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290319\Documents\2021 04 FB VGI\other_files\"/>
    </mc:Choice>
  </mc:AlternateContent>
  <bookViews>
    <workbookView xWindow="0" yWindow="0" windowWidth="24300" windowHeight="10950" tabRatio="320"/>
  </bookViews>
  <sheets>
    <sheet name="SVI_MHDI" sheetId="5" r:id="rId1"/>
    <sheet name="SVI" sheetId="1" r:id="rId2"/>
    <sheet name="MHDI" sheetId="4" r:id="rId3"/>
    <sheet name="Dicionário" sheetId="2" r:id="rId4"/>
    <sheet name="UF_acronyms" sheetId="3" r:id="rId5"/>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566" i="4" l="1"/>
  <c r="D5566" i="4" s="1"/>
  <c r="C5566"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30" i="4"/>
  <c r="C2729"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2"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0" i="4"/>
  <c r="C2951" i="4"/>
  <c r="C2952" i="4"/>
  <c r="C2953" i="4"/>
  <c r="C2954"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C3001" i="4"/>
  <c r="C3002" i="4"/>
  <c r="C3003" i="4"/>
  <c r="C3004" i="4"/>
  <c r="C3005" i="4"/>
  <c r="C3006" i="4"/>
  <c r="C3007" i="4"/>
  <c r="C3008" i="4"/>
  <c r="C3009" i="4"/>
  <c r="C3010" i="4"/>
  <c r="C3011" i="4"/>
  <c r="C3012" i="4"/>
  <c r="C3013" i="4"/>
  <c r="C3014" i="4"/>
  <c r="C3015" i="4"/>
  <c r="C3016" i="4"/>
  <c r="C3017" i="4"/>
  <c r="C3018" i="4"/>
  <c r="C3019" i="4"/>
  <c r="C3020" i="4"/>
  <c r="C3021" i="4"/>
  <c r="C3022" i="4"/>
  <c r="C3023" i="4"/>
  <c r="C3024" i="4"/>
  <c r="C3025" i="4"/>
  <c r="C3026" i="4"/>
  <c r="C3027" i="4"/>
  <c r="C3028" i="4"/>
  <c r="C3029" i="4"/>
  <c r="C3030" i="4"/>
  <c r="C3031" i="4"/>
  <c r="C3032" i="4"/>
  <c r="C3033" i="4"/>
  <c r="C3034" i="4"/>
  <c r="C3035" i="4"/>
  <c r="C3036" i="4"/>
  <c r="C3037" i="4"/>
  <c r="C3038" i="4"/>
  <c r="C3039" i="4"/>
  <c r="C3040" i="4"/>
  <c r="C3041" i="4"/>
  <c r="C3042" i="4"/>
  <c r="C3043" i="4"/>
  <c r="C3044" i="4"/>
  <c r="C3045" i="4"/>
  <c r="C3046" i="4"/>
  <c r="C3047" i="4"/>
  <c r="C3048" i="4"/>
  <c r="C3049" i="4"/>
  <c r="C3050" i="4"/>
  <c r="C3051" i="4"/>
  <c r="C3052" i="4"/>
  <c r="C3053" i="4"/>
  <c r="C3054" i="4"/>
  <c r="C3055" i="4"/>
  <c r="C3056" i="4"/>
  <c r="C3057" i="4"/>
  <c r="C3058" i="4"/>
  <c r="C3059" i="4"/>
  <c r="C3060" i="4"/>
  <c r="C3061" i="4"/>
  <c r="C3062" i="4"/>
  <c r="C3063" i="4"/>
  <c r="C3064" i="4"/>
  <c r="C3065" i="4"/>
  <c r="C3066" i="4"/>
  <c r="C3067" i="4"/>
  <c r="C3068" i="4"/>
  <c r="C3069" i="4"/>
  <c r="C3070" i="4"/>
  <c r="C3071" i="4"/>
  <c r="C3072" i="4"/>
  <c r="C3073" i="4"/>
  <c r="C3074" i="4"/>
  <c r="C3075" i="4"/>
  <c r="C3076" i="4"/>
  <c r="C3077" i="4"/>
  <c r="C3078" i="4"/>
  <c r="C3079" i="4"/>
  <c r="C3080" i="4"/>
  <c r="C3081" i="4"/>
  <c r="C3082" i="4"/>
  <c r="C3083" i="4"/>
  <c r="C3084" i="4"/>
  <c r="C3085" i="4"/>
  <c r="C3086" i="4"/>
  <c r="C3087" i="4"/>
  <c r="C3088" i="4"/>
  <c r="C3089" i="4"/>
  <c r="C3090" i="4"/>
  <c r="C3091" i="4"/>
  <c r="C3092" i="4"/>
  <c r="C3093" i="4"/>
  <c r="C3094" i="4"/>
  <c r="C3095" i="4"/>
  <c r="C3096" i="4"/>
  <c r="C3097" i="4"/>
  <c r="C3098" i="4"/>
  <c r="C3099" i="4"/>
  <c r="C3100" i="4"/>
  <c r="C3101" i="4"/>
  <c r="C3102" i="4"/>
  <c r="C3103" i="4"/>
  <c r="C3104" i="4"/>
  <c r="C3105" i="4"/>
  <c r="C3106" i="4"/>
  <c r="C3107" i="4"/>
  <c r="C3108" i="4"/>
  <c r="C3109" i="4"/>
  <c r="C3110" i="4"/>
  <c r="C3111" i="4"/>
  <c r="C3112" i="4"/>
  <c r="C3113" i="4"/>
  <c r="C3114" i="4"/>
  <c r="C3115" i="4"/>
  <c r="C3116" i="4"/>
  <c r="C3117" i="4"/>
  <c r="C3118" i="4"/>
  <c r="C3119" i="4"/>
  <c r="C3120" i="4"/>
  <c r="C3121" i="4"/>
  <c r="C3122" i="4"/>
  <c r="C3123" i="4"/>
  <c r="C3124" i="4"/>
  <c r="C3125" i="4"/>
  <c r="C3126" i="4"/>
  <c r="C3127" i="4"/>
  <c r="C3128" i="4"/>
  <c r="C3129" i="4"/>
  <c r="C3130" i="4"/>
  <c r="C3131" i="4"/>
  <c r="C3132" i="4"/>
  <c r="C3133" i="4"/>
  <c r="C3134" i="4"/>
  <c r="C3135" i="4"/>
  <c r="C3136" i="4"/>
  <c r="C3137" i="4"/>
  <c r="C3138" i="4"/>
  <c r="C3139" i="4"/>
  <c r="C3140" i="4"/>
  <c r="C3141" i="4"/>
  <c r="C3142" i="4"/>
  <c r="C3143" i="4"/>
  <c r="C3144" i="4"/>
  <c r="C3145" i="4"/>
  <c r="C3146" i="4"/>
  <c r="C3147" i="4"/>
  <c r="C3148" i="4"/>
  <c r="C3149" i="4"/>
  <c r="C3150" i="4"/>
  <c r="C3151" i="4"/>
  <c r="C3152" i="4"/>
  <c r="C3153" i="4"/>
  <c r="C3154" i="4"/>
  <c r="C3155" i="4"/>
  <c r="C3156" i="4"/>
  <c r="C3157" i="4"/>
  <c r="C3158" i="4"/>
  <c r="C3159" i="4"/>
  <c r="C3160" i="4"/>
  <c r="C3161" i="4"/>
  <c r="C3162" i="4"/>
  <c r="C3163" i="4"/>
  <c r="C3164" i="4"/>
  <c r="C3165" i="4"/>
  <c r="C3166" i="4"/>
  <c r="C3167" i="4"/>
  <c r="C3168" i="4"/>
  <c r="C3169" i="4"/>
  <c r="C3170" i="4"/>
  <c r="C3171" i="4"/>
  <c r="C3172" i="4"/>
  <c r="C3173" i="4"/>
  <c r="C3174" i="4"/>
  <c r="C3175" i="4"/>
  <c r="C3176" i="4"/>
  <c r="C3177" i="4"/>
  <c r="C3178" i="4"/>
  <c r="C3179" i="4"/>
  <c r="C3180" i="4"/>
  <c r="C3181" i="4"/>
  <c r="C3182" i="4"/>
  <c r="C3183" i="4"/>
  <c r="C3184" i="4"/>
  <c r="C3185" i="4"/>
  <c r="C3186" i="4"/>
  <c r="C3187" i="4"/>
  <c r="C3188" i="4"/>
  <c r="C3189" i="4"/>
  <c r="C3190" i="4"/>
  <c r="C3191" i="4"/>
  <c r="C3192" i="4"/>
  <c r="C3193" i="4"/>
  <c r="C3194" i="4"/>
  <c r="C3195" i="4"/>
  <c r="C3196" i="4"/>
  <c r="C3197" i="4"/>
  <c r="C3198" i="4"/>
  <c r="C3199" i="4"/>
  <c r="C3200" i="4"/>
  <c r="C3201" i="4"/>
  <c r="C3202" i="4"/>
  <c r="C3203" i="4"/>
  <c r="C3204" i="4"/>
  <c r="C3205" i="4"/>
  <c r="C3206" i="4"/>
  <c r="C3207" i="4"/>
  <c r="C3208" i="4"/>
  <c r="C3209" i="4"/>
  <c r="C3210" i="4"/>
  <c r="C3211" i="4"/>
  <c r="C3212" i="4"/>
  <c r="C3213" i="4"/>
  <c r="C3214" i="4"/>
  <c r="C3215" i="4"/>
  <c r="C3216" i="4"/>
  <c r="C3217" i="4"/>
  <c r="C3218" i="4"/>
  <c r="C3219" i="4"/>
  <c r="C3220" i="4"/>
  <c r="C3221" i="4"/>
  <c r="C3222" i="4"/>
  <c r="C3223" i="4"/>
  <c r="C3224" i="4"/>
  <c r="C3225" i="4"/>
  <c r="C3226" i="4"/>
  <c r="C3227" i="4"/>
  <c r="C3228" i="4"/>
  <c r="C3229" i="4"/>
  <c r="C3230" i="4"/>
  <c r="C3231" i="4"/>
  <c r="C3232" i="4"/>
  <c r="C3233" i="4"/>
  <c r="C3234" i="4"/>
  <c r="C3235" i="4"/>
  <c r="C3236" i="4"/>
  <c r="C3237" i="4"/>
  <c r="C3238" i="4"/>
  <c r="C3239" i="4"/>
  <c r="C3240" i="4"/>
  <c r="C3241" i="4"/>
  <c r="C3242" i="4"/>
  <c r="C3243" i="4"/>
  <c r="C3244" i="4"/>
  <c r="C3245" i="4"/>
  <c r="C3246" i="4"/>
  <c r="C3247" i="4"/>
  <c r="C3248" i="4"/>
  <c r="C3249" i="4"/>
  <c r="C3250" i="4"/>
  <c r="C3251" i="4"/>
  <c r="C3252" i="4"/>
  <c r="C3253" i="4"/>
  <c r="C3254" i="4"/>
  <c r="C3255" i="4"/>
  <c r="C3256" i="4"/>
  <c r="C3257" i="4"/>
  <c r="C3258" i="4"/>
  <c r="C3259" i="4"/>
  <c r="C3260" i="4"/>
  <c r="C3261" i="4"/>
  <c r="C3262" i="4"/>
  <c r="C3263" i="4"/>
  <c r="C3264" i="4"/>
  <c r="C3265" i="4"/>
  <c r="C3266" i="4"/>
  <c r="C3267" i="4"/>
  <c r="C3268" i="4"/>
  <c r="C3269" i="4"/>
  <c r="C3270" i="4"/>
  <c r="C3271" i="4"/>
  <c r="C3272" i="4"/>
  <c r="C3273" i="4"/>
  <c r="C3274" i="4"/>
  <c r="C3275" i="4"/>
  <c r="C3276" i="4"/>
  <c r="C3277" i="4"/>
  <c r="C3278" i="4"/>
  <c r="C3279" i="4"/>
  <c r="C3280" i="4"/>
  <c r="C3281" i="4"/>
  <c r="C3282" i="4"/>
  <c r="C3283" i="4"/>
  <c r="C3284" i="4"/>
  <c r="C3285" i="4"/>
  <c r="C3286" i="4"/>
  <c r="C3287" i="4"/>
  <c r="C3288" i="4"/>
  <c r="C3289" i="4"/>
  <c r="C3290" i="4"/>
  <c r="C3291" i="4"/>
  <c r="C3292" i="4"/>
  <c r="C3293" i="4"/>
  <c r="C3294" i="4"/>
  <c r="C3295" i="4"/>
  <c r="C3296" i="4"/>
  <c r="C3297" i="4"/>
  <c r="C3298" i="4"/>
  <c r="C3299" i="4"/>
  <c r="C3300" i="4"/>
  <c r="C3301" i="4"/>
  <c r="C3302" i="4"/>
  <c r="C3303" i="4"/>
  <c r="C3304" i="4"/>
  <c r="C3305" i="4"/>
  <c r="C3306" i="4"/>
  <c r="C3307" i="4"/>
  <c r="C3308" i="4"/>
  <c r="C3309" i="4"/>
  <c r="C3310" i="4"/>
  <c r="C3311" i="4"/>
  <c r="C3312" i="4"/>
  <c r="C3313" i="4"/>
  <c r="C3314" i="4"/>
  <c r="C3315" i="4"/>
  <c r="C3316" i="4"/>
  <c r="C3317" i="4"/>
  <c r="C3318" i="4"/>
  <c r="C3319" i="4"/>
  <c r="C3320" i="4"/>
  <c r="C3321" i="4"/>
  <c r="C3322" i="4"/>
  <c r="C3323" i="4"/>
  <c r="C3324" i="4"/>
  <c r="C3325" i="4"/>
  <c r="C3326" i="4"/>
  <c r="C3327" i="4"/>
  <c r="C3328" i="4"/>
  <c r="C3329" i="4"/>
  <c r="C3330" i="4"/>
  <c r="C3331" i="4"/>
  <c r="C3332" i="4"/>
  <c r="C3333" i="4"/>
  <c r="C3334" i="4"/>
  <c r="C3335" i="4"/>
  <c r="C3336" i="4"/>
  <c r="C3337" i="4"/>
  <c r="C3338" i="4"/>
  <c r="C3339" i="4"/>
  <c r="C3340" i="4"/>
  <c r="C3341" i="4"/>
  <c r="C3342" i="4"/>
  <c r="C3343" i="4"/>
  <c r="C3344" i="4"/>
  <c r="C3345" i="4"/>
  <c r="C3346" i="4"/>
  <c r="C3347" i="4"/>
  <c r="C3348" i="4"/>
  <c r="C3349" i="4"/>
  <c r="C3350" i="4"/>
  <c r="C3351" i="4"/>
  <c r="C3352" i="4"/>
  <c r="C3353" i="4"/>
  <c r="C3354" i="4"/>
  <c r="C3355" i="4"/>
  <c r="C3356" i="4"/>
  <c r="C3357" i="4"/>
  <c r="C3358" i="4"/>
  <c r="C3359" i="4"/>
  <c r="C3360" i="4"/>
  <c r="C3361" i="4"/>
  <c r="C3362" i="4"/>
  <c r="C3363" i="4"/>
  <c r="C3364" i="4"/>
  <c r="C3365" i="4"/>
  <c r="C3366" i="4"/>
  <c r="C3367" i="4"/>
  <c r="C3368" i="4"/>
  <c r="C3369" i="4"/>
  <c r="C3370" i="4"/>
  <c r="C3371" i="4"/>
  <c r="C3372" i="4"/>
  <c r="C3373" i="4"/>
  <c r="C3374" i="4"/>
  <c r="C3375" i="4"/>
  <c r="C3376" i="4"/>
  <c r="C3377" i="4"/>
  <c r="C3378" i="4"/>
  <c r="C3379" i="4"/>
  <c r="C3380" i="4"/>
  <c r="C3381" i="4"/>
  <c r="C3382" i="4"/>
  <c r="C3383" i="4"/>
  <c r="C3384" i="4"/>
  <c r="C3385" i="4"/>
  <c r="C3386" i="4"/>
  <c r="C3387" i="4"/>
  <c r="C3388" i="4"/>
  <c r="C3389" i="4"/>
  <c r="C3390" i="4"/>
  <c r="C3391" i="4"/>
  <c r="C3392" i="4"/>
  <c r="C3393" i="4"/>
  <c r="C3394" i="4"/>
  <c r="C3395" i="4"/>
  <c r="C3396" i="4"/>
  <c r="C3397" i="4"/>
  <c r="C3398" i="4"/>
  <c r="C3399" i="4"/>
  <c r="C3400" i="4"/>
  <c r="C3401" i="4"/>
  <c r="C3402" i="4"/>
  <c r="C3403" i="4"/>
  <c r="C3404" i="4"/>
  <c r="C3405" i="4"/>
  <c r="C3406" i="4"/>
  <c r="C3407" i="4"/>
  <c r="C3408" i="4"/>
  <c r="C3409" i="4"/>
  <c r="C3410" i="4"/>
  <c r="C3411" i="4"/>
  <c r="C3412" i="4"/>
  <c r="C3413" i="4"/>
  <c r="C3414" i="4"/>
  <c r="C3415" i="4"/>
  <c r="C3416" i="4"/>
  <c r="C3417" i="4"/>
  <c r="C3418" i="4"/>
  <c r="C3419" i="4"/>
  <c r="C3420" i="4"/>
  <c r="C3421" i="4"/>
  <c r="C3422" i="4"/>
  <c r="C3423" i="4"/>
  <c r="C3424" i="4"/>
  <c r="C3425" i="4"/>
  <c r="C3426" i="4"/>
  <c r="C3427" i="4"/>
  <c r="C3428" i="4"/>
  <c r="C3429" i="4"/>
  <c r="C3430" i="4"/>
  <c r="C3431" i="4"/>
  <c r="C3432" i="4"/>
  <c r="C3433" i="4"/>
  <c r="C3434" i="4"/>
  <c r="C3435" i="4"/>
  <c r="C3436" i="4"/>
  <c r="C3437" i="4"/>
  <c r="C3438" i="4"/>
  <c r="C3439" i="4"/>
  <c r="C3440" i="4"/>
  <c r="C3441" i="4"/>
  <c r="C3442" i="4"/>
  <c r="C3443" i="4"/>
  <c r="C3444" i="4"/>
  <c r="C3445" i="4"/>
  <c r="C3446" i="4"/>
  <c r="C3447" i="4"/>
  <c r="C3448" i="4"/>
  <c r="C3449" i="4"/>
  <c r="C3450" i="4"/>
  <c r="C3451" i="4"/>
  <c r="C3452" i="4"/>
  <c r="C3453" i="4"/>
  <c r="C3454" i="4"/>
  <c r="C3455" i="4"/>
  <c r="C3456" i="4"/>
  <c r="C3457" i="4"/>
  <c r="C3458" i="4"/>
  <c r="C3459" i="4"/>
  <c r="C3460" i="4"/>
  <c r="C3461" i="4"/>
  <c r="C3462" i="4"/>
  <c r="C3463" i="4"/>
  <c r="C3464" i="4"/>
  <c r="C3465" i="4"/>
  <c r="C3466" i="4"/>
  <c r="C3467" i="4"/>
  <c r="C3468" i="4"/>
  <c r="C3469" i="4"/>
  <c r="C3470" i="4"/>
  <c r="C3471" i="4"/>
  <c r="C3472" i="4"/>
  <c r="C3473" i="4"/>
  <c r="C3474" i="4"/>
  <c r="C3475" i="4"/>
  <c r="C3476" i="4"/>
  <c r="C3477" i="4"/>
  <c r="C3478" i="4"/>
  <c r="C3479" i="4"/>
  <c r="C3480" i="4"/>
  <c r="C3481" i="4"/>
  <c r="C3482" i="4"/>
  <c r="C3483" i="4"/>
  <c r="C3484" i="4"/>
  <c r="C3485" i="4"/>
  <c r="C3486" i="4"/>
  <c r="C3487" i="4"/>
  <c r="C3488" i="4"/>
  <c r="C3489" i="4"/>
  <c r="C3490" i="4"/>
  <c r="C3491" i="4"/>
  <c r="C3492" i="4"/>
  <c r="C3493" i="4"/>
  <c r="C3494" i="4"/>
  <c r="C3495" i="4"/>
  <c r="C3496" i="4"/>
  <c r="C3497" i="4"/>
  <c r="C3498" i="4"/>
  <c r="C3499" i="4"/>
  <c r="C3500" i="4"/>
  <c r="C3501" i="4"/>
  <c r="C3502" i="4"/>
  <c r="C3503" i="4"/>
  <c r="C3504" i="4"/>
  <c r="C3505" i="4"/>
  <c r="C3506" i="4"/>
  <c r="C3507" i="4"/>
  <c r="C3508" i="4"/>
  <c r="C3509" i="4"/>
  <c r="C3510" i="4"/>
  <c r="C3511" i="4"/>
  <c r="C3512" i="4"/>
  <c r="C3513" i="4"/>
  <c r="C3514" i="4"/>
  <c r="C3515" i="4"/>
  <c r="C3516" i="4"/>
  <c r="C3517" i="4"/>
  <c r="C3518" i="4"/>
  <c r="C3519" i="4"/>
  <c r="C3520" i="4"/>
  <c r="C3521" i="4"/>
  <c r="C3522" i="4"/>
  <c r="C3523" i="4"/>
  <c r="C3524" i="4"/>
  <c r="C3525" i="4"/>
  <c r="C3526" i="4"/>
  <c r="C3527" i="4"/>
  <c r="C3528" i="4"/>
  <c r="C3529" i="4"/>
  <c r="C3530" i="4"/>
  <c r="C3531" i="4"/>
  <c r="C3532" i="4"/>
  <c r="C3533" i="4"/>
  <c r="C3534" i="4"/>
  <c r="C3535" i="4"/>
  <c r="C3536" i="4"/>
  <c r="C3537" i="4"/>
  <c r="C3538" i="4"/>
  <c r="C3539" i="4"/>
  <c r="C3540" i="4"/>
  <c r="C3541" i="4"/>
  <c r="C3542" i="4"/>
  <c r="C3543" i="4"/>
  <c r="C3544" i="4"/>
  <c r="C3545" i="4"/>
  <c r="C3546" i="4"/>
  <c r="C3547" i="4"/>
  <c r="C3548" i="4"/>
  <c r="C3549" i="4"/>
  <c r="C3550" i="4"/>
  <c r="C3551" i="4"/>
  <c r="C3552" i="4"/>
  <c r="C3553" i="4"/>
  <c r="C3554" i="4"/>
  <c r="C3555" i="4"/>
  <c r="C3556" i="4"/>
  <c r="C3557" i="4"/>
  <c r="C3558" i="4"/>
  <c r="C3559" i="4"/>
  <c r="C3560" i="4"/>
  <c r="C3561" i="4"/>
  <c r="C3562" i="4"/>
  <c r="C3563" i="4"/>
  <c r="C3564" i="4"/>
  <c r="C3565" i="4"/>
  <c r="C3566" i="4"/>
  <c r="C3567" i="4"/>
  <c r="C3568" i="4"/>
  <c r="C3569" i="4"/>
  <c r="C3570" i="4"/>
  <c r="C3571" i="4"/>
  <c r="C3572" i="4"/>
  <c r="C3573" i="4"/>
  <c r="C3574" i="4"/>
  <c r="C3575" i="4"/>
  <c r="C3576" i="4"/>
  <c r="C3577" i="4"/>
  <c r="C3578" i="4"/>
  <c r="C3579" i="4"/>
  <c r="C3580" i="4"/>
  <c r="C3581" i="4"/>
  <c r="C3582" i="4"/>
  <c r="C3583" i="4"/>
  <c r="C3584" i="4"/>
  <c r="C3585" i="4"/>
  <c r="C3586" i="4"/>
  <c r="C3587" i="4"/>
  <c r="C3588" i="4"/>
  <c r="C3589" i="4"/>
  <c r="C3590" i="4"/>
  <c r="C3591" i="4"/>
  <c r="C3592" i="4"/>
  <c r="C3593" i="4"/>
  <c r="C3594" i="4"/>
  <c r="C3595" i="4"/>
  <c r="C3596" i="4"/>
  <c r="C3597" i="4"/>
  <c r="C3598" i="4"/>
  <c r="C3599" i="4"/>
  <c r="C3600" i="4"/>
  <c r="C3601" i="4"/>
  <c r="C3602" i="4"/>
  <c r="C3603" i="4"/>
  <c r="C3604" i="4"/>
  <c r="C3605" i="4"/>
  <c r="C3606" i="4"/>
  <c r="C3607" i="4"/>
  <c r="C3608" i="4"/>
  <c r="C3609" i="4"/>
  <c r="C3610" i="4"/>
  <c r="C3611" i="4"/>
  <c r="C3612" i="4"/>
  <c r="C3613" i="4"/>
  <c r="C3614" i="4"/>
  <c r="C3615" i="4"/>
  <c r="C3616" i="4"/>
  <c r="C3617" i="4"/>
  <c r="C3618" i="4"/>
  <c r="C3619" i="4"/>
  <c r="C3620" i="4"/>
  <c r="C3621" i="4"/>
  <c r="C3622" i="4"/>
  <c r="C3623" i="4"/>
  <c r="C3624" i="4"/>
  <c r="C3625" i="4"/>
  <c r="C3626" i="4"/>
  <c r="C3627" i="4"/>
  <c r="C3628" i="4"/>
  <c r="C3629" i="4"/>
  <c r="C3630" i="4"/>
  <c r="C3631" i="4"/>
  <c r="C3632" i="4"/>
  <c r="C3633" i="4"/>
  <c r="C3634" i="4"/>
  <c r="C3635" i="4"/>
  <c r="C3636" i="4"/>
  <c r="C3637" i="4"/>
  <c r="C3638" i="4"/>
  <c r="C3639" i="4"/>
  <c r="C3640" i="4"/>
  <c r="C3641" i="4"/>
  <c r="C3642" i="4"/>
  <c r="C3643" i="4"/>
  <c r="C3644" i="4"/>
  <c r="C3645" i="4"/>
  <c r="C3646" i="4"/>
  <c r="C3647" i="4"/>
  <c r="C3648" i="4"/>
  <c r="C3649" i="4"/>
  <c r="C3650" i="4"/>
  <c r="C3651" i="4"/>
  <c r="C3652" i="4"/>
  <c r="C3653" i="4"/>
  <c r="C3654" i="4"/>
  <c r="C3655" i="4"/>
  <c r="C3656" i="4"/>
  <c r="C3657" i="4"/>
  <c r="C3658" i="4"/>
  <c r="C3659" i="4"/>
  <c r="C3660" i="4"/>
  <c r="C3661" i="4"/>
  <c r="C3662" i="4"/>
  <c r="C3663" i="4"/>
  <c r="C3664" i="4"/>
  <c r="C3665" i="4"/>
  <c r="C3666" i="4"/>
  <c r="C3667" i="4"/>
  <c r="C3668" i="4"/>
  <c r="C3669" i="4"/>
  <c r="C3670" i="4"/>
  <c r="C3671" i="4"/>
  <c r="C3672" i="4"/>
  <c r="C3673" i="4"/>
  <c r="C3674" i="4"/>
  <c r="C3675" i="4"/>
  <c r="C3676" i="4"/>
  <c r="C3677" i="4"/>
  <c r="C3678" i="4"/>
  <c r="C3679" i="4"/>
  <c r="C3680" i="4"/>
  <c r="C3681" i="4"/>
  <c r="C3682" i="4"/>
  <c r="C3683" i="4"/>
  <c r="C3684" i="4"/>
  <c r="C3685" i="4"/>
  <c r="C3686" i="4"/>
  <c r="C3687" i="4"/>
  <c r="C3688" i="4"/>
  <c r="C3689" i="4"/>
  <c r="C3690" i="4"/>
  <c r="C3691" i="4"/>
  <c r="C3692" i="4"/>
  <c r="C3693" i="4"/>
  <c r="C3694" i="4"/>
  <c r="C3695" i="4"/>
  <c r="C3696" i="4"/>
  <c r="C3697" i="4"/>
  <c r="C3698" i="4"/>
  <c r="C3699" i="4"/>
  <c r="C3700" i="4"/>
  <c r="C3701" i="4"/>
  <c r="C3702" i="4"/>
  <c r="C3703" i="4"/>
  <c r="C3704" i="4"/>
  <c r="C3705" i="4"/>
  <c r="C3706" i="4"/>
  <c r="C3707" i="4"/>
  <c r="C3708" i="4"/>
  <c r="C3709" i="4"/>
  <c r="C3710" i="4"/>
  <c r="C3711" i="4"/>
  <c r="C3712" i="4"/>
  <c r="C3713" i="4"/>
  <c r="C3714" i="4"/>
  <c r="C3715" i="4"/>
  <c r="C3716" i="4"/>
  <c r="C3717" i="4"/>
  <c r="C3718" i="4"/>
  <c r="C3719" i="4"/>
  <c r="C3720" i="4"/>
  <c r="C3721" i="4"/>
  <c r="C3722" i="4"/>
  <c r="C3723" i="4"/>
  <c r="C3724" i="4"/>
  <c r="C3725" i="4"/>
  <c r="C3726" i="4"/>
  <c r="C3727" i="4"/>
  <c r="C3728" i="4"/>
  <c r="C3729" i="4"/>
  <c r="C3730" i="4"/>
  <c r="C3731" i="4"/>
  <c r="C3732" i="4"/>
  <c r="C3733" i="4"/>
  <c r="C3734" i="4"/>
  <c r="C3735" i="4"/>
  <c r="C3736" i="4"/>
  <c r="C3737" i="4"/>
  <c r="C3738" i="4"/>
  <c r="C3739" i="4"/>
  <c r="C3740" i="4"/>
  <c r="C3741" i="4"/>
  <c r="C3742" i="4"/>
  <c r="C3743" i="4"/>
  <c r="C3744" i="4"/>
  <c r="C3745" i="4"/>
  <c r="C3746" i="4"/>
  <c r="C3747" i="4"/>
  <c r="C3748" i="4"/>
  <c r="C3749" i="4"/>
  <c r="C3750" i="4"/>
  <c r="C3751" i="4"/>
  <c r="C3752" i="4"/>
  <c r="C3753" i="4"/>
  <c r="C3754" i="4"/>
  <c r="C3755" i="4"/>
  <c r="C3756" i="4"/>
  <c r="C3757" i="4"/>
  <c r="C3758" i="4"/>
  <c r="C3759" i="4"/>
  <c r="C3760" i="4"/>
  <c r="C3761" i="4"/>
  <c r="C3762" i="4"/>
  <c r="C3763" i="4"/>
  <c r="C3764" i="4"/>
  <c r="C3765" i="4"/>
  <c r="C3766" i="4"/>
  <c r="C3767" i="4"/>
  <c r="C3768" i="4"/>
  <c r="C3769" i="4"/>
  <c r="C3770" i="4"/>
  <c r="C3771" i="4"/>
  <c r="C3772" i="4"/>
  <c r="C3773" i="4"/>
  <c r="C3774" i="4"/>
  <c r="C3775" i="4"/>
  <c r="C3776" i="4"/>
  <c r="C3777" i="4"/>
  <c r="C3778" i="4"/>
  <c r="C3779" i="4"/>
  <c r="C3780" i="4"/>
  <c r="C3781" i="4"/>
  <c r="C3782" i="4"/>
  <c r="C3783" i="4"/>
  <c r="C3784" i="4"/>
  <c r="C3785" i="4"/>
  <c r="C3786" i="4"/>
  <c r="C3787" i="4"/>
  <c r="C3788" i="4"/>
  <c r="C3789" i="4"/>
  <c r="C3790" i="4"/>
  <c r="C3791" i="4"/>
  <c r="C3792" i="4"/>
  <c r="C3793" i="4"/>
  <c r="C3794" i="4"/>
  <c r="C3795" i="4"/>
  <c r="C3796" i="4"/>
  <c r="C3797" i="4"/>
  <c r="C3798" i="4"/>
  <c r="C3799" i="4"/>
  <c r="C3800" i="4"/>
  <c r="C3801" i="4"/>
  <c r="C3802" i="4"/>
  <c r="C3803" i="4"/>
  <c r="C3804" i="4"/>
  <c r="C3805" i="4"/>
  <c r="C3806" i="4"/>
  <c r="C3807" i="4"/>
  <c r="C3808" i="4"/>
  <c r="C3809" i="4"/>
  <c r="C3810" i="4"/>
  <c r="C3811" i="4"/>
  <c r="C3812" i="4"/>
  <c r="C3813" i="4"/>
  <c r="C3814" i="4"/>
  <c r="C3815" i="4"/>
  <c r="C3816" i="4"/>
  <c r="C3817" i="4"/>
  <c r="C3818" i="4"/>
  <c r="C3819" i="4"/>
  <c r="C3820" i="4"/>
  <c r="C3821" i="4"/>
  <c r="C3822" i="4"/>
  <c r="C3823" i="4"/>
  <c r="C3824" i="4"/>
  <c r="C3825" i="4"/>
  <c r="C3826" i="4"/>
  <c r="C3827" i="4"/>
  <c r="C3828" i="4"/>
  <c r="C3829" i="4"/>
  <c r="C3830" i="4"/>
  <c r="C3831" i="4"/>
  <c r="C3832" i="4"/>
  <c r="C3833" i="4"/>
  <c r="C3834" i="4"/>
  <c r="C3835" i="4"/>
  <c r="C3836" i="4"/>
  <c r="C3837" i="4"/>
  <c r="C3838" i="4"/>
  <c r="C3839" i="4"/>
  <c r="C3840" i="4"/>
  <c r="C3841" i="4"/>
  <c r="C3842" i="4"/>
  <c r="C3843" i="4"/>
  <c r="C3844" i="4"/>
  <c r="C3845" i="4"/>
  <c r="C3846" i="4"/>
  <c r="C3847" i="4"/>
  <c r="C3848" i="4"/>
  <c r="C3849" i="4"/>
  <c r="C3850" i="4"/>
  <c r="C3851" i="4"/>
  <c r="C3852" i="4"/>
  <c r="C3853" i="4"/>
  <c r="C3854" i="4"/>
  <c r="C3855" i="4"/>
  <c r="C3856" i="4"/>
  <c r="C3857" i="4"/>
  <c r="C3858" i="4"/>
  <c r="C3859" i="4"/>
  <c r="C3860" i="4"/>
  <c r="C3861" i="4"/>
  <c r="C3862" i="4"/>
  <c r="C3863" i="4"/>
  <c r="C3864" i="4"/>
  <c r="C3865" i="4"/>
  <c r="C3866" i="4"/>
  <c r="C3867" i="4"/>
  <c r="C3868" i="4"/>
  <c r="C3869" i="4"/>
  <c r="C3870" i="4"/>
  <c r="C3871" i="4"/>
  <c r="C3872" i="4"/>
  <c r="C3873" i="4"/>
  <c r="C3874" i="4"/>
  <c r="C3875" i="4"/>
  <c r="C3876" i="4"/>
  <c r="C3877" i="4"/>
  <c r="C3878" i="4"/>
  <c r="C3879" i="4"/>
  <c r="C3880" i="4"/>
  <c r="C3881" i="4"/>
  <c r="C3882" i="4"/>
  <c r="C3883" i="4"/>
  <c r="C3884" i="4"/>
  <c r="C3885" i="4"/>
  <c r="C3886" i="4"/>
  <c r="C3887" i="4"/>
  <c r="C3888" i="4"/>
  <c r="C3889" i="4"/>
  <c r="C3890" i="4"/>
  <c r="C3891" i="4"/>
  <c r="C3892" i="4"/>
  <c r="C3893" i="4"/>
  <c r="C3894" i="4"/>
  <c r="C3895" i="4"/>
  <c r="C3896" i="4"/>
  <c r="C3897" i="4"/>
  <c r="C3898" i="4"/>
  <c r="C3899" i="4"/>
  <c r="C3900" i="4"/>
  <c r="C3901" i="4"/>
  <c r="C3902" i="4"/>
  <c r="C3903" i="4"/>
  <c r="C3904" i="4"/>
  <c r="C3905" i="4"/>
  <c r="C3906" i="4"/>
  <c r="C3907" i="4"/>
  <c r="C3908" i="4"/>
  <c r="C3909" i="4"/>
  <c r="C3910" i="4"/>
  <c r="C3911" i="4"/>
  <c r="C3912" i="4"/>
  <c r="C3913" i="4"/>
  <c r="C3914" i="4"/>
  <c r="C3915" i="4"/>
  <c r="C3916" i="4"/>
  <c r="C3917" i="4"/>
  <c r="C3918" i="4"/>
  <c r="C3919" i="4"/>
  <c r="C3920" i="4"/>
  <c r="C3921" i="4"/>
  <c r="C3922" i="4"/>
  <c r="C3923" i="4"/>
  <c r="C3924" i="4"/>
  <c r="C3925" i="4"/>
  <c r="C3926" i="4"/>
  <c r="C3927" i="4"/>
  <c r="C3928" i="4"/>
  <c r="C3929" i="4"/>
  <c r="C3930" i="4"/>
  <c r="C3931" i="4"/>
  <c r="C3932" i="4"/>
  <c r="C3933" i="4"/>
  <c r="C3934" i="4"/>
  <c r="C3935" i="4"/>
  <c r="C3936" i="4"/>
  <c r="C3937" i="4"/>
  <c r="C3938" i="4"/>
  <c r="C3939" i="4"/>
  <c r="C3940" i="4"/>
  <c r="C3941" i="4"/>
  <c r="C3942" i="4"/>
  <c r="C3943" i="4"/>
  <c r="C3944" i="4"/>
  <c r="C3945" i="4"/>
  <c r="C3946" i="4"/>
  <c r="C3947" i="4"/>
  <c r="C3948" i="4"/>
  <c r="C3949" i="4"/>
  <c r="C3950" i="4"/>
  <c r="C3951" i="4"/>
  <c r="C3952" i="4"/>
  <c r="C3953" i="4"/>
  <c r="C3954" i="4"/>
  <c r="C3955" i="4"/>
  <c r="C3956" i="4"/>
  <c r="C3957" i="4"/>
  <c r="C3958" i="4"/>
  <c r="C3959" i="4"/>
  <c r="C3960" i="4"/>
  <c r="C3961" i="4"/>
  <c r="C3962" i="4"/>
  <c r="C3963" i="4"/>
  <c r="C3964" i="4"/>
  <c r="C3965" i="4"/>
  <c r="C3966" i="4"/>
  <c r="C3967" i="4"/>
  <c r="C3968" i="4"/>
  <c r="C3969" i="4"/>
  <c r="C3970" i="4"/>
  <c r="C3971" i="4"/>
  <c r="C3972" i="4"/>
  <c r="C3973" i="4"/>
  <c r="C3974" i="4"/>
  <c r="C3975" i="4"/>
  <c r="C3976" i="4"/>
  <c r="C3977" i="4"/>
  <c r="C3978" i="4"/>
  <c r="C3979" i="4"/>
  <c r="C3980" i="4"/>
  <c r="C3981" i="4"/>
  <c r="C3982" i="4"/>
  <c r="C3983" i="4"/>
  <c r="C3984" i="4"/>
  <c r="C3985" i="4"/>
  <c r="C3986" i="4"/>
  <c r="C3987" i="4"/>
  <c r="C3988" i="4"/>
  <c r="C3989" i="4"/>
  <c r="C3990" i="4"/>
  <c r="C3991" i="4"/>
  <c r="C3992" i="4"/>
  <c r="C3993" i="4"/>
  <c r="C3994" i="4"/>
  <c r="C3995" i="4"/>
  <c r="C3996" i="4"/>
  <c r="C3997" i="4"/>
  <c r="C3998" i="4"/>
  <c r="C3999" i="4"/>
  <c r="C4000" i="4"/>
  <c r="C4001" i="4"/>
  <c r="C4002" i="4"/>
  <c r="C4003" i="4"/>
  <c r="C4004" i="4"/>
  <c r="C4005" i="4"/>
  <c r="C4006" i="4"/>
  <c r="C4007" i="4"/>
  <c r="C4008" i="4"/>
  <c r="C4009" i="4"/>
  <c r="C4010" i="4"/>
  <c r="C4011" i="4"/>
  <c r="C4012" i="4"/>
  <c r="C4013" i="4"/>
  <c r="C4014" i="4"/>
  <c r="C4015" i="4"/>
  <c r="C4016" i="4"/>
  <c r="C4017" i="4"/>
  <c r="C4018" i="4"/>
  <c r="C4019" i="4"/>
  <c r="C4020" i="4"/>
  <c r="C4021" i="4"/>
  <c r="C4022" i="4"/>
  <c r="C4023" i="4"/>
  <c r="C4024" i="4"/>
  <c r="C4025" i="4"/>
  <c r="C4026" i="4"/>
  <c r="C4027" i="4"/>
  <c r="C4028" i="4"/>
  <c r="C4029" i="4"/>
  <c r="C4030" i="4"/>
  <c r="C4031" i="4"/>
  <c r="C4032" i="4"/>
  <c r="C4033" i="4"/>
  <c r="C4034" i="4"/>
  <c r="C4035" i="4"/>
  <c r="C4036" i="4"/>
  <c r="C4037" i="4"/>
  <c r="C4038" i="4"/>
  <c r="C4039" i="4"/>
  <c r="C4040" i="4"/>
  <c r="C4041" i="4"/>
  <c r="C4042" i="4"/>
  <c r="C4043" i="4"/>
  <c r="C4044" i="4"/>
  <c r="C4045" i="4"/>
  <c r="C4046" i="4"/>
  <c r="C4047" i="4"/>
  <c r="C4048" i="4"/>
  <c r="C4049" i="4"/>
  <c r="C4050" i="4"/>
  <c r="C4051" i="4"/>
  <c r="C4052" i="4"/>
  <c r="C4053" i="4"/>
  <c r="C4054" i="4"/>
  <c r="C4055" i="4"/>
  <c r="C4056" i="4"/>
  <c r="C4057" i="4"/>
  <c r="C4058" i="4"/>
  <c r="C4059" i="4"/>
  <c r="C4060" i="4"/>
  <c r="C4061" i="4"/>
  <c r="C4062" i="4"/>
  <c r="C4063" i="4"/>
  <c r="C4064" i="4"/>
  <c r="C4065" i="4"/>
  <c r="C4066" i="4"/>
  <c r="C4067" i="4"/>
  <c r="C4068" i="4"/>
  <c r="C4069" i="4"/>
  <c r="C4070" i="4"/>
  <c r="C4071" i="4"/>
  <c r="C4072" i="4"/>
  <c r="C4073" i="4"/>
  <c r="C4074" i="4"/>
  <c r="C4075" i="4"/>
  <c r="C4076" i="4"/>
  <c r="C4077" i="4"/>
  <c r="C4078" i="4"/>
  <c r="C4079" i="4"/>
  <c r="C4080" i="4"/>
  <c r="C4081" i="4"/>
  <c r="C4082" i="4"/>
  <c r="C4083" i="4"/>
  <c r="C4084" i="4"/>
  <c r="C4085" i="4"/>
  <c r="C4086" i="4"/>
  <c r="C4087" i="4"/>
  <c r="C4088" i="4"/>
  <c r="C4089" i="4"/>
  <c r="C4090" i="4"/>
  <c r="C4091" i="4"/>
  <c r="C4092" i="4"/>
  <c r="C4093" i="4"/>
  <c r="C4094" i="4"/>
  <c r="C4095" i="4"/>
  <c r="C4096" i="4"/>
  <c r="C4097" i="4"/>
  <c r="C4098" i="4"/>
  <c r="C4099" i="4"/>
  <c r="C4100" i="4"/>
  <c r="C4101" i="4"/>
  <c r="C4102" i="4"/>
  <c r="C4103" i="4"/>
  <c r="C4104" i="4"/>
  <c r="C4105" i="4"/>
  <c r="C4106" i="4"/>
  <c r="C4107" i="4"/>
  <c r="C4108" i="4"/>
  <c r="C4109" i="4"/>
  <c r="C4110" i="4"/>
  <c r="C4111" i="4"/>
  <c r="C4112" i="4"/>
  <c r="C4113" i="4"/>
  <c r="C4114" i="4"/>
  <c r="C4115" i="4"/>
  <c r="C4116" i="4"/>
  <c r="C4117" i="4"/>
  <c r="C4118" i="4"/>
  <c r="C4119" i="4"/>
  <c r="C4120" i="4"/>
  <c r="C4121" i="4"/>
  <c r="C4122" i="4"/>
  <c r="C4123" i="4"/>
  <c r="C4124" i="4"/>
  <c r="C4125" i="4"/>
  <c r="C4126" i="4"/>
  <c r="C4127" i="4"/>
  <c r="C4128" i="4"/>
  <c r="C4129" i="4"/>
  <c r="C4130" i="4"/>
  <c r="C4131" i="4"/>
  <c r="C4132" i="4"/>
  <c r="C4133" i="4"/>
  <c r="C4134" i="4"/>
  <c r="C4135" i="4"/>
  <c r="C4136" i="4"/>
  <c r="C4137" i="4"/>
  <c r="C4138" i="4"/>
  <c r="C4139" i="4"/>
  <c r="C4140" i="4"/>
  <c r="C4141" i="4"/>
  <c r="C4142" i="4"/>
  <c r="C4143" i="4"/>
  <c r="C4144" i="4"/>
  <c r="C4145" i="4"/>
  <c r="C4146" i="4"/>
  <c r="C4147" i="4"/>
  <c r="C4148" i="4"/>
  <c r="C4149" i="4"/>
  <c r="C4150" i="4"/>
  <c r="C4151" i="4"/>
  <c r="C4152" i="4"/>
  <c r="C4153" i="4"/>
  <c r="C4154" i="4"/>
  <c r="C4155" i="4"/>
  <c r="C4156" i="4"/>
  <c r="C4157" i="4"/>
  <c r="C4158" i="4"/>
  <c r="C4159" i="4"/>
  <c r="C4160" i="4"/>
  <c r="C4161" i="4"/>
  <c r="C4162" i="4"/>
  <c r="C4163" i="4"/>
  <c r="C4164" i="4"/>
  <c r="C4165" i="4"/>
  <c r="C4166" i="4"/>
  <c r="C4167" i="4"/>
  <c r="C4168" i="4"/>
  <c r="C4169" i="4"/>
  <c r="C4170" i="4"/>
  <c r="C4171" i="4"/>
  <c r="C4172" i="4"/>
  <c r="C4173" i="4"/>
  <c r="C4174" i="4"/>
  <c r="C4175" i="4"/>
  <c r="C4176" i="4"/>
  <c r="C4177" i="4"/>
  <c r="C4178" i="4"/>
  <c r="C4179" i="4"/>
  <c r="C4180" i="4"/>
  <c r="C4181" i="4"/>
  <c r="C4182" i="4"/>
  <c r="C4183" i="4"/>
  <c r="C4184" i="4"/>
  <c r="C4185" i="4"/>
  <c r="C4186" i="4"/>
  <c r="C4187" i="4"/>
  <c r="C4188" i="4"/>
  <c r="C4189" i="4"/>
  <c r="C4190" i="4"/>
  <c r="C4191" i="4"/>
  <c r="C4192" i="4"/>
  <c r="C4193" i="4"/>
  <c r="C4194" i="4"/>
  <c r="C4195" i="4"/>
  <c r="C4196" i="4"/>
  <c r="C4197" i="4"/>
  <c r="C4198" i="4"/>
  <c r="C4199" i="4"/>
  <c r="C4200" i="4"/>
  <c r="C4201" i="4"/>
  <c r="C4202" i="4"/>
  <c r="C4203" i="4"/>
  <c r="C4204" i="4"/>
  <c r="C4205" i="4"/>
  <c r="C4206" i="4"/>
  <c r="C4207" i="4"/>
  <c r="C4208" i="4"/>
  <c r="C4209" i="4"/>
  <c r="C4210" i="4"/>
  <c r="C4211" i="4"/>
  <c r="C4212" i="4"/>
  <c r="C4213" i="4"/>
  <c r="C4214" i="4"/>
  <c r="C4215" i="4"/>
  <c r="C4216" i="4"/>
  <c r="C4217" i="4"/>
  <c r="C4218" i="4"/>
  <c r="C4219" i="4"/>
  <c r="C4220" i="4"/>
  <c r="C4221" i="4"/>
  <c r="C4222" i="4"/>
  <c r="C4223" i="4"/>
  <c r="C4224" i="4"/>
  <c r="C4225" i="4"/>
  <c r="C4226" i="4"/>
  <c r="C4227" i="4"/>
  <c r="C4228" i="4"/>
  <c r="C4229" i="4"/>
  <c r="C4230" i="4"/>
  <c r="C4231" i="4"/>
  <c r="C4232" i="4"/>
  <c r="C4233" i="4"/>
  <c r="C4234" i="4"/>
  <c r="C4235" i="4"/>
  <c r="C4236" i="4"/>
  <c r="C4237" i="4"/>
  <c r="C4238" i="4"/>
  <c r="C4239" i="4"/>
  <c r="C4240" i="4"/>
  <c r="C4241" i="4"/>
  <c r="C4242" i="4"/>
  <c r="C4243" i="4"/>
  <c r="C4244" i="4"/>
  <c r="C4245" i="4"/>
  <c r="C4246" i="4"/>
  <c r="C4247" i="4"/>
  <c r="C4248" i="4"/>
  <c r="C4249" i="4"/>
  <c r="C4250" i="4"/>
  <c r="C4251" i="4"/>
  <c r="C4252" i="4"/>
  <c r="C4253" i="4"/>
  <c r="C4254" i="4"/>
  <c r="C4255" i="4"/>
  <c r="C4256" i="4"/>
  <c r="C4257" i="4"/>
  <c r="C4258" i="4"/>
  <c r="C4259" i="4"/>
  <c r="C4260" i="4"/>
  <c r="C4261" i="4"/>
  <c r="C4262" i="4"/>
  <c r="C4263" i="4"/>
  <c r="C4264" i="4"/>
  <c r="C4265" i="4"/>
  <c r="C4266" i="4"/>
  <c r="C4267" i="4"/>
  <c r="C4268" i="4"/>
  <c r="C4269" i="4"/>
  <c r="C4270" i="4"/>
  <c r="C4271" i="4"/>
  <c r="C4272" i="4"/>
  <c r="C4273" i="4"/>
  <c r="C4274" i="4"/>
  <c r="C4275" i="4"/>
  <c r="C4276" i="4"/>
  <c r="C4277" i="4"/>
  <c r="C4278" i="4"/>
  <c r="C4279" i="4"/>
  <c r="C4280" i="4"/>
  <c r="C4281" i="4"/>
  <c r="C4282" i="4"/>
  <c r="C4283" i="4"/>
  <c r="C4284" i="4"/>
  <c r="C4285" i="4"/>
  <c r="C4286" i="4"/>
  <c r="C4287" i="4"/>
  <c r="C4288" i="4"/>
  <c r="C4289" i="4"/>
  <c r="C4290" i="4"/>
  <c r="C4291" i="4"/>
  <c r="C4292" i="4"/>
  <c r="C4293" i="4"/>
  <c r="C4294" i="4"/>
  <c r="C4295" i="4"/>
  <c r="C4296" i="4"/>
  <c r="C4297" i="4"/>
  <c r="C4298" i="4"/>
  <c r="C4299" i="4"/>
  <c r="C4300" i="4"/>
  <c r="C4301" i="4"/>
  <c r="C4302" i="4"/>
  <c r="C4303" i="4"/>
  <c r="C4304" i="4"/>
  <c r="C4305" i="4"/>
  <c r="C4306" i="4"/>
  <c r="C4307" i="4"/>
  <c r="C4308" i="4"/>
  <c r="C4309" i="4"/>
  <c r="C4310" i="4"/>
  <c r="C4311" i="4"/>
  <c r="C4312" i="4"/>
  <c r="C4313" i="4"/>
  <c r="C4314" i="4"/>
  <c r="C4315" i="4"/>
  <c r="C4316" i="4"/>
  <c r="C4317" i="4"/>
  <c r="C4318" i="4"/>
  <c r="C4319" i="4"/>
  <c r="C4320" i="4"/>
  <c r="C4321" i="4"/>
  <c r="C4322" i="4"/>
  <c r="C4323" i="4"/>
  <c r="C4324" i="4"/>
  <c r="C4325" i="4"/>
  <c r="C4326" i="4"/>
  <c r="C4327" i="4"/>
  <c r="C4328" i="4"/>
  <c r="C4329" i="4"/>
  <c r="C4330" i="4"/>
  <c r="C4331" i="4"/>
  <c r="C4332" i="4"/>
  <c r="C4333" i="4"/>
  <c r="C4334" i="4"/>
  <c r="C4335" i="4"/>
  <c r="C4336" i="4"/>
  <c r="C4337" i="4"/>
  <c r="C4338" i="4"/>
  <c r="C4339" i="4"/>
  <c r="C4340" i="4"/>
  <c r="C4341" i="4"/>
  <c r="C4342" i="4"/>
  <c r="C4343" i="4"/>
  <c r="C4344" i="4"/>
  <c r="C4345" i="4"/>
  <c r="C4346" i="4"/>
  <c r="C4347" i="4"/>
  <c r="C4348" i="4"/>
  <c r="C4349" i="4"/>
  <c r="C4350" i="4"/>
  <c r="C4351" i="4"/>
  <c r="C4352" i="4"/>
  <c r="C4353" i="4"/>
  <c r="C4354" i="4"/>
  <c r="C4355" i="4"/>
  <c r="C4356" i="4"/>
  <c r="C4357" i="4"/>
  <c r="C4358" i="4"/>
  <c r="C4359" i="4"/>
  <c r="C4360" i="4"/>
  <c r="C4361" i="4"/>
  <c r="C4362" i="4"/>
  <c r="C4363" i="4"/>
  <c r="C4364" i="4"/>
  <c r="C4365" i="4"/>
  <c r="C4366" i="4"/>
  <c r="C4367" i="4"/>
  <c r="C4368" i="4"/>
  <c r="C4369" i="4"/>
  <c r="C4370" i="4"/>
  <c r="C4371" i="4"/>
  <c r="C4372" i="4"/>
  <c r="C4373" i="4"/>
  <c r="C4374" i="4"/>
  <c r="C4375" i="4"/>
  <c r="C4376" i="4"/>
  <c r="C4377" i="4"/>
  <c r="C4378" i="4"/>
  <c r="C4379" i="4"/>
  <c r="C4380" i="4"/>
  <c r="C4381" i="4"/>
  <c r="C4382" i="4"/>
  <c r="C4383" i="4"/>
  <c r="C4384" i="4"/>
  <c r="C4385" i="4"/>
  <c r="C4386" i="4"/>
  <c r="C4387" i="4"/>
  <c r="C4388" i="4"/>
  <c r="C4389" i="4"/>
  <c r="C4390" i="4"/>
  <c r="C4391" i="4"/>
  <c r="C4392" i="4"/>
  <c r="C4393" i="4"/>
  <c r="C4394" i="4"/>
  <c r="C4395" i="4"/>
  <c r="C4396" i="4"/>
  <c r="C4397" i="4"/>
  <c r="C4398" i="4"/>
  <c r="C4399" i="4"/>
  <c r="C4400" i="4"/>
  <c r="C4401" i="4"/>
  <c r="C4402" i="4"/>
  <c r="C4403" i="4"/>
  <c r="C4404" i="4"/>
  <c r="C4405" i="4"/>
  <c r="C4406" i="4"/>
  <c r="C4407" i="4"/>
  <c r="C4408" i="4"/>
  <c r="C4409" i="4"/>
  <c r="C4410" i="4"/>
  <c r="C4411" i="4"/>
  <c r="C4412" i="4"/>
  <c r="C4413" i="4"/>
  <c r="C4414" i="4"/>
  <c r="C4415" i="4"/>
  <c r="C4416" i="4"/>
  <c r="C4417" i="4"/>
  <c r="C4418" i="4"/>
  <c r="C4419" i="4"/>
  <c r="C4420" i="4"/>
  <c r="C4421" i="4"/>
  <c r="C4422" i="4"/>
  <c r="C4423" i="4"/>
  <c r="C4424" i="4"/>
  <c r="C4425" i="4"/>
  <c r="C4426" i="4"/>
  <c r="C4427" i="4"/>
  <c r="C4428" i="4"/>
  <c r="C4429" i="4"/>
  <c r="C4430" i="4"/>
  <c r="C4431" i="4"/>
  <c r="C4432" i="4"/>
  <c r="C4433" i="4"/>
  <c r="C4434" i="4"/>
  <c r="C4435" i="4"/>
  <c r="C4436" i="4"/>
  <c r="C4437" i="4"/>
  <c r="C4438" i="4"/>
  <c r="C4439" i="4"/>
  <c r="C4440" i="4"/>
  <c r="C4441" i="4"/>
  <c r="C4442" i="4"/>
  <c r="C4443" i="4"/>
  <c r="C4444" i="4"/>
  <c r="C4445" i="4"/>
  <c r="C4446" i="4"/>
  <c r="C4447" i="4"/>
  <c r="C4448" i="4"/>
  <c r="C4449" i="4"/>
  <c r="C4450" i="4"/>
  <c r="C4451" i="4"/>
  <c r="C4452" i="4"/>
  <c r="C4453" i="4"/>
  <c r="C4454" i="4"/>
  <c r="C4455" i="4"/>
  <c r="C4456" i="4"/>
  <c r="C4457" i="4"/>
  <c r="C4458" i="4"/>
  <c r="C4459" i="4"/>
  <c r="C4460" i="4"/>
  <c r="C4461" i="4"/>
  <c r="C4462" i="4"/>
  <c r="C4463" i="4"/>
  <c r="C4464" i="4"/>
  <c r="C4465" i="4"/>
  <c r="C4466" i="4"/>
  <c r="C4467" i="4"/>
  <c r="C4468" i="4"/>
  <c r="C4469" i="4"/>
  <c r="C4470" i="4"/>
  <c r="C4471" i="4"/>
  <c r="C4472" i="4"/>
  <c r="C4473" i="4"/>
  <c r="C4474" i="4"/>
  <c r="C4475" i="4"/>
  <c r="C4476" i="4"/>
  <c r="C4477" i="4"/>
  <c r="C4478" i="4"/>
  <c r="C4479" i="4"/>
  <c r="C4480" i="4"/>
  <c r="C4481" i="4"/>
  <c r="C4482" i="4"/>
  <c r="C4483" i="4"/>
  <c r="C4484" i="4"/>
  <c r="C4485" i="4"/>
  <c r="C4486" i="4"/>
  <c r="C4487" i="4"/>
  <c r="C4488" i="4"/>
  <c r="C4489" i="4"/>
  <c r="C4490" i="4"/>
  <c r="C4491" i="4"/>
  <c r="C4492" i="4"/>
  <c r="C4493" i="4"/>
  <c r="C4494" i="4"/>
  <c r="C4495" i="4"/>
  <c r="C4496" i="4"/>
  <c r="C4497" i="4"/>
  <c r="C4498" i="4"/>
  <c r="C4499" i="4"/>
  <c r="C4500" i="4"/>
  <c r="C4501" i="4"/>
  <c r="C4502" i="4"/>
  <c r="C4503" i="4"/>
  <c r="C4504" i="4"/>
  <c r="C4505" i="4"/>
  <c r="C4506" i="4"/>
  <c r="C4507" i="4"/>
  <c r="C4508" i="4"/>
  <c r="C4509" i="4"/>
  <c r="C4510" i="4"/>
  <c r="C4511" i="4"/>
  <c r="C4512" i="4"/>
  <c r="C4513" i="4"/>
  <c r="C4514" i="4"/>
  <c r="C4515" i="4"/>
  <c r="C4516" i="4"/>
  <c r="C4517" i="4"/>
  <c r="C4518" i="4"/>
  <c r="C4519" i="4"/>
  <c r="C4520" i="4"/>
  <c r="C4521" i="4"/>
  <c r="C4522" i="4"/>
  <c r="C4523" i="4"/>
  <c r="C4524" i="4"/>
  <c r="C4525" i="4"/>
  <c r="C4526" i="4"/>
  <c r="C4527" i="4"/>
  <c r="C4528" i="4"/>
  <c r="C4529" i="4"/>
  <c r="C4530" i="4"/>
  <c r="C4531" i="4"/>
  <c r="C4532" i="4"/>
  <c r="C4533" i="4"/>
  <c r="C4534" i="4"/>
  <c r="C4535" i="4"/>
  <c r="C4536" i="4"/>
  <c r="C4537" i="4"/>
  <c r="C4538" i="4"/>
  <c r="C4539" i="4"/>
  <c r="C4540" i="4"/>
  <c r="C4541" i="4"/>
  <c r="C4542" i="4"/>
  <c r="C4543" i="4"/>
  <c r="C4544" i="4"/>
  <c r="C4545" i="4"/>
  <c r="C4546" i="4"/>
  <c r="C4547" i="4"/>
  <c r="C4548" i="4"/>
  <c r="C4549" i="4"/>
  <c r="C4550" i="4"/>
  <c r="C4551" i="4"/>
  <c r="C4552" i="4"/>
  <c r="C4553" i="4"/>
  <c r="C4554" i="4"/>
  <c r="C4555" i="4"/>
  <c r="C4556" i="4"/>
  <c r="C4557" i="4"/>
  <c r="C4558" i="4"/>
  <c r="C4559" i="4"/>
  <c r="C4560" i="4"/>
  <c r="C4561" i="4"/>
  <c r="C4562" i="4"/>
  <c r="C4563" i="4"/>
  <c r="C4564" i="4"/>
  <c r="C4565" i="4"/>
  <c r="C4566" i="4"/>
  <c r="C4567" i="4"/>
  <c r="C4568" i="4"/>
  <c r="C4569" i="4"/>
  <c r="C4570" i="4"/>
  <c r="C4571" i="4"/>
  <c r="C4572" i="4"/>
  <c r="C4573" i="4"/>
  <c r="C4574" i="4"/>
  <c r="C4575" i="4"/>
  <c r="C4576" i="4"/>
  <c r="C4577" i="4"/>
  <c r="C4578" i="4"/>
  <c r="C4579" i="4"/>
  <c r="C4580" i="4"/>
  <c r="C4581" i="4"/>
  <c r="C4582" i="4"/>
  <c r="C4583" i="4"/>
  <c r="C4584" i="4"/>
  <c r="C4585" i="4"/>
  <c r="C4586" i="4"/>
  <c r="C4587" i="4"/>
  <c r="C4588" i="4"/>
  <c r="C4589" i="4"/>
  <c r="C4590" i="4"/>
  <c r="C4591" i="4"/>
  <c r="C4592" i="4"/>
  <c r="C4593" i="4"/>
  <c r="C4594" i="4"/>
  <c r="C4595" i="4"/>
  <c r="C4596" i="4"/>
  <c r="C4597" i="4"/>
  <c r="C4598" i="4"/>
  <c r="C4599" i="4"/>
  <c r="C4600" i="4"/>
  <c r="C4601" i="4"/>
  <c r="C4602" i="4"/>
  <c r="C4603" i="4"/>
  <c r="C4604" i="4"/>
  <c r="C4605" i="4"/>
  <c r="C4606" i="4"/>
  <c r="C4607" i="4"/>
  <c r="C4608" i="4"/>
  <c r="C4609" i="4"/>
  <c r="C4610" i="4"/>
  <c r="C4611" i="4"/>
  <c r="C4612" i="4"/>
  <c r="C4613" i="4"/>
  <c r="C4614" i="4"/>
  <c r="C4615" i="4"/>
  <c r="C4616" i="4"/>
  <c r="C4617" i="4"/>
  <c r="C4618" i="4"/>
  <c r="C4619" i="4"/>
  <c r="C4620" i="4"/>
  <c r="C4621" i="4"/>
  <c r="C4622" i="4"/>
  <c r="C4623" i="4"/>
  <c r="C4624" i="4"/>
  <c r="C4625" i="4"/>
  <c r="C4626" i="4"/>
  <c r="C4627" i="4"/>
  <c r="C4628" i="4"/>
  <c r="C4629" i="4"/>
  <c r="C4630" i="4"/>
  <c r="C4631" i="4"/>
  <c r="C4632" i="4"/>
  <c r="C4633" i="4"/>
  <c r="C4634" i="4"/>
  <c r="C4635" i="4"/>
  <c r="C4636" i="4"/>
  <c r="C4637" i="4"/>
  <c r="C4638" i="4"/>
  <c r="C4639" i="4"/>
  <c r="C4640" i="4"/>
  <c r="C4641" i="4"/>
  <c r="C4642" i="4"/>
  <c r="C4643" i="4"/>
  <c r="C4644" i="4"/>
  <c r="C4645" i="4"/>
  <c r="C4646" i="4"/>
  <c r="C4647" i="4"/>
  <c r="C4648" i="4"/>
  <c r="C4649" i="4"/>
  <c r="C4650" i="4"/>
  <c r="C4651" i="4"/>
  <c r="C4652" i="4"/>
  <c r="C4653" i="4"/>
  <c r="C4654" i="4"/>
  <c r="C4655" i="4"/>
  <c r="C4656" i="4"/>
  <c r="C4657" i="4"/>
  <c r="C4658" i="4"/>
  <c r="C4659" i="4"/>
  <c r="C4660" i="4"/>
  <c r="C4661" i="4"/>
  <c r="C4662" i="4"/>
  <c r="C4663" i="4"/>
  <c r="C4664" i="4"/>
  <c r="C4665" i="4"/>
  <c r="C4666" i="4"/>
  <c r="C4667" i="4"/>
  <c r="C4668" i="4"/>
  <c r="C4669" i="4"/>
  <c r="C4670" i="4"/>
  <c r="C4671" i="4"/>
  <c r="C4672" i="4"/>
  <c r="C4673" i="4"/>
  <c r="C4674" i="4"/>
  <c r="C4675" i="4"/>
  <c r="C4676" i="4"/>
  <c r="C4677" i="4"/>
  <c r="C4678" i="4"/>
  <c r="C4679" i="4"/>
  <c r="C4680" i="4"/>
  <c r="C4681" i="4"/>
  <c r="C4682" i="4"/>
  <c r="C4683" i="4"/>
  <c r="C4684" i="4"/>
  <c r="C4685" i="4"/>
  <c r="C4686" i="4"/>
  <c r="C4687" i="4"/>
  <c r="C4688" i="4"/>
  <c r="C4689" i="4"/>
  <c r="C4690" i="4"/>
  <c r="C4691" i="4"/>
  <c r="C4692" i="4"/>
  <c r="C4693" i="4"/>
  <c r="C4694" i="4"/>
  <c r="C4695" i="4"/>
  <c r="C4696" i="4"/>
  <c r="C4697" i="4"/>
  <c r="C4698" i="4"/>
  <c r="C4699" i="4"/>
  <c r="C4700" i="4"/>
  <c r="C4701" i="4"/>
  <c r="C4702" i="4"/>
  <c r="C4703" i="4"/>
  <c r="C4704" i="4"/>
  <c r="C4705" i="4"/>
  <c r="C4706" i="4"/>
  <c r="C4707" i="4"/>
  <c r="C4708" i="4"/>
  <c r="C4709" i="4"/>
  <c r="C4710" i="4"/>
  <c r="C4711" i="4"/>
  <c r="C4712" i="4"/>
  <c r="C4713" i="4"/>
  <c r="C4714" i="4"/>
  <c r="C4715" i="4"/>
  <c r="C4716" i="4"/>
  <c r="C4717" i="4"/>
  <c r="C4718" i="4"/>
  <c r="C4719" i="4"/>
  <c r="C4720" i="4"/>
  <c r="C4721" i="4"/>
  <c r="C4722" i="4"/>
  <c r="C4723" i="4"/>
  <c r="C4724" i="4"/>
  <c r="C4725" i="4"/>
  <c r="C4726" i="4"/>
  <c r="C4727" i="4"/>
  <c r="C4728" i="4"/>
  <c r="C4729" i="4"/>
  <c r="C4730" i="4"/>
  <c r="C4731" i="4"/>
  <c r="C4732" i="4"/>
  <c r="C4733" i="4"/>
  <c r="C4734" i="4"/>
  <c r="C4735" i="4"/>
  <c r="C4736" i="4"/>
  <c r="C4737" i="4"/>
  <c r="C4738" i="4"/>
  <c r="C4739" i="4"/>
  <c r="C4740" i="4"/>
  <c r="C4741" i="4"/>
  <c r="C4742" i="4"/>
  <c r="C4743" i="4"/>
  <c r="C4744" i="4"/>
  <c r="C4745" i="4"/>
  <c r="C4746" i="4"/>
  <c r="C4747" i="4"/>
  <c r="C4748" i="4"/>
  <c r="C4749" i="4"/>
  <c r="C4750" i="4"/>
  <c r="C4751" i="4"/>
  <c r="C4752" i="4"/>
  <c r="C4753" i="4"/>
  <c r="C4754" i="4"/>
  <c r="C4755" i="4"/>
  <c r="C4756" i="4"/>
  <c r="C4757" i="4"/>
  <c r="C4758" i="4"/>
  <c r="C4759" i="4"/>
  <c r="C4760" i="4"/>
  <c r="C4761" i="4"/>
  <c r="C4762" i="4"/>
  <c r="C4763" i="4"/>
  <c r="C4764" i="4"/>
  <c r="C4765" i="4"/>
  <c r="C4766" i="4"/>
  <c r="C4767" i="4"/>
  <c r="C4768" i="4"/>
  <c r="C4769" i="4"/>
  <c r="C4770" i="4"/>
  <c r="C4771" i="4"/>
  <c r="C4772" i="4"/>
  <c r="C4773" i="4"/>
  <c r="C4774" i="4"/>
  <c r="C4775" i="4"/>
  <c r="C4776" i="4"/>
  <c r="C4777" i="4"/>
  <c r="C4778" i="4"/>
  <c r="C4779" i="4"/>
  <c r="C4780" i="4"/>
  <c r="C4781" i="4"/>
  <c r="C4782" i="4"/>
  <c r="C4783" i="4"/>
  <c r="C4784" i="4"/>
  <c r="C4785" i="4"/>
  <c r="C4786" i="4"/>
  <c r="C4787" i="4"/>
  <c r="C4788" i="4"/>
  <c r="C4789" i="4"/>
  <c r="C4790" i="4"/>
  <c r="C4791" i="4"/>
  <c r="C4792" i="4"/>
  <c r="C4793" i="4"/>
  <c r="C4794" i="4"/>
  <c r="C4795" i="4"/>
  <c r="C4796" i="4"/>
  <c r="C4797" i="4"/>
  <c r="C4798" i="4"/>
  <c r="C4799" i="4"/>
  <c r="C4800" i="4"/>
  <c r="C4801" i="4"/>
  <c r="C4802" i="4"/>
  <c r="C4803" i="4"/>
  <c r="C4804" i="4"/>
  <c r="C4805" i="4"/>
  <c r="C4806" i="4"/>
  <c r="C4807" i="4"/>
  <c r="C4808" i="4"/>
  <c r="C4809" i="4"/>
  <c r="C4810" i="4"/>
  <c r="C4811" i="4"/>
  <c r="C4812" i="4"/>
  <c r="C4813" i="4"/>
  <c r="C4814" i="4"/>
  <c r="C4815" i="4"/>
  <c r="C4816" i="4"/>
  <c r="C4817" i="4"/>
  <c r="C4818" i="4"/>
  <c r="C4819" i="4"/>
  <c r="C4820" i="4"/>
  <c r="C4821" i="4"/>
  <c r="C4822" i="4"/>
  <c r="C4823" i="4"/>
  <c r="C4824" i="4"/>
  <c r="C4825" i="4"/>
  <c r="C4826" i="4"/>
  <c r="C4827" i="4"/>
  <c r="C4828" i="4"/>
  <c r="C4829" i="4"/>
  <c r="C4830" i="4"/>
  <c r="C4831" i="4"/>
  <c r="C4832" i="4"/>
  <c r="C4833" i="4"/>
  <c r="C4834" i="4"/>
  <c r="C4835" i="4"/>
  <c r="C4836" i="4"/>
  <c r="C4847" i="4"/>
  <c r="C4838" i="4"/>
  <c r="C4839" i="4"/>
  <c r="C4840" i="4"/>
  <c r="C4841" i="4"/>
  <c r="C4842" i="4"/>
  <c r="C4843" i="4"/>
  <c r="C4844" i="4"/>
  <c r="C4845" i="4"/>
  <c r="C4846" i="4"/>
  <c r="C4837" i="4"/>
  <c r="C4848" i="4"/>
  <c r="C4849" i="4"/>
  <c r="C4850" i="4"/>
  <c r="C4851" i="4"/>
  <c r="C4852" i="4"/>
  <c r="C4853" i="4"/>
  <c r="C4854" i="4"/>
  <c r="C4855" i="4"/>
  <c r="C4856" i="4"/>
  <c r="C4857" i="4"/>
  <c r="C4858" i="4"/>
  <c r="C4859" i="4"/>
  <c r="C4860" i="4"/>
  <c r="C4861" i="4"/>
  <c r="C4862" i="4"/>
  <c r="C4863" i="4"/>
  <c r="C4864" i="4"/>
  <c r="C4865" i="4"/>
  <c r="C4866" i="4"/>
  <c r="C4867" i="4"/>
  <c r="C4868" i="4"/>
  <c r="C4869" i="4"/>
  <c r="C4870" i="4"/>
  <c r="C4871" i="4"/>
  <c r="C4872" i="4"/>
  <c r="C4873" i="4"/>
  <c r="C4874" i="4"/>
  <c r="C4875" i="4"/>
  <c r="C4876" i="4"/>
  <c r="C4877" i="4"/>
  <c r="C4878" i="4"/>
  <c r="C4879" i="4"/>
  <c r="C4880" i="4"/>
  <c r="C4881" i="4"/>
  <c r="C4882" i="4"/>
  <c r="C4883" i="4"/>
  <c r="C4884" i="4"/>
  <c r="C4885" i="4"/>
  <c r="C4886" i="4"/>
  <c r="C4887" i="4"/>
  <c r="C4888" i="4"/>
  <c r="C4889" i="4"/>
  <c r="C4890" i="4"/>
  <c r="C4891" i="4"/>
  <c r="C4892" i="4"/>
  <c r="C4893" i="4"/>
  <c r="C4894" i="4"/>
  <c r="C4895" i="4"/>
  <c r="C4896" i="4"/>
  <c r="C4897" i="4"/>
  <c r="C4898" i="4"/>
  <c r="C4899" i="4"/>
  <c r="C4900" i="4"/>
  <c r="C4901" i="4"/>
  <c r="C4902" i="4"/>
  <c r="C4903" i="4"/>
  <c r="C4904" i="4"/>
  <c r="C4905" i="4"/>
  <c r="C4906" i="4"/>
  <c r="C4907" i="4"/>
  <c r="C4908" i="4"/>
  <c r="C4909" i="4"/>
  <c r="C4910" i="4"/>
  <c r="C4911" i="4"/>
  <c r="C4912" i="4"/>
  <c r="C4913" i="4"/>
  <c r="C4914" i="4"/>
  <c r="C4915" i="4"/>
  <c r="C4916" i="4"/>
  <c r="C4917" i="4"/>
  <c r="C4918" i="4"/>
  <c r="C4919" i="4"/>
  <c r="C4920" i="4"/>
  <c r="C4921" i="4"/>
  <c r="C4922" i="4"/>
  <c r="C4923" i="4"/>
  <c r="C4924" i="4"/>
  <c r="C4925" i="4"/>
  <c r="C4926" i="4"/>
  <c r="C4927" i="4"/>
  <c r="C4928" i="4"/>
  <c r="C4929" i="4"/>
  <c r="C4930" i="4"/>
  <c r="C4931" i="4"/>
  <c r="C4932" i="4"/>
  <c r="C4933" i="4"/>
  <c r="C4934" i="4"/>
  <c r="C4935" i="4"/>
  <c r="C4936" i="4"/>
  <c r="C4937" i="4"/>
  <c r="C4938" i="4"/>
  <c r="C4939" i="4"/>
  <c r="C4940" i="4"/>
  <c r="C4941" i="4"/>
  <c r="C4942" i="4"/>
  <c r="C4943" i="4"/>
  <c r="C4944" i="4"/>
  <c r="C4945" i="4"/>
  <c r="C4946" i="4"/>
  <c r="C4947" i="4"/>
  <c r="C4948" i="4"/>
  <c r="C4949" i="4"/>
  <c r="C4950" i="4"/>
  <c r="C4951" i="4"/>
  <c r="C4952" i="4"/>
  <c r="C4953" i="4"/>
  <c r="C4954" i="4"/>
  <c r="C4955" i="4"/>
  <c r="C4956" i="4"/>
  <c r="C4957" i="4"/>
  <c r="C4958" i="4"/>
  <c r="C4959" i="4"/>
  <c r="C4960" i="4"/>
  <c r="C4961" i="4"/>
  <c r="C4962" i="4"/>
  <c r="C4963" i="4"/>
  <c r="C4964" i="4"/>
  <c r="C4965" i="4"/>
  <c r="C4966" i="4"/>
  <c r="C4967" i="4"/>
  <c r="C4968" i="4"/>
  <c r="C4969" i="4"/>
  <c r="C4970" i="4"/>
  <c r="C4971" i="4"/>
  <c r="C4972" i="4"/>
  <c r="C4973" i="4"/>
  <c r="C4974" i="4"/>
  <c r="C4975" i="4"/>
  <c r="C4976" i="4"/>
  <c r="C4977" i="4"/>
  <c r="C4978" i="4"/>
  <c r="C4979" i="4"/>
  <c r="C4980" i="4"/>
  <c r="C4981" i="4"/>
  <c r="C4982" i="4"/>
  <c r="C4983" i="4"/>
  <c r="C4984" i="4"/>
  <c r="C4985" i="4"/>
  <c r="C4986" i="4"/>
  <c r="C4987" i="4"/>
  <c r="C4988" i="4"/>
  <c r="C4989" i="4"/>
  <c r="C4990" i="4"/>
  <c r="C4991" i="4"/>
  <c r="C4992" i="4"/>
  <c r="C4993" i="4"/>
  <c r="C4994" i="4"/>
  <c r="C4995" i="4"/>
  <c r="C4996" i="4"/>
  <c r="C4997" i="4"/>
  <c r="C4998" i="4"/>
  <c r="C4999" i="4"/>
  <c r="C5000" i="4"/>
  <c r="C5001" i="4"/>
  <c r="C5002" i="4"/>
  <c r="C5003" i="4"/>
  <c r="C5004" i="4"/>
  <c r="C5005" i="4"/>
  <c r="C5006" i="4"/>
  <c r="C5007" i="4"/>
  <c r="C5008" i="4"/>
  <c r="C5009" i="4"/>
  <c r="C5010" i="4"/>
  <c r="C5011" i="4"/>
  <c r="C5012" i="4"/>
  <c r="C5013" i="4"/>
  <c r="C5014" i="4"/>
  <c r="C5015" i="4"/>
  <c r="C5016" i="4"/>
  <c r="C5017" i="4"/>
  <c r="C5018" i="4"/>
  <c r="C5020" i="4"/>
  <c r="C5019" i="4"/>
  <c r="C5021" i="4"/>
  <c r="C5022" i="4"/>
  <c r="C5023" i="4"/>
  <c r="C5024" i="4"/>
  <c r="C5025" i="4"/>
  <c r="C5026" i="4"/>
  <c r="C5027" i="4"/>
  <c r="C5028" i="4"/>
  <c r="C5029" i="4"/>
  <c r="C5030" i="4"/>
  <c r="C5031" i="4"/>
  <c r="C5032" i="4"/>
  <c r="C5033" i="4"/>
  <c r="C5034" i="4"/>
  <c r="C5035" i="4"/>
  <c r="C5036" i="4"/>
  <c r="C5037" i="4"/>
  <c r="C5038" i="4"/>
  <c r="C5039" i="4"/>
  <c r="C5040" i="4"/>
  <c r="C5041" i="4"/>
  <c r="C5042" i="4"/>
  <c r="C5043" i="4"/>
  <c r="C5044" i="4"/>
  <c r="C5045" i="4"/>
  <c r="C5046" i="4"/>
  <c r="C5047" i="4"/>
  <c r="C5048" i="4"/>
  <c r="C5049" i="4"/>
  <c r="C5050" i="4"/>
  <c r="C5051" i="4"/>
  <c r="C5052" i="4"/>
  <c r="C5053" i="4"/>
  <c r="C5054" i="4"/>
  <c r="C5055" i="4"/>
  <c r="C5056" i="4"/>
  <c r="C5057" i="4"/>
  <c r="C5058" i="4"/>
  <c r="C5059" i="4"/>
  <c r="C5060" i="4"/>
  <c r="C5061" i="4"/>
  <c r="C5062" i="4"/>
  <c r="C5063" i="4"/>
  <c r="C5064" i="4"/>
  <c r="C5065" i="4"/>
  <c r="C5066" i="4"/>
  <c r="C5067" i="4"/>
  <c r="C5068" i="4"/>
  <c r="C5069" i="4"/>
  <c r="C5070" i="4"/>
  <c r="C5071" i="4"/>
  <c r="C5072" i="4"/>
  <c r="C5073" i="4"/>
  <c r="C5074" i="4"/>
  <c r="C5075" i="4"/>
  <c r="C5076" i="4"/>
  <c r="C5077" i="4"/>
  <c r="C5078" i="4"/>
  <c r="C5079" i="4"/>
  <c r="C5080" i="4"/>
  <c r="C5081" i="4"/>
  <c r="C5082" i="4"/>
  <c r="C5083" i="4"/>
  <c r="C5084" i="4"/>
  <c r="C5085" i="4"/>
  <c r="C5086" i="4"/>
  <c r="C5087" i="4"/>
  <c r="C5088" i="4"/>
  <c r="C5089" i="4"/>
  <c r="C5090" i="4"/>
  <c r="C5091" i="4"/>
  <c r="C5092" i="4"/>
  <c r="C5093" i="4"/>
  <c r="C5094" i="4"/>
  <c r="C5095" i="4"/>
  <c r="C5096" i="4"/>
  <c r="C5097" i="4"/>
  <c r="C5098" i="4"/>
  <c r="C5099" i="4"/>
  <c r="C5100" i="4"/>
  <c r="C5101" i="4"/>
  <c r="C5102" i="4"/>
  <c r="C5103" i="4"/>
  <c r="C5104" i="4"/>
  <c r="C5105" i="4"/>
  <c r="C5106" i="4"/>
  <c r="C5107" i="4"/>
  <c r="C5108" i="4"/>
  <c r="C5109" i="4"/>
  <c r="C5110" i="4"/>
  <c r="C5111" i="4"/>
  <c r="C5112" i="4"/>
  <c r="C5113" i="4"/>
  <c r="C5114" i="4"/>
  <c r="C5115" i="4"/>
  <c r="C5116" i="4"/>
  <c r="C5117" i="4"/>
  <c r="C5118" i="4"/>
  <c r="C5119" i="4"/>
  <c r="C5120" i="4"/>
  <c r="C5121" i="4"/>
  <c r="C5122" i="4"/>
  <c r="C5123" i="4"/>
  <c r="C5124" i="4"/>
  <c r="C5125" i="4"/>
  <c r="C5126" i="4"/>
  <c r="C5127" i="4"/>
  <c r="C5128" i="4"/>
  <c r="C5129" i="4"/>
  <c r="C5130" i="4"/>
  <c r="C5131" i="4"/>
  <c r="C5132" i="4"/>
  <c r="C5133" i="4"/>
  <c r="C5134" i="4"/>
  <c r="C5135" i="4"/>
  <c r="C5136" i="4"/>
  <c r="C5137" i="4"/>
  <c r="C5138" i="4"/>
  <c r="C5139" i="4"/>
  <c r="C5140" i="4"/>
  <c r="C5141" i="4"/>
  <c r="C5142" i="4"/>
  <c r="C5143" i="4"/>
  <c r="C5144" i="4"/>
  <c r="C5145" i="4"/>
  <c r="C5146" i="4"/>
  <c r="C5147" i="4"/>
  <c r="C5148" i="4"/>
  <c r="C5149" i="4"/>
  <c r="C5150" i="4"/>
  <c r="C5151" i="4"/>
  <c r="C5152" i="4"/>
  <c r="C5153" i="4"/>
  <c r="C5154" i="4"/>
  <c r="C5155" i="4"/>
  <c r="C5156" i="4"/>
  <c r="C5157" i="4"/>
  <c r="C5158" i="4"/>
  <c r="C5159" i="4"/>
  <c r="C5160" i="4"/>
  <c r="C5161" i="4"/>
  <c r="C5162" i="4"/>
  <c r="C5163" i="4"/>
  <c r="C5164" i="4"/>
  <c r="C5165" i="4"/>
  <c r="C5166" i="4"/>
  <c r="C5167" i="4"/>
  <c r="C5168" i="4"/>
  <c r="C5169" i="4"/>
  <c r="C5170" i="4"/>
  <c r="C5171" i="4"/>
  <c r="C5172" i="4"/>
  <c r="C5173" i="4"/>
  <c r="C5174" i="4"/>
  <c r="C5175" i="4"/>
  <c r="C5176" i="4"/>
  <c r="C5177" i="4"/>
  <c r="C5178" i="4"/>
  <c r="C5179" i="4"/>
  <c r="C5180" i="4"/>
  <c r="C5181" i="4"/>
  <c r="C5182" i="4"/>
  <c r="C5183" i="4"/>
  <c r="C5184" i="4"/>
  <c r="C5185" i="4"/>
  <c r="C5186" i="4"/>
  <c r="C5187" i="4"/>
  <c r="C5188" i="4"/>
  <c r="C5189" i="4"/>
  <c r="C5190" i="4"/>
  <c r="C5191" i="4"/>
  <c r="C5192" i="4"/>
  <c r="C5193" i="4"/>
  <c r="C5194" i="4"/>
  <c r="C5195" i="4"/>
  <c r="C5196" i="4"/>
  <c r="C5197" i="4"/>
  <c r="C5198" i="4"/>
  <c r="C5199" i="4"/>
  <c r="C5200" i="4"/>
  <c r="C5201" i="4"/>
  <c r="C5202" i="4"/>
  <c r="C5203" i="4"/>
  <c r="C5204" i="4"/>
  <c r="C5205" i="4"/>
  <c r="C5206" i="4"/>
  <c r="C5207" i="4"/>
  <c r="C5208" i="4"/>
  <c r="C5209" i="4"/>
  <c r="C5210" i="4"/>
  <c r="C5211" i="4"/>
  <c r="C5212" i="4"/>
  <c r="C5213" i="4"/>
  <c r="C5214" i="4"/>
  <c r="C5215" i="4"/>
  <c r="C5216" i="4"/>
  <c r="C5217" i="4"/>
  <c r="C5218" i="4"/>
  <c r="C5219" i="4"/>
  <c r="C5220" i="4"/>
  <c r="C5221" i="4"/>
  <c r="C5222" i="4"/>
  <c r="C5223" i="4"/>
  <c r="C5224" i="4"/>
  <c r="C5226" i="4"/>
  <c r="C5225" i="4"/>
  <c r="C5227" i="4"/>
  <c r="C5228" i="4"/>
  <c r="C5229" i="4"/>
  <c r="C5230" i="4"/>
  <c r="C5231" i="4"/>
  <c r="C5232" i="4"/>
  <c r="C5233" i="4"/>
  <c r="C5234" i="4"/>
  <c r="C5235" i="4"/>
  <c r="C5236" i="4"/>
  <c r="C5237" i="4"/>
  <c r="C5238" i="4"/>
  <c r="C5239" i="4"/>
  <c r="C5240" i="4"/>
  <c r="C5241" i="4"/>
  <c r="C5242" i="4"/>
  <c r="C5243" i="4"/>
  <c r="C5244" i="4"/>
  <c r="C5245" i="4"/>
  <c r="C5246" i="4"/>
  <c r="C5247" i="4"/>
  <c r="C5248" i="4"/>
  <c r="C5249" i="4"/>
  <c r="C5250" i="4"/>
  <c r="C5251" i="4"/>
  <c r="C5252" i="4"/>
  <c r="C5253" i="4"/>
  <c r="C5254" i="4"/>
  <c r="C5255" i="4"/>
  <c r="C5256" i="4"/>
  <c r="C5257" i="4"/>
  <c r="C5258" i="4"/>
  <c r="C5259" i="4"/>
  <c r="C5260" i="4"/>
  <c r="C5261" i="4"/>
  <c r="C5262" i="4"/>
  <c r="C5263" i="4"/>
  <c r="C5264" i="4"/>
  <c r="C5265" i="4"/>
  <c r="C5266" i="4"/>
  <c r="C5267" i="4"/>
  <c r="C5268" i="4"/>
  <c r="C5269" i="4"/>
  <c r="C5270" i="4"/>
  <c r="C5271" i="4"/>
  <c r="C5272" i="4"/>
  <c r="C5273" i="4"/>
  <c r="C5274" i="4"/>
  <c r="C5275" i="4"/>
  <c r="C5276" i="4"/>
  <c r="C5277" i="4"/>
  <c r="C5278" i="4"/>
  <c r="C5279" i="4"/>
  <c r="C5280" i="4"/>
  <c r="C5281" i="4"/>
  <c r="C5282" i="4"/>
  <c r="C5283" i="4"/>
  <c r="C5284" i="4"/>
  <c r="C5285" i="4"/>
  <c r="C5286" i="4"/>
  <c r="C5287" i="4"/>
  <c r="C5288" i="4"/>
  <c r="C5289" i="4"/>
  <c r="C5290" i="4"/>
  <c r="C5291" i="4"/>
  <c r="C5292" i="4"/>
  <c r="C5293" i="4"/>
  <c r="C5294" i="4"/>
  <c r="C5295" i="4"/>
  <c r="C5296" i="4"/>
  <c r="C5297" i="4"/>
  <c r="C5298" i="4"/>
  <c r="C5299" i="4"/>
  <c r="C5300" i="4"/>
  <c r="C5301" i="4"/>
  <c r="C5302" i="4"/>
  <c r="C5303" i="4"/>
  <c r="C5304" i="4"/>
  <c r="C5305" i="4"/>
  <c r="C5306" i="4"/>
  <c r="C5307" i="4"/>
  <c r="C5308" i="4"/>
  <c r="C5309" i="4"/>
  <c r="C5310" i="4"/>
  <c r="C5311" i="4"/>
  <c r="C5312" i="4"/>
  <c r="C5313" i="4"/>
  <c r="C5314" i="4"/>
  <c r="C5315" i="4"/>
  <c r="C5316" i="4"/>
  <c r="C5317" i="4"/>
  <c r="C5318" i="4"/>
  <c r="C5319" i="4"/>
  <c r="C5320" i="4"/>
  <c r="C5321" i="4"/>
  <c r="C5322" i="4"/>
  <c r="C5323" i="4"/>
  <c r="C5324" i="4"/>
  <c r="C5325" i="4"/>
  <c r="C5326" i="4"/>
  <c r="C5327" i="4"/>
  <c r="C5328" i="4"/>
  <c r="C5329" i="4"/>
  <c r="C5330" i="4"/>
  <c r="C5331" i="4"/>
  <c r="C5332" i="4"/>
  <c r="C5333" i="4"/>
  <c r="C5334" i="4"/>
  <c r="C5335" i="4"/>
  <c r="C5336" i="4"/>
  <c r="C5337" i="4"/>
  <c r="C5338" i="4"/>
  <c r="C5339" i="4"/>
  <c r="C5340" i="4"/>
  <c r="C5341" i="4"/>
  <c r="C5342" i="4"/>
  <c r="C5343" i="4"/>
  <c r="C5344" i="4"/>
  <c r="C5345" i="4"/>
  <c r="C5346" i="4"/>
  <c r="C5347" i="4"/>
  <c r="C5348" i="4"/>
  <c r="C5349" i="4"/>
  <c r="C5350" i="4"/>
  <c r="C5351" i="4"/>
  <c r="C5352" i="4"/>
  <c r="C5353" i="4"/>
  <c r="C5354" i="4"/>
  <c r="C5355" i="4"/>
  <c r="C5356" i="4"/>
  <c r="C5357" i="4"/>
  <c r="C5358" i="4"/>
  <c r="C5359" i="4"/>
  <c r="C5360" i="4"/>
  <c r="C5361" i="4"/>
  <c r="C5362" i="4"/>
  <c r="C5363" i="4"/>
  <c r="C5364" i="4"/>
  <c r="C5365" i="4"/>
  <c r="C5366" i="4"/>
  <c r="C5367" i="4"/>
  <c r="C5368" i="4"/>
  <c r="C5369" i="4"/>
  <c r="C5370" i="4"/>
  <c r="C5371" i="4"/>
  <c r="C5372" i="4"/>
  <c r="C5373" i="4"/>
  <c r="C5374" i="4"/>
  <c r="C5375" i="4"/>
  <c r="C5376" i="4"/>
  <c r="C5377" i="4"/>
  <c r="C5378" i="4"/>
  <c r="C5379" i="4"/>
  <c r="C5380" i="4"/>
  <c r="C5381" i="4"/>
  <c r="C5382" i="4"/>
  <c r="C5383" i="4"/>
  <c r="C5384" i="4"/>
  <c r="C5385" i="4"/>
  <c r="C5386" i="4"/>
  <c r="C5387" i="4"/>
  <c r="C5388" i="4"/>
  <c r="C5389" i="4"/>
  <c r="C5390" i="4"/>
  <c r="C5391" i="4"/>
  <c r="C5392" i="4"/>
  <c r="C5393" i="4"/>
  <c r="C5394" i="4"/>
  <c r="C5395" i="4"/>
  <c r="C5396" i="4"/>
  <c r="C5397" i="4"/>
  <c r="C5398" i="4"/>
  <c r="C5399" i="4"/>
  <c r="C5400" i="4"/>
  <c r="C5401" i="4"/>
  <c r="C5402" i="4"/>
  <c r="C5403" i="4"/>
  <c r="C5404" i="4"/>
  <c r="C5405" i="4"/>
  <c r="C5406" i="4"/>
  <c r="C5407" i="4"/>
  <c r="C5408" i="4"/>
  <c r="C5409" i="4"/>
  <c r="C5410" i="4"/>
  <c r="C5411" i="4"/>
  <c r="C5412" i="4"/>
  <c r="C5413" i="4"/>
  <c r="C5414" i="4"/>
  <c r="C5415" i="4"/>
  <c r="C5416" i="4"/>
  <c r="C5417" i="4"/>
  <c r="C5418" i="4"/>
  <c r="C5419" i="4"/>
  <c r="C5420" i="4"/>
  <c r="C5421" i="4"/>
  <c r="C5422" i="4"/>
  <c r="C5423" i="4"/>
  <c r="C5424" i="4"/>
  <c r="C5425" i="4"/>
  <c r="C5426" i="4"/>
  <c r="C5427" i="4"/>
  <c r="C5428" i="4"/>
  <c r="C5429" i="4"/>
  <c r="C5430" i="4"/>
  <c r="C5431" i="4"/>
  <c r="C5432" i="4"/>
  <c r="C5433" i="4"/>
  <c r="C5434" i="4"/>
  <c r="C5435" i="4"/>
  <c r="C5436" i="4"/>
  <c r="C5437" i="4"/>
  <c r="C5438" i="4"/>
  <c r="C5439" i="4"/>
  <c r="C5440" i="4"/>
  <c r="C5441" i="4"/>
  <c r="C5442" i="4"/>
  <c r="C5443" i="4"/>
  <c r="C5444" i="4"/>
  <c r="C5445" i="4"/>
  <c r="C5446" i="4"/>
  <c r="C5447" i="4"/>
  <c r="C5448" i="4"/>
  <c r="C5449" i="4"/>
  <c r="C5450" i="4"/>
  <c r="C5451" i="4"/>
  <c r="C5452" i="4"/>
  <c r="C5453" i="4"/>
  <c r="C5454" i="4"/>
  <c r="C5455" i="4"/>
  <c r="C5456" i="4"/>
  <c r="C5457" i="4"/>
  <c r="C5458" i="4"/>
  <c r="C5459" i="4"/>
  <c r="C5460" i="4"/>
  <c r="C5461" i="4"/>
  <c r="C5462" i="4"/>
  <c r="C5463" i="4"/>
  <c r="C5464" i="4"/>
  <c r="C5465" i="4"/>
  <c r="C5466" i="4"/>
  <c r="C5467" i="4"/>
  <c r="C5468" i="4"/>
  <c r="C5469" i="4"/>
  <c r="C5470" i="4"/>
  <c r="C5471" i="4"/>
  <c r="C5472" i="4"/>
  <c r="C5473" i="4"/>
  <c r="C5474" i="4"/>
  <c r="C5475" i="4"/>
  <c r="C5476" i="4"/>
  <c r="C5477" i="4"/>
  <c r="C5478" i="4"/>
  <c r="C5479" i="4"/>
  <c r="C5480" i="4"/>
  <c r="C5481" i="4"/>
  <c r="C5482" i="4"/>
  <c r="C5483" i="4"/>
  <c r="C5484" i="4"/>
  <c r="C5485" i="4"/>
  <c r="C5486" i="4"/>
  <c r="C5487" i="4"/>
  <c r="C5488" i="4"/>
  <c r="C5489" i="4"/>
  <c r="C5490" i="4"/>
  <c r="C5491" i="4"/>
  <c r="C5492" i="4"/>
  <c r="C5493" i="4"/>
  <c r="C5494" i="4"/>
  <c r="C5495" i="4"/>
  <c r="C5496" i="4"/>
  <c r="C5497" i="4"/>
  <c r="C5498" i="4"/>
  <c r="C5499" i="4"/>
  <c r="C5500" i="4"/>
  <c r="C5501" i="4"/>
  <c r="C5502" i="4"/>
  <c r="C5503" i="4"/>
  <c r="C5504" i="4"/>
  <c r="C5505" i="4"/>
  <c r="C5506" i="4"/>
  <c r="C5507" i="4"/>
  <c r="C5508" i="4"/>
  <c r="C5509" i="4"/>
  <c r="C5510" i="4"/>
  <c r="C5511" i="4"/>
  <c r="C5512" i="4"/>
  <c r="C5513" i="4"/>
  <c r="C5514" i="4"/>
  <c r="C5515" i="4"/>
  <c r="C5516" i="4"/>
  <c r="C5517" i="4"/>
  <c r="C5518" i="4"/>
  <c r="C5519" i="4"/>
  <c r="C5520" i="4"/>
  <c r="C5521" i="4"/>
  <c r="C5522" i="4"/>
  <c r="C5523" i="4"/>
  <c r="C5524" i="4"/>
  <c r="C5525" i="4"/>
  <c r="C5526" i="4"/>
  <c r="C5527" i="4"/>
  <c r="C5528" i="4"/>
  <c r="C5529" i="4"/>
  <c r="C5530" i="4"/>
  <c r="C5531" i="4"/>
  <c r="C5532" i="4"/>
  <c r="C5533" i="4"/>
  <c r="C5534" i="4"/>
  <c r="C5535" i="4"/>
  <c r="C5536" i="4"/>
  <c r="C5537" i="4"/>
  <c r="C5538" i="4"/>
  <c r="C5539" i="4"/>
  <c r="C5540" i="4"/>
  <c r="C5541" i="4"/>
  <c r="C5542" i="4"/>
  <c r="C5543" i="4"/>
  <c r="C5544" i="4"/>
  <c r="C5545" i="4"/>
  <c r="C5546" i="4"/>
  <c r="C5547" i="4"/>
  <c r="C5548" i="4"/>
  <c r="C5549" i="4"/>
  <c r="C5550" i="4"/>
  <c r="C5551" i="4"/>
  <c r="C5552" i="4"/>
  <c r="C5553" i="4"/>
  <c r="C5554" i="4"/>
  <c r="C5555" i="4"/>
  <c r="C5556" i="4"/>
  <c r="C5557" i="4"/>
  <c r="C5558" i="4"/>
  <c r="C5559" i="4"/>
  <c r="C5560" i="4"/>
  <c r="C5561" i="4"/>
  <c r="C5562" i="4"/>
  <c r="C5563" i="4"/>
  <c r="C5564" i="4"/>
  <c r="C5565" i="4"/>
  <c r="B2" i="4"/>
  <c r="B3" i="4"/>
  <c r="D3" i="4" s="1"/>
  <c r="B4" i="4"/>
  <c r="D4" i="4" s="1"/>
  <c r="B5" i="4"/>
  <c r="B6" i="4"/>
  <c r="B7" i="4"/>
  <c r="D7" i="4" s="1"/>
  <c r="B8" i="4"/>
  <c r="B9" i="4"/>
  <c r="D9" i="4" s="1"/>
  <c r="B10" i="4"/>
  <c r="D10" i="4" s="1"/>
  <c r="B11" i="4"/>
  <c r="B12" i="4"/>
  <c r="B13" i="4"/>
  <c r="D13" i="4" s="1"/>
  <c r="B14" i="4"/>
  <c r="B15" i="4"/>
  <c r="D15" i="4" s="1"/>
  <c r="B16" i="4"/>
  <c r="D16" i="4" s="1"/>
  <c r="B17" i="4"/>
  <c r="B18" i="4"/>
  <c r="B19" i="4"/>
  <c r="D19" i="4" s="1"/>
  <c r="B20" i="4"/>
  <c r="B21" i="4"/>
  <c r="D21" i="4" s="1"/>
  <c r="B22" i="4"/>
  <c r="D22" i="4" s="1"/>
  <c r="B23" i="4"/>
  <c r="B24" i="4"/>
  <c r="B25" i="4"/>
  <c r="D25" i="4" s="1"/>
  <c r="B26" i="4"/>
  <c r="B27" i="4"/>
  <c r="D27" i="4" s="1"/>
  <c r="B28" i="4"/>
  <c r="D28" i="4" s="1"/>
  <c r="B29" i="4"/>
  <c r="B30" i="4"/>
  <c r="B31" i="4"/>
  <c r="D31" i="4" s="1"/>
  <c r="B32" i="4"/>
  <c r="B33" i="4"/>
  <c r="D33" i="4" s="1"/>
  <c r="B34" i="4"/>
  <c r="D34" i="4" s="1"/>
  <c r="B35" i="4"/>
  <c r="B36" i="4"/>
  <c r="B37" i="4"/>
  <c r="D37" i="4" s="1"/>
  <c r="B38" i="4"/>
  <c r="B39" i="4"/>
  <c r="D39" i="4" s="1"/>
  <c r="B40" i="4"/>
  <c r="D40" i="4" s="1"/>
  <c r="B41" i="4"/>
  <c r="B42" i="4"/>
  <c r="B43" i="4"/>
  <c r="D43" i="4" s="1"/>
  <c r="B44" i="4"/>
  <c r="B45" i="4"/>
  <c r="D45" i="4" s="1"/>
  <c r="B46" i="4"/>
  <c r="D46" i="4" s="1"/>
  <c r="B47" i="4"/>
  <c r="B48" i="4"/>
  <c r="B49" i="4"/>
  <c r="D49" i="4" s="1"/>
  <c r="B50" i="4"/>
  <c r="B51" i="4"/>
  <c r="D51" i="4" s="1"/>
  <c r="B52" i="4"/>
  <c r="D52" i="4" s="1"/>
  <c r="B53" i="4"/>
  <c r="B54" i="4"/>
  <c r="B55" i="4"/>
  <c r="D55" i="4" s="1"/>
  <c r="B56" i="4"/>
  <c r="B57" i="4"/>
  <c r="D57" i="4" s="1"/>
  <c r="B58" i="4"/>
  <c r="D58" i="4" s="1"/>
  <c r="B59" i="4"/>
  <c r="B60" i="4"/>
  <c r="B61" i="4"/>
  <c r="D61" i="4" s="1"/>
  <c r="B62" i="4"/>
  <c r="B63" i="4"/>
  <c r="D63" i="4" s="1"/>
  <c r="B64" i="4"/>
  <c r="D64" i="4" s="1"/>
  <c r="B65" i="4"/>
  <c r="B66" i="4"/>
  <c r="B67" i="4"/>
  <c r="D67" i="4" s="1"/>
  <c r="B68" i="4"/>
  <c r="B69" i="4"/>
  <c r="D69" i="4" s="1"/>
  <c r="B70" i="4"/>
  <c r="D70" i="4" s="1"/>
  <c r="B71" i="4"/>
  <c r="B72" i="4"/>
  <c r="B73" i="4"/>
  <c r="D73" i="4" s="1"/>
  <c r="B74" i="4"/>
  <c r="B75" i="4"/>
  <c r="D75" i="4" s="1"/>
  <c r="B76" i="4"/>
  <c r="D76" i="4" s="1"/>
  <c r="B77" i="4"/>
  <c r="B78" i="4"/>
  <c r="B79" i="4"/>
  <c r="D79" i="4" s="1"/>
  <c r="B80" i="4"/>
  <c r="B81" i="4"/>
  <c r="D81" i="4" s="1"/>
  <c r="B82" i="4"/>
  <c r="D82" i="4" s="1"/>
  <c r="B83" i="4"/>
  <c r="B84" i="4"/>
  <c r="B85" i="4"/>
  <c r="D85" i="4" s="1"/>
  <c r="B86" i="4"/>
  <c r="B87" i="4"/>
  <c r="D87" i="4" s="1"/>
  <c r="B88" i="4"/>
  <c r="D88" i="4" s="1"/>
  <c r="B89" i="4"/>
  <c r="B90" i="4"/>
  <c r="B91" i="4"/>
  <c r="D91" i="4" s="1"/>
  <c r="B92" i="4"/>
  <c r="B93" i="4"/>
  <c r="D93" i="4" s="1"/>
  <c r="B94" i="4"/>
  <c r="D94" i="4" s="1"/>
  <c r="B95" i="4"/>
  <c r="B96" i="4"/>
  <c r="B97" i="4"/>
  <c r="D97" i="4" s="1"/>
  <c r="B98" i="4"/>
  <c r="B99" i="4"/>
  <c r="D99" i="4" s="1"/>
  <c r="B100" i="4"/>
  <c r="D100" i="4" s="1"/>
  <c r="B101" i="4"/>
  <c r="B102" i="4"/>
  <c r="B103" i="4"/>
  <c r="D103" i="4" s="1"/>
  <c r="B104" i="4"/>
  <c r="B105" i="4"/>
  <c r="D105" i="4" s="1"/>
  <c r="B106" i="4"/>
  <c r="D106" i="4" s="1"/>
  <c r="B107" i="4"/>
  <c r="B108" i="4"/>
  <c r="B109" i="4"/>
  <c r="D109" i="4" s="1"/>
  <c r="B110" i="4"/>
  <c r="B111" i="4"/>
  <c r="D111" i="4" s="1"/>
  <c r="B112" i="4"/>
  <c r="D112" i="4" s="1"/>
  <c r="B113" i="4"/>
  <c r="B114" i="4"/>
  <c r="B115" i="4"/>
  <c r="D115" i="4" s="1"/>
  <c r="B116" i="4"/>
  <c r="B117" i="4"/>
  <c r="D117" i="4" s="1"/>
  <c r="B118" i="4"/>
  <c r="D118" i="4" s="1"/>
  <c r="B119" i="4"/>
  <c r="B120" i="4"/>
  <c r="B121" i="4"/>
  <c r="D121" i="4" s="1"/>
  <c r="B122" i="4"/>
  <c r="B123" i="4"/>
  <c r="D123" i="4" s="1"/>
  <c r="B124" i="4"/>
  <c r="D124" i="4" s="1"/>
  <c r="B125" i="4"/>
  <c r="B126" i="4"/>
  <c r="B127" i="4"/>
  <c r="D127" i="4" s="1"/>
  <c r="B128" i="4"/>
  <c r="B129" i="4"/>
  <c r="D129" i="4" s="1"/>
  <c r="B130" i="4"/>
  <c r="D130" i="4" s="1"/>
  <c r="B131" i="4"/>
  <c r="B132" i="4"/>
  <c r="B133" i="4"/>
  <c r="D133" i="4" s="1"/>
  <c r="B134" i="4"/>
  <c r="B135" i="4"/>
  <c r="D135" i="4" s="1"/>
  <c r="B136" i="4"/>
  <c r="D136" i="4" s="1"/>
  <c r="B137" i="4"/>
  <c r="B138" i="4"/>
  <c r="B139" i="4"/>
  <c r="D139" i="4" s="1"/>
  <c r="B140" i="4"/>
  <c r="B141" i="4"/>
  <c r="D141" i="4" s="1"/>
  <c r="B142" i="4"/>
  <c r="D142" i="4" s="1"/>
  <c r="B143" i="4"/>
  <c r="B144" i="4"/>
  <c r="B145" i="4"/>
  <c r="D145" i="4" s="1"/>
  <c r="B146" i="4"/>
  <c r="B147" i="4"/>
  <c r="D147" i="4" s="1"/>
  <c r="B148" i="4"/>
  <c r="D148" i="4" s="1"/>
  <c r="B149" i="4"/>
  <c r="B150" i="4"/>
  <c r="B151" i="4"/>
  <c r="D151" i="4" s="1"/>
  <c r="B152" i="4"/>
  <c r="B153" i="4"/>
  <c r="D153" i="4" s="1"/>
  <c r="B154" i="4"/>
  <c r="D154" i="4" s="1"/>
  <c r="B155" i="4"/>
  <c r="B156" i="4"/>
  <c r="B157" i="4"/>
  <c r="D157" i="4" s="1"/>
  <c r="B158" i="4"/>
  <c r="B159" i="4"/>
  <c r="D159" i="4" s="1"/>
  <c r="B160" i="4"/>
  <c r="D160" i="4" s="1"/>
  <c r="B161" i="4"/>
  <c r="B162" i="4"/>
  <c r="B163" i="4"/>
  <c r="D163" i="4" s="1"/>
  <c r="B164" i="4"/>
  <c r="B165" i="4"/>
  <c r="D165" i="4" s="1"/>
  <c r="B166" i="4"/>
  <c r="D166" i="4" s="1"/>
  <c r="B167" i="4"/>
  <c r="B168" i="4"/>
  <c r="B169" i="4"/>
  <c r="D169" i="4" s="1"/>
  <c r="B170" i="4"/>
  <c r="B171" i="4"/>
  <c r="D171" i="4" s="1"/>
  <c r="B172" i="4"/>
  <c r="D172" i="4" s="1"/>
  <c r="B173" i="4"/>
  <c r="B174" i="4"/>
  <c r="B175" i="4"/>
  <c r="D175" i="4" s="1"/>
  <c r="B176" i="4"/>
  <c r="B177" i="4"/>
  <c r="D177" i="4" s="1"/>
  <c r="B178" i="4"/>
  <c r="D178" i="4" s="1"/>
  <c r="B179" i="4"/>
  <c r="B180" i="4"/>
  <c r="B181" i="4"/>
  <c r="D181" i="4" s="1"/>
  <c r="B182" i="4"/>
  <c r="B183" i="4"/>
  <c r="D183" i="4" s="1"/>
  <c r="B184" i="4"/>
  <c r="D184" i="4" s="1"/>
  <c r="B185" i="4"/>
  <c r="B186" i="4"/>
  <c r="B187" i="4"/>
  <c r="D187" i="4" s="1"/>
  <c r="B188" i="4"/>
  <c r="B189" i="4"/>
  <c r="D189" i="4" s="1"/>
  <c r="B190" i="4"/>
  <c r="D190" i="4" s="1"/>
  <c r="B191" i="4"/>
  <c r="B192" i="4"/>
  <c r="B193" i="4"/>
  <c r="D193" i="4" s="1"/>
  <c r="B194" i="4"/>
  <c r="B195" i="4"/>
  <c r="D195" i="4" s="1"/>
  <c r="B196" i="4"/>
  <c r="D196" i="4" s="1"/>
  <c r="B197" i="4"/>
  <c r="B198" i="4"/>
  <c r="B199" i="4"/>
  <c r="D199" i="4" s="1"/>
  <c r="B200" i="4"/>
  <c r="B201" i="4"/>
  <c r="D201" i="4" s="1"/>
  <c r="B202" i="4"/>
  <c r="D202" i="4" s="1"/>
  <c r="B203" i="4"/>
  <c r="B204" i="4"/>
  <c r="B205" i="4"/>
  <c r="D205" i="4" s="1"/>
  <c r="B206" i="4"/>
  <c r="B207" i="4"/>
  <c r="D207" i="4" s="1"/>
  <c r="B208" i="4"/>
  <c r="D208" i="4" s="1"/>
  <c r="B209" i="4"/>
  <c r="B210" i="4"/>
  <c r="B211" i="4"/>
  <c r="D211" i="4" s="1"/>
  <c r="B212" i="4"/>
  <c r="B213" i="4"/>
  <c r="D213" i="4" s="1"/>
  <c r="B214" i="4"/>
  <c r="D214" i="4" s="1"/>
  <c r="B215" i="4"/>
  <c r="B216" i="4"/>
  <c r="B217" i="4"/>
  <c r="D217" i="4" s="1"/>
  <c r="B218" i="4"/>
  <c r="B219" i="4"/>
  <c r="D219" i="4" s="1"/>
  <c r="B220" i="4"/>
  <c r="D220" i="4" s="1"/>
  <c r="B221" i="4"/>
  <c r="B222" i="4"/>
  <c r="B223" i="4"/>
  <c r="D223" i="4" s="1"/>
  <c r="B224" i="4"/>
  <c r="B225" i="4"/>
  <c r="D225" i="4" s="1"/>
  <c r="B226" i="4"/>
  <c r="D226" i="4" s="1"/>
  <c r="B227" i="4"/>
  <c r="B228" i="4"/>
  <c r="B229" i="4"/>
  <c r="D229" i="4" s="1"/>
  <c r="B230" i="4"/>
  <c r="B231" i="4"/>
  <c r="D231" i="4" s="1"/>
  <c r="B232" i="4"/>
  <c r="D232" i="4" s="1"/>
  <c r="B233" i="4"/>
  <c r="B234" i="4"/>
  <c r="B235" i="4"/>
  <c r="D235" i="4" s="1"/>
  <c r="B236" i="4"/>
  <c r="B237" i="4"/>
  <c r="D237" i="4" s="1"/>
  <c r="B238" i="4"/>
  <c r="D238" i="4" s="1"/>
  <c r="B239" i="4"/>
  <c r="B240" i="4"/>
  <c r="B241" i="4"/>
  <c r="D241" i="4" s="1"/>
  <c r="B242" i="4"/>
  <c r="B243" i="4"/>
  <c r="D243" i="4" s="1"/>
  <c r="B244" i="4"/>
  <c r="D244" i="4" s="1"/>
  <c r="B245" i="4"/>
  <c r="B246" i="4"/>
  <c r="B247" i="4"/>
  <c r="D247" i="4" s="1"/>
  <c r="B248" i="4"/>
  <c r="B249" i="4"/>
  <c r="D249" i="4" s="1"/>
  <c r="B250" i="4"/>
  <c r="D250" i="4" s="1"/>
  <c r="B251" i="4"/>
  <c r="B252" i="4"/>
  <c r="B253" i="4"/>
  <c r="D253" i="4" s="1"/>
  <c r="B254" i="4"/>
  <c r="B255" i="4"/>
  <c r="D255" i="4" s="1"/>
  <c r="B256" i="4"/>
  <c r="D256" i="4" s="1"/>
  <c r="B257" i="4"/>
  <c r="B258" i="4"/>
  <c r="B259" i="4"/>
  <c r="D259" i="4" s="1"/>
  <c r="B260" i="4"/>
  <c r="B261" i="4"/>
  <c r="D261" i="4" s="1"/>
  <c r="B262" i="4"/>
  <c r="D262" i="4" s="1"/>
  <c r="B263" i="4"/>
  <c r="B264" i="4"/>
  <c r="B265" i="4"/>
  <c r="D265" i="4" s="1"/>
  <c r="B266" i="4"/>
  <c r="B267" i="4"/>
  <c r="D267" i="4" s="1"/>
  <c r="B268" i="4"/>
  <c r="D268" i="4" s="1"/>
  <c r="B269" i="4"/>
  <c r="B270" i="4"/>
  <c r="B271" i="4"/>
  <c r="D271" i="4" s="1"/>
  <c r="B272" i="4"/>
  <c r="B273" i="4"/>
  <c r="D273" i="4" s="1"/>
  <c r="B274" i="4"/>
  <c r="D274" i="4" s="1"/>
  <c r="B275" i="4"/>
  <c r="B276" i="4"/>
  <c r="B277" i="4"/>
  <c r="D277" i="4" s="1"/>
  <c r="B278" i="4"/>
  <c r="B279" i="4"/>
  <c r="D279" i="4" s="1"/>
  <c r="B280" i="4"/>
  <c r="D280" i="4" s="1"/>
  <c r="B281" i="4"/>
  <c r="B282" i="4"/>
  <c r="B283" i="4"/>
  <c r="D283" i="4" s="1"/>
  <c r="B284" i="4"/>
  <c r="B285" i="4"/>
  <c r="D285" i="4" s="1"/>
  <c r="B286" i="4"/>
  <c r="D286" i="4" s="1"/>
  <c r="B287" i="4"/>
  <c r="B288" i="4"/>
  <c r="B289" i="4"/>
  <c r="D289" i="4" s="1"/>
  <c r="B290" i="4"/>
  <c r="B291" i="4"/>
  <c r="D291" i="4" s="1"/>
  <c r="B292" i="4"/>
  <c r="D292" i="4" s="1"/>
  <c r="B293" i="4"/>
  <c r="B294" i="4"/>
  <c r="B295" i="4"/>
  <c r="D295" i="4" s="1"/>
  <c r="B296" i="4"/>
  <c r="B297" i="4"/>
  <c r="D297" i="4" s="1"/>
  <c r="B298" i="4"/>
  <c r="D298" i="4" s="1"/>
  <c r="B299" i="4"/>
  <c r="B300" i="4"/>
  <c r="B301" i="4"/>
  <c r="D301" i="4" s="1"/>
  <c r="B302" i="4"/>
  <c r="B303" i="4"/>
  <c r="D303" i="4" s="1"/>
  <c r="B304" i="4"/>
  <c r="D304" i="4" s="1"/>
  <c r="B305" i="4"/>
  <c r="B306" i="4"/>
  <c r="B307" i="4"/>
  <c r="D307" i="4" s="1"/>
  <c r="B308" i="4"/>
  <c r="B309" i="4"/>
  <c r="D309" i="4" s="1"/>
  <c r="B310" i="4"/>
  <c r="D310" i="4" s="1"/>
  <c r="B311" i="4"/>
  <c r="B312" i="4"/>
  <c r="B313" i="4"/>
  <c r="D313" i="4" s="1"/>
  <c r="B314" i="4"/>
  <c r="B315" i="4"/>
  <c r="D315" i="4" s="1"/>
  <c r="B316" i="4"/>
  <c r="D316" i="4" s="1"/>
  <c r="B317" i="4"/>
  <c r="B318" i="4"/>
  <c r="B319" i="4"/>
  <c r="D319" i="4" s="1"/>
  <c r="B320" i="4"/>
  <c r="B321" i="4"/>
  <c r="D321" i="4" s="1"/>
  <c r="B322" i="4"/>
  <c r="D322" i="4" s="1"/>
  <c r="B323" i="4"/>
  <c r="B324" i="4"/>
  <c r="B325" i="4"/>
  <c r="D325" i="4" s="1"/>
  <c r="B326" i="4"/>
  <c r="B327" i="4"/>
  <c r="D327" i="4" s="1"/>
  <c r="B328" i="4"/>
  <c r="D328" i="4" s="1"/>
  <c r="B329" i="4"/>
  <c r="B330" i="4"/>
  <c r="B331" i="4"/>
  <c r="D331" i="4" s="1"/>
  <c r="B332" i="4"/>
  <c r="B333" i="4"/>
  <c r="D333" i="4" s="1"/>
  <c r="B334" i="4"/>
  <c r="D334" i="4" s="1"/>
  <c r="B335" i="4"/>
  <c r="B336" i="4"/>
  <c r="B337" i="4"/>
  <c r="D337" i="4" s="1"/>
  <c r="B338" i="4"/>
  <c r="B339" i="4"/>
  <c r="D339" i="4" s="1"/>
  <c r="B340" i="4"/>
  <c r="D340" i="4" s="1"/>
  <c r="B341" i="4"/>
  <c r="B342" i="4"/>
  <c r="B343" i="4"/>
  <c r="D343" i="4" s="1"/>
  <c r="B344" i="4"/>
  <c r="B345" i="4"/>
  <c r="D345" i="4" s="1"/>
  <c r="B346" i="4"/>
  <c r="D346" i="4" s="1"/>
  <c r="B347" i="4"/>
  <c r="B348" i="4"/>
  <c r="B349" i="4"/>
  <c r="D349" i="4" s="1"/>
  <c r="B350" i="4"/>
  <c r="B351" i="4"/>
  <c r="D351" i="4" s="1"/>
  <c r="B352" i="4"/>
  <c r="D352" i="4" s="1"/>
  <c r="B353" i="4"/>
  <c r="B354" i="4"/>
  <c r="B355" i="4"/>
  <c r="D355" i="4" s="1"/>
  <c r="B356" i="4"/>
  <c r="B357" i="4"/>
  <c r="D357" i="4" s="1"/>
  <c r="B358" i="4"/>
  <c r="D358" i="4" s="1"/>
  <c r="B359" i="4"/>
  <c r="B360" i="4"/>
  <c r="B361" i="4"/>
  <c r="D361" i="4" s="1"/>
  <c r="B362" i="4"/>
  <c r="B363" i="4"/>
  <c r="D363" i="4" s="1"/>
  <c r="B364" i="4"/>
  <c r="D364" i="4" s="1"/>
  <c r="B365" i="4"/>
  <c r="B366" i="4"/>
  <c r="B367" i="4"/>
  <c r="D367" i="4" s="1"/>
  <c r="B368" i="4"/>
  <c r="B369" i="4"/>
  <c r="D369" i="4" s="1"/>
  <c r="B370" i="4"/>
  <c r="D370" i="4" s="1"/>
  <c r="B371" i="4"/>
  <c r="B372" i="4"/>
  <c r="B373" i="4"/>
  <c r="D373" i="4" s="1"/>
  <c r="B374" i="4"/>
  <c r="B375" i="4"/>
  <c r="D375" i="4" s="1"/>
  <c r="B376" i="4"/>
  <c r="D376" i="4" s="1"/>
  <c r="B377" i="4"/>
  <c r="B378" i="4"/>
  <c r="B379" i="4"/>
  <c r="D379" i="4" s="1"/>
  <c r="B380" i="4"/>
  <c r="B381" i="4"/>
  <c r="D381" i="4" s="1"/>
  <c r="B382" i="4"/>
  <c r="D382" i="4" s="1"/>
  <c r="B383" i="4"/>
  <c r="B384" i="4"/>
  <c r="B385" i="4"/>
  <c r="D385" i="4" s="1"/>
  <c r="B386" i="4"/>
  <c r="B387" i="4"/>
  <c r="D387" i="4" s="1"/>
  <c r="B388" i="4"/>
  <c r="D388" i="4" s="1"/>
  <c r="B389" i="4"/>
  <c r="B390" i="4"/>
  <c r="B391" i="4"/>
  <c r="D391" i="4" s="1"/>
  <c r="B392" i="4"/>
  <c r="B393" i="4"/>
  <c r="D393" i="4" s="1"/>
  <c r="B394" i="4"/>
  <c r="D394" i="4" s="1"/>
  <c r="B395" i="4"/>
  <c r="B396" i="4"/>
  <c r="B397" i="4"/>
  <c r="D397" i="4" s="1"/>
  <c r="B398" i="4"/>
  <c r="B399" i="4"/>
  <c r="D399" i="4" s="1"/>
  <c r="B400" i="4"/>
  <c r="D400" i="4" s="1"/>
  <c r="B401" i="4"/>
  <c r="B402" i="4"/>
  <c r="B403" i="4"/>
  <c r="D403" i="4" s="1"/>
  <c r="B404" i="4"/>
  <c r="B405" i="4"/>
  <c r="D405" i="4" s="1"/>
  <c r="B406" i="4"/>
  <c r="D406" i="4" s="1"/>
  <c r="B407" i="4"/>
  <c r="B408" i="4"/>
  <c r="B409" i="4"/>
  <c r="D409" i="4" s="1"/>
  <c r="B410" i="4"/>
  <c r="B411" i="4"/>
  <c r="D411" i="4" s="1"/>
  <c r="B412" i="4"/>
  <c r="D412" i="4" s="1"/>
  <c r="B413" i="4"/>
  <c r="B414" i="4"/>
  <c r="B415" i="4"/>
  <c r="D415" i="4" s="1"/>
  <c r="B416" i="4"/>
  <c r="B417" i="4"/>
  <c r="D417" i="4" s="1"/>
  <c r="B418" i="4"/>
  <c r="D418" i="4" s="1"/>
  <c r="B419" i="4"/>
  <c r="B420" i="4"/>
  <c r="B421" i="4"/>
  <c r="D421" i="4" s="1"/>
  <c r="B422" i="4"/>
  <c r="B423" i="4"/>
  <c r="D423" i="4" s="1"/>
  <c r="B424" i="4"/>
  <c r="D424" i="4" s="1"/>
  <c r="B425" i="4"/>
  <c r="B426" i="4"/>
  <c r="B427" i="4"/>
  <c r="D427" i="4" s="1"/>
  <c r="B428" i="4"/>
  <c r="B429" i="4"/>
  <c r="D429" i="4" s="1"/>
  <c r="B430" i="4"/>
  <c r="D430" i="4" s="1"/>
  <c r="B431" i="4"/>
  <c r="B432" i="4"/>
  <c r="B433" i="4"/>
  <c r="D433" i="4" s="1"/>
  <c r="B434" i="4"/>
  <c r="B435" i="4"/>
  <c r="D435" i="4" s="1"/>
  <c r="B436" i="4"/>
  <c r="D436" i="4" s="1"/>
  <c r="B437" i="4"/>
  <c r="B438" i="4"/>
  <c r="B439" i="4"/>
  <c r="D439" i="4" s="1"/>
  <c r="B440" i="4"/>
  <c r="B441" i="4"/>
  <c r="D441" i="4" s="1"/>
  <c r="B442" i="4"/>
  <c r="D442" i="4" s="1"/>
  <c r="B443" i="4"/>
  <c r="B444" i="4"/>
  <c r="B445" i="4"/>
  <c r="D445" i="4" s="1"/>
  <c r="B446" i="4"/>
  <c r="B447" i="4"/>
  <c r="D447" i="4" s="1"/>
  <c r="B448" i="4"/>
  <c r="D448" i="4" s="1"/>
  <c r="B449" i="4"/>
  <c r="B450" i="4"/>
  <c r="B451" i="4"/>
  <c r="D451" i="4" s="1"/>
  <c r="B452" i="4"/>
  <c r="B453" i="4"/>
  <c r="D453" i="4" s="1"/>
  <c r="B454" i="4"/>
  <c r="D454" i="4" s="1"/>
  <c r="B455" i="4"/>
  <c r="B456" i="4"/>
  <c r="B457" i="4"/>
  <c r="D457" i="4" s="1"/>
  <c r="B458" i="4"/>
  <c r="B459" i="4"/>
  <c r="D459" i="4" s="1"/>
  <c r="B460" i="4"/>
  <c r="D460" i="4" s="1"/>
  <c r="B461" i="4"/>
  <c r="B462" i="4"/>
  <c r="B463" i="4"/>
  <c r="D463" i="4" s="1"/>
  <c r="B464" i="4"/>
  <c r="B465" i="4"/>
  <c r="D465" i="4" s="1"/>
  <c r="B466" i="4"/>
  <c r="D466" i="4" s="1"/>
  <c r="B467" i="4"/>
  <c r="B468" i="4"/>
  <c r="B469" i="4"/>
  <c r="D469" i="4" s="1"/>
  <c r="B470" i="4"/>
  <c r="B471" i="4"/>
  <c r="D471" i="4" s="1"/>
  <c r="B472" i="4"/>
  <c r="D472" i="4" s="1"/>
  <c r="B473" i="4"/>
  <c r="B474" i="4"/>
  <c r="B475" i="4"/>
  <c r="D475" i="4" s="1"/>
  <c r="B476" i="4"/>
  <c r="B477" i="4"/>
  <c r="D477" i="4" s="1"/>
  <c r="B478" i="4"/>
  <c r="D478" i="4" s="1"/>
  <c r="B479" i="4"/>
  <c r="B480" i="4"/>
  <c r="B481" i="4"/>
  <c r="D481" i="4" s="1"/>
  <c r="B482" i="4"/>
  <c r="B483" i="4"/>
  <c r="D483" i="4" s="1"/>
  <c r="B484" i="4"/>
  <c r="D484" i="4" s="1"/>
  <c r="B485" i="4"/>
  <c r="B486" i="4"/>
  <c r="B487" i="4"/>
  <c r="D487" i="4" s="1"/>
  <c r="B488" i="4"/>
  <c r="B489" i="4"/>
  <c r="D489" i="4" s="1"/>
  <c r="B490" i="4"/>
  <c r="D490" i="4" s="1"/>
  <c r="B491" i="4"/>
  <c r="B492" i="4"/>
  <c r="B493" i="4"/>
  <c r="D493" i="4" s="1"/>
  <c r="B494" i="4"/>
  <c r="B495" i="4"/>
  <c r="D495" i="4" s="1"/>
  <c r="B496" i="4"/>
  <c r="D496" i="4" s="1"/>
  <c r="B497" i="4"/>
  <c r="B498" i="4"/>
  <c r="B499" i="4"/>
  <c r="D499" i="4" s="1"/>
  <c r="B500" i="4"/>
  <c r="B501" i="4"/>
  <c r="D501" i="4" s="1"/>
  <c r="B502" i="4"/>
  <c r="D502" i="4" s="1"/>
  <c r="B503" i="4"/>
  <c r="B504" i="4"/>
  <c r="B505" i="4"/>
  <c r="D505" i="4" s="1"/>
  <c r="B506" i="4"/>
  <c r="B507" i="4"/>
  <c r="D507" i="4" s="1"/>
  <c r="B508" i="4"/>
  <c r="D508" i="4" s="1"/>
  <c r="B509" i="4"/>
  <c r="B510" i="4"/>
  <c r="B511" i="4"/>
  <c r="D511" i="4" s="1"/>
  <c r="B512" i="4"/>
  <c r="B513" i="4"/>
  <c r="D513" i="4" s="1"/>
  <c r="B514" i="4"/>
  <c r="D514" i="4" s="1"/>
  <c r="B515" i="4"/>
  <c r="B516" i="4"/>
  <c r="B517" i="4"/>
  <c r="D517" i="4" s="1"/>
  <c r="B518" i="4"/>
  <c r="B519" i="4"/>
  <c r="D519" i="4" s="1"/>
  <c r="B520" i="4"/>
  <c r="D520" i="4" s="1"/>
  <c r="B521" i="4"/>
  <c r="B522" i="4"/>
  <c r="B523" i="4"/>
  <c r="D523" i="4" s="1"/>
  <c r="B524" i="4"/>
  <c r="B525" i="4"/>
  <c r="D525" i="4" s="1"/>
  <c r="B526" i="4"/>
  <c r="D526" i="4" s="1"/>
  <c r="B527" i="4"/>
  <c r="B528" i="4"/>
  <c r="B529" i="4"/>
  <c r="D529" i="4" s="1"/>
  <c r="B530" i="4"/>
  <c r="B531" i="4"/>
  <c r="D531" i="4" s="1"/>
  <c r="B532" i="4"/>
  <c r="D532" i="4" s="1"/>
  <c r="B533" i="4"/>
  <c r="B534" i="4"/>
  <c r="B535" i="4"/>
  <c r="D535" i="4" s="1"/>
  <c r="B536" i="4"/>
  <c r="B537" i="4"/>
  <c r="D537" i="4" s="1"/>
  <c r="B538" i="4"/>
  <c r="D538" i="4" s="1"/>
  <c r="B539" i="4"/>
  <c r="B540" i="4"/>
  <c r="B541" i="4"/>
  <c r="D541" i="4" s="1"/>
  <c r="B542" i="4"/>
  <c r="B543" i="4"/>
  <c r="D543" i="4" s="1"/>
  <c r="B544" i="4"/>
  <c r="D544" i="4" s="1"/>
  <c r="B545" i="4"/>
  <c r="B546" i="4"/>
  <c r="B547" i="4"/>
  <c r="D547" i="4" s="1"/>
  <c r="B548" i="4"/>
  <c r="B549" i="4"/>
  <c r="D549" i="4" s="1"/>
  <c r="B550" i="4"/>
  <c r="D550" i="4" s="1"/>
  <c r="B551" i="4"/>
  <c r="B552" i="4"/>
  <c r="B553" i="4"/>
  <c r="D553" i="4" s="1"/>
  <c r="B554" i="4"/>
  <c r="B555" i="4"/>
  <c r="D555" i="4" s="1"/>
  <c r="B556" i="4"/>
  <c r="D556" i="4" s="1"/>
  <c r="B557" i="4"/>
  <c r="B558" i="4"/>
  <c r="B559" i="4"/>
  <c r="D559" i="4" s="1"/>
  <c r="B560" i="4"/>
  <c r="B561" i="4"/>
  <c r="D561" i="4" s="1"/>
  <c r="B562" i="4"/>
  <c r="D562" i="4" s="1"/>
  <c r="B563" i="4"/>
  <c r="B564" i="4"/>
  <c r="B565" i="4"/>
  <c r="D565" i="4" s="1"/>
  <c r="B566" i="4"/>
  <c r="B567" i="4"/>
  <c r="D567" i="4" s="1"/>
  <c r="B568" i="4"/>
  <c r="D568" i="4" s="1"/>
  <c r="B569" i="4"/>
  <c r="B570" i="4"/>
  <c r="B571" i="4"/>
  <c r="D571" i="4" s="1"/>
  <c r="B572" i="4"/>
  <c r="B573" i="4"/>
  <c r="D573" i="4" s="1"/>
  <c r="B574" i="4"/>
  <c r="D574" i="4" s="1"/>
  <c r="B575" i="4"/>
  <c r="B576" i="4"/>
  <c r="B577" i="4"/>
  <c r="D577" i="4" s="1"/>
  <c r="B578" i="4"/>
  <c r="B579" i="4"/>
  <c r="D579" i="4" s="1"/>
  <c r="B580" i="4"/>
  <c r="D580" i="4" s="1"/>
  <c r="B581" i="4"/>
  <c r="B582" i="4"/>
  <c r="B583" i="4"/>
  <c r="D583" i="4" s="1"/>
  <c r="B584" i="4"/>
  <c r="B585" i="4"/>
  <c r="D585" i="4" s="1"/>
  <c r="B586" i="4"/>
  <c r="D586" i="4" s="1"/>
  <c r="B587" i="4"/>
  <c r="B588" i="4"/>
  <c r="B589" i="4"/>
  <c r="D589" i="4" s="1"/>
  <c r="B590" i="4"/>
  <c r="B591" i="4"/>
  <c r="D591" i="4" s="1"/>
  <c r="B592" i="4"/>
  <c r="D592" i="4" s="1"/>
  <c r="B593" i="4"/>
  <c r="B594" i="4"/>
  <c r="B595" i="4"/>
  <c r="D595" i="4" s="1"/>
  <c r="B596" i="4"/>
  <c r="B597" i="4"/>
  <c r="D597" i="4" s="1"/>
  <c r="B598" i="4"/>
  <c r="D598" i="4" s="1"/>
  <c r="B599" i="4"/>
  <c r="B600" i="4"/>
  <c r="B601" i="4"/>
  <c r="D601" i="4" s="1"/>
  <c r="B602" i="4"/>
  <c r="B603" i="4"/>
  <c r="D603" i="4" s="1"/>
  <c r="B604" i="4"/>
  <c r="D604" i="4" s="1"/>
  <c r="B605" i="4"/>
  <c r="B606" i="4"/>
  <c r="B607" i="4"/>
  <c r="D607" i="4" s="1"/>
  <c r="B608" i="4"/>
  <c r="B609" i="4"/>
  <c r="D609" i="4" s="1"/>
  <c r="B610" i="4"/>
  <c r="D610" i="4" s="1"/>
  <c r="B611" i="4"/>
  <c r="B612" i="4"/>
  <c r="B613" i="4"/>
  <c r="D613" i="4" s="1"/>
  <c r="B614" i="4"/>
  <c r="B615" i="4"/>
  <c r="D615" i="4" s="1"/>
  <c r="B616" i="4"/>
  <c r="D616" i="4" s="1"/>
  <c r="B617" i="4"/>
  <c r="B618" i="4"/>
  <c r="B619" i="4"/>
  <c r="D619" i="4" s="1"/>
  <c r="B620" i="4"/>
  <c r="B621" i="4"/>
  <c r="D621" i="4" s="1"/>
  <c r="B622" i="4"/>
  <c r="D622" i="4" s="1"/>
  <c r="B623" i="4"/>
  <c r="B624" i="4"/>
  <c r="B625" i="4"/>
  <c r="D625" i="4" s="1"/>
  <c r="B626" i="4"/>
  <c r="B627" i="4"/>
  <c r="D627" i="4" s="1"/>
  <c r="B628" i="4"/>
  <c r="D628" i="4" s="1"/>
  <c r="B629" i="4"/>
  <c r="B630" i="4"/>
  <c r="B631" i="4"/>
  <c r="D631" i="4" s="1"/>
  <c r="B632" i="4"/>
  <c r="B633" i="4"/>
  <c r="D633" i="4" s="1"/>
  <c r="B634" i="4"/>
  <c r="D634" i="4" s="1"/>
  <c r="B635" i="4"/>
  <c r="B636" i="4"/>
  <c r="B637" i="4"/>
  <c r="D637" i="4" s="1"/>
  <c r="B638" i="4"/>
  <c r="B639" i="4"/>
  <c r="D639" i="4" s="1"/>
  <c r="B640" i="4"/>
  <c r="D640" i="4" s="1"/>
  <c r="B641" i="4"/>
  <c r="B642" i="4"/>
  <c r="B643" i="4"/>
  <c r="D643" i="4" s="1"/>
  <c r="B644" i="4"/>
  <c r="B645" i="4"/>
  <c r="D645" i="4" s="1"/>
  <c r="B646" i="4"/>
  <c r="D646" i="4" s="1"/>
  <c r="B647" i="4"/>
  <c r="B648" i="4"/>
  <c r="B649" i="4"/>
  <c r="D649" i="4" s="1"/>
  <c r="B650" i="4"/>
  <c r="B651" i="4"/>
  <c r="D651" i="4" s="1"/>
  <c r="B652" i="4"/>
  <c r="D652" i="4" s="1"/>
  <c r="B653" i="4"/>
  <c r="B654" i="4"/>
  <c r="B655" i="4"/>
  <c r="D655" i="4" s="1"/>
  <c r="B656" i="4"/>
  <c r="B657" i="4"/>
  <c r="D657" i="4" s="1"/>
  <c r="B658" i="4"/>
  <c r="D658" i="4" s="1"/>
  <c r="B659" i="4"/>
  <c r="B660" i="4"/>
  <c r="B661" i="4"/>
  <c r="D661" i="4" s="1"/>
  <c r="B662" i="4"/>
  <c r="B663" i="4"/>
  <c r="D663" i="4" s="1"/>
  <c r="B664" i="4"/>
  <c r="D664" i="4" s="1"/>
  <c r="B665" i="4"/>
  <c r="B666" i="4"/>
  <c r="B667" i="4"/>
  <c r="D667" i="4" s="1"/>
  <c r="B668" i="4"/>
  <c r="B669" i="4"/>
  <c r="D669" i="4" s="1"/>
  <c r="B670" i="4"/>
  <c r="D670" i="4" s="1"/>
  <c r="B671" i="4"/>
  <c r="B672" i="4"/>
  <c r="B673" i="4"/>
  <c r="D673" i="4" s="1"/>
  <c r="B674" i="4"/>
  <c r="B675" i="4"/>
  <c r="D675" i="4" s="1"/>
  <c r="B676" i="4"/>
  <c r="D676" i="4" s="1"/>
  <c r="B677" i="4"/>
  <c r="B678" i="4"/>
  <c r="B679" i="4"/>
  <c r="D679" i="4" s="1"/>
  <c r="B680" i="4"/>
  <c r="B681" i="4"/>
  <c r="D681" i="4" s="1"/>
  <c r="B682" i="4"/>
  <c r="D682" i="4" s="1"/>
  <c r="B683" i="4"/>
  <c r="B684" i="4"/>
  <c r="B685" i="4"/>
  <c r="D685" i="4" s="1"/>
  <c r="B686" i="4"/>
  <c r="B687" i="4"/>
  <c r="D687" i="4" s="1"/>
  <c r="B688" i="4"/>
  <c r="D688" i="4" s="1"/>
  <c r="B689" i="4"/>
  <c r="B690" i="4"/>
  <c r="B691" i="4"/>
  <c r="D691" i="4" s="1"/>
  <c r="B692" i="4"/>
  <c r="B693" i="4"/>
  <c r="D693" i="4" s="1"/>
  <c r="B694" i="4"/>
  <c r="D694" i="4" s="1"/>
  <c r="B695" i="4"/>
  <c r="B696" i="4"/>
  <c r="B697" i="4"/>
  <c r="D697" i="4" s="1"/>
  <c r="B698" i="4"/>
  <c r="B699" i="4"/>
  <c r="D699" i="4" s="1"/>
  <c r="B700" i="4"/>
  <c r="D700" i="4" s="1"/>
  <c r="B701" i="4"/>
  <c r="B702" i="4"/>
  <c r="B703" i="4"/>
  <c r="D703" i="4" s="1"/>
  <c r="B704" i="4"/>
  <c r="B705" i="4"/>
  <c r="D705" i="4" s="1"/>
  <c r="B706" i="4"/>
  <c r="D706" i="4" s="1"/>
  <c r="B707" i="4"/>
  <c r="B708" i="4"/>
  <c r="B709" i="4"/>
  <c r="D709" i="4" s="1"/>
  <c r="B710" i="4"/>
  <c r="B711" i="4"/>
  <c r="D711" i="4" s="1"/>
  <c r="B712" i="4"/>
  <c r="D712" i="4" s="1"/>
  <c r="B713" i="4"/>
  <c r="B714" i="4"/>
  <c r="B715" i="4"/>
  <c r="D715" i="4" s="1"/>
  <c r="B716" i="4"/>
  <c r="B717" i="4"/>
  <c r="D717" i="4" s="1"/>
  <c r="B718" i="4"/>
  <c r="D718" i="4" s="1"/>
  <c r="B719" i="4"/>
  <c r="B720" i="4"/>
  <c r="B721" i="4"/>
  <c r="D721" i="4" s="1"/>
  <c r="B722" i="4"/>
  <c r="B723" i="4"/>
  <c r="D723" i="4" s="1"/>
  <c r="B724" i="4"/>
  <c r="D724" i="4" s="1"/>
  <c r="B725" i="4"/>
  <c r="B726" i="4"/>
  <c r="B727" i="4"/>
  <c r="D727" i="4" s="1"/>
  <c r="B728" i="4"/>
  <c r="B729" i="4"/>
  <c r="D729" i="4" s="1"/>
  <c r="B730" i="4"/>
  <c r="D730" i="4" s="1"/>
  <c r="B731" i="4"/>
  <c r="B732" i="4"/>
  <c r="B733" i="4"/>
  <c r="D733" i="4" s="1"/>
  <c r="B734" i="4"/>
  <c r="B735" i="4"/>
  <c r="D735" i="4" s="1"/>
  <c r="B736" i="4"/>
  <c r="D736" i="4" s="1"/>
  <c r="B737" i="4"/>
  <c r="B738" i="4"/>
  <c r="B739" i="4"/>
  <c r="D739" i="4" s="1"/>
  <c r="B740" i="4"/>
  <c r="B741" i="4"/>
  <c r="D741" i="4" s="1"/>
  <c r="B742" i="4"/>
  <c r="D742" i="4" s="1"/>
  <c r="B743" i="4"/>
  <c r="B744" i="4"/>
  <c r="B745" i="4"/>
  <c r="D745" i="4" s="1"/>
  <c r="B746" i="4"/>
  <c r="B747" i="4"/>
  <c r="D747" i="4" s="1"/>
  <c r="B748" i="4"/>
  <c r="D748" i="4" s="1"/>
  <c r="B749" i="4"/>
  <c r="B750" i="4"/>
  <c r="B751" i="4"/>
  <c r="D751" i="4" s="1"/>
  <c r="B752" i="4"/>
  <c r="B753" i="4"/>
  <c r="D753" i="4" s="1"/>
  <c r="B754" i="4"/>
  <c r="D754" i="4" s="1"/>
  <c r="B755" i="4"/>
  <c r="B756" i="4"/>
  <c r="B757" i="4"/>
  <c r="D757" i="4" s="1"/>
  <c r="B758" i="4"/>
  <c r="B759" i="4"/>
  <c r="D759" i="4" s="1"/>
  <c r="B760" i="4"/>
  <c r="D760" i="4" s="1"/>
  <c r="B761" i="4"/>
  <c r="B762" i="4"/>
  <c r="B763" i="4"/>
  <c r="D763" i="4" s="1"/>
  <c r="B764" i="4"/>
  <c r="B765" i="4"/>
  <c r="D765" i="4" s="1"/>
  <c r="B766" i="4"/>
  <c r="D766" i="4" s="1"/>
  <c r="B767" i="4"/>
  <c r="B768" i="4"/>
  <c r="B769" i="4"/>
  <c r="D769" i="4" s="1"/>
  <c r="B770" i="4"/>
  <c r="B771" i="4"/>
  <c r="D771" i="4" s="1"/>
  <c r="B772" i="4"/>
  <c r="D772" i="4" s="1"/>
  <c r="B773" i="4"/>
  <c r="B774" i="4"/>
  <c r="B775" i="4"/>
  <c r="D775" i="4" s="1"/>
  <c r="B776" i="4"/>
  <c r="B777" i="4"/>
  <c r="D777" i="4" s="1"/>
  <c r="B778" i="4"/>
  <c r="D778" i="4" s="1"/>
  <c r="B779" i="4"/>
  <c r="B780" i="4"/>
  <c r="B781" i="4"/>
  <c r="D781" i="4" s="1"/>
  <c r="B782" i="4"/>
  <c r="B783" i="4"/>
  <c r="D783" i="4" s="1"/>
  <c r="B784" i="4"/>
  <c r="D784" i="4" s="1"/>
  <c r="B785" i="4"/>
  <c r="B786" i="4"/>
  <c r="B787" i="4"/>
  <c r="D787" i="4" s="1"/>
  <c r="B788" i="4"/>
  <c r="B789" i="4"/>
  <c r="D789" i="4" s="1"/>
  <c r="B790" i="4"/>
  <c r="D790" i="4" s="1"/>
  <c r="B791" i="4"/>
  <c r="B792" i="4"/>
  <c r="B793" i="4"/>
  <c r="D793" i="4" s="1"/>
  <c r="B794" i="4"/>
  <c r="B795" i="4"/>
  <c r="D795" i="4" s="1"/>
  <c r="B796" i="4"/>
  <c r="D796" i="4" s="1"/>
  <c r="B797" i="4"/>
  <c r="B798" i="4"/>
  <c r="B799" i="4"/>
  <c r="D799" i="4" s="1"/>
  <c r="B800" i="4"/>
  <c r="B801" i="4"/>
  <c r="D801" i="4" s="1"/>
  <c r="B802" i="4"/>
  <c r="D802" i="4" s="1"/>
  <c r="B803" i="4"/>
  <c r="B804" i="4"/>
  <c r="B805" i="4"/>
  <c r="D805" i="4" s="1"/>
  <c r="B806" i="4"/>
  <c r="B807" i="4"/>
  <c r="D807" i="4" s="1"/>
  <c r="B808" i="4"/>
  <c r="D808" i="4" s="1"/>
  <c r="B809" i="4"/>
  <c r="B810" i="4"/>
  <c r="B811" i="4"/>
  <c r="D811" i="4" s="1"/>
  <c r="B812" i="4"/>
  <c r="B813" i="4"/>
  <c r="D813" i="4" s="1"/>
  <c r="B814" i="4"/>
  <c r="D814" i="4" s="1"/>
  <c r="B815" i="4"/>
  <c r="B816" i="4"/>
  <c r="B817" i="4"/>
  <c r="D817" i="4" s="1"/>
  <c r="B818" i="4"/>
  <c r="B819" i="4"/>
  <c r="D819" i="4" s="1"/>
  <c r="B820" i="4"/>
  <c r="D820" i="4" s="1"/>
  <c r="B821" i="4"/>
  <c r="B822" i="4"/>
  <c r="B823" i="4"/>
  <c r="D823" i="4" s="1"/>
  <c r="B824" i="4"/>
  <c r="B825" i="4"/>
  <c r="D825" i="4" s="1"/>
  <c r="B826" i="4"/>
  <c r="D826" i="4" s="1"/>
  <c r="B827" i="4"/>
  <c r="B828" i="4"/>
  <c r="B829" i="4"/>
  <c r="D829" i="4" s="1"/>
  <c r="B830" i="4"/>
  <c r="B831" i="4"/>
  <c r="D831" i="4" s="1"/>
  <c r="B832" i="4"/>
  <c r="D832" i="4" s="1"/>
  <c r="B833" i="4"/>
  <c r="B834" i="4"/>
  <c r="B835" i="4"/>
  <c r="D835" i="4" s="1"/>
  <c r="B836" i="4"/>
  <c r="B837" i="4"/>
  <c r="D837" i="4" s="1"/>
  <c r="B838" i="4"/>
  <c r="D838" i="4" s="1"/>
  <c r="B839" i="4"/>
  <c r="B840" i="4"/>
  <c r="B841" i="4"/>
  <c r="D841" i="4" s="1"/>
  <c r="B842" i="4"/>
  <c r="B843" i="4"/>
  <c r="D843" i="4" s="1"/>
  <c r="B844" i="4"/>
  <c r="D844" i="4" s="1"/>
  <c r="B845" i="4"/>
  <c r="B846" i="4"/>
  <c r="B847" i="4"/>
  <c r="D847" i="4" s="1"/>
  <c r="B848" i="4"/>
  <c r="B849" i="4"/>
  <c r="D849" i="4" s="1"/>
  <c r="B850" i="4"/>
  <c r="D850" i="4" s="1"/>
  <c r="B851" i="4"/>
  <c r="B852" i="4"/>
  <c r="B853" i="4"/>
  <c r="D853" i="4" s="1"/>
  <c r="B854" i="4"/>
  <c r="B855" i="4"/>
  <c r="D855" i="4" s="1"/>
  <c r="B856" i="4"/>
  <c r="D856" i="4" s="1"/>
  <c r="B857" i="4"/>
  <c r="B858" i="4"/>
  <c r="B859" i="4"/>
  <c r="D859" i="4" s="1"/>
  <c r="B860" i="4"/>
  <c r="B861" i="4"/>
  <c r="D861" i="4" s="1"/>
  <c r="B862" i="4"/>
  <c r="D862" i="4" s="1"/>
  <c r="B863" i="4"/>
  <c r="B864" i="4"/>
  <c r="B865" i="4"/>
  <c r="D865" i="4" s="1"/>
  <c r="B866" i="4"/>
  <c r="B867" i="4"/>
  <c r="D867" i="4" s="1"/>
  <c r="B868" i="4"/>
  <c r="D868" i="4" s="1"/>
  <c r="B869" i="4"/>
  <c r="B870" i="4"/>
  <c r="B871" i="4"/>
  <c r="D871" i="4" s="1"/>
  <c r="B872" i="4"/>
  <c r="B873" i="4"/>
  <c r="D873" i="4" s="1"/>
  <c r="B874" i="4"/>
  <c r="D874" i="4" s="1"/>
  <c r="B875" i="4"/>
  <c r="B876" i="4"/>
  <c r="B877" i="4"/>
  <c r="D877" i="4" s="1"/>
  <c r="B878" i="4"/>
  <c r="B879" i="4"/>
  <c r="D879" i="4" s="1"/>
  <c r="B880" i="4"/>
  <c r="D880" i="4" s="1"/>
  <c r="B881" i="4"/>
  <c r="B882" i="4"/>
  <c r="B883" i="4"/>
  <c r="D883" i="4" s="1"/>
  <c r="B884" i="4"/>
  <c r="B885" i="4"/>
  <c r="D885" i="4" s="1"/>
  <c r="B886" i="4"/>
  <c r="D886" i="4" s="1"/>
  <c r="B887" i="4"/>
  <c r="B888" i="4"/>
  <c r="B889" i="4"/>
  <c r="D889" i="4" s="1"/>
  <c r="B890" i="4"/>
  <c r="B891" i="4"/>
  <c r="D891" i="4" s="1"/>
  <c r="B892" i="4"/>
  <c r="D892" i="4" s="1"/>
  <c r="B893" i="4"/>
  <c r="B894" i="4"/>
  <c r="B895" i="4"/>
  <c r="D895" i="4" s="1"/>
  <c r="B896" i="4"/>
  <c r="B897" i="4"/>
  <c r="D897" i="4" s="1"/>
  <c r="B898" i="4"/>
  <c r="D898" i="4" s="1"/>
  <c r="B899" i="4"/>
  <c r="B900" i="4"/>
  <c r="B901" i="4"/>
  <c r="D901" i="4" s="1"/>
  <c r="B902" i="4"/>
  <c r="B903" i="4"/>
  <c r="D903" i="4" s="1"/>
  <c r="B904" i="4"/>
  <c r="D904" i="4" s="1"/>
  <c r="B905" i="4"/>
  <c r="B906" i="4"/>
  <c r="B907" i="4"/>
  <c r="D907" i="4" s="1"/>
  <c r="B908" i="4"/>
  <c r="B909" i="4"/>
  <c r="D909" i="4" s="1"/>
  <c r="B910" i="4"/>
  <c r="D910" i="4" s="1"/>
  <c r="B911" i="4"/>
  <c r="B912" i="4"/>
  <c r="B913" i="4"/>
  <c r="D913" i="4" s="1"/>
  <c r="B914" i="4"/>
  <c r="B915" i="4"/>
  <c r="D915" i="4" s="1"/>
  <c r="B916" i="4"/>
  <c r="D916" i="4" s="1"/>
  <c r="B917" i="4"/>
  <c r="B918" i="4"/>
  <c r="B919" i="4"/>
  <c r="D919" i="4" s="1"/>
  <c r="B920" i="4"/>
  <c r="B921" i="4"/>
  <c r="D921" i="4" s="1"/>
  <c r="B922" i="4"/>
  <c r="D922" i="4" s="1"/>
  <c r="B923" i="4"/>
  <c r="B924" i="4"/>
  <c r="B925" i="4"/>
  <c r="D925" i="4" s="1"/>
  <c r="B926" i="4"/>
  <c r="B927" i="4"/>
  <c r="D927" i="4" s="1"/>
  <c r="B928" i="4"/>
  <c r="D928" i="4" s="1"/>
  <c r="B929" i="4"/>
  <c r="B930" i="4"/>
  <c r="B931" i="4"/>
  <c r="D931" i="4" s="1"/>
  <c r="B932" i="4"/>
  <c r="B933" i="4"/>
  <c r="D933" i="4" s="1"/>
  <c r="B934" i="4"/>
  <c r="D934" i="4" s="1"/>
  <c r="B935" i="4"/>
  <c r="B936" i="4"/>
  <c r="B937" i="4"/>
  <c r="D937" i="4" s="1"/>
  <c r="B938" i="4"/>
  <c r="B939" i="4"/>
  <c r="D939" i="4" s="1"/>
  <c r="B940" i="4"/>
  <c r="D940" i="4" s="1"/>
  <c r="B941" i="4"/>
  <c r="B942" i="4"/>
  <c r="B943" i="4"/>
  <c r="D943" i="4" s="1"/>
  <c r="B944" i="4"/>
  <c r="B945" i="4"/>
  <c r="D945" i="4" s="1"/>
  <c r="B946" i="4"/>
  <c r="D946" i="4" s="1"/>
  <c r="B947" i="4"/>
  <c r="B948" i="4"/>
  <c r="B949" i="4"/>
  <c r="D949" i="4" s="1"/>
  <c r="B950" i="4"/>
  <c r="B951" i="4"/>
  <c r="D951" i="4" s="1"/>
  <c r="B952" i="4"/>
  <c r="D952" i="4" s="1"/>
  <c r="B953" i="4"/>
  <c r="B954" i="4"/>
  <c r="B955" i="4"/>
  <c r="D955" i="4" s="1"/>
  <c r="B956" i="4"/>
  <c r="B957" i="4"/>
  <c r="D957" i="4" s="1"/>
  <c r="B958" i="4"/>
  <c r="D958" i="4" s="1"/>
  <c r="B959" i="4"/>
  <c r="B960" i="4"/>
  <c r="B961" i="4"/>
  <c r="D961" i="4" s="1"/>
  <c r="B962" i="4"/>
  <c r="B963" i="4"/>
  <c r="D963" i="4" s="1"/>
  <c r="B964" i="4"/>
  <c r="D964" i="4" s="1"/>
  <c r="B965" i="4"/>
  <c r="B966" i="4"/>
  <c r="B967" i="4"/>
  <c r="D967" i="4" s="1"/>
  <c r="B968" i="4"/>
  <c r="B969" i="4"/>
  <c r="D969" i="4" s="1"/>
  <c r="B970" i="4"/>
  <c r="D970" i="4" s="1"/>
  <c r="B971" i="4"/>
  <c r="B972" i="4"/>
  <c r="B973" i="4"/>
  <c r="D973" i="4" s="1"/>
  <c r="B974" i="4"/>
  <c r="B975" i="4"/>
  <c r="D975" i="4" s="1"/>
  <c r="B976" i="4"/>
  <c r="D976" i="4" s="1"/>
  <c r="B977" i="4"/>
  <c r="B978" i="4"/>
  <c r="B979" i="4"/>
  <c r="D979" i="4" s="1"/>
  <c r="B980" i="4"/>
  <c r="B981" i="4"/>
  <c r="D981" i="4" s="1"/>
  <c r="B982" i="4"/>
  <c r="D982" i="4" s="1"/>
  <c r="B983" i="4"/>
  <c r="B984" i="4"/>
  <c r="B985" i="4"/>
  <c r="D985" i="4" s="1"/>
  <c r="B986" i="4"/>
  <c r="B987" i="4"/>
  <c r="D987" i="4" s="1"/>
  <c r="B988" i="4"/>
  <c r="D988" i="4" s="1"/>
  <c r="B989" i="4"/>
  <c r="B990" i="4"/>
  <c r="B991" i="4"/>
  <c r="D991" i="4" s="1"/>
  <c r="B992" i="4"/>
  <c r="B993" i="4"/>
  <c r="D993" i="4" s="1"/>
  <c r="B994" i="4"/>
  <c r="D994" i="4" s="1"/>
  <c r="B995" i="4"/>
  <c r="B996" i="4"/>
  <c r="B997" i="4"/>
  <c r="D997" i="4" s="1"/>
  <c r="B998" i="4"/>
  <c r="B999" i="4"/>
  <c r="D999" i="4" s="1"/>
  <c r="B1000" i="4"/>
  <c r="D1000" i="4" s="1"/>
  <c r="B1001" i="4"/>
  <c r="B1002" i="4"/>
  <c r="B1003" i="4"/>
  <c r="D1003" i="4" s="1"/>
  <c r="B1004" i="4"/>
  <c r="B1005" i="4"/>
  <c r="D1005" i="4" s="1"/>
  <c r="B1006" i="4"/>
  <c r="D1006" i="4" s="1"/>
  <c r="B1007" i="4"/>
  <c r="B1008" i="4"/>
  <c r="B1009" i="4"/>
  <c r="D1009" i="4" s="1"/>
  <c r="B1010" i="4"/>
  <c r="B1011" i="4"/>
  <c r="D1011" i="4" s="1"/>
  <c r="B1012" i="4"/>
  <c r="D1012" i="4" s="1"/>
  <c r="B1013" i="4"/>
  <c r="B1014" i="4"/>
  <c r="B1015" i="4"/>
  <c r="D1015" i="4" s="1"/>
  <c r="B1016" i="4"/>
  <c r="B1017" i="4"/>
  <c r="D1017" i="4" s="1"/>
  <c r="B1018" i="4"/>
  <c r="D1018" i="4" s="1"/>
  <c r="B1019" i="4"/>
  <c r="B1020" i="4"/>
  <c r="B1021" i="4"/>
  <c r="D1021" i="4" s="1"/>
  <c r="B1022" i="4"/>
  <c r="B1023" i="4"/>
  <c r="D1023" i="4" s="1"/>
  <c r="B1024" i="4"/>
  <c r="D1024" i="4" s="1"/>
  <c r="B1025" i="4"/>
  <c r="B1026" i="4"/>
  <c r="B1027" i="4"/>
  <c r="D1027" i="4" s="1"/>
  <c r="B1028" i="4"/>
  <c r="B1029" i="4"/>
  <c r="D1029" i="4" s="1"/>
  <c r="B1030" i="4"/>
  <c r="D1030" i="4" s="1"/>
  <c r="B1031" i="4"/>
  <c r="B1032" i="4"/>
  <c r="B1033" i="4"/>
  <c r="D1033" i="4" s="1"/>
  <c r="B1034" i="4"/>
  <c r="B1035" i="4"/>
  <c r="D1035" i="4" s="1"/>
  <c r="B1036" i="4"/>
  <c r="D1036" i="4" s="1"/>
  <c r="B1037" i="4"/>
  <c r="B1038" i="4"/>
  <c r="B1039" i="4"/>
  <c r="D1039" i="4" s="1"/>
  <c r="B1040" i="4"/>
  <c r="B1041" i="4"/>
  <c r="D1041" i="4" s="1"/>
  <c r="B1042" i="4"/>
  <c r="D1042" i="4" s="1"/>
  <c r="B1043" i="4"/>
  <c r="B1044" i="4"/>
  <c r="B1045" i="4"/>
  <c r="D1045" i="4" s="1"/>
  <c r="B1046" i="4"/>
  <c r="B1047" i="4"/>
  <c r="D1047" i="4" s="1"/>
  <c r="B1048" i="4"/>
  <c r="D1048" i="4" s="1"/>
  <c r="B1049" i="4"/>
  <c r="B1050" i="4"/>
  <c r="B1051" i="4"/>
  <c r="D1051" i="4" s="1"/>
  <c r="B1052" i="4"/>
  <c r="B1053" i="4"/>
  <c r="D1053" i="4" s="1"/>
  <c r="B1054" i="4"/>
  <c r="D1054" i="4" s="1"/>
  <c r="B1055" i="4"/>
  <c r="B1056" i="4"/>
  <c r="B1057" i="4"/>
  <c r="D1057" i="4" s="1"/>
  <c r="B1058" i="4"/>
  <c r="B1059" i="4"/>
  <c r="D1059" i="4" s="1"/>
  <c r="B1060" i="4"/>
  <c r="D1060" i="4" s="1"/>
  <c r="B1061" i="4"/>
  <c r="B1062" i="4"/>
  <c r="B1063" i="4"/>
  <c r="D1063" i="4" s="1"/>
  <c r="B1064" i="4"/>
  <c r="B1065" i="4"/>
  <c r="D1065" i="4" s="1"/>
  <c r="B1066" i="4"/>
  <c r="D1066" i="4" s="1"/>
  <c r="B1067" i="4"/>
  <c r="B1068" i="4"/>
  <c r="B1069" i="4"/>
  <c r="D1069" i="4" s="1"/>
  <c r="B1070" i="4"/>
  <c r="B1071" i="4"/>
  <c r="D1071" i="4" s="1"/>
  <c r="B1072" i="4"/>
  <c r="D1072" i="4" s="1"/>
  <c r="B1073" i="4"/>
  <c r="B1074" i="4"/>
  <c r="B1075" i="4"/>
  <c r="D1075" i="4" s="1"/>
  <c r="B1076" i="4"/>
  <c r="B1077" i="4"/>
  <c r="D1077" i="4" s="1"/>
  <c r="B1078" i="4"/>
  <c r="D1078" i="4" s="1"/>
  <c r="B1079" i="4"/>
  <c r="B1080" i="4"/>
  <c r="B1081" i="4"/>
  <c r="D1081" i="4" s="1"/>
  <c r="B1082" i="4"/>
  <c r="B1083" i="4"/>
  <c r="D1083" i="4" s="1"/>
  <c r="B1084" i="4"/>
  <c r="D1084" i="4" s="1"/>
  <c r="B1085" i="4"/>
  <c r="B1086" i="4"/>
  <c r="B1087" i="4"/>
  <c r="D1087" i="4" s="1"/>
  <c r="B1088" i="4"/>
  <c r="B1089" i="4"/>
  <c r="D1089" i="4" s="1"/>
  <c r="B1090" i="4"/>
  <c r="D1090" i="4" s="1"/>
  <c r="B1091" i="4"/>
  <c r="B1092" i="4"/>
  <c r="B1093" i="4"/>
  <c r="D1093" i="4" s="1"/>
  <c r="B1094" i="4"/>
  <c r="B1095" i="4"/>
  <c r="D1095" i="4" s="1"/>
  <c r="B1096" i="4"/>
  <c r="D1096" i="4" s="1"/>
  <c r="B1097" i="4"/>
  <c r="B1098" i="4"/>
  <c r="B1099" i="4"/>
  <c r="D1099" i="4" s="1"/>
  <c r="B1100" i="4"/>
  <c r="B1101" i="4"/>
  <c r="D1101" i="4" s="1"/>
  <c r="B1102" i="4"/>
  <c r="D1102" i="4" s="1"/>
  <c r="B1103" i="4"/>
  <c r="B1104" i="4"/>
  <c r="B1105" i="4"/>
  <c r="D1105" i="4" s="1"/>
  <c r="B1106" i="4"/>
  <c r="B1107" i="4"/>
  <c r="D1107" i="4" s="1"/>
  <c r="B1108" i="4"/>
  <c r="D1108" i="4" s="1"/>
  <c r="B1109" i="4"/>
  <c r="B1110" i="4"/>
  <c r="B1111" i="4"/>
  <c r="D1111" i="4" s="1"/>
  <c r="B1112" i="4"/>
  <c r="B1113" i="4"/>
  <c r="D1113" i="4" s="1"/>
  <c r="B1114" i="4"/>
  <c r="D1114" i="4" s="1"/>
  <c r="B1115" i="4"/>
  <c r="B1116" i="4"/>
  <c r="B1117" i="4"/>
  <c r="D1117" i="4" s="1"/>
  <c r="B1118" i="4"/>
  <c r="B1119" i="4"/>
  <c r="D1119" i="4" s="1"/>
  <c r="B1120" i="4"/>
  <c r="D1120" i="4" s="1"/>
  <c r="B1121" i="4"/>
  <c r="B1122" i="4"/>
  <c r="B1123" i="4"/>
  <c r="D1123" i="4" s="1"/>
  <c r="B1124" i="4"/>
  <c r="B1125" i="4"/>
  <c r="D1125" i="4" s="1"/>
  <c r="B1126" i="4"/>
  <c r="D1126" i="4" s="1"/>
  <c r="B1127" i="4"/>
  <c r="B1128" i="4"/>
  <c r="B1129" i="4"/>
  <c r="D1129" i="4" s="1"/>
  <c r="B1130" i="4"/>
  <c r="B1131" i="4"/>
  <c r="D1131" i="4" s="1"/>
  <c r="B1132" i="4"/>
  <c r="D1132" i="4" s="1"/>
  <c r="B1133" i="4"/>
  <c r="B1134" i="4"/>
  <c r="B1135" i="4"/>
  <c r="D1135" i="4" s="1"/>
  <c r="B1136" i="4"/>
  <c r="B1137" i="4"/>
  <c r="D1137" i="4" s="1"/>
  <c r="B1138" i="4"/>
  <c r="D1138" i="4" s="1"/>
  <c r="B1139" i="4"/>
  <c r="B1140" i="4"/>
  <c r="B1141" i="4"/>
  <c r="D1141" i="4" s="1"/>
  <c r="B1142" i="4"/>
  <c r="B1143" i="4"/>
  <c r="D1143" i="4" s="1"/>
  <c r="B1144" i="4"/>
  <c r="D1144" i="4" s="1"/>
  <c r="B1145" i="4"/>
  <c r="B1146" i="4"/>
  <c r="B1147" i="4"/>
  <c r="D1147" i="4" s="1"/>
  <c r="B1148" i="4"/>
  <c r="B1149" i="4"/>
  <c r="D1149" i="4" s="1"/>
  <c r="B1150" i="4"/>
  <c r="D1150" i="4" s="1"/>
  <c r="B1151" i="4"/>
  <c r="B1152" i="4"/>
  <c r="B1153" i="4"/>
  <c r="D1153" i="4" s="1"/>
  <c r="B1154" i="4"/>
  <c r="B1155" i="4"/>
  <c r="D1155" i="4" s="1"/>
  <c r="B1156" i="4"/>
  <c r="D1156" i="4" s="1"/>
  <c r="B1157" i="4"/>
  <c r="B1158" i="4"/>
  <c r="B1159" i="4"/>
  <c r="D1159" i="4" s="1"/>
  <c r="B1160" i="4"/>
  <c r="B1161" i="4"/>
  <c r="D1161" i="4" s="1"/>
  <c r="B1162" i="4"/>
  <c r="D1162" i="4" s="1"/>
  <c r="B1163" i="4"/>
  <c r="B1164" i="4"/>
  <c r="B1165" i="4"/>
  <c r="D1165" i="4" s="1"/>
  <c r="B1166" i="4"/>
  <c r="B1167" i="4"/>
  <c r="D1167" i="4" s="1"/>
  <c r="B1168" i="4"/>
  <c r="D1168" i="4" s="1"/>
  <c r="B1169" i="4"/>
  <c r="B1170" i="4"/>
  <c r="B1171" i="4"/>
  <c r="D1171" i="4" s="1"/>
  <c r="B1172" i="4"/>
  <c r="B1173" i="4"/>
  <c r="D1173" i="4" s="1"/>
  <c r="B1174" i="4"/>
  <c r="D1174" i="4" s="1"/>
  <c r="B1175" i="4"/>
  <c r="B1176" i="4"/>
  <c r="B1177" i="4"/>
  <c r="D1177" i="4" s="1"/>
  <c r="B1178" i="4"/>
  <c r="B1179" i="4"/>
  <c r="D1179" i="4" s="1"/>
  <c r="B1180" i="4"/>
  <c r="D1180" i="4" s="1"/>
  <c r="B1181" i="4"/>
  <c r="B1182" i="4"/>
  <c r="B1183" i="4"/>
  <c r="D1183" i="4" s="1"/>
  <c r="B1184" i="4"/>
  <c r="B1185" i="4"/>
  <c r="D1185" i="4" s="1"/>
  <c r="B1186" i="4"/>
  <c r="D1186" i="4" s="1"/>
  <c r="B1187" i="4"/>
  <c r="B1188" i="4"/>
  <c r="B1189" i="4"/>
  <c r="D1189" i="4" s="1"/>
  <c r="B1190" i="4"/>
  <c r="B1191" i="4"/>
  <c r="D1191" i="4" s="1"/>
  <c r="B1192" i="4"/>
  <c r="D1192" i="4" s="1"/>
  <c r="B1193" i="4"/>
  <c r="B1194" i="4"/>
  <c r="B1195" i="4"/>
  <c r="D1195" i="4" s="1"/>
  <c r="B1196" i="4"/>
  <c r="B1197" i="4"/>
  <c r="D1197" i="4" s="1"/>
  <c r="B1198" i="4"/>
  <c r="D1198" i="4" s="1"/>
  <c r="B1199" i="4"/>
  <c r="B1200" i="4"/>
  <c r="B1201" i="4"/>
  <c r="D1201" i="4" s="1"/>
  <c r="B1202" i="4"/>
  <c r="B1203" i="4"/>
  <c r="D1203" i="4" s="1"/>
  <c r="B1204" i="4"/>
  <c r="D1204" i="4" s="1"/>
  <c r="B1205" i="4"/>
  <c r="B1206" i="4"/>
  <c r="B1207" i="4"/>
  <c r="D1207" i="4" s="1"/>
  <c r="B1208" i="4"/>
  <c r="B1209" i="4"/>
  <c r="D1209" i="4" s="1"/>
  <c r="B1210" i="4"/>
  <c r="D1210" i="4" s="1"/>
  <c r="B1211" i="4"/>
  <c r="B1212" i="4"/>
  <c r="B1213" i="4"/>
  <c r="D1213" i="4" s="1"/>
  <c r="B1214" i="4"/>
  <c r="B1215" i="4"/>
  <c r="D1215" i="4" s="1"/>
  <c r="B1216" i="4"/>
  <c r="D1216" i="4" s="1"/>
  <c r="B1217" i="4"/>
  <c r="B1218" i="4"/>
  <c r="B1219" i="4"/>
  <c r="D1219" i="4" s="1"/>
  <c r="B1220" i="4"/>
  <c r="B1221" i="4"/>
  <c r="D1221" i="4" s="1"/>
  <c r="B1222" i="4"/>
  <c r="D1222" i="4" s="1"/>
  <c r="B1223" i="4"/>
  <c r="B1224" i="4"/>
  <c r="B1225" i="4"/>
  <c r="D1225" i="4" s="1"/>
  <c r="B1226" i="4"/>
  <c r="B1227" i="4"/>
  <c r="D1227" i="4" s="1"/>
  <c r="B1228" i="4"/>
  <c r="D1228" i="4" s="1"/>
  <c r="B1229" i="4"/>
  <c r="B1230" i="4"/>
  <c r="B1231" i="4"/>
  <c r="D1231" i="4" s="1"/>
  <c r="B1232" i="4"/>
  <c r="B1233" i="4"/>
  <c r="D1233" i="4" s="1"/>
  <c r="B1234" i="4"/>
  <c r="D1234" i="4" s="1"/>
  <c r="B1235" i="4"/>
  <c r="B1236" i="4"/>
  <c r="B1237" i="4"/>
  <c r="D1237" i="4" s="1"/>
  <c r="B1238" i="4"/>
  <c r="B1239" i="4"/>
  <c r="D1239" i="4" s="1"/>
  <c r="B1240" i="4"/>
  <c r="D1240" i="4" s="1"/>
  <c r="B1241" i="4"/>
  <c r="B1242" i="4"/>
  <c r="B1243" i="4"/>
  <c r="D1243" i="4" s="1"/>
  <c r="B1244" i="4"/>
  <c r="B1245" i="4"/>
  <c r="D1245" i="4" s="1"/>
  <c r="B1246" i="4"/>
  <c r="D1246" i="4" s="1"/>
  <c r="B1247" i="4"/>
  <c r="B1248" i="4"/>
  <c r="B1249" i="4"/>
  <c r="D1249" i="4" s="1"/>
  <c r="B1250" i="4"/>
  <c r="B1251" i="4"/>
  <c r="D1251" i="4" s="1"/>
  <c r="B1252" i="4"/>
  <c r="D1252" i="4" s="1"/>
  <c r="B1253" i="4"/>
  <c r="B1254" i="4"/>
  <c r="B1255" i="4"/>
  <c r="D1255" i="4" s="1"/>
  <c r="B1256" i="4"/>
  <c r="B1257" i="4"/>
  <c r="D1257" i="4" s="1"/>
  <c r="B1258" i="4"/>
  <c r="D1258" i="4" s="1"/>
  <c r="B1259" i="4"/>
  <c r="B1260" i="4"/>
  <c r="B1261" i="4"/>
  <c r="D1261" i="4" s="1"/>
  <c r="B1262" i="4"/>
  <c r="B1263" i="4"/>
  <c r="D1263" i="4" s="1"/>
  <c r="B1264" i="4"/>
  <c r="D1264" i="4" s="1"/>
  <c r="B1265" i="4"/>
  <c r="B1266" i="4"/>
  <c r="B1267" i="4"/>
  <c r="D1267" i="4" s="1"/>
  <c r="B1268" i="4"/>
  <c r="B1269" i="4"/>
  <c r="D1269" i="4" s="1"/>
  <c r="B1270" i="4"/>
  <c r="D1270" i="4" s="1"/>
  <c r="B1271" i="4"/>
  <c r="B1272" i="4"/>
  <c r="B1273" i="4"/>
  <c r="D1273" i="4" s="1"/>
  <c r="B1274" i="4"/>
  <c r="B1275" i="4"/>
  <c r="D1275" i="4" s="1"/>
  <c r="B1276" i="4"/>
  <c r="D1276" i="4" s="1"/>
  <c r="B1277" i="4"/>
  <c r="B1278" i="4"/>
  <c r="B1279" i="4"/>
  <c r="D1279" i="4" s="1"/>
  <c r="B1280" i="4"/>
  <c r="B1281" i="4"/>
  <c r="D1281" i="4" s="1"/>
  <c r="B1282" i="4"/>
  <c r="D1282" i="4" s="1"/>
  <c r="B1283" i="4"/>
  <c r="B1284" i="4"/>
  <c r="B1285" i="4"/>
  <c r="D1285" i="4" s="1"/>
  <c r="B1286" i="4"/>
  <c r="B1287" i="4"/>
  <c r="D1287" i="4" s="1"/>
  <c r="B1288" i="4"/>
  <c r="D1288" i="4" s="1"/>
  <c r="B1289" i="4"/>
  <c r="B1290" i="4"/>
  <c r="B1291" i="4"/>
  <c r="D1291" i="4" s="1"/>
  <c r="B1292" i="4"/>
  <c r="B1293" i="4"/>
  <c r="D1293" i="4" s="1"/>
  <c r="B1294" i="4"/>
  <c r="D1294" i="4" s="1"/>
  <c r="B1295" i="4"/>
  <c r="B1296" i="4"/>
  <c r="B1297" i="4"/>
  <c r="D1297" i="4" s="1"/>
  <c r="B1298" i="4"/>
  <c r="B1299" i="4"/>
  <c r="D1299" i="4" s="1"/>
  <c r="B1300" i="4"/>
  <c r="D1300" i="4" s="1"/>
  <c r="B1301" i="4"/>
  <c r="B1302" i="4"/>
  <c r="B1303" i="4"/>
  <c r="D1303" i="4" s="1"/>
  <c r="B1304" i="4"/>
  <c r="B1305" i="4"/>
  <c r="D1305" i="4" s="1"/>
  <c r="B1306" i="4"/>
  <c r="D1306" i="4" s="1"/>
  <c r="B1307" i="4"/>
  <c r="B1308" i="4"/>
  <c r="B1309" i="4"/>
  <c r="D1309" i="4" s="1"/>
  <c r="B1310" i="4"/>
  <c r="B1311" i="4"/>
  <c r="D1311" i="4" s="1"/>
  <c r="B1312" i="4"/>
  <c r="D1312" i="4" s="1"/>
  <c r="B1313" i="4"/>
  <c r="B1314" i="4"/>
  <c r="B1315" i="4"/>
  <c r="D1315" i="4" s="1"/>
  <c r="B1316" i="4"/>
  <c r="B1317" i="4"/>
  <c r="D1317" i="4" s="1"/>
  <c r="B1318" i="4"/>
  <c r="D1318" i="4" s="1"/>
  <c r="B1319" i="4"/>
  <c r="B1320" i="4"/>
  <c r="B1321" i="4"/>
  <c r="D1321" i="4" s="1"/>
  <c r="B1322" i="4"/>
  <c r="B1323" i="4"/>
  <c r="D1323" i="4" s="1"/>
  <c r="B1324" i="4"/>
  <c r="D1324" i="4" s="1"/>
  <c r="B1325" i="4"/>
  <c r="B1326" i="4"/>
  <c r="B1327" i="4"/>
  <c r="D1327" i="4" s="1"/>
  <c r="B1328" i="4"/>
  <c r="B1329" i="4"/>
  <c r="D1329" i="4" s="1"/>
  <c r="B1330" i="4"/>
  <c r="D1330" i="4" s="1"/>
  <c r="B1331" i="4"/>
  <c r="B1332" i="4"/>
  <c r="B1333" i="4"/>
  <c r="D1333" i="4" s="1"/>
  <c r="B1334" i="4"/>
  <c r="B1335" i="4"/>
  <c r="D1335" i="4" s="1"/>
  <c r="B1336" i="4"/>
  <c r="D1336" i="4" s="1"/>
  <c r="B1337" i="4"/>
  <c r="B1338" i="4"/>
  <c r="B1339" i="4"/>
  <c r="D1339" i="4" s="1"/>
  <c r="B1340" i="4"/>
  <c r="B1341" i="4"/>
  <c r="D1341" i="4" s="1"/>
  <c r="B1342" i="4"/>
  <c r="D1342" i="4" s="1"/>
  <c r="B1343" i="4"/>
  <c r="B1344" i="4"/>
  <c r="B1345" i="4"/>
  <c r="D1345" i="4" s="1"/>
  <c r="B1346" i="4"/>
  <c r="B1347" i="4"/>
  <c r="D1347" i="4" s="1"/>
  <c r="B1348" i="4"/>
  <c r="D1348" i="4" s="1"/>
  <c r="B1349" i="4"/>
  <c r="B1350" i="4"/>
  <c r="B1351" i="4"/>
  <c r="D1351" i="4" s="1"/>
  <c r="B1352" i="4"/>
  <c r="B1353" i="4"/>
  <c r="D1353" i="4" s="1"/>
  <c r="B1354" i="4"/>
  <c r="D1354" i="4" s="1"/>
  <c r="B1355" i="4"/>
  <c r="B1356" i="4"/>
  <c r="B1357" i="4"/>
  <c r="D1357" i="4" s="1"/>
  <c r="B1358" i="4"/>
  <c r="B1359" i="4"/>
  <c r="D1359" i="4" s="1"/>
  <c r="B1360" i="4"/>
  <c r="D1360" i="4" s="1"/>
  <c r="B1361" i="4"/>
  <c r="B1362" i="4"/>
  <c r="B1363" i="4"/>
  <c r="D1363" i="4" s="1"/>
  <c r="B1364" i="4"/>
  <c r="B1365" i="4"/>
  <c r="D1365" i="4" s="1"/>
  <c r="B1366" i="4"/>
  <c r="D1366" i="4" s="1"/>
  <c r="B1367" i="4"/>
  <c r="B1368" i="4"/>
  <c r="B1369" i="4"/>
  <c r="D1369" i="4" s="1"/>
  <c r="B1370" i="4"/>
  <c r="B1371" i="4"/>
  <c r="D1371" i="4" s="1"/>
  <c r="B1372" i="4"/>
  <c r="D1372" i="4" s="1"/>
  <c r="B1373" i="4"/>
  <c r="B1374" i="4"/>
  <c r="B1375" i="4"/>
  <c r="D1375" i="4" s="1"/>
  <c r="B1376" i="4"/>
  <c r="B1377" i="4"/>
  <c r="D1377" i="4" s="1"/>
  <c r="B1378" i="4"/>
  <c r="D1378" i="4" s="1"/>
  <c r="B1379" i="4"/>
  <c r="B1380" i="4"/>
  <c r="B1381" i="4"/>
  <c r="D1381" i="4" s="1"/>
  <c r="B1382" i="4"/>
  <c r="B1383" i="4"/>
  <c r="D1383" i="4" s="1"/>
  <c r="B1384" i="4"/>
  <c r="D1384" i="4" s="1"/>
  <c r="B1385" i="4"/>
  <c r="B1386" i="4"/>
  <c r="B1387" i="4"/>
  <c r="D1387" i="4" s="1"/>
  <c r="B1388" i="4"/>
  <c r="B1389" i="4"/>
  <c r="D1389" i="4" s="1"/>
  <c r="B1390" i="4"/>
  <c r="D1390" i="4" s="1"/>
  <c r="B1391" i="4"/>
  <c r="B1392" i="4"/>
  <c r="B1393" i="4"/>
  <c r="D1393" i="4" s="1"/>
  <c r="B1394" i="4"/>
  <c r="B1395" i="4"/>
  <c r="D1395" i="4" s="1"/>
  <c r="B1396" i="4"/>
  <c r="D1396" i="4" s="1"/>
  <c r="B1397" i="4"/>
  <c r="B1398" i="4"/>
  <c r="B1399" i="4"/>
  <c r="D1399" i="4" s="1"/>
  <c r="B1400" i="4"/>
  <c r="B1401" i="4"/>
  <c r="D1401" i="4" s="1"/>
  <c r="B1402" i="4"/>
  <c r="D1402" i="4" s="1"/>
  <c r="B1403" i="4"/>
  <c r="B1404" i="4"/>
  <c r="B1405" i="4"/>
  <c r="D1405" i="4" s="1"/>
  <c r="B1406" i="4"/>
  <c r="B1407" i="4"/>
  <c r="D1407" i="4" s="1"/>
  <c r="B1408" i="4"/>
  <c r="D1408" i="4" s="1"/>
  <c r="B1409" i="4"/>
  <c r="B1410" i="4"/>
  <c r="B1411" i="4"/>
  <c r="D1411" i="4" s="1"/>
  <c r="B1412" i="4"/>
  <c r="B1413" i="4"/>
  <c r="D1413" i="4" s="1"/>
  <c r="B1414" i="4"/>
  <c r="D1414" i="4" s="1"/>
  <c r="B1415" i="4"/>
  <c r="B1416" i="4"/>
  <c r="B1417" i="4"/>
  <c r="D1417" i="4" s="1"/>
  <c r="B1418" i="4"/>
  <c r="B1419" i="4"/>
  <c r="D1419" i="4" s="1"/>
  <c r="B1420" i="4"/>
  <c r="D1420" i="4" s="1"/>
  <c r="B1421" i="4"/>
  <c r="B1422" i="4"/>
  <c r="B1423" i="4"/>
  <c r="D1423" i="4" s="1"/>
  <c r="B1424" i="4"/>
  <c r="B1425" i="4"/>
  <c r="D1425" i="4" s="1"/>
  <c r="B1426" i="4"/>
  <c r="D1426" i="4" s="1"/>
  <c r="B1427" i="4"/>
  <c r="B1428" i="4"/>
  <c r="B1429" i="4"/>
  <c r="D1429" i="4" s="1"/>
  <c r="B1430" i="4"/>
  <c r="B1431" i="4"/>
  <c r="D1431" i="4" s="1"/>
  <c r="B1432" i="4"/>
  <c r="D1432" i="4" s="1"/>
  <c r="B1433" i="4"/>
  <c r="B1434" i="4"/>
  <c r="B1435" i="4"/>
  <c r="D1435" i="4" s="1"/>
  <c r="B1436" i="4"/>
  <c r="B1437" i="4"/>
  <c r="D1437" i="4" s="1"/>
  <c r="B1438" i="4"/>
  <c r="D1438" i="4" s="1"/>
  <c r="B1439" i="4"/>
  <c r="B1440" i="4"/>
  <c r="B1441" i="4"/>
  <c r="D1441" i="4" s="1"/>
  <c r="B1442" i="4"/>
  <c r="B1443" i="4"/>
  <c r="D1443" i="4" s="1"/>
  <c r="B1444" i="4"/>
  <c r="D1444" i="4" s="1"/>
  <c r="B1445" i="4"/>
  <c r="B1446" i="4"/>
  <c r="B1447" i="4"/>
  <c r="D1447" i="4" s="1"/>
  <c r="B1448" i="4"/>
  <c r="B1449" i="4"/>
  <c r="D1449" i="4" s="1"/>
  <c r="B1450" i="4"/>
  <c r="D1450" i="4" s="1"/>
  <c r="B1451" i="4"/>
  <c r="B1452" i="4"/>
  <c r="B1453" i="4"/>
  <c r="D1453" i="4" s="1"/>
  <c r="B1454" i="4"/>
  <c r="B1455" i="4"/>
  <c r="D1455" i="4" s="1"/>
  <c r="B1456" i="4"/>
  <c r="D1456" i="4" s="1"/>
  <c r="B1457" i="4"/>
  <c r="B1458" i="4"/>
  <c r="B1459" i="4"/>
  <c r="D1459" i="4" s="1"/>
  <c r="B1460" i="4"/>
  <c r="B1461" i="4"/>
  <c r="D1461" i="4" s="1"/>
  <c r="B1462" i="4"/>
  <c r="D1462" i="4" s="1"/>
  <c r="B1463" i="4"/>
  <c r="B1464" i="4"/>
  <c r="B1465" i="4"/>
  <c r="D1465" i="4" s="1"/>
  <c r="B1466" i="4"/>
  <c r="B1467" i="4"/>
  <c r="D1467" i="4" s="1"/>
  <c r="B1468" i="4"/>
  <c r="D1468" i="4" s="1"/>
  <c r="B1469" i="4"/>
  <c r="B1470" i="4"/>
  <c r="B1471" i="4"/>
  <c r="D1471" i="4" s="1"/>
  <c r="B1472" i="4"/>
  <c r="B1473" i="4"/>
  <c r="D1473" i="4" s="1"/>
  <c r="B1474" i="4"/>
  <c r="D1474" i="4" s="1"/>
  <c r="B1475" i="4"/>
  <c r="B1476" i="4"/>
  <c r="B1477" i="4"/>
  <c r="D1477" i="4" s="1"/>
  <c r="B1478" i="4"/>
  <c r="B1479" i="4"/>
  <c r="D1479" i="4" s="1"/>
  <c r="B1480" i="4"/>
  <c r="D1480" i="4" s="1"/>
  <c r="B1481" i="4"/>
  <c r="B1482" i="4"/>
  <c r="B1483" i="4"/>
  <c r="D1483" i="4" s="1"/>
  <c r="B1484" i="4"/>
  <c r="B1485" i="4"/>
  <c r="D1485" i="4" s="1"/>
  <c r="B1486" i="4"/>
  <c r="D1486" i="4" s="1"/>
  <c r="B1487" i="4"/>
  <c r="B1488" i="4"/>
  <c r="B1489" i="4"/>
  <c r="D1489" i="4" s="1"/>
  <c r="B1490" i="4"/>
  <c r="B1491" i="4"/>
  <c r="D1491" i="4" s="1"/>
  <c r="B1492" i="4"/>
  <c r="D1492" i="4" s="1"/>
  <c r="B1493" i="4"/>
  <c r="B1494" i="4"/>
  <c r="B1495" i="4"/>
  <c r="D1495" i="4" s="1"/>
  <c r="B1496" i="4"/>
  <c r="B1497" i="4"/>
  <c r="D1497" i="4" s="1"/>
  <c r="B1498" i="4"/>
  <c r="D1498" i="4" s="1"/>
  <c r="B1499" i="4"/>
  <c r="B1500" i="4"/>
  <c r="B1501" i="4"/>
  <c r="D1501" i="4" s="1"/>
  <c r="B1502" i="4"/>
  <c r="B1503" i="4"/>
  <c r="D1503" i="4" s="1"/>
  <c r="B1504" i="4"/>
  <c r="D1504" i="4" s="1"/>
  <c r="B1505" i="4"/>
  <c r="B1506" i="4"/>
  <c r="B1507" i="4"/>
  <c r="D1507" i="4" s="1"/>
  <c r="B1508" i="4"/>
  <c r="B1509" i="4"/>
  <c r="D1509" i="4" s="1"/>
  <c r="B1510" i="4"/>
  <c r="D1510" i="4" s="1"/>
  <c r="B1511" i="4"/>
  <c r="B1512" i="4"/>
  <c r="B1513" i="4"/>
  <c r="D1513" i="4" s="1"/>
  <c r="B1514" i="4"/>
  <c r="B1515" i="4"/>
  <c r="D1515" i="4" s="1"/>
  <c r="B1516" i="4"/>
  <c r="D1516" i="4" s="1"/>
  <c r="B1517" i="4"/>
  <c r="B1518" i="4"/>
  <c r="B1519" i="4"/>
  <c r="D1519" i="4" s="1"/>
  <c r="B1520" i="4"/>
  <c r="B1521" i="4"/>
  <c r="D1521" i="4" s="1"/>
  <c r="B1522" i="4"/>
  <c r="D1522" i="4" s="1"/>
  <c r="B1523" i="4"/>
  <c r="B1524" i="4"/>
  <c r="B1525" i="4"/>
  <c r="D1525" i="4" s="1"/>
  <c r="B1526" i="4"/>
  <c r="B1527" i="4"/>
  <c r="D1527" i="4" s="1"/>
  <c r="B1528" i="4"/>
  <c r="D1528" i="4" s="1"/>
  <c r="B1529" i="4"/>
  <c r="B1530" i="4"/>
  <c r="B1531" i="4"/>
  <c r="D1531" i="4" s="1"/>
  <c r="B1532" i="4"/>
  <c r="B1533" i="4"/>
  <c r="D1533" i="4" s="1"/>
  <c r="B1534" i="4"/>
  <c r="D1534" i="4" s="1"/>
  <c r="B1535" i="4"/>
  <c r="B1536" i="4"/>
  <c r="B1537" i="4"/>
  <c r="D1537" i="4" s="1"/>
  <c r="B1538" i="4"/>
  <c r="B1539" i="4"/>
  <c r="D1539" i="4" s="1"/>
  <c r="B1540" i="4"/>
  <c r="D1540" i="4" s="1"/>
  <c r="B1541" i="4"/>
  <c r="B1542" i="4"/>
  <c r="B1543" i="4"/>
  <c r="D1543" i="4" s="1"/>
  <c r="B1544" i="4"/>
  <c r="B1545" i="4"/>
  <c r="D1545" i="4" s="1"/>
  <c r="B1546" i="4"/>
  <c r="D1546" i="4" s="1"/>
  <c r="B1547" i="4"/>
  <c r="B1548" i="4"/>
  <c r="B1549" i="4"/>
  <c r="D1549" i="4" s="1"/>
  <c r="B1550" i="4"/>
  <c r="B1551" i="4"/>
  <c r="D1551" i="4" s="1"/>
  <c r="B1552" i="4"/>
  <c r="D1552" i="4" s="1"/>
  <c r="B1553" i="4"/>
  <c r="B1554" i="4"/>
  <c r="B1555" i="4"/>
  <c r="D1555" i="4" s="1"/>
  <c r="B1556" i="4"/>
  <c r="B1557" i="4"/>
  <c r="D1557" i="4" s="1"/>
  <c r="B1558" i="4"/>
  <c r="D1558" i="4" s="1"/>
  <c r="B1559" i="4"/>
  <c r="B1560" i="4"/>
  <c r="B1561" i="4"/>
  <c r="D1561" i="4" s="1"/>
  <c r="B1562" i="4"/>
  <c r="B1563" i="4"/>
  <c r="D1563" i="4" s="1"/>
  <c r="B1564" i="4"/>
  <c r="D1564" i="4" s="1"/>
  <c r="B1565" i="4"/>
  <c r="B1566" i="4"/>
  <c r="B1567" i="4"/>
  <c r="D1567" i="4" s="1"/>
  <c r="B1568" i="4"/>
  <c r="B1569" i="4"/>
  <c r="D1569" i="4" s="1"/>
  <c r="B1570" i="4"/>
  <c r="D1570" i="4" s="1"/>
  <c r="B1571" i="4"/>
  <c r="B1572" i="4"/>
  <c r="B1573" i="4"/>
  <c r="D1573" i="4" s="1"/>
  <c r="B1574" i="4"/>
  <c r="B1575" i="4"/>
  <c r="D1575" i="4" s="1"/>
  <c r="B1576" i="4"/>
  <c r="D1576" i="4" s="1"/>
  <c r="B1577" i="4"/>
  <c r="B1578" i="4"/>
  <c r="B1579" i="4"/>
  <c r="D1579" i="4" s="1"/>
  <c r="B1580" i="4"/>
  <c r="B1581" i="4"/>
  <c r="D1581" i="4" s="1"/>
  <c r="B1582" i="4"/>
  <c r="D1582" i="4" s="1"/>
  <c r="B1583" i="4"/>
  <c r="B1584" i="4"/>
  <c r="B1585" i="4"/>
  <c r="D1585" i="4" s="1"/>
  <c r="B1586" i="4"/>
  <c r="B1587" i="4"/>
  <c r="D1587" i="4" s="1"/>
  <c r="B1588" i="4"/>
  <c r="D1588" i="4" s="1"/>
  <c r="B1589" i="4"/>
  <c r="B1590" i="4"/>
  <c r="B1591" i="4"/>
  <c r="D1591" i="4" s="1"/>
  <c r="B1592" i="4"/>
  <c r="B1593" i="4"/>
  <c r="D1593" i="4" s="1"/>
  <c r="B1594" i="4"/>
  <c r="D1594" i="4" s="1"/>
  <c r="B1595" i="4"/>
  <c r="B1596" i="4"/>
  <c r="B1597" i="4"/>
  <c r="D1597" i="4" s="1"/>
  <c r="B1598" i="4"/>
  <c r="B1599" i="4"/>
  <c r="D1599" i="4" s="1"/>
  <c r="B1600" i="4"/>
  <c r="D1600" i="4" s="1"/>
  <c r="B1601" i="4"/>
  <c r="B1602" i="4"/>
  <c r="B1603" i="4"/>
  <c r="D1603" i="4" s="1"/>
  <c r="B1604" i="4"/>
  <c r="B1605" i="4"/>
  <c r="D1605" i="4" s="1"/>
  <c r="B1606" i="4"/>
  <c r="D1606" i="4" s="1"/>
  <c r="B1607" i="4"/>
  <c r="B1608" i="4"/>
  <c r="B1609" i="4"/>
  <c r="D1609" i="4" s="1"/>
  <c r="B1610" i="4"/>
  <c r="B1611" i="4"/>
  <c r="D1611" i="4" s="1"/>
  <c r="B1612" i="4"/>
  <c r="D1612" i="4" s="1"/>
  <c r="B1613" i="4"/>
  <c r="B1614" i="4"/>
  <c r="B1615" i="4"/>
  <c r="D1615" i="4" s="1"/>
  <c r="B1616" i="4"/>
  <c r="B1617" i="4"/>
  <c r="D1617" i="4" s="1"/>
  <c r="B1618" i="4"/>
  <c r="D1618" i="4" s="1"/>
  <c r="B1619" i="4"/>
  <c r="B1620" i="4"/>
  <c r="B1621" i="4"/>
  <c r="D1621" i="4" s="1"/>
  <c r="B1622" i="4"/>
  <c r="B1623" i="4"/>
  <c r="D1623" i="4" s="1"/>
  <c r="B1624" i="4"/>
  <c r="D1624" i="4" s="1"/>
  <c r="B1625" i="4"/>
  <c r="B1626" i="4"/>
  <c r="B1627" i="4"/>
  <c r="D1627" i="4" s="1"/>
  <c r="B1628" i="4"/>
  <c r="B1629" i="4"/>
  <c r="D1629" i="4" s="1"/>
  <c r="B1630" i="4"/>
  <c r="D1630" i="4" s="1"/>
  <c r="B1631" i="4"/>
  <c r="B1632" i="4"/>
  <c r="B1633" i="4"/>
  <c r="D1633" i="4" s="1"/>
  <c r="B1634" i="4"/>
  <c r="B1635" i="4"/>
  <c r="D1635" i="4" s="1"/>
  <c r="B1636" i="4"/>
  <c r="D1636" i="4" s="1"/>
  <c r="B1637" i="4"/>
  <c r="B1638" i="4"/>
  <c r="B1639" i="4"/>
  <c r="D1639" i="4" s="1"/>
  <c r="B1640" i="4"/>
  <c r="B1641" i="4"/>
  <c r="D1641" i="4" s="1"/>
  <c r="B1642" i="4"/>
  <c r="D1642" i="4" s="1"/>
  <c r="B1643" i="4"/>
  <c r="B1644" i="4"/>
  <c r="B1645" i="4"/>
  <c r="D1645" i="4" s="1"/>
  <c r="B1646" i="4"/>
  <c r="B1647" i="4"/>
  <c r="D1647" i="4" s="1"/>
  <c r="B1648" i="4"/>
  <c r="D1648" i="4" s="1"/>
  <c r="B1649" i="4"/>
  <c r="B1650" i="4"/>
  <c r="B1651" i="4"/>
  <c r="D1651" i="4" s="1"/>
  <c r="B1652" i="4"/>
  <c r="B1653" i="4"/>
  <c r="D1653" i="4" s="1"/>
  <c r="B1654" i="4"/>
  <c r="D1654" i="4" s="1"/>
  <c r="B1655" i="4"/>
  <c r="B1656" i="4"/>
  <c r="B1657" i="4"/>
  <c r="D1657" i="4" s="1"/>
  <c r="B1658" i="4"/>
  <c r="B1659" i="4"/>
  <c r="D1659" i="4" s="1"/>
  <c r="B1660" i="4"/>
  <c r="D1660" i="4" s="1"/>
  <c r="B1661" i="4"/>
  <c r="B1662" i="4"/>
  <c r="B1663" i="4"/>
  <c r="D1663" i="4" s="1"/>
  <c r="B1664" i="4"/>
  <c r="B1665" i="4"/>
  <c r="D1665" i="4" s="1"/>
  <c r="B1666" i="4"/>
  <c r="D1666" i="4" s="1"/>
  <c r="B1667" i="4"/>
  <c r="B1668" i="4"/>
  <c r="B1669" i="4"/>
  <c r="D1669" i="4" s="1"/>
  <c r="B1670" i="4"/>
  <c r="B1671" i="4"/>
  <c r="D1671" i="4" s="1"/>
  <c r="B1672" i="4"/>
  <c r="D1672" i="4" s="1"/>
  <c r="B1673" i="4"/>
  <c r="B1674" i="4"/>
  <c r="B1675" i="4"/>
  <c r="D1675" i="4" s="1"/>
  <c r="B1676" i="4"/>
  <c r="B1677" i="4"/>
  <c r="D1677" i="4" s="1"/>
  <c r="B1678" i="4"/>
  <c r="D1678" i="4" s="1"/>
  <c r="B1679" i="4"/>
  <c r="B1680" i="4"/>
  <c r="B1681" i="4"/>
  <c r="D1681" i="4" s="1"/>
  <c r="B1682" i="4"/>
  <c r="B1683" i="4"/>
  <c r="D1683" i="4" s="1"/>
  <c r="B1684" i="4"/>
  <c r="D1684" i="4" s="1"/>
  <c r="B1685" i="4"/>
  <c r="B1686" i="4"/>
  <c r="B1687" i="4"/>
  <c r="D1687" i="4" s="1"/>
  <c r="B1688" i="4"/>
  <c r="B1689" i="4"/>
  <c r="D1689" i="4" s="1"/>
  <c r="B1690" i="4"/>
  <c r="D1690" i="4" s="1"/>
  <c r="B1691" i="4"/>
  <c r="B1692" i="4"/>
  <c r="B1693" i="4"/>
  <c r="D1693" i="4" s="1"/>
  <c r="B1694" i="4"/>
  <c r="B1695" i="4"/>
  <c r="D1695" i="4" s="1"/>
  <c r="B1696" i="4"/>
  <c r="D1696" i="4" s="1"/>
  <c r="B1697" i="4"/>
  <c r="B1698" i="4"/>
  <c r="B1699" i="4"/>
  <c r="D1699" i="4" s="1"/>
  <c r="B1700" i="4"/>
  <c r="B1701" i="4"/>
  <c r="D1701" i="4" s="1"/>
  <c r="B1702" i="4"/>
  <c r="D1702" i="4" s="1"/>
  <c r="B1703" i="4"/>
  <c r="B1704" i="4"/>
  <c r="B1705" i="4"/>
  <c r="D1705" i="4" s="1"/>
  <c r="B1706" i="4"/>
  <c r="B1707" i="4"/>
  <c r="D1707" i="4" s="1"/>
  <c r="B1708" i="4"/>
  <c r="D1708" i="4" s="1"/>
  <c r="B1709" i="4"/>
  <c r="B1710" i="4"/>
  <c r="B1711" i="4"/>
  <c r="D1711" i="4" s="1"/>
  <c r="B1712" i="4"/>
  <c r="B1713" i="4"/>
  <c r="D1713" i="4" s="1"/>
  <c r="B1714" i="4"/>
  <c r="D1714" i="4" s="1"/>
  <c r="B1715" i="4"/>
  <c r="B1716" i="4"/>
  <c r="B1717" i="4"/>
  <c r="D1717" i="4" s="1"/>
  <c r="B1718" i="4"/>
  <c r="B1719" i="4"/>
  <c r="D1719" i="4" s="1"/>
  <c r="B1720" i="4"/>
  <c r="D1720" i="4" s="1"/>
  <c r="B1721" i="4"/>
  <c r="B1722" i="4"/>
  <c r="B1723" i="4"/>
  <c r="D1723" i="4" s="1"/>
  <c r="B1724" i="4"/>
  <c r="B1725" i="4"/>
  <c r="D1725" i="4" s="1"/>
  <c r="B1726" i="4"/>
  <c r="D1726" i="4" s="1"/>
  <c r="B1727" i="4"/>
  <c r="B1728" i="4"/>
  <c r="B1729" i="4"/>
  <c r="D1729" i="4" s="1"/>
  <c r="B1730" i="4"/>
  <c r="B1731" i="4"/>
  <c r="D1731" i="4" s="1"/>
  <c r="B1732" i="4"/>
  <c r="D1732" i="4" s="1"/>
  <c r="B1733" i="4"/>
  <c r="B1734" i="4"/>
  <c r="B1735" i="4"/>
  <c r="D1735" i="4" s="1"/>
  <c r="B1736" i="4"/>
  <c r="B1737" i="4"/>
  <c r="D1737" i="4" s="1"/>
  <c r="B1738" i="4"/>
  <c r="D1738" i="4" s="1"/>
  <c r="B1739" i="4"/>
  <c r="B1740" i="4"/>
  <c r="B1741" i="4"/>
  <c r="D1741" i="4" s="1"/>
  <c r="B1742" i="4"/>
  <c r="B1743" i="4"/>
  <c r="D1743" i="4" s="1"/>
  <c r="B1744" i="4"/>
  <c r="D1744" i="4" s="1"/>
  <c r="B1745" i="4"/>
  <c r="B1746" i="4"/>
  <c r="B1747" i="4"/>
  <c r="D1747" i="4" s="1"/>
  <c r="B1748" i="4"/>
  <c r="B1749" i="4"/>
  <c r="D1749" i="4" s="1"/>
  <c r="B1750" i="4"/>
  <c r="D1750" i="4" s="1"/>
  <c r="B1751" i="4"/>
  <c r="B1752" i="4"/>
  <c r="B1753" i="4"/>
  <c r="D1753" i="4" s="1"/>
  <c r="B1754" i="4"/>
  <c r="B1755" i="4"/>
  <c r="D1755" i="4" s="1"/>
  <c r="B1756" i="4"/>
  <c r="D1756" i="4" s="1"/>
  <c r="B1757" i="4"/>
  <c r="B1758" i="4"/>
  <c r="B1759" i="4"/>
  <c r="D1759" i="4" s="1"/>
  <c r="B1760" i="4"/>
  <c r="B1761" i="4"/>
  <c r="D1761" i="4" s="1"/>
  <c r="B1762" i="4"/>
  <c r="D1762" i="4" s="1"/>
  <c r="B1763" i="4"/>
  <c r="B1764" i="4"/>
  <c r="B1765" i="4"/>
  <c r="D1765" i="4" s="1"/>
  <c r="B1766" i="4"/>
  <c r="B1767" i="4"/>
  <c r="D1767" i="4" s="1"/>
  <c r="B1768" i="4"/>
  <c r="D1768" i="4" s="1"/>
  <c r="B1769" i="4"/>
  <c r="B1770" i="4"/>
  <c r="B1771" i="4"/>
  <c r="D1771" i="4" s="1"/>
  <c r="B1772" i="4"/>
  <c r="B1773" i="4"/>
  <c r="D1773" i="4" s="1"/>
  <c r="B1774" i="4"/>
  <c r="D1774" i="4" s="1"/>
  <c r="B1775" i="4"/>
  <c r="B1776" i="4"/>
  <c r="B1777" i="4"/>
  <c r="D1777" i="4" s="1"/>
  <c r="B1778" i="4"/>
  <c r="B1779" i="4"/>
  <c r="D1779" i="4" s="1"/>
  <c r="B1780" i="4"/>
  <c r="D1780" i="4" s="1"/>
  <c r="B1781" i="4"/>
  <c r="B1782" i="4"/>
  <c r="B1783" i="4"/>
  <c r="D1783" i="4" s="1"/>
  <c r="B1784" i="4"/>
  <c r="B1785" i="4"/>
  <c r="D1785" i="4" s="1"/>
  <c r="B1786" i="4"/>
  <c r="D1786" i="4" s="1"/>
  <c r="B1787" i="4"/>
  <c r="B1788" i="4"/>
  <c r="B1789" i="4"/>
  <c r="D1789" i="4" s="1"/>
  <c r="B1790" i="4"/>
  <c r="B1791" i="4"/>
  <c r="D1791" i="4" s="1"/>
  <c r="B1792" i="4"/>
  <c r="D1792" i="4" s="1"/>
  <c r="B1793" i="4"/>
  <c r="B1794" i="4"/>
  <c r="B1795" i="4"/>
  <c r="D1795" i="4" s="1"/>
  <c r="B1796" i="4"/>
  <c r="B1797" i="4"/>
  <c r="D1797" i="4" s="1"/>
  <c r="B1798" i="4"/>
  <c r="D1798" i="4" s="1"/>
  <c r="B1799" i="4"/>
  <c r="B1800" i="4"/>
  <c r="B1801" i="4"/>
  <c r="D1801" i="4" s="1"/>
  <c r="B1802" i="4"/>
  <c r="B1803" i="4"/>
  <c r="D1803" i="4" s="1"/>
  <c r="B1804" i="4"/>
  <c r="D1804" i="4" s="1"/>
  <c r="B1805" i="4"/>
  <c r="B1806" i="4"/>
  <c r="B1807" i="4"/>
  <c r="D1807" i="4" s="1"/>
  <c r="B1808" i="4"/>
  <c r="B1809" i="4"/>
  <c r="D1809" i="4" s="1"/>
  <c r="B1810" i="4"/>
  <c r="D1810" i="4" s="1"/>
  <c r="B1811" i="4"/>
  <c r="B1812" i="4"/>
  <c r="B1813" i="4"/>
  <c r="D1813" i="4" s="1"/>
  <c r="B1814" i="4"/>
  <c r="B1815" i="4"/>
  <c r="D1815" i="4" s="1"/>
  <c r="B1816" i="4"/>
  <c r="B1817" i="4"/>
  <c r="B1818" i="4"/>
  <c r="B1819" i="4"/>
  <c r="D1819" i="4" s="1"/>
  <c r="B1820" i="4"/>
  <c r="B1821" i="4"/>
  <c r="D1821" i="4" s="1"/>
  <c r="B1822" i="4"/>
  <c r="D1822" i="4" s="1"/>
  <c r="B1823" i="4"/>
  <c r="B1824" i="4"/>
  <c r="B1825" i="4"/>
  <c r="D1825" i="4" s="1"/>
  <c r="B1826" i="4"/>
  <c r="B1827" i="4"/>
  <c r="D1827" i="4" s="1"/>
  <c r="B1828" i="4"/>
  <c r="D1828" i="4" s="1"/>
  <c r="B1829" i="4"/>
  <c r="B1830" i="4"/>
  <c r="B1831" i="4"/>
  <c r="D1831" i="4" s="1"/>
  <c r="B1832" i="4"/>
  <c r="B1833" i="4"/>
  <c r="D1833" i="4" s="1"/>
  <c r="B1834" i="4"/>
  <c r="D1834" i="4" s="1"/>
  <c r="B1835" i="4"/>
  <c r="B1836" i="4"/>
  <c r="B1837" i="4"/>
  <c r="D1837" i="4" s="1"/>
  <c r="B1838" i="4"/>
  <c r="B1839" i="4"/>
  <c r="D1839" i="4" s="1"/>
  <c r="B1840" i="4"/>
  <c r="D1840" i="4" s="1"/>
  <c r="B1841" i="4"/>
  <c r="B1842" i="4"/>
  <c r="B1843" i="4"/>
  <c r="D1843" i="4" s="1"/>
  <c r="B1844" i="4"/>
  <c r="B1845" i="4"/>
  <c r="D1845" i="4" s="1"/>
  <c r="B1846" i="4"/>
  <c r="D1846" i="4" s="1"/>
  <c r="B1847" i="4"/>
  <c r="B1848" i="4"/>
  <c r="B1849" i="4"/>
  <c r="D1849" i="4" s="1"/>
  <c r="B1850" i="4"/>
  <c r="B1851" i="4"/>
  <c r="D1851" i="4" s="1"/>
  <c r="B1852" i="4"/>
  <c r="D1852" i="4" s="1"/>
  <c r="B1853" i="4"/>
  <c r="B1854" i="4"/>
  <c r="B1855" i="4"/>
  <c r="D1855" i="4" s="1"/>
  <c r="B1856" i="4"/>
  <c r="B1857" i="4"/>
  <c r="D1857" i="4" s="1"/>
  <c r="B1858" i="4"/>
  <c r="D1858" i="4" s="1"/>
  <c r="B1859" i="4"/>
  <c r="B1860" i="4"/>
  <c r="B1861" i="4"/>
  <c r="D1861" i="4" s="1"/>
  <c r="B1862" i="4"/>
  <c r="B1863" i="4"/>
  <c r="D1863" i="4" s="1"/>
  <c r="B1864" i="4"/>
  <c r="D1864" i="4" s="1"/>
  <c r="B1865" i="4"/>
  <c r="B1866" i="4"/>
  <c r="B1867" i="4"/>
  <c r="D1867" i="4" s="1"/>
  <c r="B1868" i="4"/>
  <c r="B1869" i="4"/>
  <c r="D1869" i="4" s="1"/>
  <c r="B1870" i="4"/>
  <c r="D1870" i="4" s="1"/>
  <c r="B1871" i="4"/>
  <c r="B1872" i="4"/>
  <c r="B1873" i="4"/>
  <c r="D1873" i="4" s="1"/>
  <c r="B1874" i="4"/>
  <c r="B1875" i="4"/>
  <c r="D1875" i="4" s="1"/>
  <c r="B1876" i="4"/>
  <c r="D1876" i="4" s="1"/>
  <c r="B1877" i="4"/>
  <c r="B1878" i="4"/>
  <c r="B1879" i="4"/>
  <c r="D1879" i="4" s="1"/>
  <c r="B1880" i="4"/>
  <c r="B1881" i="4"/>
  <c r="D1881" i="4" s="1"/>
  <c r="B1882" i="4"/>
  <c r="D1882" i="4" s="1"/>
  <c r="B1883" i="4"/>
  <c r="B1884" i="4"/>
  <c r="B1885" i="4"/>
  <c r="D1885" i="4" s="1"/>
  <c r="B1886" i="4"/>
  <c r="B1887" i="4"/>
  <c r="D1887" i="4" s="1"/>
  <c r="B1888" i="4"/>
  <c r="D1888" i="4" s="1"/>
  <c r="B1889" i="4"/>
  <c r="B1890" i="4"/>
  <c r="B1891" i="4"/>
  <c r="D1891" i="4" s="1"/>
  <c r="B1892" i="4"/>
  <c r="B1893" i="4"/>
  <c r="D1893" i="4" s="1"/>
  <c r="B1894" i="4"/>
  <c r="D1894" i="4" s="1"/>
  <c r="B1895" i="4"/>
  <c r="B1896" i="4"/>
  <c r="B1897" i="4"/>
  <c r="D1897" i="4" s="1"/>
  <c r="B1898" i="4"/>
  <c r="B1899" i="4"/>
  <c r="D1899" i="4" s="1"/>
  <c r="B1900" i="4"/>
  <c r="D1900" i="4" s="1"/>
  <c r="B1901" i="4"/>
  <c r="B1902" i="4"/>
  <c r="B1903" i="4"/>
  <c r="D1903" i="4" s="1"/>
  <c r="B1904" i="4"/>
  <c r="B1905" i="4"/>
  <c r="D1905" i="4" s="1"/>
  <c r="B1906" i="4"/>
  <c r="D1906" i="4" s="1"/>
  <c r="B1907" i="4"/>
  <c r="B1908" i="4"/>
  <c r="B1909" i="4"/>
  <c r="D1909" i="4" s="1"/>
  <c r="B1910" i="4"/>
  <c r="B1911" i="4"/>
  <c r="D1911" i="4" s="1"/>
  <c r="B1912" i="4"/>
  <c r="D1912" i="4" s="1"/>
  <c r="B1913" i="4"/>
  <c r="B1914" i="4"/>
  <c r="B1915" i="4"/>
  <c r="D1915" i="4" s="1"/>
  <c r="B1916" i="4"/>
  <c r="B1917" i="4"/>
  <c r="D1917" i="4" s="1"/>
  <c r="B1918" i="4"/>
  <c r="D1918" i="4" s="1"/>
  <c r="B1919" i="4"/>
  <c r="B1920" i="4"/>
  <c r="B1921" i="4"/>
  <c r="D1921" i="4" s="1"/>
  <c r="B1922" i="4"/>
  <c r="B1923" i="4"/>
  <c r="D1923" i="4" s="1"/>
  <c r="B1924" i="4"/>
  <c r="D1924" i="4" s="1"/>
  <c r="B1925" i="4"/>
  <c r="B1926" i="4"/>
  <c r="B1927" i="4"/>
  <c r="D1927" i="4" s="1"/>
  <c r="B1928" i="4"/>
  <c r="B1929" i="4"/>
  <c r="D1929" i="4" s="1"/>
  <c r="B1930" i="4"/>
  <c r="D1930" i="4" s="1"/>
  <c r="B1931" i="4"/>
  <c r="B1932" i="4"/>
  <c r="B1933" i="4"/>
  <c r="D1933" i="4" s="1"/>
  <c r="B1934" i="4"/>
  <c r="B1935" i="4"/>
  <c r="D1935" i="4" s="1"/>
  <c r="B1936" i="4"/>
  <c r="D1936" i="4" s="1"/>
  <c r="B1937" i="4"/>
  <c r="B1938" i="4"/>
  <c r="B1939" i="4"/>
  <c r="D1939" i="4" s="1"/>
  <c r="B1940" i="4"/>
  <c r="B1941" i="4"/>
  <c r="D1941" i="4" s="1"/>
  <c r="B1942" i="4"/>
  <c r="D1942" i="4" s="1"/>
  <c r="B1943" i="4"/>
  <c r="B1944" i="4"/>
  <c r="B1945" i="4"/>
  <c r="D1945" i="4" s="1"/>
  <c r="B1946" i="4"/>
  <c r="B1947" i="4"/>
  <c r="D1947" i="4" s="1"/>
  <c r="B1948" i="4"/>
  <c r="D1948" i="4" s="1"/>
  <c r="B1949" i="4"/>
  <c r="B1950" i="4"/>
  <c r="B1951" i="4"/>
  <c r="D1951" i="4" s="1"/>
  <c r="B1952" i="4"/>
  <c r="B1953" i="4"/>
  <c r="D1953" i="4" s="1"/>
  <c r="B1954" i="4"/>
  <c r="D1954" i="4" s="1"/>
  <c r="B1955" i="4"/>
  <c r="B1956" i="4"/>
  <c r="B1957" i="4"/>
  <c r="D1957" i="4" s="1"/>
  <c r="B1958" i="4"/>
  <c r="B1959" i="4"/>
  <c r="D1959" i="4" s="1"/>
  <c r="B1960" i="4"/>
  <c r="D1960" i="4" s="1"/>
  <c r="B1961" i="4"/>
  <c r="B1962" i="4"/>
  <c r="B1963" i="4"/>
  <c r="D1963" i="4" s="1"/>
  <c r="B1964" i="4"/>
  <c r="B1965" i="4"/>
  <c r="D1965" i="4" s="1"/>
  <c r="B1966" i="4"/>
  <c r="D1966" i="4" s="1"/>
  <c r="B1967" i="4"/>
  <c r="B1968" i="4"/>
  <c r="B1969" i="4"/>
  <c r="D1969" i="4" s="1"/>
  <c r="B1970" i="4"/>
  <c r="B1971" i="4"/>
  <c r="D1971" i="4" s="1"/>
  <c r="B1972" i="4"/>
  <c r="D1972" i="4" s="1"/>
  <c r="B1973" i="4"/>
  <c r="B1974" i="4"/>
  <c r="B1975" i="4"/>
  <c r="D1975" i="4" s="1"/>
  <c r="B1976" i="4"/>
  <c r="B1977" i="4"/>
  <c r="D1977" i="4" s="1"/>
  <c r="B1978" i="4"/>
  <c r="D1978" i="4" s="1"/>
  <c r="B1979" i="4"/>
  <c r="B1980" i="4"/>
  <c r="B1981" i="4"/>
  <c r="D1981" i="4" s="1"/>
  <c r="B1982" i="4"/>
  <c r="B1983" i="4"/>
  <c r="D1983" i="4" s="1"/>
  <c r="B1984" i="4"/>
  <c r="D1984" i="4" s="1"/>
  <c r="B1985" i="4"/>
  <c r="B1986" i="4"/>
  <c r="B1987" i="4"/>
  <c r="D1987" i="4" s="1"/>
  <c r="B1988" i="4"/>
  <c r="B1989" i="4"/>
  <c r="D1989" i="4" s="1"/>
  <c r="B1990" i="4"/>
  <c r="D1990" i="4" s="1"/>
  <c r="B1991" i="4"/>
  <c r="B1992" i="4"/>
  <c r="B1993" i="4"/>
  <c r="D1993" i="4" s="1"/>
  <c r="B1994" i="4"/>
  <c r="B1995" i="4"/>
  <c r="D1995" i="4" s="1"/>
  <c r="B1996" i="4"/>
  <c r="D1996" i="4" s="1"/>
  <c r="B1997" i="4"/>
  <c r="B1998" i="4"/>
  <c r="B1999" i="4"/>
  <c r="D1999" i="4" s="1"/>
  <c r="B2000" i="4"/>
  <c r="B2001" i="4"/>
  <c r="D2001" i="4" s="1"/>
  <c r="B2002" i="4"/>
  <c r="D2002" i="4" s="1"/>
  <c r="B2003" i="4"/>
  <c r="B2004" i="4"/>
  <c r="B2005" i="4"/>
  <c r="D2005" i="4" s="1"/>
  <c r="B2006" i="4"/>
  <c r="B2007" i="4"/>
  <c r="D2007" i="4" s="1"/>
  <c r="B2008" i="4"/>
  <c r="D2008" i="4" s="1"/>
  <c r="B2009" i="4"/>
  <c r="B2010" i="4"/>
  <c r="B2011" i="4"/>
  <c r="D2011" i="4" s="1"/>
  <c r="B2012" i="4"/>
  <c r="B2013" i="4"/>
  <c r="D2013" i="4" s="1"/>
  <c r="B2014" i="4"/>
  <c r="D2014" i="4" s="1"/>
  <c r="B2015" i="4"/>
  <c r="B2016" i="4"/>
  <c r="B2017" i="4"/>
  <c r="D2017" i="4" s="1"/>
  <c r="B2018" i="4"/>
  <c r="B2019" i="4"/>
  <c r="D2019" i="4" s="1"/>
  <c r="B2020" i="4"/>
  <c r="D2020" i="4" s="1"/>
  <c r="B2021" i="4"/>
  <c r="B2022" i="4"/>
  <c r="B2023" i="4"/>
  <c r="D2023" i="4" s="1"/>
  <c r="B2024" i="4"/>
  <c r="B2025" i="4"/>
  <c r="D2025" i="4" s="1"/>
  <c r="B2026" i="4"/>
  <c r="D2026" i="4" s="1"/>
  <c r="B2027" i="4"/>
  <c r="B2028" i="4"/>
  <c r="B2029" i="4"/>
  <c r="D2029" i="4" s="1"/>
  <c r="B2030" i="4"/>
  <c r="B2031" i="4"/>
  <c r="D2031" i="4" s="1"/>
  <c r="B2032" i="4"/>
  <c r="D2032" i="4" s="1"/>
  <c r="B2033" i="4"/>
  <c r="B2034" i="4"/>
  <c r="B2035" i="4"/>
  <c r="D2035" i="4" s="1"/>
  <c r="B2036" i="4"/>
  <c r="B2037" i="4"/>
  <c r="D2037" i="4" s="1"/>
  <c r="B2038" i="4"/>
  <c r="D2038" i="4" s="1"/>
  <c r="B2039" i="4"/>
  <c r="B2040" i="4"/>
  <c r="B2041" i="4"/>
  <c r="D2041" i="4" s="1"/>
  <c r="B2042" i="4"/>
  <c r="B2043" i="4"/>
  <c r="D2043" i="4" s="1"/>
  <c r="B2044" i="4"/>
  <c r="D2044" i="4" s="1"/>
  <c r="B2045" i="4"/>
  <c r="B2046" i="4"/>
  <c r="B2047" i="4"/>
  <c r="D2047" i="4" s="1"/>
  <c r="B2048" i="4"/>
  <c r="B2049" i="4"/>
  <c r="D2049" i="4" s="1"/>
  <c r="B2050" i="4"/>
  <c r="D2050" i="4" s="1"/>
  <c r="B2051" i="4"/>
  <c r="B2052" i="4"/>
  <c r="B2053" i="4"/>
  <c r="D2053" i="4" s="1"/>
  <c r="B2054" i="4"/>
  <c r="B2055" i="4"/>
  <c r="D2055" i="4" s="1"/>
  <c r="B2056" i="4"/>
  <c r="D2056" i="4" s="1"/>
  <c r="B2057" i="4"/>
  <c r="B2058" i="4"/>
  <c r="B2059" i="4"/>
  <c r="D2059" i="4" s="1"/>
  <c r="B2060" i="4"/>
  <c r="B2061" i="4"/>
  <c r="D2061" i="4" s="1"/>
  <c r="B2062" i="4"/>
  <c r="D2062" i="4" s="1"/>
  <c r="B2063" i="4"/>
  <c r="B2064" i="4"/>
  <c r="B2065" i="4"/>
  <c r="D2065" i="4" s="1"/>
  <c r="B2066" i="4"/>
  <c r="B2067" i="4"/>
  <c r="D2067" i="4" s="1"/>
  <c r="B2068" i="4"/>
  <c r="D2068" i="4" s="1"/>
  <c r="B2069" i="4"/>
  <c r="B2070" i="4"/>
  <c r="B2071" i="4"/>
  <c r="D2071" i="4" s="1"/>
  <c r="B2072" i="4"/>
  <c r="B2073" i="4"/>
  <c r="D2073" i="4" s="1"/>
  <c r="B2074" i="4"/>
  <c r="D2074" i="4" s="1"/>
  <c r="B2075" i="4"/>
  <c r="B2076" i="4"/>
  <c r="B2077" i="4"/>
  <c r="D2077" i="4" s="1"/>
  <c r="B2078" i="4"/>
  <c r="B2079" i="4"/>
  <c r="D2079" i="4" s="1"/>
  <c r="B2080" i="4"/>
  <c r="D2080" i="4" s="1"/>
  <c r="B2081" i="4"/>
  <c r="B2082" i="4"/>
  <c r="B2083" i="4"/>
  <c r="D2083" i="4" s="1"/>
  <c r="B2084" i="4"/>
  <c r="B2085" i="4"/>
  <c r="D2085" i="4" s="1"/>
  <c r="B2086" i="4"/>
  <c r="D2086" i="4" s="1"/>
  <c r="B2087" i="4"/>
  <c r="B2088" i="4"/>
  <c r="B2089" i="4"/>
  <c r="D2089" i="4" s="1"/>
  <c r="B2090" i="4"/>
  <c r="B2091" i="4"/>
  <c r="D2091" i="4" s="1"/>
  <c r="B2092" i="4"/>
  <c r="D2092" i="4" s="1"/>
  <c r="B2093" i="4"/>
  <c r="B2094" i="4"/>
  <c r="B2095" i="4"/>
  <c r="D2095" i="4" s="1"/>
  <c r="B2096" i="4"/>
  <c r="B2097" i="4"/>
  <c r="D2097" i="4" s="1"/>
  <c r="B2098" i="4"/>
  <c r="D2098" i="4" s="1"/>
  <c r="B2099" i="4"/>
  <c r="B2100" i="4"/>
  <c r="B2101" i="4"/>
  <c r="D2101" i="4" s="1"/>
  <c r="B2102" i="4"/>
  <c r="B2103" i="4"/>
  <c r="D2103" i="4" s="1"/>
  <c r="B2104" i="4"/>
  <c r="D2104" i="4" s="1"/>
  <c r="B2105" i="4"/>
  <c r="B2106" i="4"/>
  <c r="B2107" i="4"/>
  <c r="D2107" i="4" s="1"/>
  <c r="B2108" i="4"/>
  <c r="B2109" i="4"/>
  <c r="D2109" i="4" s="1"/>
  <c r="B2110" i="4"/>
  <c r="D2110" i="4" s="1"/>
  <c r="B2111" i="4"/>
  <c r="B2112" i="4"/>
  <c r="B2113" i="4"/>
  <c r="D2113" i="4" s="1"/>
  <c r="B2114" i="4"/>
  <c r="B2115" i="4"/>
  <c r="D2115" i="4" s="1"/>
  <c r="B2116" i="4"/>
  <c r="D2116" i="4" s="1"/>
  <c r="B2117" i="4"/>
  <c r="B2118" i="4"/>
  <c r="B2119" i="4"/>
  <c r="D2119" i="4" s="1"/>
  <c r="B2120" i="4"/>
  <c r="B2121" i="4"/>
  <c r="D2121" i="4" s="1"/>
  <c r="B2122" i="4"/>
  <c r="D2122" i="4" s="1"/>
  <c r="B2123" i="4"/>
  <c r="B2124" i="4"/>
  <c r="B2125" i="4"/>
  <c r="D2125" i="4" s="1"/>
  <c r="B2126" i="4"/>
  <c r="B2127" i="4"/>
  <c r="D2127" i="4" s="1"/>
  <c r="B2128" i="4"/>
  <c r="D2128" i="4" s="1"/>
  <c r="B2129" i="4"/>
  <c r="B2130" i="4"/>
  <c r="B2131" i="4"/>
  <c r="D2131" i="4" s="1"/>
  <c r="B2132" i="4"/>
  <c r="B2133" i="4"/>
  <c r="D2133" i="4" s="1"/>
  <c r="B2134" i="4"/>
  <c r="D2134" i="4" s="1"/>
  <c r="B2135" i="4"/>
  <c r="B2136" i="4"/>
  <c r="B2137" i="4"/>
  <c r="D2137" i="4" s="1"/>
  <c r="B2138" i="4"/>
  <c r="B2139" i="4"/>
  <c r="D2139" i="4" s="1"/>
  <c r="B2140" i="4"/>
  <c r="D2140" i="4" s="1"/>
  <c r="B2141" i="4"/>
  <c r="B2142" i="4"/>
  <c r="B2143" i="4"/>
  <c r="D2143" i="4" s="1"/>
  <c r="B2144" i="4"/>
  <c r="B2145" i="4"/>
  <c r="D2145" i="4" s="1"/>
  <c r="B2146" i="4"/>
  <c r="D2146" i="4" s="1"/>
  <c r="B2147" i="4"/>
  <c r="B2148" i="4"/>
  <c r="B2149" i="4"/>
  <c r="D2149" i="4" s="1"/>
  <c r="B2150" i="4"/>
  <c r="B2151" i="4"/>
  <c r="D2151" i="4" s="1"/>
  <c r="B2152" i="4"/>
  <c r="D2152" i="4" s="1"/>
  <c r="B2153" i="4"/>
  <c r="B2154" i="4"/>
  <c r="B2155" i="4"/>
  <c r="D2155" i="4" s="1"/>
  <c r="B2156" i="4"/>
  <c r="B2157" i="4"/>
  <c r="D2157" i="4" s="1"/>
  <c r="B2158" i="4"/>
  <c r="B2159" i="4"/>
  <c r="B2160" i="4"/>
  <c r="B2161" i="4"/>
  <c r="D2161" i="4" s="1"/>
  <c r="B2162" i="4"/>
  <c r="B2163" i="4"/>
  <c r="D2163" i="4" s="1"/>
  <c r="B2164" i="4"/>
  <c r="D2164" i="4" s="1"/>
  <c r="B2165" i="4"/>
  <c r="B2166" i="4"/>
  <c r="B2167" i="4"/>
  <c r="D2167" i="4" s="1"/>
  <c r="B2168" i="4"/>
  <c r="B2169" i="4"/>
  <c r="D2169" i="4" s="1"/>
  <c r="B2170" i="4"/>
  <c r="D2170" i="4" s="1"/>
  <c r="B2171" i="4"/>
  <c r="B2172" i="4"/>
  <c r="B2173" i="4"/>
  <c r="D2173" i="4" s="1"/>
  <c r="B2174" i="4"/>
  <c r="B2175" i="4"/>
  <c r="D2175" i="4" s="1"/>
  <c r="B2176" i="4"/>
  <c r="D2176" i="4" s="1"/>
  <c r="B2177" i="4"/>
  <c r="B2178" i="4"/>
  <c r="B2179" i="4"/>
  <c r="D2179" i="4" s="1"/>
  <c r="B2180" i="4"/>
  <c r="B2181" i="4"/>
  <c r="D2181" i="4" s="1"/>
  <c r="B2182" i="4"/>
  <c r="D2182" i="4" s="1"/>
  <c r="B2183" i="4"/>
  <c r="B2184" i="4"/>
  <c r="B2185" i="4"/>
  <c r="D2185" i="4" s="1"/>
  <c r="B2186" i="4"/>
  <c r="B2187" i="4"/>
  <c r="D2187" i="4" s="1"/>
  <c r="B2188" i="4"/>
  <c r="D2188" i="4" s="1"/>
  <c r="B2189" i="4"/>
  <c r="B2190" i="4"/>
  <c r="B2191" i="4"/>
  <c r="D2191" i="4" s="1"/>
  <c r="B2192" i="4"/>
  <c r="B2193" i="4"/>
  <c r="D2193" i="4" s="1"/>
  <c r="B2194" i="4"/>
  <c r="D2194" i="4" s="1"/>
  <c r="B2195" i="4"/>
  <c r="B2196" i="4"/>
  <c r="B2197" i="4"/>
  <c r="D2197" i="4" s="1"/>
  <c r="B2198" i="4"/>
  <c r="B2199" i="4"/>
  <c r="D2199" i="4" s="1"/>
  <c r="B2200" i="4"/>
  <c r="D2200" i="4" s="1"/>
  <c r="B2201" i="4"/>
  <c r="B2202" i="4"/>
  <c r="B2203" i="4"/>
  <c r="D2203" i="4" s="1"/>
  <c r="B2204" i="4"/>
  <c r="B2205" i="4"/>
  <c r="D2205" i="4" s="1"/>
  <c r="B2206" i="4"/>
  <c r="D2206" i="4" s="1"/>
  <c r="B2207" i="4"/>
  <c r="B2208" i="4"/>
  <c r="B2209" i="4"/>
  <c r="D2209" i="4" s="1"/>
  <c r="B2210" i="4"/>
  <c r="B2211" i="4"/>
  <c r="D2211" i="4" s="1"/>
  <c r="B2212" i="4"/>
  <c r="D2212" i="4" s="1"/>
  <c r="B2213" i="4"/>
  <c r="B2214" i="4"/>
  <c r="B2215" i="4"/>
  <c r="D2215" i="4" s="1"/>
  <c r="B2216" i="4"/>
  <c r="B2217" i="4"/>
  <c r="D2217" i="4" s="1"/>
  <c r="B2218" i="4"/>
  <c r="D2218" i="4" s="1"/>
  <c r="B2219" i="4"/>
  <c r="B2220" i="4"/>
  <c r="B2221" i="4"/>
  <c r="D2221" i="4" s="1"/>
  <c r="B2222" i="4"/>
  <c r="B2223" i="4"/>
  <c r="D2223" i="4" s="1"/>
  <c r="B2224" i="4"/>
  <c r="D2224" i="4" s="1"/>
  <c r="B2225" i="4"/>
  <c r="B2226" i="4"/>
  <c r="B2227" i="4"/>
  <c r="D2227" i="4" s="1"/>
  <c r="B2228" i="4"/>
  <c r="B2229" i="4"/>
  <c r="D2229" i="4" s="1"/>
  <c r="B2230" i="4"/>
  <c r="D2230" i="4" s="1"/>
  <c r="B2231" i="4"/>
  <c r="B2232" i="4"/>
  <c r="B2233" i="4"/>
  <c r="D2233" i="4" s="1"/>
  <c r="B2234" i="4"/>
  <c r="B2235" i="4"/>
  <c r="D2235" i="4" s="1"/>
  <c r="B2236" i="4"/>
  <c r="D2236" i="4" s="1"/>
  <c r="B2237" i="4"/>
  <c r="B2238" i="4"/>
  <c r="B2239" i="4"/>
  <c r="D2239" i="4" s="1"/>
  <c r="B2240" i="4"/>
  <c r="B2241" i="4"/>
  <c r="D2241" i="4" s="1"/>
  <c r="B2242" i="4"/>
  <c r="D2242" i="4" s="1"/>
  <c r="B2243" i="4"/>
  <c r="B2244" i="4"/>
  <c r="B2245" i="4"/>
  <c r="D2245" i="4" s="1"/>
  <c r="B2246" i="4"/>
  <c r="B2247" i="4"/>
  <c r="D2247" i="4" s="1"/>
  <c r="B2248" i="4"/>
  <c r="D2248" i="4" s="1"/>
  <c r="B2249" i="4"/>
  <c r="B2250" i="4"/>
  <c r="B2251" i="4"/>
  <c r="D2251" i="4" s="1"/>
  <c r="B2252" i="4"/>
  <c r="B2253" i="4"/>
  <c r="D2253" i="4" s="1"/>
  <c r="B2254" i="4"/>
  <c r="D2254" i="4" s="1"/>
  <c r="B2255" i="4"/>
  <c r="B2256" i="4"/>
  <c r="B2257" i="4"/>
  <c r="D2257" i="4" s="1"/>
  <c r="B2258" i="4"/>
  <c r="B2259" i="4"/>
  <c r="D2259" i="4" s="1"/>
  <c r="B2260" i="4"/>
  <c r="D2260" i="4" s="1"/>
  <c r="B2261" i="4"/>
  <c r="B2262" i="4"/>
  <c r="B2263" i="4"/>
  <c r="D2263" i="4" s="1"/>
  <c r="B2264" i="4"/>
  <c r="B2265" i="4"/>
  <c r="D2265" i="4" s="1"/>
  <c r="B2266" i="4"/>
  <c r="D2266" i="4" s="1"/>
  <c r="B2267" i="4"/>
  <c r="B2268" i="4"/>
  <c r="B2269" i="4"/>
  <c r="D2269" i="4" s="1"/>
  <c r="B2270" i="4"/>
  <c r="B2271" i="4"/>
  <c r="D2271" i="4" s="1"/>
  <c r="B2272" i="4"/>
  <c r="D2272" i="4" s="1"/>
  <c r="B2273" i="4"/>
  <c r="B2274" i="4"/>
  <c r="B2275" i="4"/>
  <c r="D2275" i="4" s="1"/>
  <c r="B2276" i="4"/>
  <c r="B2277" i="4"/>
  <c r="D2277" i="4" s="1"/>
  <c r="B2278" i="4"/>
  <c r="D2278" i="4" s="1"/>
  <c r="B2279" i="4"/>
  <c r="B2280" i="4"/>
  <c r="B2281" i="4"/>
  <c r="D2281" i="4" s="1"/>
  <c r="B2282" i="4"/>
  <c r="B2283" i="4"/>
  <c r="D2283" i="4" s="1"/>
  <c r="B2284" i="4"/>
  <c r="D2284" i="4" s="1"/>
  <c r="B2285" i="4"/>
  <c r="B2286" i="4"/>
  <c r="B2287" i="4"/>
  <c r="D2287" i="4" s="1"/>
  <c r="B2288" i="4"/>
  <c r="B2289" i="4"/>
  <c r="D2289" i="4" s="1"/>
  <c r="B2290" i="4"/>
  <c r="D2290" i="4" s="1"/>
  <c r="B2291" i="4"/>
  <c r="B2292" i="4"/>
  <c r="B2293" i="4"/>
  <c r="D2293" i="4" s="1"/>
  <c r="B2294" i="4"/>
  <c r="B2295" i="4"/>
  <c r="D2295" i="4" s="1"/>
  <c r="B2296" i="4"/>
  <c r="D2296" i="4" s="1"/>
  <c r="B2297" i="4"/>
  <c r="B2298" i="4"/>
  <c r="B2299" i="4"/>
  <c r="D2299" i="4" s="1"/>
  <c r="B2300" i="4"/>
  <c r="B2301" i="4"/>
  <c r="D2301" i="4" s="1"/>
  <c r="B2302" i="4"/>
  <c r="D2302" i="4" s="1"/>
  <c r="B2303" i="4"/>
  <c r="B2304" i="4"/>
  <c r="B2305" i="4"/>
  <c r="D2305" i="4" s="1"/>
  <c r="B2306" i="4"/>
  <c r="B2307" i="4"/>
  <c r="D2307" i="4" s="1"/>
  <c r="B2308" i="4"/>
  <c r="D2308" i="4" s="1"/>
  <c r="B2309" i="4"/>
  <c r="B2310" i="4"/>
  <c r="B2311" i="4"/>
  <c r="D2311" i="4" s="1"/>
  <c r="B2312" i="4"/>
  <c r="B2313" i="4"/>
  <c r="D2313" i="4" s="1"/>
  <c r="B2314" i="4"/>
  <c r="D2314" i="4" s="1"/>
  <c r="B2315" i="4"/>
  <c r="B2316" i="4"/>
  <c r="B2317" i="4"/>
  <c r="D2317" i="4" s="1"/>
  <c r="B2318" i="4"/>
  <c r="B2319" i="4"/>
  <c r="D2319" i="4" s="1"/>
  <c r="B2320" i="4"/>
  <c r="D2320" i="4" s="1"/>
  <c r="B2321" i="4"/>
  <c r="B2322" i="4"/>
  <c r="B2323" i="4"/>
  <c r="D2323" i="4" s="1"/>
  <c r="B2324" i="4"/>
  <c r="B2325" i="4"/>
  <c r="D2325" i="4" s="1"/>
  <c r="B2326" i="4"/>
  <c r="D2326" i="4" s="1"/>
  <c r="B2327" i="4"/>
  <c r="B2328" i="4"/>
  <c r="B2329" i="4"/>
  <c r="D2329" i="4" s="1"/>
  <c r="B2330" i="4"/>
  <c r="B2331" i="4"/>
  <c r="D2331" i="4" s="1"/>
  <c r="B2332" i="4"/>
  <c r="D2332" i="4" s="1"/>
  <c r="B2333" i="4"/>
  <c r="B2334" i="4"/>
  <c r="B2335" i="4"/>
  <c r="D2335" i="4" s="1"/>
  <c r="B2336" i="4"/>
  <c r="B2337" i="4"/>
  <c r="D2337" i="4" s="1"/>
  <c r="B2338" i="4"/>
  <c r="D2338" i="4" s="1"/>
  <c r="B2339" i="4"/>
  <c r="B2340" i="4"/>
  <c r="B2341" i="4"/>
  <c r="D2341" i="4" s="1"/>
  <c r="B2342" i="4"/>
  <c r="B2343" i="4"/>
  <c r="D2343" i="4" s="1"/>
  <c r="B2344" i="4"/>
  <c r="D2344" i="4" s="1"/>
  <c r="B2345" i="4"/>
  <c r="B2346" i="4"/>
  <c r="B2347" i="4"/>
  <c r="D2347" i="4" s="1"/>
  <c r="B2348" i="4"/>
  <c r="B2349" i="4"/>
  <c r="D2349" i="4" s="1"/>
  <c r="B2350" i="4"/>
  <c r="D2350" i="4" s="1"/>
  <c r="B2351" i="4"/>
  <c r="B2352" i="4"/>
  <c r="B2353" i="4"/>
  <c r="D2353" i="4" s="1"/>
  <c r="B2354" i="4"/>
  <c r="B2355" i="4"/>
  <c r="D2355" i="4" s="1"/>
  <c r="B2356" i="4"/>
  <c r="D2356" i="4" s="1"/>
  <c r="B2357" i="4"/>
  <c r="B2358" i="4"/>
  <c r="B2359" i="4"/>
  <c r="D2359" i="4" s="1"/>
  <c r="B2360" i="4"/>
  <c r="B2361" i="4"/>
  <c r="D2361" i="4" s="1"/>
  <c r="B2362" i="4"/>
  <c r="D2362" i="4" s="1"/>
  <c r="B2363" i="4"/>
  <c r="B2364" i="4"/>
  <c r="B2365" i="4"/>
  <c r="D2365" i="4" s="1"/>
  <c r="B2366" i="4"/>
  <c r="B2367" i="4"/>
  <c r="D2367" i="4" s="1"/>
  <c r="B2368" i="4"/>
  <c r="D2368" i="4" s="1"/>
  <c r="B2369" i="4"/>
  <c r="B2370" i="4"/>
  <c r="B2371" i="4"/>
  <c r="D2371" i="4" s="1"/>
  <c r="B2372" i="4"/>
  <c r="B2373" i="4"/>
  <c r="D2373" i="4" s="1"/>
  <c r="B2374" i="4"/>
  <c r="D2374" i="4" s="1"/>
  <c r="B2375" i="4"/>
  <c r="B2376" i="4"/>
  <c r="B2377" i="4"/>
  <c r="D2377" i="4" s="1"/>
  <c r="B2378" i="4"/>
  <c r="B2379" i="4"/>
  <c r="D2379" i="4" s="1"/>
  <c r="B2380" i="4"/>
  <c r="D2380" i="4" s="1"/>
  <c r="B2381" i="4"/>
  <c r="B2382" i="4"/>
  <c r="B2383" i="4"/>
  <c r="D2383" i="4" s="1"/>
  <c r="B2384" i="4"/>
  <c r="B2385" i="4"/>
  <c r="D2385" i="4" s="1"/>
  <c r="B2386" i="4"/>
  <c r="D2386" i="4" s="1"/>
  <c r="B2387" i="4"/>
  <c r="B2388" i="4"/>
  <c r="B2389" i="4"/>
  <c r="D2389" i="4" s="1"/>
  <c r="B2390" i="4"/>
  <c r="B2391" i="4"/>
  <c r="D2391" i="4" s="1"/>
  <c r="B2392" i="4"/>
  <c r="D2392" i="4" s="1"/>
  <c r="B2393" i="4"/>
  <c r="B2394" i="4"/>
  <c r="B2395" i="4"/>
  <c r="D2395" i="4" s="1"/>
  <c r="B2396" i="4"/>
  <c r="B2397" i="4"/>
  <c r="D2397" i="4" s="1"/>
  <c r="B2398" i="4"/>
  <c r="D2398" i="4" s="1"/>
  <c r="B2399" i="4"/>
  <c r="B2400" i="4"/>
  <c r="B2401" i="4"/>
  <c r="D2401" i="4" s="1"/>
  <c r="B2402" i="4"/>
  <c r="B2403" i="4"/>
  <c r="D2403" i="4" s="1"/>
  <c r="B2404" i="4"/>
  <c r="D2404" i="4" s="1"/>
  <c r="B2405" i="4"/>
  <c r="B2406" i="4"/>
  <c r="B2407" i="4"/>
  <c r="D2407" i="4" s="1"/>
  <c r="B2408" i="4"/>
  <c r="B2409" i="4"/>
  <c r="D2409" i="4" s="1"/>
  <c r="B2410" i="4"/>
  <c r="D2410" i="4" s="1"/>
  <c r="B2411" i="4"/>
  <c r="B2412" i="4"/>
  <c r="B2413" i="4"/>
  <c r="D2413" i="4" s="1"/>
  <c r="B2414" i="4"/>
  <c r="B2415" i="4"/>
  <c r="D2415" i="4" s="1"/>
  <c r="B2416" i="4"/>
  <c r="D2416" i="4" s="1"/>
  <c r="B2417" i="4"/>
  <c r="B2418" i="4"/>
  <c r="B2419" i="4"/>
  <c r="D2419" i="4" s="1"/>
  <c r="B2420" i="4"/>
  <c r="B2421" i="4"/>
  <c r="D2421" i="4" s="1"/>
  <c r="B2422" i="4"/>
  <c r="D2422" i="4" s="1"/>
  <c r="B2423" i="4"/>
  <c r="B2424" i="4"/>
  <c r="B2425" i="4"/>
  <c r="D2425" i="4" s="1"/>
  <c r="B2426" i="4"/>
  <c r="B2427" i="4"/>
  <c r="D2427" i="4" s="1"/>
  <c r="B2428" i="4"/>
  <c r="D2428" i="4" s="1"/>
  <c r="B2429" i="4"/>
  <c r="B2430" i="4"/>
  <c r="B2431" i="4"/>
  <c r="D2431" i="4" s="1"/>
  <c r="B2432" i="4"/>
  <c r="B2433" i="4"/>
  <c r="D2433" i="4" s="1"/>
  <c r="B2434" i="4"/>
  <c r="D2434" i="4" s="1"/>
  <c r="B2435" i="4"/>
  <c r="B2436" i="4"/>
  <c r="B2437" i="4"/>
  <c r="D2437" i="4" s="1"/>
  <c r="B2438" i="4"/>
  <c r="B2439" i="4"/>
  <c r="D2439" i="4" s="1"/>
  <c r="B2440" i="4"/>
  <c r="D2440" i="4" s="1"/>
  <c r="B2441" i="4"/>
  <c r="B2442" i="4"/>
  <c r="B2443" i="4"/>
  <c r="D2443" i="4" s="1"/>
  <c r="B2444" i="4"/>
  <c r="B2445" i="4"/>
  <c r="D2445" i="4" s="1"/>
  <c r="B2446" i="4"/>
  <c r="D2446" i="4" s="1"/>
  <c r="B2447" i="4"/>
  <c r="B2448" i="4"/>
  <c r="B2449" i="4"/>
  <c r="D2449" i="4" s="1"/>
  <c r="B2450" i="4"/>
  <c r="B2451" i="4"/>
  <c r="D2451" i="4" s="1"/>
  <c r="B2452" i="4"/>
  <c r="B2453" i="4"/>
  <c r="B2454" i="4"/>
  <c r="B2455" i="4"/>
  <c r="D2455" i="4" s="1"/>
  <c r="B2456" i="4"/>
  <c r="B2457" i="4"/>
  <c r="D2457" i="4" s="1"/>
  <c r="B2458" i="4"/>
  <c r="D2458" i="4" s="1"/>
  <c r="B2459" i="4"/>
  <c r="B2460" i="4"/>
  <c r="B2461" i="4"/>
  <c r="D2461" i="4" s="1"/>
  <c r="B2462" i="4"/>
  <c r="B2463" i="4"/>
  <c r="D2463" i="4" s="1"/>
  <c r="B2464" i="4"/>
  <c r="D2464" i="4" s="1"/>
  <c r="B2465" i="4"/>
  <c r="B2466" i="4"/>
  <c r="B2467" i="4"/>
  <c r="D2467" i="4" s="1"/>
  <c r="B2468" i="4"/>
  <c r="B2469" i="4"/>
  <c r="D2469" i="4" s="1"/>
  <c r="B2470" i="4"/>
  <c r="D2470" i="4" s="1"/>
  <c r="B2471" i="4"/>
  <c r="B2472" i="4"/>
  <c r="B2473" i="4"/>
  <c r="D2473" i="4" s="1"/>
  <c r="B2474" i="4"/>
  <c r="B2475" i="4"/>
  <c r="D2475" i="4" s="1"/>
  <c r="B2476" i="4"/>
  <c r="D2476" i="4" s="1"/>
  <c r="B2477" i="4"/>
  <c r="B2478" i="4"/>
  <c r="B2479" i="4"/>
  <c r="D2479" i="4" s="1"/>
  <c r="B2480" i="4"/>
  <c r="B2481" i="4"/>
  <c r="D2481" i="4" s="1"/>
  <c r="B2482" i="4"/>
  <c r="D2482" i="4" s="1"/>
  <c r="B2483" i="4"/>
  <c r="B2484" i="4"/>
  <c r="B2485" i="4"/>
  <c r="D2485" i="4" s="1"/>
  <c r="B2486" i="4"/>
  <c r="B2487" i="4"/>
  <c r="D2487" i="4" s="1"/>
  <c r="B2488" i="4"/>
  <c r="D2488" i="4" s="1"/>
  <c r="B2489" i="4"/>
  <c r="B2490" i="4"/>
  <c r="B2491" i="4"/>
  <c r="D2491" i="4" s="1"/>
  <c r="B2492" i="4"/>
  <c r="B2493" i="4"/>
  <c r="D2493" i="4" s="1"/>
  <c r="B2494" i="4"/>
  <c r="D2494" i="4" s="1"/>
  <c r="B2495" i="4"/>
  <c r="B2496" i="4"/>
  <c r="B2497" i="4"/>
  <c r="D2497" i="4" s="1"/>
  <c r="B2498" i="4"/>
  <c r="B2499" i="4"/>
  <c r="D2499" i="4" s="1"/>
  <c r="B2500" i="4"/>
  <c r="D2500" i="4" s="1"/>
  <c r="B2501" i="4"/>
  <c r="B2502" i="4"/>
  <c r="B2503" i="4"/>
  <c r="D2503" i="4" s="1"/>
  <c r="B2504" i="4"/>
  <c r="B2505" i="4"/>
  <c r="D2505" i="4" s="1"/>
  <c r="B2506" i="4"/>
  <c r="D2506" i="4" s="1"/>
  <c r="B2507" i="4"/>
  <c r="B2508" i="4"/>
  <c r="B2509" i="4"/>
  <c r="D2509" i="4" s="1"/>
  <c r="B2510" i="4"/>
  <c r="B2511" i="4"/>
  <c r="D2511" i="4" s="1"/>
  <c r="B2512" i="4"/>
  <c r="D2512" i="4" s="1"/>
  <c r="B2513" i="4"/>
  <c r="B2514" i="4"/>
  <c r="B2515" i="4"/>
  <c r="D2515" i="4" s="1"/>
  <c r="B2516" i="4"/>
  <c r="B2517" i="4"/>
  <c r="D2517" i="4" s="1"/>
  <c r="B2518" i="4"/>
  <c r="D2518" i="4" s="1"/>
  <c r="B2519" i="4"/>
  <c r="B2520" i="4"/>
  <c r="B2521" i="4"/>
  <c r="D2521" i="4" s="1"/>
  <c r="B2522" i="4"/>
  <c r="B2523" i="4"/>
  <c r="D2523" i="4" s="1"/>
  <c r="B2524" i="4"/>
  <c r="D2524" i="4" s="1"/>
  <c r="B2525" i="4"/>
  <c r="B2526" i="4"/>
  <c r="B2527" i="4"/>
  <c r="D2527" i="4" s="1"/>
  <c r="B2528" i="4"/>
  <c r="B2529" i="4"/>
  <c r="D2529" i="4" s="1"/>
  <c r="B2530" i="4"/>
  <c r="D2530" i="4" s="1"/>
  <c r="B2531" i="4"/>
  <c r="B2532" i="4"/>
  <c r="B2533" i="4"/>
  <c r="D2533" i="4" s="1"/>
  <c r="B2534" i="4"/>
  <c r="B2535" i="4"/>
  <c r="D2535" i="4" s="1"/>
  <c r="B2536" i="4"/>
  <c r="D2536" i="4" s="1"/>
  <c r="B2537" i="4"/>
  <c r="B2538" i="4"/>
  <c r="B2539" i="4"/>
  <c r="D2539" i="4" s="1"/>
  <c r="B2540" i="4"/>
  <c r="B2541" i="4"/>
  <c r="D2541" i="4" s="1"/>
  <c r="B2542" i="4"/>
  <c r="D2542" i="4" s="1"/>
  <c r="B2543" i="4"/>
  <c r="B2544" i="4"/>
  <c r="B2545" i="4"/>
  <c r="D2545" i="4" s="1"/>
  <c r="B2546" i="4"/>
  <c r="B2547" i="4"/>
  <c r="D2547" i="4" s="1"/>
  <c r="B2548" i="4"/>
  <c r="D2548" i="4" s="1"/>
  <c r="B2549" i="4"/>
  <c r="B2550" i="4"/>
  <c r="B2551" i="4"/>
  <c r="D2551" i="4" s="1"/>
  <c r="B2552" i="4"/>
  <c r="B2553" i="4"/>
  <c r="D2553" i="4" s="1"/>
  <c r="B2554" i="4"/>
  <c r="D2554" i="4" s="1"/>
  <c r="B2555" i="4"/>
  <c r="B2556" i="4"/>
  <c r="B2557" i="4"/>
  <c r="D2557" i="4" s="1"/>
  <c r="B2558" i="4"/>
  <c r="B2559" i="4"/>
  <c r="D2559" i="4" s="1"/>
  <c r="B2560" i="4"/>
  <c r="D2560" i="4" s="1"/>
  <c r="B2561" i="4"/>
  <c r="B2562" i="4"/>
  <c r="B2563" i="4"/>
  <c r="D2563" i="4" s="1"/>
  <c r="B2564" i="4"/>
  <c r="B2565" i="4"/>
  <c r="D2565" i="4" s="1"/>
  <c r="B2566" i="4"/>
  <c r="D2566" i="4" s="1"/>
  <c r="B2567" i="4"/>
  <c r="B2568" i="4"/>
  <c r="B2569" i="4"/>
  <c r="D2569" i="4" s="1"/>
  <c r="B2570" i="4"/>
  <c r="B2571" i="4"/>
  <c r="D2571" i="4" s="1"/>
  <c r="B2572" i="4"/>
  <c r="D2572" i="4" s="1"/>
  <c r="B2573" i="4"/>
  <c r="B2574" i="4"/>
  <c r="B2575" i="4"/>
  <c r="D2575" i="4" s="1"/>
  <c r="B2576" i="4"/>
  <c r="B2577" i="4"/>
  <c r="D2577" i="4" s="1"/>
  <c r="B2578" i="4"/>
  <c r="D2578" i="4" s="1"/>
  <c r="B2579" i="4"/>
  <c r="B2580" i="4"/>
  <c r="B2581" i="4"/>
  <c r="D2581" i="4" s="1"/>
  <c r="B2582" i="4"/>
  <c r="B2583" i="4"/>
  <c r="D2583" i="4" s="1"/>
  <c r="B2584" i="4"/>
  <c r="D2584" i="4" s="1"/>
  <c r="B2585" i="4"/>
  <c r="B2586" i="4"/>
  <c r="B2587" i="4"/>
  <c r="D2587" i="4" s="1"/>
  <c r="B2588" i="4"/>
  <c r="B2589" i="4"/>
  <c r="D2589" i="4" s="1"/>
  <c r="B2590" i="4"/>
  <c r="D2590" i="4" s="1"/>
  <c r="B2591" i="4"/>
  <c r="B2592" i="4"/>
  <c r="B2593" i="4"/>
  <c r="D2593" i="4" s="1"/>
  <c r="B2594" i="4"/>
  <c r="B2595" i="4"/>
  <c r="D2595" i="4" s="1"/>
  <c r="B2596" i="4"/>
  <c r="D2596" i="4" s="1"/>
  <c r="B2597" i="4"/>
  <c r="B2598" i="4"/>
  <c r="B2599" i="4"/>
  <c r="D2599" i="4" s="1"/>
  <c r="B2600" i="4"/>
  <c r="B2601" i="4"/>
  <c r="D2601" i="4" s="1"/>
  <c r="B2602" i="4"/>
  <c r="D2602" i="4" s="1"/>
  <c r="B2603" i="4"/>
  <c r="B2604" i="4"/>
  <c r="B2605" i="4"/>
  <c r="D2605" i="4" s="1"/>
  <c r="B2606" i="4"/>
  <c r="B2607" i="4"/>
  <c r="D2607" i="4" s="1"/>
  <c r="B2608" i="4"/>
  <c r="D2608" i="4" s="1"/>
  <c r="B2609" i="4"/>
  <c r="B2610" i="4"/>
  <c r="B2611" i="4"/>
  <c r="D2611" i="4" s="1"/>
  <c r="B2612" i="4"/>
  <c r="B2613" i="4"/>
  <c r="D2613" i="4" s="1"/>
  <c r="B2614" i="4"/>
  <c r="D2614" i="4" s="1"/>
  <c r="B2615" i="4"/>
  <c r="B2616" i="4"/>
  <c r="B2617" i="4"/>
  <c r="D2617" i="4" s="1"/>
  <c r="B2618" i="4"/>
  <c r="B2619" i="4"/>
  <c r="D2619" i="4" s="1"/>
  <c r="B2620" i="4"/>
  <c r="D2620" i="4" s="1"/>
  <c r="B2621" i="4"/>
  <c r="B2622" i="4"/>
  <c r="B2623" i="4"/>
  <c r="D2623" i="4" s="1"/>
  <c r="B2624" i="4"/>
  <c r="B2625" i="4"/>
  <c r="D2625" i="4" s="1"/>
  <c r="B2626" i="4"/>
  <c r="D2626" i="4" s="1"/>
  <c r="B2627" i="4"/>
  <c r="B2628" i="4"/>
  <c r="B2629" i="4"/>
  <c r="D2629" i="4" s="1"/>
  <c r="B2630" i="4"/>
  <c r="B2631" i="4"/>
  <c r="D2631" i="4" s="1"/>
  <c r="B2632" i="4"/>
  <c r="D2632" i="4" s="1"/>
  <c r="B2633" i="4"/>
  <c r="B2634" i="4"/>
  <c r="B2635" i="4"/>
  <c r="D2635" i="4" s="1"/>
  <c r="B2636" i="4"/>
  <c r="B2637" i="4"/>
  <c r="D2637" i="4" s="1"/>
  <c r="B2638" i="4"/>
  <c r="D2638" i="4" s="1"/>
  <c r="B2639" i="4"/>
  <c r="B2640" i="4"/>
  <c r="B2641" i="4"/>
  <c r="D2641" i="4" s="1"/>
  <c r="B2642" i="4"/>
  <c r="B2643" i="4"/>
  <c r="D2643" i="4" s="1"/>
  <c r="B2644" i="4"/>
  <c r="D2644" i="4" s="1"/>
  <c r="B2645" i="4"/>
  <c r="B2646" i="4"/>
  <c r="B2647" i="4"/>
  <c r="D2647" i="4" s="1"/>
  <c r="B2648" i="4"/>
  <c r="B2649" i="4"/>
  <c r="D2649" i="4" s="1"/>
  <c r="B2650" i="4"/>
  <c r="D2650" i="4" s="1"/>
  <c r="B2651" i="4"/>
  <c r="B2652" i="4"/>
  <c r="B2653" i="4"/>
  <c r="D2653" i="4" s="1"/>
  <c r="B2654" i="4"/>
  <c r="B2655" i="4"/>
  <c r="D2655" i="4" s="1"/>
  <c r="B2656" i="4"/>
  <c r="D2656" i="4" s="1"/>
  <c r="B2657" i="4"/>
  <c r="B2658" i="4"/>
  <c r="B2659" i="4"/>
  <c r="D2659" i="4" s="1"/>
  <c r="B2660" i="4"/>
  <c r="B2661" i="4"/>
  <c r="D2661" i="4" s="1"/>
  <c r="B2662" i="4"/>
  <c r="D2662" i="4" s="1"/>
  <c r="B2663" i="4"/>
  <c r="B2664" i="4"/>
  <c r="B2665" i="4"/>
  <c r="D2665" i="4" s="1"/>
  <c r="B2666" i="4"/>
  <c r="B2667" i="4"/>
  <c r="D2667" i="4" s="1"/>
  <c r="B2668" i="4"/>
  <c r="D2668" i="4" s="1"/>
  <c r="B2669" i="4"/>
  <c r="B2670" i="4"/>
  <c r="B2671" i="4"/>
  <c r="D2671" i="4" s="1"/>
  <c r="B2672" i="4"/>
  <c r="B2673" i="4"/>
  <c r="D2673" i="4" s="1"/>
  <c r="B2674" i="4"/>
  <c r="D2674" i="4" s="1"/>
  <c r="B2675" i="4"/>
  <c r="B2676" i="4"/>
  <c r="B2677" i="4"/>
  <c r="D2677" i="4" s="1"/>
  <c r="B2678" i="4"/>
  <c r="B2679" i="4"/>
  <c r="D2679" i="4" s="1"/>
  <c r="B2680" i="4"/>
  <c r="D2680" i="4" s="1"/>
  <c r="B2681" i="4"/>
  <c r="B2682" i="4"/>
  <c r="B2683" i="4"/>
  <c r="D2683" i="4" s="1"/>
  <c r="B2684" i="4"/>
  <c r="B2685" i="4"/>
  <c r="D2685" i="4" s="1"/>
  <c r="B2686" i="4"/>
  <c r="D2686" i="4" s="1"/>
  <c r="B2687" i="4"/>
  <c r="B2688" i="4"/>
  <c r="B2689" i="4"/>
  <c r="D2689" i="4" s="1"/>
  <c r="B2690" i="4"/>
  <c r="B2691" i="4"/>
  <c r="D2691" i="4" s="1"/>
  <c r="B2692" i="4"/>
  <c r="D2692" i="4" s="1"/>
  <c r="B2693" i="4"/>
  <c r="B2694" i="4"/>
  <c r="B2695" i="4"/>
  <c r="D2695" i="4" s="1"/>
  <c r="B2696" i="4"/>
  <c r="B2697" i="4"/>
  <c r="D2697" i="4" s="1"/>
  <c r="B2698" i="4"/>
  <c r="D2698" i="4" s="1"/>
  <c r="B2699" i="4"/>
  <c r="B2700" i="4"/>
  <c r="B2701" i="4"/>
  <c r="D2701" i="4" s="1"/>
  <c r="B2702" i="4"/>
  <c r="B2703" i="4"/>
  <c r="D2703" i="4" s="1"/>
  <c r="B2704" i="4"/>
  <c r="D2704" i="4" s="1"/>
  <c r="B2705" i="4"/>
  <c r="B2706" i="4"/>
  <c r="B2707" i="4"/>
  <c r="D2707" i="4" s="1"/>
  <c r="B2708" i="4"/>
  <c r="B2709" i="4"/>
  <c r="D2709" i="4" s="1"/>
  <c r="B2710" i="4"/>
  <c r="D2710" i="4" s="1"/>
  <c r="B2711" i="4"/>
  <c r="B2712" i="4"/>
  <c r="B2713" i="4"/>
  <c r="D2713" i="4" s="1"/>
  <c r="B2714" i="4"/>
  <c r="B2715" i="4"/>
  <c r="D2715" i="4" s="1"/>
  <c r="B2716" i="4"/>
  <c r="D2716" i="4" s="1"/>
  <c r="B2717" i="4"/>
  <c r="B2718" i="4"/>
  <c r="B2719" i="4"/>
  <c r="D2719" i="4" s="1"/>
  <c r="B2720" i="4"/>
  <c r="B2721" i="4"/>
  <c r="D2721" i="4" s="1"/>
  <c r="B2722" i="4"/>
  <c r="D2722" i="4" s="1"/>
  <c r="B2723" i="4"/>
  <c r="B2724" i="4"/>
  <c r="B2725" i="4"/>
  <c r="D2725" i="4" s="1"/>
  <c r="B2726" i="4"/>
  <c r="B2727" i="4"/>
  <c r="D2727" i="4" s="1"/>
  <c r="B2728" i="4"/>
  <c r="D2728" i="4" s="1"/>
  <c r="B2730" i="4"/>
  <c r="B2729" i="4"/>
  <c r="B2731" i="4"/>
  <c r="D2731" i="4" s="1"/>
  <c r="B2732" i="4"/>
  <c r="B2733" i="4"/>
  <c r="D2733" i="4" s="1"/>
  <c r="B2734" i="4"/>
  <c r="D2734" i="4" s="1"/>
  <c r="B2735" i="4"/>
  <c r="B2736" i="4"/>
  <c r="B2737" i="4"/>
  <c r="D2737" i="4" s="1"/>
  <c r="B2738" i="4"/>
  <c r="B2739" i="4"/>
  <c r="D2739" i="4" s="1"/>
  <c r="B2740" i="4"/>
  <c r="D2740" i="4" s="1"/>
  <c r="B2741" i="4"/>
  <c r="B2742" i="4"/>
  <c r="B2743" i="4"/>
  <c r="D2743" i="4" s="1"/>
  <c r="B2744" i="4"/>
  <c r="B2745" i="4"/>
  <c r="D2745" i="4" s="1"/>
  <c r="B2746" i="4"/>
  <c r="D2746" i="4" s="1"/>
  <c r="B2747" i="4"/>
  <c r="B2748" i="4"/>
  <c r="B2749" i="4"/>
  <c r="D2749" i="4" s="1"/>
  <c r="B2750" i="4"/>
  <c r="B2751" i="4"/>
  <c r="D2751" i="4" s="1"/>
  <c r="B2752" i="4"/>
  <c r="D2752" i="4" s="1"/>
  <c r="B2753" i="4"/>
  <c r="B2754" i="4"/>
  <c r="B2755" i="4"/>
  <c r="D2755" i="4" s="1"/>
  <c r="B2756" i="4"/>
  <c r="B2757" i="4"/>
  <c r="D2757" i="4" s="1"/>
  <c r="B2758" i="4"/>
  <c r="D2758" i="4" s="1"/>
  <c r="B2759" i="4"/>
  <c r="B2760" i="4"/>
  <c r="B2761" i="4"/>
  <c r="D2761" i="4" s="1"/>
  <c r="B2762" i="4"/>
  <c r="B2763" i="4"/>
  <c r="D2763" i="4" s="1"/>
  <c r="B2764" i="4"/>
  <c r="D2764" i="4" s="1"/>
  <c r="B2765" i="4"/>
  <c r="B2766" i="4"/>
  <c r="B2767" i="4"/>
  <c r="D2767" i="4" s="1"/>
  <c r="B2768" i="4"/>
  <c r="B2769" i="4"/>
  <c r="D2769" i="4" s="1"/>
  <c r="B2770" i="4"/>
  <c r="D2770" i="4" s="1"/>
  <c r="B2771" i="4"/>
  <c r="B2772" i="4"/>
  <c r="B2773" i="4"/>
  <c r="D2773" i="4" s="1"/>
  <c r="B2774" i="4"/>
  <c r="B2775" i="4"/>
  <c r="D2775" i="4" s="1"/>
  <c r="B2776" i="4"/>
  <c r="D2776" i="4" s="1"/>
  <c r="B2777" i="4"/>
  <c r="B2778" i="4"/>
  <c r="B2779" i="4"/>
  <c r="D2779" i="4" s="1"/>
  <c r="B2780" i="4"/>
  <c r="B2781" i="4"/>
  <c r="D2781" i="4" s="1"/>
  <c r="B2782" i="4"/>
  <c r="D2782" i="4" s="1"/>
  <c r="B2783" i="4"/>
  <c r="B2784" i="4"/>
  <c r="B2785" i="4"/>
  <c r="D2785" i="4" s="1"/>
  <c r="B2786" i="4"/>
  <c r="B2787" i="4"/>
  <c r="D2787" i="4" s="1"/>
  <c r="B2788" i="4"/>
  <c r="D2788" i="4" s="1"/>
  <c r="B2789" i="4"/>
  <c r="B2790" i="4"/>
  <c r="B2791" i="4"/>
  <c r="D2791" i="4" s="1"/>
  <c r="B2792" i="4"/>
  <c r="B2793" i="4"/>
  <c r="D2793" i="4" s="1"/>
  <c r="B2794" i="4"/>
  <c r="D2794" i="4" s="1"/>
  <c r="B2795" i="4"/>
  <c r="B2796" i="4"/>
  <c r="B2797" i="4"/>
  <c r="D2797" i="4" s="1"/>
  <c r="B2798" i="4"/>
  <c r="B2799" i="4"/>
  <c r="D2799" i="4" s="1"/>
  <c r="B2800" i="4"/>
  <c r="D2800" i="4" s="1"/>
  <c r="B2801" i="4"/>
  <c r="B2802" i="4"/>
  <c r="B2803" i="4"/>
  <c r="D2803" i="4" s="1"/>
  <c r="B2804" i="4"/>
  <c r="B2805" i="4"/>
  <c r="D2805" i="4" s="1"/>
  <c r="B2806" i="4"/>
  <c r="D2806" i="4" s="1"/>
  <c r="B2807" i="4"/>
  <c r="B2808" i="4"/>
  <c r="B2809" i="4"/>
  <c r="D2809" i="4" s="1"/>
  <c r="B2810" i="4"/>
  <c r="B2811" i="4"/>
  <c r="D2811" i="4" s="1"/>
  <c r="B2812" i="4"/>
  <c r="D2812" i="4" s="1"/>
  <c r="B2813" i="4"/>
  <c r="B2814" i="4"/>
  <c r="B2815" i="4"/>
  <c r="D2815" i="4" s="1"/>
  <c r="B2816" i="4"/>
  <c r="B2817" i="4"/>
  <c r="D2817" i="4" s="1"/>
  <c r="B2818" i="4"/>
  <c r="D2818" i="4" s="1"/>
  <c r="B2819" i="4"/>
  <c r="B2820" i="4"/>
  <c r="B2821" i="4"/>
  <c r="D2821" i="4" s="1"/>
  <c r="B2822" i="4"/>
  <c r="B2823" i="4"/>
  <c r="D2823" i="4" s="1"/>
  <c r="B2824" i="4"/>
  <c r="D2824" i="4" s="1"/>
  <c r="B2825" i="4"/>
  <c r="B2826" i="4"/>
  <c r="B2827" i="4"/>
  <c r="D2827" i="4" s="1"/>
  <c r="B2828" i="4"/>
  <c r="B2829" i="4"/>
  <c r="D2829" i="4" s="1"/>
  <c r="B2830" i="4"/>
  <c r="D2830" i="4" s="1"/>
  <c r="B2831" i="4"/>
  <c r="B2832" i="4"/>
  <c r="B2833" i="4"/>
  <c r="D2833" i="4" s="1"/>
  <c r="B2834" i="4"/>
  <c r="B2835" i="4"/>
  <c r="D2835" i="4" s="1"/>
  <c r="B2836" i="4"/>
  <c r="D2836" i="4" s="1"/>
  <c r="B2837" i="4"/>
  <c r="B2838" i="4"/>
  <c r="B2839" i="4"/>
  <c r="D2839" i="4" s="1"/>
  <c r="B2840" i="4"/>
  <c r="B2841" i="4"/>
  <c r="D2841" i="4" s="1"/>
  <c r="B2842" i="4"/>
  <c r="D2842" i="4" s="1"/>
  <c r="B2843" i="4"/>
  <c r="B2844" i="4"/>
  <c r="B2845" i="4"/>
  <c r="D2845" i="4" s="1"/>
  <c r="B2846" i="4"/>
  <c r="B2847" i="4"/>
  <c r="D2847" i="4" s="1"/>
  <c r="B2848" i="4"/>
  <c r="D2848" i="4" s="1"/>
  <c r="B2849" i="4"/>
  <c r="B2850" i="4"/>
  <c r="B2851" i="4"/>
  <c r="D2851" i="4" s="1"/>
  <c r="B2852" i="4"/>
  <c r="B2853" i="4"/>
  <c r="D2853" i="4" s="1"/>
  <c r="B2854" i="4"/>
  <c r="D2854" i="4" s="1"/>
  <c r="B2855" i="4"/>
  <c r="B2856" i="4"/>
  <c r="B2857" i="4"/>
  <c r="D2857" i="4" s="1"/>
  <c r="B2858" i="4"/>
  <c r="B2859" i="4"/>
  <c r="D2859" i="4" s="1"/>
  <c r="B2860" i="4"/>
  <c r="D2860" i="4" s="1"/>
  <c r="B2861" i="4"/>
  <c r="B2862" i="4"/>
  <c r="B2863" i="4"/>
  <c r="D2863" i="4" s="1"/>
  <c r="B2864" i="4"/>
  <c r="B2865" i="4"/>
  <c r="D2865" i="4" s="1"/>
  <c r="B2866" i="4"/>
  <c r="D2866" i="4" s="1"/>
  <c r="B2867" i="4"/>
  <c r="B2868" i="4"/>
  <c r="B2869" i="4"/>
  <c r="D2869" i="4" s="1"/>
  <c r="B2870" i="4"/>
  <c r="B2871" i="4"/>
  <c r="D2871" i="4" s="1"/>
  <c r="B2872" i="4"/>
  <c r="D2872" i="4" s="1"/>
  <c r="B2873" i="4"/>
  <c r="B2874" i="4"/>
  <c r="B2875" i="4"/>
  <c r="D2875" i="4" s="1"/>
  <c r="B2876" i="4"/>
  <c r="B2877" i="4"/>
  <c r="D2877" i="4" s="1"/>
  <c r="B2878" i="4"/>
  <c r="D2878" i="4" s="1"/>
  <c r="B2879" i="4"/>
  <c r="B2880" i="4"/>
  <c r="B2881" i="4"/>
  <c r="D2881" i="4" s="1"/>
  <c r="B2882" i="4"/>
  <c r="B2883" i="4"/>
  <c r="D2883" i="4" s="1"/>
  <c r="B2884" i="4"/>
  <c r="D2884" i="4" s="1"/>
  <c r="B2885" i="4"/>
  <c r="B2886" i="4"/>
  <c r="B2887" i="4"/>
  <c r="D2887" i="4" s="1"/>
  <c r="B2888" i="4"/>
  <c r="B2889" i="4"/>
  <c r="D2889" i="4" s="1"/>
  <c r="B2890" i="4"/>
  <c r="D2890" i="4" s="1"/>
  <c r="B2891" i="4"/>
  <c r="B2892" i="4"/>
  <c r="B2893" i="4"/>
  <c r="D2893" i="4" s="1"/>
  <c r="B2894" i="4"/>
  <c r="B2895" i="4"/>
  <c r="D2895" i="4" s="1"/>
  <c r="B2896" i="4"/>
  <c r="D2896" i="4" s="1"/>
  <c r="B2897" i="4"/>
  <c r="B2898" i="4"/>
  <c r="B2899" i="4"/>
  <c r="D2899" i="4" s="1"/>
  <c r="B2900" i="4"/>
  <c r="B2901" i="4"/>
  <c r="D2901" i="4" s="1"/>
  <c r="B2902" i="4"/>
  <c r="D2902" i="4" s="1"/>
  <c r="B2903" i="4"/>
  <c r="B2904" i="4"/>
  <c r="B2905" i="4"/>
  <c r="D2905" i="4" s="1"/>
  <c r="B2906" i="4"/>
  <c r="B2907" i="4"/>
  <c r="D2907" i="4" s="1"/>
  <c r="B2908" i="4"/>
  <c r="D2908" i="4" s="1"/>
  <c r="B2909" i="4"/>
  <c r="B2910" i="4"/>
  <c r="B2911" i="4"/>
  <c r="D2911" i="4" s="1"/>
  <c r="B2912" i="4"/>
  <c r="B2913" i="4"/>
  <c r="D2913" i="4" s="1"/>
  <c r="B2914" i="4"/>
  <c r="D2914" i="4" s="1"/>
  <c r="B2915" i="4"/>
  <c r="B2916" i="4"/>
  <c r="B2917" i="4"/>
  <c r="D2917" i="4" s="1"/>
  <c r="B2918" i="4"/>
  <c r="B2919" i="4"/>
  <c r="D2919" i="4" s="1"/>
  <c r="B2920" i="4"/>
  <c r="D2920" i="4" s="1"/>
  <c r="B2921" i="4"/>
  <c r="B2922" i="4"/>
  <c r="B2923" i="4"/>
  <c r="D2923" i="4" s="1"/>
  <c r="B2924" i="4"/>
  <c r="B2925" i="4"/>
  <c r="D2925" i="4" s="1"/>
  <c r="B2926" i="4"/>
  <c r="D2926" i="4" s="1"/>
  <c r="B2927" i="4"/>
  <c r="B2928" i="4"/>
  <c r="B2929" i="4"/>
  <c r="D2929" i="4" s="1"/>
  <c r="B2930" i="4"/>
  <c r="B2931" i="4"/>
  <c r="D2931" i="4" s="1"/>
  <c r="B2932" i="4"/>
  <c r="D2932" i="4" s="1"/>
  <c r="B2933" i="4"/>
  <c r="B2934" i="4"/>
  <c r="B2935" i="4"/>
  <c r="D2935" i="4" s="1"/>
  <c r="B2936" i="4"/>
  <c r="B2937" i="4"/>
  <c r="D2937" i="4" s="1"/>
  <c r="B2938" i="4"/>
  <c r="D2938" i="4" s="1"/>
  <c r="B2939" i="4"/>
  <c r="B2940" i="4"/>
  <c r="B2941" i="4"/>
  <c r="D2941" i="4" s="1"/>
  <c r="B2942" i="4"/>
  <c r="B2943" i="4"/>
  <c r="D2943" i="4" s="1"/>
  <c r="B2944" i="4"/>
  <c r="D2944" i="4" s="1"/>
  <c r="B2945" i="4"/>
  <c r="B2946" i="4"/>
  <c r="B2947" i="4"/>
  <c r="D2947" i="4" s="1"/>
  <c r="B2948" i="4"/>
  <c r="B2949" i="4"/>
  <c r="D2949" i="4" s="1"/>
  <c r="B2950" i="4"/>
  <c r="D2950" i="4" s="1"/>
  <c r="B2951" i="4"/>
  <c r="B2952" i="4"/>
  <c r="B2953" i="4"/>
  <c r="D2953" i="4" s="1"/>
  <c r="B2954" i="4"/>
  <c r="B2955" i="4"/>
  <c r="D2955" i="4" s="1"/>
  <c r="B2956" i="4"/>
  <c r="D2956" i="4" s="1"/>
  <c r="B2957" i="4"/>
  <c r="B2958" i="4"/>
  <c r="B2959" i="4"/>
  <c r="D2959" i="4" s="1"/>
  <c r="B2960" i="4"/>
  <c r="B2961" i="4"/>
  <c r="D2961" i="4" s="1"/>
  <c r="B2962" i="4"/>
  <c r="D2962" i="4" s="1"/>
  <c r="B2963" i="4"/>
  <c r="B2964" i="4"/>
  <c r="B2965" i="4"/>
  <c r="D2965" i="4" s="1"/>
  <c r="B2966" i="4"/>
  <c r="B2967" i="4"/>
  <c r="D2967" i="4" s="1"/>
  <c r="B2968" i="4"/>
  <c r="D2968" i="4" s="1"/>
  <c r="B2969" i="4"/>
  <c r="B2970" i="4"/>
  <c r="B2971" i="4"/>
  <c r="D2971" i="4" s="1"/>
  <c r="B2972" i="4"/>
  <c r="B2973" i="4"/>
  <c r="D2973" i="4" s="1"/>
  <c r="B2974" i="4"/>
  <c r="D2974" i="4" s="1"/>
  <c r="B2975" i="4"/>
  <c r="B2976" i="4"/>
  <c r="B2977" i="4"/>
  <c r="D2977" i="4" s="1"/>
  <c r="B2978" i="4"/>
  <c r="B2979" i="4"/>
  <c r="D2979" i="4" s="1"/>
  <c r="B2980" i="4"/>
  <c r="D2980" i="4" s="1"/>
  <c r="B2981" i="4"/>
  <c r="B2982" i="4"/>
  <c r="B2983" i="4"/>
  <c r="D2983" i="4" s="1"/>
  <c r="B2984" i="4"/>
  <c r="B2985" i="4"/>
  <c r="D2985" i="4" s="1"/>
  <c r="B2986" i="4"/>
  <c r="D2986" i="4" s="1"/>
  <c r="B2987" i="4"/>
  <c r="B2988" i="4"/>
  <c r="B2989" i="4"/>
  <c r="D2989" i="4" s="1"/>
  <c r="B2990" i="4"/>
  <c r="B2991" i="4"/>
  <c r="D2991" i="4" s="1"/>
  <c r="B2992" i="4"/>
  <c r="D2992" i="4" s="1"/>
  <c r="B2993" i="4"/>
  <c r="B2994" i="4"/>
  <c r="B2995" i="4"/>
  <c r="D2995" i="4" s="1"/>
  <c r="B2996" i="4"/>
  <c r="B2997" i="4"/>
  <c r="D2997" i="4" s="1"/>
  <c r="B2998" i="4"/>
  <c r="D2998" i="4" s="1"/>
  <c r="B2999" i="4"/>
  <c r="B3000" i="4"/>
  <c r="B3001" i="4"/>
  <c r="D3001" i="4" s="1"/>
  <c r="B3002" i="4"/>
  <c r="B3003" i="4"/>
  <c r="D3003" i="4" s="1"/>
  <c r="B3004" i="4"/>
  <c r="D3004" i="4" s="1"/>
  <c r="B3005" i="4"/>
  <c r="B3006" i="4"/>
  <c r="B3007" i="4"/>
  <c r="D3007" i="4" s="1"/>
  <c r="B3008" i="4"/>
  <c r="B3009" i="4"/>
  <c r="D3009" i="4" s="1"/>
  <c r="B3010" i="4"/>
  <c r="D3010" i="4" s="1"/>
  <c r="B3011" i="4"/>
  <c r="B3012" i="4"/>
  <c r="B3013" i="4"/>
  <c r="D3013" i="4" s="1"/>
  <c r="B3014" i="4"/>
  <c r="B3015" i="4"/>
  <c r="D3015" i="4" s="1"/>
  <c r="B3016" i="4"/>
  <c r="D3016" i="4" s="1"/>
  <c r="B3017" i="4"/>
  <c r="B3018" i="4"/>
  <c r="B3019" i="4"/>
  <c r="D3019" i="4" s="1"/>
  <c r="B3020" i="4"/>
  <c r="B3021" i="4"/>
  <c r="D3021" i="4" s="1"/>
  <c r="B3022" i="4"/>
  <c r="D3022" i="4" s="1"/>
  <c r="B3023" i="4"/>
  <c r="B3024" i="4"/>
  <c r="B3025" i="4"/>
  <c r="D3025" i="4" s="1"/>
  <c r="B3026" i="4"/>
  <c r="B3027" i="4"/>
  <c r="D3027" i="4" s="1"/>
  <c r="B3028" i="4"/>
  <c r="D3028" i="4" s="1"/>
  <c r="B3029" i="4"/>
  <c r="B3030" i="4"/>
  <c r="B3031" i="4"/>
  <c r="D3031" i="4" s="1"/>
  <c r="B3032" i="4"/>
  <c r="B3033" i="4"/>
  <c r="D3033" i="4" s="1"/>
  <c r="B3034" i="4"/>
  <c r="D3034" i="4" s="1"/>
  <c r="B3035" i="4"/>
  <c r="B3036" i="4"/>
  <c r="B3037" i="4"/>
  <c r="D3037" i="4" s="1"/>
  <c r="B3038" i="4"/>
  <c r="B3039" i="4"/>
  <c r="D3039" i="4" s="1"/>
  <c r="B3040" i="4"/>
  <c r="D3040" i="4" s="1"/>
  <c r="B3041" i="4"/>
  <c r="B3042" i="4"/>
  <c r="B3043" i="4"/>
  <c r="D3043" i="4" s="1"/>
  <c r="B3044" i="4"/>
  <c r="B3045" i="4"/>
  <c r="D3045" i="4" s="1"/>
  <c r="B3046" i="4"/>
  <c r="D3046" i="4" s="1"/>
  <c r="B3047" i="4"/>
  <c r="B3048" i="4"/>
  <c r="B3049" i="4"/>
  <c r="D3049" i="4" s="1"/>
  <c r="B3050" i="4"/>
  <c r="B3051" i="4"/>
  <c r="D3051" i="4" s="1"/>
  <c r="B3052" i="4"/>
  <c r="D3052" i="4" s="1"/>
  <c r="B3053" i="4"/>
  <c r="B3054" i="4"/>
  <c r="B3055" i="4"/>
  <c r="D3055" i="4" s="1"/>
  <c r="B3056" i="4"/>
  <c r="B3057" i="4"/>
  <c r="D3057" i="4" s="1"/>
  <c r="B3058" i="4"/>
  <c r="D3058" i="4" s="1"/>
  <c r="B3059" i="4"/>
  <c r="B3060" i="4"/>
  <c r="B3061" i="4"/>
  <c r="D3061" i="4" s="1"/>
  <c r="B3062" i="4"/>
  <c r="B3063" i="4"/>
  <c r="D3063" i="4" s="1"/>
  <c r="B3064" i="4"/>
  <c r="D3064" i="4" s="1"/>
  <c r="B3065" i="4"/>
  <c r="B3066" i="4"/>
  <c r="B3067" i="4"/>
  <c r="D3067" i="4" s="1"/>
  <c r="B3068" i="4"/>
  <c r="B3069" i="4"/>
  <c r="D3069" i="4" s="1"/>
  <c r="B3070" i="4"/>
  <c r="D3070" i="4" s="1"/>
  <c r="B3071" i="4"/>
  <c r="B3072" i="4"/>
  <c r="B3073" i="4"/>
  <c r="D3073" i="4" s="1"/>
  <c r="B3074" i="4"/>
  <c r="B3075" i="4"/>
  <c r="D3075" i="4" s="1"/>
  <c r="B3076" i="4"/>
  <c r="D3076" i="4" s="1"/>
  <c r="B3077" i="4"/>
  <c r="B3078" i="4"/>
  <c r="B3079" i="4"/>
  <c r="D3079" i="4" s="1"/>
  <c r="B3080" i="4"/>
  <c r="B3081" i="4"/>
  <c r="D3081" i="4" s="1"/>
  <c r="B3082" i="4"/>
  <c r="D3082" i="4" s="1"/>
  <c r="B3083" i="4"/>
  <c r="B3084" i="4"/>
  <c r="B3085" i="4"/>
  <c r="D3085" i="4" s="1"/>
  <c r="B3086" i="4"/>
  <c r="B3087" i="4"/>
  <c r="D3087" i="4" s="1"/>
  <c r="B3088" i="4"/>
  <c r="D3088" i="4" s="1"/>
  <c r="B3089" i="4"/>
  <c r="B3090" i="4"/>
  <c r="B3091" i="4"/>
  <c r="D3091" i="4" s="1"/>
  <c r="B3092" i="4"/>
  <c r="B3093" i="4"/>
  <c r="D3093" i="4" s="1"/>
  <c r="B3094" i="4"/>
  <c r="D3094" i="4" s="1"/>
  <c r="B3095" i="4"/>
  <c r="B3096" i="4"/>
  <c r="B3097" i="4"/>
  <c r="D3097" i="4" s="1"/>
  <c r="B3098" i="4"/>
  <c r="B3099" i="4"/>
  <c r="D3099" i="4" s="1"/>
  <c r="B3100" i="4"/>
  <c r="D3100" i="4" s="1"/>
  <c r="B3101" i="4"/>
  <c r="B3102" i="4"/>
  <c r="B3103" i="4"/>
  <c r="D3103" i="4" s="1"/>
  <c r="B3104" i="4"/>
  <c r="B3105" i="4"/>
  <c r="D3105" i="4" s="1"/>
  <c r="B3106" i="4"/>
  <c r="D3106" i="4" s="1"/>
  <c r="B3107" i="4"/>
  <c r="B3108" i="4"/>
  <c r="B3109" i="4"/>
  <c r="D3109" i="4" s="1"/>
  <c r="B3110" i="4"/>
  <c r="B3111" i="4"/>
  <c r="D3111" i="4" s="1"/>
  <c r="B3112" i="4"/>
  <c r="D3112" i="4" s="1"/>
  <c r="B3113" i="4"/>
  <c r="B3114" i="4"/>
  <c r="B3115" i="4"/>
  <c r="D3115" i="4" s="1"/>
  <c r="B3116" i="4"/>
  <c r="B3117" i="4"/>
  <c r="D3117" i="4" s="1"/>
  <c r="B3118" i="4"/>
  <c r="D3118" i="4" s="1"/>
  <c r="B3119" i="4"/>
  <c r="B3120" i="4"/>
  <c r="B3121" i="4"/>
  <c r="D3121" i="4" s="1"/>
  <c r="B3122" i="4"/>
  <c r="B3123" i="4"/>
  <c r="D3123" i="4" s="1"/>
  <c r="B3124" i="4"/>
  <c r="D3124" i="4" s="1"/>
  <c r="B3125" i="4"/>
  <c r="B3126" i="4"/>
  <c r="B3127" i="4"/>
  <c r="D3127" i="4" s="1"/>
  <c r="B3128" i="4"/>
  <c r="B3129" i="4"/>
  <c r="D3129" i="4" s="1"/>
  <c r="B3130" i="4"/>
  <c r="D3130" i="4" s="1"/>
  <c r="B3131" i="4"/>
  <c r="B3132" i="4"/>
  <c r="B3133" i="4"/>
  <c r="D3133" i="4" s="1"/>
  <c r="B3134" i="4"/>
  <c r="B3135" i="4"/>
  <c r="D3135" i="4" s="1"/>
  <c r="B3136" i="4"/>
  <c r="D3136" i="4" s="1"/>
  <c r="B3137" i="4"/>
  <c r="B3138" i="4"/>
  <c r="B3139" i="4"/>
  <c r="D3139" i="4" s="1"/>
  <c r="B3140" i="4"/>
  <c r="B3141" i="4"/>
  <c r="D3141" i="4" s="1"/>
  <c r="B3142" i="4"/>
  <c r="D3142" i="4" s="1"/>
  <c r="B3143" i="4"/>
  <c r="B3144" i="4"/>
  <c r="B3145" i="4"/>
  <c r="D3145" i="4" s="1"/>
  <c r="B3146" i="4"/>
  <c r="B3147" i="4"/>
  <c r="D3147" i="4" s="1"/>
  <c r="B3148" i="4"/>
  <c r="D3148" i="4" s="1"/>
  <c r="B3149" i="4"/>
  <c r="B3150" i="4"/>
  <c r="B3151" i="4"/>
  <c r="D3151" i="4" s="1"/>
  <c r="B3152" i="4"/>
  <c r="B3153" i="4"/>
  <c r="D3153" i="4" s="1"/>
  <c r="B3154" i="4"/>
  <c r="D3154" i="4" s="1"/>
  <c r="B3155" i="4"/>
  <c r="B3156" i="4"/>
  <c r="B3157" i="4"/>
  <c r="D3157" i="4" s="1"/>
  <c r="B3158" i="4"/>
  <c r="B3159" i="4"/>
  <c r="D3159" i="4" s="1"/>
  <c r="B3160" i="4"/>
  <c r="D3160" i="4" s="1"/>
  <c r="B3161" i="4"/>
  <c r="B3162" i="4"/>
  <c r="B3163" i="4"/>
  <c r="D3163" i="4" s="1"/>
  <c r="B3164" i="4"/>
  <c r="B3165" i="4"/>
  <c r="D3165" i="4" s="1"/>
  <c r="B3166" i="4"/>
  <c r="D3166" i="4" s="1"/>
  <c r="B3167" i="4"/>
  <c r="B3168" i="4"/>
  <c r="B3169" i="4"/>
  <c r="D3169" i="4" s="1"/>
  <c r="B3170" i="4"/>
  <c r="B3171" i="4"/>
  <c r="D3171" i="4" s="1"/>
  <c r="B3172" i="4"/>
  <c r="D3172" i="4" s="1"/>
  <c r="B3173" i="4"/>
  <c r="B3174" i="4"/>
  <c r="B3175" i="4"/>
  <c r="D3175" i="4" s="1"/>
  <c r="B3176" i="4"/>
  <c r="B3177" i="4"/>
  <c r="D3177" i="4" s="1"/>
  <c r="B3178" i="4"/>
  <c r="D3178" i="4" s="1"/>
  <c r="B3179" i="4"/>
  <c r="B3180" i="4"/>
  <c r="B3181" i="4"/>
  <c r="D3181" i="4" s="1"/>
  <c r="B3182" i="4"/>
  <c r="B3183" i="4"/>
  <c r="D3183" i="4" s="1"/>
  <c r="B3184" i="4"/>
  <c r="D3184" i="4" s="1"/>
  <c r="B3185" i="4"/>
  <c r="B3186" i="4"/>
  <c r="B3187" i="4"/>
  <c r="D3187" i="4" s="1"/>
  <c r="B3188" i="4"/>
  <c r="B3189" i="4"/>
  <c r="D3189" i="4" s="1"/>
  <c r="B3190" i="4"/>
  <c r="D3190" i="4" s="1"/>
  <c r="B3191" i="4"/>
  <c r="B3192" i="4"/>
  <c r="B3193" i="4"/>
  <c r="D3193" i="4" s="1"/>
  <c r="B3194" i="4"/>
  <c r="B3195" i="4"/>
  <c r="D3195" i="4" s="1"/>
  <c r="B3196" i="4"/>
  <c r="D3196" i="4" s="1"/>
  <c r="B3197" i="4"/>
  <c r="B3198" i="4"/>
  <c r="B3199" i="4"/>
  <c r="D3199" i="4" s="1"/>
  <c r="B3200" i="4"/>
  <c r="B3201" i="4"/>
  <c r="D3201" i="4" s="1"/>
  <c r="B3202" i="4"/>
  <c r="D3202" i="4" s="1"/>
  <c r="B3203" i="4"/>
  <c r="B3204" i="4"/>
  <c r="B3205" i="4"/>
  <c r="D3205" i="4" s="1"/>
  <c r="B3206" i="4"/>
  <c r="B3207" i="4"/>
  <c r="D3207" i="4" s="1"/>
  <c r="B3208" i="4"/>
  <c r="D3208" i="4" s="1"/>
  <c r="B3209" i="4"/>
  <c r="B3210" i="4"/>
  <c r="B3211" i="4"/>
  <c r="D3211" i="4" s="1"/>
  <c r="B3212" i="4"/>
  <c r="B3213" i="4"/>
  <c r="D3213" i="4" s="1"/>
  <c r="B3214" i="4"/>
  <c r="D3214" i="4" s="1"/>
  <c r="B3215" i="4"/>
  <c r="B3216" i="4"/>
  <c r="B3217" i="4"/>
  <c r="D3217" i="4" s="1"/>
  <c r="B3218" i="4"/>
  <c r="B3219" i="4"/>
  <c r="D3219" i="4" s="1"/>
  <c r="B3220" i="4"/>
  <c r="D3220" i="4" s="1"/>
  <c r="B3221" i="4"/>
  <c r="B3222" i="4"/>
  <c r="B3223" i="4"/>
  <c r="D3223" i="4" s="1"/>
  <c r="B3224" i="4"/>
  <c r="B3225" i="4"/>
  <c r="D3225" i="4" s="1"/>
  <c r="B3226" i="4"/>
  <c r="D3226" i="4" s="1"/>
  <c r="B3227" i="4"/>
  <c r="B3228" i="4"/>
  <c r="B3229" i="4"/>
  <c r="D3229" i="4" s="1"/>
  <c r="B3230" i="4"/>
  <c r="B3231" i="4"/>
  <c r="D3231" i="4" s="1"/>
  <c r="B3232" i="4"/>
  <c r="D3232" i="4" s="1"/>
  <c r="B3233" i="4"/>
  <c r="B3234" i="4"/>
  <c r="B3235" i="4"/>
  <c r="D3235" i="4" s="1"/>
  <c r="B3236" i="4"/>
  <c r="B3237" i="4"/>
  <c r="D3237" i="4" s="1"/>
  <c r="B3238" i="4"/>
  <c r="D3238" i="4" s="1"/>
  <c r="B3239" i="4"/>
  <c r="B3240" i="4"/>
  <c r="B3241" i="4"/>
  <c r="D3241" i="4" s="1"/>
  <c r="B3242" i="4"/>
  <c r="B3243" i="4"/>
  <c r="D3243" i="4" s="1"/>
  <c r="B3244" i="4"/>
  <c r="D3244" i="4" s="1"/>
  <c r="B3245" i="4"/>
  <c r="B3246" i="4"/>
  <c r="B3247" i="4"/>
  <c r="D3247" i="4" s="1"/>
  <c r="B3248" i="4"/>
  <c r="B3249" i="4"/>
  <c r="D3249" i="4" s="1"/>
  <c r="B3250" i="4"/>
  <c r="D3250" i="4" s="1"/>
  <c r="B3251" i="4"/>
  <c r="B3252" i="4"/>
  <c r="B3253" i="4"/>
  <c r="D3253" i="4" s="1"/>
  <c r="B3254" i="4"/>
  <c r="B3255" i="4"/>
  <c r="D3255" i="4" s="1"/>
  <c r="B3256" i="4"/>
  <c r="D3256" i="4" s="1"/>
  <c r="B3257" i="4"/>
  <c r="B3258" i="4"/>
  <c r="B3259" i="4"/>
  <c r="D3259" i="4" s="1"/>
  <c r="B3260" i="4"/>
  <c r="B3261" i="4"/>
  <c r="D3261" i="4" s="1"/>
  <c r="B3262" i="4"/>
  <c r="D3262" i="4" s="1"/>
  <c r="B3263" i="4"/>
  <c r="B3264" i="4"/>
  <c r="B3265" i="4"/>
  <c r="D3265" i="4" s="1"/>
  <c r="B3266" i="4"/>
  <c r="B3267" i="4"/>
  <c r="D3267" i="4" s="1"/>
  <c r="B3268" i="4"/>
  <c r="D3268" i="4" s="1"/>
  <c r="B3269" i="4"/>
  <c r="B3270" i="4"/>
  <c r="B3271" i="4"/>
  <c r="D3271" i="4" s="1"/>
  <c r="B3272" i="4"/>
  <c r="B3273" i="4"/>
  <c r="D3273" i="4" s="1"/>
  <c r="B3274" i="4"/>
  <c r="D3274" i="4" s="1"/>
  <c r="B3275" i="4"/>
  <c r="B3276" i="4"/>
  <c r="B3277" i="4"/>
  <c r="D3277" i="4" s="1"/>
  <c r="B3278" i="4"/>
  <c r="B3279" i="4"/>
  <c r="D3279" i="4" s="1"/>
  <c r="B3280" i="4"/>
  <c r="D3280" i="4" s="1"/>
  <c r="B3281" i="4"/>
  <c r="B3282" i="4"/>
  <c r="B3283" i="4"/>
  <c r="D3283" i="4" s="1"/>
  <c r="B3284" i="4"/>
  <c r="B3285" i="4"/>
  <c r="D3285" i="4" s="1"/>
  <c r="B3286" i="4"/>
  <c r="D3286" i="4" s="1"/>
  <c r="B3287" i="4"/>
  <c r="B3288" i="4"/>
  <c r="B3289" i="4"/>
  <c r="D3289" i="4" s="1"/>
  <c r="B3290" i="4"/>
  <c r="B3291" i="4"/>
  <c r="D3291" i="4" s="1"/>
  <c r="B3292" i="4"/>
  <c r="D3292" i="4" s="1"/>
  <c r="B3293" i="4"/>
  <c r="B3294" i="4"/>
  <c r="B3295" i="4"/>
  <c r="D3295" i="4" s="1"/>
  <c r="B3296" i="4"/>
  <c r="B3297" i="4"/>
  <c r="D3297" i="4" s="1"/>
  <c r="B3298" i="4"/>
  <c r="D3298" i="4" s="1"/>
  <c r="B3299" i="4"/>
  <c r="B3300" i="4"/>
  <c r="B3301" i="4"/>
  <c r="D3301" i="4" s="1"/>
  <c r="B3302" i="4"/>
  <c r="B3303" i="4"/>
  <c r="D3303" i="4" s="1"/>
  <c r="B3304" i="4"/>
  <c r="D3304" i="4" s="1"/>
  <c r="B3305" i="4"/>
  <c r="B3306" i="4"/>
  <c r="B3307" i="4"/>
  <c r="D3307" i="4" s="1"/>
  <c r="B3308" i="4"/>
  <c r="B3309" i="4"/>
  <c r="D3309" i="4" s="1"/>
  <c r="B3310" i="4"/>
  <c r="D3310" i="4" s="1"/>
  <c r="B3311" i="4"/>
  <c r="B3312" i="4"/>
  <c r="B3313" i="4"/>
  <c r="D3313" i="4" s="1"/>
  <c r="B3314" i="4"/>
  <c r="B3315" i="4"/>
  <c r="D3315" i="4" s="1"/>
  <c r="B3316" i="4"/>
  <c r="D3316" i="4" s="1"/>
  <c r="B3317" i="4"/>
  <c r="B3318" i="4"/>
  <c r="B3319" i="4"/>
  <c r="D3319" i="4" s="1"/>
  <c r="B3320" i="4"/>
  <c r="B3321" i="4"/>
  <c r="D3321" i="4" s="1"/>
  <c r="B3322" i="4"/>
  <c r="D3322" i="4" s="1"/>
  <c r="B3323" i="4"/>
  <c r="B3324" i="4"/>
  <c r="B3325" i="4"/>
  <c r="D3325" i="4" s="1"/>
  <c r="B3326" i="4"/>
  <c r="B3327" i="4"/>
  <c r="D3327" i="4" s="1"/>
  <c r="B3328" i="4"/>
  <c r="D3328" i="4" s="1"/>
  <c r="B3329" i="4"/>
  <c r="B3330" i="4"/>
  <c r="B3331" i="4"/>
  <c r="D3331" i="4" s="1"/>
  <c r="B3332" i="4"/>
  <c r="B3333" i="4"/>
  <c r="D3333" i="4" s="1"/>
  <c r="B3334" i="4"/>
  <c r="D3334" i="4" s="1"/>
  <c r="B3335" i="4"/>
  <c r="B3336" i="4"/>
  <c r="B3337" i="4"/>
  <c r="D3337" i="4" s="1"/>
  <c r="B3338" i="4"/>
  <c r="B3339" i="4"/>
  <c r="D3339" i="4" s="1"/>
  <c r="B3340" i="4"/>
  <c r="D3340" i="4" s="1"/>
  <c r="B3341" i="4"/>
  <c r="B3342" i="4"/>
  <c r="B3343" i="4"/>
  <c r="D3343" i="4" s="1"/>
  <c r="B3344" i="4"/>
  <c r="B3345" i="4"/>
  <c r="D3345" i="4" s="1"/>
  <c r="B3346" i="4"/>
  <c r="D3346" i="4" s="1"/>
  <c r="B3347" i="4"/>
  <c r="B3348" i="4"/>
  <c r="B3349" i="4"/>
  <c r="D3349" i="4" s="1"/>
  <c r="B3350" i="4"/>
  <c r="B3351" i="4"/>
  <c r="D3351" i="4" s="1"/>
  <c r="B3352" i="4"/>
  <c r="D3352" i="4" s="1"/>
  <c r="B3353" i="4"/>
  <c r="B3354" i="4"/>
  <c r="B3355" i="4"/>
  <c r="D3355" i="4" s="1"/>
  <c r="B3356" i="4"/>
  <c r="B3357" i="4"/>
  <c r="D3357" i="4" s="1"/>
  <c r="B3358" i="4"/>
  <c r="D3358" i="4" s="1"/>
  <c r="B3359" i="4"/>
  <c r="B3360" i="4"/>
  <c r="B3361" i="4"/>
  <c r="D3361" i="4" s="1"/>
  <c r="B3362" i="4"/>
  <c r="B3363" i="4"/>
  <c r="D3363" i="4" s="1"/>
  <c r="B3364" i="4"/>
  <c r="D3364" i="4" s="1"/>
  <c r="B3365" i="4"/>
  <c r="B3366" i="4"/>
  <c r="B3367" i="4"/>
  <c r="D3367" i="4" s="1"/>
  <c r="B3368" i="4"/>
  <c r="B3369" i="4"/>
  <c r="D3369" i="4" s="1"/>
  <c r="B3370" i="4"/>
  <c r="D3370" i="4" s="1"/>
  <c r="B3371" i="4"/>
  <c r="B3372" i="4"/>
  <c r="B3373" i="4"/>
  <c r="D3373" i="4" s="1"/>
  <c r="B3374" i="4"/>
  <c r="B3375" i="4"/>
  <c r="D3375" i="4" s="1"/>
  <c r="B3376" i="4"/>
  <c r="D3376" i="4" s="1"/>
  <c r="B3377" i="4"/>
  <c r="B3378" i="4"/>
  <c r="B3379" i="4"/>
  <c r="D3379" i="4" s="1"/>
  <c r="B3380" i="4"/>
  <c r="B3381" i="4"/>
  <c r="D3381" i="4" s="1"/>
  <c r="B3382" i="4"/>
  <c r="D3382" i="4" s="1"/>
  <c r="B3383" i="4"/>
  <c r="B3384" i="4"/>
  <c r="B3385" i="4"/>
  <c r="D3385" i="4" s="1"/>
  <c r="B3386" i="4"/>
  <c r="B3387" i="4"/>
  <c r="D3387" i="4" s="1"/>
  <c r="B3388" i="4"/>
  <c r="D3388" i="4" s="1"/>
  <c r="B3389" i="4"/>
  <c r="B3390" i="4"/>
  <c r="B3391" i="4"/>
  <c r="D3391" i="4" s="1"/>
  <c r="B3392" i="4"/>
  <c r="B3393" i="4"/>
  <c r="D3393" i="4" s="1"/>
  <c r="B3394" i="4"/>
  <c r="D3394" i="4" s="1"/>
  <c r="B3395" i="4"/>
  <c r="B3396" i="4"/>
  <c r="B3397" i="4"/>
  <c r="D3397" i="4" s="1"/>
  <c r="B3398" i="4"/>
  <c r="B3399" i="4"/>
  <c r="D3399" i="4" s="1"/>
  <c r="B3400" i="4"/>
  <c r="D3400" i="4" s="1"/>
  <c r="B3401" i="4"/>
  <c r="B3402" i="4"/>
  <c r="B3403" i="4"/>
  <c r="D3403" i="4" s="1"/>
  <c r="B3404" i="4"/>
  <c r="B3405" i="4"/>
  <c r="D3405" i="4" s="1"/>
  <c r="B3406" i="4"/>
  <c r="D3406" i="4" s="1"/>
  <c r="B3407" i="4"/>
  <c r="B3408" i="4"/>
  <c r="B3409" i="4"/>
  <c r="D3409" i="4" s="1"/>
  <c r="B3410" i="4"/>
  <c r="B3411" i="4"/>
  <c r="D3411" i="4" s="1"/>
  <c r="B3412" i="4"/>
  <c r="D3412" i="4" s="1"/>
  <c r="B3413" i="4"/>
  <c r="B3414" i="4"/>
  <c r="B3415" i="4"/>
  <c r="D3415" i="4" s="1"/>
  <c r="B3416" i="4"/>
  <c r="B3417" i="4"/>
  <c r="D3417" i="4" s="1"/>
  <c r="B3418" i="4"/>
  <c r="D3418" i="4" s="1"/>
  <c r="B3419" i="4"/>
  <c r="B3420" i="4"/>
  <c r="B3421" i="4"/>
  <c r="D3421" i="4" s="1"/>
  <c r="B3422" i="4"/>
  <c r="B3423" i="4"/>
  <c r="D3423" i="4" s="1"/>
  <c r="B3424" i="4"/>
  <c r="D3424" i="4" s="1"/>
  <c r="B3425" i="4"/>
  <c r="B3426" i="4"/>
  <c r="B3427" i="4"/>
  <c r="D3427" i="4" s="1"/>
  <c r="B3428" i="4"/>
  <c r="B3429" i="4"/>
  <c r="D3429" i="4" s="1"/>
  <c r="B3430" i="4"/>
  <c r="D3430" i="4" s="1"/>
  <c r="B3431" i="4"/>
  <c r="B3432" i="4"/>
  <c r="B3433" i="4"/>
  <c r="D3433" i="4" s="1"/>
  <c r="B3434" i="4"/>
  <c r="B3435" i="4"/>
  <c r="D3435" i="4" s="1"/>
  <c r="B3436" i="4"/>
  <c r="D3436" i="4" s="1"/>
  <c r="B3437" i="4"/>
  <c r="B3438" i="4"/>
  <c r="B3439" i="4"/>
  <c r="D3439" i="4" s="1"/>
  <c r="B3440" i="4"/>
  <c r="B3441" i="4"/>
  <c r="D3441" i="4" s="1"/>
  <c r="B3442" i="4"/>
  <c r="D3442" i="4" s="1"/>
  <c r="B3443" i="4"/>
  <c r="B3444" i="4"/>
  <c r="B3445" i="4"/>
  <c r="D3445" i="4" s="1"/>
  <c r="B3446" i="4"/>
  <c r="B3447" i="4"/>
  <c r="D3447" i="4" s="1"/>
  <c r="B3448" i="4"/>
  <c r="D3448" i="4" s="1"/>
  <c r="B3449" i="4"/>
  <c r="B3450" i="4"/>
  <c r="B3451" i="4"/>
  <c r="D3451" i="4" s="1"/>
  <c r="B3452" i="4"/>
  <c r="B3453" i="4"/>
  <c r="D3453" i="4" s="1"/>
  <c r="B3454" i="4"/>
  <c r="D3454" i="4" s="1"/>
  <c r="B3455" i="4"/>
  <c r="B3456" i="4"/>
  <c r="B3457" i="4"/>
  <c r="D3457" i="4" s="1"/>
  <c r="B3458" i="4"/>
  <c r="B3459" i="4"/>
  <c r="D3459" i="4" s="1"/>
  <c r="B3460" i="4"/>
  <c r="D3460" i="4" s="1"/>
  <c r="B3461" i="4"/>
  <c r="B3462" i="4"/>
  <c r="B3463" i="4"/>
  <c r="D3463" i="4" s="1"/>
  <c r="B3464" i="4"/>
  <c r="B3465" i="4"/>
  <c r="D3465" i="4" s="1"/>
  <c r="B3466" i="4"/>
  <c r="D3466" i="4" s="1"/>
  <c r="B3467" i="4"/>
  <c r="B3468" i="4"/>
  <c r="B3469" i="4"/>
  <c r="D3469" i="4" s="1"/>
  <c r="B3470" i="4"/>
  <c r="B3471" i="4"/>
  <c r="D3471" i="4" s="1"/>
  <c r="B3472" i="4"/>
  <c r="D3472" i="4" s="1"/>
  <c r="B3473" i="4"/>
  <c r="B3474" i="4"/>
  <c r="B3475" i="4"/>
  <c r="D3475" i="4" s="1"/>
  <c r="B3476" i="4"/>
  <c r="B3477" i="4"/>
  <c r="D3477" i="4" s="1"/>
  <c r="B3478" i="4"/>
  <c r="D3478" i="4" s="1"/>
  <c r="B3479" i="4"/>
  <c r="B3480" i="4"/>
  <c r="B3481" i="4"/>
  <c r="D3481" i="4" s="1"/>
  <c r="B3482" i="4"/>
  <c r="B3483" i="4"/>
  <c r="D3483" i="4" s="1"/>
  <c r="B3484" i="4"/>
  <c r="D3484" i="4" s="1"/>
  <c r="B3485" i="4"/>
  <c r="B3486" i="4"/>
  <c r="B3487" i="4"/>
  <c r="D3487" i="4" s="1"/>
  <c r="B3488" i="4"/>
  <c r="B3489" i="4"/>
  <c r="D3489" i="4" s="1"/>
  <c r="B3490" i="4"/>
  <c r="D3490" i="4" s="1"/>
  <c r="B3491" i="4"/>
  <c r="B3492" i="4"/>
  <c r="B3493" i="4"/>
  <c r="D3493" i="4" s="1"/>
  <c r="B3494" i="4"/>
  <c r="B3495" i="4"/>
  <c r="D3495" i="4" s="1"/>
  <c r="B3496" i="4"/>
  <c r="D3496" i="4" s="1"/>
  <c r="B3497" i="4"/>
  <c r="B3498" i="4"/>
  <c r="B3499" i="4"/>
  <c r="D3499" i="4" s="1"/>
  <c r="B3500" i="4"/>
  <c r="B3501" i="4"/>
  <c r="D3501" i="4" s="1"/>
  <c r="B3502" i="4"/>
  <c r="D3502" i="4" s="1"/>
  <c r="B3503" i="4"/>
  <c r="B3504" i="4"/>
  <c r="B3505" i="4"/>
  <c r="D3505" i="4" s="1"/>
  <c r="B3506" i="4"/>
  <c r="B3507" i="4"/>
  <c r="D3507" i="4" s="1"/>
  <c r="B3508" i="4"/>
  <c r="D3508" i="4" s="1"/>
  <c r="B3509" i="4"/>
  <c r="B3510" i="4"/>
  <c r="B3511" i="4"/>
  <c r="D3511" i="4" s="1"/>
  <c r="B3512" i="4"/>
  <c r="B3513" i="4"/>
  <c r="D3513" i="4" s="1"/>
  <c r="B3514" i="4"/>
  <c r="D3514" i="4" s="1"/>
  <c r="B3515" i="4"/>
  <c r="B3516" i="4"/>
  <c r="B3517" i="4"/>
  <c r="D3517" i="4" s="1"/>
  <c r="B3518" i="4"/>
  <c r="B3519" i="4"/>
  <c r="D3519" i="4" s="1"/>
  <c r="B3520" i="4"/>
  <c r="D3520" i="4" s="1"/>
  <c r="B3521" i="4"/>
  <c r="B3522" i="4"/>
  <c r="B3523" i="4"/>
  <c r="D3523" i="4" s="1"/>
  <c r="B3524" i="4"/>
  <c r="B3525" i="4"/>
  <c r="D3525" i="4" s="1"/>
  <c r="B3526" i="4"/>
  <c r="D3526" i="4" s="1"/>
  <c r="B3527" i="4"/>
  <c r="B3528" i="4"/>
  <c r="B3529" i="4"/>
  <c r="D3529" i="4" s="1"/>
  <c r="B3530" i="4"/>
  <c r="B3531" i="4"/>
  <c r="D3531" i="4" s="1"/>
  <c r="B3532" i="4"/>
  <c r="D3532" i="4" s="1"/>
  <c r="B3533" i="4"/>
  <c r="B3534" i="4"/>
  <c r="B3535" i="4"/>
  <c r="D3535" i="4" s="1"/>
  <c r="B3536" i="4"/>
  <c r="B3537" i="4"/>
  <c r="D3537" i="4" s="1"/>
  <c r="B3538" i="4"/>
  <c r="D3538" i="4" s="1"/>
  <c r="B3539" i="4"/>
  <c r="B3540" i="4"/>
  <c r="B3541" i="4"/>
  <c r="D3541" i="4" s="1"/>
  <c r="B3542" i="4"/>
  <c r="B3543" i="4"/>
  <c r="D3543" i="4" s="1"/>
  <c r="B3544" i="4"/>
  <c r="D3544" i="4" s="1"/>
  <c r="B3545" i="4"/>
  <c r="B3546" i="4"/>
  <c r="B3547" i="4"/>
  <c r="D3547" i="4" s="1"/>
  <c r="B3548" i="4"/>
  <c r="B3549" i="4"/>
  <c r="D3549" i="4" s="1"/>
  <c r="B3550" i="4"/>
  <c r="D3550" i="4" s="1"/>
  <c r="B3551" i="4"/>
  <c r="B3552" i="4"/>
  <c r="B3553" i="4"/>
  <c r="D3553" i="4" s="1"/>
  <c r="B3554" i="4"/>
  <c r="B3555" i="4"/>
  <c r="D3555" i="4" s="1"/>
  <c r="B3556" i="4"/>
  <c r="D3556" i="4" s="1"/>
  <c r="B3557" i="4"/>
  <c r="B3558" i="4"/>
  <c r="B3559" i="4"/>
  <c r="D3559" i="4" s="1"/>
  <c r="B3560" i="4"/>
  <c r="B3561" i="4"/>
  <c r="D3561" i="4" s="1"/>
  <c r="B3562" i="4"/>
  <c r="D3562" i="4" s="1"/>
  <c r="B3563" i="4"/>
  <c r="B3564" i="4"/>
  <c r="B3565" i="4"/>
  <c r="D3565" i="4" s="1"/>
  <c r="B3566" i="4"/>
  <c r="B3567" i="4"/>
  <c r="D3567" i="4" s="1"/>
  <c r="B3568" i="4"/>
  <c r="D3568" i="4" s="1"/>
  <c r="B3569" i="4"/>
  <c r="B3570" i="4"/>
  <c r="B3571" i="4"/>
  <c r="D3571" i="4" s="1"/>
  <c r="B3572" i="4"/>
  <c r="B3573" i="4"/>
  <c r="D3573" i="4" s="1"/>
  <c r="B3574" i="4"/>
  <c r="D3574" i="4" s="1"/>
  <c r="B3575" i="4"/>
  <c r="B3576" i="4"/>
  <c r="B3577" i="4"/>
  <c r="D3577" i="4" s="1"/>
  <c r="B3578" i="4"/>
  <c r="B3579" i="4"/>
  <c r="D3579" i="4" s="1"/>
  <c r="B3580" i="4"/>
  <c r="D3580" i="4" s="1"/>
  <c r="B3581" i="4"/>
  <c r="B3582" i="4"/>
  <c r="B3583" i="4"/>
  <c r="D3583" i="4" s="1"/>
  <c r="B3584" i="4"/>
  <c r="B3585" i="4"/>
  <c r="D3585" i="4" s="1"/>
  <c r="B3586" i="4"/>
  <c r="D3586" i="4" s="1"/>
  <c r="B3587" i="4"/>
  <c r="B3588" i="4"/>
  <c r="B3589" i="4"/>
  <c r="D3589" i="4" s="1"/>
  <c r="B3590" i="4"/>
  <c r="B3591" i="4"/>
  <c r="D3591" i="4" s="1"/>
  <c r="B3592" i="4"/>
  <c r="D3592" i="4" s="1"/>
  <c r="B3593" i="4"/>
  <c r="B3594" i="4"/>
  <c r="B3595" i="4"/>
  <c r="D3595" i="4" s="1"/>
  <c r="B3596" i="4"/>
  <c r="B3597" i="4"/>
  <c r="D3597" i="4" s="1"/>
  <c r="B3598" i="4"/>
  <c r="D3598" i="4" s="1"/>
  <c r="B3599" i="4"/>
  <c r="B3600" i="4"/>
  <c r="B3601" i="4"/>
  <c r="D3601" i="4" s="1"/>
  <c r="B3602" i="4"/>
  <c r="B3603" i="4"/>
  <c r="D3603" i="4" s="1"/>
  <c r="B3604" i="4"/>
  <c r="D3604" i="4" s="1"/>
  <c r="B3605" i="4"/>
  <c r="B3606" i="4"/>
  <c r="B3607" i="4"/>
  <c r="D3607" i="4" s="1"/>
  <c r="B3608" i="4"/>
  <c r="B3609" i="4"/>
  <c r="D3609" i="4" s="1"/>
  <c r="B3610" i="4"/>
  <c r="D3610" i="4" s="1"/>
  <c r="B3611" i="4"/>
  <c r="B3612" i="4"/>
  <c r="B3613" i="4"/>
  <c r="D3613" i="4" s="1"/>
  <c r="B3614" i="4"/>
  <c r="B3615" i="4"/>
  <c r="D3615" i="4" s="1"/>
  <c r="B3616" i="4"/>
  <c r="D3616" i="4" s="1"/>
  <c r="B3617" i="4"/>
  <c r="B3618" i="4"/>
  <c r="B3619" i="4"/>
  <c r="D3619" i="4" s="1"/>
  <c r="B3620" i="4"/>
  <c r="B3621" i="4"/>
  <c r="D3621" i="4" s="1"/>
  <c r="B3622" i="4"/>
  <c r="D3622" i="4" s="1"/>
  <c r="B3623" i="4"/>
  <c r="B3624" i="4"/>
  <c r="B3625" i="4"/>
  <c r="D3625" i="4" s="1"/>
  <c r="B3626" i="4"/>
  <c r="B3627" i="4"/>
  <c r="D3627" i="4" s="1"/>
  <c r="B3628" i="4"/>
  <c r="D3628" i="4" s="1"/>
  <c r="B3629" i="4"/>
  <c r="B3630" i="4"/>
  <c r="B3631" i="4"/>
  <c r="D3631" i="4" s="1"/>
  <c r="B3632" i="4"/>
  <c r="B3633" i="4"/>
  <c r="D3633" i="4" s="1"/>
  <c r="B3634" i="4"/>
  <c r="D3634" i="4" s="1"/>
  <c r="B3635" i="4"/>
  <c r="B3636" i="4"/>
  <c r="B3637" i="4"/>
  <c r="D3637" i="4" s="1"/>
  <c r="B3638" i="4"/>
  <c r="B3639" i="4"/>
  <c r="D3639" i="4" s="1"/>
  <c r="B3640" i="4"/>
  <c r="D3640" i="4" s="1"/>
  <c r="B3641" i="4"/>
  <c r="B3642" i="4"/>
  <c r="B3643" i="4"/>
  <c r="D3643" i="4" s="1"/>
  <c r="B3644" i="4"/>
  <c r="B3645" i="4"/>
  <c r="D3645" i="4" s="1"/>
  <c r="B3646" i="4"/>
  <c r="D3646" i="4" s="1"/>
  <c r="B3647" i="4"/>
  <c r="B3648" i="4"/>
  <c r="B3649" i="4"/>
  <c r="D3649" i="4" s="1"/>
  <c r="B3650" i="4"/>
  <c r="B3651" i="4"/>
  <c r="D3651" i="4" s="1"/>
  <c r="B3652" i="4"/>
  <c r="D3652" i="4" s="1"/>
  <c r="B3653" i="4"/>
  <c r="B3654" i="4"/>
  <c r="B3655" i="4"/>
  <c r="D3655" i="4" s="1"/>
  <c r="B3656" i="4"/>
  <c r="B3657" i="4"/>
  <c r="D3657" i="4" s="1"/>
  <c r="B3658" i="4"/>
  <c r="D3658" i="4" s="1"/>
  <c r="B3659" i="4"/>
  <c r="B3660" i="4"/>
  <c r="B3661" i="4"/>
  <c r="D3661" i="4" s="1"/>
  <c r="B3662" i="4"/>
  <c r="B3663" i="4"/>
  <c r="D3663" i="4" s="1"/>
  <c r="B3664" i="4"/>
  <c r="D3664" i="4" s="1"/>
  <c r="B3665" i="4"/>
  <c r="B3666" i="4"/>
  <c r="B3667" i="4"/>
  <c r="D3667" i="4" s="1"/>
  <c r="B3668" i="4"/>
  <c r="B3669" i="4"/>
  <c r="D3669" i="4" s="1"/>
  <c r="B3670" i="4"/>
  <c r="D3670" i="4" s="1"/>
  <c r="B3671" i="4"/>
  <c r="B3672" i="4"/>
  <c r="B3673" i="4"/>
  <c r="D3673" i="4" s="1"/>
  <c r="B3674" i="4"/>
  <c r="B3675" i="4"/>
  <c r="D3675" i="4" s="1"/>
  <c r="B3676" i="4"/>
  <c r="D3676" i="4" s="1"/>
  <c r="B3677" i="4"/>
  <c r="B3678" i="4"/>
  <c r="B3679" i="4"/>
  <c r="D3679" i="4" s="1"/>
  <c r="B3680" i="4"/>
  <c r="B3681" i="4"/>
  <c r="D3681" i="4" s="1"/>
  <c r="B3682" i="4"/>
  <c r="D3682" i="4" s="1"/>
  <c r="B3683" i="4"/>
  <c r="B3684" i="4"/>
  <c r="B3685" i="4"/>
  <c r="D3685" i="4" s="1"/>
  <c r="B3686" i="4"/>
  <c r="B3687" i="4"/>
  <c r="D3687" i="4" s="1"/>
  <c r="B3688" i="4"/>
  <c r="D3688" i="4" s="1"/>
  <c r="B3689" i="4"/>
  <c r="B3690" i="4"/>
  <c r="B3691" i="4"/>
  <c r="D3691" i="4" s="1"/>
  <c r="B3692" i="4"/>
  <c r="B3693" i="4"/>
  <c r="D3693" i="4" s="1"/>
  <c r="B3694" i="4"/>
  <c r="D3694" i="4" s="1"/>
  <c r="B3695" i="4"/>
  <c r="B3696" i="4"/>
  <c r="B3697" i="4"/>
  <c r="D3697" i="4" s="1"/>
  <c r="B3698" i="4"/>
  <c r="B3699" i="4"/>
  <c r="D3699" i="4" s="1"/>
  <c r="B3700" i="4"/>
  <c r="D3700" i="4" s="1"/>
  <c r="B3701" i="4"/>
  <c r="B3702" i="4"/>
  <c r="B3703" i="4"/>
  <c r="D3703" i="4" s="1"/>
  <c r="B3704" i="4"/>
  <c r="B3705" i="4"/>
  <c r="D3705" i="4" s="1"/>
  <c r="B3706" i="4"/>
  <c r="D3706" i="4" s="1"/>
  <c r="B3707" i="4"/>
  <c r="B3708" i="4"/>
  <c r="B3709" i="4"/>
  <c r="D3709" i="4" s="1"/>
  <c r="B3710" i="4"/>
  <c r="B3711" i="4"/>
  <c r="D3711" i="4" s="1"/>
  <c r="B3712" i="4"/>
  <c r="D3712" i="4" s="1"/>
  <c r="B3713" i="4"/>
  <c r="B3714" i="4"/>
  <c r="B3715" i="4"/>
  <c r="D3715" i="4" s="1"/>
  <c r="B3716" i="4"/>
  <c r="B3717" i="4"/>
  <c r="D3717" i="4" s="1"/>
  <c r="B3718" i="4"/>
  <c r="D3718" i="4" s="1"/>
  <c r="B3719" i="4"/>
  <c r="B3720" i="4"/>
  <c r="B3721" i="4"/>
  <c r="D3721" i="4" s="1"/>
  <c r="B3722" i="4"/>
  <c r="B3723" i="4"/>
  <c r="D3723" i="4" s="1"/>
  <c r="B3724" i="4"/>
  <c r="D3724" i="4" s="1"/>
  <c r="B3725" i="4"/>
  <c r="B3726" i="4"/>
  <c r="B3727" i="4"/>
  <c r="D3727" i="4" s="1"/>
  <c r="B3728" i="4"/>
  <c r="B3729" i="4"/>
  <c r="D3729" i="4" s="1"/>
  <c r="B3730" i="4"/>
  <c r="D3730" i="4" s="1"/>
  <c r="B3731" i="4"/>
  <c r="B3732" i="4"/>
  <c r="B3733" i="4"/>
  <c r="D3733" i="4" s="1"/>
  <c r="B3734" i="4"/>
  <c r="B3735" i="4"/>
  <c r="D3735" i="4" s="1"/>
  <c r="B3736" i="4"/>
  <c r="D3736" i="4" s="1"/>
  <c r="B3737" i="4"/>
  <c r="B3738" i="4"/>
  <c r="B3739" i="4"/>
  <c r="D3739" i="4" s="1"/>
  <c r="B3740" i="4"/>
  <c r="B3741" i="4"/>
  <c r="D3741" i="4" s="1"/>
  <c r="B3742" i="4"/>
  <c r="D3742" i="4" s="1"/>
  <c r="B3743" i="4"/>
  <c r="B3744" i="4"/>
  <c r="B3745" i="4"/>
  <c r="D3745" i="4" s="1"/>
  <c r="B3746" i="4"/>
  <c r="B3747" i="4"/>
  <c r="D3747" i="4" s="1"/>
  <c r="B3748" i="4"/>
  <c r="D3748" i="4" s="1"/>
  <c r="B3749" i="4"/>
  <c r="B3750" i="4"/>
  <c r="B3751" i="4"/>
  <c r="D3751" i="4" s="1"/>
  <c r="B3752" i="4"/>
  <c r="B3753" i="4"/>
  <c r="D3753" i="4" s="1"/>
  <c r="B3754" i="4"/>
  <c r="D3754" i="4" s="1"/>
  <c r="B3755" i="4"/>
  <c r="B3756" i="4"/>
  <c r="B3757" i="4"/>
  <c r="D3757" i="4" s="1"/>
  <c r="B3758" i="4"/>
  <c r="B3759" i="4"/>
  <c r="D3759" i="4" s="1"/>
  <c r="B3760" i="4"/>
  <c r="D3760" i="4" s="1"/>
  <c r="B3761" i="4"/>
  <c r="B3762" i="4"/>
  <c r="B3763" i="4"/>
  <c r="D3763" i="4" s="1"/>
  <c r="B3764" i="4"/>
  <c r="B3765" i="4"/>
  <c r="D3765" i="4" s="1"/>
  <c r="B3766" i="4"/>
  <c r="D3766" i="4" s="1"/>
  <c r="B3767" i="4"/>
  <c r="B3768" i="4"/>
  <c r="B3769" i="4"/>
  <c r="D3769" i="4" s="1"/>
  <c r="B3770" i="4"/>
  <c r="B3771" i="4"/>
  <c r="D3771" i="4" s="1"/>
  <c r="B3772" i="4"/>
  <c r="D3772" i="4" s="1"/>
  <c r="B3773" i="4"/>
  <c r="B3774" i="4"/>
  <c r="B3775" i="4"/>
  <c r="D3775" i="4" s="1"/>
  <c r="B3776" i="4"/>
  <c r="B3777" i="4"/>
  <c r="D3777" i="4" s="1"/>
  <c r="B3778" i="4"/>
  <c r="D3778" i="4" s="1"/>
  <c r="B3779" i="4"/>
  <c r="B3780" i="4"/>
  <c r="B3781" i="4"/>
  <c r="D3781" i="4" s="1"/>
  <c r="B3782" i="4"/>
  <c r="B3783" i="4"/>
  <c r="D3783" i="4" s="1"/>
  <c r="B3784" i="4"/>
  <c r="D3784" i="4" s="1"/>
  <c r="B3785" i="4"/>
  <c r="B3786" i="4"/>
  <c r="B3787" i="4"/>
  <c r="D3787" i="4" s="1"/>
  <c r="B3788" i="4"/>
  <c r="B3789" i="4"/>
  <c r="D3789" i="4" s="1"/>
  <c r="B3790" i="4"/>
  <c r="D3790" i="4" s="1"/>
  <c r="B3791" i="4"/>
  <c r="B3792" i="4"/>
  <c r="B3793" i="4"/>
  <c r="D3793" i="4" s="1"/>
  <c r="B3794" i="4"/>
  <c r="B3795" i="4"/>
  <c r="D3795" i="4" s="1"/>
  <c r="B3796" i="4"/>
  <c r="D3796" i="4" s="1"/>
  <c r="B3797" i="4"/>
  <c r="B3798" i="4"/>
  <c r="B3799" i="4"/>
  <c r="D3799" i="4" s="1"/>
  <c r="B3800" i="4"/>
  <c r="B3801" i="4"/>
  <c r="D3801" i="4" s="1"/>
  <c r="B3802" i="4"/>
  <c r="D3802" i="4" s="1"/>
  <c r="B3803" i="4"/>
  <c r="B3804" i="4"/>
  <c r="B3805" i="4"/>
  <c r="D3805" i="4" s="1"/>
  <c r="B3806" i="4"/>
  <c r="B3807" i="4"/>
  <c r="D3807" i="4" s="1"/>
  <c r="B3808" i="4"/>
  <c r="D3808" i="4" s="1"/>
  <c r="B3809" i="4"/>
  <c r="B3810" i="4"/>
  <c r="B3811" i="4"/>
  <c r="D3811" i="4" s="1"/>
  <c r="B3812" i="4"/>
  <c r="B3813" i="4"/>
  <c r="D3813" i="4" s="1"/>
  <c r="B3814" i="4"/>
  <c r="D3814" i="4" s="1"/>
  <c r="B3815" i="4"/>
  <c r="B3816" i="4"/>
  <c r="B3817" i="4"/>
  <c r="D3817" i="4" s="1"/>
  <c r="B3818" i="4"/>
  <c r="B3819" i="4"/>
  <c r="D3819" i="4" s="1"/>
  <c r="B3820" i="4"/>
  <c r="D3820" i="4" s="1"/>
  <c r="B3821" i="4"/>
  <c r="B3822" i="4"/>
  <c r="B3823" i="4"/>
  <c r="D3823" i="4" s="1"/>
  <c r="B3824" i="4"/>
  <c r="B3825" i="4"/>
  <c r="D3825" i="4" s="1"/>
  <c r="B3826" i="4"/>
  <c r="D3826" i="4" s="1"/>
  <c r="B3827" i="4"/>
  <c r="D3827" i="4" s="1"/>
  <c r="B3828" i="4"/>
  <c r="B3829" i="4"/>
  <c r="D3829" i="4" s="1"/>
  <c r="B3830" i="4"/>
  <c r="B3831" i="4"/>
  <c r="D3831" i="4" s="1"/>
  <c r="B3832" i="4"/>
  <c r="D3832" i="4" s="1"/>
  <c r="B3833" i="4"/>
  <c r="D3833" i="4" s="1"/>
  <c r="B3834" i="4"/>
  <c r="B3835" i="4"/>
  <c r="D3835" i="4" s="1"/>
  <c r="B3836" i="4"/>
  <c r="B3837" i="4"/>
  <c r="D3837" i="4" s="1"/>
  <c r="B3838" i="4"/>
  <c r="D3838" i="4" s="1"/>
  <c r="B3839" i="4"/>
  <c r="D3839" i="4" s="1"/>
  <c r="B3840" i="4"/>
  <c r="B3841" i="4"/>
  <c r="D3841" i="4" s="1"/>
  <c r="B3842" i="4"/>
  <c r="B3843" i="4"/>
  <c r="D3843" i="4" s="1"/>
  <c r="B3844" i="4"/>
  <c r="D3844" i="4" s="1"/>
  <c r="B3845" i="4"/>
  <c r="D3845" i="4" s="1"/>
  <c r="B3846" i="4"/>
  <c r="B3847" i="4"/>
  <c r="D3847" i="4" s="1"/>
  <c r="B3848" i="4"/>
  <c r="B3849" i="4"/>
  <c r="D3849" i="4" s="1"/>
  <c r="B3850" i="4"/>
  <c r="D3850" i="4" s="1"/>
  <c r="B3851" i="4"/>
  <c r="D3851" i="4" s="1"/>
  <c r="B3852" i="4"/>
  <c r="B3853" i="4"/>
  <c r="D3853" i="4" s="1"/>
  <c r="B3854" i="4"/>
  <c r="B3855" i="4"/>
  <c r="D3855" i="4" s="1"/>
  <c r="B3856" i="4"/>
  <c r="D3856" i="4" s="1"/>
  <c r="B3857" i="4"/>
  <c r="D3857" i="4" s="1"/>
  <c r="B3858" i="4"/>
  <c r="B3859" i="4"/>
  <c r="D3859" i="4" s="1"/>
  <c r="B3860" i="4"/>
  <c r="B3861" i="4"/>
  <c r="D3861" i="4" s="1"/>
  <c r="B3862" i="4"/>
  <c r="D3862" i="4" s="1"/>
  <c r="B3863" i="4"/>
  <c r="D3863" i="4" s="1"/>
  <c r="B3864" i="4"/>
  <c r="B3865" i="4"/>
  <c r="D3865" i="4" s="1"/>
  <c r="B3866" i="4"/>
  <c r="B3867" i="4"/>
  <c r="D3867" i="4" s="1"/>
  <c r="B3868" i="4"/>
  <c r="D3868" i="4" s="1"/>
  <c r="B3869" i="4"/>
  <c r="D3869" i="4" s="1"/>
  <c r="B3870" i="4"/>
  <c r="B3871" i="4"/>
  <c r="D3871" i="4" s="1"/>
  <c r="B3872" i="4"/>
  <c r="B3873" i="4"/>
  <c r="D3873" i="4" s="1"/>
  <c r="B3874" i="4"/>
  <c r="D3874" i="4" s="1"/>
  <c r="B3875" i="4"/>
  <c r="D3875" i="4" s="1"/>
  <c r="B3876" i="4"/>
  <c r="B3877" i="4"/>
  <c r="D3877" i="4" s="1"/>
  <c r="B3878" i="4"/>
  <c r="B3879" i="4"/>
  <c r="D3879" i="4" s="1"/>
  <c r="B3880" i="4"/>
  <c r="D3880" i="4" s="1"/>
  <c r="B3881" i="4"/>
  <c r="D3881" i="4" s="1"/>
  <c r="B3882" i="4"/>
  <c r="B3883" i="4"/>
  <c r="D3883" i="4" s="1"/>
  <c r="B3884" i="4"/>
  <c r="B3885" i="4"/>
  <c r="D3885" i="4" s="1"/>
  <c r="B3886" i="4"/>
  <c r="D3886" i="4" s="1"/>
  <c r="B3887" i="4"/>
  <c r="D3887" i="4" s="1"/>
  <c r="B3888" i="4"/>
  <c r="B3889" i="4"/>
  <c r="D3889" i="4" s="1"/>
  <c r="B3890" i="4"/>
  <c r="B3891" i="4"/>
  <c r="D3891" i="4" s="1"/>
  <c r="B3892" i="4"/>
  <c r="D3892" i="4" s="1"/>
  <c r="B3893" i="4"/>
  <c r="D3893" i="4" s="1"/>
  <c r="B3894" i="4"/>
  <c r="B3895" i="4"/>
  <c r="D3895" i="4" s="1"/>
  <c r="B3896" i="4"/>
  <c r="B3897" i="4"/>
  <c r="D3897" i="4" s="1"/>
  <c r="B3898" i="4"/>
  <c r="D3898" i="4" s="1"/>
  <c r="B3899" i="4"/>
  <c r="D3899" i="4" s="1"/>
  <c r="B3900" i="4"/>
  <c r="B3901" i="4"/>
  <c r="D3901" i="4" s="1"/>
  <c r="B3902" i="4"/>
  <c r="B3903" i="4"/>
  <c r="D3903" i="4" s="1"/>
  <c r="B3904" i="4"/>
  <c r="D3904" i="4" s="1"/>
  <c r="B3905" i="4"/>
  <c r="D3905" i="4" s="1"/>
  <c r="B3906" i="4"/>
  <c r="B3907" i="4"/>
  <c r="D3907" i="4" s="1"/>
  <c r="B3908" i="4"/>
  <c r="B3909" i="4"/>
  <c r="D3909" i="4" s="1"/>
  <c r="B3910" i="4"/>
  <c r="D3910" i="4" s="1"/>
  <c r="B3911" i="4"/>
  <c r="D3911" i="4" s="1"/>
  <c r="B3912" i="4"/>
  <c r="B3913" i="4"/>
  <c r="D3913" i="4" s="1"/>
  <c r="B3914" i="4"/>
  <c r="B3915" i="4"/>
  <c r="D3915" i="4" s="1"/>
  <c r="B3916" i="4"/>
  <c r="D3916" i="4" s="1"/>
  <c r="B3917" i="4"/>
  <c r="D3917" i="4" s="1"/>
  <c r="B3918" i="4"/>
  <c r="B3919" i="4"/>
  <c r="D3919" i="4" s="1"/>
  <c r="B3920" i="4"/>
  <c r="B3921" i="4"/>
  <c r="D3921" i="4" s="1"/>
  <c r="B3922" i="4"/>
  <c r="D3922" i="4" s="1"/>
  <c r="B3923" i="4"/>
  <c r="D3923" i="4" s="1"/>
  <c r="B3924" i="4"/>
  <c r="B3925" i="4"/>
  <c r="D3925" i="4" s="1"/>
  <c r="B3926" i="4"/>
  <c r="B3927" i="4"/>
  <c r="D3927" i="4" s="1"/>
  <c r="B3928" i="4"/>
  <c r="D3928" i="4" s="1"/>
  <c r="B3929" i="4"/>
  <c r="D3929" i="4" s="1"/>
  <c r="B3930" i="4"/>
  <c r="B3931" i="4"/>
  <c r="D3931" i="4" s="1"/>
  <c r="B3932" i="4"/>
  <c r="B3933" i="4"/>
  <c r="D3933" i="4" s="1"/>
  <c r="B3934" i="4"/>
  <c r="D3934" i="4" s="1"/>
  <c r="B3935" i="4"/>
  <c r="D3935" i="4" s="1"/>
  <c r="B3936" i="4"/>
  <c r="B3937" i="4"/>
  <c r="D3937" i="4" s="1"/>
  <c r="B3938" i="4"/>
  <c r="B3939" i="4"/>
  <c r="D3939" i="4" s="1"/>
  <c r="B3940" i="4"/>
  <c r="D3940" i="4" s="1"/>
  <c r="B3941" i="4"/>
  <c r="D3941" i="4" s="1"/>
  <c r="B3942" i="4"/>
  <c r="B3943" i="4"/>
  <c r="D3943" i="4" s="1"/>
  <c r="B3944" i="4"/>
  <c r="B3945" i="4"/>
  <c r="D3945" i="4" s="1"/>
  <c r="B3946" i="4"/>
  <c r="D3946" i="4" s="1"/>
  <c r="B3947" i="4"/>
  <c r="D3947" i="4" s="1"/>
  <c r="B3948" i="4"/>
  <c r="B3949" i="4"/>
  <c r="D3949" i="4" s="1"/>
  <c r="B3950" i="4"/>
  <c r="B3951" i="4"/>
  <c r="D3951" i="4" s="1"/>
  <c r="B3952" i="4"/>
  <c r="D3952" i="4" s="1"/>
  <c r="B3953" i="4"/>
  <c r="D3953" i="4" s="1"/>
  <c r="B3954" i="4"/>
  <c r="B3955" i="4"/>
  <c r="D3955" i="4" s="1"/>
  <c r="B3956" i="4"/>
  <c r="B3957" i="4"/>
  <c r="D3957" i="4" s="1"/>
  <c r="B3958" i="4"/>
  <c r="D3958" i="4" s="1"/>
  <c r="B3959" i="4"/>
  <c r="D3959" i="4" s="1"/>
  <c r="B3960" i="4"/>
  <c r="B3961" i="4"/>
  <c r="D3961" i="4" s="1"/>
  <c r="B3962" i="4"/>
  <c r="B3963" i="4"/>
  <c r="D3963" i="4" s="1"/>
  <c r="B3964" i="4"/>
  <c r="D3964" i="4" s="1"/>
  <c r="B3965" i="4"/>
  <c r="D3965" i="4" s="1"/>
  <c r="B3966" i="4"/>
  <c r="B3967" i="4"/>
  <c r="D3967" i="4" s="1"/>
  <c r="B3968" i="4"/>
  <c r="B3969" i="4"/>
  <c r="D3969" i="4" s="1"/>
  <c r="B3970" i="4"/>
  <c r="D3970" i="4" s="1"/>
  <c r="B3971" i="4"/>
  <c r="D3971" i="4" s="1"/>
  <c r="B3972" i="4"/>
  <c r="B3973" i="4"/>
  <c r="D3973" i="4" s="1"/>
  <c r="B3974" i="4"/>
  <c r="B3975" i="4"/>
  <c r="D3975" i="4" s="1"/>
  <c r="B3976" i="4"/>
  <c r="D3976" i="4" s="1"/>
  <c r="B3977" i="4"/>
  <c r="D3977" i="4" s="1"/>
  <c r="B3978" i="4"/>
  <c r="B3979" i="4"/>
  <c r="D3979" i="4" s="1"/>
  <c r="B3980" i="4"/>
  <c r="B3981" i="4"/>
  <c r="D3981" i="4" s="1"/>
  <c r="B3982" i="4"/>
  <c r="D3982" i="4" s="1"/>
  <c r="B3983" i="4"/>
  <c r="D3983" i="4" s="1"/>
  <c r="B3984" i="4"/>
  <c r="B3985" i="4"/>
  <c r="D3985" i="4" s="1"/>
  <c r="B3986" i="4"/>
  <c r="B3987" i="4"/>
  <c r="D3987" i="4" s="1"/>
  <c r="B3988" i="4"/>
  <c r="B3989" i="4"/>
  <c r="D3989" i="4" s="1"/>
  <c r="B3990" i="4"/>
  <c r="B3991" i="4"/>
  <c r="D3991" i="4" s="1"/>
  <c r="B3992" i="4"/>
  <c r="B3993" i="4"/>
  <c r="D3993" i="4" s="1"/>
  <c r="B3994" i="4"/>
  <c r="D3994" i="4" s="1"/>
  <c r="B3995" i="4"/>
  <c r="D3995" i="4" s="1"/>
  <c r="B3996" i="4"/>
  <c r="B3997" i="4"/>
  <c r="D3997" i="4" s="1"/>
  <c r="B3998" i="4"/>
  <c r="B3999" i="4"/>
  <c r="D3999" i="4" s="1"/>
  <c r="B4000" i="4"/>
  <c r="D4000" i="4" s="1"/>
  <c r="B4001" i="4"/>
  <c r="D4001" i="4" s="1"/>
  <c r="B4002" i="4"/>
  <c r="B4003" i="4"/>
  <c r="D4003" i="4" s="1"/>
  <c r="B4004" i="4"/>
  <c r="B4005" i="4"/>
  <c r="D4005" i="4" s="1"/>
  <c r="B4006" i="4"/>
  <c r="D4006" i="4" s="1"/>
  <c r="B4007" i="4"/>
  <c r="D4007" i="4" s="1"/>
  <c r="B4008" i="4"/>
  <c r="B4009" i="4"/>
  <c r="D4009" i="4" s="1"/>
  <c r="B4010" i="4"/>
  <c r="B4011" i="4"/>
  <c r="D4011" i="4" s="1"/>
  <c r="B4012" i="4"/>
  <c r="D4012" i="4" s="1"/>
  <c r="B4013" i="4"/>
  <c r="D4013" i="4" s="1"/>
  <c r="B4014" i="4"/>
  <c r="B4015" i="4"/>
  <c r="D4015" i="4" s="1"/>
  <c r="B4016" i="4"/>
  <c r="B4017" i="4"/>
  <c r="D4017" i="4" s="1"/>
  <c r="B4018" i="4"/>
  <c r="D4018" i="4" s="1"/>
  <c r="B4019" i="4"/>
  <c r="B4020" i="4"/>
  <c r="B4021" i="4"/>
  <c r="D4021" i="4" s="1"/>
  <c r="B4022" i="4"/>
  <c r="B4023" i="4"/>
  <c r="D4023" i="4" s="1"/>
  <c r="B4024" i="4"/>
  <c r="D4024" i="4" s="1"/>
  <c r="B4025" i="4"/>
  <c r="D4025" i="4" s="1"/>
  <c r="B4026" i="4"/>
  <c r="B4027" i="4"/>
  <c r="D4027" i="4" s="1"/>
  <c r="B4028" i="4"/>
  <c r="B4029" i="4"/>
  <c r="D4029" i="4" s="1"/>
  <c r="B4030" i="4"/>
  <c r="D4030" i="4" s="1"/>
  <c r="B4031" i="4"/>
  <c r="D4031" i="4" s="1"/>
  <c r="B4032" i="4"/>
  <c r="B4033" i="4"/>
  <c r="D4033" i="4" s="1"/>
  <c r="B4034" i="4"/>
  <c r="B4035" i="4"/>
  <c r="D4035" i="4" s="1"/>
  <c r="B4036" i="4"/>
  <c r="D4036" i="4" s="1"/>
  <c r="B4037" i="4"/>
  <c r="D4037" i="4" s="1"/>
  <c r="B4038" i="4"/>
  <c r="B4039" i="4"/>
  <c r="D4039" i="4" s="1"/>
  <c r="B4040" i="4"/>
  <c r="B4041" i="4"/>
  <c r="D4041" i="4" s="1"/>
  <c r="B4042" i="4"/>
  <c r="D4042" i="4" s="1"/>
  <c r="B4043" i="4"/>
  <c r="D4043" i="4" s="1"/>
  <c r="B4044" i="4"/>
  <c r="B4045" i="4"/>
  <c r="D4045" i="4" s="1"/>
  <c r="B4046" i="4"/>
  <c r="B4047" i="4"/>
  <c r="D4047" i="4" s="1"/>
  <c r="B4048" i="4"/>
  <c r="D4048" i="4" s="1"/>
  <c r="B4049" i="4"/>
  <c r="D4049" i="4" s="1"/>
  <c r="B4050" i="4"/>
  <c r="B4051" i="4"/>
  <c r="D4051" i="4" s="1"/>
  <c r="B4052" i="4"/>
  <c r="B4053" i="4"/>
  <c r="D4053" i="4" s="1"/>
  <c r="B4054" i="4"/>
  <c r="D4054" i="4" s="1"/>
  <c r="B4055" i="4"/>
  <c r="D4055" i="4" s="1"/>
  <c r="B4056" i="4"/>
  <c r="B4057" i="4"/>
  <c r="D4057" i="4" s="1"/>
  <c r="B4058" i="4"/>
  <c r="B4059" i="4"/>
  <c r="D4059" i="4" s="1"/>
  <c r="B4060" i="4"/>
  <c r="D4060" i="4" s="1"/>
  <c r="B4061" i="4"/>
  <c r="D4061" i="4" s="1"/>
  <c r="B4062" i="4"/>
  <c r="B4063" i="4"/>
  <c r="D4063" i="4" s="1"/>
  <c r="B4064" i="4"/>
  <c r="B4065" i="4"/>
  <c r="D4065" i="4" s="1"/>
  <c r="B4066" i="4"/>
  <c r="D4066" i="4" s="1"/>
  <c r="B4067" i="4"/>
  <c r="D4067" i="4" s="1"/>
  <c r="B4068" i="4"/>
  <c r="B4069" i="4"/>
  <c r="D4069" i="4" s="1"/>
  <c r="B4070" i="4"/>
  <c r="B4071" i="4"/>
  <c r="D4071" i="4" s="1"/>
  <c r="B4072" i="4"/>
  <c r="D4072" i="4" s="1"/>
  <c r="B4073" i="4"/>
  <c r="D4073" i="4" s="1"/>
  <c r="B4074" i="4"/>
  <c r="B4075" i="4"/>
  <c r="D4075" i="4" s="1"/>
  <c r="B4076" i="4"/>
  <c r="B4077" i="4"/>
  <c r="D4077" i="4" s="1"/>
  <c r="B4078" i="4"/>
  <c r="D4078" i="4" s="1"/>
  <c r="B4079" i="4"/>
  <c r="D4079" i="4" s="1"/>
  <c r="B4080" i="4"/>
  <c r="B4081" i="4"/>
  <c r="D4081" i="4" s="1"/>
  <c r="B4082" i="4"/>
  <c r="B4083" i="4"/>
  <c r="D4083" i="4" s="1"/>
  <c r="B4084" i="4"/>
  <c r="D4084" i="4" s="1"/>
  <c r="B4085" i="4"/>
  <c r="B4086" i="4"/>
  <c r="B4087" i="4"/>
  <c r="D4087" i="4" s="1"/>
  <c r="B4088" i="4"/>
  <c r="B4089" i="4"/>
  <c r="D4089" i="4" s="1"/>
  <c r="B4090" i="4"/>
  <c r="D4090" i="4" s="1"/>
  <c r="B4091" i="4"/>
  <c r="D4091" i="4" s="1"/>
  <c r="B4092" i="4"/>
  <c r="B4093" i="4"/>
  <c r="D4093" i="4" s="1"/>
  <c r="B4094" i="4"/>
  <c r="B4095" i="4"/>
  <c r="D4095" i="4" s="1"/>
  <c r="B4096" i="4"/>
  <c r="D4096" i="4" s="1"/>
  <c r="B4097" i="4"/>
  <c r="D4097" i="4" s="1"/>
  <c r="B4098" i="4"/>
  <c r="B4099" i="4"/>
  <c r="D4099" i="4" s="1"/>
  <c r="B4100" i="4"/>
  <c r="B4101" i="4"/>
  <c r="D4101" i="4" s="1"/>
  <c r="B4102" i="4"/>
  <c r="D4102" i="4" s="1"/>
  <c r="B4103" i="4"/>
  <c r="D4103" i="4" s="1"/>
  <c r="B4104" i="4"/>
  <c r="B4105" i="4"/>
  <c r="D4105" i="4" s="1"/>
  <c r="B4106" i="4"/>
  <c r="B4107" i="4"/>
  <c r="D4107" i="4" s="1"/>
  <c r="B4108" i="4"/>
  <c r="D4108" i="4" s="1"/>
  <c r="B4109" i="4"/>
  <c r="D4109" i="4" s="1"/>
  <c r="B4110" i="4"/>
  <c r="B4111" i="4"/>
  <c r="D4111" i="4" s="1"/>
  <c r="B4112" i="4"/>
  <c r="B4113" i="4"/>
  <c r="D4113" i="4" s="1"/>
  <c r="B4114" i="4"/>
  <c r="D4114" i="4" s="1"/>
  <c r="B4115" i="4"/>
  <c r="D4115" i="4" s="1"/>
  <c r="B4116" i="4"/>
  <c r="B4117" i="4"/>
  <c r="D4117" i="4" s="1"/>
  <c r="B4118" i="4"/>
  <c r="B4119" i="4"/>
  <c r="D4119" i="4" s="1"/>
  <c r="B4120" i="4"/>
  <c r="D4120" i="4" s="1"/>
  <c r="B4121" i="4"/>
  <c r="D4121" i="4" s="1"/>
  <c r="B4122" i="4"/>
  <c r="B4123" i="4"/>
  <c r="D4123" i="4" s="1"/>
  <c r="B4124" i="4"/>
  <c r="B4125" i="4"/>
  <c r="D4125" i="4" s="1"/>
  <c r="B4126" i="4"/>
  <c r="D4126" i="4" s="1"/>
  <c r="B4127" i="4"/>
  <c r="D4127" i="4" s="1"/>
  <c r="B4128" i="4"/>
  <c r="B4129" i="4"/>
  <c r="D4129" i="4" s="1"/>
  <c r="B4130" i="4"/>
  <c r="B4131" i="4"/>
  <c r="D4131" i="4" s="1"/>
  <c r="B4132" i="4"/>
  <c r="D4132" i="4" s="1"/>
  <c r="B4133" i="4"/>
  <c r="D4133" i="4" s="1"/>
  <c r="B4134" i="4"/>
  <c r="B4135" i="4"/>
  <c r="D4135" i="4" s="1"/>
  <c r="B4136" i="4"/>
  <c r="B4137" i="4"/>
  <c r="D4137" i="4" s="1"/>
  <c r="B4138" i="4"/>
  <c r="D4138" i="4" s="1"/>
  <c r="B4139" i="4"/>
  <c r="D4139" i="4" s="1"/>
  <c r="B4140" i="4"/>
  <c r="B4141" i="4"/>
  <c r="D4141" i="4" s="1"/>
  <c r="B4142" i="4"/>
  <c r="B4143" i="4"/>
  <c r="D4143" i="4" s="1"/>
  <c r="B4144" i="4"/>
  <c r="D4144" i="4" s="1"/>
  <c r="B4145" i="4"/>
  <c r="D4145" i="4" s="1"/>
  <c r="B4146" i="4"/>
  <c r="B4147" i="4"/>
  <c r="D4147" i="4" s="1"/>
  <c r="B4148" i="4"/>
  <c r="B4149" i="4"/>
  <c r="D4149" i="4" s="1"/>
  <c r="B4150" i="4"/>
  <c r="D4150" i="4" s="1"/>
  <c r="B4151" i="4"/>
  <c r="D4151" i="4" s="1"/>
  <c r="B4152" i="4"/>
  <c r="B4153" i="4"/>
  <c r="D4153" i="4" s="1"/>
  <c r="B4154" i="4"/>
  <c r="B4155" i="4"/>
  <c r="D4155" i="4" s="1"/>
  <c r="B4156" i="4"/>
  <c r="D4156" i="4" s="1"/>
  <c r="B4157" i="4"/>
  <c r="D4157" i="4" s="1"/>
  <c r="B4158" i="4"/>
  <c r="B4159" i="4"/>
  <c r="D4159" i="4" s="1"/>
  <c r="B4160" i="4"/>
  <c r="B4161" i="4"/>
  <c r="D4161" i="4" s="1"/>
  <c r="B4162" i="4"/>
  <c r="D4162" i="4" s="1"/>
  <c r="B4163" i="4"/>
  <c r="D4163" i="4" s="1"/>
  <c r="B4164" i="4"/>
  <c r="B4165" i="4"/>
  <c r="D4165" i="4" s="1"/>
  <c r="B4166" i="4"/>
  <c r="B4167" i="4"/>
  <c r="D4167" i="4" s="1"/>
  <c r="B4168" i="4"/>
  <c r="D4168" i="4" s="1"/>
  <c r="B4169" i="4"/>
  <c r="D4169" i="4" s="1"/>
  <c r="B4170" i="4"/>
  <c r="B4171" i="4"/>
  <c r="D4171" i="4" s="1"/>
  <c r="B4172" i="4"/>
  <c r="B4173" i="4"/>
  <c r="D4173" i="4" s="1"/>
  <c r="B4174" i="4"/>
  <c r="D4174" i="4" s="1"/>
  <c r="B4175" i="4"/>
  <c r="D4175" i="4" s="1"/>
  <c r="B4176" i="4"/>
  <c r="B4177" i="4"/>
  <c r="D4177" i="4" s="1"/>
  <c r="B4178" i="4"/>
  <c r="B4179" i="4"/>
  <c r="D4179" i="4" s="1"/>
  <c r="B4180" i="4"/>
  <c r="D4180" i="4" s="1"/>
  <c r="B4181" i="4"/>
  <c r="D4181" i="4" s="1"/>
  <c r="B4182" i="4"/>
  <c r="B4183" i="4"/>
  <c r="D4183" i="4" s="1"/>
  <c r="B4184" i="4"/>
  <c r="B4185" i="4"/>
  <c r="D4185" i="4" s="1"/>
  <c r="B4186" i="4"/>
  <c r="D4186" i="4" s="1"/>
  <c r="B4187" i="4"/>
  <c r="D4187" i="4" s="1"/>
  <c r="B4188" i="4"/>
  <c r="B4189" i="4"/>
  <c r="D4189" i="4" s="1"/>
  <c r="B4190" i="4"/>
  <c r="B4191" i="4"/>
  <c r="D4191" i="4" s="1"/>
  <c r="B4192" i="4"/>
  <c r="D4192" i="4" s="1"/>
  <c r="B4193" i="4"/>
  <c r="D4193" i="4" s="1"/>
  <c r="B4194" i="4"/>
  <c r="B4195" i="4"/>
  <c r="D4195" i="4" s="1"/>
  <c r="B4196" i="4"/>
  <c r="B4197" i="4"/>
  <c r="D4197" i="4" s="1"/>
  <c r="B4198" i="4"/>
  <c r="D4198" i="4" s="1"/>
  <c r="B4199" i="4"/>
  <c r="D4199" i="4" s="1"/>
  <c r="B4200" i="4"/>
  <c r="B4201" i="4"/>
  <c r="D4201" i="4" s="1"/>
  <c r="B4202" i="4"/>
  <c r="B4203" i="4"/>
  <c r="D4203" i="4" s="1"/>
  <c r="B4204" i="4"/>
  <c r="D4204" i="4" s="1"/>
  <c r="B4205" i="4"/>
  <c r="D4205" i="4" s="1"/>
  <c r="B4206" i="4"/>
  <c r="B4207" i="4"/>
  <c r="D4207" i="4" s="1"/>
  <c r="B4208" i="4"/>
  <c r="B4209" i="4"/>
  <c r="D4209" i="4" s="1"/>
  <c r="B4210" i="4"/>
  <c r="D4210" i="4" s="1"/>
  <c r="B4211" i="4"/>
  <c r="D4211" i="4" s="1"/>
  <c r="B4212" i="4"/>
  <c r="B4213" i="4"/>
  <c r="D4213" i="4" s="1"/>
  <c r="B4214" i="4"/>
  <c r="B4215" i="4"/>
  <c r="D4215" i="4" s="1"/>
  <c r="B4216" i="4"/>
  <c r="D4216" i="4" s="1"/>
  <c r="B4217" i="4"/>
  <c r="D4217" i="4" s="1"/>
  <c r="B4218" i="4"/>
  <c r="B4219" i="4"/>
  <c r="D4219" i="4" s="1"/>
  <c r="B4220" i="4"/>
  <c r="B4221" i="4"/>
  <c r="D4221" i="4" s="1"/>
  <c r="B4222" i="4"/>
  <c r="D4222" i="4" s="1"/>
  <c r="B4223" i="4"/>
  <c r="D4223" i="4" s="1"/>
  <c r="B4224" i="4"/>
  <c r="B4225" i="4"/>
  <c r="D4225" i="4" s="1"/>
  <c r="B4226" i="4"/>
  <c r="B4227" i="4"/>
  <c r="D4227" i="4" s="1"/>
  <c r="B4228" i="4"/>
  <c r="D4228" i="4" s="1"/>
  <c r="B4229" i="4"/>
  <c r="D4229" i="4" s="1"/>
  <c r="B4230" i="4"/>
  <c r="B4231" i="4"/>
  <c r="D4231" i="4" s="1"/>
  <c r="B4232" i="4"/>
  <c r="B4233" i="4"/>
  <c r="D4233" i="4" s="1"/>
  <c r="B4234" i="4"/>
  <c r="D4234" i="4" s="1"/>
  <c r="B4235" i="4"/>
  <c r="D4235" i="4" s="1"/>
  <c r="B4236" i="4"/>
  <c r="B4237" i="4"/>
  <c r="D4237" i="4" s="1"/>
  <c r="B4238" i="4"/>
  <c r="B4239" i="4"/>
  <c r="D4239" i="4" s="1"/>
  <c r="B4240" i="4"/>
  <c r="D4240" i="4" s="1"/>
  <c r="B4241" i="4"/>
  <c r="D4241" i="4" s="1"/>
  <c r="B4242" i="4"/>
  <c r="B4243" i="4"/>
  <c r="D4243" i="4" s="1"/>
  <c r="B4244" i="4"/>
  <c r="B4245" i="4"/>
  <c r="D4245" i="4" s="1"/>
  <c r="B4246" i="4"/>
  <c r="D4246" i="4" s="1"/>
  <c r="B4247" i="4"/>
  <c r="D4247" i="4" s="1"/>
  <c r="B4248" i="4"/>
  <c r="B4249" i="4"/>
  <c r="D4249" i="4" s="1"/>
  <c r="B4250" i="4"/>
  <c r="B4251" i="4"/>
  <c r="D4251" i="4" s="1"/>
  <c r="B4252" i="4"/>
  <c r="D4252" i="4" s="1"/>
  <c r="B4253" i="4"/>
  <c r="D4253" i="4" s="1"/>
  <c r="B4254" i="4"/>
  <c r="B4255" i="4"/>
  <c r="D4255" i="4" s="1"/>
  <c r="B4256" i="4"/>
  <c r="B4257" i="4"/>
  <c r="D4257" i="4" s="1"/>
  <c r="B4258" i="4"/>
  <c r="D4258" i="4" s="1"/>
  <c r="B4259" i="4"/>
  <c r="D4259" i="4" s="1"/>
  <c r="B4260" i="4"/>
  <c r="B4261" i="4"/>
  <c r="D4261" i="4" s="1"/>
  <c r="B4262" i="4"/>
  <c r="B4263" i="4"/>
  <c r="D4263" i="4" s="1"/>
  <c r="B4264" i="4"/>
  <c r="D4264" i="4" s="1"/>
  <c r="B4265" i="4"/>
  <c r="D4265" i="4" s="1"/>
  <c r="B4266" i="4"/>
  <c r="B4267" i="4"/>
  <c r="D4267" i="4" s="1"/>
  <c r="B4268" i="4"/>
  <c r="B4269" i="4"/>
  <c r="D4269" i="4" s="1"/>
  <c r="B4270" i="4"/>
  <c r="D4270" i="4" s="1"/>
  <c r="B4271" i="4"/>
  <c r="D4271" i="4" s="1"/>
  <c r="B4272" i="4"/>
  <c r="B4273" i="4"/>
  <c r="D4273" i="4" s="1"/>
  <c r="B4274" i="4"/>
  <c r="B4275" i="4"/>
  <c r="D4275" i="4" s="1"/>
  <c r="B4276" i="4"/>
  <c r="D4276" i="4" s="1"/>
  <c r="B4277" i="4"/>
  <c r="D4277" i="4" s="1"/>
  <c r="B4278" i="4"/>
  <c r="B4279" i="4"/>
  <c r="D4279" i="4" s="1"/>
  <c r="B4280" i="4"/>
  <c r="B4281" i="4"/>
  <c r="D4281" i="4" s="1"/>
  <c r="B4282" i="4"/>
  <c r="D4282" i="4" s="1"/>
  <c r="B4283" i="4"/>
  <c r="D4283" i="4" s="1"/>
  <c r="B4284" i="4"/>
  <c r="B4285" i="4"/>
  <c r="D4285" i="4" s="1"/>
  <c r="B4286" i="4"/>
  <c r="B4287" i="4"/>
  <c r="D4287" i="4" s="1"/>
  <c r="B4288" i="4"/>
  <c r="D4288" i="4" s="1"/>
  <c r="B4289" i="4"/>
  <c r="D4289" i="4" s="1"/>
  <c r="B4290" i="4"/>
  <c r="B4291" i="4"/>
  <c r="D4291" i="4" s="1"/>
  <c r="B4292" i="4"/>
  <c r="B4293" i="4"/>
  <c r="D4293" i="4" s="1"/>
  <c r="B4294" i="4"/>
  <c r="D4294" i="4" s="1"/>
  <c r="B4295" i="4"/>
  <c r="D4295" i="4" s="1"/>
  <c r="B4296" i="4"/>
  <c r="B4297" i="4"/>
  <c r="D4297" i="4" s="1"/>
  <c r="B4298" i="4"/>
  <c r="B4299" i="4"/>
  <c r="D4299" i="4" s="1"/>
  <c r="B4300" i="4"/>
  <c r="D4300" i="4" s="1"/>
  <c r="B4301" i="4"/>
  <c r="D4301" i="4" s="1"/>
  <c r="B4302" i="4"/>
  <c r="B4303" i="4"/>
  <c r="D4303" i="4" s="1"/>
  <c r="B4304" i="4"/>
  <c r="B4305" i="4"/>
  <c r="D4305" i="4" s="1"/>
  <c r="B4306" i="4"/>
  <c r="D4306" i="4" s="1"/>
  <c r="B4307" i="4"/>
  <c r="D4307" i="4" s="1"/>
  <c r="B4308" i="4"/>
  <c r="B4309" i="4"/>
  <c r="D4309" i="4" s="1"/>
  <c r="B4310" i="4"/>
  <c r="B4311" i="4"/>
  <c r="D4311" i="4" s="1"/>
  <c r="B4312" i="4"/>
  <c r="D4312" i="4" s="1"/>
  <c r="B4313" i="4"/>
  <c r="D4313" i="4" s="1"/>
  <c r="B4314" i="4"/>
  <c r="B4315" i="4"/>
  <c r="D4315" i="4" s="1"/>
  <c r="B4316" i="4"/>
  <c r="B4317" i="4"/>
  <c r="D4317" i="4" s="1"/>
  <c r="B4318" i="4"/>
  <c r="D4318" i="4" s="1"/>
  <c r="B4319" i="4"/>
  <c r="D4319" i="4" s="1"/>
  <c r="B4320" i="4"/>
  <c r="B4321" i="4"/>
  <c r="D4321" i="4" s="1"/>
  <c r="B4322" i="4"/>
  <c r="B4323" i="4"/>
  <c r="D4323" i="4" s="1"/>
  <c r="B4324" i="4"/>
  <c r="D4324" i="4" s="1"/>
  <c r="B4325" i="4"/>
  <c r="D4325" i="4" s="1"/>
  <c r="B4326" i="4"/>
  <c r="B4327" i="4"/>
  <c r="D4327" i="4" s="1"/>
  <c r="B4328" i="4"/>
  <c r="B4329" i="4"/>
  <c r="D4329" i="4" s="1"/>
  <c r="B4330" i="4"/>
  <c r="D4330" i="4" s="1"/>
  <c r="B4331" i="4"/>
  <c r="D4331" i="4" s="1"/>
  <c r="B4332" i="4"/>
  <c r="B4333" i="4"/>
  <c r="D4333" i="4" s="1"/>
  <c r="B4334" i="4"/>
  <c r="B4335" i="4"/>
  <c r="D4335" i="4" s="1"/>
  <c r="B4336" i="4"/>
  <c r="D4336" i="4" s="1"/>
  <c r="B4337" i="4"/>
  <c r="D4337" i="4" s="1"/>
  <c r="B4338" i="4"/>
  <c r="B4339" i="4"/>
  <c r="D4339" i="4" s="1"/>
  <c r="B4340" i="4"/>
  <c r="B4341" i="4"/>
  <c r="D4341" i="4" s="1"/>
  <c r="B4342" i="4"/>
  <c r="D4342" i="4" s="1"/>
  <c r="B4343" i="4"/>
  <c r="D4343" i="4" s="1"/>
  <c r="B4344" i="4"/>
  <c r="B4345" i="4"/>
  <c r="D4345" i="4" s="1"/>
  <c r="B4346" i="4"/>
  <c r="B4347" i="4"/>
  <c r="D4347" i="4" s="1"/>
  <c r="B4348" i="4"/>
  <c r="D4348" i="4" s="1"/>
  <c r="B4349" i="4"/>
  <c r="D4349" i="4" s="1"/>
  <c r="B4350" i="4"/>
  <c r="B4351" i="4"/>
  <c r="D4351" i="4" s="1"/>
  <c r="B4352" i="4"/>
  <c r="B4353" i="4"/>
  <c r="D4353" i="4" s="1"/>
  <c r="B4354" i="4"/>
  <c r="D4354" i="4" s="1"/>
  <c r="B4355" i="4"/>
  <c r="D4355" i="4" s="1"/>
  <c r="B4356" i="4"/>
  <c r="B4357" i="4"/>
  <c r="D4357" i="4" s="1"/>
  <c r="B4358" i="4"/>
  <c r="B4359" i="4"/>
  <c r="D4359" i="4" s="1"/>
  <c r="B4360" i="4"/>
  <c r="D4360" i="4" s="1"/>
  <c r="B4361" i="4"/>
  <c r="D4361" i="4" s="1"/>
  <c r="B4362" i="4"/>
  <c r="B4363" i="4"/>
  <c r="D4363" i="4" s="1"/>
  <c r="B4364" i="4"/>
  <c r="B4365" i="4"/>
  <c r="D4365" i="4" s="1"/>
  <c r="B4366" i="4"/>
  <c r="D4366" i="4" s="1"/>
  <c r="B4367" i="4"/>
  <c r="D4367" i="4" s="1"/>
  <c r="B4368" i="4"/>
  <c r="B4369" i="4"/>
  <c r="D4369" i="4" s="1"/>
  <c r="B4370" i="4"/>
  <c r="B4371" i="4"/>
  <c r="D4371" i="4" s="1"/>
  <c r="B4372" i="4"/>
  <c r="D4372" i="4" s="1"/>
  <c r="B4373" i="4"/>
  <c r="D4373" i="4" s="1"/>
  <c r="B4374" i="4"/>
  <c r="B4375" i="4"/>
  <c r="D4375" i="4" s="1"/>
  <c r="B4376" i="4"/>
  <c r="B4377" i="4"/>
  <c r="D4377" i="4" s="1"/>
  <c r="B4378" i="4"/>
  <c r="D4378" i="4" s="1"/>
  <c r="B4379" i="4"/>
  <c r="D4379" i="4" s="1"/>
  <c r="B4380" i="4"/>
  <c r="B4381" i="4"/>
  <c r="D4381" i="4" s="1"/>
  <c r="B4382" i="4"/>
  <c r="B4383" i="4"/>
  <c r="D4383" i="4" s="1"/>
  <c r="B4384" i="4"/>
  <c r="D4384" i="4" s="1"/>
  <c r="B4385" i="4"/>
  <c r="D4385" i="4" s="1"/>
  <c r="B4386" i="4"/>
  <c r="B4387" i="4"/>
  <c r="D4387" i="4" s="1"/>
  <c r="B4388" i="4"/>
  <c r="B4389" i="4"/>
  <c r="D4389" i="4" s="1"/>
  <c r="B4390" i="4"/>
  <c r="D4390" i="4" s="1"/>
  <c r="B4391" i="4"/>
  <c r="D4391" i="4" s="1"/>
  <c r="B4392" i="4"/>
  <c r="B4393" i="4"/>
  <c r="D4393" i="4" s="1"/>
  <c r="B4394" i="4"/>
  <c r="B4395" i="4"/>
  <c r="D4395" i="4" s="1"/>
  <c r="B4396" i="4"/>
  <c r="D4396" i="4" s="1"/>
  <c r="B4397" i="4"/>
  <c r="D4397" i="4" s="1"/>
  <c r="B4398" i="4"/>
  <c r="B4399" i="4"/>
  <c r="D4399" i="4" s="1"/>
  <c r="B4400" i="4"/>
  <c r="B4401" i="4"/>
  <c r="D4401" i="4" s="1"/>
  <c r="B4402" i="4"/>
  <c r="D4402" i="4" s="1"/>
  <c r="B4403" i="4"/>
  <c r="D4403" i="4" s="1"/>
  <c r="B4404" i="4"/>
  <c r="B4405" i="4"/>
  <c r="D4405" i="4" s="1"/>
  <c r="B4406" i="4"/>
  <c r="B4407" i="4"/>
  <c r="D4407" i="4" s="1"/>
  <c r="B4408" i="4"/>
  <c r="D4408" i="4" s="1"/>
  <c r="B4409" i="4"/>
  <c r="D4409" i="4" s="1"/>
  <c r="B4410" i="4"/>
  <c r="B4411" i="4"/>
  <c r="D4411" i="4" s="1"/>
  <c r="B4412" i="4"/>
  <c r="B4413" i="4"/>
  <c r="D4413" i="4" s="1"/>
  <c r="B4414" i="4"/>
  <c r="D4414" i="4" s="1"/>
  <c r="B4415" i="4"/>
  <c r="D4415" i="4" s="1"/>
  <c r="B4416" i="4"/>
  <c r="B4417" i="4"/>
  <c r="D4417" i="4" s="1"/>
  <c r="B4418" i="4"/>
  <c r="B4419" i="4"/>
  <c r="D4419" i="4" s="1"/>
  <c r="B4420" i="4"/>
  <c r="D4420" i="4" s="1"/>
  <c r="B4421" i="4"/>
  <c r="D4421" i="4" s="1"/>
  <c r="B4422" i="4"/>
  <c r="B4423" i="4"/>
  <c r="D4423" i="4" s="1"/>
  <c r="B4424" i="4"/>
  <c r="B4425" i="4"/>
  <c r="D4425" i="4" s="1"/>
  <c r="B4426" i="4"/>
  <c r="D4426" i="4" s="1"/>
  <c r="B4427" i="4"/>
  <c r="D4427" i="4" s="1"/>
  <c r="B4428" i="4"/>
  <c r="B4429" i="4"/>
  <c r="D4429" i="4" s="1"/>
  <c r="B4430" i="4"/>
  <c r="B4431" i="4"/>
  <c r="D4431" i="4" s="1"/>
  <c r="B4432" i="4"/>
  <c r="D4432" i="4" s="1"/>
  <c r="B4433" i="4"/>
  <c r="D4433" i="4" s="1"/>
  <c r="B4434" i="4"/>
  <c r="B4435" i="4"/>
  <c r="D4435" i="4" s="1"/>
  <c r="B4436" i="4"/>
  <c r="B4437" i="4"/>
  <c r="D4437" i="4" s="1"/>
  <c r="B4438" i="4"/>
  <c r="D4438" i="4" s="1"/>
  <c r="B4439" i="4"/>
  <c r="D4439" i="4" s="1"/>
  <c r="B4440" i="4"/>
  <c r="B4441" i="4"/>
  <c r="D4441" i="4" s="1"/>
  <c r="B4442" i="4"/>
  <c r="B4443" i="4"/>
  <c r="D4443" i="4" s="1"/>
  <c r="B4444" i="4"/>
  <c r="D4444" i="4" s="1"/>
  <c r="B4445" i="4"/>
  <c r="D4445" i="4" s="1"/>
  <c r="B4446" i="4"/>
  <c r="B4447" i="4"/>
  <c r="D4447" i="4" s="1"/>
  <c r="B4448" i="4"/>
  <c r="B4449" i="4"/>
  <c r="D4449" i="4" s="1"/>
  <c r="B4450" i="4"/>
  <c r="D4450" i="4" s="1"/>
  <c r="B4451" i="4"/>
  <c r="D4451" i="4" s="1"/>
  <c r="B4452" i="4"/>
  <c r="B4453" i="4"/>
  <c r="D4453" i="4" s="1"/>
  <c r="B4454" i="4"/>
  <c r="B4455" i="4"/>
  <c r="D4455" i="4" s="1"/>
  <c r="B4456" i="4"/>
  <c r="D4456" i="4" s="1"/>
  <c r="B4457" i="4"/>
  <c r="D4457" i="4" s="1"/>
  <c r="B4458" i="4"/>
  <c r="B4459" i="4"/>
  <c r="D4459" i="4" s="1"/>
  <c r="B4460" i="4"/>
  <c r="B4461" i="4"/>
  <c r="D4461" i="4" s="1"/>
  <c r="B4462" i="4"/>
  <c r="D4462" i="4" s="1"/>
  <c r="B4463" i="4"/>
  <c r="D4463" i="4" s="1"/>
  <c r="B4464" i="4"/>
  <c r="B4465" i="4"/>
  <c r="D4465" i="4" s="1"/>
  <c r="B4466" i="4"/>
  <c r="B4467" i="4"/>
  <c r="D4467" i="4" s="1"/>
  <c r="B4468" i="4"/>
  <c r="D4468" i="4" s="1"/>
  <c r="B4469" i="4"/>
  <c r="D4469" i="4" s="1"/>
  <c r="B4470" i="4"/>
  <c r="B4471" i="4"/>
  <c r="D4471" i="4" s="1"/>
  <c r="B4472" i="4"/>
  <c r="B4473" i="4"/>
  <c r="D4473" i="4" s="1"/>
  <c r="B4474" i="4"/>
  <c r="D4474" i="4" s="1"/>
  <c r="B4475" i="4"/>
  <c r="D4475" i="4" s="1"/>
  <c r="B4476" i="4"/>
  <c r="B4477" i="4"/>
  <c r="D4477" i="4" s="1"/>
  <c r="B4478" i="4"/>
  <c r="B4479" i="4"/>
  <c r="D4479" i="4" s="1"/>
  <c r="B4480" i="4"/>
  <c r="D4480" i="4" s="1"/>
  <c r="B4481" i="4"/>
  <c r="D4481" i="4" s="1"/>
  <c r="B4482" i="4"/>
  <c r="B4483" i="4"/>
  <c r="D4483" i="4" s="1"/>
  <c r="B4484" i="4"/>
  <c r="B4485" i="4"/>
  <c r="D4485" i="4" s="1"/>
  <c r="B4486" i="4"/>
  <c r="D4486" i="4" s="1"/>
  <c r="B4487" i="4"/>
  <c r="D4487" i="4" s="1"/>
  <c r="B4488" i="4"/>
  <c r="B4489" i="4"/>
  <c r="D4489" i="4" s="1"/>
  <c r="B4490" i="4"/>
  <c r="B4491" i="4"/>
  <c r="D4491" i="4" s="1"/>
  <c r="B4492" i="4"/>
  <c r="D4492" i="4" s="1"/>
  <c r="B4493" i="4"/>
  <c r="D4493" i="4" s="1"/>
  <c r="B4494" i="4"/>
  <c r="B4495" i="4"/>
  <c r="D4495" i="4" s="1"/>
  <c r="B4496" i="4"/>
  <c r="D4496" i="4" s="1"/>
  <c r="B4497" i="4"/>
  <c r="D4497" i="4" s="1"/>
  <c r="B4498" i="4"/>
  <c r="D4498" i="4" s="1"/>
  <c r="B4499" i="4"/>
  <c r="D4499" i="4" s="1"/>
  <c r="B4500" i="4"/>
  <c r="B4501" i="4"/>
  <c r="D4501" i="4" s="1"/>
  <c r="B4502" i="4"/>
  <c r="D4502" i="4" s="1"/>
  <c r="B4503" i="4"/>
  <c r="D4503" i="4" s="1"/>
  <c r="B4504" i="4"/>
  <c r="D4504" i="4" s="1"/>
  <c r="B4505" i="4"/>
  <c r="D4505" i="4" s="1"/>
  <c r="B4506" i="4"/>
  <c r="B4507" i="4"/>
  <c r="D4507" i="4" s="1"/>
  <c r="B4508" i="4"/>
  <c r="D4508" i="4" s="1"/>
  <c r="B4509" i="4"/>
  <c r="D4509" i="4" s="1"/>
  <c r="B4510" i="4"/>
  <c r="D4510" i="4" s="1"/>
  <c r="B4511" i="4"/>
  <c r="D4511" i="4" s="1"/>
  <c r="B4512" i="4"/>
  <c r="B4513" i="4"/>
  <c r="D4513" i="4" s="1"/>
  <c r="B4514" i="4"/>
  <c r="D4514" i="4" s="1"/>
  <c r="B4515" i="4"/>
  <c r="D4515" i="4" s="1"/>
  <c r="B4516" i="4"/>
  <c r="D4516" i="4" s="1"/>
  <c r="B4517" i="4"/>
  <c r="D4517" i="4" s="1"/>
  <c r="B4518" i="4"/>
  <c r="B4519" i="4"/>
  <c r="D4519" i="4" s="1"/>
  <c r="B4520" i="4"/>
  <c r="D4520" i="4" s="1"/>
  <c r="B4521" i="4"/>
  <c r="D4521" i="4" s="1"/>
  <c r="B4522" i="4"/>
  <c r="D4522" i="4" s="1"/>
  <c r="B4523" i="4"/>
  <c r="D4523" i="4" s="1"/>
  <c r="B4524" i="4"/>
  <c r="B4525" i="4"/>
  <c r="D4525" i="4" s="1"/>
  <c r="B4526" i="4"/>
  <c r="D4526" i="4" s="1"/>
  <c r="B4527" i="4"/>
  <c r="D4527" i="4" s="1"/>
  <c r="B4528" i="4"/>
  <c r="D4528" i="4" s="1"/>
  <c r="B4529" i="4"/>
  <c r="D4529" i="4" s="1"/>
  <c r="B4530" i="4"/>
  <c r="B4531" i="4"/>
  <c r="D4531" i="4" s="1"/>
  <c r="B4532" i="4"/>
  <c r="D4532" i="4" s="1"/>
  <c r="B4533" i="4"/>
  <c r="D4533" i="4" s="1"/>
  <c r="B4534" i="4"/>
  <c r="D4534" i="4" s="1"/>
  <c r="B4535" i="4"/>
  <c r="D4535" i="4" s="1"/>
  <c r="B4536" i="4"/>
  <c r="B4537" i="4"/>
  <c r="D4537" i="4" s="1"/>
  <c r="B4538" i="4"/>
  <c r="D4538" i="4" s="1"/>
  <c r="B4539" i="4"/>
  <c r="D4539" i="4" s="1"/>
  <c r="B4540" i="4"/>
  <c r="D4540" i="4" s="1"/>
  <c r="B4541" i="4"/>
  <c r="D4541" i="4" s="1"/>
  <c r="B4542" i="4"/>
  <c r="B4543" i="4"/>
  <c r="D4543" i="4" s="1"/>
  <c r="B4544" i="4"/>
  <c r="D4544" i="4" s="1"/>
  <c r="B4545" i="4"/>
  <c r="D4545" i="4" s="1"/>
  <c r="B4546" i="4"/>
  <c r="D4546" i="4" s="1"/>
  <c r="B4547" i="4"/>
  <c r="D4547" i="4" s="1"/>
  <c r="B4548" i="4"/>
  <c r="B4549" i="4"/>
  <c r="D4549" i="4" s="1"/>
  <c r="B4550" i="4"/>
  <c r="D4550" i="4" s="1"/>
  <c r="B4551" i="4"/>
  <c r="D4551" i="4" s="1"/>
  <c r="B4552" i="4"/>
  <c r="D4552" i="4" s="1"/>
  <c r="B4553" i="4"/>
  <c r="D4553" i="4" s="1"/>
  <c r="B4554" i="4"/>
  <c r="B4555" i="4"/>
  <c r="D4555" i="4" s="1"/>
  <c r="B4556" i="4"/>
  <c r="D4556" i="4" s="1"/>
  <c r="B4557" i="4"/>
  <c r="D4557" i="4" s="1"/>
  <c r="B4558" i="4"/>
  <c r="D4558" i="4" s="1"/>
  <c r="B4559" i="4"/>
  <c r="D4559" i="4" s="1"/>
  <c r="B4560" i="4"/>
  <c r="B4561" i="4"/>
  <c r="D4561" i="4" s="1"/>
  <c r="B4562" i="4"/>
  <c r="D4562" i="4" s="1"/>
  <c r="B4563" i="4"/>
  <c r="D4563" i="4" s="1"/>
  <c r="B4564" i="4"/>
  <c r="D4564" i="4" s="1"/>
  <c r="B4565" i="4"/>
  <c r="D4565" i="4" s="1"/>
  <c r="B4566" i="4"/>
  <c r="B4567" i="4"/>
  <c r="D4567" i="4" s="1"/>
  <c r="B4568" i="4"/>
  <c r="D4568" i="4" s="1"/>
  <c r="B4569" i="4"/>
  <c r="D4569" i="4" s="1"/>
  <c r="B4570" i="4"/>
  <c r="D4570" i="4" s="1"/>
  <c r="B4571" i="4"/>
  <c r="D4571" i="4" s="1"/>
  <c r="B4572" i="4"/>
  <c r="B4573" i="4"/>
  <c r="D4573" i="4" s="1"/>
  <c r="B4574" i="4"/>
  <c r="D4574" i="4" s="1"/>
  <c r="B4575" i="4"/>
  <c r="D4575" i="4" s="1"/>
  <c r="B4576" i="4"/>
  <c r="D4576" i="4" s="1"/>
  <c r="B4577" i="4"/>
  <c r="D4577" i="4" s="1"/>
  <c r="B4578" i="4"/>
  <c r="B4579" i="4"/>
  <c r="D4579" i="4" s="1"/>
  <c r="B4580" i="4"/>
  <c r="D4580" i="4" s="1"/>
  <c r="B4581" i="4"/>
  <c r="D4581" i="4" s="1"/>
  <c r="B4582" i="4"/>
  <c r="D4582" i="4" s="1"/>
  <c r="B4583" i="4"/>
  <c r="D4583" i="4" s="1"/>
  <c r="B4584" i="4"/>
  <c r="B4585" i="4"/>
  <c r="D4585" i="4" s="1"/>
  <c r="B4586" i="4"/>
  <c r="D4586" i="4" s="1"/>
  <c r="B4587" i="4"/>
  <c r="D4587" i="4" s="1"/>
  <c r="B4588" i="4"/>
  <c r="D4588" i="4" s="1"/>
  <c r="B4589" i="4"/>
  <c r="D4589" i="4" s="1"/>
  <c r="B4590" i="4"/>
  <c r="B4591" i="4"/>
  <c r="D4591" i="4" s="1"/>
  <c r="B4592" i="4"/>
  <c r="D4592" i="4" s="1"/>
  <c r="B4593" i="4"/>
  <c r="D4593" i="4" s="1"/>
  <c r="B4594" i="4"/>
  <c r="D4594" i="4" s="1"/>
  <c r="B4595" i="4"/>
  <c r="D4595" i="4" s="1"/>
  <c r="B4596" i="4"/>
  <c r="B4597" i="4"/>
  <c r="D4597" i="4" s="1"/>
  <c r="B4598" i="4"/>
  <c r="D4598" i="4" s="1"/>
  <c r="B4599" i="4"/>
  <c r="D4599" i="4" s="1"/>
  <c r="B4600" i="4"/>
  <c r="D4600" i="4" s="1"/>
  <c r="B4601" i="4"/>
  <c r="D4601" i="4" s="1"/>
  <c r="B4602" i="4"/>
  <c r="B4603" i="4"/>
  <c r="D4603" i="4" s="1"/>
  <c r="B4604" i="4"/>
  <c r="D4604" i="4" s="1"/>
  <c r="B4605" i="4"/>
  <c r="D4605" i="4" s="1"/>
  <c r="B4606" i="4"/>
  <c r="B4607" i="4"/>
  <c r="D4607" i="4" s="1"/>
  <c r="B4608" i="4"/>
  <c r="B4609" i="4"/>
  <c r="D4609" i="4" s="1"/>
  <c r="B4610" i="4"/>
  <c r="D4610" i="4" s="1"/>
  <c r="B4611" i="4"/>
  <c r="D4611" i="4" s="1"/>
  <c r="B4612" i="4"/>
  <c r="D4612" i="4" s="1"/>
  <c r="B4613" i="4"/>
  <c r="D4613" i="4" s="1"/>
  <c r="B4614" i="4"/>
  <c r="B4615" i="4"/>
  <c r="D4615" i="4" s="1"/>
  <c r="B4616" i="4"/>
  <c r="D4616" i="4" s="1"/>
  <c r="B4617" i="4"/>
  <c r="D4617" i="4" s="1"/>
  <c r="B4618" i="4"/>
  <c r="D4618" i="4" s="1"/>
  <c r="B4619" i="4"/>
  <c r="D4619" i="4" s="1"/>
  <c r="B4620" i="4"/>
  <c r="B4621" i="4"/>
  <c r="D4621" i="4" s="1"/>
  <c r="B4622" i="4"/>
  <c r="D4622" i="4" s="1"/>
  <c r="B4623" i="4"/>
  <c r="D4623" i="4" s="1"/>
  <c r="B4624" i="4"/>
  <c r="D4624" i="4" s="1"/>
  <c r="B4625" i="4"/>
  <c r="D4625" i="4" s="1"/>
  <c r="B4626" i="4"/>
  <c r="B4627" i="4"/>
  <c r="D4627" i="4" s="1"/>
  <c r="B4628" i="4"/>
  <c r="D4628" i="4" s="1"/>
  <c r="B4629" i="4"/>
  <c r="D4629" i="4" s="1"/>
  <c r="B4630" i="4"/>
  <c r="D4630" i="4" s="1"/>
  <c r="B4631" i="4"/>
  <c r="D4631" i="4" s="1"/>
  <c r="B4632" i="4"/>
  <c r="B4633" i="4"/>
  <c r="D4633" i="4" s="1"/>
  <c r="B4634" i="4"/>
  <c r="D4634" i="4" s="1"/>
  <c r="B4635" i="4"/>
  <c r="D4635" i="4" s="1"/>
  <c r="B4636" i="4"/>
  <c r="D4636" i="4" s="1"/>
  <c r="B4637" i="4"/>
  <c r="D4637" i="4" s="1"/>
  <c r="B4638" i="4"/>
  <c r="B4639" i="4"/>
  <c r="D4639" i="4" s="1"/>
  <c r="B4640" i="4"/>
  <c r="D4640" i="4" s="1"/>
  <c r="B4641" i="4"/>
  <c r="D4641" i="4" s="1"/>
  <c r="B4642" i="4"/>
  <c r="D4642" i="4" s="1"/>
  <c r="B4643" i="4"/>
  <c r="D4643" i="4" s="1"/>
  <c r="B4644" i="4"/>
  <c r="B4645" i="4"/>
  <c r="D4645" i="4" s="1"/>
  <c r="B4646" i="4"/>
  <c r="D4646" i="4" s="1"/>
  <c r="B4647" i="4"/>
  <c r="D4647" i="4" s="1"/>
  <c r="B4648" i="4"/>
  <c r="D4648" i="4" s="1"/>
  <c r="B4649" i="4"/>
  <c r="D4649" i="4" s="1"/>
  <c r="B4650" i="4"/>
  <c r="B4651" i="4"/>
  <c r="D4651" i="4" s="1"/>
  <c r="B4652" i="4"/>
  <c r="D4652" i="4" s="1"/>
  <c r="B4653" i="4"/>
  <c r="D4653" i="4" s="1"/>
  <c r="B4654" i="4"/>
  <c r="D4654" i="4" s="1"/>
  <c r="B4655" i="4"/>
  <c r="D4655" i="4" s="1"/>
  <c r="B4656" i="4"/>
  <c r="B4657" i="4"/>
  <c r="D4657" i="4" s="1"/>
  <c r="B4658" i="4"/>
  <c r="D4658" i="4" s="1"/>
  <c r="B4659" i="4"/>
  <c r="D4659" i="4" s="1"/>
  <c r="B4660" i="4"/>
  <c r="D4660" i="4" s="1"/>
  <c r="B4661" i="4"/>
  <c r="D4661" i="4" s="1"/>
  <c r="B4662" i="4"/>
  <c r="B4663" i="4"/>
  <c r="D4663" i="4" s="1"/>
  <c r="B4664" i="4"/>
  <c r="D4664" i="4" s="1"/>
  <c r="B4665" i="4"/>
  <c r="D4665" i="4" s="1"/>
  <c r="B4666" i="4"/>
  <c r="D4666" i="4" s="1"/>
  <c r="B4667" i="4"/>
  <c r="D4667" i="4" s="1"/>
  <c r="B4668" i="4"/>
  <c r="B4669" i="4"/>
  <c r="D4669" i="4" s="1"/>
  <c r="B4670" i="4"/>
  <c r="D4670" i="4" s="1"/>
  <c r="B4671" i="4"/>
  <c r="D4671" i="4" s="1"/>
  <c r="B4672" i="4"/>
  <c r="D4672" i="4" s="1"/>
  <c r="B4673" i="4"/>
  <c r="D4673" i="4" s="1"/>
  <c r="B4674" i="4"/>
  <c r="B4675" i="4"/>
  <c r="D4675" i="4" s="1"/>
  <c r="B4676" i="4"/>
  <c r="D4676" i="4" s="1"/>
  <c r="B4677" i="4"/>
  <c r="D4677" i="4" s="1"/>
  <c r="B4678" i="4"/>
  <c r="D4678" i="4" s="1"/>
  <c r="B4679" i="4"/>
  <c r="D4679" i="4" s="1"/>
  <c r="B4680" i="4"/>
  <c r="B4681" i="4"/>
  <c r="D4681" i="4" s="1"/>
  <c r="B4682" i="4"/>
  <c r="D4682" i="4" s="1"/>
  <c r="B4683" i="4"/>
  <c r="D4683" i="4" s="1"/>
  <c r="B4684" i="4"/>
  <c r="D4684" i="4" s="1"/>
  <c r="B4685" i="4"/>
  <c r="D4685" i="4" s="1"/>
  <c r="B4686" i="4"/>
  <c r="B4687" i="4"/>
  <c r="D4687" i="4" s="1"/>
  <c r="B4688" i="4"/>
  <c r="D4688" i="4" s="1"/>
  <c r="B4689" i="4"/>
  <c r="D4689" i="4" s="1"/>
  <c r="B4690" i="4"/>
  <c r="D4690" i="4" s="1"/>
  <c r="B4691" i="4"/>
  <c r="D4691" i="4" s="1"/>
  <c r="B4692" i="4"/>
  <c r="B4693" i="4"/>
  <c r="D4693" i="4" s="1"/>
  <c r="B4694" i="4"/>
  <c r="D4694" i="4" s="1"/>
  <c r="B4695" i="4"/>
  <c r="D4695" i="4" s="1"/>
  <c r="B4696" i="4"/>
  <c r="D4696" i="4" s="1"/>
  <c r="B4697" i="4"/>
  <c r="D4697" i="4" s="1"/>
  <c r="B4698" i="4"/>
  <c r="B4699" i="4"/>
  <c r="D4699" i="4" s="1"/>
  <c r="B4700" i="4"/>
  <c r="D4700" i="4" s="1"/>
  <c r="B4701" i="4"/>
  <c r="D4701" i="4" s="1"/>
  <c r="B4702" i="4"/>
  <c r="D4702" i="4" s="1"/>
  <c r="B4703" i="4"/>
  <c r="D4703" i="4" s="1"/>
  <c r="B4704" i="4"/>
  <c r="B4705" i="4"/>
  <c r="D4705" i="4" s="1"/>
  <c r="B4706" i="4"/>
  <c r="D4706" i="4" s="1"/>
  <c r="B4707" i="4"/>
  <c r="D4707" i="4" s="1"/>
  <c r="B4708" i="4"/>
  <c r="D4708" i="4" s="1"/>
  <c r="B4709" i="4"/>
  <c r="D4709" i="4" s="1"/>
  <c r="B4710" i="4"/>
  <c r="B4711" i="4"/>
  <c r="D4711" i="4" s="1"/>
  <c r="B4712" i="4"/>
  <c r="D4712" i="4" s="1"/>
  <c r="B4713" i="4"/>
  <c r="D4713" i="4" s="1"/>
  <c r="B4714" i="4"/>
  <c r="D4714" i="4" s="1"/>
  <c r="B4715" i="4"/>
  <c r="D4715" i="4" s="1"/>
  <c r="B4716" i="4"/>
  <c r="B4717" i="4"/>
  <c r="D4717" i="4" s="1"/>
  <c r="B4718" i="4"/>
  <c r="D4718" i="4" s="1"/>
  <c r="B4719" i="4"/>
  <c r="D4719" i="4" s="1"/>
  <c r="B4720" i="4"/>
  <c r="D4720" i="4" s="1"/>
  <c r="B4721" i="4"/>
  <c r="D4721" i="4" s="1"/>
  <c r="B4722" i="4"/>
  <c r="B4723" i="4"/>
  <c r="D4723" i="4" s="1"/>
  <c r="B4724" i="4"/>
  <c r="D4724" i="4" s="1"/>
  <c r="B4725" i="4"/>
  <c r="D4725" i="4" s="1"/>
  <c r="B4726" i="4"/>
  <c r="D4726" i="4" s="1"/>
  <c r="B4727" i="4"/>
  <c r="D4727" i="4" s="1"/>
  <c r="B4728" i="4"/>
  <c r="B4729" i="4"/>
  <c r="D4729" i="4" s="1"/>
  <c r="B4730" i="4"/>
  <c r="D4730" i="4" s="1"/>
  <c r="B4731" i="4"/>
  <c r="D4731" i="4" s="1"/>
  <c r="B4732" i="4"/>
  <c r="D4732" i="4" s="1"/>
  <c r="B4733" i="4"/>
  <c r="D4733" i="4" s="1"/>
  <c r="B4734" i="4"/>
  <c r="B4735" i="4"/>
  <c r="D4735" i="4" s="1"/>
  <c r="B4736" i="4"/>
  <c r="D4736" i="4" s="1"/>
  <c r="B4737" i="4"/>
  <c r="D4737" i="4" s="1"/>
  <c r="B4738" i="4"/>
  <c r="D4738" i="4" s="1"/>
  <c r="B4739" i="4"/>
  <c r="D4739" i="4" s="1"/>
  <c r="B4740" i="4"/>
  <c r="B4741" i="4"/>
  <c r="D4741" i="4" s="1"/>
  <c r="B4742" i="4"/>
  <c r="D4742" i="4" s="1"/>
  <c r="B4743" i="4"/>
  <c r="D4743" i="4" s="1"/>
  <c r="B4744" i="4"/>
  <c r="D4744" i="4" s="1"/>
  <c r="B4745" i="4"/>
  <c r="D4745" i="4" s="1"/>
  <c r="B4746" i="4"/>
  <c r="B4747" i="4"/>
  <c r="D4747" i="4" s="1"/>
  <c r="B4748" i="4"/>
  <c r="D4748" i="4" s="1"/>
  <c r="B4749" i="4"/>
  <c r="D4749" i="4" s="1"/>
  <c r="B4750" i="4"/>
  <c r="D4750" i="4" s="1"/>
  <c r="B4751" i="4"/>
  <c r="D4751" i="4" s="1"/>
  <c r="B4752" i="4"/>
  <c r="B4753" i="4"/>
  <c r="D4753" i="4" s="1"/>
  <c r="B4754" i="4"/>
  <c r="D4754" i="4" s="1"/>
  <c r="B4755" i="4"/>
  <c r="D4755" i="4" s="1"/>
  <c r="B4756" i="4"/>
  <c r="D4756" i="4" s="1"/>
  <c r="B4757" i="4"/>
  <c r="D4757" i="4" s="1"/>
  <c r="B4758" i="4"/>
  <c r="B4759" i="4"/>
  <c r="D4759" i="4" s="1"/>
  <c r="B4760" i="4"/>
  <c r="D4760" i="4" s="1"/>
  <c r="B4761" i="4"/>
  <c r="D4761" i="4" s="1"/>
  <c r="B4762" i="4"/>
  <c r="D4762" i="4" s="1"/>
  <c r="B4763" i="4"/>
  <c r="D4763" i="4" s="1"/>
  <c r="B4764" i="4"/>
  <c r="B4765" i="4"/>
  <c r="D4765" i="4" s="1"/>
  <c r="B4766" i="4"/>
  <c r="D4766" i="4" s="1"/>
  <c r="B4767" i="4"/>
  <c r="D4767" i="4" s="1"/>
  <c r="B4768" i="4"/>
  <c r="D4768" i="4" s="1"/>
  <c r="B4769" i="4"/>
  <c r="D4769" i="4" s="1"/>
  <c r="B4770" i="4"/>
  <c r="B4771" i="4"/>
  <c r="D4771" i="4" s="1"/>
  <c r="B4772" i="4"/>
  <c r="D4772" i="4" s="1"/>
  <c r="B4773" i="4"/>
  <c r="D4773" i="4" s="1"/>
  <c r="B4774" i="4"/>
  <c r="D4774" i="4" s="1"/>
  <c r="B4775" i="4"/>
  <c r="D4775" i="4" s="1"/>
  <c r="B4776" i="4"/>
  <c r="B4777" i="4"/>
  <c r="D4777" i="4" s="1"/>
  <c r="B4778" i="4"/>
  <c r="D4778" i="4" s="1"/>
  <c r="B4779" i="4"/>
  <c r="D4779" i="4" s="1"/>
  <c r="B4780" i="4"/>
  <c r="D4780" i="4" s="1"/>
  <c r="B4781" i="4"/>
  <c r="D4781" i="4" s="1"/>
  <c r="B4782" i="4"/>
  <c r="B4783" i="4"/>
  <c r="D4783" i="4" s="1"/>
  <c r="B4784" i="4"/>
  <c r="D4784" i="4" s="1"/>
  <c r="B4785" i="4"/>
  <c r="D4785" i="4" s="1"/>
  <c r="B4786" i="4"/>
  <c r="D4786" i="4" s="1"/>
  <c r="B4787" i="4"/>
  <c r="D4787" i="4" s="1"/>
  <c r="B4788" i="4"/>
  <c r="B4789" i="4"/>
  <c r="D4789" i="4" s="1"/>
  <c r="B4790" i="4"/>
  <c r="D4790" i="4" s="1"/>
  <c r="B4791" i="4"/>
  <c r="D4791" i="4" s="1"/>
  <c r="B4792" i="4"/>
  <c r="D4792" i="4" s="1"/>
  <c r="B4793" i="4"/>
  <c r="D4793" i="4" s="1"/>
  <c r="B4794" i="4"/>
  <c r="B4795" i="4"/>
  <c r="D4795" i="4" s="1"/>
  <c r="B4796" i="4"/>
  <c r="D4796" i="4" s="1"/>
  <c r="B4797" i="4"/>
  <c r="D4797" i="4" s="1"/>
  <c r="B4798" i="4"/>
  <c r="D4798" i="4" s="1"/>
  <c r="B4799" i="4"/>
  <c r="D4799" i="4" s="1"/>
  <c r="B4800" i="4"/>
  <c r="B4801" i="4"/>
  <c r="D4801" i="4" s="1"/>
  <c r="B4802" i="4"/>
  <c r="D4802" i="4" s="1"/>
  <c r="B4803" i="4"/>
  <c r="D4803" i="4" s="1"/>
  <c r="B4804" i="4"/>
  <c r="D4804" i="4" s="1"/>
  <c r="B4805" i="4"/>
  <c r="D4805" i="4" s="1"/>
  <c r="B4806" i="4"/>
  <c r="B4807" i="4"/>
  <c r="D4807" i="4" s="1"/>
  <c r="B4808" i="4"/>
  <c r="D4808" i="4" s="1"/>
  <c r="B4809" i="4"/>
  <c r="D4809" i="4" s="1"/>
  <c r="B4810" i="4"/>
  <c r="D4810" i="4" s="1"/>
  <c r="B4811" i="4"/>
  <c r="D4811" i="4" s="1"/>
  <c r="B4812" i="4"/>
  <c r="B4813" i="4"/>
  <c r="D4813" i="4" s="1"/>
  <c r="B4814" i="4"/>
  <c r="D4814" i="4" s="1"/>
  <c r="B4815" i="4"/>
  <c r="D4815" i="4" s="1"/>
  <c r="B4816" i="4"/>
  <c r="D4816" i="4" s="1"/>
  <c r="B4817" i="4"/>
  <c r="D4817" i="4" s="1"/>
  <c r="B4818" i="4"/>
  <c r="B4819" i="4"/>
  <c r="D4819" i="4" s="1"/>
  <c r="B4820" i="4"/>
  <c r="D4820" i="4" s="1"/>
  <c r="B4821" i="4"/>
  <c r="D4821" i="4" s="1"/>
  <c r="B4822" i="4"/>
  <c r="D4822" i="4" s="1"/>
  <c r="B4823" i="4"/>
  <c r="D4823" i="4" s="1"/>
  <c r="B4824" i="4"/>
  <c r="B4825" i="4"/>
  <c r="D4825" i="4" s="1"/>
  <c r="B4826" i="4"/>
  <c r="D4826" i="4" s="1"/>
  <c r="B4827" i="4"/>
  <c r="D4827" i="4" s="1"/>
  <c r="B4828" i="4"/>
  <c r="D4828" i="4" s="1"/>
  <c r="B4829" i="4"/>
  <c r="D4829" i="4" s="1"/>
  <c r="B4830" i="4"/>
  <c r="B4831" i="4"/>
  <c r="D4831" i="4" s="1"/>
  <c r="B4832" i="4"/>
  <c r="D4832" i="4" s="1"/>
  <c r="B4833" i="4"/>
  <c r="D4833" i="4" s="1"/>
  <c r="B4834" i="4"/>
  <c r="D4834" i="4" s="1"/>
  <c r="B4835" i="4"/>
  <c r="D4835" i="4" s="1"/>
  <c r="B4836" i="4"/>
  <c r="B4847" i="4"/>
  <c r="D4847" i="4" s="1"/>
  <c r="B4838" i="4"/>
  <c r="D4838" i="4" s="1"/>
  <c r="B4839" i="4"/>
  <c r="D4839" i="4" s="1"/>
  <c r="B4840" i="4"/>
  <c r="D4840" i="4" s="1"/>
  <c r="B4841" i="4"/>
  <c r="D4841" i="4" s="1"/>
  <c r="B4842" i="4"/>
  <c r="B4843" i="4"/>
  <c r="D4843" i="4" s="1"/>
  <c r="B4844" i="4"/>
  <c r="D4844" i="4" s="1"/>
  <c r="B4845" i="4"/>
  <c r="D4845" i="4" s="1"/>
  <c r="B4846" i="4"/>
  <c r="D4846" i="4" s="1"/>
  <c r="B4837" i="4"/>
  <c r="D4837" i="4" s="1"/>
  <c r="B4848" i="4"/>
  <c r="B4849" i="4"/>
  <c r="D4849" i="4" s="1"/>
  <c r="B4850" i="4"/>
  <c r="D4850" i="4" s="1"/>
  <c r="B4851" i="4"/>
  <c r="D4851" i="4" s="1"/>
  <c r="B4852" i="4"/>
  <c r="D4852" i="4" s="1"/>
  <c r="B4853" i="4"/>
  <c r="D4853" i="4" s="1"/>
  <c r="B4854" i="4"/>
  <c r="B4855" i="4"/>
  <c r="D4855" i="4" s="1"/>
  <c r="B4856" i="4"/>
  <c r="D4856" i="4" s="1"/>
  <c r="B4857" i="4"/>
  <c r="D4857" i="4" s="1"/>
  <c r="B4858" i="4"/>
  <c r="D4858" i="4" s="1"/>
  <c r="B4859" i="4"/>
  <c r="D4859" i="4" s="1"/>
  <c r="B4860" i="4"/>
  <c r="B4861" i="4"/>
  <c r="D4861" i="4" s="1"/>
  <c r="B4862" i="4"/>
  <c r="D4862" i="4" s="1"/>
  <c r="B4863" i="4"/>
  <c r="D4863" i="4" s="1"/>
  <c r="B4864" i="4"/>
  <c r="D4864" i="4" s="1"/>
  <c r="B4865" i="4"/>
  <c r="D4865" i="4" s="1"/>
  <c r="B4866" i="4"/>
  <c r="B4867" i="4"/>
  <c r="D4867" i="4" s="1"/>
  <c r="B4868" i="4"/>
  <c r="D4868" i="4" s="1"/>
  <c r="B4869" i="4"/>
  <c r="D4869" i="4" s="1"/>
  <c r="B4870" i="4"/>
  <c r="D4870" i="4" s="1"/>
  <c r="B4871" i="4"/>
  <c r="D4871" i="4" s="1"/>
  <c r="B4872" i="4"/>
  <c r="B4873" i="4"/>
  <c r="D4873" i="4" s="1"/>
  <c r="B4874" i="4"/>
  <c r="D4874" i="4" s="1"/>
  <c r="B4875" i="4"/>
  <c r="D4875" i="4" s="1"/>
  <c r="B4876" i="4"/>
  <c r="D4876" i="4" s="1"/>
  <c r="B4877" i="4"/>
  <c r="D4877" i="4" s="1"/>
  <c r="B4878" i="4"/>
  <c r="B4879" i="4"/>
  <c r="D4879" i="4" s="1"/>
  <c r="B4880" i="4"/>
  <c r="D4880" i="4" s="1"/>
  <c r="B4881" i="4"/>
  <c r="D4881" i="4" s="1"/>
  <c r="B4882" i="4"/>
  <c r="D4882" i="4" s="1"/>
  <c r="B4883" i="4"/>
  <c r="D4883" i="4" s="1"/>
  <c r="B4884" i="4"/>
  <c r="B4885" i="4"/>
  <c r="D4885" i="4" s="1"/>
  <c r="B4886" i="4"/>
  <c r="D4886" i="4" s="1"/>
  <c r="B4887" i="4"/>
  <c r="D4887" i="4" s="1"/>
  <c r="B4888" i="4"/>
  <c r="D4888" i="4" s="1"/>
  <c r="B4889" i="4"/>
  <c r="D4889" i="4" s="1"/>
  <c r="B4890" i="4"/>
  <c r="B4891" i="4"/>
  <c r="D4891" i="4" s="1"/>
  <c r="B4892" i="4"/>
  <c r="D4892" i="4" s="1"/>
  <c r="B4893" i="4"/>
  <c r="D4893" i="4" s="1"/>
  <c r="B4894" i="4"/>
  <c r="D4894" i="4" s="1"/>
  <c r="B4895" i="4"/>
  <c r="D4895" i="4" s="1"/>
  <c r="B4896" i="4"/>
  <c r="B4897" i="4"/>
  <c r="D4897" i="4" s="1"/>
  <c r="B4898" i="4"/>
  <c r="D4898" i="4" s="1"/>
  <c r="B4899" i="4"/>
  <c r="D4899" i="4" s="1"/>
  <c r="B4900" i="4"/>
  <c r="D4900" i="4" s="1"/>
  <c r="B4901" i="4"/>
  <c r="D4901" i="4" s="1"/>
  <c r="B4902" i="4"/>
  <c r="B4903" i="4"/>
  <c r="D4903" i="4" s="1"/>
  <c r="B4904" i="4"/>
  <c r="D4904" i="4" s="1"/>
  <c r="B4905" i="4"/>
  <c r="D4905" i="4" s="1"/>
  <c r="B4906" i="4"/>
  <c r="D4906" i="4" s="1"/>
  <c r="B4907" i="4"/>
  <c r="D4907" i="4" s="1"/>
  <c r="B4908" i="4"/>
  <c r="B4909" i="4"/>
  <c r="D4909" i="4" s="1"/>
  <c r="B4910" i="4"/>
  <c r="D4910" i="4" s="1"/>
  <c r="B4911" i="4"/>
  <c r="D4911" i="4" s="1"/>
  <c r="B4912" i="4"/>
  <c r="D4912" i="4" s="1"/>
  <c r="B4913" i="4"/>
  <c r="D4913" i="4" s="1"/>
  <c r="B4914" i="4"/>
  <c r="B4915" i="4"/>
  <c r="D4915" i="4" s="1"/>
  <c r="B4916" i="4"/>
  <c r="D4916" i="4" s="1"/>
  <c r="B4917" i="4"/>
  <c r="D4917" i="4" s="1"/>
  <c r="B4918" i="4"/>
  <c r="D4918" i="4" s="1"/>
  <c r="B4919" i="4"/>
  <c r="B4920" i="4"/>
  <c r="B4921" i="4"/>
  <c r="D4921" i="4" s="1"/>
  <c r="B4922" i="4"/>
  <c r="D4922" i="4" s="1"/>
  <c r="B4923" i="4"/>
  <c r="D4923" i="4" s="1"/>
  <c r="B4924" i="4"/>
  <c r="D4924" i="4" s="1"/>
  <c r="B4925" i="4"/>
  <c r="D4925" i="4" s="1"/>
  <c r="B4926" i="4"/>
  <c r="B4927" i="4"/>
  <c r="D4927" i="4" s="1"/>
  <c r="B4928" i="4"/>
  <c r="D4928" i="4" s="1"/>
  <c r="B4929" i="4"/>
  <c r="D4929" i="4" s="1"/>
  <c r="B4930" i="4"/>
  <c r="D4930" i="4" s="1"/>
  <c r="B4931" i="4"/>
  <c r="D4931" i="4" s="1"/>
  <c r="B4932" i="4"/>
  <c r="B4933" i="4"/>
  <c r="D4933" i="4" s="1"/>
  <c r="B4934" i="4"/>
  <c r="D4934" i="4" s="1"/>
  <c r="B4935" i="4"/>
  <c r="D4935" i="4" s="1"/>
  <c r="B4936" i="4"/>
  <c r="D4936" i="4" s="1"/>
  <c r="B4937" i="4"/>
  <c r="D4937" i="4" s="1"/>
  <c r="B4938" i="4"/>
  <c r="B4939" i="4"/>
  <c r="D4939" i="4" s="1"/>
  <c r="B4940" i="4"/>
  <c r="D4940" i="4" s="1"/>
  <c r="B4941" i="4"/>
  <c r="D4941" i="4" s="1"/>
  <c r="B4942" i="4"/>
  <c r="D4942" i="4" s="1"/>
  <c r="B4943" i="4"/>
  <c r="D4943" i="4" s="1"/>
  <c r="B4944" i="4"/>
  <c r="B4945" i="4"/>
  <c r="D4945" i="4" s="1"/>
  <c r="B4946" i="4"/>
  <c r="D4946" i="4" s="1"/>
  <c r="B4947" i="4"/>
  <c r="D4947" i="4" s="1"/>
  <c r="B4948" i="4"/>
  <c r="D4948" i="4" s="1"/>
  <c r="B4949" i="4"/>
  <c r="D4949" i="4" s="1"/>
  <c r="B4950" i="4"/>
  <c r="B4951" i="4"/>
  <c r="D4951" i="4" s="1"/>
  <c r="B4952" i="4"/>
  <c r="D4952" i="4" s="1"/>
  <c r="B4953" i="4"/>
  <c r="D4953" i="4" s="1"/>
  <c r="B4954" i="4"/>
  <c r="D4954" i="4" s="1"/>
  <c r="B4955" i="4"/>
  <c r="D4955" i="4" s="1"/>
  <c r="B4956" i="4"/>
  <c r="B4957" i="4"/>
  <c r="D4957" i="4" s="1"/>
  <c r="B4958" i="4"/>
  <c r="D4958" i="4" s="1"/>
  <c r="B4959" i="4"/>
  <c r="D4959" i="4" s="1"/>
  <c r="B4960" i="4"/>
  <c r="D4960" i="4" s="1"/>
  <c r="B4961" i="4"/>
  <c r="D4961" i="4" s="1"/>
  <c r="B4962" i="4"/>
  <c r="B4963" i="4"/>
  <c r="D4963" i="4" s="1"/>
  <c r="B4964" i="4"/>
  <c r="D4964" i="4" s="1"/>
  <c r="B4965" i="4"/>
  <c r="D4965" i="4" s="1"/>
  <c r="B4966" i="4"/>
  <c r="D4966" i="4" s="1"/>
  <c r="B4967" i="4"/>
  <c r="D4967" i="4" s="1"/>
  <c r="B4968" i="4"/>
  <c r="B4969" i="4"/>
  <c r="D4969" i="4" s="1"/>
  <c r="B4970" i="4"/>
  <c r="D4970" i="4" s="1"/>
  <c r="B4971" i="4"/>
  <c r="D4971" i="4" s="1"/>
  <c r="B4972" i="4"/>
  <c r="D4972" i="4" s="1"/>
  <c r="B4973" i="4"/>
  <c r="D4973" i="4" s="1"/>
  <c r="B4974" i="4"/>
  <c r="B4975" i="4"/>
  <c r="D4975" i="4" s="1"/>
  <c r="B4976" i="4"/>
  <c r="D4976" i="4" s="1"/>
  <c r="B4977" i="4"/>
  <c r="D4977" i="4" s="1"/>
  <c r="B4978" i="4"/>
  <c r="D4978" i="4" s="1"/>
  <c r="B4979" i="4"/>
  <c r="D4979" i="4" s="1"/>
  <c r="B4980" i="4"/>
  <c r="B4981" i="4"/>
  <c r="D4981" i="4" s="1"/>
  <c r="B4982" i="4"/>
  <c r="D4982" i="4" s="1"/>
  <c r="B4983" i="4"/>
  <c r="D4983" i="4" s="1"/>
  <c r="B4984" i="4"/>
  <c r="B4985" i="4"/>
  <c r="D4985" i="4" s="1"/>
  <c r="B4986" i="4"/>
  <c r="B4987" i="4"/>
  <c r="D4987" i="4" s="1"/>
  <c r="B4988" i="4"/>
  <c r="D4988" i="4" s="1"/>
  <c r="B4989" i="4"/>
  <c r="D4989" i="4" s="1"/>
  <c r="B4990" i="4"/>
  <c r="D4990" i="4" s="1"/>
  <c r="B4991" i="4"/>
  <c r="D4991" i="4" s="1"/>
  <c r="B4992" i="4"/>
  <c r="B4993" i="4"/>
  <c r="D4993" i="4" s="1"/>
  <c r="B4994" i="4"/>
  <c r="D4994" i="4" s="1"/>
  <c r="B4995" i="4"/>
  <c r="D4995" i="4" s="1"/>
  <c r="B4996" i="4"/>
  <c r="D4996" i="4" s="1"/>
  <c r="B4997" i="4"/>
  <c r="D4997" i="4" s="1"/>
  <c r="B4998" i="4"/>
  <c r="B4999" i="4"/>
  <c r="D4999" i="4" s="1"/>
  <c r="B5000" i="4"/>
  <c r="D5000" i="4" s="1"/>
  <c r="B5001" i="4"/>
  <c r="D5001" i="4" s="1"/>
  <c r="B5002" i="4"/>
  <c r="D5002" i="4" s="1"/>
  <c r="B5003" i="4"/>
  <c r="D5003" i="4" s="1"/>
  <c r="B5004" i="4"/>
  <c r="B5005" i="4"/>
  <c r="D5005" i="4" s="1"/>
  <c r="B5006" i="4"/>
  <c r="D5006" i="4" s="1"/>
  <c r="B5007" i="4"/>
  <c r="D5007" i="4" s="1"/>
  <c r="B5008" i="4"/>
  <c r="D5008" i="4" s="1"/>
  <c r="B5009" i="4"/>
  <c r="D5009" i="4" s="1"/>
  <c r="B5010" i="4"/>
  <c r="B5011" i="4"/>
  <c r="D5011" i="4" s="1"/>
  <c r="B5012" i="4"/>
  <c r="D5012" i="4" s="1"/>
  <c r="B5013" i="4"/>
  <c r="D5013" i="4" s="1"/>
  <c r="B5014" i="4"/>
  <c r="D5014" i="4" s="1"/>
  <c r="B5015" i="4"/>
  <c r="D5015" i="4" s="1"/>
  <c r="B5016" i="4"/>
  <c r="B5017" i="4"/>
  <c r="D5017" i="4" s="1"/>
  <c r="B5018" i="4"/>
  <c r="D5018" i="4" s="1"/>
  <c r="B5020" i="4"/>
  <c r="D5020" i="4" s="1"/>
  <c r="B5019" i="4"/>
  <c r="D5019" i="4" s="1"/>
  <c r="B5021" i="4"/>
  <c r="D5021" i="4" s="1"/>
  <c r="B5022" i="4"/>
  <c r="B5023" i="4"/>
  <c r="D5023" i="4" s="1"/>
  <c r="B5024" i="4"/>
  <c r="D5024" i="4" s="1"/>
  <c r="B5025" i="4"/>
  <c r="D5025" i="4" s="1"/>
  <c r="B5026" i="4"/>
  <c r="D5026" i="4" s="1"/>
  <c r="B5027" i="4"/>
  <c r="D5027" i="4" s="1"/>
  <c r="B5028" i="4"/>
  <c r="B5029" i="4"/>
  <c r="D5029" i="4" s="1"/>
  <c r="B5030" i="4"/>
  <c r="D5030" i="4" s="1"/>
  <c r="B5031" i="4"/>
  <c r="D5031" i="4" s="1"/>
  <c r="B5032" i="4"/>
  <c r="D5032" i="4" s="1"/>
  <c r="B5033" i="4"/>
  <c r="D5033" i="4" s="1"/>
  <c r="B5034" i="4"/>
  <c r="B5035" i="4"/>
  <c r="D5035" i="4" s="1"/>
  <c r="B5036" i="4"/>
  <c r="D5036" i="4" s="1"/>
  <c r="B5037" i="4"/>
  <c r="D5037" i="4" s="1"/>
  <c r="B5038" i="4"/>
  <c r="D5038" i="4" s="1"/>
  <c r="B5039" i="4"/>
  <c r="D5039" i="4" s="1"/>
  <c r="B5040" i="4"/>
  <c r="B5041" i="4"/>
  <c r="D5041" i="4" s="1"/>
  <c r="B5042" i="4"/>
  <c r="D5042" i="4" s="1"/>
  <c r="B5043" i="4"/>
  <c r="D5043" i="4" s="1"/>
  <c r="B5044" i="4"/>
  <c r="D5044" i="4" s="1"/>
  <c r="B5045" i="4"/>
  <c r="D5045" i="4" s="1"/>
  <c r="B5046" i="4"/>
  <c r="B5047" i="4"/>
  <c r="D5047" i="4" s="1"/>
  <c r="B5048" i="4"/>
  <c r="D5048" i="4" s="1"/>
  <c r="B5049" i="4"/>
  <c r="D5049" i="4" s="1"/>
  <c r="B5050" i="4"/>
  <c r="D5050" i="4" s="1"/>
  <c r="B5051" i="4"/>
  <c r="D5051" i="4" s="1"/>
  <c r="B5052" i="4"/>
  <c r="B5053" i="4"/>
  <c r="D5053" i="4" s="1"/>
  <c r="B5054" i="4"/>
  <c r="D5054" i="4" s="1"/>
  <c r="B5055" i="4"/>
  <c r="D5055" i="4" s="1"/>
  <c r="B5056" i="4"/>
  <c r="D5056" i="4" s="1"/>
  <c r="B5057" i="4"/>
  <c r="D5057" i="4" s="1"/>
  <c r="B5058" i="4"/>
  <c r="B5059" i="4"/>
  <c r="D5059" i="4" s="1"/>
  <c r="B5060" i="4"/>
  <c r="D5060" i="4" s="1"/>
  <c r="B5061" i="4"/>
  <c r="D5061" i="4" s="1"/>
  <c r="B5062" i="4"/>
  <c r="D5062" i="4" s="1"/>
  <c r="B5063" i="4"/>
  <c r="D5063" i="4" s="1"/>
  <c r="B5064" i="4"/>
  <c r="B5065" i="4"/>
  <c r="D5065" i="4" s="1"/>
  <c r="B5066" i="4"/>
  <c r="D5066" i="4" s="1"/>
  <c r="B5067" i="4"/>
  <c r="D5067" i="4" s="1"/>
  <c r="B5068" i="4"/>
  <c r="D5068" i="4" s="1"/>
  <c r="B5069" i="4"/>
  <c r="D5069" i="4" s="1"/>
  <c r="B5070" i="4"/>
  <c r="B5071" i="4"/>
  <c r="D5071" i="4" s="1"/>
  <c r="B5072" i="4"/>
  <c r="D5072" i="4" s="1"/>
  <c r="B5073" i="4"/>
  <c r="D5073" i="4" s="1"/>
  <c r="B5074" i="4"/>
  <c r="D5074" i="4" s="1"/>
  <c r="B5075" i="4"/>
  <c r="D5075" i="4" s="1"/>
  <c r="B5076" i="4"/>
  <c r="B5077" i="4"/>
  <c r="D5077" i="4" s="1"/>
  <c r="B5078" i="4"/>
  <c r="D5078" i="4" s="1"/>
  <c r="B5079" i="4"/>
  <c r="D5079" i="4" s="1"/>
  <c r="B5080" i="4"/>
  <c r="D5080" i="4" s="1"/>
  <c r="B5081" i="4"/>
  <c r="D5081" i="4" s="1"/>
  <c r="B5082" i="4"/>
  <c r="B5083" i="4"/>
  <c r="D5083" i="4" s="1"/>
  <c r="B5084" i="4"/>
  <c r="D5084" i="4" s="1"/>
  <c r="B5085" i="4"/>
  <c r="D5085" i="4" s="1"/>
  <c r="B5086" i="4"/>
  <c r="D5086" i="4" s="1"/>
  <c r="B5087" i="4"/>
  <c r="D5087" i="4" s="1"/>
  <c r="B5088" i="4"/>
  <c r="B5089" i="4"/>
  <c r="D5089" i="4" s="1"/>
  <c r="B5090" i="4"/>
  <c r="D5090" i="4" s="1"/>
  <c r="B5091" i="4"/>
  <c r="D5091" i="4" s="1"/>
  <c r="B5092" i="4"/>
  <c r="D5092" i="4" s="1"/>
  <c r="B5093" i="4"/>
  <c r="D5093" i="4" s="1"/>
  <c r="B5094" i="4"/>
  <c r="B5095" i="4"/>
  <c r="D5095" i="4" s="1"/>
  <c r="B5096" i="4"/>
  <c r="D5096" i="4" s="1"/>
  <c r="B5097" i="4"/>
  <c r="D5097" i="4" s="1"/>
  <c r="B5098" i="4"/>
  <c r="D5098" i="4" s="1"/>
  <c r="B5099" i="4"/>
  <c r="D5099" i="4" s="1"/>
  <c r="B5100" i="4"/>
  <c r="B5101" i="4"/>
  <c r="D5101" i="4" s="1"/>
  <c r="B5102" i="4"/>
  <c r="D5102" i="4" s="1"/>
  <c r="B5103" i="4"/>
  <c r="D5103" i="4" s="1"/>
  <c r="B5104" i="4"/>
  <c r="D5104" i="4" s="1"/>
  <c r="B5105" i="4"/>
  <c r="D5105" i="4" s="1"/>
  <c r="B5106" i="4"/>
  <c r="B5107" i="4"/>
  <c r="D5107" i="4" s="1"/>
  <c r="B5108" i="4"/>
  <c r="D5108" i="4" s="1"/>
  <c r="B5109" i="4"/>
  <c r="D5109" i="4" s="1"/>
  <c r="B5110" i="4"/>
  <c r="D5110" i="4" s="1"/>
  <c r="B5111" i="4"/>
  <c r="D5111" i="4" s="1"/>
  <c r="B5112" i="4"/>
  <c r="B5113" i="4"/>
  <c r="D5113" i="4" s="1"/>
  <c r="B5114" i="4"/>
  <c r="D5114" i="4" s="1"/>
  <c r="B5115" i="4"/>
  <c r="D5115" i="4" s="1"/>
  <c r="B5116" i="4"/>
  <c r="D5116" i="4" s="1"/>
  <c r="B5117" i="4"/>
  <c r="D5117" i="4" s="1"/>
  <c r="B5118" i="4"/>
  <c r="B5119" i="4"/>
  <c r="D5119" i="4" s="1"/>
  <c r="B5120" i="4"/>
  <c r="D5120" i="4" s="1"/>
  <c r="B5121" i="4"/>
  <c r="D5121" i="4" s="1"/>
  <c r="B5122" i="4"/>
  <c r="D5122" i="4" s="1"/>
  <c r="B5123" i="4"/>
  <c r="D5123" i="4" s="1"/>
  <c r="B5124" i="4"/>
  <c r="B5125" i="4"/>
  <c r="D5125" i="4" s="1"/>
  <c r="B5126" i="4"/>
  <c r="D5126" i="4" s="1"/>
  <c r="B5127" i="4"/>
  <c r="D5127" i="4" s="1"/>
  <c r="B5128" i="4"/>
  <c r="D5128" i="4" s="1"/>
  <c r="B5129" i="4"/>
  <c r="D5129" i="4" s="1"/>
  <c r="B5130" i="4"/>
  <c r="B5131" i="4"/>
  <c r="D5131" i="4" s="1"/>
  <c r="B5132" i="4"/>
  <c r="D5132" i="4" s="1"/>
  <c r="B5133" i="4"/>
  <c r="D5133" i="4" s="1"/>
  <c r="B5134" i="4"/>
  <c r="D5134" i="4" s="1"/>
  <c r="B5135" i="4"/>
  <c r="D5135" i="4" s="1"/>
  <c r="B5136" i="4"/>
  <c r="B5137" i="4"/>
  <c r="D5137" i="4" s="1"/>
  <c r="B5138" i="4"/>
  <c r="D5138" i="4" s="1"/>
  <c r="B5139" i="4"/>
  <c r="D5139" i="4" s="1"/>
  <c r="B5140" i="4"/>
  <c r="D5140" i="4" s="1"/>
  <c r="B5141" i="4"/>
  <c r="D5141" i="4" s="1"/>
  <c r="B5142" i="4"/>
  <c r="B5143" i="4"/>
  <c r="D5143" i="4" s="1"/>
  <c r="B5144" i="4"/>
  <c r="D5144" i="4" s="1"/>
  <c r="B5145" i="4"/>
  <c r="D5145" i="4" s="1"/>
  <c r="B5146" i="4"/>
  <c r="D5146" i="4" s="1"/>
  <c r="B5147" i="4"/>
  <c r="D5147" i="4" s="1"/>
  <c r="B5148" i="4"/>
  <c r="B5149" i="4"/>
  <c r="D5149" i="4" s="1"/>
  <c r="B5150" i="4"/>
  <c r="D5150" i="4" s="1"/>
  <c r="B5151" i="4"/>
  <c r="D5151" i="4" s="1"/>
  <c r="B5152" i="4"/>
  <c r="D5152" i="4" s="1"/>
  <c r="B5153" i="4"/>
  <c r="D5153" i="4" s="1"/>
  <c r="B5154" i="4"/>
  <c r="B5155" i="4"/>
  <c r="D5155" i="4" s="1"/>
  <c r="B5156" i="4"/>
  <c r="D5156" i="4" s="1"/>
  <c r="B5157" i="4"/>
  <c r="D5157" i="4" s="1"/>
  <c r="B5158" i="4"/>
  <c r="D5158" i="4" s="1"/>
  <c r="B5159" i="4"/>
  <c r="D5159" i="4" s="1"/>
  <c r="B5160" i="4"/>
  <c r="B5161" i="4"/>
  <c r="D5161" i="4" s="1"/>
  <c r="B5162" i="4"/>
  <c r="D5162" i="4" s="1"/>
  <c r="B5163" i="4"/>
  <c r="D5163" i="4" s="1"/>
  <c r="B5164" i="4"/>
  <c r="D5164" i="4" s="1"/>
  <c r="B5165" i="4"/>
  <c r="D5165" i="4" s="1"/>
  <c r="B5166" i="4"/>
  <c r="B5167" i="4"/>
  <c r="D5167" i="4" s="1"/>
  <c r="B5168" i="4"/>
  <c r="D5168" i="4" s="1"/>
  <c r="B5169" i="4"/>
  <c r="D5169" i="4" s="1"/>
  <c r="B5170" i="4"/>
  <c r="D5170" i="4" s="1"/>
  <c r="B5171" i="4"/>
  <c r="D5171" i="4" s="1"/>
  <c r="B5172" i="4"/>
  <c r="B5173" i="4"/>
  <c r="D5173" i="4" s="1"/>
  <c r="B5174" i="4"/>
  <c r="D5174" i="4" s="1"/>
  <c r="B5175" i="4"/>
  <c r="D5175" i="4" s="1"/>
  <c r="B5176" i="4"/>
  <c r="D5176" i="4" s="1"/>
  <c r="B5177" i="4"/>
  <c r="D5177" i="4" s="1"/>
  <c r="B5178" i="4"/>
  <c r="B5179" i="4"/>
  <c r="D5179" i="4" s="1"/>
  <c r="B5180" i="4"/>
  <c r="D5180" i="4" s="1"/>
  <c r="B5181" i="4"/>
  <c r="D5181" i="4" s="1"/>
  <c r="B5182" i="4"/>
  <c r="D5182" i="4" s="1"/>
  <c r="B5183" i="4"/>
  <c r="D5183" i="4" s="1"/>
  <c r="B5184" i="4"/>
  <c r="B5185" i="4"/>
  <c r="D5185" i="4" s="1"/>
  <c r="B5186" i="4"/>
  <c r="D5186" i="4" s="1"/>
  <c r="B5187" i="4"/>
  <c r="D5187" i="4" s="1"/>
  <c r="B5188" i="4"/>
  <c r="D5188" i="4" s="1"/>
  <c r="B5189" i="4"/>
  <c r="D5189" i="4" s="1"/>
  <c r="B5190" i="4"/>
  <c r="B5191" i="4"/>
  <c r="D5191" i="4" s="1"/>
  <c r="B5192" i="4"/>
  <c r="D5192" i="4" s="1"/>
  <c r="B5193" i="4"/>
  <c r="D5193" i="4" s="1"/>
  <c r="B5194" i="4"/>
  <c r="D5194" i="4" s="1"/>
  <c r="B5195" i="4"/>
  <c r="D5195" i="4" s="1"/>
  <c r="B5196" i="4"/>
  <c r="B5197" i="4"/>
  <c r="D5197" i="4" s="1"/>
  <c r="B5198" i="4"/>
  <c r="D5198" i="4" s="1"/>
  <c r="B5199" i="4"/>
  <c r="D5199" i="4" s="1"/>
  <c r="B5200" i="4"/>
  <c r="D5200" i="4" s="1"/>
  <c r="B5201" i="4"/>
  <c r="D5201" i="4" s="1"/>
  <c r="B5202" i="4"/>
  <c r="B5203" i="4"/>
  <c r="D5203" i="4" s="1"/>
  <c r="B5204" i="4"/>
  <c r="D5204" i="4" s="1"/>
  <c r="B5205" i="4"/>
  <c r="D5205" i="4" s="1"/>
  <c r="B5206" i="4"/>
  <c r="D5206" i="4" s="1"/>
  <c r="B5207" i="4"/>
  <c r="D5207" i="4" s="1"/>
  <c r="B5208" i="4"/>
  <c r="B5209" i="4"/>
  <c r="D5209" i="4" s="1"/>
  <c r="B5210" i="4"/>
  <c r="D5210" i="4" s="1"/>
  <c r="B5211" i="4"/>
  <c r="D5211" i="4" s="1"/>
  <c r="B5212" i="4"/>
  <c r="D5212" i="4" s="1"/>
  <c r="B5213" i="4"/>
  <c r="D5213" i="4" s="1"/>
  <c r="B5214" i="4"/>
  <c r="B5215" i="4"/>
  <c r="D5215" i="4" s="1"/>
  <c r="B5216" i="4"/>
  <c r="D5216" i="4" s="1"/>
  <c r="B5217" i="4"/>
  <c r="D5217" i="4" s="1"/>
  <c r="B5218" i="4"/>
  <c r="D5218" i="4" s="1"/>
  <c r="B5219" i="4"/>
  <c r="D5219" i="4" s="1"/>
  <c r="B5220" i="4"/>
  <c r="B5221" i="4"/>
  <c r="D5221" i="4" s="1"/>
  <c r="B5222" i="4"/>
  <c r="D5222" i="4" s="1"/>
  <c r="B5223" i="4"/>
  <c r="D5223" i="4" s="1"/>
  <c r="B5224" i="4"/>
  <c r="D5224" i="4" s="1"/>
  <c r="B5226" i="4"/>
  <c r="D5226" i="4" s="1"/>
  <c r="B5225" i="4"/>
  <c r="B5227" i="4"/>
  <c r="D5227" i="4" s="1"/>
  <c r="B5228" i="4"/>
  <c r="D5228" i="4" s="1"/>
  <c r="B5229" i="4"/>
  <c r="D5229" i="4" s="1"/>
  <c r="B5230" i="4"/>
  <c r="D5230" i="4" s="1"/>
  <c r="B5231" i="4"/>
  <c r="D5231" i="4" s="1"/>
  <c r="B5232" i="4"/>
  <c r="B5233" i="4"/>
  <c r="D5233" i="4" s="1"/>
  <c r="B5234" i="4"/>
  <c r="D5234" i="4" s="1"/>
  <c r="B5235" i="4"/>
  <c r="D5235" i="4" s="1"/>
  <c r="B5236" i="4"/>
  <c r="D5236" i="4" s="1"/>
  <c r="B5237" i="4"/>
  <c r="D5237" i="4" s="1"/>
  <c r="B5238" i="4"/>
  <c r="B5239" i="4"/>
  <c r="D5239" i="4" s="1"/>
  <c r="B5240" i="4"/>
  <c r="D5240" i="4" s="1"/>
  <c r="B5241" i="4"/>
  <c r="D5241" i="4" s="1"/>
  <c r="B5242" i="4"/>
  <c r="D5242" i="4" s="1"/>
  <c r="B5243" i="4"/>
  <c r="D5243" i="4" s="1"/>
  <c r="B5244" i="4"/>
  <c r="B5245" i="4"/>
  <c r="D5245" i="4" s="1"/>
  <c r="B5246" i="4"/>
  <c r="D5246" i="4" s="1"/>
  <c r="B5247" i="4"/>
  <c r="D5247" i="4" s="1"/>
  <c r="B5248" i="4"/>
  <c r="D5248" i="4" s="1"/>
  <c r="B5249" i="4"/>
  <c r="D5249" i="4" s="1"/>
  <c r="B5250" i="4"/>
  <c r="B5251" i="4"/>
  <c r="D5251" i="4" s="1"/>
  <c r="B5252" i="4"/>
  <c r="D5252" i="4" s="1"/>
  <c r="B5253" i="4"/>
  <c r="D5253" i="4" s="1"/>
  <c r="B5254" i="4"/>
  <c r="D5254" i="4" s="1"/>
  <c r="B5255" i="4"/>
  <c r="D5255" i="4" s="1"/>
  <c r="B5256" i="4"/>
  <c r="B5257" i="4"/>
  <c r="D5257" i="4" s="1"/>
  <c r="B5258" i="4"/>
  <c r="D5258" i="4" s="1"/>
  <c r="B5259" i="4"/>
  <c r="D5259" i="4" s="1"/>
  <c r="B5260" i="4"/>
  <c r="D5260" i="4" s="1"/>
  <c r="B5261" i="4"/>
  <c r="D5261" i="4" s="1"/>
  <c r="B5262" i="4"/>
  <c r="B5263" i="4"/>
  <c r="D5263" i="4" s="1"/>
  <c r="B5264" i="4"/>
  <c r="D5264" i="4" s="1"/>
  <c r="B5265" i="4"/>
  <c r="D5265" i="4" s="1"/>
  <c r="B5266" i="4"/>
  <c r="D5266" i="4" s="1"/>
  <c r="B5267" i="4"/>
  <c r="D5267" i="4" s="1"/>
  <c r="B5268" i="4"/>
  <c r="B5269" i="4"/>
  <c r="D5269" i="4" s="1"/>
  <c r="B5270" i="4"/>
  <c r="D5270" i="4" s="1"/>
  <c r="B5271" i="4"/>
  <c r="D5271" i="4" s="1"/>
  <c r="B5272" i="4"/>
  <c r="D5272" i="4" s="1"/>
  <c r="B5273" i="4"/>
  <c r="D5273" i="4" s="1"/>
  <c r="B5274" i="4"/>
  <c r="B5275" i="4"/>
  <c r="D5275" i="4" s="1"/>
  <c r="B5276" i="4"/>
  <c r="D5276" i="4" s="1"/>
  <c r="B5277" i="4"/>
  <c r="D5277" i="4" s="1"/>
  <c r="B5278" i="4"/>
  <c r="D5278" i="4" s="1"/>
  <c r="B5279" i="4"/>
  <c r="D5279" i="4" s="1"/>
  <c r="B5280" i="4"/>
  <c r="B5281" i="4"/>
  <c r="D5281" i="4" s="1"/>
  <c r="B5282" i="4"/>
  <c r="D5282" i="4" s="1"/>
  <c r="B5283" i="4"/>
  <c r="D5283" i="4" s="1"/>
  <c r="B5284" i="4"/>
  <c r="D5284" i="4" s="1"/>
  <c r="B5285" i="4"/>
  <c r="D5285" i="4" s="1"/>
  <c r="B5286" i="4"/>
  <c r="B5287" i="4"/>
  <c r="D5287" i="4" s="1"/>
  <c r="B5288" i="4"/>
  <c r="D5288" i="4" s="1"/>
  <c r="B5289" i="4"/>
  <c r="D5289" i="4" s="1"/>
  <c r="B5290" i="4"/>
  <c r="D5290" i="4" s="1"/>
  <c r="B5291" i="4"/>
  <c r="D5291" i="4" s="1"/>
  <c r="B5292" i="4"/>
  <c r="B5293" i="4"/>
  <c r="D5293" i="4" s="1"/>
  <c r="B5294" i="4"/>
  <c r="D5294" i="4" s="1"/>
  <c r="B5295" i="4"/>
  <c r="D5295" i="4" s="1"/>
  <c r="B5296" i="4"/>
  <c r="D5296" i="4" s="1"/>
  <c r="B5297" i="4"/>
  <c r="D5297" i="4" s="1"/>
  <c r="B5298" i="4"/>
  <c r="B5299" i="4"/>
  <c r="D5299" i="4" s="1"/>
  <c r="B5300" i="4"/>
  <c r="D5300" i="4" s="1"/>
  <c r="B5301" i="4"/>
  <c r="D5301" i="4" s="1"/>
  <c r="B5302" i="4"/>
  <c r="D5302" i="4" s="1"/>
  <c r="B5303" i="4"/>
  <c r="D5303" i="4" s="1"/>
  <c r="B5304" i="4"/>
  <c r="B5305" i="4"/>
  <c r="D5305" i="4" s="1"/>
  <c r="B5306" i="4"/>
  <c r="D5306" i="4" s="1"/>
  <c r="B5307" i="4"/>
  <c r="D5307" i="4" s="1"/>
  <c r="B5308" i="4"/>
  <c r="D5308" i="4" s="1"/>
  <c r="B5309" i="4"/>
  <c r="D5309" i="4" s="1"/>
  <c r="B5310" i="4"/>
  <c r="B5311" i="4"/>
  <c r="D5311" i="4" s="1"/>
  <c r="B5312" i="4"/>
  <c r="D5312" i="4" s="1"/>
  <c r="B5313" i="4"/>
  <c r="D5313" i="4" s="1"/>
  <c r="B5314" i="4"/>
  <c r="D5314" i="4" s="1"/>
  <c r="B5315" i="4"/>
  <c r="D5315" i="4" s="1"/>
  <c r="B5316" i="4"/>
  <c r="B5317" i="4"/>
  <c r="D5317" i="4" s="1"/>
  <c r="B5318" i="4"/>
  <c r="D5318" i="4" s="1"/>
  <c r="B5319" i="4"/>
  <c r="D5319" i="4" s="1"/>
  <c r="B5320" i="4"/>
  <c r="D5320" i="4" s="1"/>
  <c r="B5321" i="4"/>
  <c r="D5321" i="4" s="1"/>
  <c r="B5322" i="4"/>
  <c r="B5323" i="4"/>
  <c r="D5323" i="4" s="1"/>
  <c r="B5324" i="4"/>
  <c r="D5324" i="4" s="1"/>
  <c r="B5325" i="4"/>
  <c r="D5325" i="4" s="1"/>
  <c r="B5326" i="4"/>
  <c r="D5326" i="4" s="1"/>
  <c r="B5327" i="4"/>
  <c r="D5327" i="4" s="1"/>
  <c r="B5328" i="4"/>
  <c r="B5329" i="4"/>
  <c r="D5329" i="4" s="1"/>
  <c r="B5330" i="4"/>
  <c r="D5330" i="4" s="1"/>
  <c r="B5331" i="4"/>
  <c r="D5331" i="4" s="1"/>
  <c r="B5332" i="4"/>
  <c r="D5332" i="4" s="1"/>
  <c r="B5333" i="4"/>
  <c r="D5333" i="4" s="1"/>
  <c r="B5334" i="4"/>
  <c r="B5335" i="4"/>
  <c r="D5335" i="4" s="1"/>
  <c r="B5336" i="4"/>
  <c r="D5336" i="4" s="1"/>
  <c r="B5337" i="4"/>
  <c r="D5337" i="4" s="1"/>
  <c r="B5338" i="4"/>
  <c r="D5338" i="4" s="1"/>
  <c r="B5339" i="4"/>
  <c r="D5339" i="4" s="1"/>
  <c r="B5340" i="4"/>
  <c r="B5341" i="4"/>
  <c r="D5341" i="4" s="1"/>
  <c r="B5342" i="4"/>
  <c r="D5342" i="4" s="1"/>
  <c r="B5343" i="4"/>
  <c r="D5343" i="4" s="1"/>
  <c r="B5344" i="4"/>
  <c r="D5344" i="4" s="1"/>
  <c r="B5345" i="4"/>
  <c r="D5345" i="4" s="1"/>
  <c r="B5346" i="4"/>
  <c r="B5347" i="4"/>
  <c r="D5347" i="4" s="1"/>
  <c r="B5348" i="4"/>
  <c r="D5348" i="4" s="1"/>
  <c r="B5349" i="4"/>
  <c r="D5349" i="4" s="1"/>
  <c r="B5350" i="4"/>
  <c r="D5350" i="4" s="1"/>
  <c r="B5351" i="4"/>
  <c r="D5351" i="4" s="1"/>
  <c r="B5352" i="4"/>
  <c r="B5353" i="4"/>
  <c r="D5353" i="4" s="1"/>
  <c r="B5354" i="4"/>
  <c r="D5354" i="4" s="1"/>
  <c r="B5355" i="4"/>
  <c r="D5355" i="4" s="1"/>
  <c r="B5356" i="4"/>
  <c r="D5356" i="4" s="1"/>
  <c r="B5357" i="4"/>
  <c r="D5357" i="4" s="1"/>
  <c r="B5358" i="4"/>
  <c r="B5359" i="4"/>
  <c r="D5359" i="4" s="1"/>
  <c r="B5360" i="4"/>
  <c r="D5360" i="4" s="1"/>
  <c r="B5361" i="4"/>
  <c r="D5361" i="4" s="1"/>
  <c r="B5362" i="4"/>
  <c r="D5362" i="4" s="1"/>
  <c r="B5363" i="4"/>
  <c r="D5363" i="4" s="1"/>
  <c r="B5364" i="4"/>
  <c r="B5365" i="4"/>
  <c r="D5365" i="4" s="1"/>
  <c r="B5366" i="4"/>
  <c r="D5366" i="4" s="1"/>
  <c r="B5367" i="4"/>
  <c r="D5367" i="4" s="1"/>
  <c r="B5368" i="4"/>
  <c r="D5368" i="4" s="1"/>
  <c r="B5369" i="4"/>
  <c r="D5369" i="4" s="1"/>
  <c r="B5370" i="4"/>
  <c r="B5371" i="4"/>
  <c r="D5371" i="4" s="1"/>
  <c r="B5372" i="4"/>
  <c r="D5372" i="4" s="1"/>
  <c r="B5373" i="4"/>
  <c r="D5373" i="4" s="1"/>
  <c r="B5374" i="4"/>
  <c r="D5374" i="4" s="1"/>
  <c r="B5375" i="4"/>
  <c r="D5375" i="4" s="1"/>
  <c r="B5376" i="4"/>
  <c r="B5377" i="4"/>
  <c r="D5377" i="4" s="1"/>
  <c r="B5378" i="4"/>
  <c r="D5378" i="4" s="1"/>
  <c r="B5379" i="4"/>
  <c r="D5379" i="4" s="1"/>
  <c r="B5380" i="4"/>
  <c r="D5380" i="4" s="1"/>
  <c r="B5381" i="4"/>
  <c r="D5381" i="4" s="1"/>
  <c r="B5382" i="4"/>
  <c r="B5383" i="4"/>
  <c r="D5383" i="4" s="1"/>
  <c r="B5384" i="4"/>
  <c r="D5384" i="4" s="1"/>
  <c r="B5385" i="4"/>
  <c r="D5385" i="4" s="1"/>
  <c r="B5386" i="4"/>
  <c r="D5386" i="4" s="1"/>
  <c r="B5387" i="4"/>
  <c r="D5387" i="4" s="1"/>
  <c r="B5388" i="4"/>
  <c r="B5389" i="4"/>
  <c r="D5389" i="4" s="1"/>
  <c r="B5390" i="4"/>
  <c r="D5390" i="4" s="1"/>
  <c r="B5391" i="4"/>
  <c r="D5391" i="4" s="1"/>
  <c r="B5392" i="4"/>
  <c r="D5392" i="4" s="1"/>
  <c r="B5393" i="4"/>
  <c r="D5393" i="4" s="1"/>
  <c r="B5394" i="4"/>
  <c r="B5395" i="4"/>
  <c r="D5395" i="4" s="1"/>
  <c r="B5396" i="4"/>
  <c r="D5396" i="4" s="1"/>
  <c r="B5397" i="4"/>
  <c r="D5397" i="4" s="1"/>
  <c r="B5398" i="4"/>
  <c r="D5398" i="4" s="1"/>
  <c r="B5399" i="4"/>
  <c r="D5399" i="4" s="1"/>
  <c r="B5400" i="4"/>
  <c r="B5401" i="4"/>
  <c r="D5401" i="4" s="1"/>
  <c r="B5402" i="4"/>
  <c r="D5402" i="4" s="1"/>
  <c r="B5403" i="4"/>
  <c r="D5403" i="4" s="1"/>
  <c r="B5404" i="4"/>
  <c r="D5404" i="4" s="1"/>
  <c r="B5405" i="4"/>
  <c r="D5405" i="4" s="1"/>
  <c r="B5406" i="4"/>
  <c r="B5407" i="4"/>
  <c r="D5407" i="4" s="1"/>
  <c r="B5408" i="4"/>
  <c r="D5408" i="4" s="1"/>
  <c r="B5409" i="4"/>
  <c r="D5409" i="4" s="1"/>
  <c r="B5410" i="4"/>
  <c r="D5410" i="4" s="1"/>
  <c r="B5411" i="4"/>
  <c r="D5411" i="4" s="1"/>
  <c r="B5412" i="4"/>
  <c r="B5413" i="4"/>
  <c r="D5413" i="4" s="1"/>
  <c r="B5414" i="4"/>
  <c r="D5414" i="4" s="1"/>
  <c r="B5415" i="4"/>
  <c r="D5415" i="4" s="1"/>
  <c r="B5416" i="4"/>
  <c r="D5416" i="4" s="1"/>
  <c r="B5417" i="4"/>
  <c r="D5417" i="4" s="1"/>
  <c r="B5418" i="4"/>
  <c r="B5419" i="4"/>
  <c r="D5419" i="4" s="1"/>
  <c r="B5420" i="4"/>
  <c r="D5420" i="4" s="1"/>
  <c r="B5421" i="4"/>
  <c r="D5421" i="4" s="1"/>
  <c r="B5422" i="4"/>
  <c r="D5422" i="4" s="1"/>
  <c r="B5423" i="4"/>
  <c r="D5423" i="4" s="1"/>
  <c r="B5424" i="4"/>
  <c r="B5425" i="4"/>
  <c r="D5425" i="4" s="1"/>
  <c r="B5426" i="4"/>
  <c r="D5426" i="4" s="1"/>
  <c r="B5427" i="4"/>
  <c r="D5427" i="4" s="1"/>
  <c r="B5428" i="4"/>
  <c r="D5428" i="4" s="1"/>
  <c r="B5429" i="4"/>
  <c r="D5429" i="4" s="1"/>
  <c r="B5430" i="4"/>
  <c r="B5431" i="4"/>
  <c r="D5431" i="4" s="1"/>
  <c r="B5432" i="4"/>
  <c r="D5432" i="4" s="1"/>
  <c r="B5433" i="4"/>
  <c r="D5433" i="4" s="1"/>
  <c r="B5434" i="4"/>
  <c r="D5434" i="4" s="1"/>
  <c r="B5435" i="4"/>
  <c r="D5435" i="4" s="1"/>
  <c r="B5436" i="4"/>
  <c r="B5437" i="4"/>
  <c r="D5437" i="4" s="1"/>
  <c r="B5438" i="4"/>
  <c r="D5438" i="4" s="1"/>
  <c r="B5439" i="4"/>
  <c r="D5439" i="4" s="1"/>
  <c r="B5440" i="4"/>
  <c r="D5440" i="4" s="1"/>
  <c r="B5441" i="4"/>
  <c r="D5441" i="4" s="1"/>
  <c r="B5442" i="4"/>
  <c r="B5443" i="4"/>
  <c r="D5443" i="4" s="1"/>
  <c r="B5444" i="4"/>
  <c r="D5444" i="4" s="1"/>
  <c r="B5445" i="4"/>
  <c r="D5445" i="4" s="1"/>
  <c r="B5446" i="4"/>
  <c r="D5446" i="4" s="1"/>
  <c r="B5447" i="4"/>
  <c r="D5447" i="4" s="1"/>
  <c r="B5448" i="4"/>
  <c r="B5449" i="4"/>
  <c r="D5449" i="4" s="1"/>
  <c r="B5450" i="4"/>
  <c r="D5450" i="4" s="1"/>
  <c r="B5451" i="4"/>
  <c r="D5451" i="4" s="1"/>
  <c r="B5452" i="4"/>
  <c r="D5452" i="4" s="1"/>
  <c r="B5453" i="4"/>
  <c r="D5453" i="4" s="1"/>
  <c r="B5454" i="4"/>
  <c r="B5455" i="4"/>
  <c r="D5455" i="4" s="1"/>
  <c r="B5456" i="4"/>
  <c r="D5456" i="4" s="1"/>
  <c r="B5457" i="4"/>
  <c r="D5457" i="4" s="1"/>
  <c r="B5458" i="4"/>
  <c r="D5458" i="4" s="1"/>
  <c r="B5459" i="4"/>
  <c r="D5459" i="4" s="1"/>
  <c r="B5460" i="4"/>
  <c r="B5461" i="4"/>
  <c r="D5461" i="4" s="1"/>
  <c r="B5462" i="4"/>
  <c r="D5462" i="4" s="1"/>
  <c r="B5463" i="4"/>
  <c r="D5463" i="4" s="1"/>
  <c r="B5464" i="4"/>
  <c r="D5464" i="4" s="1"/>
  <c r="B5465" i="4"/>
  <c r="D5465" i="4" s="1"/>
  <c r="B5466" i="4"/>
  <c r="B5467" i="4"/>
  <c r="D5467" i="4" s="1"/>
  <c r="B5468" i="4"/>
  <c r="D5468" i="4" s="1"/>
  <c r="B5469" i="4"/>
  <c r="D5469" i="4" s="1"/>
  <c r="B5470" i="4"/>
  <c r="D5470" i="4" s="1"/>
  <c r="B5471" i="4"/>
  <c r="D5471" i="4" s="1"/>
  <c r="B5472" i="4"/>
  <c r="B5473" i="4"/>
  <c r="D5473" i="4" s="1"/>
  <c r="B5474" i="4"/>
  <c r="D5474" i="4" s="1"/>
  <c r="B5475" i="4"/>
  <c r="D5475" i="4" s="1"/>
  <c r="B5476" i="4"/>
  <c r="D5476" i="4" s="1"/>
  <c r="B5477" i="4"/>
  <c r="D5477" i="4" s="1"/>
  <c r="B5478" i="4"/>
  <c r="B5479" i="4"/>
  <c r="D5479" i="4" s="1"/>
  <c r="B5480" i="4"/>
  <c r="D5480" i="4" s="1"/>
  <c r="B5481" i="4"/>
  <c r="D5481" i="4" s="1"/>
  <c r="B5482" i="4"/>
  <c r="D5482" i="4" s="1"/>
  <c r="B5483" i="4"/>
  <c r="D5483" i="4" s="1"/>
  <c r="B5484" i="4"/>
  <c r="B5485" i="4"/>
  <c r="D5485" i="4" s="1"/>
  <c r="B5486" i="4"/>
  <c r="D5486" i="4" s="1"/>
  <c r="B5487" i="4"/>
  <c r="D5487" i="4" s="1"/>
  <c r="B5488" i="4"/>
  <c r="D5488" i="4" s="1"/>
  <c r="B5489" i="4"/>
  <c r="D5489" i="4" s="1"/>
  <c r="B5490" i="4"/>
  <c r="B5491" i="4"/>
  <c r="D5491" i="4" s="1"/>
  <c r="B5492" i="4"/>
  <c r="D5492" i="4" s="1"/>
  <c r="B5493" i="4"/>
  <c r="D5493" i="4" s="1"/>
  <c r="B5494" i="4"/>
  <c r="D5494" i="4" s="1"/>
  <c r="B5495" i="4"/>
  <c r="D5495" i="4" s="1"/>
  <c r="B5496" i="4"/>
  <c r="B5497" i="4"/>
  <c r="D5497" i="4" s="1"/>
  <c r="B5498" i="4"/>
  <c r="D5498" i="4" s="1"/>
  <c r="B5499" i="4"/>
  <c r="D5499" i="4" s="1"/>
  <c r="B5500" i="4"/>
  <c r="D5500" i="4" s="1"/>
  <c r="B5501" i="4"/>
  <c r="D5501" i="4" s="1"/>
  <c r="B5502" i="4"/>
  <c r="B5503" i="4"/>
  <c r="D5503" i="4" s="1"/>
  <c r="B5504" i="4"/>
  <c r="D5504" i="4" s="1"/>
  <c r="B5505" i="4"/>
  <c r="D5505" i="4" s="1"/>
  <c r="B5506" i="4"/>
  <c r="D5506" i="4" s="1"/>
  <c r="B5507" i="4"/>
  <c r="D5507" i="4" s="1"/>
  <c r="B5508" i="4"/>
  <c r="B5509" i="4"/>
  <c r="D5509" i="4" s="1"/>
  <c r="B5510" i="4"/>
  <c r="D5510" i="4" s="1"/>
  <c r="B5511" i="4"/>
  <c r="D5511" i="4" s="1"/>
  <c r="B5512" i="4"/>
  <c r="D5512" i="4" s="1"/>
  <c r="B5513" i="4"/>
  <c r="D5513" i="4" s="1"/>
  <c r="B5514" i="4"/>
  <c r="B5515" i="4"/>
  <c r="D5515" i="4" s="1"/>
  <c r="B5516" i="4"/>
  <c r="D5516" i="4" s="1"/>
  <c r="B5517" i="4"/>
  <c r="D5517" i="4" s="1"/>
  <c r="B5518" i="4"/>
  <c r="D5518" i="4" s="1"/>
  <c r="B5519" i="4"/>
  <c r="D5519" i="4" s="1"/>
  <c r="B5520" i="4"/>
  <c r="B5521" i="4"/>
  <c r="D5521" i="4" s="1"/>
  <c r="B5522" i="4"/>
  <c r="D5522" i="4" s="1"/>
  <c r="B5523" i="4"/>
  <c r="D5523" i="4" s="1"/>
  <c r="B5524" i="4"/>
  <c r="D5524" i="4" s="1"/>
  <c r="B5525" i="4"/>
  <c r="D5525" i="4" s="1"/>
  <c r="B5526" i="4"/>
  <c r="B5527" i="4"/>
  <c r="D5527" i="4" s="1"/>
  <c r="B5528" i="4"/>
  <c r="D5528" i="4" s="1"/>
  <c r="B5529" i="4"/>
  <c r="D5529" i="4" s="1"/>
  <c r="B5530" i="4"/>
  <c r="D5530" i="4" s="1"/>
  <c r="B5531" i="4"/>
  <c r="D5531" i="4" s="1"/>
  <c r="B5532" i="4"/>
  <c r="B5533" i="4"/>
  <c r="D5533" i="4" s="1"/>
  <c r="B5534" i="4"/>
  <c r="D5534" i="4" s="1"/>
  <c r="B5535" i="4"/>
  <c r="D5535" i="4" s="1"/>
  <c r="B5536" i="4"/>
  <c r="D5536" i="4" s="1"/>
  <c r="B5537" i="4"/>
  <c r="D5537" i="4" s="1"/>
  <c r="B5538" i="4"/>
  <c r="B5539" i="4"/>
  <c r="D5539" i="4" s="1"/>
  <c r="B5540" i="4"/>
  <c r="D5540" i="4" s="1"/>
  <c r="B5541" i="4"/>
  <c r="D5541" i="4" s="1"/>
  <c r="B5542" i="4"/>
  <c r="D5542" i="4" s="1"/>
  <c r="B5543" i="4"/>
  <c r="D5543" i="4" s="1"/>
  <c r="B5544" i="4"/>
  <c r="B5545" i="4"/>
  <c r="D5545" i="4" s="1"/>
  <c r="B5546" i="4"/>
  <c r="D5546" i="4" s="1"/>
  <c r="B5547" i="4"/>
  <c r="D5547" i="4" s="1"/>
  <c r="B5548" i="4"/>
  <c r="D5548" i="4" s="1"/>
  <c r="B5549" i="4"/>
  <c r="D5549" i="4" s="1"/>
  <c r="B5550" i="4"/>
  <c r="B5551" i="4"/>
  <c r="D5551" i="4" s="1"/>
  <c r="B5552" i="4"/>
  <c r="D5552" i="4" s="1"/>
  <c r="B5553" i="4"/>
  <c r="D5553" i="4" s="1"/>
  <c r="B5554" i="4"/>
  <c r="D5554" i="4" s="1"/>
  <c r="B5555" i="4"/>
  <c r="D5555" i="4" s="1"/>
  <c r="B5556" i="4"/>
  <c r="B5557" i="4"/>
  <c r="D5557" i="4" s="1"/>
  <c r="B5558" i="4"/>
  <c r="D5558" i="4" s="1"/>
  <c r="B5559" i="4"/>
  <c r="D5559" i="4" s="1"/>
  <c r="B5560" i="4"/>
  <c r="D5560" i="4" s="1"/>
  <c r="B5561" i="4"/>
  <c r="D5561" i="4" s="1"/>
  <c r="B5562" i="4"/>
  <c r="B5563" i="4"/>
  <c r="D5563" i="4" s="1"/>
  <c r="B5564" i="4"/>
  <c r="D5564" i="4" s="1"/>
  <c r="B5565" i="4"/>
  <c r="D5565" i="4" s="1"/>
  <c r="A2" i="1"/>
  <c r="F2" i="1" s="1"/>
  <c r="A3" i="1"/>
  <c r="F3" i="1" s="1"/>
  <c r="A4" i="1"/>
  <c r="F4" i="1" s="1"/>
  <c r="A5" i="1"/>
  <c r="F5" i="1" s="1"/>
  <c r="A6" i="1"/>
  <c r="F6" i="1" s="1"/>
  <c r="A7" i="1"/>
  <c r="F7" i="1" s="1"/>
  <c r="A8" i="1"/>
  <c r="F8" i="1" s="1"/>
  <c r="A9" i="1"/>
  <c r="F9" i="1" s="1"/>
  <c r="A10" i="1"/>
  <c r="F10" i="1" s="1"/>
  <c r="A11" i="1"/>
  <c r="F11" i="1" s="1"/>
  <c r="A12" i="1"/>
  <c r="F12" i="1" s="1"/>
  <c r="A13" i="1"/>
  <c r="F13" i="1" s="1"/>
  <c r="A14" i="1"/>
  <c r="F14" i="1" s="1"/>
  <c r="A15" i="1"/>
  <c r="F15" i="1" s="1"/>
  <c r="A16" i="1"/>
  <c r="F16" i="1" s="1"/>
  <c r="A17" i="1"/>
  <c r="F17" i="1" s="1"/>
  <c r="A18" i="1"/>
  <c r="F18" i="1" s="1"/>
  <c r="A19" i="1"/>
  <c r="F19" i="1" s="1"/>
  <c r="A20" i="1"/>
  <c r="F20" i="1" s="1"/>
  <c r="A21" i="1"/>
  <c r="F21" i="1" s="1"/>
  <c r="A22" i="1"/>
  <c r="F22" i="1" s="1"/>
  <c r="A23" i="1"/>
  <c r="F23" i="1" s="1"/>
  <c r="A24" i="1"/>
  <c r="F24" i="1" s="1"/>
  <c r="A25" i="1"/>
  <c r="F25" i="1" s="1"/>
  <c r="A26" i="1"/>
  <c r="F26" i="1" s="1"/>
  <c r="A27" i="1"/>
  <c r="F27" i="1" s="1"/>
  <c r="A28" i="1"/>
  <c r="F28" i="1" s="1"/>
  <c r="A29" i="1"/>
  <c r="F29" i="1" s="1"/>
  <c r="A30" i="1"/>
  <c r="F30" i="1" s="1"/>
  <c r="A31" i="1"/>
  <c r="F31" i="1" s="1"/>
  <c r="A32" i="1"/>
  <c r="F32" i="1" s="1"/>
  <c r="A33" i="1"/>
  <c r="F33" i="1" s="1"/>
  <c r="A34" i="1"/>
  <c r="F34" i="1" s="1"/>
  <c r="A35" i="1"/>
  <c r="F35" i="1" s="1"/>
  <c r="A36" i="1"/>
  <c r="F36" i="1" s="1"/>
  <c r="A37" i="1"/>
  <c r="F37" i="1" s="1"/>
  <c r="A38" i="1"/>
  <c r="F38" i="1" s="1"/>
  <c r="A39" i="1"/>
  <c r="F39" i="1" s="1"/>
  <c r="A40" i="1"/>
  <c r="F40" i="1" s="1"/>
  <c r="A41" i="1"/>
  <c r="F41" i="1" s="1"/>
  <c r="A42" i="1"/>
  <c r="F42" i="1" s="1"/>
  <c r="A43" i="1"/>
  <c r="F43" i="1" s="1"/>
  <c r="A44" i="1"/>
  <c r="F44" i="1" s="1"/>
  <c r="A45" i="1"/>
  <c r="F45" i="1" s="1"/>
  <c r="A46" i="1"/>
  <c r="F46" i="1" s="1"/>
  <c r="A47" i="1"/>
  <c r="F47" i="1" s="1"/>
  <c r="A48" i="1"/>
  <c r="F48" i="1" s="1"/>
  <c r="A49" i="1"/>
  <c r="F49" i="1" s="1"/>
  <c r="A50" i="1"/>
  <c r="F50" i="1" s="1"/>
  <c r="A51" i="1"/>
  <c r="F51" i="1" s="1"/>
  <c r="A52" i="1"/>
  <c r="F52" i="1" s="1"/>
  <c r="A53" i="1"/>
  <c r="F53" i="1" s="1"/>
  <c r="A54" i="1"/>
  <c r="F54" i="1" s="1"/>
  <c r="A55" i="1"/>
  <c r="F55" i="1" s="1"/>
  <c r="A56" i="1"/>
  <c r="F56" i="1" s="1"/>
  <c r="A57" i="1"/>
  <c r="F57" i="1" s="1"/>
  <c r="A58" i="1"/>
  <c r="F58" i="1" s="1"/>
  <c r="A59" i="1"/>
  <c r="F59" i="1" s="1"/>
  <c r="A60" i="1"/>
  <c r="F60" i="1" s="1"/>
  <c r="A61" i="1"/>
  <c r="F61" i="1" s="1"/>
  <c r="A62" i="1"/>
  <c r="F62" i="1" s="1"/>
  <c r="A63" i="1"/>
  <c r="F63" i="1" s="1"/>
  <c r="A64" i="1"/>
  <c r="F64" i="1" s="1"/>
  <c r="A65" i="1"/>
  <c r="F65" i="1" s="1"/>
  <c r="A66" i="1"/>
  <c r="F66" i="1" s="1"/>
  <c r="A67" i="1"/>
  <c r="F67" i="1" s="1"/>
  <c r="A68" i="1"/>
  <c r="F68" i="1" s="1"/>
  <c r="A69" i="1"/>
  <c r="F69" i="1" s="1"/>
  <c r="A70" i="1"/>
  <c r="F70" i="1" s="1"/>
  <c r="A71" i="1"/>
  <c r="F71" i="1" s="1"/>
  <c r="A72" i="1"/>
  <c r="F72" i="1" s="1"/>
  <c r="A73" i="1"/>
  <c r="F73" i="1" s="1"/>
  <c r="A74" i="1"/>
  <c r="F74" i="1" s="1"/>
  <c r="A75" i="1"/>
  <c r="F75" i="1" s="1"/>
  <c r="A76" i="1"/>
  <c r="F76" i="1" s="1"/>
  <c r="A77" i="1"/>
  <c r="F77" i="1" s="1"/>
  <c r="A78" i="1"/>
  <c r="F78" i="1" s="1"/>
  <c r="A79" i="1"/>
  <c r="F79" i="1" s="1"/>
  <c r="A80" i="1"/>
  <c r="F80" i="1" s="1"/>
  <c r="A81" i="1"/>
  <c r="F81" i="1" s="1"/>
  <c r="A82" i="1"/>
  <c r="F82" i="1" s="1"/>
  <c r="A83" i="1"/>
  <c r="F83" i="1" s="1"/>
  <c r="A84" i="1"/>
  <c r="F84" i="1" s="1"/>
  <c r="A85" i="1"/>
  <c r="F85" i="1" s="1"/>
  <c r="A86" i="1"/>
  <c r="F86" i="1" s="1"/>
  <c r="A87" i="1"/>
  <c r="F87" i="1" s="1"/>
  <c r="A88" i="1"/>
  <c r="F88" i="1" s="1"/>
  <c r="A89" i="1"/>
  <c r="F89" i="1" s="1"/>
  <c r="A90" i="1"/>
  <c r="F90" i="1" s="1"/>
  <c r="A91" i="1"/>
  <c r="F91" i="1" s="1"/>
  <c r="A92" i="1"/>
  <c r="F92" i="1" s="1"/>
  <c r="A93" i="1"/>
  <c r="F93" i="1" s="1"/>
  <c r="A94" i="1"/>
  <c r="F94" i="1" s="1"/>
  <c r="A95" i="1"/>
  <c r="F95" i="1" s="1"/>
  <c r="A96" i="1"/>
  <c r="F96" i="1" s="1"/>
  <c r="A97" i="1"/>
  <c r="F97" i="1" s="1"/>
  <c r="A98" i="1"/>
  <c r="F98" i="1" s="1"/>
  <c r="A99" i="1"/>
  <c r="F99" i="1" s="1"/>
  <c r="A100" i="1"/>
  <c r="F100" i="1" s="1"/>
  <c r="A101" i="1"/>
  <c r="F101" i="1" s="1"/>
  <c r="A102" i="1"/>
  <c r="F102" i="1" s="1"/>
  <c r="A103" i="1"/>
  <c r="F103" i="1" s="1"/>
  <c r="A104" i="1"/>
  <c r="F104" i="1" s="1"/>
  <c r="A105" i="1"/>
  <c r="F105" i="1" s="1"/>
  <c r="A106" i="1"/>
  <c r="F106" i="1" s="1"/>
  <c r="A107" i="1"/>
  <c r="F107" i="1" s="1"/>
  <c r="A108" i="1"/>
  <c r="F108" i="1" s="1"/>
  <c r="A109" i="1"/>
  <c r="F109" i="1" s="1"/>
  <c r="A110" i="1"/>
  <c r="F110" i="1" s="1"/>
  <c r="A111" i="1"/>
  <c r="F111" i="1" s="1"/>
  <c r="A112" i="1"/>
  <c r="F112" i="1" s="1"/>
  <c r="A113" i="1"/>
  <c r="F113" i="1" s="1"/>
  <c r="A114" i="1"/>
  <c r="F114" i="1" s="1"/>
  <c r="A115" i="1"/>
  <c r="F115" i="1" s="1"/>
  <c r="A116" i="1"/>
  <c r="F116" i="1" s="1"/>
  <c r="A117" i="1"/>
  <c r="F117" i="1" s="1"/>
  <c r="A118" i="1"/>
  <c r="F118" i="1" s="1"/>
  <c r="A119" i="1"/>
  <c r="F119" i="1" s="1"/>
  <c r="A120" i="1"/>
  <c r="F120" i="1" s="1"/>
  <c r="A121" i="1"/>
  <c r="F121" i="1" s="1"/>
  <c r="A122" i="1"/>
  <c r="F122" i="1" s="1"/>
  <c r="A123" i="1"/>
  <c r="F123" i="1" s="1"/>
  <c r="A124" i="1"/>
  <c r="F124" i="1" s="1"/>
  <c r="A125" i="1"/>
  <c r="F125" i="1" s="1"/>
  <c r="A126" i="1"/>
  <c r="F126" i="1" s="1"/>
  <c r="A127" i="1"/>
  <c r="F127" i="1" s="1"/>
  <c r="A128" i="1"/>
  <c r="F128" i="1" s="1"/>
  <c r="A129" i="1"/>
  <c r="F129" i="1" s="1"/>
  <c r="A130" i="1"/>
  <c r="F130" i="1" s="1"/>
  <c r="A131" i="1"/>
  <c r="F131" i="1" s="1"/>
  <c r="A132" i="1"/>
  <c r="F132" i="1" s="1"/>
  <c r="A133" i="1"/>
  <c r="F133" i="1" s="1"/>
  <c r="A134" i="1"/>
  <c r="F134" i="1" s="1"/>
  <c r="A135" i="1"/>
  <c r="F135" i="1" s="1"/>
  <c r="A136" i="1"/>
  <c r="F136" i="1" s="1"/>
  <c r="A137" i="1"/>
  <c r="F137" i="1" s="1"/>
  <c r="A138" i="1"/>
  <c r="F138" i="1" s="1"/>
  <c r="A139" i="1"/>
  <c r="F139" i="1" s="1"/>
  <c r="A140" i="1"/>
  <c r="F140" i="1" s="1"/>
  <c r="A141" i="1"/>
  <c r="F141" i="1" s="1"/>
  <c r="A142" i="1"/>
  <c r="F142" i="1" s="1"/>
  <c r="A143" i="1"/>
  <c r="F143" i="1" s="1"/>
  <c r="A144" i="1"/>
  <c r="F144" i="1" s="1"/>
  <c r="A145" i="1"/>
  <c r="F145" i="1" s="1"/>
  <c r="A146" i="1"/>
  <c r="F146" i="1" s="1"/>
  <c r="A147" i="1"/>
  <c r="F147" i="1" s="1"/>
  <c r="A148" i="1"/>
  <c r="F148" i="1" s="1"/>
  <c r="A149" i="1"/>
  <c r="F149" i="1" s="1"/>
  <c r="A150" i="1"/>
  <c r="F150" i="1" s="1"/>
  <c r="A151" i="1"/>
  <c r="F151" i="1" s="1"/>
  <c r="A152" i="1"/>
  <c r="F152" i="1" s="1"/>
  <c r="A153" i="1"/>
  <c r="F153" i="1" s="1"/>
  <c r="A154" i="1"/>
  <c r="F154" i="1" s="1"/>
  <c r="A155" i="1"/>
  <c r="F155" i="1" s="1"/>
  <c r="A156" i="1"/>
  <c r="F156" i="1" s="1"/>
  <c r="A157" i="1"/>
  <c r="F157" i="1" s="1"/>
  <c r="A158" i="1"/>
  <c r="F158" i="1" s="1"/>
  <c r="A159" i="1"/>
  <c r="F159" i="1" s="1"/>
  <c r="A160" i="1"/>
  <c r="F160" i="1" s="1"/>
  <c r="A161" i="1"/>
  <c r="F161" i="1" s="1"/>
  <c r="A162" i="1"/>
  <c r="F162" i="1" s="1"/>
  <c r="A163" i="1"/>
  <c r="F163" i="1" s="1"/>
  <c r="A164" i="1"/>
  <c r="F164" i="1" s="1"/>
  <c r="A165" i="1"/>
  <c r="F165" i="1" s="1"/>
  <c r="A166" i="1"/>
  <c r="F166" i="1" s="1"/>
  <c r="A167" i="1"/>
  <c r="F167" i="1" s="1"/>
  <c r="A168" i="1"/>
  <c r="F168" i="1" s="1"/>
  <c r="A169" i="1"/>
  <c r="F169" i="1" s="1"/>
  <c r="A170" i="1"/>
  <c r="F170" i="1" s="1"/>
  <c r="A171" i="1"/>
  <c r="F171" i="1" s="1"/>
  <c r="A172" i="1"/>
  <c r="F172" i="1" s="1"/>
  <c r="A173" i="1"/>
  <c r="F173" i="1" s="1"/>
  <c r="A174" i="1"/>
  <c r="F174" i="1" s="1"/>
  <c r="A175" i="1"/>
  <c r="F175" i="1" s="1"/>
  <c r="A176" i="1"/>
  <c r="F176" i="1" s="1"/>
  <c r="A177" i="1"/>
  <c r="F177" i="1" s="1"/>
  <c r="A178" i="1"/>
  <c r="F178" i="1" s="1"/>
  <c r="A179" i="1"/>
  <c r="F179" i="1" s="1"/>
  <c r="A180" i="1"/>
  <c r="F180" i="1" s="1"/>
  <c r="A181" i="1"/>
  <c r="F181" i="1" s="1"/>
  <c r="A182" i="1"/>
  <c r="F182" i="1" s="1"/>
  <c r="A183" i="1"/>
  <c r="F183" i="1" s="1"/>
  <c r="A184" i="1"/>
  <c r="F184" i="1" s="1"/>
  <c r="A185" i="1"/>
  <c r="F185" i="1" s="1"/>
  <c r="A186" i="1"/>
  <c r="F186" i="1" s="1"/>
  <c r="A187" i="1"/>
  <c r="F187" i="1" s="1"/>
  <c r="A188" i="1"/>
  <c r="F188" i="1" s="1"/>
  <c r="A189" i="1"/>
  <c r="F189" i="1" s="1"/>
  <c r="A190" i="1"/>
  <c r="F190" i="1" s="1"/>
  <c r="A191" i="1"/>
  <c r="F191" i="1" s="1"/>
  <c r="A192" i="1"/>
  <c r="F192" i="1" s="1"/>
  <c r="A193" i="1"/>
  <c r="F193" i="1" s="1"/>
  <c r="A194" i="1"/>
  <c r="F194" i="1" s="1"/>
  <c r="A195" i="1"/>
  <c r="F195" i="1" s="1"/>
  <c r="A196" i="1"/>
  <c r="F196" i="1" s="1"/>
  <c r="A197" i="1"/>
  <c r="F197" i="1" s="1"/>
  <c r="A198" i="1"/>
  <c r="F198" i="1" s="1"/>
  <c r="A199" i="1"/>
  <c r="F199" i="1" s="1"/>
  <c r="A200" i="1"/>
  <c r="F200" i="1" s="1"/>
  <c r="A201" i="1"/>
  <c r="F201" i="1" s="1"/>
  <c r="A202" i="1"/>
  <c r="F202" i="1" s="1"/>
  <c r="A203" i="1"/>
  <c r="F203" i="1" s="1"/>
  <c r="A204" i="1"/>
  <c r="F204" i="1" s="1"/>
  <c r="A205" i="1"/>
  <c r="F205" i="1" s="1"/>
  <c r="A206" i="1"/>
  <c r="F206" i="1" s="1"/>
  <c r="A207" i="1"/>
  <c r="F207" i="1" s="1"/>
  <c r="A208" i="1"/>
  <c r="F208" i="1" s="1"/>
  <c r="A209" i="1"/>
  <c r="F209" i="1" s="1"/>
  <c r="A210" i="1"/>
  <c r="F210" i="1" s="1"/>
  <c r="A211" i="1"/>
  <c r="F211" i="1" s="1"/>
  <c r="A212" i="1"/>
  <c r="F212" i="1" s="1"/>
  <c r="A213" i="1"/>
  <c r="F213" i="1" s="1"/>
  <c r="A214" i="1"/>
  <c r="F214" i="1" s="1"/>
  <c r="A215" i="1"/>
  <c r="F215" i="1" s="1"/>
  <c r="A216" i="1"/>
  <c r="F216" i="1" s="1"/>
  <c r="A217" i="1"/>
  <c r="F217" i="1" s="1"/>
  <c r="A218" i="1"/>
  <c r="F218" i="1" s="1"/>
  <c r="A219" i="1"/>
  <c r="F219" i="1" s="1"/>
  <c r="A220" i="1"/>
  <c r="F220" i="1" s="1"/>
  <c r="A221" i="1"/>
  <c r="F221" i="1" s="1"/>
  <c r="A222" i="1"/>
  <c r="F222" i="1" s="1"/>
  <c r="A223" i="1"/>
  <c r="F223" i="1" s="1"/>
  <c r="A224" i="1"/>
  <c r="F224" i="1" s="1"/>
  <c r="A225" i="1"/>
  <c r="F225" i="1" s="1"/>
  <c r="A226" i="1"/>
  <c r="F226" i="1" s="1"/>
  <c r="A227" i="1"/>
  <c r="F227" i="1" s="1"/>
  <c r="A228" i="1"/>
  <c r="F228" i="1" s="1"/>
  <c r="A229" i="1"/>
  <c r="F229" i="1" s="1"/>
  <c r="A230" i="1"/>
  <c r="F230" i="1" s="1"/>
  <c r="A231" i="1"/>
  <c r="F231" i="1" s="1"/>
  <c r="A232" i="1"/>
  <c r="F232" i="1" s="1"/>
  <c r="A233" i="1"/>
  <c r="F233" i="1" s="1"/>
  <c r="A234" i="1"/>
  <c r="F234" i="1" s="1"/>
  <c r="A235" i="1"/>
  <c r="F235" i="1" s="1"/>
  <c r="A236" i="1"/>
  <c r="F236" i="1" s="1"/>
  <c r="A237" i="1"/>
  <c r="F237" i="1" s="1"/>
  <c r="A238" i="1"/>
  <c r="F238" i="1" s="1"/>
  <c r="A239" i="1"/>
  <c r="F239" i="1" s="1"/>
  <c r="A240" i="1"/>
  <c r="F240" i="1" s="1"/>
  <c r="A241" i="1"/>
  <c r="F241" i="1" s="1"/>
  <c r="A242" i="1"/>
  <c r="F242" i="1" s="1"/>
  <c r="A243" i="1"/>
  <c r="F243" i="1" s="1"/>
  <c r="A244" i="1"/>
  <c r="F244" i="1" s="1"/>
  <c r="A245" i="1"/>
  <c r="F245" i="1" s="1"/>
  <c r="A246" i="1"/>
  <c r="F246" i="1" s="1"/>
  <c r="A247" i="1"/>
  <c r="F247" i="1" s="1"/>
  <c r="A248" i="1"/>
  <c r="F248" i="1" s="1"/>
  <c r="A249" i="1"/>
  <c r="F249" i="1" s="1"/>
  <c r="A250" i="1"/>
  <c r="F250" i="1" s="1"/>
  <c r="A251" i="1"/>
  <c r="F251" i="1" s="1"/>
  <c r="A252" i="1"/>
  <c r="F252" i="1" s="1"/>
  <c r="A253" i="1"/>
  <c r="F253" i="1" s="1"/>
  <c r="A254" i="1"/>
  <c r="F254" i="1" s="1"/>
  <c r="A255" i="1"/>
  <c r="F255" i="1" s="1"/>
  <c r="A256" i="1"/>
  <c r="F256" i="1" s="1"/>
  <c r="A257" i="1"/>
  <c r="F257" i="1" s="1"/>
  <c r="A258" i="1"/>
  <c r="F258" i="1" s="1"/>
  <c r="A259" i="1"/>
  <c r="F259" i="1" s="1"/>
  <c r="A260" i="1"/>
  <c r="F260" i="1" s="1"/>
  <c r="A261" i="1"/>
  <c r="F261" i="1" s="1"/>
  <c r="A262" i="1"/>
  <c r="F262" i="1" s="1"/>
  <c r="A263" i="1"/>
  <c r="F263" i="1" s="1"/>
  <c r="A264" i="1"/>
  <c r="F264" i="1" s="1"/>
  <c r="A265" i="1"/>
  <c r="F265" i="1" s="1"/>
  <c r="A266" i="1"/>
  <c r="F266" i="1" s="1"/>
  <c r="A267" i="1"/>
  <c r="F267" i="1" s="1"/>
  <c r="A268" i="1"/>
  <c r="F268" i="1" s="1"/>
  <c r="A269" i="1"/>
  <c r="F269" i="1" s="1"/>
  <c r="A270" i="1"/>
  <c r="F270" i="1" s="1"/>
  <c r="A271" i="1"/>
  <c r="F271" i="1" s="1"/>
  <c r="A272" i="1"/>
  <c r="F272" i="1" s="1"/>
  <c r="A273" i="1"/>
  <c r="F273" i="1" s="1"/>
  <c r="A274" i="1"/>
  <c r="F274" i="1" s="1"/>
  <c r="A275" i="1"/>
  <c r="F275" i="1" s="1"/>
  <c r="A276" i="1"/>
  <c r="F276" i="1" s="1"/>
  <c r="A277" i="1"/>
  <c r="F277" i="1" s="1"/>
  <c r="A278" i="1"/>
  <c r="F278" i="1" s="1"/>
  <c r="A279" i="1"/>
  <c r="F279" i="1" s="1"/>
  <c r="A280" i="1"/>
  <c r="F280" i="1" s="1"/>
  <c r="A281" i="1"/>
  <c r="F281" i="1" s="1"/>
  <c r="A282" i="1"/>
  <c r="F282" i="1" s="1"/>
  <c r="A283" i="1"/>
  <c r="F283" i="1" s="1"/>
  <c r="A284" i="1"/>
  <c r="F284" i="1" s="1"/>
  <c r="A285" i="1"/>
  <c r="F285" i="1" s="1"/>
  <c r="A286" i="1"/>
  <c r="F286" i="1" s="1"/>
  <c r="A287" i="1"/>
  <c r="F287" i="1" s="1"/>
  <c r="A288" i="1"/>
  <c r="F288" i="1" s="1"/>
  <c r="A289" i="1"/>
  <c r="F289" i="1" s="1"/>
  <c r="A290" i="1"/>
  <c r="F290" i="1" s="1"/>
  <c r="A291" i="1"/>
  <c r="F291" i="1" s="1"/>
  <c r="A292" i="1"/>
  <c r="F292" i="1" s="1"/>
  <c r="A293" i="1"/>
  <c r="F293" i="1" s="1"/>
  <c r="A294" i="1"/>
  <c r="F294" i="1" s="1"/>
  <c r="A295" i="1"/>
  <c r="F295" i="1" s="1"/>
  <c r="A296" i="1"/>
  <c r="F296" i="1" s="1"/>
  <c r="A297" i="1"/>
  <c r="F297" i="1" s="1"/>
  <c r="A298" i="1"/>
  <c r="F298" i="1" s="1"/>
  <c r="A299" i="1"/>
  <c r="F299" i="1" s="1"/>
  <c r="A300" i="1"/>
  <c r="F300" i="1" s="1"/>
  <c r="A301" i="1"/>
  <c r="F301" i="1" s="1"/>
  <c r="A302" i="1"/>
  <c r="F302" i="1" s="1"/>
  <c r="A303" i="1"/>
  <c r="F303" i="1" s="1"/>
  <c r="A304" i="1"/>
  <c r="F304" i="1" s="1"/>
  <c r="A305" i="1"/>
  <c r="F305" i="1" s="1"/>
  <c r="A306" i="1"/>
  <c r="F306" i="1" s="1"/>
  <c r="A307" i="1"/>
  <c r="F307" i="1" s="1"/>
  <c r="A308" i="1"/>
  <c r="F308" i="1" s="1"/>
  <c r="A309" i="1"/>
  <c r="F309" i="1" s="1"/>
  <c r="A310" i="1"/>
  <c r="F310" i="1" s="1"/>
  <c r="A311" i="1"/>
  <c r="F311" i="1" s="1"/>
  <c r="A312" i="1"/>
  <c r="F312" i="1" s="1"/>
  <c r="A313" i="1"/>
  <c r="F313" i="1" s="1"/>
  <c r="A314" i="1"/>
  <c r="F314" i="1" s="1"/>
  <c r="A315" i="1"/>
  <c r="F315" i="1" s="1"/>
  <c r="A316" i="1"/>
  <c r="F316" i="1" s="1"/>
  <c r="A317" i="1"/>
  <c r="F317" i="1" s="1"/>
  <c r="A318" i="1"/>
  <c r="F318" i="1" s="1"/>
  <c r="A319" i="1"/>
  <c r="F319" i="1" s="1"/>
  <c r="A320" i="1"/>
  <c r="F320" i="1" s="1"/>
  <c r="A321" i="1"/>
  <c r="F321" i="1" s="1"/>
  <c r="A322" i="1"/>
  <c r="F322" i="1" s="1"/>
  <c r="A323" i="1"/>
  <c r="F323" i="1" s="1"/>
  <c r="A324" i="1"/>
  <c r="F324" i="1" s="1"/>
  <c r="A325" i="1"/>
  <c r="F325" i="1" s="1"/>
  <c r="A326" i="1"/>
  <c r="F326" i="1" s="1"/>
  <c r="A327" i="1"/>
  <c r="F327" i="1" s="1"/>
  <c r="A328" i="1"/>
  <c r="F328" i="1" s="1"/>
  <c r="A329" i="1"/>
  <c r="F329" i="1" s="1"/>
  <c r="A330" i="1"/>
  <c r="F330" i="1" s="1"/>
  <c r="A331" i="1"/>
  <c r="F331" i="1" s="1"/>
  <c r="A332" i="1"/>
  <c r="F332" i="1" s="1"/>
  <c r="A333" i="1"/>
  <c r="F333" i="1" s="1"/>
  <c r="A334" i="1"/>
  <c r="F334" i="1" s="1"/>
  <c r="A335" i="1"/>
  <c r="F335" i="1" s="1"/>
  <c r="A336" i="1"/>
  <c r="F336" i="1" s="1"/>
  <c r="A337" i="1"/>
  <c r="F337" i="1" s="1"/>
  <c r="A338" i="1"/>
  <c r="F338" i="1" s="1"/>
  <c r="A339" i="1"/>
  <c r="F339" i="1" s="1"/>
  <c r="A340" i="1"/>
  <c r="F340" i="1" s="1"/>
  <c r="A341" i="1"/>
  <c r="F341" i="1" s="1"/>
  <c r="A342" i="1"/>
  <c r="F342" i="1" s="1"/>
  <c r="A343" i="1"/>
  <c r="F343" i="1" s="1"/>
  <c r="A344" i="1"/>
  <c r="F344" i="1" s="1"/>
  <c r="A345" i="1"/>
  <c r="F345" i="1" s="1"/>
  <c r="A346" i="1"/>
  <c r="F346" i="1" s="1"/>
  <c r="A347" i="1"/>
  <c r="F347" i="1" s="1"/>
  <c r="A348" i="1"/>
  <c r="F348" i="1" s="1"/>
  <c r="A349" i="1"/>
  <c r="F349" i="1" s="1"/>
  <c r="A350" i="1"/>
  <c r="F350" i="1" s="1"/>
  <c r="A351" i="1"/>
  <c r="F351" i="1" s="1"/>
  <c r="A352" i="1"/>
  <c r="F352" i="1" s="1"/>
  <c r="A353" i="1"/>
  <c r="F353" i="1" s="1"/>
  <c r="A354" i="1"/>
  <c r="F354" i="1" s="1"/>
  <c r="A355" i="1"/>
  <c r="F355" i="1" s="1"/>
  <c r="A356" i="1"/>
  <c r="F356" i="1" s="1"/>
  <c r="A357" i="1"/>
  <c r="F357" i="1" s="1"/>
  <c r="A358" i="1"/>
  <c r="F358" i="1" s="1"/>
  <c r="A359" i="1"/>
  <c r="F359" i="1" s="1"/>
  <c r="A360" i="1"/>
  <c r="F360" i="1" s="1"/>
  <c r="A361" i="1"/>
  <c r="F361" i="1" s="1"/>
  <c r="A362" i="1"/>
  <c r="F362" i="1" s="1"/>
  <c r="A363" i="1"/>
  <c r="F363" i="1" s="1"/>
  <c r="A364" i="1"/>
  <c r="F364" i="1" s="1"/>
  <c r="A365" i="1"/>
  <c r="F365" i="1" s="1"/>
  <c r="A366" i="1"/>
  <c r="F366" i="1" s="1"/>
  <c r="A367" i="1"/>
  <c r="F367" i="1" s="1"/>
  <c r="A368" i="1"/>
  <c r="F368" i="1" s="1"/>
  <c r="A369" i="1"/>
  <c r="F369" i="1" s="1"/>
  <c r="A370" i="1"/>
  <c r="F370" i="1" s="1"/>
  <c r="A371" i="1"/>
  <c r="F371" i="1" s="1"/>
  <c r="A372" i="1"/>
  <c r="F372" i="1" s="1"/>
  <c r="A373" i="1"/>
  <c r="F373" i="1" s="1"/>
  <c r="A374" i="1"/>
  <c r="F374" i="1" s="1"/>
  <c r="A375" i="1"/>
  <c r="F375" i="1" s="1"/>
  <c r="A376" i="1"/>
  <c r="F376" i="1" s="1"/>
  <c r="A377" i="1"/>
  <c r="F377" i="1" s="1"/>
  <c r="A378" i="1"/>
  <c r="F378" i="1" s="1"/>
  <c r="A379" i="1"/>
  <c r="F379" i="1" s="1"/>
  <c r="A380" i="1"/>
  <c r="F380" i="1" s="1"/>
  <c r="A381" i="1"/>
  <c r="F381" i="1" s="1"/>
  <c r="A382" i="1"/>
  <c r="F382" i="1" s="1"/>
  <c r="A383" i="1"/>
  <c r="F383" i="1" s="1"/>
  <c r="A384" i="1"/>
  <c r="F384" i="1" s="1"/>
  <c r="A385" i="1"/>
  <c r="F385" i="1" s="1"/>
  <c r="A386" i="1"/>
  <c r="F386" i="1" s="1"/>
  <c r="A387" i="1"/>
  <c r="F387" i="1" s="1"/>
  <c r="A388" i="1"/>
  <c r="F388" i="1" s="1"/>
  <c r="A389" i="1"/>
  <c r="F389" i="1" s="1"/>
  <c r="A390" i="1"/>
  <c r="F390" i="1" s="1"/>
  <c r="A391" i="1"/>
  <c r="F391" i="1" s="1"/>
  <c r="A392" i="1"/>
  <c r="F392" i="1" s="1"/>
  <c r="A393" i="1"/>
  <c r="F393" i="1" s="1"/>
  <c r="A394" i="1"/>
  <c r="F394" i="1" s="1"/>
  <c r="A395" i="1"/>
  <c r="F395" i="1" s="1"/>
  <c r="A396" i="1"/>
  <c r="F396" i="1" s="1"/>
  <c r="A397" i="1"/>
  <c r="F397" i="1" s="1"/>
  <c r="A398" i="1"/>
  <c r="F398" i="1" s="1"/>
  <c r="A399" i="1"/>
  <c r="F399" i="1" s="1"/>
  <c r="A400" i="1"/>
  <c r="F400" i="1" s="1"/>
  <c r="A401" i="1"/>
  <c r="F401" i="1" s="1"/>
  <c r="A402" i="1"/>
  <c r="F402" i="1" s="1"/>
  <c r="A403" i="1"/>
  <c r="F403" i="1" s="1"/>
  <c r="A404" i="1"/>
  <c r="F404" i="1" s="1"/>
  <c r="A405" i="1"/>
  <c r="F405" i="1" s="1"/>
  <c r="A406" i="1"/>
  <c r="F406" i="1" s="1"/>
  <c r="A407" i="1"/>
  <c r="F407" i="1" s="1"/>
  <c r="A408" i="1"/>
  <c r="F408" i="1" s="1"/>
  <c r="A409" i="1"/>
  <c r="F409" i="1" s="1"/>
  <c r="A410" i="1"/>
  <c r="F410" i="1" s="1"/>
  <c r="A411" i="1"/>
  <c r="F411" i="1" s="1"/>
  <c r="A412" i="1"/>
  <c r="F412" i="1" s="1"/>
  <c r="A413" i="1"/>
  <c r="F413" i="1" s="1"/>
  <c r="A414" i="1"/>
  <c r="F414" i="1" s="1"/>
  <c r="A415" i="1"/>
  <c r="F415" i="1" s="1"/>
  <c r="A416" i="1"/>
  <c r="F416" i="1" s="1"/>
  <c r="A417" i="1"/>
  <c r="F417" i="1" s="1"/>
  <c r="A418" i="1"/>
  <c r="F418" i="1" s="1"/>
  <c r="A419" i="1"/>
  <c r="F419" i="1" s="1"/>
  <c r="A420" i="1"/>
  <c r="F420" i="1" s="1"/>
  <c r="A421" i="1"/>
  <c r="F421" i="1" s="1"/>
  <c r="A422" i="1"/>
  <c r="F422" i="1" s="1"/>
  <c r="A423" i="1"/>
  <c r="F423" i="1" s="1"/>
  <c r="A424" i="1"/>
  <c r="F424" i="1" s="1"/>
  <c r="A425" i="1"/>
  <c r="F425" i="1" s="1"/>
  <c r="A426" i="1"/>
  <c r="F426" i="1" s="1"/>
  <c r="A427" i="1"/>
  <c r="F427" i="1" s="1"/>
  <c r="A428" i="1"/>
  <c r="F428" i="1" s="1"/>
  <c r="A429" i="1"/>
  <c r="F429" i="1" s="1"/>
  <c r="A430" i="1"/>
  <c r="F430" i="1" s="1"/>
  <c r="A431" i="1"/>
  <c r="F431" i="1" s="1"/>
  <c r="A432" i="1"/>
  <c r="F432" i="1" s="1"/>
  <c r="A433" i="1"/>
  <c r="F433" i="1" s="1"/>
  <c r="A434" i="1"/>
  <c r="F434" i="1" s="1"/>
  <c r="A435" i="1"/>
  <c r="F435" i="1" s="1"/>
  <c r="A436" i="1"/>
  <c r="F436" i="1" s="1"/>
  <c r="A437" i="1"/>
  <c r="F437" i="1" s="1"/>
  <c r="A438" i="1"/>
  <c r="F438" i="1" s="1"/>
  <c r="A439" i="1"/>
  <c r="F439" i="1" s="1"/>
  <c r="A440" i="1"/>
  <c r="F440" i="1" s="1"/>
  <c r="A441" i="1"/>
  <c r="F441" i="1" s="1"/>
  <c r="A442" i="1"/>
  <c r="F442" i="1" s="1"/>
  <c r="A443" i="1"/>
  <c r="F443" i="1" s="1"/>
  <c r="A444" i="1"/>
  <c r="F444" i="1" s="1"/>
  <c r="A445" i="1"/>
  <c r="F445" i="1" s="1"/>
  <c r="A446" i="1"/>
  <c r="F446" i="1" s="1"/>
  <c r="A447" i="1"/>
  <c r="F447" i="1" s="1"/>
  <c r="A448" i="1"/>
  <c r="F448" i="1" s="1"/>
  <c r="A449" i="1"/>
  <c r="F449" i="1" s="1"/>
  <c r="A450" i="1"/>
  <c r="F450" i="1" s="1"/>
  <c r="A451" i="1"/>
  <c r="F451" i="1" s="1"/>
  <c r="A452" i="1"/>
  <c r="F452" i="1" s="1"/>
  <c r="A453" i="1"/>
  <c r="F453" i="1" s="1"/>
  <c r="A454" i="1"/>
  <c r="F454" i="1" s="1"/>
  <c r="A455" i="1"/>
  <c r="F455" i="1" s="1"/>
  <c r="A456" i="1"/>
  <c r="F456" i="1" s="1"/>
  <c r="A457" i="1"/>
  <c r="F457" i="1" s="1"/>
  <c r="A458" i="1"/>
  <c r="F458" i="1" s="1"/>
  <c r="A459" i="1"/>
  <c r="F459" i="1" s="1"/>
  <c r="A460" i="1"/>
  <c r="F460" i="1" s="1"/>
  <c r="A461" i="1"/>
  <c r="F461" i="1" s="1"/>
  <c r="A462" i="1"/>
  <c r="F462" i="1" s="1"/>
  <c r="A463" i="1"/>
  <c r="F463" i="1" s="1"/>
  <c r="A464" i="1"/>
  <c r="F464" i="1" s="1"/>
  <c r="A465" i="1"/>
  <c r="F465" i="1" s="1"/>
  <c r="A466" i="1"/>
  <c r="F466" i="1" s="1"/>
  <c r="A467" i="1"/>
  <c r="F467" i="1" s="1"/>
  <c r="A468" i="1"/>
  <c r="F468" i="1" s="1"/>
  <c r="A469" i="1"/>
  <c r="F469" i="1" s="1"/>
  <c r="A470" i="1"/>
  <c r="F470" i="1" s="1"/>
  <c r="A471" i="1"/>
  <c r="F471" i="1" s="1"/>
  <c r="A472" i="1"/>
  <c r="F472" i="1" s="1"/>
  <c r="A473" i="1"/>
  <c r="F473" i="1" s="1"/>
  <c r="A474" i="1"/>
  <c r="F474" i="1" s="1"/>
  <c r="A475" i="1"/>
  <c r="F475" i="1" s="1"/>
  <c r="A476" i="1"/>
  <c r="F476" i="1" s="1"/>
  <c r="A477" i="1"/>
  <c r="F477" i="1" s="1"/>
  <c r="A478" i="1"/>
  <c r="F478" i="1" s="1"/>
  <c r="A479" i="1"/>
  <c r="F479" i="1" s="1"/>
  <c r="A480" i="1"/>
  <c r="F480" i="1" s="1"/>
  <c r="A481" i="1"/>
  <c r="F481" i="1" s="1"/>
  <c r="A482" i="1"/>
  <c r="F482" i="1" s="1"/>
  <c r="A483" i="1"/>
  <c r="F483" i="1" s="1"/>
  <c r="A484" i="1"/>
  <c r="F484" i="1" s="1"/>
  <c r="A485" i="1"/>
  <c r="F485" i="1" s="1"/>
  <c r="A486" i="1"/>
  <c r="F486" i="1" s="1"/>
  <c r="A487" i="1"/>
  <c r="F487" i="1" s="1"/>
  <c r="A488" i="1"/>
  <c r="F488" i="1" s="1"/>
  <c r="A489" i="1"/>
  <c r="F489" i="1" s="1"/>
  <c r="A490" i="1"/>
  <c r="F490" i="1" s="1"/>
  <c r="A491" i="1"/>
  <c r="F491" i="1" s="1"/>
  <c r="A492" i="1"/>
  <c r="F492" i="1" s="1"/>
  <c r="A493" i="1"/>
  <c r="F493" i="1" s="1"/>
  <c r="A494" i="1"/>
  <c r="F494" i="1" s="1"/>
  <c r="A495" i="1"/>
  <c r="F495" i="1" s="1"/>
  <c r="A496" i="1"/>
  <c r="F496" i="1" s="1"/>
  <c r="A497" i="1"/>
  <c r="F497" i="1" s="1"/>
  <c r="A498" i="1"/>
  <c r="F498" i="1" s="1"/>
  <c r="A499" i="1"/>
  <c r="F499" i="1" s="1"/>
  <c r="A500" i="1"/>
  <c r="F500" i="1" s="1"/>
  <c r="A501" i="1"/>
  <c r="F501" i="1" s="1"/>
  <c r="A502" i="1"/>
  <c r="F502" i="1" s="1"/>
  <c r="A503" i="1"/>
  <c r="F503" i="1" s="1"/>
  <c r="A504" i="1"/>
  <c r="F504" i="1" s="1"/>
  <c r="A505" i="1"/>
  <c r="F505" i="1" s="1"/>
  <c r="A506" i="1"/>
  <c r="F506" i="1" s="1"/>
  <c r="A507" i="1"/>
  <c r="F507" i="1" s="1"/>
  <c r="A508" i="1"/>
  <c r="F508" i="1" s="1"/>
  <c r="A509" i="1"/>
  <c r="F509" i="1" s="1"/>
  <c r="A510" i="1"/>
  <c r="F510" i="1" s="1"/>
  <c r="A511" i="1"/>
  <c r="F511" i="1" s="1"/>
  <c r="A512" i="1"/>
  <c r="F512" i="1" s="1"/>
  <c r="A513" i="1"/>
  <c r="F513" i="1" s="1"/>
  <c r="A514" i="1"/>
  <c r="F514" i="1" s="1"/>
  <c r="A515" i="1"/>
  <c r="F515" i="1" s="1"/>
  <c r="A516" i="1"/>
  <c r="F516" i="1" s="1"/>
  <c r="A517" i="1"/>
  <c r="F517" i="1" s="1"/>
  <c r="A518" i="1"/>
  <c r="F518" i="1" s="1"/>
  <c r="A519" i="1"/>
  <c r="F519" i="1" s="1"/>
  <c r="A520" i="1"/>
  <c r="F520" i="1" s="1"/>
  <c r="A521" i="1"/>
  <c r="F521" i="1" s="1"/>
  <c r="A522" i="1"/>
  <c r="F522" i="1" s="1"/>
  <c r="A523" i="1"/>
  <c r="F523" i="1" s="1"/>
  <c r="A524" i="1"/>
  <c r="F524" i="1" s="1"/>
  <c r="A525" i="1"/>
  <c r="F525" i="1" s="1"/>
  <c r="A526" i="1"/>
  <c r="F526" i="1" s="1"/>
  <c r="A527" i="1"/>
  <c r="F527" i="1" s="1"/>
  <c r="A528" i="1"/>
  <c r="F528" i="1" s="1"/>
  <c r="A529" i="1"/>
  <c r="F529" i="1" s="1"/>
  <c r="A530" i="1"/>
  <c r="F530" i="1" s="1"/>
  <c r="A531" i="1"/>
  <c r="F531" i="1" s="1"/>
  <c r="A532" i="1"/>
  <c r="F532" i="1" s="1"/>
  <c r="A533" i="1"/>
  <c r="F533" i="1" s="1"/>
  <c r="A534" i="1"/>
  <c r="F534" i="1" s="1"/>
  <c r="A535" i="1"/>
  <c r="F535" i="1" s="1"/>
  <c r="A536" i="1"/>
  <c r="F536" i="1" s="1"/>
  <c r="A537" i="1"/>
  <c r="F537" i="1" s="1"/>
  <c r="A538" i="1"/>
  <c r="F538" i="1" s="1"/>
  <c r="A539" i="1"/>
  <c r="F539" i="1" s="1"/>
  <c r="A540" i="1"/>
  <c r="F540" i="1" s="1"/>
  <c r="A541" i="1"/>
  <c r="F541" i="1" s="1"/>
  <c r="A542" i="1"/>
  <c r="F542" i="1" s="1"/>
  <c r="A543" i="1"/>
  <c r="F543" i="1" s="1"/>
  <c r="A544" i="1"/>
  <c r="F544" i="1" s="1"/>
  <c r="A545" i="1"/>
  <c r="F545" i="1" s="1"/>
  <c r="A546" i="1"/>
  <c r="F546" i="1" s="1"/>
  <c r="A547" i="1"/>
  <c r="F547" i="1" s="1"/>
  <c r="A548" i="1"/>
  <c r="F548" i="1" s="1"/>
  <c r="A549" i="1"/>
  <c r="F549" i="1" s="1"/>
  <c r="A550" i="1"/>
  <c r="F550" i="1" s="1"/>
  <c r="A551" i="1"/>
  <c r="F551" i="1" s="1"/>
  <c r="A552" i="1"/>
  <c r="F552" i="1" s="1"/>
  <c r="A553" i="1"/>
  <c r="F553" i="1" s="1"/>
  <c r="A554" i="1"/>
  <c r="F554" i="1" s="1"/>
  <c r="A555" i="1"/>
  <c r="F555" i="1" s="1"/>
  <c r="A556" i="1"/>
  <c r="F556" i="1" s="1"/>
  <c r="A557" i="1"/>
  <c r="F557" i="1" s="1"/>
  <c r="A558" i="1"/>
  <c r="F558" i="1" s="1"/>
  <c r="A559" i="1"/>
  <c r="F559" i="1" s="1"/>
  <c r="A560" i="1"/>
  <c r="F560" i="1" s="1"/>
  <c r="A561" i="1"/>
  <c r="F561" i="1" s="1"/>
  <c r="A562" i="1"/>
  <c r="F562" i="1" s="1"/>
  <c r="A563" i="1"/>
  <c r="F563" i="1" s="1"/>
  <c r="A564" i="1"/>
  <c r="F564" i="1" s="1"/>
  <c r="A565" i="1"/>
  <c r="F565" i="1" s="1"/>
  <c r="A566" i="1"/>
  <c r="F566" i="1" s="1"/>
  <c r="A567" i="1"/>
  <c r="F567" i="1" s="1"/>
  <c r="A568" i="1"/>
  <c r="F568" i="1" s="1"/>
  <c r="A569" i="1"/>
  <c r="F569" i="1" s="1"/>
  <c r="A570" i="1"/>
  <c r="F570" i="1" s="1"/>
  <c r="A571" i="1"/>
  <c r="F571" i="1" s="1"/>
  <c r="A572" i="1"/>
  <c r="F572" i="1" s="1"/>
  <c r="A573" i="1"/>
  <c r="F573" i="1" s="1"/>
  <c r="A574" i="1"/>
  <c r="F574" i="1" s="1"/>
  <c r="A575" i="1"/>
  <c r="F575" i="1" s="1"/>
  <c r="A576" i="1"/>
  <c r="F576" i="1" s="1"/>
  <c r="A577" i="1"/>
  <c r="F577" i="1" s="1"/>
  <c r="A578" i="1"/>
  <c r="F578" i="1" s="1"/>
  <c r="A579" i="1"/>
  <c r="F579" i="1" s="1"/>
  <c r="A580" i="1"/>
  <c r="F580" i="1" s="1"/>
  <c r="A581" i="1"/>
  <c r="F581" i="1" s="1"/>
  <c r="A582" i="1"/>
  <c r="F582" i="1" s="1"/>
  <c r="A583" i="1"/>
  <c r="F583" i="1" s="1"/>
  <c r="A584" i="1"/>
  <c r="F584" i="1" s="1"/>
  <c r="A585" i="1"/>
  <c r="F585" i="1" s="1"/>
  <c r="A586" i="1"/>
  <c r="F586" i="1" s="1"/>
  <c r="A587" i="1"/>
  <c r="F587" i="1" s="1"/>
  <c r="A588" i="1"/>
  <c r="F588" i="1" s="1"/>
  <c r="A589" i="1"/>
  <c r="F589" i="1" s="1"/>
  <c r="A590" i="1"/>
  <c r="F590" i="1" s="1"/>
  <c r="A591" i="1"/>
  <c r="F591" i="1" s="1"/>
  <c r="A592" i="1"/>
  <c r="F592" i="1" s="1"/>
  <c r="A593" i="1"/>
  <c r="F593" i="1" s="1"/>
  <c r="A594" i="1"/>
  <c r="F594" i="1" s="1"/>
  <c r="A595" i="1"/>
  <c r="F595" i="1" s="1"/>
  <c r="A596" i="1"/>
  <c r="F596" i="1" s="1"/>
  <c r="A597" i="1"/>
  <c r="F597" i="1" s="1"/>
  <c r="A598" i="1"/>
  <c r="F598" i="1" s="1"/>
  <c r="A599" i="1"/>
  <c r="F599" i="1" s="1"/>
  <c r="A600" i="1"/>
  <c r="F600" i="1" s="1"/>
  <c r="A601" i="1"/>
  <c r="F601" i="1" s="1"/>
  <c r="A602" i="1"/>
  <c r="F602" i="1" s="1"/>
  <c r="A603" i="1"/>
  <c r="F603" i="1" s="1"/>
  <c r="A604" i="1"/>
  <c r="F604" i="1" s="1"/>
  <c r="A605" i="1"/>
  <c r="F605" i="1" s="1"/>
  <c r="A606" i="1"/>
  <c r="F606" i="1" s="1"/>
  <c r="A607" i="1"/>
  <c r="F607" i="1" s="1"/>
  <c r="A608" i="1"/>
  <c r="F608" i="1" s="1"/>
  <c r="A609" i="1"/>
  <c r="F609" i="1" s="1"/>
  <c r="A610" i="1"/>
  <c r="F610" i="1" s="1"/>
  <c r="A611" i="1"/>
  <c r="F611" i="1" s="1"/>
  <c r="A612" i="1"/>
  <c r="F612" i="1" s="1"/>
  <c r="A613" i="1"/>
  <c r="F613" i="1" s="1"/>
  <c r="A614" i="1"/>
  <c r="F614" i="1" s="1"/>
  <c r="A615" i="1"/>
  <c r="F615" i="1" s="1"/>
  <c r="A616" i="1"/>
  <c r="F616" i="1" s="1"/>
  <c r="A617" i="1"/>
  <c r="F617" i="1" s="1"/>
  <c r="A618" i="1"/>
  <c r="F618" i="1" s="1"/>
  <c r="A619" i="1"/>
  <c r="F619" i="1" s="1"/>
  <c r="A620" i="1"/>
  <c r="F620" i="1" s="1"/>
  <c r="A621" i="1"/>
  <c r="F621" i="1" s="1"/>
  <c r="A622" i="1"/>
  <c r="F622" i="1" s="1"/>
  <c r="A623" i="1"/>
  <c r="F623" i="1" s="1"/>
  <c r="A624" i="1"/>
  <c r="F624" i="1" s="1"/>
  <c r="A625" i="1"/>
  <c r="F625" i="1" s="1"/>
  <c r="A626" i="1"/>
  <c r="F626" i="1" s="1"/>
  <c r="A627" i="1"/>
  <c r="F627" i="1" s="1"/>
  <c r="A628" i="1"/>
  <c r="F628" i="1" s="1"/>
  <c r="A629" i="1"/>
  <c r="F629" i="1" s="1"/>
  <c r="A630" i="1"/>
  <c r="F630" i="1" s="1"/>
  <c r="A631" i="1"/>
  <c r="F631" i="1" s="1"/>
  <c r="A632" i="1"/>
  <c r="F632" i="1" s="1"/>
  <c r="A633" i="1"/>
  <c r="F633" i="1" s="1"/>
  <c r="A634" i="1"/>
  <c r="F634" i="1" s="1"/>
  <c r="A635" i="1"/>
  <c r="F635" i="1" s="1"/>
  <c r="A636" i="1"/>
  <c r="F636" i="1" s="1"/>
  <c r="A637" i="1"/>
  <c r="F637" i="1" s="1"/>
  <c r="A638" i="1"/>
  <c r="F638" i="1" s="1"/>
  <c r="A639" i="1"/>
  <c r="F639" i="1" s="1"/>
  <c r="A640" i="1"/>
  <c r="F640" i="1" s="1"/>
  <c r="A641" i="1"/>
  <c r="F641" i="1" s="1"/>
  <c r="A642" i="1"/>
  <c r="F642" i="1" s="1"/>
  <c r="A643" i="1"/>
  <c r="F643" i="1" s="1"/>
  <c r="A644" i="1"/>
  <c r="F644" i="1" s="1"/>
  <c r="A645" i="1"/>
  <c r="F645" i="1" s="1"/>
  <c r="A646" i="1"/>
  <c r="F646" i="1" s="1"/>
  <c r="A647" i="1"/>
  <c r="F647" i="1" s="1"/>
  <c r="A648" i="1"/>
  <c r="F648" i="1" s="1"/>
  <c r="A649" i="1"/>
  <c r="F649" i="1" s="1"/>
  <c r="A650" i="1"/>
  <c r="F650" i="1" s="1"/>
  <c r="A651" i="1"/>
  <c r="F651" i="1" s="1"/>
  <c r="A652" i="1"/>
  <c r="F652" i="1" s="1"/>
  <c r="A653" i="1"/>
  <c r="F653" i="1" s="1"/>
  <c r="A654" i="1"/>
  <c r="F654" i="1" s="1"/>
  <c r="A655" i="1"/>
  <c r="F655" i="1" s="1"/>
  <c r="A656" i="1"/>
  <c r="F656" i="1" s="1"/>
  <c r="A657" i="1"/>
  <c r="F657" i="1" s="1"/>
  <c r="A658" i="1"/>
  <c r="F658" i="1" s="1"/>
  <c r="A659" i="1"/>
  <c r="F659" i="1" s="1"/>
  <c r="A660" i="1"/>
  <c r="F660" i="1" s="1"/>
  <c r="A661" i="1"/>
  <c r="F661" i="1" s="1"/>
  <c r="A662" i="1"/>
  <c r="F662" i="1" s="1"/>
  <c r="A663" i="1"/>
  <c r="F663" i="1" s="1"/>
  <c r="A664" i="1"/>
  <c r="F664" i="1" s="1"/>
  <c r="A665" i="1"/>
  <c r="F665" i="1" s="1"/>
  <c r="A666" i="1"/>
  <c r="F666" i="1" s="1"/>
  <c r="A667" i="1"/>
  <c r="F667" i="1" s="1"/>
  <c r="A668" i="1"/>
  <c r="F668" i="1" s="1"/>
  <c r="A669" i="1"/>
  <c r="F669" i="1" s="1"/>
  <c r="A670" i="1"/>
  <c r="F670" i="1" s="1"/>
  <c r="A671" i="1"/>
  <c r="F671" i="1" s="1"/>
  <c r="A672" i="1"/>
  <c r="F672" i="1" s="1"/>
  <c r="A673" i="1"/>
  <c r="F673" i="1" s="1"/>
  <c r="A674" i="1"/>
  <c r="F674" i="1" s="1"/>
  <c r="A675" i="1"/>
  <c r="F675" i="1" s="1"/>
  <c r="A676" i="1"/>
  <c r="F676" i="1" s="1"/>
  <c r="A677" i="1"/>
  <c r="F677" i="1" s="1"/>
  <c r="A678" i="1"/>
  <c r="F678" i="1" s="1"/>
  <c r="A679" i="1"/>
  <c r="F679" i="1" s="1"/>
  <c r="A680" i="1"/>
  <c r="F680" i="1" s="1"/>
  <c r="A681" i="1"/>
  <c r="F681" i="1" s="1"/>
  <c r="A682" i="1"/>
  <c r="F682" i="1" s="1"/>
  <c r="A683" i="1"/>
  <c r="F683" i="1" s="1"/>
  <c r="A684" i="1"/>
  <c r="F684" i="1" s="1"/>
  <c r="A685" i="1"/>
  <c r="F685" i="1" s="1"/>
  <c r="A686" i="1"/>
  <c r="F686" i="1" s="1"/>
  <c r="A687" i="1"/>
  <c r="F687" i="1" s="1"/>
  <c r="A688" i="1"/>
  <c r="F688" i="1" s="1"/>
  <c r="A689" i="1"/>
  <c r="F689" i="1" s="1"/>
  <c r="A690" i="1"/>
  <c r="F690" i="1" s="1"/>
  <c r="A691" i="1"/>
  <c r="F691" i="1" s="1"/>
  <c r="A692" i="1"/>
  <c r="F692" i="1" s="1"/>
  <c r="A693" i="1"/>
  <c r="F693" i="1" s="1"/>
  <c r="A694" i="1"/>
  <c r="F694" i="1" s="1"/>
  <c r="A695" i="1"/>
  <c r="F695" i="1" s="1"/>
  <c r="A696" i="1"/>
  <c r="F696" i="1" s="1"/>
  <c r="A697" i="1"/>
  <c r="F697" i="1" s="1"/>
  <c r="A698" i="1"/>
  <c r="F698" i="1" s="1"/>
  <c r="A699" i="1"/>
  <c r="F699" i="1" s="1"/>
  <c r="A700" i="1"/>
  <c r="F700" i="1" s="1"/>
  <c r="A701" i="1"/>
  <c r="F701" i="1" s="1"/>
  <c r="A702" i="1"/>
  <c r="F702" i="1" s="1"/>
  <c r="A703" i="1"/>
  <c r="F703" i="1" s="1"/>
  <c r="A704" i="1"/>
  <c r="F704" i="1" s="1"/>
  <c r="A705" i="1"/>
  <c r="F705" i="1" s="1"/>
  <c r="A706" i="1"/>
  <c r="F706" i="1" s="1"/>
  <c r="A707" i="1"/>
  <c r="F707" i="1" s="1"/>
  <c r="A708" i="1"/>
  <c r="F708" i="1" s="1"/>
  <c r="A709" i="1"/>
  <c r="F709" i="1" s="1"/>
  <c r="A710" i="1"/>
  <c r="F710" i="1" s="1"/>
  <c r="A711" i="1"/>
  <c r="F711" i="1" s="1"/>
  <c r="A712" i="1"/>
  <c r="F712" i="1" s="1"/>
  <c r="A713" i="1"/>
  <c r="F713" i="1" s="1"/>
  <c r="A714" i="1"/>
  <c r="F714" i="1" s="1"/>
  <c r="A715" i="1"/>
  <c r="F715" i="1" s="1"/>
  <c r="A716" i="1"/>
  <c r="F716" i="1" s="1"/>
  <c r="A717" i="1"/>
  <c r="F717" i="1" s="1"/>
  <c r="A718" i="1"/>
  <c r="F718" i="1" s="1"/>
  <c r="A719" i="1"/>
  <c r="F719" i="1" s="1"/>
  <c r="A720" i="1"/>
  <c r="F720" i="1" s="1"/>
  <c r="A721" i="1"/>
  <c r="F721" i="1" s="1"/>
  <c r="A722" i="1"/>
  <c r="F722" i="1" s="1"/>
  <c r="A723" i="1"/>
  <c r="F723" i="1" s="1"/>
  <c r="A724" i="1"/>
  <c r="F724" i="1" s="1"/>
  <c r="A725" i="1"/>
  <c r="F725" i="1" s="1"/>
  <c r="A726" i="1"/>
  <c r="F726" i="1" s="1"/>
  <c r="A727" i="1"/>
  <c r="F727" i="1" s="1"/>
  <c r="A728" i="1"/>
  <c r="F728" i="1" s="1"/>
  <c r="A729" i="1"/>
  <c r="F729" i="1" s="1"/>
  <c r="A730" i="1"/>
  <c r="F730" i="1" s="1"/>
  <c r="A731" i="1"/>
  <c r="F731" i="1" s="1"/>
  <c r="A732" i="1"/>
  <c r="F732" i="1" s="1"/>
  <c r="A733" i="1"/>
  <c r="F733" i="1" s="1"/>
  <c r="A734" i="1"/>
  <c r="F734" i="1" s="1"/>
  <c r="A735" i="1"/>
  <c r="F735" i="1" s="1"/>
  <c r="A736" i="1"/>
  <c r="F736" i="1" s="1"/>
  <c r="A737" i="1"/>
  <c r="F737" i="1" s="1"/>
  <c r="A738" i="1"/>
  <c r="F738" i="1" s="1"/>
  <c r="A739" i="1"/>
  <c r="F739" i="1" s="1"/>
  <c r="A740" i="1"/>
  <c r="F740" i="1" s="1"/>
  <c r="A741" i="1"/>
  <c r="F741" i="1" s="1"/>
  <c r="A742" i="1"/>
  <c r="F742" i="1" s="1"/>
  <c r="A743" i="1"/>
  <c r="F743" i="1" s="1"/>
  <c r="A744" i="1"/>
  <c r="F744" i="1" s="1"/>
  <c r="A745" i="1"/>
  <c r="F745" i="1" s="1"/>
  <c r="A746" i="1"/>
  <c r="F746" i="1" s="1"/>
  <c r="A747" i="1"/>
  <c r="F747" i="1" s="1"/>
  <c r="A748" i="1"/>
  <c r="F748" i="1" s="1"/>
  <c r="A749" i="1"/>
  <c r="F749" i="1" s="1"/>
  <c r="A750" i="1"/>
  <c r="F750" i="1" s="1"/>
  <c r="A751" i="1"/>
  <c r="F751" i="1" s="1"/>
  <c r="A752" i="1"/>
  <c r="F752" i="1" s="1"/>
  <c r="A753" i="1"/>
  <c r="F753" i="1" s="1"/>
  <c r="A754" i="1"/>
  <c r="F754" i="1" s="1"/>
  <c r="A755" i="1"/>
  <c r="F755" i="1" s="1"/>
  <c r="A756" i="1"/>
  <c r="F756" i="1" s="1"/>
  <c r="A757" i="1"/>
  <c r="F757" i="1" s="1"/>
  <c r="A758" i="1"/>
  <c r="F758" i="1" s="1"/>
  <c r="A759" i="1"/>
  <c r="F759" i="1" s="1"/>
  <c r="A760" i="1"/>
  <c r="F760" i="1" s="1"/>
  <c r="A761" i="1"/>
  <c r="F761" i="1" s="1"/>
  <c r="A762" i="1"/>
  <c r="F762" i="1" s="1"/>
  <c r="A763" i="1"/>
  <c r="F763" i="1" s="1"/>
  <c r="A764" i="1"/>
  <c r="F764" i="1" s="1"/>
  <c r="A765" i="1"/>
  <c r="F765" i="1" s="1"/>
  <c r="A766" i="1"/>
  <c r="F766" i="1" s="1"/>
  <c r="A767" i="1"/>
  <c r="F767" i="1" s="1"/>
  <c r="A768" i="1"/>
  <c r="F768" i="1" s="1"/>
  <c r="A769" i="1"/>
  <c r="F769" i="1" s="1"/>
  <c r="A770" i="1"/>
  <c r="F770" i="1" s="1"/>
  <c r="A771" i="1"/>
  <c r="F771" i="1" s="1"/>
  <c r="A772" i="1"/>
  <c r="F772" i="1" s="1"/>
  <c r="A773" i="1"/>
  <c r="F773" i="1" s="1"/>
  <c r="A774" i="1"/>
  <c r="F774" i="1" s="1"/>
  <c r="A775" i="1"/>
  <c r="F775" i="1" s="1"/>
  <c r="A776" i="1"/>
  <c r="F776" i="1" s="1"/>
  <c r="A777" i="1"/>
  <c r="F777" i="1" s="1"/>
  <c r="A778" i="1"/>
  <c r="F778" i="1" s="1"/>
  <c r="A779" i="1"/>
  <c r="F779" i="1" s="1"/>
  <c r="A780" i="1"/>
  <c r="F780" i="1" s="1"/>
  <c r="A781" i="1"/>
  <c r="F781" i="1" s="1"/>
  <c r="A782" i="1"/>
  <c r="F782" i="1" s="1"/>
  <c r="A783" i="1"/>
  <c r="F783" i="1" s="1"/>
  <c r="A784" i="1"/>
  <c r="F784" i="1" s="1"/>
  <c r="A785" i="1"/>
  <c r="F785" i="1" s="1"/>
  <c r="A786" i="1"/>
  <c r="F786" i="1" s="1"/>
  <c r="A787" i="1"/>
  <c r="F787" i="1" s="1"/>
  <c r="A788" i="1"/>
  <c r="F788" i="1" s="1"/>
  <c r="A789" i="1"/>
  <c r="F789" i="1" s="1"/>
  <c r="A790" i="1"/>
  <c r="F790" i="1" s="1"/>
  <c r="A791" i="1"/>
  <c r="F791" i="1" s="1"/>
  <c r="A792" i="1"/>
  <c r="F792" i="1" s="1"/>
  <c r="A793" i="1"/>
  <c r="F793" i="1" s="1"/>
  <c r="A794" i="1"/>
  <c r="F794" i="1" s="1"/>
  <c r="A795" i="1"/>
  <c r="F795" i="1" s="1"/>
  <c r="A796" i="1"/>
  <c r="F796" i="1" s="1"/>
  <c r="A797" i="1"/>
  <c r="F797" i="1" s="1"/>
  <c r="A798" i="1"/>
  <c r="F798" i="1" s="1"/>
  <c r="A799" i="1"/>
  <c r="F799" i="1" s="1"/>
  <c r="A800" i="1"/>
  <c r="F800" i="1" s="1"/>
  <c r="A801" i="1"/>
  <c r="F801" i="1" s="1"/>
  <c r="A802" i="1"/>
  <c r="F802" i="1" s="1"/>
  <c r="A803" i="1"/>
  <c r="F803" i="1" s="1"/>
  <c r="A804" i="1"/>
  <c r="F804" i="1" s="1"/>
  <c r="A805" i="1"/>
  <c r="F805" i="1" s="1"/>
  <c r="A806" i="1"/>
  <c r="F806" i="1" s="1"/>
  <c r="A807" i="1"/>
  <c r="F807" i="1" s="1"/>
  <c r="A808" i="1"/>
  <c r="F808" i="1" s="1"/>
  <c r="A809" i="1"/>
  <c r="F809" i="1" s="1"/>
  <c r="A810" i="1"/>
  <c r="F810" i="1" s="1"/>
  <c r="A811" i="1"/>
  <c r="F811" i="1" s="1"/>
  <c r="A812" i="1"/>
  <c r="F812" i="1" s="1"/>
  <c r="A813" i="1"/>
  <c r="F813" i="1" s="1"/>
  <c r="A814" i="1"/>
  <c r="F814" i="1" s="1"/>
  <c r="A815" i="1"/>
  <c r="F815" i="1" s="1"/>
  <c r="A816" i="1"/>
  <c r="F816" i="1" s="1"/>
  <c r="A817" i="1"/>
  <c r="F817" i="1" s="1"/>
  <c r="A818" i="1"/>
  <c r="F818" i="1" s="1"/>
  <c r="A819" i="1"/>
  <c r="F819" i="1" s="1"/>
  <c r="A820" i="1"/>
  <c r="F820" i="1" s="1"/>
  <c r="A821" i="1"/>
  <c r="F821" i="1" s="1"/>
  <c r="A822" i="1"/>
  <c r="F822" i="1" s="1"/>
  <c r="A823" i="1"/>
  <c r="F823" i="1" s="1"/>
  <c r="A824" i="1"/>
  <c r="F824" i="1" s="1"/>
  <c r="A825" i="1"/>
  <c r="F825" i="1" s="1"/>
  <c r="A826" i="1"/>
  <c r="F826" i="1" s="1"/>
  <c r="A827" i="1"/>
  <c r="F827" i="1" s="1"/>
  <c r="A828" i="1"/>
  <c r="F828" i="1" s="1"/>
  <c r="A829" i="1"/>
  <c r="F829" i="1" s="1"/>
  <c r="A830" i="1"/>
  <c r="F830" i="1" s="1"/>
  <c r="A831" i="1"/>
  <c r="F831" i="1" s="1"/>
  <c r="A832" i="1"/>
  <c r="F832" i="1" s="1"/>
  <c r="A833" i="1"/>
  <c r="F833" i="1" s="1"/>
  <c r="A834" i="1"/>
  <c r="F834" i="1" s="1"/>
  <c r="A835" i="1"/>
  <c r="F835" i="1" s="1"/>
  <c r="A836" i="1"/>
  <c r="F836" i="1" s="1"/>
  <c r="A837" i="1"/>
  <c r="F837" i="1" s="1"/>
  <c r="A838" i="1"/>
  <c r="F838" i="1" s="1"/>
  <c r="A839" i="1"/>
  <c r="F839" i="1" s="1"/>
  <c r="A840" i="1"/>
  <c r="F840" i="1" s="1"/>
  <c r="A841" i="1"/>
  <c r="F841" i="1" s="1"/>
  <c r="A842" i="1"/>
  <c r="F842" i="1" s="1"/>
  <c r="A843" i="1"/>
  <c r="F843" i="1" s="1"/>
  <c r="A844" i="1"/>
  <c r="F844" i="1" s="1"/>
  <c r="A845" i="1"/>
  <c r="F845" i="1" s="1"/>
  <c r="A846" i="1"/>
  <c r="F846" i="1" s="1"/>
  <c r="A847" i="1"/>
  <c r="F847" i="1" s="1"/>
  <c r="A848" i="1"/>
  <c r="F848" i="1" s="1"/>
  <c r="A849" i="1"/>
  <c r="F849" i="1" s="1"/>
  <c r="A850" i="1"/>
  <c r="F850" i="1" s="1"/>
  <c r="A851" i="1"/>
  <c r="F851" i="1" s="1"/>
  <c r="A852" i="1"/>
  <c r="F852" i="1" s="1"/>
  <c r="A853" i="1"/>
  <c r="F853" i="1" s="1"/>
  <c r="A854" i="1"/>
  <c r="F854" i="1" s="1"/>
  <c r="A855" i="1"/>
  <c r="F855" i="1" s="1"/>
  <c r="A856" i="1"/>
  <c r="F856" i="1" s="1"/>
  <c r="A857" i="1"/>
  <c r="F857" i="1" s="1"/>
  <c r="A858" i="1"/>
  <c r="F858" i="1" s="1"/>
  <c r="A859" i="1"/>
  <c r="F859" i="1" s="1"/>
  <c r="A860" i="1"/>
  <c r="F860" i="1" s="1"/>
  <c r="A861" i="1"/>
  <c r="F861" i="1" s="1"/>
  <c r="A862" i="1"/>
  <c r="F862" i="1" s="1"/>
  <c r="A863" i="1"/>
  <c r="F863" i="1" s="1"/>
  <c r="A864" i="1"/>
  <c r="F864" i="1" s="1"/>
  <c r="A865" i="1"/>
  <c r="F865" i="1" s="1"/>
  <c r="A866" i="1"/>
  <c r="F866" i="1" s="1"/>
  <c r="A867" i="1"/>
  <c r="F867" i="1" s="1"/>
  <c r="A868" i="1"/>
  <c r="F868" i="1" s="1"/>
  <c r="A869" i="1"/>
  <c r="F869" i="1" s="1"/>
  <c r="A870" i="1"/>
  <c r="F870" i="1" s="1"/>
  <c r="A871" i="1"/>
  <c r="F871" i="1" s="1"/>
  <c r="A872" i="1"/>
  <c r="F872" i="1" s="1"/>
  <c r="A873" i="1"/>
  <c r="F873" i="1" s="1"/>
  <c r="A874" i="1"/>
  <c r="F874" i="1" s="1"/>
  <c r="A875" i="1"/>
  <c r="F875" i="1" s="1"/>
  <c r="A876" i="1"/>
  <c r="F876" i="1" s="1"/>
  <c r="A877" i="1"/>
  <c r="F877" i="1" s="1"/>
  <c r="A878" i="1"/>
  <c r="F878" i="1" s="1"/>
  <c r="A879" i="1"/>
  <c r="F879" i="1" s="1"/>
  <c r="A880" i="1"/>
  <c r="F880" i="1" s="1"/>
  <c r="A881" i="1"/>
  <c r="F881" i="1" s="1"/>
  <c r="A882" i="1"/>
  <c r="F882" i="1" s="1"/>
  <c r="A883" i="1"/>
  <c r="F883" i="1" s="1"/>
  <c r="A884" i="1"/>
  <c r="F884" i="1" s="1"/>
  <c r="A885" i="1"/>
  <c r="F885" i="1" s="1"/>
  <c r="A886" i="1"/>
  <c r="F886" i="1" s="1"/>
  <c r="A887" i="1"/>
  <c r="F887" i="1" s="1"/>
  <c r="A888" i="1"/>
  <c r="F888" i="1" s="1"/>
  <c r="A889" i="1"/>
  <c r="F889" i="1" s="1"/>
  <c r="A890" i="1"/>
  <c r="F890" i="1" s="1"/>
  <c r="A891" i="1"/>
  <c r="F891" i="1" s="1"/>
  <c r="A892" i="1"/>
  <c r="F892" i="1" s="1"/>
  <c r="A893" i="1"/>
  <c r="F893" i="1" s="1"/>
  <c r="A894" i="1"/>
  <c r="F894" i="1" s="1"/>
  <c r="A895" i="1"/>
  <c r="F895" i="1" s="1"/>
  <c r="A896" i="1"/>
  <c r="F896" i="1" s="1"/>
  <c r="A897" i="1"/>
  <c r="F897" i="1" s="1"/>
  <c r="A898" i="1"/>
  <c r="F898" i="1" s="1"/>
  <c r="A899" i="1"/>
  <c r="F899" i="1" s="1"/>
  <c r="A900" i="1"/>
  <c r="F900" i="1" s="1"/>
  <c r="A901" i="1"/>
  <c r="F901" i="1" s="1"/>
  <c r="A902" i="1"/>
  <c r="F902" i="1" s="1"/>
  <c r="A903" i="1"/>
  <c r="F903" i="1" s="1"/>
  <c r="A904" i="1"/>
  <c r="F904" i="1" s="1"/>
  <c r="A905" i="1"/>
  <c r="F905" i="1" s="1"/>
  <c r="A906" i="1"/>
  <c r="F906" i="1" s="1"/>
  <c r="A907" i="1"/>
  <c r="F907" i="1" s="1"/>
  <c r="A908" i="1"/>
  <c r="F908" i="1" s="1"/>
  <c r="A909" i="1"/>
  <c r="F909" i="1" s="1"/>
  <c r="A910" i="1"/>
  <c r="F910" i="1" s="1"/>
  <c r="A911" i="1"/>
  <c r="F911" i="1" s="1"/>
  <c r="A912" i="1"/>
  <c r="F912" i="1" s="1"/>
  <c r="A913" i="1"/>
  <c r="F913" i="1" s="1"/>
  <c r="A914" i="1"/>
  <c r="F914" i="1" s="1"/>
  <c r="A915" i="1"/>
  <c r="F915" i="1" s="1"/>
  <c r="A916" i="1"/>
  <c r="F916" i="1" s="1"/>
  <c r="A917" i="1"/>
  <c r="F917" i="1" s="1"/>
  <c r="A918" i="1"/>
  <c r="F918" i="1" s="1"/>
  <c r="A919" i="1"/>
  <c r="F919" i="1" s="1"/>
  <c r="A920" i="1"/>
  <c r="F920" i="1" s="1"/>
  <c r="A921" i="1"/>
  <c r="F921" i="1" s="1"/>
  <c r="A922" i="1"/>
  <c r="F922" i="1" s="1"/>
  <c r="A923" i="1"/>
  <c r="F923" i="1" s="1"/>
  <c r="A924" i="1"/>
  <c r="F924" i="1" s="1"/>
  <c r="A925" i="1"/>
  <c r="F925" i="1" s="1"/>
  <c r="A926" i="1"/>
  <c r="F926" i="1" s="1"/>
  <c r="A927" i="1"/>
  <c r="F927" i="1" s="1"/>
  <c r="A928" i="1"/>
  <c r="F928" i="1" s="1"/>
  <c r="A929" i="1"/>
  <c r="F929" i="1" s="1"/>
  <c r="A930" i="1"/>
  <c r="F930" i="1" s="1"/>
  <c r="A931" i="1"/>
  <c r="F931" i="1" s="1"/>
  <c r="A932" i="1"/>
  <c r="F932" i="1" s="1"/>
  <c r="A933" i="1"/>
  <c r="F933" i="1" s="1"/>
  <c r="A934" i="1"/>
  <c r="F934" i="1" s="1"/>
  <c r="A935" i="1"/>
  <c r="F935" i="1" s="1"/>
  <c r="A936" i="1"/>
  <c r="F936" i="1" s="1"/>
  <c r="A937" i="1"/>
  <c r="F937" i="1" s="1"/>
  <c r="A938" i="1"/>
  <c r="F938" i="1" s="1"/>
  <c r="A939" i="1"/>
  <c r="F939" i="1" s="1"/>
  <c r="A940" i="1"/>
  <c r="F940" i="1" s="1"/>
  <c r="A941" i="1"/>
  <c r="F941" i="1" s="1"/>
  <c r="A942" i="1"/>
  <c r="F942" i="1" s="1"/>
  <c r="A943" i="1"/>
  <c r="F943" i="1" s="1"/>
  <c r="A944" i="1"/>
  <c r="F944" i="1" s="1"/>
  <c r="A945" i="1"/>
  <c r="F945" i="1" s="1"/>
  <c r="A946" i="1"/>
  <c r="F946" i="1" s="1"/>
  <c r="A947" i="1"/>
  <c r="F947" i="1" s="1"/>
  <c r="A948" i="1"/>
  <c r="F948" i="1" s="1"/>
  <c r="A949" i="1"/>
  <c r="F949" i="1" s="1"/>
  <c r="A950" i="1"/>
  <c r="F950" i="1" s="1"/>
  <c r="A951" i="1"/>
  <c r="F951" i="1" s="1"/>
  <c r="A952" i="1"/>
  <c r="F952" i="1" s="1"/>
  <c r="A953" i="1"/>
  <c r="F953" i="1" s="1"/>
  <c r="A954" i="1"/>
  <c r="F954" i="1" s="1"/>
  <c r="A955" i="1"/>
  <c r="F955" i="1" s="1"/>
  <c r="A956" i="1"/>
  <c r="F956" i="1" s="1"/>
  <c r="A957" i="1"/>
  <c r="F957" i="1" s="1"/>
  <c r="A958" i="1"/>
  <c r="F958" i="1" s="1"/>
  <c r="A959" i="1"/>
  <c r="F959" i="1" s="1"/>
  <c r="A960" i="1"/>
  <c r="F960" i="1" s="1"/>
  <c r="A961" i="1"/>
  <c r="F961" i="1" s="1"/>
  <c r="A962" i="1"/>
  <c r="F962" i="1" s="1"/>
  <c r="A963" i="1"/>
  <c r="F963" i="1" s="1"/>
  <c r="A964" i="1"/>
  <c r="F964" i="1" s="1"/>
  <c r="A965" i="1"/>
  <c r="F965" i="1" s="1"/>
  <c r="A966" i="1"/>
  <c r="F966" i="1" s="1"/>
  <c r="A967" i="1"/>
  <c r="F967" i="1" s="1"/>
  <c r="A968" i="1"/>
  <c r="F968" i="1" s="1"/>
  <c r="A969" i="1"/>
  <c r="F969" i="1" s="1"/>
  <c r="A970" i="1"/>
  <c r="F970" i="1" s="1"/>
  <c r="A971" i="1"/>
  <c r="F971" i="1" s="1"/>
  <c r="A972" i="1"/>
  <c r="F972" i="1" s="1"/>
  <c r="A973" i="1"/>
  <c r="F973" i="1" s="1"/>
  <c r="A974" i="1"/>
  <c r="F974" i="1" s="1"/>
  <c r="A975" i="1"/>
  <c r="F975" i="1" s="1"/>
  <c r="A976" i="1"/>
  <c r="F976" i="1" s="1"/>
  <c r="A977" i="1"/>
  <c r="F977" i="1" s="1"/>
  <c r="A978" i="1"/>
  <c r="F978" i="1" s="1"/>
  <c r="A979" i="1"/>
  <c r="F979" i="1" s="1"/>
  <c r="A980" i="1"/>
  <c r="F980" i="1" s="1"/>
  <c r="A981" i="1"/>
  <c r="F981" i="1" s="1"/>
  <c r="A982" i="1"/>
  <c r="F982" i="1" s="1"/>
  <c r="A983" i="1"/>
  <c r="F983" i="1" s="1"/>
  <c r="A984" i="1"/>
  <c r="F984" i="1" s="1"/>
  <c r="A985" i="1"/>
  <c r="F985" i="1" s="1"/>
  <c r="A986" i="1"/>
  <c r="F986" i="1" s="1"/>
  <c r="A987" i="1"/>
  <c r="F987" i="1" s="1"/>
  <c r="A988" i="1"/>
  <c r="F988" i="1" s="1"/>
  <c r="A989" i="1"/>
  <c r="F989" i="1" s="1"/>
  <c r="A990" i="1"/>
  <c r="F990" i="1" s="1"/>
  <c r="A991" i="1"/>
  <c r="F991" i="1" s="1"/>
  <c r="A992" i="1"/>
  <c r="F992" i="1" s="1"/>
  <c r="A993" i="1"/>
  <c r="F993" i="1" s="1"/>
  <c r="A994" i="1"/>
  <c r="F994" i="1" s="1"/>
  <c r="A995" i="1"/>
  <c r="F995" i="1" s="1"/>
  <c r="A996" i="1"/>
  <c r="F996" i="1" s="1"/>
  <c r="A997" i="1"/>
  <c r="F997" i="1" s="1"/>
  <c r="A998" i="1"/>
  <c r="F998" i="1" s="1"/>
  <c r="A999" i="1"/>
  <c r="F999" i="1" s="1"/>
  <c r="A1000" i="1"/>
  <c r="F1000" i="1" s="1"/>
  <c r="A1001" i="1"/>
  <c r="F1001" i="1" s="1"/>
  <c r="A1002" i="1"/>
  <c r="F1002" i="1" s="1"/>
  <c r="A1003" i="1"/>
  <c r="F1003" i="1" s="1"/>
  <c r="A1004" i="1"/>
  <c r="F1004" i="1" s="1"/>
  <c r="A1005" i="1"/>
  <c r="F1005" i="1" s="1"/>
  <c r="A1006" i="1"/>
  <c r="F1006" i="1" s="1"/>
  <c r="A1007" i="1"/>
  <c r="F1007" i="1" s="1"/>
  <c r="A1008" i="1"/>
  <c r="F1008" i="1" s="1"/>
  <c r="A1009" i="1"/>
  <c r="F1009" i="1" s="1"/>
  <c r="A1010" i="1"/>
  <c r="F1010" i="1" s="1"/>
  <c r="A1011" i="1"/>
  <c r="F1011" i="1" s="1"/>
  <c r="A1012" i="1"/>
  <c r="F1012" i="1" s="1"/>
  <c r="A1013" i="1"/>
  <c r="F1013" i="1" s="1"/>
  <c r="A1014" i="1"/>
  <c r="F1014" i="1" s="1"/>
  <c r="A1015" i="1"/>
  <c r="F1015" i="1" s="1"/>
  <c r="A1016" i="1"/>
  <c r="F1016" i="1" s="1"/>
  <c r="A1017" i="1"/>
  <c r="F1017" i="1" s="1"/>
  <c r="A1018" i="1"/>
  <c r="F1018" i="1" s="1"/>
  <c r="A1019" i="1"/>
  <c r="F1019" i="1" s="1"/>
  <c r="A1020" i="1"/>
  <c r="F1020" i="1" s="1"/>
  <c r="A1021" i="1"/>
  <c r="F1021" i="1" s="1"/>
  <c r="A1022" i="1"/>
  <c r="F1022" i="1" s="1"/>
  <c r="A1023" i="1"/>
  <c r="F1023" i="1" s="1"/>
  <c r="A1024" i="1"/>
  <c r="F1024" i="1" s="1"/>
  <c r="A1025" i="1"/>
  <c r="F1025" i="1" s="1"/>
  <c r="A1026" i="1"/>
  <c r="F1026" i="1" s="1"/>
  <c r="A1027" i="1"/>
  <c r="F1027" i="1" s="1"/>
  <c r="A1028" i="1"/>
  <c r="F1028" i="1" s="1"/>
  <c r="A1029" i="1"/>
  <c r="F1029" i="1" s="1"/>
  <c r="A1030" i="1"/>
  <c r="F1030" i="1" s="1"/>
  <c r="A1031" i="1"/>
  <c r="F1031" i="1" s="1"/>
  <c r="A1032" i="1"/>
  <c r="F1032" i="1" s="1"/>
  <c r="A1033" i="1"/>
  <c r="F1033" i="1" s="1"/>
  <c r="A1034" i="1"/>
  <c r="F1034" i="1" s="1"/>
  <c r="A1035" i="1"/>
  <c r="F1035" i="1" s="1"/>
  <c r="A1036" i="1"/>
  <c r="F1036" i="1" s="1"/>
  <c r="A1037" i="1"/>
  <c r="F1037" i="1" s="1"/>
  <c r="A1038" i="1"/>
  <c r="F1038" i="1" s="1"/>
  <c r="A1039" i="1"/>
  <c r="F1039" i="1" s="1"/>
  <c r="A1040" i="1"/>
  <c r="F1040" i="1" s="1"/>
  <c r="A1041" i="1"/>
  <c r="F1041" i="1" s="1"/>
  <c r="A1042" i="1"/>
  <c r="F1042" i="1" s="1"/>
  <c r="A1043" i="1"/>
  <c r="F1043" i="1" s="1"/>
  <c r="A1044" i="1"/>
  <c r="F1044" i="1" s="1"/>
  <c r="A1045" i="1"/>
  <c r="F1045" i="1" s="1"/>
  <c r="A1046" i="1"/>
  <c r="F1046" i="1" s="1"/>
  <c r="A1047" i="1"/>
  <c r="F1047" i="1" s="1"/>
  <c r="A1048" i="1"/>
  <c r="F1048" i="1" s="1"/>
  <c r="A1049" i="1"/>
  <c r="F1049" i="1" s="1"/>
  <c r="A1050" i="1"/>
  <c r="F1050" i="1" s="1"/>
  <c r="A1051" i="1"/>
  <c r="F1051" i="1" s="1"/>
  <c r="A1052" i="1"/>
  <c r="F1052" i="1" s="1"/>
  <c r="A1053" i="1"/>
  <c r="F1053" i="1" s="1"/>
  <c r="A1054" i="1"/>
  <c r="F1054" i="1" s="1"/>
  <c r="A1055" i="1"/>
  <c r="F1055" i="1" s="1"/>
  <c r="A1056" i="1"/>
  <c r="F1056" i="1" s="1"/>
  <c r="A1057" i="1"/>
  <c r="F1057" i="1" s="1"/>
  <c r="A1058" i="1"/>
  <c r="F1058" i="1" s="1"/>
  <c r="A1059" i="1"/>
  <c r="F1059" i="1" s="1"/>
  <c r="A1060" i="1"/>
  <c r="F1060" i="1" s="1"/>
  <c r="A1061" i="1"/>
  <c r="F1061" i="1" s="1"/>
  <c r="A1062" i="1"/>
  <c r="F1062" i="1" s="1"/>
  <c r="A1063" i="1"/>
  <c r="F1063" i="1" s="1"/>
  <c r="A1064" i="1"/>
  <c r="F1064" i="1" s="1"/>
  <c r="A1065" i="1"/>
  <c r="F1065" i="1" s="1"/>
  <c r="A1066" i="1"/>
  <c r="F1066" i="1" s="1"/>
  <c r="A1067" i="1"/>
  <c r="F1067" i="1" s="1"/>
  <c r="A1068" i="1"/>
  <c r="F1068" i="1" s="1"/>
  <c r="A1069" i="1"/>
  <c r="F1069" i="1" s="1"/>
  <c r="A1070" i="1"/>
  <c r="F1070" i="1" s="1"/>
  <c r="A1071" i="1"/>
  <c r="F1071" i="1" s="1"/>
  <c r="A1072" i="1"/>
  <c r="F1072" i="1" s="1"/>
  <c r="A1073" i="1"/>
  <c r="F1073" i="1" s="1"/>
  <c r="A1074" i="1"/>
  <c r="F1074" i="1" s="1"/>
  <c r="A1075" i="1"/>
  <c r="F1075" i="1" s="1"/>
  <c r="A1076" i="1"/>
  <c r="F1076" i="1" s="1"/>
  <c r="A1077" i="1"/>
  <c r="F1077" i="1" s="1"/>
  <c r="A1078" i="1"/>
  <c r="F1078" i="1" s="1"/>
  <c r="A1079" i="1"/>
  <c r="F1079" i="1" s="1"/>
  <c r="A1080" i="1"/>
  <c r="F1080" i="1" s="1"/>
  <c r="A1081" i="1"/>
  <c r="F1081" i="1" s="1"/>
  <c r="A1082" i="1"/>
  <c r="F1082" i="1" s="1"/>
  <c r="A1083" i="1"/>
  <c r="F1083" i="1" s="1"/>
  <c r="A1084" i="1"/>
  <c r="F1084" i="1" s="1"/>
  <c r="A1085" i="1"/>
  <c r="F1085" i="1" s="1"/>
  <c r="A1086" i="1"/>
  <c r="F1086" i="1" s="1"/>
  <c r="A1087" i="1"/>
  <c r="F1087" i="1" s="1"/>
  <c r="A1088" i="1"/>
  <c r="F1088" i="1" s="1"/>
  <c r="A1089" i="1"/>
  <c r="F1089" i="1" s="1"/>
  <c r="A1090" i="1"/>
  <c r="F1090" i="1" s="1"/>
  <c r="A1091" i="1"/>
  <c r="F1091" i="1" s="1"/>
  <c r="A1092" i="1"/>
  <c r="F1092" i="1" s="1"/>
  <c r="A1093" i="1"/>
  <c r="F1093" i="1" s="1"/>
  <c r="A1094" i="1"/>
  <c r="F1094" i="1" s="1"/>
  <c r="A1095" i="1"/>
  <c r="F1095" i="1" s="1"/>
  <c r="A1096" i="1"/>
  <c r="F1096" i="1" s="1"/>
  <c r="A1097" i="1"/>
  <c r="F1097" i="1" s="1"/>
  <c r="A1098" i="1"/>
  <c r="F1098" i="1" s="1"/>
  <c r="A1099" i="1"/>
  <c r="F1099" i="1" s="1"/>
  <c r="A1100" i="1"/>
  <c r="F1100" i="1" s="1"/>
  <c r="A1101" i="1"/>
  <c r="F1101" i="1" s="1"/>
  <c r="A1102" i="1"/>
  <c r="F1102" i="1" s="1"/>
  <c r="A1103" i="1"/>
  <c r="F1103" i="1" s="1"/>
  <c r="A1104" i="1"/>
  <c r="F1104" i="1" s="1"/>
  <c r="A1105" i="1"/>
  <c r="F1105" i="1" s="1"/>
  <c r="A1106" i="1"/>
  <c r="F1106" i="1" s="1"/>
  <c r="A1107" i="1"/>
  <c r="F1107" i="1" s="1"/>
  <c r="A1108" i="1"/>
  <c r="F1108" i="1" s="1"/>
  <c r="A1109" i="1"/>
  <c r="F1109" i="1" s="1"/>
  <c r="A1110" i="1"/>
  <c r="F1110" i="1" s="1"/>
  <c r="A1111" i="1"/>
  <c r="F1111" i="1" s="1"/>
  <c r="A1112" i="1"/>
  <c r="F1112" i="1" s="1"/>
  <c r="A1113" i="1"/>
  <c r="F1113" i="1" s="1"/>
  <c r="A1114" i="1"/>
  <c r="F1114" i="1" s="1"/>
  <c r="A1115" i="1"/>
  <c r="F1115" i="1" s="1"/>
  <c r="A1116" i="1"/>
  <c r="F1116" i="1" s="1"/>
  <c r="A1117" i="1"/>
  <c r="F1117" i="1" s="1"/>
  <c r="A1118" i="1"/>
  <c r="F1118" i="1" s="1"/>
  <c r="A1119" i="1"/>
  <c r="F1119" i="1" s="1"/>
  <c r="A1120" i="1"/>
  <c r="F1120" i="1" s="1"/>
  <c r="A1121" i="1"/>
  <c r="F1121" i="1" s="1"/>
  <c r="A1122" i="1"/>
  <c r="F1122" i="1" s="1"/>
  <c r="A1123" i="1"/>
  <c r="F1123" i="1" s="1"/>
  <c r="A1124" i="1"/>
  <c r="F1124" i="1" s="1"/>
  <c r="A1125" i="1"/>
  <c r="F1125" i="1" s="1"/>
  <c r="A1126" i="1"/>
  <c r="F1126" i="1" s="1"/>
  <c r="A1127" i="1"/>
  <c r="F1127" i="1" s="1"/>
  <c r="A1128" i="1"/>
  <c r="F1128" i="1" s="1"/>
  <c r="A1129" i="1"/>
  <c r="F1129" i="1" s="1"/>
  <c r="A1130" i="1"/>
  <c r="F1130" i="1" s="1"/>
  <c r="A1131" i="1"/>
  <c r="F1131" i="1" s="1"/>
  <c r="A1132" i="1"/>
  <c r="F1132" i="1" s="1"/>
  <c r="A1133" i="1"/>
  <c r="F1133" i="1" s="1"/>
  <c r="A1134" i="1"/>
  <c r="F1134" i="1" s="1"/>
  <c r="A1135" i="1"/>
  <c r="F1135" i="1" s="1"/>
  <c r="A1136" i="1"/>
  <c r="F1136" i="1" s="1"/>
  <c r="A1137" i="1"/>
  <c r="F1137" i="1" s="1"/>
  <c r="A1138" i="1"/>
  <c r="F1138" i="1" s="1"/>
  <c r="A1139" i="1"/>
  <c r="F1139" i="1" s="1"/>
  <c r="A1140" i="1"/>
  <c r="F1140" i="1" s="1"/>
  <c r="A1141" i="1"/>
  <c r="F1141" i="1" s="1"/>
  <c r="A1142" i="1"/>
  <c r="F1142" i="1" s="1"/>
  <c r="A1143" i="1"/>
  <c r="F1143" i="1" s="1"/>
  <c r="A1144" i="1"/>
  <c r="F1144" i="1" s="1"/>
  <c r="A1145" i="1"/>
  <c r="F1145" i="1" s="1"/>
  <c r="A1146" i="1"/>
  <c r="F1146" i="1" s="1"/>
  <c r="A1147" i="1"/>
  <c r="F1147" i="1" s="1"/>
  <c r="A1148" i="1"/>
  <c r="F1148" i="1" s="1"/>
  <c r="A1149" i="1"/>
  <c r="F1149" i="1" s="1"/>
  <c r="A1150" i="1"/>
  <c r="F1150" i="1" s="1"/>
  <c r="A1151" i="1"/>
  <c r="F1151" i="1" s="1"/>
  <c r="A1152" i="1"/>
  <c r="F1152" i="1" s="1"/>
  <c r="A1153" i="1"/>
  <c r="F1153" i="1" s="1"/>
  <c r="A1154" i="1"/>
  <c r="F1154" i="1" s="1"/>
  <c r="A1155" i="1"/>
  <c r="F1155" i="1" s="1"/>
  <c r="A1156" i="1"/>
  <c r="F1156" i="1" s="1"/>
  <c r="A1157" i="1"/>
  <c r="F1157" i="1" s="1"/>
  <c r="A1158" i="1"/>
  <c r="F1158" i="1" s="1"/>
  <c r="A1159" i="1"/>
  <c r="F1159" i="1" s="1"/>
  <c r="A1160" i="1"/>
  <c r="F1160" i="1" s="1"/>
  <c r="A1161" i="1"/>
  <c r="F1161" i="1" s="1"/>
  <c r="A1162" i="1"/>
  <c r="F1162" i="1" s="1"/>
  <c r="A1163" i="1"/>
  <c r="F1163" i="1" s="1"/>
  <c r="A1164" i="1"/>
  <c r="F1164" i="1" s="1"/>
  <c r="A1165" i="1"/>
  <c r="F1165" i="1" s="1"/>
  <c r="A1166" i="1"/>
  <c r="F1166" i="1" s="1"/>
  <c r="A1167" i="1"/>
  <c r="F1167" i="1" s="1"/>
  <c r="A1168" i="1"/>
  <c r="F1168" i="1" s="1"/>
  <c r="A1169" i="1"/>
  <c r="F1169" i="1" s="1"/>
  <c r="A1170" i="1"/>
  <c r="F1170" i="1" s="1"/>
  <c r="A1171" i="1"/>
  <c r="F1171" i="1" s="1"/>
  <c r="A1172" i="1"/>
  <c r="F1172" i="1" s="1"/>
  <c r="A1173" i="1"/>
  <c r="F1173" i="1" s="1"/>
  <c r="A1174" i="1"/>
  <c r="F1174" i="1" s="1"/>
  <c r="A1175" i="1"/>
  <c r="F1175" i="1" s="1"/>
  <c r="A1176" i="1"/>
  <c r="F1176" i="1" s="1"/>
  <c r="A1177" i="1"/>
  <c r="F1177" i="1" s="1"/>
  <c r="A1178" i="1"/>
  <c r="F1178" i="1" s="1"/>
  <c r="A1179" i="1"/>
  <c r="F1179" i="1" s="1"/>
  <c r="A1180" i="1"/>
  <c r="F1180" i="1" s="1"/>
  <c r="A1181" i="1"/>
  <c r="F1181" i="1" s="1"/>
  <c r="A1182" i="1"/>
  <c r="F1182" i="1" s="1"/>
  <c r="A1183" i="1"/>
  <c r="F1183" i="1" s="1"/>
  <c r="A1184" i="1"/>
  <c r="F1184" i="1" s="1"/>
  <c r="A1185" i="1"/>
  <c r="F1185" i="1" s="1"/>
  <c r="A1186" i="1"/>
  <c r="F1186" i="1" s="1"/>
  <c r="A1187" i="1"/>
  <c r="F1187" i="1" s="1"/>
  <c r="A1188" i="1"/>
  <c r="F1188" i="1" s="1"/>
  <c r="A1189" i="1"/>
  <c r="F1189" i="1" s="1"/>
  <c r="A1190" i="1"/>
  <c r="F1190" i="1" s="1"/>
  <c r="A1191" i="1"/>
  <c r="F1191" i="1" s="1"/>
  <c r="A1192" i="1"/>
  <c r="F1192" i="1" s="1"/>
  <c r="A1193" i="1"/>
  <c r="F1193" i="1" s="1"/>
  <c r="A1194" i="1"/>
  <c r="F1194" i="1" s="1"/>
  <c r="A1195" i="1"/>
  <c r="F1195" i="1" s="1"/>
  <c r="A1196" i="1"/>
  <c r="F1196" i="1" s="1"/>
  <c r="A1197" i="1"/>
  <c r="F1197" i="1" s="1"/>
  <c r="A1198" i="1"/>
  <c r="F1198" i="1" s="1"/>
  <c r="A1199" i="1"/>
  <c r="F1199" i="1" s="1"/>
  <c r="A1200" i="1"/>
  <c r="F1200" i="1" s="1"/>
  <c r="A1201" i="1"/>
  <c r="F1201" i="1" s="1"/>
  <c r="A1202" i="1"/>
  <c r="F1202" i="1" s="1"/>
  <c r="A1203" i="1"/>
  <c r="F1203" i="1" s="1"/>
  <c r="A1204" i="1"/>
  <c r="F1204" i="1" s="1"/>
  <c r="A1205" i="1"/>
  <c r="F1205" i="1" s="1"/>
  <c r="A1206" i="1"/>
  <c r="F1206" i="1" s="1"/>
  <c r="A1207" i="1"/>
  <c r="F1207" i="1" s="1"/>
  <c r="A1208" i="1"/>
  <c r="F1208" i="1" s="1"/>
  <c r="A1209" i="1"/>
  <c r="F1209" i="1" s="1"/>
  <c r="A1210" i="1"/>
  <c r="F1210" i="1" s="1"/>
  <c r="A1211" i="1"/>
  <c r="F1211" i="1" s="1"/>
  <c r="A1212" i="1"/>
  <c r="F1212" i="1" s="1"/>
  <c r="A1213" i="1"/>
  <c r="F1213" i="1" s="1"/>
  <c r="A1214" i="1"/>
  <c r="F1214" i="1" s="1"/>
  <c r="A1215" i="1"/>
  <c r="F1215" i="1" s="1"/>
  <c r="A1216" i="1"/>
  <c r="F1216" i="1" s="1"/>
  <c r="A1217" i="1"/>
  <c r="F1217" i="1" s="1"/>
  <c r="A1218" i="1"/>
  <c r="F1218" i="1" s="1"/>
  <c r="A1219" i="1"/>
  <c r="F1219" i="1" s="1"/>
  <c r="A1220" i="1"/>
  <c r="F1220" i="1" s="1"/>
  <c r="A1221" i="1"/>
  <c r="F1221" i="1" s="1"/>
  <c r="A1222" i="1"/>
  <c r="F1222" i="1" s="1"/>
  <c r="A1223" i="1"/>
  <c r="F1223" i="1" s="1"/>
  <c r="A1224" i="1"/>
  <c r="F1224" i="1" s="1"/>
  <c r="A1225" i="1"/>
  <c r="F1225" i="1" s="1"/>
  <c r="A1226" i="1"/>
  <c r="F1226" i="1" s="1"/>
  <c r="A1227" i="1"/>
  <c r="F1227" i="1" s="1"/>
  <c r="A1228" i="1"/>
  <c r="F1228" i="1" s="1"/>
  <c r="A1229" i="1"/>
  <c r="F1229" i="1" s="1"/>
  <c r="A1230" i="1"/>
  <c r="F1230" i="1" s="1"/>
  <c r="A1231" i="1"/>
  <c r="F1231" i="1" s="1"/>
  <c r="A1232" i="1"/>
  <c r="F1232" i="1" s="1"/>
  <c r="A1233" i="1"/>
  <c r="F1233" i="1" s="1"/>
  <c r="A1234" i="1"/>
  <c r="F1234" i="1" s="1"/>
  <c r="A1235" i="1"/>
  <c r="F1235" i="1" s="1"/>
  <c r="A1236" i="1"/>
  <c r="F1236" i="1" s="1"/>
  <c r="A1237" i="1"/>
  <c r="F1237" i="1" s="1"/>
  <c r="A1238" i="1"/>
  <c r="F1238" i="1" s="1"/>
  <c r="A1239" i="1"/>
  <c r="F1239" i="1" s="1"/>
  <c r="A1240" i="1"/>
  <c r="F1240" i="1" s="1"/>
  <c r="A1241" i="1"/>
  <c r="F1241" i="1" s="1"/>
  <c r="A1242" i="1"/>
  <c r="F1242" i="1" s="1"/>
  <c r="A1243" i="1"/>
  <c r="F1243" i="1" s="1"/>
  <c r="A1244" i="1"/>
  <c r="F1244" i="1" s="1"/>
  <c r="A1245" i="1"/>
  <c r="F1245" i="1" s="1"/>
  <c r="A1246" i="1"/>
  <c r="F1246" i="1" s="1"/>
  <c r="A1247" i="1"/>
  <c r="F1247" i="1" s="1"/>
  <c r="A1248" i="1"/>
  <c r="F1248" i="1" s="1"/>
  <c r="A1249" i="1"/>
  <c r="F1249" i="1" s="1"/>
  <c r="A1250" i="1"/>
  <c r="F1250" i="1" s="1"/>
  <c r="A1251" i="1"/>
  <c r="F1251" i="1" s="1"/>
  <c r="A1252" i="1"/>
  <c r="F1252" i="1" s="1"/>
  <c r="A1253" i="1"/>
  <c r="F1253" i="1" s="1"/>
  <c r="A1254" i="1"/>
  <c r="F1254" i="1" s="1"/>
  <c r="A1255" i="1"/>
  <c r="F1255" i="1" s="1"/>
  <c r="A1256" i="1"/>
  <c r="F1256" i="1" s="1"/>
  <c r="A1257" i="1"/>
  <c r="F1257" i="1" s="1"/>
  <c r="A1258" i="1"/>
  <c r="F1258" i="1" s="1"/>
  <c r="A1259" i="1"/>
  <c r="F1259" i="1" s="1"/>
  <c r="A1260" i="1"/>
  <c r="F1260" i="1" s="1"/>
  <c r="A1261" i="1"/>
  <c r="F1261" i="1" s="1"/>
  <c r="A1262" i="1"/>
  <c r="F1262" i="1" s="1"/>
  <c r="A1263" i="1"/>
  <c r="F1263" i="1" s="1"/>
  <c r="A1264" i="1"/>
  <c r="F1264" i="1" s="1"/>
  <c r="A1265" i="1"/>
  <c r="F1265" i="1" s="1"/>
  <c r="A1266" i="1"/>
  <c r="F1266" i="1" s="1"/>
  <c r="A1267" i="1"/>
  <c r="F1267" i="1" s="1"/>
  <c r="A1268" i="1"/>
  <c r="F1268" i="1" s="1"/>
  <c r="A1269" i="1"/>
  <c r="F1269" i="1" s="1"/>
  <c r="A1270" i="1"/>
  <c r="F1270" i="1" s="1"/>
  <c r="A1271" i="1"/>
  <c r="F1271" i="1" s="1"/>
  <c r="A1272" i="1"/>
  <c r="F1272" i="1" s="1"/>
  <c r="A1273" i="1"/>
  <c r="F1273" i="1" s="1"/>
  <c r="A1274" i="1"/>
  <c r="F1274" i="1" s="1"/>
  <c r="A1275" i="1"/>
  <c r="F1275" i="1" s="1"/>
  <c r="A1276" i="1"/>
  <c r="F1276" i="1" s="1"/>
  <c r="A1277" i="1"/>
  <c r="F1277" i="1" s="1"/>
  <c r="A1278" i="1"/>
  <c r="F1278" i="1" s="1"/>
  <c r="A1279" i="1"/>
  <c r="F1279" i="1" s="1"/>
  <c r="A1280" i="1"/>
  <c r="F1280" i="1" s="1"/>
  <c r="A1281" i="1"/>
  <c r="F1281" i="1" s="1"/>
  <c r="A1282" i="1"/>
  <c r="F1282" i="1" s="1"/>
  <c r="A1283" i="1"/>
  <c r="F1283" i="1" s="1"/>
  <c r="A1284" i="1"/>
  <c r="F1284" i="1" s="1"/>
  <c r="A1285" i="1"/>
  <c r="F1285" i="1" s="1"/>
  <c r="A1286" i="1"/>
  <c r="F1286" i="1" s="1"/>
  <c r="A1287" i="1"/>
  <c r="F1287" i="1" s="1"/>
  <c r="A1288" i="1"/>
  <c r="F1288" i="1" s="1"/>
  <c r="A1289" i="1"/>
  <c r="F1289" i="1" s="1"/>
  <c r="A1290" i="1"/>
  <c r="F1290" i="1" s="1"/>
  <c r="A1291" i="1"/>
  <c r="F1291" i="1" s="1"/>
  <c r="A1292" i="1"/>
  <c r="F1292" i="1" s="1"/>
  <c r="A1293" i="1"/>
  <c r="F1293" i="1" s="1"/>
  <c r="A1294" i="1"/>
  <c r="F1294" i="1" s="1"/>
  <c r="A1295" i="1"/>
  <c r="F1295" i="1" s="1"/>
  <c r="A1296" i="1"/>
  <c r="F1296" i="1" s="1"/>
  <c r="A1297" i="1"/>
  <c r="F1297" i="1" s="1"/>
  <c r="A1298" i="1"/>
  <c r="F1298" i="1" s="1"/>
  <c r="A1299" i="1"/>
  <c r="F1299" i="1" s="1"/>
  <c r="A1300" i="1"/>
  <c r="F1300" i="1" s="1"/>
  <c r="A1301" i="1"/>
  <c r="F1301" i="1" s="1"/>
  <c r="A1302" i="1"/>
  <c r="F1302" i="1" s="1"/>
  <c r="A1303" i="1"/>
  <c r="F1303" i="1" s="1"/>
  <c r="A1304" i="1"/>
  <c r="F1304" i="1" s="1"/>
  <c r="A1305" i="1"/>
  <c r="F1305" i="1" s="1"/>
  <c r="A1306" i="1"/>
  <c r="F1306" i="1" s="1"/>
  <c r="A1307" i="1"/>
  <c r="F1307" i="1" s="1"/>
  <c r="A1308" i="1"/>
  <c r="F1308" i="1" s="1"/>
  <c r="A1309" i="1"/>
  <c r="F1309" i="1" s="1"/>
  <c r="A1310" i="1"/>
  <c r="F1310" i="1" s="1"/>
  <c r="A1311" i="1"/>
  <c r="F1311" i="1" s="1"/>
  <c r="A1312" i="1"/>
  <c r="F1312" i="1" s="1"/>
  <c r="A1313" i="1"/>
  <c r="F1313" i="1" s="1"/>
  <c r="A1314" i="1"/>
  <c r="F1314" i="1" s="1"/>
  <c r="A1315" i="1"/>
  <c r="F1315" i="1" s="1"/>
  <c r="A1316" i="1"/>
  <c r="F1316" i="1" s="1"/>
  <c r="A1317" i="1"/>
  <c r="F1317" i="1" s="1"/>
  <c r="A1318" i="1"/>
  <c r="F1318" i="1" s="1"/>
  <c r="A1319" i="1"/>
  <c r="F1319" i="1" s="1"/>
  <c r="A1320" i="1"/>
  <c r="F1320" i="1" s="1"/>
  <c r="A1321" i="1"/>
  <c r="F1321" i="1" s="1"/>
  <c r="A1322" i="1"/>
  <c r="F1322" i="1" s="1"/>
  <c r="A1323" i="1"/>
  <c r="F1323" i="1" s="1"/>
  <c r="A1324" i="1"/>
  <c r="F1324" i="1" s="1"/>
  <c r="A1325" i="1"/>
  <c r="F1325" i="1" s="1"/>
  <c r="A1326" i="1"/>
  <c r="F1326" i="1" s="1"/>
  <c r="A1327" i="1"/>
  <c r="F1327" i="1" s="1"/>
  <c r="A1328" i="1"/>
  <c r="F1328" i="1" s="1"/>
  <c r="A1329" i="1"/>
  <c r="F1329" i="1" s="1"/>
  <c r="A1330" i="1"/>
  <c r="F1330" i="1" s="1"/>
  <c r="A1331" i="1"/>
  <c r="F1331" i="1" s="1"/>
  <c r="A1332" i="1"/>
  <c r="F1332" i="1" s="1"/>
  <c r="A1333" i="1"/>
  <c r="F1333" i="1" s="1"/>
  <c r="A1334" i="1"/>
  <c r="F1334" i="1" s="1"/>
  <c r="A1335" i="1"/>
  <c r="F1335" i="1" s="1"/>
  <c r="A1336" i="1"/>
  <c r="F1336" i="1" s="1"/>
  <c r="A1337" i="1"/>
  <c r="F1337" i="1" s="1"/>
  <c r="A1338" i="1"/>
  <c r="F1338" i="1" s="1"/>
  <c r="A1339" i="1"/>
  <c r="F1339" i="1" s="1"/>
  <c r="A1340" i="1"/>
  <c r="F1340" i="1" s="1"/>
  <c r="A1341" i="1"/>
  <c r="F1341" i="1" s="1"/>
  <c r="A1342" i="1"/>
  <c r="F1342" i="1" s="1"/>
  <c r="A1343" i="1"/>
  <c r="F1343" i="1" s="1"/>
  <c r="A1344" i="1"/>
  <c r="F1344" i="1" s="1"/>
  <c r="A1345" i="1"/>
  <c r="F1345" i="1" s="1"/>
  <c r="A1346" i="1"/>
  <c r="F1346" i="1" s="1"/>
  <c r="A1347" i="1"/>
  <c r="F1347" i="1" s="1"/>
  <c r="A1348" i="1"/>
  <c r="F1348" i="1" s="1"/>
  <c r="A1349" i="1"/>
  <c r="F1349" i="1" s="1"/>
  <c r="A1350" i="1"/>
  <c r="F1350" i="1" s="1"/>
  <c r="A1351" i="1"/>
  <c r="F1351" i="1" s="1"/>
  <c r="A1352" i="1"/>
  <c r="F1352" i="1" s="1"/>
  <c r="A1353" i="1"/>
  <c r="F1353" i="1" s="1"/>
  <c r="A1354" i="1"/>
  <c r="F1354" i="1" s="1"/>
  <c r="A1355" i="1"/>
  <c r="F1355" i="1" s="1"/>
  <c r="A1356" i="1"/>
  <c r="F1356" i="1" s="1"/>
  <c r="A1357" i="1"/>
  <c r="F1357" i="1" s="1"/>
  <c r="A1358" i="1"/>
  <c r="F1358" i="1" s="1"/>
  <c r="A1359" i="1"/>
  <c r="F1359" i="1" s="1"/>
  <c r="A1360" i="1"/>
  <c r="F1360" i="1" s="1"/>
  <c r="A1361" i="1"/>
  <c r="F1361" i="1" s="1"/>
  <c r="A1362" i="1"/>
  <c r="F1362" i="1" s="1"/>
  <c r="A1363" i="1"/>
  <c r="F1363" i="1" s="1"/>
  <c r="A1364" i="1"/>
  <c r="F1364" i="1" s="1"/>
  <c r="A1365" i="1"/>
  <c r="F1365" i="1" s="1"/>
  <c r="A1366" i="1"/>
  <c r="F1366" i="1" s="1"/>
  <c r="A1367" i="1"/>
  <c r="F1367" i="1" s="1"/>
  <c r="A1368" i="1"/>
  <c r="F1368" i="1" s="1"/>
  <c r="A1369" i="1"/>
  <c r="F1369" i="1" s="1"/>
  <c r="A1370" i="1"/>
  <c r="F1370" i="1" s="1"/>
  <c r="A1371" i="1"/>
  <c r="F1371" i="1" s="1"/>
  <c r="A1372" i="1"/>
  <c r="F1372" i="1" s="1"/>
  <c r="A1373" i="1"/>
  <c r="F1373" i="1" s="1"/>
  <c r="A1374" i="1"/>
  <c r="F1374" i="1" s="1"/>
  <c r="A1375" i="1"/>
  <c r="F1375" i="1" s="1"/>
  <c r="A1376" i="1"/>
  <c r="F1376" i="1" s="1"/>
  <c r="A1377" i="1"/>
  <c r="F1377" i="1" s="1"/>
  <c r="A1378" i="1"/>
  <c r="F1378" i="1" s="1"/>
  <c r="A1379" i="1"/>
  <c r="F1379" i="1" s="1"/>
  <c r="A1380" i="1"/>
  <c r="F1380" i="1" s="1"/>
  <c r="A1381" i="1"/>
  <c r="F1381" i="1" s="1"/>
  <c r="A1382" i="1"/>
  <c r="F1382" i="1" s="1"/>
  <c r="A1383" i="1"/>
  <c r="F1383" i="1" s="1"/>
  <c r="A1384" i="1"/>
  <c r="F1384" i="1" s="1"/>
  <c r="A1385" i="1"/>
  <c r="F1385" i="1" s="1"/>
  <c r="A1386" i="1"/>
  <c r="F1386" i="1" s="1"/>
  <c r="A1387" i="1"/>
  <c r="F1387" i="1" s="1"/>
  <c r="A1388" i="1"/>
  <c r="F1388" i="1" s="1"/>
  <c r="A1389" i="1"/>
  <c r="F1389" i="1" s="1"/>
  <c r="A1390" i="1"/>
  <c r="F1390" i="1" s="1"/>
  <c r="A1391" i="1"/>
  <c r="F1391" i="1" s="1"/>
  <c r="A1392" i="1"/>
  <c r="F1392" i="1" s="1"/>
  <c r="A1393" i="1"/>
  <c r="F1393" i="1" s="1"/>
  <c r="A1394" i="1"/>
  <c r="F1394" i="1" s="1"/>
  <c r="A1395" i="1"/>
  <c r="F1395" i="1" s="1"/>
  <c r="A1396" i="1"/>
  <c r="F1396" i="1" s="1"/>
  <c r="A1397" i="1"/>
  <c r="F1397" i="1" s="1"/>
  <c r="A1398" i="1"/>
  <c r="F1398" i="1" s="1"/>
  <c r="A1399" i="1"/>
  <c r="F1399" i="1" s="1"/>
  <c r="A1400" i="1"/>
  <c r="F1400" i="1" s="1"/>
  <c r="A1401" i="1"/>
  <c r="F1401" i="1" s="1"/>
  <c r="A1402" i="1"/>
  <c r="F1402" i="1" s="1"/>
  <c r="A1403" i="1"/>
  <c r="F1403" i="1" s="1"/>
  <c r="A1404" i="1"/>
  <c r="F1404" i="1" s="1"/>
  <c r="A1405" i="1"/>
  <c r="F1405" i="1" s="1"/>
  <c r="A1406" i="1"/>
  <c r="F1406" i="1" s="1"/>
  <c r="A1407" i="1"/>
  <c r="F1407" i="1" s="1"/>
  <c r="A1408" i="1"/>
  <c r="F1408" i="1" s="1"/>
  <c r="A1409" i="1"/>
  <c r="F1409" i="1" s="1"/>
  <c r="A1410" i="1"/>
  <c r="F1410" i="1" s="1"/>
  <c r="A1411" i="1"/>
  <c r="F1411" i="1" s="1"/>
  <c r="A1412" i="1"/>
  <c r="F1412" i="1" s="1"/>
  <c r="A1413" i="1"/>
  <c r="F1413" i="1" s="1"/>
  <c r="A1414" i="1"/>
  <c r="F1414" i="1" s="1"/>
  <c r="A1415" i="1"/>
  <c r="F1415" i="1" s="1"/>
  <c r="A1416" i="1"/>
  <c r="F1416" i="1" s="1"/>
  <c r="A1417" i="1"/>
  <c r="F1417" i="1" s="1"/>
  <c r="A1418" i="1"/>
  <c r="F1418" i="1" s="1"/>
  <c r="A1419" i="1"/>
  <c r="F1419" i="1" s="1"/>
  <c r="A1420" i="1"/>
  <c r="F1420" i="1" s="1"/>
  <c r="A1421" i="1"/>
  <c r="F1421" i="1" s="1"/>
  <c r="A1422" i="1"/>
  <c r="F1422" i="1" s="1"/>
  <c r="A1423" i="1"/>
  <c r="F1423" i="1" s="1"/>
  <c r="A1424" i="1"/>
  <c r="F1424" i="1" s="1"/>
  <c r="A1425" i="1"/>
  <c r="F1425" i="1" s="1"/>
  <c r="A1426" i="1"/>
  <c r="F1426" i="1" s="1"/>
  <c r="A1427" i="1"/>
  <c r="F1427" i="1" s="1"/>
  <c r="A1428" i="1"/>
  <c r="F1428" i="1" s="1"/>
  <c r="A1429" i="1"/>
  <c r="F1429" i="1" s="1"/>
  <c r="A1430" i="1"/>
  <c r="F1430" i="1" s="1"/>
  <c r="A1431" i="1"/>
  <c r="F1431" i="1" s="1"/>
  <c r="A1432" i="1"/>
  <c r="F1432" i="1" s="1"/>
  <c r="A1433" i="1"/>
  <c r="F1433" i="1" s="1"/>
  <c r="A1434" i="1"/>
  <c r="F1434" i="1" s="1"/>
  <c r="A1435" i="1"/>
  <c r="F1435" i="1" s="1"/>
  <c r="A1436" i="1"/>
  <c r="F1436" i="1" s="1"/>
  <c r="A1437" i="1"/>
  <c r="F1437" i="1" s="1"/>
  <c r="A1438" i="1"/>
  <c r="F1438" i="1" s="1"/>
  <c r="A1439" i="1"/>
  <c r="F1439" i="1" s="1"/>
  <c r="A1440" i="1"/>
  <c r="F1440" i="1" s="1"/>
  <c r="A1441" i="1"/>
  <c r="F1441" i="1" s="1"/>
  <c r="A1442" i="1"/>
  <c r="F1442" i="1" s="1"/>
  <c r="A1443" i="1"/>
  <c r="F1443" i="1" s="1"/>
  <c r="A1444" i="1"/>
  <c r="F1444" i="1" s="1"/>
  <c r="A1445" i="1"/>
  <c r="F1445" i="1" s="1"/>
  <c r="A1446" i="1"/>
  <c r="F1446" i="1" s="1"/>
  <c r="A1447" i="1"/>
  <c r="F1447" i="1" s="1"/>
  <c r="A1448" i="1"/>
  <c r="F1448" i="1" s="1"/>
  <c r="A1449" i="1"/>
  <c r="F1449" i="1" s="1"/>
  <c r="A1450" i="1"/>
  <c r="F1450" i="1" s="1"/>
  <c r="A1451" i="1"/>
  <c r="F1451" i="1" s="1"/>
  <c r="A1452" i="1"/>
  <c r="F1452" i="1" s="1"/>
  <c r="A1453" i="1"/>
  <c r="F1453" i="1" s="1"/>
  <c r="A1454" i="1"/>
  <c r="F1454" i="1" s="1"/>
  <c r="A1455" i="1"/>
  <c r="F1455" i="1" s="1"/>
  <c r="A1456" i="1"/>
  <c r="F1456" i="1" s="1"/>
  <c r="A1457" i="1"/>
  <c r="F1457" i="1" s="1"/>
  <c r="A1458" i="1"/>
  <c r="F1458" i="1" s="1"/>
  <c r="A1459" i="1"/>
  <c r="F1459" i="1" s="1"/>
  <c r="A1460" i="1"/>
  <c r="F1460" i="1" s="1"/>
  <c r="A1461" i="1"/>
  <c r="F1461" i="1" s="1"/>
  <c r="A1462" i="1"/>
  <c r="F1462" i="1" s="1"/>
  <c r="A1463" i="1"/>
  <c r="F1463" i="1" s="1"/>
  <c r="A1464" i="1"/>
  <c r="F1464" i="1" s="1"/>
  <c r="A1465" i="1"/>
  <c r="F1465" i="1" s="1"/>
  <c r="A1466" i="1"/>
  <c r="F1466" i="1" s="1"/>
  <c r="A1467" i="1"/>
  <c r="F1467" i="1" s="1"/>
  <c r="A1468" i="1"/>
  <c r="F1468" i="1" s="1"/>
  <c r="A1469" i="1"/>
  <c r="F1469" i="1" s="1"/>
  <c r="A1470" i="1"/>
  <c r="F1470" i="1" s="1"/>
  <c r="A1471" i="1"/>
  <c r="F1471" i="1" s="1"/>
  <c r="A1472" i="1"/>
  <c r="F1472" i="1" s="1"/>
  <c r="A1473" i="1"/>
  <c r="F1473" i="1" s="1"/>
  <c r="A1474" i="1"/>
  <c r="F1474" i="1" s="1"/>
  <c r="A1475" i="1"/>
  <c r="F1475" i="1" s="1"/>
  <c r="A1476" i="1"/>
  <c r="F1476" i="1" s="1"/>
  <c r="A1477" i="1"/>
  <c r="F1477" i="1" s="1"/>
  <c r="A1478" i="1"/>
  <c r="F1478" i="1" s="1"/>
  <c r="A1479" i="1"/>
  <c r="F1479" i="1" s="1"/>
  <c r="A1480" i="1"/>
  <c r="F1480" i="1" s="1"/>
  <c r="A1481" i="1"/>
  <c r="F1481" i="1" s="1"/>
  <c r="A1482" i="1"/>
  <c r="F1482" i="1" s="1"/>
  <c r="A1483" i="1"/>
  <c r="F1483" i="1" s="1"/>
  <c r="A1484" i="1"/>
  <c r="F1484" i="1" s="1"/>
  <c r="A1485" i="1"/>
  <c r="F1485" i="1" s="1"/>
  <c r="A1486" i="1"/>
  <c r="F1486" i="1" s="1"/>
  <c r="A1487" i="1"/>
  <c r="F1487" i="1" s="1"/>
  <c r="A1488" i="1"/>
  <c r="F1488" i="1" s="1"/>
  <c r="A1489" i="1"/>
  <c r="F1489" i="1" s="1"/>
  <c r="A1490" i="1"/>
  <c r="F1490" i="1" s="1"/>
  <c r="A1491" i="1"/>
  <c r="F1491" i="1" s="1"/>
  <c r="A1492" i="1"/>
  <c r="F1492" i="1" s="1"/>
  <c r="A1493" i="1"/>
  <c r="F1493" i="1" s="1"/>
  <c r="A1494" i="1"/>
  <c r="F1494" i="1" s="1"/>
  <c r="A1495" i="1"/>
  <c r="F1495" i="1" s="1"/>
  <c r="A1496" i="1"/>
  <c r="F1496" i="1" s="1"/>
  <c r="A1497" i="1"/>
  <c r="F1497" i="1" s="1"/>
  <c r="A1498" i="1"/>
  <c r="F1498" i="1" s="1"/>
  <c r="A1499" i="1"/>
  <c r="F1499" i="1" s="1"/>
  <c r="A1500" i="1"/>
  <c r="F1500" i="1" s="1"/>
  <c r="A1501" i="1"/>
  <c r="F1501" i="1" s="1"/>
  <c r="A1502" i="1"/>
  <c r="F1502" i="1" s="1"/>
  <c r="A1503" i="1"/>
  <c r="F1503" i="1" s="1"/>
  <c r="A1504" i="1"/>
  <c r="F1504" i="1" s="1"/>
  <c r="A1505" i="1"/>
  <c r="F1505" i="1" s="1"/>
  <c r="A1506" i="1"/>
  <c r="F1506" i="1" s="1"/>
  <c r="A1507" i="1"/>
  <c r="F1507" i="1" s="1"/>
  <c r="A1508" i="1"/>
  <c r="F1508" i="1" s="1"/>
  <c r="A1509" i="1"/>
  <c r="F1509" i="1" s="1"/>
  <c r="A1510" i="1"/>
  <c r="F1510" i="1" s="1"/>
  <c r="A1511" i="1"/>
  <c r="F1511" i="1" s="1"/>
  <c r="A1512" i="1"/>
  <c r="F1512" i="1" s="1"/>
  <c r="A1513" i="1"/>
  <c r="F1513" i="1" s="1"/>
  <c r="A1514" i="1"/>
  <c r="F1514" i="1" s="1"/>
  <c r="A1515" i="1"/>
  <c r="F1515" i="1" s="1"/>
  <c r="A1516" i="1"/>
  <c r="F1516" i="1" s="1"/>
  <c r="A1517" i="1"/>
  <c r="F1517" i="1" s="1"/>
  <c r="A1518" i="1"/>
  <c r="F1518" i="1" s="1"/>
  <c r="A1519" i="1"/>
  <c r="F1519" i="1" s="1"/>
  <c r="A1520" i="1"/>
  <c r="F1520" i="1" s="1"/>
  <c r="A1521" i="1"/>
  <c r="F1521" i="1" s="1"/>
  <c r="A1522" i="1"/>
  <c r="F1522" i="1" s="1"/>
  <c r="A1523" i="1"/>
  <c r="F1523" i="1" s="1"/>
  <c r="A1524" i="1"/>
  <c r="F1524" i="1" s="1"/>
  <c r="A1525" i="1"/>
  <c r="F1525" i="1" s="1"/>
  <c r="A1526" i="1"/>
  <c r="F1526" i="1" s="1"/>
  <c r="A1527" i="1"/>
  <c r="F1527" i="1" s="1"/>
  <c r="A1528" i="1"/>
  <c r="F1528" i="1" s="1"/>
  <c r="A1529" i="1"/>
  <c r="F1529" i="1" s="1"/>
  <c r="A1530" i="1"/>
  <c r="F1530" i="1" s="1"/>
  <c r="A1531" i="1"/>
  <c r="F1531" i="1" s="1"/>
  <c r="A1532" i="1"/>
  <c r="F1532" i="1" s="1"/>
  <c r="A1533" i="1"/>
  <c r="F1533" i="1" s="1"/>
  <c r="A1534" i="1"/>
  <c r="F1534" i="1" s="1"/>
  <c r="A1535" i="1"/>
  <c r="F1535" i="1" s="1"/>
  <c r="A1536" i="1"/>
  <c r="F1536" i="1" s="1"/>
  <c r="A1537" i="1"/>
  <c r="F1537" i="1" s="1"/>
  <c r="A1538" i="1"/>
  <c r="F1538" i="1" s="1"/>
  <c r="A1539" i="1"/>
  <c r="F1539" i="1" s="1"/>
  <c r="A1540" i="1"/>
  <c r="F1540" i="1" s="1"/>
  <c r="A1541" i="1"/>
  <c r="F1541" i="1" s="1"/>
  <c r="A1542" i="1"/>
  <c r="F1542" i="1" s="1"/>
  <c r="A1543" i="1"/>
  <c r="F1543" i="1" s="1"/>
  <c r="A1544" i="1"/>
  <c r="F1544" i="1" s="1"/>
  <c r="A1545" i="1"/>
  <c r="F1545" i="1" s="1"/>
  <c r="A1546" i="1"/>
  <c r="F1546" i="1" s="1"/>
  <c r="A1547" i="1"/>
  <c r="F1547" i="1" s="1"/>
  <c r="A1548" i="1"/>
  <c r="F1548" i="1" s="1"/>
  <c r="A1549" i="1"/>
  <c r="F1549" i="1" s="1"/>
  <c r="A1550" i="1"/>
  <c r="F1550" i="1" s="1"/>
  <c r="A1551" i="1"/>
  <c r="F1551" i="1" s="1"/>
  <c r="A1552" i="1"/>
  <c r="F1552" i="1" s="1"/>
  <c r="A1553" i="1"/>
  <c r="F1553" i="1" s="1"/>
  <c r="A1554" i="1"/>
  <c r="F1554" i="1" s="1"/>
  <c r="A1555" i="1"/>
  <c r="F1555" i="1" s="1"/>
  <c r="A1556" i="1"/>
  <c r="F1556" i="1" s="1"/>
  <c r="A1557" i="1"/>
  <c r="F1557" i="1" s="1"/>
  <c r="A1558" i="1"/>
  <c r="F1558" i="1" s="1"/>
  <c r="A1559" i="1"/>
  <c r="F1559" i="1" s="1"/>
  <c r="A1560" i="1"/>
  <c r="F1560" i="1" s="1"/>
  <c r="A1561" i="1"/>
  <c r="F1561" i="1" s="1"/>
  <c r="A1562" i="1"/>
  <c r="F1562" i="1" s="1"/>
  <c r="A1563" i="1"/>
  <c r="F1563" i="1" s="1"/>
  <c r="A1564" i="1"/>
  <c r="F1564" i="1" s="1"/>
  <c r="A1565" i="1"/>
  <c r="F1565" i="1" s="1"/>
  <c r="A1566" i="1"/>
  <c r="F1566" i="1" s="1"/>
  <c r="A1567" i="1"/>
  <c r="F1567" i="1" s="1"/>
  <c r="A1568" i="1"/>
  <c r="F1568" i="1" s="1"/>
  <c r="A1569" i="1"/>
  <c r="F1569" i="1" s="1"/>
  <c r="A1570" i="1"/>
  <c r="F1570" i="1" s="1"/>
  <c r="A1571" i="1"/>
  <c r="F1571" i="1" s="1"/>
  <c r="A1572" i="1"/>
  <c r="F1572" i="1" s="1"/>
  <c r="A1573" i="1"/>
  <c r="F1573" i="1" s="1"/>
  <c r="A1574" i="1"/>
  <c r="F1574" i="1" s="1"/>
  <c r="A1575" i="1"/>
  <c r="F1575" i="1" s="1"/>
  <c r="A1576" i="1"/>
  <c r="F1576" i="1" s="1"/>
  <c r="A1577" i="1"/>
  <c r="F1577" i="1" s="1"/>
  <c r="A1578" i="1"/>
  <c r="F1578" i="1" s="1"/>
  <c r="A1579" i="1"/>
  <c r="F1579" i="1" s="1"/>
  <c r="A1580" i="1"/>
  <c r="F1580" i="1" s="1"/>
  <c r="A1581" i="1"/>
  <c r="F1581" i="1" s="1"/>
  <c r="A1582" i="1"/>
  <c r="F1582" i="1" s="1"/>
  <c r="A1583" i="1"/>
  <c r="F1583" i="1" s="1"/>
  <c r="A1584" i="1"/>
  <c r="F1584" i="1" s="1"/>
  <c r="A1585" i="1"/>
  <c r="F1585" i="1" s="1"/>
  <c r="A1586" i="1"/>
  <c r="F1586" i="1" s="1"/>
  <c r="A1587" i="1"/>
  <c r="F1587" i="1" s="1"/>
  <c r="A1588" i="1"/>
  <c r="F1588" i="1" s="1"/>
  <c r="A1589" i="1"/>
  <c r="F1589" i="1" s="1"/>
  <c r="A1590" i="1"/>
  <c r="F1590" i="1" s="1"/>
  <c r="A1591" i="1"/>
  <c r="F1591" i="1" s="1"/>
  <c r="A1592" i="1"/>
  <c r="F1592" i="1" s="1"/>
  <c r="A1593" i="1"/>
  <c r="F1593" i="1" s="1"/>
  <c r="A1594" i="1"/>
  <c r="F1594" i="1" s="1"/>
  <c r="A1595" i="1"/>
  <c r="F1595" i="1" s="1"/>
  <c r="A1596" i="1"/>
  <c r="F1596" i="1" s="1"/>
  <c r="A1597" i="1"/>
  <c r="F1597" i="1" s="1"/>
  <c r="A1598" i="1"/>
  <c r="F1598" i="1" s="1"/>
  <c r="A1599" i="1"/>
  <c r="F1599" i="1" s="1"/>
  <c r="A1600" i="1"/>
  <c r="F1600" i="1" s="1"/>
  <c r="A1601" i="1"/>
  <c r="F1601" i="1" s="1"/>
  <c r="A1602" i="1"/>
  <c r="F1602" i="1" s="1"/>
  <c r="A1603" i="1"/>
  <c r="F1603" i="1" s="1"/>
  <c r="A1604" i="1"/>
  <c r="F1604" i="1" s="1"/>
  <c r="A1605" i="1"/>
  <c r="F1605" i="1" s="1"/>
  <c r="A1606" i="1"/>
  <c r="F1606" i="1" s="1"/>
  <c r="A1607" i="1"/>
  <c r="F1607" i="1" s="1"/>
  <c r="A1608" i="1"/>
  <c r="F1608" i="1" s="1"/>
  <c r="A1609" i="1"/>
  <c r="F1609" i="1" s="1"/>
  <c r="A1610" i="1"/>
  <c r="F1610" i="1" s="1"/>
  <c r="A1611" i="1"/>
  <c r="F1611" i="1" s="1"/>
  <c r="A1612" i="1"/>
  <c r="F1612" i="1" s="1"/>
  <c r="A1613" i="1"/>
  <c r="F1613" i="1" s="1"/>
  <c r="A1614" i="1"/>
  <c r="F1614" i="1" s="1"/>
  <c r="A1615" i="1"/>
  <c r="F1615" i="1" s="1"/>
  <c r="A1616" i="1"/>
  <c r="F1616" i="1" s="1"/>
  <c r="A1617" i="1"/>
  <c r="F1617" i="1" s="1"/>
  <c r="A1618" i="1"/>
  <c r="F1618" i="1" s="1"/>
  <c r="A1619" i="1"/>
  <c r="F1619" i="1" s="1"/>
  <c r="A1620" i="1"/>
  <c r="F1620" i="1" s="1"/>
  <c r="A1621" i="1"/>
  <c r="F1621" i="1" s="1"/>
  <c r="A1622" i="1"/>
  <c r="F1622" i="1" s="1"/>
  <c r="A1623" i="1"/>
  <c r="F1623" i="1" s="1"/>
  <c r="A1624" i="1"/>
  <c r="F1624" i="1" s="1"/>
  <c r="A1625" i="1"/>
  <c r="F1625" i="1" s="1"/>
  <c r="A1626" i="1"/>
  <c r="F1626" i="1" s="1"/>
  <c r="A1627" i="1"/>
  <c r="F1627" i="1" s="1"/>
  <c r="A1628" i="1"/>
  <c r="F1628" i="1" s="1"/>
  <c r="A1629" i="1"/>
  <c r="F1629" i="1" s="1"/>
  <c r="A1630" i="1"/>
  <c r="F1630" i="1" s="1"/>
  <c r="A1631" i="1"/>
  <c r="F1631" i="1" s="1"/>
  <c r="A1632" i="1"/>
  <c r="F1632" i="1" s="1"/>
  <c r="A1633" i="1"/>
  <c r="F1633" i="1" s="1"/>
  <c r="A1634" i="1"/>
  <c r="F1634" i="1" s="1"/>
  <c r="A1635" i="1"/>
  <c r="F1635" i="1" s="1"/>
  <c r="A1636" i="1"/>
  <c r="F1636" i="1" s="1"/>
  <c r="A1637" i="1"/>
  <c r="F1637" i="1" s="1"/>
  <c r="A1638" i="1"/>
  <c r="F1638" i="1" s="1"/>
  <c r="A1639" i="1"/>
  <c r="F1639" i="1" s="1"/>
  <c r="A1640" i="1"/>
  <c r="F1640" i="1" s="1"/>
  <c r="A1641" i="1"/>
  <c r="F1641" i="1" s="1"/>
  <c r="A1642" i="1"/>
  <c r="F1642" i="1" s="1"/>
  <c r="A1643" i="1"/>
  <c r="F1643" i="1" s="1"/>
  <c r="A1644" i="1"/>
  <c r="F1644" i="1" s="1"/>
  <c r="A1645" i="1"/>
  <c r="F1645" i="1" s="1"/>
  <c r="A1646" i="1"/>
  <c r="F1646" i="1" s="1"/>
  <c r="A1647" i="1"/>
  <c r="F1647" i="1" s="1"/>
  <c r="A1648" i="1"/>
  <c r="F1648" i="1" s="1"/>
  <c r="A1649" i="1"/>
  <c r="F1649" i="1" s="1"/>
  <c r="A1650" i="1"/>
  <c r="F1650" i="1" s="1"/>
  <c r="A1651" i="1"/>
  <c r="F1651" i="1" s="1"/>
  <c r="A1652" i="1"/>
  <c r="F1652" i="1" s="1"/>
  <c r="A1653" i="1"/>
  <c r="F1653" i="1" s="1"/>
  <c r="A1654" i="1"/>
  <c r="F1654" i="1" s="1"/>
  <c r="A1655" i="1"/>
  <c r="F1655" i="1" s="1"/>
  <c r="A1656" i="1"/>
  <c r="F1656" i="1" s="1"/>
  <c r="A1657" i="1"/>
  <c r="F1657" i="1" s="1"/>
  <c r="A1658" i="1"/>
  <c r="F1658" i="1" s="1"/>
  <c r="A1659" i="1"/>
  <c r="F1659" i="1" s="1"/>
  <c r="A1660" i="1"/>
  <c r="F1660" i="1" s="1"/>
  <c r="A1661" i="1"/>
  <c r="F1661" i="1" s="1"/>
  <c r="A1662" i="1"/>
  <c r="F1662" i="1" s="1"/>
  <c r="A1663" i="1"/>
  <c r="F1663" i="1" s="1"/>
  <c r="A1664" i="1"/>
  <c r="F1664" i="1" s="1"/>
  <c r="A1665" i="1"/>
  <c r="F1665" i="1" s="1"/>
  <c r="A1666" i="1"/>
  <c r="F1666" i="1" s="1"/>
  <c r="A1667" i="1"/>
  <c r="F1667" i="1" s="1"/>
  <c r="A1668" i="1"/>
  <c r="F1668" i="1" s="1"/>
  <c r="A1669" i="1"/>
  <c r="F1669" i="1" s="1"/>
  <c r="A1670" i="1"/>
  <c r="F1670" i="1" s="1"/>
  <c r="A1671" i="1"/>
  <c r="F1671" i="1" s="1"/>
  <c r="A1672" i="1"/>
  <c r="F1672" i="1" s="1"/>
  <c r="A1673" i="1"/>
  <c r="F1673" i="1" s="1"/>
  <c r="A1674" i="1"/>
  <c r="F1674" i="1" s="1"/>
  <c r="A1675" i="1"/>
  <c r="F1675" i="1" s="1"/>
  <c r="A1676" i="1"/>
  <c r="F1676" i="1" s="1"/>
  <c r="A1677" i="1"/>
  <c r="F1677" i="1" s="1"/>
  <c r="A1678" i="1"/>
  <c r="F1678" i="1" s="1"/>
  <c r="A1679" i="1"/>
  <c r="F1679" i="1" s="1"/>
  <c r="A1680" i="1"/>
  <c r="F1680" i="1" s="1"/>
  <c r="A1681" i="1"/>
  <c r="F1681" i="1" s="1"/>
  <c r="A1682" i="1"/>
  <c r="F1682" i="1" s="1"/>
  <c r="A1683" i="1"/>
  <c r="F1683" i="1" s="1"/>
  <c r="A1684" i="1"/>
  <c r="F1684" i="1" s="1"/>
  <c r="A1685" i="1"/>
  <c r="F1685" i="1" s="1"/>
  <c r="A1686" i="1"/>
  <c r="F1686" i="1" s="1"/>
  <c r="A1687" i="1"/>
  <c r="F1687" i="1" s="1"/>
  <c r="A1688" i="1"/>
  <c r="F1688" i="1" s="1"/>
  <c r="A1689" i="1"/>
  <c r="F1689" i="1" s="1"/>
  <c r="A1690" i="1"/>
  <c r="F1690" i="1" s="1"/>
  <c r="A1691" i="1"/>
  <c r="F1691" i="1" s="1"/>
  <c r="A1692" i="1"/>
  <c r="F1692" i="1" s="1"/>
  <c r="A1693" i="1"/>
  <c r="F1693" i="1" s="1"/>
  <c r="A1694" i="1"/>
  <c r="F1694" i="1" s="1"/>
  <c r="A1695" i="1"/>
  <c r="F1695" i="1" s="1"/>
  <c r="A1696" i="1"/>
  <c r="F1696" i="1" s="1"/>
  <c r="A1697" i="1"/>
  <c r="F1697" i="1" s="1"/>
  <c r="A1698" i="1"/>
  <c r="F1698" i="1" s="1"/>
  <c r="A1699" i="1"/>
  <c r="F1699" i="1" s="1"/>
  <c r="A1700" i="1"/>
  <c r="F1700" i="1" s="1"/>
  <c r="A1701" i="1"/>
  <c r="F1701" i="1" s="1"/>
  <c r="A1702" i="1"/>
  <c r="F1702" i="1" s="1"/>
  <c r="A1703" i="1"/>
  <c r="F1703" i="1" s="1"/>
  <c r="A1704" i="1"/>
  <c r="F1704" i="1" s="1"/>
  <c r="A1705" i="1"/>
  <c r="F1705" i="1" s="1"/>
  <c r="A1706" i="1"/>
  <c r="F1706" i="1" s="1"/>
  <c r="A1707" i="1"/>
  <c r="F1707" i="1" s="1"/>
  <c r="A1708" i="1"/>
  <c r="F1708" i="1" s="1"/>
  <c r="A1709" i="1"/>
  <c r="F1709" i="1" s="1"/>
  <c r="A1710" i="1"/>
  <c r="F1710" i="1" s="1"/>
  <c r="A1711" i="1"/>
  <c r="F1711" i="1" s="1"/>
  <c r="A1712" i="1"/>
  <c r="F1712" i="1" s="1"/>
  <c r="A1713" i="1"/>
  <c r="F1713" i="1" s="1"/>
  <c r="A1714" i="1"/>
  <c r="F1714" i="1" s="1"/>
  <c r="A1715" i="1"/>
  <c r="F1715" i="1" s="1"/>
  <c r="A1716" i="1"/>
  <c r="F1716" i="1" s="1"/>
  <c r="A1717" i="1"/>
  <c r="F1717" i="1" s="1"/>
  <c r="A1718" i="1"/>
  <c r="F1718" i="1" s="1"/>
  <c r="A1719" i="1"/>
  <c r="F1719" i="1" s="1"/>
  <c r="A1720" i="1"/>
  <c r="F1720" i="1" s="1"/>
  <c r="A1721" i="1"/>
  <c r="F1721" i="1" s="1"/>
  <c r="A1722" i="1"/>
  <c r="F1722" i="1" s="1"/>
  <c r="A1723" i="1"/>
  <c r="F1723" i="1" s="1"/>
  <c r="A1724" i="1"/>
  <c r="F1724" i="1" s="1"/>
  <c r="A1725" i="1"/>
  <c r="F1725" i="1" s="1"/>
  <c r="A1726" i="1"/>
  <c r="F1726" i="1" s="1"/>
  <c r="A1727" i="1"/>
  <c r="F1727" i="1" s="1"/>
  <c r="A1728" i="1"/>
  <c r="F1728" i="1" s="1"/>
  <c r="A1729" i="1"/>
  <c r="F1729" i="1" s="1"/>
  <c r="A1730" i="1"/>
  <c r="F1730" i="1" s="1"/>
  <c r="A1731" i="1"/>
  <c r="F1731" i="1" s="1"/>
  <c r="A1732" i="1"/>
  <c r="F1732" i="1" s="1"/>
  <c r="A1733" i="1"/>
  <c r="F1733" i="1" s="1"/>
  <c r="A1734" i="1"/>
  <c r="F1734" i="1" s="1"/>
  <c r="A1735" i="1"/>
  <c r="F1735" i="1" s="1"/>
  <c r="A1736" i="1"/>
  <c r="F1736" i="1" s="1"/>
  <c r="A1737" i="1"/>
  <c r="F1737" i="1" s="1"/>
  <c r="A1738" i="1"/>
  <c r="F1738" i="1" s="1"/>
  <c r="A1739" i="1"/>
  <c r="F1739" i="1" s="1"/>
  <c r="A1740" i="1"/>
  <c r="F1740" i="1" s="1"/>
  <c r="A1741" i="1"/>
  <c r="F1741" i="1" s="1"/>
  <c r="A1742" i="1"/>
  <c r="F1742" i="1" s="1"/>
  <c r="A1743" i="1"/>
  <c r="F1743" i="1" s="1"/>
  <c r="A1744" i="1"/>
  <c r="F1744" i="1" s="1"/>
  <c r="A1745" i="1"/>
  <c r="F1745" i="1" s="1"/>
  <c r="A1746" i="1"/>
  <c r="F1746" i="1" s="1"/>
  <c r="A1747" i="1"/>
  <c r="F1747" i="1" s="1"/>
  <c r="A1748" i="1"/>
  <c r="F1748" i="1" s="1"/>
  <c r="A1749" i="1"/>
  <c r="F1749" i="1" s="1"/>
  <c r="A1750" i="1"/>
  <c r="F1750" i="1" s="1"/>
  <c r="A1751" i="1"/>
  <c r="F1751" i="1" s="1"/>
  <c r="A1752" i="1"/>
  <c r="F1752" i="1" s="1"/>
  <c r="A1753" i="1"/>
  <c r="F1753" i="1" s="1"/>
  <c r="A1754" i="1"/>
  <c r="F1754" i="1" s="1"/>
  <c r="A1755" i="1"/>
  <c r="F1755" i="1" s="1"/>
  <c r="A1756" i="1"/>
  <c r="F1756" i="1" s="1"/>
  <c r="A1757" i="1"/>
  <c r="F1757" i="1" s="1"/>
  <c r="A1758" i="1"/>
  <c r="F1758" i="1" s="1"/>
  <c r="A1759" i="1"/>
  <c r="F1759" i="1" s="1"/>
  <c r="A1760" i="1"/>
  <c r="F1760" i="1" s="1"/>
  <c r="A1761" i="1"/>
  <c r="F1761" i="1" s="1"/>
  <c r="A1762" i="1"/>
  <c r="F1762" i="1" s="1"/>
  <c r="A1763" i="1"/>
  <c r="F1763" i="1" s="1"/>
  <c r="A1764" i="1"/>
  <c r="F1764" i="1" s="1"/>
  <c r="A1765" i="1"/>
  <c r="F1765" i="1" s="1"/>
  <c r="A1766" i="1"/>
  <c r="F1766" i="1" s="1"/>
  <c r="A1767" i="1"/>
  <c r="F1767" i="1" s="1"/>
  <c r="A1768" i="1"/>
  <c r="F1768" i="1" s="1"/>
  <c r="A1769" i="1"/>
  <c r="F1769" i="1" s="1"/>
  <c r="A1770" i="1"/>
  <c r="F1770" i="1" s="1"/>
  <c r="A1771" i="1"/>
  <c r="F1771" i="1" s="1"/>
  <c r="A1772" i="1"/>
  <c r="F1772" i="1" s="1"/>
  <c r="A1773" i="1"/>
  <c r="F1773" i="1" s="1"/>
  <c r="A1774" i="1"/>
  <c r="F1774" i="1" s="1"/>
  <c r="A1775" i="1"/>
  <c r="F1775" i="1" s="1"/>
  <c r="A1776" i="1"/>
  <c r="F1776" i="1" s="1"/>
  <c r="A1777" i="1"/>
  <c r="F1777" i="1" s="1"/>
  <c r="A1778" i="1"/>
  <c r="F1778" i="1" s="1"/>
  <c r="A1779" i="1"/>
  <c r="F1779" i="1" s="1"/>
  <c r="A1780" i="1"/>
  <c r="F1780" i="1" s="1"/>
  <c r="A1781" i="1"/>
  <c r="F1781" i="1" s="1"/>
  <c r="A1782" i="1"/>
  <c r="F1782" i="1" s="1"/>
  <c r="A1783" i="1"/>
  <c r="F1783" i="1" s="1"/>
  <c r="A1784" i="1"/>
  <c r="F1784" i="1" s="1"/>
  <c r="A1785" i="1"/>
  <c r="F1785" i="1" s="1"/>
  <c r="A1786" i="1"/>
  <c r="F1786" i="1" s="1"/>
  <c r="A1787" i="1"/>
  <c r="F1787" i="1" s="1"/>
  <c r="A1788" i="1"/>
  <c r="F1788" i="1" s="1"/>
  <c r="A1789" i="1"/>
  <c r="F1789" i="1" s="1"/>
  <c r="A1790" i="1"/>
  <c r="F1790" i="1" s="1"/>
  <c r="A1791" i="1"/>
  <c r="F1791" i="1" s="1"/>
  <c r="A1792" i="1"/>
  <c r="F1792" i="1" s="1"/>
  <c r="A1793" i="1"/>
  <c r="F1793" i="1" s="1"/>
  <c r="A1794" i="1"/>
  <c r="F1794" i="1" s="1"/>
  <c r="A1795" i="1"/>
  <c r="F1795" i="1" s="1"/>
  <c r="A1796" i="1"/>
  <c r="F1796" i="1" s="1"/>
  <c r="A1797" i="1"/>
  <c r="F1797" i="1" s="1"/>
  <c r="A1798" i="1"/>
  <c r="F1798" i="1" s="1"/>
  <c r="A1799" i="1"/>
  <c r="F1799" i="1" s="1"/>
  <c r="A1800" i="1"/>
  <c r="F1800" i="1" s="1"/>
  <c r="A1801" i="1"/>
  <c r="F1801" i="1" s="1"/>
  <c r="A1802" i="1"/>
  <c r="F1802" i="1" s="1"/>
  <c r="A1803" i="1"/>
  <c r="F1803" i="1" s="1"/>
  <c r="A1804" i="1"/>
  <c r="F1804" i="1" s="1"/>
  <c r="A1805" i="1"/>
  <c r="F1805" i="1" s="1"/>
  <c r="A1806" i="1"/>
  <c r="F1806" i="1" s="1"/>
  <c r="A1807" i="1"/>
  <c r="F1807" i="1" s="1"/>
  <c r="A1808" i="1"/>
  <c r="F1808" i="1" s="1"/>
  <c r="A1809" i="1"/>
  <c r="F1809" i="1" s="1"/>
  <c r="A1810" i="1"/>
  <c r="F1810" i="1" s="1"/>
  <c r="A1811" i="1"/>
  <c r="F1811" i="1" s="1"/>
  <c r="A1812" i="1"/>
  <c r="F1812" i="1" s="1"/>
  <c r="A1813" i="1"/>
  <c r="F1813" i="1" s="1"/>
  <c r="A1814" i="1"/>
  <c r="F1814" i="1" s="1"/>
  <c r="A1815" i="1"/>
  <c r="F1815" i="1" s="1"/>
  <c r="A1816" i="1"/>
  <c r="F1816" i="1" s="1"/>
  <c r="A1817" i="1"/>
  <c r="F1817" i="1" s="1"/>
  <c r="A1818" i="1"/>
  <c r="F1818" i="1" s="1"/>
  <c r="A1819" i="1"/>
  <c r="F1819" i="1" s="1"/>
  <c r="A1820" i="1"/>
  <c r="F1820" i="1" s="1"/>
  <c r="A1821" i="1"/>
  <c r="F1821" i="1" s="1"/>
  <c r="A1822" i="1"/>
  <c r="F1822" i="1" s="1"/>
  <c r="A1823" i="1"/>
  <c r="F1823" i="1" s="1"/>
  <c r="A1824" i="1"/>
  <c r="F1824" i="1" s="1"/>
  <c r="A1825" i="1"/>
  <c r="F1825" i="1" s="1"/>
  <c r="A1826" i="1"/>
  <c r="F1826" i="1" s="1"/>
  <c r="A1827" i="1"/>
  <c r="F1827" i="1" s="1"/>
  <c r="A1828" i="1"/>
  <c r="F1828" i="1" s="1"/>
  <c r="A1829" i="1"/>
  <c r="F1829" i="1" s="1"/>
  <c r="A1830" i="1"/>
  <c r="F1830" i="1" s="1"/>
  <c r="A1831" i="1"/>
  <c r="F1831" i="1" s="1"/>
  <c r="A1832" i="1"/>
  <c r="F1832" i="1" s="1"/>
  <c r="A1833" i="1"/>
  <c r="F1833" i="1" s="1"/>
  <c r="A1834" i="1"/>
  <c r="F1834" i="1" s="1"/>
  <c r="A1835" i="1"/>
  <c r="F1835" i="1" s="1"/>
  <c r="A1836" i="1"/>
  <c r="F1836" i="1" s="1"/>
  <c r="A1837" i="1"/>
  <c r="F1837" i="1" s="1"/>
  <c r="A1838" i="1"/>
  <c r="F1838" i="1" s="1"/>
  <c r="A1839" i="1"/>
  <c r="F1839" i="1" s="1"/>
  <c r="A1840" i="1"/>
  <c r="F1840" i="1" s="1"/>
  <c r="A1841" i="1"/>
  <c r="F1841" i="1" s="1"/>
  <c r="A1842" i="1"/>
  <c r="F1842" i="1" s="1"/>
  <c r="A1843" i="1"/>
  <c r="F1843" i="1" s="1"/>
  <c r="A1844" i="1"/>
  <c r="F1844" i="1" s="1"/>
  <c r="A1845" i="1"/>
  <c r="F1845" i="1" s="1"/>
  <c r="A1846" i="1"/>
  <c r="F1846" i="1" s="1"/>
  <c r="A1847" i="1"/>
  <c r="F1847" i="1" s="1"/>
  <c r="A1848" i="1"/>
  <c r="F1848" i="1" s="1"/>
  <c r="A1849" i="1"/>
  <c r="F1849" i="1" s="1"/>
  <c r="A1850" i="1"/>
  <c r="F1850" i="1" s="1"/>
  <c r="A1851" i="1"/>
  <c r="F1851" i="1" s="1"/>
  <c r="A1852" i="1"/>
  <c r="F1852" i="1" s="1"/>
  <c r="A1853" i="1"/>
  <c r="F1853" i="1" s="1"/>
  <c r="A1854" i="1"/>
  <c r="F1854" i="1" s="1"/>
  <c r="A1855" i="1"/>
  <c r="F1855" i="1" s="1"/>
  <c r="A1856" i="1"/>
  <c r="F1856" i="1" s="1"/>
  <c r="A1857" i="1"/>
  <c r="F1857" i="1" s="1"/>
  <c r="A1858" i="1"/>
  <c r="F1858" i="1" s="1"/>
  <c r="A1859" i="1"/>
  <c r="F1859" i="1" s="1"/>
  <c r="A1860" i="1"/>
  <c r="F1860" i="1" s="1"/>
  <c r="A1861" i="1"/>
  <c r="F1861" i="1" s="1"/>
  <c r="A1862" i="1"/>
  <c r="F1862" i="1" s="1"/>
  <c r="A1863" i="1"/>
  <c r="F1863" i="1" s="1"/>
  <c r="A1864" i="1"/>
  <c r="F1864" i="1" s="1"/>
  <c r="A1865" i="1"/>
  <c r="F1865" i="1" s="1"/>
  <c r="A1866" i="1"/>
  <c r="F1866" i="1" s="1"/>
  <c r="A1867" i="1"/>
  <c r="F1867" i="1" s="1"/>
  <c r="A1868" i="1"/>
  <c r="F1868" i="1" s="1"/>
  <c r="A1869" i="1"/>
  <c r="F1869" i="1" s="1"/>
  <c r="A1870" i="1"/>
  <c r="F1870" i="1" s="1"/>
  <c r="A1871" i="1"/>
  <c r="F1871" i="1" s="1"/>
  <c r="A1872" i="1"/>
  <c r="F1872" i="1" s="1"/>
  <c r="A1873" i="1"/>
  <c r="F1873" i="1" s="1"/>
  <c r="A1874" i="1"/>
  <c r="F1874" i="1" s="1"/>
  <c r="A1875" i="1"/>
  <c r="F1875" i="1" s="1"/>
  <c r="A1876" i="1"/>
  <c r="F1876" i="1" s="1"/>
  <c r="A1877" i="1"/>
  <c r="F1877" i="1" s="1"/>
  <c r="A1878" i="1"/>
  <c r="F1878" i="1" s="1"/>
  <c r="A1879" i="1"/>
  <c r="F1879" i="1" s="1"/>
  <c r="A1880" i="1"/>
  <c r="F1880" i="1" s="1"/>
  <c r="A1881" i="1"/>
  <c r="F1881" i="1" s="1"/>
  <c r="A1882" i="1"/>
  <c r="F1882" i="1" s="1"/>
  <c r="A1883" i="1"/>
  <c r="F1883" i="1" s="1"/>
  <c r="A1884" i="1"/>
  <c r="F1884" i="1" s="1"/>
  <c r="A1885" i="1"/>
  <c r="F1885" i="1" s="1"/>
  <c r="A1886" i="1"/>
  <c r="F1886" i="1" s="1"/>
  <c r="A1887" i="1"/>
  <c r="F1887" i="1" s="1"/>
  <c r="A1888" i="1"/>
  <c r="F1888" i="1" s="1"/>
  <c r="A1889" i="1"/>
  <c r="F1889" i="1" s="1"/>
  <c r="A1890" i="1"/>
  <c r="F1890" i="1" s="1"/>
  <c r="A1891" i="1"/>
  <c r="F1891" i="1" s="1"/>
  <c r="A1892" i="1"/>
  <c r="F1892" i="1" s="1"/>
  <c r="A1893" i="1"/>
  <c r="F1893" i="1" s="1"/>
  <c r="A1894" i="1"/>
  <c r="F1894" i="1" s="1"/>
  <c r="A1895" i="1"/>
  <c r="F1895" i="1" s="1"/>
  <c r="A1896" i="1"/>
  <c r="F1896" i="1" s="1"/>
  <c r="A1897" i="1"/>
  <c r="F1897" i="1" s="1"/>
  <c r="A1898" i="1"/>
  <c r="F1898" i="1" s="1"/>
  <c r="A1899" i="1"/>
  <c r="F1899" i="1" s="1"/>
  <c r="A1900" i="1"/>
  <c r="F1900" i="1" s="1"/>
  <c r="A1901" i="1"/>
  <c r="F1901" i="1" s="1"/>
  <c r="A1902" i="1"/>
  <c r="F1902" i="1" s="1"/>
  <c r="A1903" i="1"/>
  <c r="F1903" i="1" s="1"/>
  <c r="A1904" i="1"/>
  <c r="F1904" i="1" s="1"/>
  <c r="A1905" i="1"/>
  <c r="F1905" i="1" s="1"/>
  <c r="A1906" i="1"/>
  <c r="F1906" i="1" s="1"/>
  <c r="A1907" i="1"/>
  <c r="F1907" i="1" s="1"/>
  <c r="A1908" i="1"/>
  <c r="F1908" i="1" s="1"/>
  <c r="A1909" i="1"/>
  <c r="F1909" i="1" s="1"/>
  <c r="A1910" i="1"/>
  <c r="F1910" i="1" s="1"/>
  <c r="A1911" i="1"/>
  <c r="F1911" i="1" s="1"/>
  <c r="A1912" i="1"/>
  <c r="F1912" i="1" s="1"/>
  <c r="A1913" i="1"/>
  <c r="F1913" i="1" s="1"/>
  <c r="A1914" i="1"/>
  <c r="F1914" i="1" s="1"/>
  <c r="A1915" i="1"/>
  <c r="F1915" i="1" s="1"/>
  <c r="A1916" i="1"/>
  <c r="F1916" i="1" s="1"/>
  <c r="A1917" i="1"/>
  <c r="F1917" i="1" s="1"/>
  <c r="A1918" i="1"/>
  <c r="F1918" i="1" s="1"/>
  <c r="A1919" i="1"/>
  <c r="F1919" i="1" s="1"/>
  <c r="A1920" i="1"/>
  <c r="F1920" i="1" s="1"/>
  <c r="A1921" i="1"/>
  <c r="F1921" i="1" s="1"/>
  <c r="A1922" i="1"/>
  <c r="F1922" i="1" s="1"/>
  <c r="A1923" i="1"/>
  <c r="F1923" i="1" s="1"/>
  <c r="A1924" i="1"/>
  <c r="F1924" i="1" s="1"/>
  <c r="A1925" i="1"/>
  <c r="F1925" i="1" s="1"/>
  <c r="A1926" i="1"/>
  <c r="F1926" i="1" s="1"/>
  <c r="A1927" i="1"/>
  <c r="F1927" i="1" s="1"/>
  <c r="A1928" i="1"/>
  <c r="F1928" i="1" s="1"/>
  <c r="A1929" i="1"/>
  <c r="F1929" i="1" s="1"/>
  <c r="A1930" i="1"/>
  <c r="F1930" i="1" s="1"/>
  <c r="A1931" i="1"/>
  <c r="F1931" i="1" s="1"/>
  <c r="A1932" i="1"/>
  <c r="F1932" i="1" s="1"/>
  <c r="A1933" i="1"/>
  <c r="F1933" i="1" s="1"/>
  <c r="A1934" i="1"/>
  <c r="F1934" i="1" s="1"/>
  <c r="A1935" i="1"/>
  <c r="F1935" i="1" s="1"/>
  <c r="A1936" i="1"/>
  <c r="F1936" i="1" s="1"/>
  <c r="A1937" i="1"/>
  <c r="F1937" i="1" s="1"/>
  <c r="A1938" i="1"/>
  <c r="F1938" i="1" s="1"/>
  <c r="A1939" i="1"/>
  <c r="F1939" i="1" s="1"/>
  <c r="A1940" i="1"/>
  <c r="F1940" i="1" s="1"/>
  <c r="A1941" i="1"/>
  <c r="F1941" i="1" s="1"/>
  <c r="A1942" i="1"/>
  <c r="F1942" i="1" s="1"/>
  <c r="A1943" i="1"/>
  <c r="F1943" i="1" s="1"/>
  <c r="A1944" i="1"/>
  <c r="F1944" i="1" s="1"/>
  <c r="A1945" i="1"/>
  <c r="F1945" i="1" s="1"/>
  <c r="A1946" i="1"/>
  <c r="F1946" i="1" s="1"/>
  <c r="A1947" i="1"/>
  <c r="F1947" i="1" s="1"/>
  <c r="A1948" i="1"/>
  <c r="F1948" i="1" s="1"/>
  <c r="A1949" i="1"/>
  <c r="F1949" i="1" s="1"/>
  <c r="A1950" i="1"/>
  <c r="F1950" i="1" s="1"/>
  <c r="A1951" i="1"/>
  <c r="F1951" i="1" s="1"/>
  <c r="A1952" i="1"/>
  <c r="F1952" i="1" s="1"/>
  <c r="A1953" i="1"/>
  <c r="F1953" i="1" s="1"/>
  <c r="A1954" i="1"/>
  <c r="F1954" i="1" s="1"/>
  <c r="A1955" i="1"/>
  <c r="F1955" i="1" s="1"/>
  <c r="A1956" i="1"/>
  <c r="F1956" i="1" s="1"/>
  <c r="A1957" i="1"/>
  <c r="F1957" i="1" s="1"/>
  <c r="A1958" i="1"/>
  <c r="F1958" i="1" s="1"/>
  <c r="A1959" i="1"/>
  <c r="F1959" i="1" s="1"/>
  <c r="A1960" i="1"/>
  <c r="F1960" i="1" s="1"/>
  <c r="A1961" i="1"/>
  <c r="F1961" i="1" s="1"/>
  <c r="A1962" i="1"/>
  <c r="F1962" i="1" s="1"/>
  <c r="A1963" i="1"/>
  <c r="F1963" i="1" s="1"/>
  <c r="A1964" i="1"/>
  <c r="F1964" i="1" s="1"/>
  <c r="A1965" i="1"/>
  <c r="F1965" i="1" s="1"/>
  <c r="A1966" i="1"/>
  <c r="F1966" i="1" s="1"/>
  <c r="A1967" i="1"/>
  <c r="F1967" i="1" s="1"/>
  <c r="A1968" i="1"/>
  <c r="F1968" i="1" s="1"/>
  <c r="A1969" i="1"/>
  <c r="F1969" i="1" s="1"/>
  <c r="A1970" i="1"/>
  <c r="F1970" i="1" s="1"/>
  <c r="A1971" i="1"/>
  <c r="F1971" i="1" s="1"/>
  <c r="A1972" i="1"/>
  <c r="F1972" i="1" s="1"/>
  <c r="A1973" i="1"/>
  <c r="F1973" i="1" s="1"/>
  <c r="A1974" i="1"/>
  <c r="F1974" i="1" s="1"/>
  <c r="A1975" i="1"/>
  <c r="F1975" i="1" s="1"/>
  <c r="A1976" i="1"/>
  <c r="F1976" i="1" s="1"/>
  <c r="A1977" i="1"/>
  <c r="F1977" i="1" s="1"/>
  <c r="A1978" i="1"/>
  <c r="F1978" i="1" s="1"/>
  <c r="A1979" i="1"/>
  <c r="F1979" i="1" s="1"/>
  <c r="A1980" i="1"/>
  <c r="F1980" i="1" s="1"/>
  <c r="A1981" i="1"/>
  <c r="F1981" i="1" s="1"/>
  <c r="A1982" i="1"/>
  <c r="F1982" i="1" s="1"/>
  <c r="A1983" i="1"/>
  <c r="F1983" i="1" s="1"/>
  <c r="A1984" i="1"/>
  <c r="F1984" i="1" s="1"/>
  <c r="A1985" i="1"/>
  <c r="F1985" i="1" s="1"/>
  <c r="A1986" i="1"/>
  <c r="F1986" i="1" s="1"/>
  <c r="A1987" i="1"/>
  <c r="F1987" i="1" s="1"/>
  <c r="A1988" i="1"/>
  <c r="F1988" i="1" s="1"/>
  <c r="A1989" i="1"/>
  <c r="F1989" i="1" s="1"/>
  <c r="A1990" i="1"/>
  <c r="F1990" i="1" s="1"/>
  <c r="A1991" i="1"/>
  <c r="F1991" i="1" s="1"/>
  <c r="A1992" i="1"/>
  <c r="F1992" i="1" s="1"/>
  <c r="A1993" i="1"/>
  <c r="F1993" i="1" s="1"/>
  <c r="A1994" i="1"/>
  <c r="F1994" i="1" s="1"/>
  <c r="A1995" i="1"/>
  <c r="F1995" i="1" s="1"/>
  <c r="A1996" i="1"/>
  <c r="F1996" i="1" s="1"/>
  <c r="A1997" i="1"/>
  <c r="F1997" i="1" s="1"/>
  <c r="A1998" i="1"/>
  <c r="F1998" i="1" s="1"/>
  <c r="A1999" i="1"/>
  <c r="F1999" i="1" s="1"/>
  <c r="A2000" i="1"/>
  <c r="F2000" i="1" s="1"/>
  <c r="A2001" i="1"/>
  <c r="F2001" i="1" s="1"/>
  <c r="A2002" i="1"/>
  <c r="F2002" i="1" s="1"/>
  <c r="A2003" i="1"/>
  <c r="F2003" i="1" s="1"/>
  <c r="A2004" i="1"/>
  <c r="F2004" i="1" s="1"/>
  <c r="A2005" i="1"/>
  <c r="F2005" i="1" s="1"/>
  <c r="A2006" i="1"/>
  <c r="F2006" i="1" s="1"/>
  <c r="A2007" i="1"/>
  <c r="F2007" i="1" s="1"/>
  <c r="A2008" i="1"/>
  <c r="F2008" i="1" s="1"/>
  <c r="A2009" i="1"/>
  <c r="F2009" i="1" s="1"/>
  <c r="A2010" i="1"/>
  <c r="F2010" i="1" s="1"/>
  <c r="A2011" i="1"/>
  <c r="F2011" i="1" s="1"/>
  <c r="A2012" i="1"/>
  <c r="F2012" i="1" s="1"/>
  <c r="A2013" i="1"/>
  <c r="F2013" i="1" s="1"/>
  <c r="A2014" i="1"/>
  <c r="F2014" i="1" s="1"/>
  <c r="A2015" i="1"/>
  <c r="F2015" i="1" s="1"/>
  <c r="A2016" i="1"/>
  <c r="F2016" i="1" s="1"/>
  <c r="A2017" i="1"/>
  <c r="F2017" i="1" s="1"/>
  <c r="A2018" i="1"/>
  <c r="F2018" i="1" s="1"/>
  <c r="A2019" i="1"/>
  <c r="F2019" i="1" s="1"/>
  <c r="A2020" i="1"/>
  <c r="F2020" i="1" s="1"/>
  <c r="A2021" i="1"/>
  <c r="F2021" i="1" s="1"/>
  <c r="A2022" i="1"/>
  <c r="F2022" i="1" s="1"/>
  <c r="A2023" i="1"/>
  <c r="F2023" i="1" s="1"/>
  <c r="A2024" i="1"/>
  <c r="F2024" i="1" s="1"/>
  <c r="A2025" i="1"/>
  <c r="F2025" i="1" s="1"/>
  <c r="A2026" i="1"/>
  <c r="F2026" i="1" s="1"/>
  <c r="A2027" i="1"/>
  <c r="F2027" i="1" s="1"/>
  <c r="A2028" i="1"/>
  <c r="F2028" i="1" s="1"/>
  <c r="A2029" i="1"/>
  <c r="F2029" i="1" s="1"/>
  <c r="A2030" i="1"/>
  <c r="F2030" i="1" s="1"/>
  <c r="A2031" i="1"/>
  <c r="F2031" i="1" s="1"/>
  <c r="A2032" i="1"/>
  <c r="F2032" i="1" s="1"/>
  <c r="A2033" i="1"/>
  <c r="F2033" i="1" s="1"/>
  <c r="A2034" i="1"/>
  <c r="F2034" i="1" s="1"/>
  <c r="A2035" i="1"/>
  <c r="F2035" i="1" s="1"/>
  <c r="A2036" i="1"/>
  <c r="F2036" i="1" s="1"/>
  <c r="A2037" i="1"/>
  <c r="F2037" i="1" s="1"/>
  <c r="A2038" i="1"/>
  <c r="F2038" i="1" s="1"/>
  <c r="A2039" i="1"/>
  <c r="F2039" i="1" s="1"/>
  <c r="A2040" i="1"/>
  <c r="F2040" i="1" s="1"/>
  <c r="A2041" i="1"/>
  <c r="F2041" i="1" s="1"/>
  <c r="A2042" i="1"/>
  <c r="F2042" i="1" s="1"/>
  <c r="A2043" i="1"/>
  <c r="F2043" i="1" s="1"/>
  <c r="A2044" i="1"/>
  <c r="F2044" i="1" s="1"/>
  <c r="A2045" i="1"/>
  <c r="F2045" i="1" s="1"/>
  <c r="A2046" i="1"/>
  <c r="F2046" i="1" s="1"/>
  <c r="A2047" i="1"/>
  <c r="F2047" i="1" s="1"/>
  <c r="A2048" i="1"/>
  <c r="F2048" i="1" s="1"/>
  <c r="A2049" i="1"/>
  <c r="F2049" i="1" s="1"/>
  <c r="A2050" i="1"/>
  <c r="F2050" i="1" s="1"/>
  <c r="A2051" i="1"/>
  <c r="F2051" i="1" s="1"/>
  <c r="A2052" i="1"/>
  <c r="F2052" i="1" s="1"/>
  <c r="A2053" i="1"/>
  <c r="F2053" i="1" s="1"/>
  <c r="A2054" i="1"/>
  <c r="F2054" i="1" s="1"/>
  <c r="A2055" i="1"/>
  <c r="F2055" i="1" s="1"/>
  <c r="A2056" i="1"/>
  <c r="F2056" i="1" s="1"/>
  <c r="A2057" i="1"/>
  <c r="F2057" i="1" s="1"/>
  <c r="A2058" i="1"/>
  <c r="F2058" i="1" s="1"/>
  <c r="A2059" i="1"/>
  <c r="F2059" i="1" s="1"/>
  <c r="A2060" i="1"/>
  <c r="F2060" i="1" s="1"/>
  <c r="A2061" i="1"/>
  <c r="F2061" i="1" s="1"/>
  <c r="A2062" i="1"/>
  <c r="F2062" i="1" s="1"/>
  <c r="A2063" i="1"/>
  <c r="F2063" i="1" s="1"/>
  <c r="A2064" i="1"/>
  <c r="F2064" i="1" s="1"/>
  <c r="A2065" i="1"/>
  <c r="F2065" i="1" s="1"/>
  <c r="A2066" i="1"/>
  <c r="F2066" i="1" s="1"/>
  <c r="A2067" i="1"/>
  <c r="F2067" i="1" s="1"/>
  <c r="A2068" i="1"/>
  <c r="F2068" i="1" s="1"/>
  <c r="A2069" i="1"/>
  <c r="F2069" i="1" s="1"/>
  <c r="A2070" i="1"/>
  <c r="F2070" i="1" s="1"/>
  <c r="A2071" i="1"/>
  <c r="F2071" i="1" s="1"/>
  <c r="A2072" i="1"/>
  <c r="F2072" i="1" s="1"/>
  <c r="A2073" i="1"/>
  <c r="F2073" i="1" s="1"/>
  <c r="A2074" i="1"/>
  <c r="F2074" i="1" s="1"/>
  <c r="A2075" i="1"/>
  <c r="F2075" i="1" s="1"/>
  <c r="A2076" i="1"/>
  <c r="F2076" i="1" s="1"/>
  <c r="A2077" i="1"/>
  <c r="F2077" i="1" s="1"/>
  <c r="A2078" i="1"/>
  <c r="F2078" i="1" s="1"/>
  <c r="A2079" i="1"/>
  <c r="F2079" i="1" s="1"/>
  <c r="A2080" i="1"/>
  <c r="F2080" i="1" s="1"/>
  <c r="A2081" i="1"/>
  <c r="F2081" i="1" s="1"/>
  <c r="A2082" i="1"/>
  <c r="F2082" i="1" s="1"/>
  <c r="A2083" i="1"/>
  <c r="F2083" i="1" s="1"/>
  <c r="A2084" i="1"/>
  <c r="F2084" i="1" s="1"/>
  <c r="A2085" i="1"/>
  <c r="F2085" i="1" s="1"/>
  <c r="A2086" i="1"/>
  <c r="F2086" i="1" s="1"/>
  <c r="A2087" i="1"/>
  <c r="F2087" i="1" s="1"/>
  <c r="A2088" i="1"/>
  <c r="F2088" i="1" s="1"/>
  <c r="A2089" i="1"/>
  <c r="F2089" i="1" s="1"/>
  <c r="A2090" i="1"/>
  <c r="F2090" i="1" s="1"/>
  <c r="A2091" i="1"/>
  <c r="F2091" i="1" s="1"/>
  <c r="A2092" i="1"/>
  <c r="F2092" i="1" s="1"/>
  <c r="A2093" i="1"/>
  <c r="F2093" i="1" s="1"/>
  <c r="A2094" i="1"/>
  <c r="F2094" i="1" s="1"/>
  <c r="A2095" i="1"/>
  <c r="F2095" i="1" s="1"/>
  <c r="A2096" i="1"/>
  <c r="F2096" i="1" s="1"/>
  <c r="A2097" i="1"/>
  <c r="F2097" i="1" s="1"/>
  <c r="A2098" i="1"/>
  <c r="F2098" i="1" s="1"/>
  <c r="A2099" i="1"/>
  <c r="F2099" i="1" s="1"/>
  <c r="A2100" i="1"/>
  <c r="F2100" i="1" s="1"/>
  <c r="A2101" i="1"/>
  <c r="F2101" i="1" s="1"/>
  <c r="A2102" i="1"/>
  <c r="F2102" i="1" s="1"/>
  <c r="A2103" i="1"/>
  <c r="F2103" i="1" s="1"/>
  <c r="A2104" i="1"/>
  <c r="F2104" i="1" s="1"/>
  <c r="A2105" i="1"/>
  <c r="F2105" i="1" s="1"/>
  <c r="A2106" i="1"/>
  <c r="F2106" i="1" s="1"/>
  <c r="A2107" i="1"/>
  <c r="F2107" i="1" s="1"/>
  <c r="A2108" i="1"/>
  <c r="F2108" i="1" s="1"/>
  <c r="A2109" i="1"/>
  <c r="F2109" i="1" s="1"/>
  <c r="A2110" i="1"/>
  <c r="F2110" i="1" s="1"/>
  <c r="A2111" i="1"/>
  <c r="F2111" i="1" s="1"/>
  <c r="A2112" i="1"/>
  <c r="F2112" i="1" s="1"/>
  <c r="A2113" i="1"/>
  <c r="F2113" i="1" s="1"/>
  <c r="A2114" i="1"/>
  <c r="F2114" i="1" s="1"/>
  <c r="A2115" i="1"/>
  <c r="F2115" i="1" s="1"/>
  <c r="A2116" i="1"/>
  <c r="F2116" i="1" s="1"/>
  <c r="A2117" i="1"/>
  <c r="F2117" i="1" s="1"/>
  <c r="A2118" i="1"/>
  <c r="F2118" i="1" s="1"/>
  <c r="A2119" i="1"/>
  <c r="F2119" i="1" s="1"/>
  <c r="A2120" i="1"/>
  <c r="F2120" i="1" s="1"/>
  <c r="A2121" i="1"/>
  <c r="F2121" i="1" s="1"/>
  <c r="A2122" i="1"/>
  <c r="F2122" i="1" s="1"/>
  <c r="A2123" i="1"/>
  <c r="F2123" i="1" s="1"/>
  <c r="A2124" i="1"/>
  <c r="F2124" i="1" s="1"/>
  <c r="A2125" i="1"/>
  <c r="F2125" i="1" s="1"/>
  <c r="A2126" i="1"/>
  <c r="F2126" i="1" s="1"/>
  <c r="A2127" i="1"/>
  <c r="F2127" i="1" s="1"/>
  <c r="A2128" i="1"/>
  <c r="F2128" i="1" s="1"/>
  <c r="A2129" i="1"/>
  <c r="F2129" i="1" s="1"/>
  <c r="A2130" i="1"/>
  <c r="F2130" i="1" s="1"/>
  <c r="A2131" i="1"/>
  <c r="F2131" i="1" s="1"/>
  <c r="A2132" i="1"/>
  <c r="F2132" i="1" s="1"/>
  <c r="A2133" i="1"/>
  <c r="F2133" i="1" s="1"/>
  <c r="A2134" i="1"/>
  <c r="F2134" i="1" s="1"/>
  <c r="A2135" i="1"/>
  <c r="F2135" i="1" s="1"/>
  <c r="A2136" i="1"/>
  <c r="F2136" i="1" s="1"/>
  <c r="A2137" i="1"/>
  <c r="F2137" i="1" s="1"/>
  <c r="A2138" i="1"/>
  <c r="F2138" i="1" s="1"/>
  <c r="A2139" i="1"/>
  <c r="F2139" i="1" s="1"/>
  <c r="A2140" i="1"/>
  <c r="F2140" i="1" s="1"/>
  <c r="A2141" i="1"/>
  <c r="F2141" i="1" s="1"/>
  <c r="A2142" i="1"/>
  <c r="F2142" i="1" s="1"/>
  <c r="A2143" i="1"/>
  <c r="F2143" i="1" s="1"/>
  <c r="A2144" i="1"/>
  <c r="F2144" i="1" s="1"/>
  <c r="A2145" i="1"/>
  <c r="F2145" i="1" s="1"/>
  <c r="A2146" i="1"/>
  <c r="F2146" i="1" s="1"/>
  <c r="A2147" i="1"/>
  <c r="F2147" i="1" s="1"/>
  <c r="A2148" i="1"/>
  <c r="F2148" i="1" s="1"/>
  <c r="A2149" i="1"/>
  <c r="F2149" i="1" s="1"/>
  <c r="A2150" i="1"/>
  <c r="F2150" i="1" s="1"/>
  <c r="A2151" i="1"/>
  <c r="F2151" i="1" s="1"/>
  <c r="A2152" i="1"/>
  <c r="F2152" i="1" s="1"/>
  <c r="A2153" i="1"/>
  <c r="F2153" i="1" s="1"/>
  <c r="A2154" i="1"/>
  <c r="F2154" i="1" s="1"/>
  <c r="A2155" i="1"/>
  <c r="F2155" i="1" s="1"/>
  <c r="A2156" i="1"/>
  <c r="F2156" i="1" s="1"/>
  <c r="A2157" i="1"/>
  <c r="F2157" i="1" s="1"/>
  <c r="A2158" i="1"/>
  <c r="F2158" i="1" s="1"/>
  <c r="A2159" i="1"/>
  <c r="F2159" i="1" s="1"/>
  <c r="A2160" i="1"/>
  <c r="F2160" i="1" s="1"/>
  <c r="A2161" i="1"/>
  <c r="F2161" i="1" s="1"/>
  <c r="A2162" i="1"/>
  <c r="F2162" i="1" s="1"/>
  <c r="A2163" i="1"/>
  <c r="F2163" i="1" s="1"/>
  <c r="A2164" i="1"/>
  <c r="F2164" i="1" s="1"/>
  <c r="A2165" i="1"/>
  <c r="F2165" i="1" s="1"/>
  <c r="A2166" i="1"/>
  <c r="F2166" i="1" s="1"/>
  <c r="A2167" i="1"/>
  <c r="F2167" i="1" s="1"/>
  <c r="A2168" i="1"/>
  <c r="F2168" i="1" s="1"/>
  <c r="A2169" i="1"/>
  <c r="F2169" i="1" s="1"/>
  <c r="A2170" i="1"/>
  <c r="F2170" i="1" s="1"/>
  <c r="A2171" i="1"/>
  <c r="F2171" i="1" s="1"/>
  <c r="A2172" i="1"/>
  <c r="F2172" i="1" s="1"/>
  <c r="A2173" i="1"/>
  <c r="F2173" i="1" s="1"/>
  <c r="A2174" i="1"/>
  <c r="F2174" i="1" s="1"/>
  <c r="A2175" i="1"/>
  <c r="F2175" i="1" s="1"/>
  <c r="A2176" i="1"/>
  <c r="F2176" i="1" s="1"/>
  <c r="A2177" i="1"/>
  <c r="F2177" i="1" s="1"/>
  <c r="A2178" i="1"/>
  <c r="F2178" i="1" s="1"/>
  <c r="A2179" i="1"/>
  <c r="F2179" i="1" s="1"/>
  <c r="A2180" i="1"/>
  <c r="F2180" i="1" s="1"/>
  <c r="A2181" i="1"/>
  <c r="F2181" i="1" s="1"/>
  <c r="A2182" i="1"/>
  <c r="F2182" i="1" s="1"/>
  <c r="A2183" i="1"/>
  <c r="F2183" i="1" s="1"/>
  <c r="A2184" i="1"/>
  <c r="F2184" i="1" s="1"/>
  <c r="A2185" i="1"/>
  <c r="F2185" i="1" s="1"/>
  <c r="A2186" i="1"/>
  <c r="F2186" i="1" s="1"/>
  <c r="A2187" i="1"/>
  <c r="F2187" i="1" s="1"/>
  <c r="A2188" i="1"/>
  <c r="F2188" i="1" s="1"/>
  <c r="A2189" i="1"/>
  <c r="F2189" i="1" s="1"/>
  <c r="A2190" i="1"/>
  <c r="F2190" i="1" s="1"/>
  <c r="A2191" i="1"/>
  <c r="F2191" i="1" s="1"/>
  <c r="A2192" i="1"/>
  <c r="F2192" i="1" s="1"/>
  <c r="A2193" i="1"/>
  <c r="F2193" i="1" s="1"/>
  <c r="A2194" i="1"/>
  <c r="F2194" i="1" s="1"/>
  <c r="A2195" i="1"/>
  <c r="F2195" i="1" s="1"/>
  <c r="A2196" i="1"/>
  <c r="F2196" i="1" s="1"/>
  <c r="A2197" i="1"/>
  <c r="F2197" i="1" s="1"/>
  <c r="A2198" i="1"/>
  <c r="F2198" i="1" s="1"/>
  <c r="A2199" i="1"/>
  <c r="F2199" i="1" s="1"/>
  <c r="A2200" i="1"/>
  <c r="F2200" i="1" s="1"/>
  <c r="A2201" i="1"/>
  <c r="F2201" i="1" s="1"/>
  <c r="A2202" i="1"/>
  <c r="F2202" i="1" s="1"/>
  <c r="A2203" i="1"/>
  <c r="F2203" i="1" s="1"/>
  <c r="A2204" i="1"/>
  <c r="F2204" i="1" s="1"/>
  <c r="A2205" i="1"/>
  <c r="F2205" i="1" s="1"/>
  <c r="A2206" i="1"/>
  <c r="F2206" i="1" s="1"/>
  <c r="A2207" i="1"/>
  <c r="F2207" i="1" s="1"/>
  <c r="A2208" i="1"/>
  <c r="F2208" i="1" s="1"/>
  <c r="A2209" i="1"/>
  <c r="F2209" i="1" s="1"/>
  <c r="A2210" i="1"/>
  <c r="F2210" i="1" s="1"/>
  <c r="A2211" i="1"/>
  <c r="F2211" i="1" s="1"/>
  <c r="A2212" i="1"/>
  <c r="F2212" i="1" s="1"/>
  <c r="A2213" i="1"/>
  <c r="F2213" i="1" s="1"/>
  <c r="A2214" i="1"/>
  <c r="F2214" i="1" s="1"/>
  <c r="A2215" i="1"/>
  <c r="F2215" i="1" s="1"/>
  <c r="A2216" i="1"/>
  <c r="F2216" i="1" s="1"/>
  <c r="A2217" i="1"/>
  <c r="F2217" i="1" s="1"/>
  <c r="A2218" i="1"/>
  <c r="F2218" i="1" s="1"/>
  <c r="A2219" i="1"/>
  <c r="F2219" i="1" s="1"/>
  <c r="A2220" i="1"/>
  <c r="F2220" i="1" s="1"/>
  <c r="A2221" i="1"/>
  <c r="F2221" i="1" s="1"/>
  <c r="A2222" i="1"/>
  <c r="F2222" i="1" s="1"/>
  <c r="A2223" i="1"/>
  <c r="F2223" i="1" s="1"/>
  <c r="A2224" i="1"/>
  <c r="F2224" i="1" s="1"/>
  <c r="A2225" i="1"/>
  <c r="F2225" i="1" s="1"/>
  <c r="A2226" i="1"/>
  <c r="F2226" i="1" s="1"/>
  <c r="A2227" i="1"/>
  <c r="F2227" i="1" s="1"/>
  <c r="A2228" i="1"/>
  <c r="F2228" i="1" s="1"/>
  <c r="A2229" i="1"/>
  <c r="F2229" i="1" s="1"/>
  <c r="A2230" i="1"/>
  <c r="F2230" i="1" s="1"/>
  <c r="A2231" i="1"/>
  <c r="F2231" i="1" s="1"/>
  <c r="A2232" i="1"/>
  <c r="F2232" i="1" s="1"/>
  <c r="A2233" i="1"/>
  <c r="F2233" i="1" s="1"/>
  <c r="A2234" i="1"/>
  <c r="F2234" i="1" s="1"/>
  <c r="A2235" i="1"/>
  <c r="F2235" i="1" s="1"/>
  <c r="A2236" i="1"/>
  <c r="F2236" i="1" s="1"/>
  <c r="A2237" i="1"/>
  <c r="F2237" i="1" s="1"/>
  <c r="A2238" i="1"/>
  <c r="F2238" i="1" s="1"/>
  <c r="A2239" i="1"/>
  <c r="F2239" i="1" s="1"/>
  <c r="A2240" i="1"/>
  <c r="F2240" i="1" s="1"/>
  <c r="A2241" i="1"/>
  <c r="F2241" i="1" s="1"/>
  <c r="A2242" i="1"/>
  <c r="F2242" i="1" s="1"/>
  <c r="A2243" i="1"/>
  <c r="F2243" i="1" s="1"/>
  <c r="A2244" i="1"/>
  <c r="F2244" i="1" s="1"/>
  <c r="A2245" i="1"/>
  <c r="F2245" i="1" s="1"/>
  <c r="A2246" i="1"/>
  <c r="F2246" i="1" s="1"/>
  <c r="A2247" i="1"/>
  <c r="F2247" i="1" s="1"/>
  <c r="A2248" i="1"/>
  <c r="F2248" i="1" s="1"/>
  <c r="A2249" i="1"/>
  <c r="F2249" i="1" s="1"/>
  <c r="A2250" i="1"/>
  <c r="F2250" i="1" s="1"/>
  <c r="A2251" i="1"/>
  <c r="F2251" i="1" s="1"/>
  <c r="A2252" i="1"/>
  <c r="F2252" i="1" s="1"/>
  <c r="A2253" i="1"/>
  <c r="F2253" i="1" s="1"/>
  <c r="A2254" i="1"/>
  <c r="F2254" i="1" s="1"/>
  <c r="A2255" i="1"/>
  <c r="F2255" i="1" s="1"/>
  <c r="A2256" i="1"/>
  <c r="F2256" i="1" s="1"/>
  <c r="A2257" i="1"/>
  <c r="F2257" i="1" s="1"/>
  <c r="A2258" i="1"/>
  <c r="F2258" i="1" s="1"/>
  <c r="A2259" i="1"/>
  <c r="F2259" i="1" s="1"/>
  <c r="A2260" i="1"/>
  <c r="F2260" i="1" s="1"/>
  <c r="A2261" i="1"/>
  <c r="F2261" i="1" s="1"/>
  <c r="A2262" i="1"/>
  <c r="F2262" i="1" s="1"/>
  <c r="A2263" i="1"/>
  <c r="F2263" i="1" s="1"/>
  <c r="A2264" i="1"/>
  <c r="F2264" i="1" s="1"/>
  <c r="A2265" i="1"/>
  <c r="F2265" i="1" s="1"/>
  <c r="A2266" i="1"/>
  <c r="F2266" i="1" s="1"/>
  <c r="A2267" i="1"/>
  <c r="F2267" i="1" s="1"/>
  <c r="A2268" i="1"/>
  <c r="F2268" i="1" s="1"/>
  <c r="A2269" i="1"/>
  <c r="F2269" i="1" s="1"/>
  <c r="A2270" i="1"/>
  <c r="F2270" i="1" s="1"/>
  <c r="A2271" i="1"/>
  <c r="F2271" i="1" s="1"/>
  <c r="A2272" i="1"/>
  <c r="F2272" i="1" s="1"/>
  <c r="A2273" i="1"/>
  <c r="F2273" i="1" s="1"/>
  <c r="A2274" i="1"/>
  <c r="F2274" i="1" s="1"/>
  <c r="A2275" i="1"/>
  <c r="F2275" i="1" s="1"/>
  <c r="A2276" i="1"/>
  <c r="F2276" i="1" s="1"/>
  <c r="A2277" i="1"/>
  <c r="F2277" i="1" s="1"/>
  <c r="A2278" i="1"/>
  <c r="F2278" i="1" s="1"/>
  <c r="A2279" i="1"/>
  <c r="F2279" i="1" s="1"/>
  <c r="A2280" i="1"/>
  <c r="F2280" i="1" s="1"/>
  <c r="A2281" i="1"/>
  <c r="F2281" i="1" s="1"/>
  <c r="A2282" i="1"/>
  <c r="F2282" i="1" s="1"/>
  <c r="A2283" i="1"/>
  <c r="F2283" i="1" s="1"/>
  <c r="A2284" i="1"/>
  <c r="F2284" i="1" s="1"/>
  <c r="A2285" i="1"/>
  <c r="F2285" i="1" s="1"/>
  <c r="A2286" i="1"/>
  <c r="F2286" i="1" s="1"/>
  <c r="A2287" i="1"/>
  <c r="F2287" i="1" s="1"/>
  <c r="A2288" i="1"/>
  <c r="F2288" i="1" s="1"/>
  <c r="A2289" i="1"/>
  <c r="F2289" i="1" s="1"/>
  <c r="A2290" i="1"/>
  <c r="F2290" i="1" s="1"/>
  <c r="A2291" i="1"/>
  <c r="F2291" i="1" s="1"/>
  <c r="A2292" i="1"/>
  <c r="F2292" i="1" s="1"/>
  <c r="A2293" i="1"/>
  <c r="F2293" i="1" s="1"/>
  <c r="A2294" i="1"/>
  <c r="F2294" i="1" s="1"/>
  <c r="A2295" i="1"/>
  <c r="F2295" i="1" s="1"/>
  <c r="A2296" i="1"/>
  <c r="F2296" i="1" s="1"/>
  <c r="A2297" i="1"/>
  <c r="F2297" i="1" s="1"/>
  <c r="A2298" i="1"/>
  <c r="F2298" i="1" s="1"/>
  <c r="A2299" i="1"/>
  <c r="F2299" i="1" s="1"/>
  <c r="A2300" i="1"/>
  <c r="F2300" i="1" s="1"/>
  <c r="A2301" i="1"/>
  <c r="F2301" i="1" s="1"/>
  <c r="A2302" i="1"/>
  <c r="F2302" i="1" s="1"/>
  <c r="A2303" i="1"/>
  <c r="F2303" i="1" s="1"/>
  <c r="A2304" i="1"/>
  <c r="F2304" i="1" s="1"/>
  <c r="A2305" i="1"/>
  <c r="F2305" i="1" s="1"/>
  <c r="A2306" i="1"/>
  <c r="F2306" i="1" s="1"/>
  <c r="A2307" i="1"/>
  <c r="F2307" i="1" s="1"/>
  <c r="A2308" i="1"/>
  <c r="F2308" i="1" s="1"/>
  <c r="A2309" i="1"/>
  <c r="F2309" i="1" s="1"/>
  <c r="A2310" i="1"/>
  <c r="F2310" i="1" s="1"/>
  <c r="A2311" i="1"/>
  <c r="F2311" i="1" s="1"/>
  <c r="A2312" i="1"/>
  <c r="F2312" i="1" s="1"/>
  <c r="A2313" i="1"/>
  <c r="F2313" i="1" s="1"/>
  <c r="A2314" i="1"/>
  <c r="F2314" i="1" s="1"/>
  <c r="A2315" i="1"/>
  <c r="F2315" i="1" s="1"/>
  <c r="A2316" i="1"/>
  <c r="F2316" i="1" s="1"/>
  <c r="A2317" i="1"/>
  <c r="F2317" i="1" s="1"/>
  <c r="A2318" i="1"/>
  <c r="F2318" i="1" s="1"/>
  <c r="A2319" i="1"/>
  <c r="F2319" i="1" s="1"/>
  <c r="A2320" i="1"/>
  <c r="F2320" i="1" s="1"/>
  <c r="A2321" i="1"/>
  <c r="F2321" i="1" s="1"/>
  <c r="A2322" i="1"/>
  <c r="F2322" i="1" s="1"/>
  <c r="A2323" i="1"/>
  <c r="F2323" i="1" s="1"/>
  <c r="A2324" i="1"/>
  <c r="F2324" i="1" s="1"/>
  <c r="A2325" i="1"/>
  <c r="F2325" i="1" s="1"/>
  <c r="A2326" i="1"/>
  <c r="F2326" i="1" s="1"/>
  <c r="A2327" i="1"/>
  <c r="F2327" i="1" s="1"/>
  <c r="A2328" i="1"/>
  <c r="F2328" i="1" s="1"/>
  <c r="A2329" i="1"/>
  <c r="F2329" i="1" s="1"/>
  <c r="A2330" i="1"/>
  <c r="F2330" i="1" s="1"/>
  <c r="A2331" i="1"/>
  <c r="F2331" i="1" s="1"/>
  <c r="A2332" i="1"/>
  <c r="F2332" i="1" s="1"/>
  <c r="A2333" i="1"/>
  <c r="F2333" i="1" s="1"/>
  <c r="A2334" i="1"/>
  <c r="F2334" i="1" s="1"/>
  <c r="A2335" i="1"/>
  <c r="F2335" i="1" s="1"/>
  <c r="A2336" i="1"/>
  <c r="F2336" i="1" s="1"/>
  <c r="A2337" i="1"/>
  <c r="F2337" i="1" s="1"/>
  <c r="A2338" i="1"/>
  <c r="F2338" i="1" s="1"/>
  <c r="A2339" i="1"/>
  <c r="F2339" i="1" s="1"/>
  <c r="A2340" i="1"/>
  <c r="F2340" i="1" s="1"/>
  <c r="A2341" i="1"/>
  <c r="F2341" i="1" s="1"/>
  <c r="A2342" i="1"/>
  <c r="F2342" i="1" s="1"/>
  <c r="A2343" i="1"/>
  <c r="F2343" i="1" s="1"/>
  <c r="A2344" i="1"/>
  <c r="F2344" i="1" s="1"/>
  <c r="A2345" i="1"/>
  <c r="F2345" i="1" s="1"/>
  <c r="A2346" i="1"/>
  <c r="F2346" i="1" s="1"/>
  <c r="A2347" i="1"/>
  <c r="F2347" i="1" s="1"/>
  <c r="A2348" i="1"/>
  <c r="F2348" i="1" s="1"/>
  <c r="A2349" i="1"/>
  <c r="F2349" i="1" s="1"/>
  <c r="A2350" i="1"/>
  <c r="F2350" i="1" s="1"/>
  <c r="A2351" i="1"/>
  <c r="F2351" i="1" s="1"/>
  <c r="A2352" i="1"/>
  <c r="F2352" i="1" s="1"/>
  <c r="A2353" i="1"/>
  <c r="F2353" i="1" s="1"/>
  <c r="A2354" i="1"/>
  <c r="F2354" i="1" s="1"/>
  <c r="A2355" i="1"/>
  <c r="F2355" i="1" s="1"/>
  <c r="A2356" i="1"/>
  <c r="F2356" i="1" s="1"/>
  <c r="A2357" i="1"/>
  <c r="F2357" i="1" s="1"/>
  <c r="A2358" i="1"/>
  <c r="F2358" i="1" s="1"/>
  <c r="A2359" i="1"/>
  <c r="F2359" i="1" s="1"/>
  <c r="A2360" i="1"/>
  <c r="F2360" i="1" s="1"/>
  <c r="A2361" i="1"/>
  <c r="F2361" i="1" s="1"/>
  <c r="A2362" i="1"/>
  <c r="F2362" i="1" s="1"/>
  <c r="A2363" i="1"/>
  <c r="F2363" i="1" s="1"/>
  <c r="A2364" i="1"/>
  <c r="F2364" i="1" s="1"/>
  <c r="A2365" i="1"/>
  <c r="F2365" i="1" s="1"/>
  <c r="A2366" i="1"/>
  <c r="F2366" i="1" s="1"/>
  <c r="A2367" i="1"/>
  <c r="F2367" i="1" s="1"/>
  <c r="A2368" i="1"/>
  <c r="F2368" i="1" s="1"/>
  <c r="A2369" i="1"/>
  <c r="F2369" i="1" s="1"/>
  <c r="A2370" i="1"/>
  <c r="F2370" i="1" s="1"/>
  <c r="A2371" i="1"/>
  <c r="F2371" i="1" s="1"/>
  <c r="A2372" i="1"/>
  <c r="F2372" i="1" s="1"/>
  <c r="A2373" i="1"/>
  <c r="F2373" i="1" s="1"/>
  <c r="A2374" i="1"/>
  <c r="F2374" i="1" s="1"/>
  <c r="A2375" i="1"/>
  <c r="F2375" i="1" s="1"/>
  <c r="A2376" i="1"/>
  <c r="F2376" i="1" s="1"/>
  <c r="A2377" i="1"/>
  <c r="F2377" i="1" s="1"/>
  <c r="A2378" i="1"/>
  <c r="F2378" i="1" s="1"/>
  <c r="A2379" i="1"/>
  <c r="F2379" i="1" s="1"/>
  <c r="A2380" i="1"/>
  <c r="F2380" i="1" s="1"/>
  <c r="A2381" i="1"/>
  <c r="F2381" i="1" s="1"/>
  <c r="A2382" i="1"/>
  <c r="F2382" i="1" s="1"/>
  <c r="A2383" i="1"/>
  <c r="F2383" i="1" s="1"/>
  <c r="A2384" i="1"/>
  <c r="F2384" i="1" s="1"/>
  <c r="A2385" i="1"/>
  <c r="F2385" i="1" s="1"/>
  <c r="A2386" i="1"/>
  <c r="F2386" i="1" s="1"/>
  <c r="A2387" i="1"/>
  <c r="F2387" i="1" s="1"/>
  <c r="A2388" i="1"/>
  <c r="F2388" i="1" s="1"/>
  <c r="A2389" i="1"/>
  <c r="F2389" i="1" s="1"/>
  <c r="A2390" i="1"/>
  <c r="F2390" i="1" s="1"/>
  <c r="A2391" i="1"/>
  <c r="F2391" i="1" s="1"/>
  <c r="A2392" i="1"/>
  <c r="F2392" i="1" s="1"/>
  <c r="A2393" i="1"/>
  <c r="F2393" i="1" s="1"/>
  <c r="A2394" i="1"/>
  <c r="F2394" i="1" s="1"/>
  <c r="A2395" i="1"/>
  <c r="F2395" i="1" s="1"/>
  <c r="A2396" i="1"/>
  <c r="F2396" i="1" s="1"/>
  <c r="A2397" i="1"/>
  <c r="F2397" i="1" s="1"/>
  <c r="A2398" i="1"/>
  <c r="F2398" i="1" s="1"/>
  <c r="A2399" i="1"/>
  <c r="F2399" i="1" s="1"/>
  <c r="A2400" i="1"/>
  <c r="F2400" i="1" s="1"/>
  <c r="A2401" i="1"/>
  <c r="F2401" i="1" s="1"/>
  <c r="A2402" i="1"/>
  <c r="F2402" i="1" s="1"/>
  <c r="A2403" i="1"/>
  <c r="F2403" i="1" s="1"/>
  <c r="A2404" i="1"/>
  <c r="F2404" i="1" s="1"/>
  <c r="A2405" i="1"/>
  <c r="F2405" i="1" s="1"/>
  <c r="A2406" i="1"/>
  <c r="F2406" i="1" s="1"/>
  <c r="A2407" i="1"/>
  <c r="F2407" i="1" s="1"/>
  <c r="A2408" i="1"/>
  <c r="F2408" i="1" s="1"/>
  <c r="A2409" i="1"/>
  <c r="F2409" i="1" s="1"/>
  <c r="A2410" i="1"/>
  <c r="F2410" i="1" s="1"/>
  <c r="A2411" i="1"/>
  <c r="F2411" i="1" s="1"/>
  <c r="A2412" i="1"/>
  <c r="F2412" i="1" s="1"/>
  <c r="A2413" i="1"/>
  <c r="F2413" i="1" s="1"/>
  <c r="A2414" i="1"/>
  <c r="F2414" i="1" s="1"/>
  <c r="A2415" i="1"/>
  <c r="F2415" i="1" s="1"/>
  <c r="A2416" i="1"/>
  <c r="F2416" i="1" s="1"/>
  <c r="A2417" i="1"/>
  <c r="F2417" i="1" s="1"/>
  <c r="A2418" i="1"/>
  <c r="F2418" i="1" s="1"/>
  <c r="A2419" i="1"/>
  <c r="F2419" i="1" s="1"/>
  <c r="A2420" i="1"/>
  <c r="F2420" i="1" s="1"/>
  <c r="A2421" i="1"/>
  <c r="F2421" i="1" s="1"/>
  <c r="A2422" i="1"/>
  <c r="F2422" i="1" s="1"/>
  <c r="A2423" i="1"/>
  <c r="F2423" i="1" s="1"/>
  <c r="A2424" i="1"/>
  <c r="F2424" i="1" s="1"/>
  <c r="A2425" i="1"/>
  <c r="F2425" i="1" s="1"/>
  <c r="A2426" i="1"/>
  <c r="F2426" i="1" s="1"/>
  <c r="A2427" i="1"/>
  <c r="F2427" i="1" s="1"/>
  <c r="A2428" i="1"/>
  <c r="F2428" i="1" s="1"/>
  <c r="A2429" i="1"/>
  <c r="F2429" i="1" s="1"/>
  <c r="A2430" i="1"/>
  <c r="F2430" i="1" s="1"/>
  <c r="A2431" i="1"/>
  <c r="F2431" i="1" s="1"/>
  <c r="A2432" i="1"/>
  <c r="F2432" i="1" s="1"/>
  <c r="A2433" i="1"/>
  <c r="F2433" i="1" s="1"/>
  <c r="A2434" i="1"/>
  <c r="F2434" i="1" s="1"/>
  <c r="A2435" i="1"/>
  <c r="F2435" i="1" s="1"/>
  <c r="A2436" i="1"/>
  <c r="F2436" i="1" s="1"/>
  <c r="A2437" i="1"/>
  <c r="F2437" i="1" s="1"/>
  <c r="A2438" i="1"/>
  <c r="F2438" i="1" s="1"/>
  <c r="A2439" i="1"/>
  <c r="F2439" i="1" s="1"/>
  <c r="A2440" i="1"/>
  <c r="F2440" i="1" s="1"/>
  <c r="A2441" i="1"/>
  <c r="F2441" i="1" s="1"/>
  <c r="A2442" i="1"/>
  <c r="F2442" i="1" s="1"/>
  <c r="A2443" i="1"/>
  <c r="F2443" i="1" s="1"/>
  <c r="A2444" i="1"/>
  <c r="F2444" i="1" s="1"/>
  <c r="A2445" i="1"/>
  <c r="F2445" i="1" s="1"/>
  <c r="A2446" i="1"/>
  <c r="F2446" i="1" s="1"/>
  <c r="A2447" i="1"/>
  <c r="F2447" i="1" s="1"/>
  <c r="A2448" i="1"/>
  <c r="F2448" i="1" s="1"/>
  <c r="A2449" i="1"/>
  <c r="F2449" i="1" s="1"/>
  <c r="A2450" i="1"/>
  <c r="F2450" i="1" s="1"/>
  <c r="A2451" i="1"/>
  <c r="F2451" i="1" s="1"/>
  <c r="A2452" i="1"/>
  <c r="F2452" i="1" s="1"/>
  <c r="A2453" i="1"/>
  <c r="F2453" i="1" s="1"/>
  <c r="A2454" i="1"/>
  <c r="F2454" i="1" s="1"/>
  <c r="A2455" i="1"/>
  <c r="F2455" i="1" s="1"/>
  <c r="A2456" i="1"/>
  <c r="F2456" i="1" s="1"/>
  <c r="A2457" i="1"/>
  <c r="F2457" i="1" s="1"/>
  <c r="A2458" i="1"/>
  <c r="F2458" i="1" s="1"/>
  <c r="A2459" i="1"/>
  <c r="F2459" i="1" s="1"/>
  <c r="A2460" i="1"/>
  <c r="F2460" i="1" s="1"/>
  <c r="A2461" i="1"/>
  <c r="F2461" i="1" s="1"/>
  <c r="A2462" i="1"/>
  <c r="F2462" i="1" s="1"/>
  <c r="A2463" i="1"/>
  <c r="F2463" i="1" s="1"/>
  <c r="A2464" i="1"/>
  <c r="F2464" i="1" s="1"/>
  <c r="A2465" i="1"/>
  <c r="F2465" i="1" s="1"/>
  <c r="A2466" i="1"/>
  <c r="F2466" i="1" s="1"/>
  <c r="A2467" i="1"/>
  <c r="F2467" i="1" s="1"/>
  <c r="A2468" i="1"/>
  <c r="F2468" i="1" s="1"/>
  <c r="A2469" i="1"/>
  <c r="F2469" i="1" s="1"/>
  <c r="A2470" i="1"/>
  <c r="F2470" i="1" s="1"/>
  <c r="A2471" i="1"/>
  <c r="F2471" i="1" s="1"/>
  <c r="A2472" i="1"/>
  <c r="F2472" i="1" s="1"/>
  <c r="A2473" i="1"/>
  <c r="F2473" i="1" s="1"/>
  <c r="A2474" i="1"/>
  <c r="F2474" i="1" s="1"/>
  <c r="A2475" i="1"/>
  <c r="F2475" i="1" s="1"/>
  <c r="A2476" i="1"/>
  <c r="F2476" i="1" s="1"/>
  <c r="A2477" i="1"/>
  <c r="F2477" i="1" s="1"/>
  <c r="A2478" i="1"/>
  <c r="F2478" i="1" s="1"/>
  <c r="A2479" i="1"/>
  <c r="F2479" i="1" s="1"/>
  <c r="A2480" i="1"/>
  <c r="F2480" i="1" s="1"/>
  <c r="A2481" i="1"/>
  <c r="F2481" i="1" s="1"/>
  <c r="A2482" i="1"/>
  <c r="F2482" i="1" s="1"/>
  <c r="A2483" i="1"/>
  <c r="F2483" i="1" s="1"/>
  <c r="A2484" i="1"/>
  <c r="F2484" i="1" s="1"/>
  <c r="A2485" i="1"/>
  <c r="F2485" i="1" s="1"/>
  <c r="A2486" i="1"/>
  <c r="F2486" i="1" s="1"/>
  <c r="A2487" i="1"/>
  <c r="F2487" i="1" s="1"/>
  <c r="A2488" i="1"/>
  <c r="F2488" i="1" s="1"/>
  <c r="A2489" i="1"/>
  <c r="F2489" i="1" s="1"/>
  <c r="A2490" i="1"/>
  <c r="F2490" i="1" s="1"/>
  <c r="A2491" i="1"/>
  <c r="F2491" i="1" s="1"/>
  <c r="A2492" i="1"/>
  <c r="F2492" i="1" s="1"/>
  <c r="A2493" i="1"/>
  <c r="F2493" i="1" s="1"/>
  <c r="A2494" i="1"/>
  <c r="F2494" i="1" s="1"/>
  <c r="A2495" i="1"/>
  <c r="F2495" i="1" s="1"/>
  <c r="A2496" i="1"/>
  <c r="F2496" i="1" s="1"/>
  <c r="A2497" i="1"/>
  <c r="F2497" i="1" s="1"/>
  <c r="A2498" i="1"/>
  <c r="F2498" i="1" s="1"/>
  <c r="A2499" i="1"/>
  <c r="F2499" i="1" s="1"/>
  <c r="A2500" i="1"/>
  <c r="F2500" i="1" s="1"/>
  <c r="A2501" i="1"/>
  <c r="F2501" i="1" s="1"/>
  <c r="A2502" i="1"/>
  <c r="F2502" i="1" s="1"/>
  <c r="A2503" i="1"/>
  <c r="F2503" i="1" s="1"/>
  <c r="A2504" i="1"/>
  <c r="F2504" i="1" s="1"/>
  <c r="A2505" i="1"/>
  <c r="F2505" i="1" s="1"/>
  <c r="A2506" i="1"/>
  <c r="F2506" i="1" s="1"/>
  <c r="A2507" i="1"/>
  <c r="F2507" i="1" s="1"/>
  <c r="A2508" i="1"/>
  <c r="F2508" i="1" s="1"/>
  <c r="A2509" i="1"/>
  <c r="F2509" i="1" s="1"/>
  <c r="A2510" i="1"/>
  <c r="F2510" i="1" s="1"/>
  <c r="A2511" i="1"/>
  <c r="F2511" i="1" s="1"/>
  <c r="A2512" i="1"/>
  <c r="F2512" i="1" s="1"/>
  <c r="A2513" i="1"/>
  <c r="F2513" i="1" s="1"/>
  <c r="A2514" i="1"/>
  <c r="F2514" i="1" s="1"/>
  <c r="A2515" i="1"/>
  <c r="F2515" i="1" s="1"/>
  <c r="A2516" i="1"/>
  <c r="F2516" i="1" s="1"/>
  <c r="A2517" i="1"/>
  <c r="F2517" i="1" s="1"/>
  <c r="A2518" i="1"/>
  <c r="F2518" i="1" s="1"/>
  <c r="A2519" i="1"/>
  <c r="F2519" i="1" s="1"/>
  <c r="A2520" i="1"/>
  <c r="F2520" i="1" s="1"/>
  <c r="A2521" i="1"/>
  <c r="F2521" i="1" s="1"/>
  <c r="A2522" i="1"/>
  <c r="F2522" i="1" s="1"/>
  <c r="A2523" i="1"/>
  <c r="F2523" i="1" s="1"/>
  <c r="A2524" i="1"/>
  <c r="F2524" i="1" s="1"/>
  <c r="A2525" i="1"/>
  <c r="F2525" i="1" s="1"/>
  <c r="A2526" i="1"/>
  <c r="F2526" i="1" s="1"/>
  <c r="A2527" i="1"/>
  <c r="F2527" i="1" s="1"/>
  <c r="A2528" i="1"/>
  <c r="F2528" i="1" s="1"/>
  <c r="A2529" i="1"/>
  <c r="F2529" i="1" s="1"/>
  <c r="A2530" i="1"/>
  <c r="F2530" i="1" s="1"/>
  <c r="A2531" i="1"/>
  <c r="F2531" i="1" s="1"/>
  <c r="A2532" i="1"/>
  <c r="F2532" i="1" s="1"/>
  <c r="A2533" i="1"/>
  <c r="F2533" i="1" s="1"/>
  <c r="A2534" i="1"/>
  <c r="F2534" i="1" s="1"/>
  <c r="A2535" i="1"/>
  <c r="F2535" i="1" s="1"/>
  <c r="A2536" i="1"/>
  <c r="F2536" i="1" s="1"/>
  <c r="A2537" i="1"/>
  <c r="F2537" i="1" s="1"/>
  <c r="A2538" i="1"/>
  <c r="F2538" i="1" s="1"/>
  <c r="A2539" i="1"/>
  <c r="F2539" i="1" s="1"/>
  <c r="A2540" i="1"/>
  <c r="F2540" i="1" s="1"/>
  <c r="A2541" i="1"/>
  <c r="F2541" i="1" s="1"/>
  <c r="A2542" i="1"/>
  <c r="F2542" i="1" s="1"/>
  <c r="A2543" i="1"/>
  <c r="F2543" i="1" s="1"/>
  <c r="A2544" i="1"/>
  <c r="F2544" i="1" s="1"/>
  <c r="A2545" i="1"/>
  <c r="F2545" i="1" s="1"/>
  <c r="A2546" i="1"/>
  <c r="F2546" i="1" s="1"/>
  <c r="A2547" i="1"/>
  <c r="F2547" i="1" s="1"/>
  <c r="A2548" i="1"/>
  <c r="F2548" i="1" s="1"/>
  <c r="A2549" i="1"/>
  <c r="F2549" i="1" s="1"/>
  <c r="A2550" i="1"/>
  <c r="F2550" i="1" s="1"/>
  <c r="A2551" i="1"/>
  <c r="F2551" i="1" s="1"/>
  <c r="A2552" i="1"/>
  <c r="F2552" i="1" s="1"/>
  <c r="A2553" i="1"/>
  <c r="F2553" i="1" s="1"/>
  <c r="A2554" i="1"/>
  <c r="F2554" i="1" s="1"/>
  <c r="A2555" i="1"/>
  <c r="F2555" i="1" s="1"/>
  <c r="A2556" i="1"/>
  <c r="F2556" i="1" s="1"/>
  <c r="A2557" i="1"/>
  <c r="F2557" i="1" s="1"/>
  <c r="A2558" i="1"/>
  <c r="F2558" i="1" s="1"/>
  <c r="A2559" i="1"/>
  <c r="F2559" i="1" s="1"/>
  <c r="A2560" i="1"/>
  <c r="F2560" i="1" s="1"/>
  <c r="A2561" i="1"/>
  <c r="F2561" i="1" s="1"/>
  <c r="A2562" i="1"/>
  <c r="F2562" i="1" s="1"/>
  <c r="A2563" i="1"/>
  <c r="F2563" i="1" s="1"/>
  <c r="A2564" i="1"/>
  <c r="F2564" i="1" s="1"/>
  <c r="A2565" i="1"/>
  <c r="F2565" i="1" s="1"/>
  <c r="A2566" i="1"/>
  <c r="F2566" i="1" s="1"/>
  <c r="A2567" i="1"/>
  <c r="F2567" i="1" s="1"/>
  <c r="A2568" i="1"/>
  <c r="F2568" i="1" s="1"/>
  <c r="A2569" i="1"/>
  <c r="F2569" i="1" s="1"/>
  <c r="A2570" i="1"/>
  <c r="F2570" i="1" s="1"/>
  <c r="A2571" i="1"/>
  <c r="F2571" i="1" s="1"/>
  <c r="A2572" i="1"/>
  <c r="F2572" i="1" s="1"/>
  <c r="A2573" i="1"/>
  <c r="F2573" i="1" s="1"/>
  <c r="A2574" i="1"/>
  <c r="F2574" i="1" s="1"/>
  <c r="A2575" i="1"/>
  <c r="F2575" i="1" s="1"/>
  <c r="A2576" i="1"/>
  <c r="F2576" i="1" s="1"/>
  <c r="A2577" i="1"/>
  <c r="F2577" i="1" s="1"/>
  <c r="A2578" i="1"/>
  <c r="F2578" i="1" s="1"/>
  <c r="A2579" i="1"/>
  <c r="F2579" i="1" s="1"/>
  <c r="A2580" i="1"/>
  <c r="F2580" i="1" s="1"/>
  <c r="A2581" i="1"/>
  <c r="F2581" i="1" s="1"/>
  <c r="A2582" i="1"/>
  <c r="F2582" i="1" s="1"/>
  <c r="A2583" i="1"/>
  <c r="F2583" i="1" s="1"/>
  <c r="A2584" i="1"/>
  <c r="F2584" i="1" s="1"/>
  <c r="A2585" i="1"/>
  <c r="F2585" i="1" s="1"/>
  <c r="A2586" i="1"/>
  <c r="F2586" i="1" s="1"/>
  <c r="A2587" i="1"/>
  <c r="F2587" i="1" s="1"/>
  <c r="A2588" i="1"/>
  <c r="F2588" i="1" s="1"/>
  <c r="A2589" i="1"/>
  <c r="F2589" i="1" s="1"/>
  <c r="A2590" i="1"/>
  <c r="F2590" i="1" s="1"/>
  <c r="A2591" i="1"/>
  <c r="F2591" i="1" s="1"/>
  <c r="A2592" i="1"/>
  <c r="F2592" i="1" s="1"/>
  <c r="A2593" i="1"/>
  <c r="F2593" i="1" s="1"/>
  <c r="A2594" i="1"/>
  <c r="F2594" i="1" s="1"/>
  <c r="A2595" i="1"/>
  <c r="F2595" i="1" s="1"/>
  <c r="A2596" i="1"/>
  <c r="F2596" i="1" s="1"/>
  <c r="A2597" i="1"/>
  <c r="F2597" i="1" s="1"/>
  <c r="A2598" i="1"/>
  <c r="F2598" i="1" s="1"/>
  <c r="A2599" i="1"/>
  <c r="F2599" i="1" s="1"/>
  <c r="A2600" i="1"/>
  <c r="F2600" i="1" s="1"/>
  <c r="A2601" i="1"/>
  <c r="F2601" i="1" s="1"/>
  <c r="A2602" i="1"/>
  <c r="F2602" i="1" s="1"/>
  <c r="A2603" i="1"/>
  <c r="F2603" i="1" s="1"/>
  <c r="A2604" i="1"/>
  <c r="F2604" i="1" s="1"/>
  <c r="A2605" i="1"/>
  <c r="F2605" i="1" s="1"/>
  <c r="A2606" i="1"/>
  <c r="F2606" i="1" s="1"/>
  <c r="A2607" i="1"/>
  <c r="F2607" i="1" s="1"/>
  <c r="A2608" i="1"/>
  <c r="F2608" i="1" s="1"/>
  <c r="A2609" i="1"/>
  <c r="F2609" i="1" s="1"/>
  <c r="A2610" i="1"/>
  <c r="F2610" i="1" s="1"/>
  <c r="A2611" i="1"/>
  <c r="F2611" i="1" s="1"/>
  <c r="A2612" i="1"/>
  <c r="F2612" i="1" s="1"/>
  <c r="A2613" i="1"/>
  <c r="F2613" i="1" s="1"/>
  <c r="A2614" i="1"/>
  <c r="F2614" i="1" s="1"/>
  <c r="A2615" i="1"/>
  <c r="F2615" i="1" s="1"/>
  <c r="A2616" i="1"/>
  <c r="F2616" i="1" s="1"/>
  <c r="A2617" i="1"/>
  <c r="F2617" i="1" s="1"/>
  <c r="A2618" i="1"/>
  <c r="F2618" i="1" s="1"/>
  <c r="A2619" i="1"/>
  <c r="F2619" i="1" s="1"/>
  <c r="A2620" i="1"/>
  <c r="F2620" i="1" s="1"/>
  <c r="A2621" i="1"/>
  <c r="F2621" i="1" s="1"/>
  <c r="A2622" i="1"/>
  <c r="F2622" i="1" s="1"/>
  <c r="A2623" i="1"/>
  <c r="F2623" i="1" s="1"/>
  <c r="A2624" i="1"/>
  <c r="F2624" i="1" s="1"/>
  <c r="A2625" i="1"/>
  <c r="F2625" i="1" s="1"/>
  <c r="A2626" i="1"/>
  <c r="F2626" i="1" s="1"/>
  <c r="A2627" i="1"/>
  <c r="F2627" i="1" s="1"/>
  <c r="A2628" i="1"/>
  <c r="F2628" i="1" s="1"/>
  <c r="A2629" i="1"/>
  <c r="F2629" i="1" s="1"/>
  <c r="A2630" i="1"/>
  <c r="F2630" i="1" s="1"/>
  <c r="A2631" i="1"/>
  <c r="F2631" i="1" s="1"/>
  <c r="A2632" i="1"/>
  <c r="F2632" i="1" s="1"/>
  <c r="A2633" i="1"/>
  <c r="F2633" i="1" s="1"/>
  <c r="A2634" i="1"/>
  <c r="F2634" i="1" s="1"/>
  <c r="A2635" i="1"/>
  <c r="F2635" i="1" s="1"/>
  <c r="A2636" i="1"/>
  <c r="F2636" i="1" s="1"/>
  <c r="A2637" i="1"/>
  <c r="F2637" i="1" s="1"/>
  <c r="A2638" i="1"/>
  <c r="F2638" i="1" s="1"/>
  <c r="A2639" i="1"/>
  <c r="F2639" i="1" s="1"/>
  <c r="A2640" i="1"/>
  <c r="F2640" i="1" s="1"/>
  <c r="A2641" i="1"/>
  <c r="F2641" i="1" s="1"/>
  <c r="A2642" i="1"/>
  <c r="F2642" i="1" s="1"/>
  <c r="A2643" i="1"/>
  <c r="F2643" i="1" s="1"/>
  <c r="A2644" i="1"/>
  <c r="F2644" i="1" s="1"/>
  <c r="A2645" i="1"/>
  <c r="F2645" i="1" s="1"/>
  <c r="A2646" i="1"/>
  <c r="F2646" i="1" s="1"/>
  <c r="A2647" i="1"/>
  <c r="F2647" i="1" s="1"/>
  <c r="A2648" i="1"/>
  <c r="F2648" i="1" s="1"/>
  <c r="A2649" i="1"/>
  <c r="F2649" i="1" s="1"/>
  <c r="A2650" i="1"/>
  <c r="F2650" i="1" s="1"/>
  <c r="A2651" i="1"/>
  <c r="F2651" i="1" s="1"/>
  <c r="A2652" i="1"/>
  <c r="F2652" i="1" s="1"/>
  <c r="A2653" i="1"/>
  <c r="F2653" i="1" s="1"/>
  <c r="A2654" i="1"/>
  <c r="F2654" i="1" s="1"/>
  <c r="A2655" i="1"/>
  <c r="F2655" i="1" s="1"/>
  <c r="A2656" i="1"/>
  <c r="F2656" i="1" s="1"/>
  <c r="A2657" i="1"/>
  <c r="F2657" i="1" s="1"/>
  <c r="A2658" i="1"/>
  <c r="F2658" i="1" s="1"/>
  <c r="A2659" i="1"/>
  <c r="F2659" i="1" s="1"/>
  <c r="A2660" i="1"/>
  <c r="F2660" i="1" s="1"/>
  <c r="A2661" i="1"/>
  <c r="F2661" i="1" s="1"/>
  <c r="A2662" i="1"/>
  <c r="F2662" i="1" s="1"/>
  <c r="A2663" i="1"/>
  <c r="F2663" i="1" s="1"/>
  <c r="A2664" i="1"/>
  <c r="F2664" i="1" s="1"/>
  <c r="A2665" i="1"/>
  <c r="F2665" i="1" s="1"/>
  <c r="A2666" i="1"/>
  <c r="F2666" i="1" s="1"/>
  <c r="A2667" i="1"/>
  <c r="F2667" i="1" s="1"/>
  <c r="A2668" i="1"/>
  <c r="F2668" i="1" s="1"/>
  <c r="A2669" i="1"/>
  <c r="F2669" i="1" s="1"/>
  <c r="A2670" i="1"/>
  <c r="F2670" i="1" s="1"/>
  <c r="A2671" i="1"/>
  <c r="F2671" i="1" s="1"/>
  <c r="A2672" i="1"/>
  <c r="F2672" i="1" s="1"/>
  <c r="A2673" i="1"/>
  <c r="F2673" i="1" s="1"/>
  <c r="A2674" i="1"/>
  <c r="F2674" i="1" s="1"/>
  <c r="A2675" i="1"/>
  <c r="F2675" i="1" s="1"/>
  <c r="A2676" i="1"/>
  <c r="F2676" i="1" s="1"/>
  <c r="A2677" i="1"/>
  <c r="F2677" i="1" s="1"/>
  <c r="A2678" i="1"/>
  <c r="F2678" i="1" s="1"/>
  <c r="A2679" i="1"/>
  <c r="F2679" i="1" s="1"/>
  <c r="A2680" i="1"/>
  <c r="F2680" i="1" s="1"/>
  <c r="A2681" i="1"/>
  <c r="F2681" i="1" s="1"/>
  <c r="A2682" i="1"/>
  <c r="F2682" i="1" s="1"/>
  <c r="A2683" i="1"/>
  <c r="F2683" i="1" s="1"/>
  <c r="A2684" i="1"/>
  <c r="F2684" i="1" s="1"/>
  <c r="A2685" i="1"/>
  <c r="F2685" i="1" s="1"/>
  <c r="A2686" i="1"/>
  <c r="F2686" i="1" s="1"/>
  <c r="A2687" i="1"/>
  <c r="F2687" i="1" s="1"/>
  <c r="A2688" i="1"/>
  <c r="F2688" i="1" s="1"/>
  <c r="A2689" i="1"/>
  <c r="F2689" i="1" s="1"/>
  <c r="A2690" i="1"/>
  <c r="F2690" i="1" s="1"/>
  <c r="A2691" i="1"/>
  <c r="F2691" i="1" s="1"/>
  <c r="A2692" i="1"/>
  <c r="F2692" i="1" s="1"/>
  <c r="A2693" i="1"/>
  <c r="F2693" i="1" s="1"/>
  <c r="A2694" i="1"/>
  <c r="F2694" i="1" s="1"/>
  <c r="A2695" i="1"/>
  <c r="F2695" i="1" s="1"/>
  <c r="A2696" i="1"/>
  <c r="F2696" i="1" s="1"/>
  <c r="A2697" i="1"/>
  <c r="F2697" i="1" s="1"/>
  <c r="A2698" i="1"/>
  <c r="F2698" i="1" s="1"/>
  <c r="A2699" i="1"/>
  <c r="F2699" i="1" s="1"/>
  <c r="A2700" i="1"/>
  <c r="F2700" i="1" s="1"/>
  <c r="A2701" i="1"/>
  <c r="F2701" i="1" s="1"/>
  <c r="A2702" i="1"/>
  <c r="F2702" i="1" s="1"/>
  <c r="A2703" i="1"/>
  <c r="F2703" i="1" s="1"/>
  <c r="A2704" i="1"/>
  <c r="F2704" i="1" s="1"/>
  <c r="A2705" i="1"/>
  <c r="F2705" i="1" s="1"/>
  <c r="A2706" i="1"/>
  <c r="F2706" i="1" s="1"/>
  <c r="A2707" i="1"/>
  <c r="F2707" i="1" s="1"/>
  <c r="A2708" i="1"/>
  <c r="F2708" i="1" s="1"/>
  <c r="A2709" i="1"/>
  <c r="F2709" i="1" s="1"/>
  <c r="A2710" i="1"/>
  <c r="F2710" i="1" s="1"/>
  <c r="A2711" i="1"/>
  <c r="F2711" i="1" s="1"/>
  <c r="A2712" i="1"/>
  <c r="F2712" i="1" s="1"/>
  <c r="A2713" i="1"/>
  <c r="F2713" i="1" s="1"/>
  <c r="A2714" i="1"/>
  <c r="F2714" i="1" s="1"/>
  <c r="A2715" i="1"/>
  <c r="F2715" i="1" s="1"/>
  <c r="A2716" i="1"/>
  <c r="F2716" i="1" s="1"/>
  <c r="A2717" i="1"/>
  <c r="F2717" i="1" s="1"/>
  <c r="A2718" i="1"/>
  <c r="F2718" i="1" s="1"/>
  <c r="A2719" i="1"/>
  <c r="F2719" i="1" s="1"/>
  <c r="A2720" i="1"/>
  <c r="F2720" i="1" s="1"/>
  <c r="A2721" i="1"/>
  <c r="F2721" i="1" s="1"/>
  <c r="A2722" i="1"/>
  <c r="F2722" i="1" s="1"/>
  <c r="A2723" i="1"/>
  <c r="F2723" i="1" s="1"/>
  <c r="A2724" i="1"/>
  <c r="F2724" i="1" s="1"/>
  <c r="A2725" i="1"/>
  <c r="F2725" i="1" s="1"/>
  <c r="A2726" i="1"/>
  <c r="F2726" i="1" s="1"/>
  <c r="A2727" i="1"/>
  <c r="F2727" i="1" s="1"/>
  <c r="A2728" i="1"/>
  <c r="F2728" i="1" s="1"/>
  <c r="A2729" i="1"/>
  <c r="F2729" i="1" s="1"/>
  <c r="A2730" i="1"/>
  <c r="F2730" i="1" s="1"/>
  <c r="A2731" i="1"/>
  <c r="F2731" i="1" s="1"/>
  <c r="A2732" i="1"/>
  <c r="F2732" i="1" s="1"/>
  <c r="A2733" i="1"/>
  <c r="F2733" i="1" s="1"/>
  <c r="A2734" i="1"/>
  <c r="F2734" i="1" s="1"/>
  <c r="A2735" i="1"/>
  <c r="F2735" i="1" s="1"/>
  <c r="A2736" i="1"/>
  <c r="F2736" i="1" s="1"/>
  <c r="A2737" i="1"/>
  <c r="F2737" i="1" s="1"/>
  <c r="A2738" i="1"/>
  <c r="F2738" i="1" s="1"/>
  <c r="A2739" i="1"/>
  <c r="F2739" i="1" s="1"/>
  <c r="A2740" i="1"/>
  <c r="F2740" i="1" s="1"/>
  <c r="A2741" i="1"/>
  <c r="F2741" i="1" s="1"/>
  <c r="A2742" i="1"/>
  <c r="F2742" i="1" s="1"/>
  <c r="A2743" i="1"/>
  <c r="F2743" i="1" s="1"/>
  <c r="A2744" i="1"/>
  <c r="F2744" i="1" s="1"/>
  <c r="A2745" i="1"/>
  <c r="F2745" i="1" s="1"/>
  <c r="A2746" i="1"/>
  <c r="F2746" i="1" s="1"/>
  <c r="A2747" i="1"/>
  <c r="F2747" i="1" s="1"/>
  <c r="A2748" i="1"/>
  <c r="F2748" i="1" s="1"/>
  <c r="A2749" i="1"/>
  <c r="F2749" i="1" s="1"/>
  <c r="A2750" i="1"/>
  <c r="F2750" i="1" s="1"/>
  <c r="A2751" i="1"/>
  <c r="F2751" i="1" s="1"/>
  <c r="A2752" i="1"/>
  <c r="F2752" i="1" s="1"/>
  <c r="A2753" i="1"/>
  <c r="F2753" i="1" s="1"/>
  <c r="A2754" i="1"/>
  <c r="F2754" i="1" s="1"/>
  <c r="A2755" i="1"/>
  <c r="F2755" i="1" s="1"/>
  <c r="A2756" i="1"/>
  <c r="F2756" i="1" s="1"/>
  <c r="A2757" i="1"/>
  <c r="F2757" i="1" s="1"/>
  <c r="A2758" i="1"/>
  <c r="F2758" i="1" s="1"/>
  <c r="A2759" i="1"/>
  <c r="F2759" i="1" s="1"/>
  <c r="A2760" i="1"/>
  <c r="F2760" i="1" s="1"/>
  <c r="A2761" i="1"/>
  <c r="F2761" i="1" s="1"/>
  <c r="A2762" i="1"/>
  <c r="F2762" i="1" s="1"/>
  <c r="A2763" i="1"/>
  <c r="F2763" i="1" s="1"/>
  <c r="A2764" i="1"/>
  <c r="F2764" i="1" s="1"/>
  <c r="A2765" i="1"/>
  <c r="F2765" i="1" s="1"/>
  <c r="A2766" i="1"/>
  <c r="F2766" i="1" s="1"/>
  <c r="A2767" i="1"/>
  <c r="F2767" i="1" s="1"/>
  <c r="A2768" i="1"/>
  <c r="F2768" i="1" s="1"/>
  <c r="A2769" i="1"/>
  <c r="F2769" i="1" s="1"/>
  <c r="A2770" i="1"/>
  <c r="F2770" i="1" s="1"/>
  <c r="A2771" i="1"/>
  <c r="F2771" i="1" s="1"/>
  <c r="A2772" i="1"/>
  <c r="F2772" i="1" s="1"/>
  <c r="A2773" i="1"/>
  <c r="F2773" i="1" s="1"/>
  <c r="A2774" i="1"/>
  <c r="F2774" i="1" s="1"/>
  <c r="A2775" i="1"/>
  <c r="F2775" i="1" s="1"/>
  <c r="A2776" i="1"/>
  <c r="F2776" i="1" s="1"/>
  <c r="A2777" i="1"/>
  <c r="F2777" i="1" s="1"/>
  <c r="A2778" i="1"/>
  <c r="F2778" i="1" s="1"/>
  <c r="A2779" i="1"/>
  <c r="F2779" i="1" s="1"/>
  <c r="A2780" i="1"/>
  <c r="F2780" i="1" s="1"/>
  <c r="A2781" i="1"/>
  <c r="F2781" i="1" s="1"/>
  <c r="A2782" i="1"/>
  <c r="F2782" i="1" s="1"/>
  <c r="A2783" i="1"/>
  <c r="F2783" i="1" s="1"/>
  <c r="A2784" i="1"/>
  <c r="F2784" i="1" s="1"/>
  <c r="A2785" i="1"/>
  <c r="F2785" i="1" s="1"/>
  <c r="A2786" i="1"/>
  <c r="F2786" i="1" s="1"/>
  <c r="A2787" i="1"/>
  <c r="F2787" i="1" s="1"/>
  <c r="A2788" i="1"/>
  <c r="F2788" i="1" s="1"/>
  <c r="A2789" i="1"/>
  <c r="F2789" i="1" s="1"/>
  <c r="A2790" i="1"/>
  <c r="F2790" i="1" s="1"/>
  <c r="A2791" i="1"/>
  <c r="F2791" i="1" s="1"/>
  <c r="A2792" i="1"/>
  <c r="F2792" i="1" s="1"/>
  <c r="A2793" i="1"/>
  <c r="F2793" i="1" s="1"/>
  <c r="A2794" i="1"/>
  <c r="F2794" i="1" s="1"/>
  <c r="A2795" i="1"/>
  <c r="F2795" i="1" s="1"/>
  <c r="A2796" i="1"/>
  <c r="F2796" i="1" s="1"/>
  <c r="A2797" i="1"/>
  <c r="F2797" i="1" s="1"/>
  <c r="A2798" i="1"/>
  <c r="F2798" i="1" s="1"/>
  <c r="A2799" i="1"/>
  <c r="F2799" i="1" s="1"/>
  <c r="A2800" i="1"/>
  <c r="F2800" i="1" s="1"/>
  <c r="A2801" i="1"/>
  <c r="F2801" i="1" s="1"/>
  <c r="A2802" i="1"/>
  <c r="F2802" i="1" s="1"/>
  <c r="A2803" i="1"/>
  <c r="F2803" i="1" s="1"/>
  <c r="A2804" i="1"/>
  <c r="F2804" i="1" s="1"/>
  <c r="A2805" i="1"/>
  <c r="F2805" i="1" s="1"/>
  <c r="A2806" i="1"/>
  <c r="F2806" i="1" s="1"/>
  <c r="A2807" i="1"/>
  <c r="F2807" i="1" s="1"/>
  <c r="A2808" i="1"/>
  <c r="F2808" i="1" s="1"/>
  <c r="A2809" i="1"/>
  <c r="F2809" i="1" s="1"/>
  <c r="A2810" i="1"/>
  <c r="F2810" i="1" s="1"/>
  <c r="A2811" i="1"/>
  <c r="F2811" i="1" s="1"/>
  <c r="A2812" i="1"/>
  <c r="F2812" i="1" s="1"/>
  <c r="A2813" i="1"/>
  <c r="F2813" i="1" s="1"/>
  <c r="A2814" i="1"/>
  <c r="F2814" i="1" s="1"/>
  <c r="A2815" i="1"/>
  <c r="F2815" i="1" s="1"/>
  <c r="A2816" i="1"/>
  <c r="F2816" i="1" s="1"/>
  <c r="A2817" i="1"/>
  <c r="F2817" i="1" s="1"/>
  <c r="A2818" i="1"/>
  <c r="F2818" i="1" s="1"/>
  <c r="A2819" i="1"/>
  <c r="F2819" i="1" s="1"/>
  <c r="A2820" i="1"/>
  <c r="F2820" i="1" s="1"/>
  <c r="A2821" i="1"/>
  <c r="F2821" i="1" s="1"/>
  <c r="A2822" i="1"/>
  <c r="F2822" i="1" s="1"/>
  <c r="A2823" i="1"/>
  <c r="F2823" i="1" s="1"/>
  <c r="A2824" i="1"/>
  <c r="F2824" i="1" s="1"/>
  <c r="A2825" i="1"/>
  <c r="F2825" i="1" s="1"/>
  <c r="A2826" i="1"/>
  <c r="F2826" i="1" s="1"/>
  <c r="A2827" i="1"/>
  <c r="F2827" i="1" s="1"/>
  <c r="A2828" i="1"/>
  <c r="F2828" i="1" s="1"/>
  <c r="A2829" i="1"/>
  <c r="F2829" i="1" s="1"/>
  <c r="A2830" i="1"/>
  <c r="F2830" i="1" s="1"/>
  <c r="A2831" i="1"/>
  <c r="F2831" i="1" s="1"/>
  <c r="A2832" i="1"/>
  <c r="F2832" i="1" s="1"/>
  <c r="A2833" i="1"/>
  <c r="F2833" i="1" s="1"/>
  <c r="A2834" i="1"/>
  <c r="F2834" i="1" s="1"/>
  <c r="A2835" i="1"/>
  <c r="F2835" i="1" s="1"/>
  <c r="A2836" i="1"/>
  <c r="F2836" i="1" s="1"/>
  <c r="A2837" i="1"/>
  <c r="F2837" i="1" s="1"/>
  <c r="A2838" i="1"/>
  <c r="F2838" i="1" s="1"/>
  <c r="A2839" i="1"/>
  <c r="F2839" i="1" s="1"/>
  <c r="A2840" i="1"/>
  <c r="F2840" i="1" s="1"/>
  <c r="A2841" i="1"/>
  <c r="F2841" i="1" s="1"/>
  <c r="A2842" i="1"/>
  <c r="F2842" i="1" s="1"/>
  <c r="A2843" i="1"/>
  <c r="F2843" i="1" s="1"/>
  <c r="A2844" i="1"/>
  <c r="F2844" i="1" s="1"/>
  <c r="A2845" i="1"/>
  <c r="F2845" i="1" s="1"/>
  <c r="A2846" i="1"/>
  <c r="F2846" i="1" s="1"/>
  <c r="A2847" i="1"/>
  <c r="F2847" i="1" s="1"/>
  <c r="A2848" i="1"/>
  <c r="F2848" i="1" s="1"/>
  <c r="A2849" i="1"/>
  <c r="F2849" i="1" s="1"/>
  <c r="A2850" i="1"/>
  <c r="F2850" i="1" s="1"/>
  <c r="A2851" i="1"/>
  <c r="F2851" i="1" s="1"/>
  <c r="A2852" i="1"/>
  <c r="F2852" i="1" s="1"/>
  <c r="A2853" i="1"/>
  <c r="F2853" i="1" s="1"/>
  <c r="A2854" i="1"/>
  <c r="F2854" i="1" s="1"/>
  <c r="A2855" i="1"/>
  <c r="F2855" i="1" s="1"/>
  <c r="A2856" i="1"/>
  <c r="F2856" i="1" s="1"/>
  <c r="A2857" i="1"/>
  <c r="F2857" i="1" s="1"/>
  <c r="A2858" i="1"/>
  <c r="F2858" i="1" s="1"/>
  <c r="A2859" i="1"/>
  <c r="F2859" i="1" s="1"/>
  <c r="A2860" i="1"/>
  <c r="F2860" i="1" s="1"/>
  <c r="A2861" i="1"/>
  <c r="F2861" i="1" s="1"/>
  <c r="A2862" i="1"/>
  <c r="F2862" i="1" s="1"/>
  <c r="A2863" i="1"/>
  <c r="F2863" i="1" s="1"/>
  <c r="A2864" i="1"/>
  <c r="F2864" i="1" s="1"/>
  <c r="A2865" i="1"/>
  <c r="F2865" i="1" s="1"/>
  <c r="A2866" i="1"/>
  <c r="F2866" i="1" s="1"/>
  <c r="A2867" i="1"/>
  <c r="F2867" i="1" s="1"/>
  <c r="A2868" i="1"/>
  <c r="F2868" i="1" s="1"/>
  <c r="A2869" i="1"/>
  <c r="F2869" i="1" s="1"/>
  <c r="A2870" i="1"/>
  <c r="F2870" i="1" s="1"/>
  <c r="A2871" i="1"/>
  <c r="F2871" i="1" s="1"/>
  <c r="A2872" i="1"/>
  <c r="F2872" i="1" s="1"/>
  <c r="A2873" i="1"/>
  <c r="F2873" i="1" s="1"/>
  <c r="A2874" i="1"/>
  <c r="F2874" i="1" s="1"/>
  <c r="A2875" i="1"/>
  <c r="F2875" i="1" s="1"/>
  <c r="A2876" i="1"/>
  <c r="F2876" i="1" s="1"/>
  <c r="A2877" i="1"/>
  <c r="F2877" i="1" s="1"/>
  <c r="A2878" i="1"/>
  <c r="F2878" i="1" s="1"/>
  <c r="A2879" i="1"/>
  <c r="F2879" i="1" s="1"/>
  <c r="A2880" i="1"/>
  <c r="F2880" i="1" s="1"/>
  <c r="A2881" i="1"/>
  <c r="F2881" i="1" s="1"/>
  <c r="A2882" i="1"/>
  <c r="F2882" i="1" s="1"/>
  <c r="A2883" i="1"/>
  <c r="F2883" i="1" s="1"/>
  <c r="A2884" i="1"/>
  <c r="F2884" i="1" s="1"/>
  <c r="A2885" i="1"/>
  <c r="F2885" i="1" s="1"/>
  <c r="A2886" i="1"/>
  <c r="F2886" i="1" s="1"/>
  <c r="A2887" i="1"/>
  <c r="F2887" i="1" s="1"/>
  <c r="A2888" i="1"/>
  <c r="F2888" i="1" s="1"/>
  <c r="A2889" i="1"/>
  <c r="F2889" i="1" s="1"/>
  <c r="A2890" i="1"/>
  <c r="F2890" i="1" s="1"/>
  <c r="A2891" i="1"/>
  <c r="F2891" i="1" s="1"/>
  <c r="A2892" i="1"/>
  <c r="F2892" i="1" s="1"/>
  <c r="A2893" i="1"/>
  <c r="F2893" i="1" s="1"/>
  <c r="A2894" i="1"/>
  <c r="F2894" i="1" s="1"/>
  <c r="A2895" i="1"/>
  <c r="F2895" i="1" s="1"/>
  <c r="A2896" i="1"/>
  <c r="F2896" i="1" s="1"/>
  <c r="A2897" i="1"/>
  <c r="F2897" i="1" s="1"/>
  <c r="A2898" i="1"/>
  <c r="F2898" i="1" s="1"/>
  <c r="A2899" i="1"/>
  <c r="F2899" i="1" s="1"/>
  <c r="A2900" i="1"/>
  <c r="F2900" i="1" s="1"/>
  <c r="A2901" i="1"/>
  <c r="F2901" i="1" s="1"/>
  <c r="A2902" i="1"/>
  <c r="F2902" i="1" s="1"/>
  <c r="A2903" i="1"/>
  <c r="F2903" i="1" s="1"/>
  <c r="A2904" i="1"/>
  <c r="F2904" i="1" s="1"/>
  <c r="A2905" i="1"/>
  <c r="F2905" i="1" s="1"/>
  <c r="A2906" i="1"/>
  <c r="F2906" i="1" s="1"/>
  <c r="A2907" i="1"/>
  <c r="F2907" i="1" s="1"/>
  <c r="A2908" i="1"/>
  <c r="F2908" i="1" s="1"/>
  <c r="A2909" i="1"/>
  <c r="F2909" i="1" s="1"/>
  <c r="A2910" i="1"/>
  <c r="F2910" i="1" s="1"/>
  <c r="A2911" i="1"/>
  <c r="F2911" i="1" s="1"/>
  <c r="A2912" i="1"/>
  <c r="F2912" i="1" s="1"/>
  <c r="A2913" i="1"/>
  <c r="F2913" i="1" s="1"/>
  <c r="A2914" i="1"/>
  <c r="F2914" i="1" s="1"/>
  <c r="A2915" i="1"/>
  <c r="F2915" i="1" s="1"/>
  <c r="A2916" i="1"/>
  <c r="F2916" i="1" s="1"/>
  <c r="A2917" i="1"/>
  <c r="F2917" i="1" s="1"/>
  <c r="A2918" i="1"/>
  <c r="F2918" i="1" s="1"/>
  <c r="A2919" i="1"/>
  <c r="F2919" i="1" s="1"/>
  <c r="A2920" i="1"/>
  <c r="F2920" i="1" s="1"/>
  <c r="A2921" i="1"/>
  <c r="F2921" i="1" s="1"/>
  <c r="A2922" i="1"/>
  <c r="F2922" i="1" s="1"/>
  <c r="A2923" i="1"/>
  <c r="F2923" i="1" s="1"/>
  <c r="A2924" i="1"/>
  <c r="F2924" i="1" s="1"/>
  <c r="A2925" i="1"/>
  <c r="F2925" i="1" s="1"/>
  <c r="A2926" i="1"/>
  <c r="F2926" i="1" s="1"/>
  <c r="A2927" i="1"/>
  <c r="F2927" i="1" s="1"/>
  <c r="A2928" i="1"/>
  <c r="F2928" i="1" s="1"/>
  <c r="A2929" i="1"/>
  <c r="F2929" i="1" s="1"/>
  <c r="A2930" i="1"/>
  <c r="F2930" i="1" s="1"/>
  <c r="A2931" i="1"/>
  <c r="F2931" i="1" s="1"/>
  <c r="A2932" i="1"/>
  <c r="F2932" i="1" s="1"/>
  <c r="A2933" i="1"/>
  <c r="F2933" i="1" s="1"/>
  <c r="A2934" i="1"/>
  <c r="F2934" i="1" s="1"/>
  <c r="A2935" i="1"/>
  <c r="F2935" i="1" s="1"/>
  <c r="A2936" i="1"/>
  <c r="F2936" i="1" s="1"/>
  <c r="A2937" i="1"/>
  <c r="F2937" i="1" s="1"/>
  <c r="A2938" i="1"/>
  <c r="F2938" i="1" s="1"/>
  <c r="A2939" i="1"/>
  <c r="F2939" i="1" s="1"/>
  <c r="A2940" i="1"/>
  <c r="F2940" i="1" s="1"/>
  <c r="A2941" i="1"/>
  <c r="F2941" i="1" s="1"/>
  <c r="A2942" i="1"/>
  <c r="F2942" i="1" s="1"/>
  <c r="A2943" i="1"/>
  <c r="F2943" i="1" s="1"/>
  <c r="A2944" i="1"/>
  <c r="F2944" i="1" s="1"/>
  <c r="A2945" i="1"/>
  <c r="F2945" i="1" s="1"/>
  <c r="A2946" i="1"/>
  <c r="F2946" i="1" s="1"/>
  <c r="A2947" i="1"/>
  <c r="F2947" i="1" s="1"/>
  <c r="A2948" i="1"/>
  <c r="F2948" i="1" s="1"/>
  <c r="A2949" i="1"/>
  <c r="F2949" i="1" s="1"/>
  <c r="A2950" i="1"/>
  <c r="F2950" i="1" s="1"/>
  <c r="A2951" i="1"/>
  <c r="F2951" i="1" s="1"/>
  <c r="A2952" i="1"/>
  <c r="F2952" i="1" s="1"/>
  <c r="A2953" i="1"/>
  <c r="F2953" i="1" s="1"/>
  <c r="A2954" i="1"/>
  <c r="F2954" i="1" s="1"/>
  <c r="A2955" i="1"/>
  <c r="F2955" i="1" s="1"/>
  <c r="A2956" i="1"/>
  <c r="F2956" i="1" s="1"/>
  <c r="A2957" i="1"/>
  <c r="F2957" i="1" s="1"/>
  <c r="A2958" i="1"/>
  <c r="F2958" i="1" s="1"/>
  <c r="A2959" i="1"/>
  <c r="F2959" i="1" s="1"/>
  <c r="A2960" i="1"/>
  <c r="F2960" i="1" s="1"/>
  <c r="A2961" i="1"/>
  <c r="F2961" i="1" s="1"/>
  <c r="A2962" i="1"/>
  <c r="F2962" i="1" s="1"/>
  <c r="A2963" i="1"/>
  <c r="F2963" i="1" s="1"/>
  <c r="A2964" i="1"/>
  <c r="F2964" i="1" s="1"/>
  <c r="A2965" i="1"/>
  <c r="F2965" i="1" s="1"/>
  <c r="A2966" i="1"/>
  <c r="F2966" i="1" s="1"/>
  <c r="A2967" i="1"/>
  <c r="F2967" i="1" s="1"/>
  <c r="A2968" i="1"/>
  <c r="F2968" i="1" s="1"/>
  <c r="A2969" i="1"/>
  <c r="F2969" i="1" s="1"/>
  <c r="A2970" i="1"/>
  <c r="F2970" i="1" s="1"/>
  <c r="A2971" i="1"/>
  <c r="F2971" i="1" s="1"/>
  <c r="A2972" i="1"/>
  <c r="F2972" i="1" s="1"/>
  <c r="A2973" i="1"/>
  <c r="F2973" i="1" s="1"/>
  <c r="A2974" i="1"/>
  <c r="F2974" i="1" s="1"/>
  <c r="A2975" i="1"/>
  <c r="F2975" i="1" s="1"/>
  <c r="A2976" i="1"/>
  <c r="F2976" i="1" s="1"/>
  <c r="A2977" i="1"/>
  <c r="F2977" i="1" s="1"/>
  <c r="A2978" i="1"/>
  <c r="F2978" i="1" s="1"/>
  <c r="A2979" i="1"/>
  <c r="F2979" i="1" s="1"/>
  <c r="A2980" i="1"/>
  <c r="F2980" i="1" s="1"/>
  <c r="A2981" i="1"/>
  <c r="F2981" i="1" s="1"/>
  <c r="A2982" i="1"/>
  <c r="F2982" i="1" s="1"/>
  <c r="A2983" i="1"/>
  <c r="F2983" i="1" s="1"/>
  <c r="A2984" i="1"/>
  <c r="F2984" i="1" s="1"/>
  <c r="A2985" i="1"/>
  <c r="F2985" i="1" s="1"/>
  <c r="A2986" i="1"/>
  <c r="F2986" i="1" s="1"/>
  <c r="A2987" i="1"/>
  <c r="F2987" i="1" s="1"/>
  <c r="A2988" i="1"/>
  <c r="F2988" i="1" s="1"/>
  <c r="A2989" i="1"/>
  <c r="F2989" i="1" s="1"/>
  <c r="A2990" i="1"/>
  <c r="F2990" i="1" s="1"/>
  <c r="A2991" i="1"/>
  <c r="F2991" i="1" s="1"/>
  <c r="A2992" i="1"/>
  <c r="F2992" i="1" s="1"/>
  <c r="A2993" i="1"/>
  <c r="F2993" i="1" s="1"/>
  <c r="A2994" i="1"/>
  <c r="F2994" i="1" s="1"/>
  <c r="A2995" i="1"/>
  <c r="F2995" i="1" s="1"/>
  <c r="A2996" i="1"/>
  <c r="F2996" i="1" s="1"/>
  <c r="A2997" i="1"/>
  <c r="F2997" i="1" s="1"/>
  <c r="A2998" i="1"/>
  <c r="F2998" i="1" s="1"/>
  <c r="A2999" i="1"/>
  <c r="F2999" i="1" s="1"/>
  <c r="A3000" i="1"/>
  <c r="F3000" i="1" s="1"/>
  <c r="A3001" i="1"/>
  <c r="F3001" i="1" s="1"/>
  <c r="A3002" i="1"/>
  <c r="F3002" i="1" s="1"/>
  <c r="A3003" i="1"/>
  <c r="F3003" i="1" s="1"/>
  <c r="A3004" i="1"/>
  <c r="F3004" i="1" s="1"/>
  <c r="A3005" i="1"/>
  <c r="F3005" i="1" s="1"/>
  <c r="A3006" i="1"/>
  <c r="F3006" i="1" s="1"/>
  <c r="A3007" i="1"/>
  <c r="F3007" i="1" s="1"/>
  <c r="A3008" i="1"/>
  <c r="F3008" i="1" s="1"/>
  <c r="A3009" i="1"/>
  <c r="F3009" i="1" s="1"/>
  <c r="A3010" i="1"/>
  <c r="F3010" i="1" s="1"/>
  <c r="A3011" i="1"/>
  <c r="F3011" i="1" s="1"/>
  <c r="A3012" i="1"/>
  <c r="F3012" i="1" s="1"/>
  <c r="A3013" i="1"/>
  <c r="F3013" i="1" s="1"/>
  <c r="A3014" i="1"/>
  <c r="F3014" i="1" s="1"/>
  <c r="A3015" i="1"/>
  <c r="F3015" i="1" s="1"/>
  <c r="A3016" i="1"/>
  <c r="F3016" i="1" s="1"/>
  <c r="A3017" i="1"/>
  <c r="F3017" i="1" s="1"/>
  <c r="A3018" i="1"/>
  <c r="F3018" i="1" s="1"/>
  <c r="A3019" i="1"/>
  <c r="F3019" i="1" s="1"/>
  <c r="A3020" i="1"/>
  <c r="F3020" i="1" s="1"/>
  <c r="A3021" i="1"/>
  <c r="F3021" i="1" s="1"/>
  <c r="A3022" i="1"/>
  <c r="F3022" i="1" s="1"/>
  <c r="A3023" i="1"/>
  <c r="F3023" i="1" s="1"/>
  <c r="A3024" i="1"/>
  <c r="F3024" i="1" s="1"/>
  <c r="A3025" i="1"/>
  <c r="F3025" i="1" s="1"/>
  <c r="A3026" i="1"/>
  <c r="F3026" i="1" s="1"/>
  <c r="A3027" i="1"/>
  <c r="F3027" i="1" s="1"/>
  <c r="A3028" i="1"/>
  <c r="F3028" i="1" s="1"/>
  <c r="A3029" i="1"/>
  <c r="F3029" i="1" s="1"/>
  <c r="A3030" i="1"/>
  <c r="F3030" i="1" s="1"/>
  <c r="A3031" i="1"/>
  <c r="F3031" i="1" s="1"/>
  <c r="A3032" i="1"/>
  <c r="F3032" i="1" s="1"/>
  <c r="A3033" i="1"/>
  <c r="F3033" i="1" s="1"/>
  <c r="A3034" i="1"/>
  <c r="F3034" i="1" s="1"/>
  <c r="A3035" i="1"/>
  <c r="F3035" i="1" s="1"/>
  <c r="A3036" i="1"/>
  <c r="F3036" i="1" s="1"/>
  <c r="A3037" i="1"/>
  <c r="F3037" i="1" s="1"/>
  <c r="A3038" i="1"/>
  <c r="F3038" i="1" s="1"/>
  <c r="A3039" i="1"/>
  <c r="F3039" i="1" s="1"/>
  <c r="A3040" i="1"/>
  <c r="F3040" i="1" s="1"/>
  <c r="A3041" i="1"/>
  <c r="F3041" i="1" s="1"/>
  <c r="A3042" i="1"/>
  <c r="F3042" i="1" s="1"/>
  <c r="A3043" i="1"/>
  <c r="F3043" i="1" s="1"/>
  <c r="A3044" i="1"/>
  <c r="F3044" i="1" s="1"/>
  <c r="A3045" i="1"/>
  <c r="F3045" i="1" s="1"/>
  <c r="A3046" i="1"/>
  <c r="F3046" i="1" s="1"/>
  <c r="A3047" i="1"/>
  <c r="F3047" i="1" s="1"/>
  <c r="A3048" i="1"/>
  <c r="F3048" i="1" s="1"/>
  <c r="A3049" i="1"/>
  <c r="F3049" i="1" s="1"/>
  <c r="A3050" i="1"/>
  <c r="F3050" i="1" s="1"/>
  <c r="A3051" i="1"/>
  <c r="F3051" i="1" s="1"/>
  <c r="A3052" i="1"/>
  <c r="F3052" i="1" s="1"/>
  <c r="A3053" i="1"/>
  <c r="F3053" i="1" s="1"/>
  <c r="A3054" i="1"/>
  <c r="F3054" i="1" s="1"/>
  <c r="A3055" i="1"/>
  <c r="F3055" i="1" s="1"/>
  <c r="A3056" i="1"/>
  <c r="F3056" i="1" s="1"/>
  <c r="A3057" i="1"/>
  <c r="F3057" i="1" s="1"/>
  <c r="A3058" i="1"/>
  <c r="F3058" i="1" s="1"/>
  <c r="A3059" i="1"/>
  <c r="F3059" i="1" s="1"/>
  <c r="A3060" i="1"/>
  <c r="F3060" i="1" s="1"/>
  <c r="A3061" i="1"/>
  <c r="F3061" i="1" s="1"/>
  <c r="A3062" i="1"/>
  <c r="F3062" i="1" s="1"/>
  <c r="A3063" i="1"/>
  <c r="F3063" i="1" s="1"/>
  <c r="A3064" i="1"/>
  <c r="F3064" i="1" s="1"/>
  <c r="A3065" i="1"/>
  <c r="F3065" i="1" s="1"/>
  <c r="A3066" i="1"/>
  <c r="F3066" i="1" s="1"/>
  <c r="A3067" i="1"/>
  <c r="F3067" i="1" s="1"/>
  <c r="A3068" i="1"/>
  <c r="F3068" i="1" s="1"/>
  <c r="A3069" i="1"/>
  <c r="F3069" i="1" s="1"/>
  <c r="A3070" i="1"/>
  <c r="F3070" i="1" s="1"/>
  <c r="A3071" i="1"/>
  <c r="F3071" i="1" s="1"/>
  <c r="A3072" i="1"/>
  <c r="F3072" i="1" s="1"/>
  <c r="A3073" i="1"/>
  <c r="F3073" i="1" s="1"/>
  <c r="A3074" i="1"/>
  <c r="F3074" i="1" s="1"/>
  <c r="A3075" i="1"/>
  <c r="F3075" i="1" s="1"/>
  <c r="A3076" i="1"/>
  <c r="F3076" i="1" s="1"/>
  <c r="A3077" i="1"/>
  <c r="F3077" i="1" s="1"/>
  <c r="A3078" i="1"/>
  <c r="F3078" i="1" s="1"/>
  <c r="A3079" i="1"/>
  <c r="F3079" i="1" s="1"/>
  <c r="A3080" i="1"/>
  <c r="F3080" i="1" s="1"/>
  <c r="A3081" i="1"/>
  <c r="F3081" i="1" s="1"/>
  <c r="A3082" i="1"/>
  <c r="F3082" i="1" s="1"/>
  <c r="A3083" i="1"/>
  <c r="F3083" i="1" s="1"/>
  <c r="A3084" i="1"/>
  <c r="F3084" i="1" s="1"/>
  <c r="A3085" i="1"/>
  <c r="F3085" i="1" s="1"/>
  <c r="A3086" i="1"/>
  <c r="F3086" i="1" s="1"/>
  <c r="A3087" i="1"/>
  <c r="F3087" i="1" s="1"/>
  <c r="A3088" i="1"/>
  <c r="F3088" i="1" s="1"/>
  <c r="A3089" i="1"/>
  <c r="F3089" i="1" s="1"/>
  <c r="A3090" i="1"/>
  <c r="F3090" i="1" s="1"/>
  <c r="A3091" i="1"/>
  <c r="F3091" i="1" s="1"/>
  <c r="A3092" i="1"/>
  <c r="F3092" i="1" s="1"/>
  <c r="A3093" i="1"/>
  <c r="F3093" i="1" s="1"/>
  <c r="A3094" i="1"/>
  <c r="F3094" i="1" s="1"/>
  <c r="A3095" i="1"/>
  <c r="F3095" i="1" s="1"/>
  <c r="A3096" i="1"/>
  <c r="F3096" i="1" s="1"/>
  <c r="A3097" i="1"/>
  <c r="F3097" i="1" s="1"/>
  <c r="A3098" i="1"/>
  <c r="F3098" i="1" s="1"/>
  <c r="A3099" i="1"/>
  <c r="F3099" i="1" s="1"/>
  <c r="A3100" i="1"/>
  <c r="F3100" i="1" s="1"/>
  <c r="A3101" i="1"/>
  <c r="F3101" i="1" s="1"/>
  <c r="A3102" i="1"/>
  <c r="F3102" i="1" s="1"/>
  <c r="A3103" i="1"/>
  <c r="F3103" i="1" s="1"/>
  <c r="A3104" i="1"/>
  <c r="F3104" i="1" s="1"/>
  <c r="A3105" i="1"/>
  <c r="F3105" i="1" s="1"/>
  <c r="A3106" i="1"/>
  <c r="F3106" i="1" s="1"/>
  <c r="A3107" i="1"/>
  <c r="F3107" i="1" s="1"/>
  <c r="A3108" i="1"/>
  <c r="F3108" i="1" s="1"/>
  <c r="A3109" i="1"/>
  <c r="F3109" i="1" s="1"/>
  <c r="A3110" i="1"/>
  <c r="F3110" i="1" s="1"/>
  <c r="A3111" i="1"/>
  <c r="F3111" i="1" s="1"/>
  <c r="A3112" i="1"/>
  <c r="F3112" i="1" s="1"/>
  <c r="A3113" i="1"/>
  <c r="F3113" i="1" s="1"/>
  <c r="A3114" i="1"/>
  <c r="F3114" i="1" s="1"/>
  <c r="A3115" i="1"/>
  <c r="F3115" i="1" s="1"/>
  <c r="A3116" i="1"/>
  <c r="F3116" i="1" s="1"/>
  <c r="A3117" i="1"/>
  <c r="F3117" i="1" s="1"/>
  <c r="A3118" i="1"/>
  <c r="F3118" i="1" s="1"/>
  <c r="A3119" i="1"/>
  <c r="F3119" i="1" s="1"/>
  <c r="A3120" i="1"/>
  <c r="F3120" i="1" s="1"/>
  <c r="A3121" i="1"/>
  <c r="F3121" i="1" s="1"/>
  <c r="A3122" i="1"/>
  <c r="F3122" i="1" s="1"/>
  <c r="A3123" i="1"/>
  <c r="F3123" i="1" s="1"/>
  <c r="A3124" i="1"/>
  <c r="F3124" i="1" s="1"/>
  <c r="A3125" i="1"/>
  <c r="F3125" i="1" s="1"/>
  <c r="A3126" i="1"/>
  <c r="F3126" i="1" s="1"/>
  <c r="A3127" i="1"/>
  <c r="F3127" i="1" s="1"/>
  <c r="A3128" i="1"/>
  <c r="F3128" i="1" s="1"/>
  <c r="A3129" i="1"/>
  <c r="F3129" i="1" s="1"/>
  <c r="A3130" i="1"/>
  <c r="F3130" i="1" s="1"/>
  <c r="A3131" i="1"/>
  <c r="F3131" i="1" s="1"/>
  <c r="A3132" i="1"/>
  <c r="F3132" i="1" s="1"/>
  <c r="A3133" i="1"/>
  <c r="F3133" i="1" s="1"/>
  <c r="A3134" i="1"/>
  <c r="F3134" i="1" s="1"/>
  <c r="A3135" i="1"/>
  <c r="F3135" i="1" s="1"/>
  <c r="A3136" i="1"/>
  <c r="F3136" i="1" s="1"/>
  <c r="A3137" i="1"/>
  <c r="F3137" i="1" s="1"/>
  <c r="A3138" i="1"/>
  <c r="F3138" i="1" s="1"/>
  <c r="A3139" i="1"/>
  <c r="F3139" i="1" s="1"/>
  <c r="A3140" i="1"/>
  <c r="F3140" i="1" s="1"/>
  <c r="A3141" i="1"/>
  <c r="F3141" i="1" s="1"/>
  <c r="A3142" i="1"/>
  <c r="F3142" i="1" s="1"/>
  <c r="A3143" i="1"/>
  <c r="F3143" i="1" s="1"/>
  <c r="A3144" i="1"/>
  <c r="F3144" i="1" s="1"/>
  <c r="A3145" i="1"/>
  <c r="F3145" i="1" s="1"/>
  <c r="A3146" i="1"/>
  <c r="F3146" i="1" s="1"/>
  <c r="A3147" i="1"/>
  <c r="F3147" i="1" s="1"/>
  <c r="A3148" i="1"/>
  <c r="F3148" i="1" s="1"/>
  <c r="A3149" i="1"/>
  <c r="F3149" i="1" s="1"/>
  <c r="A3150" i="1"/>
  <c r="F3150" i="1" s="1"/>
  <c r="A3151" i="1"/>
  <c r="F3151" i="1" s="1"/>
  <c r="A3152" i="1"/>
  <c r="F3152" i="1" s="1"/>
  <c r="A3153" i="1"/>
  <c r="F3153" i="1" s="1"/>
  <c r="A3154" i="1"/>
  <c r="F3154" i="1" s="1"/>
  <c r="A3155" i="1"/>
  <c r="F3155" i="1" s="1"/>
  <c r="A3156" i="1"/>
  <c r="F3156" i="1" s="1"/>
  <c r="A3157" i="1"/>
  <c r="F3157" i="1" s="1"/>
  <c r="A3158" i="1"/>
  <c r="F3158" i="1" s="1"/>
  <c r="A3159" i="1"/>
  <c r="F3159" i="1" s="1"/>
  <c r="A3160" i="1"/>
  <c r="F3160" i="1" s="1"/>
  <c r="A3161" i="1"/>
  <c r="F3161" i="1" s="1"/>
  <c r="A3162" i="1"/>
  <c r="F3162" i="1" s="1"/>
  <c r="A3163" i="1"/>
  <c r="F3163" i="1" s="1"/>
  <c r="A3164" i="1"/>
  <c r="F3164" i="1" s="1"/>
  <c r="A3165" i="1"/>
  <c r="F3165" i="1" s="1"/>
  <c r="A3166" i="1"/>
  <c r="F3166" i="1" s="1"/>
  <c r="A3167" i="1"/>
  <c r="F3167" i="1" s="1"/>
  <c r="A3168" i="1"/>
  <c r="F3168" i="1" s="1"/>
  <c r="A3169" i="1"/>
  <c r="F3169" i="1" s="1"/>
  <c r="A3170" i="1"/>
  <c r="F3170" i="1" s="1"/>
  <c r="A3171" i="1"/>
  <c r="F3171" i="1" s="1"/>
  <c r="A3172" i="1"/>
  <c r="F3172" i="1" s="1"/>
  <c r="A3173" i="1"/>
  <c r="F3173" i="1" s="1"/>
  <c r="A3174" i="1"/>
  <c r="F3174" i="1" s="1"/>
  <c r="A3175" i="1"/>
  <c r="F3175" i="1" s="1"/>
  <c r="A3176" i="1"/>
  <c r="F3176" i="1" s="1"/>
  <c r="A3177" i="1"/>
  <c r="F3177" i="1" s="1"/>
  <c r="A3178" i="1"/>
  <c r="F3178" i="1" s="1"/>
  <c r="A3179" i="1"/>
  <c r="F3179" i="1" s="1"/>
  <c r="A3180" i="1"/>
  <c r="F3180" i="1" s="1"/>
  <c r="A3181" i="1"/>
  <c r="F3181" i="1" s="1"/>
  <c r="A3182" i="1"/>
  <c r="F3182" i="1" s="1"/>
  <c r="A3183" i="1"/>
  <c r="F3183" i="1" s="1"/>
  <c r="A3184" i="1"/>
  <c r="F3184" i="1" s="1"/>
  <c r="A3185" i="1"/>
  <c r="F3185" i="1" s="1"/>
  <c r="A3186" i="1"/>
  <c r="F3186" i="1" s="1"/>
  <c r="A3187" i="1"/>
  <c r="F3187" i="1" s="1"/>
  <c r="A3188" i="1"/>
  <c r="F3188" i="1" s="1"/>
  <c r="A3189" i="1"/>
  <c r="F3189" i="1" s="1"/>
  <c r="A3190" i="1"/>
  <c r="F3190" i="1" s="1"/>
  <c r="A3191" i="1"/>
  <c r="F3191" i="1" s="1"/>
  <c r="A3192" i="1"/>
  <c r="F3192" i="1" s="1"/>
  <c r="A3193" i="1"/>
  <c r="F3193" i="1" s="1"/>
  <c r="A3194" i="1"/>
  <c r="F3194" i="1" s="1"/>
  <c r="A3195" i="1"/>
  <c r="F3195" i="1" s="1"/>
  <c r="A3196" i="1"/>
  <c r="F3196" i="1" s="1"/>
  <c r="A3197" i="1"/>
  <c r="F3197" i="1" s="1"/>
  <c r="A3198" i="1"/>
  <c r="F3198" i="1" s="1"/>
  <c r="A3199" i="1"/>
  <c r="F3199" i="1" s="1"/>
  <c r="A3200" i="1"/>
  <c r="F3200" i="1" s="1"/>
  <c r="A3201" i="1"/>
  <c r="F3201" i="1" s="1"/>
  <c r="A3202" i="1"/>
  <c r="F3202" i="1" s="1"/>
  <c r="A3203" i="1"/>
  <c r="F3203" i="1" s="1"/>
  <c r="A3204" i="1"/>
  <c r="F3204" i="1" s="1"/>
  <c r="A3205" i="1"/>
  <c r="F3205" i="1" s="1"/>
  <c r="A3206" i="1"/>
  <c r="F3206" i="1" s="1"/>
  <c r="A3207" i="1"/>
  <c r="F3207" i="1" s="1"/>
  <c r="A3208" i="1"/>
  <c r="F3208" i="1" s="1"/>
  <c r="A3209" i="1"/>
  <c r="F3209" i="1" s="1"/>
  <c r="A3210" i="1"/>
  <c r="F3210" i="1" s="1"/>
  <c r="A3211" i="1"/>
  <c r="F3211" i="1" s="1"/>
  <c r="A3212" i="1"/>
  <c r="F3212" i="1" s="1"/>
  <c r="A3213" i="1"/>
  <c r="F3213" i="1" s="1"/>
  <c r="A3214" i="1"/>
  <c r="F3214" i="1" s="1"/>
  <c r="A3215" i="1"/>
  <c r="F3215" i="1" s="1"/>
  <c r="A3216" i="1"/>
  <c r="F3216" i="1" s="1"/>
  <c r="A3217" i="1"/>
  <c r="F3217" i="1" s="1"/>
  <c r="A3218" i="1"/>
  <c r="F3218" i="1" s="1"/>
  <c r="A3219" i="1"/>
  <c r="F3219" i="1" s="1"/>
  <c r="A3220" i="1"/>
  <c r="F3220" i="1" s="1"/>
  <c r="A3221" i="1"/>
  <c r="F3221" i="1" s="1"/>
  <c r="A3222" i="1"/>
  <c r="F3222" i="1" s="1"/>
  <c r="A3223" i="1"/>
  <c r="F3223" i="1" s="1"/>
  <c r="A3224" i="1"/>
  <c r="F3224" i="1" s="1"/>
  <c r="A3225" i="1"/>
  <c r="F3225" i="1" s="1"/>
  <c r="A3226" i="1"/>
  <c r="F3226" i="1" s="1"/>
  <c r="A3227" i="1"/>
  <c r="F3227" i="1" s="1"/>
  <c r="A3228" i="1"/>
  <c r="F3228" i="1" s="1"/>
  <c r="A3229" i="1"/>
  <c r="F3229" i="1" s="1"/>
  <c r="A3230" i="1"/>
  <c r="F3230" i="1" s="1"/>
  <c r="A3231" i="1"/>
  <c r="F3231" i="1" s="1"/>
  <c r="A3232" i="1"/>
  <c r="F3232" i="1" s="1"/>
  <c r="A3233" i="1"/>
  <c r="F3233" i="1" s="1"/>
  <c r="A3234" i="1"/>
  <c r="F3234" i="1" s="1"/>
  <c r="A3235" i="1"/>
  <c r="F3235" i="1" s="1"/>
  <c r="A3236" i="1"/>
  <c r="F3236" i="1" s="1"/>
  <c r="A3237" i="1"/>
  <c r="F3237" i="1" s="1"/>
  <c r="A3238" i="1"/>
  <c r="F3238" i="1" s="1"/>
  <c r="A3239" i="1"/>
  <c r="F3239" i="1" s="1"/>
  <c r="A3240" i="1"/>
  <c r="F3240" i="1" s="1"/>
  <c r="A3241" i="1"/>
  <c r="F3241" i="1" s="1"/>
  <c r="A3242" i="1"/>
  <c r="F3242" i="1" s="1"/>
  <c r="A3243" i="1"/>
  <c r="F3243" i="1" s="1"/>
  <c r="A3244" i="1"/>
  <c r="F3244" i="1" s="1"/>
  <c r="A3245" i="1"/>
  <c r="F3245" i="1" s="1"/>
  <c r="A3246" i="1"/>
  <c r="F3246" i="1" s="1"/>
  <c r="A3247" i="1"/>
  <c r="F3247" i="1" s="1"/>
  <c r="A3248" i="1"/>
  <c r="F3248" i="1" s="1"/>
  <c r="A3249" i="1"/>
  <c r="F3249" i="1" s="1"/>
  <c r="A3250" i="1"/>
  <c r="F3250" i="1" s="1"/>
  <c r="A3251" i="1"/>
  <c r="F3251" i="1" s="1"/>
  <c r="A3252" i="1"/>
  <c r="F3252" i="1" s="1"/>
  <c r="A3253" i="1"/>
  <c r="F3253" i="1" s="1"/>
  <c r="A3254" i="1"/>
  <c r="F3254" i="1" s="1"/>
  <c r="A3255" i="1"/>
  <c r="F3255" i="1" s="1"/>
  <c r="A3256" i="1"/>
  <c r="F3256" i="1" s="1"/>
  <c r="A3257" i="1"/>
  <c r="F3257" i="1" s="1"/>
  <c r="A3258" i="1"/>
  <c r="F3258" i="1" s="1"/>
  <c r="A3259" i="1"/>
  <c r="F3259" i="1" s="1"/>
  <c r="A3260" i="1"/>
  <c r="F3260" i="1" s="1"/>
  <c r="A3261" i="1"/>
  <c r="F3261" i="1" s="1"/>
  <c r="A3262" i="1"/>
  <c r="F3262" i="1" s="1"/>
  <c r="A3263" i="1"/>
  <c r="F3263" i="1" s="1"/>
  <c r="A3264" i="1"/>
  <c r="F3264" i="1" s="1"/>
  <c r="A3265" i="1"/>
  <c r="F3265" i="1" s="1"/>
  <c r="A3266" i="1"/>
  <c r="F3266" i="1" s="1"/>
  <c r="A3267" i="1"/>
  <c r="F3267" i="1" s="1"/>
  <c r="A3268" i="1"/>
  <c r="F3268" i="1" s="1"/>
  <c r="A3269" i="1"/>
  <c r="F3269" i="1" s="1"/>
  <c r="A3270" i="1"/>
  <c r="F3270" i="1" s="1"/>
  <c r="A3271" i="1"/>
  <c r="F3271" i="1" s="1"/>
  <c r="A3272" i="1"/>
  <c r="F3272" i="1" s="1"/>
  <c r="A3273" i="1"/>
  <c r="F3273" i="1" s="1"/>
  <c r="A3274" i="1"/>
  <c r="F3274" i="1" s="1"/>
  <c r="A3275" i="1"/>
  <c r="F3275" i="1" s="1"/>
  <c r="A3276" i="1"/>
  <c r="F3276" i="1" s="1"/>
  <c r="A3277" i="1"/>
  <c r="F3277" i="1" s="1"/>
  <c r="A3278" i="1"/>
  <c r="F3278" i="1" s="1"/>
  <c r="A3279" i="1"/>
  <c r="F3279" i="1" s="1"/>
  <c r="A3280" i="1"/>
  <c r="F3280" i="1" s="1"/>
  <c r="A3281" i="1"/>
  <c r="F3281" i="1" s="1"/>
  <c r="A3282" i="1"/>
  <c r="F3282" i="1" s="1"/>
  <c r="A3283" i="1"/>
  <c r="F3283" i="1" s="1"/>
  <c r="A3284" i="1"/>
  <c r="F3284" i="1" s="1"/>
  <c r="A3285" i="1"/>
  <c r="F3285" i="1" s="1"/>
  <c r="A3286" i="1"/>
  <c r="F3286" i="1" s="1"/>
  <c r="A3287" i="1"/>
  <c r="F3287" i="1" s="1"/>
  <c r="A3288" i="1"/>
  <c r="F3288" i="1" s="1"/>
  <c r="A3289" i="1"/>
  <c r="F3289" i="1" s="1"/>
  <c r="A3290" i="1"/>
  <c r="F3290" i="1" s="1"/>
  <c r="A3291" i="1"/>
  <c r="F3291" i="1" s="1"/>
  <c r="A3292" i="1"/>
  <c r="F3292" i="1" s="1"/>
  <c r="A3293" i="1"/>
  <c r="F3293" i="1" s="1"/>
  <c r="A3294" i="1"/>
  <c r="F3294" i="1" s="1"/>
  <c r="A3295" i="1"/>
  <c r="F3295" i="1" s="1"/>
  <c r="A3296" i="1"/>
  <c r="F3296" i="1" s="1"/>
  <c r="A3297" i="1"/>
  <c r="F3297" i="1" s="1"/>
  <c r="A3298" i="1"/>
  <c r="F3298" i="1" s="1"/>
  <c r="A3299" i="1"/>
  <c r="F3299" i="1" s="1"/>
  <c r="A3300" i="1"/>
  <c r="F3300" i="1" s="1"/>
  <c r="A3301" i="1"/>
  <c r="F3301" i="1" s="1"/>
  <c r="A3302" i="1"/>
  <c r="F3302" i="1" s="1"/>
  <c r="A3303" i="1"/>
  <c r="F3303" i="1" s="1"/>
  <c r="A3304" i="1"/>
  <c r="F3304" i="1" s="1"/>
  <c r="A3305" i="1"/>
  <c r="F3305" i="1" s="1"/>
  <c r="A3306" i="1"/>
  <c r="F3306" i="1" s="1"/>
  <c r="A3307" i="1"/>
  <c r="F3307" i="1" s="1"/>
  <c r="A3308" i="1"/>
  <c r="F3308" i="1" s="1"/>
  <c r="A3309" i="1"/>
  <c r="F3309" i="1" s="1"/>
  <c r="A3310" i="1"/>
  <c r="F3310" i="1" s="1"/>
  <c r="A3311" i="1"/>
  <c r="F3311" i="1" s="1"/>
  <c r="A3312" i="1"/>
  <c r="F3312" i="1" s="1"/>
  <c r="A3313" i="1"/>
  <c r="F3313" i="1" s="1"/>
  <c r="A3314" i="1"/>
  <c r="F3314" i="1" s="1"/>
  <c r="A3315" i="1"/>
  <c r="F3315" i="1" s="1"/>
  <c r="A3316" i="1"/>
  <c r="F3316" i="1" s="1"/>
  <c r="A3317" i="1"/>
  <c r="F3317" i="1" s="1"/>
  <c r="A3318" i="1"/>
  <c r="F3318" i="1" s="1"/>
  <c r="A3319" i="1"/>
  <c r="F3319" i="1" s="1"/>
  <c r="A3320" i="1"/>
  <c r="F3320" i="1" s="1"/>
  <c r="A3321" i="1"/>
  <c r="F3321" i="1" s="1"/>
  <c r="A3322" i="1"/>
  <c r="F3322" i="1" s="1"/>
  <c r="A3323" i="1"/>
  <c r="F3323" i="1" s="1"/>
  <c r="A3324" i="1"/>
  <c r="F3324" i="1" s="1"/>
  <c r="A3325" i="1"/>
  <c r="F3325" i="1" s="1"/>
  <c r="A3326" i="1"/>
  <c r="F3326" i="1" s="1"/>
  <c r="A3327" i="1"/>
  <c r="F3327" i="1" s="1"/>
  <c r="A3328" i="1"/>
  <c r="F3328" i="1" s="1"/>
  <c r="A3329" i="1"/>
  <c r="F3329" i="1" s="1"/>
  <c r="A3330" i="1"/>
  <c r="F3330" i="1" s="1"/>
  <c r="A3331" i="1"/>
  <c r="F3331" i="1" s="1"/>
  <c r="A3332" i="1"/>
  <c r="F3332" i="1" s="1"/>
  <c r="A3333" i="1"/>
  <c r="F3333" i="1" s="1"/>
  <c r="A3334" i="1"/>
  <c r="F3334" i="1" s="1"/>
  <c r="A3335" i="1"/>
  <c r="F3335" i="1" s="1"/>
  <c r="A3336" i="1"/>
  <c r="F3336" i="1" s="1"/>
  <c r="A3337" i="1"/>
  <c r="F3337" i="1" s="1"/>
  <c r="A3338" i="1"/>
  <c r="F3338" i="1" s="1"/>
  <c r="A3339" i="1"/>
  <c r="F3339" i="1" s="1"/>
  <c r="A3340" i="1"/>
  <c r="F3340" i="1" s="1"/>
  <c r="A3341" i="1"/>
  <c r="F3341" i="1" s="1"/>
  <c r="A3342" i="1"/>
  <c r="F3342" i="1" s="1"/>
  <c r="A3343" i="1"/>
  <c r="F3343" i="1" s="1"/>
  <c r="A3344" i="1"/>
  <c r="F3344" i="1" s="1"/>
  <c r="A3345" i="1"/>
  <c r="F3345" i="1" s="1"/>
  <c r="A3346" i="1"/>
  <c r="F3346" i="1" s="1"/>
  <c r="A3347" i="1"/>
  <c r="F3347" i="1" s="1"/>
  <c r="A3348" i="1"/>
  <c r="F3348" i="1" s="1"/>
  <c r="A3349" i="1"/>
  <c r="F3349" i="1" s="1"/>
  <c r="A3350" i="1"/>
  <c r="F3350" i="1" s="1"/>
  <c r="A3351" i="1"/>
  <c r="F3351" i="1" s="1"/>
  <c r="A3352" i="1"/>
  <c r="F3352" i="1" s="1"/>
  <c r="A3353" i="1"/>
  <c r="F3353" i="1" s="1"/>
  <c r="A3354" i="1"/>
  <c r="F3354" i="1" s="1"/>
  <c r="A3355" i="1"/>
  <c r="F3355" i="1" s="1"/>
  <c r="A3356" i="1"/>
  <c r="F3356" i="1" s="1"/>
  <c r="A3357" i="1"/>
  <c r="F3357" i="1" s="1"/>
  <c r="A3358" i="1"/>
  <c r="F3358" i="1" s="1"/>
  <c r="A3359" i="1"/>
  <c r="F3359" i="1" s="1"/>
  <c r="A3360" i="1"/>
  <c r="F3360" i="1" s="1"/>
  <c r="A3361" i="1"/>
  <c r="F3361" i="1" s="1"/>
  <c r="A3362" i="1"/>
  <c r="F3362" i="1" s="1"/>
  <c r="A3363" i="1"/>
  <c r="F3363" i="1" s="1"/>
  <c r="A3364" i="1"/>
  <c r="F3364" i="1" s="1"/>
  <c r="A3365" i="1"/>
  <c r="F3365" i="1" s="1"/>
  <c r="A3366" i="1"/>
  <c r="F3366" i="1" s="1"/>
  <c r="A3367" i="1"/>
  <c r="F3367" i="1" s="1"/>
  <c r="A3368" i="1"/>
  <c r="F3368" i="1" s="1"/>
  <c r="A3369" i="1"/>
  <c r="F3369" i="1" s="1"/>
  <c r="A3370" i="1"/>
  <c r="F3370" i="1" s="1"/>
  <c r="A3371" i="1"/>
  <c r="F3371" i="1" s="1"/>
  <c r="A3372" i="1"/>
  <c r="F3372" i="1" s="1"/>
  <c r="A3373" i="1"/>
  <c r="F3373" i="1" s="1"/>
  <c r="A3374" i="1"/>
  <c r="F3374" i="1" s="1"/>
  <c r="A3375" i="1"/>
  <c r="F3375" i="1" s="1"/>
  <c r="A3376" i="1"/>
  <c r="F3376" i="1" s="1"/>
  <c r="A3377" i="1"/>
  <c r="F3377" i="1" s="1"/>
  <c r="A3378" i="1"/>
  <c r="F3378" i="1" s="1"/>
  <c r="A3379" i="1"/>
  <c r="F3379" i="1" s="1"/>
  <c r="A3380" i="1"/>
  <c r="F3380" i="1" s="1"/>
  <c r="A3381" i="1"/>
  <c r="F3381" i="1" s="1"/>
  <c r="A3382" i="1"/>
  <c r="F3382" i="1" s="1"/>
  <c r="A3383" i="1"/>
  <c r="F3383" i="1" s="1"/>
  <c r="A3384" i="1"/>
  <c r="F3384" i="1" s="1"/>
  <c r="A3385" i="1"/>
  <c r="F3385" i="1" s="1"/>
  <c r="A3386" i="1"/>
  <c r="F3386" i="1" s="1"/>
  <c r="A3387" i="1"/>
  <c r="F3387" i="1" s="1"/>
  <c r="A3388" i="1"/>
  <c r="F3388" i="1" s="1"/>
  <c r="A3389" i="1"/>
  <c r="F3389" i="1" s="1"/>
  <c r="A3390" i="1"/>
  <c r="F3390" i="1" s="1"/>
  <c r="A3391" i="1"/>
  <c r="F3391" i="1" s="1"/>
  <c r="A3392" i="1"/>
  <c r="F3392" i="1" s="1"/>
  <c r="A3393" i="1"/>
  <c r="F3393" i="1" s="1"/>
  <c r="A3394" i="1"/>
  <c r="F3394" i="1" s="1"/>
  <c r="A3395" i="1"/>
  <c r="F3395" i="1" s="1"/>
  <c r="A3396" i="1"/>
  <c r="F3396" i="1" s="1"/>
  <c r="A3397" i="1"/>
  <c r="F3397" i="1" s="1"/>
  <c r="A3398" i="1"/>
  <c r="F3398" i="1" s="1"/>
  <c r="A3399" i="1"/>
  <c r="F3399" i="1" s="1"/>
  <c r="A3400" i="1"/>
  <c r="F3400" i="1" s="1"/>
  <c r="A3401" i="1"/>
  <c r="F3401" i="1" s="1"/>
  <c r="A3402" i="1"/>
  <c r="F3402" i="1" s="1"/>
  <c r="A3403" i="1"/>
  <c r="F3403" i="1" s="1"/>
  <c r="A3404" i="1"/>
  <c r="F3404" i="1" s="1"/>
  <c r="A3405" i="1"/>
  <c r="F3405" i="1" s="1"/>
  <c r="A3406" i="1"/>
  <c r="F3406" i="1" s="1"/>
  <c r="A3407" i="1"/>
  <c r="F3407" i="1" s="1"/>
  <c r="A3408" i="1"/>
  <c r="F3408" i="1" s="1"/>
  <c r="A3409" i="1"/>
  <c r="F3409" i="1" s="1"/>
  <c r="A3410" i="1"/>
  <c r="F3410" i="1" s="1"/>
  <c r="A3411" i="1"/>
  <c r="F3411" i="1" s="1"/>
  <c r="A3412" i="1"/>
  <c r="F3412" i="1" s="1"/>
  <c r="A3413" i="1"/>
  <c r="F3413" i="1" s="1"/>
  <c r="A3414" i="1"/>
  <c r="F3414" i="1" s="1"/>
  <c r="A3415" i="1"/>
  <c r="F3415" i="1" s="1"/>
  <c r="A3416" i="1"/>
  <c r="F3416" i="1" s="1"/>
  <c r="A3417" i="1"/>
  <c r="F3417" i="1" s="1"/>
  <c r="A3418" i="1"/>
  <c r="F3418" i="1" s="1"/>
  <c r="A3419" i="1"/>
  <c r="F3419" i="1" s="1"/>
  <c r="A3420" i="1"/>
  <c r="F3420" i="1" s="1"/>
  <c r="A3421" i="1"/>
  <c r="F3421" i="1" s="1"/>
  <c r="A3422" i="1"/>
  <c r="F3422" i="1" s="1"/>
  <c r="A3423" i="1"/>
  <c r="F3423" i="1" s="1"/>
  <c r="A3424" i="1"/>
  <c r="F3424" i="1" s="1"/>
  <c r="A3425" i="1"/>
  <c r="F3425" i="1" s="1"/>
  <c r="A3426" i="1"/>
  <c r="F3426" i="1" s="1"/>
  <c r="A3427" i="1"/>
  <c r="F3427" i="1" s="1"/>
  <c r="A3428" i="1"/>
  <c r="F3428" i="1" s="1"/>
  <c r="A3429" i="1"/>
  <c r="F3429" i="1" s="1"/>
  <c r="A3430" i="1"/>
  <c r="F3430" i="1" s="1"/>
  <c r="A3431" i="1"/>
  <c r="F3431" i="1" s="1"/>
  <c r="A3432" i="1"/>
  <c r="F3432" i="1" s="1"/>
  <c r="A3433" i="1"/>
  <c r="F3433" i="1" s="1"/>
  <c r="A3434" i="1"/>
  <c r="F3434" i="1" s="1"/>
  <c r="A3435" i="1"/>
  <c r="F3435" i="1" s="1"/>
  <c r="A3436" i="1"/>
  <c r="F3436" i="1" s="1"/>
  <c r="A3437" i="1"/>
  <c r="F3437" i="1" s="1"/>
  <c r="A3438" i="1"/>
  <c r="F3438" i="1" s="1"/>
  <c r="A3439" i="1"/>
  <c r="F3439" i="1" s="1"/>
  <c r="A3440" i="1"/>
  <c r="F3440" i="1" s="1"/>
  <c r="A3441" i="1"/>
  <c r="F3441" i="1" s="1"/>
  <c r="A3442" i="1"/>
  <c r="F3442" i="1" s="1"/>
  <c r="A3443" i="1"/>
  <c r="F3443" i="1" s="1"/>
  <c r="A3444" i="1"/>
  <c r="F3444" i="1" s="1"/>
  <c r="A3445" i="1"/>
  <c r="F3445" i="1" s="1"/>
  <c r="A3446" i="1"/>
  <c r="F3446" i="1" s="1"/>
  <c r="A3447" i="1"/>
  <c r="F3447" i="1" s="1"/>
  <c r="A3448" i="1"/>
  <c r="F3448" i="1" s="1"/>
  <c r="A3449" i="1"/>
  <c r="F3449" i="1" s="1"/>
  <c r="A3450" i="1"/>
  <c r="F3450" i="1" s="1"/>
  <c r="A3451" i="1"/>
  <c r="F3451" i="1" s="1"/>
  <c r="A3452" i="1"/>
  <c r="F3452" i="1" s="1"/>
  <c r="A3453" i="1"/>
  <c r="F3453" i="1" s="1"/>
  <c r="A3454" i="1"/>
  <c r="F3454" i="1" s="1"/>
  <c r="A3455" i="1"/>
  <c r="F3455" i="1" s="1"/>
  <c r="A3456" i="1"/>
  <c r="F3456" i="1" s="1"/>
  <c r="A3457" i="1"/>
  <c r="F3457" i="1" s="1"/>
  <c r="A3458" i="1"/>
  <c r="F3458" i="1" s="1"/>
  <c r="A3459" i="1"/>
  <c r="F3459" i="1" s="1"/>
  <c r="A3460" i="1"/>
  <c r="F3460" i="1" s="1"/>
  <c r="A3461" i="1"/>
  <c r="F3461" i="1" s="1"/>
  <c r="A3462" i="1"/>
  <c r="F3462" i="1" s="1"/>
  <c r="A3463" i="1"/>
  <c r="F3463" i="1" s="1"/>
  <c r="A3464" i="1"/>
  <c r="F3464" i="1" s="1"/>
  <c r="A3465" i="1"/>
  <c r="F3465" i="1" s="1"/>
  <c r="A3466" i="1"/>
  <c r="F3466" i="1" s="1"/>
  <c r="A3467" i="1"/>
  <c r="F3467" i="1" s="1"/>
  <c r="A3468" i="1"/>
  <c r="F3468" i="1" s="1"/>
  <c r="A3469" i="1"/>
  <c r="F3469" i="1" s="1"/>
  <c r="A3470" i="1"/>
  <c r="F3470" i="1" s="1"/>
  <c r="A3471" i="1"/>
  <c r="F3471" i="1" s="1"/>
  <c r="A3472" i="1"/>
  <c r="F3472" i="1" s="1"/>
  <c r="A3473" i="1"/>
  <c r="F3473" i="1" s="1"/>
  <c r="A3474" i="1"/>
  <c r="F3474" i="1" s="1"/>
  <c r="A3475" i="1"/>
  <c r="F3475" i="1" s="1"/>
  <c r="A3476" i="1"/>
  <c r="F3476" i="1" s="1"/>
  <c r="A3477" i="1"/>
  <c r="F3477" i="1" s="1"/>
  <c r="A3478" i="1"/>
  <c r="F3478" i="1" s="1"/>
  <c r="A3479" i="1"/>
  <c r="F3479" i="1" s="1"/>
  <c r="A3480" i="1"/>
  <c r="F3480" i="1" s="1"/>
  <c r="A3481" i="1"/>
  <c r="F3481" i="1" s="1"/>
  <c r="A3482" i="1"/>
  <c r="F3482" i="1" s="1"/>
  <c r="A3483" i="1"/>
  <c r="F3483" i="1" s="1"/>
  <c r="A3484" i="1"/>
  <c r="F3484" i="1" s="1"/>
  <c r="A3485" i="1"/>
  <c r="F3485" i="1" s="1"/>
  <c r="A3486" i="1"/>
  <c r="F3486" i="1" s="1"/>
  <c r="A3487" i="1"/>
  <c r="F3487" i="1" s="1"/>
  <c r="A3488" i="1"/>
  <c r="F3488" i="1" s="1"/>
  <c r="A3489" i="1"/>
  <c r="F3489" i="1" s="1"/>
  <c r="A3490" i="1"/>
  <c r="F3490" i="1" s="1"/>
  <c r="A3491" i="1"/>
  <c r="F3491" i="1" s="1"/>
  <c r="A3492" i="1"/>
  <c r="F3492" i="1" s="1"/>
  <c r="A3493" i="1"/>
  <c r="F3493" i="1" s="1"/>
  <c r="A3494" i="1"/>
  <c r="F3494" i="1" s="1"/>
  <c r="A3495" i="1"/>
  <c r="F3495" i="1" s="1"/>
  <c r="A3496" i="1"/>
  <c r="F3496" i="1" s="1"/>
  <c r="A3497" i="1"/>
  <c r="F3497" i="1" s="1"/>
  <c r="A3498" i="1"/>
  <c r="F3498" i="1" s="1"/>
  <c r="A3499" i="1"/>
  <c r="F3499" i="1" s="1"/>
  <c r="A3500" i="1"/>
  <c r="F3500" i="1" s="1"/>
  <c r="A3501" i="1"/>
  <c r="F3501" i="1" s="1"/>
  <c r="A3502" i="1"/>
  <c r="F3502" i="1" s="1"/>
  <c r="A3503" i="1"/>
  <c r="F3503" i="1" s="1"/>
  <c r="A3504" i="1"/>
  <c r="F3504" i="1" s="1"/>
  <c r="A3505" i="1"/>
  <c r="F3505" i="1" s="1"/>
  <c r="A3506" i="1"/>
  <c r="F3506" i="1" s="1"/>
  <c r="A3507" i="1"/>
  <c r="F3507" i="1" s="1"/>
  <c r="A3508" i="1"/>
  <c r="F3508" i="1" s="1"/>
  <c r="A3509" i="1"/>
  <c r="F3509" i="1" s="1"/>
  <c r="A3510" i="1"/>
  <c r="F3510" i="1" s="1"/>
  <c r="A3511" i="1"/>
  <c r="F3511" i="1" s="1"/>
  <c r="A3512" i="1"/>
  <c r="F3512" i="1" s="1"/>
  <c r="A3513" i="1"/>
  <c r="F3513" i="1" s="1"/>
  <c r="A3514" i="1"/>
  <c r="F3514" i="1" s="1"/>
  <c r="A3515" i="1"/>
  <c r="F3515" i="1" s="1"/>
  <c r="A3516" i="1"/>
  <c r="F3516" i="1" s="1"/>
  <c r="A3517" i="1"/>
  <c r="F3517" i="1" s="1"/>
  <c r="A3518" i="1"/>
  <c r="F3518" i="1" s="1"/>
  <c r="A3519" i="1"/>
  <c r="F3519" i="1" s="1"/>
  <c r="A3520" i="1"/>
  <c r="F3520" i="1" s="1"/>
  <c r="A3521" i="1"/>
  <c r="F3521" i="1" s="1"/>
  <c r="A3522" i="1"/>
  <c r="F3522" i="1" s="1"/>
  <c r="A3523" i="1"/>
  <c r="F3523" i="1" s="1"/>
  <c r="A3524" i="1"/>
  <c r="F3524" i="1" s="1"/>
  <c r="A3525" i="1"/>
  <c r="F3525" i="1" s="1"/>
  <c r="A3526" i="1"/>
  <c r="F3526" i="1" s="1"/>
  <c r="A3527" i="1"/>
  <c r="F3527" i="1" s="1"/>
  <c r="A3528" i="1"/>
  <c r="F3528" i="1" s="1"/>
  <c r="A3529" i="1"/>
  <c r="F3529" i="1" s="1"/>
  <c r="A3530" i="1"/>
  <c r="F3530" i="1" s="1"/>
  <c r="A3531" i="1"/>
  <c r="F3531" i="1" s="1"/>
  <c r="A3532" i="1"/>
  <c r="F3532" i="1" s="1"/>
  <c r="A3533" i="1"/>
  <c r="F3533" i="1" s="1"/>
  <c r="A3534" i="1"/>
  <c r="F3534" i="1" s="1"/>
  <c r="A3535" i="1"/>
  <c r="F3535" i="1" s="1"/>
  <c r="A3536" i="1"/>
  <c r="F3536" i="1" s="1"/>
  <c r="A3537" i="1"/>
  <c r="F3537" i="1" s="1"/>
  <c r="A3538" i="1"/>
  <c r="F3538" i="1" s="1"/>
  <c r="A3539" i="1"/>
  <c r="F3539" i="1" s="1"/>
  <c r="A3540" i="1"/>
  <c r="F3540" i="1" s="1"/>
  <c r="A3541" i="1"/>
  <c r="F3541" i="1" s="1"/>
  <c r="A3542" i="1"/>
  <c r="F3542" i="1" s="1"/>
  <c r="A3543" i="1"/>
  <c r="F3543" i="1" s="1"/>
  <c r="A3544" i="1"/>
  <c r="F3544" i="1" s="1"/>
  <c r="A3545" i="1"/>
  <c r="F3545" i="1" s="1"/>
  <c r="A3546" i="1"/>
  <c r="F3546" i="1" s="1"/>
  <c r="A3547" i="1"/>
  <c r="F3547" i="1" s="1"/>
  <c r="A3548" i="1"/>
  <c r="F3548" i="1" s="1"/>
  <c r="A3549" i="1"/>
  <c r="F3549" i="1" s="1"/>
  <c r="A3550" i="1"/>
  <c r="F3550" i="1" s="1"/>
  <c r="A3551" i="1"/>
  <c r="F3551" i="1" s="1"/>
  <c r="A3552" i="1"/>
  <c r="F3552" i="1" s="1"/>
  <c r="A3553" i="1"/>
  <c r="F3553" i="1" s="1"/>
  <c r="A3554" i="1"/>
  <c r="F3554" i="1" s="1"/>
  <c r="A3555" i="1"/>
  <c r="F3555" i="1" s="1"/>
  <c r="A3556" i="1"/>
  <c r="F3556" i="1" s="1"/>
  <c r="A3557" i="1"/>
  <c r="F3557" i="1" s="1"/>
  <c r="A3558" i="1"/>
  <c r="F3558" i="1" s="1"/>
  <c r="A3559" i="1"/>
  <c r="F3559" i="1" s="1"/>
  <c r="A3560" i="1"/>
  <c r="F3560" i="1" s="1"/>
  <c r="A3561" i="1"/>
  <c r="F3561" i="1" s="1"/>
  <c r="A3562" i="1"/>
  <c r="F3562" i="1" s="1"/>
  <c r="A3563" i="1"/>
  <c r="F3563" i="1" s="1"/>
  <c r="A3564" i="1"/>
  <c r="F3564" i="1" s="1"/>
  <c r="A3565" i="1"/>
  <c r="F3565" i="1" s="1"/>
  <c r="A3566" i="1"/>
  <c r="F3566" i="1" s="1"/>
  <c r="A3567" i="1"/>
  <c r="F3567" i="1" s="1"/>
  <c r="A3568" i="1"/>
  <c r="F3568" i="1" s="1"/>
  <c r="A3569" i="1"/>
  <c r="F3569" i="1" s="1"/>
  <c r="A3570" i="1"/>
  <c r="F3570" i="1" s="1"/>
  <c r="A3571" i="1"/>
  <c r="F3571" i="1" s="1"/>
  <c r="A3572" i="1"/>
  <c r="F3572" i="1" s="1"/>
  <c r="A3573" i="1"/>
  <c r="F3573" i="1" s="1"/>
  <c r="A3574" i="1"/>
  <c r="F3574" i="1" s="1"/>
  <c r="A3575" i="1"/>
  <c r="F3575" i="1" s="1"/>
  <c r="A3576" i="1"/>
  <c r="F3576" i="1" s="1"/>
  <c r="A3577" i="1"/>
  <c r="F3577" i="1" s="1"/>
  <c r="A3578" i="1"/>
  <c r="F3578" i="1" s="1"/>
  <c r="A3579" i="1"/>
  <c r="F3579" i="1" s="1"/>
  <c r="A3580" i="1"/>
  <c r="F3580" i="1" s="1"/>
  <c r="A3581" i="1"/>
  <c r="F3581" i="1" s="1"/>
  <c r="A3582" i="1"/>
  <c r="F3582" i="1" s="1"/>
  <c r="A3583" i="1"/>
  <c r="F3583" i="1" s="1"/>
  <c r="A3584" i="1"/>
  <c r="F3584" i="1" s="1"/>
  <c r="A3585" i="1"/>
  <c r="F3585" i="1" s="1"/>
  <c r="A3586" i="1"/>
  <c r="F3586" i="1" s="1"/>
  <c r="A3587" i="1"/>
  <c r="F3587" i="1" s="1"/>
  <c r="A3588" i="1"/>
  <c r="F3588" i="1" s="1"/>
  <c r="A3589" i="1"/>
  <c r="F3589" i="1" s="1"/>
  <c r="A3590" i="1"/>
  <c r="F3590" i="1" s="1"/>
  <c r="A3591" i="1"/>
  <c r="F3591" i="1" s="1"/>
  <c r="A3592" i="1"/>
  <c r="F3592" i="1" s="1"/>
  <c r="A3593" i="1"/>
  <c r="F3593" i="1" s="1"/>
  <c r="A3594" i="1"/>
  <c r="F3594" i="1" s="1"/>
  <c r="A3595" i="1"/>
  <c r="F3595" i="1" s="1"/>
  <c r="A3596" i="1"/>
  <c r="F3596" i="1" s="1"/>
  <c r="A3597" i="1"/>
  <c r="F3597" i="1" s="1"/>
  <c r="A3598" i="1"/>
  <c r="F3598" i="1" s="1"/>
  <c r="A3599" i="1"/>
  <c r="F3599" i="1" s="1"/>
  <c r="A3600" i="1"/>
  <c r="F3600" i="1" s="1"/>
  <c r="A3601" i="1"/>
  <c r="F3601" i="1" s="1"/>
  <c r="A3602" i="1"/>
  <c r="F3602" i="1" s="1"/>
  <c r="A3603" i="1"/>
  <c r="F3603" i="1" s="1"/>
  <c r="A3604" i="1"/>
  <c r="F3604" i="1" s="1"/>
  <c r="A3605" i="1"/>
  <c r="F3605" i="1" s="1"/>
  <c r="A3606" i="1"/>
  <c r="F3606" i="1" s="1"/>
  <c r="A3607" i="1"/>
  <c r="F3607" i="1" s="1"/>
  <c r="A3608" i="1"/>
  <c r="F3608" i="1" s="1"/>
  <c r="A3609" i="1"/>
  <c r="F3609" i="1" s="1"/>
  <c r="A3610" i="1"/>
  <c r="F3610" i="1" s="1"/>
  <c r="A3611" i="1"/>
  <c r="F3611" i="1" s="1"/>
  <c r="A3612" i="1"/>
  <c r="F3612" i="1" s="1"/>
  <c r="A3613" i="1"/>
  <c r="F3613" i="1" s="1"/>
  <c r="A3614" i="1"/>
  <c r="F3614" i="1" s="1"/>
  <c r="A3615" i="1"/>
  <c r="F3615" i="1" s="1"/>
  <c r="A3616" i="1"/>
  <c r="F3616" i="1" s="1"/>
  <c r="A3617" i="1"/>
  <c r="F3617" i="1" s="1"/>
  <c r="A3618" i="1"/>
  <c r="F3618" i="1" s="1"/>
  <c r="A3619" i="1"/>
  <c r="F3619" i="1" s="1"/>
  <c r="A3620" i="1"/>
  <c r="F3620" i="1" s="1"/>
  <c r="A3621" i="1"/>
  <c r="F3621" i="1" s="1"/>
  <c r="A3622" i="1"/>
  <c r="F3622" i="1" s="1"/>
  <c r="A3623" i="1"/>
  <c r="F3623" i="1" s="1"/>
  <c r="A3624" i="1"/>
  <c r="F3624" i="1" s="1"/>
  <c r="A3625" i="1"/>
  <c r="F3625" i="1" s="1"/>
  <c r="A3626" i="1"/>
  <c r="F3626" i="1" s="1"/>
  <c r="A3627" i="1"/>
  <c r="F3627" i="1" s="1"/>
  <c r="A3628" i="1"/>
  <c r="F3628" i="1" s="1"/>
  <c r="A3629" i="1"/>
  <c r="F3629" i="1" s="1"/>
  <c r="A3630" i="1"/>
  <c r="F3630" i="1" s="1"/>
  <c r="A3631" i="1"/>
  <c r="F3631" i="1" s="1"/>
  <c r="A3632" i="1"/>
  <c r="F3632" i="1" s="1"/>
  <c r="A3633" i="1"/>
  <c r="F3633" i="1" s="1"/>
  <c r="A3634" i="1"/>
  <c r="F3634" i="1" s="1"/>
  <c r="A3635" i="1"/>
  <c r="F3635" i="1" s="1"/>
  <c r="A3636" i="1"/>
  <c r="F3636" i="1" s="1"/>
  <c r="A3637" i="1"/>
  <c r="F3637" i="1" s="1"/>
  <c r="A3638" i="1"/>
  <c r="F3638" i="1" s="1"/>
  <c r="A3639" i="1"/>
  <c r="F3639" i="1" s="1"/>
  <c r="A3640" i="1"/>
  <c r="F3640" i="1" s="1"/>
  <c r="A3641" i="1"/>
  <c r="F3641" i="1" s="1"/>
  <c r="A3642" i="1"/>
  <c r="F3642" i="1" s="1"/>
  <c r="A3643" i="1"/>
  <c r="F3643" i="1" s="1"/>
  <c r="A3644" i="1"/>
  <c r="F3644" i="1" s="1"/>
  <c r="A3645" i="1"/>
  <c r="F3645" i="1" s="1"/>
  <c r="A3646" i="1"/>
  <c r="F3646" i="1" s="1"/>
  <c r="A3647" i="1"/>
  <c r="F3647" i="1" s="1"/>
  <c r="A3648" i="1"/>
  <c r="F3648" i="1" s="1"/>
  <c r="A3649" i="1"/>
  <c r="F3649" i="1" s="1"/>
  <c r="A3650" i="1"/>
  <c r="F3650" i="1" s="1"/>
  <c r="A3651" i="1"/>
  <c r="F3651" i="1" s="1"/>
  <c r="A3652" i="1"/>
  <c r="F3652" i="1" s="1"/>
  <c r="A3653" i="1"/>
  <c r="F3653" i="1" s="1"/>
  <c r="A3654" i="1"/>
  <c r="F3654" i="1" s="1"/>
  <c r="A3655" i="1"/>
  <c r="F3655" i="1" s="1"/>
  <c r="A3656" i="1"/>
  <c r="F3656" i="1" s="1"/>
  <c r="A3657" i="1"/>
  <c r="F3657" i="1" s="1"/>
  <c r="A3658" i="1"/>
  <c r="F3658" i="1" s="1"/>
  <c r="A3659" i="1"/>
  <c r="F3659" i="1" s="1"/>
  <c r="A3660" i="1"/>
  <c r="F3660" i="1" s="1"/>
  <c r="A3661" i="1"/>
  <c r="F3661" i="1" s="1"/>
  <c r="A3662" i="1"/>
  <c r="F3662" i="1" s="1"/>
  <c r="A3663" i="1"/>
  <c r="F3663" i="1" s="1"/>
  <c r="A3664" i="1"/>
  <c r="F3664" i="1" s="1"/>
  <c r="A3665" i="1"/>
  <c r="F3665" i="1" s="1"/>
  <c r="A3666" i="1"/>
  <c r="F3666" i="1" s="1"/>
  <c r="A3667" i="1"/>
  <c r="F3667" i="1" s="1"/>
  <c r="A3668" i="1"/>
  <c r="F3668" i="1" s="1"/>
  <c r="A3669" i="1"/>
  <c r="F3669" i="1" s="1"/>
  <c r="A3670" i="1"/>
  <c r="F3670" i="1" s="1"/>
  <c r="A3671" i="1"/>
  <c r="F3671" i="1" s="1"/>
  <c r="A3672" i="1"/>
  <c r="F3672" i="1" s="1"/>
  <c r="A3673" i="1"/>
  <c r="F3673" i="1" s="1"/>
  <c r="A3674" i="1"/>
  <c r="F3674" i="1" s="1"/>
  <c r="A3675" i="1"/>
  <c r="F3675" i="1" s="1"/>
  <c r="A3676" i="1"/>
  <c r="F3676" i="1" s="1"/>
  <c r="A3677" i="1"/>
  <c r="F3677" i="1" s="1"/>
  <c r="A3678" i="1"/>
  <c r="F3678" i="1" s="1"/>
  <c r="A3679" i="1"/>
  <c r="F3679" i="1" s="1"/>
  <c r="A3680" i="1"/>
  <c r="F3680" i="1" s="1"/>
  <c r="A3681" i="1"/>
  <c r="F3681" i="1" s="1"/>
  <c r="A3682" i="1"/>
  <c r="F3682" i="1" s="1"/>
  <c r="A3683" i="1"/>
  <c r="F3683" i="1" s="1"/>
  <c r="A3684" i="1"/>
  <c r="F3684" i="1" s="1"/>
  <c r="A3685" i="1"/>
  <c r="F3685" i="1" s="1"/>
  <c r="A3686" i="1"/>
  <c r="F3686" i="1" s="1"/>
  <c r="A3687" i="1"/>
  <c r="F3687" i="1" s="1"/>
  <c r="A3688" i="1"/>
  <c r="F3688" i="1" s="1"/>
  <c r="A3689" i="1"/>
  <c r="F3689" i="1" s="1"/>
  <c r="A3690" i="1"/>
  <c r="F3690" i="1" s="1"/>
  <c r="A3691" i="1"/>
  <c r="F3691" i="1" s="1"/>
  <c r="A3692" i="1"/>
  <c r="F3692" i="1" s="1"/>
  <c r="A3693" i="1"/>
  <c r="F3693" i="1" s="1"/>
  <c r="A3694" i="1"/>
  <c r="F3694" i="1" s="1"/>
  <c r="A3695" i="1"/>
  <c r="F3695" i="1" s="1"/>
  <c r="A3696" i="1"/>
  <c r="F3696" i="1" s="1"/>
  <c r="A3697" i="1"/>
  <c r="F3697" i="1" s="1"/>
  <c r="A3698" i="1"/>
  <c r="F3698" i="1" s="1"/>
  <c r="A3699" i="1"/>
  <c r="F3699" i="1" s="1"/>
  <c r="A3700" i="1"/>
  <c r="F3700" i="1" s="1"/>
  <c r="A3701" i="1"/>
  <c r="F3701" i="1" s="1"/>
  <c r="A3702" i="1"/>
  <c r="F3702" i="1" s="1"/>
  <c r="A3703" i="1"/>
  <c r="F3703" i="1" s="1"/>
  <c r="A3704" i="1"/>
  <c r="F3704" i="1" s="1"/>
  <c r="A3705" i="1"/>
  <c r="F3705" i="1" s="1"/>
  <c r="A3706" i="1"/>
  <c r="F3706" i="1" s="1"/>
  <c r="A3707" i="1"/>
  <c r="F3707" i="1" s="1"/>
  <c r="A3708" i="1"/>
  <c r="F3708" i="1" s="1"/>
  <c r="A3709" i="1"/>
  <c r="F3709" i="1" s="1"/>
  <c r="A3710" i="1"/>
  <c r="F3710" i="1" s="1"/>
  <c r="A3711" i="1"/>
  <c r="F3711" i="1" s="1"/>
  <c r="A3712" i="1"/>
  <c r="F3712" i="1" s="1"/>
  <c r="A3713" i="1"/>
  <c r="F3713" i="1" s="1"/>
  <c r="A3714" i="1"/>
  <c r="F3714" i="1" s="1"/>
  <c r="A3715" i="1"/>
  <c r="F3715" i="1" s="1"/>
  <c r="A3716" i="1"/>
  <c r="F3716" i="1" s="1"/>
  <c r="A3717" i="1"/>
  <c r="F3717" i="1" s="1"/>
  <c r="A3718" i="1"/>
  <c r="F3718" i="1" s="1"/>
  <c r="A3719" i="1"/>
  <c r="F3719" i="1" s="1"/>
  <c r="A3720" i="1"/>
  <c r="F3720" i="1" s="1"/>
  <c r="A3721" i="1"/>
  <c r="F3721" i="1" s="1"/>
  <c r="A3722" i="1"/>
  <c r="F3722" i="1" s="1"/>
  <c r="A3723" i="1"/>
  <c r="F3723" i="1" s="1"/>
  <c r="A3724" i="1"/>
  <c r="F3724" i="1" s="1"/>
  <c r="A3725" i="1"/>
  <c r="F3725" i="1" s="1"/>
  <c r="A3726" i="1"/>
  <c r="F3726" i="1" s="1"/>
  <c r="A3727" i="1"/>
  <c r="F3727" i="1" s="1"/>
  <c r="A3728" i="1"/>
  <c r="F3728" i="1" s="1"/>
  <c r="A3729" i="1"/>
  <c r="F3729" i="1" s="1"/>
  <c r="A3730" i="1"/>
  <c r="F3730" i="1" s="1"/>
  <c r="A3731" i="1"/>
  <c r="F3731" i="1" s="1"/>
  <c r="A3732" i="1"/>
  <c r="F3732" i="1" s="1"/>
  <c r="A3733" i="1"/>
  <c r="F3733" i="1" s="1"/>
  <c r="A3734" i="1"/>
  <c r="F3734" i="1" s="1"/>
  <c r="A3735" i="1"/>
  <c r="F3735" i="1" s="1"/>
  <c r="A3736" i="1"/>
  <c r="F3736" i="1" s="1"/>
  <c r="A3737" i="1"/>
  <c r="F3737" i="1" s="1"/>
  <c r="A3738" i="1"/>
  <c r="F3738" i="1" s="1"/>
  <c r="A3739" i="1"/>
  <c r="F3739" i="1" s="1"/>
  <c r="A3740" i="1"/>
  <c r="F3740" i="1" s="1"/>
  <c r="A3741" i="1"/>
  <c r="F3741" i="1" s="1"/>
  <c r="A3742" i="1"/>
  <c r="F3742" i="1" s="1"/>
  <c r="A3743" i="1"/>
  <c r="F3743" i="1" s="1"/>
  <c r="A3744" i="1"/>
  <c r="F3744" i="1" s="1"/>
  <c r="A3745" i="1"/>
  <c r="F3745" i="1" s="1"/>
  <c r="A3746" i="1"/>
  <c r="F3746" i="1" s="1"/>
  <c r="A3747" i="1"/>
  <c r="F3747" i="1" s="1"/>
  <c r="A3748" i="1"/>
  <c r="F3748" i="1" s="1"/>
  <c r="A3749" i="1"/>
  <c r="F3749" i="1" s="1"/>
  <c r="A3750" i="1"/>
  <c r="F3750" i="1" s="1"/>
  <c r="A3751" i="1"/>
  <c r="F3751" i="1" s="1"/>
  <c r="A3752" i="1"/>
  <c r="F3752" i="1" s="1"/>
  <c r="A3753" i="1"/>
  <c r="F3753" i="1" s="1"/>
  <c r="A3754" i="1"/>
  <c r="F3754" i="1" s="1"/>
  <c r="A3755" i="1"/>
  <c r="F3755" i="1" s="1"/>
  <c r="A3756" i="1"/>
  <c r="F3756" i="1" s="1"/>
  <c r="A3757" i="1"/>
  <c r="F3757" i="1" s="1"/>
  <c r="A3758" i="1"/>
  <c r="F3758" i="1" s="1"/>
  <c r="A3759" i="1"/>
  <c r="F3759" i="1" s="1"/>
  <c r="A3760" i="1"/>
  <c r="F3760" i="1" s="1"/>
  <c r="A3761" i="1"/>
  <c r="F3761" i="1" s="1"/>
  <c r="A3762" i="1"/>
  <c r="F3762" i="1" s="1"/>
  <c r="A3763" i="1"/>
  <c r="F3763" i="1" s="1"/>
  <c r="A3764" i="1"/>
  <c r="F3764" i="1" s="1"/>
  <c r="A3765" i="1"/>
  <c r="F3765" i="1" s="1"/>
  <c r="A3766" i="1"/>
  <c r="F3766" i="1" s="1"/>
  <c r="A3767" i="1"/>
  <c r="F3767" i="1" s="1"/>
  <c r="A3768" i="1"/>
  <c r="F3768" i="1" s="1"/>
  <c r="A3769" i="1"/>
  <c r="F3769" i="1" s="1"/>
  <c r="A3770" i="1"/>
  <c r="F3770" i="1" s="1"/>
  <c r="A3771" i="1"/>
  <c r="F3771" i="1" s="1"/>
  <c r="A3772" i="1"/>
  <c r="F3772" i="1" s="1"/>
  <c r="A3773" i="1"/>
  <c r="F3773" i="1" s="1"/>
  <c r="A3774" i="1"/>
  <c r="F3774" i="1" s="1"/>
  <c r="A3775" i="1"/>
  <c r="F3775" i="1" s="1"/>
  <c r="A3776" i="1"/>
  <c r="F3776" i="1" s="1"/>
  <c r="A3777" i="1"/>
  <c r="F3777" i="1" s="1"/>
  <c r="A3778" i="1"/>
  <c r="F3778" i="1" s="1"/>
  <c r="A3779" i="1"/>
  <c r="F3779" i="1" s="1"/>
  <c r="A3780" i="1"/>
  <c r="F3780" i="1" s="1"/>
  <c r="A3781" i="1"/>
  <c r="F3781" i="1" s="1"/>
  <c r="A3782" i="1"/>
  <c r="F3782" i="1" s="1"/>
  <c r="A3783" i="1"/>
  <c r="F3783" i="1" s="1"/>
  <c r="A3784" i="1"/>
  <c r="F3784" i="1" s="1"/>
  <c r="A3785" i="1"/>
  <c r="F3785" i="1" s="1"/>
  <c r="A3786" i="1"/>
  <c r="F3786" i="1" s="1"/>
  <c r="A3787" i="1"/>
  <c r="F3787" i="1" s="1"/>
  <c r="A3788" i="1"/>
  <c r="F3788" i="1" s="1"/>
  <c r="A3789" i="1"/>
  <c r="F3789" i="1" s="1"/>
  <c r="A3790" i="1"/>
  <c r="F3790" i="1" s="1"/>
  <c r="A3791" i="1"/>
  <c r="F3791" i="1" s="1"/>
  <c r="A3792" i="1"/>
  <c r="F3792" i="1" s="1"/>
  <c r="A3793" i="1"/>
  <c r="F3793" i="1" s="1"/>
  <c r="A3794" i="1"/>
  <c r="F3794" i="1" s="1"/>
  <c r="A3795" i="1"/>
  <c r="F3795" i="1" s="1"/>
  <c r="A3796" i="1"/>
  <c r="F3796" i="1" s="1"/>
  <c r="A3797" i="1"/>
  <c r="F3797" i="1" s="1"/>
  <c r="A3798" i="1"/>
  <c r="F3798" i="1" s="1"/>
  <c r="A3799" i="1"/>
  <c r="F3799" i="1" s="1"/>
  <c r="A3800" i="1"/>
  <c r="F3800" i="1" s="1"/>
  <c r="A3801" i="1"/>
  <c r="F3801" i="1" s="1"/>
  <c r="A3802" i="1"/>
  <c r="F3802" i="1" s="1"/>
  <c r="A3803" i="1"/>
  <c r="F3803" i="1" s="1"/>
  <c r="A3804" i="1"/>
  <c r="F3804" i="1" s="1"/>
  <c r="A3805" i="1"/>
  <c r="F3805" i="1" s="1"/>
  <c r="A3806" i="1"/>
  <c r="F3806" i="1" s="1"/>
  <c r="A3807" i="1"/>
  <c r="F3807" i="1" s="1"/>
  <c r="A3808" i="1"/>
  <c r="F3808" i="1" s="1"/>
  <c r="A3809" i="1"/>
  <c r="F3809" i="1" s="1"/>
  <c r="A3810" i="1"/>
  <c r="F3810" i="1" s="1"/>
  <c r="A3811" i="1"/>
  <c r="F3811" i="1" s="1"/>
  <c r="A3812" i="1"/>
  <c r="F3812" i="1" s="1"/>
  <c r="A3813" i="1"/>
  <c r="F3813" i="1" s="1"/>
  <c r="A3814" i="1"/>
  <c r="F3814" i="1" s="1"/>
  <c r="A3815" i="1"/>
  <c r="F3815" i="1" s="1"/>
  <c r="A3816" i="1"/>
  <c r="F3816" i="1" s="1"/>
  <c r="A3817" i="1"/>
  <c r="F3817" i="1" s="1"/>
  <c r="A3818" i="1"/>
  <c r="F3818" i="1" s="1"/>
  <c r="A3819" i="1"/>
  <c r="F3819" i="1" s="1"/>
  <c r="A3820" i="1"/>
  <c r="F3820" i="1" s="1"/>
  <c r="A3821" i="1"/>
  <c r="F3821" i="1" s="1"/>
  <c r="A3822" i="1"/>
  <c r="F3822" i="1" s="1"/>
  <c r="A3823" i="1"/>
  <c r="F3823" i="1" s="1"/>
  <c r="A3824" i="1"/>
  <c r="F3824" i="1" s="1"/>
  <c r="A3825" i="1"/>
  <c r="F3825" i="1" s="1"/>
  <c r="A3826" i="1"/>
  <c r="F3826" i="1" s="1"/>
  <c r="A3827" i="1"/>
  <c r="F3827" i="1" s="1"/>
  <c r="A3828" i="1"/>
  <c r="F3828" i="1" s="1"/>
  <c r="A3829" i="1"/>
  <c r="F3829" i="1" s="1"/>
  <c r="A3830" i="1"/>
  <c r="F3830" i="1" s="1"/>
  <c r="A3831" i="1"/>
  <c r="F3831" i="1" s="1"/>
  <c r="A3832" i="1"/>
  <c r="F3832" i="1" s="1"/>
  <c r="A3833" i="1"/>
  <c r="F3833" i="1" s="1"/>
  <c r="A3834" i="1"/>
  <c r="F3834" i="1" s="1"/>
  <c r="A3835" i="1"/>
  <c r="F3835" i="1" s="1"/>
  <c r="A3836" i="1"/>
  <c r="F3836" i="1" s="1"/>
  <c r="A3837" i="1"/>
  <c r="F3837" i="1" s="1"/>
  <c r="A3838" i="1"/>
  <c r="F3838" i="1" s="1"/>
  <c r="A3839" i="1"/>
  <c r="F3839" i="1" s="1"/>
  <c r="A3840" i="1"/>
  <c r="F3840" i="1" s="1"/>
  <c r="A3841" i="1"/>
  <c r="F3841" i="1" s="1"/>
  <c r="A3842" i="1"/>
  <c r="F3842" i="1" s="1"/>
  <c r="A3843" i="1"/>
  <c r="F3843" i="1" s="1"/>
  <c r="A3844" i="1"/>
  <c r="F3844" i="1" s="1"/>
  <c r="A3845" i="1"/>
  <c r="F3845" i="1" s="1"/>
  <c r="A3846" i="1"/>
  <c r="F3846" i="1" s="1"/>
  <c r="A3847" i="1"/>
  <c r="F3847" i="1" s="1"/>
  <c r="A3848" i="1"/>
  <c r="F3848" i="1" s="1"/>
  <c r="A3849" i="1"/>
  <c r="F3849" i="1" s="1"/>
  <c r="A3850" i="1"/>
  <c r="F3850" i="1" s="1"/>
  <c r="A3851" i="1"/>
  <c r="F3851" i="1" s="1"/>
  <c r="A3852" i="1"/>
  <c r="F3852" i="1" s="1"/>
  <c r="A3853" i="1"/>
  <c r="F3853" i="1" s="1"/>
  <c r="A3854" i="1"/>
  <c r="F3854" i="1" s="1"/>
  <c r="A3855" i="1"/>
  <c r="F3855" i="1" s="1"/>
  <c r="A3856" i="1"/>
  <c r="F3856" i="1" s="1"/>
  <c r="A3857" i="1"/>
  <c r="F3857" i="1" s="1"/>
  <c r="A3858" i="1"/>
  <c r="F3858" i="1" s="1"/>
  <c r="A3859" i="1"/>
  <c r="F3859" i="1" s="1"/>
  <c r="A3860" i="1"/>
  <c r="F3860" i="1" s="1"/>
  <c r="A3861" i="1"/>
  <c r="F3861" i="1" s="1"/>
  <c r="A3862" i="1"/>
  <c r="F3862" i="1" s="1"/>
  <c r="A3863" i="1"/>
  <c r="F3863" i="1" s="1"/>
  <c r="A3864" i="1"/>
  <c r="F3864" i="1" s="1"/>
  <c r="A3865" i="1"/>
  <c r="F3865" i="1" s="1"/>
  <c r="A3866" i="1"/>
  <c r="F3866" i="1" s="1"/>
  <c r="A3867" i="1"/>
  <c r="F3867" i="1" s="1"/>
  <c r="A3868" i="1"/>
  <c r="F3868" i="1" s="1"/>
  <c r="A3869" i="1"/>
  <c r="F3869" i="1" s="1"/>
  <c r="A3870" i="1"/>
  <c r="F3870" i="1" s="1"/>
  <c r="A3871" i="1"/>
  <c r="F3871" i="1" s="1"/>
  <c r="A3872" i="1"/>
  <c r="F3872" i="1" s="1"/>
  <c r="A3873" i="1"/>
  <c r="F3873" i="1" s="1"/>
  <c r="A3874" i="1"/>
  <c r="F3874" i="1" s="1"/>
  <c r="A3875" i="1"/>
  <c r="F3875" i="1" s="1"/>
  <c r="A3876" i="1"/>
  <c r="F3876" i="1" s="1"/>
  <c r="A3877" i="1"/>
  <c r="F3877" i="1" s="1"/>
  <c r="A3878" i="1"/>
  <c r="F3878" i="1" s="1"/>
  <c r="A3879" i="1"/>
  <c r="F3879" i="1" s="1"/>
  <c r="A3880" i="1"/>
  <c r="F3880" i="1" s="1"/>
  <c r="A3881" i="1"/>
  <c r="F3881" i="1" s="1"/>
  <c r="A3882" i="1"/>
  <c r="F3882" i="1" s="1"/>
  <c r="A3883" i="1"/>
  <c r="F3883" i="1" s="1"/>
  <c r="A3884" i="1"/>
  <c r="F3884" i="1" s="1"/>
  <c r="A3885" i="1"/>
  <c r="F3885" i="1" s="1"/>
  <c r="A3886" i="1"/>
  <c r="F3886" i="1" s="1"/>
  <c r="A3887" i="1"/>
  <c r="F3887" i="1" s="1"/>
  <c r="A3888" i="1"/>
  <c r="F3888" i="1" s="1"/>
  <c r="A3889" i="1"/>
  <c r="F3889" i="1" s="1"/>
  <c r="A3890" i="1"/>
  <c r="F3890" i="1" s="1"/>
  <c r="A3891" i="1"/>
  <c r="F3891" i="1" s="1"/>
  <c r="A3892" i="1"/>
  <c r="F3892" i="1" s="1"/>
  <c r="A3893" i="1"/>
  <c r="F3893" i="1" s="1"/>
  <c r="A3894" i="1"/>
  <c r="F3894" i="1" s="1"/>
  <c r="A3895" i="1"/>
  <c r="F3895" i="1" s="1"/>
  <c r="A3896" i="1"/>
  <c r="F3896" i="1" s="1"/>
  <c r="A3897" i="1"/>
  <c r="F3897" i="1" s="1"/>
  <c r="A3898" i="1"/>
  <c r="F3898" i="1" s="1"/>
  <c r="A3899" i="1"/>
  <c r="F3899" i="1" s="1"/>
  <c r="A3900" i="1"/>
  <c r="F3900" i="1" s="1"/>
  <c r="A3901" i="1"/>
  <c r="F3901" i="1" s="1"/>
  <c r="A3902" i="1"/>
  <c r="F3902" i="1" s="1"/>
  <c r="A3903" i="1"/>
  <c r="F3903" i="1" s="1"/>
  <c r="A3904" i="1"/>
  <c r="F3904" i="1" s="1"/>
  <c r="A3905" i="1"/>
  <c r="F3905" i="1" s="1"/>
  <c r="A3906" i="1"/>
  <c r="F3906" i="1" s="1"/>
  <c r="A3907" i="1"/>
  <c r="F3907" i="1" s="1"/>
  <c r="A3908" i="1"/>
  <c r="F3908" i="1" s="1"/>
  <c r="A3909" i="1"/>
  <c r="F3909" i="1" s="1"/>
  <c r="A3910" i="1"/>
  <c r="F3910" i="1" s="1"/>
  <c r="A3911" i="1"/>
  <c r="F3911" i="1" s="1"/>
  <c r="A3912" i="1"/>
  <c r="F3912" i="1" s="1"/>
  <c r="A3913" i="1"/>
  <c r="F3913" i="1" s="1"/>
  <c r="A3914" i="1"/>
  <c r="F3914" i="1" s="1"/>
  <c r="A3915" i="1"/>
  <c r="F3915" i="1" s="1"/>
  <c r="A3916" i="1"/>
  <c r="F3916" i="1" s="1"/>
  <c r="A3917" i="1"/>
  <c r="F3917" i="1" s="1"/>
  <c r="A3918" i="1"/>
  <c r="F3918" i="1" s="1"/>
  <c r="A3919" i="1"/>
  <c r="F3919" i="1" s="1"/>
  <c r="A3920" i="1"/>
  <c r="F3920" i="1" s="1"/>
  <c r="A3921" i="1"/>
  <c r="F3921" i="1" s="1"/>
  <c r="A3922" i="1"/>
  <c r="F3922" i="1" s="1"/>
  <c r="A3923" i="1"/>
  <c r="F3923" i="1" s="1"/>
  <c r="A3924" i="1"/>
  <c r="F3924" i="1" s="1"/>
  <c r="A3925" i="1"/>
  <c r="F3925" i="1" s="1"/>
  <c r="A3926" i="1"/>
  <c r="F3926" i="1" s="1"/>
  <c r="A3927" i="1"/>
  <c r="F3927" i="1" s="1"/>
  <c r="A3928" i="1"/>
  <c r="F3928" i="1" s="1"/>
  <c r="A3929" i="1"/>
  <c r="F3929" i="1" s="1"/>
  <c r="A3930" i="1"/>
  <c r="F3930" i="1" s="1"/>
  <c r="A3931" i="1"/>
  <c r="F3931" i="1" s="1"/>
  <c r="A3932" i="1"/>
  <c r="F3932" i="1" s="1"/>
  <c r="A3933" i="1"/>
  <c r="F3933" i="1" s="1"/>
  <c r="A3934" i="1"/>
  <c r="F3934" i="1" s="1"/>
  <c r="A3935" i="1"/>
  <c r="F3935" i="1" s="1"/>
  <c r="A3936" i="1"/>
  <c r="F3936" i="1" s="1"/>
  <c r="A3937" i="1"/>
  <c r="F3937" i="1" s="1"/>
  <c r="A3938" i="1"/>
  <c r="F3938" i="1" s="1"/>
  <c r="A3939" i="1"/>
  <c r="F3939" i="1" s="1"/>
  <c r="A3940" i="1"/>
  <c r="F3940" i="1" s="1"/>
  <c r="A3941" i="1"/>
  <c r="F3941" i="1" s="1"/>
  <c r="A3942" i="1"/>
  <c r="F3942" i="1" s="1"/>
  <c r="A3943" i="1"/>
  <c r="F3943" i="1" s="1"/>
  <c r="A3944" i="1"/>
  <c r="F3944" i="1" s="1"/>
  <c r="A3945" i="1"/>
  <c r="F3945" i="1" s="1"/>
  <c r="A3946" i="1"/>
  <c r="F3946" i="1" s="1"/>
  <c r="A3947" i="1"/>
  <c r="F3947" i="1" s="1"/>
  <c r="A3948" i="1"/>
  <c r="F3948" i="1" s="1"/>
  <c r="A3949" i="1"/>
  <c r="F3949" i="1" s="1"/>
  <c r="A3950" i="1"/>
  <c r="F3950" i="1" s="1"/>
  <c r="A3951" i="1"/>
  <c r="F3951" i="1" s="1"/>
  <c r="A3952" i="1"/>
  <c r="F3952" i="1" s="1"/>
  <c r="A3953" i="1"/>
  <c r="F3953" i="1" s="1"/>
  <c r="A3954" i="1"/>
  <c r="F3954" i="1" s="1"/>
  <c r="A3955" i="1"/>
  <c r="F3955" i="1" s="1"/>
  <c r="A3956" i="1"/>
  <c r="F3956" i="1" s="1"/>
  <c r="A3957" i="1"/>
  <c r="F3957" i="1" s="1"/>
  <c r="A3958" i="1"/>
  <c r="F3958" i="1" s="1"/>
  <c r="A3959" i="1"/>
  <c r="F3959" i="1" s="1"/>
  <c r="A3960" i="1"/>
  <c r="F3960" i="1" s="1"/>
  <c r="A3961" i="1"/>
  <c r="F3961" i="1" s="1"/>
  <c r="A3962" i="1"/>
  <c r="F3962" i="1" s="1"/>
  <c r="A3963" i="1"/>
  <c r="F3963" i="1" s="1"/>
  <c r="A3964" i="1"/>
  <c r="F3964" i="1" s="1"/>
  <c r="A3965" i="1"/>
  <c r="F3965" i="1" s="1"/>
  <c r="A3966" i="1"/>
  <c r="F3966" i="1" s="1"/>
  <c r="A3967" i="1"/>
  <c r="F3967" i="1" s="1"/>
  <c r="A3968" i="1"/>
  <c r="F3968" i="1" s="1"/>
  <c r="A3969" i="1"/>
  <c r="F3969" i="1" s="1"/>
  <c r="A3970" i="1"/>
  <c r="F3970" i="1" s="1"/>
  <c r="A3971" i="1"/>
  <c r="F3971" i="1" s="1"/>
  <c r="A3972" i="1"/>
  <c r="F3972" i="1" s="1"/>
  <c r="A3973" i="1"/>
  <c r="F3973" i="1" s="1"/>
  <c r="A3974" i="1"/>
  <c r="F3974" i="1" s="1"/>
  <c r="A3975" i="1"/>
  <c r="F3975" i="1" s="1"/>
  <c r="A3976" i="1"/>
  <c r="F3976" i="1" s="1"/>
  <c r="A3977" i="1"/>
  <c r="F3977" i="1" s="1"/>
  <c r="A3978" i="1"/>
  <c r="F3978" i="1" s="1"/>
  <c r="A3979" i="1"/>
  <c r="F3979" i="1" s="1"/>
  <c r="A3980" i="1"/>
  <c r="F3980" i="1" s="1"/>
  <c r="A3981" i="1"/>
  <c r="F3981" i="1" s="1"/>
  <c r="A3982" i="1"/>
  <c r="F3982" i="1" s="1"/>
  <c r="A3983" i="1"/>
  <c r="F3983" i="1" s="1"/>
  <c r="A3984" i="1"/>
  <c r="F3984" i="1" s="1"/>
  <c r="A3985" i="1"/>
  <c r="F3985" i="1" s="1"/>
  <c r="A3986" i="1"/>
  <c r="F3986" i="1" s="1"/>
  <c r="A3987" i="1"/>
  <c r="F3987" i="1" s="1"/>
  <c r="A3988" i="1"/>
  <c r="F3988" i="1" s="1"/>
  <c r="A3989" i="1"/>
  <c r="F3989" i="1" s="1"/>
  <c r="A3990" i="1"/>
  <c r="F3990" i="1" s="1"/>
  <c r="A3991" i="1"/>
  <c r="F3991" i="1" s="1"/>
  <c r="A3992" i="1"/>
  <c r="F3992" i="1" s="1"/>
  <c r="A3993" i="1"/>
  <c r="F3993" i="1" s="1"/>
  <c r="A3994" i="1"/>
  <c r="F3994" i="1" s="1"/>
  <c r="A3995" i="1"/>
  <c r="F3995" i="1" s="1"/>
  <c r="A3996" i="1"/>
  <c r="F3996" i="1" s="1"/>
  <c r="A3997" i="1"/>
  <c r="F3997" i="1" s="1"/>
  <c r="A3998" i="1"/>
  <c r="F3998" i="1" s="1"/>
  <c r="A3999" i="1"/>
  <c r="F3999" i="1" s="1"/>
  <c r="A4000" i="1"/>
  <c r="F4000" i="1" s="1"/>
  <c r="A4001" i="1"/>
  <c r="F4001" i="1" s="1"/>
  <c r="A4002" i="1"/>
  <c r="F4002" i="1" s="1"/>
  <c r="A4003" i="1"/>
  <c r="F4003" i="1" s="1"/>
  <c r="A4004" i="1"/>
  <c r="F4004" i="1" s="1"/>
  <c r="A4005" i="1"/>
  <c r="F4005" i="1" s="1"/>
  <c r="A4006" i="1"/>
  <c r="F4006" i="1" s="1"/>
  <c r="A4007" i="1"/>
  <c r="F4007" i="1" s="1"/>
  <c r="A4008" i="1"/>
  <c r="F4008" i="1" s="1"/>
  <c r="A4009" i="1"/>
  <c r="F4009" i="1" s="1"/>
  <c r="A4010" i="1"/>
  <c r="F4010" i="1" s="1"/>
  <c r="A4011" i="1"/>
  <c r="F4011" i="1" s="1"/>
  <c r="A4012" i="1"/>
  <c r="F4012" i="1" s="1"/>
  <c r="A4013" i="1"/>
  <c r="F4013" i="1" s="1"/>
  <c r="A4014" i="1"/>
  <c r="F4014" i="1" s="1"/>
  <c r="A4015" i="1"/>
  <c r="F4015" i="1" s="1"/>
  <c r="A4016" i="1"/>
  <c r="F4016" i="1" s="1"/>
  <c r="A4017" i="1"/>
  <c r="F4017" i="1" s="1"/>
  <c r="A4018" i="1"/>
  <c r="F4018" i="1" s="1"/>
  <c r="A4019" i="1"/>
  <c r="F4019" i="1" s="1"/>
  <c r="A4020" i="1"/>
  <c r="F4020" i="1" s="1"/>
  <c r="A4021" i="1"/>
  <c r="F4021" i="1" s="1"/>
  <c r="A4022" i="1"/>
  <c r="F4022" i="1" s="1"/>
  <c r="A4023" i="1"/>
  <c r="F4023" i="1" s="1"/>
  <c r="A4024" i="1"/>
  <c r="F4024" i="1" s="1"/>
  <c r="A4025" i="1"/>
  <c r="F4025" i="1" s="1"/>
  <c r="A4026" i="1"/>
  <c r="F4026" i="1" s="1"/>
  <c r="A4027" i="1"/>
  <c r="F4027" i="1" s="1"/>
  <c r="A4028" i="1"/>
  <c r="F4028" i="1" s="1"/>
  <c r="A4029" i="1"/>
  <c r="F4029" i="1" s="1"/>
  <c r="A4030" i="1"/>
  <c r="F4030" i="1" s="1"/>
  <c r="A4031" i="1"/>
  <c r="F4031" i="1" s="1"/>
  <c r="A4032" i="1"/>
  <c r="F4032" i="1" s="1"/>
  <c r="A4033" i="1"/>
  <c r="F4033" i="1" s="1"/>
  <c r="A4034" i="1"/>
  <c r="F4034" i="1" s="1"/>
  <c r="A4035" i="1"/>
  <c r="F4035" i="1" s="1"/>
  <c r="A4036" i="1"/>
  <c r="F4036" i="1" s="1"/>
  <c r="A4037" i="1"/>
  <c r="F4037" i="1" s="1"/>
  <c r="A4038" i="1"/>
  <c r="F4038" i="1" s="1"/>
  <c r="A4039" i="1"/>
  <c r="F4039" i="1" s="1"/>
  <c r="A4040" i="1"/>
  <c r="F4040" i="1" s="1"/>
  <c r="A4041" i="1"/>
  <c r="F4041" i="1" s="1"/>
  <c r="A4042" i="1"/>
  <c r="F4042" i="1" s="1"/>
  <c r="A4043" i="1"/>
  <c r="F4043" i="1" s="1"/>
  <c r="A4044" i="1"/>
  <c r="F4044" i="1" s="1"/>
  <c r="A4045" i="1"/>
  <c r="F4045" i="1" s="1"/>
  <c r="A4046" i="1"/>
  <c r="F4046" i="1" s="1"/>
  <c r="A4047" i="1"/>
  <c r="F4047" i="1" s="1"/>
  <c r="A4048" i="1"/>
  <c r="F4048" i="1" s="1"/>
  <c r="A4049" i="1"/>
  <c r="F4049" i="1" s="1"/>
  <c r="A4050" i="1"/>
  <c r="F4050" i="1" s="1"/>
  <c r="A4051" i="1"/>
  <c r="F4051" i="1" s="1"/>
  <c r="A4052" i="1"/>
  <c r="F4052" i="1" s="1"/>
  <c r="A4053" i="1"/>
  <c r="F4053" i="1" s="1"/>
  <c r="A4054" i="1"/>
  <c r="F4054" i="1" s="1"/>
  <c r="A4055" i="1"/>
  <c r="F4055" i="1" s="1"/>
  <c r="A4056" i="1"/>
  <c r="F4056" i="1" s="1"/>
  <c r="A4057" i="1"/>
  <c r="F4057" i="1" s="1"/>
  <c r="A4058" i="1"/>
  <c r="F4058" i="1" s="1"/>
  <c r="A4059" i="1"/>
  <c r="F4059" i="1" s="1"/>
  <c r="A4060" i="1"/>
  <c r="F4060" i="1" s="1"/>
  <c r="A4061" i="1"/>
  <c r="F4061" i="1" s="1"/>
  <c r="A4062" i="1"/>
  <c r="F4062" i="1" s="1"/>
  <c r="A4063" i="1"/>
  <c r="F4063" i="1" s="1"/>
  <c r="A4064" i="1"/>
  <c r="F4064" i="1" s="1"/>
  <c r="A4065" i="1"/>
  <c r="F4065" i="1" s="1"/>
  <c r="A4066" i="1"/>
  <c r="F4066" i="1" s="1"/>
  <c r="A4067" i="1"/>
  <c r="F4067" i="1" s="1"/>
  <c r="A4068" i="1"/>
  <c r="F4068" i="1" s="1"/>
  <c r="A4069" i="1"/>
  <c r="F4069" i="1" s="1"/>
  <c r="A4070" i="1"/>
  <c r="F4070" i="1" s="1"/>
  <c r="A4071" i="1"/>
  <c r="F4071" i="1" s="1"/>
  <c r="A4072" i="1"/>
  <c r="F4072" i="1" s="1"/>
  <c r="A4073" i="1"/>
  <c r="F4073" i="1" s="1"/>
  <c r="A4074" i="1"/>
  <c r="F4074" i="1" s="1"/>
  <c r="A4075" i="1"/>
  <c r="F4075" i="1" s="1"/>
  <c r="A4076" i="1"/>
  <c r="F4076" i="1" s="1"/>
  <c r="A4077" i="1"/>
  <c r="F4077" i="1" s="1"/>
  <c r="A4078" i="1"/>
  <c r="F4078" i="1" s="1"/>
  <c r="A4079" i="1"/>
  <c r="F4079" i="1" s="1"/>
  <c r="A4080" i="1"/>
  <c r="F4080" i="1" s="1"/>
  <c r="A4081" i="1"/>
  <c r="F4081" i="1" s="1"/>
  <c r="A4082" i="1"/>
  <c r="F4082" i="1" s="1"/>
  <c r="A4083" i="1"/>
  <c r="F4083" i="1" s="1"/>
  <c r="A4084" i="1"/>
  <c r="F4084" i="1" s="1"/>
  <c r="A4085" i="1"/>
  <c r="F4085" i="1" s="1"/>
  <c r="A4086" i="1"/>
  <c r="F4086" i="1" s="1"/>
  <c r="A4087" i="1"/>
  <c r="F4087" i="1" s="1"/>
  <c r="A4088" i="1"/>
  <c r="F4088" i="1" s="1"/>
  <c r="A4089" i="1"/>
  <c r="F4089" i="1" s="1"/>
  <c r="A4090" i="1"/>
  <c r="F4090" i="1" s="1"/>
  <c r="A4091" i="1"/>
  <c r="F4091" i="1" s="1"/>
  <c r="A4092" i="1"/>
  <c r="F4092" i="1" s="1"/>
  <c r="A4093" i="1"/>
  <c r="F4093" i="1" s="1"/>
  <c r="A4094" i="1"/>
  <c r="F4094" i="1" s="1"/>
  <c r="A4095" i="1"/>
  <c r="F4095" i="1" s="1"/>
  <c r="A4096" i="1"/>
  <c r="F4096" i="1" s="1"/>
  <c r="A4097" i="1"/>
  <c r="F4097" i="1" s="1"/>
  <c r="A4098" i="1"/>
  <c r="F4098" i="1" s="1"/>
  <c r="A4099" i="1"/>
  <c r="F4099" i="1" s="1"/>
  <c r="A4100" i="1"/>
  <c r="F4100" i="1" s="1"/>
  <c r="A4101" i="1"/>
  <c r="F4101" i="1" s="1"/>
  <c r="A4102" i="1"/>
  <c r="F4102" i="1" s="1"/>
  <c r="A4103" i="1"/>
  <c r="F4103" i="1" s="1"/>
  <c r="A4104" i="1"/>
  <c r="F4104" i="1" s="1"/>
  <c r="A4105" i="1"/>
  <c r="F4105" i="1" s="1"/>
  <c r="A4106" i="1"/>
  <c r="F4106" i="1" s="1"/>
  <c r="A4107" i="1"/>
  <c r="F4107" i="1" s="1"/>
  <c r="A4108" i="1"/>
  <c r="F4108" i="1" s="1"/>
  <c r="A4109" i="1"/>
  <c r="F4109" i="1" s="1"/>
  <c r="A4110" i="1"/>
  <c r="F4110" i="1" s="1"/>
  <c r="A4111" i="1"/>
  <c r="F4111" i="1" s="1"/>
  <c r="A4112" i="1"/>
  <c r="F4112" i="1" s="1"/>
  <c r="A4113" i="1"/>
  <c r="F4113" i="1" s="1"/>
  <c r="A4114" i="1"/>
  <c r="F4114" i="1" s="1"/>
  <c r="A4115" i="1"/>
  <c r="F4115" i="1" s="1"/>
  <c r="A4116" i="1"/>
  <c r="F4116" i="1" s="1"/>
  <c r="A4117" i="1"/>
  <c r="F4117" i="1" s="1"/>
  <c r="A4118" i="1"/>
  <c r="F4118" i="1" s="1"/>
  <c r="A4119" i="1"/>
  <c r="F4119" i="1" s="1"/>
  <c r="A4120" i="1"/>
  <c r="F4120" i="1" s="1"/>
  <c r="A4121" i="1"/>
  <c r="F4121" i="1" s="1"/>
  <c r="A4122" i="1"/>
  <c r="F4122" i="1" s="1"/>
  <c r="A4123" i="1"/>
  <c r="F4123" i="1" s="1"/>
  <c r="A4124" i="1"/>
  <c r="F4124" i="1" s="1"/>
  <c r="A4125" i="1"/>
  <c r="F4125" i="1" s="1"/>
  <c r="A4126" i="1"/>
  <c r="F4126" i="1" s="1"/>
  <c r="A4127" i="1"/>
  <c r="F4127" i="1" s="1"/>
  <c r="A4128" i="1"/>
  <c r="F4128" i="1" s="1"/>
  <c r="A4129" i="1"/>
  <c r="F4129" i="1" s="1"/>
  <c r="A4130" i="1"/>
  <c r="F4130" i="1" s="1"/>
  <c r="A4131" i="1"/>
  <c r="F4131" i="1" s="1"/>
  <c r="A4132" i="1"/>
  <c r="F4132" i="1" s="1"/>
  <c r="A4133" i="1"/>
  <c r="F4133" i="1" s="1"/>
  <c r="A4134" i="1"/>
  <c r="F4134" i="1" s="1"/>
  <c r="A4135" i="1"/>
  <c r="F4135" i="1" s="1"/>
  <c r="A4136" i="1"/>
  <c r="F4136" i="1" s="1"/>
  <c r="A4137" i="1"/>
  <c r="F4137" i="1" s="1"/>
  <c r="A4138" i="1"/>
  <c r="F4138" i="1" s="1"/>
  <c r="A4139" i="1"/>
  <c r="F4139" i="1" s="1"/>
  <c r="A4140" i="1"/>
  <c r="F4140" i="1" s="1"/>
  <c r="A4141" i="1"/>
  <c r="F4141" i="1" s="1"/>
  <c r="A4142" i="1"/>
  <c r="F4142" i="1" s="1"/>
  <c r="A4143" i="1"/>
  <c r="F4143" i="1" s="1"/>
  <c r="A4144" i="1"/>
  <c r="F4144" i="1" s="1"/>
  <c r="A4145" i="1"/>
  <c r="F4145" i="1" s="1"/>
  <c r="A4146" i="1"/>
  <c r="F4146" i="1" s="1"/>
  <c r="A4147" i="1"/>
  <c r="F4147" i="1" s="1"/>
  <c r="A4148" i="1"/>
  <c r="F4148" i="1" s="1"/>
  <c r="A4149" i="1"/>
  <c r="F4149" i="1" s="1"/>
  <c r="A4150" i="1"/>
  <c r="F4150" i="1" s="1"/>
  <c r="A4151" i="1"/>
  <c r="F4151" i="1" s="1"/>
  <c r="A4152" i="1"/>
  <c r="F4152" i="1" s="1"/>
  <c r="A4153" i="1"/>
  <c r="F4153" i="1" s="1"/>
  <c r="A4154" i="1"/>
  <c r="F4154" i="1" s="1"/>
  <c r="A4155" i="1"/>
  <c r="F4155" i="1" s="1"/>
  <c r="A4156" i="1"/>
  <c r="F4156" i="1" s="1"/>
  <c r="A4157" i="1"/>
  <c r="F4157" i="1" s="1"/>
  <c r="A4158" i="1"/>
  <c r="F4158" i="1" s="1"/>
  <c r="A4159" i="1"/>
  <c r="F4159" i="1" s="1"/>
  <c r="A4160" i="1"/>
  <c r="F4160" i="1" s="1"/>
  <c r="A4161" i="1"/>
  <c r="F4161" i="1" s="1"/>
  <c r="A4162" i="1"/>
  <c r="F4162" i="1" s="1"/>
  <c r="A4163" i="1"/>
  <c r="F4163" i="1" s="1"/>
  <c r="A4164" i="1"/>
  <c r="F4164" i="1" s="1"/>
  <c r="A4165" i="1"/>
  <c r="F4165" i="1" s="1"/>
  <c r="A4166" i="1"/>
  <c r="F4166" i="1" s="1"/>
  <c r="A4167" i="1"/>
  <c r="F4167" i="1" s="1"/>
  <c r="A4168" i="1"/>
  <c r="F4168" i="1" s="1"/>
  <c r="A4169" i="1"/>
  <c r="F4169" i="1" s="1"/>
  <c r="A4170" i="1"/>
  <c r="F4170" i="1" s="1"/>
  <c r="A4171" i="1"/>
  <c r="F4171" i="1" s="1"/>
  <c r="A4172" i="1"/>
  <c r="F4172" i="1" s="1"/>
  <c r="A4173" i="1"/>
  <c r="F4173" i="1" s="1"/>
  <c r="A4174" i="1"/>
  <c r="F4174" i="1" s="1"/>
  <c r="A4175" i="1"/>
  <c r="F4175" i="1" s="1"/>
  <c r="A4176" i="1"/>
  <c r="F4176" i="1" s="1"/>
  <c r="A4177" i="1"/>
  <c r="F4177" i="1" s="1"/>
  <c r="A4178" i="1"/>
  <c r="F4178" i="1" s="1"/>
  <c r="A4179" i="1"/>
  <c r="F4179" i="1" s="1"/>
  <c r="A4180" i="1"/>
  <c r="F4180" i="1" s="1"/>
  <c r="A4181" i="1"/>
  <c r="F4181" i="1" s="1"/>
  <c r="A4182" i="1"/>
  <c r="F4182" i="1" s="1"/>
  <c r="A4183" i="1"/>
  <c r="F4183" i="1" s="1"/>
  <c r="A4184" i="1"/>
  <c r="F4184" i="1" s="1"/>
  <c r="A4185" i="1"/>
  <c r="F4185" i="1" s="1"/>
  <c r="A4186" i="1"/>
  <c r="F4186" i="1" s="1"/>
  <c r="A4187" i="1"/>
  <c r="F4187" i="1" s="1"/>
  <c r="A4188" i="1"/>
  <c r="F4188" i="1" s="1"/>
  <c r="A4189" i="1"/>
  <c r="F4189" i="1" s="1"/>
  <c r="A4190" i="1"/>
  <c r="F4190" i="1" s="1"/>
  <c r="A4191" i="1"/>
  <c r="F4191" i="1" s="1"/>
  <c r="A4192" i="1"/>
  <c r="F4192" i="1" s="1"/>
  <c r="A4193" i="1"/>
  <c r="F4193" i="1" s="1"/>
  <c r="A4194" i="1"/>
  <c r="F4194" i="1" s="1"/>
  <c r="A4195" i="1"/>
  <c r="F4195" i="1" s="1"/>
  <c r="A4196" i="1"/>
  <c r="F4196" i="1" s="1"/>
  <c r="A4197" i="1"/>
  <c r="F4197" i="1" s="1"/>
  <c r="A4198" i="1"/>
  <c r="F4198" i="1" s="1"/>
  <c r="A4199" i="1"/>
  <c r="F4199" i="1" s="1"/>
  <c r="A4200" i="1"/>
  <c r="F4200" i="1" s="1"/>
  <c r="A4201" i="1"/>
  <c r="F4201" i="1" s="1"/>
  <c r="A4202" i="1"/>
  <c r="F4202" i="1" s="1"/>
  <c r="A4203" i="1"/>
  <c r="F4203" i="1" s="1"/>
  <c r="A4204" i="1"/>
  <c r="F4204" i="1" s="1"/>
  <c r="A4205" i="1"/>
  <c r="F4205" i="1" s="1"/>
  <c r="A4206" i="1"/>
  <c r="F4206" i="1" s="1"/>
  <c r="A4207" i="1"/>
  <c r="F4207" i="1" s="1"/>
  <c r="A4208" i="1"/>
  <c r="F4208" i="1" s="1"/>
  <c r="A4209" i="1"/>
  <c r="F4209" i="1" s="1"/>
  <c r="A4210" i="1"/>
  <c r="F4210" i="1" s="1"/>
  <c r="A4211" i="1"/>
  <c r="F4211" i="1" s="1"/>
  <c r="A4212" i="1"/>
  <c r="F4212" i="1" s="1"/>
  <c r="A4213" i="1"/>
  <c r="F4213" i="1" s="1"/>
  <c r="A4214" i="1"/>
  <c r="F4214" i="1" s="1"/>
  <c r="A4215" i="1"/>
  <c r="F4215" i="1" s="1"/>
  <c r="A4216" i="1"/>
  <c r="F4216" i="1" s="1"/>
  <c r="A4217" i="1"/>
  <c r="F4217" i="1" s="1"/>
  <c r="A4218" i="1"/>
  <c r="F4218" i="1" s="1"/>
  <c r="A4219" i="1"/>
  <c r="F4219" i="1" s="1"/>
  <c r="A4220" i="1"/>
  <c r="F4220" i="1" s="1"/>
  <c r="A4221" i="1"/>
  <c r="F4221" i="1" s="1"/>
  <c r="A4222" i="1"/>
  <c r="F4222" i="1" s="1"/>
  <c r="A4223" i="1"/>
  <c r="F4223" i="1" s="1"/>
  <c r="A4224" i="1"/>
  <c r="F4224" i="1" s="1"/>
  <c r="A4225" i="1"/>
  <c r="F4225" i="1" s="1"/>
  <c r="A4226" i="1"/>
  <c r="F4226" i="1" s="1"/>
  <c r="A4227" i="1"/>
  <c r="F4227" i="1" s="1"/>
  <c r="A4228" i="1"/>
  <c r="F4228" i="1" s="1"/>
  <c r="A4229" i="1"/>
  <c r="F4229" i="1" s="1"/>
  <c r="A4230" i="1"/>
  <c r="F4230" i="1" s="1"/>
  <c r="A4231" i="1"/>
  <c r="F4231" i="1" s="1"/>
  <c r="A4232" i="1"/>
  <c r="F4232" i="1" s="1"/>
  <c r="A4233" i="1"/>
  <c r="F4233" i="1" s="1"/>
  <c r="A4234" i="1"/>
  <c r="F4234" i="1" s="1"/>
  <c r="A4235" i="1"/>
  <c r="F4235" i="1" s="1"/>
  <c r="A4236" i="1"/>
  <c r="F4236" i="1" s="1"/>
  <c r="A4237" i="1"/>
  <c r="F4237" i="1" s="1"/>
  <c r="A4238" i="1"/>
  <c r="F4238" i="1" s="1"/>
  <c r="A4239" i="1"/>
  <c r="F4239" i="1" s="1"/>
  <c r="A4240" i="1"/>
  <c r="F4240" i="1" s="1"/>
  <c r="A4241" i="1"/>
  <c r="F4241" i="1" s="1"/>
  <c r="A4242" i="1"/>
  <c r="F4242" i="1" s="1"/>
  <c r="A4243" i="1"/>
  <c r="F4243" i="1" s="1"/>
  <c r="A4244" i="1"/>
  <c r="F4244" i="1" s="1"/>
  <c r="A4245" i="1"/>
  <c r="F4245" i="1" s="1"/>
  <c r="A4246" i="1"/>
  <c r="F4246" i="1" s="1"/>
  <c r="A4247" i="1"/>
  <c r="F4247" i="1" s="1"/>
  <c r="A4248" i="1"/>
  <c r="F4248" i="1" s="1"/>
  <c r="A4249" i="1"/>
  <c r="F4249" i="1" s="1"/>
  <c r="A4250" i="1"/>
  <c r="F4250" i="1" s="1"/>
  <c r="A4251" i="1"/>
  <c r="F4251" i="1" s="1"/>
  <c r="A4252" i="1"/>
  <c r="F4252" i="1" s="1"/>
  <c r="A4253" i="1"/>
  <c r="F4253" i="1" s="1"/>
  <c r="A4254" i="1"/>
  <c r="F4254" i="1" s="1"/>
  <c r="A4255" i="1"/>
  <c r="F4255" i="1" s="1"/>
  <c r="A4256" i="1"/>
  <c r="F4256" i="1" s="1"/>
  <c r="A4257" i="1"/>
  <c r="F4257" i="1" s="1"/>
  <c r="A4258" i="1"/>
  <c r="F4258" i="1" s="1"/>
  <c r="A4259" i="1"/>
  <c r="F4259" i="1" s="1"/>
  <c r="A4260" i="1"/>
  <c r="F4260" i="1" s="1"/>
  <c r="A4261" i="1"/>
  <c r="F4261" i="1" s="1"/>
  <c r="A4262" i="1"/>
  <c r="F4262" i="1" s="1"/>
  <c r="A4263" i="1"/>
  <c r="F4263" i="1" s="1"/>
  <c r="A4264" i="1"/>
  <c r="F4264" i="1" s="1"/>
  <c r="A4265" i="1"/>
  <c r="F4265" i="1" s="1"/>
  <c r="A4266" i="1"/>
  <c r="F4266" i="1" s="1"/>
  <c r="A4267" i="1"/>
  <c r="F4267" i="1" s="1"/>
  <c r="A4268" i="1"/>
  <c r="F4268" i="1" s="1"/>
  <c r="A4269" i="1"/>
  <c r="F4269" i="1" s="1"/>
  <c r="A4270" i="1"/>
  <c r="F4270" i="1" s="1"/>
  <c r="A4271" i="1"/>
  <c r="F4271" i="1" s="1"/>
  <c r="A4272" i="1"/>
  <c r="F4272" i="1" s="1"/>
  <c r="A4273" i="1"/>
  <c r="F4273" i="1" s="1"/>
  <c r="A4274" i="1"/>
  <c r="F4274" i="1" s="1"/>
  <c r="A4275" i="1"/>
  <c r="F4275" i="1" s="1"/>
  <c r="A4276" i="1"/>
  <c r="F4276" i="1" s="1"/>
  <c r="A4277" i="1"/>
  <c r="F4277" i="1" s="1"/>
  <c r="A4278" i="1"/>
  <c r="F4278" i="1" s="1"/>
  <c r="A4279" i="1"/>
  <c r="F4279" i="1" s="1"/>
  <c r="A4280" i="1"/>
  <c r="F4280" i="1" s="1"/>
  <c r="A4281" i="1"/>
  <c r="F4281" i="1" s="1"/>
  <c r="A4282" i="1"/>
  <c r="F4282" i="1" s="1"/>
  <c r="A4283" i="1"/>
  <c r="F4283" i="1" s="1"/>
  <c r="A4284" i="1"/>
  <c r="F4284" i="1" s="1"/>
  <c r="A4285" i="1"/>
  <c r="F4285" i="1" s="1"/>
  <c r="A4286" i="1"/>
  <c r="F4286" i="1" s="1"/>
  <c r="A4287" i="1"/>
  <c r="F4287" i="1" s="1"/>
  <c r="A4288" i="1"/>
  <c r="F4288" i="1" s="1"/>
  <c r="A4289" i="1"/>
  <c r="F4289" i="1" s="1"/>
  <c r="A4290" i="1"/>
  <c r="F4290" i="1" s="1"/>
  <c r="A4291" i="1"/>
  <c r="F4291" i="1" s="1"/>
  <c r="A4292" i="1"/>
  <c r="F4292" i="1" s="1"/>
  <c r="A4293" i="1"/>
  <c r="F4293" i="1" s="1"/>
  <c r="A4294" i="1"/>
  <c r="F4294" i="1" s="1"/>
  <c r="A4295" i="1"/>
  <c r="F4295" i="1" s="1"/>
  <c r="A4296" i="1"/>
  <c r="F4296" i="1" s="1"/>
  <c r="A4297" i="1"/>
  <c r="F4297" i="1" s="1"/>
  <c r="A4298" i="1"/>
  <c r="F4298" i="1" s="1"/>
  <c r="A4299" i="1"/>
  <c r="F4299" i="1" s="1"/>
  <c r="A4300" i="1"/>
  <c r="F4300" i="1" s="1"/>
  <c r="A4301" i="1"/>
  <c r="F4301" i="1" s="1"/>
  <c r="A4302" i="1"/>
  <c r="F4302" i="1" s="1"/>
  <c r="A4303" i="1"/>
  <c r="F4303" i="1" s="1"/>
  <c r="A4304" i="1"/>
  <c r="F4304" i="1" s="1"/>
  <c r="A4305" i="1"/>
  <c r="F4305" i="1" s="1"/>
  <c r="A4306" i="1"/>
  <c r="F4306" i="1" s="1"/>
  <c r="A4307" i="1"/>
  <c r="F4307" i="1" s="1"/>
  <c r="A4308" i="1"/>
  <c r="F4308" i="1" s="1"/>
  <c r="A4309" i="1"/>
  <c r="F4309" i="1" s="1"/>
  <c r="A4310" i="1"/>
  <c r="F4310" i="1" s="1"/>
  <c r="A4311" i="1"/>
  <c r="F4311" i="1" s="1"/>
  <c r="A4312" i="1"/>
  <c r="F4312" i="1" s="1"/>
  <c r="A4313" i="1"/>
  <c r="F4313" i="1" s="1"/>
  <c r="A4314" i="1"/>
  <c r="F4314" i="1" s="1"/>
  <c r="A4315" i="1"/>
  <c r="F4315" i="1" s="1"/>
  <c r="A4316" i="1"/>
  <c r="F4316" i="1" s="1"/>
  <c r="A4317" i="1"/>
  <c r="F4317" i="1" s="1"/>
  <c r="A4318" i="1"/>
  <c r="F4318" i="1" s="1"/>
  <c r="A4319" i="1"/>
  <c r="F4319" i="1" s="1"/>
  <c r="A4320" i="1"/>
  <c r="F4320" i="1" s="1"/>
  <c r="A4321" i="1"/>
  <c r="F4321" i="1" s="1"/>
  <c r="A4322" i="1"/>
  <c r="F4322" i="1" s="1"/>
  <c r="A4323" i="1"/>
  <c r="F4323" i="1" s="1"/>
  <c r="A4324" i="1"/>
  <c r="F4324" i="1" s="1"/>
  <c r="A4325" i="1"/>
  <c r="F4325" i="1" s="1"/>
  <c r="A4326" i="1"/>
  <c r="F4326" i="1" s="1"/>
  <c r="A4327" i="1"/>
  <c r="F4327" i="1" s="1"/>
  <c r="A4328" i="1"/>
  <c r="F4328" i="1" s="1"/>
  <c r="A4329" i="1"/>
  <c r="F4329" i="1" s="1"/>
  <c r="A4330" i="1"/>
  <c r="F4330" i="1" s="1"/>
  <c r="A4331" i="1"/>
  <c r="F4331" i="1" s="1"/>
  <c r="A4332" i="1"/>
  <c r="F4332" i="1" s="1"/>
  <c r="A4333" i="1"/>
  <c r="F4333" i="1" s="1"/>
  <c r="A4334" i="1"/>
  <c r="F4334" i="1" s="1"/>
  <c r="A4335" i="1"/>
  <c r="F4335" i="1" s="1"/>
  <c r="A4336" i="1"/>
  <c r="F4336" i="1" s="1"/>
  <c r="A4337" i="1"/>
  <c r="F4337" i="1" s="1"/>
  <c r="A4338" i="1"/>
  <c r="F4338" i="1" s="1"/>
  <c r="A4339" i="1"/>
  <c r="F4339" i="1" s="1"/>
  <c r="A4340" i="1"/>
  <c r="F4340" i="1" s="1"/>
  <c r="A4341" i="1"/>
  <c r="F4341" i="1" s="1"/>
  <c r="A4342" i="1"/>
  <c r="F4342" i="1" s="1"/>
  <c r="A4343" i="1"/>
  <c r="F4343" i="1" s="1"/>
  <c r="A4344" i="1"/>
  <c r="F4344" i="1" s="1"/>
  <c r="A4345" i="1"/>
  <c r="F4345" i="1" s="1"/>
  <c r="A4346" i="1"/>
  <c r="F4346" i="1" s="1"/>
  <c r="A4347" i="1"/>
  <c r="F4347" i="1" s="1"/>
  <c r="A4348" i="1"/>
  <c r="F4348" i="1" s="1"/>
  <c r="A4349" i="1"/>
  <c r="F4349" i="1" s="1"/>
  <c r="A4350" i="1"/>
  <c r="F4350" i="1" s="1"/>
  <c r="A4351" i="1"/>
  <c r="F4351" i="1" s="1"/>
  <c r="A4352" i="1"/>
  <c r="F4352" i="1" s="1"/>
  <c r="A4353" i="1"/>
  <c r="F4353" i="1" s="1"/>
  <c r="A4354" i="1"/>
  <c r="F4354" i="1" s="1"/>
  <c r="A4355" i="1"/>
  <c r="F4355" i="1" s="1"/>
  <c r="A4356" i="1"/>
  <c r="F4356" i="1" s="1"/>
  <c r="A4357" i="1"/>
  <c r="F4357" i="1" s="1"/>
  <c r="A4358" i="1"/>
  <c r="F4358" i="1" s="1"/>
  <c r="A4359" i="1"/>
  <c r="F4359" i="1" s="1"/>
  <c r="A4360" i="1"/>
  <c r="F4360" i="1" s="1"/>
  <c r="A4361" i="1"/>
  <c r="F4361" i="1" s="1"/>
  <c r="A4362" i="1"/>
  <c r="F4362" i="1" s="1"/>
  <c r="A4363" i="1"/>
  <c r="F4363" i="1" s="1"/>
  <c r="A4364" i="1"/>
  <c r="F4364" i="1" s="1"/>
  <c r="A4365" i="1"/>
  <c r="F4365" i="1" s="1"/>
  <c r="A4366" i="1"/>
  <c r="F4366" i="1" s="1"/>
  <c r="A4367" i="1"/>
  <c r="F4367" i="1" s="1"/>
  <c r="A4368" i="1"/>
  <c r="F4368" i="1" s="1"/>
  <c r="A4369" i="1"/>
  <c r="F4369" i="1" s="1"/>
  <c r="A4370" i="1"/>
  <c r="F4370" i="1" s="1"/>
  <c r="A4371" i="1"/>
  <c r="F4371" i="1" s="1"/>
  <c r="A4372" i="1"/>
  <c r="F4372" i="1" s="1"/>
  <c r="A4373" i="1"/>
  <c r="F4373" i="1" s="1"/>
  <c r="A4374" i="1"/>
  <c r="F4374" i="1" s="1"/>
  <c r="A4375" i="1"/>
  <c r="F4375" i="1" s="1"/>
  <c r="A4376" i="1"/>
  <c r="F4376" i="1" s="1"/>
  <c r="A4377" i="1"/>
  <c r="F4377" i="1" s="1"/>
  <c r="A4378" i="1"/>
  <c r="F4378" i="1" s="1"/>
  <c r="A4379" i="1"/>
  <c r="F4379" i="1" s="1"/>
  <c r="A4380" i="1"/>
  <c r="F4380" i="1" s="1"/>
  <c r="A4381" i="1"/>
  <c r="F4381" i="1" s="1"/>
  <c r="A4382" i="1"/>
  <c r="F4382" i="1" s="1"/>
  <c r="A4383" i="1"/>
  <c r="F4383" i="1" s="1"/>
  <c r="A4384" i="1"/>
  <c r="F4384" i="1" s="1"/>
  <c r="A4385" i="1"/>
  <c r="F4385" i="1" s="1"/>
  <c r="A4386" i="1"/>
  <c r="F4386" i="1" s="1"/>
  <c r="A4387" i="1"/>
  <c r="F4387" i="1" s="1"/>
  <c r="A4388" i="1"/>
  <c r="F4388" i="1" s="1"/>
  <c r="A4389" i="1"/>
  <c r="F4389" i="1" s="1"/>
  <c r="A4390" i="1"/>
  <c r="F4390" i="1" s="1"/>
  <c r="A4391" i="1"/>
  <c r="F4391" i="1" s="1"/>
  <c r="A4392" i="1"/>
  <c r="F4392" i="1" s="1"/>
  <c r="A4393" i="1"/>
  <c r="F4393" i="1" s="1"/>
  <c r="A4394" i="1"/>
  <c r="F4394" i="1" s="1"/>
  <c r="A4395" i="1"/>
  <c r="F4395" i="1" s="1"/>
  <c r="A4396" i="1"/>
  <c r="F4396" i="1" s="1"/>
  <c r="A4397" i="1"/>
  <c r="F4397" i="1" s="1"/>
  <c r="A4398" i="1"/>
  <c r="F4398" i="1" s="1"/>
  <c r="A4399" i="1"/>
  <c r="F4399" i="1" s="1"/>
  <c r="A4400" i="1"/>
  <c r="F4400" i="1" s="1"/>
  <c r="A4401" i="1"/>
  <c r="F4401" i="1" s="1"/>
  <c r="A4402" i="1"/>
  <c r="F4402" i="1" s="1"/>
  <c r="A4403" i="1"/>
  <c r="F4403" i="1" s="1"/>
  <c r="A4404" i="1"/>
  <c r="F4404" i="1" s="1"/>
  <c r="A4405" i="1"/>
  <c r="F4405" i="1" s="1"/>
  <c r="A4406" i="1"/>
  <c r="F4406" i="1" s="1"/>
  <c r="A4407" i="1"/>
  <c r="F4407" i="1" s="1"/>
  <c r="A4408" i="1"/>
  <c r="F4408" i="1" s="1"/>
  <c r="A4409" i="1"/>
  <c r="F4409" i="1" s="1"/>
  <c r="A4410" i="1"/>
  <c r="F4410" i="1" s="1"/>
  <c r="A4411" i="1"/>
  <c r="F4411" i="1" s="1"/>
  <c r="A4412" i="1"/>
  <c r="F4412" i="1" s="1"/>
  <c r="A4413" i="1"/>
  <c r="F4413" i="1" s="1"/>
  <c r="A4414" i="1"/>
  <c r="F4414" i="1" s="1"/>
  <c r="A4415" i="1"/>
  <c r="F4415" i="1" s="1"/>
  <c r="A4416" i="1"/>
  <c r="F4416" i="1" s="1"/>
  <c r="A4417" i="1"/>
  <c r="F4417" i="1" s="1"/>
  <c r="A4418" i="1"/>
  <c r="F4418" i="1" s="1"/>
  <c r="A4419" i="1"/>
  <c r="F4419" i="1" s="1"/>
  <c r="A4420" i="1"/>
  <c r="F4420" i="1" s="1"/>
  <c r="A4421" i="1"/>
  <c r="F4421" i="1" s="1"/>
  <c r="A4422" i="1"/>
  <c r="F4422" i="1" s="1"/>
  <c r="A4423" i="1"/>
  <c r="F4423" i="1" s="1"/>
  <c r="A4424" i="1"/>
  <c r="F4424" i="1" s="1"/>
  <c r="A4425" i="1"/>
  <c r="F4425" i="1" s="1"/>
  <c r="A4426" i="1"/>
  <c r="F4426" i="1" s="1"/>
  <c r="A4427" i="1"/>
  <c r="F4427" i="1" s="1"/>
  <c r="A4428" i="1"/>
  <c r="F4428" i="1" s="1"/>
  <c r="A4429" i="1"/>
  <c r="F4429" i="1" s="1"/>
  <c r="A4430" i="1"/>
  <c r="F4430" i="1" s="1"/>
  <c r="A4431" i="1"/>
  <c r="F4431" i="1" s="1"/>
  <c r="A4432" i="1"/>
  <c r="F4432" i="1" s="1"/>
  <c r="A4433" i="1"/>
  <c r="F4433" i="1" s="1"/>
  <c r="A4434" i="1"/>
  <c r="F4434" i="1" s="1"/>
  <c r="A4435" i="1"/>
  <c r="F4435" i="1" s="1"/>
  <c r="A4436" i="1"/>
  <c r="F4436" i="1" s="1"/>
  <c r="A4437" i="1"/>
  <c r="F4437" i="1" s="1"/>
  <c r="A4438" i="1"/>
  <c r="F4438" i="1" s="1"/>
  <c r="A4439" i="1"/>
  <c r="F4439" i="1" s="1"/>
  <c r="A4440" i="1"/>
  <c r="F4440" i="1" s="1"/>
  <c r="A4441" i="1"/>
  <c r="F4441" i="1" s="1"/>
  <c r="A4442" i="1"/>
  <c r="F4442" i="1" s="1"/>
  <c r="A4443" i="1"/>
  <c r="F4443" i="1" s="1"/>
  <c r="A4444" i="1"/>
  <c r="F4444" i="1" s="1"/>
  <c r="A4445" i="1"/>
  <c r="F4445" i="1" s="1"/>
  <c r="A4446" i="1"/>
  <c r="F4446" i="1" s="1"/>
  <c r="A4447" i="1"/>
  <c r="F4447" i="1" s="1"/>
  <c r="A4448" i="1"/>
  <c r="F4448" i="1" s="1"/>
  <c r="A4449" i="1"/>
  <c r="F4449" i="1" s="1"/>
  <c r="A4450" i="1"/>
  <c r="F4450" i="1" s="1"/>
  <c r="A4451" i="1"/>
  <c r="F4451" i="1" s="1"/>
  <c r="A4452" i="1"/>
  <c r="F4452" i="1" s="1"/>
  <c r="A4453" i="1"/>
  <c r="F4453" i="1" s="1"/>
  <c r="A4454" i="1"/>
  <c r="F4454" i="1" s="1"/>
  <c r="A4455" i="1"/>
  <c r="F4455" i="1" s="1"/>
  <c r="A4456" i="1"/>
  <c r="F4456" i="1" s="1"/>
  <c r="A4457" i="1"/>
  <c r="F4457" i="1" s="1"/>
  <c r="A4458" i="1"/>
  <c r="F4458" i="1" s="1"/>
  <c r="A4459" i="1"/>
  <c r="F4459" i="1" s="1"/>
  <c r="A4460" i="1"/>
  <c r="F4460" i="1" s="1"/>
  <c r="A4461" i="1"/>
  <c r="F4461" i="1" s="1"/>
  <c r="A4462" i="1"/>
  <c r="F4462" i="1" s="1"/>
  <c r="A4463" i="1"/>
  <c r="F4463" i="1" s="1"/>
  <c r="A4464" i="1"/>
  <c r="F4464" i="1" s="1"/>
  <c r="A4465" i="1"/>
  <c r="F4465" i="1" s="1"/>
  <c r="A4466" i="1"/>
  <c r="F4466" i="1" s="1"/>
  <c r="A4467" i="1"/>
  <c r="F4467" i="1" s="1"/>
  <c r="A4468" i="1"/>
  <c r="F4468" i="1" s="1"/>
  <c r="A4469" i="1"/>
  <c r="F4469" i="1" s="1"/>
  <c r="A4470" i="1"/>
  <c r="F4470" i="1" s="1"/>
  <c r="A4471" i="1"/>
  <c r="F4471" i="1" s="1"/>
  <c r="A4472" i="1"/>
  <c r="F4472" i="1" s="1"/>
  <c r="A4473" i="1"/>
  <c r="F4473" i="1" s="1"/>
  <c r="A4474" i="1"/>
  <c r="F4474" i="1" s="1"/>
  <c r="A4475" i="1"/>
  <c r="F4475" i="1" s="1"/>
  <c r="A4476" i="1"/>
  <c r="F4476" i="1" s="1"/>
  <c r="A4477" i="1"/>
  <c r="F4477" i="1" s="1"/>
  <c r="A4478" i="1"/>
  <c r="F4478" i="1" s="1"/>
  <c r="A4479" i="1"/>
  <c r="F4479" i="1" s="1"/>
  <c r="A4480" i="1"/>
  <c r="F4480" i="1" s="1"/>
  <c r="A4481" i="1"/>
  <c r="F4481" i="1" s="1"/>
  <c r="A4482" i="1"/>
  <c r="F4482" i="1" s="1"/>
  <c r="A4483" i="1"/>
  <c r="F4483" i="1" s="1"/>
  <c r="A4484" i="1"/>
  <c r="F4484" i="1" s="1"/>
  <c r="A4485" i="1"/>
  <c r="F4485" i="1" s="1"/>
  <c r="A4486" i="1"/>
  <c r="F4486" i="1" s="1"/>
  <c r="A4487" i="1"/>
  <c r="F4487" i="1" s="1"/>
  <c r="A4488" i="1"/>
  <c r="F4488" i="1" s="1"/>
  <c r="A4489" i="1"/>
  <c r="F4489" i="1" s="1"/>
  <c r="A4490" i="1"/>
  <c r="F4490" i="1" s="1"/>
  <c r="A4491" i="1"/>
  <c r="F4491" i="1" s="1"/>
  <c r="A4492" i="1"/>
  <c r="F4492" i="1" s="1"/>
  <c r="A4493" i="1"/>
  <c r="F4493" i="1" s="1"/>
  <c r="A4494" i="1"/>
  <c r="F4494" i="1" s="1"/>
  <c r="A4495" i="1"/>
  <c r="F4495" i="1" s="1"/>
  <c r="A4496" i="1"/>
  <c r="F4496" i="1" s="1"/>
  <c r="A4497" i="1"/>
  <c r="F4497" i="1" s="1"/>
  <c r="A4498" i="1"/>
  <c r="F4498" i="1" s="1"/>
  <c r="A4499" i="1"/>
  <c r="F4499" i="1" s="1"/>
  <c r="A4500" i="1"/>
  <c r="F4500" i="1" s="1"/>
  <c r="A4501" i="1"/>
  <c r="F4501" i="1" s="1"/>
  <c r="A4502" i="1"/>
  <c r="F4502" i="1" s="1"/>
  <c r="A4503" i="1"/>
  <c r="F4503" i="1" s="1"/>
  <c r="A4504" i="1"/>
  <c r="F4504" i="1" s="1"/>
  <c r="A4505" i="1"/>
  <c r="F4505" i="1" s="1"/>
  <c r="A4506" i="1"/>
  <c r="F4506" i="1" s="1"/>
  <c r="A4507" i="1"/>
  <c r="F4507" i="1" s="1"/>
  <c r="A4508" i="1"/>
  <c r="F4508" i="1" s="1"/>
  <c r="A4509" i="1"/>
  <c r="F4509" i="1" s="1"/>
  <c r="A4510" i="1"/>
  <c r="F4510" i="1" s="1"/>
  <c r="A4511" i="1"/>
  <c r="F4511" i="1" s="1"/>
  <c r="A4512" i="1"/>
  <c r="F4512" i="1" s="1"/>
  <c r="A4513" i="1"/>
  <c r="F4513" i="1" s="1"/>
  <c r="A4514" i="1"/>
  <c r="F4514" i="1" s="1"/>
  <c r="A4515" i="1"/>
  <c r="F4515" i="1" s="1"/>
  <c r="A4516" i="1"/>
  <c r="F4516" i="1" s="1"/>
  <c r="A4517" i="1"/>
  <c r="F4517" i="1" s="1"/>
  <c r="A4518" i="1"/>
  <c r="F4518" i="1" s="1"/>
  <c r="A4519" i="1"/>
  <c r="F4519" i="1" s="1"/>
  <c r="A4520" i="1"/>
  <c r="F4520" i="1" s="1"/>
  <c r="A4521" i="1"/>
  <c r="F4521" i="1" s="1"/>
  <c r="A4522" i="1"/>
  <c r="F4522" i="1" s="1"/>
  <c r="A4523" i="1"/>
  <c r="F4523" i="1" s="1"/>
  <c r="A4524" i="1"/>
  <c r="F4524" i="1" s="1"/>
  <c r="A4525" i="1"/>
  <c r="F4525" i="1" s="1"/>
  <c r="A4526" i="1"/>
  <c r="F4526" i="1" s="1"/>
  <c r="A4527" i="1"/>
  <c r="F4527" i="1" s="1"/>
  <c r="A4528" i="1"/>
  <c r="F4528" i="1" s="1"/>
  <c r="A4529" i="1"/>
  <c r="F4529" i="1" s="1"/>
  <c r="A4530" i="1"/>
  <c r="F4530" i="1" s="1"/>
  <c r="A4531" i="1"/>
  <c r="F4531" i="1" s="1"/>
  <c r="A4532" i="1"/>
  <c r="F4532" i="1" s="1"/>
  <c r="A4533" i="1"/>
  <c r="F4533" i="1" s="1"/>
  <c r="A4534" i="1"/>
  <c r="F4534" i="1" s="1"/>
  <c r="A4535" i="1"/>
  <c r="F4535" i="1" s="1"/>
  <c r="A4536" i="1"/>
  <c r="F4536" i="1" s="1"/>
  <c r="A4537" i="1"/>
  <c r="F4537" i="1" s="1"/>
  <c r="A4538" i="1"/>
  <c r="F4538" i="1" s="1"/>
  <c r="A4539" i="1"/>
  <c r="F4539" i="1" s="1"/>
  <c r="A4540" i="1"/>
  <c r="F4540" i="1" s="1"/>
  <c r="A4541" i="1"/>
  <c r="F4541" i="1" s="1"/>
  <c r="A4542" i="1"/>
  <c r="F4542" i="1" s="1"/>
  <c r="A4543" i="1"/>
  <c r="F4543" i="1" s="1"/>
  <c r="A4544" i="1"/>
  <c r="F4544" i="1" s="1"/>
  <c r="A4545" i="1"/>
  <c r="F4545" i="1" s="1"/>
  <c r="A4546" i="1"/>
  <c r="F4546" i="1" s="1"/>
  <c r="A4547" i="1"/>
  <c r="F4547" i="1" s="1"/>
  <c r="A4548" i="1"/>
  <c r="F4548" i="1" s="1"/>
  <c r="A4549" i="1"/>
  <c r="F4549" i="1" s="1"/>
  <c r="A4550" i="1"/>
  <c r="F4550" i="1" s="1"/>
  <c r="A4551" i="1"/>
  <c r="F4551" i="1" s="1"/>
  <c r="A4552" i="1"/>
  <c r="F4552" i="1" s="1"/>
  <c r="A4553" i="1"/>
  <c r="F4553" i="1" s="1"/>
  <c r="A4554" i="1"/>
  <c r="F4554" i="1" s="1"/>
  <c r="A4555" i="1"/>
  <c r="F4555" i="1" s="1"/>
  <c r="A4556" i="1"/>
  <c r="F4556" i="1" s="1"/>
  <c r="A4557" i="1"/>
  <c r="F4557" i="1" s="1"/>
  <c r="A4558" i="1"/>
  <c r="F4558" i="1" s="1"/>
  <c r="A4559" i="1"/>
  <c r="F4559" i="1" s="1"/>
  <c r="A4560" i="1"/>
  <c r="F4560" i="1" s="1"/>
  <c r="A4561" i="1"/>
  <c r="F4561" i="1" s="1"/>
  <c r="A4562" i="1"/>
  <c r="F4562" i="1" s="1"/>
  <c r="A4563" i="1"/>
  <c r="F4563" i="1" s="1"/>
  <c r="A4564" i="1"/>
  <c r="F4564" i="1" s="1"/>
  <c r="A4565" i="1"/>
  <c r="F4565" i="1" s="1"/>
  <c r="A4566" i="1"/>
  <c r="F4566" i="1" s="1"/>
  <c r="A4567" i="1"/>
  <c r="F4567" i="1" s="1"/>
  <c r="A4568" i="1"/>
  <c r="F4568" i="1" s="1"/>
  <c r="A4569" i="1"/>
  <c r="F4569" i="1" s="1"/>
  <c r="A4570" i="1"/>
  <c r="F4570" i="1" s="1"/>
  <c r="A4571" i="1"/>
  <c r="F4571" i="1" s="1"/>
  <c r="A4572" i="1"/>
  <c r="F4572" i="1" s="1"/>
  <c r="A4573" i="1"/>
  <c r="F4573" i="1" s="1"/>
  <c r="A4574" i="1"/>
  <c r="F4574" i="1" s="1"/>
  <c r="A4575" i="1"/>
  <c r="F4575" i="1" s="1"/>
  <c r="A4576" i="1"/>
  <c r="F4576" i="1" s="1"/>
  <c r="A4577" i="1"/>
  <c r="F4577" i="1" s="1"/>
  <c r="A4578" i="1"/>
  <c r="F4578" i="1" s="1"/>
  <c r="A4579" i="1"/>
  <c r="F4579" i="1" s="1"/>
  <c r="A4580" i="1"/>
  <c r="F4580" i="1" s="1"/>
  <c r="A4581" i="1"/>
  <c r="F4581" i="1" s="1"/>
  <c r="A4582" i="1"/>
  <c r="F4582" i="1" s="1"/>
  <c r="A4583" i="1"/>
  <c r="F4583" i="1" s="1"/>
  <c r="A4584" i="1"/>
  <c r="F4584" i="1" s="1"/>
  <c r="A4585" i="1"/>
  <c r="F4585" i="1" s="1"/>
  <c r="A4586" i="1"/>
  <c r="F4586" i="1" s="1"/>
  <c r="A4587" i="1"/>
  <c r="F4587" i="1" s="1"/>
  <c r="A4588" i="1"/>
  <c r="F4588" i="1" s="1"/>
  <c r="A4589" i="1"/>
  <c r="F4589" i="1" s="1"/>
  <c r="A4590" i="1"/>
  <c r="F4590" i="1" s="1"/>
  <c r="A4591" i="1"/>
  <c r="F4591" i="1" s="1"/>
  <c r="A4592" i="1"/>
  <c r="F4592" i="1" s="1"/>
  <c r="A4593" i="1"/>
  <c r="F4593" i="1" s="1"/>
  <c r="A4594" i="1"/>
  <c r="F4594" i="1" s="1"/>
  <c r="A4595" i="1"/>
  <c r="F4595" i="1" s="1"/>
  <c r="A4596" i="1"/>
  <c r="F4596" i="1" s="1"/>
  <c r="A4597" i="1"/>
  <c r="F4597" i="1" s="1"/>
  <c r="A4598" i="1"/>
  <c r="F4598" i="1" s="1"/>
  <c r="A4599" i="1"/>
  <c r="F4599" i="1" s="1"/>
  <c r="A4600" i="1"/>
  <c r="F4600" i="1" s="1"/>
  <c r="A4601" i="1"/>
  <c r="F4601" i="1" s="1"/>
  <c r="A4602" i="1"/>
  <c r="F4602" i="1" s="1"/>
  <c r="A4603" i="1"/>
  <c r="F4603" i="1" s="1"/>
  <c r="A4604" i="1"/>
  <c r="F4604" i="1" s="1"/>
  <c r="A4605" i="1"/>
  <c r="F4605" i="1" s="1"/>
  <c r="A4606" i="1"/>
  <c r="F4606" i="1" s="1"/>
  <c r="A4607" i="1"/>
  <c r="F4607" i="1" s="1"/>
  <c r="A4608" i="1"/>
  <c r="F4608" i="1" s="1"/>
  <c r="A4609" i="1"/>
  <c r="F4609" i="1" s="1"/>
  <c r="A4610" i="1"/>
  <c r="F4610" i="1" s="1"/>
  <c r="A4611" i="1"/>
  <c r="F4611" i="1" s="1"/>
  <c r="A4612" i="1"/>
  <c r="F4612" i="1" s="1"/>
  <c r="A4613" i="1"/>
  <c r="F4613" i="1" s="1"/>
  <c r="A4614" i="1"/>
  <c r="F4614" i="1" s="1"/>
  <c r="A4615" i="1"/>
  <c r="F4615" i="1" s="1"/>
  <c r="A4616" i="1"/>
  <c r="F4616" i="1" s="1"/>
  <c r="A4617" i="1"/>
  <c r="F4617" i="1" s="1"/>
  <c r="A4618" i="1"/>
  <c r="F4618" i="1" s="1"/>
  <c r="A4619" i="1"/>
  <c r="F4619" i="1" s="1"/>
  <c r="A4620" i="1"/>
  <c r="F4620" i="1" s="1"/>
  <c r="A4621" i="1"/>
  <c r="F4621" i="1" s="1"/>
  <c r="A4622" i="1"/>
  <c r="F4622" i="1" s="1"/>
  <c r="A4623" i="1"/>
  <c r="F4623" i="1" s="1"/>
  <c r="A4624" i="1"/>
  <c r="F4624" i="1" s="1"/>
  <c r="A4625" i="1"/>
  <c r="F4625" i="1" s="1"/>
  <c r="A4626" i="1"/>
  <c r="F4626" i="1" s="1"/>
  <c r="A4627" i="1"/>
  <c r="F4627" i="1" s="1"/>
  <c r="A4628" i="1"/>
  <c r="F4628" i="1" s="1"/>
  <c r="A4629" i="1"/>
  <c r="F4629" i="1" s="1"/>
  <c r="A4630" i="1"/>
  <c r="F4630" i="1" s="1"/>
  <c r="A4631" i="1"/>
  <c r="F4631" i="1" s="1"/>
  <c r="A4632" i="1"/>
  <c r="F4632" i="1" s="1"/>
  <c r="A4633" i="1"/>
  <c r="F4633" i="1" s="1"/>
  <c r="A4634" i="1"/>
  <c r="F4634" i="1" s="1"/>
  <c r="A4635" i="1"/>
  <c r="F4635" i="1" s="1"/>
  <c r="A4636" i="1"/>
  <c r="F4636" i="1" s="1"/>
  <c r="A4637" i="1"/>
  <c r="F4637" i="1" s="1"/>
  <c r="A4638" i="1"/>
  <c r="F4638" i="1" s="1"/>
  <c r="A4639" i="1"/>
  <c r="F4639" i="1" s="1"/>
  <c r="A4640" i="1"/>
  <c r="F4640" i="1" s="1"/>
  <c r="A4641" i="1"/>
  <c r="F4641" i="1" s="1"/>
  <c r="A4642" i="1"/>
  <c r="F4642" i="1" s="1"/>
  <c r="A4643" i="1"/>
  <c r="F4643" i="1" s="1"/>
  <c r="A4644" i="1"/>
  <c r="F4644" i="1" s="1"/>
  <c r="A4645" i="1"/>
  <c r="F4645" i="1" s="1"/>
  <c r="A4646" i="1"/>
  <c r="F4646" i="1" s="1"/>
  <c r="A4647" i="1"/>
  <c r="F4647" i="1" s="1"/>
  <c r="A4648" i="1"/>
  <c r="F4648" i="1" s="1"/>
  <c r="A4649" i="1"/>
  <c r="F4649" i="1" s="1"/>
  <c r="A4650" i="1"/>
  <c r="F4650" i="1" s="1"/>
  <c r="A4651" i="1"/>
  <c r="F4651" i="1" s="1"/>
  <c r="A4652" i="1"/>
  <c r="F4652" i="1" s="1"/>
  <c r="A4653" i="1"/>
  <c r="F4653" i="1" s="1"/>
  <c r="A4654" i="1"/>
  <c r="F4654" i="1" s="1"/>
  <c r="A4655" i="1"/>
  <c r="F4655" i="1" s="1"/>
  <c r="A4656" i="1"/>
  <c r="F4656" i="1" s="1"/>
  <c r="A4657" i="1"/>
  <c r="F4657" i="1" s="1"/>
  <c r="A4658" i="1"/>
  <c r="F4658" i="1" s="1"/>
  <c r="A4659" i="1"/>
  <c r="F4659" i="1" s="1"/>
  <c r="A4660" i="1"/>
  <c r="F4660" i="1" s="1"/>
  <c r="A4661" i="1"/>
  <c r="F4661" i="1" s="1"/>
  <c r="A4662" i="1"/>
  <c r="F4662" i="1" s="1"/>
  <c r="A4663" i="1"/>
  <c r="F4663" i="1" s="1"/>
  <c r="A4664" i="1"/>
  <c r="F4664" i="1" s="1"/>
  <c r="A4665" i="1"/>
  <c r="F4665" i="1" s="1"/>
  <c r="A4666" i="1"/>
  <c r="F4666" i="1" s="1"/>
  <c r="A4667" i="1"/>
  <c r="F4667" i="1" s="1"/>
  <c r="A4668" i="1"/>
  <c r="F4668" i="1" s="1"/>
  <c r="A4669" i="1"/>
  <c r="F4669" i="1" s="1"/>
  <c r="A4670" i="1"/>
  <c r="F4670" i="1" s="1"/>
  <c r="A4671" i="1"/>
  <c r="F4671" i="1" s="1"/>
  <c r="A4672" i="1"/>
  <c r="F4672" i="1" s="1"/>
  <c r="A4673" i="1"/>
  <c r="F4673" i="1" s="1"/>
  <c r="A4674" i="1"/>
  <c r="F4674" i="1" s="1"/>
  <c r="A4675" i="1"/>
  <c r="F4675" i="1" s="1"/>
  <c r="A4676" i="1"/>
  <c r="F4676" i="1" s="1"/>
  <c r="A4677" i="1"/>
  <c r="F4677" i="1" s="1"/>
  <c r="A4678" i="1"/>
  <c r="F4678" i="1" s="1"/>
  <c r="A4679" i="1"/>
  <c r="F4679" i="1" s="1"/>
  <c r="A4680" i="1"/>
  <c r="F4680" i="1" s="1"/>
  <c r="A4681" i="1"/>
  <c r="F4681" i="1" s="1"/>
  <c r="A4682" i="1"/>
  <c r="F4682" i="1" s="1"/>
  <c r="A4683" i="1"/>
  <c r="F4683" i="1" s="1"/>
  <c r="A4684" i="1"/>
  <c r="F4684" i="1" s="1"/>
  <c r="A4685" i="1"/>
  <c r="F4685" i="1" s="1"/>
  <c r="A4686" i="1"/>
  <c r="F4686" i="1" s="1"/>
  <c r="A4687" i="1"/>
  <c r="F4687" i="1" s="1"/>
  <c r="A4688" i="1"/>
  <c r="F4688" i="1" s="1"/>
  <c r="A4689" i="1"/>
  <c r="F4689" i="1" s="1"/>
  <c r="A4690" i="1"/>
  <c r="F4690" i="1" s="1"/>
  <c r="A4691" i="1"/>
  <c r="F4691" i="1" s="1"/>
  <c r="A4692" i="1"/>
  <c r="F4692" i="1" s="1"/>
  <c r="A4693" i="1"/>
  <c r="F4693" i="1" s="1"/>
  <c r="A4694" i="1"/>
  <c r="F4694" i="1" s="1"/>
  <c r="A4695" i="1"/>
  <c r="F4695" i="1" s="1"/>
  <c r="A4696" i="1"/>
  <c r="F4696" i="1" s="1"/>
  <c r="A4697" i="1"/>
  <c r="F4697" i="1" s="1"/>
  <c r="A4698" i="1"/>
  <c r="F4698" i="1" s="1"/>
  <c r="A4699" i="1"/>
  <c r="F4699" i="1" s="1"/>
  <c r="A4700" i="1"/>
  <c r="F4700" i="1" s="1"/>
  <c r="A4701" i="1"/>
  <c r="F4701" i="1" s="1"/>
  <c r="A4702" i="1"/>
  <c r="F4702" i="1" s="1"/>
  <c r="A4703" i="1"/>
  <c r="F4703" i="1" s="1"/>
  <c r="A4704" i="1"/>
  <c r="F4704" i="1" s="1"/>
  <c r="A4705" i="1"/>
  <c r="F4705" i="1" s="1"/>
  <c r="A4706" i="1"/>
  <c r="F4706" i="1" s="1"/>
  <c r="A4707" i="1"/>
  <c r="F4707" i="1" s="1"/>
  <c r="A4708" i="1"/>
  <c r="F4708" i="1" s="1"/>
  <c r="A4709" i="1"/>
  <c r="F4709" i="1" s="1"/>
  <c r="A4710" i="1"/>
  <c r="F4710" i="1" s="1"/>
  <c r="A4711" i="1"/>
  <c r="F4711" i="1" s="1"/>
  <c r="A4712" i="1"/>
  <c r="F4712" i="1" s="1"/>
  <c r="A4713" i="1"/>
  <c r="F4713" i="1" s="1"/>
  <c r="A4714" i="1"/>
  <c r="F4714" i="1" s="1"/>
  <c r="A4715" i="1"/>
  <c r="F4715" i="1" s="1"/>
  <c r="A4716" i="1"/>
  <c r="F4716" i="1" s="1"/>
  <c r="A4717" i="1"/>
  <c r="F4717" i="1" s="1"/>
  <c r="A4718" i="1"/>
  <c r="F4718" i="1" s="1"/>
  <c r="A4719" i="1"/>
  <c r="F4719" i="1" s="1"/>
  <c r="A4720" i="1"/>
  <c r="F4720" i="1" s="1"/>
  <c r="A4721" i="1"/>
  <c r="F4721" i="1" s="1"/>
  <c r="A4722" i="1"/>
  <c r="F4722" i="1" s="1"/>
  <c r="A4723" i="1"/>
  <c r="F4723" i="1" s="1"/>
  <c r="A4724" i="1"/>
  <c r="F4724" i="1" s="1"/>
  <c r="A4725" i="1"/>
  <c r="F4725" i="1" s="1"/>
  <c r="A4726" i="1"/>
  <c r="F4726" i="1" s="1"/>
  <c r="A4727" i="1"/>
  <c r="F4727" i="1" s="1"/>
  <c r="A4728" i="1"/>
  <c r="F4728" i="1" s="1"/>
  <c r="A4729" i="1"/>
  <c r="F4729" i="1" s="1"/>
  <c r="A4730" i="1"/>
  <c r="F4730" i="1" s="1"/>
  <c r="A4731" i="1"/>
  <c r="F4731" i="1" s="1"/>
  <c r="A4732" i="1"/>
  <c r="F4732" i="1" s="1"/>
  <c r="A4733" i="1"/>
  <c r="F4733" i="1" s="1"/>
  <c r="A4734" i="1"/>
  <c r="F4734" i="1" s="1"/>
  <c r="A4735" i="1"/>
  <c r="F4735" i="1" s="1"/>
  <c r="A4736" i="1"/>
  <c r="F4736" i="1" s="1"/>
  <c r="A4737" i="1"/>
  <c r="F4737" i="1" s="1"/>
  <c r="A4738" i="1"/>
  <c r="F4738" i="1" s="1"/>
  <c r="A4739" i="1"/>
  <c r="F4739" i="1" s="1"/>
  <c r="A4740" i="1"/>
  <c r="F4740" i="1" s="1"/>
  <c r="A4741" i="1"/>
  <c r="F4741" i="1" s="1"/>
  <c r="A4742" i="1"/>
  <c r="F4742" i="1" s="1"/>
  <c r="A4743" i="1"/>
  <c r="F4743" i="1" s="1"/>
  <c r="A4744" i="1"/>
  <c r="F4744" i="1" s="1"/>
  <c r="A4745" i="1"/>
  <c r="F4745" i="1" s="1"/>
  <c r="A4746" i="1"/>
  <c r="F4746" i="1" s="1"/>
  <c r="A4747" i="1"/>
  <c r="F4747" i="1" s="1"/>
  <c r="A4748" i="1"/>
  <c r="F4748" i="1" s="1"/>
  <c r="A4749" i="1"/>
  <c r="F4749" i="1" s="1"/>
  <c r="A4750" i="1"/>
  <c r="F4750" i="1" s="1"/>
  <c r="A4751" i="1"/>
  <c r="F4751" i="1" s="1"/>
  <c r="A4752" i="1"/>
  <c r="F4752" i="1" s="1"/>
  <c r="A4753" i="1"/>
  <c r="F4753" i="1" s="1"/>
  <c r="A4754" i="1"/>
  <c r="F4754" i="1" s="1"/>
  <c r="A4755" i="1"/>
  <c r="F4755" i="1" s="1"/>
  <c r="A4756" i="1"/>
  <c r="F4756" i="1" s="1"/>
  <c r="A4757" i="1"/>
  <c r="F4757" i="1" s="1"/>
  <c r="A4758" i="1"/>
  <c r="F4758" i="1" s="1"/>
  <c r="A4759" i="1"/>
  <c r="F4759" i="1" s="1"/>
  <c r="A4760" i="1"/>
  <c r="F4760" i="1" s="1"/>
  <c r="A4761" i="1"/>
  <c r="F4761" i="1" s="1"/>
  <c r="A4762" i="1"/>
  <c r="F4762" i="1" s="1"/>
  <c r="A4763" i="1"/>
  <c r="F4763" i="1" s="1"/>
  <c r="A4764" i="1"/>
  <c r="F4764" i="1" s="1"/>
  <c r="A4765" i="1"/>
  <c r="F4765" i="1" s="1"/>
  <c r="A4766" i="1"/>
  <c r="F4766" i="1" s="1"/>
  <c r="A4767" i="1"/>
  <c r="F4767" i="1" s="1"/>
  <c r="A4768" i="1"/>
  <c r="F4768" i="1" s="1"/>
  <c r="A4769" i="1"/>
  <c r="F4769" i="1" s="1"/>
  <c r="A4770" i="1"/>
  <c r="F4770" i="1" s="1"/>
  <c r="A4771" i="1"/>
  <c r="F4771" i="1" s="1"/>
  <c r="A4772" i="1"/>
  <c r="F4772" i="1" s="1"/>
  <c r="A4773" i="1"/>
  <c r="F4773" i="1" s="1"/>
  <c r="A4774" i="1"/>
  <c r="F4774" i="1" s="1"/>
  <c r="A4775" i="1"/>
  <c r="F4775" i="1" s="1"/>
  <c r="A4776" i="1"/>
  <c r="F4776" i="1" s="1"/>
  <c r="A4777" i="1"/>
  <c r="F4777" i="1" s="1"/>
  <c r="A4778" i="1"/>
  <c r="F4778" i="1" s="1"/>
  <c r="A4779" i="1"/>
  <c r="F4779" i="1" s="1"/>
  <c r="A4780" i="1"/>
  <c r="F4780" i="1" s="1"/>
  <c r="A4781" i="1"/>
  <c r="F4781" i="1" s="1"/>
  <c r="A4782" i="1"/>
  <c r="F4782" i="1" s="1"/>
  <c r="A4783" i="1"/>
  <c r="F4783" i="1" s="1"/>
  <c r="A4784" i="1"/>
  <c r="F4784" i="1" s="1"/>
  <c r="A4785" i="1"/>
  <c r="F4785" i="1" s="1"/>
  <c r="A4786" i="1"/>
  <c r="F4786" i="1" s="1"/>
  <c r="A4787" i="1"/>
  <c r="F4787" i="1" s="1"/>
  <c r="A4788" i="1"/>
  <c r="F4788" i="1" s="1"/>
  <c r="A4789" i="1"/>
  <c r="F4789" i="1" s="1"/>
  <c r="A4790" i="1"/>
  <c r="F4790" i="1" s="1"/>
  <c r="A4791" i="1"/>
  <c r="F4791" i="1" s="1"/>
  <c r="A4792" i="1"/>
  <c r="F4792" i="1" s="1"/>
  <c r="A4793" i="1"/>
  <c r="F4793" i="1" s="1"/>
  <c r="A4794" i="1"/>
  <c r="F4794" i="1" s="1"/>
  <c r="A4795" i="1"/>
  <c r="F4795" i="1" s="1"/>
  <c r="A4796" i="1"/>
  <c r="F4796" i="1" s="1"/>
  <c r="A4797" i="1"/>
  <c r="F4797" i="1" s="1"/>
  <c r="A4798" i="1"/>
  <c r="F4798" i="1" s="1"/>
  <c r="A4799" i="1"/>
  <c r="F4799" i="1" s="1"/>
  <c r="A4800" i="1"/>
  <c r="F4800" i="1" s="1"/>
  <c r="A4801" i="1"/>
  <c r="F4801" i="1" s="1"/>
  <c r="A4802" i="1"/>
  <c r="F4802" i="1" s="1"/>
  <c r="A4803" i="1"/>
  <c r="F4803" i="1" s="1"/>
  <c r="A4804" i="1"/>
  <c r="F4804" i="1" s="1"/>
  <c r="A4805" i="1"/>
  <c r="F4805" i="1" s="1"/>
  <c r="A4806" i="1"/>
  <c r="F4806" i="1" s="1"/>
  <c r="A4807" i="1"/>
  <c r="F4807" i="1" s="1"/>
  <c r="A4808" i="1"/>
  <c r="F4808" i="1" s="1"/>
  <c r="A4809" i="1"/>
  <c r="F4809" i="1" s="1"/>
  <c r="A4810" i="1"/>
  <c r="F4810" i="1" s="1"/>
  <c r="A4811" i="1"/>
  <c r="F4811" i="1" s="1"/>
  <c r="A4812" i="1"/>
  <c r="F4812" i="1" s="1"/>
  <c r="A4813" i="1"/>
  <c r="F4813" i="1" s="1"/>
  <c r="A4814" i="1"/>
  <c r="F4814" i="1" s="1"/>
  <c r="A4815" i="1"/>
  <c r="F4815" i="1" s="1"/>
  <c r="A4816" i="1"/>
  <c r="F4816" i="1" s="1"/>
  <c r="A4817" i="1"/>
  <c r="F4817" i="1" s="1"/>
  <c r="A4818" i="1"/>
  <c r="F4818" i="1" s="1"/>
  <c r="A4819" i="1"/>
  <c r="F4819" i="1" s="1"/>
  <c r="A4820" i="1"/>
  <c r="F4820" i="1" s="1"/>
  <c r="A4821" i="1"/>
  <c r="F4821" i="1" s="1"/>
  <c r="A4822" i="1"/>
  <c r="F4822" i="1" s="1"/>
  <c r="A4823" i="1"/>
  <c r="F4823" i="1" s="1"/>
  <c r="A4824" i="1"/>
  <c r="F4824" i="1" s="1"/>
  <c r="A4825" i="1"/>
  <c r="F4825" i="1" s="1"/>
  <c r="A4826" i="1"/>
  <c r="F4826" i="1" s="1"/>
  <c r="A4827" i="1"/>
  <c r="F4827" i="1" s="1"/>
  <c r="A4828" i="1"/>
  <c r="F4828" i="1" s="1"/>
  <c r="A4829" i="1"/>
  <c r="F4829" i="1" s="1"/>
  <c r="A4830" i="1"/>
  <c r="F4830" i="1" s="1"/>
  <c r="A4831" i="1"/>
  <c r="F4831" i="1" s="1"/>
  <c r="A4832" i="1"/>
  <c r="F4832" i="1" s="1"/>
  <c r="A4833" i="1"/>
  <c r="F4833" i="1" s="1"/>
  <c r="A4834" i="1"/>
  <c r="F4834" i="1" s="1"/>
  <c r="A4835" i="1"/>
  <c r="F4835" i="1" s="1"/>
  <c r="A4836" i="1"/>
  <c r="F4836" i="1" s="1"/>
  <c r="A4837" i="1"/>
  <c r="F4837" i="1" s="1"/>
  <c r="A4838" i="1"/>
  <c r="F4838" i="1" s="1"/>
  <c r="A4839" i="1"/>
  <c r="F4839" i="1" s="1"/>
  <c r="A4840" i="1"/>
  <c r="F4840" i="1" s="1"/>
  <c r="A4841" i="1"/>
  <c r="F4841" i="1" s="1"/>
  <c r="A4842" i="1"/>
  <c r="F4842" i="1" s="1"/>
  <c r="A4843" i="1"/>
  <c r="F4843" i="1" s="1"/>
  <c r="A4844" i="1"/>
  <c r="F4844" i="1" s="1"/>
  <c r="A4845" i="1"/>
  <c r="F4845" i="1" s="1"/>
  <c r="A4846" i="1"/>
  <c r="F4846" i="1" s="1"/>
  <c r="A4847" i="1"/>
  <c r="F4847" i="1" s="1"/>
  <c r="A4848" i="1"/>
  <c r="F4848" i="1" s="1"/>
  <c r="A4849" i="1"/>
  <c r="F4849" i="1" s="1"/>
  <c r="A4850" i="1"/>
  <c r="F4850" i="1" s="1"/>
  <c r="A4851" i="1"/>
  <c r="F4851" i="1" s="1"/>
  <c r="A4852" i="1"/>
  <c r="F4852" i="1" s="1"/>
  <c r="A4853" i="1"/>
  <c r="F4853" i="1" s="1"/>
  <c r="A4854" i="1"/>
  <c r="F4854" i="1" s="1"/>
  <c r="A4855" i="1"/>
  <c r="F4855" i="1" s="1"/>
  <c r="A4856" i="1"/>
  <c r="F4856" i="1" s="1"/>
  <c r="A4857" i="1"/>
  <c r="F4857" i="1" s="1"/>
  <c r="A4858" i="1"/>
  <c r="F4858" i="1" s="1"/>
  <c r="A4859" i="1"/>
  <c r="F4859" i="1" s="1"/>
  <c r="A4860" i="1"/>
  <c r="F4860" i="1" s="1"/>
  <c r="A4861" i="1"/>
  <c r="F4861" i="1" s="1"/>
  <c r="A4862" i="1"/>
  <c r="F4862" i="1" s="1"/>
  <c r="A4863" i="1"/>
  <c r="F4863" i="1" s="1"/>
  <c r="A4864" i="1"/>
  <c r="F4864" i="1" s="1"/>
  <c r="A4865" i="1"/>
  <c r="F4865" i="1" s="1"/>
  <c r="A4866" i="1"/>
  <c r="F4866" i="1" s="1"/>
  <c r="A4867" i="1"/>
  <c r="F4867" i="1" s="1"/>
  <c r="A4868" i="1"/>
  <c r="F4868" i="1" s="1"/>
  <c r="A4869" i="1"/>
  <c r="F4869" i="1" s="1"/>
  <c r="A4870" i="1"/>
  <c r="F4870" i="1" s="1"/>
  <c r="A4871" i="1"/>
  <c r="F4871" i="1" s="1"/>
  <c r="A4872" i="1"/>
  <c r="F4872" i="1" s="1"/>
  <c r="A4873" i="1"/>
  <c r="F4873" i="1" s="1"/>
  <c r="A4874" i="1"/>
  <c r="F4874" i="1" s="1"/>
  <c r="A4875" i="1"/>
  <c r="F4875" i="1" s="1"/>
  <c r="A4876" i="1"/>
  <c r="F4876" i="1" s="1"/>
  <c r="A4877" i="1"/>
  <c r="F4877" i="1" s="1"/>
  <c r="A4878" i="1"/>
  <c r="F4878" i="1" s="1"/>
  <c r="A4879" i="1"/>
  <c r="F4879" i="1" s="1"/>
  <c r="A4880" i="1"/>
  <c r="F4880" i="1" s="1"/>
  <c r="A4881" i="1"/>
  <c r="F4881" i="1" s="1"/>
  <c r="A4882" i="1"/>
  <c r="F4882" i="1" s="1"/>
  <c r="A4883" i="1"/>
  <c r="F4883" i="1" s="1"/>
  <c r="A4884" i="1"/>
  <c r="F4884" i="1" s="1"/>
  <c r="A4885" i="1"/>
  <c r="F4885" i="1" s="1"/>
  <c r="A4886" i="1"/>
  <c r="F4886" i="1" s="1"/>
  <c r="A4887" i="1"/>
  <c r="F4887" i="1" s="1"/>
  <c r="A4888" i="1"/>
  <c r="F4888" i="1" s="1"/>
  <c r="A4889" i="1"/>
  <c r="F4889" i="1" s="1"/>
  <c r="A4890" i="1"/>
  <c r="F4890" i="1" s="1"/>
  <c r="A4891" i="1"/>
  <c r="F4891" i="1" s="1"/>
  <c r="A4892" i="1"/>
  <c r="F4892" i="1" s="1"/>
  <c r="A4893" i="1"/>
  <c r="F4893" i="1" s="1"/>
  <c r="A4894" i="1"/>
  <c r="F4894" i="1" s="1"/>
  <c r="A4895" i="1"/>
  <c r="F4895" i="1" s="1"/>
  <c r="A4896" i="1"/>
  <c r="F4896" i="1" s="1"/>
  <c r="A4897" i="1"/>
  <c r="F4897" i="1" s="1"/>
  <c r="A4898" i="1"/>
  <c r="F4898" i="1" s="1"/>
  <c r="A4899" i="1"/>
  <c r="F4899" i="1" s="1"/>
  <c r="A4900" i="1"/>
  <c r="F4900" i="1" s="1"/>
  <c r="A4901" i="1"/>
  <c r="F4901" i="1" s="1"/>
  <c r="A4902" i="1"/>
  <c r="F4902" i="1" s="1"/>
  <c r="A4903" i="1"/>
  <c r="F4903" i="1" s="1"/>
  <c r="A4904" i="1"/>
  <c r="F4904" i="1" s="1"/>
  <c r="A4905" i="1"/>
  <c r="F4905" i="1" s="1"/>
  <c r="A4906" i="1"/>
  <c r="F4906" i="1" s="1"/>
  <c r="A4907" i="1"/>
  <c r="F4907" i="1" s="1"/>
  <c r="A4908" i="1"/>
  <c r="F4908" i="1" s="1"/>
  <c r="A4909" i="1"/>
  <c r="F4909" i="1" s="1"/>
  <c r="A4910" i="1"/>
  <c r="F4910" i="1" s="1"/>
  <c r="A4911" i="1"/>
  <c r="F4911" i="1" s="1"/>
  <c r="A4912" i="1"/>
  <c r="F4912" i="1" s="1"/>
  <c r="A4913" i="1"/>
  <c r="F4913" i="1" s="1"/>
  <c r="A4914" i="1"/>
  <c r="F4914" i="1" s="1"/>
  <c r="A4915" i="1"/>
  <c r="F4915" i="1" s="1"/>
  <c r="A4916" i="1"/>
  <c r="F4916" i="1" s="1"/>
  <c r="A4917" i="1"/>
  <c r="F4917" i="1" s="1"/>
  <c r="A4918" i="1"/>
  <c r="F4918" i="1" s="1"/>
  <c r="A4919" i="1"/>
  <c r="F4919" i="1" s="1"/>
  <c r="A4920" i="1"/>
  <c r="F4920" i="1" s="1"/>
  <c r="A4921" i="1"/>
  <c r="F4921" i="1" s="1"/>
  <c r="A4922" i="1"/>
  <c r="F4922" i="1" s="1"/>
  <c r="A4923" i="1"/>
  <c r="F4923" i="1" s="1"/>
  <c r="A4924" i="1"/>
  <c r="F4924" i="1" s="1"/>
  <c r="A4925" i="1"/>
  <c r="F4925" i="1" s="1"/>
  <c r="A4926" i="1"/>
  <c r="F4926" i="1" s="1"/>
  <c r="A4927" i="1"/>
  <c r="F4927" i="1" s="1"/>
  <c r="A4928" i="1"/>
  <c r="F4928" i="1" s="1"/>
  <c r="A4929" i="1"/>
  <c r="F4929" i="1" s="1"/>
  <c r="A4930" i="1"/>
  <c r="F4930" i="1" s="1"/>
  <c r="A4931" i="1"/>
  <c r="F4931" i="1" s="1"/>
  <c r="A4932" i="1"/>
  <c r="F4932" i="1" s="1"/>
  <c r="A4933" i="1"/>
  <c r="F4933" i="1" s="1"/>
  <c r="A4934" i="1"/>
  <c r="F4934" i="1" s="1"/>
  <c r="A4935" i="1"/>
  <c r="F4935" i="1" s="1"/>
  <c r="A4936" i="1"/>
  <c r="F4936" i="1" s="1"/>
  <c r="A4937" i="1"/>
  <c r="F4937" i="1" s="1"/>
  <c r="A4938" i="1"/>
  <c r="F4938" i="1" s="1"/>
  <c r="A4939" i="1"/>
  <c r="F4939" i="1" s="1"/>
  <c r="A4940" i="1"/>
  <c r="F4940" i="1" s="1"/>
  <c r="A4941" i="1"/>
  <c r="F4941" i="1" s="1"/>
  <c r="A4942" i="1"/>
  <c r="F4942" i="1" s="1"/>
  <c r="A4943" i="1"/>
  <c r="F4943" i="1" s="1"/>
  <c r="A4944" i="1"/>
  <c r="F4944" i="1" s="1"/>
  <c r="A4945" i="1"/>
  <c r="F4945" i="1" s="1"/>
  <c r="A4946" i="1"/>
  <c r="F4946" i="1" s="1"/>
  <c r="A4947" i="1"/>
  <c r="F4947" i="1" s="1"/>
  <c r="A4948" i="1"/>
  <c r="F4948" i="1" s="1"/>
  <c r="A4949" i="1"/>
  <c r="F4949" i="1" s="1"/>
  <c r="A4950" i="1"/>
  <c r="F4950" i="1" s="1"/>
  <c r="A4951" i="1"/>
  <c r="F4951" i="1" s="1"/>
  <c r="A4952" i="1"/>
  <c r="F4952" i="1" s="1"/>
  <c r="A4953" i="1"/>
  <c r="F4953" i="1" s="1"/>
  <c r="A4954" i="1"/>
  <c r="F4954" i="1" s="1"/>
  <c r="A4955" i="1"/>
  <c r="F4955" i="1" s="1"/>
  <c r="A4956" i="1"/>
  <c r="F4956" i="1" s="1"/>
  <c r="A4957" i="1"/>
  <c r="F4957" i="1" s="1"/>
  <c r="A4958" i="1"/>
  <c r="F4958" i="1" s="1"/>
  <c r="A4959" i="1"/>
  <c r="F4959" i="1" s="1"/>
  <c r="A4960" i="1"/>
  <c r="F4960" i="1" s="1"/>
  <c r="A4961" i="1"/>
  <c r="F4961" i="1" s="1"/>
  <c r="A4962" i="1"/>
  <c r="F4962" i="1" s="1"/>
  <c r="A4963" i="1"/>
  <c r="F4963" i="1" s="1"/>
  <c r="A4964" i="1"/>
  <c r="F4964" i="1" s="1"/>
  <c r="A4965" i="1"/>
  <c r="F4965" i="1" s="1"/>
  <c r="A4966" i="1"/>
  <c r="F4966" i="1" s="1"/>
  <c r="A4967" i="1"/>
  <c r="F4967" i="1" s="1"/>
  <c r="A4968" i="1"/>
  <c r="F4968" i="1" s="1"/>
  <c r="A4969" i="1"/>
  <c r="F4969" i="1" s="1"/>
  <c r="A4970" i="1"/>
  <c r="F4970" i="1" s="1"/>
  <c r="A4971" i="1"/>
  <c r="F4971" i="1" s="1"/>
  <c r="A4972" i="1"/>
  <c r="F4972" i="1" s="1"/>
  <c r="A4973" i="1"/>
  <c r="F4973" i="1" s="1"/>
  <c r="A4974" i="1"/>
  <c r="F4974" i="1" s="1"/>
  <c r="A4975" i="1"/>
  <c r="F4975" i="1" s="1"/>
  <c r="A4976" i="1"/>
  <c r="F4976" i="1" s="1"/>
  <c r="A4977" i="1"/>
  <c r="F4977" i="1" s="1"/>
  <c r="A4978" i="1"/>
  <c r="F4978" i="1" s="1"/>
  <c r="A4979" i="1"/>
  <c r="F4979" i="1" s="1"/>
  <c r="A4980" i="1"/>
  <c r="F4980" i="1" s="1"/>
  <c r="A4981" i="1"/>
  <c r="F4981" i="1" s="1"/>
  <c r="A4982" i="1"/>
  <c r="F4982" i="1" s="1"/>
  <c r="A4983" i="1"/>
  <c r="F4983" i="1" s="1"/>
  <c r="A4984" i="1"/>
  <c r="F4984" i="1" s="1"/>
  <c r="A4985" i="1"/>
  <c r="F4985" i="1" s="1"/>
  <c r="A4986" i="1"/>
  <c r="F4986" i="1" s="1"/>
  <c r="A4987" i="1"/>
  <c r="F4987" i="1" s="1"/>
  <c r="A4988" i="1"/>
  <c r="F4988" i="1" s="1"/>
  <c r="A4989" i="1"/>
  <c r="F4989" i="1" s="1"/>
  <c r="A4990" i="1"/>
  <c r="F4990" i="1" s="1"/>
  <c r="A4991" i="1"/>
  <c r="F4991" i="1" s="1"/>
  <c r="A4992" i="1"/>
  <c r="F4992" i="1" s="1"/>
  <c r="A4993" i="1"/>
  <c r="F4993" i="1" s="1"/>
  <c r="A4994" i="1"/>
  <c r="F4994" i="1" s="1"/>
  <c r="A4995" i="1"/>
  <c r="F4995" i="1" s="1"/>
  <c r="A4996" i="1"/>
  <c r="F4996" i="1" s="1"/>
  <c r="A4997" i="1"/>
  <c r="F4997" i="1" s="1"/>
  <c r="A4998" i="1"/>
  <c r="F4998" i="1" s="1"/>
  <c r="A4999" i="1"/>
  <c r="F4999" i="1" s="1"/>
  <c r="A5000" i="1"/>
  <c r="F5000" i="1" s="1"/>
  <c r="A5001" i="1"/>
  <c r="F5001" i="1" s="1"/>
  <c r="A5002" i="1"/>
  <c r="F5002" i="1" s="1"/>
  <c r="A5003" i="1"/>
  <c r="F5003" i="1" s="1"/>
  <c r="A5004" i="1"/>
  <c r="F5004" i="1" s="1"/>
  <c r="A5005" i="1"/>
  <c r="F5005" i="1" s="1"/>
  <c r="A5006" i="1"/>
  <c r="F5006" i="1" s="1"/>
  <c r="A5007" i="1"/>
  <c r="F5007" i="1" s="1"/>
  <c r="A5008" i="1"/>
  <c r="F5008" i="1" s="1"/>
  <c r="A5009" i="1"/>
  <c r="F5009" i="1" s="1"/>
  <c r="A5010" i="1"/>
  <c r="F5010" i="1" s="1"/>
  <c r="A5011" i="1"/>
  <c r="F5011" i="1" s="1"/>
  <c r="A5012" i="1"/>
  <c r="F5012" i="1" s="1"/>
  <c r="A5013" i="1"/>
  <c r="F5013" i="1" s="1"/>
  <c r="A5014" i="1"/>
  <c r="F5014" i="1" s="1"/>
  <c r="A5015" i="1"/>
  <c r="F5015" i="1" s="1"/>
  <c r="A5016" i="1"/>
  <c r="F5016" i="1" s="1"/>
  <c r="A5017" i="1"/>
  <c r="F5017" i="1" s="1"/>
  <c r="A5018" i="1"/>
  <c r="F5018" i="1" s="1"/>
  <c r="A5019" i="1"/>
  <c r="F5019" i="1" s="1"/>
  <c r="A5020" i="1"/>
  <c r="F5020" i="1" s="1"/>
  <c r="A5021" i="1"/>
  <c r="F5021" i="1" s="1"/>
  <c r="A5022" i="1"/>
  <c r="F5022" i="1" s="1"/>
  <c r="A5023" i="1"/>
  <c r="F5023" i="1" s="1"/>
  <c r="A5024" i="1"/>
  <c r="F5024" i="1" s="1"/>
  <c r="A5025" i="1"/>
  <c r="F5025" i="1" s="1"/>
  <c r="A5026" i="1"/>
  <c r="F5026" i="1" s="1"/>
  <c r="A5027" i="1"/>
  <c r="F5027" i="1" s="1"/>
  <c r="A5028" i="1"/>
  <c r="F5028" i="1" s="1"/>
  <c r="A5029" i="1"/>
  <c r="F5029" i="1" s="1"/>
  <c r="A5030" i="1"/>
  <c r="F5030" i="1" s="1"/>
  <c r="A5031" i="1"/>
  <c r="F5031" i="1" s="1"/>
  <c r="A5032" i="1"/>
  <c r="F5032" i="1" s="1"/>
  <c r="A5033" i="1"/>
  <c r="F5033" i="1" s="1"/>
  <c r="A5034" i="1"/>
  <c r="F5034" i="1" s="1"/>
  <c r="A5035" i="1"/>
  <c r="F5035" i="1" s="1"/>
  <c r="A5036" i="1"/>
  <c r="F5036" i="1" s="1"/>
  <c r="A5037" i="1"/>
  <c r="F5037" i="1" s="1"/>
  <c r="A5038" i="1"/>
  <c r="F5038" i="1" s="1"/>
  <c r="A5039" i="1"/>
  <c r="F5039" i="1" s="1"/>
  <c r="A5040" i="1"/>
  <c r="F5040" i="1" s="1"/>
  <c r="A5041" i="1"/>
  <c r="F5041" i="1" s="1"/>
  <c r="A5042" i="1"/>
  <c r="F5042" i="1" s="1"/>
  <c r="A5043" i="1"/>
  <c r="F5043" i="1" s="1"/>
  <c r="A5044" i="1"/>
  <c r="F5044" i="1" s="1"/>
  <c r="A5045" i="1"/>
  <c r="F5045" i="1" s="1"/>
  <c r="A5046" i="1"/>
  <c r="F5046" i="1" s="1"/>
  <c r="A5047" i="1"/>
  <c r="F5047" i="1" s="1"/>
  <c r="A5048" i="1"/>
  <c r="F5048" i="1" s="1"/>
  <c r="A5049" i="1"/>
  <c r="F5049" i="1" s="1"/>
  <c r="A5050" i="1"/>
  <c r="F5050" i="1" s="1"/>
  <c r="A5051" i="1"/>
  <c r="F5051" i="1" s="1"/>
  <c r="A5052" i="1"/>
  <c r="F5052" i="1" s="1"/>
  <c r="A5053" i="1"/>
  <c r="F5053" i="1" s="1"/>
  <c r="A5054" i="1"/>
  <c r="F5054" i="1" s="1"/>
  <c r="A5055" i="1"/>
  <c r="F5055" i="1" s="1"/>
  <c r="A5056" i="1"/>
  <c r="F5056" i="1" s="1"/>
  <c r="A5057" i="1"/>
  <c r="F5057" i="1" s="1"/>
  <c r="A5058" i="1"/>
  <c r="F5058" i="1" s="1"/>
  <c r="A5059" i="1"/>
  <c r="F5059" i="1" s="1"/>
  <c r="A5060" i="1"/>
  <c r="F5060" i="1" s="1"/>
  <c r="A5061" i="1"/>
  <c r="F5061" i="1" s="1"/>
  <c r="A5062" i="1"/>
  <c r="F5062" i="1" s="1"/>
  <c r="A5063" i="1"/>
  <c r="F5063" i="1" s="1"/>
  <c r="A5064" i="1"/>
  <c r="F5064" i="1" s="1"/>
  <c r="A5065" i="1"/>
  <c r="F5065" i="1" s="1"/>
  <c r="A5066" i="1"/>
  <c r="F5066" i="1" s="1"/>
  <c r="A5067" i="1"/>
  <c r="F5067" i="1" s="1"/>
  <c r="A5068" i="1"/>
  <c r="F5068" i="1" s="1"/>
  <c r="A5069" i="1"/>
  <c r="F5069" i="1" s="1"/>
  <c r="A5070" i="1"/>
  <c r="F5070" i="1" s="1"/>
  <c r="A5071" i="1"/>
  <c r="F5071" i="1" s="1"/>
  <c r="A5072" i="1"/>
  <c r="F5072" i="1" s="1"/>
  <c r="A5073" i="1"/>
  <c r="F5073" i="1" s="1"/>
  <c r="A5074" i="1"/>
  <c r="F5074" i="1" s="1"/>
  <c r="A5075" i="1"/>
  <c r="F5075" i="1" s="1"/>
  <c r="A5076" i="1"/>
  <c r="F5076" i="1" s="1"/>
  <c r="A5077" i="1"/>
  <c r="F5077" i="1" s="1"/>
  <c r="A5078" i="1"/>
  <c r="F5078" i="1" s="1"/>
  <c r="A5079" i="1"/>
  <c r="F5079" i="1" s="1"/>
  <c r="A5080" i="1"/>
  <c r="F5080" i="1" s="1"/>
  <c r="A5081" i="1"/>
  <c r="F5081" i="1" s="1"/>
  <c r="A5082" i="1"/>
  <c r="F5082" i="1" s="1"/>
  <c r="A5083" i="1"/>
  <c r="F5083" i="1" s="1"/>
  <c r="A5084" i="1"/>
  <c r="F5084" i="1" s="1"/>
  <c r="A5085" i="1"/>
  <c r="F5085" i="1" s="1"/>
  <c r="A5086" i="1"/>
  <c r="F5086" i="1" s="1"/>
  <c r="A5087" i="1"/>
  <c r="F5087" i="1" s="1"/>
  <c r="A5088" i="1"/>
  <c r="F5088" i="1" s="1"/>
  <c r="A5089" i="1"/>
  <c r="F5089" i="1" s="1"/>
  <c r="A5090" i="1"/>
  <c r="F5090" i="1" s="1"/>
  <c r="A5091" i="1"/>
  <c r="F5091" i="1" s="1"/>
  <c r="A5092" i="1"/>
  <c r="F5092" i="1" s="1"/>
  <c r="A5093" i="1"/>
  <c r="F5093" i="1" s="1"/>
  <c r="A5094" i="1"/>
  <c r="F5094" i="1" s="1"/>
  <c r="A5095" i="1"/>
  <c r="F5095" i="1" s="1"/>
  <c r="A5096" i="1"/>
  <c r="F5096" i="1" s="1"/>
  <c r="A5097" i="1"/>
  <c r="F5097" i="1" s="1"/>
  <c r="A5098" i="1"/>
  <c r="F5098" i="1" s="1"/>
  <c r="A5099" i="1"/>
  <c r="F5099" i="1" s="1"/>
  <c r="A5100" i="1"/>
  <c r="F5100" i="1" s="1"/>
  <c r="A5101" i="1"/>
  <c r="F5101" i="1" s="1"/>
  <c r="A5102" i="1"/>
  <c r="F5102" i="1" s="1"/>
  <c r="A5103" i="1"/>
  <c r="F5103" i="1" s="1"/>
  <c r="A5104" i="1"/>
  <c r="F5104" i="1" s="1"/>
  <c r="A5105" i="1"/>
  <c r="F5105" i="1" s="1"/>
  <c r="A5106" i="1"/>
  <c r="F5106" i="1" s="1"/>
  <c r="A5107" i="1"/>
  <c r="F5107" i="1" s="1"/>
  <c r="A5108" i="1"/>
  <c r="F5108" i="1" s="1"/>
  <c r="A5109" i="1"/>
  <c r="F5109" i="1" s="1"/>
  <c r="A5110" i="1"/>
  <c r="F5110" i="1" s="1"/>
  <c r="A5111" i="1"/>
  <c r="F5111" i="1" s="1"/>
  <c r="A5112" i="1"/>
  <c r="F5112" i="1" s="1"/>
  <c r="A5113" i="1"/>
  <c r="F5113" i="1" s="1"/>
  <c r="A5114" i="1"/>
  <c r="F5114" i="1" s="1"/>
  <c r="A5115" i="1"/>
  <c r="F5115" i="1" s="1"/>
  <c r="A5116" i="1"/>
  <c r="F5116" i="1" s="1"/>
  <c r="A5117" i="1"/>
  <c r="F5117" i="1" s="1"/>
  <c r="A5118" i="1"/>
  <c r="F5118" i="1" s="1"/>
  <c r="A5119" i="1"/>
  <c r="F5119" i="1" s="1"/>
  <c r="A5120" i="1"/>
  <c r="F5120" i="1" s="1"/>
  <c r="A5121" i="1"/>
  <c r="F5121" i="1" s="1"/>
  <c r="A5122" i="1"/>
  <c r="F5122" i="1" s="1"/>
  <c r="A5123" i="1"/>
  <c r="F5123" i="1" s="1"/>
  <c r="A5124" i="1"/>
  <c r="F5124" i="1" s="1"/>
  <c r="A5125" i="1"/>
  <c r="F5125" i="1" s="1"/>
  <c r="A5126" i="1"/>
  <c r="F5126" i="1" s="1"/>
  <c r="A5127" i="1"/>
  <c r="F5127" i="1" s="1"/>
  <c r="A5128" i="1"/>
  <c r="F5128" i="1" s="1"/>
  <c r="A5129" i="1"/>
  <c r="F5129" i="1" s="1"/>
  <c r="A5130" i="1"/>
  <c r="F5130" i="1" s="1"/>
  <c r="A5131" i="1"/>
  <c r="F5131" i="1" s="1"/>
  <c r="A5132" i="1"/>
  <c r="F5132" i="1" s="1"/>
  <c r="A5133" i="1"/>
  <c r="F5133" i="1" s="1"/>
  <c r="A5134" i="1"/>
  <c r="F5134" i="1" s="1"/>
  <c r="A5135" i="1"/>
  <c r="F5135" i="1" s="1"/>
  <c r="A5136" i="1"/>
  <c r="F5136" i="1" s="1"/>
  <c r="A5137" i="1"/>
  <c r="F5137" i="1" s="1"/>
  <c r="A5138" i="1"/>
  <c r="F5138" i="1" s="1"/>
  <c r="A5139" i="1"/>
  <c r="F5139" i="1" s="1"/>
  <c r="A5140" i="1"/>
  <c r="F5140" i="1" s="1"/>
  <c r="A5141" i="1"/>
  <c r="F5141" i="1" s="1"/>
  <c r="A5142" i="1"/>
  <c r="F5142" i="1" s="1"/>
  <c r="A5143" i="1"/>
  <c r="F5143" i="1" s="1"/>
  <c r="A5144" i="1"/>
  <c r="F5144" i="1" s="1"/>
  <c r="A5145" i="1"/>
  <c r="F5145" i="1" s="1"/>
  <c r="A5146" i="1"/>
  <c r="F5146" i="1" s="1"/>
  <c r="A5147" i="1"/>
  <c r="F5147" i="1" s="1"/>
  <c r="A5148" i="1"/>
  <c r="F5148" i="1" s="1"/>
  <c r="A5149" i="1"/>
  <c r="F5149" i="1" s="1"/>
  <c r="A5150" i="1"/>
  <c r="F5150" i="1" s="1"/>
  <c r="A5151" i="1"/>
  <c r="F5151" i="1" s="1"/>
  <c r="A5152" i="1"/>
  <c r="F5152" i="1" s="1"/>
  <c r="A5153" i="1"/>
  <c r="F5153" i="1" s="1"/>
  <c r="A5154" i="1"/>
  <c r="F5154" i="1" s="1"/>
  <c r="A5155" i="1"/>
  <c r="F5155" i="1" s="1"/>
  <c r="A5156" i="1"/>
  <c r="F5156" i="1" s="1"/>
  <c r="A5157" i="1"/>
  <c r="F5157" i="1" s="1"/>
  <c r="A5158" i="1"/>
  <c r="F5158" i="1" s="1"/>
  <c r="A5159" i="1"/>
  <c r="F5159" i="1" s="1"/>
  <c r="A5160" i="1"/>
  <c r="F5160" i="1" s="1"/>
  <c r="A5161" i="1"/>
  <c r="F5161" i="1" s="1"/>
  <c r="A5162" i="1"/>
  <c r="F5162" i="1" s="1"/>
  <c r="A5163" i="1"/>
  <c r="F5163" i="1" s="1"/>
  <c r="A5164" i="1"/>
  <c r="F5164" i="1" s="1"/>
  <c r="A5165" i="1"/>
  <c r="F5165" i="1" s="1"/>
  <c r="A5166" i="1"/>
  <c r="F5166" i="1" s="1"/>
  <c r="A5167" i="1"/>
  <c r="F5167" i="1" s="1"/>
  <c r="A5168" i="1"/>
  <c r="F5168" i="1" s="1"/>
  <c r="A5169" i="1"/>
  <c r="F5169" i="1" s="1"/>
  <c r="A5170" i="1"/>
  <c r="F5170" i="1" s="1"/>
  <c r="A5171" i="1"/>
  <c r="F5171" i="1" s="1"/>
  <c r="A5172" i="1"/>
  <c r="F5172" i="1" s="1"/>
  <c r="A5173" i="1"/>
  <c r="F5173" i="1" s="1"/>
  <c r="A5174" i="1"/>
  <c r="F5174" i="1" s="1"/>
  <c r="A5175" i="1"/>
  <c r="F5175" i="1" s="1"/>
  <c r="A5176" i="1"/>
  <c r="F5176" i="1" s="1"/>
  <c r="A5177" i="1"/>
  <c r="F5177" i="1" s="1"/>
  <c r="A5178" i="1"/>
  <c r="F5178" i="1" s="1"/>
  <c r="A5179" i="1"/>
  <c r="F5179" i="1" s="1"/>
  <c r="A5180" i="1"/>
  <c r="F5180" i="1" s="1"/>
  <c r="A5181" i="1"/>
  <c r="F5181" i="1" s="1"/>
  <c r="A5182" i="1"/>
  <c r="F5182" i="1" s="1"/>
  <c r="A5183" i="1"/>
  <c r="F5183" i="1" s="1"/>
  <c r="A5184" i="1"/>
  <c r="F5184" i="1" s="1"/>
  <c r="A5185" i="1"/>
  <c r="F5185" i="1" s="1"/>
  <c r="A5186" i="1"/>
  <c r="F5186" i="1" s="1"/>
  <c r="A5187" i="1"/>
  <c r="F5187" i="1" s="1"/>
  <c r="A5188" i="1"/>
  <c r="F5188" i="1" s="1"/>
  <c r="A5189" i="1"/>
  <c r="F5189" i="1" s="1"/>
  <c r="A5190" i="1"/>
  <c r="F5190" i="1" s="1"/>
  <c r="A5191" i="1"/>
  <c r="F5191" i="1" s="1"/>
  <c r="A5192" i="1"/>
  <c r="F5192" i="1" s="1"/>
  <c r="A5193" i="1"/>
  <c r="F5193" i="1" s="1"/>
  <c r="A5194" i="1"/>
  <c r="F5194" i="1" s="1"/>
  <c r="A5195" i="1"/>
  <c r="F5195" i="1" s="1"/>
  <c r="A5196" i="1"/>
  <c r="F5196" i="1" s="1"/>
  <c r="A5197" i="1"/>
  <c r="F5197" i="1" s="1"/>
  <c r="A5198" i="1"/>
  <c r="F5198" i="1" s="1"/>
  <c r="A5199" i="1"/>
  <c r="F5199" i="1" s="1"/>
  <c r="A5200" i="1"/>
  <c r="F5200" i="1" s="1"/>
  <c r="A5201" i="1"/>
  <c r="F5201" i="1" s="1"/>
  <c r="A5202" i="1"/>
  <c r="F5202" i="1" s="1"/>
  <c r="A5203" i="1"/>
  <c r="F5203" i="1" s="1"/>
  <c r="A5204" i="1"/>
  <c r="F5204" i="1" s="1"/>
  <c r="A5205" i="1"/>
  <c r="F5205" i="1" s="1"/>
  <c r="A5206" i="1"/>
  <c r="F5206" i="1" s="1"/>
  <c r="A5207" i="1"/>
  <c r="F5207" i="1" s="1"/>
  <c r="A5208" i="1"/>
  <c r="F5208" i="1" s="1"/>
  <c r="A5209" i="1"/>
  <c r="F5209" i="1" s="1"/>
  <c r="A5210" i="1"/>
  <c r="F5210" i="1" s="1"/>
  <c r="A5211" i="1"/>
  <c r="F5211" i="1" s="1"/>
  <c r="A5212" i="1"/>
  <c r="F5212" i="1" s="1"/>
  <c r="A5213" i="1"/>
  <c r="F5213" i="1" s="1"/>
  <c r="A5214" i="1"/>
  <c r="F5214" i="1" s="1"/>
  <c r="A5215" i="1"/>
  <c r="F5215" i="1" s="1"/>
  <c r="A5216" i="1"/>
  <c r="F5216" i="1" s="1"/>
  <c r="A5217" i="1"/>
  <c r="F5217" i="1" s="1"/>
  <c r="A5218" i="1"/>
  <c r="F5218" i="1" s="1"/>
  <c r="A5219" i="1"/>
  <c r="F5219" i="1" s="1"/>
  <c r="A5220" i="1"/>
  <c r="F5220" i="1" s="1"/>
  <c r="A5221" i="1"/>
  <c r="F5221" i="1" s="1"/>
  <c r="A5222" i="1"/>
  <c r="F5222" i="1" s="1"/>
  <c r="A5223" i="1"/>
  <c r="F5223" i="1" s="1"/>
  <c r="A5224" i="1"/>
  <c r="F5224" i="1" s="1"/>
  <c r="A5225" i="1"/>
  <c r="F5225" i="1" s="1"/>
  <c r="A5226" i="1"/>
  <c r="F5226" i="1" s="1"/>
  <c r="A5227" i="1"/>
  <c r="F5227" i="1" s="1"/>
  <c r="A5228" i="1"/>
  <c r="F5228" i="1" s="1"/>
  <c r="A5229" i="1"/>
  <c r="F5229" i="1" s="1"/>
  <c r="A5230" i="1"/>
  <c r="F5230" i="1" s="1"/>
  <c r="A5231" i="1"/>
  <c r="F5231" i="1" s="1"/>
  <c r="A5232" i="1"/>
  <c r="F5232" i="1" s="1"/>
  <c r="A5233" i="1"/>
  <c r="F5233" i="1" s="1"/>
  <c r="A5234" i="1"/>
  <c r="F5234" i="1" s="1"/>
  <c r="A5235" i="1"/>
  <c r="F5235" i="1" s="1"/>
  <c r="A5236" i="1"/>
  <c r="F5236" i="1" s="1"/>
  <c r="A5237" i="1"/>
  <c r="F5237" i="1" s="1"/>
  <c r="A5238" i="1"/>
  <c r="F5238" i="1" s="1"/>
  <c r="A5239" i="1"/>
  <c r="F5239" i="1" s="1"/>
  <c r="A5240" i="1"/>
  <c r="F5240" i="1" s="1"/>
  <c r="A5241" i="1"/>
  <c r="F5241" i="1" s="1"/>
  <c r="A5242" i="1"/>
  <c r="F5242" i="1" s="1"/>
  <c r="A5243" i="1"/>
  <c r="F5243" i="1" s="1"/>
  <c r="A5244" i="1"/>
  <c r="F5244" i="1" s="1"/>
  <c r="A5245" i="1"/>
  <c r="F5245" i="1" s="1"/>
  <c r="A5246" i="1"/>
  <c r="F5246" i="1" s="1"/>
  <c r="A5247" i="1"/>
  <c r="F5247" i="1" s="1"/>
  <c r="A5248" i="1"/>
  <c r="F5248" i="1" s="1"/>
  <c r="A5249" i="1"/>
  <c r="F5249" i="1" s="1"/>
  <c r="A5250" i="1"/>
  <c r="F5250" i="1" s="1"/>
  <c r="A5251" i="1"/>
  <c r="F5251" i="1" s="1"/>
  <c r="A5252" i="1"/>
  <c r="F5252" i="1" s="1"/>
  <c r="A5253" i="1"/>
  <c r="F5253" i="1" s="1"/>
  <c r="A5254" i="1"/>
  <c r="F5254" i="1" s="1"/>
  <c r="A5255" i="1"/>
  <c r="F5255" i="1" s="1"/>
  <c r="A5256" i="1"/>
  <c r="F5256" i="1" s="1"/>
  <c r="A5257" i="1"/>
  <c r="F5257" i="1" s="1"/>
  <c r="A5258" i="1"/>
  <c r="F5258" i="1" s="1"/>
  <c r="A5259" i="1"/>
  <c r="F5259" i="1" s="1"/>
  <c r="A5260" i="1"/>
  <c r="F5260" i="1" s="1"/>
  <c r="A5261" i="1"/>
  <c r="F5261" i="1" s="1"/>
  <c r="A5262" i="1"/>
  <c r="F5262" i="1" s="1"/>
  <c r="A5263" i="1"/>
  <c r="F5263" i="1" s="1"/>
  <c r="A5264" i="1"/>
  <c r="F5264" i="1" s="1"/>
  <c r="A5265" i="1"/>
  <c r="F5265" i="1" s="1"/>
  <c r="A5266" i="1"/>
  <c r="F5266" i="1" s="1"/>
  <c r="A5267" i="1"/>
  <c r="F5267" i="1" s="1"/>
  <c r="A5268" i="1"/>
  <c r="F5268" i="1" s="1"/>
  <c r="A5269" i="1"/>
  <c r="F5269" i="1" s="1"/>
  <c r="A5270" i="1"/>
  <c r="F5270" i="1" s="1"/>
  <c r="A5271" i="1"/>
  <c r="F5271" i="1" s="1"/>
  <c r="A5272" i="1"/>
  <c r="F5272" i="1" s="1"/>
  <c r="A5273" i="1"/>
  <c r="F5273" i="1" s="1"/>
  <c r="A5274" i="1"/>
  <c r="F5274" i="1" s="1"/>
  <c r="A5275" i="1"/>
  <c r="F5275" i="1" s="1"/>
  <c r="A5276" i="1"/>
  <c r="F5276" i="1" s="1"/>
  <c r="A5277" i="1"/>
  <c r="F5277" i="1" s="1"/>
  <c r="A5278" i="1"/>
  <c r="F5278" i="1" s="1"/>
  <c r="A5279" i="1"/>
  <c r="F5279" i="1" s="1"/>
  <c r="A5280" i="1"/>
  <c r="F5280" i="1" s="1"/>
  <c r="A5281" i="1"/>
  <c r="F5281" i="1" s="1"/>
  <c r="A5282" i="1"/>
  <c r="F5282" i="1" s="1"/>
  <c r="A5283" i="1"/>
  <c r="F5283" i="1" s="1"/>
  <c r="A5284" i="1"/>
  <c r="F5284" i="1" s="1"/>
  <c r="A5285" i="1"/>
  <c r="F5285" i="1" s="1"/>
  <c r="A5286" i="1"/>
  <c r="F5286" i="1" s="1"/>
  <c r="A5287" i="1"/>
  <c r="F5287" i="1" s="1"/>
  <c r="A5288" i="1"/>
  <c r="F5288" i="1" s="1"/>
  <c r="A5289" i="1"/>
  <c r="F5289" i="1" s="1"/>
  <c r="A5290" i="1"/>
  <c r="F5290" i="1" s="1"/>
  <c r="A5291" i="1"/>
  <c r="F5291" i="1" s="1"/>
  <c r="A5292" i="1"/>
  <c r="F5292" i="1" s="1"/>
  <c r="A5293" i="1"/>
  <c r="F5293" i="1" s="1"/>
  <c r="A5294" i="1"/>
  <c r="F5294" i="1" s="1"/>
  <c r="A5295" i="1"/>
  <c r="F5295" i="1" s="1"/>
  <c r="A5296" i="1"/>
  <c r="F5296" i="1" s="1"/>
  <c r="A5297" i="1"/>
  <c r="F5297" i="1" s="1"/>
  <c r="A5298" i="1"/>
  <c r="F5298" i="1" s="1"/>
  <c r="A5299" i="1"/>
  <c r="F5299" i="1" s="1"/>
  <c r="A5300" i="1"/>
  <c r="F5300" i="1" s="1"/>
  <c r="A5301" i="1"/>
  <c r="F5301" i="1" s="1"/>
  <c r="A5302" i="1"/>
  <c r="F5302" i="1" s="1"/>
  <c r="A5303" i="1"/>
  <c r="F5303" i="1" s="1"/>
  <c r="A5304" i="1"/>
  <c r="F5304" i="1" s="1"/>
  <c r="A5305" i="1"/>
  <c r="F5305" i="1" s="1"/>
  <c r="A5306" i="1"/>
  <c r="F5306" i="1" s="1"/>
  <c r="A5307" i="1"/>
  <c r="F5307" i="1" s="1"/>
  <c r="A5308" i="1"/>
  <c r="F5308" i="1" s="1"/>
  <c r="A5309" i="1"/>
  <c r="F5309" i="1" s="1"/>
  <c r="A5310" i="1"/>
  <c r="F5310" i="1" s="1"/>
  <c r="A5311" i="1"/>
  <c r="F5311" i="1" s="1"/>
  <c r="A5312" i="1"/>
  <c r="F5312" i="1" s="1"/>
  <c r="A5313" i="1"/>
  <c r="F5313" i="1" s="1"/>
  <c r="A5314" i="1"/>
  <c r="F5314" i="1" s="1"/>
  <c r="A5315" i="1"/>
  <c r="F5315" i="1" s="1"/>
  <c r="A5316" i="1"/>
  <c r="F5316" i="1" s="1"/>
  <c r="A5317" i="1"/>
  <c r="F5317" i="1" s="1"/>
  <c r="A5318" i="1"/>
  <c r="F5318" i="1" s="1"/>
  <c r="A5319" i="1"/>
  <c r="F5319" i="1" s="1"/>
  <c r="A5320" i="1"/>
  <c r="F5320" i="1" s="1"/>
  <c r="A5321" i="1"/>
  <c r="F5321" i="1" s="1"/>
  <c r="A5322" i="1"/>
  <c r="F5322" i="1" s="1"/>
  <c r="A5323" i="1"/>
  <c r="F5323" i="1" s="1"/>
  <c r="A5324" i="1"/>
  <c r="F5324" i="1" s="1"/>
  <c r="A5325" i="1"/>
  <c r="F5325" i="1" s="1"/>
  <c r="A5326" i="1"/>
  <c r="F5326" i="1" s="1"/>
  <c r="A5327" i="1"/>
  <c r="F5327" i="1" s="1"/>
  <c r="A5328" i="1"/>
  <c r="F5328" i="1" s="1"/>
  <c r="A5329" i="1"/>
  <c r="F5329" i="1" s="1"/>
  <c r="A5330" i="1"/>
  <c r="F5330" i="1" s="1"/>
  <c r="A5331" i="1"/>
  <c r="F5331" i="1" s="1"/>
  <c r="A5332" i="1"/>
  <c r="F5332" i="1" s="1"/>
  <c r="A5333" i="1"/>
  <c r="F5333" i="1" s="1"/>
  <c r="A5334" i="1"/>
  <c r="F5334" i="1" s="1"/>
  <c r="A5335" i="1"/>
  <c r="F5335" i="1" s="1"/>
  <c r="A5336" i="1"/>
  <c r="F5336" i="1" s="1"/>
  <c r="A5337" i="1"/>
  <c r="F5337" i="1" s="1"/>
  <c r="A5338" i="1"/>
  <c r="F5338" i="1" s="1"/>
  <c r="A5339" i="1"/>
  <c r="F5339" i="1" s="1"/>
  <c r="A5340" i="1"/>
  <c r="F5340" i="1" s="1"/>
  <c r="A5341" i="1"/>
  <c r="F5341" i="1" s="1"/>
  <c r="A5342" i="1"/>
  <c r="F5342" i="1" s="1"/>
  <c r="A5343" i="1"/>
  <c r="F5343" i="1" s="1"/>
  <c r="A5344" i="1"/>
  <c r="F5344" i="1" s="1"/>
  <c r="A5345" i="1"/>
  <c r="F5345" i="1" s="1"/>
  <c r="A5346" i="1"/>
  <c r="F5346" i="1" s="1"/>
  <c r="A5347" i="1"/>
  <c r="F5347" i="1" s="1"/>
  <c r="A5348" i="1"/>
  <c r="F5348" i="1" s="1"/>
  <c r="A5349" i="1"/>
  <c r="F5349" i="1" s="1"/>
  <c r="A5350" i="1"/>
  <c r="F5350" i="1" s="1"/>
  <c r="A5351" i="1"/>
  <c r="F5351" i="1" s="1"/>
  <c r="A5352" i="1"/>
  <c r="F5352" i="1" s="1"/>
  <c r="A5353" i="1"/>
  <c r="F5353" i="1" s="1"/>
  <c r="A5354" i="1"/>
  <c r="F5354" i="1" s="1"/>
  <c r="A5355" i="1"/>
  <c r="F5355" i="1" s="1"/>
  <c r="A5356" i="1"/>
  <c r="F5356" i="1" s="1"/>
  <c r="A5357" i="1"/>
  <c r="F5357" i="1" s="1"/>
  <c r="A5358" i="1"/>
  <c r="F5358" i="1" s="1"/>
  <c r="A5359" i="1"/>
  <c r="F5359" i="1" s="1"/>
  <c r="A5360" i="1"/>
  <c r="F5360" i="1" s="1"/>
  <c r="A5361" i="1"/>
  <c r="F5361" i="1" s="1"/>
  <c r="A5362" i="1"/>
  <c r="F5362" i="1" s="1"/>
  <c r="A5363" i="1"/>
  <c r="F5363" i="1" s="1"/>
  <c r="A5364" i="1"/>
  <c r="F5364" i="1" s="1"/>
  <c r="A5365" i="1"/>
  <c r="F5365" i="1" s="1"/>
  <c r="A5366" i="1"/>
  <c r="F5366" i="1" s="1"/>
  <c r="A5367" i="1"/>
  <c r="F5367" i="1" s="1"/>
  <c r="A5368" i="1"/>
  <c r="F5368" i="1" s="1"/>
  <c r="A5369" i="1"/>
  <c r="F5369" i="1" s="1"/>
  <c r="A5370" i="1"/>
  <c r="F5370" i="1" s="1"/>
  <c r="A5371" i="1"/>
  <c r="F5371" i="1" s="1"/>
  <c r="A5372" i="1"/>
  <c r="F5372" i="1" s="1"/>
  <c r="A5373" i="1"/>
  <c r="F5373" i="1" s="1"/>
  <c r="A5374" i="1"/>
  <c r="F5374" i="1" s="1"/>
  <c r="A5375" i="1"/>
  <c r="F5375" i="1" s="1"/>
  <c r="A5376" i="1"/>
  <c r="F5376" i="1" s="1"/>
  <c r="A5377" i="1"/>
  <c r="F5377" i="1" s="1"/>
  <c r="A5378" i="1"/>
  <c r="F5378" i="1" s="1"/>
  <c r="A5379" i="1"/>
  <c r="F5379" i="1" s="1"/>
  <c r="A5380" i="1"/>
  <c r="F5380" i="1" s="1"/>
  <c r="A5381" i="1"/>
  <c r="F5381" i="1" s="1"/>
  <c r="A5382" i="1"/>
  <c r="F5382" i="1" s="1"/>
  <c r="A5383" i="1"/>
  <c r="F5383" i="1" s="1"/>
  <c r="A5384" i="1"/>
  <c r="F5384" i="1" s="1"/>
  <c r="A5385" i="1"/>
  <c r="F5385" i="1" s="1"/>
  <c r="A5386" i="1"/>
  <c r="F5386" i="1" s="1"/>
  <c r="A5387" i="1"/>
  <c r="F5387" i="1" s="1"/>
  <c r="A5388" i="1"/>
  <c r="F5388" i="1" s="1"/>
  <c r="A5389" i="1"/>
  <c r="F5389" i="1" s="1"/>
  <c r="A5390" i="1"/>
  <c r="F5390" i="1" s="1"/>
  <c r="A5391" i="1"/>
  <c r="F5391" i="1" s="1"/>
  <c r="A5392" i="1"/>
  <c r="F5392" i="1" s="1"/>
  <c r="A5393" i="1"/>
  <c r="F5393" i="1" s="1"/>
  <c r="A5394" i="1"/>
  <c r="F5394" i="1" s="1"/>
  <c r="A5395" i="1"/>
  <c r="F5395" i="1" s="1"/>
  <c r="A5396" i="1"/>
  <c r="F5396" i="1" s="1"/>
  <c r="A5397" i="1"/>
  <c r="F5397" i="1" s="1"/>
  <c r="A5398" i="1"/>
  <c r="F5398" i="1" s="1"/>
  <c r="A5399" i="1"/>
  <c r="F5399" i="1" s="1"/>
  <c r="A5400" i="1"/>
  <c r="F5400" i="1" s="1"/>
  <c r="A5401" i="1"/>
  <c r="F5401" i="1" s="1"/>
  <c r="A5402" i="1"/>
  <c r="F5402" i="1" s="1"/>
  <c r="A5403" i="1"/>
  <c r="F5403" i="1" s="1"/>
  <c r="A5404" i="1"/>
  <c r="F5404" i="1" s="1"/>
  <c r="A5405" i="1"/>
  <c r="F5405" i="1" s="1"/>
  <c r="A5406" i="1"/>
  <c r="F5406" i="1" s="1"/>
  <c r="A5407" i="1"/>
  <c r="F5407" i="1" s="1"/>
  <c r="A5408" i="1"/>
  <c r="F5408" i="1" s="1"/>
  <c r="A5409" i="1"/>
  <c r="F5409" i="1" s="1"/>
  <c r="A5410" i="1"/>
  <c r="F5410" i="1" s="1"/>
  <c r="A5411" i="1"/>
  <c r="F5411" i="1" s="1"/>
  <c r="A5412" i="1"/>
  <c r="F5412" i="1" s="1"/>
  <c r="A5413" i="1"/>
  <c r="F5413" i="1" s="1"/>
  <c r="A5414" i="1"/>
  <c r="F5414" i="1" s="1"/>
  <c r="A5415" i="1"/>
  <c r="F5415" i="1" s="1"/>
  <c r="A5416" i="1"/>
  <c r="F5416" i="1" s="1"/>
  <c r="A5417" i="1"/>
  <c r="F5417" i="1" s="1"/>
  <c r="A5418" i="1"/>
  <c r="F5418" i="1" s="1"/>
  <c r="A5419" i="1"/>
  <c r="F5419" i="1" s="1"/>
  <c r="A5420" i="1"/>
  <c r="F5420" i="1" s="1"/>
  <c r="A5421" i="1"/>
  <c r="F5421" i="1" s="1"/>
  <c r="A5422" i="1"/>
  <c r="F5422" i="1" s="1"/>
  <c r="A5423" i="1"/>
  <c r="F5423" i="1" s="1"/>
  <c r="A5424" i="1"/>
  <c r="F5424" i="1" s="1"/>
  <c r="A5425" i="1"/>
  <c r="F5425" i="1" s="1"/>
  <c r="A5426" i="1"/>
  <c r="F5426" i="1" s="1"/>
  <c r="A5427" i="1"/>
  <c r="F5427" i="1" s="1"/>
  <c r="A5428" i="1"/>
  <c r="F5428" i="1" s="1"/>
  <c r="A5429" i="1"/>
  <c r="F5429" i="1" s="1"/>
  <c r="A5430" i="1"/>
  <c r="F5430" i="1" s="1"/>
  <c r="A5431" i="1"/>
  <c r="F5431" i="1" s="1"/>
  <c r="A5432" i="1"/>
  <c r="F5432" i="1" s="1"/>
  <c r="A5433" i="1"/>
  <c r="F5433" i="1" s="1"/>
  <c r="A5434" i="1"/>
  <c r="F5434" i="1" s="1"/>
  <c r="A5435" i="1"/>
  <c r="F5435" i="1" s="1"/>
  <c r="A5436" i="1"/>
  <c r="F5436" i="1" s="1"/>
  <c r="A5437" i="1"/>
  <c r="F5437" i="1" s="1"/>
  <c r="A5438" i="1"/>
  <c r="F5438" i="1" s="1"/>
  <c r="A5439" i="1"/>
  <c r="F5439" i="1" s="1"/>
  <c r="A5440" i="1"/>
  <c r="F5440" i="1" s="1"/>
  <c r="A5441" i="1"/>
  <c r="F5441" i="1" s="1"/>
  <c r="A5442" i="1"/>
  <c r="F5442" i="1" s="1"/>
  <c r="A5443" i="1"/>
  <c r="F5443" i="1" s="1"/>
  <c r="A5444" i="1"/>
  <c r="F5444" i="1" s="1"/>
  <c r="A5445" i="1"/>
  <c r="F5445" i="1" s="1"/>
  <c r="A5446" i="1"/>
  <c r="F5446" i="1" s="1"/>
  <c r="A5447" i="1"/>
  <c r="F5447" i="1" s="1"/>
  <c r="A5448" i="1"/>
  <c r="F5448" i="1" s="1"/>
  <c r="A5449" i="1"/>
  <c r="F5449" i="1" s="1"/>
  <c r="A5450" i="1"/>
  <c r="F5450" i="1" s="1"/>
  <c r="A5451" i="1"/>
  <c r="F5451" i="1" s="1"/>
  <c r="A5452" i="1"/>
  <c r="F5452" i="1" s="1"/>
  <c r="A5453" i="1"/>
  <c r="F5453" i="1" s="1"/>
  <c r="A5454" i="1"/>
  <c r="F5454" i="1" s="1"/>
  <c r="A5455" i="1"/>
  <c r="F5455" i="1" s="1"/>
  <c r="A5456" i="1"/>
  <c r="F5456" i="1" s="1"/>
  <c r="A5457" i="1"/>
  <c r="F5457" i="1" s="1"/>
  <c r="A5458" i="1"/>
  <c r="F5458" i="1" s="1"/>
  <c r="A5459" i="1"/>
  <c r="F5459" i="1" s="1"/>
  <c r="A5460" i="1"/>
  <c r="F5460" i="1" s="1"/>
  <c r="A5461" i="1"/>
  <c r="F5461" i="1" s="1"/>
  <c r="A5462" i="1"/>
  <c r="F5462" i="1" s="1"/>
  <c r="A5463" i="1"/>
  <c r="F5463" i="1" s="1"/>
  <c r="A5464" i="1"/>
  <c r="F5464" i="1" s="1"/>
  <c r="A5465" i="1"/>
  <c r="F5465" i="1" s="1"/>
  <c r="A5466" i="1"/>
  <c r="F5466" i="1" s="1"/>
  <c r="A5467" i="1"/>
  <c r="F5467" i="1" s="1"/>
  <c r="A5468" i="1"/>
  <c r="F5468" i="1" s="1"/>
  <c r="A5469" i="1"/>
  <c r="F5469" i="1" s="1"/>
  <c r="A5470" i="1"/>
  <c r="F5470" i="1" s="1"/>
  <c r="A5471" i="1"/>
  <c r="F5471" i="1" s="1"/>
  <c r="A5472" i="1"/>
  <c r="F5472" i="1" s="1"/>
  <c r="A5473" i="1"/>
  <c r="F5473" i="1" s="1"/>
  <c r="A5474" i="1"/>
  <c r="F5474" i="1" s="1"/>
  <c r="A5475" i="1"/>
  <c r="F5475" i="1" s="1"/>
  <c r="A5476" i="1"/>
  <c r="F5476" i="1" s="1"/>
  <c r="A5477" i="1"/>
  <c r="F5477" i="1" s="1"/>
  <c r="A5478" i="1"/>
  <c r="F5478" i="1" s="1"/>
  <c r="A5479" i="1"/>
  <c r="F5479" i="1" s="1"/>
  <c r="A5480" i="1"/>
  <c r="F5480" i="1" s="1"/>
  <c r="A5481" i="1"/>
  <c r="F5481" i="1" s="1"/>
  <c r="A5482" i="1"/>
  <c r="F5482" i="1" s="1"/>
  <c r="A5483" i="1"/>
  <c r="F5483" i="1" s="1"/>
  <c r="A5484" i="1"/>
  <c r="F5484" i="1" s="1"/>
  <c r="A5485" i="1"/>
  <c r="F5485" i="1" s="1"/>
  <c r="A5486" i="1"/>
  <c r="F5486" i="1" s="1"/>
  <c r="A5487" i="1"/>
  <c r="F5487" i="1" s="1"/>
  <c r="A5488" i="1"/>
  <c r="F5488" i="1" s="1"/>
  <c r="A5489" i="1"/>
  <c r="F5489" i="1" s="1"/>
  <c r="A5490" i="1"/>
  <c r="F5490" i="1" s="1"/>
  <c r="A5491" i="1"/>
  <c r="F5491" i="1" s="1"/>
  <c r="A5492" i="1"/>
  <c r="F5492" i="1" s="1"/>
  <c r="A5493" i="1"/>
  <c r="F5493" i="1" s="1"/>
  <c r="A5494" i="1"/>
  <c r="F5494" i="1" s="1"/>
  <c r="A5495" i="1"/>
  <c r="F5495" i="1" s="1"/>
  <c r="A5496" i="1"/>
  <c r="F5496" i="1" s="1"/>
  <c r="A5497" i="1"/>
  <c r="F5497" i="1" s="1"/>
  <c r="A5498" i="1"/>
  <c r="F5498" i="1" s="1"/>
  <c r="A5499" i="1"/>
  <c r="F5499" i="1" s="1"/>
  <c r="A5500" i="1"/>
  <c r="F5500" i="1" s="1"/>
  <c r="A5501" i="1"/>
  <c r="F5501" i="1" s="1"/>
  <c r="A5502" i="1"/>
  <c r="F5502" i="1" s="1"/>
  <c r="A5503" i="1"/>
  <c r="F5503" i="1" s="1"/>
  <c r="A5504" i="1"/>
  <c r="F5504" i="1" s="1"/>
  <c r="A5505" i="1"/>
  <c r="F5505" i="1" s="1"/>
  <c r="A5506" i="1"/>
  <c r="F5506" i="1" s="1"/>
  <c r="A5507" i="1"/>
  <c r="F5507" i="1" s="1"/>
  <c r="A5508" i="1"/>
  <c r="F5508" i="1" s="1"/>
  <c r="A5509" i="1"/>
  <c r="F5509" i="1" s="1"/>
  <c r="A5510" i="1"/>
  <c r="F5510" i="1" s="1"/>
  <c r="A5511" i="1"/>
  <c r="F5511" i="1" s="1"/>
  <c r="A5512" i="1"/>
  <c r="F5512" i="1" s="1"/>
  <c r="A5513" i="1"/>
  <c r="F5513" i="1" s="1"/>
  <c r="A5514" i="1"/>
  <c r="F5514" i="1" s="1"/>
  <c r="A5515" i="1"/>
  <c r="F5515" i="1" s="1"/>
  <c r="A5516" i="1"/>
  <c r="F5516" i="1" s="1"/>
  <c r="A5517" i="1"/>
  <c r="F5517" i="1" s="1"/>
  <c r="A5518" i="1"/>
  <c r="F5518" i="1" s="1"/>
  <c r="A5519" i="1"/>
  <c r="F5519" i="1" s="1"/>
  <c r="A5520" i="1"/>
  <c r="F5520" i="1" s="1"/>
  <c r="A5521" i="1"/>
  <c r="F5521" i="1" s="1"/>
  <c r="A5522" i="1"/>
  <c r="F5522" i="1" s="1"/>
  <c r="A5523" i="1"/>
  <c r="F5523" i="1" s="1"/>
  <c r="A5524" i="1"/>
  <c r="F5524" i="1" s="1"/>
  <c r="A5525" i="1"/>
  <c r="F5525" i="1" s="1"/>
  <c r="A5526" i="1"/>
  <c r="F5526" i="1" s="1"/>
  <c r="A5527" i="1"/>
  <c r="F5527" i="1" s="1"/>
  <c r="A5528" i="1"/>
  <c r="F5528" i="1" s="1"/>
  <c r="A5529" i="1"/>
  <c r="F5529" i="1" s="1"/>
  <c r="A5530" i="1"/>
  <c r="F5530" i="1" s="1"/>
  <c r="A5531" i="1"/>
  <c r="F5531" i="1" s="1"/>
  <c r="A5532" i="1"/>
  <c r="F5532" i="1" s="1"/>
  <c r="A5533" i="1"/>
  <c r="F5533" i="1" s="1"/>
  <c r="A5534" i="1"/>
  <c r="F5534" i="1" s="1"/>
  <c r="A5535" i="1"/>
  <c r="F5535" i="1" s="1"/>
  <c r="A5536" i="1"/>
  <c r="F5536" i="1" s="1"/>
  <c r="A5537" i="1"/>
  <c r="F5537" i="1" s="1"/>
  <c r="A5538" i="1"/>
  <c r="F5538" i="1" s="1"/>
  <c r="A5539" i="1"/>
  <c r="F5539" i="1" s="1"/>
  <c r="A5540" i="1"/>
  <c r="F5540" i="1" s="1"/>
  <c r="A5541" i="1"/>
  <c r="F5541" i="1" s="1"/>
  <c r="A5542" i="1"/>
  <c r="F5542" i="1" s="1"/>
  <c r="A5543" i="1"/>
  <c r="F5543" i="1" s="1"/>
  <c r="A5544" i="1"/>
  <c r="F5544" i="1" s="1"/>
  <c r="A5545" i="1"/>
  <c r="F5545" i="1" s="1"/>
  <c r="A5546" i="1"/>
  <c r="F5546" i="1" s="1"/>
  <c r="A5547" i="1"/>
  <c r="F5547" i="1" s="1"/>
  <c r="A5548" i="1"/>
  <c r="F5548" i="1" s="1"/>
  <c r="A5549" i="1"/>
  <c r="F5549" i="1" s="1"/>
  <c r="A5550" i="1"/>
  <c r="F5550" i="1" s="1"/>
  <c r="A5551" i="1"/>
  <c r="F5551" i="1" s="1"/>
  <c r="A5552" i="1"/>
  <c r="F5552" i="1" s="1"/>
  <c r="A5553" i="1"/>
  <c r="F5553" i="1" s="1"/>
  <c r="A5554" i="1"/>
  <c r="F5554" i="1" s="1"/>
  <c r="A5555" i="1"/>
  <c r="F5555" i="1" s="1"/>
  <c r="A5556" i="1"/>
  <c r="F5556" i="1" s="1"/>
  <c r="A5557" i="1"/>
  <c r="F5557" i="1" s="1"/>
  <c r="A5558" i="1"/>
  <c r="F5558" i="1" s="1"/>
  <c r="A5559" i="1"/>
  <c r="F5559" i="1" s="1"/>
  <c r="A5560" i="1"/>
  <c r="F5560" i="1" s="1"/>
  <c r="A5561" i="1"/>
  <c r="F5561" i="1" s="1"/>
  <c r="A5562" i="1"/>
  <c r="F5562" i="1" s="1"/>
  <c r="A5563" i="1"/>
  <c r="F5563" i="1" s="1"/>
  <c r="A5564" i="1"/>
  <c r="F5564" i="1" s="1"/>
  <c r="A5565" i="1"/>
  <c r="F5565" i="1" s="1"/>
  <c r="A5566" i="1"/>
  <c r="F5566" i="1" s="1"/>
  <c r="I1269" i="4" l="1"/>
  <c r="I3315" i="4"/>
  <c r="I5560" i="4"/>
  <c r="I5554" i="4"/>
  <c r="I5548" i="4"/>
  <c r="I5542" i="4"/>
  <c r="I5536" i="4"/>
  <c r="I5530" i="4"/>
  <c r="I5524" i="4"/>
  <c r="I5518" i="4"/>
  <c r="I5512" i="4"/>
  <c r="I5506" i="4"/>
  <c r="I5500" i="4"/>
  <c r="I5494" i="4"/>
  <c r="I5488" i="4"/>
  <c r="I5482" i="4"/>
  <c r="I5476" i="4"/>
  <c r="I5470" i="4"/>
  <c r="I5464" i="4"/>
  <c r="I5458" i="4"/>
  <c r="I5452" i="4"/>
  <c r="I5446" i="4"/>
  <c r="I5440" i="4"/>
  <c r="I5434" i="4"/>
  <c r="I5428" i="4"/>
  <c r="I5422" i="4"/>
  <c r="I5416" i="4"/>
  <c r="I5410" i="4"/>
  <c r="I5404" i="4"/>
  <c r="I5398" i="4"/>
  <c r="I5392" i="4"/>
  <c r="I5386" i="4"/>
  <c r="I5380" i="4"/>
  <c r="I5374" i="4"/>
  <c r="I5368" i="4"/>
  <c r="I5362" i="4"/>
  <c r="I5356" i="4"/>
  <c r="I5350" i="4"/>
  <c r="I5344" i="4"/>
  <c r="I5338" i="4"/>
  <c r="I5332" i="4"/>
  <c r="I5326" i="4"/>
  <c r="I5320" i="4"/>
  <c r="I5314" i="4"/>
  <c r="I5308" i="4"/>
  <c r="I5302" i="4"/>
  <c r="I5296" i="4"/>
  <c r="I5290" i="4"/>
  <c r="I5284" i="4"/>
  <c r="I5278" i="4"/>
  <c r="I5272" i="4"/>
  <c r="I5266" i="4"/>
  <c r="I5260" i="4"/>
  <c r="I5254" i="4"/>
  <c r="I5248" i="4"/>
  <c r="I5242" i="4"/>
  <c r="I5236" i="4"/>
  <c r="I5230" i="4"/>
  <c r="I5224" i="4"/>
  <c r="I5218" i="4"/>
  <c r="I5212" i="4"/>
  <c r="I5206" i="4"/>
  <c r="I5200" i="4"/>
  <c r="I5194" i="4"/>
  <c r="I5188" i="4"/>
  <c r="I5182" i="4"/>
  <c r="I5176" i="4"/>
  <c r="I5170" i="4"/>
  <c r="I5164" i="4"/>
  <c r="I5158" i="4"/>
  <c r="I5152" i="4"/>
  <c r="I5146" i="4"/>
  <c r="I5140" i="4"/>
  <c r="I5134" i="4"/>
  <c r="I5128" i="4"/>
  <c r="I5122" i="4"/>
  <c r="I5116" i="4"/>
  <c r="I5110" i="4"/>
  <c r="I5104" i="4"/>
  <c r="I5098" i="4"/>
  <c r="I5092" i="4"/>
  <c r="I5086" i="4"/>
  <c r="I5080" i="4"/>
  <c r="I5074" i="4"/>
  <c r="I5068" i="4"/>
  <c r="I5062" i="4"/>
  <c r="I5056" i="4"/>
  <c r="I5050" i="4"/>
  <c r="I5044" i="4"/>
  <c r="I5038" i="4"/>
  <c r="I5032" i="4"/>
  <c r="I5026" i="4"/>
  <c r="I5019" i="4"/>
  <c r="I5014" i="4"/>
  <c r="I5008" i="4"/>
  <c r="I5002" i="4"/>
  <c r="I4996" i="4"/>
  <c r="I4990" i="4"/>
  <c r="I4978" i="4"/>
  <c r="I4972" i="4"/>
  <c r="I4966" i="4"/>
  <c r="I4960" i="4"/>
  <c r="I4954" i="4"/>
  <c r="I4948" i="4"/>
  <c r="I4942" i="4"/>
  <c r="I4936" i="4"/>
  <c r="I4930" i="4"/>
  <c r="I4924" i="4"/>
  <c r="I4918" i="4"/>
  <c r="I4912" i="4"/>
  <c r="I4906" i="4"/>
  <c r="I4900" i="4"/>
  <c r="I4894" i="4"/>
  <c r="I4888" i="4"/>
  <c r="I4882" i="4"/>
  <c r="I4876" i="4"/>
  <c r="I4870" i="4"/>
  <c r="I4864" i="4"/>
  <c r="I4858" i="4"/>
  <c r="I4852" i="4"/>
  <c r="I4846" i="4"/>
  <c r="I4840" i="4"/>
  <c r="I4834" i="4"/>
  <c r="I4828" i="4"/>
  <c r="I4822" i="4"/>
  <c r="I4816" i="4"/>
  <c r="I4810" i="4"/>
  <c r="I4804" i="4"/>
  <c r="I4798" i="4"/>
  <c r="I4792" i="4"/>
  <c r="I4786" i="4"/>
  <c r="I4780" i="4"/>
  <c r="I4774" i="4"/>
  <c r="I4768" i="4"/>
  <c r="I4762" i="4"/>
  <c r="I4756" i="4"/>
  <c r="I4750" i="4"/>
  <c r="I4744" i="4"/>
  <c r="I4738" i="4"/>
  <c r="I4732" i="4"/>
  <c r="I4726" i="4"/>
  <c r="I4720" i="4"/>
  <c r="I4714" i="4"/>
  <c r="I4708" i="4"/>
  <c r="I4702" i="4"/>
  <c r="I4696" i="4"/>
  <c r="I4690" i="4"/>
  <c r="I4684" i="4"/>
  <c r="I4678" i="4"/>
  <c r="I4672" i="4"/>
  <c r="I4666" i="4"/>
  <c r="I4660" i="4"/>
  <c r="I4654" i="4"/>
  <c r="I4648" i="4"/>
  <c r="I4642" i="4"/>
  <c r="I4636" i="4"/>
  <c r="I4630" i="4"/>
  <c r="I4624" i="4"/>
  <c r="I4618" i="4"/>
  <c r="I4612" i="4"/>
  <c r="I4600" i="4"/>
  <c r="I4594" i="4"/>
  <c r="I4588" i="4"/>
  <c r="I4582" i="4"/>
  <c r="I4576" i="4"/>
  <c r="I4570" i="4"/>
  <c r="I4564" i="4"/>
  <c r="I4558" i="4"/>
  <c r="I4552" i="4"/>
  <c r="I4546" i="4"/>
  <c r="I4540" i="4"/>
  <c r="I4534" i="4"/>
  <c r="I4528" i="4"/>
  <c r="I4522" i="4"/>
  <c r="I4516" i="4"/>
  <c r="I4510" i="4"/>
  <c r="I4504" i="4"/>
  <c r="I4498" i="4"/>
  <c r="I4492" i="4"/>
  <c r="I4486" i="4"/>
  <c r="I4480" i="4"/>
  <c r="I4474" i="4"/>
  <c r="I4468" i="4"/>
  <c r="I4462" i="4"/>
  <c r="I4456" i="4"/>
  <c r="I4450" i="4"/>
  <c r="I4444" i="4"/>
  <c r="I4438" i="4"/>
  <c r="I4432" i="4"/>
  <c r="I4426" i="4"/>
  <c r="I4420" i="4"/>
  <c r="I4414" i="4"/>
  <c r="I4408" i="4"/>
  <c r="I4402" i="4"/>
  <c r="I4396" i="4"/>
  <c r="I4390" i="4"/>
  <c r="I4384" i="4"/>
  <c r="I4378" i="4"/>
  <c r="I4372" i="4"/>
  <c r="I4366" i="4"/>
  <c r="I4360" i="4"/>
  <c r="I4354" i="4"/>
  <c r="I4348" i="4"/>
  <c r="I4342" i="4"/>
  <c r="I4336" i="4"/>
  <c r="I4330" i="4"/>
  <c r="I4324" i="4"/>
  <c r="I4318" i="4"/>
  <c r="I4312" i="4"/>
  <c r="I4306" i="4"/>
  <c r="I4300" i="4"/>
  <c r="I4294" i="4"/>
  <c r="I4288" i="4"/>
  <c r="I4282" i="4"/>
  <c r="I4276" i="4"/>
  <c r="I4270" i="4"/>
  <c r="I4264" i="4"/>
  <c r="I4258" i="4"/>
  <c r="I4252" i="4"/>
  <c r="I4246" i="4"/>
  <c r="I4240" i="4"/>
  <c r="I4234" i="4"/>
  <c r="I4228" i="4"/>
  <c r="I4222" i="4"/>
  <c r="I4216" i="4"/>
  <c r="I4210" i="4"/>
  <c r="I4204" i="4"/>
  <c r="I4198" i="4"/>
  <c r="I4192" i="4"/>
  <c r="I4186" i="4"/>
  <c r="I4180" i="4"/>
  <c r="I4174" i="4"/>
  <c r="I4168" i="4"/>
  <c r="I4162" i="4"/>
  <c r="I4156" i="4"/>
  <c r="I4150" i="4"/>
  <c r="I4144" i="4"/>
  <c r="I4138" i="4"/>
  <c r="I4132" i="4"/>
  <c r="I4126" i="4"/>
  <c r="I4120" i="4"/>
  <c r="I4114" i="4"/>
  <c r="I5553" i="4"/>
  <c r="I5517" i="4"/>
  <c r="I5451" i="4"/>
  <c r="I5421" i="4"/>
  <c r="I5391" i="4"/>
  <c r="I5361" i="4"/>
  <c r="I5331" i="4"/>
  <c r="I5301" i="4"/>
  <c r="I5271" i="4"/>
  <c r="I5241" i="4"/>
  <c r="I5205" i="4"/>
  <c r="I5175" i="4"/>
  <c r="I5145" i="4"/>
  <c r="I5115" i="4"/>
  <c r="I5079" i="4"/>
  <c r="I5049" i="4"/>
  <c r="I5020" i="4"/>
  <c r="I4989" i="4"/>
  <c r="I4947" i="4"/>
  <c r="I4905" i="4"/>
  <c r="I4875" i="4"/>
  <c r="I4845" i="4"/>
  <c r="I4809" i="4"/>
  <c r="I4773" i="4"/>
  <c r="I4743" i="4"/>
  <c r="I4707" i="4"/>
  <c r="I4677" i="4"/>
  <c r="I4647" i="4"/>
  <c r="I4605" i="4"/>
  <c r="I4569" i="4"/>
  <c r="I4539" i="4"/>
  <c r="I4509" i="4"/>
  <c r="I4473" i="4"/>
  <c r="I4437" i="4"/>
  <c r="I4407" i="4"/>
  <c r="I4377" i="4"/>
  <c r="I4347" i="4"/>
  <c r="I4317" i="4"/>
  <c r="I4281" i="4"/>
  <c r="I4245" i="4"/>
  <c r="I4209" i="4"/>
  <c r="I4185" i="4"/>
  <c r="I4155" i="4"/>
  <c r="I4125" i="4"/>
  <c r="I4095" i="4"/>
  <c r="I4065" i="4"/>
  <c r="I4035" i="4"/>
  <c r="I4005" i="4"/>
  <c r="I3969" i="4"/>
  <c r="I3933" i="4"/>
  <c r="I3897" i="4"/>
  <c r="I3861" i="4"/>
  <c r="I3837" i="4"/>
  <c r="I3801" i="4"/>
  <c r="I3771" i="4"/>
  <c r="I3741" i="4"/>
  <c r="I3705" i="4"/>
  <c r="I3675" i="4"/>
  <c r="I3645" i="4"/>
  <c r="I3609" i="4"/>
  <c r="I3573" i="4"/>
  <c r="I3543" i="4"/>
  <c r="I3513" i="4"/>
  <c r="I3291" i="4"/>
  <c r="I507" i="4"/>
  <c r="I5565" i="4"/>
  <c r="I5535" i="4"/>
  <c r="I5499" i="4"/>
  <c r="I5475" i="4"/>
  <c r="I5457" i="4"/>
  <c r="I5427" i="4"/>
  <c r="I5397" i="4"/>
  <c r="I5367" i="4"/>
  <c r="I5337" i="4"/>
  <c r="I5307" i="4"/>
  <c r="I5277" i="4"/>
  <c r="I5247" i="4"/>
  <c r="I5217" i="4"/>
  <c r="I5187" i="4"/>
  <c r="I5163" i="4"/>
  <c r="I5133" i="4"/>
  <c r="I5109" i="4"/>
  <c r="I5085" i="4"/>
  <c r="I5055" i="4"/>
  <c r="I5025" i="4"/>
  <c r="I4995" i="4"/>
  <c r="I4965" i="4"/>
  <c r="I4929" i="4"/>
  <c r="I4899" i="4"/>
  <c r="I4869" i="4"/>
  <c r="I4839" i="4"/>
  <c r="I4803" i="4"/>
  <c r="I4779" i="4"/>
  <c r="I4755" i="4"/>
  <c r="I4725" i="4"/>
  <c r="I4695" i="4"/>
  <c r="I4665" i="4"/>
  <c r="I4635" i="4"/>
  <c r="I4617" i="4"/>
  <c r="I4587" i="4"/>
  <c r="I4557" i="4"/>
  <c r="I4527" i="4"/>
  <c r="I4497" i="4"/>
  <c r="I4467" i="4"/>
  <c r="I4443" i="4"/>
  <c r="I4413" i="4"/>
  <c r="I4383" i="4"/>
  <c r="I4359" i="4"/>
  <c r="I4335" i="4"/>
  <c r="I4305" i="4"/>
  <c r="I4287" i="4"/>
  <c r="I4257" i="4"/>
  <c r="I4233" i="4"/>
  <c r="I4203" i="4"/>
  <c r="I4173" i="4"/>
  <c r="I4143" i="4"/>
  <c r="I4113" i="4"/>
  <c r="I4083" i="4"/>
  <c r="I4053" i="4"/>
  <c r="I4017" i="4"/>
  <c r="I3987" i="4"/>
  <c r="I3957" i="4"/>
  <c r="I3927" i="4"/>
  <c r="I3891" i="4"/>
  <c r="I3867" i="4"/>
  <c r="I3831" i="4"/>
  <c r="I3807" i="4"/>
  <c r="I3777" i="4"/>
  <c r="I3747" i="4"/>
  <c r="I3717" i="4"/>
  <c r="I3687" i="4"/>
  <c r="I3651" i="4"/>
  <c r="I3621" i="4"/>
  <c r="I3585" i="4"/>
  <c r="I3555" i="4"/>
  <c r="I3525" i="4"/>
  <c r="I3489" i="4"/>
  <c r="I3459" i="4"/>
  <c r="I3435" i="4"/>
  <c r="I3411" i="4"/>
  <c r="I3387" i="4"/>
  <c r="I3369" i="4"/>
  <c r="I3345" i="4"/>
  <c r="I3321" i="4"/>
  <c r="I3285" i="4"/>
  <c r="I3261" i="4"/>
  <c r="I3237" i="4"/>
  <c r="I3213" i="4"/>
  <c r="I3189" i="4"/>
  <c r="I3171" i="4"/>
  <c r="I3159" i="4"/>
  <c r="I3135" i="4"/>
  <c r="I3111" i="4"/>
  <c r="I3087" i="4"/>
  <c r="I3063" i="4"/>
  <c r="I3039" i="4"/>
  <c r="I3021" i="4"/>
  <c r="I2997" i="4"/>
  <c r="I2973" i="4"/>
  <c r="I2949" i="4"/>
  <c r="I2925" i="4"/>
  <c r="I2901" i="4"/>
  <c r="I2877" i="4"/>
  <c r="I2859" i="4"/>
  <c r="I2847" i="4"/>
  <c r="I2823" i="4"/>
  <c r="I2799" i="4"/>
  <c r="I2781" i="4"/>
  <c r="I2757" i="4"/>
  <c r="I2733" i="4"/>
  <c r="I2715" i="4"/>
  <c r="I2685" i="4"/>
  <c r="I2667" i="4"/>
  <c r="I2643" i="4"/>
  <c r="I2613" i="4"/>
  <c r="I2595" i="4"/>
  <c r="I2565" i="4"/>
  <c r="I2541" i="4"/>
  <c r="I2517" i="4"/>
  <c r="I2499" i="4"/>
  <c r="I2457" i="4"/>
  <c r="I2433" i="4"/>
  <c r="I2409" i="4"/>
  <c r="I2391" i="4"/>
  <c r="I2367" i="4"/>
  <c r="I2343" i="4"/>
  <c r="I2313" i="4"/>
  <c r="I2289" i="4"/>
  <c r="I2265" i="4"/>
  <c r="I2241" i="4"/>
  <c r="I2211" i="4"/>
  <c r="I2193" i="4"/>
  <c r="I2169" i="4"/>
  <c r="I2145" i="4"/>
  <c r="I2121" i="4"/>
  <c r="I2097" i="4"/>
  <c r="I2067" i="4"/>
  <c r="I2043" i="4"/>
  <c r="I2025" i="4"/>
  <c r="I2001" i="4"/>
  <c r="I1971" i="4"/>
  <c r="I1947" i="4"/>
  <c r="I1923" i="4"/>
  <c r="I1899" i="4"/>
  <c r="I1875" i="4"/>
  <c r="I1851" i="4"/>
  <c r="I1827" i="4"/>
  <c r="I1803" i="4"/>
  <c r="I1779" i="4"/>
  <c r="I1755" i="4"/>
  <c r="I1737" i="4"/>
  <c r="I1713" i="4"/>
  <c r="I1689" i="4"/>
  <c r="I1665" i="4"/>
  <c r="I1641" i="4"/>
  <c r="I1617" i="4"/>
  <c r="I1593" i="4"/>
  <c r="I1569" i="4"/>
  <c r="I1545" i="4"/>
  <c r="I1521" i="4"/>
  <c r="I1497" i="4"/>
  <c r="I1473" i="4"/>
  <c r="I1449" i="4"/>
  <c r="I1425" i="4"/>
  <c r="I1407" i="4"/>
  <c r="I1389" i="4"/>
  <c r="I1365" i="4"/>
  <c r="I1347" i="4"/>
  <c r="I1329" i="4"/>
  <c r="I1311" i="4"/>
  <c r="I1293" i="4"/>
  <c r="I1275" i="4"/>
  <c r="I1251" i="4"/>
  <c r="I1227" i="4"/>
  <c r="I1203" i="4"/>
  <c r="I1185" i="4"/>
  <c r="I1161" i="4"/>
  <c r="I1137" i="4"/>
  <c r="I1113" i="4"/>
  <c r="I1089" i="4"/>
  <c r="I1065" i="4"/>
  <c r="I1047" i="4"/>
  <c r="I1023" i="4"/>
  <c r="I999" i="4"/>
  <c r="I975" i="4"/>
  <c r="I951" i="4"/>
  <c r="I927" i="4"/>
  <c r="I903" i="4"/>
  <c r="I879" i="4"/>
  <c r="I849" i="4"/>
  <c r="I825" i="4"/>
  <c r="I807" i="4"/>
  <c r="I783" i="4"/>
  <c r="I753" i="4"/>
  <c r="I729" i="4"/>
  <c r="I705" i="4"/>
  <c r="I681" i="4"/>
  <c r="I657" i="4"/>
  <c r="I639" i="4"/>
  <c r="I615" i="4"/>
  <c r="I585" i="4"/>
  <c r="I561" i="4"/>
  <c r="I531" i="4"/>
  <c r="I501" i="4"/>
  <c r="I477" i="4"/>
  <c r="I453" i="4"/>
  <c r="I435" i="4"/>
  <c r="I411" i="4"/>
  <c r="I387" i="4"/>
  <c r="I363" i="4"/>
  <c r="I339" i="4"/>
  <c r="I315" i="4"/>
  <c r="I291" i="4"/>
  <c r="I261" i="4"/>
  <c r="I237" i="4"/>
  <c r="I207" i="4"/>
  <c r="I183" i="4"/>
  <c r="I159" i="4"/>
  <c r="I141" i="4"/>
  <c r="I117" i="4"/>
  <c r="I93" i="4"/>
  <c r="I75" i="4"/>
  <c r="I51" i="4"/>
  <c r="I33" i="4"/>
  <c r="I9" i="4"/>
  <c r="I5564" i="4"/>
  <c r="I5558" i="4"/>
  <c r="I5552" i="4"/>
  <c r="I5546" i="4"/>
  <c r="I5540" i="4"/>
  <c r="I5534" i="4"/>
  <c r="I5528" i="4"/>
  <c r="I5522" i="4"/>
  <c r="I5516" i="4"/>
  <c r="I5510" i="4"/>
  <c r="I5504" i="4"/>
  <c r="I5498" i="4"/>
  <c r="I5492" i="4"/>
  <c r="I5486" i="4"/>
  <c r="I5480" i="4"/>
  <c r="I5474" i="4"/>
  <c r="I5468" i="4"/>
  <c r="I5462" i="4"/>
  <c r="I5456" i="4"/>
  <c r="I5450" i="4"/>
  <c r="I5444" i="4"/>
  <c r="I5438" i="4"/>
  <c r="I5432" i="4"/>
  <c r="I5426" i="4"/>
  <c r="I5420" i="4"/>
  <c r="I5414" i="4"/>
  <c r="I5408" i="4"/>
  <c r="I5402" i="4"/>
  <c r="I5396" i="4"/>
  <c r="I5390" i="4"/>
  <c r="I5384" i="4"/>
  <c r="I5378" i="4"/>
  <c r="I5372" i="4"/>
  <c r="I5366" i="4"/>
  <c r="I5360" i="4"/>
  <c r="I5354" i="4"/>
  <c r="I5348" i="4"/>
  <c r="I5342" i="4"/>
  <c r="I5336" i="4"/>
  <c r="I5330" i="4"/>
  <c r="I5324" i="4"/>
  <c r="I5318" i="4"/>
  <c r="I5312" i="4"/>
  <c r="I5306" i="4"/>
  <c r="I5300" i="4"/>
  <c r="I5294" i="4"/>
  <c r="I5288" i="4"/>
  <c r="I5282" i="4"/>
  <c r="I5276" i="4"/>
  <c r="I5270" i="4"/>
  <c r="I5264" i="4"/>
  <c r="I5258" i="4"/>
  <c r="I5252" i="4"/>
  <c r="I5246" i="4"/>
  <c r="I5240" i="4"/>
  <c r="I5234" i="4"/>
  <c r="I5228" i="4"/>
  <c r="I5222" i="4"/>
  <c r="I5216" i="4"/>
  <c r="I5210" i="4"/>
  <c r="I5204" i="4"/>
  <c r="I5198" i="4"/>
  <c r="I5192" i="4"/>
  <c r="I5186" i="4"/>
  <c r="I5180" i="4"/>
  <c r="I5174" i="4"/>
  <c r="I5168" i="4"/>
  <c r="I5162" i="4"/>
  <c r="I5156" i="4"/>
  <c r="I5150" i="4"/>
  <c r="I5144" i="4"/>
  <c r="I5138" i="4"/>
  <c r="I5132" i="4"/>
  <c r="I5126" i="4"/>
  <c r="I5120" i="4"/>
  <c r="I5114" i="4"/>
  <c r="I5108" i="4"/>
  <c r="I5102" i="4"/>
  <c r="I5096" i="4"/>
  <c r="I5090" i="4"/>
  <c r="I5084" i="4"/>
  <c r="I5078" i="4"/>
  <c r="I5072" i="4"/>
  <c r="I5066" i="4"/>
  <c r="I5060" i="4"/>
  <c r="I5054" i="4"/>
  <c r="I5048" i="4"/>
  <c r="I5042" i="4"/>
  <c r="I5036" i="4"/>
  <c r="I5030" i="4"/>
  <c r="I5024" i="4"/>
  <c r="I5018" i="4"/>
  <c r="I5012" i="4"/>
  <c r="I5006" i="4"/>
  <c r="I5000" i="4"/>
  <c r="I4994" i="4"/>
  <c r="I4988" i="4"/>
  <c r="I4982" i="4"/>
  <c r="I4976" i="4"/>
  <c r="I4970" i="4"/>
  <c r="I4964" i="4"/>
  <c r="I4958" i="4"/>
  <c r="I4952" i="4"/>
  <c r="I4946" i="4"/>
  <c r="I4940" i="4"/>
  <c r="I4934" i="4"/>
  <c r="I4928" i="4"/>
  <c r="I4922" i="4"/>
  <c r="I4916" i="4"/>
  <c r="I4910" i="4"/>
  <c r="I4904" i="4"/>
  <c r="I4898" i="4"/>
  <c r="I4892" i="4"/>
  <c r="I4886" i="4"/>
  <c r="I4880" i="4"/>
  <c r="I4874" i="4"/>
  <c r="I4868" i="4"/>
  <c r="I4862" i="4"/>
  <c r="I4856" i="4"/>
  <c r="I4850" i="4"/>
  <c r="I4844" i="4"/>
  <c r="I4838" i="4"/>
  <c r="I4832" i="4"/>
  <c r="I4826" i="4"/>
  <c r="I4820" i="4"/>
  <c r="I4814" i="4"/>
  <c r="I4808" i="4"/>
  <c r="I4802" i="4"/>
  <c r="I4796" i="4"/>
  <c r="I4790" i="4"/>
  <c r="I4784" i="4"/>
  <c r="I4778" i="4"/>
  <c r="I4772" i="4"/>
  <c r="I4766" i="4"/>
  <c r="I4760" i="4"/>
  <c r="I4754" i="4"/>
  <c r="I4748" i="4"/>
  <c r="I4742" i="4"/>
  <c r="I4736" i="4"/>
  <c r="I4730" i="4"/>
  <c r="I4724" i="4"/>
  <c r="I4718" i="4"/>
  <c r="I4712" i="4"/>
  <c r="I4706" i="4"/>
  <c r="I4700" i="4"/>
  <c r="I4694" i="4"/>
  <c r="I4688" i="4"/>
  <c r="I4682" i="4"/>
  <c r="I4676" i="4"/>
  <c r="I4670" i="4"/>
  <c r="I4664" i="4"/>
  <c r="I4658" i="4"/>
  <c r="I4652" i="4"/>
  <c r="I4646" i="4"/>
  <c r="I4640" i="4"/>
  <c r="I4634" i="4"/>
  <c r="I4628" i="4"/>
  <c r="I4622" i="4"/>
  <c r="I4616" i="4"/>
  <c r="I4610" i="4"/>
  <c r="I4604" i="4"/>
  <c r="I4598" i="4"/>
  <c r="I4592" i="4"/>
  <c r="I4586" i="4"/>
  <c r="I4580" i="4"/>
  <c r="I4574" i="4"/>
  <c r="I4568" i="4"/>
  <c r="I4562" i="4"/>
  <c r="I4556" i="4"/>
  <c r="I4550" i="4"/>
  <c r="I4544" i="4"/>
  <c r="I4538" i="4"/>
  <c r="I4532" i="4"/>
  <c r="I4526" i="4"/>
  <c r="I4520" i="4"/>
  <c r="I4514" i="4"/>
  <c r="I4508" i="4"/>
  <c r="I4502" i="4"/>
  <c r="I4496" i="4"/>
  <c r="I5541" i="4"/>
  <c r="I5511" i="4"/>
  <c r="I5487" i="4"/>
  <c r="I5445" i="4"/>
  <c r="I5415" i="4"/>
  <c r="I5379" i="4"/>
  <c r="I5349" i="4"/>
  <c r="I5319" i="4"/>
  <c r="I5289" i="4"/>
  <c r="I5259" i="4"/>
  <c r="I5223" i="4"/>
  <c r="I5193" i="4"/>
  <c r="I5157" i="4"/>
  <c r="I5127" i="4"/>
  <c r="I5097" i="4"/>
  <c r="I5061" i="4"/>
  <c r="I5031" i="4"/>
  <c r="I5001" i="4"/>
  <c r="I4971" i="4"/>
  <c r="I4941" i="4"/>
  <c r="I4917" i="4"/>
  <c r="I4887" i="4"/>
  <c r="I4857" i="4"/>
  <c r="I4827" i="4"/>
  <c r="I4815" i="4"/>
  <c r="I4785" i="4"/>
  <c r="I4749" i="4"/>
  <c r="I4719" i="4"/>
  <c r="I4689" i="4"/>
  <c r="I4659" i="4"/>
  <c r="I4629" i="4"/>
  <c r="I4593" i="4"/>
  <c r="I4575" i="4"/>
  <c r="I4551" i="4"/>
  <c r="I4515" i="4"/>
  <c r="I4485" i="4"/>
  <c r="I4455" i="4"/>
  <c r="I4425" i="4"/>
  <c r="I4389" i="4"/>
  <c r="I4353" i="4"/>
  <c r="I4323" i="4"/>
  <c r="I4293" i="4"/>
  <c r="I4263" i="4"/>
  <c r="I4227" i="4"/>
  <c r="I4197" i="4"/>
  <c r="I4167" i="4"/>
  <c r="I4137" i="4"/>
  <c r="I4107" i="4"/>
  <c r="I4077" i="4"/>
  <c r="I4047" i="4"/>
  <c r="I4023" i="4"/>
  <c r="I3999" i="4"/>
  <c r="I3975" i="4"/>
  <c r="I3945" i="4"/>
  <c r="I3915" i="4"/>
  <c r="I3873" i="4"/>
  <c r="I3843" i="4"/>
  <c r="I3813" i="4"/>
  <c r="I3783" i="4"/>
  <c r="I3753" i="4"/>
  <c r="I3723" i="4"/>
  <c r="I3693" i="4"/>
  <c r="I3663" i="4"/>
  <c r="I3633" i="4"/>
  <c r="I3603" i="4"/>
  <c r="I3579" i="4"/>
  <c r="I3549" i="4"/>
  <c r="I3519" i="4"/>
  <c r="I3495" i="4"/>
  <c r="I3471" i="4"/>
  <c r="I3447" i="4"/>
  <c r="I3423" i="4"/>
  <c r="I3405" i="4"/>
  <c r="I3381" i="4"/>
  <c r="I3351" i="4"/>
  <c r="I3327" i="4"/>
  <c r="I3297" i="4"/>
  <c r="I3267" i="4"/>
  <c r="I3243" i="4"/>
  <c r="I3219" i="4"/>
  <c r="I3195" i="4"/>
  <c r="I3165" i="4"/>
  <c r="I3141" i="4"/>
  <c r="I3117" i="4"/>
  <c r="I3093" i="4"/>
  <c r="I3069" i="4"/>
  <c r="I3045" i="4"/>
  <c r="I3015" i="4"/>
  <c r="I2991" i="4"/>
  <c r="I2961" i="4"/>
  <c r="I2937" i="4"/>
  <c r="I2919" i="4"/>
  <c r="I2895" i="4"/>
  <c r="I2871" i="4"/>
  <c r="I2841" i="4"/>
  <c r="I2817" i="4"/>
  <c r="I2793" i="4"/>
  <c r="I2769" i="4"/>
  <c r="I2745" i="4"/>
  <c r="I2721" i="4"/>
  <c r="I2703" i="4"/>
  <c r="I2673" i="4"/>
  <c r="I2649" i="4"/>
  <c r="I2625" i="4"/>
  <c r="I2601" i="4"/>
  <c r="I2577" i="4"/>
  <c r="I2559" i="4"/>
  <c r="I2535" i="4"/>
  <c r="I2511" i="4"/>
  <c r="I2487" i="4"/>
  <c r="I2469" i="4"/>
  <c r="I2445" i="4"/>
  <c r="I2421" i="4"/>
  <c r="I2385" i="4"/>
  <c r="I2361" i="4"/>
  <c r="I2337" i="4"/>
  <c r="I2319" i="4"/>
  <c r="I2295" i="4"/>
  <c r="I2271" i="4"/>
  <c r="I2247" i="4"/>
  <c r="I2223" i="4"/>
  <c r="I2199" i="4"/>
  <c r="I2175" i="4"/>
  <c r="I2151" i="4"/>
  <c r="I2127" i="4"/>
  <c r="I2103" i="4"/>
  <c r="I2079" i="4"/>
  <c r="I2055" i="4"/>
  <c r="I2031" i="4"/>
  <c r="I2007" i="4"/>
  <c r="I1983" i="4"/>
  <c r="I1953" i="4"/>
  <c r="I1929" i="4"/>
  <c r="I1905" i="4"/>
  <c r="I1881" i="4"/>
  <c r="I1857" i="4"/>
  <c r="I1833" i="4"/>
  <c r="I1809" i="4"/>
  <c r="I1791" i="4"/>
  <c r="I1773" i="4"/>
  <c r="I1743" i="4"/>
  <c r="I1719" i="4"/>
  <c r="I1695" i="4"/>
  <c r="I1671" i="4"/>
  <c r="I1647" i="4"/>
  <c r="I1629" i="4"/>
  <c r="I1605" i="4"/>
  <c r="I1581" i="4"/>
  <c r="I1557" i="4"/>
  <c r="I1533" i="4"/>
  <c r="I1509" i="4"/>
  <c r="I1485" i="4"/>
  <c r="I1461" i="4"/>
  <c r="I1437" i="4"/>
  <c r="I1419" i="4"/>
  <c r="I1401" i="4"/>
  <c r="I1383" i="4"/>
  <c r="I1371" i="4"/>
  <c r="I1353" i="4"/>
  <c r="I1335" i="4"/>
  <c r="I1323" i="4"/>
  <c r="I1299" i="4"/>
  <c r="I1281" i="4"/>
  <c r="I1257" i="4"/>
  <c r="I1233" i="4"/>
  <c r="I1209" i="4"/>
  <c r="I1179" i="4"/>
  <c r="I1155" i="4"/>
  <c r="I1131" i="4"/>
  <c r="I1107" i="4"/>
  <c r="I1083" i="4"/>
  <c r="I1059" i="4"/>
  <c r="I1035" i="4"/>
  <c r="I1011" i="4"/>
  <c r="I987" i="4"/>
  <c r="I963" i="4"/>
  <c r="I945" i="4"/>
  <c r="I915" i="4"/>
  <c r="I885" i="4"/>
  <c r="I861" i="4"/>
  <c r="I843" i="4"/>
  <c r="I819" i="4"/>
  <c r="I795" i="4"/>
  <c r="I771" i="4"/>
  <c r="I741" i="4"/>
  <c r="I717" i="4"/>
  <c r="I699" i="4"/>
  <c r="I675" i="4"/>
  <c r="I651" i="4"/>
  <c r="I627" i="4"/>
  <c r="I603" i="4"/>
  <c r="I579" i="4"/>
  <c r="I555" i="4"/>
  <c r="I537" i="4"/>
  <c r="I513" i="4"/>
  <c r="I483" i="4"/>
  <c r="I459" i="4"/>
  <c r="I429" i="4"/>
  <c r="I405" i="4"/>
  <c r="I381" i="4"/>
  <c r="I357" i="4"/>
  <c r="I327" i="4"/>
  <c r="I303" i="4"/>
  <c r="I279" i="4"/>
  <c r="I255" i="4"/>
  <c r="I231" i="4"/>
  <c r="I213" i="4"/>
  <c r="I189" i="4"/>
  <c r="I171" i="4"/>
  <c r="I147" i="4"/>
  <c r="I123" i="4"/>
  <c r="I99" i="4"/>
  <c r="I81" i="4"/>
  <c r="I57" i="4"/>
  <c r="I39" i="4"/>
  <c r="I15" i="4"/>
  <c r="I5559" i="4"/>
  <c r="I5529" i="4"/>
  <c r="I5505" i="4"/>
  <c r="I5481" i="4"/>
  <c r="I5463" i="4"/>
  <c r="I5433" i="4"/>
  <c r="I5403" i="4"/>
  <c r="I5373" i="4"/>
  <c r="I5343" i="4"/>
  <c r="I5313" i="4"/>
  <c r="I5283" i="4"/>
  <c r="I5253" i="4"/>
  <c r="I5229" i="4"/>
  <c r="I5199" i="4"/>
  <c r="I5169" i="4"/>
  <c r="I5139" i="4"/>
  <c r="I5103" i="4"/>
  <c r="I5073" i="4"/>
  <c r="I5043" i="4"/>
  <c r="I5013" i="4"/>
  <c r="I4977" i="4"/>
  <c r="I4953" i="4"/>
  <c r="I4923" i="4"/>
  <c r="I4893" i="4"/>
  <c r="I4863" i="4"/>
  <c r="I4833" i="4"/>
  <c r="I4797" i="4"/>
  <c r="I4767" i="4"/>
  <c r="I4737" i="4"/>
  <c r="I4713" i="4"/>
  <c r="I4683" i="4"/>
  <c r="I4653" i="4"/>
  <c r="I4623" i="4"/>
  <c r="I4599" i="4"/>
  <c r="I4563" i="4"/>
  <c r="I4533" i="4"/>
  <c r="I4503" i="4"/>
  <c r="I4479" i="4"/>
  <c r="I4449" i="4"/>
  <c r="I4419" i="4"/>
  <c r="I4395" i="4"/>
  <c r="I4365" i="4"/>
  <c r="I4329" i="4"/>
  <c r="I4299" i="4"/>
  <c r="I4269" i="4"/>
  <c r="I4239" i="4"/>
  <c r="I4215" i="4"/>
  <c r="I4179" i="4"/>
  <c r="I4149" i="4"/>
  <c r="I4119" i="4"/>
  <c r="I4089" i="4"/>
  <c r="I4059" i="4"/>
  <c r="I4029" i="4"/>
  <c r="I3993" i="4"/>
  <c r="I3963" i="4"/>
  <c r="I3939" i="4"/>
  <c r="I3909" i="4"/>
  <c r="I3879" i="4"/>
  <c r="I3849" i="4"/>
  <c r="I3819" i="4"/>
  <c r="I3789" i="4"/>
  <c r="I3765" i="4"/>
  <c r="I3735" i="4"/>
  <c r="I3711" i="4"/>
  <c r="I3681" i="4"/>
  <c r="I3657" i="4"/>
  <c r="I3627" i="4"/>
  <c r="I3597" i="4"/>
  <c r="I3567" i="4"/>
  <c r="I3537" i="4"/>
  <c r="I3507" i="4"/>
  <c r="I3483" i="4"/>
  <c r="I3465" i="4"/>
  <c r="I3441" i="4"/>
  <c r="I3417" i="4"/>
  <c r="I3393" i="4"/>
  <c r="I3375" i="4"/>
  <c r="I3357" i="4"/>
  <c r="I3333" i="4"/>
  <c r="I3303" i="4"/>
  <c r="I3273" i="4"/>
  <c r="I3249" i="4"/>
  <c r="I3231" i="4"/>
  <c r="I3207" i="4"/>
  <c r="I3177" i="4"/>
  <c r="I3153" i="4"/>
  <c r="I3123" i="4"/>
  <c r="I3099" i="4"/>
  <c r="I3075" i="4"/>
  <c r="I3051" i="4"/>
  <c r="I3027" i="4"/>
  <c r="I3003" i="4"/>
  <c r="I2985" i="4"/>
  <c r="I2967" i="4"/>
  <c r="I2943" i="4"/>
  <c r="I2913" i="4"/>
  <c r="I2889" i="4"/>
  <c r="I2865" i="4"/>
  <c r="I2835" i="4"/>
  <c r="I2811" i="4"/>
  <c r="I2787" i="4"/>
  <c r="I2763" i="4"/>
  <c r="I2739" i="4"/>
  <c r="I2709" i="4"/>
  <c r="I2691" i="4"/>
  <c r="I2655" i="4"/>
  <c r="I2631" i="4"/>
  <c r="I2607" i="4"/>
  <c r="I2583" i="4"/>
  <c r="I2553" i="4"/>
  <c r="I2529" i="4"/>
  <c r="I2505" i="4"/>
  <c r="I2481" i="4"/>
  <c r="I2463" i="4"/>
  <c r="I2439" i="4"/>
  <c r="I2415" i="4"/>
  <c r="I2397" i="4"/>
  <c r="I2373" i="4"/>
  <c r="I2349" i="4"/>
  <c r="I2325" i="4"/>
  <c r="I2301" i="4"/>
  <c r="I2277" i="4"/>
  <c r="I2253" i="4"/>
  <c r="I2229" i="4"/>
  <c r="I2205" i="4"/>
  <c r="I2181" i="4"/>
  <c r="I2157" i="4"/>
  <c r="I2133" i="4"/>
  <c r="I2109" i="4"/>
  <c r="I2085" i="4"/>
  <c r="I2061" i="4"/>
  <c r="I2037" i="4"/>
  <c r="I2013" i="4"/>
  <c r="I1989" i="4"/>
  <c r="I1965" i="4"/>
  <c r="I1941" i="4"/>
  <c r="I1917" i="4"/>
  <c r="I1893" i="4"/>
  <c r="I1869" i="4"/>
  <c r="I1845" i="4"/>
  <c r="I1815" i="4"/>
  <c r="I1785" i="4"/>
  <c r="I1761" i="4"/>
  <c r="I1731" i="4"/>
  <c r="I1707" i="4"/>
  <c r="I1683" i="4"/>
  <c r="I1653" i="4"/>
  <c r="I1635" i="4"/>
  <c r="I1611" i="4"/>
  <c r="I1587" i="4"/>
  <c r="I1563" i="4"/>
  <c r="I1539" i="4"/>
  <c r="I1515" i="4"/>
  <c r="I1491" i="4"/>
  <c r="I1467" i="4"/>
  <c r="I1443" i="4"/>
  <c r="I1413" i="4"/>
  <c r="I1245" i="4"/>
  <c r="I1221" i="4"/>
  <c r="I1197" i="4"/>
  <c r="I1173" i="4"/>
  <c r="I1149" i="4"/>
  <c r="I1125" i="4"/>
  <c r="I1101" i="4"/>
  <c r="I1077" i="4"/>
  <c r="I1053" i="4"/>
  <c r="I1029" i="4"/>
  <c r="I1005" i="4"/>
  <c r="I981" i="4"/>
  <c r="I957" i="4"/>
  <c r="I933" i="4"/>
  <c r="I909" i="4"/>
  <c r="I891" i="4"/>
  <c r="I867" i="4"/>
  <c r="I837" i="4"/>
  <c r="I813" i="4"/>
  <c r="I789" i="4"/>
  <c r="I765" i="4"/>
  <c r="I747" i="4"/>
  <c r="I723" i="4"/>
  <c r="I693" i="4"/>
  <c r="I663" i="4"/>
  <c r="I633" i="4"/>
  <c r="I609" i="4"/>
  <c r="I591" i="4"/>
  <c r="I567" i="4"/>
  <c r="I543" i="4"/>
  <c r="I519" i="4"/>
  <c r="I489" i="4"/>
  <c r="I471" i="4"/>
  <c r="I447" i="4"/>
  <c r="I423" i="4"/>
  <c r="I393" i="4"/>
  <c r="I375" i="4"/>
  <c r="I351" i="4"/>
  <c r="I333" i="4"/>
  <c r="I309" i="4"/>
  <c r="I285" i="4"/>
  <c r="I267" i="4"/>
  <c r="I243" i="4"/>
  <c r="I225" i="4"/>
  <c r="I201" i="4"/>
  <c r="I177" i="4"/>
  <c r="I153" i="4"/>
  <c r="I135" i="4"/>
  <c r="I111" i="4"/>
  <c r="I69" i="4"/>
  <c r="I21" i="4"/>
  <c r="I5547" i="4"/>
  <c r="I5523" i="4"/>
  <c r="I5493" i="4"/>
  <c r="I5469" i="4"/>
  <c r="I5439" i="4"/>
  <c r="I5409" i="4"/>
  <c r="I5385" i="4"/>
  <c r="I5355" i="4"/>
  <c r="I5325" i="4"/>
  <c r="I5295" i="4"/>
  <c r="I5265" i="4"/>
  <c r="I5235" i="4"/>
  <c r="I5211" i="4"/>
  <c r="I5181" i="4"/>
  <c r="I5151" i="4"/>
  <c r="I5121" i="4"/>
  <c r="I5091" i="4"/>
  <c r="I5067" i="4"/>
  <c r="I5037" i="4"/>
  <c r="I5007" i="4"/>
  <c r="I4983" i="4"/>
  <c r="I4959" i="4"/>
  <c r="I4935" i="4"/>
  <c r="I4911" i="4"/>
  <c r="I4881" i="4"/>
  <c r="I4851" i="4"/>
  <c r="I4821" i="4"/>
  <c r="I4791" i="4"/>
  <c r="I4761" i="4"/>
  <c r="I4731" i="4"/>
  <c r="I4701" i="4"/>
  <c r="I4671" i="4"/>
  <c r="I4641" i="4"/>
  <c r="I4611" i="4"/>
  <c r="I4581" i="4"/>
  <c r="I4545" i="4"/>
  <c r="I4521" i="4"/>
  <c r="I4491" i="4"/>
  <c r="I4461" i="4"/>
  <c r="I4431" i="4"/>
  <c r="I4401" i="4"/>
  <c r="I4371" i="4"/>
  <c r="I4341" i="4"/>
  <c r="I4311" i="4"/>
  <c r="I4275" i="4"/>
  <c r="I4251" i="4"/>
  <c r="I4221" i="4"/>
  <c r="I4191" i="4"/>
  <c r="I4161" i="4"/>
  <c r="I4131" i="4"/>
  <c r="I4101" i="4"/>
  <c r="I4071" i="4"/>
  <c r="I4041" i="4"/>
  <c r="I4011" i="4"/>
  <c r="I3981" i="4"/>
  <c r="I3951" i="4"/>
  <c r="I3921" i="4"/>
  <c r="I3903" i="4"/>
  <c r="I3885" i="4"/>
  <c r="I3855" i="4"/>
  <c r="I3825" i="4"/>
  <c r="I3795" i="4"/>
  <c r="I3759" i="4"/>
  <c r="I3729" i="4"/>
  <c r="I3699" i="4"/>
  <c r="I3669" i="4"/>
  <c r="I3639" i="4"/>
  <c r="I3615" i="4"/>
  <c r="I3591" i="4"/>
  <c r="I3561" i="4"/>
  <c r="I3531" i="4"/>
  <c r="I3501" i="4"/>
  <c r="I3477" i="4"/>
  <c r="I3453" i="4"/>
  <c r="I3429" i="4"/>
  <c r="I3399" i="4"/>
  <c r="I3363" i="4"/>
  <c r="I3339" i="4"/>
  <c r="I3309" i="4"/>
  <c r="I3279" i="4"/>
  <c r="I3255" i="4"/>
  <c r="I3225" i="4"/>
  <c r="I3201" i="4"/>
  <c r="I3183" i="4"/>
  <c r="I3147" i="4"/>
  <c r="I3129" i="4"/>
  <c r="I3105" i="4"/>
  <c r="I3081" i="4"/>
  <c r="I3057" i="4"/>
  <c r="I3033" i="4"/>
  <c r="I3009" i="4"/>
  <c r="I2979" i="4"/>
  <c r="I2955" i="4"/>
  <c r="I2931" i="4"/>
  <c r="I2907" i="4"/>
  <c r="I2883" i="4"/>
  <c r="I2853" i="4"/>
  <c r="I2829" i="4"/>
  <c r="I2805" i="4"/>
  <c r="I2775" i="4"/>
  <c r="I2751" i="4"/>
  <c r="I2727" i="4"/>
  <c r="I2697" i="4"/>
  <c r="I2679" i="4"/>
  <c r="I2661" i="4"/>
  <c r="I2637" i="4"/>
  <c r="I2619" i="4"/>
  <c r="I2589" i="4"/>
  <c r="I2571" i="4"/>
  <c r="I2547" i="4"/>
  <c r="I2523" i="4"/>
  <c r="I2493" i="4"/>
  <c r="I2475" i="4"/>
  <c r="I2451" i="4"/>
  <c r="I2427" i="4"/>
  <c r="I2403" i="4"/>
  <c r="I2379" i="4"/>
  <c r="I2355" i="4"/>
  <c r="I2331" i="4"/>
  <c r="I2307" i="4"/>
  <c r="I2283" i="4"/>
  <c r="I2259" i="4"/>
  <c r="I2235" i="4"/>
  <c r="I2217" i="4"/>
  <c r="I2187" i="4"/>
  <c r="I2163" i="4"/>
  <c r="I2139" i="4"/>
  <c r="I2115" i="4"/>
  <c r="I2091" i="4"/>
  <c r="I2073" i="4"/>
  <c r="I2049" i="4"/>
  <c r="I2019" i="4"/>
  <c r="I1995" i="4"/>
  <c r="I1977" i="4"/>
  <c r="I1959" i="4"/>
  <c r="I1935" i="4"/>
  <c r="I1911" i="4"/>
  <c r="I1887" i="4"/>
  <c r="I1863" i="4"/>
  <c r="I1839" i="4"/>
  <c r="I1821" i="4"/>
  <c r="I1797" i="4"/>
  <c r="I1767" i="4"/>
  <c r="I1749" i="4"/>
  <c r="I1725" i="4"/>
  <c r="I1701" i="4"/>
  <c r="I1677" i="4"/>
  <c r="I1659" i="4"/>
  <c r="I1623" i="4"/>
  <c r="I1599" i="4"/>
  <c r="I1575" i="4"/>
  <c r="I1551" i="4"/>
  <c r="I1527" i="4"/>
  <c r="I1503" i="4"/>
  <c r="I1479" i="4"/>
  <c r="I1455" i="4"/>
  <c r="I1431" i="4"/>
  <c r="I1395" i="4"/>
  <c r="I1377" i="4"/>
  <c r="I1359" i="4"/>
  <c r="I1341" i="4"/>
  <c r="I1317" i="4"/>
  <c r="I1305" i="4"/>
  <c r="I1287" i="4"/>
  <c r="I1263" i="4"/>
  <c r="I1239" i="4"/>
  <c r="I1215" i="4"/>
  <c r="I1191" i="4"/>
  <c r="I1167" i="4"/>
  <c r="I1143" i="4"/>
  <c r="I1119" i="4"/>
  <c r="I1095" i="4"/>
  <c r="I1071" i="4"/>
  <c r="I1041" i="4"/>
  <c r="I1017" i="4"/>
  <c r="I993" i="4"/>
  <c r="I969" i="4"/>
  <c r="I939" i="4"/>
  <c r="I921" i="4"/>
  <c r="I897" i="4"/>
  <c r="I873" i="4"/>
  <c r="I855" i="4"/>
  <c r="I831" i="4"/>
  <c r="I801" i="4"/>
  <c r="I777" i="4"/>
  <c r="I759" i="4"/>
  <c r="I735" i="4"/>
  <c r="I711" i="4"/>
  <c r="I687" i="4"/>
  <c r="I669" i="4"/>
  <c r="I645" i="4"/>
  <c r="I621" i="4"/>
  <c r="I597" i="4"/>
  <c r="I573" i="4"/>
  <c r="I549" i="4"/>
  <c r="I525" i="4"/>
  <c r="I495" i="4"/>
  <c r="I465" i="4"/>
  <c r="I441" i="4"/>
  <c r="I417" i="4"/>
  <c r="I399" i="4"/>
  <c r="I369" i="4"/>
  <c r="I345" i="4"/>
  <c r="I321" i="4"/>
  <c r="I297" i="4"/>
  <c r="I273" i="4"/>
  <c r="I249" i="4"/>
  <c r="I219" i="4"/>
  <c r="I195" i="4"/>
  <c r="I165" i="4"/>
  <c r="I129" i="4"/>
  <c r="I105" i="4"/>
  <c r="I87" i="4"/>
  <c r="I63" i="4"/>
  <c r="I45" i="4"/>
  <c r="I27" i="4"/>
  <c r="I3" i="4"/>
  <c r="I4108" i="4"/>
  <c r="I4102" i="4"/>
  <c r="I4096" i="4"/>
  <c r="I4090" i="4"/>
  <c r="I4084" i="4"/>
  <c r="I4078" i="4"/>
  <c r="I4072" i="4"/>
  <c r="I4066" i="4"/>
  <c r="I4060" i="4"/>
  <c r="I4054" i="4"/>
  <c r="I4048" i="4"/>
  <c r="I4042" i="4"/>
  <c r="I4036" i="4"/>
  <c r="I4030" i="4"/>
  <c r="I4024" i="4"/>
  <c r="I4018" i="4"/>
  <c r="I4012" i="4"/>
  <c r="I4006" i="4"/>
  <c r="I4000" i="4"/>
  <c r="I3994" i="4"/>
  <c r="I3982" i="4"/>
  <c r="I3976" i="4"/>
  <c r="I3970" i="4"/>
  <c r="I3964" i="4"/>
  <c r="I3958" i="4"/>
  <c r="I3952" i="4"/>
  <c r="I3946" i="4"/>
  <c r="I3940" i="4"/>
  <c r="I3934" i="4"/>
  <c r="I3928" i="4"/>
  <c r="I3922" i="4"/>
  <c r="I3916" i="4"/>
  <c r="I3910" i="4"/>
  <c r="I3904" i="4"/>
  <c r="I3898" i="4"/>
  <c r="I3892" i="4"/>
  <c r="I3886" i="4"/>
  <c r="I3880" i="4"/>
  <c r="I3874" i="4"/>
  <c r="I3868" i="4"/>
  <c r="I3862" i="4"/>
  <c r="I3856" i="4"/>
  <c r="I3850" i="4"/>
  <c r="I3844" i="4"/>
  <c r="I3838" i="4"/>
  <c r="I3832" i="4"/>
  <c r="I3826" i="4"/>
  <c r="I3820" i="4"/>
  <c r="I3814" i="4"/>
  <c r="I3808" i="4"/>
  <c r="I3802" i="4"/>
  <c r="I3796" i="4"/>
  <c r="I3790" i="4"/>
  <c r="I3784" i="4"/>
  <c r="I3778" i="4"/>
  <c r="I3772" i="4"/>
  <c r="I3766" i="4"/>
  <c r="I3760" i="4"/>
  <c r="I3754" i="4"/>
  <c r="I3748" i="4"/>
  <c r="I3742" i="4"/>
  <c r="I3736" i="4"/>
  <c r="I3730" i="4"/>
  <c r="I3724" i="4"/>
  <c r="I3718" i="4"/>
  <c r="I3712" i="4"/>
  <c r="I3706" i="4"/>
  <c r="I3700" i="4"/>
  <c r="I3694" i="4"/>
  <c r="I3688" i="4"/>
  <c r="I3682" i="4"/>
  <c r="I3676" i="4"/>
  <c r="I3670" i="4"/>
  <c r="I3664" i="4"/>
  <c r="I3658" i="4"/>
  <c r="I3652" i="4"/>
  <c r="I3646" i="4"/>
  <c r="I3640" i="4"/>
  <c r="I3634" i="4"/>
  <c r="I3628" i="4"/>
  <c r="I3622" i="4"/>
  <c r="I3616" i="4"/>
  <c r="I3610" i="4"/>
  <c r="I3604" i="4"/>
  <c r="I3598" i="4"/>
  <c r="I3592" i="4"/>
  <c r="I3586" i="4"/>
  <c r="I3580" i="4"/>
  <c r="I3574" i="4"/>
  <c r="I3568" i="4"/>
  <c r="I3562" i="4"/>
  <c r="I3556" i="4"/>
  <c r="I3550" i="4"/>
  <c r="I3544" i="4"/>
  <c r="I3538" i="4"/>
  <c r="I3532" i="4"/>
  <c r="I3526" i="4"/>
  <c r="I3520" i="4"/>
  <c r="I3514" i="4"/>
  <c r="I3508" i="4"/>
  <c r="I3502" i="4"/>
  <c r="I3496" i="4"/>
  <c r="I3490" i="4"/>
  <c r="I3484" i="4"/>
  <c r="I3478" i="4"/>
  <c r="I3472" i="4"/>
  <c r="I3466" i="4"/>
  <c r="I3460" i="4"/>
  <c r="I3454" i="4"/>
  <c r="I3448" i="4"/>
  <c r="I3442" i="4"/>
  <c r="I3436" i="4"/>
  <c r="I3430" i="4"/>
  <c r="I3424" i="4"/>
  <c r="I3418" i="4"/>
  <c r="I3412" i="4"/>
  <c r="I3406" i="4"/>
  <c r="I3400" i="4"/>
  <c r="I3394" i="4"/>
  <c r="I3388" i="4"/>
  <c r="I3382" i="4"/>
  <c r="I3376" i="4"/>
  <c r="I3370" i="4"/>
  <c r="I3364" i="4"/>
  <c r="I3358" i="4"/>
  <c r="I3352" i="4"/>
  <c r="I3346" i="4"/>
  <c r="I3340" i="4"/>
  <c r="I3334" i="4"/>
  <c r="I3328" i="4"/>
  <c r="I3322" i="4"/>
  <c r="I3316" i="4"/>
  <c r="I3310" i="4"/>
  <c r="I3304" i="4"/>
  <c r="I3298" i="4"/>
  <c r="I3292" i="4"/>
  <c r="I3286" i="4"/>
  <c r="I3280" i="4"/>
  <c r="I3274" i="4"/>
  <c r="I3268" i="4"/>
  <c r="I3262" i="4"/>
  <c r="I3256" i="4"/>
  <c r="I3250" i="4"/>
  <c r="I3244" i="4"/>
  <c r="I3238" i="4"/>
  <c r="I3232" i="4"/>
  <c r="I3226" i="4"/>
  <c r="I3220" i="4"/>
  <c r="I3214" i="4"/>
  <c r="I3208" i="4"/>
  <c r="I3202" i="4"/>
  <c r="I3196" i="4"/>
  <c r="I3190" i="4"/>
  <c r="I3184" i="4"/>
  <c r="I3178" i="4"/>
  <c r="I3172" i="4"/>
  <c r="I3166" i="4"/>
  <c r="I3160" i="4"/>
  <c r="I3154" i="4"/>
  <c r="I3148" i="4"/>
  <c r="I3142" i="4"/>
  <c r="I3136" i="4"/>
  <c r="I3130" i="4"/>
  <c r="I3124" i="4"/>
  <c r="I3118" i="4"/>
  <c r="I3112" i="4"/>
  <c r="I3106" i="4"/>
  <c r="I3100" i="4"/>
  <c r="I3094" i="4"/>
  <c r="I3088" i="4"/>
  <c r="I3082" i="4"/>
  <c r="I3076" i="4"/>
  <c r="I3070" i="4"/>
  <c r="I3064" i="4"/>
  <c r="I3058" i="4"/>
  <c r="I3052" i="4"/>
  <c r="I3046" i="4"/>
  <c r="I3040" i="4"/>
  <c r="I3034" i="4"/>
  <c r="I3028" i="4"/>
  <c r="I3022" i="4"/>
  <c r="I3016" i="4"/>
  <c r="I3010" i="4"/>
  <c r="I3004" i="4"/>
  <c r="I2998" i="4"/>
  <c r="I2992" i="4"/>
  <c r="I2986" i="4"/>
  <c r="I2980" i="4"/>
  <c r="I2974" i="4"/>
  <c r="I2968" i="4"/>
  <c r="I2962" i="4"/>
  <c r="I2956" i="4"/>
  <c r="I2950" i="4"/>
  <c r="I2944" i="4"/>
  <c r="I2938" i="4"/>
  <c r="I2932" i="4"/>
  <c r="I2926" i="4"/>
  <c r="I2920" i="4"/>
  <c r="I2914" i="4"/>
  <c r="I2908" i="4"/>
  <c r="I2902" i="4"/>
  <c r="I2896" i="4"/>
  <c r="I2890" i="4"/>
  <c r="I2884" i="4"/>
  <c r="I2878" i="4"/>
  <c r="I2872" i="4"/>
  <c r="I2866" i="4"/>
  <c r="I2860" i="4"/>
  <c r="I2854" i="4"/>
  <c r="I2848" i="4"/>
  <c r="I2842" i="4"/>
  <c r="I2836" i="4"/>
  <c r="I2830" i="4"/>
  <c r="I2824" i="4"/>
  <c r="I2818" i="4"/>
  <c r="I2812" i="4"/>
  <c r="I2806" i="4"/>
  <c r="I2800" i="4"/>
  <c r="I2794" i="4"/>
  <c r="I2788" i="4"/>
  <c r="I2782" i="4"/>
  <c r="I2776" i="4"/>
  <c r="I2770" i="4"/>
  <c r="I2764" i="4"/>
  <c r="I2758" i="4"/>
  <c r="I2752" i="4"/>
  <c r="I2746" i="4"/>
  <c r="I2740" i="4"/>
  <c r="I2734" i="4"/>
  <c r="I2728" i="4"/>
  <c r="I2722" i="4"/>
  <c r="I2716" i="4"/>
  <c r="I2710" i="4"/>
  <c r="I2704" i="4"/>
  <c r="I2698" i="4"/>
  <c r="I2692" i="4"/>
  <c r="I2686" i="4"/>
  <c r="I2680" i="4"/>
  <c r="I2674" i="4"/>
  <c r="I2668" i="4"/>
  <c r="I2662" i="4"/>
  <c r="I2656" i="4"/>
  <c r="I2650" i="4"/>
  <c r="I2644" i="4"/>
  <c r="I2638" i="4"/>
  <c r="I2632" i="4"/>
  <c r="I2626" i="4"/>
  <c r="I2620" i="4"/>
  <c r="I2614" i="4"/>
  <c r="I2608" i="4"/>
  <c r="I2602" i="4"/>
  <c r="I2596" i="4"/>
  <c r="I2590" i="4"/>
  <c r="I2584" i="4"/>
  <c r="I2578" i="4"/>
  <c r="I2572" i="4"/>
  <c r="I2566" i="4"/>
  <c r="I2560" i="4"/>
  <c r="I2554" i="4"/>
  <c r="I2548" i="4"/>
  <c r="I2542" i="4"/>
  <c r="I2536" i="4"/>
  <c r="I2530" i="4"/>
  <c r="I2524" i="4"/>
  <c r="I2518" i="4"/>
  <c r="I2512" i="4"/>
  <c r="I2506" i="4"/>
  <c r="I2500" i="4"/>
  <c r="I2494" i="4"/>
  <c r="I2488" i="4"/>
  <c r="I2482" i="4"/>
  <c r="I2476" i="4"/>
  <c r="I2470" i="4"/>
  <c r="I2464" i="4"/>
  <c r="I2458" i="4"/>
  <c r="I2446" i="4"/>
  <c r="I2440" i="4"/>
  <c r="I2434" i="4"/>
  <c r="I2428" i="4"/>
  <c r="I2422" i="4"/>
  <c r="I2416" i="4"/>
  <c r="I2410" i="4"/>
  <c r="I2404" i="4"/>
  <c r="I2398" i="4"/>
  <c r="I2392" i="4"/>
  <c r="I2386" i="4"/>
  <c r="I2380" i="4"/>
  <c r="I2374" i="4"/>
  <c r="I2368" i="4"/>
  <c r="I2362" i="4"/>
  <c r="I2356" i="4"/>
  <c r="I2350" i="4"/>
  <c r="I2344" i="4"/>
  <c r="I2338" i="4"/>
  <c r="I2332" i="4"/>
  <c r="I2326" i="4"/>
  <c r="I2320" i="4"/>
  <c r="I2314" i="4"/>
  <c r="I2308" i="4"/>
  <c r="I2302" i="4"/>
  <c r="I2296" i="4"/>
  <c r="I2290" i="4"/>
  <c r="I2284" i="4"/>
  <c r="I2278" i="4"/>
  <c r="I2272" i="4"/>
  <c r="I2266" i="4"/>
  <c r="I2260" i="4"/>
  <c r="I2254" i="4"/>
  <c r="I2248" i="4"/>
  <c r="I2242" i="4"/>
  <c r="I2236" i="4"/>
  <c r="I2230" i="4"/>
  <c r="I2224" i="4"/>
  <c r="I2218" i="4"/>
  <c r="I2212" i="4"/>
  <c r="I2206" i="4"/>
  <c r="I2200" i="4"/>
  <c r="I2194" i="4"/>
  <c r="I2188" i="4"/>
  <c r="I2182" i="4"/>
  <c r="I2176" i="4"/>
  <c r="I2170" i="4"/>
  <c r="I2164" i="4"/>
  <c r="I2152" i="4"/>
  <c r="I2146" i="4"/>
  <c r="I2140" i="4"/>
  <c r="I2134" i="4"/>
  <c r="I2128" i="4"/>
  <c r="I2122" i="4"/>
  <c r="I2116" i="4"/>
  <c r="I2110" i="4"/>
  <c r="I2104" i="4"/>
  <c r="I2098" i="4"/>
  <c r="I2092" i="4"/>
  <c r="I2086" i="4"/>
  <c r="I2080" i="4"/>
  <c r="I2074" i="4"/>
  <c r="I2068" i="4"/>
  <c r="I2062" i="4"/>
  <c r="I2056" i="4"/>
  <c r="I2050" i="4"/>
  <c r="I2044" i="4"/>
  <c r="I2038" i="4"/>
  <c r="I2032" i="4"/>
  <c r="I2026" i="4"/>
  <c r="I2020" i="4"/>
  <c r="I2014" i="4"/>
  <c r="I2008" i="4"/>
  <c r="I2002" i="4"/>
  <c r="I1996" i="4"/>
  <c r="I1990" i="4"/>
  <c r="I1984" i="4"/>
  <c r="I1978" i="4"/>
  <c r="I1972" i="4"/>
  <c r="I1966" i="4"/>
  <c r="I1960" i="4"/>
  <c r="I1954" i="4"/>
  <c r="I1948" i="4"/>
  <c r="I1942" i="4"/>
  <c r="I1936" i="4"/>
  <c r="I1930" i="4"/>
  <c r="I1924" i="4"/>
  <c r="I1918" i="4"/>
  <c r="I1912" i="4"/>
  <c r="I1906" i="4"/>
  <c r="I1900" i="4"/>
  <c r="I1894" i="4"/>
  <c r="I1888" i="4"/>
  <c r="I1882" i="4"/>
  <c r="I1876" i="4"/>
  <c r="I1870" i="4"/>
  <c r="I1864" i="4"/>
  <c r="I1858" i="4"/>
  <c r="I1852" i="4"/>
  <c r="I1846" i="4"/>
  <c r="I1840" i="4"/>
  <c r="I1834" i="4"/>
  <c r="I1828" i="4"/>
  <c r="I1822" i="4"/>
  <c r="I1810" i="4"/>
  <c r="I1804" i="4"/>
  <c r="I1798" i="4"/>
  <c r="I1792" i="4"/>
  <c r="I1786" i="4"/>
  <c r="I1780" i="4"/>
  <c r="I1774" i="4"/>
  <c r="I1768" i="4"/>
  <c r="I1762" i="4"/>
  <c r="I1756" i="4"/>
  <c r="I1750" i="4"/>
  <c r="I1744" i="4"/>
  <c r="I1738" i="4"/>
  <c r="I1732" i="4"/>
  <c r="I1726" i="4"/>
  <c r="I1720" i="4"/>
  <c r="I1714" i="4"/>
  <c r="I1708" i="4"/>
  <c r="I1702" i="4"/>
  <c r="I1696" i="4"/>
  <c r="I1690" i="4"/>
  <c r="I1684" i="4"/>
  <c r="I1678" i="4"/>
  <c r="I1672" i="4"/>
  <c r="I1666" i="4"/>
  <c r="I1660" i="4"/>
  <c r="I1654" i="4"/>
  <c r="I1648" i="4"/>
  <c r="I1642" i="4"/>
  <c r="I1636" i="4"/>
  <c r="I1630" i="4"/>
  <c r="I1624" i="4"/>
  <c r="I1618" i="4"/>
  <c r="I1612" i="4"/>
  <c r="I1606" i="4"/>
  <c r="I1600" i="4"/>
  <c r="I1594" i="4"/>
  <c r="I1588" i="4"/>
  <c r="I1582" i="4"/>
  <c r="I1576" i="4"/>
  <c r="I1570" i="4"/>
  <c r="I1564" i="4"/>
  <c r="I1558" i="4"/>
  <c r="I1552" i="4"/>
  <c r="I1546" i="4"/>
  <c r="I1540" i="4"/>
  <c r="I1534" i="4"/>
  <c r="I1528" i="4"/>
  <c r="I1522" i="4"/>
  <c r="I1516" i="4"/>
  <c r="I1510" i="4"/>
  <c r="I1504" i="4"/>
  <c r="I1498" i="4"/>
  <c r="I1492" i="4"/>
  <c r="I1486" i="4"/>
  <c r="I1480" i="4"/>
  <c r="I1474" i="4"/>
  <c r="I1468" i="4"/>
  <c r="I1462" i="4"/>
  <c r="I1456" i="4"/>
  <c r="I1450" i="4"/>
  <c r="I1444" i="4"/>
  <c r="I1438" i="4"/>
  <c r="I1432" i="4"/>
  <c r="I1426" i="4"/>
  <c r="I1420" i="4"/>
  <c r="I1414" i="4"/>
  <c r="I1408" i="4"/>
  <c r="I1402" i="4"/>
  <c r="I1396" i="4"/>
  <c r="I1390" i="4"/>
  <c r="I1384" i="4"/>
  <c r="I1378" i="4"/>
  <c r="I1372" i="4"/>
  <c r="I1366" i="4"/>
  <c r="I1360" i="4"/>
  <c r="I1354" i="4"/>
  <c r="I1348" i="4"/>
  <c r="I1342" i="4"/>
  <c r="I1336" i="4"/>
  <c r="I1330" i="4"/>
  <c r="I1324" i="4"/>
  <c r="I1318" i="4"/>
  <c r="I1312" i="4"/>
  <c r="I1306" i="4"/>
  <c r="I1300" i="4"/>
  <c r="I1294" i="4"/>
  <c r="I1288" i="4"/>
  <c r="I1282" i="4"/>
  <c r="I1276" i="4"/>
  <c r="I1270" i="4"/>
  <c r="I1264" i="4"/>
  <c r="I1258" i="4"/>
  <c r="I1252" i="4"/>
  <c r="I1246" i="4"/>
  <c r="I1240" i="4"/>
  <c r="I1234" i="4"/>
  <c r="I1228" i="4"/>
  <c r="I1222" i="4"/>
  <c r="I1216" i="4"/>
  <c r="I1210" i="4"/>
  <c r="I1204" i="4"/>
  <c r="I1198" i="4"/>
  <c r="I1192" i="4"/>
  <c r="I1186" i="4"/>
  <c r="I1180" i="4"/>
  <c r="I1174" i="4"/>
  <c r="I1168" i="4"/>
  <c r="I1162" i="4"/>
  <c r="I1156" i="4"/>
  <c r="I1150" i="4"/>
  <c r="I1144" i="4"/>
  <c r="I1138" i="4"/>
  <c r="I1132" i="4"/>
  <c r="I1126" i="4"/>
  <c r="I1120" i="4"/>
  <c r="I1114" i="4"/>
  <c r="I1108" i="4"/>
  <c r="I1102" i="4"/>
  <c r="I1096" i="4"/>
  <c r="I1090" i="4"/>
  <c r="I1084" i="4"/>
  <c r="I1078" i="4"/>
  <c r="I1072" i="4"/>
  <c r="I1066" i="4"/>
  <c r="I1060" i="4"/>
  <c r="I1054" i="4"/>
  <c r="I1048" i="4"/>
  <c r="I1042" i="4"/>
  <c r="I1036" i="4"/>
  <c r="I1030" i="4"/>
  <c r="I1024" i="4"/>
  <c r="I1018" i="4"/>
  <c r="I1012" i="4"/>
  <c r="I1006" i="4"/>
  <c r="I1000" i="4"/>
  <c r="I994" i="4"/>
  <c r="I988" i="4"/>
  <c r="I982" i="4"/>
  <c r="I976" i="4"/>
  <c r="I970" i="4"/>
  <c r="I964" i="4"/>
  <c r="I958" i="4"/>
  <c r="I952" i="4"/>
  <c r="I946" i="4"/>
  <c r="I940" i="4"/>
  <c r="I934" i="4"/>
  <c r="I928" i="4"/>
  <c r="I922" i="4"/>
  <c r="I916" i="4"/>
  <c r="I910" i="4"/>
  <c r="I904" i="4"/>
  <c r="I898" i="4"/>
  <c r="I892" i="4"/>
  <c r="I886" i="4"/>
  <c r="I880" i="4"/>
  <c r="I874" i="4"/>
  <c r="I868" i="4"/>
  <c r="I862" i="4"/>
  <c r="I856" i="4"/>
  <c r="I850" i="4"/>
  <c r="I844" i="4"/>
  <c r="I838" i="4"/>
  <c r="I832" i="4"/>
  <c r="I826" i="4"/>
  <c r="I820" i="4"/>
  <c r="I814" i="4"/>
  <c r="I808" i="4"/>
  <c r="I802" i="4"/>
  <c r="I796" i="4"/>
  <c r="I790" i="4"/>
  <c r="I784" i="4"/>
  <c r="I778" i="4"/>
  <c r="I772" i="4"/>
  <c r="I766" i="4"/>
  <c r="I760" i="4"/>
  <c r="I754" i="4"/>
  <c r="I748" i="4"/>
  <c r="I742" i="4"/>
  <c r="I736" i="4"/>
  <c r="I730" i="4"/>
  <c r="I724" i="4"/>
  <c r="I718" i="4"/>
  <c r="I712" i="4"/>
  <c r="I706" i="4"/>
  <c r="I700" i="4"/>
  <c r="I694" i="4"/>
  <c r="I688" i="4"/>
  <c r="I682" i="4"/>
  <c r="I676" i="4"/>
  <c r="I670" i="4"/>
  <c r="I664" i="4"/>
  <c r="I658" i="4"/>
  <c r="I652" i="4"/>
  <c r="I646" i="4"/>
  <c r="I640" i="4"/>
  <c r="I634" i="4"/>
  <c r="I628" i="4"/>
  <c r="I622" i="4"/>
  <c r="I616" i="4"/>
  <c r="I610" i="4"/>
  <c r="I604" i="4"/>
  <c r="I598" i="4"/>
  <c r="I592" i="4"/>
  <c r="I586" i="4"/>
  <c r="I580" i="4"/>
  <c r="I574" i="4"/>
  <c r="I568" i="4"/>
  <c r="I562" i="4"/>
  <c r="I556" i="4"/>
  <c r="I550" i="4"/>
  <c r="I544" i="4"/>
  <c r="I538" i="4"/>
  <c r="I532" i="4"/>
  <c r="I526" i="4"/>
  <c r="I520" i="4"/>
  <c r="I514" i="4"/>
  <c r="I508" i="4"/>
  <c r="I502" i="4"/>
  <c r="I496" i="4"/>
  <c r="I490" i="4"/>
  <c r="I484" i="4"/>
  <c r="I478" i="4"/>
  <c r="I472" i="4"/>
  <c r="I466" i="4"/>
  <c r="I460" i="4"/>
  <c r="I454" i="4"/>
  <c r="I448" i="4"/>
  <c r="I442" i="4"/>
  <c r="I436" i="4"/>
  <c r="I430" i="4"/>
  <c r="I424" i="4"/>
  <c r="I418" i="4"/>
  <c r="I412" i="4"/>
  <c r="I406" i="4"/>
  <c r="I400" i="4"/>
  <c r="I394" i="4"/>
  <c r="I388" i="4"/>
  <c r="I382" i="4"/>
  <c r="I376" i="4"/>
  <c r="I370" i="4"/>
  <c r="I364" i="4"/>
  <c r="I358" i="4"/>
  <c r="I352" i="4"/>
  <c r="I346" i="4"/>
  <c r="I340" i="4"/>
  <c r="I334" i="4"/>
  <c r="I328" i="4"/>
  <c r="I322" i="4"/>
  <c r="I316" i="4"/>
  <c r="I310" i="4"/>
  <c r="I304" i="4"/>
  <c r="I298" i="4"/>
  <c r="I292" i="4"/>
  <c r="I286" i="4"/>
  <c r="I280" i="4"/>
  <c r="I274" i="4"/>
  <c r="I268" i="4"/>
  <c r="I262" i="4"/>
  <c r="I256" i="4"/>
  <c r="I250" i="4"/>
  <c r="I244" i="4"/>
  <c r="I238" i="4"/>
  <c r="I232" i="4"/>
  <c r="I226" i="4"/>
  <c r="I220" i="4"/>
  <c r="I214" i="4"/>
  <c r="I208" i="4"/>
  <c r="I202" i="4"/>
  <c r="I196" i="4"/>
  <c r="I190" i="4"/>
  <c r="I184" i="4"/>
  <c r="I178" i="4"/>
  <c r="I172" i="4"/>
  <c r="I166" i="4"/>
  <c r="I160" i="4"/>
  <c r="I154" i="4"/>
  <c r="I148" i="4"/>
  <c r="I142" i="4"/>
  <c r="I136" i="4"/>
  <c r="I130" i="4"/>
  <c r="I124" i="4"/>
  <c r="I118" i="4"/>
  <c r="I112" i="4"/>
  <c r="I106" i="4"/>
  <c r="I100" i="4"/>
  <c r="I94" i="4"/>
  <c r="I88" i="4"/>
  <c r="I82" i="4"/>
  <c r="I76" i="4"/>
  <c r="I70" i="4"/>
  <c r="I64" i="4"/>
  <c r="I58" i="4"/>
  <c r="I52" i="4"/>
  <c r="I46" i="4"/>
  <c r="I40" i="4"/>
  <c r="I34" i="4"/>
  <c r="I28" i="4"/>
  <c r="I22" i="4"/>
  <c r="I16" i="4"/>
  <c r="I10" i="4"/>
  <c r="I4" i="4"/>
  <c r="I5566" i="4"/>
  <c r="I5563" i="4"/>
  <c r="I5557" i="4"/>
  <c r="I5551" i="4"/>
  <c r="I5545" i="4"/>
  <c r="I5539" i="4"/>
  <c r="I5533" i="4"/>
  <c r="I5527" i="4"/>
  <c r="I5521" i="4"/>
  <c r="I5515" i="4"/>
  <c r="I5509" i="4"/>
  <c r="I5503" i="4"/>
  <c r="I5497" i="4"/>
  <c r="I5491" i="4"/>
  <c r="I5485" i="4"/>
  <c r="I5479" i="4"/>
  <c r="I5473" i="4"/>
  <c r="I5467" i="4"/>
  <c r="I5461" i="4"/>
  <c r="I5455" i="4"/>
  <c r="I5449" i="4"/>
  <c r="I5443" i="4"/>
  <c r="I5437" i="4"/>
  <c r="I5431" i="4"/>
  <c r="I5425" i="4"/>
  <c r="I5419" i="4"/>
  <c r="I5413" i="4"/>
  <c r="I5407" i="4"/>
  <c r="I5401" i="4"/>
  <c r="I5395" i="4"/>
  <c r="I5389" i="4"/>
  <c r="I5383" i="4"/>
  <c r="I5377" i="4"/>
  <c r="I5371" i="4"/>
  <c r="I5365" i="4"/>
  <c r="I5359" i="4"/>
  <c r="I5353" i="4"/>
  <c r="I5347" i="4"/>
  <c r="I5341" i="4"/>
  <c r="I5335" i="4"/>
  <c r="I5329" i="4"/>
  <c r="I5323" i="4"/>
  <c r="I5317" i="4"/>
  <c r="I5311" i="4"/>
  <c r="I5305" i="4"/>
  <c r="I5299" i="4"/>
  <c r="I5293" i="4"/>
  <c r="I5287" i="4"/>
  <c r="I5281" i="4"/>
  <c r="I5275" i="4"/>
  <c r="I5269" i="4"/>
  <c r="I5263" i="4"/>
  <c r="I5257" i="4"/>
  <c r="I5251" i="4"/>
  <c r="I5245" i="4"/>
  <c r="I5239" i="4"/>
  <c r="I5233" i="4"/>
  <c r="I5227" i="4"/>
  <c r="I5221" i="4"/>
  <c r="I5215" i="4"/>
  <c r="I5209" i="4"/>
  <c r="I5203" i="4"/>
  <c r="I5197" i="4"/>
  <c r="I5191" i="4"/>
  <c r="I5185" i="4"/>
  <c r="I5179" i="4"/>
  <c r="I5173" i="4"/>
  <c r="I5167" i="4"/>
  <c r="I5161" i="4"/>
  <c r="I5155" i="4"/>
  <c r="I5149" i="4"/>
  <c r="I5143" i="4"/>
  <c r="I5137" i="4"/>
  <c r="I5131" i="4"/>
  <c r="I5125" i="4"/>
  <c r="I5119" i="4"/>
  <c r="I5113" i="4"/>
  <c r="I5107" i="4"/>
  <c r="I5101" i="4"/>
  <c r="I5095" i="4"/>
  <c r="I5089" i="4"/>
  <c r="I5083" i="4"/>
  <c r="I5077" i="4"/>
  <c r="I5071" i="4"/>
  <c r="I5065" i="4"/>
  <c r="I5059" i="4"/>
  <c r="I5053" i="4"/>
  <c r="I5047" i="4"/>
  <c r="I5041" i="4"/>
  <c r="I5035" i="4"/>
  <c r="I5029" i="4"/>
  <c r="I5023" i="4"/>
  <c r="I5017" i="4"/>
  <c r="I5011" i="4"/>
  <c r="I5005" i="4"/>
  <c r="I4999" i="4"/>
  <c r="I4993" i="4"/>
  <c r="I4987" i="4"/>
  <c r="I4981" i="4"/>
  <c r="I4975" i="4"/>
  <c r="I4969" i="4"/>
  <c r="I4963" i="4"/>
  <c r="I4957" i="4"/>
  <c r="I4951" i="4"/>
  <c r="I4945" i="4"/>
  <c r="I4939" i="4"/>
  <c r="I4933" i="4"/>
  <c r="I4927" i="4"/>
  <c r="I4921" i="4"/>
  <c r="I4915" i="4"/>
  <c r="I4909" i="4"/>
  <c r="I4903" i="4"/>
  <c r="I4897" i="4"/>
  <c r="I4891" i="4"/>
  <c r="I4885" i="4"/>
  <c r="I4879" i="4"/>
  <c r="I4873" i="4"/>
  <c r="I4867" i="4"/>
  <c r="I4861" i="4"/>
  <c r="I4855" i="4"/>
  <c r="I4849" i="4"/>
  <c r="I4843" i="4"/>
  <c r="I4847" i="4"/>
  <c r="I4831" i="4"/>
  <c r="I4825" i="4"/>
  <c r="I4819" i="4"/>
  <c r="I4813" i="4"/>
  <c r="I4807" i="4"/>
  <c r="I4801" i="4"/>
  <c r="I4795" i="4"/>
  <c r="I4789" i="4"/>
  <c r="I4783" i="4"/>
  <c r="I4777" i="4"/>
  <c r="I4771" i="4"/>
  <c r="I4765" i="4"/>
  <c r="I4759" i="4"/>
  <c r="I4753" i="4"/>
  <c r="I4747" i="4"/>
  <c r="I4741" i="4"/>
  <c r="I4735" i="4"/>
  <c r="I4729" i="4"/>
  <c r="I4723" i="4"/>
  <c r="I4717" i="4"/>
  <c r="I4711" i="4"/>
  <c r="I4705" i="4"/>
  <c r="I4699" i="4"/>
  <c r="I4693" i="4"/>
  <c r="I4687" i="4"/>
  <c r="I4681" i="4"/>
  <c r="I4675" i="4"/>
  <c r="I4669" i="4"/>
  <c r="I4663" i="4"/>
  <c r="I4657" i="4"/>
  <c r="I4651" i="4"/>
  <c r="I4645" i="4"/>
  <c r="I4639" i="4"/>
  <c r="I4633" i="4"/>
  <c r="I4627" i="4"/>
  <c r="I4621" i="4"/>
  <c r="I4615" i="4"/>
  <c r="I4609" i="4"/>
  <c r="I4603" i="4"/>
  <c r="I4597" i="4"/>
  <c r="I4591" i="4"/>
  <c r="I4585" i="4"/>
  <c r="I4579" i="4"/>
  <c r="I4573" i="4"/>
  <c r="I4567" i="4"/>
  <c r="I4561" i="4"/>
  <c r="I4555" i="4"/>
  <c r="I4549" i="4"/>
  <c r="I4543" i="4"/>
  <c r="I4537" i="4"/>
  <c r="I4531" i="4"/>
  <c r="I4525" i="4"/>
  <c r="I4519" i="4"/>
  <c r="I4513" i="4"/>
  <c r="I4507" i="4"/>
  <c r="I4501" i="4"/>
  <c r="I4495" i="4"/>
  <c r="I4489" i="4"/>
  <c r="I4483" i="4"/>
  <c r="I4477" i="4"/>
  <c r="I4471" i="4"/>
  <c r="I4465" i="4"/>
  <c r="I4459" i="4"/>
  <c r="I4453" i="4"/>
  <c r="I4447" i="4"/>
  <c r="I4441" i="4"/>
  <c r="I4435" i="4"/>
  <c r="I4429" i="4"/>
  <c r="I4423" i="4"/>
  <c r="I4417" i="4"/>
  <c r="I4411" i="4"/>
  <c r="I4405" i="4"/>
  <c r="I4399" i="4"/>
  <c r="I4393" i="4"/>
  <c r="I4387" i="4"/>
  <c r="I4381" i="4"/>
  <c r="I4375" i="4"/>
  <c r="I4369" i="4"/>
  <c r="I4363" i="4"/>
  <c r="I4357" i="4"/>
  <c r="I4351" i="4"/>
  <c r="I4345" i="4"/>
  <c r="I4339" i="4"/>
  <c r="I4333" i="4"/>
  <c r="I4327" i="4"/>
  <c r="I4321" i="4"/>
  <c r="I4315" i="4"/>
  <c r="I4309" i="4"/>
  <c r="I4303" i="4"/>
  <c r="I4297" i="4"/>
  <c r="I4291" i="4"/>
  <c r="I4285" i="4"/>
  <c r="I4279" i="4"/>
  <c r="I4273" i="4"/>
  <c r="I4267" i="4"/>
  <c r="I4261" i="4"/>
  <c r="I4255" i="4"/>
  <c r="I4249" i="4"/>
  <c r="I4243" i="4"/>
  <c r="I4237" i="4"/>
  <c r="I4231" i="4"/>
  <c r="I4225" i="4"/>
  <c r="I4219" i="4"/>
  <c r="I4213" i="4"/>
  <c r="I4207" i="4"/>
  <c r="I4201" i="4"/>
  <c r="I4195" i="4"/>
  <c r="I4189" i="4"/>
  <c r="I4183" i="4"/>
  <c r="I4177" i="4"/>
  <c r="I4171" i="4"/>
  <c r="I4165" i="4"/>
  <c r="I4159" i="4"/>
  <c r="I4153" i="4"/>
  <c r="I4147" i="4"/>
  <c r="I4141" i="4"/>
  <c r="I4135" i="4"/>
  <c r="I4129" i="4"/>
  <c r="I4123" i="4"/>
  <c r="I4117" i="4"/>
  <c r="I4111" i="4"/>
  <c r="I4105" i="4"/>
  <c r="I4099" i="4"/>
  <c r="I4093" i="4"/>
  <c r="I4087" i="4"/>
  <c r="I4081" i="4"/>
  <c r="I4075" i="4"/>
  <c r="I4069" i="4"/>
  <c r="I4063" i="4"/>
  <c r="I4057" i="4"/>
  <c r="I4051" i="4"/>
  <c r="I4045" i="4"/>
  <c r="I4039" i="4"/>
  <c r="I4033" i="4"/>
  <c r="I4027" i="4"/>
  <c r="I4021" i="4"/>
  <c r="I4015" i="4"/>
  <c r="I4009" i="4"/>
  <c r="I4003" i="4"/>
  <c r="I3997" i="4"/>
  <c r="I3991" i="4"/>
  <c r="I3985" i="4"/>
  <c r="I3979" i="4"/>
  <c r="I3973" i="4"/>
  <c r="I3967" i="4"/>
  <c r="I3961" i="4"/>
  <c r="I3955" i="4"/>
  <c r="I3949" i="4"/>
  <c r="I3943" i="4"/>
  <c r="I3937" i="4"/>
  <c r="I3931" i="4"/>
  <c r="I3925" i="4"/>
  <c r="I3919" i="4"/>
  <c r="I3913" i="4"/>
  <c r="I3907" i="4"/>
  <c r="I3901" i="4"/>
  <c r="I3895" i="4"/>
  <c r="I3889" i="4"/>
  <c r="I3883" i="4"/>
  <c r="I3877" i="4"/>
  <c r="I3871" i="4"/>
  <c r="I3865" i="4"/>
  <c r="I3859" i="4"/>
  <c r="I3853" i="4"/>
  <c r="I3847" i="4"/>
  <c r="I3841" i="4"/>
  <c r="I3835" i="4"/>
  <c r="I3829" i="4"/>
  <c r="I3823" i="4"/>
  <c r="I3817" i="4"/>
  <c r="I3811" i="4"/>
  <c r="I3805" i="4"/>
  <c r="I3799" i="4"/>
  <c r="I3793" i="4"/>
  <c r="I3787" i="4"/>
  <c r="I3781" i="4"/>
  <c r="I3775" i="4"/>
  <c r="I3769" i="4"/>
  <c r="I3763" i="4"/>
  <c r="I3757" i="4"/>
  <c r="I3751" i="4"/>
  <c r="I3745" i="4"/>
  <c r="I3739" i="4"/>
  <c r="I3733" i="4"/>
  <c r="I3727" i="4"/>
  <c r="I3721" i="4"/>
  <c r="I3715" i="4"/>
  <c r="I3709" i="4"/>
  <c r="I3703" i="4"/>
  <c r="I3697" i="4"/>
  <c r="I3691" i="4"/>
  <c r="I3685" i="4"/>
  <c r="I3679" i="4"/>
  <c r="I3673" i="4"/>
  <c r="I3667" i="4"/>
  <c r="I3661" i="4"/>
  <c r="I3655" i="4"/>
  <c r="I3649" i="4"/>
  <c r="I3643" i="4"/>
  <c r="I3637" i="4"/>
  <c r="I3631" i="4"/>
  <c r="I3625" i="4"/>
  <c r="I3619" i="4"/>
  <c r="I3613" i="4"/>
  <c r="I3607" i="4"/>
  <c r="I3601" i="4"/>
  <c r="I3595" i="4"/>
  <c r="I3589" i="4"/>
  <c r="I3583" i="4"/>
  <c r="I3577" i="4"/>
  <c r="I3571" i="4"/>
  <c r="I3565" i="4"/>
  <c r="I3559" i="4"/>
  <c r="I3553" i="4"/>
  <c r="I3547" i="4"/>
  <c r="I3541" i="4"/>
  <c r="I3535" i="4"/>
  <c r="I3529" i="4"/>
  <c r="I3523" i="4"/>
  <c r="I3517" i="4"/>
  <c r="I3511" i="4"/>
  <c r="I3505" i="4"/>
  <c r="I3499" i="4"/>
  <c r="I3493" i="4"/>
  <c r="I3487" i="4"/>
  <c r="I3481" i="4"/>
  <c r="I3475" i="4"/>
  <c r="I3469" i="4"/>
  <c r="I3463" i="4"/>
  <c r="I3457" i="4"/>
  <c r="I3451" i="4"/>
  <c r="I3445" i="4"/>
  <c r="I3439" i="4"/>
  <c r="I3433" i="4"/>
  <c r="I3427" i="4"/>
  <c r="I3421" i="4"/>
  <c r="I3415" i="4"/>
  <c r="I3409" i="4"/>
  <c r="I3403" i="4"/>
  <c r="I3397" i="4"/>
  <c r="I3391" i="4"/>
  <c r="I3385" i="4"/>
  <c r="I3379" i="4"/>
  <c r="I3373" i="4"/>
  <c r="I3367" i="4"/>
  <c r="I3361" i="4"/>
  <c r="I3355" i="4"/>
  <c r="I3349" i="4"/>
  <c r="I3343" i="4"/>
  <c r="I3337" i="4"/>
  <c r="I3331" i="4"/>
  <c r="I3325" i="4"/>
  <c r="I3319" i="4"/>
  <c r="I3313" i="4"/>
  <c r="I3307" i="4"/>
  <c r="I3301" i="4"/>
  <c r="I3295" i="4"/>
  <c r="I3289" i="4"/>
  <c r="I3283" i="4"/>
  <c r="I3277" i="4"/>
  <c r="I3271" i="4"/>
  <c r="I3265" i="4"/>
  <c r="I3259" i="4"/>
  <c r="I3253" i="4"/>
  <c r="I3247" i="4"/>
  <c r="I3241" i="4"/>
  <c r="I3235" i="4"/>
  <c r="I3229" i="4"/>
  <c r="I3223" i="4"/>
  <c r="I3217" i="4"/>
  <c r="I3211" i="4"/>
  <c r="I3205" i="4"/>
  <c r="I3199" i="4"/>
  <c r="I3193" i="4"/>
  <c r="I3187" i="4"/>
  <c r="I3181" i="4"/>
  <c r="I3175" i="4"/>
  <c r="I3169" i="4"/>
  <c r="I3163" i="4"/>
  <c r="I3157" i="4"/>
  <c r="I3151" i="4"/>
  <c r="I3145" i="4"/>
  <c r="I3139" i="4"/>
  <c r="I3133" i="4"/>
  <c r="I3127" i="4"/>
  <c r="I3121" i="4"/>
  <c r="I3115" i="4"/>
  <c r="I3109" i="4"/>
  <c r="I3103" i="4"/>
  <c r="I3097" i="4"/>
  <c r="I3091" i="4"/>
  <c r="I3085" i="4"/>
  <c r="I3079" i="4"/>
  <c r="I3073" i="4"/>
  <c r="I3067" i="4"/>
  <c r="I3061" i="4"/>
  <c r="I3055" i="4"/>
  <c r="I3049" i="4"/>
  <c r="I3043" i="4"/>
  <c r="I3037" i="4"/>
  <c r="I3031" i="4"/>
  <c r="I3025" i="4"/>
  <c r="I3019" i="4"/>
  <c r="I3013" i="4"/>
  <c r="I3007" i="4"/>
  <c r="I3001" i="4"/>
  <c r="I2995" i="4"/>
  <c r="I2989" i="4"/>
  <c r="I2983" i="4"/>
  <c r="I2977" i="4"/>
  <c r="I2971" i="4"/>
  <c r="I2965" i="4"/>
  <c r="I2959" i="4"/>
  <c r="I2953" i="4"/>
  <c r="I2947" i="4"/>
  <c r="I2941" i="4"/>
  <c r="I2935" i="4"/>
  <c r="I2929" i="4"/>
  <c r="I2923" i="4"/>
  <c r="I2917" i="4"/>
  <c r="I2911" i="4"/>
  <c r="I2905" i="4"/>
  <c r="I2899" i="4"/>
  <c r="I2893" i="4"/>
  <c r="I2887" i="4"/>
  <c r="I2881" i="4"/>
  <c r="I2875" i="4"/>
  <c r="I2869" i="4"/>
  <c r="I2863" i="4"/>
  <c r="I2857" i="4"/>
  <c r="I2851" i="4"/>
  <c r="I2845" i="4"/>
  <c r="I2839" i="4"/>
  <c r="I2833" i="4"/>
  <c r="I2827" i="4"/>
  <c r="I2821" i="4"/>
  <c r="I2815" i="4"/>
  <c r="I2809" i="4"/>
  <c r="I2803" i="4"/>
  <c r="I2797" i="4"/>
  <c r="I2791" i="4"/>
  <c r="I2785" i="4"/>
  <c r="I2779" i="4"/>
  <c r="I2773" i="4"/>
  <c r="I2767" i="4"/>
  <c r="I2761" i="4"/>
  <c r="I2755" i="4"/>
  <c r="I2749" i="4"/>
  <c r="I2743" i="4"/>
  <c r="I2737" i="4"/>
  <c r="I2731" i="4"/>
  <c r="I2725" i="4"/>
  <c r="I2719" i="4"/>
  <c r="I2713" i="4"/>
  <c r="I2707" i="4"/>
  <c r="I2701" i="4"/>
  <c r="I2695" i="4"/>
  <c r="I2689" i="4"/>
  <c r="I2683" i="4"/>
  <c r="I2677" i="4"/>
  <c r="I2671" i="4"/>
  <c r="I2665" i="4"/>
  <c r="I2659" i="4"/>
  <c r="I2653" i="4"/>
  <c r="I2647" i="4"/>
  <c r="I2641" i="4"/>
  <c r="I2635" i="4"/>
  <c r="I2629" i="4"/>
  <c r="I2623" i="4"/>
  <c r="I2617" i="4"/>
  <c r="I2611" i="4"/>
  <c r="I2605" i="4"/>
  <c r="I2599" i="4"/>
  <c r="I2593" i="4"/>
  <c r="I2587" i="4"/>
  <c r="I2581" i="4"/>
  <c r="I2575" i="4"/>
  <c r="I2569" i="4"/>
  <c r="I2563" i="4"/>
  <c r="I2557" i="4"/>
  <c r="I2551" i="4"/>
  <c r="I2545" i="4"/>
  <c r="I2539" i="4"/>
  <c r="I2533" i="4"/>
  <c r="I2527" i="4"/>
  <c r="I2521" i="4"/>
  <c r="I2515" i="4"/>
  <c r="I2509" i="4"/>
  <c r="I2503" i="4"/>
  <c r="I2497" i="4"/>
  <c r="I2491" i="4"/>
  <c r="I2485" i="4"/>
  <c r="I2479" i="4"/>
  <c r="I2473" i="4"/>
  <c r="I2467" i="4"/>
  <c r="I2461" i="4"/>
  <c r="I2455" i="4"/>
  <c r="I2449" i="4"/>
  <c r="I2443" i="4"/>
  <c r="I2437" i="4"/>
  <c r="I2431" i="4"/>
  <c r="I2425" i="4"/>
  <c r="I2419" i="4"/>
  <c r="I2413" i="4"/>
  <c r="I2407" i="4"/>
  <c r="I2401" i="4"/>
  <c r="I2395" i="4"/>
  <c r="I2389" i="4"/>
  <c r="I2383" i="4"/>
  <c r="I2377" i="4"/>
  <c r="I2371" i="4"/>
  <c r="I2365" i="4"/>
  <c r="I2359" i="4"/>
  <c r="I2353" i="4"/>
  <c r="I2347" i="4"/>
  <c r="I2341" i="4"/>
  <c r="I2335" i="4"/>
  <c r="I2329" i="4"/>
  <c r="I2323" i="4"/>
  <c r="I2317" i="4"/>
  <c r="I2311" i="4"/>
  <c r="I2305" i="4"/>
  <c r="I2299" i="4"/>
  <c r="I2293" i="4"/>
  <c r="I2287" i="4"/>
  <c r="I2281" i="4"/>
  <c r="I2275" i="4"/>
  <c r="I2269" i="4"/>
  <c r="I2263" i="4"/>
  <c r="I2257" i="4"/>
  <c r="I2251" i="4"/>
  <c r="I2245" i="4"/>
  <c r="I2239" i="4"/>
  <c r="I2233" i="4"/>
  <c r="I2227" i="4"/>
  <c r="I2221" i="4"/>
  <c r="I2215" i="4"/>
  <c r="I2209" i="4"/>
  <c r="I2203" i="4"/>
  <c r="I2197" i="4"/>
  <c r="I2191" i="4"/>
  <c r="I2185" i="4"/>
  <c r="I2179" i="4"/>
  <c r="I2173" i="4"/>
  <c r="I2167" i="4"/>
  <c r="I2161" i="4"/>
  <c r="I2155" i="4"/>
  <c r="I2149" i="4"/>
  <c r="I2143" i="4"/>
  <c r="I2137" i="4"/>
  <c r="I2131" i="4"/>
  <c r="I2125" i="4"/>
  <c r="I2119" i="4"/>
  <c r="I2113" i="4"/>
  <c r="I2107" i="4"/>
  <c r="I2101" i="4"/>
  <c r="I2095" i="4"/>
  <c r="I2089" i="4"/>
  <c r="I2083" i="4"/>
  <c r="I2077" i="4"/>
  <c r="I2071" i="4"/>
  <c r="I2065" i="4"/>
  <c r="I2059" i="4"/>
  <c r="I2053" i="4"/>
  <c r="I2047" i="4"/>
  <c r="I2041" i="4"/>
  <c r="I2035" i="4"/>
  <c r="I2029" i="4"/>
  <c r="I2023" i="4"/>
  <c r="I2017" i="4"/>
  <c r="I2011" i="4"/>
  <c r="I2005" i="4"/>
  <c r="I1999" i="4"/>
  <c r="I1993" i="4"/>
  <c r="I1987" i="4"/>
  <c r="I1981" i="4"/>
  <c r="I1975" i="4"/>
  <c r="I1969" i="4"/>
  <c r="I1963" i="4"/>
  <c r="I1957" i="4"/>
  <c r="I1951" i="4"/>
  <c r="I1945" i="4"/>
  <c r="I1939" i="4"/>
  <c r="I1933" i="4"/>
  <c r="I1927" i="4"/>
  <c r="I1921" i="4"/>
  <c r="I1915" i="4"/>
  <c r="I1909" i="4"/>
  <c r="I1903" i="4"/>
  <c r="I1897" i="4"/>
  <c r="I1891" i="4"/>
  <c r="I1885" i="4"/>
  <c r="I1879" i="4"/>
  <c r="I1873" i="4"/>
  <c r="I1867" i="4"/>
  <c r="I1861" i="4"/>
  <c r="I1855" i="4"/>
  <c r="I1849" i="4"/>
  <c r="I1843" i="4"/>
  <c r="I1837" i="4"/>
  <c r="I1831" i="4"/>
  <c r="I1825" i="4"/>
  <c r="I1819" i="4"/>
  <c r="I1813" i="4"/>
  <c r="I1807" i="4"/>
  <c r="I1801" i="4"/>
  <c r="I1795" i="4"/>
  <c r="I1789" i="4"/>
  <c r="I1783" i="4"/>
  <c r="I1777" i="4"/>
  <c r="I1771" i="4"/>
  <c r="I1765" i="4"/>
  <c r="I1759" i="4"/>
  <c r="I1753" i="4"/>
  <c r="I1747" i="4"/>
  <c r="I1741" i="4"/>
  <c r="I1735" i="4"/>
  <c r="I1729" i="4"/>
  <c r="I1723" i="4"/>
  <c r="I1717" i="4"/>
  <c r="I1711" i="4"/>
  <c r="I1705" i="4"/>
  <c r="I1699" i="4"/>
  <c r="I1693" i="4"/>
  <c r="I1687" i="4"/>
  <c r="I1681" i="4"/>
  <c r="I1675" i="4"/>
  <c r="I1669" i="4"/>
  <c r="I1663" i="4"/>
  <c r="I1657" i="4"/>
  <c r="I1651" i="4"/>
  <c r="I1645" i="4"/>
  <c r="I1639" i="4"/>
  <c r="I1633" i="4"/>
  <c r="I1627" i="4"/>
  <c r="I1621" i="4"/>
  <c r="I1615" i="4"/>
  <c r="I1609" i="4"/>
  <c r="I1603" i="4"/>
  <c r="I1597" i="4"/>
  <c r="I1591" i="4"/>
  <c r="I1585" i="4"/>
  <c r="I1579" i="4"/>
  <c r="I1573" i="4"/>
  <c r="I1567" i="4"/>
  <c r="I1561" i="4"/>
  <c r="I1555" i="4"/>
  <c r="I1549" i="4"/>
  <c r="I1543" i="4"/>
  <c r="I1537" i="4"/>
  <c r="I1531" i="4"/>
  <c r="I1525" i="4"/>
  <c r="I1519" i="4"/>
  <c r="I1513" i="4"/>
  <c r="I1507" i="4"/>
  <c r="I1501" i="4"/>
  <c r="I1495" i="4"/>
  <c r="I1489" i="4"/>
  <c r="I1483" i="4"/>
  <c r="I1477" i="4"/>
  <c r="I1471" i="4"/>
  <c r="I1465" i="4"/>
  <c r="I1459" i="4"/>
  <c r="I1453" i="4"/>
  <c r="I1447" i="4"/>
  <c r="I1441" i="4"/>
  <c r="I1435" i="4"/>
  <c r="I1429" i="4"/>
  <c r="I1423" i="4"/>
  <c r="I1417" i="4"/>
  <c r="I1411" i="4"/>
  <c r="I1405" i="4"/>
  <c r="I1399" i="4"/>
  <c r="I1393" i="4"/>
  <c r="I1387" i="4"/>
  <c r="I1381" i="4"/>
  <c r="I1375" i="4"/>
  <c r="I1369" i="4"/>
  <c r="I1363" i="4"/>
  <c r="I1357" i="4"/>
  <c r="I1351" i="4"/>
  <c r="I1345" i="4"/>
  <c r="I1339" i="4"/>
  <c r="I1333" i="4"/>
  <c r="I1327" i="4"/>
  <c r="I1321" i="4"/>
  <c r="I1315" i="4"/>
  <c r="I1309" i="4"/>
  <c r="I1303" i="4"/>
  <c r="I1297" i="4"/>
  <c r="I1291" i="4"/>
  <c r="I1285" i="4"/>
  <c r="I1279" i="4"/>
  <c r="I1273" i="4"/>
  <c r="I1267" i="4"/>
  <c r="I1261" i="4"/>
  <c r="I1255" i="4"/>
  <c r="I1249" i="4"/>
  <c r="I1243" i="4"/>
  <c r="I1237" i="4"/>
  <c r="I1231" i="4"/>
  <c r="I1225" i="4"/>
  <c r="I1219" i="4"/>
  <c r="I1213" i="4"/>
  <c r="I1207" i="4"/>
  <c r="I1201" i="4"/>
  <c r="I1195" i="4"/>
  <c r="I1189" i="4"/>
  <c r="I1183" i="4"/>
  <c r="I1177" i="4"/>
  <c r="I1171" i="4"/>
  <c r="I1165" i="4"/>
  <c r="I1159" i="4"/>
  <c r="I1153" i="4"/>
  <c r="I1147" i="4"/>
  <c r="I1141" i="4"/>
  <c r="I1135" i="4"/>
  <c r="I1129" i="4"/>
  <c r="I1123" i="4"/>
  <c r="I1117" i="4"/>
  <c r="I1111" i="4"/>
  <c r="I1105" i="4"/>
  <c r="I1099" i="4"/>
  <c r="I1093" i="4"/>
  <c r="I1087" i="4"/>
  <c r="I1081" i="4"/>
  <c r="I1075" i="4"/>
  <c r="I1069" i="4"/>
  <c r="I1063" i="4"/>
  <c r="I1057" i="4"/>
  <c r="I1051" i="4"/>
  <c r="I1045" i="4"/>
  <c r="I1039" i="4"/>
  <c r="I1033" i="4"/>
  <c r="I1027" i="4"/>
  <c r="I1021" i="4"/>
  <c r="I1015" i="4"/>
  <c r="I1009" i="4"/>
  <c r="I1003" i="4"/>
  <c r="I997" i="4"/>
  <c r="I991" i="4"/>
  <c r="I985" i="4"/>
  <c r="I979" i="4"/>
  <c r="I973" i="4"/>
  <c r="I967" i="4"/>
  <c r="I961" i="4"/>
  <c r="I955" i="4"/>
  <c r="I949" i="4"/>
  <c r="I943" i="4"/>
  <c r="I937" i="4"/>
  <c r="I931" i="4"/>
  <c r="I925" i="4"/>
  <c r="I919" i="4"/>
  <c r="I913" i="4"/>
  <c r="I907" i="4"/>
  <c r="I901" i="4"/>
  <c r="I895" i="4"/>
  <c r="I889" i="4"/>
  <c r="I883" i="4"/>
  <c r="I877" i="4"/>
  <c r="I871" i="4"/>
  <c r="I865" i="4"/>
  <c r="I859" i="4"/>
  <c r="I853" i="4"/>
  <c r="I847" i="4"/>
  <c r="I841" i="4"/>
  <c r="I835" i="4"/>
  <c r="I829" i="4"/>
  <c r="I823" i="4"/>
  <c r="I817" i="4"/>
  <c r="I811" i="4"/>
  <c r="I805" i="4"/>
  <c r="I799" i="4"/>
  <c r="I793" i="4"/>
  <c r="I787" i="4"/>
  <c r="I781" i="4"/>
  <c r="I775" i="4"/>
  <c r="I769" i="4"/>
  <c r="I763" i="4"/>
  <c r="I757" i="4"/>
  <c r="I751" i="4"/>
  <c r="I745" i="4"/>
  <c r="I739" i="4"/>
  <c r="I733" i="4"/>
  <c r="I727" i="4"/>
  <c r="I721" i="4"/>
  <c r="I715" i="4"/>
  <c r="I709" i="4"/>
  <c r="I703" i="4"/>
  <c r="I697" i="4"/>
  <c r="I691" i="4"/>
  <c r="I685" i="4"/>
  <c r="I679" i="4"/>
  <c r="I673" i="4"/>
  <c r="I667" i="4"/>
  <c r="I661" i="4"/>
  <c r="I655" i="4"/>
  <c r="I649" i="4"/>
  <c r="I643" i="4"/>
  <c r="I637" i="4"/>
  <c r="I631" i="4"/>
  <c r="I625" i="4"/>
  <c r="I619" i="4"/>
  <c r="I613" i="4"/>
  <c r="I607" i="4"/>
  <c r="I601" i="4"/>
  <c r="I595" i="4"/>
  <c r="I589" i="4"/>
  <c r="I583" i="4"/>
  <c r="I577" i="4"/>
  <c r="I571" i="4"/>
  <c r="I565" i="4"/>
  <c r="I559" i="4"/>
  <c r="I553" i="4"/>
  <c r="I547" i="4"/>
  <c r="I541" i="4"/>
  <c r="I535" i="4"/>
  <c r="I529" i="4"/>
  <c r="I523" i="4"/>
  <c r="I517" i="4"/>
  <c r="I511" i="4"/>
  <c r="I505" i="4"/>
  <c r="I499" i="4"/>
  <c r="I493" i="4"/>
  <c r="I487" i="4"/>
  <c r="I481" i="4"/>
  <c r="I475" i="4"/>
  <c r="I469" i="4"/>
  <c r="I463" i="4"/>
  <c r="I457" i="4"/>
  <c r="I451" i="4"/>
  <c r="I445" i="4"/>
  <c r="I439" i="4"/>
  <c r="I433" i="4"/>
  <c r="I427" i="4"/>
  <c r="I421" i="4"/>
  <c r="I415" i="4"/>
  <c r="I409" i="4"/>
  <c r="I403" i="4"/>
  <c r="I397" i="4"/>
  <c r="I391" i="4"/>
  <c r="I385" i="4"/>
  <c r="I379" i="4"/>
  <c r="I373" i="4"/>
  <c r="I367" i="4"/>
  <c r="I361" i="4"/>
  <c r="I355" i="4"/>
  <c r="I349" i="4"/>
  <c r="I343" i="4"/>
  <c r="I337" i="4"/>
  <c r="I331" i="4"/>
  <c r="I325" i="4"/>
  <c r="I319" i="4"/>
  <c r="I313" i="4"/>
  <c r="I307" i="4"/>
  <c r="I301" i="4"/>
  <c r="I295" i="4"/>
  <c r="I289" i="4"/>
  <c r="I283" i="4"/>
  <c r="I277" i="4"/>
  <c r="I271" i="4"/>
  <c r="I265" i="4"/>
  <c r="I259" i="4"/>
  <c r="I253" i="4"/>
  <c r="I247" i="4"/>
  <c r="I241" i="4"/>
  <c r="I235" i="4"/>
  <c r="I229" i="4"/>
  <c r="I223" i="4"/>
  <c r="I217" i="4"/>
  <c r="I211" i="4"/>
  <c r="I205" i="4"/>
  <c r="I199" i="4"/>
  <c r="I193" i="4"/>
  <c r="I187" i="4"/>
  <c r="I181" i="4"/>
  <c r="I175" i="4"/>
  <c r="I169" i="4"/>
  <c r="I163" i="4"/>
  <c r="I157" i="4"/>
  <c r="I151" i="4"/>
  <c r="I145" i="4"/>
  <c r="I139" i="4"/>
  <c r="I133" i="4"/>
  <c r="I127" i="4"/>
  <c r="I121" i="4"/>
  <c r="I115" i="4"/>
  <c r="I109" i="4"/>
  <c r="I103" i="4"/>
  <c r="I97" i="4"/>
  <c r="I91" i="4"/>
  <c r="I85" i="4"/>
  <c r="I79" i="4"/>
  <c r="I73" i="4"/>
  <c r="I67" i="4"/>
  <c r="I61" i="4"/>
  <c r="I55" i="4"/>
  <c r="I49" i="4"/>
  <c r="I43" i="4"/>
  <c r="I37" i="4"/>
  <c r="I31" i="4"/>
  <c r="I25" i="4"/>
  <c r="I19" i="4"/>
  <c r="I13" i="4"/>
  <c r="I7" i="4"/>
  <c r="I5561" i="4"/>
  <c r="I5555" i="4"/>
  <c r="I5549" i="4"/>
  <c r="I5543" i="4"/>
  <c r="I5537" i="4"/>
  <c r="I5531" i="4"/>
  <c r="I5525" i="4"/>
  <c r="I5519" i="4"/>
  <c r="I5513" i="4"/>
  <c r="I5507" i="4"/>
  <c r="I5501" i="4"/>
  <c r="I5495" i="4"/>
  <c r="I5489" i="4"/>
  <c r="I5483" i="4"/>
  <c r="I5477" i="4"/>
  <c r="I5471" i="4"/>
  <c r="I5465" i="4"/>
  <c r="I5459" i="4"/>
  <c r="I5453" i="4"/>
  <c r="I5447" i="4"/>
  <c r="I5441" i="4"/>
  <c r="I5435" i="4"/>
  <c r="I5429" i="4"/>
  <c r="I5423" i="4"/>
  <c r="I5417" i="4"/>
  <c r="I5411" i="4"/>
  <c r="I5405" i="4"/>
  <c r="I5399" i="4"/>
  <c r="I5393" i="4"/>
  <c r="I5387" i="4"/>
  <c r="I5381" i="4"/>
  <c r="I5375" i="4"/>
  <c r="I5369" i="4"/>
  <c r="I5363" i="4"/>
  <c r="I5357" i="4"/>
  <c r="I5351" i="4"/>
  <c r="I5345" i="4"/>
  <c r="I5339" i="4"/>
  <c r="I5333" i="4"/>
  <c r="I5327" i="4"/>
  <c r="I5321" i="4"/>
  <c r="I5315" i="4"/>
  <c r="I5309" i="4"/>
  <c r="I5303" i="4"/>
  <c r="I5297" i="4"/>
  <c r="I5291" i="4"/>
  <c r="I5285" i="4"/>
  <c r="I5279" i="4"/>
  <c r="I5273" i="4"/>
  <c r="I5267" i="4"/>
  <c r="I5261" i="4"/>
  <c r="I5255" i="4"/>
  <c r="I5249" i="4"/>
  <c r="I5243" i="4"/>
  <c r="I5237" i="4"/>
  <c r="I5231" i="4"/>
  <c r="I5226" i="4"/>
  <c r="I5219" i="4"/>
  <c r="I5213" i="4"/>
  <c r="I5207" i="4"/>
  <c r="I5201" i="4"/>
  <c r="I5195" i="4"/>
  <c r="I5189" i="4"/>
  <c r="I5183" i="4"/>
  <c r="I5177" i="4"/>
  <c r="I5171" i="4"/>
  <c r="I5165" i="4"/>
  <c r="I5159" i="4"/>
  <c r="I5153" i="4"/>
  <c r="I5147" i="4"/>
  <c r="I5141" i="4"/>
  <c r="I5135" i="4"/>
  <c r="I5129" i="4"/>
  <c r="I5123" i="4"/>
  <c r="I5117" i="4"/>
  <c r="I5111" i="4"/>
  <c r="I5105" i="4"/>
  <c r="I5099" i="4"/>
  <c r="I5093" i="4"/>
  <c r="I5087" i="4"/>
  <c r="I5081" i="4"/>
  <c r="I5075" i="4"/>
  <c r="I5069" i="4"/>
  <c r="I5063" i="4"/>
  <c r="I5057" i="4"/>
  <c r="I5051" i="4"/>
  <c r="I5045" i="4"/>
  <c r="I5039" i="4"/>
  <c r="I5033" i="4"/>
  <c r="I5027" i="4"/>
  <c r="I5021" i="4"/>
  <c r="I5015" i="4"/>
  <c r="I5009" i="4"/>
  <c r="I5003" i="4"/>
  <c r="I4997" i="4"/>
  <c r="I4991" i="4"/>
  <c r="I4985" i="4"/>
  <c r="I4979" i="4"/>
  <c r="I4973" i="4"/>
  <c r="I4967" i="4"/>
  <c r="I4961" i="4"/>
  <c r="I4955" i="4"/>
  <c r="I4949" i="4"/>
  <c r="I4943" i="4"/>
  <c r="I4937" i="4"/>
  <c r="I4931" i="4"/>
  <c r="I4925" i="4"/>
  <c r="I4913" i="4"/>
  <c r="I4907" i="4"/>
  <c r="I4901" i="4"/>
  <c r="I4895" i="4"/>
  <c r="I4889" i="4"/>
  <c r="I4883" i="4"/>
  <c r="I4877" i="4"/>
  <c r="I4871" i="4"/>
  <c r="I4865" i="4"/>
  <c r="I4859" i="4"/>
  <c r="I4853" i="4"/>
  <c r="I4837" i="4"/>
  <c r="I4841" i="4"/>
  <c r="I4835" i="4"/>
  <c r="I4829" i="4"/>
  <c r="I4823" i="4"/>
  <c r="I4817" i="4"/>
  <c r="I4811" i="4"/>
  <c r="I4805" i="4"/>
  <c r="I4799" i="4"/>
  <c r="I4793" i="4"/>
  <c r="I4787" i="4"/>
  <c r="I4781" i="4"/>
  <c r="I4775" i="4"/>
  <c r="I4769" i="4"/>
  <c r="I4763" i="4"/>
  <c r="I4757" i="4"/>
  <c r="I4751" i="4"/>
  <c r="I4745" i="4"/>
  <c r="I4739" i="4"/>
  <c r="I4733" i="4"/>
  <c r="I4727" i="4"/>
  <c r="I4721" i="4"/>
  <c r="I4715" i="4"/>
  <c r="I4709" i="4"/>
  <c r="I4703" i="4"/>
  <c r="I4697" i="4"/>
  <c r="I4691" i="4"/>
  <c r="I4685" i="4"/>
  <c r="I4679" i="4"/>
  <c r="I4673" i="4"/>
  <c r="I4667" i="4"/>
  <c r="I4661" i="4"/>
  <c r="I4655" i="4"/>
  <c r="I4649" i="4"/>
  <c r="I4643" i="4"/>
  <c r="I4637" i="4"/>
  <c r="I4631" i="4"/>
  <c r="I4625" i="4"/>
  <c r="I4619" i="4"/>
  <c r="I4613" i="4"/>
  <c r="I4607" i="4"/>
  <c r="I4601" i="4"/>
  <c r="I4595" i="4"/>
  <c r="I4589" i="4"/>
  <c r="I4583" i="4"/>
  <c r="I4577" i="4"/>
  <c r="I4571" i="4"/>
  <c r="I4565" i="4"/>
  <c r="I4559" i="4"/>
  <c r="I4553" i="4"/>
  <c r="I4547" i="4"/>
  <c r="I4541" i="4"/>
  <c r="I4535" i="4"/>
  <c r="I4529" i="4"/>
  <c r="I4523" i="4"/>
  <c r="I4517" i="4"/>
  <c r="I4511" i="4"/>
  <c r="I4505" i="4"/>
  <c r="I4499" i="4"/>
  <c r="I4493" i="4"/>
  <c r="I4487" i="4"/>
  <c r="I4481" i="4"/>
  <c r="I4475" i="4"/>
  <c r="I4469" i="4"/>
  <c r="I4463" i="4"/>
  <c r="I4457" i="4"/>
  <c r="I4451" i="4"/>
  <c r="I4445" i="4"/>
  <c r="I4439" i="4"/>
  <c r="I4433" i="4"/>
  <c r="I4427" i="4"/>
  <c r="I4421" i="4"/>
  <c r="I4415" i="4"/>
  <c r="I4409" i="4"/>
  <c r="I4403" i="4"/>
  <c r="I4397" i="4"/>
  <c r="I4391" i="4"/>
  <c r="I4385" i="4"/>
  <c r="I4379" i="4"/>
  <c r="I4373" i="4"/>
  <c r="I4367" i="4"/>
  <c r="I4361" i="4"/>
  <c r="I4355" i="4"/>
  <c r="I4349" i="4"/>
  <c r="I4343" i="4"/>
  <c r="I4337" i="4"/>
  <c r="I4331" i="4"/>
  <c r="I4325" i="4"/>
  <c r="I4319" i="4"/>
  <c r="I4313" i="4"/>
  <c r="I4307" i="4"/>
  <c r="I4301" i="4"/>
  <c r="I4295" i="4"/>
  <c r="I4289" i="4"/>
  <c r="I4283" i="4"/>
  <c r="I4277" i="4"/>
  <c r="I4271" i="4"/>
  <c r="I4265" i="4"/>
  <c r="I4259" i="4"/>
  <c r="I4253" i="4"/>
  <c r="I4247" i="4"/>
  <c r="I4241" i="4"/>
  <c r="I4235" i="4"/>
  <c r="I4229" i="4"/>
  <c r="I4223" i="4"/>
  <c r="I4217" i="4"/>
  <c r="I4211" i="4"/>
  <c r="I4205" i="4"/>
  <c r="I4199" i="4"/>
  <c r="I4193" i="4"/>
  <c r="I4187" i="4"/>
  <c r="I4181" i="4"/>
  <c r="I4175" i="4"/>
  <c r="I4169" i="4"/>
  <c r="I4163" i="4"/>
  <c r="I4157" i="4"/>
  <c r="I4151" i="4"/>
  <c r="I4145" i="4"/>
  <c r="I4139" i="4"/>
  <c r="I4133" i="4"/>
  <c r="I4127" i="4"/>
  <c r="I4121" i="4"/>
  <c r="I4115" i="4"/>
  <c r="I4109" i="4"/>
  <c r="I4103" i="4"/>
  <c r="I4097" i="4"/>
  <c r="I4091" i="4"/>
  <c r="I4079" i="4"/>
  <c r="I4073" i="4"/>
  <c r="I4067" i="4"/>
  <c r="I4061" i="4"/>
  <c r="I4055" i="4"/>
  <c r="I4049" i="4"/>
  <c r="I4043" i="4"/>
  <c r="I4037" i="4"/>
  <c r="I4031" i="4"/>
  <c r="I4025" i="4"/>
  <c r="I4013" i="4"/>
  <c r="I4007" i="4"/>
  <c r="I4001" i="4"/>
  <c r="I3995" i="4"/>
  <c r="I3989" i="4"/>
  <c r="I3983" i="4"/>
  <c r="I3977" i="4"/>
  <c r="I3971" i="4"/>
  <c r="I3965" i="4"/>
  <c r="I3959" i="4"/>
  <c r="I3953" i="4"/>
  <c r="I3947" i="4"/>
  <c r="I3941" i="4"/>
  <c r="I3935" i="4"/>
  <c r="I3929" i="4"/>
  <c r="I3923" i="4"/>
  <c r="I3917" i="4"/>
  <c r="I3911" i="4"/>
  <c r="I3905" i="4"/>
  <c r="I3899" i="4"/>
  <c r="I3893" i="4"/>
  <c r="I3887" i="4"/>
  <c r="I3881" i="4"/>
  <c r="I3875" i="4"/>
  <c r="I3869" i="4"/>
  <c r="I3863" i="4"/>
  <c r="I3857" i="4"/>
  <c r="I3851" i="4"/>
  <c r="I3845" i="4"/>
  <c r="I3839" i="4"/>
  <c r="I3833" i="4"/>
  <c r="I3827" i="4"/>
  <c r="D5562" i="4"/>
  <c r="I5562" i="4" s="1"/>
  <c r="D5556" i="4"/>
  <c r="I5556" i="4" s="1"/>
  <c r="D5550" i="4"/>
  <c r="I5550" i="4" s="1"/>
  <c r="D5544" i="4"/>
  <c r="I5544" i="4" s="1"/>
  <c r="D5538" i="4"/>
  <c r="I5538" i="4" s="1"/>
  <c r="D5532" i="4"/>
  <c r="I5532" i="4" s="1"/>
  <c r="D5526" i="4"/>
  <c r="I5526" i="4" s="1"/>
  <c r="D5520" i="4"/>
  <c r="I5520" i="4" s="1"/>
  <c r="D5514" i="4"/>
  <c r="I5514" i="4" s="1"/>
  <c r="D5508" i="4"/>
  <c r="I5508" i="4" s="1"/>
  <c r="D5502" i="4"/>
  <c r="I5502" i="4" s="1"/>
  <c r="D5496" i="4"/>
  <c r="I5496" i="4" s="1"/>
  <c r="D5490" i="4"/>
  <c r="I5490" i="4" s="1"/>
  <c r="D5484" i="4"/>
  <c r="I5484" i="4" s="1"/>
  <c r="D5478" i="4"/>
  <c r="I5478" i="4" s="1"/>
  <c r="D5472" i="4"/>
  <c r="I5472" i="4" s="1"/>
  <c r="D5466" i="4"/>
  <c r="I5466" i="4" s="1"/>
  <c r="D5460" i="4"/>
  <c r="I5460" i="4" s="1"/>
  <c r="D5454" i="4"/>
  <c r="I5454" i="4" s="1"/>
  <c r="D5448" i="4"/>
  <c r="I5448" i="4" s="1"/>
  <c r="D5442" i="4"/>
  <c r="I5442" i="4" s="1"/>
  <c r="D5436" i="4"/>
  <c r="I5436" i="4" s="1"/>
  <c r="D5430" i="4"/>
  <c r="I5430" i="4" s="1"/>
  <c r="D5424" i="4"/>
  <c r="I5424" i="4" s="1"/>
  <c r="D5418" i="4"/>
  <c r="I5418" i="4" s="1"/>
  <c r="D5412" i="4"/>
  <c r="I5412" i="4" s="1"/>
  <c r="D5406" i="4"/>
  <c r="I5406" i="4" s="1"/>
  <c r="D5400" i="4"/>
  <c r="I5400" i="4" s="1"/>
  <c r="D5394" i="4"/>
  <c r="I5394" i="4" s="1"/>
  <c r="D5388" i="4"/>
  <c r="I5388" i="4" s="1"/>
  <c r="D5382" i="4"/>
  <c r="I5382" i="4" s="1"/>
  <c r="D5376" i="4"/>
  <c r="I5376" i="4" s="1"/>
  <c r="D5370" i="4"/>
  <c r="I5370" i="4" s="1"/>
  <c r="D5364" i="4"/>
  <c r="I5364" i="4" s="1"/>
  <c r="D5358" i="4"/>
  <c r="I5358" i="4" s="1"/>
  <c r="D5352" i="4"/>
  <c r="I5352" i="4" s="1"/>
  <c r="D5346" i="4"/>
  <c r="I5346" i="4" s="1"/>
  <c r="D5340" i="4"/>
  <c r="I5340" i="4" s="1"/>
  <c r="D5334" i="4"/>
  <c r="I5334" i="4" s="1"/>
  <c r="D5328" i="4"/>
  <c r="I5328" i="4" s="1"/>
  <c r="D5322" i="4"/>
  <c r="I5322" i="4" s="1"/>
  <c r="D5316" i="4"/>
  <c r="I5316" i="4" s="1"/>
  <c r="D5310" i="4"/>
  <c r="I5310" i="4" s="1"/>
  <c r="D5304" i="4"/>
  <c r="I5304" i="4" s="1"/>
  <c r="D5298" i="4"/>
  <c r="I5298" i="4" s="1"/>
  <c r="D5292" i="4"/>
  <c r="I5292" i="4" s="1"/>
  <c r="D5286" i="4"/>
  <c r="I5286" i="4" s="1"/>
  <c r="D5280" i="4"/>
  <c r="I5280" i="4" s="1"/>
  <c r="D5274" i="4"/>
  <c r="I5274" i="4" s="1"/>
  <c r="D5268" i="4"/>
  <c r="I5268" i="4" s="1"/>
  <c r="D5262" i="4"/>
  <c r="I5262" i="4" s="1"/>
  <c r="D5256" i="4"/>
  <c r="I5256" i="4" s="1"/>
  <c r="D5250" i="4"/>
  <c r="I5250" i="4" s="1"/>
  <c r="D5244" i="4"/>
  <c r="I5244" i="4" s="1"/>
  <c r="D5238" i="4"/>
  <c r="I5238" i="4" s="1"/>
  <c r="D5232" i="4"/>
  <c r="I5232" i="4" s="1"/>
  <c r="D5225" i="4"/>
  <c r="I5225" i="4" s="1"/>
  <c r="D5220" i="4"/>
  <c r="I5220" i="4" s="1"/>
  <c r="D5214" i="4"/>
  <c r="I5214" i="4" s="1"/>
  <c r="D5208" i="4"/>
  <c r="I5208" i="4" s="1"/>
  <c r="D5202" i="4"/>
  <c r="I5202" i="4" s="1"/>
  <c r="D5196" i="4"/>
  <c r="I5196" i="4" s="1"/>
  <c r="D5190" i="4"/>
  <c r="I5190" i="4" s="1"/>
  <c r="D5184" i="4"/>
  <c r="I5184" i="4" s="1"/>
  <c r="D5178" i="4"/>
  <c r="I5178" i="4" s="1"/>
  <c r="D5172" i="4"/>
  <c r="I5172" i="4" s="1"/>
  <c r="D5166" i="4"/>
  <c r="I5166" i="4" s="1"/>
  <c r="D5160" i="4"/>
  <c r="I5160" i="4" s="1"/>
  <c r="D5154" i="4"/>
  <c r="I5154" i="4" s="1"/>
  <c r="D5148" i="4"/>
  <c r="I5148" i="4" s="1"/>
  <c r="D5142" i="4"/>
  <c r="I5142" i="4" s="1"/>
  <c r="D5136" i="4"/>
  <c r="I5136" i="4" s="1"/>
  <c r="D5130" i="4"/>
  <c r="I5130" i="4" s="1"/>
  <c r="D5124" i="4"/>
  <c r="I5124" i="4" s="1"/>
  <c r="D5118" i="4"/>
  <c r="I5118" i="4" s="1"/>
  <c r="D5112" i="4"/>
  <c r="I5112" i="4" s="1"/>
  <c r="D5106" i="4"/>
  <c r="I5106" i="4" s="1"/>
  <c r="D5100" i="4"/>
  <c r="I5100" i="4" s="1"/>
  <c r="D5094" i="4"/>
  <c r="I5094" i="4" s="1"/>
  <c r="D5088" i="4"/>
  <c r="I5088" i="4" s="1"/>
  <c r="D5082" i="4"/>
  <c r="I5082" i="4" s="1"/>
  <c r="D5076" i="4"/>
  <c r="I5076" i="4" s="1"/>
  <c r="D5070" i="4"/>
  <c r="I5070" i="4" s="1"/>
  <c r="D5064" i="4"/>
  <c r="I5064" i="4" s="1"/>
  <c r="D5058" i="4"/>
  <c r="I5058" i="4" s="1"/>
  <c r="D5052" i="4"/>
  <c r="I5052" i="4" s="1"/>
  <c r="D5046" i="4"/>
  <c r="I5046" i="4" s="1"/>
  <c r="D5040" i="4"/>
  <c r="I5040" i="4" s="1"/>
  <c r="D5034" i="4"/>
  <c r="I5034" i="4" s="1"/>
  <c r="D5028" i="4"/>
  <c r="I5028" i="4" s="1"/>
  <c r="D5022" i="4"/>
  <c r="I5022" i="4" s="1"/>
  <c r="D5016" i="4"/>
  <c r="I5016" i="4" s="1"/>
  <c r="D5010" i="4"/>
  <c r="I5010" i="4" s="1"/>
  <c r="D5004" i="4"/>
  <c r="I5004" i="4" s="1"/>
  <c r="D4998" i="4"/>
  <c r="I4998" i="4" s="1"/>
  <c r="D4992" i="4"/>
  <c r="I4992" i="4" s="1"/>
  <c r="D4986" i="4"/>
  <c r="I4986" i="4" s="1"/>
  <c r="D4980" i="4"/>
  <c r="I4980" i="4" s="1"/>
  <c r="D4974" i="4"/>
  <c r="I4974" i="4" s="1"/>
  <c r="D4968" i="4"/>
  <c r="I4968" i="4" s="1"/>
  <c r="D4962" i="4"/>
  <c r="I4962" i="4" s="1"/>
  <c r="D4956" i="4"/>
  <c r="I4956" i="4" s="1"/>
  <c r="D4950" i="4"/>
  <c r="I4950" i="4" s="1"/>
  <c r="D4944" i="4"/>
  <c r="I4944" i="4" s="1"/>
  <c r="D4938" i="4"/>
  <c r="I4938" i="4" s="1"/>
  <c r="D4932" i="4"/>
  <c r="I4932" i="4" s="1"/>
  <c r="D4926" i="4"/>
  <c r="I4926" i="4" s="1"/>
  <c r="D4920" i="4"/>
  <c r="I4920" i="4" s="1"/>
  <c r="D4914" i="4"/>
  <c r="I4914" i="4" s="1"/>
  <c r="D4908" i="4"/>
  <c r="I4908" i="4" s="1"/>
  <c r="D4902" i="4"/>
  <c r="I4902" i="4" s="1"/>
  <c r="D4896" i="4"/>
  <c r="I4896" i="4" s="1"/>
  <c r="D4890" i="4"/>
  <c r="I4890" i="4" s="1"/>
  <c r="D4884" i="4"/>
  <c r="I4884" i="4" s="1"/>
  <c r="D4878" i="4"/>
  <c r="I4878" i="4" s="1"/>
  <c r="D4872" i="4"/>
  <c r="I4872" i="4" s="1"/>
  <c r="D4866" i="4"/>
  <c r="I4866" i="4" s="1"/>
  <c r="D4860" i="4"/>
  <c r="I4860" i="4" s="1"/>
  <c r="D4854" i="4"/>
  <c r="I4854" i="4" s="1"/>
  <c r="D4848" i="4"/>
  <c r="I4848" i="4" s="1"/>
  <c r="D4842" i="4"/>
  <c r="I4842" i="4" s="1"/>
  <c r="D4836" i="4"/>
  <c r="I4836" i="4" s="1"/>
  <c r="D4830" i="4"/>
  <c r="I4830" i="4" s="1"/>
  <c r="D4824" i="4"/>
  <c r="I4824" i="4" s="1"/>
  <c r="D4818" i="4"/>
  <c r="I4818" i="4" s="1"/>
  <c r="D4812" i="4"/>
  <c r="I4812" i="4" s="1"/>
  <c r="D4806" i="4"/>
  <c r="I4806" i="4" s="1"/>
  <c r="D4800" i="4"/>
  <c r="I4800" i="4" s="1"/>
  <c r="D4794" i="4"/>
  <c r="I4794" i="4" s="1"/>
  <c r="D4788" i="4"/>
  <c r="I4788" i="4" s="1"/>
  <c r="D4782" i="4"/>
  <c r="I4782" i="4" s="1"/>
  <c r="D4776" i="4"/>
  <c r="I4776" i="4" s="1"/>
  <c r="D4770" i="4"/>
  <c r="I4770" i="4" s="1"/>
  <c r="D4764" i="4"/>
  <c r="I4764" i="4" s="1"/>
  <c r="D4758" i="4"/>
  <c r="I4758" i="4" s="1"/>
  <c r="D4752" i="4"/>
  <c r="I4752" i="4" s="1"/>
  <c r="D4746" i="4"/>
  <c r="I4746" i="4" s="1"/>
  <c r="D4740" i="4"/>
  <c r="I4740" i="4" s="1"/>
  <c r="D4734" i="4"/>
  <c r="I4734" i="4" s="1"/>
  <c r="D4728" i="4"/>
  <c r="I4728" i="4" s="1"/>
  <c r="D4722" i="4"/>
  <c r="I4722" i="4" s="1"/>
  <c r="D4716" i="4"/>
  <c r="I4716" i="4" s="1"/>
  <c r="D4710" i="4"/>
  <c r="I4710" i="4" s="1"/>
  <c r="D4704" i="4"/>
  <c r="I4704" i="4" s="1"/>
  <c r="D4698" i="4"/>
  <c r="I4698" i="4" s="1"/>
  <c r="D4692" i="4"/>
  <c r="I4692" i="4" s="1"/>
  <c r="D4686" i="4"/>
  <c r="I4686" i="4" s="1"/>
  <c r="D4680" i="4"/>
  <c r="I4680" i="4" s="1"/>
  <c r="D4674" i="4"/>
  <c r="I4674" i="4" s="1"/>
  <c r="D4668" i="4"/>
  <c r="I4668" i="4" s="1"/>
  <c r="D4662" i="4"/>
  <c r="I4662" i="4" s="1"/>
  <c r="D4656" i="4"/>
  <c r="I4656" i="4" s="1"/>
  <c r="D4650" i="4"/>
  <c r="I4650" i="4" s="1"/>
  <c r="D4644" i="4"/>
  <c r="I4644" i="4" s="1"/>
  <c r="D4638" i="4"/>
  <c r="I4638" i="4" s="1"/>
  <c r="D4632" i="4"/>
  <c r="I4632" i="4" s="1"/>
  <c r="D4626" i="4"/>
  <c r="I4626" i="4" s="1"/>
  <c r="D4620" i="4"/>
  <c r="I4620" i="4" s="1"/>
  <c r="D4614" i="4"/>
  <c r="I4614" i="4" s="1"/>
  <c r="D4608" i="4"/>
  <c r="I4608" i="4" s="1"/>
  <c r="D4602" i="4"/>
  <c r="I4602" i="4" s="1"/>
  <c r="D4596" i="4"/>
  <c r="I4596" i="4" s="1"/>
  <c r="D4590" i="4"/>
  <c r="I4590" i="4" s="1"/>
  <c r="D4584" i="4"/>
  <c r="I4584" i="4" s="1"/>
  <c r="D4578" i="4"/>
  <c r="I4578" i="4" s="1"/>
  <c r="D4572" i="4"/>
  <c r="I4572" i="4" s="1"/>
  <c r="D4566" i="4"/>
  <c r="I4566" i="4" s="1"/>
  <c r="D4560" i="4"/>
  <c r="I4560" i="4" s="1"/>
  <c r="D4554" i="4"/>
  <c r="I4554" i="4" s="1"/>
  <c r="D4548" i="4"/>
  <c r="I4548" i="4" s="1"/>
  <c r="D4542" i="4"/>
  <c r="I4542" i="4" s="1"/>
  <c r="D4536" i="4"/>
  <c r="I4536" i="4" s="1"/>
  <c r="D4530" i="4"/>
  <c r="I4530" i="4" s="1"/>
  <c r="D4524" i="4"/>
  <c r="I4524" i="4" s="1"/>
  <c r="D4518" i="4"/>
  <c r="I4518" i="4" s="1"/>
  <c r="D4512" i="4"/>
  <c r="I4512" i="4" s="1"/>
  <c r="D4506" i="4"/>
  <c r="I4506" i="4" s="1"/>
  <c r="D4500" i="4"/>
  <c r="I4500" i="4" s="1"/>
  <c r="D4494" i="4"/>
  <c r="I4494" i="4" s="1"/>
  <c r="D4488" i="4"/>
  <c r="I4488" i="4" s="1"/>
  <c r="D4482" i="4"/>
  <c r="I4482" i="4" s="1"/>
  <c r="D4476" i="4"/>
  <c r="I4476" i="4" s="1"/>
  <c r="D4470" i="4"/>
  <c r="I4470" i="4" s="1"/>
  <c r="D4464" i="4"/>
  <c r="I4464" i="4" s="1"/>
  <c r="D4458" i="4"/>
  <c r="I4458" i="4" s="1"/>
  <c r="D4452" i="4"/>
  <c r="I4452" i="4" s="1"/>
  <c r="D4446" i="4"/>
  <c r="I4446" i="4" s="1"/>
  <c r="D4440" i="4"/>
  <c r="I4440" i="4" s="1"/>
  <c r="D4434" i="4"/>
  <c r="I4434" i="4" s="1"/>
  <c r="D4428" i="4"/>
  <c r="I4428" i="4" s="1"/>
  <c r="D4422" i="4"/>
  <c r="I4422" i="4" s="1"/>
  <c r="D4416" i="4"/>
  <c r="I4416" i="4" s="1"/>
  <c r="D4410" i="4"/>
  <c r="I4410" i="4" s="1"/>
  <c r="D4404" i="4"/>
  <c r="I4404" i="4" s="1"/>
  <c r="D4398" i="4"/>
  <c r="I4398" i="4" s="1"/>
  <c r="D4392" i="4"/>
  <c r="I4392" i="4" s="1"/>
  <c r="D4386" i="4"/>
  <c r="I4386" i="4" s="1"/>
  <c r="D4380" i="4"/>
  <c r="I4380" i="4" s="1"/>
  <c r="D4374" i="4"/>
  <c r="I4374" i="4" s="1"/>
  <c r="D4368" i="4"/>
  <c r="I4368" i="4" s="1"/>
  <c r="D4362" i="4"/>
  <c r="I4362" i="4" s="1"/>
  <c r="D4356" i="4"/>
  <c r="I4356" i="4" s="1"/>
  <c r="D4350" i="4"/>
  <c r="I4350" i="4" s="1"/>
  <c r="D4344" i="4"/>
  <c r="I4344" i="4" s="1"/>
  <c r="D4338" i="4"/>
  <c r="I4338" i="4" s="1"/>
  <c r="D4332" i="4"/>
  <c r="I4332" i="4" s="1"/>
  <c r="D4326" i="4"/>
  <c r="I4326" i="4" s="1"/>
  <c r="D4320" i="4"/>
  <c r="I4320" i="4" s="1"/>
  <c r="D4314" i="4"/>
  <c r="I4314" i="4" s="1"/>
  <c r="D4308" i="4"/>
  <c r="I4308" i="4" s="1"/>
  <c r="D4302" i="4"/>
  <c r="I4302" i="4" s="1"/>
  <c r="D4296" i="4"/>
  <c r="I4296" i="4" s="1"/>
  <c r="D4290" i="4"/>
  <c r="I4290" i="4" s="1"/>
  <c r="D4284" i="4"/>
  <c r="I4284" i="4" s="1"/>
  <c r="D4278" i="4"/>
  <c r="I4278" i="4" s="1"/>
  <c r="D4272" i="4"/>
  <c r="I4272" i="4" s="1"/>
  <c r="D4266" i="4"/>
  <c r="I4266" i="4" s="1"/>
  <c r="D4260" i="4"/>
  <c r="I4260" i="4" s="1"/>
  <c r="D4254" i="4"/>
  <c r="I4254" i="4" s="1"/>
  <c r="D4248" i="4"/>
  <c r="I4248" i="4" s="1"/>
  <c r="D4242" i="4"/>
  <c r="I4242" i="4" s="1"/>
  <c r="D4236" i="4"/>
  <c r="I4236" i="4" s="1"/>
  <c r="D4230" i="4"/>
  <c r="I4230" i="4" s="1"/>
  <c r="D4224" i="4"/>
  <c r="I4224" i="4" s="1"/>
  <c r="D4218" i="4"/>
  <c r="I4218" i="4" s="1"/>
  <c r="D4212" i="4"/>
  <c r="I4212" i="4" s="1"/>
  <c r="D4206" i="4"/>
  <c r="I4206" i="4" s="1"/>
  <c r="D4200" i="4"/>
  <c r="I4200" i="4" s="1"/>
  <c r="D4194" i="4"/>
  <c r="I4194" i="4" s="1"/>
  <c r="D4188" i="4"/>
  <c r="I4188" i="4" s="1"/>
  <c r="D4182" i="4"/>
  <c r="I4182" i="4" s="1"/>
  <c r="D4176" i="4"/>
  <c r="I4176" i="4" s="1"/>
  <c r="D4170" i="4"/>
  <c r="I4170" i="4" s="1"/>
  <c r="D4164" i="4"/>
  <c r="I4164" i="4" s="1"/>
  <c r="D4158" i="4"/>
  <c r="I4158" i="4" s="1"/>
  <c r="D4152" i="4"/>
  <c r="I4152" i="4" s="1"/>
  <c r="D4146" i="4"/>
  <c r="I4146" i="4" s="1"/>
  <c r="D4140" i="4"/>
  <c r="I4140" i="4" s="1"/>
  <c r="D4134" i="4"/>
  <c r="I4134" i="4" s="1"/>
  <c r="D4128" i="4"/>
  <c r="I4128" i="4" s="1"/>
  <c r="D4122" i="4"/>
  <c r="I4122" i="4" s="1"/>
  <c r="D4116" i="4"/>
  <c r="I4116" i="4" s="1"/>
  <c r="D4110" i="4"/>
  <c r="I4110" i="4" s="1"/>
  <c r="D4104" i="4"/>
  <c r="I4104" i="4" s="1"/>
  <c r="D4098" i="4"/>
  <c r="I4098" i="4" s="1"/>
  <c r="D4092" i="4"/>
  <c r="I4092" i="4" s="1"/>
  <c r="D4086" i="4"/>
  <c r="I4086" i="4" s="1"/>
  <c r="D4080" i="4"/>
  <c r="I4080" i="4" s="1"/>
  <c r="D4074" i="4"/>
  <c r="I4074" i="4" s="1"/>
  <c r="D4068" i="4"/>
  <c r="I4068" i="4" s="1"/>
  <c r="D4062" i="4"/>
  <c r="I4062" i="4" s="1"/>
  <c r="D4056" i="4"/>
  <c r="I4056" i="4" s="1"/>
  <c r="D4050" i="4"/>
  <c r="I4050" i="4" s="1"/>
  <c r="D4044" i="4"/>
  <c r="I4044" i="4" s="1"/>
  <c r="D4038" i="4"/>
  <c r="I4038" i="4" s="1"/>
  <c r="D4032" i="4"/>
  <c r="I4032" i="4" s="1"/>
  <c r="D4026" i="4"/>
  <c r="I4026" i="4" s="1"/>
  <c r="D4020" i="4"/>
  <c r="I4020" i="4" s="1"/>
  <c r="D4014" i="4"/>
  <c r="I4014" i="4" s="1"/>
  <c r="D4008" i="4"/>
  <c r="I4008" i="4" s="1"/>
  <c r="D4002" i="4"/>
  <c r="I4002" i="4" s="1"/>
  <c r="D3996" i="4"/>
  <c r="I3996" i="4" s="1"/>
  <c r="D3990" i="4"/>
  <c r="I3990" i="4" s="1"/>
  <c r="D3984" i="4"/>
  <c r="I3984" i="4" s="1"/>
  <c r="D3978" i="4"/>
  <c r="I3978" i="4" s="1"/>
  <c r="D3972" i="4"/>
  <c r="I3972" i="4" s="1"/>
  <c r="D3966" i="4"/>
  <c r="I3966" i="4" s="1"/>
  <c r="D3960" i="4"/>
  <c r="I3960" i="4" s="1"/>
  <c r="D3954" i="4"/>
  <c r="I3954" i="4" s="1"/>
  <c r="D3948" i="4"/>
  <c r="I3948" i="4" s="1"/>
  <c r="D3942" i="4"/>
  <c r="I3942" i="4" s="1"/>
  <c r="D3936" i="4"/>
  <c r="I3936" i="4" s="1"/>
  <c r="D3930" i="4"/>
  <c r="I3930" i="4" s="1"/>
  <c r="D3924" i="4"/>
  <c r="I3924" i="4" s="1"/>
  <c r="D3918" i="4"/>
  <c r="I3918" i="4" s="1"/>
  <c r="D3912" i="4"/>
  <c r="I3912" i="4" s="1"/>
  <c r="D3906" i="4"/>
  <c r="I3906" i="4" s="1"/>
  <c r="D3900" i="4"/>
  <c r="I3900" i="4" s="1"/>
  <c r="D3894" i="4"/>
  <c r="I3894" i="4" s="1"/>
  <c r="D3888" i="4"/>
  <c r="I3888" i="4" s="1"/>
  <c r="D3882" i="4"/>
  <c r="I3882" i="4" s="1"/>
  <c r="D3876" i="4"/>
  <c r="I3876" i="4" s="1"/>
  <c r="D3870" i="4"/>
  <c r="I3870" i="4" s="1"/>
  <c r="D3864" i="4"/>
  <c r="I3864" i="4" s="1"/>
  <c r="D3858" i="4"/>
  <c r="I3858" i="4" s="1"/>
  <c r="D3852" i="4"/>
  <c r="I3852" i="4" s="1"/>
  <c r="D3846" i="4"/>
  <c r="I3846" i="4" s="1"/>
  <c r="D3840" i="4"/>
  <c r="I3840" i="4" s="1"/>
  <c r="D3834" i="4"/>
  <c r="I3834" i="4" s="1"/>
  <c r="D3828" i="4"/>
  <c r="I3828" i="4" s="1"/>
  <c r="D3822" i="4"/>
  <c r="I3822" i="4" s="1"/>
  <c r="D3816" i="4"/>
  <c r="I3816" i="4" s="1"/>
  <c r="D3810" i="4"/>
  <c r="I3810" i="4" s="1"/>
  <c r="D3804" i="4"/>
  <c r="I3804" i="4" s="1"/>
  <c r="D3798" i="4"/>
  <c r="I3798" i="4" s="1"/>
  <c r="D3792" i="4"/>
  <c r="I3792" i="4" s="1"/>
  <c r="D3786" i="4"/>
  <c r="I3786" i="4" s="1"/>
  <c r="D3780" i="4"/>
  <c r="I3780" i="4" s="1"/>
  <c r="D3774" i="4"/>
  <c r="I3774" i="4" s="1"/>
  <c r="D3768" i="4"/>
  <c r="I3768" i="4" s="1"/>
  <c r="D3762" i="4"/>
  <c r="I3762" i="4" s="1"/>
  <c r="D3756" i="4"/>
  <c r="I3756" i="4" s="1"/>
  <c r="D3750" i="4"/>
  <c r="I3750" i="4" s="1"/>
  <c r="D3744" i="4"/>
  <c r="I3744" i="4" s="1"/>
  <c r="D3738" i="4"/>
  <c r="I3738" i="4" s="1"/>
  <c r="D3732" i="4"/>
  <c r="I3732" i="4" s="1"/>
  <c r="D3726" i="4"/>
  <c r="I3726" i="4" s="1"/>
  <c r="D3720" i="4"/>
  <c r="I3720" i="4" s="1"/>
  <c r="D3714" i="4"/>
  <c r="I3714" i="4" s="1"/>
  <c r="D3708" i="4"/>
  <c r="I3708" i="4" s="1"/>
  <c r="D3702" i="4"/>
  <c r="I3702" i="4" s="1"/>
  <c r="D3696" i="4"/>
  <c r="I3696" i="4" s="1"/>
  <c r="D3690" i="4"/>
  <c r="I3690" i="4" s="1"/>
  <c r="D3684" i="4"/>
  <c r="I3684" i="4" s="1"/>
  <c r="D3678" i="4"/>
  <c r="I3678" i="4" s="1"/>
  <c r="D3672" i="4"/>
  <c r="I3672" i="4" s="1"/>
  <c r="D3821" i="4"/>
  <c r="I3821" i="4" s="1"/>
  <c r="D3666" i="4"/>
  <c r="I3666" i="4" s="1"/>
  <c r="D3660" i="4"/>
  <c r="I3660" i="4" s="1"/>
  <c r="D3654" i="4"/>
  <c r="I3654" i="4" s="1"/>
  <c r="D3648" i="4"/>
  <c r="I3648" i="4" s="1"/>
  <c r="D3642" i="4"/>
  <c r="I3642" i="4" s="1"/>
  <c r="D3636" i="4"/>
  <c r="I3636" i="4" s="1"/>
  <c r="D3630" i="4"/>
  <c r="I3630" i="4" s="1"/>
  <c r="D3624" i="4"/>
  <c r="I3624" i="4" s="1"/>
  <c r="D3618" i="4"/>
  <c r="I3618" i="4" s="1"/>
  <c r="D3612" i="4"/>
  <c r="I3612" i="4" s="1"/>
  <c r="D3606" i="4"/>
  <c r="I3606" i="4" s="1"/>
  <c r="D3600" i="4"/>
  <c r="I3600" i="4" s="1"/>
  <c r="D3594" i="4"/>
  <c r="I3594" i="4" s="1"/>
  <c r="D3588" i="4"/>
  <c r="I3588" i="4" s="1"/>
  <c r="D3582" i="4"/>
  <c r="I3582" i="4" s="1"/>
  <c r="D3576" i="4"/>
  <c r="I3576" i="4" s="1"/>
  <c r="D3570" i="4"/>
  <c r="I3570" i="4" s="1"/>
  <c r="D3564" i="4"/>
  <c r="I3564" i="4" s="1"/>
  <c r="D3558" i="4"/>
  <c r="I3558" i="4" s="1"/>
  <c r="D3552" i="4"/>
  <c r="I3552" i="4" s="1"/>
  <c r="D3546" i="4"/>
  <c r="I3546" i="4" s="1"/>
  <c r="D3540" i="4"/>
  <c r="I3540" i="4" s="1"/>
  <c r="D3534" i="4"/>
  <c r="I3534" i="4" s="1"/>
  <c r="D3528" i="4"/>
  <c r="I3528" i="4" s="1"/>
  <c r="D3522" i="4"/>
  <c r="I3522" i="4" s="1"/>
  <c r="D3516" i="4"/>
  <c r="I3516" i="4" s="1"/>
  <c r="D3510" i="4"/>
  <c r="I3510" i="4" s="1"/>
  <c r="D3504" i="4"/>
  <c r="I3504" i="4" s="1"/>
  <c r="D3498" i="4"/>
  <c r="I3498" i="4" s="1"/>
  <c r="D3492" i="4"/>
  <c r="I3492" i="4" s="1"/>
  <c r="D3486" i="4"/>
  <c r="I3486" i="4" s="1"/>
  <c r="D3480" i="4"/>
  <c r="I3480" i="4" s="1"/>
  <c r="D3474" i="4"/>
  <c r="I3474" i="4" s="1"/>
  <c r="D3468" i="4"/>
  <c r="I3468" i="4" s="1"/>
  <c r="D3462" i="4"/>
  <c r="I3462" i="4" s="1"/>
  <c r="D3456" i="4"/>
  <c r="I3456" i="4" s="1"/>
  <c r="D3450" i="4"/>
  <c r="I3450" i="4" s="1"/>
  <c r="D3444" i="4"/>
  <c r="I3444" i="4" s="1"/>
  <c r="D3438" i="4"/>
  <c r="I3438" i="4" s="1"/>
  <c r="D3432" i="4"/>
  <c r="I3432" i="4" s="1"/>
  <c r="D3426" i="4"/>
  <c r="I3426" i="4" s="1"/>
  <c r="D3420" i="4"/>
  <c r="I3420" i="4" s="1"/>
  <c r="D3414" i="4"/>
  <c r="I3414" i="4" s="1"/>
  <c r="D3408" i="4"/>
  <c r="I3408" i="4" s="1"/>
  <c r="D3402" i="4"/>
  <c r="I3402" i="4" s="1"/>
  <c r="D3396" i="4"/>
  <c r="I3396" i="4" s="1"/>
  <c r="D3390" i="4"/>
  <c r="I3390" i="4" s="1"/>
  <c r="D3384" i="4"/>
  <c r="I3384" i="4" s="1"/>
  <c r="D3378" i="4"/>
  <c r="I3378" i="4" s="1"/>
  <c r="D3372" i="4"/>
  <c r="I3372" i="4" s="1"/>
  <c r="D3366" i="4"/>
  <c r="I3366" i="4" s="1"/>
  <c r="D3360" i="4"/>
  <c r="I3360" i="4" s="1"/>
  <c r="D3354" i="4"/>
  <c r="I3354" i="4" s="1"/>
  <c r="D3348" i="4"/>
  <c r="I3348" i="4" s="1"/>
  <c r="D3342" i="4"/>
  <c r="I3342" i="4" s="1"/>
  <c r="D3336" i="4"/>
  <c r="I3336" i="4" s="1"/>
  <c r="D3330" i="4"/>
  <c r="I3330" i="4" s="1"/>
  <c r="D3324" i="4"/>
  <c r="I3324" i="4" s="1"/>
  <c r="D3318" i="4"/>
  <c r="I3318" i="4" s="1"/>
  <c r="D3312" i="4"/>
  <c r="I3312" i="4" s="1"/>
  <c r="D3306" i="4"/>
  <c r="I3306" i="4" s="1"/>
  <c r="D3300" i="4"/>
  <c r="I3300" i="4" s="1"/>
  <c r="D3294" i="4"/>
  <c r="I3294" i="4" s="1"/>
  <c r="D3288" i="4"/>
  <c r="I3288" i="4" s="1"/>
  <c r="D3282" i="4"/>
  <c r="I3282" i="4" s="1"/>
  <c r="D3276" i="4"/>
  <c r="I3276" i="4" s="1"/>
  <c r="D3270" i="4"/>
  <c r="I3270" i="4" s="1"/>
  <c r="D3264" i="4"/>
  <c r="I3264" i="4" s="1"/>
  <c r="D3258" i="4"/>
  <c r="I3258" i="4" s="1"/>
  <c r="D3252" i="4"/>
  <c r="I3252" i="4" s="1"/>
  <c r="D3246" i="4"/>
  <c r="I3246" i="4" s="1"/>
  <c r="D3240" i="4"/>
  <c r="I3240" i="4" s="1"/>
  <c r="D3234" i="4"/>
  <c r="I3234" i="4" s="1"/>
  <c r="D3228" i="4"/>
  <c r="I3228" i="4" s="1"/>
  <c r="D3222" i="4"/>
  <c r="I3222" i="4" s="1"/>
  <c r="D3216" i="4"/>
  <c r="I3216" i="4" s="1"/>
  <c r="D3210" i="4"/>
  <c r="I3210" i="4" s="1"/>
  <c r="D3204" i="4"/>
  <c r="I3204" i="4" s="1"/>
  <c r="D3198" i="4"/>
  <c r="I3198" i="4" s="1"/>
  <c r="D3192" i="4"/>
  <c r="I3192" i="4" s="1"/>
  <c r="D3186" i="4"/>
  <c r="I3186" i="4" s="1"/>
  <c r="D3180" i="4"/>
  <c r="I3180" i="4" s="1"/>
  <c r="D3174" i="4"/>
  <c r="I3174" i="4" s="1"/>
  <c r="D3168" i="4"/>
  <c r="I3168" i="4" s="1"/>
  <c r="D3162" i="4"/>
  <c r="I3162" i="4" s="1"/>
  <c r="D3156" i="4"/>
  <c r="I3156" i="4" s="1"/>
  <c r="D3150" i="4"/>
  <c r="I3150" i="4" s="1"/>
  <c r="D3144" i="4"/>
  <c r="I3144" i="4" s="1"/>
  <c r="D3138" i="4"/>
  <c r="I3138" i="4" s="1"/>
  <c r="D3132" i="4"/>
  <c r="I3132" i="4" s="1"/>
  <c r="D3126" i="4"/>
  <c r="I3126" i="4" s="1"/>
  <c r="D3120" i="4"/>
  <c r="I3120" i="4" s="1"/>
  <c r="D3114" i="4"/>
  <c r="I3114" i="4" s="1"/>
  <c r="D3108" i="4"/>
  <c r="I3108" i="4" s="1"/>
  <c r="D3102" i="4"/>
  <c r="I3102" i="4" s="1"/>
  <c r="D3096" i="4"/>
  <c r="I3096" i="4" s="1"/>
  <c r="D3090" i="4"/>
  <c r="I3090" i="4" s="1"/>
  <c r="D3084" i="4"/>
  <c r="I3084" i="4" s="1"/>
  <c r="D3078" i="4"/>
  <c r="I3078" i="4" s="1"/>
  <c r="D3072" i="4"/>
  <c r="I3072" i="4" s="1"/>
  <c r="D3066" i="4"/>
  <c r="I3066" i="4" s="1"/>
  <c r="D3060" i="4"/>
  <c r="I3060" i="4" s="1"/>
  <c r="D3054" i="4"/>
  <c r="I3054" i="4" s="1"/>
  <c r="D3048" i="4"/>
  <c r="I3048" i="4" s="1"/>
  <c r="D3042" i="4"/>
  <c r="I3042" i="4" s="1"/>
  <c r="D3036" i="4"/>
  <c r="I3036" i="4" s="1"/>
  <c r="D3030" i="4"/>
  <c r="I3030" i="4" s="1"/>
  <c r="D3024" i="4"/>
  <c r="I3024" i="4" s="1"/>
  <c r="D3018" i="4"/>
  <c r="I3018" i="4" s="1"/>
  <c r="D3012" i="4"/>
  <c r="I3012" i="4" s="1"/>
  <c r="D3006" i="4"/>
  <c r="I3006" i="4" s="1"/>
  <c r="D3000" i="4"/>
  <c r="I3000" i="4" s="1"/>
  <c r="D2994" i="4"/>
  <c r="I2994" i="4" s="1"/>
  <c r="D2988" i="4"/>
  <c r="I2988" i="4" s="1"/>
  <c r="D2982" i="4"/>
  <c r="I2982" i="4" s="1"/>
  <c r="D2976" i="4"/>
  <c r="I2976" i="4" s="1"/>
  <c r="D2970" i="4"/>
  <c r="I2970" i="4" s="1"/>
  <c r="D2964" i="4"/>
  <c r="I2964" i="4" s="1"/>
  <c r="D2958" i="4"/>
  <c r="I2958" i="4" s="1"/>
  <c r="D2952" i="4"/>
  <c r="I2952" i="4" s="1"/>
  <c r="D2946" i="4"/>
  <c r="I2946" i="4" s="1"/>
  <c r="D2940" i="4"/>
  <c r="I2940" i="4" s="1"/>
  <c r="D2934" i="4"/>
  <c r="I2934" i="4" s="1"/>
  <c r="D2928" i="4"/>
  <c r="I2928" i="4" s="1"/>
  <c r="D2922" i="4"/>
  <c r="I2922" i="4" s="1"/>
  <c r="D2916" i="4"/>
  <c r="I2916" i="4" s="1"/>
  <c r="D2910" i="4"/>
  <c r="I2910" i="4" s="1"/>
  <c r="D2904" i="4"/>
  <c r="I2904" i="4" s="1"/>
  <c r="D2898" i="4"/>
  <c r="I2898" i="4" s="1"/>
  <c r="D2892" i="4"/>
  <c r="I2892" i="4" s="1"/>
  <c r="D2886" i="4"/>
  <c r="I2886" i="4" s="1"/>
  <c r="D2880" i="4"/>
  <c r="I2880" i="4" s="1"/>
  <c r="D2874" i="4"/>
  <c r="I2874" i="4" s="1"/>
  <c r="D2868" i="4"/>
  <c r="I2868" i="4" s="1"/>
  <c r="D2862" i="4"/>
  <c r="I2862" i="4" s="1"/>
  <c r="D2856" i="4"/>
  <c r="I2856" i="4" s="1"/>
  <c r="D2850" i="4"/>
  <c r="I2850" i="4" s="1"/>
  <c r="D2844" i="4"/>
  <c r="I2844" i="4" s="1"/>
  <c r="D2838" i="4"/>
  <c r="I2838" i="4" s="1"/>
  <c r="D2832" i="4"/>
  <c r="I2832" i="4" s="1"/>
  <c r="D2826" i="4"/>
  <c r="I2826" i="4" s="1"/>
  <c r="D2820" i="4"/>
  <c r="I2820" i="4" s="1"/>
  <c r="D2814" i="4"/>
  <c r="I2814" i="4" s="1"/>
  <c r="D2808" i="4"/>
  <c r="I2808" i="4" s="1"/>
  <c r="D2802" i="4"/>
  <c r="I2802" i="4" s="1"/>
  <c r="D2796" i="4"/>
  <c r="I2796" i="4" s="1"/>
  <c r="D2790" i="4"/>
  <c r="I2790" i="4" s="1"/>
  <c r="D2784" i="4"/>
  <c r="I2784" i="4" s="1"/>
  <c r="D2778" i="4"/>
  <c r="I2778" i="4" s="1"/>
  <c r="D2772" i="4"/>
  <c r="I2772" i="4" s="1"/>
  <c r="D2766" i="4"/>
  <c r="I2766" i="4" s="1"/>
  <c r="D2760" i="4"/>
  <c r="I2760" i="4" s="1"/>
  <c r="D2754" i="4"/>
  <c r="I2754" i="4" s="1"/>
  <c r="D2748" i="4"/>
  <c r="I2748" i="4" s="1"/>
  <c r="D2742" i="4"/>
  <c r="I2742" i="4" s="1"/>
  <c r="D2736" i="4"/>
  <c r="I2736" i="4" s="1"/>
  <c r="D2729" i="4"/>
  <c r="I2729" i="4" s="1"/>
  <c r="D2724" i="4"/>
  <c r="I2724" i="4" s="1"/>
  <c r="D2718" i="4"/>
  <c r="I2718" i="4" s="1"/>
  <c r="D2712" i="4"/>
  <c r="I2712" i="4" s="1"/>
  <c r="D2706" i="4"/>
  <c r="I2706" i="4" s="1"/>
  <c r="D2700" i="4"/>
  <c r="I2700" i="4" s="1"/>
  <c r="D2694" i="4"/>
  <c r="I2694" i="4" s="1"/>
  <c r="D2688" i="4"/>
  <c r="I2688" i="4" s="1"/>
  <c r="D2682" i="4"/>
  <c r="I2682" i="4" s="1"/>
  <c r="D2676" i="4"/>
  <c r="I2676" i="4" s="1"/>
  <c r="D2670" i="4"/>
  <c r="I2670" i="4" s="1"/>
  <c r="D2664" i="4"/>
  <c r="I2664" i="4" s="1"/>
  <c r="D2658" i="4"/>
  <c r="I2658" i="4" s="1"/>
  <c r="D2652" i="4"/>
  <c r="I2652" i="4" s="1"/>
  <c r="D3815" i="4"/>
  <c r="I3815" i="4" s="1"/>
  <c r="D3809" i="4"/>
  <c r="I3809" i="4" s="1"/>
  <c r="D3803" i="4"/>
  <c r="I3803" i="4" s="1"/>
  <c r="D3797" i="4"/>
  <c r="I3797" i="4" s="1"/>
  <c r="D3791" i="4"/>
  <c r="I3791" i="4" s="1"/>
  <c r="D3785" i="4"/>
  <c r="I3785" i="4" s="1"/>
  <c r="D3779" i="4"/>
  <c r="I3779" i="4" s="1"/>
  <c r="D3773" i="4"/>
  <c r="I3773" i="4" s="1"/>
  <c r="D3767" i="4"/>
  <c r="I3767" i="4" s="1"/>
  <c r="D3761" i="4"/>
  <c r="I3761" i="4" s="1"/>
  <c r="D3755" i="4"/>
  <c r="I3755" i="4" s="1"/>
  <c r="D3749" i="4"/>
  <c r="I3749" i="4" s="1"/>
  <c r="D3743" i="4"/>
  <c r="I3743" i="4" s="1"/>
  <c r="D3737" i="4"/>
  <c r="I3737" i="4" s="1"/>
  <c r="D3731" i="4"/>
  <c r="I3731" i="4" s="1"/>
  <c r="D3725" i="4"/>
  <c r="I3725" i="4" s="1"/>
  <c r="D3719" i="4"/>
  <c r="I3719" i="4" s="1"/>
  <c r="D3713" i="4"/>
  <c r="I3713" i="4" s="1"/>
  <c r="D3707" i="4"/>
  <c r="I3707" i="4" s="1"/>
  <c r="D3701" i="4"/>
  <c r="I3701" i="4" s="1"/>
  <c r="D3695" i="4"/>
  <c r="I3695" i="4" s="1"/>
  <c r="D3689" i="4"/>
  <c r="I3689" i="4" s="1"/>
  <c r="D3683" i="4"/>
  <c r="I3683" i="4" s="1"/>
  <c r="D3677" i="4"/>
  <c r="I3677" i="4" s="1"/>
  <c r="D3671" i="4"/>
  <c r="I3671" i="4" s="1"/>
  <c r="D3665" i="4"/>
  <c r="I3665" i="4" s="1"/>
  <c r="D3659" i="4"/>
  <c r="I3659" i="4" s="1"/>
  <c r="D3653" i="4"/>
  <c r="I3653" i="4" s="1"/>
  <c r="D3647" i="4"/>
  <c r="I3647" i="4" s="1"/>
  <c r="D3641" i="4"/>
  <c r="I3641" i="4" s="1"/>
  <c r="D3635" i="4"/>
  <c r="I3635" i="4" s="1"/>
  <c r="D3629" i="4"/>
  <c r="I3629" i="4" s="1"/>
  <c r="D3623" i="4"/>
  <c r="I3623" i="4" s="1"/>
  <c r="D3617" i="4"/>
  <c r="I3617" i="4" s="1"/>
  <c r="D3611" i="4"/>
  <c r="I3611" i="4" s="1"/>
  <c r="D3605" i="4"/>
  <c r="I3605" i="4" s="1"/>
  <c r="D3599" i="4"/>
  <c r="I3599" i="4" s="1"/>
  <c r="D3593" i="4"/>
  <c r="I3593" i="4" s="1"/>
  <c r="D3587" i="4"/>
  <c r="I3587" i="4" s="1"/>
  <c r="D3581" i="4"/>
  <c r="I3581" i="4" s="1"/>
  <c r="D3575" i="4"/>
  <c r="I3575" i="4" s="1"/>
  <c r="D3569" i="4"/>
  <c r="I3569" i="4" s="1"/>
  <c r="D3563" i="4"/>
  <c r="I3563" i="4" s="1"/>
  <c r="D3557" i="4"/>
  <c r="I3557" i="4" s="1"/>
  <c r="D3551" i="4"/>
  <c r="I3551" i="4" s="1"/>
  <c r="D3545" i="4"/>
  <c r="I3545" i="4" s="1"/>
  <c r="D3539" i="4"/>
  <c r="I3539" i="4" s="1"/>
  <c r="D3533" i="4"/>
  <c r="I3533" i="4" s="1"/>
  <c r="D3527" i="4"/>
  <c r="I3527" i="4" s="1"/>
  <c r="D3521" i="4"/>
  <c r="I3521" i="4" s="1"/>
  <c r="D3515" i="4"/>
  <c r="I3515" i="4" s="1"/>
  <c r="D3509" i="4"/>
  <c r="I3509" i="4" s="1"/>
  <c r="D3503" i="4"/>
  <c r="I3503" i="4" s="1"/>
  <c r="D3497" i="4"/>
  <c r="I3497" i="4" s="1"/>
  <c r="D3491" i="4"/>
  <c r="I3491" i="4" s="1"/>
  <c r="D3485" i="4"/>
  <c r="I3485" i="4" s="1"/>
  <c r="D3479" i="4"/>
  <c r="I3479" i="4" s="1"/>
  <c r="D3473" i="4"/>
  <c r="I3473" i="4" s="1"/>
  <c r="D3467" i="4"/>
  <c r="I3467" i="4" s="1"/>
  <c r="D3461" i="4"/>
  <c r="I3461" i="4" s="1"/>
  <c r="D3455" i="4"/>
  <c r="I3455" i="4" s="1"/>
  <c r="D3449" i="4"/>
  <c r="I3449" i="4" s="1"/>
  <c r="D3443" i="4"/>
  <c r="I3443" i="4" s="1"/>
  <c r="D3437" i="4"/>
  <c r="I3437" i="4" s="1"/>
  <c r="D3431" i="4"/>
  <c r="I3431" i="4" s="1"/>
  <c r="D3425" i="4"/>
  <c r="I3425" i="4" s="1"/>
  <c r="D3419" i="4"/>
  <c r="I3419" i="4" s="1"/>
  <c r="D3413" i="4"/>
  <c r="I3413" i="4" s="1"/>
  <c r="D3407" i="4"/>
  <c r="I3407" i="4" s="1"/>
  <c r="D3401" i="4"/>
  <c r="I3401" i="4" s="1"/>
  <c r="D3395" i="4"/>
  <c r="I3395" i="4" s="1"/>
  <c r="D3389" i="4"/>
  <c r="I3389" i="4" s="1"/>
  <c r="D3383" i="4"/>
  <c r="I3383" i="4" s="1"/>
  <c r="D3377" i="4"/>
  <c r="I3377" i="4" s="1"/>
  <c r="D3371" i="4"/>
  <c r="I3371" i="4" s="1"/>
  <c r="D3365" i="4"/>
  <c r="I3365" i="4" s="1"/>
  <c r="D3359" i="4"/>
  <c r="I3359" i="4" s="1"/>
  <c r="D3353" i="4"/>
  <c r="I3353" i="4" s="1"/>
  <c r="D3347" i="4"/>
  <c r="I3347" i="4" s="1"/>
  <c r="D3341" i="4"/>
  <c r="I3341" i="4" s="1"/>
  <c r="D3335" i="4"/>
  <c r="I3335" i="4" s="1"/>
  <c r="D3329" i="4"/>
  <c r="I3329" i="4" s="1"/>
  <c r="D3323" i="4"/>
  <c r="I3323" i="4" s="1"/>
  <c r="D3317" i="4"/>
  <c r="I3317" i="4" s="1"/>
  <c r="D3311" i="4"/>
  <c r="I3311" i="4" s="1"/>
  <c r="D3305" i="4"/>
  <c r="I3305" i="4" s="1"/>
  <c r="D3299" i="4"/>
  <c r="I3299" i="4" s="1"/>
  <c r="D3293" i="4"/>
  <c r="I3293" i="4" s="1"/>
  <c r="D3287" i="4"/>
  <c r="I3287" i="4" s="1"/>
  <c r="D3281" i="4"/>
  <c r="I3281" i="4" s="1"/>
  <c r="D3275" i="4"/>
  <c r="I3275" i="4" s="1"/>
  <c r="D3269" i="4"/>
  <c r="I3269" i="4" s="1"/>
  <c r="D3263" i="4"/>
  <c r="I3263" i="4" s="1"/>
  <c r="D3257" i="4"/>
  <c r="I3257" i="4" s="1"/>
  <c r="D3251" i="4"/>
  <c r="I3251" i="4" s="1"/>
  <c r="D3245" i="4"/>
  <c r="I3245" i="4" s="1"/>
  <c r="D3239" i="4"/>
  <c r="I3239" i="4" s="1"/>
  <c r="D3233" i="4"/>
  <c r="I3233" i="4" s="1"/>
  <c r="D3227" i="4"/>
  <c r="I3227" i="4" s="1"/>
  <c r="D3221" i="4"/>
  <c r="I3221" i="4" s="1"/>
  <c r="D3215" i="4"/>
  <c r="I3215" i="4" s="1"/>
  <c r="D3209" i="4"/>
  <c r="I3209" i="4" s="1"/>
  <c r="D3203" i="4"/>
  <c r="I3203" i="4" s="1"/>
  <c r="D3197" i="4"/>
  <c r="I3197" i="4" s="1"/>
  <c r="D3191" i="4"/>
  <c r="I3191" i="4" s="1"/>
  <c r="D3185" i="4"/>
  <c r="I3185" i="4" s="1"/>
  <c r="D3179" i="4"/>
  <c r="I3179" i="4" s="1"/>
  <c r="D3173" i="4"/>
  <c r="I3173" i="4" s="1"/>
  <c r="D3167" i="4"/>
  <c r="I3167" i="4" s="1"/>
  <c r="D3161" i="4"/>
  <c r="I3161" i="4" s="1"/>
  <c r="D3155" i="4"/>
  <c r="I3155" i="4" s="1"/>
  <c r="D3149" i="4"/>
  <c r="I3149" i="4" s="1"/>
  <c r="D3143" i="4"/>
  <c r="I3143" i="4" s="1"/>
  <c r="D3137" i="4"/>
  <c r="I3137" i="4" s="1"/>
  <c r="D3131" i="4"/>
  <c r="I3131" i="4" s="1"/>
  <c r="D3125" i="4"/>
  <c r="I3125" i="4" s="1"/>
  <c r="D3119" i="4"/>
  <c r="I3119" i="4" s="1"/>
  <c r="D3113" i="4"/>
  <c r="I3113" i="4" s="1"/>
  <c r="D3107" i="4"/>
  <c r="I3107" i="4" s="1"/>
  <c r="D3101" i="4"/>
  <c r="I3101" i="4" s="1"/>
  <c r="D3095" i="4"/>
  <c r="I3095" i="4" s="1"/>
  <c r="D3089" i="4"/>
  <c r="I3089" i="4" s="1"/>
  <c r="D3083" i="4"/>
  <c r="I3083" i="4" s="1"/>
  <c r="D3077" i="4"/>
  <c r="I3077" i="4" s="1"/>
  <c r="D3071" i="4"/>
  <c r="I3071" i="4" s="1"/>
  <c r="D3065" i="4"/>
  <c r="I3065" i="4" s="1"/>
  <c r="D3059" i="4"/>
  <c r="I3059" i="4" s="1"/>
  <c r="D3053" i="4"/>
  <c r="I3053" i="4" s="1"/>
  <c r="D3047" i="4"/>
  <c r="I3047" i="4" s="1"/>
  <c r="D3041" i="4"/>
  <c r="I3041" i="4" s="1"/>
  <c r="D3035" i="4"/>
  <c r="I3035" i="4" s="1"/>
  <c r="D3029" i="4"/>
  <c r="I3029" i="4" s="1"/>
  <c r="D3023" i="4"/>
  <c r="I3023" i="4" s="1"/>
  <c r="D3017" i="4"/>
  <c r="I3017" i="4" s="1"/>
  <c r="D3011" i="4"/>
  <c r="I3011" i="4" s="1"/>
  <c r="D3005" i="4"/>
  <c r="I3005" i="4" s="1"/>
  <c r="D2999" i="4"/>
  <c r="I2999" i="4" s="1"/>
  <c r="D2993" i="4"/>
  <c r="I2993" i="4" s="1"/>
  <c r="D2987" i="4"/>
  <c r="I2987" i="4" s="1"/>
  <c r="D2981" i="4"/>
  <c r="I2981" i="4" s="1"/>
  <c r="D2975" i="4"/>
  <c r="I2975" i="4" s="1"/>
  <c r="D2969" i="4"/>
  <c r="I2969" i="4" s="1"/>
  <c r="D2963" i="4"/>
  <c r="I2963" i="4" s="1"/>
  <c r="D2957" i="4"/>
  <c r="I2957" i="4" s="1"/>
  <c r="D2951" i="4"/>
  <c r="I2951" i="4" s="1"/>
  <c r="D2945" i="4"/>
  <c r="I2945" i="4" s="1"/>
  <c r="D2939" i="4"/>
  <c r="I2939" i="4" s="1"/>
  <c r="D2933" i="4"/>
  <c r="I2933" i="4" s="1"/>
  <c r="D2927" i="4"/>
  <c r="I2927" i="4" s="1"/>
  <c r="D2921" i="4"/>
  <c r="I2921" i="4" s="1"/>
  <c r="D2915" i="4"/>
  <c r="I2915" i="4" s="1"/>
  <c r="D2909" i="4"/>
  <c r="I2909" i="4" s="1"/>
  <c r="D2903" i="4"/>
  <c r="I2903" i="4" s="1"/>
  <c r="D2897" i="4"/>
  <c r="I2897" i="4" s="1"/>
  <c r="D2891" i="4"/>
  <c r="I2891" i="4" s="1"/>
  <c r="D2885" i="4"/>
  <c r="I2885" i="4" s="1"/>
  <c r="D2879" i="4"/>
  <c r="I2879" i="4" s="1"/>
  <c r="D2873" i="4"/>
  <c r="I2873" i="4" s="1"/>
  <c r="D2867" i="4"/>
  <c r="I2867" i="4" s="1"/>
  <c r="D2861" i="4"/>
  <c r="I2861" i="4" s="1"/>
  <c r="D2855" i="4"/>
  <c r="I2855" i="4" s="1"/>
  <c r="D2849" i="4"/>
  <c r="I2849" i="4" s="1"/>
  <c r="D2843" i="4"/>
  <c r="I2843" i="4" s="1"/>
  <c r="D2837" i="4"/>
  <c r="I2837" i="4" s="1"/>
  <c r="D2831" i="4"/>
  <c r="I2831" i="4" s="1"/>
  <c r="D2825" i="4"/>
  <c r="I2825" i="4" s="1"/>
  <c r="D2819" i="4"/>
  <c r="I2819" i="4" s="1"/>
  <c r="D2813" i="4"/>
  <c r="I2813" i="4" s="1"/>
  <c r="D2807" i="4"/>
  <c r="I2807" i="4" s="1"/>
  <c r="D2801" i="4"/>
  <c r="I2801" i="4" s="1"/>
  <c r="D2646" i="4"/>
  <c r="I2646" i="4" s="1"/>
  <c r="D2640" i="4"/>
  <c r="I2640" i="4" s="1"/>
  <c r="D2634" i="4"/>
  <c r="I2634" i="4" s="1"/>
  <c r="D2628" i="4"/>
  <c r="I2628" i="4" s="1"/>
  <c r="D2622" i="4"/>
  <c r="I2622" i="4" s="1"/>
  <c r="D2616" i="4"/>
  <c r="I2616" i="4" s="1"/>
  <c r="D2610" i="4"/>
  <c r="I2610" i="4" s="1"/>
  <c r="D2604" i="4"/>
  <c r="I2604" i="4" s="1"/>
  <c r="D2598" i="4"/>
  <c r="I2598" i="4" s="1"/>
  <c r="D2592" i="4"/>
  <c r="I2592" i="4" s="1"/>
  <c r="D2586" i="4"/>
  <c r="I2586" i="4" s="1"/>
  <c r="D2580" i="4"/>
  <c r="I2580" i="4" s="1"/>
  <c r="D2574" i="4"/>
  <c r="I2574" i="4" s="1"/>
  <c r="D2568" i="4"/>
  <c r="I2568" i="4" s="1"/>
  <c r="D2562" i="4"/>
  <c r="I2562" i="4" s="1"/>
  <c r="D2556" i="4"/>
  <c r="I2556" i="4" s="1"/>
  <c r="D2550" i="4"/>
  <c r="I2550" i="4" s="1"/>
  <c r="D2544" i="4"/>
  <c r="I2544" i="4" s="1"/>
  <c r="D2538" i="4"/>
  <c r="I2538" i="4" s="1"/>
  <c r="D2532" i="4"/>
  <c r="I2532" i="4" s="1"/>
  <c r="D2526" i="4"/>
  <c r="I2526" i="4" s="1"/>
  <c r="D2520" i="4"/>
  <c r="I2520" i="4" s="1"/>
  <c r="D2514" i="4"/>
  <c r="I2514" i="4" s="1"/>
  <c r="D2508" i="4"/>
  <c r="I2508" i="4" s="1"/>
  <c r="D2502" i="4"/>
  <c r="I2502" i="4" s="1"/>
  <c r="D2496" i="4"/>
  <c r="I2496" i="4" s="1"/>
  <c r="D2490" i="4"/>
  <c r="I2490" i="4" s="1"/>
  <c r="D2484" i="4"/>
  <c r="I2484" i="4" s="1"/>
  <c r="D2478" i="4"/>
  <c r="I2478" i="4" s="1"/>
  <c r="D2472" i="4"/>
  <c r="I2472" i="4" s="1"/>
  <c r="D2466" i="4"/>
  <c r="I2466" i="4" s="1"/>
  <c r="D2460" i="4"/>
  <c r="I2460" i="4" s="1"/>
  <c r="D2454" i="4"/>
  <c r="I2454" i="4" s="1"/>
  <c r="D2448" i="4"/>
  <c r="I2448" i="4" s="1"/>
  <c r="D2442" i="4"/>
  <c r="I2442" i="4" s="1"/>
  <c r="D2436" i="4"/>
  <c r="I2436" i="4" s="1"/>
  <c r="D2430" i="4"/>
  <c r="I2430" i="4" s="1"/>
  <c r="D2424" i="4"/>
  <c r="I2424" i="4" s="1"/>
  <c r="D2418" i="4"/>
  <c r="I2418" i="4" s="1"/>
  <c r="D2412" i="4"/>
  <c r="I2412" i="4" s="1"/>
  <c r="D2406" i="4"/>
  <c r="I2406" i="4" s="1"/>
  <c r="D2400" i="4"/>
  <c r="I2400" i="4" s="1"/>
  <c r="D2394" i="4"/>
  <c r="I2394" i="4" s="1"/>
  <c r="D2388" i="4"/>
  <c r="I2388" i="4" s="1"/>
  <c r="D2382" i="4"/>
  <c r="I2382" i="4" s="1"/>
  <c r="D2376" i="4"/>
  <c r="I2376" i="4" s="1"/>
  <c r="D2370" i="4"/>
  <c r="I2370" i="4" s="1"/>
  <c r="D2364" i="4"/>
  <c r="I2364" i="4" s="1"/>
  <c r="D2358" i="4"/>
  <c r="I2358" i="4" s="1"/>
  <c r="D2352" i="4"/>
  <c r="I2352" i="4" s="1"/>
  <c r="D2346" i="4"/>
  <c r="I2346" i="4" s="1"/>
  <c r="D2340" i="4"/>
  <c r="I2340" i="4" s="1"/>
  <c r="D2334" i="4"/>
  <c r="I2334" i="4" s="1"/>
  <c r="D2328" i="4"/>
  <c r="I2328" i="4" s="1"/>
  <c r="D2322" i="4"/>
  <c r="I2322" i="4" s="1"/>
  <c r="D2316" i="4"/>
  <c r="I2316" i="4" s="1"/>
  <c r="D2310" i="4"/>
  <c r="I2310" i="4" s="1"/>
  <c r="D2304" i="4"/>
  <c r="I2304" i="4" s="1"/>
  <c r="D2298" i="4"/>
  <c r="I2298" i="4" s="1"/>
  <c r="D2292" i="4"/>
  <c r="I2292" i="4" s="1"/>
  <c r="D2286" i="4"/>
  <c r="I2286" i="4" s="1"/>
  <c r="D2280" i="4"/>
  <c r="I2280" i="4" s="1"/>
  <c r="D2274" i="4"/>
  <c r="I2274" i="4" s="1"/>
  <c r="D2268" i="4"/>
  <c r="I2268" i="4" s="1"/>
  <c r="D2262" i="4"/>
  <c r="I2262" i="4" s="1"/>
  <c r="D2256" i="4"/>
  <c r="I2256" i="4" s="1"/>
  <c r="D2250" i="4"/>
  <c r="I2250" i="4" s="1"/>
  <c r="D2244" i="4"/>
  <c r="I2244" i="4" s="1"/>
  <c r="D2238" i="4"/>
  <c r="I2238" i="4" s="1"/>
  <c r="D2232" i="4"/>
  <c r="I2232" i="4" s="1"/>
  <c r="D2226" i="4"/>
  <c r="I2226" i="4" s="1"/>
  <c r="D2220" i="4"/>
  <c r="I2220" i="4" s="1"/>
  <c r="D2214" i="4"/>
  <c r="I2214" i="4" s="1"/>
  <c r="D2208" i="4"/>
  <c r="I2208" i="4" s="1"/>
  <c r="D2202" i="4"/>
  <c r="I2202" i="4" s="1"/>
  <c r="D2196" i="4"/>
  <c r="I2196" i="4" s="1"/>
  <c r="D2190" i="4"/>
  <c r="I2190" i="4" s="1"/>
  <c r="D2184" i="4"/>
  <c r="I2184" i="4" s="1"/>
  <c r="D2178" i="4"/>
  <c r="I2178" i="4" s="1"/>
  <c r="D2172" i="4"/>
  <c r="I2172" i="4" s="1"/>
  <c r="D2166" i="4"/>
  <c r="I2166" i="4" s="1"/>
  <c r="D2160" i="4"/>
  <c r="I2160" i="4" s="1"/>
  <c r="D2154" i="4"/>
  <c r="I2154" i="4" s="1"/>
  <c r="D2148" i="4"/>
  <c r="I2148" i="4" s="1"/>
  <c r="D2142" i="4"/>
  <c r="I2142" i="4" s="1"/>
  <c r="D2136" i="4"/>
  <c r="I2136" i="4" s="1"/>
  <c r="D2130" i="4"/>
  <c r="I2130" i="4" s="1"/>
  <c r="D2124" i="4"/>
  <c r="I2124" i="4" s="1"/>
  <c r="D2118" i="4"/>
  <c r="I2118" i="4" s="1"/>
  <c r="D2112" i="4"/>
  <c r="I2112" i="4" s="1"/>
  <c r="D2106" i="4"/>
  <c r="I2106" i="4" s="1"/>
  <c r="D2100" i="4"/>
  <c r="I2100" i="4" s="1"/>
  <c r="D2094" i="4"/>
  <c r="I2094" i="4" s="1"/>
  <c r="D2088" i="4"/>
  <c r="I2088" i="4" s="1"/>
  <c r="D2082" i="4"/>
  <c r="I2082" i="4" s="1"/>
  <c r="D2076" i="4"/>
  <c r="I2076" i="4" s="1"/>
  <c r="D2070" i="4"/>
  <c r="I2070" i="4" s="1"/>
  <c r="D2064" i="4"/>
  <c r="I2064" i="4" s="1"/>
  <c r="D2058" i="4"/>
  <c r="I2058" i="4" s="1"/>
  <c r="D2052" i="4"/>
  <c r="I2052" i="4" s="1"/>
  <c r="D2046" i="4"/>
  <c r="I2046" i="4" s="1"/>
  <c r="D2040" i="4"/>
  <c r="I2040" i="4" s="1"/>
  <c r="D2034" i="4"/>
  <c r="I2034" i="4" s="1"/>
  <c r="D2028" i="4"/>
  <c r="I2028" i="4" s="1"/>
  <c r="D2022" i="4"/>
  <c r="I2022" i="4" s="1"/>
  <c r="D2016" i="4"/>
  <c r="I2016" i="4" s="1"/>
  <c r="D2010" i="4"/>
  <c r="I2010" i="4" s="1"/>
  <c r="D2004" i="4"/>
  <c r="I2004" i="4" s="1"/>
  <c r="D1998" i="4"/>
  <c r="I1998" i="4" s="1"/>
  <c r="D1992" i="4"/>
  <c r="I1992" i="4" s="1"/>
  <c r="D1986" i="4"/>
  <c r="I1986" i="4" s="1"/>
  <c r="D1980" i="4"/>
  <c r="I1980" i="4" s="1"/>
  <c r="D1974" i="4"/>
  <c r="I1974" i="4" s="1"/>
  <c r="D1968" i="4"/>
  <c r="I1968" i="4" s="1"/>
  <c r="D1962" i="4"/>
  <c r="I1962" i="4" s="1"/>
  <c r="D1956" i="4"/>
  <c r="I1956" i="4" s="1"/>
  <c r="D1950" i="4"/>
  <c r="I1950" i="4" s="1"/>
  <c r="D1944" i="4"/>
  <c r="I1944" i="4" s="1"/>
  <c r="D1938" i="4"/>
  <c r="I1938" i="4" s="1"/>
  <c r="D1932" i="4"/>
  <c r="I1932" i="4" s="1"/>
  <c r="D1926" i="4"/>
  <c r="I1926" i="4" s="1"/>
  <c r="D1920" i="4"/>
  <c r="I1920" i="4" s="1"/>
  <c r="D1914" i="4"/>
  <c r="I1914" i="4" s="1"/>
  <c r="D1908" i="4"/>
  <c r="I1908" i="4" s="1"/>
  <c r="D1902" i="4"/>
  <c r="I1902" i="4" s="1"/>
  <c r="D1896" i="4"/>
  <c r="I1896" i="4" s="1"/>
  <c r="D1890" i="4"/>
  <c r="I1890" i="4" s="1"/>
  <c r="D1884" i="4"/>
  <c r="I1884" i="4" s="1"/>
  <c r="D1878" i="4"/>
  <c r="I1878" i="4" s="1"/>
  <c r="D1872" i="4"/>
  <c r="I1872" i="4" s="1"/>
  <c r="D1866" i="4"/>
  <c r="I1866" i="4" s="1"/>
  <c r="D1860" i="4"/>
  <c r="I1860" i="4" s="1"/>
  <c r="D1854" i="4"/>
  <c r="I1854" i="4" s="1"/>
  <c r="D1848" i="4"/>
  <c r="I1848" i="4" s="1"/>
  <c r="D1842" i="4"/>
  <c r="I1842" i="4" s="1"/>
  <c r="D1836" i="4"/>
  <c r="I1836" i="4" s="1"/>
  <c r="D1830" i="4"/>
  <c r="I1830" i="4" s="1"/>
  <c r="D1824" i="4"/>
  <c r="I1824" i="4" s="1"/>
  <c r="D1818" i="4"/>
  <c r="I1818" i="4" s="1"/>
  <c r="D1812" i="4"/>
  <c r="I1812" i="4" s="1"/>
  <c r="D1806" i="4"/>
  <c r="I1806" i="4" s="1"/>
  <c r="D1800" i="4"/>
  <c r="I1800" i="4" s="1"/>
  <c r="D1794" i="4"/>
  <c r="I1794" i="4" s="1"/>
  <c r="D1788" i="4"/>
  <c r="I1788" i="4" s="1"/>
  <c r="D1782" i="4"/>
  <c r="I1782" i="4" s="1"/>
  <c r="D1776" i="4"/>
  <c r="I1776" i="4" s="1"/>
  <c r="D1770" i="4"/>
  <c r="I1770" i="4" s="1"/>
  <c r="D1764" i="4"/>
  <c r="I1764" i="4" s="1"/>
  <c r="D1758" i="4"/>
  <c r="I1758" i="4" s="1"/>
  <c r="D1752" i="4"/>
  <c r="I1752" i="4" s="1"/>
  <c r="D1746" i="4"/>
  <c r="I1746" i="4" s="1"/>
  <c r="D1740" i="4"/>
  <c r="I1740" i="4" s="1"/>
  <c r="D1734" i="4"/>
  <c r="I1734" i="4" s="1"/>
  <c r="D1728" i="4"/>
  <c r="I1728" i="4" s="1"/>
  <c r="D1722" i="4"/>
  <c r="I1722" i="4" s="1"/>
  <c r="D1716" i="4"/>
  <c r="I1716" i="4" s="1"/>
  <c r="D1710" i="4"/>
  <c r="I1710" i="4" s="1"/>
  <c r="D1704" i="4"/>
  <c r="I1704" i="4" s="1"/>
  <c r="D1698" i="4"/>
  <c r="I1698" i="4" s="1"/>
  <c r="D1692" i="4"/>
  <c r="I1692" i="4" s="1"/>
  <c r="D1686" i="4"/>
  <c r="I1686" i="4" s="1"/>
  <c r="D1680" i="4"/>
  <c r="I1680" i="4" s="1"/>
  <c r="D1674" i="4"/>
  <c r="I1674" i="4" s="1"/>
  <c r="D1668" i="4"/>
  <c r="I1668" i="4" s="1"/>
  <c r="D1662" i="4"/>
  <c r="I1662" i="4" s="1"/>
  <c r="D1656" i="4"/>
  <c r="I1656" i="4" s="1"/>
  <c r="D1650" i="4"/>
  <c r="I1650" i="4" s="1"/>
  <c r="D1644" i="4"/>
  <c r="I1644" i="4" s="1"/>
  <c r="D1638" i="4"/>
  <c r="I1638" i="4" s="1"/>
  <c r="D1632" i="4"/>
  <c r="I1632" i="4" s="1"/>
  <c r="D1626" i="4"/>
  <c r="I1626" i="4" s="1"/>
  <c r="D1620" i="4"/>
  <c r="I1620" i="4" s="1"/>
  <c r="D1614" i="4"/>
  <c r="I1614" i="4" s="1"/>
  <c r="D1608" i="4"/>
  <c r="I1608" i="4" s="1"/>
  <c r="D1602" i="4"/>
  <c r="I1602" i="4" s="1"/>
  <c r="D1596" i="4"/>
  <c r="I1596" i="4" s="1"/>
  <c r="D1590" i="4"/>
  <c r="I1590" i="4" s="1"/>
  <c r="D1584" i="4"/>
  <c r="I1584" i="4" s="1"/>
  <c r="D1578" i="4"/>
  <c r="I1578" i="4" s="1"/>
  <c r="D1572" i="4"/>
  <c r="I1572" i="4" s="1"/>
  <c r="D1566" i="4"/>
  <c r="I1566" i="4" s="1"/>
  <c r="D1560" i="4"/>
  <c r="I1560" i="4" s="1"/>
  <c r="D1554" i="4"/>
  <c r="I1554" i="4" s="1"/>
  <c r="D1548" i="4"/>
  <c r="I1548" i="4" s="1"/>
  <c r="D1542" i="4"/>
  <c r="I1542" i="4" s="1"/>
  <c r="D1536" i="4"/>
  <c r="I1536" i="4" s="1"/>
  <c r="D2795" i="4"/>
  <c r="I2795" i="4" s="1"/>
  <c r="D2789" i="4"/>
  <c r="I2789" i="4" s="1"/>
  <c r="D2783" i="4"/>
  <c r="I2783" i="4" s="1"/>
  <c r="D2777" i="4"/>
  <c r="I2777" i="4" s="1"/>
  <c r="D2771" i="4"/>
  <c r="I2771" i="4" s="1"/>
  <c r="D2765" i="4"/>
  <c r="I2765" i="4" s="1"/>
  <c r="D2759" i="4"/>
  <c r="I2759" i="4" s="1"/>
  <c r="D2753" i="4"/>
  <c r="I2753" i="4" s="1"/>
  <c r="D2747" i="4"/>
  <c r="I2747" i="4" s="1"/>
  <c r="D2741" i="4"/>
  <c r="I2741" i="4" s="1"/>
  <c r="D2735" i="4"/>
  <c r="I2735" i="4" s="1"/>
  <c r="D2730" i="4"/>
  <c r="I2730" i="4" s="1"/>
  <c r="D2723" i="4"/>
  <c r="I2723" i="4" s="1"/>
  <c r="D2717" i="4"/>
  <c r="I2717" i="4" s="1"/>
  <c r="D2711" i="4"/>
  <c r="I2711" i="4" s="1"/>
  <c r="D2705" i="4"/>
  <c r="I2705" i="4" s="1"/>
  <c r="D2699" i="4"/>
  <c r="I2699" i="4" s="1"/>
  <c r="D2693" i="4"/>
  <c r="I2693" i="4" s="1"/>
  <c r="D2687" i="4"/>
  <c r="I2687" i="4" s="1"/>
  <c r="D2681" i="4"/>
  <c r="I2681" i="4" s="1"/>
  <c r="D2675" i="4"/>
  <c r="I2675" i="4" s="1"/>
  <c r="D2669" i="4"/>
  <c r="I2669" i="4" s="1"/>
  <c r="D2663" i="4"/>
  <c r="I2663" i="4" s="1"/>
  <c r="D2657" i="4"/>
  <c r="I2657" i="4" s="1"/>
  <c r="D2651" i="4"/>
  <c r="I2651" i="4" s="1"/>
  <c r="D2645" i="4"/>
  <c r="I2645" i="4" s="1"/>
  <c r="D2639" i="4"/>
  <c r="I2639" i="4" s="1"/>
  <c r="D2633" i="4"/>
  <c r="I2633" i="4" s="1"/>
  <c r="D2627" i="4"/>
  <c r="I2627" i="4" s="1"/>
  <c r="D2621" i="4"/>
  <c r="I2621" i="4" s="1"/>
  <c r="D2615" i="4"/>
  <c r="I2615" i="4" s="1"/>
  <c r="D2609" i="4"/>
  <c r="I2609" i="4" s="1"/>
  <c r="D2603" i="4"/>
  <c r="I2603" i="4" s="1"/>
  <c r="D2597" i="4"/>
  <c r="I2597" i="4" s="1"/>
  <c r="D2591" i="4"/>
  <c r="I2591" i="4" s="1"/>
  <c r="D2585" i="4"/>
  <c r="I2585" i="4" s="1"/>
  <c r="D2579" i="4"/>
  <c r="I2579" i="4" s="1"/>
  <c r="D2573" i="4"/>
  <c r="I2573" i="4" s="1"/>
  <c r="D2567" i="4"/>
  <c r="I2567" i="4" s="1"/>
  <c r="D2561" i="4"/>
  <c r="I2561" i="4" s="1"/>
  <c r="D2555" i="4"/>
  <c r="I2555" i="4" s="1"/>
  <c r="D2549" i="4"/>
  <c r="I2549" i="4" s="1"/>
  <c r="D2543" i="4"/>
  <c r="I2543" i="4" s="1"/>
  <c r="D2537" i="4"/>
  <c r="I2537" i="4" s="1"/>
  <c r="D2531" i="4"/>
  <c r="I2531" i="4" s="1"/>
  <c r="D2525" i="4"/>
  <c r="I2525" i="4" s="1"/>
  <c r="D2519" i="4"/>
  <c r="I2519" i="4" s="1"/>
  <c r="D2513" i="4"/>
  <c r="I2513" i="4" s="1"/>
  <c r="D2507" i="4"/>
  <c r="I2507" i="4" s="1"/>
  <c r="D2501" i="4"/>
  <c r="I2501" i="4" s="1"/>
  <c r="D2495" i="4"/>
  <c r="I2495" i="4" s="1"/>
  <c r="D2489" i="4"/>
  <c r="I2489" i="4" s="1"/>
  <c r="D2483" i="4"/>
  <c r="I2483" i="4" s="1"/>
  <c r="D2477" i="4"/>
  <c r="I2477" i="4" s="1"/>
  <c r="D2471" i="4"/>
  <c r="I2471" i="4" s="1"/>
  <c r="D2465" i="4"/>
  <c r="I2465" i="4" s="1"/>
  <c r="D2459" i="4"/>
  <c r="I2459" i="4" s="1"/>
  <c r="D2453" i="4"/>
  <c r="I2453" i="4" s="1"/>
  <c r="D2447" i="4"/>
  <c r="I2447" i="4" s="1"/>
  <c r="D2441" i="4"/>
  <c r="I2441" i="4" s="1"/>
  <c r="D2435" i="4"/>
  <c r="I2435" i="4" s="1"/>
  <c r="D2429" i="4"/>
  <c r="I2429" i="4" s="1"/>
  <c r="D2423" i="4"/>
  <c r="I2423" i="4" s="1"/>
  <c r="D2417" i="4"/>
  <c r="I2417" i="4" s="1"/>
  <c r="D2411" i="4"/>
  <c r="I2411" i="4" s="1"/>
  <c r="D2405" i="4"/>
  <c r="I2405" i="4" s="1"/>
  <c r="D2399" i="4"/>
  <c r="I2399" i="4" s="1"/>
  <c r="D2393" i="4"/>
  <c r="I2393" i="4" s="1"/>
  <c r="D2387" i="4"/>
  <c r="I2387" i="4" s="1"/>
  <c r="D2381" i="4"/>
  <c r="I2381" i="4" s="1"/>
  <c r="D2375" i="4"/>
  <c r="I2375" i="4" s="1"/>
  <c r="D2369" i="4"/>
  <c r="I2369" i="4" s="1"/>
  <c r="D2363" i="4"/>
  <c r="I2363" i="4" s="1"/>
  <c r="D2351" i="4"/>
  <c r="I2351" i="4" s="1"/>
  <c r="D2345" i="4"/>
  <c r="I2345" i="4" s="1"/>
  <c r="D2339" i="4"/>
  <c r="I2339" i="4" s="1"/>
  <c r="D2333" i="4"/>
  <c r="I2333" i="4" s="1"/>
  <c r="D2327" i="4"/>
  <c r="I2327" i="4" s="1"/>
  <c r="D2321" i="4"/>
  <c r="I2321" i="4" s="1"/>
  <c r="D2315" i="4"/>
  <c r="I2315" i="4" s="1"/>
  <c r="D2309" i="4"/>
  <c r="I2309" i="4" s="1"/>
  <c r="D2303" i="4"/>
  <c r="I2303" i="4" s="1"/>
  <c r="D2297" i="4"/>
  <c r="I2297" i="4" s="1"/>
  <c r="D2291" i="4"/>
  <c r="I2291" i="4" s="1"/>
  <c r="D2285" i="4"/>
  <c r="I2285" i="4" s="1"/>
  <c r="D1530" i="4"/>
  <c r="I1530" i="4" s="1"/>
  <c r="D1524" i="4"/>
  <c r="I1524" i="4" s="1"/>
  <c r="D1518" i="4"/>
  <c r="I1518" i="4" s="1"/>
  <c r="D1512" i="4"/>
  <c r="I1512" i="4" s="1"/>
  <c r="D1506" i="4"/>
  <c r="I1506" i="4" s="1"/>
  <c r="D1500" i="4"/>
  <c r="I1500" i="4" s="1"/>
  <c r="D1494" i="4"/>
  <c r="I1494" i="4" s="1"/>
  <c r="D1488" i="4"/>
  <c r="I1488" i="4" s="1"/>
  <c r="D1482" i="4"/>
  <c r="I1482" i="4" s="1"/>
  <c r="D1476" i="4"/>
  <c r="I1476" i="4" s="1"/>
  <c r="D1470" i="4"/>
  <c r="I1470" i="4" s="1"/>
  <c r="D1464" i="4"/>
  <c r="I1464" i="4" s="1"/>
  <c r="D1458" i="4"/>
  <c r="I1458" i="4" s="1"/>
  <c r="D1452" i="4"/>
  <c r="I1452" i="4" s="1"/>
  <c r="D1446" i="4"/>
  <c r="I1446" i="4" s="1"/>
  <c r="D1440" i="4"/>
  <c r="I1440" i="4" s="1"/>
  <c r="D1434" i="4"/>
  <c r="I1434" i="4" s="1"/>
  <c r="D1428" i="4"/>
  <c r="I1428" i="4" s="1"/>
  <c r="D1422" i="4"/>
  <c r="I1422" i="4" s="1"/>
  <c r="D1416" i="4"/>
  <c r="I1416" i="4" s="1"/>
  <c r="D1410" i="4"/>
  <c r="I1410" i="4" s="1"/>
  <c r="D1404" i="4"/>
  <c r="I1404" i="4" s="1"/>
  <c r="D1398" i="4"/>
  <c r="I1398" i="4" s="1"/>
  <c r="D1392" i="4"/>
  <c r="I1392" i="4" s="1"/>
  <c r="D1386" i="4"/>
  <c r="I1386" i="4" s="1"/>
  <c r="D1380" i="4"/>
  <c r="I1380" i="4" s="1"/>
  <c r="D1374" i="4"/>
  <c r="I1374" i="4" s="1"/>
  <c r="D1368" i="4"/>
  <c r="I1368" i="4" s="1"/>
  <c r="D1362" i="4"/>
  <c r="I1362" i="4" s="1"/>
  <c r="D1356" i="4"/>
  <c r="I1356" i="4" s="1"/>
  <c r="D1350" i="4"/>
  <c r="I1350" i="4" s="1"/>
  <c r="D1344" i="4"/>
  <c r="I1344" i="4" s="1"/>
  <c r="D1338" i="4"/>
  <c r="I1338" i="4" s="1"/>
  <c r="D1332" i="4"/>
  <c r="I1332" i="4" s="1"/>
  <c r="D1326" i="4"/>
  <c r="I1326" i="4" s="1"/>
  <c r="D1320" i="4"/>
  <c r="I1320" i="4" s="1"/>
  <c r="D1314" i="4"/>
  <c r="I1314" i="4" s="1"/>
  <c r="D1308" i="4"/>
  <c r="I1308" i="4" s="1"/>
  <c r="D1302" i="4"/>
  <c r="I1302" i="4" s="1"/>
  <c r="D1296" i="4"/>
  <c r="I1296" i="4" s="1"/>
  <c r="D1290" i="4"/>
  <c r="I1290" i="4" s="1"/>
  <c r="D1284" i="4"/>
  <c r="I1284" i="4" s="1"/>
  <c r="D1278" i="4"/>
  <c r="I1278" i="4" s="1"/>
  <c r="D1272" i="4"/>
  <c r="I1272" i="4" s="1"/>
  <c r="D1266" i="4"/>
  <c r="I1266" i="4" s="1"/>
  <c r="D1260" i="4"/>
  <c r="I1260" i="4" s="1"/>
  <c r="D1254" i="4"/>
  <c r="I1254" i="4" s="1"/>
  <c r="D1248" i="4"/>
  <c r="I1248" i="4" s="1"/>
  <c r="D1242" i="4"/>
  <c r="I1242" i="4" s="1"/>
  <c r="D1236" i="4"/>
  <c r="I1236" i="4" s="1"/>
  <c r="D1230" i="4"/>
  <c r="I1230" i="4" s="1"/>
  <c r="D1224" i="4"/>
  <c r="I1224" i="4" s="1"/>
  <c r="D1218" i="4"/>
  <c r="I1218" i="4" s="1"/>
  <c r="D1212" i="4"/>
  <c r="I1212" i="4" s="1"/>
  <c r="D1206" i="4"/>
  <c r="I1206" i="4" s="1"/>
  <c r="D1200" i="4"/>
  <c r="I1200" i="4" s="1"/>
  <c r="D1194" i="4"/>
  <c r="I1194" i="4" s="1"/>
  <c r="D1188" i="4"/>
  <c r="I1188" i="4" s="1"/>
  <c r="D1182" i="4"/>
  <c r="I1182" i="4" s="1"/>
  <c r="D1176" i="4"/>
  <c r="I1176" i="4" s="1"/>
  <c r="D1170" i="4"/>
  <c r="I1170" i="4" s="1"/>
  <c r="D1164" i="4"/>
  <c r="I1164" i="4" s="1"/>
  <c r="D1158" i="4"/>
  <c r="I1158" i="4" s="1"/>
  <c r="D1152" i="4"/>
  <c r="I1152" i="4" s="1"/>
  <c r="D1146" i="4"/>
  <c r="I1146" i="4" s="1"/>
  <c r="D1140" i="4"/>
  <c r="I1140" i="4" s="1"/>
  <c r="D1134" i="4"/>
  <c r="I1134" i="4" s="1"/>
  <c r="D1128" i="4"/>
  <c r="I1128" i="4" s="1"/>
  <c r="D1122" i="4"/>
  <c r="I1122" i="4" s="1"/>
  <c r="D1116" i="4"/>
  <c r="I1116" i="4" s="1"/>
  <c r="D1110" i="4"/>
  <c r="I1110" i="4" s="1"/>
  <c r="D1104" i="4"/>
  <c r="I1104" i="4" s="1"/>
  <c r="D1098" i="4"/>
  <c r="I1098" i="4" s="1"/>
  <c r="D1092" i="4"/>
  <c r="I1092" i="4" s="1"/>
  <c r="D1086" i="4"/>
  <c r="I1086" i="4" s="1"/>
  <c r="D1080" i="4"/>
  <c r="I1080" i="4" s="1"/>
  <c r="D1074" i="4"/>
  <c r="I1074" i="4" s="1"/>
  <c r="D1068" i="4"/>
  <c r="I1068" i="4" s="1"/>
  <c r="D1062" i="4"/>
  <c r="I1062" i="4" s="1"/>
  <c r="D1056" i="4"/>
  <c r="I1056" i="4" s="1"/>
  <c r="D1050" i="4"/>
  <c r="I1050" i="4" s="1"/>
  <c r="D1044" i="4"/>
  <c r="I1044" i="4" s="1"/>
  <c r="D1038" i="4"/>
  <c r="I1038" i="4" s="1"/>
  <c r="D1032" i="4"/>
  <c r="I1032" i="4" s="1"/>
  <c r="D1026" i="4"/>
  <c r="I1026" i="4" s="1"/>
  <c r="D1020" i="4"/>
  <c r="I1020" i="4" s="1"/>
  <c r="D1014" i="4"/>
  <c r="I1014" i="4" s="1"/>
  <c r="D1008" i="4"/>
  <c r="I1008" i="4" s="1"/>
  <c r="D1002" i="4"/>
  <c r="I1002" i="4" s="1"/>
  <c r="D996" i="4"/>
  <c r="I996" i="4" s="1"/>
  <c r="D990" i="4"/>
  <c r="I990" i="4" s="1"/>
  <c r="D984" i="4"/>
  <c r="I984" i="4" s="1"/>
  <c r="D978" i="4"/>
  <c r="I978" i="4" s="1"/>
  <c r="D972" i="4"/>
  <c r="I972" i="4" s="1"/>
  <c r="D966" i="4"/>
  <c r="I966" i="4" s="1"/>
  <c r="D960" i="4"/>
  <c r="I960" i="4" s="1"/>
  <c r="D954" i="4"/>
  <c r="I954" i="4" s="1"/>
  <c r="D948" i="4"/>
  <c r="I948" i="4" s="1"/>
  <c r="D942" i="4"/>
  <c r="I942" i="4" s="1"/>
  <c r="D936" i="4"/>
  <c r="I936" i="4" s="1"/>
  <c r="D930" i="4"/>
  <c r="I930" i="4" s="1"/>
  <c r="D924" i="4"/>
  <c r="I924" i="4" s="1"/>
  <c r="D918" i="4"/>
  <c r="I918" i="4" s="1"/>
  <c r="D912" i="4"/>
  <c r="I912" i="4" s="1"/>
  <c r="D906" i="4"/>
  <c r="I906" i="4" s="1"/>
  <c r="D900" i="4"/>
  <c r="I900" i="4" s="1"/>
  <c r="D894" i="4"/>
  <c r="I894" i="4" s="1"/>
  <c r="D888" i="4"/>
  <c r="I888" i="4" s="1"/>
  <c r="D882" i="4"/>
  <c r="I882" i="4" s="1"/>
  <c r="D876" i="4"/>
  <c r="I876" i="4" s="1"/>
  <c r="D870" i="4"/>
  <c r="I870" i="4" s="1"/>
  <c r="D864" i="4"/>
  <c r="I864" i="4" s="1"/>
  <c r="D858" i="4"/>
  <c r="I858" i="4" s="1"/>
  <c r="D852" i="4"/>
  <c r="I852" i="4" s="1"/>
  <c r="D846" i="4"/>
  <c r="I846" i="4" s="1"/>
  <c r="D840" i="4"/>
  <c r="I840" i="4" s="1"/>
  <c r="D834" i="4"/>
  <c r="I834" i="4" s="1"/>
  <c r="D828" i="4"/>
  <c r="I828" i="4" s="1"/>
  <c r="D822" i="4"/>
  <c r="I822" i="4" s="1"/>
  <c r="D816" i="4"/>
  <c r="I816" i="4" s="1"/>
  <c r="D810" i="4"/>
  <c r="I810" i="4" s="1"/>
  <c r="D804" i="4"/>
  <c r="I804" i="4" s="1"/>
  <c r="D798" i="4"/>
  <c r="I798" i="4" s="1"/>
  <c r="D792" i="4"/>
  <c r="I792" i="4" s="1"/>
  <c r="D786" i="4"/>
  <c r="I786" i="4" s="1"/>
  <c r="D780" i="4"/>
  <c r="I780" i="4" s="1"/>
  <c r="D774" i="4"/>
  <c r="I774" i="4" s="1"/>
  <c r="D768" i="4"/>
  <c r="I768" i="4" s="1"/>
  <c r="D762" i="4"/>
  <c r="I762" i="4" s="1"/>
  <c r="D756" i="4"/>
  <c r="I756" i="4" s="1"/>
  <c r="D750" i="4"/>
  <c r="I750" i="4" s="1"/>
  <c r="D744" i="4"/>
  <c r="I744" i="4" s="1"/>
  <c r="D738" i="4"/>
  <c r="I738" i="4" s="1"/>
  <c r="D732" i="4"/>
  <c r="I732" i="4" s="1"/>
  <c r="D726" i="4"/>
  <c r="I726" i="4" s="1"/>
  <c r="D720" i="4"/>
  <c r="I720" i="4" s="1"/>
  <c r="D714" i="4"/>
  <c r="I714" i="4" s="1"/>
  <c r="D708" i="4"/>
  <c r="I708" i="4" s="1"/>
  <c r="D702" i="4"/>
  <c r="I702" i="4" s="1"/>
  <c r="D696" i="4"/>
  <c r="I696" i="4" s="1"/>
  <c r="D690" i="4"/>
  <c r="I690" i="4" s="1"/>
  <c r="D684" i="4"/>
  <c r="I684" i="4" s="1"/>
  <c r="D678" i="4"/>
  <c r="I678" i="4" s="1"/>
  <c r="D672" i="4"/>
  <c r="I672" i="4" s="1"/>
  <c r="D666" i="4"/>
  <c r="I666" i="4" s="1"/>
  <c r="D660" i="4"/>
  <c r="I660" i="4" s="1"/>
  <c r="D654" i="4"/>
  <c r="I654" i="4" s="1"/>
  <c r="D648" i="4"/>
  <c r="I648" i="4" s="1"/>
  <c r="D642" i="4"/>
  <c r="I642" i="4" s="1"/>
  <c r="D636" i="4"/>
  <c r="I636" i="4" s="1"/>
  <c r="D630" i="4"/>
  <c r="I630" i="4" s="1"/>
  <c r="D624" i="4"/>
  <c r="I624" i="4" s="1"/>
  <c r="D618" i="4"/>
  <c r="I618" i="4" s="1"/>
  <c r="D612" i="4"/>
  <c r="I612" i="4" s="1"/>
  <c r="D606" i="4"/>
  <c r="I606" i="4" s="1"/>
  <c r="D600" i="4"/>
  <c r="I600" i="4" s="1"/>
  <c r="D594" i="4"/>
  <c r="I594" i="4" s="1"/>
  <c r="D588" i="4"/>
  <c r="I588" i="4" s="1"/>
  <c r="D582" i="4"/>
  <c r="I582" i="4" s="1"/>
  <c r="D576" i="4"/>
  <c r="I576" i="4" s="1"/>
  <c r="D570" i="4"/>
  <c r="I570" i="4" s="1"/>
  <c r="D564" i="4"/>
  <c r="I564" i="4" s="1"/>
  <c r="D558" i="4"/>
  <c r="I558" i="4" s="1"/>
  <c r="D552" i="4"/>
  <c r="I552" i="4" s="1"/>
  <c r="D546" i="4"/>
  <c r="I546" i="4" s="1"/>
  <c r="D540" i="4"/>
  <c r="I540" i="4" s="1"/>
  <c r="D534" i="4"/>
  <c r="I534" i="4" s="1"/>
  <c r="D528" i="4"/>
  <c r="I528" i="4" s="1"/>
  <c r="D522" i="4"/>
  <c r="I522" i="4" s="1"/>
  <c r="D516" i="4"/>
  <c r="I516" i="4" s="1"/>
  <c r="D510" i="4"/>
  <c r="I510" i="4" s="1"/>
  <c r="D504" i="4"/>
  <c r="I504" i="4" s="1"/>
  <c r="D498" i="4"/>
  <c r="I498" i="4" s="1"/>
  <c r="D492" i="4"/>
  <c r="I492" i="4" s="1"/>
  <c r="D486" i="4"/>
  <c r="I486" i="4" s="1"/>
  <c r="D480" i="4"/>
  <c r="I480" i="4" s="1"/>
  <c r="D474" i="4"/>
  <c r="I474" i="4" s="1"/>
  <c r="D468" i="4"/>
  <c r="I468" i="4" s="1"/>
  <c r="D462" i="4"/>
  <c r="I462" i="4" s="1"/>
  <c r="D456" i="4"/>
  <c r="I456" i="4" s="1"/>
  <c r="D450" i="4"/>
  <c r="I450" i="4" s="1"/>
  <c r="D444" i="4"/>
  <c r="I444" i="4" s="1"/>
  <c r="D438" i="4"/>
  <c r="I438" i="4" s="1"/>
  <c r="D432" i="4"/>
  <c r="I432" i="4" s="1"/>
  <c r="D426" i="4"/>
  <c r="I426" i="4" s="1"/>
  <c r="D420" i="4"/>
  <c r="I420" i="4" s="1"/>
  <c r="D414" i="4"/>
  <c r="I414" i="4" s="1"/>
  <c r="D408" i="4"/>
  <c r="I408" i="4" s="1"/>
  <c r="D402" i="4"/>
  <c r="I402" i="4" s="1"/>
  <c r="D396" i="4"/>
  <c r="I396" i="4" s="1"/>
  <c r="D390" i="4"/>
  <c r="I390" i="4" s="1"/>
  <c r="D384" i="4"/>
  <c r="I384" i="4" s="1"/>
  <c r="D378" i="4"/>
  <c r="I378" i="4" s="1"/>
  <c r="D372" i="4"/>
  <c r="I372" i="4" s="1"/>
  <c r="D366" i="4"/>
  <c r="I366" i="4" s="1"/>
  <c r="D360" i="4"/>
  <c r="I360" i="4" s="1"/>
  <c r="D354" i="4"/>
  <c r="I354" i="4" s="1"/>
  <c r="D348" i="4"/>
  <c r="I348" i="4" s="1"/>
  <c r="D342" i="4"/>
  <c r="I342" i="4" s="1"/>
  <c r="D336" i="4"/>
  <c r="I336" i="4" s="1"/>
  <c r="D330" i="4"/>
  <c r="I330" i="4" s="1"/>
  <c r="D324" i="4"/>
  <c r="I324" i="4" s="1"/>
  <c r="D318" i="4"/>
  <c r="I318" i="4" s="1"/>
  <c r="D312" i="4"/>
  <c r="I312" i="4" s="1"/>
  <c r="D306" i="4"/>
  <c r="I306" i="4" s="1"/>
  <c r="D300" i="4"/>
  <c r="I300" i="4" s="1"/>
  <c r="D294" i="4"/>
  <c r="I294" i="4" s="1"/>
  <c r="D288" i="4"/>
  <c r="I288" i="4" s="1"/>
  <c r="D282" i="4"/>
  <c r="I282" i="4" s="1"/>
  <c r="D276" i="4"/>
  <c r="I276" i="4" s="1"/>
  <c r="D270" i="4"/>
  <c r="I270" i="4" s="1"/>
  <c r="D264" i="4"/>
  <c r="I264" i="4" s="1"/>
  <c r="D258" i="4"/>
  <c r="I258" i="4" s="1"/>
  <c r="D252" i="4"/>
  <c r="I252" i="4" s="1"/>
  <c r="D246" i="4"/>
  <c r="I246" i="4" s="1"/>
  <c r="D240" i="4"/>
  <c r="I240" i="4" s="1"/>
  <c r="D234" i="4"/>
  <c r="I234" i="4" s="1"/>
  <c r="D228" i="4"/>
  <c r="I228" i="4" s="1"/>
  <c r="D222" i="4"/>
  <c r="I222" i="4" s="1"/>
  <c r="D216" i="4"/>
  <c r="I216" i="4" s="1"/>
  <c r="D210" i="4"/>
  <c r="I210" i="4" s="1"/>
  <c r="D204" i="4"/>
  <c r="I204" i="4" s="1"/>
  <c r="D198" i="4"/>
  <c r="I198" i="4" s="1"/>
  <c r="D192" i="4"/>
  <c r="I192" i="4" s="1"/>
  <c r="D186" i="4"/>
  <c r="I186" i="4" s="1"/>
  <c r="D180" i="4"/>
  <c r="I180" i="4" s="1"/>
  <c r="D174" i="4"/>
  <c r="I174" i="4" s="1"/>
  <c r="D168" i="4"/>
  <c r="I168" i="4" s="1"/>
  <c r="D162" i="4"/>
  <c r="I162" i="4" s="1"/>
  <c r="D156" i="4"/>
  <c r="I156" i="4" s="1"/>
  <c r="D150" i="4"/>
  <c r="I150" i="4" s="1"/>
  <c r="D144" i="4"/>
  <c r="I144" i="4" s="1"/>
  <c r="D138" i="4"/>
  <c r="I138" i="4" s="1"/>
  <c r="D132" i="4"/>
  <c r="I132" i="4" s="1"/>
  <c r="D126" i="4"/>
  <c r="I126" i="4" s="1"/>
  <c r="D120" i="4"/>
  <c r="I120" i="4" s="1"/>
  <c r="D114" i="4"/>
  <c r="I114" i="4" s="1"/>
  <c r="D108" i="4"/>
  <c r="I108" i="4" s="1"/>
  <c r="D102" i="4"/>
  <c r="I102" i="4" s="1"/>
  <c r="D96" i="4"/>
  <c r="I96" i="4" s="1"/>
  <c r="D90" i="4"/>
  <c r="I90" i="4" s="1"/>
  <c r="D84" i="4"/>
  <c r="I84" i="4" s="1"/>
  <c r="D78" i="4"/>
  <c r="I78" i="4" s="1"/>
  <c r="D72" i="4"/>
  <c r="I72" i="4" s="1"/>
  <c r="D66" i="4"/>
  <c r="I66" i="4" s="1"/>
  <c r="D60" i="4"/>
  <c r="I60" i="4" s="1"/>
  <c r="D54" i="4"/>
  <c r="I54" i="4" s="1"/>
  <c r="D48" i="4"/>
  <c r="I48" i="4" s="1"/>
  <c r="D42" i="4"/>
  <c r="I42" i="4" s="1"/>
  <c r="D36" i="4"/>
  <c r="I36" i="4" s="1"/>
  <c r="D30" i="4"/>
  <c r="I30" i="4" s="1"/>
  <c r="D24" i="4"/>
  <c r="I24" i="4" s="1"/>
  <c r="D18" i="4"/>
  <c r="I18" i="4" s="1"/>
  <c r="D12" i="4"/>
  <c r="I12" i="4" s="1"/>
  <c r="D6" i="4"/>
  <c r="I6" i="4" s="1"/>
  <c r="D3988" i="4"/>
  <c r="I3988" i="4" s="1"/>
  <c r="D4606" i="4"/>
  <c r="I4606" i="4" s="1"/>
  <c r="D1816" i="4"/>
  <c r="I1816" i="4" s="1"/>
  <c r="D4919" i="4"/>
  <c r="I4919" i="4" s="1"/>
  <c r="D2158" i="4"/>
  <c r="I2158" i="4" s="1"/>
  <c r="D4984" i="4"/>
  <c r="I4984" i="4" s="1"/>
  <c r="D4085" i="4"/>
  <c r="I4085" i="4" s="1"/>
  <c r="D4019" i="4"/>
  <c r="I4019" i="4" s="1"/>
  <c r="D2357" i="4"/>
  <c r="I2357" i="4" s="1"/>
  <c r="D2452" i="4"/>
  <c r="I2452" i="4" s="1"/>
  <c r="D4490" i="4"/>
  <c r="I4490" i="4" s="1"/>
  <c r="D4484" i="4"/>
  <c r="I4484" i="4" s="1"/>
  <c r="D4478" i="4"/>
  <c r="I4478" i="4" s="1"/>
  <c r="D4472" i="4"/>
  <c r="I4472" i="4" s="1"/>
  <c r="D4466" i="4"/>
  <c r="I4466" i="4" s="1"/>
  <c r="D4460" i="4"/>
  <c r="I4460" i="4" s="1"/>
  <c r="D4454" i="4"/>
  <c r="I4454" i="4" s="1"/>
  <c r="D4448" i="4"/>
  <c r="I4448" i="4" s="1"/>
  <c r="D4442" i="4"/>
  <c r="I4442" i="4" s="1"/>
  <c r="D4436" i="4"/>
  <c r="I4436" i="4" s="1"/>
  <c r="D4430" i="4"/>
  <c r="I4430" i="4" s="1"/>
  <c r="D4424" i="4"/>
  <c r="I4424" i="4" s="1"/>
  <c r="D4418" i="4"/>
  <c r="I4418" i="4" s="1"/>
  <c r="D4412" i="4"/>
  <c r="I4412" i="4" s="1"/>
  <c r="D4406" i="4"/>
  <c r="I4406" i="4" s="1"/>
  <c r="D4400" i="4"/>
  <c r="I4400" i="4" s="1"/>
  <c r="D4394" i="4"/>
  <c r="I4394" i="4" s="1"/>
  <c r="D4388" i="4"/>
  <c r="I4388" i="4" s="1"/>
  <c r="D4382" i="4"/>
  <c r="I4382" i="4" s="1"/>
  <c r="D4376" i="4"/>
  <c r="I4376" i="4" s="1"/>
  <c r="D4370" i="4"/>
  <c r="I4370" i="4" s="1"/>
  <c r="D4364" i="4"/>
  <c r="I4364" i="4" s="1"/>
  <c r="D4358" i="4"/>
  <c r="I4358" i="4" s="1"/>
  <c r="D4352" i="4"/>
  <c r="I4352" i="4" s="1"/>
  <c r="D4346" i="4"/>
  <c r="I4346" i="4" s="1"/>
  <c r="D4340" i="4"/>
  <c r="I4340" i="4" s="1"/>
  <c r="D4334" i="4"/>
  <c r="I4334" i="4" s="1"/>
  <c r="D4328" i="4"/>
  <c r="I4328" i="4" s="1"/>
  <c r="D4322" i="4"/>
  <c r="I4322" i="4" s="1"/>
  <c r="D4316" i="4"/>
  <c r="I4316" i="4" s="1"/>
  <c r="D4310" i="4"/>
  <c r="I4310" i="4" s="1"/>
  <c r="D4304" i="4"/>
  <c r="I4304" i="4" s="1"/>
  <c r="D4298" i="4"/>
  <c r="I4298" i="4" s="1"/>
  <c r="D4292" i="4"/>
  <c r="I4292" i="4" s="1"/>
  <c r="D4286" i="4"/>
  <c r="I4286" i="4" s="1"/>
  <c r="D4280" i="4"/>
  <c r="I4280" i="4" s="1"/>
  <c r="D4274" i="4"/>
  <c r="I4274" i="4" s="1"/>
  <c r="D4268" i="4"/>
  <c r="I4268" i="4" s="1"/>
  <c r="D4262" i="4"/>
  <c r="I4262" i="4" s="1"/>
  <c r="D4256" i="4"/>
  <c r="I4256" i="4" s="1"/>
  <c r="D4250" i="4"/>
  <c r="I4250" i="4" s="1"/>
  <c r="D4244" i="4"/>
  <c r="I4244" i="4" s="1"/>
  <c r="D4238" i="4"/>
  <c r="I4238" i="4" s="1"/>
  <c r="D4232" i="4"/>
  <c r="I4232" i="4" s="1"/>
  <c r="D4226" i="4"/>
  <c r="I4226" i="4" s="1"/>
  <c r="D4220" i="4"/>
  <c r="I4220" i="4" s="1"/>
  <c r="D4214" i="4"/>
  <c r="I4214" i="4" s="1"/>
  <c r="D4208" i="4"/>
  <c r="I4208" i="4" s="1"/>
  <c r="D4202" i="4"/>
  <c r="I4202" i="4" s="1"/>
  <c r="D4196" i="4"/>
  <c r="I4196" i="4" s="1"/>
  <c r="D4190" i="4"/>
  <c r="I4190" i="4" s="1"/>
  <c r="D4184" i="4"/>
  <c r="I4184" i="4" s="1"/>
  <c r="D4178" i="4"/>
  <c r="I4178" i="4" s="1"/>
  <c r="D4172" i="4"/>
  <c r="I4172" i="4" s="1"/>
  <c r="D4166" i="4"/>
  <c r="I4166" i="4" s="1"/>
  <c r="D4160" i="4"/>
  <c r="I4160" i="4" s="1"/>
  <c r="D4154" i="4"/>
  <c r="I4154" i="4" s="1"/>
  <c r="D4148" i="4"/>
  <c r="I4148" i="4" s="1"/>
  <c r="D4142" i="4"/>
  <c r="I4142" i="4" s="1"/>
  <c r="D4136" i="4"/>
  <c r="I4136" i="4" s="1"/>
  <c r="D4130" i="4"/>
  <c r="I4130" i="4" s="1"/>
  <c r="D4124" i="4"/>
  <c r="I4124" i="4" s="1"/>
  <c r="D4118" i="4"/>
  <c r="I4118" i="4" s="1"/>
  <c r="D4112" i="4"/>
  <c r="I4112" i="4" s="1"/>
  <c r="D4106" i="4"/>
  <c r="I4106" i="4" s="1"/>
  <c r="D4100" i="4"/>
  <c r="I4100" i="4" s="1"/>
  <c r="D4094" i="4"/>
  <c r="I4094" i="4" s="1"/>
  <c r="D4088" i="4"/>
  <c r="I4088" i="4" s="1"/>
  <c r="D4082" i="4"/>
  <c r="I4082" i="4" s="1"/>
  <c r="D4076" i="4"/>
  <c r="I4076" i="4" s="1"/>
  <c r="D4070" i="4"/>
  <c r="I4070" i="4" s="1"/>
  <c r="D4064" i="4"/>
  <c r="I4064" i="4" s="1"/>
  <c r="D4058" i="4"/>
  <c r="I4058" i="4" s="1"/>
  <c r="D4052" i="4"/>
  <c r="I4052" i="4" s="1"/>
  <c r="D4046" i="4"/>
  <c r="I4046" i="4" s="1"/>
  <c r="D4040" i="4"/>
  <c r="I4040" i="4" s="1"/>
  <c r="D4034" i="4"/>
  <c r="I4034" i="4" s="1"/>
  <c r="D4028" i="4"/>
  <c r="I4028" i="4" s="1"/>
  <c r="D4022" i="4"/>
  <c r="I4022" i="4" s="1"/>
  <c r="D4016" i="4"/>
  <c r="I4016" i="4" s="1"/>
  <c r="D4010" i="4"/>
  <c r="I4010" i="4" s="1"/>
  <c r="D4004" i="4"/>
  <c r="I4004" i="4" s="1"/>
  <c r="D3998" i="4"/>
  <c r="I3998" i="4" s="1"/>
  <c r="D3992" i="4"/>
  <c r="I3992" i="4" s="1"/>
  <c r="D3986" i="4"/>
  <c r="I3986" i="4" s="1"/>
  <c r="D3980" i="4"/>
  <c r="I3980" i="4" s="1"/>
  <c r="D3974" i="4"/>
  <c r="I3974" i="4" s="1"/>
  <c r="D3968" i="4"/>
  <c r="I3968" i="4" s="1"/>
  <c r="D3962" i="4"/>
  <c r="I3962" i="4" s="1"/>
  <c r="D3956" i="4"/>
  <c r="I3956" i="4" s="1"/>
  <c r="D3950" i="4"/>
  <c r="I3950" i="4" s="1"/>
  <c r="D3944" i="4"/>
  <c r="I3944" i="4" s="1"/>
  <c r="D3938" i="4"/>
  <c r="I3938" i="4" s="1"/>
  <c r="D3932" i="4"/>
  <c r="I3932" i="4" s="1"/>
  <c r="D3926" i="4"/>
  <c r="I3926" i="4" s="1"/>
  <c r="D3920" i="4"/>
  <c r="I3920" i="4" s="1"/>
  <c r="D3914" i="4"/>
  <c r="I3914" i="4" s="1"/>
  <c r="D3908" i="4"/>
  <c r="I3908" i="4" s="1"/>
  <c r="D3902" i="4"/>
  <c r="I3902" i="4" s="1"/>
  <c r="D3896" i="4"/>
  <c r="I3896" i="4" s="1"/>
  <c r="D3890" i="4"/>
  <c r="I3890" i="4" s="1"/>
  <c r="D3884" i="4"/>
  <c r="I3884" i="4" s="1"/>
  <c r="D3878" i="4"/>
  <c r="I3878" i="4" s="1"/>
  <c r="D3872" i="4"/>
  <c r="I3872" i="4" s="1"/>
  <c r="D3866" i="4"/>
  <c r="I3866" i="4" s="1"/>
  <c r="D3860" i="4"/>
  <c r="I3860" i="4" s="1"/>
  <c r="D3854" i="4"/>
  <c r="I3854" i="4" s="1"/>
  <c r="D3848" i="4"/>
  <c r="I3848" i="4" s="1"/>
  <c r="D3842" i="4"/>
  <c r="I3842" i="4" s="1"/>
  <c r="D3836" i="4"/>
  <c r="I3836" i="4" s="1"/>
  <c r="D3830" i="4"/>
  <c r="I3830" i="4" s="1"/>
  <c r="D3824" i="4"/>
  <c r="I3824" i="4" s="1"/>
  <c r="D3818" i="4"/>
  <c r="I3818" i="4" s="1"/>
  <c r="D3812" i="4"/>
  <c r="I3812" i="4" s="1"/>
  <c r="D3806" i="4"/>
  <c r="I3806" i="4" s="1"/>
  <c r="D3800" i="4"/>
  <c r="I3800" i="4" s="1"/>
  <c r="D3794" i="4"/>
  <c r="I3794" i="4" s="1"/>
  <c r="D3788" i="4"/>
  <c r="I3788" i="4" s="1"/>
  <c r="D3782" i="4"/>
  <c r="I3782" i="4" s="1"/>
  <c r="D3776" i="4"/>
  <c r="I3776" i="4" s="1"/>
  <c r="D3770" i="4"/>
  <c r="I3770" i="4" s="1"/>
  <c r="D3764" i="4"/>
  <c r="I3764" i="4" s="1"/>
  <c r="D3758" i="4"/>
  <c r="I3758" i="4" s="1"/>
  <c r="D3752" i="4"/>
  <c r="I3752" i="4" s="1"/>
  <c r="D3746" i="4"/>
  <c r="I3746" i="4" s="1"/>
  <c r="D3740" i="4"/>
  <c r="I3740" i="4" s="1"/>
  <c r="D3734" i="4"/>
  <c r="I3734" i="4" s="1"/>
  <c r="D3728" i="4"/>
  <c r="I3728" i="4" s="1"/>
  <c r="D3722" i="4"/>
  <c r="I3722" i="4" s="1"/>
  <c r="D3716" i="4"/>
  <c r="I3716" i="4" s="1"/>
  <c r="D3710" i="4"/>
  <c r="I3710" i="4" s="1"/>
  <c r="D3704" i="4"/>
  <c r="I3704" i="4" s="1"/>
  <c r="D3698" i="4"/>
  <c r="I3698" i="4" s="1"/>
  <c r="D3692" i="4"/>
  <c r="I3692" i="4" s="1"/>
  <c r="D3686" i="4"/>
  <c r="I3686" i="4" s="1"/>
  <c r="D3680" i="4"/>
  <c r="I3680" i="4" s="1"/>
  <c r="D3674" i="4"/>
  <c r="I3674" i="4" s="1"/>
  <c r="D3668" i="4"/>
  <c r="I3668" i="4" s="1"/>
  <c r="D3662" i="4"/>
  <c r="I3662" i="4" s="1"/>
  <c r="D3656" i="4"/>
  <c r="I3656" i="4" s="1"/>
  <c r="D3650" i="4"/>
  <c r="I3650" i="4" s="1"/>
  <c r="D3644" i="4"/>
  <c r="I3644" i="4" s="1"/>
  <c r="D3638" i="4"/>
  <c r="I3638" i="4" s="1"/>
  <c r="D3632" i="4"/>
  <c r="I3632" i="4" s="1"/>
  <c r="D3626" i="4"/>
  <c r="I3626" i="4" s="1"/>
  <c r="D3620" i="4"/>
  <c r="I3620" i="4" s="1"/>
  <c r="D3614" i="4"/>
  <c r="I3614" i="4" s="1"/>
  <c r="D3608" i="4"/>
  <c r="I3608" i="4" s="1"/>
  <c r="D3602" i="4"/>
  <c r="I3602" i="4" s="1"/>
  <c r="D3596" i="4"/>
  <c r="I3596" i="4" s="1"/>
  <c r="D3590" i="4"/>
  <c r="I3590" i="4" s="1"/>
  <c r="D3584" i="4"/>
  <c r="I3584" i="4" s="1"/>
  <c r="D3578" i="4"/>
  <c r="I3578" i="4" s="1"/>
  <c r="D3572" i="4"/>
  <c r="I3572" i="4" s="1"/>
  <c r="D3566" i="4"/>
  <c r="I3566" i="4" s="1"/>
  <c r="D3560" i="4"/>
  <c r="I3560" i="4" s="1"/>
  <c r="D3554" i="4"/>
  <c r="I3554" i="4" s="1"/>
  <c r="D3548" i="4"/>
  <c r="I3548" i="4" s="1"/>
  <c r="D3542" i="4"/>
  <c r="I3542" i="4" s="1"/>
  <c r="D3536" i="4"/>
  <c r="I3536" i="4" s="1"/>
  <c r="D3530" i="4"/>
  <c r="I3530" i="4" s="1"/>
  <c r="D3524" i="4"/>
  <c r="I3524" i="4" s="1"/>
  <c r="D3518" i="4"/>
  <c r="I3518" i="4" s="1"/>
  <c r="D3512" i="4"/>
  <c r="I3512" i="4" s="1"/>
  <c r="D3506" i="4"/>
  <c r="I3506" i="4" s="1"/>
  <c r="D3500" i="4"/>
  <c r="I3500" i="4" s="1"/>
  <c r="D3494" i="4"/>
  <c r="I3494" i="4" s="1"/>
  <c r="D3488" i="4"/>
  <c r="I3488" i="4" s="1"/>
  <c r="D3482" i="4"/>
  <c r="I3482" i="4" s="1"/>
  <c r="D3476" i="4"/>
  <c r="I3476" i="4" s="1"/>
  <c r="D3470" i="4"/>
  <c r="I3470" i="4" s="1"/>
  <c r="D3464" i="4"/>
  <c r="I3464" i="4" s="1"/>
  <c r="D3458" i="4"/>
  <c r="I3458" i="4" s="1"/>
  <c r="D3452" i="4"/>
  <c r="I3452" i="4" s="1"/>
  <c r="D3446" i="4"/>
  <c r="I3446" i="4" s="1"/>
  <c r="D3440" i="4"/>
  <c r="I3440" i="4" s="1"/>
  <c r="D3434" i="4"/>
  <c r="I3434" i="4" s="1"/>
  <c r="D3428" i="4"/>
  <c r="I3428" i="4" s="1"/>
  <c r="D3422" i="4"/>
  <c r="I3422" i="4" s="1"/>
  <c r="D3416" i="4"/>
  <c r="I3416" i="4" s="1"/>
  <c r="D3410" i="4"/>
  <c r="I3410" i="4" s="1"/>
  <c r="D3404" i="4"/>
  <c r="I3404" i="4" s="1"/>
  <c r="D3398" i="4"/>
  <c r="I3398" i="4" s="1"/>
  <c r="D3392" i="4"/>
  <c r="I3392" i="4" s="1"/>
  <c r="D3386" i="4"/>
  <c r="I3386" i="4" s="1"/>
  <c r="D3380" i="4"/>
  <c r="I3380" i="4" s="1"/>
  <c r="D3374" i="4"/>
  <c r="I3374" i="4" s="1"/>
  <c r="D3368" i="4"/>
  <c r="I3368" i="4" s="1"/>
  <c r="D3362" i="4"/>
  <c r="I3362" i="4" s="1"/>
  <c r="D3356" i="4"/>
  <c r="I3356" i="4" s="1"/>
  <c r="D3350" i="4"/>
  <c r="I3350" i="4" s="1"/>
  <c r="D3344" i="4"/>
  <c r="I3344" i="4" s="1"/>
  <c r="D3338" i="4"/>
  <c r="I3338" i="4" s="1"/>
  <c r="D3332" i="4"/>
  <c r="I3332" i="4" s="1"/>
  <c r="D3326" i="4"/>
  <c r="I3326" i="4" s="1"/>
  <c r="D3320" i="4"/>
  <c r="I3320" i="4" s="1"/>
  <c r="D3314" i="4"/>
  <c r="I3314" i="4" s="1"/>
  <c r="D3308" i="4"/>
  <c r="I3308" i="4" s="1"/>
  <c r="D3302" i="4"/>
  <c r="I3302" i="4" s="1"/>
  <c r="D3296" i="4"/>
  <c r="I3296" i="4" s="1"/>
  <c r="D3290" i="4"/>
  <c r="I3290" i="4" s="1"/>
  <c r="D3284" i="4"/>
  <c r="I3284" i="4" s="1"/>
  <c r="D3278" i="4"/>
  <c r="I3278" i="4" s="1"/>
  <c r="D3272" i="4"/>
  <c r="I3272" i="4" s="1"/>
  <c r="D3266" i="4"/>
  <c r="I3266" i="4" s="1"/>
  <c r="D3260" i="4"/>
  <c r="I3260" i="4" s="1"/>
  <c r="D3254" i="4"/>
  <c r="I3254" i="4" s="1"/>
  <c r="D3248" i="4"/>
  <c r="I3248" i="4" s="1"/>
  <c r="D3242" i="4"/>
  <c r="I3242" i="4" s="1"/>
  <c r="D3236" i="4"/>
  <c r="I3236" i="4" s="1"/>
  <c r="D3230" i="4"/>
  <c r="I3230" i="4" s="1"/>
  <c r="D3224" i="4"/>
  <c r="I3224" i="4" s="1"/>
  <c r="D3218" i="4"/>
  <c r="I3218" i="4" s="1"/>
  <c r="D3212" i="4"/>
  <c r="I3212" i="4" s="1"/>
  <c r="D3206" i="4"/>
  <c r="I3206" i="4" s="1"/>
  <c r="D3200" i="4"/>
  <c r="I3200" i="4" s="1"/>
  <c r="D3194" i="4"/>
  <c r="I3194" i="4" s="1"/>
  <c r="D3188" i="4"/>
  <c r="I3188" i="4" s="1"/>
  <c r="D3182" i="4"/>
  <c r="I3182" i="4" s="1"/>
  <c r="D3176" i="4"/>
  <c r="I3176" i="4" s="1"/>
  <c r="D3170" i="4"/>
  <c r="I3170" i="4" s="1"/>
  <c r="D3164" i="4"/>
  <c r="I3164" i="4" s="1"/>
  <c r="D3158" i="4"/>
  <c r="I3158" i="4" s="1"/>
  <c r="D3152" i="4"/>
  <c r="I3152" i="4" s="1"/>
  <c r="D3146" i="4"/>
  <c r="I3146" i="4" s="1"/>
  <c r="D3140" i="4"/>
  <c r="I3140" i="4" s="1"/>
  <c r="D3134" i="4"/>
  <c r="I3134" i="4" s="1"/>
  <c r="D3128" i="4"/>
  <c r="I3128" i="4" s="1"/>
  <c r="D3122" i="4"/>
  <c r="I3122" i="4" s="1"/>
  <c r="D3116" i="4"/>
  <c r="I3116" i="4" s="1"/>
  <c r="D3110" i="4"/>
  <c r="I3110" i="4" s="1"/>
  <c r="D3104" i="4"/>
  <c r="I3104" i="4" s="1"/>
  <c r="D3098" i="4"/>
  <c r="I3098" i="4" s="1"/>
  <c r="D3092" i="4"/>
  <c r="I3092" i="4" s="1"/>
  <c r="D3086" i="4"/>
  <c r="I3086" i="4" s="1"/>
  <c r="D3080" i="4"/>
  <c r="I3080" i="4" s="1"/>
  <c r="D3074" i="4"/>
  <c r="I3074" i="4" s="1"/>
  <c r="D3068" i="4"/>
  <c r="I3068" i="4" s="1"/>
  <c r="D3062" i="4"/>
  <c r="I3062" i="4" s="1"/>
  <c r="D3056" i="4"/>
  <c r="I3056" i="4" s="1"/>
  <c r="D3050" i="4"/>
  <c r="I3050" i="4" s="1"/>
  <c r="D3044" i="4"/>
  <c r="I3044" i="4" s="1"/>
  <c r="D3038" i="4"/>
  <c r="I3038" i="4" s="1"/>
  <c r="D3032" i="4"/>
  <c r="I3032" i="4" s="1"/>
  <c r="D3026" i="4"/>
  <c r="I3026" i="4" s="1"/>
  <c r="D3020" i="4"/>
  <c r="I3020" i="4" s="1"/>
  <c r="D3014" i="4"/>
  <c r="I3014" i="4" s="1"/>
  <c r="D3008" i="4"/>
  <c r="I3008" i="4" s="1"/>
  <c r="D3002" i="4"/>
  <c r="I3002" i="4" s="1"/>
  <c r="D2996" i="4"/>
  <c r="I2996" i="4" s="1"/>
  <c r="D2990" i="4"/>
  <c r="I2990" i="4" s="1"/>
  <c r="D2984" i="4"/>
  <c r="I2984" i="4" s="1"/>
  <c r="D2978" i="4"/>
  <c r="I2978" i="4" s="1"/>
  <c r="D2972" i="4"/>
  <c r="I2972" i="4" s="1"/>
  <c r="D2966" i="4"/>
  <c r="I2966" i="4" s="1"/>
  <c r="D2960" i="4"/>
  <c r="I2960" i="4" s="1"/>
  <c r="D2954" i="4"/>
  <c r="I2954" i="4" s="1"/>
  <c r="D2948" i="4"/>
  <c r="I2948" i="4" s="1"/>
  <c r="D2942" i="4"/>
  <c r="I2942" i="4" s="1"/>
  <c r="D2936" i="4"/>
  <c r="I2936" i="4" s="1"/>
  <c r="D2930" i="4"/>
  <c r="I2930" i="4" s="1"/>
  <c r="D2924" i="4"/>
  <c r="I2924" i="4" s="1"/>
  <c r="D2918" i="4"/>
  <c r="I2918" i="4" s="1"/>
  <c r="D2912" i="4"/>
  <c r="I2912" i="4" s="1"/>
  <c r="D2906" i="4"/>
  <c r="I2906" i="4" s="1"/>
  <c r="D2900" i="4"/>
  <c r="I2900" i="4" s="1"/>
  <c r="D2894" i="4"/>
  <c r="I2894" i="4" s="1"/>
  <c r="D2888" i="4"/>
  <c r="I2888" i="4" s="1"/>
  <c r="D2882" i="4"/>
  <c r="I2882" i="4" s="1"/>
  <c r="D2876" i="4"/>
  <c r="I2876" i="4" s="1"/>
  <c r="D2870" i="4"/>
  <c r="I2870" i="4" s="1"/>
  <c r="D2864" i="4"/>
  <c r="I2864" i="4" s="1"/>
  <c r="D2858" i="4"/>
  <c r="I2858" i="4" s="1"/>
  <c r="D2852" i="4"/>
  <c r="I2852" i="4" s="1"/>
  <c r="D2846" i="4"/>
  <c r="I2846" i="4" s="1"/>
  <c r="D2840" i="4"/>
  <c r="I2840" i="4" s="1"/>
  <c r="D2834" i="4"/>
  <c r="I2834" i="4" s="1"/>
  <c r="D2828" i="4"/>
  <c r="I2828" i="4" s="1"/>
  <c r="D2822" i="4"/>
  <c r="I2822" i="4" s="1"/>
  <c r="D2816" i="4"/>
  <c r="I2816" i="4" s="1"/>
  <c r="D2810" i="4"/>
  <c r="I2810" i="4" s="1"/>
  <c r="D2804" i="4"/>
  <c r="I2804" i="4" s="1"/>
  <c r="D2798" i="4"/>
  <c r="I2798" i="4" s="1"/>
  <c r="D2792" i="4"/>
  <c r="I2792" i="4" s="1"/>
  <c r="D2786" i="4"/>
  <c r="I2786" i="4" s="1"/>
  <c r="D2780" i="4"/>
  <c r="I2780" i="4" s="1"/>
  <c r="D2774" i="4"/>
  <c r="I2774" i="4" s="1"/>
  <c r="D2768" i="4"/>
  <c r="I2768" i="4" s="1"/>
  <c r="D2762" i="4"/>
  <c r="I2762" i="4" s="1"/>
  <c r="D2756" i="4"/>
  <c r="I2756" i="4" s="1"/>
  <c r="D2750" i="4"/>
  <c r="I2750" i="4" s="1"/>
  <c r="D2744" i="4"/>
  <c r="I2744" i="4" s="1"/>
  <c r="D2738" i="4"/>
  <c r="I2738" i="4" s="1"/>
  <c r="D2732" i="4"/>
  <c r="I2732" i="4" s="1"/>
  <c r="D2726" i="4"/>
  <c r="I2726" i="4" s="1"/>
  <c r="D2720" i="4"/>
  <c r="I2720" i="4" s="1"/>
  <c r="D2714" i="4"/>
  <c r="I2714" i="4" s="1"/>
  <c r="D2708" i="4"/>
  <c r="I2708" i="4" s="1"/>
  <c r="D2702" i="4"/>
  <c r="I2702" i="4" s="1"/>
  <c r="D2696" i="4"/>
  <c r="I2696" i="4" s="1"/>
  <c r="D2690" i="4"/>
  <c r="I2690" i="4" s="1"/>
  <c r="D2684" i="4"/>
  <c r="I2684" i="4" s="1"/>
  <c r="D2678" i="4"/>
  <c r="I2678" i="4" s="1"/>
  <c r="D2672" i="4"/>
  <c r="I2672" i="4" s="1"/>
  <c r="D2666" i="4"/>
  <c r="I2666" i="4" s="1"/>
  <c r="D2660" i="4"/>
  <c r="I2660" i="4" s="1"/>
  <c r="D2654" i="4"/>
  <c r="I2654" i="4" s="1"/>
  <c r="D2648" i="4"/>
  <c r="I2648" i="4" s="1"/>
  <c r="D2642" i="4"/>
  <c r="I2642" i="4" s="1"/>
  <c r="D2636" i="4"/>
  <c r="I2636" i="4" s="1"/>
  <c r="D2630" i="4"/>
  <c r="I2630" i="4" s="1"/>
  <c r="D2624" i="4"/>
  <c r="I2624" i="4" s="1"/>
  <c r="D2618" i="4"/>
  <c r="I2618" i="4" s="1"/>
  <c r="D2612" i="4"/>
  <c r="I2612" i="4" s="1"/>
  <c r="D2606" i="4"/>
  <c r="I2606" i="4" s="1"/>
  <c r="D2600" i="4"/>
  <c r="I2600" i="4" s="1"/>
  <c r="D2594" i="4"/>
  <c r="I2594" i="4" s="1"/>
  <c r="D2588" i="4"/>
  <c r="I2588" i="4" s="1"/>
  <c r="D2582" i="4"/>
  <c r="I2582" i="4" s="1"/>
  <c r="D2576" i="4"/>
  <c r="I2576" i="4" s="1"/>
  <c r="D2570" i="4"/>
  <c r="I2570" i="4" s="1"/>
  <c r="D2564" i="4"/>
  <c r="I2564" i="4" s="1"/>
  <c r="D2558" i="4"/>
  <c r="I2558" i="4" s="1"/>
  <c r="D2552" i="4"/>
  <c r="I2552" i="4" s="1"/>
  <c r="D2546" i="4"/>
  <c r="I2546" i="4" s="1"/>
  <c r="D2540" i="4"/>
  <c r="I2540" i="4" s="1"/>
  <c r="D2534" i="4"/>
  <c r="I2534" i="4" s="1"/>
  <c r="D2528" i="4"/>
  <c r="I2528" i="4" s="1"/>
  <c r="D2522" i="4"/>
  <c r="I2522" i="4" s="1"/>
  <c r="D2516" i="4"/>
  <c r="I2516" i="4" s="1"/>
  <c r="D2510" i="4"/>
  <c r="I2510" i="4" s="1"/>
  <c r="D2504" i="4"/>
  <c r="I2504" i="4" s="1"/>
  <c r="D2498" i="4"/>
  <c r="I2498" i="4" s="1"/>
  <c r="D2492" i="4"/>
  <c r="I2492" i="4" s="1"/>
  <c r="D2486" i="4"/>
  <c r="I2486" i="4" s="1"/>
  <c r="D2480" i="4"/>
  <c r="I2480" i="4" s="1"/>
  <c r="D2474" i="4"/>
  <c r="I2474" i="4" s="1"/>
  <c r="D2468" i="4"/>
  <c r="I2468" i="4" s="1"/>
  <c r="D2462" i="4"/>
  <c r="I2462" i="4" s="1"/>
  <c r="D2456" i="4"/>
  <c r="I2456" i="4" s="1"/>
  <c r="D2450" i="4"/>
  <c r="I2450" i="4" s="1"/>
  <c r="D2444" i="4"/>
  <c r="I2444" i="4" s="1"/>
  <c r="D2438" i="4"/>
  <c r="I2438" i="4" s="1"/>
  <c r="D2432" i="4"/>
  <c r="I2432" i="4" s="1"/>
  <c r="D2426" i="4"/>
  <c r="I2426" i="4" s="1"/>
  <c r="D2420" i="4"/>
  <c r="I2420" i="4" s="1"/>
  <c r="D2414" i="4"/>
  <c r="I2414" i="4" s="1"/>
  <c r="D2408" i="4"/>
  <c r="I2408" i="4" s="1"/>
  <c r="D2402" i="4"/>
  <c r="I2402" i="4" s="1"/>
  <c r="D2396" i="4"/>
  <c r="I2396" i="4" s="1"/>
  <c r="D2390" i="4"/>
  <c r="I2390" i="4" s="1"/>
  <c r="D2384" i="4"/>
  <c r="I2384" i="4" s="1"/>
  <c r="D2378" i="4"/>
  <c r="I2378" i="4" s="1"/>
  <c r="D2372" i="4"/>
  <c r="I2372" i="4" s="1"/>
  <c r="D2366" i="4"/>
  <c r="I2366" i="4" s="1"/>
  <c r="D2360" i="4"/>
  <c r="I2360" i="4" s="1"/>
  <c r="D2354" i="4"/>
  <c r="I2354" i="4" s="1"/>
  <c r="D2348" i="4"/>
  <c r="I2348" i="4" s="1"/>
  <c r="D2342" i="4"/>
  <c r="I2342" i="4" s="1"/>
  <c r="D2336" i="4"/>
  <c r="I2336" i="4" s="1"/>
  <c r="D2330" i="4"/>
  <c r="I2330" i="4" s="1"/>
  <c r="D2324" i="4"/>
  <c r="I2324" i="4" s="1"/>
  <c r="D2318" i="4"/>
  <c r="I2318" i="4" s="1"/>
  <c r="D2312" i="4"/>
  <c r="I2312" i="4" s="1"/>
  <c r="D2306" i="4"/>
  <c r="I2306" i="4" s="1"/>
  <c r="D2300" i="4"/>
  <c r="I2300" i="4" s="1"/>
  <c r="D2294" i="4"/>
  <c r="I2294" i="4" s="1"/>
  <c r="D2288" i="4"/>
  <c r="I2288" i="4" s="1"/>
  <c r="D2282" i="4"/>
  <c r="I2282" i="4" s="1"/>
  <c r="D2276" i="4"/>
  <c r="I2276" i="4" s="1"/>
  <c r="D2270" i="4"/>
  <c r="I2270" i="4" s="1"/>
  <c r="D2264" i="4"/>
  <c r="I2264" i="4" s="1"/>
  <c r="D2258" i="4"/>
  <c r="I2258" i="4" s="1"/>
  <c r="D2252" i="4"/>
  <c r="I2252" i="4" s="1"/>
  <c r="D2246" i="4"/>
  <c r="I2246" i="4" s="1"/>
  <c r="D2240" i="4"/>
  <c r="I2240" i="4" s="1"/>
  <c r="D2234" i="4"/>
  <c r="I2234" i="4" s="1"/>
  <c r="D2228" i="4"/>
  <c r="I2228" i="4" s="1"/>
  <c r="D2222" i="4"/>
  <c r="I2222" i="4" s="1"/>
  <c r="D2216" i="4"/>
  <c r="I2216" i="4" s="1"/>
  <c r="D2210" i="4"/>
  <c r="I2210" i="4" s="1"/>
  <c r="D2204" i="4"/>
  <c r="I2204" i="4" s="1"/>
  <c r="D2198" i="4"/>
  <c r="I2198" i="4" s="1"/>
  <c r="D2192" i="4"/>
  <c r="I2192" i="4" s="1"/>
  <c r="D2186" i="4"/>
  <c r="I2186" i="4" s="1"/>
  <c r="D2180" i="4"/>
  <c r="I2180" i="4" s="1"/>
  <c r="D2174" i="4"/>
  <c r="I2174" i="4" s="1"/>
  <c r="D2168" i="4"/>
  <c r="I2168" i="4" s="1"/>
  <c r="D2162" i="4"/>
  <c r="I2162" i="4" s="1"/>
  <c r="D2156" i="4"/>
  <c r="I2156" i="4" s="1"/>
  <c r="D2150" i="4"/>
  <c r="I2150" i="4" s="1"/>
  <c r="D2144" i="4"/>
  <c r="I2144" i="4" s="1"/>
  <c r="D2138" i="4"/>
  <c r="I2138" i="4" s="1"/>
  <c r="D2132" i="4"/>
  <c r="I2132" i="4" s="1"/>
  <c r="D2126" i="4"/>
  <c r="I2126" i="4" s="1"/>
  <c r="D2120" i="4"/>
  <c r="I2120" i="4" s="1"/>
  <c r="D2114" i="4"/>
  <c r="I2114" i="4" s="1"/>
  <c r="D2108" i="4"/>
  <c r="I2108" i="4" s="1"/>
  <c r="D2102" i="4"/>
  <c r="I2102" i="4" s="1"/>
  <c r="D2096" i="4"/>
  <c r="I2096" i="4" s="1"/>
  <c r="D2090" i="4"/>
  <c r="I2090" i="4" s="1"/>
  <c r="D2084" i="4"/>
  <c r="I2084" i="4" s="1"/>
  <c r="D2078" i="4"/>
  <c r="I2078" i="4" s="1"/>
  <c r="D2072" i="4"/>
  <c r="I2072" i="4" s="1"/>
  <c r="D2066" i="4"/>
  <c r="I2066" i="4" s="1"/>
  <c r="D2060" i="4"/>
  <c r="I2060" i="4" s="1"/>
  <c r="D2054" i="4"/>
  <c r="I2054" i="4" s="1"/>
  <c r="D2048" i="4"/>
  <c r="I2048" i="4" s="1"/>
  <c r="D2042" i="4"/>
  <c r="I2042" i="4" s="1"/>
  <c r="D2036" i="4"/>
  <c r="I2036" i="4" s="1"/>
  <c r="D2030" i="4"/>
  <c r="I2030" i="4" s="1"/>
  <c r="D2024" i="4"/>
  <c r="I2024" i="4" s="1"/>
  <c r="D2018" i="4"/>
  <c r="I2018" i="4" s="1"/>
  <c r="D2012" i="4"/>
  <c r="I2012" i="4" s="1"/>
  <c r="D2006" i="4"/>
  <c r="I2006" i="4" s="1"/>
  <c r="D2000" i="4"/>
  <c r="I2000" i="4" s="1"/>
  <c r="D1994" i="4"/>
  <c r="I1994" i="4" s="1"/>
  <c r="D1988" i="4"/>
  <c r="I1988" i="4" s="1"/>
  <c r="D1982" i="4"/>
  <c r="I1982" i="4" s="1"/>
  <c r="D1976" i="4"/>
  <c r="I1976" i="4" s="1"/>
  <c r="D1970" i="4"/>
  <c r="I1970" i="4" s="1"/>
  <c r="D1964" i="4"/>
  <c r="I1964" i="4" s="1"/>
  <c r="D1958" i="4"/>
  <c r="I1958" i="4" s="1"/>
  <c r="D1952" i="4"/>
  <c r="I1952" i="4" s="1"/>
  <c r="D1946" i="4"/>
  <c r="I1946" i="4" s="1"/>
  <c r="D1940" i="4"/>
  <c r="I1940" i="4" s="1"/>
  <c r="D1934" i="4"/>
  <c r="I1934" i="4" s="1"/>
  <c r="D1928" i="4"/>
  <c r="I1928" i="4" s="1"/>
  <c r="D1922" i="4"/>
  <c r="I1922" i="4" s="1"/>
  <c r="D1916" i="4"/>
  <c r="I1916" i="4" s="1"/>
  <c r="D1910" i="4"/>
  <c r="I1910" i="4" s="1"/>
  <c r="D1904" i="4"/>
  <c r="I1904" i="4" s="1"/>
  <c r="D1898" i="4"/>
  <c r="I1898" i="4" s="1"/>
  <c r="D1892" i="4"/>
  <c r="I1892" i="4" s="1"/>
  <c r="D1886" i="4"/>
  <c r="I1886" i="4" s="1"/>
  <c r="D1880" i="4"/>
  <c r="I1880" i="4" s="1"/>
  <c r="D1874" i="4"/>
  <c r="I1874" i="4" s="1"/>
  <c r="D1868" i="4"/>
  <c r="I1868" i="4" s="1"/>
  <c r="D1862" i="4"/>
  <c r="I1862" i="4" s="1"/>
  <c r="D1856" i="4"/>
  <c r="I1856" i="4" s="1"/>
  <c r="D1850" i="4"/>
  <c r="I1850" i="4" s="1"/>
  <c r="D1844" i="4"/>
  <c r="I1844" i="4" s="1"/>
  <c r="D1838" i="4"/>
  <c r="I1838" i="4" s="1"/>
  <c r="D1832" i="4"/>
  <c r="I1832" i="4" s="1"/>
  <c r="D1826" i="4"/>
  <c r="I1826" i="4" s="1"/>
  <c r="D1820" i="4"/>
  <c r="I1820" i="4" s="1"/>
  <c r="D1814" i="4"/>
  <c r="I1814" i="4" s="1"/>
  <c r="D1808" i="4"/>
  <c r="I1808" i="4" s="1"/>
  <c r="D1802" i="4"/>
  <c r="I1802" i="4" s="1"/>
  <c r="D1796" i="4"/>
  <c r="I1796" i="4" s="1"/>
  <c r="D1790" i="4"/>
  <c r="I1790" i="4" s="1"/>
  <c r="D1784" i="4"/>
  <c r="I1784" i="4" s="1"/>
  <c r="D1778" i="4"/>
  <c r="I1778" i="4" s="1"/>
  <c r="D1772" i="4"/>
  <c r="I1772" i="4" s="1"/>
  <c r="D1766" i="4"/>
  <c r="I1766" i="4" s="1"/>
  <c r="D1760" i="4"/>
  <c r="I1760" i="4" s="1"/>
  <c r="D1754" i="4"/>
  <c r="I1754" i="4" s="1"/>
  <c r="D1748" i="4"/>
  <c r="I1748" i="4" s="1"/>
  <c r="D1742" i="4"/>
  <c r="I1742" i="4" s="1"/>
  <c r="D1736" i="4"/>
  <c r="I1736" i="4" s="1"/>
  <c r="D1730" i="4"/>
  <c r="I1730" i="4" s="1"/>
  <c r="D1724" i="4"/>
  <c r="I1724" i="4" s="1"/>
  <c r="D1718" i="4"/>
  <c r="I1718" i="4" s="1"/>
  <c r="D1712" i="4"/>
  <c r="I1712" i="4" s="1"/>
  <c r="D1706" i="4"/>
  <c r="I1706" i="4" s="1"/>
  <c r="D1700" i="4"/>
  <c r="I1700" i="4" s="1"/>
  <c r="D1694" i="4"/>
  <c r="I1694" i="4" s="1"/>
  <c r="D1688" i="4"/>
  <c r="I1688" i="4" s="1"/>
  <c r="D1682" i="4"/>
  <c r="I1682" i="4" s="1"/>
  <c r="D1676" i="4"/>
  <c r="I1676" i="4" s="1"/>
  <c r="D1670" i="4"/>
  <c r="I1670" i="4" s="1"/>
  <c r="D1664" i="4"/>
  <c r="I1664" i="4" s="1"/>
  <c r="D1658" i="4"/>
  <c r="I1658" i="4" s="1"/>
  <c r="D1652" i="4"/>
  <c r="I1652" i="4" s="1"/>
  <c r="D1646" i="4"/>
  <c r="I1646" i="4" s="1"/>
  <c r="D1640" i="4"/>
  <c r="I1640" i="4" s="1"/>
  <c r="D1634" i="4"/>
  <c r="I1634" i="4" s="1"/>
  <c r="D1628" i="4"/>
  <c r="I1628" i="4" s="1"/>
  <c r="D1622" i="4"/>
  <c r="I1622" i="4" s="1"/>
  <c r="D1616" i="4"/>
  <c r="I1616" i="4" s="1"/>
  <c r="D1610" i="4"/>
  <c r="I1610" i="4" s="1"/>
  <c r="D1604" i="4"/>
  <c r="I1604" i="4" s="1"/>
  <c r="D1598" i="4"/>
  <c r="I1598" i="4" s="1"/>
  <c r="D1592" i="4"/>
  <c r="I1592" i="4" s="1"/>
  <c r="D1586" i="4"/>
  <c r="I1586" i="4" s="1"/>
  <c r="D1580" i="4"/>
  <c r="I1580" i="4" s="1"/>
  <c r="D1574" i="4"/>
  <c r="I1574" i="4" s="1"/>
  <c r="D1568" i="4"/>
  <c r="I1568" i="4" s="1"/>
  <c r="D1562" i="4"/>
  <c r="I1562" i="4" s="1"/>
  <c r="D1556" i="4"/>
  <c r="I1556" i="4" s="1"/>
  <c r="D1550" i="4"/>
  <c r="I1550" i="4" s="1"/>
  <c r="D1544" i="4"/>
  <c r="I1544" i="4" s="1"/>
  <c r="D1538" i="4"/>
  <c r="I1538" i="4" s="1"/>
  <c r="D1532" i="4"/>
  <c r="I1532" i="4" s="1"/>
  <c r="D1526" i="4"/>
  <c r="I1526" i="4" s="1"/>
  <c r="D1520" i="4"/>
  <c r="I1520" i="4" s="1"/>
  <c r="D1514" i="4"/>
  <c r="I1514" i="4" s="1"/>
  <c r="D1508" i="4"/>
  <c r="I1508" i="4" s="1"/>
  <c r="D1502" i="4"/>
  <c r="I1502" i="4" s="1"/>
  <c r="D1496" i="4"/>
  <c r="I1496" i="4" s="1"/>
  <c r="D1490" i="4"/>
  <c r="I1490" i="4" s="1"/>
  <c r="D1484" i="4"/>
  <c r="I1484" i="4" s="1"/>
  <c r="D1478" i="4"/>
  <c r="I1478" i="4" s="1"/>
  <c r="D1472" i="4"/>
  <c r="I1472" i="4" s="1"/>
  <c r="D1466" i="4"/>
  <c r="I1466" i="4" s="1"/>
  <c r="D1460" i="4"/>
  <c r="I1460" i="4" s="1"/>
  <c r="D1454" i="4"/>
  <c r="I1454" i="4" s="1"/>
  <c r="D1448" i="4"/>
  <c r="I1448" i="4" s="1"/>
  <c r="D1442" i="4"/>
  <c r="I1442" i="4" s="1"/>
  <c r="D1436" i="4"/>
  <c r="I1436" i="4" s="1"/>
  <c r="D1430" i="4"/>
  <c r="I1430" i="4" s="1"/>
  <c r="D1424" i="4"/>
  <c r="I1424" i="4" s="1"/>
  <c r="D1418" i="4"/>
  <c r="I1418" i="4" s="1"/>
  <c r="D1412" i="4"/>
  <c r="I1412" i="4" s="1"/>
  <c r="D1406" i="4"/>
  <c r="I1406" i="4" s="1"/>
  <c r="D1400" i="4"/>
  <c r="I1400" i="4" s="1"/>
  <c r="D1394" i="4"/>
  <c r="I1394" i="4" s="1"/>
  <c r="D1388" i="4"/>
  <c r="I1388" i="4" s="1"/>
  <c r="D1382" i="4"/>
  <c r="I1382" i="4" s="1"/>
  <c r="D1376" i="4"/>
  <c r="I1376" i="4" s="1"/>
  <c r="D1370" i="4"/>
  <c r="I1370" i="4" s="1"/>
  <c r="D1364" i="4"/>
  <c r="I1364" i="4" s="1"/>
  <c r="D1358" i="4"/>
  <c r="I1358" i="4" s="1"/>
  <c r="D1352" i="4"/>
  <c r="I1352" i="4" s="1"/>
  <c r="D1346" i="4"/>
  <c r="I1346" i="4" s="1"/>
  <c r="D1340" i="4"/>
  <c r="I1340" i="4" s="1"/>
  <c r="D1334" i="4"/>
  <c r="I1334" i="4" s="1"/>
  <c r="D1328" i="4"/>
  <c r="I1328" i="4" s="1"/>
  <c r="D1322" i="4"/>
  <c r="I1322" i="4" s="1"/>
  <c r="D1316" i="4"/>
  <c r="I1316" i="4" s="1"/>
  <c r="D1310" i="4"/>
  <c r="I1310" i="4" s="1"/>
  <c r="D1304" i="4"/>
  <c r="I1304" i="4" s="1"/>
  <c r="D1298" i="4"/>
  <c r="I1298" i="4" s="1"/>
  <c r="D1292" i="4"/>
  <c r="I1292" i="4" s="1"/>
  <c r="D1286" i="4"/>
  <c r="I1286" i="4" s="1"/>
  <c r="D1280" i="4"/>
  <c r="I1280" i="4" s="1"/>
  <c r="D1274" i="4"/>
  <c r="I1274" i="4" s="1"/>
  <c r="D1268" i="4"/>
  <c r="I1268" i="4" s="1"/>
  <c r="D1262" i="4"/>
  <c r="I1262" i="4" s="1"/>
  <c r="D1256" i="4"/>
  <c r="I1256" i="4" s="1"/>
  <c r="D1250" i="4"/>
  <c r="I1250" i="4" s="1"/>
  <c r="D1244" i="4"/>
  <c r="I1244" i="4" s="1"/>
  <c r="D1238" i="4"/>
  <c r="I1238" i="4" s="1"/>
  <c r="D1232" i="4"/>
  <c r="I1232" i="4" s="1"/>
  <c r="D1226" i="4"/>
  <c r="I1226" i="4" s="1"/>
  <c r="D1220" i="4"/>
  <c r="I1220" i="4" s="1"/>
  <c r="D1214" i="4"/>
  <c r="I1214" i="4" s="1"/>
  <c r="D1208" i="4"/>
  <c r="I1208" i="4" s="1"/>
  <c r="D1202" i="4"/>
  <c r="I1202" i="4" s="1"/>
  <c r="D1196" i="4"/>
  <c r="I1196" i="4" s="1"/>
  <c r="D1190" i="4"/>
  <c r="I1190" i="4" s="1"/>
  <c r="D1184" i="4"/>
  <c r="I1184" i="4" s="1"/>
  <c r="D1178" i="4"/>
  <c r="I1178" i="4" s="1"/>
  <c r="D1172" i="4"/>
  <c r="I1172" i="4" s="1"/>
  <c r="D1166" i="4"/>
  <c r="I1166" i="4" s="1"/>
  <c r="D1160" i="4"/>
  <c r="I1160" i="4" s="1"/>
  <c r="D1154" i="4"/>
  <c r="I1154" i="4" s="1"/>
  <c r="D1148" i="4"/>
  <c r="I1148" i="4" s="1"/>
  <c r="D1142" i="4"/>
  <c r="I1142" i="4" s="1"/>
  <c r="D1136" i="4"/>
  <c r="I1136" i="4" s="1"/>
  <c r="D1130" i="4"/>
  <c r="I1130" i="4" s="1"/>
  <c r="D1124" i="4"/>
  <c r="I1124" i="4" s="1"/>
  <c r="D1118" i="4"/>
  <c r="I1118" i="4" s="1"/>
  <c r="D1112" i="4"/>
  <c r="I1112" i="4" s="1"/>
  <c r="D1106" i="4"/>
  <c r="I1106" i="4" s="1"/>
  <c r="D1100" i="4"/>
  <c r="I1100" i="4" s="1"/>
  <c r="D1094" i="4"/>
  <c r="I1094" i="4" s="1"/>
  <c r="D1088" i="4"/>
  <c r="I1088" i="4" s="1"/>
  <c r="D1082" i="4"/>
  <c r="I1082" i="4" s="1"/>
  <c r="D1076" i="4"/>
  <c r="I1076" i="4" s="1"/>
  <c r="D1070" i="4"/>
  <c r="I1070" i="4" s="1"/>
  <c r="D1064" i="4"/>
  <c r="I1064" i="4" s="1"/>
  <c r="D1058" i="4"/>
  <c r="I1058" i="4" s="1"/>
  <c r="D1052" i="4"/>
  <c r="I1052" i="4" s="1"/>
  <c r="D1046" i="4"/>
  <c r="I1046" i="4" s="1"/>
  <c r="D1040" i="4"/>
  <c r="I1040" i="4" s="1"/>
  <c r="D1034" i="4"/>
  <c r="I1034" i="4" s="1"/>
  <c r="D1028" i="4"/>
  <c r="I1028" i="4" s="1"/>
  <c r="D1022" i="4"/>
  <c r="I1022" i="4" s="1"/>
  <c r="D2279" i="4"/>
  <c r="I2279" i="4" s="1"/>
  <c r="D2273" i="4"/>
  <c r="I2273" i="4" s="1"/>
  <c r="D2267" i="4"/>
  <c r="I2267" i="4" s="1"/>
  <c r="D2261" i="4"/>
  <c r="I2261" i="4" s="1"/>
  <c r="D2255" i="4"/>
  <c r="I2255" i="4" s="1"/>
  <c r="D2249" i="4"/>
  <c r="I2249" i="4" s="1"/>
  <c r="D2243" i="4"/>
  <c r="I2243" i="4" s="1"/>
  <c r="D2237" i="4"/>
  <c r="I2237" i="4" s="1"/>
  <c r="D2231" i="4"/>
  <c r="I2231" i="4" s="1"/>
  <c r="D2225" i="4"/>
  <c r="I2225" i="4" s="1"/>
  <c r="D2219" i="4"/>
  <c r="I2219" i="4" s="1"/>
  <c r="D2213" i="4"/>
  <c r="I2213" i="4" s="1"/>
  <c r="D2207" i="4"/>
  <c r="I2207" i="4" s="1"/>
  <c r="D2201" i="4"/>
  <c r="I2201" i="4" s="1"/>
  <c r="D2195" i="4"/>
  <c r="I2195" i="4" s="1"/>
  <c r="D2189" i="4"/>
  <c r="I2189" i="4" s="1"/>
  <c r="D2183" i="4"/>
  <c r="I2183" i="4" s="1"/>
  <c r="D2177" i="4"/>
  <c r="I2177" i="4" s="1"/>
  <c r="D2171" i="4"/>
  <c r="I2171" i="4" s="1"/>
  <c r="D2165" i="4"/>
  <c r="I2165" i="4" s="1"/>
  <c r="D2159" i="4"/>
  <c r="I2159" i="4" s="1"/>
  <c r="D2153" i="4"/>
  <c r="I2153" i="4" s="1"/>
  <c r="D2147" i="4"/>
  <c r="I2147" i="4" s="1"/>
  <c r="D2141" i="4"/>
  <c r="I2141" i="4" s="1"/>
  <c r="D2135" i="4"/>
  <c r="I2135" i="4" s="1"/>
  <c r="D2129" i="4"/>
  <c r="I2129" i="4" s="1"/>
  <c r="D2123" i="4"/>
  <c r="I2123" i="4" s="1"/>
  <c r="D2117" i="4"/>
  <c r="I2117" i="4" s="1"/>
  <c r="D2111" i="4"/>
  <c r="I2111" i="4" s="1"/>
  <c r="D2105" i="4"/>
  <c r="I2105" i="4" s="1"/>
  <c r="D2099" i="4"/>
  <c r="I2099" i="4" s="1"/>
  <c r="D2093" i="4"/>
  <c r="I2093" i="4" s="1"/>
  <c r="D2087" i="4"/>
  <c r="I2087" i="4" s="1"/>
  <c r="D2081" i="4"/>
  <c r="I2081" i="4" s="1"/>
  <c r="D2075" i="4"/>
  <c r="I2075" i="4" s="1"/>
  <c r="D2069" i="4"/>
  <c r="I2069" i="4" s="1"/>
  <c r="D2063" i="4"/>
  <c r="I2063" i="4" s="1"/>
  <c r="D2057" i="4"/>
  <c r="I2057" i="4" s="1"/>
  <c r="D2051" i="4"/>
  <c r="I2051" i="4" s="1"/>
  <c r="D2045" i="4"/>
  <c r="I2045" i="4" s="1"/>
  <c r="D2039" i="4"/>
  <c r="I2039" i="4" s="1"/>
  <c r="D2033" i="4"/>
  <c r="I2033" i="4" s="1"/>
  <c r="D2027" i="4"/>
  <c r="I2027" i="4" s="1"/>
  <c r="D2021" i="4"/>
  <c r="I2021" i="4" s="1"/>
  <c r="D2015" i="4"/>
  <c r="I2015" i="4" s="1"/>
  <c r="D2009" i="4"/>
  <c r="I2009" i="4" s="1"/>
  <c r="D2003" i="4"/>
  <c r="I2003" i="4" s="1"/>
  <c r="D1997" i="4"/>
  <c r="I1997" i="4" s="1"/>
  <c r="D1991" i="4"/>
  <c r="I1991" i="4" s="1"/>
  <c r="D1985" i="4"/>
  <c r="I1985" i="4" s="1"/>
  <c r="D1979" i="4"/>
  <c r="I1979" i="4" s="1"/>
  <c r="D1973" i="4"/>
  <c r="I1973" i="4" s="1"/>
  <c r="D1967" i="4"/>
  <c r="I1967" i="4" s="1"/>
  <c r="D1961" i="4"/>
  <c r="I1961" i="4" s="1"/>
  <c r="D1955" i="4"/>
  <c r="I1955" i="4" s="1"/>
  <c r="D1949" i="4"/>
  <c r="I1949" i="4" s="1"/>
  <c r="D1943" i="4"/>
  <c r="I1943" i="4" s="1"/>
  <c r="D1937" i="4"/>
  <c r="I1937" i="4" s="1"/>
  <c r="D1931" i="4"/>
  <c r="I1931" i="4" s="1"/>
  <c r="D1925" i="4"/>
  <c r="I1925" i="4" s="1"/>
  <c r="D1919" i="4"/>
  <c r="I1919" i="4" s="1"/>
  <c r="D1913" i="4"/>
  <c r="I1913" i="4" s="1"/>
  <c r="D1907" i="4"/>
  <c r="I1907" i="4" s="1"/>
  <c r="D1901" i="4"/>
  <c r="I1901" i="4" s="1"/>
  <c r="D1895" i="4"/>
  <c r="I1895" i="4" s="1"/>
  <c r="D1889" i="4"/>
  <c r="I1889" i="4" s="1"/>
  <c r="D1883" i="4"/>
  <c r="I1883" i="4" s="1"/>
  <c r="D1877" i="4"/>
  <c r="I1877" i="4" s="1"/>
  <c r="D1871" i="4"/>
  <c r="I1871" i="4" s="1"/>
  <c r="D1865" i="4"/>
  <c r="I1865" i="4" s="1"/>
  <c r="D1859" i="4"/>
  <c r="I1859" i="4" s="1"/>
  <c r="D1853" i="4"/>
  <c r="I1853" i="4" s="1"/>
  <c r="D1847" i="4"/>
  <c r="I1847" i="4" s="1"/>
  <c r="D1841" i="4"/>
  <c r="I1841" i="4" s="1"/>
  <c r="D1835" i="4"/>
  <c r="I1835" i="4" s="1"/>
  <c r="D1829" i="4"/>
  <c r="I1829" i="4" s="1"/>
  <c r="D1823" i="4"/>
  <c r="I1823" i="4" s="1"/>
  <c r="D1817" i="4"/>
  <c r="I1817" i="4" s="1"/>
  <c r="D1811" i="4"/>
  <c r="I1811" i="4" s="1"/>
  <c r="D1805" i="4"/>
  <c r="I1805" i="4" s="1"/>
  <c r="D1799" i="4"/>
  <c r="I1799" i="4" s="1"/>
  <c r="D1793" i="4"/>
  <c r="I1793" i="4" s="1"/>
  <c r="D1787" i="4"/>
  <c r="I1787" i="4" s="1"/>
  <c r="D1781" i="4"/>
  <c r="I1781" i="4" s="1"/>
  <c r="D1775" i="4"/>
  <c r="I1775" i="4" s="1"/>
  <c r="D1769" i="4"/>
  <c r="I1769" i="4" s="1"/>
  <c r="D1763" i="4"/>
  <c r="I1763" i="4" s="1"/>
  <c r="D1757" i="4"/>
  <c r="I1757" i="4" s="1"/>
  <c r="D1751" i="4"/>
  <c r="I1751" i="4" s="1"/>
  <c r="D1745" i="4"/>
  <c r="I1745" i="4" s="1"/>
  <c r="D1739" i="4"/>
  <c r="I1739" i="4" s="1"/>
  <c r="D1733" i="4"/>
  <c r="I1733" i="4" s="1"/>
  <c r="D1727" i="4"/>
  <c r="I1727" i="4" s="1"/>
  <c r="D1721" i="4"/>
  <c r="I1721" i="4" s="1"/>
  <c r="D1715" i="4"/>
  <c r="I1715" i="4" s="1"/>
  <c r="D1709" i="4"/>
  <c r="I1709" i="4" s="1"/>
  <c r="D1703" i="4"/>
  <c r="I1703" i="4" s="1"/>
  <c r="D1697" i="4"/>
  <c r="I1697" i="4" s="1"/>
  <c r="D1691" i="4"/>
  <c r="I1691" i="4" s="1"/>
  <c r="D1685" i="4"/>
  <c r="I1685" i="4" s="1"/>
  <c r="D1679" i="4"/>
  <c r="I1679" i="4" s="1"/>
  <c r="D1673" i="4"/>
  <c r="I1673" i="4" s="1"/>
  <c r="D1667" i="4"/>
  <c r="I1667" i="4" s="1"/>
  <c r="D1661" i="4"/>
  <c r="I1661" i="4" s="1"/>
  <c r="D1655" i="4"/>
  <c r="I1655" i="4" s="1"/>
  <c r="D1649" i="4"/>
  <c r="I1649" i="4" s="1"/>
  <c r="D1643" i="4"/>
  <c r="I1643" i="4" s="1"/>
  <c r="D1637" i="4"/>
  <c r="I1637" i="4" s="1"/>
  <c r="D1631" i="4"/>
  <c r="I1631" i="4" s="1"/>
  <c r="D1625" i="4"/>
  <c r="I1625" i="4" s="1"/>
  <c r="D1619" i="4"/>
  <c r="I1619" i="4" s="1"/>
  <c r="D1613" i="4"/>
  <c r="I1613" i="4" s="1"/>
  <c r="D1607" i="4"/>
  <c r="I1607" i="4" s="1"/>
  <c r="D1601" i="4"/>
  <c r="I1601" i="4" s="1"/>
  <c r="D1595" i="4"/>
  <c r="I1595" i="4" s="1"/>
  <c r="D1589" i="4"/>
  <c r="I1589" i="4" s="1"/>
  <c r="D1583" i="4"/>
  <c r="I1583" i="4" s="1"/>
  <c r="D1577" i="4"/>
  <c r="I1577" i="4" s="1"/>
  <c r="D1571" i="4"/>
  <c r="I1571" i="4" s="1"/>
  <c r="D1565" i="4"/>
  <c r="I1565" i="4" s="1"/>
  <c r="D1559" i="4"/>
  <c r="I1559" i="4" s="1"/>
  <c r="D1553" i="4"/>
  <c r="I1553" i="4" s="1"/>
  <c r="D1547" i="4"/>
  <c r="I1547" i="4" s="1"/>
  <c r="D1541" i="4"/>
  <c r="I1541" i="4" s="1"/>
  <c r="D1535" i="4"/>
  <c r="I1535" i="4" s="1"/>
  <c r="D1529" i="4"/>
  <c r="I1529" i="4" s="1"/>
  <c r="D1523" i="4"/>
  <c r="I1523" i="4" s="1"/>
  <c r="D1517" i="4"/>
  <c r="I1517" i="4" s="1"/>
  <c r="D1511" i="4"/>
  <c r="I1511" i="4" s="1"/>
  <c r="D1505" i="4"/>
  <c r="I1505" i="4" s="1"/>
  <c r="D1499" i="4"/>
  <c r="I1499" i="4" s="1"/>
  <c r="D1493" i="4"/>
  <c r="I1493" i="4" s="1"/>
  <c r="D1487" i="4"/>
  <c r="I1487" i="4" s="1"/>
  <c r="D1481" i="4"/>
  <c r="I1481" i="4" s="1"/>
  <c r="D1475" i="4"/>
  <c r="I1475" i="4" s="1"/>
  <c r="D1469" i="4"/>
  <c r="I1469" i="4" s="1"/>
  <c r="D1463" i="4"/>
  <c r="I1463" i="4" s="1"/>
  <c r="D1457" i="4"/>
  <c r="I1457" i="4" s="1"/>
  <c r="D1451" i="4"/>
  <c r="I1451" i="4" s="1"/>
  <c r="D1445" i="4"/>
  <c r="I1445" i="4" s="1"/>
  <c r="D1439" i="4"/>
  <c r="I1439" i="4" s="1"/>
  <c r="D1433" i="4"/>
  <c r="I1433" i="4" s="1"/>
  <c r="D1427" i="4"/>
  <c r="I1427" i="4" s="1"/>
  <c r="D1421" i="4"/>
  <c r="I1421" i="4" s="1"/>
  <c r="D1415" i="4"/>
  <c r="I1415" i="4" s="1"/>
  <c r="D1409" i="4"/>
  <c r="I1409" i="4" s="1"/>
  <c r="D1403" i="4"/>
  <c r="I1403" i="4" s="1"/>
  <c r="D1397" i="4"/>
  <c r="I1397" i="4" s="1"/>
  <c r="D1391" i="4"/>
  <c r="I1391" i="4" s="1"/>
  <c r="D1385" i="4"/>
  <c r="I1385" i="4" s="1"/>
  <c r="D1379" i="4"/>
  <c r="I1379" i="4" s="1"/>
  <c r="D1373" i="4"/>
  <c r="I1373" i="4" s="1"/>
  <c r="D1367" i="4"/>
  <c r="I1367" i="4" s="1"/>
  <c r="D1361" i="4"/>
  <c r="I1361" i="4" s="1"/>
  <c r="D1355" i="4"/>
  <c r="I1355" i="4" s="1"/>
  <c r="D1349" i="4"/>
  <c r="I1349" i="4" s="1"/>
  <c r="D1343" i="4"/>
  <c r="I1343" i="4" s="1"/>
  <c r="D1337" i="4"/>
  <c r="I1337" i="4" s="1"/>
  <c r="D1331" i="4"/>
  <c r="I1331" i="4" s="1"/>
  <c r="D1325" i="4"/>
  <c r="I1325" i="4" s="1"/>
  <c r="D1319" i="4"/>
  <c r="I1319" i="4" s="1"/>
  <c r="D1313" i="4"/>
  <c r="I1313" i="4" s="1"/>
  <c r="D1307" i="4"/>
  <c r="I1307" i="4" s="1"/>
  <c r="D1301" i="4"/>
  <c r="I1301" i="4" s="1"/>
  <c r="D1295" i="4"/>
  <c r="I1295" i="4" s="1"/>
  <c r="D1289" i="4"/>
  <c r="I1289" i="4" s="1"/>
  <c r="D1283" i="4"/>
  <c r="I1283" i="4" s="1"/>
  <c r="D1277" i="4"/>
  <c r="I1277" i="4" s="1"/>
  <c r="D1271" i="4"/>
  <c r="I1271" i="4" s="1"/>
  <c r="D1265" i="4"/>
  <c r="I1265" i="4" s="1"/>
  <c r="D1259" i="4"/>
  <c r="I1259" i="4" s="1"/>
  <c r="D1253" i="4"/>
  <c r="I1253" i="4" s="1"/>
  <c r="D1247" i="4"/>
  <c r="I1247" i="4" s="1"/>
  <c r="D1241" i="4"/>
  <c r="I1241" i="4" s="1"/>
  <c r="D1235" i="4"/>
  <c r="I1235" i="4" s="1"/>
  <c r="D1229" i="4"/>
  <c r="I1229" i="4" s="1"/>
  <c r="D1223" i="4"/>
  <c r="I1223" i="4" s="1"/>
  <c r="D1217" i="4"/>
  <c r="I1217" i="4" s="1"/>
  <c r="D1211" i="4"/>
  <c r="I1211" i="4" s="1"/>
  <c r="D1205" i="4"/>
  <c r="I1205" i="4" s="1"/>
  <c r="D1199" i="4"/>
  <c r="I1199" i="4" s="1"/>
  <c r="D1193" i="4"/>
  <c r="I1193" i="4" s="1"/>
  <c r="D1187" i="4"/>
  <c r="I1187" i="4" s="1"/>
  <c r="D1181" i="4"/>
  <c r="I1181" i="4" s="1"/>
  <c r="D1175" i="4"/>
  <c r="I1175" i="4" s="1"/>
  <c r="D1169" i="4"/>
  <c r="I1169" i="4" s="1"/>
  <c r="D1163" i="4"/>
  <c r="I1163" i="4" s="1"/>
  <c r="D1157" i="4"/>
  <c r="I1157" i="4" s="1"/>
  <c r="D1151" i="4"/>
  <c r="I1151" i="4" s="1"/>
  <c r="D1145" i="4"/>
  <c r="I1145" i="4" s="1"/>
  <c r="D1139" i="4"/>
  <c r="I1139" i="4" s="1"/>
  <c r="D1133" i="4"/>
  <c r="I1133" i="4" s="1"/>
  <c r="D1127" i="4"/>
  <c r="I1127" i="4" s="1"/>
  <c r="D1121" i="4"/>
  <c r="I1121" i="4" s="1"/>
  <c r="D1115" i="4"/>
  <c r="I1115" i="4" s="1"/>
  <c r="D1109" i="4"/>
  <c r="I1109" i="4" s="1"/>
  <c r="D1103" i="4"/>
  <c r="I1103" i="4" s="1"/>
  <c r="D1097" i="4"/>
  <c r="I1097" i="4" s="1"/>
  <c r="D1091" i="4"/>
  <c r="I1091" i="4" s="1"/>
  <c r="D1085" i="4"/>
  <c r="I1085" i="4" s="1"/>
  <c r="D1079" i="4"/>
  <c r="I1079" i="4" s="1"/>
  <c r="D1073" i="4"/>
  <c r="I1073" i="4" s="1"/>
  <c r="D1067" i="4"/>
  <c r="I1067" i="4" s="1"/>
  <c r="D1061" i="4"/>
  <c r="I1061" i="4" s="1"/>
  <c r="D1055" i="4"/>
  <c r="I1055" i="4" s="1"/>
  <c r="D1049" i="4"/>
  <c r="I1049" i="4" s="1"/>
  <c r="D1043" i="4"/>
  <c r="I1043" i="4" s="1"/>
  <c r="D1037" i="4"/>
  <c r="I1037" i="4" s="1"/>
  <c r="D1031" i="4"/>
  <c r="I1031" i="4" s="1"/>
  <c r="D1025" i="4"/>
  <c r="I1025" i="4" s="1"/>
  <c r="D1019" i="4"/>
  <c r="I1019" i="4" s="1"/>
  <c r="D1013" i="4"/>
  <c r="I1013" i="4" s="1"/>
  <c r="D1007" i="4"/>
  <c r="I1007" i="4" s="1"/>
  <c r="D1001" i="4"/>
  <c r="I1001" i="4" s="1"/>
  <c r="D995" i="4"/>
  <c r="I995" i="4" s="1"/>
  <c r="D989" i="4"/>
  <c r="I989" i="4" s="1"/>
  <c r="D983" i="4"/>
  <c r="I983" i="4" s="1"/>
  <c r="D977" i="4"/>
  <c r="I977" i="4" s="1"/>
  <c r="D971" i="4"/>
  <c r="I971" i="4" s="1"/>
  <c r="D965" i="4"/>
  <c r="I965" i="4" s="1"/>
  <c r="D959" i="4"/>
  <c r="I959" i="4" s="1"/>
  <c r="D953" i="4"/>
  <c r="I953" i="4" s="1"/>
  <c r="D947" i="4"/>
  <c r="I947" i="4" s="1"/>
  <c r="D941" i="4"/>
  <c r="I941" i="4" s="1"/>
  <c r="D935" i="4"/>
  <c r="I935" i="4" s="1"/>
  <c r="D929" i="4"/>
  <c r="I929" i="4" s="1"/>
  <c r="D923" i="4"/>
  <c r="I923" i="4" s="1"/>
  <c r="D917" i="4"/>
  <c r="I917" i="4" s="1"/>
  <c r="D911" i="4"/>
  <c r="I911" i="4" s="1"/>
  <c r="D905" i="4"/>
  <c r="I905" i="4" s="1"/>
  <c r="D899" i="4"/>
  <c r="I899" i="4" s="1"/>
  <c r="D893" i="4"/>
  <c r="I893" i="4" s="1"/>
  <c r="D887" i="4"/>
  <c r="I887" i="4" s="1"/>
  <c r="D881" i="4"/>
  <c r="I881" i="4" s="1"/>
  <c r="D875" i="4"/>
  <c r="I875" i="4" s="1"/>
  <c r="D869" i="4"/>
  <c r="I869" i="4" s="1"/>
  <c r="D863" i="4"/>
  <c r="I863" i="4" s="1"/>
  <c r="D857" i="4"/>
  <c r="I857" i="4" s="1"/>
  <c r="D851" i="4"/>
  <c r="I851" i="4" s="1"/>
  <c r="D845" i="4"/>
  <c r="I845" i="4" s="1"/>
  <c r="D839" i="4"/>
  <c r="I839" i="4" s="1"/>
  <c r="D833" i="4"/>
  <c r="I833" i="4" s="1"/>
  <c r="D827" i="4"/>
  <c r="I827" i="4" s="1"/>
  <c r="D821" i="4"/>
  <c r="I821" i="4" s="1"/>
  <c r="D815" i="4"/>
  <c r="I815" i="4" s="1"/>
  <c r="D809" i="4"/>
  <c r="I809" i="4" s="1"/>
  <c r="D803" i="4"/>
  <c r="I803" i="4" s="1"/>
  <c r="D797" i="4"/>
  <c r="I797" i="4" s="1"/>
  <c r="D791" i="4"/>
  <c r="I791" i="4" s="1"/>
  <c r="D785" i="4"/>
  <c r="I785" i="4" s="1"/>
  <c r="D779" i="4"/>
  <c r="I779" i="4" s="1"/>
  <c r="D773" i="4"/>
  <c r="I773" i="4" s="1"/>
  <c r="D767" i="4"/>
  <c r="I767" i="4" s="1"/>
  <c r="D761" i="4"/>
  <c r="I761" i="4" s="1"/>
  <c r="D755" i="4"/>
  <c r="I755" i="4" s="1"/>
  <c r="D749" i="4"/>
  <c r="I749" i="4" s="1"/>
  <c r="D743" i="4"/>
  <c r="I743" i="4" s="1"/>
  <c r="D737" i="4"/>
  <c r="I737" i="4" s="1"/>
  <c r="D731" i="4"/>
  <c r="I731" i="4" s="1"/>
  <c r="D725" i="4"/>
  <c r="I725" i="4" s="1"/>
  <c r="D719" i="4"/>
  <c r="I719" i="4" s="1"/>
  <c r="D713" i="4"/>
  <c r="I713" i="4" s="1"/>
  <c r="D707" i="4"/>
  <c r="I707" i="4" s="1"/>
  <c r="D701" i="4"/>
  <c r="I701" i="4" s="1"/>
  <c r="D695" i="4"/>
  <c r="I695" i="4" s="1"/>
  <c r="D689" i="4"/>
  <c r="I689" i="4" s="1"/>
  <c r="D683" i="4"/>
  <c r="I683" i="4" s="1"/>
  <c r="D677" i="4"/>
  <c r="I677" i="4" s="1"/>
  <c r="D671" i="4"/>
  <c r="I671" i="4" s="1"/>
  <c r="D665" i="4"/>
  <c r="I665" i="4" s="1"/>
  <c r="D659" i="4"/>
  <c r="I659" i="4" s="1"/>
  <c r="D653" i="4"/>
  <c r="I653" i="4" s="1"/>
  <c r="D647" i="4"/>
  <c r="I647" i="4" s="1"/>
  <c r="D641" i="4"/>
  <c r="I641" i="4" s="1"/>
  <c r="D635" i="4"/>
  <c r="I635" i="4" s="1"/>
  <c r="D629" i="4"/>
  <c r="I629" i="4" s="1"/>
  <c r="D623" i="4"/>
  <c r="I623" i="4" s="1"/>
  <c r="D617" i="4"/>
  <c r="I617" i="4" s="1"/>
  <c r="D611" i="4"/>
  <c r="I611" i="4" s="1"/>
  <c r="D605" i="4"/>
  <c r="I605" i="4" s="1"/>
  <c r="D599" i="4"/>
  <c r="I599" i="4" s="1"/>
  <c r="D593" i="4"/>
  <c r="I593" i="4" s="1"/>
  <c r="D587" i="4"/>
  <c r="I587" i="4" s="1"/>
  <c r="D581" i="4"/>
  <c r="I581" i="4" s="1"/>
  <c r="D575" i="4"/>
  <c r="I575" i="4" s="1"/>
  <c r="D569" i="4"/>
  <c r="I569" i="4" s="1"/>
  <c r="D563" i="4"/>
  <c r="I563" i="4" s="1"/>
  <c r="D557" i="4"/>
  <c r="I557" i="4" s="1"/>
  <c r="D551" i="4"/>
  <c r="I551" i="4" s="1"/>
  <c r="D545" i="4"/>
  <c r="I545" i="4" s="1"/>
  <c r="D539" i="4"/>
  <c r="I539" i="4" s="1"/>
  <c r="D533" i="4"/>
  <c r="I533" i="4" s="1"/>
  <c r="D527" i="4"/>
  <c r="I527" i="4" s="1"/>
  <c r="D521" i="4"/>
  <c r="I521" i="4" s="1"/>
  <c r="D515" i="4"/>
  <c r="I515" i="4" s="1"/>
  <c r="D509" i="4"/>
  <c r="I509" i="4" s="1"/>
  <c r="D503" i="4"/>
  <c r="I503" i="4" s="1"/>
  <c r="D497" i="4"/>
  <c r="I497" i="4" s="1"/>
  <c r="D491" i="4"/>
  <c r="I491" i="4" s="1"/>
  <c r="D485" i="4"/>
  <c r="I485" i="4" s="1"/>
  <c r="D479" i="4"/>
  <c r="I479" i="4" s="1"/>
  <c r="D473" i="4"/>
  <c r="I473" i="4" s="1"/>
  <c r="D467" i="4"/>
  <c r="I467" i="4" s="1"/>
  <c r="D461" i="4"/>
  <c r="I461" i="4" s="1"/>
  <c r="D455" i="4"/>
  <c r="I455" i="4" s="1"/>
  <c r="D449" i="4"/>
  <c r="I449" i="4" s="1"/>
  <c r="D443" i="4"/>
  <c r="I443" i="4" s="1"/>
  <c r="D437" i="4"/>
  <c r="I437" i="4" s="1"/>
  <c r="D431" i="4"/>
  <c r="I431" i="4" s="1"/>
  <c r="D425" i="4"/>
  <c r="I425" i="4" s="1"/>
  <c r="D419" i="4"/>
  <c r="I419" i="4" s="1"/>
  <c r="D413" i="4"/>
  <c r="I413" i="4" s="1"/>
  <c r="D407" i="4"/>
  <c r="I407" i="4" s="1"/>
  <c r="D401" i="4"/>
  <c r="I401" i="4" s="1"/>
  <c r="D395" i="4"/>
  <c r="I395" i="4" s="1"/>
  <c r="D389" i="4"/>
  <c r="I389" i="4" s="1"/>
  <c r="D383" i="4"/>
  <c r="I383" i="4" s="1"/>
  <c r="D377" i="4"/>
  <c r="I377" i="4" s="1"/>
  <c r="D371" i="4"/>
  <c r="I371" i="4" s="1"/>
  <c r="D365" i="4"/>
  <c r="I365" i="4" s="1"/>
  <c r="D359" i="4"/>
  <c r="I359" i="4" s="1"/>
  <c r="D353" i="4"/>
  <c r="I353" i="4" s="1"/>
  <c r="D347" i="4"/>
  <c r="I347" i="4" s="1"/>
  <c r="D341" i="4"/>
  <c r="I341" i="4" s="1"/>
  <c r="D335" i="4"/>
  <c r="I335" i="4" s="1"/>
  <c r="D329" i="4"/>
  <c r="I329" i="4" s="1"/>
  <c r="D323" i="4"/>
  <c r="I323" i="4" s="1"/>
  <c r="D317" i="4"/>
  <c r="I317" i="4" s="1"/>
  <c r="D311" i="4"/>
  <c r="I311" i="4" s="1"/>
  <c r="D305" i="4"/>
  <c r="I305" i="4" s="1"/>
  <c r="D299" i="4"/>
  <c r="I299" i="4" s="1"/>
  <c r="D293" i="4"/>
  <c r="I293" i="4" s="1"/>
  <c r="D287" i="4"/>
  <c r="I287" i="4" s="1"/>
  <c r="D281" i="4"/>
  <c r="I281" i="4" s="1"/>
  <c r="D275" i="4"/>
  <c r="I275" i="4" s="1"/>
  <c r="D269" i="4"/>
  <c r="I269" i="4" s="1"/>
  <c r="D263" i="4"/>
  <c r="I263" i="4" s="1"/>
  <c r="D257" i="4"/>
  <c r="I257" i="4" s="1"/>
  <c r="D251" i="4"/>
  <c r="I251" i="4" s="1"/>
  <c r="D245" i="4"/>
  <c r="I245" i="4" s="1"/>
  <c r="D239" i="4"/>
  <c r="I239" i="4" s="1"/>
  <c r="D233" i="4"/>
  <c r="I233" i="4" s="1"/>
  <c r="D227" i="4"/>
  <c r="I227" i="4" s="1"/>
  <c r="D221" i="4"/>
  <c r="I221" i="4" s="1"/>
  <c r="D215" i="4"/>
  <c r="I215" i="4" s="1"/>
  <c r="D209" i="4"/>
  <c r="I209" i="4" s="1"/>
  <c r="D203" i="4"/>
  <c r="I203" i="4" s="1"/>
  <c r="D197" i="4"/>
  <c r="I197" i="4" s="1"/>
  <c r="D191" i="4"/>
  <c r="I191" i="4" s="1"/>
  <c r="D185" i="4"/>
  <c r="I185" i="4" s="1"/>
  <c r="D179" i="4"/>
  <c r="I179" i="4" s="1"/>
  <c r="D173" i="4"/>
  <c r="I173" i="4" s="1"/>
  <c r="D167" i="4"/>
  <c r="I167" i="4" s="1"/>
  <c r="D161" i="4"/>
  <c r="I161" i="4" s="1"/>
  <c r="D155" i="4"/>
  <c r="I155" i="4" s="1"/>
  <c r="D149" i="4"/>
  <c r="I149" i="4" s="1"/>
  <c r="D143" i="4"/>
  <c r="I143" i="4" s="1"/>
  <c r="D137" i="4"/>
  <c r="I137" i="4" s="1"/>
  <c r="D131" i="4"/>
  <c r="I131" i="4" s="1"/>
  <c r="D125" i="4"/>
  <c r="I125" i="4" s="1"/>
  <c r="D119" i="4"/>
  <c r="I119" i="4" s="1"/>
  <c r="D113" i="4"/>
  <c r="I113" i="4" s="1"/>
  <c r="D107" i="4"/>
  <c r="I107" i="4" s="1"/>
  <c r="D101" i="4"/>
  <c r="I101" i="4" s="1"/>
  <c r="D95" i="4"/>
  <c r="I95" i="4" s="1"/>
  <c r="D89" i="4"/>
  <c r="I89" i="4" s="1"/>
  <c r="D83" i="4"/>
  <c r="I83" i="4" s="1"/>
  <c r="D77" i="4"/>
  <c r="I77" i="4" s="1"/>
  <c r="D71" i="4"/>
  <c r="I71" i="4" s="1"/>
  <c r="D65" i="4"/>
  <c r="I65" i="4" s="1"/>
  <c r="D59" i="4"/>
  <c r="I59" i="4" s="1"/>
  <c r="D53" i="4"/>
  <c r="I53" i="4" s="1"/>
  <c r="D47" i="4"/>
  <c r="I47" i="4" s="1"/>
  <c r="D41" i="4"/>
  <c r="I41" i="4" s="1"/>
  <c r="D35" i="4"/>
  <c r="I35" i="4" s="1"/>
  <c r="D29" i="4"/>
  <c r="I29" i="4" s="1"/>
  <c r="D23" i="4"/>
  <c r="I23" i="4" s="1"/>
  <c r="D17" i="4"/>
  <c r="I17" i="4" s="1"/>
  <c r="D11" i="4"/>
  <c r="I11" i="4" s="1"/>
  <c r="D5" i="4"/>
  <c r="I5" i="4" s="1"/>
  <c r="D1016" i="4"/>
  <c r="I1016" i="4" s="1"/>
  <c r="D1010" i="4"/>
  <c r="I1010" i="4" s="1"/>
  <c r="D1004" i="4"/>
  <c r="I1004" i="4" s="1"/>
  <c r="D998" i="4"/>
  <c r="I998" i="4" s="1"/>
  <c r="D992" i="4"/>
  <c r="I992" i="4" s="1"/>
  <c r="D986" i="4"/>
  <c r="I986" i="4" s="1"/>
  <c r="D980" i="4"/>
  <c r="I980" i="4" s="1"/>
  <c r="D974" i="4"/>
  <c r="I974" i="4" s="1"/>
  <c r="D968" i="4"/>
  <c r="I968" i="4" s="1"/>
  <c r="D962" i="4"/>
  <c r="I962" i="4" s="1"/>
  <c r="D956" i="4"/>
  <c r="I956" i="4" s="1"/>
  <c r="D950" i="4"/>
  <c r="I950" i="4" s="1"/>
  <c r="D944" i="4"/>
  <c r="I944" i="4" s="1"/>
  <c r="D938" i="4"/>
  <c r="I938" i="4" s="1"/>
  <c r="D932" i="4"/>
  <c r="I932" i="4" s="1"/>
  <c r="D926" i="4"/>
  <c r="I926" i="4" s="1"/>
  <c r="D920" i="4"/>
  <c r="I920" i="4" s="1"/>
  <c r="D914" i="4"/>
  <c r="I914" i="4" s="1"/>
  <c r="D908" i="4"/>
  <c r="I908" i="4" s="1"/>
  <c r="D902" i="4"/>
  <c r="I902" i="4" s="1"/>
  <c r="D896" i="4"/>
  <c r="I896" i="4" s="1"/>
  <c r="D890" i="4"/>
  <c r="I890" i="4" s="1"/>
  <c r="D884" i="4"/>
  <c r="I884" i="4" s="1"/>
  <c r="D878" i="4"/>
  <c r="I878" i="4" s="1"/>
  <c r="D872" i="4"/>
  <c r="I872" i="4" s="1"/>
  <c r="D866" i="4"/>
  <c r="I866" i="4" s="1"/>
  <c r="D860" i="4"/>
  <c r="I860" i="4" s="1"/>
  <c r="D854" i="4"/>
  <c r="I854" i="4" s="1"/>
  <c r="D848" i="4"/>
  <c r="I848" i="4" s="1"/>
  <c r="D842" i="4"/>
  <c r="I842" i="4" s="1"/>
  <c r="D836" i="4"/>
  <c r="I836" i="4" s="1"/>
  <c r="D830" i="4"/>
  <c r="I830" i="4" s="1"/>
  <c r="D824" i="4"/>
  <c r="I824" i="4" s="1"/>
  <c r="D818" i="4"/>
  <c r="I818" i="4" s="1"/>
  <c r="D812" i="4"/>
  <c r="I812" i="4" s="1"/>
  <c r="D806" i="4"/>
  <c r="I806" i="4" s="1"/>
  <c r="D800" i="4"/>
  <c r="I800" i="4" s="1"/>
  <c r="D794" i="4"/>
  <c r="I794" i="4" s="1"/>
  <c r="D788" i="4"/>
  <c r="I788" i="4" s="1"/>
  <c r="D782" i="4"/>
  <c r="I782" i="4" s="1"/>
  <c r="D776" i="4"/>
  <c r="I776" i="4" s="1"/>
  <c r="D770" i="4"/>
  <c r="I770" i="4" s="1"/>
  <c r="D764" i="4"/>
  <c r="I764" i="4" s="1"/>
  <c r="D758" i="4"/>
  <c r="I758" i="4" s="1"/>
  <c r="D752" i="4"/>
  <c r="I752" i="4" s="1"/>
  <c r="D746" i="4"/>
  <c r="I746" i="4" s="1"/>
  <c r="D740" i="4"/>
  <c r="I740" i="4" s="1"/>
  <c r="D734" i="4"/>
  <c r="I734" i="4" s="1"/>
  <c r="D728" i="4"/>
  <c r="I728" i="4" s="1"/>
  <c r="D722" i="4"/>
  <c r="I722" i="4" s="1"/>
  <c r="D716" i="4"/>
  <c r="I716" i="4" s="1"/>
  <c r="D710" i="4"/>
  <c r="I710" i="4" s="1"/>
  <c r="D704" i="4"/>
  <c r="I704" i="4" s="1"/>
  <c r="D698" i="4"/>
  <c r="I698" i="4" s="1"/>
  <c r="D692" i="4"/>
  <c r="I692" i="4" s="1"/>
  <c r="D686" i="4"/>
  <c r="I686" i="4" s="1"/>
  <c r="D680" i="4"/>
  <c r="I680" i="4" s="1"/>
  <c r="D674" i="4"/>
  <c r="I674" i="4" s="1"/>
  <c r="D668" i="4"/>
  <c r="I668" i="4" s="1"/>
  <c r="D662" i="4"/>
  <c r="I662" i="4" s="1"/>
  <c r="D656" i="4"/>
  <c r="I656" i="4" s="1"/>
  <c r="D650" i="4"/>
  <c r="I650" i="4" s="1"/>
  <c r="D644" i="4"/>
  <c r="I644" i="4" s="1"/>
  <c r="D638" i="4"/>
  <c r="I638" i="4" s="1"/>
  <c r="D632" i="4"/>
  <c r="I632" i="4" s="1"/>
  <c r="D626" i="4"/>
  <c r="I626" i="4" s="1"/>
  <c r="D620" i="4"/>
  <c r="I620" i="4" s="1"/>
  <c r="D614" i="4"/>
  <c r="I614" i="4" s="1"/>
  <c r="D608" i="4"/>
  <c r="I608" i="4" s="1"/>
  <c r="D602" i="4"/>
  <c r="I602" i="4" s="1"/>
  <c r="D596" i="4"/>
  <c r="I596" i="4" s="1"/>
  <c r="D590" i="4"/>
  <c r="I590" i="4" s="1"/>
  <c r="D584" i="4"/>
  <c r="I584" i="4" s="1"/>
  <c r="D578" i="4"/>
  <c r="I578" i="4" s="1"/>
  <c r="D572" i="4"/>
  <c r="I572" i="4" s="1"/>
  <c r="D566" i="4"/>
  <c r="I566" i="4" s="1"/>
  <c r="D560" i="4"/>
  <c r="I560" i="4" s="1"/>
  <c r="D554" i="4"/>
  <c r="I554" i="4" s="1"/>
  <c r="D548" i="4"/>
  <c r="I548" i="4" s="1"/>
  <c r="D542" i="4"/>
  <c r="I542" i="4" s="1"/>
  <c r="D536" i="4"/>
  <c r="I536" i="4" s="1"/>
  <c r="D530" i="4"/>
  <c r="I530" i="4" s="1"/>
  <c r="D524" i="4"/>
  <c r="I524" i="4" s="1"/>
  <c r="D518" i="4"/>
  <c r="I518" i="4" s="1"/>
  <c r="D512" i="4"/>
  <c r="I512" i="4" s="1"/>
  <c r="D506" i="4"/>
  <c r="I506" i="4" s="1"/>
  <c r="D500" i="4"/>
  <c r="I500" i="4" s="1"/>
  <c r="D494" i="4"/>
  <c r="I494" i="4" s="1"/>
  <c r="D488" i="4"/>
  <c r="I488" i="4" s="1"/>
  <c r="D482" i="4"/>
  <c r="I482" i="4" s="1"/>
  <c r="D476" i="4"/>
  <c r="I476" i="4" s="1"/>
  <c r="D470" i="4"/>
  <c r="I470" i="4" s="1"/>
  <c r="D464" i="4"/>
  <c r="I464" i="4" s="1"/>
  <c r="D458" i="4"/>
  <c r="I458" i="4" s="1"/>
  <c r="D452" i="4"/>
  <c r="I452" i="4" s="1"/>
  <c r="D446" i="4"/>
  <c r="I446" i="4" s="1"/>
  <c r="D440" i="4"/>
  <c r="I440" i="4" s="1"/>
  <c r="D434" i="4"/>
  <c r="I434" i="4" s="1"/>
  <c r="D428" i="4"/>
  <c r="I428" i="4" s="1"/>
  <c r="D422" i="4"/>
  <c r="I422" i="4" s="1"/>
  <c r="D416" i="4"/>
  <c r="I416" i="4" s="1"/>
  <c r="D410" i="4"/>
  <c r="I410" i="4" s="1"/>
  <c r="D404" i="4"/>
  <c r="I404" i="4" s="1"/>
  <c r="D398" i="4"/>
  <c r="I398" i="4" s="1"/>
  <c r="D392" i="4"/>
  <c r="I392" i="4" s="1"/>
  <c r="D386" i="4"/>
  <c r="I386" i="4" s="1"/>
  <c r="D380" i="4"/>
  <c r="I380" i="4" s="1"/>
  <c r="D374" i="4"/>
  <c r="I374" i="4" s="1"/>
  <c r="D368" i="4"/>
  <c r="I368" i="4" s="1"/>
  <c r="D362" i="4"/>
  <c r="I362" i="4" s="1"/>
  <c r="D356" i="4"/>
  <c r="I356" i="4" s="1"/>
  <c r="D350" i="4"/>
  <c r="I350" i="4" s="1"/>
  <c r="D344" i="4"/>
  <c r="I344" i="4" s="1"/>
  <c r="D338" i="4"/>
  <c r="I338" i="4" s="1"/>
  <c r="D332" i="4"/>
  <c r="I332" i="4" s="1"/>
  <c r="D326" i="4"/>
  <c r="I326" i="4" s="1"/>
  <c r="D320" i="4"/>
  <c r="I320" i="4" s="1"/>
  <c r="D314" i="4"/>
  <c r="I314" i="4" s="1"/>
  <c r="D308" i="4"/>
  <c r="I308" i="4" s="1"/>
  <c r="D302" i="4"/>
  <c r="I302" i="4" s="1"/>
  <c r="D296" i="4"/>
  <c r="I296" i="4" s="1"/>
  <c r="D290" i="4"/>
  <c r="I290" i="4" s="1"/>
  <c r="D284" i="4"/>
  <c r="I284" i="4" s="1"/>
  <c r="D278" i="4"/>
  <c r="I278" i="4" s="1"/>
  <c r="D272" i="4"/>
  <c r="I272" i="4" s="1"/>
  <c r="D266" i="4"/>
  <c r="I266" i="4" s="1"/>
  <c r="D260" i="4"/>
  <c r="I260" i="4" s="1"/>
  <c r="D254" i="4"/>
  <c r="I254" i="4" s="1"/>
  <c r="D248" i="4"/>
  <c r="I248" i="4" s="1"/>
  <c r="D242" i="4"/>
  <c r="I242" i="4" s="1"/>
  <c r="D236" i="4"/>
  <c r="I236" i="4" s="1"/>
  <c r="D230" i="4"/>
  <c r="I230" i="4" s="1"/>
  <c r="D224" i="4"/>
  <c r="I224" i="4" s="1"/>
  <c r="D218" i="4"/>
  <c r="I218" i="4" s="1"/>
  <c r="D212" i="4"/>
  <c r="I212" i="4" s="1"/>
  <c r="D206" i="4"/>
  <c r="I206" i="4" s="1"/>
  <c r="D200" i="4"/>
  <c r="I200" i="4" s="1"/>
  <c r="D194" i="4"/>
  <c r="I194" i="4" s="1"/>
  <c r="D188" i="4"/>
  <c r="I188" i="4" s="1"/>
  <c r="D182" i="4"/>
  <c r="I182" i="4" s="1"/>
  <c r="D176" i="4"/>
  <c r="I176" i="4" s="1"/>
  <c r="D170" i="4"/>
  <c r="I170" i="4" s="1"/>
  <c r="D164" i="4"/>
  <c r="I164" i="4" s="1"/>
  <c r="D158" i="4"/>
  <c r="I158" i="4" s="1"/>
  <c r="D152" i="4"/>
  <c r="I152" i="4" s="1"/>
  <c r="D146" i="4"/>
  <c r="I146" i="4" s="1"/>
  <c r="D140" i="4"/>
  <c r="I140" i="4" s="1"/>
  <c r="D134" i="4"/>
  <c r="I134" i="4" s="1"/>
  <c r="D128" i="4"/>
  <c r="I128" i="4" s="1"/>
  <c r="D122" i="4"/>
  <c r="I122" i="4" s="1"/>
  <c r="D116" i="4"/>
  <c r="I116" i="4" s="1"/>
  <c r="D110" i="4"/>
  <c r="I110" i="4" s="1"/>
  <c r="D104" i="4"/>
  <c r="I104" i="4" s="1"/>
  <c r="D98" i="4"/>
  <c r="I98" i="4" s="1"/>
  <c r="D92" i="4"/>
  <c r="I92" i="4" s="1"/>
  <c r="D86" i="4"/>
  <c r="I86" i="4" s="1"/>
  <c r="D80" i="4"/>
  <c r="I80" i="4" s="1"/>
  <c r="D74" i="4"/>
  <c r="I74" i="4" s="1"/>
  <c r="D68" i="4"/>
  <c r="I68" i="4" s="1"/>
  <c r="D62" i="4"/>
  <c r="I62" i="4" s="1"/>
  <c r="D56" i="4"/>
  <c r="I56" i="4" s="1"/>
  <c r="D50" i="4"/>
  <c r="I50" i="4" s="1"/>
  <c r="D44" i="4"/>
  <c r="I44" i="4" s="1"/>
  <c r="D38" i="4"/>
  <c r="I38" i="4" s="1"/>
  <c r="D32" i="4"/>
  <c r="I32" i="4" s="1"/>
  <c r="D26" i="4"/>
  <c r="I26" i="4" s="1"/>
  <c r="D20" i="4"/>
  <c r="I20" i="4" s="1"/>
  <c r="D14" i="4"/>
  <c r="I14" i="4" s="1"/>
  <c r="D8" i="4"/>
  <c r="I8" i="4" s="1"/>
  <c r="D2" i="4"/>
  <c r="I2" i="4" s="1"/>
  <c r="A5397" i="5"/>
  <c r="A5367" i="5"/>
  <c r="C5367" i="5" s="1"/>
  <c r="A5343" i="5"/>
  <c r="A5313" i="5"/>
  <c r="C5313" i="5" s="1"/>
  <c r="A5283" i="5"/>
  <c r="A5253" i="5"/>
  <c r="C5253" i="5" s="1"/>
  <c r="A5223" i="5"/>
  <c r="A5193" i="5"/>
  <c r="A5163" i="5"/>
  <c r="A5133" i="5"/>
  <c r="C5133" i="5" s="1"/>
  <c r="A5103" i="5"/>
  <c r="C5103" i="5" s="1"/>
  <c r="A5073" i="5"/>
  <c r="C5073" i="5" s="1"/>
  <c r="A5037" i="5"/>
  <c r="A5007" i="5"/>
  <c r="A4983" i="5"/>
  <c r="A4947" i="5"/>
  <c r="C4947" i="5" s="1"/>
  <c r="A4917" i="5"/>
  <c r="C4917" i="5" s="1"/>
  <c r="A4887" i="5"/>
  <c r="A4857" i="5"/>
  <c r="A4827" i="5"/>
  <c r="A4797" i="5"/>
  <c r="C4797" i="5" s="1"/>
  <c r="A4767" i="5"/>
  <c r="C4767" i="5" s="1"/>
  <c r="A4737" i="5"/>
  <c r="C4737" i="5" s="1"/>
  <c r="A4707" i="5"/>
  <c r="A4677" i="5"/>
  <c r="A4653" i="5"/>
  <c r="C4653" i="5" s="1"/>
  <c r="A4617" i="5"/>
  <c r="A4581" i="5"/>
  <c r="C4581" i="5" s="1"/>
  <c r="A4551" i="5"/>
  <c r="A4539" i="5"/>
  <c r="A4503" i="5"/>
  <c r="A4479" i="5"/>
  <c r="A4449" i="5"/>
  <c r="A4419" i="5"/>
  <c r="A4389" i="5"/>
  <c r="C4389" i="5" s="1"/>
  <c r="A4359" i="5"/>
  <c r="A4329" i="5"/>
  <c r="A4299" i="5"/>
  <c r="A4293" i="5"/>
  <c r="A4263" i="5"/>
  <c r="A4257" i="5"/>
  <c r="C4257" i="5" s="1"/>
  <c r="A4251" i="5"/>
  <c r="A4245" i="5"/>
  <c r="A4239" i="5"/>
  <c r="A4209" i="5"/>
  <c r="A4203" i="5"/>
  <c r="A4197" i="5"/>
  <c r="C4197" i="5" s="1"/>
  <c r="A4191" i="5"/>
  <c r="A4185" i="5"/>
  <c r="A4179" i="5"/>
  <c r="A4173" i="5"/>
  <c r="C4173" i="5" s="1"/>
  <c r="A4167" i="5"/>
  <c r="A4161" i="5"/>
  <c r="C4161" i="5" s="1"/>
  <c r="A4155" i="5"/>
  <c r="A4149" i="5"/>
  <c r="A4143" i="5"/>
  <c r="A4137" i="5"/>
  <c r="C4137" i="5" s="1"/>
  <c r="A4131" i="5"/>
  <c r="A4125" i="5"/>
  <c r="C4125" i="5" s="1"/>
  <c r="A4119" i="5"/>
  <c r="A4113" i="5"/>
  <c r="A4107" i="5"/>
  <c r="A5427" i="5"/>
  <c r="A5403" i="5"/>
  <c r="C5403" i="5" s="1"/>
  <c r="A5373" i="5"/>
  <c r="C5373" i="5" s="1"/>
  <c r="A5337" i="5"/>
  <c r="A5307" i="5"/>
  <c r="A3201" i="5"/>
  <c r="A5235" i="5"/>
  <c r="A5205" i="5"/>
  <c r="C5205" i="5" s="1"/>
  <c r="A5175" i="5"/>
  <c r="C5175" i="5" s="1"/>
  <c r="A5145" i="5"/>
  <c r="A5109" i="5"/>
  <c r="A5085" i="5"/>
  <c r="A5055" i="5"/>
  <c r="A5025" i="5"/>
  <c r="C5025" i="5" s="1"/>
  <c r="A4995" i="5"/>
  <c r="C4995" i="5" s="1"/>
  <c r="A4965" i="5"/>
  <c r="C4965" i="5" s="1"/>
  <c r="A4935" i="5"/>
  <c r="A4905" i="5"/>
  <c r="A4875" i="5"/>
  <c r="A4845" i="5"/>
  <c r="C4845" i="5" s="1"/>
  <c r="A5243" i="5"/>
  <c r="C5243" i="5" s="1"/>
  <c r="A4779" i="5"/>
  <c r="A4749" i="5"/>
  <c r="A4713" i="5"/>
  <c r="A4689" i="5"/>
  <c r="C4689" i="5" s="1"/>
  <c r="A4659" i="5"/>
  <c r="A4629" i="5"/>
  <c r="A4599" i="5"/>
  <c r="A4569" i="5"/>
  <c r="A4533" i="5"/>
  <c r="A4497" i="5"/>
  <c r="A4467" i="5"/>
  <c r="A4431" i="5"/>
  <c r="A4401" i="5"/>
  <c r="C4401" i="5" s="1"/>
  <c r="A4377" i="5"/>
  <c r="A4347" i="5"/>
  <c r="A4323" i="5"/>
  <c r="A4281" i="5"/>
  <c r="C4281" i="5" s="1"/>
  <c r="A4233" i="5"/>
  <c r="C4233" i="5" s="1"/>
  <c r="A4095" i="5"/>
  <c r="A5565" i="5"/>
  <c r="A5553" i="5"/>
  <c r="A5541" i="5"/>
  <c r="C5541" i="5" s="1"/>
  <c r="A5529" i="5"/>
  <c r="C5529" i="5" s="1"/>
  <c r="A5517" i="5"/>
  <c r="C5517" i="5" s="1"/>
  <c r="A5505" i="5"/>
  <c r="C5505" i="5" s="1"/>
  <c r="A5493" i="5"/>
  <c r="A5481" i="5"/>
  <c r="A5463" i="5"/>
  <c r="A5445" i="5"/>
  <c r="C5445" i="5" s="1"/>
  <c r="A5421" i="5"/>
  <c r="C5421" i="5" s="1"/>
  <c r="A5391" i="5"/>
  <c r="A5361" i="5"/>
  <c r="A5331" i="5"/>
  <c r="A5301" i="5"/>
  <c r="A5277" i="5"/>
  <c r="C5277" i="5" s="1"/>
  <c r="A5247" i="5"/>
  <c r="C5247" i="5" s="1"/>
  <c r="A5217" i="5"/>
  <c r="A4918" i="5"/>
  <c r="A5157" i="5"/>
  <c r="C5157" i="5" s="1"/>
  <c r="A5127" i="5"/>
  <c r="A5097" i="5"/>
  <c r="C5097" i="5" s="1"/>
  <c r="A5067" i="5"/>
  <c r="C5067" i="5" s="1"/>
  <c r="A5043" i="5"/>
  <c r="A5013" i="5"/>
  <c r="A5063" i="5"/>
  <c r="A4724" i="5"/>
  <c r="C4724" i="5" s="1"/>
  <c r="A4923" i="5"/>
  <c r="C4923" i="5" s="1"/>
  <c r="A4893" i="5"/>
  <c r="C4893" i="5" s="1"/>
  <c r="A4863" i="5"/>
  <c r="A4833" i="5"/>
  <c r="A4803" i="5"/>
  <c r="A4773" i="5"/>
  <c r="A4743" i="5"/>
  <c r="C4743" i="5" s="1"/>
  <c r="A4719" i="5"/>
  <c r="C4719" i="5" s="1"/>
  <c r="A4683" i="5"/>
  <c r="A4647" i="5"/>
  <c r="A5201" i="5"/>
  <c r="A4587" i="5"/>
  <c r="A4557" i="5"/>
  <c r="C4557" i="5" s="1"/>
  <c r="A4527" i="5"/>
  <c r="A4509" i="5"/>
  <c r="A4473" i="5"/>
  <c r="A4443" i="5"/>
  <c r="A4413" i="5"/>
  <c r="A4383" i="5"/>
  <c r="A4353" i="5"/>
  <c r="C4353" i="5" s="1"/>
  <c r="A4311" i="5"/>
  <c r="A4287" i="5"/>
  <c r="A4227" i="5"/>
  <c r="A4083" i="5"/>
  <c r="A5559" i="5"/>
  <c r="C5559" i="5" s="1"/>
  <c r="A5547" i="5"/>
  <c r="C5547" i="5" s="1"/>
  <c r="A5535" i="5"/>
  <c r="A5523" i="5"/>
  <c r="A5511" i="5"/>
  <c r="A5499" i="5"/>
  <c r="A5487" i="5"/>
  <c r="C5487" i="5" s="1"/>
  <c r="A5469" i="5"/>
  <c r="C5469" i="5" s="1"/>
  <c r="A5451" i="5"/>
  <c r="A5433" i="5"/>
  <c r="A5409" i="5"/>
  <c r="A4969" i="5"/>
  <c r="A5349" i="5"/>
  <c r="C5349" i="5" s="1"/>
  <c r="A5319" i="5"/>
  <c r="C5319" i="5" s="1"/>
  <c r="A5289" i="5"/>
  <c r="A5259" i="5"/>
  <c r="A5229" i="5"/>
  <c r="C5229" i="5" s="1"/>
  <c r="A5199" i="5"/>
  <c r="A5169" i="5"/>
  <c r="C5169" i="5" s="1"/>
  <c r="A5139" i="5"/>
  <c r="C5139" i="5" s="1"/>
  <c r="A5115" i="5"/>
  <c r="A5079" i="5"/>
  <c r="A5049" i="5"/>
  <c r="C5049" i="5" s="1"/>
  <c r="A5019" i="5"/>
  <c r="A4989" i="5"/>
  <c r="C4989" i="5" s="1"/>
  <c r="A4959" i="5"/>
  <c r="C4959" i="5" s="1"/>
  <c r="A4929" i="5"/>
  <c r="C4929" i="5" s="1"/>
  <c r="A4899" i="5"/>
  <c r="A4869" i="5"/>
  <c r="A4839" i="5"/>
  <c r="A4809" i="5"/>
  <c r="C4809" i="5" s="1"/>
  <c r="A4785" i="5"/>
  <c r="C4785" i="5" s="1"/>
  <c r="A4755" i="5"/>
  <c r="A5290" i="5"/>
  <c r="A4695" i="5"/>
  <c r="A4665" i="5"/>
  <c r="C4665" i="5" s="1"/>
  <c r="A4635" i="5"/>
  <c r="A4605" i="5"/>
  <c r="C4605" i="5" s="1"/>
  <c r="A4575" i="5"/>
  <c r="A4545" i="5"/>
  <c r="A4515" i="5"/>
  <c r="A4485" i="5"/>
  <c r="A4455" i="5"/>
  <c r="A4425" i="5"/>
  <c r="C4425" i="5" s="1"/>
  <c r="A4395" i="5"/>
  <c r="A4365" i="5"/>
  <c r="A4341" i="5"/>
  <c r="A4317" i="5"/>
  <c r="A4275" i="5"/>
  <c r="A4215" i="5"/>
  <c r="A4101" i="5"/>
  <c r="C4101" i="5" s="1"/>
  <c r="A5475" i="5"/>
  <c r="A5457" i="5"/>
  <c r="C5457" i="5" s="1"/>
  <c r="A5439" i="5"/>
  <c r="A5415" i="5"/>
  <c r="C5415" i="5" s="1"/>
  <c r="A5385" i="5"/>
  <c r="C5385" i="5" s="1"/>
  <c r="A5355" i="5"/>
  <c r="A5325" i="5"/>
  <c r="A5295" i="5"/>
  <c r="A5265" i="5"/>
  <c r="C5265" i="5" s="1"/>
  <c r="A4815" i="5"/>
  <c r="C4815" i="5" s="1"/>
  <c r="A5211" i="5"/>
  <c r="C5211" i="5" s="1"/>
  <c r="A5181" i="5"/>
  <c r="C5181" i="5" s="1"/>
  <c r="A5151" i="5"/>
  <c r="A5121" i="5"/>
  <c r="C5121" i="5" s="1"/>
  <c r="A5091" i="5"/>
  <c r="A5061" i="5"/>
  <c r="C5061" i="5" s="1"/>
  <c r="A5031" i="5"/>
  <c r="C5031" i="5" s="1"/>
  <c r="A5001" i="5"/>
  <c r="C5001" i="5" s="1"/>
  <c r="A4971" i="5"/>
  <c r="A4941" i="5"/>
  <c r="C4941" i="5" s="1"/>
  <c r="A4911" i="5"/>
  <c r="A4881" i="5"/>
  <c r="C4881" i="5" s="1"/>
  <c r="A4851" i="5"/>
  <c r="A4701" i="5"/>
  <c r="A4791" i="5"/>
  <c r="A4761" i="5"/>
  <c r="C4761" i="5" s="1"/>
  <c r="A4731" i="5"/>
  <c r="A5270" i="5"/>
  <c r="C5270" i="5" s="1"/>
  <c r="A4671" i="5"/>
  <c r="A4641" i="5"/>
  <c r="C4641" i="5" s="1"/>
  <c r="A4623" i="5"/>
  <c r="A4593" i="5"/>
  <c r="A4563" i="5"/>
  <c r="A4521" i="5"/>
  <c r="C4521" i="5" s="1"/>
  <c r="A4491" i="5"/>
  <c r="A4461" i="5"/>
  <c r="A4437" i="5"/>
  <c r="A4407" i="5"/>
  <c r="A4371" i="5"/>
  <c r="A5418" i="5"/>
  <c r="A4305" i="5"/>
  <c r="C4305" i="5" s="1"/>
  <c r="A4269" i="5"/>
  <c r="A4221" i="5"/>
  <c r="A4089" i="5"/>
  <c r="A4077" i="5"/>
  <c r="C4077" i="5" s="1"/>
  <c r="A4041" i="5"/>
  <c r="C4041" i="5" s="1"/>
  <c r="A3987" i="5"/>
  <c r="A3951" i="5"/>
  <c r="A3915" i="5"/>
  <c r="A3885" i="5"/>
  <c r="A3843" i="5"/>
  <c r="A3819" i="5"/>
  <c r="A3789" i="5"/>
  <c r="C3789" i="5" s="1"/>
  <c r="A3753" i="5"/>
  <c r="A3729" i="5"/>
  <c r="A3687" i="5"/>
  <c r="A3651" i="5"/>
  <c r="A3615" i="5"/>
  <c r="A3573" i="5"/>
  <c r="C3573" i="5" s="1"/>
  <c r="A3537" i="5"/>
  <c r="A3507" i="5"/>
  <c r="A3465" i="5"/>
  <c r="A3429" i="5"/>
  <c r="A3393" i="5"/>
  <c r="C3393" i="5" s="1"/>
  <c r="A3363" i="5"/>
  <c r="A3333" i="5"/>
  <c r="A3297" i="5"/>
  <c r="A3255" i="5"/>
  <c r="A3213" i="5"/>
  <c r="A3177" i="5"/>
  <c r="C3177" i="5" s="1"/>
  <c r="A3123" i="5"/>
  <c r="A3087" i="5"/>
  <c r="A3051" i="5"/>
  <c r="A3015" i="5"/>
  <c r="A2985" i="5"/>
  <c r="A2943" i="5"/>
  <c r="A2895" i="5"/>
  <c r="A2889" i="5"/>
  <c r="C2889" i="5" s="1"/>
  <c r="A2853" i="5"/>
  <c r="A2823" i="5"/>
  <c r="A2787" i="5"/>
  <c r="A2757" i="5"/>
  <c r="C2757" i="5" s="1"/>
  <c r="A2715" i="5"/>
  <c r="A2673" i="5"/>
  <c r="A2631" i="5"/>
  <c r="A2595" i="5"/>
  <c r="A2553" i="5"/>
  <c r="A2505" i="5"/>
  <c r="C2505" i="5" s="1"/>
  <c r="A2481" i="5"/>
  <c r="C2481" i="5" s="1"/>
  <c r="A2445" i="5"/>
  <c r="C2445" i="5" s="1"/>
  <c r="A2403" i="5"/>
  <c r="A2373" i="5"/>
  <c r="A2343" i="5"/>
  <c r="A2307" i="5"/>
  <c r="A2271" i="5"/>
  <c r="A2229" i="5"/>
  <c r="A2193" i="5"/>
  <c r="A2163" i="5"/>
  <c r="A2115" i="5"/>
  <c r="A2073" i="5"/>
  <c r="C2073" i="5" s="1"/>
  <c r="A2037" i="5"/>
  <c r="C2037" i="5" s="1"/>
  <c r="A2001" i="5"/>
  <c r="A1965" i="5"/>
  <c r="A2646" i="5"/>
  <c r="A1887" i="5"/>
  <c r="A1851" i="5"/>
  <c r="A1815" i="5"/>
  <c r="A1779" i="5"/>
  <c r="A1743" i="5"/>
  <c r="A1713" i="5"/>
  <c r="A1677" i="5"/>
  <c r="A1641" i="5"/>
  <c r="C1641" i="5" s="1"/>
  <c r="A1611" i="5"/>
  <c r="A1575" i="5"/>
  <c r="A1527" i="5"/>
  <c r="A1485" i="5"/>
  <c r="A1461" i="5"/>
  <c r="A1425" i="5"/>
  <c r="C1425" i="5" s="1"/>
  <c r="A898" i="5"/>
  <c r="A1359" i="5"/>
  <c r="A1323" i="5"/>
  <c r="A1287" i="5"/>
  <c r="A1251" i="5"/>
  <c r="A1209" i="5"/>
  <c r="C1209" i="5" s="1"/>
  <c r="A1185" i="5"/>
  <c r="C1185" i="5" s="1"/>
  <c r="A1149" i="5"/>
  <c r="C1149" i="5" s="1"/>
  <c r="A1113" i="5"/>
  <c r="A1065" i="5"/>
  <c r="A1029" i="5"/>
  <c r="C1029" i="5" s="1"/>
  <c r="A939" i="5"/>
  <c r="A435" i="5"/>
  <c r="A5552" i="5"/>
  <c r="A5522" i="5"/>
  <c r="A5510" i="5"/>
  <c r="A5474" i="5"/>
  <c r="A5450" i="5"/>
  <c r="C5450" i="5" s="1"/>
  <c r="A5420" i="5"/>
  <c r="A5384" i="5"/>
  <c r="A5354" i="5"/>
  <c r="A5324" i="5"/>
  <c r="A5294" i="5"/>
  <c r="A3605" i="5"/>
  <c r="C3605" i="5" s="1"/>
  <c r="A5234" i="5"/>
  <c r="C5234" i="5" s="1"/>
  <c r="A3292" i="5"/>
  <c r="A5180" i="5"/>
  <c r="A5150" i="5"/>
  <c r="A5120" i="5"/>
  <c r="A5096" i="5"/>
  <c r="C5096" i="5" s="1"/>
  <c r="A5060" i="5"/>
  <c r="C5060" i="5" s="1"/>
  <c r="A5012" i="5"/>
  <c r="A4976" i="5"/>
  <c r="A4958" i="5"/>
  <c r="A4928" i="5"/>
  <c r="A4898" i="5"/>
  <c r="C4898" i="5" s="1"/>
  <c r="A4868" i="5"/>
  <c r="C4868" i="5" s="1"/>
  <c r="A4838" i="5"/>
  <c r="A4826" i="5"/>
  <c r="A4784" i="5"/>
  <c r="A4742" i="5"/>
  <c r="A4718" i="5"/>
  <c r="C4718" i="5" s="1"/>
  <c r="A5271" i="5"/>
  <c r="C5271" i="5" s="1"/>
  <c r="A4646" i="5"/>
  <c r="A4616" i="5"/>
  <c r="A4598" i="5"/>
  <c r="A4568" i="5"/>
  <c r="A4538" i="5"/>
  <c r="A4502" i="5"/>
  <c r="C4502" i="5" s="1"/>
  <c r="A4466" i="5"/>
  <c r="A4436" i="5"/>
  <c r="A4406" i="5"/>
  <c r="A4382" i="5"/>
  <c r="A4352" i="5"/>
  <c r="A4322" i="5"/>
  <c r="A4292" i="5"/>
  <c r="A4262" i="5"/>
  <c r="A4232" i="5"/>
  <c r="A4202" i="5"/>
  <c r="A4172" i="5"/>
  <c r="C4172" i="5" s="1"/>
  <c r="A4142" i="5"/>
  <c r="C4142" i="5" s="1"/>
  <c r="A4106" i="5"/>
  <c r="A4070" i="5"/>
  <c r="A4010" i="5"/>
  <c r="A3974" i="5"/>
  <c r="A3944" i="5"/>
  <c r="A3920" i="5"/>
  <c r="A3896" i="5"/>
  <c r="A3884" i="5"/>
  <c r="A3848" i="5"/>
  <c r="A3818" i="5"/>
  <c r="A3788" i="5"/>
  <c r="C3788" i="5" s="1"/>
  <c r="A3710" i="5"/>
  <c r="C3710" i="5" s="1"/>
  <c r="A5551" i="5"/>
  <c r="A5533" i="5"/>
  <c r="A5515" i="5"/>
  <c r="A5491" i="5"/>
  <c r="A2420" i="5"/>
  <c r="C2420" i="5" s="1"/>
  <c r="A5443" i="5"/>
  <c r="C5443" i="5" s="1"/>
  <c r="A5419" i="5"/>
  <c r="A5395" i="5"/>
  <c r="A5371" i="5"/>
  <c r="A4654" i="5"/>
  <c r="A5317" i="5"/>
  <c r="C5317" i="5" s="1"/>
  <c r="A5293" i="5"/>
  <c r="C5293" i="5" s="1"/>
  <c r="A5287" i="5"/>
  <c r="A5263" i="5"/>
  <c r="A5239" i="5"/>
  <c r="A5209" i="5"/>
  <c r="A1421" i="5"/>
  <c r="C1421" i="5" s="1"/>
  <c r="A5173" i="5"/>
  <c r="C5173" i="5" s="1"/>
  <c r="A5143" i="5"/>
  <c r="A5119" i="5"/>
  <c r="A5089" i="5"/>
  <c r="C5089" i="5" s="1"/>
  <c r="A5065" i="5"/>
  <c r="A5041" i="5"/>
  <c r="C5041" i="5" s="1"/>
  <c r="A5023" i="5"/>
  <c r="C5023" i="5" s="1"/>
  <c r="A5005" i="5"/>
  <c r="A4975" i="5"/>
  <c r="A4951" i="5"/>
  <c r="A4927" i="5"/>
  <c r="A4903" i="5"/>
  <c r="A4885" i="5"/>
  <c r="C4885" i="5" s="1"/>
  <c r="A4873" i="5"/>
  <c r="A4849" i="5"/>
  <c r="A4831" i="5"/>
  <c r="C4831" i="5" s="1"/>
  <c r="A4801" i="5"/>
  <c r="C4801" i="5" s="1"/>
  <c r="A4777" i="5"/>
  <c r="C4777" i="5" s="1"/>
  <c r="A4753" i="5"/>
  <c r="C4753" i="5" s="1"/>
  <c r="A4729" i="5"/>
  <c r="A4705" i="5"/>
  <c r="A4681" i="5"/>
  <c r="A5379" i="5"/>
  <c r="C5379" i="5" s="1"/>
  <c r="A4633" i="5"/>
  <c r="C4633" i="5" s="1"/>
  <c r="A4609" i="5"/>
  <c r="C4609" i="5" s="1"/>
  <c r="A4585" i="5"/>
  <c r="A4561" i="5"/>
  <c r="A4537" i="5"/>
  <c r="C4537" i="5" s="1"/>
  <c r="A4507" i="5"/>
  <c r="A4483" i="5"/>
  <c r="A4459" i="5"/>
  <c r="A4435" i="5"/>
  <c r="A4405" i="5"/>
  <c r="A4381" i="5"/>
  <c r="C4381" i="5" s="1"/>
  <c r="A4363" i="5"/>
  <c r="A4339" i="5"/>
  <c r="A4315" i="5"/>
  <c r="A4291" i="5"/>
  <c r="A4267" i="5"/>
  <c r="A4249" i="5"/>
  <c r="C4249" i="5" s="1"/>
  <c r="A4225" i="5"/>
  <c r="C4225" i="5" s="1"/>
  <c r="A4207" i="5"/>
  <c r="A4195" i="5"/>
  <c r="A4183" i="5"/>
  <c r="A4171" i="5"/>
  <c r="A4165" i="5"/>
  <c r="C4165" i="5" s="1"/>
  <c r="A4159" i="5"/>
  <c r="A4153" i="5"/>
  <c r="C4153" i="5" s="1"/>
  <c r="A4141" i="5"/>
  <c r="C4141" i="5" s="1"/>
  <c r="A4135" i="5"/>
  <c r="A4129" i="5"/>
  <c r="A4123" i="5"/>
  <c r="A4117" i="5"/>
  <c r="C4117" i="5" s="1"/>
  <c r="A4111" i="5"/>
  <c r="A4105" i="5"/>
  <c r="C4105" i="5" s="1"/>
  <c r="A4099" i="5"/>
  <c r="A4093" i="5"/>
  <c r="A4087" i="5"/>
  <c r="A4081" i="5"/>
  <c r="A4075" i="5"/>
  <c r="A4069" i="5"/>
  <c r="C4069" i="5" s="1"/>
  <c r="A4063" i="5"/>
  <c r="A4051" i="5"/>
  <c r="A4071" i="5"/>
  <c r="A4035" i="5"/>
  <c r="A4005" i="5"/>
  <c r="C4005" i="5" s="1"/>
  <c r="A3969" i="5"/>
  <c r="C3969" i="5" s="1"/>
  <c r="A3939" i="5"/>
  <c r="A3909" i="5"/>
  <c r="A3867" i="5"/>
  <c r="A3825" i="5"/>
  <c r="A3783" i="5"/>
  <c r="A3741" i="5"/>
  <c r="C3741" i="5" s="1"/>
  <c r="A3705" i="5"/>
  <c r="A3675" i="5"/>
  <c r="A3633" i="5"/>
  <c r="A3597" i="5"/>
  <c r="C3597" i="5" s="1"/>
  <c r="A3561" i="5"/>
  <c r="C3561" i="5" s="1"/>
  <c r="A3531" i="5"/>
  <c r="A3495" i="5"/>
  <c r="A3471" i="5"/>
  <c r="A3423" i="5"/>
  <c r="A3375" i="5"/>
  <c r="A3345" i="5"/>
  <c r="C3345" i="5" s="1"/>
  <c r="A3303" i="5"/>
  <c r="A3267" i="5"/>
  <c r="A3219" i="5"/>
  <c r="A3183" i="5"/>
  <c r="A3147" i="5"/>
  <c r="A3111" i="5"/>
  <c r="A3069" i="5"/>
  <c r="C3069" i="5" s="1"/>
  <c r="A3033" i="5"/>
  <c r="C3033" i="5" s="1"/>
  <c r="A2991" i="5"/>
  <c r="A2955" i="5"/>
  <c r="A2913" i="5"/>
  <c r="A2871" i="5"/>
  <c r="A2835" i="5"/>
  <c r="A2799" i="5"/>
  <c r="A2733" i="5"/>
  <c r="A2697" i="5"/>
  <c r="C2697" i="5" s="1"/>
  <c r="A2661" i="5"/>
  <c r="C2661" i="5" s="1"/>
  <c r="A2625" i="5"/>
  <c r="A2583" i="5"/>
  <c r="A2535" i="5"/>
  <c r="A2499" i="5"/>
  <c r="A2463" i="5"/>
  <c r="A2427" i="5"/>
  <c r="A2397" i="5"/>
  <c r="C2397" i="5" s="1"/>
  <c r="A2355" i="5"/>
  <c r="A2313" i="5"/>
  <c r="A2277" i="5"/>
  <c r="A2247" i="5"/>
  <c r="A2199" i="5"/>
  <c r="A2157" i="5"/>
  <c r="C2157" i="5" s="1"/>
  <c r="A2097" i="5"/>
  <c r="C2097" i="5" s="1"/>
  <c r="A2067" i="5"/>
  <c r="A2049" i="5"/>
  <c r="A2007" i="5"/>
  <c r="A1953" i="5"/>
  <c r="C1953" i="5" s="1"/>
  <c r="A1917" i="5"/>
  <c r="A1869" i="5"/>
  <c r="C1869" i="5" s="1"/>
  <c r="A1827" i="5"/>
  <c r="A1791" i="5"/>
  <c r="A1749" i="5"/>
  <c r="A1707" i="5"/>
  <c r="A1665" i="5"/>
  <c r="A1623" i="5"/>
  <c r="A1587" i="5"/>
  <c r="A1551" i="5"/>
  <c r="A1509" i="5"/>
  <c r="C1509" i="5" s="1"/>
  <c r="A1473" i="5"/>
  <c r="A1437" i="5"/>
  <c r="C1437" i="5" s="1"/>
  <c r="A1401" i="5"/>
  <c r="C1401" i="5" s="1"/>
  <c r="A1371" i="5"/>
  <c r="A1341" i="5"/>
  <c r="A1299" i="5"/>
  <c r="A1257" i="5"/>
  <c r="C1257" i="5" s="1"/>
  <c r="A1221" i="5"/>
  <c r="C1221" i="5" s="1"/>
  <c r="A1167" i="5"/>
  <c r="A1131" i="5"/>
  <c r="A1095" i="5"/>
  <c r="A1059" i="5"/>
  <c r="A1023" i="5"/>
  <c r="A993" i="5"/>
  <c r="C993" i="5" s="1"/>
  <c r="A969" i="5"/>
  <c r="C969" i="5" s="1"/>
  <c r="A945" i="5"/>
  <c r="A909" i="5"/>
  <c r="A879" i="5"/>
  <c r="A855" i="5"/>
  <c r="A831" i="5"/>
  <c r="A807" i="5"/>
  <c r="A771" i="5"/>
  <c r="A741" i="5"/>
  <c r="A717" i="5"/>
  <c r="C717" i="5" s="1"/>
  <c r="A687" i="5"/>
  <c r="A669" i="5"/>
  <c r="C669" i="5" s="1"/>
  <c r="A645" i="5"/>
  <c r="C645" i="5" s="1"/>
  <c r="A609" i="5"/>
  <c r="A585" i="5"/>
  <c r="A561" i="5"/>
  <c r="A519" i="5"/>
  <c r="A495" i="5"/>
  <c r="A477" i="5"/>
  <c r="C477" i="5" s="1"/>
  <c r="A453" i="5"/>
  <c r="C453" i="5" s="1"/>
  <c r="A405" i="5"/>
  <c r="A381" i="5"/>
  <c r="C381" i="5" s="1"/>
  <c r="A357" i="5"/>
  <c r="C357" i="5" s="1"/>
  <c r="A333" i="5"/>
  <c r="C333" i="5" s="1"/>
  <c r="A309" i="5"/>
  <c r="C309" i="5" s="1"/>
  <c r="A285" i="5"/>
  <c r="C285" i="5" s="1"/>
  <c r="A267" i="5"/>
  <c r="A249" i="5"/>
  <c r="C249" i="5" s="1"/>
  <c r="A219" i="5"/>
  <c r="A195" i="5"/>
  <c r="A77" i="5"/>
  <c r="C77" i="5" s="1"/>
  <c r="A135" i="5"/>
  <c r="A105" i="5"/>
  <c r="A99" i="5"/>
  <c r="A93" i="5"/>
  <c r="A69" i="5"/>
  <c r="C69" i="5" s="1"/>
  <c r="A57" i="5"/>
  <c r="C57" i="5" s="1"/>
  <c r="A51" i="5"/>
  <c r="A3424" i="5"/>
  <c r="A39" i="5"/>
  <c r="A33" i="5"/>
  <c r="C33" i="5" s="1"/>
  <c r="A27" i="5"/>
  <c r="A21" i="5"/>
  <c r="C21" i="5" s="1"/>
  <c r="A15" i="5"/>
  <c r="A9" i="5"/>
  <c r="A3" i="5"/>
  <c r="A4065" i="5"/>
  <c r="A4029" i="5"/>
  <c r="C4029" i="5" s="1"/>
  <c r="A3999" i="5"/>
  <c r="A3963" i="5"/>
  <c r="A3927" i="5"/>
  <c r="A3879" i="5"/>
  <c r="A3873" i="5"/>
  <c r="C3873" i="5" s="1"/>
  <c r="A3831" i="5"/>
  <c r="A3795" i="5"/>
  <c r="A3759" i="5"/>
  <c r="A3735" i="5"/>
  <c r="A3699" i="5"/>
  <c r="A3663" i="5"/>
  <c r="A3627" i="5"/>
  <c r="A3591" i="5"/>
  <c r="A3555" i="5"/>
  <c r="A3519" i="5"/>
  <c r="A3483" i="5"/>
  <c r="A3447" i="5"/>
  <c r="A3411" i="5"/>
  <c r="A3381" i="5"/>
  <c r="C3381" i="5" s="1"/>
  <c r="A3339" i="5"/>
  <c r="A3309" i="5"/>
  <c r="A3273" i="5"/>
  <c r="A3237" i="5"/>
  <c r="A76" i="5"/>
  <c r="C76" i="5" s="1"/>
  <c r="A3171" i="5"/>
  <c r="A3135" i="5"/>
  <c r="A3093" i="5"/>
  <c r="A3057" i="5"/>
  <c r="C3057" i="5" s="1"/>
  <c r="A3027" i="5"/>
  <c r="A2997" i="5"/>
  <c r="C2997" i="5" s="1"/>
  <c r="A2967" i="5"/>
  <c r="A2925" i="5"/>
  <c r="A2817" i="5"/>
  <c r="A2793" i="5"/>
  <c r="A2739" i="5"/>
  <c r="A2709" i="5"/>
  <c r="C2709" i="5" s="1"/>
  <c r="A2685" i="5"/>
  <c r="C2685" i="5" s="1"/>
  <c r="A2649" i="5"/>
  <c r="C2649" i="5" s="1"/>
  <c r="A2601" i="5"/>
  <c r="A2577" i="5"/>
  <c r="A2547" i="5"/>
  <c r="A2511" i="5"/>
  <c r="A2469" i="5"/>
  <c r="C2469" i="5" s="1"/>
  <c r="A2433" i="5"/>
  <c r="C2433" i="5" s="1"/>
  <c r="A2385" i="5"/>
  <c r="A2349" i="5"/>
  <c r="A2319" i="5"/>
  <c r="A2289" i="5"/>
  <c r="C2289" i="5" s="1"/>
  <c r="A2253" i="5"/>
  <c r="C2253" i="5" s="1"/>
  <c r="A2217" i="5"/>
  <c r="A2181" i="5"/>
  <c r="A2145" i="5"/>
  <c r="C2145" i="5" s="1"/>
  <c r="A2121" i="5"/>
  <c r="A2085" i="5"/>
  <c r="C2085" i="5" s="1"/>
  <c r="A2043" i="5"/>
  <c r="A2013" i="5"/>
  <c r="A1977" i="5"/>
  <c r="A1929" i="5"/>
  <c r="A1899" i="5"/>
  <c r="A1863" i="5"/>
  <c r="A1839" i="5"/>
  <c r="A1809" i="5"/>
  <c r="A1773" i="5"/>
  <c r="A1737" i="5"/>
  <c r="A1701" i="5"/>
  <c r="C1701" i="5" s="1"/>
  <c r="A1671" i="5"/>
  <c r="A1635" i="5"/>
  <c r="A1617" i="5"/>
  <c r="C1617" i="5" s="1"/>
  <c r="A1581" i="5"/>
  <c r="A1545" i="5"/>
  <c r="A1515" i="5"/>
  <c r="A1479" i="5"/>
  <c r="A1443" i="5"/>
  <c r="A1407" i="5"/>
  <c r="A1377" i="5"/>
  <c r="A1347" i="5"/>
  <c r="A1311" i="5"/>
  <c r="A1275" i="5"/>
  <c r="A1245" i="5"/>
  <c r="C1245" i="5" s="1"/>
  <c r="A1215" i="5"/>
  <c r="A1179" i="5"/>
  <c r="A1137" i="5"/>
  <c r="A1101" i="5"/>
  <c r="C1101" i="5" s="1"/>
  <c r="A1077" i="5"/>
  <c r="C1077" i="5" s="1"/>
  <c r="A1047" i="5"/>
  <c r="A1017" i="5"/>
  <c r="C1017" i="5" s="1"/>
  <c r="A987" i="5"/>
  <c r="A951" i="5"/>
  <c r="A915" i="5"/>
  <c r="A891" i="5"/>
  <c r="A861" i="5"/>
  <c r="C861" i="5" s="1"/>
  <c r="A837" i="5"/>
  <c r="C837" i="5" s="1"/>
  <c r="A813" i="5"/>
  <c r="A783" i="5"/>
  <c r="A759" i="5"/>
  <c r="A735" i="5"/>
  <c r="A711" i="5"/>
  <c r="A693" i="5"/>
  <c r="C693" i="5" s="1"/>
  <c r="A675" i="5"/>
  <c r="A651" i="5"/>
  <c r="A627" i="5"/>
  <c r="A615" i="5"/>
  <c r="A591" i="5"/>
  <c r="A567" i="5"/>
  <c r="A543" i="5"/>
  <c r="A525" i="5"/>
  <c r="C525" i="5" s="1"/>
  <c r="A501" i="5"/>
  <c r="C501" i="5" s="1"/>
  <c r="A471" i="5"/>
  <c r="A447" i="5"/>
  <c r="A423" i="5"/>
  <c r="A399" i="5"/>
  <c r="A375" i="5"/>
  <c r="A351" i="5"/>
  <c r="A327" i="5"/>
  <c r="A303" i="5"/>
  <c r="A273" i="5"/>
  <c r="C273" i="5" s="1"/>
  <c r="A255" i="5"/>
  <c r="A231" i="5"/>
  <c r="A207" i="5"/>
  <c r="A183" i="5"/>
  <c r="A159" i="5"/>
  <c r="A141" i="5"/>
  <c r="C141" i="5" s="1"/>
  <c r="A165" i="5"/>
  <c r="A87" i="5"/>
  <c r="A5540" i="5"/>
  <c r="A5504" i="5"/>
  <c r="C5504" i="5" s="1"/>
  <c r="A5480" i="5"/>
  <c r="C5480" i="5" s="1"/>
  <c r="A5426" i="5"/>
  <c r="A5396" i="5"/>
  <c r="A5372" i="5"/>
  <c r="A5336" i="5"/>
  <c r="A5300" i="5"/>
  <c r="C5300" i="5" s="1"/>
  <c r="A5264" i="5"/>
  <c r="C5264" i="5" s="1"/>
  <c r="A5240" i="5"/>
  <c r="A4670" i="5"/>
  <c r="A5174" i="5"/>
  <c r="A5138" i="5"/>
  <c r="A5108" i="5"/>
  <c r="C5108" i="5" s="1"/>
  <c r="A5078" i="5"/>
  <c r="C5078" i="5" s="1"/>
  <c r="A5042" i="5"/>
  <c r="A5018" i="5"/>
  <c r="A4988" i="5"/>
  <c r="A4952" i="5"/>
  <c r="A4916" i="5"/>
  <c r="C4916" i="5" s="1"/>
  <c r="A4904" i="5"/>
  <c r="C4904" i="5" s="1"/>
  <c r="A4874" i="5"/>
  <c r="A4832" i="5"/>
  <c r="A4977" i="5"/>
  <c r="A5214" i="5"/>
  <c r="A4754" i="5"/>
  <c r="C4754" i="5" s="1"/>
  <c r="A4730" i="5"/>
  <c r="C4730" i="5" s="1"/>
  <c r="A4694" i="5"/>
  <c r="A4664" i="5"/>
  <c r="A4634" i="5"/>
  <c r="C4634" i="5" s="1"/>
  <c r="A4604" i="5"/>
  <c r="A4574" i="5"/>
  <c r="C4574" i="5" s="1"/>
  <c r="A4532" i="5"/>
  <c r="C4532" i="5" s="1"/>
  <c r="A4508" i="5"/>
  <c r="A4472" i="5"/>
  <c r="A4442" i="5"/>
  <c r="A4412" i="5"/>
  <c r="A4376" i="5"/>
  <c r="A4340" i="5"/>
  <c r="C4340" i="5" s="1"/>
  <c r="A4310" i="5"/>
  <c r="A4274" i="5"/>
  <c r="A4244" i="5"/>
  <c r="A4214" i="5"/>
  <c r="A4178" i="5"/>
  <c r="C4178" i="5" s="1"/>
  <c r="A4148" i="5"/>
  <c r="C4148" i="5" s="1"/>
  <c r="A4248" i="5"/>
  <c r="A4082" i="5"/>
  <c r="A4064" i="5"/>
  <c r="A4028" i="5"/>
  <c r="A3998" i="5"/>
  <c r="C3998" i="5" s="1"/>
  <c r="A3968" i="5"/>
  <c r="A3926" i="5"/>
  <c r="A3890" i="5"/>
  <c r="A3860" i="5"/>
  <c r="A3824" i="5"/>
  <c r="A3794" i="5"/>
  <c r="C3794" i="5" s="1"/>
  <c r="A3764" i="5"/>
  <c r="C3764" i="5" s="1"/>
  <c r="A3758" i="5"/>
  <c r="A3752" i="5"/>
  <c r="A3746" i="5"/>
  <c r="A3740" i="5"/>
  <c r="A3734" i="5"/>
  <c r="C3734" i="5" s="1"/>
  <c r="A3728" i="5"/>
  <c r="A3698" i="5"/>
  <c r="A3692" i="5"/>
  <c r="A3686" i="5"/>
  <c r="A3680" i="5"/>
  <c r="A3674" i="5"/>
  <c r="A3668" i="5"/>
  <c r="C3668" i="5" s="1"/>
  <c r="A3662" i="5"/>
  <c r="A3656" i="5"/>
  <c r="A3650" i="5"/>
  <c r="A3644" i="5"/>
  <c r="A3638" i="5"/>
  <c r="C3638" i="5" s="1"/>
  <c r="A3632" i="5"/>
  <c r="A3626" i="5"/>
  <c r="A3620" i="5"/>
  <c r="A3614" i="5"/>
  <c r="A3608" i="5"/>
  <c r="A3602" i="5"/>
  <c r="C3602" i="5" s="1"/>
  <c r="A3596" i="5"/>
  <c r="C3596" i="5" s="1"/>
  <c r="A3590" i="5"/>
  <c r="A3584" i="5"/>
  <c r="A3578" i="5"/>
  <c r="A3572" i="5"/>
  <c r="A3566" i="5"/>
  <c r="C3566" i="5" s="1"/>
  <c r="A3560" i="5"/>
  <c r="A3554" i="5"/>
  <c r="A3548" i="5"/>
  <c r="A3542" i="5"/>
  <c r="A3536" i="5"/>
  <c r="A3530" i="5"/>
  <c r="A3524" i="5"/>
  <c r="C3524" i="5" s="1"/>
  <c r="A3518" i="5"/>
  <c r="A3512" i="5"/>
  <c r="A3506" i="5"/>
  <c r="A3500" i="5"/>
  <c r="A3494" i="5"/>
  <c r="C3494" i="5" s="1"/>
  <c r="A3488" i="5"/>
  <c r="A3482" i="5"/>
  <c r="A3476" i="5"/>
  <c r="A3470" i="5"/>
  <c r="A3464" i="5"/>
  <c r="A3458" i="5"/>
  <c r="C3458" i="5" s="1"/>
  <c r="A3452" i="5"/>
  <c r="C3452" i="5" s="1"/>
  <c r="A3446" i="5"/>
  <c r="A3440" i="5"/>
  <c r="A3434" i="5"/>
  <c r="A3428" i="5"/>
  <c r="A3422" i="5"/>
  <c r="A3416" i="5"/>
  <c r="A3410" i="5"/>
  <c r="A3404" i="5"/>
  <c r="A3398" i="5"/>
  <c r="A3392" i="5"/>
  <c r="A3386" i="5"/>
  <c r="A3380" i="5"/>
  <c r="C3380" i="5" s="1"/>
  <c r="A3374" i="5"/>
  <c r="A3368" i="5"/>
  <c r="A3362" i="5"/>
  <c r="A3356" i="5"/>
  <c r="A3350" i="5"/>
  <c r="A3344" i="5"/>
  <c r="A3338" i="5"/>
  <c r="A3332" i="5"/>
  <c r="A3326" i="5"/>
  <c r="A3320" i="5"/>
  <c r="A3314" i="5"/>
  <c r="A3308" i="5"/>
  <c r="C3308" i="5" s="1"/>
  <c r="A3302" i="5"/>
  <c r="A3296" i="5"/>
  <c r="A4047" i="5"/>
  <c r="A4234" i="5"/>
  <c r="A3975" i="5"/>
  <c r="A3945" i="5"/>
  <c r="C3945" i="5" s="1"/>
  <c r="A3903" i="5"/>
  <c r="A3861" i="5"/>
  <c r="A3837" i="5"/>
  <c r="A3807" i="5"/>
  <c r="A3771" i="5"/>
  <c r="A3723" i="5"/>
  <c r="A3693" i="5"/>
  <c r="A3645" i="5"/>
  <c r="A3609" i="5"/>
  <c r="C3609" i="5" s="1"/>
  <c r="A3579" i="5"/>
  <c r="A3543" i="5"/>
  <c r="A3501" i="5"/>
  <c r="C3501" i="5" s="1"/>
  <c r="A3459" i="5"/>
  <c r="A3435" i="5"/>
  <c r="A3399" i="5"/>
  <c r="A3357" i="5"/>
  <c r="C3357" i="5" s="1"/>
  <c r="A3321" i="5"/>
  <c r="C3321" i="5" s="1"/>
  <c r="A3285" i="5"/>
  <c r="C3285" i="5" s="1"/>
  <c r="A3249" i="5"/>
  <c r="A3207" i="5"/>
  <c r="A3165" i="5"/>
  <c r="A3141" i="5"/>
  <c r="C3141" i="5" s="1"/>
  <c r="A3105" i="5"/>
  <c r="C3105" i="5" s="1"/>
  <c r="A3075" i="5"/>
  <c r="A3063" i="5"/>
  <c r="A3009" i="5"/>
  <c r="A2973" i="5"/>
  <c r="A2949" i="5"/>
  <c r="C2949" i="5" s="1"/>
  <c r="A2919" i="5"/>
  <c r="A2883" i="5"/>
  <c r="A2859" i="5"/>
  <c r="A2841" i="5"/>
  <c r="A2805" i="5"/>
  <c r="C2805" i="5" s="1"/>
  <c r="A2769" i="5"/>
  <c r="C2769" i="5" s="1"/>
  <c r="A2763" i="5"/>
  <c r="A2703" i="5"/>
  <c r="A2667" i="5"/>
  <c r="A2643" i="5"/>
  <c r="A2613" i="5"/>
  <c r="C2613" i="5" s="1"/>
  <c r="A2565" i="5"/>
  <c r="A2529" i="5"/>
  <c r="C2529" i="5" s="1"/>
  <c r="A2493" i="5"/>
  <c r="C2493" i="5" s="1"/>
  <c r="A2457" i="5"/>
  <c r="C2457" i="5" s="1"/>
  <c r="A2409" i="5"/>
  <c r="A2367" i="5"/>
  <c r="A2337" i="5"/>
  <c r="C2337" i="5" s="1"/>
  <c r="A2301" i="5"/>
  <c r="C2301" i="5" s="1"/>
  <c r="A2265" i="5"/>
  <c r="C2265" i="5" s="1"/>
  <c r="A2235" i="5"/>
  <c r="A2211" i="5"/>
  <c r="A2169" i="5"/>
  <c r="A2127" i="5"/>
  <c r="A2091" i="5"/>
  <c r="A2055" i="5"/>
  <c r="A2019" i="5"/>
  <c r="A1995" i="5"/>
  <c r="A1971" i="5"/>
  <c r="A1941" i="5"/>
  <c r="A1905" i="5"/>
  <c r="C1905" i="5" s="1"/>
  <c r="A1881" i="5"/>
  <c r="C1881" i="5" s="1"/>
  <c r="A1845" i="5"/>
  <c r="A1797" i="5"/>
  <c r="A1761" i="5"/>
  <c r="A1725" i="5"/>
  <c r="A1689" i="5"/>
  <c r="C1689" i="5" s="1"/>
  <c r="A1653" i="5"/>
  <c r="C1653" i="5" s="1"/>
  <c r="A1605" i="5"/>
  <c r="A1569" i="5"/>
  <c r="A1539" i="5"/>
  <c r="A1503" i="5"/>
  <c r="A1449" i="5"/>
  <c r="C1449" i="5" s="1"/>
  <c r="A1413" i="5"/>
  <c r="C1413" i="5" s="1"/>
  <c r="A1365" i="5"/>
  <c r="C1365" i="5" s="1"/>
  <c r="A1335" i="5"/>
  <c r="A1305" i="5"/>
  <c r="C1305" i="5" s="1"/>
  <c r="A1269" i="5"/>
  <c r="C1269" i="5" s="1"/>
  <c r="A1233" i="5"/>
  <c r="C1233" i="5" s="1"/>
  <c r="A1191" i="5"/>
  <c r="A1155" i="5"/>
  <c r="A1125" i="5"/>
  <c r="A1089" i="5"/>
  <c r="C1089" i="5" s="1"/>
  <c r="A1053" i="5"/>
  <c r="C1053" i="5" s="1"/>
  <c r="A1011" i="5"/>
  <c r="A975" i="5"/>
  <c r="A933" i="5"/>
  <c r="C933" i="5" s="1"/>
  <c r="A903" i="5"/>
  <c r="A873" i="5"/>
  <c r="C873" i="5" s="1"/>
  <c r="A843" i="5"/>
  <c r="A819" i="5"/>
  <c r="A801" i="5"/>
  <c r="C801" i="5" s="1"/>
  <c r="A777" i="5"/>
  <c r="C777" i="5" s="1"/>
  <c r="A753" i="5"/>
  <c r="A729" i="5"/>
  <c r="C729" i="5" s="1"/>
  <c r="A705" i="5"/>
  <c r="C705" i="5" s="1"/>
  <c r="A681" i="5"/>
  <c r="C681" i="5" s="1"/>
  <c r="A663" i="5"/>
  <c r="A639" i="5"/>
  <c r="A621" i="5"/>
  <c r="A597" i="5"/>
  <c r="C597" i="5" s="1"/>
  <c r="A573" i="5"/>
  <c r="C573" i="5" s="1"/>
  <c r="A555" i="5"/>
  <c r="A537" i="5"/>
  <c r="C537" i="5" s="1"/>
  <c r="A513" i="5"/>
  <c r="A489" i="5"/>
  <c r="A465" i="5"/>
  <c r="A441" i="5"/>
  <c r="C441" i="5" s="1"/>
  <c r="A417" i="5"/>
  <c r="C417" i="5" s="1"/>
  <c r="A886" i="5"/>
  <c r="C886" i="5" s="1"/>
  <c r="A369" i="5"/>
  <c r="C369" i="5" s="1"/>
  <c r="A345" i="5"/>
  <c r="A321" i="5"/>
  <c r="C321" i="5" s="1"/>
  <c r="A291" i="5"/>
  <c r="A261" i="5"/>
  <c r="C261" i="5" s="1"/>
  <c r="A237" i="5"/>
  <c r="C237" i="5" s="1"/>
  <c r="A213" i="5"/>
  <c r="A189" i="5"/>
  <c r="A171" i="5"/>
  <c r="A147" i="5"/>
  <c r="A123" i="5"/>
  <c r="A81" i="5"/>
  <c r="C81" i="5" s="1"/>
  <c r="A5546" i="5"/>
  <c r="A5516" i="5"/>
  <c r="A5486" i="5"/>
  <c r="A5432" i="5"/>
  <c r="A5402" i="5"/>
  <c r="C5402" i="5" s="1"/>
  <c r="A3151" i="5"/>
  <c r="C3151" i="5" s="1"/>
  <c r="A5342" i="5"/>
  <c r="A5312" i="5"/>
  <c r="A5282" i="5"/>
  <c r="C5282" i="5" s="1"/>
  <c r="A5252" i="5"/>
  <c r="A5222" i="5"/>
  <c r="C5222" i="5" s="1"/>
  <c r="A5198" i="5"/>
  <c r="C5198" i="5" s="1"/>
  <c r="A5168" i="5"/>
  <c r="A5144" i="5"/>
  <c r="A5114" i="5"/>
  <c r="A5090" i="5"/>
  <c r="A5066" i="5"/>
  <c r="C5066" i="5" s="1"/>
  <c r="A5048" i="5"/>
  <c r="C5048" i="5" s="1"/>
  <c r="A5024" i="5"/>
  <c r="A5000" i="5"/>
  <c r="A4970" i="5"/>
  <c r="A4940" i="5"/>
  <c r="A4910" i="5"/>
  <c r="C4910" i="5" s="1"/>
  <c r="A4886" i="5"/>
  <c r="C4886" i="5" s="1"/>
  <c r="A4850" i="5"/>
  <c r="A4820" i="5"/>
  <c r="A3139" i="5"/>
  <c r="A4760" i="5"/>
  <c r="A1290" i="5"/>
  <c r="C1290" i="5" s="1"/>
  <c r="A4700" i="5"/>
  <c r="C4700" i="5" s="1"/>
  <c r="A5208" i="5"/>
  <c r="A4640" i="5"/>
  <c r="A4610" i="5"/>
  <c r="A4592" i="5"/>
  <c r="A4562" i="5"/>
  <c r="C4562" i="5" s="1"/>
  <c r="A4544" i="5"/>
  <c r="A4514" i="5"/>
  <c r="A4484" i="5"/>
  <c r="A4454" i="5"/>
  <c r="A4424" i="5"/>
  <c r="A4388" i="5"/>
  <c r="C4388" i="5" s="1"/>
  <c r="A4358" i="5"/>
  <c r="C4358" i="5" s="1"/>
  <c r="A4328" i="5"/>
  <c r="A4298" i="5"/>
  <c r="A4268" i="5"/>
  <c r="A4238" i="5"/>
  <c r="A4208" i="5"/>
  <c r="A4184" i="5"/>
  <c r="A4154" i="5"/>
  <c r="A4124" i="5"/>
  <c r="A4094" i="5"/>
  <c r="A4058" i="5"/>
  <c r="A4040" i="5"/>
  <c r="A4016" i="5"/>
  <c r="A3992" i="5"/>
  <c r="A3956" i="5"/>
  <c r="A3932" i="5"/>
  <c r="A3902" i="5"/>
  <c r="A3872" i="5"/>
  <c r="A3836" i="5"/>
  <c r="C3836" i="5" s="1"/>
  <c r="A3800" i="5"/>
  <c r="A3776" i="5"/>
  <c r="A3716" i="5"/>
  <c r="A5557" i="5"/>
  <c r="C5557" i="5" s="1"/>
  <c r="A5539" i="5"/>
  <c r="C5539" i="5" s="1"/>
  <c r="A5509" i="5"/>
  <c r="C5509" i="5" s="1"/>
  <c r="A5485" i="5"/>
  <c r="C5485" i="5" s="1"/>
  <c r="A5455" i="5"/>
  <c r="A5425" i="5"/>
  <c r="A5401" i="5"/>
  <c r="C5401" i="5" s="1"/>
  <c r="A5383" i="5"/>
  <c r="C5383" i="5" s="1"/>
  <c r="A5359" i="5"/>
  <c r="C5359" i="5" s="1"/>
  <c r="A5335" i="5"/>
  <c r="A5311" i="5"/>
  <c r="A5028" i="5"/>
  <c r="C5028" i="5" s="1"/>
  <c r="A5257" i="5"/>
  <c r="C5257" i="5" s="1"/>
  <c r="A5233" i="5"/>
  <c r="C5233" i="5" s="1"/>
  <c r="A5215" i="5"/>
  <c r="C5215" i="5" s="1"/>
  <c r="A5179" i="5"/>
  <c r="A5155" i="5"/>
  <c r="A5131" i="5"/>
  <c r="A4926" i="5"/>
  <c r="C4926" i="5" s="1"/>
  <c r="A5095" i="5"/>
  <c r="C5095" i="5" s="1"/>
  <c r="A5071" i="5"/>
  <c r="C5071" i="5" s="1"/>
  <c r="A5047" i="5"/>
  <c r="A5011" i="5"/>
  <c r="A4993" i="5"/>
  <c r="C4993" i="5" s="1"/>
  <c r="A4963" i="5"/>
  <c r="A4945" i="5"/>
  <c r="C4945" i="5" s="1"/>
  <c r="A4915" i="5"/>
  <c r="C4915" i="5" s="1"/>
  <c r="A4897" i="5"/>
  <c r="A4879" i="5"/>
  <c r="A4855" i="5"/>
  <c r="A4825" i="5"/>
  <c r="C4825" i="5" s="1"/>
  <c r="A4807" i="5"/>
  <c r="C4807" i="5" s="1"/>
  <c r="A4789" i="5"/>
  <c r="C4789" i="5" s="1"/>
  <c r="A4759" i="5"/>
  <c r="A4735" i="5"/>
  <c r="A4723" i="5"/>
  <c r="C4723" i="5" s="1"/>
  <c r="A4693" i="5"/>
  <c r="C4693" i="5" s="1"/>
  <c r="A4675" i="5"/>
  <c r="C4675" i="5" s="1"/>
  <c r="A4645" i="5"/>
  <c r="C4645" i="5" s="1"/>
  <c r="A4621" i="5"/>
  <c r="C4621" i="5" s="1"/>
  <c r="A4597" i="5"/>
  <c r="A4567" i="5"/>
  <c r="A4543" i="5"/>
  <c r="A4519" i="5"/>
  <c r="C4519" i="5" s="1"/>
  <c r="A4495" i="5"/>
  <c r="A4471" i="5"/>
  <c r="A4447" i="5"/>
  <c r="A4423" i="5"/>
  <c r="A4399" i="5"/>
  <c r="A4375" i="5"/>
  <c r="C4375" i="5" s="1"/>
  <c r="A4351" i="5"/>
  <c r="A4327" i="5"/>
  <c r="A4297" i="5"/>
  <c r="A4279" i="5"/>
  <c r="A4243" i="5"/>
  <c r="A3991" i="5"/>
  <c r="A4059" i="5"/>
  <c r="A4017" i="5"/>
  <c r="A3981" i="5"/>
  <c r="A3921" i="5"/>
  <c r="A3891" i="5"/>
  <c r="A3855" i="5"/>
  <c r="A3813" i="5"/>
  <c r="C3813" i="5" s="1"/>
  <c r="A3777" i="5"/>
  <c r="A3747" i="5"/>
  <c r="A3711" i="5"/>
  <c r="A3669" i="5"/>
  <c r="C3669" i="5" s="1"/>
  <c r="A3639" i="5"/>
  <c r="A3603" i="5"/>
  <c r="A3567" i="5"/>
  <c r="A3525" i="5"/>
  <c r="A3489" i="5"/>
  <c r="A3453" i="5"/>
  <c r="C3453" i="5" s="1"/>
  <c r="A3417" i="5"/>
  <c r="C3417" i="5" s="1"/>
  <c r="A3387" i="5"/>
  <c r="A3351" i="5"/>
  <c r="A3315" i="5"/>
  <c r="A3279" i="5"/>
  <c r="A3243" i="5"/>
  <c r="A3225" i="5"/>
  <c r="C3225" i="5" s="1"/>
  <c r="A3189" i="5"/>
  <c r="C3189" i="5" s="1"/>
  <c r="A3153" i="5"/>
  <c r="C3153" i="5" s="1"/>
  <c r="A3117" i="5"/>
  <c r="A3081" i="5"/>
  <c r="A3039" i="5"/>
  <c r="A3003" i="5"/>
  <c r="A4906" i="5"/>
  <c r="C4906" i="5" s="1"/>
  <c r="A2931" i="5"/>
  <c r="A2907" i="5"/>
  <c r="A2877" i="5"/>
  <c r="A2847" i="5"/>
  <c r="A1987" i="5"/>
  <c r="A2775" i="5"/>
  <c r="A2751" i="5"/>
  <c r="A2721" i="5"/>
  <c r="A2679" i="5"/>
  <c r="A2637" i="5"/>
  <c r="A2619" i="5"/>
  <c r="A2589" i="5"/>
  <c r="C2589" i="5" s="1"/>
  <c r="A2559" i="5"/>
  <c r="A2523" i="5"/>
  <c r="A2475" i="5"/>
  <c r="A2439" i="5"/>
  <c r="A2421" i="5"/>
  <c r="C2421" i="5" s="1"/>
  <c r="A2391" i="5"/>
  <c r="A4657" i="5"/>
  <c r="A2325" i="5"/>
  <c r="A2283" i="5"/>
  <c r="A2241" i="5"/>
  <c r="C2241" i="5" s="1"/>
  <c r="A2205" i="5"/>
  <c r="C2205" i="5" s="1"/>
  <c r="A2175" i="5"/>
  <c r="A2133" i="5"/>
  <c r="A2103" i="5"/>
  <c r="A2061" i="5"/>
  <c r="C2061" i="5" s="1"/>
  <c r="A2025" i="5"/>
  <c r="A1989" i="5"/>
  <c r="C1989" i="5" s="1"/>
  <c r="A1947" i="5"/>
  <c r="A1911" i="5"/>
  <c r="A1875" i="5"/>
  <c r="A1833" i="5"/>
  <c r="C1833" i="5" s="1"/>
  <c r="A1803" i="5"/>
  <c r="A1767" i="5"/>
  <c r="A1731" i="5"/>
  <c r="A1695" i="5"/>
  <c r="A1659" i="5"/>
  <c r="A1629" i="5"/>
  <c r="A1593" i="5"/>
  <c r="C1593" i="5" s="1"/>
  <c r="A1557" i="5"/>
  <c r="C1557" i="5" s="1"/>
  <c r="A1521" i="5"/>
  <c r="C1521" i="5" s="1"/>
  <c r="A1497" i="5"/>
  <c r="A1467" i="5"/>
  <c r="A1431" i="5"/>
  <c r="A1389" i="5"/>
  <c r="C1389" i="5" s="1"/>
  <c r="A1353" i="5"/>
  <c r="C1353" i="5" s="1"/>
  <c r="A1317" i="5"/>
  <c r="C1317" i="5" s="1"/>
  <c r="A1281" i="5"/>
  <c r="C1281" i="5" s="1"/>
  <c r="A1239" i="5"/>
  <c r="A1203" i="5"/>
  <c r="A1173" i="5"/>
  <c r="C1173" i="5" s="1"/>
  <c r="A1143" i="5"/>
  <c r="A1107" i="5"/>
  <c r="A1071" i="5"/>
  <c r="A1035" i="5"/>
  <c r="A999" i="5"/>
  <c r="A963" i="5"/>
  <c r="A927" i="5"/>
  <c r="A885" i="5"/>
  <c r="C885" i="5" s="1"/>
  <c r="A789" i="5"/>
  <c r="C789" i="5" s="1"/>
  <c r="A63" i="5"/>
  <c r="A5558" i="5"/>
  <c r="A5528" i="5"/>
  <c r="A5492" i="5"/>
  <c r="C5492" i="5" s="1"/>
  <c r="A5462" i="5"/>
  <c r="C5462" i="5" s="1"/>
  <c r="A5444" i="5"/>
  <c r="A5414" i="5"/>
  <c r="A5390" i="5"/>
  <c r="C5390" i="5" s="1"/>
  <c r="A5366" i="5"/>
  <c r="A5330" i="5"/>
  <c r="C5330" i="5" s="1"/>
  <c r="A5306" i="5"/>
  <c r="C5306" i="5" s="1"/>
  <c r="A5276" i="5"/>
  <c r="A5246" i="5"/>
  <c r="A5216" i="5"/>
  <c r="A5186" i="5"/>
  <c r="A5156" i="5"/>
  <c r="C5156" i="5" s="1"/>
  <c r="A5126" i="5"/>
  <c r="C5126" i="5" s="1"/>
  <c r="A5084" i="5"/>
  <c r="A5054" i="5"/>
  <c r="A5030" i="5"/>
  <c r="A5006" i="5"/>
  <c r="A4982" i="5"/>
  <c r="C4982" i="5" s="1"/>
  <c r="A5392" i="5"/>
  <c r="C5392" i="5" s="1"/>
  <c r="A4922" i="5"/>
  <c r="A4880" i="5"/>
  <c r="A4856" i="5"/>
  <c r="A4808" i="5"/>
  <c r="A4790" i="5"/>
  <c r="C4790" i="5" s="1"/>
  <c r="A4766" i="5"/>
  <c r="C4766" i="5" s="1"/>
  <c r="A4736" i="5"/>
  <c r="A4706" i="5"/>
  <c r="A4676" i="5"/>
  <c r="A4652" i="5"/>
  <c r="A4628" i="5"/>
  <c r="C4628" i="5" s="1"/>
  <c r="A4586" i="5"/>
  <c r="C4586" i="5" s="1"/>
  <c r="A4556" i="5"/>
  <c r="A4526" i="5"/>
  <c r="A4496" i="5"/>
  <c r="A4460" i="5"/>
  <c r="A4430" i="5"/>
  <c r="C4430" i="5" s="1"/>
  <c r="A4400" i="5"/>
  <c r="A4370" i="5"/>
  <c r="A4346" i="5"/>
  <c r="A4316" i="5"/>
  <c r="A4286" i="5"/>
  <c r="A4256" i="5"/>
  <c r="A4226" i="5"/>
  <c r="C4226" i="5" s="1"/>
  <c r="A4196" i="5"/>
  <c r="A4166" i="5"/>
  <c r="A4136" i="5"/>
  <c r="A4100" i="5"/>
  <c r="A4076" i="5"/>
  <c r="C4076" i="5" s="1"/>
  <c r="A4046" i="5"/>
  <c r="C4046" i="5" s="1"/>
  <c r="A4022" i="5"/>
  <c r="A3986" i="5"/>
  <c r="A3962" i="5"/>
  <c r="A3938" i="5"/>
  <c r="A3908" i="5"/>
  <c r="C3908" i="5" s="1"/>
  <c r="A3866" i="5"/>
  <c r="C3866" i="5" s="1"/>
  <c r="A3842" i="5"/>
  <c r="A3812" i="5"/>
  <c r="A3782" i="5"/>
  <c r="A3722" i="5"/>
  <c r="A5563" i="5"/>
  <c r="C5563" i="5" s="1"/>
  <c r="A5527" i="5"/>
  <c r="C5527" i="5" s="1"/>
  <c r="A5503" i="5"/>
  <c r="A5479" i="5"/>
  <c r="A5461" i="5"/>
  <c r="C5461" i="5" s="1"/>
  <c r="A5431" i="5"/>
  <c r="A5021" i="5"/>
  <c r="C5021" i="5" s="1"/>
  <c r="A5377" i="5"/>
  <c r="C5377" i="5" s="1"/>
  <c r="A5353" i="5"/>
  <c r="C5353" i="5" s="1"/>
  <c r="A5329" i="5"/>
  <c r="A5299" i="5"/>
  <c r="A5269" i="5"/>
  <c r="C5269" i="5" s="1"/>
  <c r="A5227" i="5"/>
  <c r="C5227" i="5" s="1"/>
  <c r="A5203" i="5"/>
  <c r="C5203" i="5" s="1"/>
  <c r="A5191" i="5"/>
  <c r="A5167" i="5"/>
  <c r="A5149" i="5"/>
  <c r="A5125" i="5"/>
  <c r="C5125" i="5" s="1"/>
  <c r="A5101" i="5"/>
  <c r="C5101" i="5" s="1"/>
  <c r="A5077" i="5"/>
  <c r="A5053" i="5"/>
  <c r="A5029" i="5"/>
  <c r="A4999" i="5"/>
  <c r="A5204" i="5"/>
  <c r="C5204" i="5" s="1"/>
  <c r="A4957" i="5"/>
  <c r="C4957" i="5" s="1"/>
  <c r="A4939" i="5"/>
  <c r="C4939" i="5" s="1"/>
  <c r="A4921" i="5"/>
  <c r="C4921" i="5" s="1"/>
  <c r="A4891" i="5"/>
  <c r="A4953" i="5"/>
  <c r="A4837" i="5"/>
  <c r="A4813" i="5"/>
  <c r="C4813" i="5" s="1"/>
  <c r="A4783" i="5"/>
  <c r="C4783" i="5" s="1"/>
  <c r="A4765" i="5"/>
  <c r="C4765" i="5" s="1"/>
  <c r="A4747" i="5"/>
  <c r="A4717" i="5"/>
  <c r="A4687" i="5"/>
  <c r="A4663" i="5"/>
  <c r="C4663" i="5" s="1"/>
  <c r="A4639" i="5"/>
  <c r="C4639" i="5" s="1"/>
  <c r="A4615" i="5"/>
  <c r="A4603" i="5"/>
  <c r="A4579" i="5"/>
  <c r="A4555" i="5"/>
  <c r="A4531" i="5"/>
  <c r="C4531" i="5" s="1"/>
  <c r="A4591" i="5"/>
  <c r="C4591" i="5" s="1"/>
  <c r="A4489" i="5"/>
  <c r="C4489" i="5" s="1"/>
  <c r="A4465" i="5"/>
  <c r="A4441" i="5"/>
  <c r="C4441" i="5" s="1"/>
  <c r="A4417" i="5"/>
  <c r="C4417" i="5" s="1"/>
  <c r="A4393" i="5"/>
  <c r="C4393" i="5" s="1"/>
  <c r="A4369" i="5"/>
  <c r="C4369" i="5" s="1"/>
  <c r="A4345" i="5"/>
  <c r="A4321" i="5"/>
  <c r="A4303" i="5"/>
  <c r="A4285" i="5"/>
  <c r="C4285" i="5" s="1"/>
  <c r="A4261" i="5"/>
  <c r="C4261" i="5" s="1"/>
  <c r="A4237" i="5"/>
  <c r="C4237" i="5" s="1"/>
  <c r="A403" i="5"/>
  <c r="C403" i="5" s="1"/>
  <c r="A4057" i="5"/>
  <c r="A4053" i="5"/>
  <c r="C4053" i="5" s="1"/>
  <c r="A4023" i="5"/>
  <c r="A3993" i="5"/>
  <c r="C3993" i="5" s="1"/>
  <c r="A3957" i="5"/>
  <c r="C3957" i="5" s="1"/>
  <c r="A3933" i="5"/>
  <c r="C3933" i="5" s="1"/>
  <c r="A3897" i="5"/>
  <c r="A3849" i="5"/>
  <c r="A3801" i="5"/>
  <c r="C3801" i="5" s="1"/>
  <c r="A3765" i="5"/>
  <c r="C3765" i="5" s="1"/>
  <c r="A3717" i="5"/>
  <c r="C3717" i="5" s="1"/>
  <c r="A3681" i="5"/>
  <c r="C3681" i="5" s="1"/>
  <c r="A3657" i="5"/>
  <c r="A3621" i="5"/>
  <c r="A3585" i="5"/>
  <c r="A3549" i="5"/>
  <c r="C3549" i="5" s="1"/>
  <c r="A3513" i="5"/>
  <c r="C3513" i="5" s="1"/>
  <c r="A3477" i="5"/>
  <c r="C3477" i="5" s="1"/>
  <c r="A3441" i="5"/>
  <c r="A3405" i="5"/>
  <c r="C3405" i="5" s="1"/>
  <c r="A3369" i="5"/>
  <c r="C3369" i="5" s="1"/>
  <c r="A3327" i="5"/>
  <c r="A3291" i="5"/>
  <c r="A3261" i="5"/>
  <c r="A3231" i="5"/>
  <c r="A3195" i="5"/>
  <c r="A3159" i="5"/>
  <c r="A3129" i="5"/>
  <c r="C3129" i="5" s="1"/>
  <c r="A3099" i="5"/>
  <c r="A3045" i="5"/>
  <c r="A3021" i="5"/>
  <c r="A2979" i="5"/>
  <c r="A2937" i="5"/>
  <c r="A2901" i="5"/>
  <c r="C2901" i="5" s="1"/>
  <c r="A2865" i="5"/>
  <c r="C2865" i="5" s="1"/>
  <c r="A2829" i="5"/>
  <c r="A2781" i="5"/>
  <c r="A2745" i="5"/>
  <c r="A2727" i="5"/>
  <c r="A2691" i="5"/>
  <c r="A2655" i="5"/>
  <c r="A2607" i="5"/>
  <c r="A2571" i="5"/>
  <c r="A2541" i="5"/>
  <c r="C2541" i="5" s="1"/>
  <c r="A2517" i="5"/>
  <c r="C2517" i="5" s="1"/>
  <c r="A2487" i="5"/>
  <c r="A2451" i="5"/>
  <c r="A2415" i="5"/>
  <c r="A2379" i="5"/>
  <c r="A2331" i="5"/>
  <c r="A2295" i="5"/>
  <c r="A2259" i="5"/>
  <c r="A2223" i="5"/>
  <c r="A2187" i="5"/>
  <c r="A2151" i="5"/>
  <c r="A2139" i="5"/>
  <c r="A2109" i="5"/>
  <c r="A2079" i="5"/>
  <c r="A2031" i="5"/>
  <c r="A1983" i="5"/>
  <c r="A1959" i="5"/>
  <c r="A1019" i="5"/>
  <c r="A1893" i="5"/>
  <c r="A1857" i="5"/>
  <c r="C1857" i="5" s="1"/>
  <c r="A1821" i="5"/>
  <c r="C1821" i="5" s="1"/>
  <c r="A1785" i="5"/>
  <c r="C1785" i="5" s="1"/>
  <c r="A1395" i="5"/>
  <c r="A1719" i="5"/>
  <c r="A1683" i="5"/>
  <c r="A1647" i="5"/>
  <c r="A1599" i="5"/>
  <c r="A1612" i="5"/>
  <c r="A1533" i="5"/>
  <c r="A1491" i="5"/>
  <c r="A1455" i="5"/>
  <c r="A1419" i="5"/>
  <c r="A1383" i="5"/>
  <c r="A1329" i="5"/>
  <c r="C1329" i="5" s="1"/>
  <c r="A1293" i="5"/>
  <c r="A1263" i="5"/>
  <c r="A1227" i="5"/>
  <c r="A1197" i="5"/>
  <c r="C1197" i="5" s="1"/>
  <c r="A1161" i="5"/>
  <c r="C1161" i="5" s="1"/>
  <c r="A1119" i="5"/>
  <c r="A1083" i="5"/>
  <c r="A1041" i="5"/>
  <c r="C1041" i="5" s="1"/>
  <c r="A1005" i="5"/>
  <c r="C1005" i="5" s="1"/>
  <c r="A981" i="5"/>
  <c r="C981" i="5" s="1"/>
  <c r="A957" i="5"/>
  <c r="C957" i="5" s="1"/>
  <c r="A921" i="5"/>
  <c r="C921" i="5" s="1"/>
  <c r="A897" i="5"/>
  <c r="A867" i="5"/>
  <c r="A849" i="5"/>
  <c r="C849" i="5" s="1"/>
  <c r="A825" i="5"/>
  <c r="C825" i="5" s="1"/>
  <c r="A795" i="5"/>
  <c r="A765" i="5"/>
  <c r="C765" i="5" s="1"/>
  <c r="A747" i="5"/>
  <c r="A723" i="5"/>
  <c r="A699" i="5"/>
  <c r="A657" i="5"/>
  <c r="C657" i="5" s="1"/>
  <c r="A633" i="5"/>
  <c r="C633" i="5" s="1"/>
  <c r="A603" i="5"/>
  <c r="A579" i="5"/>
  <c r="A549" i="5"/>
  <c r="A531" i="5"/>
  <c r="A507" i="5"/>
  <c r="A483" i="5"/>
  <c r="A459" i="5"/>
  <c r="A429" i="5"/>
  <c r="A411" i="5"/>
  <c r="A387" i="5"/>
  <c r="A363" i="5"/>
  <c r="A339" i="5"/>
  <c r="A315" i="5"/>
  <c r="A297" i="5"/>
  <c r="A279" i="5"/>
  <c r="A243" i="5"/>
  <c r="A225" i="5"/>
  <c r="C225" i="5" s="1"/>
  <c r="A201" i="5"/>
  <c r="C201" i="5" s="1"/>
  <c r="A177" i="5"/>
  <c r="C177" i="5" s="1"/>
  <c r="A153" i="5"/>
  <c r="A129" i="5"/>
  <c r="A111" i="5"/>
  <c r="A75" i="5"/>
  <c r="A5564" i="5"/>
  <c r="C5564" i="5" s="1"/>
  <c r="A5534" i="5"/>
  <c r="A5498" i="5"/>
  <c r="A5468" i="5"/>
  <c r="A5456" i="5"/>
  <c r="A5438" i="5"/>
  <c r="C5438" i="5" s="1"/>
  <c r="A5408" i="5"/>
  <c r="C5408" i="5" s="1"/>
  <c r="A5378" i="5"/>
  <c r="A5348" i="5"/>
  <c r="A5318" i="5"/>
  <c r="C5318" i="5" s="1"/>
  <c r="A5288" i="5"/>
  <c r="A5258" i="5"/>
  <c r="C5258" i="5" s="1"/>
  <c r="A5228" i="5"/>
  <c r="C5228" i="5" s="1"/>
  <c r="A5192" i="5"/>
  <c r="C5192" i="5" s="1"/>
  <c r="A5162" i="5"/>
  <c r="A3187" i="5"/>
  <c r="A5102" i="5"/>
  <c r="A5072" i="5"/>
  <c r="C5072" i="5" s="1"/>
  <c r="A5036" i="5"/>
  <c r="C5036" i="5" s="1"/>
  <c r="A4994" i="5"/>
  <c r="A4964" i="5"/>
  <c r="A4934" i="5"/>
  <c r="A4892" i="5"/>
  <c r="A4862" i="5"/>
  <c r="C4862" i="5" s="1"/>
  <c r="A4844" i="5"/>
  <c r="C4844" i="5" s="1"/>
  <c r="A4814" i="5"/>
  <c r="A4796" i="5"/>
  <c r="A5360" i="5"/>
  <c r="C5360" i="5" s="1"/>
  <c r="A4712" i="5"/>
  <c r="A4688" i="5"/>
  <c r="C4688" i="5" s="1"/>
  <c r="A4658" i="5"/>
  <c r="C4658" i="5" s="1"/>
  <c r="A4622" i="5"/>
  <c r="A4580" i="5"/>
  <c r="A4550" i="5"/>
  <c r="A4520" i="5"/>
  <c r="A4490" i="5"/>
  <c r="C4490" i="5" s="1"/>
  <c r="A4478" i="5"/>
  <c r="C4478" i="5" s="1"/>
  <c r="A4448" i="5"/>
  <c r="A4418" i="5"/>
  <c r="A4394" i="5"/>
  <c r="A4364" i="5"/>
  <c r="A4334" i="5"/>
  <c r="C4334" i="5" s="1"/>
  <c r="A4304" i="5"/>
  <c r="A4280" i="5"/>
  <c r="A4250" i="5"/>
  <c r="A4220" i="5"/>
  <c r="A4190" i="5"/>
  <c r="A4160" i="5"/>
  <c r="A4130" i="5"/>
  <c r="A4118" i="5"/>
  <c r="A4088" i="5"/>
  <c r="A4052" i="5"/>
  <c r="A3133" i="5"/>
  <c r="A4004" i="5"/>
  <c r="C4004" i="5" s="1"/>
  <c r="A3980" i="5"/>
  <c r="C3980" i="5" s="1"/>
  <c r="A3950" i="5"/>
  <c r="A3914" i="5"/>
  <c r="A3878" i="5"/>
  <c r="A3854" i="5"/>
  <c r="A3830" i="5"/>
  <c r="C3830" i="5" s="1"/>
  <c r="A3806" i="5"/>
  <c r="C3806" i="5" s="1"/>
  <c r="A3770" i="5"/>
  <c r="A3704" i="5"/>
  <c r="A5545" i="5"/>
  <c r="A5521" i="5"/>
  <c r="C5521" i="5" s="1"/>
  <c r="A5497" i="5"/>
  <c r="C5497" i="5" s="1"/>
  <c r="A5473" i="5"/>
  <c r="C5473" i="5" s="1"/>
  <c r="A5449" i="5"/>
  <c r="C5449" i="5" s="1"/>
  <c r="A5210" i="5"/>
  <c r="A5413" i="5"/>
  <c r="C5413" i="5" s="1"/>
  <c r="A5389" i="5"/>
  <c r="C5389" i="5" s="1"/>
  <c r="A5365" i="5"/>
  <c r="C5365" i="5" s="1"/>
  <c r="A5341" i="5"/>
  <c r="C5341" i="5" s="1"/>
  <c r="A5323" i="5"/>
  <c r="A5305" i="5"/>
  <c r="A5275" i="5"/>
  <c r="C5275" i="5" s="1"/>
  <c r="A5251" i="5"/>
  <c r="A5245" i="5"/>
  <c r="C5245" i="5" s="1"/>
  <c r="A5221" i="5"/>
  <c r="C5221" i="5" s="1"/>
  <c r="A5197" i="5"/>
  <c r="A1139" i="5"/>
  <c r="A5137" i="5"/>
  <c r="C5137" i="5" s="1"/>
  <c r="A5107" i="5"/>
  <c r="A5083" i="5"/>
  <c r="C5083" i="5" s="1"/>
  <c r="A5059" i="5"/>
  <c r="C5059" i="5" s="1"/>
  <c r="A5035" i="5"/>
  <c r="A5017" i="5"/>
  <c r="A4987" i="5"/>
  <c r="C4987" i="5" s="1"/>
  <c r="A4981" i="5"/>
  <c r="A4933" i="5"/>
  <c r="C4933" i="5" s="1"/>
  <c r="A4909" i="5"/>
  <c r="C4909" i="5" s="1"/>
  <c r="A4867" i="5"/>
  <c r="A4843" i="5"/>
  <c r="A4819" i="5"/>
  <c r="A4795" i="5"/>
  <c r="A4771" i="5"/>
  <c r="C4771" i="5" s="1"/>
  <c r="A4741" i="5"/>
  <c r="C4741" i="5" s="1"/>
  <c r="A4711" i="5"/>
  <c r="A4699" i="5"/>
  <c r="A4669" i="5"/>
  <c r="C4669" i="5" s="1"/>
  <c r="A4651" i="5"/>
  <c r="A4627" i="5"/>
  <c r="C4627" i="5" s="1"/>
  <c r="A4725" i="5"/>
  <c r="C4725" i="5" s="1"/>
  <c r="A4573" i="5"/>
  <c r="C4573" i="5" s="1"/>
  <c r="A4549" i="5"/>
  <c r="A4525" i="5"/>
  <c r="A4501" i="5"/>
  <c r="C4501" i="5" s="1"/>
  <c r="A4477" i="5"/>
  <c r="C4477" i="5" s="1"/>
  <c r="A4453" i="5"/>
  <c r="C4453" i="5" s="1"/>
  <c r="A4429" i="5"/>
  <c r="C4429" i="5" s="1"/>
  <c r="A4411" i="5"/>
  <c r="A4387" i="5"/>
  <c r="A4357" i="5"/>
  <c r="C4357" i="5" s="1"/>
  <c r="A4333" i="5"/>
  <c r="C4333" i="5" s="1"/>
  <c r="A4309" i="5"/>
  <c r="C4309" i="5" s="1"/>
  <c r="A4273" i="5"/>
  <c r="A4255" i="5"/>
  <c r="A4231" i="5"/>
  <c r="A4219" i="5"/>
  <c r="A4213" i="5"/>
  <c r="C4213" i="5" s="1"/>
  <c r="A4201" i="5"/>
  <c r="C4201" i="5" s="1"/>
  <c r="A4177" i="5"/>
  <c r="A4147" i="5"/>
  <c r="A4045" i="5"/>
  <c r="C4045" i="5" s="1"/>
  <c r="A4033" i="5"/>
  <c r="C4033" i="5" s="1"/>
  <c r="A4021" i="5"/>
  <c r="C4021" i="5" s="1"/>
  <c r="A4003" i="5"/>
  <c r="A3979" i="5"/>
  <c r="A3961" i="5"/>
  <c r="A3937" i="5"/>
  <c r="C3937" i="5" s="1"/>
  <c r="A3919" i="5"/>
  <c r="A3901" i="5"/>
  <c r="C3901" i="5" s="1"/>
  <c r="A3883" i="5"/>
  <c r="A3865" i="5"/>
  <c r="C3865" i="5" s="1"/>
  <c r="A3853" i="5"/>
  <c r="A3835" i="5"/>
  <c r="A3811" i="5"/>
  <c r="A3793" i="5"/>
  <c r="C3793" i="5" s="1"/>
  <c r="A3775" i="5"/>
  <c r="A3757" i="5"/>
  <c r="C3757" i="5" s="1"/>
  <c r="A3733" i="5"/>
  <c r="A3721" i="5"/>
  <c r="C3721" i="5" s="1"/>
  <c r="A3703" i="5"/>
  <c r="A3685" i="5"/>
  <c r="C3685" i="5" s="1"/>
  <c r="A3655" i="5"/>
  <c r="A3637" i="5"/>
  <c r="C3637" i="5" s="1"/>
  <c r="A3619" i="5"/>
  <c r="A3601" i="5"/>
  <c r="A3583" i="5"/>
  <c r="A3565" i="5"/>
  <c r="C3565" i="5" s="1"/>
  <c r="A3547" i="5"/>
  <c r="A3529" i="5"/>
  <c r="A3517" i="5"/>
  <c r="A3493" i="5"/>
  <c r="A3475" i="5"/>
  <c r="A3457" i="5"/>
  <c r="C3457" i="5" s="1"/>
  <c r="A3439" i="5"/>
  <c r="A3421" i="5"/>
  <c r="C3421" i="5" s="1"/>
  <c r="A3403" i="5"/>
  <c r="A3385" i="5"/>
  <c r="A3373" i="5"/>
  <c r="C3373" i="5" s="1"/>
  <c r="A3349" i="5"/>
  <c r="C3349" i="5" s="1"/>
  <c r="A3331" i="5"/>
  <c r="A3319" i="5"/>
  <c r="A3301" i="5"/>
  <c r="A3277" i="5"/>
  <c r="A3259" i="5"/>
  <c r="A3247" i="5"/>
  <c r="A3996" i="5"/>
  <c r="C3996" i="5" s="1"/>
  <c r="A3205" i="5"/>
  <c r="C3205" i="5" s="1"/>
  <c r="A3923" i="5"/>
  <c r="A3175" i="5"/>
  <c r="A3157" i="5"/>
  <c r="C3157" i="5" s="1"/>
  <c r="A3145" i="5"/>
  <c r="C3145" i="5" s="1"/>
  <c r="A3121" i="5"/>
  <c r="C3121" i="5" s="1"/>
  <c r="A3103" i="5"/>
  <c r="A3085" i="5"/>
  <c r="A3067" i="5"/>
  <c r="A3049" i="5"/>
  <c r="A3031" i="5"/>
  <c r="A3013" i="5"/>
  <c r="C3013" i="5" s="1"/>
  <c r="A2995" i="5"/>
  <c r="A2977" i="5"/>
  <c r="A2959" i="5"/>
  <c r="A2941" i="5"/>
  <c r="A2917" i="5"/>
  <c r="C2917" i="5" s="1"/>
  <c r="A2899" i="5"/>
  <c r="A2881" i="5"/>
  <c r="C2881" i="5" s="1"/>
  <c r="A2863" i="5"/>
  <c r="A2839" i="5"/>
  <c r="A2827" i="5"/>
  <c r="A2809" i="5"/>
  <c r="C2809" i="5" s="1"/>
  <c r="A2803" i="5"/>
  <c r="A2797" i="5"/>
  <c r="C2797" i="5" s="1"/>
  <c r="A5566" i="5"/>
  <c r="A5560" i="5"/>
  <c r="A5554" i="5"/>
  <c r="A5281" i="5"/>
  <c r="C5281" i="5" s="1"/>
  <c r="A5542" i="5"/>
  <c r="C5542" i="5" s="1"/>
  <c r="A5536" i="5"/>
  <c r="C5536" i="5" s="1"/>
  <c r="A5530" i="5"/>
  <c r="A5524" i="5"/>
  <c r="A5518" i="5"/>
  <c r="A5512" i="5"/>
  <c r="C5512" i="5" s="1"/>
  <c r="A5506" i="5"/>
  <c r="C5506" i="5" s="1"/>
  <c r="A5500" i="5"/>
  <c r="C5500" i="5" s="1"/>
  <c r="A5494" i="5"/>
  <c r="A5488" i="5"/>
  <c r="A5482" i="5"/>
  <c r="A5476" i="5"/>
  <c r="C5476" i="5" s="1"/>
  <c r="A5470" i="5"/>
  <c r="C5470" i="5" s="1"/>
  <c r="A5464" i="5"/>
  <c r="A5458" i="5"/>
  <c r="A5452" i="5"/>
  <c r="C5452" i="5" s="1"/>
  <c r="A5446" i="5"/>
  <c r="A5440" i="5"/>
  <c r="C5440" i="5" s="1"/>
  <c r="A5434" i="5"/>
  <c r="C5434" i="5" s="1"/>
  <c r="A5407" i="5"/>
  <c r="A5422" i="5"/>
  <c r="A5416" i="5"/>
  <c r="C5416" i="5" s="1"/>
  <c r="A5410" i="5"/>
  <c r="A5404" i="5"/>
  <c r="C5404" i="5" s="1"/>
  <c r="A5398" i="5"/>
  <c r="C5398" i="5" s="1"/>
  <c r="A4781" i="5"/>
  <c r="A5386" i="5"/>
  <c r="A5380" i="5"/>
  <c r="C5380" i="5" s="1"/>
  <c r="A5374" i="5"/>
  <c r="A5368" i="5"/>
  <c r="C5368" i="5" s="1"/>
  <c r="A5362" i="5"/>
  <c r="C5362" i="5" s="1"/>
  <c r="A5356" i="5"/>
  <c r="A5350" i="5"/>
  <c r="A5344" i="5"/>
  <c r="C5344" i="5" s="1"/>
  <c r="A5338" i="5"/>
  <c r="A5332" i="5"/>
  <c r="C5332" i="5" s="1"/>
  <c r="A5326" i="5"/>
  <c r="C5326" i="5" s="1"/>
  <c r="A5320" i="5"/>
  <c r="A5314" i="5"/>
  <c r="A5308" i="5"/>
  <c r="C5308" i="5" s="1"/>
  <c r="A5302" i="5"/>
  <c r="A5296" i="5"/>
  <c r="C5296" i="5" s="1"/>
  <c r="A678" i="5"/>
  <c r="C678" i="5" s="1"/>
  <c r="A4682" i="5"/>
  <c r="A5278" i="5"/>
  <c r="A5272" i="5"/>
  <c r="C5272" i="5" s="1"/>
  <c r="A5266" i="5"/>
  <c r="A5260" i="5"/>
  <c r="C5260" i="5" s="1"/>
  <c r="A5254" i="5"/>
  <c r="C5254" i="5" s="1"/>
  <c r="A5248" i="5"/>
  <c r="A5242" i="5"/>
  <c r="A5070" i="5"/>
  <c r="A5230" i="5"/>
  <c r="A5224" i="5"/>
  <c r="C5224" i="5" s="1"/>
  <c r="A5218" i="5"/>
  <c r="C5218" i="5" s="1"/>
  <c r="A5212" i="5"/>
  <c r="A5206" i="5"/>
  <c r="A1656" i="5"/>
  <c r="A5194" i="5"/>
  <c r="A5188" i="5"/>
  <c r="C5188" i="5" s="1"/>
  <c r="A5182" i="5"/>
  <c r="C5182" i="5" s="1"/>
  <c r="A5176" i="5"/>
  <c r="A5170" i="5"/>
  <c r="A5164" i="5"/>
  <c r="A5158" i="5"/>
  <c r="A5152" i="5"/>
  <c r="C5152" i="5" s="1"/>
  <c r="A5146" i="5"/>
  <c r="C5146" i="5" s="1"/>
  <c r="A5140" i="5"/>
  <c r="A5134" i="5"/>
  <c r="A5128" i="5"/>
  <c r="A5122" i="5"/>
  <c r="A5116" i="5"/>
  <c r="C5116" i="5" s="1"/>
  <c r="A5110" i="5"/>
  <c r="C5110" i="5" s="1"/>
  <c r="A5104" i="5"/>
  <c r="A5098" i="5"/>
  <c r="A5092" i="5"/>
  <c r="A5086" i="5"/>
  <c r="A5080" i="5"/>
  <c r="C5080" i="5" s="1"/>
  <c r="A5467" i="5"/>
  <c r="C5467" i="5" s="1"/>
  <c r="A5068" i="5"/>
  <c r="C5068" i="5" s="1"/>
  <c r="A5062" i="5"/>
  <c r="A5056" i="5"/>
  <c r="C5056" i="5" s="1"/>
  <c r="A5050" i="5"/>
  <c r="A5044" i="5"/>
  <c r="C5044" i="5" s="1"/>
  <c r="A5038" i="5"/>
  <c r="C5038" i="5" s="1"/>
  <c r="A5032" i="5"/>
  <c r="A5026" i="5"/>
  <c r="A5020" i="5"/>
  <c r="A5014" i="5"/>
  <c r="A5008" i="5"/>
  <c r="C5008" i="5" s="1"/>
  <c r="A5002" i="5"/>
  <c r="C5002" i="5" s="1"/>
  <c r="A4996" i="5"/>
  <c r="A4990" i="5"/>
  <c r="A4984" i="5"/>
  <c r="C4984" i="5" s="1"/>
  <c r="A4978" i="5"/>
  <c r="A4972" i="5"/>
  <c r="C4972" i="5" s="1"/>
  <c r="A4966" i="5"/>
  <c r="C4966" i="5" s="1"/>
  <c r="A4960" i="5"/>
  <c r="A4954" i="5"/>
  <c r="A4948" i="5"/>
  <c r="A4942" i="5"/>
  <c r="A4936" i="5"/>
  <c r="C4936" i="5" s="1"/>
  <c r="A4930" i="5"/>
  <c r="C4930" i="5" s="1"/>
  <c r="A4924" i="5"/>
  <c r="A2961" i="5"/>
  <c r="A4912" i="5"/>
  <c r="C4912" i="5" s="1"/>
  <c r="A4946" i="5"/>
  <c r="A4900" i="5"/>
  <c r="C4900" i="5" s="1"/>
  <c r="A4894" i="5"/>
  <c r="C4894" i="5" s="1"/>
  <c r="A4888" i="5"/>
  <c r="C4888" i="5" s="1"/>
  <c r="A4882" i="5"/>
  <c r="A4876" i="5"/>
  <c r="A4870" i="5"/>
  <c r="A4864" i="5"/>
  <c r="C4864" i="5" s="1"/>
  <c r="A4858" i="5"/>
  <c r="C4858" i="5" s="1"/>
  <c r="A4852" i="5"/>
  <c r="C4852" i="5" s="1"/>
  <c r="A4846" i="5"/>
  <c r="A4840" i="5"/>
  <c r="A4834" i="5"/>
  <c r="A4828" i="5"/>
  <c r="C4828" i="5" s="1"/>
  <c r="A4822" i="5"/>
  <c r="C4822" i="5" s="1"/>
  <c r="A4816" i="5"/>
  <c r="C4816" i="5" s="1"/>
  <c r="A4810" i="5"/>
  <c r="A4804" i="5"/>
  <c r="A4798" i="5"/>
  <c r="A4792" i="5"/>
  <c r="C4792" i="5" s="1"/>
  <c r="A4786" i="5"/>
  <c r="C4786" i="5" s="1"/>
  <c r="A5161" i="5"/>
  <c r="C5161" i="5" s="1"/>
  <c r="A4774" i="5"/>
  <c r="A4768" i="5"/>
  <c r="A4762" i="5"/>
  <c r="A4756" i="5"/>
  <c r="C4756" i="5" s="1"/>
  <c r="A4750" i="5"/>
  <c r="C4750" i="5" s="1"/>
  <c r="A4744" i="5"/>
  <c r="A4738" i="5"/>
  <c r="A4732" i="5"/>
  <c r="A4726" i="5"/>
  <c r="A4720" i="5"/>
  <c r="C4720" i="5" s="1"/>
  <c r="A4714" i="5"/>
  <c r="C4714" i="5" s="1"/>
  <c r="A5241" i="5"/>
  <c r="C5241" i="5" s="1"/>
  <c r="A4702" i="5"/>
  <c r="A4696" i="5"/>
  <c r="A4690" i="5"/>
  <c r="A4684" i="5"/>
  <c r="C4684" i="5" s="1"/>
  <c r="A4678" i="5"/>
  <c r="C4678" i="5" s="1"/>
  <c r="A4672" i="5"/>
  <c r="A4666" i="5"/>
  <c r="A4660" i="5"/>
  <c r="A5185" i="5"/>
  <c r="A4648" i="5"/>
  <c r="C4648" i="5" s="1"/>
  <c r="A4642" i="5"/>
  <c r="C4642" i="5" s="1"/>
  <c r="A4636" i="5"/>
  <c r="A3290" i="5"/>
  <c r="A3284" i="5"/>
  <c r="A3278" i="5"/>
  <c r="A3272" i="5"/>
  <c r="C3272" i="5" s="1"/>
  <c r="A3266" i="5"/>
  <c r="A3260" i="5"/>
  <c r="A3254" i="5"/>
  <c r="A3248" i="5"/>
  <c r="A3242" i="5"/>
  <c r="A3236" i="5"/>
  <c r="C3236" i="5" s="1"/>
  <c r="A3230" i="5"/>
  <c r="A3224" i="5"/>
  <c r="A3218" i="5"/>
  <c r="A3212" i="5"/>
  <c r="A3206" i="5"/>
  <c r="A3200" i="5"/>
  <c r="A3194" i="5"/>
  <c r="A3188" i="5"/>
  <c r="A3182" i="5"/>
  <c r="A3176" i="5"/>
  <c r="A3170" i="5"/>
  <c r="A3164" i="5"/>
  <c r="C3164" i="5" s="1"/>
  <c r="A3158" i="5"/>
  <c r="A3152" i="5"/>
  <c r="A3146" i="5"/>
  <c r="A3140" i="5"/>
  <c r="A3913" i="5"/>
  <c r="A3128" i="5"/>
  <c r="C3128" i="5" s="1"/>
  <c r="A3122" i="5"/>
  <c r="A3116" i="5"/>
  <c r="A3110" i="5"/>
  <c r="A3104" i="5"/>
  <c r="A3098" i="5"/>
  <c r="A3092" i="5"/>
  <c r="C3092" i="5" s="1"/>
  <c r="A3086" i="5"/>
  <c r="A3080" i="5"/>
  <c r="A3074" i="5"/>
  <c r="A3068" i="5"/>
  <c r="A3062" i="5"/>
  <c r="A3056" i="5"/>
  <c r="C3056" i="5" s="1"/>
  <c r="A3050" i="5"/>
  <c r="A3044" i="5"/>
  <c r="A3038" i="5"/>
  <c r="A3032" i="5"/>
  <c r="A3026" i="5"/>
  <c r="A3020" i="5"/>
  <c r="C3020" i="5" s="1"/>
  <c r="A3014" i="5"/>
  <c r="A3008" i="5"/>
  <c r="A3002" i="5"/>
  <c r="A2996" i="5"/>
  <c r="A2990" i="5"/>
  <c r="A2984" i="5"/>
  <c r="A2978" i="5"/>
  <c r="A2972" i="5"/>
  <c r="A2966" i="5"/>
  <c r="A2960" i="5"/>
  <c r="A2954" i="5"/>
  <c r="A2948" i="5"/>
  <c r="C2948" i="5" s="1"/>
  <c r="A2942" i="5"/>
  <c r="A2936" i="5"/>
  <c r="A2930" i="5"/>
  <c r="A2924" i="5"/>
  <c r="A2918" i="5"/>
  <c r="A2912" i="5"/>
  <c r="C2912" i="5" s="1"/>
  <c r="A2906" i="5"/>
  <c r="A2900" i="5"/>
  <c r="A2894" i="5"/>
  <c r="A2888" i="5"/>
  <c r="A2882" i="5"/>
  <c r="A2876" i="5"/>
  <c r="C2876" i="5" s="1"/>
  <c r="A2870" i="5"/>
  <c r="A2864" i="5"/>
  <c r="A1563" i="5"/>
  <c r="A2852" i="5"/>
  <c r="A2846" i="5"/>
  <c r="A2840" i="5"/>
  <c r="C2840" i="5" s="1"/>
  <c r="A2834" i="5"/>
  <c r="A2828" i="5"/>
  <c r="A2822" i="5"/>
  <c r="A2816" i="5"/>
  <c r="A2810" i="5"/>
  <c r="A2804" i="5"/>
  <c r="C2804" i="5" s="1"/>
  <c r="A2798" i="5"/>
  <c r="A2792" i="5"/>
  <c r="A2786" i="5"/>
  <c r="A2780" i="5"/>
  <c r="A2774" i="5"/>
  <c r="A2768" i="5"/>
  <c r="A2762" i="5"/>
  <c r="A2756" i="5"/>
  <c r="A2750" i="5"/>
  <c r="A2744" i="5"/>
  <c r="A2738" i="5"/>
  <c r="A2732" i="5"/>
  <c r="C2732" i="5" s="1"/>
  <c r="A2726" i="5"/>
  <c r="A2720" i="5"/>
  <c r="A2714" i="5"/>
  <c r="A2708" i="5"/>
  <c r="A2702" i="5"/>
  <c r="A2696" i="5"/>
  <c r="C2696" i="5" s="1"/>
  <c r="A2690" i="5"/>
  <c r="A2684" i="5"/>
  <c r="A2678" i="5"/>
  <c r="A2672" i="5"/>
  <c r="A2666" i="5"/>
  <c r="A2660" i="5"/>
  <c r="C2660" i="5" s="1"/>
  <c r="A2654" i="5"/>
  <c r="A2648" i="5"/>
  <c r="A2642" i="5"/>
  <c r="A2636" i="5"/>
  <c r="A2630" i="5"/>
  <c r="A2624" i="5"/>
  <c r="C2624" i="5" s="1"/>
  <c r="A2618" i="5"/>
  <c r="A2612" i="5"/>
  <c r="A2606" i="5"/>
  <c r="A2600" i="5"/>
  <c r="A2594" i="5"/>
  <c r="A2588" i="5"/>
  <c r="C2588" i="5" s="1"/>
  <c r="A2582" i="5"/>
  <c r="A2576" i="5"/>
  <c r="A2570" i="5"/>
  <c r="A2564" i="5"/>
  <c r="A2558" i="5"/>
  <c r="A2552" i="5"/>
  <c r="A2546" i="5"/>
  <c r="A2540" i="5"/>
  <c r="A2534" i="5"/>
  <c r="A2528" i="5"/>
  <c r="A2522" i="5"/>
  <c r="A2516" i="5"/>
  <c r="C2516" i="5" s="1"/>
  <c r="A2510" i="5"/>
  <c r="A2504" i="5"/>
  <c r="A2498" i="5"/>
  <c r="A2492" i="5"/>
  <c r="A2486" i="5"/>
  <c r="A2480" i="5"/>
  <c r="C2480" i="5" s="1"/>
  <c r="A2474" i="5"/>
  <c r="A2468" i="5"/>
  <c r="A2462" i="5"/>
  <c r="A2456" i="5"/>
  <c r="A2450" i="5"/>
  <c r="A2444" i="5"/>
  <c r="C2444" i="5" s="1"/>
  <c r="A2438" i="5"/>
  <c r="A2432" i="5"/>
  <c r="A2426" i="5"/>
  <c r="A4751" i="5"/>
  <c r="A2414" i="5"/>
  <c r="A2408" i="5"/>
  <c r="C2408" i="5" s="1"/>
  <c r="A2402" i="5"/>
  <c r="A2396" i="5"/>
  <c r="A2390" i="5"/>
  <c r="A2384" i="5"/>
  <c r="A2378" i="5"/>
  <c r="A2372" i="5"/>
  <c r="C2372" i="5" s="1"/>
  <c r="A2366" i="5"/>
  <c r="A2360" i="5"/>
  <c r="A2354" i="5"/>
  <c r="A2348" i="5"/>
  <c r="A2342" i="5"/>
  <c r="A2336" i="5"/>
  <c r="A2330" i="5"/>
  <c r="A2324" i="5"/>
  <c r="A2318" i="5"/>
  <c r="A2312" i="5"/>
  <c r="A2306" i="5"/>
  <c r="A2300" i="5"/>
  <c r="C2300" i="5" s="1"/>
  <c r="A2294" i="5"/>
  <c r="A2288" i="5"/>
  <c r="A2282" i="5"/>
  <c r="A2276" i="5"/>
  <c r="A2270" i="5"/>
  <c r="A2264" i="5"/>
  <c r="A2258" i="5"/>
  <c r="A2252" i="5"/>
  <c r="A2246" i="5"/>
  <c r="A2240" i="5"/>
  <c r="A2234" i="5"/>
  <c r="A2228" i="5"/>
  <c r="A2222" i="5"/>
  <c r="A2216" i="5"/>
  <c r="A2210" i="5"/>
  <c r="A2204" i="5"/>
  <c r="A2198" i="5"/>
  <c r="A2192" i="5"/>
  <c r="A2186" i="5"/>
  <c r="A2180" i="5"/>
  <c r="A2174" i="5"/>
  <c r="A2168" i="5"/>
  <c r="A2162" i="5"/>
  <c r="A2156" i="5"/>
  <c r="A2150" i="5"/>
  <c r="A2144" i="5"/>
  <c r="A2138" i="5"/>
  <c r="A2132" i="5"/>
  <c r="A2126" i="5"/>
  <c r="A2120" i="5"/>
  <c r="A2114" i="5"/>
  <c r="A2108" i="5"/>
  <c r="A2102" i="5"/>
  <c r="A2096" i="5"/>
  <c r="A2090" i="5"/>
  <c r="A2084" i="5"/>
  <c r="A2078" i="5"/>
  <c r="A2072" i="5"/>
  <c r="A2066" i="5"/>
  <c r="A2060" i="5"/>
  <c r="A2054" i="5"/>
  <c r="A2048" i="5"/>
  <c r="A2042" i="5"/>
  <c r="A2036" i="5"/>
  <c r="A2030" i="5"/>
  <c r="A2024" i="5"/>
  <c r="A2018" i="5"/>
  <c r="A2012" i="5"/>
  <c r="A2006" i="5"/>
  <c r="A2000" i="5"/>
  <c r="A1994" i="5"/>
  <c r="A1988" i="5"/>
  <c r="A1982" i="5"/>
  <c r="A1976" i="5"/>
  <c r="A1970" i="5"/>
  <c r="A1964" i="5"/>
  <c r="A1958" i="5"/>
  <c r="A1952" i="5"/>
  <c r="A1946" i="5"/>
  <c r="A1940" i="5"/>
  <c r="A1934" i="5"/>
  <c r="A1928" i="5"/>
  <c r="A1922" i="5"/>
  <c r="A1916" i="5"/>
  <c r="A1910" i="5"/>
  <c r="A1904" i="5"/>
  <c r="A1898" i="5"/>
  <c r="A1892" i="5"/>
  <c r="A1886" i="5"/>
  <c r="A1880" i="5"/>
  <c r="A1874" i="5"/>
  <c r="A1868" i="5"/>
  <c r="A1862" i="5"/>
  <c r="A1856" i="5"/>
  <c r="A1850" i="5"/>
  <c r="A1844" i="5"/>
  <c r="A1838" i="5"/>
  <c r="A1832" i="5"/>
  <c r="A1826" i="5"/>
  <c r="A1820" i="5"/>
  <c r="A1814" i="5"/>
  <c r="A1808" i="5"/>
  <c r="A1802" i="5"/>
  <c r="A1796" i="5"/>
  <c r="A1790" i="5"/>
  <c r="A1784" i="5"/>
  <c r="A1778" i="5"/>
  <c r="A1772" i="5"/>
  <c r="A1766" i="5"/>
  <c r="A2791" i="5"/>
  <c r="A2785" i="5"/>
  <c r="C2785" i="5" s="1"/>
  <c r="A2779" i="5"/>
  <c r="A2773" i="5"/>
  <c r="A2767" i="5"/>
  <c r="A2761" i="5"/>
  <c r="C2761" i="5" s="1"/>
  <c r="A2755" i="5"/>
  <c r="C2755" i="5" s="1"/>
  <c r="A2749" i="5"/>
  <c r="C2749" i="5" s="1"/>
  <c r="A2743" i="5"/>
  <c r="A2737" i="5"/>
  <c r="A2731" i="5"/>
  <c r="A2725" i="5"/>
  <c r="C2725" i="5" s="1"/>
  <c r="A2719" i="5"/>
  <c r="A2713" i="5"/>
  <c r="C2713" i="5" s="1"/>
  <c r="A2707" i="5"/>
  <c r="A2701" i="5"/>
  <c r="A2695" i="5"/>
  <c r="A2689" i="5"/>
  <c r="A2683" i="5"/>
  <c r="C2683" i="5" s="1"/>
  <c r="A2677" i="5"/>
  <c r="C2677" i="5" s="1"/>
  <c r="A2671" i="5"/>
  <c r="A2665" i="5"/>
  <c r="A2659" i="5"/>
  <c r="A2653" i="5"/>
  <c r="C2653" i="5" s="1"/>
  <c r="A2647" i="5"/>
  <c r="A2641" i="5"/>
  <c r="C2641" i="5" s="1"/>
  <c r="A2635" i="5"/>
  <c r="A2629" i="5"/>
  <c r="A2623" i="5"/>
  <c r="A2617" i="5"/>
  <c r="C2617" i="5" s="1"/>
  <c r="A2611" i="5"/>
  <c r="C2611" i="5" s="1"/>
  <c r="A2605" i="5"/>
  <c r="C2605" i="5" s="1"/>
  <c r="A2599" i="5"/>
  <c r="A2593" i="5"/>
  <c r="A2587" i="5"/>
  <c r="A2581" i="5"/>
  <c r="C2581" i="5" s="1"/>
  <c r="A2563" i="5"/>
  <c r="C2563" i="5" s="1"/>
  <c r="A2557" i="5"/>
  <c r="C2557" i="5" s="1"/>
  <c r="A2551" i="5"/>
  <c r="A2545" i="5"/>
  <c r="A2539" i="5"/>
  <c r="A2533" i="5"/>
  <c r="C2533" i="5" s="1"/>
  <c r="A2527" i="5"/>
  <c r="A2521" i="5"/>
  <c r="C2521" i="5" s="1"/>
  <c r="A2515" i="5"/>
  <c r="A2509" i="5"/>
  <c r="A2503" i="5"/>
  <c r="A2497" i="5"/>
  <c r="C2497" i="5" s="1"/>
  <c r="A2491" i="5"/>
  <c r="C2491" i="5" s="1"/>
  <c r="A2485" i="5"/>
  <c r="C2485" i="5" s="1"/>
  <c r="A2479" i="5"/>
  <c r="A2473" i="5"/>
  <c r="A2467" i="5"/>
  <c r="A2461" i="5"/>
  <c r="C2461" i="5" s="1"/>
  <c r="A2455" i="5"/>
  <c r="A2449" i="5"/>
  <c r="C2449" i="5" s="1"/>
  <c r="A2443" i="5"/>
  <c r="A2437" i="5"/>
  <c r="A2431" i="5"/>
  <c r="A2425" i="5"/>
  <c r="C2425" i="5" s="1"/>
  <c r="A2419" i="5"/>
  <c r="C2419" i="5" s="1"/>
  <c r="A2413" i="5"/>
  <c r="C2413" i="5" s="1"/>
  <c r="A2407" i="5"/>
  <c r="A2401" i="5"/>
  <c r="A2395" i="5"/>
  <c r="A2389" i="5"/>
  <c r="C2389" i="5" s="1"/>
  <c r="A2383" i="5"/>
  <c r="A2377" i="5"/>
  <c r="C2377" i="5" s="1"/>
  <c r="A2371" i="5"/>
  <c r="A2365" i="5"/>
  <c r="A2359" i="5"/>
  <c r="A2353" i="5"/>
  <c r="A2347" i="5"/>
  <c r="C2347" i="5" s="1"/>
  <c r="A2341" i="5"/>
  <c r="C2341" i="5" s="1"/>
  <c r="A2335" i="5"/>
  <c r="A2329" i="5"/>
  <c r="A2323" i="5"/>
  <c r="A2317" i="5"/>
  <c r="C2317" i="5" s="1"/>
  <c r="A2311" i="5"/>
  <c r="A2305" i="5"/>
  <c r="C2305" i="5" s="1"/>
  <c r="A2299" i="5"/>
  <c r="A2293" i="5"/>
  <c r="A2287" i="5"/>
  <c r="A2281" i="5"/>
  <c r="A2275" i="5"/>
  <c r="C2275" i="5" s="1"/>
  <c r="A2269" i="5"/>
  <c r="C2269" i="5" s="1"/>
  <c r="A2263" i="5"/>
  <c r="A2257" i="5"/>
  <c r="A2251" i="5"/>
  <c r="A2245" i="5"/>
  <c r="C2245" i="5" s="1"/>
  <c r="A2239" i="5"/>
  <c r="A2233" i="5"/>
  <c r="C2233" i="5" s="1"/>
  <c r="A2227" i="5"/>
  <c r="A2221" i="5"/>
  <c r="A2215" i="5"/>
  <c r="A2209" i="5"/>
  <c r="C2209" i="5" s="1"/>
  <c r="A2203" i="5"/>
  <c r="C2203" i="5" s="1"/>
  <c r="A2197" i="5"/>
  <c r="C2197" i="5" s="1"/>
  <c r="A2191" i="5"/>
  <c r="A2185" i="5"/>
  <c r="A2179" i="5"/>
  <c r="A2173" i="5"/>
  <c r="A2167" i="5"/>
  <c r="A2161" i="5"/>
  <c r="C2161" i="5" s="1"/>
  <c r="A2155" i="5"/>
  <c r="A2149" i="5"/>
  <c r="A2143" i="5"/>
  <c r="A2137" i="5"/>
  <c r="C2137" i="5" s="1"/>
  <c r="A2131" i="5"/>
  <c r="C2131" i="5" s="1"/>
  <c r="A2125" i="5"/>
  <c r="C2125" i="5" s="1"/>
  <c r="A2119" i="5"/>
  <c r="A360" i="5"/>
  <c r="A2107" i="5"/>
  <c r="A2101" i="5"/>
  <c r="C2101" i="5" s="1"/>
  <c r="A2095" i="5"/>
  <c r="A2089" i="5"/>
  <c r="C2089" i="5" s="1"/>
  <c r="A2083" i="5"/>
  <c r="A2077" i="5"/>
  <c r="A2071" i="5"/>
  <c r="A2065" i="5"/>
  <c r="C2065" i="5" s="1"/>
  <c r="A2059" i="5"/>
  <c r="C2059" i="5" s="1"/>
  <c r="A2053" i="5"/>
  <c r="C2053" i="5" s="1"/>
  <c r="A2047" i="5"/>
  <c r="A2041" i="5"/>
  <c r="A2035" i="5"/>
  <c r="A2029" i="5"/>
  <c r="C2029" i="5" s="1"/>
  <c r="A2023" i="5"/>
  <c r="A2017" i="5"/>
  <c r="C2017" i="5" s="1"/>
  <c r="A2011" i="5"/>
  <c r="A2005" i="5"/>
  <c r="A1999" i="5"/>
  <c r="A1993" i="5"/>
  <c r="A2766" i="5"/>
  <c r="C2766" i="5" s="1"/>
  <c r="A1981" i="5"/>
  <c r="C1981" i="5" s="1"/>
  <c r="A1975" i="5"/>
  <c r="A1969" i="5"/>
  <c r="A1963" i="5"/>
  <c r="A1957" i="5"/>
  <c r="C1957" i="5" s="1"/>
  <c r="A1951" i="5"/>
  <c r="A1945" i="5"/>
  <c r="C1945" i="5" s="1"/>
  <c r="A1939" i="5"/>
  <c r="A4039" i="5"/>
  <c r="A4015" i="5"/>
  <c r="A3973" i="5"/>
  <c r="C3973" i="5" s="1"/>
  <c r="A3955" i="5"/>
  <c r="C3955" i="5" s="1"/>
  <c r="A3943" i="5"/>
  <c r="C3943" i="5" s="1"/>
  <c r="A3106" i="5"/>
  <c r="C3106" i="5" s="1"/>
  <c r="A3895" i="5"/>
  <c r="A3871" i="5"/>
  <c r="A3847" i="5"/>
  <c r="A3829" i="5"/>
  <c r="C3829" i="5" s="1"/>
  <c r="A3817" i="5"/>
  <c r="C3817" i="5" s="1"/>
  <c r="A3799" i="5"/>
  <c r="A3781" i="5"/>
  <c r="A3763" i="5"/>
  <c r="A3745" i="5"/>
  <c r="C3745" i="5" s="1"/>
  <c r="A3715" i="5"/>
  <c r="C3715" i="5" s="1"/>
  <c r="A3697" i="5"/>
  <c r="C3697" i="5" s="1"/>
  <c r="A3679" i="5"/>
  <c r="A3667" i="5"/>
  <c r="A3649" i="5"/>
  <c r="C3649" i="5" s="1"/>
  <c r="A3631" i="5"/>
  <c r="A3613" i="5"/>
  <c r="C3613" i="5" s="1"/>
  <c r="A3595" i="5"/>
  <c r="A3577" i="5"/>
  <c r="C3577" i="5" s="1"/>
  <c r="A3559" i="5"/>
  <c r="A3541" i="5"/>
  <c r="C3541" i="5" s="1"/>
  <c r="A3523" i="5"/>
  <c r="A3505" i="5"/>
  <c r="C3505" i="5" s="1"/>
  <c r="A3487" i="5"/>
  <c r="C3487" i="5" s="1"/>
  <c r="A3469" i="5"/>
  <c r="C3469" i="5" s="1"/>
  <c r="A3451" i="5"/>
  <c r="A3433" i="5"/>
  <c r="A3409" i="5"/>
  <c r="C3409" i="5" s="1"/>
  <c r="A3391" i="5"/>
  <c r="C3391" i="5" s="1"/>
  <c r="A3367" i="5"/>
  <c r="C3367" i="5" s="1"/>
  <c r="A3343" i="5"/>
  <c r="A3325" i="5"/>
  <c r="A3307" i="5"/>
  <c r="A3289" i="5"/>
  <c r="C3289" i="5" s="1"/>
  <c r="A3271" i="5"/>
  <c r="C3271" i="5" s="1"/>
  <c r="A3253" i="5"/>
  <c r="C3253" i="5" s="1"/>
  <c r="A3235" i="5"/>
  <c r="A3217" i="5"/>
  <c r="A3199" i="5"/>
  <c r="A3181" i="5"/>
  <c r="C3181" i="5" s="1"/>
  <c r="A3163" i="5"/>
  <c r="C3163" i="5" s="1"/>
  <c r="A5412" i="5"/>
  <c r="A3127" i="5"/>
  <c r="A3109" i="5"/>
  <c r="A3091" i="5"/>
  <c r="A3073" i="5"/>
  <c r="C3073" i="5" s="1"/>
  <c r="A2969" i="5"/>
  <c r="C2969" i="5" s="1"/>
  <c r="A3043" i="5"/>
  <c r="A3025" i="5"/>
  <c r="A3007" i="5"/>
  <c r="A2989" i="5"/>
  <c r="C2989" i="5" s="1"/>
  <c r="A2971" i="5"/>
  <c r="A2953" i="5"/>
  <c r="C2953" i="5" s="1"/>
  <c r="A2935" i="5"/>
  <c r="A2923" i="5"/>
  <c r="A2911" i="5"/>
  <c r="A2893" i="5"/>
  <c r="A2875" i="5"/>
  <c r="A2857" i="5"/>
  <c r="C2857" i="5" s="1"/>
  <c r="A2845" i="5"/>
  <c r="C2845" i="5" s="1"/>
  <c r="A2821" i="5"/>
  <c r="A2569" i="5"/>
  <c r="A5556" i="5"/>
  <c r="A5544" i="5"/>
  <c r="A5532" i="5"/>
  <c r="C5532" i="5" s="1"/>
  <c r="A5526" i="5"/>
  <c r="C5526" i="5" s="1"/>
  <c r="A5514" i="5"/>
  <c r="A5502" i="5"/>
  <c r="A5496" i="5"/>
  <c r="A5484" i="5"/>
  <c r="C5484" i="5" s="1"/>
  <c r="A5472" i="5"/>
  <c r="C5472" i="5" s="1"/>
  <c r="A5460" i="5"/>
  <c r="C5460" i="5" s="1"/>
  <c r="A5448" i="5"/>
  <c r="A5436" i="5"/>
  <c r="A5424" i="5"/>
  <c r="C5424" i="5" s="1"/>
  <c r="A5132" i="5"/>
  <c r="C5132" i="5" s="1"/>
  <c r="A5400" i="5"/>
  <c r="C5400" i="5" s="1"/>
  <c r="A5388" i="5"/>
  <c r="C5388" i="5" s="1"/>
  <c r="A5376" i="5"/>
  <c r="A5370" i="5"/>
  <c r="A5358" i="5"/>
  <c r="C5358" i="5" s="1"/>
  <c r="A5346" i="5"/>
  <c r="A5334" i="5"/>
  <c r="C5334" i="5" s="1"/>
  <c r="A5322" i="5"/>
  <c r="C5322" i="5" s="1"/>
  <c r="A5310" i="5"/>
  <c r="A2399" i="5"/>
  <c r="A4778" i="5"/>
  <c r="A5274" i="5"/>
  <c r="A5262" i="5"/>
  <c r="C5262" i="5" s="1"/>
  <c r="A5250" i="5"/>
  <c r="C5250" i="5" s="1"/>
  <c r="A5238" i="5"/>
  <c r="A5220" i="5"/>
  <c r="A5113" i="5"/>
  <c r="A5196" i="5"/>
  <c r="C5196" i="5" s="1"/>
  <c r="A5190" i="5"/>
  <c r="C5190" i="5" s="1"/>
  <c r="A5172" i="5"/>
  <c r="C5172" i="5" s="1"/>
  <c r="A5160" i="5"/>
  <c r="A5148" i="5"/>
  <c r="A5136" i="5"/>
  <c r="A5124" i="5"/>
  <c r="C5124" i="5" s="1"/>
  <c r="A5112" i="5"/>
  <c r="C5112" i="5" s="1"/>
  <c r="A5100" i="5"/>
  <c r="C5100" i="5" s="1"/>
  <c r="A5088" i="5"/>
  <c r="A5076" i="5"/>
  <c r="A5064" i="5"/>
  <c r="A5058" i="5"/>
  <c r="A5046" i="5"/>
  <c r="C5046" i="5" s="1"/>
  <c r="A5034" i="5"/>
  <c r="C5034" i="5" s="1"/>
  <c r="A5022" i="5"/>
  <c r="A5016" i="5"/>
  <c r="A4998" i="5"/>
  <c r="A4986" i="5"/>
  <c r="A4974" i="5"/>
  <c r="C4974" i="5" s="1"/>
  <c r="A4962" i="5"/>
  <c r="C4962" i="5" s="1"/>
  <c r="A4950" i="5"/>
  <c r="A4938" i="5"/>
  <c r="A4932" i="5"/>
  <c r="A4920" i="5"/>
  <c r="C4920" i="5" s="1"/>
  <c r="A4902" i="5"/>
  <c r="C4902" i="5" s="1"/>
  <c r="A4890" i="5"/>
  <c r="C4890" i="5" s="1"/>
  <c r="A4884" i="5"/>
  <c r="C4884" i="5" s="1"/>
  <c r="A4872" i="5"/>
  <c r="A4860" i="5"/>
  <c r="A4848" i="5"/>
  <c r="A4842" i="5"/>
  <c r="C4842" i="5" s="1"/>
  <c r="A4836" i="5"/>
  <c r="C4836" i="5" s="1"/>
  <c r="A4830" i="5"/>
  <c r="A4824" i="5"/>
  <c r="A4818" i="5"/>
  <c r="A4812" i="5"/>
  <c r="C4812" i="5" s="1"/>
  <c r="A4806" i="5"/>
  <c r="C4806" i="5" s="1"/>
  <c r="A4800" i="5"/>
  <c r="C4800" i="5" s="1"/>
  <c r="A4794" i="5"/>
  <c r="A4788" i="5"/>
  <c r="A4782" i="5"/>
  <c r="A4776" i="5"/>
  <c r="A4770" i="5"/>
  <c r="C4770" i="5" s="1"/>
  <c r="A4764" i="5"/>
  <c r="C4764" i="5" s="1"/>
  <c r="A4758" i="5"/>
  <c r="A4752" i="5"/>
  <c r="A4821" i="5"/>
  <c r="C4821" i="5" s="1"/>
  <c r="A4740" i="5"/>
  <c r="C4740" i="5" s="1"/>
  <c r="A4734" i="5"/>
  <c r="C4734" i="5" s="1"/>
  <c r="A4728" i="5"/>
  <c r="C4728" i="5" s="1"/>
  <c r="A4722" i="5"/>
  <c r="A4716" i="5"/>
  <c r="A5207" i="5"/>
  <c r="A4704" i="5"/>
  <c r="A4698" i="5"/>
  <c r="C4698" i="5" s="1"/>
  <c r="A4692" i="5"/>
  <c r="C4692" i="5" s="1"/>
  <c r="A4686" i="5"/>
  <c r="A4680" i="5"/>
  <c r="A4674" i="5"/>
  <c r="A4668" i="5"/>
  <c r="A4662" i="5"/>
  <c r="C4662" i="5" s="1"/>
  <c r="A4656" i="5"/>
  <c r="C4656" i="5" s="1"/>
  <c r="A4650" i="5"/>
  <c r="A4644" i="5"/>
  <c r="A4638" i="5"/>
  <c r="A4632" i="5"/>
  <c r="A4626" i="5"/>
  <c r="C4626" i="5" s="1"/>
  <c r="A4620" i="5"/>
  <c r="C4620" i="5" s="1"/>
  <c r="A4614" i="5"/>
  <c r="A4608" i="5"/>
  <c r="A4602" i="5"/>
  <c r="C4602" i="5" s="1"/>
  <c r="A4596" i="5"/>
  <c r="A4590" i="5"/>
  <c r="C4590" i="5" s="1"/>
  <c r="A4584" i="5"/>
  <c r="C4584" i="5" s="1"/>
  <c r="A4578" i="5"/>
  <c r="A4566" i="5"/>
  <c r="A4560" i="5"/>
  <c r="A4554" i="5"/>
  <c r="A4548" i="5"/>
  <c r="C4548" i="5" s="1"/>
  <c r="A4542" i="5"/>
  <c r="C4542" i="5" s="1"/>
  <c r="A4536" i="5"/>
  <c r="A4530" i="5"/>
  <c r="A4524" i="5"/>
  <c r="A2148" i="5"/>
  <c r="A4009" i="5"/>
  <c r="C4009" i="5" s="1"/>
  <c r="A3997" i="5"/>
  <c r="C3997" i="5" s="1"/>
  <c r="A3985" i="5"/>
  <c r="C3985" i="5" s="1"/>
  <c r="A3967" i="5"/>
  <c r="A3949" i="5"/>
  <c r="C3949" i="5" s="1"/>
  <c r="A3931" i="5"/>
  <c r="A3925" i="5"/>
  <c r="C3925" i="5" s="1"/>
  <c r="A3907" i="5"/>
  <c r="C3907" i="5" s="1"/>
  <c r="A3889" i="5"/>
  <c r="C3889" i="5" s="1"/>
  <c r="A3877" i="5"/>
  <c r="A3859" i="5"/>
  <c r="A3841" i="5"/>
  <c r="C3841" i="5" s="1"/>
  <c r="A3823" i="5"/>
  <c r="C3823" i="5" s="1"/>
  <c r="A3805" i="5"/>
  <c r="C3805" i="5" s="1"/>
  <c r="A3787" i="5"/>
  <c r="A3769" i="5"/>
  <c r="A3751" i="5"/>
  <c r="A3739" i="5"/>
  <c r="A3727" i="5"/>
  <c r="C3727" i="5" s="1"/>
  <c r="A3709" i="5"/>
  <c r="C3709" i="5" s="1"/>
  <c r="A5548" i="5"/>
  <c r="A3673" i="5"/>
  <c r="A3661" i="5"/>
  <c r="C3661" i="5" s="1"/>
  <c r="A3643" i="5"/>
  <c r="A3625" i="5"/>
  <c r="C3625" i="5" s="1"/>
  <c r="A3607" i="5"/>
  <c r="C3607" i="5" s="1"/>
  <c r="A3589" i="5"/>
  <c r="A3571" i="5"/>
  <c r="A3553" i="5"/>
  <c r="C3553" i="5" s="1"/>
  <c r="A3535" i="5"/>
  <c r="A3511" i="5"/>
  <c r="C3511" i="5" s="1"/>
  <c r="A3499" i="5"/>
  <c r="A3481" i="5"/>
  <c r="C3481" i="5" s="1"/>
  <c r="A3463" i="5"/>
  <c r="A3445" i="5"/>
  <c r="C3445" i="5" s="1"/>
  <c r="A3427" i="5"/>
  <c r="A3415" i="5"/>
  <c r="C3415" i="5" s="1"/>
  <c r="A3397" i="5"/>
  <c r="C3397" i="5" s="1"/>
  <c r="A3379" i="5"/>
  <c r="A3361" i="5"/>
  <c r="A3355" i="5"/>
  <c r="A3337" i="5"/>
  <c r="C3337" i="5" s="1"/>
  <c r="A3313" i="5"/>
  <c r="C3313" i="5" s="1"/>
  <c r="A3295" i="5"/>
  <c r="C3295" i="5" s="1"/>
  <c r="A3283" i="5"/>
  <c r="A3265" i="5"/>
  <c r="A3241" i="5"/>
  <c r="C3241" i="5" s="1"/>
  <c r="A3223" i="5"/>
  <c r="A3211" i="5"/>
  <c r="C3211" i="5" s="1"/>
  <c r="A3193" i="5"/>
  <c r="C3193" i="5" s="1"/>
  <c r="A3169" i="5"/>
  <c r="C3169" i="5" s="1"/>
  <c r="A1566" i="5"/>
  <c r="A3904" i="5"/>
  <c r="C3904" i="5" s="1"/>
  <c r="A3115" i="5"/>
  <c r="A3097" i="5"/>
  <c r="C3097" i="5" s="1"/>
  <c r="A3079" i="5"/>
  <c r="C3079" i="5" s="1"/>
  <c r="A3061" i="5"/>
  <c r="C3061" i="5" s="1"/>
  <c r="A3037" i="5"/>
  <c r="A3019" i="5"/>
  <c r="A3001" i="5"/>
  <c r="C3001" i="5" s="1"/>
  <c r="A2983" i="5"/>
  <c r="C2983" i="5" s="1"/>
  <c r="A2965" i="5"/>
  <c r="C2965" i="5" s="1"/>
  <c r="A2947" i="5"/>
  <c r="A2929" i="5"/>
  <c r="A2905" i="5"/>
  <c r="C2905" i="5" s="1"/>
  <c r="A2887" i="5"/>
  <c r="A2869" i="5"/>
  <c r="C2869" i="5" s="1"/>
  <c r="A2851" i="5"/>
  <c r="C2851" i="5" s="1"/>
  <c r="A2833" i="5"/>
  <c r="C2833" i="5" s="1"/>
  <c r="A2815" i="5"/>
  <c r="A2575" i="5"/>
  <c r="A5304" i="5"/>
  <c r="A5550" i="5"/>
  <c r="C5550" i="5" s="1"/>
  <c r="A5538" i="5"/>
  <c r="C5538" i="5" s="1"/>
  <c r="A5520" i="5"/>
  <c r="A5508" i="5"/>
  <c r="A5490" i="5"/>
  <c r="A5478" i="5"/>
  <c r="C5478" i="5" s="1"/>
  <c r="A5466" i="5"/>
  <c r="C5466" i="5" s="1"/>
  <c r="A5454" i="5"/>
  <c r="C5454" i="5" s="1"/>
  <c r="A5442" i="5"/>
  <c r="A5430" i="5"/>
  <c r="A5147" i="5"/>
  <c r="A5406" i="5"/>
  <c r="A5394" i="5"/>
  <c r="C5394" i="5" s="1"/>
  <c r="A5382" i="5"/>
  <c r="C5382" i="5" s="1"/>
  <c r="A5364" i="5"/>
  <c r="C5364" i="5" s="1"/>
  <c r="A5352" i="5"/>
  <c r="A5340" i="5"/>
  <c r="A5328" i="5"/>
  <c r="C5328" i="5" s="1"/>
  <c r="A5316" i="5"/>
  <c r="C5316" i="5" s="1"/>
  <c r="A5298" i="5"/>
  <c r="C5298" i="5" s="1"/>
  <c r="A5292" i="5"/>
  <c r="C5292" i="5" s="1"/>
  <c r="A5280" i="5"/>
  <c r="A5268" i="5"/>
  <c r="A5256" i="5"/>
  <c r="C5256" i="5" s="1"/>
  <c r="A5244" i="5"/>
  <c r="C5244" i="5" s="1"/>
  <c r="A5232" i="5"/>
  <c r="C5232" i="5" s="1"/>
  <c r="A5226" i="5"/>
  <c r="A4748" i="5"/>
  <c r="A5347" i="5"/>
  <c r="C5347" i="5" s="1"/>
  <c r="A5184" i="5"/>
  <c r="C5184" i="5" s="1"/>
  <c r="A5178" i="5"/>
  <c r="C5178" i="5" s="1"/>
  <c r="A5166" i="5"/>
  <c r="C5166" i="5" s="1"/>
  <c r="A5154" i="5"/>
  <c r="A5142" i="5"/>
  <c r="A5130" i="5"/>
  <c r="A5118" i="5"/>
  <c r="A5106" i="5"/>
  <c r="C5106" i="5" s="1"/>
  <c r="A5094" i="5"/>
  <c r="C5094" i="5" s="1"/>
  <c r="A5082" i="5"/>
  <c r="A5428" i="5"/>
  <c r="A5052" i="5"/>
  <c r="A5040" i="5"/>
  <c r="A3161" i="5"/>
  <c r="C3161" i="5" s="1"/>
  <c r="A5010" i="5"/>
  <c r="C5010" i="5" s="1"/>
  <c r="A5004" i="5"/>
  <c r="C5004" i="5" s="1"/>
  <c r="A4992" i="5"/>
  <c r="A4980" i="5"/>
  <c r="A4968" i="5"/>
  <c r="A4956" i="5"/>
  <c r="C4956" i="5" s="1"/>
  <c r="A4944" i="5"/>
  <c r="C4944" i="5" s="1"/>
  <c r="A5236" i="5"/>
  <c r="A4914" i="5"/>
  <c r="A4908" i="5"/>
  <c r="A4896" i="5"/>
  <c r="A4878" i="5"/>
  <c r="C4878" i="5" s="1"/>
  <c r="A4866" i="5"/>
  <c r="C4866" i="5" s="1"/>
  <c r="A4854" i="5"/>
  <c r="A4572" i="5"/>
  <c r="A5561" i="5"/>
  <c r="C5561" i="5" s="1"/>
  <c r="A5555" i="5"/>
  <c r="A5549" i="5"/>
  <c r="C5549" i="5" s="1"/>
  <c r="A5543" i="5"/>
  <c r="C5543" i="5" s="1"/>
  <c r="A5537" i="5"/>
  <c r="C5537" i="5" s="1"/>
  <c r="A5531" i="5"/>
  <c r="A4630" i="5"/>
  <c r="A4624" i="5"/>
  <c r="A4618" i="5"/>
  <c r="C4618" i="5" s="1"/>
  <c r="A4612" i="5"/>
  <c r="C4612" i="5" s="1"/>
  <c r="A4606" i="5"/>
  <c r="A4600" i="5"/>
  <c r="A4594" i="5"/>
  <c r="A4588" i="5"/>
  <c r="A1276" i="5"/>
  <c r="C1276" i="5" s="1"/>
  <c r="A4576" i="5"/>
  <c r="C4576" i="5" s="1"/>
  <c r="A4570" i="5"/>
  <c r="A4564" i="5"/>
  <c r="A4558" i="5"/>
  <c r="A4552" i="5"/>
  <c r="A4546" i="5"/>
  <c r="C4546" i="5" s="1"/>
  <c r="A4540" i="5"/>
  <c r="C4540" i="5" s="1"/>
  <c r="A4534" i="5"/>
  <c r="A4528" i="5"/>
  <c r="A4522" i="5"/>
  <c r="A4516" i="5"/>
  <c r="A4510" i="5"/>
  <c r="C4510" i="5" s="1"/>
  <c r="A4504" i="5"/>
  <c r="C4504" i="5" s="1"/>
  <c r="A4498" i="5"/>
  <c r="A4492" i="5"/>
  <c r="A4486" i="5"/>
  <c r="A4480" i="5"/>
  <c r="A4474" i="5"/>
  <c r="C4474" i="5" s="1"/>
  <c r="A4468" i="5"/>
  <c r="C4468" i="5" s="1"/>
  <c r="A4462" i="5"/>
  <c r="A4456" i="5"/>
  <c r="A4450" i="5"/>
  <c r="A4444" i="5"/>
  <c r="A4438" i="5"/>
  <c r="C4438" i="5" s="1"/>
  <c r="A4432" i="5"/>
  <c r="C4432" i="5" s="1"/>
  <c r="A4426" i="5"/>
  <c r="A4420" i="5"/>
  <c r="A4414" i="5"/>
  <c r="A4408" i="5"/>
  <c r="A4402" i="5"/>
  <c r="C4402" i="5" s="1"/>
  <c r="A5437" i="5"/>
  <c r="C5437" i="5" s="1"/>
  <c r="A4390" i="5"/>
  <c r="A4384" i="5"/>
  <c r="A4378" i="5"/>
  <c r="A4372" i="5"/>
  <c r="A4366" i="5"/>
  <c r="C4366" i="5" s="1"/>
  <c r="A4360" i="5"/>
  <c r="C4360" i="5" s="1"/>
  <c r="A4354" i="5"/>
  <c r="A4487" i="5"/>
  <c r="A4342" i="5"/>
  <c r="A4336" i="5"/>
  <c r="A4330" i="5"/>
  <c r="C4330" i="5" s="1"/>
  <c r="A4324" i="5"/>
  <c r="C4324" i="5" s="1"/>
  <c r="A4318" i="5"/>
  <c r="A4312" i="5"/>
  <c r="A4306" i="5"/>
  <c r="A4300" i="5"/>
  <c r="A4294" i="5"/>
  <c r="C4294" i="5" s="1"/>
  <c r="A4288" i="5"/>
  <c r="C4288" i="5" s="1"/>
  <c r="A4282" i="5"/>
  <c r="A4276" i="5"/>
  <c r="A4270" i="5"/>
  <c r="A4264" i="5"/>
  <c r="A4258" i="5"/>
  <c r="C4258" i="5" s="1"/>
  <c r="A4252" i="5"/>
  <c r="C4252" i="5" s="1"/>
  <c r="A4246" i="5"/>
  <c r="A4240" i="5"/>
  <c r="A3134" i="5"/>
  <c r="A4228" i="5"/>
  <c r="A4222" i="5"/>
  <c r="C4222" i="5" s="1"/>
  <c r="A4216" i="5"/>
  <c r="C4216" i="5" s="1"/>
  <c r="A4210" i="5"/>
  <c r="A4204" i="5"/>
  <c r="A4198" i="5"/>
  <c r="A4192" i="5"/>
  <c r="A4186" i="5"/>
  <c r="C4186" i="5" s="1"/>
  <c r="A4180" i="5"/>
  <c r="C4180" i="5" s="1"/>
  <c r="A4174" i="5"/>
  <c r="A4168" i="5"/>
  <c r="A4162" i="5"/>
  <c r="A4156" i="5"/>
  <c r="A4150" i="5"/>
  <c r="C4150" i="5" s="1"/>
  <c r="A4144" i="5"/>
  <c r="C4144" i="5" s="1"/>
  <c r="A4138" i="5"/>
  <c r="A4132" i="5"/>
  <c r="A4126" i="5"/>
  <c r="A4120" i="5"/>
  <c r="A4114" i="5"/>
  <c r="C4114" i="5" s="1"/>
  <c r="A4108" i="5"/>
  <c r="C4108" i="5" s="1"/>
  <c r="A4102" i="5"/>
  <c r="A4241" i="5"/>
  <c r="A4090" i="5"/>
  <c r="A4084" i="5"/>
  <c r="A1760" i="5"/>
  <c r="C1760" i="5" s="1"/>
  <c r="A1754" i="5"/>
  <c r="A1748" i="5"/>
  <c r="A1742" i="5"/>
  <c r="A1736" i="5"/>
  <c r="A1730" i="5"/>
  <c r="A1724" i="5"/>
  <c r="A1718" i="5"/>
  <c r="A1712" i="5"/>
  <c r="A1706" i="5"/>
  <c r="A1700" i="5"/>
  <c r="A1694" i="5"/>
  <c r="A1688" i="5"/>
  <c r="C1688" i="5" s="1"/>
  <c r="A1682" i="5"/>
  <c r="A1676" i="5"/>
  <c r="A1670" i="5"/>
  <c r="A1664" i="5"/>
  <c r="A1658" i="5"/>
  <c r="A1652" i="5"/>
  <c r="A1646" i="5"/>
  <c r="A1640" i="5"/>
  <c r="A1634" i="5"/>
  <c r="A1628" i="5"/>
  <c r="A1622" i="5"/>
  <c r="A1616" i="5"/>
  <c r="C1616" i="5" s="1"/>
  <c r="A1610" i="5"/>
  <c r="A1604" i="5"/>
  <c r="A1598" i="5"/>
  <c r="A1592" i="5"/>
  <c r="A1586" i="5"/>
  <c r="A1580" i="5"/>
  <c r="A1574" i="5"/>
  <c r="A1568" i="5"/>
  <c r="A1562" i="5"/>
  <c r="A1556" i="5"/>
  <c r="A1550" i="5"/>
  <c r="A1544" i="5"/>
  <c r="C1544" i="5" s="1"/>
  <c r="A1538" i="5"/>
  <c r="A1532" i="5"/>
  <c r="A1526" i="5"/>
  <c r="A910" i="5"/>
  <c r="A1514" i="5"/>
  <c r="A1508" i="5"/>
  <c r="A1502" i="5"/>
  <c r="A1496" i="5"/>
  <c r="A1490" i="5"/>
  <c r="A1484" i="5"/>
  <c r="A1478" i="5"/>
  <c r="A1472" i="5"/>
  <c r="C1472" i="5" s="1"/>
  <c r="A745" i="5"/>
  <c r="A1460" i="5"/>
  <c r="A1454" i="5"/>
  <c r="A1448" i="5"/>
  <c r="A1442" i="5"/>
  <c r="A1436" i="5"/>
  <c r="A1430" i="5"/>
  <c r="A1424" i="5"/>
  <c r="A1418" i="5"/>
  <c r="A1412" i="5"/>
  <c r="A1406" i="5"/>
  <c r="A1400" i="5"/>
  <c r="C1400" i="5" s="1"/>
  <c r="A1394" i="5"/>
  <c r="A1388" i="5"/>
  <c r="A1382" i="5"/>
  <c r="A1376" i="5"/>
  <c r="A1370" i="5"/>
  <c r="A1364" i="5"/>
  <c r="A1358" i="5"/>
  <c r="A1352" i="5"/>
  <c r="A1346" i="5"/>
  <c r="A1340" i="5"/>
  <c r="A1334" i="5"/>
  <c r="A1328" i="5"/>
  <c r="C1328" i="5" s="1"/>
  <c r="A1322" i="5"/>
  <c r="A1316" i="5"/>
  <c r="A1310" i="5"/>
  <c r="A1304" i="5"/>
  <c r="A1298" i="5"/>
  <c r="A1292" i="5"/>
  <c r="A1286" i="5"/>
  <c r="A1280" i="5"/>
  <c r="A1274" i="5"/>
  <c r="A1268" i="5"/>
  <c r="A1262" i="5"/>
  <c r="A1256" i="5"/>
  <c r="C1256" i="5" s="1"/>
  <c r="A1250" i="5"/>
  <c r="A1244" i="5"/>
  <c r="A1238" i="5"/>
  <c r="A1232" i="5"/>
  <c r="A1226" i="5"/>
  <c r="A1220" i="5"/>
  <c r="A1214" i="5"/>
  <c r="A1208" i="5"/>
  <c r="A1202" i="5"/>
  <c r="A1196" i="5"/>
  <c r="A1190" i="5"/>
  <c r="A1184" i="5"/>
  <c r="C1184" i="5" s="1"/>
  <c r="A1178" i="5"/>
  <c r="A4710" i="5"/>
  <c r="A1166" i="5"/>
  <c r="A1160" i="5"/>
  <c r="A1154" i="5"/>
  <c r="A1148" i="5"/>
  <c r="A1142" i="5"/>
  <c r="A1136" i="5"/>
  <c r="A1130" i="5"/>
  <c r="A1124" i="5"/>
  <c r="A1118" i="5"/>
  <c r="A1112" i="5"/>
  <c r="C1112" i="5" s="1"/>
  <c r="A1106" i="5"/>
  <c r="A1100" i="5"/>
  <c r="A1094" i="5"/>
  <c r="A1088" i="5"/>
  <c r="A1082" i="5"/>
  <c r="A1076" i="5"/>
  <c r="A1070" i="5"/>
  <c r="A1064" i="5"/>
  <c r="A1058" i="5"/>
  <c r="A1052" i="5"/>
  <c r="A1046" i="5"/>
  <c r="A1040" i="5"/>
  <c r="C1040" i="5" s="1"/>
  <c r="A1034" i="5"/>
  <c r="A1028" i="5"/>
  <c r="A1022" i="5"/>
  <c r="A1016" i="5"/>
  <c r="A1010" i="5"/>
  <c r="A1004" i="5"/>
  <c r="A998" i="5"/>
  <c r="A992" i="5"/>
  <c r="A986" i="5"/>
  <c r="A1933" i="5"/>
  <c r="C1933" i="5" s="1"/>
  <c r="A1927" i="5"/>
  <c r="A1921" i="5"/>
  <c r="C1921" i="5" s="1"/>
  <c r="A2609" i="5"/>
  <c r="A1909" i="5"/>
  <c r="C1909" i="5" s="1"/>
  <c r="A1903" i="5"/>
  <c r="A1897" i="5"/>
  <c r="A1891" i="5"/>
  <c r="A1441" i="5"/>
  <c r="C1441" i="5" s="1"/>
  <c r="A1879" i="5"/>
  <c r="A1873" i="5"/>
  <c r="A1867" i="5"/>
  <c r="A1861" i="5"/>
  <c r="C1861" i="5" s="1"/>
  <c r="A1855" i="5"/>
  <c r="A1849" i="5"/>
  <c r="C1849" i="5" s="1"/>
  <c r="A1843" i="5"/>
  <c r="A1837" i="5"/>
  <c r="A1831" i="5"/>
  <c r="A1825" i="5"/>
  <c r="A1819" i="5"/>
  <c r="A1813" i="5"/>
  <c r="C1813" i="5" s="1"/>
  <c r="A1807" i="5"/>
  <c r="A1801" i="5"/>
  <c r="C1801" i="5" s="1"/>
  <c r="A1795" i="5"/>
  <c r="A1789" i="5"/>
  <c r="C1789" i="5" s="1"/>
  <c r="A1783" i="5"/>
  <c r="A1777" i="5"/>
  <c r="C1777" i="5" s="1"/>
  <c r="A1771" i="5"/>
  <c r="A1765" i="5"/>
  <c r="C1765" i="5" s="1"/>
  <c r="A1759" i="5"/>
  <c r="A1753" i="5"/>
  <c r="A1747" i="5"/>
  <c r="A1741" i="5"/>
  <c r="C1741" i="5" s="1"/>
  <c r="A1735" i="5"/>
  <c r="A1729" i="5"/>
  <c r="C1729" i="5" s="1"/>
  <c r="A1723" i="5"/>
  <c r="A1717" i="5"/>
  <c r="A1711" i="5"/>
  <c r="A1705" i="5"/>
  <c r="C1705" i="5" s="1"/>
  <c r="A1699" i="5"/>
  <c r="A1693" i="5"/>
  <c r="A1687" i="5"/>
  <c r="A1681" i="5"/>
  <c r="A1675" i="5"/>
  <c r="A1669" i="5"/>
  <c r="C1669" i="5" s="1"/>
  <c r="A1663" i="5"/>
  <c r="A1657" i="5"/>
  <c r="A1651" i="5"/>
  <c r="A1645" i="5"/>
  <c r="A1639" i="5"/>
  <c r="A1633" i="5"/>
  <c r="C1633" i="5" s="1"/>
  <c r="A1627" i="5"/>
  <c r="A1621" i="5"/>
  <c r="A1615" i="5"/>
  <c r="A1609" i="5"/>
  <c r="A1603" i="5"/>
  <c r="A1597" i="5"/>
  <c r="C1597" i="5" s="1"/>
  <c r="A1591" i="5"/>
  <c r="A1585" i="5"/>
  <c r="C1585" i="5" s="1"/>
  <c r="A1579" i="5"/>
  <c r="A1573" i="5"/>
  <c r="A1567" i="5"/>
  <c r="A1561" i="5"/>
  <c r="C1561" i="5" s="1"/>
  <c r="A1555" i="5"/>
  <c r="A1549" i="5"/>
  <c r="A1543" i="5"/>
  <c r="A1537" i="5"/>
  <c r="A1531" i="5"/>
  <c r="A1525" i="5"/>
  <c r="C1525" i="5" s="1"/>
  <c r="A1519" i="5"/>
  <c r="A1513" i="5"/>
  <c r="A1507" i="5"/>
  <c r="A1501" i="5"/>
  <c r="A1495" i="5"/>
  <c r="A1489" i="5"/>
  <c r="C1489" i="5" s="1"/>
  <c r="A1483" i="5"/>
  <c r="A1477" i="5"/>
  <c r="A1471" i="5"/>
  <c r="A1465" i="5"/>
  <c r="A1459" i="5"/>
  <c r="A1453" i="5"/>
  <c r="C1453" i="5" s="1"/>
  <c r="A1447" i="5"/>
  <c r="A4802" i="5"/>
  <c r="C4802" i="5" s="1"/>
  <c r="A1435" i="5"/>
  <c r="A1429" i="5"/>
  <c r="C1429" i="5" s="1"/>
  <c r="A1423" i="5"/>
  <c r="A1417" i="5"/>
  <c r="C1417" i="5" s="1"/>
  <c r="A1411" i="5"/>
  <c r="A1405" i="5"/>
  <c r="C1405" i="5" s="1"/>
  <c r="A1399" i="5"/>
  <c r="A1393" i="5"/>
  <c r="C1393" i="5" s="1"/>
  <c r="A1387" i="5"/>
  <c r="A1381" i="5"/>
  <c r="C1381" i="5" s="1"/>
  <c r="A1375" i="5"/>
  <c r="A1369" i="5"/>
  <c r="C1369" i="5" s="1"/>
  <c r="A1363" i="5"/>
  <c r="A1357" i="5"/>
  <c r="C1357" i="5" s="1"/>
  <c r="A1351" i="5"/>
  <c r="A1345" i="5"/>
  <c r="C1345" i="5" s="1"/>
  <c r="A1339" i="5"/>
  <c r="A1333" i="5"/>
  <c r="C1333" i="5" s="1"/>
  <c r="A1327" i="5"/>
  <c r="A1321" i="5"/>
  <c r="C1321" i="5" s="1"/>
  <c r="A1315" i="5"/>
  <c r="A1309" i="5"/>
  <c r="C1309" i="5" s="1"/>
  <c r="A1303" i="5"/>
  <c r="A1297" i="5"/>
  <c r="C1297" i="5" s="1"/>
  <c r="A1291" i="5"/>
  <c r="A1285" i="5"/>
  <c r="C1285" i="5" s="1"/>
  <c r="A1279" i="5"/>
  <c r="A1273" i="5"/>
  <c r="C1273" i="5" s="1"/>
  <c r="A1267" i="5"/>
  <c r="A1261" i="5"/>
  <c r="C1261" i="5" s="1"/>
  <c r="A1255" i="5"/>
  <c r="A1249" i="5"/>
  <c r="C1249" i="5" s="1"/>
  <c r="A1243" i="5"/>
  <c r="A1237" i="5"/>
  <c r="C1237" i="5" s="1"/>
  <c r="A1231" i="5"/>
  <c r="A1225" i="5"/>
  <c r="C1225" i="5" s="1"/>
  <c r="A1219" i="5"/>
  <c r="A1213" i="5"/>
  <c r="A1207" i="5"/>
  <c r="A1201" i="5"/>
  <c r="C1201" i="5" s="1"/>
  <c r="A1195" i="5"/>
  <c r="A1189" i="5"/>
  <c r="C1189" i="5" s="1"/>
  <c r="A1183" i="5"/>
  <c r="A1177" i="5"/>
  <c r="C1177" i="5" s="1"/>
  <c r="A4518" i="5"/>
  <c r="A4512" i="5"/>
  <c r="C4512" i="5" s="1"/>
  <c r="A4506" i="5"/>
  <c r="C4506" i="5" s="1"/>
  <c r="A4500" i="5"/>
  <c r="A4494" i="5"/>
  <c r="A4488" i="5"/>
  <c r="A4482" i="5"/>
  <c r="A4476" i="5"/>
  <c r="C4476" i="5" s="1"/>
  <c r="A4470" i="5"/>
  <c r="C4470" i="5" s="1"/>
  <c r="A4464" i="5"/>
  <c r="A4458" i="5"/>
  <c r="A4452" i="5"/>
  <c r="A4446" i="5"/>
  <c r="A4440" i="5"/>
  <c r="C4440" i="5" s="1"/>
  <c r="A4434" i="5"/>
  <c r="C4434" i="5" s="1"/>
  <c r="A4428" i="5"/>
  <c r="A4422" i="5"/>
  <c r="A4416" i="5"/>
  <c r="A4410" i="5"/>
  <c r="A4404" i="5"/>
  <c r="C4404" i="5" s="1"/>
  <c r="A4398" i="5"/>
  <c r="C4398" i="5" s="1"/>
  <c r="A4392" i="5"/>
  <c r="A4386" i="5"/>
  <c r="A4380" i="5"/>
  <c r="A4374" i="5"/>
  <c r="A4368" i="5"/>
  <c r="C4368" i="5" s="1"/>
  <c r="A4362" i="5"/>
  <c r="C4362" i="5" s="1"/>
  <c r="A4356" i="5"/>
  <c r="A4350" i="5"/>
  <c r="A4344" i="5"/>
  <c r="A4338" i="5"/>
  <c r="A4332" i="5"/>
  <c r="C4332" i="5" s="1"/>
  <c r="A4326" i="5"/>
  <c r="C4326" i="5" s="1"/>
  <c r="A4320" i="5"/>
  <c r="A4314" i="5"/>
  <c r="A5074" i="5"/>
  <c r="A4302" i="5"/>
  <c r="A4296" i="5"/>
  <c r="C4296" i="5" s="1"/>
  <c r="A4290" i="5"/>
  <c r="C4290" i="5" s="1"/>
  <c r="A4284" i="5"/>
  <c r="A4278" i="5"/>
  <c r="A4272" i="5"/>
  <c r="A4266" i="5"/>
  <c r="A4260" i="5"/>
  <c r="C4260" i="5" s="1"/>
  <c r="A4254" i="5"/>
  <c r="C4254" i="5" s="1"/>
  <c r="A4396" i="5"/>
  <c r="A4242" i="5"/>
  <c r="A4236" i="5"/>
  <c r="A4230" i="5"/>
  <c r="A4224" i="5"/>
  <c r="C4224" i="5" s="1"/>
  <c r="A4218" i="5"/>
  <c r="C4218" i="5" s="1"/>
  <c r="A4212" i="5"/>
  <c r="A4206" i="5"/>
  <c r="A4348" i="5"/>
  <c r="A4194" i="5"/>
  <c r="A4188" i="5"/>
  <c r="C4188" i="5" s="1"/>
  <c r="A4182" i="5"/>
  <c r="C4182" i="5" s="1"/>
  <c r="A4176" i="5"/>
  <c r="A4170" i="5"/>
  <c r="A4164" i="5"/>
  <c r="A4158" i="5"/>
  <c r="A4152" i="5"/>
  <c r="C4152" i="5" s="1"/>
  <c r="A4146" i="5"/>
  <c r="C4146" i="5" s="1"/>
  <c r="A4140" i="5"/>
  <c r="A4134" i="5"/>
  <c r="A4128" i="5"/>
  <c r="A4122" i="5"/>
  <c r="A4116" i="5"/>
  <c r="C4116" i="5" s="1"/>
  <c r="A4110" i="5"/>
  <c r="C4110" i="5" s="1"/>
  <c r="A4104" i="5"/>
  <c r="A4098" i="5"/>
  <c r="A4092" i="5"/>
  <c r="A4086" i="5"/>
  <c r="A4080" i="5"/>
  <c r="C4080" i="5" s="1"/>
  <c r="A4074" i="5"/>
  <c r="C4074" i="5" s="1"/>
  <c r="A4068" i="5"/>
  <c r="A4062" i="5"/>
  <c r="A4056" i="5"/>
  <c r="A4050" i="5"/>
  <c r="A4044" i="5"/>
  <c r="C4044" i="5" s="1"/>
  <c r="A4038" i="5"/>
  <c r="C4038" i="5" s="1"/>
  <c r="A4032" i="5"/>
  <c r="A4026" i="5"/>
  <c r="A4020" i="5"/>
  <c r="A4014" i="5"/>
  <c r="A4008" i="5"/>
  <c r="C4008" i="5" s="1"/>
  <c r="A4002" i="5"/>
  <c r="C4002" i="5" s="1"/>
  <c r="A4200" i="5"/>
  <c r="A3990" i="5"/>
  <c r="A3984" i="5"/>
  <c r="A3978" i="5"/>
  <c r="A3972" i="5"/>
  <c r="C3972" i="5" s="1"/>
  <c r="A3966" i="5"/>
  <c r="C3966" i="5" s="1"/>
  <c r="A3960" i="5"/>
  <c r="A3954" i="5"/>
  <c r="A3948" i="5"/>
  <c r="A3942" i="5"/>
  <c r="A3936" i="5"/>
  <c r="C3936" i="5" s="1"/>
  <c r="A5525" i="5"/>
  <c r="C5525" i="5" s="1"/>
  <c r="A5519" i="5"/>
  <c r="A5513" i="5"/>
  <c r="A5507" i="5"/>
  <c r="C5507" i="5" s="1"/>
  <c r="A5501" i="5"/>
  <c r="A5495" i="5"/>
  <c r="C5495" i="5" s="1"/>
  <c r="A5489" i="5"/>
  <c r="C5489" i="5" s="1"/>
  <c r="A5483" i="5"/>
  <c r="A5477" i="5"/>
  <c r="A5471" i="5"/>
  <c r="A5465" i="5"/>
  <c r="C5465" i="5" s="1"/>
  <c r="A5459" i="5"/>
  <c r="C5459" i="5" s="1"/>
  <c r="A5453" i="5"/>
  <c r="C5453" i="5" s="1"/>
  <c r="A5447" i="5"/>
  <c r="A5441" i="5"/>
  <c r="A5435" i="5"/>
  <c r="A5429" i="5"/>
  <c r="A5423" i="5"/>
  <c r="C5423" i="5" s="1"/>
  <c r="A5417" i="5"/>
  <c r="C5417" i="5" s="1"/>
  <c r="A5411" i="5"/>
  <c r="A5405" i="5"/>
  <c r="A5399" i="5"/>
  <c r="C5399" i="5" s="1"/>
  <c r="A5393" i="5"/>
  <c r="C5393" i="5" s="1"/>
  <c r="A5387" i="5"/>
  <c r="C5387" i="5" s="1"/>
  <c r="A5381" i="5"/>
  <c r="C5381" i="5" s="1"/>
  <c r="A5375" i="5"/>
  <c r="A5369" i="5"/>
  <c r="A5363" i="5"/>
  <c r="A5357" i="5"/>
  <c r="A5351" i="5"/>
  <c r="C5351" i="5" s="1"/>
  <c r="A5345" i="5"/>
  <c r="C5345" i="5" s="1"/>
  <c r="A5339" i="5"/>
  <c r="A5333" i="5"/>
  <c r="A5327" i="5"/>
  <c r="A5321" i="5"/>
  <c r="C5321" i="5" s="1"/>
  <c r="A5315" i="5"/>
  <c r="C5315" i="5" s="1"/>
  <c r="A5309" i="5"/>
  <c r="C5309" i="5" s="1"/>
  <c r="A4308" i="5"/>
  <c r="C4308" i="5" s="1"/>
  <c r="A5297" i="5"/>
  <c r="A5291" i="5"/>
  <c r="A5285" i="5"/>
  <c r="C5285" i="5" s="1"/>
  <c r="A5279" i="5"/>
  <c r="C5279" i="5" s="1"/>
  <c r="A5273" i="5"/>
  <c r="C5273" i="5" s="1"/>
  <c r="A5267" i="5"/>
  <c r="A5261" i="5"/>
  <c r="A5255" i="5"/>
  <c r="A5249" i="5"/>
  <c r="C5249" i="5" s="1"/>
  <c r="A4772" i="5"/>
  <c r="C4772" i="5" s="1"/>
  <c r="A5237" i="5"/>
  <c r="C5237" i="5" s="1"/>
  <c r="A5231" i="5"/>
  <c r="A5225" i="5"/>
  <c r="A5219" i="5"/>
  <c r="A5213" i="5"/>
  <c r="C5213" i="5" s="1"/>
  <c r="A4861" i="5"/>
  <c r="C4861" i="5" s="1"/>
  <c r="A124" i="5"/>
  <c r="C124" i="5" s="1"/>
  <c r="A5195" i="5"/>
  <c r="A5189" i="5"/>
  <c r="A5183" i="5"/>
  <c r="A5177" i="5"/>
  <c r="A5171" i="5"/>
  <c r="C5171" i="5" s="1"/>
  <c r="A5165" i="5"/>
  <c r="C5165" i="5" s="1"/>
  <c r="A5159" i="5"/>
  <c r="A5153" i="5"/>
  <c r="A3229" i="5"/>
  <c r="A5141" i="5"/>
  <c r="C5141" i="5" s="1"/>
  <c r="A5135" i="5"/>
  <c r="C5135" i="5" s="1"/>
  <c r="A5129" i="5"/>
  <c r="C5129" i="5" s="1"/>
  <c r="A5123" i="5"/>
  <c r="A5117" i="5"/>
  <c r="A5111" i="5"/>
  <c r="C5111" i="5" s="1"/>
  <c r="A5105" i="5"/>
  <c r="C5105" i="5" s="1"/>
  <c r="A5099" i="5"/>
  <c r="C5099" i="5" s="1"/>
  <c r="A5093" i="5"/>
  <c r="C5093" i="5" s="1"/>
  <c r="A5087" i="5"/>
  <c r="A5081" i="5"/>
  <c r="A5075" i="5"/>
  <c r="A5069" i="5"/>
  <c r="C5069" i="5" s="1"/>
  <c r="A5286" i="5"/>
  <c r="C5286" i="5" s="1"/>
  <c r="A5057" i="5"/>
  <c r="C5057" i="5" s="1"/>
  <c r="A5051" i="5"/>
  <c r="A5045" i="5"/>
  <c r="C5045" i="5" s="1"/>
  <c r="A5039" i="5"/>
  <c r="A5033" i="5"/>
  <c r="A5027" i="5"/>
  <c r="C5027" i="5" s="1"/>
  <c r="A5202" i="5"/>
  <c r="C5202" i="5" s="1"/>
  <c r="A5015" i="5"/>
  <c r="A5009" i="5"/>
  <c r="A5003" i="5"/>
  <c r="A4997" i="5"/>
  <c r="C4997" i="5" s="1"/>
  <c r="A4991" i="5"/>
  <c r="C4991" i="5" s="1"/>
  <c r="A4985" i="5"/>
  <c r="C4985" i="5" s="1"/>
  <c r="A4979" i="5"/>
  <c r="A4973" i="5"/>
  <c r="A4967" i="5"/>
  <c r="A4961" i="5"/>
  <c r="C4961" i="5" s="1"/>
  <c r="A4955" i="5"/>
  <c r="C4955" i="5" s="1"/>
  <c r="A4949" i="5"/>
  <c r="C4949" i="5" s="1"/>
  <c r="A4943" i="5"/>
  <c r="A4937" i="5"/>
  <c r="A4931" i="5"/>
  <c r="C4931" i="5" s="1"/>
  <c r="A4078" i="5"/>
  <c r="A4072" i="5"/>
  <c r="C4072" i="5" s="1"/>
  <c r="A4066" i="5"/>
  <c r="C4066" i="5" s="1"/>
  <c r="A4060" i="5"/>
  <c r="A4054" i="5"/>
  <c r="A4048" i="5"/>
  <c r="A4042" i="5"/>
  <c r="A4036" i="5"/>
  <c r="C4036" i="5" s="1"/>
  <c r="A4030" i="5"/>
  <c r="C4030" i="5" s="1"/>
  <c r="A4024" i="5"/>
  <c r="A4018" i="5"/>
  <c r="A4012" i="5"/>
  <c r="A4006" i="5"/>
  <c r="A4000" i="5"/>
  <c r="C4000" i="5" s="1"/>
  <c r="A3994" i="5"/>
  <c r="C3994" i="5" s="1"/>
  <c r="A3988" i="5"/>
  <c r="A3982" i="5"/>
  <c r="A3976" i="5"/>
  <c r="A3970" i="5"/>
  <c r="A3964" i="5"/>
  <c r="C3964" i="5" s="1"/>
  <c r="A3958" i="5"/>
  <c r="C3958" i="5" s="1"/>
  <c r="A3952" i="5"/>
  <c r="A3946" i="5"/>
  <c r="A3940" i="5"/>
  <c r="A3934" i="5"/>
  <c r="A3928" i="5"/>
  <c r="C3928" i="5" s="1"/>
  <c r="A3922" i="5"/>
  <c r="C3922" i="5" s="1"/>
  <c r="A3916" i="5"/>
  <c r="A3910" i="5"/>
  <c r="A4112" i="5"/>
  <c r="A3898" i="5"/>
  <c r="A3892" i="5"/>
  <c r="C3892" i="5" s="1"/>
  <c r="A3886" i="5"/>
  <c r="C3886" i="5" s="1"/>
  <c r="A3880" i="5"/>
  <c r="A3874" i="5"/>
  <c r="A3868" i="5"/>
  <c r="A3862" i="5"/>
  <c r="A3856" i="5"/>
  <c r="C3856" i="5" s="1"/>
  <c r="A3850" i="5"/>
  <c r="C3850" i="5" s="1"/>
  <c r="A3844" i="5"/>
  <c r="A3838" i="5"/>
  <c r="A3832" i="5"/>
  <c r="A3826" i="5"/>
  <c r="A980" i="5"/>
  <c r="C980" i="5" s="1"/>
  <c r="A974" i="5"/>
  <c r="C974" i="5" s="1"/>
  <c r="A968" i="5"/>
  <c r="A962" i="5"/>
  <c r="A956" i="5"/>
  <c r="A950" i="5"/>
  <c r="A944" i="5"/>
  <c r="C944" i="5" s="1"/>
  <c r="A938" i="5"/>
  <c r="A932" i="5"/>
  <c r="A926" i="5"/>
  <c r="A920" i="5"/>
  <c r="A914" i="5"/>
  <c r="A908" i="5"/>
  <c r="C908" i="5" s="1"/>
  <c r="A902" i="5"/>
  <c r="C902" i="5" s="1"/>
  <c r="A896" i="5"/>
  <c r="A890" i="5"/>
  <c r="A884" i="5"/>
  <c r="A878" i="5"/>
  <c r="A872" i="5"/>
  <c r="C872" i="5" s="1"/>
  <c r="A866" i="5"/>
  <c r="A860" i="5"/>
  <c r="A854" i="5"/>
  <c r="A848" i="5"/>
  <c r="A842" i="5"/>
  <c r="A836" i="5"/>
  <c r="C836" i="5" s="1"/>
  <c r="A830" i="5"/>
  <c r="C830" i="5" s="1"/>
  <c r="A824" i="5"/>
  <c r="A818" i="5"/>
  <c r="A812" i="5"/>
  <c r="A806" i="5"/>
  <c r="A800" i="5"/>
  <c r="C800" i="5" s="1"/>
  <c r="A794" i="5"/>
  <c r="A788" i="5"/>
  <c r="A782" i="5"/>
  <c r="A776" i="5"/>
  <c r="A770" i="5"/>
  <c r="A764" i="5"/>
  <c r="C764" i="5" s="1"/>
  <c r="A758" i="5"/>
  <c r="A752" i="5"/>
  <c r="A746" i="5"/>
  <c r="A740" i="5"/>
  <c r="A734" i="5"/>
  <c r="A728" i="5"/>
  <c r="C728" i="5" s="1"/>
  <c r="A722" i="5"/>
  <c r="A716" i="5"/>
  <c r="A710" i="5"/>
  <c r="A704" i="5"/>
  <c r="A698" i="5"/>
  <c r="A692" i="5"/>
  <c r="A686" i="5"/>
  <c r="A680" i="5"/>
  <c r="A674" i="5"/>
  <c r="A668" i="5"/>
  <c r="A662" i="5"/>
  <c r="A656" i="5"/>
  <c r="C656" i="5" s="1"/>
  <c r="A650" i="5"/>
  <c r="A644" i="5"/>
  <c r="A638" i="5"/>
  <c r="A632" i="5"/>
  <c r="A626" i="5"/>
  <c r="A620" i="5"/>
  <c r="A614" i="5"/>
  <c r="A608" i="5"/>
  <c r="A602" i="5"/>
  <c r="A596" i="5"/>
  <c r="A590" i="5"/>
  <c r="A584" i="5"/>
  <c r="C584" i="5" s="1"/>
  <c r="A578" i="5"/>
  <c r="A572" i="5"/>
  <c r="A566" i="5"/>
  <c r="A560" i="5"/>
  <c r="A554" i="5"/>
  <c r="A548" i="5"/>
  <c r="A542" i="5"/>
  <c r="A536" i="5"/>
  <c r="A530" i="5"/>
  <c r="A524" i="5"/>
  <c r="A518" i="5"/>
  <c r="A512" i="5"/>
  <c r="C512" i="5" s="1"/>
  <c r="A506" i="5"/>
  <c r="A500" i="5"/>
  <c r="A494" i="5"/>
  <c r="A488" i="5"/>
  <c r="A482" i="5"/>
  <c r="A476" i="5"/>
  <c r="A470" i="5"/>
  <c r="A464" i="5"/>
  <c r="A458" i="5"/>
  <c r="A452" i="5"/>
  <c r="A446" i="5"/>
  <c r="A440" i="5"/>
  <c r="C440" i="5" s="1"/>
  <c r="A434" i="5"/>
  <c r="A428" i="5"/>
  <c r="A422" i="5"/>
  <c r="A416" i="5"/>
  <c r="A410" i="5"/>
  <c r="A404" i="5"/>
  <c r="A398" i="5"/>
  <c r="A392" i="5"/>
  <c r="A386" i="5"/>
  <c r="A380" i="5"/>
  <c r="A374" i="5"/>
  <c r="A368" i="5"/>
  <c r="C368" i="5" s="1"/>
  <c r="A362" i="5"/>
  <c r="A356" i="5"/>
  <c r="A350" i="5"/>
  <c r="A344" i="5"/>
  <c r="A338" i="5"/>
  <c r="A332" i="5"/>
  <c r="A326" i="5"/>
  <c r="A320" i="5"/>
  <c r="A314" i="5"/>
  <c r="A308" i="5"/>
  <c r="A302" i="5"/>
  <c r="A296" i="5"/>
  <c r="C296" i="5" s="1"/>
  <c r="A290" i="5"/>
  <c r="A284" i="5"/>
  <c r="A278" i="5"/>
  <c r="A272" i="5"/>
  <c r="A266" i="5"/>
  <c r="A260" i="5"/>
  <c r="A254" i="5"/>
  <c r="A248" i="5"/>
  <c r="A242" i="5"/>
  <c r="A236" i="5"/>
  <c r="A230" i="5"/>
  <c r="A224" i="5"/>
  <c r="C224" i="5" s="1"/>
  <c r="A1171" i="5"/>
  <c r="A1165" i="5"/>
  <c r="C1165" i="5" s="1"/>
  <c r="A1159" i="5"/>
  <c r="A1153" i="5"/>
  <c r="C1153" i="5" s="1"/>
  <c r="A1147" i="5"/>
  <c r="A1141" i="5"/>
  <c r="C1141" i="5" s="1"/>
  <c r="A1135" i="5"/>
  <c r="A1129" i="5"/>
  <c r="C1129" i="5" s="1"/>
  <c r="A1123" i="5"/>
  <c r="A1117" i="5"/>
  <c r="C1117" i="5" s="1"/>
  <c r="A1111" i="5"/>
  <c r="A1105" i="5"/>
  <c r="C1105" i="5" s="1"/>
  <c r="A1099" i="5"/>
  <c r="A1093" i="5"/>
  <c r="C1093" i="5" s="1"/>
  <c r="A1087" i="5"/>
  <c r="A1081" i="5"/>
  <c r="C1081" i="5" s="1"/>
  <c r="A1075" i="5"/>
  <c r="A1069" i="5"/>
  <c r="C1069" i="5" s="1"/>
  <c r="A1063" i="5"/>
  <c r="A1057" i="5"/>
  <c r="C1057" i="5" s="1"/>
  <c r="A1051" i="5"/>
  <c r="A1045" i="5"/>
  <c r="C1045" i="5" s="1"/>
  <c r="A1039" i="5"/>
  <c r="A1033" i="5"/>
  <c r="C1033" i="5" s="1"/>
  <c r="A1027" i="5"/>
  <c r="A1021" i="5"/>
  <c r="C1021" i="5" s="1"/>
  <c r="A1015" i="5"/>
  <c r="A1009" i="5"/>
  <c r="C1009" i="5" s="1"/>
  <c r="A1003" i="5"/>
  <c r="A997" i="5"/>
  <c r="C997" i="5" s="1"/>
  <c r="A991" i="5"/>
  <c r="A985" i="5"/>
  <c r="C985" i="5" s="1"/>
  <c r="A979" i="5"/>
  <c r="A973" i="5"/>
  <c r="C973" i="5" s="1"/>
  <c r="A967" i="5"/>
  <c r="A961" i="5"/>
  <c r="C961" i="5" s="1"/>
  <c r="A955" i="5"/>
  <c r="A949" i="5"/>
  <c r="C949" i="5" s="1"/>
  <c r="A943" i="5"/>
  <c r="A937" i="5"/>
  <c r="C937" i="5" s="1"/>
  <c r="A931" i="5"/>
  <c r="A925" i="5"/>
  <c r="C925" i="5" s="1"/>
  <c r="A919" i="5"/>
  <c r="A913" i="5"/>
  <c r="C913" i="5" s="1"/>
  <c r="A907" i="5"/>
  <c r="A901" i="5"/>
  <c r="C901" i="5" s="1"/>
  <c r="A895" i="5"/>
  <c r="A889" i="5"/>
  <c r="C889" i="5" s="1"/>
  <c r="A883" i="5"/>
  <c r="A877" i="5"/>
  <c r="C877" i="5" s="1"/>
  <c r="A871" i="5"/>
  <c r="A865" i="5"/>
  <c r="A859" i="5"/>
  <c r="A853" i="5"/>
  <c r="C853" i="5" s="1"/>
  <c r="A847" i="5"/>
  <c r="A841" i="5"/>
  <c r="C841" i="5" s="1"/>
  <c r="A835" i="5"/>
  <c r="A829" i="5"/>
  <c r="C829" i="5" s="1"/>
  <c r="A823" i="5"/>
  <c r="A817" i="5"/>
  <c r="C817" i="5" s="1"/>
  <c r="A811" i="5"/>
  <c r="A805" i="5"/>
  <c r="C805" i="5" s="1"/>
  <c r="A799" i="5"/>
  <c r="A793" i="5"/>
  <c r="C793" i="5" s="1"/>
  <c r="A787" i="5"/>
  <c r="A781" i="5"/>
  <c r="C781" i="5" s="1"/>
  <c r="A775" i="5"/>
  <c r="A769" i="5"/>
  <c r="C769" i="5" s="1"/>
  <c r="A3042" i="5"/>
  <c r="A757" i="5"/>
  <c r="C757" i="5" s="1"/>
  <c r="A751" i="5"/>
  <c r="A4746" i="5"/>
  <c r="C4746" i="5" s="1"/>
  <c r="A739" i="5"/>
  <c r="A733" i="5"/>
  <c r="A727" i="5"/>
  <c r="A721" i="5"/>
  <c r="C721" i="5" s="1"/>
  <c r="A715" i="5"/>
  <c r="A709" i="5"/>
  <c r="C709" i="5" s="1"/>
  <c r="A703" i="5"/>
  <c r="A697" i="5"/>
  <c r="C697" i="5" s="1"/>
  <c r="A691" i="5"/>
  <c r="A685" i="5"/>
  <c r="C685" i="5" s="1"/>
  <c r="A679" i="5"/>
  <c r="A673" i="5"/>
  <c r="C673" i="5" s="1"/>
  <c r="A667" i="5"/>
  <c r="A661" i="5"/>
  <c r="C661" i="5" s="1"/>
  <c r="A655" i="5"/>
  <c r="A649" i="5"/>
  <c r="C649" i="5" s="1"/>
  <c r="A643" i="5"/>
  <c r="A637" i="5"/>
  <c r="C637" i="5" s="1"/>
  <c r="A631" i="5"/>
  <c r="A625" i="5"/>
  <c r="C625" i="5" s="1"/>
  <c r="A619" i="5"/>
  <c r="A613" i="5"/>
  <c r="C613" i="5" s="1"/>
  <c r="A607" i="5"/>
  <c r="A601" i="5"/>
  <c r="C601" i="5" s="1"/>
  <c r="A3930" i="5"/>
  <c r="C3930" i="5" s="1"/>
  <c r="A3924" i="5"/>
  <c r="A3918" i="5"/>
  <c r="A3912" i="5"/>
  <c r="A3906" i="5"/>
  <c r="A3900" i="5"/>
  <c r="C3900" i="5" s="1"/>
  <c r="A3894" i="5"/>
  <c r="C3894" i="5" s="1"/>
  <c r="A3888" i="5"/>
  <c r="A3882" i="5"/>
  <c r="A3876" i="5"/>
  <c r="A3870" i="5"/>
  <c r="A3864" i="5"/>
  <c r="C3864" i="5" s="1"/>
  <c r="A4096" i="5"/>
  <c r="C4096" i="5" s="1"/>
  <c r="A3852" i="5"/>
  <c r="A3846" i="5"/>
  <c r="A3840" i="5"/>
  <c r="A3834" i="5"/>
  <c r="A3828" i="5"/>
  <c r="C3828" i="5" s="1"/>
  <c r="A3822" i="5"/>
  <c r="C3822" i="5" s="1"/>
  <c r="A3816" i="5"/>
  <c r="A3810" i="5"/>
  <c r="A3804" i="5"/>
  <c r="A3798" i="5"/>
  <c r="A3792" i="5"/>
  <c r="C3792" i="5" s="1"/>
  <c r="A3786" i="5"/>
  <c r="C3786" i="5" s="1"/>
  <c r="A3780" i="5"/>
  <c r="A3774" i="5"/>
  <c r="A3768" i="5"/>
  <c r="A3762" i="5"/>
  <c r="A3756" i="5"/>
  <c r="C3756" i="5" s="1"/>
  <c r="A3750" i="5"/>
  <c r="C3750" i="5" s="1"/>
  <c r="A3744" i="5"/>
  <c r="A3738" i="5"/>
  <c r="A3732" i="5"/>
  <c r="A3726" i="5"/>
  <c r="A3720" i="5"/>
  <c r="C3720" i="5" s="1"/>
  <c r="A3714" i="5"/>
  <c r="C3714" i="5" s="1"/>
  <c r="A3708" i="5"/>
  <c r="A3702" i="5"/>
  <c r="A3696" i="5"/>
  <c r="A3690" i="5"/>
  <c r="A3684" i="5"/>
  <c r="C3684" i="5" s="1"/>
  <c r="A3678" i="5"/>
  <c r="C3678" i="5" s="1"/>
  <c r="A3672" i="5"/>
  <c r="A3666" i="5"/>
  <c r="A3660" i="5"/>
  <c r="A3654" i="5"/>
  <c r="A3648" i="5"/>
  <c r="C3648" i="5" s="1"/>
  <c r="A3642" i="5"/>
  <c r="C3642" i="5" s="1"/>
  <c r="A3636" i="5"/>
  <c r="A3630" i="5"/>
  <c r="A3624" i="5"/>
  <c r="A3618" i="5"/>
  <c r="A3612" i="5"/>
  <c r="C3612" i="5" s="1"/>
  <c r="A3606" i="5"/>
  <c r="C3606" i="5" s="1"/>
  <c r="A3600" i="5"/>
  <c r="A3594" i="5"/>
  <c r="A3588" i="5"/>
  <c r="A3582" i="5"/>
  <c r="A3576" i="5"/>
  <c r="C3576" i="5" s="1"/>
  <c r="A3570" i="5"/>
  <c r="C3570" i="5" s="1"/>
  <c r="A3564" i="5"/>
  <c r="A3558" i="5"/>
  <c r="A3552" i="5"/>
  <c r="A3546" i="5"/>
  <c r="A3540" i="5"/>
  <c r="C3540" i="5" s="1"/>
  <c r="A3534" i="5"/>
  <c r="C3534" i="5" s="1"/>
  <c r="A3528" i="5"/>
  <c r="A3522" i="5"/>
  <c r="A3516" i="5"/>
  <c r="A3510" i="5"/>
  <c r="A3504" i="5"/>
  <c r="C3504" i="5" s="1"/>
  <c r="A4034" i="5"/>
  <c r="C4034" i="5" s="1"/>
  <c r="A3492" i="5"/>
  <c r="A3486" i="5"/>
  <c r="A3480" i="5"/>
  <c r="A3474" i="5"/>
  <c r="A3468" i="5"/>
  <c r="C3468" i="5" s="1"/>
  <c r="A3462" i="5"/>
  <c r="C3462" i="5" s="1"/>
  <c r="A3456" i="5"/>
  <c r="A3450" i="5"/>
  <c r="A3444" i="5"/>
  <c r="A3438" i="5"/>
  <c r="A3432" i="5"/>
  <c r="C3432" i="5" s="1"/>
  <c r="A3426" i="5"/>
  <c r="C3426" i="5" s="1"/>
  <c r="A3420" i="5"/>
  <c r="A3414" i="5"/>
  <c r="A3408" i="5"/>
  <c r="A3402" i="5"/>
  <c r="A3396" i="5"/>
  <c r="C3396" i="5" s="1"/>
  <c r="A3390" i="5"/>
  <c r="C3390" i="5" s="1"/>
  <c r="A3384" i="5"/>
  <c r="A3378" i="5"/>
  <c r="A3372" i="5"/>
  <c r="A3366" i="5"/>
  <c r="A3360" i="5"/>
  <c r="C3360" i="5" s="1"/>
  <c r="A3354" i="5"/>
  <c r="C3354" i="5" s="1"/>
  <c r="A3348" i="5"/>
  <c r="A3342" i="5"/>
  <c r="A3336" i="5"/>
  <c r="A4925" i="5"/>
  <c r="C4925" i="5" s="1"/>
  <c r="A4919" i="5"/>
  <c r="C4919" i="5" s="1"/>
  <c r="A4913" i="5"/>
  <c r="C4913" i="5" s="1"/>
  <c r="A4907" i="5"/>
  <c r="A4901" i="5"/>
  <c r="A4895" i="5"/>
  <c r="C4895" i="5" s="1"/>
  <c r="A4889" i="5"/>
  <c r="C4889" i="5" s="1"/>
  <c r="A4883" i="5"/>
  <c r="C4883" i="5" s="1"/>
  <c r="A4877" i="5"/>
  <c r="C4877" i="5" s="1"/>
  <c r="A4871" i="5"/>
  <c r="A4865" i="5"/>
  <c r="A4859" i="5"/>
  <c r="C4859" i="5" s="1"/>
  <c r="A4853" i="5"/>
  <c r="A4847" i="5"/>
  <c r="C4847" i="5" s="1"/>
  <c r="A4841" i="5"/>
  <c r="C4841" i="5" s="1"/>
  <c r="A4835" i="5"/>
  <c r="A4829" i="5"/>
  <c r="A4823" i="5"/>
  <c r="A4817" i="5"/>
  <c r="C4817" i="5" s="1"/>
  <c r="A4811" i="5"/>
  <c r="C4811" i="5" s="1"/>
  <c r="A4805" i="5"/>
  <c r="C4805" i="5" s="1"/>
  <c r="A4799" i="5"/>
  <c r="A4793" i="5"/>
  <c r="A4787" i="5"/>
  <c r="A5200" i="5"/>
  <c r="A4775" i="5"/>
  <c r="C4775" i="5" s="1"/>
  <c r="A4769" i="5"/>
  <c r="C4769" i="5" s="1"/>
  <c r="A4763" i="5"/>
  <c r="A4757" i="5"/>
  <c r="A5303" i="5"/>
  <c r="A4745" i="5"/>
  <c r="C4745" i="5" s="1"/>
  <c r="A4739" i="5"/>
  <c r="C4739" i="5" s="1"/>
  <c r="A4733" i="5"/>
  <c r="C4733" i="5" s="1"/>
  <c r="A4727" i="5"/>
  <c r="A4721" i="5"/>
  <c r="A4715" i="5"/>
  <c r="C4715" i="5" s="1"/>
  <c r="A4709" i="5"/>
  <c r="C4709" i="5" s="1"/>
  <c r="A4703" i="5"/>
  <c r="C4703" i="5" s="1"/>
  <c r="A4697" i="5"/>
  <c r="C4697" i="5" s="1"/>
  <c r="A4691" i="5"/>
  <c r="C4691" i="5" s="1"/>
  <c r="A4685" i="5"/>
  <c r="A4679" i="5"/>
  <c r="A4673" i="5"/>
  <c r="A4667" i="5"/>
  <c r="C4667" i="5" s="1"/>
  <c r="A4661" i="5"/>
  <c r="C4661" i="5" s="1"/>
  <c r="A4655" i="5"/>
  <c r="A4649" i="5"/>
  <c r="A4643" i="5"/>
  <c r="A4637" i="5"/>
  <c r="A4631" i="5"/>
  <c r="C4631" i="5" s="1"/>
  <c r="A4625" i="5"/>
  <c r="C4625" i="5" s="1"/>
  <c r="A4619" i="5"/>
  <c r="A763" i="5"/>
  <c r="A4607" i="5"/>
  <c r="A4601" i="5"/>
  <c r="C4601" i="5" s="1"/>
  <c r="A4595" i="5"/>
  <c r="C4595" i="5" s="1"/>
  <c r="A4589" i="5"/>
  <c r="C4589" i="5" s="1"/>
  <c r="A4583" i="5"/>
  <c r="A4577" i="5"/>
  <c r="C4577" i="5" s="1"/>
  <c r="A4571" i="5"/>
  <c r="A4565" i="5"/>
  <c r="C4565" i="5" s="1"/>
  <c r="A4559" i="5"/>
  <c r="C4559" i="5" s="1"/>
  <c r="A4553" i="5"/>
  <c r="C4553" i="5" s="1"/>
  <c r="A4547" i="5"/>
  <c r="A4541" i="5"/>
  <c r="A4535" i="5"/>
  <c r="A4529" i="5"/>
  <c r="C4529" i="5" s="1"/>
  <c r="A4523" i="5"/>
  <c r="C4523" i="5" s="1"/>
  <c r="A4517" i="5"/>
  <c r="C4517" i="5" s="1"/>
  <c r="A4511" i="5"/>
  <c r="A4505" i="5"/>
  <c r="A4499" i="5"/>
  <c r="A4493" i="5"/>
  <c r="C4493" i="5" s="1"/>
  <c r="A4513" i="5"/>
  <c r="C4513" i="5" s="1"/>
  <c r="A4481" i="5"/>
  <c r="C4481" i="5" s="1"/>
  <c r="A4475" i="5"/>
  <c r="A4469" i="5"/>
  <c r="A4463" i="5"/>
  <c r="A4457" i="5"/>
  <c r="A4451" i="5"/>
  <c r="C4451" i="5" s="1"/>
  <c r="A4445" i="5"/>
  <c r="C4445" i="5" s="1"/>
  <c r="A4439" i="5"/>
  <c r="A4433" i="5"/>
  <c r="A4427" i="5"/>
  <c r="A4421" i="5"/>
  <c r="C4421" i="5" s="1"/>
  <c r="A4415" i="5"/>
  <c r="C4415" i="5" s="1"/>
  <c r="A4409" i="5"/>
  <c r="C4409" i="5" s="1"/>
  <c r="A4403" i="5"/>
  <c r="A4397" i="5"/>
  <c r="A4391" i="5"/>
  <c r="A4385" i="5"/>
  <c r="C4385" i="5" s="1"/>
  <c r="A4379" i="5"/>
  <c r="C4379" i="5" s="1"/>
  <c r="A4373" i="5"/>
  <c r="C4373" i="5" s="1"/>
  <c r="A4367" i="5"/>
  <c r="A4361" i="5"/>
  <c r="A3820" i="5"/>
  <c r="A3814" i="5"/>
  <c r="A3808" i="5"/>
  <c r="C3808" i="5" s="1"/>
  <c r="A3802" i="5"/>
  <c r="C3802" i="5" s="1"/>
  <c r="A3796" i="5"/>
  <c r="A3790" i="5"/>
  <c r="A3784" i="5"/>
  <c r="A3778" i="5"/>
  <c r="A3772" i="5"/>
  <c r="C3772" i="5" s="1"/>
  <c r="A3766" i="5"/>
  <c r="C3766" i="5" s="1"/>
  <c r="A3760" i="5"/>
  <c r="A3754" i="5"/>
  <c r="A3748" i="5"/>
  <c r="A3742" i="5"/>
  <c r="A3736" i="5"/>
  <c r="C3736" i="5" s="1"/>
  <c r="A3730" i="5"/>
  <c r="C3730" i="5" s="1"/>
  <c r="A3724" i="5"/>
  <c r="A3718" i="5"/>
  <c r="A3712" i="5"/>
  <c r="A3706" i="5"/>
  <c r="A3700" i="5"/>
  <c r="C3700" i="5" s="1"/>
  <c r="A3694" i="5"/>
  <c r="C3694" i="5" s="1"/>
  <c r="A3688" i="5"/>
  <c r="A3682" i="5"/>
  <c r="A3676" i="5"/>
  <c r="A3670" i="5"/>
  <c r="A3664" i="5"/>
  <c r="C3664" i="5" s="1"/>
  <c r="A3658" i="5"/>
  <c r="C3658" i="5" s="1"/>
  <c r="A3652" i="5"/>
  <c r="A3646" i="5"/>
  <c r="A3640" i="5"/>
  <c r="A3634" i="5"/>
  <c r="A3628" i="5"/>
  <c r="C3628" i="5" s="1"/>
  <c r="A3622" i="5"/>
  <c r="C3622" i="5" s="1"/>
  <c r="A3616" i="5"/>
  <c r="A3610" i="5"/>
  <c r="A3604" i="5"/>
  <c r="A3598" i="5"/>
  <c r="A3592" i="5"/>
  <c r="C3592" i="5" s="1"/>
  <c r="A3586" i="5"/>
  <c r="C3586" i="5" s="1"/>
  <c r="A3580" i="5"/>
  <c r="A3574" i="5"/>
  <c r="A3568" i="5"/>
  <c r="A3562" i="5"/>
  <c r="A3556" i="5"/>
  <c r="C3556" i="5" s="1"/>
  <c r="A3550" i="5"/>
  <c r="C3550" i="5" s="1"/>
  <c r="A3544" i="5"/>
  <c r="A3538" i="5"/>
  <c r="A3532" i="5"/>
  <c r="A3526" i="5"/>
  <c r="A3520" i="5"/>
  <c r="C3520" i="5" s="1"/>
  <c r="A3514" i="5"/>
  <c r="C3514" i="5" s="1"/>
  <c r="A3508" i="5"/>
  <c r="A3502" i="5"/>
  <c r="A3496" i="5"/>
  <c r="A3490" i="5"/>
  <c r="A3484" i="5"/>
  <c r="C3484" i="5" s="1"/>
  <c r="A3478" i="5"/>
  <c r="C3478" i="5" s="1"/>
  <c r="A3472" i="5"/>
  <c r="A3466" i="5"/>
  <c r="A3460" i="5"/>
  <c r="A4027" i="5"/>
  <c r="A3448" i="5"/>
  <c r="C3448" i="5" s="1"/>
  <c r="A3442" i="5"/>
  <c r="C3442" i="5" s="1"/>
  <c r="A3436" i="5"/>
  <c r="A3430" i="5"/>
  <c r="A4011" i="5"/>
  <c r="A3418" i="5"/>
  <c r="A3412" i="5"/>
  <c r="C3412" i="5" s="1"/>
  <c r="A3406" i="5"/>
  <c r="A3400" i="5"/>
  <c r="A3394" i="5"/>
  <c r="A3388" i="5"/>
  <c r="A3382" i="5"/>
  <c r="A3376" i="5"/>
  <c r="C3376" i="5" s="1"/>
  <c r="A3370" i="5"/>
  <c r="C3370" i="5" s="1"/>
  <c r="A3364" i="5"/>
  <c r="A3358" i="5"/>
  <c r="A3352" i="5"/>
  <c r="A1935" i="5"/>
  <c r="A3340" i="5"/>
  <c r="C3340" i="5" s="1"/>
  <c r="A3334" i="5"/>
  <c r="C3334" i="5" s="1"/>
  <c r="A3328" i="5"/>
  <c r="A3322" i="5"/>
  <c r="A3316" i="5"/>
  <c r="A3310" i="5"/>
  <c r="A3304" i="5"/>
  <c r="C3304" i="5" s="1"/>
  <c r="A3298" i="5"/>
  <c r="C3298" i="5" s="1"/>
  <c r="A5562" i="5"/>
  <c r="A3286" i="5"/>
  <c r="A3280" i="5"/>
  <c r="A3274" i="5"/>
  <c r="A3268" i="5"/>
  <c r="C3268" i="5" s="1"/>
  <c r="A3262" i="5"/>
  <c r="A3256" i="5"/>
  <c r="A3250" i="5"/>
  <c r="A3244" i="5"/>
  <c r="A3238" i="5"/>
  <c r="A3232" i="5"/>
  <c r="C3232" i="5" s="1"/>
  <c r="A3226" i="5"/>
  <c r="C3226" i="5" s="1"/>
  <c r="A3220" i="5"/>
  <c r="A3214" i="5"/>
  <c r="A3208" i="5"/>
  <c r="A3202" i="5"/>
  <c r="A3196" i="5"/>
  <c r="C3196" i="5" s="1"/>
  <c r="A3190" i="5"/>
  <c r="C3190" i="5" s="1"/>
  <c r="A3184" i="5"/>
  <c r="A3178" i="5"/>
  <c r="A3172" i="5"/>
  <c r="A3166" i="5"/>
  <c r="A3160" i="5"/>
  <c r="C3160" i="5" s="1"/>
  <c r="A3154" i="5"/>
  <c r="C3154" i="5" s="1"/>
  <c r="A3148" i="5"/>
  <c r="A3142" i="5"/>
  <c r="A3136" i="5"/>
  <c r="A3130" i="5"/>
  <c r="A3124" i="5"/>
  <c r="C3124" i="5" s="1"/>
  <c r="A3118" i="5"/>
  <c r="A3112" i="5"/>
  <c r="A3018" i="5"/>
  <c r="A3100" i="5"/>
  <c r="A3094" i="5"/>
  <c r="A3088" i="5"/>
  <c r="C3088" i="5" s="1"/>
  <c r="A3082" i="5"/>
  <c r="C3082" i="5" s="1"/>
  <c r="A3076" i="5"/>
  <c r="A3070" i="5"/>
  <c r="A3064" i="5"/>
  <c r="A3058" i="5"/>
  <c r="A3052" i="5"/>
  <c r="C3052" i="5" s="1"/>
  <c r="A3046" i="5"/>
  <c r="C3046" i="5" s="1"/>
  <c r="A3040" i="5"/>
  <c r="A3034" i="5"/>
  <c r="A3028" i="5"/>
  <c r="A3022" i="5"/>
  <c r="A3016" i="5"/>
  <c r="C3016" i="5" s="1"/>
  <c r="A3010" i="5"/>
  <c r="C3010" i="5" s="1"/>
  <c r="A3004" i="5"/>
  <c r="A2998" i="5"/>
  <c r="A2992" i="5"/>
  <c r="A2986" i="5"/>
  <c r="A2980" i="5"/>
  <c r="C2980" i="5" s="1"/>
  <c r="A2974" i="5"/>
  <c r="C2974" i="5" s="1"/>
  <c r="A2968" i="5"/>
  <c r="A2962" i="5"/>
  <c r="A2113" i="5"/>
  <c r="A2950" i="5"/>
  <c r="A2944" i="5"/>
  <c r="C2944" i="5" s="1"/>
  <c r="A2938" i="5"/>
  <c r="C2938" i="5" s="1"/>
  <c r="A2932" i="5"/>
  <c r="A2926" i="5"/>
  <c r="A2920" i="5"/>
  <c r="A2914" i="5"/>
  <c r="A2908" i="5"/>
  <c r="C2908" i="5" s="1"/>
  <c r="A2902" i="5"/>
  <c r="C2902" i="5" s="1"/>
  <c r="A2896" i="5"/>
  <c r="A2890" i="5"/>
  <c r="A2884" i="5"/>
  <c r="A2878" i="5"/>
  <c r="A2872" i="5"/>
  <c r="C2872" i="5" s="1"/>
  <c r="A2866" i="5"/>
  <c r="C2866" i="5" s="1"/>
  <c r="A2860" i="5"/>
  <c r="A2854" i="5"/>
  <c r="A2848" i="5"/>
  <c r="A2842" i="5"/>
  <c r="A2836" i="5"/>
  <c r="C2836" i="5" s="1"/>
  <c r="A2830" i="5"/>
  <c r="C2830" i="5" s="1"/>
  <c r="A2824" i="5"/>
  <c r="A2818" i="5"/>
  <c r="A2812" i="5"/>
  <c r="A2806" i="5"/>
  <c r="A2800" i="5"/>
  <c r="C2800" i="5" s="1"/>
  <c r="A2794" i="5"/>
  <c r="C2794" i="5" s="1"/>
  <c r="A2788" i="5"/>
  <c r="A2782" i="5"/>
  <c r="A2776" i="5"/>
  <c r="A2770" i="5"/>
  <c r="A2764" i="5"/>
  <c r="C2764" i="5" s="1"/>
  <c r="A2758" i="5"/>
  <c r="C2758" i="5" s="1"/>
  <c r="A2752" i="5"/>
  <c r="A2746" i="5"/>
  <c r="A2740" i="5"/>
  <c r="A2734" i="5"/>
  <c r="A2728" i="5"/>
  <c r="C2728" i="5" s="1"/>
  <c r="A2722" i="5"/>
  <c r="C2722" i="5" s="1"/>
  <c r="A2716" i="5"/>
  <c r="A2710" i="5"/>
  <c r="A2704" i="5"/>
  <c r="A2698" i="5"/>
  <c r="A2692" i="5"/>
  <c r="C2692" i="5" s="1"/>
  <c r="A2686" i="5"/>
  <c r="A2680" i="5"/>
  <c r="A2674" i="5"/>
  <c r="A2668" i="5"/>
  <c r="A2662" i="5"/>
  <c r="A2656" i="5"/>
  <c r="C2656" i="5" s="1"/>
  <c r="A2650" i="5"/>
  <c r="C2650" i="5" s="1"/>
  <c r="A2644" i="5"/>
  <c r="A2638" i="5"/>
  <c r="A2632" i="5"/>
  <c r="A2626" i="5"/>
  <c r="A2620" i="5"/>
  <c r="C2620" i="5" s="1"/>
  <c r="A2614" i="5"/>
  <c r="C2614" i="5" s="1"/>
  <c r="A2608" i="5"/>
  <c r="A2602" i="5"/>
  <c r="A2596" i="5"/>
  <c r="A2590" i="5"/>
  <c r="A2584" i="5"/>
  <c r="C2584" i="5" s="1"/>
  <c r="A2578" i="5"/>
  <c r="C2578" i="5" s="1"/>
  <c r="A2572" i="5"/>
  <c r="A2566" i="5"/>
  <c r="A2560" i="5"/>
  <c r="A2554" i="5"/>
  <c r="A2548" i="5"/>
  <c r="C2548" i="5" s="1"/>
  <c r="A2542" i="5"/>
  <c r="A2536" i="5"/>
  <c r="A2530" i="5"/>
  <c r="A2524" i="5"/>
  <c r="A2518" i="5"/>
  <c r="A2512" i="5"/>
  <c r="C2512" i="5" s="1"/>
  <c r="A2506" i="5"/>
  <c r="C2506" i="5" s="1"/>
  <c r="A2500" i="5"/>
  <c r="A2494" i="5"/>
  <c r="A2488" i="5"/>
  <c r="A2482" i="5"/>
  <c r="A2476" i="5"/>
  <c r="C2476" i="5" s="1"/>
  <c r="A2470" i="5"/>
  <c r="C2470" i="5" s="1"/>
  <c r="A2464" i="5"/>
  <c r="A2458" i="5"/>
  <c r="A2452" i="5"/>
  <c r="A2446" i="5"/>
  <c r="A2440" i="5"/>
  <c r="C2440" i="5" s="1"/>
  <c r="A2434" i="5"/>
  <c r="C2434" i="5" s="1"/>
  <c r="A2428" i="5"/>
  <c r="A2422" i="5"/>
  <c r="A2416" i="5"/>
  <c r="A2410" i="5"/>
  <c r="A2404" i="5"/>
  <c r="C2404" i="5" s="1"/>
  <c r="A2398" i="5"/>
  <c r="A2392" i="5"/>
  <c r="A2386" i="5"/>
  <c r="A2380" i="5"/>
  <c r="A2374" i="5"/>
  <c r="A2368" i="5"/>
  <c r="C2368" i="5" s="1"/>
  <c r="A2362" i="5"/>
  <c r="C2362" i="5" s="1"/>
  <c r="A2356" i="5"/>
  <c r="A2350" i="5"/>
  <c r="A2344" i="5"/>
  <c r="A2338" i="5"/>
  <c r="A2332" i="5"/>
  <c r="C2332" i="5" s="1"/>
  <c r="A2326" i="5"/>
  <c r="C2326" i="5" s="1"/>
  <c r="A2320" i="5"/>
  <c r="A2314" i="5"/>
  <c r="A2308" i="5"/>
  <c r="A2302" i="5"/>
  <c r="A2296" i="5"/>
  <c r="C2296" i="5" s="1"/>
  <c r="A218" i="5"/>
  <c r="A212" i="5"/>
  <c r="A206" i="5"/>
  <c r="A200" i="5"/>
  <c r="A194" i="5"/>
  <c r="A188" i="5"/>
  <c r="C188" i="5" s="1"/>
  <c r="A182" i="5"/>
  <c r="A176" i="5"/>
  <c r="A170" i="5"/>
  <c r="A164" i="5"/>
  <c r="A158" i="5"/>
  <c r="A152" i="5"/>
  <c r="C152" i="5" s="1"/>
  <c r="A146" i="5"/>
  <c r="A140" i="5"/>
  <c r="A134" i="5"/>
  <c r="A128" i="5"/>
  <c r="A122" i="5"/>
  <c r="A116" i="5"/>
  <c r="C116" i="5" s="1"/>
  <c r="A110" i="5"/>
  <c r="A104" i="5"/>
  <c r="A98" i="5"/>
  <c r="A92" i="5"/>
  <c r="A86" i="5"/>
  <c r="A80" i="5"/>
  <c r="C80" i="5" s="1"/>
  <c r="A74" i="5"/>
  <c r="A68" i="5"/>
  <c r="A62" i="5"/>
  <c r="A56" i="5"/>
  <c r="A50" i="5"/>
  <c r="A44" i="5"/>
  <c r="C44" i="5" s="1"/>
  <c r="A38" i="5"/>
  <c r="A32" i="5"/>
  <c r="A26" i="5"/>
  <c r="A20" i="5"/>
  <c r="A14" i="5"/>
  <c r="A8" i="5"/>
  <c r="C8" i="5" s="1"/>
  <c r="A595" i="5"/>
  <c r="A589" i="5"/>
  <c r="C589" i="5" s="1"/>
  <c r="A583" i="5"/>
  <c r="A577" i="5"/>
  <c r="C577" i="5" s="1"/>
  <c r="A571" i="5"/>
  <c r="A565" i="5"/>
  <c r="C565" i="5" s="1"/>
  <c r="A559" i="5"/>
  <c r="A553" i="5"/>
  <c r="C553" i="5" s="1"/>
  <c r="A547" i="5"/>
  <c r="A541" i="5"/>
  <c r="C541" i="5" s="1"/>
  <c r="A535" i="5"/>
  <c r="A529" i="5"/>
  <c r="C529" i="5" s="1"/>
  <c r="A523" i="5"/>
  <c r="A517" i="5"/>
  <c r="C517" i="5" s="1"/>
  <c r="A511" i="5"/>
  <c r="A505" i="5"/>
  <c r="C505" i="5" s="1"/>
  <c r="A499" i="5"/>
  <c r="A493" i="5"/>
  <c r="C493" i="5" s="1"/>
  <c r="A487" i="5"/>
  <c r="A481" i="5"/>
  <c r="C481" i="5" s="1"/>
  <c r="A475" i="5"/>
  <c r="A469" i="5"/>
  <c r="C469" i="5" s="1"/>
  <c r="A463" i="5"/>
  <c r="A457" i="5"/>
  <c r="C457" i="5" s="1"/>
  <c r="A451" i="5"/>
  <c r="A445" i="5"/>
  <c r="C445" i="5" s="1"/>
  <c r="A439" i="5"/>
  <c r="A433" i="5"/>
  <c r="C433" i="5" s="1"/>
  <c r="A427" i="5"/>
  <c r="A421" i="5"/>
  <c r="C421" i="5" s="1"/>
  <c r="A415" i="5"/>
  <c r="A409" i="5"/>
  <c r="C409" i="5" s="1"/>
  <c r="A3346" i="5"/>
  <c r="A397" i="5"/>
  <c r="A391" i="5"/>
  <c r="A385" i="5"/>
  <c r="C385" i="5" s="1"/>
  <c r="A379" i="5"/>
  <c r="A373" i="5"/>
  <c r="C373" i="5" s="1"/>
  <c r="A367" i="5"/>
  <c r="A361" i="5"/>
  <c r="C361" i="5" s="1"/>
  <c r="A355" i="5"/>
  <c r="A349" i="5"/>
  <c r="C349" i="5" s="1"/>
  <c r="A343" i="5"/>
  <c r="A337" i="5"/>
  <c r="C337" i="5" s="1"/>
  <c r="A331" i="5"/>
  <c r="A325" i="5"/>
  <c r="C325" i="5" s="1"/>
  <c r="A319" i="5"/>
  <c r="A313" i="5"/>
  <c r="C313" i="5" s="1"/>
  <c r="A307" i="5"/>
  <c r="A301" i="5"/>
  <c r="C301" i="5" s="1"/>
  <c r="A295" i="5"/>
  <c r="A289" i="5"/>
  <c r="C289" i="5" s="1"/>
  <c r="A283" i="5"/>
  <c r="A277" i="5"/>
  <c r="C277" i="5" s="1"/>
  <c r="A271" i="5"/>
  <c r="A265" i="5"/>
  <c r="C265" i="5" s="1"/>
  <c r="A259" i="5"/>
  <c r="A253" i="5"/>
  <c r="C253" i="5" s="1"/>
  <c r="A247" i="5"/>
  <c r="A241" i="5"/>
  <c r="C241" i="5" s="1"/>
  <c r="A235" i="5"/>
  <c r="A229" i="5"/>
  <c r="C229" i="5" s="1"/>
  <c r="A2567" i="5"/>
  <c r="A217" i="5"/>
  <c r="C217" i="5" s="1"/>
  <c r="A211" i="5"/>
  <c r="A205" i="5"/>
  <c r="C205" i="5" s="1"/>
  <c r="A199" i="5"/>
  <c r="A193" i="5"/>
  <c r="A187" i="5"/>
  <c r="A181" i="5"/>
  <c r="A175" i="5"/>
  <c r="A169" i="5"/>
  <c r="C169" i="5" s="1"/>
  <c r="A163" i="5"/>
  <c r="A157" i="5"/>
  <c r="C157" i="5" s="1"/>
  <c r="A151" i="5"/>
  <c r="A145" i="5"/>
  <c r="A139" i="5"/>
  <c r="A133" i="5"/>
  <c r="C133" i="5" s="1"/>
  <c r="A127" i="5"/>
  <c r="A121" i="5"/>
  <c r="C121" i="5" s="1"/>
  <c r="A115" i="5"/>
  <c r="A109" i="5"/>
  <c r="C109" i="5" s="1"/>
  <c r="A103" i="5"/>
  <c r="A97" i="5"/>
  <c r="C97" i="5" s="1"/>
  <c r="A91" i="5"/>
  <c r="A85" i="5"/>
  <c r="C85" i="5" s="1"/>
  <c r="A79" i="5"/>
  <c r="A73" i="5"/>
  <c r="C73" i="5" s="1"/>
  <c r="A45" i="5"/>
  <c r="A61" i="5"/>
  <c r="C61" i="5" s="1"/>
  <c r="A55" i="5"/>
  <c r="A49" i="5"/>
  <c r="C49" i="5" s="1"/>
  <c r="A43" i="5"/>
  <c r="A37" i="5"/>
  <c r="C37" i="5" s="1"/>
  <c r="A31" i="5"/>
  <c r="A25" i="5"/>
  <c r="C25" i="5" s="1"/>
  <c r="A19" i="5"/>
  <c r="A13" i="5"/>
  <c r="C13" i="5" s="1"/>
  <c r="A7" i="5"/>
  <c r="A3330" i="5"/>
  <c r="A3324" i="5"/>
  <c r="A3318" i="5"/>
  <c r="C3318" i="5" s="1"/>
  <c r="A3312" i="5"/>
  <c r="C3312" i="5" s="1"/>
  <c r="A3306" i="5"/>
  <c r="A3300" i="5"/>
  <c r="A3294" i="5"/>
  <c r="A3288" i="5"/>
  <c r="A3282" i="5"/>
  <c r="C3282" i="5" s="1"/>
  <c r="A3276" i="5"/>
  <c r="C3276" i="5" s="1"/>
  <c r="A3270" i="5"/>
  <c r="A3264" i="5"/>
  <c r="A3258" i="5"/>
  <c r="A3252" i="5"/>
  <c r="A3246" i="5"/>
  <c r="C3246" i="5" s="1"/>
  <c r="A3240" i="5"/>
  <c r="C3240" i="5" s="1"/>
  <c r="A3234" i="5"/>
  <c r="A3228" i="5"/>
  <c r="A3222" i="5"/>
  <c r="A3216" i="5"/>
  <c r="A3210" i="5"/>
  <c r="C3210" i="5" s="1"/>
  <c r="A3204" i="5"/>
  <c r="C3204" i="5" s="1"/>
  <c r="A3198" i="5"/>
  <c r="A3192" i="5"/>
  <c r="A3186" i="5"/>
  <c r="A3180" i="5"/>
  <c r="A3174" i="5"/>
  <c r="C3174" i="5" s="1"/>
  <c r="A3168" i="5"/>
  <c r="C3168" i="5" s="1"/>
  <c r="A3162" i="5"/>
  <c r="A3156" i="5"/>
  <c r="A3150" i="5"/>
  <c r="A3144" i="5"/>
  <c r="A3138" i="5"/>
  <c r="C3138" i="5" s="1"/>
  <c r="A3132" i="5"/>
  <c r="C3132" i="5" s="1"/>
  <c r="A3126" i="5"/>
  <c r="A3120" i="5"/>
  <c r="A3114" i="5"/>
  <c r="A3108" i="5"/>
  <c r="A3102" i="5"/>
  <c r="C3102" i="5" s="1"/>
  <c r="A3096" i="5"/>
  <c r="C3096" i="5" s="1"/>
  <c r="A3090" i="5"/>
  <c r="A3084" i="5"/>
  <c r="A3078" i="5"/>
  <c r="A3072" i="5"/>
  <c r="A3066" i="5"/>
  <c r="C3066" i="5" s="1"/>
  <c r="A3060" i="5"/>
  <c r="C3060" i="5" s="1"/>
  <c r="A4355" i="5"/>
  <c r="A4349" i="5"/>
  <c r="A4343" i="5"/>
  <c r="A4337" i="5"/>
  <c r="A4331" i="5"/>
  <c r="C4331" i="5" s="1"/>
  <c r="A4325" i="5"/>
  <c r="C4325" i="5" s="1"/>
  <c r="A4319" i="5"/>
  <c r="A4313" i="5"/>
  <c r="A4307" i="5"/>
  <c r="A4301" i="5"/>
  <c r="C4301" i="5" s="1"/>
  <c r="A4295" i="5"/>
  <c r="C4295" i="5" s="1"/>
  <c r="A4289" i="5"/>
  <c r="C4289" i="5" s="1"/>
  <c r="A4283" i="5"/>
  <c r="A4277" i="5"/>
  <c r="A4271" i="5"/>
  <c r="A4265" i="5"/>
  <c r="C4265" i="5" s="1"/>
  <c r="A4259" i="5"/>
  <c r="C4259" i="5" s="1"/>
  <c r="A4253" i="5"/>
  <c r="C4253" i="5" s="1"/>
  <c r="A4247" i="5"/>
  <c r="A2237" i="5"/>
  <c r="A4235" i="5"/>
  <c r="A4229" i="5"/>
  <c r="C4229" i="5" s="1"/>
  <c r="A4223" i="5"/>
  <c r="C4223" i="5" s="1"/>
  <c r="A4217" i="5"/>
  <c r="C4217" i="5" s="1"/>
  <c r="A4211" i="5"/>
  <c r="A4205" i="5"/>
  <c r="A4199" i="5"/>
  <c r="A4193" i="5"/>
  <c r="C4193" i="5" s="1"/>
  <c r="A4187" i="5"/>
  <c r="C4187" i="5" s="1"/>
  <c r="A4181" i="5"/>
  <c r="C4181" i="5" s="1"/>
  <c r="A4335" i="5"/>
  <c r="A4169" i="5"/>
  <c r="A4163" i="5"/>
  <c r="A4157" i="5"/>
  <c r="C4157" i="5" s="1"/>
  <c r="A4151" i="5"/>
  <c r="C4151" i="5" s="1"/>
  <c r="A4145" i="5"/>
  <c r="C4145" i="5" s="1"/>
  <c r="A4139" i="5"/>
  <c r="A4133" i="5"/>
  <c r="A4127" i="5"/>
  <c r="A4121" i="5"/>
  <c r="C4121" i="5" s="1"/>
  <c r="A4115" i="5"/>
  <c r="C4115" i="5" s="1"/>
  <c r="A4109" i="5"/>
  <c r="C4109" i="5" s="1"/>
  <c r="A4103" i="5"/>
  <c r="A4097" i="5"/>
  <c r="A4091" i="5"/>
  <c r="A4085" i="5"/>
  <c r="C4085" i="5" s="1"/>
  <c r="A4079" i="5"/>
  <c r="C4079" i="5" s="1"/>
  <c r="A4073" i="5"/>
  <c r="C4073" i="5" s="1"/>
  <c r="A4067" i="5"/>
  <c r="A4061" i="5"/>
  <c r="A4055" i="5"/>
  <c r="A4049" i="5"/>
  <c r="A4043" i="5"/>
  <c r="C4043" i="5" s="1"/>
  <c r="A4037" i="5"/>
  <c r="C4037" i="5" s="1"/>
  <c r="A4031" i="5"/>
  <c r="A4025" i="5"/>
  <c r="A4019" i="5"/>
  <c r="A4013" i="5"/>
  <c r="C4013" i="5" s="1"/>
  <c r="A4007" i="5"/>
  <c r="C4007" i="5" s="1"/>
  <c r="A4001" i="5"/>
  <c r="C4001" i="5" s="1"/>
  <c r="A3995" i="5"/>
  <c r="A3989" i="5"/>
  <c r="A3983" i="5"/>
  <c r="A3977" i="5"/>
  <c r="C3977" i="5" s="1"/>
  <c r="A3971" i="5"/>
  <c r="C3971" i="5" s="1"/>
  <c r="A3965" i="5"/>
  <c r="C3965" i="5" s="1"/>
  <c r="A3959" i="5"/>
  <c r="A3953" i="5"/>
  <c r="A3947" i="5"/>
  <c r="A3941" i="5"/>
  <c r="C3941" i="5" s="1"/>
  <c r="A3935" i="5"/>
  <c r="C3935" i="5" s="1"/>
  <c r="A3929" i="5"/>
  <c r="C3929" i="5" s="1"/>
  <c r="A4175" i="5"/>
  <c r="A3917" i="5"/>
  <c r="A3911" i="5"/>
  <c r="A3905" i="5"/>
  <c r="C3905" i="5" s="1"/>
  <c r="A3899" i="5"/>
  <c r="C3899" i="5" s="1"/>
  <c r="A3893" i="5"/>
  <c r="C3893" i="5" s="1"/>
  <c r="A3887" i="5"/>
  <c r="A3881" i="5"/>
  <c r="A3875" i="5"/>
  <c r="A3869" i="5"/>
  <c r="C3869" i="5" s="1"/>
  <c r="A3863" i="5"/>
  <c r="C3863" i="5" s="1"/>
  <c r="A3857" i="5"/>
  <c r="C3857" i="5" s="1"/>
  <c r="A3851" i="5"/>
  <c r="A3845" i="5"/>
  <c r="A3839" i="5"/>
  <c r="A3833" i="5"/>
  <c r="C3833" i="5" s="1"/>
  <c r="A3827" i="5"/>
  <c r="C3827" i="5" s="1"/>
  <c r="A3821" i="5"/>
  <c r="C3821" i="5" s="1"/>
  <c r="A3815" i="5"/>
  <c r="A3809" i="5"/>
  <c r="A3803" i="5"/>
  <c r="A3797" i="5"/>
  <c r="C3797" i="5" s="1"/>
  <c r="A3791" i="5"/>
  <c r="C3791" i="5" s="1"/>
  <c r="A3785" i="5"/>
  <c r="C3785" i="5" s="1"/>
  <c r="A3779" i="5"/>
  <c r="A3773" i="5"/>
  <c r="A3767" i="5"/>
  <c r="A3761" i="5"/>
  <c r="C3761" i="5" s="1"/>
  <c r="A3755" i="5"/>
  <c r="C3755" i="5" s="1"/>
  <c r="A3749" i="5"/>
  <c r="C3749" i="5" s="1"/>
  <c r="A3743" i="5"/>
  <c r="A3737" i="5"/>
  <c r="A3731" i="5"/>
  <c r="A3725" i="5"/>
  <c r="C3725" i="5" s="1"/>
  <c r="A3719" i="5"/>
  <c r="C3719" i="5" s="1"/>
  <c r="A3713" i="5"/>
  <c r="C3713" i="5" s="1"/>
  <c r="A3707" i="5"/>
  <c r="A3701" i="5"/>
  <c r="A3695" i="5"/>
  <c r="A3689" i="5"/>
  <c r="C3689" i="5" s="1"/>
  <c r="A3683" i="5"/>
  <c r="C3683" i="5" s="1"/>
  <c r="A3677" i="5"/>
  <c r="C3677" i="5" s="1"/>
  <c r="A3671" i="5"/>
  <c r="A3665" i="5"/>
  <c r="A3659" i="5"/>
  <c r="A3653" i="5"/>
  <c r="C3653" i="5" s="1"/>
  <c r="A3647" i="5"/>
  <c r="C3647" i="5" s="1"/>
  <c r="A3641" i="5"/>
  <c r="C3641" i="5" s="1"/>
  <c r="A3635" i="5"/>
  <c r="A3629" i="5"/>
  <c r="A3623" i="5"/>
  <c r="A3617" i="5"/>
  <c r="C3617" i="5" s="1"/>
  <c r="A3611" i="5"/>
  <c r="C3611" i="5" s="1"/>
  <c r="A4613" i="5"/>
  <c r="C4613" i="5" s="1"/>
  <c r="A3599" i="5"/>
  <c r="A3593" i="5"/>
  <c r="A3587" i="5"/>
  <c r="A3581" i="5"/>
  <c r="C3581" i="5" s="1"/>
  <c r="A3575" i="5"/>
  <c r="C3575" i="5" s="1"/>
  <c r="A3569" i="5"/>
  <c r="C3569" i="5" s="1"/>
  <c r="A3563" i="5"/>
  <c r="A3557" i="5"/>
  <c r="A3551" i="5"/>
  <c r="A3545" i="5"/>
  <c r="C3545" i="5" s="1"/>
  <c r="A3539" i="5"/>
  <c r="C3539" i="5" s="1"/>
  <c r="A3533" i="5"/>
  <c r="C3533" i="5" s="1"/>
  <c r="A3527" i="5"/>
  <c r="A3521" i="5"/>
  <c r="A3515" i="5"/>
  <c r="A3509" i="5"/>
  <c r="A3503" i="5"/>
  <c r="C3503" i="5" s="1"/>
  <c r="A3497" i="5"/>
  <c r="C3497" i="5" s="1"/>
  <c r="A3491" i="5"/>
  <c r="A3485" i="5"/>
  <c r="A3479" i="5"/>
  <c r="A3473" i="5"/>
  <c r="C3473" i="5" s="1"/>
  <c r="A2290" i="5"/>
  <c r="C2290" i="5" s="1"/>
  <c r="A2284" i="5"/>
  <c r="C2284" i="5" s="1"/>
  <c r="A2278" i="5"/>
  <c r="A2272" i="5"/>
  <c r="A2266" i="5"/>
  <c r="A2260" i="5"/>
  <c r="A2254" i="5"/>
  <c r="C2254" i="5" s="1"/>
  <c r="A2248" i="5"/>
  <c r="C2248" i="5" s="1"/>
  <c r="A2242" i="5"/>
  <c r="A2236" i="5"/>
  <c r="A2230" i="5"/>
  <c r="A2224" i="5"/>
  <c r="A2218" i="5"/>
  <c r="C2218" i="5" s="1"/>
  <c r="A2212" i="5"/>
  <c r="C2212" i="5" s="1"/>
  <c r="A2206" i="5"/>
  <c r="A2200" i="5"/>
  <c r="A2194" i="5"/>
  <c r="A2188" i="5"/>
  <c r="A2182" i="5"/>
  <c r="C2182" i="5" s="1"/>
  <c r="A2176" i="5"/>
  <c r="C2176" i="5" s="1"/>
  <c r="A2170" i="5"/>
  <c r="A2164" i="5"/>
  <c r="A2158" i="5"/>
  <c r="A2152" i="5"/>
  <c r="A2146" i="5"/>
  <c r="C2146" i="5" s="1"/>
  <c r="A2140" i="5"/>
  <c r="C2140" i="5" s="1"/>
  <c r="A2134" i="5"/>
  <c r="A2128" i="5"/>
  <c r="A2122" i="5"/>
  <c r="A2116" i="5"/>
  <c r="A2110" i="5"/>
  <c r="C2110" i="5" s="1"/>
  <c r="A2104" i="5"/>
  <c r="C2104" i="5" s="1"/>
  <c r="A2098" i="5"/>
  <c r="A2092" i="5"/>
  <c r="A2086" i="5"/>
  <c r="A2080" i="5"/>
  <c r="A2074" i="5"/>
  <c r="C2074" i="5" s="1"/>
  <c r="A2068" i="5"/>
  <c r="C2068" i="5" s="1"/>
  <c r="A2062" i="5"/>
  <c r="A2056" i="5"/>
  <c r="A2050" i="5"/>
  <c r="A2044" i="5"/>
  <c r="A2038" i="5"/>
  <c r="C2038" i="5" s="1"/>
  <c r="A2032" i="5"/>
  <c r="C2032" i="5" s="1"/>
  <c r="A2026" i="5"/>
  <c r="A2020" i="5"/>
  <c r="A2014" i="5"/>
  <c r="A2008" i="5"/>
  <c r="A2002" i="5"/>
  <c r="C2002" i="5" s="1"/>
  <c r="A1996" i="5"/>
  <c r="C1996" i="5" s="1"/>
  <c r="A1990" i="5"/>
  <c r="A1984" i="5"/>
  <c r="A1978" i="5"/>
  <c r="A1972" i="5"/>
  <c r="A1966" i="5"/>
  <c r="C1966" i="5" s="1"/>
  <c r="A1960" i="5"/>
  <c r="C1960" i="5" s="1"/>
  <c r="A1954" i="5"/>
  <c r="A1948" i="5"/>
  <c r="A1942" i="5"/>
  <c r="A1936" i="5"/>
  <c r="A1930" i="5"/>
  <c r="C1930" i="5" s="1"/>
  <c r="A1924" i="5"/>
  <c r="C1924" i="5" s="1"/>
  <c r="A1918" i="5"/>
  <c r="A1912" i="5"/>
  <c r="A1906" i="5"/>
  <c r="A1900" i="5"/>
  <c r="A1894" i="5"/>
  <c r="C1894" i="5" s="1"/>
  <c r="A1888" i="5"/>
  <c r="C1888" i="5" s="1"/>
  <c r="A1882" i="5"/>
  <c r="A1876" i="5"/>
  <c r="A1870" i="5"/>
  <c r="A1864" i="5"/>
  <c r="A1858" i="5"/>
  <c r="C1858" i="5" s="1"/>
  <c r="A1852" i="5"/>
  <c r="C1852" i="5" s="1"/>
  <c r="A1846" i="5"/>
  <c r="A1840" i="5"/>
  <c r="A1520" i="5"/>
  <c r="A1828" i="5"/>
  <c r="A1822" i="5"/>
  <c r="C1822" i="5" s="1"/>
  <c r="A1816" i="5"/>
  <c r="C1816" i="5" s="1"/>
  <c r="A1810" i="5"/>
  <c r="A1804" i="5"/>
  <c r="A1798" i="5"/>
  <c r="A1792" i="5"/>
  <c r="A1786" i="5"/>
  <c r="C1786" i="5" s="1"/>
  <c r="A1780" i="5"/>
  <c r="C1780" i="5" s="1"/>
  <c r="A1774" i="5"/>
  <c r="A1768" i="5"/>
  <c r="A1762" i="5"/>
  <c r="A1756" i="5"/>
  <c r="A1750" i="5"/>
  <c r="C1750" i="5" s="1"/>
  <c r="A1744" i="5"/>
  <c r="C1744" i="5" s="1"/>
  <c r="A1738" i="5"/>
  <c r="A1732" i="5"/>
  <c r="A1726" i="5"/>
  <c r="A1720" i="5"/>
  <c r="A1714" i="5"/>
  <c r="C1714" i="5" s="1"/>
  <c r="A1708" i="5"/>
  <c r="C1708" i="5" s="1"/>
  <c r="A1702" i="5"/>
  <c r="A1696" i="5"/>
  <c r="A1690" i="5"/>
  <c r="A1684" i="5"/>
  <c r="A1678" i="5"/>
  <c r="C1678" i="5" s="1"/>
  <c r="A1672" i="5"/>
  <c r="C1672" i="5" s="1"/>
  <c r="A1666" i="5"/>
  <c r="A1660" i="5"/>
  <c r="A1654" i="5"/>
  <c r="A1648" i="5"/>
  <c r="A1642" i="5"/>
  <c r="C1642" i="5" s="1"/>
  <c r="A1636" i="5"/>
  <c r="C1636" i="5" s="1"/>
  <c r="A1630" i="5"/>
  <c r="A1624" i="5"/>
  <c r="A1618" i="5"/>
  <c r="A1158" i="5"/>
  <c r="A1606" i="5"/>
  <c r="C1606" i="5" s="1"/>
  <c r="A1600" i="5"/>
  <c r="C1600" i="5" s="1"/>
  <c r="A1594" i="5"/>
  <c r="A1588" i="5"/>
  <c r="A1582" i="5"/>
  <c r="A1576" i="5"/>
  <c r="A1570" i="5"/>
  <c r="C1570" i="5" s="1"/>
  <c r="A1564" i="5"/>
  <c r="C1564" i="5" s="1"/>
  <c r="A1558" i="5"/>
  <c r="A1552" i="5"/>
  <c r="A1546" i="5"/>
  <c r="A1540" i="5"/>
  <c r="A1534" i="5"/>
  <c r="A1528" i="5"/>
  <c r="C1528" i="5" s="1"/>
  <c r="A3054" i="5"/>
  <c r="A3048" i="5"/>
  <c r="A1172" i="5"/>
  <c r="A3036" i="5"/>
  <c r="A3030" i="5"/>
  <c r="C3030" i="5" s="1"/>
  <c r="A3024" i="5"/>
  <c r="C3024" i="5" s="1"/>
  <c r="A3858" i="5"/>
  <c r="A3012" i="5"/>
  <c r="A3006" i="5"/>
  <c r="A3000" i="5"/>
  <c r="A2994" i="5"/>
  <c r="C2994" i="5" s="1"/>
  <c r="A2988" i="5"/>
  <c r="C2988" i="5" s="1"/>
  <c r="A2982" i="5"/>
  <c r="A2976" i="5"/>
  <c r="A2970" i="5"/>
  <c r="A2964" i="5"/>
  <c r="A2958" i="5"/>
  <c r="C2958" i="5" s="1"/>
  <c r="A2952" i="5"/>
  <c r="C2952" i="5" s="1"/>
  <c r="A2946" i="5"/>
  <c r="A2940" i="5"/>
  <c r="A2934" i="5"/>
  <c r="A2928" i="5"/>
  <c r="A2922" i="5"/>
  <c r="C2922" i="5" s="1"/>
  <c r="A2916" i="5"/>
  <c r="C2916" i="5" s="1"/>
  <c r="A2910" i="5"/>
  <c r="A2904" i="5"/>
  <c r="A2898" i="5"/>
  <c r="A2892" i="5"/>
  <c r="A2886" i="5"/>
  <c r="C2886" i="5" s="1"/>
  <c r="A2880" i="5"/>
  <c r="C2880" i="5" s="1"/>
  <c r="A2874" i="5"/>
  <c r="A2868" i="5"/>
  <c r="A2862" i="5"/>
  <c r="A2856" i="5"/>
  <c r="A2850" i="5"/>
  <c r="C2850" i="5" s="1"/>
  <c r="A2844" i="5"/>
  <c r="C2844" i="5" s="1"/>
  <c r="A2838" i="5"/>
  <c r="A2832" i="5"/>
  <c r="A2826" i="5"/>
  <c r="A2820" i="5"/>
  <c r="A2814" i="5"/>
  <c r="C2814" i="5" s="1"/>
  <c r="A2808" i="5"/>
  <c r="C2808" i="5" s="1"/>
  <c r="A2802" i="5"/>
  <c r="A2796" i="5"/>
  <c r="A2790" i="5"/>
  <c r="A2784" i="5"/>
  <c r="A2778" i="5"/>
  <c r="C2778" i="5" s="1"/>
  <c r="A2772" i="5"/>
  <c r="C2772" i="5" s="1"/>
  <c r="A2811" i="5"/>
  <c r="A2760" i="5"/>
  <c r="A2754" i="5"/>
  <c r="A2748" i="5"/>
  <c r="A2742" i="5"/>
  <c r="C2742" i="5" s="1"/>
  <c r="A2736" i="5"/>
  <c r="C2736" i="5" s="1"/>
  <c r="A2730" i="5"/>
  <c r="A2724" i="5"/>
  <c r="A2718" i="5"/>
  <c r="A2712" i="5"/>
  <c r="A2706" i="5"/>
  <c r="C2706" i="5" s="1"/>
  <c r="A2700" i="5"/>
  <c r="C2700" i="5" s="1"/>
  <c r="A2694" i="5"/>
  <c r="A2688" i="5"/>
  <c r="A2682" i="5"/>
  <c r="A2676" i="5"/>
  <c r="A2670" i="5"/>
  <c r="C2670" i="5" s="1"/>
  <c r="A2664" i="5"/>
  <c r="C2664" i="5" s="1"/>
  <c r="A2658" i="5"/>
  <c r="A2652" i="5"/>
  <c r="A3691" i="5"/>
  <c r="A2640" i="5"/>
  <c r="A2634" i="5"/>
  <c r="C2634" i="5" s="1"/>
  <c r="A2628" i="5"/>
  <c r="C2628" i="5" s="1"/>
  <c r="A2622" i="5"/>
  <c r="A2616" i="5"/>
  <c r="A2610" i="5"/>
  <c r="A2604" i="5"/>
  <c r="A2598" i="5"/>
  <c r="C2598" i="5" s="1"/>
  <c r="A2592" i="5"/>
  <c r="C2592" i="5" s="1"/>
  <c r="A2586" i="5"/>
  <c r="A2580" i="5"/>
  <c r="A2574" i="5"/>
  <c r="A2568" i="5"/>
  <c r="A2562" i="5"/>
  <c r="C2562" i="5" s="1"/>
  <c r="A2556" i="5"/>
  <c r="C2556" i="5" s="1"/>
  <c r="A2550" i="5"/>
  <c r="A2544" i="5"/>
  <c r="A2538" i="5"/>
  <c r="A2532" i="5"/>
  <c r="A2526" i="5"/>
  <c r="C2526" i="5" s="1"/>
  <c r="A2520" i="5"/>
  <c r="C2520" i="5" s="1"/>
  <c r="A2514" i="5"/>
  <c r="A2508" i="5"/>
  <c r="A2502" i="5"/>
  <c r="A2496" i="5"/>
  <c r="A2490" i="5"/>
  <c r="C2490" i="5" s="1"/>
  <c r="A2484" i="5"/>
  <c r="C2484" i="5" s="1"/>
  <c r="A2478" i="5"/>
  <c r="A2472" i="5"/>
  <c r="A2466" i="5"/>
  <c r="A2460" i="5"/>
  <c r="A2454" i="5"/>
  <c r="C2454" i="5" s="1"/>
  <c r="A2448" i="5"/>
  <c r="C2448" i="5" s="1"/>
  <c r="A2442" i="5"/>
  <c r="A2436" i="5"/>
  <c r="A2430" i="5"/>
  <c r="A2424" i="5"/>
  <c r="A2418" i="5"/>
  <c r="C2418" i="5" s="1"/>
  <c r="A2412" i="5"/>
  <c r="C2412" i="5" s="1"/>
  <c r="A2406" i="5"/>
  <c r="A2400" i="5"/>
  <c r="A2394" i="5"/>
  <c r="A2388" i="5"/>
  <c r="A2382" i="5"/>
  <c r="C2382" i="5" s="1"/>
  <c r="A2376" i="5"/>
  <c r="C2376" i="5" s="1"/>
  <c r="A2370" i="5"/>
  <c r="A2364" i="5"/>
  <c r="A2358" i="5"/>
  <c r="A2352" i="5"/>
  <c r="A2346" i="5"/>
  <c r="C2346" i="5" s="1"/>
  <c r="A2340" i="5"/>
  <c r="C2340" i="5" s="1"/>
  <c r="A2334" i="5"/>
  <c r="A2328" i="5"/>
  <c r="A2322" i="5"/>
  <c r="A2316" i="5"/>
  <c r="A2310" i="5"/>
  <c r="C2310" i="5" s="1"/>
  <c r="A2304" i="5"/>
  <c r="C2304" i="5" s="1"/>
  <c r="A2298" i="5"/>
  <c r="A2292" i="5"/>
  <c r="A2286" i="5"/>
  <c r="A2280" i="5"/>
  <c r="A2274" i="5"/>
  <c r="C2274" i="5" s="1"/>
  <c r="A2268" i="5"/>
  <c r="C2268" i="5" s="1"/>
  <c r="A2262" i="5"/>
  <c r="A2256" i="5"/>
  <c r="A2250" i="5"/>
  <c r="A2244" i="5"/>
  <c r="A2238" i="5"/>
  <c r="C2238" i="5" s="1"/>
  <c r="A2232" i="5"/>
  <c r="C2232" i="5" s="1"/>
  <c r="A2226" i="5"/>
  <c r="A2220" i="5"/>
  <c r="A2214" i="5"/>
  <c r="A2208" i="5"/>
  <c r="A2202" i="5"/>
  <c r="C2202" i="5" s="1"/>
  <c r="A2196" i="5"/>
  <c r="C2196" i="5" s="1"/>
  <c r="A2190" i="5"/>
  <c r="A2184" i="5"/>
  <c r="A2178" i="5"/>
  <c r="A2172" i="5"/>
  <c r="A2166" i="5"/>
  <c r="C2166" i="5" s="1"/>
  <c r="A2160" i="5"/>
  <c r="C2160" i="5" s="1"/>
  <c r="A2154" i="5"/>
  <c r="A1755" i="5"/>
  <c r="A2142" i="5"/>
  <c r="A2136" i="5"/>
  <c r="A2130" i="5"/>
  <c r="C2130" i="5" s="1"/>
  <c r="A2124" i="5"/>
  <c r="A2118" i="5"/>
  <c r="A2112" i="5"/>
  <c r="A2106" i="5"/>
  <c r="A2100" i="5"/>
  <c r="A2094" i="5"/>
  <c r="C2094" i="5" s="1"/>
  <c r="A2088" i="5"/>
  <c r="C2088" i="5" s="1"/>
  <c r="A2082" i="5"/>
  <c r="A2076" i="5"/>
  <c r="A2070" i="5"/>
  <c r="A2064" i="5"/>
  <c r="A2058" i="5"/>
  <c r="C2058" i="5" s="1"/>
  <c r="A2052" i="5"/>
  <c r="C2052" i="5" s="1"/>
  <c r="A2046" i="5"/>
  <c r="A2040" i="5"/>
  <c r="A2034" i="5"/>
  <c r="A2028" i="5"/>
  <c r="A2022" i="5"/>
  <c r="C2022" i="5" s="1"/>
  <c r="A2016" i="5"/>
  <c r="C2016" i="5" s="1"/>
  <c r="A2010" i="5"/>
  <c r="A2004" i="5"/>
  <c r="A1998" i="5"/>
  <c r="A1992" i="5"/>
  <c r="A1986" i="5"/>
  <c r="C1986" i="5" s="1"/>
  <c r="A1980" i="5"/>
  <c r="C1980" i="5" s="1"/>
  <c r="A1974" i="5"/>
  <c r="A1968" i="5"/>
  <c r="A1962" i="5"/>
  <c r="A1956" i="5"/>
  <c r="A1950" i="5"/>
  <c r="C1950" i="5" s="1"/>
  <c r="A1944" i="5"/>
  <c r="C1944" i="5" s="1"/>
  <c r="A1938" i="5"/>
  <c r="A1932" i="5"/>
  <c r="A1926" i="5"/>
  <c r="A1920" i="5"/>
  <c r="A1914" i="5"/>
  <c r="C1914" i="5" s="1"/>
  <c r="A1908" i="5"/>
  <c r="C1908" i="5" s="1"/>
  <c r="A1902" i="5"/>
  <c r="A1896" i="5"/>
  <c r="A1890" i="5"/>
  <c r="A1884" i="5"/>
  <c r="A1878" i="5"/>
  <c r="C1878" i="5" s="1"/>
  <c r="A1872" i="5"/>
  <c r="C1872" i="5" s="1"/>
  <c r="A1866" i="5"/>
  <c r="A1860" i="5"/>
  <c r="A1854" i="5"/>
  <c r="A1848" i="5"/>
  <c r="A1842" i="5"/>
  <c r="C1842" i="5" s="1"/>
  <c r="A1836" i="5"/>
  <c r="C1836" i="5" s="1"/>
  <c r="A1830" i="5"/>
  <c r="A1824" i="5"/>
  <c r="A1818" i="5"/>
  <c r="A1812" i="5"/>
  <c r="A1806" i="5"/>
  <c r="C1806" i="5" s="1"/>
  <c r="A1800" i="5"/>
  <c r="C1800" i="5" s="1"/>
  <c r="A1794" i="5"/>
  <c r="A1788" i="5"/>
  <c r="A1782" i="5"/>
  <c r="A1776" i="5"/>
  <c r="A1770" i="5"/>
  <c r="C1770" i="5" s="1"/>
  <c r="A1764" i="5"/>
  <c r="C1764" i="5" s="1"/>
  <c r="A1758" i="5"/>
  <c r="A1752" i="5"/>
  <c r="A1746" i="5"/>
  <c r="A1740" i="5"/>
  <c r="A1734" i="5"/>
  <c r="C1734" i="5" s="1"/>
  <c r="A1728" i="5"/>
  <c r="C1728" i="5" s="1"/>
  <c r="A1722" i="5"/>
  <c r="A1716" i="5"/>
  <c r="A1710" i="5"/>
  <c r="A1704" i="5"/>
  <c r="A1698" i="5"/>
  <c r="C1698" i="5" s="1"/>
  <c r="A1692" i="5"/>
  <c r="C1692" i="5" s="1"/>
  <c r="A1686" i="5"/>
  <c r="A1680" i="5"/>
  <c r="A1674" i="5"/>
  <c r="A1668" i="5"/>
  <c r="A1662" i="5"/>
  <c r="C1662" i="5" s="1"/>
  <c r="A1885" i="5"/>
  <c r="C1885" i="5" s="1"/>
  <c r="A1650" i="5"/>
  <c r="A1644" i="5"/>
  <c r="A1638" i="5"/>
  <c r="A1632" i="5"/>
  <c r="A1626" i="5"/>
  <c r="C1626" i="5" s="1"/>
  <c r="A1620" i="5"/>
  <c r="C1620" i="5" s="1"/>
  <c r="A1614" i="5"/>
  <c r="A1608" i="5"/>
  <c r="A1602" i="5"/>
  <c r="A1596" i="5"/>
  <c r="A1590" i="5"/>
  <c r="C1590" i="5" s="1"/>
  <c r="A1584" i="5"/>
  <c r="C1584" i="5" s="1"/>
  <c r="A1578" i="5"/>
  <c r="A1572" i="5"/>
  <c r="A1466" i="5"/>
  <c r="A1560" i="5"/>
  <c r="A1554" i="5"/>
  <c r="C1554" i="5" s="1"/>
  <c r="A1548" i="5"/>
  <c r="C1548" i="5" s="1"/>
  <c r="A1542" i="5"/>
  <c r="A1536" i="5"/>
  <c r="A1530" i="5"/>
  <c r="A3467" i="5"/>
  <c r="A3461" i="5"/>
  <c r="C3461" i="5" s="1"/>
  <c r="A3455" i="5"/>
  <c r="C3455" i="5" s="1"/>
  <c r="A3449" i="5"/>
  <c r="C3449" i="5" s="1"/>
  <c r="A3443" i="5"/>
  <c r="A3437" i="5"/>
  <c r="C3437" i="5" s="1"/>
  <c r="A3431" i="5"/>
  <c r="A3425" i="5"/>
  <c r="C3425" i="5" s="1"/>
  <c r="A3419" i="5"/>
  <c r="C3419" i="5" s="1"/>
  <c r="A3413" i="5"/>
  <c r="C3413" i="5" s="1"/>
  <c r="A3407" i="5"/>
  <c r="A3401" i="5"/>
  <c r="A3395" i="5"/>
  <c r="A3389" i="5"/>
  <c r="C3389" i="5" s="1"/>
  <c r="A3383" i="5"/>
  <c r="C3383" i="5" s="1"/>
  <c r="A3377" i="5"/>
  <c r="C3377" i="5" s="1"/>
  <c r="A3371" i="5"/>
  <c r="A3365" i="5"/>
  <c r="C3365" i="5" s="1"/>
  <c r="A3359" i="5"/>
  <c r="A3353" i="5"/>
  <c r="C3353" i="5" s="1"/>
  <c r="A3347" i="5"/>
  <c r="C3347" i="5" s="1"/>
  <c r="A3341" i="5"/>
  <c r="C3341" i="5" s="1"/>
  <c r="A3335" i="5"/>
  <c r="A3329" i="5"/>
  <c r="C3329" i="5" s="1"/>
  <c r="A3323" i="5"/>
  <c r="A3317" i="5"/>
  <c r="C3317" i="5" s="1"/>
  <c r="A3311" i="5"/>
  <c r="C3311" i="5" s="1"/>
  <c r="A3305" i="5"/>
  <c r="C3305" i="5" s="1"/>
  <c r="A3299" i="5"/>
  <c r="A3293" i="5"/>
  <c r="C3293" i="5" s="1"/>
  <c r="A3287" i="5"/>
  <c r="A3281" i="5"/>
  <c r="C3281" i="5" s="1"/>
  <c r="A3275" i="5"/>
  <c r="C3275" i="5" s="1"/>
  <c r="A3269" i="5"/>
  <c r="A3263" i="5"/>
  <c r="A3257" i="5"/>
  <c r="A3251" i="5"/>
  <c r="A3245" i="5"/>
  <c r="C3245" i="5" s="1"/>
  <c r="A3239" i="5"/>
  <c r="C3239" i="5" s="1"/>
  <c r="A3233" i="5"/>
  <c r="C3233" i="5" s="1"/>
  <c r="A3227" i="5"/>
  <c r="A3221" i="5"/>
  <c r="C3221" i="5" s="1"/>
  <c r="A3215" i="5"/>
  <c r="A3209" i="5"/>
  <c r="C3209" i="5" s="1"/>
  <c r="A3203" i="5"/>
  <c r="C3203" i="5" s="1"/>
  <c r="A3197" i="5"/>
  <c r="C3197" i="5" s="1"/>
  <c r="A3191" i="5"/>
  <c r="A3185" i="5"/>
  <c r="C3185" i="5" s="1"/>
  <c r="A3179" i="5"/>
  <c r="A3173" i="5"/>
  <c r="C3173" i="5" s="1"/>
  <c r="A3167" i="5"/>
  <c r="C3167" i="5" s="1"/>
  <c r="A3055" i="5"/>
  <c r="A3155" i="5"/>
  <c r="A3149" i="5"/>
  <c r="C3149" i="5" s="1"/>
  <c r="A3143" i="5"/>
  <c r="A3137" i="5"/>
  <c r="C3137" i="5" s="1"/>
  <c r="A3131" i="5"/>
  <c r="C3131" i="5" s="1"/>
  <c r="A3125" i="5"/>
  <c r="C3125" i="5" s="1"/>
  <c r="A3119" i="5"/>
  <c r="A3113" i="5"/>
  <c r="C3113" i="5" s="1"/>
  <c r="A3107" i="5"/>
  <c r="A3101" i="5"/>
  <c r="C3101" i="5" s="1"/>
  <c r="A3095" i="5"/>
  <c r="C3095" i="5" s="1"/>
  <c r="A3089" i="5"/>
  <c r="C3089" i="5" s="1"/>
  <c r="A3083" i="5"/>
  <c r="A3077" i="5"/>
  <c r="A3071" i="5"/>
  <c r="A3065" i="5"/>
  <c r="C3065" i="5" s="1"/>
  <c r="A3059" i="5"/>
  <c r="C3059" i="5" s="1"/>
  <c r="A3053" i="5"/>
  <c r="C3053" i="5" s="1"/>
  <c r="A3047" i="5"/>
  <c r="A3041" i="5"/>
  <c r="C3041" i="5" s="1"/>
  <c r="A3035" i="5"/>
  <c r="A3029" i="5"/>
  <c r="C3029" i="5" s="1"/>
  <c r="A3023" i="5"/>
  <c r="C3023" i="5" s="1"/>
  <c r="A3017" i="5"/>
  <c r="C3017" i="5" s="1"/>
  <c r="A3011" i="5"/>
  <c r="A3005" i="5"/>
  <c r="C3005" i="5" s="1"/>
  <c r="A2999" i="5"/>
  <c r="A2993" i="5"/>
  <c r="C2993" i="5" s="1"/>
  <c r="A2987" i="5"/>
  <c r="C2987" i="5" s="1"/>
  <c r="A2981" i="5"/>
  <c r="A2975" i="5"/>
  <c r="A2956" i="5"/>
  <c r="C2956" i="5" s="1"/>
  <c r="A2963" i="5"/>
  <c r="A2957" i="5"/>
  <c r="C2957" i="5" s="1"/>
  <c r="A2951" i="5"/>
  <c r="C2951" i="5" s="1"/>
  <c r="A2945" i="5"/>
  <c r="C2945" i="5" s="1"/>
  <c r="A2939" i="5"/>
  <c r="A2933" i="5"/>
  <c r="C2933" i="5" s="1"/>
  <c r="A2927" i="5"/>
  <c r="A2921" i="5"/>
  <c r="C2921" i="5" s="1"/>
  <c r="A2915" i="5"/>
  <c r="C2915" i="5" s="1"/>
  <c r="A2909" i="5"/>
  <c r="C2909" i="5" s="1"/>
  <c r="A2903" i="5"/>
  <c r="A2897" i="5"/>
  <c r="A2891" i="5"/>
  <c r="A2885" i="5"/>
  <c r="C2885" i="5" s="1"/>
  <c r="A2879" i="5"/>
  <c r="C2879" i="5" s="1"/>
  <c r="A2873" i="5"/>
  <c r="C2873" i="5" s="1"/>
  <c r="A2867" i="5"/>
  <c r="A2861" i="5"/>
  <c r="C2861" i="5" s="1"/>
  <c r="A2855" i="5"/>
  <c r="A2849" i="5"/>
  <c r="C2849" i="5" s="1"/>
  <c r="A2843" i="5"/>
  <c r="C2843" i="5" s="1"/>
  <c r="A2837" i="5"/>
  <c r="C2837" i="5" s="1"/>
  <c r="A2831" i="5"/>
  <c r="A2825" i="5"/>
  <c r="C2825" i="5" s="1"/>
  <c r="A2819" i="5"/>
  <c r="A2813" i="5"/>
  <c r="C2813" i="5" s="1"/>
  <c r="A2807" i="5"/>
  <c r="C2807" i="5" s="1"/>
  <c r="A2801" i="5"/>
  <c r="C2801" i="5" s="1"/>
  <c r="A2795" i="5"/>
  <c r="A2789" i="5"/>
  <c r="A2783" i="5"/>
  <c r="A2777" i="5"/>
  <c r="C2777" i="5" s="1"/>
  <c r="A2771" i="5"/>
  <c r="C2771" i="5" s="1"/>
  <c r="A2765" i="5"/>
  <c r="C2765" i="5" s="1"/>
  <c r="A2759" i="5"/>
  <c r="A2753" i="5"/>
  <c r="C2753" i="5" s="1"/>
  <c r="A2747" i="5"/>
  <c r="A2741" i="5"/>
  <c r="C2741" i="5" s="1"/>
  <c r="A2735" i="5"/>
  <c r="C2735" i="5" s="1"/>
  <c r="A2729" i="5"/>
  <c r="C2729" i="5" s="1"/>
  <c r="A2723" i="5"/>
  <c r="A2717" i="5"/>
  <c r="C2717" i="5" s="1"/>
  <c r="A2711" i="5"/>
  <c r="A2705" i="5"/>
  <c r="C2705" i="5" s="1"/>
  <c r="A2699" i="5"/>
  <c r="C2699" i="5" s="1"/>
  <c r="A2693" i="5"/>
  <c r="A2687" i="5"/>
  <c r="A2681" i="5"/>
  <c r="C2681" i="5" s="1"/>
  <c r="A2675" i="5"/>
  <c r="A2669" i="5"/>
  <c r="C2669" i="5" s="1"/>
  <c r="A2663" i="5"/>
  <c r="C2663" i="5" s="1"/>
  <c r="A2657" i="5"/>
  <c r="C2657" i="5" s="1"/>
  <c r="A2651" i="5"/>
  <c r="A2645" i="5"/>
  <c r="A2639" i="5"/>
  <c r="A2633" i="5"/>
  <c r="C2633" i="5" s="1"/>
  <c r="A2627" i="5"/>
  <c r="C2627" i="5" s="1"/>
  <c r="A2621" i="5"/>
  <c r="C2621" i="5" s="1"/>
  <c r="A2615" i="5"/>
  <c r="A1923" i="5"/>
  <c r="C1923" i="5" s="1"/>
  <c r="A2603" i="5"/>
  <c r="A2597" i="5"/>
  <c r="C2597" i="5" s="1"/>
  <c r="A2591" i="5"/>
  <c r="C2591" i="5" s="1"/>
  <c r="A2585" i="5"/>
  <c r="C2585" i="5" s="1"/>
  <c r="A2579" i="5"/>
  <c r="A2573" i="5"/>
  <c r="A3498" i="5"/>
  <c r="A2561" i="5"/>
  <c r="C2561" i="5" s="1"/>
  <c r="A2555" i="5"/>
  <c r="C2555" i="5" s="1"/>
  <c r="A2549" i="5"/>
  <c r="C2549" i="5" s="1"/>
  <c r="A2543" i="5"/>
  <c r="A2537" i="5"/>
  <c r="C2537" i="5" s="1"/>
  <c r="A2531" i="5"/>
  <c r="A2525" i="5"/>
  <c r="C2525" i="5" s="1"/>
  <c r="A2519" i="5"/>
  <c r="C2519" i="5" s="1"/>
  <c r="A2513" i="5"/>
  <c r="C2513" i="5" s="1"/>
  <c r="A2507" i="5"/>
  <c r="A2501" i="5"/>
  <c r="C2501" i="5" s="1"/>
  <c r="A2495" i="5"/>
  <c r="A2489" i="5"/>
  <c r="C2489" i="5" s="1"/>
  <c r="A2483" i="5"/>
  <c r="C2483" i="5" s="1"/>
  <c r="A2477" i="5"/>
  <c r="C2477" i="5" s="1"/>
  <c r="A2471" i="5"/>
  <c r="A2465" i="5"/>
  <c r="C2465" i="5" s="1"/>
  <c r="A2459" i="5"/>
  <c r="A2453" i="5"/>
  <c r="C2453" i="5" s="1"/>
  <c r="A2447" i="5"/>
  <c r="C2447" i="5" s="1"/>
  <c r="A2441" i="5"/>
  <c r="A2435" i="5"/>
  <c r="A2429" i="5"/>
  <c r="A2423" i="5"/>
  <c r="A2417" i="5"/>
  <c r="C2417" i="5" s="1"/>
  <c r="A2411" i="5"/>
  <c r="C2411" i="5" s="1"/>
  <c r="A2405" i="5"/>
  <c r="C2405" i="5" s="1"/>
  <c r="A1915" i="5"/>
  <c r="A2393" i="5"/>
  <c r="C2393" i="5" s="1"/>
  <c r="A2387" i="5"/>
  <c r="A2381" i="5"/>
  <c r="C2381" i="5" s="1"/>
  <c r="A2375" i="5"/>
  <c r="C2375" i="5" s="1"/>
  <c r="A2369" i="5"/>
  <c r="C2369" i="5" s="1"/>
  <c r="A2363" i="5"/>
  <c r="A2357" i="5"/>
  <c r="C2357" i="5" s="1"/>
  <c r="A2351" i="5"/>
  <c r="A2345" i="5"/>
  <c r="C2345" i="5" s="1"/>
  <c r="A2339" i="5"/>
  <c r="C2339" i="5" s="1"/>
  <c r="A2333" i="5"/>
  <c r="C2333" i="5" s="1"/>
  <c r="A2327" i="5"/>
  <c r="A2321" i="5"/>
  <c r="C2321" i="5" s="1"/>
  <c r="A2315" i="5"/>
  <c r="A2309" i="5"/>
  <c r="C2309" i="5" s="1"/>
  <c r="A2303" i="5"/>
  <c r="C2303" i="5" s="1"/>
  <c r="A2297" i="5"/>
  <c r="C2297" i="5" s="1"/>
  <c r="A2291" i="5"/>
  <c r="A2285" i="5"/>
  <c r="C2285" i="5" s="1"/>
  <c r="A2279" i="5"/>
  <c r="A2273" i="5"/>
  <c r="C2273" i="5" s="1"/>
  <c r="A2267" i="5"/>
  <c r="C2267" i="5" s="1"/>
  <c r="A2261" i="5"/>
  <c r="C2261" i="5" s="1"/>
  <c r="A2255" i="5"/>
  <c r="A2249" i="5"/>
  <c r="A2243" i="5"/>
  <c r="A1834" i="5"/>
  <c r="C1834" i="5" s="1"/>
  <c r="A2231" i="5"/>
  <c r="C2231" i="5" s="1"/>
  <c r="A2225" i="5"/>
  <c r="C2225" i="5" s="1"/>
  <c r="A2219" i="5"/>
  <c r="A2213" i="5"/>
  <c r="C2213" i="5" s="1"/>
  <c r="A2207" i="5"/>
  <c r="A2201" i="5"/>
  <c r="C2201" i="5" s="1"/>
  <c r="A2195" i="5"/>
  <c r="C2195" i="5" s="1"/>
  <c r="A2189" i="5"/>
  <c r="A2183" i="5"/>
  <c r="A2177" i="5"/>
  <c r="C2177" i="5" s="1"/>
  <c r="A2171" i="5"/>
  <c r="A2165" i="5"/>
  <c r="C2165" i="5" s="1"/>
  <c r="A2159" i="5"/>
  <c r="C2159" i="5" s="1"/>
  <c r="A2153" i="5"/>
  <c r="C2153" i="5" s="1"/>
  <c r="A2147" i="5"/>
  <c r="A2141" i="5"/>
  <c r="C2141" i="5" s="1"/>
  <c r="A2135" i="5"/>
  <c r="A2129" i="5"/>
  <c r="C2129" i="5" s="1"/>
  <c r="A2123" i="5"/>
  <c r="C2123" i="5" s="1"/>
  <c r="A2117" i="5"/>
  <c r="A2111" i="5"/>
  <c r="A2105" i="5"/>
  <c r="A2099" i="5"/>
  <c r="A2093" i="5"/>
  <c r="C2093" i="5" s="1"/>
  <c r="A2087" i="5"/>
  <c r="C2087" i="5" s="1"/>
  <c r="A2081" i="5"/>
  <c r="C2081" i="5" s="1"/>
  <c r="A2075" i="5"/>
  <c r="A2069" i="5"/>
  <c r="C2069" i="5" s="1"/>
  <c r="A2063" i="5"/>
  <c r="A2057" i="5"/>
  <c r="C2057" i="5" s="1"/>
  <c r="A2051" i="5"/>
  <c r="C2051" i="5" s="1"/>
  <c r="A1522" i="5"/>
  <c r="A1516" i="5"/>
  <c r="A1510" i="5"/>
  <c r="A1504" i="5"/>
  <c r="A1498" i="5"/>
  <c r="C1498" i="5" s="1"/>
  <c r="A1492" i="5"/>
  <c r="C1492" i="5" s="1"/>
  <c r="A1486" i="5"/>
  <c r="A1480" i="5"/>
  <c r="A1474" i="5"/>
  <c r="A1468" i="5"/>
  <c r="A1462" i="5"/>
  <c r="C1462" i="5" s="1"/>
  <c r="A1456" i="5"/>
  <c r="C1456" i="5" s="1"/>
  <c r="A1450" i="5"/>
  <c r="A1444" i="5"/>
  <c r="A1438" i="5"/>
  <c r="A1432" i="5"/>
  <c r="A1426" i="5"/>
  <c r="C1426" i="5" s="1"/>
  <c r="A1420" i="5"/>
  <c r="C1420" i="5" s="1"/>
  <c r="A1414" i="5"/>
  <c r="A1408" i="5"/>
  <c r="A1402" i="5"/>
  <c r="A1396" i="5"/>
  <c r="A1390" i="5"/>
  <c r="C1390" i="5" s="1"/>
  <c r="A1384" i="5"/>
  <c r="C1384" i="5" s="1"/>
  <c r="A1378" i="5"/>
  <c r="A1372" i="5"/>
  <c r="A1366" i="5"/>
  <c r="A1360" i="5"/>
  <c r="A1354" i="5"/>
  <c r="C1354" i="5" s="1"/>
  <c r="A1348" i="5"/>
  <c r="C1348" i="5" s="1"/>
  <c r="A1342" i="5"/>
  <c r="A1336" i="5"/>
  <c r="A1330" i="5"/>
  <c r="A1324" i="5"/>
  <c r="A1318" i="5"/>
  <c r="C1318" i="5" s="1"/>
  <c r="A1312" i="5"/>
  <c r="C1312" i="5" s="1"/>
  <c r="A1306" i="5"/>
  <c r="A1300" i="5"/>
  <c r="A1294" i="5"/>
  <c r="A1288" i="5"/>
  <c r="A1282" i="5"/>
  <c r="C1282" i="5" s="1"/>
  <c r="A4611" i="5"/>
  <c r="C4611" i="5" s="1"/>
  <c r="A1270" i="5"/>
  <c r="A1264" i="5"/>
  <c r="A1258" i="5"/>
  <c r="A1252" i="5"/>
  <c r="A1246" i="5"/>
  <c r="C1246" i="5" s="1"/>
  <c r="A1240" i="5"/>
  <c r="C1240" i="5" s="1"/>
  <c r="A1234" i="5"/>
  <c r="A1228" i="5"/>
  <c r="A1222" i="5"/>
  <c r="A1216" i="5"/>
  <c r="A1210" i="5"/>
  <c r="C1210" i="5" s="1"/>
  <c r="A1204" i="5"/>
  <c r="C1204" i="5" s="1"/>
  <c r="A1198" i="5"/>
  <c r="A1192" i="5"/>
  <c r="A1186" i="5"/>
  <c r="A1180" i="5"/>
  <c r="A1174" i="5"/>
  <c r="C1174" i="5" s="1"/>
  <c r="A1168" i="5"/>
  <c r="C1168" i="5" s="1"/>
  <c r="A1162" i="5"/>
  <c r="A1156" i="5"/>
  <c r="A1150" i="5"/>
  <c r="A1144" i="5"/>
  <c r="A1138" i="5"/>
  <c r="C1138" i="5" s="1"/>
  <c r="A1132" i="5"/>
  <c r="C1132" i="5" s="1"/>
  <c r="A1126" i="5"/>
  <c r="A1120" i="5"/>
  <c r="A1114" i="5"/>
  <c r="A1108" i="5"/>
  <c r="A1102" i="5"/>
  <c r="C1102" i="5" s="1"/>
  <c r="A1096" i="5"/>
  <c r="C1096" i="5" s="1"/>
  <c r="A1090" i="5"/>
  <c r="A1084" i="5"/>
  <c r="A1078" i="5"/>
  <c r="A1072" i="5"/>
  <c r="A1066" i="5"/>
  <c r="C1066" i="5" s="1"/>
  <c r="A1060" i="5"/>
  <c r="C1060" i="5" s="1"/>
  <c r="A1054" i="5"/>
  <c r="A1048" i="5"/>
  <c r="A1042" i="5"/>
  <c r="A1036" i="5"/>
  <c r="A1030" i="5"/>
  <c r="C1030" i="5" s="1"/>
  <c r="A1024" i="5"/>
  <c r="C1024" i="5" s="1"/>
  <c r="A1018" i="5"/>
  <c r="A1012" i="5"/>
  <c r="A1006" i="5"/>
  <c r="A1000" i="5"/>
  <c r="A994" i="5"/>
  <c r="C994" i="5" s="1"/>
  <c r="A988" i="5"/>
  <c r="C988" i="5" s="1"/>
  <c r="A982" i="5"/>
  <c r="A976" i="5"/>
  <c r="A970" i="5"/>
  <c r="A964" i="5"/>
  <c r="A958" i="5"/>
  <c r="C958" i="5" s="1"/>
  <c r="A952" i="5"/>
  <c r="C952" i="5" s="1"/>
  <c r="A946" i="5"/>
  <c r="A940" i="5"/>
  <c r="A934" i="5"/>
  <c r="A928" i="5"/>
  <c r="A922" i="5"/>
  <c r="C922" i="5" s="1"/>
  <c r="A916" i="5"/>
  <c r="C916" i="5" s="1"/>
  <c r="A588" i="5"/>
  <c r="A904" i="5"/>
  <c r="A556" i="5"/>
  <c r="A892" i="5"/>
  <c r="A5187" i="5"/>
  <c r="C5187" i="5" s="1"/>
  <c r="A880" i="5"/>
  <c r="C880" i="5" s="1"/>
  <c r="A874" i="5"/>
  <c r="A868" i="5"/>
  <c r="A862" i="5"/>
  <c r="A856" i="5"/>
  <c r="A850" i="5"/>
  <c r="C850" i="5" s="1"/>
  <c r="A844" i="5"/>
  <c r="C844" i="5" s="1"/>
  <c r="A838" i="5"/>
  <c r="A832" i="5"/>
  <c r="A826" i="5"/>
  <c r="A820" i="5"/>
  <c r="A814" i="5"/>
  <c r="C814" i="5" s="1"/>
  <c r="A808" i="5"/>
  <c r="C808" i="5" s="1"/>
  <c r="A802" i="5"/>
  <c r="A796" i="5"/>
  <c r="A790" i="5"/>
  <c r="A784" i="5"/>
  <c r="A778" i="5"/>
  <c r="C778" i="5" s="1"/>
  <c r="A772" i="5"/>
  <c r="C772" i="5" s="1"/>
  <c r="A766" i="5"/>
  <c r="A1524" i="5"/>
  <c r="A1518" i="5"/>
  <c r="A1512" i="5"/>
  <c r="A1506" i="5"/>
  <c r="C1506" i="5" s="1"/>
  <c r="A1500" i="5"/>
  <c r="C1500" i="5" s="1"/>
  <c r="A1494" i="5"/>
  <c r="A1488" i="5"/>
  <c r="A1482" i="5"/>
  <c r="A1476" i="5"/>
  <c r="A1470" i="5"/>
  <c r="C1470" i="5" s="1"/>
  <c r="A1464" i="5"/>
  <c r="C1464" i="5" s="1"/>
  <c r="A1458" i="5"/>
  <c r="A1452" i="5"/>
  <c r="A1446" i="5"/>
  <c r="A1440" i="5"/>
  <c r="A1434" i="5"/>
  <c r="C1434" i="5" s="1"/>
  <c r="A1428" i="5"/>
  <c r="C1428" i="5" s="1"/>
  <c r="A1422" i="5"/>
  <c r="A1416" i="5"/>
  <c r="A1410" i="5"/>
  <c r="A1404" i="5"/>
  <c r="A1398" i="5"/>
  <c r="C1398" i="5" s="1"/>
  <c r="A1392" i="5"/>
  <c r="C1392" i="5" s="1"/>
  <c r="A1386" i="5"/>
  <c r="A1380" i="5"/>
  <c r="A1374" i="5"/>
  <c r="A1368" i="5"/>
  <c r="A1362" i="5"/>
  <c r="C1362" i="5" s="1"/>
  <c r="A1356" i="5"/>
  <c r="C1356" i="5" s="1"/>
  <c r="A1350" i="5"/>
  <c r="A1344" i="5"/>
  <c r="A1338" i="5"/>
  <c r="A1332" i="5"/>
  <c r="A1326" i="5"/>
  <c r="C1326" i="5" s="1"/>
  <c r="A1320" i="5"/>
  <c r="C1320" i="5" s="1"/>
  <c r="A1314" i="5"/>
  <c r="A1308" i="5"/>
  <c r="A1302" i="5"/>
  <c r="A1296" i="5"/>
  <c r="A4582" i="5"/>
  <c r="C4582" i="5" s="1"/>
  <c r="A1284" i="5"/>
  <c r="C1284" i="5" s="1"/>
  <c r="A1278" i="5"/>
  <c r="A1272" i="5"/>
  <c r="A1266" i="5"/>
  <c r="A1260" i="5"/>
  <c r="A1254" i="5"/>
  <c r="C1254" i="5" s="1"/>
  <c r="A1248" i="5"/>
  <c r="C1248" i="5" s="1"/>
  <c r="A1242" i="5"/>
  <c r="A1236" i="5"/>
  <c r="A1230" i="5"/>
  <c r="A1224" i="5"/>
  <c r="A1218" i="5"/>
  <c r="C1218" i="5" s="1"/>
  <c r="A1212" i="5"/>
  <c r="C1212" i="5" s="1"/>
  <c r="A1206" i="5"/>
  <c r="A1200" i="5"/>
  <c r="A1194" i="5"/>
  <c r="A1188" i="5"/>
  <c r="A1182" i="5"/>
  <c r="C1182" i="5" s="1"/>
  <c r="A1176" i="5"/>
  <c r="C1176" i="5" s="1"/>
  <c r="A1170" i="5"/>
  <c r="A1164" i="5"/>
  <c r="A4780" i="5"/>
  <c r="A1152" i="5"/>
  <c r="A1146" i="5"/>
  <c r="C1146" i="5" s="1"/>
  <c r="A1140" i="5"/>
  <c r="C1140" i="5" s="1"/>
  <c r="A1134" i="5"/>
  <c r="A1128" i="5"/>
  <c r="A1122" i="5"/>
  <c r="A1116" i="5"/>
  <c r="A1110" i="5"/>
  <c r="C1110" i="5" s="1"/>
  <c r="A1104" i="5"/>
  <c r="C1104" i="5" s="1"/>
  <c r="A1098" i="5"/>
  <c r="A1092" i="5"/>
  <c r="A1086" i="5"/>
  <c r="A1080" i="5"/>
  <c r="A1074" i="5"/>
  <c r="C1074" i="5" s="1"/>
  <c r="A1068" i="5"/>
  <c r="C1068" i="5" s="1"/>
  <c r="A1062" i="5"/>
  <c r="A1056" i="5"/>
  <c r="A1050" i="5"/>
  <c r="A1044" i="5"/>
  <c r="A1038" i="5"/>
  <c r="C1038" i="5" s="1"/>
  <c r="A1032" i="5"/>
  <c r="C1032" i="5" s="1"/>
  <c r="A1026" i="5"/>
  <c r="A1020" i="5"/>
  <c r="A1014" i="5"/>
  <c r="A1008" i="5"/>
  <c r="A1002" i="5"/>
  <c r="C1002" i="5" s="1"/>
  <c r="A996" i="5"/>
  <c r="C996" i="5" s="1"/>
  <c r="A990" i="5"/>
  <c r="A984" i="5"/>
  <c r="A978" i="5"/>
  <c r="A972" i="5"/>
  <c r="A966" i="5"/>
  <c r="C966" i="5" s="1"/>
  <c r="A960" i="5"/>
  <c r="C960" i="5" s="1"/>
  <c r="A954" i="5"/>
  <c r="A948" i="5"/>
  <c r="A942" i="5"/>
  <c r="A936" i="5"/>
  <c r="A930" i="5"/>
  <c r="C930" i="5" s="1"/>
  <c r="A924" i="5"/>
  <c r="C924" i="5" s="1"/>
  <c r="A918" i="5"/>
  <c r="A912" i="5"/>
  <c r="A906" i="5"/>
  <c r="A900" i="5"/>
  <c r="A894" i="5"/>
  <c r="C894" i="5" s="1"/>
  <c r="A888" i="5"/>
  <c r="C888" i="5" s="1"/>
  <c r="A882" i="5"/>
  <c r="A876" i="5"/>
  <c r="A870" i="5"/>
  <c r="A864" i="5"/>
  <c r="A858" i="5"/>
  <c r="C858" i="5" s="1"/>
  <c r="A852" i="5"/>
  <c r="C852" i="5" s="1"/>
  <c r="A846" i="5"/>
  <c r="A840" i="5"/>
  <c r="A834" i="5"/>
  <c r="A828" i="5"/>
  <c r="A822" i="5"/>
  <c r="C822" i="5" s="1"/>
  <c r="A816" i="5"/>
  <c r="C816" i="5" s="1"/>
  <c r="A810" i="5"/>
  <c r="A804" i="5"/>
  <c r="A798" i="5"/>
  <c r="A792" i="5"/>
  <c r="A786" i="5"/>
  <c r="C786" i="5" s="1"/>
  <c r="A780" i="5"/>
  <c r="C780" i="5" s="1"/>
  <c r="A774" i="5"/>
  <c r="A768" i="5"/>
  <c r="A2045" i="5"/>
  <c r="C2045" i="5" s="1"/>
  <c r="A2039" i="5"/>
  <c r="A2033" i="5"/>
  <c r="C2033" i="5" s="1"/>
  <c r="A2027" i="5"/>
  <c r="C2027" i="5" s="1"/>
  <c r="A2021" i="5"/>
  <c r="C2021" i="5" s="1"/>
  <c r="A2015" i="5"/>
  <c r="A2009" i="5"/>
  <c r="C2009" i="5" s="1"/>
  <c r="A2003" i="5"/>
  <c r="A1997" i="5"/>
  <c r="C1997" i="5" s="1"/>
  <c r="A1991" i="5"/>
  <c r="C1991" i="5" s="1"/>
  <c r="A1985" i="5"/>
  <c r="C1985" i="5" s="1"/>
  <c r="A1979" i="5"/>
  <c r="A1973" i="5"/>
  <c r="A1967" i="5"/>
  <c r="A1961" i="5"/>
  <c r="C1961" i="5" s="1"/>
  <c r="A1955" i="5"/>
  <c r="C1955" i="5" s="1"/>
  <c r="A1949" i="5"/>
  <c r="C1949" i="5" s="1"/>
  <c r="A1943" i="5"/>
  <c r="A1937" i="5"/>
  <c r="A1931" i="5"/>
  <c r="A1925" i="5"/>
  <c r="C1925" i="5" s="1"/>
  <c r="A1919" i="5"/>
  <c r="C1919" i="5" s="1"/>
  <c r="A1913" i="5"/>
  <c r="C1913" i="5" s="1"/>
  <c r="A1907" i="5"/>
  <c r="A1901" i="5"/>
  <c r="A1895" i="5"/>
  <c r="A1889" i="5"/>
  <c r="C1889" i="5" s="1"/>
  <c r="A1883" i="5"/>
  <c r="C1883" i="5" s="1"/>
  <c r="A1877" i="5"/>
  <c r="C1877" i="5" s="1"/>
  <c r="A1871" i="5"/>
  <c r="A1865" i="5"/>
  <c r="C1865" i="5" s="1"/>
  <c r="A1859" i="5"/>
  <c r="A1853" i="5"/>
  <c r="C1853" i="5" s="1"/>
  <c r="A1847" i="5"/>
  <c r="C1847" i="5" s="1"/>
  <c r="A1841" i="5"/>
  <c r="C1841" i="5" s="1"/>
  <c r="A1835" i="5"/>
  <c r="A1829" i="5"/>
  <c r="A1823" i="5"/>
  <c r="A1817" i="5"/>
  <c r="C1817" i="5" s="1"/>
  <c r="A1811" i="5"/>
  <c r="C1811" i="5" s="1"/>
  <c r="A1805" i="5"/>
  <c r="A1799" i="5"/>
  <c r="A1793" i="5"/>
  <c r="C1793" i="5" s="1"/>
  <c r="A1787" i="5"/>
  <c r="A1781" i="5"/>
  <c r="C1781" i="5" s="1"/>
  <c r="A1775" i="5"/>
  <c r="C1775" i="5" s="1"/>
  <c r="A1769" i="5"/>
  <c r="A1763" i="5"/>
  <c r="A1757" i="5"/>
  <c r="C1757" i="5" s="1"/>
  <c r="A1751" i="5"/>
  <c r="A1745" i="5"/>
  <c r="C1745" i="5" s="1"/>
  <c r="A1739" i="5"/>
  <c r="C1739" i="5" s="1"/>
  <c r="A1733" i="5"/>
  <c r="A1727" i="5"/>
  <c r="A1721" i="5"/>
  <c r="C1721" i="5" s="1"/>
  <c r="A1715" i="5"/>
  <c r="A1709" i="5"/>
  <c r="C1709" i="5" s="1"/>
  <c r="A1703" i="5"/>
  <c r="C1703" i="5" s="1"/>
  <c r="A1697" i="5"/>
  <c r="C1697" i="5" s="1"/>
  <c r="A1691" i="5"/>
  <c r="A1685" i="5"/>
  <c r="C1685" i="5" s="1"/>
  <c r="A1679" i="5"/>
  <c r="A1673" i="5"/>
  <c r="C1673" i="5" s="1"/>
  <c r="A1667" i="5"/>
  <c r="C1667" i="5" s="1"/>
  <c r="A1661" i="5"/>
  <c r="C1661" i="5" s="1"/>
  <c r="A1655" i="5"/>
  <c r="A1649" i="5"/>
  <c r="C1649" i="5" s="1"/>
  <c r="A1643" i="5"/>
  <c r="A1637" i="5"/>
  <c r="C1637" i="5" s="1"/>
  <c r="A1631" i="5"/>
  <c r="C1631" i="5" s="1"/>
  <c r="A1625" i="5"/>
  <c r="A1619" i="5"/>
  <c r="A1613" i="5"/>
  <c r="C1613" i="5" s="1"/>
  <c r="A1607" i="5"/>
  <c r="A1601" i="5"/>
  <c r="C1601" i="5" s="1"/>
  <c r="A1595" i="5"/>
  <c r="C1595" i="5" s="1"/>
  <c r="A1589" i="5"/>
  <c r="C1589" i="5" s="1"/>
  <c r="A1583" i="5"/>
  <c r="A1577" i="5"/>
  <c r="C1577" i="5" s="1"/>
  <c r="A1571" i="5"/>
  <c r="A1565" i="5"/>
  <c r="C1565" i="5" s="1"/>
  <c r="A1559" i="5"/>
  <c r="C1559" i="5" s="1"/>
  <c r="A1553" i="5"/>
  <c r="C1553" i="5" s="1"/>
  <c r="A1547" i="5"/>
  <c r="A1541" i="5"/>
  <c r="A1535" i="5"/>
  <c r="A1529" i="5"/>
  <c r="C1529" i="5" s="1"/>
  <c r="A1523" i="5"/>
  <c r="C1523" i="5" s="1"/>
  <c r="A1517" i="5"/>
  <c r="C1517" i="5" s="1"/>
  <c r="A1511" i="5"/>
  <c r="A1505" i="5"/>
  <c r="A1499" i="5"/>
  <c r="A1493" i="5"/>
  <c r="C1493" i="5" s="1"/>
  <c r="A1487" i="5"/>
  <c r="C1487" i="5" s="1"/>
  <c r="A1481" i="5"/>
  <c r="C1481" i="5" s="1"/>
  <c r="A1475" i="5"/>
  <c r="A1469" i="5"/>
  <c r="C1469" i="5" s="1"/>
  <c r="A1463" i="5"/>
  <c r="A1457" i="5"/>
  <c r="C1457" i="5" s="1"/>
  <c r="A1451" i="5"/>
  <c r="C1451" i="5" s="1"/>
  <c r="A1445" i="5"/>
  <c r="C1445" i="5" s="1"/>
  <c r="A1439" i="5"/>
  <c r="A1433" i="5"/>
  <c r="C1433" i="5" s="1"/>
  <c r="A1427" i="5"/>
  <c r="A5284" i="5"/>
  <c r="C5284" i="5" s="1"/>
  <c r="A1415" i="5"/>
  <c r="C1415" i="5" s="1"/>
  <c r="A1409" i="5"/>
  <c r="C1409" i="5" s="1"/>
  <c r="A1403" i="5"/>
  <c r="A1397" i="5"/>
  <c r="C1397" i="5" s="1"/>
  <c r="A1391" i="5"/>
  <c r="A1385" i="5"/>
  <c r="C1385" i="5" s="1"/>
  <c r="A1379" i="5"/>
  <c r="C1379" i="5" s="1"/>
  <c r="A1373" i="5"/>
  <c r="C1373" i="5" s="1"/>
  <c r="A1367" i="5"/>
  <c r="A1361" i="5"/>
  <c r="C1361" i="5" s="1"/>
  <c r="A1355" i="5"/>
  <c r="A1349" i="5"/>
  <c r="C1349" i="5" s="1"/>
  <c r="A1343" i="5"/>
  <c r="C1343" i="5" s="1"/>
  <c r="A1337" i="5"/>
  <c r="C1337" i="5" s="1"/>
  <c r="A1331" i="5"/>
  <c r="A1325" i="5"/>
  <c r="C1325" i="5" s="1"/>
  <c r="A1319" i="5"/>
  <c r="A1313" i="5"/>
  <c r="C1313" i="5" s="1"/>
  <c r="A1307" i="5"/>
  <c r="C1307" i="5" s="1"/>
  <c r="A1301" i="5"/>
  <c r="C1301" i="5" s="1"/>
  <c r="A1295" i="5"/>
  <c r="A1289" i="5"/>
  <c r="C1289" i="5" s="1"/>
  <c r="A1283" i="5"/>
  <c r="A1277" i="5"/>
  <c r="C1277" i="5" s="1"/>
  <c r="A1271" i="5"/>
  <c r="C1271" i="5" s="1"/>
  <c r="A1265" i="5"/>
  <c r="C1265" i="5" s="1"/>
  <c r="A1259" i="5"/>
  <c r="A1253" i="5"/>
  <c r="C1253" i="5" s="1"/>
  <c r="A1247" i="5"/>
  <c r="A1241" i="5"/>
  <c r="C1241" i="5" s="1"/>
  <c r="A1235" i="5"/>
  <c r="C1235" i="5" s="1"/>
  <c r="A1229" i="5"/>
  <c r="C1229" i="5" s="1"/>
  <c r="A1223" i="5"/>
  <c r="A1217" i="5"/>
  <c r="C1217" i="5" s="1"/>
  <c r="A1211" i="5"/>
  <c r="A1205" i="5"/>
  <c r="C1205" i="5" s="1"/>
  <c r="A1199" i="5"/>
  <c r="C1199" i="5" s="1"/>
  <c r="A1193" i="5"/>
  <c r="C1193" i="5" s="1"/>
  <c r="A1187" i="5"/>
  <c r="A1181" i="5"/>
  <c r="C1181" i="5" s="1"/>
  <c r="A1175" i="5"/>
  <c r="A1169" i="5"/>
  <c r="C1169" i="5" s="1"/>
  <c r="A1163" i="5"/>
  <c r="C1163" i="5" s="1"/>
  <c r="A1157" i="5"/>
  <c r="C1157" i="5" s="1"/>
  <c r="A1151" i="5"/>
  <c r="A1145" i="5"/>
  <c r="C1145" i="5" s="1"/>
  <c r="A2361" i="5"/>
  <c r="A1133" i="5"/>
  <c r="C1133" i="5" s="1"/>
  <c r="A1127" i="5"/>
  <c r="C1127" i="5" s="1"/>
  <c r="A1121" i="5"/>
  <c r="C1121" i="5" s="1"/>
  <c r="A1115" i="5"/>
  <c r="A1109" i="5"/>
  <c r="C1109" i="5" s="1"/>
  <c r="A1103" i="5"/>
  <c r="A1097" i="5"/>
  <c r="C1097" i="5" s="1"/>
  <c r="A1091" i="5"/>
  <c r="C1091" i="5" s="1"/>
  <c r="A1085" i="5"/>
  <c r="C1085" i="5" s="1"/>
  <c r="A1079" i="5"/>
  <c r="A1073" i="5"/>
  <c r="C1073" i="5" s="1"/>
  <c r="A1067" i="5"/>
  <c r="A1061" i="5"/>
  <c r="C1061" i="5" s="1"/>
  <c r="A1055" i="5"/>
  <c r="C1055" i="5" s="1"/>
  <c r="A1049" i="5"/>
  <c r="C1049" i="5" s="1"/>
  <c r="A1043" i="5"/>
  <c r="A1037" i="5"/>
  <c r="C1037" i="5" s="1"/>
  <c r="A1031" i="5"/>
  <c r="A1025" i="5"/>
  <c r="C1025" i="5" s="1"/>
  <c r="A744" i="5"/>
  <c r="C744" i="5" s="1"/>
  <c r="A1013" i="5"/>
  <c r="C1013" i="5" s="1"/>
  <c r="A1007" i="5"/>
  <c r="A1001" i="5"/>
  <c r="C1001" i="5" s="1"/>
  <c r="A995" i="5"/>
  <c r="A989" i="5"/>
  <c r="C989" i="5" s="1"/>
  <c r="A983" i="5"/>
  <c r="C983" i="5" s="1"/>
  <c r="A977" i="5"/>
  <c r="C977" i="5" s="1"/>
  <c r="A971" i="5"/>
  <c r="A965" i="5"/>
  <c r="C965" i="5" s="1"/>
  <c r="A959" i="5"/>
  <c r="A953" i="5"/>
  <c r="C953" i="5" s="1"/>
  <c r="A947" i="5"/>
  <c r="C947" i="5" s="1"/>
  <c r="A941" i="5"/>
  <c r="C941" i="5" s="1"/>
  <c r="A935" i="5"/>
  <c r="A929" i="5"/>
  <c r="C929" i="5" s="1"/>
  <c r="A923" i="5"/>
  <c r="A917" i="5"/>
  <c r="C917" i="5" s="1"/>
  <c r="A911" i="5"/>
  <c r="C911" i="5" s="1"/>
  <c r="A905" i="5"/>
  <c r="C905" i="5" s="1"/>
  <c r="A899" i="5"/>
  <c r="A893" i="5"/>
  <c r="C893" i="5" s="1"/>
  <c r="A887" i="5"/>
  <c r="A881" i="5"/>
  <c r="C881" i="5" s="1"/>
  <c r="A875" i="5"/>
  <c r="C875" i="5" s="1"/>
  <c r="A869" i="5"/>
  <c r="C869" i="5" s="1"/>
  <c r="A863" i="5"/>
  <c r="A857" i="5"/>
  <c r="A851" i="5"/>
  <c r="A845" i="5"/>
  <c r="C845" i="5" s="1"/>
  <c r="A839" i="5"/>
  <c r="C839" i="5" s="1"/>
  <c r="A833" i="5"/>
  <c r="C833" i="5" s="1"/>
  <c r="A827" i="5"/>
  <c r="A821" i="5"/>
  <c r="C821" i="5" s="1"/>
  <c r="A815" i="5"/>
  <c r="A809" i="5"/>
  <c r="C809" i="5" s="1"/>
  <c r="A803" i="5"/>
  <c r="C803" i="5" s="1"/>
  <c r="A797" i="5"/>
  <c r="C797" i="5" s="1"/>
  <c r="A791" i="5"/>
  <c r="A785" i="5"/>
  <c r="C785" i="5" s="1"/>
  <c r="A779" i="5"/>
  <c r="A773" i="5"/>
  <c r="C773" i="5" s="1"/>
  <c r="A767" i="5"/>
  <c r="C767" i="5" s="1"/>
  <c r="A760" i="5"/>
  <c r="A754" i="5"/>
  <c r="A748" i="5"/>
  <c r="A742" i="5"/>
  <c r="A736" i="5"/>
  <c r="C736" i="5" s="1"/>
  <c r="A730" i="5"/>
  <c r="C730" i="5" s="1"/>
  <c r="A724" i="5"/>
  <c r="A718" i="5"/>
  <c r="A712" i="5"/>
  <c r="A706" i="5"/>
  <c r="A700" i="5"/>
  <c r="C700" i="5" s="1"/>
  <c r="A694" i="5"/>
  <c r="C694" i="5" s="1"/>
  <c r="A688" i="5"/>
  <c r="A682" i="5"/>
  <c r="A676" i="5"/>
  <c r="A670" i="5"/>
  <c r="A664" i="5"/>
  <c r="C664" i="5" s="1"/>
  <c r="A658" i="5"/>
  <c r="C658" i="5" s="1"/>
  <c r="A652" i="5"/>
  <c r="A646" i="5"/>
  <c r="A640" i="5"/>
  <c r="A634" i="5"/>
  <c r="A628" i="5"/>
  <c r="C628" i="5" s="1"/>
  <c r="A622" i="5"/>
  <c r="C622" i="5" s="1"/>
  <c r="A616" i="5"/>
  <c r="A610" i="5"/>
  <c r="A604" i="5"/>
  <c r="A598" i="5"/>
  <c r="A592" i="5"/>
  <c r="C592" i="5" s="1"/>
  <c r="A586" i="5"/>
  <c r="C586" i="5" s="1"/>
  <c r="A580" i="5"/>
  <c r="A574" i="5"/>
  <c r="A568" i="5"/>
  <c r="A562" i="5"/>
  <c r="A214" i="5"/>
  <c r="C214" i="5" s="1"/>
  <c r="A550" i="5"/>
  <c r="C550" i="5" s="1"/>
  <c r="A544" i="5"/>
  <c r="A538" i="5"/>
  <c r="A532" i="5"/>
  <c r="A526" i="5"/>
  <c r="A520" i="5"/>
  <c r="C520" i="5" s="1"/>
  <c r="A514" i="5"/>
  <c r="C514" i="5" s="1"/>
  <c r="A508" i="5"/>
  <c r="A502" i="5"/>
  <c r="A496" i="5"/>
  <c r="A490" i="5"/>
  <c r="A484" i="5"/>
  <c r="C484" i="5" s="1"/>
  <c r="A478" i="5"/>
  <c r="C478" i="5" s="1"/>
  <c r="A472" i="5"/>
  <c r="A466" i="5"/>
  <c r="A460" i="5"/>
  <c r="A454" i="5"/>
  <c r="A448" i="5"/>
  <c r="C448" i="5" s="1"/>
  <c r="A442" i="5"/>
  <c r="C442" i="5" s="1"/>
  <c r="A436" i="5"/>
  <c r="A430" i="5"/>
  <c r="A424" i="5"/>
  <c r="A418" i="5"/>
  <c r="A412" i="5"/>
  <c r="C412" i="5" s="1"/>
  <c r="A406" i="5"/>
  <c r="C406" i="5" s="1"/>
  <c r="A400" i="5"/>
  <c r="A394" i="5"/>
  <c r="A388" i="5"/>
  <c r="A382" i="5"/>
  <c r="A376" i="5"/>
  <c r="C376" i="5" s="1"/>
  <c r="A370" i="5"/>
  <c r="C370" i="5" s="1"/>
  <c r="A364" i="5"/>
  <c r="A358" i="5"/>
  <c r="A352" i="5"/>
  <c r="A346" i="5"/>
  <c r="A180" i="5"/>
  <c r="C180" i="5" s="1"/>
  <c r="A334" i="5"/>
  <c r="C334" i="5" s="1"/>
  <c r="A328" i="5"/>
  <c r="A322" i="5"/>
  <c r="A316" i="5"/>
  <c r="A310" i="5"/>
  <c r="A304" i="5"/>
  <c r="C304" i="5" s="1"/>
  <c r="A298" i="5"/>
  <c r="C298" i="5" s="1"/>
  <c r="A292" i="5"/>
  <c r="A286" i="5"/>
  <c r="A280" i="5"/>
  <c r="A274" i="5"/>
  <c r="A268" i="5"/>
  <c r="C268" i="5" s="1"/>
  <c r="A262" i="5"/>
  <c r="C262" i="5" s="1"/>
  <c r="A256" i="5"/>
  <c r="A250" i="5"/>
  <c r="A244" i="5"/>
  <c r="A238" i="5"/>
  <c r="A232" i="5"/>
  <c r="C232" i="5" s="1"/>
  <c r="A226" i="5"/>
  <c r="C226" i="5" s="1"/>
  <c r="A220" i="5"/>
  <c r="A3454" i="5"/>
  <c r="A208" i="5"/>
  <c r="A202" i="5"/>
  <c r="A196" i="5"/>
  <c r="C196" i="5" s="1"/>
  <c r="A190" i="5"/>
  <c r="C190" i="5" s="1"/>
  <c r="A184" i="5"/>
  <c r="A178" i="5"/>
  <c r="A172" i="5"/>
  <c r="A166" i="5"/>
  <c r="A160" i="5"/>
  <c r="C160" i="5" s="1"/>
  <c r="A154" i="5"/>
  <c r="C154" i="5" s="1"/>
  <c r="A148" i="5"/>
  <c r="A142" i="5"/>
  <c r="A136" i="5"/>
  <c r="A130" i="5"/>
  <c r="A393" i="5"/>
  <c r="C393" i="5" s="1"/>
  <c r="A118" i="5"/>
  <c r="C118" i="5" s="1"/>
  <c r="A112" i="5"/>
  <c r="A106" i="5"/>
  <c r="A100" i="5"/>
  <c r="A94" i="5"/>
  <c r="A88" i="5"/>
  <c r="C88" i="5" s="1"/>
  <c r="A82" i="5"/>
  <c r="C82" i="5" s="1"/>
  <c r="A2858" i="5"/>
  <c r="A70" i="5"/>
  <c r="A64" i="5"/>
  <c r="A58" i="5"/>
  <c r="A52" i="5"/>
  <c r="C52" i="5" s="1"/>
  <c r="A46" i="5"/>
  <c r="C46" i="5" s="1"/>
  <c r="A40" i="5"/>
  <c r="A34" i="5"/>
  <c r="A28" i="5"/>
  <c r="A22" i="5"/>
  <c r="A16" i="5"/>
  <c r="C16" i="5" s="1"/>
  <c r="A10" i="5"/>
  <c r="C10" i="5" s="1"/>
  <c r="A4" i="5"/>
  <c r="A762" i="5"/>
  <c r="A756" i="5"/>
  <c r="A750" i="5"/>
  <c r="A340" i="5"/>
  <c r="C340" i="5" s="1"/>
  <c r="A738" i="5"/>
  <c r="C738" i="5" s="1"/>
  <c r="A732" i="5"/>
  <c r="A726" i="5"/>
  <c r="A720" i="5"/>
  <c r="A714" i="5"/>
  <c r="A708" i="5"/>
  <c r="C708" i="5" s="1"/>
  <c r="A702" i="5"/>
  <c r="C702" i="5" s="1"/>
  <c r="A696" i="5"/>
  <c r="A690" i="5"/>
  <c r="A684" i="5"/>
  <c r="A4708" i="5"/>
  <c r="A672" i="5"/>
  <c r="C672" i="5" s="1"/>
  <c r="A666" i="5"/>
  <c r="C666" i="5" s="1"/>
  <c r="A660" i="5"/>
  <c r="A654" i="5"/>
  <c r="A648" i="5"/>
  <c r="A642" i="5"/>
  <c r="A636" i="5"/>
  <c r="C636" i="5" s="1"/>
  <c r="A630" i="5"/>
  <c r="C630" i="5" s="1"/>
  <c r="A624" i="5"/>
  <c r="A618" i="5"/>
  <c r="A612" i="5"/>
  <c r="A606" i="5"/>
  <c r="A600" i="5"/>
  <c r="C600" i="5" s="1"/>
  <c r="A594" i="5"/>
  <c r="C594" i="5" s="1"/>
  <c r="A223" i="5"/>
  <c r="A582" i="5"/>
  <c r="A576" i="5"/>
  <c r="A570" i="5"/>
  <c r="A564" i="5"/>
  <c r="C564" i="5" s="1"/>
  <c r="A558" i="5"/>
  <c r="C558" i="5" s="1"/>
  <c r="A552" i="5"/>
  <c r="A546" i="5"/>
  <c r="A540" i="5"/>
  <c r="A534" i="5"/>
  <c r="A528" i="5"/>
  <c r="C528" i="5" s="1"/>
  <c r="A522" i="5"/>
  <c r="C522" i="5" s="1"/>
  <c r="A516" i="5"/>
  <c r="A510" i="5"/>
  <c r="A504" i="5"/>
  <c r="A498" i="5"/>
  <c r="A492" i="5"/>
  <c r="C492" i="5" s="1"/>
  <c r="A486" i="5"/>
  <c r="C486" i="5" s="1"/>
  <c r="A480" i="5"/>
  <c r="A474" i="5"/>
  <c r="A468" i="5"/>
  <c r="A462" i="5"/>
  <c r="A456" i="5"/>
  <c r="C456" i="5" s="1"/>
  <c r="A450" i="5"/>
  <c r="C450" i="5" s="1"/>
  <c r="A444" i="5"/>
  <c r="A438" i="5"/>
  <c r="A432" i="5"/>
  <c r="A426" i="5"/>
  <c r="A420" i="5"/>
  <c r="C420" i="5" s="1"/>
  <c r="A414" i="5"/>
  <c r="C414" i="5" s="1"/>
  <c r="A408" i="5"/>
  <c r="A402" i="5"/>
  <c r="A396" i="5"/>
  <c r="A390" i="5"/>
  <c r="A384" i="5"/>
  <c r="C384" i="5" s="1"/>
  <c r="A378" i="5"/>
  <c r="C378" i="5" s="1"/>
  <c r="A372" i="5"/>
  <c r="A366" i="5"/>
  <c r="A4189" i="5"/>
  <c r="A354" i="5"/>
  <c r="A348" i="5"/>
  <c r="C348" i="5" s="1"/>
  <c r="A342" i="5"/>
  <c r="C342" i="5" s="1"/>
  <c r="A336" i="5"/>
  <c r="A330" i="5"/>
  <c r="A324" i="5"/>
  <c r="A318" i="5"/>
  <c r="A312" i="5"/>
  <c r="C312" i="5" s="1"/>
  <c r="A306" i="5"/>
  <c r="C306" i="5" s="1"/>
  <c r="A300" i="5"/>
  <c r="A294" i="5"/>
  <c r="A288" i="5"/>
  <c r="A282" i="5"/>
  <c r="A276" i="5"/>
  <c r="C276" i="5" s="1"/>
  <c r="A270" i="5"/>
  <c r="C270" i="5" s="1"/>
  <c r="A264" i="5"/>
  <c r="A258" i="5"/>
  <c r="A252" i="5"/>
  <c r="A246" i="5"/>
  <c r="A240" i="5"/>
  <c r="C240" i="5" s="1"/>
  <c r="A234" i="5"/>
  <c r="C234" i="5" s="1"/>
  <c r="A228" i="5"/>
  <c r="A222" i="5"/>
  <c r="A216" i="5"/>
  <c r="A210" i="5"/>
  <c r="A204" i="5"/>
  <c r="C204" i="5" s="1"/>
  <c r="A198" i="5"/>
  <c r="C198" i="5" s="1"/>
  <c r="A192" i="5"/>
  <c r="A186" i="5"/>
  <c r="A67" i="5"/>
  <c r="A174" i="5"/>
  <c r="A168" i="5"/>
  <c r="C168" i="5" s="1"/>
  <c r="A162" i="5"/>
  <c r="C162" i="5" s="1"/>
  <c r="A156" i="5"/>
  <c r="A150" i="5"/>
  <c r="A144" i="5"/>
  <c r="A138" i="5"/>
  <c r="A132" i="5"/>
  <c r="C132" i="5" s="1"/>
  <c r="A126" i="5"/>
  <c r="C126" i="5" s="1"/>
  <c r="A120" i="5"/>
  <c r="A114" i="5"/>
  <c r="A108" i="5"/>
  <c r="A102" i="5"/>
  <c r="A96" i="5"/>
  <c r="C96" i="5" s="1"/>
  <c r="A90" i="5"/>
  <c r="C90" i="5" s="1"/>
  <c r="A84" i="5"/>
  <c r="A78" i="5"/>
  <c r="A72" i="5"/>
  <c r="A66" i="5"/>
  <c r="A60" i="5"/>
  <c r="C60" i="5" s="1"/>
  <c r="A54" i="5"/>
  <c r="C54" i="5" s="1"/>
  <c r="A48" i="5"/>
  <c r="A42" i="5"/>
  <c r="A36" i="5"/>
  <c r="A30" i="5"/>
  <c r="A24" i="5"/>
  <c r="C24" i="5" s="1"/>
  <c r="A18" i="5"/>
  <c r="C18" i="5" s="1"/>
  <c r="A12" i="5"/>
  <c r="A6" i="5"/>
  <c r="A761" i="5"/>
  <c r="C761" i="5" s="1"/>
  <c r="A755" i="5"/>
  <c r="A749" i="5"/>
  <c r="C749" i="5" s="1"/>
  <c r="A743" i="5"/>
  <c r="C743" i="5" s="1"/>
  <c r="A737" i="5"/>
  <c r="C737" i="5" s="1"/>
  <c r="A731" i="5"/>
  <c r="A725" i="5"/>
  <c r="C725" i="5" s="1"/>
  <c r="A719" i="5"/>
  <c r="A713" i="5"/>
  <c r="C713" i="5" s="1"/>
  <c r="A707" i="5"/>
  <c r="C707" i="5" s="1"/>
  <c r="A701" i="5"/>
  <c r="C701" i="5" s="1"/>
  <c r="A695" i="5"/>
  <c r="A689" i="5"/>
  <c r="C689" i="5" s="1"/>
  <c r="A683" i="5"/>
  <c r="A677" i="5"/>
  <c r="C677" i="5" s="1"/>
  <c r="A671" i="5"/>
  <c r="C671" i="5" s="1"/>
  <c r="A665" i="5"/>
  <c r="C665" i="5" s="1"/>
  <c r="A659" i="5"/>
  <c r="A653" i="5"/>
  <c r="A647" i="5"/>
  <c r="A641" i="5"/>
  <c r="C641" i="5" s="1"/>
  <c r="A635" i="5"/>
  <c r="C635" i="5" s="1"/>
  <c r="A629" i="5"/>
  <c r="C629" i="5" s="1"/>
  <c r="A623" i="5"/>
  <c r="A617" i="5"/>
  <c r="C617" i="5" s="1"/>
  <c r="A611" i="5"/>
  <c r="A605" i="5"/>
  <c r="C605" i="5" s="1"/>
  <c r="A599" i="5"/>
  <c r="C599" i="5" s="1"/>
  <c r="A593" i="5"/>
  <c r="C593" i="5" s="1"/>
  <c r="A587" i="5"/>
  <c r="A581" i="5"/>
  <c r="C581" i="5" s="1"/>
  <c r="A575" i="5"/>
  <c r="A569" i="5"/>
  <c r="C569" i="5" s="1"/>
  <c r="A563" i="5"/>
  <c r="C563" i="5" s="1"/>
  <c r="A557" i="5"/>
  <c r="C557" i="5" s="1"/>
  <c r="A551" i="5"/>
  <c r="A545" i="5"/>
  <c r="C545" i="5" s="1"/>
  <c r="A539" i="5"/>
  <c r="A533" i="5"/>
  <c r="C533" i="5" s="1"/>
  <c r="A527" i="5"/>
  <c r="C527" i="5" s="1"/>
  <c r="A521" i="5"/>
  <c r="C521" i="5" s="1"/>
  <c r="A515" i="5"/>
  <c r="A509" i="5"/>
  <c r="C509" i="5" s="1"/>
  <c r="A503" i="5"/>
  <c r="A497" i="5"/>
  <c r="C497" i="5" s="1"/>
  <c r="A491" i="5"/>
  <c r="C491" i="5" s="1"/>
  <c r="A485" i="5"/>
  <c r="C485" i="5" s="1"/>
  <c r="A479" i="5"/>
  <c r="A473" i="5"/>
  <c r="C473" i="5" s="1"/>
  <c r="A467" i="5"/>
  <c r="A461" i="5"/>
  <c r="C461" i="5" s="1"/>
  <c r="A455" i="5"/>
  <c r="C455" i="5" s="1"/>
  <c r="A449" i="5"/>
  <c r="C449" i="5" s="1"/>
  <c r="A443" i="5"/>
  <c r="A437" i="5"/>
  <c r="C437" i="5" s="1"/>
  <c r="A431" i="5"/>
  <c r="A425" i="5"/>
  <c r="C425" i="5" s="1"/>
  <c r="A419" i="5"/>
  <c r="C419" i="5" s="1"/>
  <c r="A413" i="5"/>
  <c r="A407" i="5"/>
  <c r="A401" i="5"/>
  <c r="C401" i="5" s="1"/>
  <c r="A395" i="5"/>
  <c r="A389" i="5"/>
  <c r="C389" i="5" s="1"/>
  <c r="A383" i="5"/>
  <c r="C383" i="5" s="1"/>
  <c r="A377" i="5"/>
  <c r="C377" i="5" s="1"/>
  <c r="A371" i="5"/>
  <c r="A365" i="5"/>
  <c r="C365" i="5" s="1"/>
  <c r="A359" i="5"/>
  <c r="A353" i="5"/>
  <c r="C353" i="5" s="1"/>
  <c r="A347" i="5"/>
  <c r="C347" i="5" s="1"/>
  <c r="A341" i="5"/>
  <c r="C341" i="5" s="1"/>
  <c r="A335" i="5"/>
  <c r="A329" i="5"/>
  <c r="C329" i="5" s="1"/>
  <c r="A323" i="5"/>
  <c r="A317" i="5"/>
  <c r="C317" i="5" s="1"/>
  <c r="A311" i="5"/>
  <c r="C311" i="5" s="1"/>
  <c r="A305" i="5"/>
  <c r="C305" i="5" s="1"/>
  <c r="A299" i="5"/>
  <c r="A293" i="5"/>
  <c r="C293" i="5" s="1"/>
  <c r="A287" i="5"/>
  <c r="A281" i="5"/>
  <c r="C281" i="5" s="1"/>
  <c r="A275" i="5"/>
  <c r="C275" i="5" s="1"/>
  <c r="A269" i="5"/>
  <c r="C269" i="5" s="1"/>
  <c r="A263" i="5"/>
  <c r="A257" i="5"/>
  <c r="C257" i="5" s="1"/>
  <c r="A251" i="5"/>
  <c r="A245" i="5"/>
  <c r="C245" i="5" s="1"/>
  <c r="A239" i="5"/>
  <c r="C239" i="5" s="1"/>
  <c r="A233" i="5"/>
  <c r="C233" i="5" s="1"/>
  <c r="A227" i="5"/>
  <c r="A221" i="5"/>
  <c r="C221" i="5" s="1"/>
  <c r="A215" i="5"/>
  <c r="A209" i="5"/>
  <c r="C209" i="5" s="1"/>
  <c r="A203" i="5"/>
  <c r="C203" i="5" s="1"/>
  <c r="A197" i="5"/>
  <c r="C197" i="5" s="1"/>
  <c r="A191" i="5"/>
  <c r="A185" i="5"/>
  <c r="C185" i="5" s="1"/>
  <c r="A179" i="5"/>
  <c r="A173" i="5"/>
  <c r="C173" i="5" s="1"/>
  <c r="A167" i="5"/>
  <c r="C167" i="5" s="1"/>
  <c r="A161" i="5"/>
  <c r="C161" i="5" s="1"/>
  <c r="A155" i="5"/>
  <c r="A149" i="5"/>
  <c r="C149" i="5" s="1"/>
  <c r="A143" i="5"/>
  <c r="A137" i="5"/>
  <c r="C137" i="5" s="1"/>
  <c r="A131" i="5"/>
  <c r="C131" i="5" s="1"/>
  <c r="A125" i="5"/>
  <c r="C125" i="5" s="1"/>
  <c r="A119" i="5"/>
  <c r="A113" i="5"/>
  <c r="A107" i="5"/>
  <c r="A101" i="5"/>
  <c r="C101" i="5" s="1"/>
  <c r="A95" i="5"/>
  <c r="C95" i="5" s="1"/>
  <c r="A89" i="5"/>
  <c r="C89" i="5" s="1"/>
  <c r="A83" i="5"/>
  <c r="A117" i="5"/>
  <c r="C117" i="5" s="1"/>
  <c r="A71" i="5"/>
  <c r="A65" i="5"/>
  <c r="C65" i="5" s="1"/>
  <c r="A59" i="5"/>
  <c r="C59" i="5" s="1"/>
  <c r="A53" i="5"/>
  <c r="C53" i="5" s="1"/>
  <c r="A47" i="5"/>
  <c r="A41" i="5"/>
  <c r="C41" i="5" s="1"/>
  <c r="A35" i="5"/>
  <c r="A29" i="5"/>
  <c r="C29" i="5" s="1"/>
  <c r="A23" i="5"/>
  <c r="C23" i="5" s="1"/>
  <c r="A17" i="5"/>
  <c r="C17" i="5" s="1"/>
  <c r="A11" i="5"/>
  <c r="A5" i="5"/>
  <c r="C5" i="5" s="1"/>
  <c r="A2" i="5"/>
  <c r="C5553" i="5"/>
  <c r="C5545" i="5"/>
  <c r="C5481" i="5"/>
  <c r="C5433" i="5"/>
  <c r="C5425" i="5"/>
  <c r="C5409" i="5"/>
  <c r="C5361" i="5"/>
  <c r="C5197" i="5"/>
  <c r="C1213" i="5"/>
  <c r="C1137" i="5"/>
  <c r="C1065" i="5"/>
  <c r="C945" i="5"/>
  <c r="C733" i="5"/>
  <c r="C653" i="5"/>
  <c r="C561" i="5"/>
  <c r="C549" i="5"/>
  <c r="C513" i="5"/>
  <c r="C465" i="5"/>
  <c r="C413" i="5"/>
  <c r="C865" i="5"/>
  <c r="C857" i="5"/>
  <c r="C609" i="5"/>
  <c r="C585" i="5"/>
  <c r="C5337" i="5"/>
  <c r="C5289" i="5"/>
  <c r="C5217" i="5"/>
  <c r="C5305" i="5"/>
  <c r="C5209" i="5"/>
  <c r="C5193" i="5"/>
  <c r="C5149" i="5"/>
  <c r="C5145" i="5"/>
  <c r="C5085" i="5"/>
  <c r="C5077" i="5"/>
  <c r="C5053" i="5"/>
  <c r="C5037" i="5"/>
  <c r="C5029" i="5"/>
  <c r="C5013" i="5"/>
  <c r="C5005" i="5"/>
  <c r="C5063" i="5"/>
  <c r="C113" i="5"/>
  <c r="C9" i="5"/>
  <c r="C1377" i="5"/>
  <c r="C397" i="5"/>
  <c r="C4937" i="5"/>
  <c r="C129" i="5"/>
  <c r="C4873" i="5"/>
  <c r="C4837" i="5"/>
  <c r="C4773" i="5"/>
  <c r="C4713" i="5"/>
  <c r="C4681" i="5"/>
  <c r="C4617" i="5"/>
  <c r="C4593" i="5"/>
  <c r="C4585" i="5"/>
  <c r="C4497" i="5"/>
  <c r="C4465" i="5"/>
  <c r="C4345" i="5"/>
  <c r="C4209" i="5"/>
  <c r="C4097" i="5"/>
  <c r="C4057" i="5"/>
  <c r="C3981" i="5"/>
  <c r="C3885" i="5"/>
  <c r="C3825" i="5"/>
  <c r="C3809" i="5"/>
  <c r="C3773" i="5"/>
  <c r="C3753" i="5"/>
  <c r="C3693" i="5"/>
  <c r="C3657" i="5"/>
  <c r="C3585" i="5"/>
  <c r="C3525" i="5"/>
  <c r="C3493" i="5"/>
  <c r="C3485" i="5"/>
  <c r="C3429" i="5"/>
  <c r="C3301" i="5"/>
  <c r="C3273" i="5"/>
  <c r="C3265" i="5"/>
  <c r="C3249" i="5"/>
  <c r="C3165" i="5"/>
  <c r="C3085" i="5"/>
  <c r="C3077" i="5"/>
  <c r="C3049" i="5"/>
  <c r="C3021" i="5"/>
  <c r="C2973" i="5"/>
  <c r="C2937" i="5"/>
  <c r="C2925" i="5"/>
  <c r="C2829" i="5"/>
  <c r="C2821" i="5"/>
  <c r="C2745" i="5"/>
  <c r="C2733" i="5"/>
  <c r="C2689" i="5"/>
  <c r="C2645" i="5"/>
  <c r="C2577" i="5"/>
  <c r="C2569" i="5"/>
  <c r="C2553" i="5"/>
  <c r="C2509" i="5"/>
  <c r="C2373" i="5"/>
  <c r="C2349" i="5"/>
  <c r="C2281" i="5"/>
  <c r="C2249" i="5"/>
  <c r="C2221" i="5"/>
  <c r="C4905" i="5"/>
  <c r="C4869" i="5"/>
  <c r="C4953" i="5"/>
  <c r="C4853" i="5"/>
  <c r="C4701" i="5"/>
  <c r="C4757" i="5"/>
  <c r="C4729" i="5"/>
  <c r="C4717" i="5"/>
  <c r="C4637" i="5"/>
  <c r="C4629" i="5"/>
  <c r="C4561" i="5"/>
  <c r="C4541" i="5"/>
  <c r="C4533" i="5"/>
  <c r="C4525" i="5"/>
  <c r="C4505" i="5"/>
  <c r="C4485" i="5"/>
  <c r="C4461" i="5"/>
  <c r="C4449" i="5"/>
  <c r="C4413" i="5"/>
  <c r="C4397" i="5"/>
  <c r="C4349" i="5"/>
  <c r="C4341" i="5"/>
  <c r="C4321" i="5"/>
  <c r="C4293" i="5"/>
  <c r="C4273" i="5"/>
  <c r="C4269" i="5"/>
  <c r="C4221" i="5"/>
  <c r="C4205" i="5"/>
  <c r="C4177" i="5"/>
  <c r="C4169" i="5"/>
  <c r="C4149" i="5"/>
  <c r="C4113" i="5"/>
  <c r="C4089" i="5"/>
  <c r="C4081" i="5"/>
  <c r="C4065" i="5"/>
  <c r="C4017" i="5"/>
  <c r="C3921" i="5"/>
  <c r="C3849" i="5"/>
  <c r="C3837" i="5"/>
  <c r="C3777" i="5"/>
  <c r="C3729" i="5"/>
  <c r="C3629" i="5"/>
  <c r="C3621" i="5"/>
  <c r="C3601" i="5"/>
  <c r="C3589" i="5"/>
  <c r="C3537" i="5"/>
  <c r="C3529" i="5"/>
  <c r="C3521" i="5"/>
  <c r="C3517" i="5"/>
  <c r="C3489" i="5"/>
  <c r="C3465" i="5"/>
  <c r="C3441" i="5"/>
  <c r="C3433" i="5"/>
  <c r="C3385" i="5"/>
  <c r="C3333" i="5"/>
  <c r="C3325" i="5"/>
  <c r="C3277" i="5"/>
  <c r="C3269" i="5"/>
  <c r="C3261" i="5"/>
  <c r="C3237" i="5"/>
  <c r="C3055" i="5"/>
  <c r="C3081" i="5"/>
  <c r="C3045" i="5"/>
  <c r="C3037" i="5"/>
  <c r="C3009" i="5"/>
  <c r="C2985" i="5"/>
  <c r="C2941" i="5"/>
  <c r="C2913" i="5"/>
  <c r="C2897" i="5"/>
  <c r="C2877" i="5"/>
  <c r="C2841" i="5"/>
  <c r="C2793" i="5"/>
  <c r="C2781" i="5"/>
  <c r="C2701" i="5"/>
  <c r="C2693" i="5"/>
  <c r="C2673" i="5"/>
  <c r="C2637" i="5"/>
  <c r="C2601" i="5"/>
  <c r="C2593" i="5"/>
  <c r="C2573" i="5"/>
  <c r="C2565" i="5"/>
  <c r="C2473" i="5"/>
  <c r="C2429" i="5"/>
  <c r="C2409" i="5"/>
  <c r="C2401" i="5"/>
  <c r="C4657" i="5"/>
  <c r="C2353" i="5"/>
  <c r="C2325" i="5"/>
  <c r="C2313" i="5"/>
  <c r="C2277" i="5"/>
  <c r="C2229" i="5"/>
  <c r="C2217" i="5"/>
  <c r="C4897" i="5"/>
  <c r="C763" i="5"/>
  <c r="C4509" i="5"/>
  <c r="C4457" i="5"/>
  <c r="C4361" i="5"/>
  <c r="C4317" i="5"/>
  <c r="C4093" i="5"/>
  <c r="C3961" i="5"/>
  <c r="C3861" i="5"/>
  <c r="C3705" i="5"/>
  <c r="C3633" i="5"/>
  <c r="C3509" i="5"/>
  <c r="C3401" i="5"/>
  <c r="C3257" i="5"/>
  <c r="C3213" i="5"/>
  <c r="C3025" i="5"/>
  <c r="C2981" i="5"/>
  <c r="C2893" i="5"/>
  <c r="C2789" i="5"/>
  <c r="C2737" i="5"/>
  <c r="C2625" i="5"/>
  <c r="C2441" i="5"/>
  <c r="C2257" i="5"/>
  <c r="C2193" i="5"/>
  <c r="C2189" i="5"/>
  <c r="C2173" i="5"/>
  <c r="C2169" i="5"/>
  <c r="C2133" i="5"/>
  <c r="C2117" i="5"/>
  <c r="C360" i="5"/>
  <c r="C2109" i="5"/>
  <c r="C2105" i="5"/>
  <c r="C2077" i="5"/>
  <c r="C2049" i="5"/>
  <c r="C2025" i="5"/>
  <c r="C2013" i="5"/>
  <c r="C2005" i="5"/>
  <c r="C2001" i="5"/>
  <c r="C1977" i="5"/>
  <c r="C1969" i="5"/>
  <c r="C1965" i="5"/>
  <c r="C1937" i="5"/>
  <c r="C1929" i="5"/>
  <c r="C1901" i="5"/>
  <c r="C1897" i="5"/>
  <c r="C1893" i="5"/>
  <c r="C1873" i="5"/>
  <c r="C1845" i="5"/>
  <c r="C1837" i="5"/>
  <c r="C1825" i="5"/>
  <c r="C1809" i="5"/>
  <c r="C1805" i="5"/>
  <c r="C1773" i="5"/>
  <c r="C1761" i="5"/>
  <c r="C1753" i="5"/>
  <c r="C1749" i="5"/>
  <c r="C1733" i="5"/>
  <c r="C1725" i="5"/>
  <c r="C1717" i="5"/>
  <c r="C1681" i="5"/>
  <c r="C1677" i="5"/>
  <c r="C1665" i="5"/>
  <c r="C1645" i="5"/>
  <c r="C1629" i="5"/>
  <c r="C1625" i="5"/>
  <c r="C1621" i="5"/>
  <c r="C1609" i="5"/>
  <c r="C1605" i="5"/>
  <c r="C1581" i="5"/>
  <c r="C1573" i="5"/>
  <c r="C1569" i="5"/>
  <c r="C1549" i="5"/>
  <c r="C1545" i="5"/>
  <c r="C1541" i="5"/>
  <c r="C1537" i="5"/>
  <c r="C1533" i="5"/>
  <c r="C1505" i="5"/>
  <c r="C1501" i="5"/>
  <c r="C1497" i="5"/>
  <c r="C1485" i="5"/>
  <c r="C1477" i="5"/>
  <c r="C1473" i="5"/>
  <c r="C1465" i="5"/>
  <c r="C1461" i="5"/>
  <c r="C193" i="5"/>
  <c r="C5560" i="5"/>
  <c r="C5556" i="5"/>
  <c r="C5552" i="5"/>
  <c r="C5544" i="5"/>
  <c r="C5540" i="5"/>
  <c r="C5528" i="5"/>
  <c r="C5524" i="5"/>
  <c r="C5520" i="5"/>
  <c r="C5516" i="5"/>
  <c r="C5508" i="5"/>
  <c r="C5496" i="5"/>
  <c r="C5488" i="5"/>
  <c r="C5468" i="5"/>
  <c r="C5464" i="5"/>
  <c r="C5456" i="5"/>
  <c r="C5448" i="5"/>
  <c r="C5444" i="5"/>
  <c r="C5436" i="5"/>
  <c r="C5432" i="5"/>
  <c r="C5407" i="5"/>
  <c r="C5420" i="5"/>
  <c r="C5396" i="5"/>
  <c r="C4781" i="5"/>
  <c r="C5384" i="5"/>
  <c r="C5376" i="5"/>
  <c r="C5372" i="5"/>
  <c r="C5356" i="5"/>
  <c r="C5352" i="5"/>
  <c r="C5348" i="5"/>
  <c r="C5340" i="5"/>
  <c r="C5336" i="5"/>
  <c r="C5324" i="5"/>
  <c r="C5320" i="5"/>
  <c r="C5312" i="5"/>
  <c r="C2399" i="5"/>
  <c r="C5288" i="5"/>
  <c r="C4682" i="5"/>
  <c r="C5280" i="5"/>
  <c r="C5276" i="5"/>
  <c r="C5268" i="5"/>
  <c r="C5252" i="5"/>
  <c r="C5248" i="5"/>
  <c r="C5240" i="5"/>
  <c r="C5070" i="5"/>
  <c r="C5220" i="5"/>
  <c r="C5216" i="5"/>
  <c r="C5212" i="5"/>
  <c r="C5113" i="5"/>
  <c r="C4670" i="5"/>
  <c r="C1656" i="5"/>
  <c r="C5180" i="5"/>
  <c r="C5176" i="5"/>
  <c r="C5168" i="5"/>
  <c r="C5164" i="5"/>
  <c r="C5160" i="5"/>
  <c r="C5148" i="5"/>
  <c r="C5144" i="5"/>
  <c r="C5140" i="5"/>
  <c r="C5136" i="5"/>
  <c r="C3187" i="5"/>
  <c r="C5128" i="5"/>
  <c r="C5120" i="5"/>
  <c r="C5104" i="5"/>
  <c r="C5092" i="5"/>
  <c r="C5088" i="5"/>
  <c r="C5084" i="5"/>
  <c r="C5076" i="5"/>
  <c r="C5064" i="5"/>
  <c r="C5052" i="5"/>
  <c r="C5040" i="5"/>
  <c r="C5032" i="5"/>
  <c r="C5024" i="5"/>
  <c r="C5020" i="5"/>
  <c r="C5016" i="5"/>
  <c r="C5012" i="5"/>
  <c r="C5000" i="5"/>
  <c r="C4996" i="5"/>
  <c r="C4992" i="5"/>
  <c r="C4988" i="5"/>
  <c r="C4980" i="5"/>
  <c r="C4976" i="5"/>
  <c r="C4968" i="5"/>
  <c r="C4964" i="5"/>
  <c r="C4960" i="5"/>
  <c r="C4952" i="5"/>
  <c r="C4948" i="5"/>
  <c r="C4940" i="5"/>
  <c r="C4932" i="5"/>
  <c r="C4928" i="5"/>
  <c r="C4924" i="5"/>
  <c r="C4908" i="5"/>
  <c r="C4896" i="5"/>
  <c r="C4892" i="5"/>
  <c r="C4880" i="5"/>
  <c r="C4876" i="5"/>
  <c r="C4872" i="5"/>
  <c r="C4860" i="5"/>
  <c r="C4856" i="5"/>
  <c r="C4848" i="5"/>
  <c r="C4840" i="5"/>
  <c r="C4832" i="5"/>
  <c r="C4824" i="5"/>
  <c r="C4820" i="5"/>
  <c r="C4808" i="5"/>
  <c r="C4804" i="5"/>
  <c r="C4796" i="5"/>
  <c r="C4788" i="5"/>
  <c r="C4784" i="5"/>
  <c r="C4776" i="5"/>
  <c r="C5214" i="5"/>
  <c r="C4768" i="5"/>
  <c r="C4760" i="5"/>
  <c r="C4752" i="5"/>
  <c r="C4744" i="5"/>
  <c r="C4736" i="5"/>
  <c r="C4732" i="5"/>
  <c r="C4716" i="5"/>
  <c r="C4712" i="5"/>
  <c r="C4704" i="5"/>
  <c r="C213" i="5"/>
  <c r="C189" i="5"/>
  <c r="C181" i="5"/>
  <c r="C153" i="5"/>
  <c r="C145" i="5"/>
  <c r="C5555" i="5"/>
  <c r="C5551" i="5"/>
  <c r="C5535" i="5"/>
  <c r="C5531" i="5"/>
  <c r="C5523" i="5"/>
  <c r="C5519" i="5"/>
  <c r="C5515" i="5"/>
  <c r="C5511" i="5"/>
  <c r="C5503" i="5"/>
  <c r="C5499" i="5"/>
  <c r="C5491" i="5"/>
  <c r="C5483" i="5"/>
  <c r="C5479" i="5"/>
  <c r="C5475" i="5"/>
  <c r="C5471" i="5"/>
  <c r="C5463" i="5"/>
  <c r="C5455" i="5"/>
  <c r="C5451" i="5"/>
  <c r="C5447" i="5"/>
  <c r="C5439" i="5"/>
  <c r="C5435" i="5"/>
  <c r="C5431" i="5"/>
  <c r="C5427" i="5"/>
  <c r="C5419" i="5"/>
  <c r="C5411" i="5"/>
  <c r="C5395" i="5"/>
  <c r="C5391" i="5"/>
  <c r="C4969" i="5"/>
  <c r="C5375" i="5"/>
  <c r="C5371" i="5"/>
  <c r="C5363" i="5"/>
  <c r="C5355" i="5"/>
  <c r="C4654" i="5"/>
  <c r="C5343" i="5"/>
  <c r="C5339" i="5"/>
  <c r="C5335" i="5"/>
  <c r="C5331" i="5"/>
  <c r="C5327" i="5"/>
  <c r="C5323" i="5"/>
  <c r="C5311" i="5"/>
  <c r="C5307" i="5"/>
  <c r="C5299" i="5"/>
  <c r="C5295" i="5"/>
  <c r="C5291" i="5"/>
  <c r="C5287" i="5"/>
  <c r="C5283" i="5"/>
  <c r="C3201" i="5"/>
  <c r="C5267" i="5"/>
  <c r="C5263" i="5"/>
  <c r="C5259" i="5"/>
  <c r="C5255" i="5"/>
  <c r="C5251" i="5"/>
  <c r="C5239" i="5"/>
  <c r="C5235" i="5"/>
  <c r="C5231" i="5"/>
  <c r="C5223" i="5"/>
  <c r="C5219" i="5"/>
  <c r="C5199" i="5"/>
  <c r="C5195" i="5"/>
  <c r="C5191" i="5"/>
  <c r="C4918" i="5"/>
  <c r="C5183" i="5"/>
  <c r="C5179" i="5"/>
  <c r="C5167" i="5"/>
  <c r="C5163" i="5"/>
  <c r="C5159" i="5"/>
  <c r="C5155" i="5"/>
  <c r="C5151" i="5"/>
  <c r="C3229" i="5"/>
  <c r="C5143" i="5"/>
  <c r="C5131" i="5"/>
  <c r="C5127" i="5"/>
  <c r="C5123" i="5"/>
  <c r="C5119" i="5"/>
  <c r="C5115" i="5"/>
  <c r="C5107" i="5"/>
  <c r="C5091" i="5"/>
  <c r="C5087" i="5"/>
  <c r="C5079" i="5"/>
  <c r="C5075" i="5"/>
  <c r="C5055" i="5"/>
  <c r="C5051" i="5"/>
  <c r="C5047" i="5"/>
  <c r="C5043" i="5"/>
  <c r="C5039" i="5"/>
  <c r="C5035" i="5"/>
  <c r="C5019" i="5"/>
  <c r="C5015" i="5"/>
  <c r="C5011" i="5"/>
  <c r="C5007" i="5"/>
  <c r="C5003" i="5"/>
  <c r="C4999" i="5"/>
  <c r="C4983" i="5"/>
  <c r="C4979" i="5"/>
  <c r="C4975" i="5"/>
  <c r="C4971" i="5"/>
  <c r="C4967" i="5"/>
  <c r="C4963" i="5"/>
  <c r="C4951" i="5"/>
  <c r="C4943" i="5"/>
  <c r="C4935" i="5"/>
  <c r="C4927" i="5"/>
  <c r="C4911" i="5"/>
  <c r="C4907" i="5"/>
  <c r="C4903" i="5"/>
  <c r="C4899" i="5"/>
  <c r="C4891" i="5"/>
  <c r="C4887" i="5"/>
  <c r="C4879" i="5"/>
  <c r="C4875" i="5"/>
  <c r="C4871" i="5"/>
  <c r="C4867" i="5"/>
  <c r="C4863" i="5"/>
  <c r="C4855" i="5"/>
  <c r="C4851" i="5"/>
  <c r="C4843" i="5"/>
  <c r="C4839" i="5"/>
  <c r="C4835" i="5"/>
  <c r="C4827" i="5"/>
  <c r="C4823" i="5"/>
  <c r="C4819" i="5"/>
  <c r="C4803" i="5"/>
  <c r="C4799" i="5"/>
  <c r="C4795" i="5"/>
  <c r="C4791" i="5"/>
  <c r="C4787" i="5"/>
  <c r="C4779" i="5"/>
  <c r="C4763" i="5"/>
  <c r="C4759" i="5"/>
  <c r="C4755" i="5"/>
  <c r="C5303" i="5"/>
  <c r="C4747" i="5"/>
  <c r="C4735" i="5"/>
  <c r="C4731" i="5"/>
  <c r="C4727" i="5"/>
  <c r="C4711" i="5"/>
  <c r="C4707" i="5"/>
  <c r="C4699" i="5"/>
  <c r="C4695" i="5"/>
  <c r="C4687" i="5"/>
  <c r="C4683" i="5"/>
  <c r="C2181" i="5"/>
  <c r="C2149" i="5"/>
  <c r="C2121" i="5"/>
  <c r="C1993" i="5"/>
  <c r="C1973" i="5"/>
  <c r="C1941" i="5"/>
  <c r="C1917" i="5"/>
  <c r="C1829" i="5"/>
  <c r="C1797" i="5"/>
  <c r="C1769" i="5"/>
  <c r="C1737" i="5"/>
  <c r="C1713" i="5"/>
  <c r="C1693" i="5"/>
  <c r="C1657" i="5"/>
  <c r="C1513" i="5"/>
  <c r="C5566" i="5"/>
  <c r="C5304" i="5"/>
  <c r="C5558" i="5"/>
  <c r="C5554" i="5"/>
  <c r="C5546" i="5"/>
  <c r="C5534" i="5"/>
  <c r="C5530" i="5"/>
  <c r="C5522" i="5"/>
  <c r="C5518" i="5"/>
  <c r="C5514" i="5"/>
  <c r="C5510" i="5"/>
  <c r="C5502" i="5"/>
  <c r="C5498" i="5"/>
  <c r="C5494" i="5"/>
  <c r="C5490" i="5"/>
  <c r="C5486" i="5"/>
  <c r="C5482" i="5"/>
  <c r="C5474" i="5"/>
  <c r="C5458" i="5"/>
  <c r="C5446" i="5"/>
  <c r="C5442" i="5"/>
  <c r="C5430" i="5"/>
  <c r="C5426" i="5"/>
  <c r="C5422" i="5"/>
  <c r="C5147" i="5"/>
  <c r="C5414" i="5"/>
  <c r="C5410" i="5"/>
  <c r="C5406" i="5"/>
  <c r="C5386" i="5"/>
  <c r="C5378" i="5"/>
  <c r="C5374" i="5"/>
  <c r="C5370" i="5"/>
  <c r="C5366" i="5"/>
  <c r="C5354" i="5"/>
  <c r="C5350" i="5"/>
  <c r="C5346" i="5"/>
  <c r="C5342" i="5"/>
  <c r="C5338" i="5"/>
  <c r="C5314" i="5"/>
  <c r="C5310" i="5"/>
  <c r="C5302" i="5"/>
  <c r="C5294" i="5"/>
  <c r="C4778" i="5"/>
  <c r="C5278" i="5"/>
  <c r="C5274" i="5"/>
  <c r="C5266" i="5"/>
  <c r="C5246" i="5"/>
  <c r="C5242" i="5"/>
  <c r="C5238" i="5"/>
  <c r="C5230" i="5"/>
  <c r="C5226" i="5"/>
  <c r="C4748" i="5"/>
  <c r="C3292" i="5"/>
  <c r="C5206" i="5"/>
  <c r="C5194" i="5"/>
  <c r="C5186" i="5"/>
  <c r="C5174" i="5"/>
  <c r="C5170" i="5"/>
  <c r="C5162" i="5"/>
  <c r="C5158" i="5"/>
  <c r="C5154" i="5"/>
  <c r="C5150" i="5"/>
  <c r="C5142" i="5"/>
  <c r="C5138" i="5"/>
  <c r="C5134" i="5"/>
  <c r="C5130" i="5"/>
  <c r="C5122" i="5"/>
  <c r="C5118" i="5"/>
  <c r="C5114" i="5"/>
  <c r="C5102" i="5"/>
  <c r="C5098" i="5"/>
  <c r="C5090" i="5"/>
  <c r="C5086" i="5"/>
  <c r="C5082" i="5"/>
  <c r="C5428" i="5"/>
  <c r="C5062" i="5"/>
  <c r="C5058" i="5"/>
  <c r="C5054" i="5"/>
  <c r="C5050" i="5"/>
  <c r="C5042" i="5"/>
  <c r="C5030" i="5"/>
  <c r="C5026" i="5"/>
  <c r="C5022" i="5"/>
  <c r="C5018" i="5"/>
  <c r="C5014" i="5"/>
  <c r="C5006" i="5"/>
  <c r="C4998" i="5"/>
  <c r="C4994" i="5"/>
  <c r="C4990" i="5"/>
  <c r="C4986" i="5"/>
  <c r="C4978" i="5"/>
  <c r="C4970" i="5"/>
  <c r="C4958" i="5"/>
  <c r="C4954" i="5"/>
  <c r="C4950" i="5"/>
  <c r="C4942" i="5"/>
  <c r="C4938" i="5"/>
  <c r="C4934" i="5"/>
  <c r="C5236" i="5"/>
  <c r="C4922" i="5"/>
  <c r="C2961" i="5"/>
  <c r="C4914" i="5"/>
  <c r="C4946" i="5"/>
  <c r="C4882" i="5"/>
  <c r="C4874" i="5"/>
  <c r="C4870" i="5"/>
  <c r="C4854" i="5"/>
  <c r="C4850" i="5"/>
  <c r="C4846" i="5"/>
  <c r="C4838" i="5"/>
  <c r="C4834" i="5"/>
  <c r="C4830" i="5"/>
  <c r="C4826" i="5"/>
  <c r="C4818" i="5"/>
  <c r="C4814" i="5"/>
  <c r="C4810" i="5"/>
  <c r="C4977" i="5"/>
  <c r="C4798" i="5"/>
  <c r="C4794" i="5"/>
  <c r="C4782" i="5"/>
  <c r="C3139" i="5"/>
  <c r="C4774" i="5"/>
  <c r="C4762" i="5"/>
  <c r="C4758" i="5"/>
  <c r="C4742" i="5"/>
  <c r="C4738" i="5"/>
  <c r="C4726" i="5"/>
  <c r="C4722" i="5"/>
  <c r="C5207" i="5"/>
  <c r="C4706" i="5"/>
  <c r="C4702" i="5"/>
  <c r="C4694" i="5"/>
  <c r="C4690" i="5"/>
  <c r="C4686" i="5"/>
  <c r="C4674" i="5"/>
  <c r="C5208" i="5"/>
  <c r="C4666" i="5"/>
  <c r="C5185" i="5"/>
  <c r="C4650" i="5"/>
  <c r="C4646" i="5"/>
  <c r="C4638" i="5"/>
  <c r="C4630" i="5"/>
  <c r="C4622" i="5"/>
  <c r="C4614" i="5"/>
  <c r="C4610" i="5"/>
  <c r="C4606" i="5"/>
  <c r="C4598" i="5"/>
  <c r="C4594" i="5"/>
  <c r="C4578" i="5"/>
  <c r="C4570" i="5"/>
  <c r="C4566" i="5"/>
  <c r="C4558" i="5"/>
  <c r="C4554" i="5"/>
  <c r="C4550" i="5"/>
  <c r="C4538" i="5"/>
  <c r="C4534" i="5"/>
  <c r="C4530" i="5"/>
  <c r="C4526" i="5"/>
  <c r="C4522" i="5"/>
  <c r="C4518" i="5"/>
  <c r="C4514" i="5"/>
  <c r="C4498" i="5"/>
  <c r="C4494" i="5"/>
  <c r="C4486" i="5"/>
  <c r="C4482" i="5"/>
  <c r="C4466" i="5"/>
  <c r="C4462" i="5"/>
  <c r="C4458" i="5"/>
  <c r="C4454" i="5"/>
  <c r="C4450" i="5"/>
  <c r="C4446" i="5"/>
  <c r="C4442" i="5"/>
  <c r="C4426" i="5"/>
  <c r="C4422" i="5"/>
  <c r="C4418" i="5"/>
  <c r="C4414" i="5"/>
  <c r="C4410" i="5"/>
  <c r="C4406" i="5"/>
  <c r="C4394" i="5"/>
  <c r="C4390" i="5"/>
  <c r="C4386" i="5"/>
  <c r="C4382" i="5"/>
  <c r="C4378" i="5"/>
  <c r="C4374" i="5"/>
  <c r="C4370" i="5"/>
  <c r="C4354" i="5"/>
  <c r="C4350" i="5"/>
  <c r="C4346" i="5"/>
  <c r="C4342" i="5"/>
  <c r="C4338" i="5"/>
  <c r="C4322" i="5"/>
  <c r="C4318" i="5"/>
  <c r="C4314" i="5"/>
  <c r="C4310" i="5"/>
  <c r="C4306" i="5"/>
  <c r="C4302" i="5"/>
  <c r="C4298" i="5"/>
  <c r="C4286" i="5"/>
  <c r="C4282" i="5"/>
  <c r="C4278" i="5"/>
  <c r="C4274" i="5"/>
  <c r="C4270" i="5"/>
  <c r="C4266" i="5"/>
  <c r="C4262" i="5"/>
  <c r="C4250" i="5"/>
  <c r="C4246" i="5"/>
  <c r="C4242" i="5"/>
  <c r="C4238" i="5"/>
  <c r="C3134" i="5"/>
  <c r="C4230" i="5"/>
  <c r="C4214" i="5"/>
  <c r="C4210" i="5"/>
  <c r="C4206" i="5"/>
  <c r="C4202" i="5"/>
  <c r="C4198" i="5"/>
  <c r="C4194" i="5"/>
  <c r="C4190" i="5"/>
  <c r="C4174" i="5"/>
  <c r="C4170" i="5"/>
  <c r="C4166" i="5"/>
  <c r="C4162" i="5"/>
  <c r="C4158" i="5"/>
  <c r="C4154" i="5"/>
  <c r="C4138" i="5"/>
  <c r="C4134" i="5"/>
  <c r="C4130" i="5"/>
  <c r="C4126" i="5"/>
  <c r="C4122" i="5"/>
  <c r="C4118" i="5"/>
  <c r="C4106" i="5"/>
  <c r="C4102" i="5"/>
  <c r="C4098" i="5"/>
  <c r="C4094" i="5"/>
  <c r="C4090" i="5"/>
  <c r="C4086" i="5"/>
  <c r="C4082" i="5"/>
  <c r="C4078" i="5"/>
  <c r="C4070" i="5"/>
  <c r="C4062" i="5"/>
  <c r="C4058" i="5"/>
  <c r="C4054" i="5"/>
  <c r="C4050" i="5"/>
  <c r="C4042" i="5"/>
  <c r="C3133" i="5"/>
  <c r="C4026" i="5"/>
  <c r="C4022" i="5"/>
  <c r="C4018" i="5"/>
  <c r="C4014" i="5"/>
  <c r="C4010" i="5"/>
  <c r="C4006" i="5"/>
  <c r="C3990" i="5"/>
  <c r="C3986" i="5"/>
  <c r="C3982" i="5"/>
  <c r="C3978" i="5"/>
  <c r="C3974" i="5"/>
  <c r="C3970" i="5"/>
  <c r="C3962" i="5"/>
  <c r="C3954" i="5"/>
  <c r="C3950" i="5"/>
  <c r="C3946" i="5"/>
  <c r="C3942" i="5"/>
  <c r="C3938" i="5"/>
  <c r="C3934" i="5"/>
  <c r="C3926" i="5"/>
  <c r="C3918" i="5"/>
  <c r="C3914" i="5"/>
  <c r="C3910" i="5"/>
  <c r="C3906" i="5"/>
  <c r="C3902" i="5"/>
  <c r="C3898" i="5"/>
  <c r="C3890" i="5"/>
  <c r="C3882" i="5"/>
  <c r="C3878" i="5"/>
  <c r="C3874" i="5"/>
  <c r="C3870" i="5"/>
  <c r="C3862" i="5"/>
  <c r="C3854" i="5"/>
  <c r="C3846" i="5"/>
  <c r="C3842" i="5"/>
  <c r="C3838" i="5"/>
  <c r="C3834" i="5"/>
  <c r="C3826" i="5"/>
  <c r="C3818" i="5"/>
  <c r="C3814" i="5"/>
  <c r="C3810" i="5"/>
  <c r="C3798" i="5"/>
  <c r="C3790" i="5"/>
  <c r="C3782" i="5"/>
  <c r="C3778" i="5"/>
  <c r="C3774" i="5"/>
  <c r="C3770" i="5"/>
  <c r="C3762" i="5"/>
  <c r="C3758" i="5"/>
  <c r="C3754" i="5"/>
  <c r="C3746" i="5"/>
  <c r="C3742" i="5"/>
  <c r="C3738" i="5"/>
  <c r="C3726" i="5"/>
  <c r="C3722" i="5"/>
  <c r="C3718" i="5"/>
  <c r="C3706" i="5"/>
  <c r="C3702" i="5"/>
  <c r="C3698" i="5"/>
  <c r="C3690" i="5"/>
  <c r="C3686" i="5"/>
  <c r="C3682" i="5"/>
  <c r="C3674" i="5"/>
  <c r="C3670" i="5"/>
  <c r="C3666" i="5"/>
  <c r="C3662" i="5"/>
  <c r="C3654" i="5"/>
  <c r="C3650" i="5"/>
  <c r="C3646" i="5"/>
  <c r="C3634" i="5"/>
  <c r="C3630" i="5"/>
  <c r="C3626" i="5"/>
  <c r="C3618" i="5"/>
  <c r="C3614" i="5"/>
  <c r="C3610" i="5"/>
  <c r="C3598" i="5"/>
  <c r="C3594" i="5"/>
  <c r="C3590" i="5"/>
  <c r="C3582" i="5"/>
  <c r="C3578" i="5"/>
  <c r="C3574" i="5"/>
  <c r="C3562" i="5"/>
  <c r="C3558" i="5"/>
  <c r="C3554" i="5"/>
  <c r="C3546" i="5"/>
  <c r="C3542" i="5"/>
  <c r="C3538" i="5"/>
  <c r="C3530" i="5"/>
  <c r="C3526" i="5"/>
  <c r="C3522" i="5"/>
  <c r="C3518" i="5"/>
  <c r="C3510" i="5"/>
  <c r="C3506" i="5"/>
  <c r="C3502" i="5"/>
  <c r="C3490" i="5"/>
  <c r="C3486" i="5"/>
  <c r="C3482" i="5"/>
  <c r="C3474" i="5"/>
  <c r="C3470" i="5"/>
  <c r="C3466" i="5"/>
  <c r="C4027" i="5"/>
  <c r="C3450" i="5"/>
  <c r="C3446" i="5"/>
  <c r="C3438" i="5"/>
  <c r="C4696" i="5"/>
  <c r="C4680" i="5"/>
  <c r="C4676" i="5"/>
  <c r="C4672" i="5"/>
  <c r="C4668" i="5"/>
  <c r="C4664" i="5"/>
  <c r="C4660" i="5"/>
  <c r="C4652" i="5"/>
  <c r="C4644" i="5"/>
  <c r="C4640" i="5"/>
  <c r="C4636" i="5"/>
  <c r="C4632" i="5"/>
  <c r="C4624" i="5"/>
  <c r="C4616" i="5"/>
  <c r="C4608" i="5"/>
  <c r="C4604" i="5"/>
  <c r="C4600" i="5"/>
  <c r="C4596" i="5"/>
  <c r="C4592" i="5"/>
  <c r="C4588" i="5"/>
  <c r="C4580" i="5"/>
  <c r="C4572" i="5"/>
  <c r="C4568" i="5"/>
  <c r="C4564" i="5"/>
  <c r="C4560" i="5"/>
  <c r="C4556" i="5"/>
  <c r="C4552" i="5"/>
  <c r="C4544" i="5"/>
  <c r="C4536" i="5"/>
  <c r="C4528" i="5"/>
  <c r="C4524" i="5"/>
  <c r="C4520" i="5"/>
  <c r="C4516" i="5"/>
  <c r="C4508" i="5"/>
  <c r="C4500" i="5"/>
  <c r="C4496" i="5"/>
  <c r="C4492" i="5"/>
  <c r="C4488" i="5"/>
  <c r="C4484" i="5"/>
  <c r="C4480" i="5"/>
  <c r="C4472" i="5"/>
  <c r="C4464" i="5"/>
  <c r="C4460" i="5"/>
  <c r="C4456" i="5"/>
  <c r="C4452" i="5"/>
  <c r="C4448" i="5"/>
  <c r="C4444" i="5"/>
  <c r="C4436" i="5"/>
  <c r="C4428" i="5"/>
  <c r="C4424" i="5"/>
  <c r="C4420" i="5"/>
  <c r="C4416" i="5"/>
  <c r="C4412" i="5"/>
  <c r="C4408" i="5"/>
  <c r="C4400" i="5"/>
  <c r="C4392" i="5"/>
  <c r="C4384" i="5"/>
  <c r="C4380" i="5"/>
  <c r="C4376" i="5"/>
  <c r="C4372" i="5"/>
  <c r="C4364" i="5"/>
  <c r="C4356" i="5"/>
  <c r="C4352" i="5"/>
  <c r="C4487" i="5"/>
  <c r="C4344" i="5"/>
  <c r="C4336" i="5"/>
  <c r="C4328" i="5"/>
  <c r="C4320" i="5"/>
  <c r="C4316" i="5"/>
  <c r="C4312" i="5"/>
  <c r="C5074" i="5"/>
  <c r="C4304" i="5"/>
  <c r="C4300" i="5"/>
  <c r="C4292" i="5"/>
  <c r="C4284" i="5"/>
  <c r="C4280" i="5"/>
  <c r="C4276" i="5"/>
  <c r="C4272" i="5"/>
  <c r="C4268" i="5"/>
  <c r="C4264" i="5"/>
  <c r="C4256" i="5"/>
  <c r="C4396" i="5"/>
  <c r="C4244" i="5"/>
  <c r="C4240" i="5"/>
  <c r="C4236" i="5"/>
  <c r="C4232" i="5"/>
  <c r="C4228" i="5"/>
  <c r="C4220" i="5"/>
  <c r="C4212" i="5"/>
  <c r="C4208" i="5"/>
  <c r="C4204" i="5"/>
  <c r="C4348" i="5"/>
  <c r="C4196" i="5"/>
  <c r="C4192" i="5"/>
  <c r="C4184" i="5"/>
  <c r="C4176" i="5"/>
  <c r="C4168" i="5"/>
  <c r="C4164" i="5"/>
  <c r="C4160" i="5"/>
  <c r="C4156" i="5"/>
  <c r="C4140" i="5"/>
  <c r="C4136" i="5"/>
  <c r="C4132" i="5"/>
  <c r="C4128" i="5"/>
  <c r="C4124" i="5"/>
  <c r="C4120" i="5"/>
  <c r="C4248" i="5"/>
  <c r="C4104" i="5"/>
  <c r="C4100" i="5"/>
  <c r="C4241" i="5"/>
  <c r="C4092" i="5"/>
  <c r="C4088" i="5"/>
  <c r="C4084" i="5"/>
  <c r="C4068" i="5"/>
  <c r="C4064" i="5"/>
  <c r="C4060" i="5"/>
  <c r="C4056" i="5"/>
  <c r="C4052" i="5"/>
  <c r="C4048" i="5"/>
  <c r="C4040" i="5"/>
  <c r="C4032" i="5"/>
  <c r="C4028" i="5"/>
  <c r="C4024" i="5"/>
  <c r="C4020" i="5"/>
  <c r="C4016" i="5"/>
  <c r="C4012" i="5"/>
  <c r="C4200" i="5"/>
  <c r="C3992" i="5"/>
  <c r="C3988" i="5"/>
  <c r="C3984" i="5"/>
  <c r="C3976" i="5"/>
  <c r="C3968" i="5"/>
  <c r="C3960" i="5"/>
  <c r="C3956" i="5"/>
  <c r="C3952" i="5"/>
  <c r="C3948" i="5"/>
  <c r="C3944" i="5"/>
  <c r="C3940" i="5"/>
  <c r="C3932" i="5"/>
  <c r="C3924" i="5"/>
  <c r="C3920" i="5"/>
  <c r="C3916" i="5"/>
  <c r="C3912" i="5"/>
  <c r="C4112" i="5"/>
  <c r="C3896" i="5"/>
  <c r="C3888" i="5"/>
  <c r="C3884" i="5"/>
  <c r="C3880" i="5"/>
  <c r="C3876" i="5"/>
  <c r="C3872" i="5"/>
  <c r="C3868" i="5"/>
  <c r="C3860" i="5"/>
  <c r="C3852" i="5"/>
  <c r="C3848" i="5"/>
  <c r="C3844" i="5"/>
  <c r="C3840" i="5"/>
  <c r="C3832" i="5"/>
  <c r="C3824" i="5"/>
  <c r="C3820" i="5"/>
  <c r="C3816" i="5"/>
  <c r="C3812" i="5"/>
  <c r="C3804" i="5"/>
  <c r="C3800" i="5"/>
  <c r="C3796" i="5"/>
  <c r="C3784" i="5"/>
  <c r="C3780" i="5"/>
  <c r="C3776" i="5"/>
  <c r="C3768" i="5"/>
  <c r="C3760" i="5"/>
  <c r="C3752" i="5"/>
  <c r="C3748" i="5"/>
  <c r="C3744" i="5"/>
  <c r="C3740" i="5"/>
  <c r="C3732" i="5"/>
  <c r="C3728" i="5"/>
  <c r="C3724" i="5"/>
  <c r="C3716" i="5"/>
  <c r="C3712" i="5"/>
  <c r="C3708" i="5"/>
  <c r="C3704" i="5"/>
  <c r="C3696" i="5"/>
  <c r="C3692" i="5"/>
  <c r="C3688" i="5"/>
  <c r="C3680" i="5"/>
  <c r="C3676" i="5"/>
  <c r="C3672" i="5"/>
  <c r="C3660" i="5"/>
  <c r="C3656" i="5"/>
  <c r="C3652" i="5"/>
  <c r="C3644" i="5"/>
  <c r="C3640" i="5"/>
  <c r="C3636" i="5"/>
  <c r="C3632" i="5"/>
  <c r="C3624" i="5"/>
  <c r="C3620" i="5"/>
  <c r="C3616" i="5"/>
  <c r="C3608" i="5"/>
  <c r="C3604" i="5"/>
  <c r="C3600" i="5"/>
  <c r="C3588" i="5"/>
  <c r="C3584" i="5"/>
  <c r="C3580" i="5"/>
  <c r="C3572" i="5"/>
  <c r="C3568" i="5"/>
  <c r="C3564" i="5"/>
  <c r="C3560" i="5"/>
  <c r="C3552" i="5"/>
  <c r="C3548" i="5"/>
  <c r="C3544" i="5"/>
  <c r="C3536" i="5"/>
  <c r="C3532" i="5"/>
  <c r="C3528" i="5"/>
  <c r="C3516" i="5"/>
  <c r="C3512" i="5"/>
  <c r="C3508" i="5"/>
  <c r="C3500" i="5"/>
  <c r="C3496" i="5"/>
  <c r="C3492" i="5"/>
  <c r="C3488" i="5"/>
  <c r="C3480" i="5"/>
  <c r="C3476" i="5"/>
  <c r="C3472" i="5"/>
  <c r="C3464" i="5"/>
  <c r="C3460" i="5"/>
  <c r="C3456" i="5"/>
  <c r="C3444" i="5"/>
  <c r="C3440" i="5"/>
  <c r="C3436" i="5"/>
  <c r="C3428" i="5"/>
  <c r="C4011" i="5"/>
  <c r="C3420" i="5"/>
  <c r="C3416" i="5"/>
  <c r="C3408" i="5"/>
  <c r="C3404" i="5"/>
  <c r="C3400" i="5"/>
  <c r="C3392" i="5"/>
  <c r="C3388" i="5"/>
  <c r="C3384" i="5"/>
  <c r="C3372" i="5"/>
  <c r="C3368" i="5"/>
  <c r="C3364" i="5"/>
  <c r="C3356" i="5"/>
  <c r="C3352" i="5"/>
  <c r="C3348" i="5"/>
  <c r="C3344" i="5"/>
  <c r="C3336" i="5"/>
  <c r="C3332" i="5"/>
  <c r="C3328" i="5"/>
  <c r="C3324" i="5"/>
  <c r="C3320" i="5"/>
  <c r="C3316" i="5"/>
  <c r="C3300" i="5"/>
  <c r="C3296" i="5"/>
  <c r="C5562" i="5"/>
  <c r="C3288" i="5"/>
  <c r="C3284" i="5"/>
  <c r="C3280" i="5"/>
  <c r="C3264" i="5"/>
  <c r="C3260" i="5"/>
  <c r="C3256" i="5"/>
  <c r="C3252" i="5"/>
  <c r="C3248" i="5"/>
  <c r="C3244" i="5"/>
  <c r="C3228" i="5"/>
  <c r="C3224" i="5"/>
  <c r="C3220" i="5"/>
  <c r="C3216" i="5"/>
  <c r="C3212" i="5"/>
  <c r="C3208" i="5"/>
  <c r="C3200" i="5"/>
  <c r="C3192" i="5"/>
  <c r="C3188" i="5"/>
  <c r="C3184" i="5"/>
  <c r="C3180" i="5"/>
  <c r="C3176" i="5"/>
  <c r="C3172" i="5"/>
  <c r="C3156" i="5"/>
  <c r="C3152" i="5"/>
  <c r="C3148" i="5"/>
  <c r="C3144" i="5"/>
  <c r="C3140" i="5"/>
  <c r="C3136" i="5"/>
  <c r="C3120" i="5"/>
  <c r="C3116" i="5"/>
  <c r="C3112" i="5"/>
  <c r="C3108" i="5"/>
  <c r="C3104" i="5"/>
  <c r="C3100" i="5"/>
  <c r="C3084" i="5"/>
  <c r="C3080" i="5"/>
  <c r="C3076" i="5"/>
  <c r="C3072" i="5"/>
  <c r="C3068" i="5"/>
  <c r="C3064" i="5"/>
  <c r="C3048" i="5"/>
  <c r="C3044" i="5"/>
  <c r="C3040" i="5"/>
  <c r="C3036" i="5"/>
  <c r="C3032" i="5"/>
  <c r="C3028" i="5"/>
  <c r="C3012" i="5"/>
  <c r="C3008" i="5"/>
  <c r="C3004" i="5"/>
  <c r="C3000" i="5"/>
  <c r="C2996" i="5"/>
  <c r="C2992" i="5"/>
  <c r="C2984" i="5"/>
  <c r="C2976" i="5"/>
  <c r="C2972" i="5"/>
  <c r="C2968" i="5"/>
  <c r="C2964" i="5"/>
  <c r="C2960" i="5"/>
  <c r="C2113" i="5"/>
  <c r="C2940" i="5"/>
  <c r="C2936" i="5"/>
  <c r="C2932" i="5"/>
  <c r="C2928" i="5"/>
  <c r="C2924" i="5"/>
  <c r="C2920" i="5"/>
  <c r="C2904" i="5"/>
  <c r="C2900" i="5"/>
  <c r="C2896" i="5"/>
  <c r="C2892" i="5"/>
  <c r="C2888" i="5"/>
  <c r="C2884" i="5"/>
  <c r="C2868" i="5"/>
  <c r="C2864" i="5"/>
  <c r="C2860" i="5"/>
  <c r="C2856" i="5"/>
  <c r="C2852" i="5"/>
  <c r="C2848" i="5"/>
  <c r="C2832" i="5"/>
  <c r="C2828" i="5"/>
  <c r="C2824" i="5"/>
  <c r="C2820" i="5"/>
  <c r="C2816" i="5"/>
  <c r="C2812" i="5"/>
  <c r="C2796" i="5"/>
  <c r="C2792" i="5"/>
  <c r="C2788" i="5"/>
  <c r="C2784" i="5"/>
  <c r="C2780" i="5"/>
  <c r="C2776" i="5"/>
  <c r="C2768" i="5"/>
  <c r="C2760" i="5"/>
  <c r="C2756" i="5"/>
  <c r="C2752" i="5"/>
  <c r="C2748" i="5"/>
  <c r="C2744" i="5"/>
  <c r="C2740" i="5"/>
  <c r="C2724" i="5"/>
  <c r="C2720" i="5"/>
  <c r="C2716" i="5"/>
  <c r="C2712" i="5"/>
  <c r="C2708" i="5"/>
  <c r="C2704" i="5"/>
  <c r="C2688" i="5"/>
  <c r="C2684" i="5"/>
  <c r="C2680" i="5"/>
  <c r="C2676" i="5"/>
  <c r="C2672" i="5"/>
  <c r="C2668" i="5"/>
  <c r="C2652" i="5"/>
  <c r="C2648" i="5"/>
  <c r="C2644" i="5"/>
  <c r="C2640" i="5"/>
  <c r="C2636" i="5"/>
  <c r="C2632" i="5"/>
  <c r="C2616" i="5"/>
  <c r="C2612" i="5"/>
  <c r="C2608" i="5"/>
  <c r="C2604" i="5"/>
  <c r="C2600" i="5"/>
  <c r="C2596" i="5"/>
  <c r="C2580" i="5"/>
  <c r="C2576" i="5"/>
  <c r="C2572" i="5"/>
  <c r="C2568" i="5"/>
  <c r="C2564" i="5"/>
  <c r="C2560" i="5"/>
  <c r="C2552" i="5"/>
  <c r="C2544" i="5"/>
  <c r="C2540" i="5"/>
  <c r="C2536" i="5"/>
  <c r="C2532" i="5"/>
  <c r="C2528" i="5"/>
  <c r="C2524" i="5"/>
  <c r="C2508" i="5"/>
  <c r="C2504" i="5"/>
  <c r="C2500" i="5"/>
  <c r="C2496" i="5"/>
  <c r="C2492" i="5"/>
  <c r="C2488" i="5"/>
  <c r="C2472" i="5"/>
  <c r="C2468" i="5"/>
  <c r="C2464" i="5"/>
  <c r="C2460" i="5"/>
  <c r="C2456" i="5"/>
  <c r="C2452" i="5"/>
  <c r="C2436" i="5"/>
  <c r="C2432" i="5"/>
  <c r="C2428" i="5"/>
  <c r="C2424" i="5"/>
  <c r="C4751" i="5"/>
  <c r="C2416" i="5"/>
  <c r="C2400" i="5"/>
  <c r="C2396" i="5"/>
  <c r="C2392" i="5"/>
  <c r="C2388" i="5"/>
  <c r="C2384" i="5"/>
  <c r="C2380" i="5"/>
  <c r="C2364" i="5"/>
  <c r="C2360" i="5"/>
  <c r="C2356" i="5"/>
  <c r="C2352" i="5"/>
  <c r="C2348" i="5"/>
  <c r="C2344" i="5"/>
  <c r="C2336" i="5"/>
  <c r="C2328" i="5"/>
  <c r="C2324" i="5"/>
  <c r="C2320" i="5"/>
  <c r="C2316" i="5"/>
  <c r="C2312" i="5"/>
  <c r="C2308" i="5"/>
  <c r="C2292" i="5"/>
  <c r="C2288" i="5"/>
  <c r="C2280" i="5"/>
  <c r="C2276" i="5"/>
  <c r="C2044" i="5"/>
  <c r="C1788" i="5"/>
  <c r="C4679" i="5"/>
  <c r="C4671" i="5"/>
  <c r="C4659" i="5"/>
  <c r="C4655" i="5"/>
  <c r="C4651" i="5"/>
  <c r="C4647" i="5"/>
  <c r="C4643" i="5"/>
  <c r="C4635" i="5"/>
  <c r="C4623" i="5"/>
  <c r="C4619" i="5"/>
  <c r="C4615" i="5"/>
  <c r="C5201" i="5"/>
  <c r="C4607" i="5"/>
  <c r="C4603" i="5"/>
  <c r="C4599" i="5"/>
  <c r="C4587" i="5"/>
  <c r="C4583" i="5"/>
  <c r="C4579" i="5"/>
  <c r="C4575" i="5"/>
  <c r="C4571" i="5"/>
  <c r="C4567" i="5"/>
  <c r="C4563" i="5"/>
  <c r="C4555" i="5"/>
  <c r="C4551" i="5"/>
  <c r="C4547" i="5"/>
  <c r="C4543" i="5"/>
  <c r="C4539" i="5"/>
  <c r="C4535" i="5"/>
  <c r="C4527" i="5"/>
  <c r="C4515" i="5"/>
  <c r="C4511" i="5"/>
  <c r="C4507" i="5"/>
  <c r="C4503" i="5"/>
  <c r="C4499" i="5"/>
  <c r="C4495" i="5"/>
  <c r="C4491" i="5"/>
  <c r="C4483" i="5"/>
  <c r="C4479" i="5"/>
  <c r="C4475" i="5"/>
  <c r="C4471" i="5"/>
  <c r="C4467" i="5"/>
  <c r="C4463" i="5"/>
  <c r="C4459" i="5"/>
  <c r="C4455" i="5"/>
  <c r="C4447" i="5"/>
  <c r="C4443" i="5"/>
  <c r="C4439" i="5"/>
  <c r="C4435" i="5"/>
  <c r="C4431" i="5"/>
  <c r="C4427" i="5"/>
  <c r="C4423" i="5"/>
  <c r="C4419" i="5"/>
  <c r="C4411" i="5"/>
  <c r="C4407" i="5"/>
  <c r="C4403" i="5"/>
  <c r="C4399" i="5"/>
  <c r="C4395" i="5"/>
  <c r="C4391" i="5"/>
  <c r="C4387" i="5"/>
  <c r="C4383" i="5"/>
  <c r="C4371" i="5"/>
  <c r="C4367" i="5"/>
  <c r="C4363" i="5"/>
  <c r="C4359" i="5"/>
  <c r="C4355" i="5"/>
  <c r="C4351" i="5"/>
  <c r="C4347" i="5"/>
  <c r="C4343" i="5"/>
  <c r="C4339" i="5"/>
  <c r="C5418" i="5"/>
  <c r="C4327" i="5"/>
  <c r="C4323" i="5"/>
  <c r="C4319" i="5"/>
  <c r="C4315" i="5"/>
  <c r="C4311" i="5"/>
  <c r="C4307" i="5"/>
  <c r="C4303" i="5"/>
  <c r="C4299" i="5"/>
  <c r="C4291" i="5"/>
  <c r="C4287" i="5"/>
  <c r="C4283" i="5"/>
  <c r="C4279" i="5"/>
  <c r="C4275" i="5"/>
  <c r="C4271" i="5"/>
  <c r="C4267" i="5"/>
  <c r="C4263" i="5"/>
  <c r="C4255" i="5"/>
  <c r="C4251" i="5"/>
  <c r="C4247" i="5"/>
  <c r="C4243" i="5"/>
  <c r="C4239" i="5"/>
  <c r="C4235" i="5"/>
  <c r="C4231" i="5"/>
  <c r="C4227" i="5"/>
  <c r="C4219" i="5"/>
  <c r="C4215" i="5"/>
  <c r="C4211" i="5"/>
  <c r="C4207" i="5"/>
  <c r="C4203" i="5"/>
  <c r="C4199" i="5"/>
  <c r="C4195" i="5"/>
  <c r="C4191" i="5"/>
  <c r="C4183" i="5"/>
  <c r="C4179" i="5"/>
  <c r="C4335" i="5"/>
  <c r="C4171" i="5"/>
  <c r="C4167" i="5"/>
  <c r="C4163" i="5"/>
  <c r="C4159" i="5"/>
  <c r="C4155" i="5"/>
  <c r="C4147" i="5"/>
  <c r="C4143" i="5"/>
  <c r="C4139" i="5"/>
  <c r="C4135" i="5"/>
  <c r="C4131" i="5"/>
  <c r="C4127" i="5"/>
  <c r="C4123" i="5"/>
  <c r="C4119" i="5"/>
  <c r="C4111" i="5"/>
  <c r="C4107" i="5"/>
  <c r="C4103" i="5"/>
  <c r="C4099" i="5"/>
  <c r="C4095" i="5"/>
  <c r="C4091" i="5"/>
  <c r="C4087" i="5"/>
  <c r="C4083" i="5"/>
  <c r="C4075" i="5"/>
  <c r="C4071" i="5"/>
  <c r="C4067" i="5"/>
  <c r="C4063" i="5"/>
  <c r="C4059" i="5"/>
  <c r="C4055" i="5"/>
  <c r="C4051" i="5"/>
  <c r="C4047" i="5"/>
  <c r="C4039" i="5"/>
  <c r="C4035" i="5"/>
  <c r="C4031" i="5"/>
  <c r="C2148" i="5"/>
  <c r="C4023" i="5"/>
  <c r="C4019" i="5"/>
  <c r="C4015" i="5"/>
  <c r="C4234" i="5"/>
  <c r="C4003" i="5"/>
  <c r="C3999" i="5"/>
  <c r="C3995" i="5"/>
  <c r="C3991" i="5"/>
  <c r="C3987" i="5"/>
  <c r="C3983" i="5"/>
  <c r="C3979" i="5"/>
  <c r="C3975" i="5"/>
  <c r="C3967" i="5"/>
  <c r="C3963" i="5"/>
  <c r="C3959" i="5"/>
  <c r="C3951" i="5"/>
  <c r="C3947" i="5"/>
  <c r="C3939" i="5"/>
  <c r="C3931" i="5"/>
  <c r="C3927" i="5"/>
  <c r="C4175" i="5"/>
  <c r="C3919" i="5"/>
  <c r="C3915" i="5"/>
  <c r="C3911" i="5"/>
  <c r="C3903" i="5"/>
  <c r="C3895" i="5"/>
  <c r="C3891" i="5"/>
  <c r="C3887" i="5"/>
  <c r="C3883" i="5"/>
  <c r="C3879" i="5"/>
  <c r="C3875" i="5"/>
  <c r="C3871" i="5"/>
  <c r="C3867" i="5"/>
  <c r="C3859" i="5"/>
  <c r="C3855" i="5"/>
  <c r="C3851" i="5"/>
  <c r="C3847" i="5"/>
  <c r="C3843" i="5"/>
  <c r="C3839" i="5"/>
  <c r="C3835" i="5"/>
  <c r="C3831" i="5"/>
  <c r="C3819" i="5"/>
  <c r="C3815" i="5"/>
  <c r="C3811" i="5"/>
  <c r="C3807" i="5"/>
  <c r="C3803" i="5"/>
  <c r="C3799" i="5"/>
  <c r="C3795" i="5"/>
  <c r="C3787" i="5"/>
  <c r="C3783" i="5"/>
  <c r="C3779" i="5"/>
  <c r="C3775" i="5"/>
  <c r="C3771" i="5"/>
  <c r="C3767" i="5"/>
  <c r="C3763" i="5"/>
  <c r="C3759" i="5"/>
  <c r="C3751" i="5"/>
  <c r="C3747" i="5"/>
  <c r="C3743" i="5"/>
  <c r="C3739" i="5"/>
  <c r="C3735" i="5"/>
  <c r="C3731" i="5"/>
  <c r="C3723" i="5"/>
  <c r="C3711" i="5"/>
  <c r="C3707" i="5"/>
  <c r="C3703" i="5"/>
  <c r="C3699" i="5"/>
  <c r="C3695" i="5"/>
  <c r="C5548" i="5"/>
  <c r="C3687" i="5"/>
  <c r="C3679" i="5"/>
  <c r="C3675" i="5"/>
  <c r="C3671" i="5"/>
  <c r="C3667" i="5"/>
  <c r="C3663" i="5"/>
  <c r="C3659" i="5"/>
  <c r="C3655" i="5"/>
  <c r="C3651" i="5"/>
  <c r="C3643" i="5"/>
  <c r="C3639" i="5"/>
  <c r="C3635" i="5"/>
  <c r="C3631" i="5"/>
  <c r="C3627" i="5"/>
  <c r="C3623" i="5"/>
  <c r="C3619" i="5"/>
  <c r="C3615" i="5"/>
  <c r="C3603" i="5"/>
  <c r="C3599" i="5"/>
  <c r="C3595" i="5"/>
  <c r="C3591" i="5"/>
  <c r="C3587" i="5"/>
  <c r="C3583" i="5"/>
  <c r="C3579" i="5"/>
  <c r="C3571" i="5"/>
  <c r="C3567" i="5"/>
  <c r="C3563" i="5"/>
  <c r="C3559" i="5"/>
  <c r="C3555" i="5"/>
  <c r="C3551" i="5"/>
  <c r="C3547" i="5"/>
  <c r="C3543" i="5"/>
  <c r="C3535" i="5"/>
  <c r="C3531" i="5"/>
  <c r="C3527" i="5"/>
  <c r="C3523" i="5"/>
  <c r="C3519" i="5"/>
  <c r="C3515" i="5"/>
  <c r="C3507" i="5"/>
  <c r="C3499" i="5"/>
  <c r="C3495" i="5"/>
  <c r="C3491" i="5"/>
  <c r="C3483" i="5"/>
  <c r="C3479" i="5"/>
  <c r="C3475" i="5"/>
  <c r="C3471" i="5"/>
  <c r="C3467" i="5"/>
  <c r="C3463" i="5"/>
  <c r="C3459" i="5"/>
  <c r="C3451" i="5"/>
  <c r="C3447" i="5"/>
  <c r="C3443" i="5"/>
  <c r="C3439" i="5"/>
  <c r="C3435" i="5"/>
  <c r="C3431" i="5"/>
  <c r="C3427" i="5"/>
  <c r="C3423" i="5"/>
  <c r="C3411" i="5"/>
  <c r="C3407" i="5"/>
  <c r="C3403" i="5"/>
  <c r="C3399" i="5"/>
  <c r="C3395" i="5"/>
  <c r="C3387" i="5"/>
  <c r="C3379" i="5"/>
  <c r="C3375" i="5"/>
  <c r="C3371" i="5"/>
  <c r="C3363" i="5"/>
  <c r="C3359" i="5"/>
  <c r="C3355" i="5"/>
  <c r="C3351" i="5"/>
  <c r="C3343" i="5"/>
  <c r="C3339" i="5"/>
  <c r="C3335" i="5"/>
  <c r="C3331" i="5"/>
  <c r="C3327" i="5"/>
  <c r="C3323" i="5"/>
  <c r="C3319" i="5"/>
  <c r="C3315" i="5"/>
  <c r="C3307" i="5"/>
  <c r="C3303" i="5"/>
  <c r="C3299" i="5"/>
  <c r="C3291" i="5"/>
  <c r="C3287" i="5"/>
  <c r="C3283" i="5"/>
  <c r="C3279" i="5"/>
  <c r="C3267" i="5"/>
  <c r="C3263" i="5"/>
  <c r="C3259" i="5"/>
  <c r="C3255" i="5"/>
  <c r="C3251" i="5"/>
  <c r="C3247" i="5"/>
  <c r="C3243" i="5"/>
  <c r="C3235" i="5"/>
  <c r="C3231" i="5"/>
  <c r="C3227" i="5"/>
  <c r="C3223" i="5"/>
  <c r="C3219" i="5"/>
  <c r="C3215" i="5"/>
  <c r="C3207" i="5"/>
  <c r="C3199" i="5"/>
  <c r="C3195" i="5"/>
  <c r="C3191" i="5"/>
  <c r="C3923" i="5"/>
  <c r="C3183" i="5"/>
  <c r="C3179" i="5"/>
  <c r="C3175" i="5"/>
  <c r="C3171" i="5"/>
  <c r="C3159" i="5"/>
  <c r="C3155" i="5"/>
  <c r="C1566" i="5"/>
  <c r="C3147" i="5"/>
  <c r="C3143" i="5"/>
  <c r="C5412" i="5"/>
  <c r="C3135" i="5"/>
  <c r="C3127" i="5"/>
  <c r="C3123" i="5"/>
  <c r="C3119" i="5"/>
  <c r="C3115" i="5"/>
  <c r="C3111" i="5"/>
  <c r="C3107" i="5"/>
  <c r="C3103" i="5"/>
  <c r="C3099" i="5"/>
  <c r="C3091" i="5"/>
  <c r="C3087" i="5"/>
  <c r="C3083" i="5"/>
  <c r="C3075" i="5"/>
  <c r="C3071" i="5"/>
  <c r="C3067" i="5"/>
  <c r="C3063" i="5"/>
  <c r="C3051" i="5"/>
  <c r="C3047" i="5"/>
  <c r="C3043" i="5"/>
  <c r="C3039" i="5"/>
  <c r="C3035" i="5"/>
  <c r="C3031" i="5"/>
  <c r="C3027" i="5"/>
  <c r="C3019" i="5"/>
  <c r="C3015" i="5"/>
  <c r="C3011" i="5"/>
  <c r="C3007" i="5"/>
  <c r="C3003" i="5"/>
  <c r="C2999" i="5"/>
  <c r="C2995" i="5"/>
  <c r="C2991" i="5"/>
  <c r="C2979" i="5"/>
  <c r="C2975" i="5"/>
  <c r="C2971" i="5"/>
  <c r="C2967" i="5"/>
  <c r="C2963" i="5"/>
  <c r="C2959" i="5"/>
  <c r="C2955" i="5"/>
  <c r="C2947" i="5"/>
  <c r="C2943" i="5"/>
  <c r="C2939" i="5"/>
  <c r="C2935" i="5"/>
  <c r="C2931" i="5"/>
  <c r="C2927" i="5"/>
  <c r="C2923" i="5"/>
  <c r="C2919" i="5"/>
  <c r="C2911" i="5"/>
  <c r="C2907" i="5"/>
  <c r="C2903" i="5"/>
  <c r="C2899" i="5"/>
  <c r="C2895" i="5"/>
  <c r="C2891" i="5"/>
  <c r="C2887" i="5"/>
  <c r="C2883" i="5"/>
  <c r="C2875" i="5"/>
  <c r="C2871" i="5"/>
  <c r="C2867" i="5"/>
  <c r="C2863" i="5"/>
  <c r="C2859" i="5"/>
  <c r="C2855" i="5"/>
  <c r="C2847" i="5"/>
  <c r="C2839" i="5"/>
  <c r="C2835" i="5"/>
  <c r="C2831" i="5"/>
  <c r="C2827" i="5"/>
  <c r="C2823" i="5"/>
  <c r="C2819" i="5"/>
  <c r="C2815" i="5"/>
  <c r="C1987" i="5"/>
  <c r="C2803" i="5"/>
  <c r="C2799" i="5"/>
  <c r="C2795" i="5"/>
  <c r="C2791" i="5"/>
  <c r="C2787" i="5"/>
  <c r="C2783" i="5"/>
  <c r="C2779" i="5"/>
  <c r="C2775" i="5"/>
  <c r="C2767" i="5"/>
  <c r="C2763" i="5"/>
  <c r="C2759" i="5"/>
  <c r="C2751" i="5"/>
  <c r="C2747" i="5"/>
  <c r="C2743" i="5"/>
  <c r="C2739" i="5"/>
  <c r="C2731" i="5"/>
  <c r="C2727" i="5"/>
  <c r="C2723" i="5"/>
  <c r="C2719" i="5"/>
  <c r="C2715" i="5"/>
  <c r="C2711" i="5"/>
  <c r="C2707" i="5"/>
  <c r="C2703" i="5"/>
  <c r="C2695" i="5"/>
  <c r="C2691" i="5"/>
  <c r="C2687" i="5"/>
  <c r="C2679" i="5"/>
  <c r="C2675" i="5"/>
  <c r="C2671" i="5"/>
  <c r="C2667" i="5"/>
  <c r="C2659" i="5"/>
  <c r="C2655" i="5"/>
  <c r="C2651" i="5"/>
  <c r="C2647" i="5"/>
  <c r="C2643" i="5"/>
  <c r="C2639" i="5"/>
  <c r="C2635" i="5"/>
  <c r="C2631" i="5"/>
  <c r="C2623" i="5"/>
  <c r="C2619" i="5"/>
  <c r="C2615" i="5"/>
  <c r="C2607" i="5"/>
  <c r="C2603" i="5"/>
  <c r="C2599" i="5"/>
  <c r="C2595" i="5"/>
  <c r="C2587" i="5"/>
  <c r="C2583" i="5"/>
  <c r="C2579" i="5"/>
  <c r="C2575" i="5"/>
  <c r="C2571" i="5"/>
  <c r="C3498" i="5"/>
  <c r="C2559" i="5"/>
  <c r="C2551" i="5"/>
  <c r="C2547" i="5"/>
  <c r="C2543" i="5"/>
  <c r="C2539" i="5"/>
  <c r="C2535" i="5"/>
  <c r="C2531" i="5"/>
  <c r="C2527" i="5"/>
  <c r="C2523" i="5"/>
  <c r="C2515" i="5"/>
  <c r="C2511" i="5"/>
  <c r="C2507" i="5"/>
  <c r="C2503" i="5"/>
  <c r="C2499" i="5"/>
  <c r="C2495" i="5"/>
  <c r="C2487" i="5"/>
  <c r="C2479" i="5"/>
  <c r="C2475" i="5"/>
  <c r="C2471" i="5"/>
  <c r="C2467" i="5"/>
  <c r="C2463" i="5"/>
  <c r="C2459" i="5"/>
  <c r="C2455" i="5"/>
  <c r="C2451" i="5"/>
  <c r="C2443" i="5"/>
  <c r="C2439" i="5"/>
  <c r="C2435" i="5"/>
  <c r="C2431" i="5"/>
  <c r="C2427" i="5"/>
  <c r="C2423" i="5"/>
  <c r="C2415" i="5"/>
  <c r="C2407" i="5"/>
  <c r="C2403" i="5"/>
  <c r="C1915" i="5"/>
  <c r="C2395" i="5"/>
  <c r="C2391" i="5"/>
  <c r="C2387" i="5"/>
  <c r="C2383" i="5"/>
  <c r="C2379" i="5"/>
  <c r="C2371" i="5"/>
  <c r="C2367" i="5"/>
  <c r="C2363" i="5"/>
  <c r="C2359" i="5"/>
  <c r="C2355" i="5"/>
  <c r="C2351" i="5"/>
  <c r="C2343" i="5"/>
  <c r="C2335" i="5"/>
  <c r="C2331" i="5"/>
  <c r="C2327" i="5"/>
  <c r="C2323" i="5"/>
  <c r="C2319" i="5"/>
  <c r="C2315" i="5"/>
  <c r="C2311" i="5"/>
  <c r="C2307" i="5"/>
  <c r="C2299" i="5"/>
  <c r="C2295" i="5"/>
  <c r="C2291" i="5"/>
  <c r="C2287" i="5"/>
  <c r="C2283" i="5"/>
  <c r="C2279" i="5"/>
  <c r="C2271" i="5"/>
  <c r="C2263" i="5"/>
  <c r="C2259" i="5"/>
  <c r="C2255" i="5"/>
  <c r="C2251" i="5"/>
  <c r="C2247" i="5"/>
  <c r="C2243" i="5"/>
  <c r="C2239" i="5"/>
  <c r="C2235" i="5"/>
  <c r="C2227" i="5"/>
  <c r="C2223" i="5"/>
  <c r="C2219" i="5"/>
  <c r="C2215" i="5"/>
  <c r="C2211" i="5"/>
  <c r="C2207" i="5"/>
  <c r="C2199" i="5"/>
  <c r="C2191" i="5"/>
  <c r="C2187" i="5"/>
  <c r="C2183" i="5"/>
  <c r="C2179" i="5"/>
  <c r="C2175" i="5"/>
  <c r="C2171" i="5"/>
  <c r="C2167" i="5"/>
  <c r="C2163" i="5"/>
  <c r="C2155" i="5"/>
  <c r="C2151" i="5"/>
  <c r="C2147" i="5"/>
  <c r="C2143" i="5"/>
  <c r="C2139" i="5"/>
  <c r="C2135" i="5"/>
  <c r="C2127" i="5"/>
  <c r="C2119" i="5"/>
  <c r="C2115" i="5"/>
  <c r="C2111" i="5"/>
  <c r="C2107" i="5"/>
  <c r="C2103" i="5"/>
  <c r="C2099" i="5"/>
  <c r="C2095" i="5"/>
  <c r="C2091" i="5"/>
  <c r="C2083" i="5"/>
  <c r="C2079" i="5"/>
  <c r="C2075" i="5"/>
  <c r="C2071" i="5"/>
  <c r="C2067" i="5"/>
  <c r="C2063" i="5"/>
  <c r="C2055" i="5"/>
  <c r="C2047" i="5"/>
  <c r="C2043" i="5"/>
  <c r="C2039" i="5"/>
  <c r="C2035" i="5"/>
  <c r="C2031" i="5"/>
  <c r="C2023" i="5"/>
  <c r="C2019" i="5"/>
  <c r="C2015" i="5"/>
  <c r="C2011" i="5"/>
  <c r="C2007" i="5"/>
  <c r="C2003" i="5"/>
  <c r="C1999" i="5"/>
  <c r="C1995" i="5"/>
  <c r="C1983" i="5"/>
  <c r="C1979" i="5"/>
  <c r="C1975" i="5"/>
  <c r="C1971" i="5"/>
  <c r="C1967" i="5"/>
  <c r="C1963" i="5"/>
  <c r="C1959" i="5"/>
  <c r="C3434" i="5"/>
  <c r="C3430" i="5"/>
  <c r="C3422" i="5"/>
  <c r="C3418" i="5"/>
  <c r="C3414" i="5"/>
  <c r="C3410" i="5"/>
  <c r="C3406" i="5"/>
  <c r="C3402" i="5"/>
  <c r="C3398" i="5"/>
  <c r="C3394" i="5"/>
  <c r="C3386" i="5"/>
  <c r="C3382" i="5"/>
  <c r="C3378" i="5"/>
  <c r="C3374" i="5"/>
  <c r="C3366" i="5"/>
  <c r="C3362" i="5"/>
  <c r="C3358" i="5"/>
  <c r="C3350" i="5"/>
  <c r="C1935" i="5"/>
  <c r="C3342" i="5"/>
  <c r="C3338" i="5"/>
  <c r="C3330" i="5"/>
  <c r="C3326" i="5"/>
  <c r="C3322" i="5"/>
  <c r="C3314" i="5"/>
  <c r="C3310" i="5"/>
  <c r="C3306" i="5"/>
  <c r="C3302" i="5"/>
  <c r="C3294" i="5"/>
  <c r="C3290" i="5"/>
  <c r="C3286" i="5"/>
  <c r="C3278" i="5"/>
  <c r="C3274" i="5"/>
  <c r="C3270" i="5"/>
  <c r="C3266" i="5"/>
  <c r="C3262" i="5"/>
  <c r="C3258" i="5"/>
  <c r="C3254" i="5"/>
  <c r="C3250" i="5"/>
  <c r="C3242" i="5"/>
  <c r="C3238" i="5"/>
  <c r="C3234" i="5"/>
  <c r="C3230" i="5"/>
  <c r="C3222" i="5"/>
  <c r="C3218" i="5"/>
  <c r="C3214" i="5"/>
  <c r="C3206" i="5"/>
  <c r="C3202" i="5"/>
  <c r="C3198" i="5"/>
  <c r="C3194" i="5"/>
  <c r="C3186" i="5"/>
  <c r="C3182" i="5"/>
  <c r="C3178" i="5"/>
  <c r="C3170" i="5"/>
  <c r="C3166" i="5"/>
  <c r="C3162" i="5"/>
  <c r="C3158" i="5"/>
  <c r="C3150" i="5"/>
  <c r="C3146" i="5"/>
  <c r="C3142" i="5"/>
  <c r="C3913" i="5"/>
  <c r="C3130" i="5"/>
  <c r="C3126" i="5"/>
  <c r="C3122" i="5"/>
  <c r="C3118" i="5"/>
  <c r="C3114" i="5"/>
  <c r="C3110" i="5"/>
  <c r="C3018" i="5"/>
  <c r="C3098" i="5"/>
  <c r="C3094" i="5"/>
  <c r="C3090" i="5"/>
  <c r="C3086" i="5"/>
  <c r="C3078" i="5"/>
  <c r="C3074" i="5"/>
  <c r="C3070" i="5"/>
  <c r="C3062" i="5"/>
  <c r="C3058" i="5"/>
  <c r="C3054" i="5"/>
  <c r="C3050" i="5"/>
  <c r="C1172" i="5"/>
  <c r="C3038" i="5"/>
  <c r="C3034" i="5"/>
  <c r="C3026" i="5"/>
  <c r="C3022" i="5"/>
  <c r="C3858" i="5"/>
  <c r="C3014" i="5"/>
  <c r="C3006" i="5"/>
  <c r="C3002" i="5"/>
  <c r="C2998" i="5"/>
  <c r="C2990" i="5"/>
  <c r="C2986" i="5"/>
  <c r="C2982" i="5"/>
  <c r="C2978" i="5"/>
  <c r="C2970" i="5"/>
  <c r="C2966" i="5"/>
  <c r="C2962" i="5"/>
  <c r="C2954" i="5"/>
  <c r="C2950" i="5"/>
  <c r="C2946" i="5"/>
  <c r="C2942" i="5"/>
  <c r="C2934" i="5"/>
  <c r="C2930" i="5"/>
  <c r="C2926" i="5"/>
  <c r="C2918" i="5"/>
  <c r="C2914" i="5"/>
  <c r="C2910" i="5"/>
  <c r="C2906" i="5"/>
  <c r="C2898" i="5"/>
  <c r="C2894" i="5"/>
  <c r="C2890" i="5"/>
  <c r="C2882" i="5"/>
  <c r="C2878" i="5"/>
  <c r="C2874" i="5"/>
  <c r="C2870" i="5"/>
  <c r="C2862" i="5"/>
  <c r="C1563" i="5"/>
  <c r="C2854" i="5"/>
  <c r="C2846" i="5"/>
  <c r="C2842" i="5"/>
  <c r="C2838" i="5"/>
  <c r="C2834" i="5"/>
  <c r="C2826" i="5"/>
  <c r="C2822" i="5"/>
  <c r="C2818" i="5"/>
  <c r="C2810" i="5"/>
  <c r="C2806" i="5"/>
  <c r="C2802" i="5"/>
  <c r="C2798" i="5"/>
  <c r="C2790" i="5"/>
  <c r="C2786" i="5"/>
  <c r="C2782" i="5"/>
  <c r="C2774" i="5"/>
  <c r="C2770" i="5"/>
  <c r="C2811" i="5"/>
  <c r="C2762" i="5"/>
  <c r="C2754" i="5"/>
  <c r="C2750" i="5"/>
  <c r="C2746" i="5"/>
  <c r="C2738" i="5"/>
  <c r="C2734" i="5"/>
  <c r="C2730" i="5"/>
  <c r="C2726" i="5"/>
  <c r="C2718" i="5"/>
  <c r="C2714" i="5"/>
  <c r="C2710" i="5"/>
  <c r="C2702" i="5"/>
  <c r="C2698" i="5"/>
  <c r="C2694" i="5"/>
  <c r="C2690" i="5"/>
  <c r="C2686" i="5"/>
  <c r="C2682" i="5"/>
  <c r="C2678" i="5"/>
  <c r="C2674" i="5"/>
  <c r="C2666" i="5"/>
  <c r="C2662" i="5"/>
  <c r="C2658" i="5"/>
  <c r="C2654" i="5"/>
  <c r="C3691" i="5"/>
  <c r="C2642" i="5"/>
  <c r="C2638" i="5"/>
  <c r="C2630" i="5"/>
  <c r="C2626" i="5"/>
  <c r="C2622" i="5"/>
  <c r="C2618" i="5"/>
  <c r="C2610" i="5"/>
  <c r="C2606" i="5"/>
  <c r="C2602" i="5"/>
  <c r="C2594" i="5"/>
  <c r="C2590" i="5"/>
  <c r="C2586" i="5"/>
  <c r="C2582" i="5"/>
  <c r="C2574" i="5"/>
  <c r="C2570" i="5"/>
  <c r="C2566" i="5"/>
  <c r="C2558" i="5"/>
  <c r="C2554" i="5"/>
  <c r="C2550" i="5"/>
  <c r="C2546" i="5"/>
  <c r="C2542" i="5"/>
  <c r="C2538" i="5"/>
  <c r="C2534" i="5"/>
  <c r="C2530" i="5"/>
  <c r="C2522" i="5"/>
  <c r="C2518" i="5"/>
  <c r="C2514" i="5"/>
  <c r="C2510" i="5"/>
  <c r="C2502" i="5"/>
  <c r="C2498" i="5"/>
  <c r="C2494" i="5"/>
  <c r="C2486" i="5"/>
  <c r="C2482" i="5"/>
  <c r="C2478" i="5"/>
  <c r="C2474" i="5"/>
  <c r="C2466" i="5"/>
  <c r="C2462" i="5"/>
  <c r="C2458" i="5"/>
  <c r="C2450" i="5"/>
  <c r="C2446" i="5"/>
  <c r="C2442" i="5"/>
  <c r="C2438" i="5"/>
  <c r="C2430" i="5"/>
  <c r="C2426" i="5"/>
  <c r="C2422" i="5"/>
  <c r="C2414" i="5"/>
  <c r="C2410" i="5"/>
  <c r="C2406" i="5"/>
  <c r="C2402" i="5"/>
  <c r="C2398" i="5"/>
  <c r="C2394" i="5"/>
  <c r="C2390" i="5"/>
  <c r="C2386" i="5"/>
  <c r="C2378" i="5"/>
  <c r="C2374" i="5"/>
  <c r="C2370" i="5"/>
  <c r="C2366" i="5"/>
  <c r="C2358" i="5"/>
  <c r="C2354" i="5"/>
  <c r="C2350" i="5"/>
  <c r="C2342" i="5"/>
  <c r="C2338" i="5"/>
  <c r="C2334" i="5"/>
  <c r="C2330" i="5"/>
  <c r="C2322" i="5"/>
  <c r="C2318" i="5"/>
  <c r="C2314" i="5"/>
  <c r="C2306" i="5"/>
  <c r="C2302" i="5"/>
  <c r="C2298" i="5"/>
  <c r="C2294" i="5"/>
  <c r="C2286" i="5"/>
  <c r="C2282" i="5"/>
  <c r="C2278" i="5"/>
  <c r="C2270" i="5"/>
  <c r="C2266" i="5"/>
  <c r="C2262" i="5"/>
  <c r="C2258" i="5"/>
  <c r="C2250" i="5"/>
  <c r="C2246" i="5"/>
  <c r="C2242" i="5"/>
  <c r="C2234" i="5"/>
  <c r="C2230" i="5"/>
  <c r="C2226" i="5"/>
  <c r="C2222" i="5"/>
  <c r="C2214" i="5"/>
  <c r="C2210" i="5"/>
  <c r="C2206" i="5"/>
  <c r="C2198" i="5"/>
  <c r="C2194" i="5"/>
  <c r="C2190" i="5"/>
  <c r="C2186" i="5"/>
  <c r="C2178" i="5"/>
  <c r="C2174" i="5"/>
  <c r="C2170" i="5"/>
  <c r="C2162" i="5"/>
  <c r="C2158" i="5"/>
  <c r="C2154" i="5"/>
  <c r="C2150" i="5"/>
  <c r="C2142" i="5"/>
  <c r="C2138" i="5"/>
  <c r="C2134" i="5"/>
  <c r="C2126" i="5"/>
  <c r="C2122" i="5"/>
  <c r="C2118" i="5"/>
  <c r="C2114" i="5"/>
  <c r="C2106" i="5"/>
  <c r="C2102" i="5"/>
  <c r="C2098" i="5"/>
  <c r="C2090" i="5"/>
  <c r="C2086" i="5"/>
  <c r="C2082" i="5"/>
  <c r="C2078" i="5"/>
  <c r="C2070" i="5"/>
  <c r="C2066" i="5"/>
  <c r="C2062" i="5"/>
  <c r="C2054" i="5"/>
  <c r="C2050" i="5"/>
  <c r="C2046" i="5"/>
  <c r="C2042" i="5"/>
  <c r="C2034" i="5"/>
  <c r="C2030" i="5"/>
  <c r="C2026" i="5"/>
  <c r="C2018" i="5"/>
  <c r="C2014" i="5"/>
  <c r="C2010" i="5"/>
  <c r="C2006" i="5"/>
  <c r="C1998" i="5"/>
  <c r="C1994" i="5"/>
  <c r="C1990" i="5"/>
  <c r="C1982" i="5"/>
  <c r="C1978" i="5"/>
  <c r="C1974" i="5"/>
  <c r="C1970" i="5"/>
  <c r="C1962" i="5"/>
  <c r="C1958" i="5"/>
  <c r="C1954" i="5"/>
  <c r="C1946" i="5"/>
  <c r="C1942" i="5"/>
  <c r="C1938" i="5"/>
  <c r="C1934" i="5"/>
  <c r="C1926" i="5"/>
  <c r="C1922" i="5"/>
  <c r="C1918" i="5"/>
  <c r="C1910" i="5"/>
  <c r="C1906" i="5"/>
  <c r="C1902" i="5"/>
  <c r="C1898" i="5"/>
  <c r="C1890" i="5"/>
  <c r="C1886" i="5"/>
  <c r="C1882" i="5"/>
  <c r="C1874" i="5"/>
  <c r="C1870" i="5"/>
  <c r="C1866" i="5"/>
  <c r="C1862" i="5"/>
  <c r="C1854" i="5"/>
  <c r="C1850" i="5"/>
  <c r="C1846" i="5"/>
  <c r="C1838" i="5"/>
  <c r="C1520" i="5"/>
  <c r="C1830" i="5"/>
  <c r="C1826" i="5"/>
  <c r="C1818" i="5"/>
  <c r="C1814" i="5"/>
  <c r="C1810" i="5"/>
  <c r="C1802" i="5"/>
  <c r="C1798" i="5"/>
  <c r="C1794" i="5"/>
  <c r="C1790" i="5"/>
  <c r="C1782" i="5"/>
  <c r="C1778" i="5"/>
  <c r="C1774" i="5"/>
  <c r="C1766" i="5"/>
  <c r="C1762" i="5"/>
  <c r="C1758" i="5"/>
  <c r="C1754" i="5"/>
  <c r="C1746" i="5"/>
  <c r="C1742" i="5"/>
  <c r="C1738" i="5"/>
  <c r="C1730" i="5"/>
  <c r="C1726" i="5"/>
  <c r="C1722" i="5"/>
  <c r="C1718" i="5"/>
  <c r="C1710" i="5"/>
  <c r="C1706" i="5"/>
  <c r="C1702" i="5"/>
  <c r="C1694" i="5"/>
  <c r="C1690" i="5"/>
  <c r="C1686" i="5"/>
  <c r="C1682" i="5"/>
  <c r="C1674" i="5"/>
  <c r="C1670" i="5"/>
  <c r="C1666" i="5"/>
  <c r="C1658" i="5"/>
  <c r="C1654" i="5"/>
  <c r="C1650" i="5"/>
  <c r="C1646" i="5"/>
  <c r="C1638" i="5"/>
  <c r="C1634" i="5"/>
  <c r="C1630" i="5"/>
  <c r="C1622" i="5"/>
  <c r="C1618" i="5"/>
  <c r="C1614" i="5"/>
  <c r="C1610" i="5"/>
  <c r="C1602" i="5"/>
  <c r="C1598" i="5"/>
  <c r="C1594" i="5"/>
  <c r="C1586" i="5"/>
  <c r="C1582" i="5"/>
  <c r="C1578" i="5"/>
  <c r="C1574" i="5"/>
  <c r="C1466" i="5"/>
  <c r="C1562" i="5"/>
  <c r="C1558" i="5"/>
  <c r="C1550" i="5"/>
  <c r="C1546" i="5"/>
  <c r="C1542" i="5"/>
  <c r="C1538" i="5"/>
  <c r="C1534" i="5"/>
  <c r="C1530" i="5"/>
  <c r="C1526" i="5"/>
  <c r="C1522" i="5"/>
  <c r="C1518" i="5"/>
  <c r="C1514" i="5"/>
  <c r="C1510" i="5"/>
  <c r="C1502" i="5"/>
  <c r="C1494" i="5"/>
  <c r="C1490" i="5"/>
  <c r="C1486" i="5"/>
  <c r="C1482" i="5"/>
  <c r="C1478" i="5"/>
  <c r="C1474" i="5"/>
  <c r="C745" i="5"/>
  <c r="C1458" i="5"/>
  <c r="C1454" i="5"/>
  <c r="C1450" i="5"/>
  <c r="C1446" i="5"/>
  <c r="C1442" i="5"/>
  <c r="C1438" i="5"/>
  <c r="C1430" i="5"/>
  <c r="C1422" i="5"/>
  <c r="C1418" i="5"/>
  <c r="C1414" i="5"/>
  <c r="C1410" i="5"/>
  <c r="C1406" i="5"/>
  <c r="C1402" i="5"/>
  <c r="C1394" i="5"/>
  <c r="C1386" i="5"/>
  <c r="C1382" i="5"/>
  <c r="C1378" i="5"/>
  <c r="C1374" i="5"/>
  <c r="C1370" i="5"/>
  <c r="C1366" i="5"/>
  <c r="C1358" i="5"/>
  <c r="C1350" i="5"/>
  <c r="C1346" i="5"/>
  <c r="C1342" i="5"/>
  <c r="C1338" i="5"/>
  <c r="C1334" i="5"/>
  <c r="C1330" i="5"/>
  <c r="C1322" i="5"/>
  <c r="C1314" i="5"/>
  <c r="C1310" i="5"/>
  <c r="C1306" i="5"/>
  <c r="C1302" i="5"/>
  <c r="C1298" i="5"/>
  <c r="C1294" i="5"/>
  <c r="C1286" i="5"/>
  <c r="C1278" i="5"/>
  <c r="C1274" i="5"/>
  <c r="C1270" i="5"/>
  <c r="C1266" i="5"/>
  <c r="C1262" i="5"/>
  <c r="C1258" i="5"/>
  <c r="C1250" i="5"/>
  <c r="C1242" i="5"/>
  <c r="C1238" i="5"/>
  <c r="C1234" i="5"/>
  <c r="C1230" i="5"/>
  <c r="C1226" i="5"/>
  <c r="C1222" i="5"/>
  <c r="C1214" i="5"/>
  <c r="C1206" i="5"/>
  <c r="C1202" i="5"/>
  <c r="C1198" i="5"/>
  <c r="C1194" i="5"/>
  <c r="C1190" i="5"/>
  <c r="C1186" i="5"/>
  <c r="C1178" i="5"/>
  <c r="C1170" i="5"/>
  <c r="C1166" i="5"/>
  <c r="C1162" i="5"/>
  <c r="C4780" i="5"/>
  <c r="C1154" i="5"/>
  <c r="C1150" i="5"/>
  <c r="C1142" i="5"/>
  <c r="C1134" i="5"/>
  <c r="C1130" i="5"/>
  <c r="C1126" i="5"/>
  <c r="C1122" i="5"/>
  <c r="C1118" i="5"/>
  <c r="C1114" i="5"/>
  <c r="C1106" i="5"/>
  <c r="C1098" i="5"/>
  <c r="C1094" i="5"/>
  <c r="C1090" i="5"/>
  <c r="C1086" i="5"/>
  <c r="C1082" i="5"/>
  <c r="C1078" i="5"/>
  <c r="C1070" i="5"/>
  <c r="C1062" i="5"/>
  <c r="C1058" i="5"/>
  <c r="C1054" i="5"/>
  <c r="C1050" i="5"/>
  <c r="C1046" i="5"/>
  <c r="C1042" i="5"/>
  <c r="C1034" i="5"/>
  <c r="C1026" i="5"/>
  <c r="C1022" i="5"/>
  <c r="C1018" i="5"/>
  <c r="C1014" i="5"/>
  <c r="C1010" i="5"/>
  <c r="C1006" i="5"/>
  <c r="C998" i="5"/>
  <c r="C990" i="5"/>
  <c r="C986" i="5"/>
  <c r="C982" i="5"/>
  <c r="C978" i="5"/>
  <c r="C970" i="5"/>
  <c r="C962" i="5"/>
  <c r="C954" i="5"/>
  <c r="C950" i="5"/>
  <c r="C946" i="5"/>
  <c r="C942" i="5"/>
  <c r="C938" i="5"/>
  <c r="C934" i="5"/>
  <c r="C926" i="5"/>
  <c r="C918" i="5"/>
  <c r="C914" i="5"/>
  <c r="C588" i="5"/>
  <c r="C906" i="5"/>
  <c r="C556" i="5"/>
  <c r="C890" i="5"/>
  <c r="C882" i="5"/>
  <c r="C878" i="5"/>
  <c r="C874" i="5"/>
  <c r="C870" i="5"/>
  <c r="C866" i="5"/>
  <c r="C862" i="5"/>
  <c r="C854" i="5"/>
  <c r="C846" i="5"/>
  <c r="C842" i="5"/>
  <c r="C838" i="5"/>
  <c r="C834" i="5"/>
  <c r="C826" i="5"/>
  <c r="C818" i="5"/>
  <c r="C810" i="5"/>
  <c r="C806" i="5"/>
  <c r="C802" i="5"/>
  <c r="C798" i="5"/>
  <c r="C794" i="5"/>
  <c r="C790" i="5"/>
  <c r="C782" i="5"/>
  <c r="C2272" i="5"/>
  <c r="C2264" i="5"/>
  <c r="C2260" i="5"/>
  <c r="C2256" i="5"/>
  <c r="C2252" i="5"/>
  <c r="C2244" i="5"/>
  <c r="C2240" i="5"/>
  <c r="C2236" i="5"/>
  <c r="C2228" i="5"/>
  <c r="C2224" i="5"/>
  <c r="C2220" i="5"/>
  <c r="C2216" i="5"/>
  <c r="C2208" i="5"/>
  <c r="C2204" i="5"/>
  <c r="C2200" i="5"/>
  <c r="C2192" i="5"/>
  <c r="C2188" i="5"/>
  <c r="C2184" i="5"/>
  <c r="C2180" i="5"/>
  <c r="C2172" i="5"/>
  <c r="C2168" i="5"/>
  <c r="C2164" i="5"/>
  <c r="C2156" i="5"/>
  <c r="C2152" i="5"/>
  <c r="C1755" i="5"/>
  <c r="C2144" i="5"/>
  <c r="C2136" i="5"/>
  <c r="C2132" i="5"/>
  <c r="C2128" i="5"/>
  <c r="C2124" i="5"/>
  <c r="C2120" i="5"/>
  <c r="C2116" i="5"/>
  <c r="C2112" i="5"/>
  <c r="C2108" i="5"/>
  <c r="C2100" i="5"/>
  <c r="C2096" i="5"/>
  <c r="C2092" i="5"/>
  <c r="C2084" i="5"/>
  <c r="C2080" i="5"/>
  <c r="C2076" i="5"/>
  <c r="C2072" i="5"/>
  <c r="C2064" i="5"/>
  <c r="C2060" i="5"/>
  <c r="C2056" i="5"/>
  <c r="C2048" i="5"/>
  <c r="C2040" i="5"/>
  <c r="C2036" i="5"/>
  <c r="C2028" i="5"/>
  <c r="C2024" i="5"/>
  <c r="C2020" i="5"/>
  <c r="C2012" i="5"/>
  <c r="C2008" i="5"/>
  <c r="C2004" i="5"/>
  <c r="C2000" i="5"/>
  <c r="C1992" i="5"/>
  <c r="C1988" i="5"/>
  <c r="C1984" i="5"/>
  <c r="C1976" i="5"/>
  <c r="C1972" i="5"/>
  <c r="C1968" i="5"/>
  <c r="C1964" i="5"/>
  <c r="C1956" i="5"/>
  <c r="C1952" i="5"/>
  <c r="C1948" i="5"/>
  <c r="C1940" i="5"/>
  <c r="C1936" i="5"/>
  <c r="C1932" i="5"/>
  <c r="C1928" i="5"/>
  <c r="C1920" i="5"/>
  <c r="C1916" i="5"/>
  <c r="C1912" i="5"/>
  <c r="C1904" i="5"/>
  <c r="C1900" i="5"/>
  <c r="C1896" i="5"/>
  <c r="C1892" i="5"/>
  <c r="C1884" i="5"/>
  <c r="C1880" i="5"/>
  <c r="C1876" i="5"/>
  <c r="C1868" i="5"/>
  <c r="C1864" i="5"/>
  <c r="C1860" i="5"/>
  <c r="C1856" i="5"/>
  <c r="C1848" i="5"/>
  <c r="C1844" i="5"/>
  <c r="C1840" i="5"/>
  <c r="C1832" i="5"/>
  <c r="C1828" i="5"/>
  <c r="C1824" i="5"/>
  <c r="C1820" i="5"/>
  <c r="C1812" i="5"/>
  <c r="C1808" i="5"/>
  <c r="C1804" i="5"/>
  <c r="C1796" i="5"/>
  <c r="C1792" i="5"/>
  <c r="C1784" i="5"/>
  <c r="C1776" i="5"/>
  <c r="C1772" i="5"/>
  <c r="C1768" i="5"/>
  <c r="C1756" i="5"/>
  <c r="C1752" i="5"/>
  <c r="C1748" i="5"/>
  <c r="C1740" i="5"/>
  <c r="C1736" i="5"/>
  <c r="C1732" i="5"/>
  <c r="C1724" i="5"/>
  <c r="C1720" i="5"/>
  <c r="C1716" i="5"/>
  <c r="C1712" i="5"/>
  <c r="C1704" i="5"/>
  <c r="C1700" i="5"/>
  <c r="C1696" i="5"/>
  <c r="C1684" i="5"/>
  <c r="C1680" i="5"/>
  <c r="C1676" i="5"/>
  <c r="C1668" i="5"/>
  <c r="C1664" i="5"/>
  <c r="C1660" i="5"/>
  <c r="C1652" i="5"/>
  <c r="C1648" i="5"/>
  <c r="C1644" i="5"/>
  <c r="C1640" i="5"/>
  <c r="C1632" i="5"/>
  <c r="C1628" i="5"/>
  <c r="C1624" i="5"/>
  <c r="C1158" i="5"/>
  <c r="C1608" i="5"/>
  <c r="C1604" i="5"/>
  <c r="C1596" i="5"/>
  <c r="C1592" i="5"/>
  <c r="C1588" i="5"/>
  <c r="C1580" i="5"/>
  <c r="C1576" i="5"/>
  <c r="C1572" i="5"/>
  <c r="C1568" i="5"/>
  <c r="C1560" i="5"/>
  <c r="C1556" i="5"/>
  <c r="C1552" i="5"/>
  <c r="C1540" i="5"/>
  <c r="C1536" i="5"/>
  <c r="C1532" i="5"/>
  <c r="C1524" i="5"/>
  <c r="C910" i="5"/>
  <c r="C1516" i="5"/>
  <c r="C1512" i="5"/>
  <c r="C1508" i="5"/>
  <c r="C1504" i="5"/>
  <c r="C1496" i="5"/>
  <c r="C1488" i="5"/>
  <c r="C1484" i="5"/>
  <c r="C1480" i="5"/>
  <c r="C1476" i="5"/>
  <c r="C1468" i="5"/>
  <c r="C1460" i="5"/>
  <c r="C1452" i="5"/>
  <c r="C1448" i="5"/>
  <c r="C1444" i="5"/>
  <c r="C1440" i="5"/>
  <c r="C1436" i="5"/>
  <c r="C1432" i="5"/>
  <c r="C1424" i="5"/>
  <c r="C1416" i="5"/>
  <c r="C1412" i="5"/>
  <c r="C1408" i="5"/>
  <c r="C1404" i="5"/>
  <c r="C1396" i="5"/>
  <c r="C1388" i="5"/>
  <c r="C1380" i="5"/>
  <c r="C1376" i="5"/>
  <c r="C1372" i="5"/>
  <c r="C1368" i="5"/>
  <c r="C1364" i="5"/>
  <c r="C1360" i="5"/>
  <c r="C1352" i="5"/>
  <c r="C1344" i="5"/>
  <c r="C1340" i="5"/>
  <c r="C1336" i="5"/>
  <c r="C1332" i="5"/>
  <c r="C1324" i="5"/>
  <c r="C1316" i="5"/>
  <c r="C1308" i="5"/>
  <c r="C1304" i="5"/>
  <c r="C1300" i="5"/>
  <c r="C1296" i="5"/>
  <c r="C1292" i="5"/>
  <c r="C1288" i="5"/>
  <c r="C1280" i="5"/>
  <c r="C1272" i="5"/>
  <c r="C1268" i="5"/>
  <c r="C1264" i="5"/>
  <c r="C1260" i="5"/>
  <c r="C1252" i="5"/>
  <c r="C1244" i="5"/>
  <c r="C1236" i="5"/>
  <c r="C1232" i="5"/>
  <c r="C1228" i="5"/>
  <c r="C1224" i="5"/>
  <c r="C1220" i="5"/>
  <c r="C1216" i="5"/>
  <c r="C1208" i="5"/>
  <c r="C1200" i="5"/>
  <c r="C1196" i="5"/>
  <c r="C1192" i="5"/>
  <c r="C1188" i="5"/>
  <c r="C1180" i="5"/>
  <c r="C4710" i="5"/>
  <c r="C1164" i="5"/>
  <c r="C1160" i="5"/>
  <c r="C1156" i="5"/>
  <c r="C1152" i="5"/>
  <c r="C1148" i="5"/>
  <c r="C1144" i="5"/>
  <c r="C1136" i="5"/>
  <c r="C1128" i="5"/>
  <c r="C1124" i="5"/>
  <c r="C1120" i="5"/>
  <c r="C1116" i="5"/>
  <c r="C1108" i="5"/>
  <c r="C1100" i="5"/>
  <c r="C1092" i="5"/>
  <c r="C1088" i="5"/>
  <c r="C1084" i="5"/>
  <c r="C1080" i="5"/>
  <c r="C1076" i="5"/>
  <c r="C1072" i="5"/>
  <c r="C1064" i="5"/>
  <c r="C1056" i="5"/>
  <c r="C1052" i="5"/>
  <c r="C1048" i="5"/>
  <c r="C1044" i="5"/>
  <c r="C1036" i="5"/>
  <c r="C1028" i="5"/>
  <c r="C1020" i="5"/>
  <c r="C1016" i="5"/>
  <c r="C1012" i="5"/>
  <c r="C1008" i="5"/>
  <c r="C1004" i="5"/>
  <c r="C1000" i="5"/>
  <c r="C992" i="5"/>
  <c r="C984" i="5"/>
  <c r="C976" i="5"/>
  <c r="C972" i="5"/>
  <c r="C968" i="5"/>
  <c r="C964" i="5"/>
  <c r="C956" i="5"/>
  <c r="C948" i="5"/>
  <c r="C940" i="5"/>
  <c r="C936" i="5"/>
  <c r="C932" i="5"/>
  <c r="C928" i="5"/>
  <c r="C920" i="5"/>
  <c r="C912" i="5"/>
  <c r="C904" i="5"/>
  <c r="C900" i="5"/>
  <c r="C896" i="5"/>
  <c r="C892" i="5"/>
  <c r="C884" i="5"/>
  <c r="C876" i="5"/>
  <c r="C868" i="5"/>
  <c r="C864" i="5"/>
  <c r="C860" i="5"/>
  <c r="C856" i="5"/>
  <c r="C848" i="5"/>
  <c r="C840" i="5"/>
  <c r="C832" i="5"/>
  <c r="C828" i="5"/>
  <c r="C824" i="5"/>
  <c r="C820" i="5"/>
  <c r="C812" i="5"/>
  <c r="C804" i="5"/>
  <c r="C796" i="5"/>
  <c r="C792" i="5"/>
  <c r="C788" i="5"/>
  <c r="C784" i="5"/>
  <c r="C776" i="5"/>
  <c r="C768" i="5"/>
  <c r="C760" i="5"/>
  <c r="C756" i="5"/>
  <c r="C752" i="5"/>
  <c r="C748" i="5"/>
  <c r="C740" i="5"/>
  <c r="C732" i="5"/>
  <c r="C724" i="5"/>
  <c r="C720" i="5"/>
  <c r="C716" i="5"/>
  <c r="C712" i="5"/>
  <c r="C704" i="5"/>
  <c r="C696" i="5"/>
  <c r="C692" i="5"/>
  <c r="C688" i="5"/>
  <c r="C684" i="5"/>
  <c r="C680" i="5"/>
  <c r="C676" i="5"/>
  <c r="C668" i="5"/>
  <c r="C660" i="5"/>
  <c r="C652" i="5"/>
  <c r="C648" i="5"/>
  <c r="C644" i="5"/>
  <c r="C640" i="5"/>
  <c r="C632" i="5"/>
  <c r="C624" i="5"/>
  <c r="C620" i="5"/>
  <c r="C616" i="5"/>
  <c r="C612" i="5"/>
  <c r="C608" i="5"/>
  <c r="C604" i="5"/>
  <c r="C596" i="5"/>
  <c r="C223" i="5"/>
  <c r="C580" i="5"/>
  <c r="C576" i="5"/>
  <c r="C572" i="5"/>
  <c r="C568" i="5"/>
  <c r="C560" i="5"/>
  <c r="C552" i="5"/>
  <c r="C548" i="5"/>
  <c r="C544" i="5"/>
  <c r="C540" i="5"/>
  <c r="C536" i="5"/>
  <c r="C532" i="5"/>
  <c r="C524" i="5"/>
  <c r="C516" i="5"/>
  <c r="C508" i="5"/>
  <c r="C504" i="5"/>
  <c r="C500" i="5"/>
  <c r="C496" i="5"/>
  <c r="C488" i="5"/>
  <c r="C480" i="5"/>
  <c r="C476" i="5"/>
  <c r="C472" i="5"/>
  <c r="C468" i="5"/>
  <c r="C464" i="5"/>
  <c r="C460" i="5"/>
  <c r="C452" i="5"/>
  <c r="C444" i="5"/>
  <c r="C436" i="5"/>
  <c r="C432" i="5"/>
  <c r="C428" i="5"/>
  <c r="C424" i="5"/>
  <c r="C416" i="5"/>
  <c r="C408" i="5"/>
  <c r="C404" i="5"/>
  <c r="C400" i="5"/>
  <c r="C396" i="5"/>
  <c r="C392" i="5"/>
  <c r="C388" i="5"/>
  <c r="C380" i="5"/>
  <c r="C372" i="5"/>
  <c r="C364" i="5"/>
  <c r="C4189" i="5"/>
  <c r="C356" i="5"/>
  <c r="C352" i="5"/>
  <c r="C344" i="5"/>
  <c r="C336" i="5"/>
  <c r="C332" i="5"/>
  <c r="C328" i="5"/>
  <c r="C324" i="5"/>
  <c r="C320" i="5"/>
  <c r="C316" i="5"/>
  <c r="C308" i="5"/>
  <c r="C300" i="5"/>
  <c r="C292" i="5"/>
  <c r="C288" i="5"/>
  <c r="C284" i="5"/>
  <c r="C280" i="5"/>
  <c r="C272" i="5"/>
  <c r="C264" i="5"/>
  <c r="C260" i="5"/>
  <c r="C256" i="5"/>
  <c r="C252" i="5"/>
  <c r="C248" i="5"/>
  <c r="C244" i="5"/>
  <c r="C236" i="5"/>
  <c r="C228" i="5"/>
  <c r="C220" i="5"/>
  <c r="C216" i="5"/>
  <c r="C212" i="5"/>
  <c r="C208" i="5"/>
  <c r="C200" i="5"/>
  <c r="C192" i="5"/>
  <c r="C184" i="5"/>
  <c r="C67" i="5"/>
  <c r="C176" i="5"/>
  <c r="C172" i="5"/>
  <c r="C164" i="5"/>
  <c r="C156" i="5"/>
  <c r="C148" i="5"/>
  <c r="C144" i="5"/>
  <c r="C140" i="5"/>
  <c r="C136" i="5"/>
  <c r="C128" i="5"/>
  <c r="C120" i="5"/>
  <c r="C112" i="5"/>
  <c r="C108" i="5"/>
  <c r="C104" i="5"/>
  <c r="C100" i="5"/>
  <c r="C92" i="5"/>
  <c r="C84" i="5"/>
  <c r="C2858" i="5"/>
  <c r="C72" i="5"/>
  <c r="C68" i="5"/>
  <c r="C64" i="5"/>
  <c r="C56" i="5"/>
  <c r="C48" i="5"/>
  <c r="C40" i="5"/>
  <c r="C36" i="5"/>
  <c r="C32" i="5"/>
  <c r="C28" i="5"/>
  <c r="C20" i="5"/>
  <c r="C12" i="5"/>
  <c r="C4" i="5"/>
  <c r="C1951" i="5"/>
  <c r="C1947" i="5"/>
  <c r="C1943" i="5"/>
  <c r="C1939" i="5"/>
  <c r="C1019" i="5"/>
  <c r="C1931" i="5"/>
  <c r="C1927" i="5"/>
  <c r="C2646" i="5"/>
  <c r="C2609" i="5"/>
  <c r="C1911" i="5"/>
  <c r="C1907" i="5"/>
  <c r="C1903" i="5"/>
  <c r="C1899" i="5"/>
  <c r="C1895" i="5"/>
  <c r="C1891" i="5"/>
  <c r="C1887" i="5"/>
  <c r="C1879" i="5"/>
  <c r="C1875" i="5"/>
  <c r="C1871" i="5"/>
  <c r="C1867" i="5"/>
  <c r="C1863" i="5"/>
  <c r="C1859" i="5"/>
  <c r="C1855" i="5"/>
  <c r="C1851" i="5"/>
  <c r="C1843" i="5"/>
  <c r="C1839" i="5"/>
  <c r="C1835" i="5"/>
  <c r="C1831" i="5"/>
  <c r="C1827" i="5"/>
  <c r="C1823" i="5"/>
  <c r="C1819" i="5"/>
  <c r="C1815" i="5"/>
  <c r="C1807" i="5"/>
  <c r="C1803" i="5"/>
  <c r="C1799" i="5"/>
  <c r="C1795" i="5"/>
  <c r="C1791" i="5"/>
  <c r="C1787" i="5"/>
  <c r="C1783" i="5"/>
  <c r="C1779" i="5"/>
  <c r="C1771" i="5"/>
  <c r="C1767" i="5"/>
  <c r="C1763" i="5"/>
  <c r="C1759" i="5"/>
  <c r="C1395" i="5"/>
  <c r="C1751" i="5"/>
  <c r="C1747" i="5"/>
  <c r="C1743" i="5"/>
  <c r="C1735" i="5"/>
  <c r="C1731" i="5"/>
  <c r="C1727" i="5"/>
  <c r="C1723" i="5"/>
  <c r="C1719" i="5"/>
  <c r="C1715" i="5"/>
  <c r="C1711" i="5"/>
  <c r="C1707" i="5"/>
  <c r="C1699" i="5"/>
  <c r="C1695" i="5"/>
  <c r="C1691" i="5"/>
  <c r="C1687" i="5"/>
  <c r="C1683" i="5"/>
  <c r="C1679" i="5"/>
  <c r="C1675" i="5"/>
  <c r="C1671" i="5"/>
  <c r="C1663" i="5"/>
  <c r="C1659" i="5"/>
  <c r="C1655" i="5"/>
  <c r="C1651" i="5"/>
  <c r="C1647" i="5"/>
  <c r="C1643" i="5"/>
  <c r="C1639" i="5"/>
  <c r="C1635" i="5"/>
  <c r="C1627" i="5"/>
  <c r="C1623" i="5"/>
  <c r="C1619" i="5"/>
  <c r="C1615" i="5"/>
  <c r="C1611" i="5"/>
  <c r="C1607" i="5"/>
  <c r="C1603" i="5"/>
  <c r="C1599" i="5"/>
  <c r="C1591" i="5"/>
  <c r="C1587" i="5"/>
  <c r="C1583" i="5"/>
  <c r="C1579" i="5"/>
  <c r="C1575" i="5"/>
  <c r="C1571" i="5"/>
  <c r="C1567" i="5"/>
  <c r="C1612" i="5"/>
  <c r="C1555" i="5"/>
  <c r="C1551" i="5"/>
  <c r="C1547" i="5"/>
  <c r="C1543" i="5"/>
  <c r="C1539" i="5"/>
  <c r="C1535" i="5"/>
  <c r="C1531" i="5"/>
  <c r="C1527" i="5"/>
  <c r="C1519" i="5"/>
  <c r="C1515" i="5"/>
  <c r="C1511" i="5"/>
  <c r="C1507" i="5"/>
  <c r="C1503" i="5"/>
  <c r="C1499" i="5"/>
  <c r="C1495" i="5"/>
  <c r="C1491" i="5"/>
  <c r="C1483" i="5"/>
  <c r="C1479" i="5"/>
  <c r="C1475" i="5"/>
  <c r="C1471" i="5"/>
  <c r="C1467" i="5"/>
  <c r="C1463" i="5"/>
  <c r="C1459" i="5"/>
  <c r="C1455" i="5"/>
  <c r="C1447" i="5"/>
  <c r="C1443" i="5"/>
  <c r="C1439" i="5"/>
  <c r="C1435" i="5"/>
  <c r="C1431" i="5"/>
  <c r="C1427" i="5"/>
  <c r="C1423" i="5"/>
  <c r="C1419" i="5"/>
  <c r="C1411" i="5"/>
  <c r="C1407" i="5"/>
  <c r="C1403" i="5"/>
  <c r="C1399" i="5"/>
  <c r="C898" i="5"/>
  <c r="C1391" i="5"/>
  <c r="C1387" i="5"/>
  <c r="C1383" i="5"/>
  <c r="C1375" i="5"/>
  <c r="C1371" i="5"/>
  <c r="C1367" i="5"/>
  <c r="C1363" i="5"/>
  <c r="C1359" i="5"/>
  <c r="C1355" i="5"/>
  <c r="C1351" i="5"/>
  <c r="C1347" i="5"/>
  <c r="C1339" i="5"/>
  <c r="C1335" i="5"/>
  <c r="C1331" i="5"/>
  <c r="C1327" i="5"/>
  <c r="C1323" i="5"/>
  <c r="C1319" i="5"/>
  <c r="C1315" i="5"/>
  <c r="C1311" i="5"/>
  <c r="C1303" i="5"/>
  <c r="C1299" i="5"/>
  <c r="C1295" i="5"/>
  <c r="C1291" i="5"/>
  <c r="C1287" i="5"/>
  <c r="C1283" i="5"/>
  <c r="C1279" i="5"/>
  <c r="C1275" i="5"/>
  <c r="C1267" i="5"/>
  <c r="C1263" i="5"/>
  <c r="C1259" i="5"/>
  <c r="C1255" i="5"/>
  <c r="C1251" i="5"/>
  <c r="C1247" i="5"/>
  <c r="C1243" i="5"/>
  <c r="C1239" i="5"/>
  <c r="C1231" i="5"/>
  <c r="C1227" i="5"/>
  <c r="C1223" i="5"/>
  <c r="C1219" i="5"/>
  <c r="C1215" i="5"/>
  <c r="C1211" i="5"/>
  <c r="C1207" i="5"/>
  <c r="C1203" i="5"/>
  <c r="C1195" i="5"/>
  <c r="C1191" i="5"/>
  <c r="C1187" i="5"/>
  <c r="C1183" i="5"/>
  <c r="C1179" i="5"/>
  <c r="C1175" i="5"/>
  <c r="C1171" i="5"/>
  <c r="C1167" i="5"/>
  <c r="C1159" i="5"/>
  <c r="C1155" i="5"/>
  <c r="C1151" i="5"/>
  <c r="C1147" i="5"/>
  <c r="C1143" i="5"/>
  <c r="C2361" i="5"/>
  <c r="C1135" i="5"/>
  <c r="C1131" i="5"/>
  <c r="C1123" i="5"/>
  <c r="C1119" i="5"/>
  <c r="C1115" i="5"/>
  <c r="C1111" i="5"/>
  <c r="C1107" i="5"/>
  <c r="C1103" i="5"/>
  <c r="C1099" i="5"/>
  <c r="C1095" i="5"/>
  <c r="C1087" i="5"/>
  <c r="C1083" i="5"/>
  <c r="C1079" i="5"/>
  <c r="C1075" i="5"/>
  <c r="C1071" i="5"/>
  <c r="C1067" i="5"/>
  <c r="C1063" i="5"/>
  <c r="C1059" i="5"/>
  <c r="C1051" i="5"/>
  <c r="C1047" i="5"/>
  <c r="C1043" i="5"/>
  <c r="C1039" i="5"/>
  <c r="C1035" i="5"/>
  <c r="C1031" i="5"/>
  <c r="C1027" i="5"/>
  <c r="C1023" i="5"/>
  <c r="C1015" i="5"/>
  <c r="C1011" i="5"/>
  <c r="C1007" i="5"/>
  <c r="C1003" i="5"/>
  <c r="C999" i="5"/>
  <c r="C995" i="5"/>
  <c r="C991" i="5"/>
  <c r="C987" i="5"/>
  <c r="C979" i="5"/>
  <c r="C975" i="5"/>
  <c r="C971" i="5"/>
  <c r="C967" i="5"/>
  <c r="C963" i="5"/>
  <c r="C959" i="5"/>
  <c r="C955" i="5"/>
  <c r="C951" i="5"/>
  <c r="C943" i="5"/>
  <c r="C939" i="5"/>
  <c r="C935" i="5"/>
  <c r="C931" i="5"/>
  <c r="C927" i="5"/>
  <c r="C923" i="5"/>
  <c r="C919" i="5"/>
  <c r="C915" i="5"/>
  <c r="C907" i="5"/>
  <c r="C903" i="5"/>
  <c r="C899" i="5"/>
  <c r="C895" i="5"/>
  <c r="C891" i="5"/>
  <c r="C887" i="5"/>
  <c r="C883" i="5"/>
  <c r="C879" i="5"/>
  <c r="C871" i="5"/>
  <c r="C867" i="5"/>
  <c r="C863" i="5"/>
  <c r="C859" i="5"/>
  <c r="C855" i="5"/>
  <c r="C851" i="5"/>
  <c r="C847" i="5"/>
  <c r="C843" i="5"/>
  <c r="C835" i="5"/>
  <c r="C831" i="5"/>
  <c r="C827" i="5"/>
  <c r="C823" i="5"/>
  <c r="C819" i="5"/>
  <c r="C815" i="5"/>
  <c r="C811" i="5"/>
  <c r="C807" i="5"/>
  <c r="C799" i="5"/>
  <c r="C795" i="5"/>
  <c r="C791" i="5"/>
  <c r="C787" i="5"/>
  <c r="C783" i="5"/>
  <c r="C779" i="5"/>
  <c r="C775" i="5"/>
  <c r="C771" i="5"/>
  <c r="C3042" i="5"/>
  <c r="C759" i="5"/>
  <c r="C755" i="5"/>
  <c r="C751" i="5"/>
  <c r="C747" i="5"/>
  <c r="C739" i="5"/>
  <c r="C735" i="5"/>
  <c r="C731" i="5"/>
  <c r="C727" i="5"/>
  <c r="C723" i="5"/>
  <c r="C719" i="5"/>
  <c r="C715" i="5"/>
  <c r="C711" i="5"/>
  <c r="C703" i="5"/>
  <c r="C699" i="5"/>
  <c r="C695" i="5"/>
  <c r="C691" i="5"/>
  <c r="C687" i="5"/>
  <c r="C683" i="5"/>
  <c r="C679" i="5"/>
  <c r="C675" i="5"/>
  <c r="C667" i="5"/>
  <c r="C663" i="5"/>
  <c r="C659" i="5"/>
  <c r="C655" i="5"/>
  <c r="C651" i="5"/>
  <c r="C647" i="5"/>
  <c r="C643" i="5"/>
  <c r="C639" i="5"/>
  <c r="C631" i="5"/>
  <c r="C627" i="5"/>
  <c r="C623" i="5"/>
  <c r="C619" i="5"/>
  <c r="C615" i="5"/>
  <c r="C611" i="5"/>
  <c r="C607" i="5"/>
  <c r="C603" i="5"/>
  <c r="C595" i="5"/>
  <c r="C591" i="5"/>
  <c r="C587" i="5"/>
  <c r="C583" i="5"/>
  <c r="C579" i="5"/>
  <c r="C575" i="5"/>
  <c r="C571" i="5"/>
  <c r="C567" i="5"/>
  <c r="C559" i="5"/>
  <c r="C555" i="5"/>
  <c r="C551" i="5"/>
  <c r="C547" i="5"/>
  <c r="C543" i="5"/>
  <c r="C539" i="5"/>
  <c r="C535" i="5"/>
  <c r="C531" i="5"/>
  <c r="C523" i="5"/>
  <c r="C519" i="5"/>
  <c r="C515" i="5"/>
  <c r="C511" i="5"/>
  <c r="C507" i="5"/>
  <c r="C503" i="5"/>
  <c r="C499" i="5"/>
  <c r="C495" i="5"/>
  <c r="C487" i="5"/>
  <c r="C483" i="5"/>
  <c r="C479" i="5"/>
  <c r="C475" i="5"/>
  <c r="C471" i="5"/>
  <c r="C467" i="5"/>
  <c r="C463" i="5"/>
  <c r="C459" i="5"/>
  <c r="C451" i="5"/>
  <c r="C447" i="5"/>
  <c r="C443" i="5"/>
  <c r="C439" i="5"/>
  <c r="C435" i="5"/>
  <c r="C431" i="5"/>
  <c r="C427" i="5"/>
  <c r="C423" i="5"/>
  <c r="C415" i="5"/>
  <c r="C411" i="5"/>
  <c r="C407" i="5"/>
  <c r="C3346" i="5"/>
  <c r="C399" i="5"/>
  <c r="C395" i="5"/>
  <c r="C391" i="5"/>
  <c r="C387" i="5"/>
  <c r="C379" i="5"/>
  <c r="C375" i="5"/>
  <c r="C371" i="5"/>
  <c r="C367" i="5"/>
  <c r="C363" i="5"/>
  <c r="C359" i="5"/>
  <c r="C355" i="5"/>
  <c r="C351" i="5"/>
  <c r="C343" i="5"/>
  <c r="C339" i="5"/>
  <c r="C335" i="5"/>
  <c r="C331" i="5"/>
  <c r="C327" i="5"/>
  <c r="C323" i="5"/>
  <c r="C319" i="5"/>
  <c r="C315" i="5"/>
  <c r="C307" i="5"/>
  <c r="C303" i="5"/>
  <c r="C299" i="5"/>
  <c r="C295" i="5"/>
  <c r="C291" i="5"/>
  <c r="C287" i="5"/>
  <c r="C283" i="5"/>
  <c r="C279" i="5"/>
  <c r="C271" i="5"/>
  <c r="C267" i="5"/>
  <c r="C263" i="5"/>
  <c r="C259" i="5"/>
  <c r="C255" i="5"/>
  <c r="C251" i="5"/>
  <c r="C247" i="5"/>
  <c r="C243" i="5"/>
  <c r="C235" i="5"/>
  <c r="C231" i="5"/>
  <c r="C227" i="5"/>
  <c r="C2567" i="5"/>
  <c r="C219" i="5"/>
  <c r="C215" i="5"/>
  <c r="C211" i="5"/>
  <c r="C207" i="5"/>
  <c r="C199" i="5"/>
  <c r="C195" i="5"/>
  <c r="C191" i="5"/>
  <c r="C187" i="5"/>
  <c r="C183" i="5"/>
  <c r="C179" i="5"/>
  <c r="C175" i="5"/>
  <c r="C171" i="5"/>
  <c r="C163" i="5"/>
  <c r="C159" i="5"/>
  <c r="C155" i="5"/>
  <c r="C151" i="5"/>
  <c r="C147" i="5"/>
  <c r="C143" i="5"/>
  <c r="C139" i="5"/>
  <c r="C135" i="5"/>
  <c r="C127" i="5"/>
  <c r="C123" i="5"/>
  <c r="C119" i="5"/>
  <c r="C115" i="5"/>
  <c r="C111" i="5"/>
  <c r="C107" i="5"/>
  <c r="C103" i="5"/>
  <c r="C99" i="5"/>
  <c r="C91" i="5"/>
  <c r="C87" i="5"/>
  <c r="C83" i="5"/>
  <c r="C79" i="5"/>
  <c r="C75" i="5"/>
  <c r="C71" i="5"/>
  <c r="C45" i="5"/>
  <c r="C63" i="5"/>
  <c r="C55" i="5"/>
  <c r="C51" i="5"/>
  <c r="C47" i="5"/>
  <c r="C43" i="5"/>
  <c r="C39" i="5"/>
  <c r="C35" i="5"/>
  <c r="C31" i="5"/>
  <c r="C27" i="5"/>
  <c r="C19" i="5"/>
  <c r="C15" i="5"/>
  <c r="C11" i="5"/>
  <c r="C7" i="5"/>
  <c r="C3" i="5"/>
  <c r="C774" i="5"/>
  <c r="C770" i="5"/>
  <c r="C766" i="5"/>
  <c r="C762" i="5"/>
  <c r="C758" i="5"/>
  <c r="C754" i="5"/>
  <c r="C750" i="5"/>
  <c r="C746" i="5"/>
  <c r="C742" i="5"/>
  <c r="C734" i="5"/>
  <c r="C726" i="5"/>
  <c r="C722" i="5"/>
  <c r="C718" i="5"/>
  <c r="C714" i="5"/>
  <c r="C710" i="5"/>
  <c r="C706" i="5"/>
  <c r="C698" i="5"/>
  <c r="C690" i="5"/>
  <c r="C686" i="5"/>
  <c r="C682" i="5"/>
  <c r="C4708" i="5"/>
  <c r="C674" i="5"/>
  <c r="C670" i="5"/>
  <c r="C662" i="5"/>
  <c r="C654" i="5"/>
  <c r="C650" i="5"/>
  <c r="C646" i="5"/>
  <c r="C642" i="5"/>
  <c r="C638" i="5"/>
  <c r="C634" i="5"/>
  <c r="C626" i="5"/>
  <c r="C618" i="5"/>
  <c r="C614" i="5"/>
  <c r="C610" i="5"/>
  <c r="C606" i="5"/>
  <c r="C602" i="5"/>
  <c r="C598" i="5"/>
  <c r="C590" i="5"/>
  <c r="C582" i="5"/>
  <c r="C578" i="5"/>
  <c r="C574" i="5"/>
  <c r="C570" i="5"/>
  <c r="C566" i="5"/>
  <c r="C562" i="5"/>
  <c r="C554" i="5"/>
  <c r="C546" i="5"/>
  <c r="C542" i="5"/>
  <c r="C538" i="5"/>
  <c r="C534" i="5"/>
  <c r="C530" i="5"/>
  <c r="C526" i="5"/>
  <c r="C518" i="5"/>
  <c r="C510" i="5"/>
  <c r="C506" i="5"/>
  <c r="C502" i="5"/>
  <c r="C498" i="5"/>
  <c r="C494" i="5"/>
  <c r="C490" i="5"/>
  <c r="C482" i="5"/>
  <c r="C474" i="5"/>
  <c r="C470" i="5"/>
  <c r="C466" i="5"/>
  <c r="C462" i="5"/>
  <c r="C458" i="5"/>
  <c r="C454" i="5"/>
  <c r="C446" i="5"/>
  <c r="C438" i="5"/>
  <c r="C434" i="5"/>
  <c r="C430" i="5"/>
  <c r="C426" i="5"/>
  <c r="C422" i="5"/>
  <c r="C418" i="5"/>
  <c r="C410" i="5"/>
  <c r="C402" i="5"/>
  <c r="C398" i="5"/>
  <c r="C394" i="5"/>
  <c r="C390" i="5"/>
  <c r="C386" i="5"/>
  <c r="C382" i="5"/>
  <c r="C374" i="5"/>
  <c r="C366" i="5"/>
  <c r="C362" i="5"/>
  <c r="C358" i="5"/>
  <c r="C354" i="5"/>
  <c r="C350" i="5"/>
  <c r="C346" i="5"/>
  <c r="C338" i="5"/>
  <c r="C330" i="5"/>
  <c r="C326" i="5"/>
  <c r="C322" i="5"/>
  <c r="C318" i="5"/>
  <c r="C314" i="5"/>
  <c r="C310" i="5"/>
  <c r="C302" i="5"/>
  <c r="C294" i="5"/>
  <c r="C290" i="5"/>
  <c r="C286" i="5"/>
  <c r="C282" i="5"/>
  <c r="C278" i="5"/>
  <c r="C274" i="5"/>
  <c r="C266" i="5"/>
  <c r="C258" i="5"/>
  <c r="C254" i="5"/>
  <c r="C250" i="5"/>
  <c r="C246" i="5"/>
  <c r="C242" i="5"/>
  <c r="C238" i="5"/>
  <c r="C230" i="5"/>
  <c r="C222" i="5"/>
  <c r="C218" i="5"/>
  <c r="C3454" i="5"/>
  <c r="C210" i="5"/>
  <c r="C206" i="5"/>
  <c r="C202" i="5"/>
  <c r="C194" i="5"/>
  <c r="C186" i="5"/>
  <c r="C182" i="5"/>
  <c r="C178" i="5"/>
  <c r="C174" i="5"/>
  <c r="C170" i="5"/>
  <c r="C166" i="5"/>
  <c r="C158" i="5"/>
  <c r="C150" i="5"/>
  <c r="C146" i="5"/>
  <c r="C142" i="5"/>
  <c r="C138" i="5"/>
  <c r="C134" i="5"/>
  <c r="C130" i="5"/>
  <c r="C122" i="5"/>
  <c r="C114" i="5"/>
  <c r="C110" i="5"/>
  <c r="C106" i="5"/>
  <c r="C102" i="5"/>
  <c r="C98" i="5"/>
  <c r="C94" i="5"/>
  <c r="C86" i="5"/>
  <c r="C78" i="5"/>
  <c r="C74" i="5"/>
  <c r="C70" i="5"/>
  <c r="C66" i="5"/>
  <c r="C62" i="5"/>
  <c r="C58" i="5"/>
  <c r="C50" i="5"/>
  <c r="C42" i="5"/>
  <c r="C38" i="5"/>
  <c r="C34" i="5"/>
  <c r="C30" i="5"/>
  <c r="C26" i="5"/>
  <c r="C22" i="5"/>
  <c r="C14" i="5"/>
  <c r="C6" i="5"/>
  <c r="E11" i="5" l="1"/>
  <c r="M11" i="5"/>
  <c r="L11" i="5"/>
  <c r="K11" i="5"/>
  <c r="J11" i="5"/>
  <c r="E47" i="5"/>
  <c r="M47" i="5"/>
  <c r="L47" i="5"/>
  <c r="K47" i="5"/>
  <c r="J47" i="5"/>
  <c r="E83" i="5"/>
  <c r="M83" i="5"/>
  <c r="L83" i="5"/>
  <c r="K83" i="5"/>
  <c r="J83" i="5"/>
  <c r="E119" i="5"/>
  <c r="M119" i="5"/>
  <c r="L119" i="5"/>
  <c r="K119" i="5"/>
  <c r="J119" i="5"/>
  <c r="E155" i="5"/>
  <c r="M155" i="5"/>
  <c r="L155" i="5"/>
  <c r="K155" i="5"/>
  <c r="J155" i="5"/>
  <c r="E191" i="5"/>
  <c r="M191" i="5"/>
  <c r="L191" i="5"/>
  <c r="K191" i="5"/>
  <c r="J191" i="5"/>
  <c r="E227" i="5"/>
  <c r="M227" i="5"/>
  <c r="L227" i="5"/>
  <c r="K227" i="5"/>
  <c r="J227" i="5"/>
  <c r="E263" i="5"/>
  <c r="M263" i="5"/>
  <c r="L263" i="5"/>
  <c r="K263" i="5"/>
  <c r="J263" i="5"/>
  <c r="E299" i="5"/>
  <c r="M299" i="5"/>
  <c r="L299" i="5"/>
  <c r="K299" i="5"/>
  <c r="J299" i="5"/>
  <c r="E335" i="5"/>
  <c r="M335" i="5"/>
  <c r="L335" i="5"/>
  <c r="K335" i="5"/>
  <c r="J335" i="5"/>
  <c r="E371" i="5"/>
  <c r="M371" i="5"/>
  <c r="L371" i="5"/>
  <c r="K371" i="5"/>
  <c r="J371" i="5"/>
  <c r="E407" i="5"/>
  <c r="M407" i="5"/>
  <c r="L407" i="5"/>
  <c r="K407" i="5"/>
  <c r="J407" i="5"/>
  <c r="E443" i="5"/>
  <c r="M443" i="5"/>
  <c r="L443" i="5"/>
  <c r="K443" i="5"/>
  <c r="J443" i="5"/>
  <c r="E479" i="5"/>
  <c r="M479" i="5"/>
  <c r="L479" i="5"/>
  <c r="K479" i="5"/>
  <c r="J479" i="5"/>
  <c r="E515" i="5"/>
  <c r="M515" i="5"/>
  <c r="L515" i="5"/>
  <c r="K515" i="5"/>
  <c r="J515" i="5"/>
  <c r="E551" i="5"/>
  <c r="M551" i="5"/>
  <c r="L551" i="5"/>
  <c r="K551" i="5"/>
  <c r="J551" i="5"/>
  <c r="E587" i="5"/>
  <c r="M587" i="5"/>
  <c r="L587" i="5"/>
  <c r="K587" i="5"/>
  <c r="J587" i="5"/>
  <c r="E623" i="5"/>
  <c r="M623" i="5"/>
  <c r="L623" i="5"/>
  <c r="K623" i="5"/>
  <c r="J623" i="5"/>
  <c r="E659" i="5"/>
  <c r="M659" i="5"/>
  <c r="L659" i="5"/>
  <c r="K659" i="5"/>
  <c r="J659" i="5"/>
  <c r="E695" i="5"/>
  <c r="M695" i="5"/>
  <c r="L695" i="5"/>
  <c r="K695" i="5"/>
  <c r="J695" i="5"/>
  <c r="E731" i="5"/>
  <c r="M731" i="5"/>
  <c r="L731" i="5"/>
  <c r="K731" i="5"/>
  <c r="J731" i="5"/>
  <c r="E6" i="5"/>
  <c r="M6" i="5"/>
  <c r="L6" i="5"/>
  <c r="K6" i="5"/>
  <c r="J6" i="5"/>
  <c r="E42" i="5"/>
  <c r="M42" i="5"/>
  <c r="L42" i="5"/>
  <c r="K42" i="5"/>
  <c r="J42" i="5"/>
  <c r="E78" i="5"/>
  <c r="M78" i="5"/>
  <c r="L78" i="5"/>
  <c r="K78" i="5"/>
  <c r="J78" i="5"/>
  <c r="E114" i="5"/>
  <c r="M114" i="5"/>
  <c r="L114" i="5"/>
  <c r="K114" i="5"/>
  <c r="J114" i="5"/>
  <c r="E150" i="5"/>
  <c r="M150" i="5"/>
  <c r="L150" i="5"/>
  <c r="K150" i="5"/>
  <c r="J150" i="5"/>
  <c r="E186" i="5"/>
  <c r="M186" i="5"/>
  <c r="L186" i="5"/>
  <c r="K186" i="5"/>
  <c r="J186" i="5"/>
  <c r="E222" i="5"/>
  <c r="M222" i="5"/>
  <c r="L222" i="5"/>
  <c r="K222" i="5"/>
  <c r="J222" i="5"/>
  <c r="E258" i="5"/>
  <c r="M258" i="5"/>
  <c r="L258" i="5"/>
  <c r="K258" i="5"/>
  <c r="J258" i="5"/>
  <c r="E294" i="5"/>
  <c r="M294" i="5"/>
  <c r="L294" i="5"/>
  <c r="K294" i="5"/>
  <c r="J294" i="5"/>
  <c r="E330" i="5"/>
  <c r="M330" i="5"/>
  <c r="L330" i="5"/>
  <c r="K330" i="5"/>
  <c r="J330" i="5"/>
  <c r="E366" i="5"/>
  <c r="M366" i="5"/>
  <c r="L366" i="5"/>
  <c r="K366" i="5"/>
  <c r="J366" i="5"/>
  <c r="E402" i="5"/>
  <c r="M402" i="5"/>
  <c r="L402" i="5"/>
  <c r="K402" i="5"/>
  <c r="J402" i="5"/>
  <c r="E438" i="5"/>
  <c r="M438" i="5"/>
  <c r="L438" i="5"/>
  <c r="K438" i="5"/>
  <c r="J438" i="5"/>
  <c r="E474" i="5"/>
  <c r="M474" i="5"/>
  <c r="L474" i="5"/>
  <c r="K474" i="5"/>
  <c r="J474" i="5"/>
  <c r="E510" i="5"/>
  <c r="M510" i="5"/>
  <c r="L510" i="5"/>
  <c r="K510" i="5"/>
  <c r="J510" i="5"/>
  <c r="E546" i="5"/>
  <c r="M546" i="5"/>
  <c r="L546" i="5"/>
  <c r="K546" i="5"/>
  <c r="J546" i="5"/>
  <c r="E582" i="5"/>
  <c r="M582" i="5"/>
  <c r="L582" i="5"/>
  <c r="K582" i="5"/>
  <c r="J582" i="5"/>
  <c r="E618" i="5"/>
  <c r="M618" i="5"/>
  <c r="L618" i="5"/>
  <c r="K618" i="5"/>
  <c r="J618" i="5"/>
  <c r="E654" i="5"/>
  <c r="M654" i="5"/>
  <c r="L654" i="5"/>
  <c r="K654" i="5"/>
  <c r="J654" i="5"/>
  <c r="E690" i="5"/>
  <c r="M690" i="5"/>
  <c r="L690" i="5"/>
  <c r="K690" i="5"/>
  <c r="J690" i="5"/>
  <c r="E726" i="5"/>
  <c r="M726" i="5"/>
  <c r="L726" i="5"/>
  <c r="K726" i="5"/>
  <c r="J726" i="5"/>
  <c r="E762" i="5"/>
  <c r="M762" i="5"/>
  <c r="L762" i="5"/>
  <c r="K762" i="5"/>
  <c r="J762" i="5"/>
  <c r="E34" i="5"/>
  <c r="M34" i="5"/>
  <c r="L34" i="5"/>
  <c r="K34" i="5"/>
  <c r="J34" i="5"/>
  <c r="E70" i="5"/>
  <c r="M70" i="5"/>
  <c r="L70" i="5"/>
  <c r="K70" i="5"/>
  <c r="J70" i="5"/>
  <c r="E106" i="5"/>
  <c r="M106" i="5"/>
  <c r="L106" i="5"/>
  <c r="K106" i="5"/>
  <c r="J106" i="5"/>
  <c r="E142" i="5"/>
  <c r="M142" i="5"/>
  <c r="L142" i="5"/>
  <c r="K142" i="5"/>
  <c r="J142" i="5"/>
  <c r="E178" i="5"/>
  <c r="M178" i="5"/>
  <c r="L178" i="5"/>
  <c r="K178" i="5"/>
  <c r="J178" i="5"/>
  <c r="E3454" i="5"/>
  <c r="M3454" i="5"/>
  <c r="L3454" i="5"/>
  <c r="K3454" i="5"/>
  <c r="J3454" i="5"/>
  <c r="E250" i="5"/>
  <c r="M250" i="5"/>
  <c r="L250" i="5"/>
  <c r="K250" i="5"/>
  <c r="J250" i="5"/>
  <c r="E286" i="5"/>
  <c r="M286" i="5"/>
  <c r="L286" i="5"/>
  <c r="K286" i="5"/>
  <c r="J286" i="5"/>
  <c r="E322" i="5"/>
  <c r="M322" i="5"/>
  <c r="L322" i="5"/>
  <c r="K322" i="5"/>
  <c r="J322" i="5"/>
  <c r="E358" i="5"/>
  <c r="M358" i="5"/>
  <c r="L358" i="5"/>
  <c r="K358" i="5"/>
  <c r="J358" i="5"/>
  <c r="E394" i="5"/>
  <c r="M394" i="5"/>
  <c r="L394" i="5"/>
  <c r="K394" i="5"/>
  <c r="J394" i="5"/>
  <c r="E430" i="5"/>
  <c r="M430" i="5"/>
  <c r="L430" i="5"/>
  <c r="K430" i="5"/>
  <c r="J430" i="5"/>
  <c r="E466" i="5"/>
  <c r="M466" i="5"/>
  <c r="L466" i="5"/>
  <c r="K466" i="5"/>
  <c r="J466" i="5"/>
  <c r="E502" i="5"/>
  <c r="M502" i="5"/>
  <c r="L502" i="5"/>
  <c r="K502" i="5"/>
  <c r="J502" i="5"/>
  <c r="E538" i="5"/>
  <c r="M538" i="5"/>
  <c r="L538" i="5"/>
  <c r="K538" i="5"/>
  <c r="J538" i="5"/>
  <c r="E574" i="5"/>
  <c r="M574" i="5"/>
  <c r="L574" i="5"/>
  <c r="K574" i="5"/>
  <c r="J574" i="5"/>
  <c r="E610" i="5"/>
  <c r="M610" i="5"/>
  <c r="L610" i="5"/>
  <c r="K610" i="5"/>
  <c r="J610" i="5"/>
  <c r="E646" i="5"/>
  <c r="M646" i="5"/>
  <c r="L646" i="5"/>
  <c r="K646" i="5"/>
  <c r="J646" i="5"/>
  <c r="E682" i="5"/>
  <c r="M682" i="5"/>
  <c r="L682" i="5"/>
  <c r="K682" i="5"/>
  <c r="J682" i="5"/>
  <c r="E718" i="5"/>
  <c r="M718" i="5"/>
  <c r="L718" i="5"/>
  <c r="K718" i="5"/>
  <c r="J718" i="5"/>
  <c r="E754" i="5"/>
  <c r="M754" i="5"/>
  <c r="L754" i="5"/>
  <c r="K754" i="5"/>
  <c r="J754" i="5"/>
  <c r="E791" i="5"/>
  <c r="M791" i="5"/>
  <c r="L791" i="5"/>
  <c r="K791" i="5"/>
  <c r="J791" i="5"/>
  <c r="E827" i="5"/>
  <c r="M827" i="5"/>
  <c r="L827" i="5"/>
  <c r="K827" i="5"/>
  <c r="J827" i="5"/>
  <c r="E863" i="5"/>
  <c r="M863" i="5"/>
  <c r="L863" i="5"/>
  <c r="K863" i="5"/>
  <c r="J863" i="5"/>
  <c r="E899" i="5"/>
  <c r="M899" i="5"/>
  <c r="L899" i="5"/>
  <c r="K899" i="5"/>
  <c r="J899" i="5"/>
  <c r="E935" i="5"/>
  <c r="M935" i="5"/>
  <c r="L935" i="5"/>
  <c r="K935" i="5"/>
  <c r="J935" i="5"/>
  <c r="E971" i="5"/>
  <c r="M971" i="5"/>
  <c r="L971" i="5"/>
  <c r="K971" i="5"/>
  <c r="J971" i="5"/>
  <c r="E1007" i="5"/>
  <c r="M1007" i="5"/>
  <c r="L1007" i="5"/>
  <c r="K1007" i="5"/>
  <c r="J1007" i="5"/>
  <c r="E1043" i="5"/>
  <c r="M1043" i="5"/>
  <c r="L1043" i="5"/>
  <c r="K1043" i="5"/>
  <c r="J1043" i="5"/>
  <c r="E1079" i="5"/>
  <c r="M1079" i="5"/>
  <c r="L1079" i="5"/>
  <c r="K1079" i="5"/>
  <c r="J1079" i="5"/>
  <c r="E1115" i="5"/>
  <c r="M1115" i="5"/>
  <c r="L1115" i="5"/>
  <c r="K1115" i="5"/>
  <c r="J1115" i="5"/>
  <c r="E1151" i="5"/>
  <c r="M1151" i="5"/>
  <c r="L1151" i="5"/>
  <c r="K1151" i="5"/>
  <c r="J1151" i="5"/>
  <c r="E1187" i="5"/>
  <c r="M1187" i="5"/>
  <c r="L1187" i="5"/>
  <c r="K1187" i="5"/>
  <c r="J1187" i="5"/>
  <c r="E1223" i="5"/>
  <c r="M1223" i="5"/>
  <c r="L1223" i="5"/>
  <c r="K1223" i="5"/>
  <c r="J1223" i="5"/>
  <c r="E1259" i="5"/>
  <c r="M1259" i="5"/>
  <c r="L1259" i="5"/>
  <c r="K1259" i="5"/>
  <c r="J1259" i="5"/>
  <c r="E1295" i="5"/>
  <c r="M1295" i="5"/>
  <c r="L1295" i="5"/>
  <c r="K1295" i="5"/>
  <c r="J1295" i="5"/>
  <c r="E1331" i="5"/>
  <c r="M1331" i="5"/>
  <c r="L1331" i="5"/>
  <c r="K1331" i="5"/>
  <c r="J1331" i="5"/>
  <c r="E1367" i="5"/>
  <c r="M1367" i="5"/>
  <c r="L1367" i="5"/>
  <c r="K1367" i="5"/>
  <c r="J1367" i="5"/>
  <c r="E1403" i="5"/>
  <c r="M1403" i="5"/>
  <c r="L1403" i="5"/>
  <c r="K1403" i="5"/>
  <c r="J1403" i="5"/>
  <c r="E1439" i="5"/>
  <c r="M1439" i="5"/>
  <c r="L1439" i="5"/>
  <c r="K1439" i="5"/>
  <c r="J1439" i="5"/>
  <c r="E1475" i="5"/>
  <c r="M1475" i="5"/>
  <c r="L1475" i="5"/>
  <c r="K1475" i="5"/>
  <c r="J1475" i="5"/>
  <c r="E1511" i="5"/>
  <c r="M1511" i="5"/>
  <c r="L1511" i="5"/>
  <c r="K1511" i="5"/>
  <c r="J1511" i="5"/>
  <c r="E1547" i="5"/>
  <c r="M1547" i="5"/>
  <c r="L1547" i="5"/>
  <c r="K1547" i="5"/>
  <c r="J1547" i="5"/>
  <c r="E1583" i="5"/>
  <c r="M1583" i="5"/>
  <c r="L1583" i="5"/>
  <c r="K1583" i="5"/>
  <c r="J1583" i="5"/>
  <c r="E1619" i="5"/>
  <c r="M1619" i="5"/>
  <c r="L1619" i="5"/>
  <c r="K1619" i="5"/>
  <c r="J1619" i="5"/>
  <c r="E1655" i="5"/>
  <c r="M1655" i="5"/>
  <c r="L1655" i="5"/>
  <c r="K1655" i="5"/>
  <c r="J1655" i="5"/>
  <c r="E1691" i="5"/>
  <c r="M1691" i="5"/>
  <c r="L1691" i="5"/>
  <c r="K1691" i="5"/>
  <c r="J1691" i="5"/>
  <c r="E1727" i="5"/>
  <c r="M1727" i="5"/>
  <c r="L1727" i="5"/>
  <c r="K1727" i="5"/>
  <c r="J1727" i="5"/>
  <c r="E1763" i="5"/>
  <c r="M1763" i="5"/>
  <c r="L1763" i="5"/>
  <c r="K1763" i="5"/>
  <c r="J1763" i="5"/>
  <c r="E1799" i="5"/>
  <c r="M1799" i="5"/>
  <c r="L1799" i="5"/>
  <c r="K1799" i="5"/>
  <c r="J1799" i="5"/>
  <c r="E1835" i="5"/>
  <c r="M1835" i="5"/>
  <c r="L1835" i="5"/>
  <c r="K1835" i="5"/>
  <c r="J1835" i="5"/>
  <c r="E1871" i="5"/>
  <c r="M1871" i="5"/>
  <c r="L1871" i="5"/>
  <c r="K1871" i="5"/>
  <c r="J1871" i="5"/>
  <c r="E1907" i="5"/>
  <c r="M1907" i="5"/>
  <c r="L1907" i="5"/>
  <c r="K1907" i="5"/>
  <c r="J1907" i="5"/>
  <c r="E1943" i="5"/>
  <c r="M1943" i="5"/>
  <c r="L1943" i="5"/>
  <c r="K1943" i="5"/>
  <c r="J1943" i="5"/>
  <c r="E1979" i="5"/>
  <c r="M1979" i="5"/>
  <c r="L1979" i="5"/>
  <c r="K1979" i="5"/>
  <c r="J1979" i="5"/>
  <c r="E2015" i="5"/>
  <c r="M2015" i="5"/>
  <c r="L2015" i="5"/>
  <c r="K2015" i="5"/>
  <c r="J2015" i="5"/>
  <c r="E768" i="5"/>
  <c r="M768" i="5"/>
  <c r="L768" i="5"/>
  <c r="K768" i="5"/>
  <c r="J768" i="5"/>
  <c r="E804" i="5"/>
  <c r="M804" i="5"/>
  <c r="L804" i="5"/>
  <c r="K804" i="5"/>
  <c r="J804" i="5"/>
  <c r="E840" i="5"/>
  <c r="M840" i="5"/>
  <c r="L840" i="5"/>
  <c r="K840" i="5"/>
  <c r="J840" i="5"/>
  <c r="E876" i="5"/>
  <c r="M876" i="5"/>
  <c r="L876" i="5"/>
  <c r="K876" i="5"/>
  <c r="J876" i="5"/>
  <c r="E912" i="5"/>
  <c r="M912" i="5"/>
  <c r="L912" i="5"/>
  <c r="K912" i="5"/>
  <c r="J912" i="5"/>
  <c r="E948" i="5"/>
  <c r="M948" i="5"/>
  <c r="L948" i="5"/>
  <c r="K948" i="5"/>
  <c r="J948" i="5"/>
  <c r="E984" i="5"/>
  <c r="M984" i="5"/>
  <c r="L984" i="5"/>
  <c r="K984" i="5"/>
  <c r="J984" i="5"/>
  <c r="E1020" i="5"/>
  <c r="M1020" i="5"/>
  <c r="L1020" i="5"/>
  <c r="K1020" i="5"/>
  <c r="J1020" i="5"/>
  <c r="E1056" i="5"/>
  <c r="M1056" i="5"/>
  <c r="L1056" i="5"/>
  <c r="K1056" i="5"/>
  <c r="J1056" i="5"/>
  <c r="E1092" i="5"/>
  <c r="M1092" i="5"/>
  <c r="L1092" i="5"/>
  <c r="K1092" i="5"/>
  <c r="J1092" i="5"/>
  <c r="E1128" i="5"/>
  <c r="M1128" i="5"/>
  <c r="L1128" i="5"/>
  <c r="K1128" i="5"/>
  <c r="J1128" i="5"/>
  <c r="E1164" i="5"/>
  <c r="M1164" i="5"/>
  <c r="L1164" i="5"/>
  <c r="K1164" i="5"/>
  <c r="J1164" i="5"/>
  <c r="E1200" i="5"/>
  <c r="M1200" i="5"/>
  <c r="L1200" i="5"/>
  <c r="K1200" i="5"/>
  <c r="J1200" i="5"/>
  <c r="E1236" i="5"/>
  <c r="M1236" i="5"/>
  <c r="L1236" i="5"/>
  <c r="K1236" i="5"/>
  <c r="J1236" i="5"/>
  <c r="E1272" i="5"/>
  <c r="M1272" i="5"/>
  <c r="L1272" i="5"/>
  <c r="K1272" i="5"/>
  <c r="J1272" i="5"/>
  <c r="E1308" i="5"/>
  <c r="M1308" i="5"/>
  <c r="L1308" i="5"/>
  <c r="K1308" i="5"/>
  <c r="J1308" i="5"/>
  <c r="E1344" i="5"/>
  <c r="M1344" i="5"/>
  <c r="L1344" i="5"/>
  <c r="K1344" i="5"/>
  <c r="J1344" i="5"/>
  <c r="E1380" i="5"/>
  <c r="M1380" i="5"/>
  <c r="L1380" i="5"/>
  <c r="K1380" i="5"/>
  <c r="J1380" i="5"/>
  <c r="E1416" i="5"/>
  <c r="M1416" i="5"/>
  <c r="L1416" i="5"/>
  <c r="K1416" i="5"/>
  <c r="J1416" i="5"/>
  <c r="E1452" i="5"/>
  <c r="M1452" i="5"/>
  <c r="L1452" i="5"/>
  <c r="K1452" i="5"/>
  <c r="J1452" i="5"/>
  <c r="E1488" i="5"/>
  <c r="M1488" i="5"/>
  <c r="L1488" i="5"/>
  <c r="K1488" i="5"/>
  <c r="J1488" i="5"/>
  <c r="E1524" i="5"/>
  <c r="M1524" i="5"/>
  <c r="L1524" i="5"/>
  <c r="K1524" i="5"/>
  <c r="J1524" i="5"/>
  <c r="E796" i="5"/>
  <c r="M796" i="5"/>
  <c r="L796" i="5"/>
  <c r="K796" i="5"/>
  <c r="J796" i="5"/>
  <c r="E832" i="5"/>
  <c r="M832" i="5"/>
  <c r="L832" i="5"/>
  <c r="K832" i="5"/>
  <c r="J832" i="5"/>
  <c r="E868" i="5"/>
  <c r="M868" i="5"/>
  <c r="L868" i="5"/>
  <c r="K868" i="5"/>
  <c r="J868" i="5"/>
  <c r="E904" i="5"/>
  <c r="M904" i="5"/>
  <c r="L904" i="5"/>
  <c r="K904" i="5"/>
  <c r="J904" i="5"/>
  <c r="E940" i="5"/>
  <c r="M940" i="5"/>
  <c r="L940" i="5"/>
  <c r="K940" i="5"/>
  <c r="J940" i="5"/>
  <c r="E976" i="5"/>
  <c r="M976" i="5"/>
  <c r="L976" i="5"/>
  <c r="K976" i="5"/>
  <c r="J976" i="5"/>
  <c r="E1012" i="5"/>
  <c r="M1012" i="5"/>
  <c r="L1012" i="5"/>
  <c r="K1012" i="5"/>
  <c r="J1012" i="5"/>
  <c r="E1048" i="5"/>
  <c r="M1048" i="5"/>
  <c r="L1048" i="5"/>
  <c r="K1048" i="5"/>
  <c r="J1048" i="5"/>
  <c r="E1084" i="5"/>
  <c r="M1084" i="5"/>
  <c r="L1084" i="5"/>
  <c r="K1084" i="5"/>
  <c r="J1084" i="5"/>
  <c r="E1120" i="5"/>
  <c r="M1120" i="5"/>
  <c r="L1120" i="5"/>
  <c r="K1120" i="5"/>
  <c r="J1120" i="5"/>
  <c r="E1156" i="5"/>
  <c r="M1156" i="5"/>
  <c r="L1156" i="5"/>
  <c r="K1156" i="5"/>
  <c r="J1156" i="5"/>
  <c r="E1192" i="5"/>
  <c r="M1192" i="5"/>
  <c r="L1192" i="5"/>
  <c r="K1192" i="5"/>
  <c r="J1192" i="5"/>
  <c r="E1228" i="5"/>
  <c r="M1228" i="5"/>
  <c r="L1228" i="5"/>
  <c r="K1228" i="5"/>
  <c r="J1228" i="5"/>
  <c r="E1264" i="5"/>
  <c r="M1264" i="5"/>
  <c r="L1264" i="5"/>
  <c r="K1264" i="5"/>
  <c r="J1264" i="5"/>
  <c r="E1300" i="5"/>
  <c r="M1300" i="5"/>
  <c r="L1300" i="5"/>
  <c r="K1300" i="5"/>
  <c r="J1300" i="5"/>
  <c r="E1336" i="5"/>
  <c r="M1336" i="5"/>
  <c r="L1336" i="5"/>
  <c r="K1336" i="5"/>
  <c r="J1336" i="5"/>
  <c r="E1372" i="5"/>
  <c r="M1372" i="5"/>
  <c r="L1372" i="5"/>
  <c r="K1372" i="5"/>
  <c r="J1372" i="5"/>
  <c r="E1408" i="5"/>
  <c r="M1408" i="5"/>
  <c r="L1408" i="5"/>
  <c r="K1408" i="5"/>
  <c r="J1408" i="5"/>
  <c r="E1444" i="5"/>
  <c r="M1444" i="5"/>
  <c r="L1444" i="5"/>
  <c r="K1444" i="5"/>
  <c r="J1444" i="5"/>
  <c r="E1480" i="5"/>
  <c r="M1480" i="5"/>
  <c r="L1480" i="5"/>
  <c r="K1480" i="5"/>
  <c r="J1480" i="5"/>
  <c r="E1516" i="5"/>
  <c r="M1516" i="5"/>
  <c r="L1516" i="5"/>
  <c r="K1516" i="5"/>
  <c r="J1516" i="5"/>
  <c r="E2075" i="5"/>
  <c r="M2075" i="5"/>
  <c r="L2075" i="5"/>
  <c r="K2075" i="5"/>
  <c r="J2075" i="5"/>
  <c r="E2111" i="5"/>
  <c r="M2111" i="5"/>
  <c r="L2111" i="5"/>
  <c r="K2111" i="5"/>
  <c r="J2111" i="5"/>
  <c r="E2147" i="5"/>
  <c r="M2147" i="5"/>
  <c r="L2147" i="5"/>
  <c r="K2147" i="5"/>
  <c r="J2147" i="5"/>
  <c r="E2183" i="5"/>
  <c r="M2183" i="5"/>
  <c r="L2183" i="5"/>
  <c r="K2183" i="5"/>
  <c r="J2183" i="5"/>
  <c r="E2219" i="5"/>
  <c r="M2219" i="5"/>
  <c r="L2219" i="5"/>
  <c r="K2219" i="5"/>
  <c r="J2219" i="5"/>
  <c r="E2255" i="5"/>
  <c r="M2255" i="5"/>
  <c r="L2255" i="5"/>
  <c r="K2255" i="5"/>
  <c r="J2255" i="5"/>
  <c r="E2291" i="5"/>
  <c r="M2291" i="5"/>
  <c r="L2291" i="5"/>
  <c r="K2291" i="5"/>
  <c r="J2291" i="5"/>
  <c r="E2327" i="5"/>
  <c r="M2327" i="5"/>
  <c r="L2327" i="5"/>
  <c r="K2327" i="5"/>
  <c r="J2327" i="5"/>
  <c r="E2363" i="5"/>
  <c r="M2363" i="5"/>
  <c r="L2363" i="5"/>
  <c r="K2363" i="5"/>
  <c r="J2363" i="5"/>
  <c r="E1915" i="5"/>
  <c r="M1915" i="5"/>
  <c r="L1915" i="5"/>
  <c r="K1915" i="5"/>
  <c r="J1915" i="5"/>
  <c r="E2435" i="5"/>
  <c r="M2435" i="5"/>
  <c r="L2435" i="5"/>
  <c r="K2435" i="5"/>
  <c r="J2435" i="5"/>
  <c r="E2471" i="5"/>
  <c r="M2471" i="5"/>
  <c r="L2471" i="5"/>
  <c r="K2471" i="5"/>
  <c r="J2471" i="5"/>
  <c r="E2507" i="5"/>
  <c r="M2507" i="5"/>
  <c r="L2507" i="5"/>
  <c r="K2507" i="5"/>
  <c r="J2507" i="5"/>
  <c r="E2543" i="5"/>
  <c r="M2543" i="5"/>
  <c r="L2543" i="5"/>
  <c r="K2543" i="5"/>
  <c r="J2543" i="5"/>
  <c r="E2579" i="5"/>
  <c r="M2579" i="5"/>
  <c r="L2579" i="5"/>
  <c r="K2579" i="5"/>
  <c r="J2579" i="5"/>
  <c r="E2615" i="5"/>
  <c r="M2615" i="5"/>
  <c r="L2615" i="5"/>
  <c r="K2615" i="5"/>
  <c r="J2615" i="5"/>
  <c r="E2651" i="5"/>
  <c r="M2651" i="5"/>
  <c r="L2651" i="5"/>
  <c r="K2651" i="5"/>
  <c r="J2651" i="5"/>
  <c r="E2687" i="5"/>
  <c r="M2687" i="5"/>
  <c r="L2687" i="5"/>
  <c r="K2687" i="5"/>
  <c r="J2687" i="5"/>
  <c r="E2723" i="5"/>
  <c r="M2723" i="5"/>
  <c r="L2723" i="5"/>
  <c r="K2723" i="5"/>
  <c r="J2723" i="5"/>
  <c r="E2759" i="5"/>
  <c r="M2759" i="5"/>
  <c r="L2759" i="5"/>
  <c r="K2759" i="5"/>
  <c r="J2759" i="5"/>
  <c r="E2795" i="5"/>
  <c r="M2795" i="5"/>
  <c r="L2795" i="5"/>
  <c r="K2795" i="5"/>
  <c r="J2795" i="5"/>
  <c r="E2831" i="5"/>
  <c r="M2831" i="5"/>
  <c r="L2831" i="5"/>
  <c r="K2831" i="5"/>
  <c r="J2831" i="5"/>
  <c r="E2867" i="5"/>
  <c r="M2867" i="5"/>
  <c r="L2867" i="5"/>
  <c r="K2867" i="5"/>
  <c r="J2867" i="5"/>
  <c r="E2903" i="5"/>
  <c r="M2903" i="5"/>
  <c r="L2903" i="5"/>
  <c r="K2903" i="5"/>
  <c r="J2903" i="5"/>
  <c r="E2939" i="5"/>
  <c r="M2939" i="5"/>
  <c r="L2939" i="5"/>
  <c r="K2939" i="5"/>
  <c r="J2939" i="5"/>
  <c r="E2975" i="5"/>
  <c r="M2975" i="5"/>
  <c r="L2975" i="5"/>
  <c r="K2975" i="5"/>
  <c r="J2975" i="5"/>
  <c r="E3011" i="5"/>
  <c r="M3011" i="5"/>
  <c r="L3011" i="5"/>
  <c r="K3011" i="5"/>
  <c r="J3011" i="5"/>
  <c r="E3047" i="5"/>
  <c r="M3047" i="5"/>
  <c r="L3047" i="5"/>
  <c r="K3047" i="5"/>
  <c r="J3047" i="5"/>
  <c r="E3083" i="5"/>
  <c r="M3083" i="5"/>
  <c r="L3083" i="5"/>
  <c r="K3083" i="5"/>
  <c r="J3083" i="5"/>
  <c r="E3119" i="5"/>
  <c r="M3119" i="5"/>
  <c r="L3119" i="5"/>
  <c r="K3119" i="5"/>
  <c r="J3119" i="5"/>
  <c r="E3155" i="5"/>
  <c r="M3155" i="5"/>
  <c r="L3155" i="5"/>
  <c r="K3155" i="5"/>
  <c r="J3155" i="5"/>
  <c r="E3191" i="5"/>
  <c r="M3191" i="5"/>
  <c r="L3191" i="5"/>
  <c r="K3191" i="5"/>
  <c r="J3191" i="5"/>
  <c r="E3227" i="5"/>
  <c r="M3227" i="5"/>
  <c r="L3227" i="5"/>
  <c r="K3227" i="5"/>
  <c r="J3227" i="5"/>
  <c r="E3263" i="5"/>
  <c r="M3263" i="5"/>
  <c r="L3263" i="5"/>
  <c r="K3263" i="5"/>
  <c r="J3263" i="5"/>
  <c r="E3299" i="5"/>
  <c r="M3299" i="5"/>
  <c r="L3299" i="5"/>
  <c r="K3299" i="5"/>
  <c r="J3299" i="5"/>
  <c r="E3335" i="5"/>
  <c r="M3335" i="5"/>
  <c r="L3335" i="5"/>
  <c r="K3335" i="5"/>
  <c r="J3335" i="5"/>
  <c r="E3371" i="5"/>
  <c r="M3371" i="5"/>
  <c r="L3371" i="5"/>
  <c r="K3371" i="5"/>
  <c r="J3371" i="5"/>
  <c r="E3407" i="5"/>
  <c r="M3407" i="5"/>
  <c r="L3407" i="5"/>
  <c r="K3407" i="5"/>
  <c r="J3407" i="5"/>
  <c r="E3443" i="5"/>
  <c r="M3443" i="5"/>
  <c r="L3443" i="5"/>
  <c r="K3443" i="5"/>
  <c r="J3443" i="5"/>
  <c r="E1536" i="5"/>
  <c r="M1536" i="5"/>
  <c r="L1536" i="5"/>
  <c r="K1536" i="5"/>
  <c r="J1536" i="5"/>
  <c r="E1572" i="5"/>
  <c r="M1572" i="5"/>
  <c r="L1572" i="5"/>
  <c r="K1572" i="5"/>
  <c r="J1572" i="5"/>
  <c r="E1608" i="5"/>
  <c r="M1608" i="5"/>
  <c r="L1608" i="5"/>
  <c r="K1608" i="5"/>
  <c r="J1608" i="5"/>
  <c r="E1644" i="5"/>
  <c r="M1644" i="5"/>
  <c r="L1644" i="5"/>
  <c r="K1644" i="5"/>
  <c r="J1644" i="5"/>
  <c r="E1680" i="5"/>
  <c r="M1680" i="5"/>
  <c r="L1680" i="5"/>
  <c r="K1680" i="5"/>
  <c r="J1680" i="5"/>
  <c r="E1716" i="5"/>
  <c r="M1716" i="5"/>
  <c r="L1716" i="5"/>
  <c r="K1716" i="5"/>
  <c r="J1716" i="5"/>
  <c r="E1752" i="5"/>
  <c r="M1752" i="5"/>
  <c r="L1752" i="5"/>
  <c r="K1752" i="5"/>
  <c r="J1752" i="5"/>
  <c r="E1788" i="5"/>
  <c r="M1788" i="5"/>
  <c r="L1788" i="5"/>
  <c r="K1788" i="5"/>
  <c r="J1788" i="5"/>
  <c r="E1824" i="5"/>
  <c r="M1824" i="5"/>
  <c r="L1824" i="5"/>
  <c r="K1824" i="5"/>
  <c r="J1824" i="5"/>
  <c r="E1860" i="5"/>
  <c r="M1860" i="5"/>
  <c r="L1860" i="5"/>
  <c r="K1860" i="5"/>
  <c r="J1860" i="5"/>
  <c r="E1896" i="5"/>
  <c r="M1896" i="5"/>
  <c r="L1896" i="5"/>
  <c r="K1896" i="5"/>
  <c r="J1896" i="5"/>
  <c r="E1932" i="5"/>
  <c r="M1932" i="5"/>
  <c r="L1932" i="5"/>
  <c r="K1932" i="5"/>
  <c r="J1932" i="5"/>
  <c r="E1968" i="5"/>
  <c r="M1968" i="5"/>
  <c r="L1968" i="5"/>
  <c r="K1968" i="5"/>
  <c r="J1968" i="5"/>
  <c r="E2004" i="5"/>
  <c r="M2004" i="5"/>
  <c r="L2004" i="5"/>
  <c r="K2004" i="5"/>
  <c r="J2004" i="5"/>
  <c r="E2040" i="5"/>
  <c r="M2040" i="5"/>
  <c r="L2040" i="5"/>
  <c r="K2040" i="5"/>
  <c r="J2040" i="5"/>
  <c r="E2076" i="5"/>
  <c r="M2076" i="5"/>
  <c r="L2076" i="5"/>
  <c r="K2076" i="5"/>
  <c r="J2076" i="5"/>
  <c r="E2112" i="5"/>
  <c r="M2112" i="5"/>
  <c r="L2112" i="5"/>
  <c r="K2112" i="5"/>
  <c r="J2112" i="5"/>
  <c r="E1755" i="5"/>
  <c r="M1755" i="5"/>
  <c r="L1755" i="5"/>
  <c r="K1755" i="5"/>
  <c r="J1755" i="5"/>
  <c r="E2184" i="5"/>
  <c r="M2184" i="5"/>
  <c r="L2184" i="5"/>
  <c r="K2184" i="5"/>
  <c r="J2184" i="5"/>
  <c r="E2220" i="5"/>
  <c r="M2220" i="5"/>
  <c r="L2220" i="5"/>
  <c r="K2220" i="5"/>
  <c r="J2220" i="5"/>
  <c r="E2256" i="5"/>
  <c r="M2256" i="5"/>
  <c r="L2256" i="5"/>
  <c r="K2256" i="5"/>
  <c r="J2256" i="5"/>
  <c r="E2292" i="5"/>
  <c r="M2292" i="5"/>
  <c r="L2292" i="5"/>
  <c r="K2292" i="5"/>
  <c r="J2292" i="5"/>
  <c r="E2328" i="5"/>
  <c r="M2328" i="5"/>
  <c r="L2328" i="5"/>
  <c r="K2328" i="5"/>
  <c r="J2328" i="5"/>
  <c r="E2364" i="5"/>
  <c r="M2364" i="5"/>
  <c r="L2364" i="5"/>
  <c r="K2364" i="5"/>
  <c r="J2364" i="5"/>
  <c r="E2400" i="5"/>
  <c r="M2400" i="5"/>
  <c r="L2400" i="5"/>
  <c r="K2400" i="5"/>
  <c r="J2400" i="5"/>
  <c r="E2436" i="5"/>
  <c r="M2436" i="5"/>
  <c r="L2436" i="5"/>
  <c r="K2436" i="5"/>
  <c r="J2436" i="5"/>
  <c r="E2472" i="5"/>
  <c r="M2472" i="5"/>
  <c r="L2472" i="5"/>
  <c r="K2472" i="5"/>
  <c r="J2472" i="5"/>
  <c r="E2508" i="5"/>
  <c r="M2508" i="5"/>
  <c r="L2508" i="5"/>
  <c r="K2508" i="5"/>
  <c r="J2508" i="5"/>
  <c r="E2544" i="5"/>
  <c r="M2544" i="5"/>
  <c r="L2544" i="5"/>
  <c r="K2544" i="5"/>
  <c r="J2544" i="5"/>
  <c r="E2580" i="5"/>
  <c r="M2580" i="5"/>
  <c r="L2580" i="5"/>
  <c r="K2580" i="5"/>
  <c r="J2580" i="5"/>
  <c r="E2616" i="5"/>
  <c r="M2616" i="5"/>
  <c r="L2616" i="5"/>
  <c r="K2616" i="5"/>
  <c r="J2616" i="5"/>
  <c r="E2652" i="5"/>
  <c r="M2652" i="5"/>
  <c r="L2652" i="5"/>
  <c r="K2652" i="5"/>
  <c r="J2652" i="5"/>
  <c r="E2688" i="5"/>
  <c r="M2688" i="5"/>
  <c r="L2688" i="5"/>
  <c r="K2688" i="5"/>
  <c r="J2688" i="5"/>
  <c r="E2724" i="5"/>
  <c r="M2724" i="5"/>
  <c r="L2724" i="5"/>
  <c r="K2724" i="5"/>
  <c r="J2724" i="5"/>
  <c r="E2760" i="5"/>
  <c r="M2760" i="5"/>
  <c r="L2760" i="5"/>
  <c r="K2760" i="5"/>
  <c r="J2760" i="5"/>
  <c r="E2796" i="5"/>
  <c r="M2796" i="5"/>
  <c r="L2796" i="5"/>
  <c r="K2796" i="5"/>
  <c r="J2796" i="5"/>
  <c r="E2832" i="5"/>
  <c r="M2832" i="5"/>
  <c r="L2832" i="5"/>
  <c r="K2832" i="5"/>
  <c r="J2832" i="5"/>
  <c r="E2868" i="5"/>
  <c r="M2868" i="5"/>
  <c r="L2868" i="5"/>
  <c r="K2868" i="5"/>
  <c r="J2868" i="5"/>
  <c r="E2904" i="5"/>
  <c r="M2904" i="5"/>
  <c r="L2904" i="5"/>
  <c r="K2904" i="5"/>
  <c r="J2904" i="5"/>
  <c r="E2940" i="5"/>
  <c r="M2940" i="5"/>
  <c r="L2940" i="5"/>
  <c r="K2940" i="5"/>
  <c r="J2940" i="5"/>
  <c r="E2976" i="5"/>
  <c r="M2976" i="5"/>
  <c r="L2976" i="5"/>
  <c r="K2976" i="5"/>
  <c r="J2976" i="5"/>
  <c r="E3012" i="5"/>
  <c r="M3012" i="5"/>
  <c r="L3012" i="5"/>
  <c r="K3012" i="5"/>
  <c r="J3012" i="5"/>
  <c r="E3048" i="5"/>
  <c r="M3048" i="5"/>
  <c r="L3048" i="5"/>
  <c r="K3048" i="5"/>
  <c r="J3048" i="5"/>
  <c r="E1552" i="5"/>
  <c r="M1552" i="5"/>
  <c r="L1552" i="5"/>
  <c r="K1552" i="5"/>
  <c r="J1552" i="5"/>
  <c r="E1588" i="5"/>
  <c r="M1588" i="5"/>
  <c r="L1588" i="5"/>
  <c r="K1588" i="5"/>
  <c r="J1588" i="5"/>
  <c r="E1624" i="5"/>
  <c r="M1624" i="5"/>
  <c r="L1624" i="5"/>
  <c r="K1624" i="5"/>
  <c r="J1624" i="5"/>
  <c r="E1660" i="5"/>
  <c r="M1660" i="5"/>
  <c r="L1660" i="5"/>
  <c r="K1660" i="5"/>
  <c r="J1660" i="5"/>
  <c r="E1696" i="5"/>
  <c r="M1696" i="5"/>
  <c r="L1696" i="5"/>
  <c r="K1696" i="5"/>
  <c r="J1696" i="5"/>
  <c r="E1732" i="5"/>
  <c r="M1732" i="5"/>
  <c r="L1732" i="5"/>
  <c r="K1732" i="5"/>
  <c r="J1732" i="5"/>
  <c r="E1768" i="5"/>
  <c r="M1768" i="5"/>
  <c r="L1768" i="5"/>
  <c r="K1768" i="5"/>
  <c r="J1768" i="5"/>
  <c r="E1804" i="5"/>
  <c r="M1804" i="5"/>
  <c r="L1804" i="5"/>
  <c r="K1804" i="5"/>
  <c r="J1804" i="5"/>
  <c r="E1840" i="5"/>
  <c r="M1840" i="5"/>
  <c r="L1840" i="5"/>
  <c r="K1840" i="5"/>
  <c r="J1840" i="5"/>
  <c r="E1876" i="5"/>
  <c r="M1876" i="5"/>
  <c r="L1876" i="5"/>
  <c r="K1876" i="5"/>
  <c r="J1876" i="5"/>
  <c r="E1912" i="5"/>
  <c r="M1912" i="5"/>
  <c r="L1912" i="5"/>
  <c r="K1912" i="5"/>
  <c r="J1912" i="5"/>
  <c r="E1948" i="5"/>
  <c r="M1948" i="5"/>
  <c r="L1948" i="5"/>
  <c r="K1948" i="5"/>
  <c r="J1948" i="5"/>
  <c r="E1984" i="5"/>
  <c r="M1984" i="5"/>
  <c r="L1984" i="5"/>
  <c r="K1984" i="5"/>
  <c r="J1984" i="5"/>
  <c r="E2020" i="5"/>
  <c r="M2020" i="5"/>
  <c r="L2020" i="5"/>
  <c r="K2020" i="5"/>
  <c r="J2020" i="5"/>
  <c r="E2056" i="5"/>
  <c r="M2056" i="5"/>
  <c r="L2056" i="5"/>
  <c r="K2056" i="5"/>
  <c r="J2056" i="5"/>
  <c r="E2092" i="5"/>
  <c r="M2092" i="5"/>
  <c r="L2092" i="5"/>
  <c r="K2092" i="5"/>
  <c r="J2092" i="5"/>
  <c r="E2128" i="5"/>
  <c r="M2128" i="5"/>
  <c r="L2128" i="5"/>
  <c r="K2128" i="5"/>
  <c r="J2128" i="5"/>
  <c r="E2164" i="5"/>
  <c r="M2164" i="5"/>
  <c r="L2164" i="5"/>
  <c r="K2164" i="5"/>
  <c r="J2164" i="5"/>
  <c r="E2200" i="5"/>
  <c r="M2200" i="5"/>
  <c r="L2200" i="5"/>
  <c r="K2200" i="5"/>
  <c r="J2200" i="5"/>
  <c r="E2236" i="5"/>
  <c r="M2236" i="5"/>
  <c r="L2236" i="5"/>
  <c r="K2236" i="5"/>
  <c r="J2236" i="5"/>
  <c r="E2272" i="5"/>
  <c r="M2272" i="5"/>
  <c r="L2272" i="5"/>
  <c r="K2272" i="5"/>
  <c r="J2272" i="5"/>
  <c r="E3485" i="5"/>
  <c r="M3485" i="5"/>
  <c r="L3485" i="5"/>
  <c r="K3485" i="5"/>
  <c r="J3485" i="5"/>
  <c r="E3521" i="5"/>
  <c r="M3521" i="5"/>
  <c r="L3521" i="5"/>
  <c r="K3521" i="5"/>
  <c r="J3521" i="5"/>
  <c r="E3557" i="5"/>
  <c r="M3557" i="5"/>
  <c r="L3557" i="5"/>
  <c r="K3557" i="5"/>
  <c r="J3557" i="5"/>
  <c r="E3593" i="5"/>
  <c r="M3593" i="5"/>
  <c r="L3593" i="5"/>
  <c r="K3593" i="5"/>
  <c r="J3593" i="5"/>
  <c r="E3629" i="5"/>
  <c r="M3629" i="5"/>
  <c r="L3629" i="5"/>
  <c r="K3629" i="5"/>
  <c r="J3629" i="5"/>
  <c r="E3665" i="5"/>
  <c r="M3665" i="5"/>
  <c r="L3665" i="5"/>
  <c r="K3665" i="5"/>
  <c r="J3665" i="5"/>
  <c r="E3701" i="5"/>
  <c r="M3701" i="5"/>
  <c r="L3701" i="5"/>
  <c r="K3701" i="5"/>
  <c r="J3701" i="5"/>
  <c r="E3737" i="5"/>
  <c r="M3737" i="5"/>
  <c r="L3737" i="5"/>
  <c r="K3737" i="5"/>
  <c r="J3737" i="5"/>
  <c r="E3773" i="5"/>
  <c r="M3773" i="5"/>
  <c r="L3773" i="5"/>
  <c r="K3773" i="5"/>
  <c r="J3773" i="5"/>
  <c r="E3809" i="5"/>
  <c r="M3809" i="5"/>
  <c r="L3809" i="5"/>
  <c r="K3809" i="5"/>
  <c r="J3809" i="5"/>
  <c r="E3845" i="5"/>
  <c r="M3845" i="5"/>
  <c r="L3845" i="5"/>
  <c r="K3845" i="5"/>
  <c r="J3845" i="5"/>
  <c r="E3881" i="5"/>
  <c r="M3881" i="5"/>
  <c r="L3881" i="5"/>
  <c r="K3881" i="5"/>
  <c r="J3881" i="5"/>
  <c r="E3917" i="5"/>
  <c r="M3917" i="5"/>
  <c r="L3917" i="5"/>
  <c r="K3917" i="5"/>
  <c r="J3917" i="5"/>
  <c r="E3953" i="5"/>
  <c r="M3953" i="5"/>
  <c r="L3953" i="5"/>
  <c r="K3953" i="5"/>
  <c r="J3953" i="5"/>
  <c r="E3989" i="5"/>
  <c r="M3989" i="5"/>
  <c r="L3989" i="5"/>
  <c r="K3989" i="5"/>
  <c r="J3989" i="5"/>
  <c r="E4025" i="5"/>
  <c r="M4025" i="5"/>
  <c r="L4025" i="5"/>
  <c r="K4025" i="5"/>
  <c r="J4025" i="5"/>
  <c r="E4061" i="5"/>
  <c r="M4061" i="5"/>
  <c r="L4061" i="5"/>
  <c r="K4061" i="5"/>
  <c r="J4061" i="5"/>
  <c r="E4097" i="5"/>
  <c r="M4097" i="5"/>
  <c r="L4097" i="5"/>
  <c r="K4097" i="5"/>
  <c r="J4097" i="5"/>
  <c r="E4133" i="5"/>
  <c r="M4133" i="5"/>
  <c r="L4133" i="5"/>
  <c r="K4133" i="5"/>
  <c r="J4133" i="5"/>
  <c r="E4169" i="5"/>
  <c r="M4169" i="5"/>
  <c r="L4169" i="5"/>
  <c r="K4169" i="5"/>
  <c r="J4169" i="5"/>
  <c r="E4205" i="5"/>
  <c r="M4205" i="5"/>
  <c r="L4205" i="5"/>
  <c r="K4205" i="5"/>
  <c r="J4205" i="5"/>
  <c r="E2237" i="5"/>
  <c r="M2237" i="5"/>
  <c r="L2237" i="5"/>
  <c r="K2237" i="5"/>
  <c r="J2237" i="5"/>
  <c r="E4277" i="5"/>
  <c r="M4277" i="5"/>
  <c r="L4277" i="5"/>
  <c r="K4277" i="5"/>
  <c r="J4277" i="5"/>
  <c r="E4313" i="5"/>
  <c r="M4313" i="5"/>
  <c r="L4313" i="5"/>
  <c r="K4313" i="5"/>
  <c r="J4313" i="5"/>
  <c r="E4349" i="5"/>
  <c r="M4349" i="5"/>
  <c r="L4349" i="5"/>
  <c r="K4349" i="5"/>
  <c r="J4349" i="5"/>
  <c r="E3084" i="5"/>
  <c r="M3084" i="5"/>
  <c r="L3084" i="5"/>
  <c r="K3084" i="5"/>
  <c r="J3084" i="5"/>
  <c r="E3120" i="5"/>
  <c r="M3120" i="5"/>
  <c r="L3120" i="5"/>
  <c r="K3120" i="5"/>
  <c r="J3120" i="5"/>
  <c r="E3156" i="5"/>
  <c r="M3156" i="5"/>
  <c r="L3156" i="5"/>
  <c r="K3156" i="5"/>
  <c r="J3156" i="5"/>
  <c r="E3192" i="5"/>
  <c r="M3192" i="5"/>
  <c r="L3192" i="5"/>
  <c r="K3192" i="5"/>
  <c r="J3192" i="5"/>
  <c r="E3228" i="5"/>
  <c r="M3228" i="5"/>
  <c r="L3228" i="5"/>
  <c r="K3228" i="5"/>
  <c r="J3228" i="5"/>
  <c r="E3264" i="5"/>
  <c r="M3264" i="5"/>
  <c r="L3264" i="5"/>
  <c r="K3264" i="5"/>
  <c r="J3264" i="5"/>
  <c r="E3300" i="5"/>
  <c r="M3300" i="5"/>
  <c r="L3300" i="5"/>
  <c r="K3300" i="5"/>
  <c r="J3300" i="5"/>
  <c r="E7" i="5"/>
  <c r="M7" i="5"/>
  <c r="L7" i="5"/>
  <c r="K7" i="5"/>
  <c r="J7" i="5"/>
  <c r="E43" i="5"/>
  <c r="M43" i="5"/>
  <c r="L43" i="5"/>
  <c r="K43" i="5"/>
  <c r="J43" i="5"/>
  <c r="E79" i="5"/>
  <c r="M79" i="5"/>
  <c r="L79" i="5"/>
  <c r="K79" i="5"/>
  <c r="J79" i="5"/>
  <c r="E115" i="5"/>
  <c r="M115" i="5"/>
  <c r="L115" i="5"/>
  <c r="K115" i="5"/>
  <c r="J115" i="5"/>
  <c r="E151" i="5"/>
  <c r="M151" i="5"/>
  <c r="L151" i="5"/>
  <c r="K151" i="5"/>
  <c r="J151" i="5"/>
  <c r="E187" i="5"/>
  <c r="M187" i="5"/>
  <c r="L187" i="5"/>
  <c r="K187" i="5"/>
  <c r="J187" i="5"/>
  <c r="E2567" i="5"/>
  <c r="M2567" i="5"/>
  <c r="L2567" i="5"/>
  <c r="K2567" i="5"/>
  <c r="J2567" i="5"/>
  <c r="E259" i="5"/>
  <c r="M259" i="5"/>
  <c r="L259" i="5"/>
  <c r="K259" i="5"/>
  <c r="J259" i="5"/>
  <c r="E295" i="5"/>
  <c r="M295" i="5"/>
  <c r="L295" i="5"/>
  <c r="K295" i="5"/>
  <c r="J295" i="5"/>
  <c r="E331" i="5"/>
  <c r="M331" i="5"/>
  <c r="L331" i="5"/>
  <c r="K331" i="5"/>
  <c r="J331" i="5"/>
  <c r="E367" i="5"/>
  <c r="M367" i="5"/>
  <c r="L367" i="5"/>
  <c r="K367" i="5"/>
  <c r="J367" i="5"/>
  <c r="E3346" i="5"/>
  <c r="M3346" i="5"/>
  <c r="L3346" i="5"/>
  <c r="K3346" i="5"/>
  <c r="J3346" i="5"/>
  <c r="E439" i="5"/>
  <c r="M439" i="5"/>
  <c r="L439" i="5"/>
  <c r="K439" i="5"/>
  <c r="J439" i="5"/>
  <c r="E475" i="5"/>
  <c r="M475" i="5"/>
  <c r="L475" i="5"/>
  <c r="K475" i="5"/>
  <c r="J475" i="5"/>
  <c r="E511" i="5"/>
  <c r="M511" i="5"/>
  <c r="L511" i="5"/>
  <c r="K511" i="5"/>
  <c r="J511" i="5"/>
  <c r="E547" i="5"/>
  <c r="M547" i="5"/>
  <c r="L547" i="5"/>
  <c r="K547" i="5"/>
  <c r="J547" i="5"/>
  <c r="E583" i="5"/>
  <c r="M583" i="5"/>
  <c r="L583" i="5"/>
  <c r="K583" i="5"/>
  <c r="J583" i="5"/>
  <c r="E26" i="5"/>
  <c r="M26" i="5"/>
  <c r="L26" i="5"/>
  <c r="K26" i="5"/>
  <c r="J26" i="5"/>
  <c r="E62" i="5"/>
  <c r="M62" i="5"/>
  <c r="L62" i="5"/>
  <c r="K62" i="5"/>
  <c r="J62" i="5"/>
  <c r="E98" i="5"/>
  <c r="M98" i="5"/>
  <c r="L98" i="5"/>
  <c r="K98" i="5"/>
  <c r="J98" i="5"/>
  <c r="E134" i="5"/>
  <c r="M134" i="5"/>
  <c r="L134" i="5"/>
  <c r="K134" i="5"/>
  <c r="J134" i="5"/>
  <c r="E170" i="5"/>
  <c r="M170" i="5"/>
  <c r="L170" i="5"/>
  <c r="K170" i="5"/>
  <c r="J170" i="5"/>
  <c r="E206" i="5"/>
  <c r="M206" i="5"/>
  <c r="L206" i="5"/>
  <c r="K206" i="5"/>
  <c r="J206" i="5"/>
  <c r="E2314" i="5"/>
  <c r="M2314" i="5"/>
  <c r="L2314" i="5"/>
  <c r="K2314" i="5"/>
  <c r="J2314" i="5"/>
  <c r="E2350" i="5"/>
  <c r="M2350" i="5"/>
  <c r="L2350" i="5"/>
  <c r="K2350" i="5"/>
  <c r="J2350" i="5"/>
  <c r="E2386" i="5"/>
  <c r="M2386" i="5"/>
  <c r="L2386" i="5"/>
  <c r="K2386" i="5"/>
  <c r="J2386" i="5"/>
  <c r="E2422" i="5"/>
  <c r="M2422" i="5"/>
  <c r="L2422" i="5"/>
  <c r="K2422" i="5"/>
  <c r="J2422" i="5"/>
  <c r="E2458" i="5"/>
  <c r="M2458" i="5"/>
  <c r="L2458" i="5"/>
  <c r="K2458" i="5"/>
  <c r="J2458" i="5"/>
  <c r="E2494" i="5"/>
  <c r="M2494" i="5"/>
  <c r="L2494" i="5"/>
  <c r="K2494" i="5"/>
  <c r="J2494" i="5"/>
  <c r="E2530" i="5"/>
  <c r="M2530" i="5"/>
  <c r="L2530" i="5"/>
  <c r="K2530" i="5"/>
  <c r="J2530" i="5"/>
  <c r="E2566" i="5"/>
  <c r="M2566" i="5"/>
  <c r="L2566" i="5"/>
  <c r="K2566" i="5"/>
  <c r="J2566" i="5"/>
  <c r="E2602" i="5"/>
  <c r="M2602" i="5"/>
  <c r="L2602" i="5"/>
  <c r="K2602" i="5"/>
  <c r="J2602" i="5"/>
  <c r="E2638" i="5"/>
  <c r="M2638" i="5"/>
  <c r="L2638" i="5"/>
  <c r="K2638" i="5"/>
  <c r="J2638" i="5"/>
  <c r="E2674" i="5"/>
  <c r="M2674" i="5"/>
  <c r="L2674" i="5"/>
  <c r="K2674" i="5"/>
  <c r="J2674" i="5"/>
  <c r="E2710" i="5"/>
  <c r="M2710" i="5"/>
  <c r="L2710" i="5"/>
  <c r="K2710" i="5"/>
  <c r="J2710" i="5"/>
  <c r="E2746" i="5"/>
  <c r="M2746" i="5"/>
  <c r="L2746" i="5"/>
  <c r="K2746" i="5"/>
  <c r="J2746" i="5"/>
  <c r="E2782" i="5"/>
  <c r="M2782" i="5"/>
  <c r="L2782" i="5"/>
  <c r="K2782" i="5"/>
  <c r="J2782" i="5"/>
  <c r="E2818" i="5"/>
  <c r="M2818" i="5"/>
  <c r="L2818" i="5"/>
  <c r="K2818" i="5"/>
  <c r="J2818" i="5"/>
  <c r="E2854" i="5"/>
  <c r="M2854" i="5"/>
  <c r="L2854" i="5"/>
  <c r="K2854" i="5"/>
  <c r="J2854" i="5"/>
  <c r="E2890" i="5"/>
  <c r="M2890" i="5"/>
  <c r="L2890" i="5"/>
  <c r="K2890" i="5"/>
  <c r="J2890" i="5"/>
  <c r="E2926" i="5"/>
  <c r="M2926" i="5"/>
  <c r="L2926" i="5"/>
  <c r="K2926" i="5"/>
  <c r="J2926" i="5"/>
  <c r="E2962" i="5"/>
  <c r="M2962" i="5"/>
  <c r="L2962" i="5"/>
  <c r="K2962" i="5"/>
  <c r="J2962" i="5"/>
  <c r="E2998" i="5"/>
  <c r="M2998" i="5"/>
  <c r="L2998" i="5"/>
  <c r="K2998" i="5"/>
  <c r="J2998" i="5"/>
  <c r="E3034" i="5"/>
  <c r="M3034" i="5"/>
  <c r="L3034" i="5"/>
  <c r="K3034" i="5"/>
  <c r="J3034" i="5"/>
  <c r="E3070" i="5"/>
  <c r="M3070" i="5"/>
  <c r="L3070" i="5"/>
  <c r="K3070" i="5"/>
  <c r="J3070" i="5"/>
  <c r="E3018" i="5"/>
  <c r="M3018" i="5"/>
  <c r="L3018" i="5"/>
  <c r="K3018" i="5"/>
  <c r="J3018" i="5"/>
  <c r="E3142" i="5"/>
  <c r="M3142" i="5"/>
  <c r="L3142" i="5"/>
  <c r="K3142" i="5"/>
  <c r="J3142" i="5"/>
  <c r="E3178" i="5"/>
  <c r="M3178" i="5"/>
  <c r="L3178" i="5"/>
  <c r="K3178" i="5"/>
  <c r="J3178" i="5"/>
  <c r="E3214" i="5"/>
  <c r="M3214" i="5"/>
  <c r="L3214" i="5"/>
  <c r="K3214" i="5"/>
  <c r="J3214" i="5"/>
  <c r="E3250" i="5"/>
  <c r="M3250" i="5"/>
  <c r="L3250" i="5"/>
  <c r="K3250" i="5"/>
  <c r="J3250" i="5"/>
  <c r="E3286" i="5"/>
  <c r="M3286" i="5"/>
  <c r="L3286" i="5"/>
  <c r="K3286" i="5"/>
  <c r="J3286" i="5"/>
  <c r="E3322" i="5"/>
  <c r="M3322" i="5"/>
  <c r="L3322" i="5"/>
  <c r="K3322" i="5"/>
  <c r="J3322" i="5"/>
  <c r="E3358" i="5"/>
  <c r="M3358" i="5"/>
  <c r="L3358" i="5"/>
  <c r="K3358" i="5"/>
  <c r="J3358" i="5"/>
  <c r="E3394" i="5"/>
  <c r="M3394" i="5"/>
  <c r="L3394" i="5"/>
  <c r="K3394" i="5"/>
  <c r="J3394" i="5"/>
  <c r="E3430" i="5"/>
  <c r="M3430" i="5"/>
  <c r="L3430" i="5"/>
  <c r="K3430" i="5"/>
  <c r="J3430" i="5"/>
  <c r="E3466" i="5"/>
  <c r="M3466" i="5"/>
  <c r="L3466" i="5"/>
  <c r="K3466" i="5"/>
  <c r="J3466" i="5"/>
  <c r="E3502" i="5"/>
  <c r="M3502" i="5"/>
  <c r="L3502" i="5"/>
  <c r="K3502" i="5"/>
  <c r="J3502" i="5"/>
  <c r="E3538" i="5"/>
  <c r="M3538" i="5"/>
  <c r="L3538" i="5"/>
  <c r="K3538" i="5"/>
  <c r="J3538" i="5"/>
  <c r="E3574" i="5"/>
  <c r="M3574" i="5"/>
  <c r="L3574" i="5"/>
  <c r="K3574" i="5"/>
  <c r="J3574" i="5"/>
  <c r="E3610" i="5"/>
  <c r="M3610" i="5"/>
  <c r="L3610" i="5"/>
  <c r="K3610" i="5"/>
  <c r="J3610" i="5"/>
  <c r="E3646" i="5"/>
  <c r="M3646" i="5"/>
  <c r="L3646" i="5"/>
  <c r="K3646" i="5"/>
  <c r="J3646" i="5"/>
  <c r="E3682" i="5"/>
  <c r="M3682" i="5"/>
  <c r="L3682" i="5"/>
  <c r="K3682" i="5"/>
  <c r="J3682" i="5"/>
  <c r="E3718" i="5"/>
  <c r="M3718" i="5"/>
  <c r="L3718" i="5"/>
  <c r="K3718" i="5"/>
  <c r="J3718" i="5"/>
  <c r="E3754" i="5"/>
  <c r="M3754" i="5"/>
  <c r="L3754" i="5"/>
  <c r="K3754" i="5"/>
  <c r="J3754" i="5"/>
  <c r="E3790" i="5"/>
  <c r="M3790" i="5"/>
  <c r="L3790" i="5"/>
  <c r="K3790" i="5"/>
  <c r="J3790" i="5"/>
  <c r="E4361" i="5"/>
  <c r="M4361" i="5"/>
  <c r="L4361" i="5"/>
  <c r="K4361" i="5"/>
  <c r="J4361" i="5"/>
  <c r="E4397" i="5"/>
  <c r="M4397" i="5"/>
  <c r="L4397" i="5"/>
  <c r="K4397" i="5"/>
  <c r="J4397" i="5"/>
  <c r="E4433" i="5"/>
  <c r="M4433" i="5"/>
  <c r="K4433" i="5"/>
  <c r="L4433" i="5"/>
  <c r="J4433" i="5"/>
  <c r="E4469" i="5"/>
  <c r="M4469" i="5"/>
  <c r="L4469" i="5"/>
  <c r="K4469" i="5"/>
  <c r="J4469" i="5"/>
  <c r="E4505" i="5"/>
  <c r="M4505" i="5"/>
  <c r="L4505" i="5"/>
  <c r="K4505" i="5"/>
  <c r="J4505" i="5"/>
  <c r="E4541" i="5"/>
  <c r="M4541" i="5"/>
  <c r="K4541" i="5"/>
  <c r="L4541" i="5"/>
  <c r="J4541" i="5"/>
  <c r="E4577" i="5"/>
  <c r="M4577" i="5"/>
  <c r="L4577" i="5"/>
  <c r="K4577" i="5"/>
  <c r="J4577" i="5"/>
  <c r="E763" i="5"/>
  <c r="M763" i="5"/>
  <c r="L763" i="5"/>
  <c r="K763" i="5"/>
  <c r="J763" i="5"/>
  <c r="E4649" i="5"/>
  <c r="M4649" i="5"/>
  <c r="L4649" i="5"/>
  <c r="K4649" i="5"/>
  <c r="J4649" i="5"/>
  <c r="E4685" i="5"/>
  <c r="M4685" i="5"/>
  <c r="L4685" i="5"/>
  <c r="K4685" i="5"/>
  <c r="J4685" i="5"/>
  <c r="E4721" i="5"/>
  <c r="M4721" i="5"/>
  <c r="L4721" i="5"/>
  <c r="K4721" i="5"/>
  <c r="J4721" i="5"/>
  <c r="E4757" i="5"/>
  <c r="M4757" i="5"/>
  <c r="L4757" i="5"/>
  <c r="K4757" i="5"/>
  <c r="J4757" i="5"/>
  <c r="E4793" i="5"/>
  <c r="M4793" i="5"/>
  <c r="L4793" i="5"/>
  <c r="K4793" i="5"/>
  <c r="J4793" i="5"/>
  <c r="E4829" i="5"/>
  <c r="M4829" i="5"/>
  <c r="L4829" i="5"/>
  <c r="K4829" i="5"/>
  <c r="J4829" i="5"/>
  <c r="E4865" i="5"/>
  <c r="M4865" i="5"/>
  <c r="L4865" i="5"/>
  <c r="K4865" i="5"/>
  <c r="J4865" i="5"/>
  <c r="E4901" i="5"/>
  <c r="M4901" i="5"/>
  <c r="L4901" i="5"/>
  <c r="K4901" i="5"/>
  <c r="J4901" i="5"/>
  <c r="E3342" i="5"/>
  <c r="M3342" i="5"/>
  <c r="L3342" i="5"/>
  <c r="K3342" i="5"/>
  <c r="J3342" i="5"/>
  <c r="E3378" i="5"/>
  <c r="M3378" i="5"/>
  <c r="L3378" i="5"/>
  <c r="K3378" i="5"/>
  <c r="J3378" i="5"/>
  <c r="E3414" i="5"/>
  <c r="M3414" i="5"/>
  <c r="L3414" i="5"/>
  <c r="K3414" i="5"/>
  <c r="J3414" i="5"/>
  <c r="E3450" i="5"/>
  <c r="M3450" i="5"/>
  <c r="L3450" i="5"/>
  <c r="K3450" i="5"/>
  <c r="J3450" i="5"/>
  <c r="E3486" i="5"/>
  <c r="M3486" i="5"/>
  <c r="L3486" i="5"/>
  <c r="K3486" i="5"/>
  <c r="J3486" i="5"/>
  <c r="E3522" i="5"/>
  <c r="M3522" i="5"/>
  <c r="L3522" i="5"/>
  <c r="K3522" i="5"/>
  <c r="J3522" i="5"/>
  <c r="E3558" i="5"/>
  <c r="M3558" i="5"/>
  <c r="L3558" i="5"/>
  <c r="K3558" i="5"/>
  <c r="J3558" i="5"/>
  <c r="E3594" i="5"/>
  <c r="M3594" i="5"/>
  <c r="L3594" i="5"/>
  <c r="K3594" i="5"/>
  <c r="J3594" i="5"/>
  <c r="E3630" i="5"/>
  <c r="M3630" i="5"/>
  <c r="L3630" i="5"/>
  <c r="K3630" i="5"/>
  <c r="J3630" i="5"/>
  <c r="E3666" i="5"/>
  <c r="M3666" i="5"/>
  <c r="L3666" i="5"/>
  <c r="K3666" i="5"/>
  <c r="J3666" i="5"/>
  <c r="E3702" i="5"/>
  <c r="M3702" i="5"/>
  <c r="L3702" i="5"/>
  <c r="K3702" i="5"/>
  <c r="J3702" i="5"/>
  <c r="E3738" i="5"/>
  <c r="M3738" i="5"/>
  <c r="L3738" i="5"/>
  <c r="K3738" i="5"/>
  <c r="J3738" i="5"/>
  <c r="E3774" i="5"/>
  <c r="M3774" i="5"/>
  <c r="L3774" i="5"/>
  <c r="K3774" i="5"/>
  <c r="J3774" i="5"/>
  <c r="E3810" i="5"/>
  <c r="M3810" i="5"/>
  <c r="L3810" i="5"/>
  <c r="K3810" i="5"/>
  <c r="J3810" i="5"/>
  <c r="E3846" i="5"/>
  <c r="M3846" i="5"/>
  <c r="L3846" i="5"/>
  <c r="K3846" i="5"/>
  <c r="J3846" i="5"/>
  <c r="E3882" i="5"/>
  <c r="M3882" i="5"/>
  <c r="L3882" i="5"/>
  <c r="K3882" i="5"/>
  <c r="J3882" i="5"/>
  <c r="E3918" i="5"/>
  <c r="M3918" i="5"/>
  <c r="L3918" i="5"/>
  <c r="K3918" i="5"/>
  <c r="J3918" i="5"/>
  <c r="E619" i="5"/>
  <c r="M619" i="5"/>
  <c r="L619" i="5"/>
  <c r="K619" i="5"/>
  <c r="J619" i="5"/>
  <c r="E655" i="5"/>
  <c r="M655" i="5"/>
  <c r="L655" i="5"/>
  <c r="K655" i="5"/>
  <c r="J655" i="5"/>
  <c r="E691" i="5"/>
  <c r="M691" i="5"/>
  <c r="L691" i="5"/>
  <c r="K691" i="5"/>
  <c r="J691" i="5"/>
  <c r="E727" i="5"/>
  <c r="M727" i="5"/>
  <c r="L727" i="5"/>
  <c r="K727" i="5"/>
  <c r="J727" i="5"/>
  <c r="E3042" i="5"/>
  <c r="M3042" i="5"/>
  <c r="L3042" i="5"/>
  <c r="K3042" i="5"/>
  <c r="J3042" i="5"/>
  <c r="E799" i="5"/>
  <c r="M799" i="5"/>
  <c r="L799" i="5"/>
  <c r="K799" i="5"/>
  <c r="J799" i="5"/>
  <c r="E835" i="5"/>
  <c r="M835" i="5"/>
  <c r="L835" i="5"/>
  <c r="K835" i="5"/>
  <c r="J835" i="5"/>
  <c r="E871" i="5"/>
  <c r="M871" i="5"/>
  <c r="L871" i="5"/>
  <c r="K871" i="5"/>
  <c r="J871" i="5"/>
  <c r="E907" i="5"/>
  <c r="M907" i="5"/>
  <c r="L907" i="5"/>
  <c r="K907" i="5"/>
  <c r="J907" i="5"/>
  <c r="E943" i="5"/>
  <c r="M943" i="5"/>
  <c r="L943" i="5"/>
  <c r="K943" i="5"/>
  <c r="J943" i="5"/>
  <c r="E979" i="5"/>
  <c r="M979" i="5"/>
  <c r="L979" i="5"/>
  <c r="K979" i="5"/>
  <c r="J979" i="5"/>
  <c r="E1015" i="5"/>
  <c r="M1015" i="5"/>
  <c r="L1015" i="5"/>
  <c r="K1015" i="5"/>
  <c r="J1015" i="5"/>
  <c r="E1051" i="5"/>
  <c r="M1051" i="5"/>
  <c r="L1051" i="5"/>
  <c r="K1051" i="5"/>
  <c r="J1051" i="5"/>
  <c r="E1087" i="5"/>
  <c r="M1087" i="5"/>
  <c r="L1087" i="5"/>
  <c r="K1087" i="5"/>
  <c r="J1087" i="5"/>
  <c r="E1123" i="5"/>
  <c r="M1123" i="5"/>
  <c r="L1123" i="5"/>
  <c r="K1123" i="5"/>
  <c r="J1123" i="5"/>
  <c r="E1159" i="5"/>
  <c r="M1159" i="5"/>
  <c r="L1159" i="5"/>
  <c r="K1159" i="5"/>
  <c r="J1159" i="5"/>
  <c r="E242" i="5"/>
  <c r="M242" i="5"/>
  <c r="L242" i="5"/>
  <c r="K242" i="5"/>
  <c r="J242" i="5"/>
  <c r="E278" i="5"/>
  <c r="M278" i="5"/>
  <c r="L278" i="5"/>
  <c r="K278" i="5"/>
  <c r="J278" i="5"/>
  <c r="E314" i="5"/>
  <c r="M314" i="5"/>
  <c r="L314" i="5"/>
  <c r="K314" i="5"/>
  <c r="J314" i="5"/>
  <c r="E350" i="5"/>
  <c r="M350" i="5"/>
  <c r="L350" i="5"/>
  <c r="K350" i="5"/>
  <c r="J350" i="5"/>
  <c r="E386" i="5"/>
  <c r="M386" i="5"/>
  <c r="L386" i="5"/>
  <c r="K386" i="5"/>
  <c r="J386" i="5"/>
  <c r="E422" i="5"/>
  <c r="M422" i="5"/>
  <c r="L422" i="5"/>
  <c r="K422" i="5"/>
  <c r="J422" i="5"/>
  <c r="E458" i="5"/>
  <c r="M458" i="5"/>
  <c r="L458" i="5"/>
  <c r="K458" i="5"/>
  <c r="J458" i="5"/>
  <c r="E494" i="5"/>
  <c r="M494" i="5"/>
  <c r="L494" i="5"/>
  <c r="K494" i="5"/>
  <c r="J494" i="5"/>
  <c r="E530" i="5"/>
  <c r="M530" i="5"/>
  <c r="L530" i="5"/>
  <c r="K530" i="5"/>
  <c r="J530" i="5"/>
  <c r="E566" i="5"/>
  <c r="M566" i="5"/>
  <c r="L566" i="5"/>
  <c r="K566" i="5"/>
  <c r="J566" i="5"/>
  <c r="E602" i="5"/>
  <c r="M602" i="5"/>
  <c r="L602" i="5"/>
  <c r="K602" i="5"/>
  <c r="J602" i="5"/>
  <c r="E638" i="5"/>
  <c r="M638" i="5"/>
  <c r="L638" i="5"/>
  <c r="K638" i="5"/>
  <c r="J638" i="5"/>
  <c r="E674" i="5"/>
  <c r="M674" i="5"/>
  <c r="L674" i="5"/>
  <c r="K674" i="5"/>
  <c r="J674" i="5"/>
  <c r="E710" i="5"/>
  <c r="M710" i="5"/>
  <c r="L710" i="5"/>
  <c r="K710" i="5"/>
  <c r="J710" i="5"/>
  <c r="E746" i="5"/>
  <c r="M746" i="5"/>
  <c r="L746" i="5"/>
  <c r="K746" i="5"/>
  <c r="J746" i="5"/>
  <c r="E782" i="5"/>
  <c r="M782" i="5"/>
  <c r="L782" i="5"/>
  <c r="K782" i="5"/>
  <c r="J782" i="5"/>
  <c r="E818" i="5"/>
  <c r="M818" i="5"/>
  <c r="L818" i="5"/>
  <c r="K818" i="5"/>
  <c r="J818" i="5"/>
  <c r="E854" i="5"/>
  <c r="M854" i="5"/>
  <c r="L854" i="5"/>
  <c r="K854" i="5"/>
  <c r="J854" i="5"/>
  <c r="E890" i="5"/>
  <c r="M890" i="5"/>
  <c r="L890" i="5"/>
  <c r="K890" i="5"/>
  <c r="J890" i="5"/>
  <c r="E926" i="5"/>
  <c r="M926" i="5"/>
  <c r="L926" i="5"/>
  <c r="K926" i="5"/>
  <c r="J926" i="5"/>
  <c r="E962" i="5"/>
  <c r="M962" i="5"/>
  <c r="L962" i="5"/>
  <c r="K962" i="5"/>
  <c r="J962" i="5"/>
  <c r="E3838" i="5"/>
  <c r="M3838" i="5"/>
  <c r="L3838" i="5"/>
  <c r="K3838" i="5"/>
  <c r="J3838" i="5"/>
  <c r="E3874" i="5"/>
  <c r="M3874" i="5"/>
  <c r="L3874" i="5"/>
  <c r="K3874" i="5"/>
  <c r="J3874" i="5"/>
  <c r="E3910" i="5"/>
  <c r="M3910" i="5"/>
  <c r="L3910" i="5"/>
  <c r="K3910" i="5"/>
  <c r="J3910" i="5"/>
  <c r="E3946" i="5"/>
  <c r="M3946" i="5"/>
  <c r="L3946" i="5"/>
  <c r="K3946" i="5"/>
  <c r="J3946" i="5"/>
  <c r="E3982" i="5"/>
  <c r="M3982" i="5"/>
  <c r="L3982" i="5"/>
  <c r="K3982" i="5"/>
  <c r="J3982" i="5"/>
  <c r="E4018" i="5"/>
  <c r="M4018" i="5"/>
  <c r="L4018" i="5"/>
  <c r="K4018" i="5"/>
  <c r="J4018" i="5"/>
  <c r="E4054" i="5"/>
  <c r="M4054" i="5"/>
  <c r="L4054" i="5"/>
  <c r="K4054" i="5"/>
  <c r="J4054" i="5"/>
  <c r="E4937" i="5"/>
  <c r="M4937" i="5"/>
  <c r="L4937" i="5"/>
  <c r="K4937" i="5"/>
  <c r="J4937" i="5"/>
  <c r="E4973" i="5"/>
  <c r="M4973" i="5"/>
  <c r="L4973" i="5"/>
  <c r="K4973" i="5"/>
  <c r="J4973" i="5"/>
  <c r="E5009" i="5"/>
  <c r="M5009" i="5"/>
  <c r="L5009" i="5"/>
  <c r="K5009" i="5"/>
  <c r="J5009" i="5"/>
  <c r="E5045" i="5"/>
  <c r="M5045" i="5"/>
  <c r="L5045" i="5"/>
  <c r="K5045" i="5"/>
  <c r="J5045" i="5"/>
  <c r="E5081" i="5"/>
  <c r="M5081" i="5"/>
  <c r="L5081" i="5"/>
  <c r="K5081" i="5"/>
  <c r="J5081" i="5"/>
  <c r="E5117" i="5"/>
  <c r="M5117" i="5"/>
  <c r="L5117" i="5"/>
  <c r="K5117" i="5"/>
  <c r="J5117" i="5"/>
  <c r="E5153" i="5"/>
  <c r="M5153" i="5"/>
  <c r="L5153" i="5"/>
  <c r="K5153" i="5"/>
  <c r="J5153" i="5"/>
  <c r="E5189" i="5"/>
  <c r="M5189" i="5"/>
  <c r="L5189" i="5"/>
  <c r="K5189" i="5"/>
  <c r="J5189" i="5"/>
  <c r="E5225" i="5"/>
  <c r="M5225" i="5"/>
  <c r="L5225" i="5"/>
  <c r="K5225" i="5"/>
  <c r="J5225" i="5"/>
  <c r="E5261" i="5"/>
  <c r="M5261" i="5"/>
  <c r="L5261" i="5"/>
  <c r="K5261" i="5"/>
  <c r="J5261" i="5"/>
  <c r="E5297" i="5"/>
  <c r="M5297" i="5"/>
  <c r="L5297" i="5"/>
  <c r="K5297" i="5"/>
  <c r="J5297" i="5"/>
  <c r="E5333" i="5"/>
  <c r="M5333" i="5"/>
  <c r="L5333" i="5"/>
  <c r="K5333" i="5"/>
  <c r="J5333" i="5"/>
  <c r="E5369" i="5"/>
  <c r="M5369" i="5"/>
  <c r="L5369" i="5"/>
  <c r="K5369" i="5"/>
  <c r="J5369" i="5"/>
  <c r="E5405" i="5"/>
  <c r="M5405" i="5"/>
  <c r="L5405" i="5"/>
  <c r="K5405" i="5"/>
  <c r="J5405" i="5"/>
  <c r="E5441" i="5"/>
  <c r="M5441" i="5"/>
  <c r="L5441" i="5"/>
  <c r="K5441" i="5"/>
  <c r="J5441" i="5"/>
  <c r="E5477" i="5"/>
  <c r="M5477" i="5"/>
  <c r="L5477" i="5"/>
  <c r="K5477" i="5"/>
  <c r="J5477" i="5"/>
  <c r="E5513" i="5"/>
  <c r="M5513" i="5"/>
  <c r="L5513" i="5"/>
  <c r="K5513" i="5"/>
  <c r="J5513" i="5"/>
  <c r="E3954" i="5"/>
  <c r="M3954" i="5"/>
  <c r="L3954" i="5"/>
  <c r="K3954" i="5"/>
  <c r="J3954" i="5"/>
  <c r="E3990" i="5"/>
  <c r="M3990" i="5"/>
  <c r="L3990" i="5"/>
  <c r="K3990" i="5"/>
  <c r="J3990" i="5"/>
  <c r="E4026" i="5"/>
  <c r="M4026" i="5"/>
  <c r="L4026" i="5"/>
  <c r="K4026" i="5"/>
  <c r="J4026" i="5"/>
  <c r="E4062" i="5"/>
  <c r="M4062" i="5"/>
  <c r="L4062" i="5"/>
  <c r="K4062" i="5"/>
  <c r="J4062" i="5"/>
  <c r="E4098" i="5"/>
  <c r="M4098" i="5"/>
  <c r="L4098" i="5"/>
  <c r="K4098" i="5"/>
  <c r="J4098" i="5"/>
  <c r="E4134" i="5"/>
  <c r="M4134" i="5"/>
  <c r="L4134" i="5"/>
  <c r="K4134" i="5"/>
  <c r="J4134" i="5"/>
  <c r="E4170" i="5"/>
  <c r="M4170" i="5"/>
  <c r="L4170" i="5"/>
  <c r="K4170" i="5"/>
  <c r="J4170" i="5"/>
  <c r="E4206" i="5"/>
  <c r="M4206" i="5"/>
  <c r="L4206" i="5"/>
  <c r="K4206" i="5"/>
  <c r="J4206" i="5"/>
  <c r="E4242" i="5"/>
  <c r="M4242" i="5"/>
  <c r="L4242" i="5"/>
  <c r="K4242" i="5"/>
  <c r="J4242" i="5"/>
  <c r="E4278" i="5"/>
  <c r="M4278" i="5"/>
  <c r="L4278" i="5"/>
  <c r="K4278" i="5"/>
  <c r="J4278" i="5"/>
  <c r="E4314" i="5"/>
  <c r="M4314" i="5"/>
  <c r="L4314" i="5"/>
  <c r="K4314" i="5"/>
  <c r="J4314" i="5"/>
  <c r="E4350" i="5"/>
  <c r="M4350" i="5"/>
  <c r="L4350" i="5"/>
  <c r="K4350" i="5"/>
  <c r="J4350" i="5"/>
  <c r="E4386" i="5"/>
  <c r="M4386" i="5"/>
  <c r="L4386" i="5"/>
  <c r="K4386" i="5"/>
  <c r="J4386" i="5"/>
  <c r="E4422" i="5"/>
  <c r="M4422" i="5"/>
  <c r="L4422" i="5"/>
  <c r="K4422" i="5"/>
  <c r="J4422" i="5"/>
  <c r="E4458" i="5"/>
  <c r="M4458" i="5"/>
  <c r="L4458" i="5"/>
  <c r="K4458" i="5"/>
  <c r="J4458" i="5"/>
  <c r="E4494" i="5"/>
  <c r="M4494" i="5"/>
  <c r="L4494" i="5"/>
  <c r="K4494" i="5"/>
  <c r="J4494" i="5"/>
  <c r="E1183" i="5"/>
  <c r="M1183" i="5"/>
  <c r="L1183" i="5"/>
  <c r="K1183" i="5"/>
  <c r="J1183" i="5"/>
  <c r="E1219" i="5"/>
  <c r="M1219" i="5"/>
  <c r="L1219" i="5"/>
  <c r="K1219" i="5"/>
  <c r="J1219" i="5"/>
  <c r="E1255" i="5"/>
  <c r="M1255" i="5"/>
  <c r="L1255" i="5"/>
  <c r="K1255" i="5"/>
  <c r="J1255" i="5"/>
  <c r="E1291" i="5"/>
  <c r="M1291" i="5"/>
  <c r="L1291" i="5"/>
  <c r="K1291" i="5"/>
  <c r="J1291" i="5"/>
  <c r="E1327" i="5"/>
  <c r="M1327" i="5"/>
  <c r="L1327" i="5"/>
  <c r="K1327" i="5"/>
  <c r="J1327" i="5"/>
  <c r="E1363" i="5"/>
  <c r="M1363" i="5"/>
  <c r="L1363" i="5"/>
  <c r="K1363" i="5"/>
  <c r="J1363" i="5"/>
  <c r="E1399" i="5"/>
  <c r="M1399" i="5"/>
  <c r="L1399" i="5"/>
  <c r="K1399" i="5"/>
  <c r="J1399" i="5"/>
  <c r="E1435" i="5"/>
  <c r="M1435" i="5"/>
  <c r="L1435" i="5"/>
  <c r="K1435" i="5"/>
  <c r="J1435" i="5"/>
  <c r="E1471" i="5"/>
  <c r="M1471" i="5"/>
  <c r="L1471" i="5"/>
  <c r="K1471" i="5"/>
  <c r="J1471" i="5"/>
  <c r="E1507" i="5"/>
  <c r="M1507" i="5"/>
  <c r="L1507" i="5"/>
  <c r="K1507" i="5"/>
  <c r="J1507" i="5"/>
  <c r="E1543" i="5"/>
  <c r="M1543" i="5"/>
  <c r="L1543" i="5"/>
  <c r="K1543" i="5"/>
  <c r="J1543" i="5"/>
  <c r="E1579" i="5"/>
  <c r="M1579" i="5"/>
  <c r="L1579" i="5"/>
  <c r="K1579" i="5"/>
  <c r="J1579" i="5"/>
  <c r="E1615" i="5"/>
  <c r="M1615" i="5"/>
  <c r="L1615" i="5"/>
  <c r="K1615" i="5"/>
  <c r="J1615" i="5"/>
  <c r="E1651" i="5"/>
  <c r="M1651" i="5"/>
  <c r="L1651" i="5"/>
  <c r="K1651" i="5"/>
  <c r="J1651" i="5"/>
  <c r="E1687" i="5"/>
  <c r="M1687" i="5"/>
  <c r="L1687" i="5"/>
  <c r="K1687" i="5"/>
  <c r="J1687" i="5"/>
  <c r="E1723" i="5"/>
  <c r="M1723" i="5"/>
  <c r="L1723" i="5"/>
  <c r="K1723" i="5"/>
  <c r="J1723" i="5"/>
  <c r="E1759" i="5"/>
  <c r="M1759" i="5"/>
  <c r="L1759" i="5"/>
  <c r="K1759" i="5"/>
  <c r="J1759" i="5"/>
  <c r="E1795" i="5"/>
  <c r="M1795" i="5"/>
  <c r="L1795" i="5"/>
  <c r="K1795" i="5"/>
  <c r="J1795" i="5"/>
  <c r="E1831" i="5"/>
  <c r="M1831" i="5"/>
  <c r="L1831" i="5"/>
  <c r="K1831" i="5"/>
  <c r="J1831" i="5"/>
  <c r="E1867" i="5"/>
  <c r="M1867" i="5"/>
  <c r="L1867" i="5"/>
  <c r="K1867" i="5"/>
  <c r="J1867" i="5"/>
  <c r="E1903" i="5"/>
  <c r="M1903" i="5"/>
  <c r="L1903" i="5"/>
  <c r="K1903" i="5"/>
  <c r="J1903" i="5"/>
  <c r="E986" i="5"/>
  <c r="M986" i="5"/>
  <c r="L986" i="5"/>
  <c r="K986" i="5"/>
  <c r="J986" i="5"/>
  <c r="E1022" i="5"/>
  <c r="M1022" i="5"/>
  <c r="L1022" i="5"/>
  <c r="K1022" i="5"/>
  <c r="J1022" i="5"/>
  <c r="E1058" i="5"/>
  <c r="M1058" i="5"/>
  <c r="L1058" i="5"/>
  <c r="K1058" i="5"/>
  <c r="J1058" i="5"/>
  <c r="E1094" i="5"/>
  <c r="M1094" i="5"/>
  <c r="L1094" i="5"/>
  <c r="K1094" i="5"/>
  <c r="J1094" i="5"/>
  <c r="E1130" i="5"/>
  <c r="M1130" i="5"/>
  <c r="L1130" i="5"/>
  <c r="K1130" i="5"/>
  <c r="J1130" i="5"/>
  <c r="E1166" i="5"/>
  <c r="M1166" i="5"/>
  <c r="L1166" i="5"/>
  <c r="K1166" i="5"/>
  <c r="J1166" i="5"/>
  <c r="E1202" i="5"/>
  <c r="M1202" i="5"/>
  <c r="L1202" i="5"/>
  <c r="K1202" i="5"/>
  <c r="J1202" i="5"/>
  <c r="E1238" i="5"/>
  <c r="M1238" i="5"/>
  <c r="L1238" i="5"/>
  <c r="K1238" i="5"/>
  <c r="J1238" i="5"/>
  <c r="E1274" i="5"/>
  <c r="M1274" i="5"/>
  <c r="L1274" i="5"/>
  <c r="K1274" i="5"/>
  <c r="J1274" i="5"/>
  <c r="E1310" i="5"/>
  <c r="M1310" i="5"/>
  <c r="L1310" i="5"/>
  <c r="K1310" i="5"/>
  <c r="J1310" i="5"/>
  <c r="E1346" i="5"/>
  <c r="M1346" i="5"/>
  <c r="L1346" i="5"/>
  <c r="K1346" i="5"/>
  <c r="J1346" i="5"/>
  <c r="E1382" i="5"/>
  <c r="M1382" i="5"/>
  <c r="L1382" i="5"/>
  <c r="K1382" i="5"/>
  <c r="J1382" i="5"/>
  <c r="E1418" i="5"/>
  <c r="M1418" i="5"/>
  <c r="L1418" i="5"/>
  <c r="K1418" i="5"/>
  <c r="J1418" i="5"/>
  <c r="E1454" i="5"/>
  <c r="M1454" i="5"/>
  <c r="L1454" i="5"/>
  <c r="K1454" i="5"/>
  <c r="J1454" i="5"/>
  <c r="E1490" i="5"/>
  <c r="M1490" i="5"/>
  <c r="L1490" i="5"/>
  <c r="K1490" i="5"/>
  <c r="J1490" i="5"/>
  <c r="E1526" i="5"/>
  <c r="M1526" i="5"/>
  <c r="L1526" i="5"/>
  <c r="K1526" i="5"/>
  <c r="J1526" i="5"/>
  <c r="E1562" i="5"/>
  <c r="M1562" i="5"/>
  <c r="L1562" i="5"/>
  <c r="K1562" i="5"/>
  <c r="J1562" i="5"/>
  <c r="E1598" i="5"/>
  <c r="M1598" i="5"/>
  <c r="L1598" i="5"/>
  <c r="K1598" i="5"/>
  <c r="J1598" i="5"/>
  <c r="E1634" i="5"/>
  <c r="M1634" i="5"/>
  <c r="L1634" i="5"/>
  <c r="K1634" i="5"/>
  <c r="J1634" i="5"/>
  <c r="E1670" i="5"/>
  <c r="M1670" i="5"/>
  <c r="L1670" i="5"/>
  <c r="K1670" i="5"/>
  <c r="J1670" i="5"/>
  <c r="E1706" i="5"/>
  <c r="M1706" i="5"/>
  <c r="L1706" i="5"/>
  <c r="K1706" i="5"/>
  <c r="J1706" i="5"/>
  <c r="E1742" i="5"/>
  <c r="M1742" i="5"/>
  <c r="L1742" i="5"/>
  <c r="K1742" i="5"/>
  <c r="J1742" i="5"/>
  <c r="E4241" i="5"/>
  <c r="M4241" i="5"/>
  <c r="L4241" i="5"/>
  <c r="K4241" i="5"/>
  <c r="J4241" i="5"/>
  <c r="E4132" i="5"/>
  <c r="M4132" i="5"/>
  <c r="L4132" i="5"/>
  <c r="K4132" i="5"/>
  <c r="J4132" i="5"/>
  <c r="E4168" i="5"/>
  <c r="M4168" i="5"/>
  <c r="L4168" i="5"/>
  <c r="K4168" i="5"/>
  <c r="J4168" i="5"/>
  <c r="E4204" i="5"/>
  <c r="M4204" i="5"/>
  <c r="L4204" i="5"/>
  <c r="K4204" i="5"/>
  <c r="J4204" i="5"/>
  <c r="E4240" i="5"/>
  <c r="M4240" i="5"/>
  <c r="L4240" i="5"/>
  <c r="K4240" i="5"/>
  <c r="J4240" i="5"/>
  <c r="E4276" i="5"/>
  <c r="M4276" i="5"/>
  <c r="L4276" i="5"/>
  <c r="K4276" i="5"/>
  <c r="J4276" i="5"/>
  <c r="E4312" i="5"/>
  <c r="M4312" i="5"/>
  <c r="L4312" i="5"/>
  <c r="K4312" i="5"/>
  <c r="J4312" i="5"/>
  <c r="E4487" i="5"/>
  <c r="M4487" i="5"/>
  <c r="L4487" i="5"/>
  <c r="K4487" i="5"/>
  <c r="J4487" i="5"/>
  <c r="E4384" i="5"/>
  <c r="M4384" i="5"/>
  <c r="K4384" i="5"/>
  <c r="L4384" i="5"/>
  <c r="J4384" i="5"/>
  <c r="E4420" i="5"/>
  <c r="M4420" i="5"/>
  <c r="K4420" i="5"/>
  <c r="L4420" i="5"/>
  <c r="J4420" i="5"/>
  <c r="E4456" i="5"/>
  <c r="M4456" i="5"/>
  <c r="L4456" i="5"/>
  <c r="K4456" i="5"/>
  <c r="J4456" i="5"/>
  <c r="E4492" i="5"/>
  <c r="M4492" i="5"/>
  <c r="K4492" i="5"/>
  <c r="L4492" i="5"/>
  <c r="J4492" i="5"/>
  <c r="E4528" i="5"/>
  <c r="M4528" i="5"/>
  <c r="K4528" i="5"/>
  <c r="L4528" i="5"/>
  <c r="J4528" i="5"/>
  <c r="E4564" i="5"/>
  <c r="M4564" i="5"/>
  <c r="L4564" i="5"/>
  <c r="K4564" i="5"/>
  <c r="J4564" i="5"/>
  <c r="E4600" i="5"/>
  <c r="M4600" i="5"/>
  <c r="K4600" i="5"/>
  <c r="L4600" i="5"/>
  <c r="J4600" i="5"/>
  <c r="E5531" i="5"/>
  <c r="M5531" i="5"/>
  <c r="L5531" i="5"/>
  <c r="K5531" i="5"/>
  <c r="J5531" i="5"/>
  <c r="E4572" i="5"/>
  <c r="M4572" i="5"/>
  <c r="L4572" i="5"/>
  <c r="K4572" i="5"/>
  <c r="J4572" i="5"/>
  <c r="E4914" i="5"/>
  <c r="M4914" i="5"/>
  <c r="L4914" i="5"/>
  <c r="K4914" i="5"/>
  <c r="J4914" i="5"/>
  <c r="E4992" i="5"/>
  <c r="M4992" i="5"/>
  <c r="L4992" i="5"/>
  <c r="K4992" i="5"/>
  <c r="J4992" i="5"/>
  <c r="E5428" i="5"/>
  <c r="M5428" i="5"/>
  <c r="L5428" i="5"/>
  <c r="K5428" i="5"/>
  <c r="J5428" i="5"/>
  <c r="E5142" i="5"/>
  <c r="M5142" i="5"/>
  <c r="L5142" i="5"/>
  <c r="J5142" i="5"/>
  <c r="K5142" i="5"/>
  <c r="E4748" i="5"/>
  <c r="M4748" i="5"/>
  <c r="L4748" i="5"/>
  <c r="J4748" i="5"/>
  <c r="K4748" i="5"/>
  <c r="E5280" i="5"/>
  <c r="M5280" i="5"/>
  <c r="L5280" i="5"/>
  <c r="K5280" i="5"/>
  <c r="J5280" i="5"/>
  <c r="E5352" i="5"/>
  <c r="M5352" i="5"/>
  <c r="L5352" i="5"/>
  <c r="K5352" i="5"/>
  <c r="J5352" i="5"/>
  <c r="E5430" i="5"/>
  <c r="M5430" i="5"/>
  <c r="L5430" i="5"/>
  <c r="J5430" i="5"/>
  <c r="K5430" i="5"/>
  <c r="E5508" i="5"/>
  <c r="M5508" i="5"/>
  <c r="L5508" i="5"/>
  <c r="K5508" i="5"/>
  <c r="J5508" i="5"/>
  <c r="E2815" i="5"/>
  <c r="M2815" i="5"/>
  <c r="L2815" i="5"/>
  <c r="K2815" i="5"/>
  <c r="J2815" i="5"/>
  <c r="E2929" i="5"/>
  <c r="M2929" i="5"/>
  <c r="L2929" i="5"/>
  <c r="K2929" i="5"/>
  <c r="J2929" i="5"/>
  <c r="E3037" i="5"/>
  <c r="M3037" i="5"/>
  <c r="L3037" i="5"/>
  <c r="K3037" i="5"/>
  <c r="J3037" i="5"/>
  <c r="E1566" i="5"/>
  <c r="M1566" i="5"/>
  <c r="L1566" i="5"/>
  <c r="K1566" i="5"/>
  <c r="J1566" i="5"/>
  <c r="E3265" i="5"/>
  <c r="M3265" i="5"/>
  <c r="L3265" i="5"/>
  <c r="K3265" i="5"/>
  <c r="J3265" i="5"/>
  <c r="E3361" i="5"/>
  <c r="M3361" i="5"/>
  <c r="L3361" i="5"/>
  <c r="K3361" i="5"/>
  <c r="J3361" i="5"/>
  <c r="E3463" i="5"/>
  <c r="M3463" i="5"/>
  <c r="L3463" i="5"/>
  <c r="K3463" i="5"/>
  <c r="J3463" i="5"/>
  <c r="E3571" i="5"/>
  <c r="M3571" i="5"/>
  <c r="L3571" i="5"/>
  <c r="K3571" i="5"/>
  <c r="J3571" i="5"/>
  <c r="E3673" i="5"/>
  <c r="M3673" i="5"/>
  <c r="L3673" i="5"/>
  <c r="K3673" i="5"/>
  <c r="J3673" i="5"/>
  <c r="E3769" i="5"/>
  <c r="M3769" i="5"/>
  <c r="L3769" i="5"/>
  <c r="J3769" i="5"/>
  <c r="K3769" i="5"/>
  <c r="E3877" i="5"/>
  <c r="M3877" i="5"/>
  <c r="L3877" i="5"/>
  <c r="J3877" i="5"/>
  <c r="K3877" i="5"/>
  <c r="E3967" i="5"/>
  <c r="M3967" i="5"/>
  <c r="L3967" i="5"/>
  <c r="J3967" i="5"/>
  <c r="K3967" i="5"/>
  <c r="E4530" i="5"/>
  <c r="M4530" i="5"/>
  <c r="L4530" i="5"/>
  <c r="K4530" i="5"/>
  <c r="J4530" i="5"/>
  <c r="E4566" i="5"/>
  <c r="M4566" i="5"/>
  <c r="L4566" i="5"/>
  <c r="K4566" i="5"/>
  <c r="J4566" i="5"/>
  <c r="E4608" i="5"/>
  <c r="M4608" i="5"/>
  <c r="L4608" i="5"/>
  <c r="K4608" i="5"/>
  <c r="J4608" i="5"/>
  <c r="E4644" i="5"/>
  <c r="M4644" i="5"/>
  <c r="L4644" i="5"/>
  <c r="K4644" i="5"/>
  <c r="J4644" i="5"/>
  <c r="E4680" i="5"/>
  <c r="M4680" i="5"/>
  <c r="L4680" i="5"/>
  <c r="K4680" i="5"/>
  <c r="J4680" i="5"/>
  <c r="E4716" i="5"/>
  <c r="M4716" i="5"/>
  <c r="L4716" i="5"/>
  <c r="K4716" i="5"/>
  <c r="J4716" i="5"/>
  <c r="E4752" i="5"/>
  <c r="M4752" i="5"/>
  <c r="L4752" i="5"/>
  <c r="K4752" i="5"/>
  <c r="J4752" i="5"/>
  <c r="E4788" i="5"/>
  <c r="M4788" i="5"/>
  <c r="L4788" i="5"/>
  <c r="K4788" i="5"/>
  <c r="J4788" i="5"/>
  <c r="E4824" i="5"/>
  <c r="M4824" i="5"/>
  <c r="L4824" i="5"/>
  <c r="K4824" i="5"/>
  <c r="J4824" i="5"/>
  <c r="E4872" i="5"/>
  <c r="M4872" i="5"/>
  <c r="L4872" i="5"/>
  <c r="K4872" i="5"/>
  <c r="J4872" i="5"/>
  <c r="E4938" i="5"/>
  <c r="M4938" i="5"/>
  <c r="L4938" i="5"/>
  <c r="K4938" i="5"/>
  <c r="J4938" i="5"/>
  <c r="E5016" i="5"/>
  <c r="M5016" i="5"/>
  <c r="L5016" i="5"/>
  <c r="K5016" i="5"/>
  <c r="J5016" i="5"/>
  <c r="E5076" i="5"/>
  <c r="M5076" i="5"/>
  <c r="L5076" i="5"/>
  <c r="K5076" i="5"/>
  <c r="J5076" i="5"/>
  <c r="E5148" i="5"/>
  <c r="M5148" i="5"/>
  <c r="L5148" i="5"/>
  <c r="K5148" i="5"/>
  <c r="J5148" i="5"/>
  <c r="E5220" i="5"/>
  <c r="M5220" i="5"/>
  <c r="L5220" i="5"/>
  <c r="K5220" i="5"/>
  <c r="J5220" i="5"/>
  <c r="E2399" i="5"/>
  <c r="M2399" i="5"/>
  <c r="L2399" i="5"/>
  <c r="K2399" i="5"/>
  <c r="J2399" i="5"/>
  <c r="E5370" i="5"/>
  <c r="M5370" i="5"/>
  <c r="L5370" i="5"/>
  <c r="K5370" i="5"/>
  <c r="J5370" i="5"/>
  <c r="E5436" i="5"/>
  <c r="M5436" i="5"/>
  <c r="L5436" i="5"/>
  <c r="K5436" i="5"/>
  <c r="J5436" i="5"/>
  <c r="E5502" i="5"/>
  <c r="M5502" i="5"/>
  <c r="L5502" i="5"/>
  <c r="K5502" i="5"/>
  <c r="J5502" i="5"/>
  <c r="E2569" i="5"/>
  <c r="M2569" i="5"/>
  <c r="L2569" i="5"/>
  <c r="K2569" i="5"/>
  <c r="J2569" i="5"/>
  <c r="E2911" i="5"/>
  <c r="M2911" i="5"/>
  <c r="L2911" i="5"/>
  <c r="K2911" i="5"/>
  <c r="J2911" i="5"/>
  <c r="E3007" i="5"/>
  <c r="M3007" i="5"/>
  <c r="L3007" i="5"/>
  <c r="K3007" i="5"/>
  <c r="J3007" i="5"/>
  <c r="E3109" i="5"/>
  <c r="M3109" i="5"/>
  <c r="L3109" i="5"/>
  <c r="K3109" i="5"/>
  <c r="J3109" i="5"/>
  <c r="E3217" i="5"/>
  <c r="M3217" i="5"/>
  <c r="L3217" i="5"/>
  <c r="K3217" i="5"/>
  <c r="J3217" i="5"/>
  <c r="E3325" i="5"/>
  <c r="M3325" i="5"/>
  <c r="L3325" i="5"/>
  <c r="K3325" i="5"/>
  <c r="J3325" i="5"/>
  <c r="E3451" i="5"/>
  <c r="M3451" i="5"/>
  <c r="L3451" i="5"/>
  <c r="K3451" i="5"/>
  <c r="J3451" i="5"/>
  <c r="E3559" i="5"/>
  <c r="M3559" i="5"/>
  <c r="L3559" i="5"/>
  <c r="K3559" i="5"/>
  <c r="J3559" i="5"/>
  <c r="E3667" i="5"/>
  <c r="M3667" i="5"/>
  <c r="L3667" i="5"/>
  <c r="K3667" i="5"/>
  <c r="J3667" i="5"/>
  <c r="E3781" i="5"/>
  <c r="M3781" i="5"/>
  <c r="L3781" i="5"/>
  <c r="K3781" i="5"/>
  <c r="J3781" i="5"/>
  <c r="E3895" i="5"/>
  <c r="M3895" i="5"/>
  <c r="L3895" i="5"/>
  <c r="K3895" i="5"/>
  <c r="J3895" i="5"/>
  <c r="E4039" i="5"/>
  <c r="M4039" i="5"/>
  <c r="L4039" i="5"/>
  <c r="K4039" i="5"/>
  <c r="J4039" i="5"/>
  <c r="E1969" i="5"/>
  <c r="M1969" i="5"/>
  <c r="L1969" i="5"/>
  <c r="K1969" i="5"/>
  <c r="J1969" i="5"/>
  <c r="E2005" i="5"/>
  <c r="M2005" i="5"/>
  <c r="L2005" i="5"/>
  <c r="K2005" i="5"/>
  <c r="J2005" i="5"/>
  <c r="E2041" i="5"/>
  <c r="M2041" i="5"/>
  <c r="L2041" i="5"/>
  <c r="K2041" i="5"/>
  <c r="J2041" i="5"/>
  <c r="E2077" i="5"/>
  <c r="M2077" i="5"/>
  <c r="L2077" i="5"/>
  <c r="K2077" i="5"/>
  <c r="J2077" i="5"/>
  <c r="E360" i="5"/>
  <c r="M360" i="5"/>
  <c r="L360" i="5"/>
  <c r="K360" i="5"/>
  <c r="J360" i="5"/>
  <c r="E2149" i="5"/>
  <c r="M2149" i="5"/>
  <c r="L2149" i="5"/>
  <c r="K2149" i="5"/>
  <c r="J2149" i="5"/>
  <c r="E2185" i="5"/>
  <c r="M2185" i="5"/>
  <c r="L2185" i="5"/>
  <c r="K2185" i="5"/>
  <c r="J2185" i="5"/>
  <c r="E2221" i="5"/>
  <c r="M2221" i="5"/>
  <c r="L2221" i="5"/>
  <c r="K2221" i="5"/>
  <c r="J2221" i="5"/>
  <c r="E2257" i="5"/>
  <c r="M2257" i="5"/>
  <c r="L2257" i="5"/>
  <c r="K2257" i="5"/>
  <c r="J2257" i="5"/>
  <c r="E2293" i="5"/>
  <c r="M2293" i="5"/>
  <c r="L2293" i="5"/>
  <c r="K2293" i="5"/>
  <c r="J2293" i="5"/>
  <c r="E2329" i="5"/>
  <c r="M2329" i="5"/>
  <c r="L2329" i="5"/>
  <c r="K2329" i="5"/>
  <c r="J2329" i="5"/>
  <c r="E2365" i="5"/>
  <c r="M2365" i="5"/>
  <c r="L2365" i="5"/>
  <c r="K2365" i="5"/>
  <c r="J2365" i="5"/>
  <c r="E2401" i="5"/>
  <c r="M2401" i="5"/>
  <c r="L2401" i="5"/>
  <c r="K2401" i="5"/>
  <c r="J2401" i="5"/>
  <c r="E2437" i="5"/>
  <c r="M2437" i="5"/>
  <c r="L2437" i="5"/>
  <c r="K2437" i="5"/>
  <c r="J2437" i="5"/>
  <c r="E2473" i="5"/>
  <c r="M2473" i="5"/>
  <c r="L2473" i="5"/>
  <c r="K2473" i="5"/>
  <c r="J2473" i="5"/>
  <c r="E2509" i="5"/>
  <c r="M2509" i="5"/>
  <c r="L2509" i="5"/>
  <c r="K2509" i="5"/>
  <c r="J2509" i="5"/>
  <c r="E2545" i="5"/>
  <c r="M2545" i="5"/>
  <c r="L2545" i="5"/>
  <c r="K2545" i="5"/>
  <c r="J2545" i="5"/>
  <c r="E2593" i="5"/>
  <c r="M2593" i="5"/>
  <c r="L2593" i="5"/>
  <c r="K2593" i="5"/>
  <c r="J2593" i="5"/>
  <c r="E2629" i="5"/>
  <c r="M2629" i="5"/>
  <c r="L2629" i="5"/>
  <c r="K2629" i="5"/>
  <c r="J2629" i="5"/>
  <c r="E2665" i="5"/>
  <c r="M2665" i="5"/>
  <c r="L2665" i="5"/>
  <c r="K2665" i="5"/>
  <c r="J2665" i="5"/>
  <c r="E2701" i="5"/>
  <c r="M2701" i="5"/>
  <c r="L2701" i="5"/>
  <c r="K2701" i="5"/>
  <c r="J2701" i="5"/>
  <c r="E2737" i="5"/>
  <c r="M2737" i="5"/>
  <c r="L2737" i="5"/>
  <c r="K2737" i="5"/>
  <c r="J2737" i="5"/>
  <c r="E2773" i="5"/>
  <c r="M2773" i="5"/>
  <c r="L2773" i="5"/>
  <c r="K2773" i="5"/>
  <c r="J2773" i="5"/>
  <c r="E1778" i="5"/>
  <c r="M1778" i="5"/>
  <c r="L1778" i="5"/>
  <c r="K1778" i="5"/>
  <c r="J1778" i="5"/>
  <c r="E1814" i="5"/>
  <c r="M1814" i="5"/>
  <c r="L1814" i="5"/>
  <c r="K1814" i="5"/>
  <c r="J1814" i="5"/>
  <c r="E1850" i="5"/>
  <c r="M1850" i="5"/>
  <c r="L1850" i="5"/>
  <c r="K1850" i="5"/>
  <c r="J1850" i="5"/>
  <c r="E1886" i="5"/>
  <c r="M1886" i="5"/>
  <c r="L1886" i="5"/>
  <c r="K1886" i="5"/>
  <c r="J1886" i="5"/>
  <c r="E1922" i="5"/>
  <c r="M1922" i="5"/>
  <c r="L1922" i="5"/>
  <c r="K1922" i="5"/>
  <c r="J1922" i="5"/>
  <c r="E1958" i="5"/>
  <c r="M1958" i="5"/>
  <c r="L1958" i="5"/>
  <c r="K1958" i="5"/>
  <c r="J1958" i="5"/>
  <c r="E1994" i="5"/>
  <c r="M1994" i="5"/>
  <c r="L1994" i="5"/>
  <c r="K1994" i="5"/>
  <c r="J1994" i="5"/>
  <c r="E2030" i="5"/>
  <c r="M2030" i="5"/>
  <c r="L2030" i="5"/>
  <c r="K2030" i="5"/>
  <c r="J2030" i="5"/>
  <c r="E2066" i="5"/>
  <c r="M2066" i="5"/>
  <c r="L2066" i="5"/>
  <c r="K2066" i="5"/>
  <c r="J2066" i="5"/>
  <c r="E2102" i="5"/>
  <c r="M2102" i="5"/>
  <c r="L2102" i="5"/>
  <c r="K2102" i="5"/>
  <c r="J2102" i="5"/>
  <c r="E2138" i="5"/>
  <c r="M2138" i="5"/>
  <c r="L2138" i="5"/>
  <c r="J2138" i="5"/>
  <c r="K2138" i="5"/>
  <c r="E2174" i="5"/>
  <c r="M2174" i="5"/>
  <c r="L2174" i="5"/>
  <c r="K2174" i="5"/>
  <c r="J2174" i="5"/>
  <c r="E2210" i="5"/>
  <c r="M2210" i="5"/>
  <c r="L2210" i="5"/>
  <c r="K2210" i="5"/>
  <c r="J2210" i="5"/>
  <c r="E2246" i="5"/>
  <c r="M2246" i="5"/>
  <c r="L2246" i="5"/>
  <c r="K2246" i="5"/>
  <c r="J2246" i="5"/>
  <c r="E2282" i="5"/>
  <c r="M2282" i="5"/>
  <c r="L2282" i="5"/>
  <c r="K2282" i="5"/>
  <c r="J2282" i="5"/>
  <c r="E2318" i="5"/>
  <c r="M2318" i="5"/>
  <c r="L2318" i="5"/>
  <c r="K2318" i="5"/>
  <c r="J2318" i="5"/>
  <c r="E2354" i="5"/>
  <c r="M2354" i="5"/>
  <c r="L2354" i="5"/>
  <c r="K2354" i="5"/>
  <c r="J2354" i="5"/>
  <c r="E2390" i="5"/>
  <c r="M2390" i="5"/>
  <c r="L2390" i="5"/>
  <c r="K2390" i="5"/>
  <c r="J2390" i="5"/>
  <c r="E2426" i="5"/>
  <c r="M2426" i="5"/>
  <c r="L2426" i="5"/>
  <c r="K2426" i="5"/>
  <c r="J2426" i="5"/>
  <c r="E2462" i="5"/>
  <c r="M2462" i="5"/>
  <c r="L2462" i="5"/>
  <c r="J2462" i="5"/>
  <c r="K2462" i="5"/>
  <c r="E2498" i="5"/>
  <c r="M2498" i="5"/>
  <c r="L2498" i="5"/>
  <c r="K2498" i="5"/>
  <c r="J2498" i="5"/>
  <c r="E2534" i="5"/>
  <c r="M2534" i="5"/>
  <c r="L2534" i="5"/>
  <c r="K2534" i="5"/>
  <c r="J2534" i="5"/>
  <c r="E2570" i="5"/>
  <c r="M2570" i="5"/>
  <c r="L2570" i="5"/>
  <c r="K2570" i="5"/>
  <c r="J2570" i="5"/>
  <c r="E2606" i="5"/>
  <c r="M2606" i="5"/>
  <c r="L2606" i="5"/>
  <c r="K2606" i="5"/>
  <c r="J2606" i="5"/>
  <c r="E2642" i="5"/>
  <c r="M2642" i="5"/>
  <c r="L2642" i="5"/>
  <c r="K2642" i="5"/>
  <c r="J2642" i="5"/>
  <c r="E2678" i="5"/>
  <c r="M2678" i="5"/>
  <c r="L2678" i="5"/>
  <c r="K2678" i="5"/>
  <c r="J2678" i="5"/>
  <c r="E2714" i="5"/>
  <c r="M2714" i="5"/>
  <c r="L2714" i="5"/>
  <c r="K2714" i="5"/>
  <c r="J2714" i="5"/>
  <c r="E2750" i="5"/>
  <c r="M2750" i="5"/>
  <c r="L2750" i="5"/>
  <c r="K2750" i="5"/>
  <c r="J2750" i="5"/>
  <c r="E2786" i="5"/>
  <c r="M2786" i="5"/>
  <c r="L2786" i="5"/>
  <c r="J2786" i="5"/>
  <c r="K2786" i="5"/>
  <c r="E2822" i="5"/>
  <c r="M2822" i="5"/>
  <c r="L2822" i="5"/>
  <c r="K2822" i="5"/>
  <c r="J2822" i="5"/>
  <c r="E1563" i="5"/>
  <c r="M1563" i="5"/>
  <c r="L1563" i="5"/>
  <c r="K1563" i="5"/>
  <c r="J1563" i="5"/>
  <c r="E2894" i="5"/>
  <c r="M2894" i="5"/>
  <c r="L2894" i="5"/>
  <c r="K2894" i="5"/>
  <c r="J2894" i="5"/>
  <c r="E2930" i="5"/>
  <c r="M2930" i="5"/>
  <c r="L2930" i="5"/>
  <c r="K2930" i="5"/>
  <c r="J2930" i="5"/>
  <c r="E2966" i="5"/>
  <c r="M2966" i="5"/>
  <c r="L2966" i="5"/>
  <c r="K2966" i="5"/>
  <c r="J2966" i="5"/>
  <c r="E3002" i="5"/>
  <c r="M3002" i="5"/>
  <c r="L3002" i="5"/>
  <c r="K3002" i="5"/>
  <c r="J3002" i="5"/>
  <c r="E3038" i="5"/>
  <c r="M3038" i="5"/>
  <c r="L3038" i="5"/>
  <c r="K3038" i="5"/>
  <c r="J3038" i="5"/>
  <c r="E3074" i="5"/>
  <c r="M3074" i="5"/>
  <c r="L3074" i="5"/>
  <c r="K3074" i="5"/>
  <c r="J3074" i="5"/>
  <c r="E3110" i="5"/>
  <c r="M3110" i="5"/>
  <c r="L3110" i="5"/>
  <c r="J3110" i="5"/>
  <c r="K3110" i="5"/>
  <c r="E3146" i="5"/>
  <c r="M3146" i="5"/>
  <c r="L3146" i="5"/>
  <c r="K3146" i="5"/>
  <c r="J3146" i="5"/>
  <c r="E3182" i="5"/>
  <c r="M3182" i="5"/>
  <c r="L3182" i="5"/>
  <c r="K3182" i="5"/>
  <c r="J3182" i="5"/>
  <c r="E3218" i="5"/>
  <c r="M3218" i="5"/>
  <c r="L3218" i="5"/>
  <c r="K3218" i="5"/>
  <c r="J3218" i="5"/>
  <c r="E3254" i="5"/>
  <c r="M3254" i="5"/>
  <c r="L3254" i="5"/>
  <c r="K3254" i="5"/>
  <c r="J3254" i="5"/>
  <c r="E3290" i="5"/>
  <c r="M3290" i="5"/>
  <c r="L3290" i="5"/>
  <c r="K3290" i="5"/>
  <c r="J3290" i="5"/>
  <c r="E4666" i="5"/>
  <c r="M4666" i="5"/>
  <c r="L4666" i="5"/>
  <c r="K4666" i="5"/>
  <c r="J4666" i="5"/>
  <c r="E4702" i="5"/>
  <c r="M4702" i="5"/>
  <c r="L4702" i="5"/>
  <c r="K4702" i="5"/>
  <c r="J4702" i="5"/>
  <c r="E4738" i="5"/>
  <c r="M4738" i="5"/>
  <c r="L4738" i="5"/>
  <c r="K4738" i="5"/>
  <c r="J4738" i="5"/>
  <c r="E4774" i="5"/>
  <c r="M4774" i="5"/>
  <c r="L4774" i="5"/>
  <c r="K4774" i="5"/>
  <c r="J4774" i="5"/>
  <c r="E4810" i="5"/>
  <c r="M4810" i="5"/>
  <c r="L4810" i="5"/>
  <c r="K4810" i="5"/>
  <c r="J4810" i="5"/>
  <c r="E4846" i="5"/>
  <c r="M4846" i="5"/>
  <c r="L4846" i="5"/>
  <c r="K4846" i="5"/>
  <c r="J4846" i="5"/>
  <c r="E4882" i="5"/>
  <c r="M4882" i="5"/>
  <c r="L4882" i="5"/>
  <c r="K4882" i="5"/>
  <c r="J4882" i="5"/>
  <c r="E2961" i="5"/>
  <c r="M2961" i="5"/>
  <c r="L2961" i="5"/>
  <c r="K2961" i="5"/>
  <c r="J2961" i="5"/>
  <c r="E4954" i="5"/>
  <c r="M4954" i="5"/>
  <c r="L4954" i="5"/>
  <c r="K4954" i="5"/>
  <c r="J4954" i="5"/>
  <c r="E4990" i="5"/>
  <c r="M4990" i="5"/>
  <c r="L4990" i="5"/>
  <c r="K4990" i="5"/>
  <c r="J4990" i="5"/>
  <c r="E5026" i="5"/>
  <c r="M5026" i="5"/>
  <c r="L5026" i="5"/>
  <c r="K5026" i="5"/>
  <c r="J5026" i="5"/>
  <c r="E5062" i="5"/>
  <c r="M5062" i="5"/>
  <c r="L5062" i="5"/>
  <c r="K5062" i="5"/>
  <c r="J5062" i="5"/>
  <c r="E5098" i="5"/>
  <c r="M5098" i="5"/>
  <c r="L5098" i="5"/>
  <c r="K5098" i="5"/>
  <c r="J5098" i="5"/>
  <c r="E5134" i="5"/>
  <c r="M5134" i="5"/>
  <c r="L5134" i="5"/>
  <c r="K5134" i="5"/>
  <c r="J5134" i="5"/>
  <c r="E5170" i="5"/>
  <c r="M5170" i="5"/>
  <c r="L5170" i="5"/>
  <c r="K5170" i="5"/>
  <c r="J5170" i="5"/>
  <c r="E5206" i="5"/>
  <c r="M5206" i="5"/>
  <c r="L5206" i="5"/>
  <c r="K5206" i="5"/>
  <c r="J5206" i="5"/>
  <c r="E5242" i="5"/>
  <c r="M5242" i="5"/>
  <c r="L5242" i="5"/>
  <c r="K5242" i="5"/>
  <c r="J5242" i="5"/>
  <c r="E5278" i="5"/>
  <c r="M5278" i="5"/>
  <c r="L5278" i="5"/>
  <c r="K5278" i="5"/>
  <c r="J5278" i="5"/>
  <c r="E5314" i="5"/>
  <c r="M5314" i="5"/>
  <c r="L5314" i="5"/>
  <c r="K5314" i="5"/>
  <c r="J5314" i="5"/>
  <c r="E5350" i="5"/>
  <c r="M5350" i="5"/>
  <c r="L5350" i="5"/>
  <c r="K5350" i="5"/>
  <c r="J5350" i="5"/>
  <c r="E5386" i="5"/>
  <c r="M5386" i="5"/>
  <c r="L5386" i="5"/>
  <c r="K5386" i="5"/>
  <c r="J5386" i="5"/>
  <c r="E5422" i="5"/>
  <c r="M5422" i="5"/>
  <c r="L5422" i="5"/>
  <c r="K5422" i="5"/>
  <c r="J5422" i="5"/>
  <c r="E5458" i="5"/>
  <c r="M5458" i="5"/>
  <c r="L5458" i="5"/>
  <c r="K5458" i="5"/>
  <c r="J5458" i="5"/>
  <c r="E5494" i="5"/>
  <c r="M5494" i="5"/>
  <c r="L5494" i="5"/>
  <c r="K5494" i="5"/>
  <c r="J5494" i="5"/>
  <c r="E5530" i="5"/>
  <c r="M5530" i="5"/>
  <c r="L5530" i="5"/>
  <c r="K5530" i="5"/>
  <c r="J5530" i="5"/>
  <c r="E5566" i="5"/>
  <c r="M5566" i="5"/>
  <c r="L5566" i="5"/>
  <c r="K5566" i="5"/>
  <c r="J5566" i="5"/>
  <c r="E2863" i="5"/>
  <c r="M2863" i="5"/>
  <c r="L2863" i="5"/>
  <c r="K2863" i="5"/>
  <c r="J2863" i="5"/>
  <c r="E2977" i="5"/>
  <c r="M2977" i="5"/>
  <c r="L2977" i="5"/>
  <c r="K2977" i="5"/>
  <c r="J2977" i="5"/>
  <c r="E3085" i="5"/>
  <c r="M3085" i="5"/>
  <c r="L3085" i="5"/>
  <c r="K3085" i="5"/>
  <c r="J3085" i="5"/>
  <c r="E3923" i="5"/>
  <c r="M3923" i="5"/>
  <c r="L3923" i="5"/>
  <c r="K3923" i="5"/>
  <c r="J3923" i="5"/>
  <c r="E3301" i="5"/>
  <c r="M3301" i="5"/>
  <c r="L3301" i="5"/>
  <c r="J3301" i="5"/>
  <c r="K3301" i="5"/>
  <c r="E3403" i="5"/>
  <c r="M3403" i="5"/>
  <c r="L3403" i="5"/>
  <c r="K3403" i="5"/>
  <c r="J3403" i="5"/>
  <c r="E3517" i="5"/>
  <c r="M3517" i="5"/>
  <c r="L3517" i="5"/>
  <c r="J3517" i="5"/>
  <c r="K3517" i="5"/>
  <c r="E3619" i="5"/>
  <c r="M3619" i="5"/>
  <c r="L3619" i="5"/>
  <c r="K3619" i="5"/>
  <c r="J3619" i="5"/>
  <c r="E3733" i="5"/>
  <c r="M3733" i="5"/>
  <c r="L3733" i="5"/>
  <c r="J3733" i="5"/>
  <c r="K3733" i="5"/>
  <c r="E3853" i="5"/>
  <c r="M3853" i="5"/>
  <c r="L3853" i="5"/>
  <c r="K3853" i="5"/>
  <c r="J3853" i="5"/>
  <c r="E3961" i="5"/>
  <c r="M3961" i="5"/>
  <c r="L3961" i="5"/>
  <c r="K3961" i="5"/>
  <c r="J3961" i="5"/>
  <c r="E4147" i="5"/>
  <c r="M4147" i="5"/>
  <c r="L4147" i="5"/>
  <c r="K4147" i="5"/>
  <c r="J4147" i="5"/>
  <c r="E4255" i="5"/>
  <c r="M4255" i="5"/>
  <c r="L4255" i="5"/>
  <c r="K4255" i="5"/>
  <c r="J4255" i="5"/>
  <c r="E4411" i="5"/>
  <c r="M4411" i="5"/>
  <c r="L4411" i="5"/>
  <c r="K4411" i="5"/>
  <c r="J4411" i="5"/>
  <c r="E4549" i="5"/>
  <c r="M4549" i="5"/>
  <c r="L4549" i="5"/>
  <c r="K4549" i="5"/>
  <c r="J4549" i="5"/>
  <c r="E4699" i="5"/>
  <c r="M4699" i="5"/>
  <c r="L4699" i="5"/>
  <c r="K4699" i="5"/>
  <c r="J4699" i="5"/>
  <c r="E4843" i="5"/>
  <c r="M4843" i="5"/>
  <c r="L4843" i="5"/>
  <c r="K4843" i="5"/>
  <c r="J4843" i="5"/>
  <c r="E5017" i="5"/>
  <c r="M5017" i="5"/>
  <c r="L5017" i="5"/>
  <c r="K5017" i="5"/>
  <c r="J5017" i="5"/>
  <c r="E1139" i="5"/>
  <c r="M1139" i="5"/>
  <c r="L1139" i="5"/>
  <c r="K1139" i="5"/>
  <c r="J1139" i="5"/>
  <c r="E5305" i="5"/>
  <c r="M5305" i="5"/>
  <c r="L5305" i="5"/>
  <c r="K5305" i="5"/>
  <c r="J5305" i="5"/>
  <c r="E5210" i="5"/>
  <c r="M5210" i="5"/>
  <c r="L5210" i="5"/>
  <c r="K5210" i="5"/>
  <c r="J5210" i="5"/>
  <c r="E3704" i="5"/>
  <c r="M3704" i="5"/>
  <c r="L3704" i="5"/>
  <c r="K3704" i="5"/>
  <c r="J3704" i="5"/>
  <c r="E3914" i="5"/>
  <c r="M3914" i="5"/>
  <c r="L3914" i="5"/>
  <c r="K3914" i="5"/>
  <c r="J3914" i="5"/>
  <c r="E4088" i="5"/>
  <c r="M4088" i="5"/>
  <c r="L4088" i="5"/>
  <c r="K4088" i="5"/>
  <c r="J4088" i="5"/>
  <c r="E4250" i="5"/>
  <c r="M4250" i="5"/>
  <c r="L4250" i="5"/>
  <c r="K4250" i="5"/>
  <c r="J4250" i="5"/>
  <c r="E4418" i="5"/>
  <c r="M4418" i="5"/>
  <c r="L4418" i="5"/>
  <c r="K4418" i="5"/>
  <c r="J4418" i="5"/>
  <c r="E4580" i="5"/>
  <c r="M4580" i="5"/>
  <c r="L4580" i="5"/>
  <c r="K4580" i="5"/>
  <c r="J4580" i="5"/>
  <c r="E4796" i="5"/>
  <c r="M4796" i="5"/>
  <c r="L4796" i="5"/>
  <c r="K4796" i="5"/>
  <c r="J4796" i="5"/>
  <c r="E4964" i="5"/>
  <c r="M4964" i="5"/>
  <c r="L4964" i="5"/>
  <c r="K4964" i="5"/>
  <c r="J4964" i="5"/>
  <c r="E5162" i="5"/>
  <c r="M5162" i="5"/>
  <c r="L5162" i="5"/>
  <c r="K5162" i="5"/>
  <c r="J5162" i="5"/>
  <c r="E5348" i="5"/>
  <c r="M5348" i="5"/>
  <c r="L5348" i="5"/>
  <c r="K5348" i="5"/>
  <c r="J5348" i="5"/>
  <c r="E5498" i="5"/>
  <c r="M5498" i="5"/>
  <c r="L5498" i="5"/>
  <c r="K5498" i="5"/>
  <c r="J5498" i="5"/>
  <c r="E153" i="5"/>
  <c r="M153" i="5"/>
  <c r="L153" i="5"/>
  <c r="K153" i="5"/>
  <c r="J153" i="5"/>
  <c r="E297" i="5"/>
  <c r="M297" i="5"/>
  <c r="L297" i="5"/>
  <c r="K297" i="5"/>
  <c r="J297" i="5"/>
  <c r="E429" i="5"/>
  <c r="M429" i="5"/>
  <c r="L429" i="5"/>
  <c r="K429" i="5"/>
  <c r="J429" i="5"/>
  <c r="E579" i="5"/>
  <c r="M579" i="5"/>
  <c r="L579" i="5"/>
  <c r="K579" i="5"/>
  <c r="J579" i="5"/>
  <c r="E747" i="5"/>
  <c r="M747" i="5"/>
  <c r="L747" i="5"/>
  <c r="K747" i="5"/>
  <c r="J747" i="5"/>
  <c r="E897" i="5"/>
  <c r="M897" i="5"/>
  <c r="L897" i="5"/>
  <c r="K897" i="5"/>
  <c r="J897" i="5"/>
  <c r="E1083" i="5"/>
  <c r="M1083" i="5"/>
  <c r="L1083" i="5"/>
  <c r="K1083" i="5"/>
  <c r="J1083" i="5"/>
  <c r="E1293" i="5"/>
  <c r="M1293" i="5"/>
  <c r="L1293" i="5"/>
  <c r="K1293" i="5"/>
  <c r="J1293" i="5"/>
  <c r="E1533" i="5"/>
  <c r="M1533" i="5"/>
  <c r="L1533" i="5"/>
  <c r="K1533" i="5"/>
  <c r="J1533" i="5"/>
  <c r="E1395" i="5"/>
  <c r="M1395" i="5"/>
  <c r="L1395" i="5"/>
  <c r="K1395" i="5"/>
  <c r="J1395" i="5"/>
  <c r="E1959" i="5"/>
  <c r="M1959" i="5"/>
  <c r="L1959" i="5"/>
  <c r="K1959" i="5"/>
  <c r="J1959" i="5"/>
  <c r="E2151" i="5"/>
  <c r="M2151" i="5"/>
  <c r="L2151" i="5"/>
  <c r="K2151" i="5"/>
  <c r="J2151" i="5"/>
  <c r="E2379" i="5"/>
  <c r="M2379" i="5"/>
  <c r="L2379" i="5"/>
  <c r="K2379" i="5"/>
  <c r="J2379" i="5"/>
  <c r="E2571" i="5"/>
  <c r="M2571" i="5"/>
  <c r="L2571" i="5"/>
  <c r="K2571" i="5"/>
  <c r="J2571" i="5"/>
  <c r="E2781" i="5"/>
  <c r="M2781" i="5"/>
  <c r="L2781" i="5"/>
  <c r="K2781" i="5"/>
  <c r="J2781" i="5"/>
  <c r="E3021" i="5"/>
  <c r="M3021" i="5"/>
  <c r="L3021" i="5"/>
  <c r="K3021" i="5"/>
  <c r="J3021" i="5"/>
  <c r="E3231" i="5"/>
  <c r="M3231" i="5"/>
  <c r="L3231" i="5"/>
  <c r="K3231" i="5"/>
  <c r="J3231" i="5"/>
  <c r="E3441" i="5"/>
  <c r="M3441" i="5"/>
  <c r="L3441" i="5"/>
  <c r="K3441" i="5"/>
  <c r="J3441" i="5"/>
  <c r="E3657" i="5"/>
  <c r="M3657" i="5"/>
  <c r="L3657" i="5"/>
  <c r="K3657" i="5"/>
  <c r="J3657" i="5"/>
  <c r="E3897" i="5"/>
  <c r="M3897" i="5"/>
  <c r="L3897" i="5"/>
  <c r="K3897" i="5"/>
  <c r="J3897" i="5"/>
  <c r="E4057" i="5"/>
  <c r="M4057" i="5"/>
  <c r="L4057" i="5"/>
  <c r="K4057" i="5"/>
  <c r="J4057" i="5"/>
  <c r="E4321" i="5"/>
  <c r="M4321" i="5"/>
  <c r="L4321" i="5"/>
  <c r="K4321" i="5"/>
  <c r="J4321" i="5"/>
  <c r="E4465" i="5"/>
  <c r="M4465" i="5"/>
  <c r="L4465" i="5"/>
  <c r="K4465" i="5"/>
  <c r="J4465" i="5"/>
  <c r="E4603" i="5"/>
  <c r="M4603" i="5"/>
  <c r="L4603" i="5"/>
  <c r="K4603" i="5"/>
  <c r="J4603" i="5"/>
  <c r="E4747" i="5"/>
  <c r="M4747" i="5"/>
  <c r="L4747" i="5"/>
  <c r="K4747" i="5"/>
  <c r="J4747" i="5"/>
  <c r="E4891" i="5"/>
  <c r="M4891" i="5"/>
  <c r="L4891" i="5"/>
  <c r="K4891" i="5"/>
  <c r="J4891" i="5"/>
  <c r="E5029" i="5"/>
  <c r="M5029" i="5"/>
  <c r="L5029" i="5"/>
  <c r="K5029" i="5"/>
  <c r="J5029" i="5"/>
  <c r="E5167" i="5"/>
  <c r="M5167" i="5"/>
  <c r="L5167" i="5"/>
  <c r="K5167" i="5"/>
  <c r="J5167" i="5"/>
  <c r="E5329" i="5"/>
  <c r="M5329" i="5"/>
  <c r="L5329" i="5"/>
  <c r="K5329" i="5"/>
  <c r="J5329" i="5"/>
  <c r="E5479" i="5"/>
  <c r="M5479" i="5"/>
  <c r="L5479" i="5"/>
  <c r="K5479" i="5"/>
  <c r="J5479" i="5"/>
  <c r="E3812" i="5"/>
  <c r="M3812" i="5"/>
  <c r="L3812" i="5"/>
  <c r="K3812" i="5"/>
  <c r="J3812" i="5"/>
  <c r="E3986" i="5"/>
  <c r="M3986" i="5"/>
  <c r="L3986" i="5"/>
  <c r="K3986" i="5"/>
  <c r="J3986" i="5"/>
  <c r="E4166" i="5"/>
  <c r="M4166" i="5"/>
  <c r="L4166" i="5"/>
  <c r="K4166" i="5"/>
  <c r="J4166" i="5"/>
  <c r="E4346" i="5"/>
  <c r="M4346" i="5"/>
  <c r="L4346" i="5"/>
  <c r="K4346" i="5"/>
  <c r="J4346" i="5"/>
  <c r="E4526" i="5"/>
  <c r="M4526" i="5"/>
  <c r="L4526" i="5"/>
  <c r="K4526" i="5"/>
  <c r="J4526" i="5"/>
  <c r="E4706" i="5"/>
  <c r="M4706" i="5"/>
  <c r="L4706" i="5"/>
  <c r="K4706" i="5"/>
  <c r="J4706" i="5"/>
  <c r="E4880" i="5"/>
  <c r="M4880" i="5"/>
  <c r="L4880" i="5"/>
  <c r="K4880" i="5"/>
  <c r="J4880" i="5"/>
  <c r="E5054" i="5"/>
  <c r="M5054" i="5"/>
  <c r="L5054" i="5"/>
  <c r="K5054" i="5"/>
  <c r="J5054" i="5"/>
  <c r="E5246" i="5"/>
  <c r="M5246" i="5"/>
  <c r="L5246" i="5"/>
  <c r="K5246" i="5"/>
  <c r="J5246" i="5"/>
  <c r="E5414" i="5"/>
  <c r="M5414" i="5"/>
  <c r="L5414" i="5"/>
  <c r="K5414" i="5"/>
  <c r="J5414" i="5"/>
  <c r="E63" i="5"/>
  <c r="M63" i="5"/>
  <c r="L63" i="5"/>
  <c r="K63" i="5"/>
  <c r="J63" i="5"/>
  <c r="E1035" i="5"/>
  <c r="M1035" i="5"/>
  <c r="L1035" i="5"/>
  <c r="K1035" i="5"/>
  <c r="J1035" i="5"/>
  <c r="E1239" i="5"/>
  <c r="M1239" i="5"/>
  <c r="L1239" i="5"/>
  <c r="K1239" i="5"/>
  <c r="J1239" i="5"/>
  <c r="E1467" i="5"/>
  <c r="M1467" i="5"/>
  <c r="L1467" i="5"/>
  <c r="K1467" i="5"/>
  <c r="J1467" i="5"/>
  <c r="E1659" i="5"/>
  <c r="M1659" i="5"/>
  <c r="L1659" i="5"/>
  <c r="K1659" i="5"/>
  <c r="J1659" i="5"/>
  <c r="E1875" i="5"/>
  <c r="M1875" i="5"/>
  <c r="L1875" i="5"/>
  <c r="K1875" i="5"/>
  <c r="J1875" i="5"/>
  <c r="E2103" i="5"/>
  <c r="M2103" i="5"/>
  <c r="L2103" i="5"/>
  <c r="K2103" i="5"/>
  <c r="J2103" i="5"/>
  <c r="E2325" i="5"/>
  <c r="M2325" i="5"/>
  <c r="L2325" i="5"/>
  <c r="K2325" i="5"/>
  <c r="J2325" i="5"/>
  <c r="E2523" i="5"/>
  <c r="M2523" i="5"/>
  <c r="L2523" i="5"/>
  <c r="K2523" i="5"/>
  <c r="J2523" i="5"/>
  <c r="E2721" i="5"/>
  <c r="M2721" i="5"/>
  <c r="L2721" i="5"/>
  <c r="K2721" i="5"/>
  <c r="J2721" i="5"/>
  <c r="E2907" i="5"/>
  <c r="M2907" i="5"/>
  <c r="L2907" i="5"/>
  <c r="K2907" i="5"/>
  <c r="J2907" i="5"/>
  <c r="E3117" i="5"/>
  <c r="M3117" i="5"/>
  <c r="L3117" i="5"/>
  <c r="K3117" i="5"/>
  <c r="J3117" i="5"/>
  <c r="E3315" i="5"/>
  <c r="M3315" i="5"/>
  <c r="L3315" i="5"/>
  <c r="K3315" i="5"/>
  <c r="J3315" i="5"/>
  <c r="E3525" i="5"/>
  <c r="M3525" i="5"/>
  <c r="L3525" i="5"/>
  <c r="K3525" i="5"/>
  <c r="J3525" i="5"/>
  <c r="E3747" i="5"/>
  <c r="M3747" i="5"/>
  <c r="L3747" i="5"/>
  <c r="K3747" i="5"/>
  <c r="J3747" i="5"/>
  <c r="E3981" i="5"/>
  <c r="M3981" i="5"/>
  <c r="L3981" i="5"/>
  <c r="K3981" i="5"/>
  <c r="J3981" i="5"/>
  <c r="E4297" i="5"/>
  <c r="M4297" i="5"/>
  <c r="L4297" i="5"/>
  <c r="K4297" i="5"/>
  <c r="J4297" i="5"/>
  <c r="E4447" i="5"/>
  <c r="M4447" i="5"/>
  <c r="L4447" i="5"/>
  <c r="K4447" i="5"/>
  <c r="J4447" i="5"/>
  <c r="E4597" i="5"/>
  <c r="M4597" i="5"/>
  <c r="L4597" i="5"/>
  <c r="K4597" i="5"/>
  <c r="J4597" i="5"/>
  <c r="E4735" i="5"/>
  <c r="M4735" i="5"/>
  <c r="L4735" i="5"/>
  <c r="K4735" i="5"/>
  <c r="J4735" i="5"/>
  <c r="E4879" i="5"/>
  <c r="M4879" i="5"/>
  <c r="L4879" i="5"/>
  <c r="K4879" i="5"/>
  <c r="J4879" i="5"/>
  <c r="E5011" i="5"/>
  <c r="M5011" i="5"/>
  <c r="L5011" i="5"/>
  <c r="K5011" i="5"/>
  <c r="J5011" i="5"/>
  <c r="E5155" i="5"/>
  <c r="M5155" i="5"/>
  <c r="L5155" i="5"/>
  <c r="K5155" i="5"/>
  <c r="J5155" i="5"/>
  <c r="E5311" i="5"/>
  <c r="M5311" i="5"/>
  <c r="L5311" i="5"/>
  <c r="K5311" i="5"/>
  <c r="J5311" i="5"/>
  <c r="E5455" i="5"/>
  <c r="M5455" i="5"/>
  <c r="L5455" i="5"/>
  <c r="K5455" i="5"/>
  <c r="J5455" i="5"/>
  <c r="E3776" i="5"/>
  <c r="M3776" i="5"/>
  <c r="L3776" i="5"/>
  <c r="K3776" i="5"/>
  <c r="J3776" i="5"/>
  <c r="E3956" i="5"/>
  <c r="M3956" i="5"/>
  <c r="L3956" i="5"/>
  <c r="K3956" i="5"/>
  <c r="J3956" i="5"/>
  <c r="E4124" i="5"/>
  <c r="M4124" i="5"/>
  <c r="L4124" i="5"/>
  <c r="K4124" i="5"/>
  <c r="J4124" i="5"/>
  <c r="E4298" i="5"/>
  <c r="M4298" i="5"/>
  <c r="L4298" i="5"/>
  <c r="K4298" i="5"/>
  <c r="J4298" i="5"/>
  <c r="E4484" i="5"/>
  <c r="M4484" i="5"/>
  <c r="L4484" i="5"/>
  <c r="K4484" i="5"/>
  <c r="J4484" i="5"/>
  <c r="E4640" i="5"/>
  <c r="M4640" i="5"/>
  <c r="L4640" i="5"/>
  <c r="K4640" i="5"/>
  <c r="J4640" i="5"/>
  <c r="E4820" i="5"/>
  <c r="M4820" i="5"/>
  <c r="L4820" i="5"/>
  <c r="K4820" i="5"/>
  <c r="J4820" i="5"/>
  <c r="E5000" i="5"/>
  <c r="M5000" i="5"/>
  <c r="L5000" i="5"/>
  <c r="K5000" i="5"/>
  <c r="J5000" i="5"/>
  <c r="E5144" i="5"/>
  <c r="M5144" i="5"/>
  <c r="L5144" i="5"/>
  <c r="K5144" i="5"/>
  <c r="J5144" i="5"/>
  <c r="E5312" i="5"/>
  <c r="M5312" i="5"/>
  <c r="L5312" i="5"/>
  <c r="K5312" i="5"/>
  <c r="J5312" i="5"/>
  <c r="E5516" i="5"/>
  <c r="M5516" i="5"/>
  <c r="L5516" i="5"/>
  <c r="K5516" i="5"/>
  <c r="J5516" i="5"/>
  <c r="E189" i="5"/>
  <c r="M189" i="5"/>
  <c r="L189" i="5"/>
  <c r="K189" i="5"/>
  <c r="J189" i="5"/>
  <c r="E345" i="5"/>
  <c r="M345" i="5"/>
  <c r="L345" i="5"/>
  <c r="K345" i="5"/>
  <c r="J345" i="5"/>
  <c r="E489" i="5"/>
  <c r="M489" i="5"/>
  <c r="L489" i="5"/>
  <c r="K489" i="5"/>
  <c r="J489" i="5"/>
  <c r="E621" i="5"/>
  <c r="M621" i="5"/>
  <c r="L621" i="5"/>
  <c r="K621" i="5"/>
  <c r="J621" i="5"/>
  <c r="E753" i="5"/>
  <c r="M753" i="5"/>
  <c r="L753" i="5"/>
  <c r="K753" i="5"/>
  <c r="J753" i="5"/>
  <c r="E903" i="5"/>
  <c r="M903" i="5"/>
  <c r="L903" i="5"/>
  <c r="K903" i="5"/>
  <c r="J903" i="5"/>
  <c r="E1125" i="5"/>
  <c r="M1125" i="5"/>
  <c r="L1125" i="5"/>
  <c r="K1125" i="5"/>
  <c r="J1125" i="5"/>
  <c r="E1335" i="5"/>
  <c r="M1335" i="5"/>
  <c r="L1335" i="5"/>
  <c r="K1335" i="5"/>
  <c r="J1335" i="5"/>
  <c r="E1569" i="5"/>
  <c r="M1569" i="5"/>
  <c r="L1569" i="5"/>
  <c r="K1569" i="5"/>
  <c r="J1569" i="5"/>
  <c r="E1797" i="5"/>
  <c r="M1797" i="5"/>
  <c r="L1797" i="5"/>
  <c r="K1797" i="5"/>
  <c r="J1797" i="5"/>
  <c r="E1995" i="5"/>
  <c r="M1995" i="5"/>
  <c r="L1995" i="5"/>
  <c r="K1995" i="5"/>
  <c r="J1995" i="5"/>
  <c r="E2211" i="5"/>
  <c r="M2211" i="5"/>
  <c r="L2211" i="5"/>
  <c r="K2211" i="5"/>
  <c r="J2211" i="5"/>
  <c r="E2409" i="5"/>
  <c r="M2409" i="5"/>
  <c r="L2409" i="5"/>
  <c r="K2409" i="5"/>
  <c r="J2409" i="5"/>
  <c r="E2643" i="5"/>
  <c r="M2643" i="5"/>
  <c r="L2643" i="5"/>
  <c r="K2643" i="5"/>
  <c r="J2643" i="5"/>
  <c r="E2841" i="5"/>
  <c r="M2841" i="5"/>
  <c r="L2841" i="5"/>
  <c r="K2841" i="5"/>
  <c r="J2841" i="5"/>
  <c r="E3009" i="5"/>
  <c r="M3009" i="5"/>
  <c r="L3009" i="5"/>
  <c r="K3009" i="5"/>
  <c r="J3009" i="5"/>
  <c r="E3207" i="5"/>
  <c r="M3207" i="5"/>
  <c r="L3207" i="5"/>
  <c r="K3207" i="5"/>
  <c r="J3207" i="5"/>
  <c r="E3435" i="5"/>
  <c r="M3435" i="5"/>
  <c r="L3435" i="5"/>
  <c r="K3435" i="5"/>
  <c r="J3435" i="5"/>
  <c r="E3645" i="5"/>
  <c r="M3645" i="5"/>
  <c r="L3645" i="5"/>
  <c r="K3645" i="5"/>
  <c r="J3645" i="5"/>
  <c r="E3861" i="5"/>
  <c r="M3861" i="5"/>
  <c r="L3861" i="5"/>
  <c r="K3861" i="5"/>
  <c r="J3861" i="5"/>
  <c r="E3296" i="5"/>
  <c r="M3296" i="5"/>
  <c r="L3296" i="5"/>
  <c r="K3296" i="5"/>
  <c r="J3296" i="5"/>
  <c r="E3332" i="5"/>
  <c r="M3332" i="5"/>
  <c r="L3332" i="5"/>
  <c r="K3332" i="5"/>
  <c r="J3332" i="5"/>
  <c r="E3368" i="5"/>
  <c r="M3368" i="5"/>
  <c r="L3368" i="5"/>
  <c r="K3368" i="5"/>
  <c r="J3368" i="5"/>
  <c r="E3404" i="5"/>
  <c r="M3404" i="5"/>
  <c r="L3404" i="5"/>
  <c r="K3404" i="5"/>
  <c r="J3404" i="5"/>
  <c r="E3440" i="5"/>
  <c r="M3440" i="5"/>
  <c r="L3440" i="5"/>
  <c r="K3440" i="5"/>
  <c r="J3440" i="5"/>
  <c r="E3476" i="5"/>
  <c r="M3476" i="5"/>
  <c r="L3476" i="5"/>
  <c r="K3476" i="5"/>
  <c r="J3476" i="5"/>
  <c r="E3512" i="5"/>
  <c r="M3512" i="5"/>
  <c r="L3512" i="5"/>
  <c r="K3512" i="5"/>
  <c r="J3512" i="5"/>
  <c r="E3548" i="5"/>
  <c r="M3548" i="5"/>
  <c r="L3548" i="5"/>
  <c r="K3548" i="5"/>
  <c r="J3548" i="5"/>
  <c r="E3584" i="5"/>
  <c r="M3584" i="5"/>
  <c r="L3584" i="5"/>
  <c r="K3584" i="5"/>
  <c r="J3584" i="5"/>
  <c r="E3620" i="5"/>
  <c r="M3620" i="5"/>
  <c r="L3620" i="5"/>
  <c r="K3620" i="5"/>
  <c r="J3620" i="5"/>
  <c r="E3656" i="5"/>
  <c r="M3656" i="5"/>
  <c r="L3656" i="5"/>
  <c r="K3656" i="5"/>
  <c r="J3656" i="5"/>
  <c r="E3692" i="5"/>
  <c r="M3692" i="5"/>
  <c r="L3692" i="5"/>
  <c r="K3692" i="5"/>
  <c r="J3692" i="5"/>
  <c r="E3752" i="5"/>
  <c r="M3752" i="5"/>
  <c r="L3752" i="5"/>
  <c r="K3752" i="5"/>
  <c r="J3752" i="5"/>
  <c r="E3890" i="5"/>
  <c r="M3890" i="5"/>
  <c r="L3890" i="5"/>
  <c r="K3890" i="5"/>
  <c r="J3890" i="5"/>
  <c r="E4082" i="5"/>
  <c r="M4082" i="5"/>
  <c r="L4082" i="5"/>
  <c r="K4082" i="5"/>
  <c r="J4082" i="5"/>
  <c r="E4274" i="5"/>
  <c r="M4274" i="5"/>
  <c r="L4274" i="5"/>
  <c r="K4274" i="5"/>
  <c r="J4274" i="5"/>
  <c r="E4472" i="5"/>
  <c r="M4472" i="5"/>
  <c r="L4472" i="5"/>
  <c r="K4472" i="5"/>
  <c r="J4472" i="5"/>
  <c r="E4664" i="5"/>
  <c r="M4664" i="5"/>
  <c r="L4664" i="5"/>
  <c r="K4664" i="5"/>
  <c r="J4664" i="5"/>
  <c r="E4832" i="5"/>
  <c r="M4832" i="5"/>
  <c r="L4832" i="5"/>
  <c r="K4832" i="5"/>
  <c r="J4832" i="5"/>
  <c r="E5018" i="5"/>
  <c r="M5018" i="5"/>
  <c r="L5018" i="5"/>
  <c r="K5018" i="5"/>
  <c r="J5018" i="5"/>
  <c r="E4670" i="5"/>
  <c r="M4670" i="5"/>
  <c r="L4670" i="5"/>
  <c r="K4670" i="5"/>
  <c r="J4670" i="5"/>
  <c r="E5396" i="5"/>
  <c r="M5396" i="5"/>
  <c r="L5396" i="5"/>
  <c r="K5396" i="5"/>
  <c r="J5396" i="5"/>
  <c r="M165" i="5"/>
  <c r="L165" i="5"/>
  <c r="K165" i="5"/>
  <c r="J165" i="5"/>
  <c r="E255" i="5"/>
  <c r="M255" i="5"/>
  <c r="L255" i="5"/>
  <c r="K255" i="5"/>
  <c r="J255" i="5"/>
  <c r="E399" i="5"/>
  <c r="M399" i="5"/>
  <c r="L399" i="5"/>
  <c r="K399" i="5"/>
  <c r="J399" i="5"/>
  <c r="E543" i="5"/>
  <c r="M543" i="5"/>
  <c r="L543" i="5"/>
  <c r="K543" i="5"/>
  <c r="J543" i="5"/>
  <c r="E675" i="5"/>
  <c r="M675" i="5"/>
  <c r="L675" i="5"/>
  <c r="K675" i="5"/>
  <c r="J675" i="5"/>
  <c r="E813" i="5"/>
  <c r="M813" i="5"/>
  <c r="L813" i="5"/>
  <c r="K813" i="5"/>
  <c r="J813" i="5"/>
  <c r="E987" i="5"/>
  <c r="M987" i="5"/>
  <c r="L987" i="5"/>
  <c r="K987" i="5"/>
  <c r="J987" i="5"/>
  <c r="E1179" i="5"/>
  <c r="M1179" i="5"/>
  <c r="L1179" i="5"/>
  <c r="K1179" i="5"/>
  <c r="J1179" i="5"/>
  <c r="E1377" i="5"/>
  <c r="M1377" i="5"/>
  <c r="L1377" i="5"/>
  <c r="K1377" i="5"/>
  <c r="J1377" i="5"/>
  <c r="E1581" i="5"/>
  <c r="M1581" i="5"/>
  <c r="L1581" i="5"/>
  <c r="K1581" i="5"/>
  <c r="J1581" i="5"/>
  <c r="E1773" i="5"/>
  <c r="M1773" i="5"/>
  <c r="L1773" i="5"/>
  <c r="K1773" i="5"/>
  <c r="J1773" i="5"/>
  <c r="E1977" i="5"/>
  <c r="M1977" i="5"/>
  <c r="L1977" i="5"/>
  <c r="K1977" i="5"/>
  <c r="J1977" i="5"/>
  <c r="E2181" i="5"/>
  <c r="M2181" i="5"/>
  <c r="L2181" i="5"/>
  <c r="K2181" i="5"/>
  <c r="J2181" i="5"/>
  <c r="E2385" i="5"/>
  <c r="M2385" i="5"/>
  <c r="L2385" i="5"/>
  <c r="K2385" i="5"/>
  <c r="J2385" i="5"/>
  <c r="E2601" i="5"/>
  <c r="M2601" i="5"/>
  <c r="L2601" i="5"/>
  <c r="K2601" i="5"/>
  <c r="J2601" i="5"/>
  <c r="E2817" i="5"/>
  <c r="M2817" i="5"/>
  <c r="L2817" i="5"/>
  <c r="K2817" i="5"/>
  <c r="J2817" i="5"/>
  <c r="E3093" i="5"/>
  <c r="M3093" i="5"/>
  <c r="L3093" i="5"/>
  <c r="K3093" i="5"/>
  <c r="J3093" i="5"/>
  <c r="E3309" i="5"/>
  <c r="M3309" i="5"/>
  <c r="L3309" i="5"/>
  <c r="K3309" i="5"/>
  <c r="J3309" i="5"/>
  <c r="E3519" i="5"/>
  <c r="M3519" i="5"/>
  <c r="L3519" i="5"/>
  <c r="K3519" i="5"/>
  <c r="J3519" i="5"/>
  <c r="E3735" i="5"/>
  <c r="M3735" i="5"/>
  <c r="L3735" i="5"/>
  <c r="K3735" i="5"/>
  <c r="J3735" i="5"/>
  <c r="E3927" i="5"/>
  <c r="M3927" i="5"/>
  <c r="L3927" i="5"/>
  <c r="K3927" i="5"/>
  <c r="J3927" i="5"/>
  <c r="M9" i="5"/>
  <c r="L9" i="5"/>
  <c r="K9" i="5"/>
  <c r="J9" i="5"/>
  <c r="M3424" i="5"/>
  <c r="L3424" i="5"/>
  <c r="K3424" i="5"/>
  <c r="J3424" i="5"/>
  <c r="E105" i="5"/>
  <c r="M105" i="5"/>
  <c r="L105" i="5"/>
  <c r="K105" i="5"/>
  <c r="J105" i="5"/>
  <c r="E267" i="5"/>
  <c r="M267" i="5"/>
  <c r="L267" i="5"/>
  <c r="K267" i="5"/>
  <c r="J267" i="5"/>
  <c r="M405" i="5"/>
  <c r="L405" i="5"/>
  <c r="K405" i="5"/>
  <c r="J405" i="5"/>
  <c r="E585" i="5"/>
  <c r="M585" i="5"/>
  <c r="L585" i="5"/>
  <c r="K585" i="5"/>
  <c r="J585" i="5"/>
  <c r="E741" i="5"/>
  <c r="M741" i="5"/>
  <c r="L741" i="5"/>
  <c r="K741" i="5"/>
  <c r="J741" i="5"/>
  <c r="E909" i="5"/>
  <c r="M909" i="5"/>
  <c r="L909" i="5"/>
  <c r="K909" i="5"/>
  <c r="J909" i="5"/>
  <c r="E1095" i="5"/>
  <c r="M1095" i="5"/>
  <c r="L1095" i="5"/>
  <c r="K1095" i="5"/>
  <c r="J1095" i="5"/>
  <c r="E1341" i="5"/>
  <c r="M1341" i="5"/>
  <c r="L1341" i="5"/>
  <c r="K1341" i="5"/>
  <c r="J1341" i="5"/>
  <c r="E1551" i="5"/>
  <c r="M1551" i="5"/>
  <c r="L1551" i="5"/>
  <c r="K1551" i="5"/>
  <c r="J1551" i="5"/>
  <c r="E1791" i="5"/>
  <c r="M1791" i="5"/>
  <c r="L1791" i="5"/>
  <c r="K1791" i="5"/>
  <c r="J1791" i="5"/>
  <c r="E2049" i="5"/>
  <c r="M2049" i="5"/>
  <c r="L2049" i="5"/>
  <c r="K2049" i="5"/>
  <c r="J2049" i="5"/>
  <c r="E2277" i="5"/>
  <c r="M2277" i="5"/>
  <c r="L2277" i="5"/>
  <c r="K2277" i="5"/>
  <c r="J2277" i="5"/>
  <c r="E2499" i="5"/>
  <c r="M2499" i="5"/>
  <c r="L2499" i="5"/>
  <c r="K2499" i="5"/>
  <c r="J2499" i="5"/>
  <c r="E2733" i="5"/>
  <c r="M2733" i="5"/>
  <c r="L2733" i="5"/>
  <c r="K2733" i="5"/>
  <c r="J2733" i="5"/>
  <c r="E2991" i="5"/>
  <c r="M2991" i="5"/>
  <c r="L2991" i="5"/>
  <c r="K2991" i="5"/>
  <c r="J2991" i="5"/>
  <c r="E3219" i="5"/>
  <c r="M3219" i="5"/>
  <c r="L3219" i="5"/>
  <c r="K3219" i="5"/>
  <c r="J3219" i="5"/>
  <c r="E3471" i="5"/>
  <c r="M3471" i="5"/>
  <c r="L3471" i="5"/>
  <c r="K3471" i="5"/>
  <c r="J3471" i="5"/>
  <c r="E3675" i="5"/>
  <c r="M3675" i="5"/>
  <c r="L3675" i="5"/>
  <c r="K3675" i="5"/>
  <c r="J3675" i="5"/>
  <c r="E3909" i="5"/>
  <c r="M3909" i="5"/>
  <c r="L3909" i="5"/>
  <c r="K3909" i="5"/>
  <c r="J3909" i="5"/>
  <c r="E4051" i="5"/>
  <c r="M4051" i="5"/>
  <c r="L4051" i="5"/>
  <c r="K4051" i="5"/>
  <c r="J4051" i="5"/>
  <c r="E4093" i="5"/>
  <c r="M4093" i="5"/>
  <c r="L4093" i="5"/>
  <c r="K4093" i="5"/>
  <c r="J4093" i="5"/>
  <c r="E4129" i="5"/>
  <c r="M4129" i="5"/>
  <c r="L4129" i="5"/>
  <c r="K4129" i="5"/>
  <c r="J4129" i="5"/>
  <c r="E4171" i="5"/>
  <c r="M4171" i="5"/>
  <c r="L4171" i="5"/>
  <c r="K4171" i="5"/>
  <c r="J4171" i="5"/>
  <c r="E4267" i="5"/>
  <c r="M4267" i="5"/>
  <c r="L4267" i="5"/>
  <c r="K4267" i="5"/>
  <c r="J4267" i="5"/>
  <c r="E4405" i="5"/>
  <c r="M4405" i="5"/>
  <c r="L4405" i="5"/>
  <c r="K4405" i="5"/>
  <c r="J4405" i="5"/>
  <c r="E4561" i="5"/>
  <c r="M4561" i="5"/>
  <c r="L4561" i="5"/>
  <c r="K4561" i="5"/>
  <c r="J4561" i="5"/>
  <c r="E4705" i="5"/>
  <c r="M4705" i="5"/>
  <c r="L4705" i="5"/>
  <c r="K4705" i="5"/>
  <c r="J4705" i="5"/>
  <c r="E4849" i="5"/>
  <c r="M4849" i="5"/>
  <c r="L4849" i="5"/>
  <c r="K4849" i="5"/>
  <c r="J4849" i="5"/>
  <c r="E4975" i="5"/>
  <c r="M4975" i="5"/>
  <c r="L4975" i="5"/>
  <c r="K4975" i="5"/>
  <c r="J4975" i="5"/>
  <c r="E5119" i="5"/>
  <c r="M5119" i="5"/>
  <c r="L5119" i="5"/>
  <c r="K5119" i="5"/>
  <c r="J5119" i="5"/>
  <c r="E5263" i="5"/>
  <c r="M5263" i="5"/>
  <c r="L5263" i="5"/>
  <c r="K5263" i="5"/>
  <c r="J5263" i="5"/>
  <c r="E5395" i="5"/>
  <c r="M5395" i="5"/>
  <c r="L5395" i="5"/>
  <c r="K5395" i="5"/>
  <c r="J5395" i="5"/>
  <c r="E5533" i="5"/>
  <c r="M5533" i="5"/>
  <c r="L5533" i="5"/>
  <c r="K5533" i="5"/>
  <c r="J5533" i="5"/>
  <c r="E3884" i="5"/>
  <c r="M3884" i="5"/>
  <c r="L3884" i="5"/>
  <c r="K3884" i="5"/>
  <c r="J3884" i="5"/>
  <c r="E4070" i="5"/>
  <c r="M4070" i="5"/>
  <c r="K4070" i="5"/>
  <c r="L4070" i="5"/>
  <c r="J4070" i="5"/>
  <c r="E4262" i="5"/>
  <c r="M4262" i="5"/>
  <c r="L4262" i="5"/>
  <c r="K4262" i="5"/>
  <c r="J4262" i="5"/>
  <c r="E4436" i="5"/>
  <c r="M4436" i="5"/>
  <c r="L4436" i="5"/>
  <c r="K4436" i="5"/>
  <c r="J4436" i="5"/>
  <c r="E4616" i="5"/>
  <c r="M4616" i="5"/>
  <c r="L4616" i="5"/>
  <c r="K4616" i="5"/>
  <c r="J4616" i="5"/>
  <c r="E4826" i="5"/>
  <c r="M4826" i="5"/>
  <c r="K4826" i="5"/>
  <c r="L4826" i="5"/>
  <c r="J4826" i="5"/>
  <c r="E4976" i="5"/>
  <c r="M4976" i="5"/>
  <c r="L4976" i="5"/>
  <c r="K4976" i="5"/>
  <c r="J4976" i="5"/>
  <c r="E5180" i="5"/>
  <c r="M5180" i="5"/>
  <c r="L5180" i="5"/>
  <c r="K5180" i="5"/>
  <c r="J5180" i="5"/>
  <c r="E5354" i="5"/>
  <c r="M5354" i="5"/>
  <c r="L5354" i="5"/>
  <c r="K5354" i="5"/>
  <c r="J5354" i="5"/>
  <c r="E5522" i="5"/>
  <c r="M5522" i="5"/>
  <c r="L5522" i="5"/>
  <c r="K5522" i="5"/>
  <c r="J5522" i="5"/>
  <c r="E1113" i="5"/>
  <c r="M1113" i="5"/>
  <c r="L1113" i="5"/>
  <c r="K1113" i="5"/>
  <c r="J1113" i="5"/>
  <c r="M1323" i="5"/>
  <c r="L1323" i="5"/>
  <c r="K1323" i="5"/>
  <c r="J1323" i="5"/>
  <c r="E1527" i="5"/>
  <c r="M1527" i="5"/>
  <c r="L1527" i="5"/>
  <c r="K1527" i="5"/>
  <c r="J1527" i="5"/>
  <c r="E1743" i="5"/>
  <c r="M1743" i="5"/>
  <c r="L1743" i="5"/>
  <c r="K1743" i="5"/>
  <c r="J1743" i="5"/>
  <c r="E1965" i="5"/>
  <c r="M1965" i="5"/>
  <c r="L1965" i="5"/>
  <c r="K1965" i="5"/>
  <c r="J1965" i="5"/>
  <c r="E2193" i="5"/>
  <c r="M2193" i="5"/>
  <c r="L2193" i="5"/>
  <c r="K2193" i="5"/>
  <c r="J2193" i="5"/>
  <c r="E2403" i="5"/>
  <c r="M2403" i="5"/>
  <c r="L2403" i="5"/>
  <c r="K2403" i="5"/>
  <c r="J2403" i="5"/>
  <c r="E2631" i="5"/>
  <c r="M2631" i="5"/>
  <c r="L2631" i="5"/>
  <c r="K2631" i="5"/>
  <c r="J2631" i="5"/>
  <c r="E2853" i="5"/>
  <c r="M2853" i="5"/>
  <c r="L2853" i="5"/>
  <c r="K2853" i="5"/>
  <c r="J2853" i="5"/>
  <c r="E3051" i="5"/>
  <c r="M3051" i="5"/>
  <c r="L3051" i="5"/>
  <c r="K3051" i="5"/>
  <c r="J3051" i="5"/>
  <c r="E3297" i="5"/>
  <c r="M3297" i="5"/>
  <c r="L3297" i="5"/>
  <c r="K3297" i="5"/>
  <c r="J3297" i="5"/>
  <c r="E3507" i="5"/>
  <c r="M3507" i="5"/>
  <c r="L3507" i="5"/>
  <c r="K3507" i="5"/>
  <c r="J3507" i="5"/>
  <c r="E3729" i="5"/>
  <c r="M3729" i="5"/>
  <c r="L3729" i="5"/>
  <c r="K3729" i="5"/>
  <c r="J3729" i="5"/>
  <c r="E3915" i="5"/>
  <c r="M3915" i="5"/>
  <c r="L3915" i="5"/>
  <c r="K3915" i="5"/>
  <c r="J3915" i="5"/>
  <c r="E4221" i="5"/>
  <c r="M4221" i="5"/>
  <c r="L4221" i="5"/>
  <c r="K4221" i="5"/>
  <c r="J4221" i="5"/>
  <c r="E4437" i="5"/>
  <c r="M4437" i="5"/>
  <c r="L4437" i="5"/>
  <c r="K4437" i="5"/>
  <c r="J4437" i="5"/>
  <c r="E4623" i="5"/>
  <c r="M4623" i="5"/>
  <c r="L4623" i="5"/>
  <c r="K4623" i="5"/>
  <c r="J4623" i="5"/>
  <c r="E4791" i="5"/>
  <c r="M4791" i="5"/>
  <c r="L4791" i="5"/>
  <c r="K4791" i="5"/>
  <c r="J4791" i="5"/>
  <c r="E4971" i="5"/>
  <c r="M4971" i="5"/>
  <c r="L4971" i="5"/>
  <c r="K4971" i="5"/>
  <c r="J4971" i="5"/>
  <c r="E5151" i="5"/>
  <c r="M5151" i="5"/>
  <c r="L5151" i="5"/>
  <c r="K5151" i="5"/>
  <c r="J5151" i="5"/>
  <c r="E5325" i="5"/>
  <c r="M5325" i="5"/>
  <c r="L5325" i="5"/>
  <c r="K5325" i="5"/>
  <c r="J5325" i="5"/>
  <c r="E5475" i="5"/>
  <c r="M5475" i="5"/>
  <c r="L5475" i="5"/>
  <c r="K5475" i="5"/>
  <c r="J5475" i="5"/>
  <c r="E4365" i="5"/>
  <c r="M4365" i="5"/>
  <c r="L4365" i="5"/>
  <c r="K4365" i="5"/>
  <c r="J4365" i="5"/>
  <c r="E4545" i="5"/>
  <c r="M4545" i="5"/>
  <c r="L4545" i="5"/>
  <c r="K4545" i="5"/>
  <c r="J4545" i="5"/>
  <c r="E5290" i="5"/>
  <c r="M5290" i="5"/>
  <c r="L5290" i="5"/>
  <c r="K5290" i="5"/>
  <c r="J5290" i="5"/>
  <c r="E4899" i="5"/>
  <c r="M4899" i="5"/>
  <c r="L4899" i="5"/>
  <c r="K4899" i="5"/>
  <c r="J4899" i="5"/>
  <c r="E5079" i="5"/>
  <c r="M5079" i="5"/>
  <c r="L5079" i="5"/>
  <c r="K5079" i="5"/>
  <c r="J5079" i="5"/>
  <c r="E5259" i="5"/>
  <c r="M5259" i="5"/>
  <c r="L5259" i="5"/>
  <c r="K5259" i="5"/>
  <c r="J5259" i="5"/>
  <c r="E5433" i="5"/>
  <c r="M5433" i="5"/>
  <c r="L5433" i="5"/>
  <c r="K5433" i="5"/>
  <c r="J5433" i="5"/>
  <c r="E5523" i="5"/>
  <c r="M5523" i="5"/>
  <c r="L5523" i="5"/>
  <c r="K5523" i="5"/>
  <c r="J5523" i="5"/>
  <c r="E4287" i="5"/>
  <c r="M4287" i="5"/>
  <c r="L4287" i="5"/>
  <c r="K4287" i="5"/>
  <c r="J4287" i="5"/>
  <c r="E4473" i="5"/>
  <c r="M4473" i="5"/>
  <c r="L4473" i="5"/>
  <c r="K4473" i="5"/>
  <c r="J4473" i="5"/>
  <c r="E4647" i="5"/>
  <c r="M4647" i="5"/>
  <c r="L4647" i="5"/>
  <c r="K4647" i="5"/>
  <c r="J4647" i="5"/>
  <c r="E4833" i="5"/>
  <c r="M4833" i="5"/>
  <c r="L4833" i="5"/>
  <c r="K4833" i="5"/>
  <c r="J4833" i="5"/>
  <c r="E5013" i="5"/>
  <c r="M5013" i="5"/>
  <c r="L5013" i="5"/>
  <c r="K5013" i="5"/>
  <c r="J5013" i="5"/>
  <c r="E4918" i="5"/>
  <c r="M4918" i="5"/>
  <c r="L4918" i="5"/>
  <c r="K4918" i="5"/>
  <c r="J4918" i="5"/>
  <c r="E5361" i="5"/>
  <c r="M5361" i="5"/>
  <c r="L5361" i="5"/>
  <c r="K5361" i="5"/>
  <c r="J5361" i="5"/>
  <c r="E5493" i="5"/>
  <c r="M5493" i="5"/>
  <c r="L5493" i="5"/>
  <c r="K5493" i="5"/>
  <c r="J5493" i="5"/>
  <c r="E5565" i="5"/>
  <c r="M5565" i="5"/>
  <c r="L5565" i="5"/>
  <c r="K5565" i="5"/>
  <c r="J5565" i="5"/>
  <c r="E4377" i="5"/>
  <c r="M4377" i="5"/>
  <c r="L4377" i="5"/>
  <c r="K4377" i="5"/>
  <c r="J4377" i="5"/>
  <c r="E4569" i="5"/>
  <c r="M4569" i="5"/>
  <c r="L4569" i="5"/>
  <c r="K4569" i="5"/>
  <c r="J4569" i="5"/>
  <c r="E4749" i="5"/>
  <c r="M4749" i="5"/>
  <c r="L4749" i="5"/>
  <c r="K4749" i="5"/>
  <c r="J4749" i="5"/>
  <c r="E4935" i="5"/>
  <c r="M4935" i="5"/>
  <c r="L4935" i="5"/>
  <c r="K4935" i="5"/>
  <c r="J4935" i="5"/>
  <c r="E5109" i="5"/>
  <c r="M5109" i="5"/>
  <c r="L5109" i="5"/>
  <c r="K5109" i="5"/>
  <c r="J5109" i="5"/>
  <c r="E5307" i="5"/>
  <c r="M5307" i="5"/>
  <c r="L5307" i="5"/>
  <c r="K5307" i="5"/>
  <c r="J5307" i="5"/>
  <c r="E4113" i="5"/>
  <c r="M4113" i="5"/>
  <c r="L4113" i="5"/>
  <c r="K4113" i="5"/>
  <c r="J4113" i="5"/>
  <c r="E4149" i="5"/>
  <c r="M4149" i="5"/>
  <c r="L4149" i="5"/>
  <c r="K4149" i="5"/>
  <c r="J4149" i="5"/>
  <c r="E4185" i="5"/>
  <c r="M4185" i="5"/>
  <c r="L4185" i="5"/>
  <c r="K4185" i="5"/>
  <c r="J4185" i="5"/>
  <c r="E4245" i="5"/>
  <c r="M4245" i="5"/>
  <c r="L4245" i="5"/>
  <c r="K4245" i="5"/>
  <c r="J4245" i="5"/>
  <c r="E4329" i="5"/>
  <c r="M4329" i="5"/>
  <c r="L4329" i="5"/>
  <c r="K4329" i="5"/>
  <c r="J4329" i="5"/>
  <c r="E4503" i="5"/>
  <c r="M4503" i="5"/>
  <c r="L4503" i="5"/>
  <c r="K4503" i="5"/>
  <c r="J4503" i="5"/>
  <c r="E4677" i="5"/>
  <c r="M4677" i="5"/>
  <c r="L4677" i="5"/>
  <c r="K4677" i="5"/>
  <c r="J4677" i="5"/>
  <c r="E4857" i="5"/>
  <c r="M4857" i="5"/>
  <c r="L4857" i="5"/>
  <c r="K4857" i="5"/>
  <c r="J4857" i="5"/>
  <c r="E5037" i="5"/>
  <c r="M5037" i="5"/>
  <c r="L5037" i="5"/>
  <c r="K5037" i="5"/>
  <c r="J5037" i="5"/>
  <c r="E5223" i="5"/>
  <c r="M5223" i="5"/>
  <c r="L5223" i="5"/>
  <c r="K5223" i="5"/>
  <c r="J5223" i="5"/>
  <c r="E5397" i="5"/>
  <c r="M5397" i="5"/>
  <c r="L5397" i="5"/>
  <c r="K5397" i="5"/>
  <c r="J5397" i="5"/>
  <c r="C2041" i="5"/>
  <c r="C2237" i="5"/>
  <c r="C4849" i="5"/>
  <c r="C2293" i="5"/>
  <c r="C2385" i="5"/>
  <c r="C2665" i="5"/>
  <c r="C2817" i="5"/>
  <c r="C3109" i="5"/>
  <c r="C3297" i="5"/>
  <c r="C3593" i="5"/>
  <c r="C3645" i="5"/>
  <c r="C3737" i="5"/>
  <c r="C3881" i="5"/>
  <c r="C4025" i="5"/>
  <c r="C4329" i="5"/>
  <c r="C4469" i="5"/>
  <c r="C2365" i="5"/>
  <c r="C3093" i="5"/>
  <c r="C3217" i="5"/>
  <c r="C3665" i="5"/>
  <c r="C3781" i="5"/>
  <c r="C3897" i="5"/>
  <c r="C3953" i="5"/>
  <c r="C4129" i="5"/>
  <c r="C4297" i="5"/>
  <c r="C4473" i="5"/>
  <c r="C4901" i="5"/>
  <c r="C5017" i="5"/>
  <c r="C5153" i="5"/>
  <c r="C5325" i="5"/>
  <c r="C405" i="5"/>
  <c r="C429" i="5"/>
  <c r="C621" i="5"/>
  <c r="C741" i="5"/>
  <c r="C1125" i="5"/>
  <c r="C1293" i="5"/>
  <c r="C1341" i="5"/>
  <c r="C5210" i="5"/>
  <c r="C5533" i="5"/>
  <c r="E17" i="5"/>
  <c r="M17" i="5"/>
  <c r="L17" i="5"/>
  <c r="K17" i="5"/>
  <c r="J17" i="5"/>
  <c r="E53" i="5"/>
  <c r="M53" i="5"/>
  <c r="L53" i="5"/>
  <c r="K53" i="5"/>
  <c r="J53" i="5"/>
  <c r="E89" i="5"/>
  <c r="M89" i="5"/>
  <c r="L89" i="5"/>
  <c r="K89" i="5"/>
  <c r="J89" i="5"/>
  <c r="E125" i="5"/>
  <c r="M125" i="5"/>
  <c r="L125" i="5"/>
  <c r="K125" i="5"/>
  <c r="J125" i="5"/>
  <c r="E161" i="5"/>
  <c r="M161" i="5"/>
  <c r="L161" i="5"/>
  <c r="K161" i="5"/>
  <c r="J161" i="5"/>
  <c r="E197" i="5"/>
  <c r="M197" i="5"/>
  <c r="L197" i="5"/>
  <c r="K197" i="5"/>
  <c r="J197" i="5"/>
  <c r="E233" i="5"/>
  <c r="M233" i="5"/>
  <c r="L233" i="5"/>
  <c r="K233" i="5"/>
  <c r="J233" i="5"/>
  <c r="E269" i="5"/>
  <c r="M269" i="5"/>
  <c r="L269" i="5"/>
  <c r="K269" i="5"/>
  <c r="J269" i="5"/>
  <c r="E305" i="5"/>
  <c r="M305" i="5"/>
  <c r="L305" i="5"/>
  <c r="K305" i="5"/>
  <c r="J305" i="5"/>
  <c r="E341" i="5"/>
  <c r="M341" i="5"/>
  <c r="L341" i="5"/>
  <c r="K341" i="5"/>
  <c r="J341" i="5"/>
  <c r="E377" i="5"/>
  <c r="M377" i="5"/>
  <c r="L377" i="5"/>
  <c r="K377" i="5"/>
  <c r="J377" i="5"/>
  <c r="E413" i="5"/>
  <c r="M413" i="5"/>
  <c r="L413" i="5"/>
  <c r="K413" i="5"/>
  <c r="J413" i="5"/>
  <c r="E449" i="5"/>
  <c r="M449" i="5"/>
  <c r="L449" i="5"/>
  <c r="K449" i="5"/>
  <c r="J449" i="5"/>
  <c r="E485" i="5"/>
  <c r="M485" i="5"/>
  <c r="L485" i="5"/>
  <c r="K485" i="5"/>
  <c r="J485" i="5"/>
  <c r="E521" i="5"/>
  <c r="M521" i="5"/>
  <c r="L521" i="5"/>
  <c r="K521" i="5"/>
  <c r="J521" i="5"/>
  <c r="E557" i="5"/>
  <c r="M557" i="5"/>
  <c r="L557" i="5"/>
  <c r="K557" i="5"/>
  <c r="J557" i="5"/>
  <c r="E593" i="5"/>
  <c r="M593" i="5"/>
  <c r="L593" i="5"/>
  <c r="K593" i="5"/>
  <c r="J593" i="5"/>
  <c r="E629" i="5"/>
  <c r="M629" i="5"/>
  <c r="L629" i="5"/>
  <c r="K629" i="5"/>
  <c r="J629" i="5"/>
  <c r="E665" i="5"/>
  <c r="M665" i="5"/>
  <c r="L665" i="5"/>
  <c r="K665" i="5"/>
  <c r="J665" i="5"/>
  <c r="E701" i="5"/>
  <c r="M701" i="5"/>
  <c r="L701" i="5"/>
  <c r="K701" i="5"/>
  <c r="J701" i="5"/>
  <c r="E737" i="5"/>
  <c r="M737" i="5"/>
  <c r="L737" i="5"/>
  <c r="K737" i="5"/>
  <c r="J737" i="5"/>
  <c r="E12" i="5"/>
  <c r="M12" i="5"/>
  <c r="L12" i="5"/>
  <c r="K12" i="5"/>
  <c r="J12" i="5"/>
  <c r="E48" i="5"/>
  <c r="M48" i="5"/>
  <c r="L48" i="5"/>
  <c r="K48" i="5"/>
  <c r="J48" i="5"/>
  <c r="E84" i="5"/>
  <c r="M84" i="5"/>
  <c r="L84" i="5"/>
  <c r="K84" i="5"/>
  <c r="J84" i="5"/>
  <c r="E120" i="5"/>
  <c r="M120" i="5"/>
  <c r="L120" i="5"/>
  <c r="K120" i="5"/>
  <c r="J120" i="5"/>
  <c r="E156" i="5"/>
  <c r="M156" i="5"/>
  <c r="L156" i="5"/>
  <c r="K156" i="5"/>
  <c r="J156" i="5"/>
  <c r="E192" i="5"/>
  <c r="M192" i="5"/>
  <c r="L192" i="5"/>
  <c r="K192" i="5"/>
  <c r="J192" i="5"/>
  <c r="E228" i="5"/>
  <c r="M228" i="5"/>
  <c r="L228" i="5"/>
  <c r="K228" i="5"/>
  <c r="J228" i="5"/>
  <c r="E264" i="5"/>
  <c r="M264" i="5"/>
  <c r="L264" i="5"/>
  <c r="K264" i="5"/>
  <c r="J264" i="5"/>
  <c r="E300" i="5"/>
  <c r="M300" i="5"/>
  <c r="L300" i="5"/>
  <c r="K300" i="5"/>
  <c r="J300" i="5"/>
  <c r="E336" i="5"/>
  <c r="M336" i="5"/>
  <c r="L336" i="5"/>
  <c r="K336" i="5"/>
  <c r="J336" i="5"/>
  <c r="E372" i="5"/>
  <c r="M372" i="5"/>
  <c r="L372" i="5"/>
  <c r="K372" i="5"/>
  <c r="J372" i="5"/>
  <c r="E408" i="5"/>
  <c r="M408" i="5"/>
  <c r="L408" i="5"/>
  <c r="K408" i="5"/>
  <c r="J408" i="5"/>
  <c r="E444" i="5"/>
  <c r="M444" i="5"/>
  <c r="L444" i="5"/>
  <c r="K444" i="5"/>
  <c r="J444" i="5"/>
  <c r="E480" i="5"/>
  <c r="M480" i="5"/>
  <c r="L480" i="5"/>
  <c r="K480" i="5"/>
  <c r="J480" i="5"/>
  <c r="E516" i="5"/>
  <c r="M516" i="5"/>
  <c r="L516" i="5"/>
  <c r="K516" i="5"/>
  <c r="J516" i="5"/>
  <c r="E552" i="5"/>
  <c r="M552" i="5"/>
  <c r="L552" i="5"/>
  <c r="K552" i="5"/>
  <c r="J552" i="5"/>
  <c r="E223" i="5"/>
  <c r="M223" i="5"/>
  <c r="L223" i="5"/>
  <c r="K223" i="5"/>
  <c r="J223" i="5"/>
  <c r="E624" i="5"/>
  <c r="M624" i="5"/>
  <c r="L624" i="5"/>
  <c r="K624" i="5"/>
  <c r="J624" i="5"/>
  <c r="E660" i="5"/>
  <c r="M660" i="5"/>
  <c r="L660" i="5"/>
  <c r="K660" i="5"/>
  <c r="J660" i="5"/>
  <c r="E696" i="5"/>
  <c r="M696" i="5"/>
  <c r="L696" i="5"/>
  <c r="K696" i="5"/>
  <c r="J696" i="5"/>
  <c r="E732" i="5"/>
  <c r="M732" i="5"/>
  <c r="L732" i="5"/>
  <c r="K732" i="5"/>
  <c r="J732" i="5"/>
  <c r="E4" i="5"/>
  <c r="M4" i="5"/>
  <c r="L4" i="5"/>
  <c r="K4" i="5"/>
  <c r="J4" i="5"/>
  <c r="E40" i="5"/>
  <c r="M40" i="5"/>
  <c r="L40" i="5"/>
  <c r="K40" i="5"/>
  <c r="J40" i="5"/>
  <c r="E2858" i="5"/>
  <c r="M2858" i="5"/>
  <c r="L2858" i="5"/>
  <c r="K2858" i="5"/>
  <c r="J2858" i="5"/>
  <c r="E112" i="5"/>
  <c r="M112" i="5"/>
  <c r="L112" i="5"/>
  <c r="K112" i="5"/>
  <c r="J112" i="5"/>
  <c r="E148" i="5"/>
  <c r="M148" i="5"/>
  <c r="L148" i="5"/>
  <c r="K148" i="5"/>
  <c r="J148" i="5"/>
  <c r="E184" i="5"/>
  <c r="M184" i="5"/>
  <c r="L184" i="5"/>
  <c r="K184" i="5"/>
  <c r="J184" i="5"/>
  <c r="E220" i="5"/>
  <c r="M220" i="5"/>
  <c r="L220" i="5"/>
  <c r="K220" i="5"/>
  <c r="J220" i="5"/>
  <c r="E256" i="5"/>
  <c r="M256" i="5"/>
  <c r="L256" i="5"/>
  <c r="K256" i="5"/>
  <c r="J256" i="5"/>
  <c r="E292" i="5"/>
  <c r="M292" i="5"/>
  <c r="L292" i="5"/>
  <c r="K292" i="5"/>
  <c r="J292" i="5"/>
  <c r="E328" i="5"/>
  <c r="M328" i="5"/>
  <c r="L328" i="5"/>
  <c r="K328" i="5"/>
  <c r="J328" i="5"/>
  <c r="E364" i="5"/>
  <c r="M364" i="5"/>
  <c r="L364" i="5"/>
  <c r="K364" i="5"/>
  <c r="J364" i="5"/>
  <c r="E400" i="5"/>
  <c r="M400" i="5"/>
  <c r="L400" i="5"/>
  <c r="K400" i="5"/>
  <c r="J400" i="5"/>
  <c r="E436" i="5"/>
  <c r="M436" i="5"/>
  <c r="L436" i="5"/>
  <c r="K436" i="5"/>
  <c r="J436" i="5"/>
  <c r="E472" i="5"/>
  <c r="M472" i="5"/>
  <c r="L472" i="5"/>
  <c r="K472" i="5"/>
  <c r="J472" i="5"/>
  <c r="E508" i="5"/>
  <c r="M508" i="5"/>
  <c r="L508" i="5"/>
  <c r="K508" i="5"/>
  <c r="J508" i="5"/>
  <c r="E544" i="5"/>
  <c r="M544" i="5"/>
  <c r="L544" i="5"/>
  <c r="K544" i="5"/>
  <c r="J544" i="5"/>
  <c r="E580" i="5"/>
  <c r="M580" i="5"/>
  <c r="L580" i="5"/>
  <c r="K580" i="5"/>
  <c r="J580" i="5"/>
  <c r="E616" i="5"/>
  <c r="M616" i="5"/>
  <c r="L616" i="5"/>
  <c r="K616" i="5"/>
  <c r="J616" i="5"/>
  <c r="E652" i="5"/>
  <c r="M652" i="5"/>
  <c r="L652" i="5"/>
  <c r="K652" i="5"/>
  <c r="J652" i="5"/>
  <c r="E688" i="5"/>
  <c r="M688" i="5"/>
  <c r="L688" i="5"/>
  <c r="K688" i="5"/>
  <c r="J688" i="5"/>
  <c r="E724" i="5"/>
  <c r="M724" i="5"/>
  <c r="L724" i="5"/>
  <c r="K724" i="5"/>
  <c r="J724" i="5"/>
  <c r="E760" i="5"/>
  <c r="M760" i="5"/>
  <c r="L760" i="5"/>
  <c r="K760" i="5"/>
  <c r="J760" i="5"/>
  <c r="E797" i="5"/>
  <c r="M797" i="5"/>
  <c r="L797" i="5"/>
  <c r="K797" i="5"/>
  <c r="J797" i="5"/>
  <c r="E833" i="5"/>
  <c r="M833" i="5"/>
  <c r="L833" i="5"/>
  <c r="K833" i="5"/>
  <c r="J833" i="5"/>
  <c r="E869" i="5"/>
  <c r="M869" i="5"/>
  <c r="L869" i="5"/>
  <c r="K869" i="5"/>
  <c r="J869" i="5"/>
  <c r="E905" i="5"/>
  <c r="M905" i="5"/>
  <c r="L905" i="5"/>
  <c r="K905" i="5"/>
  <c r="J905" i="5"/>
  <c r="E941" i="5"/>
  <c r="M941" i="5"/>
  <c r="L941" i="5"/>
  <c r="K941" i="5"/>
  <c r="J941" i="5"/>
  <c r="E977" i="5"/>
  <c r="M977" i="5"/>
  <c r="L977" i="5"/>
  <c r="K977" i="5"/>
  <c r="J977" i="5"/>
  <c r="E1013" i="5"/>
  <c r="M1013" i="5"/>
  <c r="L1013" i="5"/>
  <c r="K1013" i="5"/>
  <c r="J1013" i="5"/>
  <c r="E1049" i="5"/>
  <c r="M1049" i="5"/>
  <c r="L1049" i="5"/>
  <c r="K1049" i="5"/>
  <c r="J1049" i="5"/>
  <c r="E1085" i="5"/>
  <c r="M1085" i="5"/>
  <c r="L1085" i="5"/>
  <c r="K1085" i="5"/>
  <c r="J1085" i="5"/>
  <c r="E1121" i="5"/>
  <c r="M1121" i="5"/>
  <c r="L1121" i="5"/>
  <c r="K1121" i="5"/>
  <c r="J1121" i="5"/>
  <c r="E1157" i="5"/>
  <c r="M1157" i="5"/>
  <c r="L1157" i="5"/>
  <c r="K1157" i="5"/>
  <c r="J1157" i="5"/>
  <c r="E1193" i="5"/>
  <c r="M1193" i="5"/>
  <c r="L1193" i="5"/>
  <c r="K1193" i="5"/>
  <c r="J1193" i="5"/>
  <c r="E1229" i="5"/>
  <c r="M1229" i="5"/>
  <c r="L1229" i="5"/>
  <c r="K1229" i="5"/>
  <c r="J1229" i="5"/>
  <c r="E1265" i="5"/>
  <c r="M1265" i="5"/>
  <c r="L1265" i="5"/>
  <c r="K1265" i="5"/>
  <c r="J1265" i="5"/>
  <c r="E1301" i="5"/>
  <c r="M1301" i="5"/>
  <c r="L1301" i="5"/>
  <c r="K1301" i="5"/>
  <c r="J1301" i="5"/>
  <c r="E1337" i="5"/>
  <c r="M1337" i="5"/>
  <c r="L1337" i="5"/>
  <c r="K1337" i="5"/>
  <c r="J1337" i="5"/>
  <c r="E1373" i="5"/>
  <c r="M1373" i="5"/>
  <c r="L1373" i="5"/>
  <c r="K1373" i="5"/>
  <c r="J1373" i="5"/>
  <c r="E1409" i="5"/>
  <c r="M1409" i="5"/>
  <c r="L1409" i="5"/>
  <c r="K1409" i="5"/>
  <c r="J1409" i="5"/>
  <c r="E1445" i="5"/>
  <c r="M1445" i="5"/>
  <c r="L1445" i="5"/>
  <c r="K1445" i="5"/>
  <c r="J1445" i="5"/>
  <c r="E1481" i="5"/>
  <c r="M1481" i="5"/>
  <c r="L1481" i="5"/>
  <c r="K1481" i="5"/>
  <c r="J1481" i="5"/>
  <c r="E1517" i="5"/>
  <c r="M1517" i="5"/>
  <c r="L1517" i="5"/>
  <c r="K1517" i="5"/>
  <c r="J1517" i="5"/>
  <c r="E1553" i="5"/>
  <c r="M1553" i="5"/>
  <c r="L1553" i="5"/>
  <c r="K1553" i="5"/>
  <c r="J1553" i="5"/>
  <c r="E1589" i="5"/>
  <c r="M1589" i="5"/>
  <c r="L1589" i="5"/>
  <c r="K1589" i="5"/>
  <c r="J1589" i="5"/>
  <c r="E1625" i="5"/>
  <c r="M1625" i="5"/>
  <c r="L1625" i="5"/>
  <c r="K1625" i="5"/>
  <c r="J1625" i="5"/>
  <c r="E1661" i="5"/>
  <c r="M1661" i="5"/>
  <c r="L1661" i="5"/>
  <c r="K1661" i="5"/>
  <c r="J1661" i="5"/>
  <c r="E1697" i="5"/>
  <c r="M1697" i="5"/>
  <c r="L1697" i="5"/>
  <c r="K1697" i="5"/>
  <c r="J1697" i="5"/>
  <c r="E1733" i="5"/>
  <c r="M1733" i="5"/>
  <c r="L1733" i="5"/>
  <c r="K1733" i="5"/>
  <c r="J1733" i="5"/>
  <c r="E1769" i="5"/>
  <c r="M1769" i="5"/>
  <c r="L1769" i="5"/>
  <c r="K1769" i="5"/>
  <c r="J1769" i="5"/>
  <c r="E1805" i="5"/>
  <c r="M1805" i="5"/>
  <c r="L1805" i="5"/>
  <c r="K1805" i="5"/>
  <c r="J1805" i="5"/>
  <c r="E1841" i="5"/>
  <c r="M1841" i="5"/>
  <c r="L1841" i="5"/>
  <c r="K1841" i="5"/>
  <c r="J1841" i="5"/>
  <c r="E1877" i="5"/>
  <c r="M1877" i="5"/>
  <c r="L1877" i="5"/>
  <c r="K1877" i="5"/>
  <c r="J1877" i="5"/>
  <c r="E1913" i="5"/>
  <c r="M1913" i="5"/>
  <c r="L1913" i="5"/>
  <c r="K1913" i="5"/>
  <c r="J1913" i="5"/>
  <c r="E1949" i="5"/>
  <c r="M1949" i="5"/>
  <c r="L1949" i="5"/>
  <c r="K1949" i="5"/>
  <c r="J1949" i="5"/>
  <c r="E1985" i="5"/>
  <c r="M1985" i="5"/>
  <c r="L1985" i="5"/>
  <c r="K1985" i="5"/>
  <c r="J1985" i="5"/>
  <c r="E2021" i="5"/>
  <c r="M2021" i="5"/>
  <c r="L2021" i="5"/>
  <c r="K2021" i="5"/>
  <c r="J2021" i="5"/>
  <c r="E774" i="5"/>
  <c r="M774" i="5"/>
  <c r="L774" i="5"/>
  <c r="K774" i="5"/>
  <c r="J774" i="5"/>
  <c r="E810" i="5"/>
  <c r="M810" i="5"/>
  <c r="L810" i="5"/>
  <c r="K810" i="5"/>
  <c r="J810" i="5"/>
  <c r="E846" i="5"/>
  <c r="M846" i="5"/>
  <c r="L846" i="5"/>
  <c r="K846" i="5"/>
  <c r="J846" i="5"/>
  <c r="E882" i="5"/>
  <c r="M882" i="5"/>
  <c r="L882" i="5"/>
  <c r="K882" i="5"/>
  <c r="J882" i="5"/>
  <c r="E918" i="5"/>
  <c r="M918" i="5"/>
  <c r="L918" i="5"/>
  <c r="K918" i="5"/>
  <c r="J918" i="5"/>
  <c r="E954" i="5"/>
  <c r="M954" i="5"/>
  <c r="L954" i="5"/>
  <c r="K954" i="5"/>
  <c r="J954" i="5"/>
  <c r="E990" i="5"/>
  <c r="M990" i="5"/>
  <c r="L990" i="5"/>
  <c r="K990" i="5"/>
  <c r="J990" i="5"/>
  <c r="E1026" i="5"/>
  <c r="M1026" i="5"/>
  <c r="L1026" i="5"/>
  <c r="K1026" i="5"/>
  <c r="J1026" i="5"/>
  <c r="E1062" i="5"/>
  <c r="M1062" i="5"/>
  <c r="L1062" i="5"/>
  <c r="K1062" i="5"/>
  <c r="J1062" i="5"/>
  <c r="E1098" i="5"/>
  <c r="M1098" i="5"/>
  <c r="L1098" i="5"/>
  <c r="K1098" i="5"/>
  <c r="J1098" i="5"/>
  <c r="E1134" i="5"/>
  <c r="M1134" i="5"/>
  <c r="L1134" i="5"/>
  <c r="K1134" i="5"/>
  <c r="J1134" i="5"/>
  <c r="E1170" i="5"/>
  <c r="M1170" i="5"/>
  <c r="L1170" i="5"/>
  <c r="K1170" i="5"/>
  <c r="J1170" i="5"/>
  <c r="E1206" i="5"/>
  <c r="M1206" i="5"/>
  <c r="L1206" i="5"/>
  <c r="K1206" i="5"/>
  <c r="J1206" i="5"/>
  <c r="E1242" i="5"/>
  <c r="M1242" i="5"/>
  <c r="L1242" i="5"/>
  <c r="K1242" i="5"/>
  <c r="J1242" i="5"/>
  <c r="E1278" i="5"/>
  <c r="M1278" i="5"/>
  <c r="L1278" i="5"/>
  <c r="K1278" i="5"/>
  <c r="J1278" i="5"/>
  <c r="E1314" i="5"/>
  <c r="M1314" i="5"/>
  <c r="L1314" i="5"/>
  <c r="K1314" i="5"/>
  <c r="J1314" i="5"/>
  <c r="E1350" i="5"/>
  <c r="M1350" i="5"/>
  <c r="L1350" i="5"/>
  <c r="K1350" i="5"/>
  <c r="J1350" i="5"/>
  <c r="E1386" i="5"/>
  <c r="M1386" i="5"/>
  <c r="L1386" i="5"/>
  <c r="K1386" i="5"/>
  <c r="J1386" i="5"/>
  <c r="E1422" i="5"/>
  <c r="M1422" i="5"/>
  <c r="L1422" i="5"/>
  <c r="K1422" i="5"/>
  <c r="J1422" i="5"/>
  <c r="E1458" i="5"/>
  <c r="M1458" i="5"/>
  <c r="L1458" i="5"/>
  <c r="K1458" i="5"/>
  <c r="J1458" i="5"/>
  <c r="E1494" i="5"/>
  <c r="M1494" i="5"/>
  <c r="L1494" i="5"/>
  <c r="K1494" i="5"/>
  <c r="J1494" i="5"/>
  <c r="E766" i="5"/>
  <c r="M766" i="5"/>
  <c r="L766" i="5"/>
  <c r="K766" i="5"/>
  <c r="J766" i="5"/>
  <c r="E802" i="5"/>
  <c r="M802" i="5"/>
  <c r="L802" i="5"/>
  <c r="K802" i="5"/>
  <c r="J802" i="5"/>
  <c r="E838" i="5"/>
  <c r="M838" i="5"/>
  <c r="L838" i="5"/>
  <c r="K838" i="5"/>
  <c r="J838" i="5"/>
  <c r="E874" i="5"/>
  <c r="M874" i="5"/>
  <c r="L874" i="5"/>
  <c r="K874" i="5"/>
  <c r="J874" i="5"/>
  <c r="E588" i="5"/>
  <c r="M588" i="5"/>
  <c r="L588" i="5"/>
  <c r="K588" i="5"/>
  <c r="J588" i="5"/>
  <c r="E946" i="5"/>
  <c r="M946" i="5"/>
  <c r="L946" i="5"/>
  <c r="K946" i="5"/>
  <c r="J946" i="5"/>
  <c r="E982" i="5"/>
  <c r="M982" i="5"/>
  <c r="L982" i="5"/>
  <c r="K982" i="5"/>
  <c r="J982" i="5"/>
  <c r="E1018" i="5"/>
  <c r="M1018" i="5"/>
  <c r="L1018" i="5"/>
  <c r="K1018" i="5"/>
  <c r="J1018" i="5"/>
  <c r="E1054" i="5"/>
  <c r="M1054" i="5"/>
  <c r="L1054" i="5"/>
  <c r="K1054" i="5"/>
  <c r="J1054" i="5"/>
  <c r="E1090" i="5"/>
  <c r="M1090" i="5"/>
  <c r="L1090" i="5"/>
  <c r="K1090" i="5"/>
  <c r="J1090" i="5"/>
  <c r="E1126" i="5"/>
  <c r="M1126" i="5"/>
  <c r="L1126" i="5"/>
  <c r="K1126" i="5"/>
  <c r="J1126" i="5"/>
  <c r="E1162" i="5"/>
  <c r="M1162" i="5"/>
  <c r="L1162" i="5"/>
  <c r="K1162" i="5"/>
  <c r="J1162" i="5"/>
  <c r="E1198" i="5"/>
  <c r="M1198" i="5"/>
  <c r="L1198" i="5"/>
  <c r="K1198" i="5"/>
  <c r="J1198" i="5"/>
  <c r="E1234" i="5"/>
  <c r="M1234" i="5"/>
  <c r="L1234" i="5"/>
  <c r="K1234" i="5"/>
  <c r="J1234" i="5"/>
  <c r="E1270" i="5"/>
  <c r="M1270" i="5"/>
  <c r="L1270" i="5"/>
  <c r="K1270" i="5"/>
  <c r="J1270" i="5"/>
  <c r="E1306" i="5"/>
  <c r="M1306" i="5"/>
  <c r="L1306" i="5"/>
  <c r="K1306" i="5"/>
  <c r="J1306" i="5"/>
  <c r="E1342" i="5"/>
  <c r="M1342" i="5"/>
  <c r="L1342" i="5"/>
  <c r="K1342" i="5"/>
  <c r="J1342" i="5"/>
  <c r="E1378" i="5"/>
  <c r="M1378" i="5"/>
  <c r="L1378" i="5"/>
  <c r="K1378" i="5"/>
  <c r="J1378" i="5"/>
  <c r="E1414" i="5"/>
  <c r="M1414" i="5"/>
  <c r="L1414" i="5"/>
  <c r="K1414" i="5"/>
  <c r="J1414" i="5"/>
  <c r="E1450" i="5"/>
  <c r="M1450" i="5"/>
  <c r="L1450" i="5"/>
  <c r="K1450" i="5"/>
  <c r="J1450" i="5"/>
  <c r="E1486" i="5"/>
  <c r="M1486" i="5"/>
  <c r="L1486" i="5"/>
  <c r="K1486" i="5"/>
  <c r="J1486" i="5"/>
  <c r="E1522" i="5"/>
  <c r="M1522" i="5"/>
  <c r="L1522" i="5"/>
  <c r="K1522" i="5"/>
  <c r="J1522" i="5"/>
  <c r="E2081" i="5"/>
  <c r="M2081" i="5"/>
  <c r="L2081" i="5"/>
  <c r="K2081" i="5"/>
  <c r="J2081" i="5"/>
  <c r="E2117" i="5"/>
  <c r="M2117" i="5"/>
  <c r="L2117" i="5"/>
  <c r="K2117" i="5"/>
  <c r="J2117" i="5"/>
  <c r="E2153" i="5"/>
  <c r="M2153" i="5"/>
  <c r="L2153" i="5"/>
  <c r="K2153" i="5"/>
  <c r="J2153" i="5"/>
  <c r="E2189" i="5"/>
  <c r="M2189" i="5"/>
  <c r="L2189" i="5"/>
  <c r="K2189" i="5"/>
  <c r="J2189" i="5"/>
  <c r="E2225" i="5"/>
  <c r="M2225" i="5"/>
  <c r="L2225" i="5"/>
  <c r="K2225" i="5"/>
  <c r="J2225" i="5"/>
  <c r="E2261" i="5"/>
  <c r="M2261" i="5"/>
  <c r="L2261" i="5"/>
  <c r="K2261" i="5"/>
  <c r="J2261" i="5"/>
  <c r="E2297" i="5"/>
  <c r="M2297" i="5"/>
  <c r="L2297" i="5"/>
  <c r="K2297" i="5"/>
  <c r="J2297" i="5"/>
  <c r="E2333" i="5"/>
  <c r="M2333" i="5"/>
  <c r="L2333" i="5"/>
  <c r="K2333" i="5"/>
  <c r="J2333" i="5"/>
  <c r="E2369" i="5"/>
  <c r="M2369" i="5"/>
  <c r="L2369" i="5"/>
  <c r="K2369" i="5"/>
  <c r="J2369" i="5"/>
  <c r="E2405" i="5"/>
  <c r="M2405" i="5"/>
  <c r="L2405" i="5"/>
  <c r="K2405" i="5"/>
  <c r="J2405" i="5"/>
  <c r="E2441" i="5"/>
  <c r="M2441" i="5"/>
  <c r="L2441" i="5"/>
  <c r="K2441" i="5"/>
  <c r="J2441" i="5"/>
  <c r="E2477" i="5"/>
  <c r="M2477" i="5"/>
  <c r="L2477" i="5"/>
  <c r="K2477" i="5"/>
  <c r="J2477" i="5"/>
  <c r="E2513" i="5"/>
  <c r="M2513" i="5"/>
  <c r="L2513" i="5"/>
  <c r="K2513" i="5"/>
  <c r="J2513" i="5"/>
  <c r="E2549" i="5"/>
  <c r="M2549" i="5"/>
  <c r="L2549" i="5"/>
  <c r="K2549" i="5"/>
  <c r="J2549" i="5"/>
  <c r="E2585" i="5"/>
  <c r="M2585" i="5"/>
  <c r="L2585" i="5"/>
  <c r="K2585" i="5"/>
  <c r="J2585" i="5"/>
  <c r="E2621" i="5"/>
  <c r="M2621" i="5"/>
  <c r="L2621" i="5"/>
  <c r="K2621" i="5"/>
  <c r="J2621" i="5"/>
  <c r="E2657" i="5"/>
  <c r="M2657" i="5"/>
  <c r="L2657" i="5"/>
  <c r="K2657" i="5"/>
  <c r="J2657" i="5"/>
  <c r="E2693" i="5"/>
  <c r="M2693" i="5"/>
  <c r="L2693" i="5"/>
  <c r="K2693" i="5"/>
  <c r="J2693" i="5"/>
  <c r="E2729" i="5"/>
  <c r="M2729" i="5"/>
  <c r="L2729" i="5"/>
  <c r="K2729" i="5"/>
  <c r="J2729" i="5"/>
  <c r="E2765" i="5"/>
  <c r="M2765" i="5"/>
  <c r="L2765" i="5"/>
  <c r="K2765" i="5"/>
  <c r="J2765" i="5"/>
  <c r="E2801" i="5"/>
  <c r="M2801" i="5"/>
  <c r="L2801" i="5"/>
  <c r="K2801" i="5"/>
  <c r="J2801" i="5"/>
  <c r="E2837" i="5"/>
  <c r="M2837" i="5"/>
  <c r="L2837" i="5"/>
  <c r="K2837" i="5"/>
  <c r="J2837" i="5"/>
  <c r="E2873" i="5"/>
  <c r="M2873" i="5"/>
  <c r="L2873" i="5"/>
  <c r="K2873" i="5"/>
  <c r="J2873" i="5"/>
  <c r="E2909" i="5"/>
  <c r="M2909" i="5"/>
  <c r="L2909" i="5"/>
  <c r="K2909" i="5"/>
  <c r="J2909" i="5"/>
  <c r="E2945" i="5"/>
  <c r="M2945" i="5"/>
  <c r="L2945" i="5"/>
  <c r="K2945" i="5"/>
  <c r="J2945" i="5"/>
  <c r="E2981" i="5"/>
  <c r="M2981" i="5"/>
  <c r="L2981" i="5"/>
  <c r="K2981" i="5"/>
  <c r="J2981" i="5"/>
  <c r="E3017" i="5"/>
  <c r="M3017" i="5"/>
  <c r="L3017" i="5"/>
  <c r="K3017" i="5"/>
  <c r="J3017" i="5"/>
  <c r="E3053" i="5"/>
  <c r="M3053" i="5"/>
  <c r="L3053" i="5"/>
  <c r="K3053" i="5"/>
  <c r="J3053" i="5"/>
  <c r="E3089" i="5"/>
  <c r="M3089" i="5"/>
  <c r="L3089" i="5"/>
  <c r="K3089" i="5"/>
  <c r="J3089" i="5"/>
  <c r="E3125" i="5"/>
  <c r="M3125" i="5"/>
  <c r="L3125" i="5"/>
  <c r="K3125" i="5"/>
  <c r="J3125" i="5"/>
  <c r="E3055" i="5"/>
  <c r="M3055" i="5"/>
  <c r="L3055" i="5"/>
  <c r="K3055" i="5"/>
  <c r="J3055" i="5"/>
  <c r="E3197" i="5"/>
  <c r="M3197" i="5"/>
  <c r="L3197" i="5"/>
  <c r="K3197" i="5"/>
  <c r="J3197" i="5"/>
  <c r="E3233" i="5"/>
  <c r="M3233" i="5"/>
  <c r="L3233" i="5"/>
  <c r="K3233" i="5"/>
  <c r="J3233" i="5"/>
  <c r="E3269" i="5"/>
  <c r="M3269" i="5"/>
  <c r="L3269" i="5"/>
  <c r="K3269" i="5"/>
  <c r="J3269" i="5"/>
  <c r="E3305" i="5"/>
  <c r="M3305" i="5"/>
  <c r="L3305" i="5"/>
  <c r="K3305" i="5"/>
  <c r="J3305" i="5"/>
  <c r="E3341" i="5"/>
  <c r="M3341" i="5"/>
  <c r="L3341" i="5"/>
  <c r="K3341" i="5"/>
  <c r="J3341" i="5"/>
  <c r="E3377" i="5"/>
  <c r="M3377" i="5"/>
  <c r="L3377" i="5"/>
  <c r="K3377" i="5"/>
  <c r="J3377" i="5"/>
  <c r="E3413" i="5"/>
  <c r="M3413" i="5"/>
  <c r="L3413" i="5"/>
  <c r="K3413" i="5"/>
  <c r="J3413" i="5"/>
  <c r="E3449" i="5"/>
  <c r="M3449" i="5"/>
  <c r="L3449" i="5"/>
  <c r="K3449" i="5"/>
  <c r="J3449" i="5"/>
  <c r="E1542" i="5"/>
  <c r="M1542" i="5"/>
  <c r="L1542" i="5"/>
  <c r="K1542" i="5"/>
  <c r="J1542" i="5"/>
  <c r="E1578" i="5"/>
  <c r="M1578" i="5"/>
  <c r="L1578" i="5"/>
  <c r="K1578" i="5"/>
  <c r="J1578" i="5"/>
  <c r="E1614" i="5"/>
  <c r="M1614" i="5"/>
  <c r="L1614" i="5"/>
  <c r="K1614" i="5"/>
  <c r="J1614" i="5"/>
  <c r="E1650" i="5"/>
  <c r="M1650" i="5"/>
  <c r="L1650" i="5"/>
  <c r="K1650" i="5"/>
  <c r="J1650" i="5"/>
  <c r="E1686" i="5"/>
  <c r="M1686" i="5"/>
  <c r="L1686" i="5"/>
  <c r="K1686" i="5"/>
  <c r="J1686" i="5"/>
  <c r="E1722" i="5"/>
  <c r="M1722" i="5"/>
  <c r="L1722" i="5"/>
  <c r="K1722" i="5"/>
  <c r="J1722" i="5"/>
  <c r="E1758" i="5"/>
  <c r="M1758" i="5"/>
  <c r="L1758" i="5"/>
  <c r="J1758" i="5"/>
  <c r="K1758" i="5"/>
  <c r="E1794" i="5"/>
  <c r="M1794" i="5"/>
  <c r="L1794" i="5"/>
  <c r="K1794" i="5"/>
  <c r="J1794" i="5"/>
  <c r="E1830" i="5"/>
  <c r="M1830" i="5"/>
  <c r="L1830" i="5"/>
  <c r="K1830" i="5"/>
  <c r="J1830" i="5"/>
  <c r="E1866" i="5"/>
  <c r="M1866" i="5"/>
  <c r="L1866" i="5"/>
  <c r="K1866" i="5"/>
  <c r="J1866" i="5"/>
  <c r="E1902" i="5"/>
  <c r="M1902" i="5"/>
  <c r="L1902" i="5"/>
  <c r="K1902" i="5"/>
  <c r="J1902" i="5"/>
  <c r="E1938" i="5"/>
  <c r="M1938" i="5"/>
  <c r="L1938" i="5"/>
  <c r="K1938" i="5"/>
  <c r="J1938" i="5"/>
  <c r="E1974" i="5"/>
  <c r="M1974" i="5"/>
  <c r="L1974" i="5"/>
  <c r="K1974" i="5"/>
  <c r="J1974" i="5"/>
  <c r="E2010" i="5"/>
  <c r="M2010" i="5"/>
  <c r="L2010" i="5"/>
  <c r="K2010" i="5"/>
  <c r="J2010" i="5"/>
  <c r="E2046" i="5"/>
  <c r="M2046" i="5"/>
  <c r="L2046" i="5"/>
  <c r="K2046" i="5"/>
  <c r="J2046" i="5"/>
  <c r="E2082" i="5"/>
  <c r="M2082" i="5"/>
  <c r="L2082" i="5"/>
  <c r="K2082" i="5"/>
  <c r="J2082" i="5"/>
  <c r="E2118" i="5"/>
  <c r="M2118" i="5"/>
  <c r="L2118" i="5"/>
  <c r="K2118" i="5"/>
  <c r="J2118" i="5"/>
  <c r="E2154" i="5"/>
  <c r="M2154" i="5"/>
  <c r="L2154" i="5"/>
  <c r="K2154" i="5"/>
  <c r="J2154" i="5"/>
  <c r="E2190" i="5"/>
  <c r="M2190" i="5"/>
  <c r="L2190" i="5"/>
  <c r="K2190" i="5"/>
  <c r="J2190" i="5"/>
  <c r="E2226" i="5"/>
  <c r="M2226" i="5"/>
  <c r="L2226" i="5"/>
  <c r="K2226" i="5"/>
  <c r="J2226" i="5"/>
  <c r="E2262" i="5"/>
  <c r="M2262" i="5"/>
  <c r="L2262" i="5"/>
  <c r="K2262" i="5"/>
  <c r="J2262" i="5"/>
  <c r="E2298" i="5"/>
  <c r="M2298" i="5"/>
  <c r="L2298" i="5"/>
  <c r="K2298" i="5"/>
  <c r="J2298" i="5"/>
  <c r="E2334" i="5"/>
  <c r="M2334" i="5"/>
  <c r="L2334" i="5"/>
  <c r="K2334" i="5"/>
  <c r="J2334" i="5"/>
  <c r="E2370" i="5"/>
  <c r="M2370" i="5"/>
  <c r="L2370" i="5"/>
  <c r="K2370" i="5"/>
  <c r="J2370" i="5"/>
  <c r="E2406" i="5"/>
  <c r="M2406" i="5"/>
  <c r="L2406" i="5"/>
  <c r="K2406" i="5"/>
  <c r="J2406" i="5"/>
  <c r="E2442" i="5"/>
  <c r="M2442" i="5"/>
  <c r="L2442" i="5"/>
  <c r="K2442" i="5"/>
  <c r="J2442" i="5"/>
  <c r="E2478" i="5"/>
  <c r="M2478" i="5"/>
  <c r="L2478" i="5"/>
  <c r="K2478" i="5"/>
  <c r="J2478" i="5"/>
  <c r="E2514" i="5"/>
  <c r="M2514" i="5"/>
  <c r="L2514" i="5"/>
  <c r="K2514" i="5"/>
  <c r="J2514" i="5"/>
  <c r="E2550" i="5"/>
  <c r="M2550" i="5"/>
  <c r="L2550" i="5"/>
  <c r="K2550" i="5"/>
  <c r="J2550" i="5"/>
  <c r="E2586" i="5"/>
  <c r="M2586" i="5"/>
  <c r="L2586" i="5"/>
  <c r="K2586" i="5"/>
  <c r="J2586" i="5"/>
  <c r="E2622" i="5"/>
  <c r="M2622" i="5"/>
  <c r="L2622" i="5"/>
  <c r="K2622" i="5"/>
  <c r="J2622" i="5"/>
  <c r="E2658" i="5"/>
  <c r="M2658" i="5"/>
  <c r="L2658" i="5"/>
  <c r="K2658" i="5"/>
  <c r="J2658" i="5"/>
  <c r="E2694" i="5"/>
  <c r="M2694" i="5"/>
  <c r="L2694" i="5"/>
  <c r="K2694" i="5"/>
  <c r="J2694" i="5"/>
  <c r="E2730" i="5"/>
  <c r="M2730" i="5"/>
  <c r="L2730" i="5"/>
  <c r="K2730" i="5"/>
  <c r="J2730" i="5"/>
  <c r="E2811" i="5"/>
  <c r="M2811" i="5"/>
  <c r="L2811" i="5"/>
  <c r="K2811" i="5"/>
  <c r="J2811" i="5"/>
  <c r="E2802" i="5"/>
  <c r="M2802" i="5"/>
  <c r="L2802" i="5"/>
  <c r="K2802" i="5"/>
  <c r="J2802" i="5"/>
  <c r="E2838" i="5"/>
  <c r="M2838" i="5"/>
  <c r="L2838" i="5"/>
  <c r="K2838" i="5"/>
  <c r="J2838" i="5"/>
  <c r="E2874" i="5"/>
  <c r="M2874" i="5"/>
  <c r="L2874" i="5"/>
  <c r="K2874" i="5"/>
  <c r="J2874" i="5"/>
  <c r="E2910" i="5"/>
  <c r="M2910" i="5"/>
  <c r="L2910" i="5"/>
  <c r="K2910" i="5"/>
  <c r="J2910" i="5"/>
  <c r="E2946" i="5"/>
  <c r="M2946" i="5"/>
  <c r="L2946" i="5"/>
  <c r="K2946" i="5"/>
  <c r="J2946" i="5"/>
  <c r="E2982" i="5"/>
  <c r="M2982" i="5"/>
  <c r="L2982" i="5"/>
  <c r="K2982" i="5"/>
  <c r="J2982" i="5"/>
  <c r="E3858" i="5"/>
  <c r="M3858" i="5"/>
  <c r="L3858" i="5"/>
  <c r="K3858" i="5"/>
  <c r="J3858" i="5"/>
  <c r="E3054" i="5"/>
  <c r="M3054" i="5"/>
  <c r="L3054" i="5"/>
  <c r="K3054" i="5"/>
  <c r="J3054" i="5"/>
  <c r="E1558" i="5"/>
  <c r="M1558" i="5"/>
  <c r="L1558" i="5"/>
  <c r="K1558" i="5"/>
  <c r="J1558" i="5"/>
  <c r="E1594" i="5"/>
  <c r="M1594" i="5"/>
  <c r="L1594" i="5"/>
  <c r="K1594" i="5"/>
  <c r="J1594" i="5"/>
  <c r="E1630" i="5"/>
  <c r="M1630" i="5"/>
  <c r="L1630" i="5"/>
  <c r="K1630" i="5"/>
  <c r="J1630" i="5"/>
  <c r="E1666" i="5"/>
  <c r="M1666" i="5"/>
  <c r="L1666" i="5"/>
  <c r="K1666" i="5"/>
  <c r="J1666" i="5"/>
  <c r="E1702" i="5"/>
  <c r="M1702" i="5"/>
  <c r="L1702" i="5"/>
  <c r="K1702" i="5"/>
  <c r="J1702" i="5"/>
  <c r="E1738" i="5"/>
  <c r="M1738" i="5"/>
  <c r="L1738" i="5"/>
  <c r="K1738" i="5"/>
  <c r="J1738" i="5"/>
  <c r="E1774" i="5"/>
  <c r="M1774" i="5"/>
  <c r="L1774" i="5"/>
  <c r="K1774" i="5"/>
  <c r="J1774" i="5"/>
  <c r="E1810" i="5"/>
  <c r="M1810" i="5"/>
  <c r="L1810" i="5"/>
  <c r="K1810" i="5"/>
  <c r="J1810" i="5"/>
  <c r="E1846" i="5"/>
  <c r="M1846" i="5"/>
  <c r="L1846" i="5"/>
  <c r="K1846" i="5"/>
  <c r="J1846" i="5"/>
  <c r="E1882" i="5"/>
  <c r="M1882" i="5"/>
  <c r="L1882" i="5"/>
  <c r="K1882" i="5"/>
  <c r="J1882" i="5"/>
  <c r="E1918" i="5"/>
  <c r="M1918" i="5"/>
  <c r="L1918" i="5"/>
  <c r="K1918" i="5"/>
  <c r="J1918" i="5"/>
  <c r="E1954" i="5"/>
  <c r="M1954" i="5"/>
  <c r="L1954" i="5"/>
  <c r="K1954" i="5"/>
  <c r="J1954" i="5"/>
  <c r="E1990" i="5"/>
  <c r="M1990" i="5"/>
  <c r="L1990" i="5"/>
  <c r="K1990" i="5"/>
  <c r="J1990" i="5"/>
  <c r="E2026" i="5"/>
  <c r="M2026" i="5"/>
  <c r="L2026" i="5"/>
  <c r="K2026" i="5"/>
  <c r="J2026" i="5"/>
  <c r="E2062" i="5"/>
  <c r="M2062" i="5"/>
  <c r="L2062" i="5"/>
  <c r="K2062" i="5"/>
  <c r="J2062" i="5"/>
  <c r="E2098" i="5"/>
  <c r="M2098" i="5"/>
  <c r="L2098" i="5"/>
  <c r="K2098" i="5"/>
  <c r="J2098" i="5"/>
  <c r="E2134" i="5"/>
  <c r="M2134" i="5"/>
  <c r="L2134" i="5"/>
  <c r="K2134" i="5"/>
  <c r="J2134" i="5"/>
  <c r="E2170" i="5"/>
  <c r="M2170" i="5"/>
  <c r="L2170" i="5"/>
  <c r="K2170" i="5"/>
  <c r="J2170" i="5"/>
  <c r="E2206" i="5"/>
  <c r="M2206" i="5"/>
  <c r="L2206" i="5"/>
  <c r="K2206" i="5"/>
  <c r="J2206" i="5"/>
  <c r="E2242" i="5"/>
  <c r="M2242" i="5"/>
  <c r="L2242" i="5"/>
  <c r="K2242" i="5"/>
  <c r="J2242" i="5"/>
  <c r="E2278" i="5"/>
  <c r="M2278" i="5"/>
  <c r="L2278" i="5"/>
  <c r="K2278" i="5"/>
  <c r="J2278" i="5"/>
  <c r="E3491" i="5"/>
  <c r="M3491" i="5"/>
  <c r="L3491" i="5"/>
  <c r="K3491" i="5"/>
  <c r="J3491" i="5"/>
  <c r="E3527" i="5"/>
  <c r="M3527" i="5"/>
  <c r="L3527" i="5"/>
  <c r="K3527" i="5"/>
  <c r="J3527" i="5"/>
  <c r="E3563" i="5"/>
  <c r="M3563" i="5"/>
  <c r="L3563" i="5"/>
  <c r="K3563" i="5"/>
  <c r="J3563" i="5"/>
  <c r="E3599" i="5"/>
  <c r="M3599" i="5"/>
  <c r="L3599" i="5"/>
  <c r="K3599" i="5"/>
  <c r="J3599" i="5"/>
  <c r="E3635" i="5"/>
  <c r="M3635" i="5"/>
  <c r="L3635" i="5"/>
  <c r="K3635" i="5"/>
  <c r="J3635" i="5"/>
  <c r="E3671" i="5"/>
  <c r="M3671" i="5"/>
  <c r="L3671" i="5"/>
  <c r="K3671" i="5"/>
  <c r="J3671" i="5"/>
  <c r="E3707" i="5"/>
  <c r="M3707" i="5"/>
  <c r="L3707" i="5"/>
  <c r="K3707" i="5"/>
  <c r="J3707" i="5"/>
  <c r="E3743" i="5"/>
  <c r="M3743" i="5"/>
  <c r="L3743" i="5"/>
  <c r="K3743" i="5"/>
  <c r="J3743" i="5"/>
  <c r="E3779" i="5"/>
  <c r="M3779" i="5"/>
  <c r="L3779" i="5"/>
  <c r="K3779" i="5"/>
  <c r="J3779" i="5"/>
  <c r="E3815" i="5"/>
  <c r="M3815" i="5"/>
  <c r="L3815" i="5"/>
  <c r="K3815" i="5"/>
  <c r="J3815" i="5"/>
  <c r="E3851" i="5"/>
  <c r="M3851" i="5"/>
  <c r="L3851" i="5"/>
  <c r="K3851" i="5"/>
  <c r="J3851" i="5"/>
  <c r="E3887" i="5"/>
  <c r="M3887" i="5"/>
  <c r="L3887" i="5"/>
  <c r="K3887" i="5"/>
  <c r="J3887" i="5"/>
  <c r="E4175" i="5"/>
  <c r="M4175" i="5"/>
  <c r="L4175" i="5"/>
  <c r="K4175" i="5"/>
  <c r="J4175" i="5"/>
  <c r="E3959" i="5"/>
  <c r="M3959" i="5"/>
  <c r="L3959" i="5"/>
  <c r="K3959" i="5"/>
  <c r="J3959" i="5"/>
  <c r="E3995" i="5"/>
  <c r="M3995" i="5"/>
  <c r="L3995" i="5"/>
  <c r="K3995" i="5"/>
  <c r="J3995" i="5"/>
  <c r="E4031" i="5"/>
  <c r="M4031" i="5"/>
  <c r="L4031" i="5"/>
  <c r="K4031" i="5"/>
  <c r="J4031" i="5"/>
  <c r="E4067" i="5"/>
  <c r="M4067" i="5"/>
  <c r="L4067" i="5"/>
  <c r="K4067" i="5"/>
  <c r="J4067" i="5"/>
  <c r="E4103" i="5"/>
  <c r="M4103" i="5"/>
  <c r="L4103" i="5"/>
  <c r="K4103" i="5"/>
  <c r="J4103" i="5"/>
  <c r="E4139" i="5"/>
  <c r="M4139" i="5"/>
  <c r="L4139" i="5"/>
  <c r="K4139" i="5"/>
  <c r="J4139" i="5"/>
  <c r="E4335" i="5"/>
  <c r="M4335" i="5"/>
  <c r="L4335" i="5"/>
  <c r="K4335" i="5"/>
  <c r="J4335" i="5"/>
  <c r="E4211" i="5"/>
  <c r="M4211" i="5"/>
  <c r="L4211" i="5"/>
  <c r="K4211" i="5"/>
  <c r="J4211" i="5"/>
  <c r="E4247" i="5"/>
  <c r="M4247" i="5"/>
  <c r="L4247" i="5"/>
  <c r="K4247" i="5"/>
  <c r="J4247" i="5"/>
  <c r="E4283" i="5"/>
  <c r="M4283" i="5"/>
  <c r="L4283" i="5"/>
  <c r="K4283" i="5"/>
  <c r="J4283" i="5"/>
  <c r="E4319" i="5"/>
  <c r="M4319" i="5"/>
  <c r="L4319" i="5"/>
  <c r="K4319" i="5"/>
  <c r="J4319" i="5"/>
  <c r="E4355" i="5"/>
  <c r="M4355" i="5"/>
  <c r="L4355" i="5"/>
  <c r="K4355" i="5"/>
  <c r="J4355" i="5"/>
  <c r="E3090" i="5"/>
  <c r="M3090" i="5"/>
  <c r="L3090" i="5"/>
  <c r="K3090" i="5"/>
  <c r="J3090" i="5"/>
  <c r="E3126" i="5"/>
  <c r="M3126" i="5"/>
  <c r="L3126" i="5"/>
  <c r="K3126" i="5"/>
  <c r="J3126" i="5"/>
  <c r="E3162" i="5"/>
  <c r="M3162" i="5"/>
  <c r="L3162" i="5"/>
  <c r="K3162" i="5"/>
  <c r="J3162" i="5"/>
  <c r="E3198" i="5"/>
  <c r="M3198" i="5"/>
  <c r="L3198" i="5"/>
  <c r="K3198" i="5"/>
  <c r="J3198" i="5"/>
  <c r="E3234" i="5"/>
  <c r="M3234" i="5"/>
  <c r="L3234" i="5"/>
  <c r="K3234" i="5"/>
  <c r="J3234" i="5"/>
  <c r="E3270" i="5"/>
  <c r="M3270" i="5"/>
  <c r="L3270" i="5"/>
  <c r="K3270" i="5"/>
  <c r="J3270" i="5"/>
  <c r="E3306" i="5"/>
  <c r="M3306" i="5"/>
  <c r="L3306" i="5"/>
  <c r="K3306" i="5"/>
  <c r="J3306" i="5"/>
  <c r="E13" i="5"/>
  <c r="M13" i="5"/>
  <c r="L13" i="5"/>
  <c r="K13" i="5"/>
  <c r="J13" i="5"/>
  <c r="E49" i="5"/>
  <c r="M49" i="5"/>
  <c r="L49" i="5"/>
  <c r="J49" i="5"/>
  <c r="K49" i="5"/>
  <c r="E85" i="5"/>
  <c r="M85" i="5"/>
  <c r="L85" i="5"/>
  <c r="J85" i="5"/>
  <c r="K85" i="5"/>
  <c r="E121" i="5"/>
  <c r="M121" i="5"/>
  <c r="L121" i="5"/>
  <c r="K121" i="5"/>
  <c r="J121" i="5"/>
  <c r="E157" i="5"/>
  <c r="M157" i="5"/>
  <c r="L157" i="5"/>
  <c r="J157" i="5"/>
  <c r="K157" i="5"/>
  <c r="E193" i="5"/>
  <c r="M193" i="5"/>
  <c r="L193" i="5"/>
  <c r="J193" i="5"/>
  <c r="K193" i="5"/>
  <c r="E229" i="5"/>
  <c r="M229" i="5"/>
  <c r="L229" i="5"/>
  <c r="K229" i="5"/>
  <c r="J229" i="5"/>
  <c r="E265" i="5"/>
  <c r="M265" i="5"/>
  <c r="L265" i="5"/>
  <c r="K265" i="5"/>
  <c r="J265" i="5"/>
  <c r="E301" i="5"/>
  <c r="M301" i="5"/>
  <c r="L301" i="5"/>
  <c r="K301" i="5"/>
  <c r="J301" i="5"/>
  <c r="E337" i="5"/>
  <c r="M337" i="5"/>
  <c r="L337" i="5"/>
  <c r="K337" i="5"/>
  <c r="J337" i="5"/>
  <c r="E373" i="5"/>
  <c r="M373" i="5"/>
  <c r="L373" i="5"/>
  <c r="K373" i="5"/>
  <c r="J373" i="5"/>
  <c r="E409" i="5"/>
  <c r="M409" i="5"/>
  <c r="L409" i="5"/>
  <c r="K409" i="5"/>
  <c r="J409" i="5"/>
  <c r="E445" i="5"/>
  <c r="M445" i="5"/>
  <c r="L445" i="5"/>
  <c r="K445" i="5"/>
  <c r="J445" i="5"/>
  <c r="E481" i="5"/>
  <c r="M481" i="5"/>
  <c r="L481" i="5"/>
  <c r="K481" i="5"/>
  <c r="J481" i="5"/>
  <c r="E517" i="5"/>
  <c r="M517" i="5"/>
  <c r="L517" i="5"/>
  <c r="K517" i="5"/>
  <c r="J517" i="5"/>
  <c r="E553" i="5"/>
  <c r="M553" i="5"/>
  <c r="L553" i="5"/>
  <c r="K553" i="5"/>
  <c r="J553" i="5"/>
  <c r="E589" i="5"/>
  <c r="M589" i="5"/>
  <c r="L589" i="5"/>
  <c r="K589" i="5"/>
  <c r="J589" i="5"/>
  <c r="E32" i="5"/>
  <c r="M32" i="5"/>
  <c r="L32" i="5"/>
  <c r="K32" i="5"/>
  <c r="J32" i="5"/>
  <c r="E68" i="5"/>
  <c r="M68" i="5"/>
  <c r="L68" i="5"/>
  <c r="K68" i="5"/>
  <c r="J68" i="5"/>
  <c r="E104" i="5"/>
  <c r="M104" i="5"/>
  <c r="L104" i="5"/>
  <c r="K104" i="5"/>
  <c r="J104" i="5"/>
  <c r="E140" i="5"/>
  <c r="M140" i="5"/>
  <c r="L140" i="5"/>
  <c r="K140" i="5"/>
  <c r="J140" i="5"/>
  <c r="E176" i="5"/>
  <c r="M176" i="5"/>
  <c r="L176" i="5"/>
  <c r="K176" i="5"/>
  <c r="J176" i="5"/>
  <c r="E212" i="5"/>
  <c r="M212" i="5"/>
  <c r="L212" i="5"/>
  <c r="K212" i="5"/>
  <c r="J212" i="5"/>
  <c r="E2320" i="5"/>
  <c r="M2320" i="5"/>
  <c r="L2320" i="5"/>
  <c r="K2320" i="5"/>
  <c r="J2320" i="5"/>
  <c r="E2356" i="5"/>
  <c r="M2356" i="5"/>
  <c r="L2356" i="5"/>
  <c r="K2356" i="5"/>
  <c r="J2356" i="5"/>
  <c r="E2392" i="5"/>
  <c r="M2392" i="5"/>
  <c r="L2392" i="5"/>
  <c r="K2392" i="5"/>
  <c r="J2392" i="5"/>
  <c r="E2428" i="5"/>
  <c r="M2428" i="5"/>
  <c r="L2428" i="5"/>
  <c r="K2428" i="5"/>
  <c r="J2428" i="5"/>
  <c r="E2464" i="5"/>
  <c r="M2464" i="5"/>
  <c r="L2464" i="5"/>
  <c r="K2464" i="5"/>
  <c r="J2464" i="5"/>
  <c r="E2500" i="5"/>
  <c r="M2500" i="5"/>
  <c r="L2500" i="5"/>
  <c r="K2500" i="5"/>
  <c r="J2500" i="5"/>
  <c r="E2536" i="5"/>
  <c r="M2536" i="5"/>
  <c r="L2536" i="5"/>
  <c r="K2536" i="5"/>
  <c r="J2536" i="5"/>
  <c r="E2572" i="5"/>
  <c r="M2572" i="5"/>
  <c r="L2572" i="5"/>
  <c r="K2572" i="5"/>
  <c r="J2572" i="5"/>
  <c r="E2608" i="5"/>
  <c r="M2608" i="5"/>
  <c r="L2608" i="5"/>
  <c r="K2608" i="5"/>
  <c r="J2608" i="5"/>
  <c r="E2644" i="5"/>
  <c r="M2644" i="5"/>
  <c r="L2644" i="5"/>
  <c r="K2644" i="5"/>
  <c r="J2644" i="5"/>
  <c r="E2680" i="5"/>
  <c r="M2680" i="5"/>
  <c r="L2680" i="5"/>
  <c r="K2680" i="5"/>
  <c r="J2680" i="5"/>
  <c r="E2716" i="5"/>
  <c r="M2716" i="5"/>
  <c r="L2716" i="5"/>
  <c r="K2716" i="5"/>
  <c r="J2716" i="5"/>
  <c r="E2752" i="5"/>
  <c r="M2752" i="5"/>
  <c r="L2752" i="5"/>
  <c r="K2752" i="5"/>
  <c r="J2752" i="5"/>
  <c r="E2788" i="5"/>
  <c r="M2788" i="5"/>
  <c r="L2788" i="5"/>
  <c r="K2788" i="5"/>
  <c r="J2788" i="5"/>
  <c r="E2824" i="5"/>
  <c r="M2824" i="5"/>
  <c r="L2824" i="5"/>
  <c r="K2824" i="5"/>
  <c r="J2824" i="5"/>
  <c r="E2860" i="5"/>
  <c r="M2860" i="5"/>
  <c r="L2860" i="5"/>
  <c r="K2860" i="5"/>
  <c r="J2860" i="5"/>
  <c r="E2896" i="5"/>
  <c r="M2896" i="5"/>
  <c r="L2896" i="5"/>
  <c r="K2896" i="5"/>
  <c r="J2896" i="5"/>
  <c r="E2932" i="5"/>
  <c r="M2932" i="5"/>
  <c r="L2932" i="5"/>
  <c r="K2932" i="5"/>
  <c r="J2932" i="5"/>
  <c r="E2968" i="5"/>
  <c r="M2968" i="5"/>
  <c r="L2968" i="5"/>
  <c r="K2968" i="5"/>
  <c r="J2968" i="5"/>
  <c r="E3004" i="5"/>
  <c r="M3004" i="5"/>
  <c r="L3004" i="5"/>
  <c r="K3004" i="5"/>
  <c r="J3004" i="5"/>
  <c r="E3040" i="5"/>
  <c r="M3040" i="5"/>
  <c r="L3040" i="5"/>
  <c r="K3040" i="5"/>
  <c r="J3040" i="5"/>
  <c r="E3076" i="5"/>
  <c r="M3076" i="5"/>
  <c r="L3076" i="5"/>
  <c r="K3076" i="5"/>
  <c r="J3076" i="5"/>
  <c r="E3112" i="5"/>
  <c r="M3112" i="5"/>
  <c r="L3112" i="5"/>
  <c r="K3112" i="5"/>
  <c r="J3112" i="5"/>
  <c r="E3148" i="5"/>
  <c r="M3148" i="5"/>
  <c r="L3148" i="5"/>
  <c r="K3148" i="5"/>
  <c r="J3148" i="5"/>
  <c r="E3184" i="5"/>
  <c r="M3184" i="5"/>
  <c r="L3184" i="5"/>
  <c r="K3184" i="5"/>
  <c r="J3184" i="5"/>
  <c r="E3220" i="5"/>
  <c r="M3220" i="5"/>
  <c r="L3220" i="5"/>
  <c r="K3220" i="5"/>
  <c r="J3220" i="5"/>
  <c r="E3256" i="5"/>
  <c r="M3256" i="5"/>
  <c r="L3256" i="5"/>
  <c r="K3256" i="5"/>
  <c r="J3256" i="5"/>
  <c r="E5562" i="5"/>
  <c r="M5562" i="5"/>
  <c r="L5562" i="5"/>
  <c r="K5562" i="5"/>
  <c r="J5562" i="5"/>
  <c r="E3328" i="5"/>
  <c r="M3328" i="5"/>
  <c r="L3328" i="5"/>
  <c r="K3328" i="5"/>
  <c r="J3328" i="5"/>
  <c r="E3364" i="5"/>
  <c r="M3364" i="5"/>
  <c r="L3364" i="5"/>
  <c r="K3364" i="5"/>
  <c r="J3364" i="5"/>
  <c r="E3400" i="5"/>
  <c r="M3400" i="5"/>
  <c r="L3400" i="5"/>
  <c r="K3400" i="5"/>
  <c r="J3400" i="5"/>
  <c r="E3436" i="5"/>
  <c r="M3436" i="5"/>
  <c r="L3436" i="5"/>
  <c r="K3436" i="5"/>
  <c r="J3436" i="5"/>
  <c r="E3472" i="5"/>
  <c r="M3472" i="5"/>
  <c r="L3472" i="5"/>
  <c r="K3472" i="5"/>
  <c r="J3472" i="5"/>
  <c r="E3508" i="5"/>
  <c r="M3508" i="5"/>
  <c r="L3508" i="5"/>
  <c r="K3508" i="5"/>
  <c r="J3508" i="5"/>
  <c r="E3544" i="5"/>
  <c r="M3544" i="5"/>
  <c r="L3544" i="5"/>
  <c r="K3544" i="5"/>
  <c r="J3544" i="5"/>
  <c r="E3580" i="5"/>
  <c r="M3580" i="5"/>
  <c r="L3580" i="5"/>
  <c r="K3580" i="5"/>
  <c r="J3580" i="5"/>
  <c r="E3616" i="5"/>
  <c r="M3616" i="5"/>
  <c r="L3616" i="5"/>
  <c r="K3616" i="5"/>
  <c r="J3616" i="5"/>
  <c r="E3652" i="5"/>
  <c r="M3652" i="5"/>
  <c r="L3652" i="5"/>
  <c r="K3652" i="5"/>
  <c r="J3652" i="5"/>
  <c r="E3688" i="5"/>
  <c r="M3688" i="5"/>
  <c r="L3688" i="5"/>
  <c r="K3688" i="5"/>
  <c r="J3688" i="5"/>
  <c r="E3724" i="5"/>
  <c r="M3724" i="5"/>
  <c r="L3724" i="5"/>
  <c r="K3724" i="5"/>
  <c r="J3724" i="5"/>
  <c r="E3760" i="5"/>
  <c r="M3760" i="5"/>
  <c r="L3760" i="5"/>
  <c r="K3760" i="5"/>
  <c r="J3760" i="5"/>
  <c r="E3796" i="5"/>
  <c r="M3796" i="5"/>
  <c r="L3796" i="5"/>
  <c r="K3796" i="5"/>
  <c r="J3796" i="5"/>
  <c r="E4367" i="5"/>
  <c r="M4367" i="5"/>
  <c r="L4367" i="5"/>
  <c r="K4367" i="5"/>
  <c r="J4367" i="5"/>
  <c r="E4403" i="5"/>
  <c r="M4403" i="5"/>
  <c r="L4403" i="5"/>
  <c r="K4403" i="5"/>
  <c r="J4403" i="5"/>
  <c r="E4439" i="5"/>
  <c r="M4439" i="5"/>
  <c r="L4439" i="5"/>
  <c r="K4439" i="5"/>
  <c r="J4439" i="5"/>
  <c r="E4475" i="5"/>
  <c r="M4475" i="5"/>
  <c r="L4475" i="5"/>
  <c r="K4475" i="5"/>
  <c r="J4475" i="5"/>
  <c r="E4511" i="5"/>
  <c r="M4511" i="5"/>
  <c r="L4511" i="5"/>
  <c r="K4511" i="5"/>
  <c r="J4511" i="5"/>
  <c r="E4547" i="5"/>
  <c r="M4547" i="5"/>
  <c r="L4547" i="5"/>
  <c r="K4547" i="5"/>
  <c r="J4547" i="5"/>
  <c r="E4583" i="5"/>
  <c r="M4583" i="5"/>
  <c r="L4583" i="5"/>
  <c r="K4583" i="5"/>
  <c r="J4583" i="5"/>
  <c r="E4619" i="5"/>
  <c r="M4619" i="5"/>
  <c r="L4619" i="5"/>
  <c r="K4619" i="5"/>
  <c r="J4619" i="5"/>
  <c r="E4655" i="5"/>
  <c r="M4655" i="5"/>
  <c r="L4655" i="5"/>
  <c r="K4655" i="5"/>
  <c r="J4655" i="5"/>
  <c r="E4691" i="5"/>
  <c r="M4691" i="5"/>
  <c r="L4691" i="5"/>
  <c r="K4691" i="5"/>
  <c r="J4691" i="5"/>
  <c r="E4727" i="5"/>
  <c r="M4727" i="5"/>
  <c r="L4727" i="5"/>
  <c r="K4727" i="5"/>
  <c r="J4727" i="5"/>
  <c r="E4763" i="5"/>
  <c r="M4763" i="5"/>
  <c r="L4763" i="5"/>
  <c r="K4763" i="5"/>
  <c r="J4763" i="5"/>
  <c r="E4799" i="5"/>
  <c r="M4799" i="5"/>
  <c r="L4799" i="5"/>
  <c r="K4799" i="5"/>
  <c r="J4799" i="5"/>
  <c r="E4835" i="5"/>
  <c r="M4835" i="5"/>
  <c r="L4835" i="5"/>
  <c r="K4835" i="5"/>
  <c r="J4835" i="5"/>
  <c r="E4871" i="5"/>
  <c r="M4871" i="5"/>
  <c r="L4871" i="5"/>
  <c r="K4871" i="5"/>
  <c r="J4871" i="5"/>
  <c r="E4907" i="5"/>
  <c r="M4907" i="5"/>
  <c r="L4907" i="5"/>
  <c r="K4907" i="5"/>
  <c r="J4907" i="5"/>
  <c r="E3348" i="5"/>
  <c r="M3348" i="5"/>
  <c r="L3348" i="5"/>
  <c r="K3348" i="5"/>
  <c r="J3348" i="5"/>
  <c r="E3384" i="5"/>
  <c r="M3384" i="5"/>
  <c r="L3384" i="5"/>
  <c r="K3384" i="5"/>
  <c r="J3384" i="5"/>
  <c r="E3420" i="5"/>
  <c r="M3420" i="5"/>
  <c r="L3420" i="5"/>
  <c r="K3420" i="5"/>
  <c r="J3420" i="5"/>
  <c r="E3456" i="5"/>
  <c r="M3456" i="5"/>
  <c r="L3456" i="5"/>
  <c r="K3456" i="5"/>
  <c r="J3456" i="5"/>
  <c r="E3492" i="5"/>
  <c r="M3492" i="5"/>
  <c r="L3492" i="5"/>
  <c r="K3492" i="5"/>
  <c r="J3492" i="5"/>
  <c r="E3528" i="5"/>
  <c r="M3528" i="5"/>
  <c r="L3528" i="5"/>
  <c r="K3528" i="5"/>
  <c r="J3528" i="5"/>
  <c r="E3564" i="5"/>
  <c r="M3564" i="5"/>
  <c r="L3564" i="5"/>
  <c r="K3564" i="5"/>
  <c r="J3564" i="5"/>
  <c r="E3600" i="5"/>
  <c r="M3600" i="5"/>
  <c r="L3600" i="5"/>
  <c r="K3600" i="5"/>
  <c r="J3600" i="5"/>
  <c r="E3636" i="5"/>
  <c r="M3636" i="5"/>
  <c r="L3636" i="5"/>
  <c r="K3636" i="5"/>
  <c r="J3636" i="5"/>
  <c r="E3672" i="5"/>
  <c r="M3672" i="5"/>
  <c r="L3672" i="5"/>
  <c r="K3672" i="5"/>
  <c r="J3672" i="5"/>
  <c r="E3708" i="5"/>
  <c r="M3708" i="5"/>
  <c r="L3708" i="5"/>
  <c r="K3708" i="5"/>
  <c r="J3708" i="5"/>
  <c r="E3744" i="5"/>
  <c r="M3744" i="5"/>
  <c r="L3744" i="5"/>
  <c r="K3744" i="5"/>
  <c r="J3744" i="5"/>
  <c r="E3780" i="5"/>
  <c r="M3780" i="5"/>
  <c r="L3780" i="5"/>
  <c r="K3780" i="5"/>
  <c r="J3780" i="5"/>
  <c r="E3816" i="5"/>
  <c r="M3816" i="5"/>
  <c r="L3816" i="5"/>
  <c r="K3816" i="5"/>
  <c r="J3816" i="5"/>
  <c r="E3852" i="5"/>
  <c r="M3852" i="5"/>
  <c r="L3852" i="5"/>
  <c r="K3852" i="5"/>
  <c r="J3852" i="5"/>
  <c r="E3888" i="5"/>
  <c r="M3888" i="5"/>
  <c r="L3888" i="5"/>
  <c r="K3888" i="5"/>
  <c r="J3888" i="5"/>
  <c r="E3924" i="5"/>
  <c r="M3924" i="5"/>
  <c r="L3924" i="5"/>
  <c r="K3924" i="5"/>
  <c r="J3924" i="5"/>
  <c r="E625" i="5"/>
  <c r="M625" i="5"/>
  <c r="L625" i="5"/>
  <c r="K625" i="5"/>
  <c r="J625" i="5"/>
  <c r="E661" i="5"/>
  <c r="M661" i="5"/>
  <c r="L661" i="5"/>
  <c r="K661" i="5"/>
  <c r="J661" i="5"/>
  <c r="E697" i="5"/>
  <c r="M697" i="5"/>
  <c r="L697" i="5"/>
  <c r="K697" i="5"/>
  <c r="J697" i="5"/>
  <c r="E733" i="5"/>
  <c r="M733" i="5"/>
  <c r="L733" i="5"/>
  <c r="K733" i="5"/>
  <c r="J733" i="5"/>
  <c r="E769" i="5"/>
  <c r="M769" i="5"/>
  <c r="L769" i="5"/>
  <c r="K769" i="5"/>
  <c r="J769" i="5"/>
  <c r="E805" i="5"/>
  <c r="M805" i="5"/>
  <c r="L805" i="5"/>
  <c r="K805" i="5"/>
  <c r="J805" i="5"/>
  <c r="E841" i="5"/>
  <c r="M841" i="5"/>
  <c r="L841" i="5"/>
  <c r="K841" i="5"/>
  <c r="J841" i="5"/>
  <c r="E877" i="5"/>
  <c r="M877" i="5"/>
  <c r="L877" i="5"/>
  <c r="K877" i="5"/>
  <c r="J877" i="5"/>
  <c r="E913" i="5"/>
  <c r="M913" i="5"/>
  <c r="L913" i="5"/>
  <c r="K913" i="5"/>
  <c r="J913" i="5"/>
  <c r="E949" i="5"/>
  <c r="M949" i="5"/>
  <c r="L949" i="5"/>
  <c r="K949" i="5"/>
  <c r="J949" i="5"/>
  <c r="E985" i="5"/>
  <c r="M985" i="5"/>
  <c r="L985" i="5"/>
  <c r="K985" i="5"/>
  <c r="J985" i="5"/>
  <c r="E1021" i="5"/>
  <c r="M1021" i="5"/>
  <c r="L1021" i="5"/>
  <c r="K1021" i="5"/>
  <c r="J1021" i="5"/>
  <c r="E1057" i="5"/>
  <c r="M1057" i="5"/>
  <c r="L1057" i="5"/>
  <c r="K1057" i="5"/>
  <c r="J1057" i="5"/>
  <c r="E1093" i="5"/>
  <c r="M1093" i="5"/>
  <c r="L1093" i="5"/>
  <c r="K1093" i="5"/>
  <c r="J1093" i="5"/>
  <c r="E1129" i="5"/>
  <c r="M1129" i="5"/>
  <c r="L1129" i="5"/>
  <c r="K1129" i="5"/>
  <c r="J1129" i="5"/>
  <c r="E1165" i="5"/>
  <c r="M1165" i="5"/>
  <c r="L1165" i="5"/>
  <c r="K1165" i="5"/>
  <c r="J1165" i="5"/>
  <c r="E248" i="5"/>
  <c r="M248" i="5"/>
  <c r="L248" i="5"/>
  <c r="K248" i="5"/>
  <c r="J248" i="5"/>
  <c r="E284" i="5"/>
  <c r="M284" i="5"/>
  <c r="L284" i="5"/>
  <c r="K284" i="5"/>
  <c r="J284" i="5"/>
  <c r="E320" i="5"/>
  <c r="M320" i="5"/>
  <c r="L320" i="5"/>
  <c r="K320" i="5"/>
  <c r="J320" i="5"/>
  <c r="E356" i="5"/>
  <c r="M356" i="5"/>
  <c r="L356" i="5"/>
  <c r="K356" i="5"/>
  <c r="J356" i="5"/>
  <c r="E392" i="5"/>
  <c r="M392" i="5"/>
  <c r="L392" i="5"/>
  <c r="K392" i="5"/>
  <c r="J392" i="5"/>
  <c r="E428" i="5"/>
  <c r="M428" i="5"/>
  <c r="L428" i="5"/>
  <c r="K428" i="5"/>
  <c r="J428" i="5"/>
  <c r="E464" i="5"/>
  <c r="M464" i="5"/>
  <c r="L464" i="5"/>
  <c r="K464" i="5"/>
  <c r="J464" i="5"/>
  <c r="E500" i="5"/>
  <c r="M500" i="5"/>
  <c r="L500" i="5"/>
  <c r="K500" i="5"/>
  <c r="J500" i="5"/>
  <c r="E536" i="5"/>
  <c r="M536" i="5"/>
  <c r="L536" i="5"/>
  <c r="K536" i="5"/>
  <c r="J536" i="5"/>
  <c r="E572" i="5"/>
  <c r="M572" i="5"/>
  <c r="L572" i="5"/>
  <c r="K572" i="5"/>
  <c r="J572" i="5"/>
  <c r="E608" i="5"/>
  <c r="M608" i="5"/>
  <c r="L608" i="5"/>
  <c r="K608" i="5"/>
  <c r="J608" i="5"/>
  <c r="E644" i="5"/>
  <c r="M644" i="5"/>
  <c r="L644" i="5"/>
  <c r="K644" i="5"/>
  <c r="J644" i="5"/>
  <c r="E680" i="5"/>
  <c r="M680" i="5"/>
  <c r="L680" i="5"/>
  <c r="K680" i="5"/>
  <c r="J680" i="5"/>
  <c r="E716" i="5"/>
  <c r="M716" i="5"/>
  <c r="L716" i="5"/>
  <c r="K716" i="5"/>
  <c r="J716" i="5"/>
  <c r="E752" i="5"/>
  <c r="M752" i="5"/>
  <c r="L752" i="5"/>
  <c r="K752" i="5"/>
  <c r="J752" i="5"/>
  <c r="E788" i="5"/>
  <c r="M788" i="5"/>
  <c r="L788" i="5"/>
  <c r="K788" i="5"/>
  <c r="J788" i="5"/>
  <c r="E824" i="5"/>
  <c r="M824" i="5"/>
  <c r="L824" i="5"/>
  <c r="K824" i="5"/>
  <c r="J824" i="5"/>
  <c r="E860" i="5"/>
  <c r="M860" i="5"/>
  <c r="L860" i="5"/>
  <c r="K860" i="5"/>
  <c r="J860" i="5"/>
  <c r="E896" i="5"/>
  <c r="M896" i="5"/>
  <c r="L896" i="5"/>
  <c r="K896" i="5"/>
  <c r="J896" i="5"/>
  <c r="E932" i="5"/>
  <c r="M932" i="5"/>
  <c r="L932" i="5"/>
  <c r="K932" i="5"/>
  <c r="J932" i="5"/>
  <c r="E968" i="5"/>
  <c r="M968" i="5"/>
  <c r="L968" i="5"/>
  <c r="K968" i="5"/>
  <c r="J968" i="5"/>
  <c r="E3844" i="5"/>
  <c r="M3844" i="5"/>
  <c r="L3844" i="5"/>
  <c r="K3844" i="5"/>
  <c r="J3844" i="5"/>
  <c r="E3880" i="5"/>
  <c r="M3880" i="5"/>
  <c r="L3880" i="5"/>
  <c r="K3880" i="5"/>
  <c r="J3880" i="5"/>
  <c r="E3916" i="5"/>
  <c r="M3916" i="5"/>
  <c r="L3916" i="5"/>
  <c r="K3916" i="5"/>
  <c r="J3916" i="5"/>
  <c r="E3952" i="5"/>
  <c r="M3952" i="5"/>
  <c r="L3952" i="5"/>
  <c r="K3952" i="5"/>
  <c r="J3952" i="5"/>
  <c r="E3988" i="5"/>
  <c r="M3988" i="5"/>
  <c r="L3988" i="5"/>
  <c r="K3988" i="5"/>
  <c r="J3988" i="5"/>
  <c r="E4024" i="5"/>
  <c r="M4024" i="5"/>
  <c r="L4024" i="5"/>
  <c r="K4024" i="5"/>
  <c r="J4024" i="5"/>
  <c r="E4060" i="5"/>
  <c r="M4060" i="5"/>
  <c r="L4060" i="5"/>
  <c r="K4060" i="5"/>
  <c r="J4060" i="5"/>
  <c r="E4943" i="5"/>
  <c r="M4943" i="5"/>
  <c r="L4943" i="5"/>
  <c r="K4943" i="5"/>
  <c r="J4943" i="5"/>
  <c r="E4979" i="5"/>
  <c r="M4979" i="5"/>
  <c r="L4979" i="5"/>
  <c r="K4979" i="5"/>
  <c r="J4979" i="5"/>
  <c r="E5015" i="5"/>
  <c r="M5015" i="5"/>
  <c r="L5015" i="5"/>
  <c r="K5015" i="5"/>
  <c r="J5015" i="5"/>
  <c r="E5051" i="5"/>
  <c r="M5051" i="5"/>
  <c r="L5051" i="5"/>
  <c r="K5051" i="5"/>
  <c r="J5051" i="5"/>
  <c r="E5087" i="5"/>
  <c r="M5087" i="5"/>
  <c r="L5087" i="5"/>
  <c r="K5087" i="5"/>
  <c r="J5087" i="5"/>
  <c r="E5123" i="5"/>
  <c r="M5123" i="5"/>
  <c r="L5123" i="5"/>
  <c r="K5123" i="5"/>
  <c r="J5123" i="5"/>
  <c r="E5159" i="5"/>
  <c r="M5159" i="5"/>
  <c r="L5159" i="5"/>
  <c r="K5159" i="5"/>
  <c r="J5159" i="5"/>
  <c r="E5195" i="5"/>
  <c r="M5195" i="5"/>
  <c r="L5195" i="5"/>
  <c r="K5195" i="5"/>
  <c r="J5195" i="5"/>
  <c r="E5231" i="5"/>
  <c r="M5231" i="5"/>
  <c r="L5231" i="5"/>
  <c r="K5231" i="5"/>
  <c r="J5231" i="5"/>
  <c r="E5267" i="5"/>
  <c r="M5267" i="5"/>
  <c r="L5267" i="5"/>
  <c r="K5267" i="5"/>
  <c r="J5267" i="5"/>
  <c r="E4308" i="5"/>
  <c r="M4308" i="5"/>
  <c r="L4308" i="5"/>
  <c r="K4308" i="5"/>
  <c r="J4308" i="5"/>
  <c r="E5339" i="5"/>
  <c r="M5339" i="5"/>
  <c r="L5339" i="5"/>
  <c r="K5339" i="5"/>
  <c r="J5339" i="5"/>
  <c r="E5375" i="5"/>
  <c r="M5375" i="5"/>
  <c r="L5375" i="5"/>
  <c r="K5375" i="5"/>
  <c r="J5375" i="5"/>
  <c r="E5411" i="5"/>
  <c r="M5411" i="5"/>
  <c r="L5411" i="5"/>
  <c r="K5411" i="5"/>
  <c r="J5411" i="5"/>
  <c r="E5447" i="5"/>
  <c r="M5447" i="5"/>
  <c r="L5447" i="5"/>
  <c r="K5447" i="5"/>
  <c r="J5447" i="5"/>
  <c r="E5483" i="5"/>
  <c r="M5483" i="5"/>
  <c r="L5483" i="5"/>
  <c r="K5483" i="5"/>
  <c r="J5483" i="5"/>
  <c r="E5519" i="5"/>
  <c r="M5519" i="5"/>
  <c r="L5519" i="5"/>
  <c r="K5519" i="5"/>
  <c r="J5519" i="5"/>
  <c r="E3960" i="5"/>
  <c r="M3960" i="5"/>
  <c r="L3960" i="5"/>
  <c r="K3960" i="5"/>
  <c r="J3960" i="5"/>
  <c r="E4200" i="5"/>
  <c r="M4200" i="5"/>
  <c r="L4200" i="5"/>
  <c r="K4200" i="5"/>
  <c r="J4200" i="5"/>
  <c r="E4032" i="5"/>
  <c r="M4032" i="5"/>
  <c r="L4032" i="5"/>
  <c r="K4032" i="5"/>
  <c r="J4032" i="5"/>
  <c r="E4068" i="5"/>
  <c r="M4068" i="5"/>
  <c r="L4068" i="5"/>
  <c r="K4068" i="5"/>
  <c r="J4068" i="5"/>
  <c r="E4104" i="5"/>
  <c r="M4104" i="5"/>
  <c r="L4104" i="5"/>
  <c r="K4104" i="5"/>
  <c r="J4104" i="5"/>
  <c r="E4140" i="5"/>
  <c r="M4140" i="5"/>
  <c r="L4140" i="5"/>
  <c r="K4140" i="5"/>
  <c r="J4140" i="5"/>
  <c r="E4176" i="5"/>
  <c r="M4176" i="5"/>
  <c r="L4176" i="5"/>
  <c r="K4176" i="5"/>
  <c r="J4176" i="5"/>
  <c r="E4212" i="5"/>
  <c r="M4212" i="5"/>
  <c r="L4212" i="5"/>
  <c r="K4212" i="5"/>
  <c r="J4212" i="5"/>
  <c r="E4396" i="5"/>
  <c r="M4396" i="5"/>
  <c r="L4396" i="5"/>
  <c r="K4396" i="5"/>
  <c r="J4396" i="5"/>
  <c r="E4284" i="5"/>
  <c r="M4284" i="5"/>
  <c r="L4284" i="5"/>
  <c r="K4284" i="5"/>
  <c r="J4284" i="5"/>
  <c r="E4320" i="5"/>
  <c r="M4320" i="5"/>
  <c r="L4320" i="5"/>
  <c r="K4320" i="5"/>
  <c r="J4320" i="5"/>
  <c r="E4356" i="5"/>
  <c r="M4356" i="5"/>
  <c r="L4356" i="5"/>
  <c r="K4356" i="5"/>
  <c r="J4356" i="5"/>
  <c r="E4392" i="5"/>
  <c r="M4392" i="5"/>
  <c r="L4392" i="5"/>
  <c r="K4392" i="5"/>
  <c r="J4392" i="5"/>
  <c r="E4428" i="5"/>
  <c r="M4428" i="5"/>
  <c r="L4428" i="5"/>
  <c r="K4428" i="5"/>
  <c r="J4428" i="5"/>
  <c r="E4464" i="5"/>
  <c r="M4464" i="5"/>
  <c r="L4464" i="5"/>
  <c r="K4464" i="5"/>
  <c r="J4464" i="5"/>
  <c r="E4500" i="5"/>
  <c r="M4500" i="5"/>
  <c r="L4500" i="5"/>
  <c r="K4500" i="5"/>
  <c r="J4500" i="5"/>
  <c r="E1189" i="5"/>
  <c r="M1189" i="5"/>
  <c r="L1189" i="5"/>
  <c r="K1189" i="5"/>
  <c r="J1189" i="5"/>
  <c r="E1225" i="5"/>
  <c r="M1225" i="5"/>
  <c r="L1225" i="5"/>
  <c r="K1225" i="5"/>
  <c r="J1225" i="5"/>
  <c r="E1261" i="5"/>
  <c r="M1261" i="5"/>
  <c r="L1261" i="5"/>
  <c r="K1261" i="5"/>
  <c r="J1261" i="5"/>
  <c r="E1297" i="5"/>
  <c r="M1297" i="5"/>
  <c r="L1297" i="5"/>
  <c r="K1297" i="5"/>
  <c r="J1297" i="5"/>
  <c r="E1333" i="5"/>
  <c r="M1333" i="5"/>
  <c r="L1333" i="5"/>
  <c r="K1333" i="5"/>
  <c r="J1333" i="5"/>
  <c r="E1369" i="5"/>
  <c r="M1369" i="5"/>
  <c r="L1369" i="5"/>
  <c r="K1369" i="5"/>
  <c r="J1369" i="5"/>
  <c r="E1405" i="5"/>
  <c r="M1405" i="5"/>
  <c r="L1405" i="5"/>
  <c r="K1405" i="5"/>
  <c r="J1405" i="5"/>
  <c r="E4802" i="5"/>
  <c r="M4802" i="5"/>
  <c r="L4802" i="5"/>
  <c r="K4802" i="5"/>
  <c r="J4802" i="5"/>
  <c r="E1477" i="5"/>
  <c r="M1477" i="5"/>
  <c r="L1477" i="5"/>
  <c r="K1477" i="5"/>
  <c r="J1477" i="5"/>
  <c r="E1513" i="5"/>
  <c r="M1513" i="5"/>
  <c r="L1513" i="5"/>
  <c r="K1513" i="5"/>
  <c r="J1513" i="5"/>
  <c r="E1549" i="5"/>
  <c r="M1549" i="5"/>
  <c r="L1549" i="5"/>
  <c r="K1549" i="5"/>
  <c r="J1549" i="5"/>
  <c r="E1585" i="5"/>
  <c r="M1585" i="5"/>
  <c r="L1585" i="5"/>
  <c r="K1585" i="5"/>
  <c r="J1585" i="5"/>
  <c r="E1621" i="5"/>
  <c r="M1621" i="5"/>
  <c r="L1621" i="5"/>
  <c r="K1621" i="5"/>
  <c r="J1621" i="5"/>
  <c r="E1657" i="5"/>
  <c r="M1657" i="5"/>
  <c r="L1657" i="5"/>
  <c r="K1657" i="5"/>
  <c r="J1657" i="5"/>
  <c r="E1693" i="5"/>
  <c r="M1693" i="5"/>
  <c r="L1693" i="5"/>
  <c r="K1693" i="5"/>
  <c r="J1693" i="5"/>
  <c r="E1729" i="5"/>
  <c r="M1729" i="5"/>
  <c r="L1729" i="5"/>
  <c r="K1729" i="5"/>
  <c r="J1729" i="5"/>
  <c r="E1765" i="5"/>
  <c r="M1765" i="5"/>
  <c r="L1765" i="5"/>
  <c r="K1765" i="5"/>
  <c r="J1765" i="5"/>
  <c r="E1801" i="5"/>
  <c r="M1801" i="5"/>
  <c r="L1801" i="5"/>
  <c r="K1801" i="5"/>
  <c r="J1801" i="5"/>
  <c r="E1837" i="5"/>
  <c r="M1837" i="5"/>
  <c r="L1837" i="5"/>
  <c r="K1837" i="5"/>
  <c r="J1837" i="5"/>
  <c r="E1873" i="5"/>
  <c r="M1873" i="5"/>
  <c r="L1873" i="5"/>
  <c r="K1873" i="5"/>
  <c r="J1873" i="5"/>
  <c r="E1909" i="5"/>
  <c r="M1909" i="5"/>
  <c r="L1909" i="5"/>
  <c r="K1909" i="5"/>
  <c r="J1909" i="5"/>
  <c r="E992" i="5"/>
  <c r="M992" i="5"/>
  <c r="L992" i="5"/>
  <c r="K992" i="5"/>
  <c r="J992" i="5"/>
  <c r="E1028" i="5"/>
  <c r="M1028" i="5"/>
  <c r="L1028" i="5"/>
  <c r="K1028" i="5"/>
  <c r="J1028" i="5"/>
  <c r="E1064" i="5"/>
  <c r="M1064" i="5"/>
  <c r="L1064" i="5"/>
  <c r="K1064" i="5"/>
  <c r="J1064" i="5"/>
  <c r="E1100" i="5"/>
  <c r="M1100" i="5"/>
  <c r="L1100" i="5"/>
  <c r="K1100" i="5"/>
  <c r="J1100" i="5"/>
  <c r="E1136" i="5"/>
  <c r="M1136" i="5"/>
  <c r="L1136" i="5"/>
  <c r="K1136" i="5"/>
  <c r="J1136" i="5"/>
  <c r="E4710" i="5"/>
  <c r="M4710" i="5"/>
  <c r="L4710" i="5"/>
  <c r="K4710" i="5"/>
  <c r="J4710" i="5"/>
  <c r="E1208" i="5"/>
  <c r="M1208" i="5"/>
  <c r="L1208" i="5"/>
  <c r="K1208" i="5"/>
  <c r="J1208" i="5"/>
  <c r="E1244" i="5"/>
  <c r="M1244" i="5"/>
  <c r="L1244" i="5"/>
  <c r="K1244" i="5"/>
  <c r="J1244" i="5"/>
  <c r="E1280" i="5"/>
  <c r="M1280" i="5"/>
  <c r="L1280" i="5"/>
  <c r="K1280" i="5"/>
  <c r="J1280" i="5"/>
  <c r="E1316" i="5"/>
  <c r="M1316" i="5"/>
  <c r="L1316" i="5"/>
  <c r="K1316" i="5"/>
  <c r="J1316" i="5"/>
  <c r="E1352" i="5"/>
  <c r="M1352" i="5"/>
  <c r="L1352" i="5"/>
  <c r="K1352" i="5"/>
  <c r="J1352" i="5"/>
  <c r="E1388" i="5"/>
  <c r="M1388" i="5"/>
  <c r="L1388" i="5"/>
  <c r="K1388" i="5"/>
  <c r="J1388" i="5"/>
  <c r="E1424" i="5"/>
  <c r="M1424" i="5"/>
  <c r="L1424" i="5"/>
  <c r="K1424" i="5"/>
  <c r="J1424" i="5"/>
  <c r="E1460" i="5"/>
  <c r="M1460" i="5"/>
  <c r="L1460" i="5"/>
  <c r="K1460" i="5"/>
  <c r="J1460" i="5"/>
  <c r="E1496" i="5"/>
  <c r="M1496" i="5"/>
  <c r="L1496" i="5"/>
  <c r="K1496" i="5"/>
  <c r="J1496" i="5"/>
  <c r="E1532" i="5"/>
  <c r="M1532" i="5"/>
  <c r="L1532" i="5"/>
  <c r="K1532" i="5"/>
  <c r="J1532" i="5"/>
  <c r="E1568" i="5"/>
  <c r="M1568" i="5"/>
  <c r="L1568" i="5"/>
  <c r="K1568" i="5"/>
  <c r="J1568" i="5"/>
  <c r="E1604" i="5"/>
  <c r="M1604" i="5"/>
  <c r="L1604" i="5"/>
  <c r="K1604" i="5"/>
  <c r="J1604" i="5"/>
  <c r="E1640" i="5"/>
  <c r="M1640" i="5"/>
  <c r="L1640" i="5"/>
  <c r="K1640" i="5"/>
  <c r="J1640" i="5"/>
  <c r="E1676" i="5"/>
  <c r="M1676" i="5"/>
  <c r="L1676" i="5"/>
  <c r="K1676" i="5"/>
  <c r="J1676" i="5"/>
  <c r="E1712" i="5"/>
  <c r="M1712" i="5"/>
  <c r="L1712" i="5"/>
  <c r="K1712" i="5"/>
  <c r="J1712" i="5"/>
  <c r="E1748" i="5"/>
  <c r="M1748" i="5"/>
  <c r="L1748" i="5"/>
  <c r="K1748" i="5"/>
  <c r="J1748" i="5"/>
  <c r="E4102" i="5"/>
  <c r="M4102" i="5"/>
  <c r="L4102" i="5"/>
  <c r="K4102" i="5"/>
  <c r="J4102" i="5"/>
  <c r="E4138" i="5"/>
  <c r="M4138" i="5"/>
  <c r="L4138" i="5"/>
  <c r="K4138" i="5"/>
  <c r="J4138" i="5"/>
  <c r="E4174" i="5"/>
  <c r="M4174" i="5"/>
  <c r="L4174" i="5"/>
  <c r="K4174" i="5"/>
  <c r="J4174" i="5"/>
  <c r="E4210" i="5"/>
  <c r="M4210" i="5"/>
  <c r="L4210" i="5"/>
  <c r="K4210" i="5"/>
  <c r="J4210" i="5"/>
  <c r="E4246" i="5"/>
  <c r="M4246" i="5"/>
  <c r="L4246" i="5"/>
  <c r="K4246" i="5"/>
  <c r="J4246" i="5"/>
  <c r="E4282" i="5"/>
  <c r="M4282" i="5"/>
  <c r="L4282" i="5"/>
  <c r="K4282" i="5"/>
  <c r="J4282" i="5"/>
  <c r="E4318" i="5"/>
  <c r="M4318" i="5"/>
  <c r="L4318" i="5"/>
  <c r="K4318" i="5"/>
  <c r="J4318" i="5"/>
  <c r="E4354" i="5"/>
  <c r="M4354" i="5"/>
  <c r="L4354" i="5"/>
  <c r="K4354" i="5"/>
  <c r="J4354" i="5"/>
  <c r="E4390" i="5"/>
  <c r="M4390" i="5"/>
  <c r="L4390" i="5"/>
  <c r="K4390" i="5"/>
  <c r="J4390" i="5"/>
  <c r="E4426" i="5"/>
  <c r="M4426" i="5"/>
  <c r="L4426" i="5"/>
  <c r="K4426" i="5"/>
  <c r="J4426" i="5"/>
  <c r="E4462" i="5"/>
  <c r="M4462" i="5"/>
  <c r="L4462" i="5"/>
  <c r="K4462" i="5"/>
  <c r="J4462" i="5"/>
  <c r="E4498" i="5"/>
  <c r="M4498" i="5"/>
  <c r="L4498" i="5"/>
  <c r="K4498" i="5"/>
  <c r="J4498" i="5"/>
  <c r="E4534" i="5"/>
  <c r="M4534" i="5"/>
  <c r="L4534" i="5"/>
  <c r="K4534" i="5"/>
  <c r="J4534" i="5"/>
  <c r="E4570" i="5"/>
  <c r="M4570" i="5"/>
  <c r="L4570" i="5"/>
  <c r="K4570" i="5"/>
  <c r="J4570" i="5"/>
  <c r="E4606" i="5"/>
  <c r="M4606" i="5"/>
  <c r="L4606" i="5"/>
  <c r="K4606" i="5"/>
  <c r="J4606" i="5"/>
  <c r="E5537" i="5"/>
  <c r="M5537" i="5"/>
  <c r="L5537" i="5"/>
  <c r="K5537" i="5"/>
  <c r="J5537" i="5"/>
  <c r="E4854" i="5"/>
  <c r="M4854" i="5"/>
  <c r="L4854" i="5"/>
  <c r="K4854" i="5"/>
  <c r="J4854" i="5"/>
  <c r="E5236" i="5"/>
  <c r="M5236" i="5"/>
  <c r="L5236" i="5"/>
  <c r="J5236" i="5"/>
  <c r="K5236" i="5"/>
  <c r="E5004" i="5"/>
  <c r="M5004" i="5"/>
  <c r="L5004" i="5"/>
  <c r="K5004" i="5"/>
  <c r="J5004" i="5"/>
  <c r="E5082" i="5"/>
  <c r="M5082" i="5"/>
  <c r="L5082" i="5"/>
  <c r="K5082" i="5"/>
  <c r="J5082" i="5"/>
  <c r="E5154" i="5"/>
  <c r="M5154" i="5"/>
  <c r="L5154" i="5"/>
  <c r="K5154" i="5"/>
  <c r="J5154" i="5"/>
  <c r="E5226" i="5"/>
  <c r="M5226" i="5"/>
  <c r="L5226" i="5"/>
  <c r="K5226" i="5"/>
  <c r="J5226" i="5"/>
  <c r="E5292" i="5"/>
  <c r="M5292" i="5"/>
  <c r="L5292" i="5"/>
  <c r="K5292" i="5"/>
  <c r="J5292" i="5"/>
  <c r="E5364" i="5"/>
  <c r="M5364" i="5"/>
  <c r="L5364" i="5"/>
  <c r="K5364" i="5"/>
  <c r="J5364" i="5"/>
  <c r="E5442" i="5"/>
  <c r="M5442" i="5"/>
  <c r="L5442" i="5"/>
  <c r="K5442" i="5"/>
  <c r="J5442" i="5"/>
  <c r="E5520" i="5"/>
  <c r="M5520" i="5"/>
  <c r="L5520" i="5"/>
  <c r="K5520" i="5"/>
  <c r="J5520" i="5"/>
  <c r="E2833" i="5"/>
  <c r="M2833" i="5"/>
  <c r="L2833" i="5"/>
  <c r="K2833" i="5"/>
  <c r="J2833" i="5"/>
  <c r="E2947" i="5"/>
  <c r="M2947" i="5"/>
  <c r="L2947" i="5"/>
  <c r="K2947" i="5"/>
  <c r="J2947" i="5"/>
  <c r="E3061" i="5"/>
  <c r="M3061" i="5"/>
  <c r="L3061" i="5"/>
  <c r="K3061" i="5"/>
  <c r="J3061" i="5"/>
  <c r="E3169" i="5"/>
  <c r="M3169" i="5"/>
  <c r="L3169" i="5"/>
  <c r="K3169" i="5"/>
  <c r="J3169" i="5"/>
  <c r="E3283" i="5"/>
  <c r="M3283" i="5"/>
  <c r="L3283" i="5"/>
  <c r="J3283" i="5"/>
  <c r="K3283" i="5"/>
  <c r="E3379" i="5"/>
  <c r="M3379" i="5"/>
  <c r="L3379" i="5"/>
  <c r="K3379" i="5"/>
  <c r="J3379" i="5"/>
  <c r="E3481" i="5"/>
  <c r="M3481" i="5"/>
  <c r="L3481" i="5"/>
  <c r="K3481" i="5"/>
  <c r="J3481" i="5"/>
  <c r="E3589" i="5"/>
  <c r="M3589" i="5"/>
  <c r="L3589" i="5"/>
  <c r="K3589" i="5"/>
  <c r="J3589" i="5"/>
  <c r="E5548" i="5"/>
  <c r="M5548" i="5"/>
  <c r="L5548" i="5"/>
  <c r="K5548" i="5"/>
  <c r="J5548" i="5"/>
  <c r="E3787" i="5"/>
  <c r="M3787" i="5"/>
  <c r="L3787" i="5"/>
  <c r="K3787" i="5"/>
  <c r="J3787" i="5"/>
  <c r="E3889" i="5"/>
  <c r="M3889" i="5"/>
  <c r="L3889" i="5"/>
  <c r="K3889" i="5"/>
  <c r="J3889" i="5"/>
  <c r="E3985" i="5"/>
  <c r="M3985" i="5"/>
  <c r="L3985" i="5"/>
  <c r="K3985" i="5"/>
  <c r="J3985" i="5"/>
  <c r="E4536" i="5"/>
  <c r="M4536" i="5"/>
  <c r="L4536" i="5"/>
  <c r="K4536" i="5"/>
  <c r="J4536" i="5"/>
  <c r="E4578" i="5"/>
  <c r="M4578" i="5"/>
  <c r="L4578" i="5"/>
  <c r="J4578" i="5"/>
  <c r="K4578" i="5"/>
  <c r="E4614" i="5"/>
  <c r="M4614" i="5"/>
  <c r="L4614" i="5"/>
  <c r="K4614" i="5"/>
  <c r="J4614" i="5"/>
  <c r="E4650" i="5"/>
  <c r="M4650" i="5"/>
  <c r="L4650" i="5"/>
  <c r="K4650" i="5"/>
  <c r="J4650" i="5"/>
  <c r="E4686" i="5"/>
  <c r="M4686" i="5"/>
  <c r="L4686" i="5"/>
  <c r="K4686" i="5"/>
  <c r="J4686" i="5"/>
  <c r="E4722" i="5"/>
  <c r="M4722" i="5"/>
  <c r="L4722" i="5"/>
  <c r="K4722" i="5"/>
  <c r="J4722" i="5"/>
  <c r="E4758" i="5"/>
  <c r="M4758" i="5"/>
  <c r="L4758" i="5"/>
  <c r="K4758" i="5"/>
  <c r="J4758" i="5"/>
  <c r="E4794" i="5"/>
  <c r="M4794" i="5"/>
  <c r="L4794" i="5"/>
  <c r="K4794" i="5"/>
  <c r="J4794" i="5"/>
  <c r="E4830" i="5"/>
  <c r="M4830" i="5"/>
  <c r="L4830" i="5"/>
  <c r="K4830" i="5"/>
  <c r="J4830" i="5"/>
  <c r="E4884" i="5"/>
  <c r="M4884" i="5"/>
  <c r="L4884" i="5"/>
  <c r="K4884" i="5"/>
  <c r="J4884" i="5"/>
  <c r="E4950" i="5"/>
  <c r="M4950" i="5"/>
  <c r="L4950" i="5"/>
  <c r="K4950" i="5"/>
  <c r="J4950" i="5"/>
  <c r="E5022" i="5"/>
  <c r="M5022" i="5"/>
  <c r="L5022" i="5"/>
  <c r="K5022" i="5"/>
  <c r="J5022" i="5"/>
  <c r="E5088" i="5"/>
  <c r="M5088" i="5"/>
  <c r="L5088" i="5"/>
  <c r="K5088" i="5"/>
  <c r="J5088" i="5"/>
  <c r="E5160" i="5"/>
  <c r="M5160" i="5"/>
  <c r="L5160" i="5"/>
  <c r="K5160" i="5"/>
  <c r="J5160" i="5"/>
  <c r="E5238" i="5"/>
  <c r="M5238" i="5"/>
  <c r="L5238" i="5"/>
  <c r="K5238" i="5"/>
  <c r="J5238" i="5"/>
  <c r="E5310" i="5"/>
  <c r="M5310" i="5"/>
  <c r="L5310" i="5"/>
  <c r="K5310" i="5"/>
  <c r="J5310" i="5"/>
  <c r="E5376" i="5"/>
  <c r="M5376" i="5"/>
  <c r="L5376" i="5"/>
  <c r="K5376" i="5"/>
  <c r="J5376" i="5"/>
  <c r="E5448" i="5"/>
  <c r="M5448" i="5"/>
  <c r="L5448" i="5"/>
  <c r="K5448" i="5"/>
  <c r="J5448" i="5"/>
  <c r="E5514" i="5"/>
  <c r="M5514" i="5"/>
  <c r="L5514" i="5"/>
  <c r="K5514" i="5"/>
  <c r="J5514" i="5"/>
  <c r="E2821" i="5"/>
  <c r="M2821" i="5"/>
  <c r="L2821" i="5"/>
  <c r="K2821" i="5"/>
  <c r="J2821" i="5"/>
  <c r="E2923" i="5"/>
  <c r="M2923" i="5"/>
  <c r="L2923" i="5"/>
  <c r="K2923" i="5"/>
  <c r="J2923" i="5"/>
  <c r="E3025" i="5"/>
  <c r="M3025" i="5"/>
  <c r="L3025" i="5"/>
  <c r="K3025" i="5"/>
  <c r="J3025" i="5"/>
  <c r="E3127" i="5"/>
  <c r="M3127" i="5"/>
  <c r="L3127" i="5"/>
  <c r="K3127" i="5"/>
  <c r="J3127" i="5"/>
  <c r="E3235" i="5"/>
  <c r="M3235" i="5"/>
  <c r="L3235" i="5"/>
  <c r="K3235" i="5"/>
  <c r="J3235" i="5"/>
  <c r="E3343" i="5"/>
  <c r="M3343" i="5"/>
  <c r="L3343" i="5"/>
  <c r="K3343" i="5"/>
  <c r="J3343" i="5"/>
  <c r="E3469" i="5"/>
  <c r="M3469" i="5"/>
  <c r="L3469" i="5"/>
  <c r="K3469" i="5"/>
  <c r="J3469" i="5"/>
  <c r="E3577" i="5"/>
  <c r="M3577" i="5"/>
  <c r="L3577" i="5"/>
  <c r="K3577" i="5"/>
  <c r="J3577" i="5"/>
  <c r="E3679" i="5"/>
  <c r="M3679" i="5"/>
  <c r="L3679" i="5"/>
  <c r="K3679" i="5"/>
  <c r="J3679" i="5"/>
  <c r="E3799" i="5"/>
  <c r="M3799" i="5"/>
  <c r="L3799" i="5"/>
  <c r="K3799" i="5"/>
  <c r="J3799" i="5"/>
  <c r="E3106" i="5"/>
  <c r="M3106" i="5"/>
  <c r="L3106" i="5"/>
  <c r="K3106" i="5"/>
  <c r="J3106" i="5"/>
  <c r="E1939" i="5"/>
  <c r="M1939" i="5"/>
  <c r="L1939" i="5"/>
  <c r="K1939" i="5"/>
  <c r="J1939" i="5"/>
  <c r="E1975" i="5"/>
  <c r="M1975" i="5"/>
  <c r="L1975" i="5"/>
  <c r="K1975" i="5"/>
  <c r="J1975" i="5"/>
  <c r="E2011" i="5"/>
  <c r="M2011" i="5"/>
  <c r="L2011" i="5"/>
  <c r="K2011" i="5"/>
  <c r="J2011" i="5"/>
  <c r="E2047" i="5"/>
  <c r="M2047" i="5"/>
  <c r="L2047" i="5"/>
  <c r="K2047" i="5"/>
  <c r="J2047" i="5"/>
  <c r="E2083" i="5"/>
  <c r="M2083" i="5"/>
  <c r="L2083" i="5"/>
  <c r="K2083" i="5"/>
  <c r="J2083" i="5"/>
  <c r="E2119" i="5"/>
  <c r="M2119" i="5"/>
  <c r="L2119" i="5"/>
  <c r="K2119" i="5"/>
  <c r="J2119" i="5"/>
  <c r="E2155" i="5"/>
  <c r="M2155" i="5"/>
  <c r="L2155" i="5"/>
  <c r="K2155" i="5"/>
  <c r="J2155" i="5"/>
  <c r="E2191" i="5"/>
  <c r="M2191" i="5"/>
  <c r="L2191" i="5"/>
  <c r="K2191" i="5"/>
  <c r="J2191" i="5"/>
  <c r="E2227" i="5"/>
  <c r="M2227" i="5"/>
  <c r="L2227" i="5"/>
  <c r="K2227" i="5"/>
  <c r="J2227" i="5"/>
  <c r="E2263" i="5"/>
  <c r="M2263" i="5"/>
  <c r="L2263" i="5"/>
  <c r="K2263" i="5"/>
  <c r="J2263" i="5"/>
  <c r="E2299" i="5"/>
  <c r="M2299" i="5"/>
  <c r="L2299" i="5"/>
  <c r="K2299" i="5"/>
  <c r="J2299" i="5"/>
  <c r="E2335" i="5"/>
  <c r="M2335" i="5"/>
  <c r="L2335" i="5"/>
  <c r="K2335" i="5"/>
  <c r="J2335" i="5"/>
  <c r="E2371" i="5"/>
  <c r="M2371" i="5"/>
  <c r="L2371" i="5"/>
  <c r="K2371" i="5"/>
  <c r="J2371" i="5"/>
  <c r="E2407" i="5"/>
  <c r="M2407" i="5"/>
  <c r="L2407" i="5"/>
  <c r="K2407" i="5"/>
  <c r="J2407" i="5"/>
  <c r="E2443" i="5"/>
  <c r="M2443" i="5"/>
  <c r="L2443" i="5"/>
  <c r="K2443" i="5"/>
  <c r="J2443" i="5"/>
  <c r="E2479" i="5"/>
  <c r="M2479" i="5"/>
  <c r="L2479" i="5"/>
  <c r="K2479" i="5"/>
  <c r="J2479" i="5"/>
  <c r="E2515" i="5"/>
  <c r="M2515" i="5"/>
  <c r="L2515" i="5"/>
  <c r="K2515" i="5"/>
  <c r="J2515" i="5"/>
  <c r="E2551" i="5"/>
  <c r="M2551" i="5"/>
  <c r="L2551" i="5"/>
  <c r="K2551" i="5"/>
  <c r="J2551" i="5"/>
  <c r="E2599" i="5"/>
  <c r="M2599" i="5"/>
  <c r="L2599" i="5"/>
  <c r="K2599" i="5"/>
  <c r="J2599" i="5"/>
  <c r="E2635" i="5"/>
  <c r="M2635" i="5"/>
  <c r="L2635" i="5"/>
  <c r="K2635" i="5"/>
  <c r="J2635" i="5"/>
  <c r="E2671" i="5"/>
  <c r="M2671" i="5"/>
  <c r="L2671" i="5"/>
  <c r="K2671" i="5"/>
  <c r="J2671" i="5"/>
  <c r="E2707" i="5"/>
  <c r="M2707" i="5"/>
  <c r="L2707" i="5"/>
  <c r="K2707" i="5"/>
  <c r="J2707" i="5"/>
  <c r="E2743" i="5"/>
  <c r="M2743" i="5"/>
  <c r="L2743" i="5"/>
  <c r="K2743" i="5"/>
  <c r="J2743" i="5"/>
  <c r="E2779" i="5"/>
  <c r="M2779" i="5"/>
  <c r="L2779" i="5"/>
  <c r="K2779" i="5"/>
  <c r="J2779" i="5"/>
  <c r="E1784" i="5"/>
  <c r="M1784" i="5"/>
  <c r="L1784" i="5"/>
  <c r="K1784" i="5"/>
  <c r="J1784" i="5"/>
  <c r="E1820" i="5"/>
  <c r="M1820" i="5"/>
  <c r="L1820" i="5"/>
  <c r="K1820" i="5"/>
  <c r="J1820" i="5"/>
  <c r="E1856" i="5"/>
  <c r="M1856" i="5"/>
  <c r="L1856" i="5"/>
  <c r="K1856" i="5"/>
  <c r="J1856" i="5"/>
  <c r="E1892" i="5"/>
  <c r="M1892" i="5"/>
  <c r="L1892" i="5"/>
  <c r="K1892" i="5"/>
  <c r="J1892" i="5"/>
  <c r="E1928" i="5"/>
  <c r="M1928" i="5"/>
  <c r="L1928" i="5"/>
  <c r="K1928" i="5"/>
  <c r="J1928" i="5"/>
  <c r="E1964" i="5"/>
  <c r="M1964" i="5"/>
  <c r="L1964" i="5"/>
  <c r="K1964" i="5"/>
  <c r="J1964" i="5"/>
  <c r="E2000" i="5"/>
  <c r="M2000" i="5"/>
  <c r="L2000" i="5"/>
  <c r="K2000" i="5"/>
  <c r="J2000" i="5"/>
  <c r="E2036" i="5"/>
  <c r="M2036" i="5"/>
  <c r="L2036" i="5"/>
  <c r="K2036" i="5"/>
  <c r="J2036" i="5"/>
  <c r="E2072" i="5"/>
  <c r="M2072" i="5"/>
  <c r="L2072" i="5"/>
  <c r="K2072" i="5"/>
  <c r="J2072" i="5"/>
  <c r="E2108" i="5"/>
  <c r="M2108" i="5"/>
  <c r="L2108" i="5"/>
  <c r="K2108" i="5"/>
  <c r="J2108" i="5"/>
  <c r="E2144" i="5"/>
  <c r="M2144" i="5"/>
  <c r="L2144" i="5"/>
  <c r="K2144" i="5"/>
  <c r="J2144" i="5"/>
  <c r="E2180" i="5"/>
  <c r="M2180" i="5"/>
  <c r="L2180" i="5"/>
  <c r="K2180" i="5"/>
  <c r="J2180" i="5"/>
  <c r="E2216" i="5"/>
  <c r="M2216" i="5"/>
  <c r="L2216" i="5"/>
  <c r="K2216" i="5"/>
  <c r="J2216" i="5"/>
  <c r="E2252" i="5"/>
  <c r="M2252" i="5"/>
  <c r="L2252" i="5"/>
  <c r="K2252" i="5"/>
  <c r="J2252" i="5"/>
  <c r="E2288" i="5"/>
  <c r="M2288" i="5"/>
  <c r="L2288" i="5"/>
  <c r="K2288" i="5"/>
  <c r="J2288" i="5"/>
  <c r="E2324" i="5"/>
  <c r="M2324" i="5"/>
  <c r="L2324" i="5"/>
  <c r="K2324" i="5"/>
  <c r="J2324" i="5"/>
  <c r="E2360" i="5"/>
  <c r="M2360" i="5"/>
  <c r="L2360" i="5"/>
  <c r="K2360" i="5"/>
  <c r="J2360" i="5"/>
  <c r="E2396" i="5"/>
  <c r="M2396" i="5"/>
  <c r="L2396" i="5"/>
  <c r="K2396" i="5"/>
  <c r="J2396" i="5"/>
  <c r="E2432" i="5"/>
  <c r="M2432" i="5"/>
  <c r="L2432" i="5"/>
  <c r="K2432" i="5"/>
  <c r="J2432" i="5"/>
  <c r="E2468" i="5"/>
  <c r="M2468" i="5"/>
  <c r="L2468" i="5"/>
  <c r="K2468" i="5"/>
  <c r="J2468" i="5"/>
  <c r="E2504" i="5"/>
  <c r="M2504" i="5"/>
  <c r="L2504" i="5"/>
  <c r="K2504" i="5"/>
  <c r="J2504" i="5"/>
  <c r="E2540" i="5"/>
  <c r="M2540" i="5"/>
  <c r="L2540" i="5"/>
  <c r="K2540" i="5"/>
  <c r="J2540" i="5"/>
  <c r="E2576" i="5"/>
  <c r="M2576" i="5"/>
  <c r="L2576" i="5"/>
  <c r="K2576" i="5"/>
  <c r="J2576" i="5"/>
  <c r="E2612" i="5"/>
  <c r="M2612" i="5"/>
  <c r="L2612" i="5"/>
  <c r="K2612" i="5"/>
  <c r="J2612" i="5"/>
  <c r="E2648" i="5"/>
  <c r="M2648" i="5"/>
  <c r="L2648" i="5"/>
  <c r="K2648" i="5"/>
  <c r="J2648" i="5"/>
  <c r="E2684" i="5"/>
  <c r="M2684" i="5"/>
  <c r="L2684" i="5"/>
  <c r="K2684" i="5"/>
  <c r="J2684" i="5"/>
  <c r="E2720" i="5"/>
  <c r="M2720" i="5"/>
  <c r="L2720" i="5"/>
  <c r="K2720" i="5"/>
  <c r="J2720" i="5"/>
  <c r="E2756" i="5"/>
  <c r="M2756" i="5"/>
  <c r="L2756" i="5"/>
  <c r="K2756" i="5"/>
  <c r="J2756" i="5"/>
  <c r="E2792" i="5"/>
  <c r="M2792" i="5"/>
  <c r="L2792" i="5"/>
  <c r="K2792" i="5"/>
  <c r="J2792" i="5"/>
  <c r="E2828" i="5"/>
  <c r="M2828" i="5"/>
  <c r="L2828" i="5"/>
  <c r="K2828" i="5"/>
  <c r="J2828" i="5"/>
  <c r="E2864" i="5"/>
  <c r="M2864" i="5"/>
  <c r="L2864" i="5"/>
  <c r="K2864" i="5"/>
  <c r="J2864" i="5"/>
  <c r="E2900" i="5"/>
  <c r="M2900" i="5"/>
  <c r="L2900" i="5"/>
  <c r="K2900" i="5"/>
  <c r="J2900" i="5"/>
  <c r="E2936" i="5"/>
  <c r="M2936" i="5"/>
  <c r="L2936" i="5"/>
  <c r="K2936" i="5"/>
  <c r="J2936" i="5"/>
  <c r="E2972" i="5"/>
  <c r="M2972" i="5"/>
  <c r="L2972" i="5"/>
  <c r="K2972" i="5"/>
  <c r="J2972" i="5"/>
  <c r="E3008" i="5"/>
  <c r="M3008" i="5"/>
  <c r="L3008" i="5"/>
  <c r="K3008" i="5"/>
  <c r="J3008" i="5"/>
  <c r="E3044" i="5"/>
  <c r="M3044" i="5"/>
  <c r="L3044" i="5"/>
  <c r="K3044" i="5"/>
  <c r="J3044" i="5"/>
  <c r="E3080" i="5"/>
  <c r="M3080" i="5"/>
  <c r="L3080" i="5"/>
  <c r="K3080" i="5"/>
  <c r="J3080" i="5"/>
  <c r="E3116" i="5"/>
  <c r="M3116" i="5"/>
  <c r="L3116" i="5"/>
  <c r="K3116" i="5"/>
  <c r="J3116" i="5"/>
  <c r="E3152" i="5"/>
  <c r="M3152" i="5"/>
  <c r="L3152" i="5"/>
  <c r="K3152" i="5"/>
  <c r="J3152" i="5"/>
  <c r="E3188" i="5"/>
  <c r="M3188" i="5"/>
  <c r="L3188" i="5"/>
  <c r="K3188" i="5"/>
  <c r="J3188" i="5"/>
  <c r="E3224" i="5"/>
  <c r="M3224" i="5"/>
  <c r="L3224" i="5"/>
  <c r="K3224" i="5"/>
  <c r="J3224" i="5"/>
  <c r="E3260" i="5"/>
  <c r="M3260" i="5"/>
  <c r="L3260" i="5"/>
  <c r="K3260" i="5"/>
  <c r="J3260" i="5"/>
  <c r="E4636" i="5"/>
  <c r="M4636" i="5"/>
  <c r="L4636" i="5"/>
  <c r="K4636" i="5"/>
  <c r="J4636" i="5"/>
  <c r="E4672" i="5"/>
  <c r="M4672" i="5"/>
  <c r="L4672" i="5"/>
  <c r="K4672" i="5"/>
  <c r="J4672" i="5"/>
  <c r="E5241" i="5"/>
  <c r="M5241" i="5"/>
  <c r="L5241" i="5"/>
  <c r="K5241" i="5"/>
  <c r="J5241" i="5"/>
  <c r="E4744" i="5"/>
  <c r="M4744" i="5"/>
  <c r="L4744" i="5"/>
  <c r="K4744" i="5"/>
  <c r="J4744" i="5"/>
  <c r="E5161" i="5"/>
  <c r="M5161" i="5"/>
  <c r="L5161" i="5"/>
  <c r="K5161" i="5"/>
  <c r="J5161" i="5"/>
  <c r="E4816" i="5"/>
  <c r="M4816" i="5"/>
  <c r="L4816" i="5"/>
  <c r="K4816" i="5"/>
  <c r="J4816" i="5"/>
  <c r="E4852" i="5"/>
  <c r="M4852" i="5"/>
  <c r="L4852" i="5"/>
  <c r="K4852" i="5"/>
  <c r="J4852" i="5"/>
  <c r="E4888" i="5"/>
  <c r="M4888" i="5"/>
  <c r="L4888" i="5"/>
  <c r="K4888" i="5"/>
  <c r="J4888" i="5"/>
  <c r="E4924" i="5"/>
  <c r="M4924" i="5"/>
  <c r="L4924" i="5"/>
  <c r="K4924" i="5"/>
  <c r="J4924" i="5"/>
  <c r="E4960" i="5"/>
  <c r="M4960" i="5"/>
  <c r="L4960" i="5"/>
  <c r="K4960" i="5"/>
  <c r="J4960" i="5"/>
  <c r="E4996" i="5"/>
  <c r="M4996" i="5"/>
  <c r="L4996" i="5"/>
  <c r="K4996" i="5"/>
  <c r="J4996" i="5"/>
  <c r="E5032" i="5"/>
  <c r="M5032" i="5"/>
  <c r="L5032" i="5"/>
  <c r="K5032" i="5"/>
  <c r="J5032" i="5"/>
  <c r="E5068" i="5"/>
  <c r="M5068" i="5"/>
  <c r="L5068" i="5"/>
  <c r="K5068" i="5"/>
  <c r="J5068" i="5"/>
  <c r="E5104" i="5"/>
  <c r="M5104" i="5"/>
  <c r="L5104" i="5"/>
  <c r="K5104" i="5"/>
  <c r="J5104" i="5"/>
  <c r="E5140" i="5"/>
  <c r="M5140" i="5"/>
  <c r="L5140" i="5"/>
  <c r="K5140" i="5"/>
  <c r="J5140" i="5"/>
  <c r="E5176" i="5"/>
  <c r="M5176" i="5"/>
  <c r="L5176" i="5"/>
  <c r="K5176" i="5"/>
  <c r="J5176" i="5"/>
  <c r="E5212" i="5"/>
  <c r="M5212" i="5"/>
  <c r="L5212" i="5"/>
  <c r="K5212" i="5"/>
  <c r="J5212" i="5"/>
  <c r="E5248" i="5"/>
  <c r="M5248" i="5"/>
  <c r="L5248" i="5"/>
  <c r="K5248" i="5"/>
  <c r="J5248" i="5"/>
  <c r="E4682" i="5"/>
  <c r="M4682" i="5"/>
  <c r="L4682" i="5"/>
  <c r="K4682" i="5"/>
  <c r="J4682" i="5"/>
  <c r="E5320" i="5"/>
  <c r="M5320" i="5"/>
  <c r="L5320" i="5"/>
  <c r="K5320" i="5"/>
  <c r="J5320" i="5"/>
  <c r="E5356" i="5"/>
  <c r="M5356" i="5"/>
  <c r="L5356" i="5"/>
  <c r="K5356" i="5"/>
  <c r="J5356" i="5"/>
  <c r="E4781" i="5"/>
  <c r="M4781" i="5"/>
  <c r="L4781" i="5"/>
  <c r="K4781" i="5"/>
  <c r="J4781" i="5"/>
  <c r="E5407" i="5"/>
  <c r="M5407" i="5"/>
  <c r="L5407" i="5"/>
  <c r="K5407" i="5"/>
  <c r="J5407" i="5"/>
  <c r="E5464" i="5"/>
  <c r="M5464" i="5"/>
  <c r="L5464" i="5"/>
  <c r="K5464" i="5"/>
  <c r="J5464" i="5"/>
  <c r="E5500" i="5"/>
  <c r="M5500" i="5"/>
  <c r="L5500" i="5"/>
  <c r="K5500" i="5"/>
  <c r="J5500" i="5"/>
  <c r="E5536" i="5"/>
  <c r="M5536" i="5"/>
  <c r="L5536" i="5"/>
  <c r="K5536" i="5"/>
  <c r="J5536" i="5"/>
  <c r="E2797" i="5"/>
  <c r="M2797" i="5"/>
  <c r="L2797" i="5"/>
  <c r="K2797" i="5"/>
  <c r="J2797" i="5"/>
  <c r="E2881" i="5"/>
  <c r="M2881" i="5"/>
  <c r="L2881" i="5"/>
  <c r="K2881" i="5"/>
  <c r="J2881" i="5"/>
  <c r="E2995" i="5"/>
  <c r="M2995" i="5"/>
  <c r="L2995" i="5"/>
  <c r="K2995" i="5"/>
  <c r="J2995" i="5"/>
  <c r="E3103" i="5"/>
  <c r="M3103" i="5"/>
  <c r="L3103" i="5"/>
  <c r="K3103" i="5"/>
  <c r="J3103" i="5"/>
  <c r="E3205" i="5"/>
  <c r="M3205" i="5"/>
  <c r="L3205" i="5"/>
  <c r="K3205" i="5"/>
  <c r="J3205" i="5"/>
  <c r="E3319" i="5"/>
  <c r="M3319" i="5"/>
  <c r="L3319" i="5"/>
  <c r="J3319" i="5"/>
  <c r="K3319" i="5"/>
  <c r="E3421" i="5"/>
  <c r="M3421" i="5"/>
  <c r="L3421" i="5"/>
  <c r="K3421" i="5"/>
  <c r="J3421" i="5"/>
  <c r="E3529" i="5"/>
  <c r="M3529" i="5"/>
  <c r="L3529" i="5"/>
  <c r="K3529" i="5"/>
  <c r="J3529" i="5"/>
  <c r="E3637" i="5"/>
  <c r="M3637" i="5"/>
  <c r="L3637" i="5"/>
  <c r="K3637" i="5"/>
  <c r="J3637" i="5"/>
  <c r="E3757" i="5"/>
  <c r="M3757" i="5"/>
  <c r="L3757" i="5"/>
  <c r="K3757" i="5"/>
  <c r="J3757" i="5"/>
  <c r="E3865" i="5"/>
  <c r="M3865" i="5"/>
  <c r="L3865" i="5"/>
  <c r="K3865" i="5"/>
  <c r="J3865" i="5"/>
  <c r="E3979" i="5"/>
  <c r="M3979" i="5"/>
  <c r="L3979" i="5"/>
  <c r="K3979" i="5"/>
  <c r="J3979" i="5"/>
  <c r="E4177" i="5"/>
  <c r="M4177" i="5"/>
  <c r="L4177" i="5"/>
  <c r="K4177" i="5"/>
  <c r="J4177" i="5"/>
  <c r="E4273" i="5"/>
  <c r="M4273" i="5"/>
  <c r="L4273" i="5"/>
  <c r="K4273" i="5"/>
  <c r="J4273" i="5"/>
  <c r="E4429" i="5"/>
  <c r="M4429" i="5"/>
  <c r="L4429" i="5"/>
  <c r="K4429" i="5"/>
  <c r="J4429" i="5"/>
  <c r="E4573" i="5"/>
  <c r="M4573" i="5"/>
  <c r="L4573" i="5"/>
  <c r="K4573" i="5"/>
  <c r="J4573" i="5"/>
  <c r="E4711" i="5"/>
  <c r="M4711" i="5"/>
  <c r="L4711" i="5"/>
  <c r="K4711" i="5"/>
  <c r="J4711" i="5"/>
  <c r="E4867" i="5"/>
  <c r="M4867" i="5"/>
  <c r="L4867" i="5"/>
  <c r="K4867" i="5"/>
  <c r="J4867" i="5"/>
  <c r="E5035" i="5"/>
  <c r="M5035" i="5"/>
  <c r="L5035" i="5"/>
  <c r="K5035" i="5"/>
  <c r="J5035" i="5"/>
  <c r="E5197" i="5"/>
  <c r="M5197" i="5"/>
  <c r="L5197" i="5"/>
  <c r="K5197" i="5"/>
  <c r="J5197" i="5"/>
  <c r="E5323" i="5"/>
  <c r="M5323" i="5"/>
  <c r="L5323" i="5"/>
  <c r="K5323" i="5"/>
  <c r="J5323" i="5"/>
  <c r="E5449" i="5"/>
  <c r="M5449" i="5"/>
  <c r="L5449" i="5"/>
  <c r="K5449" i="5"/>
  <c r="J5449" i="5"/>
  <c r="E3770" i="5"/>
  <c r="M3770" i="5"/>
  <c r="L3770" i="5"/>
  <c r="K3770" i="5"/>
  <c r="J3770" i="5"/>
  <c r="E3950" i="5"/>
  <c r="M3950" i="5"/>
  <c r="L3950" i="5"/>
  <c r="K3950" i="5"/>
  <c r="J3950" i="5"/>
  <c r="E4118" i="5"/>
  <c r="M4118" i="5"/>
  <c r="L4118" i="5"/>
  <c r="K4118" i="5"/>
  <c r="J4118" i="5"/>
  <c r="E4280" i="5"/>
  <c r="M4280" i="5"/>
  <c r="L4280" i="5"/>
  <c r="K4280" i="5"/>
  <c r="J4280" i="5"/>
  <c r="E4448" i="5"/>
  <c r="M4448" i="5"/>
  <c r="L4448" i="5"/>
  <c r="K4448" i="5"/>
  <c r="J4448" i="5"/>
  <c r="E4622" i="5"/>
  <c r="M4622" i="5"/>
  <c r="L4622" i="5"/>
  <c r="K4622" i="5"/>
  <c r="J4622" i="5"/>
  <c r="E4814" i="5"/>
  <c r="M4814" i="5"/>
  <c r="L4814" i="5"/>
  <c r="K4814" i="5"/>
  <c r="J4814" i="5"/>
  <c r="E4994" i="5"/>
  <c r="M4994" i="5"/>
  <c r="L4994" i="5"/>
  <c r="K4994" i="5"/>
  <c r="J4994" i="5"/>
  <c r="E5192" i="5"/>
  <c r="M5192" i="5"/>
  <c r="L5192" i="5"/>
  <c r="K5192" i="5"/>
  <c r="J5192" i="5"/>
  <c r="E5378" i="5"/>
  <c r="M5378" i="5"/>
  <c r="L5378" i="5"/>
  <c r="K5378" i="5"/>
  <c r="J5378" i="5"/>
  <c r="E5534" i="5"/>
  <c r="M5534" i="5"/>
  <c r="L5534" i="5"/>
  <c r="K5534" i="5"/>
  <c r="J5534" i="5"/>
  <c r="E177" i="5"/>
  <c r="M177" i="5"/>
  <c r="L177" i="5"/>
  <c r="K177" i="5"/>
  <c r="J177" i="5"/>
  <c r="E315" i="5"/>
  <c r="M315" i="5"/>
  <c r="L315" i="5"/>
  <c r="K315" i="5"/>
  <c r="J315" i="5"/>
  <c r="E459" i="5"/>
  <c r="M459" i="5"/>
  <c r="L459" i="5"/>
  <c r="K459" i="5"/>
  <c r="J459" i="5"/>
  <c r="E603" i="5"/>
  <c r="M603" i="5"/>
  <c r="L603" i="5"/>
  <c r="K603" i="5"/>
  <c r="J603" i="5"/>
  <c r="E765" i="5"/>
  <c r="M765" i="5"/>
  <c r="L765" i="5"/>
  <c r="K765" i="5"/>
  <c r="J765" i="5"/>
  <c r="E921" i="5"/>
  <c r="M921" i="5"/>
  <c r="L921" i="5"/>
  <c r="K921" i="5"/>
  <c r="J921" i="5"/>
  <c r="M1119" i="5"/>
  <c r="L1119" i="5"/>
  <c r="K1119" i="5"/>
  <c r="J1119" i="5"/>
  <c r="E1329" i="5"/>
  <c r="M1329" i="5"/>
  <c r="L1329" i="5"/>
  <c r="K1329" i="5"/>
  <c r="J1329" i="5"/>
  <c r="E1612" i="5"/>
  <c r="M1612" i="5"/>
  <c r="L1612" i="5"/>
  <c r="K1612" i="5"/>
  <c r="J1612" i="5"/>
  <c r="E1785" i="5"/>
  <c r="M1785" i="5"/>
  <c r="L1785" i="5"/>
  <c r="K1785" i="5"/>
  <c r="J1785" i="5"/>
  <c r="E1983" i="5"/>
  <c r="M1983" i="5"/>
  <c r="L1983" i="5"/>
  <c r="K1983" i="5"/>
  <c r="J1983" i="5"/>
  <c r="E2187" i="5"/>
  <c r="M2187" i="5"/>
  <c r="L2187" i="5"/>
  <c r="K2187" i="5"/>
  <c r="J2187" i="5"/>
  <c r="E2415" i="5"/>
  <c r="M2415" i="5"/>
  <c r="L2415" i="5"/>
  <c r="K2415" i="5"/>
  <c r="J2415" i="5"/>
  <c r="E2607" i="5"/>
  <c r="M2607" i="5"/>
  <c r="L2607" i="5"/>
  <c r="K2607" i="5"/>
  <c r="J2607" i="5"/>
  <c r="E2829" i="5"/>
  <c r="M2829" i="5"/>
  <c r="L2829" i="5"/>
  <c r="K2829" i="5"/>
  <c r="J2829" i="5"/>
  <c r="E3045" i="5"/>
  <c r="M3045" i="5"/>
  <c r="L3045" i="5"/>
  <c r="K3045" i="5"/>
  <c r="J3045" i="5"/>
  <c r="E3261" i="5"/>
  <c r="M3261" i="5"/>
  <c r="L3261" i="5"/>
  <c r="K3261" i="5"/>
  <c r="J3261" i="5"/>
  <c r="E3477" i="5"/>
  <c r="M3477" i="5"/>
  <c r="L3477" i="5"/>
  <c r="K3477" i="5"/>
  <c r="J3477" i="5"/>
  <c r="E3681" i="5"/>
  <c r="M3681" i="5"/>
  <c r="L3681" i="5"/>
  <c r="K3681" i="5"/>
  <c r="J3681" i="5"/>
  <c r="E3933" i="5"/>
  <c r="M3933" i="5"/>
  <c r="L3933" i="5"/>
  <c r="K3933" i="5"/>
  <c r="J3933" i="5"/>
  <c r="E403" i="5"/>
  <c r="M403" i="5"/>
  <c r="L403" i="5"/>
  <c r="K403" i="5"/>
  <c r="J403" i="5"/>
  <c r="E4345" i="5"/>
  <c r="M4345" i="5"/>
  <c r="L4345" i="5"/>
  <c r="K4345" i="5"/>
  <c r="J4345" i="5"/>
  <c r="E4489" i="5"/>
  <c r="M4489" i="5"/>
  <c r="L4489" i="5"/>
  <c r="K4489" i="5"/>
  <c r="J4489" i="5"/>
  <c r="E4615" i="5"/>
  <c r="M4615" i="5"/>
  <c r="L4615" i="5"/>
  <c r="K4615" i="5"/>
  <c r="J4615" i="5"/>
  <c r="E4765" i="5"/>
  <c r="M4765" i="5"/>
  <c r="L4765" i="5"/>
  <c r="K4765" i="5"/>
  <c r="J4765" i="5"/>
  <c r="E4921" i="5"/>
  <c r="M4921" i="5"/>
  <c r="L4921" i="5"/>
  <c r="K4921" i="5"/>
  <c r="J4921" i="5"/>
  <c r="E5053" i="5"/>
  <c r="M5053" i="5"/>
  <c r="L5053" i="5"/>
  <c r="K5053" i="5"/>
  <c r="J5053" i="5"/>
  <c r="E5191" i="5"/>
  <c r="M5191" i="5"/>
  <c r="L5191" i="5"/>
  <c r="K5191" i="5"/>
  <c r="J5191" i="5"/>
  <c r="E5353" i="5"/>
  <c r="M5353" i="5"/>
  <c r="L5353" i="5"/>
  <c r="K5353" i="5"/>
  <c r="J5353" i="5"/>
  <c r="E5503" i="5"/>
  <c r="M5503" i="5"/>
  <c r="L5503" i="5"/>
  <c r="K5503" i="5"/>
  <c r="J5503" i="5"/>
  <c r="E3842" i="5"/>
  <c r="M3842" i="5"/>
  <c r="L3842" i="5"/>
  <c r="K3842" i="5"/>
  <c r="J3842" i="5"/>
  <c r="E4022" i="5"/>
  <c r="M4022" i="5"/>
  <c r="L4022" i="5"/>
  <c r="K4022" i="5"/>
  <c r="J4022" i="5"/>
  <c r="E4196" i="5"/>
  <c r="M4196" i="5"/>
  <c r="L4196" i="5"/>
  <c r="K4196" i="5"/>
  <c r="J4196" i="5"/>
  <c r="E4370" i="5"/>
  <c r="M4370" i="5"/>
  <c r="L4370" i="5"/>
  <c r="K4370" i="5"/>
  <c r="J4370" i="5"/>
  <c r="E4556" i="5"/>
  <c r="M4556" i="5"/>
  <c r="L4556" i="5"/>
  <c r="K4556" i="5"/>
  <c r="J4556" i="5"/>
  <c r="E4736" i="5"/>
  <c r="M4736" i="5"/>
  <c r="L4736" i="5"/>
  <c r="K4736" i="5"/>
  <c r="J4736" i="5"/>
  <c r="E4922" i="5"/>
  <c r="M4922" i="5"/>
  <c r="L4922" i="5"/>
  <c r="K4922" i="5"/>
  <c r="J4922" i="5"/>
  <c r="E5084" i="5"/>
  <c r="M5084" i="5"/>
  <c r="L5084" i="5"/>
  <c r="K5084" i="5"/>
  <c r="J5084" i="5"/>
  <c r="E5276" i="5"/>
  <c r="M5276" i="5"/>
  <c r="L5276" i="5"/>
  <c r="K5276" i="5"/>
  <c r="J5276" i="5"/>
  <c r="E5444" i="5"/>
  <c r="M5444" i="5"/>
  <c r="L5444" i="5"/>
  <c r="K5444" i="5"/>
  <c r="J5444" i="5"/>
  <c r="E789" i="5"/>
  <c r="M789" i="5"/>
  <c r="L789" i="5"/>
  <c r="K789" i="5"/>
  <c r="J789" i="5"/>
  <c r="E1071" i="5"/>
  <c r="M1071" i="5"/>
  <c r="L1071" i="5"/>
  <c r="K1071" i="5"/>
  <c r="J1071" i="5"/>
  <c r="E1281" i="5"/>
  <c r="M1281" i="5"/>
  <c r="L1281" i="5"/>
  <c r="K1281" i="5"/>
  <c r="J1281" i="5"/>
  <c r="E1497" i="5"/>
  <c r="M1497" i="5"/>
  <c r="L1497" i="5"/>
  <c r="K1497" i="5"/>
  <c r="J1497" i="5"/>
  <c r="M1695" i="5"/>
  <c r="L1695" i="5"/>
  <c r="K1695" i="5"/>
  <c r="J1695" i="5"/>
  <c r="E1911" i="5"/>
  <c r="M1911" i="5"/>
  <c r="L1911" i="5"/>
  <c r="K1911" i="5"/>
  <c r="J1911" i="5"/>
  <c r="E2133" i="5"/>
  <c r="M2133" i="5"/>
  <c r="L2133" i="5"/>
  <c r="K2133" i="5"/>
  <c r="J2133" i="5"/>
  <c r="E4657" i="5"/>
  <c r="M4657" i="5"/>
  <c r="L4657" i="5"/>
  <c r="K4657" i="5"/>
  <c r="J4657" i="5"/>
  <c r="E2559" i="5"/>
  <c r="M2559" i="5"/>
  <c r="L2559" i="5"/>
  <c r="K2559" i="5"/>
  <c r="J2559" i="5"/>
  <c r="E2751" i="5"/>
  <c r="M2751" i="5"/>
  <c r="L2751" i="5"/>
  <c r="K2751" i="5"/>
  <c r="J2751" i="5"/>
  <c r="E2931" i="5"/>
  <c r="M2931" i="5"/>
  <c r="L2931" i="5"/>
  <c r="K2931" i="5"/>
  <c r="J2931" i="5"/>
  <c r="E3153" i="5"/>
  <c r="M3153" i="5"/>
  <c r="L3153" i="5"/>
  <c r="K3153" i="5"/>
  <c r="J3153" i="5"/>
  <c r="E3351" i="5"/>
  <c r="M3351" i="5"/>
  <c r="L3351" i="5"/>
  <c r="K3351" i="5"/>
  <c r="J3351" i="5"/>
  <c r="E3567" i="5"/>
  <c r="M3567" i="5"/>
  <c r="L3567" i="5"/>
  <c r="K3567" i="5"/>
  <c r="J3567" i="5"/>
  <c r="E3777" i="5"/>
  <c r="M3777" i="5"/>
  <c r="L3777" i="5"/>
  <c r="K3777" i="5"/>
  <c r="J3777" i="5"/>
  <c r="E4017" i="5"/>
  <c r="M4017" i="5"/>
  <c r="L4017" i="5"/>
  <c r="K4017" i="5"/>
  <c r="J4017" i="5"/>
  <c r="E4327" i="5"/>
  <c r="M4327" i="5"/>
  <c r="L4327" i="5"/>
  <c r="K4327" i="5"/>
  <c r="J4327" i="5"/>
  <c r="E4471" i="5"/>
  <c r="M4471" i="5"/>
  <c r="L4471" i="5"/>
  <c r="K4471" i="5"/>
  <c r="J4471" i="5"/>
  <c r="E4621" i="5"/>
  <c r="M4621" i="5"/>
  <c r="L4621" i="5"/>
  <c r="K4621" i="5"/>
  <c r="J4621" i="5"/>
  <c r="E4759" i="5"/>
  <c r="M4759" i="5"/>
  <c r="L4759" i="5"/>
  <c r="K4759" i="5"/>
  <c r="J4759" i="5"/>
  <c r="E4897" i="5"/>
  <c r="M4897" i="5"/>
  <c r="L4897" i="5"/>
  <c r="K4897" i="5"/>
  <c r="J4897" i="5"/>
  <c r="E5047" i="5"/>
  <c r="M5047" i="5"/>
  <c r="L5047" i="5"/>
  <c r="K5047" i="5"/>
  <c r="J5047" i="5"/>
  <c r="E5179" i="5"/>
  <c r="M5179" i="5"/>
  <c r="L5179" i="5"/>
  <c r="K5179" i="5"/>
  <c r="J5179" i="5"/>
  <c r="E5335" i="5"/>
  <c r="M5335" i="5"/>
  <c r="L5335" i="5"/>
  <c r="K5335" i="5"/>
  <c r="J5335" i="5"/>
  <c r="E5485" i="5"/>
  <c r="M5485" i="5"/>
  <c r="L5485" i="5"/>
  <c r="K5485" i="5"/>
  <c r="J5485" i="5"/>
  <c r="E3800" i="5"/>
  <c r="M3800" i="5"/>
  <c r="L3800" i="5"/>
  <c r="K3800" i="5"/>
  <c r="J3800" i="5"/>
  <c r="E3992" i="5"/>
  <c r="M3992" i="5"/>
  <c r="L3992" i="5"/>
  <c r="K3992" i="5"/>
  <c r="J3992" i="5"/>
  <c r="E4154" i="5"/>
  <c r="M4154" i="5"/>
  <c r="L4154" i="5"/>
  <c r="K4154" i="5"/>
  <c r="J4154" i="5"/>
  <c r="E4328" i="5"/>
  <c r="M4328" i="5"/>
  <c r="L4328" i="5"/>
  <c r="K4328" i="5"/>
  <c r="J4328" i="5"/>
  <c r="E4514" i="5"/>
  <c r="M4514" i="5"/>
  <c r="L4514" i="5"/>
  <c r="K4514" i="5"/>
  <c r="J4514" i="5"/>
  <c r="E5208" i="5"/>
  <c r="M5208" i="5"/>
  <c r="L5208" i="5"/>
  <c r="K5208" i="5"/>
  <c r="J5208" i="5"/>
  <c r="E4850" i="5"/>
  <c r="M4850" i="5"/>
  <c r="L4850" i="5"/>
  <c r="K4850" i="5"/>
  <c r="J4850" i="5"/>
  <c r="E5024" i="5"/>
  <c r="M5024" i="5"/>
  <c r="L5024" i="5"/>
  <c r="K5024" i="5"/>
  <c r="J5024" i="5"/>
  <c r="E5168" i="5"/>
  <c r="M5168" i="5"/>
  <c r="L5168" i="5"/>
  <c r="K5168" i="5"/>
  <c r="J5168" i="5"/>
  <c r="E5342" i="5"/>
  <c r="M5342" i="5"/>
  <c r="L5342" i="5"/>
  <c r="K5342" i="5"/>
  <c r="J5342" i="5"/>
  <c r="E5546" i="5"/>
  <c r="M5546" i="5"/>
  <c r="L5546" i="5"/>
  <c r="K5546" i="5"/>
  <c r="J5546" i="5"/>
  <c r="E213" i="5"/>
  <c r="M213" i="5"/>
  <c r="L213" i="5"/>
  <c r="K213" i="5"/>
  <c r="J213" i="5"/>
  <c r="M369" i="5"/>
  <c r="L369" i="5"/>
  <c r="K369" i="5"/>
  <c r="J369" i="5"/>
  <c r="M513" i="5"/>
  <c r="L513" i="5"/>
  <c r="K513" i="5"/>
  <c r="J513" i="5"/>
  <c r="E639" i="5"/>
  <c r="M639" i="5"/>
  <c r="L639" i="5"/>
  <c r="K639" i="5"/>
  <c r="J639" i="5"/>
  <c r="E777" i="5"/>
  <c r="M777" i="5"/>
  <c r="L777" i="5"/>
  <c r="K777" i="5"/>
  <c r="J777" i="5"/>
  <c r="E933" i="5"/>
  <c r="M933" i="5"/>
  <c r="L933" i="5"/>
  <c r="K933" i="5"/>
  <c r="J933" i="5"/>
  <c r="M1155" i="5"/>
  <c r="L1155" i="5"/>
  <c r="K1155" i="5"/>
  <c r="J1155" i="5"/>
  <c r="E1365" i="5"/>
  <c r="M1365" i="5"/>
  <c r="L1365" i="5"/>
  <c r="K1365" i="5"/>
  <c r="J1365" i="5"/>
  <c r="E1605" i="5"/>
  <c r="M1605" i="5"/>
  <c r="L1605" i="5"/>
  <c r="K1605" i="5"/>
  <c r="J1605" i="5"/>
  <c r="M1845" i="5"/>
  <c r="L1845" i="5"/>
  <c r="K1845" i="5"/>
  <c r="J1845" i="5"/>
  <c r="E2019" i="5"/>
  <c r="M2019" i="5"/>
  <c r="L2019" i="5"/>
  <c r="K2019" i="5"/>
  <c r="J2019" i="5"/>
  <c r="E2235" i="5"/>
  <c r="M2235" i="5"/>
  <c r="L2235" i="5"/>
  <c r="K2235" i="5"/>
  <c r="J2235" i="5"/>
  <c r="M2457" i="5"/>
  <c r="L2457" i="5"/>
  <c r="K2457" i="5"/>
  <c r="J2457" i="5"/>
  <c r="E2667" i="5"/>
  <c r="M2667" i="5"/>
  <c r="L2667" i="5"/>
  <c r="K2667" i="5"/>
  <c r="J2667" i="5"/>
  <c r="E2859" i="5"/>
  <c r="M2859" i="5"/>
  <c r="L2859" i="5"/>
  <c r="K2859" i="5"/>
  <c r="J2859" i="5"/>
  <c r="E3063" i="5"/>
  <c r="M3063" i="5"/>
  <c r="L3063" i="5"/>
  <c r="K3063" i="5"/>
  <c r="J3063" i="5"/>
  <c r="E3249" i="5"/>
  <c r="M3249" i="5"/>
  <c r="L3249" i="5"/>
  <c r="K3249" i="5"/>
  <c r="J3249" i="5"/>
  <c r="E3459" i="5"/>
  <c r="M3459" i="5"/>
  <c r="L3459" i="5"/>
  <c r="K3459" i="5"/>
  <c r="J3459" i="5"/>
  <c r="E3693" i="5"/>
  <c r="M3693" i="5"/>
  <c r="L3693" i="5"/>
  <c r="K3693" i="5"/>
  <c r="J3693" i="5"/>
  <c r="E3903" i="5"/>
  <c r="M3903" i="5"/>
  <c r="L3903" i="5"/>
  <c r="K3903" i="5"/>
  <c r="J3903" i="5"/>
  <c r="E3302" i="5"/>
  <c r="M3302" i="5"/>
  <c r="L3302" i="5"/>
  <c r="K3302" i="5"/>
  <c r="J3302" i="5"/>
  <c r="E3338" i="5"/>
  <c r="M3338" i="5"/>
  <c r="L3338" i="5"/>
  <c r="K3338" i="5"/>
  <c r="J3338" i="5"/>
  <c r="E3374" i="5"/>
  <c r="M3374" i="5"/>
  <c r="L3374" i="5"/>
  <c r="K3374" i="5"/>
  <c r="J3374" i="5"/>
  <c r="E3410" i="5"/>
  <c r="M3410" i="5"/>
  <c r="L3410" i="5"/>
  <c r="K3410" i="5"/>
  <c r="J3410" i="5"/>
  <c r="E3446" i="5"/>
  <c r="M3446" i="5"/>
  <c r="L3446" i="5"/>
  <c r="K3446" i="5"/>
  <c r="J3446" i="5"/>
  <c r="E3482" i="5"/>
  <c r="M3482" i="5"/>
  <c r="L3482" i="5"/>
  <c r="K3482" i="5"/>
  <c r="J3482" i="5"/>
  <c r="E3518" i="5"/>
  <c r="M3518" i="5"/>
  <c r="L3518" i="5"/>
  <c r="K3518" i="5"/>
  <c r="J3518" i="5"/>
  <c r="E3554" i="5"/>
  <c r="M3554" i="5"/>
  <c r="L3554" i="5"/>
  <c r="K3554" i="5"/>
  <c r="J3554" i="5"/>
  <c r="E3590" i="5"/>
  <c r="M3590" i="5"/>
  <c r="L3590" i="5"/>
  <c r="K3590" i="5"/>
  <c r="J3590" i="5"/>
  <c r="E3626" i="5"/>
  <c r="M3626" i="5"/>
  <c r="L3626" i="5"/>
  <c r="K3626" i="5"/>
  <c r="J3626" i="5"/>
  <c r="E3662" i="5"/>
  <c r="M3662" i="5"/>
  <c r="L3662" i="5"/>
  <c r="K3662" i="5"/>
  <c r="J3662" i="5"/>
  <c r="E3698" i="5"/>
  <c r="M3698" i="5"/>
  <c r="L3698" i="5"/>
  <c r="K3698" i="5"/>
  <c r="J3698" i="5"/>
  <c r="E3758" i="5"/>
  <c r="M3758" i="5"/>
  <c r="L3758" i="5"/>
  <c r="K3758" i="5"/>
  <c r="J3758" i="5"/>
  <c r="E3926" i="5"/>
  <c r="M3926" i="5"/>
  <c r="K3926" i="5"/>
  <c r="L3926" i="5"/>
  <c r="J3926" i="5"/>
  <c r="E4248" i="5"/>
  <c r="M4248" i="5"/>
  <c r="L4248" i="5"/>
  <c r="K4248" i="5"/>
  <c r="J4248" i="5"/>
  <c r="E4310" i="5"/>
  <c r="M4310" i="5"/>
  <c r="L4310" i="5"/>
  <c r="K4310" i="5"/>
  <c r="J4310" i="5"/>
  <c r="E4508" i="5"/>
  <c r="M4508" i="5"/>
  <c r="L4508" i="5"/>
  <c r="K4508" i="5"/>
  <c r="J4508" i="5"/>
  <c r="E4694" i="5"/>
  <c r="M4694" i="5"/>
  <c r="L4694" i="5"/>
  <c r="K4694" i="5"/>
  <c r="J4694" i="5"/>
  <c r="E4874" i="5"/>
  <c r="M4874" i="5"/>
  <c r="L4874" i="5"/>
  <c r="K4874" i="5"/>
  <c r="J4874" i="5"/>
  <c r="E5042" i="5"/>
  <c r="M5042" i="5"/>
  <c r="L5042" i="5"/>
  <c r="K5042" i="5"/>
  <c r="J5042" i="5"/>
  <c r="E5240" i="5"/>
  <c r="M5240" i="5"/>
  <c r="L5240" i="5"/>
  <c r="K5240" i="5"/>
  <c r="J5240" i="5"/>
  <c r="E5426" i="5"/>
  <c r="M5426" i="5"/>
  <c r="L5426" i="5"/>
  <c r="K5426" i="5"/>
  <c r="J5426" i="5"/>
  <c r="M141" i="5"/>
  <c r="L141" i="5"/>
  <c r="K141" i="5"/>
  <c r="J141" i="5"/>
  <c r="M273" i="5"/>
  <c r="L273" i="5"/>
  <c r="K273" i="5"/>
  <c r="J273" i="5"/>
  <c r="E423" i="5"/>
  <c r="M423" i="5"/>
  <c r="L423" i="5"/>
  <c r="K423" i="5"/>
  <c r="J423" i="5"/>
  <c r="E567" i="5"/>
  <c r="M567" i="5"/>
  <c r="L567" i="5"/>
  <c r="K567" i="5"/>
  <c r="J567" i="5"/>
  <c r="M693" i="5"/>
  <c r="L693" i="5"/>
  <c r="K693" i="5"/>
  <c r="J693" i="5"/>
  <c r="E837" i="5"/>
  <c r="M837" i="5"/>
  <c r="L837" i="5"/>
  <c r="K837" i="5"/>
  <c r="J837" i="5"/>
  <c r="E1017" i="5"/>
  <c r="M1017" i="5"/>
  <c r="L1017" i="5"/>
  <c r="K1017" i="5"/>
  <c r="J1017" i="5"/>
  <c r="M1215" i="5"/>
  <c r="L1215" i="5"/>
  <c r="K1215" i="5"/>
  <c r="J1215" i="5"/>
  <c r="M1407" i="5"/>
  <c r="L1407" i="5"/>
  <c r="K1407" i="5"/>
  <c r="J1407" i="5"/>
  <c r="E1617" i="5"/>
  <c r="M1617" i="5"/>
  <c r="L1617" i="5"/>
  <c r="K1617" i="5"/>
  <c r="J1617" i="5"/>
  <c r="M1809" i="5"/>
  <c r="L1809" i="5"/>
  <c r="K1809" i="5"/>
  <c r="J1809" i="5"/>
  <c r="E2013" i="5"/>
  <c r="M2013" i="5"/>
  <c r="L2013" i="5"/>
  <c r="K2013" i="5"/>
  <c r="J2013" i="5"/>
  <c r="M2217" i="5"/>
  <c r="L2217" i="5"/>
  <c r="K2217" i="5"/>
  <c r="J2217" i="5"/>
  <c r="M2433" i="5"/>
  <c r="L2433" i="5"/>
  <c r="K2433" i="5"/>
  <c r="J2433" i="5"/>
  <c r="E2649" i="5"/>
  <c r="M2649" i="5"/>
  <c r="L2649" i="5"/>
  <c r="K2649" i="5"/>
  <c r="J2649" i="5"/>
  <c r="E2925" i="5"/>
  <c r="M2925" i="5"/>
  <c r="L2925" i="5"/>
  <c r="K2925" i="5"/>
  <c r="J2925" i="5"/>
  <c r="E3135" i="5"/>
  <c r="M3135" i="5"/>
  <c r="L3135" i="5"/>
  <c r="K3135" i="5"/>
  <c r="J3135" i="5"/>
  <c r="E3339" i="5"/>
  <c r="M3339" i="5"/>
  <c r="L3339" i="5"/>
  <c r="K3339" i="5"/>
  <c r="J3339" i="5"/>
  <c r="E3555" i="5"/>
  <c r="M3555" i="5"/>
  <c r="L3555" i="5"/>
  <c r="K3555" i="5"/>
  <c r="J3555" i="5"/>
  <c r="E3759" i="5"/>
  <c r="M3759" i="5"/>
  <c r="L3759" i="5"/>
  <c r="K3759" i="5"/>
  <c r="J3759" i="5"/>
  <c r="E3963" i="5"/>
  <c r="M3963" i="5"/>
  <c r="L3963" i="5"/>
  <c r="K3963" i="5"/>
  <c r="J3963" i="5"/>
  <c r="E15" i="5"/>
  <c r="M15" i="5"/>
  <c r="L15" i="5"/>
  <c r="K15" i="5"/>
  <c r="J15" i="5"/>
  <c r="E51" i="5"/>
  <c r="M51" i="5"/>
  <c r="L51" i="5"/>
  <c r="K51" i="5"/>
  <c r="J51" i="5"/>
  <c r="E135" i="5"/>
  <c r="M135" i="5"/>
  <c r="L135" i="5"/>
  <c r="K135" i="5"/>
  <c r="J135" i="5"/>
  <c r="M285" i="5"/>
  <c r="L285" i="5"/>
  <c r="K285" i="5"/>
  <c r="J285" i="5"/>
  <c r="M453" i="5"/>
  <c r="L453" i="5"/>
  <c r="K453" i="5"/>
  <c r="J453" i="5"/>
  <c r="M609" i="5"/>
  <c r="L609" i="5"/>
  <c r="K609" i="5"/>
  <c r="J609" i="5"/>
  <c r="M771" i="5"/>
  <c r="L771" i="5"/>
  <c r="K771" i="5"/>
  <c r="J771" i="5"/>
  <c r="E945" i="5"/>
  <c r="M945" i="5"/>
  <c r="L945" i="5"/>
  <c r="K945" i="5"/>
  <c r="J945" i="5"/>
  <c r="M1131" i="5"/>
  <c r="L1131" i="5"/>
  <c r="K1131" i="5"/>
  <c r="J1131" i="5"/>
  <c r="M1371" i="5"/>
  <c r="L1371" i="5"/>
  <c r="K1371" i="5"/>
  <c r="J1371" i="5"/>
  <c r="M1587" i="5"/>
  <c r="L1587" i="5"/>
  <c r="K1587" i="5"/>
  <c r="J1587" i="5"/>
  <c r="E1827" i="5"/>
  <c r="M1827" i="5"/>
  <c r="L1827" i="5"/>
  <c r="K1827" i="5"/>
  <c r="J1827" i="5"/>
  <c r="E2067" i="5"/>
  <c r="M2067" i="5"/>
  <c r="L2067" i="5"/>
  <c r="K2067" i="5"/>
  <c r="J2067" i="5"/>
  <c r="M2313" i="5"/>
  <c r="L2313" i="5"/>
  <c r="K2313" i="5"/>
  <c r="J2313" i="5"/>
  <c r="E2535" i="5"/>
  <c r="M2535" i="5"/>
  <c r="L2535" i="5"/>
  <c r="K2535" i="5"/>
  <c r="J2535" i="5"/>
  <c r="E2799" i="5"/>
  <c r="M2799" i="5"/>
  <c r="L2799" i="5"/>
  <c r="K2799" i="5"/>
  <c r="J2799" i="5"/>
  <c r="E3033" i="5"/>
  <c r="M3033" i="5"/>
  <c r="L3033" i="5"/>
  <c r="K3033" i="5"/>
  <c r="J3033" i="5"/>
  <c r="E3267" i="5"/>
  <c r="M3267" i="5"/>
  <c r="L3267" i="5"/>
  <c r="K3267" i="5"/>
  <c r="J3267" i="5"/>
  <c r="E3495" i="5"/>
  <c r="M3495" i="5"/>
  <c r="L3495" i="5"/>
  <c r="K3495" i="5"/>
  <c r="J3495" i="5"/>
  <c r="E3705" i="5"/>
  <c r="M3705" i="5"/>
  <c r="L3705" i="5"/>
  <c r="K3705" i="5"/>
  <c r="J3705" i="5"/>
  <c r="E3939" i="5"/>
  <c r="M3939" i="5"/>
  <c r="L3939" i="5"/>
  <c r="K3939" i="5"/>
  <c r="J3939" i="5"/>
  <c r="E4063" i="5"/>
  <c r="M4063" i="5"/>
  <c r="L4063" i="5"/>
  <c r="K4063" i="5"/>
  <c r="J4063" i="5"/>
  <c r="E4099" i="5"/>
  <c r="M4099" i="5"/>
  <c r="L4099" i="5"/>
  <c r="K4099" i="5"/>
  <c r="J4099" i="5"/>
  <c r="E4135" i="5"/>
  <c r="M4135" i="5"/>
  <c r="L4135" i="5"/>
  <c r="K4135" i="5"/>
  <c r="J4135" i="5"/>
  <c r="E4183" i="5"/>
  <c r="M4183" i="5"/>
  <c r="L4183" i="5"/>
  <c r="K4183" i="5"/>
  <c r="J4183" i="5"/>
  <c r="E4291" i="5"/>
  <c r="M4291" i="5"/>
  <c r="L4291" i="5"/>
  <c r="K4291" i="5"/>
  <c r="J4291" i="5"/>
  <c r="E4435" i="5"/>
  <c r="M4435" i="5"/>
  <c r="L4435" i="5"/>
  <c r="K4435" i="5"/>
  <c r="J4435" i="5"/>
  <c r="E4585" i="5"/>
  <c r="M4585" i="5"/>
  <c r="L4585" i="5"/>
  <c r="K4585" i="5"/>
  <c r="J4585" i="5"/>
  <c r="E4729" i="5"/>
  <c r="M4729" i="5"/>
  <c r="L4729" i="5"/>
  <c r="K4729" i="5"/>
  <c r="J4729" i="5"/>
  <c r="E4873" i="5"/>
  <c r="M4873" i="5"/>
  <c r="L4873" i="5"/>
  <c r="K4873" i="5"/>
  <c r="J4873" i="5"/>
  <c r="E5005" i="5"/>
  <c r="M5005" i="5"/>
  <c r="L5005" i="5"/>
  <c r="K5005" i="5"/>
  <c r="J5005" i="5"/>
  <c r="E5143" i="5"/>
  <c r="M5143" i="5"/>
  <c r="L5143" i="5"/>
  <c r="K5143" i="5"/>
  <c r="J5143" i="5"/>
  <c r="E5287" i="5"/>
  <c r="M5287" i="5"/>
  <c r="K5287" i="5"/>
  <c r="L5287" i="5"/>
  <c r="J5287" i="5"/>
  <c r="E5419" i="5"/>
  <c r="M5419" i="5"/>
  <c r="L5419" i="5"/>
  <c r="K5419" i="5"/>
  <c r="J5419" i="5"/>
  <c r="E5551" i="5"/>
  <c r="M5551" i="5"/>
  <c r="L5551" i="5"/>
  <c r="K5551" i="5"/>
  <c r="J5551" i="5"/>
  <c r="E3896" i="5"/>
  <c r="M3896" i="5"/>
  <c r="L3896" i="5"/>
  <c r="K3896" i="5"/>
  <c r="J3896" i="5"/>
  <c r="E4106" i="5"/>
  <c r="M4106" i="5"/>
  <c r="K4106" i="5"/>
  <c r="L4106" i="5"/>
  <c r="J4106" i="5"/>
  <c r="E4292" i="5"/>
  <c r="M4292" i="5"/>
  <c r="L4292" i="5"/>
  <c r="K4292" i="5"/>
  <c r="J4292" i="5"/>
  <c r="E4466" i="5"/>
  <c r="M4466" i="5"/>
  <c r="L4466" i="5"/>
  <c r="K4466" i="5"/>
  <c r="J4466" i="5"/>
  <c r="E4646" i="5"/>
  <c r="M4646" i="5"/>
  <c r="L4646" i="5"/>
  <c r="K4646" i="5"/>
  <c r="J4646" i="5"/>
  <c r="E4838" i="5"/>
  <c r="M4838" i="5"/>
  <c r="L4838" i="5"/>
  <c r="K4838" i="5"/>
  <c r="J4838" i="5"/>
  <c r="E5012" i="5"/>
  <c r="M5012" i="5"/>
  <c r="L5012" i="5"/>
  <c r="K5012" i="5"/>
  <c r="J5012" i="5"/>
  <c r="E3292" i="5"/>
  <c r="M3292" i="5"/>
  <c r="L3292" i="5"/>
  <c r="K3292" i="5"/>
  <c r="J3292" i="5"/>
  <c r="E5384" i="5"/>
  <c r="M5384" i="5"/>
  <c r="L5384" i="5"/>
  <c r="K5384" i="5"/>
  <c r="J5384" i="5"/>
  <c r="E5552" i="5"/>
  <c r="M5552" i="5"/>
  <c r="L5552" i="5"/>
  <c r="K5552" i="5"/>
  <c r="J5552" i="5"/>
  <c r="E1149" i="5"/>
  <c r="M1149" i="5"/>
  <c r="L1149" i="5"/>
  <c r="K1149" i="5"/>
  <c r="J1149" i="5"/>
  <c r="M1359" i="5"/>
  <c r="L1359" i="5"/>
  <c r="K1359" i="5"/>
  <c r="J1359" i="5"/>
  <c r="M1575" i="5"/>
  <c r="L1575" i="5"/>
  <c r="K1575" i="5"/>
  <c r="J1575" i="5"/>
  <c r="E1779" i="5"/>
  <c r="M1779" i="5"/>
  <c r="L1779" i="5"/>
  <c r="K1779" i="5"/>
  <c r="J1779" i="5"/>
  <c r="M2001" i="5"/>
  <c r="L2001" i="5"/>
  <c r="K2001" i="5"/>
  <c r="J2001" i="5"/>
  <c r="E2229" i="5"/>
  <c r="M2229" i="5"/>
  <c r="L2229" i="5"/>
  <c r="K2229" i="5"/>
  <c r="J2229" i="5"/>
  <c r="E2445" i="5"/>
  <c r="M2445" i="5"/>
  <c r="L2445" i="5"/>
  <c r="K2445" i="5"/>
  <c r="J2445" i="5"/>
  <c r="E2673" i="5"/>
  <c r="M2673" i="5"/>
  <c r="L2673" i="5"/>
  <c r="K2673" i="5"/>
  <c r="J2673" i="5"/>
  <c r="E2889" i="5"/>
  <c r="M2889" i="5"/>
  <c r="L2889" i="5"/>
  <c r="K2889" i="5"/>
  <c r="J2889" i="5"/>
  <c r="E3087" i="5"/>
  <c r="M3087" i="5"/>
  <c r="L3087" i="5"/>
  <c r="K3087" i="5"/>
  <c r="J3087" i="5"/>
  <c r="E3333" i="5"/>
  <c r="M3333" i="5"/>
  <c r="L3333" i="5"/>
  <c r="K3333" i="5"/>
  <c r="J3333" i="5"/>
  <c r="M3537" i="5"/>
  <c r="L3537" i="5"/>
  <c r="K3537" i="5"/>
  <c r="J3537" i="5"/>
  <c r="M3753" i="5"/>
  <c r="L3753" i="5"/>
  <c r="K3753" i="5"/>
  <c r="J3753" i="5"/>
  <c r="E3951" i="5"/>
  <c r="M3951" i="5"/>
  <c r="L3951" i="5"/>
  <c r="K3951" i="5"/>
  <c r="J3951" i="5"/>
  <c r="E4269" i="5"/>
  <c r="M4269" i="5"/>
  <c r="L4269" i="5"/>
  <c r="K4269" i="5"/>
  <c r="J4269" i="5"/>
  <c r="E4461" i="5"/>
  <c r="M4461" i="5"/>
  <c r="L4461" i="5"/>
  <c r="K4461" i="5"/>
  <c r="J4461" i="5"/>
  <c r="E4641" i="5"/>
  <c r="M4641" i="5"/>
  <c r="L4641" i="5"/>
  <c r="K4641" i="5"/>
  <c r="J4641" i="5"/>
  <c r="E4701" i="5"/>
  <c r="M4701" i="5"/>
  <c r="L4701" i="5"/>
  <c r="K4701" i="5"/>
  <c r="J4701" i="5"/>
  <c r="E5001" i="5"/>
  <c r="M5001" i="5"/>
  <c r="L5001" i="5"/>
  <c r="K5001" i="5"/>
  <c r="J5001" i="5"/>
  <c r="E5181" i="5"/>
  <c r="M5181" i="5"/>
  <c r="L5181" i="5"/>
  <c r="K5181" i="5"/>
  <c r="J5181" i="5"/>
  <c r="E5355" i="5"/>
  <c r="M5355" i="5"/>
  <c r="L5355" i="5"/>
  <c r="K5355" i="5"/>
  <c r="J5355" i="5"/>
  <c r="E4101" i="5"/>
  <c r="M4101" i="5"/>
  <c r="L4101" i="5"/>
  <c r="K4101" i="5"/>
  <c r="J4101" i="5"/>
  <c r="E4395" i="5"/>
  <c r="M4395" i="5"/>
  <c r="L4395" i="5"/>
  <c r="K4395" i="5"/>
  <c r="J4395" i="5"/>
  <c r="E4575" i="5"/>
  <c r="M4575" i="5"/>
  <c r="L4575" i="5"/>
  <c r="K4575" i="5"/>
  <c r="J4575" i="5"/>
  <c r="E4755" i="5"/>
  <c r="M4755" i="5"/>
  <c r="L4755" i="5"/>
  <c r="K4755" i="5"/>
  <c r="J4755" i="5"/>
  <c r="E4929" i="5"/>
  <c r="M4929" i="5"/>
  <c r="L4929" i="5"/>
  <c r="K4929" i="5"/>
  <c r="J4929" i="5"/>
  <c r="E5115" i="5"/>
  <c r="M5115" i="5"/>
  <c r="L5115" i="5"/>
  <c r="K5115" i="5"/>
  <c r="J5115" i="5"/>
  <c r="E5289" i="5"/>
  <c r="M5289" i="5"/>
  <c r="L5289" i="5"/>
  <c r="K5289" i="5"/>
  <c r="J5289" i="5"/>
  <c r="E5451" i="5"/>
  <c r="M5451" i="5"/>
  <c r="L5451" i="5"/>
  <c r="K5451" i="5"/>
  <c r="J5451" i="5"/>
  <c r="E5535" i="5"/>
  <c r="M5535" i="5"/>
  <c r="L5535" i="5"/>
  <c r="K5535" i="5"/>
  <c r="J5535" i="5"/>
  <c r="E4311" i="5"/>
  <c r="M4311" i="5"/>
  <c r="L4311" i="5"/>
  <c r="K4311" i="5"/>
  <c r="J4311" i="5"/>
  <c r="E4509" i="5"/>
  <c r="M4509" i="5"/>
  <c r="L4509" i="5"/>
  <c r="K4509" i="5"/>
  <c r="J4509" i="5"/>
  <c r="E4683" i="5"/>
  <c r="M4683" i="5"/>
  <c r="L4683" i="5"/>
  <c r="K4683" i="5"/>
  <c r="J4683" i="5"/>
  <c r="E4863" i="5"/>
  <c r="M4863" i="5"/>
  <c r="L4863" i="5"/>
  <c r="K4863" i="5"/>
  <c r="J4863" i="5"/>
  <c r="E5043" i="5"/>
  <c r="M5043" i="5"/>
  <c r="L5043" i="5"/>
  <c r="K5043" i="5"/>
  <c r="J5043" i="5"/>
  <c r="E5217" i="5"/>
  <c r="M5217" i="5"/>
  <c r="L5217" i="5"/>
  <c r="K5217" i="5"/>
  <c r="J5217" i="5"/>
  <c r="E5391" i="5"/>
  <c r="M5391" i="5"/>
  <c r="L5391" i="5"/>
  <c r="K5391" i="5"/>
  <c r="J5391" i="5"/>
  <c r="E5505" i="5"/>
  <c r="M5505" i="5"/>
  <c r="L5505" i="5"/>
  <c r="K5505" i="5"/>
  <c r="J5505" i="5"/>
  <c r="E4095" i="5"/>
  <c r="M4095" i="5"/>
  <c r="L4095" i="5"/>
  <c r="K4095" i="5"/>
  <c r="J4095" i="5"/>
  <c r="E4401" i="5"/>
  <c r="M4401" i="5"/>
  <c r="L4401" i="5"/>
  <c r="K4401" i="5"/>
  <c r="J4401" i="5"/>
  <c r="E4599" i="5"/>
  <c r="M4599" i="5"/>
  <c r="L4599" i="5"/>
  <c r="K4599" i="5"/>
  <c r="J4599" i="5"/>
  <c r="E4779" i="5"/>
  <c r="M4779" i="5"/>
  <c r="L4779" i="5"/>
  <c r="K4779" i="5"/>
  <c r="J4779" i="5"/>
  <c r="E4965" i="5"/>
  <c r="M4965" i="5"/>
  <c r="L4965" i="5"/>
  <c r="K4965" i="5"/>
  <c r="J4965" i="5"/>
  <c r="E5145" i="5"/>
  <c r="M5145" i="5"/>
  <c r="L5145" i="5"/>
  <c r="K5145" i="5"/>
  <c r="J5145" i="5"/>
  <c r="E5337" i="5"/>
  <c r="M5337" i="5"/>
  <c r="L5337" i="5"/>
  <c r="K5337" i="5"/>
  <c r="J5337" i="5"/>
  <c r="E4119" i="5"/>
  <c r="M4119" i="5"/>
  <c r="L4119" i="5"/>
  <c r="K4119" i="5"/>
  <c r="J4119" i="5"/>
  <c r="E4155" i="5"/>
  <c r="M4155" i="5"/>
  <c r="L4155" i="5"/>
  <c r="K4155" i="5"/>
  <c r="J4155" i="5"/>
  <c r="E4191" i="5"/>
  <c r="M4191" i="5"/>
  <c r="L4191" i="5"/>
  <c r="K4191" i="5"/>
  <c r="J4191" i="5"/>
  <c r="E4251" i="5"/>
  <c r="M4251" i="5"/>
  <c r="L4251" i="5"/>
  <c r="K4251" i="5"/>
  <c r="J4251" i="5"/>
  <c r="E4359" i="5"/>
  <c r="M4359" i="5"/>
  <c r="L4359" i="5"/>
  <c r="K4359" i="5"/>
  <c r="J4359" i="5"/>
  <c r="E4539" i="5"/>
  <c r="M4539" i="5"/>
  <c r="L4539" i="5"/>
  <c r="K4539" i="5"/>
  <c r="J4539" i="5"/>
  <c r="E4707" i="5"/>
  <c r="M4707" i="5"/>
  <c r="L4707" i="5"/>
  <c r="K4707" i="5"/>
  <c r="J4707" i="5"/>
  <c r="E4887" i="5"/>
  <c r="M4887" i="5"/>
  <c r="L4887" i="5"/>
  <c r="K4887" i="5"/>
  <c r="J4887" i="5"/>
  <c r="E5073" i="5"/>
  <c r="M5073" i="5"/>
  <c r="L5073" i="5"/>
  <c r="K5073" i="5"/>
  <c r="J5073" i="5"/>
  <c r="E5253" i="5"/>
  <c r="M5253" i="5"/>
  <c r="L5253" i="5"/>
  <c r="K5253" i="5"/>
  <c r="J5253" i="5"/>
  <c r="C2185" i="5"/>
  <c r="C4061" i="5"/>
  <c r="C4277" i="5"/>
  <c r="C4549" i="5"/>
  <c r="C2437" i="5"/>
  <c r="C2629" i="5"/>
  <c r="C2721" i="5"/>
  <c r="C2773" i="5"/>
  <c r="C2929" i="5"/>
  <c r="C2977" i="5"/>
  <c r="C3117" i="5"/>
  <c r="C3361" i="5"/>
  <c r="C4133" i="5"/>
  <c r="C4185" i="5"/>
  <c r="C4677" i="5"/>
  <c r="C4721" i="5"/>
  <c r="C2545" i="5"/>
  <c r="C3557" i="5"/>
  <c r="C3673" i="5"/>
  <c r="C3733" i="5"/>
  <c r="C3845" i="5"/>
  <c r="C4365" i="5"/>
  <c r="C4649" i="5"/>
  <c r="C4857" i="5"/>
  <c r="C1139" i="5"/>
  <c r="C105" i="5"/>
  <c r="C4973" i="5"/>
  <c r="C5109" i="5"/>
  <c r="C5189" i="5"/>
  <c r="C5329" i="5"/>
  <c r="C5261" i="5"/>
  <c r="C5333" i="5"/>
  <c r="C897" i="5"/>
  <c r="C5369" i="5"/>
  <c r="C5441" i="5"/>
  <c r="C5513" i="5"/>
  <c r="E23" i="5"/>
  <c r="M23" i="5"/>
  <c r="L23" i="5"/>
  <c r="K23" i="5"/>
  <c r="J23" i="5"/>
  <c r="E59" i="5"/>
  <c r="M59" i="5"/>
  <c r="L59" i="5"/>
  <c r="K59" i="5"/>
  <c r="J59" i="5"/>
  <c r="E95" i="5"/>
  <c r="M95" i="5"/>
  <c r="L95" i="5"/>
  <c r="K95" i="5"/>
  <c r="J95" i="5"/>
  <c r="E131" i="5"/>
  <c r="M131" i="5"/>
  <c r="L131" i="5"/>
  <c r="K131" i="5"/>
  <c r="J131" i="5"/>
  <c r="E167" i="5"/>
  <c r="M167" i="5"/>
  <c r="L167" i="5"/>
  <c r="K167" i="5"/>
  <c r="J167" i="5"/>
  <c r="E203" i="5"/>
  <c r="M203" i="5"/>
  <c r="L203" i="5"/>
  <c r="K203" i="5"/>
  <c r="J203" i="5"/>
  <c r="E239" i="5"/>
  <c r="M239" i="5"/>
  <c r="L239" i="5"/>
  <c r="K239" i="5"/>
  <c r="J239" i="5"/>
  <c r="E275" i="5"/>
  <c r="M275" i="5"/>
  <c r="L275" i="5"/>
  <c r="K275" i="5"/>
  <c r="J275" i="5"/>
  <c r="E311" i="5"/>
  <c r="M311" i="5"/>
  <c r="L311" i="5"/>
  <c r="K311" i="5"/>
  <c r="J311" i="5"/>
  <c r="E347" i="5"/>
  <c r="M347" i="5"/>
  <c r="L347" i="5"/>
  <c r="K347" i="5"/>
  <c r="J347" i="5"/>
  <c r="E383" i="5"/>
  <c r="M383" i="5"/>
  <c r="L383" i="5"/>
  <c r="K383" i="5"/>
  <c r="J383" i="5"/>
  <c r="E419" i="5"/>
  <c r="M419" i="5"/>
  <c r="L419" i="5"/>
  <c r="K419" i="5"/>
  <c r="J419" i="5"/>
  <c r="E455" i="5"/>
  <c r="M455" i="5"/>
  <c r="L455" i="5"/>
  <c r="K455" i="5"/>
  <c r="J455" i="5"/>
  <c r="E491" i="5"/>
  <c r="M491" i="5"/>
  <c r="L491" i="5"/>
  <c r="K491" i="5"/>
  <c r="J491" i="5"/>
  <c r="E527" i="5"/>
  <c r="M527" i="5"/>
  <c r="L527" i="5"/>
  <c r="K527" i="5"/>
  <c r="J527" i="5"/>
  <c r="E563" i="5"/>
  <c r="M563" i="5"/>
  <c r="L563" i="5"/>
  <c r="K563" i="5"/>
  <c r="J563" i="5"/>
  <c r="E599" i="5"/>
  <c r="M599" i="5"/>
  <c r="L599" i="5"/>
  <c r="K599" i="5"/>
  <c r="J599" i="5"/>
  <c r="E635" i="5"/>
  <c r="M635" i="5"/>
  <c r="L635" i="5"/>
  <c r="K635" i="5"/>
  <c r="J635" i="5"/>
  <c r="E671" i="5"/>
  <c r="M671" i="5"/>
  <c r="L671" i="5"/>
  <c r="K671" i="5"/>
  <c r="J671" i="5"/>
  <c r="E707" i="5"/>
  <c r="M707" i="5"/>
  <c r="L707" i="5"/>
  <c r="K707" i="5"/>
  <c r="J707" i="5"/>
  <c r="E743" i="5"/>
  <c r="M743" i="5"/>
  <c r="L743" i="5"/>
  <c r="K743" i="5"/>
  <c r="J743" i="5"/>
  <c r="E18" i="5"/>
  <c r="M18" i="5"/>
  <c r="L18" i="5"/>
  <c r="K18" i="5"/>
  <c r="J18" i="5"/>
  <c r="E54" i="5"/>
  <c r="M54" i="5"/>
  <c r="L54" i="5"/>
  <c r="K54" i="5"/>
  <c r="J54" i="5"/>
  <c r="E90" i="5"/>
  <c r="M90" i="5"/>
  <c r="L90" i="5"/>
  <c r="K90" i="5"/>
  <c r="J90" i="5"/>
  <c r="E126" i="5"/>
  <c r="M126" i="5"/>
  <c r="L126" i="5"/>
  <c r="K126" i="5"/>
  <c r="J126" i="5"/>
  <c r="E162" i="5"/>
  <c r="M162" i="5"/>
  <c r="L162" i="5"/>
  <c r="K162" i="5"/>
  <c r="J162" i="5"/>
  <c r="E198" i="5"/>
  <c r="M198" i="5"/>
  <c r="L198" i="5"/>
  <c r="K198" i="5"/>
  <c r="J198" i="5"/>
  <c r="E234" i="5"/>
  <c r="M234" i="5"/>
  <c r="L234" i="5"/>
  <c r="K234" i="5"/>
  <c r="J234" i="5"/>
  <c r="E270" i="5"/>
  <c r="M270" i="5"/>
  <c r="L270" i="5"/>
  <c r="K270" i="5"/>
  <c r="J270" i="5"/>
  <c r="E306" i="5"/>
  <c r="M306" i="5"/>
  <c r="L306" i="5"/>
  <c r="K306" i="5"/>
  <c r="J306" i="5"/>
  <c r="E342" i="5"/>
  <c r="M342" i="5"/>
  <c r="L342" i="5"/>
  <c r="K342" i="5"/>
  <c r="J342" i="5"/>
  <c r="E378" i="5"/>
  <c r="M378" i="5"/>
  <c r="L378" i="5"/>
  <c r="K378" i="5"/>
  <c r="J378" i="5"/>
  <c r="E414" i="5"/>
  <c r="M414" i="5"/>
  <c r="L414" i="5"/>
  <c r="K414" i="5"/>
  <c r="J414" i="5"/>
  <c r="E450" i="5"/>
  <c r="M450" i="5"/>
  <c r="L450" i="5"/>
  <c r="K450" i="5"/>
  <c r="J450" i="5"/>
  <c r="E486" i="5"/>
  <c r="M486" i="5"/>
  <c r="L486" i="5"/>
  <c r="K486" i="5"/>
  <c r="J486" i="5"/>
  <c r="E522" i="5"/>
  <c r="M522" i="5"/>
  <c r="L522" i="5"/>
  <c r="K522" i="5"/>
  <c r="J522" i="5"/>
  <c r="E558" i="5"/>
  <c r="M558" i="5"/>
  <c r="L558" i="5"/>
  <c r="K558" i="5"/>
  <c r="J558" i="5"/>
  <c r="E594" i="5"/>
  <c r="M594" i="5"/>
  <c r="L594" i="5"/>
  <c r="K594" i="5"/>
  <c r="J594" i="5"/>
  <c r="E630" i="5"/>
  <c r="M630" i="5"/>
  <c r="L630" i="5"/>
  <c r="K630" i="5"/>
  <c r="J630" i="5"/>
  <c r="E666" i="5"/>
  <c r="M666" i="5"/>
  <c r="L666" i="5"/>
  <c r="K666" i="5"/>
  <c r="J666" i="5"/>
  <c r="E702" i="5"/>
  <c r="M702" i="5"/>
  <c r="L702" i="5"/>
  <c r="K702" i="5"/>
  <c r="J702" i="5"/>
  <c r="E738" i="5"/>
  <c r="M738" i="5"/>
  <c r="L738" i="5"/>
  <c r="K738" i="5"/>
  <c r="J738" i="5"/>
  <c r="E10" i="5"/>
  <c r="M10" i="5"/>
  <c r="L10" i="5"/>
  <c r="K10" i="5"/>
  <c r="J10" i="5"/>
  <c r="E46" i="5"/>
  <c r="M46" i="5"/>
  <c r="L46" i="5"/>
  <c r="K46" i="5"/>
  <c r="J46" i="5"/>
  <c r="E82" i="5"/>
  <c r="M82" i="5"/>
  <c r="L82" i="5"/>
  <c r="K82" i="5"/>
  <c r="J82" i="5"/>
  <c r="E118" i="5"/>
  <c r="M118" i="5"/>
  <c r="L118" i="5"/>
  <c r="K118" i="5"/>
  <c r="J118" i="5"/>
  <c r="E154" i="5"/>
  <c r="M154" i="5"/>
  <c r="L154" i="5"/>
  <c r="K154" i="5"/>
  <c r="J154" i="5"/>
  <c r="E190" i="5"/>
  <c r="M190" i="5"/>
  <c r="L190" i="5"/>
  <c r="K190" i="5"/>
  <c r="J190" i="5"/>
  <c r="E226" i="5"/>
  <c r="M226" i="5"/>
  <c r="L226" i="5"/>
  <c r="K226" i="5"/>
  <c r="J226" i="5"/>
  <c r="E262" i="5"/>
  <c r="M262" i="5"/>
  <c r="L262" i="5"/>
  <c r="K262" i="5"/>
  <c r="J262" i="5"/>
  <c r="E298" i="5"/>
  <c r="M298" i="5"/>
  <c r="L298" i="5"/>
  <c r="K298" i="5"/>
  <c r="J298" i="5"/>
  <c r="E334" i="5"/>
  <c r="M334" i="5"/>
  <c r="L334" i="5"/>
  <c r="K334" i="5"/>
  <c r="J334" i="5"/>
  <c r="E370" i="5"/>
  <c r="M370" i="5"/>
  <c r="L370" i="5"/>
  <c r="K370" i="5"/>
  <c r="J370" i="5"/>
  <c r="E406" i="5"/>
  <c r="M406" i="5"/>
  <c r="L406" i="5"/>
  <c r="K406" i="5"/>
  <c r="J406" i="5"/>
  <c r="E442" i="5"/>
  <c r="M442" i="5"/>
  <c r="L442" i="5"/>
  <c r="K442" i="5"/>
  <c r="J442" i="5"/>
  <c r="E478" i="5"/>
  <c r="M478" i="5"/>
  <c r="L478" i="5"/>
  <c r="K478" i="5"/>
  <c r="J478" i="5"/>
  <c r="E514" i="5"/>
  <c r="M514" i="5"/>
  <c r="L514" i="5"/>
  <c r="K514" i="5"/>
  <c r="J514" i="5"/>
  <c r="E550" i="5"/>
  <c r="M550" i="5"/>
  <c r="L550" i="5"/>
  <c r="K550" i="5"/>
  <c r="J550" i="5"/>
  <c r="E586" i="5"/>
  <c r="M586" i="5"/>
  <c r="L586" i="5"/>
  <c r="K586" i="5"/>
  <c r="J586" i="5"/>
  <c r="E622" i="5"/>
  <c r="M622" i="5"/>
  <c r="L622" i="5"/>
  <c r="K622" i="5"/>
  <c r="J622" i="5"/>
  <c r="E658" i="5"/>
  <c r="M658" i="5"/>
  <c r="L658" i="5"/>
  <c r="K658" i="5"/>
  <c r="J658" i="5"/>
  <c r="E694" i="5"/>
  <c r="M694" i="5"/>
  <c r="L694" i="5"/>
  <c r="K694" i="5"/>
  <c r="J694" i="5"/>
  <c r="E730" i="5"/>
  <c r="M730" i="5"/>
  <c r="L730" i="5"/>
  <c r="K730" i="5"/>
  <c r="J730" i="5"/>
  <c r="E767" i="5"/>
  <c r="M767" i="5"/>
  <c r="L767" i="5"/>
  <c r="K767" i="5"/>
  <c r="J767" i="5"/>
  <c r="E803" i="5"/>
  <c r="M803" i="5"/>
  <c r="L803" i="5"/>
  <c r="K803" i="5"/>
  <c r="J803" i="5"/>
  <c r="E839" i="5"/>
  <c r="M839" i="5"/>
  <c r="L839" i="5"/>
  <c r="K839" i="5"/>
  <c r="J839" i="5"/>
  <c r="E875" i="5"/>
  <c r="M875" i="5"/>
  <c r="L875" i="5"/>
  <c r="K875" i="5"/>
  <c r="J875" i="5"/>
  <c r="E911" i="5"/>
  <c r="M911" i="5"/>
  <c r="L911" i="5"/>
  <c r="K911" i="5"/>
  <c r="J911" i="5"/>
  <c r="E947" i="5"/>
  <c r="M947" i="5"/>
  <c r="L947" i="5"/>
  <c r="K947" i="5"/>
  <c r="J947" i="5"/>
  <c r="E983" i="5"/>
  <c r="M983" i="5"/>
  <c r="L983" i="5"/>
  <c r="K983" i="5"/>
  <c r="J983" i="5"/>
  <c r="E744" i="5"/>
  <c r="M744" i="5"/>
  <c r="L744" i="5"/>
  <c r="K744" i="5"/>
  <c r="J744" i="5"/>
  <c r="E1055" i="5"/>
  <c r="M1055" i="5"/>
  <c r="L1055" i="5"/>
  <c r="K1055" i="5"/>
  <c r="J1055" i="5"/>
  <c r="E1091" i="5"/>
  <c r="M1091" i="5"/>
  <c r="L1091" i="5"/>
  <c r="K1091" i="5"/>
  <c r="J1091" i="5"/>
  <c r="E1127" i="5"/>
  <c r="M1127" i="5"/>
  <c r="L1127" i="5"/>
  <c r="K1127" i="5"/>
  <c r="J1127" i="5"/>
  <c r="E1163" i="5"/>
  <c r="M1163" i="5"/>
  <c r="L1163" i="5"/>
  <c r="K1163" i="5"/>
  <c r="J1163" i="5"/>
  <c r="E1199" i="5"/>
  <c r="M1199" i="5"/>
  <c r="L1199" i="5"/>
  <c r="K1199" i="5"/>
  <c r="J1199" i="5"/>
  <c r="E1235" i="5"/>
  <c r="M1235" i="5"/>
  <c r="L1235" i="5"/>
  <c r="K1235" i="5"/>
  <c r="J1235" i="5"/>
  <c r="E1271" i="5"/>
  <c r="M1271" i="5"/>
  <c r="L1271" i="5"/>
  <c r="K1271" i="5"/>
  <c r="J1271" i="5"/>
  <c r="E1307" i="5"/>
  <c r="M1307" i="5"/>
  <c r="L1307" i="5"/>
  <c r="K1307" i="5"/>
  <c r="J1307" i="5"/>
  <c r="E1343" i="5"/>
  <c r="M1343" i="5"/>
  <c r="L1343" i="5"/>
  <c r="K1343" i="5"/>
  <c r="J1343" i="5"/>
  <c r="E1379" i="5"/>
  <c r="M1379" i="5"/>
  <c r="L1379" i="5"/>
  <c r="K1379" i="5"/>
  <c r="J1379" i="5"/>
  <c r="E1415" i="5"/>
  <c r="M1415" i="5"/>
  <c r="L1415" i="5"/>
  <c r="K1415" i="5"/>
  <c r="J1415" i="5"/>
  <c r="E1451" i="5"/>
  <c r="M1451" i="5"/>
  <c r="L1451" i="5"/>
  <c r="K1451" i="5"/>
  <c r="J1451" i="5"/>
  <c r="E1487" i="5"/>
  <c r="M1487" i="5"/>
  <c r="L1487" i="5"/>
  <c r="K1487" i="5"/>
  <c r="J1487" i="5"/>
  <c r="E1523" i="5"/>
  <c r="M1523" i="5"/>
  <c r="L1523" i="5"/>
  <c r="K1523" i="5"/>
  <c r="J1523" i="5"/>
  <c r="E1559" i="5"/>
  <c r="M1559" i="5"/>
  <c r="L1559" i="5"/>
  <c r="K1559" i="5"/>
  <c r="J1559" i="5"/>
  <c r="E1595" i="5"/>
  <c r="M1595" i="5"/>
  <c r="L1595" i="5"/>
  <c r="K1595" i="5"/>
  <c r="J1595" i="5"/>
  <c r="E1631" i="5"/>
  <c r="M1631" i="5"/>
  <c r="L1631" i="5"/>
  <c r="K1631" i="5"/>
  <c r="J1631" i="5"/>
  <c r="E1667" i="5"/>
  <c r="M1667" i="5"/>
  <c r="L1667" i="5"/>
  <c r="K1667" i="5"/>
  <c r="J1667" i="5"/>
  <c r="E1703" i="5"/>
  <c r="M1703" i="5"/>
  <c r="L1703" i="5"/>
  <c r="K1703" i="5"/>
  <c r="J1703" i="5"/>
  <c r="E1739" i="5"/>
  <c r="M1739" i="5"/>
  <c r="L1739" i="5"/>
  <c r="K1739" i="5"/>
  <c r="J1739" i="5"/>
  <c r="E1775" i="5"/>
  <c r="M1775" i="5"/>
  <c r="L1775" i="5"/>
  <c r="K1775" i="5"/>
  <c r="J1775" i="5"/>
  <c r="E1811" i="5"/>
  <c r="M1811" i="5"/>
  <c r="L1811" i="5"/>
  <c r="K1811" i="5"/>
  <c r="J1811" i="5"/>
  <c r="E1847" i="5"/>
  <c r="M1847" i="5"/>
  <c r="L1847" i="5"/>
  <c r="K1847" i="5"/>
  <c r="J1847" i="5"/>
  <c r="E1883" i="5"/>
  <c r="M1883" i="5"/>
  <c r="L1883" i="5"/>
  <c r="K1883" i="5"/>
  <c r="J1883" i="5"/>
  <c r="E1919" i="5"/>
  <c r="M1919" i="5"/>
  <c r="L1919" i="5"/>
  <c r="K1919" i="5"/>
  <c r="J1919" i="5"/>
  <c r="E1955" i="5"/>
  <c r="M1955" i="5"/>
  <c r="L1955" i="5"/>
  <c r="K1955" i="5"/>
  <c r="J1955" i="5"/>
  <c r="E1991" i="5"/>
  <c r="M1991" i="5"/>
  <c r="L1991" i="5"/>
  <c r="K1991" i="5"/>
  <c r="J1991" i="5"/>
  <c r="E2027" i="5"/>
  <c r="M2027" i="5"/>
  <c r="L2027" i="5"/>
  <c r="K2027" i="5"/>
  <c r="J2027" i="5"/>
  <c r="E780" i="5"/>
  <c r="M780" i="5"/>
  <c r="L780" i="5"/>
  <c r="K780" i="5"/>
  <c r="J780" i="5"/>
  <c r="E816" i="5"/>
  <c r="M816" i="5"/>
  <c r="L816" i="5"/>
  <c r="K816" i="5"/>
  <c r="J816" i="5"/>
  <c r="E852" i="5"/>
  <c r="M852" i="5"/>
  <c r="L852" i="5"/>
  <c r="K852" i="5"/>
  <c r="J852" i="5"/>
  <c r="E888" i="5"/>
  <c r="M888" i="5"/>
  <c r="L888" i="5"/>
  <c r="K888" i="5"/>
  <c r="J888" i="5"/>
  <c r="E924" i="5"/>
  <c r="M924" i="5"/>
  <c r="L924" i="5"/>
  <c r="K924" i="5"/>
  <c r="J924" i="5"/>
  <c r="E960" i="5"/>
  <c r="M960" i="5"/>
  <c r="L960" i="5"/>
  <c r="K960" i="5"/>
  <c r="J960" i="5"/>
  <c r="E996" i="5"/>
  <c r="M996" i="5"/>
  <c r="L996" i="5"/>
  <c r="K996" i="5"/>
  <c r="J996" i="5"/>
  <c r="E1032" i="5"/>
  <c r="M1032" i="5"/>
  <c r="L1032" i="5"/>
  <c r="K1032" i="5"/>
  <c r="J1032" i="5"/>
  <c r="E1068" i="5"/>
  <c r="M1068" i="5"/>
  <c r="L1068" i="5"/>
  <c r="K1068" i="5"/>
  <c r="J1068" i="5"/>
  <c r="E1104" i="5"/>
  <c r="M1104" i="5"/>
  <c r="L1104" i="5"/>
  <c r="K1104" i="5"/>
  <c r="J1104" i="5"/>
  <c r="E1140" i="5"/>
  <c r="M1140" i="5"/>
  <c r="L1140" i="5"/>
  <c r="K1140" i="5"/>
  <c r="J1140" i="5"/>
  <c r="E1176" i="5"/>
  <c r="M1176" i="5"/>
  <c r="L1176" i="5"/>
  <c r="K1176" i="5"/>
  <c r="J1176" i="5"/>
  <c r="E1212" i="5"/>
  <c r="M1212" i="5"/>
  <c r="L1212" i="5"/>
  <c r="K1212" i="5"/>
  <c r="J1212" i="5"/>
  <c r="E1248" i="5"/>
  <c r="M1248" i="5"/>
  <c r="L1248" i="5"/>
  <c r="K1248" i="5"/>
  <c r="J1248" i="5"/>
  <c r="E1284" i="5"/>
  <c r="M1284" i="5"/>
  <c r="L1284" i="5"/>
  <c r="K1284" i="5"/>
  <c r="J1284" i="5"/>
  <c r="E1320" i="5"/>
  <c r="M1320" i="5"/>
  <c r="L1320" i="5"/>
  <c r="K1320" i="5"/>
  <c r="J1320" i="5"/>
  <c r="E1356" i="5"/>
  <c r="M1356" i="5"/>
  <c r="L1356" i="5"/>
  <c r="K1356" i="5"/>
  <c r="J1356" i="5"/>
  <c r="E1392" i="5"/>
  <c r="M1392" i="5"/>
  <c r="L1392" i="5"/>
  <c r="K1392" i="5"/>
  <c r="J1392" i="5"/>
  <c r="E1428" i="5"/>
  <c r="M1428" i="5"/>
  <c r="L1428" i="5"/>
  <c r="K1428" i="5"/>
  <c r="J1428" i="5"/>
  <c r="E1464" i="5"/>
  <c r="M1464" i="5"/>
  <c r="L1464" i="5"/>
  <c r="K1464" i="5"/>
  <c r="J1464" i="5"/>
  <c r="E1500" i="5"/>
  <c r="M1500" i="5"/>
  <c r="L1500" i="5"/>
  <c r="K1500" i="5"/>
  <c r="J1500" i="5"/>
  <c r="E772" i="5"/>
  <c r="M772" i="5"/>
  <c r="L772" i="5"/>
  <c r="K772" i="5"/>
  <c r="J772" i="5"/>
  <c r="E808" i="5"/>
  <c r="M808" i="5"/>
  <c r="L808" i="5"/>
  <c r="K808" i="5"/>
  <c r="J808" i="5"/>
  <c r="E844" i="5"/>
  <c r="M844" i="5"/>
  <c r="L844" i="5"/>
  <c r="K844" i="5"/>
  <c r="J844" i="5"/>
  <c r="E880" i="5"/>
  <c r="M880" i="5"/>
  <c r="L880" i="5"/>
  <c r="K880" i="5"/>
  <c r="J880" i="5"/>
  <c r="E916" i="5"/>
  <c r="M916" i="5"/>
  <c r="L916" i="5"/>
  <c r="K916" i="5"/>
  <c r="J916" i="5"/>
  <c r="E952" i="5"/>
  <c r="M952" i="5"/>
  <c r="L952" i="5"/>
  <c r="K952" i="5"/>
  <c r="J952" i="5"/>
  <c r="E988" i="5"/>
  <c r="M988" i="5"/>
  <c r="L988" i="5"/>
  <c r="K988" i="5"/>
  <c r="J988" i="5"/>
  <c r="E1024" i="5"/>
  <c r="M1024" i="5"/>
  <c r="L1024" i="5"/>
  <c r="K1024" i="5"/>
  <c r="J1024" i="5"/>
  <c r="E1060" i="5"/>
  <c r="M1060" i="5"/>
  <c r="L1060" i="5"/>
  <c r="K1060" i="5"/>
  <c r="J1060" i="5"/>
  <c r="E1096" i="5"/>
  <c r="M1096" i="5"/>
  <c r="L1096" i="5"/>
  <c r="K1096" i="5"/>
  <c r="J1096" i="5"/>
  <c r="E1132" i="5"/>
  <c r="M1132" i="5"/>
  <c r="L1132" i="5"/>
  <c r="K1132" i="5"/>
  <c r="J1132" i="5"/>
  <c r="E1168" i="5"/>
  <c r="M1168" i="5"/>
  <c r="L1168" i="5"/>
  <c r="K1168" i="5"/>
  <c r="J1168" i="5"/>
  <c r="E1204" i="5"/>
  <c r="M1204" i="5"/>
  <c r="L1204" i="5"/>
  <c r="K1204" i="5"/>
  <c r="J1204" i="5"/>
  <c r="E1240" i="5"/>
  <c r="M1240" i="5"/>
  <c r="L1240" i="5"/>
  <c r="K1240" i="5"/>
  <c r="J1240" i="5"/>
  <c r="E4611" i="5"/>
  <c r="M4611" i="5"/>
  <c r="L4611" i="5"/>
  <c r="K4611" i="5"/>
  <c r="J4611" i="5"/>
  <c r="E1312" i="5"/>
  <c r="M1312" i="5"/>
  <c r="L1312" i="5"/>
  <c r="K1312" i="5"/>
  <c r="J1312" i="5"/>
  <c r="E1348" i="5"/>
  <c r="M1348" i="5"/>
  <c r="L1348" i="5"/>
  <c r="K1348" i="5"/>
  <c r="J1348" i="5"/>
  <c r="E1384" i="5"/>
  <c r="M1384" i="5"/>
  <c r="L1384" i="5"/>
  <c r="K1384" i="5"/>
  <c r="J1384" i="5"/>
  <c r="E1420" i="5"/>
  <c r="M1420" i="5"/>
  <c r="L1420" i="5"/>
  <c r="K1420" i="5"/>
  <c r="J1420" i="5"/>
  <c r="E1456" i="5"/>
  <c r="M1456" i="5"/>
  <c r="L1456" i="5"/>
  <c r="K1456" i="5"/>
  <c r="J1456" i="5"/>
  <c r="E1492" i="5"/>
  <c r="M1492" i="5"/>
  <c r="L1492" i="5"/>
  <c r="K1492" i="5"/>
  <c r="J1492" i="5"/>
  <c r="E2051" i="5"/>
  <c r="M2051" i="5"/>
  <c r="L2051" i="5"/>
  <c r="K2051" i="5"/>
  <c r="J2051" i="5"/>
  <c r="E2087" i="5"/>
  <c r="M2087" i="5"/>
  <c r="L2087" i="5"/>
  <c r="K2087" i="5"/>
  <c r="J2087" i="5"/>
  <c r="E2123" i="5"/>
  <c r="M2123" i="5"/>
  <c r="L2123" i="5"/>
  <c r="K2123" i="5"/>
  <c r="J2123" i="5"/>
  <c r="E2159" i="5"/>
  <c r="M2159" i="5"/>
  <c r="L2159" i="5"/>
  <c r="K2159" i="5"/>
  <c r="J2159" i="5"/>
  <c r="E2195" i="5"/>
  <c r="M2195" i="5"/>
  <c r="L2195" i="5"/>
  <c r="K2195" i="5"/>
  <c r="J2195" i="5"/>
  <c r="E2231" i="5"/>
  <c r="M2231" i="5"/>
  <c r="L2231" i="5"/>
  <c r="K2231" i="5"/>
  <c r="J2231" i="5"/>
  <c r="E2267" i="5"/>
  <c r="M2267" i="5"/>
  <c r="L2267" i="5"/>
  <c r="K2267" i="5"/>
  <c r="J2267" i="5"/>
  <c r="E2303" i="5"/>
  <c r="M2303" i="5"/>
  <c r="L2303" i="5"/>
  <c r="K2303" i="5"/>
  <c r="J2303" i="5"/>
  <c r="E2339" i="5"/>
  <c r="M2339" i="5"/>
  <c r="L2339" i="5"/>
  <c r="K2339" i="5"/>
  <c r="J2339" i="5"/>
  <c r="E2375" i="5"/>
  <c r="M2375" i="5"/>
  <c r="L2375" i="5"/>
  <c r="K2375" i="5"/>
  <c r="J2375" i="5"/>
  <c r="E2411" i="5"/>
  <c r="M2411" i="5"/>
  <c r="L2411" i="5"/>
  <c r="K2411" i="5"/>
  <c r="J2411" i="5"/>
  <c r="E2447" i="5"/>
  <c r="M2447" i="5"/>
  <c r="L2447" i="5"/>
  <c r="K2447" i="5"/>
  <c r="J2447" i="5"/>
  <c r="E2483" i="5"/>
  <c r="M2483" i="5"/>
  <c r="L2483" i="5"/>
  <c r="K2483" i="5"/>
  <c r="J2483" i="5"/>
  <c r="E2519" i="5"/>
  <c r="M2519" i="5"/>
  <c r="L2519" i="5"/>
  <c r="K2519" i="5"/>
  <c r="J2519" i="5"/>
  <c r="E2555" i="5"/>
  <c r="M2555" i="5"/>
  <c r="L2555" i="5"/>
  <c r="K2555" i="5"/>
  <c r="J2555" i="5"/>
  <c r="E2591" i="5"/>
  <c r="M2591" i="5"/>
  <c r="L2591" i="5"/>
  <c r="K2591" i="5"/>
  <c r="J2591" i="5"/>
  <c r="E2627" i="5"/>
  <c r="M2627" i="5"/>
  <c r="L2627" i="5"/>
  <c r="K2627" i="5"/>
  <c r="J2627" i="5"/>
  <c r="E2663" i="5"/>
  <c r="M2663" i="5"/>
  <c r="L2663" i="5"/>
  <c r="K2663" i="5"/>
  <c r="J2663" i="5"/>
  <c r="E2699" i="5"/>
  <c r="M2699" i="5"/>
  <c r="L2699" i="5"/>
  <c r="K2699" i="5"/>
  <c r="J2699" i="5"/>
  <c r="E2735" i="5"/>
  <c r="M2735" i="5"/>
  <c r="L2735" i="5"/>
  <c r="K2735" i="5"/>
  <c r="J2735" i="5"/>
  <c r="E2771" i="5"/>
  <c r="M2771" i="5"/>
  <c r="L2771" i="5"/>
  <c r="K2771" i="5"/>
  <c r="J2771" i="5"/>
  <c r="E2807" i="5"/>
  <c r="M2807" i="5"/>
  <c r="L2807" i="5"/>
  <c r="K2807" i="5"/>
  <c r="J2807" i="5"/>
  <c r="E2843" i="5"/>
  <c r="M2843" i="5"/>
  <c r="L2843" i="5"/>
  <c r="K2843" i="5"/>
  <c r="J2843" i="5"/>
  <c r="E2879" i="5"/>
  <c r="M2879" i="5"/>
  <c r="L2879" i="5"/>
  <c r="K2879" i="5"/>
  <c r="J2879" i="5"/>
  <c r="E2915" i="5"/>
  <c r="M2915" i="5"/>
  <c r="L2915" i="5"/>
  <c r="K2915" i="5"/>
  <c r="J2915" i="5"/>
  <c r="E2951" i="5"/>
  <c r="M2951" i="5"/>
  <c r="L2951" i="5"/>
  <c r="K2951" i="5"/>
  <c r="J2951" i="5"/>
  <c r="E2987" i="5"/>
  <c r="M2987" i="5"/>
  <c r="L2987" i="5"/>
  <c r="K2987" i="5"/>
  <c r="J2987" i="5"/>
  <c r="E3023" i="5"/>
  <c r="M3023" i="5"/>
  <c r="L3023" i="5"/>
  <c r="K3023" i="5"/>
  <c r="J3023" i="5"/>
  <c r="E3059" i="5"/>
  <c r="M3059" i="5"/>
  <c r="L3059" i="5"/>
  <c r="K3059" i="5"/>
  <c r="J3059" i="5"/>
  <c r="E3095" i="5"/>
  <c r="M3095" i="5"/>
  <c r="L3095" i="5"/>
  <c r="K3095" i="5"/>
  <c r="J3095" i="5"/>
  <c r="E3131" i="5"/>
  <c r="M3131" i="5"/>
  <c r="L3131" i="5"/>
  <c r="K3131" i="5"/>
  <c r="J3131" i="5"/>
  <c r="E3167" i="5"/>
  <c r="M3167" i="5"/>
  <c r="L3167" i="5"/>
  <c r="K3167" i="5"/>
  <c r="J3167" i="5"/>
  <c r="E3203" i="5"/>
  <c r="M3203" i="5"/>
  <c r="L3203" i="5"/>
  <c r="K3203" i="5"/>
  <c r="J3203" i="5"/>
  <c r="E3239" i="5"/>
  <c r="M3239" i="5"/>
  <c r="L3239" i="5"/>
  <c r="K3239" i="5"/>
  <c r="J3239" i="5"/>
  <c r="E3275" i="5"/>
  <c r="M3275" i="5"/>
  <c r="L3275" i="5"/>
  <c r="K3275" i="5"/>
  <c r="J3275" i="5"/>
  <c r="E3311" i="5"/>
  <c r="M3311" i="5"/>
  <c r="L3311" i="5"/>
  <c r="K3311" i="5"/>
  <c r="J3311" i="5"/>
  <c r="E3347" i="5"/>
  <c r="M3347" i="5"/>
  <c r="L3347" i="5"/>
  <c r="K3347" i="5"/>
  <c r="J3347" i="5"/>
  <c r="E3383" i="5"/>
  <c r="M3383" i="5"/>
  <c r="L3383" i="5"/>
  <c r="K3383" i="5"/>
  <c r="J3383" i="5"/>
  <c r="E3419" i="5"/>
  <c r="M3419" i="5"/>
  <c r="L3419" i="5"/>
  <c r="K3419" i="5"/>
  <c r="J3419" i="5"/>
  <c r="E3455" i="5"/>
  <c r="M3455" i="5"/>
  <c r="L3455" i="5"/>
  <c r="K3455" i="5"/>
  <c r="J3455" i="5"/>
  <c r="E1548" i="5"/>
  <c r="M1548" i="5"/>
  <c r="L1548" i="5"/>
  <c r="K1548" i="5"/>
  <c r="J1548" i="5"/>
  <c r="E1584" i="5"/>
  <c r="M1584" i="5"/>
  <c r="L1584" i="5"/>
  <c r="K1584" i="5"/>
  <c r="J1584" i="5"/>
  <c r="E1620" i="5"/>
  <c r="M1620" i="5"/>
  <c r="L1620" i="5"/>
  <c r="K1620" i="5"/>
  <c r="J1620" i="5"/>
  <c r="E1885" i="5"/>
  <c r="M1885" i="5"/>
  <c r="L1885" i="5"/>
  <c r="K1885" i="5"/>
  <c r="J1885" i="5"/>
  <c r="E1692" i="5"/>
  <c r="M1692" i="5"/>
  <c r="L1692" i="5"/>
  <c r="K1692" i="5"/>
  <c r="J1692" i="5"/>
  <c r="E1728" i="5"/>
  <c r="M1728" i="5"/>
  <c r="L1728" i="5"/>
  <c r="K1728" i="5"/>
  <c r="J1728" i="5"/>
  <c r="E1764" i="5"/>
  <c r="M1764" i="5"/>
  <c r="L1764" i="5"/>
  <c r="K1764" i="5"/>
  <c r="J1764" i="5"/>
  <c r="E1800" i="5"/>
  <c r="M1800" i="5"/>
  <c r="L1800" i="5"/>
  <c r="K1800" i="5"/>
  <c r="J1800" i="5"/>
  <c r="E1836" i="5"/>
  <c r="M1836" i="5"/>
  <c r="L1836" i="5"/>
  <c r="K1836" i="5"/>
  <c r="J1836" i="5"/>
  <c r="E1872" i="5"/>
  <c r="M1872" i="5"/>
  <c r="L1872" i="5"/>
  <c r="K1872" i="5"/>
  <c r="J1872" i="5"/>
  <c r="E1908" i="5"/>
  <c r="M1908" i="5"/>
  <c r="L1908" i="5"/>
  <c r="K1908" i="5"/>
  <c r="J1908" i="5"/>
  <c r="E1944" i="5"/>
  <c r="M1944" i="5"/>
  <c r="L1944" i="5"/>
  <c r="K1944" i="5"/>
  <c r="J1944" i="5"/>
  <c r="E1980" i="5"/>
  <c r="M1980" i="5"/>
  <c r="L1980" i="5"/>
  <c r="K1980" i="5"/>
  <c r="J1980" i="5"/>
  <c r="E2016" i="5"/>
  <c r="M2016" i="5"/>
  <c r="L2016" i="5"/>
  <c r="K2016" i="5"/>
  <c r="J2016" i="5"/>
  <c r="E2052" i="5"/>
  <c r="M2052" i="5"/>
  <c r="L2052" i="5"/>
  <c r="K2052" i="5"/>
  <c r="J2052" i="5"/>
  <c r="E2088" i="5"/>
  <c r="M2088" i="5"/>
  <c r="L2088" i="5"/>
  <c r="K2088" i="5"/>
  <c r="J2088" i="5"/>
  <c r="E2124" i="5"/>
  <c r="M2124" i="5"/>
  <c r="L2124" i="5"/>
  <c r="K2124" i="5"/>
  <c r="J2124" i="5"/>
  <c r="E2160" i="5"/>
  <c r="M2160" i="5"/>
  <c r="L2160" i="5"/>
  <c r="K2160" i="5"/>
  <c r="J2160" i="5"/>
  <c r="E2196" i="5"/>
  <c r="M2196" i="5"/>
  <c r="L2196" i="5"/>
  <c r="K2196" i="5"/>
  <c r="J2196" i="5"/>
  <c r="E2232" i="5"/>
  <c r="M2232" i="5"/>
  <c r="L2232" i="5"/>
  <c r="K2232" i="5"/>
  <c r="J2232" i="5"/>
  <c r="E2268" i="5"/>
  <c r="M2268" i="5"/>
  <c r="L2268" i="5"/>
  <c r="K2268" i="5"/>
  <c r="J2268" i="5"/>
  <c r="E2304" i="5"/>
  <c r="M2304" i="5"/>
  <c r="L2304" i="5"/>
  <c r="K2304" i="5"/>
  <c r="J2304" i="5"/>
  <c r="E2340" i="5"/>
  <c r="M2340" i="5"/>
  <c r="L2340" i="5"/>
  <c r="K2340" i="5"/>
  <c r="J2340" i="5"/>
  <c r="E2376" i="5"/>
  <c r="M2376" i="5"/>
  <c r="L2376" i="5"/>
  <c r="K2376" i="5"/>
  <c r="J2376" i="5"/>
  <c r="E2412" i="5"/>
  <c r="M2412" i="5"/>
  <c r="L2412" i="5"/>
  <c r="K2412" i="5"/>
  <c r="J2412" i="5"/>
  <c r="E2448" i="5"/>
  <c r="M2448" i="5"/>
  <c r="L2448" i="5"/>
  <c r="K2448" i="5"/>
  <c r="J2448" i="5"/>
  <c r="E2484" i="5"/>
  <c r="M2484" i="5"/>
  <c r="L2484" i="5"/>
  <c r="K2484" i="5"/>
  <c r="J2484" i="5"/>
  <c r="E2520" i="5"/>
  <c r="M2520" i="5"/>
  <c r="L2520" i="5"/>
  <c r="K2520" i="5"/>
  <c r="J2520" i="5"/>
  <c r="E2556" i="5"/>
  <c r="M2556" i="5"/>
  <c r="L2556" i="5"/>
  <c r="K2556" i="5"/>
  <c r="J2556" i="5"/>
  <c r="E2592" i="5"/>
  <c r="M2592" i="5"/>
  <c r="L2592" i="5"/>
  <c r="K2592" i="5"/>
  <c r="J2592" i="5"/>
  <c r="E2628" i="5"/>
  <c r="M2628" i="5"/>
  <c r="L2628" i="5"/>
  <c r="K2628" i="5"/>
  <c r="J2628" i="5"/>
  <c r="E2664" i="5"/>
  <c r="M2664" i="5"/>
  <c r="L2664" i="5"/>
  <c r="K2664" i="5"/>
  <c r="J2664" i="5"/>
  <c r="E2700" i="5"/>
  <c r="M2700" i="5"/>
  <c r="L2700" i="5"/>
  <c r="K2700" i="5"/>
  <c r="J2700" i="5"/>
  <c r="E2736" i="5"/>
  <c r="M2736" i="5"/>
  <c r="L2736" i="5"/>
  <c r="K2736" i="5"/>
  <c r="J2736" i="5"/>
  <c r="E2772" i="5"/>
  <c r="M2772" i="5"/>
  <c r="L2772" i="5"/>
  <c r="K2772" i="5"/>
  <c r="J2772" i="5"/>
  <c r="E2808" i="5"/>
  <c r="M2808" i="5"/>
  <c r="L2808" i="5"/>
  <c r="K2808" i="5"/>
  <c r="J2808" i="5"/>
  <c r="E2844" i="5"/>
  <c r="M2844" i="5"/>
  <c r="L2844" i="5"/>
  <c r="K2844" i="5"/>
  <c r="J2844" i="5"/>
  <c r="E2880" i="5"/>
  <c r="M2880" i="5"/>
  <c r="L2880" i="5"/>
  <c r="K2880" i="5"/>
  <c r="J2880" i="5"/>
  <c r="E2916" i="5"/>
  <c r="M2916" i="5"/>
  <c r="L2916" i="5"/>
  <c r="K2916" i="5"/>
  <c r="J2916" i="5"/>
  <c r="E2952" i="5"/>
  <c r="M2952" i="5"/>
  <c r="L2952" i="5"/>
  <c r="K2952" i="5"/>
  <c r="J2952" i="5"/>
  <c r="E2988" i="5"/>
  <c r="M2988" i="5"/>
  <c r="L2988" i="5"/>
  <c r="K2988" i="5"/>
  <c r="J2988" i="5"/>
  <c r="E3024" i="5"/>
  <c r="M3024" i="5"/>
  <c r="L3024" i="5"/>
  <c r="K3024" i="5"/>
  <c r="J3024" i="5"/>
  <c r="E1528" i="5"/>
  <c r="M1528" i="5"/>
  <c r="L1528" i="5"/>
  <c r="K1528" i="5"/>
  <c r="J1528" i="5"/>
  <c r="E1564" i="5"/>
  <c r="M1564" i="5"/>
  <c r="L1564" i="5"/>
  <c r="K1564" i="5"/>
  <c r="J1564" i="5"/>
  <c r="E1600" i="5"/>
  <c r="M1600" i="5"/>
  <c r="L1600" i="5"/>
  <c r="K1600" i="5"/>
  <c r="J1600" i="5"/>
  <c r="E1636" i="5"/>
  <c r="M1636" i="5"/>
  <c r="L1636" i="5"/>
  <c r="K1636" i="5"/>
  <c r="J1636" i="5"/>
  <c r="E1672" i="5"/>
  <c r="M1672" i="5"/>
  <c r="L1672" i="5"/>
  <c r="K1672" i="5"/>
  <c r="J1672" i="5"/>
  <c r="E1708" i="5"/>
  <c r="M1708" i="5"/>
  <c r="L1708" i="5"/>
  <c r="K1708" i="5"/>
  <c r="J1708" i="5"/>
  <c r="E1744" i="5"/>
  <c r="M1744" i="5"/>
  <c r="L1744" i="5"/>
  <c r="K1744" i="5"/>
  <c r="J1744" i="5"/>
  <c r="E1780" i="5"/>
  <c r="M1780" i="5"/>
  <c r="L1780" i="5"/>
  <c r="K1780" i="5"/>
  <c r="J1780" i="5"/>
  <c r="E1816" i="5"/>
  <c r="M1816" i="5"/>
  <c r="L1816" i="5"/>
  <c r="K1816" i="5"/>
  <c r="J1816" i="5"/>
  <c r="E1852" i="5"/>
  <c r="M1852" i="5"/>
  <c r="L1852" i="5"/>
  <c r="K1852" i="5"/>
  <c r="J1852" i="5"/>
  <c r="E1888" i="5"/>
  <c r="M1888" i="5"/>
  <c r="L1888" i="5"/>
  <c r="K1888" i="5"/>
  <c r="J1888" i="5"/>
  <c r="E1924" i="5"/>
  <c r="M1924" i="5"/>
  <c r="L1924" i="5"/>
  <c r="K1924" i="5"/>
  <c r="J1924" i="5"/>
  <c r="E1960" i="5"/>
  <c r="M1960" i="5"/>
  <c r="L1960" i="5"/>
  <c r="K1960" i="5"/>
  <c r="J1960" i="5"/>
  <c r="E1996" i="5"/>
  <c r="M1996" i="5"/>
  <c r="L1996" i="5"/>
  <c r="K1996" i="5"/>
  <c r="J1996" i="5"/>
  <c r="E2032" i="5"/>
  <c r="M2032" i="5"/>
  <c r="L2032" i="5"/>
  <c r="K2032" i="5"/>
  <c r="J2032" i="5"/>
  <c r="E2068" i="5"/>
  <c r="M2068" i="5"/>
  <c r="L2068" i="5"/>
  <c r="K2068" i="5"/>
  <c r="J2068" i="5"/>
  <c r="E2104" i="5"/>
  <c r="M2104" i="5"/>
  <c r="L2104" i="5"/>
  <c r="K2104" i="5"/>
  <c r="J2104" i="5"/>
  <c r="E2140" i="5"/>
  <c r="M2140" i="5"/>
  <c r="L2140" i="5"/>
  <c r="K2140" i="5"/>
  <c r="J2140" i="5"/>
  <c r="E2176" i="5"/>
  <c r="M2176" i="5"/>
  <c r="L2176" i="5"/>
  <c r="K2176" i="5"/>
  <c r="J2176" i="5"/>
  <c r="E2212" i="5"/>
  <c r="M2212" i="5"/>
  <c r="L2212" i="5"/>
  <c r="K2212" i="5"/>
  <c r="J2212" i="5"/>
  <c r="E2248" i="5"/>
  <c r="M2248" i="5"/>
  <c r="L2248" i="5"/>
  <c r="K2248" i="5"/>
  <c r="J2248" i="5"/>
  <c r="E2284" i="5"/>
  <c r="M2284" i="5"/>
  <c r="L2284" i="5"/>
  <c r="K2284" i="5"/>
  <c r="J2284" i="5"/>
  <c r="E3497" i="5"/>
  <c r="M3497" i="5"/>
  <c r="L3497" i="5"/>
  <c r="K3497" i="5"/>
  <c r="J3497" i="5"/>
  <c r="E3533" i="5"/>
  <c r="M3533" i="5"/>
  <c r="L3533" i="5"/>
  <c r="K3533" i="5"/>
  <c r="J3533" i="5"/>
  <c r="E3569" i="5"/>
  <c r="M3569" i="5"/>
  <c r="L3569" i="5"/>
  <c r="K3569" i="5"/>
  <c r="J3569" i="5"/>
  <c r="E4613" i="5"/>
  <c r="M4613" i="5"/>
  <c r="L4613" i="5"/>
  <c r="K4613" i="5"/>
  <c r="J4613" i="5"/>
  <c r="E3641" i="5"/>
  <c r="M3641" i="5"/>
  <c r="L3641" i="5"/>
  <c r="K3641" i="5"/>
  <c r="J3641" i="5"/>
  <c r="E3677" i="5"/>
  <c r="M3677" i="5"/>
  <c r="L3677" i="5"/>
  <c r="K3677" i="5"/>
  <c r="J3677" i="5"/>
  <c r="E3713" i="5"/>
  <c r="M3713" i="5"/>
  <c r="L3713" i="5"/>
  <c r="K3713" i="5"/>
  <c r="J3713" i="5"/>
  <c r="E3749" i="5"/>
  <c r="M3749" i="5"/>
  <c r="L3749" i="5"/>
  <c r="K3749" i="5"/>
  <c r="J3749" i="5"/>
  <c r="E3785" i="5"/>
  <c r="M3785" i="5"/>
  <c r="L3785" i="5"/>
  <c r="K3785" i="5"/>
  <c r="J3785" i="5"/>
  <c r="M3821" i="5"/>
  <c r="L3821" i="5"/>
  <c r="K3821" i="5"/>
  <c r="J3821" i="5"/>
  <c r="E3857" i="5"/>
  <c r="M3857" i="5"/>
  <c r="L3857" i="5"/>
  <c r="K3857" i="5"/>
  <c r="J3857" i="5"/>
  <c r="E3893" i="5"/>
  <c r="M3893" i="5"/>
  <c r="L3893" i="5"/>
  <c r="K3893" i="5"/>
  <c r="J3893" i="5"/>
  <c r="E3929" i="5"/>
  <c r="M3929" i="5"/>
  <c r="L3929" i="5"/>
  <c r="K3929" i="5"/>
  <c r="J3929" i="5"/>
  <c r="E3965" i="5"/>
  <c r="M3965" i="5"/>
  <c r="L3965" i="5"/>
  <c r="K3965" i="5"/>
  <c r="J3965" i="5"/>
  <c r="E4001" i="5"/>
  <c r="M4001" i="5"/>
  <c r="L4001" i="5"/>
  <c r="K4001" i="5"/>
  <c r="J4001" i="5"/>
  <c r="E4037" i="5"/>
  <c r="M4037" i="5"/>
  <c r="L4037" i="5"/>
  <c r="K4037" i="5"/>
  <c r="J4037" i="5"/>
  <c r="E4073" i="5"/>
  <c r="M4073" i="5"/>
  <c r="L4073" i="5"/>
  <c r="K4073" i="5"/>
  <c r="J4073" i="5"/>
  <c r="E4109" i="5"/>
  <c r="M4109" i="5"/>
  <c r="L4109" i="5"/>
  <c r="K4109" i="5"/>
  <c r="J4109" i="5"/>
  <c r="E4145" i="5"/>
  <c r="M4145" i="5"/>
  <c r="L4145" i="5"/>
  <c r="K4145" i="5"/>
  <c r="J4145" i="5"/>
  <c r="E4181" i="5"/>
  <c r="M4181" i="5"/>
  <c r="L4181" i="5"/>
  <c r="K4181" i="5"/>
  <c r="J4181" i="5"/>
  <c r="E4217" i="5"/>
  <c r="M4217" i="5"/>
  <c r="L4217" i="5"/>
  <c r="K4217" i="5"/>
  <c r="J4217" i="5"/>
  <c r="E4253" i="5"/>
  <c r="M4253" i="5"/>
  <c r="L4253" i="5"/>
  <c r="K4253" i="5"/>
  <c r="J4253" i="5"/>
  <c r="E4289" i="5"/>
  <c r="M4289" i="5"/>
  <c r="L4289" i="5"/>
  <c r="K4289" i="5"/>
  <c r="J4289" i="5"/>
  <c r="E4325" i="5"/>
  <c r="M4325" i="5"/>
  <c r="L4325" i="5"/>
  <c r="K4325" i="5"/>
  <c r="J4325" i="5"/>
  <c r="E3060" i="5"/>
  <c r="M3060" i="5"/>
  <c r="L3060" i="5"/>
  <c r="K3060" i="5"/>
  <c r="J3060" i="5"/>
  <c r="E3096" i="5"/>
  <c r="M3096" i="5"/>
  <c r="L3096" i="5"/>
  <c r="K3096" i="5"/>
  <c r="J3096" i="5"/>
  <c r="E3132" i="5"/>
  <c r="M3132" i="5"/>
  <c r="L3132" i="5"/>
  <c r="K3132" i="5"/>
  <c r="J3132" i="5"/>
  <c r="E3168" i="5"/>
  <c r="M3168" i="5"/>
  <c r="L3168" i="5"/>
  <c r="K3168" i="5"/>
  <c r="J3168" i="5"/>
  <c r="E3204" i="5"/>
  <c r="M3204" i="5"/>
  <c r="L3204" i="5"/>
  <c r="K3204" i="5"/>
  <c r="J3204" i="5"/>
  <c r="E3240" i="5"/>
  <c r="M3240" i="5"/>
  <c r="L3240" i="5"/>
  <c r="K3240" i="5"/>
  <c r="J3240" i="5"/>
  <c r="E3276" i="5"/>
  <c r="M3276" i="5"/>
  <c r="L3276" i="5"/>
  <c r="K3276" i="5"/>
  <c r="J3276" i="5"/>
  <c r="E3312" i="5"/>
  <c r="M3312" i="5"/>
  <c r="L3312" i="5"/>
  <c r="K3312" i="5"/>
  <c r="J3312" i="5"/>
  <c r="E19" i="5"/>
  <c r="M19" i="5"/>
  <c r="L19" i="5"/>
  <c r="K19" i="5"/>
  <c r="J19" i="5"/>
  <c r="E55" i="5"/>
  <c r="M55" i="5"/>
  <c r="L55" i="5"/>
  <c r="K55" i="5"/>
  <c r="J55" i="5"/>
  <c r="E91" i="5"/>
  <c r="M91" i="5"/>
  <c r="L91" i="5"/>
  <c r="K91" i="5"/>
  <c r="J91" i="5"/>
  <c r="E127" i="5"/>
  <c r="M127" i="5"/>
  <c r="L127" i="5"/>
  <c r="K127" i="5"/>
  <c r="J127" i="5"/>
  <c r="E163" i="5"/>
  <c r="M163" i="5"/>
  <c r="L163" i="5"/>
  <c r="K163" i="5"/>
  <c r="J163" i="5"/>
  <c r="E199" i="5"/>
  <c r="M199" i="5"/>
  <c r="L199" i="5"/>
  <c r="K199" i="5"/>
  <c r="J199" i="5"/>
  <c r="E235" i="5"/>
  <c r="M235" i="5"/>
  <c r="L235" i="5"/>
  <c r="K235" i="5"/>
  <c r="J235" i="5"/>
  <c r="E271" i="5"/>
  <c r="M271" i="5"/>
  <c r="L271" i="5"/>
  <c r="K271" i="5"/>
  <c r="J271" i="5"/>
  <c r="E307" i="5"/>
  <c r="M307" i="5"/>
  <c r="L307" i="5"/>
  <c r="K307" i="5"/>
  <c r="J307" i="5"/>
  <c r="E343" i="5"/>
  <c r="M343" i="5"/>
  <c r="L343" i="5"/>
  <c r="K343" i="5"/>
  <c r="J343" i="5"/>
  <c r="E379" i="5"/>
  <c r="M379" i="5"/>
  <c r="L379" i="5"/>
  <c r="K379" i="5"/>
  <c r="J379" i="5"/>
  <c r="E415" i="5"/>
  <c r="M415" i="5"/>
  <c r="L415" i="5"/>
  <c r="K415" i="5"/>
  <c r="J415" i="5"/>
  <c r="E451" i="5"/>
  <c r="M451" i="5"/>
  <c r="L451" i="5"/>
  <c r="K451" i="5"/>
  <c r="J451" i="5"/>
  <c r="E487" i="5"/>
  <c r="M487" i="5"/>
  <c r="L487" i="5"/>
  <c r="K487" i="5"/>
  <c r="J487" i="5"/>
  <c r="E523" i="5"/>
  <c r="M523" i="5"/>
  <c r="L523" i="5"/>
  <c r="K523" i="5"/>
  <c r="J523" i="5"/>
  <c r="E559" i="5"/>
  <c r="M559" i="5"/>
  <c r="L559" i="5"/>
  <c r="K559" i="5"/>
  <c r="J559" i="5"/>
  <c r="E595" i="5"/>
  <c r="M595" i="5"/>
  <c r="L595" i="5"/>
  <c r="K595" i="5"/>
  <c r="J595" i="5"/>
  <c r="E38" i="5"/>
  <c r="M38" i="5"/>
  <c r="L38" i="5"/>
  <c r="K38" i="5"/>
  <c r="J38" i="5"/>
  <c r="E74" i="5"/>
  <c r="M74" i="5"/>
  <c r="L74" i="5"/>
  <c r="K74" i="5"/>
  <c r="J74" i="5"/>
  <c r="E110" i="5"/>
  <c r="M110" i="5"/>
  <c r="L110" i="5"/>
  <c r="K110" i="5"/>
  <c r="J110" i="5"/>
  <c r="E146" i="5"/>
  <c r="M146" i="5"/>
  <c r="L146" i="5"/>
  <c r="K146" i="5"/>
  <c r="J146" i="5"/>
  <c r="E182" i="5"/>
  <c r="M182" i="5"/>
  <c r="L182" i="5"/>
  <c r="K182" i="5"/>
  <c r="J182" i="5"/>
  <c r="E218" i="5"/>
  <c r="M218" i="5"/>
  <c r="L218" i="5"/>
  <c r="K218" i="5"/>
  <c r="J218" i="5"/>
  <c r="E2326" i="5"/>
  <c r="M2326" i="5"/>
  <c r="L2326" i="5"/>
  <c r="K2326" i="5"/>
  <c r="J2326" i="5"/>
  <c r="M2362" i="5"/>
  <c r="L2362" i="5"/>
  <c r="K2362" i="5"/>
  <c r="J2362" i="5"/>
  <c r="E2398" i="5"/>
  <c r="M2398" i="5"/>
  <c r="L2398" i="5"/>
  <c r="K2398" i="5"/>
  <c r="J2398" i="5"/>
  <c r="E2434" i="5"/>
  <c r="M2434" i="5"/>
  <c r="L2434" i="5"/>
  <c r="K2434" i="5"/>
  <c r="J2434" i="5"/>
  <c r="E2470" i="5"/>
  <c r="M2470" i="5"/>
  <c r="L2470" i="5"/>
  <c r="K2470" i="5"/>
  <c r="J2470" i="5"/>
  <c r="E2506" i="5"/>
  <c r="M2506" i="5"/>
  <c r="L2506" i="5"/>
  <c r="K2506" i="5"/>
  <c r="J2506" i="5"/>
  <c r="E2542" i="5"/>
  <c r="M2542" i="5"/>
  <c r="L2542" i="5"/>
  <c r="K2542" i="5"/>
  <c r="J2542" i="5"/>
  <c r="E2578" i="5"/>
  <c r="M2578" i="5"/>
  <c r="L2578" i="5"/>
  <c r="K2578" i="5"/>
  <c r="J2578" i="5"/>
  <c r="E2614" i="5"/>
  <c r="M2614" i="5"/>
  <c r="L2614" i="5"/>
  <c r="K2614" i="5"/>
  <c r="J2614" i="5"/>
  <c r="E2650" i="5"/>
  <c r="M2650" i="5"/>
  <c r="L2650" i="5"/>
  <c r="K2650" i="5"/>
  <c r="J2650" i="5"/>
  <c r="E2686" i="5"/>
  <c r="M2686" i="5"/>
  <c r="L2686" i="5"/>
  <c r="K2686" i="5"/>
  <c r="J2686" i="5"/>
  <c r="E2722" i="5"/>
  <c r="M2722" i="5"/>
  <c r="L2722" i="5"/>
  <c r="K2722" i="5"/>
  <c r="J2722" i="5"/>
  <c r="E2758" i="5"/>
  <c r="M2758" i="5"/>
  <c r="L2758" i="5"/>
  <c r="K2758" i="5"/>
  <c r="J2758" i="5"/>
  <c r="E2794" i="5"/>
  <c r="M2794" i="5"/>
  <c r="L2794" i="5"/>
  <c r="K2794" i="5"/>
  <c r="J2794" i="5"/>
  <c r="E2830" i="5"/>
  <c r="M2830" i="5"/>
  <c r="L2830" i="5"/>
  <c r="K2830" i="5"/>
  <c r="J2830" i="5"/>
  <c r="E2866" i="5"/>
  <c r="M2866" i="5"/>
  <c r="L2866" i="5"/>
  <c r="K2866" i="5"/>
  <c r="J2866" i="5"/>
  <c r="E2902" i="5"/>
  <c r="M2902" i="5"/>
  <c r="L2902" i="5"/>
  <c r="K2902" i="5"/>
  <c r="J2902" i="5"/>
  <c r="E2938" i="5"/>
  <c r="M2938" i="5"/>
  <c r="L2938" i="5"/>
  <c r="K2938" i="5"/>
  <c r="J2938" i="5"/>
  <c r="E2974" i="5"/>
  <c r="M2974" i="5"/>
  <c r="L2974" i="5"/>
  <c r="K2974" i="5"/>
  <c r="J2974" i="5"/>
  <c r="E3010" i="5"/>
  <c r="M3010" i="5"/>
  <c r="L3010" i="5"/>
  <c r="K3010" i="5"/>
  <c r="J3010" i="5"/>
  <c r="E3046" i="5"/>
  <c r="M3046" i="5"/>
  <c r="L3046" i="5"/>
  <c r="K3046" i="5"/>
  <c r="J3046" i="5"/>
  <c r="E3082" i="5"/>
  <c r="M3082" i="5"/>
  <c r="L3082" i="5"/>
  <c r="K3082" i="5"/>
  <c r="J3082" i="5"/>
  <c r="E3118" i="5"/>
  <c r="M3118" i="5"/>
  <c r="L3118" i="5"/>
  <c r="K3118" i="5"/>
  <c r="J3118" i="5"/>
  <c r="E3154" i="5"/>
  <c r="M3154" i="5"/>
  <c r="L3154" i="5"/>
  <c r="K3154" i="5"/>
  <c r="J3154" i="5"/>
  <c r="E3190" i="5"/>
  <c r="M3190" i="5"/>
  <c r="L3190" i="5"/>
  <c r="K3190" i="5"/>
  <c r="J3190" i="5"/>
  <c r="E3226" i="5"/>
  <c r="M3226" i="5"/>
  <c r="L3226" i="5"/>
  <c r="K3226" i="5"/>
  <c r="J3226" i="5"/>
  <c r="E3262" i="5"/>
  <c r="M3262" i="5"/>
  <c r="L3262" i="5"/>
  <c r="K3262" i="5"/>
  <c r="J3262" i="5"/>
  <c r="E3298" i="5"/>
  <c r="M3298" i="5"/>
  <c r="L3298" i="5"/>
  <c r="K3298" i="5"/>
  <c r="J3298" i="5"/>
  <c r="E3334" i="5"/>
  <c r="M3334" i="5"/>
  <c r="L3334" i="5"/>
  <c r="K3334" i="5"/>
  <c r="J3334" i="5"/>
  <c r="E3370" i="5"/>
  <c r="M3370" i="5"/>
  <c r="L3370" i="5"/>
  <c r="K3370" i="5"/>
  <c r="J3370" i="5"/>
  <c r="E3406" i="5"/>
  <c r="M3406" i="5"/>
  <c r="L3406" i="5"/>
  <c r="K3406" i="5"/>
  <c r="J3406" i="5"/>
  <c r="E3442" i="5"/>
  <c r="M3442" i="5"/>
  <c r="L3442" i="5"/>
  <c r="K3442" i="5"/>
  <c r="J3442" i="5"/>
  <c r="E3478" i="5"/>
  <c r="M3478" i="5"/>
  <c r="L3478" i="5"/>
  <c r="K3478" i="5"/>
  <c r="J3478" i="5"/>
  <c r="E3514" i="5"/>
  <c r="M3514" i="5"/>
  <c r="L3514" i="5"/>
  <c r="K3514" i="5"/>
  <c r="J3514" i="5"/>
  <c r="E3550" i="5"/>
  <c r="M3550" i="5"/>
  <c r="L3550" i="5"/>
  <c r="K3550" i="5"/>
  <c r="J3550" i="5"/>
  <c r="E3586" i="5"/>
  <c r="M3586" i="5"/>
  <c r="L3586" i="5"/>
  <c r="K3586" i="5"/>
  <c r="J3586" i="5"/>
  <c r="E3622" i="5"/>
  <c r="M3622" i="5"/>
  <c r="L3622" i="5"/>
  <c r="K3622" i="5"/>
  <c r="J3622" i="5"/>
  <c r="E3658" i="5"/>
  <c r="M3658" i="5"/>
  <c r="L3658" i="5"/>
  <c r="K3658" i="5"/>
  <c r="J3658" i="5"/>
  <c r="E3694" i="5"/>
  <c r="M3694" i="5"/>
  <c r="L3694" i="5"/>
  <c r="K3694" i="5"/>
  <c r="J3694" i="5"/>
  <c r="E3730" i="5"/>
  <c r="M3730" i="5"/>
  <c r="L3730" i="5"/>
  <c r="K3730" i="5"/>
  <c r="J3730" i="5"/>
  <c r="E3766" i="5"/>
  <c r="M3766" i="5"/>
  <c r="L3766" i="5"/>
  <c r="K3766" i="5"/>
  <c r="J3766" i="5"/>
  <c r="E3802" i="5"/>
  <c r="M3802" i="5"/>
  <c r="L3802" i="5"/>
  <c r="K3802" i="5"/>
  <c r="J3802" i="5"/>
  <c r="E4373" i="5"/>
  <c r="M4373" i="5"/>
  <c r="L4373" i="5"/>
  <c r="K4373" i="5"/>
  <c r="J4373" i="5"/>
  <c r="E4409" i="5"/>
  <c r="M4409" i="5"/>
  <c r="L4409" i="5"/>
  <c r="K4409" i="5"/>
  <c r="J4409" i="5"/>
  <c r="E4445" i="5"/>
  <c r="M4445" i="5"/>
  <c r="L4445" i="5"/>
  <c r="K4445" i="5"/>
  <c r="J4445" i="5"/>
  <c r="E4481" i="5"/>
  <c r="M4481" i="5"/>
  <c r="L4481" i="5"/>
  <c r="K4481" i="5"/>
  <c r="J4481" i="5"/>
  <c r="E4517" i="5"/>
  <c r="M4517" i="5"/>
  <c r="L4517" i="5"/>
  <c r="K4517" i="5"/>
  <c r="J4517" i="5"/>
  <c r="E4553" i="5"/>
  <c r="M4553" i="5"/>
  <c r="L4553" i="5"/>
  <c r="K4553" i="5"/>
  <c r="J4553" i="5"/>
  <c r="E4589" i="5"/>
  <c r="M4589" i="5"/>
  <c r="L4589" i="5"/>
  <c r="K4589" i="5"/>
  <c r="J4589" i="5"/>
  <c r="E4625" i="5"/>
  <c r="M4625" i="5"/>
  <c r="L4625" i="5"/>
  <c r="K4625" i="5"/>
  <c r="J4625" i="5"/>
  <c r="E4661" i="5"/>
  <c r="M4661" i="5"/>
  <c r="L4661" i="5"/>
  <c r="K4661" i="5"/>
  <c r="J4661" i="5"/>
  <c r="E4697" i="5"/>
  <c r="M4697" i="5"/>
  <c r="L4697" i="5"/>
  <c r="K4697" i="5"/>
  <c r="J4697" i="5"/>
  <c r="E4733" i="5"/>
  <c r="M4733" i="5"/>
  <c r="L4733" i="5"/>
  <c r="K4733" i="5"/>
  <c r="J4733" i="5"/>
  <c r="E4769" i="5"/>
  <c r="M4769" i="5"/>
  <c r="L4769" i="5"/>
  <c r="K4769" i="5"/>
  <c r="J4769" i="5"/>
  <c r="E4805" i="5"/>
  <c r="M4805" i="5"/>
  <c r="L4805" i="5"/>
  <c r="K4805" i="5"/>
  <c r="J4805" i="5"/>
  <c r="E4841" i="5"/>
  <c r="M4841" i="5"/>
  <c r="L4841" i="5"/>
  <c r="K4841" i="5"/>
  <c r="J4841" i="5"/>
  <c r="E4877" i="5"/>
  <c r="M4877" i="5"/>
  <c r="L4877" i="5"/>
  <c r="K4877" i="5"/>
  <c r="J4877" i="5"/>
  <c r="E4913" i="5"/>
  <c r="M4913" i="5"/>
  <c r="L4913" i="5"/>
  <c r="K4913" i="5"/>
  <c r="J4913" i="5"/>
  <c r="E3354" i="5"/>
  <c r="M3354" i="5"/>
  <c r="L3354" i="5"/>
  <c r="K3354" i="5"/>
  <c r="J3354" i="5"/>
  <c r="E3390" i="5"/>
  <c r="M3390" i="5"/>
  <c r="L3390" i="5"/>
  <c r="K3390" i="5"/>
  <c r="J3390" i="5"/>
  <c r="E3426" i="5"/>
  <c r="M3426" i="5"/>
  <c r="L3426" i="5"/>
  <c r="K3426" i="5"/>
  <c r="J3426" i="5"/>
  <c r="E3462" i="5"/>
  <c r="M3462" i="5"/>
  <c r="L3462" i="5"/>
  <c r="K3462" i="5"/>
  <c r="J3462" i="5"/>
  <c r="E4034" i="5"/>
  <c r="M4034" i="5"/>
  <c r="L4034" i="5"/>
  <c r="K4034" i="5"/>
  <c r="J4034" i="5"/>
  <c r="E3534" i="5"/>
  <c r="M3534" i="5"/>
  <c r="L3534" i="5"/>
  <c r="K3534" i="5"/>
  <c r="J3534" i="5"/>
  <c r="E3570" i="5"/>
  <c r="M3570" i="5"/>
  <c r="L3570" i="5"/>
  <c r="K3570" i="5"/>
  <c r="J3570" i="5"/>
  <c r="E3606" i="5"/>
  <c r="M3606" i="5"/>
  <c r="L3606" i="5"/>
  <c r="K3606" i="5"/>
  <c r="J3606" i="5"/>
  <c r="E3642" i="5"/>
  <c r="M3642" i="5"/>
  <c r="L3642" i="5"/>
  <c r="K3642" i="5"/>
  <c r="J3642" i="5"/>
  <c r="E3678" i="5"/>
  <c r="M3678" i="5"/>
  <c r="L3678" i="5"/>
  <c r="K3678" i="5"/>
  <c r="J3678" i="5"/>
  <c r="E3714" i="5"/>
  <c r="M3714" i="5"/>
  <c r="L3714" i="5"/>
  <c r="K3714" i="5"/>
  <c r="J3714" i="5"/>
  <c r="E3750" i="5"/>
  <c r="M3750" i="5"/>
  <c r="L3750" i="5"/>
  <c r="K3750" i="5"/>
  <c r="J3750" i="5"/>
  <c r="E3786" i="5"/>
  <c r="M3786" i="5"/>
  <c r="L3786" i="5"/>
  <c r="K3786" i="5"/>
  <c r="J3786" i="5"/>
  <c r="E3822" i="5"/>
  <c r="M3822" i="5"/>
  <c r="L3822" i="5"/>
  <c r="K3822" i="5"/>
  <c r="J3822" i="5"/>
  <c r="E4096" i="5"/>
  <c r="M4096" i="5"/>
  <c r="L4096" i="5"/>
  <c r="K4096" i="5"/>
  <c r="J4096" i="5"/>
  <c r="E3894" i="5"/>
  <c r="M3894" i="5"/>
  <c r="L3894" i="5"/>
  <c r="K3894" i="5"/>
  <c r="J3894" i="5"/>
  <c r="E3930" i="5"/>
  <c r="M3930" i="5"/>
  <c r="L3930" i="5"/>
  <c r="K3930" i="5"/>
  <c r="J3930" i="5"/>
  <c r="E631" i="5"/>
  <c r="M631" i="5"/>
  <c r="L631" i="5"/>
  <c r="K631" i="5"/>
  <c r="J631" i="5"/>
  <c r="E667" i="5"/>
  <c r="M667" i="5"/>
  <c r="L667" i="5"/>
  <c r="K667" i="5"/>
  <c r="J667" i="5"/>
  <c r="E703" i="5"/>
  <c r="M703" i="5"/>
  <c r="L703" i="5"/>
  <c r="K703" i="5"/>
  <c r="J703" i="5"/>
  <c r="E739" i="5"/>
  <c r="M739" i="5"/>
  <c r="L739" i="5"/>
  <c r="K739" i="5"/>
  <c r="J739" i="5"/>
  <c r="E775" i="5"/>
  <c r="M775" i="5"/>
  <c r="L775" i="5"/>
  <c r="K775" i="5"/>
  <c r="J775" i="5"/>
  <c r="E811" i="5"/>
  <c r="M811" i="5"/>
  <c r="L811" i="5"/>
  <c r="K811" i="5"/>
  <c r="J811" i="5"/>
  <c r="E847" i="5"/>
  <c r="M847" i="5"/>
  <c r="L847" i="5"/>
  <c r="K847" i="5"/>
  <c r="J847" i="5"/>
  <c r="E883" i="5"/>
  <c r="M883" i="5"/>
  <c r="L883" i="5"/>
  <c r="K883" i="5"/>
  <c r="J883" i="5"/>
  <c r="E919" i="5"/>
  <c r="M919" i="5"/>
  <c r="L919" i="5"/>
  <c r="K919" i="5"/>
  <c r="J919" i="5"/>
  <c r="E955" i="5"/>
  <c r="M955" i="5"/>
  <c r="L955" i="5"/>
  <c r="K955" i="5"/>
  <c r="J955" i="5"/>
  <c r="E991" i="5"/>
  <c r="M991" i="5"/>
  <c r="L991" i="5"/>
  <c r="K991" i="5"/>
  <c r="J991" i="5"/>
  <c r="E1027" i="5"/>
  <c r="M1027" i="5"/>
  <c r="L1027" i="5"/>
  <c r="K1027" i="5"/>
  <c r="J1027" i="5"/>
  <c r="E1063" i="5"/>
  <c r="M1063" i="5"/>
  <c r="L1063" i="5"/>
  <c r="K1063" i="5"/>
  <c r="J1063" i="5"/>
  <c r="E1099" i="5"/>
  <c r="M1099" i="5"/>
  <c r="L1099" i="5"/>
  <c r="K1099" i="5"/>
  <c r="J1099" i="5"/>
  <c r="E1135" i="5"/>
  <c r="M1135" i="5"/>
  <c r="L1135" i="5"/>
  <c r="K1135" i="5"/>
  <c r="J1135" i="5"/>
  <c r="E1171" i="5"/>
  <c r="M1171" i="5"/>
  <c r="L1171" i="5"/>
  <c r="K1171" i="5"/>
  <c r="J1171" i="5"/>
  <c r="E254" i="5"/>
  <c r="M254" i="5"/>
  <c r="L254" i="5"/>
  <c r="K254" i="5"/>
  <c r="J254" i="5"/>
  <c r="E290" i="5"/>
  <c r="M290" i="5"/>
  <c r="L290" i="5"/>
  <c r="K290" i="5"/>
  <c r="J290" i="5"/>
  <c r="E326" i="5"/>
  <c r="M326" i="5"/>
  <c r="L326" i="5"/>
  <c r="K326" i="5"/>
  <c r="J326" i="5"/>
  <c r="E362" i="5"/>
  <c r="M362" i="5"/>
  <c r="L362" i="5"/>
  <c r="K362" i="5"/>
  <c r="J362" i="5"/>
  <c r="E398" i="5"/>
  <c r="M398" i="5"/>
  <c r="L398" i="5"/>
  <c r="K398" i="5"/>
  <c r="J398" i="5"/>
  <c r="E434" i="5"/>
  <c r="M434" i="5"/>
  <c r="L434" i="5"/>
  <c r="K434" i="5"/>
  <c r="J434" i="5"/>
  <c r="E470" i="5"/>
  <c r="M470" i="5"/>
  <c r="L470" i="5"/>
  <c r="K470" i="5"/>
  <c r="J470" i="5"/>
  <c r="E506" i="5"/>
  <c r="M506" i="5"/>
  <c r="L506" i="5"/>
  <c r="K506" i="5"/>
  <c r="J506" i="5"/>
  <c r="E542" i="5"/>
  <c r="M542" i="5"/>
  <c r="L542" i="5"/>
  <c r="K542" i="5"/>
  <c r="J542" i="5"/>
  <c r="E578" i="5"/>
  <c r="M578" i="5"/>
  <c r="L578" i="5"/>
  <c r="K578" i="5"/>
  <c r="J578" i="5"/>
  <c r="E614" i="5"/>
  <c r="M614" i="5"/>
  <c r="L614" i="5"/>
  <c r="K614" i="5"/>
  <c r="J614" i="5"/>
  <c r="E650" i="5"/>
  <c r="M650" i="5"/>
  <c r="L650" i="5"/>
  <c r="K650" i="5"/>
  <c r="J650" i="5"/>
  <c r="E686" i="5"/>
  <c r="M686" i="5"/>
  <c r="L686" i="5"/>
  <c r="K686" i="5"/>
  <c r="J686" i="5"/>
  <c r="E722" i="5"/>
  <c r="M722" i="5"/>
  <c r="L722" i="5"/>
  <c r="K722" i="5"/>
  <c r="J722" i="5"/>
  <c r="E758" i="5"/>
  <c r="M758" i="5"/>
  <c r="L758" i="5"/>
  <c r="K758" i="5"/>
  <c r="J758" i="5"/>
  <c r="E794" i="5"/>
  <c r="M794" i="5"/>
  <c r="L794" i="5"/>
  <c r="K794" i="5"/>
  <c r="J794" i="5"/>
  <c r="E830" i="5"/>
  <c r="M830" i="5"/>
  <c r="L830" i="5"/>
  <c r="K830" i="5"/>
  <c r="J830" i="5"/>
  <c r="E866" i="5"/>
  <c r="M866" i="5"/>
  <c r="L866" i="5"/>
  <c r="K866" i="5"/>
  <c r="J866" i="5"/>
  <c r="E902" i="5"/>
  <c r="M902" i="5"/>
  <c r="L902" i="5"/>
  <c r="K902" i="5"/>
  <c r="J902" i="5"/>
  <c r="E938" i="5"/>
  <c r="M938" i="5"/>
  <c r="L938" i="5"/>
  <c r="K938" i="5"/>
  <c r="J938" i="5"/>
  <c r="E974" i="5"/>
  <c r="M974" i="5"/>
  <c r="L974" i="5"/>
  <c r="K974" i="5"/>
  <c r="J974" i="5"/>
  <c r="E3850" i="5"/>
  <c r="M3850" i="5"/>
  <c r="L3850" i="5"/>
  <c r="K3850" i="5"/>
  <c r="J3850" i="5"/>
  <c r="E3886" i="5"/>
  <c r="M3886" i="5"/>
  <c r="L3886" i="5"/>
  <c r="K3886" i="5"/>
  <c r="J3886" i="5"/>
  <c r="E3922" i="5"/>
  <c r="M3922" i="5"/>
  <c r="L3922" i="5"/>
  <c r="K3922" i="5"/>
  <c r="J3922" i="5"/>
  <c r="E3958" i="5"/>
  <c r="M3958" i="5"/>
  <c r="L3958" i="5"/>
  <c r="K3958" i="5"/>
  <c r="J3958" i="5"/>
  <c r="E3994" i="5"/>
  <c r="M3994" i="5"/>
  <c r="L3994" i="5"/>
  <c r="K3994" i="5"/>
  <c r="J3994" i="5"/>
  <c r="E4030" i="5"/>
  <c r="M4030" i="5"/>
  <c r="L4030" i="5"/>
  <c r="K4030" i="5"/>
  <c r="J4030" i="5"/>
  <c r="E4066" i="5"/>
  <c r="M4066" i="5"/>
  <c r="L4066" i="5"/>
  <c r="K4066" i="5"/>
  <c r="J4066" i="5"/>
  <c r="E4949" i="5"/>
  <c r="M4949" i="5"/>
  <c r="L4949" i="5"/>
  <c r="K4949" i="5"/>
  <c r="J4949" i="5"/>
  <c r="E4985" i="5"/>
  <c r="M4985" i="5"/>
  <c r="L4985" i="5"/>
  <c r="K4985" i="5"/>
  <c r="J4985" i="5"/>
  <c r="E5202" i="5"/>
  <c r="M5202" i="5"/>
  <c r="L5202" i="5"/>
  <c r="K5202" i="5"/>
  <c r="J5202" i="5"/>
  <c r="E5057" i="5"/>
  <c r="M5057" i="5"/>
  <c r="L5057" i="5"/>
  <c r="K5057" i="5"/>
  <c r="J5057" i="5"/>
  <c r="E5093" i="5"/>
  <c r="M5093" i="5"/>
  <c r="L5093" i="5"/>
  <c r="K5093" i="5"/>
  <c r="J5093" i="5"/>
  <c r="E5129" i="5"/>
  <c r="M5129" i="5"/>
  <c r="L5129" i="5"/>
  <c r="K5129" i="5"/>
  <c r="J5129" i="5"/>
  <c r="E5165" i="5"/>
  <c r="M5165" i="5"/>
  <c r="L5165" i="5"/>
  <c r="K5165" i="5"/>
  <c r="J5165" i="5"/>
  <c r="E124" i="5"/>
  <c r="M124" i="5"/>
  <c r="L124" i="5"/>
  <c r="K124" i="5"/>
  <c r="J124" i="5"/>
  <c r="E5237" i="5"/>
  <c r="M5237" i="5"/>
  <c r="L5237" i="5"/>
  <c r="K5237" i="5"/>
  <c r="J5237" i="5"/>
  <c r="E5273" i="5"/>
  <c r="M5273" i="5"/>
  <c r="L5273" i="5"/>
  <c r="K5273" i="5"/>
  <c r="J5273" i="5"/>
  <c r="E5309" i="5"/>
  <c r="M5309" i="5"/>
  <c r="K5309" i="5"/>
  <c r="L5309" i="5"/>
  <c r="J5309" i="5"/>
  <c r="E5345" i="5"/>
  <c r="M5345" i="5"/>
  <c r="L5345" i="5"/>
  <c r="K5345" i="5"/>
  <c r="J5345" i="5"/>
  <c r="E5381" i="5"/>
  <c r="M5381" i="5"/>
  <c r="L5381" i="5"/>
  <c r="K5381" i="5"/>
  <c r="J5381" i="5"/>
  <c r="E5417" i="5"/>
  <c r="M5417" i="5"/>
  <c r="L5417" i="5"/>
  <c r="K5417" i="5"/>
  <c r="J5417" i="5"/>
  <c r="E5453" i="5"/>
  <c r="M5453" i="5"/>
  <c r="L5453" i="5"/>
  <c r="K5453" i="5"/>
  <c r="J5453" i="5"/>
  <c r="E5489" i="5"/>
  <c r="M5489" i="5"/>
  <c r="L5489" i="5"/>
  <c r="K5489" i="5"/>
  <c r="J5489" i="5"/>
  <c r="E5525" i="5"/>
  <c r="M5525" i="5"/>
  <c r="L5525" i="5"/>
  <c r="K5525" i="5"/>
  <c r="J5525" i="5"/>
  <c r="E3966" i="5"/>
  <c r="M3966" i="5"/>
  <c r="L3966" i="5"/>
  <c r="K3966" i="5"/>
  <c r="J3966" i="5"/>
  <c r="E4002" i="5"/>
  <c r="M4002" i="5"/>
  <c r="L4002" i="5"/>
  <c r="K4002" i="5"/>
  <c r="J4002" i="5"/>
  <c r="E4038" i="5"/>
  <c r="M4038" i="5"/>
  <c r="L4038" i="5"/>
  <c r="K4038" i="5"/>
  <c r="J4038" i="5"/>
  <c r="E4074" i="5"/>
  <c r="M4074" i="5"/>
  <c r="L4074" i="5"/>
  <c r="J4074" i="5"/>
  <c r="K4074" i="5"/>
  <c r="E4110" i="5"/>
  <c r="M4110" i="5"/>
  <c r="L4110" i="5"/>
  <c r="K4110" i="5"/>
  <c r="J4110" i="5"/>
  <c r="E4146" i="5"/>
  <c r="M4146" i="5"/>
  <c r="L4146" i="5"/>
  <c r="J4146" i="5"/>
  <c r="K4146" i="5"/>
  <c r="E4182" i="5"/>
  <c r="M4182" i="5"/>
  <c r="L4182" i="5"/>
  <c r="K4182" i="5"/>
  <c r="J4182" i="5"/>
  <c r="E4218" i="5"/>
  <c r="M4218" i="5"/>
  <c r="L4218" i="5"/>
  <c r="K4218" i="5"/>
  <c r="J4218" i="5"/>
  <c r="E4254" i="5"/>
  <c r="M4254" i="5"/>
  <c r="L4254" i="5"/>
  <c r="K4254" i="5"/>
  <c r="J4254" i="5"/>
  <c r="E4290" i="5"/>
  <c r="M4290" i="5"/>
  <c r="L4290" i="5"/>
  <c r="J4290" i="5"/>
  <c r="K4290" i="5"/>
  <c r="E4326" i="5"/>
  <c r="M4326" i="5"/>
  <c r="L4326" i="5"/>
  <c r="K4326" i="5"/>
  <c r="J4326" i="5"/>
  <c r="E4362" i="5"/>
  <c r="M4362" i="5"/>
  <c r="L4362" i="5"/>
  <c r="J4362" i="5"/>
  <c r="K4362" i="5"/>
  <c r="E4398" i="5"/>
  <c r="M4398" i="5"/>
  <c r="L4398" i="5"/>
  <c r="K4398" i="5"/>
  <c r="J4398" i="5"/>
  <c r="E4434" i="5"/>
  <c r="M4434" i="5"/>
  <c r="L4434" i="5"/>
  <c r="J4434" i="5"/>
  <c r="K4434" i="5"/>
  <c r="E4470" i="5"/>
  <c r="M4470" i="5"/>
  <c r="L4470" i="5"/>
  <c r="K4470" i="5"/>
  <c r="J4470" i="5"/>
  <c r="E4506" i="5"/>
  <c r="M4506" i="5"/>
  <c r="L4506" i="5"/>
  <c r="J4506" i="5"/>
  <c r="K4506" i="5"/>
  <c r="E1195" i="5"/>
  <c r="M1195" i="5"/>
  <c r="L1195" i="5"/>
  <c r="K1195" i="5"/>
  <c r="J1195" i="5"/>
  <c r="E1231" i="5"/>
  <c r="M1231" i="5"/>
  <c r="L1231" i="5"/>
  <c r="K1231" i="5"/>
  <c r="J1231" i="5"/>
  <c r="E1267" i="5"/>
  <c r="M1267" i="5"/>
  <c r="L1267" i="5"/>
  <c r="K1267" i="5"/>
  <c r="J1267" i="5"/>
  <c r="E1303" i="5"/>
  <c r="M1303" i="5"/>
  <c r="L1303" i="5"/>
  <c r="K1303" i="5"/>
  <c r="J1303" i="5"/>
  <c r="E1339" i="5"/>
  <c r="M1339" i="5"/>
  <c r="L1339" i="5"/>
  <c r="K1339" i="5"/>
  <c r="J1339" i="5"/>
  <c r="E1375" i="5"/>
  <c r="M1375" i="5"/>
  <c r="L1375" i="5"/>
  <c r="K1375" i="5"/>
  <c r="J1375" i="5"/>
  <c r="E1411" i="5"/>
  <c r="M1411" i="5"/>
  <c r="L1411" i="5"/>
  <c r="K1411" i="5"/>
  <c r="J1411" i="5"/>
  <c r="E1447" i="5"/>
  <c r="M1447" i="5"/>
  <c r="L1447" i="5"/>
  <c r="K1447" i="5"/>
  <c r="J1447" i="5"/>
  <c r="E1483" i="5"/>
  <c r="M1483" i="5"/>
  <c r="L1483" i="5"/>
  <c r="K1483" i="5"/>
  <c r="J1483" i="5"/>
  <c r="E1519" i="5"/>
  <c r="M1519" i="5"/>
  <c r="L1519" i="5"/>
  <c r="K1519" i="5"/>
  <c r="J1519" i="5"/>
  <c r="E1555" i="5"/>
  <c r="M1555" i="5"/>
  <c r="L1555" i="5"/>
  <c r="K1555" i="5"/>
  <c r="J1555" i="5"/>
  <c r="E1591" i="5"/>
  <c r="M1591" i="5"/>
  <c r="L1591" i="5"/>
  <c r="K1591" i="5"/>
  <c r="J1591" i="5"/>
  <c r="E1627" i="5"/>
  <c r="M1627" i="5"/>
  <c r="L1627" i="5"/>
  <c r="K1627" i="5"/>
  <c r="J1627" i="5"/>
  <c r="E1663" i="5"/>
  <c r="M1663" i="5"/>
  <c r="L1663" i="5"/>
  <c r="K1663" i="5"/>
  <c r="J1663" i="5"/>
  <c r="E1699" i="5"/>
  <c r="M1699" i="5"/>
  <c r="L1699" i="5"/>
  <c r="K1699" i="5"/>
  <c r="J1699" i="5"/>
  <c r="E1735" i="5"/>
  <c r="M1735" i="5"/>
  <c r="L1735" i="5"/>
  <c r="K1735" i="5"/>
  <c r="J1735" i="5"/>
  <c r="E1771" i="5"/>
  <c r="M1771" i="5"/>
  <c r="L1771" i="5"/>
  <c r="K1771" i="5"/>
  <c r="J1771" i="5"/>
  <c r="E1807" i="5"/>
  <c r="M1807" i="5"/>
  <c r="L1807" i="5"/>
  <c r="K1807" i="5"/>
  <c r="J1807" i="5"/>
  <c r="E1843" i="5"/>
  <c r="M1843" i="5"/>
  <c r="L1843" i="5"/>
  <c r="K1843" i="5"/>
  <c r="J1843" i="5"/>
  <c r="E1879" i="5"/>
  <c r="M1879" i="5"/>
  <c r="L1879" i="5"/>
  <c r="K1879" i="5"/>
  <c r="J1879" i="5"/>
  <c r="E2609" i="5"/>
  <c r="M2609" i="5"/>
  <c r="L2609" i="5"/>
  <c r="K2609" i="5"/>
  <c r="J2609" i="5"/>
  <c r="E998" i="5"/>
  <c r="M998" i="5"/>
  <c r="L998" i="5"/>
  <c r="K998" i="5"/>
  <c r="J998" i="5"/>
  <c r="E1034" i="5"/>
  <c r="M1034" i="5"/>
  <c r="L1034" i="5"/>
  <c r="K1034" i="5"/>
  <c r="J1034" i="5"/>
  <c r="E1070" i="5"/>
  <c r="M1070" i="5"/>
  <c r="L1070" i="5"/>
  <c r="K1070" i="5"/>
  <c r="J1070" i="5"/>
  <c r="E1106" i="5"/>
  <c r="M1106" i="5"/>
  <c r="L1106" i="5"/>
  <c r="K1106" i="5"/>
  <c r="J1106" i="5"/>
  <c r="E1142" i="5"/>
  <c r="M1142" i="5"/>
  <c r="L1142" i="5"/>
  <c r="K1142" i="5"/>
  <c r="J1142" i="5"/>
  <c r="E1178" i="5"/>
  <c r="M1178" i="5"/>
  <c r="L1178" i="5"/>
  <c r="K1178" i="5"/>
  <c r="J1178" i="5"/>
  <c r="E1214" i="5"/>
  <c r="M1214" i="5"/>
  <c r="L1214" i="5"/>
  <c r="K1214" i="5"/>
  <c r="J1214" i="5"/>
  <c r="E1250" i="5"/>
  <c r="M1250" i="5"/>
  <c r="L1250" i="5"/>
  <c r="K1250" i="5"/>
  <c r="J1250" i="5"/>
  <c r="E1286" i="5"/>
  <c r="M1286" i="5"/>
  <c r="L1286" i="5"/>
  <c r="K1286" i="5"/>
  <c r="J1286" i="5"/>
  <c r="E1322" i="5"/>
  <c r="M1322" i="5"/>
  <c r="L1322" i="5"/>
  <c r="K1322" i="5"/>
  <c r="J1322" i="5"/>
  <c r="E1358" i="5"/>
  <c r="M1358" i="5"/>
  <c r="L1358" i="5"/>
  <c r="K1358" i="5"/>
  <c r="J1358" i="5"/>
  <c r="E1394" i="5"/>
  <c r="M1394" i="5"/>
  <c r="L1394" i="5"/>
  <c r="K1394" i="5"/>
  <c r="J1394" i="5"/>
  <c r="E1430" i="5"/>
  <c r="M1430" i="5"/>
  <c r="L1430" i="5"/>
  <c r="K1430" i="5"/>
  <c r="J1430" i="5"/>
  <c r="E745" i="5"/>
  <c r="M745" i="5"/>
  <c r="L745" i="5"/>
  <c r="K745" i="5"/>
  <c r="J745" i="5"/>
  <c r="E1502" i="5"/>
  <c r="M1502" i="5"/>
  <c r="L1502" i="5"/>
  <c r="K1502" i="5"/>
  <c r="J1502" i="5"/>
  <c r="E1538" i="5"/>
  <c r="M1538" i="5"/>
  <c r="L1538" i="5"/>
  <c r="K1538" i="5"/>
  <c r="J1538" i="5"/>
  <c r="E1574" i="5"/>
  <c r="M1574" i="5"/>
  <c r="L1574" i="5"/>
  <c r="K1574" i="5"/>
  <c r="J1574" i="5"/>
  <c r="E1610" i="5"/>
  <c r="M1610" i="5"/>
  <c r="L1610" i="5"/>
  <c r="K1610" i="5"/>
  <c r="J1610" i="5"/>
  <c r="E1646" i="5"/>
  <c r="M1646" i="5"/>
  <c r="L1646" i="5"/>
  <c r="K1646" i="5"/>
  <c r="J1646" i="5"/>
  <c r="E1682" i="5"/>
  <c r="M1682" i="5"/>
  <c r="L1682" i="5"/>
  <c r="K1682" i="5"/>
  <c r="J1682" i="5"/>
  <c r="E1718" i="5"/>
  <c r="M1718" i="5"/>
  <c r="L1718" i="5"/>
  <c r="K1718" i="5"/>
  <c r="J1718" i="5"/>
  <c r="E1754" i="5"/>
  <c r="M1754" i="5"/>
  <c r="L1754" i="5"/>
  <c r="K1754" i="5"/>
  <c r="J1754" i="5"/>
  <c r="E4108" i="5"/>
  <c r="M4108" i="5"/>
  <c r="L4108" i="5"/>
  <c r="K4108" i="5"/>
  <c r="J4108" i="5"/>
  <c r="E4144" i="5"/>
  <c r="M4144" i="5"/>
  <c r="L4144" i="5"/>
  <c r="K4144" i="5"/>
  <c r="J4144" i="5"/>
  <c r="E4180" i="5"/>
  <c r="M4180" i="5"/>
  <c r="L4180" i="5"/>
  <c r="K4180" i="5"/>
  <c r="J4180" i="5"/>
  <c r="E4216" i="5"/>
  <c r="M4216" i="5"/>
  <c r="L4216" i="5"/>
  <c r="K4216" i="5"/>
  <c r="J4216" i="5"/>
  <c r="E4252" i="5"/>
  <c r="M4252" i="5"/>
  <c r="L4252" i="5"/>
  <c r="K4252" i="5"/>
  <c r="J4252" i="5"/>
  <c r="E4288" i="5"/>
  <c r="M4288" i="5"/>
  <c r="L4288" i="5"/>
  <c r="K4288" i="5"/>
  <c r="J4288" i="5"/>
  <c r="E4324" i="5"/>
  <c r="M4324" i="5"/>
  <c r="L4324" i="5"/>
  <c r="K4324" i="5"/>
  <c r="J4324" i="5"/>
  <c r="E4360" i="5"/>
  <c r="M4360" i="5"/>
  <c r="L4360" i="5"/>
  <c r="K4360" i="5"/>
  <c r="J4360" i="5"/>
  <c r="E5437" i="5"/>
  <c r="M5437" i="5"/>
  <c r="L5437" i="5"/>
  <c r="K5437" i="5"/>
  <c r="J5437" i="5"/>
  <c r="E4432" i="5"/>
  <c r="M4432" i="5"/>
  <c r="L4432" i="5"/>
  <c r="K4432" i="5"/>
  <c r="J4432" i="5"/>
  <c r="E4468" i="5"/>
  <c r="M4468" i="5"/>
  <c r="L4468" i="5"/>
  <c r="K4468" i="5"/>
  <c r="J4468" i="5"/>
  <c r="E4504" i="5"/>
  <c r="M4504" i="5"/>
  <c r="L4504" i="5"/>
  <c r="K4504" i="5"/>
  <c r="J4504" i="5"/>
  <c r="E4540" i="5"/>
  <c r="M4540" i="5"/>
  <c r="L4540" i="5"/>
  <c r="K4540" i="5"/>
  <c r="J4540" i="5"/>
  <c r="E4576" i="5"/>
  <c r="M4576" i="5"/>
  <c r="L4576" i="5"/>
  <c r="K4576" i="5"/>
  <c r="J4576" i="5"/>
  <c r="E4612" i="5"/>
  <c r="M4612" i="5"/>
  <c r="L4612" i="5"/>
  <c r="K4612" i="5"/>
  <c r="J4612" i="5"/>
  <c r="E5543" i="5"/>
  <c r="M5543" i="5"/>
  <c r="L5543" i="5"/>
  <c r="K5543" i="5"/>
  <c r="J5543" i="5"/>
  <c r="E4866" i="5"/>
  <c r="M4866" i="5"/>
  <c r="L4866" i="5"/>
  <c r="K4866" i="5"/>
  <c r="J4866" i="5"/>
  <c r="E4944" i="5"/>
  <c r="M4944" i="5"/>
  <c r="L4944" i="5"/>
  <c r="K4944" i="5"/>
  <c r="J4944" i="5"/>
  <c r="E5010" i="5"/>
  <c r="M5010" i="5"/>
  <c r="L5010" i="5"/>
  <c r="K5010" i="5"/>
  <c r="J5010" i="5"/>
  <c r="E5094" i="5"/>
  <c r="M5094" i="5"/>
  <c r="L5094" i="5"/>
  <c r="K5094" i="5"/>
  <c r="J5094" i="5"/>
  <c r="E5166" i="5"/>
  <c r="M5166" i="5"/>
  <c r="L5166" i="5"/>
  <c r="K5166" i="5"/>
  <c r="J5166" i="5"/>
  <c r="E5232" i="5"/>
  <c r="M5232" i="5"/>
  <c r="L5232" i="5"/>
  <c r="K5232" i="5"/>
  <c r="J5232" i="5"/>
  <c r="E5298" i="5"/>
  <c r="M5298" i="5"/>
  <c r="L5298" i="5"/>
  <c r="K5298" i="5"/>
  <c r="J5298" i="5"/>
  <c r="E5382" i="5"/>
  <c r="M5382" i="5"/>
  <c r="L5382" i="5"/>
  <c r="K5382" i="5"/>
  <c r="J5382" i="5"/>
  <c r="E5454" i="5"/>
  <c r="M5454" i="5"/>
  <c r="L5454" i="5"/>
  <c r="K5454" i="5"/>
  <c r="J5454" i="5"/>
  <c r="E5538" i="5"/>
  <c r="M5538" i="5"/>
  <c r="L5538" i="5"/>
  <c r="J5538" i="5"/>
  <c r="K5538" i="5"/>
  <c r="E2851" i="5"/>
  <c r="M2851" i="5"/>
  <c r="L2851" i="5"/>
  <c r="K2851" i="5"/>
  <c r="J2851" i="5"/>
  <c r="E2965" i="5"/>
  <c r="M2965" i="5"/>
  <c r="L2965" i="5"/>
  <c r="K2965" i="5"/>
  <c r="J2965" i="5"/>
  <c r="E3079" i="5"/>
  <c r="M3079" i="5"/>
  <c r="L3079" i="5"/>
  <c r="K3079" i="5"/>
  <c r="J3079" i="5"/>
  <c r="E3193" i="5"/>
  <c r="M3193" i="5"/>
  <c r="L3193" i="5"/>
  <c r="K3193" i="5"/>
  <c r="J3193" i="5"/>
  <c r="E3295" i="5"/>
  <c r="M3295" i="5"/>
  <c r="L3295" i="5"/>
  <c r="K3295" i="5"/>
  <c r="J3295" i="5"/>
  <c r="E3397" i="5"/>
  <c r="M3397" i="5"/>
  <c r="L3397" i="5"/>
  <c r="K3397" i="5"/>
  <c r="J3397" i="5"/>
  <c r="E3499" i="5"/>
  <c r="M3499" i="5"/>
  <c r="L3499" i="5"/>
  <c r="J3499" i="5"/>
  <c r="K3499" i="5"/>
  <c r="E3607" i="5"/>
  <c r="M3607" i="5"/>
  <c r="L3607" i="5"/>
  <c r="J3607" i="5"/>
  <c r="K3607" i="5"/>
  <c r="E3709" i="5"/>
  <c r="M3709" i="5"/>
  <c r="L3709" i="5"/>
  <c r="K3709" i="5"/>
  <c r="J3709" i="5"/>
  <c r="E3805" i="5"/>
  <c r="M3805" i="5"/>
  <c r="L3805" i="5"/>
  <c r="K3805" i="5"/>
  <c r="J3805" i="5"/>
  <c r="E3907" i="5"/>
  <c r="M3907" i="5"/>
  <c r="L3907" i="5"/>
  <c r="K3907" i="5"/>
  <c r="J3907" i="5"/>
  <c r="E3997" i="5"/>
  <c r="M3997" i="5"/>
  <c r="L3997" i="5"/>
  <c r="K3997" i="5"/>
  <c r="J3997" i="5"/>
  <c r="E4542" i="5"/>
  <c r="M4542" i="5"/>
  <c r="L4542" i="5"/>
  <c r="K4542" i="5"/>
  <c r="J4542" i="5"/>
  <c r="E4584" i="5"/>
  <c r="M4584" i="5"/>
  <c r="L4584" i="5"/>
  <c r="K4584" i="5"/>
  <c r="J4584" i="5"/>
  <c r="E4620" i="5"/>
  <c r="M4620" i="5"/>
  <c r="L4620" i="5"/>
  <c r="K4620" i="5"/>
  <c r="J4620" i="5"/>
  <c r="E4656" i="5"/>
  <c r="M4656" i="5"/>
  <c r="L4656" i="5"/>
  <c r="K4656" i="5"/>
  <c r="J4656" i="5"/>
  <c r="E4692" i="5"/>
  <c r="M4692" i="5"/>
  <c r="L4692" i="5"/>
  <c r="K4692" i="5"/>
  <c r="J4692" i="5"/>
  <c r="E4728" i="5"/>
  <c r="M4728" i="5"/>
  <c r="L4728" i="5"/>
  <c r="K4728" i="5"/>
  <c r="J4728" i="5"/>
  <c r="E4764" i="5"/>
  <c r="M4764" i="5"/>
  <c r="L4764" i="5"/>
  <c r="K4764" i="5"/>
  <c r="J4764" i="5"/>
  <c r="E4800" i="5"/>
  <c r="M4800" i="5"/>
  <c r="L4800" i="5"/>
  <c r="K4800" i="5"/>
  <c r="J4800" i="5"/>
  <c r="E4836" i="5"/>
  <c r="M4836" i="5"/>
  <c r="L4836" i="5"/>
  <c r="K4836" i="5"/>
  <c r="J4836" i="5"/>
  <c r="E4890" i="5"/>
  <c r="M4890" i="5"/>
  <c r="L4890" i="5"/>
  <c r="J4890" i="5"/>
  <c r="K4890" i="5"/>
  <c r="E4962" i="5"/>
  <c r="M4962" i="5"/>
  <c r="L4962" i="5"/>
  <c r="J4962" i="5"/>
  <c r="K4962" i="5"/>
  <c r="E5034" i="5"/>
  <c r="M5034" i="5"/>
  <c r="L5034" i="5"/>
  <c r="J5034" i="5"/>
  <c r="K5034" i="5"/>
  <c r="E5100" i="5"/>
  <c r="M5100" i="5"/>
  <c r="L5100" i="5"/>
  <c r="K5100" i="5"/>
  <c r="J5100" i="5"/>
  <c r="E5172" i="5"/>
  <c r="M5172" i="5"/>
  <c r="L5172" i="5"/>
  <c r="K5172" i="5"/>
  <c r="J5172" i="5"/>
  <c r="E5250" i="5"/>
  <c r="M5250" i="5"/>
  <c r="L5250" i="5"/>
  <c r="J5250" i="5"/>
  <c r="K5250" i="5"/>
  <c r="E5322" i="5"/>
  <c r="M5322" i="5"/>
  <c r="L5322" i="5"/>
  <c r="J5322" i="5"/>
  <c r="K5322" i="5"/>
  <c r="E5388" i="5"/>
  <c r="M5388" i="5"/>
  <c r="L5388" i="5"/>
  <c r="K5388" i="5"/>
  <c r="J5388" i="5"/>
  <c r="E5460" i="5"/>
  <c r="M5460" i="5"/>
  <c r="L5460" i="5"/>
  <c r="K5460" i="5"/>
  <c r="J5460" i="5"/>
  <c r="E5526" i="5"/>
  <c r="M5526" i="5"/>
  <c r="L5526" i="5"/>
  <c r="K5526" i="5"/>
  <c r="J5526" i="5"/>
  <c r="E2845" i="5"/>
  <c r="M2845" i="5"/>
  <c r="L2845" i="5"/>
  <c r="K2845" i="5"/>
  <c r="J2845" i="5"/>
  <c r="E2935" i="5"/>
  <c r="M2935" i="5"/>
  <c r="L2935" i="5"/>
  <c r="K2935" i="5"/>
  <c r="J2935" i="5"/>
  <c r="E3043" i="5"/>
  <c r="M3043" i="5"/>
  <c r="L3043" i="5"/>
  <c r="K3043" i="5"/>
  <c r="J3043" i="5"/>
  <c r="E5412" i="5"/>
  <c r="M5412" i="5"/>
  <c r="L5412" i="5"/>
  <c r="K5412" i="5"/>
  <c r="J5412" i="5"/>
  <c r="E3253" i="5"/>
  <c r="M3253" i="5"/>
  <c r="L3253" i="5"/>
  <c r="K3253" i="5"/>
  <c r="J3253" i="5"/>
  <c r="E3367" i="5"/>
  <c r="M3367" i="5"/>
  <c r="L3367" i="5"/>
  <c r="K3367" i="5"/>
  <c r="J3367" i="5"/>
  <c r="E3487" i="5"/>
  <c r="M3487" i="5"/>
  <c r="L3487" i="5"/>
  <c r="K3487" i="5"/>
  <c r="J3487" i="5"/>
  <c r="E3595" i="5"/>
  <c r="M3595" i="5"/>
  <c r="L3595" i="5"/>
  <c r="K3595" i="5"/>
  <c r="J3595" i="5"/>
  <c r="E3697" i="5"/>
  <c r="M3697" i="5"/>
  <c r="L3697" i="5"/>
  <c r="K3697" i="5"/>
  <c r="J3697" i="5"/>
  <c r="E3817" i="5"/>
  <c r="M3817" i="5"/>
  <c r="L3817" i="5"/>
  <c r="K3817" i="5"/>
  <c r="J3817" i="5"/>
  <c r="E3943" i="5"/>
  <c r="M3943" i="5"/>
  <c r="L3943" i="5"/>
  <c r="K3943" i="5"/>
  <c r="J3943" i="5"/>
  <c r="E1945" i="5"/>
  <c r="M1945" i="5"/>
  <c r="L1945" i="5"/>
  <c r="K1945" i="5"/>
  <c r="J1945" i="5"/>
  <c r="E1981" i="5"/>
  <c r="M1981" i="5"/>
  <c r="L1981" i="5"/>
  <c r="K1981" i="5"/>
  <c r="J1981" i="5"/>
  <c r="E2017" i="5"/>
  <c r="M2017" i="5"/>
  <c r="L2017" i="5"/>
  <c r="K2017" i="5"/>
  <c r="J2017" i="5"/>
  <c r="E2053" i="5"/>
  <c r="M2053" i="5"/>
  <c r="L2053" i="5"/>
  <c r="K2053" i="5"/>
  <c r="J2053" i="5"/>
  <c r="E2089" i="5"/>
  <c r="M2089" i="5"/>
  <c r="L2089" i="5"/>
  <c r="K2089" i="5"/>
  <c r="J2089" i="5"/>
  <c r="E2125" i="5"/>
  <c r="M2125" i="5"/>
  <c r="L2125" i="5"/>
  <c r="K2125" i="5"/>
  <c r="J2125" i="5"/>
  <c r="E2161" i="5"/>
  <c r="M2161" i="5"/>
  <c r="L2161" i="5"/>
  <c r="K2161" i="5"/>
  <c r="J2161" i="5"/>
  <c r="E2197" i="5"/>
  <c r="M2197" i="5"/>
  <c r="L2197" i="5"/>
  <c r="K2197" i="5"/>
  <c r="J2197" i="5"/>
  <c r="E2233" i="5"/>
  <c r="M2233" i="5"/>
  <c r="L2233" i="5"/>
  <c r="K2233" i="5"/>
  <c r="J2233" i="5"/>
  <c r="E2269" i="5"/>
  <c r="M2269" i="5"/>
  <c r="L2269" i="5"/>
  <c r="K2269" i="5"/>
  <c r="J2269" i="5"/>
  <c r="E2305" i="5"/>
  <c r="M2305" i="5"/>
  <c r="L2305" i="5"/>
  <c r="K2305" i="5"/>
  <c r="J2305" i="5"/>
  <c r="E2341" i="5"/>
  <c r="M2341" i="5"/>
  <c r="L2341" i="5"/>
  <c r="K2341" i="5"/>
  <c r="J2341" i="5"/>
  <c r="E2377" i="5"/>
  <c r="M2377" i="5"/>
  <c r="L2377" i="5"/>
  <c r="K2377" i="5"/>
  <c r="J2377" i="5"/>
  <c r="E2413" i="5"/>
  <c r="M2413" i="5"/>
  <c r="L2413" i="5"/>
  <c r="K2413" i="5"/>
  <c r="J2413" i="5"/>
  <c r="E2449" i="5"/>
  <c r="M2449" i="5"/>
  <c r="L2449" i="5"/>
  <c r="K2449" i="5"/>
  <c r="J2449" i="5"/>
  <c r="E2485" i="5"/>
  <c r="M2485" i="5"/>
  <c r="L2485" i="5"/>
  <c r="K2485" i="5"/>
  <c r="J2485" i="5"/>
  <c r="E2521" i="5"/>
  <c r="M2521" i="5"/>
  <c r="L2521" i="5"/>
  <c r="K2521" i="5"/>
  <c r="J2521" i="5"/>
  <c r="E2557" i="5"/>
  <c r="M2557" i="5"/>
  <c r="L2557" i="5"/>
  <c r="K2557" i="5"/>
  <c r="J2557" i="5"/>
  <c r="E2605" i="5"/>
  <c r="M2605" i="5"/>
  <c r="L2605" i="5"/>
  <c r="K2605" i="5"/>
  <c r="J2605" i="5"/>
  <c r="E2641" i="5"/>
  <c r="M2641" i="5"/>
  <c r="L2641" i="5"/>
  <c r="K2641" i="5"/>
  <c r="J2641" i="5"/>
  <c r="E2677" i="5"/>
  <c r="M2677" i="5"/>
  <c r="L2677" i="5"/>
  <c r="K2677" i="5"/>
  <c r="J2677" i="5"/>
  <c r="E2713" i="5"/>
  <c r="M2713" i="5"/>
  <c r="L2713" i="5"/>
  <c r="K2713" i="5"/>
  <c r="J2713" i="5"/>
  <c r="E2749" i="5"/>
  <c r="M2749" i="5"/>
  <c r="L2749" i="5"/>
  <c r="K2749" i="5"/>
  <c r="J2749" i="5"/>
  <c r="E2785" i="5"/>
  <c r="M2785" i="5"/>
  <c r="L2785" i="5"/>
  <c r="K2785" i="5"/>
  <c r="J2785" i="5"/>
  <c r="E1790" i="5"/>
  <c r="M1790" i="5"/>
  <c r="L1790" i="5"/>
  <c r="K1790" i="5"/>
  <c r="J1790" i="5"/>
  <c r="E1826" i="5"/>
  <c r="M1826" i="5"/>
  <c r="L1826" i="5"/>
  <c r="K1826" i="5"/>
  <c r="J1826" i="5"/>
  <c r="E1862" i="5"/>
  <c r="M1862" i="5"/>
  <c r="L1862" i="5"/>
  <c r="K1862" i="5"/>
  <c r="J1862" i="5"/>
  <c r="E1898" i="5"/>
  <c r="M1898" i="5"/>
  <c r="L1898" i="5"/>
  <c r="K1898" i="5"/>
  <c r="J1898" i="5"/>
  <c r="E1934" i="5"/>
  <c r="M1934" i="5"/>
  <c r="L1934" i="5"/>
  <c r="K1934" i="5"/>
  <c r="J1934" i="5"/>
  <c r="E1970" i="5"/>
  <c r="M1970" i="5"/>
  <c r="L1970" i="5"/>
  <c r="K1970" i="5"/>
  <c r="J1970" i="5"/>
  <c r="E2006" i="5"/>
  <c r="M2006" i="5"/>
  <c r="L2006" i="5"/>
  <c r="K2006" i="5"/>
  <c r="J2006" i="5"/>
  <c r="E2042" i="5"/>
  <c r="M2042" i="5"/>
  <c r="L2042" i="5"/>
  <c r="K2042" i="5"/>
  <c r="J2042" i="5"/>
  <c r="E2078" i="5"/>
  <c r="M2078" i="5"/>
  <c r="L2078" i="5"/>
  <c r="K2078" i="5"/>
  <c r="J2078" i="5"/>
  <c r="E2114" i="5"/>
  <c r="M2114" i="5"/>
  <c r="L2114" i="5"/>
  <c r="K2114" i="5"/>
  <c r="J2114" i="5"/>
  <c r="E2150" i="5"/>
  <c r="M2150" i="5"/>
  <c r="L2150" i="5"/>
  <c r="K2150" i="5"/>
  <c r="J2150" i="5"/>
  <c r="E2186" i="5"/>
  <c r="M2186" i="5"/>
  <c r="L2186" i="5"/>
  <c r="K2186" i="5"/>
  <c r="J2186" i="5"/>
  <c r="E2222" i="5"/>
  <c r="M2222" i="5"/>
  <c r="L2222" i="5"/>
  <c r="K2222" i="5"/>
  <c r="J2222" i="5"/>
  <c r="E2258" i="5"/>
  <c r="M2258" i="5"/>
  <c r="L2258" i="5"/>
  <c r="K2258" i="5"/>
  <c r="J2258" i="5"/>
  <c r="E2294" i="5"/>
  <c r="M2294" i="5"/>
  <c r="L2294" i="5"/>
  <c r="K2294" i="5"/>
  <c r="J2294" i="5"/>
  <c r="E2330" i="5"/>
  <c r="M2330" i="5"/>
  <c r="L2330" i="5"/>
  <c r="K2330" i="5"/>
  <c r="J2330" i="5"/>
  <c r="E2366" i="5"/>
  <c r="M2366" i="5"/>
  <c r="L2366" i="5"/>
  <c r="K2366" i="5"/>
  <c r="J2366" i="5"/>
  <c r="E2402" i="5"/>
  <c r="M2402" i="5"/>
  <c r="L2402" i="5"/>
  <c r="K2402" i="5"/>
  <c r="J2402" i="5"/>
  <c r="E2438" i="5"/>
  <c r="M2438" i="5"/>
  <c r="L2438" i="5"/>
  <c r="K2438" i="5"/>
  <c r="J2438" i="5"/>
  <c r="M2474" i="5"/>
  <c r="L2474" i="5"/>
  <c r="K2474" i="5"/>
  <c r="J2474" i="5"/>
  <c r="E2510" i="5"/>
  <c r="M2510" i="5"/>
  <c r="L2510" i="5"/>
  <c r="K2510" i="5"/>
  <c r="J2510" i="5"/>
  <c r="E2546" i="5"/>
  <c r="M2546" i="5"/>
  <c r="L2546" i="5"/>
  <c r="K2546" i="5"/>
  <c r="J2546" i="5"/>
  <c r="E2582" i="5"/>
  <c r="M2582" i="5"/>
  <c r="L2582" i="5"/>
  <c r="K2582" i="5"/>
  <c r="J2582" i="5"/>
  <c r="E2618" i="5"/>
  <c r="M2618" i="5"/>
  <c r="L2618" i="5"/>
  <c r="K2618" i="5"/>
  <c r="J2618" i="5"/>
  <c r="E2654" i="5"/>
  <c r="M2654" i="5"/>
  <c r="L2654" i="5"/>
  <c r="K2654" i="5"/>
  <c r="J2654" i="5"/>
  <c r="E2690" i="5"/>
  <c r="M2690" i="5"/>
  <c r="L2690" i="5"/>
  <c r="K2690" i="5"/>
  <c r="J2690" i="5"/>
  <c r="E2726" i="5"/>
  <c r="M2726" i="5"/>
  <c r="L2726" i="5"/>
  <c r="K2726" i="5"/>
  <c r="J2726" i="5"/>
  <c r="E2762" i="5"/>
  <c r="M2762" i="5"/>
  <c r="L2762" i="5"/>
  <c r="K2762" i="5"/>
  <c r="J2762" i="5"/>
  <c r="E2798" i="5"/>
  <c r="M2798" i="5"/>
  <c r="L2798" i="5"/>
  <c r="K2798" i="5"/>
  <c r="J2798" i="5"/>
  <c r="E2834" i="5"/>
  <c r="M2834" i="5"/>
  <c r="L2834" i="5"/>
  <c r="K2834" i="5"/>
  <c r="J2834" i="5"/>
  <c r="E2870" i="5"/>
  <c r="M2870" i="5"/>
  <c r="L2870" i="5"/>
  <c r="K2870" i="5"/>
  <c r="J2870" i="5"/>
  <c r="E2906" i="5"/>
  <c r="M2906" i="5"/>
  <c r="L2906" i="5"/>
  <c r="K2906" i="5"/>
  <c r="J2906" i="5"/>
  <c r="E2942" i="5"/>
  <c r="M2942" i="5"/>
  <c r="L2942" i="5"/>
  <c r="K2942" i="5"/>
  <c r="J2942" i="5"/>
  <c r="E2978" i="5"/>
  <c r="M2978" i="5"/>
  <c r="L2978" i="5"/>
  <c r="K2978" i="5"/>
  <c r="J2978" i="5"/>
  <c r="E3014" i="5"/>
  <c r="M3014" i="5"/>
  <c r="L3014" i="5"/>
  <c r="K3014" i="5"/>
  <c r="J3014" i="5"/>
  <c r="E3050" i="5"/>
  <c r="M3050" i="5"/>
  <c r="L3050" i="5"/>
  <c r="K3050" i="5"/>
  <c r="J3050" i="5"/>
  <c r="E3086" i="5"/>
  <c r="M3086" i="5"/>
  <c r="L3086" i="5"/>
  <c r="K3086" i="5"/>
  <c r="J3086" i="5"/>
  <c r="E3122" i="5"/>
  <c r="M3122" i="5"/>
  <c r="L3122" i="5"/>
  <c r="K3122" i="5"/>
  <c r="J3122" i="5"/>
  <c r="E3158" i="5"/>
  <c r="M3158" i="5"/>
  <c r="L3158" i="5"/>
  <c r="K3158" i="5"/>
  <c r="J3158" i="5"/>
  <c r="E3194" i="5"/>
  <c r="M3194" i="5"/>
  <c r="L3194" i="5"/>
  <c r="K3194" i="5"/>
  <c r="J3194" i="5"/>
  <c r="E3230" i="5"/>
  <c r="M3230" i="5"/>
  <c r="L3230" i="5"/>
  <c r="K3230" i="5"/>
  <c r="J3230" i="5"/>
  <c r="E3266" i="5"/>
  <c r="M3266" i="5"/>
  <c r="L3266" i="5"/>
  <c r="K3266" i="5"/>
  <c r="J3266" i="5"/>
  <c r="E4642" i="5"/>
  <c r="M4642" i="5"/>
  <c r="L4642" i="5"/>
  <c r="K4642" i="5"/>
  <c r="J4642" i="5"/>
  <c r="E4678" i="5"/>
  <c r="M4678" i="5"/>
  <c r="L4678" i="5"/>
  <c r="K4678" i="5"/>
  <c r="J4678" i="5"/>
  <c r="E4714" i="5"/>
  <c r="M4714" i="5"/>
  <c r="L4714" i="5"/>
  <c r="K4714" i="5"/>
  <c r="J4714" i="5"/>
  <c r="E4750" i="5"/>
  <c r="M4750" i="5"/>
  <c r="L4750" i="5"/>
  <c r="K4750" i="5"/>
  <c r="J4750" i="5"/>
  <c r="E4786" i="5"/>
  <c r="M4786" i="5"/>
  <c r="L4786" i="5"/>
  <c r="K4786" i="5"/>
  <c r="J4786" i="5"/>
  <c r="E4822" i="5"/>
  <c r="M4822" i="5"/>
  <c r="L4822" i="5"/>
  <c r="K4822" i="5"/>
  <c r="J4822" i="5"/>
  <c r="E4858" i="5"/>
  <c r="M4858" i="5"/>
  <c r="L4858" i="5"/>
  <c r="K4858" i="5"/>
  <c r="J4858" i="5"/>
  <c r="E4894" i="5"/>
  <c r="M4894" i="5"/>
  <c r="L4894" i="5"/>
  <c r="K4894" i="5"/>
  <c r="J4894" i="5"/>
  <c r="E4930" i="5"/>
  <c r="M4930" i="5"/>
  <c r="L4930" i="5"/>
  <c r="K4930" i="5"/>
  <c r="J4930" i="5"/>
  <c r="E4966" i="5"/>
  <c r="M4966" i="5"/>
  <c r="L4966" i="5"/>
  <c r="K4966" i="5"/>
  <c r="J4966" i="5"/>
  <c r="E5002" i="5"/>
  <c r="M5002" i="5"/>
  <c r="L5002" i="5"/>
  <c r="K5002" i="5"/>
  <c r="J5002" i="5"/>
  <c r="E5038" i="5"/>
  <c r="M5038" i="5"/>
  <c r="L5038" i="5"/>
  <c r="K5038" i="5"/>
  <c r="J5038" i="5"/>
  <c r="M5467" i="5"/>
  <c r="L5467" i="5"/>
  <c r="K5467" i="5"/>
  <c r="J5467" i="5"/>
  <c r="E5110" i="5"/>
  <c r="M5110" i="5"/>
  <c r="L5110" i="5"/>
  <c r="K5110" i="5"/>
  <c r="J5110" i="5"/>
  <c r="E5146" i="5"/>
  <c r="M5146" i="5"/>
  <c r="L5146" i="5"/>
  <c r="K5146" i="5"/>
  <c r="J5146" i="5"/>
  <c r="E5182" i="5"/>
  <c r="M5182" i="5"/>
  <c r="L5182" i="5"/>
  <c r="K5182" i="5"/>
  <c r="J5182" i="5"/>
  <c r="E5218" i="5"/>
  <c r="M5218" i="5"/>
  <c r="L5218" i="5"/>
  <c r="K5218" i="5"/>
  <c r="J5218" i="5"/>
  <c r="E5254" i="5"/>
  <c r="M5254" i="5"/>
  <c r="L5254" i="5"/>
  <c r="K5254" i="5"/>
  <c r="J5254" i="5"/>
  <c r="E678" i="5"/>
  <c r="M678" i="5"/>
  <c r="L678" i="5"/>
  <c r="K678" i="5"/>
  <c r="J678" i="5"/>
  <c r="E5326" i="5"/>
  <c r="M5326" i="5"/>
  <c r="L5326" i="5"/>
  <c r="K5326" i="5"/>
  <c r="J5326" i="5"/>
  <c r="E5362" i="5"/>
  <c r="M5362" i="5"/>
  <c r="L5362" i="5"/>
  <c r="K5362" i="5"/>
  <c r="J5362" i="5"/>
  <c r="E5398" i="5"/>
  <c r="M5398" i="5"/>
  <c r="L5398" i="5"/>
  <c r="K5398" i="5"/>
  <c r="J5398" i="5"/>
  <c r="M5434" i="5"/>
  <c r="K5434" i="5"/>
  <c r="L5434" i="5"/>
  <c r="J5434" i="5"/>
  <c r="E5470" i="5"/>
  <c r="M5470" i="5"/>
  <c r="L5470" i="5"/>
  <c r="K5470" i="5"/>
  <c r="J5470" i="5"/>
  <c r="E5506" i="5"/>
  <c r="M5506" i="5"/>
  <c r="K5506" i="5"/>
  <c r="L5506" i="5"/>
  <c r="J5506" i="5"/>
  <c r="M5542" i="5"/>
  <c r="K5542" i="5"/>
  <c r="L5542" i="5"/>
  <c r="J5542" i="5"/>
  <c r="E2803" i="5"/>
  <c r="M2803" i="5"/>
  <c r="L2803" i="5"/>
  <c r="K2803" i="5"/>
  <c r="J2803" i="5"/>
  <c r="E2899" i="5"/>
  <c r="M2899" i="5"/>
  <c r="L2899" i="5"/>
  <c r="K2899" i="5"/>
  <c r="J2899" i="5"/>
  <c r="E3013" i="5"/>
  <c r="M3013" i="5"/>
  <c r="L3013" i="5"/>
  <c r="K3013" i="5"/>
  <c r="J3013" i="5"/>
  <c r="E3121" i="5"/>
  <c r="M3121" i="5"/>
  <c r="L3121" i="5"/>
  <c r="K3121" i="5"/>
  <c r="J3121" i="5"/>
  <c r="E3996" i="5"/>
  <c r="M3996" i="5"/>
  <c r="L3996" i="5"/>
  <c r="K3996" i="5"/>
  <c r="J3996" i="5"/>
  <c r="E3331" i="5"/>
  <c r="M3331" i="5"/>
  <c r="L3331" i="5"/>
  <c r="K3331" i="5"/>
  <c r="J3331" i="5"/>
  <c r="E3439" i="5"/>
  <c r="M3439" i="5"/>
  <c r="L3439" i="5"/>
  <c r="K3439" i="5"/>
  <c r="J3439" i="5"/>
  <c r="E3547" i="5"/>
  <c r="M3547" i="5"/>
  <c r="L3547" i="5"/>
  <c r="K3547" i="5"/>
  <c r="J3547" i="5"/>
  <c r="E3655" i="5"/>
  <c r="M3655" i="5"/>
  <c r="L3655" i="5"/>
  <c r="K3655" i="5"/>
  <c r="J3655" i="5"/>
  <c r="E3775" i="5"/>
  <c r="M3775" i="5"/>
  <c r="L3775" i="5"/>
  <c r="K3775" i="5"/>
  <c r="J3775" i="5"/>
  <c r="E3883" i="5"/>
  <c r="M3883" i="5"/>
  <c r="L3883" i="5"/>
  <c r="K3883" i="5"/>
  <c r="J3883" i="5"/>
  <c r="E4003" i="5"/>
  <c r="M4003" i="5"/>
  <c r="L4003" i="5"/>
  <c r="K4003" i="5"/>
  <c r="J4003" i="5"/>
  <c r="E4201" i="5"/>
  <c r="M4201" i="5"/>
  <c r="L4201" i="5"/>
  <c r="K4201" i="5"/>
  <c r="J4201" i="5"/>
  <c r="E4309" i="5"/>
  <c r="M4309" i="5"/>
  <c r="L4309" i="5"/>
  <c r="K4309" i="5"/>
  <c r="J4309" i="5"/>
  <c r="E4453" i="5"/>
  <c r="M4453" i="5"/>
  <c r="L4453" i="5"/>
  <c r="K4453" i="5"/>
  <c r="J4453" i="5"/>
  <c r="E4725" i="5"/>
  <c r="M4725" i="5"/>
  <c r="L4725" i="5"/>
  <c r="K4725" i="5"/>
  <c r="J4725" i="5"/>
  <c r="E4741" i="5"/>
  <c r="M4741" i="5"/>
  <c r="L4741" i="5"/>
  <c r="K4741" i="5"/>
  <c r="J4741" i="5"/>
  <c r="E4909" i="5"/>
  <c r="M4909" i="5"/>
  <c r="L4909" i="5"/>
  <c r="K4909" i="5"/>
  <c r="J4909" i="5"/>
  <c r="E5059" i="5"/>
  <c r="M5059" i="5"/>
  <c r="L5059" i="5"/>
  <c r="K5059" i="5"/>
  <c r="J5059" i="5"/>
  <c r="E5221" i="5"/>
  <c r="M5221" i="5"/>
  <c r="L5221" i="5"/>
  <c r="K5221" i="5"/>
  <c r="J5221" i="5"/>
  <c r="E5341" i="5"/>
  <c r="M5341" i="5"/>
  <c r="L5341" i="5"/>
  <c r="K5341" i="5"/>
  <c r="J5341" i="5"/>
  <c r="E5473" i="5"/>
  <c r="M5473" i="5"/>
  <c r="L5473" i="5"/>
  <c r="K5473" i="5"/>
  <c r="J5473" i="5"/>
  <c r="E3806" i="5"/>
  <c r="M3806" i="5"/>
  <c r="L3806" i="5"/>
  <c r="K3806" i="5"/>
  <c r="J3806" i="5"/>
  <c r="E3980" i="5"/>
  <c r="M3980" i="5"/>
  <c r="K3980" i="5"/>
  <c r="L3980" i="5"/>
  <c r="J3980" i="5"/>
  <c r="E4130" i="5"/>
  <c r="M4130" i="5"/>
  <c r="L4130" i="5"/>
  <c r="K4130" i="5"/>
  <c r="J4130" i="5"/>
  <c r="E4304" i="5"/>
  <c r="M4304" i="5"/>
  <c r="L4304" i="5"/>
  <c r="K4304" i="5"/>
  <c r="J4304" i="5"/>
  <c r="M4478" i="5"/>
  <c r="L4478" i="5"/>
  <c r="K4478" i="5"/>
  <c r="J4478" i="5"/>
  <c r="E4658" i="5"/>
  <c r="M4658" i="5"/>
  <c r="L4658" i="5"/>
  <c r="K4658" i="5"/>
  <c r="J4658" i="5"/>
  <c r="M4844" i="5"/>
  <c r="L4844" i="5"/>
  <c r="K4844" i="5"/>
  <c r="J4844" i="5"/>
  <c r="E5036" i="5"/>
  <c r="M5036" i="5"/>
  <c r="L5036" i="5"/>
  <c r="K5036" i="5"/>
  <c r="J5036" i="5"/>
  <c r="E5228" i="5"/>
  <c r="M5228" i="5"/>
  <c r="L5228" i="5"/>
  <c r="K5228" i="5"/>
  <c r="J5228" i="5"/>
  <c r="E5408" i="5"/>
  <c r="M5408" i="5"/>
  <c r="L5408" i="5"/>
  <c r="K5408" i="5"/>
  <c r="J5408" i="5"/>
  <c r="M5564" i="5"/>
  <c r="L5564" i="5"/>
  <c r="K5564" i="5"/>
  <c r="J5564" i="5"/>
  <c r="E201" i="5"/>
  <c r="M201" i="5"/>
  <c r="L201" i="5"/>
  <c r="K201" i="5"/>
  <c r="J201" i="5"/>
  <c r="E339" i="5"/>
  <c r="M339" i="5"/>
  <c r="L339" i="5"/>
  <c r="K339" i="5"/>
  <c r="J339" i="5"/>
  <c r="E483" i="5"/>
  <c r="M483" i="5"/>
  <c r="L483" i="5"/>
  <c r="K483" i="5"/>
  <c r="J483" i="5"/>
  <c r="E633" i="5"/>
  <c r="M633" i="5"/>
  <c r="L633" i="5"/>
  <c r="K633" i="5"/>
  <c r="J633" i="5"/>
  <c r="E795" i="5"/>
  <c r="M795" i="5"/>
  <c r="L795" i="5"/>
  <c r="K795" i="5"/>
  <c r="J795" i="5"/>
  <c r="E957" i="5"/>
  <c r="M957" i="5"/>
  <c r="L957" i="5"/>
  <c r="K957" i="5"/>
  <c r="J957" i="5"/>
  <c r="E1161" i="5"/>
  <c r="M1161" i="5"/>
  <c r="L1161" i="5"/>
  <c r="K1161" i="5"/>
  <c r="J1161" i="5"/>
  <c r="E1383" i="5"/>
  <c r="M1383" i="5"/>
  <c r="L1383" i="5"/>
  <c r="K1383" i="5"/>
  <c r="J1383" i="5"/>
  <c r="E1599" i="5"/>
  <c r="M1599" i="5"/>
  <c r="L1599" i="5"/>
  <c r="K1599" i="5"/>
  <c r="J1599" i="5"/>
  <c r="E1821" i="5"/>
  <c r="M1821" i="5"/>
  <c r="L1821" i="5"/>
  <c r="K1821" i="5"/>
  <c r="J1821" i="5"/>
  <c r="E2031" i="5"/>
  <c r="M2031" i="5"/>
  <c r="L2031" i="5"/>
  <c r="K2031" i="5"/>
  <c r="J2031" i="5"/>
  <c r="E2223" i="5"/>
  <c r="M2223" i="5"/>
  <c r="L2223" i="5"/>
  <c r="K2223" i="5"/>
  <c r="J2223" i="5"/>
  <c r="E2451" i="5"/>
  <c r="M2451" i="5"/>
  <c r="L2451" i="5"/>
  <c r="K2451" i="5"/>
  <c r="J2451" i="5"/>
  <c r="E2655" i="5"/>
  <c r="M2655" i="5"/>
  <c r="L2655" i="5"/>
  <c r="K2655" i="5"/>
  <c r="J2655" i="5"/>
  <c r="E2865" i="5"/>
  <c r="M2865" i="5"/>
  <c r="L2865" i="5"/>
  <c r="K2865" i="5"/>
  <c r="J2865" i="5"/>
  <c r="E3099" i="5"/>
  <c r="M3099" i="5"/>
  <c r="L3099" i="5"/>
  <c r="K3099" i="5"/>
  <c r="J3099" i="5"/>
  <c r="E3291" i="5"/>
  <c r="M3291" i="5"/>
  <c r="L3291" i="5"/>
  <c r="K3291" i="5"/>
  <c r="J3291" i="5"/>
  <c r="E3513" i="5"/>
  <c r="M3513" i="5"/>
  <c r="L3513" i="5"/>
  <c r="K3513" i="5"/>
  <c r="J3513" i="5"/>
  <c r="E3717" i="5"/>
  <c r="M3717" i="5"/>
  <c r="L3717" i="5"/>
  <c r="K3717" i="5"/>
  <c r="J3717" i="5"/>
  <c r="E3957" i="5"/>
  <c r="M3957" i="5"/>
  <c r="L3957" i="5"/>
  <c r="K3957" i="5"/>
  <c r="J3957" i="5"/>
  <c r="E4237" i="5"/>
  <c r="M4237" i="5"/>
  <c r="L4237" i="5"/>
  <c r="K4237" i="5"/>
  <c r="J4237" i="5"/>
  <c r="E4369" i="5"/>
  <c r="M4369" i="5"/>
  <c r="L4369" i="5"/>
  <c r="K4369" i="5"/>
  <c r="J4369" i="5"/>
  <c r="E4591" i="5"/>
  <c r="M4591" i="5"/>
  <c r="L4591" i="5"/>
  <c r="K4591" i="5"/>
  <c r="J4591" i="5"/>
  <c r="E4639" i="5"/>
  <c r="M4639" i="5"/>
  <c r="L4639" i="5"/>
  <c r="K4639" i="5"/>
  <c r="J4639" i="5"/>
  <c r="M4783" i="5"/>
  <c r="L4783" i="5"/>
  <c r="K4783" i="5"/>
  <c r="J4783" i="5"/>
  <c r="E4939" i="5"/>
  <c r="M4939" i="5"/>
  <c r="L4939" i="5"/>
  <c r="K4939" i="5"/>
  <c r="J4939" i="5"/>
  <c r="M5077" i="5"/>
  <c r="L5077" i="5"/>
  <c r="K5077" i="5"/>
  <c r="J5077" i="5"/>
  <c r="E5203" i="5"/>
  <c r="M5203" i="5"/>
  <c r="L5203" i="5"/>
  <c r="K5203" i="5"/>
  <c r="J5203" i="5"/>
  <c r="M5377" i="5"/>
  <c r="L5377" i="5"/>
  <c r="K5377" i="5"/>
  <c r="J5377" i="5"/>
  <c r="E5527" i="5"/>
  <c r="M5527" i="5"/>
  <c r="L5527" i="5"/>
  <c r="K5527" i="5"/>
  <c r="J5527" i="5"/>
  <c r="E3866" i="5"/>
  <c r="M3866" i="5"/>
  <c r="K3866" i="5"/>
  <c r="L3866" i="5"/>
  <c r="J3866" i="5"/>
  <c r="E4046" i="5"/>
  <c r="M4046" i="5"/>
  <c r="L4046" i="5"/>
  <c r="K4046" i="5"/>
  <c r="J4046" i="5"/>
  <c r="E4226" i="5"/>
  <c r="M4226" i="5"/>
  <c r="L4226" i="5"/>
  <c r="K4226" i="5"/>
  <c r="J4226" i="5"/>
  <c r="E4400" i="5"/>
  <c r="M4400" i="5"/>
  <c r="L4400" i="5"/>
  <c r="K4400" i="5"/>
  <c r="J4400" i="5"/>
  <c r="E4586" i="5"/>
  <c r="M4586" i="5"/>
  <c r="L4586" i="5"/>
  <c r="K4586" i="5"/>
  <c r="J4586" i="5"/>
  <c r="E4766" i="5"/>
  <c r="M4766" i="5"/>
  <c r="L4766" i="5"/>
  <c r="K4766" i="5"/>
  <c r="J4766" i="5"/>
  <c r="E5392" i="5"/>
  <c r="M5392" i="5"/>
  <c r="L5392" i="5"/>
  <c r="K5392" i="5"/>
  <c r="J5392" i="5"/>
  <c r="E5126" i="5"/>
  <c r="M5126" i="5"/>
  <c r="L5126" i="5"/>
  <c r="K5126" i="5"/>
  <c r="J5126" i="5"/>
  <c r="M5306" i="5"/>
  <c r="L5306" i="5"/>
  <c r="K5306" i="5"/>
  <c r="J5306" i="5"/>
  <c r="E5462" i="5"/>
  <c r="M5462" i="5"/>
  <c r="L5462" i="5"/>
  <c r="K5462" i="5"/>
  <c r="J5462" i="5"/>
  <c r="E885" i="5"/>
  <c r="M885" i="5"/>
  <c r="L885" i="5"/>
  <c r="K885" i="5"/>
  <c r="J885" i="5"/>
  <c r="E1107" i="5"/>
  <c r="M1107" i="5"/>
  <c r="L1107" i="5"/>
  <c r="K1107" i="5"/>
  <c r="J1107" i="5"/>
  <c r="E1317" i="5"/>
  <c r="M1317" i="5"/>
  <c r="L1317" i="5"/>
  <c r="K1317" i="5"/>
  <c r="J1317" i="5"/>
  <c r="E1521" i="5"/>
  <c r="M1521" i="5"/>
  <c r="L1521" i="5"/>
  <c r="K1521" i="5"/>
  <c r="J1521" i="5"/>
  <c r="E1731" i="5"/>
  <c r="M1731" i="5"/>
  <c r="L1731" i="5"/>
  <c r="K1731" i="5"/>
  <c r="J1731" i="5"/>
  <c r="E1947" i="5"/>
  <c r="M1947" i="5"/>
  <c r="L1947" i="5"/>
  <c r="K1947" i="5"/>
  <c r="J1947" i="5"/>
  <c r="E2175" i="5"/>
  <c r="M2175" i="5"/>
  <c r="L2175" i="5"/>
  <c r="K2175" i="5"/>
  <c r="J2175" i="5"/>
  <c r="E2391" i="5"/>
  <c r="M2391" i="5"/>
  <c r="L2391" i="5"/>
  <c r="K2391" i="5"/>
  <c r="J2391" i="5"/>
  <c r="E2589" i="5"/>
  <c r="M2589" i="5"/>
  <c r="L2589" i="5"/>
  <c r="K2589" i="5"/>
  <c r="J2589" i="5"/>
  <c r="E2775" i="5"/>
  <c r="M2775" i="5"/>
  <c r="L2775" i="5"/>
  <c r="K2775" i="5"/>
  <c r="J2775" i="5"/>
  <c r="E4906" i="5"/>
  <c r="M4906" i="5"/>
  <c r="L4906" i="5"/>
  <c r="K4906" i="5"/>
  <c r="J4906" i="5"/>
  <c r="E3189" i="5"/>
  <c r="M3189" i="5"/>
  <c r="L3189" i="5"/>
  <c r="K3189" i="5"/>
  <c r="J3189" i="5"/>
  <c r="E3387" i="5"/>
  <c r="M3387" i="5"/>
  <c r="L3387" i="5"/>
  <c r="K3387" i="5"/>
  <c r="J3387" i="5"/>
  <c r="E3603" i="5"/>
  <c r="M3603" i="5"/>
  <c r="L3603" i="5"/>
  <c r="K3603" i="5"/>
  <c r="J3603" i="5"/>
  <c r="E3813" i="5"/>
  <c r="M3813" i="5"/>
  <c r="L3813" i="5"/>
  <c r="K3813" i="5"/>
  <c r="J3813" i="5"/>
  <c r="E4059" i="5"/>
  <c r="M4059" i="5"/>
  <c r="L4059" i="5"/>
  <c r="K4059" i="5"/>
  <c r="J4059" i="5"/>
  <c r="E4351" i="5"/>
  <c r="M4351" i="5"/>
  <c r="L4351" i="5"/>
  <c r="K4351" i="5"/>
  <c r="J4351" i="5"/>
  <c r="E4495" i="5"/>
  <c r="M4495" i="5"/>
  <c r="L4495" i="5"/>
  <c r="K4495" i="5"/>
  <c r="J4495" i="5"/>
  <c r="M4645" i="5"/>
  <c r="L4645" i="5"/>
  <c r="K4645" i="5"/>
  <c r="J4645" i="5"/>
  <c r="E4789" i="5"/>
  <c r="M4789" i="5"/>
  <c r="L4789" i="5"/>
  <c r="K4789" i="5"/>
  <c r="J4789" i="5"/>
  <c r="E4915" i="5"/>
  <c r="M4915" i="5"/>
  <c r="L4915" i="5"/>
  <c r="K4915" i="5"/>
  <c r="J4915" i="5"/>
  <c r="E5071" i="5"/>
  <c r="M5071" i="5"/>
  <c r="L5071" i="5"/>
  <c r="K5071" i="5"/>
  <c r="J5071" i="5"/>
  <c r="E5215" i="5"/>
  <c r="M5215" i="5"/>
  <c r="L5215" i="5"/>
  <c r="K5215" i="5"/>
  <c r="J5215" i="5"/>
  <c r="E5359" i="5"/>
  <c r="M5359" i="5"/>
  <c r="L5359" i="5"/>
  <c r="K5359" i="5"/>
  <c r="J5359" i="5"/>
  <c r="E5509" i="5"/>
  <c r="M5509" i="5"/>
  <c r="L5509" i="5"/>
  <c r="K5509" i="5"/>
  <c r="J5509" i="5"/>
  <c r="E3836" i="5"/>
  <c r="M3836" i="5"/>
  <c r="L3836" i="5"/>
  <c r="K3836" i="5"/>
  <c r="J3836" i="5"/>
  <c r="E4016" i="5"/>
  <c r="M4016" i="5"/>
  <c r="L4016" i="5"/>
  <c r="K4016" i="5"/>
  <c r="J4016" i="5"/>
  <c r="E4184" i="5"/>
  <c r="M4184" i="5"/>
  <c r="L4184" i="5"/>
  <c r="K4184" i="5"/>
  <c r="J4184" i="5"/>
  <c r="E4358" i="5"/>
  <c r="M4358" i="5"/>
  <c r="L4358" i="5"/>
  <c r="K4358" i="5"/>
  <c r="J4358" i="5"/>
  <c r="E4544" i="5"/>
  <c r="M4544" i="5"/>
  <c r="L4544" i="5"/>
  <c r="K4544" i="5"/>
  <c r="J4544" i="5"/>
  <c r="E4700" i="5"/>
  <c r="M4700" i="5"/>
  <c r="L4700" i="5"/>
  <c r="K4700" i="5"/>
  <c r="J4700" i="5"/>
  <c r="E4886" i="5"/>
  <c r="M4886" i="5"/>
  <c r="L4886" i="5"/>
  <c r="K4886" i="5"/>
  <c r="J4886" i="5"/>
  <c r="E5048" i="5"/>
  <c r="M5048" i="5"/>
  <c r="L5048" i="5"/>
  <c r="K5048" i="5"/>
  <c r="J5048" i="5"/>
  <c r="E5198" i="5"/>
  <c r="M5198" i="5"/>
  <c r="L5198" i="5"/>
  <c r="K5198" i="5"/>
  <c r="J5198" i="5"/>
  <c r="E3151" i="5"/>
  <c r="M3151" i="5"/>
  <c r="L3151" i="5"/>
  <c r="K3151" i="5"/>
  <c r="J3151" i="5"/>
  <c r="E81" i="5"/>
  <c r="M81" i="5"/>
  <c r="L81" i="5"/>
  <c r="K81" i="5"/>
  <c r="J81" i="5"/>
  <c r="M237" i="5"/>
  <c r="L237" i="5"/>
  <c r="K237" i="5"/>
  <c r="J237" i="5"/>
  <c r="E886" i="5"/>
  <c r="M886" i="5"/>
  <c r="L886" i="5"/>
  <c r="K886" i="5"/>
  <c r="J886" i="5"/>
  <c r="E537" i="5"/>
  <c r="M537" i="5"/>
  <c r="L537" i="5"/>
  <c r="K537" i="5"/>
  <c r="J537" i="5"/>
  <c r="E663" i="5"/>
  <c r="M663" i="5"/>
  <c r="L663" i="5"/>
  <c r="K663" i="5"/>
  <c r="J663" i="5"/>
  <c r="E801" i="5"/>
  <c r="M801" i="5"/>
  <c r="L801" i="5"/>
  <c r="K801" i="5"/>
  <c r="J801" i="5"/>
  <c r="E975" i="5"/>
  <c r="M975" i="5"/>
  <c r="L975" i="5"/>
  <c r="K975" i="5"/>
  <c r="J975" i="5"/>
  <c r="E1191" i="5"/>
  <c r="M1191" i="5"/>
  <c r="L1191" i="5"/>
  <c r="K1191" i="5"/>
  <c r="J1191" i="5"/>
  <c r="E1413" i="5"/>
  <c r="M1413" i="5"/>
  <c r="L1413" i="5"/>
  <c r="K1413" i="5"/>
  <c r="J1413" i="5"/>
  <c r="E1653" i="5"/>
  <c r="M1653" i="5"/>
  <c r="L1653" i="5"/>
  <c r="K1653" i="5"/>
  <c r="J1653" i="5"/>
  <c r="E1881" i="5"/>
  <c r="M1881" i="5"/>
  <c r="L1881" i="5"/>
  <c r="K1881" i="5"/>
  <c r="J1881" i="5"/>
  <c r="E2055" i="5"/>
  <c r="M2055" i="5"/>
  <c r="L2055" i="5"/>
  <c r="K2055" i="5"/>
  <c r="J2055" i="5"/>
  <c r="E2265" i="5"/>
  <c r="M2265" i="5"/>
  <c r="L2265" i="5"/>
  <c r="K2265" i="5"/>
  <c r="J2265" i="5"/>
  <c r="M2493" i="5"/>
  <c r="L2493" i="5"/>
  <c r="K2493" i="5"/>
  <c r="J2493" i="5"/>
  <c r="E2703" i="5"/>
  <c r="M2703" i="5"/>
  <c r="L2703" i="5"/>
  <c r="K2703" i="5"/>
  <c r="J2703" i="5"/>
  <c r="E2883" i="5"/>
  <c r="M2883" i="5"/>
  <c r="L2883" i="5"/>
  <c r="K2883" i="5"/>
  <c r="J2883" i="5"/>
  <c r="E3075" i="5"/>
  <c r="M3075" i="5"/>
  <c r="L3075" i="5"/>
  <c r="K3075" i="5"/>
  <c r="J3075" i="5"/>
  <c r="E3285" i="5"/>
  <c r="M3285" i="5"/>
  <c r="L3285" i="5"/>
  <c r="K3285" i="5"/>
  <c r="J3285" i="5"/>
  <c r="E3501" i="5"/>
  <c r="M3501" i="5"/>
  <c r="L3501" i="5"/>
  <c r="K3501" i="5"/>
  <c r="J3501" i="5"/>
  <c r="E3723" i="5"/>
  <c r="M3723" i="5"/>
  <c r="L3723" i="5"/>
  <c r="K3723" i="5"/>
  <c r="J3723" i="5"/>
  <c r="E3945" i="5"/>
  <c r="M3945" i="5"/>
  <c r="L3945" i="5"/>
  <c r="K3945" i="5"/>
  <c r="J3945" i="5"/>
  <c r="M3308" i="5"/>
  <c r="L3308" i="5"/>
  <c r="K3308" i="5"/>
  <c r="J3308" i="5"/>
  <c r="M3344" i="5"/>
  <c r="L3344" i="5"/>
  <c r="K3344" i="5"/>
  <c r="J3344" i="5"/>
  <c r="E3380" i="5"/>
  <c r="M3380" i="5"/>
  <c r="L3380" i="5"/>
  <c r="K3380" i="5"/>
  <c r="J3380" i="5"/>
  <c r="E3416" i="5"/>
  <c r="M3416" i="5"/>
  <c r="L3416" i="5"/>
  <c r="K3416" i="5"/>
  <c r="J3416" i="5"/>
  <c r="E3452" i="5"/>
  <c r="M3452" i="5"/>
  <c r="L3452" i="5"/>
  <c r="K3452" i="5"/>
  <c r="J3452" i="5"/>
  <c r="E3488" i="5"/>
  <c r="M3488" i="5"/>
  <c r="L3488" i="5"/>
  <c r="K3488" i="5"/>
  <c r="J3488" i="5"/>
  <c r="E3524" i="5"/>
  <c r="M3524" i="5"/>
  <c r="L3524" i="5"/>
  <c r="K3524" i="5"/>
  <c r="J3524" i="5"/>
  <c r="E3560" i="5"/>
  <c r="M3560" i="5"/>
  <c r="K3560" i="5"/>
  <c r="L3560" i="5"/>
  <c r="J3560" i="5"/>
  <c r="E3596" i="5"/>
  <c r="M3596" i="5"/>
  <c r="L3596" i="5"/>
  <c r="K3596" i="5"/>
  <c r="J3596" i="5"/>
  <c r="E3632" i="5"/>
  <c r="M3632" i="5"/>
  <c r="L3632" i="5"/>
  <c r="K3632" i="5"/>
  <c r="J3632" i="5"/>
  <c r="E3668" i="5"/>
  <c r="M3668" i="5"/>
  <c r="K3668" i="5"/>
  <c r="L3668" i="5"/>
  <c r="J3668" i="5"/>
  <c r="E3728" i="5"/>
  <c r="M3728" i="5"/>
  <c r="L3728" i="5"/>
  <c r="K3728" i="5"/>
  <c r="J3728" i="5"/>
  <c r="E3764" i="5"/>
  <c r="M3764" i="5"/>
  <c r="L3764" i="5"/>
  <c r="K3764" i="5"/>
  <c r="J3764" i="5"/>
  <c r="E3968" i="5"/>
  <c r="M3968" i="5"/>
  <c r="L3968" i="5"/>
  <c r="K3968" i="5"/>
  <c r="J3968" i="5"/>
  <c r="E4148" i="5"/>
  <c r="M4148" i="5"/>
  <c r="L4148" i="5"/>
  <c r="K4148" i="5"/>
  <c r="J4148" i="5"/>
  <c r="E4340" i="5"/>
  <c r="M4340" i="5"/>
  <c r="L4340" i="5"/>
  <c r="K4340" i="5"/>
  <c r="J4340" i="5"/>
  <c r="E4532" i="5"/>
  <c r="M4532" i="5"/>
  <c r="L4532" i="5"/>
  <c r="K4532" i="5"/>
  <c r="J4532" i="5"/>
  <c r="E4730" i="5"/>
  <c r="M4730" i="5"/>
  <c r="L4730" i="5"/>
  <c r="K4730" i="5"/>
  <c r="J4730" i="5"/>
  <c r="E4904" i="5"/>
  <c r="M4904" i="5"/>
  <c r="L4904" i="5"/>
  <c r="K4904" i="5"/>
  <c r="J4904" i="5"/>
  <c r="E5078" i="5"/>
  <c r="M5078" i="5"/>
  <c r="L5078" i="5"/>
  <c r="K5078" i="5"/>
  <c r="J5078" i="5"/>
  <c r="E5264" i="5"/>
  <c r="M5264" i="5"/>
  <c r="L5264" i="5"/>
  <c r="K5264" i="5"/>
  <c r="J5264" i="5"/>
  <c r="E5480" i="5"/>
  <c r="M5480" i="5"/>
  <c r="L5480" i="5"/>
  <c r="K5480" i="5"/>
  <c r="J5480" i="5"/>
  <c r="E159" i="5"/>
  <c r="M159" i="5"/>
  <c r="L159" i="5"/>
  <c r="K159" i="5"/>
  <c r="J159" i="5"/>
  <c r="E303" i="5"/>
  <c r="M303" i="5"/>
  <c r="L303" i="5"/>
  <c r="K303" i="5"/>
  <c r="J303" i="5"/>
  <c r="E447" i="5"/>
  <c r="M447" i="5"/>
  <c r="L447" i="5"/>
  <c r="K447" i="5"/>
  <c r="J447" i="5"/>
  <c r="E591" i="5"/>
  <c r="M591" i="5"/>
  <c r="L591" i="5"/>
  <c r="K591" i="5"/>
  <c r="J591" i="5"/>
  <c r="E711" i="5"/>
  <c r="M711" i="5"/>
  <c r="L711" i="5"/>
  <c r="K711" i="5"/>
  <c r="J711" i="5"/>
  <c r="E861" i="5"/>
  <c r="M861" i="5"/>
  <c r="L861" i="5"/>
  <c r="K861" i="5"/>
  <c r="J861" i="5"/>
  <c r="M1047" i="5"/>
  <c r="L1047" i="5"/>
  <c r="K1047" i="5"/>
  <c r="J1047" i="5"/>
  <c r="E1245" i="5"/>
  <c r="M1245" i="5"/>
  <c r="L1245" i="5"/>
  <c r="K1245" i="5"/>
  <c r="J1245" i="5"/>
  <c r="M1443" i="5"/>
  <c r="L1443" i="5"/>
  <c r="K1443" i="5"/>
  <c r="J1443" i="5"/>
  <c r="E1635" i="5"/>
  <c r="M1635" i="5"/>
  <c r="L1635" i="5"/>
  <c r="K1635" i="5"/>
  <c r="J1635" i="5"/>
  <c r="E1839" i="5"/>
  <c r="M1839" i="5"/>
  <c r="L1839" i="5"/>
  <c r="K1839" i="5"/>
  <c r="J1839" i="5"/>
  <c r="E2043" i="5"/>
  <c r="M2043" i="5"/>
  <c r="L2043" i="5"/>
  <c r="K2043" i="5"/>
  <c r="J2043" i="5"/>
  <c r="E2253" i="5"/>
  <c r="M2253" i="5"/>
  <c r="L2253" i="5"/>
  <c r="K2253" i="5"/>
  <c r="J2253" i="5"/>
  <c r="E2469" i="5"/>
  <c r="M2469" i="5"/>
  <c r="L2469" i="5"/>
  <c r="K2469" i="5"/>
  <c r="J2469" i="5"/>
  <c r="E2685" i="5"/>
  <c r="M2685" i="5"/>
  <c r="L2685" i="5"/>
  <c r="K2685" i="5"/>
  <c r="J2685" i="5"/>
  <c r="E2967" i="5"/>
  <c r="M2967" i="5"/>
  <c r="L2967" i="5"/>
  <c r="K2967" i="5"/>
  <c r="J2967" i="5"/>
  <c r="M3171" i="5"/>
  <c r="L3171" i="5"/>
  <c r="K3171" i="5"/>
  <c r="J3171" i="5"/>
  <c r="E3381" i="5"/>
  <c r="M3381" i="5"/>
  <c r="L3381" i="5"/>
  <c r="K3381" i="5"/>
  <c r="J3381" i="5"/>
  <c r="E3591" i="5"/>
  <c r="M3591" i="5"/>
  <c r="L3591" i="5"/>
  <c r="K3591" i="5"/>
  <c r="J3591" i="5"/>
  <c r="E3795" i="5"/>
  <c r="M3795" i="5"/>
  <c r="L3795" i="5"/>
  <c r="K3795" i="5"/>
  <c r="J3795" i="5"/>
  <c r="E3999" i="5"/>
  <c r="M3999" i="5"/>
  <c r="L3999" i="5"/>
  <c r="K3999" i="5"/>
  <c r="J3999" i="5"/>
  <c r="M21" i="5"/>
  <c r="L21" i="5"/>
  <c r="K21" i="5"/>
  <c r="J21" i="5"/>
  <c r="M57" i="5"/>
  <c r="L57" i="5"/>
  <c r="K57" i="5"/>
  <c r="J57" i="5"/>
  <c r="M77" i="5"/>
  <c r="L77" i="5"/>
  <c r="K77" i="5"/>
  <c r="J77" i="5"/>
  <c r="M309" i="5"/>
  <c r="L309" i="5"/>
  <c r="K309" i="5"/>
  <c r="J309" i="5"/>
  <c r="M477" i="5"/>
  <c r="L477" i="5"/>
  <c r="K477" i="5"/>
  <c r="J477" i="5"/>
  <c r="M645" i="5"/>
  <c r="L645" i="5"/>
  <c r="K645" i="5"/>
  <c r="J645" i="5"/>
  <c r="M807" i="5"/>
  <c r="L807" i="5"/>
  <c r="K807" i="5"/>
  <c r="J807" i="5"/>
  <c r="E969" i="5"/>
  <c r="M969" i="5"/>
  <c r="L969" i="5"/>
  <c r="K969" i="5"/>
  <c r="J969" i="5"/>
  <c r="M1167" i="5"/>
  <c r="L1167" i="5"/>
  <c r="K1167" i="5"/>
  <c r="J1167" i="5"/>
  <c r="E1401" i="5"/>
  <c r="M1401" i="5"/>
  <c r="L1401" i="5"/>
  <c r="K1401" i="5"/>
  <c r="J1401" i="5"/>
  <c r="M1623" i="5"/>
  <c r="L1623" i="5"/>
  <c r="K1623" i="5"/>
  <c r="J1623" i="5"/>
  <c r="E1869" i="5"/>
  <c r="M1869" i="5"/>
  <c r="L1869" i="5"/>
  <c r="K1869" i="5"/>
  <c r="J1869" i="5"/>
  <c r="E2097" i="5"/>
  <c r="M2097" i="5"/>
  <c r="L2097" i="5"/>
  <c r="K2097" i="5"/>
  <c r="J2097" i="5"/>
  <c r="E2355" i="5"/>
  <c r="M2355" i="5"/>
  <c r="L2355" i="5"/>
  <c r="K2355" i="5"/>
  <c r="J2355" i="5"/>
  <c r="E2583" i="5"/>
  <c r="M2583" i="5"/>
  <c r="L2583" i="5"/>
  <c r="K2583" i="5"/>
  <c r="J2583" i="5"/>
  <c r="E2835" i="5"/>
  <c r="M2835" i="5"/>
  <c r="L2835" i="5"/>
  <c r="K2835" i="5"/>
  <c r="J2835" i="5"/>
  <c r="E3069" i="5"/>
  <c r="M3069" i="5"/>
  <c r="L3069" i="5"/>
  <c r="K3069" i="5"/>
  <c r="J3069" i="5"/>
  <c r="E3303" i="5"/>
  <c r="M3303" i="5"/>
  <c r="L3303" i="5"/>
  <c r="K3303" i="5"/>
  <c r="J3303" i="5"/>
  <c r="E3531" i="5"/>
  <c r="M3531" i="5"/>
  <c r="L3531" i="5"/>
  <c r="K3531" i="5"/>
  <c r="J3531" i="5"/>
  <c r="E3741" i="5"/>
  <c r="M3741" i="5"/>
  <c r="L3741" i="5"/>
  <c r="K3741" i="5"/>
  <c r="J3741" i="5"/>
  <c r="E3969" i="5"/>
  <c r="M3969" i="5"/>
  <c r="L3969" i="5"/>
  <c r="K3969" i="5"/>
  <c r="J3969" i="5"/>
  <c r="E4069" i="5"/>
  <c r="M4069" i="5"/>
  <c r="L4069" i="5"/>
  <c r="K4069" i="5"/>
  <c r="J4069" i="5"/>
  <c r="E4105" i="5"/>
  <c r="M4105" i="5"/>
  <c r="L4105" i="5"/>
  <c r="K4105" i="5"/>
  <c r="J4105" i="5"/>
  <c r="E4141" i="5"/>
  <c r="M4141" i="5"/>
  <c r="L4141" i="5"/>
  <c r="K4141" i="5"/>
  <c r="J4141" i="5"/>
  <c r="E4195" i="5"/>
  <c r="M4195" i="5"/>
  <c r="L4195" i="5"/>
  <c r="K4195" i="5"/>
  <c r="J4195" i="5"/>
  <c r="E4315" i="5"/>
  <c r="M4315" i="5"/>
  <c r="L4315" i="5"/>
  <c r="K4315" i="5"/>
  <c r="J4315" i="5"/>
  <c r="E4459" i="5"/>
  <c r="M4459" i="5"/>
  <c r="L4459" i="5"/>
  <c r="K4459" i="5"/>
  <c r="J4459" i="5"/>
  <c r="E4609" i="5"/>
  <c r="M4609" i="5"/>
  <c r="L4609" i="5"/>
  <c r="K4609" i="5"/>
  <c r="J4609" i="5"/>
  <c r="E4753" i="5"/>
  <c r="M4753" i="5"/>
  <c r="L4753" i="5"/>
  <c r="K4753" i="5"/>
  <c r="J4753" i="5"/>
  <c r="E4885" i="5"/>
  <c r="M4885" i="5"/>
  <c r="L4885" i="5"/>
  <c r="K4885" i="5"/>
  <c r="J4885" i="5"/>
  <c r="E5023" i="5"/>
  <c r="M5023" i="5"/>
  <c r="L5023" i="5"/>
  <c r="K5023" i="5"/>
  <c r="J5023" i="5"/>
  <c r="E5173" i="5"/>
  <c r="M5173" i="5"/>
  <c r="L5173" i="5"/>
  <c r="K5173" i="5"/>
  <c r="J5173" i="5"/>
  <c r="E5293" i="5"/>
  <c r="M5293" i="5"/>
  <c r="L5293" i="5"/>
  <c r="K5293" i="5"/>
  <c r="J5293" i="5"/>
  <c r="E5443" i="5"/>
  <c r="M5443" i="5"/>
  <c r="L5443" i="5"/>
  <c r="K5443" i="5"/>
  <c r="J5443" i="5"/>
  <c r="E3710" i="5"/>
  <c r="M3710" i="5"/>
  <c r="L3710" i="5"/>
  <c r="K3710" i="5"/>
  <c r="J3710" i="5"/>
  <c r="E3920" i="5"/>
  <c r="M3920" i="5"/>
  <c r="K3920" i="5"/>
  <c r="L3920" i="5"/>
  <c r="J3920" i="5"/>
  <c r="E4142" i="5"/>
  <c r="M4142" i="5"/>
  <c r="K4142" i="5"/>
  <c r="L4142" i="5"/>
  <c r="J4142" i="5"/>
  <c r="E4322" i="5"/>
  <c r="M4322" i="5"/>
  <c r="L4322" i="5"/>
  <c r="K4322" i="5"/>
  <c r="J4322" i="5"/>
  <c r="E4502" i="5"/>
  <c r="M4502" i="5"/>
  <c r="L4502" i="5"/>
  <c r="K4502" i="5"/>
  <c r="J4502" i="5"/>
  <c r="E5271" i="5"/>
  <c r="M5271" i="5"/>
  <c r="L5271" i="5"/>
  <c r="K5271" i="5"/>
  <c r="J5271" i="5"/>
  <c r="M4868" i="5"/>
  <c r="L4868" i="5"/>
  <c r="K4868" i="5"/>
  <c r="J4868" i="5"/>
  <c r="E5060" i="5"/>
  <c r="M5060" i="5"/>
  <c r="L5060" i="5"/>
  <c r="K5060" i="5"/>
  <c r="J5060" i="5"/>
  <c r="E5234" i="5"/>
  <c r="M5234" i="5"/>
  <c r="L5234" i="5"/>
  <c r="K5234" i="5"/>
  <c r="J5234" i="5"/>
  <c r="M5420" i="5"/>
  <c r="L5420" i="5"/>
  <c r="K5420" i="5"/>
  <c r="J5420" i="5"/>
  <c r="M435" i="5"/>
  <c r="L435" i="5"/>
  <c r="K435" i="5"/>
  <c r="J435" i="5"/>
  <c r="E1185" i="5"/>
  <c r="M1185" i="5"/>
  <c r="L1185" i="5"/>
  <c r="K1185" i="5"/>
  <c r="J1185" i="5"/>
  <c r="M898" i="5"/>
  <c r="L898" i="5"/>
  <c r="K898" i="5"/>
  <c r="J898" i="5"/>
  <c r="M1611" i="5"/>
  <c r="L1611" i="5"/>
  <c r="K1611" i="5"/>
  <c r="J1611" i="5"/>
  <c r="E1815" i="5"/>
  <c r="M1815" i="5"/>
  <c r="L1815" i="5"/>
  <c r="K1815" i="5"/>
  <c r="J1815" i="5"/>
  <c r="E2037" i="5"/>
  <c r="M2037" i="5"/>
  <c r="L2037" i="5"/>
  <c r="K2037" i="5"/>
  <c r="J2037" i="5"/>
  <c r="E2271" i="5"/>
  <c r="M2271" i="5"/>
  <c r="L2271" i="5"/>
  <c r="K2271" i="5"/>
  <c r="J2271" i="5"/>
  <c r="E2481" i="5"/>
  <c r="M2481" i="5"/>
  <c r="L2481" i="5"/>
  <c r="K2481" i="5"/>
  <c r="J2481" i="5"/>
  <c r="E2715" i="5"/>
  <c r="M2715" i="5"/>
  <c r="L2715" i="5"/>
  <c r="K2715" i="5"/>
  <c r="J2715" i="5"/>
  <c r="E2895" i="5"/>
  <c r="M2895" i="5"/>
  <c r="L2895" i="5"/>
  <c r="K2895" i="5"/>
  <c r="J2895" i="5"/>
  <c r="E3123" i="5"/>
  <c r="M3123" i="5"/>
  <c r="L3123" i="5"/>
  <c r="K3123" i="5"/>
  <c r="J3123" i="5"/>
  <c r="E3363" i="5"/>
  <c r="M3363" i="5"/>
  <c r="L3363" i="5"/>
  <c r="K3363" i="5"/>
  <c r="J3363" i="5"/>
  <c r="E3573" i="5"/>
  <c r="M3573" i="5"/>
  <c r="L3573" i="5"/>
  <c r="K3573" i="5"/>
  <c r="J3573" i="5"/>
  <c r="E3789" i="5"/>
  <c r="M3789" i="5"/>
  <c r="L3789" i="5"/>
  <c r="K3789" i="5"/>
  <c r="J3789" i="5"/>
  <c r="E3987" i="5"/>
  <c r="M3987" i="5"/>
  <c r="L3987" i="5"/>
  <c r="K3987" i="5"/>
  <c r="J3987" i="5"/>
  <c r="E4305" i="5"/>
  <c r="M4305" i="5"/>
  <c r="L4305" i="5"/>
  <c r="K4305" i="5"/>
  <c r="J4305" i="5"/>
  <c r="M4491" i="5"/>
  <c r="L4491" i="5"/>
  <c r="K4491" i="5"/>
  <c r="J4491" i="5"/>
  <c r="M4671" i="5"/>
  <c r="L4671" i="5"/>
  <c r="K4671" i="5"/>
  <c r="J4671" i="5"/>
  <c r="E4851" i="5"/>
  <c r="M4851" i="5"/>
  <c r="L4851" i="5"/>
  <c r="K4851" i="5"/>
  <c r="J4851" i="5"/>
  <c r="E5031" i="5"/>
  <c r="M5031" i="5"/>
  <c r="L5031" i="5"/>
  <c r="K5031" i="5"/>
  <c r="J5031" i="5"/>
  <c r="M5211" i="5"/>
  <c r="L5211" i="5"/>
  <c r="K5211" i="5"/>
  <c r="J5211" i="5"/>
  <c r="E5385" i="5"/>
  <c r="M5385" i="5"/>
  <c r="L5385" i="5"/>
  <c r="K5385" i="5"/>
  <c r="J5385" i="5"/>
  <c r="E4215" i="5"/>
  <c r="M4215" i="5"/>
  <c r="L4215" i="5"/>
  <c r="K4215" i="5"/>
  <c r="J4215" i="5"/>
  <c r="E4425" i="5"/>
  <c r="M4425" i="5"/>
  <c r="L4425" i="5"/>
  <c r="K4425" i="5"/>
  <c r="J4425" i="5"/>
  <c r="E4605" i="5"/>
  <c r="M4605" i="5"/>
  <c r="L4605" i="5"/>
  <c r="K4605" i="5"/>
  <c r="J4605" i="5"/>
  <c r="E4785" i="5"/>
  <c r="M4785" i="5"/>
  <c r="L4785" i="5"/>
  <c r="K4785" i="5"/>
  <c r="J4785" i="5"/>
  <c r="E4959" i="5"/>
  <c r="M4959" i="5"/>
  <c r="L4959" i="5"/>
  <c r="K4959" i="5"/>
  <c r="J4959" i="5"/>
  <c r="E5139" i="5"/>
  <c r="M5139" i="5"/>
  <c r="L5139" i="5"/>
  <c r="K5139" i="5"/>
  <c r="J5139" i="5"/>
  <c r="E5319" i="5"/>
  <c r="M5319" i="5"/>
  <c r="L5319" i="5"/>
  <c r="K5319" i="5"/>
  <c r="J5319" i="5"/>
  <c r="M5469" i="5"/>
  <c r="L5469" i="5"/>
  <c r="K5469" i="5"/>
  <c r="J5469" i="5"/>
  <c r="E5547" i="5"/>
  <c r="M5547" i="5"/>
  <c r="L5547" i="5"/>
  <c r="K5547" i="5"/>
  <c r="J5547" i="5"/>
  <c r="E4353" i="5"/>
  <c r="M4353" i="5"/>
  <c r="L4353" i="5"/>
  <c r="K4353" i="5"/>
  <c r="J4353" i="5"/>
  <c r="E4527" i="5"/>
  <c r="M4527" i="5"/>
  <c r="L4527" i="5"/>
  <c r="K4527" i="5"/>
  <c r="J4527" i="5"/>
  <c r="E4719" i="5"/>
  <c r="M4719" i="5"/>
  <c r="L4719" i="5"/>
  <c r="K4719" i="5"/>
  <c r="J4719" i="5"/>
  <c r="E4893" i="5"/>
  <c r="M4893" i="5"/>
  <c r="L4893" i="5"/>
  <c r="K4893" i="5"/>
  <c r="J4893" i="5"/>
  <c r="M5067" i="5"/>
  <c r="L5067" i="5"/>
  <c r="K5067" i="5"/>
  <c r="J5067" i="5"/>
  <c r="E5247" i="5"/>
  <c r="M5247" i="5"/>
  <c r="L5247" i="5"/>
  <c r="K5247" i="5"/>
  <c r="J5247" i="5"/>
  <c r="E5421" i="5"/>
  <c r="M5421" i="5"/>
  <c r="L5421" i="5"/>
  <c r="K5421" i="5"/>
  <c r="J5421" i="5"/>
  <c r="M5517" i="5"/>
  <c r="L5517" i="5"/>
  <c r="K5517" i="5"/>
  <c r="J5517" i="5"/>
  <c r="E4233" i="5"/>
  <c r="M4233" i="5"/>
  <c r="L4233" i="5"/>
  <c r="K4233" i="5"/>
  <c r="J4233" i="5"/>
  <c r="E4431" i="5"/>
  <c r="M4431" i="5"/>
  <c r="L4431" i="5"/>
  <c r="K4431" i="5"/>
  <c r="J4431" i="5"/>
  <c r="E4629" i="5"/>
  <c r="M4629" i="5"/>
  <c r="L4629" i="5"/>
  <c r="K4629" i="5"/>
  <c r="J4629" i="5"/>
  <c r="E5243" i="5"/>
  <c r="M5243" i="5"/>
  <c r="L5243" i="5"/>
  <c r="K5243" i="5"/>
  <c r="J5243" i="5"/>
  <c r="E4995" i="5"/>
  <c r="M4995" i="5"/>
  <c r="L4995" i="5"/>
  <c r="K4995" i="5"/>
  <c r="J4995" i="5"/>
  <c r="E5175" i="5"/>
  <c r="M5175" i="5"/>
  <c r="L5175" i="5"/>
  <c r="K5175" i="5"/>
  <c r="J5175" i="5"/>
  <c r="E5373" i="5"/>
  <c r="M5373" i="5"/>
  <c r="L5373" i="5"/>
  <c r="K5373" i="5"/>
  <c r="J5373" i="5"/>
  <c r="E4125" i="5"/>
  <c r="M4125" i="5"/>
  <c r="L4125" i="5"/>
  <c r="K4125" i="5"/>
  <c r="J4125" i="5"/>
  <c r="E4161" i="5"/>
  <c r="M4161" i="5"/>
  <c r="L4161" i="5"/>
  <c r="K4161" i="5"/>
  <c r="J4161" i="5"/>
  <c r="E4197" i="5"/>
  <c r="M4197" i="5"/>
  <c r="L4197" i="5"/>
  <c r="K4197" i="5"/>
  <c r="J4197" i="5"/>
  <c r="E4257" i="5"/>
  <c r="M4257" i="5"/>
  <c r="K4257" i="5"/>
  <c r="L4257" i="5"/>
  <c r="J4257" i="5"/>
  <c r="E4389" i="5"/>
  <c r="M4389" i="5"/>
  <c r="L4389" i="5"/>
  <c r="K4389" i="5"/>
  <c r="J4389" i="5"/>
  <c r="E4551" i="5"/>
  <c r="M4551" i="5"/>
  <c r="L4551" i="5"/>
  <c r="K4551" i="5"/>
  <c r="J4551" i="5"/>
  <c r="M4737" i="5"/>
  <c r="L4737" i="5"/>
  <c r="K4737" i="5"/>
  <c r="J4737" i="5"/>
  <c r="E4917" i="5"/>
  <c r="M4917" i="5"/>
  <c r="L4917" i="5"/>
  <c r="K4917" i="5"/>
  <c r="J4917" i="5"/>
  <c r="E5103" i="5"/>
  <c r="M5103" i="5"/>
  <c r="L5103" i="5"/>
  <c r="K5103" i="5"/>
  <c r="J5103" i="5"/>
  <c r="E5283" i="5"/>
  <c r="M5283" i="5"/>
  <c r="L5283" i="5"/>
  <c r="K5283" i="5"/>
  <c r="J5283" i="5"/>
  <c r="C4245" i="5"/>
  <c r="C4437" i="5"/>
  <c r="C4685" i="5"/>
  <c r="C4829" i="5"/>
  <c r="C2329" i="5"/>
  <c r="C3853" i="5"/>
  <c r="C3917" i="5"/>
  <c r="C4313" i="5"/>
  <c r="C4377" i="5"/>
  <c r="C4433" i="5"/>
  <c r="C4545" i="5"/>
  <c r="C4705" i="5"/>
  <c r="C4865" i="5"/>
  <c r="C5081" i="5"/>
  <c r="C5397" i="5"/>
  <c r="C5493" i="5"/>
  <c r="C5565" i="5"/>
  <c r="E29" i="5"/>
  <c r="M29" i="5"/>
  <c r="L29" i="5"/>
  <c r="K29" i="5"/>
  <c r="J29" i="5"/>
  <c r="E65" i="5"/>
  <c r="M65" i="5"/>
  <c r="L65" i="5"/>
  <c r="K65" i="5"/>
  <c r="J65" i="5"/>
  <c r="E101" i="5"/>
  <c r="M101" i="5"/>
  <c r="L101" i="5"/>
  <c r="K101" i="5"/>
  <c r="J101" i="5"/>
  <c r="E137" i="5"/>
  <c r="M137" i="5"/>
  <c r="L137" i="5"/>
  <c r="K137" i="5"/>
  <c r="J137" i="5"/>
  <c r="E173" i="5"/>
  <c r="M173" i="5"/>
  <c r="L173" i="5"/>
  <c r="K173" i="5"/>
  <c r="J173" i="5"/>
  <c r="E209" i="5"/>
  <c r="M209" i="5"/>
  <c r="L209" i="5"/>
  <c r="K209" i="5"/>
  <c r="J209" i="5"/>
  <c r="E245" i="5"/>
  <c r="M245" i="5"/>
  <c r="L245" i="5"/>
  <c r="K245" i="5"/>
  <c r="J245" i="5"/>
  <c r="E281" i="5"/>
  <c r="M281" i="5"/>
  <c r="L281" i="5"/>
  <c r="K281" i="5"/>
  <c r="J281" i="5"/>
  <c r="E317" i="5"/>
  <c r="M317" i="5"/>
  <c r="L317" i="5"/>
  <c r="K317" i="5"/>
  <c r="J317" i="5"/>
  <c r="E353" i="5"/>
  <c r="M353" i="5"/>
  <c r="L353" i="5"/>
  <c r="K353" i="5"/>
  <c r="J353" i="5"/>
  <c r="E389" i="5"/>
  <c r="M389" i="5"/>
  <c r="L389" i="5"/>
  <c r="K389" i="5"/>
  <c r="J389" i="5"/>
  <c r="E425" i="5"/>
  <c r="M425" i="5"/>
  <c r="L425" i="5"/>
  <c r="K425" i="5"/>
  <c r="J425" i="5"/>
  <c r="E461" i="5"/>
  <c r="M461" i="5"/>
  <c r="L461" i="5"/>
  <c r="K461" i="5"/>
  <c r="J461" i="5"/>
  <c r="E497" i="5"/>
  <c r="M497" i="5"/>
  <c r="L497" i="5"/>
  <c r="K497" i="5"/>
  <c r="J497" i="5"/>
  <c r="E533" i="5"/>
  <c r="M533" i="5"/>
  <c r="L533" i="5"/>
  <c r="K533" i="5"/>
  <c r="J533" i="5"/>
  <c r="E569" i="5"/>
  <c r="M569" i="5"/>
  <c r="L569" i="5"/>
  <c r="K569" i="5"/>
  <c r="J569" i="5"/>
  <c r="E605" i="5"/>
  <c r="M605" i="5"/>
  <c r="L605" i="5"/>
  <c r="K605" i="5"/>
  <c r="J605" i="5"/>
  <c r="E641" i="5"/>
  <c r="M641" i="5"/>
  <c r="L641" i="5"/>
  <c r="K641" i="5"/>
  <c r="J641" i="5"/>
  <c r="E677" i="5"/>
  <c r="M677" i="5"/>
  <c r="L677" i="5"/>
  <c r="K677" i="5"/>
  <c r="J677" i="5"/>
  <c r="E713" i="5"/>
  <c r="M713" i="5"/>
  <c r="L713" i="5"/>
  <c r="K713" i="5"/>
  <c r="J713" i="5"/>
  <c r="E749" i="5"/>
  <c r="M749" i="5"/>
  <c r="L749" i="5"/>
  <c r="K749" i="5"/>
  <c r="J749" i="5"/>
  <c r="E24" i="5"/>
  <c r="M24" i="5"/>
  <c r="L24" i="5"/>
  <c r="K24" i="5"/>
  <c r="J24" i="5"/>
  <c r="E60" i="5"/>
  <c r="M60" i="5"/>
  <c r="L60" i="5"/>
  <c r="K60" i="5"/>
  <c r="J60" i="5"/>
  <c r="E96" i="5"/>
  <c r="M96" i="5"/>
  <c r="L96" i="5"/>
  <c r="K96" i="5"/>
  <c r="J96" i="5"/>
  <c r="E132" i="5"/>
  <c r="M132" i="5"/>
  <c r="L132" i="5"/>
  <c r="K132" i="5"/>
  <c r="J132" i="5"/>
  <c r="E168" i="5"/>
  <c r="M168" i="5"/>
  <c r="L168" i="5"/>
  <c r="K168" i="5"/>
  <c r="J168" i="5"/>
  <c r="E204" i="5"/>
  <c r="M204" i="5"/>
  <c r="L204" i="5"/>
  <c r="K204" i="5"/>
  <c r="J204" i="5"/>
  <c r="E240" i="5"/>
  <c r="M240" i="5"/>
  <c r="L240" i="5"/>
  <c r="K240" i="5"/>
  <c r="J240" i="5"/>
  <c r="E276" i="5"/>
  <c r="M276" i="5"/>
  <c r="L276" i="5"/>
  <c r="K276" i="5"/>
  <c r="J276" i="5"/>
  <c r="E312" i="5"/>
  <c r="M312" i="5"/>
  <c r="L312" i="5"/>
  <c r="K312" i="5"/>
  <c r="J312" i="5"/>
  <c r="E348" i="5"/>
  <c r="M348" i="5"/>
  <c r="L348" i="5"/>
  <c r="K348" i="5"/>
  <c r="J348" i="5"/>
  <c r="E384" i="5"/>
  <c r="M384" i="5"/>
  <c r="L384" i="5"/>
  <c r="K384" i="5"/>
  <c r="J384" i="5"/>
  <c r="E420" i="5"/>
  <c r="M420" i="5"/>
  <c r="L420" i="5"/>
  <c r="K420" i="5"/>
  <c r="J420" i="5"/>
  <c r="E456" i="5"/>
  <c r="M456" i="5"/>
  <c r="L456" i="5"/>
  <c r="K456" i="5"/>
  <c r="J456" i="5"/>
  <c r="E492" i="5"/>
  <c r="M492" i="5"/>
  <c r="L492" i="5"/>
  <c r="K492" i="5"/>
  <c r="J492" i="5"/>
  <c r="E528" i="5"/>
  <c r="M528" i="5"/>
  <c r="L528" i="5"/>
  <c r="K528" i="5"/>
  <c r="J528" i="5"/>
  <c r="E564" i="5"/>
  <c r="M564" i="5"/>
  <c r="L564" i="5"/>
  <c r="K564" i="5"/>
  <c r="J564" i="5"/>
  <c r="E600" i="5"/>
  <c r="M600" i="5"/>
  <c r="L600" i="5"/>
  <c r="K600" i="5"/>
  <c r="J600" i="5"/>
  <c r="E636" i="5"/>
  <c r="M636" i="5"/>
  <c r="L636" i="5"/>
  <c r="K636" i="5"/>
  <c r="J636" i="5"/>
  <c r="E672" i="5"/>
  <c r="M672" i="5"/>
  <c r="L672" i="5"/>
  <c r="K672" i="5"/>
  <c r="J672" i="5"/>
  <c r="E708" i="5"/>
  <c r="M708" i="5"/>
  <c r="L708" i="5"/>
  <c r="K708" i="5"/>
  <c r="J708" i="5"/>
  <c r="E340" i="5"/>
  <c r="M340" i="5"/>
  <c r="L340" i="5"/>
  <c r="K340" i="5"/>
  <c r="J340" i="5"/>
  <c r="E16" i="5"/>
  <c r="M16" i="5"/>
  <c r="L16" i="5"/>
  <c r="K16" i="5"/>
  <c r="J16" i="5"/>
  <c r="E52" i="5"/>
  <c r="M52" i="5"/>
  <c r="L52" i="5"/>
  <c r="K52" i="5"/>
  <c r="J52" i="5"/>
  <c r="E88" i="5"/>
  <c r="M88" i="5"/>
  <c r="L88" i="5"/>
  <c r="K88" i="5"/>
  <c r="J88" i="5"/>
  <c r="E393" i="5"/>
  <c r="M393" i="5"/>
  <c r="L393" i="5"/>
  <c r="K393" i="5"/>
  <c r="J393" i="5"/>
  <c r="E160" i="5"/>
  <c r="M160" i="5"/>
  <c r="L160" i="5"/>
  <c r="K160" i="5"/>
  <c r="J160" i="5"/>
  <c r="E196" i="5"/>
  <c r="M196" i="5"/>
  <c r="L196" i="5"/>
  <c r="K196" i="5"/>
  <c r="J196" i="5"/>
  <c r="E232" i="5"/>
  <c r="M232" i="5"/>
  <c r="L232" i="5"/>
  <c r="K232" i="5"/>
  <c r="J232" i="5"/>
  <c r="E268" i="5"/>
  <c r="M268" i="5"/>
  <c r="L268" i="5"/>
  <c r="K268" i="5"/>
  <c r="J268" i="5"/>
  <c r="E304" i="5"/>
  <c r="M304" i="5"/>
  <c r="L304" i="5"/>
  <c r="K304" i="5"/>
  <c r="J304" i="5"/>
  <c r="E180" i="5"/>
  <c r="M180" i="5"/>
  <c r="L180" i="5"/>
  <c r="K180" i="5"/>
  <c r="J180" i="5"/>
  <c r="E376" i="5"/>
  <c r="M376" i="5"/>
  <c r="L376" i="5"/>
  <c r="K376" i="5"/>
  <c r="J376" i="5"/>
  <c r="E412" i="5"/>
  <c r="M412" i="5"/>
  <c r="L412" i="5"/>
  <c r="K412" i="5"/>
  <c r="J412" i="5"/>
  <c r="E448" i="5"/>
  <c r="M448" i="5"/>
  <c r="L448" i="5"/>
  <c r="K448" i="5"/>
  <c r="J448" i="5"/>
  <c r="E484" i="5"/>
  <c r="M484" i="5"/>
  <c r="L484" i="5"/>
  <c r="K484" i="5"/>
  <c r="J484" i="5"/>
  <c r="E520" i="5"/>
  <c r="M520" i="5"/>
  <c r="L520" i="5"/>
  <c r="K520" i="5"/>
  <c r="J520" i="5"/>
  <c r="E214" i="5"/>
  <c r="M214" i="5"/>
  <c r="L214" i="5"/>
  <c r="K214" i="5"/>
  <c r="J214" i="5"/>
  <c r="E592" i="5"/>
  <c r="M592" i="5"/>
  <c r="L592" i="5"/>
  <c r="K592" i="5"/>
  <c r="J592" i="5"/>
  <c r="E628" i="5"/>
  <c r="M628" i="5"/>
  <c r="L628" i="5"/>
  <c r="K628" i="5"/>
  <c r="J628" i="5"/>
  <c r="E664" i="5"/>
  <c r="M664" i="5"/>
  <c r="L664" i="5"/>
  <c r="K664" i="5"/>
  <c r="J664" i="5"/>
  <c r="E700" i="5"/>
  <c r="M700" i="5"/>
  <c r="L700" i="5"/>
  <c r="K700" i="5"/>
  <c r="J700" i="5"/>
  <c r="E736" i="5"/>
  <c r="M736" i="5"/>
  <c r="L736" i="5"/>
  <c r="K736" i="5"/>
  <c r="J736" i="5"/>
  <c r="E773" i="5"/>
  <c r="M773" i="5"/>
  <c r="L773" i="5"/>
  <c r="K773" i="5"/>
  <c r="J773" i="5"/>
  <c r="E809" i="5"/>
  <c r="M809" i="5"/>
  <c r="L809" i="5"/>
  <c r="K809" i="5"/>
  <c r="J809" i="5"/>
  <c r="E845" i="5"/>
  <c r="M845" i="5"/>
  <c r="L845" i="5"/>
  <c r="K845" i="5"/>
  <c r="J845" i="5"/>
  <c r="E881" i="5"/>
  <c r="M881" i="5"/>
  <c r="L881" i="5"/>
  <c r="K881" i="5"/>
  <c r="J881" i="5"/>
  <c r="E917" i="5"/>
  <c r="M917" i="5"/>
  <c r="L917" i="5"/>
  <c r="K917" i="5"/>
  <c r="J917" i="5"/>
  <c r="E953" i="5"/>
  <c r="M953" i="5"/>
  <c r="L953" i="5"/>
  <c r="K953" i="5"/>
  <c r="J953" i="5"/>
  <c r="E989" i="5"/>
  <c r="M989" i="5"/>
  <c r="L989" i="5"/>
  <c r="K989" i="5"/>
  <c r="J989" i="5"/>
  <c r="E1025" i="5"/>
  <c r="M1025" i="5"/>
  <c r="L1025" i="5"/>
  <c r="K1025" i="5"/>
  <c r="J1025" i="5"/>
  <c r="E1061" i="5"/>
  <c r="M1061" i="5"/>
  <c r="L1061" i="5"/>
  <c r="K1061" i="5"/>
  <c r="J1061" i="5"/>
  <c r="E1097" i="5"/>
  <c r="M1097" i="5"/>
  <c r="L1097" i="5"/>
  <c r="K1097" i="5"/>
  <c r="J1097" i="5"/>
  <c r="E1133" i="5"/>
  <c r="M1133" i="5"/>
  <c r="L1133" i="5"/>
  <c r="K1133" i="5"/>
  <c r="J1133" i="5"/>
  <c r="E1169" i="5"/>
  <c r="M1169" i="5"/>
  <c r="L1169" i="5"/>
  <c r="K1169" i="5"/>
  <c r="J1169" i="5"/>
  <c r="E1205" i="5"/>
  <c r="M1205" i="5"/>
  <c r="L1205" i="5"/>
  <c r="K1205" i="5"/>
  <c r="J1205" i="5"/>
  <c r="E1241" i="5"/>
  <c r="M1241" i="5"/>
  <c r="L1241" i="5"/>
  <c r="K1241" i="5"/>
  <c r="J1241" i="5"/>
  <c r="E1277" i="5"/>
  <c r="M1277" i="5"/>
  <c r="L1277" i="5"/>
  <c r="K1277" i="5"/>
  <c r="J1277" i="5"/>
  <c r="E1313" i="5"/>
  <c r="M1313" i="5"/>
  <c r="L1313" i="5"/>
  <c r="K1313" i="5"/>
  <c r="J1313" i="5"/>
  <c r="E1349" i="5"/>
  <c r="M1349" i="5"/>
  <c r="L1349" i="5"/>
  <c r="K1349" i="5"/>
  <c r="J1349" i="5"/>
  <c r="E1385" i="5"/>
  <c r="M1385" i="5"/>
  <c r="L1385" i="5"/>
  <c r="K1385" i="5"/>
  <c r="J1385" i="5"/>
  <c r="E5284" i="5"/>
  <c r="M5284" i="5"/>
  <c r="L5284" i="5"/>
  <c r="K5284" i="5"/>
  <c r="J5284" i="5"/>
  <c r="E1457" i="5"/>
  <c r="M1457" i="5"/>
  <c r="L1457" i="5"/>
  <c r="K1457" i="5"/>
  <c r="J1457" i="5"/>
  <c r="E1493" i="5"/>
  <c r="M1493" i="5"/>
  <c r="L1493" i="5"/>
  <c r="K1493" i="5"/>
  <c r="J1493" i="5"/>
  <c r="E1529" i="5"/>
  <c r="M1529" i="5"/>
  <c r="L1529" i="5"/>
  <c r="K1529" i="5"/>
  <c r="J1529" i="5"/>
  <c r="E1565" i="5"/>
  <c r="M1565" i="5"/>
  <c r="L1565" i="5"/>
  <c r="K1565" i="5"/>
  <c r="J1565" i="5"/>
  <c r="E1601" i="5"/>
  <c r="M1601" i="5"/>
  <c r="L1601" i="5"/>
  <c r="K1601" i="5"/>
  <c r="J1601" i="5"/>
  <c r="E1637" i="5"/>
  <c r="M1637" i="5"/>
  <c r="L1637" i="5"/>
  <c r="K1637" i="5"/>
  <c r="J1637" i="5"/>
  <c r="E1673" i="5"/>
  <c r="M1673" i="5"/>
  <c r="L1673" i="5"/>
  <c r="K1673" i="5"/>
  <c r="J1673" i="5"/>
  <c r="E1709" i="5"/>
  <c r="M1709" i="5"/>
  <c r="L1709" i="5"/>
  <c r="K1709" i="5"/>
  <c r="J1709" i="5"/>
  <c r="E1745" i="5"/>
  <c r="M1745" i="5"/>
  <c r="L1745" i="5"/>
  <c r="K1745" i="5"/>
  <c r="J1745" i="5"/>
  <c r="E1781" i="5"/>
  <c r="M1781" i="5"/>
  <c r="L1781" i="5"/>
  <c r="K1781" i="5"/>
  <c r="J1781" i="5"/>
  <c r="E1817" i="5"/>
  <c r="M1817" i="5"/>
  <c r="L1817" i="5"/>
  <c r="K1817" i="5"/>
  <c r="J1817" i="5"/>
  <c r="E1853" i="5"/>
  <c r="M1853" i="5"/>
  <c r="L1853" i="5"/>
  <c r="K1853" i="5"/>
  <c r="J1853" i="5"/>
  <c r="E1889" i="5"/>
  <c r="M1889" i="5"/>
  <c r="L1889" i="5"/>
  <c r="K1889" i="5"/>
  <c r="J1889" i="5"/>
  <c r="E1925" i="5"/>
  <c r="M1925" i="5"/>
  <c r="L1925" i="5"/>
  <c r="K1925" i="5"/>
  <c r="J1925" i="5"/>
  <c r="E1961" i="5"/>
  <c r="M1961" i="5"/>
  <c r="L1961" i="5"/>
  <c r="K1961" i="5"/>
  <c r="J1961" i="5"/>
  <c r="E1997" i="5"/>
  <c r="M1997" i="5"/>
  <c r="L1997" i="5"/>
  <c r="K1997" i="5"/>
  <c r="J1997" i="5"/>
  <c r="E2033" i="5"/>
  <c r="M2033" i="5"/>
  <c r="L2033" i="5"/>
  <c r="K2033" i="5"/>
  <c r="J2033" i="5"/>
  <c r="E786" i="5"/>
  <c r="M786" i="5"/>
  <c r="L786" i="5"/>
  <c r="K786" i="5"/>
  <c r="J786" i="5"/>
  <c r="E822" i="5"/>
  <c r="M822" i="5"/>
  <c r="L822" i="5"/>
  <c r="J822" i="5"/>
  <c r="K822" i="5"/>
  <c r="E858" i="5"/>
  <c r="M858" i="5"/>
  <c r="L858" i="5"/>
  <c r="K858" i="5"/>
  <c r="J858" i="5"/>
  <c r="E894" i="5"/>
  <c r="M894" i="5"/>
  <c r="L894" i="5"/>
  <c r="K894" i="5"/>
  <c r="J894" i="5"/>
  <c r="E930" i="5"/>
  <c r="M930" i="5"/>
  <c r="L930" i="5"/>
  <c r="K930" i="5"/>
  <c r="J930" i="5"/>
  <c r="E966" i="5"/>
  <c r="M966" i="5"/>
  <c r="L966" i="5"/>
  <c r="K966" i="5"/>
  <c r="J966" i="5"/>
  <c r="E1002" i="5"/>
  <c r="M1002" i="5"/>
  <c r="L1002" i="5"/>
  <c r="K1002" i="5"/>
  <c r="J1002" i="5"/>
  <c r="E1038" i="5"/>
  <c r="M1038" i="5"/>
  <c r="L1038" i="5"/>
  <c r="K1038" i="5"/>
  <c r="J1038" i="5"/>
  <c r="E1074" i="5"/>
  <c r="M1074" i="5"/>
  <c r="L1074" i="5"/>
  <c r="K1074" i="5"/>
  <c r="J1074" i="5"/>
  <c r="E1110" i="5"/>
  <c r="M1110" i="5"/>
  <c r="L1110" i="5"/>
  <c r="K1110" i="5"/>
  <c r="J1110" i="5"/>
  <c r="E1146" i="5"/>
  <c r="M1146" i="5"/>
  <c r="L1146" i="5"/>
  <c r="K1146" i="5"/>
  <c r="J1146" i="5"/>
  <c r="E1182" i="5"/>
  <c r="M1182" i="5"/>
  <c r="L1182" i="5"/>
  <c r="K1182" i="5"/>
  <c r="J1182" i="5"/>
  <c r="E1218" i="5"/>
  <c r="M1218" i="5"/>
  <c r="L1218" i="5"/>
  <c r="K1218" i="5"/>
  <c r="J1218" i="5"/>
  <c r="E1254" i="5"/>
  <c r="M1254" i="5"/>
  <c r="L1254" i="5"/>
  <c r="K1254" i="5"/>
  <c r="J1254" i="5"/>
  <c r="E4582" i="5"/>
  <c r="M4582" i="5"/>
  <c r="L4582" i="5"/>
  <c r="K4582" i="5"/>
  <c r="J4582" i="5"/>
  <c r="E1326" i="5"/>
  <c r="M1326" i="5"/>
  <c r="L1326" i="5"/>
  <c r="K1326" i="5"/>
  <c r="J1326" i="5"/>
  <c r="E1362" i="5"/>
  <c r="M1362" i="5"/>
  <c r="L1362" i="5"/>
  <c r="K1362" i="5"/>
  <c r="J1362" i="5"/>
  <c r="E1398" i="5"/>
  <c r="M1398" i="5"/>
  <c r="L1398" i="5"/>
  <c r="K1398" i="5"/>
  <c r="J1398" i="5"/>
  <c r="E1434" i="5"/>
  <c r="M1434" i="5"/>
  <c r="L1434" i="5"/>
  <c r="K1434" i="5"/>
  <c r="J1434" i="5"/>
  <c r="E1470" i="5"/>
  <c r="M1470" i="5"/>
  <c r="L1470" i="5"/>
  <c r="K1470" i="5"/>
  <c r="J1470" i="5"/>
  <c r="E1506" i="5"/>
  <c r="M1506" i="5"/>
  <c r="L1506" i="5"/>
  <c r="K1506" i="5"/>
  <c r="J1506" i="5"/>
  <c r="E778" i="5"/>
  <c r="M778" i="5"/>
  <c r="L778" i="5"/>
  <c r="K778" i="5"/>
  <c r="J778" i="5"/>
  <c r="E814" i="5"/>
  <c r="M814" i="5"/>
  <c r="L814" i="5"/>
  <c r="K814" i="5"/>
  <c r="J814" i="5"/>
  <c r="E850" i="5"/>
  <c r="M850" i="5"/>
  <c r="L850" i="5"/>
  <c r="K850" i="5"/>
  <c r="J850" i="5"/>
  <c r="E5187" i="5"/>
  <c r="M5187" i="5"/>
  <c r="L5187" i="5"/>
  <c r="K5187" i="5"/>
  <c r="J5187" i="5"/>
  <c r="E922" i="5"/>
  <c r="M922" i="5"/>
  <c r="L922" i="5"/>
  <c r="K922" i="5"/>
  <c r="J922" i="5"/>
  <c r="E958" i="5"/>
  <c r="M958" i="5"/>
  <c r="L958" i="5"/>
  <c r="K958" i="5"/>
  <c r="J958" i="5"/>
  <c r="E994" i="5"/>
  <c r="M994" i="5"/>
  <c r="L994" i="5"/>
  <c r="K994" i="5"/>
  <c r="J994" i="5"/>
  <c r="E1030" i="5"/>
  <c r="M1030" i="5"/>
  <c r="L1030" i="5"/>
  <c r="K1030" i="5"/>
  <c r="J1030" i="5"/>
  <c r="E1066" i="5"/>
  <c r="M1066" i="5"/>
  <c r="L1066" i="5"/>
  <c r="K1066" i="5"/>
  <c r="J1066" i="5"/>
  <c r="E1102" i="5"/>
  <c r="M1102" i="5"/>
  <c r="L1102" i="5"/>
  <c r="K1102" i="5"/>
  <c r="J1102" i="5"/>
  <c r="E1138" i="5"/>
  <c r="M1138" i="5"/>
  <c r="L1138" i="5"/>
  <c r="K1138" i="5"/>
  <c r="J1138" i="5"/>
  <c r="E1174" i="5"/>
  <c r="M1174" i="5"/>
  <c r="L1174" i="5"/>
  <c r="K1174" i="5"/>
  <c r="J1174" i="5"/>
  <c r="E1210" i="5"/>
  <c r="M1210" i="5"/>
  <c r="L1210" i="5"/>
  <c r="K1210" i="5"/>
  <c r="J1210" i="5"/>
  <c r="E1246" i="5"/>
  <c r="M1246" i="5"/>
  <c r="L1246" i="5"/>
  <c r="K1246" i="5"/>
  <c r="J1246" i="5"/>
  <c r="E1282" i="5"/>
  <c r="M1282" i="5"/>
  <c r="L1282" i="5"/>
  <c r="K1282" i="5"/>
  <c r="J1282" i="5"/>
  <c r="E1318" i="5"/>
  <c r="M1318" i="5"/>
  <c r="L1318" i="5"/>
  <c r="K1318" i="5"/>
  <c r="J1318" i="5"/>
  <c r="E1354" i="5"/>
  <c r="M1354" i="5"/>
  <c r="L1354" i="5"/>
  <c r="K1354" i="5"/>
  <c r="J1354" i="5"/>
  <c r="E1390" i="5"/>
  <c r="M1390" i="5"/>
  <c r="L1390" i="5"/>
  <c r="K1390" i="5"/>
  <c r="J1390" i="5"/>
  <c r="E1426" i="5"/>
  <c r="M1426" i="5"/>
  <c r="L1426" i="5"/>
  <c r="K1426" i="5"/>
  <c r="J1426" i="5"/>
  <c r="E1462" i="5"/>
  <c r="M1462" i="5"/>
  <c r="L1462" i="5"/>
  <c r="K1462" i="5"/>
  <c r="J1462" i="5"/>
  <c r="E1498" i="5"/>
  <c r="M1498" i="5"/>
  <c r="L1498" i="5"/>
  <c r="K1498" i="5"/>
  <c r="J1498" i="5"/>
  <c r="E2057" i="5"/>
  <c r="M2057" i="5"/>
  <c r="L2057" i="5"/>
  <c r="K2057" i="5"/>
  <c r="J2057" i="5"/>
  <c r="E2093" i="5"/>
  <c r="M2093" i="5"/>
  <c r="L2093" i="5"/>
  <c r="K2093" i="5"/>
  <c r="J2093" i="5"/>
  <c r="E2129" i="5"/>
  <c r="M2129" i="5"/>
  <c r="L2129" i="5"/>
  <c r="K2129" i="5"/>
  <c r="J2129" i="5"/>
  <c r="E2165" i="5"/>
  <c r="M2165" i="5"/>
  <c r="L2165" i="5"/>
  <c r="K2165" i="5"/>
  <c r="J2165" i="5"/>
  <c r="E2201" i="5"/>
  <c r="M2201" i="5"/>
  <c r="L2201" i="5"/>
  <c r="K2201" i="5"/>
  <c r="J2201" i="5"/>
  <c r="E1834" i="5"/>
  <c r="M1834" i="5"/>
  <c r="L1834" i="5"/>
  <c r="K1834" i="5"/>
  <c r="J1834" i="5"/>
  <c r="E2273" i="5"/>
  <c r="M2273" i="5"/>
  <c r="L2273" i="5"/>
  <c r="K2273" i="5"/>
  <c r="J2273" i="5"/>
  <c r="E2309" i="5"/>
  <c r="M2309" i="5"/>
  <c r="L2309" i="5"/>
  <c r="K2309" i="5"/>
  <c r="J2309" i="5"/>
  <c r="E2345" i="5"/>
  <c r="M2345" i="5"/>
  <c r="L2345" i="5"/>
  <c r="K2345" i="5"/>
  <c r="J2345" i="5"/>
  <c r="E2381" i="5"/>
  <c r="M2381" i="5"/>
  <c r="L2381" i="5"/>
  <c r="K2381" i="5"/>
  <c r="J2381" i="5"/>
  <c r="E2417" i="5"/>
  <c r="M2417" i="5"/>
  <c r="L2417" i="5"/>
  <c r="K2417" i="5"/>
  <c r="J2417" i="5"/>
  <c r="E2453" i="5"/>
  <c r="M2453" i="5"/>
  <c r="L2453" i="5"/>
  <c r="K2453" i="5"/>
  <c r="J2453" i="5"/>
  <c r="E2489" i="5"/>
  <c r="M2489" i="5"/>
  <c r="L2489" i="5"/>
  <c r="K2489" i="5"/>
  <c r="J2489" i="5"/>
  <c r="E2525" i="5"/>
  <c r="M2525" i="5"/>
  <c r="L2525" i="5"/>
  <c r="K2525" i="5"/>
  <c r="J2525" i="5"/>
  <c r="E2561" i="5"/>
  <c r="M2561" i="5"/>
  <c r="L2561" i="5"/>
  <c r="K2561" i="5"/>
  <c r="J2561" i="5"/>
  <c r="E2597" i="5"/>
  <c r="M2597" i="5"/>
  <c r="L2597" i="5"/>
  <c r="K2597" i="5"/>
  <c r="J2597" i="5"/>
  <c r="E2633" i="5"/>
  <c r="M2633" i="5"/>
  <c r="L2633" i="5"/>
  <c r="K2633" i="5"/>
  <c r="J2633" i="5"/>
  <c r="E2669" i="5"/>
  <c r="M2669" i="5"/>
  <c r="L2669" i="5"/>
  <c r="K2669" i="5"/>
  <c r="J2669" i="5"/>
  <c r="E2705" i="5"/>
  <c r="M2705" i="5"/>
  <c r="L2705" i="5"/>
  <c r="K2705" i="5"/>
  <c r="J2705" i="5"/>
  <c r="E2741" i="5"/>
  <c r="M2741" i="5"/>
  <c r="L2741" i="5"/>
  <c r="K2741" i="5"/>
  <c r="J2741" i="5"/>
  <c r="E2777" i="5"/>
  <c r="M2777" i="5"/>
  <c r="L2777" i="5"/>
  <c r="K2777" i="5"/>
  <c r="J2777" i="5"/>
  <c r="E2813" i="5"/>
  <c r="M2813" i="5"/>
  <c r="L2813" i="5"/>
  <c r="K2813" i="5"/>
  <c r="J2813" i="5"/>
  <c r="E2849" i="5"/>
  <c r="M2849" i="5"/>
  <c r="L2849" i="5"/>
  <c r="K2849" i="5"/>
  <c r="J2849" i="5"/>
  <c r="E2885" i="5"/>
  <c r="M2885" i="5"/>
  <c r="L2885" i="5"/>
  <c r="K2885" i="5"/>
  <c r="J2885" i="5"/>
  <c r="E2921" i="5"/>
  <c r="M2921" i="5"/>
  <c r="L2921" i="5"/>
  <c r="K2921" i="5"/>
  <c r="J2921" i="5"/>
  <c r="E2957" i="5"/>
  <c r="M2957" i="5"/>
  <c r="L2957" i="5"/>
  <c r="K2957" i="5"/>
  <c r="J2957" i="5"/>
  <c r="E2993" i="5"/>
  <c r="M2993" i="5"/>
  <c r="L2993" i="5"/>
  <c r="K2993" i="5"/>
  <c r="J2993" i="5"/>
  <c r="E3029" i="5"/>
  <c r="M3029" i="5"/>
  <c r="L3029" i="5"/>
  <c r="K3029" i="5"/>
  <c r="J3029" i="5"/>
  <c r="E3065" i="5"/>
  <c r="M3065" i="5"/>
  <c r="L3065" i="5"/>
  <c r="K3065" i="5"/>
  <c r="J3065" i="5"/>
  <c r="E3101" i="5"/>
  <c r="M3101" i="5"/>
  <c r="L3101" i="5"/>
  <c r="K3101" i="5"/>
  <c r="J3101" i="5"/>
  <c r="E3137" i="5"/>
  <c r="M3137" i="5"/>
  <c r="L3137" i="5"/>
  <c r="K3137" i="5"/>
  <c r="J3137" i="5"/>
  <c r="E3173" i="5"/>
  <c r="M3173" i="5"/>
  <c r="L3173" i="5"/>
  <c r="K3173" i="5"/>
  <c r="J3173" i="5"/>
  <c r="E3209" i="5"/>
  <c r="M3209" i="5"/>
  <c r="L3209" i="5"/>
  <c r="K3209" i="5"/>
  <c r="J3209" i="5"/>
  <c r="E3245" i="5"/>
  <c r="M3245" i="5"/>
  <c r="L3245" i="5"/>
  <c r="K3245" i="5"/>
  <c r="J3245" i="5"/>
  <c r="E3281" i="5"/>
  <c r="M3281" i="5"/>
  <c r="L3281" i="5"/>
  <c r="K3281" i="5"/>
  <c r="J3281" i="5"/>
  <c r="E3317" i="5"/>
  <c r="M3317" i="5"/>
  <c r="L3317" i="5"/>
  <c r="K3317" i="5"/>
  <c r="J3317" i="5"/>
  <c r="E3353" i="5"/>
  <c r="M3353" i="5"/>
  <c r="L3353" i="5"/>
  <c r="K3353" i="5"/>
  <c r="J3353" i="5"/>
  <c r="E3389" i="5"/>
  <c r="M3389" i="5"/>
  <c r="L3389" i="5"/>
  <c r="K3389" i="5"/>
  <c r="J3389" i="5"/>
  <c r="E3425" i="5"/>
  <c r="M3425" i="5"/>
  <c r="L3425" i="5"/>
  <c r="K3425" i="5"/>
  <c r="J3425" i="5"/>
  <c r="E3461" i="5"/>
  <c r="M3461" i="5"/>
  <c r="L3461" i="5"/>
  <c r="K3461" i="5"/>
  <c r="J3461" i="5"/>
  <c r="E1554" i="5"/>
  <c r="M1554" i="5"/>
  <c r="L1554" i="5"/>
  <c r="K1554" i="5"/>
  <c r="J1554" i="5"/>
  <c r="E1590" i="5"/>
  <c r="M1590" i="5"/>
  <c r="L1590" i="5"/>
  <c r="K1590" i="5"/>
  <c r="J1590" i="5"/>
  <c r="E1626" i="5"/>
  <c r="M1626" i="5"/>
  <c r="L1626" i="5"/>
  <c r="K1626" i="5"/>
  <c r="J1626" i="5"/>
  <c r="E1662" i="5"/>
  <c r="M1662" i="5"/>
  <c r="L1662" i="5"/>
  <c r="K1662" i="5"/>
  <c r="J1662" i="5"/>
  <c r="E1698" i="5"/>
  <c r="M1698" i="5"/>
  <c r="L1698" i="5"/>
  <c r="K1698" i="5"/>
  <c r="J1698" i="5"/>
  <c r="E1734" i="5"/>
  <c r="M1734" i="5"/>
  <c r="L1734" i="5"/>
  <c r="K1734" i="5"/>
  <c r="J1734" i="5"/>
  <c r="E1770" i="5"/>
  <c r="M1770" i="5"/>
  <c r="L1770" i="5"/>
  <c r="K1770" i="5"/>
  <c r="J1770" i="5"/>
  <c r="E1806" i="5"/>
  <c r="M1806" i="5"/>
  <c r="L1806" i="5"/>
  <c r="K1806" i="5"/>
  <c r="J1806" i="5"/>
  <c r="E1842" i="5"/>
  <c r="M1842" i="5"/>
  <c r="L1842" i="5"/>
  <c r="K1842" i="5"/>
  <c r="J1842" i="5"/>
  <c r="E1878" i="5"/>
  <c r="M1878" i="5"/>
  <c r="L1878" i="5"/>
  <c r="K1878" i="5"/>
  <c r="J1878" i="5"/>
  <c r="E1914" i="5"/>
  <c r="M1914" i="5"/>
  <c r="L1914" i="5"/>
  <c r="K1914" i="5"/>
  <c r="J1914" i="5"/>
  <c r="E1950" i="5"/>
  <c r="M1950" i="5"/>
  <c r="L1950" i="5"/>
  <c r="K1950" i="5"/>
  <c r="J1950" i="5"/>
  <c r="E1986" i="5"/>
  <c r="M1986" i="5"/>
  <c r="L1986" i="5"/>
  <c r="K1986" i="5"/>
  <c r="J1986" i="5"/>
  <c r="E2022" i="5"/>
  <c r="M2022" i="5"/>
  <c r="L2022" i="5"/>
  <c r="K2022" i="5"/>
  <c r="J2022" i="5"/>
  <c r="E2058" i="5"/>
  <c r="M2058" i="5"/>
  <c r="L2058" i="5"/>
  <c r="K2058" i="5"/>
  <c r="J2058" i="5"/>
  <c r="E2094" i="5"/>
  <c r="M2094" i="5"/>
  <c r="L2094" i="5"/>
  <c r="K2094" i="5"/>
  <c r="J2094" i="5"/>
  <c r="E2130" i="5"/>
  <c r="M2130" i="5"/>
  <c r="L2130" i="5"/>
  <c r="K2130" i="5"/>
  <c r="J2130" i="5"/>
  <c r="E2166" i="5"/>
  <c r="M2166" i="5"/>
  <c r="L2166" i="5"/>
  <c r="K2166" i="5"/>
  <c r="J2166" i="5"/>
  <c r="E2202" i="5"/>
  <c r="M2202" i="5"/>
  <c r="L2202" i="5"/>
  <c r="K2202" i="5"/>
  <c r="J2202" i="5"/>
  <c r="E2238" i="5"/>
  <c r="M2238" i="5"/>
  <c r="L2238" i="5"/>
  <c r="K2238" i="5"/>
  <c r="J2238" i="5"/>
  <c r="E2274" i="5"/>
  <c r="M2274" i="5"/>
  <c r="L2274" i="5"/>
  <c r="K2274" i="5"/>
  <c r="J2274" i="5"/>
  <c r="E2310" i="5"/>
  <c r="M2310" i="5"/>
  <c r="L2310" i="5"/>
  <c r="K2310" i="5"/>
  <c r="J2310" i="5"/>
  <c r="E2346" i="5"/>
  <c r="M2346" i="5"/>
  <c r="L2346" i="5"/>
  <c r="K2346" i="5"/>
  <c r="J2346" i="5"/>
  <c r="E2382" i="5"/>
  <c r="M2382" i="5"/>
  <c r="L2382" i="5"/>
  <c r="K2382" i="5"/>
  <c r="J2382" i="5"/>
  <c r="E2418" i="5"/>
  <c r="M2418" i="5"/>
  <c r="L2418" i="5"/>
  <c r="K2418" i="5"/>
  <c r="J2418" i="5"/>
  <c r="E2454" i="5"/>
  <c r="M2454" i="5"/>
  <c r="L2454" i="5"/>
  <c r="K2454" i="5"/>
  <c r="J2454" i="5"/>
  <c r="E2490" i="5"/>
  <c r="M2490" i="5"/>
  <c r="L2490" i="5"/>
  <c r="K2490" i="5"/>
  <c r="J2490" i="5"/>
  <c r="E2526" i="5"/>
  <c r="M2526" i="5"/>
  <c r="L2526" i="5"/>
  <c r="K2526" i="5"/>
  <c r="J2526" i="5"/>
  <c r="E2562" i="5"/>
  <c r="M2562" i="5"/>
  <c r="L2562" i="5"/>
  <c r="K2562" i="5"/>
  <c r="J2562" i="5"/>
  <c r="E2598" i="5"/>
  <c r="M2598" i="5"/>
  <c r="L2598" i="5"/>
  <c r="K2598" i="5"/>
  <c r="J2598" i="5"/>
  <c r="E2634" i="5"/>
  <c r="M2634" i="5"/>
  <c r="L2634" i="5"/>
  <c r="K2634" i="5"/>
  <c r="J2634" i="5"/>
  <c r="E2670" i="5"/>
  <c r="M2670" i="5"/>
  <c r="L2670" i="5"/>
  <c r="K2670" i="5"/>
  <c r="J2670" i="5"/>
  <c r="E2706" i="5"/>
  <c r="M2706" i="5"/>
  <c r="L2706" i="5"/>
  <c r="K2706" i="5"/>
  <c r="J2706" i="5"/>
  <c r="E2742" i="5"/>
  <c r="M2742" i="5"/>
  <c r="L2742" i="5"/>
  <c r="K2742" i="5"/>
  <c r="J2742" i="5"/>
  <c r="E2778" i="5"/>
  <c r="M2778" i="5"/>
  <c r="L2778" i="5"/>
  <c r="K2778" i="5"/>
  <c r="J2778" i="5"/>
  <c r="E2814" i="5"/>
  <c r="M2814" i="5"/>
  <c r="L2814" i="5"/>
  <c r="K2814" i="5"/>
  <c r="J2814" i="5"/>
  <c r="E2850" i="5"/>
  <c r="M2850" i="5"/>
  <c r="L2850" i="5"/>
  <c r="K2850" i="5"/>
  <c r="J2850" i="5"/>
  <c r="E2886" i="5"/>
  <c r="M2886" i="5"/>
  <c r="L2886" i="5"/>
  <c r="K2886" i="5"/>
  <c r="J2886" i="5"/>
  <c r="E2922" i="5"/>
  <c r="M2922" i="5"/>
  <c r="L2922" i="5"/>
  <c r="K2922" i="5"/>
  <c r="J2922" i="5"/>
  <c r="E2958" i="5"/>
  <c r="M2958" i="5"/>
  <c r="L2958" i="5"/>
  <c r="K2958" i="5"/>
  <c r="J2958" i="5"/>
  <c r="E2994" i="5"/>
  <c r="M2994" i="5"/>
  <c r="L2994" i="5"/>
  <c r="K2994" i="5"/>
  <c r="J2994" i="5"/>
  <c r="E3030" i="5"/>
  <c r="M3030" i="5"/>
  <c r="L3030" i="5"/>
  <c r="K3030" i="5"/>
  <c r="J3030" i="5"/>
  <c r="E1534" i="5"/>
  <c r="M1534" i="5"/>
  <c r="L1534" i="5"/>
  <c r="K1534" i="5"/>
  <c r="J1534" i="5"/>
  <c r="E1570" i="5"/>
  <c r="M1570" i="5"/>
  <c r="L1570" i="5"/>
  <c r="K1570" i="5"/>
  <c r="J1570" i="5"/>
  <c r="E1606" i="5"/>
  <c r="M1606" i="5"/>
  <c r="L1606" i="5"/>
  <c r="K1606" i="5"/>
  <c r="J1606" i="5"/>
  <c r="E1642" i="5"/>
  <c r="M1642" i="5"/>
  <c r="L1642" i="5"/>
  <c r="K1642" i="5"/>
  <c r="J1642" i="5"/>
  <c r="E1678" i="5"/>
  <c r="M1678" i="5"/>
  <c r="L1678" i="5"/>
  <c r="K1678" i="5"/>
  <c r="J1678" i="5"/>
  <c r="E1714" i="5"/>
  <c r="M1714" i="5"/>
  <c r="L1714" i="5"/>
  <c r="K1714" i="5"/>
  <c r="J1714" i="5"/>
  <c r="E1750" i="5"/>
  <c r="M1750" i="5"/>
  <c r="L1750" i="5"/>
  <c r="K1750" i="5"/>
  <c r="J1750" i="5"/>
  <c r="E1786" i="5"/>
  <c r="M1786" i="5"/>
  <c r="L1786" i="5"/>
  <c r="K1786" i="5"/>
  <c r="J1786" i="5"/>
  <c r="E1822" i="5"/>
  <c r="M1822" i="5"/>
  <c r="L1822" i="5"/>
  <c r="K1822" i="5"/>
  <c r="J1822" i="5"/>
  <c r="E1858" i="5"/>
  <c r="M1858" i="5"/>
  <c r="L1858" i="5"/>
  <c r="K1858" i="5"/>
  <c r="J1858" i="5"/>
  <c r="E1894" i="5"/>
  <c r="M1894" i="5"/>
  <c r="L1894" i="5"/>
  <c r="K1894" i="5"/>
  <c r="J1894" i="5"/>
  <c r="E1930" i="5"/>
  <c r="M1930" i="5"/>
  <c r="L1930" i="5"/>
  <c r="K1930" i="5"/>
  <c r="J1930" i="5"/>
  <c r="E1966" i="5"/>
  <c r="M1966" i="5"/>
  <c r="L1966" i="5"/>
  <c r="K1966" i="5"/>
  <c r="J1966" i="5"/>
  <c r="E2002" i="5"/>
  <c r="M2002" i="5"/>
  <c r="L2002" i="5"/>
  <c r="K2002" i="5"/>
  <c r="J2002" i="5"/>
  <c r="E2038" i="5"/>
  <c r="M2038" i="5"/>
  <c r="L2038" i="5"/>
  <c r="K2038" i="5"/>
  <c r="J2038" i="5"/>
  <c r="E2074" i="5"/>
  <c r="M2074" i="5"/>
  <c r="L2074" i="5"/>
  <c r="K2074" i="5"/>
  <c r="J2074" i="5"/>
  <c r="E2110" i="5"/>
  <c r="M2110" i="5"/>
  <c r="L2110" i="5"/>
  <c r="K2110" i="5"/>
  <c r="J2110" i="5"/>
  <c r="E2146" i="5"/>
  <c r="M2146" i="5"/>
  <c r="L2146" i="5"/>
  <c r="K2146" i="5"/>
  <c r="J2146" i="5"/>
  <c r="E2182" i="5"/>
  <c r="M2182" i="5"/>
  <c r="L2182" i="5"/>
  <c r="K2182" i="5"/>
  <c r="J2182" i="5"/>
  <c r="E2218" i="5"/>
  <c r="M2218" i="5"/>
  <c r="L2218" i="5"/>
  <c r="K2218" i="5"/>
  <c r="J2218" i="5"/>
  <c r="E2254" i="5"/>
  <c r="M2254" i="5"/>
  <c r="L2254" i="5"/>
  <c r="K2254" i="5"/>
  <c r="J2254" i="5"/>
  <c r="E2290" i="5"/>
  <c r="M2290" i="5"/>
  <c r="L2290" i="5"/>
  <c r="K2290" i="5"/>
  <c r="J2290" i="5"/>
  <c r="E3503" i="5"/>
  <c r="M3503" i="5"/>
  <c r="L3503" i="5"/>
  <c r="K3503" i="5"/>
  <c r="J3503" i="5"/>
  <c r="E3539" i="5"/>
  <c r="M3539" i="5"/>
  <c r="L3539" i="5"/>
  <c r="K3539" i="5"/>
  <c r="J3539" i="5"/>
  <c r="E3575" i="5"/>
  <c r="M3575" i="5"/>
  <c r="L3575" i="5"/>
  <c r="K3575" i="5"/>
  <c r="J3575" i="5"/>
  <c r="E3611" i="5"/>
  <c r="M3611" i="5"/>
  <c r="L3611" i="5"/>
  <c r="K3611" i="5"/>
  <c r="J3611" i="5"/>
  <c r="E3647" i="5"/>
  <c r="M3647" i="5"/>
  <c r="L3647" i="5"/>
  <c r="K3647" i="5"/>
  <c r="J3647" i="5"/>
  <c r="E3683" i="5"/>
  <c r="M3683" i="5"/>
  <c r="L3683" i="5"/>
  <c r="K3683" i="5"/>
  <c r="J3683" i="5"/>
  <c r="E3719" i="5"/>
  <c r="M3719" i="5"/>
  <c r="L3719" i="5"/>
  <c r="K3719" i="5"/>
  <c r="J3719" i="5"/>
  <c r="E3755" i="5"/>
  <c r="M3755" i="5"/>
  <c r="L3755" i="5"/>
  <c r="K3755" i="5"/>
  <c r="J3755" i="5"/>
  <c r="E3791" i="5"/>
  <c r="M3791" i="5"/>
  <c r="L3791" i="5"/>
  <c r="K3791" i="5"/>
  <c r="J3791" i="5"/>
  <c r="E3827" i="5"/>
  <c r="M3827" i="5"/>
  <c r="L3827" i="5"/>
  <c r="K3827" i="5"/>
  <c r="J3827" i="5"/>
  <c r="E3863" i="5"/>
  <c r="M3863" i="5"/>
  <c r="L3863" i="5"/>
  <c r="K3863" i="5"/>
  <c r="J3863" i="5"/>
  <c r="E3899" i="5"/>
  <c r="M3899" i="5"/>
  <c r="L3899" i="5"/>
  <c r="K3899" i="5"/>
  <c r="J3899" i="5"/>
  <c r="E3935" i="5"/>
  <c r="M3935" i="5"/>
  <c r="L3935" i="5"/>
  <c r="K3935" i="5"/>
  <c r="J3935" i="5"/>
  <c r="E3971" i="5"/>
  <c r="M3971" i="5"/>
  <c r="L3971" i="5"/>
  <c r="K3971" i="5"/>
  <c r="J3971" i="5"/>
  <c r="E4007" i="5"/>
  <c r="M4007" i="5"/>
  <c r="L4007" i="5"/>
  <c r="K4007" i="5"/>
  <c r="J4007" i="5"/>
  <c r="E4043" i="5"/>
  <c r="M4043" i="5"/>
  <c r="L4043" i="5"/>
  <c r="K4043" i="5"/>
  <c r="J4043" i="5"/>
  <c r="E4079" i="5"/>
  <c r="M4079" i="5"/>
  <c r="L4079" i="5"/>
  <c r="K4079" i="5"/>
  <c r="J4079" i="5"/>
  <c r="E4115" i="5"/>
  <c r="M4115" i="5"/>
  <c r="L4115" i="5"/>
  <c r="K4115" i="5"/>
  <c r="J4115" i="5"/>
  <c r="E4151" i="5"/>
  <c r="M4151" i="5"/>
  <c r="L4151" i="5"/>
  <c r="K4151" i="5"/>
  <c r="J4151" i="5"/>
  <c r="E4187" i="5"/>
  <c r="M4187" i="5"/>
  <c r="L4187" i="5"/>
  <c r="K4187" i="5"/>
  <c r="J4187" i="5"/>
  <c r="E4223" i="5"/>
  <c r="M4223" i="5"/>
  <c r="L4223" i="5"/>
  <c r="K4223" i="5"/>
  <c r="J4223" i="5"/>
  <c r="E4259" i="5"/>
  <c r="M4259" i="5"/>
  <c r="L4259" i="5"/>
  <c r="K4259" i="5"/>
  <c r="J4259" i="5"/>
  <c r="E4295" i="5"/>
  <c r="M4295" i="5"/>
  <c r="L4295" i="5"/>
  <c r="K4295" i="5"/>
  <c r="J4295" i="5"/>
  <c r="E4331" i="5"/>
  <c r="M4331" i="5"/>
  <c r="L4331" i="5"/>
  <c r="K4331" i="5"/>
  <c r="J4331" i="5"/>
  <c r="E3066" i="5"/>
  <c r="M3066" i="5"/>
  <c r="L3066" i="5"/>
  <c r="K3066" i="5"/>
  <c r="J3066" i="5"/>
  <c r="E3102" i="5"/>
  <c r="M3102" i="5"/>
  <c r="L3102" i="5"/>
  <c r="K3102" i="5"/>
  <c r="J3102" i="5"/>
  <c r="E3138" i="5"/>
  <c r="M3138" i="5"/>
  <c r="L3138" i="5"/>
  <c r="K3138" i="5"/>
  <c r="J3138" i="5"/>
  <c r="E3174" i="5"/>
  <c r="M3174" i="5"/>
  <c r="L3174" i="5"/>
  <c r="K3174" i="5"/>
  <c r="J3174" i="5"/>
  <c r="E3210" i="5"/>
  <c r="M3210" i="5"/>
  <c r="L3210" i="5"/>
  <c r="K3210" i="5"/>
  <c r="J3210" i="5"/>
  <c r="E3246" i="5"/>
  <c r="M3246" i="5"/>
  <c r="L3246" i="5"/>
  <c r="K3246" i="5"/>
  <c r="J3246" i="5"/>
  <c r="E3282" i="5"/>
  <c r="M3282" i="5"/>
  <c r="L3282" i="5"/>
  <c r="K3282" i="5"/>
  <c r="J3282" i="5"/>
  <c r="E3318" i="5"/>
  <c r="M3318" i="5"/>
  <c r="L3318" i="5"/>
  <c r="K3318" i="5"/>
  <c r="J3318" i="5"/>
  <c r="E25" i="5"/>
  <c r="M25" i="5"/>
  <c r="L25" i="5"/>
  <c r="K25" i="5"/>
  <c r="J25" i="5"/>
  <c r="E61" i="5"/>
  <c r="M61" i="5"/>
  <c r="L61" i="5"/>
  <c r="K61" i="5"/>
  <c r="J61" i="5"/>
  <c r="E97" i="5"/>
  <c r="M97" i="5"/>
  <c r="L97" i="5"/>
  <c r="K97" i="5"/>
  <c r="J97" i="5"/>
  <c r="E133" i="5"/>
  <c r="M133" i="5"/>
  <c r="L133" i="5"/>
  <c r="K133" i="5"/>
  <c r="J133" i="5"/>
  <c r="E169" i="5"/>
  <c r="M169" i="5"/>
  <c r="L169" i="5"/>
  <c r="K169" i="5"/>
  <c r="J169" i="5"/>
  <c r="E205" i="5"/>
  <c r="M205" i="5"/>
  <c r="L205" i="5"/>
  <c r="K205" i="5"/>
  <c r="J205" i="5"/>
  <c r="E241" i="5"/>
  <c r="M241" i="5"/>
  <c r="L241" i="5"/>
  <c r="K241" i="5"/>
  <c r="J241" i="5"/>
  <c r="E277" i="5"/>
  <c r="M277" i="5"/>
  <c r="L277" i="5"/>
  <c r="K277" i="5"/>
  <c r="J277" i="5"/>
  <c r="E313" i="5"/>
  <c r="M313" i="5"/>
  <c r="L313" i="5"/>
  <c r="K313" i="5"/>
  <c r="J313" i="5"/>
  <c r="E349" i="5"/>
  <c r="M349" i="5"/>
  <c r="L349" i="5"/>
  <c r="K349" i="5"/>
  <c r="J349" i="5"/>
  <c r="E385" i="5"/>
  <c r="M385" i="5"/>
  <c r="L385" i="5"/>
  <c r="K385" i="5"/>
  <c r="J385" i="5"/>
  <c r="E421" i="5"/>
  <c r="M421" i="5"/>
  <c r="L421" i="5"/>
  <c r="K421" i="5"/>
  <c r="J421" i="5"/>
  <c r="E457" i="5"/>
  <c r="M457" i="5"/>
  <c r="L457" i="5"/>
  <c r="K457" i="5"/>
  <c r="J457" i="5"/>
  <c r="E493" i="5"/>
  <c r="M493" i="5"/>
  <c r="L493" i="5"/>
  <c r="K493" i="5"/>
  <c r="J493" i="5"/>
  <c r="E529" i="5"/>
  <c r="M529" i="5"/>
  <c r="L529" i="5"/>
  <c r="K529" i="5"/>
  <c r="J529" i="5"/>
  <c r="E565" i="5"/>
  <c r="M565" i="5"/>
  <c r="L565" i="5"/>
  <c r="K565" i="5"/>
  <c r="J565" i="5"/>
  <c r="E8" i="5"/>
  <c r="M8" i="5"/>
  <c r="L8" i="5"/>
  <c r="K8" i="5"/>
  <c r="J8" i="5"/>
  <c r="E44" i="5"/>
  <c r="M44" i="5"/>
  <c r="L44" i="5"/>
  <c r="K44" i="5"/>
  <c r="J44" i="5"/>
  <c r="E80" i="5"/>
  <c r="M80" i="5"/>
  <c r="L80" i="5"/>
  <c r="K80" i="5"/>
  <c r="J80" i="5"/>
  <c r="E116" i="5"/>
  <c r="M116" i="5"/>
  <c r="L116" i="5"/>
  <c r="K116" i="5"/>
  <c r="J116" i="5"/>
  <c r="E152" i="5"/>
  <c r="M152" i="5"/>
  <c r="L152" i="5"/>
  <c r="K152" i="5"/>
  <c r="J152" i="5"/>
  <c r="E188" i="5"/>
  <c r="M188" i="5"/>
  <c r="L188" i="5"/>
  <c r="K188" i="5"/>
  <c r="J188" i="5"/>
  <c r="E2296" i="5"/>
  <c r="M2296" i="5"/>
  <c r="L2296" i="5"/>
  <c r="K2296" i="5"/>
  <c r="J2296" i="5"/>
  <c r="E2332" i="5"/>
  <c r="M2332" i="5"/>
  <c r="L2332" i="5"/>
  <c r="K2332" i="5"/>
  <c r="J2332" i="5"/>
  <c r="E2368" i="5"/>
  <c r="M2368" i="5"/>
  <c r="L2368" i="5"/>
  <c r="K2368" i="5"/>
  <c r="J2368" i="5"/>
  <c r="E2404" i="5"/>
  <c r="M2404" i="5"/>
  <c r="L2404" i="5"/>
  <c r="K2404" i="5"/>
  <c r="J2404" i="5"/>
  <c r="E2440" i="5"/>
  <c r="M2440" i="5"/>
  <c r="L2440" i="5"/>
  <c r="K2440" i="5"/>
  <c r="J2440" i="5"/>
  <c r="E2476" i="5"/>
  <c r="M2476" i="5"/>
  <c r="L2476" i="5"/>
  <c r="K2476" i="5"/>
  <c r="J2476" i="5"/>
  <c r="E2512" i="5"/>
  <c r="M2512" i="5"/>
  <c r="L2512" i="5"/>
  <c r="K2512" i="5"/>
  <c r="J2512" i="5"/>
  <c r="E2548" i="5"/>
  <c r="M2548" i="5"/>
  <c r="L2548" i="5"/>
  <c r="K2548" i="5"/>
  <c r="J2548" i="5"/>
  <c r="E2584" i="5"/>
  <c r="M2584" i="5"/>
  <c r="L2584" i="5"/>
  <c r="K2584" i="5"/>
  <c r="J2584" i="5"/>
  <c r="E2620" i="5"/>
  <c r="M2620" i="5"/>
  <c r="L2620" i="5"/>
  <c r="K2620" i="5"/>
  <c r="J2620" i="5"/>
  <c r="E2656" i="5"/>
  <c r="M2656" i="5"/>
  <c r="L2656" i="5"/>
  <c r="K2656" i="5"/>
  <c r="J2656" i="5"/>
  <c r="E2692" i="5"/>
  <c r="M2692" i="5"/>
  <c r="L2692" i="5"/>
  <c r="K2692" i="5"/>
  <c r="J2692" i="5"/>
  <c r="E2728" i="5"/>
  <c r="M2728" i="5"/>
  <c r="L2728" i="5"/>
  <c r="K2728" i="5"/>
  <c r="J2728" i="5"/>
  <c r="E2764" i="5"/>
  <c r="M2764" i="5"/>
  <c r="L2764" i="5"/>
  <c r="K2764" i="5"/>
  <c r="J2764" i="5"/>
  <c r="E2800" i="5"/>
  <c r="M2800" i="5"/>
  <c r="L2800" i="5"/>
  <c r="K2800" i="5"/>
  <c r="J2800" i="5"/>
  <c r="E2836" i="5"/>
  <c r="M2836" i="5"/>
  <c r="L2836" i="5"/>
  <c r="K2836" i="5"/>
  <c r="J2836" i="5"/>
  <c r="E2872" i="5"/>
  <c r="M2872" i="5"/>
  <c r="L2872" i="5"/>
  <c r="K2872" i="5"/>
  <c r="J2872" i="5"/>
  <c r="E2908" i="5"/>
  <c r="M2908" i="5"/>
  <c r="L2908" i="5"/>
  <c r="K2908" i="5"/>
  <c r="J2908" i="5"/>
  <c r="E2944" i="5"/>
  <c r="M2944" i="5"/>
  <c r="L2944" i="5"/>
  <c r="K2944" i="5"/>
  <c r="J2944" i="5"/>
  <c r="E2980" i="5"/>
  <c r="M2980" i="5"/>
  <c r="L2980" i="5"/>
  <c r="K2980" i="5"/>
  <c r="J2980" i="5"/>
  <c r="E3016" i="5"/>
  <c r="M3016" i="5"/>
  <c r="L3016" i="5"/>
  <c r="K3016" i="5"/>
  <c r="J3016" i="5"/>
  <c r="E3052" i="5"/>
  <c r="M3052" i="5"/>
  <c r="L3052" i="5"/>
  <c r="K3052" i="5"/>
  <c r="J3052" i="5"/>
  <c r="E3088" i="5"/>
  <c r="M3088" i="5"/>
  <c r="L3088" i="5"/>
  <c r="K3088" i="5"/>
  <c r="J3088" i="5"/>
  <c r="E3124" i="5"/>
  <c r="M3124" i="5"/>
  <c r="L3124" i="5"/>
  <c r="K3124" i="5"/>
  <c r="J3124" i="5"/>
  <c r="E3160" i="5"/>
  <c r="M3160" i="5"/>
  <c r="L3160" i="5"/>
  <c r="K3160" i="5"/>
  <c r="J3160" i="5"/>
  <c r="E3196" i="5"/>
  <c r="M3196" i="5"/>
  <c r="L3196" i="5"/>
  <c r="K3196" i="5"/>
  <c r="J3196" i="5"/>
  <c r="E3232" i="5"/>
  <c r="M3232" i="5"/>
  <c r="L3232" i="5"/>
  <c r="K3232" i="5"/>
  <c r="J3232" i="5"/>
  <c r="E3268" i="5"/>
  <c r="M3268" i="5"/>
  <c r="L3268" i="5"/>
  <c r="K3268" i="5"/>
  <c r="J3268" i="5"/>
  <c r="E3304" i="5"/>
  <c r="M3304" i="5"/>
  <c r="L3304" i="5"/>
  <c r="K3304" i="5"/>
  <c r="J3304" i="5"/>
  <c r="E3340" i="5"/>
  <c r="M3340" i="5"/>
  <c r="L3340" i="5"/>
  <c r="K3340" i="5"/>
  <c r="J3340" i="5"/>
  <c r="E3376" i="5"/>
  <c r="M3376" i="5"/>
  <c r="L3376" i="5"/>
  <c r="K3376" i="5"/>
  <c r="J3376" i="5"/>
  <c r="E3412" i="5"/>
  <c r="M3412" i="5"/>
  <c r="L3412" i="5"/>
  <c r="K3412" i="5"/>
  <c r="J3412" i="5"/>
  <c r="E3448" i="5"/>
  <c r="M3448" i="5"/>
  <c r="L3448" i="5"/>
  <c r="K3448" i="5"/>
  <c r="J3448" i="5"/>
  <c r="E3484" i="5"/>
  <c r="M3484" i="5"/>
  <c r="L3484" i="5"/>
  <c r="K3484" i="5"/>
  <c r="J3484" i="5"/>
  <c r="E3520" i="5"/>
  <c r="M3520" i="5"/>
  <c r="L3520" i="5"/>
  <c r="K3520" i="5"/>
  <c r="J3520" i="5"/>
  <c r="E3556" i="5"/>
  <c r="M3556" i="5"/>
  <c r="L3556" i="5"/>
  <c r="K3556" i="5"/>
  <c r="J3556" i="5"/>
  <c r="E3592" i="5"/>
  <c r="M3592" i="5"/>
  <c r="L3592" i="5"/>
  <c r="K3592" i="5"/>
  <c r="J3592" i="5"/>
  <c r="E3628" i="5"/>
  <c r="M3628" i="5"/>
  <c r="L3628" i="5"/>
  <c r="K3628" i="5"/>
  <c r="J3628" i="5"/>
  <c r="E3664" i="5"/>
  <c r="M3664" i="5"/>
  <c r="L3664" i="5"/>
  <c r="K3664" i="5"/>
  <c r="J3664" i="5"/>
  <c r="E3700" i="5"/>
  <c r="M3700" i="5"/>
  <c r="L3700" i="5"/>
  <c r="K3700" i="5"/>
  <c r="J3700" i="5"/>
  <c r="E3736" i="5"/>
  <c r="M3736" i="5"/>
  <c r="L3736" i="5"/>
  <c r="K3736" i="5"/>
  <c r="J3736" i="5"/>
  <c r="E3772" i="5"/>
  <c r="M3772" i="5"/>
  <c r="L3772" i="5"/>
  <c r="K3772" i="5"/>
  <c r="J3772" i="5"/>
  <c r="E3808" i="5"/>
  <c r="M3808" i="5"/>
  <c r="L3808" i="5"/>
  <c r="K3808" i="5"/>
  <c r="J3808" i="5"/>
  <c r="E4379" i="5"/>
  <c r="M4379" i="5"/>
  <c r="K4379" i="5"/>
  <c r="L4379" i="5"/>
  <c r="J4379" i="5"/>
  <c r="E4415" i="5"/>
  <c r="M4415" i="5"/>
  <c r="L4415" i="5"/>
  <c r="K4415" i="5"/>
  <c r="J4415" i="5"/>
  <c r="E4451" i="5"/>
  <c r="M4451" i="5"/>
  <c r="L4451" i="5"/>
  <c r="K4451" i="5"/>
  <c r="J4451" i="5"/>
  <c r="E4513" i="5"/>
  <c r="M4513" i="5"/>
  <c r="K4513" i="5"/>
  <c r="L4513" i="5"/>
  <c r="J4513" i="5"/>
  <c r="E4523" i="5"/>
  <c r="M4523" i="5"/>
  <c r="L4523" i="5"/>
  <c r="K4523" i="5"/>
  <c r="J4523" i="5"/>
  <c r="E4559" i="5"/>
  <c r="M4559" i="5"/>
  <c r="L4559" i="5"/>
  <c r="K4559" i="5"/>
  <c r="J4559" i="5"/>
  <c r="E4595" i="5"/>
  <c r="M4595" i="5"/>
  <c r="K4595" i="5"/>
  <c r="L4595" i="5"/>
  <c r="J4595" i="5"/>
  <c r="E4631" i="5"/>
  <c r="M4631" i="5"/>
  <c r="L4631" i="5"/>
  <c r="K4631" i="5"/>
  <c r="J4631" i="5"/>
  <c r="E4667" i="5"/>
  <c r="M4667" i="5"/>
  <c r="L4667" i="5"/>
  <c r="K4667" i="5"/>
  <c r="J4667" i="5"/>
  <c r="E4703" i="5"/>
  <c r="M4703" i="5"/>
  <c r="L4703" i="5"/>
  <c r="K4703" i="5"/>
  <c r="J4703" i="5"/>
  <c r="E4739" i="5"/>
  <c r="M4739" i="5"/>
  <c r="L4739" i="5"/>
  <c r="K4739" i="5"/>
  <c r="J4739" i="5"/>
  <c r="E4775" i="5"/>
  <c r="M4775" i="5"/>
  <c r="L4775" i="5"/>
  <c r="K4775" i="5"/>
  <c r="J4775" i="5"/>
  <c r="E4811" i="5"/>
  <c r="M4811" i="5"/>
  <c r="L4811" i="5"/>
  <c r="K4811" i="5"/>
  <c r="J4811" i="5"/>
  <c r="E4847" i="5"/>
  <c r="M4847" i="5"/>
  <c r="L4847" i="5"/>
  <c r="K4847" i="5"/>
  <c r="J4847" i="5"/>
  <c r="E4883" i="5"/>
  <c r="M4883" i="5"/>
  <c r="L4883" i="5"/>
  <c r="K4883" i="5"/>
  <c r="J4883" i="5"/>
  <c r="E4919" i="5"/>
  <c r="M4919" i="5"/>
  <c r="L4919" i="5"/>
  <c r="K4919" i="5"/>
  <c r="J4919" i="5"/>
  <c r="E3360" i="5"/>
  <c r="M3360" i="5"/>
  <c r="L3360" i="5"/>
  <c r="K3360" i="5"/>
  <c r="J3360" i="5"/>
  <c r="E3396" i="5"/>
  <c r="M3396" i="5"/>
  <c r="L3396" i="5"/>
  <c r="K3396" i="5"/>
  <c r="J3396" i="5"/>
  <c r="E3432" i="5"/>
  <c r="M3432" i="5"/>
  <c r="L3432" i="5"/>
  <c r="K3432" i="5"/>
  <c r="J3432" i="5"/>
  <c r="E3468" i="5"/>
  <c r="M3468" i="5"/>
  <c r="L3468" i="5"/>
  <c r="K3468" i="5"/>
  <c r="J3468" i="5"/>
  <c r="E3504" i="5"/>
  <c r="M3504" i="5"/>
  <c r="L3504" i="5"/>
  <c r="K3504" i="5"/>
  <c r="J3504" i="5"/>
  <c r="E3540" i="5"/>
  <c r="M3540" i="5"/>
  <c r="L3540" i="5"/>
  <c r="K3540" i="5"/>
  <c r="J3540" i="5"/>
  <c r="E3576" i="5"/>
  <c r="M3576" i="5"/>
  <c r="L3576" i="5"/>
  <c r="K3576" i="5"/>
  <c r="J3576" i="5"/>
  <c r="E3612" i="5"/>
  <c r="M3612" i="5"/>
  <c r="L3612" i="5"/>
  <c r="K3612" i="5"/>
  <c r="J3612" i="5"/>
  <c r="E3648" i="5"/>
  <c r="M3648" i="5"/>
  <c r="L3648" i="5"/>
  <c r="K3648" i="5"/>
  <c r="J3648" i="5"/>
  <c r="E3684" i="5"/>
  <c r="M3684" i="5"/>
  <c r="L3684" i="5"/>
  <c r="K3684" i="5"/>
  <c r="J3684" i="5"/>
  <c r="E3720" i="5"/>
  <c r="M3720" i="5"/>
  <c r="L3720" i="5"/>
  <c r="K3720" i="5"/>
  <c r="J3720" i="5"/>
  <c r="E3756" i="5"/>
  <c r="M3756" i="5"/>
  <c r="L3756" i="5"/>
  <c r="K3756" i="5"/>
  <c r="J3756" i="5"/>
  <c r="E3792" i="5"/>
  <c r="M3792" i="5"/>
  <c r="L3792" i="5"/>
  <c r="K3792" i="5"/>
  <c r="J3792" i="5"/>
  <c r="E3828" i="5"/>
  <c r="M3828" i="5"/>
  <c r="L3828" i="5"/>
  <c r="K3828" i="5"/>
  <c r="J3828" i="5"/>
  <c r="E3864" i="5"/>
  <c r="M3864" i="5"/>
  <c r="L3864" i="5"/>
  <c r="K3864" i="5"/>
  <c r="J3864" i="5"/>
  <c r="E3900" i="5"/>
  <c r="M3900" i="5"/>
  <c r="L3900" i="5"/>
  <c r="K3900" i="5"/>
  <c r="J3900" i="5"/>
  <c r="E601" i="5"/>
  <c r="M601" i="5"/>
  <c r="L601" i="5"/>
  <c r="K601" i="5"/>
  <c r="J601" i="5"/>
  <c r="E637" i="5"/>
  <c r="M637" i="5"/>
  <c r="L637" i="5"/>
  <c r="K637" i="5"/>
  <c r="J637" i="5"/>
  <c r="E673" i="5"/>
  <c r="M673" i="5"/>
  <c r="L673" i="5"/>
  <c r="K673" i="5"/>
  <c r="J673" i="5"/>
  <c r="E709" i="5"/>
  <c r="M709" i="5"/>
  <c r="L709" i="5"/>
  <c r="K709" i="5"/>
  <c r="J709" i="5"/>
  <c r="E4746" i="5"/>
  <c r="M4746" i="5"/>
  <c r="L4746" i="5"/>
  <c r="K4746" i="5"/>
  <c r="J4746" i="5"/>
  <c r="E781" i="5"/>
  <c r="M781" i="5"/>
  <c r="L781" i="5"/>
  <c r="K781" i="5"/>
  <c r="J781" i="5"/>
  <c r="E817" i="5"/>
  <c r="M817" i="5"/>
  <c r="L817" i="5"/>
  <c r="K817" i="5"/>
  <c r="J817" i="5"/>
  <c r="E853" i="5"/>
  <c r="M853" i="5"/>
  <c r="L853" i="5"/>
  <c r="K853" i="5"/>
  <c r="J853" i="5"/>
  <c r="E889" i="5"/>
  <c r="M889" i="5"/>
  <c r="L889" i="5"/>
  <c r="K889" i="5"/>
  <c r="J889" i="5"/>
  <c r="E925" i="5"/>
  <c r="M925" i="5"/>
  <c r="L925" i="5"/>
  <c r="K925" i="5"/>
  <c r="J925" i="5"/>
  <c r="E961" i="5"/>
  <c r="M961" i="5"/>
  <c r="L961" i="5"/>
  <c r="K961" i="5"/>
  <c r="J961" i="5"/>
  <c r="E997" i="5"/>
  <c r="M997" i="5"/>
  <c r="L997" i="5"/>
  <c r="K997" i="5"/>
  <c r="J997" i="5"/>
  <c r="E1033" i="5"/>
  <c r="M1033" i="5"/>
  <c r="L1033" i="5"/>
  <c r="K1033" i="5"/>
  <c r="J1033" i="5"/>
  <c r="E1069" i="5"/>
  <c r="M1069" i="5"/>
  <c r="L1069" i="5"/>
  <c r="K1069" i="5"/>
  <c r="J1069" i="5"/>
  <c r="E1105" i="5"/>
  <c r="M1105" i="5"/>
  <c r="L1105" i="5"/>
  <c r="K1105" i="5"/>
  <c r="J1105" i="5"/>
  <c r="E1141" i="5"/>
  <c r="M1141" i="5"/>
  <c r="L1141" i="5"/>
  <c r="K1141" i="5"/>
  <c r="J1141" i="5"/>
  <c r="E224" i="5"/>
  <c r="M224" i="5"/>
  <c r="L224" i="5"/>
  <c r="K224" i="5"/>
  <c r="J224" i="5"/>
  <c r="E260" i="5"/>
  <c r="M260" i="5"/>
  <c r="L260" i="5"/>
  <c r="K260" i="5"/>
  <c r="J260" i="5"/>
  <c r="E296" i="5"/>
  <c r="M296" i="5"/>
  <c r="L296" i="5"/>
  <c r="K296" i="5"/>
  <c r="J296" i="5"/>
  <c r="E332" i="5"/>
  <c r="M332" i="5"/>
  <c r="L332" i="5"/>
  <c r="K332" i="5"/>
  <c r="J332" i="5"/>
  <c r="E368" i="5"/>
  <c r="M368" i="5"/>
  <c r="L368" i="5"/>
  <c r="K368" i="5"/>
  <c r="J368" i="5"/>
  <c r="E404" i="5"/>
  <c r="M404" i="5"/>
  <c r="L404" i="5"/>
  <c r="K404" i="5"/>
  <c r="J404" i="5"/>
  <c r="E440" i="5"/>
  <c r="M440" i="5"/>
  <c r="L440" i="5"/>
  <c r="K440" i="5"/>
  <c r="J440" i="5"/>
  <c r="E476" i="5"/>
  <c r="M476" i="5"/>
  <c r="L476" i="5"/>
  <c r="K476" i="5"/>
  <c r="J476" i="5"/>
  <c r="E512" i="5"/>
  <c r="M512" i="5"/>
  <c r="L512" i="5"/>
  <c r="K512" i="5"/>
  <c r="J512" i="5"/>
  <c r="E548" i="5"/>
  <c r="M548" i="5"/>
  <c r="L548" i="5"/>
  <c r="K548" i="5"/>
  <c r="J548" i="5"/>
  <c r="E584" i="5"/>
  <c r="M584" i="5"/>
  <c r="L584" i="5"/>
  <c r="K584" i="5"/>
  <c r="J584" i="5"/>
  <c r="E620" i="5"/>
  <c r="M620" i="5"/>
  <c r="L620" i="5"/>
  <c r="K620" i="5"/>
  <c r="J620" i="5"/>
  <c r="E656" i="5"/>
  <c r="M656" i="5"/>
  <c r="L656" i="5"/>
  <c r="K656" i="5"/>
  <c r="J656" i="5"/>
  <c r="E692" i="5"/>
  <c r="M692" i="5"/>
  <c r="L692" i="5"/>
  <c r="K692" i="5"/>
  <c r="J692" i="5"/>
  <c r="E728" i="5"/>
  <c r="M728" i="5"/>
  <c r="L728" i="5"/>
  <c r="K728" i="5"/>
  <c r="J728" i="5"/>
  <c r="E764" i="5"/>
  <c r="M764" i="5"/>
  <c r="L764" i="5"/>
  <c r="K764" i="5"/>
  <c r="J764" i="5"/>
  <c r="E800" i="5"/>
  <c r="M800" i="5"/>
  <c r="L800" i="5"/>
  <c r="K800" i="5"/>
  <c r="J800" i="5"/>
  <c r="E836" i="5"/>
  <c r="M836" i="5"/>
  <c r="L836" i="5"/>
  <c r="K836" i="5"/>
  <c r="J836" i="5"/>
  <c r="E872" i="5"/>
  <c r="M872" i="5"/>
  <c r="L872" i="5"/>
  <c r="K872" i="5"/>
  <c r="J872" i="5"/>
  <c r="E908" i="5"/>
  <c r="M908" i="5"/>
  <c r="L908" i="5"/>
  <c r="K908" i="5"/>
  <c r="J908" i="5"/>
  <c r="E944" i="5"/>
  <c r="M944" i="5"/>
  <c r="L944" i="5"/>
  <c r="K944" i="5"/>
  <c r="J944" i="5"/>
  <c r="E980" i="5"/>
  <c r="M980" i="5"/>
  <c r="L980" i="5"/>
  <c r="K980" i="5"/>
  <c r="J980" i="5"/>
  <c r="E3856" i="5"/>
  <c r="M3856" i="5"/>
  <c r="L3856" i="5"/>
  <c r="K3856" i="5"/>
  <c r="J3856" i="5"/>
  <c r="E3892" i="5"/>
  <c r="M3892" i="5"/>
  <c r="L3892" i="5"/>
  <c r="K3892" i="5"/>
  <c r="J3892" i="5"/>
  <c r="E3928" i="5"/>
  <c r="M3928" i="5"/>
  <c r="L3928" i="5"/>
  <c r="K3928" i="5"/>
  <c r="J3928" i="5"/>
  <c r="E3964" i="5"/>
  <c r="M3964" i="5"/>
  <c r="L3964" i="5"/>
  <c r="K3964" i="5"/>
  <c r="J3964" i="5"/>
  <c r="E4000" i="5"/>
  <c r="M4000" i="5"/>
  <c r="L4000" i="5"/>
  <c r="K4000" i="5"/>
  <c r="J4000" i="5"/>
  <c r="E4036" i="5"/>
  <c r="M4036" i="5"/>
  <c r="L4036" i="5"/>
  <c r="K4036" i="5"/>
  <c r="J4036" i="5"/>
  <c r="E4072" i="5"/>
  <c r="M4072" i="5"/>
  <c r="L4072" i="5"/>
  <c r="K4072" i="5"/>
  <c r="J4072" i="5"/>
  <c r="E4955" i="5"/>
  <c r="M4955" i="5"/>
  <c r="L4955" i="5"/>
  <c r="K4955" i="5"/>
  <c r="J4955" i="5"/>
  <c r="E4991" i="5"/>
  <c r="M4991" i="5"/>
  <c r="L4991" i="5"/>
  <c r="K4991" i="5"/>
  <c r="J4991" i="5"/>
  <c r="E5027" i="5"/>
  <c r="M5027" i="5"/>
  <c r="L5027" i="5"/>
  <c r="K5027" i="5"/>
  <c r="J5027" i="5"/>
  <c r="E5286" i="5"/>
  <c r="M5286" i="5"/>
  <c r="L5286" i="5"/>
  <c r="K5286" i="5"/>
  <c r="J5286" i="5"/>
  <c r="E5099" i="5"/>
  <c r="M5099" i="5"/>
  <c r="L5099" i="5"/>
  <c r="K5099" i="5"/>
  <c r="J5099" i="5"/>
  <c r="E5135" i="5"/>
  <c r="M5135" i="5"/>
  <c r="L5135" i="5"/>
  <c r="K5135" i="5"/>
  <c r="J5135" i="5"/>
  <c r="E5171" i="5"/>
  <c r="M5171" i="5"/>
  <c r="L5171" i="5"/>
  <c r="K5171" i="5"/>
  <c r="J5171" i="5"/>
  <c r="E4861" i="5"/>
  <c r="M4861" i="5"/>
  <c r="L4861" i="5"/>
  <c r="K4861" i="5"/>
  <c r="J4861" i="5"/>
  <c r="E4772" i="5"/>
  <c r="M4772" i="5"/>
  <c r="L4772" i="5"/>
  <c r="K4772" i="5"/>
  <c r="J4772" i="5"/>
  <c r="E5279" i="5"/>
  <c r="M5279" i="5"/>
  <c r="L5279" i="5"/>
  <c r="K5279" i="5"/>
  <c r="J5279" i="5"/>
  <c r="E5315" i="5"/>
  <c r="M5315" i="5"/>
  <c r="L5315" i="5"/>
  <c r="K5315" i="5"/>
  <c r="J5315" i="5"/>
  <c r="E5351" i="5"/>
  <c r="M5351" i="5"/>
  <c r="L5351" i="5"/>
  <c r="K5351" i="5"/>
  <c r="J5351" i="5"/>
  <c r="E5387" i="5"/>
  <c r="M5387" i="5"/>
  <c r="L5387" i="5"/>
  <c r="K5387" i="5"/>
  <c r="J5387" i="5"/>
  <c r="E5423" i="5"/>
  <c r="M5423" i="5"/>
  <c r="L5423" i="5"/>
  <c r="K5423" i="5"/>
  <c r="J5423" i="5"/>
  <c r="E5459" i="5"/>
  <c r="M5459" i="5"/>
  <c r="L5459" i="5"/>
  <c r="K5459" i="5"/>
  <c r="J5459" i="5"/>
  <c r="E5495" i="5"/>
  <c r="M5495" i="5"/>
  <c r="L5495" i="5"/>
  <c r="K5495" i="5"/>
  <c r="J5495" i="5"/>
  <c r="E3936" i="5"/>
  <c r="M3936" i="5"/>
  <c r="L3936" i="5"/>
  <c r="K3936" i="5"/>
  <c r="J3936" i="5"/>
  <c r="E3972" i="5"/>
  <c r="M3972" i="5"/>
  <c r="L3972" i="5"/>
  <c r="K3972" i="5"/>
  <c r="J3972" i="5"/>
  <c r="E4008" i="5"/>
  <c r="M4008" i="5"/>
  <c r="L4008" i="5"/>
  <c r="K4008" i="5"/>
  <c r="J4008" i="5"/>
  <c r="E4044" i="5"/>
  <c r="M4044" i="5"/>
  <c r="L4044" i="5"/>
  <c r="K4044" i="5"/>
  <c r="J4044" i="5"/>
  <c r="E4080" i="5"/>
  <c r="M4080" i="5"/>
  <c r="L4080" i="5"/>
  <c r="K4080" i="5"/>
  <c r="J4080" i="5"/>
  <c r="E4116" i="5"/>
  <c r="M4116" i="5"/>
  <c r="L4116" i="5"/>
  <c r="K4116" i="5"/>
  <c r="J4116" i="5"/>
  <c r="E4152" i="5"/>
  <c r="M4152" i="5"/>
  <c r="L4152" i="5"/>
  <c r="K4152" i="5"/>
  <c r="J4152" i="5"/>
  <c r="E4188" i="5"/>
  <c r="M4188" i="5"/>
  <c r="L4188" i="5"/>
  <c r="K4188" i="5"/>
  <c r="J4188" i="5"/>
  <c r="E4224" i="5"/>
  <c r="M4224" i="5"/>
  <c r="L4224" i="5"/>
  <c r="K4224" i="5"/>
  <c r="J4224" i="5"/>
  <c r="E4260" i="5"/>
  <c r="M4260" i="5"/>
  <c r="L4260" i="5"/>
  <c r="K4260" i="5"/>
  <c r="J4260" i="5"/>
  <c r="E4296" i="5"/>
  <c r="M4296" i="5"/>
  <c r="L4296" i="5"/>
  <c r="K4296" i="5"/>
  <c r="J4296" i="5"/>
  <c r="E4332" i="5"/>
  <c r="M4332" i="5"/>
  <c r="L4332" i="5"/>
  <c r="K4332" i="5"/>
  <c r="J4332" i="5"/>
  <c r="E4368" i="5"/>
  <c r="M4368" i="5"/>
  <c r="L4368" i="5"/>
  <c r="K4368" i="5"/>
  <c r="J4368" i="5"/>
  <c r="E4404" i="5"/>
  <c r="M4404" i="5"/>
  <c r="L4404" i="5"/>
  <c r="K4404" i="5"/>
  <c r="J4404" i="5"/>
  <c r="E4440" i="5"/>
  <c r="M4440" i="5"/>
  <c r="L4440" i="5"/>
  <c r="K4440" i="5"/>
  <c r="J4440" i="5"/>
  <c r="E4476" i="5"/>
  <c r="M4476" i="5"/>
  <c r="L4476" i="5"/>
  <c r="K4476" i="5"/>
  <c r="J4476" i="5"/>
  <c r="E4512" i="5"/>
  <c r="M4512" i="5"/>
  <c r="L4512" i="5"/>
  <c r="K4512" i="5"/>
  <c r="J4512" i="5"/>
  <c r="E1201" i="5"/>
  <c r="M1201" i="5"/>
  <c r="L1201" i="5"/>
  <c r="K1201" i="5"/>
  <c r="J1201" i="5"/>
  <c r="E1237" i="5"/>
  <c r="M1237" i="5"/>
  <c r="L1237" i="5"/>
  <c r="K1237" i="5"/>
  <c r="J1237" i="5"/>
  <c r="E1273" i="5"/>
  <c r="M1273" i="5"/>
  <c r="L1273" i="5"/>
  <c r="K1273" i="5"/>
  <c r="J1273" i="5"/>
  <c r="E1309" i="5"/>
  <c r="M1309" i="5"/>
  <c r="L1309" i="5"/>
  <c r="K1309" i="5"/>
  <c r="J1309" i="5"/>
  <c r="E1345" i="5"/>
  <c r="M1345" i="5"/>
  <c r="L1345" i="5"/>
  <c r="K1345" i="5"/>
  <c r="J1345" i="5"/>
  <c r="E1381" i="5"/>
  <c r="M1381" i="5"/>
  <c r="L1381" i="5"/>
  <c r="K1381" i="5"/>
  <c r="J1381" i="5"/>
  <c r="E1417" i="5"/>
  <c r="M1417" i="5"/>
  <c r="L1417" i="5"/>
  <c r="K1417" i="5"/>
  <c r="J1417" i="5"/>
  <c r="E1453" i="5"/>
  <c r="M1453" i="5"/>
  <c r="L1453" i="5"/>
  <c r="K1453" i="5"/>
  <c r="J1453" i="5"/>
  <c r="E1489" i="5"/>
  <c r="M1489" i="5"/>
  <c r="L1489" i="5"/>
  <c r="K1489" i="5"/>
  <c r="J1489" i="5"/>
  <c r="E1525" i="5"/>
  <c r="M1525" i="5"/>
  <c r="L1525" i="5"/>
  <c r="K1525" i="5"/>
  <c r="J1525" i="5"/>
  <c r="E1561" i="5"/>
  <c r="M1561" i="5"/>
  <c r="L1561" i="5"/>
  <c r="K1561" i="5"/>
  <c r="J1561" i="5"/>
  <c r="E1597" i="5"/>
  <c r="M1597" i="5"/>
  <c r="L1597" i="5"/>
  <c r="K1597" i="5"/>
  <c r="J1597" i="5"/>
  <c r="E1633" i="5"/>
  <c r="M1633" i="5"/>
  <c r="L1633" i="5"/>
  <c r="K1633" i="5"/>
  <c r="J1633" i="5"/>
  <c r="E1669" i="5"/>
  <c r="M1669" i="5"/>
  <c r="L1669" i="5"/>
  <c r="K1669" i="5"/>
  <c r="J1669" i="5"/>
  <c r="E1705" i="5"/>
  <c r="M1705" i="5"/>
  <c r="L1705" i="5"/>
  <c r="K1705" i="5"/>
  <c r="J1705" i="5"/>
  <c r="E1741" i="5"/>
  <c r="M1741" i="5"/>
  <c r="L1741" i="5"/>
  <c r="K1741" i="5"/>
  <c r="J1741" i="5"/>
  <c r="E1777" i="5"/>
  <c r="M1777" i="5"/>
  <c r="L1777" i="5"/>
  <c r="K1777" i="5"/>
  <c r="J1777" i="5"/>
  <c r="E1813" i="5"/>
  <c r="M1813" i="5"/>
  <c r="L1813" i="5"/>
  <c r="K1813" i="5"/>
  <c r="J1813" i="5"/>
  <c r="E1849" i="5"/>
  <c r="M1849" i="5"/>
  <c r="L1849" i="5"/>
  <c r="K1849" i="5"/>
  <c r="J1849" i="5"/>
  <c r="E1441" i="5"/>
  <c r="M1441" i="5"/>
  <c r="L1441" i="5"/>
  <c r="K1441" i="5"/>
  <c r="J1441" i="5"/>
  <c r="E1921" i="5"/>
  <c r="M1921" i="5"/>
  <c r="L1921" i="5"/>
  <c r="K1921" i="5"/>
  <c r="J1921" i="5"/>
  <c r="E1004" i="5"/>
  <c r="M1004" i="5"/>
  <c r="L1004" i="5"/>
  <c r="K1004" i="5"/>
  <c r="J1004" i="5"/>
  <c r="E1040" i="5"/>
  <c r="M1040" i="5"/>
  <c r="L1040" i="5"/>
  <c r="K1040" i="5"/>
  <c r="J1040" i="5"/>
  <c r="E1076" i="5"/>
  <c r="M1076" i="5"/>
  <c r="L1076" i="5"/>
  <c r="K1076" i="5"/>
  <c r="J1076" i="5"/>
  <c r="E1112" i="5"/>
  <c r="M1112" i="5"/>
  <c r="L1112" i="5"/>
  <c r="K1112" i="5"/>
  <c r="J1112" i="5"/>
  <c r="E1148" i="5"/>
  <c r="M1148" i="5"/>
  <c r="L1148" i="5"/>
  <c r="K1148" i="5"/>
  <c r="J1148" i="5"/>
  <c r="E1184" i="5"/>
  <c r="M1184" i="5"/>
  <c r="L1184" i="5"/>
  <c r="K1184" i="5"/>
  <c r="J1184" i="5"/>
  <c r="E1220" i="5"/>
  <c r="M1220" i="5"/>
  <c r="L1220" i="5"/>
  <c r="K1220" i="5"/>
  <c r="J1220" i="5"/>
  <c r="E1256" i="5"/>
  <c r="M1256" i="5"/>
  <c r="L1256" i="5"/>
  <c r="K1256" i="5"/>
  <c r="J1256" i="5"/>
  <c r="E1292" i="5"/>
  <c r="M1292" i="5"/>
  <c r="L1292" i="5"/>
  <c r="K1292" i="5"/>
  <c r="J1292" i="5"/>
  <c r="E1328" i="5"/>
  <c r="M1328" i="5"/>
  <c r="L1328" i="5"/>
  <c r="K1328" i="5"/>
  <c r="J1328" i="5"/>
  <c r="E1364" i="5"/>
  <c r="M1364" i="5"/>
  <c r="L1364" i="5"/>
  <c r="K1364" i="5"/>
  <c r="J1364" i="5"/>
  <c r="E1400" i="5"/>
  <c r="M1400" i="5"/>
  <c r="L1400" i="5"/>
  <c r="K1400" i="5"/>
  <c r="J1400" i="5"/>
  <c r="E1436" i="5"/>
  <c r="M1436" i="5"/>
  <c r="L1436" i="5"/>
  <c r="K1436" i="5"/>
  <c r="J1436" i="5"/>
  <c r="E1472" i="5"/>
  <c r="M1472" i="5"/>
  <c r="L1472" i="5"/>
  <c r="K1472" i="5"/>
  <c r="J1472" i="5"/>
  <c r="E1508" i="5"/>
  <c r="M1508" i="5"/>
  <c r="L1508" i="5"/>
  <c r="K1508" i="5"/>
  <c r="J1508" i="5"/>
  <c r="E1544" i="5"/>
  <c r="M1544" i="5"/>
  <c r="L1544" i="5"/>
  <c r="K1544" i="5"/>
  <c r="J1544" i="5"/>
  <c r="E1580" i="5"/>
  <c r="M1580" i="5"/>
  <c r="L1580" i="5"/>
  <c r="K1580" i="5"/>
  <c r="J1580" i="5"/>
  <c r="E1616" i="5"/>
  <c r="M1616" i="5"/>
  <c r="L1616" i="5"/>
  <c r="K1616" i="5"/>
  <c r="J1616" i="5"/>
  <c r="E1652" i="5"/>
  <c r="M1652" i="5"/>
  <c r="L1652" i="5"/>
  <c r="K1652" i="5"/>
  <c r="J1652" i="5"/>
  <c r="E1688" i="5"/>
  <c r="M1688" i="5"/>
  <c r="L1688" i="5"/>
  <c r="K1688" i="5"/>
  <c r="J1688" i="5"/>
  <c r="E1724" i="5"/>
  <c r="M1724" i="5"/>
  <c r="L1724" i="5"/>
  <c r="K1724" i="5"/>
  <c r="J1724" i="5"/>
  <c r="E1760" i="5"/>
  <c r="M1760" i="5"/>
  <c r="L1760" i="5"/>
  <c r="K1760" i="5"/>
  <c r="J1760" i="5"/>
  <c r="E4114" i="5"/>
  <c r="M4114" i="5"/>
  <c r="L4114" i="5"/>
  <c r="K4114" i="5"/>
  <c r="J4114" i="5"/>
  <c r="E4150" i="5"/>
  <c r="M4150" i="5"/>
  <c r="L4150" i="5"/>
  <c r="K4150" i="5"/>
  <c r="J4150" i="5"/>
  <c r="E4186" i="5"/>
  <c r="M4186" i="5"/>
  <c r="L4186" i="5"/>
  <c r="K4186" i="5"/>
  <c r="J4186" i="5"/>
  <c r="E4222" i="5"/>
  <c r="M4222" i="5"/>
  <c r="L4222" i="5"/>
  <c r="K4222" i="5"/>
  <c r="J4222" i="5"/>
  <c r="E4258" i="5"/>
  <c r="M4258" i="5"/>
  <c r="L4258" i="5"/>
  <c r="K4258" i="5"/>
  <c r="J4258" i="5"/>
  <c r="E4294" i="5"/>
  <c r="M4294" i="5"/>
  <c r="L4294" i="5"/>
  <c r="K4294" i="5"/>
  <c r="J4294" i="5"/>
  <c r="E4330" i="5"/>
  <c r="M4330" i="5"/>
  <c r="L4330" i="5"/>
  <c r="K4330" i="5"/>
  <c r="J4330" i="5"/>
  <c r="E4366" i="5"/>
  <c r="M4366" i="5"/>
  <c r="K4366" i="5"/>
  <c r="L4366" i="5"/>
  <c r="J4366" i="5"/>
  <c r="E4402" i="5"/>
  <c r="M4402" i="5"/>
  <c r="L4402" i="5"/>
  <c r="K4402" i="5"/>
  <c r="J4402" i="5"/>
  <c r="E4438" i="5"/>
  <c r="M4438" i="5"/>
  <c r="K4438" i="5"/>
  <c r="L4438" i="5"/>
  <c r="J4438" i="5"/>
  <c r="E4474" i="5"/>
  <c r="M4474" i="5"/>
  <c r="K4474" i="5"/>
  <c r="L4474" i="5"/>
  <c r="J4474" i="5"/>
  <c r="E4510" i="5"/>
  <c r="M4510" i="5"/>
  <c r="L4510" i="5"/>
  <c r="K4510" i="5"/>
  <c r="J4510" i="5"/>
  <c r="E4546" i="5"/>
  <c r="M4546" i="5"/>
  <c r="K4546" i="5"/>
  <c r="L4546" i="5"/>
  <c r="J4546" i="5"/>
  <c r="E1276" i="5"/>
  <c r="M1276" i="5"/>
  <c r="K1276" i="5"/>
  <c r="L1276" i="5"/>
  <c r="J1276" i="5"/>
  <c r="E4618" i="5"/>
  <c r="M4618" i="5"/>
  <c r="L4618" i="5"/>
  <c r="K4618" i="5"/>
  <c r="J4618" i="5"/>
  <c r="E5549" i="5"/>
  <c r="M5549" i="5"/>
  <c r="L5549" i="5"/>
  <c r="K5549" i="5"/>
  <c r="J5549" i="5"/>
  <c r="E4878" i="5"/>
  <c r="M4878" i="5"/>
  <c r="L4878" i="5"/>
  <c r="K4878" i="5"/>
  <c r="J4878" i="5"/>
  <c r="E4956" i="5"/>
  <c r="M4956" i="5"/>
  <c r="L4956" i="5"/>
  <c r="K4956" i="5"/>
  <c r="J4956" i="5"/>
  <c r="E3161" i="5"/>
  <c r="M3161" i="5"/>
  <c r="L3161" i="5"/>
  <c r="K3161" i="5"/>
  <c r="J3161" i="5"/>
  <c r="E5106" i="5"/>
  <c r="M5106" i="5"/>
  <c r="L5106" i="5"/>
  <c r="J5106" i="5"/>
  <c r="K5106" i="5"/>
  <c r="E5178" i="5"/>
  <c r="M5178" i="5"/>
  <c r="L5178" i="5"/>
  <c r="J5178" i="5"/>
  <c r="K5178" i="5"/>
  <c r="E5244" i="5"/>
  <c r="M5244" i="5"/>
  <c r="L5244" i="5"/>
  <c r="K5244" i="5"/>
  <c r="J5244" i="5"/>
  <c r="E5316" i="5"/>
  <c r="M5316" i="5"/>
  <c r="L5316" i="5"/>
  <c r="K5316" i="5"/>
  <c r="J5316" i="5"/>
  <c r="E5394" i="5"/>
  <c r="M5394" i="5"/>
  <c r="L5394" i="5"/>
  <c r="J5394" i="5"/>
  <c r="K5394" i="5"/>
  <c r="E5466" i="5"/>
  <c r="M5466" i="5"/>
  <c r="L5466" i="5"/>
  <c r="J5466" i="5"/>
  <c r="K5466" i="5"/>
  <c r="E5550" i="5"/>
  <c r="M5550" i="5"/>
  <c r="L5550" i="5"/>
  <c r="K5550" i="5"/>
  <c r="J5550" i="5"/>
  <c r="E2869" i="5"/>
  <c r="M2869" i="5"/>
  <c r="L2869" i="5"/>
  <c r="K2869" i="5"/>
  <c r="J2869" i="5"/>
  <c r="E2983" i="5"/>
  <c r="M2983" i="5"/>
  <c r="L2983" i="5"/>
  <c r="K2983" i="5"/>
  <c r="J2983" i="5"/>
  <c r="E3097" i="5"/>
  <c r="M3097" i="5"/>
  <c r="L3097" i="5"/>
  <c r="K3097" i="5"/>
  <c r="J3097" i="5"/>
  <c r="E3211" i="5"/>
  <c r="M3211" i="5"/>
  <c r="L3211" i="5"/>
  <c r="K3211" i="5"/>
  <c r="J3211" i="5"/>
  <c r="E3313" i="5"/>
  <c r="M3313" i="5"/>
  <c r="L3313" i="5"/>
  <c r="K3313" i="5"/>
  <c r="J3313" i="5"/>
  <c r="E3415" i="5"/>
  <c r="M3415" i="5"/>
  <c r="L3415" i="5"/>
  <c r="K3415" i="5"/>
  <c r="J3415" i="5"/>
  <c r="E3511" i="5"/>
  <c r="M3511" i="5"/>
  <c r="L3511" i="5"/>
  <c r="K3511" i="5"/>
  <c r="J3511" i="5"/>
  <c r="E3625" i="5"/>
  <c r="M3625" i="5"/>
  <c r="L3625" i="5"/>
  <c r="J3625" i="5"/>
  <c r="K3625" i="5"/>
  <c r="E3727" i="5"/>
  <c r="M3727" i="5"/>
  <c r="L3727" i="5"/>
  <c r="K3727" i="5"/>
  <c r="J3727" i="5"/>
  <c r="E3823" i="5"/>
  <c r="M3823" i="5"/>
  <c r="L3823" i="5"/>
  <c r="J3823" i="5"/>
  <c r="K3823" i="5"/>
  <c r="E3925" i="5"/>
  <c r="M3925" i="5"/>
  <c r="L3925" i="5"/>
  <c r="K3925" i="5"/>
  <c r="J3925" i="5"/>
  <c r="E4009" i="5"/>
  <c r="M4009" i="5"/>
  <c r="L4009" i="5"/>
  <c r="K4009" i="5"/>
  <c r="J4009" i="5"/>
  <c r="E4548" i="5"/>
  <c r="M4548" i="5"/>
  <c r="L4548" i="5"/>
  <c r="K4548" i="5"/>
  <c r="J4548" i="5"/>
  <c r="E4590" i="5"/>
  <c r="M4590" i="5"/>
  <c r="L4590" i="5"/>
  <c r="K4590" i="5"/>
  <c r="J4590" i="5"/>
  <c r="E4626" i="5"/>
  <c r="M4626" i="5"/>
  <c r="L4626" i="5"/>
  <c r="K4626" i="5"/>
  <c r="J4626" i="5"/>
  <c r="E4662" i="5"/>
  <c r="M4662" i="5"/>
  <c r="L4662" i="5"/>
  <c r="K4662" i="5"/>
  <c r="J4662" i="5"/>
  <c r="E4698" i="5"/>
  <c r="M4698" i="5"/>
  <c r="L4698" i="5"/>
  <c r="K4698" i="5"/>
  <c r="J4698" i="5"/>
  <c r="E4734" i="5"/>
  <c r="M4734" i="5"/>
  <c r="L4734" i="5"/>
  <c r="K4734" i="5"/>
  <c r="J4734" i="5"/>
  <c r="E4770" i="5"/>
  <c r="M4770" i="5"/>
  <c r="L4770" i="5"/>
  <c r="K4770" i="5"/>
  <c r="J4770" i="5"/>
  <c r="E4806" i="5"/>
  <c r="M4806" i="5"/>
  <c r="L4806" i="5"/>
  <c r="K4806" i="5"/>
  <c r="J4806" i="5"/>
  <c r="E4842" i="5"/>
  <c r="M4842" i="5"/>
  <c r="L4842" i="5"/>
  <c r="K4842" i="5"/>
  <c r="J4842" i="5"/>
  <c r="E4902" i="5"/>
  <c r="M4902" i="5"/>
  <c r="L4902" i="5"/>
  <c r="K4902" i="5"/>
  <c r="J4902" i="5"/>
  <c r="E4974" i="5"/>
  <c r="M4974" i="5"/>
  <c r="L4974" i="5"/>
  <c r="K4974" i="5"/>
  <c r="J4974" i="5"/>
  <c r="E5046" i="5"/>
  <c r="M5046" i="5"/>
  <c r="L5046" i="5"/>
  <c r="K5046" i="5"/>
  <c r="J5046" i="5"/>
  <c r="E5112" i="5"/>
  <c r="M5112" i="5"/>
  <c r="L5112" i="5"/>
  <c r="K5112" i="5"/>
  <c r="J5112" i="5"/>
  <c r="E5190" i="5"/>
  <c r="M5190" i="5"/>
  <c r="L5190" i="5"/>
  <c r="K5190" i="5"/>
  <c r="J5190" i="5"/>
  <c r="E5262" i="5"/>
  <c r="M5262" i="5"/>
  <c r="L5262" i="5"/>
  <c r="K5262" i="5"/>
  <c r="J5262" i="5"/>
  <c r="E5334" i="5"/>
  <c r="M5334" i="5"/>
  <c r="L5334" i="5"/>
  <c r="K5334" i="5"/>
  <c r="J5334" i="5"/>
  <c r="E5400" i="5"/>
  <c r="M5400" i="5"/>
  <c r="L5400" i="5"/>
  <c r="K5400" i="5"/>
  <c r="J5400" i="5"/>
  <c r="E5472" i="5"/>
  <c r="M5472" i="5"/>
  <c r="L5472" i="5"/>
  <c r="K5472" i="5"/>
  <c r="J5472" i="5"/>
  <c r="E5532" i="5"/>
  <c r="M5532" i="5"/>
  <c r="L5532" i="5"/>
  <c r="K5532" i="5"/>
  <c r="J5532" i="5"/>
  <c r="E2857" i="5"/>
  <c r="M2857" i="5"/>
  <c r="L2857" i="5"/>
  <c r="K2857" i="5"/>
  <c r="J2857" i="5"/>
  <c r="E2953" i="5"/>
  <c r="M2953" i="5"/>
  <c r="L2953" i="5"/>
  <c r="K2953" i="5"/>
  <c r="J2953" i="5"/>
  <c r="E2969" i="5"/>
  <c r="M2969" i="5"/>
  <c r="L2969" i="5"/>
  <c r="K2969" i="5"/>
  <c r="J2969" i="5"/>
  <c r="E3163" i="5"/>
  <c r="M3163" i="5"/>
  <c r="L3163" i="5"/>
  <c r="K3163" i="5"/>
  <c r="J3163" i="5"/>
  <c r="E3271" i="5"/>
  <c r="M3271" i="5"/>
  <c r="L3271" i="5"/>
  <c r="K3271" i="5"/>
  <c r="J3271" i="5"/>
  <c r="E3391" i="5"/>
  <c r="M3391" i="5"/>
  <c r="L3391" i="5"/>
  <c r="J3391" i="5"/>
  <c r="K3391" i="5"/>
  <c r="E3505" i="5"/>
  <c r="M3505" i="5"/>
  <c r="L3505" i="5"/>
  <c r="K3505" i="5"/>
  <c r="J3505" i="5"/>
  <c r="E3613" i="5"/>
  <c r="M3613" i="5"/>
  <c r="L3613" i="5"/>
  <c r="K3613" i="5"/>
  <c r="J3613" i="5"/>
  <c r="E3715" i="5"/>
  <c r="M3715" i="5"/>
  <c r="L3715" i="5"/>
  <c r="J3715" i="5"/>
  <c r="K3715" i="5"/>
  <c r="E3829" i="5"/>
  <c r="M3829" i="5"/>
  <c r="L3829" i="5"/>
  <c r="K3829" i="5"/>
  <c r="J3829" i="5"/>
  <c r="E3955" i="5"/>
  <c r="M3955" i="5"/>
  <c r="L3955" i="5"/>
  <c r="K3955" i="5"/>
  <c r="J3955" i="5"/>
  <c r="E1951" i="5"/>
  <c r="M1951" i="5"/>
  <c r="L1951" i="5"/>
  <c r="K1951" i="5"/>
  <c r="J1951" i="5"/>
  <c r="E2766" i="5"/>
  <c r="M2766" i="5"/>
  <c r="L2766" i="5"/>
  <c r="K2766" i="5"/>
  <c r="J2766" i="5"/>
  <c r="E2023" i="5"/>
  <c r="M2023" i="5"/>
  <c r="L2023" i="5"/>
  <c r="K2023" i="5"/>
  <c r="J2023" i="5"/>
  <c r="E2059" i="5"/>
  <c r="M2059" i="5"/>
  <c r="L2059" i="5"/>
  <c r="K2059" i="5"/>
  <c r="J2059" i="5"/>
  <c r="E2095" i="5"/>
  <c r="M2095" i="5"/>
  <c r="L2095" i="5"/>
  <c r="K2095" i="5"/>
  <c r="J2095" i="5"/>
  <c r="E2131" i="5"/>
  <c r="M2131" i="5"/>
  <c r="L2131" i="5"/>
  <c r="K2131" i="5"/>
  <c r="J2131" i="5"/>
  <c r="E2167" i="5"/>
  <c r="M2167" i="5"/>
  <c r="L2167" i="5"/>
  <c r="K2167" i="5"/>
  <c r="J2167" i="5"/>
  <c r="E2203" i="5"/>
  <c r="M2203" i="5"/>
  <c r="L2203" i="5"/>
  <c r="K2203" i="5"/>
  <c r="J2203" i="5"/>
  <c r="E2239" i="5"/>
  <c r="M2239" i="5"/>
  <c r="L2239" i="5"/>
  <c r="K2239" i="5"/>
  <c r="J2239" i="5"/>
  <c r="E2275" i="5"/>
  <c r="M2275" i="5"/>
  <c r="L2275" i="5"/>
  <c r="K2275" i="5"/>
  <c r="J2275" i="5"/>
  <c r="E2311" i="5"/>
  <c r="M2311" i="5"/>
  <c r="L2311" i="5"/>
  <c r="K2311" i="5"/>
  <c r="J2311" i="5"/>
  <c r="E2347" i="5"/>
  <c r="M2347" i="5"/>
  <c r="L2347" i="5"/>
  <c r="K2347" i="5"/>
  <c r="J2347" i="5"/>
  <c r="E2383" i="5"/>
  <c r="M2383" i="5"/>
  <c r="L2383" i="5"/>
  <c r="K2383" i="5"/>
  <c r="J2383" i="5"/>
  <c r="E2419" i="5"/>
  <c r="M2419" i="5"/>
  <c r="L2419" i="5"/>
  <c r="K2419" i="5"/>
  <c r="J2419" i="5"/>
  <c r="E2455" i="5"/>
  <c r="M2455" i="5"/>
  <c r="L2455" i="5"/>
  <c r="K2455" i="5"/>
  <c r="J2455" i="5"/>
  <c r="E2491" i="5"/>
  <c r="M2491" i="5"/>
  <c r="L2491" i="5"/>
  <c r="K2491" i="5"/>
  <c r="J2491" i="5"/>
  <c r="E2527" i="5"/>
  <c r="M2527" i="5"/>
  <c r="L2527" i="5"/>
  <c r="K2527" i="5"/>
  <c r="J2527" i="5"/>
  <c r="E2563" i="5"/>
  <c r="M2563" i="5"/>
  <c r="L2563" i="5"/>
  <c r="K2563" i="5"/>
  <c r="J2563" i="5"/>
  <c r="E2611" i="5"/>
  <c r="M2611" i="5"/>
  <c r="L2611" i="5"/>
  <c r="K2611" i="5"/>
  <c r="J2611" i="5"/>
  <c r="E2647" i="5"/>
  <c r="M2647" i="5"/>
  <c r="L2647" i="5"/>
  <c r="K2647" i="5"/>
  <c r="J2647" i="5"/>
  <c r="E2683" i="5"/>
  <c r="M2683" i="5"/>
  <c r="L2683" i="5"/>
  <c r="K2683" i="5"/>
  <c r="J2683" i="5"/>
  <c r="E2719" i="5"/>
  <c r="M2719" i="5"/>
  <c r="L2719" i="5"/>
  <c r="K2719" i="5"/>
  <c r="J2719" i="5"/>
  <c r="E2755" i="5"/>
  <c r="M2755" i="5"/>
  <c r="L2755" i="5"/>
  <c r="K2755" i="5"/>
  <c r="J2755" i="5"/>
  <c r="E2791" i="5"/>
  <c r="M2791" i="5"/>
  <c r="L2791" i="5"/>
  <c r="K2791" i="5"/>
  <c r="J2791" i="5"/>
  <c r="E1796" i="5"/>
  <c r="M1796" i="5"/>
  <c r="L1796" i="5"/>
  <c r="K1796" i="5"/>
  <c r="J1796" i="5"/>
  <c r="E1832" i="5"/>
  <c r="M1832" i="5"/>
  <c r="L1832" i="5"/>
  <c r="K1832" i="5"/>
  <c r="J1832" i="5"/>
  <c r="E1868" i="5"/>
  <c r="M1868" i="5"/>
  <c r="L1868" i="5"/>
  <c r="K1868" i="5"/>
  <c r="J1868" i="5"/>
  <c r="E1904" i="5"/>
  <c r="M1904" i="5"/>
  <c r="L1904" i="5"/>
  <c r="K1904" i="5"/>
  <c r="J1904" i="5"/>
  <c r="E1940" i="5"/>
  <c r="M1940" i="5"/>
  <c r="L1940" i="5"/>
  <c r="K1940" i="5"/>
  <c r="J1940" i="5"/>
  <c r="E1976" i="5"/>
  <c r="M1976" i="5"/>
  <c r="L1976" i="5"/>
  <c r="K1976" i="5"/>
  <c r="J1976" i="5"/>
  <c r="E2012" i="5"/>
  <c r="M2012" i="5"/>
  <c r="L2012" i="5"/>
  <c r="K2012" i="5"/>
  <c r="J2012" i="5"/>
  <c r="E2048" i="5"/>
  <c r="M2048" i="5"/>
  <c r="L2048" i="5"/>
  <c r="K2048" i="5"/>
  <c r="J2048" i="5"/>
  <c r="E2084" i="5"/>
  <c r="M2084" i="5"/>
  <c r="L2084" i="5"/>
  <c r="J2084" i="5"/>
  <c r="K2084" i="5"/>
  <c r="E2120" i="5"/>
  <c r="M2120" i="5"/>
  <c r="L2120" i="5"/>
  <c r="K2120" i="5"/>
  <c r="J2120" i="5"/>
  <c r="E2156" i="5"/>
  <c r="M2156" i="5"/>
  <c r="L2156" i="5"/>
  <c r="K2156" i="5"/>
  <c r="J2156" i="5"/>
  <c r="E2192" i="5"/>
  <c r="M2192" i="5"/>
  <c r="L2192" i="5"/>
  <c r="J2192" i="5"/>
  <c r="K2192" i="5"/>
  <c r="E2228" i="5"/>
  <c r="M2228" i="5"/>
  <c r="L2228" i="5"/>
  <c r="K2228" i="5"/>
  <c r="J2228" i="5"/>
  <c r="E2264" i="5"/>
  <c r="M2264" i="5"/>
  <c r="L2264" i="5"/>
  <c r="K2264" i="5"/>
  <c r="J2264" i="5"/>
  <c r="E2300" i="5"/>
  <c r="M2300" i="5"/>
  <c r="L2300" i="5"/>
  <c r="K2300" i="5"/>
  <c r="J2300" i="5"/>
  <c r="E2336" i="5"/>
  <c r="M2336" i="5"/>
  <c r="L2336" i="5"/>
  <c r="K2336" i="5"/>
  <c r="J2336" i="5"/>
  <c r="E2372" i="5"/>
  <c r="M2372" i="5"/>
  <c r="L2372" i="5"/>
  <c r="K2372" i="5"/>
  <c r="J2372" i="5"/>
  <c r="E2408" i="5"/>
  <c r="M2408" i="5"/>
  <c r="L2408" i="5"/>
  <c r="J2408" i="5"/>
  <c r="K2408" i="5"/>
  <c r="E2444" i="5"/>
  <c r="M2444" i="5"/>
  <c r="L2444" i="5"/>
  <c r="K2444" i="5"/>
  <c r="J2444" i="5"/>
  <c r="E2480" i="5"/>
  <c r="M2480" i="5"/>
  <c r="L2480" i="5"/>
  <c r="K2480" i="5"/>
  <c r="J2480" i="5"/>
  <c r="E2516" i="5"/>
  <c r="M2516" i="5"/>
  <c r="L2516" i="5"/>
  <c r="J2516" i="5"/>
  <c r="K2516" i="5"/>
  <c r="E2552" i="5"/>
  <c r="M2552" i="5"/>
  <c r="L2552" i="5"/>
  <c r="K2552" i="5"/>
  <c r="J2552" i="5"/>
  <c r="E2588" i="5"/>
  <c r="M2588" i="5"/>
  <c r="L2588" i="5"/>
  <c r="K2588" i="5"/>
  <c r="J2588" i="5"/>
  <c r="E2624" i="5"/>
  <c r="M2624" i="5"/>
  <c r="L2624" i="5"/>
  <c r="K2624" i="5"/>
  <c r="J2624" i="5"/>
  <c r="E2660" i="5"/>
  <c r="M2660" i="5"/>
  <c r="L2660" i="5"/>
  <c r="K2660" i="5"/>
  <c r="J2660" i="5"/>
  <c r="E2696" i="5"/>
  <c r="M2696" i="5"/>
  <c r="L2696" i="5"/>
  <c r="K2696" i="5"/>
  <c r="J2696" i="5"/>
  <c r="E2732" i="5"/>
  <c r="M2732" i="5"/>
  <c r="L2732" i="5"/>
  <c r="J2732" i="5"/>
  <c r="K2732" i="5"/>
  <c r="E2768" i="5"/>
  <c r="M2768" i="5"/>
  <c r="L2768" i="5"/>
  <c r="K2768" i="5"/>
  <c r="J2768" i="5"/>
  <c r="E2804" i="5"/>
  <c r="M2804" i="5"/>
  <c r="L2804" i="5"/>
  <c r="K2804" i="5"/>
  <c r="J2804" i="5"/>
  <c r="E2840" i="5"/>
  <c r="M2840" i="5"/>
  <c r="L2840" i="5"/>
  <c r="J2840" i="5"/>
  <c r="K2840" i="5"/>
  <c r="E2876" i="5"/>
  <c r="M2876" i="5"/>
  <c r="L2876" i="5"/>
  <c r="K2876" i="5"/>
  <c r="J2876" i="5"/>
  <c r="E2912" i="5"/>
  <c r="M2912" i="5"/>
  <c r="L2912" i="5"/>
  <c r="K2912" i="5"/>
  <c r="J2912" i="5"/>
  <c r="E2948" i="5"/>
  <c r="M2948" i="5"/>
  <c r="L2948" i="5"/>
  <c r="K2948" i="5"/>
  <c r="J2948" i="5"/>
  <c r="E2984" i="5"/>
  <c r="M2984" i="5"/>
  <c r="L2984" i="5"/>
  <c r="K2984" i="5"/>
  <c r="J2984" i="5"/>
  <c r="E3020" i="5"/>
  <c r="M3020" i="5"/>
  <c r="L3020" i="5"/>
  <c r="K3020" i="5"/>
  <c r="J3020" i="5"/>
  <c r="E3056" i="5"/>
  <c r="M3056" i="5"/>
  <c r="L3056" i="5"/>
  <c r="J3056" i="5"/>
  <c r="K3056" i="5"/>
  <c r="E3092" i="5"/>
  <c r="M3092" i="5"/>
  <c r="L3092" i="5"/>
  <c r="K3092" i="5"/>
  <c r="J3092" i="5"/>
  <c r="E3128" i="5"/>
  <c r="M3128" i="5"/>
  <c r="L3128" i="5"/>
  <c r="K3128" i="5"/>
  <c r="J3128" i="5"/>
  <c r="E3164" i="5"/>
  <c r="M3164" i="5"/>
  <c r="L3164" i="5"/>
  <c r="J3164" i="5"/>
  <c r="K3164" i="5"/>
  <c r="E3200" i="5"/>
  <c r="M3200" i="5"/>
  <c r="L3200" i="5"/>
  <c r="K3200" i="5"/>
  <c r="J3200" i="5"/>
  <c r="E3236" i="5"/>
  <c r="M3236" i="5"/>
  <c r="L3236" i="5"/>
  <c r="K3236" i="5"/>
  <c r="J3236" i="5"/>
  <c r="E3272" i="5"/>
  <c r="M3272" i="5"/>
  <c r="L3272" i="5"/>
  <c r="K3272" i="5"/>
  <c r="J3272" i="5"/>
  <c r="E4648" i="5"/>
  <c r="M4648" i="5"/>
  <c r="L4648" i="5"/>
  <c r="K4648" i="5"/>
  <c r="J4648" i="5"/>
  <c r="E4684" i="5"/>
  <c r="M4684" i="5"/>
  <c r="L4684" i="5"/>
  <c r="K4684" i="5"/>
  <c r="J4684" i="5"/>
  <c r="E4720" i="5"/>
  <c r="M4720" i="5"/>
  <c r="L4720" i="5"/>
  <c r="K4720" i="5"/>
  <c r="J4720" i="5"/>
  <c r="E4756" i="5"/>
  <c r="M4756" i="5"/>
  <c r="L4756" i="5"/>
  <c r="K4756" i="5"/>
  <c r="J4756" i="5"/>
  <c r="E4792" i="5"/>
  <c r="M4792" i="5"/>
  <c r="L4792" i="5"/>
  <c r="K4792" i="5"/>
  <c r="J4792" i="5"/>
  <c r="E4828" i="5"/>
  <c r="M4828" i="5"/>
  <c r="L4828" i="5"/>
  <c r="K4828" i="5"/>
  <c r="J4828" i="5"/>
  <c r="E4864" i="5"/>
  <c r="M4864" i="5"/>
  <c r="L4864" i="5"/>
  <c r="K4864" i="5"/>
  <c r="J4864" i="5"/>
  <c r="E4900" i="5"/>
  <c r="M4900" i="5"/>
  <c r="L4900" i="5"/>
  <c r="K4900" i="5"/>
  <c r="J4900" i="5"/>
  <c r="E4936" i="5"/>
  <c r="M4936" i="5"/>
  <c r="L4936" i="5"/>
  <c r="K4936" i="5"/>
  <c r="J4936" i="5"/>
  <c r="E4972" i="5"/>
  <c r="M4972" i="5"/>
  <c r="L4972" i="5"/>
  <c r="K4972" i="5"/>
  <c r="J4972" i="5"/>
  <c r="E5008" i="5"/>
  <c r="M5008" i="5"/>
  <c r="L5008" i="5"/>
  <c r="K5008" i="5"/>
  <c r="J5008" i="5"/>
  <c r="E5044" i="5"/>
  <c r="M5044" i="5"/>
  <c r="L5044" i="5"/>
  <c r="K5044" i="5"/>
  <c r="J5044" i="5"/>
  <c r="E5080" i="5"/>
  <c r="M5080" i="5"/>
  <c r="L5080" i="5"/>
  <c r="K5080" i="5"/>
  <c r="J5080" i="5"/>
  <c r="E5116" i="5"/>
  <c r="M5116" i="5"/>
  <c r="L5116" i="5"/>
  <c r="K5116" i="5"/>
  <c r="J5116" i="5"/>
  <c r="E5152" i="5"/>
  <c r="M5152" i="5"/>
  <c r="L5152" i="5"/>
  <c r="K5152" i="5"/>
  <c r="J5152" i="5"/>
  <c r="E5188" i="5"/>
  <c r="M5188" i="5"/>
  <c r="L5188" i="5"/>
  <c r="K5188" i="5"/>
  <c r="J5188" i="5"/>
  <c r="E5224" i="5"/>
  <c r="M5224" i="5"/>
  <c r="L5224" i="5"/>
  <c r="K5224" i="5"/>
  <c r="J5224" i="5"/>
  <c r="E5260" i="5"/>
  <c r="M5260" i="5"/>
  <c r="L5260" i="5"/>
  <c r="K5260" i="5"/>
  <c r="J5260" i="5"/>
  <c r="E5296" i="5"/>
  <c r="M5296" i="5"/>
  <c r="L5296" i="5"/>
  <c r="K5296" i="5"/>
  <c r="J5296" i="5"/>
  <c r="E5332" i="5"/>
  <c r="M5332" i="5"/>
  <c r="L5332" i="5"/>
  <c r="K5332" i="5"/>
  <c r="J5332" i="5"/>
  <c r="E5368" i="5"/>
  <c r="M5368" i="5"/>
  <c r="L5368" i="5"/>
  <c r="K5368" i="5"/>
  <c r="J5368" i="5"/>
  <c r="E5404" i="5"/>
  <c r="M5404" i="5"/>
  <c r="L5404" i="5"/>
  <c r="K5404" i="5"/>
  <c r="J5404" i="5"/>
  <c r="E5440" i="5"/>
  <c r="M5440" i="5"/>
  <c r="L5440" i="5"/>
  <c r="K5440" i="5"/>
  <c r="J5440" i="5"/>
  <c r="E5476" i="5"/>
  <c r="M5476" i="5"/>
  <c r="L5476" i="5"/>
  <c r="K5476" i="5"/>
  <c r="J5476" i="5"/>
  <c r="E5512" i="5"/>
  <c r="M5512" i="5"/>
  <c r="L5512" i="5"/>
  <c r="K5512" i="5"/>
  <c r="J5512" i="5"/>
  <c r="E5281" i="5"/>
  <c r="M5281" i="5"/>
  <c r="L5281" i="5"/>
  <c r="K5281" i="5"/>
  <c r="J5281" i="5"/>
  <c r="E2809" i="5"/>
  <c r="M2809" i="5"/>
  <c r="L2809" i="5"/>
  <c r="K2809" i="5"/>
  <c r="J2809" i="5"/>
  <c r="E2917" i="5"/>
  <c r="M2917" i="5"/>
  <c r="L2917" i="5"/>
  <c r="K2917" i="5"/>
  <c r="J2917" i="5"/>
  <c r="E3031" i="5"/>
  <c r="M3031" i="5"/>
  <c r="L3031" i="5"/>
  <c r="K3031" i="5"/>
  <c r="J3031" i="5"/>
  <c r="E3145" i="5"/>
  <c r="M3145" i="5"/>
  <c r="L3145" i="5"/>
  <c r="K3145" i="5"/>
  <c r="J3145" i="5"/>
  <c r="E3247" i="5"/>
  <c r="M3247" i="5"/>
  <c r="L3247" i="5"/>
  <c r="K3247" i="5"/>
  <c r="J3247" i="5"/>
  <c r="E3349" i="5"/>
  <c r="M3349" i="5"/>
  <c r="L3349" i="5"/>
  <c r="K3349" i="5"/>
  <c r="J3349" i="5"/>
  <c r="E3457" i="5"/>
  <c r="M3457" i="5"/>
  <c r="L3457" i="5"/>
  <c r="K3457" i="5"/>
  <c r="J3457" i="5"/>
  <c r="E3565" i="5"/>
  <c r="M3565" i="5"/>
  <c r="L3565" i="5"/>
  <c r="K3565" i="5"/>
  <c r="J3565" i="5"/>
  <c r="E3685" i="5"/>
  <c r="M3685" i="5"/>
  <c r="L3685" i="5"/>
  <c r="K3685" i="5"/>
  <c r="J3685" i="5"/>
  <c r="E3793" i="5"/>
  <c r="M3793" i="5"/>
  <c r="L3793" i="5"/>
  <c r="K3793" i="5"/>
  <c r="J3793" i="5"/>
  <c r="E3901" i="5"/>
  <c r="M3901" i="5"/>
  <c r="L3901" i="5"/>
  <c r="K3901" i="5"/>
  <c r="J3901" i="5"/>
  <c r="E4021" i="5"/>
  <c r="M4021" i="5"/>
  <c r="L4021" i="5"/>
  <c r="K4021" i="5"/>
  <c r="J4021" i="5"/>
  <c r="E4213" i="5"/>
  <c r="M4213" i="5"/>
  <c r="L4213" i="5"/>
  <c r="K4213" i="5"/>
  <c r="J4213" i="5"/>
  <c r="E4333" i="5"/>
  <c r="M4333" i="5"/>
  <c r="L4333" i="5"/>
  <c r="K4333" i="5"/>
  <c r="J4333" i="5"/>
  <c r="E4477" i="5"/>
  <c r="M4477" i="5"/>
  <c r="L4477" i="5"/>
  <c r="K4477" i="5"/>
  <c r="J4477" i="5"/>
  <c r="E4627" i="5"/>
  <c r="M4627" i="5"/>
  <c r="L4627" i="5"/>
  <c r="K4627" i="5"/>
  <c r="J4627" i="5"/>
  <c r="E4771" i="5"/>
  <c r="M4771" i="5"/>
  <c r="L4771" i="5"/>
  <c r="K4771" i="5"/>
  <c r="J4771" i="5"/>
  <c r="E4933" i="5"/>
  <c r="M4933" i="5"/>
  <c r="L4933" i="5"/>
  <c r="K4933" i="5"/>
  <c r="J4933" i="5"/>
  <c r="E5083" i="5"/>
  <c r="M5083" i="5"/>
  <c r="L5083" i="5"/>
  <c r="K5083" i="5"/>
  <c r="J5083" i="5"/>
  <c r="E5245" i="5"/>
  <c r="M5245" i="5"/>
  <c r="L5245" i="5"/>
  <c r="K5245" i="5"/>
  <c r="J5245" i="5"/>
  <c r="E5365" i="5"/>
  <c r="M5365" i="5"/>
  <c r="L5365" i="5"/>
  <c r="K5365" i="5"/>
  <c r="J5365" i="5"/>
  <c r="E5497" i="5"/>
  <c r="M5497" i="5"/>
  <c r="L5497" i="5"/>
  <c r="K5497" i="5"/>
  <c r="J5497" i="5"/>
  <c r="E3830" i="5"/>
  <c r="M3830" i="5"/>
  <c r="L3830" i="5"/>
  <c r="K3830" i="5"/>
  <c r="J3830" i="5"/>
  <c r="E4004" i="5"/>
  <c r="M4004" i="5"/>
  <c r="L4004" i="5"/>
  <c r="K4004" i="5"/>
  <c r="J4004" i="5"/>
  <c r="E4160" i="5"/>
  <c r="M4160" i="5"/>
  <c r="L4160" i="5"/>
  <c r="K4160" i="5"/>
  <c r="J4160" i="5"/>
  <c r="E4334" i="5"/>
  <c r="M4334" i="5"/>
  <c r="L4334" i="5"/>
  <c r="K4334" i="5"/>
  <c r="J4334" i="5"/>
  <c r="E4490" i="5"/>
  <c r="M4490" i="5"/>
  <c r="L4490" i="5"/>
  <c r="K4490" i="5"/>
  <c r="J4490" i="5"/>
  <c r="E4688" i="5"/>
  <c r="M4688" i="5"/>
  <c r="L4688" i="5"/>
  <c r="K4688" i="5"/>
  <c r="J4688" i="5"/>
  <c r="E4862" i="5"/>
  <c r="M4862" i="5"/>
  <c r="K4862" i="5"/>
  <c r="L4862" i="5"/>
  <c r="J4862" i="5"/>
  <c r="E5072" i="5"/>
  <c r="M5072" i="5"/>
  <c r="L5072" i="5"/>
  <c r="K5072" i="5"/>
  <c r="J5072" i="5"/>
  <c r="E5258" i="5"/>
  <c r="M5258" i="5"/>
  <c r="L5258" i="5"/>
  <c r="K5258" i="5"/>
  <c r="J5258" i="5"/>
  <c r="E5438" i="5"/>
  <c r="M5438" i="5"/>
  <c r="L5438" i="5"/>
  <c r="K5438" i="5"/>
  <c r="J5438" i="5"/>
  <c r="E75" i="5"/>
  <c r="M75" i="5"/>
  <c r="L75" i="5"/>
  <c r="K75" i="5"/>
  <c r="J75" i="5"/>
  <c r="M225" i="5"/>
  <c r="L225" i="5"/>
  <c r="K225" i="5"/>
  <c r="J225" i="5"/>
  <c r="E363" i="5"/>
  <c r="M363" i="5"/>
  <c r="L363" i="5"/>
  <c r="K363" i="5"/>
  <c r="J363" i="5"/>
  <c r="E507" i="5"/>
  <c r="M507" i="5"/>
  <c r="L507" i="5"/>
  <c r="K507" i="5"/>
  <c r="J507" i="5"/>
  <c r="M657" i="5"/>
  <c r="L657" i="5"/>
  <c r="K657" i="5"/>
  <c r="J657" i="5"/>
  <c r="E825" i="5"/>
  <c r="M825" i="5"/>
  <c r="L825" i="5"/>
  <c r="K825" i="5"/>
  <c r="J825" i="5"/>
  <c r="E981" i="5"/>
  <c r="M981" i="5"/>
  <c r="L981" i="5"/>
  <c r="K981" i="5"/>
  <c r="J981" i="5"/>
  <c r="E1197" i="5"/>
  <c r="M1197" i="5"/>
  <c r="L1197" i="5"/>
  <c r="K1197" i="5"/>
  <c r="J1197" i="5"/>
  <c r="E1419" i="5"/>
  <c r="M1419" i="5"/>
  <c r="L1419" i="5"/>
  <c r="K1419" i="5"/>
  <c r="J1419" i="5"/>
  <c r="E1647" i="5"/>
  <c r="M1647" i="5"/>
  <c r="L1647" i="5"/>
  <c r="K1647" i="5"/>
  <c r="J1647" i="5"/>
  <c r="E1857" i="5"/>
  <c r="M1857" i="5"/>
  <c r="L1857" i="5"/>
  <c r="K1857" i="5"/>
  <c r="J1857" i="5"/>
  <c r="E2079" i="5"/>
  <c r="M2079" i="5"/>
  <c r="L2079" i="5"/>
  <c r="K2079" i="5"/>
  <c r="J2079" i="5"/>
  <c r="E2259" i="5"/>
  <c r="M2259" i="5"/>
  <c r="L2259" i="5"/>
  <c r="K2259" i="5"/>
  <c r="J2259" i="5"/>
  <c r="E2487" i="5"/>
  <c r="M2487" i="5"/>
  <c r="L2487" i="5"/>
  <c r="K2487" i="5"/>
  <c r="J2487" i="5"/>
  <c r="E2691" i="5"/>
  <c r="M2691" i="5"/>
  <c r="L2691" i="5"/>
  <c r="K2691" i="5"/>
  <c r="J2691" i="5"/>
  <c r="E2901" i="5"/>
  <c r="M2901" i="5"/>
  <c r="L2901" i="5"/>
  <c r="K2901" i="5"/>
  <c r="J2901" i="5"/>
  <c r="E3129" i="5"/>
  <c r="M3129" i="5"/>
  <c r="L3129" i="5"/>
  <c r="K3129" i="5"/>
  <c r="J3129" i="5"/>
  <c r="E3327" i="5"/>
  <c r="M3327" i="5"/>
  <c r="L3327" i="5"/>
  <c r="K3327" i="5"/>
  <c r="J3327" i="5"/>
  <c r="E3549" i="5"/>
  <c r="M3549" i="5"/>
  <c r="L3549" i="5"/>
  <c r="K3549" i="5"/>
  <c r="J3549" i="5"/>
  <c r="E3765" i="5"/>
  <c r="M3765" i="5"/>
  <c r="L3765" i="5"/>
  <c r="K3765" i="5"/>
  <c r="J3765" i="5"/>
  <c r="E3993" i="5"/>
  <c r="M3993" i="5"/>
  <c r="L3993" i="5"/>
  <c r="K3993" i="5"/>
  <c r="J3993" i="5"/>
  <c r="E4261" i="5"/>
  <c r="M4261" i="5"/>
  <c r="L4261" i="5"/>
  <c r="K4261" i="5"/>
  <c r="J4261" i="5"/>
  <c r="E4393" i="5"/>
  <c r="M4393" i="5"/>
  <c r="L4393" i="5"/>
  <c r="K4393" i="5"/>
  <c r="J4393" i="5"/>
  <c r="E4531" i="5"/>
  <c r="M4531" i="5"/>
  <c r="L4531" i="5"/>
  <c r="K4531" i="5"/>
  <c r="J4531" i="5"/>
  <c r="E4663" i="5"/>
  <c r="M4663" i="5"/>
  <c r="L4663" i="5"/>
  <c r="K4663" i="5"/>
  <c r="J4663" i="5"/>
  <c r="E4813" i="5"/>
  <c r="M4813" i="5"/>
  <c r="L4813" i="5"/>
  <c r="K4813" i="5"/>
  <c r="J4813" i="5"/>
  <c r="E4957" i="5"/>
  <c r="M4957" i="5"/>
  <c r="L4957" i="5"/>
  <c r="K4957" i="5"/>
  <c r="J4957" i="5"/>
  <c r="E5101" i="5"/>
  <c r="M5101" i="5"/>
  <c r="L5101" i="5"/>
  <c r="K5101" i="5"/>
  <c r="J5101" i="5"/>
  <c r="E5227" i="5"/>
  <c r="M5227" i="5"/>
  <c r="L5227" i="5"/>
  <c r="K5227" i="5"/>
  <c r="J5227" i="5"/>
  <c r="E5021" i="5"/>
  <c r="M5021" i="5"/>
  <c r="L5021" i="5"/>
  <c r="K5021" i="5"/>
  <c r="J5021" i="5"/>
  <c r="E5563" i="5"/>
  <c r="M5563" i="5"/>
  <c r="L5563" i="5"/>
  <c r="K5563" i="5"/>
  <c r="J5563" i="5"/>
  <c r="E3908" i="5"/>
  <c r="M3908" i="5"/>
  <c r="L3908" i="5"/>
  <c r="K3908" i="5"/>
  <c r="J3908" i="5"/>
  <c r="E4076" i="5"/>
  <c r="M4076" i="5"/>
  <c r="L4076" i="5"/>
  <c r="K4076" i="5"/>
  <c r="J4076" i="5"/>
  <c r="E4256" i="5"/>
  <c r="M4256" i="5"/>
  <c r="L4256" i="5"/>
  <c r="K4256" i="5"/>
  <c r="J4256" i="5"/>
  <c r="E4430" i="5"/>
  <c r="M4430" i="5"/>
  <c r="L4430" i="5"/>
  <c r="K4430" i="5"/>
  <c r="J4430" i="5"/>
  <c r="E4628" i="5"/>
  <c r="M4628" i="5"/>
  <c r="L4628" i="5"/>
  <c r="K4628" i="5"/>
  <c r="J4628" i="5"/>
  <c r="E4790" i="5"/>
  <c r="M4790" i="5"/>
  <c r="K4790" i="5"/>
  <c r="L4790" i="5"/>
  <c r="J4790" i="5"/>
  <c r="E4982" i="5"/>
  <c r="M4982" i="5"/>
  <c r="L4982" i="5"/>
  <c r="K4982" i="5"/>
  <c r="J4982" i="5"/>
  <c r="E5156" i="5"/>
  <c r="M5156" i="5"/>
  <c r="L5156" i="5"/>
  <c r="K5156" i="5"/>
  <c r="J5156" i="5"/>
  <c r="E5330" i="5"/>
  <c r="M5330" i="5"/>
  <c r="L5330" i="5"/>
  <c r="K5330" i="5"/>
  <c r="J5330" i="5"/>
  <c r="E5492" i="5"/>
  <c r="M5492" i="5"/>
  <c r="L5492" i="5"/>
  <c r="K5492" i="5"/>
  <c r="J5492" i="5"/>
  <c r="E927" i="5"/>
  <c r="M927" i="5"/>
  <c r="L927" i="5"/>
  <c r="K927" i="5"/>
  <c r="J927" i="5"/>
  <c r="E1143" i="5"/>
  <c r="M1143" i="5"/>
  <c r="L1143" i="5"/>
  <c r="K1143" i="5"/>
  <c r="J1143" i="5"/>
  <c r="E1353" i="5"/>
  <c r="M1353" i="5"/>
  <c r="L1353" i="5"/>
  <c r="K1353" i="5"/>
  <c r="J1353" i="5"/>
  <c r="E1557" i="5"/>
  <c r="M1557" i="5"/>
  <c r="L1557" i="5"/>
  <c r="K1557" i="5"/>
  <c r="J1557" i="5"/>
  <c r="E1767" i="5"/>
  <c r="M1767" i="5"/>
  <c r="L1767" i="5"/>
  <c r="K1767" i="5"/>
  <c r="J1767" i="5"/>
  <c r="E1989" i="5"/>
  <c r="M1989" i="5"/>
  <c r="L1989" i="5"/>
  <c r="K1989" i="5"/>
  <c r="J1989" i="5"/>
  <c r="E2205" i="5"/>
  <c r="M2205" i="5"/>
  <c r="L2205" i="5"/>
  <c r="K2205" i="5"/>
  <c r="J2205" i="5"/>
  <c r="E2421" i="5"/>
  <c r="M2421" i="5"/>
  <c r="L2421" i="5"/>
  <c r="K2421" i="5"/>
  <c r="J2421" i="5"/>
  <c r="E2619" i="5"/>
  <c r="M2619" i="5"/>
  <c r="L2619" i="5"/>
  <c r="K2619" i="5"/>
  <c r="J2619" i="5"/>
  <c r="E1987" i="5"/>
  <c r="M1987" i="5"/>
  <c r="L1987" i="5"/>
  <c r="K1987" i="5"/>
  <c r="J1987" i="5"/>
  <c r="E3003" i="5"/>
  <c r="M3003" i="5"/>
  <c r="L3003" i="5"/>
  <c r="K3003" i="5"/>
  <c r="J3003" i="5"/>
  <c r="E3225" i="5"/>
  <c r="M3225" i="5"/>
  <c r="L3225" i="5"/>
  <c r="K3225" i="5"/>
  <c r="J3225" i="5"/>
  <c r="E3417" i="5"/>
  <c r="M3417" i="5"/>
  <c r="L3417" i="5"/>
  <c r="K3417" i="5"/>
  <c r="J3417" i="5"/>
  <c r="E3639" i="5"/>
  <c r="M3639" i="5"/>
  <c r="L3639" i="5"/>
  <c r="K3639" i="5"/>
  <c r="J3639" i="5"/>
  <c r="E3855" i="5"/>
  <c r="M3855" i="5"/>
  <c r="L3855" i="5"/>
  <c r="K3855" i="5"/>
  <c r="J3855" i="5"/>
  <c r="E3991" i="5"/>
  <c r="M3991" i="5"/>
  <c r="L3991" i="5"/>
  <c r="K3991" i="5"/>
  <c r="J3991" i="5"/>
  <c r="E4375" i="5"/>
  <c r="M4375" i="5"/>
  <c r="L4375" i="5"/>
  <c r="K4375" i="5"/>
  <c r="J4375" i="5"/>
  <c r="E4519" i="5"/>
  <c r="M4519" i="5"/>
  <c r="L4519" i="5"/>
  <c r="K4519" i="5"/>
  <c r="J4519" i="5"/>
  <c r="E4675" i="5"/>
  <c r="M4675" i="5"/>
  <c r="L4675" i="5"/>
  <c r="K4675" i="5"/>
  <c r="J4675" i="5"/>
  <c r="E4807" i="5"/>
  <c r="M4807" i="5"/>
  <c r="L4807" i="5"/>
  <c r="K4807" i="5"/>
  <c r="J4807" i="5"/>
  <c r="E4945" i="5"/>
  <c r="M4945" i="5"/>
  <c r="L4945" i="5"/>
  <c r="K4945" i="5"/>
  <c r="J4945" i="5"/>
  <c r="E5095" i="5"/>
  <c r="M5095" i="5"/>
  <c r="L5095" i="5"/>
  <c r="K5095" i="5"/>
  <c r="J5095" i="5"/>
  <c r="E5233" i="5"/>
  <c r="M5233" i="5"/>
  <c r="L5233" i="5"/>
  <c r="K5233" i="5"/>
  <c r="J5233" i="5"/>
  <c r="E5383" i="5"/>
  <c r="M5383" i="5"/>
  <c r="L5383" i="5"/>
  <c r="K5383" i="5"/>
  <c r="J5383" i="5"/>
  <c r="E5539" i="5"/>
  <c r="M5539" i="5"/>
  <c r="L5539" i="5"/>
  <c r="K5539" i="5"/>
  <c r="J5539" i="5"/>
  <c r="E3872" i="5"/>
  <c r="M3872" i="5"/>
  <c r="K3872" i="5"/>
  <c r="L3872" i="5"/>
  <c r="J3872" i="5"/>
  <c r="E4040" i="5"/>
  <c r="M4040" i="5"/>
  <c r="L4040" i="5"/>
  <c r="K4040" i="5"/>
  <c r="J4040" i="5"/>
  <c r="E4208" i="5"/>
  <c r="M4208" i="5"/>
  <c r="L4208" i="5"/>
  <c r="K4208" i="5"/>
  <c r="J4208" i="5"/>
  <c r="E4388" i="5"/>
  <c r="M4388" i="5"/>
  <c r="L4388" i="5"/>
  <c r="K4388" i="5"/>
  <c r="J4388" i="5"/>
  <c r="E4562" i="5"/>
  <c r="M4562" i="5"/>
  <c r="L4562" i="5"/>
  <c r="K4562" i="5"/>
  <c r="J4562" i="5"/>
  <c r="E1290" i="5"/>
  <c r="M1290" i="5"/>
  <c r="L1290" i="5"/>
  <c r="K1290" i="5"/>
  <c r="J1290" i="5"/>
  <c r="E4910" i="5"/>
  <c r="M4910" i="5"/>
  <c r="L4910" i="5"/>
  <c r="K4910" i="5"/>
  <c r="J4910" i="5"/>
  <c r="E5066" i="5"/>
  <c r="M5066" i="5"/>
  <c r="L5066" i="5"/>
  <c r="K5066" i="5"/>
  <c r="J5066" i="5"/>
  <c r="E5222" i="5"/>
  <c r="M5222" i="5"/>
  <c r="K5222" i="5"/>
  <c r="L5222" i="5"/>
  <c r="J5222" i="5"/>
  <c r="E5402" i="5"/>
  <c r="M5402" i="5"/>
  <c r="L5402" i="5"/>
  <c r="K5402" i="5"/>
  <c r="J5402" i="5"/>
  <c r="E123" i="5"/>
  <c r="M123" i="5"/>
  <c r="L123" i="5"/>
  <c r="K123" i="5"/>
  <c r="J123" i="5"/>
  <c r="M261" i="5"/>
  <c r="L261" i="5"/>
  <c r="K261" i="5"/>
  <c r="J261" i="5"/>
  <c r="M417" i="5"/>
  <c r="L417" i="5"/>
  <c r="K417" i="5"/>
  <c r="J417" i="5"/>
  <c r="E555" i="5"/>
  <c r="M555" i="5"/>
  <c r="L555" i="5"/>
  <c r="K555" i="5"/>
  <c r="J555" i="5"/>
  <c r="M681" i="5"/>
  <c r="L681" i="5"/>
  <c r="K681" i="5"/>
  <c r="J681" i="5"/>
  <c r="E819" i="5"/>
  <c r="M819" i="5"/>
  <c r="L819" i="5"/>
  <c r="K819" i="5"/>
  <c r="J819" i="5"/>
  <c r="M1011" i="5"/>
  <c r="L1011" i="5"/>
  <c r="K1011" i="5"/>
  <c r="J1011" i="5"/>
  <c r="E1233" i="5"/>
  <c r="M1233" i="5"/>
  <c r="L1233" i="5"/>
  <c r="K1233" i="5"/>
  <c r="J1233" i="5"/>
  <c r="E1449" i="5"/>
  <c r="M1449" i="5"/>
  <c r="L1449" i="5"/>
  <c r="K1449" i="5"/>
  <c r="J1449" i="5"/>
  <c r="E1689" i="5"/>
  <c r="M1689" i="5"/>
  <c r="L1689" i="5"/>
  <c r="K1689" i="5"/>
  <c r="J1689" i="5"/>
  <c r="E1905" i="5"/>
  <c r="M1905" i="5"/>
  <c r="L1905" i="5"/>
  <c r="K1905" i="5"/>
  <c r="J1905" i="5"/>
  <c r="E2091" i="5"/>
  <c r="M2091" i="5"/>
  <c r="L2091" i="5"/>
  <c r="K2091" i="5"/>
  <c r="J2091" i="5"/>
  <c r="E2301" i="5"/>
  <c r="M2301" i="5"/>
  <c r="L2301" i="5"/>
  <c r="K2301" i="5"/>
  <c r="J2301" i="5"/>
  <c r="E2529" i="5"/>
  <c r="M2529" i="5"/>
  <c r="L2529" i="5"/>
  <c r="K2529" i="5"/>
  <c r="J2529" i="5"/>
  <c r="E2763" i="5"/>
  <c r="M2763" i="5"/>
  <c r="L2763" i="5"/>
  <c r="K2763" i="5"/>
  <c r="J2763" i="5"/>
  <c r="E2919" i="5"/>
  <c r="M2919" i="5"/>
  <c r="L2919" i="5"/>
  <c r="K2919" i="5"/>
  <c r="J2919" i="5"/>
  <c r="E3105" i="5"/>
  <c r="M3105" i="5"/>
  <c r="L3105" i="5"/>
  <c r="K3105" i="5"/>
  <c r="J3105" i="5"/>
  <c r="E3321" i="5"/>
  <c r="M3321" i="5"/>
  <c r="L3321" i="5"/>
  <c r="K3321" i="5"/>
  <c r="J3321" i="5"/>
  <c r="E3543" i="5"/>
  <c r="M3543" i="5"/>
  <c r="L3543" i="5"/>
  <c r="K3543" i="5"/>
  <c r="J3543" i="5"/>
  <c r="E3771" i="5"/>
  <c r="M3771" i="5"/>
  <c r="L3771" i="5"/>
  <c r="K3771" i="5"/>
  <c r="J3771" i="5"/>
  <c r="E3975" i="5"/>
  <c r="M3975" i="5"/>
  <c r="L3975" i="5"/>
  <c r="K3975" i="5"/>
  <c r="J3975" i="5"/>
  <c r="E3314" i="5"/>
  <c r="M3314" i="5"/>
  <c r="K3314" i="5"/>
  <c r="L3314" i="5"/>
  <c r="J3314" i="5"/>
  <c r="E3350" i="5"/>
  <c r="M3350" i="5"/>
  <c r="K3350" i="5"/>
  <c r="L3350" i="5"/>
  <c r="J3350" i="5"/>
  <c r="E3386" i="5"/>
  <c r="M3386" i="5"/>
  <c r="L3386" i="5"/>
  <c r="K3386" i="5"/>
  <c r="J3386" i="5"/>
  <c r="E3422" i="5"/>
  <c r="M3422" i="5"/>
  <c r="L3422" i="5"/>
  <c r="K3422" i="5"/>
  <c r="J3422" i="5"/>
  <c r="E3458" i="5"/>
  <c r="M3458" i="5"/>
  <c r="L3458" i="5"/>
  <c r="K3458" i="5"/>
  <c r="J3458" i="5"/>
  <c r="E3494" i="5"/>
  <c r="M3494" i="5"/>
  <c r="L3494" i="5"/>
  <c r="K3494" i="5"/>
  <c r="J3494" i="5"/>
  <c r="E3530" i="5"/>
  <c r="M3530" i="5"/>
  <c r="L3530" i="5"/>
  <c r="K3530" i="5"/>
  <c r="J3530" i="5"/>
  <c r="E3566" i="5"/>
  <c r="M3566" i="5"/>
  <c r="L3566" i="5"/>
  <c r="K3566" i="5"/>
  <c r="J3566" i="5"/>
  <c r="E3602" i="5"/>
  <c r="M3602" i="5"/>
  <c r="L3602" i="5"/>
  <c r="K3602" i="5"/>
  <c r="J3602" i="5"/>
  <c r="E3638" i="5"/>
  <c r="M3638" i="5"/>
  <c r="L3638" i="5"/>
  <c r="K3638" i="5"/>
  <c r="J3638" i="5"/>
  <c r="E3674" i="5"/>
  <c r="M3674" i="5"/>
  <c r="L3674" i="5"/>
  <c r="K3674" i="5"/>
  <c r="J3674" i="5"/>
  <c r="E3734" i="5"/>
  <c r="M3734" i="5"/>
  <c r="L3734" i="5"/>
  <c r="K3734" i="5"/>
  <c r="J3734" i="5"/>
  <c r="E3794" i="5"/>
  <c r="M3794" i="5"/>
  <c r="K3794" i="5"/>
  <c r="L3794" i="5"/>
  <c r="J3794" i="5"/>
  <c r="E3998" i="5"/>
  <c r="M3998" i="5"/>
  <c r="L3998" i="5"/>
  <c r="K3998" i="5"/>
  <c r="J3998" i="5"/>
  <c r="E4178" i="5"/>
  <c r="M4178" i="5"/>
  <c r="K4178" i="5"/>
  <c r="L4178" i="5"/>
  <c r="J4178" i="5"/>
  <c r="E4376" i="5"/>
  <c r="M4376" i="5"/>
  <c r="L4376" i="5"/>
  <c r="K4376" i="5"/>
  <c r="J4376" i="5"/>
  <c r="E4574" i="5"/>
  <c r="M4574" i="5"/>
  <c r="L4574" i="5"/>
  <c r="K4574" i="5"/>
  <c r="J4574" i="5"/>
  <c r="E4754" i="5"/>
  <c r="M4754" i="5"/>
  <c r="K4754" i="5"/>
  <c r="L4754" i="5"/>
  <c r="J4754" i="5"/>
  <c r="E4916" i="5"/>
  <c r="M4916" i="5"/>
  <c r="L4916" i="5"/>
  <c r="K4916" i="5"/>
  <c r="J4916" i="5"/>
  <c r="E5108" i="5"/>
  <c r="M5108" i="5"/>
  <c r="L5108" i="5"/>
  <c r="K5108" i="5"/>
  <c r="J5108" i="5"/>
  <c r="E5300" i="5"/>
  <c r="M5300" i="5"/>
  <c r="L5300" i="5"/>
  <c r="K5300" i="5"/>
  <c r="J5300" i="5"/>
  <c r="E5504" i="5"/>
  <c r="M5504" i="5"/>
  <c r="L5504" i="5"/>
  <c r="K5504" i="5"/>
  <c r="J5504" i="5"/>
  <c r="E183" i="5"/>
  <c r="M183" i="5"/>
  <c r="L183" i="5"/>
  <c r="K183" i="5"/>
  <c r="J183" i="5"/>
  <c r="E327" i="5"/>
  <c r="M327" i="5"/>
  <c r="L327" i="5"/>
  <c r="K327" i="5"/>
  <c r="J327" i="5"/>
  <c r="E471" i="5"/>
  <c r="M471" i="5"/>
  <c r="L471" i="5"/>
  <c r="K471" i="5"/>
  <c r="J471" i="5"/>
  <c r="E615" i="5"/>
  <c r="M615" i="5"/>
  <c r="L615" i="5"/>
  <c r="K615" i="5"/>
  <c r="J615" i="5"/>
  <c r="M735" i="5"/>
  <c r="L735" i="5"/>
  <c r="K735" i="5"/>
  <c r="J735" i="5"/>
  <c r="E891" i="5"/>
  <c r="M891" i="5"/>
  <c r="L891" i="5"/>
  <c r="K891" i="5"/>
  <c r="J891" i="5"/>
  <c r="E1077" i="5"/>
  <c r="M1077" i="5"/>
  <c r="L1077" i="5"/>
  <c r="K1077" i="5"/>
  <c r="J1077" i="5"/>
  <c r="E1275" i="5"/>
  <c r="M1275" i="5"/>
  <c r="L1275" i="5"/>
  <c r="K1275" i="5"/>
  <c r="J1275" i="5"/>
  <c r="M1479" i="5"/>
  <c r="L1479" i="5"/>
  <c r="K1479" i="5"/>
  <c r="J1479" i="5"/>
  <c r="E1671" i="5"/>
  <c r="M1671" i="5"/>
  <c r="L1671" i="5"/>
  <c r="K1671" i="5"/>
  <c r="J1671" i="5"/>
  <c r="E1863" i="5"/>
  <c r="M1863" i="5"/>
  <c r="L1863" i="5"/>
  <c r="K1863" i="5"/>
  <c r="J1863" i="5"/>
  <c r="E2085" i="5"/>
  <c r="M2085" i="5"/>
  <c r="L2085" i="5"/>
  <c r="K2085" i="5"/>
  <c r="J2085" i="5"/>
  <c r="E2289" i="5"/>
  <c r="M2289" i="5"/>
  <c r="L2289" i="5"/>
  <c r="K2289" i="5"/>
  <c r="J2289" i="5"/>
  <c r="E2511" i="5"/>
  <c r="M2511" i="5"/>
  <c r="L2511" i="5"/>
  <c r="K2511" i="5"/>
  <c r="J2511" i="5"/>
  <c r="E2709" i="5"/>
  <c r="M2709" i="5"/>
  <c r="L2709" i="5"/>
  <c r="K2709" i="5"/>
  <c r="J2709" i="5"/>
  <c r="E2997" i="5"/>
  <c r="M2997" i="5"/>
  <c r="K2997" i="5"/>
  <c r="L2997" i="5"/>
  <c r="J2997" i="5"/>
  <c r="E76" i="5"/>
  <c r="M76" i="5"/>
  <c r="L76" i="5"/>
  <c r="K76" i="5"/>
  <c r="J76" i="5"/>
  <c r="E3411" i="5"/>
  <c r="M3411" i="5"/>
  <c r="L3411" i="5"/>
  <c r="K3411" i="5"/>
  <c r="J3411" i="5"/>
  <c r="E3627" i="5"/>
  <c r="M3627" i="5"/>
  <c r="L3627" i="5"/>
  <c r="K3627" i="5"/>
  <c r="J3627" i="5"/>
  <c r="E3831" i="5"/>
  <c r="M3831" i="5"/>
  <c r="L3831" i="5"/>
  <c r="K3831" i="5"/>
  <c r="J3831" i="5"/>
  <c r="E4029" i="5"/>
  <c r="M4029" i="5"/>
  <c r="L4029" i="5"/>
  <c r="K4029" i="5"/>
  <c r="J4029" i="5"/>
  <c r="E27" i="5"/>
  <c r="M27" i="5"/>
  <c r="L27" i="5"/>
  <c r="K27" i="5"/>
  <c r="J27" i="5"/>
  <c r="M69" i="5"/>
  <c r="L69" i="5"/>
  <c r="K69" i="5"/>
  <c r="J69" i="5"/>
  <c r="E195" i="5"/>
  <c r="M195" i="5"/>
  <c r="L195" i="5"/>
  <c r="K195" i="5"/>
  <c r="J195" i="5"/>
  <c r="M333" i="5"/>
  <c r="L333" i="5"/>
  <c r="K333" i="5"/>
  <c r="J333" i="5"/>
  <c r="E495" i="5"/>
  <c r="M495" i="5"/>
  <c r="L495" i="5"/>
  <c r="K495" i="5"/>
  <c r="J495" i="5"/>
  <c r="M669" i="5"/>
  <c r="L669" i="5"/>
  <c r="K669" i="5"/>
  <c r="J669" i="5"/>
  <c r="M831" i="5"/>
  <c r="L831" i="5"/>
  <c r="K831" i="5"/>
  <c r="J831" i="5"/>
  <c r="E993" i="5"/>
  <c r="M993" i="5"/>
  <c r="L993" i="5"/>
  <c r="K993" i="5"/>
  <c r="J993" i="5"/>
  <c r="E1221" i="5"/>
  <c r="M1221" i="5"/>
  <c r="L1221" i="5"/>
  <c r="K1221" i="5"/>
  <c r="J1221" i="5"/>
  <c r="E1437" i="5"/>
  <c r="M1437" i="5"/>
  <c r="L1437" i="5"/>
  <c r="K1437" i="5"/>
  <c r="J1437" i="5"/>
  <c r="E1665" i="5"/>
  <c r="M1665" i="5"/>
  <c r="L1665" i="5"/>
  <c r="K1665" i="5"/>
  <c r="J1665" i="5"/>
  <c r="M1917" i="5"/>
  <c r="L1917" i="5"/>
  <c r="K1917" i="5"/>
  <c r="J1917" i="5"/>
  <c r="E2157" i="5"/>
  <c r="M2157" i="5"/>
  <c r="L2157" i="5"/>
  <c r="K2157" i="5"/>
  <c r="J2157" i="5"/>
  <c r="E2397" i="5"/>
  <c r="M2397" i="5"/>
  <c r="L2397" i="5"/>
  <c r="K2397" i="5"/>
  <c r="J2397" i="5"/>
  <c r="E2625" i="5"/>
  <c r="M2625" i="5"/>
  <c r="L2625" i="5"/>
  <c r="K2625" i="5"/>
  <c r="J2625" i="5"/>
  <c r="E2871" i="5"/>
  <c r="M2871" i="5"/>
  <c r="L2871" i="5"/>
  <c r="K2871" i="5"/>
  <c r="J2871" i="5"/>
  <c r="E3111" i="5"/>
  <c r="M3111" i="5"/>
  <c r="L3111" i="5"/>
  <c r="K3111" i="5"/>
  <c r="J3111" i="5"/>
  <c r="E3345" i="5"/>
  <c r="M3345" i="5"/>
  <c r="L3345" i="5"/>
  <c r="K3345" i="5"/>
  <c r="J3345" i="5"/>
  <c r="E3561" i="5"/>
  <c r="M3561" i="5"/>
  <c r="L3561" i="5"/>
  <c r="K3561" i="5"/>
  <c r="J3561" i="5"/>
  <c r="E3783" i="5"/>
  <c r="M3783" i="5"/>
  <c r="L3783" i="5"/>
  <c r="K3783" i="5"/>
  <c r="J3783" i="5"/>
  <c r="E4005" i="5"/>
  <c r="M4005" i="5"/>
  <c r="L4005" i="5"/>
  <c r="K4005" i="5"/>
  <c r="J4005" i="5"/>
  <c r="E4075" i="5"/>
  <c r="M4075" i="5"/>
  <c r="L4075" i="5"/>
  <c r="K4075" i="5"/>
  <c r="J4075" i="5"/>
  <c r="E4111" i="5"/>
  <c r="M4111" i="5"/>
  <c r="L4111" i="5"/>
  <c r="K4111" i="5"/>
  <c r="J4111" i="5"/>
  <c r="E4153" i="5"/>
  <c r="M4153" i="5"/>
  <c r="L4153" i="5"/>
  <c r="K4153" i="5"/>
  <c r="J4153" i="5"/>
  <c r="E4207" i="5"/>
  <c r="M4207" i="5"/>
  <c r="L4207" i="5"/>
  <c r="K4207" i="5"/>
  <c r="J4207" i="5"/>
  <c r="E4339" i="5"/>
  <c r="M4339" i="5"/>
  <c r="L4339" i="5"/>
  <c r="K4339" i="5"/>
  <c r="J4339" i="5"/>
  <c r="E4483" i="5"/>
  <c r="M4483" i="5"/>
  <c r="L4483" i="5"/>
  <c r="K4483" i="5"/>
  <c r="J4483" i="5"/>
  <c r="E4633" i="5"/>
  <c r="M4633" i="5"/>
  <c r="L4633" i="5"/>
  <c r="K4633" i="5"/>
  <c r="J4633" i="5"/>
  <c r="E4777" i="5"/>
  <c r="M4777" i="5"/>
  <c r="L4777" i="5"/>
  <c r="K4777" i="5"/>
  <c r="J4777" i="5"/>
  <c r="E4903" i="5"/>
  <c r="M4903" i="5"/>
  <c r="L4903" i="5"/>
  <c r="K4903" i="5"/>
  <c r="J4903" i="5"/>
  <c r="E5041" i="5"/>
  <c r="M5041" i="5"/>
  <c r="L5041" i="5"/>
  <c r="K5041" i="5"/>
  <c r="J5041" i="5"/>
  <c r="E1421" i="5"/>
  <c r="M1421" i="5"/>
  <c r="L1421" i="5"/>
  <c r="K1421" i="5"/>
  <c r="J1421" i="5"/>
  <c r="E5317" i="5"/>
  <c r="M5317" i="5"/>
  <c r="L5317" i="5"/>
  <c r="K5317" i="5"/>
  <c r="J5317" i="5"/>
  <c r="E2420" i="5"/>
  <c r="M2420" i="5"/>
  <c r="L2420" i="5"/>
  <c r="K2420" i="5"/>
  <c r="J2420" i="5"/>
  <c r="E3788" i="5"/>
  <c r="M3788" i="5"/>
  <c r="L3788" i="5"/>
  <c r="K3788" i="5"/>
  <c r="J3788" i="5"/>
  <c r="E3944" i="5"/>
  <c r="M3944" i="5"/>
  <c r="L3944" i="5"/>
  <c r="K3944" i="5"/>
  <c r="J3944" i="5"/>
  <c r="E4172" i="5"/>
  <c r="M4172" i="5"/>
  <c r="L4172" i="5"/>
  <c r="K4172" i="5"/>
  <c r="J4172" i="5"/>
  <c r="E4352" i="5"/>
  <c r="M4352" i="5"/>
  <c r="L4352" i="5"/>
  <c r="K4352" i="5"/>
  <c r="J4352" i="5"/>
  <c r="E4538" i="5"/>
  <c r="M4538" i="5"/>
  <c r="L4538" i="5"/>
  <c r="K4538" i="5"/>
  <c r="J4538" i="5"/>
  <c r="E4718" i="5"/>
  <c r="M4718" i="5"/>
  <c r="L4718" i="5"/>
  <c r="K4718" i="5"/>
  <c r="J4718" i="5"/>
  <c r="E4898" i="5"/>
  <c r="M4898" i="5"/>
  <c r="L4898" i="5"/>
  <c r="K4898" i="5"/>
  <c r="J4898" i="5"/>
  <c r="E5096" i="5"/>
  <c r="M5096" i="5"/>
  <c r="L5096" i="5"/>
  <c r="K5096" i="5"/>
  <c r="J5096" i="5"/>
  <c r="E3605" i="5"/>
  <c r="M3605" i="5"/>
  <c r="L3605" i="5"/>
  <c r="K3605" i="5"/>
  <c r="J3605" i="5"/>
  <c r="E5450" i="5"/>
  <c r="M5450" i="5"/>
  <c r="L5450" i="5"/>
  <c r="K5450" i="5"/>
  <c r="J5450" i="5"/>
  <c r="M939" i="5"/>
  <c r="L939" i="5"/>
  <c r="K939" i="5"/>
  <c r="J939" i="5"/>
  <c r="E1209" i="5"/>
  <c r="M1209" i="5"/>
  <c r="L1209" i="5"/>
  <c r="K1209" i="5"/>
  <c r="J1209" i="5"/>
  <c r="E1425" i="5"/>
  <c r="M1425" i="5"/>
  <c r="L1425" i="5"/>
  <c r="K1425" i="5"/>
  <c r="J1425" i="5"/>
  <c r="E1641" i="5"/>
  <c r="M1641" i="5"/>
  <c r="L1641" i="5"/>
  <c r="K1641" i="5"/>
  <c r="J1641" i="5"/>
  <c r="E1851" i="5"/>
  <c r="M1851" i="5"/>
  <c r="L1851" i="5"/>
  <c r="K1851" i="5"/>
  <c r="J1851" i="5"/>
  <c r="M2073" i="5"/>
  <c r="L2073" i="5"/>
  <c r="K2073" i="5"/>
  <c r="J2073" i="5"/>
  <c r="E2307" i="5"/>
  <c r="M2307" i="5"/>
  <c r="L2307" i="5"/>
  <c r="K2307" i="5"/>
  <c r="J2307" i="5"/>
  <c r="M2505" i="5"/>
  <c r="L2505" i="5"/>
  <c r="K2505" i="5"/>
  <c r="J2505" i="5"/>
  <c r="E2757" i="5"/>
  <c r="M2757" i="5"/>
  <c r="L2757" i="5"/>
  <c r="K2757" i="5"/>
  <c r="J2757" i="5"/>
  <c r="E2943" i="5"/>
  <c r="M2943" i="5"/>
  <c r="L2943" i="5"/>
  <c r="K2943" i="5"/>
  <c r="J2943" i="5"/>
  <c r="M3177" i="5"/>
  <c r="L3177" i="5"/>
  <c r="K3177" i="5"/>
  <c r="J3177" i="5"/>
  <c r="M3393" i="5"/>
  <c r="L3393" i="5"/>
  <c r="K3393" i="5"/>
  <c r="J3393" i="5"/>
  <c r="E3615" i="5"/>
  <c r="M3615" i="5"/>
  <c r="L3615" i="5"/>
  <c r="K3615" i="5"/>
  <c r="J3615" i="5"/>
  <c r="E3819" i="5"/>
  <c r="M3819" i="5"/>
  <c r="L3819" i="5"/>
  <c r="K3819" i="5"/>
  <c r="J3819" i="5"/>
  <c r="E4041" i="5"/>
  <c r="M4041" i="5"/>
  <c r="L4041" i="5"/>
  <c r="K4041" i="5"/>
  <c r="J4041" i="5"/>
  <c r="E5418" i="5"/>
  <c r="M5418" i="5"/>
  <c r="L5418" i="5"/>
  <c r="K5418" i="5"/>
  <c r="J5418" i="5"/>
  <c r="E4521" i="5"/>
  <c r="M4521" i="5"/>
  <c r="L4521" i="5"/>
  <c r="K4521" i="5"/>
  <c r="J4521" i="5"/>
  <c r="E5270" i="5"/>
  <c r="M5270" i="5"/>
  <c r="L5270" i="5"/>
  <c r="K5270" i="5"/>
  <c r="J5270" i="5"/>
  <c r="E4881" i="5"/>
  <c r="M4881" i="5"/>
  <c r="L4881" i="5"/>
  <c r="K4881" i="5"/>
  <c r="J4881" i="5"/>
  <c r="E5061" i="5"/>
  <c r="M5061" i="5"/>
  <c r="L5061" i="5"/>
  <c r="K5061" i="5"/>
  <c r="J5061" i="5"/>
  <c r="E4815" i="5"/>
  <c r="M4815" i="5"/>
  <c r="L4815" i="5"/>
  <c r="K4815" i="5"/>
  <c r="J4815" i="5"/>
  <c r="E5415" i="5"/>
  <c r="M5415" i="5"/>
  <c r="L5415" i="5"/>
  <c r="K5415" i="5"/>
  <c r="J5415" i="5"/>
  <c r="E4275" i="5"/>
  <c r="M4275" i="5"/>
  <c r="L4275" i="5"/>
  <c r="K4275" i="5"/>
  <c r="J4275" i="5"/>
  <c r="E4455" i="5"/>
  <c r="M4455" i="5"/>
  <c r="L4455" i="5"/>
  <c r="K4455" i="5"/>
  <c r="J4455" i="5"/>
  <c r="E4635" i="5"/>
  <c r="M4635" i="5"/>
  <c r="L4635" i="5"/>
  <c r="K4635" i="5"/>
  <c r="J4635" i="5"/>
  <c r="E4809" i="5"/>
  <c r="M4809" i="5"/>
  <c r="L4809" i="5"/>
  <c r="K4809" i="5"/>
  <c r="J4809" i="5"/>
  <c r="E4989" i="5"/>
  <c r="M4989" i="5"/>
  <c r="L4989" i="5"/>
  <c r="K4989" i="5"/>
  <c r="J4989" i="5"/>
  <c r="E5169" i="5"/>
  <c r="M5169" i="5"/>
  <c r="L5169" i="5"/>
  <c r="K5169" i="5"/>
  <c r="J5169" i="5"/>
  <c r="E5349" i="5"/>
  <c r="M5349" i="5"/>
  <c r="L5349" i="5"/>
  <c r="K5349" i="5"/>
  <c r="J5349" i="5"/>
  <c r="E5487" i="5"/>
  <c r="M5487" i="5"/>
  <c r="L5487" i="5"/>
  <c r="K5487" i="5"/>
  <c r="J5487" i="5"/>
  <c r="E5559" i="5"/>
  <c r="M5559" i="5"/>
  <c r="L5559" i="5"/>
  <c r="K5559" i="5"/>
  <c r="J5559" i="5"/>
  <c r="E4383" i="5"/>
  <c r="M4383" i="5"/>
  <c r="L4383" i="5"/>
  <c r="K4383" i="5"/>
  <c r="J4383" i="5"/>
  <c r="E4557" i="5"/>
  <c r="M4557" i="5"/>
  <c r="L4557" i="5"/>
  <c r="K4557" i="5"/>
  <c r="J4557" i="5"/>
  <c r="E4743" i="5"/>
  <c r="M4743" i="5"/>
  <c r="L4743" i="5"/>
  <c r="K4743" i="5"/>
  <c r="J4743" i="5"/>
  <c r="E4923" i="5"/>
  <c r="M4923" i="5"/>
  <c r="L4923" i="5"/>
  <c r="K4923" i="5"/>
  <c r="J4923" i="5"/>
  <c r="E5097" i="5"/>
  <c r="M5097" i="5"/>
  <c r="L5097" i="5"/>
  <c r="K5097" i="5"/>
  <c r="J5097" i="5"/>
  <c r="E5277" i="5"/>
  <c r="M5277" i="5"/>
  <c r="L5277" i="5"/>
  <c r="K5277" i="5"/>
  <c r="J5277" i="5"/>
  <c r="E5445" i="5"/>
  <c r="M5445" i="5"/>
  <c r="L5445" i="5"/>
  <c r="K5445" i="5"/>
  <c r="J5445" i="5"/>
  <c r="E5529" i="5"/>
  <c r="M5529" i="5"/>
  <c r="L5529" i="5"/>
  <c r="K5529" i="5"/>
  <c r="J5529" i="5"/>
  <c r="E4281" i="5"/>
  <c r="M4281" i="5"/>
  <c r="L4281" i="5"/>
  <c r="K4281" i="5"/>
  <c r="J4281" i="5"/>
  <c r="E4467" i="5"/>
  <c r="M4467" i="5"/>
  <c r="L4467" i="5"/>
  <c r="K4467" i="5"/>
  <c r="J4467" i="5"/>
  <c r="E4659" i="5"/>
  <c r="M4659" i="5"/>
  <c r="L4659" i="5"/>
  <c r="K4659" i="5"/>
  <c r="J4659" i="5"/>
  <c r="E4845" i="5"/>
  <c r="M4845" i="5"/>
  <c r="L4845" i="5"/>
  <c r="K4845" i="5"/>
  <c r="J4845" i="5"/>
  <c r="E5025" i="5"/>
  <c r="M5025" i="5"/>
  <c r="L5025" i="5"/>
  <c r="K5025" i="5"/>
  <c r="J5025" i="5"/>
  <c r="E5205" i="5"/>
  <c r="M5205" i="5"/>
  <c r="L5205" i="5"/>
  <c r="K5205" i="5"/>
  <c r="J5205" i="5"/>
  <c r="E5403" i="5"/>
  <c r="M5403" i="5"/>
  <c r="L5403" i="5"/>
  <c r="K5403" i="5"/>
  <c r="J5403" i="5"/>
  <c r="E4131" i="5"/>
  <c r="M4131" i="5"/>
  <c r="L4131" i="5"/>
  <c r="K4131" i="5"/>
  <c r="J4131" i="5"/>
  <c r="E4167" i="5"/>
  <c r="M4167" i="5"/>
  <c r="L4167" i="5"/>
  <c r="K4167" i="5"/>
  <c r="J4167" i="5"/>
  <c r="E4203" i="5"/>
  <c r="M4203" i="5"/>
  <c r="L4203" i="5"/>
  <c r="K4203" i="5"/>
  <c r="J4203" i="5"/>
  <c r="E4263" i="5"/>
  <c r="M4263" i="5"/>
  <c r="L4263" i="5"/>
  <c r="K4263" i="5"/>
  <c r="J4263" i="5"/>
  <c r="E4419" i="5"/>
  <c r="M4419" i="5"/>
  <c r="L4419" i="5"/>
  <c r="K4419" i="5"/>
  <c r="J4419" i="5"/>
  <c r="E4581" i="5"/>
  <c r="M4581" i="5"/>
  <c r="L4581" i="5"/>
  <c r="K4581" i="5"/>
  <c r="J4581" i="5"/>
  <c r="E4767" i="5"/>
  <c r="M4767" i="5"/>
  <c r="L4767" i="5"/>
  <c r="K4767" i="5"/>
  <c r="J4767" i="5"/>
  <c r="E4947" i="5"/>
  <c r="M4947" i="5"/>
  <c r="L4947" i="5"/>
  <c r="K4947" i="5"/>
  <c r="J4947" i="5"/>
  <c r="E5133" i="5"/>
  <c r="M5133" i="5"/>
  <c r="L5133" i="5"/>
  <c r="K5133" i="5"/>
  <c r="J5133" i="5"/>
  <c r="E5313" i="5"/>
  <c r="M5313" i="5"/>
  <c r="L5313" i="5"/>
  <c r="K5313" i="5"/>
  <c r="J5313" i="5"/>
  <c r="C5117" i="5"/>
  <c r="C297" i="5"/>
  <c r="C489" i="5"/>
  <c r="C753" i="5"/>
  <c r="C1113" i="5"/>
  <c r="E2" i="5"/>
  <c r="M2" i="5"/>
  <c r="L2" i="5"/>
  <c r="K2" i="5"/>
  <c r="J2" i="5"/>
  <c r="E35" i="5"/>
  <c r="M35" i="5"/>
  <c r="L35" i="5"/>
  <c r="K35" i="5"/>
  <c r="J35" i="5"/>
  <c r="E71" i="5"/>
  <c r="M71" i="5"/>
  <c r="L71" i="5"/>
  <c r="K71" i="5"/>
  <c r="J71" i="5"/>
  <c r="E107" i="5"/>
  <c r="M107" i="5"/>
  <c r="L107" i="5"/>
  <c r="K107" i="5"/>
  <c r="J107" i="5"/>
  <c r="E143" i="5"/>
  <c r="M143" i="5"/>
  <c r="L143" i="5"/>
  <c r="K143" i="5"/>
  <c r="J143" i="5"/>
  <c r="E179" i="5"/>
  <c r="M179" i="5"/>
  <c r="L179" i="5"/>
  <c r="K179" i="5"/>
  <c r="J179" i="5"/>
  <c r="E215" i="5"/>
  <c r="M215" i="5"/>
  <c r="L215" i="5"/>
  <c r="K215" i="5"/>
  <c r="J215" i="5"/>
  <c r="E251" i="5"/>
  <c r="M251" i="5"/>
  <c r="L251" i="5"/>
  <c r="K251" i="5"/>
  <c r="J251" i="5"/>
  <c r="E287" i="5"/>
  <c r="M287" i="5"/>
  <c r="L287" i="5"/>
  <c r="K287" i="5"/>
  <c r="J287" i="5"/>
  <c r="E323" i="5"/>
  <c r="M323" i="5"/>
  <c r="L323" i="5"/>
  <c r="K323" i="5"/>
  <c r="J323" i="5"/>
  <c r="E359" i="5"/>
  <c r="M359" i="5"/>
  <c r="L359" i="5"/>
  <c r="K359" i="5"/>
  <c r="J359" i="5"/>
  <c r="E395" i="5"/>
  <c r="M395" i="5"/>
  <c r="L395" i="5"/>
  <c r="K395" i="5"/>
  <c r="J395" i="5"/>
  <c r="E431" i="5"/>
  <c r="M431" i="5"/>
  <c r="L431" i="5"/>
  <c r="K431" i="5"/>
  <c r="J431" i="5"/>
  <c r="E467" i="5"/>
  <c r="M467" i="5"/>
  <c r="L467" i="5"/>
  <c r="K467" i="5"/>
  <c r="J467" i="5"/>
  <c r="E503" i="5"/>
  <c r="M503" i="5"/>
  <c r="L503" i="5"/>
  <c r="K503" i="5"/>
  <c r="J503" i="5"/>
  <c r="E539" i="5"/>
  <c r="M539" i="5"/>
  <c r="L539" i="5"/>
  <c r="K539" i="5"/>
  <c r="J539" i="5"/>
  <c r="E575" i="5"/>
  <c r="M575" i="5"/>
  <c r="L575" i="5"/>
  <c r="K575" i="5"/>
  <c r="J575" i="5"/>
  <c r="E611" i="5"/>
  <c r="M611" i="5"/>
  <c r="L611" i="5"/>
  <c r="K611" i="5"/>
  <c r="J611" i="5"/>
  <c r="E647" i="5"/>
  <c r="M647" i="5"/>
  <c r="L647" i="5"/>
  <c r="K647" i="5"/>
  <c r="J647" i="5"/>
  <c r="E683" i="5"/>
  <c r="M683" i="5"/>
  <c r="L683" i="5"/>
  <c r="K683" i="5"/>
  <c r="J683" i="5"/>
  <c r="E719" i="5"/>
  <c r="M719" i="5"/>
  <c r="L719" i="5"/>
  <c r="K719" i="5"/>
  <c r="J719" i="5"/>
  <c r="E755" i="5"/>
  <c r="M755" i="5"/>
  <c r="L755" i="5"/>
  <c r="K755" i="5"/>
  <c r="J755" i="5"/>
  <c r="E30" i="5"/>
  <c r="M30" i="5"/>
  <c r="L30" i="5"/>
  <c r="K30" i="5"/>
  <c r="J30" i="5"/>
  <c r="E66" i="5"/>
  <c r="M66" i="5"/>
  <c r="L66" i="5"/>
  <c r="K66" i="5"/>
  <c r="J66" i="5"/>
  <c r="E102" i="5"/>
  <c r="M102" i="5"/>
  <c r="L102" i="5"/>
  <c r="K102" i="5"/>
  <c r="J102" i="5"/>
  <c r="E138" i="5"/>
  <c r="M138" i="5"/>
  <c r="L138" i="5"/>
  <c r="K138" i="5"/>
  <c r="J138" i="5"/>
  <c r="E174" i="5"/>
  <c r="M174" i="5"/>
  <c r="L174" i="5"/>
  <c r="K174" i="5"/>
  <c r="J174" i="5"/>
  <c r="E210" i="5"/>
  <c r="M210" i="5"/>
  <c r="L210" i="5"/>
  <c r="K210" i="5"/>
  <c r="J210" i="5"/>
  <c r="E246" i="5"/>
  <c r="M246" i="5"/>
  <c r="L246" i="5"/>
  <c r="K246" i="5"/>
  <c r="J246" i="5"/>
  <c r="E282" i="5"/>
  <c r="M282" i="5"/>
  <c r="L282" i="5"/>
  <c r="K282" i="5"/>
  <c r="J282" i="5"/>
  <c r="E318" i="5"/>
  <c r="M318" i="5"/>
  <c r="L318" i="5"/>
  <c r="K318" i="5"/>
  <c r="J318" i="5"/>
  <c r="E354" i="5"/>
  <c r="M354" i="5"/>
  <c r="L354" i="5"/>
  <c r="K354" i="5"/>
  <c r="J354" i="5"/>
  <c r="E390" i="5"/>
  <c r="M390" i="5"/>
  <c r="L390" i="5"/>
  <c r="K390" i="5"/>
  <c r="J390" i="5"/>
  <c r="E426" i="5"/>
  <c r="M426" i="5"/>
  <c r="L426" i="5"/>
  <c r="K426" i="5"/>
  <c r="J426" i="5"/>
  <c r="E462" i="5"/>
  <c r="M462" i="5"/>
  <c r="L462" i="5"/>
  <c r="K462" i="5"/>
  <c r="J462" i="5"/>
  <c r="E498" i="5"/>
  <c r="M498" i="5"/>
  <c r="L498" i="5"/>
  <c r="K498" i="5"/>
  <c r="J498" i="5"/>
  <c r="E534" i="5"/>
  <c r="M534" i="5"/>
  <c r="L534" i="5"/>
  <c r="K534" i="5"/>
  <c r="J534" i="5"/>
  <c r="E570" i="5"/>
  <c r="M570" i="5"/>
  <c r="L570" i="5"/>
  <c r="K570" i="5"/>
  <c r="J570" i="5"/>
  <c r="E606" i="5"/>
  <c r="M606" i="5"/>
  <c r="L606" i="5"/>
  <c r="K606" i="5"/>
  <c r="J606" i="5"/>
  <c r="E642" i="5"/>
  <c r="M642" i="5"/>
  <c r="L642" i="5"/>
  <c r="K642" i="5"/>
  <c r="J642" i="5"/>
  <c r="E4708" i="5"/>
  <c r="M4708" i="5"/>
  <c r="L4708" i="5"/>
  <c r="K4708" i="5"/>
  <c r="J4708" i="5"/>
  <c r="E714" i="5"/>
  <c r="M714" i="5"/>
  <c r="L714" i="5"/>
  <c r="K714" i="5"/>
  <c r="J714" i="5"/>
  <c r="E750" i="5"/>
  <c r="M750" i="5"/>
  <c r="L750" i="5"/>
  <c r="K750" i="5"/>
  <c r="J750" i="5"/>
  <c r="E22" i="5"/>
  <c r="M22" i="5"/>
  <c r="L22" i="5"/>
  <c r="K22" i="5"/>
  <c r="J22" i="5"/>
  <c r="E58" i="5"/>
  <c r="M58" i="5"/>
  <c r="L58" i="5"/>
  <c r="K58" i="5"/>
  <c r="J58" i="5"/>
  <c r="E94" i="5"/>
  <c r="M94" i="5"/>
  <c r="L94" i="5"/>
  <c r="K94" i="5"/>
  <c r="J94" i="5"/>
  <c r="E130" i="5"/>
  <c r="M130" i="5"/>
  <c r="L130" i="5"/>
  <c r="K130" i="5"/>
  <c r="J130" i="5"/>
  <c r="E166" i="5"/>
  <c r="M166" i="5"/>
  <c r="L166" i="5"/>
  <c r="K166" i="5"/>
  <c r="J166" i="5"/>
  <c r="E202" i="5"/>
  <c r="M202" i="5"/>
  <c r="L202" i="5"/>
  <c r="K202" i="5"/>
  <c r="J202" i="5"/>
  <c r="E238" i="5"/>
  <c r="M238" i="5"/>
  <c r="L238" i="5"/>
  <c r="K238" i="5"/>
  <c r="J238" i="5"/>
  <c r="E274" i="5"/>
  <c r="M274" i="5"/>
  <c r="L274" i="5"/>
  <c r="K274" i="5"/>
  <c r="J274" i="5"/>
  <c r="E310" i="5"/>
  <c r="M310" i="5"/>
  <c r="L310" i="5"/>
  <c r="K310" i="5"/>
  <c r="J310" i="5"/>
  <c r="E346" i="5"/>
  <c r="M346" i="5"/>
  <c r="L346" i="5"/>
  <c r="K346" i="5"/>
  <c r="J346" i="5"/>
  <c r="E382" i="5"/>
  <c r="M382" i="5"/>
  <c r="L382" i="5"/>
  <c r="K382" i="5"/>
  <c r="J382" i="5"/>
  <c r="E418" i="5"/>
  <c r="M418" i="5"/>
  <c r="L418" i="5"/>
  <c r="K418" i="5"/>
  <c r="J418" i="5"/>
  <c r="E454" i="5"/>
  <c r="M454" i="5"/>
  <c r="L454" i="5"/>
  <c r="K454" i="5"/>
  <c r="J454" i="5"/>
  <c r="E490" i="5"/>
  <c r="M490" i="5"/>
  <c r="L490" i="5"/>
  <c r="K490" i="5"/>
  <c r="J490" i="5"/>
  <c r="E526" i="5"/>
  <c r="M526" i="5"/>
  <c r="L526" i="5"/>
  <c r="K526" i="5"/>
  <c r="J526" i="5"/>
  <c r="E562" i="5"/>
  <c r="M562" i="5"/>
  <c r="L562" i="5"/>
  <c r="K562" i="5"/>
  <c r="J562" i="5"/>
  <c r="E598" i="5"/>
  <c r="M598" i="5"/>
  <c r="L598" i="5"/>
  <c r="K598" i="5"/>
  <c r="J598" i="5"/>
  <c r="E634" i="5"/>
  <c r="M634" i="5"/>
  <c r="L634" i="5"/>
  <c r="K634" i="5"/>
  <c r="J634" i="5"/>
  <c r="E670" i="5"/>
  <c r="M670" i="5"/>
  <c r="L670" i="5"/>
  <c r="K670" i="5"/>
  <c r="J670" i="5"/>
  <c r="E706" i="5"/>
  <c r="M706" i="5"/>
  <c r="L706" i="5"/>
  <c r="K706" i="5"/>
  <c r="J706" i="5"/>
  <c r="E742" i="5"/>
  <c r="M742" i="5"/>
  <c r="L742" i="5"/>
  <c r="K742" i="5"/>
  <c r="J742" i="5"/>
  <c r="E779" i="5"/>
  <c r="M779" i="5"/>
  <c r="L779" i="5"/>
  <c r="K779" i="5"/>
  <c r="J779" i="5"/>
  <c r="E815" i="5"/>
  <c r="M815" i="5"/>
  <c r="L815" i="5"/>
  <c r="K815" i="5"/>
  <c r="J815" i="5"/>
  <c r="E851" i="5"/>
  <c r="M851" i="5"/>
  <c r="L851" i="5"/>
  <c r="K851" i="5"/>
  <c r="J851" i="5"/>
  <c r="E887" i="5"/>
  <c r="M887" i="5"/>
  <c r="L887" i="5"/>
  <c r="K887" i="5"/>
  <c r="J887" i="5"/>
  <c r="E923" i="5"/>
  <c r="M923" i="5"/>
  <c r="L923" i="5"/>
  <c r="K923" i="5"/>
  <c r="J923" i="5"/>
  <c r="E959" i="5"/>
  <c r="M959" i="5"/>
  <c r="L959" i="5"/>
  <c r="K959" i="5"/>
  <c r="J959" i="5"/>
  <c r="E995" i="5"/>
  <c r="M995" i="5"/>
  <c r="L995" i="5"/>
  <c r="K995" i="5"/>
  <c r="J995" i="5"/>
  <c r="E1031" i="5"/>
  <c r="M1031" i="5"/>
  <c r="L1031" i="5"/>
  <c r="K1031" i="5"/>
  <c r="J1031" i="5"/>
  <c r="E1067" i="5"/>
  <c r="M1067" i="5"/>
  <c r="L1067" i="5"/>
  <c r="K1067" i="5"/>
  <c r="J1067" i="5"/>
  <c r="E1103" i="5"/>
  <c r="M1103" i="5"/>
  <c r="L1103" i="5"/>
  <c r="K1103" i="5"/>
  <c r="J1103" i="5"/>
  <c r="E2361" i="5"/>
  <c r="M2361" i="5"/>
  <c r="L2361" i="5"/>
  <c r="K2361" i="5"/>
  <c r="J2361" i="5"/>
  <c r="E1175" i="5"/>
  <c r="M1175" i="5"/>
  <c r="L1175" i="5"/>
  <c r="K1175" i="5"/>
  <c r="J1175" i="5"/>
  <c r="E1211" i="5"/>
  <c r="M1211" i="5"/>
  <c r="L1211" i="5"/>
  <c r="K1211" i="5"/>
  <c r="J1211" i="5"/>
  <c r="E1247" i="5"/>
  <c r="M1247" i="5"/>
  <c r="L1247" i="5"/>
  <c r="K1247" i="5"/>
  <c r="J1247" i="5"/>
  <c r="E1283" i="5"/>
  <c r="M1283" i="5"/>
  <c r="L1283" i="5"/>
  <c r="K1283" i="5"/>
  <c r="J1283" i="5"/>
  <c r="E1319" i="5"/>
  <c r="M1319" i="5"/>
  <c r="L1319" i="5"/>
  <c r="K1319" i="5"/>
  <c r="J1319" i="5"/>
  <c r="E1355" i="5"/>
  <c r="M1355" i="5"/>
  <c r="L1355" i="5"/>
  <c r="K1355" i="5"/>
  <c r="J1355" i="5"/>
  <c r="E1391" i="5"/>
  <c r="M1391" i="5"/>
  <c r="L1391" i="5"/>
  <c r="K1391" i="5"/>
  <c r="J1391" i="5"/>
  <c r="E1427" i="5"/>
  <c r="M1427" i="5"/>
  <c r="L1427" i="5"/>
  <c r="K1427" i="5"/>
  <c r="J1427" i="5"/>
  <c r="E1463" i="5"/>
  <c r="M1463" i="5"/>
  <c r="L1463" i="5"/>
  <c r="K1463" i="5"/>
  <c r="J1463" i="5"/>
  <c r="E1499" i="5"/>
  <c r="M1499" i="5"/>
  <c r="L1499" i="5"/>
  <c r="K1499" i="5"/>
  <c r="J1499" i="5"/>
  <c r="E1535" i="5"/>
  <c r="M1535" i="5"/>
  <c r="L1535" i="5"/>
  <c r="K1535" i="5"/>
  <c r="J1535" i="5"/>
  <c r="E1571" i="5"/>
  <c r="M1571" i="5"/>
  <c r="L1571" i="5"/>
  <c r="K1571" i="5"/>
  <c r="J1571" i="5"/>
  <c r="E1607" i="5"/>
  <c r="M1607" i="5"/>
  <c r="L1607" i="5"/>
  <c r="K1607" i="5"/>
  <c r="J1607" i="5"/>
  <c r="E1643" i="5"/>
  <c r="M1643" i="5"/>
  <c r="L1643" i="5"/>
  <c r="K1643" i="5"/>
  <c r="J1643" i="5"/>
  <c r="E1679" i="5"/>
  <c r="M1679" i="5"/>
  <c r="L1679" i="5"/>
  <c r="K1679" i="5"/>
  <c r="J1679" i="5"/>
  <c r="E1715" i="5"/>
  <c r="M1715" i="5"/>
  <c r="L1715" i="5"/>
  <c r="K1715" i="5"/>
  <c r="J1715" i="5"/>
  <c r="E1751" i="5"/>
  <c r="M1751" i="5"/>
  <c r="L1751" i="5"/>
  <c r="K1751" i="5"/>
  <c r="J1751" i="5"/>
  <c r="E1787" i="5"/>
  <c r="M1787" i="5"/>
  <c r="L1787" i="5"/>
  <c r="K1787" i="5"/>
  <c r="J1787" i="5"/>
  <c r="E1823" i="5"/>
  <c r="M1823" i="5"/>
  <c r="L1823" i="5"/>
  <c r="K1823" i="5"/>
  <c r="J1823" i="5"/>
  <c r="E1859" i="5"/>
  <c r="M1859" i="5"/>
  <c r="L1859" i="5"/>
  <c r="K1859" i="5"/>
  <c r="J1859" i="5"/>
  <c r="E1895" i="5"/>
  <c r="M1895" i="5"/>
  <c r="L1895" i="5"/>
  <c r="K1895" i="5"/>
  <c r="J1895" i="5"/>
  <c r="E1931" i="5"/>
  <c r="M1931" i="5"/>
  <c r="L1931" i="5"/>
  <c r="K1931" i="5"/>
  <c r="J1931" i="5"/>
  <c r="E1967" i="5"/>
  <c r="M1967" i="5"/>
  <c r="L1967" i="5"/>
  <c r="K1967" i="5"/>
  <c r="J1967" i="5"/>
  <c r="E2003" i="5"/>
  <c r="M2003" i="5"/>
  <c r="L2003" i="5"/>
  <c r="K2003" i="5"/>
  <c r="J2003" i="5"/>
  <c r="E2039" i="5"/>
  <c r="M2039" i="5"/>
  <c r="L2039" i="5"/>
  <c r="K2039" i="5"/>
  <c r="J2039" i="5"/>
  <c r="E792" i="5"/>
  <c r="M792" i="5"/>
  <c r="L792" i="5"/>
  <c r="K792" i="5"/>
  <c r="J792" i="5"/>
  <c r="E828" i="5"/>
  <c r="M828" i="5"/>
  <c r="L828" i="5"/>
  <c r="K828" i="5"/>
  <c r="J828" i="5"/>
  <c r="E864" i="5"/>
  <c r="M864" i="5"/>
  <c r="L864" i="5"/>
  <c r="K864" i="5"/>
  <c r="J864" i="5"/>
  <c r="E900" i="5"/>
  <c r="M900" i="5"/>
  <c r="L900" i="5"/>
  <c r="K900" i="5"/>
  <c r="J900" i="5"/>
  <c r="E936" i="5"/>
  <c r="M936" i="5"/>
  <c r="L936" i="5"/>
  <c r="K936" i="5"/>
  <c r="J936" i="5"/>
  <c r="E972" i="5"/>
  <c r="M972" i="5"/>
  <c r="L972" i="5"/>
  <c r="K972" i="5"/>
  <c r="J972" i="5"/>
  <c r="E1008" i="5"/>
  <c r="M1008" i="5"/>
  <c r="L1008" i="5"/>
  <c r="K1008" i="5"/>
  <c r="J1008" i="5"/>
  <c r="E1044" i="5"/>
  <c r="M1044" i="5"/>
  <c r="L1044" i="5"/>
  <c r="K1044" i="5"/>
  <c r="J1044" i="5"/>
  <c r="E1080" i="5"/>
  <c r="M1080" i="5"/>
  <c r="L1080" i="5"/>
  <c r="K1080" i="5"/>
  <c r="J1080" i="5"/>
  <c r="E1116" i="5"/>
  <c r="M1116" i="5"/>
  <c r="L1116" i="5"/>
  <c r="K1116" i="5"/>
  <c r="J1116" i="5"/>
  <c r="E1152" i="5"/>
  <c r="M1152" i="5"/>
  <c r="L1152" i="5"/>
  <c r="K1152" i="5"/>
  <c r="J1152" i="5"/>
  <c r="E1188" i="5"/>
  <c r="M1188" i="5"/>
  <c r="L1188" i="5"/>
  <c r="K1188" i="5"/>
  <c r="J1188" i="5"/>
  <c r="E1224" i="5"/>
  <c r="M1224" i="5"/>
  <c r="L1224" i="5"/>
  <c r="K1224" i="5"/>
  <c r="J1224" i="5"/>
  <c r="E1260" i="5"/>
  <c r="M1260" i="5"/>
  <c r="L1260" i="5"/>
  <c r="K1260" i="5"/>
  <c r="J1260" i="5"/>
  <c r="E1296" i="5"/>
  <c r="M1296" i="5"/>
  <c r="L1296" i="5"/>
  <c r="K1296" i="5"/>
  <c r="J1296" i="5"/>
  <c r="E1332" i="5"/>
  <c r="M1332" i="5"/>
  <c r="L1332" i="5"/>
  <c r="K1332" i="5"/>
  <c r="J1332" i="5"/>
  <c r="E1368" i="5"/>
  <c r="M1368" i="5"/>
  <c r="L1368" i="5"/>
  <c r="K1368" i="5"/>
  <c r="J1368" i="5"/>
  <c r="E1404" i="5"/>
  <c r="M1404" i="5"/>
  <c r="L1404" i="5"/>
  <c r="K1404" i="5"/>
  <c r="J1404" i="5"/>
  <c r="M1440" i="5"/>
  <c r="L1440" i="5"/>
  <c r="K1440" i="5"/>
  <c r="J1440" i="5"/>
  <c r="E1476" i="5"/>
  <c r="M1476" i="5"/>
  <c r="L1476" i="5"/>
  <c r="K1476" i="5"/>
  <c r="J1476" i="5"/>
  <c r="E1512" i="5"/>
  <c r="M1512" i="5"/>
  <c r="L1512" i="5"/>
  <c r="K1512" i="5"/>
  <c r="J1512" i="5"/>
  <c r="E784" i="5"/>
  <c r="M784" i="5"/>
  <c r="L784" i="5"/>
  <c r="K784" i="5"/>
  <c r="J784" i="5"/>
  <c r="E820" i="5"/>
  <c r="M820" i="5"/>
  <c r="L820" i="5"/>
  <c r="K820" i="5"/>
  <c r="J820" i="5"/>
  <c r="E856" i="5"/>
  <c r="M856" i="5"/>
  <c r="L856" i="5"/>
  <c r="K856" i="5"/>
  <c r="J856" i="5"/>
  <c r="E892" i="5"/>
  <c r="M892" i="5"/>
  <c r="L892" i="5"/>
  <c r="K892" i="5"/>
  <c r="J892" i="5"/>
  <c r="E928" i="5"/>
  <c r="M928" i="5"/>
  <c r="L928" i="5"/>
  <c r="K928" i="5"/>
  <c r="J928" i="5"/>
  <c r="E964" i="5"/>
  <c r="M964" i="5"/>
  <c r="L964" i="5"/>
  <c r="K964" i="5"/>
  <c r="J964" i="5"/>
  <c r="E1000" i="5"/>
  <c r="M1000" i="5"/>
  <c r="L1000" i="5"/>
  <c r="K1000" i="5"/>
  <c r="J1000" i="5"/>
  <c r="E1036" i="5"/>
  <c r="M1036" i="5"/>
  <c r="L1036" i="5"/>
  <c r="K1036" i="5"/>
  <c r="J1036" i="5"/>
  <c r="E1072" i="5"/>
  <c r="M1072" i="5"/>
  <c r="L1072" i="5"/>
  <c r="K1072" i="5"/>
  <c r="J1072" i="5"/>
  <c r="E1108" i="5"/>
  <c r="M1108" i="5"/>
  <c r="L1108" i="5"/>
  <c r="K1108" i="5"/>
  <c r="J1108" i="5"/>
  <c r="E1144" i="5"/>
  <c r="M1144" i="5"/>
  <c r="L1144" i="5"/>
  <c r="K1144" i="5"/>
  <c r="J1144" i="5"/>
  <c r="E1180" i="5"/>
  <c r="M1180" i="5"/>
  <c r="L1180" i="5"/>
  <c r="K1180" i="5"/>
  <c r="J1180" i="5"/>
  <c r="E1216" i="5"/>
  <c r="M1216" i="5"/>
  <c r="L1216" i="5"/>
  <c r="K1216" i="5"/>
  <c r="J1216" i="5"/>
  <c r="E1252" i="5"/>
  <c r="M1252" i="5"/>
  <c r="L1252" i="5"/>
  <c r="K1252" i="5"/>
  <c r="J1252" i="5"/>
  <c r="E1288" i="5"/>
  <c r="M1288" i="5"/>
  <c r="L1288" i="5"/>
  <c r="K1288" i="5"/>
  <c r="J1288" i="5"/>
  <c r="E1324" i="5"/>
  <c r="M1324" i="5"/>
  <c r="L1324" i="5"/>
  <c r="K1324" i="5"/>
  <c r="J1324" i="5"/>
  <c r="E1360" i="5"/>
  <c r="M1360" i="5"/>
  <c r="L1360" i="5"/>
  <c r="K1360" i="5"/>
  <c r="J1360" i="5"/>
  <c r="E1396" i="5"/>
  <c r="M1396" i="5"/>
  <c r="L1396" i="5"/>
  <c r="K1396" i="5"/>
  <c r="J1396" i="5"/>
  <c r="E1432" i="5"/>
  <c r="M1432" i="5"/>
  <c r="L1432" i="5"/>
  <c r="K1432" i="5"/>
  <c r="J1432" i="5"/>
  <c r="E1468" i="5"/>
  <c r="M1468" i="5"/>
  <c r="L1468" i="5"/>
  <c r="K1468" i="5"/>
  <c r="J1468" i="5"/>
  <c r="E1504" i="5"/>
  <c r="M1504" i="5"/>
  <c r="L1504" i="5"/>
  <c r="K1504" i="5"/>
  <c r="J1504" i="5"/>
  <c r="E2063" i="5"/>
  <c r="M2063" i="5"/>
  <c r="L2063" i="5"/>
  <c r="K2063" i="5"/>
  <c r="J2063" i="5"/>
  <c r="E2099" i="5"/>
  <c r="M2099" i="5"/>
  <c r="L2099" i="5"/>
  <c r="K2099" i="5"/>
  <c r="J2099" i="5"/>
  <c r="E2135" i="5"/>
  <c r="M2135" i="5"/>
  <c r="L2135" i="5"/>
  <c r="K2135" i="5"/>
  <c r="J2135" i="5"/>
  <c r="E2171" i="5"/>
  <c r="M2171" i="5"/>
  <c r="L2171" i="5"/>
  <c r="K2171" i="5"/>
  <c r="J2171" i="5"/>
  <c r="E2207" i="5"/>
  <c r="M2207" i="5"/>
  <c r="L2207" i="5"/>
  <c r="K2207" i="5"/>
  <c r="J2207" i="5"/>
  <c r="E2243" i="5"/>
  <c r="M2243" i="5"/>
  <c r="L2243" i="5"/>
  <c r="K2243" i="5"/>
  <c r="J2243" i="5"/>
  <c r="E2279" i="5"/>
  <c r="M2279" i="5"/>
  <c r="L2279" i="5"/>
  <c r="K2279" i="5"/>
  <c r="J2279" i="5"/>
  <c r="E2315" i="5"/>
  <c r="M2315" i="5"/>
  <c r="L2315" i="5"/>
  <c r="K2315" i="5"/>
  <c r="J2315" i="5"/>
  <c r="E2351" i="5"/>
  <c r="M2351" i="5"/>
  <c r="L2351" i="5"/>
  <c r="K2351" i="5"/>
  <c r="J2351" i="5"/>
  <c r="E2387" i="5"/>
  <c r="M2387" i="5"/>
  <c r="L2387" i="5"/>
  <c r="K2387" i="5"/>
  <c r="J2387" i="5"/>
  <c r="E2423" i="5"/>
  <c r="M2423" i="5"/>
  <c r="L2423" i="5"/>
  <c r="K2423" i="5"/>
  <c r="J2423" i="5"/>
  <c r="E2459" i="5"/>
  <c r="M2459" i="5"/>
  <c r="L2459" i="5"/>
  <c r="K2459" i="5"/>
  <c r="J2459" i="5"/>
  <c r="E2495" i="5"/>
  <c r="M2495" i="5"/>
  <c r="L2495" i="5"/>
  <c r="K2495" i="5"/>
  <c r="J2495" i="5"/>
  <c r="E2531" i="5"/>
  <c r="M2531" i="5"/>
  <c r="L2531" i="5"/>
  <c r="K2531" i="5"/>
  <c r="J2531" i="5"/>
  <c r="E3498" i="5"/>
  <c r="M3498" i="5"/>
  <c r="L3498" i="5"/>
  <c r="K3498" i="5"/>
  <c r="J3498" i="5"/>
  <c r="E2603" i="5"/>
  <c r="M2603" i="5"/>
  <c r="L2603" i="5"/>
  <c r="K2603" i="5"/>
  <c r="J2603" i="5"/>
  <c r="E2639" i="5"/>
  <c r="M2639" i="5"/>
  <c r="L2639" i="5"/>
  <c r="K2639" i="5"/>
  <c r="J2639" i="5"/>
  <c r="E2675" i="5"/>
  <c r="M2675" i="5"/>
  <c r="L2675" i="5"/>
  <c r="K2675" i="5"/>
  <c r="J2675" i="5"/>
  <c r="E2711" i="5"/>
  <c r="M2711" i="5"/>
  <c r="L2711" i="5"/>
  <c r="K2711" i="5"/>
  <c r="J2711" i="5"/>
  <c r="E2747" i="5"/>
  <c r="M2747" i="5"/>
  <c r="L2747" i="5"/>
  <c r="K2747" i="5"/>
  <c r="J2747" i="5"/>
  <c r="E2783" i="5"/>
  <c r="M2783" i="5"/>
  <c r="L2783" i="5"/>
  <c r="K2783" i="5"/>
  <c r="J2783" i="5"/>
  <c r="E2819" i="5"/>
  <c r="M2819" i="5"/>
  <c r="L2819" i="5"/>
  <c r="K2819" i="5"/>
  <c r="J2819" i="5"/>
  <c r="E2855" i="5"/>
  <c r="M2855" i="5"/>
  <c r="L2855" i="5"/>
  <c r="K2855" i="5"/>
  <c r="J2855" i="5"/>
  <c r="E2891" i="5"/>
  <c r="M2891" i="5"/>
  <c r="L2891" i="5"/>
  <c r="K2891" i="5"/>
  <c r="J2891" i="5"/>
  <c r="E2927" i="5"/>
  <c r="M2927" i="5"/>
  <c r="L2927" i="5"/>
  <c r="K2927" i="5"/>
  <c r="J2927" i="5"/>
  <c r="E2963" i="5"/>
  <c r="M2963" i="5"/>
  <c r="L2963" i="5"/>
  <c r="K2963" i="5"/>
  <c r="J2963" i="5"/>
  <c r="E2999" i="5"/>
  <c r="M2999" i="5"/>
  <c r="L2999" i="5"/>
  <c r="K2999" i="5"/>
  <c r="J2999" i="5"/>
  <c r="E3035" i="5"/>
  <c r="M3035" i="5"/>
  <c r="L3035" i="5"/>
  <c r="K3035" i="5"/>
  <c r="J3035" i="5"/>
  <c r="E3071" i="5"/>
  <c r="M3071" i="5"/>
  <c r="L3071" i="5"/>
  <c r="K3071" i="5"/>
  <c r="J3071" i="5"/>
  <c r="E3107" i="5"/>
  <c r="M3107" i="5"/>
  <c r="L3107" i="5"/>
  <c r="K3107" i="5"/>
  <c r="J3107" i="5"/>
  <c r="E3143" i="5"/>
  <c r="M3143" i="5"/>
  <c r="L3143" i="5"/>
  <c r="K3143" i="5"/>
  <c r="J3143" i="5"/>
  <c r="E3179" i="5"/>
  <c r="M3179" i="5"/>
  <c r="L3179" i="5"/>
  <c r="K3179" i="5"/>
  <c r="J3179" i="5"/>
  <c r="E3215" i="5"/>
  <c r="M3215" i="5"/>
  <c r="L3215" i="5"/>
  <c r="K3215" i="5"/>
  <c r="J3215" i="5"/>
  <c r="E3251" i="5"/>
  <c r="M3251" i="5"/>
  <c r="L3251" i="5"/>
  <c r="K3251" i="5"/>
  <c r="J3251" i="5"/>
  <c r="E3287" i="5"/>
  <c r="M3287" i="5"/>
  <c r="L3287" i="5"/>
  <c r="K3287" i="5"/>
  <c r="J3287" i="5"/>
  <c r="E3323" i="5"/>
  <c r="M3323" i="5"/>
  <c r="L3323" i="5"/>
  <c r="K3323" i="5"/>
  <c r="J3323" i="5"/>
  <c r="E3359" i="5"/>
  <c r="M3359" i="5"/>
  <c r="L3359" i="5"/>
  <c r="K3359" i="5"/>
  <c r="J3359" i="5"/>
  <c r="E3395" i="5"/>
  <c r="M3395" i="5"/>
  <c r="L3395" i="5"/>
  <c r="K3395" i="5"/>
  <c r="J3395" i="5"/>
  <c r="E3431" i="5"/>
  <c r="M3431" i="5"/>
  <c r="L3431" i="5"/>
  <c r="K3431" i="5"/>
  <c r="J3431" i="5"/>
  <c r="E3467" i="5"/>
  <c r="M3467" i="5"/>
  <c r="L3467" i="5"/>
  <c r="K3467" i="5"/>
  <c r="J3467" i="5"/>
  <c r="E1560" i="5"/>
  <c r="M1560" i="5"/>
  <c r="L1560" i="5"/>
  <c r="K1560" i="5"/>
  <c r="J1560" i="5"/>
  <c r="E1596" i="5"/>
  <c r="M1596" i="5"/>
  <c r="L1596" i="5"/>
  <c r="K1596" i="5"/>
  <c r="J1596" i="5"/>
  <c r="E1632" i="5"/>
  <c r="M1632" i="5"/>
  <c r="L1632" i="5"/>
  <c r="K1632" i="5"/>
  <c r="J1632" i="5"/>
  <c r="E1668" i="5"/>
  <c r="M1668" i="5"/>
  <c r="L1668" i="5"/>
  <c r="K1668" i="5"/>
  <c r="J1668" i="5"/>
  <c r="E1704" i="5"/>
  <c r="M1704" i="5"/>
  <c r="L1704" i="5"/>
  <c r="K1704" i="5"/>
  <c r="J1704" i="5"/>
  <c r="E1740" i="5"/>
  <c r="M1740" i="5"/>
  <c r="L1740" i="5"/>
  <c r="K1740" i="5"/>
  <c r="J1740" i="5"/>
  <c r="E1776" i="5"/>
  <c r="M1776" i="5"/>
  <c r="L1776" i="5"/>
  <c r="K1776" i="5"/>
  <c r="J1776" i="5"/>
  <c r="E1812" i="5"/>
  <c r="M1812" i="5"/>
  <c r="L1812" i="5"/>
  <c r="K1812" i="5"/>
  <c r="J1812" i="5"/>
  <c r="E1848" i="5"/>
  <c r="M1848" i="5"/>
  <c r="L1848" i="5"/>
  <c r="K1848" i="5"/>
  <c r="J1848" i="5"/>
  <c r="E1884" i="5"/>
  <c r="M1884" i="5"/>
  <c r="L1884" i="5"/>
  <c r="K1884" i="5"/>
  <c r="J1884" i="5"/>
  <c r="E1920" i="5"/>
  <c r="M1920" i="5"/>
  <c r="L1920" i="5"/>
  <c r="K1920" i="5"/>
  <c r="J1920" i="5"/>
  <c r="E1956" i="5"/>
  <c r="M1956" i="5"/>
  <c r="L1956" i="5"/>
  <c r="K1956" i="5"/>
  <c r="J1956" i="5"/>
  <c r="E1992" i="5"/>
  <c r="M1992" i="5"/>
  <c r="L1992" i="5"/>
  <c r="K1992" i="5"/>
  <c r="J1992" i="5"/>
  <c r="E2028" i="5"/>
  <c r="M2028" i="5"/>
  <c r="L2028" i="5"/>
  <c r="K2028" i="5"/>
  <c r="J2028" i="5"/>
  <c r="E2064" i="5"/>
  <c r="M2064" i="5"/>
  <c r="L2064" i="5"/>
  <c r="K2064" i="5"/>
  <c r="J2064" i="5"/>
  <c r="E2100" i="5"/>
  <c r="M2100" i="5"/>
  <c r="L2100" i="5"/>
  <c r="K2100" i="5"/>
  <c r="J2100" i="5"/>
  <c r="E2136" i="5"/>
  <c r="M2136" i="5"/>
  <c r="L2136" i="5"/>
  <c r="K2136" i="5"/>
  <c r="J2136" i="5"/>
  <c r="E2172" i="5"/>
  <c r="M2172" i="5"/>
  <c r="L2172" i="5"/>
  <c r="K2172" i="5"/>
  <c r="J2172" i="5"/>
  <c r="E2208" i="5"/>
  <c r="M2208" i="5"/>
  <c r="L2208" i="5"/>
  <c r="K2208" i="5"/>
  <c r="J2208" i="5"/>
  <c r="E2244" i="5"/>
  <c r="M2244" i="5"/>
  <c r="L2244" i="5"/>
  <c r="K2244" i="5"/>
  <c r="J2244" i="5"/>
  <c r="E2280" i="5"/>
  <c r="M2280" i="5"/>
  <c r="L2280" i="5"/>
  <c r="K2280" i="5"/>
  <c r="J2280" i="5"/>
  <c r="E2316" i="5"/>
  <c r="M2316" i="5"/>
  <c r="L2316" i="5"/>
  <c r="K2316" i="5"/>
  <c r="J2316" i="5"/>
  <c r="E2352" i="5"/>
  <c r="M2352" i="5"/>
  <c r="L2352" i="5"/>
  <c r="K2352" i="5"/>
  <c r="J2352" i="5"/>
  <c r="E2388" i="5"/>
  <c r="M2388" i="5"/>
  <c r="L2388" i="5"/>
  <c r="K2388" i="5"/>
  <c r="J2388" i="5"/>
  <c r="E2424" i="5"/>
  <c r="M2424" i="5"/>
  <c r="L2424" i="5"/>
  <c r="K2424" i="5"/>
  <c r="J2424" i="5"/>
  <c r="E2460" i="5"/>
  <c r="M2460" i="5"/>
  <c r="L2460" i="5"/>
  <c r="K2460" i="5"/>
  <c r="J2460" i="5"/>
  <c r="E2496" i="5"/>
  <c r="M2496" i="5"/>
  <c r="L2496" i="5"/>
  <c r="K2496" i="5"/>
  <c r="J2496" i="5"/>
  <c r="E2532" i="5"/>
  <c r="M2532" i="5"/>
  <c r="L2532" i="5"/>
  <c r="K2532" i="5"/>
  <c r="J2532" i="5"/>
  <c r="E2568" i="5"/>
  <c r="M2568" i="5"/>
  <c r="L2568" i="5"/>
  <c r="K2568" i="5"/>
  <c r="J2568" i="5"/>
  <c r="E2604" i="5"/>
  <c r="M2604" i="5"/>
  <c r="L2604" i="5"/>
  <c r="K2604" i="5"/>
  <c r="J2604" i="5"/>
  <c r="E2640" i="5"/>
  <c r="M2640" i="5"/>
  <c r="L2640" i="5"/>
  <c r="K2640" i="5"/>
  <c r="J2640" i="5"/>
  <c r="E2676" i="5"/>
  <c r="M2676" i="5"/>
  <c r="L2676" i="5"/>
  <c r="K2676" i="5"/>
  <c r="J2676" i="5"/>
  <c r="E2712" i="5"/>
  <c r="M2712" i="5"/>
  <c r="L2712" i="5"/>
  <c r="K2712" i="5"/>
  <c r="J2712" i="5"/>
  <c r="E2748" i="5"/>
  <c r="M2748" i="5"/>
  <c r="L2748" i="5"/>
  <c r="K2748" i="5"/>
  <c r="J2748" i="5"/>
  <c r="E2784" i="5"/>
  <c r="M2784" i="5"/>
  <c r="L2784" i="5"/>
  <c r="K2784" i="5"/>
  <c r="J2784" i="5"/>
  <c r="E2820" i="5"/>
  <c r="M2820" i="5"/>
  <c r="L2820" i="5"/>
  <c r="K2820" i="5"/>
  <c r="J2820" i="5"/>
  <c r="E2856" i="5"/>
  <c r="M2856" i="5"/>
  <c r="L2856" i="5"/>
  <c r="K2856" i="5"/>
  <c r="J2856" i="5"/>
  <c r="E2892" i="5"/>
  <c r="M2892" i="5"/>
  <c r="L2892" i="5"/>
  <c r="K2892" i="5"/>
  <c r="J2892" i="5"/>
  <c r="E2928" i="5"/>
  <c r="M2928" i="5"/>
  <c r="L2928" i="5"/>
  <c r="K2928" i="5"/>
  <c r="J2928" i="5"/>
  <c r="E2964" i="5"/>
  <c r="M2964" i="5"/>
  <c r="L2964" i="5"/>
  <c r="K2964" i="5"/>
  <c r="J2964" i="5"/>
  <c r="E3000" i="5"/>
  <c r="M3000" i="5"/>
  <c r="L3000" i="5"/>
  <c r="K3000" i="5"/>
  <c r="J3000" i="5"/>
  <c r="E3036" i="5"/>
  <c r="M3036" i="5"/>
  <c r="L3036" i="5"/>
  <c r="K3036" i="5"/>
  <c r="J3036" i="5"/>
  <c r="E1540" i="5"/>
  <c r="M1540" i="5"/>
  <c r="L1540" i="5"/>
  <c r="K1540" i="5"/>
  <c r="J1540" i="5"/>
  <c r="E1576" i="5"/>
  <c r="M1576" i="5"/>
  <c r="L1576" i="5"/>
  <c r="K1576" i="5"/>
  <c r="J1576" i="5"/>
  <c r="E1158" i="5"/>
  <c r="M1158" i="5"/>
  <c r="L1158" i="5"/>
  <c r="K1158" i="5"/>
  <c r="J1158" i="5"/>
  <c r="E1648" i="5"/>
  <c r="M1648" i="5"/>
  <c r="L1648" i="5"/>
  <c r="K1648" i="5"/>
  <c r="J1648" i="5"/>
  <c r="E1684" i="5"/>
  <c r="M1684" i="5"/>
  <c r="L1684" i="5"/>
  <c r="K1684" i="5"/>
  <c r="J1684" i="5"/>
  <c r="E1720" i="5"/>
  <c r="M1720" i="5"/>
  <c r="L1720" i="5"/>
  <c r="K1720" i="5"/>
  <c r="J1720" i="5"/>
  <c r="E1756" i="5"/>
  <c r="M1756" i="5"/>
  <c r="L1756" i="5"/>
  <c r="K1756" i="5"/>
  <c r="J1756" i="5"/>
  <c r="E1792" i="5"/>
  <c r="M1792" i="5"/>
  <c r="L1792" i="5"/>
  <c r="K1792" i="5"/>
  <c r="J1792" i="5"/>
  <c r="E1828" i="5"/>
  <c r="M1828" i="5"/>
  <c r="L1828" i="5"/>
  <c r="K1828" i="5"/>
  <c r="J1828" i="5"/>
  <c r="E1864" i="5"/>
  <c r="M1864" i="5"/>
  <c r="L1864" i="5"/>
  <c r="K1864" i="5"/>
  <c r="J1864" i="5"/>
  <c r="E1900" i="5"/>
  <c r="M1900" i="5"/>
  <c r="L1900" i="5"/>
  <c r="K1900" i="5"/>
  <c r="J1900" i="5"/>
  <c r="E1936" i="5"/>
  <c r="M1936" i="5"/>
  <c r="L1936" i="5"/>
  <c r="K1936" i="5"/>
  <c r="J1936" i="5"/>
  <c r="E1972" i="5"/>
  <c r="M1972" i="5"/>
  <c r="L1972" i="5"/>
  <c r="K1972" i="5"/>
  <c r="J1972" i="5"/>
  <c r="E2008" i="5"/>
  <c r="M2008" i="5"/>
  <c r="L2008" i="5"/>
  <c r="K2008" i="5"/>
  <c r="J2008" i="5"/>
  <c r="E2044" i="5"/>
  <c r="M2044" i="5"/>
  <c r="L2044" i="5"/>
  <c r="K2044" i="5"/>
  <c r="J2044" i="5"/>
  <c r="E2080" i="5"/>
  <c r="M2080" i="5"/>
  <c r="L2080" i="5"/>
  <c r="K2080" i="5"/>
  <c r="J2080" i="5"/>
  <c r="E2116" i="5"/>
  <c r="M2116" i="5"/>
  <c r="L2116" i="5"/>
  <c r="K2116" i="5"/>
  <c r="J2116" i="5"/>
  <c r="E2152" i="5"/>
  <c r="M2152" i="5"/>
  <c r="L2152" i="5"/>
  <c r="K2152" i="5"/>
  <c r="J2152" i="5"/>
  <c r="E2188" i="5"/>
  <c r="M2188" i="5"/>
  <c r="L2188" i="5"/>
  <c r="K2188" i="5"/>
  <c r="J2188" i="5"/>
  <c r="E2224" i="5"/>
  <c r="M2224" i="5"/>
  <c r="L2224" i="5"/>
  <c r="K2224" i="5"/>
  <c r="J2224" i="5"/>
  <c r="E2260" i="5"/>
  <c r="M2260" i="5"/>
  <c r="L2260" i="5"/>
  <c r="K2260" i="5"/>
  <c r="J2260" i="5"/>
  <c r="E3473" i="5"/>
  <c r="M3473" i="5"/>
  <c r="L3473" i="5"/>
  <c r="K3473" i="5"/>
  <c r="J3473" i="5"/>
  <c r="E3509" i="5"/>
  <c r="M3509" i="5"/>
  <c r="L3509" i="5"/>
  <c r="K3509" i="5"/>
  <c r="J3509" i="5"/>
  <c r="E3545" i="5"/>
  <c r="M3545" i="5"/>
  <c r="L3545" i="5"/>
  <c r="K3545" i="5"/>
  <c r="J3545" i="5"/>
  <c r="E3581" i="5"/>
  <c r="M3581" i="5"/>
  <c r="L3581" i="5"/>
  <c r="K3581" i="5"/>
  <c r="J3581" i="5"/>
  <c r="E3617" i="5"/>
  <c r="M3617" i="5"/>
  <c r="L3617" i="5"/>
  <c r="K3617" i="5"/>
  <c r="J3617" i="5"/>
  <c r="E3653" i="5"/>
  <c r="M3653" i="5"/>
  <c r="L3653" i="5"/>
  <c r="K3653" i="5"/>
  <c r="J3653" i="5"/>
  <c r="E3689" i="5"/>
  <c r="M3689" i="5"/>
  <c r="L3689" i="5"/>
  <c r="K3689" i="5"/>
  <c r="J3689" i="5"/>
  <c r="E3725" i="5"/>
  <c r="M3725" i="5"/>
  <c r="L3725" i="5"/>
  <c r="K3725" i="5"/>
  <c r="J3725" i="5"/>
  <c r="E3761" i="5"/>
  <c r="M3761" i="5"/>
  <c r="L3761" i="5"/>
  <c r="K3761" i="5"/>
  <c r="J3761" i="5"/>
  <c r="E3797" i="5"/>
  <c r="M3797" i="5"/>
  <c r="L3797" i="5"/>
  <c r="K3797" i="5"/>
  <c r="J3797" i="5"/>
  <c r="E3833" i="5"/>
  <c r="M3833" i="5"/>
  <c r="L3833" i="5"/>
  <c r="K3833" i="5"/>
  <c r="J3833" i="5"/>
  <c r="E3869" i="5"/>
  <c r="M3869" i="5"/>
  <c r="L3869" i="5"/>
  <c r="K3869" i="5"/>
  <c r="J3869" i="5"/>
  <c r="E3905" i="5"/>
  <c r="M3905" i="5"/>
  <c r="L3905" i="5"/>
  <c r="K3905" i="5"/>
  <c r="J3905" i="5"/>
  <c r="E3941" i="5"/>
  <c r="M3941" i="5"/>
  <c r="L3941" i="5"/>
  <c r="K3941" i="5"/>
  <c r="J3941" i="5"/>
  <c r="E3977" i="5"/>
  <c r="M3977" i="5"/>
  <c r="L3977" i="5"/>
  <c r="K3977" i="5"/>
  <c r="J3977" i="5"/>
  <c r="E4013" i="5"/>
  <c r="M4013" i="5"/>
  <c r="L4013" i="5"/>
  <c r="K4013" i="5"/>
  <c r="J4013" i="5"/>
  <c r="E4049" i="5"/>
  <c r="M4049" i="5"/>
  <c r="L4049" i="5"/>
  <c r="K4049" i="5"/>
  <c r="J4049" i="5"/>
  <c r="E4085" i="5"/>
  <c r="M4085" i="5"/>
  <c r="L4085" i="5"/>
  <c r="K4085" i="5"/>
  <c r="J4085" i="5"/>
  <c r="E4121" i="5"/>
  <c r="M4121" i="5"/>
  <c r="L4121" i="5"/>
  <c r="K4121" i="5"/>
  <c r="J4121" i="5"/>
  <c r="E4157" i="5"/>
  <c r="M4157" i="5"/>
  <c r="L4157" i="5"/>
  <c r="K4157" i="5"/>
  <c r="J4157" i="5"/>
  <c r="E4193" i="5"/>
  <c r="M4193" i="5"/>
  <c r="L4193" i="5"/>
  <c r="K4193" i="5"/>
  <c r="J4193" i="5"/>
  <c r="E4229" i="5"/>
  <c r="M4229" i="5"/>
  <c r="L4229" i="5"/>
  <c r="K4229" i="5"/>
  <c r="J4229" i="5"/>
  <c r="E4265" i="5"/>
  <c r="M4265" i="5"/>
  <c r="L4265" i="5"/>
  <c r="K4265" i="5"/>
  <c r="J4265" i="5"/>
  <c r="E4301" i="5"/>
  <c r="M4301" i="5"/>
  <c r="L4301" i="5"/>
  <c r="K4301" i="5"/>
  <c r="J4301" i="5"/>
  <c r="E4337" i="5"/>
  <c r="M4337" i="5"/>
  <c r="L4337" i="5"/>
  <c r="K4337" i="5"/>
  <c r="J4337" i="5"/>
  <c r="E3072" i="5"/>
  <c r="M3072" i="5"/>
  <c r="L3072" i="5"/>
  <c r="K3072" i="5"/>
  <c r="J3072" i="5"/>
  <c r="E3108" i="5"/>
  <c r="M3108" i="5"/>
  <c r="L3108" i="5"/>
  <c r="K3108" i="5"/>
  <c r="J3108" i="5"/>
  <c r="E3144" i="5"/>
  <c r="M3144" i="5"/>
  <c r="L3144" i="5"/>
  <c r="K3144" i="5"/>
  <c r="J3144" i="5"/>
  <c r="E3180" i="5"/>
  <c r="M3180" i="5"/>
  <c r="L3180" i="5"/>
  <c r="K3180" i="5"/>
  <c r="J3180" i="5"/>
  <c r="E3216" i="5"/>
  <c r="M3216" i="5"/>
  <c r="L3216" i="5"/>
  <c r="K3216" i="5"/>
  <c r="J3216" i="5"/>
  <c r="E3252" i="5"/>
  <c r="M3252" i="5"/>
  <c r="L3252" i="5"/>
  <c r="K3252" i="5"/>
  <c r="J3252" i="5"/>
  <c r="E3288" i="5"/>
  <c r="M3288" i="5"/>
  <c r="L3288" i="5"/>
  <c r="K3288" i="5"/>
  <c r="J3288" i="5"/>
  <c r="E3324" i="5"/>
  <c r="M3324" i="5"/>
  <c r="L3324" i="5"/>
  <c r="K3324" i="5"/>
  <c r="J3324" i="5"/>
  <c r="E31" i="5"/>
  <c r="M31" i="5"/>
  <c r="L31" i="5"/>
  <c r="K31" i="5"/>
  <c r="J31" i="5"/>
  <c r="E45" i="5"/>
  <c r="M45" i="5"/>
  <c r="L45" i="5"/>
  <c r="J45" i="5"/>
  <c r="K45" i="5"/>
  <c r="E103" i="5"/>
  <c r="M103" i="5"/>
  <c r="L103" i="5"/>
  <c r="K103" i="5"/>
  <c r="J103" i="5"/>
  <c r="E139" i="5"/>
  <c r="M139" i="5"/>
  <c r="L139" i="5"/>
  <c r="K139" i="5"/>
  <c r="J139" i="5"/>
  <c r="E175" i="5"/>
  <c r="M175" i="5"/>
  <c r="L175" i="5"/>
  <c r="J175" i="5"/>
  <c r="K175" i="5"/>
  <c r="E211" i="5"/>
  <c r="M211" i="5"/>
  <c r="L211" i="5"/>
  <c r="K211" i="5"/>
  <c r="J211" i="5"/>
  <c r="E247" i="5"/>
  <c r="M247" i="5"/>
  <c r="L247" i="5"/>
  <c r="K247" i="5"/>
  <c r="J247" i="5"/>
  <c r="E283" i="5"/>
  <c r="M283" i="5"/>
  <c r="L283" i="5"/>
  <c r="J283" i="5"/>
  <c r="K283" i="5"/>
  <c r="E319" i="5"/>
  <c r="M319" i="5"/>
  <c r="L319" i="5"/>
  <c r="K319" i="5"/>
  <c r="J319" i="5"/>
  <c r="E355" i="5"/>
  <c r="M355" i="5"/>
  <c r="L355" i="5"/>
  <c r="K355" i="5"/>
  <c r="J355" i="5"/>
  <c r="E391" i="5"/>
  <c r="M391" i="5"/>
  <c r="L391" i="5"/>
  <c r="J391" i="5"/>
  <c r="K391" i="5"/>
  <c r="E427" i="5"/>
  <c r="M427" i="5"/>
  <c r="L427" i="5"/>
  <c r="K427" i="5"/>
  <c r="J427" i="5"/>
  <c r="E463" i="5"/>
  <c r="M463" i="5"/>
  <c r="L463" i="5"/>
  <c r="K463" i="5"/>
  <c r="J463" i="5"/>
  <c r="E499" i="5"/>
  <c r="M499" i="5"/>
  <c r="L499" i="5"/>
  <c r="K499" i="5"/>
  <c r="J499" i="5"/>
  <c r="E535" i="5"/>
  <c r="M535" i="5"/>
  <c r="L535" i="5"/>
  <c r="K535" i="5"/>
  <c r="J535" i="5"/>
  <c r="E571" i="5"/>
  <c r="M571" i="5"/>
  <c r="L571" i="5"/>
  <c r="K571" i="5"/>
  <c r="J571" i="5"/>
  <c r="E14" i="5"/>
  <c r="M14" i="5"/>
  <c r="L14" i="5"/>
  <c r="K14" i="5"/>
  <c r="J14" i="5"/>
  <c r="E50" i="5"/>
  <c r="M50" i="5"/>
  <c r="L50" i="5"/>
  <c r="K50" i="5"/>
  <c r="J50" i="5"/>
  <c r="E86" i="5"/>
  <c r="M86" i="5"/>
  <c r="L86" i="5"/>
  <c r="K86" i="5"/>
  <c r="J86" i="5"/>
  <c r="E122" i="5"/>
  <c r="M122" i="5"/>
  <c r="L122" i="5"/>
  <c r="K122" i="5"/>
  <c r="J122" i="5"/>
  <c r="E158" i="5"/>
  <c r="M158" i="5"/>
  <c r="L158" i="5"/>
  <c r="K158" i="5"/>
  <c r="J158" i="5"/>
  <c r="E194" i="5"/>
  <c r="M194" i="5"/>
  <c r="L194" i="5"/>
  <c r="K194" i="5"/>
  <c r="J194" i="5"/>
  <c r="E2302" i="5"/>
  <c r="M2302" i="5"/>
  <c r="L2302" i="5"/>
  <c r="K2302" i="5"/>
  <c r="J2302" i="5"/>
  <c r="E2338" i="5"/>
  <c r="M2338" i="5"/>
  <c r="L2338" i="5"/>
  <c r="K2338" i="5"/>
  <c r="J2338" i="5"/>
  <c r="E2374" i="5"/>
  <c r="M2374" i="5"/>
  <c r="L2374" i="5"/>
  <c r="K2374" i="5"/>
  <c r="J2374" i="5"/>
  <c r="E2410" i="5"/>
  <c r="M2410" i="5"/>
  <c r="L2410" i="5"/>
  <c r="K2410" i="5"/>
  <c r="J2410" i="5"/>
  <c r="E2446" i="5"/>
  <c r="M2446" i="5"/>
  <c r="L2446" i="5"/>
  <c r="K2446" i="5"/>
  <c r="J2446" i="5"/>
  <c r="E2482" i="5"/>
  <c r="M2482" i="5"/>
  <c r="L2482" i="5"/>
  <c r="K2482" i="5"/>
  <c r="J2482" i="5"/>
  <c r="E2518" i="5"/>
  <c r="M2518" i="5"/>
  <c r="L2518" i="5"/>
  <c r="K2518" i="5"/>
  <c r="J2518" i="5"/>
  <c r="E2554" i="5"/>
  <c r="M2554" i="5"/>
  <c r="L2554" i="5"/>
  <c r="K2554" i="5"/>
  <c r="J2554" i="5"/>
  <c r="E2590" i="5"/>
  <c r="M2590" i="5"/>
  <c r="L2590" i="5"/>
  <c r="K2590" i="5"/>
  <c r="J2590" i="5"/>
  <c r="E2626" i="5"/>
  <c r="M2626" i="5"/>
  <c r="L2626" i="5"/>
  <c r="K2626" i="5"/>
  <c r="J2626" i="5"/>
  <c r="E2662" i="5"/>
  <c r="M2662" i="5"/>
  <c r="L2662" i="5"/>
  <c r="K2662" i="5"/>
  <c r="J2662" i="5"/>
  <c r="E2698" i="5"/>
  <c r="M2698" i="5"/>
  <c r="L2698" i="5"/>
  <c r="K2698" i="5"/>
  <c r="J2698" i="5"/>
  <c r="E2734" i="5"/>
  <c r="M2734" i="5"/>
  <c r="L2734" i="5"/>
  <c r="K2734" i="5"/>
  <c r="J2734" i="5"/>
  <c r="E2770" i="5"/>
  <c r="M2770" i="5"/>
  <c r="L2770" i="5"/>
  <c r="K2770" i="5"/>
  <c r="J2770" i="5"/>
  <c r="E2806" i="5"/>
  <c r="M2806" i="5"/>
  <c r="L2806" i="5"/>
  <c r="K2806" i="5"/>
  <c r="J2806" i="5"/>
  <c r="E2842" i="5"/>
  <c r="M2842" i="5"/>
  <c r="L2842" i="5"/>
  <c r="K2842" i="5"/>
  <c r="J2842" i="5"/>
  <c r="E2878" i="5"/>
  <c r="M2878" i="5"/>
  <c r="L2878" i="5"/>
  <c r="K2878" i="5"/>
  <c r="J2878" i="5"/>
  <c r="E2914" i="5"/>
  <c r="M2914" i="5"/>
  <c r="L2914" i="5"/>
  <c r="K2914" i="5"/>
  <c r="J2914" i="5"/>
  <c r="E2950" i="5"/>
  <c r="M2950" i="5"/>
  <c r="L2950" i="5"/>
  <c r="K2950" i="5"/>
  <c r="J2950" i="5"/>
  <c r="E2986" i="5"/>
  <c r="M2986" i="5"/>
  <c r="L2986" i="5"/>
  <c r="K2986" i="5"/>
  <c r="J2986" i="5"/>
  <c r="E3022" i="5"/>
  <c r="M3022" i="5"/>
  <c r="L3022" i="5"/>
  <c r="K3022" i="5"/>
  <c r="J3022" i="5"/>
  <c r="E3058" i="5"/>
  <c r="M3058" i="5"/>
  <c r="L3058" i="5"/>
  <c r="K3058" i="5"/>
  <c r="J3058" i="5"/>
  <c r="E3094" i="5"/>
  <c r="M3094" i="5"/>
  <c r="L3094" i="5"/>
  <c r="K3094" i="5"/>
  <c r="J3094" i="5"/>
  <c r="E3130" i="5"/>
  <c r="M3130" i="5"/>
  <c r="L3130" i="5"/>
  <c r="K3130" i="5"/>
  <c r="J3130" i="5"/>
  <c r="E3166" i="5"/>
  <c r="M3166" i="5"/>
  <c r="L3166" i="5"/>
  <c r="K3166" i="5"/>
  <c r="J3166" i="5"/>
  <c r="E3202" i="5"/>
  <c r="M3202" i="5"/>
  <c r="L3202" i="5"/>
  <c r="K3202" i="5"/>
  <c r="J3202" i="5"/>
  <c r="E3238" i="5"/>
  <c r="M3238" i="5"/>
  <c r="L3238" i="5"/>
  <c r="K3238" i="5"/>
  <c r="J3238" i="5"/>
  <c r="E3274" i="5"/>
  <c r="M3274" i="5"/>
  <c r="L3274" i="5"/>
  <c r="K3274" i="5"/>
  <c r="J3274" i="5"/>
  <c r="E3310" i="5"/>
  <c r="M3310" i="5"/>
  <c r="L3310" i="5"/>
  <c r="K3310" i="5"/>
  <c r="J3310" i="5"/>
  <c r="E1935" i="5"/>
  <c r="M1935" i="5"/>
  <c r="L1935" i="5"/>
  <c r="K1935" i="5"/>
  <c r="J1935" i="5"/>
  <c r="E3382" i="5"/>
  <c r="M3382" i="5"/>
  <c r="L3382" i="5"/>
  <c r="K3382" i="5"/>
  <c r="J3382" i="5"/>
  <c r="E3418" i="5"/>
  <c r="M3418" i="5"/>
  <c r="L3418" i="5"/>
  <c r="K3418" i="5"/>
  <c r="J3418" i="5"/>
  <c r="E4027" i="5"/>
  <c r="M4027" i="5"/>
  <c r="L4027" i="5"/>
  <c r="K4027" i="5"/>
  <c r="J4027" i="5"/>
  <c r="E3490" i="5"/>
  <c r="M3490" i="5"/>
  <c r="L3490" i="5"/>
  <c r="K3490" i="5"/>
  <c r="J3490" i="5"/>
  <c r="E3526" i="5"/>
  <c r="M3526" i="5"/>
  <c r="L3526" i="5"/>
  <c r="K3526" i="5"/>
  <c r="J3526" i="5"/>
  <c r="E3562" i="5"/>
  <c r="M3562" i="5"/>
  <c r="L3562" i="5"/>
  <c r="K3562" i="5"/>
  <c r="J3562" i="5"/>
  <c r="E3598" i="5"/>
  <c r="M3598" i="5"/>
  <c r="L3598" i="5"/>
  <c r="K3598" i="5"/>
  <c r="J3598" i="5"/>
  <c r="E3634" i="5"/>
  <c r="M3634" i="5"/>
  <c r="L3634" i="5"/>
  <c r="K3634" i="5"/>
  <c r="J3634" i="5"/>
  <c r="E3670" i="5"/>
  <c r="M3670" i="5"/>
  <c r="L3670" i="5"/>
  <c r="K3670" i="5"/>
  <c r="J3670" i="5"/>
  <c r="E3706" i="5"/>
  <c r="M3706" i="5"/>
  <c r="L3706" i="5"/>
  <c r="K3706" i="5"/>
  <c r="J3706" i="5"/>
  <c r="E3742" i="5"/>
  <c r="M3742" i="5"/>
  <c r="L3742" i="5"/>
  <c r="K3742" i="5"/>
  <c r="J3742" i="5"/>
  <c r="E3778" i="5"/>
  <c r="M3778" i="5"/>
  <c r="L3778" i="5"/>
  <c r="K3778" i="5"/>
  <c r="J3778" i="5"/>
  <c r="E3814" i="5"/>
  <c r="M3814" i="5"/>
  <c r="L3814" i="5"/>
  <c r="K3814" i="5"/>
  <c r="J3814" i="5"/>
  <c r="E4385" i="5"/>
  <c r="M4385" i="5"/>
  <c r="L4385" i="5"/>
  <c r="K4385" i="5"/>
  <c r="J4385" i="5"/>
  <c r="E4421" i="5"/>
  <c r="M4421" i="5"/>
  <c r="L4421" i="5"/>
  <c r="K4421" i="5"/>
  <c r="J4421" i="5"/>
  <c r="E4457" i="5"/>
  <c r="M4457" i="5"/>
  <c r="L4457" i="5"/>
  <c r="K4457" i="5"/>
  <c r="J4457" i="5"/>
  <c r="E4493" i="5"/>
  <c r="M4493" i="5"/>
  <c r="L4493" i="5"/>
  <c r="K4493" i="5"/>
  <c r="J4493" i="5"/>
  <c r="E4529" i="5"/>
  <c r="M4529" i="5"/>
  <c r="L4529" i="5"/>
  <c r="K4529" i="5"/>
  <c r="J4529" i="5"/>
  <c r="E4565" i="5"/>
  <c r="M4565" i="5"/>
  <c r="L4565" i="5"/>
  <c r="K4565" i="5"/>
  <c r="J4565" i="5"/>
  <c r="E4601" i="5"/>
  <c r="M4601" i="5"/>
  <c r="L4601" i="5"/>
  <c r="K4601" i="5"/>
  <c r="J4601" i="5"/>
  <c r="E4637" i="5"/>
  <c r="M4637" i="5"/>
  <c r="L4637" i="5"/>
  <c r="K4637" i="5"/>
  <c r="J4637" i="5"/>
  <c r="E4673" i="5"/>
  <c r="M4673" i="5"/>
  <c r="L4673" i="5"/>
  <c r="K4673" i="5"/>
  <c r="J4673" i="5"/>
  <c r="E4709" i="5"/>
  <c r="M4709" i="5"/>
  <c r="L4709" i="5"/>
  <c r="K4709" i="5"/>
  <c r="J4709" i="5"/>
  <c r="E4745" i="5"/>
  <c r="M4745" i="5"/>
  <c r="L4745" i="5"/>
  <c r="K4745" i="5"/>
  <c r="J4745" i="5"/>
  <c r="E5200" i="5"/>
  <c r="M5200" i="5"/>
  <c r="L5200" i="5"/>
  <c r="K5200" i="5"/>
  <c r="J5200" i="5"/>
  <c r="E4817" i="5"/>
  <c r="M4817" i="5"/>
  <c r="L4817" i="5"/>
  <c r="K4817" i="5"/>
  <c r="J4817" i="5"/>
  <c r="E4853" i="5"/>
  <c r="M4853" i="5"/>
  <c r="L4853" i="5"/>
  <c r="K4853" i="5"/>
  <c r="J4853" i="5"/>
  <c r="E4889" i="5"/>
  <c r="M4889" i="5"/>
  <c r="L4889" i="5"/>
  <c r="K4889" i="5"/>
  <c r="J4889" i="5"/>
  <c r="E4925" i="5"/>
  <c r="M4925" i="5"/>
  <c r="L4925" i="5"/>
  <c r="K4925" i="5"/>
  <c r="J4925" i="5"/>
  <c r="E3366" i="5"/>
  <c r="M3366" i="5"/>
  <c r="L3366" i="5"/>
  <c r="K3366" i="5"/>
  <c r="J3366" i="5"/>
  <c r="E3402" i="5"/>
  <c r="M3402" i="5"/>
  <c r="L3402" i="5"/>
  <c r="K3402" i="5"/>
  <c r="J3402" i="5"/>
  <c r="E3438" i="5"/>
  <c r="M3438" i="5"/>
  <c r="L3438" i="5"/>
  <c r="K3438" i="5"/>
  <c r="J3438" i="5"/>
  <c r="E3474" i="5"/>
  <c r="M3474" i="5"/>
  <c r="L3474" i="5"/>
  <c r="K3474" i="5"/>
  <c r="J3474" i="5"/>
  <c r="E3510" i="5"/>
  <c r="M3510" i="5"/>
  <c r="L3510" i="5"/>
  <c r="K3510" i="5"/>
  <c r="J3510" i="5"/>
  <c r="E3546" i="5"/>
  <c r="M3546" i="5"/>
  <c r="L3546" i="5"/>
  <c r="K3546" i="5"/>
  <c r="J3546" i="5"/>
  <c r="E3582" i="5"/>
  <c r="M3582" i="5"/>
  <c r="L3582" i="5"/>
  <c r="K3582" i="5"/>
  <c r="J3582" i="5"/>
  <c r="E3618" i="5"/>
  <c r="M3618" i="5"/>
  <c r="L3618" i="5"/>
  <c r="K3618" i="5"/>
  <c r="J3618" i="5"/>
  <c r="E3654" i="5"/>
  <c r="M3654" i="5"/>
  <c r="L3654" i="5"/>
  <c r="K3654" i="5"/>
  <c r="J3654" i="5"/>
  <c r="E3690" i="5"/>
  <c r="M3690" i="5"/>
  <c r="L3690" i="5"/>
  <c r="K3690" i="5"/>
  <c r="J3690" i="5"/>
  <c r="E3726" i="5"/>
  <c r="M3726" i="5"/>
  <c r="L3726" i="5"/>
  <c r="K3726" i="5"/>
  <c r="J3726" i="5"/>
  <c r="E3762" i="5"/>
  <c r="M3762" i="5"/>
  <c r="L3762" i="5"/>
  <c r="K3762" i="5"/>
  <c r="J3762" i="5"/>
  <c r="E3798" i="5"/>
  <c r="M3798" i="5"/>
  <c r="L3798" i="5"/>
  <c r="K3798" i="5"/>
  <c r="J3798" i="5"/>
  <c r="E3834" i="5"/>
  <c r="M3834" i="5"/>
  <c r="L3834" i="5"/>
  <c r="K3834" i="5"/>
  <c r="J3834" i="5"/>
  <c r="E3870" i="5"/>
  <c r="M3870" i="5"/>
  <c r="L3870" i="5"/>
  <c r="K3870" i="5"/>
  <c r="J3870" i="5"/>
  <c r="E3906" i="5"/>
  <c r="M3906" i="5"/>
  <c r="L3906" i="5"/>
  <c r="K3906" i="5"/>
  <c r="J3906" i="5"/>
  <c r="E607" i="5"/>
  <c r="M607" i="5"/>
  <c r="L607" i="5"/>
  <c r="K607" i="5"/>
  <c r="J607" i="5"/>
  <c r="E643" i="5"/>
  <c r="M643" i="5"/>
  <c r="L643" i="5"/>
  <c r="K643" i="5"/>
  <c r="J643" i="5"/>
  <c r="E679" i="5"/>
  <c r="M679" i="5"/>
  <c r="L679" i="5"/>
  <c r="K679" i="5"/>
  <c r="J679" i="5"/>
  <c r="E715" i="5"/>
  <c r="M715" i="5"/>
  <c r="L715" i="5"/>
  <c r="J715" i="5"/>
  <c r="K715" i="5"/>
  <c r="E751" i="5"/>
  <c r="M751" i="5"/>
  <c r="L751" i="5"/>
  <c r="K751" i="5"/>
  <c r="J751" i="5"/>
  <c r="E787" i="5"/>
  <c r="M787" i="5"/>
  <c r="L787" i="5"/>
  <c r="K787" i="5"/>
  <c r="J787" i="5"/>
  <c r="E823" i="5"/>
  <c r="M823" i="5"/>
  <c r="L823" i="5"/>
  <c r="K823" i="5"/>
  <c r="J823" i="5"/>
  <c r="E859" i="5"/>
  <c r="M859" i="5"/>
  <c r="L859" i="5"/>
  <c r="K859" i="5"/>
  <c r="J859" i="5"/>
  <c r="E895" i="5"/>
  <c r="M895" i="5"/>
  <c r="L895" i="5"/>
  <c r="K895" i="5"/>
  <c r="J895" i="5"/>
  <c r="E931" i="5"/>
  <c r="M931" i="5"/>
  <c r="L931" i="5"/>
  <c r="K931" i="5"/>
  <c r="J931" i="5"/>
  <c r="E967" i="5"/>
  <c r="M967" i="5"/>
  <c r="L967" i="5"/>
  <c r="K967" i="5"/>
  <c r="J967" i="5"/>
  <c r="E1003" i="5"/>
  <c r="M1003" i="5"/>
  <c r="L1003" i="5"/>
  <c r="K1003" i="5"/>
  <c r="J1003" i="5"/>
  <c r="E1039" i="5"/>
  <c r="M1039" i="5"/>
  <c r="L1039" i="5"/>
  <c r="K1039" i="5"/>
  <c r="J1039" i="5"/>
  <c r="E1075" i="5"/>
  <c r="M1075" i="5"/>
  <c r="L1075" i="5"/>
  <c r="K1075" i="5"/>
  <c r="J1075" i="5"/>
  <c r="E1111" i="5"/>
  <c r="M1111" i="5"/>
  <c r="L1111" i="5"/>
  <c r="K1111" i="5"/>
  <c r="J1111" i="5"/>
  <c r="E1147" i="5"/>
  <c r="M1147" i="5"/>
  <c r="L1147" i="5"/>
  <c r="K1147" i="5"/>
  <c r="J1147" i="5"/>
  <c r="E230" i="5"/>
  <c r="M230" i="5"/>
  <c r="L230" i="5"/>
  <c r="K230" i="5"/>
  <c r="J230" i="5"/>
  <c r="E266" i="5"/>
  <c r="M266" i="5"/>
  <c r="L266" i="5"/>
  <c r="K266" i="5"/>
  <c r="J266" i="5"/>
  <c r="E302" i="5"/>
  <c r="M302" i="5"/>
  <c r="L302" i="5"/>
  <c r="K302" i="5"/>
  <c r="J302" i="5"/>
  <c r="E338" i="5"/>
  <c r="M338" i="5"/>
  <c r="L338" i="5"/>
  <c r="K338" i="5"/>
  <c r="J338" i="5"/>
  <c r="E374" i="5"/>
  <c r="M374" i="5"/>
  <c r="L374" i="5"/>
  <c r="K374" i="5"/>
  <c r="J374" i="5"/>
  <c r="E410" i="5"/>
  <c r="M410" i="5"/>
  <c r="L410" i="5"/>
  <c r="K410" i="5"/>
  <c r="J410" i="5"/>
  <c r="E446" i="5"/>
  <c r="M446" i="5"/>
  <c r="L446" i="5"/>
  <c r="K446" i="5"/>
  <c r="J446" i="5"/>
  <c r="E482" i="5"/>
  <c r="M482" i="5"/>
  <c r="L482" i="5"/>
  <c r="K482" i="5"/>
  <c r="J482" i="5"/>
  <c r="E518" i="5"/>
  <c r="M518" i="5"/>
  <c r="L518" i="5"/>
  <c r="K518" i="5"/>
  <c r="J518" i="5"/>
  <c r="E554" i="5"/>
  <c r="M554" i="5"/>
  <c r="L554" i="5"/>
  <c r="K554" i="5"/>
  <c r="J554" i="5"/>
  <c r="E590" i="5"/>
  <c r="M590" i="5"/>
  <c r="L590" i="5"/>
  <c r="K590" i="5"/>
  <c r="J590" i="5"/>
  <c r="E626" i="5"/>
  <c r="M626" i="5"/>
  <c r="L626" i="5"/>
  <c r="K626" i="5"/>
  <c r="J626" i="5"/>
  <c r="E662" i="5"/>
  <c r="M662" i="5"/>
  <c r="L662" i="5"/>
  <c r="K662" i="5"/>
  <c r="J662" i="5"/>
  <c r="E698" i="5"/>
  <c r="M698" i="5"/>
  <c r="L698" i="5"/>
  <c r="K698" i="5"/>
  <c r="J698" i="5"/>
  <c r="E734" i="5"/>
  <c r="M734" i="5"/>
  <c r="L734" i="5"/>
  <c r="K734" i="5"/>
  <c r="J734" i="5"/>
  <c r="E770" i="5"/>
  <c r="M770" i="5"/>
  <c r="L770" i="5"/>
  <c r="K770" i="5"/>
  <c r="J770" i="5"/>
  <c r="E806" i="5"/>
  <c r="M806" i="5"/>
  <c r="L806" i="5"/>
  <c r="K806" i="5"/>
  <c r="J806" i="5"/>
  <c r="E842" i="5"/>
  <c r="M842" i="5"/>
  <c r="L842" i="5"/>
  <c r="K842" i="5"/>
  <c r="J842" i="5"/>
  <c r="E878" i="5"/>
  <c r="M878" i="5"/>
  <c r="L878" i="5"/>
  <c r="K878" i="5"/>
  <c r="J878" i="5"/>
  <c r="E914" i="5"/>
  <c r="M914" i="5"/>
  <c r="L914" i="5"/>
  <c r="K914" i="5"/>
  <c r="J914" i="5"/>
  <c r="E950" i="5"/>
  <c r="M950" i="5"/>
  <c r="L950" i="5"/>
  <c r="K950" i="5"/>
  <c r="J950" i="5"/>
  <c r="E3826" i="5"/>
  <c r="M3826" i="5"/>
  <c r="L3826" i="5"/>
  <c r="K3826" i="5"/>
  <c r="J3826" i="5"/>
  <c r="E3862" i="5"/>
  <c r="M3862" i="5"/>
  <c r="L3862" i="5"/>
  <c r="K3862" i="5"/>
  <c r="J3862" i="5"/>
  <c r="E3898" i="5"/>
  <c r="M3898" i="5"/>
  <c r="L3898" i="5"/>
  <c r="K3898" i="5"/>
  <c r="J3898" i="5"/>
  <c r="E3934" i="5"/>
  <c r="M3934" i="5"/>
  <c r="L3934" i="5"/>
  <c r="K3934" i="5"/>
  <c r="J3934" i="5"/>
  <c r="E3970" i="5"/>
  <c r="M3970" i="5"/>
  <c r="L3970" i="5"/>
  <c r="K3970" i="5"/>
  <c r="J3970" i="5"/>
  <c r="E4006" i="5"/>
  <c r="M4006" i="5"/>
  <c r="L4006" i="5"/>
  <c r="K4006" i="5"/>
  <c r="J4006" i="5"/>
  <c r="E4042" i="5"/>
  <c r="M4042" i="5"/>
  <c r="L4042" i="5"/>
  <c r="K4042" i="5"/>
  <c r="J4042" i="5"/>
  <c r="E4078" i="5"/>
  <c r="M4078" i="5"/>
  <c r="L4078" i="5"/>
  <c r="K4078" i="5"/>
  <c r="J4078" i="5"/>
  <c r="E4961" i="5"/>
  <c r="M4961" i="5"/>
  <c r="L4961" i="5"/>
  <c r="K4961" i="5"/>
  <c r="J4961" i="5"/>
  <c r="E4997" i="5"/>
  <c r="M4997" i="5"/>
  <c r="L4997" i="5"/>
  <c r="K4997" i="5"/>
  <c r="J4997" i="5"/>
  <c r="E5033" i="5"/>
  <c r="M5033" i="5"/>
  <c r="L5033" i="5"/>
  <c r="K5033" i="5"/>
  <c r="J5033" i="5"/>
  <c r="E5069" i="5"/>
  <c r="M5069" i="5"/>
  <c r="L5069" i="5"/>
  <c r="K5069" i="5"/>
  <c r="J5069" i="5"/>
  <c r="E5105" i="5"/>
  <c r="M5105" i="5"/>
  <c r="L5105" i="5"/>
  <c r="K5105" i="5"/>
  <c r="J5105" i="5"/>
  <c r="E5141" i="5"/>
  <c r="M5141" i="5"/>
  <c r="L5141" i="5"/>
  <c r="K5141" i="5"/>
  <c r="J5141" i="5"/>
  <c r="E5177" i="5"/>
  <c r="M5177" i="5"/>
  <c r="L5177" i="5"/>
  <c r="K5177" i="5"/>
  <c r="J5177" i="5"/>
  <c r="E5213" i="5"/>
  <c r="M5213" i="5"/>
  <c r="L5213" i="5"/>
  <c r="K5213" i="5"/>
  <c r="J5213" i="5"/>
  <c r="E5249" i="5"/>
  <c r="M5249" i="5"/>
  <c r="L5249" i="5"/>
  <c r="K5249" i="5"/>
  <c r="J5249" i="5"/>
  <c r="E5285" i="5"/>
  <c r="M5285" i="5"/>
  <c r="L5285" i="5"/>
  <c r="K5285" i="5"/>
  <c r="J5285" i="5"/>
  <c r="E5321" i="5"/>
  <c r="M5321" i="5"/>
  <c r="L5321" i="5"/>
  <c r="K5321" i="5"/>
  <c r="J5321" i="5"/>
  <c r="E5357" i="5"/>
  <c r="M5357" i="5"/>
  <c r="L5357" i="5"/>
  <c r="K5357" i="5"/>
  <c r="J5357" i="5"/>
  <c r="E5393" i="5"/>
  <c r="M5393" i="5"/>
  <c r="L5393" i="5"/>
  <c r="K5393" i="5"/>
  <c r="J5393" i="5"/>
  <c r="E5429" i="5"/>
  <c r="M5429" i="5"/>
  <c r="L5429" i="5"/>
  <c r="K5429" i="5"/>
  <c r="J5429" i="5"/>
  <c r="E5465" i="5"/>
  <c r="M5465" i="5"/>
  <c r="L5465" i="5"/>
  <c r="K5465" i="5"/>
  <c r="J5465" i="5"/>
  <c r="E5501" i="5"/>
  <c r="M5501" i="5"/>
  <c r="L5501" i="5"/>
  <c r="K5501" i="5"/>
  <c r="J5501" i="5"/>
  <c r="E3942" i="5"/>
  <c r="M3942" i="5"/>
  <c r="L3942" i="5"/>
  <c r="K3942" i="5"/>
  <c r="J3942" i="5"/>
  <c r="E3978" i="5"/>
  <c r="M3978" i="5"/>
  <c r="L3978" i="5"/>
  <c r="K3978" i="5"/>
  <c r="J3978" i="5"/>
  <c r="E4014" i="5"/>
  <c r="M4014" i="5"/>
  <c r="L4014" i="5"/>
  <c r="K4014" i="5"/>
  <c r="J4014" i="5"/>
  <c r="E4050" i="5"/>
  <c r="M4050" i="5"/>
  <c r="L4050" i="5"/>
  <c r="K4050" i="5"/>
  <c r="J4050" i="5"/>
  <c r="E4086" i="5"/>
  <c r="M4086" i="5"/>
  <c r="L4086" i="5"/>
  <c r="K4086" i="5"/>
  <c r="J4086" i="5"/>
  <c r="E4122" i="5"/>
  <c r="M4122" i="5"/>
  <c r="L4122" i="5"/>
  <c r="K4122" i="5"/>
  <c r="J4122" i="5"/>
  <c r="E4158" i="5"/>
  <c r="M4158" i="5"/>
  <c r="L4158" i="5"/>
  <c r="K4158" i="5"/>
  <c r="J4158" i="5"/>
  <c r="E4194" i="5"/>
  <c r="M4194" i="5"/>
  <c r="L4194" i="5"/>
  <c r="K4194" i="5"/>
  <c r="J4194" i="5"/>
  <c r="E4230" i="5"/>
  <c r="M4230" i="5"/>
  <c r="L4230" i="5"/>
  <c r="K4230" i="5"/>
  <c r="J4230" i="5"/>
  <c r="E4266" i="5"/>
  <c r="M4266" i="5"/>
  <c r="L4266" i="5"/>
  <c r="K4266" i="5"/>
  <c r="J4266" i="5"/>
  <c r="E4302" i="5"/>
  <c r="M4302" i="5"/>
  <c r="L4302" i="5"/>
  <c r="K4302" i="5"/>
  <c r="J4302" i="5"/>
  <c r="E4338" i="5"/>
  <c r="M4338" i="5"/>
  <c r="L4338" i="5"/>
  <c r="K4338" i="5"/>
  <c r="J4338" i="5"/>
  <c r="E4374" i="5"/>
  <c r="M4374" i="5"/>
  <c r="L4374" i="5"/>
  <c r="K4374" i="5"/>
  <c r="J4374" i="5"/>
  <c r="E4410" i="5"/>
  <c r="M4410" i="5"/>
  <c r="L4410" i="5"/>
  <c r="K4410" i="5"/>
  <c r="J4410" i="5"/>
  <c r="E4446" i="5"/>
  <c r="M4446" i="5"/>
  <c r="L4446" i="5"/>
  <c r="K4446" i="5"/>
  <c r="J4446" i="5"/>
  <c r="E4482" i="5"/>
  <c r="M4482" i="5"/>
  <c r="L4482" i="5"/>
  <c r="K4482" i="5"/>
  <c r="J4482" i="5"/>
  <c r="E4518" i="5"/>
  <c r="M4518" i="5"/>
  <c r="L4518" i="5"/>
  <c r="K4518" i="5"/>
  <c r="J4518" i="5"/>
  <c r="E1207" i="5"/>
  <c r="M1207" i="5"/>
  <c r="L1207" i="5"/>
  <c r="K1207" i="5"/>
  <c r="J1207" i="5"/>
  <c r="E1243" i="5"/>
  <c r="M1243" i="5"/>
  <c r="L1243" i="5"/>
  <c r="K1243" i="5"/>
  <c r="J1243" i="5"/>
  <c r="E1279" i="5"/>
  <c r="M1279" i="5"/>
  <c r="L1279" i="5"/>
  <c r="K1279" i="5"/>
  <c r="J1279" i="5"/>
  <c r="E1315" i="5"/>
  <c r="M1315" i="5"/>
  <c r="L1315" i="5"/>
  <c r="K1315" i="5"/>
  <c r="J1315" i="5"/>
  <c r="E1351" i="5"/>
  <c r="M1351" i="5"/>
  <c r="L1351" i="5"/>
  <c r="K1351" i="5"/>
  <c r="J1351" i="5"/>
  <c r="E1387" i="5"/>
  <c r="M1387" i="5"/>
  <c r="L1387" i="5"/>
  <c r="K1387" i="5"/>
  <c r="J1387" i="5"/>
  <c r="E1423" i="5"/>
  <c r="M1423" i="5"/>
  <c r="L1423" i="5"/>
  <c r="K1423" i="5"/>
  <c r="J1423" i="5"/>
  <c r="E1459" i="5"/>
  <c r="M1459" i="5"/>
  <c r="L1459" i="5"/>
  <c r="K1459" i="5"/>
  <c r="J1459" i="5"/>
  <c r="E1495" i="5"/>
  <c r="M1495" i="5"/>
  <c r="L1495" i="5"/>
  <c r="K1495" i="5"/>
  <c r="J1495" i="5"/>
  <c r="E1531" i="5"/>
  <c r="M1531" i="5"/>
  <c r="L1531" i="5"/>
  <c r="K1531" i="5"/>
  <c r="J1531" i="5"/>
  <c r="E1567" i="5"/>
  <c r="M1567" i="5"/>
  <c r="L1567" i="5"/>
  <c r="K1567" i="5"/>
  <c r="J1567" i="5"/>
  <c r="E1603" i="5"/>
  <c r="M1603" i="5"/>
  <c r="L1603" i="5"/>
  <c r="K1603" i="5"/>
  <c r="J1603" i="5"/>
  <c r="E1639" i="5"/>
  <c r="M1639" i="5"/>
  <c r="L1639" i="5"/>
  <c r="K1639" i="5"/>
  <c r="J1639" i="5"/>
  <c r="E1675" i="5"/>
  <c r="M1675" i="5"/>
  <c r="L1675" i="5"/>
  <c r="K1675" i="5"/>
  <c r="J1675" i="5"/>
  <c r="E1711" i="5"/>
  <c r="M1711" i="5"/>
  <c r="L1711" i="5"/>
  <c r="K1711" i="5"/>
  <c r="J1711" i="5"/>
  <c r="E1747" i="5"/>
  <c r="M1747" i="5"/>
  <c r="L1747" i="5"/>
  <c r="K1747" i="5"/>
  <c r="J1747" i="5"/>
  <c r="E1783" i="5"/>
  <c r="M1783" i="5"/>
  <c r="L1783" i="5"/>
  <c r="K1783" i="5"/>
  <c r="J1783" i="5"/>
  <c r="E1819" i="5"/>
  <c r="M1819" i="5"/>
  <c r="L1819" i="5"/>
  <c r="K1819" i="5"/>
  <c r="J1819" i="5"/>
  <c r="E1855" i="5"/>
  <c r="M1855" i="5"/>
  <c r="L1855" i="5"/>
  <c r="K1855" i="5"/>
  <c r="J1855" i="5"/>
  <c r="E1891" i="5"/>
  <c r="M1891" i="5"/>
  <c r="L1891" i="5"/>
  <c r="K1891" i="5"/>
  <c r="J1891" i="5"/>
  <c r="E1927" i="5"/>
  <c r="M1927" i="5"/>
  <c r="L1927" i="5"/>
  <c r="K1927" i="5"/>
  <c r="J1927" i="5"/>
  <c r="E1010" i="5"/>
  <c r="M1010" i="5"/>
  <c r="L1010" i="5"/>
  <c r="K1010" i="5"/>
  <c r="J1010" i="5"/>
  <c r="E1046" i="5"/>
  <c r="M1046" i="5"/>
  <c r="L1046" i="5"/>
  <c r="K1046" i="5"/>
  <c r="J1046" i="5"/>
  <c r="E1082" i="5"/>
  <c r="M1082" i="5"/>
  <c r="L1082" i="5"/>
  <c r="K1082" i="5"/>
  <c r="J1082" i="5"/>
  <c r="E1118" i="5"/>
  <c r="M1118" i="5"/>
  <c r="L1118" i="5"/>
  <c r="K1118" i="5"/>
  <c r="J1118" i="5"/>
  <c r="E1154" i="5"/>
  <c r="M1154" i="5"/>
  <c r="L1154" i="5"/>
  <c r="K1154" i="5"/>
  <c r="J1154" i="5"/>
  <c r="E1190" i="5"/>
  <c r="M1190" i="5"/>
  <c r="L1190" i="5"/>
  <c r="K1190" i="5"/>
  <c r="J1190" i="5"/>
  <c r="E1226" i="5"/>
  <c r="M1226" i="5"/>
  <c r="L1226" i="5"/>
  <c r="K1226" i="5"/>
  <c r="J1226" i="5"/>
  <c r="E1262" i="5"/>
  <c r="M1262" i="5"/>
  <c r="L1262" i="5"/>
  <c r="K1262" i="5"/>
  <c r="J1262" i="5"/>
  <c r="E1298" i="5"/>
  <c r="M1298" i="5"/>
  <c r="L1298" i="5"/>
  <c r="K1298" i="5"/>
  <c r="J1298" i="5"/>
  <c r="E1334" i="5"/>
  <c r="M1334" i="5"/>
  <c r="L1334" i="5"/>
  <c r="K1334" i="5"/>
  <c r="J1334" i="5"/>
  <c r="E1370" i="5"/>
  <c r="M1370" i="5"/>
  <c r="L1370" i="5"/>
  <c r="K1370" i="5"/>
  <c r="J1370" i="5"/>
  <c r="E1406" i="5"/>
  <c r="M1406" i="5"/>
  <c r="L1406" i="5"/>
  <c r="K1406" i="5"/>
  <c r="J1406" i="5"/>
  <c r="E1442" i="5"/>
  <c r="M1442" i="5"/>
  <c r="L1442" i="5"/>
  <c r="K1442" i="5"/>
  <c r="J1442" i="5"/>
  <c r="E1478" i="5"/>
  <c r="M1478" i="5"/>
  <c r="L1478" i="5"/>
  <c r="K1478" i="5"/>
  <c r="J1478" i="5"/>
  <c r="E1514" i="5"/>
  <c r="M1514" i="5"/>
  <c r="L1514" i="5"/>
  <c r="K1514" i="5"/>
  <c r="J1514" i="5"/>
  <c r="E1550" i="5"/>
  <c r="M1550" i="5"/>
  <c r="L1550" i="5"/>
  <c r="K1550" i="5"/>
  <c r="J1550" i="5"/>
  <c r="E1586" i="5"/>
  <c r="M1586" i="5"/>
  <c r="L1586" i="5"/>
  <c r="K1586" i="5"/>
  <c r="J1586" i="5"/>
  <c r="E1622" i="5"/>
  <c r="M1622" i="5"/>
  <c r="L1622" i="5"/>
  <c r="K1622" i="5"/>
  <c r="J1622" i="5"/>
  <c r="E1658" i="5"/>
  <c r="M1658" i="5"/>
  <c r="L1658" i="5"/>
  <c r="K1658" i="5"/>
  <c r="J1658" i="5"/>
  <c r="E1694" i="5"/>
  <c r="M1694" i="5"/>
  <c r="L1694" i="5"/>
  <c r="K1694" i="5"/>
  <c r="J1694" i="5"/>
  <c r="E1730" i="5"/>
  <c r="M1730" i="5"/>
  <c r="L1730" i="5"/>
  <c r="K1730" i="5"/>
  <c r="J1730" i="5"/>
  <c r="E4084" i="5"/>
  <c r="M4084" i="5"/>
  <c r="L4084" i="5"/>
  <c r="K4084" i="5"/>
  <c r="J4084" i="5"/>
  <c r="E4120" i="5"/>
  <c r="M4120" i="5"/>
  <c r="L4120" i="5"/>
  <c r="K4120" i="5"/>
  <c r="J4120" i="5"/>
  <c r="E4156" i="5"/>
  <c r="M4156" i="5"/>
  <c r="L4156" i="5"/>
  <c r="K4156" i="5"/>
  <c r="J4156" i="5"/>
  <c r="E4192" i="5"/>
  <c r="M4192" i="5"/>
  <c r="L4192" i="5"/>
  <c r="K4192" i="5"/>
  <c r="J4192" i="5"/>
  <c r="E4228" i="5"/>
  <c r="M4228" i="5"/>
  <c r="L4228" i="5"/>
  <c r="K4228" i="5"/>
  <c r="J4228" i="5"/>
  <c r="E4264" i="5"/>
  <c r="M4264" i="5"/>
  <c r="L4264" i="5"/>
  <c r="K4264" i="5"/>
  <c r="J4264" i="5"/>
  <c r="E4300" i="5"/>
  <c r="M4300" i="5"/>
  <c r="L4300" i="5"/>
  <c r="K4300" i="5"/>
  <c r="J4300" i="5"/>
  <c r="E4336" i="5"/>
  <c r="M4336" i="5"/>
  <c r="L4336" i="5"/>
  <c r="K4336" i="5"/>
  <c r="J4336" i="5"/>
  <c r="E4372" i="5"/>
  <c r="M4372" i="5"/>
  <c r="L4372" i="5"/>
  <c r="K4372" i="5"/>
  <c r="J4372" i="5"/>
  <c r="E4408" i="5"/>
  <c r="M4408" i="5"/>
  <c r="L4408" i="5"/>
  <c r="K4408" i="5"/>
  <c r="J4408" i="5"/>
  <c r="E4444" i="5"/>
  <c r="M4444" i="5"/>
  <c r="L4444" i="5"/>
  <c r="K4444" i="5"/>
  <c r="J4444" i="5"/>
  <c r="E4480" i="5"/>
  <c r="M4480" i="5"/>
  <c r="L4480" i="5"/>
  <c r="K4480" i="5"/>
  <c r="J4480" i="5"/>
  <c r="E4516" i="5"/>
  <c r="M4516" i="5"/>
  <c r="L4516" i="5"/>
  <c r="K4516" i="5"/>
  <c r="J4516" i="5"/>
  <c r="E4552" i="5"/>
  <c r="M4552" i="5"/>
  <c r="L4552" i="5"/>
  <c r="K4552" i="5"/>
  <c r="J4552" i="5"/>
  <c r="E4588" i="5"/>
  <c r="M4588" i="5"/>
  <c r="L4588" i="5"/>
  <c r="K4588" i="5"/>
  <c r="J4588" i="5"/>
  <c r="E4624" i="5"/>
  <c r="M4624" i="5"/>
  <c r="L4624" i="5"/>
  <c r="K4624" i="5"/>
  <c r="J4624" i="5"/>
  <c r="E5555" i="5"/>
  <c r="M5555" i="5"/>
  <c r="L5555" i="5"/>
  <c r="K5555" i="5"/>
  <c r="J5555" i="5"/>
  <c r="E4896" i="5"/>
  <c r="M4896" i="5"/>
  <c r="L4896" i="5"/>
  <c r="K4896" i="5"/>
  <c r="J4896" i="5"/>
  <c r="E4968" i="5"/>
  <c r="M4968" i="5"/>
  <c r="L4968" i="5"/>
  <c r="K4968" i="5"/>
  <c r="J4968" i="5"/>
  <c r="E5040" i="5"/>
  <c r="M5040" i="5"/>
  <c r="L5040" i="5"/>
  <c r="K5040" i="5"/>
  <c r="J5040" i="5"/>
  <c r="E5118" i="5"/>
  <c r="M5118" i="5"/>
  <c r="L5118" i="5"/>
  <c r="K5118" i="5"/>
  <c r="J5118" i="5"/>
  <c r="E5184" i="5"/>
  <c r="M5184" i="5"/>
  <c r="L5184" i="5"/>
  <c r="K5184" i="5"/>
  <c r="J5184" i="5"/>
  <c r="E5256" i="5"/>
  <c r="M5256" i="5"/>
  <c r="L5256" i="5"/>
  <c r="K5256" i="5"/>
  <c r="J5256" i="5"/>
  <c r="E5328" i="5"/>
  <c r="M5328" i="5"/>
  <c r="L5328" i="5"/>
  <c r="K5328" i="5"/>
  <c r="J5328" i="5"/>
  <c r="E5406" i="5"/>
  <c r="M5406" i="5"/>
  <c r="L5406" i="5"/>
  <c r="K5406" i="5"/>
  <c r="J5406" i="5"/>
  <c r="E5478" i="5"/>
  <c r="M5478" i="5"/>
  <c r="L5478" i="5"/>
  <c r="K5478" i="5"/>
  <c r="J5478" i="5"/>
  <c r="E5304" i="5"/>
  <c r="M5304" i="5"/>
  <c r="L5304" i="5"/>
  <c r="K5304" i="5"/>
  <c r="J5304" i="5"/>
  <c r="E2887" i="5"/>
  <c r="M2887" i="5"/>
  <c r="L2887" i="5"/>
  <c r="K2887" i="5"/>
  <c r="J2887" i="5"/>
  <c r="E3001" i="5"/>
  <c r="M3001" i="5"/>
  <c r="L3001" i="5"/>
  <c r="K3001" i="5"/>
  <c r="J3001" i="5"/>
  <c r="E3115" i="5"/>
  <c r="M3115" i="5"/>
  <c r="L3115" i="5"/>
  <c r="K3115" i="5"/>
  <c r="J3115" i="5"/>
  <c r="E3223" i="5"/>
  <c r="M3223" i="5"/>
  <c r="L3223" i="5"/>
  <c r="K3223" i="5"/>
  <c r="J3223" i="5"/>
  <c r="E3337" i="5"/>
  <c r="M3337" i="5"/>
  <c r="L3337" i="5"/>
  <c r="J3337" i="5"/>
  <c r="K3337" i="5"/>
  <c r="E3427" i="5"/>
  <c r="M3427" i="5"/>
  <c r="L3427" i="5"/>
  <c r="J3427" i="5"/>
  <c r="K3427" i="5"/>
  <c r="E3535" i="5"/>
  <c r="M3535" i="5"/>
  <c r="L3535" i="5"/>
  <c r="J3535" i="5"/>
  <c r="K3535" i="5"/>
  <c r="E3643" i="5"/>
  <c r="M3643" i="5"/>
  <c r="L3643" i="5"/>
  <c r="J3643" i="5"/>
  <c r="K3643" i="5"/>
  <c r="E3739" i="5"/>
  <c r="M3739" i="5"/>
  <c r="L3739" i="5"/>
  <c r="K3739" i="5"/>
  <c r="J3739" i="5"/>
  <c r="E3841" i="5"/>
  <c r="M3841" i="5"/>
  <c r="L3841" i="5"/>
  <c r="J3841" i="5"/>
  <c r="K3841" i="5"/>
  <c r="E3931" i="5"/>
  <c r="M3931" i="5"/>
  <c r="L3931" i="5"/>
  <c r="J3931" i="5"/>
  <c r="K3931" i="5"/>
  <c r="E2148" i="5"/>
  <c r="M2148" i="5"/>
  <c r="L2148" i="5"/>
  <c r="K2148" i="5"/>
  <c r="J2148" i="5"/>
  <c r="E4554" i="5"/>
  <c r="M4554" i="5"/>
  <c r="L4554" i="5"/>
  <c r="K4554" i="5"/>
  <c r="J4554" i="5"/>
  <c r="E4596" i="5"/>
  <c r="M4596" i="5"/>
  <c r="L4596" i="5"/>
  <c r="K4596" i="5"/>
  <c r="J4596" i="5"/>
  <c r="E4632" i="5"/>
  <c r="M4632" i="5"/>
  <c r="L4632" i="5"/>
  <c r="K4632" i="5"/>
  <c r="J4632" i="5"/>
  <c r="E4668" i="5"/>
  <c r="M4668" i="5"/>
  <c r="L4668" i="5"/>
  <c r="K4668" i="5"/>
  <c r="J4668" i="5"/>
  <c r="E4704" i="5"/>
  <c r="M4704" i="5"/>
  <c r="L4704" i="5"/>
  <c r="K4704" i="5"/>
  <c r="J4704" i="5"/>
  <c r="E4740" i="5"/>
  <c r="M4740" i="5"/>
  <c r="L4740" i="5"/>
  <c r="K4740" i="5"/>
  <c r="J4740" i="5"/>
  <c r="E4776" i="5"/>
  <c r="M4776" i="5"/>
  <c r="L4776" i="5"/>
  <c r="K4776" i="5"/>
  <c r="J4776" i="5"/>
  <c r="E4812" i="5"/>
  <c r="M4812" i="5"/>
  <c r="L4812" i="5"/>
  <c r="K4812" i="5"/>
  <c r="J4812" i="5"/>
  <c r="E4848" i="5"/>
  <c r="M4848" i="5"/>
  <c r="L4848" i="5"/>
  <c r="K4848" i="5"/>
  <c r="J4848" i="5"/>
  <c r="E4920" i="5"/>
  <c r="M4920" i="5"/>
  <c r="L4920" i="5"/>
  <c r="K4920" i="5"/>
  <c r="J4920" i="5"/>
  <c r="E4986" i="5"/>
  <c r="M4986" i="5"/>
  <c r="L4986" i="5"/>
  <c r="K4986" i="5"/>
  <c r="J4986" i="5"/>
  <c r="E5058" i="5"/>
  <c r="M5058" i="5"/>
  <c r="L5058" i="5"/>
  <c r="K5058" i="5"/>
  <c r="J5058" i="5"/>
  <c r="E5124" i="5"/>
  <c r="M5124" i="5"/>
  <c r="L5124" i="5"/>
  <c r="K5124" i="5"/>
  <c r="J5124" i="5"/>
  <c r="E5196" i="5"/>
  <c r="M5196" i="5"/>
  <c r="L5196" i="5"/>
  <c r="K5196" i="5"/>
  <c r="J5196" i="5"/>
  <c r="E5274" i="5"/>
  <c r="M5274" i="5"/>
  <c r="L5274" i="5"/>
  <c r="K5274" i="5"/>
  <c r="J5274" i="5"/>
  <c r="E5346" i="5"/>
  <c r="M5346" i="5"/>
  <c r="L5346" i="5"/>
  <c r="K5346" i="5"/>
  <c r="J5346" i="5"/>
  <c r="E5132" i="5"/>
  <c r="M5132" i="5"/>
  <c r="L5132" i="5"/>
  <c r="K5132" i="5"/>
  <c r="J5132" i="5"/>
  <c r="E5484" i="5"/>
  <c r="M5484" i="5"/>
  <c r="L5484" i="5"/>
  <c r="K5484" i="5"/>
  <c r="J5484" i="5"/>
  <c r="E5544" i="5"/>
  <c r="M5544" i="5"/>
  <c r="L5544" i="5"/>
  <c r="K5544" i="5"/>
  <c r="J5544" i="5"/>
  <c r="E2875" i="5"/>
  <c r="M2875" i="5"/>
  <c r="L2875" i="5"/>
  <c r="K2875" i="5"/>
  <c r="J2875" i="5"/>
  <c r="E2971" i="5"/>
  <c r="M2971" i="5"/>
  <c r="L2971" i="5"/>
  <c r="K2971" i="5"/>
  <c r="J2971" i="5"/>
  <c r="E3073" i="5"/>
  <c r="M3073" i="5"/>
  <c r="L3073" i="5"/>
  <c r="K3073" i="5"/>
  <c r="J3073" i="5"/>
  <c r="E3181" i="5"/>
  <c r="M3181" i="5"/>
  <c r="L3181" i="5"/>
  <c r="K3181" i="5"/>
  <c r="J3181" i="5"/>
  <c r="E3289" i="5"/>
  <c r="M3289" i="5"/>
  <c r="L3289" i="5"/>
  <c r="K3289" i="5"/>
  <c r="J3289" i="5"/>
  <c r="E3409" i="5"/>
  <c r="M3409" i="5"/>
  <c r="L3409" i="5"/>
  <c r="J3409" i="5"/>
  <c r="K3409" i="5"/>
  <c r="E3523" i="5"/>
  <c r="M3523" i="5"/>
  <c r="L3523" i="5"/>
  <c r="K3523" i="5"/>
  <c r="J3523" i="5"/>
  <c r="E3631" i="5"/>
  <c r="M3631" i="5"/>
  <c r="L3631" i="5"/>
  <c r="K3631" i="5"/>
  <c r="J3631" i="5"/>
  <c r="E3745" i="5"/>
  <c r="M3745" i="5"/>
  <c r="L3745" i="5"/>
  <c r="K3745" i="5"/>
  <c r="J3745" i="5"/>
  <c r="E3847" i="5"/>
  <c r="M3847" i="5"/>
  <c r="L3847" i="5"/>
  <c r="K3847" i="5"/>
  <c r="J3847" i="5"/>
  <c r="E3973" i="5"/>
  <c r="M3973" i="5"/>
  <c r="L3973" i="5"/>
  <c r="K3973" i="5"/>
  <c r="J3973" i="5"/>
  <c r="E1957" i="5"/>
  <c r="M1957" i="5"/>
  <c r="L1957" i="5"/>
  <c r="K1957" i="5"/>
  <c r="J1957" i="5"/>
  <c r="E1993" i="5"/>
  <c r="M1993" i="5"/>
  <c r="L1993" i="5"/>
  <c r="K1993" i="5"/>
  <c r="J1993" i="5"/>
  <c r="E2029" i="5"/>
  <c r="M2029" i="5"/>
  <c r="L2029" i="5"/>
  <c r="K2029" i="5"/>
  <c r="J2029" i="5"/>
  <c r="E2065" i="5"/>
  <c r="M2065" i="5"/>
  <c r="L2065" i="5"/>
  <c r="K2065" i="5"/>
  <c r="J2065" i="5"/>
  <c r="E2101" i="5"/>
  <c r="M2101" i="5"/>
  <c r="L2101" i="5"/>
  <c r="K2101" i="5"/>
  <c r="J2101" i="5"/>
  <c r="E2137" i="5"/>
  <c r="M2137" i="5"/>
  <c r="L2137" i="5"/>
  <c r="K2137" i="5"/>
  <c r="J2137" i="5"/>
  <c r="E2173" i="5"/>
  <c r="M2173" i="5"/>
  <c r="L2173" i="5"/>
  <c r="K2173" i="5"/>
  <c r="J2173" i="5"/>
  <c r="E2209" i="5"/>
  <c r="M2209" i="5"/>
  <c r="L2209" i="5"/>
  <c r="K2209" i="5"/>
  <c r="J2209" i="5"/>
  <c r="E2245" i="5"/>
  <c r="M2245" i="5"/>
  <c r="L2245" i="5"/>
  <c r="K2245" i="5"/>
  <c r="J2245" i="5"/>
  <c r="E2281" i="5"/>
  <c r="M2281" i="5"/>
  <c r="L2281" i="5"/>
  <c r="K2281" i="5"/>
  <c r="J2281" i="5"/>
  <c r="E2317" i="5"/>
  <c r="M2317" i="5"/>
  <c r="L2317" i="5"/>
  <c r="K2317" i="5"/>
  <c r="J2317" i="5"/>
  <c r="E2353" i="5"/>
  <c r="M2353" i="5"/>
  <c r="L2353" i="5"/>
  <c r="K2353" i="5"/>
  <c r="J2353" i="5"/>
  <c r="E2389" i="5"/>
  <c r="M2389" i="5"/>
  <c r="L2389" i="5"/>
  <c r="K2389" i="5"/>
  <c r="J2389" i="5"/>
  <c r="E2425" i="5"/>
  <c r="M2425" i="5"/>
  <c r="L2425" i="5"/>
  <c r="K2425" i="5"/>
  <c r="J2425" i="5"/>
  <c r="E2461" i="5"/>
  <c r="M2461" i="5"/>
  <c r="L2461" i="5"/>
  <c r="K2461" i="5"/>
  <c r="J2461" i="5"/>
  <c r="E2497" i="5"/>
  <c r="M2497" i="5"/>
  <c r="L2497" i="5"/>
  <c r="K2497" i="5"/>
  <c r="J2497" i="5"/>
  <c r="E2533" i="5"/>
  <c r="M2533" i="5"/>
  <c r="L2533" i="5"/>
  <c r="K2533" i="5"/>
  <c r="J2533" i="5"/>
  <c r="E2581" i="5"/>
  <c r="M2581" i="5"/>
  <c r="L2581" i="5"/>
  <c r="K2581" i="5"/>
  <c r="J2581" i="5"/>
  <c r="E2617" i="5"/>
  <c r="M2617" i="5"/>
  <c r="L2617" i="5"/>
  <c r="K2617" i="5"/>
  <c r="J2617" i="5"/>
  <c r="E2653" i="5"/>
  <c r="M2653" i="5"/>
  <c r="L2653" i="5"/>
  <c r="K2653" i="5"/>
  <c r="J2653" i="5"/>
  <c r="E2689" i="5"/>
  <c r="M2689" i="5"/>
  <c r="L2689" i="5"/>
  <c r="K2689" i="5"/>
  <c r="J2689" i="5"/>
  <c r="E2725" i="5"/>
  <c r="M2725" i="5"/>
  <c r="L2725" i="5"/>
  <c r="K2725" i="5"/>
  <c r="J2725" i="5"/>
  <c r="E2761" i="5"/>
  <c r="M2761" i="5"/>
  <c r="L2761" i="5"/>
  <c r="K2761" i="5"/>
  <c r="J2761" i="5"/>
  <c r="E1766" i="5"/>
  <c r="M1766" i="5"/>
  <c r="L1766" i="5"/>
  <c r="K1766" i="5"/>
  <c r="J1766" i="5"/>
  <c r="E1802" i="5"/>
  <c r="M1802" i="5"/>
  <c r="L1802" i="5"/>
  <c r="K1802" i="5"/>
  <c r="J1802" i="5"/>
  <c r="E1838" i="5"/>
  <c r="M1838" i="5"/>
  <c r="L1838" i="5"/>
  <c r="K1838" i="5"/>
  <c r="J1838" i="5"/>
  <c r="E1874" i="5"/>
  <c r="M1874" i="5"/>
  <c r="L1874" i="5"/>
  <c r="K1874" i="5"/>
  <c r="J1874" i="5"/>
  <c r="E1910" i="5"/>
  <c r="M1910" i="5"/>
  <c r="L1910" i="5"/>
  <c r="K1910" i="5"/>
  <c r="J1910" i="5"/>
  <c r="E1946" i="5"/>
  <c r="M1946" i="5"/>
  <c r="L1946" i="5"/>
  <c r="K1946" i="5"/>
  <c r="J1946" i="5"/>
  <c r="E1982" i="5"/>
  <c r="M1982" i="5"/>
  <c r="L1982" i="5"/>
  <c r="K1982" i="5"/>
  <c r="J1982" i="5"/>
  <c r="E2018" i="5"/>
  <c r="M2018" i="5"/>
  <c r="L2018" i="5"/>
  <c r="K2018" i="5"/>
  <c r="J2018" i="5"/>
  <c r="E2054" i="5"/>
  <c r="M2054" i="5"/>
  <c r="L2054" i="5"/>
  <c r="K2054" i="5"/>
  <c r="J2054" i="5"/>
  <c r="E2090" i="5"/>
  <c r="M2090" i="5"/>
  <c r="L2090" i="5"/>
  <c r="K2090" i="5"/>
  <c r="J2090" i="5"/>
  <c r="E2126" i="5"/>
  <c r="M2126" i="5"/>
  <c r="L2126" i="5"/>
  <c r="K2126" i="5"/>
  <c r="J2126" i="5"/>
  <c r="E2162" i="5"/>
  <c r="M2162" i="5"/>
  <c r="L2162" i="5"/>
  <c r="K2162" i="5"/>
  <c r="J2162" i="5"/>
  <c r="E2198" i="5"/>
  <c r="M2198" i="5"/>
  <c r="L2198" i="5"/>
  <c r="K2198" i="5"/>
  <c r="J2198" i="5"/>
  <c r="E2234" i="5"/>
  <c r="M2234" i="5"/>
  <c r="L2234" i="5"/>
  <c r="K2234" i="5"/>
  <c r="J2234" i="5"/>
  <c r="E2270" i="5"/>
  <c r="M2270" i="5"/>
  <c r="L2270" i="5"/>
  <c r="K2270" i="5"/>
  <c r="J2270" i="5"/>
  <c r="E2306" i="5"/>
  <c r="M2306" i="5"/>
  <c r="L2306" i="5"/>
  <c r="K2306" i="5"/>
  <c r="J2306" i="5"/>
  <c r="E2342" i="5"/>
  <c r="M2342" i="5"/>
  <c r="L2342" i="5"/>
  <c r="K2342" i="5"/>
  <c r="J2342" i="5"/>
  <c r="E2378" i="5"/>
  <c r="M2378" i="5"/>
  <c r="L2378" i="5"/>
  <c r="K2378" i="5"/>
  <c r="J2378" i="5"/>
  <c r="E2414" i="5"/>
  <c r="M2414" i="5"/>
  <c r="L2414" i="5"/>
  <c r="K2414" i="5"/>
  <c r="J2414" i="5"/>
  <c r="E2450" i="5"/>
  <c r="M2450" i="5"/>
  <c r="L2450" i="5"/>
  <c r="K2450" i="5"/>
  <c r="J2450" i="5"/>
  <c r="E2486" i="5"/>
  <c r="M2486" i="5"/>
  <c r="L2486" i="5"/>
  <c r="K2486" i="5"/>
  <c r="J2486" i="5"/>
  <c r="E2522" i="5"/>
  <c r="M2522" i="5"/>
  <c r="L2522" i="5"/>
  <c r="K2522" i="5"/>
  <c r="J2522" i="5"/>
  <c r="E2558" i="5"/>
  <c r="M2558" i="5"/>
  <c r="L2558" i="5"/>
  <c r="K2558" i="5"/>
  <c r="J2558" i="5"/>
  <c r="E2594" i="5"/>
  <c r="M2594" i="5"/>
  <c r="L2594" i="5"/>
  <c r="K2594" i="5"/>
  <c r="J2594" i="5"/>
  <c r="E2630" i="5"/>
  <c r="M2630" i="5"/>
  <c r="L2630" i="5"/>
  <c r="K2630" i="5"/>
  <c r="J2630" i="5"/>
  <c r="E2666" i="5"/>
  <c r="M2666" i="5"/>
  <c r="L2666" i="5"/>
  <c r="K2666" i="5"/>
  <c r="J2666" i="5"/>
  <c r="E2702" i="5"/>
  <c r="M2702" i="5"/>
  <c r="L2702" i="5"/>
  <c r="K2702" i="5"/>
  <c r="J2702" i="5"/>
  <c r="E2738" i="5"/>
  <c r="M2738" i="5"/>
  <c r="L2738" i="5"/>
  <c r="K2738" i="5"/>
  <c r="J2738" i="5"/>
  <c r="E2774" i="5"/>
  <c r="M2774" i="5"/>
  <c r="L2774" i="5"/>
  <c r="K2774" i="5"/>
  <c r="J2774" i="5"/>
  <c r="E2810" i="5"/>
  <c r="M2810" i="5"/>
  <c r="L2810" i="5"/>
  <c r="K2810" i="5"/>
  <c r="J2810" i="5"/>
  <c r="E2846" i="5"/>
  <c r="M2846" i="5"/>
  <c r="L2846" i="5"/>
  <c r="K2846" i="5"/>
  <c r="J2846" i="5"/>
  <c r="E2882" i="5"/>
  <c r="M2882" i="5"/>
  <c r="L2882" i="5"/>
  <c r="K2882" i="5"/>
  <c r="J2882" i="5"/>
  <c r="E2918" i="5"/>
  <c r="M2918" i="5"/>
  <c r="L2918" i="5"/>
  <c r="K2918" i="5"/>
  <c r="J2918" i="5"/>
  <c r="E2954" i="5"/>
  <c r="M2954" i="5"/>
  <c r="L2954" i="5"/>
  <c r="K2954" i="5"/>
  <c r="J2954" i="5"/>
  <c r="E2990" i="5"/>
  <c r="M2990" i="5"/>
  <c r="L2990" i="5"/>
  <c r="K2990" i="5"/>
  <c r="J2990" i="5"/>
  <c r="E3026" i="5"/>
  <c r="M3026" i="5"/>
  <c r="L3026" i="5"/>
  <c r="K3026" i="5"/>
  <c r="J3026" i="5"/>
  <c r="E3062" i="5"/>
  <c r="M3062" i="5"/>
  <c r="L3062" i="5"/>
  <c r="K3062" i="5"/>
  <c r="J3062" i="5"/>
  <c r="E3098" i="5"/>
  <c r="M3098" i="5"/>
  <c r="L3098" i="5"/>
  <c r="K3098" i="5"/>
  <c r="J3098" i="5"/>
  <c r="E3913" i="5"/>
  <c r="M3913" i="5"/>
  <c r="L3913" i="5"/>
  <c r="K3913" i="5"/>
  <c r="J3913" i="5"/>
  <c r="E3170" i="5"/>
  <c r="M3170" i="5"/>
  <c r="L3170" i="5"/>
  <c r="K3170" i="5"/>
  <c r="J3170" i="5"/>
  <c r="E3206" i="5"/>
  <c r="M3206" i="5"/>
  <c r="L3206" i="5"/>
  <c r="K3206" i="5"/>
  <c r="J3206" i="5"/>
  <c r="E3242" i="5"/>
  <c r="M3242" i="5"/>
  <c r="L3242" i="5"/>
  <c r="K3242" i="5"/>
  <c r="J3242" i="5"/>
  <c r="E3278" i="5"/>
  <c r="M3278" i="5"/>
  <c r="L3278" i="5"/>
  <c r="K3278" i="5"/>
  <c r="J3278" i="5"/>
  <c r="E5185" i="5"/>
  <c r="M5185" i="5"/>
  <c r="L5185" i="5"/>
  <c r="K5185" i="5"/>
  <c r="J5185" i="5"/>
  <c r="E4690" i="5"/>
  <c r="M4690" i="5"/>
  <c r="L4690" i="5"/>
  <c r="K4690" i="5"/>
  <c r="J4690" i="5"/>
  <c r="E4726" i="5"/>
  <c r="M4726" i="5"/>
  <c r="L4726" i="5"/>
  <c r="K4726" i="5"/>
  <c r="J4726" i="5"/>
  <c r="E4762" i="5"/>
  <c r="M4762" i="5"/>
  <c r="L4762" i="5"/>
  <c r="K4762" i="5"/>
  <c r="J4762" i="5"/>
  <c r="E4798" i="5"/>
  <c r="M4798" i="5"/>
  <c r="L4798" i="5"/>
  <c r="K4798" i="5"/>
  <c r="J4798" i="5"/>
  <c r="E4834" i="5"/>
  <c r="M4834" i="5"/>
  <c r="L4834" i="5"/>
  <c r="K4834" i="5"/>
  <c r="J4834" i="5"/>
  <c r="E4870" i="5"/>
  <c r="M4870" i="5"/>
  <c r="L4870" i="5"/>
  <c r="K4870" i="5"/>
  <c r="J4870" i="5"/>
  <c r="E4946" i="5"/>
  <c r="M4946" i="5"/>
  <c r="L4946" i="5"/>
  <c r="K4946" i="5"/>
  <c r="J4946" i="5"/>
  <c r="E4942" i="5"/>
  <c r="M4942" i="5"/>
  <c r="L4942" i="5"/>
  <c r="K4942" i="5"/>
  <c r="J4942" i="5"/>
  <c r="E4978" i="5"/>
  <c r="M4978" i="5"/>
  <c r="L4978" i="5"/>
  <c r="K4978" i="5"/>
  <c r="J4978" i="5"/>
  <c r="E5014" i="5"/>
  <c r="M5014" i="5"/>
  <c r="L5014" i="5"/>
  <c r="K5014" i="5"/>
  <c r="J5014" i="5"/>
  <c r="E5050" i="5"/>
  <c r="M5050" i="5"/>
  <c r="K5050" i="5"/>
  <c r="L5050" i="5"/>
  <c r="J5050" i="5"/>
  <c r="E5086" i="5"/>
  <c r="M5086" i="5"/>
  <c r="L5086" i="5"/>
  <c r="K5086" i="5"/>
  <c r="J5086" i="5"/>
  <c r="E5122" i="5"/>
  <c r="M5122" i="5"/>
  <c r="L5122" i="5"/>
  <c r="K5122" i="5"/>
  <c r="J5122" i="5"/>
  <c r="E5158" i="5"/>
  <c r="M5158" i="5"/>
  <c r="K5158" i="5"/>
  <c r="L5158" i="5"/>
  <c r="J5158" i="5"/>
  <c r="E5194" i="5"/>
  <c r="M5194" i="5"/>
  <c r="L5194" i="5"/>
  <c r="K5194" i="5"/>
  <c r="J5194" i="5"/>
  <c r="E5230" i="5"/>
  <c r="M5230" i="5"/>
  <c r="L5230" i="5"/>
  <c r="K5230" i="5"/>
  <c r="J5230" i="5"/>
  <c r="E5266" i="5"/>
  <c r="M5266" i="5"/>
  <c r="K5266" i="5"/>
  <c r="L5266" i="5"/>
  <c r="J5266" i="5"/>
  <c r="E5302" i="5"/>
  <c r="M5302" i="5"/>
  <c r="L5302" i="5"/>
  <c r="K5302" i="5"/>
  <c r="J5302" i="5"/>
  <c r="E5338" i="5"/>
  <c r="M5338" i="5"/>
  <c r="L5338" i="5"/>
  <c r="K5338" i="5"/>
  <c r="J5338" i="5"/>
  <c r="E5374" i="5"/>
  <c r="M5374" i="5"/>
  <c r="L5374" i="5"/>
  <c r="K5374" i="5"/>
  <c r="J5374" i="5"/>
  <c r="E5410" i="5"/>
  <c r="M5410" i="5"/>
  <c r="L5410" i="5"/>
  <c r="K5410" i="5"/>
  <c r="J5410" i="5"/>
  <c r="E5446" i="5"/>
  <c r="M5446" i="5"/>
  <c r="L5446" i="5"/>
  <c r="K5446" i="5"/>
  <c r="J5446" i="5"/>
  <c r="E5482" i="5"/>
  <c r="M5482" i="5"/>
  <c r="L5482" i="5"/>
  <c r="K5482" i="5"/>
  <c r="J5482" i="5"/>
  <c r="E5518" i="5"/>
  <c r="M5518" i="5"/>
  <c r="L5518" i="5"/>
  <c r="K5518" i="5"/>
  <c r="J5518" i="5"/>
  <c r="E5554" i="5"/>
  <c r="M5554" i="5"/>
  <c r="L5554" i="5"/>
  <c r="K5554" i="5"/>
  <c r="J5554" i="5"/>
  <c r="E2827" i="5"/>
  <c r="M2827" i="5"/>
  <c r="L2827" i="5"/>
  <c r="K2827" i="5"/>
  <c r="J2827" i="5"/>
  <c r="E2941" i="5"/>
  <c r="M2941" i="5"/>
  <c r="L2941" i="5"/>
  <c r="K2941" i="5"/>
  <c r="J2941" i="5"/>
  <c r="E3049" i="5"/>
  <c r="M3049" i="5"/>
  <c r="L3049" i="5"/>
  <c r="K3049" i="5"/>
  <c r="J3049" i="5"/>
  <c r="E3157" i="5"/>
  <c r="M3157" i="5"/>
  <c r="L3157" i="5"/>
  <c r="K3157" i="5"/>
  <c r="J3157" i="5"/>
  <c r="E3259" i="5"/>
  <c r="M3259" i="5"/>
  <c r="L3259" i="5"/>
  <c r="K3259" i="5"/>
  <c r="J3259" i="5"/>
  <c r="E3373" i="5"/>
  <c r="M3373" i="5"/>
  <c r="L3373" i="5"/>
  <c r="K3373" i="5"/>
  <c r="J3373" i="5"/>
  <c r="E3475" i="5"/>
  <c r="M3475" i="5"/>
  <c r="L3475" i="5"/>
  <c r="K3475" i="5"/>
  <c r="J3475" i="5"/>
  <c r="E3583" i="5"/>
  <c r="M3583" i="5"/>
  <c r="L3583" i="5"/>
  <c r="K3583" i="5"/>
  <c r="J3583" i="5"/>
  <c r="E3703" i="5"/>
  <c r="M3703" i="5"/>
  <c r="L3703" i="5"/>
  <c r="K3703" i="5"/>
  <c r="J3703" i="5"/>
  <c r="E3811" i="5"/>
  <c r="M3811" i="5"/>
  <c r="L3811" i="5"/>
  <c r="K3811" i="5"/>
  <c r="J3811" i="5"/>
  <c r="E3919" i="5"/>
  <c r="M3919" i="5"/>
  <c r="L3919" i="5"/>
  <c r="K3919" i="5"/>
  <c r="J3919" i="5"/>
  <c r="E4033" i="5"/>
  <c r="M4033" i="5"/>
  <c r="L4033" i="5"/>
  <c r="K4033" i="5"/>
  <c r="J4033" i="5"/>
  <c r="E4219" i="5"/>
  <c r="M4219" i="5"/>
  <c r="L4219" i="5"/>
  <c r="K4219" i="5"/>
  <c r="J4219" i="5"/>
  <c r="E4357" i="5"/>
  <c r="M4357" i="5"/>
  <c r="L4357" i="5"/>
  <c r="K4357" i="5"/>
  <c r="J4357" i="5"/>
  <c r="E4501" i="5"/>
  <c r="M4501" i="5"/>
  <c r="L4501" i="5"/>
  <c r="K4501" i="5"/>
  <c r="J4501" i="5"/>
  <c r="E4651" i="5"/>
  <c r="M4651" i="5"/>
  <c r="L4651" i="5"/>
  <c r="K4651" i="5"/>
  <c r="J4651" i="5"/>
  <c r="E4795" i="5"/>
  <c r="M4795" i="5"/>
  <c r="L4795" i="5"/>
  <c r="K4795" i="5"/>
  <c r="J4795" i="5"/>
  <c r="E4981" i="5"/>
  <c r="M4981" i="5"/>
  <c r="L4981" i="5"/>
  <c r="K4981" i="5"/>
  <c r="J4981" i="5"/>
  <c r="E5107" i="5"/>
  <c r="M5107" i="5"/>
  <c r="L5107" i="5"/>
  <c r="K5107" i="5"/>
  <c r="J5107" i="5"/>
  <c r="E5251" i="5"/>
  <c r="M5251" i="5"/>
  <c r="L5251" i="5"/>
  <c r="K5251" i="5"/>
  <c r="J5251" i="5"/>
  <c r="E5389" i="5"/>
  <c r="M5389" i="5"/>
  <c r="L5389" i="5"/>
  <c r="K5389" i="5"/>
  <c r="J5389" i="5"/>
  <c r="E5521" i="5"/>
  <c r="M5521" i="5"/>
  <c r="L5521" i="5"/>
  <c r="K5521" i="5"/>
  <c r="J5521" i="5"/>
  <c r="E3854" i="5"/>
  <c r="M3854" i="5"/>
  <c r="L3854" i="5"/>
  <c r="K3854" i="5"/>
  <c r="J3854" i="5"/>
  <c r="E3133" i="5"/>
  <c r="M3133" i="5"/>
  <c r="K3133" i="5"/>
  <c r="L3133" i="5"/>
  <c r="J3133" i="5"/>
  <c r="E4190" i="5"/>
  <c r="M4190" i="5"/>
  <c r="L4190" i="5"/>
  <c r="K4190" i="5"/>
  <c r="J4190" i="5"/>
  <c r="E4364" i="5"/>
  <c r="M4364" i="5"/>
  <c r="L4364" i="5"/>
  <c r="K4364" i="5"/>
  <c r="J4364" i="5"/>
  <c r="E4520" i="5"/>
  <c r="M4520" i="5"/>
  <c r="L4520" i="5"/>
  <c r="K4520" i="5"/>
  <c r="J4520" i="5"/>
  <c r="E4712" i="5"/>
  <c r="M4712" i="5"/>
  <c r="L4712" i="5"/>
  <c r="K4712" i="5"/>
  <c r="J4712" i="5"/>
  <c r="E4892" i="5"/>
  <c r="M4892" i="5"/>
  <c r="L4892" i="5"/>
  <c r="K4892" i="5"/>
  <c r="J4892" i="5"/>
  <c r="E5102" i="5"/>
  <c r="M5102" i="5"/>
  <c r="L5102" i="5"/>
  <c r="K5102" i="5"/>
  <c r="J5102" i="5"/>
  <c r="E5288" i="5"/>
  <c r="M5288" i="5"/>
  <c r="L5288" i="5"/>
  <c r="K5288" i="5"/>
  <c r="J5288" i="5"/>
  <c r="E5456" i="5"/>
  <c r="M5456" i="5"/>
  <c r="L5456" i="5"/>
  <c r="K5456" i="5"/>
  <c r="J5456" i="5"/>
  <c r="E111" i="5"/>
  <c r="M111" i="5"/>
  <c r="L111" i="5"/>
  <c r="K111" i="5"/>
  <c r="J111" i="5"/>
  <c r="E243" i="5"/>
  <c r="M243" i="5"/>
  <c r="L243" i="5"/>
  <c r="K243" i="5"/>
  <c r="J243" i="5"/>
  <c r="E387" i="5"/>
  <c r="M387" i="5"/>
  <c r="L387" i="5"/>
  <c r="K387" i="5"/>
  <c r="J387" i="5"/>
  <c r="E531" i="5"/>
  <c r="M531" i="5"/>
  <c r="L531" i="5"/>
  <c r="K531" i="5"/>
  <c r="J531" i="5"/>
  <c r="E699" i="5"/>
  <c r="M699" i="5"/>
  <c r="L699" i="5"/>
  <c r="K699" i="5"/>
  <c r="J699" i="5"/>
  <c r="E849" i="5"/>
  <c r="M849" i="5"/>
  <c r="L849" i="5"/>
  <c r="K849" i="5"/>
  <c r="J849" i="5"/>
  <c r="E1005" i="5"/>
  <c r="M1005" i="5"/>
  <c r="L1005" i="5"/>
  <c r="K1005" i="5"/>
  <c r="J1005" i="5"/>
  <c r="E1227" i="5"/>
  <c r="M1227" i="5"/>
  <c r="L1227" i="5"/>
  <c r="K1227" i="5"/>
  <c r="J1227" i="5"/>
  <c r="E1455" i="5"/>
  <c r="M1455" i="5"/>
  <c r="L1455" i="5"/>
  <c r="K1455" i="5"/>
  <c r="J1455" i="5"/>
  <c r="E1683" i="5"/>
  <c r="M1683" i="5"/>
  <c r="L1683" i="5"/>
  <c r="K1683" i="5"/>
  <c r="J1683" i="5"/>
  <c r="E1893" i="5"/>
  <c r="M1893" i="5"/>
  <c r="L1893" i="5"/>
  <c r="K1893" i="5"/>
  <c r="J1893" i="5"/>
  <c r="E2109" i="5"/>
  <c r="M2109" i="5"/>
  <c r="L2109" i="5"/>
  <c r="K2109" i="5"/>
  <c r="J2109" i="5"/>
  <c r="E2295" i="5"/>
  <c r="M2295" i="5"/>
  <c r="L2295" i="5"/>
  <c r="K2295" i="5"/>
  <c r="J2295" i="5"/>
  <c r="E2517" i="5"/>
  <c r="M2517" i="5"/>
  <c r="L2517" i="5"/>
  <c r="K2517" i="5"/>
  <c r="J2517" i="5"/>
  <c r="E2727" i="5"/>
  <c r="M2727" i="5"/>
  <c r="L2727" i="5"/>
  <c r="K2727" i="5"/>
  <c r="J2727" i="5"/>
  <c r="E2937" i="5"/>
  <c r="M2937" i="5"/>
  <c r="L2937" i="5"/>
  <c r="K2937" i="5"/>
  <c r="J2937" i="5"/>
  <c r="E3159" i="5"/>
  <c r="M3159" i="5"/>
  <c r="L3159" i="5"/>
  <c r="K3159" i="5"/>
  <c r="J3159" i="5"/>
  <c r="E3369" i="5"/>
  <c r="M3369" i="5"/>
  <c r="L3369" i="5"/>
  <c r="K3369" i="5"/>
  <c r="J3369" i="5"/>
  <c r="E3585" i="5"/>
  <c r="M3585" i="5"/>
  <c r="L3585" i="5"/>
  <c r="K3585" i="5"/>
  <c r="J3585" i="5"/>
  <c r="E3801" i="5"/>
  <c r="M3801" i="5"/>
  <c r="L3801" i="5"/>
  <c r="K3801" i="5"/>
  <c r="J3801" i="5"/>
  <c r="E4023" i="5"/>
  <c r="M4023" i="5"/>
  <c r="L4023" i="5"/>
  <c r="K4023" i="5"/>
  <c r="J4023" i="5"/>
  <c r="E4285" i="5"/>
  <c r="M4285" i="5"/>
  <c r="L4285" i="5"/>
  <c r="K4285" i="5"/>
  <c r="J4285" i="5"/>
  <c r="E4417" i="5"/>
  <c r="M4417" i="5"/>
  <c r="L4417" i="5"/>
  <c r="K4417" i="5"/>
  <c r="J4417" i="5"/>
  <c r="E4555" i="5"/>
  <c r="M4555" i="5"/>
  <c r="L4555" i="5"/>
  <c r="K4555" i="5"/>
  <c r="J4555" i="5"/>
  <c r="E4687" i="5"/>
  <c r="M4687" i="5"/>
  <c r="L4687" i="5"/>
  <c r="K4687" i="5"/>
  <c r="J4687" i="5"/>
  <c r="E4837" i="5"/>
  <c r="M4837" i="5"/>
  <c r="L4837" i="5"/>
  <c r="K4837" i="5"/>
  <c r="J4837" i="5"/>
  <c r="E5204" i="5"/>
  <c r="M5204" i="5"/>
  <c r="L5204" i="5"/>
  <c r="K5204" i="5"/>
  <c r="J5204" i="5"/>
  <c r="E5125" i="5"/>
  <c r="M5125" i="5"/>
  <c r="L5125" i="5"/>
  <c r="K5125" i="5"/>
  <c r="J5125" i="5"/>
  <c r="E5269" i="5"/>
  <c r="M5269" i="5"/>
  <c r="L5269" i="5"/>
  <c r="K5269" i="5"/>
  <c r="J5269" i="5"/>
  <c r="E5431" i="5"/>
  <c r="M5431" i="5"/>
  <c r="L5431" i="5"/>
  <c r="K5431" i="5"/>
  <c r="J5431" i="5"/>
  <c r="E3722" i="5"/>
  <c r="M3722" i="5"/>
  <c r="L3722" i="5"/>
  <c r="K3722" i="5"/>
  <c r="J3722" i="5"/>
  <c r="E3938" i="5"/>
  <c r="M3938" i="5"/>
  <c r="L3938" i="5"/>
  <c r="K3938" i="5"/>
  <c r="J3938" i="5"/>
  <c r="E4100" i="5"/>
  <c r="M4100" i="5"/>
  <c r="L4100" i="5"/>
  <c r="K4100" i="5"/>
  <c r="J4100" i="5"/>
  <c r="E4286" i="5"/>
  <c r="M4286" i="5"/>
  <c r="L4286" i="5"/>
  <c r="K4286" i="5"/>
  <c r="J4286" i="5"/>
  <c r="E4460" i="5"/>
  <c r="M4460" i="5"/>
  <c r="L4460" i="5"/>
  <c r="K4460" i="5"/>
  <c r="J4460" i="5"/>
  <c r="E4652" i="5"/>
  <c r="M4652" i="5"/>
  <c r="L4652" i="5"/>
  <c r="K4652" i="5"/>
  <c r="J4652" i="5"/>
  <c r="E4808" i="5"/>
  <c r="M4808" i="5"/>
  <c r="L4808" i="5"/>
  <c r="K4808" i="5"/>
  <c r="J4808" i="5"/>
  <c r="E5006" i="5"/>
  <c r="M5006" i="5"/>
  <c r="K5006" i="5"/>
  <c r="L5006" i="5"/>
  <c r="J5006" i="5"/>
  <c r="E5186" i="5"/>
  <c r="M5186" i="5"/>
  <c r="L5186" i="5"/>
  <c r="K5186" i="5"/>
  <c r="J5186" i="5"/>
  <c r="E5366" i="5"/>
  <c r="M5366" i="5"/>
  <c r="L5366" i="5"/>
  <c r="K5366" i="5"/>
  <c r="J5366" i="5"/>
  <c r="E5528" i="5"/>
  <c r="M5528" i="5"/>
  <c r="L5528" i="5"/>
  <c r="K5528" i="5"/>
  <c r="J5528" i="5"/>
  <c r="E963" i="5"/>
  <c r="M963" i="5"/>
  <c r="L963" i="5"/>
  <c r="K963" i="5"/>
  <c r="J963" i="5"/>
  <c r="E1173" i="5"/>
  <c r="M1173" i="5"/>
  <c r="L1173" i="5"/>
  <c r="K1173" i="5"/>
  <c r="J1173" i="5"/>
  <c r="E1389" i="5"/>
  <c r="M1389" i="5"/>
  <c r="L1389" i="5"/>
  <c r="K1389" i="5"/>
  <c r="J1389" i="5"/>
  <c r="E1593" i="5"/>
  <c r="M1593" i="5"/>
  <c r="L1593" i="5"/>
  <c r="K1593" i="5"/>
  <c r="J1593" i="5"/>
  <c r="E1803" i="5"/>
  <c r="M1803" i="5"/>
  <c r="L1803" i="5"/>
  <c r="K1803" i="5"/>
  <c r="J1803" i="5"/>
  <c r="E2025" i="5"/>
  <c r="M2025" i="5"/>
  <c r="L2025" i="5"/>
  <c r="K2025" i="5"/>
  <c r="J2025" i="5"/>
  <c r="E2241" i="5"/>
  <c r="M2241" i="5"/>
  <c r="L2241" i="5"/>
  <c r="K2241" i="5"/>
  <c r="J2241" i="5"/>
  <c r="E2439" i="5"/>
  <c r="M2439" i="5"/>
  <c r="L2439" i="5"/>
  <c r="K2439" i="5"/>
  <c r="J2439" i="5"/>
  <c r="E2637" i="5"/>
  <c r="M2637" i="5"/>
  <c r="L2637" i="5"/>
  <c r="K2637" i="5"/>
  <c r="J2637" i="5"/>
  <c r="E2847" i="5"/>
  <c r="M2847" i="5"/>
  <c r="L2847" i="5"/>
  <c r="K2847" i="5"/>
  <c r="J2847" i="5"/>
  <c r="E3039" i="5"/>
  <c r="M3039" i="5"/>
  <c r="L3039" i="5"/>
  <c r="K3039" i="5"/>
  <c r="J3039" i="5"/>
  <c r="E3243" i="5"/>
  <c r="M3243" i="5"/>
  <c r="L3243" i="5"/>
  <c r="K3243" i="5"/>
  <c r="J3243" i="5"/>
  <c r="E3453" i="5"/>
  <c r="M3453" i="5"/>
  <c r="L3453" i="5"/>
  <c r="K3453" i="5"/>
  <c r="J3453" i="5"/>
  <c r="E3669" i="5"/>
  <c r="M3669" i="5"/>
  <c r="L3669" i="5"/>
  <c r="K3669" i="5"/>
  <c r="J3669" i="5"/>
  <c r="E3891" i="5"/>
  <c r="M3891" i="5"/>
  <c r="L3891" i="5"/>
  <c r="K3891" i="5"/>
  <c r="J3891" i="5"/>
  <c r="E4243" i="5"/>
  <c r="M4243" i="5"/>
  <c r="L4243" i="5"/>
  <c r="K4243" i="5"/>
  <c r="J4243" i="5"/>
  <c r="E4399" i="5"/>
  <c r="M4399" i="5"/>
  <c r="L4399" i="5"/>
  <c r="K4399" i="5"/>
  <c r="J4399" i="5"/>
  <c r="E4543" i="5"/>
  <c r="M4543" i="5"/>
  <c r="L4543" i="5"/>
  <c r="K4543" i="5"/>
  <c r="J4543" i="5"/>
  <c r="E4693" i="5"/>
  <c r="M4693" i="5"/>
  <c r="L4693" i="5"/>
  <c r="K4693" i="5"/>
  <c r="J4693" i="5"/>
  <c r="E4825" i="5"/>
  <c r="M4825" i="5"/>
  <c r="L4825" i="5"/>
  <c r="K4825" i="5"/>
  <c r="J4825" i="5"/>
  <c r="E4963" i="5"/>
  <c r="M4963" i="5"/>
  <c r="L4963" i="5"/>
  <c r="K4963" i="5"/>
  <c r="J4963" i="5"/>
  <c r="E4926" i="5"/>
  <c r="M4926" i="5"/>
  <c r="L4926" i="5"/>
  <c r="K4926" i="5"/>
  <c r="J4926" i="5"/>
  <c r="E5257" i="5"/>
  <c r="M5257" i="5"/>
  <c r="L5257" i="5"/>
  <c r="K5257" i="5"/>
  <c r="J5257" i="5"/>
  <c r="E5401" i="5"/>
  <c r="M5401" i="5"/>
  <c r="L5401" i="5"/>
  <c r="K5401" i="5"/>
  <c r="J5401" i="5"/>
  <c r="E5557" i="5"/>
  <c r="M5557" i="5"/>
  <c r="L5557" i="5"/>
  <c r="K5557" i="5"/>
  <c r="J5557" i="5"/>
  <c r="E3902" i="5"/>
  <c r="M3902" i="5"/>
  <c r="L3902" i="5"/>
  <c r="K3902" i="5"/>
  <c r="J3902" i="5"/>
  <c r="E4058" i="5"/>
  <c r="M4058" i="5"/>
  <c r="L4058" i="5"/>
  <c r="K4058" i="5"/>
  <c r="J4058" i="5"/>
  <c r="E4238" i="5"/>
  <c r="M4238" i="5"/>
  <c r="L4238" i="5"/>
  <c r="K4238" i="5"/>
  <c r="J4238" i="5"/>
  <c r="E4424" i="5"/>
  <c r="M4424" i="5"/>
  <c r="L4424" i="5"/>
  <c r="K4424" i="5"/>
  <c r="J4424" i="5"/>
  <c r="E4592" i="5"/>
  <c r="M4592" i="5"/>
  <c r="L4592" i="5"/>
  <c r="K4592" i="5"/>
  <c r="J4592" i="5"/>
  <c r="E4760" i="5"/>
  <c r="M4760" i="5"/>
  <c r="L4760" i="5"/>
  <c r="K4760" i="5"/>
  <c r="J4760" i="5"/>
  <c r="E4940" i="5"/>
  <c r="M4940" i="5"/>
  <c r="L4940" i="5"/>
  <c r="K4940" i="5"/>
  <c r="J4940" i="5"/>
  <c r="E5090" i="5"/>
  <c r="M5090" i="5"/>
  <c r="L5090" i="5"/>
  <c r="K5090" i="5"/>
  <c r="J5090" i="5"/>
  <c r="E5252" i="5"/>
  <c r="M5252" i="5"/>
  <c r="L5252" i="5"/>
  <c r="K5252" i="5"/>
  <c r="J5252" i="5"/>
  <c r="E5432" i="5"/>
  <c r="M5432" i="5"/>
  <c r="L5432" i="5"/>
  <c r="K5432" i="5"/>
  <c r="J5432" i="5"/>
  <c r="E147" i="5"/>
  <c r="M147" i="5"/>
  <c r="L147" i="5"/>
  <c r="K147" i="5"/>
  <c r="J147" i="5"/>
  <c r="E291" i="5"/>
  <c r="M291" i="5"/>
  <c r="L291" i="5"/>
  <c r="K291" i="5"/>
  <c r="J291" i="5"/>
  <c r="E441" i="5"/>
  <c r="M441" i="5"/>
  <c r="L441" i="5"/>
  <c r="K441" i="5"/>
  <c r="J441" i="5"/>
  <c r="E573" i="5"/>
  <c r="M573" i="5"/>
  <c r="L573" i="5"/>
  <c r="K573" i="5"/>
  <c r="J573" i="5"/>
  <c r="E705" i="5"/>
  <c r="M705" i="5"/>
  <c r="L705" i="5"/>
  <c r="K705" i="5"/>
  <c r="J705" i="5"/>
  <c r="E843" i="5"/>
  <c r="M843" i="5"/>
  <c r="L843" i="5"/>
  <c r="K843" i="5"/>
  <c r="J843" i="5"/>
  <c r="E1053" i="5"/>
  <c r="M1053" i="5"/>
  <c r="L1053" i="5"/>
  <c r="K1053" i="5"/>
  <c r="J1053" i="5"/>
  <c r="E1269" i="5"/>
  <c r="M1269" i="5"/>
  <c r="L1269" i="5"/>
  <c r="K1269" i="5"/>
  <c r="J1269" i="5"/>
  <c r="E1503" i="5"/>
  <c r="M1503" i="5"/>
  <c r="L1503" i="5"/>
  <c r="K1503" i="5"/>
  <c r="J1503" i="5"/>
  <c r="E1725" i="5"/>
  <c r="M1725" i="5"/>
  <c r="L1725" i="5"/>
  <c r="K1725" i="5"/>
  <c r="J1725" i="5"/>
  <c r="E1941" i="5"/>
  <c r="M1941" i="5"/>
  <c r="L1941" i="5"/>
  <c r="K1941" i="5"/>
  <c r="J1941" i="5"/>
  <c r="E2127" i="5"/>
  <c r="M2127" i="5"/>
  <c r="L2127" i="5"/>
  <c r="K2127" i="5"/>
  <c r="J2127" i="5"/>
  <c r="E2337" i="5"/>
  <c r="M2337" i="5"/>
  <c r="L2337" i="5"/>
  <c r="K2337" i="5"/>
  <c r="J2337" i="5"/>
  <c r="E2565" i="5"/>
  <c r="M2565" i="5"/>
  <c r="L2565" i="5"/>
  <c r="K2565" i="5"/>
  <c r="J2565" i="5"/>
  <c r="E2769" i="5"/>
  <c r="M2769" i="5"/>
  <c r="L2769" i="5"/>
  <c r="K2769" i="5"/>
  <c r="J2769" i="5"/>
  <c r="E2949" i="5"/>
  <c r="M2949" i="5"/>
  <c r="L2949" i="5"/>
  <c r="K2949" i="5"/>
  <c r="J2949" i="5"/>
  <c r="E3141" i="5"/>
  <c r="M3141" i="5"/>
  <c r="L3141" i="5"/>
  <c r="K3141" i="5"/>
  <c r="J3141" i="5"/>
  <c r="E3357" i="5"/>
  <c r="M3357" i="5"/>
  <c r="L3357" i="5"/>
  <c r="K3357" i="5"/>
  <c r="J3357" i="5"/>
  <c r="E3579" i="5"/>
  <c r="M3579" i="5"/>
  <c r="L3579" i="5"/>
  <c r="K3579" i="5"/>
  <c r="J3579" i="5"/>
  <c r="E3807" i="5"/>
  <c r="M3807" i="5"/>
  <c r="L3807" i="5"/>
  <c r="K3807" i="5"/>
  <c r="J3807" i="5"/>
  <c r="E4234" i="5"/>
  <c r="M4234" i="5"/>
  <c r="L4234" i="5"/>
  <c r="K4234" i="5"/>
  <c r="J4234" i="5"/>
  <c r="E3320" i="5"/>
  <c r="M3320" i="5"/>
  <c r="L3320" i="5"/>
  <c r="K3320" i="5"/>
  <c r="J3320" i="5"/>
  <c r="E3356" i="5"/>
  <c r="M3356" i="5"/>
  <c r="L3356" i="5"/>
  <c r="K3356" i="5"/>
  <c r="J3356" i="5"/>
  <c r="E3392" i="5"/>
  <c r="M3392" i="5"/>
  <c r="L3392" i="5"/>
  <c r="K3392" i="5"/>
  <c r="J3392" i="5"/>
  <c r="E3428" i="5"/>
  <c r="M3428" i="5"/>
  <c r="L3428" i="5"/>
  <c r="K3428" i="5"/>
  <c r="J3428" i="5"/>
  <c r="E3464" i="5"/>
  <c r="M3464" i="5"/>
  <c r="L3464" i="5"/>
  <c r="K3464" i="5"/>
  <c r="J3464" i="5"/>
  <c r="E3500" i="5"/>
  <c r="M3500" i="5"/>
  <c r="L3500" i="5"/>
  <c r="K3500" i="5"/>
  <c r="J3500" i="5"/>
  <c r="E3536" i="5"/>
  <c r="M3536" i="5"/>
  <c r="L3536" i="5"/>
  <c r="K3536" i="5"/>
  <c r="J3536" i="5"/>
  <c r="E3572" i="5"/>
  <c r="M3572" i="5"/>
  <c r="L3572" i="5"/>
  <c r="K3572" i="5"/>
  <c r="J3572" i="5"/>
  <c r="E3608" i="5"/>
  <c r="M3608" i="5"/>
  <c r="L3608" i="5"/>
  <c r="K3608" i="5"/>
  <c r="J3608" i="5"/>
  <c r="E3644" i="5"/>
  <c r="M3644" i="5"/>
  <c r="L3644" i="5"/>
  <c r="K3644" i="5"/>
  <c r="J3644" i="5"/>
  <c r="E3680" i="5"/>
  <c r="M3680" i="5"/>
  <c r="L3680" i="5"/>
  <c r="K3680" i="5"/>
  <c r="J3680" i="5"/>
  <c r="E3740" i="5"/>
  <c r="M3740" i="5"/>
  <c r="L3740" i="5"/>
  <c r="K3740" i="5"/>
  <c r="J3740" i="5"/>
  <c r="E3824" i="5"/>
  <c r="M3824" i="5"/>
  <c r="L3824" i="5"/>
  <c r="K3824" i="5"/>
  <c r="J3824" i="5"/>
  <c r="E4028" i="5"/>
  <c r="M4028" i="5"/>
  <c r="K4028" i="5"/>
  <c r="L4028" i="5"/>
  <c r="J4028" i="5"/>
  <c r="E4214" i="5"/>
  <c r="M4214" i="5"/>
  <c r="L4214" i="5"/>
  <c r="K4214" i="5"/>
  <c r="J4214" i="5"/>
  <c r="E4412" i="5"/>
  <c r="M4412" i="5"/>
  <c r="L4412" i="5"/>
  <c r="K4412" i="5"/>
  <c r="J4412" i="5"/>
  <c r="E4604" i="5"/>
  <c r="M4604" i="5"/>
  <c r="L4604" i="5"/>
  <c r="K4604" i="5"/>
  <c r="J4604" i="5"/>
  <c r="E5214" i="5"/>
  <c r="M5214" i="5"/>
  <c r="L5214" i="5"/>
  <c r="K5214" i="5"/>
  <c r="J5214" i="5"/>
  <c r="E4952" i="5"/>
  <c r="M4952" i="5"/>
  <c r="L4952" i="5"/>
  <c r="K4952" i="5"/>
  <c r="J4952" i="5"/>
  <c r="E5138" i="5"/>
  <c r="M5138" i="5"/>
  <c r="L5138" i="5"/>
  <c r="K5138" i="5"/>
  <c r="J5138" i="5"/>
  <c r="E5336" i="5"/>
  <c r="M5336" i="5"/>
  <c r="L5336" i="5"/>
  <c r="K5336" i="5"/>
  <c r="J5336" i="5"/>
  <c r="E5540" i="5"/>
  <c r="M5540" i="5"/>
  <c r="L5540" i="5"/>
  <c r="K5540" i="5"/>
  <c r="J5540" i="5"/>
  <c r="E207" i="5"/>
  <c r="M207" i="5"/>
  <c r="L207" i="5"/>
  <c r="K207" i="5"/>
  <c r="J207" i="5"/>
  <c r="E351" i="5"/>
  <c r="M351" i="5"/>
  <c r="L351" i="5"/>
  <c r="K351" i="5"/>
  <c r="J351" i="5"/>
  <c r="E501" i="5"/>
  <c r="M501" i="5"/>
  <c r="L501" i="5"/>
  <c r="K501" i="5"/>
  <c r="J501" i="5"/>
  <c r="E627" i="5"/>
  <c r="M627" i="5"/>
  <c r="L627" i="5"/>
  <c r="K627" i="5"/>
  <c r="J627" i="5"/>
  <c r="E759" i="5"/>
  <c r="M759" i="5"/>
  <c r="L759" i="5"/>
  <c r="K759" i="5"/>
  <c r="J759" i="5"/>
  <c r="E915" i="5"/>
  <c r="M915" i="5"/>
  <c r="L915" i="5"/>
  <c r="K915" i="5"/>
  <c r="J915" i="5"/>
  <c r="E1101" i="5"/>
  <c r="M1101" i="5"/>
  <c r="L1101" i="5"/>
  <c r="K1101" i="5"/>
  <c r="J1101" i="5"/>
  <c r="E1311" i="5"/>
  <c r="M1311" i="5"/>
  <c r="L1311" i="5"/>
  <c r="K1311" i="5"/>
  <c r="J1311" i="5"/>
  <c r="E1515" i="5"/>
  <c r="M1515" i="5"/>
  <c r="L1515" i="5"/>
  <c r="K1515" i="5"/>
  <c r="J1515" i="5"/>
  <c r="E1701" i="5"/>
  <c r="M1701" i="5"/>
  <c r="L1701" i="5"/>
  <c r="K1701" i="5"/>
  <c r="J1701" i="5"/>
  <c r="E1899" i="5"/>
  <c r="M1899" i="5"/>
  <c r="L1899" i="5"/>
  <c r="K1899" i="5"/>
  <c r="J1899" i="5"/>
  <c r="E2121" i="5"/>
  <c r="M2121" i="5"/>
  <c r="L2121" i="5"/>
  <c r="K2121" i="5"/>
  <c r="J2121" i="5"/>
  <c r="E2319" i="5"/>
  <c r="M2319" i="5"/>
  <c r="L2319" i="5"/>
  <c r="K2319" i="5"/>
  <c r="J2319" i="5"/>
  <c r="E2547" i="5"/>
  <c r="M2547" i="5"/>
  <c r="L2547" i="5"/>
  <c r="K2547" i="5"/>
  <c r="J2547" i="5"/>
  <c r="E2739" i="5"/>
  <c r="M2739" i="5"/>
  <c r="L2739" i="5"/>
  <c r="K2739" i="5"/>
  <c r="J2739" i="5"/>
  <c r="E3027" i="5"/>
  <c r="M3027" i="5"/>
  <c r="L3027" i="5"/>
  <c r="K3027" i="5"/>
  <c r="J3027" i="5"/>
  <c r="E3237" i="5"/>
  <c r="M3237" i="5"/>
  <c r="L3237" i="5"/>
  <c r="K3237" i="5"/>
  <c r="J3237" i="5"/>
  <c r="E3447" i="5"/>
  <c r="M3447" i="5"/>
  <c r="L3447" i="5"/>
  <c r="K3447" i="5"/>
  <c r="J3447" i="5"/>
  <c r="E3663" i="5"/>
  <c r="M3663" i="5"/>
  <c r="L3663" i="5"/>
  <c r="K3663" i="5"/>
  <c r="J3663" i="5"/>
  <c r="E3873" i="5"/>
  <c r="M3873" i="5"/>
  <c r="L3873" i="5"/>
  <c r="K3873" i="5"/>
  <c r="J3873" i="5"/>
  <c r="E4065" i="5"/>
  <c r="M4065" i="5"/>
  <c r="K4065" i="5"/>
  <c r="L4065" i="5"/>
  <c r="J4065" i="5"/>
  <c r="E33" i="5"/>
  <c r="M33" i="5"/>
  <c r="L33" i="5"/>
  <c r="K33" i="5"/>
  <c r="J33" i="5"/>
  <c r="E93" i="5"/>
  <c r="M93" i="5"/>
  <c r="L93" i="5"/>
  <c r="K93" i="5"/>
  <c r="J93" i="5"/>
  <c r="E219" i="5"/>
  <c r="M219" i="5"/>
  <c r="L219" i="5"/>
  <c r="K219" i="5"/>
  <c r="J219" i="5"/>
  <c r="E357" i="5"/>
  <c r="M357" i="5"/>
  <c r="L357" i="5"/>
  <c r="K357" i="5"/>
  <c r="J357" i="5"/>
  <c r="E519" i="5"/>
  <c r="M519" i="5"/>
  <c r="L519" i="5"/>
  <c r="K519" i="5"/>
  <c r="J519" i="5"/>
  <c r="E687" i="5"/>
  <c r="M687" i="5"/>
  <c r="L687" i="5"/>
  <c r="K687" i="5"/>
  <c r="J687" i="5"/>
  <c r="E855" i="5"/>
  <c r="M855" i="5"/>
  <c r="L855" i="5"/>
  <c r="K855" i="5"/>
  <c r="J855" i="5"/>
  <c r="E1023" i="5"/>
  <c r="M1023" i="5"/>
  <c r="L1023" i="5"/>
  <c r="K1023" i="5"/>
  <c r="J1023" i="5"/>
  <c r="E1257" i="5"/>
  <c r="M1257" i="5"/>
  <c r="L1257" i="5"/>
  <c r="K1257" i="5"/>
  <c r="J1257" i="5"/>
  <c r="E1473" i="5"/>
  <c r="M1473" i="5"/>
  <c r="L1473" i="5"/>
  <c r="K1473" i="5"/>
  <c r="J1473" i="5"/>
  <c r="E1707" i="5"/>
  <c r="M1707" i="5"/>
  <c r="L1707" i="5"/>
  <c r="K1707" i="5"/>
  <c r="J1707" i="5"/>
  <c r="E1953" i="5"/>
  <c r="M1953" i="5"/>
  <c r="L1953" i="5"/>
  <c r="K1953" i="5"/>
  <c r="J1953" i="5"/>
  <c r="E2199" i="5"/>
  <c r="M2199" i="5"/>
  <c r="L2199" i="5"/>
  <c r="K2199" i="5"/>
  <c r="J2199" i="5"/>
  <c r="E2427" i="5"/>
  <c r="M2427" i="5"/>
  <c r="L2427" i="5"/>
  <c r="K2427" i="5"/>
  <c r="J2427" i="5"/>
  <c r="E2661" i="5"/>
  <c r="M2661" i="5"/>
  <c r="L2661" i="5"/>
  <c r="K2661" i="5"/>
  <c r="J2661" i="5"/>
  <c r="E2913" i="5"/>
  <c r="M2913" i="5"/>
  <c r="L2913" i="5"/>
  <c r="K2913" i="5"/>
  <c r="J2913" i="5"/>
  <c r="E3147" i="5"/>
  <c r="M3147" i="5"/>
  <c r="L3147" i="5"/>
  <c r="K3147" i="5"/>
  <c r="J3147" i="5"/>
  <c r="E3375" i="5"/>
  <c r="M3375" i="5"/>
  <c r="L3375" i="5"/>
  <c r="K3375" i="5"/>
  <c r="J3375" i="5"/>
  <c r="E3597" i="5"/>
  <c r="M3597" i="5"/>
  <c r="L3597" i="5"/>
  <c r="K3597" i="5"/>
  <c r="J3597" i="5"/>
  <c r="E3825" i="5"/>
  <c r="M3825" i="5"/>
  <c r="L3825" i="5"/>
  <c r="K3825" i="5"/>
  <c r="J3825" i="5"/>
  <c r="E4035" i="5"/>
  <c r="M4035" i="5"/>
  <c r="L4035" i="5"/>
  <c r="K4035" i="5"/>
  <c r="J4035" i="5"/>
  <c r="E4081" i="5"/>
  <c r="M4081" i="5"/>
  <c r="L4081" i="5"/>
  <c r="K4081" i="5"/>
  <c r="J4081" i="5"/>
  <c r="E4117" i="5"/>
  <c r="M4117" i="5"/>
  <c r="L4117" i="5"/>
  <c r="K4117" i="5"/>
  <c r="J4117" i="5"/>
  <c r="E4159" i="5"/>
  <c r="M4159" i="5"/>
  <c r="L4159" i="5"/>
  <c r="K4159" i="5"/>
  <c r="J4159" i="5"/>
  <c r="E4225" i="5"/>
  <c r="M4225" i="5"/>
  <c r="L4225" i="5"/>
  <c r="K4225" i="5"/>
  <c r="J4225" i="5"/>
  <c r="E4363" i="5"/>
  <c r="M4363" i="5"/>
  <c r="L4363" i="5"/>
  <c r="K4363" i="5"/>
  <c r="J4363" i="5"/>
  <c r="E4507" i="5"/>
  <c r="M4507" i="5"/>
  <c r="L4507" i="5"/>
  <c r="K4507" i="5"/>
  <c r="J4507" i="5"/>
  <c r="E5379" i="5"/>
  <c r="M5379" i="5"/>
  <c r="L5379" i="5"/>
  <c r="K5379" i="5"/>
  <c r="J5379" i="5"/>
  <c r="E4801" i="5"/>
  <c r="M4801" i="5"/>
  <c r="L4801" i="5"/>
  <c r="K4801" i="5"/>
  <c r="J4801" i="5"/>
  <c r="E4927" i="5"/>
  <c r="M4927" i="5"/>
  <c r="L4927" i="5"/>
  <c r="K4927" i="5"/>
  <c r="J4927" i="5"/>
  <c r="E5065" i="5"/>
  <c r="M5065" i="5"/>
  <c r="L5065" i="5"/>
  <c r="K5065" i="5"/>
  <c r="J5065" i="5"/>
  <c r="E5209" i="5"/>
  <c r="M5209" i="5"/>
  <c r="L5209" i="5"/>
  <c r="K5209" i="5"/>
  <c r="J5209" i="5"/>
  <c r="E4654" i="5"/>
  <c r="M4654" i="5"/>
  <c r="L4654" i="5"/>
  <c r="K4654" i="5"/>
  <c r="J4654" i="5"/>
  <c r="E5491" i="5"/>
  <c r="M5491" i="5"/>
  <c r="L5491" i="5"/>
  <c r="K5491" i="5"/>
  <c r="J5491" i="5"/>
  <c r="E3818" i="5"/>
  <c r="M3818" i="5"/>
  <c r="L3818" i="5"/>
  <c r="K3818" i="5"/>
  <c r="J3818" i="5"/>
  <c r="E3974" i="5"/>
  <c r="M3974" i="5"/>
  <c r="L3974" i="5"/>
  <c r="K3974" i="5"/>
  <c r="J3974" i="5"/>
  <c r="E4202" i="5"/>
  <c r="M4202" i="5"/>
  <c r="L4202" i="5"/>
  <c r="K4202" i="5"/>
  <c r="J4202" i="5"/>
  <c r="E4382" i="5"/>
  <c r="M4382" i="5"/>
  <c r="L4382" i="5"/>
  <c r="K4382" i="5"/>
  <c r="J4382" i="5"/>
  <c r="E4568" i="5"/>
  <c r="M4568" i="5"/>
  <c r="L4568" i="5"/>
  <c r="K4568" i="5"/>
  <c r="J4568" i="5"/>
  <c r="E4742" i="5"/>
  <c r="M4742" i="5"/>
  <c r="L4742" i="5"/>
  <c r="K4742" i="5"/>
  <c r="J4742" i="5"/>
  <c r="E4928" i="5"/>
  <c r="M4928" i="5"/>
  <c r="L4928" i="5"/>
  <c r="K4928" i="5"/>
  <c r="J4928" i="5"/>
  <c r="E5120" i="5"/>
  <c r="M5120" i="5"/>
  <c r="L5120" i="5"/>
  <c r="K5120" i="5"/>
  <c r="J5120" i="5"/>
  <c r="E5294" i="5"/>
  <c r="M5294" i="5"/>
  <c r="L5294" i="5"/>
  <c r="K5294" i="5"/>
  <c r="J5294" i="5"/>
  <c r="E5474" i="5"/>
  <c r="M5474" i="5"/>
  <c r="L5474" i="5"/>
  <c r="K5474" i="5"/>
  <c r="J5474" i="5"/>
  <c r="E1029" i="5"/>
  <c r="M1029" i="5"/>
  <c r="L1029" i="5"/>
  <c r="K1029" i="5"/>
  <c r="J1029" i="5"/>
  <c r="E1251" i="5"/>
  <c r="M1251" i="5"/>
  <c r="L1251" i="5"/>
  <c r="K1251" i="5"/>
  <c r="J1251" i="5"/>
  <c r="E1461" i="5"/>
  <c r="M1461" i="5"/>
  <c r="L1461" i="5"/>
  <c r="K1461" i="5"/>
  <c r="J1461" i="5"/>
  <c r="E1677" i="5"/>
  <c r="M1677" i="5"/>
  <c r="L1677" i="5"/>
  <c r="K1677" i="5"/>
  <c r="J1677" i="5"/>
  <c r="E1887" i="5"/>
  <c r="M1887" i="5"/>
  <c r="L1887" i="5"/>
  <c r="K1887" i="5"/>
  <c r="J1887" i="5"/>
  <c r="E2115" i="5"/>
  <c r="M2115" i="5"/>
  <c r="L2115" i="5"/>
  <c r="K2115" i="5"/>
  <c r="J2115" i="5"/>
  <c r="E2343" i="5"/>
  <c r="M2343" i="5"/>
  <c r="L2343" i="5"/>
  <c r="K2343" i="5"/>
  <c r="J2343" i="5"/>
  <c r="E2553" i="5"/>
  <c r="M2553" i="5"/>
  <c r="L2553" i="5"/>
  <c r="K2553" i="5"/>
  <c r="J2553" i="5"/>
  <c r="E2787" i="5"/>
  <c r="M2787" i="5"/>
  <c r="L2787" i="5"/>
  <c r="K2787" i="5"/>
  <c r="J2787" i="5"/>
  <c r="E2985" i="5"/>
  <c r="M2985" i="5"/>
  <c r="L2985" i="5"/>
  <c r="K2985" i="5"/>
  <c r="J2985" i="5"/>
  <c r="E3213" i="5"/>
  <c r="M3213" i="5"/>
  <c r="L3213" i="5"/>
  <c r="K3213" i="5"/>
  <c r="J3213" i="5"/>
  <c r="E3429" i="5"/>
  <c r="M3429" i="5"/>
  <c r="L3429" i="5"/>
  <c r="K3429" i="5"/>
  <c r="J3429" i="5"/>
  <c r="E3651" i="5"/>
  <c r="M3651" i="5"/>
  <c r="L3651" i="5"/>
  <c r="K3651" i="5"/>
  <c r="J3651" i="5"/>
  <c r="E3843" i="5"/>
  <c r="M3843" i="5"/>
  <c r="L3843" i="5"/>
  <c r="K3843" i="5"/>
  <c r="J3843" i="5"/>
  <c r="E4077" i="5"/>
  <c r="M4077" i="5"/>
  <c r="L4077" i="5"/>
  <c r="K4077" i="5"/>
  <c r="J4077" i="5"/>
  <c r="E4371" i="5"/>
  <c r="M4371" i="5"/>
  <c r="L4371" i="5"/>
  <c r="K4371" i="5"/>
  <c r="J4371" i="5"/>
  <c r="E4563" i="5"/>
  <c r="M4563" i="5"/>
  <c r="L4563" i="5"/>
  <c r="K4563" i="5"/>
  <c r="J4563" i="5"/>
  <c r="E4731" i="5"/>
  <c r="M4731" i="5"/>
  <c r="L4731" i="5"/>
  <c r="K4731" i="5"/>
  <c r="J4731" i="5"/>
  <c r="E4911" i="5"/>
  <c r="M4911" i="5"/>
  <c r="L4911" i="5"/>
  <c r="K4911" i="5"/>
  <c r="J4911" i="5"/>
  <c r="E5091" i="5"/>
  <c r="M5091" i="5"/>
  <c r="L5091" i="5"/>
  <c r="K5091" i="5"/>
  <c r="J5091" i="5"/>
  <c r="E5265" i="5"/>
  <c r="M5265" i="5"/>
  <c r="L5265" i="5"/>
  <c r="K5265" i="5"/>
  <c r="J5265" i="5"/>
  <c r="E5439" i="5"/>
  <c r="M5439" i="5"/>
  <c r="L5439" i="5"/>
  <c r="K5439" i="5"/>
  <c r="J5439" i="5"/>
  <c r="E4317" i="5"/>
  <c r="M4317" i="5"/>
  <c r="L4317" i="5"/>
  <c r="K4317" i="5"/>
  <c r="J4317" i="5"/>
  <c r="E4485" i="5"/>
  <c r="M4485" i="5"/>
  <c r="L4485" i="5"/>
  <c r="K4485" i="5"/>
  <c r="J4485" i="5"/>
  <c r="E4665" i="5"/>
  <c r="M4665" i="5"/>
  <c r="L4665" i="5"/>
  <c r="K4665" i="5"/>
  <c r="J4665" i="5"/>
  <c r="E4839" i="5"/>
  <c r="M4839" i="5"/>
  <c r="L4839" i="5"/>
  <c r="K4839" i="5"/>
  <c r="J4839" i="5"/>
  <c r="E5019" i="5"/>
  <c r="M5019" i="5"/>
  <c r="L5019" i="5"/>
  <c r="K5019" i="5"/>
  <c r="J5019" i="5"/>
  <c r="E5199" i="5"/>
  <c r="M5199" i="5"/>
  <c r="L5199" i="5"/>
  <c r="K5199" i="5"/>
  <c r="J5199" i="5"/>
  <c r="E4969" i="5"/>
  <c r="M4969" i="5"/>
  <c r="L4969" i="5"/>
  <c r="K4969" i="5"/>
  <c r="J4969" i="5"/>
  <c r="E5499" i="5"/>
  <c r="M5499" i="5"/>
  <c r="L5499" i="5"/>
  <c r="K5499" i="5"/>
  <c r="J5499" i="5"/>
  <c r="E4083" i="5"/>
  <c r="M4083" i="5"/>
  <c r="L4083" i="5"/>
  <c r="K4083" i="5"/>
  <c r="J4083" i="5"/>
  <c r="E4413" i="5"/>
  <c r="M4413" i="5"/>
  <c r="L4413" i="5"/>
  <c r="K4413" i="5"/>
  <c r="J4413" i="5"/>
  <c r="E4587" i="5"/>
  <c r="M4587" i="5"/>
  <c r="L4587" i="5"/>
  <c r="K4587" i="5"/>
  <c r="J4587" i="5"/>
  <c r="E4773" i="5"/>
  <c r="M4773" i="5"/>
  <c r="L4773" i="5"/>
  <c r="K4773" i="5"/>
  <c r="J4773" i="5"/>
  <c r="E4724" i="5"/>
  <c r="M4724" i="5"/>
  <c r="L4724" i="5"/>
  <c r="K4724" i="5"/>
  <c r="J4724" i="5"/>
  <c r="E5127" i="5"/>
  <c r="M5127" i="5"/>
  <c r="L5127" i="5"/>
  <c r="K5127" i="5"/>
  <c r="J5127" i="5"/>
  <c r="E5301" i="5"/>
  <c r="M5301" i="5"/>
  <c r="L5301" i="5"/>
  <c r="K5301" i="5"/>
  <c r="J5301" i="5"/>
  <c r="E5463" i="5"/>
  <c r="M5463" i="5"/>
  <c r="L5463" i="5"/>
  <c r="K5463" i="5"/>
  <c r="J5463" i="5"/>
  <c r="E5541" i="5"/>
  <c r="M5541" i="5"/>
  <c r="L5541" i="5"/>
  <c r="K5541" i="5"/>
  <c r="J5541" i="5"/>
  <c r="E4323" i="5"/>
  <c r="M4323" i="5"/>
  <c r="L4323" i="5"/>
  <c r="K4323" i="5"/>
  <c r="J4323" i="5"/>
  <c r="E4497" i="5"/>
  <c r="M4497" i="5"/>
  <c r="L4497" i="5"/>
  <c r="K4497" i="5"/>
  <c r="J4497" i="5"/>
  <c r="E4689" i="5"/>
  <c r="M4689" i="5"/>
  <c r="L4689" i="5"/>
  <c r="K4689" i="5"/>
  <c r="J4689" i="5"/>
  <c r="E4875" i="5"/>
  <c r="M4875" i="5"/>
  <c r="L4875" i="5"/>
  <c r="K4875" i="5"/>
  <c r="J4875" i="5"/>
  <c r="E5055" i="5"/>
  <c r="M5055" i="5"/>
  <c r="L5055" i="5"/>
  <c r="K5055" i="5"/>
  <c r="J5055" i="5"/>
  <c r="E5235" i="5"/>
  <c r="M5235" i="5"/>
  <c r="L5235" i="5"/>
  <c r="K5235" i="5"/>
  <c r="J5235" i="5"/>
  <c r="E5427" i="5"/>
  <c r="M5427" i="5"/>
  <c r="L5427" i="5"/>
  <c r="K5427" i="5"/>
  <c r="J5427" i="5"/>
  <c r="E4137" i="5"/>
  <c r="M4137" i="5"/>
  <c r="L4137" i="5"/>
  <c r="K4137" i="5"/>
  <c r="J4137" i="5"/>
  <c r="E4173" i="5"/>
  <c r="M4173" i="5"/>
  <c r="L4173" i="5"/>
  <c r="K4173" i="5"/>
  <c r="J4173" i="5"/>
  <c r="E4209" i="5"/>
  <c r="M4209" i="5"/>
  <c r="L4209" i="5"/>
  <c r="K4209" i="5"/>
  <c r="J4209" i="5"/>
  <c r="E4293" i="5"/>
  <c r="M4293" i="5"/>
  <c r="L4293" i="5"/>
  <c r="K4293" i="5"/>
  <c r="J4293" i="5"/>
  <c r="E4449" i="5"/>
  <c r="M4449" i="5"/>
  <c r="L4449" i="5"/>
  <c r="K4449" i="5"/>
  <c r="J4449" i="5"/>
  <c r="E4617" i="5"/>
  <c r="M4617" i="5"/>
  <c r="L4617" i="5"/>
  <c r="K4617" i="5"/>
  <c r="J4617" i="5"/>
  <c r="E4797" i="5"/>
  <c r="M4797" i="5"/>
  <c r="L4797" i="5"/>
  <c r="K4797" i="5"/>
  <c r="J4797" i="5"/>
  <c r="E4983" i="5"/>
  <c r="M4983" i="5"/>
  <c r="L4983" i="5"/>
  <c r="K4983" i="5"/>
  <c r="J4983" i="5"/>
  <c r="E5163" i="5"/>
  <c r="M5163" i="5"/>
  <c r="L5163" i="5"/>
  <c r="K5163" i="5"/>
  <c r="J5163" i="5"/>
  <c r="E5343" i="5"/>
  <c r="M5343" i="5"/>
  <c r="L5343" i="5"/>
  <c r="K5343" i="5"/>
  <c r="J5343" i="5"/>
  <c r="C3769" i="5"/>
  <c r="C3909" i="5"/>
  <c r="C4405" i="5"/>
  <c r="C4597" i="5"/>
  <c r="C4749" i="5"/>
  <c r="C4793" i="5"/>
  <c r="C2853" i="5"/>
  <c r="C3309" i="5"/>
  <c r="C3701" i="5"/>
  <c r="C3877" i="5"/>
  <c r="C3989" i="5"/>
  <c r="C4049" i="5"/>
  <c r="C4337" i="5"/>
  <c r="C4569" i="5"/>
  <c r="C4673" i="5"/>
  <c r="C5290" i="5"/>
  <c r="C5200" i="5"/>
  <c r="C4833" i="5"/>
  <c r="C4981" i="5"/>
  <c r="C3424" i="5"/>
  <c r="C93" i="5"/>
  <c r="C165" i="5"/>
  <c r="C5009" i="5"/>
  <c r="C5033" i="5"/>
  <c r="C5065" i="5"/>
  <c r="C5177" i="5"/>
  <c r="C5297" i="5"/>
  <c r="C5225" i="5"/>
  <c r="C5301" i="5"/>
  <c r="C813" i="5"/>
  <c r="C909" i="5"/>
  <c r="C345" i="5"/>
  <c r="C5357" i="5"/>
  <c r="C5405" i="5"/>
  <c r="C5429" i="5"/>
  <c r="C5477" i="5"/>
  <c r="C5501" i="5"/>
  <c r="E5" i="5"/>
  <c r="M5" i="5"/>
  <c r="L5" i="5"/>
  <c r="K5" i="5"/>
  <c r="J5" i="5"/>
  <c r="E41" i="5"/>
  <c r="M41" i="5"/>
  <c r="L41" i="5"/>
  <c r="K41" i="5"/>
  <c r="J41" i="5"/>
  <c r="E117" i="5"/>
  <c r="M117" i="5"/>
  <c r="L117" i="5"/>
  <c r="K117" i="5"/>
  <c r="J117" i="5"/>
  <c r="E113" i="5"/>
  <c r="M113" i="5"/>
  <c r="L113" i="5"/>
  <c r="K113" i="5"/>
  <c r="J113" i="5"/>
  <c r="E149" i="5"/>
  <c r="M149" i="5"/>
  <c r="L149" i="5"/>
  <c r="K149" i="5"/>
  <c r="J149" i="5"/>
  <c r="E185" i="5"/>
  <c r="M185" i="5"/>
  <c r="L185" i="5"/>
  <c r="K185" i="5"/>
  <c r="J185" i="5"/>
  <c r="E221" i="5"/>
  <c r="M221" i="5"/>
  <c r="L221" i="5"/>
  <c r="K221" i="5"/>
  <c r="J221" i="5"/>
  <c r="E257" i="5"/>
  <c r="M257" i="5"/>
  <c r="L257" i="5"/>
  <c r="K257" i="5"/>
  <c r="J257" i="5"/>
  <c r="E293" i="5"/>
  <c r="M293" i="5"/>
  <c r="L293" i="5"/>
  <c r="K293" i="5"/>
  <c r="J293" i="5"/>
  <c r="E329" i="5"/>
  <c r="M329" i="5"/>
  <c r="L329" i="5"/>
  <c r="K329" i="5"/>
  <c r="J329" i="5"/>
  <c r="E365" i="5"/>
  <c r="M365" i="5"/>
  <c r="L365" i="5"/>
  <c r="K365" i="5"/>
  <c r="J365" i="5"/>
  <c r="E401" i="5"/>
  <c r="M401" i="5"/>
  <c r="L401" i="5"/>
  <c r="K401" i="5"/>
  <c r="J401" i="5"/>
  <c r="E437" i="5"/>
  <c r="M437" i="5"/>
  <c r="L437" i="5"/>
  <c r="K437" i="5"/>
  <c r="J437" i="5"/>
  <c r="E473" i="5"/>
  <c r="M473" i="5"/>
  <c r="L473" i="5"/>
  <c r="K473" i="5"/>
  <c r="J473" i="5"/>
  <c r="E509" i="5"/>
  <c r="M509" i="5"/>
  <c r="L509" i="5"/>
  <c r="K509" i="5"/>
  <c r="J509" i="5"/>
  <c r="E545" i="5"/>
  <c r="M545" i="5"/>
  <c r="L545" i="5"/>
  <c r="K545" i="5"/>
  <c r="J545" i="5"/>
  <c r="E581" i="5"/>
  <c r="M581" i="5"/>
  <c r="L581" i="5"/>
  <c r="K581" i="5"/>
  <c r="J581" i="5"/>
  <c r="E617" i="5"/>
  <c r="M617" i="5"/>
  <c r="L617" i="5"/>
  <c r="K617" i="5"/>
  <c r="J617" i="5"/>
  <c r="E653" i="5"/>
  <c r="M653" i="5"/>
  <c r="L653" i="5"/>
  <c r="K653" i="5"/>
  <c r="J653" i="5"/>
  <c r="E689" i="5"/>
  <c r="M689" i="5"/>
  <c r="L689" i="5"/>
  <c r="K689" i="5"/>
  <c r="J689" i="5"/>
  <c r="E725" i="5"/>
  <c r="M725" i="5"/>
  <c r="L725" i="5"/>
  <c r="K725" i="5"/>
  <c r="J725" i="5"/>
  <c r="E761" i="5"/>
  <c r="M761" i="5"/>
  <c r="L761" i="5"/>
  <c r="K761" i="5"/>
  <c r="J761" i="5"/>
  <c r="E36" i="5"/>
  <c r="M36" i="5"/>
  <c r="L36" i="5"/>
  <c r="K36" i="5"/>
  <c r="J36" i="5"/>
  <c r="E72" i="5"/>
  <c r="M72" i="5"/>
  <c r="L72" i="5"/>
  <c r="K72" i="5"/>
  <c r="J72" i="5"/>
  <c r="E108" i="5"/>
  <c r="M108" i="5"/>
  <c r="L108" i="5"/>
  <c r="K108" i="5"/>
  <c r="J108" i="5"/>
  <c r="E144" i="5"/>
  <c r="M144" i="5"/>
  <c r="L144" i="5"/>
  <c r="K144" i="5"/>
  <c r="J144" i="5"/>
  <c r="E67" i="5"/>
  <c r="M67" i="5"/>
  <c r="L67" i="5"/>
  <c r="K67" i="5"/>
  <c r="J67" i="5"/>
  <c r="E216" i="5"/>
  <c r="M216" i="5"/>
  <c r="L216" i="5"/>
  <c r="K216" i="5"/>
  <c r="J216" i="5"/>
  <c r="E252" i="5"/>
  <c r="M252" i="5"/>
  <c r="L252" i="5"/>
  <c r="K252" i="5"/>
  <c r="J252" i="5"/>
  <c r="E288" i="5"/>
  <c r="M288" i="5"/>
  <c r="L288" i="5"/>
  <c r="K288" i="5"/>
  <c r="J288" i="5"/>
  <c r="E324" i="5"/>
  <c r="M324" i="5"/>
  <c r="L324" i="5"/>
  <c r="K324" i="5"/>
  <c r="J324" i="5"/>
  <c r="E4189" i="5"/>
  <c r="M4189" i="5"/>
  <c r="L4189" i="5"/>
  <c r="K4189" i="5"/>
  <c r="J4189" i="5"/>
  <c r="E396" i="5"/>
  <c r="M396" i="5"/>
  <c r="L396" i="5"/>
  <c r="K396" i="5"/>
  <c r="J396" i="5"/>
  <c r="E432" i="5"/>
  <c r="M432" i="5"/>
  <c r="L432" i="5"/>
  <c r="K432" i="5"/>
  <c r="J432" i="5"/>
  <c r="E468" i="5"/>
  <c r="M468" i="5"/>
  <c r="L468" i="5"/>
  <c r="K468" i="5"/>
  <c r="J468" i="5"/>
  <c r="E504" i="5"/>
  <c r="M504" i="5"/>
  <c r="L504" i="5"/>
  <c r="K504" i="5"/>
  <c r="J504" i="5"/>
  <c r="E540" i="5"/>
  <c r="M540" i="5"/>
  <c r="L540" i="5"/>
  <c r="K540" i="5"/>
  <c r="J540" i="5"/>
  <c r="E576" i="5"/>
  <c r="M576" i="5"/>
  <c r="L576" i="5"/>
  <c r="K576" i="5"/>
  <c r="J576" i="5"/>
  <c r="E612" i="5"/>
  <c r="M612" i="5"/>
  <c r="L612" i="5"/>
  <c r="K612" i="5"/>
  <c r="J612" i="5"/>
  <c r="E648" i="5"/>
  <c r="M648" i="5"/>
  <c r="L648" i="5"/>
  <c r="K648" i="5"/>
  <c r="J648" i="5"/>
  <c r="E684" i="5"/>
  <c r="M684" i="5"/>
  <c r="L684" i="5"/>
  <c r="K684" i="5"/>
  <c r="J684" i="5"/>
  <c r="E720" i="5"/>
  <c r="M720" i="5"/>
  <c r="L720" i="5"/>
  <c r="K720" i="5"/>
  <c r="J720" i="5"/>
  <c r="E756" i="5"/>
  <c r="M756" i="5"/>
  <c r="L756" i="5"/>
  <c r="K756" i="5"/>
  <c r="J756" i="5"/>
  <c r="E28" i="5"/>
  <c r="M28" i="5"/>
  <c r="L28" i="5"/>
  <c r="K28" i="5"/>
  <c r="J28" i="5"/>
  <c r="E64" i="5"/>
  <c r="M64" i="5"/>
  <c r="L64" i="5"/>
  <c r="K64" i="5"/>
  <c r="J64" i="5"/>
  <c r="E100" i="5"/>
  <c r="M100" i="5"/>
  <c r="L100" i="5"/>
  <c r="K100" i="5"/>
  <c r="J100" i="5"/>
  <c r="E136" i="5"/>
  <c r="M136" i="5"/>
  <c r="L136" i="5"/>
  <c r="K136" i="5"/>
  <c r="J136" i="5"/>
  <c r="E172" i="5"/>
  <c r="M172" i="5"/>
  <c r="L172" i="5"/>
  <c r="K172" i="5"/>
  <c r="J172" i="5"/>
  <c r="E208" i="5"/>
  <c r="M208" i="5"/>
  <c r="L208" i="5"/>
  <c r="K208" i="5"/>
  <c r="J208" i="5"/>
  <c r="E244" i="5"/>
  <c r="M244" i="5"/>
  <c r="L244" i="5"/>
  <c r="K244" i="5"/>
  <c r="J244" i="5"/>
  <c r="E280" i="5"/>
  <c r="M280" i="5"/>
  <c r="L280" i="5"/>
  <c r="K280" i="5"/>
  <c r="J280" i="5"/>
  <c r="E316" i="5"/>
  <c r="M316" i="5"/>
  <c r="L316" i="5"/>
  <c r="K316" i="5"/>
  <c r="J316" i="5"/>
  <c r="E352" i="5"/>
  <c r="M352" i="5"/>
  <c r="L352" i="5"/>
  <c r="K352" i="5"/>
  <c r="J352" i="5"/>
  <c r="E388" i="5"/>
  <c r="M388" i="5"/>
  <c r="L388" i="5"/>
  <c r="K388" i="5"/>
  <c r="J388" i="5"/>
  <c r="E424" i="5"/>
  <c r="M424" i="5"/>
  <c r="L424" i="5"/>
  <c r="K424" i="5"/>
  <c r="J424" i="5"/>
  <c r="E460" i="5"/>
  <c r="M460" i="5"/>
  <c r="L460" i="5"/>
  <c r="K460" i="5"/>
  <c r="J460" i="5"/>
  <c r="E496" i="5"/>
  <c r="M496" i="5"/>
  <c r="L496" i="5"/>
  <c r="K496" i="5"/>
  <c r="J496" i="5"/>
  <c r="E532" i="5"/>
  <c r="M532" i="5"/>
  <c r="L532" i="5"/>
  <c r="K532" i="5"/>
  <c r="J532" i="5"/>
  <c r="E568" i="5"/>
  <c r="M568" i="5"/>
  <c r="L568" i="5"/>
  <c r="K568" i="5"/>
  <c r="J568" i="5"/>
  <c r="E604" i="5"/>
  <c r="M604" i="5"/>
  <c r="L604" i="5"/>
  <c r="K604" i="5"/>
  <c r="J604" i="5"/>
  <c r="E640" i="5"/>
  <c r="M640" i="5"/>
  <c r="L640" i="5"/>
  <c r="K640" i="5"/>
  <c r="J640" i="5"/>
  <c r="E676" i="5"/>
  <c r="M676" i="5"/>
  <c r="L676" i="5"/>
  <c r="K676" i="5"/>
  <c r="J676" i="5"/>
  <c r="E712" i="5"/>
  <c r="M712" i="5"/>
  <c r="L712" i="5"/>
  <c r="K712" i="5"/>
  <c r="J712" i="5"/>
  <c r="E748" i="5"/>
  <c r="M748" i="5"/>
  <c r="L748" i="5"/>
  <c r="K748" i="5"/>
  <c r="J748" i="5"/>
  <c r="E785" i="5"/>
  <c r="M785" i="5"/>
  <c r="L785" i="5"/>
  <c r="K785" i="5"/>
  <c r="J785" i="5"/>
  <c r="E821" i="5"/>
  <c r="M821" i="5"/>
  <c r="L821" i="5"/>
  <c r="K821" i="5"/>
  <c r="J821" i="5"/>
  <c r="E857" i="5"/>
  <c r="M857" i="5"/>
  <c r="L857" i="5"/>
  <c r="K857" i="5"/>
  <c r="J857" i="5"/>
  <c r="E893" i="5"/>
  <c r="M893" i="5"/>
  <c r="L893" i="5"/>
  <c r="K893" i="5"/>
  <c r="J893" i="5"/>
  <c r="E929" i="5"/>
  <c r="M929" i="5"/>
  <c r="L929" i="5"/>
  <c r="K929" i="5"/>
  <c r="J929" i="5"/>
  <c r="E965" i="5"/>
  <c r="M965" i="5"/>
  <c r="L965" i="5"/>
  <c r="K965" i="5"/>
  <c r="J965" i="5"/>
  <c r="E1001" i="5"/>
  <c r="M1001" i="5"/>
  <c r="L1001" i="5"/>
  <c r="K1001" i="5"/>
  <c r="J1001" i="5"/>
  <c r="E1037" i="5"/>
  <c r="M1037" i="5"/>
  <c r="L1037" i="5"/>
  <c r="K1037" i="5"/>
  <c r="J1037" i="5"/>
  <c r="E1073" i="5"/>
  <c r="M1073" i="5"/>
  <c r="L1073" i="5"/>
  <c r="K1073" i="5"/>
  <c r="J1073" i="5"/>
  <c r="E1109" i="5"/>
  <c r="M1109" i="5"/>
  <c r="L1109" i="5"/>
  <c r="K1109" i="5"/>
  <c r="J1109" i="5"/>
  <c r="E1145" i="5"/>
  <c r="M1145" i="5"/>
  <c r="L1145" i="5"/>
  <c r="K1145" i="5"/>
  <c r="J1145" i="5"/>
  <c r="E1181" i="5"/>
  <c r="M1181" i="5"/>
  <c r="L1181" i="5"/>
  <c r="K1181" i="5"/>
  <c r="J1181" i="5"/>
  <c r="E1217" i="5"/>
  <c r="M1217" i="5"/>
  <c r="L1217" i="5"/>
  <c r="K1217" i="5"/>
  <c r="J1217" i="5"/>
  <c r="E1253" i="5"/>
  <c r="M1253" i="5"/>
  <c r="L1253" i="5"/>
  <c r="K1253" i="5"/>
  <c r="J1253" i="5"/>
  <c r="E1289" i="5"/>
  <c r="M1289" i="5"/>
  <c r="L1289" i="5"/>
  <c r="K1289" i="5"/>
  <c r="J1289" i="5"/>
  <c r="E1325" i="5"/>
  <c r="M1325" i="5"/>
  <c r="L1325" i="5"/>
  <c r="K1325" i="5"/>
  <c r="J1325" i="5"/>
  <c r="E1361" i="5"/>
  <c r="M1361" i="5"/>
  <c r="L1361" i="5"/>
  <c r="K1361" i="5"/>
  <c r="J1361" i="5"/>
  <c r="E1397" i="5"/>
  <c r="M1397" i="5"/>
  <c r="L1397" i="5"/>
  <c r="K1397" i="5"/>
  <c r="J1397" i="5"/>
  <c r="E1433" i="5"/>
  <c r="M1433" i="5"/>
  <c r="L1433" i="5"/>
  <c r="K1433" i="5"/>
  <c r="J1433" i="5"/>
  <c r="E1469" i="5"/>
  <c r="M1469" i="5"/>
  <c r="L1469" i="5"/>
  <c r="K1469" i="5"/>
  <c r="J1469" i="5"/>
  <c r="E1505" i="5"/>
  <c r="M1505" i="5"/>
  <c r="L1505" i="5"/>
  <c r="K1505" i="5"/>
  <c r="J1505" i="5"/>
  <c r="E1541" i="5"/>
  <c r="M1541" i="5"/>
  <c r="L1541" i="5"/>
  <c r="K1541" i="5"/>
  <c r="J1541" i="5"/>
  <c r="E1577" i="5"/>
  <c r="M1577" i="5"/>
  <c r="L1577" i="5"/>
  <c r="K1577" i="5"/>
  <c r="J1577" i="5"/>
  <c r="E1613" i="5"/>
  <c r="M1613" i="5"/>
  <c r="L1613" i="5"/>
  <c r="K1613" i="5"/>
  <c r="J1613" i="5"/>
  <c r="E1649" i="5"/>
  <c r="M1649" i="5"/>
  <c r="L1649" i="5"/>
  <c r="K1649" i="5"/>
  <c r="J1649" i="5"/>
  <c r="E1685" i="5"/>
  <c r="M1685" i="5"/>
  <c r="L1685" i="5"/>
  <c r="K1685" i="5"/>
  <c r="J1685" i="5"/>
  <c r="E1721" i="5"/>
  <c r="M1721" i="5"/>
  <c r="L1721" i="5"/>
  <c r="K1721" i="5"/>
  <c r="J1721" i="5"/>
  <c r="E1757" i="5"/>
  <c r="M1757" i="5"/>
  <c r="L1757" i="5"/>
  <c r="K1757" i="5"/>
  <c r="J1757" i="5"/>
  <c r="E1793" i="5"/>
  <c r="M1793" i="5"/>
  <c r="L1793" i="5"/>
  <c r="K1793" i="5"/>
  <c r="J1793" i="5"/>
  <c r="E1829" i="5"/>
  <c r="M1829" i="5"/>
  <c r="L1829" i="5"/>
  <c r="K1829" i="5"/>
  <c r="J1829" i="5"/>
  <c r="E1865" i="5"/>
  <c r="M1865" i="5"/>
  <c r="L1865" i="5"/>
  <c r="K1865" i="5"/>
  <c r="J1865" i="5"/>
  <c r="E1901" i="5"/>
  <c r="M1901" i="5"/>
  <c r="L1901" i="5"/>
  <c r="K1901" i="5"/>
  <c r="J1901" i="5"/>
  <c r="E1937" i="5"/>
  <c r="M1937" i="5"/>
  <c r="L1937" i="5"/>
  <c r="K1937" i="5"/>
  <c r="J1937" i="5"/>
  <c r="E1973" i="5"/>
  <c r="M1973" i="5"/>
  <c r="L1973" i="5"/>
  <c r="K1973" i="5"/>
  <c r="J1973" i="5"/>
  <c r="E2009" i="5"/>
  <c r="M2009" i="5"/>
  <c r="L2009" i="5"/>
  <c r="K2009" i="5"/>
  <c r="J2009" i="5"/>
  <c r="E2045" i="5"/>
  <c r="M2045" i="5"/>
  <c r="L2045" i="5"/>
  <c r="K2045" i="5"/>
  <c r="J2045" i="5"/>
  <c r="E798" i="5"/>
  <c r="M798" i="5"/>
  <c r="L798" i="5"/>
  <c r="K798" i="5"/>
  <c r="J798" i="5"/>
  <c r="E834" i="5"/>
  <c r="M834" i="5"/>
  <c r="L834" i="5"/>
  <c r="K834" i="5"/>
  <c r="J834" i="5"/>
  <c r="E870" i="5"/>
  <c r="M870" i="5"/>
  <c r="L870" i="5"/>
  <c r="K870" i="5"/>
  <c r="J870" i="5"/>
  <c r="E906" i="5"/>
  <c r="M906" i="5"/>
  <c r="L906" i="5"/>
  <c r="K906" i="5"/>
  <c r="J906" i="5"/>
  <c r="E942" i="5"/>
  <c r="M942" i="5"/>
  <c r="L942" i="5"/>
  <c r="K942" i="5"/>
  <c r="J942" i="5"/>
  <c r="E978" i="5"/>
  <c r="M978" i="5"/>
  <c r="L978" i="5"/>
  <c r="K978" i="5"/>
  <c r="J978" i="5"/>
  <c r="E1014" i="5"/>
  <c r="M1014" i="5"/>
  <c r="L1014" i="5"/>
  <c r="K1014" i="5"/>
  <c r="J1014" i="5"/>
  <c r="E1050" i="5"/>
  <c r="M1050" i="5"/>
  <c r="L1050" i="5"/>
  <c r="K1050" i="5"/>
  <c r="J1050" i="5"/>
  <c r="E1086" i="5"/>
  <c r="M1086" i="5"/>
  <c r="L1086" i="5"/>
  <c r="K1086" i="5"/>
  <c r="J1086" i="5"/>
  <c r="E1122" i="5"/>
  <c r="M1122" i="5"/>
  <c r="L1122" i="5"/>
  <c r="K1122" i="5"/>
  <c r="J1122" i="5"/>
  <c r="E4780" i="5"/>
  <c r="M4780" i="5"/>
  <c r="L4780" i="5"/>
  <c r="K4780" i="5"/>
  <c r="J4780" i="5"/>
  <c r="E1194" i="5"/>
  <c r="M1194" i="5"/>
  <c r="L1194" i="5"/>
  <c r="K1194" i="5"/>
  <c r="J1194" i="5"/>
  <c r="E1230" i="5"/>
  <c r="M1230" i="5"/>
  <c r="L1230" i="5"/>
  <c r="K1230" i="5"/>
  <c r="J1230" i="5"/>
  <c r="E1266" i="5"/>
  <c r="M1266" i="5"/>
  <c r="L1266" i="5"/>
  <c r="K1266" i="5"/>
  <c r="J1266" i="5"/>
  <c r="E1302" i="5"/>
  <c r="M1302" i="5"/>
  <c r="L1302" i="5"/>
  <c r="K1302" i="5"/>
  <c r="J1302" i="5"/>
  <c r="E1338" i="5"/>
  <c r="M1338" i="5"/>
  <c r="L1338" i="5"/>
  <c r="K1338" i="5"/>
  <c r="J1338" i="5"/>
  <c r="E1374" i="5"/>
  <c r="M1374" i="5"/>
  <c r="L1374" i="5"/>
  <c r="K1374" i="5"/>
  <c r="J1374" i="5"/>
  <c r="E1410" i="5"/>
  <c r="M1410" i="5"/>
  <c r="L1410" i="5"/>
  <c r="K1410" i="5"/>
  <c r="J1410" i="5"/>
  <c r="E1446" i="5"/>
  <c r="M1446" i="5"/>
  <c r="L1446" i="5"/>
  <c r="K1446" i="5"/>
  <c r="J1446" i="5"/>
  <c r="E1482" i="5"/>
  <c r="M1482" i="5"/>
  <c r="L1482" i="5"/>
  <c r="K1482" i="5"/>
  <c r="J1482" i="5"/>
  <c r="E1518" i="5"/>
  <c r="M1518" i="5"/>
  <c r="L1518" i="5"/>
  <c r="K1518" i="5"/>
  <c r="J1518" i="5"/>
  <c r="E790" i="5"/>
  <c r="M790" i="5"/>
  <c r="L790" i="5"/>
  <c r="K790" i="5"/>
  <c r="J790" i="5"/>
  <c r="E826" i="5"/>
  <c r="M826" i="5"/>
  <c r="L826" i="5"/>
  <c r="K826" i="5"/>
  <c r="J826" i="5"/>
  <c r="E862" i="5"/>
  <c r="M862" i="5"/>
  <c r="L862" i="5"/>
  <c r="K862" i="5"/>
  <c r="J862" i="5"/>
  <c r="E556" i="5"/>
  <c r="M556" i="5"/>
  <c r="L556" i="5"/>
  <c r="K556" i="5"/>
  <c r="J556" i="5"/>
  <c r="E934" i="5"/>
  <c r="M934" i="5"/>
  <c r="L934" i="5"/>
  <c r="K934" i="5"/>
  <c r="J934" i="5"/>
  <c r="E970" i="5"/>
  <c r="M970" i="5"/>
  <c r="L970" i="5"/>
  <c r="K970" i="5"/>
  <c r="J970" i="5"/>
  <c r="E1006" i="5"/>
  <c r="M1006" i="5"/>
  <c r="L1006" i="5"/>
  <c r="K1006" i="5"/>
  <c r="J1006" i="5"/>
  <c r="E1042" i="5"/>
  <c r="M1042" i="5"/>
  <c r="L1042" i="5"/>
  <c r="K1042" i="5"/>
  <c r="J1042" i="5"/>
  <c r="E1078" i="5"/>
  <c r="M1078" i="5"/>
  <c r="L1078" i="5"/>
  <c r="K1078" i="5"/>
  <c r="J1078" i="5"/>
  <c r="E1114" i="5"/>
  <c r="M1114" i="5"/>
  <c r="L1114" i="5"/>
  <c r="K1114" i="5"/>
  <c r="J1114" i="5"/>
  <c r="E1150" i="5"/>
  <c r="M1150" i="5"/>
  <c r="L1150" i="5"/>
  <c r="K1150" i="5"/>
  <c r="J1150" i="5"/>
  <c r="E1186" i="5"/>
  <c r="M1186" i="5"/>
  <c r="L1186" i="5"/>
  <c r="K1186" i="5"/>
  <c r="J1186" i="5"/>
  <c r="E1222" i="5"/>
  <c r="M1222" i="5"/>
  <c r="L1222" i="5"/>
  <c r="K1222" i="5"/>
  <c r="J1222" i="5"/>
  <c r="E1258" i="5"/>
  <c r="M1258" i="5"/>
  <c r="L1258" i="5"/>
  <c r="K1258" i="5"/>
  <c r="J1258" i="5"/>
  <c r="E1294" i="5"/>
  <c r="M1294" i="5"/>
  <c r="L1294" i="5"/>
  <c r="K1294" i="5"/>
  <c r="J1294" i="5"/>
  <c r="E1330" i="5"/>
  <c r="M1330" i="5"/>
  <c r="L1330" i="5"/>
  <c r="K1330" i="5"/>
  <c r="J1330" i="5"/>
  <c r="E1366" i="5"/>
  <c r="M1366" i="5"/>
  <c r="L1366" i="5"/>
  <c r="K1366" i="5"/>
  <c r="J1366" i="5"/>
  <c r="E1402" i="5"/>
  <c r="M1402" i="5"/>
  <c r="L1402" i="5"/>
  <c r="K1402" i="5"/>
  <c r="J1402" i="5"/>
  <c r="E1438" i="5"/>
  <c r="M1438" i="5"/>
  <c r="L1438" i="5"/>
  <c r="K1438" i="5"/>
  <c r="J1438" i="5"/>
  <c r="E1474" i="5"/>
  <c r="M1474" i="5"/>
  <c r="L1474" i="5"/>
  <c r="K1474" i="5"/>
  <c r="J1474" i="5"/>
  <c r="E1510" i="5"/>
  <c r="M1510" i="5"/>
  <c r="L1510" i="5"/>
  <c r="K1510" i="5"/>
  <c r="J1510" i="5"/>
  <c r="E2069" i="5"/>
  <c r="M2069" i="5"/>
  <c r="L2069" i="5"/>
  <c r="K2069" i="5"/>
  <c r="J2069" i="5"/>
  <c r="E2105" i="5"/>
  <c r="M2105" i="5"/>
  <c r="L2105" i="5"/>
  <c r="K2105" i="5"/>
  <c r="J2105" i="5"/>
  <c r="E2141" i="5"/>
  <c r="M2141" i="5"/>
  <c r="L2141" i="5"/>
  <c r="K2141" i="5"/>
  <c r="J2141" i="5"/>
  <c r="E2177" i="5"/>
  <c r="M2177" i="5"/>
  <c r="L2177" i="5"/>
  <c r="K2177" i="5"/>
  <c r="J2177" i="5"/>
  <c r="E2213" i="5"/>
  <c r="M2213" i="5"/>
  <c r="L2213" i="5"/>
  <c r="K2213" i="5"/>
  <c r="J2213" i="5"/>
  <c r="E2249" i="5"/>
  <c r="M2249" i="5"/>
  <c r="L2249" i="5"/>
  <c r="K2249" i="5"/>
  <c r="J2249" i="5"/>
  <c r="E2285" i="5"/>
  <c r="M2285" i="5"/>
  <c r="L2285" i="5"/>
  <c r="K2285" i="5"/>
  <c r="J2285" i="5"/>
  <c r="E2321" i="5"/>
  <c r="M2321" i="5"/>
  <c r="L2321" i="5"/>
  <c r="K2321" i="5"/>
  <c r="J2321" i="5"/>
  <c r="E2357" i="5"/>
  <c r="M2357" i="5"/>
  <c r="L2357" i="5"/>
  <c r="K2357" i="5"/>
  <c r="J2357" i="5"/>
  <c r="E2393" i="5"/>
  <c r="M2393" i="5"/>
  <c r="L2393" i="5"/>
  <c r="K2393" i="5"/>
  <c r="J2393" i="5"/>
  <c r="E2429" i="5"/>
  <c r="M2429" i="5"/>
  <c r="L2429" i="5"/>
  <c r="K2429" i="5"/>
  <c r="J2429" i="5"/>
  <c r="E2465" i="5"/>
  <c r="M2465" i="5"/>
  <c r="L2465" i="5"/>
  <c r="K2465" i="5"/>
  <c r="J2465" i="5"/>
  <c r="E2501" i="5"/>
  <c r="M2501" i="5"/>
  <c r="L2501" i="5"/>
  <c r="K2501" i="5"/>
  <c r="J2501" i="5"/>
  <c r="E2537" i="5"/>
  <c r="M2537" i="5"/>
  <c r="L2537" i="5"/>
  <c r="K2537" i="5"/>
  <c r="J2537" i="5"/>
  <c r="E2573" i="5"/>
  <c r="M2573" i="5"/>
  <c r="L2573" i="5"/>
  <c r="K2573" i="5"/>
  <c r="J2573" i="5"/>
  <c r="E1923" i="5"/>
  <c r="M1923" i="5"/>
  <c r="L1923" i="5"/>
  <c r="K1923" i="5"/>
  <c r="J1923" i="5"/>
  <c r="E2645" i="5"/>
  <c r="M2645" i="5"/>
  <c r="L2645" i="5"/>
  <c r="K2645" i="5"/>
  <c r="J2645" i="5"/>
  <c r="E2681" i="5"/>
  <c r="M2681" i="5"/>
  <c r="L2681" i="5"/>
  <c r="K2681" i="5"/>
  <c r="J2681" i="5"/>
  <c r="E2717" i="5"/>
  <c r="M2717" i="5"/>
  <c r="L2717" i="5"/>
  <c r="K2717" i="5"/>
  <c r="J2717" i="5"/>
  <c r="E2753" i="5"/>
  <c r="M2753" i="5"/>
  <c r="L2753" i="5"/>
  <c r="K2753" i="5"/>
  <c r="J2753" i="5"/>
  <c r="E2789" i="5"/>
  <c r="M2789" i="5"/>
  <c r="L2789" i="5"/>
  <c r="K2789" i="5"/>
  <c r="J2789" i="5"/>
  <c r="E2825" i="5"/>
  <c r="M2825" i="5"/>
  <c r="L2825" i="5"/>
  <c r="K2825" i="5"/>
  <c r="J2825" i="5"/>
  <c r="E2861" i="5"/>
  <c r="M2861" i="5"/>
  <c r="L2861" i="5"/>
  <c r="K2861" i="5"/>
  <c r="J2861" i="5"/>
  <c r="E2897" i="5"/>
  <c r="M2897" i="5"/>
  <c r="L2897" i="5"/>
  <c r="K2897" i="5"/>
  <c r="J2897" i="5"/>
  <c r="E2933" i="5"/>
  <c r="M2933" i="5"/>
  <c r="L2933" i="5"/>
  <c r="K2933" i="5"/>
  <c r="J2933" i="5"/>
  <c r="E2956" i="5"/>
  <c r="M2956" i="5"/>
  <c r="L2956" i="5"/>
  <c r="K2956" i="5"/>
  <c r="J2956" i="5"/>
  <c r="E3005" i="5"/>
  <c r="M3005" i="5"/>
  <c r="L3005" i="5"/>
  <c r="K3005" i="5"/>
  <c r="J3005" i="5"/>
  <c r="E3041" i="5"/>
  <c r="M3041" i="5"/>
  <c r="L3041" i="5"/>
  <c r="K3041" i="5"/>
  <c r="J3041" i="5"/>
  <c r="E3077" i="5"/>
  <c r="M3077" i="5"/>
  <c r="L3077" i="5"/>
  <c r="K3077" i="5"/>
  <c r="J3077" i="5"/>
  <c r="E3113" i="5"/>
  <c r="M3113" i="5"/>
  <c r="L3113" i="5"/>
  <c r="K3113" i="5"/>
  <c r="J3113" i="5"/>
  <c r="E3149" i="5"/>
  <c r="M3149" i="5"/>
  <c r="L3149" i="5"/>
  <c r="K3149" i="5"/>
  <c r="J3149" i="5"/>
  <c r="E3185" i="5"/>
  <c r="M3185" i="5"/>
  <c r="L3185" i="5"/>
  <c r="K3185" i="5"/>
  <c r="J3185" i="5"/>
  <c r="E3221" i="5"/>
  <c r="M3221" i="5"/>
  <c r="L3221" i="5"/>
  <c r="K3221" i="5"/>
  <c r="J3221" i="5"/>
  <c r="E3257" i="5"/>
  <c r="M3257" i="5"/>
  <c r="L3257" i="5"/>
  <c r="K3257" i="5"/>
  <c r="J3257" i="5"/>
  <c r="E3293" i="5"/>
  <c r="M3293" i="5"/>
  <c r="L3293" i="5"/>
  <c r="K3293" i="5"/>
  <c r="J3293" i="5"/>
  <c r="E3329" i="5"/>
  <c r="M3329" i="5"/>
  <c r="L3329" i="5"/>
  <c r="K3329" i="5"/>
  <c r="J3329" i="5"/>
  <c r="E3365" i="5"/>
  <c r="M3365" i="5"/>
  <c r="L3365" i="5"/>
  <c r="K3365" i="5"/>
  <c r="J3365" i="5"/>
  <c r="E3401" i="5"/>
  <c r="M3401" i="5"/>
  <c r="L3401" i="5"/>
  <c r="K3401" i="5"/>
  <c r="J3401" i="5"/>
  <c r="E3437" i="5"/>
  <c r="M3437" i="5"/>
  <c r="L3437" i="5"/>
  <c r="K3437" i="5"/>
  <c r="J3437" i="5"/>
  <c r="E1530" i="5"/>
  <c r="M1530" i="5"/>
  <c r="L1530" i="5"/>
  <c r="K1530" i="5"/>
  <c r="J1530" i="5"/>
  <c r="E1466" i="5"/>
  <c r="M1466" i="5"/>
  <c r="L1466" i="5"/>
  <c r="K1466" i="5"/>
  <c r="J1466" i="5"/>
  <c r="E1602" i="5"/>
  <c r="M1602" i="5"/>
  <c r="L1602" i="5"/>
  <c r="K1602" i="5"/>
  <c r="J1602" i="5"/>
  <c r="E1638" i="5"/>
  <c r="M1638" i="5"/>
  <c r="L1638" i="5"/>
  <c r="K1638" i="5"/>
  <c r="J1638" i="5"/>
  <c r="E1674" i="5"/>
  <c r="M1674" i="5"/>
  <c r="L1674" i="5"/>
  <c r="K1674" i="5"/>
  <c r="J1674" i="5"/>
  <c r="E1710" i="5"/>
  <c r="M1710" i="5"/>
  <c r="L1710" i="5"/>
  <c r="K1710" i="5"/>
  <c r="J1710" i="5"/>
  <c r="E1746" i="5"/>
  <c r="M1746" i="5"/>
  <c r="L1746" i="5"/>
  <c r="K1746" i="5"/>
  <c r="J1746" i="5"/>
  <c r="E1782" i="5"/>
  <c r="M1782" i="5"/>
  <c r="L1782" i="5"/>
  <c r="K1782" i="5"/>
  <c r="J1782" i="5"/>
  <c r="E1818" i="5"/>
  <c r="M1818" i="5"/>
  <c r="L1818" i="5"/>
  <c r="K1818" i="5"/>
  <c r="J1818" i="5"/>
  <c r="E1854" i="5"/>
  <c r="M1854" i="5"/>
  <c r="L1854" i="5"/>
  <c r="K1854" i="5"/>
  <c r="J1854" i="5"/>
  <c r="E1890" i="5"/>
  <c r="M1890" i="5"/>
  <c r="L1890" i="5"/>
  <c r="K1890" i="5"/>
  <c r="J1890" i="5"/>
  <c r="E1926" i="5"/>
  <c r="M1926" i="5"/>
  <c r="L1926" i="5"/>
  <c r="K1926" i="5"/>
  <c r="J1926" i="5"/>
  <c r="E1962" i="5"/>
  <c r="M1962" i="5"/>
  <c r="L1962" i="5"/>
  <c r="K1962" i="5"/>
  <c r="J1962" i="5"/>
  <c r="E1998" i="5"/>
  <c r="M1998" i="5"/>
  <c r="L1998" i="5"/>
  <c r="K1998" i="5"/>
  <c r="J1998" i="5"/>
  <c r="E2034" i="5"/>
  <c r="M2034" i="5"/>
  <c r="L2034" i="5"/>
  <c r="K2034" i="5"/>
  <c r="J2034" i="5"/>
  <c r="E2070" i="5"/>
  <c r="M2070" i="5"/>
  <c r="L2070" i="5"/>
  <c r="K2070" i="5"/>
  <c r="J2070" i="5"/>
  <c r="E2106" i="5"/>
  <c r="M2106" i="5"/>
  <c r="L2106" i="5"/>
  <c r="K2106" i="5"/>
  <c r="J2106" i="5"/>
  <c r="E2142" i="5"/>
  <c r="M2142" i="5"/>
  <c r="L2142" i="5"/>
  <c r="K2142" i="5"/>
  <c r="J2142" i="5"/>
  <c r="E2178" i="5"/>
  <c r="M2178" i="5"/>
  <c r="L2178" i="5"/>
  <c r="K2178" i="5"/>
  <c r="J2178" i="5"/>
  <c r="E2214" i="5"/>
  <c r="M2214" i="5"/>
  <c r="L2214" i="5"/>
  <c r="K2214" i="5"/>
  <c r="J2214" i="5"/>
  <c r="E2250" i="5"/>
  <c r="M2250" i="5"/>
  <c r="L2250" i="5"/>
  <c r="K2250" i="5"/>
  <c r="J2250" i="5"/>
  <c r="E2286" i="5"/>
  <c r="M2286" i="5"/>
  <c r="L2286" i="5"/>
  <c r="K2286" i="5"/>
  <c r="J2286" i="5"/>
  <c r="E2322" i="5"/>
  <c r="M2322" i="5"/>
  <c r="L2322" i="5"/>
  <c r="K2322" i="5"/>
  <c r="J2322" i="5"/>
  <c r="E2358" i="5"/>
  <c r="M2358" i="5"/>
  <c r="L2358" i="5"/>
  <c r="K2358" i="5"/>
  <c r="J2358" i="5"/>
  <c r="E2394" i="5"/>
  <c r="M2394" i="5"/>
  <c r="L2394" i="5"/>
  <c r="K2394" i="5"/>
  <c r="J2394" i="5"/>
  <c r="E2430" i="5"/>
  <c r="M2430" i="5"/>
  <c r="L2430" i="5"/>
  <c r="K2430" i="5"/>
  <c r="J2430" i="5"/>
  <c r="E2466" i="5"/>
  <c r="M2466" i="5"/>
  <c r="L2466" i="5"/>
  <c r="K2466" i="5"/>
  <c r="J2466" i="5"/>
  <c r="E2502" i="5"/>
  <c r="M2502" i="5"/>
  <c r="L2502" i="5"/>
  <c r="K2502" i="5"/>
  <c r="J2502" i="5"/>
  <c r="E2538" i="5"/>
  <c r="M2538" i="5"/>
  <c r="L2538" i="5"/>
  <c r="K2538" i="5"/>
  <c r="J2538" i="5"/>
  <c r="E2574" i="5"/>
  <c r="M2574" i="5"/>
  <c r="L2574" i="5"/>
  <c r="K2574" i="5"/>
  <c r="J2574" i="5"/>
  <c r="E2610" i="5"/>
  <c r="M2610" i="5"/>
  <c r="L2610" i="5"/>
  <c r="K2610" i="5"/>
  <c r="J2610" i="5"/>
  <c r="E3691" i="5"/>
  <c r="M3691" i="5"/>
  <c r="L3691" i="5"/>
  <c r="K3691" i="5"/>
  <c r="J3691" i="5"/>
  <c r="M2682" i="5"/>
  <c r="L2682" i="5"/>
  <c r="K2682" i="5"/>
  <c r="J2682" i="5"/>
  <c r="E2718" i="5"/>
  <c r="M2718" i="5"/>
  <c r="L2718" i="5"/>
  <c r="K2718" i="5"/>
  <c r="J2718" i="5"/>
  <c r="M2754" i="5"/>
  <c r="L2754" i="5"/>
  <c r="K2754" i="5"/>
  <c r="J2754" i="5"/>
  <c r="E2790" i="5"/>
  <c r="M2790" i="5"/>
  <c r="L2790" i="5"/>
  <c r="K2790" i="5"/>
  <c r="J2790" i="5"/>
  <c r="E2826" i="5"/>
  <c r="M2826" i="5"/>
  <c r="L2826" i="5"/>
  <c r="K2826" i="5"/>
  <c r="J2826" i="5"/>
  <c r="M2862" i="5"/>
  <c r="L2862" i="5"/>
  <c r="K2862" i="5"/>
  <c r="J2862" i="5"/>
  <c r="M2898" i="5"/>
  <c r="L2898" i="5"/>
  <c r="K2898" i="5"/>
  <c r="J2898" i="5"/>
  <c r="E2934" i="5"/>
  <c r="M2934" i="5"/>
  <c r="L2934" i="5"/>
  <c r="K2934" i="5"/>
  <c r="J2934" i="5"/>
  <c r="E2970" i="5"/>
  <c r="M2970" i="5"/>
  <c r="L2970" i="5"/>
  <c r="K2970" i="5"/>
  <c r="J2970" i="5"/>
  <c r="M3006" i="5"/>
  <c r="L3006" i="5"/>
  <c r="K3006" i="5"/>
  <c r="J3006" i="5"/>
  <c r="E1172" i="5"/>
  <c r="M1172" i="5"/>
  <c r="L1172" i="5"/>
  <c r="K1172" i="5"/>
  <c r="J1172" i="5"/>
  <c r="E1546" i="5"/>
  <c r="M1546" i="5"/>
  <c r="L1546" i="5"/>
  <c r="K1546" i="5"/>
  <c r="J1546" i="5"/>
  <c r="E1582" i="5"/>
  <c r="M1582" i="5"/>
  <c r="L1582" i="5"/>
  <c r="K1582" i="5"/>
  <c r="J1582" i="5"/>
  <c r="E1618" i="5"/>
  <c r="M1618" i="5"/>
  <c r="L1618" i="5"/>
  <c r="K1618" i="5"/>
  <c r="J1618" i="5"/>
  <c r="E1654" i="5"/>
  <c r="M1654" i="5"/>
  <c r="L1654" i="5"/>
  <c r="K1654" i="5"/>
  <c r="J1654" i="5"/>
  <c r="E1690" i="5"/>
  <c r="M1690" i="5"/>
  <c r="L1690" i="5"/>
  <c r="K1690" i="5"/>
  <c r="J1690" i="5"/>
  <c r="E1726" i="5"/>
  <c r="M1726" i="5"/>
  <c r="L1726" i="5"/>
  <c r="K1726" i="5"/>
  <c r="J1726" i="5"/>
  <c r="E1762" i="5"/>
  <c r="M1762" i="5"/>
  <c r="L1762" i="5"/>
  <c r="K1762" i="5"/>
  <c r="J1762" i="5"/>
  <c r="E1798" i="5"/>
  <c r="M1798" i="5"/>
  <c r="L1798" i="5"/>
  <c r="K1798" i="5"/>
  <c r="J1798" i="5"/>
  <c r="E1520" i="5"/>
  <c r="M1520" i="5"/>
  <c r="L1520" i="5"/>
  <c r="K1520" i="5"/>
  <c r="J1520" i="5"/>
  <c r="E1870" i="5"/>
  <c r="M1870" i="5"/>
  <c r="L1870" i="5"/>
  <c r="K1870" i="5"/>
  <c r="J1870" i="5"/>
  <c r="E1906" i="5"/>
  <c r="M1906" i="5"/>
  <c r="L1906" i="5"/>
  <c r="K1906" i="5"/>
  <c r="J1906" i="5"/>
  <c r="E1942" i="5"/>
  <c r="M1942" i="5"/>
  <c r="L1942" i="5"/>
  <c r="K1942" i="5"/>
  <c r="J1942" i="5"/>
  <c r="E1978" i="5"/>
  <c r="M1978" i="5"/>
  <c r="L1978" i="5"/>
  <c r="K1978" i="5"/>
  <c r="J1978" i="5"/>
  <c r="E2014" i="5"/>
  <c r="M2014" i="5"/>
  <c r="L2014" i="5"/>
  <c r="K2014" i="5"/>
  <c r="J2014" i="5"/>
  <c r="E2050" i="5"/>
  <c r="M2050" i="5"/>
  <c r="L2050" i="5"/>
  <c r="K2050" i="5"/>
  <c r="J2050" i="5"/>
  <c r="E2086" i="5"/>
  <c r="M2086" i="5"/>
  <c r="L2086" i="5"/>
  <c r="K2086" i="5"/>
  <c r="J2086" i="5"/>
  <c r="E2122" i="5"/>
  <c r="M2122" i="5"/>
  <c r="L2122" i="5"/>
  <c r="K2122" i="5"/>
  <c r="J2122" i="5"/>
  <c r="E2158" i="5"/>
  <c r="M2158" i="5"/>
  <c r="L2158" i="5"/>
  <c r="K2158" i="5"/>
  <c r="J2158" i="5"/>
  <c r="E2194" i="5"/>
  <c r="M2194" i="5"/>
  <c r="L2194" i="5"/>
  <c r="K2194" i="5"/>
  <c r="J2194" i="5"/>
  <c r="E2230" i="5"/>
  <c r="M2230" i="5"/>
  <c r="L2230" i="5"/>
  <c r="K2230" i="5"/>
  <c r="J2230" i="5"/>
  <c r="E2266" i="5"/>
  <c r="M2266" i="5"/>
  <c r="L2266" i="5"/>
  <c r="K2266" i="5"/>
  <c r="J2266" i="5"/>
  <c r="E3479" i="5"/>
  <c r="M3479" i="5"/>
  <c r="L3479" i="5"/>
  <c r="K3479" i="5"/>
  <c r="J3479" i="5"/>
  <c r="E3515" i="5"/>
  <c r="M3515" i="5"/>
  <c r="L3515" i="5"/>
  <c r="K3515" i="5"/>
  <c r="J3515" i="5"/>
  <c r="E3551" i="5"/>
  <c r="M3551" i="5"/>
  <c r="L3551" i="5"/>
  <c r="K3551" i="5"/>
  <c r="J3551" i="5"/>
  <c r="E3587" i="5"/>
  <c r="M3587" i="5"/>
  <c r="L3587" i="5"/>
  <c r="K3587" i="5"/>
  <c r="J3587" i="5"/>
  <c r="E3623" i="5"/>
  <c r="M3623" i="5"/>
  <c r="L3623" i="5"/>
  <c r="K3623" i="5"/>
  <c r="J3623" i="5"/>
  <c r="E3659" i="5"/>
  <c r="M3659" i="5"/>
  <c r="L3659" i="5"/>
  <c r="K3659" i="5"/>
  <c r="J3659" i="5"/>
  <c r="E3695" i="5"/>
  <c r="M3695" i="5"/>
  <c r="L3695" i="5"/>
  <c r="K3695" i="5"/>
  <c r="J3695" i="5"/>
  <c r="E3731" i="5"/>
  <c r="M3731" i="5"/>
  <c r="L3731" i="5"/>
  <c r="K3731" i="5"/>
  <c r="J3731" i="5"/>
  <c r="E3767" i="5"/>
  <c r="M3767" i="5"/>
  <c r="L3767" i="5"/>
  <c r="K3767" i="5"/>
  <c r="J3767" i="5"/>
  <c r="E3803" i="5"/>
  <c r="M3803" i="5"/>
  <c r="L3803" i="5"/>
  <c r="K3803" i="5"/>
  <c r="J3803" i="5"/>
  <c r="E3839" i="5"/>
  <c r="M3839" i="5"/>
  <c r="L3839" i="5"/>
  <c r="K3839" i="5"/>
  <c r="J3839" i="5"/>
  <c r="E3875" i="5"/>
  <c r="M3875" i="5"/>
  <c r="L3875" i="5"/>
  <c r="K3875" i="5"/>
  <c r="J3875" i="5"/>
  <c r="E3911" i="5"/>
  <c r="M3911" i="5"/>
  <c r="L3911" i="5"/>
  <c r="K3911" i="5"/>
  <c r="J3911" i="5"/>
  <c r="E3947" i="5"/>
  <c r="M3947" i="5"/>
  <c r="L3947" i="5"/>
  <c r="K3947" i="5"/>
  <c r="J3947" i="5"/>
  <c r="E3983" i="5"/>
  <c r="M3983" i="5"/>
  <c r="L3983" i="5"/>
  <c r="K3983" i="5"/>
  <c r="J3983" i="5"/>
  <c r="E4019" i="5"/>
  <c r="M4019" i="5"/>
  <c r="L4019" i="5"/>
  <c r="K4019" i="5"/>
  <c r="J4019" i="5"/>
  <c r="E4055" i="5"/>
  <c r="M4055" i="5"/>
  <c r="L4055" i="5"/>
  <c r="K4055" i="5"/>
  <c r="J4055" i="5"/>
  <c r="E4091" i="5"/>
  <c r="M4091" i="5"/>
  <c r="L4091" i="5"/>
  <c r="K4091" i="5"/>
  <c r="J4091" i="5"/>
  <c r="E4127" i="5"/>
  <c r="M4127" i="5"/>
  <c r="L4127" i="5"/>
  <c r="K4127" i="5"/>
  <c r="J4127" i="5"/>
  <c r="E4163" i="5"/>
  <c r="M4163" i="5"/>
  <c r="L4163" i="5"/>
  <c r="K4163" i="5"/>
  <c r="J4163" i="5"/>
  <c r="E4199" i="5"/>
  <c r="M4199" i="5"/>
  <c r="L4199" i="5"/>
  <c r="K4199" i="5"/>
  <c r="J4199" i="5"/>
  <c r="E4235" i="5"/>
  <c r="M4235" i="5"/>
  <c r="L4235" i="5"/>
  <c r="K4235" i="5"/>
  <c r="J4235" i="5"/>
  <c r="E4271" i="5"/>
  <c r="M4271" i="5"/>
  <c r="L4271" i="5"/>
  <c r="K4271" i="5"/>
  <c r="J4271" i="5"/>
  <c r="E4307" i="5"/>
  <c r="M4307" i="5"/>
  <c r="L4307" i="5"/>
  <c r="K4307" i="5"/>
  <c r="J4307" i="5"/>
  <c r="M4343" i="5"/>
  <c r="L4343" i="5"/>
  <c r="K4343" i="5"/>
  <c r="J4343" i="5"/>
  <c r="E3078" i="5"/>
  <c r="M3078" i="5"/>
  <c r="L3078" i="5"/>
  <c r="K3078" i="5"/>
  <c r="J3078" i="5"/>
  <c r="M3114" i="5"/>
  <c r="L3114" i="5"/>
  <c r="K3114" i="5"/>
  <c r="J3114" i="5"/>
  <c r="E3150" i="5"/>
  <c r="M3150" i="5"/>
  <c r="L3150" i="5"/>
  <c r="K3150" i="5"/>
  <c r="J3150" i="5"/>
  <c r="E3186" i="5"/>
  <c r="M3186" i="5"/>
  <c r="L3186" i="5"/>
  <c r="K3186" i="5"/>
  <c r="J3186" i="5"/>
  <c r="M3222" i="5"/>
  <c r="L3222" i="5"/>
  <c r="K3222" i="5"/>
  <c r="J3222" i="5"/>
  <c r="E3258" i="5"/>
  <c r="M3258" i="5"/>
  <c r="L3258" i="5"/>
  <c r="K3258" i="5"/>
  <c r="J3258" i="5"/>
  <c r="E3294" i="5"/>
  <c r="M3294" i="5"/>
  <c r="L3294" i="5"/>
  <c r="K3294" i="5"/>
  <c r="J3294" i="5"/>
  <c r="M3330" i="5"/>
  <c r="L3330" i="5"/>
  <c r="K3330" i="5"/>
  <c r="J3330" i="5"/>
  <c r="E37" i="5"/>
  <c r="M37" i="5"/>
  <c r="L37" i="5"/>
  <c r="K37" i="5"/>
  <c r="J37" i="5"/>
  <c r="E73" i="5"/>
  <c r="M73" i="5"/>
  <c r="L73" i="5"/>
  <c r="K73" i="5"/>
  <c r="J73" i="5"/>
  <c r="E109" i="5"/>
  <c r="M109" i="5"/>
  <c r="L109" i="5"/>
  <c r="K109" i="5"/>
  <c r="J109" i="5"/>
  <c r="E145" i="5"/>
  <c r="M145" i="5"/>
  <c r="L145" i="5"/>
  <c r="K145" i="5"/>
  <c r="J145" i="5"/>
  <c r="E181" i="5"/>
  <c r="M181" i="5"/>
  <c r="L181" i="5"/>
  <c r="K181" i="5"/>
  <c r="J181" i="5"/>
  <c r="E217" i="5"/>
  <c r="M217" i="5"/>
  <c r="L217" i="5"/>
  <c r="K217" i="5"/>
  <c r="J217" i="5"/>
  <c r="E253" i="5"/>
  <c r="M253" i="5"/>
  <c r="L253" i="5"/>
  <c r="K253" i="5"/>
  <c r="J253" i="5"/>
  <c r="E289" i="5"/>
  <c r="M289" i="5"/>
  <c r="L289" i="5"/>
  <c r="K289" i="5"/>
  <c r="J289" i="5"/>
  <c r="E325" i="5"/>
  <c r="M325" i="5"/>
  <c r="L325" i="5"/>
  <c r="K325" i="5"/>
  <c r="J325" i="5"/>
  <c r="E361" i="5"/>
  <c r="M361" i="5"/>
  <c r="L361" i="5"/>
  <c r="K361" i="5"/>
  <c r="J361" i="5"/>
  <c r="E397" i="5"/>
  <c r="M397" i="5"/>
  <c r="L397" i="5"/>
  <c r="K397" i="5"/>
  <c r="J397" i="5"/>
  <c r="E433" i="5"/>
  <c r="M433" i="5"/>
  <c r="L433" i="5"/>
  <c r="K433" i="5"/>
  <c r="J433" i="5"/>
  <c r="E469" i="5"/>
  <c r="M469" i="5"/>
  <c r="L469" i="5"/>
  <c r="K469" i="5"/>
  <c r="J469" i="5"/>
  <c r="E505" i="5"/>
  <c r="M505" i="5"/>
  <c r="L505" i="5"/>
  <c r="K505" i="5"/>
  <c r="J505" i="5"/>
  <c r="E541" i="5"/>
  <c r="M541" i="5"/>
  <c r="L541" i="5"/>
  <c r="K541" i="5"/>
  <c r="J541" i="5"/>
  <c r="E577" i="5"/>
  <c r="M577" i="5"/>
  <c r="L577" i="5"/>
  <c r="K577" i="5"/>
  <c r="J577" i="5"/>
  <c r="E20" i="5"/>
  <c r="M20" i="5"/>
  <c r="L20" i="5"/>
  <c r="K20" i="5"/>
  <c r="J20" i="5"/>
  <c r="E56" i="5"/>
  <c r="M56" i="5"/>
  <c r="L56" i="5"/>
  <c r="K56" i="5"/>
  <c r="J56" i="5"/>
  <c r="E92" i="5"/>
  <c r="M92" i="5"/>
  <c r="L92" i="5"/>
  <c r="K92" i="5"/>
  <c r="J92" i="5"/>
  <c r="E128" i="5"/>
  <c r="M128" i="5"/>
  <c r="L128" i="5"/>
  <c r="K128" i="5"/>
  <c r="J128" i="5"/>
  <c r="E164" i="5"/>
  <c r="M164" i="5"/>
  <c r="L164" i="5"/>
  <c r="K164" i="5"/>
  <c r="J164" i="5"/>
  <c r="E200" i="5"/>
  <c r="M200" i="5"/>
  <c r="L200" i="5"/>
  <c r="K200" i="5"/>
  <c r="J200" i="5"/>
  <c r="E2308" i="5"/>
  <c r="M2308" i="5"/>
  <c r="L2308" i="5"/>
  <c r="K2308" i="5"/>
  <c r="J2308" i="5"/>
  <c r="E2344" i="5"/>
  <c r="M2344" i="5"/>
  <c r="L2344" i="5"/>
  <c r="K2344" i="5"/>
  <c r="J2344" i="5"/>
  <c r="E2380" i="5"/>
  <c r="M2380" i="5"/>
  <c r="L2380" i="5"/>
  <c r="K2380" i="5"/>
  <c r="J2380" i="5"/>
  <c r="E2416" i="5"/>
  <c r="M2416" i="5"/>
  <c r="L2416" i="5"/>
  <c r="K2416" i="5"/>
  <c r="J2416" i="5"/>
  <c r="E2452" i="5"/>
  <c r="M2452" i="5"/>
  <c r="L2452" i="5"/>
  <c r="K2452" i="5"/>
  <c r="J2452" i="5"/>
  <c r="E2488" i="5"/>
  <c r="M2488" i="5"/>
  <c r="L2488" i="5"/>
  <c r="K2488" i="5"/>
  <c r="J2488" i="5"/>
  <c r="E2524" i="5"/>
  <c r="M2524" i="5"/>
  <c r="L2524" i="5"/>
  <c r="K2524" i="5"/>
  <c r="J2524" i="5"/>
  <c r="E2560" i="5"/>
  <c r="M2560" i="5"/>
  <c r="L2560" i="5"/>
  <c r="K2560" i="5"/>
  <c r="J2560" i="5"/>
  <c r="E2596" i="5"/>
  <c r="M2596" i="5"/>
  <c r="L2596" i="5"/>
  <c r="K2596" i="5"/>
  <c r="J2596" i="5"/>
  <c r="E2632" i="5"/>
  <c r="M2632" i="5"/>
  <c r="L2632" i="5"/>
  <c r="K2632" i="5"/>
  <c r="J2632" i="5"/>
  <c r="E2668" i="5"/>
  <c r="M2668" i="5"/>
  <c r="L2668" i="5"/>
  <c r="K2668" i="5"/>
  <c r="J2668" i="5"/>
  <c r="E2704" i="5"/>
  <c r="M2704" i="5"/>
  <c r="L2704" i="5"/>
  <c r="K2704" i="5"/>
  <c r="J2704" i="5"/>
  <c r="E2740" i="5"/>
  <c r="M2740" i="5"/>
  <c r="L2740" i="5"/>
  <c r="K2740" i="5"/>
  <c r="J2740" i="5"/>
  <c r="E2776" i="5"/>
  <c r="M2776" i="5"/>
  <c r="L2776" i="5"/>
  <c r="K2776" i="5"/>
  <c r="J2776" i="5"/>
  <c r="E2812" i="5"/>
  <c r="M2812" i="5"/>
  <c r="L2812" i="5"/>
  <c r="K2812" i="5"/>
  <c r="J2812" i="5"/>
  <c r="E2848" i="5"/>
  <c r="M2848" i="5"/>
  <c r="L2848" i="5"/>
  <c r="K2848" i="5"/>
  <c r="J2848" i="5"/>
  <c r="E2884" i="5"/>
  <c r="M2884" i="5"/>
  <c r="L2884" i="5"/>
  <c r="K2884" i="5"/>
  <c r="J2884" i="5"/>
  <c r="E2920" i="5"/>
  <c r="M2920" i="5"/>
  <c r="L2920" i="5"/>
  <c r="K2920" i="5"/>
  <c r="J2920" i="5"/>
  <c r="E2113" i="5"/>
  <c r="M2113" i="5"/>
  <c r="L2113" i="5"/>
  <c r="K2113" i="5"/>
  <c r="J2113" i="5"/>
  <c r="E2992" i="5"/>
  <c r="M2992" i="5"/>
  <c r="L2992" i="5"/>
  <c r="K2992" i="5"/>
  <c r="J2992" i="5"/>
  <c r="E3028" i="5"/>
  <c r="M3028" i="5"/>
  <c r="L3028" i="5"/>
  <c r="K3028" i="5"/>
  <c r="J3028" i="5"/>
  <c r="E3064" i="5"/>
  <c r="M3064" i="5"/>
  <c r="L3064" i="5"/>
  <c r="K3064" i="5"/>
  <c r="J3064" i="5"/>
  <c r="E3100" i="5"/>
  <c r="M3100" i="5"/>
  <c r="L3100" i="5"/>
  <c r="K3100" i="5"/>
  <c r="J3100" i="5"/>
  <c r="E3136" i="5"/>
  <c r="M3136" i="5"/>
  <c r="L3136" i="5"/>
  <c r="K3136" i="5"/>
  <c r="J3136" i="5"/>
  <c r="E3172" i="5"/>
  <c r="M3172" i="5"/>
  <c r="L3172" i="5"/>
  <c r="K3172" i="5"/>
  <c r="J3172" i="5"/>
  <c r="E3208" i="5"/>
  <c r="M3208" i="5"/>
  <c r="L3208" i="5"/>
  <c r="K3208" i="5"/>
  <c r="J3208" i="5"/>
  <c r="E3244" i="5"/>
  <c r="M3244" i="5"/>
  <c r="L3244" i="5"/>
  <c r="K3244" i="5"/>
  <c r="J3244" i="5"/>
  <c r="E3280" i="5"/>
  <c r="M3280" i="5"/>
  <c r="L3280" i="5"/>
  <c r="K3280" i="5"/>
  <c r="J3280" i="5"/>
  <c r="E3316" i="5"/>
  <c r="M3316" i="5"/>
  <c r="L3316" i="5"/>
  <c r="K3316" i="5"/>
  <c r="J3316" i="5"/>
  <c r="E3352" i="5"/>
  <c r="M3352" i="5"/>
  <c r="L3352" i="5"/>
  <c r="K3352" i="5"/>
  <c r="J3352" i="5"/>
  <c r="E3388" i="5"/>
  <c r="M3388" i="5"/>
  <c r="L3388" i="5"/>
  <c r="K3388" i="5"/>
  <c r="J3388" i="5"/>
  <c r="E4011" i="5"/>
  <c r="M4011" i="5"/>
  <c r="L4011" i="5"/>
  <c r="K4011" i="5"/>
  <c r="J4011" i="5"/>
  <c r="E3460" i="5"/>
  <c r="M3460" i="5"/>
  <c r="L3460" i="5"/>
  <c r="K3460" i="5"/>
  <c r="J3460" i="5"/>
  <c r="E3496" i="5"/>
  <c r="M3496" i="5"/>
  <c r="L3496" i="5"/>
  <c r="K3496" i="5"/>
  <c r="J3496" i="5"/>
  <c r="E3532" i="5"/>
  <c r="M3532" i="5"/>
  <c r="L3532" i="5"/>
  <c r="K3532" i="5"/>
  <c r="J3532" i="5"/>
  <c r="E3568" i="5"/>
  <c r="M3568" i="5"/>
  <c r="L3568" i="5"/>
  <c r="K3568" i="5"/>
  <c r="J3568" i="5"/>
  <c r="E3604" i="5"/>
  <c r="M3604" i="5"/>
  <c r="L3604" i="5"/>
  <c r="K3604" i="5"/>
  <c r="J3604" i="5"/>
  <c r="E3640" i="5"/>
  <c r="M3640" i="5"/>
  <c r="L3640" i="5"/>
  <c r="K3640" i="5"/>
  <c r="J3640" i="5"/>
  <c r="E3676" i="5"/>
  <c r="M3676" i="5"/>
  <c r="L3676" i="5"/>
  <c r="K3676" i="5"/>
  <c r="J3676" i="5"/>
  <c r="E3712" i="5"/>
  <c r="M3712" i="5"/>
  <c r="L3712" i="5"/>
  <c r="K3712" i="5"/>
  <c r="J3712" i="5"/>
  <c r="E3748" i="5"/>
  <c r="M3748" i="5"/>
  <c r="L3748" i="5"/>
  <c r="K3748" i="5"/>
  <c r="J3748" i="5"/>
  <c r="E3784" i="5"/>
  <c r="M3784" i="5"/>
  <c r="L3784" i="5"/>
  <c r="K3784" i="5"/>
  <c r="J3784" i="5"/>
  <c r="E3820" i="5"/>
  <c r="M3820" i="5"/>
  <c r="L3820" i="5"/>
  <c r="K3820" i="5"/>
  <c r="J3820" i="5"/>
  <c r="E4391" i="5"/>
  <c r="M4391" i="5"/>
  <c r="L4391" i="5"/>
  <c r="K4391" i="5"/>
  <c r="J4391" i="5"/>
  <c r="M4427" i="5"/>
  <c r="L4427" i="5"/>
  <c r="K4427" i="5"/>
  <c r="J4427" i="5"/>
  <c r="E4463" i="5"/>
  <c r="M4463" i="5"/>
  <c r="L4463" i="5"/>
  <c r="K4463" i="5"/>
  <c r="J4463" i="5"/>
  <c r="E4499" i="5"/>
  <c r="M4499" i="5"/>
  <c r="L4499" i="5"/>
  <c r="K4499" i="5"/>
  <c r="J4499" i="5"/>
  <c r="M4535" i="5"/>
  <c r="L4535" i="5"/>
  <c r="K4535" i="5"/>
  <c r="J4535" i="5"/>
  <c r="E4571" i="5"/>
  <c r="M4571" i="5"/>
  <c r="L4571" i="5"/>
  <c r="K4571" i="5"/>
  <c r="J4571" i="5"/>
  <c r="E4607" i="5"/>
  <c r="M4607" i="5"/>
  <c r="L4607" i="5"/>
  <c r="K4607" i="5"/>
  <c r="J4607" i="5"/>
  <c r="E4643" i="5"/>
  <c r="M4643" i="5"/>
  <c r="L4643" i="5"/>
  <c r="K4643" i="5"/>
  <c r="J4643" i="5"/>
  <c r="M4679" i="5"/>
  <c r="L4679" i="5"/>
  <c r="K4679" i="5"/>
  <c r="J4679" i="5"/>
  <c r="E4715" i="5"/>
  <c r="M4715" i="5"/>
  <c r="L4715" i="5"/>
  <c r="K4715" i="5"/>
  <c r="J4715" i="5"/>
  <c r="E5303" i="5"/>
  <c r="M5303" i="5"/>
  <c r="L5303" i="5"/>
  <c r="K5303" i="5"/>
  <c r="J5303" i="5"/>
  <c r="E4787" i="5"/>
  <c r="M4787" i="5"/>
  <c r="L4787" i="5"/>
  <c r="K4787" i="5"/>
  <c r="J4787" i="5"/>
  <c r="E4823" i="5"/>
  <c r="M4823" i="5"/>
  <c r="L4823" i="5"/>
  <c r="K4823" i="5"/>
  <c r="J4823" i="5"/>
  <c r="E4859" i="5"/>
  <c r="M4859" i="5"/>
  <c r="L4859" i="5"/>
  <c r="K4859" i="5"/>
  <c r="J4859" i="5"/>
  <c r="M4895" i="5"/>
  <c r="L4895" i="5"/>
  <c r="K4895" i="5"/>
  <c r="J4895" i="5"/>
  <c r="E3336" i="5"/>
  <c r="M3336" i="5"/>
  <c r="L3336" i="5"/>
  <c r="K3336" i="5"/>
  <c r="J3336" i="5"/>
  <c r="E3372" i="5"/>
  <c r="M3372" i="5"/>
  <c r="L3372" i="5"/>
  <c r="K3372" i="5"/>
  <c r="J3372" i="5"/>
  <c r="E3408" i="5"/>
  <c r="M3408" i="5"/>
  <c r="L3408" i="5"/>
  <c r="K3408" i="5"/>
  <c r="J3408" i="5"/>
  <c r="E3444" i="5"/>
  <c r="M3444" i="5"/>
  <c r="L3444" i="5"/>
  <c r="K3444" i="5"/>
  <c r="J3444" i="5"/>
  <c r="E3480" i="5"/>
  <c r="M3480" i="5"/>
  <c r="L3480" i="5"/>
  <c r="K3480" i="5"/>
  <c r="J3480" i="5"/>
  <c r="E3516" i="5"/>
  <c r="M3516" i="5"/>
  <c r="L3516" i="5"/>
  <c r="K3516" i="5"/>
  <c r="J3516" i="5"/>
  <c r="E3552" i="5"/>
  <c r="M3552" i="5"/>
  <c r="L3552" i="5"/>
  <c r="K3552" i="5"/>
  <c r="J3552" i="5"/>
  <c r="E3588" i="5"/>
  <c r="M3588" i="5"/>
  <c r="L3588" i="5"/>
  <c r="K3588" i="5"/>
  <c r="J3588" i="5"/>
  <c r="E3624" i="5"/>
  <c r="M3624" i="5"/>
  <c r="L3624" i="5"/>
  <c r="K3624" i="5"/>
  <c r="J3624" i="5"/>
  <c r="E3660" i="5"/>
  <c r="M3660" i="5"/>
  <c r="L3660" i="5"/>
  <c r="K3660" i="5"/>
  <c r="J3660" i="5"/>
  <c r="E3696" i="5"/>
  <c r="M3696" i="5"/>
  <c r="L3696" i="5"/>
  <c r="K3696" i="5"/>
  <c r="J3696" i="5"/>
  <c r="E3732" i="5"/>
  <c r="M3732" i="5"/>
  <c r="L3732" i="5"/>
  <c r="K3732" i="5"/>
  <c r="J3732" i="5"/>
  <c r="E3768" i="5"/>
  <c r="M3768" i="5"/>
  <c r="L3768" i="5"/>
  <c r="K3768" i="5"/>
  <c r="J3768" i="5"/>
  <c r="E3804" i="5"/>
  <c r="M3804" i="5"/>
  <c r="L3804" i="5"/>
  <c r="K3804" i="5"/>
  <c r="J3804" i="5"/>
  <c r="E3840" i="5"/>
  <c r="M3840" i="5"/>
  <c r="L3840" i="5"/>
  <c r="K3840" i="5"/>
  <c r="J3840" i="5"/>
  <c r="E3876" i="5"/>
  <c r="M3876" i="5"/>
  <c r="L3876" i="5"/>
  <c r="K3876" i="5"/>
  <c r="J3876" i="5"/>
  <c r="E3912" i="5"/>
  <c r="M3912" i="5"/>
  <c r="L3912" i="5"/>
  <c r="K3912" i="5"/>
  <c r="J3912" i="5"/>
  <c r="E613" i="5"/>
  <c r="M613" i="5"/>
  <c r="L613" i="5"/>
  <c r="K613" i="5"/>
  <c r="J613" i="5"/>
  <c r="E649" i="5"/>
  <c r="M649" i="5"/>
  <c r="L649" i="5"/>
  <c r="K649" i="5"/>
  <c r="J649" i="5"/>
  <c r="E685" i="5"/>
  <c r="M685" i="5"/>
  <c r="L685" i="5"/>
  <c r="K685" i="5"/>
  <c r="J685" i="5"/>
  <c r="E721" i="5"/>
  <c r="M721" i="5"/>
  <c r="L721" i="5"/>
  <c r="K721" i="5"/>
  <c r="J721" i="5"/>
  <c r="E757" i="5"/>
  <c r="M757" i="5"/>
  <c r="L757" i="5"/>
  <c r="K757" i="5"/>
  <c r="J757" i="5"/>
  <c r="E793" i="5"/>
  <c r="M793" i="5"/>
  <c r="L793" i="5"/>
  <c r="K793" i="5"/>
  <c r="J793" i="5"/>
  <c r="E829" i="5"/>
  <c r="M829" i="5"/>
  <c r="L829" i="5"/>
  <c r="K829" i="5"/>
  <c r="J829" i="5"/>
  <c r="E865" i="5"/>
  <c r="M865" i="5"/>
  <c r="L865" i="5"/>
  <c r="K865" i="5"/>
  <c r="J865" i="5"/>
  <c r="E901" i="5"/>
  <c r="M901" i="5"/>
  <c r="L901" i="5"/>
  <c r="K901" i="5"/>
  <c r="J901" i="5"/>
  <c r="E937" i="5"/>
  <c r="M937" i="5"/>
  <c r="L937" i="5"/>
  <c r="K937" i="5"/>
  <c r="J937" i="5"/>
  <c r="E973" i="5"/>
  <c r="M973" i="5"/>
  <c r="L973" i="5"/>
  <c r="K973" i="5"/>
  <c r="J973" i="5"/>
  <c r="E1009" i="5"/>
  <c r="M1009" i="5"/>
  <c r="L1009" i="5"/>
  <c r="K1009" i="5"/>
  <c r="J1009" i="5"/>
  <c r="E1045" i="5"/>
  <c r="M1045" i="5"/>
  <c r="L1045" i="5"/>
  <c r="K1045" i="5"/>
  <c r="J1045" i="5"/>
  <c r="E1081" i="5"/>
  <c r="M1081" i="5"/>
  <c r="L1081" i="5"/>
  <c r="K1081" i="5"/>
  <c r="J1081" i="5"/>
  <c r="E1117" i="5"/>
  <c r="M1117" i="5"/>
  <c r="L1117" i="5"/>
  <c r="K1117" i="5"/>
  <c r="J1117" i="5"/>
  <c r="E1153" i="5"/>
  <c r="M1153" i="5"/>
  <c r="L1153" i="5"/>
  <c r="K1153" i="5"/>
  <c r="J1153" i="5"/>
  <c r="E236" i="5"/>
  <c r="M236" i="5"/>
  <c r="L236" i="5"/>
  <c r="K236" i="5"/>
  <c r="J236" i="5"/>
  <c r="E272" i="5"/>
  <c r="M272" i="5"/>
  <c r="L272" i="5"/>
  <c r="K272" i="5"/>
  <c r="J272" i="5"/>
  <c r="E308" i="5"/>
  <c r="M308" i="5"/>
  <c r="L308" i="5"/>
  <c r="K308" i="5"/>
  <c r="J308" i="5"/>
  <c r="E344" i="5"/>
  <c r="M344" i="5"/>
  <c r="L344" i="5"/>
  <c r="K344" i="5"/>
  <c r="J344" i="5"/>
  <c r="E380" i="5"/>
  <c r="M380" i="5"/>
  <c r="L380" i="5"/>
  <c r="K380" i="5"/>
  <c r="J380" i="5"/>
  <c r="E416" i="5"/>
  <c r="M416" i="5"/>
  <c r="L416" i="5"/>
  <c r="K416" i="5"/>
  <c r="J416" i="5"/>
  <c r="E452" i="5"/>
  <c r="M452" i="5"/>
  <c r="L452" i="5"/>
  <c r="K452" i="5"/>
  <c r="J452" i="5"/>
  <c r="E488" i="5"/>
  <c r="M488" i="5"/>
  <c r="L488" i="5"/>
  <c r="K488" i="5"/>
  <c r="J488" i="5"/>
  <c r="E524" i="5"/>
  <c r="M524" i="5"/>
  <c r="L524" i="5"/>
  <c r="K524" i="5"/>
  <c r="J524" i="5"/>
  <c r="E560" i="5"/>
  <c r="M560" i="5"/>
  <c r="L560" i="5"/>
  <c r="K560" i="5"/>
  <c r="J560" i="5"/>
  <c r="E596" i="5"/>
  <c r="M596" i="5"/>
  <c r="L596" i="5"/>
  <c r="K596" i="5"/>
  <c r="J596" i="5"/>
  <c r="E632" i="5"/>
  <c r="M632" i="5"/>
  <c r="L632" i="5"/>
  <c r="K632" i="5"/>
  <c r="J632" i="5"/>
  <c r="E668" i="5"/>
  <c r="M668" i="5"/>
  <c r="L668" i="5"/>
  <c r="K668" i="5"/>
  <c r="J668" i="5"/>
  <c r="E704" i="5"/>
  <c r="M704" i="5"/>
  <c r="L704" i="5"/>
  <c r="K704" i="5"/>
  <c r="J704" i="5"/>
  <c r="E740" i="5"/>
  <c r="M740" i="5"/>
  <c r="L740" i="5"/>
  <c r="K740" i="5"/>
  <c r="J740" i="5"/>
  <c r="E776" i="5"/>
  <c r="M776" i="5"/>
  <c r="L776" i="5"/>
  <c r="K776" i="5"/>
  <c r="J776" i="5"/>
  <c r="E812" i="5"/>
  <c r="M812" i="5"/>
  <c r="L812" i="5"/>
  <c r="K812" i="5"/>
  <c r="J812" i="5"/>
  <c r="E848" i="5"/>
  <c r="M848" i="5"/>
  <c r="L848" i="5"/>
  <c r="K848" i="5"/>
  <c r="J848" i="5"/>
  <c r="E884" i="5"/>
  <c r="M884" i="5"/>
  <c r="L884" i="5"/>
  <c r="K884" i="5"/>
  <c r="J884" i="5"/>
  <c r="E920" i="5"/>
  <c r="M920" i="5"/>
  <c r="L920" i="5"/>
  <c r="K920" i="5"/>
  <c r="J920" i="5"/>
  <c r="E956" i="5"/>
  <c r="M956" i="5"/>
  <c r="L956" i="5"/>
  <c r="K956" i="5"/>
  <c r="J956" i="5"/>
  <c r="E3832" i="5"/>
  <c r="M3832" i="5"/>
  <c r="L3832" i="5"/>
  <c r="K3832" i="5"/>
  <c r="J3832" i="5"/>
  <c r="E3868" i="5"/>
  <c r="M3868" i="5"/>
  <c r="L3868" i="5"/>
  <c r="K3868" i="5"/>
  <c r="J3868" i="5"/>
  <c r="E4112" i="5"/>
  <c r="M4112" i="5"/>
  <c r="L4112" i="5"/>
  <c r="K4112" i="5"/>
  <c r="J4112" i="5"/>
  <c r="E3940" i="5"/>
  <c r="M3940" i="5"/>
  <c r="L3940" i="5"/>
  <c r="K3940" i="5"/>
  <c r="J3940" i="5"/>
  <c r="E3976" i="5"/>
  <c r="M3976" i="5"/>
  <c r="L3976" i="5"/>
  <c r="K3976" i="5"/>
  <c r="J3976" i="5"/>
  <c r="E4012" i="5"/>
  <c r="M4012" i="5"/>
  <c r="L4012" i="5"/>
  <c r="K4012" i="5"/>
  <c r="J4012" i="5"/>
  <c r="E4048" i="5"/>
  <c r="M4048" i="5"/>
  <c r="L4048" i="5"/>
  <c r="K4048" i="5"/>
  <c r="J4048" i="5"/>
  <c r="E4931" i="5"/>
  <c r="M4931" i="5"/>
  <c r="L4931" i="5"/>
  <c r="K4931" i="5"/>
  <c r="J4931" i="5"/>
  <c r="E4967" i="5"/>
  <c r="M4967" i="5"/>
  <c r="L4967" i="5"/>
  <c r="K4967" i="5"/>
  <c r="J4967" i="5"/>
  <c r="E5003" i="5"/>
  <c r="M5003" i="5"/>
  <c r="L5003" i="5"/>
  <c r="K5003" i="5"/>
  <c r="J5003" i="5"/>
  <c r="E5039" i="5"/>
  <c r="M5039" i="5"/>
  <c r="L5039" i="5"/>
  <c r="K5039" i="5"/>
  <c r="J5039" i="5"/>
  <c r="E5075" i="5"/>
  <c r="M5075" i="5"/>
  <c r="L5075" i="5"/>
  <c r="K5075" i="5"/>
  <c r="J5075" i="5"/>
  <c r="E5111" i="5"/>
  <c r="M5111" i="5"/>
  <c r="L5111" i="5"/>
  <c r="K5111" i="5"/>
  <c r="J5111" i="5"/>
  <c r="E3229" i="5"/>
  <c r="M3229" i="5"/>
  <c r="L3229" i="5"/>
  <c r="K3229" i="5"/>
  <c r="J3229" i="5"/>
  <c r="E5183" i="5"/>
  <c r="M5183" i="5"/>
  <c r="L5183" i="5"/>
  <c r="K5183" i="5"/>
  <c r="J5183" i="5"/>
  <c r="M5219" i="5"/>
  <c r="L5219" i="5"/>
  <c r="K5219" i="5"/>
  <c r="J5219" i="5"/>
  <c r="E5255" i="5"/>
  <c r="M5255" i="5"/>
  <c r="L5255" i="5"/>
  <c r="K5255" i="5"/>
  <c r="J5255" i="5"/>
  <c r="M5291" i="5"/>
  <c r="L5291" i="5"/>
  <c r="K5291" i="5"/>
  <c r="J5291" i="5"/>
  <c r="M5327" i="5"/>
  <c r="L5327" i="5"/>
  <c r="K5327" i="5"/>
  <c r="J5327" i="5"/>
  <c r="E5363" i="5"/>
  <c r="M5363" i="5"/>
  <c r="L5363" i="5"/>
  <c r="K5363" i="5"/>
  <c r="J5363" i="5"/>
  <c r="E5399" i="5"/>
  <c r="M5399" i="5"/>
  <c r="L5399" i="5"/>
  <c r="K5399" i="5"/>
  <c r="J5399" i="5"/>
  <c r="E5435" i="5"/>
  <c r="M5435" i="5"/>
  <c r="L5435" i="5"/>
  <c r="K5435" i="5"/>
  <c r="J5435" i="5"/>
  <c r="E5471" i="5"/>
  <c r="M5471" i="5"/>
  <c r="L5471" i="5"/>
  <c r="K5471" i="5"/>
  <c r="J5471" i="5"/>
  <c r="E5507" i="5"/>
  <c r="M5507" i="5"/>
  <c r="L5507" i="5"/>
  <c r="K5507" i="5"/>
  <c r="J5507" i="5"/>
  <c r="E3948" i="5"/>
  <c r="M3948" i="5"/>
  <c r="L3948" i="5"/>
  <c r="K3948" i="5"/>
  <c r="J3948" i="5"/>
  <c r="E3984" i="5"/>
  <c r="M3984" i="5"/>
  <c r="L3984" i="5"/>
  <c r="K3984" i="5"/>
  <c r="J3984" i="5"/>
  <c r="E4020" i="5"/>
  <c r="M4020" i="5"/>
  <c r="L4020" i="5"/>
  <c r="K4020" i="5"/>
  <c r="J4020" i="5"/>
  <c r="E4056" i="5"/>
  <c r="M4056" i="5"/>
  <c r="L4056" i="5"/>
  <c r="K4056" i="5"/>
  <c r="J4056" i="5"/>
  <c r="E4092" i="5"/>
  <c r="M4092" i="5"/>
  <c r="L4092" i="5"/>
  <c r="K4092" i="5"/>
  <c r="J4092" i="5"/>
  <c r="E4128" i="5"/>
  <c r="M4128" i="5"/>
  <c r="L4128" i="5"/>
  <c r="K4128" i="5"/>
  <c r="J4128" i="5"/>
  <c r="E4164" i="5"/>
  <c r="M4164" i="5"/>
  <c r="L4164" i="5"/>
  <c r="K4164" i="5"/>
  <c r="J4164" i="5"/>
  <c r="E4348" i="5"/>
  <c r="M4348" i="5"/>
  <c r="L4348" i="5"/>
  <c r="K4348" i="5"/>
  <c r="J4348" i="5"/>
  <c r="E4236" i="5"/>
  <c r="M4236" i="5"/>
  <c r="L4236" i="5"/>
  <c r="K4236" i="5"/>
  <c r="J4236" i="5"/>
  <c r="E4272" i="5"/>
  <c r="M4272" i="5"/>
  <c r="L4272" i="5"/>
  <c r="K4272" i="5"/>
  <c r="J4272" i="5"/>
  <c r="E5074" i="5"/>
  <c r="M5074" i="5"/>
  <c r="L5074" i="5"/>
  <c r="K5074" i="5"/>
  <c r="J5074" i="5"/>
  <c r="E4344" i="5"/>
  <c r="M4344" i="5"/>
  <c r="L4344" i="5"/>
  <c r="K4344" i="5"/>
  <c r="J4344" i="5"/>
  <c r="E4380" i="5"/>
  <c r="M4380" i="5"/>
  <c r="L4380" i="5"/>
  <c r="K4380" i="5"/>
  <c r="J4380" i="5"/>
  <c r="E4416" i="5"/>
  <c r="M4416" i="5"/>
  <c r="L4416" i="5"/>
  <c r="K4416" i="5"/>
  <c r="J4416" i="5"/>
  <c r="E4452" i="5"/>
  <c r="M4452" i="5"/>
  <c r="L4452" i="5"/>
  <c r="K4452" i="5"/>
  <c r="J4452" i="5"/>
  <c r="E4488" i="5"/>
  <c r="M4488" i="5"/>
  <c r="L4488" i="5"/>
  <c r="K4488" i="5"/>
  <c r="J4488" i="5"/>
  <c r="E1177" i="5"/>
  <c r="M1177" i="5"/>
  <c r="L1177" i="5"/>
  <c r="K1177" i="5"/>
  <c r="J1177" i="5"/>
  <c r="E1213" i="5"/>
  <c r="M1213" i="5"/>
  <c r="L1213" i="5"/>
  <c r="K1213" i="5"/>
  <c r="J1213" i="5"/>
  <c r="E1249" i="5"/>
  <c r="M1249" i="5"/>
  <c r="L1249" i="5"/>
  <c r="K1249" i="5"/>
  <c r="J1249" i="5"/>
  <c r="E1285" i="5"/>
  <c r="M1285" i="5"/>
  <c r="L1285" i="5"/>
  <c r="K1285" i="5"/>
  <c r="J1285" i="5"/>
  <c r="E1321" i="5"/>
  <c r="M1321" i="5"/>
  <c r="L1321" i="5"/>
  <c r="K1321" i="5"/>
  <c r="J1321" i="5"/>
  <c r="E1357" i="5"/>
  <c r="M1357" i="5"/>
  <c r="L1357" i="5"/>
  <c r="K1357" i="5"/>
  <c r="J1357" i="5"/>
  <c r="E1393" i="5"/>
  <c r="M1393" i="5"/>
  <c r="L1393" i="5"/>
  <c r="K1393" i="5"/>
  <c r="J1393" i="5"/>
  <c r="E1429" i="5"/>
  <c r="M1429" i="5"/>
  <c r="L1429" i="5"/>
  <c r="K1429" i="5"/>
  <c r="J1429" i="5"/>
  <c r="E1465" i="5"/>
  <c r="M1465" i="5"/>
  <c r="L1465" i="5"/>
  <c r="K1465" i="5"/>
  <c r="J1465" i="5"/>
  <c r="E1501" i="5"/>
  <c r="M1501" i="5"/>
  <c r="L1501" i="5"/>
  <c r="K1501" i="5"/>
  <c r="J1501" i="5"/>
  <c r="E1537" i="5"/>
  <c r="M1537" i="5"/>
  <c r="L1537" i="5"/>
  <c r="K1537" i="5"/>
  <c r="J1537" i="5"/>
  <c r="E1573" i="5"/>
  <c r="M1573" i="5"/>
  <c r="L1573" i="5"/>
  <c r="K1573" i="5"/>
  <c r="J1573" i="5"/>
  <c r="E1609" i="5"/>
  <c r="M1609" i="5"/>
  <c r="L1609" i="5"/>
  <c r="K1609" i="5"/>
  <c r="J1609" i="5"/>
  <c r="E1645" i="5"/>
  <c r="M1645" i="5"/>
  <c r="L1645" i="5"/>
  <c r="K1645" i="5"/>
  <c r="J1645" i="5"/>
  <c r="E1681" i="5"/>
  <c r="M1681" i="5"/>
  <c r="L1681" i="5"/>
  <c r="K1681" i="5"/>
  <c r="J1681" i="5"/>
  <c r="E1717" i="5"/>
  <c r="M1717" i="5"/>
  <c r="L1717" i="5"/>
  <c r="K1717" i="5"/>
  <c r="J1717" i="5"/>
  <c r="E1753" i="5"/>
  <c r="M1753" i="5"/>
  <c r="L1753" i="5"/>
  <c r="K1753" i="5"/>
  <c r="J1753" i="5"/>
  <c r="E1789" i="5"/>
  <c r="M1789" i="5"/>
  <c r="L1789" i="5"/>
  <c r="K1789" i="5"/>
  <c r="J1789" i="5"/>
  <c r="E1825" i="5"/>
  <c r="M1825" i="5"/>
  <c r="L1825" i="5"/>
  <c r="K1825" i="5"/>
  <c r="J1825" i="5"/>
  <c r="E1861" i="5"/>
  <c r="M1861" i="5"/>
  <c r="L1861" i="5"/>
  <c r="K1861" i="5"/>
  <c r="J1861" i="5"/>
  <c r="E1897" i="5"/>
  <c r="M1897" i="5"/>
  <c r="L1897" i="5"/>
  <c r="K1897" i="5"/>
  <c r="J1897" i="5"/>
  <c r="E1933" i="5"/>
  <c r="M1933" i="5"/>
  <c r="L1933" i="5"/>
  <c r="K1933" i="5"/>
  <c r="J1933" i="5"/>
  <c r="E1016" i="5"/>
  <c r="M1016" i="5"/>
  <c r="L1016" i="5"/>
  <c r="K1016" i="5"/>
  <c r="J1016" i="5"/>
  <c r="E1052" i="5"/>
  <c r="M1052" i="5"/>
  <c r="L1052" i="5"/>
  <c r="K1052" i="5"/>
  <c r="J1052" i="5"/>
  <c r="E1088" i="5"/>
  <c r="M1088" i="5"/>
  <c r="L1088" i="5"/>
  <c r="K1088" i="5"/>
  <c r="J1088" i="5"/>
  <c r="E1124" i="5"/>
  <c r="M1124" i="5"/>
  <c r="L1124" i="5"/>
  <c r="K1124" i="5"/>
  <c r="J1124" i="5"/>
  <c r="E1160" i="5"/>
  <c r="M1160" i="5"/>
  <c r="L1160" i="5"/>
  <c r="K1160" i="5"/>
  <c r="J1160" i="5"/>
  <c r="E1196" i="5"/>
  <c r="M1196" i="5"/>
  <c r="L1196" i="5"/>
  <c r="K1196" i="5"/>
  <c r="J1196" i="5"/>
  <c r="E1232" i="5"/>
  <c r="M1232" i="5"/>
  <c r="L1232" i="5"/>
  <c r="K1232" i="5"/>
  <c r="J1232" i="5"/>
  <c r="E1268" i="5"/>
  <c r="M1268" i="5"/>
  <c r="L1268" i="5"/>
  <c r="K1268" i="5"/>
  <c r="J1268" i="5"/>
  <c r="E1304" i="5"/>
  <c r="M1304" i="5"/>
  <c r="L1304" i="5"/>
  <c r="K1304" i="5"/>
  <c r="J1304" i="5"/>
  <c r="E1340" i="5"/>
  <c r="M1340" i="5"/>
  <c r="L1340" i="5"/>
  <c r="K1340" i="5"/>
  <c r="J1340" i="5"/>
  <c r="E1376" i="5"/>
  <c r="M1376" i="5"/>
  <c r="L1376" i="5"/>
  <c r="K1376" i="5"/>
  <c r="J1376" i="5"/>
  <c r="E1412" i="5"/>
  <c r="M1412" i="5"/>
  <c r="L1412" i="5"/>
  <c r="K1412" i="5"/>
  <c r="J1412" i="5"/>
  <c r="E1448" i="5"/>
  <c r="M1448" i="5"/>
  <c r="L1448" i="5"/>
  <c r="K1448" i="5"/>
  <c r="J1448" i="5"/>
  <c r="E1484" i="5"/>
  <c r="M1484" i="5"/>
  <c r="L1484" i="5"/>
  <c r="K1484" i="5"/>
  <c r="J1484" i="5"/>
  <c r="E910" i="5"/>
  <c r="M910" i="5"/>
  <c r="L910" i="5"/>
  <c r="K910" i="5"/>
  <c r="J910" i="5"/>
  <c r="E1556" i="5"/>
  <c r="M1556" i="5"/>
  <c r="L1556" i="5"/>
  <c r="K1556" i="5"/>
  <c r="J1556" i="5"/>
  <c r="E1592" i="5"/>
  <c r="M1592" i="5"/>
  <c r="L1592" i="5"/>
  <c r="K1592" i="5"/>
  <c r="J1592" i="5"/>
  <c r="E1628" i="5"/>
  <c r="M1628" i="5"/>
  <c r="L1628" i="5"/>
  <c r="K1628" i="5"/>
  <c r="J1628" i="5"/>
  <c r="E1664" i="5"/>
  <c r="M1664" i="5"/>
  <c r="L1664" i="5"/>
  <c r="K1664" i="5"/>
  <c r="J1664" i="5"/>
  <c r="E1700" i="5"/>
  <c r="M1700" i="5"/>
  <c r="L1700" i="5"/>
  <c r="K1700" i="5"/>
  <c r="J1700" i="5"/>
  <c r="E1736" i="5"/>
  <c r="M1736" i="5"/>
  <c r="L1736" i="5"/>
  <c r="K1736" i="5"/>
  <c r="J1736" i="5"/>
  <c r="E4090" i="5"/>
  <c r="M4090" i="5"/>
  <c r="L4090" i="5"/>
  <c r="K4090" i="5"/>
  <c r="J4090" i="5"/>
  <c r="E4126" i="5"/>
  <c r="M4126" i="5"/>
  <c r="L4126" i="5"/>
  <c r="K4126" i="5"/>
  <c r="J4126" i="5"/>
  <c r="E4162" i="5"/>
  <c r="M4162" i="5"/>
  <c r="L4162" i="5"/>
  <c r="K4162" i="5"/>
  <c r="J4162" i="5"/>
  <c r="E4198" i="5"/>
  <c r="M4198" i="5"/>
  <c r="L4198" i="5"/>
  <c r="K4198" i="5"/>
  <c r="J4198" i="5"/>
  <c r="E3134" i="5"/>
  <c r="M3134" i="5"/>
  <c r="L3134" i="5"/>
  <c r="K3134" i="5"/>
  <c r="J3134" i="5"/>
  <c r="E4270" i="5"/>
  <c r="M4270" i="5"/>
  <c r="L4270" i="5"/>
  <c r="K4270" i="5"/>
  <c r="J4270" i="5"/>
  <c r="E4306" i="5"/>
  <c r="M4306" i="5"/>
  <c r="L4306" i="5"/>
  <c r="K4306" i="5"/>
  <c r="J4306" i="5"/>
  <c r="E4342" i="5"/>
  <c r="M4342" i="5"/>
  <c r="L4342" i="5"/>
  <c r="K4342" i="5"/>
  <c r="J4342" i="5"/>
  <c r="E4378" i="5"/>
  <c r="M4378" i="5"/>
  <c r="L4378" i="5"/>
  <c r="K4378" i="5"/>
  <c r="J4378" i="5"/>
  <c r="E4414" i="5"/>
  <c r="M4414" i="5"/>
  <c r="L4414" i="5"/>
  <c r="K4414" i="5"/>
  <c r="J4414" i="5"/>
  <c r="E4450" i="5"/>
  <c r="M4450" i="5"/>
  <c r="L4450" i="5"/>
  <c r="K4450" i="5"/>
  <c r="J4450" i="5"/>
  <c r="E4486" i="5"/>
  <c r="M4486" i="5"/>
  <c r="L4486" i="5"/>
  <c r="K4486" i="5"/>
  <c r="J4486" i="5"/>
  <c r="E4522" i="5"/>
  <c r="M4522" i="5"/>
  <c r="L4522" i="5"/>
  <c r="K4522" i="5"/>
  <c r="J4522" i="5"/>
  <c r="E4558" i="5"/>
  <c r="M4558" i="5"/>
  <c r="L4558" i="5"/>
  <c r="K4558" i="5"/>
  <c r="J4558" i="5"/>
  <c r="E4594" i="5"/>
  <c r="M4594" i="5"/>
  <c r="L4594" i="5"/>
  <c r="K4594" i="5"/>
  <c r="J4594" i="5"/>
  <c r="E4630" i="5"/>
  <c r="M4630" i="5"/>
  <c r="L4630" i="5"/>
  <c r="K4630" i="5"/>
  <c r="J4630" i="5"/>
  <c r="E5561" i="5"/>
  <c r="M5561" i="5"/>
  <c r="L5561" i="5"/>
  <c r="K5561" i="5"/>
  <c r="J5561" i="5"/>
  <c r="E4908" i="5"/>
  <c r="M4908" i="5"/>
  <c r="L4908" i="5"/>
  <c r="K4908" i="5"/>
  <c r="J4908" i="5"/>
  <c r="E4980" i="5"/>
  <c r="M4980" i="5"/>
  <c r="L4980" i="5"/>
  <c r="K4980" i="5"/>
  <c r="J4980" i="5"/>
  <c r="E5052" i="5"/>
  <c r="M5052" i="5"/>
  <c r="L5052" i="5"/>
  <c r="K5052" i="5"/>
  <c r="J5052" i="5"/>
  <c r="E5130" i="5"/>
  <c r="M5130" i="5"/>
  <c r="L5130" i="5"/>
  <c r="K5130" i="5"/>
  <c r="J5130" i="5"/>
  <c r="E5347" i="5"/>
  <c r="M5347" i="5"/>
  <c r="L5347" i="5"/>
  <c r="K5347" i="5"/>
  <c r="J5347" i="5"/>
  <c r="E5268" i="5"/>
  <c r="M5268" i="5"/>
  <c r="L5268" i="5"/>
  <c r="K5268" i="5"/>
  <c r="J5268" i="5"/>
  <c r="E5340" i="5"/>
  <c r="M5340" i="5"/>
  <c r="L5340" i="5"/>
  <c r="K5340" i="5"/>
  <c r="J5340" i="5"/>
  <c r="E5147" i="5"/>
  <c r="M5147" i="5"/>
  <c r="L5147" i="5"/>
  <c r="K5147" i="5"/>
  <c r="J5147" i="5"/>
  <c r="E5490" i="5"/>
  <c r="M5490" i="5"/>
  <c r="L5490" i="5"/>
  <c r="K5490" i="5"/>
  <c r="J5490" i="5"/>
  <c r="E2575" i="5"/>
  <c r="M2575" i="5"/>
  <c r="L2575" i="5"/>
  <c r="K2575" i="5"/>
  <c r="J2575" i="5"/>
  <c r="E2905" i="5"/>
  <c r="M2905" i="5"/>
  <c r="L2905" i="5"/>
  <c r="K2905" i="5"/>
  <c r="J2905" i="5"/>
  <c r="E3019" i="5"/>
  <c r="M3019" i="5"/>
  <c r="L3019" i="5"/>
  <c r="K3019" i="5"/>
  <c r="J3019" i="5"/>
  <c r="E3904" i="5"/>
  <c r="M3904" i="5"/>
  <c r="L3904" i="5"/>
  <c r="K3904" i="5"/>
  <c r="J3904" i="5"/>
  <c r="E3241" i="5"/>
  <c r="M3241" i="5"/>
  <c r="L3241" i="5"/>
  <c r="K3241" i="5"/>
  <c r="J3241" i="5"/>
  <c r="E3355" i="5"/>
  <c r="M3355" i="5"/>
  <c r="L3355" i="5"/>
  <c r="K3355" i="5"/>
  <c r="J3355" i="5"/>
  <c r="E3445" i="5"/>
  <c r="M3445" i="5"/>
  <c r="L3445" i="5"/>
  <c r="J3445" i="5"/>
  <c r="K3445" i="5"/>
  <c r="E3553" i="5"/>
  <c r="M3553" i="5"/>
  <c r="L3553" i="5"/>
  <c r="J3553" i="5"/>
  <c r="K3553" i="5"/>
  <c r="E3661" i="5"/>
  <c r="M3661" i="5"/>
  <c r="L3661" i="5"/>
  <c r="J3661" i="5"/>
  <c r="K3661" i="5"/>
  <c r="E3751" i="5"/>
  <c r="M3751" i="5"/>
  <c r="L3751" i="5"/>
  <c r="J3751" i="5"/>
  <c r="K3751" i="5"/>
  <c r="E3859" i="5"/>
  <c r="M3859" i="5"/>
  <c r="L3859" i="5"/>
  <c r="J3859" i="5"/>
  <c r="K3859" i="5"/>
  <c r="E3949" i="5"/>
  <c r="M3949" i="5"/>
  <c r="L3949" i="5"/>
  <c r="J3949" i="5"/>
  <c r="K3949" i="5"/>
  <c r="E4524" i="5"/>
  <c r="M4524" i="5"/>
  <c r="L4524" i="5"/>
  <c r="K4524" i="5"/>
  <c r="J4524" i="5"/>
  <c r="E4560" i="5"/>
  <c r="M4560" i="5"/>
  <c r="L4560" i="5"/>
  <c r="K4560" i="5"/>
  <c r="J4560" i="5"/>
  <c r="E4602" i="5"/>
  <c r="M4602" i="5"/>
  <c r="L4602" i="5"/>
  <c r="K4602" i="5"/>
  <c r="J4602" i="5"/>
  <c r="E4638" i="5"/>
  <c r="M4638" i="5"/>
  <c r="L4638" i="5"/>
  <c r="K4638" i="5"/>
  <c r="J4638" i="5"/>
  <c r="E4674" i="5"/>
  <c r="M4674" i="5"/>
  <c r="L4674" i="5"/>
  <c r="J4674" i="5"/>
  <c r="K4674" i="5"/>
  <c r="E5207" i="5"/>
  <c r="M5207" i="5"/>
  <c r="L5207" i="5"/>
  <c r="J5207" i="5"/>
  <c r="K5207" i="5"/>
  <c r="E4821" i="5"/>
  <c r="M4821" i="5"/>
  <c r="L4821" i="5"/>
  <c r="J4821" i="5"/>
  <c r="K4821" i="5"/>
  <c r="E4782" i="5"/>
  <c r="M4782" i="5"/>
  <c r="L4782" i="5"/>
  <c r="J4782" i="5"/>
  <c r="K4782" i="5"/>
  <c r="E4818" i="5"/>
  <c r="M4818" i="5"/>
  <c r="L4818" i="5"/>
  <c r="J4818" i="5"/>
  <c r="K4818" i="5"/>
  <c r="E4860" i="5"/>
  <c r="M4860" i="5"/>
  <c r="L4860" i="5"/>
  <c r="K4860" i="5"/>
  <c r="J4860" i="5"/>
  <c r="E4932" i="5"/>
  <c r="M4932" i="5"/>
  <c r="L4932" i="5"/>
  <c r="K4932" i="5"/>
  <c r="J4932" i="5"/>
  <c r="E4998" i="5"/>
  <c r="M4998" i="5"/>
  <c r="L4998" i="5"/>
  <c r="J4998" i="5"/>
  <c r="K4998" i="5"/>
  <c r="E5064" i="5"/>
  <c r="M5064" i="5"/>
  <c r="L5064" i="5"/>
  <c r="K5064" i="5"/>
  <c r="J5064" i="5"/>
  <c r="E5136" i="5"/>
  <c r="M5136" i="5"/>
  <c r="L5136" i="5"/>
  <c r="K5136" i="5"/>
  <c r="J5136" i="5"/>
  <c r="E5113" i="5"/>
  <c r="M5113" i="5"/>
  <c r="L5113" i="5"/>
  <c r="K5113" i="5"/>
  <c r="J5113" i="5"/>
  <c r="E4778" i="5"/>
  <c r="M4778" i="5"/>
  <c r="L4778" i="5"/>
  <c r="K4778" i="5"/>
  <c r="J4778" i="5"/>
  <c r="E5358" i="5"/>
  <c r="M5358" i="5"/>
  <c r="L5358" i="5"/>
  <c r="J5358" i="5"/>
  <c r="K5358" i="5"/>
  <c r="E5424" i="5"/>
  <c r="M5424" i="5"/>
  <c r="L5424" i="5"/>
  <c r="K5424" i="5"/>
  <c r="J5424" i="5"/>
  <c r="E5496" i="5"/>
  <c r="M5496" i="5"/>
  <c r="L5496" i="5"/>
  <c r="K5496" i="5"/>
  <c r="J5496" i="5"/>
  <c r="E5556" i="5"/>
  <c r="M5556" i="5"/>
  <c r="L5556" i="5"/>
  <c r="K5556" i="5"/>
  <c r="J5556" i="5"/>
  <c r="E2893" i="5"/>
  <c r="M2893" i="5"/>
  <c r="L2893" i="5"/>
  <c r="K2893" i="5"/>
  <c r="J2893" i="5"/>
  <c r="E2989" i="5"/>
  <c r="M2989" i="5"/>
  <c r="L2989" i="5"/>
  <c r="K2989" i="5"/>
  <c r="J2989" i="5"/>
  <c r="E3091" i="5"/>
  <c r="M3091" i="5"/>
  <c r="L3091" i="5"/>
  <c r="K3091" i="5"/>
  <c r="J3091" i="5"/>
  <c r="E3199" i="5"/>
  <c r="M3199" i="5"/>
  <c r="L3199" i="5"/>
  <c r="K3199" i="5"/>
  <c r="J3199" i="5"/>
  <c r="E3307" i="5"/>
  <c r="M3307" i="5"/>
  <c r="L3307" i="5"/>
  <c r="K3307" i="5"/>
  <c r="J3307" i="5"/>
  <c r="E3433" i="5"/>
  <c r="M3433" i="5"/>
  <c r="L3433" i="5"/>
  <c r="K3433" i="5"/>
  <c r="J3433" i="5"/>
  <c r="E3541" i="5"/>
  <c r="M3541" i="5"/>
  <c r="L3541" i="5"/>
  <c r="K3541" i="5"/>
  <c r="J3541" i="5"/>
  <c r="E3649" i="5"/>
  <c r="M3649" i="5"/>
  <c r="L3649" i="5"/>
  <c r="K3649" i="5"/>
  <c r="J3649" i="5"/>
  <c r="E3763" i="5"/>
  <c r="M3763" i="5"/>
  <c r="L3763" i="5"/>
  <c r="K3763" i="5"/>
  <c r="J3763" i="5"/>
  <c r="E3871" i="5"/>
  <c r="M3871" i="5"/>
  <c r="L3871" i="5"/>
  <c r="K3871" i="5"/>
  <c r="J3871" i="5"/>
  <c r="E4015" i="5"/>
  <c r="M4015" i="5"/>
  <c r="L4015" i="5"/>
  <c r="K4015" i="5"/>
  <c r="J4015" i="5"/>
  <c r="E1963" i="5"/>
  <c r="M1963" i="5"/>
  <c r="L1963" i="5"/>
  <c r="K1963" i="5"/>
  <c r="J1963" i="5"/>
  <c r="E1999" i="5"/>
  <c r="M1999" i="5"/>
  <c r="L1999" i="5"/>
  <c r="K1999" i="5"/>
  <c r="J1999" i="5"/>
  <c r="E2035" i="5"/>
  <c r="M2035" i="5"/>
  <c r="L2035" i="5"/>
  <c r="K2035" i="5"/>
  <c r="J2035" i="5"/>
  <c r="E2071" i="5"/>
  <c r="M2071" i="5"/>
  <c r="L2071" i="5"/>
  <c r="K2071" i="5"/>
  <c r="J2071" i="5"/>
  <c r="E2107" i="5"/>
  <c r="M2107" i="5"/>
  <c r="L2107" i="5"/>
  <c r="K2107" i="5"/>
  <c r="J2107" i="5"/>
  <c r="E2143" i="5"/>
  <c r="M2143" i="5"/>
  <c r="L2143" i="5"/>
  <c r="K2143" i="5"/>
  <c r="J2143" i="5"/>
  <c r="E2179" i="5"/>
  <c r="M2179" i="5"/>
  <c r="L2179" i="5"/>
  <c r="K2179" i="5"/>
  <c r="J2179" i="5"/>
  <c r="E2215" i="5"/>
  <c r="M2215" i="5"/>
  <c r="L2215" i="5"/>
  <c r="K2215" i="5"/>
  <c r="J2215" i="5"/>
  <c r="E2251" i="5"/>
  <c r="M2251" i="5"/>
  <c r="L2251" i="5"/>
  <c r="K2251" i="5"/>
  <c r="J2251" i="5"/>
  <c r="E2287" i="5"/>
  <c r="M2287" i="5"/>
  <c r="L2287" i="5"/>
  <c r="K2287" i="5"/>
  <c r="J2287" i="5"/>
  <c r="E2323" i="5"/>
  <c r="M2323" i="5"/>
  <c r="L2323" i="5"/>
  <c r="K2323" i="5"/>
  <c r="J2323" i="5"/>
  <c r="E2359" i="5"/>
  <c r="M2359" i="5"/>
  <c r="L2359" i="5"/>
  <c r="K2359" i="5"/>
  <c r="J2359" i="5"/>
  <c r="E2395" i="5"/>
  <c r="M2395" i="5"/>
  <c r="L2395" i="5"/>
  <c r="K2395" i="5"/>
  <c r="J2395" i="5"/>
  <c r="E2431" i="5"/>
  <c r="M2431" i="5"/>
  <c r="L2431" i="5"/>
  <c r="K2431" i="5"/>
  <c r="J2431" i="5"/>
  <c r="E2467" i="5"/>
  <c r="M2467" i="5"/>
  <c r="L2467" i="5"/>
  <c r="K2467" i="5"/>
  <c r="J2467" i="5"/>
  <c r="E2503" i="5"/>
  <c r="M2503" i="5"/>
  <c r="L2503" i="5"/>
  <c r="K2503" i="5"/>
  <c r="J2503" i="5"/>
  <c r="E2539" i="5"/>
  <c r="M2539" i="5"/>
  <c r="L2539" i="5"/>
  <c r="K2539" i="5"/>
  <c r="J2539" i="5"/>
  <c r="E2587" i="5"/>
  <c r="M2587" i="5"/>
  <c r="L2587" i="5"/>
  <c r="K2587" i="5"/>
  <c r="J2587" i="5"/>
  <c r="E2623" i="5"/>
  <c r="M2623" i="5"/>
  <c r="L2623" i="5"/>
  <c r="K2623" i="5"/>
  <c r="J2623" i="5"/>
  <c r="E2659" i="5"/>
  <c r="M2659" i="5"/>
  <c r="L2659" i="5"/>
  <c r="K2659" i="5"/>
  <c r="J2659" i="5"/>
  <c r="E2695" i="5"/>
  <c r="M2695" i="5"/>
  <c r="L2695" i="5"/>
  <c r="K2695" i="5"/>
  <c r="J2695" i="5"/>
  <c r="E2731" i="5"/>
  <c r="M2731" i="5"/>
  <c r="L2731" i="5"/>
  <c r="K2731" i="5"/>
  <c r="J2731" i="5"/>
  <c r="E2767" i="5"/>
  <c r="M2767" i="5"/>
  <c r="L2767" i="5"/>
  <c r="K2767" i="5"/>
  <c r="J2767" i="5"/>
  <c r="E1772" i="5"/>
  <c r="M1772" i="5"/>
  <c r="L1772" i="5"/>
  <c r="K1772" i="5"/>
  <c r="J1772" i="5"/>
  <c r="E1808" i="5"/>
  <c r="M1808" i="5"/>
  <c r="L1808" i="5"/>
  <c r="K1808" i="5"/>
  <c r="J1808" i="5"/>
  <c r="E1844" i="5"/>
  <c r="M1844" i="5"/>
  <c r="L1844" i="5"/>
  <c r="K1844" i="5"/>
  <c r="J1844" i="5"/>
  <c r="E1880" i="5"/>
  <c r="M1880" i="5"/>
  <c r="L1880" i="5"/>
  <c r="K1880" i="5"/>
  <c r="J1880" i="5"/>
  <c r="E1916" i="5"/>
  <c r="M1916" i="5"/>
  <c r="L1916" i="5"/>
  <c r="K1916" i="5"/>
  <c r="J1916" i="5"/>
  <c r="E1952" i="5"/>
  <c r="M1952" i="5"/>
  <c r="L1952" i="5"/>
  <c r="K1952" i="5"/>
  <c r="J1952" i="5"/>
  <c r="E1988" i="5"/>
  <c r="M1988" i="5"/>
  <c r="L1988" i="5"/>
  <c r="K1988" i="5"/>
  <c r="J1988" i="5"/>
  <c r="E2024" i="5"/>
  <c r="M2024" i="5"/>
  <c r="L2024" i="5"/>
  <c r="K2024" i="5"/>
  <c r="J2024" i="5"/>
  <c r="E2060" i="5"/>
  <c r="M2060" i="5"/>
  <c r="L2060" i="5"/>
  <c r="K2060" i="5"/>
  <c r="J2060" i="5"/>
  <c r="E2096" i="5"/>
  <c r="M2096" i="5"/>
  <c r="L2096" i="5"/>
  <c r="K2096" i="5"/>
  <c r="J2096" i="5"/>
  <c r="E2132" i="5"/>
  <c r="M2132" i="5"/>
  <c r="L2132" i="5"/>
  <c r="K2132" i="5"/>
  <c r="J2132" i="5"/>
  <c r="E2168" i="5"/>
  <c r="M2168" i="5"/>
  <c r="L2168" i="5"/>
  <c r="K2168" i="5"/>
  <c r="J2168" i="5"/>
  <c r="E2204" i="5"/>
  <c r="M2204" i="5"/>
  <c r="L2204" i="5"/>
  <c r="K2204" i="5"/>
  <c r="J2204" i="5"/>
  <c r="E2240" i="5"/>
  <c r="M2240" i="5"/>
  <c r="L2240" i="5"/>
  <c r="K2240" i="5"/>
  <c r="J2240" i="5"/>
  <c r="E2276" i="5"/>
  <c r="M2276" i="5"/>
  <c r="L2276" i="5"/>
  <c r="K2276" i="5"/>
  <c r="J2276" i="5"/>
  <c r="E2312" i="5"/>
  <c r="M2312" i="5"/>
  <c r="L2312" i="5"/>
  <c r="K2312" i="5"/>
  <c r="J2312" i="5"/>
  <c r="E2348" i="5"/>
  <c r="M2348" i="5"/>
  <c r="L2348" i="5"/>
  <c r="K2348" i="5"/>
  <c r="J2348" i="5"/>
  <c r="E2384" i="5"/>
  <c r="M2384" i="5"/>
  <c r="L2384" i="5"/>
  <c r="K2384" i="5"/>
  <c r="J2384" i="5"/>
  <c r="E4751" i="5"/>
  <c r="M4751" i="5"/>
  <c r="L4751" i="5"/>
  <c r="K4751" i="5"/>
  <c r="J4751" i="5"/>
  <c r="E2456" i="5"/>
  <c r="M2456" i="5"/>
  <c r="L2456" i="5"/>
  <c r="K2456" i="5"/>
  <c r="J2456" i="5"/>
  <c r="E2492" i="5"/>
  <c r="M2492" i="5"/>
  <c r="L2492" i="5"/>
  <c r="K2492" i="5"/>
  <c r="J2492" i="5"/>
  <c r="E2528" i="5"/>
  <c r="M2528" i="5"/>
  <c r="L2528" i="5"/>
  <c r="K2528" i="5"/>
  <c r="J2528" i="5"/>
  <c r="E2564" i="5"/>
  <c r="M2564" i="5"/>
  <c r="L2564" i="5"/>
  <c r="K2564" i="5"/>
  <c r="J2564" i="5"/>
  <c r="E2600" i="5"/>
  <c r="M2600" i="5"/>
  <c r="L2600" i="5"/>
  <c r="K2600" i="5"/>
  <c r="J2600" i="5"/>
  <c r="E2636" i="5"/>
  <c r="M2636" i="5"/>
  <c r="L2636" i="5"/>
  <c r="K2636" i="5"/>
  <c r="J2636" i="5"/>
  <c r="E2672" i="5"/>
  <c r="M2672" i="5"/>
  <c r="L2672" i="5"/>
  <c r="K2672" i="5"/>
  <c r="J2672" i="5"/>
  <c r="E2708" i="5"/>
  <c r="M2708" i="5"/>
  <c r="L2708" i="5"/>
  <c r="K2708" i="5"/>
  <c r="J2708" i="5"/>
  <c r="E2744" i="5"/>
  <c r="M2744" i="5"/>
  <c r="L2744" i="5"/>
  <c r="K2744" i="5"/>
  <c r="J2744" i="5"/>
  <c r="E2780" i="5"/>
  <c r="M2780" i="5"/>
  <c r="L2780" i="5"/>
  <c r="K2780" i="5"/>
  <c r="J2780" i="5"/>
  <c r="E2816" i="5"/>
  <c r="M2816" i="5"/>
  <c r="L2816" i="5"/>
  <c r="K2816" i="5"/>
  <c r="J2816" i="5"/>
  <c r="E2852" i="5"/>
  <c r="M2852" i="5"/>
  <c r="L2852" i="5"/>
  <c r="K2852" i="5"/>
  <c r="J2852" i="5"/>
  <c r="E2888" i="5"/>
  <c r="M2888" i="5"/>
  <c r="L2888" i="5"/>
  <c r="K2888" i="5"/>
  <c r="J2888" i="5"/>
  <c r="E2924" i="5"/>
  <c r="M2924" i="5"/>
  <c r="L2924" i="5"/>
  <c r="K2924" i="5"/>
  <c r="J2924" i="5"/>
  <c r="E2960" i="5"/>
  <c r="M2960" i="5"/>
  <c r="L2960" i="5"/>
  <c r="K2960" i="5"/>
  <c r="J2960" i="5"/>
  <c r="E2996" i="5"/>
  <c r="M2996" i="5"/>
  <c r="L2996" i="5"/>
  <c r="K2996" i="5"/>
  <c r="J2996" i="5"/>
  <c r="E3032" i="5"/>
  <c r="M3032" i="5"/>
  <c r="L3032" i="5"/>
  <c r="K3032" i="5"/>
  <c r="J3032" i="5"/>
  <c r="E3068" i="5"/>
  <c r="M3068" i="5"/>
  <c r="L3068" i="5"/>
  <c r="K3068" i="5"/>
  <c r="J3068" i="5"/>
  <c r="E3104" i="5"/>
  <c r="M3104" i="5"/>
  <c r="L3104" i="5"/>
  <c r="K3104" i="5"/>
  <c r="J3104" i="5"/>
  <c r="E3140" i="5"/>
  <c r="M3140" i="5"/>
  <c r="L3140" i="5"/>
  <c r="K3140" i="5"/>
  <c r="J3140" i="5"/>
  <c r="E3176" i="5"/>
  <c r="M3176" i="5"/>
  <c r="L3176" i="5"/>
  <c r="K3176" i="5"/>
  <c r="J3176" i="5"/>
  <c r="E3212" i="5"/>
  <c r="M3212" i="5"/>
  <c r="L3212" i="5"/>
  <c r="K3212" i="5"/>
  <c r="J3212" i="5"/>
  <c r="E3248" i="5"/>
  <c r="M3248" i="5"/>
  <c r="L3248" i="5"/>
  <c r="K3248" i="5"/>
  <c r="J3248" i="5"/>
  <c r="E3284" i="5"/>
  <c r="M3284" i="5"/>
  <c r="L3284" i="5"/>
  <c r="K3284" i="5"/>
  <c r="J3284" i="5"/>
  <c r="E4660" i="5"/>
  <c r="M4660" i="5"/>
  <c r="L4660" i="5"/>
  <c r="K4660" i="5"/>
  <c r="J4660" i="5"/>
  <c r="E4696" i="5"/>
  <c r="M4696" i="5"/>
  <c r="L4696" i="5"/>
  <c r="K4696" i="5"/>
  <c r="J4696" i="5"/>
  <c r="E4732" i="5"/>
  <c r="M4732" i="5"/>
  <c r="L4732" i="5"/>
  <c r="K4732" i="5"/>
  <c r="J4732" i="5"/>
  <c r="E4768" i="5"/>
  <c r="M4768" i="5"/>
  <c r="L4768" i="5"/>
  <c r="K4768" i="5"/>
  <c r="J4768" i="5"/>
  <c r="E4804" i="5"/>
  <c r="M4804" i="5"/>
  <c r="L4804" i="5"/>
  <c r="K4804" i="5"/>
  <c r="J4804" i="5"/>
  <c r="E4840" i="5"/>
  <c r="M4840" i="5"/>
  <c r="L4840" i="5"/>
  <c r="K4840" i="5"/>
  <c r="J4840" i="5"/>
  <c r="E4876" i="5"/>
  <c r="M4876" i="5"/>
  <c r="L4876" i="5"/>
  <c r="K4876" i="5"/>
  <c r="J4876" i="5"/>
  <c r="E4912" i="5"/>
  <c r="M4912" i="5"/>
  <c r="L4912" i="5"/>
  <c r="K4912" i="5"/>
  <c r="J4912" i="5"/>
  <c r="E4948" i="5"/>
  <c r="M4948" i="5"/>
  <c r="L4948" i="5"/>
  <c r="K4948" i="5"/>
  <c r="J4948" i="5"/>
  <c r="E4984" i="5"/>
  <c r="M4984" i="5"/>
  <c r="L4984" i="5"/>
  <c r="K4984" i="5"/>
  <c r="J4984" i="5"/>
  <c r="E5020" i="5"/>
  <c r="M5020" i="5"/>
  <c r="L5020" i="5"/>
  <c r="K5020" i="5"/>
  <c r="J5020" i="5"/>
  <c r="E5056" i="5"/>
  <c r="M5056" i="5"/>
  <c r="L5056" i="5"/>
  <c r="K5056" i="5"/>
  <c r="J5056" i="5"/>
  <c r="E5092" i="5"/>
  <c r="M5092" i="5"/>
  <c r="L5092" i="5"/>
  <c r="K5092" i="5"/>
  <c r="J5092" i="5"/>
  <c r="E5128" i="5"/>
  <c r="M5128" i="5"/>
  <c r="L5128" i="5"/>
  <c r="K5128" i="5"/>
  <c r="J5128" i="5"/>
  <c r="E5164" i="5"/>
  <c r="M5164" i="5"/>
  <c r="L5164" i="5"/>
  <c r="K5164" i="5"/>
  <c r="J5164" i="5"/>
  <c r="E1656" i="5"/>
  <c r="M1656" i="5"/>
  <c r="L1656" i="5"/>
  <c r="K1656" i="5"/>
  <c r="J1656" i="5"/>
  <c r="E5070" i="5"/>
  <c r="M5070" i="5"/>
  <c r="L5070" i="5"/>
  <c r="K5070" i="5"/>
  <c r="J5070" i="5"/>
  <c r="E5272" i="5"/>
  <c r="M5272" i="5"/>
  <c r="L5272" i="5"/>
  <c r="K5272" i="5"/>
  <c r="J5272" i="5"/>
  <c r="E5308" i="5"/>
  <c r="M5308" i="5"/>
  <c r="L5308" i="5"/>
  <c r="K5308" i="5"/>
  <c r="J5308" i="5"/>
  <c r="E5344" i="5"/>
  <c r="M5344" i="5"/>
  <c r="L5344" i="5"/>
  <c r="K5344" i="5"/>
  <c r="J5344" i="5"/>
  <c r="E5380" i="5"/>
  <c r="M5380" i="5"/>
  <c r="L5380" i="5"/>
  <c r="K5380" i="5"/>
  <c r="J5380" i="5"/>
  <c r="E5416" i="5"/>
  <c r="M5416" i="5"/>
  <c r="K5416" i="5"/>
  <c r="L5416" i="5"/>
  <c r="J5416" i="5"/>
  <c r="E5452" i="5"/>
  <c r="M5452" i="5"/>
  <c r="L5452" i="5"/>
  <c r="K5452" i="5"/>
  <c r="J5452" i="5"/>
  <c r="E5488" i="5"/>
  <c r="M5488" i="5"/>
  <c r="L5488" i="5"/>
  <c r="K5488" i="5"/>
  <c r="J5488" i="5"/>
  <c r="E5524" i="5"/>
  <c r="M5524" i="5"/>
  <c r="K5524" i="5"/>
  <c r="L5524" i="5"/>
  <c r="J5524" i="5"/>
  <c r="E5560" i="5"/>
  <c r="M5560" i="5"/>
  <c r="L5560" i="5"/>
  <c r="K5560" i="5"/>
  <c r="J5560" i="5"/>
  <c r="E2839" i="5"/>
  <c r="M2839" i="5"/>
  <c r="L2839" i="5"/>
  <c r="K2839" i="5"/>
  <c r="J2839" i="5"/>
  <c r="E2959" i="5"/>
  <c r="M2959" i="5"/>
  <c r="L2959" i="5"/>
  <c r="K2959" i="5"/>
  <c r="J2959" i="5"/>
  <c r="E3067" i="5"/>
  <c r="M3067" i="5"/>
  <c r="L3067" i="5"/>
  <c r="K3067" i="5"/>
  <c r="J3067" i="5"/>
  <c r="E3175" i="5"/>
  <c r="M3175" i="5"/>
  <c r="L3175" i="5"/>
  <c r="K3175" i="5"/>
  <c r="J3175" i="5"/>
  <c r="E3277" i="5"/>
  <c r="M3277" i="5"/>
  <c r="L3277" i="5"/>
  <c r="K3277" i="5"/>
  <c r="J3277" i="5"/>
  <c r="E3385" i="5"/>
  <c r="M3385" i="5"/>
  <c r="L3385" i="5"/>
  <c r="K3385" i="5"/>
  <c r="J3385" i="5"/>
  <c r="E3493" i="5"/>
  <c r="M3493" i="5"/>
  <c r="L3493" i="5"/>
  <c r="K3493" i="5"/>
  <c r="J3493" i="5"/>
  <c r="E3601" i="5"/>
  <c r="M3601" i="5"/>
  <c r="L3601" i="5"/>
  <c r="K3601" i="5"/>
  <c r="J3601" i="5"/>
  <c r="E3721" i="5"/>
  <c r="M3721" i="5"/>
  <c r="L3721" i="5"/>
  <c r="K3721" i="5"/>
  <c r="J3721" i="5"/>
  <c r="E3835" i="5"/>
  <c r="M3835" i="5"/>
  <c r="L3835" i="5"/>
  <c r="K3835" i="5"/>
  <c r="J3835" i="5"/>
  <c r="E3937" i="5"/>
  <c r="M3937" i="5"/>
  <c r="L3937" i="5"/>
  <c r="K3937" i="5"/>
  <c r="J3937" i="5"/>
  <c r="E4045" i="5"/>
  <c r="M4045" i="5"/>
  <c r="L4045" i="5"/>
  <c r="K4045" i="5"/>
  <c r="J4045" i="5"/>
  <c r="E4231" i="5"/>
  <c r="M4231" i="5"/>
  <c r="L4231" i="5"/>
  <c r="K4231" i="5"/>
  <c r="J4231" i="5"/>
  <c r="E4387" i="5"/>
  <c r="M4387" i="5"/>
  <c r="L4387" i="5"/>
  <c r="K4387" i="5"/>
  <c r="J4387" i="5"/>
  <c r="E4525" i="5"/>
  <c r="M4525" i="5"/>
  <c r="L4525" i="5"/>
  <c r="K4525" i="5"/>
  <c r="J4525" i="5"/>
  <c r="E4669" i="5"/>
  <c r="M4669" i="5"/>
  <c r="L4669" i="5"/>
  <c r="K4669" i="5"/>
  <c r="J4669" i="5"/>
  <c r="E4819" i="5"/>
  <c r="M4819" i="5"/>
  <c r="L4819" i="5"/>
  <c r="K4819" i="5"/>
  <c r="J4819" i="5"/>
  <c r="E4987" i="5"/>
  <c r="M4987" i="5"/>
  <c r="L4987" i="5"/>
  <c r="K4987" i="5"/>
  <c r="J4987" i="5"/>
  <c r="E5137" i="5"/>
  <c r="M5137" i="5"/>
  <c r="L5137" i="5"/>
  <c r="K5137" i="5"/>
  <c r="J5137" i="5"/>
  <c r="E5275" i="5"/>
  <c r="M5275" i="5"/>
  <c r="L5275" i="5"/>
  <c r="K5275" i="5"/>
  <c r="J5275" i="5"/>
  <c r="E5413" i="5"/>
  <c r="M5413" i="5"/>
  <c r="L5413" i="5"/>
  <c r="K5413" i="5"/>
  <c r="J5413" i="5"/>
  <c r="E5545" i="5"/>
  <c r="M5545" i="5"/>
  <c r="L5545" i="5"/>
  <c r="K5545" i="5"/>
  <c r="J5545" i="5"/>
  <c r="E3878" i="5"/>
  <c r="M3878" i="5"/>
  <c r="L3878" i="5"/>
  <c r="K3878" i="5"/>
  <c r="J3878" i="5"/>
  <c r="E4052" i="5"/>
  <c r="M4052" i="5"/>
  <c r="L4052" i="5"/>
  <c r="K4052" i="5"/>
  <c r="J4052" i="5"/>
  <c r="E4220" i="5"/>
  <c r="M4220" i="5"/>
  <c r="L4220" i="5"/>
  <c r="K4220" i="5"/>
  <c r="J4220" i="5"/>
  <c r="E4394" i="5"/>
  <c r="M4394" i="5"/>
  <c r="L4394" i="5"/>
  <c r="K4394" i="5"/>
  <c r="J4394" i="5"/>
  <c r="E4550" i="5"/>
  <c r="M4550" i="5"/>
  <c r="L4550" i="5"/>
  <c r="K4550" i="5"/>
  <c r="J4550" i="5"/>
  <c r="E5360" i="5"/>
  <c r="M5360" i="5"/>
  <c r="L5360" i="5"/>
  <c r="K5360" i="5"/>
  <c r="J5360" i="5"/>
  <c r="E4934" i="5"/>
  <c r="M4934" i="5"/>
  <c r="K4934" i="5"/>
  <c r="L4934" i="5"/>
  <c r="J4934" i="5"/>
  <c r="E3187" i="5"/>
  <c r="M3187" i="5"/>
  <c r="L3187" i="5"/>
  <c r="K3187" i="5"/>
  <c r="J3187" i="5"/>
  <c r="E5318" i="5"/>
  <c r="M5318" i="5"/>
  <c r="L5318" i="5"/>
  <c r="K5318" i="5"/>
  <c r="J5318" i="5"/>
  <c r="E5468" i="5"/>
  <c r="M5468" i="5"/>
  <c r="L5468" i="5"/>
  <c r="K5468" i="5"/>
  <c r="J5468" i="5"/>
  <c r="E129" i="5"/>
  <c r="M129" i="5"/>
  <c r="L129" i="5"/>
  <c r="K129" i="5"/>
  <c r="J129" i="5"/>
  <c r="E279" i="5"/>
  <c r="M279" i="5"/>
  <c r="L279" i="5"/>
  <c r="K279" i="5"/>
  <c r="J279" i="5"/>
  <c r="E411" i="5"/>
  <c r="M411" i="5"/>
  <c r="L411" i="5"/>
  <c r="K411" i="5"/>
  <c r="J411" i="5"/>
  <c r="E549" i="5"/>
  <c r="M549" i="5"/>
  <c r="L549" i="5"/>
  <c r="K549" i="5"/>
  <c r="J549" i="5"/>
  <c r="E723" i="5"/>
  <c r="M723" i="5"/>
  <c r="L723" i="5"/>
  <c r="K723" i="5"/>
  <c r="J723" i="5"/>
  <c r="E867" i="5"/>
  <c r="M867" i="5"/>
  <c r="L867" i="5"/>
  <c r="K867" i="5"/>
  <c r="J867" i="5"/>
  <c r="E1041" i="5"/>
  <c r="M1041" i="5"/>
  <c r="L1041" i="5"/>
  <c r="K1041" i="5"/>
  <c r="J1041" i="5"/>
  <c r="E1263" i="5"/>
  <c r="M1263" i="5"/>
  <c r="L1263" i="5"/>
  <c r="K1263" i="5"/>
  <c r="J1263" i="5"/>
  <c r="E1491" i="5"/>
  <c r="M1491" i="5"/>
  <c r="L1491" i="5"/>
  <c r="K1491" i="5"/>
  <c r="J1491" i="5"/>
  <c r="E1719" i="5"/>
  <c r="M1719" i="5"/>
  <c r="L1719" i="5"/>
  <c r="K1719" i="5"/>
  <c r="J1719" i="5"/>
  <c r="E1019" i="5"/>
  <c r="M1019" i="5"/>
  <c r="L1019" i="5"/>
  <c r="K1019" i="5"/>
  <c r="J1019" i="5"/>
  <c r="E2139" i="5"/>
  <c r="M2139" i="5"/>
  <c r="L2139" i="5"/>
  <c r="K2139" i="5"/>
  <c r="J2139" i="5"/>
  <c r="E2331" i="5"/>
  <c r="M2331" i="5"/>
  <c r="L2331" i="5"/>
  <c r="K2331" i="5"/>
  <c r="J2331" i="5"/>
  <c r="E2541" i="5"/>
  <c r="M2541" i="5"/>
  <c r="L2541" i="5"/>
  <c r="K2541" i="5"/>
  <c r="J2541" i="5"/>
  <c r="E2745" i="5"/>
  <c r="M2745" i="5"/>
  <c r="L2745" i="5"/>
  <c r="K2745" i="5"/>
  <c r="J2745" i="5"/>
  <c r="E2979" i="5"/>
  <c r="M2979" i="5"/>
  <c r="L2979" i="5"/>
  <c r="K2979" i="5"/>
  <c r="J2979" i="5"/>
  <c r="E3195" i="5"/>
  <c r="M3195" i="5"/>
  <c r="L3195" i="5"/>
  <c r="K3195" i="5"/>
  <c r="J3195" i="5"/>
  <c r="E3405" i="5"/>
  <c r="M3405" i="5"/>
  <c r="L3405" i="5"/>
  <c r="K3405" i="5"/>
  <c r="J3405" i="5"/>
  <c r="E3621" i="5"/>
  <c r="M3621" i="5"/>
  <c r="L3621" i="5"/>
  <c r="K3621" i="5"/>
  <c r="J3621" i="5"/>
  <c r="E3849" i="5"/>
  <c r="M3849" i="5"/>
  <c r="L3849" i="5"/>
  <c r="K3849" i="5"/>
  <c r="J3849" i="5"/>
  <c r="E4053" i="5"/>
  <c r="M4053" i="5"/>
  <c r="L4053" i="5"/>
  <c r="K4053" i="5"/>
  <c r="J4053" i="5"/>
  <c r="E4303" i="5"/>
  <c r="M4303" i="5"/>
  <c r="L4303" i="5"/>
  <c r="K4303" i="5"/>
  <c r="J4303" i="5"/>
  <c r="E4441" i="5"/>
  <c r="M4441" i="5"/>
  <c r="L4441" i="5"/>
  <c r="K4441" i="5"/>
  <c r="J4441" i="5"/>
  <c r="E4579" i="5"/>
  <c r="M4579" i="5"/>
  <c r="L4579" i="5"/>
  <c r="K4579" i="5"/>
  <c r="J4579" i="5"/>
  <c r="E4717" i="5"/>
  <c r="M4717" i="5"/>
  <c r="L4717" i="5"/>
  <c r="K4717" i="5"/>
  <c r="J4717" i="5"/>
  <c r="E4953" i="5"/>
  <c r="M4953" i="5"/>
  <c r="L4953" i="5"/>
  <c r="K4953" i="5"/>
  <c r="J4953" i="5"/>
  <c r="E4999" i="5"/>
  <c r="M4999" i="5"/>
  <c r="L4999" i="5"/>
  <c r="K4999" i="5"/>
  <c r="J4999" i="5"/>
  <c r="E5149" i="5"/>
  <c r="M5149" i="5"/>
  <c r="L5149" i="5"/>
  <c r="K5149" i="5"/>
  <c r="J5149" i="5"/>
  <c r="E5299" i="5"/>
  <c r="M5299" i="5"/>
  <c r="L5299" i="5"/>
  <c r="K5299" i="5"/>
  <c r="J5299" i="5"/>
  <c r="E5461" i="5"/>
  <c r="M5461" i="5"/>
  <c r="L5461" i="5"/>
  <c r="K5461" i="5"/>
  <c r="J5461" i="5"/>
  <c r="E3782" i="5"/>
  <c r="M3782" i="5"/>
  <c r="L3782" i="5"/>
  <c r="K3782" i="5"/>
  <c r="J3782" i="5"/>
  <c r="E3962" i="5"/>
  <c r="M3962" i="5"/>
  <c r="L3962" i="5"/>
  <c r="K3962" i="5"/>
  <c r="J3962" i="5"/>
  <c r="E4136" i="5"/>
  <c r="M4136" i="5"/>
  <c r="L4136" i="5"/>
  <c r="K4136" i="5"/>
  <c r="J4136" i="5"/>
  <c r="E4316" i="5"/>
  <c r="M4316" i="5"/>
  <c r="L4316" i="5"/>
  <c r="K4316" i="5"/>
  <c r="J4316" i="5"/>
  <c r="E4496" i="5"/>
  <c r="M4496" i="5"/>
  <c r="L4496" i="5"/>
  <c r="K4496" i="5"/>
  <c r="J4496" i="5"/>
  <c r="E4676" i="5"/>
  <c r="M4676" i="5"/>
  <c r="L4676" i="5"/>
  <c r="K4676" i="5"/>
  <c r="J4676" i="5"/>
  <c r="E4856" i="5"/>
  <c r="M4856" i="5"/>
  <c r="L4856" i="5"/>
  <c r="K4856" i="5"/>
  <c r="J4856" i="5"/>
  <c r="E5030" i="5"/>
  <c r="M5030" i="5"/>
  <c r="L5030" i="5"/>
  <c r="K5030" i="5"/>
  <c r="J5030" i="5"/>
  <c r="E5216" i="5"/>
  <c r="M5216" i="5"/>
  <c r="L5216" i="5"/>
  <c r="K5216" i="5"/>
  <c r="J5216" i="5"/>
  <c r="E5390" i="5"/>
  <c r="M5390" i="5"/>
  <c r="L5390" i="5"/>
  <c r="K5390" i="5"/>
  <c r="J5390" i="5"/>
  <c r="E5558" i="5"/>
  <c r="M5558" i="5"/>
  <c r="L5558" i="5"/>
  <c r="K5558" i="5"/>
  <c r="J5558" i="5"/>
  <c r="E999" i="5"/>
  <c r="M999" i="5"/>
  <c r="L999" i="5"/>
  <c r="K999" i="5"/>
  <c r="J999" i="5"/>
  <c r="M1203" i="5"/>
  <c r="L1203" i="5"/>
  <c r="K1203" i="5"/>
  <c r="J1203" i="5"/>
  <c r="E1431" i="5"/>
  <c r="M1431" i="5"/>
  <c r="L1431" i="5"/>
  <c r="K1431" i="5"/>
  <c r="J1431" i="5"/>
  <c r="E1629" i="5"/>
  <c r="M1629" i="5"/>
  <c r="L1629" i="5"/>
  <c r="K1629" i="5"/>
  <c r="J1629" i="5"/>
  <c r="E1833" i="5"/>
  <c r="M1833" i="5"/>
  <c r="L1833" i="5"/>
  <c r="K1833" i="5"/>
  <c r="J1833" i="5"/>
  <c r="E2061" i="5"/>
  <c r="M2061" i="5"/>
  <c r="L2061" i="5"/>
  <c r="K2061" i="5"/>
  <c r="J2061" i="5"/>
  <c r="E2283" i="5"/>
  <c r="M2283" i="5"/>
  <c r="L2283" i="5"/>
  <c r="K2283" i="5"/>
  <c r="J2283" i="5"/>
  <c r="E2475" i="5"/>
  <c r="M2475" i="5"/>
  <c r="L2475" i="5"/>
  <c r="K2475" i="5"/>
  <c r="J2475" i="5"/>
  <c r="E2679" i="5"/>
  <c r="M2679" i="5"/>
  <c r="L2679" i="5"/>
  <c r="K2679" i="5"/>
  <c r="J2679" i="5"/>
  <c r="E2877" i="5"/>
  <c r="M2877" i="5"/>
  <c r="L2877" i="5"/>
  <c r="K2877" i="5"/>
  <c r="J2877" i="5"/>
  <c r="E3081" i="5"/>
  <c r="M3081" i="5"/>
  <c r="L3081" i="5"/>
  <c r="K3081" i="5"/>
  <c r="J3081" i="5"/>
  <c r="E3279" i="5"/>
  <c r="M3279" i="5"/>
  <c r="L3279" i="5"/>
  <c r="K3279" i="5"/>
  <c r="J3279" i="5"/>
  <c r="E3489" i="5"/>
  <c r="M3489" i="5"/>
  <c r="L3489" i="5"/>
  <c r="K3489" i="5"/>
  <c r="J3489" i="5"/>
  <c r="E3711" i="5"/>
  <c r="M3711" i="5"/>
  <c r="L3711" i="5"/>
  <c r="K3711" i="5"/>
  <c r="J3711" i="5"/>
  <c r="E3921" i="5"/>
  <c r="M3921" i="5"/>
  <c r="L3921" i="5"/>
  <c r="K3921" i="5"/>
  <c r="J3921" i="5"/>
  <c r="E4279" i="5"/>
  <c r="M4279" i="5"/>
  <c r="L4279" i="5"/>
  <c r="K4279" i="5"/>
  <c r="J4279" i="5"/>
  <c r="E4423" i="5"/>
  <c r="M4423" i="5"/>
  <c r="L4423" i="5"/>
  <c r="K4423" i="5"/>
  <c r="J4423" i="5"/>
  <c r="E4567" i="5"/>
  <c r="M4567" i="5"/>
  <c r="L4567" i="5"/>
  <c r="K4567" i="5"/>
  <c r="J4567" i="5"/>
  <c r="E4723" i="5"/>
  <c r="M4723" i="5"/>
  <c r="L4723" i="5"/>
  <c r="K4723" i="5"/>
  <c r="J4723" i="5"/>
  <c r="E4855" i="5"/>
  <c r="M4855" i="5"/>
  <c r="L4855" i="5"/>
  <c r="K4855" i="5"/>
  <c r="J4855" i="5"/>
  <c r="E4993" i="5"/>
  <c r="M4993" i="5"/>
  <c r="L4993" i="5"/>
  <c r="K4993" i="5"/>
  <c r="J4993" i="5"/>
  <c r="E5131" i="5"/>
  <c r="M5131" i="5"/>
  <c r="L5131" i="5"/>
  <c r="K5131" i="5"/>
  <c r="J5131" i="5"/>
  <c r="E5028" i="5"/>
  <c r="M5028" i="5"/>
  <c r="L5028" i="5"/>
  <c r="K5028" i="5"/>
  <c r="J5028" i="5"/>
  <c r="E5425" i="5"/>
  <c r="M5425" i="5"/>
  <c r="L5425" i="5"/>
  <c r="K5425" i="5"/>
  <c r="J5425" i="5"/>
  <c r="E3716" i="5"/>
  <c r="M3716" i="5"/>
  <c r="L3716" i="5"/>
  <c r="K3716" i="5"/>
  <c r="J3716" i="5"/>
  <c r="E3932" i="5"/>
  <c r="M3932" i="5"/>
  <c r="L3932" i="5"/>
  <c r="K3932" i="5"/>
  <c r="J3932" i="5"/>
  <c r="E4094" i="5"/>
  <c r="M4094" i="5"/>
  <c r="L4094" i="5"/>
  <c r="K4094" i="5"/>
  <c r="J4094" i="5"/>
  <c r="E4268" i="5"/>
  <c r="M4268" i="5"/>
  <c r="L4268" i="5"/>
  <c r="K4268" i="5"/>
  <c r="J4268" i="5"/>
  <c r="E4454" i="5"/>
  <c r="M4454" i="5"/>
  <c r="L4454" i="5"/>
  <c r="K4454" i="5"/>
  <c r="J4454" i="5"/>
  <c r="E4610" i="5"/>
  <c r="M4610" i="5"/>
  <c r="L4610" i="5"/>
  <c r="K4610" i="5"/>
  <c r="J4610" i="5"/>
  <c r="E3139" i="5"/>
  <c r="M3139" i="5"/>
  <c r="L3139" i="5"/>
  <c r="K3139" i="5"/>
  <c r="J3139" i="5"/>
  <c r="E4970" i="5"/>
  <c r="M4970" i="5"/>
  <c r="K4970" i="5"/>
  <c r="L4970" i="5"/>
  <c r="J4970" i="5"/>
  <c r="E5114" i="5"/>
  <c r="M5114" i="5"/>
  <c r="K5114" i="5"/>
  <c r="L5114" i="5"/>
  <c r="J5114" i="5"/>
  <c r="E5282" i="5"/>
  <c r="M5282" i="5"/>
  <c r="L5282" i="5"/>
  <c r="K5282" i="5"/>
  <c r="J5282" i="5"/>
  <c r="E5486" i="5"/>
  <c r="M5486" i="5"/>
  <c r="L5486" i="5"/>
  <c r="K5486" i="5"/>
  <c r="J5486" i="5"/>
  <c r="E171" i="5"/>
  <c r="M171" i="5"/>
  <c r="L171" i="5"/>
  <c r="K171" i="5"/>
  <c r="J171" i="5"/>
  <c r="E321" i="5"/>
  <c r="M321" i="5"/>
  <c r="L321" i="5"/>
  <c r="K321" i="5"/>
  <c r="J321" i="5"/>
  <c r="E465" i="5"/>
  <c r="M465" i="5"/>
  <c r="L465" i="5"/>
  <c r="K465" i="5"/>
  <c r="J465" i="5"/>
  <c r="E597" i="5"/>
  <c r="M597" i="5"/>
  <c r="L597" i="5"/>
  <c r="K597" i="5"/>
  <c r="J597" i="5"/>
  <c r="E729" i="5"/>
  <c r="M729" i="5"/>
  <c r="L729" i="5"/>
  <c r="K729" i="5"/>
  <c r="J729" i="5"/>
  <c r="E873" i="5"/>
  <c r="M873" i="5"/>
  <c r="L873" i="5"/>
  <c r="K873" i="5"/>
  <c r="J873" i="5"/>
  <c r="E1089" i="5"/>
  <c r="M1089" i="5"/>
  <c r="L1089" i="5"/>
  <c r="K1089" i="5"/>
  <c r="J1089" i="5"/>
  <c r="E1305" i="5"/>
  <c r="M1305" i="5"/>
  <c r="L1305" i="5"/>
  <c r="K1305" i="5"/>
  <c r="J1305" i="5"/>
  <c r="M1539" i="5"/>
  <c r="L1539" i="5"/>
  <c r="K1539" i="5"/>
  <c r="J1539" i="5"/>
  <c r="E1761" i="5"/>
  <c r="M1761" i="5"/>
  <c r="L1761" i="5"/>
  <c r="K1761" i="5"/>
  <c r="J1761" i="5"/>
  <c r="E1971" i="5"/>
  <c r="M1971" i="5"/>
  <c r="L1971" i="5"/>
  <c r="K1971" i="5"/>
  <c r="J1971" i="5"/>
  <c r="E2169" i="5"/>
  <c r="M2169" i="5"/>
  <c r="L2169" i="5"/>
  <c r="K2169" i="5"/>
  <c r="J2169" i="5"/>
  <c r="E2367" i="5"/>
  <c r="M2367" i="5"/>
  <c r="L2367" i="5"/>
  <c r="K2367" i="5"/>
  <c r="J2367" i="5"/>
  <c r="E2613" i="5"/>
  <c r="M2613" i="5"/>
  <c r="L2613" i="5"/>
  <c r="K2613" i="5"/>
  <c r="J2613" i="5"/>
  <c r="E2805" i="5"/>
  <c r="M2805" i="5"/>
  <c r="L2805" i="5"/>
  <c r="K2805" i="5"/>
  <c r="J2805" i="5"/>
  <c r="E2973" i="5"/>
  <c r="M2973" i="5"/>
  <c r="L2973" i="5"/>
  <c r="K2973" i="5"/>
  <c r="J2973" i="5"/>
  <c r="E3165" i="5"/>
  <c r="M3165" i="5"/>
  <c r="L3165" i="5"/>
  <c r="K3165" i="5"/>
  <c r="J3165" i="5"/>
  <c r="E3399" i="5"/>
  <c r="M3399" i="5"/>
  <c r="L3399" i="5"/>
  <c r="K3399" i="5"/>
  <c r="J3399" i="5"/>
  <c r="E3609" i="5"/>
  <c r="M3609" i="5"/>
  <c r="L3609" i="5"/>
  <c r="K3609" i="5"/>
  <c r="J3609" i="5"/>
  <c r="E3837" i="5"/>
  <c r="M3837" i="5"/>
  <c r="L3837" i="5"/>
  <c r="K3837" i="5"/>
  <c r="J3837" i="5"/>
  <c r="E4047" i="5"/>
  <c r="M4047" i="5"/>
  <c r="L4047" i="5"/>
  <c r="K4047" i="5"/>
  <c r="J4047" i="5"/>
  <c r="E3326" i="5"/>
  <c r="M3326" i="5"/>
  <c r="L3326" i="5"/>
  <c r="K3326" i="5"/>
  <c r="J3326" i="5"/>
  <c r="E3362" i="5"/>
  <c r="M3362" i="5"/>
  <c r="L3362" i="5"/>
  <c r="K3362" i="5"/>
  <c r="J3362" i="5"/>
  <c r="E3398" i="5"/>
  <c r="M3398" i="5"/>
  <c r="L3398" i="5"/>
  <c r="K3398" i="5"/>
  <c r="J3398" i="5"/>
  <c r="E3434" i="5"/>
  <c r="M3434" i="5"/>
  <c r="L3434" i="5"/>
  <c r="K3434" i="5"/>
  <c r="J3434" i="5"/>
  <c r="E3470" i="5"/>
  <c r="M3470" i="5"/>
  <c r="K3470" i="5"/>
  <c r="L3470" i="5"/>
  <c r="J3470" i="5"/>
  <c r="E3506" i="5"/>
  <c r="M3506" i="5"/>
  <c r="L3506" i="5"/>
  <c r="K3506" i="5"/>
  <c r="J3506" i="5"/>
  <c r="E3542" i="5"/>
  <c r="M3542" i="5"/>
  <c r="L3542" i="5"/>
  <c r="K3542" i="5"/>
  <c r="J3542" i="5"/>
  <c r="E3578" i="5"/>
  <c r="M3578" i="5"/>
  <c r="K3578" i="5"/>
  <c r="L3578" i="5"/>
  <c r="J3578" i="5"/>
  <c r="E3614" i="5"/>
  <c r="M3614" i="5"/>
  <c r="L3614" i="5"/>
  <c r="K3614" i="5"/>
  <c r="J3614" i="5"/>
  <c r="E3650" i="5"/>
  <c r="M3650" i="5"/>
  <c r="L3650" i="5"/>
  <c r="K3650" i="5"/>
  <c r="J3650" i="5"/>
  <c r="E3686" i="5"/>
  <c r="M3686" i="5"/>
  <c r="K3686" i="5"/>
  <c r="L3686" i="5"/>
  <c r="J3686" i="5"/>
  <c r="E3746" i="5"/>
  <c r="M3746" i="5"/>
  <c r="L3746" i="5"/>
  <c r="K3746" i="5"/>
  <c r="J3746" i="5"/>
  <c r="E3860" i="5"/>
  <c r="M3860" i="5"/>
  <c r="L3860" i="5"/>
  <c r="K3860" i="5"/>
  <c r="J3860" i="5"/>
  <c r="E4064" i="5"/>
  <c r="M4064" i="5"/>
  <c r="L4064" i="5"/>
  <c r="K4064" i="5"/>
  <c r="J4064" i="5"/>
  <c r="E4244" i="5"/>
  <c r="M4244" i="5"/>
  <c r="L4244" i="5"/>
  <c r="K4244" i="5"/>
  <c r="J4244" i="5"/>
  <c r="E4442" i="5"/>
  <c r="M4442" i="5"/>
  <c r="L4442" i="5"/>
  <c r="K4442" i="5"/>
  <c r="J4442" i="5"/>
  <c r="E4634" i="5"/>
  <c r="M4634" i="5"/>
  <c r="L4634" i="5"/>
  <c r="K4634" i="5"/>
  <c r="J4634" i="5"/>
  <c r="E4977" i="5"/>
  <c r="M4977" i="5"/>
  <c r="L4977" i="5"/>
  <c r="K4977" i="5"/>
  <c r="J4977" i="5"/>
  <c r="E4988" i="5"/>
  <c r="M4988" i="5"/>
  <c r="L4988" i="5"/>
  <c r="K4988" i="5"/>
  <c r="J4988" i="5"/>
  <c r="E5174" i="5"/>
  <c r="M5174" i="5"/>
  <c r="L5174" i="5"/>
  <c r="K5174" i="5"/>
  <c r="J5174" i="5"/>
  <c r="E5372" i="5"/>
  <c r="M5372" i="5"/>
  <c r="L5372" i="5"/>
  <c r="K5372" i="5"/>
  <c r="J5372" i="5"/>
  <c r="E87" i="5"/>
  <c r="M87" i="5"/>
  <c r="L87" i="5"/>
  <c r="K87" i="5"/>
  <c r="J87" i="5"/>
  <c r="E231" i="5"/>
  <c r="M231" i="5"/>
  <c r="L231" i="5"/>
  <c r="K231" i="5"/>
  <c r="J231" i="5"/>
  <c r="E375" i="5"/>
  <c r="M375" i="5"/>
  <c r="L375" i="5"/>
  <c r="K375" i="5"/>
  <c r="J375" i="5"/>
  <c r="E525" i="5"/>
  <c r="M525" i="5"/>
  <c r="L525" i="5"/>
  <c r="K525" i="5"/>
  <c r="J525" i="5"/>
  <c r="E651" i="5"/>
  <c r="M651" i="5"/>
  <c r="L651" i="5"/>
  <c r="K651" i="5"/>
  <c r="J651" i="5"/>
  <c r="E783" i="5"/>
  <c r="M783" i="5"/>
  <c r="L783" i="5"/>
  <c r="K783" i="5"/>
  <c r="J783" i="5"/>
  <c r="M951" i="5"/>
  <c r="L951" i="5"/>
  <c r="K951" i="5"/>
  <c r="J951" i="5"/>
  <c r="E1137" i="5"/>
  <c r="M1137" i="5"/>
  <c r="L1137" i="5"/>
  <c r="K1137" i="5"/>
  <c r="J1137" i="5"/>
  <c r="E1347" i="5"/>
  <c r="M1347" i="5"/>
  <c r="L1347" i="5"/>
  <c r="K1347" i="5"/>
  <c r="J1347" i="5"/>
  <c r="E1545" i="5"/>
  <c r="M1545" i="5"/>
  <c r="L1545" i="5"/>
  <c r="K1545" i="5"/>
  <c r="J1545" i="5"/>
  <c r="E1737" i="5"/>
  <c r="M1737" i="5"/>
  <c r="L1737" i="5"/>
  <c r="K1737" i="5"/>
  <c r="J1737" i="5"/>
  <c r="E1929" i="5"/>
  <c r="M1929" i="5"/>
  <c r="L1929" i="5"/>
  <c r="K1929" i="5"/>
  <c r="J1929" i="5"/>
  <c r="E2145" i="5"/>
  <c r="M2145" i="5"/>
  <c r="L2145" i="5"/>
  <c r="K2145" i="5"/>
  <c r="J2145" i="5"/>
  <c r="M2349" i="5"/>
  <c r="L2349" i="5"/>
  <c r="K2349" i="5"/>
  <c r="J2349" i="5"/>
  <c r="E2577" i="5"/>
  <c r="M2577" i="5"/>
  <c r="L2577" i="5"/>
  <c r="K2577" i="5"/>
  <c r="J2577" i="5"/>
  <c r="E2793" i="5"/>
  <c r="M2793" i="5"/>
  <c r="L2793" i="5"/>
  <c r="K2793" i="5"/>
  <c r="J2793" i="5"/>
  <c r="E3057" i="5"/>
  <c r="M3057" i="5"/>
  <c r="L3057" i="5"/>
  <c r="K3057" i="5"/>
  <c r="J3057" i="5"/>
  <c r="E3273" i="5"/>
  <c r="M3273" i="5"/>
  <c r="L3273" i="5"/>
  <c r="K3273" i="5"/>
  <c r="J3273" i="5"/>
  <c r="E3483" i="5"/>
  <c r="M3483" i="5"/>
  <c r="L3483" i="5"/>
  <c r="K3483" i="5"/>
  <c r="J3483" i="5"/>
  <c r="E3699" i="5"/>
  <c r="M3699" i="5"/>
  <c r="L3699" i="5"/>
  <c r="K3699" i="5"/>
  <c r="J3699" i="5"/>
  <c r="E3879" i="5"/>
  <c r="M3879" i="5"/>
  <c r="L3879" i="5"/>
  <c r="K3879" i="5"/>
  <c r="J3879" i="5"/>
  <c r="E3" i="5"/>
  <c r="M3" i="5"/>
  <c r="L3" i="5"/>
  <c r="K3" i="5"/>
  <c r="J3" i="5"/>
  <c r="E39" i="5"/>
  <c r="M39" i="5"/>
  <c r="L39" i="5"/>
  <c r="K39" i="5"/>
  <c r="J39" i="5"/>
  <c r="E99" i="5"/>
  <c r="M99" i="5"/>
  <c r="L99" i="5"/>
  <c r="K99" i="5"/>
  <c r="J99" i="5"/>
  <c r="M249" i="5"/>
  <c r="L249" i="5"/>
  <c r="K249" i="5"/>
  <c r="J249" i="5"/>
  <c r="M381" i="5"/>
  <c r="L381" i="5"/>
  <c r="K381" i="5"/>
  <c r="J381" i="5"/>
  <c r="M561" i="5"/>
  <c r="L561" i="5"/>
  <c r="K561" i="5"/>
  <c r="J561" i="5"/>
  <c r="E717" i="5"/>
  <c r="M717" i="5"/>
  <c r="L717" i="5"/>
  <c r="K717" i="5"/>
  <c r="J717" i="5"/>
  <c r="M879" i="5"/>
  <c r="L879" i="5"/>
  <c r="K879" i="5"/>
  <c r="J879" i="5"/>
  <c r="M1059" i="5"/>
  <c r="L1059" i="5"/>
  <c r="K1059" i="5"/>
  <c r="J1059" i="5"/>
  <c r="M1299" i="5"/>
  <c r="L1299" i="5"/>
  <c r="K1299" i="5"/>
  <c r="J1299" i="5"/>
  <c r="E1509" i="5"/>
  <c r="M1509" i="5"/>
  <c r="L1509" i="5"/>
  <c r="K1509" i="5"/>
  <c r="J1509" i="5"/>
  <c r="M1749" i="5"/>
  <c r="L1749" i="5"/>
  <c r="K1749" i="5"/>
  <c r="J1749" i="5"/>
  <c r="E2007" i="5"/>
  <c r="M2007" i="5"/>
  <c r="L2007" i="5"/>
  <c r="K2007" i="5"/>
  <c r="J2007" i="5"/>
  <c r="E2247" i="5"/>
  <c r="M2247" i="5"/>
  <c r="L2247" i="5"/>
  <c r="K2247" i="5"/>
  <c r="J2247" i="5"/>
  <c r="E2463" i="5"/>
  <c r="M2463" i="5"/>
  <c r="L2463" i="5"/>
  <c r="K2463" i="5"/>
  <c r="J2463" i="5"/>
  <c r="E2697" i="5"/>
  <c r="M2697" i="5"/>
  <c r="L2697" i="5"/>
  <c r="K2697" i="5"/>
  <c r="J2697" i="5"/>
  <c r="M2955" i="5"/>
  <c r="L2955" i="5"/>
  <c r="K2955" i="5"/>
  <c r="J2955" i="5"/>
  <c r="E3183" i="5"/>
  <c r="M3183" i="5"/>
  <c r="L3183" i="5"/>
  <c r="K3183" i="5"/>
  <c r="J3183" i="5"/>
  <c r="E3423" i="5"/>
  <c r="M3423" i="5"/>
  <c r="L3423" i="5"/>
  <c r="K3423" i="5"/>
  <c r="J3423" i="5"/>
  <c r="E3633" i="5"/>
  <c r="M3633" i="5"/>
  <c r="L3633" i="5"/>
  <c r="K3633" i="5"/>
  <c r="J3633" i="5"/>
  <c r="E3867" i="5"/>
  <c r="M3867" i="5"/>
  <c r="L3867" i="5"/>
  <c r="K3867" i="5"/>
  <c r="J3867" i="5"/>
  <c r="E4071" i="5"/>
  <c r="M4071" i="5"/>
  <c r="L4071" i="5"/>
  <c r="K4071" i="5"/>
  <c r="J4071" i="5"/>
  <c r="E4087" i="5"/>
  <c r="M4087" i="5"/>
  <c r="L4087" i="5"/>
  <c r="K4087" i="5"/>
  <c r="J4087" i="5"/>
  <c r="E4123" i="5"/>
  <c r="M4123" i="5"/>
  <c r="L4123" i="5"/>
  <c r="K4123" i="5"/>
  <c r="J4123" i="5"/>
  <c r="E4165" i="5"/>
  <c r="M4165" i="5"/>
  <c r="L4165" i="5"/>
  <c r="K4165" i="5"/>
  <c r="J4165" i="5"/>
  <c r="E4249" i="5"/>
  <c r="M4249" i="5"/>
  <c r="L4249" i="5"/>
  <c r="K4249" i="5"/>
  <c r="J4249" i="5"/>
  <c r="E4381" i="5"/>
  <c r="M4381" i="5"/>
  <c r="L4381" i="5"/>
  <c r="K4381" i="5"/>
  <c r="J4381" i="5"/>
  <c r="E4537" i="5"/>
  <c r="M4537" i="5"/>
  <c r="L4537" i="5"/>
  <c r="K4537" i="5"/>
  <c r="J4537" i="5"/>
  <c r="E4681" i="5"/>
  <c r="M4681" i="5"/>
  <c r="L4681" i="5"/>
  <c r="K4681" i="5"/>
  <c r="J4681" i="5"/>
  <c r="E4831" i="5"/>
  <c r="M4831" i="5"/>
  <c r="L4831" i="5"/>
  <c r="K4831" i="5"/>
  <c r="J4831" i="5"/>
  <c r="E4951" i="5"/>
  <c r="M4951" i="5"/>
  <c r="L4951" i="5"/>
  <c r="K4951" i="5"/>
  <c r="J4951" i="5"/>
  <c r="E5089" i="5"/>
  <c r="M5089" i="5"/>
  <c r="L5089" i="5"/>
  <c r="K5089" i="5"/>
  <c r="J5089" i="5"/>
  <c r="E5239" i="5"/>
  <c r="M5239" i="5"/>
  <c r="L5239" i="5"/>
  <c r="K5239" i="5"/>
  <c r="J5239" i="5"/>
  <c r="E5371" i="5"/>
  <c r="M5371" i="5"/>
  <c r="L5371" i="5"/>
  <c r="K5371" i="5"/>
  <c r="J5371" i="5"/>
  <c r="E5515" i="5"/>
  <c r="M5515" i="5"/>
  <c r="L5515" i="5"/>
  <c r="K5515" i="5"/>
  <c r="J5515" i="5"/>
  <c r="E3848" i="5"/>
  <c r="M3848" i="5"/>
  <c r="L3848" i="5"/>
  <c r="K3848" i="5"/>
  <c r="J3848" i="5"/>
  <c r="E4010" i="5"/>
  <c r="M4010" i="5"/>
  <c r="L4010" i="5"/>
  <c r="K4010" i="5"/>
  <c r="J4010" i="5"/>
  <c r="E4232" i="5"/>
  <c r="M4232" i="5"/>
  <c r="L4232" i="5"/>
  <c r="K4232" i="5"/>
  <c r="J4232" i="5"/>
  <c r="E4406" i="5"/>
  <c r="M4406" i="5"/>
  <c r="L4406" i="5"/>
  <c r="K4406" i="5"/>
  <c r="J4406" i="5"/>
  <c r="E4598" i="5"/>
  <c r="M4598" i="5"/>
  <c r="L4598" i="5"/>
  <c r="K4598" i="5"/>
  <c r="J4598" i="5"/>
  <c r="E4784" i="5"/>
  <c r="M4784" i="5"/>
  <c r="L4784" i="5"/>
  <c r="K4784" i="5"/>
  <c r="J4784" i="5"/>
  <c r="E4958" i="5"/>
  <c r="M4958" i="5"/>
  <c r="L4958" i="5"/>
  <c r="K4958" i="5"/>
  <c r="J4958" i="5"/>
  <c r="E5150" i="5"/>
  <c r="M5150" i="5"/>
  <c r="L5150" i="5"/>
  <c r="K5150" i="5"/>
  <c r="J5150" i="5"/>
  <c r="E5324" i="5"/>
  <c r="M5324" i="5"/>
  <c r="L5324" i="5"/>
  <c r="K5324" i="5"/>
  <c r="J5324" i="5"/>
  <c r="E5510" i="5"/>
  <c r="M5510" i="5"/>
  <c r="L5510" i="5"/>
  <c r="K5510" i="5"/>
  <c r="J5510" i="5"/>
  <c r="M1065" i="5"/>
  <c r="L1065" i="5"/>
  <c r="K1065" i="5"/>
  <c r="J1065" i="5"/>
  <c r="M1287" i="5"/>
  <c r="L1287" i="5"/>
  <c r="K1287" i="5"/>
  <c r="J1287" i="5"/>
  <c r="E1485" i="5"/>
  <c r="M1485" i="5"/>
  <c r="L1485" i="5"/>
  <c r="K1485" i="5"/>
  <c r="J1485" i="5"/>
  <c r="E1713" i="5"/>
  <c r="M1713" i="5"/>
  <c r="L1713" i="5"/>
  <c r="K1713" i="5"/>
  <c r="J1713" i="5"/>
  <c r="E2646" i="5"/>
  <c r="M2646" i="5"/>
  <c r="L2646" i="5"/>
  <c r="K2646" i="5"/>
  <c r="J2646" i="5"/>
  <c r="E2163" i="5"/>
  <c r="M2163" i="5"/>
  <c r="L2163" i="5"/>
  <c r="K2163" i="5"/>
  <c r="J2163" i="5"/>
  <c r="E2373" i="5"/>
  <c r="M2373" i="5"/>
  <c r="L2373" i="5"/>
  <c r="K2373" i="5"/>
  <c r="J2373" i="5"/>
  <c r="E2595" i="5"/>
  <c r="M2595" i="5"/>
  <c r="L2595" i="5"/>
  <c r="K2595" i="5"/>
  <c r="J2595" i="5"/>
  <c r="M2823" i="5"/>
  <c r="L2823" i="5"/>
  <c r="K2823" i="5"/>
  <c r="J2823" i="5"/>
  <c r="E3015" i="5"/>
  <c r="M3015" i="5"/>
  <c r="L3015" i="5"/>
  <c r="K3015" i="5"/>
  <c r="J3015" i="5"/>
  <c r="E3255" i="5"/>
  <c r="M3255" i="5"/>
  <c r="L3255" i="5"/>
  <c r="K3255" i="5"/>
  <c r="J3255" i="5"/>
  <c r="M3465" i="5"/>
  <c r="L3465" i="5"/>
  <c r="K3465" i="5"/>
  <c r="J3465" i="5"/>
  <c r="E3687" i="5"/>
  <c r="M3687" i="5"/>
  <c r="L3687" i="5"/>
  <c r="K3687" i="5"/>
  <c r="J3687" i="5"/>
  <c r="E3885" i="5"/>
  <c r="M3885" i="5"/>
  <c r="L3885" i="5"/>
  <c r="K3885" i="5"/>
  <c r="J3885" i="5"/>
  <c r="E4089" i="5"/>
  <c r="M4089" i="5"/>
  <c r="L4089" i="5"/>
  <c r="K4089" i="5"/>
  <c r="J4089" i="5"/>
  <c r="E4407" i="5"/>
  <c r="M4407" i="5"/>
  <c r="L4407" i="5"/>
  <c r="K4407" i="5"/>
  <c r="J4407" i="5"/>
  <c r="E4593" i="5"/>
  <c r="M4593" i="5"/>
  <c r="L4593" i="5"/>
  <c r="K4593" i="5"/>
  <c r="J4593" i="5"/>
  <c r="E4761" i="5"/>
  <c r="M4761" i="5"/>
  <c r="L4761" i="5"/>
  <c r="K4761" i="5"/>
  <c r="J4761" i="5"/>
  <c r="E4941" i="5"/>
  <c r="M4941" i="5"/>
  <c r="L4941" i="5"/>
  <c r="K4941" i="5"/>
  <c r="J4941" i="5"/>
  <c r="E5121" i="5"/>
  <c r="M5121" i="5"/>
  <c r="L5121" i="5"/>
  <c r="K5121" i="5"/>
  <c r="J5121" i="5"/>
  <c r="E5295" i="5"/>
  <c r="M5295" i="5"/>
  <c r="L5295" i="5"/>
  <c r="K5295" i="5"/>
  <c r="J5295" i="5"/>
  <c r="E5457" i="5"/>
  <c r="M5457" i="5"/>
  <c r="L5457" i="5"/>
  <c r="K5457" i="5"/>
  <c r="J5457" i="5"/>
  <c r="E4341" i="5"/>
  <c r="M4341" i="5"/>
  <c r="L4341" i="5"/>
  <c r="K4341" i="5"/>
  <c r="J4341" i="5"/>
  <c r="E4515" i="5"/>
  <c r="M4515" i="5"/>
  <c r="L4515" i="5"/>
  <c r="K4515" i="5"/>
  <c r="J4515" i="5"/>
  <c r="E4695" i="5"/>
  <c r="M4695" i="5"/>
  <c r="L4695" i="5"/>
  <c r="K4695" i="5"/>
  <c r="J4695" i="5"/>
  <c r="E4869" i="5"/>
  <c r="M4869" i="5"/>
  <c r="L4869" i="5"/>
  <c r="K4869" i="5"/>
  <c r="J4869" i="5"/>
  <c r="E5049" i="5"/>
  <c r="M5049" i="5"/>
  <c r="L5049" i="5"/>
  <c r="K5049" i="5"/>
  <c r="J5049" i="5"/>
  <c r="E5229" i="5"/>
  <c r="M5229" i="5"/>
  <c r="L5229" i="5"/>
  <c r="K5229" i="5"/>
  <c r="J5229" i="5"/>
  <c r="E5409" i="5"/>
  <c r="M5409" i="5"/>
  <c r="L5409" i="5"/>
  <c r="K5409" i="5"/>
  <c r="J5409" i="5"/>
  <c r="E5511" i="5"/>
  <c r="M5511" i="5"/>
  <c r="L5511" i="5"/>
  <c r="K5511" i="5"/>
  <c r="J5511" i="5"/>
  <c r="E4227" i="5"/>
  <c r="M4227" i="5"/>
  <c r="L4227" i="5"/>
  <c r="K4227" i="5"/>
  <c r="J4227" i="5"/>
  <c r="E4443" i="5"/>
  <c r="M4443" i="5"/>
  <c r="L4443" i="5"/>
  <c r="K4443" i="5"/>
  <c r="J4443" i="5"/>
  <c r="E5201" i="5"/>
  <c r="M5201" i="5"/>
  <c r="L5201" i="5"/>
  <c r="K5201" i="5"/>
  <c r="J5201" i="5"/>
  <c r="E4803" i="5"/>
  <c r="M4803" i="5"/>
  <c r="L4803" i="5"/>
  <c r="K4803" i="5"/>
  <c r="J4803" i="5"/>
  <c r="E5063" i="5"/>
  <c r="M5063" i="5"/>
  <c r="L5063" i="5"/>
  <c r="K5063" i="5"/>
  <c r="J5063" i="5"/>
  <c r="E5157" i="5"/>
  <c r="M5157" i="5"/>
  <c r="L5157" i="5"/>
  <c r="K5157" i="5"/>
  <c r="J5157" i="5"/>
  <c r="E5331" i="5"/>
  <c r="M5331" i="5"/>
  <c r="L5331" i="5"/>
  <c r="K5331" i="5"/>
  <c r="J5331" i="5"/>
  <c r="E5481" i="5"/>
  <c r="M5481" i="5"/>
  <c r="L5481" i="5"/>
  <c r="K5481" i="5"/>
  <c r="J5481" i="5"/>
  <c r="E5553" i="5"/>
  <c r="M5553" i="5"/>
  <c r="L5553" i="5"/>
  <c r="K5553" i="5"/>
  <c r="J5553" i="5"/>
  <c r="E4347" i="5"/>
  <c r="M4347" i="5"/>
  <c r="L4347" i="5"/>
  <c r="K4347" i="5"/>
  <c r="J4347" i="5"/>
  <c r="E4533" i="5"/>
  <c r="M4533" i="5"/>
  <c r="L4533" i="5"/>
  <c r="K4533" i="5"/>
  <c r="J4533" i="5"/>
  <c r="E4713" i="5"/>
  <c r="M4713" i="5"/>
  <c r="L4713" i="5"/>
  <c r="K4713" i="5"/>
  <c r="J4713" i="5"/>
  <c r="E4905" i="5"/>
  <c r="M4905" i="5"/>
  <c r="L4905" i="5"/>
  <c r="K4905" i="5"/>
  <c r="J4905" i="5"/>
  <c r="E5085" i="5"/>
  <c r="M5085" i="5"/>
  <c r="L5085" i="5"/>
  <c r="K5085" i="5"/>
  <c r="J5085" i="5"/>
  <c r="E3201" i="5"/>
  <c r="M3201" i="5"/>
  <c r="L3201" i="5"/>
  <c r="K3201" i="5"/>
  <c r="J3201" i="5"/>
  <c r="M4107" i="5"/>
  <c r="L4107" i="5"/>
  <c r="K4107" i="5"/>
  <c r="J4107" i="5"/>
  <c r="M4143" i="5"/>
  <c r="L4143" i="5"/>
  <c r="K4143" i="5"/>
  <c r="J4143" i="5"/>
  <c r="M4179" i="5"/>
  <c r="L4179" i="5"/>
  <c r="K4179" i="5"/>
  <c r="J4179" i="5"/>
  <c r="E4239" i="5"/>
  <c r="M4239" i="5"/>
  <c r="L4239" i="5"/>
  <c r="K4239" i="5"/>
  <c r="J4239" i="5"/>
  <c r="E4299" i="5"/>
  <c r="M4299" i="5"/>
  <c r="L4299" i="5"/>
  <c r="K4299" i="5"/>
  <c r="J4299" i="5"/>
  <c r="E4479" i="5"/>
  <c r="M4479" i="5"/>
  <c r="L4479" i="5"/>
  <c r="K4479" i="5"/>
  <c r="J4479" i="5"/>
  <c r="E4653" i="5"/>
  <c r="M4653" i="5"/>
  <c r="L4653" i="5"/>
  <c r="K4653" i="5"/>
  <c r="J4653" i="5"/>
  <c r="E4827" i="5"/>
  <c r="M4827" i="5"/>
  <c r="L4827" i="5"/>
  <c r="K4827" i="5"/>
  <c r="J4827" i="5"/>
  <c r="E5007" i="5"/>
  <c r="M5007" i="5"/>
  <c r="L5007" i="5"/>
  <c r="K5007" i="5"/>
  <c r="J5007" i="5"/>
  <c r="E5193" i="5"/>
  <c r="M5193" i="5"/>
  <c r="L5193" i="5"/>
  <c r="K5193" i="5"/>
  <c r="J5193" i="5"/>
  <c r="E5367" i="5"/>
  <c r="M5367" i="5"/>
  <c r="L5367" i="5"/>
  <c r="K5367" i="5"/>
  <c r="J5367" i="5"/>
  <c r="E1065" i="5"/>
  <c r="E165" i="5"/>
  <c r="E9" i="5"/>
  <c r="E3424" i="5"/>
  <c r="E405" i="5"/>
  <c r="E1323" i="5"/>
  <c r="E435" i="5"/>
  <c r="E1203" i="5"/>
  <c r="E1539" i="5"/>
  <c r="E951" i="5"/>
  <c r="E2349" i="5"/>
  <c r="E249" i="5"/>
  <c r="E381" i="5"/>
  <c r="E561" i="5"/>
  <c r="E879" i="5"/>
  <c r="E1059" i="5"/>
  <c r="E1299" i="5"/>
  <c r="E1749" i="5"/>
  <c r="E2955" i="5"/>
  <c r="E1287" i="5"/>
  <c r="E2823" i="5"/>
  <c r="E3465" i="5"/>
  <c r="E4107" i="5"/>
  <c r="E4143" i="5"/>
  <c r="E4179" i="5"/>
  <c r="E1119" i="5"/>
  <c r="E1695" i="5"/>
  <c r="E369" i="5"/>
  <c r="E513" i="5"/>
  <c r="E1155" i="5"/>
  <c r="E1845" i="5"/>
  <c r="E2457" i="5"/>
  <c r="E141" i="5"/>
  <c r="E273" i="5"/>
  <c r="E693" i="5"/>
  <c r="E1215" i="5"/>
  <c r="E1407" i="5"/>
  <c r="E1809" i="5"/>
  <c r="E2217" i="5"/>
  <c r="E2433" i="5"/>
  <c r="E285" i="5"/>
  <c r="E453" i="5"/>
  <c r="E609" i="5"/>
  <c r="E771" i="5"/>
  <c r="E1131" i="5"/>
  <c r="E1371" i="5"/>
  <c r="E1587" i="5"/>
  <c r="E2313" i="5"/>
  <c r="E1359" i="5"/>
  <c r="E1575" i="5"/>
  <c r="E2001" i="5"/>
  <c r="E3537" i="5"/>
  <c r="E3753" i="5"/>
  <c r="E237" i="5"/>
  <c r="E1047" i="5"/>
  <c r="E1443" i="5"/>
  <c r="E21" i="5"/>
  <c r="E57" i="5"/>
  <c r="E77" i="5"/>
  <c r="E309" i="5"/>
  <c r="E477" i="5"/>
  <c r="E645" i="5"/>
  <c r="E807" i="5"/>
  <c r="E1167" i="5"/>
  <c r="E1623" i="5"/>
  <c r="E898" i="5"/>
  <c r="E1611" i="5"/>
  <c r="E225" i="5"/>
  <c r="E657" i="5"/>
  <c r="E261" i="5"/>
  <c r="E417" i="5"/>
  <c r="E681" i="5"/>
  <c r="E1011" i="5"/>
  <c r="E735" i="5"/>
  <c r="E1479" i="5"/>
  <c r="E69" i="5"/>
  <c r="E333" i="5"/>
  <c r="E669" i="5"/>
  <c r="E831" i="5"/>
  <c r="E1917" i="5"/>
  <c r="E939" i="5"/>
  <c r="E2073" i="5"/>
  <c r="E2505" i="5"/>
  <c r="E3177" i="5"/>
  <c r="E3393" i="5"/>
  <c r="E3821" i="5"/>
  <c r="E2362" i="5"/>
  <c r="E2474" i="5"/>
  <c r="E5467" i="5"/>
  <c r="E5434" i="5"/>
  <c r="E5542" i="5"/>
  <c r="E4478" i="5"/>
  <c r="E4844" i="5"/>
  <c r="E5564" i="5"/>
  <c r="E4783" i="5"/>
  <c r="E5077" i="5"/>
  <c r="E5377" i="5"/>
  <c r="E5306" i="5"/>
  <c r="E4645" i="5"/>
  <c r="E2493" i="5"/>
  <c r="E3308" i="5"/>
  <c r="E3344" i="5"/>
  <c r="E3171" i="5"/>
  <c r="E4868" i="5"/>
  <c r="E5420" i="5"/>
  <c r="E4491" i="5"/>
  <c r="E4671" i="5"/>
  <c r="E5211" i="5"/>
  <c r="E5469" i="5"/>
  <c r="E5067" i="5"/>
  <c r="E5517" i="5"/>
  <c r="E4737" i="5"/>
  <c r="E1440" i="5"/>
  <c r="E2682" i="5"/>
  <c r="E2754" i="5"/>
  <c r="E2862" i="5"/>
  <c r="E2898" i="5"/>
  <c r="E3006" i="5"/>
  <c r="E4343" i="5"/>
  <c r="E3114" i="5"/>
  <c r="E3222" i="5"/>
  <c r="E3330" i="5"/>
  <c r="E4427" i="5"/>
  <c r="E4535" i="5"/>
  <c r="E4679" i="5"/>
  <c r="E4895" i="5"/>
  <c r="E5219" i="5"/>
  <c r="E5291" i="5"/>
  <c r="E5327" i="5"/>
  <c r="F1387" i="5"/>
  <c r="I5528" i="5"/>
  <c r="I4311" i="5"/>
  <c r="I651" i="5"/>
  <c r="I1637" i="5"/>
  <c r="I2248" i="5"/>
  <c r="H5528" i="5"/>
  <c r="H4312" i="5"/>
  <c r="H190" i="5"/>
  <c r="G2068" i="5"/>
  <c r="G191" i="5"/>
  <c r="F2248" i="5"/>
  <c r="F651" i="5"/>
  <c r="F449" i="5"/>
  <c r="I4313" i="5"/>
  <c r="H2247" i="5"/>
  <c r="H191" i="5"/>
  <c r="H893" i="5"/>
  <c r="H2068" i="5"/>
  <c r="G5547" i="5"/>
  <c r="G2246" i="5"/>
  <c r="G192" i="5"/>
  <c r="G449" i="5"/>
  <c r="F1637" i="5"/>
  <c r="F2068" i="5"/>
  <c r="F191" i="5"/>
  <c r="I4312" i="5"/>
  <c r="I2247" i="5"/>
  <c r="I191" i="5"/>
  <c r="I893" i="5"/>
  <c r="I2068" i="5"/>
  <c r="H5547" i="5"/>
  <c r="H2246" i="5"/>
  <c r="G2245" i="5"/>
  <c r="G4311" i="5"/>
  <c r="F5547" i="5"/>
  <c r="F2247" i="5"/>
  <c r="F190" i="5"/>
  <c r="I5547" i="5"/>
  <c r="I190" i="5"/>
  <c r="I2067" i="5"/>
  <c r="I2245" i="5"/>
  <c r="I449" i="5"/>
  <c r="I192" i="5"/>
  <c r="H4313" i="5"/>
  <c r="H2066" i="5"/>
  <c r="G893" i="5"/>
  <c r="G2067" i="5"/>
  <c r="F4313" i="5"/>
  <c r="F4311" i="5"/>
  <c r="F2066" i="5"/>
  <c r="I2066" i="5"/>
  <c r="H2067" i="5"/>
  <c r="H2245" i="5"/>
  <c r="H449" i="5"/>
  <c r="H192" i="5"/>
  <c r="G4313" i="5"/>
  <c r="G2066" i="5"/>
  <c r="G1637" i="5"/>
  <c r="G2247" i="5"/>
  <c r="F5528" i="5"/>
  <c r="F4312" i="5"/>
  <c r="F2067" i="5"/>
  <c r="F893" i="5"/>
  <c r="I2246" i="5"/>
  <c r="H4311" i="5"/>
  <c r="H651" i="5"/>
  <c r="H1637" i="5"/>
  <c r="H2248" i="5"/>
  <c r="G5528" i="5"/>
  <c r="G4312" i="5"/>
  <c r="G190" i="5"/>
  <c r="G2248" i="5"/>
  <c r="G651" i="5"/>
  <c r="F2245" i="5"/>
  <c r="F2246" i="5"/>
  <c r="F192" i="5"/>
  <c r="C2" i="5"/>
  <c r="B110" i="5"/>
  <c r="B254" i="5"/>
  <c r="B470" i="5"/>
  <c r="B590" i="5"/>
  <c r="B686" i="5"/>
  <c r="B55" i="5"/>
  <c r="B127" i="5"/>
  <c r="B271" i="5"/>
  <c r="B439" i="5"/>
  <c r="B535" i="5"/>
  <c r="B703" i="5"/>
  <c r="B847" i="5"/>
  <c r="B1039" i="5"/>
  <c r="B1231" i="5"/>
  <c r="B1399" i="5"/>
  <c r="B1591" i="5"/>
  <c r="B1759" i="5"/>
  <c r="B1831" i="5"/>
  <c r="B24" i="5"/>
  <c r="B216" i="5"/>
  <c r="B4189" i="5"/>
  <c r="B480" i="5"/>
  <c r="B672" i="5"/>
  <c r="B816" i="5"/>
  <c r="B960" i="5"/>
  <c r="B1104" i="5"/>
  <c r="B1248" i="5"/>
  <c r="B1392" i="5"/>
  <c r="B1536" i="5"/>
  <c r="B1885" i="5"/>
  <c r="B1776" i="5"/>
  <c r="B1876" i="5"/>
  <c r="B1948" i="5"/>
  <c r="B2048" i="5"/>
  <c r="B2144" i="5"/>
  <c r="B2240" i="5"/>
  <c r="B838" i="5"/>
  <c r="B5187" i="5"/>
  <c r="B982" i="5"/>
  <c r="B1054" i="5"/>
  <c r="B1150" i="5"/>
  <c r="B1246" i="5"/>
  <c r="B1366" i="5"/>
  <c r="B1438" i="5"/>
  <c r="B1534" i="5"/>
  <c r="B1654" i="5"/>
  <c r="B1750" i="5"/>
  <c r="B1822" i="5"/>
  <c r="B1990" i="5"/>
  <c r="B2086" i="5"/>
  <c r="B2182" i="5"/>
  <c r="B2278" i="5"/>
  <c r="B2374" i="5"/>
  <c r="B2470" i="5"/>
  <c r="B2566" i="5"/>
  <c r="B2662" i="5"/>
  <c r="B2758" i="5"/>
  <c r="B2854" i="5"/>
  <c r="B2950" i="5"/>
  <c r="B2974" i="5"/>
  <c r="B2998" i="5"/>
  <c r="B3022" i="5"/>
  <c r="B3046" i="5"/>
  <c r="B3070" i="5"/>
  <c r="B3094" i="5"/>
  <c r="B3118" i="5"/>
  <c r="B3142" i="5"/>
  <c r="B3166" i="5"/>
  <c r="B3190" i="5"/>
  <c r="B3214" i="5"/>
  <c r="B3238" i="5"/>
  <c r="B3262" i="5"/>
  <c r="B3286" i="5"/>
  <c r="B3310" i="5"/>
  <c r="B3334" i="5"/>
  <c r="B3358" i="5"/>
  <c r="B3382" i="5"/>
  <c r="B3406" i="5"/>
  <c r="B3430" i="5"/>
  <c r="B1971" i="5"/>
  <c r="B1995" i="5"/>
  <c r="B2019" i="5"/>
  <c r="B2043" i="5"/>
  <c r="B2067" i="5"/>
  <c r="B2091" i="5"/>
  <c r="B2115" i="5"/>
  <c r="B2139" i="5"/>
  <c r="B2163" i="5"/>
  <c r="B2187" i="5"/>
  <c r="B2211" i="5"/>
  <c r="B2235" i="5"/>
  <c r="B2259" i="5"/>
  <c r="B2283" i="5"/>
  <c r="B2307" i="5"/>
  <c r="B2331" i="5"/>
  <c r="B2355" i="5"/>
  <c r="B2379" i="5"/>
  <c r="B2403" i="5"/>
  <c r="B2427" i="5"/>
  <c r="B2451" i="5"/>
  <c r="B2475" i="5"/>
  <c r="B2499" i="5"/>
  <c r="B2523" i="5"/>
  <c r="B2547" i="5"/>
  <c r="B2571" i="5"/>
  <c r="B2595" i="5"/>
  <c r="B2619" i="5"/>
  <c r="B2643" i="5"/>
  <c r="B2667" i="5"/>
  <c r="B2691" i="5"/>
  <c r="B2715" i="5"/>
  <c r="B2739" i="5"/>
  <c r="B2763" i="5"/>
  <c r="B2787" i="5"/>
  <c r="B1987" i="5"/>
  <c r="B2835" i="5"/>
  <c r="B2859" i="5"/>
  <c r="B2883" i="5"/>
  <c r="B2907" i="5"/>
  <c r="B2931" i="5"/>
  <c r="B2955" i="5"/>
  <c r="B2979" i="5"/>
  <c r="B3003" i="5"/>
  <c r="B3027" i="5"/>
  <c r="B3051" i="5"/>
  <c r="B3075" i="5"/>
  <c r="B3099" i="5"/>
  <c r="B3123" i="5"/>
  <c r="B3147" i="5"/>
  <c r="B3171" i="5"/>
  <c r="B3195" i="5"/>
  <c r="B3219" i="5"/>
  <c r="B3243" i="5"/>
  <c r="B3267" i="5"/>
  <c r="B3291" i="5"/>
  <c r="B3315" i="5"/>
  <c r="B3339" i="5"/>
  <c r="B3363" i="5"/>
  <c r="B3387" i="5"/>
  <c r="B3411" i="5"/>
  <c r="B3435" i="5"/>
  <c r="B3459" i="5"/>
  <c r="B3483" i="5"/>
  <c r="B3507" i="5"/>
  <c r="B3531" i="5"/>
  <c r="B3555" i="5"/>
  <c r="B3579" i="5"/>
  <c r="B3603" i="5"/>
  <c r="B3627" i="5"/>
  <c r="B3651" i="5"/>
  <c r="B3675" i="5"/>
  <c r="B3699" i="5"/>
  <c r="B3723" i="5"/>
  <c r="B3747" i="5"/>
  <c r="B3771" i="5"/>
  <c r="B3795" i="5"/>
  <c r="B3819" i="5"/>
  <c r="B3843" i="5"/>
  <c r="B3867" i="5"/>
  <c r="B3891" i="5"/>
  <c r="B3915" i="5"/>
  <c r="B3939" i="5"/>
  <c r="B3963" i="5"/>
  <c r="B3987" i="5"/>
  <c r="B4234" i="5"/>
  <c r="B4035" i="5"/>
  <c r="B4059" i="5"/>
  <c r="B4083" i="5"/>
  <c r="B4107" i="5"/>
  <c r="B4131" i="5"/>
  <c r="B4155" i="5"/>
  <c r="B4179" i="5"/>
  <c r="B4203" i="5"/>
  <c r="B4227" i="5"/>
  <c r="B4251" i="5"/>
  <c r="B4275" i="5"/>
  <c r="B4299" i="5"/>
  <c r="B182" i="5"/>
  <c r="B326" i="5"/>
  <c r="B422" i="5"/>
  <c r="B542" i="5"/>
  <c r="B638" i="5"/>
  <c r="B7" i="5"/>
  <c r="B151" i="5"/>
  <c r="B295" i="5"/>
  <c r="B415" i="5"/>
  <c r="B607" i="5"/>
  <c r="B775" i="5"/>
  <c r="B895" i="5"/>
  <c r="B1063" i="5"/>
  <c r="B1159" i="5"/>
  <c r="B1279" i="5"/>
  <c r="B1471" i="5"/>
  <c r="B1567" i="5"/>
  <c r="B1687" i="5"/>
  <c r="B1927" i="5"/>
  <c r="B72" i="5"/>
  <c r="B192" i="5"/>
  <c r="B312" i="5"/>
  <c r="B456" i="5"/>
  <c r="B600" i="5"/>
  <c r="B340" i="5"/>
  <c r="B888" i="5"/>
  <c r="B1032" i="5"/>
  <c r="B1152" i="5"/>
  <c r="B1320" i="5"/>
  <c r="B1488" i="5"/>
  <c r="B1584" i="5"/>
  <c r="B1728" i="5"/>
  <c r="B1828" i="5"/>
  <c r="B1972" i="5"/>
  <c r="B2072" i="5"/>
  <c r="B2168" i="5"/>
  <c r="B2264" i="5"/>
  <c r="B862" i="5"/>
  <c r="B958" i="5"/>
  <c r="B1078" i="5"/>
  <c r="B1198" i="5"/>
  <c r="B1294" i="5"/>
  <c r="B1414" i="5"/>
  <c r="B1510" i="5"/>
  <c r="B1606" i="5"/>
  <c r="B1702" i="5"/>
  <c r="B1798" i="5"/>
  <c r="B1894" i="5"/>
  <c r="B1942" i="5"/>
  <c r="B2014" i="5"/>
  <c r="B2110" i="5"/>
  <c r="B2230" i="5"/>
  <c r="B2326" i="5"/>
  <c r="B2422" i="5"/>
  <c r="B2518" i="5"/>
  <c r="B2614" i="5"/>
  <c r="B2686" i="5"/>
  <c r="B2782" i="5"/>
  <c r="B2902" i="5"/>
  <c r="B42" i="5"/>
  <c r="B138" i="5"/>
  <c r="B210" i="5"/>
  <c r="B282" i="5"/>
  <c r="B354" i="5"/>
  <c r="B426" i="5"/>
  <c r="B498" i="5"/>
  <c r="B594" i="5"/>
  <c r="B666" i="5"/>
  <c r="B738" i="5"/>
  <c r="B83" i="5"/>
  <c r="B155" i="5"/>
  <c r="B227" i="5"/>
  <c r="B299" i="5"/>
  <c r="B371" i="5"/>
  <c r="B443" i="5"/>
  <c r="B515" i="5"/>
  <c r="B611" i="5"/>
  <c r="B683" i="5"/>
  <c r="B755" i="5"/>
  <c r="B851" i="5"/>
  <c r="B923" i="5"/>
  <c r="B995" i="5"/>
  <c r="B1043" i="5"/>
  <c r="B1115" i="5"/>
  <c r="B1187" i="5"/>
  <c r="B1283" i="5"/>
  <c r="B1355" i="5"/>
  <c r="B1379" i="5"/>
  <c r="B1451" i="5"/>
  <c r="B1523" i="5"/>
  <c r="B1595" i="5"/>
  <c r="B1667" i="5"/>
  <c r="B1739" i="5"/>
  <c r="B1811" i="5"/>
  <c r="B1859" i="5"/>
  <c r="B1907" i="5"/>
  <c r="B52" i="5"/>
  <c r="B148" i="5"/>
  <c r="B244" i="5"/>
  <c r="B316" i="5"/>
  <c r="B388" i="5"/>
  <c r="B460" i="5"/>
  <c r="B214" i="5"/>
  <c r="B580" i="5"/>
  <c r="B676" i="5"/>
  <c r="B748" i="5"/>
  <c r="B820" i="5"/>
  <c r="B868" i="5"/>
  <c r="B940" i="5"/>
  <c r="B1036" i="5"/>
  <c r="B1108" i="5"/>
  <c r="B1180" i="5"/>
  <c r="B1252" i="5"/>
  <c r="B1324" i="5"/>
  <c r="B1372" i="5"/>
  <c r="B1420" i="5"/>
  <c r="B1516" i="5"/>
  <c r="B1564" i="5"/>
  <c r="B1158" i="5"/>
  <c r="B1684" i="5"/>
  <c r="B1756" i="5"/>
  <c r="B1808" i="5"/>
  <c r="B1880" i="5"/>
  <c r="B1976" i="5"/>
  <c r="B2052" i="5"/>
  <c r="B2124" i="5"/>
  <c r="B2172" i="5"/>
  <c r="B2244" i="5"/>
  <c r="B818" i="5"/>
  <c r="B890" i="5"/>
  <c r="B962" i="5"/>
  <c r="B1034" i="5"/>
  <c r="B1106" i="5"/>
  <c r="B1178" i="5"/>
  <c r="B1250" i="5"/>
  <c r="B1346" i="5"/>
  <c r="B1418" i="5"/>
  <c r="B1490" i="5"/>
  <c r="B1562" i="5"/>
  <c r="B1634" i="5"/>
  <c r="B1706" i="5"/>
  <c r="B1754" i="5"/>
  <c r="B1826" i="5"/>
  <c r="B1898" i="5"/>
  <c r="B1970" i="5"/>
  <c r="B2042" i="5"/>
  <c r="B2114" i="5"/>
  <c r="B2186" i="5"/>
  <c r="B2258" i="5"/>
  <c r="B2330" i="5"/>
  <c r="B2402" i="5"/>
  <c r="B2474" i="5"/>
  <c r="B2522" i="5"/>
  <c r="B2594" i="5"/>
  <c r="B2666" i="5"/>
  <c r="B2738" i="5"/>
  <c r="B2810" i="5"/>
  <c r="B2882" i="5"/>
  <c r="B2954" i="5"/>
  <c r="B3026" i="5"/>
  <c r="B3098" i="5"/>
  <c r="B3170" i="5"/>
  <c r="B3242" i="5"/>
  <c r="B3314" i="5"/>
  <c r="B3386" i="5"/>
  <c r="B1975" i="5"/>
  <c r="B2047" i="5"/>
  <c r="B2119" i="5"/>
  <c r="B2191" i="5"/>
  <c r="B2239" i="5"/>
  <c r="B2335" i="5"/>
  <c r="B2407" i="5"/>
  <c r="B2479" i="5"/>
  <c r="B2527" i="5"/>
  <c r="B2599" i="5"/>
  <c r="B2671" i="5"/>
  <c r="B2743" i="5"/>
  <c r="B2815" i="5"/>
  <c r="B2887" i="5"/>
  <c r="B2959" i="5"/>
  <c r="B3031" i="5"/>
  <c r="B3079" i="5"/>
  <c r="B3199" i="5"/>
  <c r="B3223" i="5"/>
  <c r="B3295" i="5"/>
  <c r="B3367" i="5"/>
  <c r="B3439" i="5"/>
  <c r="B3511" i="5"/>
  <c r="B3535" i="5"/>
  <c r="B3559" i="5"/>
  <c r="B3583" i="5"/>
  <c r="B3607" i="5"/>
  <c r="B3631" i="5"/>
  <c r="B3655" i="5"/>
  <c r="B3679" i="5"/>
  <c r="B3703" i="5"/>
  <c r="B3727" i="5"/>
  <c r="B3751" i="5"/>
  <c r="B3775" i="5"/>
  <c r="B3799" i="5"/>
  <c r="B3823" i="5"/>
  <c r="B3847" i="5"/>
  <c r="B3871" i="5"/>
  <c r="B3895" i="5"/>
  <c r="B3919" i="5"/>
  <c r="B3943" i="5"/>
  <c r="B3967" i="5"/>
  <c r="B3991" i="5"/>
  <c r="B4015" i="5"/>
  <c r="B4039" i="5"/>
  <c r="B4063" i="5"/>
  <c r="B4087" i="5"/>
  <c r="B4111" i="5"/>
  <c r="B4135" i="5"/>
  <c r="B4159" i="5"/>
  <c r="B4183" i="5"/>
  <c r="B4207" i="5"/>
  <c r="B4231" i="5"/>
  <c r="B4255" i="5"/>
  <c r="B4279" i="5"/>
  <c r="B4303" i="5"/>
  <c r="B14" i="5"/>
  <c r="B134" i="5"/>
  <c r="B302" i="5"/>
  <c r="B446" i="5"/>
  <c r="B518" i="5"/>
  <c r="B662" i="5"/>
  <c r="B247" i="5"/>
  <c r="B367" i="5"/>
  <c r="B583" i="5"/>
  <c r="B751" i="5"/>
  <c r="B919" i="5"/>
  <c r="B1015" i="5"/>
  <c r="B1135" i="5"/>
  <c r="B1303" i="5"/>
  <c r="B1447" i="5"/>
  <c r="B1615" i="5"/>
  <c r="B1711" i="5"/>
  <c r="B1951" i="5"/>
  <c r="B96" i="5"/>
  <c r="B264" i="5"/>
  <c r="B408" i="5"/>
  <c r="B576" i="5"/>
  <c r="B696" i="5"/>
  <c r="B840" i="5"/>
  <c r="B984" i="5"/>
  <c r="B1128" i="5"/>
  <c r="B1272" i="5"/>
  <c r="B1416" i="5"/>
  <c r="B1560" i="5"/>
  <c r="B1704" i="5"/>
  <c r="B1804" i="5"/>
  <c r="B1900" i="5"/>
  <c r="B1996" i="5"/>
  <c r="B2096" i="5"/>
  <c r="B2216" i="5"/>
  <c r="B790" i="5"/>
  <c r="B588" i="5"/>
  <c r="B1006" i="5"/>
  <c r="B1102" i="5"/>
  <c r="B1174" i="5"/>
  <c r="B1270" i="5"/>
  <c r="B1390" i="5"/>
  <c r="B1486" i="5"/>
  <c r="B1582" i="5"/>
  <c r="B1678" i="5"/>
  <c r="B1774" i="5"/>
  <c r="B1870" i="5"/>
  <c r="B1918" i="5"/>
  <c r="B2038" i="5"/>
  <c r="B2134" i="5"/>
  <c r="B2254" i="5"/>
  <c r="B2350" i="5"/>
  <c r="B2446" i="5"/>
  <c r="B2542" i="5"/>
  <c r="B2638" i="5"/>
  <c r="B2710" i="5"/>
  <c r="B2806" i="5"/>
  <c r="B2926" i="5"/>
  <c r="B18" i="5"/>
  <c r="B114" i="5"/>
  <c r="B186" i="5"/>
  <c r="B258" i="5"/>
  <c r="B330" i="5"/>
  <c r="B378" i="5"/>
  <c r="B450" i="5"/>
  <c r="B546" i="5"/>
  <c r="B618" i="5"/>
  <c r="B690" i="5"/>
  <c r="B762" i="5"/>
  <c r="B59" i="5"/>
  <c r="B131" i="5"/>
  <c r="B203" i="5"/>
  <c r="B275" i="5"/>
  <c r="B323" i="5"/>
  <c r="B395" i="5"/>
  <c r="B491" i="5"/>
  <c r="B539" i="5"/>
  <c r="B587" i="5"/>
  <c r="B659" i="5"/>
  <c r="B731" i="5"/>
  <c r="B803" i="5"/>
  <c r="B875" i="5"/>
  <c r="B947" i="5"/>
  <c r="B744" i="5"/>
  <c r="B1091" i="5"/>
  <c r="B1163" i="5"/>
  <c r="B1235" i="5"/>
  <c r="B1307" i="5"/>
  <c r="B1403" i="5"/>
  <c r="B1475" i="5"/>
  <c r="B1547" i="5"/>
  <c r="B1619" i="5"/>
  <c r="B1691" i="5"/>
  <c r="B1787" i="5"/>
  <c r="B1835" i="5"/>
  <c r="B1883" i="5"/>
  <c r="B4" i="5"/>
  <c r="B2858" i="5"/>
  <c r="B393" i="5"/>
  <c r="B196" i="5"/>
  <c r="B268" i="5"/>
  <c r="B180" i="5"/>
  <c r="B412" i="5"/>
  <c r="B484" i="5"/>
  <c r="B532" i="5"/>
  <c r="B628" i="5"/>
  <c r="B700" i="5"/>
  <c r="B772" i="5"/>
  <c r="B844" i="5"/>
  <c r="B916" i="5"/>
  <c r="B988" i="5"/>
  <c r="B1060" i="5"/>
  <c r="B1132" i="5"/>
  <c r="B1204" i="5"/>
  <c r="B4611" i="5"/>
  <c r="B1444" i="5"/>
  <c r="B1492" i="5"/>
  <c r="B1636" i="5"/>
  <c r="B1708" i="5"/>
  <c r="B1780" i="5"/>
  <c r="B1856" i="5"/>
  <c r="B1928" i="5"/>
  <c r="B2000" i="5"/>
  <c r="B2076" i="5"/>
  <c r="B2196" i="5"/>
  <c r="B2268" i="5"/>
  <c r="B842" i="5"/>
  <c r="B914" i="5"/>
  <c r="B986" i="5"/>
  <c r="B1082" i="5"/>
  <c r="B1154" i="5"/>
  <c r="B1226" i="5"/>
  <c r="B1298" i="5"/>
  <c r="B1370" i="5"/>
  <c r="B1442" i="5"/>
  <c r="B1514" i="5"/>
  <c r="B1586" i="5"/>
  <c r="B1658" i="5"/>
  <c r="B1730" i="5"/>
  <c r="B1802" i="5"/>
  <c r="B1874" i="5"/>
  <c r="B1946" i="5"/>
  <c r="B2018" i="5"/>
  <c r="B2090" i="5"/>
  <c r="B2162" i="5"/>
  <c r="B2210" i="5"/>
  <c r="B2282" i="5"/>
  <c r="B2378" i="5"/>
  <c r="B2426" i="5"/>
  <c r="B2498" i="5"/>
  <c r="B2570" i="5"/>
  <c r="B2642" i="5"/>
  <c r="B2714" i="5"/>
  <c r="B2834" i="5"/>
  <c r="B2906" i="5"/>
  <c r="B2978" i="5"/>
  <c r="B3050" i="5"/>
  <c r="B3122" i="5"/>
  <c r="B3194" i="5"/>
  <c r="B3266" i="5"/>
  <c r="B3338" i="5"/>
  <c r="B3410" i="5"/>
  <c r="B1999" i="5"/>
  <c r="B2071" i="5"/>
  <c r="B2143" i="5"/>
  <c r="B2215" i="5"/>
  <c r="B2287" i="5"/>
  <c r="B2359" i="5"/>
  <c r="B2431" i="5"/>
  <c r="B2503" i="5"/>
  <c r="B2575" i="5"/>
  <c r="B2647" i="5"/>
  <c r="B2719" i="5"/>
  <c r="B2791" i="5"/>
  <c r="B2863" i="5"/>
  <c r="B2935" i="5"/>
  <c r="B3007" i="5"/>
  <c r="B3103" i="5"/>
  <c r="B3175" i="5"/>
  <c r="B3271" i="5"/>
  <c r="B3319" i="5"/>
  <c r="B3391" i="5"/>
  <c r="B3487" i="5"/>
  <c r="B46" i="5"/>
  <c r="B94" i="5"/>
  <c r="B166" i="5"/>
  <c r="B3454" i="5"/>
  <c r="B262" i="5"/>
  <c r="B310" i="5"/>
  <c r="B334" i="5"/>
  <c r="B382" i="5"/>
  <c r="B430" i="5"/>
  <c r="B478" i="5"/>
  <c r="B526" i="5"/>
  <c r="B598" i="5"/>
  <c r="B622" i="5"/>
  <c r="B670" i="5"/>
  <c r="B718" i="5"/>
  <c r="B766" i="5"/>
  <c r="B63" i="5"/>
  <c r="B111" i="5"/>
  <c r="B159" i="5"/>
  <c r="B207" i="5"/>
  <c r="B231" i="5"/>
  <c r="B303" i="5"/>
  <c r="B351" i="5"/>
  <c r="B399" i="5"/>
  <c r="B447" i="5"/>
  <c r="B495" i="5"/>
  <c r="B567" i="5"/>
  <c r="B615" i="5"/>
  <c r="B663" i="5"/>
  <c r="B711" i="5"/>
  <c r="B783" i="5"/>
  <c r="B807" i="5"/>
  <c r="B855" i="5"/>
  <c r="B903" i="5"/>
  <c r="B951" i="5"/>
  <c r="B999" i="5"/>
  <c r="B1047" i="5"/>
  <c r="B1095" i="5"/>
  <c r="B1143" i="5"/>
  <c r="B1191" i="5"/>
  <c r="B1239" i="5"/>
  <c r="B1287" i="5"/>
  <c r="B1335" i="5"/>
  <c r="B1407" i="5"/>
  <c r="B1431" i="5"/>
  <c r="B1503" i="5"/>
  <c r="B1551" i="5"/>
  <c r="B1599" i="5"/>
  <c r="B1647" i="5"/>
  <c r="B1695" i="5"/>
  <c r="B1743" i="5"/>
  <c r="B1791" i="5"/>
  <c r="B1815" i="5"/>
  <c r="B1863" i="5"/>
  <c r="B1911" i="5"/>
  <c r="B8" i="5"/>
  <c r="B80" i="5"/>
  <c r="B128" i="5"/>
  <c r="B152" i="5"/>
  <c r="B224" i="5"/>
  <c r="B272" i="5"/>
  <c r="B296" i="5"/>
  <c r="B344" i="5"/>
  <c r="B392" i="5"/>
  <c r="B440" i="5"/>
  <c r="B488" i="5"/>
  <c r="B536" i="5"/>
  <c r="B584" i="5"/>
  <c r="B656" i="5"/>
  <c r="B704" i="5"/>
  <c r="B752" i="5"/>
  <c r="B800" i="5"/>
  <c r="B824" i="5"/>
  <c r="B896" i="5"/>
  <c r="B944" i="5"/>
  <c r="B992" i="5"/>
  <c r="B1040" i="5"/>
  <c r="B1088" i="5"/>
  <c r="B1136" i="5"/>
  <c r="B1184" i="5"/>
  <c r="B1232" i="5"/>
  <c r="B1280" i="5"/>
  <c r="B1328" i="5"/>
  <c r="B1376" i="5"/>
  <c r="B1424" i="5"/>
  <c r="B1472" i="5"/>
  <c r="B910" i="5"/>
  <c r="B1592" i="5"/>
  <c r="B1640" i="5"/>
  <c r="B1688" i="5"/>
  <c r="B1736" i="5"/>
  <c r="B1784" i="5"/>
  <c r="B1836" i="5"/>
  <c r="B1860" i="5"/>
  <c r="B1884" i="5"/>
  <c r="B1908" i="5"/>
  <c r="B1956" i="5"/>
  <c r="B2004" i="5"/>
  <c r="B2056" i="5"/>
  <c r="B2104" i="5"/>
  <c r="B2152" i="5"/>
  <c r="B2200" i="5"/>
  <c r="B2248" i="5"/>
  <c r="B798" i="5"/>
  <c r="B846" i="5"/>
  <c r="B894" i="5"/>
  <c r="B990" i="5"/>
  <c r="B1038" i="5"/>
  <c r="B1086" i="5"/>
  <c r="B1134" i="5"/>
  <c r="B1182" i="5"/>
  <c r="B1230" i="5"/>
  <c r="B1278" i="5"/>
  <c r="B1326" i="5"/>
  <c r="B1374" i="5"/>
  <c r="B1422" i="5"/>
  <c r="B1470" i="5"/>
  <c r="B1518" i="5"/>
  <c r="B1542" i="5"/>
  <c r="B1466" i="5"/>
  <c r="B1614" i="5"/>
  <c r="B1638" i="5"/>
  <c r="B1662" i="5"/>
  <c r="B1686" i="5"/>
  <c r="B1710" i="5"/>
  <c r="B1734" i="5"/>
  <c r="B1758" i="5"/>
  <c r="B1782" i="5"/>
  <c r="B62" i="5"/>
  <c r="B230" i="5"/>
  <c r="B374" i="5"/>
  <c r="B566" i="5"/>
  <c r="B758" i="5"/>
  <c r="B103" i="5"/>
  <c r="B175" i="5"/>
  <c r="B343" i="5"/>
  <c r="B463" i="5"/>
  <c r="B559" i="5"/>
  <c r="B679" i="5"/>
  <c r="B823" i="5"/>
  <c r="B967" i="5"/>
  <c r="B1111" i="5"/>
  <c r="B1255" i="5"/>
  <c r="B1375" i="5"/>
  <c r="B1519" i="5"/>
  <c r="B1639" i="5"/>
  <c r="B1807" i="5"/>
  <c r="B1879" i="5"/>
  <c r="B144" i="5"/>
  <c r="B240" i="5"/>
  <c r="B384" i="5"/>
  <c r="B504" i="5"/>
  <c r="B648" i="5"/>
  <c r="B768" i="5"/>
  <c r="B912" i="5"/>
  <c r="B1056" i="5"/>
  <c r="B1224" i="5"/>
  <c r="B1368" i="5"/>
  <c r="B1512" i="5"/>
  <c r="B1608" i="5"/>
  <c r="B1752" i="5"/>
  <c r="B1852" i="5"/>
  <c r="B1924" i="5"/>
  <c r="B2020" i="5"/>
  <c r="B2120" i="5"/>
  <c r="B2192" i="5"/>
  <c r="B814" i="5"/>
  <c r="B934" i="5"/>
  <c r="B1030" i="5"/>
  <c r="B1126" i="5"/>
  <c r="B1222" i="5"/>
  <c r="B1318" i="5"/>
  <c r="B1342" i="5"/>
  <c r="B1462" i="5"/>
  <c r="B1558" i="5"/>
  <c r="B1630" i="5"/>
  <c r="B1726" i="5"/>
  <c r="B1846" i="5"/>
  <c r="B1966" i="5"/>
  <c r="B2062" i="5"/>
  <c r="B2158" i="5"/>
  <c r="B2206" i="5"/>
  <c r="B2302" i="5"/>
  <c r="B2398" i="5"/>
  <c r="B2494" i="5"/>
  <c r="B2590" i="5"/>
  <c r="B2734" i="5"/>
  <c r="B2830" i="5"/>
  <c r="B2878" i="5"/>
  <c r="B66" i="5"/>
  <c r="B90" i="5"/>
  <c r="B162" i="5"/>
  <c r="B234" i="5"/>
  <c r="B306" i="5"/>
  <c r="B402" i="5"/>
  <c r="B474" i="5"/>
  <c r="B522" i="5"/>
  <c r="B570" i="5"/>
  <c r="B642" i="5"/>
  <c r="B714" i="5"/>
  <c r="B11" i="5"/>
  <c r="B35" i="5"/>
  <c r="B107" i="5"/>
  <c r="B179" i="5"/>
  <c r="B251" i="5"/>
  <c r="B347" i="5"/>
  <c r="B419" i="5"/>
  <c r="B467" i="5"/>
  <c r="B563" i="5"/>
  <c r="B635" i="5"/>
  <c r="B707" i="5"/>
  <c r="B779" i="5"/>
  <c r="B827" i="5"/>
  <c r="B899" i="5"/>
  <c r="B971" i="5"/>
  <c r="B1067" i="5"/>
  <c r="B2361" i="5"/>
  <c r="B1211" i="5"/>
  <c r="B1259" i="5"/>
  <c r="B1331" i="5"/>
  <c r="B1427" i="5"/>
  <c r="B1499" i="5"/>
  <c r="B1571" i="5"/>
  <c r="B1643" i="5"/>
  <c r="B1715" i="5"/>
  <c r="B1763" i="5"/>
  <c r="B1931" i="5"/>
  <c r="B28" i="5"/>
  <c r="B100" i="5"/>
  <c r="B172" i="5"/>
  <c r="B220" i="5"/>
  <c r="B292" i="5"/>
  <c r="B364" i="5"/>
  <c r="B436" i="5"/>
  <c r="B508" i="5"/>
  <c r="B604" i="5"/>
  <c r="B652" i="5"/>
  <c r="B724" i="5"/>
  <c r="B796" i="5"/>
  <c r="B892" i="5"/>
  <c r="B964" i="5"/>
  <c r="B1012" i="5"/>
  <c r="B1084" i="5"/>
  <c r="B1156" i="5"/>
  <c r="B1228" i="5"/>
  <c r="B1300" i="5"/>
  <c r="B1348" i="5"/>
  <c r="B1396" i="5"/>
  <c r="B1468" i="5"/>
  <c r="B1540" i="5"/>
  <c r="B1588" i="5"/>
  <c r="B1660" i="5"/>
  <c r="B1732" i="5"/>
  <c r="B1832" i="5"/>
  <c r="B1904" i="5"/>
  <c r="B1952" i="5"/>
  <c r="B2024" i="5"/>
  <c r="B2100" i="5"/>
  <c r="B1755" i="5"/>
  <c r="B2220" i="5"/>
  <c r="B794" i="5"/>
  <c r="B866" i="5"/>
  <c r="B938" i="5"/>
  <c r="B1010" i="5"/>
  <c r="B1058" i="5"/>
  <c r="B1130" i="5"/>
  <c r="B1202" i="5"/>
  <c r="B1274" i="5"/>
  <c r="B1322" i="5"/>
  <c r="B1394" i="5"/>
  <c r="B745" i="5"/>
  <c r="B1538" i="5"/>
  <c r="B1610" i="5"/>
  <c r="B1682" i="5"/>
  <c r="B1778" i="5"/>
  <c r="B1850" i="5"/>
  <c r="B1922" i="5"/>
  <c r="B1994" i="5"/>
  <c r="B2066" i="5"/>
  <c r="B2138" i="5"/>
  <c r="B2234" i="5"/>
  <c r="B2306" i="5"/>
  <c r="B2354" i="5"/>
  <c r="B2450" i="5"/>
  <c r="B2546" i="5"/>
  <c r="B2618" i="5"/>
  <c r="B2690" i="5"/>
  <c r="B2762" i="5"/>
  <c r="B2786" i="5"/>
  <c r="B1563" i="5"/>
  <c r="B2930" i="5"/>
  <c r="B3002" i="5"/>
  <c r="B3074" i="5"/>
  <c r="B3146" i="5"/>
  <c r="B3218" i="5"/>
  <c r="B3290" i="5"/>
  <c r="B3362" i="5"/>
  <c r="B3434" i="5"/>
  <c r="B2023" i="5"/>
  <c r="B2095" i="5"/>
  <c r="B2167" i="5"/>
  <c r="B2263" i="5"/>
  <c r="B2311" i="5"/>
  <c r="B2383" i="5"/>
  <c r="B2455" i="5"/>
  <c r="B2551" i="5"/>
  <c r="B2623" i="5"/>
  <c r="B2695" i="5"/>
  <c r="B2767" i="5"/>
  <c r="B2839" i="5"/>
  <c r="B2911" i="5"/>
  <c r="B2983" i="5"/>
  <c r="B2969" i="5"/>
  <c r="B3127" i="5"/>
  <c r="B1566" i="5"/>
  <c r="B3247" i="5"/>
  <c r="B3343" i="5"/>
  <c r="B3415" i="5"/>
  <c r="B3463" i="5"/>
  <c r="B22" i="5"/>
  <c r="B70" i="5"/>
  <c r="B118" i="5"/>
  <c r="B142" i="5"/>
  <c r="B190" i="5"/>
  <c r="B238" i="5"/>
  <c r="B286" i="5"/>
  <c r="B358" i="5"/>
  <c r="B406" i="5"/>
  <c r="B454" i="5"/>
  <c r="B502" i="5"/>
  <c r="B550" i="5"/>
  <c r="B574" i="5"/>
  <c r="B646" i="5"/>
  <c r="B694" i="5"/>
  <c r="B742" i="5"/>
  <c r="B15" i="5"/>
  <c r="B39" i="5"/>
  <c r="B87" i="5"/>
  <c r="B135" i="5"/>
  <c r="B183" i="5"/>
  <c r="B255" i="5"/>
  <c r="B279" i="5"/>
  <c r="B327" i="5"/>
  <c r="B375" i="5"/>
  <c r="B423" i="5"/>
  <c r="B471" i="5"/>
  <c r="B519" i="5"/>
  <c r="B543" i="5"/>
  <c r="B591" i="5"/>
  <c r="B639" i="5"/>
  <c r="B687" i="5"/>
  <c r="B735" i="5"/>
  <c r="B759" i="5"/>
  <c r="B831" i="5"/>
  <c r="B879" i="5"/>
  <c r="B927" i="5"/>
  <c r="B975" i="5"/>
  <c r="B1023" i="5"/>
  <c r="B1071" i="5"/>
  <c r="B1119" i="5"/>
  <c r="B1167" i="5"/>
  <c r="B1215" i="5"/>
  <c r="B1263" i="5"/>
  <c r="B1311" i="5"/>
  <c r="B1359" i="5"/>
  <c r="B1383" i="5"/>
  <c r="B1455" i="5"/>
  <c r="B1479" i="5"/>
  <c r="B1527" i="5"/>
  <c r="B1575" i="5"/>
  <c r="B1623" i="5"/>
  <c r="B1671" i="5"/>
  <c r="B1719" i="5"/>
  <c r="B1767" i="5"/>
  <c r="B1839" i="5"/>
  <c r="B1887" i="5"/>
  <c r="B1019" i="5"/>
  <c r="B32" i="5"/>
  <c r="B56" i="5"/>
  <c r="B104" i="5"/>
  <c r="B176" i="5"/>
  <c r="B200" i="5"/>
  <c r="B248" i="5"/>
  <c r="B320" i="5"/>
  <c r="B368" i="5"/>
  <c r="B416" i="5"/>
  <c r="B464" i="5"/>
  <c r="B512" i="5"/>
  <c r="B560" i="5"/>
  <c r="B608" i="5"/>
  <c r="B632" i="5"/>
  <c r="B680" i="5"/>
  <c r="B728" i="5"/>
  <c r="B776" i="5"/>
  <c r="B848" i="5"/>
  <c r="B872" i="5"/>
  <c r="B920" i="5"/>
  <c r="B968" i="5"/>
  <c r="B1016" i="5"/>
  <c r="B1064" i="5"/>
  <c r="B1112" i="5"/>
  <c r="B1160" i="5"/>
  <c r="B1208" i="5"/>
  <c r="B1256" i="5"/>
  <c r="B1304" i="5"/>
  <c r="B1352" i="5"/>
  <c r="B1400" i="5"/>
  <c r="B1448" i="5"/>
  <c r="B1496" i="5"/>
  <c r="B1544" i="5"/>
  <c r="B1568" i="5"/>
  <c r="B1616" i="5"/>
  <c r="B1664" i="5"/>
  <c r="B1712" i="5"/>
  <c r="B1760" i="5"/>
  <c r="B1812" i="5"/>
  <c r="B1932" i="5"/>
  <c r="B1980" i="5"/>
  <c r="B2028" i="5"/>
  <c r="B2080" i="5"/>
  <c r="B2128" i="5"/>
  <c r="B2176" i="5"/>
  <c r="B2224" i="5"/>
  <c r="B2272" i="5"/>
  <c r="B822" i="5"/>
  <c r="B870" i="5"/>
  <c r="B918" i="5"/>
  <c r="B942" i="5"/>
  <c r="B966" i="5"/>
  <c r="B1014" i="5"/>
  <c r="B1062" i="5"/>
  <c r="B1110" i="5"/>
  <c r="B4780" i="5"/>
  <c r="B1206" i="5"/>
  <c r="B1254" i="5"/>
  <c r="B1302" i="5"/>
  <c r="B1350" i="5"/>
  <c r="B1398" i="5"/>
  <c r="B1446" i="5"/>
  <c r="B1494" i="5"/>
  <c r="B1590" i="5"/>
  <c r="B26" i="5"/>
  <c r="B50" i="5"/>
  <c r="B74" i="5"/>
  <c r="B98" i="5"/>
  <c r="B122" i="5"/>
  <c r="B146" i="5"/>
  <c r="B170" i="5"/>
  <c r="B194" i="5"/>
  <c r="B218" i="5"/>
  <c r="B242" i="5"/>
  <c r="B266" i="5"/>
  <c r="B290" i="5"/>
  <c r="B314" i="5"/>
  <c r="B338" i="5"/>
  <c r="B362" i="5"/>
  <c r="B386" i="5"/>
  <c r="B410" i="5"/>
  <c r="B434" i="5"/>
  <c r="B458" i="5"/>
  <c r="B482" i="5"/>
  <c r="B506" i="5"/>
  <c r="B530" i="5"/>
  <c r="B554" i="5"/>
  <c r="B578" i="5"/>
  <c r="B602" i="5"/>
  <c r="B626" i="5"/>
  <c r="B650" i="5"/>
  <c r="B674" i="5"/>
  <c r="B698" i="5"/>
  <c r="B722" i="5"/>
  <c r="B746" i="5"/>
  <c r="B86" i="5"/>
  <c r="B206" i="5"/>
  <c r="B350" i="5"/>
  <c r="B494" i="5"/>
  <c r="B710" i="5"/>
  <c r="B79" i="5"/>
  <c r="B199" i="5"/>
  <c r="B319" i="5"/>
  <c r="B487" i="5"/>
  <c r="B631" i="5"/>
  <c r="B727" i="5"/>
  <c r="B871" i="5"/>
  <c r="B991" i="5"/>
  <c r="B1207" i="5"/>
  <c r="B1351" i="5"/>
  <c r="B1495" i="5"/>
  <c r="B1663" i="5"/>
  <c r="B1735" i="5"/>
  <c r="B1903" i="5"/>
  <c r="B120" i="5"/>
  <c r="B336" i="5"/>
  <c r="B528" i="5"/>
  <c r="B624" i="5"/>
  <c r="B792" i="5"/>
  <c r="B936" i="5"/>
  <c r="B1080" i="5"/>
  <c r="B1200" i="5"/>
  <c r="B1296" i="5"/>
  <c r="B1440" i="5"/>
  <c r="B1632" i="5"/>
  <c r="B6" i="5"/>
  <c r="B54" i="5"/>
  <c r="B102" i="5"/>
  <c r="B150" i="5"/>
  <c r="B198" i="5"/>
  <c r="B222" i="5"/>
  <c r="B270" i="5"/>
  <c r="B318" i="5"/>
  <c r="B366" i="5"/>
  <c r="B414" i="5"/>
  <c r="B462" i="5"/>
  <c r="B510" i="5"/>
  <c r="B558" i="5"/>
  <c r="B606" i="5"/>
  <c r="B654" i="5"/>
  <c r="B702" i="5"/>
  <c r="B750" i="5"/>
  <c r="B47" i="5"/>
  <c r="B215" i="5"/>
  <c r="B263" i="5"/>
  <c r="B311" i="5"/>
  <c r="B359" i="5"/>
  <c r="B407" i="5"/>
  <c r="B431" i="5"/>
  <c r="B479" i="5"/>
  <c r="B527" i="5"/>
  <c r="B575" i="5"/>
  <c r="B647" i="5"/>
  <c r="B671" i="5"/>
  <c r="B719" i="5"/>
  <c r="B767" i="5"/>
  <c r="B815" i="5"/>
  <c r="B863" i="5"/>
  <c r="B911" i="5"/>
  <c r="B959" i="5"/>
  <c r="B1007" i="5"/>
  <c r="B1055" i="5"/>
  <c r="B1103" i="5"/>
  <c r="B1127" i="5"/>
  <c r="B1151" i="5"/>
  <c r="B1175" i="5"/>
  <c r="B1199" i="5"/>
  <c r="B1223" i="5"/>
  <c r="B1247" i="5"/>
  <c r="B1271" i="5"/>
  <c r="B1295" i="5"/>
  <c r="B1319" i="5"/>
  <c r="B1343" i="5"/>
  <c r="B1367" i="5"/>
  <c r="B1391" i="5"/>
  <c r="B1415" i="5"/>
  <c r="B1439" i="5"/>
  <c r="B1463" i="5"/>
  <c r="B1487" i="5"/>
  <c r="B1511" i="5"/>
  <c r="B1535" i="5"/>
  <c r="B1559" i="5"/>
  <c r="B1583" i="5"/>
  <c r="B1607" i="5"/>
  <c r="B1631" i="5"/>
  <c r="B1655" i="5"/>
  <c r="B1679" i="5"/>
  <c r="B1703" i="5"/>
  <c r="B1727" i="5"/>
  <c r="B1751" i="5"/>
  <c r="B1775" i="5"/>
  <c r="B1799" i="5"/>
  <c r="B1823" i="5"/>
  <c r="B1847" i="5"/>
  <c r="B1871" i="5"/>
  <c r="B1895" i="5"/>
  <c r="B1919" i="5"/>
  <c r="B1943" i="5"/>
  <c r="B16" i="5"/>
  <c r="B40" i="5"/>
  <c r="B64" i="5"/>
  <c r="B88" i="5"/>
  <c r="B112" i="5"/>
  <c r="B136" i="5"/>
  <c r="B160" i="5"/>
  <c r="B184" i="5"/>
  <c r="B208" i="5"/>
  <c r="B232" i="5"/>
  <c r="B256" i="5"/>
  <c r="B280" i="5"/>
  <c r="B304" i="5"/>
  <c r="B328" i="5"/>
  <c r="B352" i="5"/>
  <c r="B376" i="5"/>
  <c r="B400" i="5"/>
  <c r="B424" i="5"/>
  <c r="B448" i="5"/>
  <c r="B472" i="5"/>
  <c r="B496" i="5"/>
  <c r="B520" i="5"/>
  <c r="B544" i="5"/>
  <c r="B568" i="5"/>
  <c r="B592" i="5"/>
  <c r="B616" i="5"/>
  <c r="B640" i="5"/>
  <c r="B664" i="5"/>
  <c r="B688" i="5"/>
  <c r="B712" i="5"/>
  <c r="B736" i="5"/>
  <c r="B760" i="5"/>
  <c r="B784" i="5"/>
  <c r="B808" i="5"/>
  <c r="B832" i="5"/>
  <c r="B856" i="5"/>
  <c r="B880" i="5"/>
  <c r="B904" i="5"/>
  <c r="B928" i="5"/>
  <c r="B952" i="5"/>
  <c r="B976" i="5"/>
  <c r="B1000" i="5"/>
  <c r="B1024" i="5"/>
  <c r="B1048" i="5"/>
  <c r="B1072" i="5"/>
  <c r="B1096" i="5"/>
  <c r="B1120" i="5"/>
  <c r="B1144" i="5"/>
  <c r="B1168" i="5"/>
  <c r="B1192" i="5"/>
  <c r="B1216" i="5"/>
  <c r="B1240" i="5"/>
  <c r="B1264" i="5"/>
  <c r="B1288" i="5"/>
  <c r="B1312" i="5"/>
  <c r="B1336" i="5"/>
  <c r="B1360" i="5"/>
  <c r="B1384" i="5"/>
  <c r="B1408" i="5"/>
  <c r="B1432" i="5"/>
  <c r="B1456" i="5"/>
  <c r="B1480" i="5"/>
  <c r="B1504" i="5"/>
  <c r="B1528" i="5"/>
  <c r="B1552" i="5"/>
  <c r="B1576" i="5"/>
  <c r="B1600" i="5"/>
  <c r="B1624" i="5"/>
  <c r="B1648" i="5"/>
  <c r="B1672" i="5"/>
  <c r="B1696" i="5"/>
  <c r="B1720" i="5"/>
  <c r="B1744" i="5"/>
  <c r="B1768" i="5"/>
  <c r="B1796" i="5"/>
  <c r="B1820" i="5"/>
  <c r="B1844" i="5"/>
  <c r="B1868" i="5"/>
  <c r="B1892" i="5"/>
  <c r="B1916" i="5"/>
  <c r="B1940" i="5"/>
  <c r="B1964" i="5"/>
  <c r="B1988" i="5"/>
  <c r="B2012" i="5"/>
  <c r="B2036" i="5"/>
  <c r="B2064" i="5"/>
  <c r="B2088" i="5"/>
  <c r="B2112" i="5"/>
  <c r="B2136" i="5"/>
  <c r="B2160" i="5"/>
  <c r="B2184" i="5"/>
  <c r="B2208" i="5"/>
  <c r="B2232" i="5"/>
  <c r="B2256" i="5"/>
  <c r="B782" i="5"/>
  <c r="B806" i="5"/>
  <c r="B830" i="5"/>
  <c r="B854" i="5"/>
  <c r="B878" i="5"/>
  <c r="B902" i="5"/>
  <c r="B926" i="5"/>
  <c r="B950" i="5"/>
  <c r="B974" i="5"/>
  <c r="B998" i="5"/>
  <c r="B1022" i="5"/>
  <c r="B1046" i="5"/>
  <c r="B1070" i="5"/>
  <c r="B1094" i="5"/>
  <c r="B1118" i="5"/>
  <c r="B1142" i="5"/>
  <c r="B1166" i="5"/>
  <c r="B1190" i="5"/>
  <c r="B1214" i="5"/>
  <c r="B1238" i="5"/>
  <c r="B1262" i="5"/>
  <c r="B1286" i="5"/>
  <c r="B1310" i="5"/>
  <c r="B1334" i="5"/>
  <c r="B1358" i="5"/>
  <c r="B1382" i="5"/>
  <c r="B1406" i="5"/>
  <c r="B1430" i="5"/>
  <c r="B1454" i="5"/>
  <c r="B1478" i="5"/>
  <c r="B1502" i="5"/>
  <c r="B1526" i="5"/>
  <c r="B1550" i="5"/>
  <c r="B1574" i="5"/>
  <c r="B1598" i="5"/>
  <c r="B1622" i="5"/>
  <c r="B1646" i="5"/>
  <c r="B1670" i="5"/>
  <c r="B1694" i="5"/>
  <c r="B1718" i="5"/>
  <c r="B1742" i="5"/>
  <c r="B1766" i="5"/>
  <c r="B1790" i="5"/>
  <c r="B1814" i="5"/>
  <c r="B1838" i="5"/>
  <c r="B1862" i="5"/>
  <c r="B1886" i="5"/>
  <c r="B1910" i="5"/>
  <c r="B1934" i="5"/>
  <c r="B1958" i="5"/>
  <c r="B1982" i="5"/>
  <c r="B2006" i="5"/>
  <c r="B2030" i="5"/>
  <c r="B2054" i="5"/>
  <c r="B2078" i="5"/>
  <c r="B2102" i="5"/>
  <c r="B2126" i="5"/>
  <c r="B2150" i="5"/>
  <c r="B2174" i="5"/>
  <c r="B2198" i="5"/>
  <c r="B2222" i="5"/>
  <c r="B2246" i="5"/>
  <c r="B2270" i="5"/>
  <c r="B2294" i="5"/>
  <c r="B2318" i="5"/>
  <c r="B2342" i="5"/>
  <c r="B2366" i="5"/>
  <c r="B2390" i="5"/>
  <c r="B2414" i="5"/>
  <c r="B2438" i="5"/>
  <c r="B2462" i="5"/>
  <c r="B2486" i="5"/>
  <c r="B2510" i="5"/>
  <c r="B2534" i="5"/>
  <c r="B2558" i="5"/>
  <c r="B2582" i="5"/>
  <c r="B2606" i="5"/>
  <c r="B2630" i="5"/>
  <c r="B2654" i="5"/>
  <c r="B2678" i="5"/>
  <c r="B2702" i="5"/>
  <c r="B2726" i="5"/>
  <c r="B2750" i="5"/>
  <c r="B2774" i="5"/>
  <c r="B2798" i="5"/>
  <c r="B2822" i="5"/>
  <c r="B2846" i="5"/>
  <c r="B2870" i="5"/>
  <c r="B2894" i="5"/>
  <c r="B2918" i="5"/>
  <c r="B2942" i="5"/>
  <c r="B2966" i="5"/>
  <c r="B2990" i="5"/>
  <c r="B3014" i="5"/>
  <c r="B3038" i="5"/>
  <c r="B3062" i="5"/>
  <c r="B3086" i="5"/>
  <c r="B3110" i="5"/>
  <c r="B3913" i="5"/>
  <c r="B3158" i="5"/>
  <c r="B3182" i="5"/>
  <c r="B3206" i="5"/>
  <c r="B3230" i="5"/>
  <c r="B3254" i="5"/>
  <c r="B3278" i="5"/>
  <c r="B3302" i="5"/>
  <c r="B3326" i="5"/>
  <c r="B3350" i="5"/>
  <c r="B3374" i="5"/>
  <c r="B3398" i="5"/>
  <c r="B38" i="5"/>
  <c r="B158" i="5"/>
  <c r="B278" i="5"/>
  <c r="B398" i="5"/>
  <c r="B614" i="5"/>
  <c r="B734" i="5"/>
  <c r="B31" i="5"/>
  <c r="B2567" i="5"/>
  <c r="B391" i="5"/>
  <c r="B511" i="5"/>
  <c r="B655" i="5"/>
  <c r="B799" i="5"/>
  <c r="B943" i="5"/>
  <c r="B1087" i="5"/>
  <c r="B1183" i="5"/>
  <c r="B1327" i="5"/>
  <c r="B1423" i="5"/>
  <c r="B1543" i="5"/>
  <c r="B1783" i="5"/>
  <c r="B1855" i="5"/>
  <c r="B48" i="5"/>
  <c r="B168" i="5"/>
  <c r="B288" i="5"/>
  <c r="B432" i="5"/>
  <c r="B552" i="5"/>
  <c r="B720" i="5"/>
  <c r="B864" i="5"/>
  <c r="B1008" i="5"/>
  <c r="B1176" i="5"/>
  <c r="B1344" i="5"/>
  <c r="B1464" i="5"/>
  <c r="B1680" i="5"/>
  <c r="B30" i="5"/>
  <c r="B78" i="5"/>
  <c r="B126" i="5"/>
  <c r="B174" i="5"/>
  <c r="B246" i="5"/>
  <c r="B294" i="5"/>
  <c r="B342" i="5"/>
  <c r="B390" i="5"/>
  <c r="B438" i="5"/>
  <c r="B486" i="5"/>
  <c r="B534" i="5"/>
  <c r="B582" i="5"/>
  <c r="B630" i="5"/>
  <c r="B4708" i="5"/>
  <c r="B726" i="5"/>
  <c r="B774" i="5"/>
  <c r="B23" i="5"/>
  <c r="B71" i="5"/>
  <c r="B95" i="5"/>
  <c r="B119" i="5"/>
  <c r="B143" i="5"/>
  <c r="B167" i="5"/>
  <c r="B191" i="5"/>
  <c r="B239" i="5"/>
  <c r="B287" i="5"/>
  <c r="B335" i="5"/>
  <c r="B383" i="5"/>
  <c r="B455" i="5"/>
  <c r="B503" i="5"/>
  <c r="B551" i="5"/>
  <c r="B599" i="5"/>
  <c r="B623" i="5"/>
  <c r="B695" i="5"/>
  <c r="B743" i="5"/>
  <c r="B791" i="5"/>
  <c r="B839" i="5"/>
  <c r="B887" i="5"/>
  <c r="B935" i="5"/>
  <c r="B983" i="5"/>
  <c r="B1031" i="5"/>
  <c r="B1079" i="5"/>
  <c r="B10" i="5"/>
  <c r="B34" i="5"/>
  <c r="B58" i="5"/>
  <c r="B82" i="5"/>
  <c r="B106" i="5"/>
  <c r="B130" i="5"/>
  <c r="B154" i="5"/>
  <c r="B178" i="5"/>
  <c r="B202" i="5"/>
  <c r="B226" i="5"/>
  <c r="B250" i="5"/>
  <c r="B274" i="5"/>
  <c r="B298" i="5"/>
  <c r="B322" i="5"/>
  <c r="B346" i="5"/>
  <c r="B370" i="5"/>
  <c r="B394" i="5"/>
  <c r="B418" i="5"/>
  <c r="B442" i="5"/>
  <c r="B466" i="5"/>
  <c r="B490" i="5"/>
  <c r="B514" i="5"/>
  <c r="B538" i="5"/>
  <c r="B562" i="5"/>
  <c r="B586" i="5"/>
  <c r="B610" i="5"/>
  <c r="B634" i="5"/>
  <c r="B658" i="5"/>
  <c r="B682" i="5"/>
  <c r="B706" i="5"/>
  <c r="B730" i="5"/>
  <c r="B754" i="5"/>
  <c r="B3" i="5"/>
  <c r="B27" i="5"/>
  <c r="B51" i="5"/>
  <c r="B75" i="5"/>
  <c r="B99" i="5"/>
  <c r="B123" i="5"/>
  <c r="B147" i="5"/>
  <c r="B171" i="5"/>
  <c r="B195" i="5"/>
  <c r="B219" i="5"/>
  <c r="B243" i="5"/>
  <c r="B267" i="5"/>
  <c r="B291" i="5"/>
  <c r="B315" i="5"/>
  <c r="B339" i="5"/>
  <c r="B363" i="5"/>
  <c r="B387" i="5"/>
  <c r="B411" i="5"/>
  <c r="B435" i="5"/>
  <c r="B459" i="5"/>
  <c r="B483" i="5"/>
  <c r="B507" i="5"/>
  <c r="B531" i="5"/>
  <c r="B555" i="5"/>
  <c r="B579" i="5"/>
  <c r="B603" i="5"/>
  <c r="B627" i="5"/>
  <c r="B651" i="5"/>
  <c r="B675" i="5"/>
  <c r="B699" i="5"/>
  <c r="B723" i="5"/>
  <c r="B747" i="5"/>
  <c r="B771" i="5"/>
  <c r="B795" i="5"/>
  <c r="B819" i="5"/>
  <c r="B843" i="5"/>
  <c r="B867" i="5"/>
  <c r="B891" i="5"/>
  <c r="B915" i="5"/>
  <c r="B939" i="5"/>
  <c r="B963" i="5"/>
  <c r="B987" i="5"/>
  <c r="B1011" i="5"/>
  <c r="B1035" i="5"/>
  <c r="B1059" i="5"/>
  <c r="B1083" i="5"/>
  <c r="B1107" i="5"/>
  <c r="B1131" i="5"/>
  <c r="B1155" i="5"/>
  <c r="B1179" i="5"/>
  <c r="B1203" i="5"/>
  <c r="B1227" i="5"/>
  <c r="B1251" i="5"/>
  <c r="B1275" i="5"/>
  <c r="B1299" i="5"/>
  <c r="B1323" i="5"/>
  <c r="B1347" i="5"/>
  <c r="B1371" i="5"/>
  <c r="B898" i="5"/>
  <c r="B1419" i="5"/>
  <c r="B1443" i="5"/>
  <c r="B1467" i="5"/>
  <c r="B1491" i="5"/>
  <c r="B1515" i="5"/>
  <c r="B1539" i="5"/>
  <c r="B1612" i="5"/>
  <c r="B1587" i="5"/>
  <c r="B1611" i="5"/>
  <c r="B1635" i="5"/>
  <c r="B1659" i="5"/>
  <c r="B1683" i="5"/>
  <c r="B1707" i="5"/>
  <c r="B1731" i="5"/>
  <c r="B1395" i="5"/>
  <c r="B1779" i="5"/>
  <c r="B1803" i="5"/>
  <c r="B1827" i="5"/>
  <c r="B1851" i="5"/>
  <c r="B1875" i="5"/>
  <c r="B1899" i="5"/>
  <c r="B2646" i="5"/>
  <c r="B1947" i="5"/>
  <c r="B20" i="5"/>
  <c r="B44" i="5"/>
  <c r="B68" i="5"/>
  <c r="B92" i="5"/>
  <c r="B116" i="5"/>
  <c r="B140" i="5"/>
  <c r="B164" i="5"/>
  <c r="B188" i="5"/>
  <c r="B212" i="5"/>
  <c r="B236" i="5"/>
  <c r="B260" i="5"/>
  <c r="B284" i="5"/>
  <c r="B308" i="5"/>
  <c r="B332" i="5"/>
  <c r="B356" i="5"/>
  <c r="B380" i="5"/>
  <c r="B404" i="5"/>
  <c r="B428" i="5"/>
  <c r="B452" i="5"/>
  <c r="B476" i="5"/>
  <c r="B500" i="5"/>
  <c r="B524" i="5"/>
  <c r="B548" i="5"/>
  <c r="B572" i="5"/>
  <c r="B596" i="5"/>
  <c r="B620" i="5"/>
  <c r="B644" i="5"/>
  <c r="B668" i="5"/>
  <c r="B692" i="5"/>
  <c r="B716" i="5"/>
  <c r="B740" i="5"/>
  <c r="B764" i="5"/>
  <c r="B788" i="5"/>
  <c r="B812" i="5"/>
  <c r="B836" i="5"/>
  <c r="B860" i="5"/>
  <c r="B884" i="5"/>
  <c r="B908" i="5"/>
  <c r="B932" i="5"/>
  <c r="B956" i="5"/>
  <c r="B980" i="5"/>
  <c r="B1004" i="5"/>
  <c r="B1028" i="5"/>
  <c r="B1052" i="5"/>
  <c r="B1076" i="5"/>
  <c r="B1100" i="5"/>
  <c r="B1124" i="5"/>
  <c r="B1148" i="5"/>
  <c r="B4710" i="5"/>
  <c r="B1196" i="5"/>
  <c r="B1220" i="5"/>
  <c r="B1244" i="5"/>
  <c r="B1268" i="5"/>
  <c r="B1292" i="5"/>
  <c r="B1316" i="5"/>
  <c r="B1340" i="5"/>
  <c r="B1364" i="5"/>
  <c r="B1388" i="5"/>
  <c r="B1412" i="5"/>
  <c r="B1436" i="5"/>
  <c r="B1460" i="5"/>
  <c r="B1484" i="5"/>
  <c r="B1508" i="5"/>
  <c r="B1532" i="5"/>
  <c r="B1556" i="5"/>
  <c r="B1580" i="5"/>
  <c r="B1604" i="5"/>
  <c r="B1628" i="5"/>
  <c r="B1652" i="5"/>
  <c r="B1676" i="5"/>
  <c r="B1700" i="5"/>
  <c r="B1724" i="5"/>
  <c r="B1748" i="5"/>
  <c r="B1772" i="5"/>
  <c r="B1800" i="5"/>
  <c r="B1824" i="5"/>
  <c r="B1848" i="5"/>
  <c r="B1872" i="5"/>
  <c r="B1896" i="5"/>
  <c r="B1920" i="5"/>
  <c r="B1944" i="5"/>
  <c r="B1968" i="5"/>
  <c r="B1992" i="5"/>
  <c r="B2016" i="5"/>
  <c r="B2040" i="5"/>
  <c r="B2068" i="5"/>
  <c r="B2092" i="5"/>
  <c r="B2116" i="5"/>
  <c r="B2140" i="5"/>
  <c r="B2164" i="5"/>
  <c r="B2188" i="5"/>
  <c r="B2212" i="5"/>
  <c r="B2236" i="5"/>
  <c r="B2260" i="5"/>
  <c r="B786" i="5"/>
  <c r="B810" i="5"/>
  <c r="B834" i="5"/>
  <c r="B858" i="5"/>
  <c r="B882" i="5"/>
  <c r="B906" i="5"/>
  <c r="B930" i="5"/>
  <c r="B954" i="5"/>
  <c r="B978" i="5"/>
  <c r="B1002" i="5"/>
  <c r="B1026" i="5"/>
  <c r="B1050" i="5"/>
  <c r="B1074" i="5"/>
  <c r="B1098" i="5"/>
  <c r="B1122" i="5"/>
  <c r="B1146" i="5"/>
  <c r="B1170" i="5"/>
  <c r="B1194" i="5"/>
  <c r="B1218" i="5"/>
  <c r="B1242" i="5"/>
  <c r="B1266" i="5"/>
  <c r="B4582" i="5"/>
  <c r="B1314" i="5"/>
  <c r="B1338" i="5"/>
  <c r="B1362" i="5"/>
  <c r="B1386" i="5"/>
  <c r="B1410" i="5"/>
  <c r="B1434" i="5"/>
  <c r="B1458" i="5"/>
  <c r="B1482" i="5"/>
  <c r="B1506" i="5"/>
  <c r="B1530" i="5"/>
  <c r="B1554" i="5"/>
  <c r="B1578" i="5"/>
  <c r="B1602" i="5"/>
  <c r="B1626" i="5"/>
  <c r="B1650" i="5"/>
  <c r="B1674" i="5"/>
  <c r="B1698" i="5"/>
  <c r="B1722" i="5"/>
  <c r="B1746" i="5"/>
  <c r="B1770" i="5"/>
  <c r="B1794" i="5"/>
  <c r="B1818" i="5"/>
  <c r="B1842" i="5"/>
  <c r="B1866" i="5"/>
  <c r="B1890" i="5"/>
  <c r="B1914" i="5"/>
  <c r="B1938" i="5"/>
  <c r="B1962" i="5"/>
  <c r="B1986" i="5"/>
  <c r="B2010" i="5"/>
  <c r="B2034" i="5"/>
  <c r="B2058" i="5"/>
  <c r="B2082" i="5"/>
  <c r="B2106" i="5"/>
  <c r="B2130" i="5"/>
  <c r="B2154" i="5"/>
  <c r="B2178" i="5"/>
  <c r="B2202" i="5"/>
  <c r="B2226" i="5"/>
  <c r="B2250" i="5"/>
  <c r="B2274" i="5"/>
  <c r="B2298" i="5"/>
  <c r="B2322" i="5"/>
  <c r="B2346" i="5"/>
  <c r="B2370" i="5"/>
  <c r="B2394" i="5"/>
  <c r="B2418" i="5"/>
  <c r="B2442" i="5"/>
  <c r="B2466" i="5"/>
  <c r="B2490" i="5"/>
  <c r="B2514" i="5"/>
  <c r="B2538" i="5"/>
  <c r="B2562" i="5"/>
  <c r="B2586" i="5"/>
  <c r="B2610" i="5"/>
  <c r="B2634" i="5"/>
  <c r="B2658" i="5"/>
  <c r="B2682" i="5"/>
  <c r="B2706" i="5"/>
  <c r="B2730" i="5"/>
  <c r="B2754" i="5"/>
  <c r="B2778" i="5"/>
  <c r="B2802" i="5"/>
  <c r="B2826" i="5"/>
  <c r="B2850" i="5"/>
  <c r="B2874" i="5"/>
  <c r="B2898" i="5"/>
  <c r="B2922" i="5"/>
  <c r="B2946" i="5"/>
  <c r="B2970" i="5"/>
  <c r="B2994" i="5"/>
  <c r="B3858" i="5"/>
  <c r="B1172" i="5"/>
  <c r="B3066" i="5"/>
  <c r="B4323" i="5"/>
  <c r="B4347" i="5"/>
  <c r="B4371" i="5"/>
  <c r="B4395" i="5"/>
  <c r="B4419" i="5"/>
  <c r="B4443" i="5"/>
  <c r="B4467" i="5"/>
  <c r="B4491" i="5"/>
  <c r="B4515" i="5"/>
  <c r="B4539" i="5"/>
  <c r="B4563" i="5"/>
  <c r="B4587" i="5"/>
  <c r="B5201" i="5"/>
  <c r="B4635" i="5"/>
  <c r="B4659" i="5"/>
  <c r="B1788" i="5"/>
  <c r="B2292" i="5"/>
  <c r="B2316" i="5"/>
  <c r="B2340" i="5"/>
  <c r="B2364" i="5"/>
  <c r="B2388" i="5"/>
  <c r="B2412" i="5"/>
  <c r="B2436" i="5"/>
  <c r="B2460" i="5"/>
  <c r="B2484" i="5"/>
  <c r="B2508" i="5"/>
  <c r="B2532" i="5"/>
  <c r="B2556" i="5"/>
  <c r="B2580" i="5"/>
  <c r="B2604" i="5"/>
  <c r="B2628" i="5"/>
  <c r="B2652" i="5"/>
  <c r="B2676" i="5"/>
  <c r="B2700" i="5"/>
  <c r="B2724" i="5"/>
  <c r="B2748" i="5"/>
  <c r="B2772" i="5"/>
  <c r="B2796" i="5"/>
  <c r="B2820" i="5"/>
  <c r="B2844" i="5"/>
  <c r="B2868" i="5"/>
  <c r="B2892" i="5"/>
  <c r="B2916" i="5"/>
  <c r="B2940" i="5"/>
  <c r="B2964" i="5"/>
  <c r="B2988" i="5"/>
  <c r="B3012" i="5"/>
  <c r="B3036" i="5"/>
  <c r="B3060" i="5"/>
  <c r="B3084" i="5"/>
  <c r="B3108" i="5"/>
  <c r="B3132" i="5"/>
  <c r="B3156" i="5"/>
  <c r="B3180" i="5"/>
  <c r="B3204" i="5"/>
  <c r="B3228" i="5"/>
  <c r="B3252" i="5"/>
  <c r="B3276" i="5"/>
  <c r="B3300" i="5"/>
  <c r="B3324" i="5"/>
  <c r="B3348" i="5"/>
  <c r="B3372" i="5"/>
  <c r="B3396" i="5"/>
  <c r="B3420" i="5"/>
  <c r="B3444" i="5"/>
  <c r="B3468" i="5"/>
  <c r="B3492" i="5"/>
  <c r="B3516" i="5"/>
  <c r="B3540" i="5"/>
  <c r="B3564" i="5"/>
  <c r="B3588" i="5"/>
  <c r="B3612" i="5"/>
  <c r="B3636" i="5"/>
  <c r="B3660" i="5"/>
  <c r="B3684" i="5"/>
  <c r="B3708" i="5"/>
  <c r="B3732" i="5"/>
  <c r="B3756" i="5"/>
  <c r="B3780" i="5"/>
  <c r="B3804" i="5"/>
  <c r="B3828" i="5"/>
  <c r="B3852" i="5"/>
  <c r="B3876" i="5"/>
  <c r="B3900" i="5"/>
  <c r="B3924" i="5"/>
  <c r="B3948" i="5"/>
  <c r="B3972" i="5"/>
  <c r="B4200" i="5"/>
  <c r="B4020" i="5"/>
  <c r="B4044" i="5"/>
  <c r="B4068" i="5"/>
  <c r="B4092" i="5"/>
  <c r="B4116" i="5"/>
  <c r="B4140" i="5"/>
  <c r="B4164" i="5"/>
  <c r="B4188" i="5"/>
  <c r="B4212" i="5"/>
  <c r="B4236" i="5"/>
  <c r="B4260" i="5"/>
  <c r="B4284" i="5"/>
  <c r="B5074" i="5"/>
  <c r="B4332" i="5"/>
  <c r="B4356" i="5"/>
  <c r="B4380" i="5"/>
  <c r="B4404" i="5"/>
  <c r="B4428" i="5"/>
  <c r="B4452" i="5"/>
  <c r="B4476" i="5"/>
  <c r="B4500" i="5"/>
  <c r="B4524" i="5"/>
  <c r="B4548" i="5"/>
  <c r="B4572" i="5"/>
  <c r="B4596" i="5"/>
  <c r="B4620" i="5"/>
  <c r="B4644" i="5"/>
  <c r="B4668" i="5"/>
  <c r="B4692" i="5"/>
  <c r="B3450" i="5"/>
  <c r="B3474" i="5"/>
  <c r="B4034" i="5"/>
  <c r="B3522" i="5"/>
  <c r="B3546" i="5"/>
  <c r="B3570" i="5"/>
  <c r="B3594" i="5"/>
  <c r="B3618" i="5"/>
  <c r="B3642" i="5"/>
  <c r="B3666" i="5"/>
  <c r="B3690" i="5"/>
  <c r="B3714" i="5"/>
  <c r="B3738" i="5"/>
  <c r="B3762" i="5"/>
  <c r="B3786" i="5"/>
  <c r="B3810" i="5"/>
  <c r="B3834" i="5"/>
  <c r="B4096" i="5"/>
  <c r="B3882" i="5"/>
  <c r="B3906" i="5"/>
  <c r="B3930" i="5"/>
  <c r="B3954" i="5"/>
  <c r="B3978" i="5"/>
  <c r="B4002" i="5"/>
  <c r="B4026" i="5"/>
  <c r="B4050" i="5"/>
  <c r="B4074" i="5"/>
  <c r="B4098" i="5"/>
  <c r="B4122" i="5"/>
  <c r="B4146" i="5"/>
  <c r="B4170" i="5"/>
  <c r="B4194" i="5"/>
  <c r="B4218" i="5"/>
  <c r="B4242" i="5"/>
  <c r="B4266" i="5"/>
  <c r="B4290" i="5"/>
  <c r="B4314" i="5"/>
  <c r="B4338" i="5"/>
  <c r="B4362" i="5"/>
  <c r="B4386" i="5"/>
  <c r="B4410" i="5"/>
  <c r="B4434" i="5"/>
  <c r="B4458" i="5"/>
  <c r="B4482" i="5"/>
  <c r="B4506" i="5"/>
  <c r="B4530" i="5"/>
  <c r="B4554" i="5"/>
  <c r="B4578" i="5"/>
  <c r="B4602" i="5"/>
  <c r="B4626" i="5"/>
  <c r="B4650" i="5"/>
  <c r="B4674" i="5"/>
  <c r="B4698" i="5"/>
  <c r="B4722" i="5"/>
  <c r="B4821" i="5"/>
  <c r="B4770" i="5"/>
  <c r="B4794" i="5"/>
  <c r="B4818" i="5"/>
  <c r="B4842" i="5"/>
  <c r="B4866" i="5"/>
  <c r="B4890" i="5"/>
  <c r="B4914" i="5"/>
  <c r="B4938" i="5"/>
  <c r="B4962" i="5"/>
  <c r="B4986" i="5"/>
  <c r="B5010" i="5"/>
  <c r="B5034" i="5"/>
  <c r="B5058" i="5"/>
  <c r="B5082" i="5"/>
  <c r="B5106" i="5"/>
  <c r="B5130" i="5"/>
  <c r="B5154" i="5"/>
  <c r="B5178" i="5"/>
  <c r="B5347" i="5"/>
  <c r="B5226" i="5"/>
  <c r="B5250" i="5"/>
  <c r="B5274" i="5"/>
  <c r="B5298" i="5"/>
  <c r="B5322" i="5"/>
  <c r="B5346" i="5"/>
  <c r="B5370" i="5"/>
  <c r="B5394" i="5"/>
  <c r="B5147" i="5"/>
  <c r="B5442" i="5"/>
  <c r="B5466" i="5"/>
  <c r="B5490" i="5"/>
  <c r="B5514" i="5"/>
  <c r="B5538" i="5"/>
  <c r="B5304" i="5"/>
  <c r="B1713" i="5"/>
  <c r="B1441" i="5"/>
  <c r="B2065" i="5"/>
  <c r="B4687" i="5"/>
  <c r="B4711" i="5"/>
  <c r="B4735" i="5"/>
  <c r="B4759" i="5"/>
  <c r="B4783" i="5"/>
  <c r="B4807" i="5"/>
  <c r="B4831" i="5"/>
  <c r="B4855" i="5"/>
  <c r="B4879" i="5"/>
  <c r="B4903" i="5"/>
  <c r="B4927" i="5"/>
  <c r="B4951" i="5"/>
  <c r="B4975" i="5"/>
  <c r="B4999" i="5"/>
  <c r="B5023" i="5"/>
  <c r="B5047" i="5"/>
  <c r="B5071" i="5"/>
  <c r="B5095" i="5"/>
  <c r="B5119" i="5"/>
  <c r="B5143" i="5"/>
  <c r="B5167" i="5"/>
  <c r="B5191" i="5"/>
  <c r="B5215" i="5"/>
  <c r="B5239" i="5"/>
  <c r="B5263" i="5"/>
  <c r="B5287" i="5"/>
  <c r="B5311" i="5"/>
  <c r="B5335" i="5"/>
  <c r="B5359" i="5"/>
  <c r="B5383" i="5"/>
  <c r="B5021" i="5"/>
  <c r="B5431" i="5"/>
  <c r="B5455" i="5"/>
  <c r="B5479" i="5"/>
  <c r="B5503" i="5"/>
  <c r="B5527" i="5"/>
  <c r="B5551" i="5"/>
  <c r="B153" i="5"/>
  <c r="B201" i="5"/>
  <c r="B5241" i="5"/>
  <c r="B4732" i="5"/>
  <c r="B4756" i="5"/>
  <c r="B5161" i="5"/>
  <c r="B4804" i="5"/>
  <c r="B4828" i="5"/>
  <c r="B4852" i="5"/>
  <c r="B4876" i="5"/>
  <c r="B4900" i="5"/>
  <c r="B4924" i="5"/>
  <c r="B4948" i="5"/>
  <c r="B4972" i="5"/>
  <c r="B4996" i="5"/>
  <c r="B5020" i="5"/>
  <c r="B5044" i="5"/>
  <c r="B5068" i="5"/>
  <c r="B5092" i="5"/>
  <c r="B5116" i="5"/>
  <c r="B5140" i="5"/>
  <c r="B5164" i="5"/>
  <c r="B5188" i="5"/>
  <c r="B5212" i="5"/>
  <c r="B5070" i="5"/>
  <c r="B5260" i="5"/>
  <c r="B4682" i="5"/>
  <c r="B5308" i="5"/>
  <c r="B5332" i="5"/>
  <c r="B5356" i="5"/>
  <c r="B5380" i="5"/>
  <c r="B5404" i="5"/>
  <c r="B5407" i="5"/>
  <c r="B5452" i="5"/>
  <c r="B5476" i="5"/>
  <c r="B5500" i="5"/>
  <c r="B5524" i="5"/>
  <c r="B5281" i="5"/>
  <c r="B161" i="5"/>
  <c r="B209" i="5"/>
  <c r="B1461" i="5"/>
  <c r="B1485" i="5"/>
  <c r="B1509" i="5"/>
  <c r="B1537" i="5"/>
  <c r="B1561" i="5"/>
  <c r="B1585" i="5"/>
  <c r="B1609" i="5"/>
  <c r="B1637" i="5"/>
  <c r="B1665" i="5"/>
  <c r="B1689" i="5"/>
  <c r="B1721" i="5"/>
  <c r="B1749" i="5"/>
  <c r="B1777" i="5"/>
  <c r="B1805" i="5"/>
  <c r="B1833" i="5"/>
  <c r="B1861" i="5"/>
  <c r="B1889" i="5"/>
  <c r="B1913" i="5"/>
  <c r="B1945" i="5"/>
  <c r="B1969" i="5"/>
  <c r="B2001" i="5"/>
  <c r="B2025" i="5"/>
  <c r="B2053" i="5"/>
  <c r="B2081" i="5"/>
  <c r="B2109" i="5"/>
  <c r="B2137" i="5"/>
  <c r="B2165" i="5"/>
  <c r="B2193" i="5"/>
  <c r="B2321" i="5"/>
  <c r="B2685" i="5"/>
  <c r="B2981" i="5"/>
  <c r="B3257" i="5"/>
  <c r="B3565" i="5"/>
  <c r="B3861" i="5"/>
  <c r="B4121" i="5"/>
  <c r="B4361" i="5"/>
  <c r="B4661" i="5"/>
  <c r="B2225" i="5"/>
  <c r="B2269" i="5"/>
  <c r="B2313" i="5"/>
  <c r="B4657" i="5"/>
  <c r="B2409" i="5"/>
  <c r="B2457" i="5"/>
  <c r="B2501" i="5"/>
  <c r="B2549" i="5"/>
  <c r="B2593" i="5"/>
  <c r="B2641" i="5"/>
  <c r="B2693" i="5"/>
  <c r="B2741" i="5"/>
  <c r="B2793" i="5"/>
  <c r="B2841" i="5"/>
  <c r="B2897" i="5"/>
  <c r="B2949" i="5"/>
  <c r="B2993" i="5"/>
  <c r="B3045" i="5"/>
  <c r="B3089" i="5"/>
  <c r="B3904" i="5"/>
  <c r="B3181" i="5"/>
  <c r="B3996" i="5"/>
  <c r="B3277" i="5"/>
  <c r="B3325" i="5"/>
  <c r="B3377" i="5"/>
  <c r="B3425" i="5"/>
  <c r="B3473" i="5"/>
  <c r="B3521" i="5"/>
  <c r="B3573" i="5"/>
  <c r="B3621" i="5"/>
  <c r="B3669" i="5"/>
  <c r="B3717" i="5"/>
  <c r="B3761" i="5"/>
  <c r="B3813" i="5"/>
  <c r="B3857" i="5"/>
  <c r="B3901" i="5"/>
  <c r="B3949" i="5"/>
  <c r="B3997" i="5"/>
  <c r="B4045" i="5"/>
  <c r="B4101" i="5"/>
  <c r="B4149" i="5"/>
  <c r="B4205" i="5"/>
  <c r="B4253" i="5"/>
  <c r="B4301" i="5"/>
  <c r="B4349" i="5"/>
  <c r="B4397" i="5"/>
  <c r="B4441" i="5"/>
  <c r="B4493" i="5"/>
  <c r="B4541" i="5"/>
  <c r="B4589" i="5"/>
  <c r="B4637" i="5"/>
  <c r="B4693" i="5"/>
  <c r="B4737" i="5"/>
  <c r="B4785" i="5"/>
  <c r="B4841" i="5"/>
  <c r="B4893" i="5"/>
  <c r="B2221" i="5"/>
  <c r="B2281" i="5"/>
  <c r="B2337" i="5"/>
  <c r="B2397" i="5"/>
  <c r="B2453" i="5"/>
  <c r="B2509" i="5"/>
  <c r="B2569" i="5"/>
  <c r="B2621" i="5"/>
  <c r="B2677" i="5"/>
  <c r="B2733" i="5"/>
  <c r="B2785" i="5"/>
  <c r="B2837" i="5"/>
  <c r="B2889" i="5"/>
  <c r="B2945" i="5"/>
  <c r="B3005" i="5"/>
  <c r="B3057" i="5"/>
  <c r="B3129" i="5"/>
  <c r="B3185" i="5"/>
  <c r="B3241" i="5"/>
  <c r="B3301" i="5"/>
  <c r="B3353" i="5"/>
  <c r="B3413" i="5"/>
  <c r="B3469" i="5"/>
  <c r="B3525" i="5"/>
  <c r="B3577" i="5"/>
  <c r="B3637" i="5"/>
  <c r="B3693" i="5"/>
  <c r="B3753" i="5"/>
  <c r="B3809" i="5"/>
  <c r="B3865" i="5"/>
  <c r="B3925" i="5"/>
  <c r="B3981" i="5"/>
  <c r="B4041" i="5"/>
  <c r="B4097" i="5"/>
  <c r="B4153" i="5"/>
  <c r="B4209" i="5"/>
  <c r="B4265" i="5"/>
  <c r="B4325" i="5"/>
  <c r="B4385" i="5"/>
  <c r="B4445" i="5"/>
  <c r="B4497" i="5"/>
  <c r="B4557" i="5"/>
  <c r="B4617" i="5"/>
  <c r="B4669" i="5"/>
  <c r="B4713" i="5"/>
  <c r="B4773" i="5"/>
  <c r="B4825" i="5"/>
  <c r="B4873" i="5"/>
  <c r="B4925" i="5"/>
  <c r="B125" i="5"/>
  <c r="B233" i="5"/>
  <c r="B257" i="5"/>
  <c r="B377" i="5"/>
  <c r="B401" i="5"/>
  <c r="B1353" i="5"/>
  <c r="B1377" i="5"/>
  <c r="B1401" i="5"/>
  <c r="B1425" i="5"/>
  <c r="B5165" i="5"/>
  <c r="B9" i="5"/>
  <c r="B41" i="5"/>
  <c r="B65" i="5"/>
  <c r="B89" i="5"/>
  <c r="B113" i="5"/>
  <c r="B277" i="5"/>
  <c r="B5204" i="5"/>
  <c r="B5005" i="5"/>
  <c r="B5029" i="5"/>
  <c r="B5061" i="5"/>
  <c r="B5085" i="5"/>
  <c r="B5117" i="5"/>
  <c r="B5141" i="5"/>
  <c r="B5173" i="5"/>
  <c r="B5209" i="5"/>
  <c r="B5028" i="5"/>
  <c r="B5213" i="5"/>
  <c r="B5285" i="5"/>
  <c r="B5217" i="5"/>
  <c r="B5289" i="5"/>
  <c r="B297" i="5"/>
  <c r="B321" i="5"/>
  <c r="B577" i="5"/>
  <c r="B601" i="5"/>
  <c r="B809" i="5"/>
  <c r="B833" i="5"/>
  <c r="B857" i="5"/>
  <c r="B881" i="5"/>
  <c r="B905" i="5"/>
  <c r="B341" i="5"/>
  <c r="B365" i="5"/>
  <c r="B417" i="5"/>
  <c r="B441" i="5"/>
  <c r="B465" i="5"/>
  <c r="B489" i="5"/>
  <c r="B513" i="5"/>
  <c r="B541" i="5"/>
  <c r="B565" i="5"/>
  <c r="B633" i="5"/>
  <c r="B657" i="5"/>
  <c r="B681" i="5"/>
  <c r="B705" i="5"/>
  <c r="B729" i="5"/>
  <c r="B753" i="5"/>
  <c r="B777" i="5"/>
  <c r="B945" i="5"/>
  <c r="B969" i="5"/>
  <c r="B993" i="5"/>
  <c r="B1017" i="5"/>
  <c r="B1041" i="5"/>
  <c r="B1065" i="5"/>
  <c r="B1089" i="5"/>
  <c r="B1113" i="5"/>
  <c r="B1137" i="5"/>
  <c r="B1161" i="5"/>
  <c r="B1185" i="5"/>
  <c r="B1209" i="5"/>
  <c r="B1233" i="5"/>
  <c r="B1257" i="5"/>
  <c r="B1281" i="5"/>
  <c r="B1305" i="5"/>
  <c r="B1329" i="5"/>
  <c r="B1433" i="5"/>
  <c r="B5353" i="5"/>
  <c r="B5377" i="5"/>
  <c r="B5401" i="5"/>
  <c r="B5425" i="5"/>
  <c r="B5449" i="5"/>
  <c r="B5473" i="5"/>
  <c r="B5497" i="5"/>
  <c r="B5521" i="5"/>
  <c r="B5545" i="5"/>
  <c r="B4327" i="5"/>
  <c r="B4351" i="5"/>
  <c r="B4375" i="5"/>
  <c r="B4399" i="5"/>
  <c r="B4423" i="5"/>
  <c r="B4447" i="5"/>
  <c r="B4471" i="5"/>
  <c r="B4495" i="5"/>
  <c r="B4519" i="5"/>
  <c r="B4543" i="5"/>
  <c r="B4567" i="5"/>
  <c r="B4725" i="5"/>
  <c r="B4615" i="5"/>
  <c r="B4639" i="5"/>
  <c r="B4663" i="5"/>
  <c r="B2044" i="5"/>
  <c r="B2296" i="5"/>
  <c r="B2320" i="5"/>
  <c r="B2344" i="5"/>
  <c r="B2368" i="5"/>
  <c r="B2392" i="5"/>
  <c r="B2416" i="5"/>
  <c r="B2440" i="5"/>
  <c r="B2464" i="5"/>
  <c r="B2488" i="5"/>
  <c r="B2512" i="5"/>
  <c r="B2536" i="5"/>
  <c r="B2560" i="5"/>
  <c r="B2584" i="5"/>
  <c r="B2608" i="5"/>
  <c r="B2632" i="5"/>
  <c r="B2656" i="5"/>
  <c r="B2680" i="5"/>
  <c r="B2704" i="5"/>
  <c r="B2728" i="5"/>
  <c r="B2752" i="5"/>
  <c r="B2776" i="5"/>
  <c r="B2800" i="5"/>
  <c r="B2824" i="5"/>
  <c r="B2848" i="5"/>
  <c r="B2872" i="5"/>
  <c r="B2896" i="5"/>
  <c r="B2920" i="5"/>
  <c r="B2944" i="5"/>
  <c r="B2968" i="5"/>
  <c r="B2992" i="5"/>
  <c r="B3016" i="5"/>
  <c r="B3040" i="5"/>
  <c r="B3064" i="5"/>
  <c r="B3088" i="5"/>
  <c r="B3112" i="5"/>
  <c r="B3136" i="5"/>
  <c r="B3160" i="5"/>
  <c r="B3184" i="5"/>
  <c r="B3208" i="5"/>
  <c r="B3232" i="5"/>
  <c r="B3256" i="5"/>
  <c r="B3280" i="5"/>
  <c r="B3304" i="5"/>
  <c r="B3328" i="5"/>
  <c r="B3352" i="5"/>
  <c r="B3376" i="5"/>
  <c r="B3400" i="5"/>
  <c r="B4011" i="5"/>
  <c r="B3448" i="5"/>
  <c r="B3472" i="5"/>
  <c r="B3496" i="5"/>
  <c r="B3520" i="5"/>
  <c r="B3544" i="5"/>
  <c r="B3568" i="5"/>
  <c r="B3592" i="5"/>
  <c r="B3616" i="5"/>
  <c r="B3640" i="5"/>
  <c r="B3664" i="5"/>
  <c r="B3688" i="5"/>
  <c r="B3712" i="5"/>
  <c r="B3736" i="5"/>
  <c r="B3760" i="5"/>
  <c r="B3784" i="5"/>
  <c r="B3808" i="5"/>
  <c r="B3832" i="5"/>
  <c r="B3856" i="5"/>
  <c r="B3880" i="5"/>
  <c r="B4112" i="5"/>
  <c r="B3928" i="5"/>
  <c r="B3952" i="5"/>
  <c r="B3976" i="5"/>
  <c r="B4000" i="5"/>
  <c r="B4024" i="5"/>
  <c r="B4048" i="5"/>
  <c r="B4072" i="5"/>
  <c r="B4241" i="5"/>
  <c r="B4120" i="5"/>
  <c r="B4144" i="5"/>
  <c r="B4168" i="5"/>
  <c r="B4192" i="5"/>
  <c r="B4216" i="5"/>
  <c r="B4240" i="5"/>
  <c r="B4264" i="5"/>
  <c r="B4288" i="5"/>
  <c r="B4312" i="5"/>
  <c r="B4336" i="5"/>
  <c r="B4360" i="5"/>
  <c r="B4384" i="5"/>
  <c r="B4408" i="5"/>
  <c r="B4432" i="5"/>
  <c r="B4456" i="5"/>
  <c r="B4480" i="5"/>
  <c r="B4504" i="5"/>
  <c r="B4528" i="5"/>
  <c r="B4552" i="5"/>
  <c r="B4576" i="5"/>
  <c r="B4600" i="5"/>
  <c r="B4624" i="5"/>
  <c r="B4648" i="5"/>
  <c r="B4672" i="5"/>
  <c r="B4696" i="5"/>
  <c r="B4027" i="5"/>
  <c r="B3478" i="5"/>
  <c r="B3502" i="5"/>
  <c r="B3526" i="5"/>
  <c r="B3550" i="5"/>
  <c r="B3574" i="5"/>
  <c r="B3598" i="5"/>
  <c r="B3622" i="5"/>
  <c r="B3646" i="5"/>
  <c r="B3670" i="5"/>
  <c r="B3694" i="5"/>
  <c r="B3718" i="5"/>
  <c r="B3742" i="5"/>
  <c r="B3766" i="5"/>
  <c r="B3790" i="5"/>
  <c r="B3814" i="5"/>
  <c r="B3838" i="5"/>
  <c r="B3862" i="5"/>
  <c r="B3886" i="5"/>
  <c r="B3910" i="5"/>
  <c r="B3934" i="5"/>
  <c r="B3958" i="5"/>
  <c r="B3982" i="5"/>
  <c r="B4006" i="5"/>
  <c r="B4030" i="5"/>
  <c r="B4054" i="5"/>
  <c r="B4078" i="5"/>
  <c r="B4102" i="5"/>
  <c r="B4126" i="5"/>
  <c r="B4150" i="5"/>
  <c r="B4174" i="5"/>
  <c r="B4198" i="5"/>
  <c r="B4222" i="5"/>
  <c r="B4246" i="5"/>
  <c r="B4270" i="5"/>
  <c r="B4294" i="5"/>
  <c r="B4318" i="5"/>
  <c r="B4342" i="5"/>
  <c r="B4366" i="5"/>
  <c r="B4390" i="5"/>
  <c r="B4414" i="5"/>
  <c r="B4438" i="5"/>
  <c r="B4462" i="5"/>
  <c r="B4486" i="5"/>
  <c r="B4510" i="5"/>
  <c r="B4534" i="5"/>
  <c r="B4558" i="5"/>
  <c r="B1276" i="5"/>
  <c r="B4606" i="5"/>
  <c r="B4630" i="5"/>
  <c r="B5185" i="5"/>
  <c r="B4678" i="5"/>
  <c r="B4702" i="5"/>
  <c r="B4726" i="5"/>
  <c r="B4750" i="5"/>
  <c r="B4774" i="5"/>
  <c r="B4798" i="5"/>
  <c r="B4822" i="5"/>
  <c r="B4846" i="5"/>
  <c r="B4870" i="5"/>
  <c r="B4894" i="5"/>
  <c r="B2961" i="5"/>
  <c r="B4942" i="5"/>
  <c r="B4966" i="5"/>
  <c r="B4990" i="5"/>
  <c r="B5014" i="5"/>
  <c r="B5038" i="5"/>
  <c r="B5062" i="5"/>
  <c r="B5086" i="5"/>
  <c r="B5110" i="5"/>
  <c r="B5134" i="5"/>
  <c r="B5158" i="5"/>
  <c r="B5182" i="5"/>
  <c r="B5206" i="5"/>
  <c r="B5230" i="5"/>
  <c r="B5254" i="5"/>
  <c r="B5278" i="5"/>
  <c r="B5302" i="5"/>
  <c r="B5326" i="5"/>
  <c r="B5350" i="5"/>
  <c r="B5374" i="5"/>
  <c r="B5398" i="5"/>
  <c r="B5422" i="5"/>
  <c r="B5446" i="5"/>
  <c r="B5470" i="5"/>
  <c r="B5494" i="5"/>
  <c r="B5518" i="5"/>
  <c r="B5542" i="5"/>
  <c r="B5566" i="5"/>
  <c r="B1737" i="5"/>
  <c r="B1917" i="5"/>
  <c r="B2093" i="5"/>
  <c r="B4691" i="5"/>
  <c r="B4715" i="5"/>
  <c r="B4739" i="5"/>
  <c r="B4763" i="5"/>
  <c r="B4787" i="5"/>
  <c r="B4811" i="5"/>
  <c r="B4835" i="5"/>
  <c r="B4859" i="5"/>
  <c r="B4883" i="5"/>
  <c r="B4907" i="5"/>
  <c r="B4931" i="5"/>
  <c r="B4955" i="5"/>
  <c r="B4979" i="5"/>
  <c r="B5003" i="5"/>
  <c r="B5027" i="5"/>
  <c r="B5051" i="5"/>
  <c r="B5075" i="5"/>
  <c r="B5099" i="5"/>
  <c r="B5123" i="5"/>
  <c r="B3229" i="5"/>
  <c r="B5171" i="5"/>
  <c r="B5195" i="5"/>
  <c r="B5219" i="5"/>
  <c r="B4772" i="5"/>
  <c r="B5267" i="5"/>
  <c r="B5291" i="5"/>
  <c r="B5315" i="5"/>
  <c r="B5339" i="5"/>
  <c r="B5363" i="5"/>
  <c r="B5387" i="5"/>
  <c r="B5411" i="5"/>
  <c r="B5435" i="5"/>
  <c r="B5459" i="5"/>
  <c r="B5483" i="5"/>
  <c r="B5507" i="5"/>
  <c r="B5531" i="5"/>
  <c r="B5555" i="5"/>
  <c r="B157" i="5"/>
  <c r="B205" i="5"/>
  <c r="B4712" i="5"/>
  <c r="B4736" i="5"/>
  <c r="B4760" i="5"/>
  <c r="B4784" i="5"/>
  <c r="B4808" i="5"/>
  <c r="B4832" i="5"/>
  <c r="B4856" i="5"/>
  <c r="B4880" i="5"/>
  <c r="B4904" i="5"/>
  <c r="B4928" i="5"/>
  <c r="B4952" i="5"/>
  <c r="B4976" i="5"/>
  <c r="B5000" i="5"/>
  <c r="B5024" i="5"/>
  <c r="B5048" i="5"/>
  <c r="B5072" i="5"/>
  <c r="B5096" i="5"/>
  <c r="B5120" i="5"/>
  <c r="B5144" i="5"/>
  <c r="B5168" i="5"/>
  <c r="B5192" i="5"/>
  <c r="B5216" i="5"/>
  <c r="B5240" i="5"/>
  <c r="B5264" i="5"/>
  <c r="B5288" i="5"/>
  <c r="B5312" i="5"/>
  <c r="B5336" i="5"/>
  <c r="B3151" i="5"/>
  <c r="B5384" i="5"/>
  <c r="B5408" i="5"/>
  <c r="B5432" i="5"/>
  <c r="B5456" i="5"/>
  <c r="B5480" i="5"/>
  <c r="B5504" i="5"/>
  <c r="B5528" i="5"/>
  <c r="B5552" i="5"/>
  <c r="B169" i="5"/>
  <c r="B221" i="5"/>
  <c r="B1465" i="5"/>
  <c r="B1489" i="5"/>
  <c r="B1517" i="5"/>
  <c r="B1541" i="5"/>
  <c r="B1565" i="5"/>
  <c r="B1589" i="5"/>
  <c r="B1613" i="5"/>
  <c r="B1641" i="5"/>
  <c r="B1669" i="5"/>
  <c r="B1697" i="5"/>
  <c r="B1725" i="5"/>
  <c r="B1753" i="5"/>
  <c r="B1781" i="5"/>
  <c r="B1809" i="5"/>
  <c r="B1837" i="5"/>
  <c r="B1865" i="5"/>
  <c r="B1893" i="5"/>
  <c r="B1921" i="5"/>
  <c r="B1949" i="5"/>
  <c r="B1977" i="5"/>
  <c r="B2005" i="5"/>
  <c r="B2029" i="5"/>
  <c r="B2057" i="5"/>
  <c r="B2085" i="5"/>
  <c r="B360" i="5"/>
  <c r="B2141" i="5"/>
  <c r="B2169" i="5"/>
  <c r="B2197" i="5"/>
  <c r="B2377" i="5"/>
  <c r="B2737" i="5"/>
  <c r="B3025" i="5"/>
  <c r="B3313" i="5"/>
  <c r="B4613" i="5"/>
  <c r="B3106" i="5"/>
  <c r="B4161" i="5"/>
  <c r="B4409" i="5"/>
  <c r="B4745" i="5"/>
  <c r="B2229" i="5"/>
  <c r="B2277" i="5"/>
  <c r="B2325" i="5"/>
  <c r="B2369" i="5"/>
  <c r="B2413" i="5"/>
  <c r="B2465" i="5"/>
  <c r="B2513" i="5"/>
  <c r="B2557" i="5"/>
  <c r="B2601" i="5"/>
  <c r="B2649" i="5"/>
  <c r="B2701" i="5"/>
  <c r="B2749" i="5"/>
  <c r="B2801" i="5"/>
  <c r="B2845" i="5"/>
  <c r="B2905" i="5"/>
  <c r="B2953" i="5"/>
  <c r="B3001" i="5"/>
  <c r="B3053" i="5"/>
  <c r="B3097" i="5"/>
  <c r="B3137" i="5"/>
  <c r="B3189" i="5"/>
  <c r="B3237" i="5"/>
  <c r="B3285" i="5"/>
  <c r="B3333" i="5"/>
  <c r="B3385" i="5"/>
  <c r="B3433" i="5"/>
  <c r="B3481" i="5"/>
  <c r="B3529" i="5"/>
  <c r="B3581" i="5"/>
  <c r="B3629" i="5"/>
  <c r="B3677" i="5"/>
  <c r="B3725" i="5"/>
  <c r="B3769" i="5"/>
  <c r="B3821" i="5"/>
  <c r="B3869" i="5"/>
  <c r="B3909" i="5"/>
  <c r="B3957" i="5"/>
  <c r="B4009" i="5"/>
  <c r="B4053" i="5"/>
  <c r="B4109" i="5"/>
  <c r="B4157" i="5"/>
  <c r="B4213" i="5"/>
  <c r="B4261" i="5"/>
  <c r="B4309" i="5"/>
  <c r="B4357" i="5"/>
  <c r="B4405" i="5"/>
  <c r="B4449" i="5"/>
  <c r="B4501" i="5"/>
  <c r="B4553" i="5"/>
  <c r="B4597" i="5"/>
  <c r="B4645" i="5"/>
  <c r="B5270" i="5"/>
  <c r="B4749" i="5"/>
  <c r="B4793" i="5"/>
  <c r="B4853" i="5"/>
  <c r="B4905" i="5"/>
  <c r="B2233" i="5"/>
  <c r="B2289" i="5"/>
  <c r="B2349" i="5"/>
  <c r="B2405" i="5"/>
  <c r="B2461" i="5"/>
  <c r="B2517" i="5"/>
  <c r="B2577" i="5"/>
  <c r="B2633" i="5"/>
  <c r="B2689" i="5"/>
  <c r="B2745" i="5"/>
  <c r="B2797" i="5"/>
  <c r="B2853" i="5"/>
  <c r="B2901" i="5"/>
  <c r="B2957" i="5"/>
  <c r="B3013" i="5"/>
  <c r="B3077" i="5"/>
  <c r="B3141" i="5"/>
  <c r="B3193" i="5"/>
  <c r="B3249" i="5"/>
  <c r="B3309" i="5"/>
  <c r="B3365" i="5"/>
  <c r="B3421" i="5"/>
  <c r="B3477" i="5"/>
  <c r="B3533" i="5"/>
  <c r="B3585" i="5"/>
  <c r="B3649" i="5"/>
  <c r="B3701" i="5"/>
  <c r="B3765" i="5"/>
  <c r="B3817" i="5"/>
  <c r="B3877" i="5"/>
  <c r="B3933" i="5"/>
  <c r="B3989" i="5"/>
  <c r="B4049" i="5"/>
  <c r="B4105" i="5"/>
  <c r="B4165" i="5"/>
  <c r="B4217" i="5"/>
  <c r="B4281" i="5"/>
  <c r="B4337" i="5"/>
  <c r="B4393" i="5"/>
  <c r="B4453" i="5"/>
  <c r="B4591" i="5"/>
  <c r="B4569" i="5"/>
  <c r="B4625" i="5"/>
  <c r="B4673" i="5"/>
  <c r="B5290" i="5"/>
  <c r="B5200" i="5"/>
  <c r="B4833" i="5"/>
  <c r="B4881" i="5"/>
  <c r="B4933" i="5"/>
  <c r="B129" i="5"/>
  <c r="B237" i="5"/>
  <c r="B261" i="5"/>
  <c r="B381" i="5"/>
  <c r="B929" i="5"/>
  <c r="B1357" i="5"/>
  <c r="B1381" i="5"/>
  <c r="B1405" i="5"/>
  <c r="B1429" i="5"/>
  <c r="B4981" i="5"/>
  <c r="B13" i="5"/>
  <c r="B3424" i="5"/>
  <c r="B69" i="5"/>
  <c r="B93" i="5"/>
  <c r="B165" i="5"/>
  <c r="B281" i="5"/>
  <c r="B4985" i="5"/>
  <c r="B5009" i="5"/>
  <c r="B5033" i="5"/>
  <c r="B5065" i="5"/>
  <c r="B5089" i="5"/>
  <c r="B5121" i="5"/>
  <c r="B5145" i="5"/>
  <c r="B5177" i="5"/>
  <c r="B5221" i="5"/>
  <c r="B5293" i="5"/>
  <c r="B5229" i="5"/>
  <c r="B5297" i="5"/>
  <c r="B5225" i="5"/>
  <c r="B5301" i="5"/>
  <c r="B301" i="5"/>
  <c r="B325" i="5"/>
  <c r="B581" i="5"/>
  <c r="B605" i="5"/>
  <c r="B813" i="5"/>
  <c r="B837" i="5"/>
  <c r="B861" i="5"/>
  <c r="B885" i="5"/>
  <c r="B909" i="5"/>
  <c r="B345" i="5"/>
  <c r="B369" i="5"/>
  <c r="B421" i="5"/>
  <c r="B445" i="5"/>
  <c r="B469" i="5"/>
  <c r="B493" i="5"/>
  <c r="B517" i="5"/>
  <c r="B545" i="5"/>
  <c r="B569" i="5"/>
  <c r="B637" i="5"/>
  <c r="B661" i="5"/>
  <c r="B685" i="5"/>
  <c r="B709" i="5"/>
  <c r="B733" i="5"/>
  <c r="B757" i="5"/>
  <c r="B781" i="5"/>
  <c r="B949" i="5"/>
  <c r="B973" i="5"/>
  <c r="B997" i="5"/>
  <c r="B1021" i="5"/>
  <c r="B1045" i="5"/>
  <c r="B1069" i="5"/>
  <c r="B1093" i="5"/>
  <c r="B1117" i="5"/>
  <c r="B1141" i="5"/>
  <c r="B1165" i="5"/>
  <c r="B1189" i="5"/>
  <c r="B1213" i="5"/>
  <c r="B1237" i="5"/>
  <c r="B1261" i="5"/>
  <c r="B1285" i="5"/>
  <c r="B1309" i="5"/>
  <c r="B1333" i="5"/>
  <c r="B1437" i="5"/>
  <c r="B5357" i="5"/>
  <c r="B5381" i="5"/>
  <c r="B5405" i="5"/>
  <c r="B5429" i="5"/>
  <c r="B5453" i="5"/>
  <c r="B5477" i="5"/>
  <c r="B5501" i="5"/>
  <c r="B5525" i="5"/>
  <c r="B5549" i="5"/>
  <c r="B1806" i="5"/>
  <c r="B1830" i="5"/>
  <c r="B1854" i="5"/>
  <c r="B1878" i="5"/>
  <c r="B1902" i="5"/>
  <c r="B1926" i="5"/>
  <c r="B1950" i="5"/>
  <c r="B1974" i="5"/>
  <c r="B1998" i="5"/>
  <c r="B2022" i="5"/>
  <c r="B2046" i="5"/>
  <c r="B2070" i="5"/>
  <c r="B2094" i="5"/>
  <c r="B2118" i="5"/>
  <c r="B2142" i="5"/>
  <c r="B2166" i="5"/>
  <c r="B2190" i="5"/>
  <c r="B2214" i="5"/>
  <c r="B2238" i="5"/>
  <c r="B2262" i="5"/>
  <c r="B2286" i="5"/>
  <c r="B2310" i="5"/>
  <c r="B2334" i="5"/>
  <c r="B2358" i="5"/>
  <c r="B2382" i="5"/>
  <c r="B2406" i="5"/>
  <c r="B2430" i="5"/>
  <c r="B2454" i="5"/>
  <c r="B2478" i="5"/>
  <c r="B2502" i="5"/>
  <c r="B2526" i="5"/>
  <c r="B2550" i="5"/>
  <c r="B2574" i="5"/>
  <c r="B2598" i="5"/>
  <c r="B2622" i="5"/>
  <c r="B3691" i="5"/>
  <c r="B2670" i="5"/>
  <c r="B2694" i="5"/>
  <c r="B2718" i="5"/>
  <c r="B2742" i="5"/>
  <c r="B2811" i="5"/>
  <c r="B2790" i="5"/>
  <c r="B2814" i="5"/>
  <c r="B2838" i="5"/>
  <c r="B2862" i="5"/>
  <c r="B2886" i="5"/>
  <c r="B2910" i="5"/>
  <c r="B2934" i="5"/>
  <c r="B2958" i="5"/>
  <c r="B2982" i="5"/>
  <c r="B3006" i="5"/>
  <c r="B3030" i="5"/>
  <c r="B3054" i="5"/>
  <c r="B3078" i="5"/>
  <c r="B3102" i="5"/>
  <c r="B3126" i="5"/>
  <c r="B3150" i="5"/>
  <c r="B3174" i="5"/>
  <c r="B3198" i="5"/>
  <c r="B3222" i="5"/>
  <c r="B3246" i="5"/>
  <c r="B3270" i="5"/>
  <c r="B3294" i="5"/>
  <c r="B3318" i="5"/>
  <c r="B3342" i="5"/>
  <c r="B3366" i="5"/>
  <c r="B3390" i="5"/>
  <c r="B3414" i="5"/>
  <c r="B1955" i="5"/>
  <c r="B1979" i="5"/>
  <c r="B2003" i="5"/>
  <c r="B2027" i="5"/>
  <c r="B2051" i="5"/>
  <c r="B2075" i="5"/>
  <c r="B2099" i="5"/>
  <c r="B2123" i="5"/>
  <c r="B2147" i="5"/>
  <c r="B2171" i="5"/>
  <c r="B2195" i="5"/>
  <c r="B2219" i="5"/>
  <c r="B2243" i="5"/>
  <c r="B2267" i="5"/>
  <c r="B2291" i="5"/>
  <c r="B2315" i="5"/>
  <c r="B2339" i="5"/>
  <c r="B2363" i="5"/>
  <c r="B2387" i="5"/>
  <c r="B2411" i="5"/>
  <c r="B2435" i="5"/>
  <c r="B2459" i="5"/>
  <c r="B2483" i="5"/>
  <c r="B2507" i="5"/>
  <c r="B2531" i="5"/>
  <c r="B2555" i="5"/>
  <c r="B2579" i="5"/>
  <c r="B2603" i="5"/>
  <c r="B2627" i="5"/>
  <c r="B2651" i="5"/>
  <c r="B2675" i="5"/>
  <c r="B2699" i="5"/>
  <c r="B2723" i="5"/>
  <c r="B2747" i="5"/>
  <c r="B2771" i="5"/>
  <c r="B2795" i="5"/>
  <c r="B2819" i="5"/>
  <c r="B2843" i="5"/>
  <c r="B2867" i="5"/>
  <c r="B2891" i="5"/>
  <c r="B2915" i="5"/>
  <c r="B2939" i="5"/>
  <c r="B2963" i="5"/>
  <c r="B2987" i="5"/>
  <c r="B3011" i="5"/>
  <c r="B3035" i="5"/>
  <c r="B3059" i="5"/>
  <c r="B3083" i="5"/>
  <c r="B3107" i="5"/>
  <c r="B3131" i="5"/>
  <c r="B3155" i="5"/>
  <c r="B3179" i="5"/>
  <c r="B3203" i="5"/>
  <c r="B3227" i="5"/>
  <c r="B3251" i="5"/>
  <c r="B3275" i="5"/>
  <c r="B3299" i="5"/>
  <c r="B3323" i="5"/>
  <c r="B3347" i="5"/>
  <c r="B3371" i="5"/>
  <c r="B3395" i="5"/>
  <c r="B3419" i="5"/>
  <c r="B3443" i="5"/>
  <c r="B3467" i="5"/>
  <c r="B3491" i="5"/>
  <c r="B3515" i="5"/>
  <c r="B3539" i="5"/>
  <c r="B3563" i="5"/>
  <c r="B3587" i="5"/>
  <c r="B3611" i="5"/>
  <c r="B3635" i="5"/>
  <c r="B3659" i="5"/>
  <c r="B3683" i="5"/>
  <c r="B3707" i="5"/>
  <c r="B3731" i="5"/>
  <c r="B3755" i="5"/>
  <c r="B3779" i="5"/>
  <c r="B3803" i="5"/>
  <c r="B3827" i="5"/>
  <c r="B3851" i="5"/>
  <c r="B3875" i="5"/>
  <c r="B3899" i="5"/>
  <c r="B4175" i="5"/>
  <c r="B3947" i="5"/>
  <c r="B3971" i="5"/>
  <c r="B3995" i="5"/>
  <c r="B4019" i="5"/>
  <c r="B4043" i="5"/>
  <c r="B4067" i="5"/>
  <c r="B4091" i="5"/>
  <c r="B4115" i="5"/>
  <c r="B4139" i="5"/>
  <c r="B4163" i="5"/>
  <c r="B4187" i="5"/>
  <c r="B4211" i="5"/>
  <c r="B4235" i="5"/>
  <c r="B4259" i="5"/>
  <c r="B4283" i="5"/>
  <c r="B4307" i="5"/>
  <c r="B4331" i="5"/>
  <c r="B4355" i="5"/>
  <c r="B4379" i="5"/>
  <c r="B4403" i="5"/>
  <c r="B4427" i="5"/>
  <c r="B4451" i="5"/>
  <c r="B4475" i="5"/>
  <c r="B4499" i="5"/>
  <c r="B4523" i="5"/>
  <c r="B4547" i="5"/>
  <c r="B4571" i="5"/>
  <c r="B4595" i="5"/>
  <c r="B4619" i="5"/>
  <c r="B4643" i="5"/>
  <c r="B4667" i="5"/>
  <c r="B2276" i="5"/>
  <c r="B2300" i="5"/>
  <c r="B2324" i="5"/>
  <c r="B2348" i="5"/>
  <c r="B2372" i="5"/>
  <c r="B2396" i="5"/>
  <c r="B4751" i="5"/>
  <c r="B2444" i="5"/>
  <c r="B2468" i="5"/>
  <c r="B2492" i="5"/>
  <c r="B2516" i="5"/>
  <c r="B2540" i="5"/>
  <c r="B2564" i="5"/>
  <c r="B2588" i="5"/>
  <c r="B2612" i="5"/>
  <c r="B2636" i="5"/>
  <c r="B2660" i="5"/>
  <c r="B2684" i="5"/>
  <c r="B2708" i="5"/>
  <c r="B2732" i="5"/>
  <c r="B2756" i="5"/>
  <c r="B2780" i="5"/>
  <c r="B2804" i="5"/>
  <c r="B2828" i="5"/>
  <c r="B2852" i="5"/>
  <c r="B2876" i="5"/>
  <c r="B2900" i="5"/>
  <c r="B2924" i="5"/>
  <c r="B2948" i="5"/>
  <c r="B2972" i="5"/>
  <c r="B2996" i="5"/>
  <c r="B3020" i="5"/>
  <c r="B3044" i="5"/>
  <c r="B3068" i="5"/>
  <c r="B3092" i="5"/>
  <c r="B3116" i="5"/>
  <c r="B3140" i="5"/>
  <c r="B3164" i="5"/>
  <c r="B3188" i="5"/>
  <c r="B3212" i="5"/>
  <c r="B3236" i="5"/>
  <c r="B3260" i="5"/>
  <c r="B3284" i="5"/>
  <c r="B3308" i="5"/>
  <c r="B3332" i="5"/>
  <c r="B3356" i="5"/>
  <c r="B3380" i="5"/>
  <c r="B3404" i="5"/>
  <c r="B3428" i="5"/>
  <c r="B3452" i="5"/>
  <c r="B3476" i="5"/>
  <c r="B3500" i="5"/>
  <c r="B3524" i="5"/>
  <c r="B3548" i="5"/>
  <c r="B3572" i="5"/>
  <c r="B3596" i="5"/>
  <c r="B3620" i="5"/>
  <c r="B3644" i="5"/>
  <c r="B3668" i="5"/>
  <c r="B3692" i="5"/>
  <c r="B3716" i="5"/>
  <c r="B3740" i="5"/>
  <c r="B3764" i="5"/>
  <c r="B3788" i="5"/>
  <c r="B3812" i="5"/>
  <c r="B3836" i="5"/>
  <c r="B3860" i="5"/>
  <c r="B3884" i="5"/>
  <c r="B3908" i="5"/>
  <c r="B3932" i="5"/>
  <c r="B3956" i="5"/>
  <c r="B3980" i="5"/>
  <c r="B4004" i="5"/>
  <c r="B4028" i="5"/>
  <c r="B4052" i="5"/>
  <c r="B4076" i="5"/>
  <c r="B4100" i="5"/>
  <c r="B4124" i="5"/>
  <c r="B4148" i="5"/>
  <c r="B4172" i="5"/>
  <c r="B4196" i="5"/>
  <c r="B4220" i="5"/>
  <c r="B4244" i="5"/>
  <c r="B4268" i="5"/>
  <c r="B4292" i="5"/>
  <c r="B4316" i="5"/>
  <c r="B4340" i="5"/>
  <c r="B4364" i="5"/>
  <c r="B4388" i="5"/>
  <c r="B4412" i="5"/>
  <c r="B4436" i="5"/>
  <c r="B4460" i="5"/>
  <c r="B4484" i="5"/>
  <c r="B4508" i="5"/>
  <c r="B4532" i="5"/>
  <c r="B4556" i="5"/>
  <c r="B4580" i="5"/>
  <c r="B4604" i="5"/>
  <c r="B4628" i="5"/>
  <c r="B4652" i="5"/>
  <c r="B4676" i="5"/>
  <c r="B4700" i="5"/>
  <c r="B3458" i="5"/>
  <c r="B3482" i="5"/>
  <c r="B3506" i="5"/>
  <c r="B3530" i="5"/>
  <c r="B3554" i="5"/>
  <c r="B3578" i="5"/>
  <c r="B3602" i="5"/>
  <c r="B3626" i="5"/>
  <c r="B3650" i="5"/>
  <c r="B3674" i="5"/>
  <c r="B3698" i="5"/>
  <c r="B3722" i="5"/>
  <c r="B3746" i="5"/>
  <c r="B3770" i="5"/>
  <c r="B3794" i="5"/>
  <c r="B3818" i="5"/>
  <c r="B3842" i="5"/>
  <c r="B3866" i="5"/>
  <c r="B3890" i="5"/>
  <c r="B3914" i="5"/>
  <c r="B3938" i="5"/>
  <c r="B3962" i="5"/>
  <c r="B3986" i="5"/>
  <c r="B4010" i="5"/>
  <c r="B3133" i="5"/>
  <c r="B4058" i="5"/>
  <c r="B4082" i="5"/>
  <c r="B4106" i="5"/>
  <c r="B4130" i="5"/>
  <c r="B4154" i="5"/>
  <c r="B4178" i="5"/>
  <c r="B4202" i="5"/>
  <c r="B4226" i="5"/>
  <c r="B4250" i="5"/>
  <c r="B4274" i="5"/>
  <c r="B4298" i="5"/>
  <c r="B4322" i="5"/>
  <c r="B4346" i="5"/>
  <c r="B4370" i="5"/>
  <c r="B4394" i="5"/>
  <c r="B4418" i="5"/>
  <c r="B4442" i="5"/>
  <c r="B4466" i="5"/>
  <c r="B4490" i="5"/>
  <c r="B4514" i="5"/>
  <c r="B4538" i="5"/>
  <c r="B4562" i="5"/>
  <c r="B4586" i="5"/>
  <c r="B4610" i="5"/>
  <c r="B4634" i="5"/>
  <c r="B4658" i="5"/>
  <c r="B5271" i="5"/>
  <c r="B4706" i="5"/>
  <c r="B4730" i="5"/>
  <c r="B4754" i="5"/>
  <c r="B3139" i="5"/>
  <c r="B4977" i="5"/>
  <c r="B4826" i="5"/>
  <c r="B4850" i="5"/>
  <c r="B4874" i="5"/>
  <c r="B4898" i="5"/>
  <c r="B4922" i="5"/>
  <c r="B5392" i="5"/>
  <c r="B4970" i="5"/>
  <c r="B4994" i="5"/>
  <c r="B5018" i="5"/>
  <c r="B5042" i="5"/>
  <c r="B5066" i="5"/>
  <c r="B5090" i="5"/>
  <c r="B5114" i="5"/>
  <c r="B5138" i="5"/>
  <c r="B5162" i="5"/>
  <c r="B5186" i="5"/>
  <c r="B3292" i="5"/>
  <c r="B5234" i="5"/>
  <c r="B5258" i="5"/>
  <c r="B5282" i="5"/>
  <c r="B5306" i="5"/>
  <c r="B5330" i="5"/>
  <c r="B5354" i="5"/>
  <c r="B5378" i="5"/>
  <c r="B5402" i="5"/>
  <c r="B5426" i="5"/>
  <c r="B5450" i="5"/>
  <c r="B5474" i="5"/>
  <c r="B5498" i="5"/>
  <c r="B5522" i="5"/>
  <c r="B5546" i="5"/>
  <c r="B1513" i="5"/>
  <c r="B1769" i="5"/>
  <c r="B1941" i="5"/>
  <c r="B2121" i="5"/>
  <c r="B4695" i="5"/>
  <c r="B4719" i="5"/>
  <c r="B4743" i="5"/>
  <c r="B4767" i="5"/>
  <c r="B4791" i="5"/>
  <c r="B5243" i="5"/>
  <c r="B4839" i="5"/>
  <c r="B4863" i="5"/>
  <c r="B4887" i="5"/>
  <c r="B4911" i="5"/>
  <c r="B4935" i="5"/>
  <c r="B4959" i="5"/>
  <c r="B4983" i="5"/>
  <c r="B5007" i="5"/>
  <c r="B5031" i="5"/>
  <c r="B5055" i="5"/>
  <c r="B5079" i="5"/>
  <c r="B5103" i="5"/>
  <c r="B5127" i="5"/>
  <c r="B5151" i="5"/>
  <c r="B5175" i="5"/>
  <c r="B5199" i="5"/>
  <c r="B5223" i="5"/>
  <c r="B5247" i="5"/>
  <c r="B3201" i="5"/>
  <c r="B5295" i="5"/>
  <c r="B5319" i="5"/>
  <c r="B5343" i="5"/>
  <c r="B5367" i="5"/>
  <c r="B5391" i="5"/>
  <c r="B5415" i="5"/>
  <c r="B5439" i="5"/>
  <c r="B5463" i="5"/>
  <c r="B5487" i="5"/>
  <c r="B5511" i="5"/>
  <c r="B5535" i="5"/>
  <c r="B5559" i="5"/>
  <c r="B77" i="5"/>
  <c r="B213" i="5"/>
  <c r="B4716" i="5"/>
  <c r="B4740" i="5"/>
  <c r="B4764" i="5"/>
  <c r="B4788" i="5"/>
  <c r="B4812" i="5"/>
  <c r="B4836" i="5"/>
  <c r="B4860" i="5"/>
  <c r="B4884" i="5"/>
  <c r="B4908" i="5"/>
  <c r="B4932" i="5"/>
  <c r="B4956" i="5"/>
  <c r="B4980" i="5"/>
  <c r="B5004" i="5"/>
  <c r="B3161" i="5"/>
  <c r="B5052" i="5"/>
  <c r="B5076" i="5"/>
  <c r="B5100" i="5"/>
  <c r="B5124" i="5"/>
  <c r="B5148" i="5"/>
  <c r="B5172" i="5"/>
  <c r="B5196" i="5"/>
  <c r="B5220" i="5"/>
  <c r="B5244" i="5"/>
  <c r="B5268" i="5"/>
  <c r="B5292" i="5"/>
  <c r="B5316" i="5"/>
  <c r="B5340" i="5"/>
  <c r="B5364" i="5"/>
  <c r="B5388" i="5"/>
  <c r="B5132" i="5"/>
  <c r="B5436" i="5"/>
  <c r="B5460" i="5"/>
  <c r="B5484" i="5"/>
  <c r="B5508" i="5"/>
  <c r="B5532" i="5"/>
  <c r="B5556" i="5"/>
  <c r="B177" i="5"/>
  <c r="B29" i="5"/>
  <c r="B1469" i="5"/>
  <c r="B1493" i="5"/>
  <c r="B1521" i="5"/>
  <c r="B1545" i="5"/>
  <c r="B1569" i="5"/>
  <c r="B1593" i="5"/>
  <c r="B1617" i="5"/>
  <c r="B1645" i="5"/>
  <c r="B1673" i="5"/>
  <c r="B1701" i="5"/>
  <c r="B1729" i="5"/>
  <c r="B1757" i="5"/>
  <c r="B1785" i="5"/>
  <c r="B1813" i="5"/>
  <c r="B1841" i="5"/>
  <c r="B1869" i="5"/>
  <c r="B1897" i="5"/>
  <c r="B1925" i="5"/>
  <c r="B1953" i="5"/>
  <c r="B1981" i="5"/>
  <c r="B2009" i="5"/>
  <c r="B2037" i="5"/>
  <c r="B2061" i="5"/>
  <c r="B2089" i="5"/>
  <c r="B2117" i="5"/>
  <c r="B2145" i="5"/>
  <c r="B2173" i="5"/>
  <c r="B2201" i="5"/>
  <c r="B2441" i="5"/>
  <c r="B2789" i="5"/>
  <c r="B3069" i="5"/>
  <c r="B3357" i="5"/>
  <c r="B3633" i="5"/>
  <c r="B3961" i="5"/>
  <c r="B4197" i="5"/>
  <c r="B4457" i="5"/>
  <c r="B4801" i="5"/>
  <c r="B1834" i="5"/>
  <c r="B2285" i="5"/>
  <c r="B2333" i="5"/>
  <c r="B2381" i="5"/>
  <c r="B2421" i="5"/>
  <c r="B2473" i="5"/>
  <c r="B2521" i="5"/>
  <c r="B2565" i="5"/>
  <c r="B1923" i="5"/>
  <c r="B2657" i="5"/>
  <c r="B2705" i="5"/>
  <c r="B2761" i="5"/>
  <c r="B2809" i="5"/>
  <c r="B2857" i="5"/>
  <c r="B2913" i="5"/>
  <c r="B4906" i="5"/>
  <c r="B3009" i="5"/>
  <c r="B3061" i="5"/>
  <c r="B3101" i="5"/>
  <c r="B3145" i="5"/>
  <c r="B3197" i="5"/>
  <c r="B3245" i="5"/>
  <c r="B3293" i="5"/>
  <c r="B3345" i="5"/>
  <c r="B3389" i="5"/>
  <c r="B3441" i="5"/>
  <c r="B3489" i="5"/>
  <c r="B3537" i="5"/>
  <c r="B3589" i="5"/>
  <c r="B3641" i="5"/>
  <c r="B3685" i="5"/>
  <c r="B3729" i="5"/>
  <c r="B3777" i="5"/>
  <c r="B3829" i="5"/>
  <c r="B3873" i="5"/>
  <c r="B3921" i="5"/>
  <c r="B3969" i="5"/>
  <c r="B4017" i="5"/>
  <c r="B4065" i="5"/>
  <c r="B4113" i="5"/>
  <c r="B4169" i="5"/>
  <c r="B4221" i="5"/>
  <c r="B4269" i="5"/>
  <c r="B4321" i="5"/>
  <c r="B4369" i="5"/>
  <c r="B4413" i="5"/>
  <c r="B4461" i="5"/>
  <c r="B4505" i="5"/>
  <c r="B4561" i="5"/>
  <c r="B4605" i="5"/>
  <c r="B4653" i="5"/>
  <c r="B4709" i="5"/>
  <c r="B4757" i="5"/>
  <c r="B4805" i="5"/>
  <c r="B4953" i="5"/>
  <c r="B4909" i="5"/>
  <c r="B2241" i="5"/>
  <c r="B2297" i="5"/>
  <c r="B2357" i="5"/>
  <c r="B2417" i="5"/>
  <c r="B2469" i="5"/>
  <c r="B2525" i="5"/>
  <c r="B2585" i="5"/>
  <c r="B2645" i="5"/>
  <c r="B2697" i="5"/>
  <c r="B2753" i="5"/>
  <c r="B2805" i="5"/>
  <c r="B2861" i="5"/>
  <c r="B2909" i="5"/>
  <c r="B2965" i="5"/>
  <c r="B3021" i="5"/>
  <c r="B3085" i="5"/>
  <c r="B3149" i="5"/>
  <c r="B3205" i="5"/>
  <c r="B3265" i="5"/>
  <c r="B3321" i="5"/>
  <c r="B3373" i="5"/>
  <c r="B3429" i="5"/>
  <c r="B3485" i="5"/>
  <c r="B3541" i="5"/>
  <c r="B3597" i="5"/>
  <c r="B3657" i="5"/>
  <c r="B3713" i="5"/>
  <c r="B3773" i="5"/>
  <c r="B3825" i="5"/>
  <c r="B3885" i="5"/>
  <c r="B3945" i="5"/>
  <c r="B4001" i="5"/>
  <c r="B4057" i="5"/>
  <c r="B4117" i="5"/>
  <c r="B4173" i="5"/>
  <c r="B4225" i="5"/>
  <c r="B4289" i="5"/>
  <c r="B4345" i="5"/>
  <c r="B4401" i="5"/>
  <c r="B4465" i="5"/>
  <c r="B4521" i="5"/>
  <c r="B4577" i="5"/>
  <c r="B4633" i="5"/>
  <c r="B4681" i="5"/>
  <c r="B4733" i="5"/>
  <c r="B4789" i="5"/>
  <c r="B4837" i="5"/>
  <c r="B4889" i="5"/>
  <c r="B4945" i="5"/>
  <c r="B133" i="5"/>
  <c r="B241" i="5"/>
  <c r="B4937" i="5"/>
  <c r="B385" i="5"/>
  <c r="B933" i="5"/>
  <c r="B1361" i="5"/>
  <c r="B1385" i="5"/>
  <c r="B1409" i="5"/>
  <c r="B4802" i="5"/>
  <c r="B5045" i="5"/>
  <c r="B17" i="5"/>
  <c r="B49" i="5"/>
  <c r="B73" i="5"/>
  <c r="B97" i="5"/>
  <c r="B121" i="5"/>
  <c r="B285" i="5"/>
  <c r="B4989" i="5"/>
  <c r="B5013" i="5"/>
  <c r="B5037" i="5"/>
  <c r="B5069" i="5"/>
  <c r="B5093" i="5"/>
  <c r="B5125" i="5"/>
  <c r="B5149" i="5"/>
  <c r="B5181" i="5"/>
  <c r="B5233" i="5"/>
  <c r="B5305" i="5"/>
  <c r="B4815" i="5"/>
  <c r="B5309" i="5"/>
  <c r="B5237" i="5"/>
  <c r="B5313" i="5"/>
  <c r="B305" i="5"/>
  <c r="B329" i="5"/>
  <c r="B585" i="5"/>
  <c r="B609" i="5"/>
  <c r="B817" i="5"/>
  <c r="B841" i="5"/>
  <c r="B865" i="5"/>
  <c r="B889" i="5"/>
  <c r="B913" i="5"/>
  <c r="B349" i="5"/>
  <c r="B373" i="5"/>
  <c r="B425" i="5"/>
  <c r="B449" i="5"/>
  <c r="B473" i="5"/>
  <c r="B497" i="5"/>
  <c r="B521" i="5"/>
  <c r="B549" i="5"/>
  <c r="B617" i="5"/>
  <c r="B641" i="5"/>
  <c r="B665" i="5"/>
  <c r="B689" i="5"/>
  <c r="B713" i="5"/>
  <c r="B737" i="5"/>
  <c r="B761" i="5"/>
  <c r="B785" i="5"/>
  <c r="B953" i="5"/>
  <c r="B977" i="5"/>
  <c r="B1001" i="5"/>
  <c r="B1025" i="5"/>
  <c r="B1049" i="5"/>
  <c r="B1073" i="5"/>
  <c r="B1097" i="5"/>
  <c r="B1121" i="5"/>
  <c r="B1145" i="5"/>
  <c r="B1169" i="5"/>
  <c r="B1193" i="5"/>
  <c r="B1217" i="5"/>
  <c r="B1241" i="5"/>
  <c r="B1265" i="5"/>
  <c r="B1289" i="5"/>
  <c r="B1313" i="5"/>
  <c r="B1337" i="5"/>
  <c r="B5197" i="5"/>
  <c r="B5361" i="5"/>
  <c r="B5385" i="5"/>
  <c r="B5409" i="5"/>
  <c r="B5433" i="5"/>
  <c r="B5457" i="5"/>
  <c r="B5481" i="5"/>
  <c r="B5505" i="5"/>
  <c r="B5529" i="5"/>
  <c r="B5553" i="5"/>
  <c r="B2" i="5"/>
  <c r="B770" i="5"/>
  <c r="B19" i="5"/>
  <c r="B43" i="5"/>
  <c r="B45" i="5"/>
  <c r="B91" i="5"/>
  <c r="B115" i="5"/>
  <c r="B139" i="5"/>
  <c r="B163" i="5"/>
  <c r="B187" i="5"/>
  <c r="B211" i="5"/>
  <c r="B235" i="5"/>
  <c r="B259" i="5"/>
  <c r="B283" i="5"/>
  <c r="B307" i="5"/>
  <c r="B331" i="5"/>
  <c r="B355" i="5"/>
  <c r="B379" i="5"/>
  <c r="B3346" i="5"/>
  <c r="B427" i="5"/>
  <c r="B451" i="5"/>
  <c r="B475" i="5"/>
  <c r="B499" i="5"/>
  <c r="B523" i="5"/>
  <c r="B547" i="5"/>
  <c r="B571" i="5"/>
  <c r="B595" i="5"/>
  <c r="B619" i="5"/>
  <c r="B643" i="5"/>
  <c r="B667" i="5"/>
  <c r="B691" i="5"/>
  <c r="B715" i="5"/>
  <c r="B739" i="5"/>
  <c r="B3042" i="5"/>
  <c r="B787" i="5"/>
  <c r="B811" i="5"/>
  <c r="B835" i="5"/>
  <c r="B859" i="5"/>
  <c r="B883" i="5"/>
  <c r="B907" i="5"/>
  <c r="B931" i="5"/>
  <c r="B955" i="5"/>
  <c r="B979" i="5"/>
  <c r="B1003" i="5"/>
  <c r="B1027" i="5"/>
  <c r="B1051" i="5"/>
  <c r="B1075" i="5"/>
  <c r="B1099" i="5"/>
  <c r="B1123" i="5"/>
  <c r="B1147" i="5"/>
  <c r="B1171" i="5"/>
  <c r="B1195" i="5"/>
  <c r="B1219" i="5"/>
  <c r="B1243" i="5"/>
  <c r="B1267" i="5"/>
  <c r="B1291" i="5"/>
  <c r="B1315" i="5"/>
  <c r="B1339" i="5"/>
  <c r="B1363" i="5"/>
  <c r="B1387" i="5"/>
  <c r="B1411" i="5"/>
  <c r="B1435" i="5"/>
  <c r="B1459" i="5"/>
  <c r="B1483" i="5"/>
  <c r="B1507" i="5"/>
  <c r="B1531" i="5"/>
  <c r="B1555" i="5"/>
  <c r="B1579" i="5"/>
  <c r="B1603" i="5"/>
  <c r="B1627" i="5"/>
  <c r="B1651" i="5"/>
  <c r="B1675" i="5"/>
  <c r="B1699" i="5"/>
  <c r="B1723" i="5"/>
  <c r="B1747" i="5"/>
  <c r="B1771" i="5"/>
  <c r="B1795" i="5"/>
  <c r="B1819" i="5"/>
  <c r="B1843" i="5"/>
  <c r="B1867" i="5"/>
  <c r="B1891" i="5"/>
  <c r="B2609" i="5"/>
  <c r="B1939" i="5"/>
  <c r="B12" i="5"/>
  <c r="B36" i="5"/>
  <c r="B60" i="5"/>
  <c r="B84" i="5"/>
  <c r="B108" i="5"/>
  <c r="B132" i="5"/>
  <c r="B156" i="5"/>
  <c r="B67" i="5"/>
  <c r="B204" i="5"/>
  <c r="B228" i="5"/>
  <c r="B252" i="5"/>
  <c r="B276" i="5"/>
  <c r="B300" i="5"/>
  <c r="B324" i="5"/>
  <c r="B348" i="5"/>
  <c r="B372" i="5"/>
  <c r="B396" i="5"/>
  <c r="B420" i="5"/>
  <c r="B444" i="5"/>
  <c r="B468" i="5"/>
  <c r="B492" i="5"/>
  <c r="B516" i="5"/>
  <c r="B540" i="5"/>
  <c r="B564" i="5"/>
  <c r="B223" i="5"/>
  <c r="B612" i="5"/>
  <c r="B636" i="5"/>
  <c r="B660" i="5"/>
  <c r="B684" i="5"/>
  <c r="B708" i="5"/>
  <c r="B732" i="5"/>
  <c r="B756" i="5"/>
  <c r="B780" i="5"/>
  <c r="B804" i="5"/>
  <c r="B828" i="5"/>
  <c r="B852" i="5"/>
  <c r="B876" i="5"/>
  <c r="B900" i="5"/>
  <c r="B924" i="5"/>
  <c r="B948" i="5"/>
  <c r="B972" i="5"/>
  <c r="B996" i="5"/>
  <c r="B1020" i="5"/>
  <c r="B1044" i="5"/>
  <c r="B1068" i="5"/>
  <c r="B1092" i="5"/>
  <c r="B1116" i="5"/>
  <c r="B1140" i="5"/>
  <c r="B1164" i="5"/>
  <c r="B1188" i="5"/>
  <c r="B1212" i="5"/>
  <c r="B1236" i="5"/>
  <c r="B1260" i="5"/>
  <c r="B1284" i="5"/>
  <c r="B1308" i="5"/>
  <c r="B1332" i="5"/>
  <c r="B1356" i="5"/>
  <c r="B1380" i="5"/>
  <c r="B1404" i="5"/>
  <c r="B1428" i="5"/>
  <c r="B1452" i="5"/>
  <c r="B1476" i="5"/>
  <c r="B1500" i="5"/>
  <c r="B1524" i="5"/>
  <c r="B1548" i="5"/>
  <c r="B1572" i="5"/>
  <c r="B1596" i="5"/>
  <c r="B1620" i="5"/>
  <c r="B1644" i="5"/>
  <c r="B1668" i="5"/>
  <c r="B1692" i="5"/>
  <c r="B1716" i="5"/>
  <c r="B1740" i="5"/>
  <c r="B1764" i="5"/>
  <c r="B1792" i="5"/>
  <c r="B1816" i="5"/>
  <c r="B1840" i="5"/>
  <c r="B1864" i="5"/>
  <c r="B1888" i="5"/>
  <c r="B1912" i="5"/>
  <c r="B1936" i="5"/>
  <c r="B1960" i="5"/>
  <c r="B1984" i="5"/>
  <c r="B2008" i="5"/>
  <c r="B2032" i="5"/>
  <c r="B2060" i="5"/>
  <c r="B2084" i="5"/>
  <c r="B2108" i="5"/>
  <c r="B2132" i="5"/>
  <c r="B2156" i="5"/>
  <c r="B2180" i="5"/>
  <c r="B2204" i="5"/>
  <c r="B2228" i="5"/>
  <c r="B2252" i="5"/>
  <c r="B778" i="5"/>
  <c r="B802" i="5"/>
  <c r="B826" i="5"/>
  <c r="B850" i="5"/>
  <c r="B874" i="5"/>
  <c r="B556" i="5"/>
  <c r="B922" i="5"/>
  <c r="B946" i="5"/>
  <c r="B970" i="5"/>
  <c r="B994" i="5"/>
  <c r="B1018" i="5"/>
  <c r="B1042" i="5"/>
  <c r="B1066" i="5"/>
  <c r="B1090" i="5"/>
  <c r="B1114" i="5"/>
  <c r="B1138" i="5"/>
  <c r="B1162" i="5"/>
  <c r="B1186" i="5"/>
  <c r="B1210" i="5"/>
  <c r="B1234" i="5"/>
  <c r="B1258" i="5"/>
  <c r="B1282" i="5"/>
  <c r="B1306" i="5"/>
  <c r="B1330" i="5"/>
  <c r="B1354" i="5"/>
  <c r="B1378" i="5"/>
  <c r="B1402" i="5"/>
  <c r="B1426" i="5"/>
  <c r="B1450" i="5"/>
  <c r="B1474" i="5"/>
  <c r="B1498" i="5"/>
  <c r="B1522" i="5"/>
  <c r="B1546" i="5"/>
  <c r="B1570" i="5"/>
  <c r="B1594" i="5"/>
  <c r="B1618" i="5"/>
  <c r="B1642" i="5"/>
  <c r="B1666" i="5"/>
  <c r="B1690" i="5"/>
  <c r="B1714" i="5"/>
  <c r="B1738" i="5"/>
  <c r="B1762" i="5"/>
  <c r="B1786" i="5"/>
  <c r="B1810" i="5"/>
  <c r="B1520" i="5"/>
  <c r="B1858" i="5"/>
  <c r="B1882" i="5"/>
  <c r="B1906" i="5"/>
  <c r="B1930" i="5"/>
  <c r="B1954" i="5"/>
  <c r="B1978" i="5"/>
  <c r="B2002" i="5"/>
  <c r="B2026" i="5"/>
  <c r="B2050" i="5"/>
  <c r="B2074" i="5"/>
  <c r="B2098" i="5"/>
  <c r="B2122" i="5"/>
  <c r="B2146" i="5"/>
  <c r="B2170" i="5"/>
  <c r="B2194" i="5"/>
  <c r="B2218" i="5"/>
  <c r="B2242" i="5"/>
  <c r="B2266" i="5"/>
  <c r="B2290" i="5"/>
  <c r="B2314" i="5"/>
  <c r="B2338" i="5"/>
  <c r="B2362" i="5"/>
  <c r="B2386" i="5"/>
  <c r="B2410" i="5"/>
  <c r="B2434" i="5"/>
  <c r="B2458" i="5"/>
  <c r="B2482" i="5"/>
  <c r="B2506" i="5"/>
  <c r="B2530" i="5"/>
  <c r="B2554" i="5"/>
  <c r="B2578" i="5"/>
  <c r="B2602" i="5"/>
  <c r="B2626" i="5"/>
  <c r="B2650" i="5"/>
  <c r="B2674" i="5"/>
  <c r="B2698" i="5"/>
  <c r="B2722" i="5"/>
  <c r="B2746" i="5"/>
  <c r="B2770" i="5"/>
  <c r="B2794" i="5"/>
  <c r="B2818" i="5"/>
  <c r="B2842" i="5"/>
  <c r="B2866" i="5"/>
  <c r="B2890" i="5"/>
  <c r="B2914" i="5"/>
  <c r="B2938" i="5"/>
  <c r="B2962" i="5"/>
  <c r="B2986" i="5"/>
  <c r="B3010" i="5"/>
  <c r="B3034" i="5"/>
  <c r="B3058" i="5"/>
  <c r="B3082" i="5"/>
  <c r="B3018" i="5"/>
  <c r="B3130" i="5"/>
  <c r="B3154" i="5"/>
  <c r="B3178" i="5"/>
  <c r="B3202" i="5"/>
  <c r="B3226" i="5"/>
  <c r="B3250" i="5"/>
  <c r="B3274" i="5"/>
  <c r="B3298" i="5"/>
  <c r="B3322" i="5"/>
  <c r="B1935" i="5"/>
  <c r="B3370" i="5"/>
  <c r="B3394" i="5"/>
  <c r="B3418" i="5"/>
  <c r="B1959" i="5"/>
  <c r="B1983" i="5"/>
  <c r="B2007" i="5"/>
  <c r="B2031" i="5"/>
  <c r="B2055" i="5"/>
  <c r="B2079" i="5"/>
  <c r="B2103" i="5"/>
  <c r="B2127" i="5"/>
  <c r="B2151" i="5"/>
  <c r="B2175" i="5"/>
  <c r="B2199" i="5"/>
  <c r="B2223" i="5"/>
  <c r="B2247" i="5"/>
  <c r="B2271" i="5"/>
  <c r="B2295" i="5"/>
  <c r="B2319" i="5"/>
  <c r="B2343" i="5"/>
  <c r="B2367" i="5"/>
  <c r="B2391" i="5"/>
  <c r="B2415" i="5"/>
  <c r="B2439" i="5"/>
  <c r="B2463" i="5"/>
  <c r="B2487" i="5"/>
  <c r="B2511" i="5"/>
  <c r="B2535" i="5"/>
  <c r="B2559" i="5"/>
  <c r="B2583" i="5"/>
  <c r="B2607" i="5"/>
  <c r="B2631" i="5"/>
  <c r="B2655" i="5"/>
  <c r="B2679" i="5"/>
  <c r="B2703" i="5"/>
  <c r="B2727" i="5"/>
  <c r="B2751" i="5"/>
  <c r="B2775" i="5"/>
  <c r="B2799" i="5"/>
  <c r="B2823" i="5"/>
  <c r="B2847" i="5"/>
  <c r="B2871" i="5"/>
  <c r="B2895" i="5"/>
  <c r="B2919" i="5"/>
  <c r="B2943" i="5"/>
  <c r="B2967" i="5"/>
  <c r="B2991" i="5"/>
  <c r="B3015" i="5"/>
  <c r="B3039" i="5"/>
  <c r="B3063" i="5"/>
  <c r="B3087" i="5"/>
  <c r="B3111" i="5"/>
  <c r="B3135" i="5"/>
  <c r="B3159" i="5"/>
  <c r="B3183" i="5"/>
  <c r="B3207" i="5"/>
  <c r="B3231" i="5"/>
  <c r="B3255" i="5"/>
  <c r="B3279" i="5"/>
  <c r="B3303" i="5"/>
  <c r="B3327" i="5"/>
  <c r="B3351" i="5"/>
  <c r="B3375" i="5"/>
  <c r="B3399" i="5"/>
  <c r="B3423" i="5"/>
  <c r="B3447" i="5"/>
  <c r="B3471" i="5"/>
  <c r="B3495" i="5"/>
  <c r="B3519" i="5"/>
  <c r="B3543" i="5"/>
  <c r="B3567" i="5"/>
  <c r="B3591" i="5"/>
  <c r="B3615" i="5"/>
  <c r="B3639" i="5"/>
  <c r="B3663" i="5"/>
  <c r="B3687" i="5"/>
  <c r="B3711" i="5"/>
  <c r="B3735" i="5"/>
  <c r="B3759" i="5"/>
  <c r="B3783" i="5"/>
  <c r="B3807" i="5"/>
  <c r="B3831" i="5"/>
  <c r="B3855" i="5"/>
  <c r="B3879" i="5"/>
  <c r="B3903" i="5"/>
  <c r="B3927" i="5"/>
  <c r="B3951" i="5"/>
  <c r="B3975" i="5"/>
  <c r="B3999" i="5"/>
  <c r="B4023" i="5"/>
  <c r="B4047" i="5"/>
  <c r="B4071" i="5"/>
  <c r="B4095" i="5"/>
  <c r="B4119" i="5"/>
  <c r="B4143" i="5"/>
  <c r="B4167" i="5"/>
  <c r="B4191" i="5"/>
  <c r="B4215" i="5"/>
  <c r="B4239" i="5"/>
  <c r="B4263" i="5"/>
  <c r="B4287" i="5"/>
  <c r="B4311" i="5"/>
  <c r="B5418" i="5"/>
  <c r="B4359" i="5"/>
  <c r="B4383" i="5"/>
  <c r="B4407" i="5"/>
  <c r="B4431" i="5"/>
  <c r="B4455" i="5"/>
  <c r="B4479" i="5"/>
  <c r="B4503" i="5"/>
  <c r="B4527" i="5"/>
  <c r="B4551" i="5"/>
  <c r="B4575" i="5"/>
  <c r="B4599" i="5"/>
  <c r="B4623" i="5"/>
  <c r="B4647" i="5"/>
  <c r="B4671" i="5"/>
  <c r="B2280" i="5"/>
  <c r="B2304" i="5"/>
  <c r="B2328" i="5"/>
  <c r="B2352" i="5"/>
  <c r="B2376" i="5"/>
  <c r="B2400" i="5"/>
  <c r="B2424" i="5"/>
  <c r="B2448" i="5"/>
  <c r="B2472" i="5"/>
  <c r="B2496" i="5"/>
  <c r="B2520" i="5"/>
  <c r="B2544" i="5"/>
  <c r="B2568" i="5"/>
  <c r="B2592" i="5"/>
  <c r="B2616" i="5"/>
  <c r="B2640" i="5"/>
  <c r="B2664" i="5"/>
  <c r="B2688" i="5"/>
  <c r="B2712" i="5"/>
  <c r="B2736" i="5"/>
  <c r="B2760" i="5"/>
  <c r="B2784" i="5"/>
  <c r="B2808" i="5"/>
  <c r="B2832" i="5"/>
  <c r="B2856" i="5"/>
  <c r="B2880" i="5"/>
  <c r="B2904" i="5"/>
  <c r="B2928" i="5"/>
  <c r="B2952" i="5"/>
  <c r="B2976" i="5"/>
  <c r="B3000" i="5"/>
  <c r="B3024" i="5"/>
  <c r="B3048" i="5"/>
  <c r="B3072" i="5"/>
  <c r="B3096" i="5"/>
  <c r="B3120" i="5"/>
  <c r="B3144" i="5"/>
  <c r="B3168" i="5"/>
  <c r="B3192" i="5"/>
  <c r="B3216" i="5"/>
  <c r="B3240" i="5"/>
  <c r="B3264" i="5"/>
  <c r="B3288" i="5"/>
  <c r="B3312" i="5"/>
  <c r="B3336" i="5"/>
  <c r="B3360" i="5"/>
  <c r="B3384" i="5"/>
  <c r="B3408" i="5"/>
  <c r="B3432" i="5"/>
  <c r="B3456" i="5"/>
  <c r="B3480" i="5"/>
  <c r="B3504" i="5"/>
  <c r="B3528" i="5"/>
  <c r="B3552" i="5"/>
  <c r="B3576" i="5"/>
  <c r="B3600" i="5"/>
  <c r="B3624" i="5"/>
  <c r="B3648" i="5"/>
  <c r="B3672" i="5"/>
  <c r="B3696" i="5"/>
  <c r="B3720" i="5"/>
  <c r="B3744" i="5"/>
  <c r="B3768" i="5"/>
  <c r="B3792" i="5"/>
  <c r="B3816" i="5"/>
  <c r="B3840" i="5"/>
  <c r="B3864" i="5"/>
  <c r="B3888" i="5"/>
  <c r="B3912" i="5"/>
  <c r="B3936" i="5"/>
  <c r="B3960" i="5"/>
  <c r="B3984" i="5"/>
  <c r="B4008" i="5"/>
  <c r="B4032" i="5"/>
  <c r="B4056" i="5"/>
  <c r="B4080" i="5"/>
  <c r="B4104" i="5"/>
  <c r="B4128" i="5"/>
  <c r="B4152" i="5"/>
  <c r="B4176" i="5"/>
  <c r="B4348" i="5"/>
  <c r="B4224" i="5"/>
  <c r="B4396" i="5"/>
  <c r="B4272" i="5"/>
  <c r="B4296" i="5"/>
  <c r="B4320" i="5"/>
  <c r="B4344" i="5"/>
  <c r="B4368" i="5"/>
  <c r="B4392" i="5"/>
  <c r="B4416" i="5"/>
  <c r="B4440" i="5"/>
  <c r="B4464" i="5"/>
  <c r="B4488" i="5"/>
  <c r="B4512" i="5"/>
  <c r="B4536" i="5"/>
  <c r="B4560" i="5"/>
  <c r="B4584" i="5"/>
  <c r="B4608" i="5"/>
  <c r="B4632" i="5"/>
  <c r="B4656" i="5"/>
  <c r="B4680" i="5"/>
  <c r="B3438" i="5"/>
  <c r="B3462" i="5"/>
  <c r="B3486" i="5"/>
  <c r="B3510" i="5"/>
  <c r="B3534" i="5"/>
  <c r="B3558" i="5"/>
  <c r="B3582" i="5"/>
  <c r="B3606" i="5"/>
  <c r="B3630" i="5"/>
  <c r="B3654" i="5"/>
  <c r="B3678" i="5"/>
  <c r="B3702" i="5"/>
  <c r="B3726" i="5"/>
  <c r="B3750" i="5"/>
  <c r="B3774" i="5"/>
  <c r="B3798" i="5"/>
  <c r="B3822" i="5"/>
  <c r="B3846" i="5"/>
  <c r="B3870" i="5"/>
  <c r="B3894" i="5"/>
  <c r="B3918" i="5"/>
  <c r="B3942" i="5"/>
  <c r="B3966" i="5"/>
  <c r="B3990" i="5"/>
  <c r="B4014" i="5"/>
  <c r="B4038" i="5"/>
  <c r="B4062" i="5"/>
  <c r="B4086" i="5"/>
  <c r="B4110" i="5"/>
  <c r="B4134" i="5"/>
  <c r="B4158" i="5"/>
  <c r="B4182" i="5"/>
  <c r="B4206" i="5"/>
  <c r="B4230" i="5"/>
  <c r="B4254" i="5"/>
  <c r="B4278" i="5"/>
  <c r="B4302" i="5"/>
  <c r="B4326" i="5"/>
  <c r="B4350" i="5"/>
  <c r="B4374" i="5"/>
  <c r="B4398" i="5"/>
  <c r="B4422" i="5"/>
  <c r="B4446" i="5"/>
  <c r="B4470" i="5"/>
  <c r="B4494" i="5"/>
  <c r="B4518" i="5"/>
  <c r="B4542" i="5"/>
  <c r="B4566" i="5"/>
  <c r="B4590" i="5"/>
  <c r="B4614" i="5"/>
  <c r="B4638" i="5"/>
  <c r="B4662" i="5"/>
  <c r="B4686" i="5"/>
  <c r="B5207" i="5"/>
  <c r="B4734" i="5"/>
  <c r="B4758" i="5"/>
  <c r="B4782" i="5"/>
  <c r="B4806" i="5"/>
  <c r="B4830" i="5"/>
  <c r="B4854" i="5"/>
  <c r="B4878" i="5"/>
  <c r="B4902" i="5"/>
  <c r="B5236" i="5"/>
  <c r="B4950" i="5"/>
  <c r="B4974" i="5"/>
  <c r="B4998" i="5"/>
  <c r="B5022" i="5"/>
  <c r="B5046" i="5"/>
  <c r="B5428" i="5"/>
  <c r="B5094" i="5"/>
  <c r="B5118" i="5"/>
  <c r="B5142" i="5"/>
  <c r="B5166" i="5"/>
  <c r="B5190" i="5"/>
  <c r="B4748" i="5"/>
  <c r="B5238" i="5"/>
  <c r="B5262" i="5"/>
  <c r="B4778" i="5"/>
  <c r="B5310" i="5"/>
  <c r="B5334" i="5"/>
  <c r="B5358" i="5"/>
  <c r="B5382" i="5"/>
  <c r="B5406" i="5"/>
  <c r="B5430" i="5"/>
  <c r="B5454" i="5"/>
  <c r="B5478" i="5"/>
  <c r="B5502" i="5"/>
  <c r="B5526" i="5"/>
  <c r="B5550" i="5"/>
  <c r="B1633" i="5"/>
  <c r="B1797" i="5"/>
  <c r="B1973" i="5"/>
  <c r="B2149" i="5"/>
  <c r="B4699" i="5"/>
  <c r="B4723" i="5"/>
  <c r="B4747" i="5"/>
  <c r="B4771" i="5"/>
  <c r="B4795" i="5"/>
  <c r="B4819" i="5"/>
  <c r="B4843" i="5"/>
  <c r="B4867" i="5"/>
  <c r="B4891" i="5"/>
  <c r="B4915" i="5"/>
  <c r="B4939" i="5"/>
  <c r="B4963" i="5"/>
  <c r="B4987" i="5"/>
  <c r="B5011" i="5"/>
  <c r="B5035" i="5"/>
  <c r="B5059" i="5"/>
  <c r="B5083" i="5"/>
  <c r="B5107" i="5"/>
  <c r="B5131" i="5"/>
  <c r="B5155" i="5"/>
  <c r="B5179" i="5"/>
  <c r="B5203" i="5"/>
  <c r="B5227" i="5"/>
  <c r="B5251" i="5"/>
  <c r="B5275" i="5"/>
  <c r="B5299" i="5"/>
  <c r="B5323" i="5"/>
  <c r="B4654" i="5"/>
  <c r="B5371" i="5"/>
  <c r="B5395" i="5"/>
  <c r="B5419" i="5"/>
  <c r="B5443" i="5"/>
  <c r="B2420" i="5"/>
  <c r="B5491" i="5"/>
  <c r="B5515" i="5"/>
  <c r="B5539" i="5"/>
  <c r="B5563" i="5"/>
  <c r="B173" i="5"/>
  <c r="B217" i="5"/>
  <c r="B4720" i="5"/>
  <c r="B4744" i="5"/>
  <c r="B4768" i="5"/>
  <c r="B4792" i="5"/>
  <c r="B4816" i="5"/>
  <c r="B4840" i="5"/>
  <c r="B4864" i="5"/>
  <c r="B4888" i="5"/>
  <c r="B4912" i="5"/>
  <c r="B4936" i="5"/>
  <c r="B4960" i="5"/>
  <c r="B4984" i="5"/>
  <c r="B5008" i="5"/>
  <c r="B5032" i="5"/>
  <c r="B5056" i="5"/>
  <c r="B5080" i="5"/>
  <c r="B5104" i="5"/>
  <c r="B5128" i="5"/>
  <c r="B5152" i="5"/>
  <c r="B5176" i="5"/>
  <c r="B1656" i="5"/>
  <c r="B5224" i="5"/>
  <c r="B5248" i="5"/>
  <c r="B5272" i="5"/>
  <c r="B5296" i="5"/>
  <c r="B5320" i="5"/>
  <c r="B5344" i="5"/>
  <c r="B5368" i="5"/>
  <c r="B4781" i="5"/>
  <c r="B5416" i="5"/>
  <c r="B5440" i="5"/>
  <c r="B5464" i="5"/>
  <c r="B5488" i="5"/>
  <c r="B5512" i="5"/>
  <c r="B5536" i="5"/>
  <c r="B5560" i="5"/>
  <c r="B185" i="5"/>
  <c r="B1449" i="5"/>
  <c r="B1473" i="5"/>
  <c r="B1497" i="5"/>
  <c r="B1525" i="5"/>
  <c r="B1549" i="5"/>
  <c r="B1573" i="5"/>
  <c r="B1597" i="5"/>
  <c r="B1621" i="5"/>
  <c r="B1649" i="5"/>
  <c r="B1677" i="5"/>
  <c r="B1705" i="5"/>
  <c r="B1733" i="5"/>
  <c r="B1761" i="5"/>
  <c r="B1789" i="5"/>
  <c r="B1817" i="5"/>
  <c r="B1845" i="5"/>
  <c r="B1873" i="5"/>
  <c r="B1901" i="5"/>
  <c r="B1929" i="5"/>
  <c r="B1957" i="5"/>
  <c r="B1985" i="5"/>
  <c r="B2013" i="5"/>
  <c r="B2041" i="5"/>
  <c r="B2069" i="5"/>
  <c r="B2097" i="5"/>
  <c r="B2125" i="5"/>
  <c r="B2153" i="5"/>
  <c r="B2177" i="5"/>
  <c r="B2205" i="5"/>
  <c r="B2505" i="5"/>
  <c r="B2849" i="5"/>
  <c r="B3113" i="5"/>
  <c r="B3401" i="5"/>
  <c r="B3705" i="5"/>
  <c r="B4005" i="5"/>
  <c r="B2237" i="5"/>
  <c r="B4509" i="5"/>
  <c r="B4849" i="5"/>
  <c r="B2245" i="5"/>
  <c r="B2293" i="5"/>
  <c r="B2341" i="5"/>
  <c r="B2385" i="5"/>
  <c r="B2429" i="5"/>
  <c r="B2477" i="5"/>
  <c r="B2529" i="5"/>
  <c r="B2573" i="5"/>
  <c r="B2617" i="5"/>
  <c r="B2665" i="5"/>
  <c r="B2713" i="5"/>
  <c r="B2769" i="5"/>
  <c r="B2817" i="5"/>
  <c r="B2869" i="5"/>
  <c r="B2921" i="5"/>
  <c r="B2956" i="5"/>
  <c r="B3017" i="5"/>
  <c r="B3065" i="5"/>
  <c r="B3109" i="5"/>
  <c r="B3153" i="5"/>
  <c r="B76" i="5"/>
  <c r="B3253" i="5"/>
  <c r="B3297" i="5"/>
  <c r="B3349" i="5"/>
  <c r="B3397" i="5"/>
  <c r="B3445" i="5"/>
  <c r="B3497" i="5"/>
  <c r="B3545" i="5"/>
  <c r="B3593" i="5"/>
  <c r="B3645" i="5"/>
  <c r="B3689" i="5"/>
  <c r="B3737" i="5"/>
  <c r="B3785" i="5"/>
  <c r="B3837" i="5"/>
  <c r="B3881" i="5"/>
  <c r="B3929" i="5"/>
  <c r="B3977" i="5"/>
  <c r="B4025" i="5"/>
  <c r="B4073" i="5"/>
  <c r="B4125" i="5"/>
  <c r="B4177" i="5"/>
  <c r="B4229" i="5"/>
  <c r="B4273" i="5"/>
  <c r="B4329" i="5"/>
  <c r="B4373" i="5"/>
  <c r="B4421" i="5"/>
  <c r="B4469" i="5"/>
  <c r="B4517" i="5"/>
  <c r="B4565" i="5"/>
  <c r="B4609" i="5"/>
  <c r="B4665" i="5"/>
  <c r="B4717" i="5"/>
  <c r="B4761" i="5"/>
  <c r="B4813" i="5"/>
  <c r="B4869" i="5"/>
  <c r="B4917" i="5"/>
  <c r="B2249" i="5"/>
  <c r="B2309" i="5"/>
  <c r="B2365" i="5"/>
  <c r="B2425" i="5"/>
  <c r="B2481" i="5"/>
  <c r="B2537" i="5"/>
  <c r="B2597" i="5"/>
  <c r="B2653" i="5"/>
  <c r="B2709" i="5"/>
  <c r="B2757" i="5"/>
  <c r="B2813" i="5"/>
  <c r="B2865" i="5"/>
  <c r="B2917" i="5"/>
  <c r="B2973" i="5"/>
  <c r="B3033" i="5"/>
  <c r="B3093" i="5"/>
  <c r="B3157" i="5"/>
  <c r="B3217" i="5"/>
  <c r="B3273" i="5"/>
  <c r="B3329" i="5"/>
  <c r="B3381" i="5"/>
  <c r="B3437" i="5"/>
  <c r="B3493" i="5"/>
  <c r="B3549" i="5"/>
  <c r="B3609" i="5"/>
  <c r="B3665" i="5"/>
  <c r="B3721" i="5"/>
  <c r="B3781" i="5"/>
  <c r="B3833" i="5"/>
  <c r="B3897" i="5"/>
  <c r="B3953" i="5"/>
  <c r="B4013" i="5"/>
  <c r="B4069" i="5"/>
  <c r="B4129" i="5"/>
  <c r="B4181" i="5"/>
  <c r="B4233" i="5"/>
  <c r="B4297" i="5"/>
  <c r="B4353" i="5"/>
  <c r="B4417" i="5"/>
  <c r="B4473" i="5"/>
  <c r="B4529" i="5"/>
  <c r="B4585" i="5"/>
  <c r="B4641" i="5"/>
  <c r="B4689" i="5"/>
  <c r="B4741" i="5"/>
  <c r="B4797" i="5"/>
  <c r="B4845" i="5"/>
  <c r="B4901" i="5"/>
  <c r="B4949" i="5"/>
  <c r="B137" i="5"/>
  <c r="B245" i="5"/>
  <c r="B4724" i="5"/>
  <c r="B389" i="5"/>
  <c r="B937" i="5"/>
  <c r="B1365" i="5"/>
  <c r="B1389" i="5"/>
  <c r="B1413" i="5"/>
  <c r="B4965" i="5"/>
  <c r="B5105" i="5"/>
  <c r="B21" i="5"/>
  <c r="B53" i="5"/>
  <c r="B117" i="5"/>
  <c r="B101" i="5"/>
  <c r="B265" i="5"/>
  <c r="B289" i="5"/>
  <c r="B4993" i="5"/>
  <c r="B5017" i="5"/>
  <c r="B5049" i="5"/>
  <c r="B5073" i="5"/>
  <c r="B5097" i="5"/>
  <c r="B5129" i="5"/>
  <c r="B5153" i="5"/>
  <c r="B1421" i="5"/>
  <c r="B5245" i="5"/>
  <c r="B5317" i="5"/>
  <c r="B5253" i="5"/>
  <c r="B5325" i="5"/>
  <c r="B5249" i="5"/>
  <c r="B5321" i="5"/>
  <c r="B309" i="5"/>
  <c r="B333" i="5"/>
  <c r="B589" i="5"/>
  <c r="B613" i="5"/>
  <c r="B821" i="5"/>
  <c r="B845" i="5"/>
  <c r="B869" i="5"/>
  <c r="B893" i="5"/>
  <c r="B917" i="5"/>
  <c r="B353" i="5"/>
  <c r="B405" i="5"/>
  <c r="B429" i="5"/>
  <c r="B453" i="5"/>
  <c r="B477" i="5"/>
  <c r="B501" i="5"/>
  <c r="B525" i="5"/>
  <c r="B553" i="5"/>
  <c r="B621" i="5"/>
  <c r="B645" i="5"/>
  <c r="B669" i="5"/>
  <c r="B693" i="5"/>
  <c r="B717" i="5"/>
  <c r="B741" i="5"/>
  <c r="B765" i="5"/>
  <c r="B789" i="5"/>
  <c r="B957" i="5"/>
  <c r="B981" i="5"/>
  <c r="B1005" i="5"/>
  <c r="B1029" i="5"/>
  <c r="B1053" i="5"/>
  <c r="B1077" i="5"/>
  <c r="B1101" i="5"/>
  <c r="B1125" i="5"/>
  <c r="B1149" i="5"/>
  <c r="B1173" i="5"/>
  <c r="B1197" i="5"/>
  <c r="B1221" i="5"/>
  <c r="B1245" i="5"/>
  <c r="B1269" i="5"/>
  <c r="B1293" i="5"/>
  <c r="B1317" i="5"/>
  <c r="B1341" i="5"/>
  <c r="B5341" i="5"/>
  <c r="B5365" i="5"/>
  <c r="B5389" i="5"/>
  <c r="B5413" i="5"/>
  <c r="B5210" i="5"/>
  <c r="B5461" i="5"/>
  <c r="B5485" i="5"/>
  <c r="B5509" i="5"/>
  <c r="B5533" i="5"/>
  <c r="B5557" i="5"/>
  <c r="B3422" i="5"/>
  <c r="B1963" i="5"/>
  <c r="B2766" i="5"/>
  <c r="B2011" i="5"/>
  <c r="B2035" i="5"/>
  <c r="B2059" i="5"/>
  <c r="B2083" i="5"/>
  <c r="B2107" i="5"/>
  <c r="B2131" i="5"/>
  <c r="B2155" i="5"/>
  <c r="B2179" i="5"/>
  <c r="B2203" i="5"/>
  <c r="B2227" i="5"/>
  <c r="B2251" i="5"/>
  <c r="B2275" i="5"/>
  <c r="B2299" i="5"/>
  <c r="B2323" i="5"/>
  <c r="B2347" i="5"/>
  <c r="B2371" i="5"/>
  <c r="B2395" i="5"/>
  <c r="B2419" i="5"/>
  <c r="B2443" i="5"/>
  <c r="B2467" i="5"/>
  <c r="B2491" i="5"/>
  <c r="B2515" i="5"/>
  <c r="B2539" i="5"/>
  <c r="B2563" i="5"/>
  <c r="B2587" i="5"/>
  <c r="B2611" i="5"/>
  <c r="B2635" i="5"/>
  <c r="B2659" i="5"/>
  <c r="B2683" i="5"/>
  <c r="B2707" i="5"/>
  <c r="B2731" i="5"/>
  <c r="B2755" i="5"/>
  <c r="B2779" i="5"/>
  <c r="B2803" i="5"/>
  <c r="B2827" i="5"/>
  <c r="B2851" i="5"/>
  <c r="B2875" i="5"/>
  <c r="B2899" i="5"/>
  <c r="B2923" i="5"/>
  <c r="B2947" i="5"/>
  <c r="B2971" i="5"/>
  <c r="B2995" i="5"/>
  <c r="B3019" i="5"/>
  <c r="B3043" i="5"/>
  <c r="B3067" i="5"/>
  <c r="B3091" i="5"/>
  <c r="B3115" i="5"/>
  <c r="B5412" i="5"/>
  <c r="B3163" i="5"/>
  <c r="B3923" i="5"/>
  <c r="B3211" i="5"/>
  <c r="B3235" i="5"/>
  <c r="B3259" i="5"/>
  <c r="B3283" i="5"/>
  <c r="B3307" i="5"/>
  <c r="B3331" i="5"/>
  <c r="B3355" i="5"/>
  <c r="B3379" i="5"/>
  <c r="B3403" i="5"/>
  <c r="B3427" i="5"/>
  <c r="B3451" i="5"/>
  <c r="B3475" i="5"/>
  <c r="B3499" i="5"/>
  <c r="B3523" i="5"/>
  <c r="B3547" i="5"/>
  <c r="B3571" i="5"/>
  <c r="B3595" i="5"/>
  <c r="B3619" i="5"/>
  <c r="B3643" i="5"/>
  <c r="B3667" i="5"/>
  <c r="B5548" i="5"/>
  <c r="B3715" i="5"/>
  <c r="B3739" i="5"/>
  <c r="B3763" i="5"/>
  <c r="B3787" i="5"/>
  <c r="B3811" i="5"/>
  <c r="B3835" i="5"/>
  <c r="B3859" i="5"/>
  <c r="B3883" i="5"/>
  <c r="B3907" i="5"/>
  <c r="B3931" i="5"/>
  <c r="B3955" i="5"/>
  <c r="B3979" i="5"/>
  <c r="B4003" i="5"/>
  <c r="B2148" i="5"/>
  <c r="B4051" i="5"/>
  <c r="B4075" i="5"/>
  <c r="B4099" i="5"/>
  <c r="B4123" i="5"/>
  <c r="B4147" i="5"/>
  <c r="B4171" i="5"/>
  <c r="B4195" i="5"/>
  <c r="B4219" i="5"/>
  <c r="B4243" i="5"/>
  <c r="B4267" i="5"/>
  <c r="B4291" i="5"/>
  <c r="B4315" i="5"/>
  <c r="B4339" i="5"/>
  <c r="B4363" i="5"/>
  <c r="B4387" i="5"/>
  <c r="B4411" i="5"/>
  <c r="B4435" i="5"/>
  <c r="B4459" i="5"/>
  <c r="B4483" i="5"/>
  <c r="B4507" i="5"/>
  <c r="B4531" i="5"/>
  <c r="B4555" i="5"/>
  <c r="B4579" i="5"/>
  <c r="B4603" i="5"/>
  <c r="B4627" i="5"/>
  <c r="B4651" i="5"/>
  <c r="B4675" i="5"/>
  <c r="B2284" i="5"/>
  <c r="B2308" i="5"/>
  <c r="B2332" i="5"/>
  <c r="B2356" i="5"/>
  <c r="B2380" i="5"/>
  <c r="B2404" i="5"/>
  <c r="B2428" i="5"/>
  <c r="B2452" i="5"/>
  <c r="B2476" i="5"/>
  <c r="B2500" i="5"/>
  <c r="B2524" i="5"/>
  <c r="B2548" i="5"/>
  <c r="B2572" i="5"/>
  <c r="B2596" i="5"/>
  <c r="B2620" i="5"/>
  <c r="B2644" i="5"/>
  <c r="B2668" i="5"/>
  <c r="B2692" i="5"/>
  <c r="B2716" i="5"/>
  <c r="B2740" i="5"/>
  <c r="B2764" i="5"/>
  <c r="B2788" i="5"/>
  <c r="B2812" i="5"/>
  <c r="B2836" i="5"/>
  <c r="B2860" i="5"/>
  <c r="B2884" i="5"/>
  <c r="B2908" i="5"/>
  <c r="B2932" i="5"/>
  <c r="B2113" i="5"/>
  <c r="B2980" i="5"/>
  <c r="B3004" i="5"/>
  <c r="B3028" i="5"/>
  <c r="B3052" i="5"/>
  <c r="B3076" i="5"/>
  <c r="B3100" i="5"/>
  <c r="B3124" i="5"/>
  <c r="B3148" i="5"/>
  <c r="B3172" i="5"/>
  <c r="B3196" i="5"/>
  <c r="B3220" i="5"/>
  <c r="B3244" i="5"/>
  <c r="B3268" i="5"/>
  <c r="B5562" i="5"/>
  <c r="B3316" i="5"/>
  <c r="B3340" i="5"/>
  <c r="B3364" i="5"/>
  <c r="B3388" i="5"/>
  <c r="B3412" i="5"/>
  <c r="B3436" i="5"/>
  <c r="B3460" i="5"/>
  <c r="B3484" i="5"/>
  <c r="B3508" i="5"/>
  <c r="B3532" i="5"/>
  <c r="B3556" i="5"/>
  <c r="B3580" i="5"/>
  <c r="B3604" i="5"/>
  <c r="B3628" i="5"/>
  <c r="B3652" i="5"/>
  <c r="B3676" i="5"/>
  <c r="B3700" i="5"/>
  <c r="B3724" i="5"/>
  <c r="B3748" i="5"/>
  <c r="B3772" i="5"/>
  <c r="B3796" i="5"/>
  <c r="B3820" i="5"/>
  <c r="B3844" i="5"/>
  <c r="B3868" i="5"/>
  <c r="B3892" i="5"/>
  <c r="B3916" i="5"/>
  <c r="B3940" i="5"/>
  <c r="B3964" i="5"/>
  <c r="B3988" i="5"/>
  <c r="B4012" i="5"/>
  <c r="B4036" i="5"/>
  <c r="B4060" i="5"/>
  <c r="B4084" i="5"/>
  <c r="B4108" i="5"/>
  <c r="B4132" i="5"/>
  <c r="B4156" i="5"/>
  <c r="B4180" i="5"/>
  <c r="B4204" i="5"/>
  <c r="B4228" i="5"/>
  <c r="B4252" i="5"/>
  <c r="B4276" i="5"/>
  <c r="B4300" i="5"/>
  <c r="B4324" i="5"/>
  <c r="B4487" i="5"/>
  <c r="B4372" i="5"/>
  <c r="B5437" i="5"/>
  <c r="B4420" i="5"/>
  <c r="B4444" i="5"/>
  <c r="B4468" i="5"/>
  <c r="B4492" i="5"/>
  <c r="B4516" i="5"/>
  <c r="B4540" i="5"/>
  <c r="B4564" i="5"/>
  <c r="B4588" i="5"/>
  <c r="B4612" i="5"/>
  <c r="B4636" i="5"/>
  <c r="B4660" i="5"/>
  <c r="B4684" i="5"/>
  <c r="B3442" i="5"/>
  <c r="B3466" i="5"/>
  <c r="B3490" i="5"/>
  <c r="B3514" i="5"/>
  <c r="B3538" i="5"/>
  <c r="B3562" i="5"/>
  <c r="B3586" i="5"/>
  <c r="B3610" i="5"/>
  <c r="B3634" i="5"/>
  <c r="B3658" i="5"/>
  <c r="B3682" i="5"/>
  <c r="B3706" i="5"/>
  <c r="B3730" i="5"/>
  <c r="B3754" i="5"/>
  <c r="B3778" i="5"/>
  <c r="B3802" i="5"/>
  <c r="B3826" i="5"/>
  <c r="B3850" i="5"/>
  <c r="B3874" i="5"/>
  <c r="B3898" i="5"/>
  <c r="B3922" i="5"/>
  <c r="B3946" i="5"/>
  <c r="B3970" i="5"/>
  <c r="B3994" i="5"/>
  <c r="B4018" i="5"/>
  <c r="B4042" i="5"/>
  <c r="B4066" i="5"/>
  <c r="B4090" i="5"/>
  <c r="B4114" i="5"/>
  <c r="B4138" i="5"/>
  <c r="B4162" i="5"/>
  <c r="B4186" i="5"/>
  <c r="B4210" i="5"/>
  <c r="B3134" i="5"/>
  <c r="B4258" i="5"/>
  <c r="B4282" i="5"/>
  <c r="B4306" i="5"/>
  <c r="B4330" i="5"/>
  <c r="B4354" i="5"/>
  <c r="B4378" i="5"/>
  <c r="B4402" i="5"/>
  <c r="B4426" i="5"/>
  <c r="B4450" i="5"/>
  <c r="B4474" i="5"/>
  <c r="B4498" i="5"/>
  <c r="B4522" i="5"/>
  <c r="B4546" i="5"/>
  <c r="B4570" i="5"/>
  <c r="B4594" i="5"/>
  <c r="B4618" i="5"/>
  <c r="B4642" i="5"/>
  <c r="B4666" i="5"/>
  <c r="B4690" i="5"/>
  <c r="B4714" i="5"/>
  <c r="B4738" i="5"/>
  <c r="B4762" i="5"/>
  <c r="B4786" i="5"/>
  <c r="B4810" i="5"/>
  <c r="B4834" i="5"/>
  <c r="B4858" i="5"/>
  <c r="B4882" i="5"/>
  <c r="B4946" i="5"/>
  <c r="B4930" i="5"/>
  <c r="B4954" i="5"/>
  <c r="B4978" i="5"/>
  <c r="B5002" i="5"/>
  <c r="B5026" i="5"/>
  <c r="B5050" i="5"/>
  <c r="B5467" i="5"/>
  <c r="B5098" i="5"/>
  <c r="B5122" i="5"/>
  <c r="B5146" i="5"/>
  <c r="B5170" i="5"/>
  <c r="B5194" i="5"/>
  <c r="B5218" i="5"/>
  <c r="B5242" i="5"/>
  <c r="B5266" i="5"/>
  <c r="B678" i="5"/>
  <c r="B5314" i="5"/>
  <c r="B5338" i="5"/>
  <c r="B5362" i="5"/>
  <c r="B5386" i="5"/>
  <c r="B5410" i="5"/>
  <c r="B5434" i="5"/>
  <c r="B5458" i="5"/>
  <c r="B5482" i="5"/>
  <c r="B5506" i="5"/>
  <c r="B5530" i="5"/>
  <c r="B5554" i="5"/>
  <c r="B1657" i="5"/>
  <c r="B1829" i="5"/>
  <c r="B1993" i="5"/>
  <c r="B2181" i="5"/>
  <c r="B4703" i="5"/>
  <c r="B4727" i="5"/>
  <c r="B5303" i="5"/>
  <c r="B4775" i="5"/>
  <c r="B4799" i="5"/>
  <c r="B4823" i="5"/>
  <c r="B4847" i="5"/>
  <c r="B4871" i="5"/>
  <c r="B4895" i="5"/>
  <c r="B4919" i="5"/>
  <c r="B4943" i="5"/>
  <c r="B4967" i="5"/>
  <c r="B4991" i="5"/>
  <c r="B5015" i="5"/>
  <c r="B5039" i="5"/>
  <c r="B5286" i="5"/>
  <c r="B5087" i="5"/>
  <c r="B5111" i="5"/>
  <c r="B5135" i="5"/>
  <c r="B5159" i="5"/>
  <c r="B5183" i="5"/>
  <c r="B4861" i="5"/>
  <c r="B5231" i="5"/>
  <c r="B5255" i="5"/>
  <c r="B5279" i="5"/>
  <c r="B4308" i="5"/>
  <c r="B5327" i="5"/>
  <c r="B5351" i="5"/>
  <c r="B5375" i="5"/>
  <c r="B5399" i="5"/>
  <c r="B5423" i="5"/>
  <c r="B5447" i="5"/>
  <c r="B5471" i="5"/>
  <c r="B5495" i="5"/>
  <c r="B5519" i="5"/>
  <c r="B5543" i="5"/>
  <c r="B25" i="5"/>
  <c r="B181" i="5"/>
  <c r="B225" i="5"/>
  <c r="B1290" i="5"/>
  <c r="B5360" i="5"/>
  <c r="B5214" i="5"/>
  <c r="B4796" i="5"/>
  <c r="B4820" i="5"/>
  <c r="B4844" i="5"/>
  <c r="B4868" i="5"/>
  <c r="B4892" i="5"/>
  <c r="B4916" i="5"/>
  <c r="B4940" i="5"/>
  <c r="B4964" i="5"/>
  <c r="B4988" i="5"/>
  <c r="B5012" i="5"/>
  <c r="B5036" i="5"/>
  <c r="B5060" i="5"/>
  <c r="B5084" i="5"/>
  <c r="B5108" i="5"/>
  <c r="B3187" i="5"/>
  <c r="B5156" i="5"/>
  <c r="B5180" i="5"/>
  <c r="B4670" i="5"/>
  <c r="B5228" i="5"/>
  <c r="B5252" i="5"/>
  <c r="B5276" i="5"/>
  <c r="B5300" i="5"/>
  <c r="B5324" i="5"/>
  <c r="B5348" i="5"/>
  <c r="B5372" i="5"/>
  <c r="B5396" i="5"/>
  <c r="B5420" i="5"/>
  <c r="B5444" i="5"/>
  <c r="B5468" i="5"/>
  <c r="B5492" i="5"/>
  <c r="B5516" i="5"/>
  <c r="B5540" i="5"/>
  <c r="B5564" i="5"/>
  <c r="B193" i="5"/>
  <c r="B1453" i="5"/>
  <c r="B1477" i="5"/>
  <c r="B1501" i="5"/>
  <c r="B1529" i="5"/>
  <c r="B1553" i="5"/>
  <c r="B1577" i="5"/>
  <c r="B1601" i="5"/>
  <c r="B1625" i="5"/>
  <c r="B1653" i="5"/>
  <c r="B1681" i="5"/>
  <c r="B1709" i="5"/>
  <c r="B1741" i="5"/>
  <c r="B1765" i="5"/>
  <c r="B1793" i="5"/>
  <c r="B1821" i="5"/>
  <c r="B1849" i="5"/>
  <c r="B1877" i="5"/>
  <c r="B1905" i="5"/>
  <c r="B1933" i="5"/>
  <c r="B1961" i="5"/>
  <c r="B1989" i="5"/>
  <c r="B2017" i="5"/>
  <c r="B2045" i="5"/>
  <c r="B2073" i="5"/>
  <c r="B2101" i="5"/>
  <c r="B2129" i="5"/>
  <c r="B2157" i="5"/>
  <c r="B2185" i="5"/>
  <c r="B2213" i="5"/>
  <c r="B2561" i="5"/>
  <c r="B2893" i="5"/>
  <c r="B3177" i="5"/>
  <c r="B3457" i="5"/>
  <c r="B3757" i="5"/>
  <c r="B4061" i="5"/>
  <c r="B4277" i="5"/>
  <c r="B4549" i="5"/>
  <c r="B4897" i="5"/>
  <c r="B2253" i="5"/>
  <c r="B2301" i="5"/>
  <c r="B2345" i="5"/>
  <c r="B2393" i="5"/>
  <c r="B2437" i="5"/>
  <c r="B2485" i="5"/>
  <c r="B2533" i="5"/>
  <c r="B2581" i="5"/>
  <c r="B2629" i="5"/>
  <c r="B2673" i="5"/>
  <c r="B2721" i="5"/>
  <c r="B2773" i="5"/>
  <c r="B2825" i="5"/>
  <c r="B2877" i="5"/>
  <c r="B2929" i="5"/>
  <c r="B2977" i="5"/>
  <c r="B3029" i="5"/>
  <c r="B3073" i="5"/>
  <c r="B3117" i="5"/>
  <c r="B3055" i="5"/>
  <c r="B3209" i="5"/>
  <c r="B3261" i="5"/>
  <c r="B3305" i="5"/>
  <c r="B3361" i="5"/>
  <c r="B3409" i="5"/>
  <c r="B3453" i="5"/>
  <c r="B3505" i="5"/>
  <c r="B3553" i="5"/>
  <c r="B3601" i="5"/>
  <c r="B3653" i="5"/>
  <c r="B3697" i="5"/>
  <c r="B3741" i="5"/>
  <c r="B3793" i="5"/>
  <c r="B3841" i="5"/>
  <c r="B3889" i="5"/>
  <c r="B3937" i="5"/>
  <c r="B3985" i="5"/>
  <c r="B4029" i="5"/>
  <c r="B4081" i="5"/>
  <c r="B4133" i="5"/>
  <c r="B4185" i="5"/>
  <c r="B4237" i="5"/>
  <c r="B4285" i="5"/>
  <c r="B4333" i="5"/>
  <c r="B4381" i="5"/>
  <c r="B4429" i="5"/>
  <c r="B4477" i="5"/>
  <c r="B4525" i="5"/>
  <c r="B4573" i="5"/>
  <c r="B4621" i="5"/>
  <c r="B4677" i="5"/>
  <c r="B4721" i="5"/>
  <c r="B4769" i="5"/>
  <c r="B4701" i="5"/>
  <c r="B4877" i="5"/>
  <c r="B4929" i="5"/>
  <c r="B2261" i="5"/>
  <c r="B2317" i="5"/>
  <c r="B2373" i="5"/>
  <c r="B2433" i="5"/>
  <c r="B2489" i="5"/>
  <c r="B2545" i="5"/>
  <c r="B2605" i="5"/>
  <c r="B2661" i="5"/>
  <c r="B2717" i="5"/>
  <c r="B2765" i="5"/>
  <c r="B2821" i="5"/>
  <c r="B2873" i="5"/>
  <c r="B2925" i="5"/>
  <c r="B2989" i="5"/>
  <c r="B3041" i="5"/>
  <c r="B3105" i="5"/>
  <c r="B3165" i="5"/>
  <c r="B3225" i="5"/>
  <c r="B3281" i="5"/>
  <c r="B3337" i="5"/>
  <c r="B3393" i="5"/>
  <c r="B3449" i="5"/>
  <c r="B3501" i="5"/>
  <c r="B3557" i="5"/>
  <c r="B3617" i="5"/>
  <c r="B3673" i="5"/>
  <c r="B3733" i="5"/>
  <c r="B3789" i="5"/>
  <c r="B3845" i="5"/>
  <c r="B3905" i="5"/>
  <c r="B3965" i="5"/>
  <c r="B4021" i="5"/>
  <c r="B4077" i="5"/>
  <c r="B4137" i="5"/>
  <c r="B403" i="5"/>
  <c r="B4249" i="5"/>
  <c r="B4305" i="5"/>
  <c r="B4365" i="5"/>
  <c r="B4425" i="5"/>
  <c r="B4481" i="5"/>
  <c r="B4537" i="5"/>
  <c r="B4593" i="5"/>
  <c r="B4649" i="5"/>
  <c r="B4697" i="5"/>
  <c r="B4753" i="5"/>
  <c r="B4809" i="5"/>
  <c r="B4857" i="5"/>
  <c r="B4913" i="5"/>
  <c r="B4941" i="5"/>
  <c r="B141" i="5"/>
  <c r="B249" i="5"/>
  <c r="B4961" i="5"/>
  <c r="B886" i="5"/>
  <c r="B941" i="5"/>
  <c r="B1369" i="5"/>
  <c r="B1393" i="5"/>
  <c r="B1417" i="5"/>
  <c r="B5041" i="5"/>
  <c r="B1139" i="5"/>
  <c r="B33" i="5"/>
  <c r="B57" i="5"/>
  <c r="B81" i="5"/>
  <c r="B105" i="5"/>
  <c r="B269" i="5"/>
  <c r="B4973" i="5"/>
  <c r="B4997" i="5"/>
  <c r="B5202" i="5"/>
  <c r="B5053" i="5"/>
  <c r="B5077" i="5"/>
  <c r="B5109" i="5"/>
  <c r="B5133" i="5"/>
  <c r="B5157" i="5"/>
  <c r="B5189" i="5"/>
  <c r="B5257" i="5"/>
  <c r="B5329" i="5"/>
  <c r="B5261" i="5"/>
  <c r="B5333" i="5"/>
  <c r="B5265" i="5"/>
  <c r="B5337" i="5"/>
  <c r="B313" i="5"/>
  <c r="B337" i="5"/>
  <c r="B593" i="5"/>
  <c r="B797" i="5"/>
  <c r="B825" i="5"/>
  <c r="B849" i="5"/>
  <c r="B873" i="5"/>
  <c r="B897" i="5"/>
  <c r="B921" i="5"/>
  <c r="B357" i="5"/>
  <c r="B409" i="5"/>
  <c r="B433" i="5"/>
  <c r="B457" i="5"/>
  <c r="B481" i="5"/>
  <c r="B505" i="5"/>
  <c r="B533" i="5"/>
  <c r="B557" i="5"/>
  <c r="B625" i="5"/>
  <c r="B649" i="5"/>
  <c r="B673" i="5"/>
  <c r="B697" i="5"/>
  <c r="B721" i="5"/>
  <c r="B4746" i="5"/>
  <c r="B769" i="5"/>
  <c r="B793" i="5"/>
  <c r="B961" i="5"/>
  <c r="B985" i="5"/>
  <c r="B1009" i="5"/>
  <c r="B1033" i="5"/>
  <c r="B1057" i="5"/>
  <c r="B1081" i="5"/>
  <c r="B1105" i="5"/>
  <c r="B1129" i="5"/>
  <c r="B1153" i="5"/>
  <c r="B1177" i="5"/>
  <c r="B1201" i="5"/>
  <c r="B1225" i="5"/>
  <c r="B1249" i="5"/>
  <c r="B1273" i="5"/>
  <c r="B1297" i="5"/>
  <c r="B1321" i="5"/>
  <c r="B1345" i="5"/>
  <c r="B5345" i="5"/>
  <c r="B5369" i="5"/>
  <c r="B5393" i="5"/>
  <c r="B5417" i="5"/>
  <c r="B5441" i="5"/>
  <c r="B5465" i="5"/>
  <c r="B5489" i="5"/>
  <c r="B5513" i="5"/>
  <c r="B5537" i="5"/>
  <c r="B5561" i="5"/>
  <c r="B3090" i="5"/>
  <c r="B3114" i="5"/>
  <c r="B3138" i="5"/>
  <c r="B3162" i="5"/>
  <c r="B3186" i="5"/>
  <c r="B3210" i="5"/>
  <c r="B3234" i="5"/>
  <c r="B3258" i="5"/>
  <c r="B3282" i="5"/>
  <c r="B3306" i="5"/>
  <c r="B3330" i="5"/>
  <c r="B3354" i="5"/>
  <c r="B3378" i="5"/>
  <c r="B3402" i="5"/>
  <c r="B3426" i="5"/>
  <c r="B1967" i="5"/>
  <c r="B1991" i="5"/>
  <c r="B2015" i="5"/>
  <c r="B2039" i="5"/>
  <c r="B2063" i="5"/>
  <c r="B2087" i="5"/>
  <c r="B2111" i="5"/>
  <c r="B2135" i="5"/>
  <c r="B2159" i="5"/>
  <c r="B2183" i="5"/>
  <c r="B2207" i="5"/>
  <c r="B2231" i="5"/>
  <c r="B2255" i="5"/>
  <c r="B2279" i="5"/>
  <c r="B2303" i="5"/>
  <c r="B2327" i="5"/>
  <c r="B2351" i="5"/>
  <c r="B2375" i="5"/>
  <c r="B1915" i="5"/>
  <c r="B2423" i="5"/>
  <c r="B2447" i="5"/>
  <c r="B2471" i="5"/>
  <c r="B2495" i="5"/>
  <c r="B2519" i="5"/>
  <c r="B2543" i="5"/>
  <c r="B3498" i="5"/>
  <c r="B2591" i="5"/>
  <c r="B2615" i="5"/>
  <c r="B2639" i="5"/>
  <c r="B2663" i="5"/>
  <c r="B2687" i="5"/>
  <c r="B2711" i="5"/>
  <c r="B2735" i="5"/>
  <c r="B2759" i="5"/>
  <c r="B2783" i="5"/>
  <c r="B2807" i="5"/>
  <c r="B2831" i="5"/>
  <c r="B2855" i="5"/>
  <c r="B2879" i="5"/>
  <c r="B2903" i="5"/>
  <c r="B2927" i="5"/>
  <c r="B2951" i="5"/>
  <c r="B2975" i="5"/>
  <c r="B2999" i="5"/>
  <c r="B3023" i="5"/>
  <c r="B3047" i="5"/>
  <c r="B3071" i="5"/>
  <c r="B3095" i="5"/>
  <c r="B3119" i="5"/>
  <c r="B3143" i="5"/>
  <c r="B3167" i="5"/>
  <c r="B3191" i="5"/>
  <c r="B3215" i="5"/>
  <c r="B3239" i="5"/>
  <c r="B3263" i="5"/>
  <c r="B3287" i="5"/>
  <c r="B3311" i="5"/>
  <c r="B3335" i="5"/>
  <c r="B3359" i="5"/>
  <c r="B3383" i="5"/>
  <c r="B3407" i="5"/>
  <c r="B3431" i="5"/>
  <c r="B3455" i="5"/>
  <c r="B3479" i="5"/>
  <c r="B3503" i="5"/>
  <c r="B3527" i="5"/>
  <c r="B3551" i="5"/>
  <c r="B3575" i="5"/>
  <c r="B3599" i="5"/>
  <c r="B3623" i="5"/>
  <c r="B3647" i="5"/>
  <c r="B3671" i="5"/>
  <c r="B3695" i="5"/>
  <c r="B3719" i="5"/>
  <c r="B3743" i="5"/>
  <c r="B3767" i="5"/>
  <c r="B3791" i="5"/>
  <c r="B3815" i="5"/>
  <c r="B3839" i="5"/>
  <c r="B3863" i="5"/>
  <c r="B3887" i="5"/>
  <c r="B3911" i="5"/>
  <c r="B3935" i="5"/>
  <c r="B3959" i="5"/>
  <c r="B3983" i="5"/>
  <c r="B4007" i="5"/>
  <c r="B4031" i="5"/>
  <c r="B4055" i="5"/>
  <c r="B4079" i="5"/>
  <c r="B4103" i="5"/>
  <c r="B4127" i="5"/>
  <c r="B4151" i="5"/>
  <c r="B4335" i="5"/>
  <c r="B4199" i="5"/>
  <c r="B4223" i="5"/>
  <c r="B4247" i="5"/>
  <c r="B4271" i="5"/>
  <c r="B4295" i="5"/>
  <c r="B4319" i="5"/>
  <c r="B4343" i="5"/>
  <c r="B4367" i="5"/>
  <c r="B4391" i="5"/>
  <c r="B4415" i="5"/>
  <c r="B4439" i="5"/>
  <c r="B4463" i="5"/>
  <c r="B4513" i="5"/>
  <c r="B4511" i="5"/>
  <c r="B4535" i="5"/>
  <c r="B4559" i="5"/>
  <c r="B4583" i="5"/>
  <c r="B4607" i="5"/>
  <c r="B4631" i="5"/>
  <c r="B4655" i="5"/>
  <c r="B4679" i="5"/>
  <c r="B2288" i="5"/>
  <c r="B2312" i="5"/>
  <c r="B2336" i="5"/>
  <c r="B2360" i="5"/>
  <c r="B2384" i="5"/>
  <c r="B2408" i="5"/>
  <c r="B2432" i="5"/>
  <c r="B2456" i="5"/>
  <c r="B2480" i="5"/>
  <c r="B2504" i="5"/>
  <c r="B2528" i="5"/>
  <c r="B2552" i="5"/>
  <c r="B2576" i="5"/>
  <c r="B2600" i="5"/>
  <c r="B2624" i="5"/>
  <c r="B2648" i="5"/>
  <c r="B2672" i="5"/>
  <c r="B2696" i="5"/>
  <c r="B2720" i="5"/>
  <c r="B2744" i="5"/>
  <c r="B2768" i="5"/>
  <c r="B2792" i="5"/>
  <c r="B2816" i="5"/>
  <c r="B2840" i="5"/>
  <c r="B2864" i="5"/>
  <c r="B2888" i="5"/>
  <c r="B2912" i="5"/>
  <c r="B2936" i="5"/>
  <c r="B2960" i="5"/>
  <c r="B2984" i="5"/>
  <c r="B3008" i="5"/>
  <c r="B3032" i="5"/>
  <c r="B3056" i="5"/>
  <c r="B3080" i="5"/>
  <c r="B3104" i="5"/>
  <c r="B3128" i="5"/>
  <c r="B3152" i="5"/>
  <c r="B3176" i="5"/>
  <c r="B3200" i="5"/>
  <c r="B3224" i="5"/>
  <c r="B3248" i="5"/>
  <c r="B3272" i="5"/>
  <c r="B3296" i="5"/>
  <c r="B3320" i="5"/>
  <c r="B3344" i="5"/>
  <c r="B3368" i="5"/>
  <c r="B3392" i="5"/>
  <c r="B3416" i="5"/>
  <c r="B3440" i="5"/>
  <c r="B3464" i="5"/>
  <c r="B3488" i="5"/>
  <c r="B3512" i="5"/>
  <c r="B3536" i="5"/>
  <c r="B3560" i="5"/>
  <c r="B3584" i="5"/>
  <c r="B3608" i="5"/>
  <c r="B3632" i="5"/>
  <c r="B3656" i="5"/>
  <c r="B3680" i="5"/>
  <c r="B3704" i="5"/>
  <c r="B3728" i="5"/>
  <c r="B3752" i="5"/>
  <c r="B3776" i="5"/>
  <c r="B3800" i="5"/>
  <c r="B3824" i="5"/>
  <c r="B3848" i="5"/>
  <c r="B3872" i="5"/>
  <c r="B3896" i="5"/>
  <c r="B3920" i="5"/>
  <c r="B3944" i="5"/>
  <c r="B3968" i="5"/>
  <c r="B3992" i="5"/>
  <c r="B4016" i="5"/>
  <c r="B4040" i="5"/>
  <c r="B4064" i="5"/>
  <c r="B4088" i="5"/>
  <c r="B4248" i="5"/>
  <c r="B4136" i="5"/>
  <c r="B4160" i="5"/>
  <c r="B4184" i="5"/>
  <c r="B4208" i="5"/>
  <c r="B4232" i="5"/>
  <c r="B4256" i="5"/>
  <c r="B4280" i="5"/>
  <c r="B4304" i="5"/>
  <c r="B4328" i="5"/>
  <c r="B4352" i="5"/>
  <c r="B4376" i="5"/>
  <c r="B4400" i="5"/>
  <c r="B4424" i="5"/>
  <c r="B4448" i="5"/>
  <c r="B4472" i="5"/>
  <c r="B4496" i="5"/>
  <c r="B4520" i="5"/>
  <c r="B4544" i="5"/>
  <c r="B4568" i="5"/>
  <c r="B4592" i="5"/>
  <c r="B4616" i="5"/>
  <c r="B4640" i="5"/>
  <c r="B4664" i="5"/>
  <c r="B4688" i="5"/>
  <c r="B3446" i="5"/>
  <c r="B3470" i="5"/>
  <c r="B3494" i="5"/>
  <c r="B3518" i="5"/>
  <c r="B3542" i="5"/>
  <c r="B3566" i="5"/>
  <c r="B3590" i="5"/>
  <c r="B3614" i="5"/>
  <c r="B3638" i="5"/>
  <c r="B3662" i="5"/>
  <c r="B3686" i="5"/>
  <c r="B3710" i="5"/>
  <c r="B3734" i="5"/>
  <c r="B3758" i="5"/>
  <c r="B3782" i="5"/>
  <c r="B3806" i="5"/>
  <c r="B3830" i="5"/>
  <c r="B3854" i="5"/>
  <c r="B3878" i="5"/>
  <c r="B3902" i="5"/>
  <c r="B3926" i="5"/>
  <c r="B3950" i="5"/>
  <c r="B3974" i="5"/>
  <c r="B3998" i="5"/>
  <c r="B4022" i="5"/>
  <c r="B4046" i="5"/>
  <c r="B4070" i="5"/>
  <c r="B4094" i="5"/>
  <c r="B4118" i="5"/>
  <c r="B4142" i="5"/>
  <c r="B4166" i="5"/>
  <c r="B4190" i="5"/>
  <c r="B4214" i="5"/>
  <c r="B4238" i="5"/>
  <c r="B4262" i="5"/>
  <c r="B4286" i="5"/>
  <c r="B4310" i="5"/>
  <c r="B4334" i="5"/>
  <c r="B4358" i="5"/>
  <c r="B4382" i="5"/>
  <c r="B4406" i="5"/>
  <c r="B4430" i="5"/>
  <c r="B4454" i="5"/>
  <c r="B4478" i="5"/>
  <c r="B4502" i="5"/>
  <c r="B4526" i="5"/>
  <c r="B4550" i="5"/>
  <c r="B4574" i="5"/>
  <c r="B4598" i="5"/>
  <c r="B4622" i="5"/>
  <c r="B4646" i="5"/>
  <c r="B5208" i="5"/>
  <c r="B4694" i="5"/>
  <c r="B4718" i="5"/>
  <c r="B4742" i="5"/>
  <c r="B4766" i="5"/>
  <c r="B4790" i="5"/>
  <c r="B4814" i="5"/>
  <c r="B4838" i="5"/>
  <c r="B4862" i="5"/>
  <c r="B4886" i="5"/>
  <c r="B4910" i="5"/>
  <c r="B4934" i="5"/>
  <c r="B4958" i="5"/>
  <c r="B4982" i="5"/>
  <c r="B5006" i="5"/>
  <c r="B5030" i="5"/>
  <c r="B5054" i="5"/>
  <c r="B5078" i="5"/>
  <c r="B5102" i="5"/>
  <c r="B5126" i="5"/>
  <c r="B5150" i="5"/>
  <c r="B5174" i="5"/>
  <c r="B5198" i="5"/>
  <c r="B5222" i="5"/>
  <c r="B5246" i="5"/>
  <c r="B3605" i="5"/>
  <c r="B5294" i="5"/>
  <c r="B5318" i="5"/>
  <c r="B5342" i="5"/>
  <c r="B5366" i="5"/>
  <c r="B5390" i="5"/>
  <c r="B5414" i="5"/>
  <c r="B5438" i="5"/>
  <c r="B5462" i="5"/>
  <c r="B5486" i="5"/>
  <c r="B5510" i="5"/>
  <c r="B5534" i="5"/>
  <c r="B5558" i="5"/>
  <c r="B1693" i="5"/>
  <c r="B1853" i="5"/>
  <c r="B2033" i="5"/>
  <c r="B4683" i="5"/>
  <c r="B4707" i="5"/>
  <c r="B4731" i="5"/>
  <c r="B4755" i="5"/>
  <c r="B4779" i="5"/>
  <c r="B4803" i="5"/>
  <c r="B4827" i="5"/>
  <c r="B4851" i="5"/>
  <c r="B4875" i="5"/>
  <c r="B4899" i="5"/>
  <c r="B4923" i="5"/>
  <c r="B4947" i="5"/>
  <c r="B4971" i="5"/>
  <c r="B4995" i="5"/>
  <c r="B5019" i="5"/>
  <c r="B5043" i="5"/>
  <c r="B5067" i="5"/>
  <c r="B5091" i="5"/>
  <c r="B5115" i="5"/>
  <c r="B5139" i="5"/>
  <c r="B5163" i="5"/>
  <c r="B4918" i="5"/>
  <c r="B5211" i="5"/>
  <c r="B5235" i="5"/>
  <c r="B5259" i="5"/>
  <c r="B5283" i="5"/>
  <c r="B5307" i="5"/>
  <c r="B5331" i="5"/>
  <c r="B5355" i="5"/>
  <c r="B4969" i="5"/>
  <c r="B5403" i="5"/>
  <c r="B5427" i="5"/>
  <c r="B5451" i="5"/>
  <c r="B5475" i="5"/>
  <c r="B5499" i="5"/>
  <c r="B5523" i="5"/>
  <c r="B5547" i="5"/>
  <c r="B145" i="5"/>
  <c r="B189" i="5"/>
  <c r="B4704" i="5"/>
  <c r="B4728" i="5"/>
  <c r="B4752" i="5"/>
  <c r="B4776" i="5"/>
  <c r="B4800" i="5"/>
  <c r="B4824" i="5"/>
  <c r="B4848" i="5"/>
  <c r="B4872" i="5"/>
  <c r="B4896" i="5"/>
  <c r="B4920" i="5"/>
  <c r="B4944" i="5"/>
  <c r="B4968" i="5"/>
  <c r="B4992" i="5"/>
  <c r="B5016" i="5"/>
  <c r="B5040" i="5"/>
  <c r="B5064" i="5"/>
  <c r="B5088" i="5"/>
  <c r="B5112" i="5"/>
  <c r="B5136" i="5"/>
  <c r="B5160" i="5"/>
  <c r="B5184" i="5"/>
  <c r="B5113" i="5"/>
  <c r="B5232" i="5"/>
  <c r="B5256" i="5"/>
  <c r="B5280" i="5"/>
  <c r="B2399" i="5"/>
  <c r="B5328" i="5"/>
  <c r="B5352" i="5"/>
  <c r="B5376" i="5"/>
  <c r="B5400" i="5"/>
  <c r="B5424" i="5"/>
  <c r="B5448" i="5"/>
  <c r="B5472" i="5"/>
  <c r="B5496" i="5"/>
  <c r="B5520" i="5"/>
  <c r="B5544" i="5"/>
  <c r="B149" i="5"/>
  <c r="B197" i="5"/>
  <c r="B1457" i="5"/>
  <c r="B1481" i="5"/>
  <c r="B1505" i="5"/>
  <c r="B1533" i="5"/>
  <c r="B1557" i="5"/>
  <c r="B1581" i="5"/>
  <c r="B1605" i="5"/>
  <c r="B1629" i="5"/>
  <c r="B1661" i="5"/>
  <c r="B1685" i="5"/>
  <c r="B1717" i="5"/>
  <c r="B1745" i="5"/>
  <c r="B1773" i="5"/>
  <c r="B1801" i="5"/>
  <c r="B1825" i="5"/>
  <c r="B1857" i="5"/>
  <c r="B1881" i="5"/>
  <c r="B1909" i="5"/>
  <c r="B1937" i="5"/>
  <c r="B1965" i="5"/>
  <c r="B1997" i="5"/>
  <c r="B2021" i="5"/>
  <c r="B2049" i="5"/>
  <c r="B2077" i="5"/>
  <c r="B2105" i="5"/>
  <c r="B2133" i="5"/>
  <c r="B2161" i="5"/>
  <c r="B2189" i="5"/>
  <c r="B2257" i="5"/>
  <c r="B2625" i="5"/>
  <c r="B2933" i="5"/>
  <c r="B3213" i="5"/>
  <c r="B3509" i="5"/>
  <c r="B3801" i="5"/>
  <c r="B4093" i="5"/>
  <c r="B4317" i="5"/>
  <c r="B763" i="5"/>
  <c r="B2217" i="5"/>
  <c r="B2265" i="5"/>
  <c r="B2305" i="5"/>
  <c r="B2353" i="5"/>
  <c r="B2401" i="5"/>
  <c r="B2449" i="5"/>
  <c r="B2493" i="5"/>
  <c r="B2541" i="5"/>
  <c r="B2589" i="5"/>
  <c r="B2637" i="5"/>
  <c r="B2681" i="5"/>
  <c r="B2729" i="5"/>
  <c r="B2781" i="5"/>
  <c r="B2833" i="5"/>
  <c r="B2885" i="5"/>
  <c r="B2941" i="5"/>
  <c r="B2985" i="5"/>
  <c r="B3037" i="5"/>
  <c r="B3081" i="5"/>
  <c r="B3125" i="5"/>
  <c r="B3169" i="5"/>
  <c r="B3221" i="5"/>
  <c r="B3269" i="5"/>
  <c r="B3317" i="5"/>
  <c r="B3369" i="5"/>
  <c r="B3417" i="5"/>
  <c r="B3465" i="5"/>
  <c r="B3517" i="5"/>
  <c r="B3561" i="5"/>
  <c r="B3613" i="5"/>
  <c r="B3661" i="5"/>
  <c r="B3709" i="5"/>
  <c r="B3749" i="5"/>
  <c r="B3805" i="5"/>
  <c r="B3849" i="5"/>
  <c r="B3893" i="5"/>
  <c r="B3941" i="5"/>
  <c r="B3993" i="5"/>
  <c r="B4037" i="5"/>
  <c r="B4089" i="5"/>
  <c r="B4141" i="5"/>
  <c r="B4193" i="5"/>
  <c r="B4245" i="5"/>
  <c r="B4293" i="5"/>
  <c r="B4341" i="5"/>
  <c r="B4389" i="5"/>
  <c r="B4437" i="5"/>
  <c r="B4485" i="5"/>
  <c r="B4533" i="5"/>
  <c r="B4581" i="5"/>
  <c r="B4629" i="5"/>
  <c r="B4685" i="5"/>
  <c r="B4729" i="5"/>
  <c r="B4777" i="5"/>
  <c r="B4829" i="5"/>
  <c r="B4885" i="5"/>
  <c r="B2209" i="5"/>
  <c r="B2273" i="5"/>
  <c r="B2329" i="5"/>
  <c r="B2389" i="5"/>
  <c r="B2445" i="5"/>
  <c r="B2497" i="5"/>
  <c r="B2553" i="5"/>
  <c r="B2613" i="5"/>
  <c r="B2669" i="5"/>
  <c r="B2725" i="5"/>
  <c r="B2777" i="5"/>
  <c r="B2829" i="5"/>
  <c r="B2881" i="5"/>
  <c r="B2937" i="5"/>
  <c r="B2997" i="5"/>
  <c r="B3049" i="5"/>
  <c r="B3121" i="5"/>
  <c r="B3173" i="5"/>
  <c r="B3233" i="5"/>
  <c r="B3289" i="5"/>
  <c r="B3341" i="5"/>
  <c r="B3405" i="5"/>
  <c r="B3461" i="5"/>
  <c r="B3513" i="5"/>
  <c r="B3569" i="5"/>
  <c r="B3625" i="5"/>
  <c r="B3681" i="5"/>
  <c r="B3745" i="5"/>
  <c r="B3797" i="5"/>
  <c r="B3853" i="5"/>
  <c r="B3917" i="5"/>
  <c r="B3973" i="5"/>
  <c r="B4033" i="5"/>
  <c r="B4085" i="5"/>
  <c r="B4145" i="5"/>
  <c r="B4201" i="5"/>
  <c r="B4257" i="5"/>
  <c r="B4313" i="5"/>
  <c r="B4377" i="5"/>
  <c r="B4433" i="5"/>
  <c r="B4489" i="5"/>
  <c r="B4545" i="5"/>
  <c r="B4601" i="5"/>
  <c r="B5379" i="5"/>
  <c r="B4705" i="5"/>
  <c r="B4765" i="5"/>
  <c r="B4817" i="5"/>
  <c r="B4865" i="5"/>
  <c r="B4921" i="5"/>
  <c r="B4957" i="5"/>
  <c r="B229" i="5"/>
  <c r="B253" i="5"/>
  <c r="B529" i="5"/>
  <c r="B397" i="5"/>
  <c r="B1445" i="5"/>
  <c r="B1373" i="5"/>
  <c r="B1397" i="5"/>
  <c r="B5284" i="5"/>
  <c r="B5101" i="5"/>
  <c r="B5" i="5"/>
  <c r="B37" i="5"/>
  <c r="B61" i="5"/>
  <c r="B85" i="5"/>
  <c r="B109" i="5"/>
  <c r="B273" i="5"/>
  <c r="B5063" i="5"/>
  <c r="B5001" i="5"/>
  <c r="B5025" i="5"/>
  <c r="B5057" i="5"/>
  <c r="B5081" i="5"/>
  <c r="B4926" i="5"/>
  <c r="B5137" i="5"/>
  <c r="B5169" i="5"/>
  <c r="B5193" i="5"/>
  <c r="B5269" i="5"/>
  <c r="B124" i="5"/>
  <c r="B5277" i="5"/>
  <c r="B5205" i="5"/>
  <c r="B5273" i="5"/>
  <c r="B293" i="5"/>
  <c r="B317" i="5"/>
  <c r="B573" i="5"/>
  <c r="B597" i="5"/>
  <c r="B805" i="5"/>
  <c r="B829" i="5"/>
  <c r="B853" i="5"/>
  <c r="B877" i="5"/>
  <c r="B901" i="5"/>
  <c r="B925" i="5"/>
  <c r="B361" i="5"/>
  <c r="B413" i="5"/>
  <c r="B437" i="5"/>
  <c r="B461" i="5"/>
  <c r="B485" i="5"/>
  <c r="B509" i="5"/>
  <c r="B537" i="5"/>
  <c r="B561" i="5"/>
  <c r="B629" i="5"/>
  <c r="B653" i="5"/>
  <c r="B677" i="5"/>
  <c r="B701" i="5"/>
  <c r="B725" i="5"/>
  <c r="B749" i="5"/>
  <c r="B773" i="5"/>
  <c r="B801" i="5"/>
  <c r="B965" i="5"/>
  <c r="B989" i="5"/>
  <c r="B1013" i="5"/>
  <c r="B1037" i="5"/>
  <c r="B1061" i="5"/>
  <c r="B1085" i="5"/>
  <c r="B1109" i="5"/>
  <c r="B1133" i="5"/>
  <c r="B1157" i="5"/>
  <c r="B1181" i="5"/>
  <c r="B1205" i="5"/>
  <c r="B1229" i="5"/>
  <c r="B1253" i="5"/>
  <c r="B1277" i="5"/>
  <c r="B1301" i="5"/>
  <c r="B1325" i="5"/>
  <c r="B1349" i="5"/>
  <c r="B5349" i="5"/>
  <c r="B5373" i="5"/>
  <c r="B5397" i="5"/>
  <c r="B5421" i="5"/>
  <c r="B5445" i="5"/>
  <c r="B5469" i="5"/>
  <c r="B5493" i="5"/>
  <c r="B5517" i="5"/>
  <c r="B5541" i="5"/>
  <c r="B5565" i="5"/>
  <c r="F881" i="5"/>
  <c r="F882" i="5"/>
  <c r="F110" i="5"/>
  <c r="F551" i="5"/>
  <c r="F421" i="5"/>
  <c r="F923" i="5"/>
  <c r="F73" i="5"/>
  <c r="F621" i="5"/>
  <c r="F2" i="5"/>
  <c r="F446" i="5"/>
  <c r="F159" i="5"/>
  <c r="F97" i="5"/>
  <c r="F865" i="5"/>
  <c r="F618" i="5"/>
  <c r="F87" i="5"/>
  <c r="F639" i="5"/>
  <c r="F1320" i="5"/>
  <c r="F157" i="5"/>
  <c r="F669" i="5"/>
  <c r="F929" i="5"/>
  <c r="F182" i="5"/>
  <c r="F830" i="5"/>
  <c r="F405" i="5"/>
  <c r="F653" i="5"/>
  <c r="F90" i="5"/>
  <c r="F406" i="5"/>
  <c r="F850" i="5"/>
  <c r="F189" i="5"/>
  <c r="F549" i="5"/>
  <c r="F833" i="5"/>
  <c r="F913" i="5"/>
  <c r="F50" i="5"/>
  <c r="F638" i="5"/>
  <c r="F1062" i="5"/>
  <c r="F423" i="5"/>
  <c r="F891" i="5"/>
  <c r="F1798" i="5"/>
  <c r="F41" i="5"/>
  <c r="F173" i="5"/>
  <c r="F437" i="5"/>
  <c r="F637" i="5"/>
  <c r="F849" i="5"/>
  <c r="F897" i="5"/>
  <c r="F162" i="5"/>
  <c r="F426" i="5"/>
  <c r="F658" i="5"/>
  <c r="F914" i="5"/>
  <c r="I1825" i="5"/>
  <c r="F663" i="5"/>
  <c r="F668" i="5"/>
  <c r="F3424" i="5"/>
  <c r="F85" i="5"/>
  <c r="F101" i="5"/>
  <c r="F161" i="5"/>
  <c r="F177" i="5"/>
  <c r="F213" i="5"/>
  <c r="F409" i="5"/>
  <c r="F425" i="5"/>
  <c r="F441" i="5"/>
  <c r="F553" i="5"/>
  <c r="F625" i="5"/>
  <c r="F641" i="5"/>
  <c r="F657" i="5"/>
  <c r="F673" i="5"/>
  <c r="F837" i="5"/>
  <c r="F853" i="5"/>
  <c r="F869" i="5"/>
  <c r="F885" i="5"/>
  <c r="F901" i="5"/>
  <c r="F917" i="5"/>
  <c r="F933" i="5"/>
  <c r="F70" i="5"/>
  <c r="F94" i="5"/>
  <c r="F138" i="5"/>
  <c r="F166" i="5"/>
  <c r="F410" i="5"/>
  <c r="F430" i="5"/>
  <c r="F550" i="5"/>
  <c r="F622" i="5"/>
  <c r="F642" i="5"/>
  <c r="F666" i="5"/>
  <c r="F834" i="5"/>
  <c r="F854" i="5"/>
  <c r="F5187" i="5"/>
  <c r="F918" i="5"/>
  <c r="F3" i="5"/>
  <c r="F91" i="5"/>
  <c r="F163" i="5"/>
  <c r="F207" i="5"/>
  <c r="F427" i="5"/>
  <c r="F555" i="5"/>
  <c r="F643" i="5"/>
  <c r="F827" i="5"/>
  <c r="F160" i="5"/>
  <c r="F939" i="5"/>
  <c r="F832" i="5"/>
  <c r="F1495" i="5"/>
  <c r="F1336" i="5"/>
  <c r="F1874" i="5"/>
  <c r="F2307" i="5"/>
  <c r="F2428" i="5"/>
  <c r="G11" i="5"/>
  <c r="G85" i="5"/>
  <c r="G341" i="5"/>
  <c r="G453" i="5"/>
  <c r="G619" i="5"/>
  <c r="G827" i="5"/>
  <c r="G1323" i="5"/>
  <c r="G1515" i="5"/>
  <c r="G2609" i="5"/>
  <c r="G2267" i="5"/>
  <c r="G2459" i="5"/>
  <c r="G3351" i="5"/>
  <c r="G3831" i="5"/>
  <c r="G4291" i="5"/>
  <c r="G4523" i="5"/>
  <c r="G4979" i="5"/>
  <c r="G5363" i="5"/>
  <c r="G184" i="5"/>
  <c r="G408" i="5"/>
  <c r="G1176" i="5"/>
  <c r="G2413" i="5"/>
  <c r="G5081" i="5"/>
  <c r="G2354" i="5"/>
  <c r="G4306" i="5"/>
  <c r="H297" i="5"/>
  <c r="H913" i="5"/>
  <c r="H1585" i="5"/>
  <c r="H262" i="5"/>
  <c r="H902" i="5"/>
  <c r="H1414" i="5"/>
  <c r="H1894" i="5"/>
  <c r="H2414" i="5"/>
  <c r="H807" i="5"/>
  <c r="H864" i="5"/>
  <c r="H2280" i="5"/>
  <c r="H2377" i="5"/>
  <c r="H2950" i="5"/>
  <c r="I10" i="5"/>
  <c r="I616" i="5"/>
  <c r="I1416" i="5"/>
  <c r="I433" i="5"/>
  <c r="F49" i="5"/>
  <c r="F89" i="5"/>
  <c r="F149" i="5"/>
  <c r="F77" i="5"/>
  <c r="F181" i="5"/>
  <c r="F293" i="5"/>
  <c r="F413" i="5"/>
  <c r="F429" i="5"/>
  <c r="F445" i="5"/>
  <c r="F557" i="5"/>
  <c r="F629" i="5"/>
  <c r="F645" i="5"/>
  <c r="F661" i="5"/>
  <c r="F825" i="5"/>
  <c r="F841" i="5"/>
  <c r="F857" i="5"/>
  <c r="F873" i="5"/>
  <c r="F889" i="5"/>
  <c r="F905" i="5"/>
  <c r="F921" i="5"/>
  <c r="F937" i="5"/>
  <c r="F42" i="5"/>
  <c r="F74" i="5"/>
  <c r="F98" i="5"/>
  <c r="F146" i="5"/>
  <c r="F174" i="5"/>
  <c r="F3454" i="5"/>
  <c r="F414" i="5"/>
  <c r="F438" i="5"/>
  <c r="F554" i="5"/>
  <c r="F626" i="5"/>
  <c r="F650" i="5"/>
  <c r="F670" i="5"/>
  <c r="F838" i="5"/>
  <c r="F866" i="5"/>
  <c r="F556" i="5"/>
  <c r="F930" i="5"/>
  <c r="F47" i="5"/>
  <c r="F103" i="5"/>
  <c r="F175" i="5"/>
  <c r="F407" i="5"/>
  <c r="F439" i="5"/>
  <c r="F623" i="5"/>
  <c r="F835" i="5"/>
  <c r="F176" i="5"/>
  <c r="F424" i="5"/>
  <c r="F900" i="5"/>
  <c r="F904" i="5"/>
  <c r="F1492" i="5"/>
  <c r="F1892" i="5"/>
  <c r="F973" i="5"/>
  <c r="G75" i="5"/>
  <c r="G149" i="5"/>
  <c r="G405" i="5"/>
  <c r="G635" i="5"/>
  <c r="G891" i="5"/>
  <c r="G1339" i="5"/>
  <c r="G1707" i="5"/>
  <c r="G2331" i="5"/>
  <c r="G2703" i="5"/>
  <c r="G3615" i="5"/>
  <c r="G4234" i="5"/>
  <c r="G4787" i="5"/>
  <c r="G5059" i="5"/>
  <c r="G4969" i="5"/>
  <c r="G472" i="5"/>
  <c r="G1432" i="5"/>
  <c r="G897" i="5"/>
  <c r="G1737" i="5"/>
  <c r="G2745" i="5"/>
  <c r="G5345" i="5"/>
  <c r="G3772" i="5"/>
  <c r="G5206" i="5"/>
  <c r="H493" i="5"/>
  <c r="H1105" i="5"/>
  <c r="H106" i="5"/>
  <c r="H422" i="5"/>
  <c r="H1030" i="5"/>
  <c r="H1542" i="5"/>
  <c r="H2510" i="5"/>
  <c r="H1095" i="5"/>
  <c r="H1248" i="5"/>
  <c r="H2440" i="5"/>
  <c r="H2665" i="5"/>
  <c r="H3846" i="5"/>
  <c r="I828" i="5"/>
  <c r="I1800" i="5"/>
  <c r="F53" i="5"/>
  <c r="F93" i="5"/>
  <c r="F153" i="5"/>
  <c r="F169" i="5"/>
  <c r="F185" i="5"/>
  <c r="F297" i="5"/>
  <c r="F417" i="5"/>
  <c r="F433" i="5"/>
  <c r="F565" i="5"/>
  <c r="F633" i="5"/>
  <c r="F649" i="5"/>
  <c r="F665" i="5"/>
  <c r="F829" i="5"/>
  <c r="F845" i="5"/>
  <c r="F861" i="5"/>
  <c r="F877" i="5"/>
  <c r="F909" i="5"/>
  <c r="F925" i="5"/>
  <c r="F941" i="5"/>
  <c r="F46" i="5"/>
  <c r="F86" i="5"/>
  <c r="F102" i="5"/>
  <c r="F158" i="5"/>
  <c r="F178" i="5"/>
  <c r="F298" i="5"/>
  <c r="F422" i="5"/>
  <c r="F442" i="5"/>
  <c r="F558" i="5"/>
  <c r="F634" i="5"/>
  <c r="F654" i="5"/>
  <c r="F674" i="5"/>
  <c r="F846" i="5"/>
  <c r="F870" i="5"/>
  <c r="F902" i="5"/>
  <c r="F934" i="5"/>
  <c r="F51" i="5"/>
  <c r="F139" i="5"/>
  <c r="F179" i="5"/>
  <c r="F411" i="5"/>
  <c r="F443" i="5"/>
  <c r="F627" i="5"/>
  <c r="F659" i="5"/>
  <c r="F859" i="5"/>
  <c r="F548" i="5"/>
  <c r="F1323" i="5"/>
  <c r="F920" i="5"/>
  <c r="F1370" i="5"/>
  <c r="F3751" i="5"/>
  <c r="G91" i="5"/>
  <c r="G77" i="5"/>
  <c r="G421" i="5"/>
  <c r="G427" i="5"/>
  <c r="G939" i="5"/>
  <c r="G1387" i="5"/>
  <c r="G1835" i="5"/>
  <c r="G2379" i="5"/>
  <c r="G2959" i="5"/>
  <c r="G3747" i="5"/>
  <c r="G4227" i="5"/>
  <c r="G4327" i="5"/>
  <c r="G4803" i="5"/>
  <c r="G5123" i="5"/>
  <c r="G5491" i="5"/>
  <c r="G216" i="5"/>
  <c r="G552" i="5"/>
  <c r="G1688" i="5"/>
  <c r="G2300" i="5"/>
  <c r="G1161" i="5"/>
  <c r="G2077" i="5"/>
  <c r="G3249" i="5"/>
  <c r="G3198" i="5"/>
  <c r="G4544" i="5"/>
  <c r="H653" i="5"/>
  <c r="H1329" i="5"/>
  <c r="H582" i="5"/>
  <c r="H1126" i="5"/>
  <c r="H1686" i="5"/>
  <c r="H2254" i="5"/>
  <c r="H47" i="5"/>
  <c r="H224" i="5"/>
  <c r="H1568" i="5"/>
  <c r="H1845" i="5"/>
  <c r="H3113" i="5"/>
  <c r="H1467" i="5"/>
  <c r="I952" i="5"/>
  <c r="I2404" i="5"/>
  <c r="I1173" i="5"/>
  <c r="I5479" i="5"/>
  <c r="I5043" i="5"/>
  <c r="I4515" i="5"/>
  <c r="I4171" i="5"/>
  <c r="I3791" i="5"/>
  <c r="I5471" i="5"/>
  <c r="I5167" i="5"/>
  <c r="I4859" i="5"/>
  <c r="I4563" i="5"/>
  <c r="I4243" i="5"/>
  <c r="I3831" i="5"/>
  <c r="I3483" i="5"/>
  <c r="I3291" i="5"/>
  <c r="I3099" i="5"/>
  <c r="I2843" i="5"/>
  <c r="I2587" i="5"/>
  <c r="I2411" i="5"/>
  <c r="I2283" i="5"/>
  <c r="I2239" i="5"/>
  <c r="I1875" i="5"/>
  <c r="I1467" i="5"/>
  <c r="I1267" i="5"/>
  <c r="I1011" i="5"/>
  <c r="I835" i="5"/>
  <c r="I535" i="5"/>
  <c r="I343" i="5"/>
  <c r="I5466" i="5"/>
  <c r="I678" i="5"/>
  <c r="I5146" i="5"/>
  <c r="I4954" i="5"/>
  <c r="I1635" i="5"/>
  <c r="I5381" i="5"/>
  <c r="I5237" i="5"/>
  <c r="I211" i="5"/>
  <c r="I119" i="5"/>
  <c r="I4806" i="5"/>
  <c r="I4598" i="5"/>
  <c r="I4358" i="5"/>
  <c r="I4230" i="5"/>
  <c r="I4022" i="5"/>
  <c r="I3830" i="5"/>
  <c r="I3638" i="5"/>
  <c r="I3382" i="5"/>
  <c r="I3142" i="5"/>
  <c r="I2934" i="5"/>
  <c r="I2678" i="5"/>
  <c r="I2438" i="5"/>
  <c r="I2310" i="5"/>
  <c r="I2162" i="5"/>
  <c r="I5017" i="5"/>
  <c r="I4777" i="5"/>
  <c r="I4569" i="5"/>
  <c r="I4329" i="5"/>
  <c r="I4197" i="5"/>
  <c r="I3989" i="5"/>
  <c r="I3797" i="5"/>
  <c r="I3629" i="5"/>
  <c r="I5391" i="5"/>
  <c r="I4871" i="5"/>
  <c r="I4379" i="5"/>
  <c r="I4295" i="5"/>
  <c r="I4075" i="5"/>
  <c r="I5548" i="5"/>
  <c r="I5367" i="5"/>
  <c r="I5091" i="5"/>
  <c r="I4783" i="5"/>
  <c r="I4463" i="5"/>
  <c r="I4199" i="5"/>
  <c r="I3803" i="5"/>
  <c r="I3419" i="5"/>
  <c r="I3227" i="5"/>
  <c r="I3035" i="5"/>
  <c r="I2779" i="5"/>
  <c r="I2523" i="5"/>
  <c r="I2395" i="5"/>
  <c r="I2267" i="5"/>
  <c r="I2175" i="5"/>
  <c r="I2003" i="5"/>
  <c r="I1679" i="5"/>
  <c r="I1403" i="5"/>
  <c r="I1203" i="5"/>
  <c r="I947" i="5"/>
  <c r="I819" i="5"/>
  <c r="I471" i="5"/>
  <c r="I279" i="5"/>
  <c r="I5402" i="5"/>
  <c r="I5274" i="5"/>
  <c r="I5098" i="5"/>
  <c r="I4890" i="5"/>
  <c r="I5557" i="5"/>
  <c r="I5365" i="5"/>
  <c r="I1819" i="5"/>
  <c r="I71" i="5"/>
  <c r="I4790" i="5"/>
  <c r="I4534" i="5"/>
  <c r="I4342" i="5"/>
  <c r="I4214" i="5"/>
  <c r="I3958" i="5"/>
  <c r="I3782" i="5"/>
  <c r="I3574" i="5"/>
  <c r="I3318" i="5"/>
  <c r="I3126" i="5"/>
  <c r="I2870" i="5"/>
  <c r="I2614" i="5"/>
  <c r="I2422" i="5"/>
  <c r="I2294" i="5"/>
  <c r="I5145" i="5"/>
  <c r="I4724" i="5"/>
  <c r="I4761" i="5"/>
  <c r="I4505" i="5"/>
  <c r="I4309" i="5"/>
  <c r="I4181" i="5"/>
  <c r="I3925" i="5"/>
  <c r="I3749" i="5"/>
  <c r="I4613" i="5"/>
  <c r="I3517" i="5"/>
  <c r="I3433" i="5"/>
  <c r="I3349" i="5"/>
  <c r="I3261" i="5"/>
  <c r="I3181" i="5"/>
  <c r="I3904" i="5"/>
  <c r="I3049" i="5"/>
  <c r="I2965" i="5"/>
  <c r="I2877" i="5"/>
  <c r="I2793" i="5"/>
  <c r="I2713" i="5"/>
  <c r="I2649" i="5"/>
  <c r="I2585" i="5"/>
  <c r="I5512" i="5"/>
  <c r="I5448" i="5"/>
  <c r="I5384" i="5"/>
  <c r="I5352" i="5"/>
  <c r="I5320" i="5"/>
  <c r="I5288" i="5"/>
  <c r="I5224" i="5"/>
  <c r="I5160" i="5"/>
  <c r="I5116" i="5"/>
  <c r="I5084" i="5"/>
  <c r="I5052" i="5"/>
  <c r="I5000" i="5"/>
  <c r="I4936" i="5"/>
  <c r="I4872" i="5"/>
  <c r="I5215" i="5"/>
  <c r="I4747" i="5"/>
  <c r="I4339" i="5"/>
  <c r="I4271" i="5"/>
  <c r="I3979" i="5"/>
  <c r="I3667" i="5"/>
  <c r="I5295" i="5"/>
  <c r="I5286" i="5"/>
  <c r="I4759" i="5"/>
  <c r="I4387" i="5"/>
  <c r="I4007" i="5"/>
  <c r="I3679" i="5"/>
  <c r="I3355" i="5"/>
  <c r="I3179" i="5"/>
  <c r="I2971" i="5"/>
  <c r="I2715" i="5"/>
  <c r="I2475" i="5"/>
  <c r="I2347" i="5"/>
  <c r="I2111" i="5"/>
  <c r="I1939" i="5"/>
  <c r="I1547" i="5"/>
  <c r="I1347" i="5"/>
  <c r="I2361" i="5"/>
  <c r="I899" i="5"/>
  <c r="I755" i="5"/>
  <c r="I599" i="5"/>
  <c r="I423" i="5"/>
  <c r="I5546" i="5"/>
  <c r="I5354" i="5"/>
  <c r="I3292" i="5"/>
  <c r="I5082" i="5"/>
  <c r="I1771" i="5"/>
  <c r="I5493" i="5"/>
  <c r="I5317" i="5"/>
  <c r="I5552" i="5"/>
  <c r="I55" i="5"/>
  <c r="I4726" i="5"/>
  <c r="I4470" i="5"/>
  <c r="I4294" i="5"/>
  <c r="I4150" i="5"/>
  <c r="I3894" i="5"/>
  <c r="I3766" i="5"/>
  <c r="I3510" i="5"/>
  <c r="I3254" i="5"/>
  <c r="I3062" i="5"/>
  <c r="I2806" i="5"/>
  <c r="I2550" i="5"/>
  <c r="I2374" i="5"/>
  <c r="I2242" i="5"/>
  <c r="I5097" i="5"/>
  <c r="I4889" i="5"/>
  <c r="I4697" i="5"/>
  <c r="I4441" i="5"/>
  <c r="I4261" i="5"/>
  <c r="I4117" i="5"/>
  <c r="I3861" i="5"/>
  <c r="I3733" i="5"/>
  <c r="I3581" i="5"/>
  <c r="I3497" i="5"/>
  <c r="I3413" i="5"/>
  <c r="I3325" i="5"/>
  <c r="I3241" i="5"/>
  <c r="I3177" i="5"/>
  <c r="I3113" i="5"/>
  <c r="I3029" i="5"/>
  <c r="I2941" i="5"/>
  <c r="I2857" i="5"/>
  <c r="I2773" i="5"/>
  <c r="I2697" i="5"/>
  <c r="I2633" i="5"/>
  <c r="I2569" i="5"/>
  <c r="I5496" i="5"/>
  <c r="I5432" i="5"/>
  <c r="I5372" i="5"/>
  <c r="I5340" i="5"/>
  <c r="I5308" i="5"/>
  <c r="I5272" i="5"/>
  <c r="I5113" i="5"/>
  <c r="I5144" i="5"/>
  <c r="I5112" i="5"/>
  <c r="I5080" i="5"/>
  <c r="I5048" i="5"/>
  <c r="I4984" i="5"/>
  <c r="I4920" i="5"/>
  <c r="I4856" i="5"/>
  <c r="I5267" i="5"/>
  <c r="I3911" i="5"/>
  <c r="I2907" i="5"/>
  <c r="I1891" i="5"/>
  <c r="I883" i="5"/>
  <c r="I551" i="5"/>
  <c r="I5162" i="5"/>
  <c r="I5301" i="5"/>
  <c r="I183" i="5"/>
  <c r="I4278" i="5"/>
  <c r="I3446" i="5"/>
  <c r="I2486" i="5"/>
  <c r="I4825" i="5"/>
  <c r="I4053" i="5"/>
  <c r="I3541" i="5"/>
  <c r="I3369" i="5"/>
  <c r="I3197" i="5"/>
  <c r="I3069" i="5"/>
  <c r="I2901" i="5"/>
  <c r="I2729" i="5"/>
  <c r="I2601" i="5"/>
  <c r="I5464" i="5"/>
  <c r="I5356" i="5"/>
  <c r="I5292" i="5"/>
  <c r="I5176" i="5"/>
  <c r="I5096" i="5"/>
  <c r="I5016" i="5"/>
  <c r="I4888" i="5"/>
  <c r="I4808" i="5"/>
  <c r="I4776" i="5"/>
  <c r="I4744" i="5"/>
  <c r="I4680" i="5"/>
  <c r="I4616" i="5"/>
  <c r="I4568" i="5"/>
  <c r="I4504" i="5"/>
  <c r="I4440" i="5"/>
  <c r="I4380" i="5"/>
  <c r="I4487" i="5"/>
  <c r="I4316" i="5"/>
  <c r="I4280" i="5"/>
  <c r="I4396" i="5"/>
  <c r="I4212" i="5"/>
  <c r="I4164" i="5"/>
  <c r="I4100" i="5"/>
  <c r="I4036" i="5"/>
  <c r="I3972" i="5"/>
  <c r="I3908" i="5"/>
  <c r="I3848" i="5"/>
  <c r="I3816" i="5"/>
  <c r="I3784" i="5"/>
  <c r="I3752" i="5"/>
  <c r="I3716" i="5"/>
  <c r="I3668" i="5"/>
  <c r="I3604" i="5"/>
  <c r="I3540" i="5"/>
  <c r="I3476" i="5"/>
  <c r="I3412" i="5"/>
  <c r="I3348" i="5"/>
  <c r="I3300" i="5"/>
  <c r="I3236" i="5"/>
  <c r="I3176" i="5"/>
  <c r="I3140" i="5"/>
  <c r="I3076" i="5"/>
  <c r="I3028" i="5"/>
  <c r="I2964" i="5"/>
  <c r="I2900" i="5"/>
  <c r="I2836" i="5"/>
  <c r="I2082" i="5"/>
  <c r="I2014" i="5"/>
  <c r="I1950" i="5"/>
  <c r="I1902" i="5"/>
  <c r="I1870" i="5"/>
  <c r="I1838" i="5"/>
  <c r="I1790" i="5"/>
  <c r="I1726" i="5"/>
  <c r="I1678" i="5"/>
  <c r="I1614" i="5"/>
  <c r="I1550" i="5"/>
  <c r="I1502" i="5"/>
  <c r="I1470" i="5"/>
  <c r="I1406" i="5"/>
  <c r="I1362" i="5"/>
  <c r="I1330" i="5"/>
  <c r="I1278" i="5"/>
  <c r="I1214" i="5"/>
  <c r="I5087" i="5"/>
  <c r="I4195" i="5"/>
  <c r="I4963" i="5"/>
  <c r="I3547" i="5"/>
  <c r="I2651" i="5"/>
  <c r="I1483" i="5"/>
  <c r="I691" i="5"/>
  <c r="I407" i="5"/>
  <c r="I5018" i="5"/>
  <c r="I5536" i="5"/>
  <c r="I4854" i="5"/>
  <c r="I4086" i="5"/>
  <c r="I3190" i="5"/>
  <c r="I2358" i="5"/>
  <c r="I4633" i="5"/>
  <c r="I3813" i="5"/>
  <c r="I3477" i="5"/>
  <c r="I3305" i="5"/>
  <c r="I3157" i="5"/>
  <c r="I3005" i="5"/>
  <c r="I2837" i="5"/>
  <c r="I2681" i="5"/>
  <c r="I2553" i="5"/>
  <c r="I5416" i="5"/>
  <c r="I5336" i="5"/>
  <c r="I5256" i="5"/>
  <c r="I3187" i="5"/>
  <c r="I5068" i="5"/>
  <c r="I4968" i="5"/>
  <c r="I4840" i="5"/>
  <c r="I4796" i="5"/>
  <c r="I4764" i="5"/>
  <c r="I4728" i="5"/>
  <c r="I4664" i="5"/>
  <c r="I4604" i="5"/>
  <c r="I4552" i="5"/>
  <c r="I4488" i="5"/>
  <c r="I4424" i="5"/>
  <c r="I4376" i="5"/>
  <c r="I4344" i="5"/>
  <c r="I5074" i="5"/>
  <c r="I4276" i="5"/>
  <c r="I4244" i="5"/>
  <c r="I4348" i="5"/>
  <c r="I4148" i="5"/>
  <c r="I4084" i="5"/>
  <c r="I4020" i="5"/>
  <c r="I3956" i="5"/>
  <c r="I3892" i="5"/>
  <c r="I3844" i="5"/>
  <c r="I3812" i="5"/>
  <c r="I3780" i="5"/>
  <c r="I3748" i="5"/>
  <c r="I3700" i="5"/>
  <c r="I3652" i="5"/>
  <c r="I3588" i="5"/>
  <c r="I3524" i="5"/>
  <c r="I3460" i="5"/>
  <c r="I3396" i="5"/>
  <c r="I3332" i="5"/>
  <c r="I3284" i="5"/>
  <c r="I3220" i="5"/>
  <c r="I3172" i="5"/>
  <c r="I3124" i="5"/>
  <c r="I3064" i="5"/>
  <c r="I3012" i="5"/>
  <c r="I2948" i="5"/>
  <c r="I2884" i="5"/>
  <c r="I2130" i="5"/>
  <c r="I2062" i="5"/>
  <c r="I1998" i="5"/>
  <c r="I1934" i="5"/>
  <c r="I1890" i="5"/>
  <c r="I1858" i="5"/>
  <c r="I1822" i="5"/>
  <c r="I1774" i="5"/>
  <c r="I5563" i="5"/>
  <c r="I4363" i="5"/>
  <c r="I3163" i="5"/>
  <c r="I2331" i="5"/>
  <c r="I1075" i="5"/>
  <c r="I5338" i="5"/>
  <c r="I5429" i="5"/>
  <c r="I4406" i="5"/>
  <c r="I3702" i="5"/>
  <c r="I2742" i="5"/>
  <c r="I5081" i="5"/>
  <c r="I4245" i="5"/>
  <c r="I3561" i="5"/>
  <c r="I3389" i="5"/>
  <c r="I3221" i="5"/>
  <c r="I3093" i="5"/>
  <c r="I2921" i="5"/>
  <c r="I2749" i="5"/>
  <c r="I2617" i="5"/>
  <c r="I5480" i="5"/>
  <c r="I5368" i="5"/>
  <c r="I2399" i="5"/>
  <c r="I5192" i="5"/>
  <c r="I5100" i="5"/>
  <c r="I5032" i="5"/>
  <c r="I4904" i="5"/>
  <c r="I4812" i="5"/>
  <c r="I5161" i="5"/>
  <c r="I5360" i="5"/>
  <c r="I4696" i="5"/>
  <c r="I4632" i="5"/>
  <c r="I4584" i="5"/>
  <c r="I4520" i="5"/>
  <c r="I4456" i="5"/>
  <c r="I4392" i="5"/>
  <c r="I4360" i="5"/>
  <c r="I4328" i="5"/>
  <c r="I4292" i="5"/>
  <c r="I4260" i="5"/>
  <c r="I4228" i="5"/>
  <c r="I4180" i="5"/>
  <c r="I4116" i="5"/>
  <c r="I4052" i="5"/>
  <c r="I3988" i="5"/>
  <c r="I3924" i="5"/>
  <c r="I3860" i="5"/>
  <c r="I3828" i="5"/>
  <c r="I3796" i="5"/>
  <c r="I3764" i="5"/>
  <c r="I3732" i="5"/>
  <c r="I3684" i="5"/>
  <c r="I3620" i="5"/>
  <c r="I3556" i="5"/>
  <c r="I3492" i="5"/>
  <c r="I3428" i="5"/>
  <c r="I3364" i="5"/>
  <c r="I3304" i="5"/>
  <c r="I3252" i="5"/>
  <c r="I3188" i="5"/>
  <c r="I3144" i="5"/>
  <c r="I3092" i="5"/>
  <c r="I3044" i="5"/>
  <c r="I2980" i="5"/>
  <c r="I2916" i="5"/>
  <c r="I2852" i="5"/>
  <c r="I2098" i="5"/>
  <c r="I2030" i="5"/>
  <c r="I1966" i="5"/>
  <c r="I1906" i="5"/>
  <c r="I1874" i="5"/>
  <c r="I1842" i="5"/>
  <c r="I1806" i="5"/>
  <c r="I1742" i="5"/>
  <c r="I1682" i="5"/>
  <c r="I1630" i="5"/>
  <c r="I1466" i="5"/>
  <c r="I1506" i="5"/>
  <c r="I1474" i="5"/>
  <c r="I1422" i="5"/>
  <c r="I1374" i="5"/>
  <c r="I1342" i="5"/>
  <c r="I1294" i="5"/>
  <c r="I1230" i="5"/>
  <c r="I1166" i="5"/>
  <c r="I3827" i="5"/>
  <c r="I1331" i="5"/>
  <c r="I1675" i="5"/>
  <c r="I3846" i="5"/>
  <c r="I3669" i="5"/>
  <c r="I2985" i="5"/>
  <c r="I5400" i="5"/>
  <c r="I5064" i="5"/>
  <c r="I4760" i="5"/>
  <c r="I4536" i="5"/>
  <c r="I4332" i="5"/>
  <c r="I4196" i="5"/>
  <c r="I3940" i="5"/>
  <c r="I3768" i="5"/>
  <c r="I3572" i="5"/>
  <c r="I3316" i="5"/>
  <c r="I3108" i="5"/>
  <c r="I2868" i="5"/>
  <c r="I1918" i="5"/>
  <c r="I1758" i="5"/>
  <c r="I1646" i="5"/>
  <c r="I1518" i="5"/>
  <c r="I1438" i="5"/>
  <c r="I1346" i="5"/>
  <c r="I1246" i="5"/>
  <c r="I1134" i="5"/>
  <c r="I1102" i="5"/>
  <c r="I1038" i="5"/>
  <c r="I974" i="5"/>
  <c r="I926" i="5"/>
  <c r="I894" i="5"/>
  <c r="I862" i="5"/>
  <c r="I830" i="5"/>
  <c r="I766" i="5"/>
  <c r="I702" i="5"/>
  <c r="I658" i="5"/>
  <c r="I626" i="5"/>
  <c r="I574" i="5"/>
  <c r="I510" i="5"/>
  <c r="I450" i="5"/>
  <c r="I418" i="5"/>
  <c r="I366" i="5"/>
  <c r="I302" i="5"/>
  <c r="I238" i="5"/>
  <c r="I174" i="5"/>
  <c r="I138" i="5"/>
  <c r="I94" i="5"/>
  <c r="I2493" i="5"/>
  <c r="I2461" i="5"/>
  <c r="I2429" i="5"/>
  <c r="I2397" i="5"/>
  <c r="I2365" i="5"/>
  <c r="I2333" i="5"/>
  <c r="I2301" i="5"/>
  <c r="I2269" i="5"/>
  <c r="I2209" i="5"/>
  <c r="I2145" i="5"/>
  <c r="I2081" i="5"/>
  <c r="I2017" i="5"/>
  <c r="I1953" i="5"/>
  <c r="I1905" i="5"/>
  <c r="I1873" i="5"/>
  <c r="I1841" i="5"/>
  <c r="I1809" i="5"/>
  <c r="I1745" i="5"/>
  <c r="I1685" i="5"/>
  <c r="I1589" i="5"/>
  <c r="I1525" i="5"/>
  <c r="I1493" i="5"/>
  <c r="I1445" i="5"/>
  <c r="I1385" i="5"/>
  <c r="I1353" i="5"/>
  <c r="I1321" i="5"/>
  <c r="I1269" i="5"/>
  <c r="I1205" i="5"/>
  <c r="I1141" i="5"/>
  <c r="I1097" i="5"/>
  <c r="I1045" i="5"/>
  <c r="I981" i="5"/>
  <c r="I933" i="5"/>
  <c r="I901" i="5"/>
  <c r="I877" i="5"/>
  <c r="I845" i="5"/>
  <c r="I809" i="5"/>
  <c r="I4746" i="5"/>
  <c r="I681" i="5"/>
  <c r="I649" i="5"/>
  <c r="I617" i="5"/>
  <c r="I557" i="5"/>
  <c r="I505" i="5"/>
  <c r="I429" i="5"/>
  <c r="I381" i="5"/>
  <c r="I317" i="5"/>
  <c r="I253" i="5"/>
  <c r="I189" i="5"/>
  <c r="I157" i="5"/>
  <c r="I97" i="5"/>
  <c r="I49" i="5"/>
  <c r="I2816" i="5"/>
  <c r="I2752" i="5"/>
  <c r="I2688" i="5"/>
  <c r="I2624" i="5"/>
  <c r="I2560" i="5"/>
  <c r="I2496" i="5"/>
  <c r="I2464" i="5"/>
  <c r="I2432" i="5"/>
  <c r="I2400" i="5"/>
  <c r="I2368" i="5"/>
  <c r="I2336" i="5"/>
  <c r="I2304" i="5"/>
  <c r="I2272" i="5"/>
  <c r="I2212" i="5"/>
  <c r="I1755" i="5"/>
  <c r="I2084" i="5"/>
  <c r="I2040" i="5"/>
  <c r="I1976" i="5"/>
  <c r="I1928" i="5"/>
  <c r="I1896" i="5"/>
  <c r="I1864" i="5"/>
  <c r="I1832" i="5"/>
  <c r="I1784" i="5"/>
  <c r="I1720" i="5"/>
  <c r="I1676" i="5"/>
  <c r="I1624" i="5"/>
  <c r="I1560" i="5"/>
  <c r="I1512" i="5"/>
  <c r="I1484" i="5"/>
  <c r="I1464" i="5"/>
  <c r="I1400" i="5"/>
  <c r="I1372" i="5"/>
  <c r="I1352" i="5"/>
  <c r="I1328" i="5"/>
  <c r="I1288" i="5"/>
  <c r="I1224" i="5"/>
  <c r="I1160" i="5"/>
  <c r="I1116" i="5"/>
  <c r="I1096" i="5"/>
  <c r="I1048" i="5"/>
  <c r="I984" i="5"/>
  <c r="I936" i="5"/>
  <c r="I912" i="5"/>
  <c r="I888" i="5"/>
  <c r="I864" i="5"/>
  <c r="I844" i="5"/>
  <c r="I824" i="5"/>
  <c r="I760" i="5"/>
  <c r="I696" i="5"/>
  <c r="I664" i="5"/>
  <c r="I640" i="5"/>
  <c r="I620" i="5"/>
  <c r="I568" i="5"/>
  <c r="I536" i="5"/>
  <c r="I472" i="5"/>
  <c r="I440" i="5"/>
  <c r="I416" i="5"/>
  <c r="I376" i="5"/>
  <c r="I312" i="5"/>
  <c r="I248" i="5"/>
  <c r="I176" i="5"/>
  <c r="I156" i="5"/>
  <c r="I108" i="5"/>
  <c r="I74" i="5"/>
  <c r="I42" i="5"/>
  <c r="I84" i="5"/>
  <c r="I52" i="5"/>
  <c r="I16" i="5"/>
  <c r="H4199" i="5"/>
  <c r="H4559" i="5"/>
  <c r="H3531" i="5"/>
  <c r="H5309" i="5"/>
  <c r="I4703" i="5"/>
  <c r="I4655" i="5"/>
  <c r="I2998" i="5"/>
  <c r="I3453" i="5"/>
  <c r="I2813" i="5"/>
  <c r="I5324" i="5"/>
  <c r="I4952" i="5"/>
  <c r="I4712" i="5"/>
  <c r="I4472" i="5"/>
  <c r="I4296" i="5"/>
  <c r="I4132" i="5"/>
  <c r="I3876" i="5"/>
  <c r="I3736" i="5"/>
  <c r="I3508" i="5"/>
  <c r="I3268" i="5"/>
  <c r="I3060" i="5"/>
  <c r="I2114" i="5"/>
  <c r="I1886" i="5"/>
  <c r="I1710" i="5"/>
  <c r="I1598" i="5"/>
  <c r="I1490" i="5"/>
  <c r="I1390" i="5"/>
  <c r="I1326" i="5"/>
  <c r="I1198" i="5"/>
  <c r="I1122" i="5"/>
  <c r="I1086" i="5"/>
  <c r="I1022" i="5"/>
  <c r="I958" i="5"/>
  <c r="I914" i="5"/>
  <c r="I882" i="5"/>
  <c r="I850" i="5"/>
  <c r="I814" i="5"/>
  <c r="I750" i="5"/>
  <c r="I686" i="5"/>
  <c r="I654" i="5"/>
  <c r="I622" i="5"/>
  <c r="I558" i="5"/>
  <c r="I494" i="5"/>
  <c r="I446" i="5"/>
  <c r="I414" i="5"/>
  <c r="I350" i="5"/>
  <c r="I286" i="5"/>
  <c r="I222" i="5"/>
  <c r="I170" i="5"/>
  <c r="I122" i="5"/>
  <c r="I90" i="5"/>
  <c r="I2481" i="5"/>
  <c r="I2449" i="5"/>
  <c r="I2417" i="5"/>
  <c r="I2385" i="5"/>
  <c r="I2353" i="5"/>
  <c r="I2321" i="5"/>
  <c r="I2289" i="5"/>
  <c r="I2257" i="5"/>
  <c r="I2241" i="5"/>
  <c r="I2193" i="5"/>
  <c r="I2129" i="5"/>
  <c r="I2065" i="5"/>
  <c r="I2001" i="5"/>
  <c r="I1937" i="5"/>
  <c r="I1893" i="5"/>
  <c r="I1861" i="5"/>
  <c r="I1829" i="5"/>
  <c r="I1793" i="5"/>
  <c r="I1729" i="5"/>
  <c r="I1681" i="5"/>
  <c r="I1573" i="5"/>
  <c r="I1513" i="5"/>
  <c r="I1481" i="5"/>
  <c r="I1429" i="5"/>
  <c r="I1381" i="5"/>
  <c r="I1349" i="5"/>
  <c r="I1317" i="5"/>
  <c r="I1253" i="5"/>
  <c r="I1189" i="5"/>
  <c r="I1125" i="5"/>
  <c r="I1093" i="5"/>
  <c r="I1029" i="5"/>
  <c r="I965" i="5"/>
  <c r="I921" i="5"/>
  <c r="I873" i="5"/>
  <c r="I841" i="5"/>
  <c r="I793" i="5"/>
  <c r="I729" i="5"/>
  <c r="I669" i="5"/>
  <c r="I637" i="5"/>
  <c r="I601" i="5"/>
  <c r="I553" i="5"/>
  <c r="I489" i="5"/>
  <c r="I417" i="5"/>
  <c r="I365" i="5"/>
  <c r="I301" i="5"/>
  <c r="I237" i="5"/>
  <c r="I177" i="5"/>
  <c r="I141" i="5"/>
  <c r="I93" i="5"/>
  <c r="I3424" i="5"/>
  <c r="I2800" i="5"/>
  <c r="I2736" i="5"/>
  <c r="I2672" i="5"/>
  <c r="I2608" i="5"/>
  <c r="I2544" i="5"/>
  <c r="I2484" i="5"/>
  <c r="I2452" i="5"/>
  <c r="I4751" i="5"/>
  <c r="I2388" i="5"/>
  <c r="I2356" i="5"/>
  <c r="I2324" i="5"/>
  <c r="I2292" i="5"/>
  <c r="I2260" i="5"/>
  <c r="I2244" i="5"/>
  <c r="I2196" i="5"/>
  <c r="I2132" i="5"/>
  <c r="I2024" i="5"/>
  <c r="I1960" i="5"/>
  <c r="I1916" i="5"/>
  <c r="I1884" i="5"/>
  <c r="I1852" i="5"/>
  <c r="I1816" i="5"/>
  <c r="I1768" i="5"/>
  <c r="I1704" i="5"/>
  <c r="I1672" i="5"/>
  <c r="I1608" i="5"/>
  <c r="I1544" i="5"/>
  <c r="I1500" i="5"/>
  <c r="I1480" i="5"/>
  <c r="I1448" i="5"/>
  <c r="I3307" i="5"/>
  <c r="I2226" i="5"/>
  <c r="I3285" i="5"/>
  <c r="I2665" i="5"/>
  <c r="I5240" i="5"/>
  <c r="I4824" i="5"/>
  <c r="I4648" i="5"/>
  <c r="I4408" i="5"/>
  <c r="I4264" i="5"/>
  <c r="I4068" i="5"/>
  <c r="I3832" i="5"/>
  <c r="I3688" i="5"/>
  <c r="I3444" i="5"/>
  <c r="I3204" i="5"/>
  <c r="I2996" i="5"/>
  <c r="I2046" i="5"/>
  <c r="I1854" i="5"/>
  <c r="I1694" i="5"/>
  <c r="I1582" i="5"/>
  <c r="I1486" i="5"/>
  <c r="I1378" i="5"/>
  <c r="I1310" i="5"/>
  <c r="I1182" i="5"/>
  <c r="I1118" i="5"/>
  <c r="I1070" i="5"/>
  <c r="I1006" i="5"/>
  <c r="I942" i="5"/>
  <c r="I588" i="5"/>
  <c r="I878" i="5"/>
  <c r="I846" i="5"/>
  <c r="I798" i="5"/>
  <c r="I734" i="5"/>
  <c r="I674" i="5"/>
  <c r="I642" i="5"/>
  <c r="I606" i="5"/>
  <c r="I542" i="5"/>
  <c r="I478" i="5"/>
  <c r="I434" i="5"/>
  <c r="I398" i="5"/>
  <c r="I334" i="5"/>
  <c r="I270" i="5"/>
  <c r="I206" i="5"/>
  <c r="I158" i="5"/>
  <c r="I110" i="5"/>
  <c r="I2525" i="5"/>
  <c r="I2477" i="5"/>
  <c r="I2445" i="5"/>
  <c r="I2413" i="5"/>
  <c r="I2381" i="5"/>
  <c r="I2349" i="5"/>
  <c r="I2317" i="5"/>
  <c r="I2285" i="5"/>
  <c r="I2253" i="5"/>
  <c r="I2229" i="5"/>
  <c r="I2177" i="5"/>
  <c r="I360" i="5"/>
  <c r="I2049" i="5"/>
  <c r="I1985" i="5"/>
  <c r="I1921" i="5"/>
  <c r="I2459" i="5"/>
  <c r="I5530" i="5"/>
  <c r="I4662" i="5"/>
  <c r="I4377" i="5"/>
  <c r="I3141" i="5"/>
  <c r="I2537" i="5"/>
  <c r="I5128" i="5"/>
  <c r="I4792" i="5"/>
  <c r="I4600" i="5"/>
  <c r="I4364" i="5"/>
  <c r="I4232" i="5"/>
  <c r="I4004" i="5"/>
  <c r="I3800" i="5"/>
  <c r="I3636" i="5"/>
  <c r="I3380" i="5"/>
  <c r="I3156" i="5"/>
  <c r="I2932" i="5"/>
  <c r="I1982" i="5"/>
  <c r="I1810" i="5"/>
  <c r="I1662" i="5"/>
  <c r="I1534" i="5"/>
  <c r="I1454" i="5"/>
  <c r="I1358" i="5"/>
  <c r="I1262" i="5"/>
  <c r="I1150" i="5"/>
  <c r="I1106" i="5"/>
  <c r="I1054" i="5"/>
  <c r="I990" i="5"/>
  <c r="I930" i="5"/>
  <c r="I556" i="5"/>
  <c r="I866" i="5"/>
  <c r="I834" i="5"/>
  <c r="I782" i="5"/>
  <c r="I718" i="5"/>
  <c r="I670" i="5"/>
  <c r="I638" i="5"/>
  <c r="I590" i="5"/>
  <c r="I526" i="5"/>
  <c r="I462" i="5"/>
  <c r="I430" i="5"/>
  <c r="I382" i="5"/>
  <c r="I318" i="5"/>
  <c r="I254" i="5"/>
  <c r="I186" i="5"/>
  <c r="I154" i="5"/>
  <c r="I106" i="5"/>
  <c r="I2509" i="5"/>
  <c r="I2465" i="5"/>
  <c r="I2433" i="5"/>
  <c r="I2401" i="5"/>
  <c r="I2369" i="5"/>
  <c r="I2337" i="5"/>
  <c r="I2305" i="5"/>
  <c r="I2273" i="5"/>
  <c r="I2225" i="5"/>
  <c r="I2161" i="5"/>
  <c r="I2097" i="5"/>
  <c r="I2033" i="5"/>
  <c r="I1877" i="5"/>
  <c r="I1813" i="5"/>
  <c r="I1697" i="5"/>
  <c r="I1541" i="5"/>
  <c r="I1461" i="5"/>
  <c r="I1365" i="5"/>
  <c r="I1285" i="5"/>
  <c r="I1157" i="5"/>
  <c r="I1061" i="5"/>
  <c r="I937" i="5"/>
  <c r="I829" i="5"/>
  <c r="I713" i="5"/>
  <c r="I633" i="5"/>
  <c r="I537" i="5"/>
  <c r="I413" i="5"/>
  <c r="I285" i="5"/>
  <c r="I173" i="5"/>
  <c r="I117" i="5"/>
  <c r="I2784" i="5"/>
  <c r="I2656" i="5"/>
  <c r="I2528" i="5"/>
  <c r="I2448" i="5"/>
  <c r="I2384" i="5"/>
  <c r="I2320" i="5"/>
  <c r="I2256" i="5"/>
  <c r="I2228" i="5"/>
  <c r="I2100" i="5"/>
  <c r="I2008" i="5"/>
  <c r="I1912" i="5"/>
  <c r="I1848" i="5"/>
  <c r="I1752" i="5"/>
  <c r="I1885" i="5"/>
  <c r="I1528" i="5"/>
  <c r="I1472" i="5"/>
  <c r="I1388" i="5"/>
  <c r="I1360" i="5"/>
  <c r="I1336" i="5"/>
  <c r="I1272" i="5"/>
  <c r="I1192" i="5"/>
  <c r="I1120" i="5"/>
  <c r="I1084" i="5"/>
  <c r="I1016" i="5"/>
  <c r="I940" i="5"/>
  <c r="I908" i="5"/>
  <c r="I876" i="5"/>
  <c r="I848" i="5"/>
  <c r="I808" i="5"/>
  <c r="I728" i="5"/>
  <c r="I668" i="5"/>
  <c r="I636" i="5"/>
  <c r="I600" i="5"/>
  <c r="I552" i="5"/>
  <c r="I456" i="5"/>
  <c r="I428" i="5"/>
  <c r="I392" i="5"/>
  <c r="I296" i="5"/>
  <c r="I216" i="5"/>
  <c r="I188" i="5"/>
  <c r="I160" i="5"/>
  <c r="I100" i="5"/>
  <c r="I50" i="5"/>
  <c r="I2" i="5"/>
  <c r="I48" i="5"/>
  <c r="H5343" i="5"/>
  <c r="H5079" i="5"/>
  <c r="H3027" i="5"/>
  <c r="H5053" i="5"/>
  <c r="H4129" i="5"/>
  <c r="H4616" i="5"/>
  <c r="H4252" i="5"/>
  <c r="H3740" i="5"/>
  <c r="H2908" i="5"/>
  <c r="H2175" i="5"/>
  <c r="H1403" i="5"/>
  <c r="H4678" i="5"/>
  <c r="H4326" i="5"/>
  <c r="H4166" i="5"/>
  <c r="H3814" i="5"/>
  <c r="H3526" i="5"/>
  <c r="H3302" i="5"/>
  <c r="H3142" i="5"/>
  <c r="H2886" i="5"/>
  <c r="H3849" i="5"/>
  <c r="H3769" i="5"/>
  <c r="H3625" i="5"/>
  <c r="H3369" i="5"/>
  <c r="H3177" i="5"/>
  <c r="H3049" i="5"/>
  <c r="H2793" i="5"/>
  <c r="H2537" i="5"/>
  <c r="H2425" i="5"/>
  <c r="H2345" i="5"/>
  <c r="H2249" i="5"/>
  <c r="H2085" i="5"/>
  <c r="H1893" i="5"/>
  <c r="H1765" i="5"/>
  <c r="H2488" i="5"/>
  <c r="H2408" i="5"/>
  <c r="H2312" i="5"/>
  <c r="H2228" i="5"/>
  <c r="H2016" i="5"/>
  <c r="H1856" i="5"/>
  <c r="H1696" i="5"/>
  <c r="H1472" i="5"/>
  <c r="H1328" i="5"/>
  <c r="H1120" i="5"/>
  <c r="H896" i="5"/>
  <c r="H800" i="5"/>
  <c r="H624" i="5"/>
  <c r="H480" i="5"/>
  <c r="H352" i="5"/>
  <c r="H172" i="5"/>
  <c r="H28" i="5"/>
  <c r="H999" i="5"/>
  <c r="H871" i="5"/>
  <c r="H679" i="5"/>
  <c r="H547" i="5"/>
  <c r="H355" i="5"/>
  <c r="H159" i="5"/>
  <c r="I1969" i="5"/>
  <c r="I1857" i="5"/>
  <c r="I1777" i="5"/>
  <c r="I1665" i="5"/>
  <c r="I1621" i="5"/>
  <c r="I1509" i="5"/>
  <c r="I1413" i="5"/>
  <c r="I1337" i="5"/>
  <c r="I1237" i="5"/>
  <c r="I1113" i="5"/>
  <c r="I1013" i="5"/>
  <c r="I917" i="5"/>
  <c r="I889" i="5"/>
  <c r="I825" i="5"/>
  <c r="I697" i="5"/>
  <c r="I621" i="5"/>
  <c r="I521" i="5"/>
  <c r="I397" i="5"/>
  <c r="I269" i="5"/>
  <c r="I161" i="5"/>
  <c r="I61" i="5"/>
  <c r="I2768" i="5"/>
  <c r="I2640" i="5"/>
  <c r="I2512" i="5"/>
  <c r="I2436" i="5"/>
  <c r="I2372" i="5"/>
  <c r="I2308" i="5"/>
  <c r="I2180" i="5"/>
  <c r="I1992" i="5"/>
  <c r="I1900" i="5"/>
  <c r="I1836" i="5"/>
  <c r="I1736" i="5"/>
  <c r="I1640" i="5"/>
  <c r="I1516" i="5"/>
  <c r="I1468" i="5"/>
  <c r="I1384" i="5"/>
  <c r="I1356" i="5"/>
  <c r="I1324" i="5"/>
  <c r="I1256" i="5"/>
  <c r="I1176" i="5"/>
  <c r="I1112" i="5"/>
  <c r="I1080" i="5"/>
  <c r="I1000" i="5"/>
  <c r="I928" i="5"/>
  <c r="I904" i="5"/>
  <c r="I872" i="5"/>
  <c r="I840" i="5"/>
  <c r="I792" i="5"/>
  <c r="I712" i="5"/>
  <c r="I656" i="5"/>
  <c r="I632" i="5"/>
  <c r="I584" i="5"/>
  <c r="I520" i="5"/>
  <c r="I448" i="5"/>
  <c r="I424" i="5"/>
  <c r="I4189" i="5"/>
  <c r="I280" i="5"/>
  <c r="I200" i="5"/>
  <c r="I67" i="5"/>
  <c r="I148" i="5"/>
  <c r="I96" i="5"/>
  <c r="I46" i="5"/>
  <c r="I80" i="5"/>
  <c r="I40" i="5"/>
  <c r="H4331" i="5"/>
  <c r="H4287" i="5"/>
  <c r="H5565" i="5"/>
  <c r="H4797" i="5"/>
  <c r="H3873" i="5"/>
  <c r="H4360" i="5"/>
  <c r="H4188" i="5"/>
  <c r="H3676" i="5"/>
  <c r="H2652" i="5"/>
  <c r="H2609" i="5"/>
  <c r="H5382" i="5"/>
  <c r="H4550" i="5"/>
  <c r="H4294" i="5"/>
  <c r="H4038" i="5"/>
  <c r="H3782" i="5"/>
  <c r="H3462" i="5"/>
  <c r="H3270" i="5"/>
  <c r="H3078" i="5"/>
  <c r="H2822" i="5"/>
  <c r="H3833" i="5"/>
  <c r="H3753" i="5"/>
  <c r="H3561" i="5"/>
  <c r="H3305" i="5"/>
  <c r="H3145" i="5"/>
  <c r="H2985" i="5"/>
  <c r="H2729" i="5"/>
  <c r="H2489" i="5"/>
  <c r="H2409" i="5"/>
  <c r="H2313" i="5"/>
  <c r="H2229" i="5"/>
  <c r="H2021" i="5"/>
  <c r="H1861" i="5"/>
  <c r="H1701" i="5"/>
  <c r="H2472" i="5"/>
  <c r="H2376" i="5"/>
  <c r="H2296" i="5"/>
  <c r="H2212" i="5"/>
  <c r="H1952" i="5"/>
  <c r="H1840" i="5"/>
  <c r="H1632" i="5"/>
  <c r="H1440" i="5"/>
  <c r="H1312" i="5"/>
  <c r="H1056" i="5"/>
  <c r="H880" i="5"/>
  <c r="H736" i="5"/>
  <c r="H608" i="5"/>
  <c r="H448" i="5"/>
  <c r="H288" i="5"/>
  <c r="H156" i="5"/>
  <c r="H1127" i="5"/>
  <c r="H935" i="5"/>
  <c r="H839" i="5"/>
  <c r="H643" i="5"/>
  <c r="H483" i="5"/>
  <c r="H291" i="5"/>
  <c r="H95" i="5"/>
  <c r="I1909" i="5"/>
  <c r="I1845" i="5"/>
  <c r="I1761" i="5"/>
  <c r="I1649" i="5"/>
  <c r="I1605" i="5"/>
  <c r="I1497" i="5"/>
  <c r="I1397" i="5"/>
  <c r="I1333" i="5"/>
  <c r="I1221" i="5"/>
  <c r="I1109" i="5"/>
  <c r="I997" i="5"/>
  <c r="I905" i="5"/>
  <c r="I861" i="5"/>
  <c r="I777" i="5"/>
  <c r="I665" i="5"/>
  <c r="I585" i="5"/>
  <c r="I473" i="5"/>
  <c r="I445" i="5"/>
  <c r="I349" i="5"/>
  <c r="I221" i="5"/>
  <c r="I125" i="5"/>
  <c r="I29" i="5"/>
  <c r="I2720" i="5"/>
  <c r="I2592" i="5"/>
  <c r="I2480" i="5"/>
  <c r="I2416" i="5"/>
  <c r="I2352" i="5"/>
  <c r="I2288" i="5"/>
  <c r="I2164" i="5"/>
  <c r="I1944" i="5"/>
  <c r="I1880" i="5"/>
  <c r="I1804" i="5"/>
  <c r="I1692" i="5"/>
  <c r="I1592" i="5"/>
  <c r="I1496" i="5"/>
  <c r="I1432" i="5"/>
  <c r="I1376" i="5"/>
  <c r="I1344" i="5"/>
  <c r="I1320" i="5"/>
  <c r="I1240" i="5"/>
  <c r="I1144" i="5"/>
  <c r="I1104" i="5"/>
  <c r="I1064" i="5"/>
  <c r="I968" i="5"/>
  <c r="I924" i="5"/>
  <c r="I896" i="5"/>
  <c r="I860" i="5"/>
  <c r="I832" i="5"/>
  <c r="I776" i="5"/>
  <c r="I680" i="5"/>
  <c r="I652" i="5"/>
  <c r="I624" i="5"/>
  <c r="I560" i="5"/>
  <c r="I504" i="5"/>
  <c r="I444" i="5"/>
  <c r="I412" i="5"/>
  <c r="I344" i="5"/>
  <c r="I264" i="5"/>
  <c r="I172" i="5"/>
  <c r="I140" i="5"/>
  <c r="I92" i="5"/>
  <c r="I26" i="5"/>
  <c r="I72" i="5"/>
  <c r="I32" i="5"/>
  <c r="H3807" i="5"/>
  <c r="H4035" i="5"/>
  <c r="H5373" i="5"/>
  <c r="H4541" i="5"/>
  <c r="H4257" i="5"/>
  <c r="H5128" i="5"/>
  <c r="H3932" i="5"/>
  <c r="H3420" i="5"/>
  <c r="H2307" i="5"/>
  <c r="H1659" i="5"/>
  <c r="H5126" i="5"/>
  <c r="H4422" i="5"/>
  <c r="H4230" i="5"/>
  <c r="H3910" i="5"/>
  <c r="H3654" i="5"/>
  <c r="H3398" i="5"/>
  <c r="H3206" i="5"/>
  <c r="H3014" i="5"/>
  <c r="H2758" i="5"/>
  <c r="H3817" i="5"/>
  <c r="H3705" i="5"/>
  <c r="I1369" i="5"/>
  <c r="I949" i="5"/>
  <c r="I761" i="5"/>
  <c r="I205" i="5"/>
  <c r="I2576" i="5"/>
  <c r="I2276" i="5"/>
  <c r="I2116" i="5"/>
  <c r="I1932" i="5"/>
  <c r="I1576" i="5"/>
  <c r="I1340" i="5"/>
  <c r="I1100" i="5"/>
  <c r="I880" i="5"/>
  <c r="I672" i="5"/>
  <c r="I488" i="5"/>
  <c r="I232" i="5"/>
  <c r="I393" i="5"/>
  <c r="I4" i="5"/>
  <c r="H4349" i="5"/>
  <c r="H4872" i="5"/>
  <c r="H3164" i="5"/>
  <c r="H4358" i="5"/>
  <c r="H3334" i="5"/>
  <c r="H3785" i="5"/>
  <c r="H3241" i="5"/>
  <c r="H2921" i="5"/>
  <c r="H2473" i="5"/>
  <c r="H2297" i="5"/>
  <c r="H1957" i="5"/>
  <c r="H2600" i="5"/>
  <c r="H2360" i="5"/>
  <c r="H1755" i="5"/>
  <c r="H1824" i="5"/>
  <c r="H1376" i="5"/>
  <c r="H992" i="5"/>
  <c r="H672" i="5"/>
  <c r="H432" i="5"/>
  <c r="H92" i="5"/>
  <c r="H903" i="5"/>
  <c r="H627" i="5"/>
  <c r="H227" i="5"/>
  <c r="H2638" i="5"/>
  <c r="H2462" i="5"/>
  <c r="H2382" i="5"/>
  <c r="H2286" i="5"/>
  <c r="H2098" i="5"/>
  <c r="H1990" i="5"/>
  <c r="H1862" i="5"/>
  <c r="H1734" i="5"/>
  <c r="H1638" i="5"/>
  <c r="H1494" i="5"/>
  <c r="H1366" i="5"/>
  <c r="H1222" i="5"/>
  <c r="H1094" i="5"/>
  <c r="H934" i="5"/>
  <c r="H854" i="5"/>
  <c r="H662" i="5"/>
  <c r="H518" i="5"/>
  <c r="H390" i="5"/>
  <c r="H198" i="5"/>
  <c r="H170" i="5"/>
  <c r="H42" i="5"/>
  <c r="H1489" i="5"/>
  <c r="H1361" i="5"/>
  <c r="H1201" i="5"/>
  <c r="H1009" i="5"/>
  <c r="H877" i="5"/>
  <c r="H749" i="5"/>
  <c r="H621" i="5"/>
  <c r="H425" i="5"/>
  <c r="H185" i="5"/>
  <c r="H41" i="5"/>
  <c r="G5110" i="5"/>
  <c r="G4800" i="5"/>
  <c r="G2492" i="5"/>
  <c r="I1889" i="5"/>
  <c r="I1301" i="5"/>
  <c r="I653" i="5"/>
  <c r="I109" i="5"/>
  <c r="I2468" i="5"/>
  <c r="I1868" i="5"/>
  <c r="I1488" i="5"/>
  <c r="I1304" i="5"/>
  <c r="I1032" i="5"/>
  <c r="I856" i="5"/>
  <c r="I648" i="5"/>
  <c r="I432" i="5"/>
  <c r="I58" i="5"/>
  <c r="H5331" i="5"/>
  <c r="H2239" i="5"/>
  <c r="H4198" i="5"/>
  <c r="H3174" i="5"/>
  <c r="H3689" i="5"/>
  <c r="H3209" i="5"/>
  <c r="H2857" i="5"/>
  <c r="H2441" i="5"/>
  <c r="H2281" i="5"/>
  <c r="H1909" i="5"/>
  <c r="H2536" i="5"/>
  <c r="H2344" i="5"/>
  <c r="H2084" i="5"/>
  <c r="H1760" i="5"/>
  <c r="H1344" i="5"/>
  <c r="H928" i="5"/>
  <c r="H640" i="5"/>
  <c r="H416" i="5"/>
  <c r="H44" i="5"/>
  <c r="H887" i="5"/>
  <c r="H611" i="5"/>
  <c r="H175" i="5"/>
  <c r="H2574" i="5"/>
  <c r="H2446" i="5"/>
  <c r="H2350" i="5"/>
  <c r="H2270" i="5"/>
  <c r="H2242" i="5"/>
  <c r="H1926" i="5"/>
  <c r="H1830" i="5"/>
  <c r="H1702" i="5"/>
  <c r="H1606" i="5"/>
  <c r="H1478" i="5"/>
  <c r="H1350" i="5"/>
  <c r="H4780" i="5"/>
  <c r="H1062" i="5"/>
  <c r="H918" i="5"/>
  <c r="H838" i="5"/>
  <c r="H646" i="5"/>
  <c r="H454" i="5"/>
  <c r="H326" i="5"/>
  <c r="H138" i="5"/>
  <c r="H1653" i="5"/>
  <c r="H1473" i="5"/>
  <c r="H1345" i="5"/>
  <c r="H1137" i="5"/>
  <c r="H945" i="5"/>
  <c r="H845" i="5"/>
  <c r="H685" i="5"/>
  <c r="H557" i="5"/>
  <c r="H361" i="5"/>
  <c r="H169" i="5"/>
  <c r="I1713" i="5"/>
  <c r="I1477" i="5"/>
  <c r="I1077" i="5"/>
  <c r="I857" i="5"/>
  <c r="I457" i="5"/>
  <c r="I333" i="5"/>
  <c r="I2704" i="5"/>
  <c r="I2340" i="5"/>
  <c r="I2232" i="5"/>
  <c r="I2056" i="5"/>
  <c r="I1688" i="5"/>
  <c r="I1368" i="5"/>
  <c r="I1128" i="5"/>
  <c r="I920" i="5"/>
  <c r="I340" i="5"/>
  <c r="I214" i="5"/>
  <c r="I328" i="5"/>
  <c r="I164" i="5"/>
  <c r="I64" i="5"/>
  <c r="H5117" i="5"/>
  <c r="H4193" i="5"/>
  <c r="H3804" i="5"/>
  <c r="H4870" i="5"/>
  <c r="H3590" i="5"/>
  <c r="H2694" i="5"/>
  <c r="H3433" i="5"/>
  <c r="H3065" i="5"/>
  <c r="H2601" i="5"/>
  <c r="H4657" i="5"/>
  <c r="H2149" i="5"/>
  <c r="H1829" i="5"/>
  <c r="H2424" i="5"/>
  <c r="H2244" i="5"/>
  <c r="H1888" i="5"/>
  <c r="H1504" i="5"/>
  <c r="H1184" i="5"/>
  <c r="H832" i="5"/>
  <c r="H544" i="5"/>
  <c r="H188" i="5"/>
  <c r="H1063" i="5"/>
  <c r="H743" i="5"/>
  <c r="H419" i="5"/>
  <c r="H31" i="5"/>
  <c r="H2478" i="5"/>
  <c r="H2398" i="5"/>
  <c r="H2318" i="5"/>
  <c r="H2162" i="5"/>
  <c r="H2054" i="5"/>
  <c r="H1878" i="5"/>
  <c r="H1798" i="5"/>
  <c r="H1670" i="5"/>
  <c r="H1510" i="5"/>
  <c r="H1382" i="5"/>
  <c r="H1286" i="5"/>
  <c r="H1110" i="5"/>
  <c r="H966" i="5"/>
  <c r="H870" i="5"/>
  <c r="H710" i="5"/>
  <c r="H550" i="5"/>
  <c r="H406" i="5"/>
  <c r="H3454" i="5"/>
  <c r="H186" i="5"/>
  <c r="H74" i="5"/>
  <c r="H1521" i="5"/>
  <c r="H1393" i="5"/>
  <c r="H1265" i="5"/>
  <c r="H1073" i="5"/>
  <c r="H897" i="5"/>
  <c r="H813" i="5"/>
  <c r="H637" i="5"/>
  <c r="H441" i="5"/>
  <c r="H233" i="5"/>
  <c r="H73" i="5"/>
  <c r="G3778" i="5"/>
  <c r="G5056" i="5"/>
  <c r="G3516" i="5"/>
  <c r="G5187" i="5"/>
  <c r="G4297" i="5"/>
  <c r="G2489" i="5"/>
  <c r="G1905" i="5"/>
  <c r="G1333" i="5"/>
  <c r="G849" i="5"/>
  <c r="G2188" i="5"/>
  <c r="G1496" i="5"/>
  <c r="G664" i="5"/>
  <c r="G155" i="5"/>
  <c r="G213" i="5"/>
  <c r="G443" i="5"/>
  <c r="G747" i="5"/>
  <c r="G1083" i="5"/>
  <c r="G1467" i="5"/>
  <c r="G1899" i="5"/>
  <c r="G2251" i="5"/>
  <c r="G2395" i="5"/>
  <c r="G3171" i="5"/>
  <c r="G3815" i="5"/>
  <c r="G4275" i="5"/>
  <c r="G4343" i="5"/>
  <c r="G4851" i="5"/>
  <c r="G5315" i="5"/>
  <c r="G40" i="5"/>
  <c r="G296" i="5"/>
  <c r="G920" i="5"/>
  <c r="G1944" i="5"/>
  <c r="G721" i="5"/>
  <c r="G1505" i="5"/>
  <c r="G4041" i="5"/>
  <c r="G1914" i="5"/>
  <c r="G5285" i="5"/>
  <c r="H105" i="5"/>
  <c r="H829" i="5"/>
  <c r="H1457" i="5"/>
  <c r="H774" i="5"/>
  <c r="H1318" i="5"/>
  <c r="H1814" i="5"/>
  <c r="H2226" i="5"/>
  <c r="H2334" i="5"/>
  <c r="H435" i="5"/>
  <c r="H560" i="5"/>
  <c r="H1904" i="5"/>
  <c r="H2213" i="5"/>
  <c r="H3497" i="5"/>
  <c r="H3787" i="5"/>
  <c r="I408" i="5"/>
  <c r="I1208" i="5"/>
  <c r="I13" i="5"/>
  <c r="I569" i="5"/>
  <c r="I1557" i="5"/>
  <c r="G21" i="5"/>
  <c r="G517" i="5"/>
  <c r="G235" i="5"/>
  <c r="G811" i="5"/>
  <c r="G1131" i="5"/>
  <c r="G1771" i="5"/>
  <c r="G2075" i="5"/>
  <c r="G2507" i="5"/>
  <c r="G2767" i="5"/>
  <c r="G3023" i="5"/>
  <c r="G3219" i="5"/>
  <c r="G3415" i="5"/>
  <c r="G3679" i="5"/>
  <c r="G4079" i="5"/>
  <c r="G4725" i="5"/>
  <c r="G5043" i="5"/>
  <c r="G5171" i="5"/>
  <c r="G344" i="5"/>
  <c r="G536" i="5"/>
  <c r="G728" i="5"/>
  <c r="G984" i="5"/>
  <c r="G1240" i="5"/>
  <c r="G1752" i="5"/>
  <c r="G2012" i="5"/>
  <c r="G785" i="5"/>
  <c r="G961" i="5"/>
  <c r="G1245" i="5"/>
  <c r="G1593" i="5"/>
  <c r="G1821" i="5"/>
  <c r="G2161" i="5"/>
  <c r="G2865" i="5"/>
  <c r="G3377" i="5"/>
  <c r="G114" i="5"/>
  <c r="G1142" i="5"/>
  <c r="G2808" i="5"/>
  <c r="G3910" i="5"/>
  <c r="G5502" i="5"/>
  <c r="H57" i="5"/>
  <c r="H121" i="5"/>
  <c r="H249" i="5"/>
  <c r="H313" i="5"/>
  <c r="H377" i="5"/>
  <c r="H509" i="5"/>
  <c r="H573" i="5"/>
  <c r="H701" i="5"/>
  <c r="H765" i="5"/>
  <c r="H961" i="5"/>
  <c r="H1025" i="5"/>
  <c r="H1089" i="5"/>
  <c r="H1153" i="5"/>
  <c r="H1217" i="5"/>
  <c r="H1281" i="5"/>
  <c r="H1409" i="5"/>
  <c r="H1537" i="5"/>
  <c r="H1601" i="5"/>
  <c r="H1669" i="5"/>
  <c r="H58" i="5"/>
  <c r="H122" i="5"/>
  <c r="H278" i="5"/>
  <c r="H342" i="5"/>
  <c r="H470" i="5"/>
  <c r="H534" i="5"/>
  <c r="H598" i="5"/>
  <c r="H726" i="5"/>
  <c r="H790" i="5"/>
  <c r="H982" i="5"/>
  <c r="H1046" i="5"/>
  <c r="H1174" i="5"/>
  <c r="H1238" i="5"/>
  <c r="H1302" i="5"/>
  <c r="H1430" i="5"/>
  <c r="H1558" i="5"/>
  <c r="H1622" i="5"/>
  <c r="H1750" i="5"/>
  <c r="H1942" i="5"/>
  <c r="H2006" i="5"/>
  <c r="H2114" i="5"/>
  <c r="H2178" i="5"/>
  <c r="H2526" i="5"/>
  <c r="H2590" i="5"/>
  <c r="H2654" i="5"/>
  <c r="H111" i="5"/>
  <c r="H243" i="5"/>
  <c r="H307" i="5"/>
  <c r="H371" i="5"/>
  <c r="H499" i="5"/>
  <c r="H563" i="5"/>
  <c r="H695" i="5"/>
  <c r="H759" i="5"/>
  <c r="H823" i="5"/>
  <c r="H951" i="5"/>
  <c r="H1015" i="5"/>
  <c r="H1079" i="5"/>
  <c r="H1143" i="5"/>
  <c r="H108" i="5"/>
  <c r="H240" i="5"/>
  <c r="H304" i="5"/>
  <c r="H368" i="5"/>
  <c r="H496" i="5"/>
  <c r="H688" i="5"/>
  <c r="H752" i="5"/>
  <c r="H816" i="5"/>
  <c r="H944" i="5"/>
  <c r="H1008" i="5"/>
  <c r="H1072" i="5"/>
  <c r="H1136" i="5"/>
  <c r="H1200" i="5"/>
  <c r="H1264" i="5"/>
  <c r="H1392" i="5"/>
  <c r="H1456" i="5"/>
  <c r="H910" i="5"/>
  <c r="H1584" i="5"/>
  <c r="H1648" i="5"/>
  <c r="H1712" i="5"/>
  <c r="H1776" i="5"/>
  <c r="H1968" i="5"/>
  <c r="H2032" i="5"/>
  <c r="H2100" i="5"/>
  <c r="H2164" i="5"/>
  <c r="H2552" i="5"/>
  <c r="H2616" i="5"/>
  <c r="H1717" i="5"/>
  <c r="H1781" i="5"/>
  <c r="H1973" i="5"/>
  <c r="H2037" i="5"/>
  <c r="H2101" i="5"/>
  <c r="H2165" i="5"/>
  <c r="H2553" i="5"/>
  <c r="H2617" i="5"/>
  <c r="H2681" i="5"/>
  <c r="H2745" i="5"/>
  <c r="H2809" i="5"/>
  <c r="H2873" i="5"/>
  <c r="H2937" i="5"/>
  <c r="H3001" i="5"/>
  <c r="H3129" i="5"/>
  <c r="H3193" i="5"/>
  <c r="H3257" i="5"/>
  <c r="H3321" i="5"/>
  <c r="H3385" i="5"/>
  <c r="H3449" i="5"/>
  <c r="H3513" i="5"/>
  <c r="H3577" i="5"/>
  <c r="H3641" i="5"/>
  <c r="H2710" i="5"/>
  <c r="H2774" i="5"/>
  <c r="H2838" i="5"/>
  <c r="H2902" i="5"/>
  <c r="H2966" i="5"/>
  <c r="H3030" i="5"/>
  <c r="H3094" i="5"/>
  <c r="H3158" i="5"/>
  <c r="H3222" i="5"/>
  <c r="H3286" i="5"/>
  <c r="H3350" i="5"/>
  <c r="H3414" i="5"/>
  <c r="H3478" i="5"/>
  <c r="H3542" i="5"/>
  <c r="H3606" i="5"/>
  <c r="H3686" i="5"/>
  <c r="H3942" i="5"/>
  <c r="H4070" i="5"/>
  <c r="H4454" i="5"/>
  <c r="H1276" i="5"/>
  <c r="H5207" i="5"/>
  <c r="H4934" i="5"/>
  <c r="H5190" i="5"/>
  <c r="H1211" i="5"/>
  <c r="H1723" i="5"/>
  <c r="H1979" i="5"/>
  <c r="H2716" i="5"/>
  <c r="H2972" i="5"/>
  <c r="H3228" i="5"/>
  <c r="H3484" i="5"/>
  <c r="H4200" i="5"/>
  <c r="H4424" i="5"/>
  <c r="H4680" i="5"/>
  <c r="H4936" i="5"/>
  <c r="H5192" i="5"/>
  <c r="H3937" i="5"/>
  <c r="H4605" i="5"/>
  <c r="H4953" i="5"/>
  <c r="H5462" i="5"/>
  <c r="H3155" i="5"/>
  <c r="H3659" i="5"/>
  <c r="H4163" i="5"/>
  <c r="I20" i="5"/>
  <c r="I36" i="5"/>
  <c r="I68" i="5"/>
  <c r="I14" i="5"/>
  <c r="I30" i="5"/>
  <c r="I62" i="5"/>
  <c r="I78" i="5"/>
  <c r="I112" i="5"/>
  <c r="I128" i="5"/>
  <c r="I144" i="5"/>
  <c r="I204" i="5"/>
  <c r="I220" i="5"/>
  <c r="I236" i="5"/>
  <c r="I252" i="5"/>
  <c r="I268" i="5"/>
  <c r="I284" i="5"/>
  <c r="I300" i="5"/>
  <c r="I316" i="5"/>
  <c r="I332" i="5"/>
  <c r="I348" i="5"/>
  <c r="I364" i="5"/>
  <c r="I380" i="5"/>
  <c r="I396" i="5"/>
  <c r="I460" i="5"/>
  <c r="I476" i="5"/>
  <c r="I492" i="5"/>
  <c r="I508" i="5"/>
  <c r="I524" i="5"/>
  <c r="I540" i="5"/>
  <c r="I572" i="5"/>
  <c r="I223" i="5"/>
  <c r="I604" i="5"/>
  <c r="I684" i="5"/>
  <c r="I700" i="5"/>
  <c r="I716" i="5"/>
  <c r="I732" i="5"/>
  <c r="I748" i="5"/>
  <c r="I764" i="5"/>
  <c r="I780" i="5"/>
  <c r="I796" i="5"/>
  <c r="I812" i="5"/>
  <c r="I892" i="5"/>
  <c r="I956" i="5"/>
  <c r="I972" i="5"/>
  <c r="I988" i="5"/>
  <c r="I1004" i="5"/>
  <c r="I1020" i="5"/>
  <c r="I1036" i="5"/>
  <c r="I1052" i="5"/>
  <c r="I1068" i="5"/>
  <c r="I1132" i="5"/>
  <c r="I1148" i="5"/>
  <c r="I1164" i="5"/>
  <c r="I1180" i="5"/>
  <c r="I1196" i="5"/>
  <c r="I1212" i="5"/>
  <c r="I1228" i="5"/>
  <c r="I1244" i="5"/>
  <c r="I1260" i="5"/>
  <c r="I4611" i="5"/>
  <c r="I1292" i="5"/>
  <c r="I1308" i="5"/>
  <c r="I1404" i="5"/>
  <c r="I1420" i="5"/>
  <c r="I1436" i="5"/>
  <c r="I1452" i="5"/>
  <c r="I1532" i="5"/>
  <c r="I1548" i="5"/>
  <c r="I1564" i="5"/>
  <c r="I1580" i="5"/>
  <c r="I1596" i="5"/>
  <c r="I1158" i="5"/>
  <c r="I1628" i="5"/>
  <c r="I1644" i="5"/>
  <c r="I1660" i="5"/>
  <c r="I1708" i="5"/>
  <c r="I1724" i="5"/>
  <c r="I1740" i="5"/>
  <c r="I1756" i="5"/>
  <c r="I1772" i="5"/>
  <c r="I1788" i="5"/>
  <c r="I1820" i="5"/>
  <c r="I1948" i="5"/>
  <c r="I1964" i="5"/>
  <c r="I1980" i="5"/>
  <c r="I1996" i="5"/>
  <c r="I2012" i="5"/>
  <c r="I2028" i="5"/>
  <c r="I2044" i="5"/>
  <c r="I2060" i="5"/>
  <c r="I2072" i="5"/>
  <c r="I2088" i="5"/>
  <c r="I2104" i="5"/>
  <c r="I2120" i="5"/>
  <c r="I2136" i="5"/>
  <c r="I2152" i="5"/>
  <c r="I2168" i="5"/>
  <c r="I2184" i="5"/>
  <c r="I2200" i="5"/>
  <c r="I2216" i="5"/>
  <c r="I2500" i="5"/>
  <c r="I2516" i="5"/>
  <c r="I2532" i="5"/>
  <c r="I2548" i="5"/>
  <c r="I2564" i="5"/>
  <c r="I2580" i="5"/>
  <c r="I2596" i="5"/>
  <c r="I2612" i="5"/>
  <c r="I2628" i="5"/>
  <c r="I2644" i="5"/>
  <c r="I2660" i="5"/>
  <c r="I2676" i="5"/>
  <c r="I2692" i="5"/>
  <c r="I2708" i="5"/>
  <c r="I2724" i="5"/>
  <c r="I2740" i="5"/>
  <c r="I2756" i="5"/>
  <c r="I2772" i="5"/>
  <c r="I2788" i="5"/>
  <c r="I2804" i="5"/>
  <c r="I2820" i="5"/>
  <c r="I17" i="5"/>
  <c r="I33" i="5"/>
  <c r="I65" i="5"/>
  <c r="I81" i="5"/>
  <c r="I113" i="5"/>
  <c r="I129" i="5"/>
  <c r="I145" i="5"/>
  <c r="I193" i="5"/>
  <c r="I209" i="5"/>
  <c r="I225" i="5"/>
  <c r="I241" i="5"/>
  <c r="I257" i="5"/>
  <c r="I273" i="5"/>
  <c r="I289" i="5"/>
  <c r="I305" i="5"/>
  <c r="I321" i="5"/>
  <c r="I337" i="5"/>
  <c r="I353" i="5"/>
  <c r="I369" i="5"/>
  <c r="I385" i="5"/>
  <c r="I401" i="5"/>
  <c r="I461" i="5"/>
  <c r="I477" i="5"/>
  <c r="I493" i="5"/>
  <c r="I509" i="5"/>
  <c r="I525" i="5"/>
  <c r="I541" i="5"/>
  <c r="I573" i="5"/>
  <c r="I589" i="5"/>
  <c r="I605" i="5"/>
  <c r="I685" i="5"/>
  <c r="I701" i="5"/>
  <c r="I717" i="5"/>
  <c r="I733" i="5"/>
  <c r="I749" i="5"/>
  <c r="I765" i="5"/>
  <c r="I781" i="5"/>
  <c r="I797" i="5"/>
  <c r="I813" i="5"/>
  <c r="I953" i="5"/>
  <c r="I969" i="5"/>
  <c r="I985" i="5"/>
  <c r="I1001" i="5"/>
  <c r="I1017" i="5"/>
  <c r="I1033" i="5"/>
  <c r="I1049" i="5"/>
  <c r="I1065" i="5"/>
  <c r="I1081" i="5"/>
  <c r="I1129" i="5"/>
  <c r="I1145" i="5"/>
  <c r="I1161" i="5"/>
  <c r="I1177" i="5"/>
  <c r="I1193" i="5"/>
  <c r="I1209" i="5"/>
  <c r="I1225" i="5"/>
  <c r="I1241" i="5"/>
  <c r="I1257" i="5"/>
  <c r="I1273" i="5"/>
  <c r="I1289" i="5"/>
  <c r="I1305" i="5"/>
  <c r="I1401" i="5"/>
  <c r="I1417" i="5"/>
  <c r="I1433" i="5"/>
  <c r="I1449" i="5"/>
  <c r="I1465" i="5"/>
  <c r="I1529" i="5"/>
  <c r="I1545" i="5"/>
  <c r="I1561" i="5"/>
  <c r="I1577" i="5"/>
  <c r="I1593" i="5"/>
  <c r="I1609" i="5"/>
  <c r="I1625" i="5"/>
  <c r="I1653" i="5"/>
  <c r="I1669" i="5"/>
  <c r="I1701" i="5"/>
  <c r="I1717" i="5"/>
  <c r="I1733" i="5"/>
  <c r="I1749" i="5"/>
  <c r="I1765" i="5"/>
  <c r="I1781" i="5"/>
  <c r="I1797" i="5"/>
  <c r="I1925" i="5"/>
  <c r="I1941" i="5"/>
  <c r="I1957" i="5"/>
  <c r="I1973" i="5"/>
  <c r="I1989" i="5"/>
  <c r="I2005" i="5"/>
  <c r="I2021" i="5"/>
  <c r="I2037" i="5"/>
  <c r="I2053" i="5"/>
  <c r="I2069" i="5"/>
  <c r="I2085" i="5"/>
  <c r="I2101" i="5"/>
  <c r="I2117" i="5"/>
  <c r="I2133" i="5"/>
  <c r="I2149" i="5"/>
  <c r="I2165" i="5"/>
  <c r="I2181" i="5"/>
  <c r="I2197" i="5"/>
  <c r="I2213" i="5"/>
  <c r="I2497" i="5"/>
  <c r="I2513" i="5"/>
  <c r="I2529" i="5"/>
  <c r="I126" i="5"/>
  <c r="I142" i="5"/>
  <c r="I194" i="5"/>
  <c r="I210" i="5"/>
  <c r="I226" i="5"/>
  <c r="I242" i="5"/>
  <c r="I258" i="5"/>
  <c r="I274" i="5"/>
  <c r="I290" i="5"/>
  <c r="I306" i="5"/>
  <c r="I322" i="5"/>
  <c r="I338" i="5"/>
  <c r="I354" i="5"/>
  <c r="I370" i="5"/>
  <c r="I386" i="5"/>
  <c r="I402" i="5"/>
  <c r="I466" i="5"/>
  <c r="I482" i="5"/>
  <c r="I498" i="5"/>
  <c r="I514" i="5"/>
  <c r="I530" i="5"/>
  <c r="I546" i="5"/>
  <c r="I562" i="5"/>
  <c r="I578" i="5"/>
  <c r="I594" i="5"/>
  <c r="I610" i="5"/>
  <c r="I690" i="5"/>
  <c r="I706" i="5"/>
  <c r="I722" i="5"/>
  <c r="I738" i="5"/>
  <c r="I754" i="5"/>
  <c r="I770" i="5"/>
  <c r="I786" i="5"/>
  <c r="I802" i="5"/>
  <c r="I818" i="5"/>
  <c r="I946" i="5"/>
  <c r="I962" i="5"/>
  <c r="I978" i="5"/>
  <c r="I994" i="5"/>
  <c r="I1010" i="5"/>
  <c r="I1026" i="5"/>
  <c r="I1042" i="5"/>
  <c r="I1058" i="5"/>
  <c r="I1074" i="5"/>
  <c r="I1090" i="5"/>
  <c r="I1138" i="5"/>
  <c r="I1154" i="5"/>
  <c r="I1170" i="5"/>
  <c r="I1186" i="5"/>
  <c r="I1202" i="5"/>
  <c r="I1218" i="5"/>
  <c r="I1234" i="5"/>
  <c r="I1250" i="5"/>
  <c r="I1266" i="5"/>
  <c r="I1282" i="5"/>
  <c r="I1298" i="5"/>
  <c r="I1314" i="5"/>
  <c r="I1394" i="5"/>
  <c r="I1410" i="5"/>
  <c r="I1426" i="5"/>
  <c r="I1442" i="5"/>
  <c r="I1458" i="5"/>
  <c r="I1522" i="5"/>
  <c r="I1538" i="5"/>
  <c r="I1554" i="5"/>
  <c r="I1570" i="5"/>
  <c r="I1586" i="5"/>
  <c r="I1602" i="5"/>
  <c r="I1618" i="5"/>
  <c r="I1634" i="5"/>
  <c r="I1650" i="5"/>
  <c r="I1666" i="5"/>
  <c r="I1698" i="5"/>
  <c r="I1714" i="5"/>
  <c r="I1730" i="5"/>
  <c r="I1746" i="5"/>
  <c r="I1762" i="5"/>
  <c r="I1778" i="5"/>
  <c r="I1794" i="5"/>
  <c r="I1826" i="5"/>
  <c r="I1922" i="5"/>
  <c r="I1938" i="5"/>
  <c r="I1954" i="5"/>
  <c r="I1970" i="5"/>
  <c r="I1986" i="5"/>
  <c r="I2002" i="5"/>
  <c r="I2018" i="5"/>
  <c r="I2034" i="5"/>
  <c r="I2050" i="5"/>
  <c r="I2070" i="5"/>
  <c r="I2086" i="5"/>
  <c r="I2102" i="5"/>
  <c r="I2118" i="5"/>
  <c r="I2824" i="5"/>
  <c r="I2840" i="5"/>
  <c r="I2856" i="5"/>
  <c r="I2872" i="5"/>
  <c r="I2888" i="5"/>
  <c r="I2904" i="5"/>
  <c r="I2920" i="5"/>
  <c r="I2936" i="5"/>
  <c r="I2952" i="5"/>
  <c r="I2968" i="5"/>
  <c r="I2984" i="5"/>
  <c r="I3000" i="5"/>
  <c r="I3016" i="5"/>
  <c r="I3032" i="5"/>
  <c r="I3048" i="5"/>
  <c r="I3080" i="5"/>
  <c r="I3096" i="5"/>
  <c r="I3112" i="5"/>
  <c r="I3128" i="5"/>
  <c r="I3160" i="5"/>
  <c r="I3192" i="5"/>
  <c r="I3208" i="5"/>
  <c r="I3224" i="5"/>
  <c r="I3240" i="5"/>
  <c r="I3256" i="5"/>
  <c r="I3272" i="5"/>
  <c r="I3288" i="5"/>
  <c r="I3320" i="5"/>
  <c r="I3336" i="5"/>
  <c r="I3352" i="5"/>
  <c r="I3368" i="5"/>
  <c r="I3384" i="5"/>
  <c r="I3400" i="5"/>
  <c r="I3416" i="5"/>
  <c r="I3432" i="5"/>
  <c r="I3448" i="5"/>
  <c r="I3464" i="5"/>
  <c r="I3480" i="5"/>
  <c r="I3496" i="5"/>
  <c r="I3512" i="5"/>
  <c r="I3528" i="5"/>
  <c r="I3544" i="5"/>
  <c r="I3560" i="5"/>
  <c r="I3576" i="5"/>
  <c r="I3592" i="5"/>
  <c r="I3608" i="5"/>
  <c r="I3624" i="5"/>
  <c r="I3640" i="5"/>
  <c r="I3656" i="5"/>
  <c r="I3672" i="5"/>
  <c r="I3704" i="5"/>
  <c r="I3720" i="5"/>
  <c r="I3864" i="5"/>
  <c r="I3880" i="5"/>
  <c r="I3896" i="5"/>
  <c r="I3912" i="5"/>
  <c r="I3928" i="5"/>
  <c r="I3944" i="5"/>
  <c r="I3960" i="5"/>
  <c r="I3976" i="5"/>
  <c r="I3992" i="5"/>
  <c r="I4008" i="5"/>
  <c r="I4024" i="5"/>
  <c r="I4040" i="5"/>
  <c r="I4056" i="5"/>
  <c r="I4072" i="5"/>
  <c r="I4088" i="5"/>
  <c r="I4104" i="5"/>
  <c r="I4120" i="5"/>
  <c r="I4136" i="5"/>
  <c r="I4152" i="5"/>
  <c r="I4168" i="5"/>
  <c r="I4184" i="5"/>
  <c r="I4216" i="5"/>
  <c r="I5437" i="5"/>
  <c r="I4412" i="5"/>
  <c r="I4428" i="5"/>
  <c r="I4444" i="5"/>
  <c r="I4460" i="5"/>
  <c r="I4476" i="5"/>
  <c r="I4492" i="5"/>
  <c r="I4508" i="5"/>
  <c r="I4524" i="5"/>
  <c r="I4540" i="5"/>
  <c r="I4556" i="5"/>
  <c r="I4572" i="5"/>
  <c r="I4588" i="5"/>
  <c r="I4620" i="5"/>
  <c r="I4636" i="5"/>
  <c r="I4652" i="5"/>
  <c r="I4668" i="5"/>
  <c r="I4684" i="5"/>
  <c r="I4700" i="5"/>
  <c r="I4716" i="5"/>
  <c r="I4732" i="5"/>
  <c r="I4828" i="5"/>
  <c r="I4844" i="5"/>
  <c r="I4860" i="5"/>
  <c r="I4876" i="5"/>
  <c r="I4892" i="5"/>
  <c r="I4908" i="5"/>
  <c r="I4924" i="5"/>
  <c r="I4940" i="5"/>
  <c r="I4956" i="5"/>
  <c r="I4972" i="5"/>
  <c r="I4988" i="5"/>
  <c r="I5004" i="5"/>
  <c r="I5020" i="5"/>
  <c r="I5036" i="5"/>
  <c r="I5148" i="5"/>
  <c r="I5164" i="5"/>
  <c r="I5180" i="5"/>
  <c r="I5196" i="5"/>
  <c r="I5212" i="5"/>
  <c r="I5228" i="5"/>
  <c r="I5244" i="5"/>
  <c r="I5260" i="5"/>
  <c r="I5276" i="5"/>
  <c r="I5388" i="5"/>
  <c r="I5404" i="5"/>
  <c r="I5420" i="5"/>
  <c r="I5436" i="5"/>
  <c r="I5452" i="5"/>
  <c r="I5468" i="5"/>
  <c r="I5484" i="5"/>
  <c r="I5500" i="5"/>
  <c r="I5516" i="5"/>
  <c r="I2541" i="5"/>
  <c r="I2557" i="5"/>
  <c r="I2573" i="5"/>
  <c r="I2589" i="5"/>
  <c r="I2605" i="5"/>
  <c r="I2621" i="5"/>
  <c r="I2637" i="5"/>
  <c r="I2653" i="5"/>
  <c r="I2669" i="5"/>
  <c r="I2685" i="5"/>
  <c r="I2701" i="5"/>
  <c r="I2717" i="5"/>
  <c r="I2733" i="5"/>
  <c r="I2757" i="5"/>
  <c r="I2777" i="5"/>
  <c r="I2797" i="5"/>
  <c r="I2821" i="5"/>
  <c r="I2841" i="5"/>
  <c r="I2861" i="5"/>
  <c r="I2885" i="5"/>
  <c r="I2905" i="5"/>
  <c r="I2925" i="5"/>
  <c r="I2949" i="5"/>
  <c r="I2956" i="5"/>
  <c r="I2989" i="5"/>
  <c r="I3013" i="5"/>
  <c r="I3033" i="5"/>
  <c r="I3053" i="5"/>
  <c r="I3077" i="5"/>
  <c r="I3097" i="5"/>
  <c r="I3117" i="5"/>
  <c r="I3055" i="5"/>
  <c r="I3205" i="5"/>
  <c r="I3225" i="5"/>
  <c r="I3245" i="5"/>
  <c r="I3269" i="5"/>
  <c r="I3289" i="5"/>
  <c r="I3309" i="5"/>
  <c r="I3333" i="5"/>
  <c r="I3353" i="5"/>
  <c r="I3373" i="5"/>
  <c r="I3397" i="5"/>
  <c r="I3417" i="5"/>
  <c r="I3437" i="5"/>
  <c r="I3461" i="5"/>
  <c r="I3481" i="5"/>
  <c r="I3501" i="5"/>
  <c r="I3525" i="5"/>
  <c r="I3545" i="5"/>
  <c r="I3565" i="5"/>
  <c r="I3589" i="5"/>
  <c r="I3609" i="5"/>
  <c r="I3637" i="5"/>
  <c r="I3685" i="5"/>
  <c r="I3877" i="5"/>
  <c r="I3941" i="5"/>
  <c r="I4005" i="5"/>
  <c r="I4069" i="5"/>
  <c r="I4133" i="5"/>
  <c r="I4393" i="5"/>
  <c r="I4457" i="5"/>
  <c r="I4521" i="5"/>
  <c r="I4585" i="5"/>
  <c r="I4649" i="5"/>
  <c r="I4713" i="5"/>
  <c r="I4841" i="5"/>
  <c r="I4905" i="5"/>
  <c r="I4981" i="5"/>
  <c r="I5033" i="5"/>
  <c r="I1139" i="5"/>
  <c r="I2178" i="5"/>
  <c r="I2502" i="5"/>
  <c r="I2566" i="5"/>
  <c r="I2630" i="5"/>
  <c r="I2694" i="5"/>
  <c r="I2758" i="5"/>
  <c r="I2822" i="5"/>
  <c r="I2886" i="5"/>
  <c r="I2950" i="5"/>
  <c r="I3014" i="5"/>
  <c r="I3078" i="5"/>
  <c r="I3206" i="5"/>
  <c r="I3270" i="5"/>
  <c r="I3334" i="5"/>
  <c r="I3398" i="5"/>
  <c r="I3462" i="5"/>
  <c r="I3526" i="5"/>
  <c r="I3590" i="5"/>
  <c r="I3654" i="5"/>
  <c r="I3718" i="5"/>
  <c r="I3910" i="5"/>
  <c r="I3974" i="5"/>
  <c r="I4038" i="5"/>
  <c r="I4102" i="5"/>
  <c r="I4166" i="5"/>
  <c r="I4422" i="5"/>
  <c r="I4486" i="5"/>
  <c r="I4550" i="5"/>
  <c r="I4614" i="5"/>
  <c r="I4678" i="5"/>
  <c r="I4742" i="5"/>
  <c r="I7" i="5"/>
  <c r="I135" i="5"/>
  <c r="I227" i="5"/>
  <c r="I5189" i="5"/>
  <c r="I5253" i="5"/>
  <c r="I5445" i="5"/>
  <c r="I5509" i="5"/>
  <c r="I1527" i="5"/>
  <c r="I1795" i="5"/>
  <c r="I4946" i="5"/>
  <c r="I4970" i="5"/>
  <c r="I5034" i="5"/>
  <c r="I5226" i="5"/>
  <c r="I5147" i="5"/>
  <c r="I5482" i="5"/>
  <c r="I295" i="5"/>
  <c r="I359" i="5"/>
  <c r="I487" i="5"/>
  <c r="I615" i="5"/>
  <c r="I707" i="5"/>
  <c r="I771" i="5"/>
  <c r="I963" i="5"/>
  <c r="I1027" i="5"/>
  <c r="I1091" i="5"/>
  <c r="I1155" i="5"/>
  <c r="I1219" i="5"/>
  <c r="I1283" i="5"/>
  <c r="I1419" i="5"/>
  <c r="I1587" i="5"/>
  <c r="I1711" i="5"/>
  <c r="I1955" i="5"/>
  <c r="I2019" i="5"/>
  <c r="I2127" i="5"/>
  <c r="I2191" i="5"/>
  <c r="I2539" i="5"/>
  <c r="I2603" i="5"/>
  <c r="I2667" i="5"/>
  <c r="I2731" i="5"/>
  <c r="I2795" i="5"/>
  <c r="I2859" i="5"/>
  <c r="I2923" i="5"/>
  <c r="I2987" i="5"/>
  <c r="I3051" i="5"/>
  <c r="I3115" i="5"/>
  <c r="I3243" i="5"/>
  <c r="I3371" i="5"/>
  <c r="I3435" i="5"/>
  <c r="I3499" i="5"/>
  <c r="I3563" i="5"/>
  <c r="I3715" i="5"/>
  <c r="I3931" i="5"/>
  <c r="I4059" i="5"/>
  <c r="I4513" i="5"/>
  <c r="I4587" i="5"/>
  <c r="I4683" i="5"/>
  <c r="I4887" i="5"/>
  <c r="I4987" i="5"/>
  <c r="I5195" i="5"/>
  <c r="I5395" i="5"/>
  <c r="I5495" i="5"/>
  <c r="I3615" i="5"/>
  <c r="I4003" i="5"/>
  <c r="I4099" i="5"/>
  <c r="I4559" i="5"/>
  <c r="I4911" i="5"/>
  <c r="I5259" i="5"/>
  <c r="I5435" i="5"/>
  <c r="F513" i="5"/>
  <c r="G581" i="5"/>
  <c r="G299" i="5"/>
  <c r="G491" i="5"/>
  <c r="G1003" i="5"/>
  <c r="G1195" i="5"/>
  <c r="G1579" i="5"/>
  <c r="G1963" i="5"/>
  <c r="G2139" i="5"/>
  <c r="G2571" i="5"/>
  <c r="G2831" i="5"/>
  <c r="G3087" i="5"/>
  <c r="G3283" i="5"/>
  <c r="G3483" i="5"/>
  <c r="G3879" i="5"/>
  <c r="G4143" i="5"/>
  <c r="G4391" i="5"/>
  <c r="G4655" i="5"/>
  <c r="G5235" i="5"/>
  <c r="G104" i="5"/>
  <c r="G792" i="5"/>
  <c r="G1048" i="5"/>
  <c r="G1304" i="5"/>
  <c r="G1560" i="5"/>
  <c r="G1816" i="5"/>
  <c r="G1025" i="5"/>
  <c r="G2577" i="5"/>
  <c r="G2993" i="5"/>
  <c r="G3525" i="5"/>
  <c r="G4561" i="5"/>
  <c r="G2166" i="5"/>
  <c r="G374" i="5"/>
  <c r="G1398" i="5"/>
  <c r="G2866" i="5"/>
  <c r="G3312" i="5"/>
  <c r="G4028" i="5"/>
  <c r="H9" i="5"/>
  <c r="H137" i="5"/>
  <c r="H201" i="5"/>
  <c r="H265" i="5"/>
  <c r="H329" i="5"/>
  <c r="H886" i="5"/>
  <c r="H461" i="5"/>
  <c r="H525" i="5"/>
  <c r="H589" i="5"/>
  <c r="H717" i="5"/>
  <c r="H781" i="5"/>
  <c r="H977" i="5"/>
  <c r="H1041" i="5"/>
  <c r="H1169" i="5"/>
  <c r="H1233" i="5"/>
  <c r="H1297" i="5"/>
  <c r="H1425" i="5"/>
  <c r="H1553" i="5"/>
  <c r="H1617" i="5"/>
  <c r="H10" i="5"/>
  <c r="H230" i="5"/>
  <c r="H294" i="5"/>
  <c r="H358" i="5"/>
  <c r="H486" i="5"/>
  <c r="H614" i="5"/>
  <c r="H4708" i="5"/>
  <c r="H742" i="5"/>
  <c r="H806" i="5"/>
  <c r="H998" i="5"/>
  <c r="H1190" i="5"/>
  <c r="H1254" i="5"/>
  <c r="H1446" i="5"/>
  <c r="H1574" i="5"/>
  <c r="H1766" i="5"/>
  <c r="H1958" i="5"/>
  <c r="H2022" i="5"/>
  <c r="H2130" i="5"/>
  <c r="H2194" i="5"/>
  <c r="H2542" i="5"/>
  <c r="H2606" i="5"/>
  <c r="H2670" i="5"/>
  <c r="H63" i="5"/>
  <c r="H127" i="5"/>
  <c r="H195" i="5"/>
  <c r="H259" i="5"/>
  <c r="H323" i="5"/>
  <c r="H387" i="5"/>
  <c r="H451" i="5"/>
  <c r="H515" i="5"/>
  <c r="H579" i="5"/>
  <c r="H711" i="5"/>
  <c r="H775" i="5"/>
  <c r="H967" i="5"/>
  <c r="H1031" i="5"/>
  <c r="H1159" i="5"/>
  <c r="H60" i="5"/>
  <c r="H393" i="5"/>
  <c r="H256" i="5"/>
  <c r="H320" i="5"/>
  <c r="H384" i="5"/>
  <c r="H512" i="5"/>
  <c r="H576" i="5"/>
  <c r="H704" i="5"/>
  <c r="H768" i="5"/>
  <c r="H960" i="5"/>
  <c r="H1024" i="5"/>
  <c r="H1088" i="5"/>
  <c r="H1152" i="5"/>
  <c r="H1216" i="5"/>
  <c r="H1280" i="5"/>
  <c r="H1408" i="5"/>
  <c r="H1536" i="5"/>
  <c r="H1600" i="5"/>
  <c r="H1664" i="5"/>
  <c r="H1728" i="5"/>
  <c r="H1792" i="5"/>
  <c r="H1920" i="5"/>
  <c r="H1984" i="5"/>
  <c r="H2048" i="5"/>
  <c r="H2116" i="5"/>
  <c r="H2180" i="5"/>
  <c r="H2504" i="5"/>
  <c r="H2568" i="5"/>
  <c r="H2632" i="5"/>
  <c r="H1733" i="5"/>
  <c r="H1797" i="5"/>
  <c r="H1925" i="5"/>
  <c r="H1989" i="5"/>
  <c r="H2053" i="5"/>
  <c r="H2117" i="5"/>
  <c r="H2181" i="5"/>
  <c r="H2505" i="5"/>
  <c r="H2569" i="5"/>
  <c r="H2633" i="5"/>
  <c r="H2697" i="5"/>
  <c r="H2761" i="5"/>
  <c r="H2825" i="5"/>
  <c r="H2889" i="5"/>
  <c r="H2953" i="5"/>
  <c r="H3017" i="5"/>
  <c r="H3081" i="5"/>
  <c r="H3273" i="5"/>
  <c r="H3337" i="5"/>
  <c r="H3401" i="5"/>
  <c r="H3465" i="5"/>
  <c r="H3529" i="5"/>
  <c r="H3593" i="5"/>
  <c r="H3657" i="5"/>
  <c r="H3721" i="5"/>
  <c r="H2726" i="5"/>
  <c r="H2790" i="5"/>
  <c r="H2854" i="5"/>
  <c r="H2918" i="5"/>
  <c r="H2982" i="5"/>
  <c r="H3046" i="5"/>
  <c r="H3110" i="5"/>
  <c r="H3238" i="5"/>
  <c r="H3366" i="5"/>
  <c r="H3430" i="5"/>
  <c r="H3494" i="5"/>
  <c r="H3558" i="5"/>
  <c r="H3622" i="5"/>
  <c r="H3718" i="5"/>
  <c r="H3974" i="5"/>
  <c r="H4102" i="5"/>
  <c r="H4486" i="5"/>
  <c r="H4614" i="5"/>
  <c r="H4742" i="5"/>
  <c r="H4998" i="5"/>
  <c r="H5254" i="5"/>
  <c r="H1275" i="5"/>
  <c r="H1531" i="5"/>
  <c r="H1787" i="5"/>
  <c r="H2043" i="5"/>
  <c r="H2780" i="5"/>
  <c r="H3036" i="5"/>
  <c r="H5562" i="5"/>
  <c r="H3548" i="5"/>
  <c r="H4060" i="5"/>
  <c r="H4488" i="5"/>
  <c r="H4744" i="5"/>
  <c r="H5000" i="5"/>
  <c r="H5256" i="5"/>
  <c r="H4001" i="5"/>
  <c r="H4413" i="5"/>
  <c r="H4669" i="5"/>
  <c r="H4925" i="5"/>
  <c r="H5181" i="5"/>
  <c r="H5210" i="5"/>
  <c r="H5526" i="5"/>
  <c r="H3279" i="5"/>
  <c r="I8" i="5"/>
  <c r="I24" i="5"/>
  <c r="I56" i="5"/>
  <c r="I18" i="5"/>
  <c r="I34" i="5"/>
  <c r="I66" i="5"/>
  <c r="I82" i="5"/>
  <c r="I116" i="5"/>
  <c r="I132" i="5"/>
  <c r="I208" i="5"/>
  <c r="I224" i="5"/>
  <c r="I240" i="5"/>
  <c r="I256" i="5"/>
  <c r="I272" i="5"/>
  <c r="I288" i="5"/>
  <c r="I304" i="5"/>
  <c r="I320" i="5"/>
  <c r="I336" i="5"/>
  <c r="I352" i="5"/>
  <c r="I368" i="5"/>
  <c r="I384" i="5"/>
  <c r="I400" i="5"/>
  <c r="I464" i="5"/>
  <c r="I480" i="5"/>
  <c r="I496" i="5"/>
  <c r="I512" i="5"/>
  <c r="I528" i="5"/>
  <c r="I544" i="5"/>
  <c r="I576" i="5"/>
  <c r="I592" i="5"/>
  <c r="I608" i="5"/>
  <c r="I688" i="5"/>
  <c r="I704" i="5"/>
  <c r="I720" i="5"/>
  <c r="I736" i="5"/>
  <c r="I752" i="5"/>
  <c r="I768" i="5"/>
  <c r="I784" i="5"/>
  <c r="I800" i="5"/>
  <c r="I816" i="5"/>
  <c r="I944" i="5"/>
  <c r="I960" i="5"/>
  <c r="I976" i="5"/>
  <c r="I992" i="5"/>
  <c r="I1008" i="5"/>
  <c r="I1024" i="5"/>
  <c r="I1040" i="5"/>
  <c r="I1056" i="5"/>
  <c r="I1072" i="5"/>
  <c r="I1088" i="5"/>
  <c r="I1136" i="5"/>
  <c r="I1152" i="5"/>
  <c r="I1168" i="5"/>
  <c r="I1184" i="5"/>
  <c r="I1200" i="5"/>
  <c r="I1216" i="5"/>
  <c r="I1232" i="5"/>
  <c r="I1248" i="5"/>
  <c r="I1264" i="5"/>
  <c r="I1280" i="5"/>
  <c r="I1296" i="5"/>
  <c r="I1312" i="5"/>
  <c r="I1392" i="5"/>
  <c r="I1408" i="5"/>
  <c r="I1424" i="5"/>
  <c r="I1440" i="5"/>
  <c r="I1456" i="5"/>
  <c r="I1504" i="5"/>
  <c r="I910" i="5"/>
  <c r="I1536" i="5"/>
  <c r="I1552" i="5"/>
  <c r="I1568" i="5"/>
  <c r="I1584" i="5"/>
  <c r="I1600" i="5"/>
  <c r="I1616" i="5"/>
  <c r="I1632" i="5"/>
  <c r="I1648" i="5"/>
  <c r="I1664" i="5"/>
  <c r="I1680" i="5"/>
  <c r="I1696" i="5"/>
  <c r="I1712" i="5"/>
  <c r="I1728" i="5"/>
  <c r="I1744" i="5"/>
  <c r="I1760" i="5"/>
  <c r="I1776" i="5"/>
  <c r="I1792" i="5"/>
  <c r="I1808" i="5"/>
  <c r="I1824" i="5"/>
  <c r="I1840" i="5"/>
  <c r="I1856" i="5"/>
  <c r="I1872" i="5"/>
  <c r="I1888" i="5"/>
  <c r="I1904" i="5"/>
  <c r="I1920" i="5"/>
  <c r="I1936" i="5"/>
  <c r="I1952" i="5"/>
  <c r="I1968" i="5"/>
  <c r="I1984" i="5"/>
  <c r="I2000" i="5"/>
  <c r="I2016" i="5"/>
  <c r="I2032" i="5"/>
  <c r="I2048" i="5"/>
  <c r="I2064" i="5"/>
  <c r="I2076" i="5"/>
  <c r="I2092" i="5"/>
  <c r="I2108" i="5"/>
  <c r="I2124" i="5"/>
  <c r="I2140" i="5"/>
  <c r="I2156" i="5"/>
  <c r="I2172" i="5"/>
  <c r="I2188" i="5"/>
  <c r="I2204" i="5"/>
  <c r="I2220" i="5"/>
  <c r="I2236" i="5"/>
  <c r="I2264" i="5"/>
  <c r="I2280" i="5"/>
  <c r="I2296" i="5"/>
  <c r="I2312" i="5"/>
  <c r="I2328" i="5"/>
  <c r="I2344" i="5"/>
  <c r="I2360" i="5"/>
  <c r="I2376" i="5"/>
  <c r="I2392" i="5"/>
  <c r="I2408" i="5"/>
  <c r="I2424" i="5"/>
  <c r="I2440" i="5"/>
  <c r="I2456" i="5"/>
  <c r="I2472" i="5"/>
  <c r="I2488" i="5"/>
  <c r="I2504" i="5"/>
  <c r="I2520" i="5"/>
  <c r="I2536" i="5"/>
  <c r="I2552" i="5"/>
  <c r="I2568" i="5"/>
  <c r="I2584" i="5"/>
  <c r="I2600" i="5"/>
  <c r="I2616" i="5"/>
  <c r="I2632" i="5"/>
  <c r="I2648" i="5"/>
  <c r="I2664" i="5"/>
  <c r="I2680" i="5"/>
  <c r="I2696" i="5"/>
  <c r="I2712" i="5"/>
  <c r="I2728" i="5"/>
  <c r="I2744" i="5"/>
  <c r="I2760" i="5"/>
  <c r="I2776" i="5"/>
  <c r="I2792" i="5"/>
  <c r="I2808" i="5"/>
  <c r="I5" i="5"/>
  <c r="I21" i="5"/>
  <c r="I37" i="5"/>
  <c r="I53" i="5"/>
  <c r="I69" i="5"/>
  <c r="I85" i="5"/>
  <c r="I101" i="5"/>
  <c r="I165" i="5"/>
  <c r="I133" i="5"/>
  <c r="I149" i="5"/>
  <c r="I77" i="5"/>
  <c r="I181" i="5"/>
  <c r="I197" i="5"/>
  <c r="I213" i="5"/>
  <c r="I229" i="5"/>
  <c r="I245" i="5"/>
  <c r="I261" i="5"/>
  <c r="I277" i="5"/>
  <c r="I293" i="5"/>
  <c r="I309" i="5"/>
  <c r="I325" i="5"/>
  <c r="I341" i="5"/>
  <c r="I357" i="5"/>
  <c r="I373" i="5"/>
  <c r="I389" i="5"/>
  <c r="I405" i="5"/>
  <c r="I421" i="5"/>
  <c r="I437" i="5"/>
  <c r="I465" i="5"/>
  <c r="I481" i="5"/>
  <c r="I497" i="5"/>
  <c r="I513" i="5"/>
  <c r="I529" i="5"/>
  <c r="I545" i="5"/>
  <c r="I561" i="5"/>
  <c r="I577" i="5"/>
  <c r="I593" i="5"/>
  <c r="I609" i="5"/>
  <c r="I625" i="5"/>
  <c r="I641" i="5"/>
  <c r="I657" i="5"/>
  <c r="I673" i="5"/>
  <c r="I689" i="5"/>
  <c r="I705" i="5"/>
  <c r="I721" i="5"/>
  <c r="I737" i="5"/>
  <c r="I753" i="5"/>
  <c r="I769" i="5"/>
  <c r="I785" i="5"/>
  <c r="I801" i="5"/>
  <c r="I817" i="5"/>
  <c r="I833" i="5"/>
  <c r="I849" i="5"/>
  <c r="I865" i="5"/>
  <c r="I881" i="5"/>
  <c r="I909" i="5"/>
  <c r="I925" i="5"/>
  <c r="I941" i="5"/>
  <c r="I957" i="5"/>
  <c r="I973" i="5"/>
  <c r="I989" i="5"/>
  <c r="I1005" i="5"/>
  <c r="I1021" i="5"/>
  <c r="I1037" i="5"/>
  <c r="I1053" i="5"/>
  <c r="I1069" i="5"/>
  <c r="I1085" i="5"/>
  <c r="I1101" i="5"/>
  <c r="I1117" i="5"/>
  <c r="I1133" i="5"/>
  <c r="I1149" i="5"/>
  <c r="I1165" i="5"/>
  <c r="I1181" i="5"/>
  <c r="I1197" i="5"/>
  <c r="I1213" i="5"/>
  <c r="I1229" i="5"/>
  <c r="I1245" i="5"/>
  <c r="I1261" i="5"/>
  <c r="I1277" i="5"/>
  <c r="I1293" i="5"/>
  <c r="I1309" i="5"/>
  <c r="I1325" i="5"/>
  <c r="I1341" i="5"/>
  <c r="I1357" i="5"/>
  <c r="I1373" i="5"/>
  <c r="I1389" i="5"/>
  <c r="I1405" i="5"/>
  <c r="I5284" i="5"/>
  <c r="I1437" i="5"/>
  <c r="I1453" i="5"/>
  <c r="I1469" i="5"/>
  <c r="I1485" i="5"/>
  <c r="I1501" i="5"/>
  <c r="I1517" i="5"/>
  <c r="I1533" i="5"/>
  <c r="I1549" i="5"/>
  <c r="I1565" i="5"/>
  <c r="I1581" i="5"/>
  <c r="I1597" i="5"/>
  <c r="I1613" i="5"/>
  <c r="I1629" i="5"/>
  <c r="I1641" i="5"/>
  <c r="I1657" i="5"/>
  <c r="I1673" i="5"/>
  <c r="I1689" i="5"/>
  <c r="I1705" i="5"/>
  <c r="I1721" i="5"/>
  <c r="I1737" i="5"/>
  <c r="I1753" i="5"/>
  <c r="I1769" i="5"/>
  <c r="I1785" i="5"/>
  <c r="I1801" i="5"/>
  <c r="I1817" i="5"/>
  <c r="I1833" i="5"/>
  <c r="I1849" i="5"/>
  <c r="I1865" i="5"/>
  <c r="I1881" i="5"/>
  <c r="I1897" i="5"/>
  <c r="I1913" i="5"/>
  <c r="I1929" i="5"/>
  <c r="I1945" i="5"/>
  <c r="I1961" i="5"/>
  <c r="I1977" i="5"/>
  <c r="I1993" i="5"/>
  <c r="I2009" i="5"/>
  <c r="I2025" i="5"/>
  <c r="I2041" i="5"/>
  <c r="I2057" i="5"/>
  <c r="I2073" i="5"/>
  <c r="I2089" i="5"/>
  <c r="I2105" i="5"/>
  <c r="I2121" i="5"/>
  <c r="I2137" i="5"/>
  <c r="I2153" i="5"/>
  <c r="I2169" i="5"/>
  <c r="I2185" i="5"/>
  <c r="I2201" i="5"/>
  <c r="I2217" i="5"/>
  <c r="I2233" i="5"/>
  <c r="I2261" i="5"/>
  <c r="I2277" i="5"/>
  <c r="I2293" i="5"/>
  <c r="I2309" i="5"/>
  <c r="I2325" i="5"/>
  <c r="I2341" i="5"/>
  <c r="I2357" i="5"/>
  <c r="I2373" i="5"/>
  <c r="I2389" i="5"/>
  <c r="I2405" i="5"/>
  <c r="I2421" i="5"/>
  <c r="I2437" i="5"/>
  <c r="I2453" i="5"/>
  <c r="I2469" i="5"/>
  <c r="I2485" i="5"/>
  <c r="I2501" i="5"/>
  <c r="I2517" i="5"/>
  <c r="I2533" i="5"/>
  <c r="I98" i="5"/>
  <c r="I114" i="5"/>
  <c r="I130" i="5"/>
  <c r="I146" i="5"/>
  <c r="I162" i="5"/>
  <c r="I178" i="5"/>
  <c r="I198" i="5"/>
  <c r="I3454" i="5"/>
  <c r="I230" i="5"/>
  <c r="I246" i="5"/>
  <c r="I262" i="5"/>
  <c r="I278" i="5"/>
  <c r="I294" i="5"/>
  <c r="I310" i="5"/>
  <c r="I326" i="5"/>
  <c r="I342" i="5"/>
  <c r="I358" i="5"/>
  <c r="I374" i="5"/>
  <c r="I390" i="5"/>
  <c r="I406" i="5"/>
  <c r="I422" i="5"/>
  <c r="I438" i="5"/>
  <c r="I454" i="5"/>
  <c r="I470" i="5"/>
  <c r="I486" i="5"/>
  <c r="I502" i="5"/>
  <c r="I518" i="5"/>
  <c r="I534" i="5"/>
  <c r="I550" i="5"/>
  <c r="I566" i="5"/>
  <c r="I582" i="5"/>
  <c r="I598" i="5"/>
  <c r="I614" i="5"/>
  <c r="I630" i="5"/>
  <c r="I646" i="5"/>
  <c r="I662" i="5"/>
  <c r="I4708" i="5"/>
  <c r="I694" i="5"/>
  <c r="I710" i="5"/>
  <c r="I726" i="5"/>
  <c r="I742" i="5"/>
  <c r="I758" i="5"/>
  <c r="I774" i="5"/>
  <c r="I790" i="5"/>
  <c r="I806" i="5"/>
  <c r="I822" i="5"/>
  <c r="I838" i="5"/>
  <c r="I854" i="5"/>
  <c r="I870" i="5"/>
  <c r="I5187" i="5"/>
  <c r="I902" i="5"/>
  <c r="I918" i="5"/>
  <c r="I934" i="5"/>
  <c r="I950" i="5"/>
  <c r="I966" i="5"/>
  <c r="I982" i="5"/>
  <c r="I998" i="5"/>
  <c r="I1014" i="5"/>
  <c r="I1030" i="5"/>
  <c r="I1046" i="5"/>
  <c r="I1062" i="5"/>
  <c r="I1078" i="5"/>
  <c r="I1094" i="5"/>
  <c r="I1110" i="5"/>
  <c r="I1126" i="5"/>
  <c r="I1142" i="5"/>
  <c r="I4780" i="5"/>
  <c r="I1174" i="5"/>
  <c r="I1190" i="5"/>
  <c r="I1206" i="5"/>
  <c r="I1222" i="5"/>
  <c r="I1238" i="5"/>
  <c r="I1254" i="5"/>
  <c r="I1270" i="5"/>
  <c r="I1286" i="5"/>
  <c r="I1302" i="5"/>
  <c r="I1318" i="5"/>
  <c r="I1334" i="5"/>
  <c r="I1350" i="5"/>
  <c r="I1366" i="5"/>
  <c r="I1382" i="5"/>
  <c r="I1398" i="5"/>
  <c r="I1414" i="5"/>
  <c r="I1430" i="5"/>
  <c r="I1446" i="5"/>
  <c r="I1462" i="5"/>
  <c r="I1478" i="5"/>
  <c r="I1494" i="5"/>
  <c r="I1510" i="5"/>
  <c r="I1526" i="5"/>
  <c r="I1542" i="5"/>
  <c r="I1558" i="5"/>
  <c r="I1574" i="5"/>
  <c r="I1590" i="5"/>
  <c r="I1606" i="5"/>
  <c r="I1622" i="5"/>
  <c r="I1638" i="5"/>
  <c r="I1654" i="5"/>
  <c r="I1670" i="5"/>
  <c r="I1686" i="5"/>
  <c r="I1702" i="5"/>
  <c r="I1718" i="5"/>
  <c r="I1734" i="5"/>
  <c r="I1750" i="5"/>
  <c r="I1766" i="5"/>
  <c r="I1782" i="5"/>
  <c r="I1798" i="5"/>
  <c r="I1814" i="5"/>
  <c r="I1830" i="5"/>
  <c r="I1846" i="5"/>
  <c r="I1862" i="5"/>
  <c r="I1878" i="5"/>
  <c r="I1894" i="5"/>
  <c r="I1910" i="5"/>
  <c r="I1926" i="5"/>
  <c r="I1942" i="5"/>
  <c r="I1958" i="5"/>
  <c r="I1974" i="5"/>
  <c r="I1990" i="5"/>
  <c r="I2006" i="5"/>
  <c r="I2022" i="5"/>
  <c r="I2038" i="5"/>
  <c r="I2054" i="5"/>
  <c r="I2074" i="5"/>
  <c r="I2090" i="5"/>
  <c r="I2106" i="5"/>
  <c r="I2122" i="5"/>
  <c r="I2828" i="5"/>
  <c r="I2844" i="5"/>
  <c r="I2860" i="5"/>
  <c r="I2876" i="5"/>
  <c r="I2892" i="5"/>
  <c r="I2908" i="5"/>
  <c r="I2924" i="5"/>
  <c r="I2940" i="5"/>
  <c r="I2113" i="5"/>
  <c r="I2972" i="5"/>
  <c r="I2988" i="5"/>
  <c r="I3004" i="5"/>
  <c r="I3020" i="5"/>
  <c r="I3036" i="5"/>
  <c r="I3052" i="5"/>
  <c r="I3068" i="5"/>
  <c r="I3084" i="5"/>
  <c r="I3100" i="5"/>
  <c r="I3116" i="5"/>
  <c r="I3132" i="5"/>
  <c r="I3148" i="5"/>
  <c r="I3164" i="5"/>
  <c r="I3180" i="5"/>
  <c r="I3196" i="5"/>
  <c r="I3212" i="5"/>
  <c r="I3228" i="5"/>
  <c r="I3244" i="5"/>
  <c r="I3260" i="5"/>
  <c r="I3276" i="5"/>
  <c r="I5562" i="5"/>
  <c r="I3308" i="5"/>
  <c r="I3324" i="5"/>
  <c r="I3340" i="5"/>
  <c r="I3356" i="5"/>
  <c r="I3372" i="5"/>
  <c r="I3388" i="5"/>
  <c r="I3404" i="5"/>
  <c r="I3420" i="5"/>
  <c r="I3436" i="5"/>
  <c r="I3452" i="5"/>
  <c r="I3468" i="5"/>
  <c r="I3484" i="5"/>
  <c r="I3500" i="5"/>
  <c r="I3516" i="5"/>
  <c r="I3532" i="5"/>
  <c r="I3548" i="5"/>
  <c r="I3564" i="5"/>
  <c r="I3580" i="5"/>
  <c r="I3596" i="5"/>
  <c r="I3612" i="5"/>
  <c r="I3628" i="5"/>
  <c r="I3644" i="5"/>
  <c r="I3660" i="5"/>
  <c r="I3676" i="5"/>
  <c r="I3692" i="5"/>
  <c r="I3708" i="5"/>
  <c r="I3724" i="5"/>
  <c r="I3740" i="5"/>
  <c r="I3756" i="5"/>
  <c r="I3772" i="5"/>
  <c r="I3788" i="5"/>
  <c r="I3804" i="5"/>
  <c r="I3820" i="5"/>
  <c r="I3836" i="5"/>
  <c r="I3852" i="5"/>
  <c r="I3868" i="5"/>
  <c r="I3884" i="5"/>
  <c r="I3900" i="5"/>
  <c r="I3916" i="5"/>
  <c r="I3932" i="5"/>
  <c r="I3948" i="5"/>
  <c r="I3964" i="5"/>
  <c r="I3980" i="5"/>
  <c r="I4200" i="5"/>
  <c r="I4012" i="5"/>
  <c r="I4028" i="5"/>
  <c r="I4044" i="5"/>
  <c r="I4060" i="5"/>
  <c r="I4076" i="5"/>
  <c r="I4092" i="5"/>
  <c r="I4108" i="5"/>
  <c r="I4124" i="5"/>
  <c r="I4140" i="5"/>
  <c r="I4156" i="5"/>
  <c r="I4172" i="5"/>
  <c r="I4188" i="5"/>
  <c r="I4204" i="5"/>
  <c r="I4220" i="5"/>
  <c r="I4236" i="5"/>
  <c r="I4252" i="5"/>
  <c r="I4268" i="5"/>
  <c r="I4284" i="5"/>
  <c r="I4300" i="5"/>
  <c r="I4320" i="5"/>
  <c r="I4336" i="5"/>
  <c r="I4352" i="5"/>
  <c r="I4368" i="5"/>
  <c r="I4384" i="5"/>
  <c r="I4400" i="5"/>
  <c r="I4416" i="5"/>
  <c r="I4432" i="5"/>
  <c r="I4448" i="5"/>
  <c r="I4464" i="5"/>
  <c r="I4480" i="5"/>
  <c r="I4496" i="5"/>
  <c r="I4512" i="5"/>
  <c r="I4528" i="5"/>
  <c r="I4544" i="5"/>
  <c r="I4560" i="5"/>
  <c r="I4576" i="5"/>
  <c r="I4592" i="5"/>
  <c r="I4608" i="5"/>
  <c r="I4624" i="5"/>
  <c r="I4640" i="5"/>
  <c r="I4656" i="5"/>
  <c r="I4672" i="5"/>
  <c r="I4688" i="5"/>
  <c r="I4704" i="5"/>
  <c r="I4720" i="5"/>
  <c r="I4736" i="5"/>
  <c r="I4752" i="5"/>
  <c r="I4768" i="5"/>
  <c r="I4784" i="5"/>
  <c r="I4800" i="5"/>
  <c r="I4816" i="5"/>
  <c r="I4832" i="5"/>
  <c r="I4848" i="5"/>
  <c r="I4864" i="5"/>
  <c r="I4880" i="5"/>
  <c r="I4896" i="5"/>
  <c r="I4912" i="5"/>
  <c r="I4928" i="5"/>
  <c r="I4944" i="5"/>
  <c r="I4960" i="5"/>
  <c r="I4976" i="5"/>
  <c r="I4992" i="5"/>
  <c r="I5008" i="5"/>
  <c r="I5024" i="5"/>
  <c r="I5040" i="5"/>
  <c r="I5056" i="5"/>
  <c r="I5072" i="5"/>
  <c r="I5088" i="5"/>
  <c r="I5104" i="5"/>
  <c r="I5120" i="5"/>
  <c r="I5136" i="5"/>
  <c r="I5152" i="5"/>
  <c r="I5168" i="5"/>
  <c r="I5184" i="5"/>
  <c r="I1656" i="5"/>
  <c r="I5216" i="5"/>
  <c r="I5232" i="5"/>
  <c r="I5248" i="5"/>
  <c r="I5264" i="5"/>
  <c r="I5280" i="5"/>
  <c r="I5296" i="5"/>
  <c r="I5312" i="5"/>
  <c r="I5328" i="5"/>
  <c r="I5344" i="5"/>
  <c r="I3151" i="5"/>
  <c r="I5376" i="5"/>
  <c r="I4781" i="5"/>
  <c r="I5408" i="5"/>
  <c r="I5424" i="5"/>
  <c r="I5440" i="5"/>
  <c r="I5456" i="5"/>
  <c r="I5472" i="5"/>
  <c r="I5488" i="5"/>
  <c r="I5504" i="5"/>
  <c r="I5520" i="5"/>
  <c r="I2545" i="5"/>
  <c r="I2561" i="5"/>
  <c r="I2577" i="5"/>
  <c r="I2593" i="5"/>
  <c r="I1923" i="5"/>
  <c r="I2625" i="5"/>
  <c r="I2641" i="5"/>
  <c r="I2657" i="5"/>
  <c r="I2673" i="5"/>
  <c r="I2689" i="5"/>
  <c r="I2705" i="5"/>
  <c r="I2721" i="5"/>
  <c r="I2741" i="5"/>
  <c r="I2761" i="5"/>
  <c r="I2781" i="5"/>
  <c r="I2805" i="5"/>
  <c r="I2825" i="5"/>
  <c r="I2845" i="5"/>
  <c r="I2869" i="5"/>
  <c r="I2889" i="5"/>
  <c r="I2909" i="5"/>
  <c r="I2933" i="5"/>
  <c r="I2953" i="5"/>
  <c r="I2973" i="5"/>
  <c r="I2997" i="5"/>
  <c r="I3017" i="5"/>
  <c r="I3037" i="5"/>
  <c r="I3061" i="5"/>
  <c r="I3081" i="5"/>
  <c r="I3101" i="5"/>
  <c r="I3125" i="5"/>
  <c r="I3145" i="5"/>
  <c r="I3165" i="5"/>
  <c r="I3189" i="5"/>
  <c r="I3209" i="5"/>
  <c r="I3996" i="5"/>
  <c r="I3253" i="5"/>
  <c r="I3273" i="5"/>
  <c r="I3293" i="5"/>
  <c r="I3317" i="5"/>
  <c r="I3337" i="5"/>
  <c r="I3357" i="5"/>
  <c r="I3381" i="5"/>
  <c r="I3401" i="5"/>
  <c r="I3421" i="5"/>
  <c r="I3445" i="5"/>
  <c r="I3465" i="5"/>
  <c r="I3485" i="5"/>
  <c r="I3509" i="5"/>
  <c r="I3529" i="5"/>
  <c r="I3549" i="5"/>
  <c r="I3573" i="5"/>
  <c r="I3593" i="5"/>
  <c r="I3613" i="5"/>
  <c r="I3645" i="5"/>
  <c r="I3701" i="5"/>
  <c r="I3765" i="5"/>
  <c r="I3829" i="5"/>
  <c r="I3893" i="5"/>
  <c r="I3957" i="5"/>
  <c r="I4021" i="5"/>
  <c r="I4085" i="5"/>
  <c r="I4149" i="5"/>
  <c r="I4213" i="5"/>
  <c r="I4277" i="5"/>
  <c r="I4345" i="5"/>
  <c r="I4409" i="5"/>
  <c r="I4473" i="5"/>
  <c r="I4537" i="5"/>
  <c r="I4601" i="5"/>
  <c r="I4665" i="5"/>
  <c r="I4729" i="5"/>
  <c r="I4793" i="5"/>
  <c r="I4857" i="5"/>
  <c r="I4921" i="5"/>
  <c r="I4985" i="5"/>
  <c r="I5049" i="5"/>
  <c r="I4926" i="5"/>
  <c r="I5177" i="5"/>
  <c r="I2194" i="5"/>
  <c r="I2262" i="5"/>
  <c r="I2326" i="5"/>
  <c r="I2390" i="5"/>
  <c r="I2454" i="5"/>
  <c r="I2518" i="5"/>
  <c r="I2582" i="5"/>
  <c r="I3691" i="5"/>
  <c r="I2710" i="5"/>
  <c r="I2774" i="5"/>
  <c r="I2838" i="5"/>
  <c r="I2902" i="5"/>
  <c r="I2966" i="5"/>
  <c r="I3030" i="5"/>
  <c r="I3094" i="5"/>
  <c r="I3158" i="5"/>
  <c r="I3222" i="5"/>
  <c r="I3286" i="5"/>
  <c r="I3350" i="5"/>
  <c r="I3414" i="5"/>
  <c r="I3478" i="5"/>
  <c r="I3542" i="5"/>
  <c r="I3606" i="5"/>
  <c r="I3670" i="5"/>
  <c r="I3734" i="5"/>
  <c r="I3798" i="5"/>
  <c r="I3862" i="5"/>
  <c r="I3926" i="5"/>
  <c r="I3990" i="5"/>
  <c r="I4054" i="5"/>
  <c r="I4118" i="5"/>
  <c r="I4182" i="5"/>
  <c r="I4246" i="5"/>
  <c r="I4310" i="5"/>
  <c r="I4374" i="5"/>
  <c r="I4438" i="5"/>
  <c r="I4502" i="5"/>
  <c r="I4566" i="5"/>
  <c r="I4630" i="5"/>
  <c r="I4694" i="5"/>
  <c r="I4758" i="5"/>
  <c r="I4822" i="5"/>
  <c r="I23" i="5"/>
  <c r="I87" i="5"/>
  <c r="I151" i="5"/>
  <c r="I243" i="5"/>
  <c r="I1647" i="5"/>
  <c r="I5205" i="5"/>
  <c r="I5269" i="5"/>
  <c r="I5333" i="5"/>
  <c r="I5397" i="5"/>
  <c r="I5461" i="5"/>
  <c r="I5525" i="5"/>
  <c r="I1571" i="5"/>
  <c r="I1707" i="5"/>
  <c r="I1835" i="5"/>
  <c r="I4922" i="5"/>
  <c r="I4986" i="5"/>
  <c r="I5050" i="5"/>
  <c r="I5114" i="5"/>
  <c r="I5178" i="5"/>
  <c r="I5242" i="5"/>
  <c r="I5306" i="5"/>
  <c r="I5370" i="5"/>
  <c r="I5434" i="5"/>
  <c r="I5498" i="5"/>
  <c r="I5304" i="5"/>
  <c r="I311" i="5"/>
  <c r="I375" i="5"/>
  <c r="I439" i="5"/>
  <c r="I503" i="5"/>
  <c r="I567" i="5"/>
  <c r="I631" i="5"/>
  <c r="I659" i="5"/>
  <c r="I723" i="5"/>
  <c r="I787" i="5"/>
  <c r="I851" i="5"/>
  <c r="I915" i="5"/>
  <c r="I979" i="5"/>
  <c r="I1043" i="5"/>
  <c r="I1107" i="5"/>
  <c r="I1171" i="5"/>
  <c r="I1235" i="5"/>
  <c r="I1299" i="5"/>
  <c r="I1363" i="5"/>
  <c r="I1435" i="5"/>
  <c r="I1499" i="5"/>
  <c r="I1615" i="5"/>
  <c r="I1747" i="5"/>
  <c r="I1907" i="5"/>
  <c r="I1971" i="5"/>
  <c r="I2035" i="5"/>
  <c r="I2079" i="5"/>
  <c r="I2143" i="5"/>
  <c r="I2207" i="5"/>
  <c r="I2299" i="5"/>
  <c r="I2363" i="5"/>
  <c r="I2427" i="5"/>
  <c r="I2491" i="5"/>
  <c r="I2555" i="5"/>
  <c r="I2619" i="5"/>
  <c r="I2683" i="5"/>
  <c r="I2747" i="5"/>
  <c r="I1987" i="5"/>
  <c r="I2875" i="5"/>
  <c r="I2939" i="5"/>
  <c r="I3003" i="5"/>
  <c r="I3067" i="5"/>
  <c r="I3131" i="5"/>
  <c r="I3195" i="5"/>
  <c r="I3259" i="5"/>
  <c r="I3323" i="5"/>
  <c r="I3387" i="5"/>
  <c r="I3451" i="5"/>
  <c r="I3515" i="5"/>
  <c r="I3579" i="5"/>
  <c r="I3743" i="5"/>
  <c r="I3863" i="5"/>
  <c r="I3951" i="5"/>
  <c r="I4103" i="5"/>
  <c r="I4291" i="5"/>
  <c r="I4415" i="5"/>
  <c r="I4511" i="5"/>
  <c r="I5201" i="5"/>
  <c r="I4707" i="5"/>
  <c r="I4807" i="5"/>
  <c r="I4915" i="5"/>
  <c r="I5015" i="5"/>
  <c r="I5115" i="5"/>
  <c r="I5219" i="5"/>
  <c r="I5319" i="5"/>
  <c r="I5419" i="5"/>
  <c r="I5519" i="5"/>
  <c r="I3631" i="5"/>
  <c r="I3719" i="5"/>
  <c r="I3859" i="5"/>
  <c r="I2148" i="5"/>
  <c r="I4123" i="5"/>
  <c r="I4223" i="5"/>
  <c r="I4423" i="5"/>
  <c r="I4603" i="5"/>
  <c r="I4791" i="5"/>
  <c r="I4955" i="5"/>
  <c r="I5131" i="5"/>
  <c r="I4308" i="5"/>
  <c r="I1851" i="5"/>
  <c r="I5515" i="5"/>
  <c r="I2420" i="5"/>
  <c r="I5423" i="5"/>
  <c r="I5383" i="5"/>
  <c r="I5335" i="5"/>
  <c r="I5291" i="5"/>
  <c r="I5247" i="5"/>
  <c r="I5203" i="5"/>
  <c r="I5163" i="5"/>
  <c r="I5123" i="5"/>
  <c r="I5079" i="5"/>
  <c r="I5035" i="5"/>
  <c r="I4991" i="5"/>
  <c r="I4943" i="5"/>
  <c r="I4899" i="5"/>
  <c r="I4863" i="5"/>
  <c r="I4823" i="5"/>
  <c r="I4779" i="5"/>
  <c r="I4735" i="5"/>
  <c r="I4691" i="5"/>
  <c r="I4647" i="5"/>
  <c r="I4725" i="5"/>
  <c r="I4547" i="5"/>
  <c r="I4503" i="5"/>
  <c r="I4459" i="5"/>
  <c r="I4411" i="5"/>
  <c r="I4371" i="5"/>
  <c r="I4331" i="5"/>
  <c r="I4287" i="5"/>
  <c r="I4263" i="5"/>
  <c r="I4239" i="5"/>
  <c r="I4215" i="5"/>
  <c r="I4191" i="5"/>
  <c r="I4163" i="5"/>
  <c r="I4143" i="5"/>
  <c r="I4119" i="5"/>
  <c r="I4091" i="5"/>
  <c r="I4067" i="5"/>
  <c r="I4043" i="5"/>
  <c r="I4019" i="5"/>
  <c r="I3999" i="5"/>
  <c r="I3971" i="5"/>
  <c r="I3891" i="5"/>
  <c r="I3851" i="5"/>
  <c r="I3815" i="5"/>
  <c r="I3783" i="5"/>
  <c r="I3747" i="5"/>
  <c r="I3711" i="5"/>
  <c r="I3683" i="5"/>
  <c r="I3663" i="5"/>
  <c r="I3643" i="5"/>
  <c r="I3627" i="5"/>
  <c r="I3611" i="5"/>
  <c r="I5555" i="5"/>
  <c r="I5535" i="5"/>
  <c r="I5511" i="5"/>
  <c r="I5487" i="5"/>
  <c r="I5463" i="5"/>
  <c r="I5439" i="5"/>
  <c r="I5411" i="5"/>
  <c r="I5387" i="5"/>
  <c r="I5363" i="5"/>
  <c r="I5339" i="5"/>
  <c r="I5315" i="5"/>
  <c r="I5287" i="5"/>
  <c r="I5263" i="5"/>
  <c r="I5239" i="5"/>
  <c r="I5211" i="5"/>
  <c r="I5183" i="5"/>
  <c r="I5159" i="5"/>
  <c r="I5135" i="5"/>
  <c r="I5107" i="5"/>
  <c r="I5083" i="5"/>
  <c r="I5059" i="5"/>
  <c r="I5031" i="5"/>
  <c r="I5007" i="5"/>
  <c r="I4983" i="5"/>
  <c r="I4959" i="5"/>
  <c r="I4931" i="5"/>
  <c r="I4907" i="5"/>
  <c r="I4883" i="5"/>
  <c r="I4851" i="5"/>
  <c r="I4827" i="5"/>
  <c r="I4803" i="5"/>
  <c r="I4775" i="5"/>
  <c r="I5303" i="5"/>
  <c r="I4727" i="5"/>
  <c r="I4699" i="5"/>
  <c r="I4675" i="5"/>
  <c r="I4651" i="5"/>
  <c r="I4627" i="5"/>
  <c r="I4607" i="5"/>
  <c r="I4579" i="5"/>
  <c r="I4555" i="5"/>
  <c r="I4531" i="5"/>
  <c r="I4507" i="5"/>
  <c r="I4483" i="5"/>
  <c r="I4455" i="5"/>
  <c r="I4431" i="5"/>
  <c r="I4407" i="5"/>
  <c r="I4383" i="5"/>
  <c r="I4355" i="5"/>
  <c r="I4327" i="5"/>
  <c r="I4279" i="5"/>
  <c r="I4231" i="5"/>
  <c r="I4187" i="5"/>
  <c r="I4139" i="5"/>
  <c r="I4095" i="5"/>
  <c r="I4047" i="5"/>
  <c r="I3995" i="5"/>
  <c r="I3963" i="5"/>
  <c r="I3947" i="5"/>
  <c r="I4175" i="5"/>
  <c r="I3907" i="5"/>
  <c r="I3883" i="5"/>
  <c r="I3855" i="5"/>
  <c r="I3823" i="5"/>
  <c r="I3795" i="5"/>
  <c r="I3763" i="5"/>
  <c r="I3739" i="5"/>
  <c r="I3707" i="5"/>
  <c r="I3659" i="5"/>
  <c r="I3595" i="5"/>
  <c r="I3575" i="5"/>
  <c r="I3559" i="5"/>
  <c r="I3543" i="5"/>
  <c r="I3527" i="5"/>
  <c r="I3511" i="5"/>
  <c r="I3495" i="5"/>
  <c r="I3479" i="5"/>
  <c r="I3463" i="5"/>
  <c r="I3447" i="5"/>
  <c r="I3431" i="5"/>
  <c r="I3415" i="5"/>
  <c r="I3399" i="5"/>
  <c r="I3383" i="5"/>
  <c r="I3367" i="5"/>
  <c r="I3351" i="5"/>
  <c r="I3335" i="5"/>
  <c r="I3319" i="5"/>
  <c r="I3303" i="5"/>
  <c r="I3287" i="5"/>
  <c r="I3271" i="5"/>
  <c r="I3255" i="5"/>
  <c r="I3239" i="5"/>
  <c r="I3223" i="5"/>
  <c r="I3207" i="5"/>
  <c r="I3191" i="5"/>
  <c r="I3175" i="5"/>
  <c r="I3159" i="5"/>
  <c r="I3143" i="5"/>
  <c r="I3127" i="5"/>
  <c r="I3111" i="5"/>
  <c r="I3095" i="5"/>
  <c r="I3079" i="5"/>
  <c r="I3063" i="5"/>
  <c r="I3047" i="5"/>
  <c r="I3031" i="5"/>
  <c r="I3015" i="5"/>
  <c r="I2999" i="5"/>
  <c r="I2983" i="5"/>
  <c r="I2967" i="5"/>
  <c r="I2951" i="5"/>
  <c r="I2935" i="5"/>
  <c r="I2919" i="5"/>
  <c r="I2903" i="5"/>
  <c r="I2887" i="5"/>
  <c r="I2871" i="5"/>
  <c r="I2855" i="5"/>
  <c r="I2839" i="5"/>
  <c r="I2823" i="5"/>
  <c r="I2807" i="5"/>
  <c r="I2791" i="5"/>
  <c r="I2775" i="5"/>
  <c r="I2759" i="5"/>
  <c r="I2743" i="5"/>
  <c r="I2727" i="5"/>
  <c r="I2711" i="5"/>
  <c r="I2695" i="5"/>
  <c r="I2679" i="5"/>
  <c r="I2663" i="5"/>
  <c r="I2647" i="5"/>
  <c r="I2631" i="5"/>
  <c r="I2615" i="5"/>
  <c r="I2599" i="5"/>
  <c r="I2583" i="5"/>
  <c r="I3498" i="5"/>
  <c r="I2551" i="5"/>
  <c r="I2535" i="5"/>
  <c r="I2519" i="5"/>
  <c r="I2503" i="5"/>
  <c r="I2487" i="5"/>
  <c r="I2471" i="5"/>
  <c r="I2455" i="5"/>
  <c r="I2439" i="5"/>
  <c r="I2423" i="5"/>
  <c r="I2407" i="5"/>
  <c r="I2391" i="5"/>
  <c r="I2375" i="5"/>
  <c r="I2359" i="5"/>
  <c r="I2343" i="5"/>
  <c r="I2327" i="5"/>
  <c r="I2311" i="5"/>
  <c r="I2295" i="5"/>
  <c r="I2279" i="5"/>
  <c r="I2263" i="5"/>
  <c r="I2235" i="5"/>
  <c r="I2219" i="5"/>
  <c r="I2203" i="5"/>
  <c r="I2187" i="5"/>
  <c r="I2171" i="5"/>
  <c r="I2155" i="5"/>
  <c r="I2139" i="5"/>
  <c r="I2123" i="5"/>
  <c r="I2107" i="5"/>
  <c r="I2091" i="5"/>
  <c r="I2075" i="5"/>
  <c r="I2063" i="5"/>
  <c r="I2047" i="5"/>
  <c r="I2031" i="5"/>
  <c r="I2015" i="5"/>
  <c r="I1999" i="5"/>
  <c r="I1983" i="5"/>
  <c r="I1967" i="5"/>
  <c r="I1951" i="5"/>
  <c r="I1019" i="5"/>
  <c r="I1919" i="5"/>
  <c r="I1903" i="5"/>
  <c r="I1887" i="5"/>
  <c r="I1871" i="5"/>
  <c r="I1839" i="5"/>
  <c r="I1735" i="5"/>
  <c r="I1703" i="5"/>
  <c r="I1671" i="5"/>
  <c r="I1639" i="5"/>
  <c r="I1607" i="5"/>
  <c r="I1575" i="5"/>
  <c r="I1535" i="5"/>
  <c r="I1511" i="5"/>
  <c r="I1495" i="5"/>
  <c r="I1479" i="5"/>
  <c r="I1463" i="5"/>
  <c r="I1447" i="5"/>
  <c r="I1431" i="5"/>
  <c r="I1415" i="5"/>
  <c r="I1399" i="5"/>
  <c r="I1375" i="5"/>
  <c r="I1359" i="5"/>
  <c r="I1343" i="5"/>
  <c r="I1327" i="5"/>
  <c r="I1311" i="5"/>
  <c r="I1295" i="5"/>
  <c r="I1279" i="5"/>
  <c r="I1263" i="5"/>
  <c r="I1247" i="5"/>
  <c r="I1231" i="5"/>
  <c r="I1215" i="5"/>
  <c r="I1199" i="5"/>
  <c r="I1183" i="5"/>
  <c r="I1167" i="5"/>
  <c r="I1151" i="5"/>
  <c r="I1135" i="5"/>
  <c r="I1119" i="5"/>
  <c r="I1103" i="5"/>
  <c r="I1087" i="5"/>
  <c r="I1071" i="5"/>
  <c r="I1055" i="5"/>
  <c r="I1039" i="5"/>
  <c r="I1023" i="5"/>
  <c r="I1007" i="5"/>
  <c r="I991" i="5"/>
  <c r="I975" i="5"/>
  <c r="I959" i="5"/>
  <c r="I943" i="5"/>
  <c r="I927" i="5"/>
  <c r="I911" i="5"/>
  <c r="I895" i="5"/>
  <c r="I879" i="5"/>
  <c r="I863" i="5"/>
  <c r="I847" i="5"/>
  <c r="I831" i="5"/>
  <c r="I815" i="5"/>
  <c r="I799" i="5"/>
  <c r="I783" i="5"/>
  <c r="I767" i="5"/>
  <c r="I751" i="5"/>
  <c r="I735" i="5"/>
  <c r="I719" i="5"/>
  <c r="I703" i="5"/>
  <c r="I687" i="5"/>
  <c r="I671" i="5"/>
  <c r="I655" i="5"/>
  <c r="I643" i="5"/>
  <c r="I627" i="5"/>
  <c r="I611" i="5"/>
  <c r="I595" i="5"/>
  <c r="I579" i="5"/>
  <c r="I563" i="5"/>
  <c r="I547" i="5"/>
  <c r="I531" i="5"/>
  <c r="I515" i="5"/>
  <c r="I499" i="5"/>
  <c r="I483" i="5"/>
  <c r="I467" i="5"/>
  <c r="I451" i="5"/>
  <c r="I435" i="5"/>
  <c r="I419" i="5"/>
  <c r="I3346" i="5"/>
  <c r="I387" i="5"/>
  <c r="I371" i="5"/>
  <c r="I355" i="5"/>
  <c r="I339" i="5"/>
  <c r="I323" i="5"/>
  <c r="I307" i="5"/>
  <c r="I291" i="5"/>
  <c r="I275" i="5"/>
  <c r="I1531" i="5"/>
  <c r="I5558" i="5"/>
  <c r="I5542" i="5"/>
  <c r="I5526" i="5"/>
  <c r="I5510" i="5"/>
  <c r="I5494" i="5"/>
  <c r="I5478" i="5"/>
  <c r="I5462" i="5"/>
  <c r="I5446" i="5"/>
  <c r="I5430" i="5"/>
  <c r="I5414" i="5"/>
  <c r="I5398" i="5"/>
  <c r="I5382" i="5"/>
  <c r="I5366" i="5"/>
  <c r="I5350" i="5"/>
  <c r="I5334" i="5"/>
  <c r="I5318" i="5"/>
  <c r="I5302" i="5"/>
  <c r="I4778" i="5"/>
  <c r="I3605" i="5"/>
  <c r="I5254" i="5"/>
  <c r="I5238" i="5"/>
  <c r="I5222" i="5"/>
  <c r="I5206" i="5"/>
  <c r="I5190" i="5"/>
  <c r="I5174" i="5"/>
  <c r="I5158" i="5"/>
  <c r="I5142" i="5"/>
  <c r="I5126" i="5"/>
  <c r="I5110" i="5"/>
  <c r="I5094" i="5"/>
  <c r="I5078" i="5"/>
  <c r="I5062" i="5"/>
  <c r="I5046" i="5"/>
  <c r="I5030" i="5"/>
  <c r="I5014" i="5"/>
  <c r="I4998" i="5"/>
  <c r="I4982" i="5"/>
  <c r="I4966" i="5"/>
  <c r="I4950" i="5"/>
  <c r="I4934" i="5"/>
  <c r="I2961" i="5"/>
  <c r="I4902" i="5"/>
  <c r="I4886" i="5"/>
  <c r="I4870" i="5"/>
  <c r="I1807" i="5"/>
  <c r="I1791" i="5"/>
  <c r="I1763" i="5"/>
  <c r="I1731" i="5"/>
  <c r="I1699" i="5"/>
  <c r="I1667" i="5"/>
  <c r="I1627" i="5"/>
  <c r="I1591" i="5"/>
  <c r="I1559" i="5"/>
  <c r="I1379" i="5"/>
  <c r="I5553" i="5"/>
  <c r="I5537" i="5"/>
  <c r="I5521" i="5"/>
  <c r="I5505" i="5"/>
  <c r="I5489" i="5"/>
  <c r="I5473" i="5"/>
  <c r="I5457" i="5"/>
  <c r="I5441" i="5"/>
  <c r="I5425" i="5"/>
  <c r="I5409" i="5"/>
  <c r="I5393" i="5"/>
  <c r="I5377" i="5"/>
  <c r="I5361" i="5"/>
  <c r="I5345" i="5"/>
  <c r="I5329" i="5"/>
  <c r="I5313" i="5"/>
  <c r="I5297" i="5"/>
  <c r="I5028" i="5"/>
  <c r="I5265" i="5"/>
  <c r="I5249" i="5"/>
  <c r="I5233" i="5"/>
  <c r="I5217" i="5"/>
  <c r="I124" i="5"/>
  <c r="I1421" i="5"/>
  <c r="I1815" i="5"/>
  <c r="I1767" i="5"/>
  <c r="I5564" i="5"/>
  <c r="I5281" i="5"/>
  <c r="I5532" i="5"/>
  <c r="I255" i="5"/>
  <c r="I239" i="5"/>
  <c r="I2567" i="5"/>
  <c r="I207" i="5"/>
  <c r="I179" i="5"/>
  <c r="I163" i="5"/>
  <c r="I147" i="5"/>
  <c r="I131" i="5"/>
  <c r="I115" i="5"/>
  <c r="I99" i="5"/>
  <c r="I83" i="5"/>
  <c r="I45" i="5"/>
  <c r="I51" i="5"/>
  <c r="I35" i="5"/>
  <c r="I19" i="5"/>
  <c r="I3" i="5"/>
  <c r="I4850" i="5"/>
  <c r="I4834" i="5"/>
  <c r="I4818" i="5"/>
  <c r="I4977" i="5"/>
  <c r="I4786" i="5"/>
  <c r="I4770" i="5"/>
  <c r="I4754" i="5"/>
  <c r="I4738" i="5"/>
  <c r="I4722" i="5"/>
  <c r="I4706" i="5"/>
  <c r="I4690" i="5"/>
  <c r="I4674" i="5"/>
  <c r="I4658" i="5"/>
  <c r="I4642" i="5"/>
  <c r="I4626" i="5"/>
  <c r="I4610" i="5"/>
  <c r="I4594" i="5"/>
  <c r="I4578" i="5"/>
  <c r="I4562" i="5"/>
  <c r="I4546" i="5"/>
  <c r="I4530" i="5"/>
  <c r="I4514" i="5"/>
  <c r="I4498" i="5"/>
  <c r="I4482" i="5"/>
  <c r="I4466" i="5"/>
  <c r="I4450" i="5"/>
  <c r="I4434" i="5"/>
  <c r="I4418" i="5"/>
  <c r="I4402" i="5"/>
  <c r="I4386" i="5"/>
  <c r="I4370" i="5"/>
  <c r="I4354" i="5"/>
  <c r="I4338" i="5"/>
  <c r="I4322" i="5"/>
  <c r="I4306" i="5"/>
  <c r="I4290" i="5"/>
  <c r="I4274" i="5"/>
  <c r="I4258" i="5"/>
  <c r="I4242" i="5"/>
  <c r="I4226" i="5"/>
  <c r="I4210" i="5"/>
  <c r="I4194" i="5"/>
  <c r="I4178" i="5"/>
  <c r="I4162" i="5"/>
  <c r="I4146" i="5"/>
  <c r="I4130" i="5"/>
  <c r="I4114" i="5"/>
  <c r="I4098" i="5"/>
  <c r="I4082" i="5"/>
  <c r="I4066" i="5"/>
  <c r="I4050" i="5"/>
  <c r="I3133" i="5"/>
  <c r="I4018" i="5"/>
  <c r="I4002" i="5"/>
  <c r="I3986" i="5"/>
  <c r="I3970" i="5"/>
  <c r="I3954" i="5"/>
  <c r="I3938" i="5"/>
  <c r="I3922" i="5"/>
  <c r="I3906" i="5"/>
  <c r="I3890" i="5"/>
  <c r="I3874" i="5"/>
  <c r="I4096" i="5"/>
  <c r="I3842" i="5"/>
  <c r="I3826" i="5"/>
  <c r="I3810" i="5"/>
  <c r="I3794" i="5"/>
  <c r="I3778" i="5"/>
  <c r="I3762" i="5"/>
  <c r="I3746" i="5"/>
  <c r="I3730" i="5"/>
  <c r="I3714" i="5"/>
  <c r="I3698" i="5"/>
  <c r="I3682" i="5"/>
  <c r="I3666" i="5"/>
  <c r="I3650" i="5"/>
  <c r="I3634" i="5"/>
  <c r="I3618" i="5"/>
  <c r="I3602" i="5"/>
  <c r="I3586" i="5"/>
  <c r="I3570" i="5"/>
  <c r="I3554" i="5"/>
  <c r="I3538" i="5"/>
  <c r="I3522" i="5"/>
  <c r="I3506" i="5"/>
  <c r="I3490" i="5"/>
  <c r="I3474" i="5"/>
  <c r="I3458" i="5"/>
  <c r="I3442" i="5"/>
  <c r="I3426" i="5"/>
  <c r="I3410" i="5"/>
  <c r="I3394" i="5"/>
  <c r="I3378" i="5"/>
  <c r="I3362" i="5"/>
  <c r="I1935" i="5"/>
  <c r="I3330" i="5"/>
  <c r="I3314" i="5"/>
  <c r="I3298" i="5"/>
  <c r="I3282" i="5"/>
  <c r="I3266" i="5"/>
  <c r="I3250" i="5"/>
  <c r="I3234" i="5"/>
  <c r="I3218" i="5"/>
  <c r="I3202" i="5"/>
  <c r="I3186" i="5"/>
  <c r="I3170" i="5"/>
  <c r="I3154" i="5"/>
  <c r="I3138" i="5"/>
  <c r="I3122" i="5"/>
  <c r="I3018" i="5"/>
  <c r="I3090" i="5"/>
  <c r="I3074" i="5"/>
  <c r="I3058" i="5"/>
  <c r="I1172" i="5"/>
  <c r="I3026" i="5"/>
  <c r="I3010" i="5"/>
  <c r="I2994" i="5"/>
  <c r="I2978" i="5"/>
  <c r="I2962" i="5"/>
  <c r="I2946" i="5"/>
  <c r="I2930" i="5"/>
  <c r="I2914" i="5"/>
  <c r="I2898" i="5"/>
  <c r="I2882" i="5"/>
  <c r="I2866" i="5"/>
  <c r="I2850" i="5"/>
  <c r="I2834" i="5"/>
  <c r="I2818" i="5"/>
  <c r="I2802" i="5"/>
  <c r="I2786" i="5"/>
  <c r="I2770" i="5"/>
  <c r="I2754" i="5"/>
  <c r="I2738" i="5"/>
  <c r="I2722" i="5"/>
  <c r="I2706" i="5"/>
  <c r="I2690" i="5"/>
  <c r="I2674" i="5"/>
  <c r="I2658" i="5"/>
  <c r="I2642" i="5"/>
  <c r="I2626" i="5"/>
  <c r="I2610" i="5"/>
  <c r="I2594" i="5"/>
  <c r="I2578" i="5"/>
  <c r="I2562" i="5"/>
  <c r="I2546" i="5"/>
  <c r="I2530" i="5"/>
  <c r="I2514" i="5"/>
  <c r="I2498" i="5"/>
  <c r="I2482" i="5"/>
  <c r="I2466" i="5"/>
  <c r="I2450" i="5"/>
  <c r="I2434" i="5"/>
  <c r="I2418" i="5"/>
  <c r="I2402" i="5"/>
  <c r="I2386" i="5"/>
  <c r="I2370" i="5"/>
  <c r="I2354" i="5"/>
  <c r="I2338" i="5"/>
  <c r="I2322" i="5"/>
  <c r="I2306" i="5"/>
  <c r="I2290" i="5"/>
  <c r="I2274" i="5"/>
  <c r="I2258" i="5"/>
  <c r="I2238" i="5"/>
  <c r="I2222" i="5"/>
  <c r="I2206" i="5"/>
  <c r="I2190" i="5"/>
  <c r="I2174" i="5"/>
  <c r="I2158" i="5"/>
  <c r="I2142" i="5"/>
  <c r="I5173" i="5"/>
  <c r="I5157" i="5"/>
  <c r="I5141" i="5"/>
  <c r="I5125" i="5"/>
  <c r="I5109" i="5"/>
  <c r="I5093" i="5"/>
  <c r="I5077" i="5"/>
  <c r="I5061" i="5"/>
  <c r="I5045" i="5"/>
  <c r="I5029" i="5"/>
  <c r="I5013" i="5"/>
  <c r="I4997" i="5"/>
  <c r="I5204" i="5"/>
  <c r="I4965" i="5"/>
  <c r="I4949" i="5"/>
  <c r="I4933" i="5"/>
  <c r="I4917" i="5"/>
  <c r="I4901" i="5"/>
  <c r="I4885" i="5"/>
  <c r="I4869" i="5"/>
  <c r="I4853" i="5"/>
  <c r="I4837" i="5"/>
  <c r="I4701" i="5"/>
  <c r="I4805" i="5"/>
  <c r="I4789" i="5"/>
  <c r="I4773" i="5"/>
  <c r="I4757" i="5"/>
  <c r="I4741" i="5"/>
  <c r="I5290" i="5"/>
  <c r="I4709" i="5"/>
  <c r="I4693" i="5"/>
  <c r="I4677" i="5"/>
  <c r="I4661" i="5"/>
  <c r="I4645" i="5"/>
  <c r="I4629" i="5"/>
  <c r="I763" i="5"/>
  <c r="I4597" i="5"/>
  <c r="I4581" i="5"/>
  <c r="I4565" i="5"/>
  <c r="I4549" i="5"/>
  <c r="I4533" i="5"/>
  <c r="I4517" i="5"/>
  <c r="I4501" i="5"/>
  <c r="I4485" i="5"/>
  <c r="I4469" i="5"/>
  <c r="I4453" i="5"/>
  <c r="I4437" i="5"/>
  <c r="I4421" i="5"/>
  <c r="I4405" i="5"/>
  <c r="I4389" i="5"/>
  <c r="I4373" i="5"/>
  <c r="I4357" i="5"/>
  <c r="I4341" i="5"/>
  <c r="I4325" i="5"/>
  <c r="I4305" i="5"/>
  <c r="I4289" i="5"/>
  <c r="I4273" i="5"/>
  <c r="I4257" i="5"/>
  <c r="I2237" i="5"/>
  <c r="I4225" i="5"/>
  <c r="I4209" i="5"/>
  <c r="I4193" i="5"/>
  <c r="I4177" i="5"/>
  <c r="I4161" i="5"/>
  <c r="I4145" i="5"/>
  <c r="I4129" i="5"/>
  <c r="I4113" i="5"/>
  <c r="I4097" i="5"/>
  <c r="I4081" i="5"/>
  <c r="I4065" i="5"/>
  <c r="I4049" i="5"/>
  <c r="I4033" i="5"/>
  <c r="I4017" i="5"/>
  <c r="I4001" i="5"/>
  <c r="I3985" i="5"/>
  <c r="I3969" i="5"/>
  <c r="I3953" i="5"/>
  <c r="I3937" i="5"/>
  <c r="I3921" i="5"/>
  <c r="I3905" i="5"/>
  <c r="I3889" i="5"/>
  <c r="I3873" i="5"/>
  <c r="I3857" i="5"/>
  <c r="I3841" i="5"/>
  <c r="I3825" i="5"/>
  <c r="I3809" i="5"/>
  <c r="I3793" i="5"/>
  <c r="I3777" i="5"/>
  <c r="I3761" i="5"/>
  <c r="I3745" i="5"/>
  <c r="I3729" i="5"/>
  <c r="I3713" i="5"/>
  <c r="I3697" i="5"/>
  <c r="I3681" i="5"/>
  <c r="I3665" i="5"/>
  <c r="I3649" i="5"/>
  <c r="I3633" i="5"/>
  <c r="I3617" i="5"/>
  <c r="I3601" i="5"/>
  <c r="I3585" i="5"/>
  <c r="I3569" i="5"/>
  <c r="I3553" i="5"/>
  <c r="I3537" i="5"/>
  <c r="I3521" i="5"/>
  <c r="I3505" i="5"/>
  <c r="I3489" i="5"/>
  <c r="I3473" i="5"/>
  <c r="I3457" i="5"/>
  <c r="I3441" i="5"/>
  <c r="I3425" i="5"/>
  <c r="I3409" i="5"/>
  <c r="I3393" i="5"/>
  <c r="I3377" i="5"/>
  <c r="I3361" i="5"/>
  <c r="I3345" i="5"/>
  <c r="I3329" i="5"/>
  <c r="I3313" i="5"/>
  <c r="I3297" i="5"/>
  <c r="I3281" i="5"/>
  <c r="I3265" i="5"/>
  <c r="I3249" i="5"/>
  <c r="I3233" i="5"/>
  <c r="I3217" i="5"/>
  <c r="I76" i="5"/>
  <c r="I3185" i="5"/>
  <c r="I3169" i="5"/>
  <c r="I3153" i="5"/>
  <c r="I3137" i="5"/>
  <c r="I3121" i="5"/>
  <c r="I3105" i="5"/>
  <c r="I3089" i="5"/>
  <c r="I3073" i="5"/>
  <c r="I3057" i="5"/>
  <c r="I3041" i="5"/>
  <c r="I3025" i="5"/>
  <c r="I3009" i="5"/>
  <c r="I2993" i="5"/>
  <c r="I2977" i="5"/>
  <c r="I4906" i="5"/>
  <c r="I2945" i="5"/>
  <c r="I2929" i="5"/>
  <c r="I2913" i="5"/>
  <c r="I2897" i="5"/>
  <c r="I2881" i="5"/>
  <c r="I2865" i="5"/>
  <c r="I2849" i="5"/>
  <c r="I2833" i="5"/>
  <c r="I2817" i="5"/>
  <c r="I2801" i="5"/>
  <c r="I2785" i="5"/>
  <c r="I2769" i="5"/>
  <c r="I2753" i="5"/>
  <c r="I2737" i="5"/>
  <c r="I1863" i="5"/>
  <c r="I5503" i="5"/>
  <c r="I5459" i="5"/>
  <c r="I5415" i="5"/>
  <c r="I5371" i="5"/>
  <c r="I5327" i="5"/>
  <c r="I5279" i="5"/>
  <c r="I5235" i="5"/>
  <c r="I5191" i="5"/>
  <c r="I5151" i="5"/>
  <c r="I5111" i="5"/>
  <c r="I5067" i="5"/>
  <c r="I5023" i="5"/>
  <c r="I4979" i="5"/>
  <c r="I4935" i="5"/>
  <c r="I4891" i="5"/>
  <c r="I4855" i="5"/>
  <c r="I4811" i="5"/>
  <c r="I4767" i="5"/>
  <c r="I4723" i="5"/>
  <c r="I4679" i="5"/>
  <c r="I4635" i="5"/>
  <c r="I4583" i="5"/>
  <c r="I4535" i="5"/>
  <c r="I4491" i="5"/>
  <c r="I4447" i="5"/>
  <c r="I4403" i="5"/>
  <c r="I4359" i="5"/>
  <c r="I4323" i="5"/>
  <c r="I4303" i="5"/>
  <c r="I4283" i="5"/>
  <c r="I4259" i="5"/>
  <c r="I4235" i="5"/>
  <c r="I4207" i="5"/>
  <c r="I4183" i="5"/>
  <c r="I4159" i="5"/>
  <c r="I4135" i="5"/>
  <c r="I4111" i="5"/>
  <c r="I4087" i="5"/>
  <c r="I4063" i="5"/>
  <c r="I4039" i="5"/>
  <c r="I4015" i="5"/>
  <c r="I3991" i="5"/>
  <c r="I3935" i="5"/>
  <c r="I3879" i="5"/>
  <c r="I3843" i="5"/>
  <c r="I3807" i="5"/>
  <c r="I3775" i="5"/>
  <c r="I3735" i="5"/>
  <c r="I3703" i="5"/>
  <c r="I3675" i="5"/>
  <c r="I3655" i="5"/>
  <c r="I3639" i="5"/>
  <c r="I3623" i="5"/>
  <c r="I3587" i="5"/>
  <c r="I5551" i="5"/>
  <c r="I5531" i="5"/>
  <c r="I5507" i="5"/>
  <c r="I5483" i="5"/>
  <c r="I5455" i="5"/>
  <c r="I5431" i="5"/>
  <c r="I5021" i="5"/>
  <c r="I4969" i="5"/>
  <c r="I5355" i="5"/>
  <c r="I5331" i="5"/>
  <c r="I5307" i="5"/>
  <c r="I5283" i="5"/>
  <c r="I5255" i="5"/>
  <c r="I5231" i="5"/>
  <c r="I4861" i="5"/>
  <c r="I5179" i="5"/>
  <c r="I5155" i="5"/>
  <c r="I5127" i="5"/>
  <c r="I5103" i="5"/>
  <c r="I5075" i="5"/>
  <c r="I5051" i="5"/>
  <c r="I5027" i="5"/>
  <c r="I4999" i="5"/>
  <c r="I4975" i="5"/>
  <c r="I4951" i="5"/>
  <c r="I4927" i="5"/>
  <c r="I4903" i="5"/>
  <c r="I4875" i="5"/>
  <c r="I4847" i="5"/>
  <c r="I4819" i="5"/>
  <c r="I4795" i="5"/>
  <c r="I4771" i="5"/>
  <c r="I4743" i="5"/>
  <c r="I4719" i="5"/>
  <c r="I4695" i="5"/>
  <c r="I4671" i="5"/>
  <c r="I4643" i="5"/>
  <c r="I4623" i="5"/>
  <c r="I4599" i="5"/>
  <c r="I4575" i="5"/>
  <c r="I4551" i="5"/>
  <c r="I4523" i="5"/>
  <c r="I4499" i="5"/>
  <c r="I4475" i="5"/>
  <c r="I4451" i="5"/>
  <c r="I4427" i="5"/>
  <c r="I4399" i="5"/>
  <c r="I4375" i="5"/>
  <c r="I4351" i="5"/>
  <c r="I4319" i="5"/>
  <c r="I4267" i="5"/>
  <c r="I4219" i="5"/>
  <c r="I4335" i="5"/>
  <c r="I4127" i="5"/>
  <c r="I4083" i="5"/>
  <c r="I4035" i="5"/>
  <c r="I3983" i="5"/>
  <c r="I3959" i="5"/>
  <c r="I3943" i="5"/>
  <c r="I3919" i="5"/>
  <c r="I3903" i="5"/>
  <c r="I3875" i="5"/>
  <c r="I3847" i="5"/>
  <c r="I3819" i="5"/>
  <c r="I3787" i="5"/>
  <c r="I3759" i="5"/>
  <c r="I3731" i="5"/>
  <c r="I3695" i="5"/>
  <c r="I3607" i="5"/>
  <c r="I3591" i="5"/>
  <c r="I3571" i="5"/>
  <c r="I3555" i="5"/>
  <c r="I3539" i="5"/>
  <c r="I3523" i="5"/>
  <c r="I3507" i="5"/>
  <c r="I3491" i="5"/>
  <c r="I3475" i="5"/>
  <c r="I3459" i="5"/>
  <c r="I3443" i="5"/>
  <c r="I3427" i="5"/>
  <c r="I3411" i="5"/>
  <c r="I3395" i="5"/>
  <c r="I3379" i="5"/>
  <c r="I3363" i="5"/>
  <c r="I3347" i="5"/>
  <c r="I3331" i="5"/>
  <c r="I3315" i="5"/>
  <c r="I3299" i="5"/>
  <c r="I3283" i="5"/>
  <c r="I3267" i="5"/>
  <c r="I3251" i="5"/>
  <c r="I3235" i="5"/>
  <c r="I3219" i="5"/>
  <c r="I3203" i="5"/>
  <c r="I3923" i="5"/>
  <c r="I3171" i="5"/>
  <c r="I3155" i="5"/>
  <c r="I5412" i="5"/>
  <c r="I3123" i="5"/>
  <c r="I3107" i="5"/>
  <c r="I3091" i="5"/>
  <c r="I3075" i="5"/>
  <c r="I3059" i="5"/>
  <c r="I3043" i="5"/>
  <c r="I3027" i="5"/>
  <c r="I3011" i="5"/>
  <c r="I2995" i="5"/>
  <c r="I2979" i="5"/>
  <c r="I2963" i="5"/>
  <c r="I2947" i="5"/>
  <c r="I2931" i="5"/>
  <c r="I2915" i="5"/>
  <c r="I2899" i="5"/>
  <c r="I2883" i="5"/>
  <c r="I2867" i="5"/>
  <c r="I2851" i="5"/>
  <c r="I2835" i="5"/>
  <c r="I2819" i="5"/>
  <c r="I2803" i="5"/>
  <c r="I2787" i="5"/>
  <c r="I2771" i="5"/>
  <c r="I2755" i="5"/>
  <c r="I2739" i="5"/>
  <c r="I2723" i="5"/>
  <c r="I2707" i="5"/>
  <c r="I2691" i="5"/>
  <c r="I2675" i="5"/>
  <c r="I2659" i="5"/>
  <c r="I2643" i="5"/>
  <c r="I2627" i="5"/>
  <c r="I2611" i="5"/>
  <c r="I2595" i="5"/>
  <c r="I2579" i="5"/>
  <c r="I2563" i="5"/>
  <c r="I2547" i="5"/>
  <c r="I2531" i="5"/>
  <c r="I2515" i="5"/>
  <c r="I2499" i="5"/>
  <c r="I2483" i="5"/>
  <c r="I2467" i="5"/>
  <c r="I2451" i="5"/>
  <c r="I2435" i="5"/>
  <c r="I2419" i="5"/>
  <c r="I2403" i="5"/>
  <c r="I2387" i="5"/>
  <c r="I2371" i="5"/>
  <c r="I2355" i="5"/>
  <c r="I2339" i="5"/>
  <c r="I2323" i="5"/>
  <c r="I2307" i="5"/>
  <c r="I2291" i="5"/>
  <c r="I2275" i="5"/>
  <c r="I2259" i="5"/>
  <c r="I2231" i="5"/>
  <c r="I2215" i="5"/>
  <c r="I2199" i="5"/>
  <c r="I2183" i="5"/>
  <c r="I2167" i="5"/>
  <c r="I2151" i="5"/>
  <c r="I2135" i="5"/>
  <c r="I2119" i="5"/>
  <c r="I2103" i="5"/>
  <c r="I2087" i="5"/>
  <c r="I2071" i="5"/>
  <c r="I2059" i="5"/>
  <c r="I2043" i="5"/>
  <c r="I2027" i="5"/>
  <c r="I2011" i="5"/>
  <c r="I1995" i="5"/>
  <c r="I1979" i="5"/>
  <c r="I1963" i="5"/>
  <c r="I1947" i="5"/>
  <c r="I1931" i="5"/>
  <c r="I2609" i="5"/>
  <c r="I1899" i="5"/>
  <c r="I1883" i="5"/>
  <c r="I1867" i="5"/>
  <c r="I1831" i="5"/>
  <c r="I1727" i="5"/>
  <c r="I1695" i="5"/>
  <c r="I1663" i="5"/>
  <c r="I1631" i="5"/>
  <c r="I1599" i="5"/>
  <c r="I1567" i="5"/>
  <c r="I1523" i="5"/>
  <c r="I1507" i="5"/>
  <c r="I1491" i="5"/>
  <c r="I1475" i="5"/>
  <c r="I1459" i="5"/>
  <c r="I1443" i="5"/>
  <c r="I1427" i="5"/>
  <c r="I1411" i="5"/>
  <c r="I898" i="5"/>
  <c r="I1371" i="5"/>
  <c r="I1355" i="5"/>
  <c r="I1339" i="5"/>
  <c r="I1323" i="5"/>
  <c r="I1307" i="5"/>
  <c r="I1291" i="5"/>
  <c r="I1275" i="5"/>
  <c r="I1259" i="5"/>
  <c r="I1243" i="5"/>
  <c r="I1227" i="5"/>
  <c r="I1211" i="5"/>
  <c r="I1195" i="5"/>
  <c r="I1179" i="5"/>
  <c r="I1163" i="5"/>
  <c r="I1147" i="5"/>
  <c r="I1131" i="5"/>
  <c r="I1115" i="5"/>
  <c r="I1099" i="5"/>
  <c r="I1083" i="5"/>
  <c r="I1067" i="5"/>
  <c r="I1051" i="5"/>
  <c r="I1035" i="5"/>
  <c r="I744" i="5"/>
  <c r="I1003" i="5"/>
  <c r="I987" i="5"/>
  <c r="I971" i="5"/>
  <c r="I955" i="5"/>
  <c r="I939" i="5"/>
  <c r="I923" i="5"/>
  <c r="I907" i="5"/>
  <c r="I891" i="5"/>
  <c r="I875" i="5"/>
  <c r="I859" i="5"/>
  <c r="I843" i="5"/>
  <c r="I827" i="5"/>
  <c r="I811" i="5"/>
  <c r="I795" i="5"/>
  <c r="I779" i="5"/>
  <c r="I3042" i="5"/>
  <c r="I747" i="5"/>
  <c r="I731" i="5"/>
  <c r="I715" i="5"/>
  <c r="I699" i="5"/>
  <c r="I683" i="5"/>
  <c r="I667" i="5"/>
  <c r="I639" i="5"/>
  <c r="I623" i="5"/>
  <c r="I607" i="5"/>
  <c r="I591" i="5"/>
  <c r="I575" i="5"/>
  <c r="I559" i="5"/>
  <c r="I543" i="5"/>
  <c r="I527" i="5"/>
  <c r="I511" i="5"/>
  <c r="I495" i="5"/>
  <c r="I479" i="5"/>
  <c r="I463" i="5"/>
  <c r="I447" i="5"/>
  <c r="I431" i="5"/>
  <c r="I415" i="5"/>
  <c r="I399" i="5"/>
  <c r="I383" i="5"/>
  <c r="I367" i="5"/>
  <c r="I351" i="5"/>
  <c r="I335" i="5"/>
  <c r="I319" i="5"/>
  <c r="I303" i="5"/>
  <c r="I287" i="5"/>
  <c r="I271" i="5"/>
  <c r="I1383" i="5"/>
  <c r="I5554" i="5"/>
  <c r="I5538" i="5"/>
  <c r="I5522" i="5"/>
  <c r="I5506" i="5"/>
  <c r="I5490" i="5"/>
  <c r="I5474" i="5"/>
  <c r="I5458" i="5"/>
  <c r="I5442" i="5"/>
  <c r="I5426" i="5"/>
  <c r="I5410" i="5"/>
  <c r="I5394" i="5"/>
  <c r="I5378" i="5"/>
  <c r="I5362" i="5"/>
  <c r="I5346" i="5"/>
  <c r="I5330" i="5"/>
  <c r="I5314" i="5"/>
  <c r="I5298" i="5"/>
  <c r="I5282" i="5"/>
  <c r="I5266" i="5"/>
  <c r="I5250" i="5"/>
  <c r="I5234" i="5"/>
  <c r="I5218" i="5"/>
  <c r="I5347" i="5"/>
  <c r="I5186" i="5"/>
  <c r="I5170" i="5"/>
  <c r="I5154" i="5"/>
  <c r="I5138" i="5"/>
  <c r="I5122" i="5"/>
  <c r="I5106" i="5"/>
  <c r="I5090" i="5"/>
  <c r="I5467" i="5"/>
  <c r="I5058" i="5"/>
  <c r="I5042" i="5"/>
  <c r="I5026" i="5"/>
  <c r="I5010" i="5"/>
  <c r="I4994" i="5"/>
  <c r="I4978" i="5"/>
  <c r="I4962" i="5"/>
  <c r="I5392" i="5"/>
  <c r="I4930" i="5"/>
  <c r="I4914" i="5"/>
  <c r="I4898" i="5"/>
  <c r="I4882" i="5"/>
  <c r="I4866" i="5"/>
  <c r="I1803" i="5"/>
  <c r="I1783" i="5"/>
  <c r="I1395" i="5"/>
  <c r="I1723" i="5"/>
  <c r="I1691" i="5"/>
  <c r="I1659" i="5"/>
  <c r="I1619" i="5"/>
  <c r="I1583" i="5"/>
  <c r="I1551" i="5"/>
  <c r="I5565" i="5"/>
  <c r="I5549" i="5"/>
  <c r="I5533" i="5"/>
  <c r="I5517" i="5"/>
  <c r="I5501" i="5"/>
  <c r="I5485" i="5"/>
  <c r="I5469" i="5"/>
  <c r="I5453" i="5"/>
  <c r="I5210" i="5"/>
  <c r="I5421" i="5"/>
  <c r="I5405" i="5"/>
  <c r="I5389" i="5"/>
  <c r="I5373" i="5"/>
  <c r="I5357" i="5"/>
  <c r="I5341" i="5"/>
  <c r="I5325" i="5"/>
  <c r="I5309" i="5"/>
  <c r="I5293" i="5"/>
  <c r="I5277" i="5"/>
  <c r="I5261" i="5"/>
  <c r="I5245" i="5"/>
  <c r="I5229" i="5"/>
  <c r="I5213" i="5"/>
  <c r="I5197" i="5"/>
  <c r="I5181" i="5"/>
  <c r="I1811" i="5"/>
  <c r="I1759" i="5"/>
  <c r="I5560" i="5"/>
  <c r="I5544" i="5"/>
  <c r="I267" i="5"/>
  <c r="I251" i="5"/>
  <c r="I235" i="5"/>
  <c r="I219" i="5"/>
  <c r="I203" i="5"/>
  <c r="I175" i="5"/>
  <c r="I159" i="5"/>
  <c r="I143" i="5"/>
  <c r="I127" i="5"/>
  <c r="I111" i="5"/>
  <c r="I95" i="5"/>
  <c r="I79" i="5"/>
  <c r="I63" i="5"/>
  <c r="I47" i="5"/>
  <c r="I31" i="5"/>
  <c r="I15" i="5"/>
  <c r="I4862" i="5"/>
  <c r="I4846" i="5"/>
  <c r="I4830" i="5"/>
  <c r="I4814" i="5"/>
  <c r="I4798" i="5"/>
  <c r="I4782" i="5"/>
  <c r="I4766" i="5"/>
  <c r="I4750" i="5"/>
  <c r="I4734" i="5"/>
  <c r="I4718" i="5"/>
  <c r="I4702" i="5"/>
  <c r="I4686" i="5"/>
  <c r="I5208" i="5"/>
  <c r="I5185" i="5"/>
  <c r="I4638" i="5"/>
  <c r="I4622" i="5"/>
  <c r="I4606" i="5"/>
  <c r="I4590" i="5"/>
  <c r="I4574" i="5"/>
  <c r="I4558" i="5"/>
  <c r="I4542" i="5"/>
  <c r="I4526" i="5"/>
  <c r="I4510" i="5"/>
  <c r="I4494" i="5"/>
  <c r="I4478" i="5"/>
  <c r="I4462" i="5"/>
  <c r="I4446" i="5"/>
  <c r="I4430" i="5"/>
  <c r="I4414" i="5"/>
  <c r="I4398" i="5"/>
  <c r="I4382" i="5"/>
  <c r="I4366" i="5"/>
  <c r="I4350" i="5"/>
  <c r="I4334" i="5"/>
  <c r="I4318" i="5"/>
  <c r="I4302" i="5"/>
  <c r="I4286" i="5"/>
  <c r="I4270" i="5"/>
  <c r="I4254" i="5"/>
  <c r="I4238" i="5"/>
  <c r="I4222" i="5"/>
  <c r="I4206" i="5"/>
  <c r="I4190" i="5"/>
  <c r="I4174" i="5"/>
  <c r="I4158" i="5"/>
  <c r="I4142" i="5"/>
  <c r="I4126" i="5"/>
  <c r="I4110" i="5"/>
  <c r="I4094" i="5"/>
  <c r="I4078" i="5"/>
  <c r="I4062" i="5"/>
  <c r="I4046" i="5"/>
  <c r="I4030" i="5"/>
  <c r="I4014" i="5"/>
  <c r="I3998" i="5"/>
  <c r="I3982" i="5"/>
  <c r="I3966" i="5"/>
  <c r="I3950" i="5"/>
  <c r="I3934" i="5"/>
  <c r="I3918" i="5"/>
  <c r="I3902" i="5"/>
  <c r="I3886" i="5"/>
  <c r="I3870" i="5"/>
  <c r="I3854" i="5"/>
  <c r="I3838" i="5"/>
  <c r="I3822" i="5"/>
  <c r="I3806" i="5"/>
  <c r="I3790" i="5"/>
  <c r="I3774" i="5"/>
  <c r="I3758" i="5"/>
  <c r="I3742" i="5"/>
  <c r="I3726" i="5"/>
  <c r="I3710" i="5"/>
  <c r="I3694" i="5"/>
  <c r="I3678" i="5"/>
  <c r="I3662" i="5"/>
  <c r="I3646" i="5"/>
  <c r="I3630" i="5"/>
  <c r="I3614" i="5"/>
  <c r="I3598" i="5"/>
  <c r="I3582" i="5"/>
  <c r="I3566" i="5"/>
  <c r="I3550" i="5"/>
  <c r="I3534" i="5"/>
  <c r="I3518" i="5"/>
  <c r="I3502" i="5"/>
  <c r="I3486" i="5"/>
  <c r="I3470" i="5"/>
  <c r="I4027" i="5"/>
  <c r="I3438" i="5"/>
  <c r="I3422" i="5"/>
  <c r="I3406" i="5"/>
  <c r="I3390" i="5"/>
  <c r="I3374" i="5"/>
  <c r="I3358" i="5"/>
  <c r="I3342" i="5"/>
  <c r="I3326" i="5"/>
  <c r="I3310" i="5"/>
  <c r="I3294" i="5"/>
  <c r="I3278" i="5"/>
  <c r="I3262" i="5"/>
  <c r="I3246" i="5"/>
  <c r="I3230" i="5"/>
  <c r="I3214" i="5"/>
  <c r="I3198" i="5"/>
  <c r="I3182" i="5"/>
  <c r="I3166" i="5"/>
  <c r="I3150" i="5"/>
  <c r="I3913" i="5"/>
  <c r="I3118" i="5"/>
  <c r="I3102" i="5"/>
  <c r="I3086" i="5"/>
  <c r="I3070" i="5"/>
  <c r="I3054" i="5"/>
  <c r="I3038" i="5"/>
  <c r="I3022" i="5"/>
  <c r="I3006" i="5"/>
  <c r="I2990" i="5"/>
  <c r="I2974" i="5"/>
  <c r="I2958" i="5"/>
  <c r="I2942" i="5"/>
  <c r="I2926" i="5"/>
  <c r="I2910" i="5"/>
  <c r="I2894" i="5"/>
  <c r="I2878" i="5"/>
  <c r="I2862" i="5"/>
  <c r="I2846" i="5"/>
  <c r="I2830" i="5"/>
  <c r="I2814" i="5"/>
  <c r="I2798" i="5"/>
  <c r="I2782" i="5"/>
  <c r="I2811" i="5"/>
  <c r="I2750" i="5"/>
  <c r="I2734" i="5"/>
  <c r="I2718" i="5"/>
  <c r="I2702" i="5"/>
  <c r="I2686" i="5"/>
  <c r="I2670" i="5"/>
  <c r="I2654" i="5"/>
  <c r="I2638" i="5"/>
  <c r="I2622" i="5"/>
  <c r="I2606" i="5"/>
  <c r="I2590" i="5"/>
  <c r="I2574" i="5"/>
  <c r="I2558" i="5"/>
  <c r="I2542" i="5"/>
  <c r="I2526" i="5"/>
  <c r="I2510" i="5"/>
  <c r="I2494" i="5"/>
  <c r="I2478" i="5"/>
  <c r="I2462" i="5"/>
  <c r="I2446" i="5"/>
  <c r="I2430" i="5"/>
  <c r="I2414" i="5"/>
  <c r="I2398" i="5"/>
  <c r="I2382" i="5"/>
  <c r="I2366" i="5"/>
  <c r="I2350" i="5"/>
  <c r="I2334" i="5"/>
  <c r="I2318" i="5"/>
  <c r="I2302" i="5"/>
  <c r="I2286" i="5"/>
  <c r="I2270" i="5"/>
  <c r="I2254" i="5"/>
  <c r="I2234" i="5"/>
  <c r="I2218" i="5"/>
  <c r="I2202" i="5"/>
  <c r="I2186" i="5"/>
  <c r="I2170" i="5"/>
  <c r="I2154" i="5"/>
  <c r="I2138" i="5"/>
  <c r="I5169" i="5"/>
  <c r="I5153" i="5"/>
  <c r="I5137" i="5"/>
  <c r="I5121" i="5"/>
  <c r="I5105" i="5"/>
  <c r="I5089" i="5"/>
  <c r="I5073" i="5"/>
  <c r="I5057" i="5"/>
  <c r="I5041" i="5"/>
  <c r="I5025" i="5"/>
  <c r="I5009" i="5"/>
  <c r="I4993" i="5"/>
  <c r="I5063" i="5"/>
  <c r="I4961" i="5"/>
  <c r="I4945" i="5"/>
  <c r="I4929" i="5"/>
  <c r="I4913" i="5"/>
  <c r="I4897" i="5"/>
  <c r="I4881" i="5"/>
  <c r="I4865" i="5"/>
  <c r="I4849" i="5"/>
  <c r="I4833" i="5"/>
  <c r="I4817" i="5"/>
  <c r="I4801" i="5"/>
  <c r="I4785" i="5"/>
  <c r="I4769" i="5"/>
  <c r="I4753" i="5"/>
  <c r="I4737" i="5"/>
  <c r="I4721" i="5"/>
  <c r="I4705" i="5"/>
  <c r="I4689" i="5"/>
  <c r="I4673" i="5"/>
  <c r="I5379" i="5"/>
  <c r="I4641" i="5"/>
  <c r="I4625" i="5"/>
  <c r="I4609" i="5"/>
  <c r="I4593" i="5"/>
  <c r="I4577" i="5"/>
  <c r="I4561" i="5"/>
  <c r="I4545" i="5"/>
  <c r="I4529" i="5"/>
  <c r="I4591" i="5"/>
  <c r="I4497" i="5"/>
  <c r="I4481" i="5"/>
  <c r="I4465" i="5"/>
  <c r="I4449" i="5"/>
  <c r="I4433" i="5"/>
  <c r="I4417" i="5"/>
  <c r="I4401" i="5"/>
  <c r="I4385" i="5"/>
  <c r="I4369" i="5"/>
  <c r="I4353" i="5"/>
  <c r="I4337" i="5"/>
  <c r="I4321" i="5"/>
  <c r="I4301" i="5"/>
  <c r="I4285" i="5"/>
  <c r="I4269" i="5"/>
  <c r="I4253" i="5"/>
  <c r="I4237" i="5"/>
  <c r="I4221" i="5"/>
  <c r="I4205" i="5"/>
  <c r="I403" i="5"/>
  <c r="I4173" i="5"/>
  <c r="I4157" i="5"/>
  <c r="I4141" i="5"/>
  <c r="I4125" i="5"/>
  <c r="I4109" i="5"/>
  <c r="I4093" i="5"/>
  <c r="I4077" i="5"/>
  <c r="I4061" i="5"/>
  <c r="I4045" i="5"/>
  <c r="I4029" i="5"/>
  <c r="I4013" i="5"/>
  <c r="I3997" i="5"/>
  <c r="I3981" i="5"/>
  <c r="I3965" i="5"/>
  <c r="I3949" i="5"/>
  <c r="I3933" i="5"/>
  <c r="I3917" i="5"/>
  <c r="I3901" i="5"/>
  <c r="I3885" i="5"/>
  <c r="I3869" i="5"/>
  <c r="I3853" i="5"/>
  <c r="I3837" i="5"/>
  <c r="I3821" i="5"/>
  <c r="I3805" i="5"/>
  <c r="I3789" i="5"/>
  <c r="I3773" i="5"/>
  <c r="I3757" i="5"/>
  <c r="I3741" i="5"/>
  <c r="I3725" i="5"/>
  <c r="I3709" i="5"/>
  <c r="I3693" i="5"/>
  <c r="I3677" i="5"/>
  <c r="I3661" i="5"/>
  <c r="I5559" i="5"/>
  <c r="I5491" i="5"/>
  <c r="I5447" i="5"/>
  <c r="I5403" i="5"/>
  <c r="I5359" i="5"/>
  <c r="I5311" i="5"/>
  <c r="I3201" i="5"/>
  <c r="I5227" i="5"/>
  <c r="I4918" i="5"/>
  <c r="I5143" i="5"/>
  <c r="I5099" i="5"/>
  <c r="I5055" i="5"/>
  <c r="I5011" i="5"/>
  <c r="I4967" i="5"/>
  <c r="I4923" i="5"/>
  <c r="I4879" i="5"/>
  <c r="I4843" i="5"/>
  <c r="I4799" i="5"/>
  <c r="I4755" i="5"/>
  <c r="I4711" i="5"/>
  <c r="I4667" i="5"/>
  <c r="I4619" i="5"/>
  <c r="I4571" i="5"/>
  <c r="I4527" i="5"/>
  <c r="I4479" i="5"/>
  <c r="I4435" i="5"/>
  <c r="I4391" i="5"/>
  <c r="I4347" i="5"/>
  <c r="I4315" i="5"/>
  <c r="I4299" i="5"/>
  <c r="I4275" i="5"/>
  <c r="I4251" i="5"/>
  <c r="I4227" i="5"/>
  <c r="I4203" i="5"/>
  <c r="I4179" i="5"/>
  <c r="I4155" i="5"/>
  <c r="I4131" i="5"/>
  <c r="I4107" i="5"/>
  <c r="I4079" i="5"/>
  <c r="I4055" i="5"/>
  <c r="I4031" i="5"/>
  <c r="I4234" i="5"/>
  <c r="I3987" i="5"/>
  <c r="I3927" i="5"/>
  <c r="I3871" i="5"/>
  <c r="I3835" i="5"/>
  <c r="I3799" i="5"/>
  <c r="I3767" i="5"/>
  <c r="I3727" i="5"/>
  <c r="I3699" i="5"/>
  <c r="I3671" i="5"/>
  <c r="I3651" i="5"/>
  <c r="I3635" i="5"/>
  <c r="I3619" i="5"/>
  <c r="I1855" i="5"/>
  <c r="I5543" i="5"/>
  <c r="I5523" i="5"/>
  <c r="I5499" i="5"/>
  <c r="I5475" i="5"/>
  <c r="I5451" i="5"/>
  <c r="I5427" i="5"/>
  <c r="I5399" i="5"/>
  <c r="I5375" i="5"/>
  <c r="I5351" i="5"/>
  <c r="I5323" i="5"/>
  <c r="I5299" i="5"/>
  <c r="I5275" i="5"/>
  <c r="I5251" i="5"/>
  <c r="I5223" i="5"/>
  <c r="I5199" i="5"/>
  <c r="I5171" i="5"/>
  <c r="I3229" i="5"/>
  <c r="I5119" i="5"/>
  <c r="I5095" i="5"/>
  <c r="I5071" i="5"/>
  <c r="I5047" i="5"/>
  <c r="I5019" i="5"/>
  <c r="I4995" i="5"/>
  <c r="I4971" i="5"/>
  <c r="I4947" i="5"/>
  <c r="I4919" i="5"/>
  <c r="I4895" i="5"/>
  <c r="I4867" i="5"/>
  <c r="I4839" i="5"/>
  <c r="I5243" i="5"/>
  <c r="I4787" i="5"/>
  <c r="I4763" i="5"/>
  <c r="I4739" i="5"/>
  <c r="I4715" i="5"/>
  <c r="I4687" i="5"/>
  <c r="I4663" i="5"/>
  <c r="I4639" i="5"/>
  <c r="I4615" i="5"/>
  <c r="I4595" i="5"/>
  <c r="I4567" i="5"/>
  <c r="I4543" i="5"/>
  <c r="I4519" i="5"/>
  <c r="I4495" i="5"/>
  <c r="I4467" i="5"/>
  <c r="I4443" i="5"/>
  <c r="I4419" i="5"/>
  <c r="I4395" i="5"/>
  <c r="I4367" i="5"/>
  <c r="I4343" i="5"/>
  <c r="I4307" i="5"/>
  <c r="I4255" i="5"/>
  <c r="I4211" i="5"/>
  <c r="I4167" i="5"/>
  <c r="I4115" i="5"/>
  <c r="I4071" i="5"/>
  <c r="I4023" i="5"/>
  <c r="I3975" i="5"/>
  <c r="I3955" i="5"/>
  <c r="I3939" i="5"/>
  <c r="I3915" i="5"/>
  <c r="I3895" i="5"/>
  <c r="I3867" i="5"/>
  <c r="I3839" i="5"/>
  <c r="I3811" i="5"/>
  <c r="I3779" i="5"/>
  <c r="I3751" i="5"/>
  <c r="I3723" i="5"/>
  <c r="I3687" i="5"/>
  <c r="I3603" i="5"/>
  <c r="I3583" i="5"/>
  <c r="I3567" i="5"/>
  <c r="I3551" i="5"/>
  <c r="I3535" i="5"/>
  <c r="I3519" i="5"/>
  <c r="I3503" i="5"/>
  <c r="I3487" i="5"/>
  <c r="I3471" i="5"/>
  <c r="I3455" i="5"/>
  <c r="I3439" i="5"/>
  <c r="I3423" i="5"/>
  <c r="I3407" i="5"/>
  <c r="I3391" i="5"/>
  <c r="I3375" i="5"/>
  <c r="I3359" i="5"/>
  <c r="I3343" i="5"/>
  <c r="I3327" i="5"/>
  <c r="I3311" i="5"/>
  <c r="I3295" i="5"/>
  <c r="I3279" i="5"/>
  <c r="I3263" i="5"/>
  <c r="I3247" i="5"/>
  <c r="I3231" i="5"/>
  <c r="I3215" i="5"/>
  <c r="I3199" i="5"/>
  <c r="I3183" i="5"/>
  <c r="I3167" i="5"/>
  <c r="I1566" i="5"/>
  <c r="I3135" i="5"/>
  <c r="I3119" i="5"/>
  <c r="I3103" i="5"/>
  <c r="I3087" i="5"/>
  <c r="I3071" i="5"/>
  <c r="I2969" i="5"/>
  <c r="I3039" i="5"/>
  <c r="I3023" i="5"/>
  <c r="I3007" i="5"/>
  <c r="I2991" i="5"/>
  <c r="I2975" i="5"/>
  <c r="I2959" i="5"/>
  <c r="I2943" i="5"/>
  <c r="I2927" i="5"/>
  <c r="I2911" i="5"/>
  <c r="I2895" i="5"/>
  <c r="I2879" i="5"/>
  <c r="I2863" i="5"/>
  <c r="I2847" i="5"/>
  <c r="I2831" i="5"/>
  <c r="I2815" i="5"/>
  <c r="I2799" i="5"/>
  <c r="I2783" i="5"/>
  <c r="I2767" i="5"/>
  <c r="I2751" i="5"/>
  <c r="I2735" i="5"/>
  <c r="I2719" i="5"/>
  <c r="I2703" i="5"/>
  <c r="I2687" i="5"/>
  <c r="I2671" i="5"/>
  <c r="I2655" i="5"/>
  <c r="I2639" i="5"/>
  <c r="I2623" i="5"/>
  <c r="I2607" i="5"/>
  <c r="I2591" i="5"/>
  <c r="I2575" i="5"/>
  <c r="I2559" i="5"/>
  <c r="I2543" i="5"/>
  <c r="I2527" i="5"/>
  <c r="I2511" i="5"/>
  <c r="I2495" i="5"/>
  <c r="I2479" i="5"/>
  <c r="I2463" i="5"/>
  <c r="I2447" i="5"/>
  <c r="I2431" i="5"/>
  <c r="I2415" i="5"/>
  <c r="I1915" i="5"/>
  <c r="I2383" i="5"/>
  <c r="I2367" i="5"/>
  <c r="I2351" i="5"/>
  <c r="I2335" i="5"/>
  <c r="I2319" i="5"/>
  <c r="I2303" i="5"/>
  <c r="I2287" i="5"/>
  <c r="I2271" i="5"/>
  <c r="I2255" i="5"/>
  <c r="I2243" i="5"/>
  <c r="I2227" i="5"/>
  <c r="I2211" i="5"/>
  <c r="I2195" i="5"/>
  <c r="I2179" i="5"/>
  <c r="I2163" i="5"/>
  <c r="I2147" i="5"/>
  <c r="I2131" i="5"/>
  <c r="I2115" i="5"/>
  <c r="I2099" i="5"/>
  <c r="I2083" i="5"/>
  <c r="I2055" i="5"/>
  <c r="I2039" i="5"/>
  <c r="I2023" i="5"/>
  <c r="I2007" i="5"/>
  <c r="I1991" i="5"/>
  <c r="I1975" i="5"/>
  <c r="I1959" i="5"/>
  <c r="I1943" i="5"/>
  <c r="I1927" i="5"/>
  <c r="I1911" i="5"/>
  <c r="I1895" i="5"/>
  <c r="I1879" i="5"/>
  <c r="I1859" i="5"/>
  <c r="I1827" i="5"/>
  <c r="I1719" i="5"/>
  <c r="I1687" i="5"/>
  <c r="I1655" i="5"/>
  <c r="I1623" i="5"/>
  <c r="I1595" i="5"/>
  <c r="I1612" i="5"/>
  <c r="I1519" i="5"/>
  <c r="I1503" i="5"/>
  <c r="I1487" i="5"/>
  <c r="I1471" i="5"/>
  <c r="I1455" i="5"/>
  <c r="I1439" i="5"/>
  <c r="I1423" i="5"/>
  <c r="I1407" i="5"/>
  <c r="I1391" i="5"/>
  <c r="I1367" i="5"/>
  <c r="I1351" i="5"/>
  <c r="I1335" i="5"/>
  <c r="I1319" i="5"/>
  <c r="I1303" i="5"/>
  <c r="I1287" i="5"/>
  <c r="I1271" i="5"/>
  <c r="I1255" i="5"/>
  <c r="I1239" i="5"/>
  <c r="I1223" i="5"/>
  <c r="I1207" i="5"/>
  <c r="I1191" i="5"/>
  <c r="I1175" i="5"/>
  <c r="I1159" i="5"/>
  <c r="I1143" i="5"/>
  <c r="I1127" i="5"/>
  <c r="I1111" i="5"/>
  <c r="I1095" i="5"/>
  <c r="I1079" i="5"/>
  <c r="I1063" i="5"/>
  <c r="I1047" i="5"/>
  <c r="I1031" i="5"/>
  <c r="I1015" i="5"/>
  <c r="I999" i="5"/>
  <c r="I983" i="5"/>
  <c r="I967" i="5"/>
  <c r="I951" i="5"/>
  <c r="I935" i="5"/>
  <c r="I919" i="5"/>
  <c r="I903" i="5"/>
  <c r="I887" i="5"/>
  <c r="I871" i="5"/>
  <c r="I855" i="5"/>
  <c r="I839" i="5"/>
  <c r="I823" i="5"/>
  <c r="I807" i="5"/>
  <c r="I791" i="5"/>
  <c r="I775" i="5"/>
  <c r="I759" i="5"/>
  <c r="I743" i="5"/>
  <c r="I727" i="5"/>
  <c r="I711" i="5"/>
  <c r="I695" i="5"/>
  <c r="I679" i="5"/>
  <c r="I663" i="5"/>
  <c r="I635" i="5"/>
  <c r="I619" i="5"/>
  <c r="I603" i="5"/>
  <c r="I587" i="5"/>
  <c r="I571" i="5"/>
  <c r="I555" i="5"/>
  <c r="I539" i="5"/>
  <c r="I523" i="5"/>
  <c r="I507" i="5"/>
  <c r="I491" i="5"/>
  <c r="I475" i="5"/>
  <c r="I459" i="5"/>
  <c r="I443" i="5"/>
  <c r="I427" i="5"/>
  <c r="I411" i="5"/>
  <c r="I395" i="5"/>
  <c r="I379" i="5"/>
  <c r="I363" i="5"/>
  <c r="I347" i="5"/>
  <c r="I331" i="5"/>
  <c r="I315" i="5"/>
  <c r="I299" i="5"/>
  <c r="I283" i="5"/>
  <c r="I1555" i="5"/>
  <c r="I5566" i="5"/>
  <c r="I5550" i="5"/>
  <c r="I5534" i="5"/>
  <c r="I5518" i="5"/>
  <c r="I5502" i="5"/>
  <c r="I5486" i="5"/>
  <c r="I5470" i="5"/>
  <c r="I5454" i="5"/>
  <c r="I5438" i="5"/>
  <c r="I5422" i="5"/>
  <c r="I5406" i="5"/>
  <c r="I5390" i="5"/>
  <c r="I5374" i="5"/>
  <c r="I5358" i="5"/>
  <c r="I5342" i="5"/>
  <c r="I5326" i="5"/>
  <c r="I5310" i="5"/>
  <c r="I5294" i="5"/>
  <c r="I5278" i="5"/>
  <c r="I5262" i="5"/>
  <c r="I5246" i="5"/>
  <c r="I5230" i="5"/>
  <c r="I4748" i="5"/>
  <c r="I5198" i="5"/>
  <c r="I5182" i="5"/>
  <c r="I5166" i="5"/>
  <c r="I5150" i="5"/>
  <c r="I5134" i="5"/>
  <c r="I5118" i="5"/>
  <c r="I5102" i="5"/>
  <c r="I5086" i="5"/>
  <c r="I5428" i="5"/>
  <c r="I5054" i="5"/>
  <c r="I5038" i="5"/>
  <c r="I5022" i="5"/>
  <c r="I5006" i="5"/>
  <c r="I4990" i="5"/>
  <c r="I4974" i="5"/>
  <c r="I4958" i="5"/>
  <c r="I4942" i="5"/>
  <c r="I5236" i="5"/>
  <c r="I4910" i="5"/>
  <c r="I4894" i="5"/>
  <c r="I4878" i="5"/>
  <c r="I1847" i="5"/>
  <c r="I1799" i="5"/>
  <c r="I1775" i="5"/>
  <c r="I1751" i="5"/>
  <c r="I1715" i="5"/>
  <c r="I1683" i="5"/>
  <c r="I1651" i="5"/>
  <c r="I1611" i="5"/>
  <c r="I1579" i="5"/>
  <c r="I1539" i="5"/>
  <c r="I5561" i="5"/>
  <c r="I5545" i="5"/>
  <c r="I5529" i="5"/>
  <c r="I5513" i="5"/>
  <c r="I5497" i="5"/>
  <c r="I5481" i="5"/>
  <c r="I5465" i="5"/>
  <c r="I5449" i="5"/>
  <c r="I5433" i="5"/>
  <c r="I5417" i="5"/>
  <c r="I5401" i="5"/>
  <c r="I5385" i="5"/>
  <c r="I5369" i="5"/>
  <c r="I5353" i="5"/>
  <c r="I5337" i="5"/>
  <c r="I5321" i="5"/>
  <c r="I5305" i="5"/>
  <c r="I5289" i="5"/>
  <c r="I5273" i="5"/>
  <c r="I5257" i="5"/>
  <c r="I4815" i="5"/>
  <c r="I5225" i="5"/>
  <c r="I5209" i="5"/>
  <c r="I5193" i="5"/>
  <c r="I1823" i="5"/>
  <c r="I1787" i="5"/>
  <c r="I1743" i="5"/>
  <c r="I5556" i="5"/>
  <c r="I5540" i="5"/>
  <c r="I263" i="5"/>
  <c r="I247" i="5"/>
  <c r="I231" i="5"/>
  <c r="I215" i="5"/>
  <c r="I199" i="5"/>
  <c r="I187" i="5"/>
  <c r="I171" i="5"/>
  <c r="I155" i="5"/>
  <c r="I139" i="5"/>
  <c r="I123" i="5"/>
  <c r="I107" i="5"/>
  <c r="I91" i="5"/>
  <c r="I75" i="5"/>
  <c r="I59" i="5"/>
  <c r="I43" i="5"/>
  <c r="I27" i="5"/>
  <c r="I11" i="5"/>
  <c r="I4858" i="5"/>
  <c r="I4842" i="5"/>
  <c r="I4826" i="5"/>
  <c r="I4810" i="5"/>
  <c r="I4794" i="5"/>
  <c r="I3139" i="5"/>
  <c r="I4762" i="5"/>
  <c r="I4821" i="5"/>
  <c r="I4730" i="5"/>
  <c r="I4714" i="5"/>
  <c r="I4698" i="5"/>
  <c r="I5271" i="5"/>
  <c r="I4666" i="5"/>
  <c r="I4650" i="5"/>
  <c r="I4634" i="5"/>
  <c r="I4618" i="5"/>
  <c r="I4602" i="5"/>
  <c r="I4586" i="5"/>
  <c r="I4570" i="5"/>
  <c r="I4554" i="5"/>
  <c r="I4538" i="5"/>
  <c r="I4522" i="5"/>
  <c r="I4506" i="5"/>
  <c r="I4490" i="5"/>
  <c r="I4474" i="5"/>
  <c r="I4458" i="5"/>
  <c r="I4442" i="5"/>
  <c r="I4426" i="5"/>
  <c r="I4410" i="5"/>
  <c r="I4394" i="5"/>
  <c r="I4378" i="5"/>
  <c r="I4362" i="5"/>
  <c r="I4346" i="5"/>
  <c r="I4330" i="5"/>
  <c r="I4314" i="5"/>
  <c r="I4298" i="5"/>
  <c r="I4282" i="5"/>
  <c r="I4266" i="5"/>
  <c r="I4250" i="5"/>
  <c r="I3134" i="5"/>
  <c r="I4218" i="5"/>
  <c r="I4202" i="5"/>
  <c r="I4186" i="5"/>
  <c r="I4170" i="5"/>
  <c r="I4154" i="5"/>
  <c r="I4138" i="5"/>
  <c r="I4122" i="5"/>
  <c r="I4106" i="5"/>
  <c r="I4090" i="5"/>
  <c r="I4074" i="5"/>
  <c r="I4058" i="5"/>
  <c r="I4042" i="5"/>
  <c r="I4026" i="5"/>
  <c r="I4010" i="5"/>
  <c r="I3994" i="5"/>
  <c r="I3978" i="5"/>
  <c r="I3962" i="5"/>
  <c r="I3946" i="5"/>
  <c r="I3930" i="5"/>
  <c r="I3914" i="5"/>
  <c r="I3898" i="5"/>
  <c r="I3882" i="5"/>
  <c r="I3866" i="5"/>
  <c r="I3850" i="5"/>
  <c r="I3834" i="5"/>
  <c r="I3818" i="5"/>
  <c r="I3802" i="5"/>
  <c r="I3786" i="5"/>
  <c r="I3770" i="5"/>
  <c r="I3754" i="5"/>
  <c r="I3738" i="5"/>
  <c r="I3722" i="5"/>
  <c r="I3706" i="5"/>
  <c r="I3690" i="5"/>
  <c r="I3674" i="5"/>
  <c r="I3658" i="5"/>
  <c r="I3642" i="5"/>
  <c r="I3626" i="5"/>
  <c r="I3610" i="5"/>
  <c r="I3594" i="5"/>
  <c r="I3578" i="5"/>
  <c r="I3562" i="5"/>
  <c r="I3546" i="5"/>
  <c r="I3530" i="5"/>
  <c r="I3514" i="5"/>
  <c r="I4034" i="5"/>
  <c r="I3482" i="5"/>
  <c r="I3466" i="5"/>
  <c r="I3450" i="5"/>
  <c r="I3434" i="5"/>
  <c r="I3418" i="5"/>
  <c r="I3402" i="5"/>
  <c r="I3386" i="5"/>
  <c r="I3370" i="5"/>
  <c r="I3354" i="5"/>
  <c r="I3338" i="5"/>
  <c r="I3322" i="5"/>
  <c r="I3306" i="5"/>
  <c r="I3290" i="5"/>
  <c r="I3274" i="5"/>
  <c r="I3258" i="5"/>
  <c r="I3242" i="5"/>
  <c r="I3226" i="5"/>
  <c r="I3210" i="5"/>
  <c r="I3194" i="5"/>
  <c r="I3178" i="5"/>
  <c r="I3162" i="5"/>
  <c r="I3146" i="5"/>
  <c r="I3130" i="5"/>
  <c r="I3114" i="5"/>
  <c r="I3098" i="5"/>
  <c r="I3082" i="5"/>
  <c r="I3066" i="5"/>
  <c r="I3050" i="5"/>
  <c r="I3034" i="5"/>
  <c r="I3858" i="5"/>
  <c r="I3002" i="5"/>
  <c r="I2986" i="5"/>
  <c r="I2970" i="5"/>
  <c r="I2954" i="5"/>
  <c r="I2938" i="5"/>
  <c r="I2922" i="5"/>
  <c r="I2906" i="5"/>
  <c r="I2890" i="5"/>
  <c r="I2874" i="5"/>
  <c r="I1563" i="5"/>
  <c r="I2842" i="5"/>
  <c r="I2826" i="5"/>
  <c r="I2810" i="5"/>
  <c r="I2794" i="5"/>
  <c r="I2778" i="5"/>
  <c r="I2762" i="5"/>
  <c r="I2746" i="5"/>
  <c r="I2730" i="5"/>
  <c r="I2714" i="5"/>
  <c r="I2698" i="5"/>
  <c r="I2682" i="5"/>
  <c r="I2666" i="5"/>
  <c r="I2650" i="5"/>
  <c r="I2634" i="5"/>
  <c r="I2618" i="5"/>
  <c r="I2602" i="5"/>
  <c r="I2586" i="5"/>
  <c r="I2570" i="5"/>
  <c r="I2554" i="5"/>
  <c r="I2538" i="5"/>
  <c r="I2522" i="5"/>
  <c r="I2506" i="5"/>
  <c r="I2490" i="5"/>
  <c r="I2474" i="5"/>
  <c r="I2458" i="5"/>
  <c r="I2442" i="5"/>
  <c r="I2426" i="5"/>
  <c r="I2410" i="5"/>
  <c r="I2394" i="5"/>
  <c r="I2378" i="5"/>
  <c r="I2362" i="5"/>
  <c r="I2346" i="5"/>
  <c r="I2330" i="5"/>
  <c r="I2314" i="5"/>
  <c r="I2298" i="5"/>
  <c r="I2282" i="5"/>
  <c r="I2266" i="5"/>
  <c r="I2250" i="5"/>
  <c r="I2230" i="5"/>
  <c r="I2214" i="5"/>
  <c r="I2198" i="5"/>
  <c r="I2182" i="5"/>
  <c r="I2166" i="5"/>
  <c r="I2150" i="5"/>
  <c r="I2134" i="5"/>
  <c r="I5165" i="5"/>
  <c r="I5149" i="5"/>
  <c r="I5133" i="5"/>
  <c r="I5117" i="5"/>
  <c r="I5101" i="5"/>
  <c r="I5085" i="5"/>
  <c r="I5069" i="5"/>
  <c r="I5053" i="5"/>
  <c r="I5037" i="5"/>
  <c r="I5202" i="5"/>
  <c r="I5005" i="5"/>
  <c r="I4989" i="5"/>
  <c r="I4973" i="5"/>
  <c r="I4957" i="5"/>
  <c r="I4941" i="5"/>
  <c r="I4925" i="5"/>
  <c r="I4909" i="5"/>
  <c r="I4893" i="5"/>
  <c r="I4877" i="5"/>
  <c r="I4953" i="5"/>
  <c r="I4845" i="5"/>
  <c r="I4829" i="5"/>
  <c r="I4813" i="5"/>
  <c r="I4797" i="5"/>
  <c r="I5200" i="5"/>
  <c r="I4765" i="5"/>
  <c r="I4749" i="5"/>
  <c r="I4733" i="5"/>
  <c r="I4717" i="5"/>
  <c r="I5270" i="5"/>
  <c r="I4685" i="5"/>
  <c r="I4669" i="5"/>
  <c r="I4653" i="5"/>
  <c r="I4637" i="5"/>
  <c r="I4621" i="5"/>
  <c r="I4605" i="5"/>
  <c r="I4589" i="5"/>
  <c r="I4573" i="5"/>
  <c r="I4557" i="5"/>
  <c r="I4541" i="5"/>
  <c r="I4525" i="5"/>
  <c r="I4509" i="5"/>
  <c r="I4493" i="5"/>
  <c r="I4477" i="5"/>
  <c r="I4461" i="5"/>
  <c r="I4445" i="5"/>
  <c r="I4429" i="5"/>
  <c r="I4413" i="5"/>
  <c r="I4397" i="5"/>
  <c r="I4381" i="5"/>
  <c r="I4365" i="5"/>
  <c r="I4349" i="5"/>
  <c r="I4333" i="5"/>
  <c r="I4317" i="5"/>
  <c r="I4297" i="5"/>
  <c r="I4281" i="5"/>
  <c r="I4265" i="5"/>
  <c r="I4249" i="5"/>
  <c r="I4233" i="5"/>
  <c r="I4217" i="5"/>
  <c r="I4201" i="5"/>
  <c r="I4185" i="5"/>
  <c r="I4169" i="5"/>
  <c r="I4153" i="5"/>
  <c r="I4137" i="5"/>
  <c r="I4121" i="5"/>
  <c r="I4105" i="5"/>
  <c r="I4089" i="5"/>
  <c r="I4073" i="5"/>
  <c r="I4057" i="5"/>
  <c r="I4041" i="5"/>
  <c r="I4025" i="5"/>
  <c r="I4009" i="5"/>
  <c r="I3993" i="5"/>
  <c r="I3977" i="5"/>
  <c r="I3961" i="5"/>
  <c r="I3945" i="5"/>
  <c r="I3929" i="5"/>
  <c r="I3106" i="5"/>
  <c r="I3897" i="5"/>
  <c r="I3881" i="5"/>
  <c r="I3865" i="5"/>
  <c r="I3849" i="5"/>
  <c r="I3833" i="5"/>
  <c r="I3817" i="5"/>
  <c r="I3801" i="5"/>
  <c r="I3785" i="5"/>
  <c r="I3769" i="5"/>
  <c r="I3753" i="5"/>
  <c r="I3737" i="5"/>
  <c r="I3721" i="5"/>
  <c r="I3705" i="5"/>
  <c r="I3689" i="5"/>
  <c r="I3673" i="5"/>
  <c r="I3657" i="5"/>
  <c r="I3641" i="5"/>
  <c r="I3625" i="5"/>
  <c r="G139" i="5"/>
  <c r="G101" i="5"/>
  <c r="G277" i="5"/>
  <c r="G187" i="5"/>
  <c r="G363" i="5"/>
  <c r="G555" i="5"/>
  <c r="G683" i="5"/>
  <c r="G875" i="5"/>
  <c r="G1067" i="5"/>
  <c r="G1259" i="5"/>
  <c r="G1451" i="5"/>
  <c r="G1643" i="5"/>
  <c r="G1851" i="5"/>
  <c r="G2027" i="5"/>
  <c r="G2203" i="5"/>
  <c r="G2315" i="5"/>
  <c r="G2443" i="5"/>
  <c r="G2639" i="5"/>
  <c r="G2895" i="5"/>
  <c r="G3155" i="5"/>
  <c r="G3303" i="5"/>
  <c r="G3547" i="5"/>
  <c r="G3763" i="5"/>
  <c r="G3947" i="5"/>
  <c r="G4211" i="5"/>
  <c r="G4459" i="5"/>
  <c r="G4723" i="5"/>
  <c r="G4915" i="5"/>
  <c r="G5107" i="5"/>
  <c r="G5299" i="5"/>
  <c r="G5427" i="5"/>
  <c r="G168" i="5"/>
  <c r="G280" i="5"/>
  <c r="G424" i="5"/>
  <c r="G600" i="5"/>
  <c r="G856" i="5"/>
  <c r="G1112" i="5"/>
  <c r="G1368" i="5"/>
  <c r="G1624" i="5"/>
  <c r="G1880" i="5"/>
  <c r="G2124" i="5"/>
  <c r="G657" i="5"/>
  <c r="G1089" i="5"/>
  <c r="G1417" i="5"/>
  <c r="G1649" i="5"/>
  <c r="G1993" i="5"/>
  <c r="G2329" i="5"/>
  <c r="G2661" i="5"/>
  <c r="G3121" i="5"/>
  <c r="G3781" i="5"/>
  <c r="G4701" i="5"/>
  <c r="G2686" i="5"/>
  <c r="G630" i="5"/>
  <c r="G1654" i="5"/>
  <c r="G3386" i="5"/>
  <c r="G3160" i="5"/>
  <c r="G4284" i="5"/>
  <c r="G5312" i="5"/>
  <c r="G4702" i="5"/>
  <c r="G4506" i="5"/>
  <c r="H25" i="5"/>
  <c r="H89" i="5"/>
  <c r="H153" i="5"/>
  <c r="H217" i="5"/>
  <c r="H281" i="5"/>
  <c r="H345" i="5"/>
  <c r="H409" i="5"/>
  <c r="H477" i="5"/>
  <c r="H541" i="5"/>
  <c r="H605" i="5"/>
  <c r="H669" i="5"/>
  <c r="H733" i="5"/>
  <c r="H797" i="5"/>
  <c r="H861" i="5"/>
  <c r="H929" i="5"/>
  <c r="H993" i="5"/>
  <c r="H1057" i="5"/>
  <c r="H1121" i="5"/>
  <c r="H1185" i="5"/>
  <c r="H1249" i="5"/>
  <c r="H1313" i="5"/>
  <c r="H1377" i="5"/>
  <c r="H4802" i="5"/>
  <c r="H1505" i="5"/>
  <c r="H1569" i="5"/>
  <c r="H1633" i="5"/>
  <c r="H26" i="5"/>
  <c r="H90" i="5"/>
  <c r="H154" i="5"/>
  <c r="H246" i="5"/>
  <c r="H310" i="5"/>
  <c r="H374" i="5"/>
  <c r="H438" i="5"/>
  <c r="H502" i="5"/>
  <c r="H566" i="5"/>
  <c r="H630" i="5"/>
  <c r="H694" i="5"/>
  <c r="H758" i="5"/>
  <c r="H822" i="5"/>
  <c r="H5187" i="5"/>
  <c r="H950" i="5"/>
  <c r="H1014" i="5"/>
  <c r="H1078" i="5"/>
  <c r="H1142" i="5"/>
  <c r="H1206" i="5"/>
  <c r="H1270" i="5"/>
  <c r="H1334" i="5"/>
  <c r="H1398" i="5"/>
  <c r="H1462" i="5"/>
  <c r="H1526" i="5"/>
  <c r="H1590" i="5"/>
  <c r="H1654" i="5"/>
  <c r="H1718" i="5"/>
  <c r="H1782" i="5"/>
  <c r="H1846" i="5"/>
  <c r="H1910" i="5"/>
  <c r="H1974" i="5"/>
  <c r="H2038" i="5"/>
  <c r="H2082" i="5"/>
  <c r="H2146" i="5"/>
  <c r="H2210" i="5"/>
  <c r="H2302" i="5"/>
  <c r="H2366" i="5"/>
  <c r="H2430" i="5"/>
  <c r="H2494" i="5"/>
  <c r="H2558" i="5"/>
  <c r="H2622" i="5"/>
  <c r="H15" i="5"/>
  <c r="H79" i="5"/>
  <c r="H143" i="5"/>
  <c r="H211" i="5"/>
  <c r="H275" i="5"/>
  <c r="H339" i="5"/>
  <c r="H3346" i="5"/>
  <c r="H467" i="5"/>
  <c r="H531" i="5"/>
  <c r="H595" i="5"/>
  <c r="H663" i="5"/>
  <c r="H727" i="5"/>
  <c r="H791" i="5"/>
  <c r="H855" i="5"/>
  <c r="H919" i="5"/>
  <c r="H983" i="5"/>
  <c r="H1047" i="5"/>
  <c r="H1111" i="5"/>
  <c r="H12" i="5"/>
  <c r="H2858" i="5"/>
  <c r="H140" i="5"/>
  <c r="H208" i="5"/>
  <c r="H272" i="5"/>
  <c r="H336" i="5"/>
  <c r="H400" i="5"/>
  <c r="H464" i="5"/>
  <c r="H528" i="5"/>
  <c r="H592" i="5"/>
  <c r="H656" i="5"/>
  <c r="H720" i="5"/>
  <c r="H784" i="5"/>
  <c r="H848" i="5"/>
  <c r="H912" i="5"/>
  <c r="H976" i="5"/>
  <c r="H1040" i="5"/>
  <c r="H1104" i="5"/>
  <c r="H1168" i="5"/>
  <c r="H1232" i="5"/>
  <c r="H1296" i="5"/>
  <c r="H1360" i="5"/>
  <c r="H1424" i="5"/>
  <c r="H1488" i="5"/>
  <c r="H1552" i="5"/>
  <c r="H1616" i="5"/>
  <c r="H1680" i="5"/>
  <c r="H1744" i="5"/>
  <c r="H1808" i="5"/>
  <c r="H1872" i="5"/>
  <c r="H1936" i="5"/>
  <c r="H2000" i="5"/>
  <c r="H2064" i="5"/>
  <c r="H2132" i="5"/>
  <c r="H2196" i="5"/>
  <c r="H2264" i="5"/>
  <c r="H2328" i="5"/>
  <c r="H2392" i="5"/>
  <c r="H2456" i="5"/>
  <c r="H2520" i="5"/>
  <c r="H2584" i="5"/>
  <c r="H1685" i="5"/>
  <c r="H1749" i="5"/>
  <c r="H1813" i="5"/>
  <c r="H1877" i="5"/>
  <c r="H1941" i="5"/>
  <c r="H2005" i="5"/>
  <c r="H2069" i="5"/>
  <c r="H2133" i="5"/>
  <c r="H2197" i="5"/>
  <c r="H2265" i="5"/>
  <c r="H2329" i="5"/>
  <c r="H2393" i="5"/>
  <c r="H2457" i="5"/>
  <c r="H2521" i="5"/>
  <c r="H2585" i="5"/>
  <c r="H2649" i="5"/>
  <c r="H2713" i="5"/>
  <c r="H2777" i="5"/>
  <c r="H2841" i="5"/>
  <c r="H2905" i="5"/>
  <c r="H2956" i="5"/>
  <c r="H3033" i="5"/>
  <c r="H3097" i="5"/>
  <c r="H3055" i="5"/>
  <c r="H3225" i="5"/>
  <c r="H3289" i="5"/>
  <c r="H3353" i="5"/>
  <c r="H3417" i="5"/>
  <c r="H3481" i="5"/>
  <c r="H3545" i="5"/>
  <c r="H3609" i="5"/>
  <c r="H3673" i="5"/>
  <c r="H3737" i="5"/>
  <c r="H3801" i="5"/>
  <c r="H2678" i="5"/>
  <c r="H2742" i="5"/>
  <c r="H2806" i="5"/>
  <c r="H2870" i="5"/>
  <c r="H2934" i="5"/>
  <c r="H2998" i="5"/>
  <c r="H3062" i="5"/>
  <c r="H3126" i="5"/>
  <c r="H3190" i="5"/>
  <c r="H3254" i="5"/>
  <c r="H3318" i="5"/>
  <c r="H3382" i="5"/>
  <c r="H3446" i="5"/>
  <c r="H3510" i="5"/>
  <c r="H3574" i="5"/>
  <c r="H3638" i="5"/>
  <c r="H3750" i="5"/>
  <c r="H3878" i="5"/>
  <c r="H4006" i="5"/>
  <c r="H4134" i="5"/>
  <c r="H4262" i="5"/>
  <c r="H4390" i="5"/>
  <c r="H4518" i="5"/>
  <c r="H4646" i="5"/>
  <c r="H4806" i="5"/>
  <c r="H5062" i="5"/>
  <c r="H5318" i="5"/>
  <c r="H1339" i="5"/>
  <c r="H1595" i="5"/>
  <c r="H1851" i="5"/>
  <c r="H2111" i="5"/>
  <c r="H2371" i="5"/>
  <c r="H2844" i="5"/>
  <c r="H3100" i="5"/>
  <c r="H3356" i="5"/>
  <c r="H3612" i="5"/>
  <c r="H3868" i="5"/>
  <c r="H4124" i="5"/>
  <c r="H4552" i="5"/>
  <c r="H4808" i="5"/>
  <c r="H5064" i="5"/>
  <c r="H5320" i="5"/>
  <c r="H4065" i="5"/>
  <c r="H4477" i="5"/>
  <c r="H4733" i="5"/>
  <c r="H4989" i="5"/>
  <c r="H5245" i="5"/>
  <c r="H5501" i="5"/>
  <c r="H2935" i="5"/>
  <c r="H3407" i="5"/>
  <c r="H3911" i="5"/>
  <c r="H4427" i="5"/>
  <c r="H2431" i="5"/>
  <c r="H5083" i="5"/>
  <c r="I12" i="5"/>
  <c r="I28" i="5"/>
  <c r="I44" i="5"/>
  <c r="I60" i="5"/>
  <c r="I2858" i="5"/>
  <c r="I6" i="5"/>
  <c r="I22" i="5"/>
  <c r="I38" i="5"/>
  <c r="I54" i="5"/>
  <c r="I70" i="5"/>
  <c r="I88" i="5"/>
  <c r="I104" i="5"/>
  <c r="I120" i="5"/>
  <c r="I136" i="5"/>
  <c r="I152" i="5"/>
  <c r="I168" i="5"/>
  <c r="I184" i="5"/>
  <c r="I196" i="5"/>
  <c r="I212" i="5"/>
  <c r="I228" i="5"/>
  <c r="I244" i="5"/>
  <c r="I260" i="5"/>
  <c r="I276" i="5"/>
  <c r="I292" i="5"/>
  <c r="I308" i="5"/>
  <c r="I324" i="5"/>
  <c r="I180" i="5"/>
  <c r="I356" i="5"/>
  <c r="I372" i="5"/>
  <c r="I388" i="5"/>
  <c r="I404" i="5"/>
  <c r="I420" i="5"/>
  <c r="I436" i="5"/>
  <c r="I452" i="5"/>
  <c r="I468" i="5"/>
  <c r="I484" i="5"/>
  <c r="I500" i="5"/>
  <c r="I516" i="5"/>
  <c r="I532" i="5"/>
  <c r="I548" i="5"/>
  <c r="I564" i="5"/>
  <c r="I580" i="5"/>
  <c r="I596" i="5"/>
  <c r="I612" i="5"/>
  <c r="I628" i="5"/>
  <c r="I644" i="5"/>
  <c r="I660" i="5"/>
  <c r="I676" i="5"/>
  <c r="I692" i="5"/>
  <c r="I708" i="5"/>
  <c r="I724" i="5"/>
  <c r="I740" i="5"/>
  <c r="I756" i="5"/>
  <c r="I772" i="5"/>
  <c r="I788" i="5"/>
  <c r="I804" i="5"/>
  <c r="I820" i="5"/>
  <c r="I836" i="5"/>
  <c r="I852" i="5"/>
  <c r="I868" i="5"/>
  <c r="I884" i="5"/>
  <c r="I900" i="5"/>
  <c r="I916" i="5"/>
  <c r="I932" i="5"/>
  <c r="I948" i="5"/>
  <c r="I964" i="5"/>
  <c r="I980" i="5"/>
  <c r="I996" i="5"/>
  <c r="I1012" i="5"/>
  <c r="I1028" i="5"/>
  <c r="I1044" i="5"/>
  <c r="I1060" i="5"/>
  <c r="I1076" i="5"/>
  <c r="I1092" i="5"/>
  <c r="I1108" i="5"/>
  <c r="I1124" i="5"/>
  <c r="I1140" i="5"/>
  <c r="I1156" i="5"/>
  <c r="I4710" i="5"/>
  <c r="I1188" i="5"/>
  <c r="I1204" i="5"/>
  <c r="I1220" i="5"/>
  <c r="I1236" i="5"/>
  <c r="I1252" i="5"/>
  <c r="I1268" i="5"/>
  <c r="I1284" i="5"/>
  <c r="I1300" i="5"/>
  <c r="I1316" i="5"/>
  <c r="I1332" i="5"/>
  <c r="I1348" i="5"/>
  <c r="I1364" i="5"/>
  <c r="I1380" i="5"/>
  <c r="I1396" i="5"/>
  <c r="I1412" i="5"/>
  <c r="I1428" i="5"/>
  <c r="I1444" i="5"/>
  <c r="I1460" i="5"/>
  <c r="I1476" i="5"/>
  <c r="I1492" i="5"/>
  <c r="I1508" i="5"/>
  <c r="I1524" i="5"/>
  <c r="I1540" i="5"/>
  <c r="I1556" i="5"/>
  <c r="I1572" i="5"/>
  <c r="I1588" i="5"/>
  <c r="I1604" i="5"/>
  <c r="I1620" i="5"/>
  <c r="I1636" i="5"/>
  <c r="I1652" i="5"/>
  <c r="I1668" i="5"/>
  <c r="I1684" i="5"/>
  <c r="I1700" i="5"/>
  <c r="I1716" i="5"/>
  <c r="I1732" i="5"/>
  <c r="I1748" i="5"/>
  <c r="I1764" i="5"/>
  <c r="I1780" i="5"/>
  <c r="I1796" i="5"/>
  <c r="I1812" i="5"/>
  <c r="I1828" i="5"/>
  <c r="I1844" i="5"/>
  <c r="I1860" i="5"/>
  <c r="I1876" i="5"/>
  <c r="I1892" i="5"/>
  <c r="I1908" i="5"/>
  <c r="I1924" i="5"/>
  <c r="I1940" i="5"/>
  <c r="I1956" i="5"/>
  <c r="I1972" i="5"/>
  <c r="I1988" i="5"/>
  <c r="I2004" i="5"/>
  <c r="I2020" i="5"/>
  <c r="I2036" i="5"/>
  <c r="I2052" i="5"/>
  <c r="I2080" i="5"/>
  <c r="I2096" i="5"/>
  <c r="I2112" i="5"/>
  <c r="I2128" i="5"/>
  <c r="I2144" i="5"/>
  <c r="I2160" i="5"/>
  <c r="I2176" i="5"/>
  <c r="I2192" i="5"/>
  <c r="I2208" i="5"/>
  <c r="I2224" i="5"/>
  <c r="I2240" i="5"/>
  <c r="I2252" i="5"/>
  <c r="I2268" i="5"/>
  <c r="I2284" i="5"/>
  <c r="I2300" i="5"/>
  <c r="I2316" i="5"/>
  <c r="I2332" i="5"/>
  <c r="I2348" i="5"/>
  <c r="I2364" i="5"/>
  <c r="I2380" i="5"/>
  <c r="I2396" i="5"/>
  <c r="I2412" i="5"/>
  <c r="I2428" i="5"/>
  <c r="I2444" i="5"/>
  <c r="I2460" i="5"/>
  <c r="I2476" i="5"/>
  <c r="I2492" i="5"/>
  <c r="I2508" i="5"/>
  <c r="I2524" i="5"/>
  <c r="I2540" i="5"/>
  <c r="I2556" i="5"/>
  <c r="I2572" i="5"/>
  <c r="I2588" i="5"/>
  <c r="I2604" i="5"/>
  <c r="I2620" i="5"/>
  <c r="I2636" i="5"/>
  <c r="I2652" i="5"/>
  <c r="I2668" i="5"/>
  <c r="I2684" i="5"/>
  <c r="I2700" i="5"/>
  <c r="I2716" i="5"/>
  <c r="I2732" i="5"/>
  <c r="I2748" i="5"/>
  <c r="I2764" i="5"/>
  <c r="I2780" i="5"/>
  <c r="I2796" i="5"/>
  <c r="I2812" i="5"/>
  <c r="I9" i="5"/>
  <c r="I25" i="5"/>
  <c r="I41" i="5"/>
  <c r="I57" i="5"/>
  <c r="I73" i="5"/>
  <c r="I89" i="5"/>
  <c r="I105" i="5"/>
  <c r="I121" i="5"/>
  <c r="I137" i="5"/>
  <c r="I153" i="5"/>
  <c r="I169" i="5"/>
  <c r="I185" i="5"/>
  <c r="I201" i="5"/>
  <c r="I217" i="5"/>
  <c r="I233" i="5"/>
  <c r="I249" i="5"/>
  <c r="I265" i="5"/>
  <c r="I281" i="5"/>
  <c r="I297" i="5"/>
  <c r="I313" i="5"/>
  <c r="I329" i="5"/>
  <c r="I345" i="5"/>
  <c r="I361" i="5"/>
  <c r="I377" i="5"/>
  <c r="I886" i="5"/>
  <c r="I409" i="5"/>
  <c r="I425" i="5"/>
  <c r="I441" i="5"/>
  <c r="I453" i="5"/>
  <c r="I469" i="5"/>
  <c r="I485" i="5"/>
  <c r="I501" i="5"/>
  <c r="I517" i="5"/>
  <c r="I533" i="5"/>
  <c r="I549" i="5"/>
  <c r="I565" i="5"/>
  <c r="I581" i="5"/>
  <c r="I597" i="5"/>
  <c r="I613" i="5"/>
  <c r="I629" i="5"/>
  <c r="I645" i="5"/>
  <c r="I661" i="5"/>
  <c r="I677" i="5"/>
  <c r="I693" i="5"/>
  <c r="I709" i="5"/>
  <c r="I725" i="5"/>
  <c r="I741" i="5"/>
  <c r="I757" i="5"/>
  <c r="I773" i="5"/>
  <c r="I789" i="5"/>
  <c r="I805" i="5"/>
  <c r="I821" i="5"/>
  <c r="I837" i="5"/>
  <c r="I853" i="5"/>
  <c r="I869" i="5"/>
  <c r="I885" i="5"/>
  <c r="I897" i="5"/>
  <c r="I913" i="5"/>
  <c r="I929" i="5"/>
  <c r="I945" i="5"/>
  <c r="I961" i="5"/>
  <c r="I977" i="5"/>
  <c r="I993" i="5"/>
  <c r="I1009" i="5"/>
  <c r="I1025" i="5"/>
  <c r="I1041" i="5"/>
  <c r="I1057" i="5"/>
  <c r="I1073" i="5"/>
  <c r="I1089" i="5"/>
  <c r="I1105" i="5"/>
  <c r="I1121" i="5"/>
  <c r="I1137" i="5"/>
  <c r="I1153" i="5"/>
  <c r="I1169" i="5"/>
  <c r="I1185" i="5"/>
  <c r="I1201" i="5"/>
  <c r="I1217" i="5"/>
  <c r="I1233" i="5"/>
  <c r="I1249" i="5"/>
  <c r="I1265" i="5"/>
  <c r="I1281" i="5"/>
  <c r="I1297" i="5"/>
  <c r="I1313" i="5"/>
  <c r="I1329" i="5"/>
  <c r="I1345" i="5"/>
  <c r="I1361" i="5"/>
  <c r="I1377" i="5"/>
  <c r="I1393" i="5"/>
  <c r="I1409" i="5"/>
  <c r="I1425" i="5"/>
  <c r="I4802" i="5"/>
  <c r="I1457" i="5"/>
  <c r="I1473" i="5"/>
  <c r="I1489" i="5"/>
  <c r="I1505" i="5"/>
  <c r="I1521" i="5"/>
  <c r="I1537" i="5"/>
  <c r="I1553" i="5"/>
  <c r="I1569" i="5"/>
  <c r="I1585" i="5"/>
  <c r="I1601" i="5"/>
  <c r="I1617" i="5"/>
  <c r="I1633" i="5"/>
  <c r="I1645" i="5"/>
  <c r="I1661" i="5"/>
  <c r="I1677" i="5"/>
  <c r="I1693" i="5"/>
  <c r="I1709" i="5"/>
  <c r="I1725" i="5"/>
  <c r="I1741" i="5"/>
  <c r="I1757" i="5"/>
  <c r="I1773" i="5"/>
  <c r="I1789" i="5"/>
  <c r="I1805" i="5"/>
  <c r="I1821" i="5"/>
  <c r="I1837" i="5"/>
  <c r="I1853" i="5"/>
  <c r="I1869" i="5"/>
  <c r="I1441" i="5"/>
  <c r="I1901" i="5"/>
  <c r="I1917" i="5"/>
  <c r="I1933" i="5"/>
  <c r="I1949" i="5"/>
  <c r="I1965" i="5"/>
  <c r="I1981" i="5"/>
  <c r="I1997" i="5"/>
  <c r="I2013" i="5"/>
  <c r="I2029" i="5"/>
  <c r="I2045" i="5"/>
  <c r="I2061" i="5"/>
  <c r="I2077" i="5"/>
  <c r="I2093" i="5"/>
  <c r="I2109" i="5"/>
  <c r="I2125" i="5"/>
  <c r="I2141" i="5"/>
  <c r="I2157" i="5"/>
  <c r="I2173" i="5"/>
  <c r="I2189" i="5"/>
  <c r="I2205" i="5"/>
  <c r="I2221" i="5"/>
  <c r="I1834" i="5"/>
  <c r="I2249" i="5"/>
  <c r="I2265" i="5"/>
  <c r="I2281" i="5"/>
  <c r="I2297" i="5"/>
  <c r="I2313" i="5"/>
  <c r="I2329" i="5"/>
  <c r="I2345" i="5"/>
  <c r="I4657" i="5"/>
  <c r="I2377" i="5"/>
  <c r="I2393" i="5"/>
  <c r="I2409" i="5"/>
  <c r="I2425" i="5"/>
  <c r="I2441" i="5"/>
  <c r="I2457" i="5"/>
  <c r="I2473" i="5"/>
  <c r="I2489" i="5"/>
  <c r="I2505" i="5"/>
  <c r="I2521" i="5"/>
  <c r="I86" i="5"/>
  <c r="I102" i="5"/>
  <c r="I118" i="5"/>
  <c r="I134" i="5"/>
  <c r="I150" i="5"/>
  <c r="I166" i="5"/>
  <c r="I182" i="5"/>
  <c r="I202" i="5"/>
  <c r="I218" i="5"/>
  <c r="I234" i="5"/>
  <c r="I250" i="5"/>
  <c r="I266" i="5"/>
  <c r="I282" i="5"/>
  <c r="I298" i="5"/>
  <c r="I314" i="5"/>
  <c r="I330" i="5"/>
  <c r="I346" i="5"/>
  <c r="I362" i="5"/>
  <c r="I378" i="5"/>
  <c r="I394" i="5"/>
  <c r="I410" i="5"/>
  <c r="I426" i="5"/>
  <c r="I442" i="5"/>
  <c r="I458" i="5"/>
  <c r="I474" i="5"/>
  <c r="I490" i="5"/>
  <c r="I506" i="5"/>
  <c r="I522" i="5"/>
  <c r="I538" i="5"/>
  <c r="I554" i="5"/>
  <c r="I570" i="5"/>
  <c r="I586" i="5"/>
  <c r="I602" i="5"/>
  <c r="I618" i="5"/>
  <c r="I634" i="5"/>
  <c r="I650" i="5"/>
  <c r="I666" i="5"/>
  <c r="I682" i="5"/>
  <c r="I698" i="5"/>
  <c r="I714" i="5"/>
  <c r="I730" i="5"/>
  <c r="I746" i="5"/>
  <c r="I762" i="5"/>
  <c r="I778" i="5"/>
  <c r="I794" i="5"/>
  <c r="I810" i="5"/>
  <c r="I826" i="5"/>
  <c r="I842" i="5"/>
  <c r="I858" i="5"/>
  <c r="I874" i="5"/>
  <c r="I890" i="5"/>
  <c r="I906" i="5"/>
  <c r="I922" i="5"/>
  <c r="I938" i="5"/>
  <c r="I954" i="5"/>
  <c r="I970" i="5"/>
  <c r="I986" i="5"/>
  <c r="I1002" i="5"/>
  <c r="I1018" i="5"/>
  <c r="I1034" i="5"/>
  <c r="I1050" i="5"/>
  <c r="I1066" i="5"/>
  <c r="I1082" i="5"/>
  <c r="I1098" i="5"/>
  <c r="I1114" i="5"/>
  <c r="I1130" i="5"/>
  <c r="I1146" i="5"/>
  <c r="I1162" i="5"/>
  <c r="I1178" i="5"/>
  <c r="I1194" i="5"/>
  <c r="I1210" i="5"/>
  <c r="I1226" i="5"/>
  <c r="I1242" i="5"/>
  <c r="I1258" i="5"/>
  <c r="I1274" i="5"/>
  <c r="I4582" i="5"/>
  <c r="I1306" i="5"/>
  <c r="I1322" i="5"/>
  <c r="I1338" i="5"/>
  <c r="I1354" i="5"/>
  <c r="I1370" i="5"/>
  <c r="I1386" i="5"/>
  <c r="I1402" i="5"/>
  <c r="I1418" i="5"/>
  <c r="I1434" i="5"/>
  <c r="I1450" i="5"/>
  <c r="I745" i="5"/>
  <c r="I1482" i="5"/>
  <c r="I1498" i="5"/>
  <c r="I1514" i="5"/>
  <c r="I1530" i="5"/>
  <c r="I1546" i="5"/>
  <c r="I1562" i="5"/>
  <c r="I1578" i="5"/>
  <c r="I1594" i="5"/>
  <c r="I1610" i="5"/>
  <c r="I1626" i="5"/>
  <c r="I1642" i="5"/>
  <c r="I1658" i="5"/>
  <c r="I1674" i="5"/>
  <c r="I1690" i="5"/>
  <c r="I1706" i="5"/>
  <c r="I1722" i="5"/>
  <c r="I1738" i="5"/>
  <c r="I1754" i="5"/>
  <c r="I1770" i="5"/>
  <c r="I1786" i="5"/>
  <c r="I1802" i="5"/>
  <c r="I1818" i="5"/>
  <c r="I1520" i="5"/>
  <c r="I1850" i="5"/>
  <c r="I1866" i="5"/>
  <c r="I1882" i="5"/>
  <c r="I1898" i="5"/>
  <c r="I1914" i="5"/>
  <c r="I1930" i="5"/>
  <c r="I1946" i="5"/>
  <c r="I1962" i="5"/>
  <c r="I1978" i="5"/>
  <c r="I1994" i="5"/>
  <c r="I2010" i="5"/>
  <c r="I2026" i="5"/>
  <c r="I2042" i="5"/>
  <c r="I2058" i="5"/>
  <c r="I2078" i="5"/>
  <c r="I2094" i="5"/>
  <c r="I2110" i="5"/>
  <c r="I2126" i="5"/>
  <c r="I2832" i="5"/>
  <c r="I2848" i="5"/>
  <c r="I2864" i="5"/>
  <c r="I2880" i="5"/>
  <c r="I2896" i="5"/>
  <c r="I2912" i="5"/>
  <c r="I2928" i="5"/>
  <c r="I2944" i="5"/>
  <c r="I2960" i="5"/>
  <c r="I2976" i="5"/>
  <c r="I2992" i="5"/>
  <c r="I3008" i="5"/>
  <c r="I3024" i="5"/>
  <c r="I3040" i="5"/>
  <c r="I3056" i="5"/>
  <c r="I3072" i="5"/>
  <c r="I3088" i="5"/>
  <c r="I3104" i="5"/>
  <c r="I3120" i="5"/>
  <c r="I3136" i="5"/>
  <c r="I3152" i="5"/>
  <c r="I3168" i="5"/>
  <c r="I3184" i="5"/>
  <c r="I3200" i="5"/>
  <c r="I3216" i="5"/>
  <c r="I3232" i="5"/>
  <c r="I3248" i="5"/>
  <c r="I3264" i="5"/>
  <c r="I3280" i="5"/>
  <c r="I3296" i="5"/>
  <c r="I3312" i="5"/>
  <c r="I3328" i="5"/>
  <c r="I3344" i="5"/>
  <c r="I3360" i="5"/>
  <c r="I3376" i="5"/>
  <c r="I3392" i="5"/>
  <c r="I3408" i="5"/>
  <c r="I4011" i="5"/>
  <c r="I3440" i="5"/>
  <c r="I3456" i="5"/>
  <c r="I3472" i="5"/>
  <c r="I3488" i="5"/>
  <c r="I3504" i="5"/>
  <c r="I3520" i="5"/>
  <c r="I3536" i="5"/>
  <c r="I3552" i="5"/>
  <c r="I3568" i="5"/>
  <c r="I3584" i="5"/>
  <c r="I3600" i="5"/>
  <c r="I3616" i="5"/>
  <c r="I3632" i="5"/>
  <c r="I3648" i="5"/>
  <c r="I3664" i="5"/>
  <c r="I3680" i="5"/>
  <c r="I3696" i="5"/>
  <c r="I3712" i="5"/>
  <c r="I3728" i="5"/>
  <c r="I3744" i="5"/>
  <c r="I3760" i="5"/>
  <c r="I3776" i="5"/>
  <c r="I3792" i="5"/>
  <c r="I3808" i="5"/>
  <c r="I3824" i="5"/>
  <c r="I3840" i="5"/>
  <c r="I3856" i="5"/>
  <c r="I3872" i="5"/>
  <c r="I3888" i="5"/>
  <c r="I4112" i="5"/>
  <c r="I3920" i="5"/>
  <c r="I3936" i="5"/>
  <c r="I3952" i="5"/>
  <c r="I3968" i="5"/>
  <c r="I3984" i="5"/>
  <c r="I4000" i="5"/>
  <c r="I4016" i="5"/>
  <c r="I4032" i="5"/>
  <c r="I4048" i="5"/>
  <c r="I4064" i="5"/>
  <c r="I4080" i="5"/>
  <c r="I4241" i="5"/>
  <c r="I4248" i="5"/>
  <c r="I4128" i="5"/>
  <c r="I4144" i="5"/>
  <c r="I4160" i="5"/>
  <c r="I4176" i="5"/>
  <c r="I4192" i="5"/>
  <c r="I4208" i="5"/>
  <c r="I4224" i="5"/>
  <c r="I4240" i="5"/>
  <c r="I4256" i="5"/>
  <c r="I4272" i="5"/>
  <c r="I4288" i="5"/>
  <c r="I4304" i="5"/>
  <c r="I4324" i="5"/>
  <c r="I4340" i="5"/>
  <c r="I4356" i="5"/>
  <c r="I4372" i="5"/>
  <c r="I4388" i="5"/>
  <c r="I4404" i="5"/>
  <c r="I4420" i="5"/>
  <c r="I4436" i="5"/>
  <c r="I4452" i="5"/>
  <c r="I4468" i="5"/>
  <c r="I4484" i="5"/>
  <c r="I4500" i="5"/>
  <c r="I4516" i="5"/>
  <c r="I4532" i="5"/>
  <c r="I4548" i="5"/>
  <c r="I4564" i="5"/>
  <c r="I4580" i="5"/>
  <c r="I4596" i="5"/>
  <c r="I4612" i="5"/>
  <c r="I4628" i="5"/>
  <c r="I4644" i="5"/>
  <c r="I4660" i="5"/>
  <c r="I4676" i="5"/>
  <c r="I4692" i="5"/>
  <c r="I5241" i="5"/>
  <c r="I1290" i="5"/>
  <c r="I4740" i="5"/>
  <c r="I4756" i="5"/>
  <c r="I5214" i="5"/>
  <c r="I4788" i="5"/>
  <c r="I4804" i="5"/>
  <c r="I4820" i="5"/>
  <c r="I4836" i="5"/>
  <c r="I4852" i="5"/>
  <c r="I4868" i="5"/>
  <c r="I4884" i="5"/>
  <c r="I4900" i="5"/>
  <c r="I4916" i="5"/>
  <c r="I4932" i="5"/>
  <c r="I4948" i="5"/>
  <c r="I4964" i="5"/>
  <c r="I4980" i="5"/>
  <c r="I4996" i="5"/>
  <c r="I5012" i="5"/>
  <c r="I3161" i="5"/>
  <c r="I5044" i="5"/>
  <c r="I5060" i="5"/>
  <c r="I5076" i="5"/>
  <c r="I5092" i="5"/>
  <c r="I5108" i="5"/>
  <c r="I5124" i="5"/>
  <c r="I5140" i="5"/>
  <c r="I5156" i="5"/>
  <c r="I5172" i="5"/>
  <c r="I5188" i="5"/>
  <c r="I4670" i="5"/>
  <c r="I5220" i="5"/>
  <c r="I5070" i="5"/>
  <c r="I5252" i="5"/>
  <c r="I5268" i="5"/>
  <c r="I4682" i="5"/>
  <c r="I5300" i="5"/>
  <c r="I5316" i="5"/>
  <c r="I5332" i="5"/>
  <c r="I5348" i="5"/>
  <c r="I5364" i="5"/>
  <c r="I5380" i="5"/>
  <c r="I5396" i="5"/>
  <c r="I5132" i="5"/>
  <c r="I5407" i="5"/>
  <c r="I5444" i="5"/>
  <c r="I5460" i="5"/>
  <c r="I5476" i="5"/>
  <c r="I5492" i="5"/>
  <c r="I5508" i="5"/>
  <c r="I5524" i="5"/>
  <c r="I2549" i="5"/>
  <c r="I2565" i="5"/>
  <c r="I2581" i="5"/>
  <c r="I2597" i="5"/>
  <c r="I2613" i="5"/>
  <c r="I2629" i="5"/>
  <c r="I2645" i="5"/>
  <c r="I2661" i="5"/>
  <c r="I2677" i="5"/>
  <c r="I2693" i="5"/>
  <c r="I2709" i="5"/>
  <c r="I2725" i="5"/>
  <c r="I2745" i="5"/>
  <c r="I2765" i="5"/>
  <c r="I2789" i="5"/>
  <c r="I2809" i="5"/>
  <c r="I2829" i="5"/>
  <c r="I2853" i="5"/>
  <c r="I2873" i="5"/>
  <c r="I2893" i="5"/>
  <c r="I2917" i="5"/>
  <c r="I2937" i="5"/>
  <c r="I2957" i="5"/>
  <c r="I2981" i="5"/>
  <c r="I3001" i="5"/>
  <c r="I3021" i="5"/>
  <c r="I3045" i="5"/>
  <c r="I3065" i="5"/>
  <c r="I3085" i="5"/>
  <c r="I3109" i="5"/>
  <c r="I3129" i="5"/>
  <c r="I3149" i="5"/>
  <c r="I3173" i="5"/>
  <c r="I3193" i="5"/>
  <c r="I3213" i="5"/>
  <c r="I3237" i="5"/>
  <c r="I3257" i="5"/>
  <c r="I3277" i="5"/>
  <c r="I3301" i="5"/>
  <c r="I3321" i="5"/>
  <c r="I3341" i="5"/>
  <c r="I3365" i="5"/>
  <c r="I3385" i="5"/>
  <c r="I3405" i="5"/>
  <c r="I3429" i="5"/>
  <c r="I3449" i="5"/>
  <c r="I3469" i="5"/>
  <c r="I3493" i="5"/>
  <c r="I3513" i="5"/>
  <c r="I3533" i="5"/>
  <c r="I3557" i="5"/>
  <c r="I3577" i="5"/>
  <c r="I3597" i="5"/>
  <c r="I3621" i="5"/>
  <c r="I3653" i="5"/>
  <c r="I3717" i="5"/>
  <c r="I3781" i="5"/>
  <c r="I3845" i="5"/>
  <c r="I3909" i="5"/>
  <c r="I3973" i="5"/>
  <c r="I4037" i="5"/>
  <c r="I4101" i="5"/>
  <c r="I4165" i="5"/>
  <c r="I4229" i="5"/>
  <c r="I4293" i="5"/>
  <c r="I4361" i="5"/>
  <c r="I4425" i="5"/>
  <c r="I4489" i="5"/>
  <c r="I4553" i="5"/>
  <c r="I4617" i="5"/>
  <c r="I4681" i="5"/>
  <c r="I4745" i="5"/>
  <c r="I4809" i="5"/>
  <c r="I4873" i="5"/>
  <c r="I4937" i="5"/>
  <c r="I5001" i="5"/>
  <c r="I5065" i="5"/>
  <c r="I5129" i="5"/>
  <c r="I2146" i="5"/>
  <c r="I2210" i="5"/>
  <c r="I2278" i="5"/>
  <c r="I2342" i="5"/>
  <c r="I2406" i="5"/>
  <c r="I2470" i="5"/>
  <c r="I2534" i="5"/>
  <c r="I2598" i="5"/>
  <c r="I2662" i="5"/>
  <c r="I2726" i="5"/>
  <c r="I2790" i="5"/>
  <c r="I2854" i="5"/>
  <c r="I2918" i="5"/>
  <c r="I2982" i="5"/>
  <c r="I3046" i="5"/>
  <c r="I3110" i="5"/>
  <c r="I3174" i="5"/>
  <c r="I3238" i="5"/>
  <c r="I3302" i="5"/>
  <c r="I3366" i="5"/>
  <c r="I3430" i="5"/>
  <c r="I3494" i="5"/>
  <c r="I3558" i="5"/>
  <c r="I3622" i="5"/>
  <c r="I3686" i="5"/>
  <c r="I3750" i="5"/>
  <c r="I3814" i="5"/>
  <c r="I3878" i="5"/>
  <c r="I3942" i="5"/>
  <c r="I4006" i="5"/>
  <c r="I4070" i="5"/>
  <c r="I4134" i="5"/>
  <c r="I4198" i="5"/>
  <c r="I4262" i="5"/>
  <c r="I4326" i="5"/>
  <c r="I4390" i="5"/>
  <c r="I4454" i="5"/>
  <c r="I4518" i="5"/>
  <c r="I1276" i="5"/>
  <c r="I4646" i="5"/>
  <c r="I5207" i="5"/>
  <c r="I4774" i="5"/>
  <c r="I4838" i="5"/>
  <c r="I39" i="5"/>
  <c r="I103" i="5"/>
  <c r="I167" i="5"/>
  <c r="I195" i="5"/>
  <c r="I259" i="5"/>
  <c r="I1779" i="5"/>
  <c r="I5221" i="5"/>
  <c r="I5285" i="5"/>
  <c r="I5349" i="5"/>
  <c r="I5413" i="5"/>
  <c r="I5477" i="5"/>
  <c r="I5541" i="5"/>
  <c r="I1603" i="5"/>
  <c r="I1739" i="5"/>
  <c r="I4874" i="5"/>
  <c r="I4938" i="5"/>
  <c r="I5002" i="5"/>
  <c r="I5066" i="5"/>
  <c r="I5130" i="5"/>
  <c r="I5194" i="5"/>
  <c r="I5258" i="5"/>
  <c r="I5322" i="5"/>
  <c r="I5386" i="5"/>
  <c r="I5450" i="5"/>
  <c r="I5514" i="5"/>
  <c r="I1543" i="5"/>
  <c r="I327" i="5"/>
  <c r="I391" i="5"/>
  <c r="I455" i="5"/>
  <c r="I519" i="5"/>
  <c r="I583" i="5"/>
  <c r="I647" i="5"/>
  <c r="I675" i="5"/>
  <c r="I739" i="5"/>
  <c r="I803" i="5"/>
  <c r="I867" i="5"/>
  <c r="I931" i="5"/>
  <c r="I995" i="5"/>
  <c r="I1059" i="5"/>
  <c r="I1123" i="5"/>
  <c r="I1187" i="5"/>
  <c r="I1251" i="5"/>
  <c r="I1315" i="5"/>
  <c r="I1387" i="5"/>
  <c r="I1451" i="5"/>
  <c r="I1515" i="5"/>
  <c r="I1643" i="5"/>
  <c r="I1843" i="5"/>
  <c r="I2646" i="5"/>
  <c r="I2766" i="5"/>
  <c r="I2051" i="5"/>
  <c r="I2095" i="5"/>
  <c r="I2159" i="5"/>
  <c r="I2223" i="5"/>
  <c r="I2251" i="5"/>
  <c r="I2315" i="5"/>
  <c r="I2379" i="5"/>
  <c r="I2443" i="5"/>
  <c r="I2507" i="5"/>
  <c r="I2571" i="5"/>
  <c r="I2635" i="5"/>
  <c r="I2699" i="5"/>
  <c r="I2763" i="5"/>
  <c r="I2827" i="5"/>
  <c r="I2891" i="5"/>
  <c r="I2955" i="5"/>
  <c r="I3019" i="5"/>
  <c r="I3083" i="5"/>
  <c r="I3147" i="5"/>
  <c r="I3211" i="5"/>
  <c r="I3275" i="5"/>
  <c r="I3339" i="5"/>
  <c r="I3403" i="5"/>
  <c r="I3467" i="5"/>
  <c r="I3531" i="5"/>
  <c r="I3599" i="5"/>
  <c r="I3771" i="5"/>
  <c r="I3887" i="5"/>
  <c r="I3967" i="5"/>
  <c r="I4151" i="5"/>
  <c r="I5418" i="5"/>
  <c r="I4439" i="5"/>
  <c r="I4539" i="5"/>
  <c r="I4631" i="5"/>
  <c r="I4731" i="5"/>
  <c r="I4835" i="5"/>
  <c r="I4939" i="5"/>
  <c r="I5039" i="5"/>
  <c r="I5139" i="5"/>
  <c r="I4772" i="5"/>
  <c r="I5343" i="5"/>
  <c r="I5443" i="5"/>
  <c r="I5539" i="5"/>
  <c r="I3647" i="5"/>
  <c r="I3755" i="5"/>
  <c r="I3899" i="5"/>
  <c r="I4051" i="5"/>
  <c r="I4147" i="5"/>
  <c r="I4247" i="5"/>
  <c r="I4471" i="5"/>
  <c r="I4659" i="5"/>
  <c r="I4831" i="5"/>
  <c r="I5003" i="5"/>
  <c r="I5175" i="5"/>
  <c r="I4654" i="5"/>
  <c r="I5527" i="5"/>
  <c r="F33" i="5"/>
  <c r="F237" i="5"/>
  <c r="F401" i="5"/>
  <c r="F765" i="5"/>
  <c r="H5564" i="5"/>
  <c r="H5281" i="5"/>
  <c r="H5532" i="5"/>
  <c r="H5520" i="5"/>
  <c r="H5504" i="5"/>
  <c r="H5488" i="5"/>
  <c r="H5472" i="5"/>
  <c r="H5456" i="5"/>
  <c r="H5440" i="5"/>
  <c r="H5424" i="5"/>
  <c r="H5408" i="5"/>
  <c r="H4781" i="5"/>
  <c r="H5376" i="5"/>
  <c r="H5519" i="5"/>
  <c r="H5487" i="5"/>
  <c r="H5455" i="5"/>
  <c r="H5419" i="5"/>
  <c r="H5391" i="5"/>
  <c r="H5359" i="5"/>
  <c r="H5327" i="5"/>
  <c r="H5295" i="5"/>
  <c r="H5263" i="5"/>
  <c r="H5231" i="5"/>
  <c r="H5195" i="5"/>
  <c r="H5159" i="5"/>
  <c r="H5127" i="5"/>
  <c r="H5099" i="5"/>
  <c r="H5067" i="5"/>
  <c r="H5035" i="5"/>
  <c r="H5003" i="5"/>
  <c r="H4975" i="5"/>
  <c r="H4943" i="5"/>
  <c r="H4911" i="5"/>
  <c r="H4879" i="5"/>
  <c r="H4843" i="5"/>
  <c r="H4811" i="5"/>
  <c r="H4779" i="5"/>
  <c r="H4747" i="5"/>
  <c r="H4723" i="5"/>
  <c r="H4695" i="5"/>
  <c r="H4663" i="5"/>
  <c r="H4631" i="5"/>
  <c r="H4595" i="5"/>
  <c r="H4563" i="5"/>
  <c r="H4535" i="5"/>
  <c r="H4503" i="5"/>
  <c r="H4471" i="5"/>
  <c r="H4439" i="5"/>
  <c r="H4411" i="5"/>
  <c r="H4379" i="5"/>
  <c r="H4347" i="5"/>
  <c r="H4315" i="5"/>
  <c r="H4283" i="5"/>
  <c r="H4251" i="5"/>
  <c r="H4219" i="5"/>
  <c r="H4183" i="5"/>
  <c r="H4151" i="5"/>
  <c r="H4119" i="5"/>
  <c r="H4087" i="5"/>
  <c r="H4055" i="5"/>
  <c r="H4023" i="5"/>
  <c r="H3991" i="5"/>
  <c r="H3955" i="5"/>
  <c r="H4175" i="5"/>
  <c r="H3887" i="5"/>
  <c r="H3855" i="5"/>
  <c r="H3823" i="5"/>
  <c r="H3791" i="5"/>
  <c r="H3755" i="5"/>
  <c r="H3723" i="5"/>
  <c r="H3699" i="5"/>
  <c r="H3663" i="5"/>
  <c r="H3631" i="5"/>
  <c r="H3599" i="5"/>
  <c r="H3567" i="5"/>
  <c r="H3535" i="5"/>
  <c r="H3503" i="5"/>
  <c r="H3471" i="5"/>
  <c r="H3435" i="5"/>
  <c r="H3403" i="5"/>
  <c r="H3371" i="5"/>
  <c r="H3339" i="5"/>
  <c r="H3307" i="5"/>
  <c r="H3275" i="5"/>
  <c r="H3239" i="5"/>
  <c r="H3207" i="5"/>
  <c r="H3175" i="5"/>
  <c r="H3143" i="5"/>
  <c r="H3107" i="5"/>
  <c r="H3075" i="5"/>
  <c r="H3047" i="5"/>
  <c r="H3015" i="5"/>
  <c r="H2975" i="5"/>
  <c r="H2907" i="5"/>
  <c r="H2891" i="5"/>
  <c r="H2875" i="5"/>
  <c r="H2859" i="5"/>
  <c r="H2843" i="5"/>
  <c r="H2827" i="5"/>
  <c r="H2807" i="5"/>
  <c r="H2791" i="5"/>
  <c r="H2775" i="5"/>
  <c r="H2759" i="5"/>
  <c r="H2743" i="5"/>
  <c r="H2727" i="5"/>
  <c r="H2711" i="5"/>
  <c r="H2695" i="5"/>
  <c r="H2679" i="5"/>
  <c r="H2663" i="5"/>
  <c r="H2647" i="5"/>
  <c r="H2631" i="5"/>
  <c r="H2615" i="5"/>
  <c r="H2599" i="5"/>
  <c r="H2583" i="5"/>
  <c r="H3498" i="5"/>
  <c r="H2551" i="5"/>
  <c r="H2535" i="5"/>
  <c r="H2519" i="5"/>
  <c r="H2503" i="5"/>
  <c r="H2487" i="5"/>
  <c r="H2471" i="5"/>
  <c r="H2455" i="5"/>
  <c r="H2439" i="5"/>
  <c r="H2423" i="5"/>
  <c r="H5535" i="5"/>
  <c r="H5507" i="5"/>
  <c r="H5475" i="5"/>
  <c r="H5447" i="5"/>
  <c r="H5415" i="5"/>
  <c r="H4969" i="5"/>
  <c r="H4654" i="5"/>
  <c r="H5315" i="5"/>
  <c r="H5283" i="5"/>
  <c r="H5251" i="5"/>
  <c r="H5219" i="5"/>
  <c r="H5191" i="5"/>
  <c r="H5163" i="5"/>
  <c r="H5131" i="5"/>
  <c r="H5095" i="5"/>
  <c r="H5286" i="5"/>
  <c r="H5031" i="5"/>
  <c r="H4999" i="5"/>
  <c r="H4963" i="5"/>
  <c r="H4931" i="5"/>
  <c r="H4899" i="5"/>
  <c r="H4867" i="5"/>
  <c r="H4839" i="5"/>
  <c r="H4807" i="5"/>
  <c r="H4775" i="5"/>
  <c r="H4735" i="5"/>
  <c r="H4703" i="5"/>
  <c r="H4667" i="5"/>
  <c r="H4635" i="5"/>
  <c r="H4607" i="5"/>
  <c r="H4575" i="5"/>
  <c r="H4543" i="5"/>
  <c r="H4507" i="5"/>
  <c r="H4475" i="5"/>
  <c r="H4443" i="5"/>
  <c r="H4407" i="5"/>
  <c r="H4375" i="5"/>
  <c r="H4343" i="5"/>
  <c r="H4303" i="5"/>
  <c r="H4271" i="5"/>
  <c r="H4239" i="5"/>
  <c r="H4211" i="5"/>
  <c r="H4179" i="5"/>
  <c r="H4147" i="5"/>
  <c r="H4115" i="5"/>
  <c r="H4083" i="5"/>
  <c r="H4051" i="5"/>
  <c r="H4019" i="5"/>
  <c r="H3987" i="5"/>
  <c r="H3959" i="5"/>
  <c r="H3927" i="5"/>
  <c r="H3895" i="5"/>
  <c r="H3867" i="5"/>
  <c r="H3835" i="5"/>
  <c r="H3803" i="5"/>
  <c r="H3771" i="5"/>
  <c r="H3743" i="5"/>
  <c r="H3711" i="5"/>
  <c r="H3675" i="5"/>
  <c r="H3643" i="5"/>
  <c r="H3611" i="5"/>
  <c r="H3579" i="5"/>
  <c r="H3547" i="5"/>
  <c r="H3515" i="5"/>
  <c r="H3483" i="5"/>
  <c r="H3451" i="5"/>
  <c r="H3423" i="5"/>
  <c r="H3391" i="5"/>
  <c r="H3359" i="5"/>
  <c r="H3327" i="5"/>
  <c r="H3295" i="5"/>
  <c r="H3263" i="5"/>
  <c r="H3235" i="5"/>
  <c r="H3203" i="5"/>
  <c r="H3171" i="5"/>
  <c r="H5412" i="5"/>
  <c r="H3111" i="5"/>
  <c r="H3079" i="5"/>
  <c r="H3043" i="5"/>
  <c r="H3011" i="5"/>
  <c r="H2987" i="5"/>
  <c r="H2959" i="5"/>
  <c r="H2943" i="5"/>
  <c r="H2927" i="5"/>
  <c r="H5566" i="5"/>
  <c r="H5550" i="5"/>
  <c r="H5534" i="5"/>
  <c r="H5518" i="5"/>
  <c r="H5502" i="5"/>
  <c r="H5486" i="5"/>
  <c r="H5470" i="5"/>
  <c r="H5454" i="5"/>
  <c r="H5438" i="5"/>
  <c r="H5422" i="5"/>
  <c r="H5406" i="5"/>
  <c r="H5557" i="5"/>
  <c r="H5541" i="5"/>
  <c r="H5525" i="5"/>
  <c r="H5509" i="5"/>
  <c r="H5493" i="5"/>
  <c r="H5477" i="5"/>
  <c r="H5461" i="5"/>
  <c r="H5445" i="5"/>
  <c r="H5429" i="5"/>
  <c r="H5413" i="5"/>
  <c r="H5397" i="5"/>
  <c r="H5381" i="5"/>
  <c r="H5365" i="5"/>
  <c r="H5349" i="5"/>
  <c r="H5333" i="5"/>
  <c r="H5317" i="5"/>
  <c r="H5301" i="5"/>
  <c r="H5285" i="5"/>
  <c r="H5269" i="5"/>
  <c r="H5253" i="5"/>
  <c r="H5237" i="5"/>
  <c r="H5221" i="5"/>
  <c r="H5205" i="5"/>
  <c r="H5189" i="5"/>
  <c r="H5173" i="5"/>
  <c r="H5157" i="5"/>
  <c r="H5141" i="5"/>
  <c r="H5125" i="5"/>
  <c r="H5109" i="5"/>
  <c r="H5093" i="5"/>
  <c r="H5077" i="5"/>
  <c r="H5061" i="5"/>
  <c r="H5045" i="5"/>
  <c r="H5029" i="5"/>
  <c r="H5013" i="5"/>
  <c r="H4997" i="5"/>
  <c r="H5204" i="5"/>
  <c r="H4965" i="5"/>
  <c r="H4949" i="5"/>
  <c r="H4933" i="5"/>
  <c r="H4917" i="5"/>
  <c r="H4901" i="5"/>
  <c r="H4885" i="5"/>
  <c r="H4869" i="5"/>
  <c r="H4853" i="5"/>
  <c r="H4837" i="5"/>
  <c r="H4701" i="5"/>
  <c r="H4805" i="5"/>
  <c r="H4789" i="5"/>
  <c r="H4773" i="5"/>
  <c r="H4757" i="5"/>
  <c r="H4741" i="5"/>
  <c r="H5290" i="5"/>
  <c r="H4709" i="5"/>
  <c r="H4693" i="5"/>
  <c r="H4677" i="5"/>
  <c r="H4661" i="5"/>
  <c r="H4645" i="5"/>
  <c r="H4629" i="5"/>
  <c r="H763" i="5"/>
  <c r="H4597" i="5"/>
  <c r="H4581" i="5"/>
  <c r="H4565" i="5"/>
  <c r="H4549" i="5"/>
  <c r="H4533" i="5"/>
  <c r="H4517" i="5"/>
  <c r="H4501" i="5"/>
  <c r="H4485" i="5"/>
  <c r="H4469" i="5"/>
  <c r="H4453" i="5"/>
  <c r="H4437" i="5"/>
  <c r="H4421" i="5"/>
  <c r="H4405" i="5"/>
  <c r="H4389" i="5"/>
  <c r="H4373" i="5"/>
  <c r="H4357" i="5"/>
  <c r="H4341" i="5"/>
  <c r="H4325" i="5"/>
  <c r="H4297" i="5"/>
  <c r="H4281" i="5"/>
  <c r="H4265" i="5"/>
  <c r="H4249" i="5"/>
  <c r="H4233" i="5"/>
  <c r="H4217" i="5"/>
  <c r="H4201" i="5"/>
  <c r="H4185" i="5"/>
  <c r="H4169" i="5"/>
  <c r="H4153" i="5"/>
  <c r="H4137" i="5"/>
  <c r="H4121" i="5"/>
  <c r="H4105" i="5"/>
  <c r="H4089" i="5"/>
  <c r="H4073" i="5"/>
  <c r="H4057" i="5"/>
  <c r="H4041" i="5"/>
  <c r="H4025" i="5"/>
  <c r="H4009" i="5"/>
  <c r="H3993" i="5"/>
  <c r="H3977" i="5"/>
  <c r="H3961" i="5"/>
  <c r="H3945" i="5"/>
  <c r="H3929" i="5"/>
  <c r="H3106" i="5"/>
  <c r="H3897" i="5"/>
  <c r="H3881" i="5"/>
  <c r="H3865" i="5"/>
  <c r="H3151" i="5"/>
  <c r="H5344" i="5"/>
  <c r="H5328" i="5"/>
  <c r="H5312" i="5"/>
  <c r="H5296" i="5"/>
  <c r="H5280" i="5"/>
  <c r="H5264" i="5"/>
  <c r="H5248" i="5"/>
  <c r="H5232" i="5"/>
  <c r="H5216" i="5"/>
  <c r="H1656" i="5"/>
  <c r="H5184" i="5"/>
  <c r="H5168" i="5"/>
  <c r="H5152" i="5"/>
  <c r="H5136" i="5"/>
  <c r="H5120" i="5"/>
  <c r="H5104" i="5"/>
  <c r="H5088" i="5"/>
  <c r="H5072" i="5"/>
  <c r="H5056" i="5"/>
  <c r="H5040" i="5"/>
  <c r="H5024" i="5"/>
  <c r="H5008" i="5"/>
  <c r="H4992" i="5"/>
  <c r="H4976" i="5"/>
  <c r="H4960" i="5"/>
  <c r="H4944" i="5"/>
  <c r="H4928" i="5"/>
  <c r="H4912" i="5"/>
  <c r="H4896" i="5"/>
  <c r="H4880" i="5"/>
  <c r="H4864" i="5"/>
  <c r="H4848" i="5"/>
  <c r="H4832" i="5"/>
  <c r="H4816" i="5"/>
  <c r="H4800" i="5"/>
  <c r="H4784" i="5"/>
  <c r="H4768" i="5"/>
  <c r="H4752" i="5"/>
  <c r="H4736" i="5"/>
  <c r="H4720" i="5"/>
  <c r="H4704" i="5"/>
  <c r="H4688" i="5"/>
  <c r="H4672" i="5"/>
  <c r="H4656" i="5"/>
  <c r="H4640" i="5"/>
  <c r="H4624" i="5"/>
  <c r="H4608" i="5"/>
  <c r="H4592" i="5"/>
  <c r="H4576" i="5"/>
  <c r="H4560" i="5"/>
  <c r="H4544" i="5"/>
  <c r="H4528" i="5"/>
  <c r="H4512" i="5"/>
  <c r="H4496" i="5"/>
  <c r="H4480" i="5"/>
  <c r="H4464" i="5"/>
  <c r="H4448" i="5"/>
  <c r="H4432" i="5"/>
  <c r="H4416" i="5"/>
  <c r="H4400" i="5"/>
  <c r="H4384" i="5"/>
  <c r="H4368" i="5"/>
  <c r="H4352" i="5"/>
  <c r="H4336" i="5"/>
  <c r="H4320" i="5"/>
  <c r="H5074" i="5"/>
  <c r="H4292" i="5"/>
  <c r="H4276" i="5"/>
  <c r="H4260" i="5"/>
  <c r="H4244" i="5"/>
  <c r="H4228" i="5"/>
  <c r="H4212" i="5"/>
  <c r="H4196" i="5"/>
  <c r="H4180" i="5"/>
  <c r="H4164" i="5"/>
  <c r="H4148" i="5"/>
  <c r="H4132" i="5"/>
  <c r="H4116" i="5"/>
  <c r="H4100" i="5"/>
  <c r="H4084" i="5"/>
  <c r="H4068" i="5"/>
  <c r="H4052" i="5"/>
  <c r="H4036" i="5"/>
  <c r="H4020" i="5"/>
  <c r="H4004" i="5"/>
  <c r="H3988" i="5"/>
  <c r="H3972" i="5"/>
  <c r="H3956" i="5"/>
  <c r="H3940" i="5"/>
  <c r="H3924" i="5"/>
  <c r="H3908" i="5"/>
  <c r="H3892" i="5"/>
  <c r="H3876" i="5"/>
  <c r="H3860" i="5"/>
  <c r="H3844" i="5"/>
  <c r="H3828" i="5"/>
  <c r="H3812" i="5"/>
  <c r="H3796" i="5"/>
  <c r="H3780" i="5"/>
  <c r="H3764" i="5"/>
  <c r="H3748" i="5"/>
  <c r="H3732" i="5"/>
  <c r="H3716" i="5"/>
  <c r="H3700" i="5"/>
  <c r="H3684" i="5"/>
  <c r="H3668" i="5"/>
  <c r="H3652" i="5"/>
  <c r="H3636" i="5"/>
  <c r="H3620" i="5"/>
  <c r="H3604" i="5"/>
  <c r="H3588" i="5"/>
  <c r="H3572" i="5"/>
  <c r="H3556" i="5"/>
  <c r="H3540" i="5"/>
  <c r="H3524" i="5"/>
  <c r="H3508" i="5"/>
  <c r="H3492" i="5"/>
  <c r="H3476" i="5"/>
  <c r="H3460" i="5"/>
  <c r="H3444" i="5"/>
  <c r="H3428" i="5"/>
  <c r="H3412" i="5"/>
  <c r="H3396" i="5"/>
  <c r="H3380" i="5"/>
  <c r="H3364" i="5"/>
  <c r="H3348" i="5"/>
  <c r="H3332" i="5"/>
  <c r="H3316" i="5"/>
  <c r="H3300" i="5"/>
  <c r="H3284" i="5"/>
  <c r="H3268" i="5"/>
  <c r="H3252" i="5"/>
  <c r="H3236" i="5"/>
  <c r="H3220" i="5"/>
  <c r="H3204" i="5"/>
  <c r="H3188" i="5"/>
  <c r="H3172" i="5"/>
  <c r="H3156" i="5"/>
  <c r="H3140" i="5"/>
  <c r="H3124" i="5"/>
  <c r="H3108" i="5"/>
  <c r="H3092" i="5"/>
  <c r="H3076" i="5"/>
  <c r="H3060" i="5"/>
  <c r="H3044" i="5"/>
  <c r="H3028" i="5"/>
  <c r="H3012" i="5"/>
  <c r="H2996" i="5"/>
  <c r="H2980" i="5"/>
  <c r="H2964" i="5"/>
  <c r="H2948" i="5"/>
  <c r="H2932" i="5"/>
  <c r="H2916" i="5"/>
  <c r="H2900" i="5"/>
  <c r="H2884" i="5"/>
  <c r="H2868" i="5"/>
  <c r="H2852" i="5"/>
  <c r="H2836" i="5"/>
  <c r="H2820" i="5"/>
  <c r="H2804" i="5"/>
  <c r="H2788" i="5"/>
  <c r="H2772" i="5"/>
  <c r="H2756" i="5"/>
  <c r="H2740" i="5"/>
  <c r="H2724" i="5"/>
  <c r="H2708" i="5"/>
  <c r="H2692" i="5"/>
  <c r="H2676" i="5"/>
  <c r="H2660" i="5"/>
  <c r="H2644" i="5"/>
  <c r="H2411" i="5"/>
  <c r="H2395" i="5"/>
  <c r="H2379" i="5"/>
  <c r="H2363" i="5"/>
  <c r="H2347" i="5"/>
  <c r="H2331" i="5"/>
  <c r="H2315" i="5"/>
  <c r="H2299" i="5"/>
  <c r="H2283" i="5"/>
  <c r="H2267" i="5"/>
  <c r="H2251" i="5"/>
  <c r="H2231" i="5"/>
  <c r="H2215" i="5"/>
  <c r="H2199" i="5"/>
  <c r="H2183" i="5"/>
  <c r="H2167" i="5"/>
  <c r="H2151" i="5"/>
  <c r="H2135" i="5"/>
  <c r="H2119" i="5"/>
  <c r="H2103" i="5"/>
  <c r="H2087" i="5"/>
  <c r="H2071" i="5"/>
  <c r="H2051" i="5"/>
  <c r="H2035" i="5"/>
  <c r="H2019" i="5"/>
  <c r="H2003" i="5"/>
  <c r="H2766" i="5"/>
  <c r="H1971" i="5"/>
  <c r="H1955" i="5"/>
  <c r="H1939" i="5"/>
  <c r="H2646" i="5"/>
  <c r="H1907" i="5"/>
  <c r="H1891" i="5"/>
  <c r="H1875" i="5"/>
  <c r="H1859" i="5"/>
  <c r="H1843" i="5"/>
  <c r="H1827" i="5"/>
  <c r="H1811" i="5"/>
  <c r="H1795" i="5"/>
  <c r="H1779" i="5"/>
  <c r="H1763" i="5"/>
  <c r="H1747" i="5"/>
  <c r="H1731" i="5"/>
  <c r="H1715" i="5"/>
  <c r="H1699" i="5"/>
  <c r="H1683" i="5"/>
  <c r="H1667" i="5"/>
  <c r="H1651" i="5"/>
  <c r="H1635" i="5"/>
  <c r="H1619" i="5"/>
  <c r="H1603" i="5"/>
  <c r="H1587" i="5"/>
  <c r="H1571" i="5"/>
  <c r="H1555" i="5"/>
  <c r="H1539" i="5"/>
  <c r="H1523" i="5"/>
  <c r="H1507" i="5"/>
  <c r="H1491" i="5"/>
  <c r="H1475" i="5"/>
  <c r="H1459" i="5"/>
  <c r="H1443" i="5"/>
  <c r="H1427" i="5"/>
  <c r="H1411" i="5"/>
  <c r="H898" i="5"/>
  <c r="H1379" i="5"/>
  <c r="H1363" i="5"/>
  <c r="H1347" i="5"/>
  <c r="H1331" i="5"/>
  <c r="H1315" i="5"/>
  <c r="H1299" i="5"/>
  <c r="H1283" i="5"/>
  <c r="H1267" i="5"/>
  <c r="H1251" i="5"/>
  <c r="H1235" i="5"/>
  <c r="H1219" i="5"/>
  <c r="H1203" i="5"/>
  <c r="H1187" i="5"/>
  <c r="H1171" i="5"/>
  <c r="H5390" i="5"/>
  <c r="H5374" i="5"/>
  <c r="H5358" i="5"/>
  <c r="H5342" i="5"/>
  <c r="H5326" i="5"/>
  <c r="H5310" i="5"/>
  <c r="H5294" i="5"/>
  <c r="H5278" i="5"/>
  <c r="H5262" i="5"/>
  <c r="H5246" i="5"/>
  <c r="H5230" i="5"/>
  <c r="H4748" i="5"/>
  <c r="H5198" i="5"/>
  <c r="H5182" i="5"/>
  <c r="H5166" i="5"/>
  <c r="H5150" i="5"/>
  <c r="H5134" i="5"/>
  <c r="H5118" i="5"/>
  <c r="H5102" i="5"/>
  <c r="H5086" i="5"/>
  <c r="H5428" i="5"/>
  <c r="H5054" i="5"/>
  <c r="H5038" i="5"/>
  <c r="H5022" i="5"/>
  <c r="H5006" i="5"/>
  <c r="H4990" i="5"/>
  <c r="H4974" i="5"/>
  <c r="H4958" i="5"/>
  <c r="H4942" i="5"/>
  <c r="H5236" i="5"/>
  <c r="H4910" i="5"/>
  <c r="H4894" i="5"/>
  <c r="H4878" i="5"/>
  <c r="H4862" i="5"/>
  <c r="H4846" i="5"/>
  <c r="H4830" i="5"/>
  <c r="H4814" i="5"/>
  <c r="H4798" i="5"/>
  <c r="H4782" i="5"/>
  <c r="H4766" i="5"/>
  <c r="H4750" i="5"/>
  <c r="H4734" i="5"/>
  <c r="H4718" i="5"/>
  <c r="H4702" i="5"/>
  <c r="H4686" i="5"/>
  <c r="H5208" i="5"/>
  <c r="H5185" i="5"/>
  <c r="H4638" i="5"/>
  <c r="H4622" i="5"/>
  <c r="H4606" i="5"/>
  <c r="H4590" i="5"/>
  <c r="H4574" i="5"/>
  <c r="H4558" i="5"/>
  <c r="H4542" i="5"/>
  <c r="H4526" i="5"/>
  <c r="H4510" i="5"/>
  <c r="H4494" i="5"/>
  <c r="H4478" i="5"/>
  <c r="H4462" i="5"/>
  <c r="H4446" i="5"/>
  <c r="H4430" i="5"/>
  <c r="H4414" i="5"/>
  <c r="H4398" i="5"/>
  <c r="H4382" i="5"/>
  <c r="H4366" i="5"/>
  <c r="H4350" i="5"/>
  <c r="H4334" i="5"/>
  <c r="H4318" i="5"/>
  <c r="H4302" i="5"/>
  <c r="H4286" i="5"/>
  <c r="H4270" i="5"/>
  <c r="H4254" i="5"/>
  <c r="H4238" i="5"/>
  <c r="H4222" i="5"/>
  <c r="H4206" i="5"/>
  <c r="H4190" i="5"/>
  <c r="H4174" i="5"/>
  <c r="H4158" i="5"/>
  <c r="H4142" i="5"/>
  <c r="H4126" i="5"/>
  <c r="H4110" i="5"/>
  <c r="H4094" i="5"/>
  <c r="H4078" i="5"/>
  <c r="H4062" i="5"/>
  <c r="H4046" i="5"/>
  <c r="H4030" i="5"/>
  <c r="H4014" i="5"/>
  <c r="H3998" i="5"/>
  <c r="H3982" i="5"/>
  <c r="H3966" i="5"/>
  <c r="H3950" i="5"/>
  <c r="H3934" i="5"/>
  <c r="H3918" i="5"/>
  <c r="H3902" i="5"/>
  <c r="H3886" i="5"/>
  <c r="H3870" i="5"/>
  <c r="H3854" i="5"/>
  <c r="H3838" i="5"/>
  <c r="H3822" i="5"/>
  <c r="H3806" i="5"/>
  <c r="H3790" i="5"/>
  <c r="H3774" i="5"/>
  <c r="H3758" i="5"/>
  <c r="H3742" i="5"/>
  <c r="H3726" i="5"/>
  <c r="H3710" i="5"/>
  <c r="H3694" i="5"/>
  <c r="H3678" i="5"/>
  <c r="H3662" i="5"/>
  <c r="H5560" i="5"/>
  <c r="H5544" i="5"/>
  <c r="H5516" i="5"/>
  <c r="H5500" i="5"/>
  <c r="H5484" i="5"/>
  <c r="H5468" i="5"/>
  <c r="H5452" i="5"/>
  <c r="H5436" i="5"/>
  <c r="H5420" i="5"/>
  <c r="H5404" i="5"/>
  <c r="H5388" i="5"/>
  <c r="H5372" i="5"/>
  <c r="H5511" i="5"/>
  <c r="H5479" i="5"/>
  <c r="H5443" i="5"/>
  <c r="H5411" i="5"/>
  <c r="H5383" i="5"/>
  <c r="H5351" i="5"/>
  <c r="H5319" i="5"/>
  <c r="H5287" i="5"/>
  <c r="H5255" i="5"/>
  <c r="H5223" i="5"/>
  <c r="H5183" i="5"/>
  <c r="H5151" i="5"/>
  <c r="H5119" i="5"/>
  <c r="H5091" i="5"/>
  <c r="H5059" i="5"/>
  <c r="H5027" i="5"/>
  <c r="H4995" i="5"/>
  <c r="H4967" i="5"/>
  <c r="H4935" i="5"/>
  <c r="H4903" i="5"/>
  <c r="H4871" i="5"/>
  <c r="H4835" i="5"/>
  <c r="H4803" i="5"/>
  <c r="H4771" i="5"/>
  <c r="H4743" i="5"/>
  <c r="H4715" i="5"/>
  <c r="H4687" i="5"/>
  <c r="H4655" i="5"/>
  <c r="H4623" i="5"/>
  <c r="H4587" i="5"/>
  <c r="H4555" i="5"/>
  <c r="H4527" i="5"/>
  <c r="H4495" i="5"/>
  <c r="H4463" i="5"/>
  <c r="H4431" i="5"/>
  <c r="H4403" i="5"/>
  <c r="H4371" i="5"/>
  <c r="H4339" i="5"/>
  <c r="H4307" i="5"/>
  <c r="H4275" i="5"/>
  <c r="H4243" i="5"/>
  <c r="H4207" i="5"/>
  <c r="H4335" i="5"/>
  <c r="H4143" i="5"/>
  <c r="H4111" i="5"/>
  <c r="H4079" i="5"/>
  <c r="H4047" i="5"/>
  <c r="H4015" i="5"/>
  <c r="H3983" i="5"/>
  <c r="H3947" i="5"/>
  <c r="H3915" i="5"/>
  <c r="H3879" i="5"/>
  <c r="H3847" i="5"/>
  <c r="H3815" i="5"/>
  <c r="H3783" i="5"/>
  <c r="H3747" i="5"/>
  <c r="H3715" i="5"/>
  <c r="H5548" i="5"/>
  <c r="H3655" i="5"/>
  <c r="H3623" i="5"/>
  <c r="H3591" i="5"/>
  <c r="H3559" i="5"/>
  <c r="H3527" i="5"/>
  <c r="H3495" i="5"/>
  <c r="H3463" i="5"/>
  <c r="H3427" i="5"/>
  <c r="H3395" i="5"/>
  <c r="H3363" i="5"/>
  <c r="H3331" i="5"/>
  <c r="H3299" i="5"/>
  <c r="H3267" i="5"/>
  <c r="H3231" i="5"/>
  <c r="H3199" i="5"/>
  <c r="H3167" i="5"/>
  <c r="H3131" i="5"/>
  <c r="H3099" i="5"/>
  <c r="H3067" i="5"/>
  <c r="H3039" i="5"/>
  <c r="H3007" i="5"/>
  <c r="H2967" i="5"/>
  <c r="H2903" i="5"/>
  <c r="H2887" i="5"/>
  <c r="H2871" i="5"/>
  <c r="H2855" i="5"/>
  <c r="H2839" i="5"/>
  <c r="H2819" i="5"/>
  <c r="H2803" i="5"/>
  <c r="H2787" i="5"/>
  <c r="H2771" i="5"/>
  <c r="H2755" i="5"/>
  <c r="H2739" i="5"/>
  <c r="H2723" i="5"/>
  <c r="H2707" i="5"/>
  <c r="H2691" i="5"/>
  <c r="H2675" i="5"/>
  <c r="H2659" i="5"/>
  <c r="H2643" i="5"/>
  <c r="H2627" i="5"/>
  <c r="H2611" i="5"/>
  <c r="H2595" i="5"/>
  <c r="H2579" i="5"/>
  <c r="H2563" i="5"/>
  <c r="H2547" i="5"/>
  <c r="H2531" i="5"/>
  <c r="H2515" i="5"/>
  <c r="H2499" i="5"/>
  <c r="H2483" i="5"/>
  <c r="H2467" i="5"/>
  <c r="H2451" i="5"/>
  <c r="H2435" i="5"/>
  <c r="H5559" i="5"/>
  <c r="H5531" i="5"/>
  <c r="H5499" i="5"/>
  <c r="H2420" i="5"/>
  <c r="H5439" i="5"/>
  <c r="H5403" i="5"/>
  <c r="H5371" i="5"/>
  <c r="H5339" i="5"/>
  <c r="H5307" i="5"/>
  <c r="H5275" i="5"/>
  <c r="H4772" i="5"/>
  <c r="H5211" i="5"/>
  <c r="H4918" i="5"/>
  <c r="H5155" i="5"/>
  <c r="H5123" i="5"/>
  <c r="H5087" i="5"/>
  <c r="H5055" i="5"/>
  <c r="H5023" i="5"/>
  <c r="H4987" i="5"/>
  <c r="H4955" i="5"/>
  <c r="H4923" i="5"/>
  <c r="H4891" i="5"/>
  <c r="H4863" i="5"/>
  <c r="H4827" i="5"/>
  <c r="H4799" i="5"/>
  <c r="H4767" i="5"/>
  <c r="H4727" i="5"/>
  <c r="H4691" i="5"/>
  <c r="H4659" i="5"/>
  <c r="H4627" i="5"/>
  <c r="H4599" i="5"/>
  <c r="H4567" i="5"/>
  <c r="H4531" i="5"/>
  <c r="H4499" i="5"/>
  <c r="H4467" i="5"/>
  <c r="H4435" i="5"/>
  <c r="H4399" i="5"/>
  <c r="H4367" i="5"/>
  <c r="H5418" i="5"/>
  <c r="H4295" i="5"/>
  <c r="H4263" i="5"/>
  <c r="H4231" i="5"/>
  <c r="H4203" i="5"/>
  <c r="H4171" i="5"/>
  <c r="H4139" i="5"/>
  <c r="H4107" i="5"/>
  <c r="H4075" i="5"/>
  <c r="H4043" i="5"/>
  <c r="H4234" i="5"/>
  <c r="H3979" i="5"/>
  <c r="H3951" i="5"/>
  <c r="H3919" i="5"/>
  <c r="H3891" i="5"/>
  <c r="H3859" i="5"/>
  <c r="H3827" i="5"/>
  <c r="H3795" i="5"/>
  <c r="H3763" i="5"/>
  <c r="H3735" i="5"/>
  <c r="H3695" i="5"/>
  <c r="H3667" i="5"/>
  <c r="H3635" i="5"/>
  <c r="H3603" i="5"/>
  <c r="H3571" i="5"/>
  <c r="H3539" i="5"/>
  <c r="H3507" i="5"/>
  <c r="H3475" i="5"/>
  <c r="H3447" i="5"/>
  <c r="H3415" i="5"/>
  <c r="H3383" i="5"/>
  <c r="H3351" i="5"/>
  <c r="H3319" i="5"/>
  <c r="H3287" i="5"/>
  <c r="H3255" i="5"/>
  <c r="H3227" i="5"/>
  <c r="H3195" i="5"/>
  <c r="H3163" i="5"/>
  <c r="H3135" i="5"/>
  <c r="H3103" i="5"/>
  <c r="H3071" i="5"/>
  <c r="H3035" i="5"/>
  <c r="H3003" i="5"/>
  <c r="H2979" i="5"/>
  <c r="H2955" i="5"/>
  <c r="H2939" i="5"/>
  <c r="H2923" i="5"/>
  <c r="H5304" i="5"/>
  <c r="H5546" i="5"/>
  <c r="H5530" i="5"/>
  <c r="H5514" i="5"/>
  <c r="H5498" i="5"/>
  <c r="H5482" i="5"/>
  <c r="H5466" i="5"/>
  <c r="H5450" i="5"/>
  <c r="H5434" i="5"/>
  <c r="H5147" i="5"/>
  <c r="H5402" i="5"/>
  <c r="H5553" i="5"/>
  <c r="H5537" i="5"/>
  <c r="H5521" i="5"/>
  <c r="H5505" i="5"/>
  <c r="H5489" i="5"/>
  <c r="H5473" i="5"/>
  <c r="H5457" i="5"/>
  <c r="H5441" i="5"/>
  <c r="H5425" i="5"/>
  <c r="H5409" i="5"/>
  <c r="H5393" i="5"/>
  <c r="H5377" i="5"/>
  <c r="H5361" i="5"/>
  <c r="H5345" i="5"/>
  <c r="H5329" i="5"/>
  <c r="H5313" i="5"/>
  <c r="H5297" i="5"/>
  <c r="H5028" i="5"/>
  <c r="H5265" i="5"/>
  <c r="H5249" i="5"/>
  <c r="H5233" i="5"/>
  <c r="H5217" i="5"/>
  <c r="H124" i="5"/>
  <c r="H1421" i="5"/>
  <c r="H5169" i="5"/>
  <c r="H5153" i="5"/>
  <c r="H5137" i="5"/>
  <c r="H5121" i="5"/>
  <c r="H5105" i="5"/>
  <c r="H5089" i="5"/>
  <c r="H5073" i="5"/>
  <c r="H5057" i="5"/>
  <c r="H5041" i="5"/>
  <c r="H5025" i="5"/>
  <c r="H5009" i="5"/>
  <c r="H4993" i="5"/>
  <c r="H5063" i="5"/>
  <c r="H4961" i="5"/>
  <c r="H4945" i="5"/>
  <c r="H4929" i="5"/>
  <c r="H4913" i="5"/>
  <c r="H4897" i="5"/>
  <c r="H4881" i="5"/>
  <c r="H4865" i="5"/>
  <c r="H4849" i="5"/>
  <c r="H4833" i="5"/>
  <c r="H4817" i="5"/>
  <c r="H4801" i="5"/>
  <c r="H4785" i="5"/>
  <c r="H4769" i="5"/>
  <c r="H4753" i="5"/>
  <c r="H4737" i="5"/>
  <c r="H4721" i="5"/>
  <c r="H4705" i="5"/>
  <c r="H4689" i="5"/>
  <c r="H4673" i="5"/>
  <c r="H5379" i="5"/>
  <c r="H4641" i="5"/>
  <c r="H4625" i="5"/>
  <c r="H4609" i="5"/>
  <c r="H4593" i="5"/>
  <c r="H4577" i="5"/>
  <c r="H4561" i="5"/>
  <c r="H4545" i="5"/>
  <c r="H4529" i="5"/>
  <c r="H4591" i="5"/>
  <c r="H4497" i="5"/>
  <c r="H4481" i="5"/>
  <c r="H4465" i="5"/>
  <c r="H4449" i="5"/>
  <c r="H4433" i="5"/>
  <c r="H4417" i="5"/>
  <c r="H4401" i="5"/>
  <c r="H4385" i="5"/>
  <c r="H4369" i="5"/>
  <c r="H4353" i="5"/>
  <c r="H4337" i="5"/>
  <c r="H4321" i="5"/>
  <c r="H4309" i="5"/>
  <c r="H4293" i="5"/>
  <c r="H4277" i="5"/>
  <c r="H4261" i="5"/>
  <c r="H4245" i="5"/>
  <c r="H4229" i="5"/>
  <c r="H4213" i="5"/>
  <c r="H4197" i="5"/>
  <c r="H4181" i="5"/>
  <c r="H4165" i="5"/>
  <c r="H4149" i="5"/>
  <c r="H4133" i="5"/>
  <c r="H4117" i="5"/>
  <c r="H4101" i="5"/>
  <c r="H4085" i="5"/>
  <c r="H4069" i="5"/>
  <c r="H4053" i="5"/>
  <c r="H4037" i="5"/>
  <c r="H4021" i="5"/>
  <c r="H4005" i="5"/>
  <c r="H3989" i="5"/>
  <c r="H3973" i="5"/>
  <c r="H3957" i="5"/>
  <c r="H3941" i="5"/>
  <c r="H3925" i="5"/>
  <c r="H3909" i="5"/>
  <c r="H3893" i="5"/>
  <c r="H3877" i="5"/>
  <c r="H3861" i="5"/>
  <c r="H5356" i="5"/>
  <c r="H5340" i="5"/>
  <c r="H5324" i="5"/>
  <c r="H5308" i="5"/>
  <c r="H5292" i="5"/>
  <c r="H5276" i="5"/>
  <c r="H5260" i="5"/>
  <c r="H5244" i="5"/>
  <c r="H5228" i="5"/>
  <c r="H5212" i="5"/>
  <c r="H5196" i="5"/>
  <c r="H5180" i="5"/>
  <c r="H5164" i="5"/>
  <c r="H5148" i="5"/>
  <c r="H3187" i="5"/>
  <c r="H5116" i="5"/>
  <c r="H5100" i="5"/>
  <c r="H5084" i="5"/>
  <c r="H5068" i="5"/>
  <c r="H5052" i="5"/>
  <c r="H5036" i="5"/>
  <c r="H5020" i="5"/>
  <c r="H5004" i="5"/>
  <c r="H4988" i="5"/>
  <c r="H4972" i="5"/>
  <c r="H4956" i="5"/>
  <c r="H4940" i="5"/>
  <c r="H4924" i="5"/>
  <c r="H4908" i="5"/>
  <c r="H4892" i="5"/>
  <c r="H4876" i="5"/>
  <c r="H4860" i="5"/>
  <c r="H4844" i="5"/>
  <c r="H4828" i="5"/>
  <c r="H4812" i="5"/>
  <c r="H4796" i="5"/>
  <c r="H5161" i="5"/>
  <c r="H4764" i="5"/>
  <c r="H5360" i="5"/>
  <c r="H4732" i="5"/>
  <c r="H4716" i="5"/>
  <c r="H4700" i="5"/>
  <c r="H4684" i="5"/>
  <c r="H4668" i="5"/>
  <c r="H4652" i="5"/>
  <c r="H4636" i="5"/>
  <c r="H4620" i="5"/>
  <c r="H4604" i="5"/>
  <c r="H4588" i="5"/>
  <c r="H4572" i="5"/>
  <c r="H4556" i="5"/>
  <c r="H4540" i="5"/>
  <c r="H4524" i="5"/>
  <c r="H4508" i="5"/>
  <c r="H4492" i="5"/>
  <c r="H4476" i="5"/>
  <c r="H4460" i="5"/>
  <c r="H4444" i="5"/>
  <c r="H4428" i="5"/>
  <c r="H4412" i="5"/>
  <c r="H5437" i="5"/>
  <c r="H4380" i="5"/>
  <c r="H4364" i="5"/>
  <c r="H4487" i="5"/>
  <c r="H4332" i="5"/>
  <c r="H4316" i="5"/>
  <c r="H4304" i="5"/>
  <c r="H4288" i="5"/>
  <c r="H4272" i="5"/>
  <c r="H4256" i="5"/>
  <c r="H4240" i="5"/>
  <c r="H4224" i="5"/>
  <c r="H4208" i="5"/>
  <c r="H4192" i="5"/>
  <c r="H4176" i="5"/>
  <c r="H4160" i="5"/>
  <c r="H4144" i="5"/>
  <c r="H4128" i="5"/>
  <c r="H4248" i="5"/>
  <c r="H4241" i="5"/>
  <c r="H4080" i="5"/>
  <c r="H4064" i="5"/>
  <c r="H4048" i="5"/>
  <c r="H4032" i="5"/>
  <c r="H4016" i="5"/>
  <c r="H4000" i="5"/>
  <c r="H3984" i="5"/>
  <c r="H3968" i="5"/>
  <c r="H3952" i="5"/>
  <c r="H3936" i="5"/>
  <c r="H3920" i="5"/>
  <c r="H4112" i="5"/>
  <c r="H3888" i="5"/>
  <c r="H3872" i="5"/>
  <c r="H3856" i="5"/>
  <c r="H3840" i="5"/>
  <c r="H3824" i="5"/>
  <c r="H3808" i="5"/>
  <c r="H3792" i="5"/>
  <c r="H3776" i="5"/>
  <c r="H3760" i="5"/>
  <c r="H3744" i="5"/>
  <c r="H3728" i="5"/>
  <c r="H3712" i="5"/>
  <c r="H3696" i="5"/>
  <c r="H3680" i="5"/>
  <c r="H3664" i="5"/>
  <c r="H3648" i="5"/>
  <c r="H3632" i="5"/>
  <c r="H3616" i="5"/>
  <c r="H3600" i="5"/>
  <c r="H3584" i="5"/>
  <c r="H3568" i="5"/>
  <c r="H3552" i="5"/>
  <c r="H3536" i="5"/>
  <c r="H3520" i="5"/>
  <c r="H3504" i="5"/>
  <c r="H3488" i="5"/>
  <c r="H3472" i="5"/>
  <c r="H3456" i="5"/>
  <c r="H3440" i="5"/>
  <c r="H4011" i="5"/>
  <c r="H3408" i="5"/>
  <c r="H3392" i="5"/>
  <c r="H3376" i="5"/>
  <c r="H3360" i="5"/>
  <c r="H3344" i="5"/>
  <c r="H3328" i="5"/>
  <c r="H3312" i="5"/>
  <c r="H3296" i="5"/>
  <c r="H3280" i="5"/>
  <c r="H3264" i="5"/>
  <c r="H3248" i="5"/>
  <c r="H3232" i="5"/>
  <c r="H3216" i="5"/>
  <c r="H3200" i="5"/>
  <c r="H3184" i="5"/>
  <c r="H3168" i="5"/>
  <c r="H3152" i="5"/>
  <c r="H3136" i="5"/>
  <c r="H3120" i="5"/>
  <c r="H3104" i="5"/>
  <c r="H3088" i="5"/>
  <c r="H3072" i="5"/>
  <c r="H3056" i="5"/>
  <c r="H3040" i="5"/>
  <c r="H3024" i="5"/>
  <c r="H3008" i="5"/>
  <c r="H2992" i="5"/>
  <c r="H2976" i="5"/>
  <c r="H2960" i="5"/>
  <c r="H2944" i="5"/>
  <c r="H2928" i="5"/>
  <c r="H2912" i="5"/>
  <c r="H2896" i="5"/>
  <c r="H2880" i="5"/>
  <c r="H2864" i="5"/>
  <c r="H2848" i="5"/>
  <c r="H2832" i="5"/>
  <c r="H2816" i="5"/>
  <c r="H2800" i="5"/>
  <c r="H2784" i="5"/>
  <c r="H2768" i="5"/>
  <c r="H2752" i="5"/>
  <c r="H2736" i="5"/>
  <c r="H2720" i="5"/>
  <c r="H2704" i="5"/>
  <c r="H2688" i="5"/>
  <c r="H2672" i="5"/>
  <c r="H2656" i="5"/>
  <c r="H2640" i="5"/>
  <c r="H2407" i="5"/>
  <c r="H2391" i="5"/>
  <c r="H2375" i="5"/>
  <c r="H2359" i="5"/>
  <c r="H2343" i="5"/>
  <c r="H2327" i="5"/>
  <c r="H2311" i="5"/>
  <c r="H2295" i="5"/>
  <c r="H2279" i="5"/>
  <c r="H2263" i="5"/>
  <c r="H2243" i="5"/>
  <c r="H2227" i="5"/>
  <c r="H2211" i="5"/>
  <c r="H2195" i="5"/>
  <c r="H2179" i="5"/>
  <c r="H2163" i="5"/>
  <c r="H2147" i="5"/>
  <c r="H2131" i="5"/>
  <c r="H2115" i="5"/>
  <c r="H2099" i="5"/>
  <c r="H2083" i="5"/>
  <c r="H2063" i="5"/>
  <c r="H2047" i="5"/>
  <c r="H2031" i="5"/>
  <c r="H2015" i="5"/>
  <c r="H1999" i="5"/>
  <c r="H1983" i="5"/>
  <c r="H1967" i="5"/>
  <c r="H1951" i="5"/>
  <c r="H1019" i="5"/>
  <c r="H1919" i="5"/>
  <c r="H1903" i="5"/>
  <c r="H1887" i="5"/>
  <c r="H1871" i="5"/>
  <c r="H1855" i="5"/>
  <c r="H1839" i="5"/>
  <c r="H1823" i="5"/>
  <c r="H1807" i="5"/>
  <c r="H1791" i="5"/>
  <c r="H1775" i="5"/>
  <c r="H1759" i="5"/>
  <c r="H1743" i="5"/>
  <c r="H1727" i="5"/>
  <c r="H1711" i="5"/>
  <c r="H1695" i="5"/>
  <c r="H1679" i="5"/>
  <c r="H1663" i="5"/>
  <c r="H1647" i="5"/>
  <c r="H1631" i="5"/>
  <c r="H1615" i="5"/>
  <c r="H1599" i="5"/>
  <c r="H1583" i="5"/>
  <c r="H1567" i="5"/>
  <c r="H1551" i="5"/>
  <c r="H1535" i="5"/>
  <c r="H1519" i="5"/>
  <c r="H1503" i="5"/>
  <c r="H1487" i="5"/>
  <c r="H1471" i="5"/>
  <c r="H1455" i="5"/>
  <c r="H1439" i="5"/>
  <c r="H1423" i="5"/>
  <c r="H1407" i="5"/>
  <c r="H1391" i="5"/>
  <c r="H1375" i="5"/>
  <c r="H1359" i="5"/>
  <c r="H1343" i="5"/>
  <c r="H1327" i="5"/>
  <c r="H1311" i="5"/>
  <c r="H1295" i="5"/>
  <c r="H1279" i="5"/>
  <c r="H1263" i="5"/>
  <c r="H1247" i="5"/>
  <c r="H1231" i="5"/>
  <c r="H1215" i="5"/>
  <c r="H1199" i="5"/>
  <c r="H1183" i="5"/>
  <c r="H1167" i="5"/>
  <c r="H5386" i="5"/>
  <c r="H5370" i="5"/>
  <c r="H5354" i="5"/>
  <c r="H5338" i="5"/>
  <c r="H5322" i="5"/>
  <c r="H5306" i="5"/>
  <c r="H678" i="5"/>
  <c r="H5274" i="5"/>
  <c r="H5258" i="5"/>
  <c r="H5242" i="5"/>
  <c r="H5226" i="5"/>
  <c r="H3292" i="5"/>
  <c r="H5194" i="5"/>
  <c r="H5178" i="5"/>
  <c r="H5162" i="5"/>
  <c r="H5146" i="5"/>
  <c r="H5130" i="5"/>
  <c r="H5114" i="5"/>
  <c r="H5098" i="5"/>
  <c r="H5082" i="5"/>
  <c r="H5066" i="5"/>
  <c r="H5050" i="5"/>
  <c r="H5034" i="5"/>
  <c r="H5018" i="5"/>
  <c r="H5002" i="5"/>
  <c r="H4986" i="5"/>
  <c r="H4970" i="5"/>
  <c r="H4954" i="5"/>
  <c r="H4938" i="5"/>
  <c r="H4922" i="5"/>
  <c r="H4946" i="5"/>
  <c r="H4890" i="5"/>
  <c r="H4874" i="5"/>
  <c r="H4858" i="5"/>
  <c r="H4842" i="5"/>
  <c r="H4826" i="5"/>
  <c r="H4810" i="5"/>
  <c r="H4794" i="5"/>
  <c r="H3139" i="5"/>
  <c r="H4762" i="5"/>
  <c r="H4821" i="5"/>
  <c r="H5552" i="5"/>
  <c r="H5536" i="5"/>
  <c r="H5524" i="5"/>
  <c r="H5508" i="5"/>
  <c r="H5492" i="5"/>
  <c r="H5476" i="5"/>
  <c r="H5460" i="5"/>
  <c r="H5444" i="5"/>
  <c r="H5407" i="5"/>
  <c r="H5132" i="5"/>
  <c r="H5396" i="5"/>
  <c r="H5380" i="5"/>
  <c r="H5555" i="5"/>
  <c r="H5527" i="5"/>
  <c r="H5495" i="5"/>
  <c r="H5463" i="5"/>
  <c r="H5427" i="5"/>
  <c r="H5399" i="5"/>
  <c r="H5367" i="5"/>
  <c r="H5335" i="5"/>
  <c r="H4308" i="5"/>
  <c r="H3201" i="5"/>
  <c r="H5239" i="5"/>
  <c r="H4861" i="5"/>
  <c r="H5167" i="5"/>
  <c r="H5135" i="5"/>
  <c r="H5103" i="5"/>
  <c r="H5075" i="5"/>
  <c r="H5043" i="5"/>
  <c r="H5011" i="5"/>
  <c r="H4983" i="5"/>
  <c r="H4951" i="5"/>
  <c r="H4919" i="5"/>
  <c r="H4887" i="5"/>
  <c r="H4851" i="5"/>
  <c r="H4819" i="5"/>
  <c r="H4787" i="5"/>
  <c r="H4755" i="5"/>
  <c r="H4731" i="5"/>
  <c r="H4699" i="5"/>
  <c r="H4671" i="5"/>
  <c r="H4639" i="5"/>
  <c r="H4603" i="5"/>
  <c r="H4571" i="5"/>
  <c r="H4539" i="5"/>
  <c r="H4511" i="5"/>
  <c r="H4479" i="5"/>
  <c r="H4447" i="5"/>
  <c r="H4419" i="5"/>
  <c r="H4387" i="5"/>
  <c r="H4355" i="5"/>
  <c r="H4323" i="5"/>
  <c r="H4291" i="5"/>
  <c r="H4259" i="5"/>
  <c r="H4227" i="5"/>
  <c r="H4191" i="5"/>
  <c r="H4159" i="5"/>
  <c r="H4127" i="5"/>
  <c r="H4095" i="5"/>
  <c r="H4063" i="5"/>
  <c r="H4031" i="5"/>
  <c r="H3999" i="5"/>
  <c r="H3967" i="5"/>
  <c r="H3931" i="5"/>
  <c r="H3899" i="5"/>
  <c r="H3863" i="5"/>
  <c r="H3831" i="5"/>
  <c r="H3799" i="5"/>
  <c r="H3767" i="5"/>
  <c r="H3731" i="5"/>
  <c r="H3703" i="5"/>
  <c r="H3671" i="5"/>
  <c r="H3639" i="5"/>
  <c r="H3607" i="5"/>
  <c r="H3575" i="5"/>
  <c r="H3543" i="5"/>
  <c r="H3511" i="5"/>
  <c r="H3479" i="5"/>
  <c r="H3443" i="5"/>
  <c r="H3411" i="5"/>
  <c r="H3379" i="5"/>
  <c r="H3347" i="5"/>
  <c r="H3315" i="5"/>
  <c r="H3283" i="5"/>
  <c r="H3251" i="5"/>
  <c r="H3215" i="5"/>
  <c r="H3183" i="5"/>
  <c r="H1566" i="5"/>
  <c r="H3115" i="5"/>
  <c r="H3083" i="5"/>
  <c r="H2969" i="5"/>
  <c r="H3023" i="5"/>
  <c r="H2983" i="5"/>
  <c r="H2911" i="5"/>
  <c r="H2895" i="5"/>
  <c r="H2879" i="5"/>
  <c r="H2863" i="5"/>
  <c r="H2847" i="5"/>
  <c r="H2831" i="5"/>
  <c r="H1987" i="5"/>
  <c r="H2795" i="5"/>
  <c r="H2779" i="5"/>
  <c r="H2763" i="5"/>
  <c r="H2747" i="5"/>
  <c r="H2731" i="5"/>
  <c r="H2715" i="5"/>
  <c r="H2699" i="5"/>
  <c r="H2683" i="5"/>
  <c r="H2667" i="5"/>
  <c r="H2651" i="5"/>
  <c r="H2635" i="5"/>
  <c r="H2619" i="5"/>
  <c r="H2603" i="5"/>
  <c r="H2587" i="5"/>
  <c r="H2571" i="5"/>
  <c r="H2555" i="5"/>
  <c r="H2539" i="5"/>
  <c r="H2523" i="5"/>
  <c r="H2507" i="5"/>
  <c r="H2491" i="5"/>
  <c r="H2475" i="5"/>
  <c r="H2459" i="5"/>
  <c r="H2443" i="5"/>
  <c r="H2427" i="5"/>
  <c r="H5543" i="5"/>
  <c r="H5515" i="5"/>
  <c r="H5483" i="5"/>
  <c r="H5451" i="5"/>
  <c r="H5423" i="5"/>
  <c r="H5387" i="5"/>
  <c r="H5355" i="5"/>
  <c r="H5323" i="5"/>
  <c r="H5291" i="5"/>
  <c r="H5259" i="5"/>
  <c r="H5227" i="5"/>
  <c r="H5199" i="5"/>
  <c r="H5171" i="5"/>
  <c r="H5139" i="5"/>
  <c r="H5107" i="5"/>
  <c r="H5071" i="5"/>
  <c r="H5039" i="5"/>
  <c r="H5007" i="5"/>
  <c r="H4971" i="5"/>
  <c r="H4939" i="5"/>
  <c r="H4907" i="5"/>
  <c r="H4875" i="5"/>
  <c r="H4847" i="5"/>
  <c r="H5243" i="5"/>
  <c r="H4783" i="5"/>
  <c r="H5303" i="5"/>
  <c r="H4711" i="5"/>
  <c r="H4675" i="5"/>
  <c r="H4643" i="5"/>
  <c r="H5201" i="5"/>
  <c r="H4583" i="5"/>
  <c r="H4551" i="5"/>
  <c r="H4515" i="5"/>
  <c r="H4483" i="5"/>
  <c r="H4451" i="5"/>
  <c r="H4415" i="5"/>
  <c r="H4383" i="5"/>
  <c r="H4351" i="5"/>
  <c r="H4319" i="5"/>
  <c r="H4279" i="5"/>
  <c r="H4247" i="5"/>
  <c r="H4215" i="5"/>
  <c r="H4187" i="5"/>
  <c r="H4155" i="5"/>
  <c r="H4123" i="5"/>
  <c r="H4091" i="5"/>
  <c r="H4059" i="5"/>
  <c r="H2148" i="5"/>
  <c r="H3995" i="5"/>
  <c r="H3963" i="5"/>
  <c r="H3935" i="5"/>
  <c r="H3903" i="5"/>
  <c r="H3875" i="5"/>
  <c r="H3843" i="5"/>
  <c r="H3811" i="5"/>
  <c r="H3779" i="5"/>
  <c r="H3751" i="5"/>
  <c r="H3719" i="5"/>
  <c r="H3679" i="5"/>
  <c r="H3651" i="5"/>
  <c r="H3619" i="5"/>
  <c r="H3587" i="5"/>
  <c r="H3555" i="5"/>
  <c r="H3523" i="5"/>
  <c r="H3491" i="5"/>
  <c r="H3459" i="5"/>
  <c r="H3431" i="5"/>
  <c r="H3399" i="5"/>
  <c r="H3367" i="5"/>
  <c r="H3335" i="5"/>
  <c r="H3303" i="5"/>
  <c r="H3271" i="5"/>
  <c r="H3243" i="5"/>
  <c r="H3211" i="5"/>
  <c r="H3179" i="5"/>
  <c r="H3147" i="5"/>
  <c r="H3119" i="5"/>
  <c r="H3087" i="5"/>
  <c r="H3051" i="5"/>
  <c r="H3019" i="5"/>
  <c r="H2991" i="5"/>
  <c r="H2963" i="5"/>
  <c r="H2947" i="5"/>
  <c r="H2931" i="5"/>
  <c r="H2823" i="5"/>
  <c r="H5554" i="5"/>
  <c r="H5538" i="5"/>
  <c r="H5522" i="5"/>
  <c r="H5506" i="5"/>
  <c r="H5490" i="5"/>
  <c r="H5474" i="5"/>
  <c r="H5458" i="5"/>
  <c r="H5442" i="5"/>
  <c r="H5426" i="5"/>
  <c r="H5410" i="5"/>
  <c r="H5561" i="5"/>
  <c r="H5545" i="5"/>
  <c r="H5529" i="5"/>
  <c r="H5513" i="5"/>
  <c r="H5497" i="5"/>
  <c r="H5481" i="5"/>
  <c r="H5465" i="5"/>
  <c r="H5449" i="5"/>
  <c r="H5433" i="5"/>
  <c r="H5417" i="5"/>
  <c r="H5401" i="5"/>
  <c r="H5385" i="5"/>
  <c r="H5369" i="5"/>
  <c r="H5353" i="5"/>
  <c r="H5337" i="5"/>
  <c r="H5321" i="5"/>
  <c r="H5305" i="5"/>
  <c r="H5289" i="5"/>
  <c r="H5273" i="5"/>
  <c r="H5257" i="5"/>
  <c r="H4815" i="5"/>
  <c r="H5225" i="5"/>
  <c r="H5209" i="5"/>
  <c r="H5193" i="5"/>
  <c r="H5177" i="5"/>
  <c r="H1139" i="5"/>
  <c r="H5145" i="5"/>
  <c r="H5129" i="5"/>
  <c r="H4926" i="5"/>
  <c r="H5097" i="5"/>
  <c r="H5081" i="5"/>
  <c r="H5065" i="5"/>
  <c r="H5049" i="5"/>
  <c r="H5033" i="5"/>
  <c r="H5017" i="5"/>
  <c r="H5001" i="5"/>
  <c r="H4985" i="5"/>
  <c r="H4981" i="5"/>
  <c r="H4724" i="5"/>
  <c r="H4937" i="5"/>
  <c r="H4921" i="5"/>
  <c r="H4905" i="5"/>
  <c r="H4889" i="5"/>
  <c r="H4873" i="5"/>
  <c r="H4857" i="5"/>
  <c r="H4841" i="5"/>
  <c r="H4825" i="5"/>
  <c r="H4809" i="5"/>
  <c r="H4793" i="5"/>
  <c r="H4777" i="5"/>
  <c r="H4761" i="5"/>
  <c r="H4745" i="5"/>
  <c r="H4729" i="5"/>
  <c r="H4713" i="5"/>
  <c r="H4697" i="5"/>
  <c r="H4681" i="5"/>
  <c r="H4665" i="5"/>
  <c r="H4649" i="5"/>
  <c r="H4633" i="5"/>
  <c r="H4617" i="5"/>
  <c r="H4601" i="5"/>
  <c r="H4585" i="5"/>
  <c r="H4569" i="5"/>
  <c r="H4553" i="5"/>
  <c r="H4537" i="5"/>
  <c r="H4521" i="5"/>
  <c r="H4505" i="5"/>
  <c r="H4489" i="5"/>
  <c r="H4473" i="5"/>
  <c r="H4457" i="5"/>
  <c r="H4441" i="5"/>
  <c r="H4425" i="5"/>
  <c r="H4409" i="5"/>
  <c r="H4393" i="5"/>
  <c r="H4377" i="5"/>
  <c r="H4361" i="5"/>
  <c r="H4345" i="5"/>
  <c r="H4329" i="5"/>
  <c r="H4301" i="5"/>
  <c r="H4285" i="5"/>
  <c r="H4269" i="5"/>
  <c r="H4253" i="5"/>
  <c r="H4237" i="5"/>
  <c r="H4221" i="5"/>
  <c r="H4205" i="5"/>
  <c r="H403" i="5"/>
  <c r="H4173" i="5"/>
  <c r="H4157" i="5"/>
  <c r="H4141" i="5"/>
  <c r="H4125" i="5"/>
  <c r="H4109" i="5"/>
  <c r="H4093" i="5"/>
  <c r="H4077" i="5"/>
  <c r="H4061" i="5"/>
  <c r="H4045" i="5"/>
  <c r="H4029" i="5"/>
  <c r="H4013" i="5"/>
  <c r="H3997" i="5"/>
  <c r="H3981" i="5"/>
  <c r="H3965" i="5"/>
  <c r="H3949" i="5"/>
  <c r="H3933" i="5"/>
  <c r="H3917" i="5"/>
  <c r="H3901" i="5"/>
  <c r="H3885" i="5"/>
  <c r="H3869" i="5"/>
  <c r="H5364" i="5"/>
  <c r="H5348" i="5"/>
  <c r="H5332" i="5"/>
  <c r="H5316" i="5"/>
  <c r="H5300" i="5"/>
  <c r="H4682" i="5"/>
  <c r="H5268" i="5"/>
  <c r="H5252" i="5"/>
  <c r="H5070" i="5"/>
  <c r="H5220" i="5"/>
  <c r="H4670" i="5"/>
  <c r="H5188" i="5"/>
  <c r="H5172" i="5"/>
  <c r="H5156" i="5"/>
  <c r="H5140" i="5"/>
  <c r="H5124" i="5"/>
  <c r="H5108" i="5"/>
  <c r="H5092" i="5"/>
  <c r="H5076" i="5"/>
  <c r="H5060" i="5"/>
  <c r="H5044" i="5"/>
  <c r="H3161" i="5"/>
  <c r="H5012" i="5"/>
  <c r="H4996" i="5"/>
  <c r="H4980" i="5"/>
  <c r="H4964" i="5"/>
  <c r="H4948" i="5"/>
  <c r="H4932" i="5"/>
  <c r="H4916" i="5"/>
  <c r="H4900" i="5"/>
  <c r="H4884" i="5"/>
  <c r="H4868" i="5"/>
  <c r="H4852" i="5"/>
  <c r="H4836" i="5"/>
  <c r="H4820" i="5"/>
  <c r="H4804" i="5"/>
  <c r="H4788" i="5"/>
  <c r="H5214" i="5"/>
  <c r="H4756" i="5"/>
  <c r="H4740" i="5"/>
  <c r="H1290" i="5"/>
  <c r="H5241" i="5"/>
  <c r="H4692" i="5"/>
  <c r="H4676" i="5"/>
  <c r="H4660" i="5"/>
  <c r="H4644" i="5"/>
  <c r="H4628" i="5"/>
  <c r="H4612" i="5"/>
  <c r="H4596" i="5"/>
  <c r="H4580" i="5"/>
  <c r="H4564" i="5"/>
  <c r="H4548" i="5"/>
  <c r="H4532" i="5"/>
  <c r="H4516" i="5"/>
  <c r="H4500" i="5"/>
  <c r="H4484" i="5"/>
  <c r="H4468" i="5"/>
  <c r="H4452" i="5"/>
  <c r="H4436" i="5"/>
  <c r="H4420" i="5"/>
  <c r="H4404" i="5"/>
  <c r="H4388" i="5"/>
  <c r="H4372" i="5"/>
  <c r="H4356" i="5"/>
  <c r="H4340" i="5"/>
  <c r="H4324" i="5"/>
  <c r="H4296" i="5"/>
  <c r="H4280" i="5"/>
  <c r="H4264" i="5"/>
  <c r="H4396" i="5"/>
  <c r="H4232" i="5"/>
  <c r="H4216" i="5"/>
  <c r="H4348" i="5"/>
  <c r="H4184" i="5"/>
  <c r="H4168" i="5"/>
  <c r="H4152" i="5"/>
  <c r="H4136" i="5"/>
  <c r="H4120" i="5"/>
  <c r="H4104" i="5"/>
  <c r="H4088" i="5"/>
  <c r="H4072" i="5"/>
  <c r="H4056" i="5"/>
  <c r="H4040" i="5"/>
  <c r="H4024" i="5"/>
  <c r="H4008" i="5"/>
  <c r="H3992" i="5"/>
  <c r="H3976" i="5"/>
  <c r="H3960" i="5"/>
  <c r="H3944" i="5"/>
  <c r="H3928" i="5"/>
  <c r="H3912" i="5"/>
  <c r="H3896" i="5"/>
  <c r="H3880" i="5"/>
  <c r="H3864" i="5"/>
  <c r="H3848" i="5"/>
  <c r="H3832" i="5"/>
  <c r="H3816" i="5"/>
  <c r="H3800" i="5"/>
  <c r="H3784" i="5"/>
  <c r="H3768" i="5"/>
  <c r="H3752" i="5"/>
  <c r="H3736" i="5"/>
  <c r="H3720" i="5"/>
  <c r="H3704" i="5"/>
  <c r="H3688" i="5"/>
  <c r="H3672" i="5"/>
  <c r="H3656" i="5"/>
  <c r="H3640" i="5"/>
  <c r="H3624" i="5"/>
  <c r="H3608" i="5"/>
  <c r="H3592" i="5"/>
  <c r="H3576" i="5"/>
  <c r="H3560" i="5"/>
  <c r="H3544" i="5"/>
  <c r="H3528" i="5"/>
  <c r="H3512" i="5"/>
  <c r="H3496" i="5"/>
  <c r="H3480" i="5"/>
  <c r="H3464" i="5"/>
  <c r="H3448" i="5"/>
  <c r="H3432" i="5"/>
  <c r="H3416" i="5"/>
  <c r="H3400" i="5"/>
  <c r="H3384" i="5"/>
  <c r="H3368" i="5"/>
  <c r="H3352" i="5"/>
  <c r="H3336" i="5"/>
  <c r="H3320" i="5"/>
  <c r="H3304" i="5"/>
  <c r="H3288" i="5"/>
  <c r="H3272" i="5"/>
  <c r="H3256" i="5"/>
  <c r="H3240" i="5"/>
  <c r="H3224" i="5"/>
  <c r="H3208" i="5"/>
  <c r="H3192" i="5"/>
  <c r="H3176" i="5"/>
  <c r="H3160" i="5"/>
  <c r="H3144" i="5"/>
  <c r="H3128" i="5"/>
  <c r="H3112" i="5"/>
  <c r="H3096" i="5"/>
  <c r="H3080" i="5"/>
  <c r="H3064" i="5"/>
  <c r="H3048" i="5"/>
  <c r="H3032" i="5"/>
  <c r="H3016" i="5"/>
  <c r="H3000" i="5"/>
  <c r="H2984" i="5"/>
  <c r="H2968" i="5"/>
  <c r="H2952" i="5"/>
  <c r="H2936" i="5"/>
  <c r="H2920" i="5"/>
  <c r="H2904" i="5"/>
  <c r="H2888" i="5"/>
  <c r="H2872" i="5"/>
  <c r="H2856" i="5"/>
  <c r="H2840" i="5"/>
  <c r="H2824" i="5"/>
  <c r="H2808" i="5"/>
  <c r="H2792" i="5"/>
  <c r="H2776" i="5"/>
  <c r="H2760" i="5"/>
  <c r="H2744" i="5"/>
  <c r="H2728" i="5"/>
  <c r="H2712" i="5"/>
  <c r="H2696" i="5"/>
  <c r="H2680" i="5"/>
  <c r="H2664" i="5"/>
  <c r="H2648" i="5"/>
  <c r="H2415" i="5"/>
  <c r="H1915" i="5"/>
  <c r="H2383" i="5"/>
  <c r="H2367" i="5"/>
  <c r="H2351" i="5"/>
  <c r="H2335" i="5"/>
  <c r="H2319" i="5"/>
  <c r="H2303" i="5"/>
  <c r="H2287" i="5"/>
  <c r="H2271" i="5"/>
  <c r="H2255" i="5"/>
  <c r="H2235" i="5"/>
  <c r="H2219" i="5"/>
  <c r="H2203" i="5"/>
  <c r="H2187" i="5"/>
  <c r="H2171" i="5"/>
  <c r="H2155" i="5"/>
  <c r="H2139" i="5"/>
  <c r="H2123" i="5"/>
  <c r="H2107" i="5"/>
  <c r="H2091" i="5"/>
  <c r="H2075" i="5"/>
  <c r="H2055" i="5"/>
  <c r="H2039" i="5"/>
  <c r="H2023" i="5"/>
  <c r="H2007" i="5"/>
  <c r="H1991" i="5"/>
  <c r="H1975" i="5"/>
  <c r="H1959" i="5"/>
  <c r="H1943" i="5"/>
  <c r="H1927" i="5"/>
  <c r="H1911" i="5"/>
  <c r="H1895" i="5"/>
  <c r="H1879" i="5"/>
  <c r="H1863" i="5"/>
  <c r="H1847" i="5"/>
  <c r="H1831" i="5"/>
  <c r="H1815" i="5"/>
  <c r="H1799" i="5"/>
  <c r="H1783" i="5"/>
  <c r="H1767" i="5"/>
  <c r="H1751" i="5"/>
  <c r="H1735" i="5"/>
  <c r="H1719" i="5"/>
  <c r="H1703" i="5"/>
  <c r="H1687" i="5"/>
  <c r="H1671" i="5"/>
  <c r="H1655" i="5"/>
  <c r="H1639" i="5"/>
  <c r="H1623" i="5"/>
  <c r="H1607" i="5"/>
  <c r="H1591" i="5"/>
  <c r="H1575" i="5"/>
  <c r="H1559" i="5"/>
  <c r="H1543" i="5"/>
  <c r="H1527" i="5"/>
  <c r="H1511" i="5"/>
  <c r="H1495" i="5"/>
  <c r="H1479" i="5"/>
  <c r="H1463" i="5"/>
  <c r="H1447" i="5"/>
  <c r="H1431" i="5"/>
  <c r="H1415" i="5"/>
  <c r="H1399" i="5"/>
  <c r="H1383" i="5"/>
  <c r="H1367" i="5"/>
  <c r="H1351" i="5"/>
  <c r="H1335" i="5"/>
  <c r="H1319" i="5"/>
  <c r="H1303" i="5"/>
  <c r="H1287" i="5"/>
  <c r="H1271" i="5"/>
  <c r="H1255" i="5"/>
  <c r="H1239" i="5"/>
  <c r="H1223" i="5"/>
  <c r="H1207" i="5"/>
  <c r="H1191" i="5"/>
  <c r="H1175" i="5"/>
  <c r="H5394" i="5"/>
  <c r="H5378" i="5"/>
  <c r="H5362" i="5"/>
  <c r="H5346" i="5"/>
  <c r="H5330" i="5"/>
  <c r="H5314" i="5"/>
  <c r="H5298" i="5"/>
  <c r="H5282" i="5"/>
  <c r="H5266" i="5"/>
  <c r="H5250" i="5"/>
  <c r="H5234" i="5"/>
  <c r="H5218" i="5"/>
  <c r="H5347" i="5"/>
  <c r="H5186" i="5"/>
  <c r="H5170" i="5"/>
  <c r="H5154" i="5"/>
  <c r="H5138" i="5"/>
  <c r="H5122" i="5"/>
  <c r="H5106" i="5"/>
  <c r="H5090" i="5"/>
  <c r="H5467" i="5"/>
  <c r="H5058" i="5"/>
  <c r="H5042" i="5"/>
  <c r="H5026" i="5"/>
  <c r="H5010" i="5"/>
  <c r="H4994" i="5"/>
  <c r="H4978" i="5"/>
  <c r="H4962" i="5"/>
  <c r="H5392" i="5"/>
  <c r="H4930" i="5"/>
  <c r="H4914" i="5"/>
  <c r="H4898" i="5"/>
  <c r="H4882" i="5"/>
  <c r="H4866" i="5"/>
  <c r="H4850" i="5"/>
  <c r="H4834" i="5"/>
  <c r="H4818" i="5"/>
  <c r="H4977" i="5"/>
  <c r="H4786" i="5"/>
  <c r="H4770" i="5"/>
  <c r="H4754" i="5"/>
  <c r="H4738" i="5"/>
  <c r="H4722" i="5"/>
  <c r="H4706" i="5"/>
  <c r="H4690" i="5"/>
  <c r="H4674" i="5"/>
  <c r="H4658" i="5"/>
  <c r="H4642" i="5"/>
  <c r="H4626" i="5"/>
  <c r="H4610" i="5"/>
  <c r="H4594" i="5"/>
  <c r="H4578" i="5"/>
  <c r="H4562" i="5"/>
  <c r="H4546" i="5"/>
  <c r="H4530" i="5"/>
  <c r="H4514" i="5"/>
  <c r="H4498" i="5"/>
  <c r="H4482" i="5"/>
  <c r="H4466" i="5"/>
  <c r="H4450" i="5"/>
  <c r="H4434" i="5"/>
  <c r="H4418" i="5"/>
  <c r="H4402" i="5"/>
  <c r="H4386" i="5"/>
  <c r="H4370" i="5"/>
  <c r="H4354" i="5"/>
  <c r="H4338" i="5"/>
  <c r="H4322" i="5"/>
  <c r="H4306" i="5"/>
  <c r="H4290" i="5"/>
  <c r="H4274" i="5"/>
  <c r="H4258" i="5"/>
  <c r="H4242" i="5"/>
  <c r="H4226" i="5"/>
  <c r="H4210" i="5"/>
  <c r="H4194" i="5"/>
  <c r="H4178" i="5"/>
  <c r="H4162" i="5"/>
  <c r="H4146" i="5"/>
  <c r="H4130" i="5"/>
  <c r="H4114" i="5"/>
  <c r="H4098" i="5"/>
  <c r="H4082" i="5"/>
  <c r="H4066" i="5"/>
  <c r="H4050" i="5"/>
  <c r="H3133" i="5"/>
  <c r="H4018" i="5"/>
  <c r="H4002" i="5"/>
  <c r="H3986" i="5"/>
  <c r="H3970" i="5"/>
  <c r="H3954" i="5"/>
  <c r="H3938" i="5"/>
  <c r="H3922" i="5"/>
  <c r="H3906" i="5"/>
  <c r="H3890" i="5"/>
  <c r="H3874" i="5"/>
  <c r="H4096" i="5"/>
  <c r="H3842" i="5"/>
  <c r="H3826" i="5"/>
  <c r="H3810" i="5"/>
  <c r="H3794" i="5"/>
  <c r="H3778" i="5"/>
  <c r="H3762" i="5"/>
  <c r="H3746" i="5"/>
  <c r="H3730" i="5"/>
  <c r="H3714" i="5"/>
  <c r="H3698" i="5"/>
  <c r="H3682" i="5"/>
  <c r="H3666" i="5"/>
  <c r="G59" i="5"/>
  <c r="G123" i="5"/>
  <c r="G5" i="5"/>
  <c r="G69" i="5"/>
  <c r="G133" i="5"/>
  <c r="G197" i="5"/>
  <c r="G261" i="5"/>
  <c r="G325" i="5"/>
  <c r="G389" i="5"/>
  <c r="G501" i="5"/>
  <c r="G565" i="5"/>
  <c r="G629" i="5"/>
  <c r="G219" i="5"/>
  <c r="G283" i="5"/>
  <c r="G347" i="5"/>
  <c r="G411" i="5"/>
  <c r="G475" i="5"/>
  <c r="G539" i="5"/>
  <c r="G603" i="5"/>
  <c r="G667" i="5"/>
  <c r="G731" i="5"/>
  <c r="G795" i="5"/>
  <c r="G859" i="5"/>
  <c r="G923" i="5"/>
  <c r="G987" i="5"/>
  <c r="G1051" i="5"/>
  <c r="G1115" i="5"/>
  <c r="G1179" i="5"/>
  <c r="G1243" i="5"/>
  <c r="G1307" i="5"/>
  <c r="G1371" i="5"/>
  <c r="G1435" i="5"/>
  <c r="G1499" i="5"/>
  <c r="G1612" i="5"/>
  <c r="G1627" i="5"/>
  <c r="G1691" i="5"/>
  <c r="G1395" i="5"/>
  <c r="G1819" i="5"/>
  <c r="G1883" i="5"/>
  <c r="G1947" i="5"/>
  <c r="G2011" i="5"/>
  <c r="G2123" i="5"/>
  <c r="G2187" i="5"/>
  <c r="G2299" i="5"/>
  <c r="G2363" i="5"/>
  <c r="G2427" i="5"/>
  <c r="G2491" i="5"/>
  <c r="G2555" i="5"/>
  <c r="G2619" i="5"/>
  <c r="G2687" i="5"/>
  <c r="G2751" i="5"/>
  <c r="G2815" i="5"/>
  <c r="G2879" i="5"/>
  <c r="G2943" i="5"/>
  <c r="G3007" i="5"/>
  <c r="G3071" i="5"/>
  <c r="G5412" i="5"/>
  <c r="G3203" i="5"/>
  <c r="G3267" i="5"/>
  <c r="G3335" i="5"/>
  <c r="G3399" i="5"/>
  <c r="G3467" i="5"/>
  <c r="G3531" i="5"/>
  <c r="G3599" i="5"/>
  <c r="G3663" i="5"/>
  <c r="G3731" i="5"/>
  <c r="G3795" i="5"/>
  <c r="G3863" i="5"/>
  <c r="G3927" i="5"/>
  <c r="G3995" i="5"/>
  <c r="G4059" i="5"/>
  <c r="G4127" i="5"/>
  <c r="G4191" i="5"/>
  <c r="G4259" i="5"/>
  <c r="G4375" i="5"/>
  <c r="G4439" i="5"/>
  <c r="G4507" i="5"/>
  <c r="G4571" i="5"/>
  <c r="G4639" i="5"/>
  <c r="G4707" i="5"/>
  <c r="G4771" i="5"/>
  <c r="G4835" i="5"/>
  <c r="G4899" i="5"/>
  <c r="G4963" i="5"/>
  <c r="G5027" i="5"/>
  <c r="G5091" i="5"/>
  <c r="G5155" i="5"/>
  <c r="G5219" i="5"/>
  <c r="G5283" i="5"/>
  <c r="G4654" i="5"/>
  <c r="G5411" i="5"/>
  <c r="G5475" i="5"/>
  <c r="G24" i="5"/>
  <c r="G88" i="5"/>
  <c r="G152" i="5"/>
  <c r="G200" i="5"/>
  <c r="G264" i="5"/>
  <c r="G328" i="5"/>
  <c r="G392" i="5"/>
  <c r="G456" i="5"/>
  <c r="G520" i="5"/>
  <c r="G584" i="5"/>
  <c r="G648" i="5"/>
  <c r="G712" i="5"/>
  <c r="G776" i="5"/>
  <c r="G840" i="5"/>
  <c r="G904" i="5"/>
  <c r="G968" i="5"/>
  <c r="G1032" i="5"/>
  <c r="G1096" i="5"/>
  <c r="G1160" i="5"/>
  <c r="G1224" i="5"/>
  <c r="G1288" i="5"/>
  <c r="G1352" i="5"/>
  <c r="G1416" i="5"/>
  <c r="G1480" i="5"/>
  <c r="G1544" i="5"/>
  <c r="G1608" i="5"/>
  <c r="G1672" i="5"/>
  <c r="G1736" i="5"/>
  <c r="G1800" i="5"/>
  <c r="G1864" i="5"/>
  <c r="G1928" i="5"/>
  <c r="G1996" i="5"/>
  <c r="G2060" i="5"/>
  <c r="G2108" i="5"/>
  <c r="G2172" i="5"/>
  <c r="G2236" i="5"/>
  <c r="G2284" i="5"/>
  <c r="G2352" i="5"/>
  <c r="G705" i="5"/>
  <c r="G769" i="5"/>
  <c r="G833" i="5"/>
  <c r="G945" i="5"/>
  <c r="G1009" i="5"/>
  <c r="G1073" i="5"/>
  <c r="G1141" i="5"/>
  <c r="G1225" i="5"/>
  <c r="G1309" i="5"/>
  <c r="G1397" i="5"/>
  <c r="G1485" i="5"/>
  <c r="G1569" i="5"/>
  <c r="G1713" i="5"/>
  <c r="G1801" i="5"/>
  <c r="G1441" i="5"/>
  <c r="G1969" i="5"/>
  <c r="G2057" i="5"/>
  <c r="G2141" i="5"/>
  <c r="G2225" i="5"/>
  <c r="G2305" i="5"/>
  <c r="G2393" i="5"/>
  <c r="G4675" i="5"/>
  <c r="G2553" i="5"/>
  <c r="G2641" i="5"/>
  <c r="G2725" i="5"/>
  <c r="G2833" i="5"/>
  <c r="G4906" i="5"/>
  <c r="G3089" i="5"/>
  <c r="G3217" i="5"/>
  <c r="G3345" i="5"/>
  <c r="G3473" i="5"/>
  <c r="G3717" i="5"/>
  <c r="G3973" i="5"/>
  <c r="G4233" i="5"/>
  <c r="G4493" i="5"/>
  <c r="G4757" i="5"/>
  <c r="G5017" i="5"/>
  <c r="G5277" i="5"/>
  <c r="G2070" i="5"/>
  <c r="G2554" i="5"/>
  <c r="G3066" i="5"/>
  <c r="G50" i="5"/>
  <c r="G310" i="5"/>
  <c r="G566" i="5"/>
  <c r="G822" i="5"/>
  <c r="G1078" i="5"/>
  <c r="G1334" i="5"/>
  <c r="G1590" i="5"/>
  <c r="G1846" i="5"/>
  <c r="G2226" i="5"/>
  <c r="G2742" i="5"/>
  <c r="G3250" i="5"/>
  <c r="G2428" i="5"/>
  <c r="G2688" i="5"/>
  <c r="G3184" i="5"/>
  <c r="G3028" i="5"/>
  <c r="G3452" i="5"/>
  <c r="G3708" i="5"/>
  <c r="G3964" i="5"/>
  <c r="G4220" i="5"/>
  <c r="G4480" i="5"/>
  <c r="G4736" i="5"/>
  <c r="G4992" i="5"/>
  <c r="G5248" i="5"/>
  <c r="G5504" i="5"/>
  <c r="G3810" i="5"/>
  <c r="G4206" i="5"/>
  <c r="G4602" i="5"/>
  <c r="G5010" i="5"/>
  <c r="G5402" i="5"/>
  <c r="G3602" i="5"/>
  <c r="G4326" i="5"/>
  <c r="G5030" i="5"/>
  <c r="H5" i="5"/>
  <c r="H21" i="5"/>
  <c r="H37" i="5"/>
  <c r="H53" i="5"/>
  <c r="H69" i="5"/>
  <c r="H85" i="5"/>
  <c r="H101" i="5"/>
  <c r="H165" i="5"/>
  <c r="H133" i="5"/>
  <c r="H149" i="5"/>
  <c r="H77" i="5"/>
  <c r="H181" i="5"/>
  <c r="H197" i="5"/>
  <c r="H213" i="5"/>
  <c r="H229" i="5"/>
  <c r="H245" i="5"/>
  <c r="H261" i="5"/>
  <c r="H277" i="5"/>
  <c r="H293" i="5"/>
  <c r="H309" i="5"/>
  <c r="H325" i="5"/>
  <c r="H341" i="5"/>
  <c r="H357" i="5"/>
  <c r="H373" i="5"/>
  <c r="H389" i="5"/>
  <c r="H405" i="5"/>
  <c r="H421" i="5"/>
  <c r="H437" i="5"/>
  <c r="H457" i="5"/>
  <c r="H473" i="5"/>
  <c r="H489" i="5"/>
  <c r="H505" i="5"/>
  <c r="H521" i="5"/>
  <c r="H537" i="5"/>
  <c r="H553" i="5"/>
  <c r="H569" i="5"/>
  <c r="H585" i="5"/>
  <c r="H601" i="5"/>
  <c r="H617" i="5"/>
  <c r="H633" i="5"/>
  <c r="H649" i="5"/>
  <c r="H665" i="5"/>
  <c r="H681" i="5"/>
  <c r="H697" i="5"/>
  <c r="H713" i="5"/>
  <c r="H729" i="5"/>
  <c r="H4746" i="5"/>
  <c r="H761" i="5"/>
  <c r="H777" i="5"/>
  <c r="H793" i="5"/>
  <c r="H809" i="5"/>
  <c r="H825" i="5"/>
  <c r="H841" i="5"/>
  <c r="H857" i="5"/>
  <c r="H873" i="5"/>
  <c r="H889" i="5"/>
  <c r="H909" i="5"/>
  <c r="H925" i="5"/>
  <c r="H941" i="5"/>
  <c r="H957" i="5"/>
  <c r="H973" i="5"/>
  <c r="H989" i="5"/>
  <c r="H1005" i="5"/>
  <c r="H1021" i="5"/>
  <c r="H1037" i="5"/>
  <c r="H1053" i="5"/>
  <c r="H1069" i="5"/>
  <c r="H1085" i="5"/>
  <c r="H1101" i="5"/>
  <c r="H1117" i="5"/>
  <c r="H1133" i="5"/>
  <c r="H1149" i="5"/>
  <c r="H1165" i="5"/>
  <c r="H1181" i="5"/>
  <c r="H1197" i="5"/>
  <c r="H1213" i="5"/>
  <c r="H1229" i="5"/>
  <c r="H1245" i="5"/>
  <c r="H1261" i="5"/>
  <c r="H1277" i="5"/>
  <c r="H1293" i="5"/>
  <c r="H1309" i="5"/>
  <c r="H1325" i="5"/>
  <c r="H1341" i="5"/>
  <c r="H1357" i="5"/>
  <c r="H1373" i="5"/>
  <c r="H1389" i="5"/>
  <c r="H1405" i="5"/>
  <c r="H5284" i="5"/>
  <c r="H1437" i="5"/>
  <c r="H1453" i="5"/>
  <c r="H1469" i="5"/>
  <c r="H1485" i="5"/>
  <c r="H1501" i="5"/>
  <c r="H1517" i="5"/>
  <c r="H1533" i="5"/>
  <c r="H1549" i="5"/>
  <c r="H1565" i="5"/>
  <c r="H1581" i="5"/>
  <c r="H1597" i="5"/>
  <c r="H1613" i="5"/>
  <c r="H1629" i="5"/>
  <c r="H1649" i="5"/>
  <c r="H1665" i="5"/>
  <c r="H6" i="5"/>
  <c r="H22" i="5"/>
  <c r="H38" i="5"/>
  <c r="H54" i="5"/>
  <c r="H70" i="5"/>
  <c r="H86" i="5"/>
  <c r="H102" i="5"/>
  <c r="H118" i="5"/>
  <c r="H134" i="5"/>
  <c r="H150" i="5"/>
  <c r="H166" i="5"/>
  <c r="H182" i="5"/>
  <c r="H194" i="5"/>
  <c r="H210" i="5"/>
  <c r="H226" i="5"/>
  <c r="H242" i="5"/>
  <c r="H258" i="5"/>
  <c r="H274" i="5"/>
  <c r="H290" i="5"/>
  <c r="H306" i="5"/>
  <c r="H322" i="5"/>
  <c r="H338" i="5"/>
  <c r="H354" i="5"/>
  <c r="H370" i="5"/>
  <c r="H386" i="5"/>
  <c r="H402" i="5"/>
  <c r="H418" i="5"/>
  <c r="H434" i="5"/>
  <c r="H450" i="5"/>
  <c r="H466" i="5"/>
  <c r="H482" i="5"/>
  <c r="H498" i="5"/>
  <c r="H514" i="5"/>
  <c r="H530" i="5"/>
  <c r="H546" i="5"/>
  <c r="H562" i="5"/>
  <c r="H578" i="5"/>
  <c r="H594" i="5"/>
  <c r="H610" i="5"/>
  <c r="H626" i="5"/>
  <c r="H642" i="5"/>
  <c r="H658" i="5"/>
  <c r="H674" i="5"/>
  <c r="H690" i="5"/>
  <c r="H706" i="5"/>
  <c r="H722" i="5"/>
  <c r="H738" i="5"/>
  <c r="H754" i="5"/>
  <c r="H770" i="5"/>
  <c r="H786" i="5"/>
  <c r="H802" i="5"/>
  <c r="H818" i="5"/>
  <c r="H834" i="5"/>
  <c r="H850" i="5"/>
  <c r="H866" i="5"/>
  <c r="H882" i="5"/>
  <c r="H556" i="5"/>
  <c r="H914" i="5"/>
  <c r="H930" i="5"/>
  <c r="H946" i="5"/>
  <c r="H962" i="5"/>
  <c r="H978" i="5"/>
  <c r="H994" i="5"/>
  <c r="H1010" i="5"/>
  <c r="H1026" i="5"/>
  <c r="H1042" i="5"/>
  <c r="H1058" i="5"/>
  <c r="H1074" i="5"/>
  <c r="H1090" i="5"/>
  <c r="H1106" i="5"/>
  <c r="H1122" i="5"/>
  <c r="H1138" i="5"/>
  <c r="H1154" i="5"/>
  <c r="H1170" i="5"/>
  <c r="H1186" i="5"/>
  <c r="H1202" i="5"/>
  <c r="H1218" i="5"/>
  <c r="H1234" i="5"/>
  <c r="H1250" i="5"/>
  <c r="H1266" i="5"/>
  <c r="H1282" i="5"/>
  <c r="H1298" i="5"/>
  <c r="H1314" i="5"/>
  <c r="H1330" i="5"/>
  <c r="H1346" i="5"/>
  <c r="H1362" i="5"/>
  <c r="H1378" i="5"/>
  <c r="H1394" i="5"/>
  <c r="H1410" i="5"/>
  <c r="H1426" i="5"/>
  <c r="H1442" i="5"/>
  <c r="H1458" i="5"/>
  <c r="H1474" i="5"/>
  <c r="H1490" i="5"/>
  <c r="H1506" i="5"/>
  <c r="H1522" i="5"/>
  <c r="H1538" i="5"/>
  <c r="H1554" i="5"/>
  <c r="H1570" i="5"/>
  <c r="H1586" i="5"/>
  <c r="H1602" i="5"/>
  <c r="H1618" i="5"/>
  <c r="H1634" i="5"/>
  <c r="H1650" i="5"/>
  <c r="H1666" i="5"/>
  <c r="H1682" i="5"/>
  <c r="H1698" i="5"/>
  <c r="H1714" i="5"/>
  <c r="H1730" i="5"/>
  <c r="H1746" i="5"/>
  <c r="H1762" i="5"/>
  <c r="H1778" i="5"/>
  <c r="H1794" i="5"/>
  <c r="H1810" i="5"/>
  <c r="H1826" i="5"/>
  <c r="H1842" i="5"/>
  <c r="H1858" i="5"/>
  <c r="H1874" i="5"/>
  <c r="H1890" i="5"/>
  <c r="H1906" i="5"/>
  <c r="H1922" i="5"/>
  <c r="H1938" i="5"/>
  <c r="H1954" i="5"/>
  <c r="H1970" i="5"/>
  <c r="H1986" i="5"/>
  <c r="H2002" i="5"/>
  <c r="H2018" i="5"/>
  <c r="H2034" i="5"/>
  <c r="H2050" i="5"/>
  <c r="H2078" i="5"/>
  <c r="H2094" i="5"/>
  <c r="H2110" i="5"/>
  <c r="H2126" i="5"/>
  <c r="H2142" i="5"/>
  <c r="H2158" i="5"/>
  <c r="H2174" i="5"/>
  <c r="H2190" i="5"/>
  <c r="H2206" i="5"/>
  <c r="H2222" i="5"/>
  <c r="H2238" i="5"/>
  <c r="H2250" i="5"/>
  <c r="H2266" i="5"/>
  <c r="H2282" i="5"/>
  <c r="H2298" i="5"/>
  <c r="H2314" i="5"/>
  <c r="H2330" i="5"/>
  <c r="H2346" i="5"/>
  <c r="H2362" i="5"/>
  <c r="H2378" i="5"/>
  <c r="H2394" i="5"/>
  <c r="H2410" i="5"/>
  <c r="H2426" i="5"/>
  <c r="H2442" i="5"/>
  <c r="H2458" i="5"/>
  <c r="H2474" i="5"/>
  <c r="H2490" i="5"/>
  <c r="H2506" i="5"/>
  <c r="H2522" i="5"/>
  <c r="H2538" i="5"/>
  <c r="H2554" i="5"/>
  <c r="H2570" i="5"/>
  <c r="H2586" i="5"/>
  <c r="H2602" i="5"/>
  <c r="H2618" i="5"/>
  <c r="H2634" i="5"/>
  <c r="H2650" i="5"/>
  <c r="H2666" i="5"/>
  <c r="H11" i="5"/>
  <c r="H27" i="5"/>
  <c r="H43" i="5"/>
  <c r="H59" i="5"/>
  <c r="H75" i="5"/>
  <c r="H91" i="5"/>
  <c r="H107" i="5"/>
  <c r="H123" i="5"/>
  <c r="H139" i="5"/>
  <c r="H155" i="5"/>
  <c r="H171" i="5"/>
  <c r="H187" i="5"/>
  <c r="H207" i="5"/>
  <c r="H2567" i="5"/>
  <c r="H239" i="5"/>
  <c r="H255" i="5"/>
  <c r="H271" i="5"/>
  <c r="H287" i="5"/>
  <c r="H303" i="5"/>
  <c r="H319" i="5"/>
  <c r="H335" i="5"/>
  <c r="H351" i="5"/>
  <c r="H367" i="5"/>
  <c r="H383" i="5"/>
  <c r="H399" i="5"/>
  <c r="H415" i="5"/>
  <c r="H431" i="5"/>
  <c r="H447" i="5"/>
  <c r="H463" i="5"/>
  <c r="H479" i="5"/>
  <c r="H495" i="5"/>
  <c r="H511" i="5"/>
  <c r="H527" i="5"/>
  <c r="H543" i="5"/>
  <c r="H559" i="5"/>
  <c r="H575" i="5"/>
  <c r="H591" i="5"/>
  <c r="H607" i="5"/>
  <c r="H623" i="5"/>
  <c r="H639" i="5"/>
  <c r="H659" i="5"/>
  <c r="H675" i="5"/>
  <c r="H691" i="5"/>
  <c r="H707" i="5"/>
  <c r="H723" i="5"/>
  <c r="H739" i="5"/>
  <c r="H755" i="5"/>
  <c r="H771" i="5"/>
  <c r="H787" i="5"/>
  <c r="H803" i="5"/>
  <c r="H819" i="5"/>
  <c r="H835" i="5"/>
  <c r="H851" i="5"/>
  <c r="H867" i="5"/>
  <c r="H883" i="5"/>
  <c r="H899" i="5"/>
  <c r="H915" i="5"/>
  <c r="H931" i="5"/>
  <c r="H947" i="5"/>
  <c r="H963" i="5"/>
  <c r="H979" i="5"/>
  <c r="H995" i="5"/>
  <c r="H1011" i="5"/>
  <c r="H1027" i="5"/>
  <c r="H1043" i="5"/>
  <c r="H1059" i="5"/>
  <c r="H1075" i="5"/>
  <c r="H1091" i="5"/>
  <c r="H1107" i="5"/>
  <c r="H1123" i="5"/>
  <c r="H2361" i="5"/>
  <c r="H1155" i="5"/>
  <c r="H8" i="5"/>
  <c r="H24" i="5"/>
  <c r="H40" i="5"/>
  <c r="H56" i="5"/>
  <c r="H72" i="5"/>
  <c r="H88" i="5"/>
  <c r="H104" i="5"/>
  <c r="H120" i="5"/>
  <c r="H136" i="5"/>
  <c r="H152" i="5"/>
  <c r="H168" i="5"/>
  <c r="H184" i="5"/>
  <c r="H204" i="5"/>
  <c r="H220" i="5"/>
  <c r="H236" i="5"/>
  <c r="H252" i="5"/>
  <c r="H268" i="5"/>
  <c r="H284" i="5"/>
  <c r="H300" i="5"/>
  <c r="H316" i="5"/>
  <c r="H332" i="5"/>
  <c r="H348" i="5"/>
  <c r="H364" i="5"/>
  <c r="H380" i="5"/>
  <c r="H396" i="5"/>
  <c r="H412" i="5"/>
  <c r="H428" i="5"/>
  <c r="H444" i="5"/>
  <c r="H460" i="5"/>
  <c r="H476" i="5"/>
  <c r="H492" i="5"/>
  <c r="H508" i="5"/>
  <c r="H524" i="5"/>
  <c r="H540" i="5"/>
  <c r="H214" i="5"/>
  <c r="H572" i="5"/>
  <c r="H223" i="5"/>
  <c r="H604" i="5"/>
  <c r="H620" i="5"/>
  <c r="H636" i="5"/>
  <c r="H652" i="5"/>
  <c r="H668" i="5"/>
  <c r="H684" i="5"/>
  <c r="H700" i="5"/>
  <c r="H716" i="5"/>
  <c r="H732" i="5"/>
  <c r="H748" i="5"/>
  <c r="H764" i="5"/>
  <c r="H780" i="5"/>
  <c r="H796" i="5"/>
  <c r="H812" i="5"/>
  <c r="H828" i="5"/>
  <c r="H844" i="5"/>
  <c r="H860" i="5"/>
  <c r="H876" i="5"/>
  <c r="H892" i="5"/>
  <c r="H908" i="5"/>
  <c r="H924" i="5"/>
  <c r="H940" i="5"/>
  <c r="H956" i="5"/>
  <c r="H972" i="5"/>
  <c r="H988" i="5"/>
  <c r="H1004" i="5"/>
  <c r="H1020" i="5"/>
  <c r="H1036" i="5"/>
  <c r="H1052" i="5"/>
  <c r="H1068" i="5"/>
  <c r="H1084" i="5"/>
  <c r="H1100" i="5"/>
  <c r="H1116" i="5"/>
  <c r="H1132" i="5"/>
  <c r="H1148" i="5"/>
  <c r="H1164" i="5"/>
  <c r="H1180" i="5"/>
  <c r="H1196" i="5"/>
  <c r="H1212" i="5"/>
  <c r="H1228" i="5"/>
  <c r="H1244" i="5"/>
  <c r="H1260" i="5"/>
  <c r="H4611" i="5"/>
  <c r="H1292" i="5"/>
  <c r="H1308" i="5"/>
  <c r="H1324" i="5"/>
  <c r="H1340" i="5"/>
  <c r="H1356" i="5"/>
  <c r="H1372" i="5"/>
  <c r="H1388" i="5"/>
  <c r="H1404" i="5"/>
  <c r="H1420" i="5"/>
  <c r="H1436" i="5"/>
  <c r="H1452" i="5"/>
  <c r="H1468" i="5"/>
  <c r="H1484" i="5"/>
  <c r="H1500" i="5"/>
  <c r="H1516" i="5"/>
  <c r="H1532" i="5"/>
  <c r="H1548" i="5"/>
  <c r="H1564" i="5"/>
  <c r="H1580" i="5"/>
  <c r="H1596" i="5"/>
  <c r="H1158" i="5"/>
  <c r="H1628" i="5"/>
  <c r="H1644" i="5"/>
  <c r="H1660" i="5"/>
  <c r="H1676" i="5"/>
  <c r="H1692" i="5"/>
  <c r="H1708" i="5"/>
  <c r="H1724" i="5"/>
  <c r="H1740" i="5"/>
  <c r="H1756" i="5"/>
  <c r="H1772" i="5"/>
  <c r="H1788" i="5"/>
  <c r="H1804" i="5"/>
  <c r="H1820" i="5"/>
  <c r="H1836" i="5"/>
  <c r="H1852" i="5"/>
  <c r="H1868" i="5"/>
  <c r="H1884" i="5"/>
  <c r="H1900" i="5"/>
  <c r="H1916" i="5"/>
  <c r="H1932" i="5"/>
  <c r="H1948" i="5"/>
  <c r="H1964" i="5"/>
  <c r="H1980" i="5"/>
  <c r="H1996" i="5"/>
  <c r="H2012" i="5"/>
  <c r="H2028" i="5"/>
  <c r="H2044" i="5"/>
  <c r="H2060" i="5"/>
  <c r="H2080" i="5"/>
  <c r="H2096" i="5"/>
  <c r="H2112" i="5"/>
  <c r="H2128" i="5"/>
  <c r="H2144" i="5"/>
  <c r="H2160" i="5"/>
  <c r="H2176" i="5"/>
  <c r="H2192" i="5"/>
  <c r="H2208" i="5"/>
  <c r="H2224" i="5"/>
  <c r="H2240" i="5"/>
  <c r="H2260" i="5"/>
  <c r="H2276" i="5"/>
  <c r="H2292" i="5"/>
  <c r="H2308" i="5"/>
  <c r="H2324" i="5"/>
  <c r="H2340" i="5"/>
  <c r="H2356" i="5"/>
  <c r="H2372" i="5"/>
  <c r="H2388" i="5"/>
  <c r="H2404" i="5"/>
  <c r="H4751" i="5"/>
  <c r="H2436" i="5"/>
  <c r="H2452" i="5"/>
  <c r="H2468" i="5"/>
  <c r="H2484" i="5"/>
  <c r="H2500" i="5"/>
  <c r="H2516" i="5"/>
  <c r="H2532" i="5"/>
  <c r="H2548" i="5"/>
  <c r="H2564" i="5"/>
  <c r="H2580" i="5"/>
  <c r="H2596" i="5"/>
  <c r="H2612" i="5"/>
  <c r="H2628" i="5"/>
  <c r="H1681" i="5"/>
  <c r="H1697" i="5"/>
  <c r="H1713" i="5"/>
  <c r="H1729" i="5"/>
  <c r="H1745" i="5"/>
  <c r="H1761" i="5"/>
  <c r="H1777" i="5"/>
  <c r="H1793" i="5"/>
  <c r="H1809" i="5"/>
  <c r="H1825" i="5"/>
  <c r="H1841" i="5"/>
  <c r="H1857" i="5"/>
  <c r="H1873" i="5"/>
  <c r="H1889" i="5"/>
  <c r="H1905" i="5"/>
  <c r="H1921" i="5"/>
  <c r="H1937" i="5"/>
  <c r="H1953" i="5"/>
  <c r="H1969" i="5"/>
  <c r="H1985" i="5"/>
  <c r="H2001" i="5"/>
  <c r="H2017" i="5"/>
  <c r="H2033" i="5"/>
  <c r="H2049" i="5"/>
  <c r="H2065" i="5"/>
  <c r="H2081" i="5"/>
  <c r="H2097" i="5"/>
  <c r="H360" i="5"/>
  <c r="H2129" i="5"/>
  <c r="H2145" i="5"/>
  <c r="H2161" i="5"/>
  <c r="H2177" i="5"/>
  <c r="H2193" i="5"/>
  <c r="H2209" i="5"/>
  <c r="H2225" i="5"/>
  <c r="H2241" i="5"/>
  <c r="H2261" i="5"/>
  <c r="H2277" i="5"/>
  <c r="H2293" i="5"/>
  <c r="H2309" i="5"/>
  <c r="H2325" i="5"/>
  <c r="H2341" i="5"/>
  <c r="H2357" i="5"/>
  <c r="H2373" i="5"/>
  <c r="H2389" i="5"/>
  <c r="H2405" i="5"/>
  <c r="H2421" i="5"/>
  <c r="H2437" i="5"/>
  <c r="H2453" i="5"/>
  <c r="H2469" i="5"/>
  <c r="H2485" i="5"/>
  <c r="H2501" i="5"/>
  <c r="H2517" i="5"/>
  <c r="H2533" i="5"/>
  <c r="H2549" i="5"/>
  <c r="H2565" i="5"/>
  <c r="H2581" i="5"/>
  <c r="H2597" i="5"/>
  <c r="H2613" i="5"/>
  <c r="H2629" i="5"/>
  <c r="H2645" i="5"/>
  <c r="H2661" i="5"/>
  <c r="H2677" i="5"/>
  <c r="H2693" i="5"/>
  <c r="H2709" i="5"/>
  <c r="H2725" i="5"/>
  <c r="H2741" i="5"/>
  <c r="H2757" i="5"/>
  <c r="H2773" i="5"/>
  <c r="H2789" i="5"/>
  <c r="H2805" i="5"/>
  <c r="H2821" i="5"/>
  <c r="H2837" i="5"/>
  <c r="H2853" i="5"/>
  <c r="H2869" i="5"/>
  <c r="H2885" i="5"/>
  <c r="H2901" i="5"/>
  <c r="H2917" i="5"/>
  <c r="H2933" i="5"/>
  <c r="H2949" i="5"/>
  <c r="H2965" i="5"/>
  <c r="H2981" i="5"/>
  <c r="H2997" i="5"/>
  <c r="H3013" i="5"/>
  <c r="H3029" i="5"/>
  <c r="H3045" i="5"/>
  <c r="H3061" i="5"/>
  <c r="H3077" i="5"/>
  <c r="H3093" i="5"/>
  <c r="H3109" i="5"/>
  <c r="H3125" i="5"/>
  <c r="H3141" i="5"/>
  <c r="H3157" i="5"/>
  <c r="H3173" i="5"/>
  <c r="H3189" i="5"/>
  <c r="H3205" i="5"/>
  <c r="H3221" i="5"/>
  <c r="H3237" i="5"/>
  <c r="H3253" i="5"/>
  <c r="H3269" i="5"/>
  <c r="H3285" i="5"/>
  <c r="H3301" i="5"/>
  <c r="H3317" i="5"/>
  <c r="H3333" i="5"/>
  <c r="H3349" i="5"/>
  <c r="H3365" i="5"/>
  <c r="H3381" i="5"/>
  <c r="H3397" i="5"/>
  <c r="H3413" i="5"/>
  <c r="H3429" i="5"/>
  <c r="H3445" i="5"/>
  <c r="H3461" i="5"/>
  <c r="H3477" i="5"/>
  <c r="H3493" i="5"/>
  <c r="H3509" i="5"/>
  <c r="H3525" i="5"/>
  <c r="H3541" i="5"/>
  <c r="H3557" i="5"/>
  <c r="H3573" i="5"/>
  <c r="H3589" i="5"/>
  <c r="H4613" i="5"/>
  <c r="H3621" i="5"/>
  <c r="H3637" i="5"/>
  <c r="H3653" i="5"/>
  <c r="H3669" i="5"/>
  <c r="H3685" i="5"/>
  <c r="H3701" i="5"/>
  <c r="H3717" i="5"/>
  <c r="H3733" i="5"/>
  <c r="H3749" i="5"/>
  <c r="H3765" i="5"/>
  <c r="H3781" i="5"/>
  <c r="H3797" i="5"/>
  <c r="H3813" i="5"/>
  <c r="H3829" i="5"/>
  <c r="H3845" i="5"/>
  <c r="H2674" i="5"/>
  <c r="H2690" i="5"/>
  <c r="H2706" i="5"/>
  <c r="H2722" i="5"/>
  <c r="H2738" i="5"/>
  <c r="H2754" i="5"/>
  <c r="H2770" i="5"/>
  <c r="H2786" i="5"/>
  <c r="H2802" i="5"/>
  <c r="H2818" i="5"/>
  <c r="H2834" i="5"/>
  <c r="H2850" i="5"/>
  <c r="H2866" i="5"/>
  <c r="H2882" i="5"/>
  <c r="H2898" i="5"/>
  <c r="H2914" i="5"/>
  <c r="H2930" i="5"/>
  <c r="H2946" i="5"/>
  <c r="H2962" i="5"/>
  <c r="H2978" i="5"/>
  <c r="H2994" i="5"/>
  <c r="H3010" i="5"/>
  <c r="H3026" i="5"/>
  <c r="H1172" i="5"/>
  <c r="H3058" i="5"/>
  <c r="H3074" i="5"/>
  <c r="H3090" i="5"/>
  <c r="H3018" i="5"/>
  <c r="H3122" i="5"/>
  <c r="H3138" i="5"/>
  <c r="H3154" i="5"/>
  <c r="H3170" i="5"/>
  <c r="H3186" i="5"/>
  <c r="H3202" i="5"/>
  <c r="H3218" i="5"/>
  <c r="H3234" i="5"/>
  <c r="H3250" i="5"/>
  <c r="H3266" i="5"/>
  <c r="H3282" i="5"/>
  <c r="H3298" i="5"/>
  <c r="H3314" i="5"/>
  <c r="H3330" i="5"/>
  <c r="H1935" i="5"/>
  <c r="H3362" i="5"/>
  <c r="H3378" i="5"/>
  <c r="H3394" i="5"/>
  <c r="H3410" i="5"/>
  <c r="H3426" i="5"/>
  <c r="H3442" i="5"/>
  <c r="H3458" i="5"/>
  <c r="H3474" i="5"/>
  <c r="H3490" i="5"/>
  <c r="H3506" i="5"/>
  <c r="H3522" i="5"/>
  <c r="H3538" i="5"/>
  <c r="H3554" i="5"/>
  <c r="H3570" i="5"/>
  <c r="H3586" i="5"/>
  <c r="H3602" i="5"/>
  <c r="H3618" i="5"/>
  <c r="H3634" i="5"/>
  <c r="H3650" i="5"/>
  <c r="H3674" i="5"/>
  <c r="H3706" i="5"/>
  <c r="H3738" i="5"/>
  <c r="H3770" i="5"/>
  <c r="H3802" i="5"/>
  <c r="H3834" i="5"/>
  <c r="H3866" i="5"/>
  <c r="H3898" i="5"/>
  <c r="H3930" i="5"/>
  <c r="H3962" i="5"/>
  <c r="H3994" i="5"/>
  <c r="H4026" i="5"/>
  <c r="H4058" i="5"/>
  <c r="H4090" i="5"/>
  <c r="H4122" i="5"/>
  <c r="H4154" i="5"/>
  <c r="H4186" i="5"/>
  <c r="H4218" i="5"/>
  <c r="H4250" i="5"/>
  <c r="H4282" i="5"/>
  <c r="H4314" i="5"/>
  <c r="H4346" i="5"/>
  <c r="H4378" i="5"/>
  <c r="H4410" i="5"/>
  <c r="H4442" i="5"/>
  <c r="H4474" i="5"/>
  <c r="H4506" i="5"/>
  <c r="H4538" i="5"/>
  <c r="H4570" i="5"/>
  <c r="H4602" i="5"/>
  <c r="H4634" i="5"/>
  <c r="H4666" i="5"/>
  <c r="H4698" i="5"/>
  <c r="H4730" i="5"/>
  <c r="H4790" i="5"/>
  <c r="H4854" i="5"/>
  <c r="H2961" i="5"/>
  <c r="H4982" i="5"/>
  <c r="H5046" i="5"/>
  <c r="H5110" i="5"/>
  <c r="H5174" i="5"/>
  <c r="H5238" i="5"/>
  <c r="H5302" i="5"/>
  <c r="H5366" i="5"/>
  <c r="H1195" i="5"/>
  <c r="H1259" i="5"/>
  <c r="H1323" i="5"/>
  <c r="H1387" i="5"/>
  <c r="H1451" i="5"/>
  <c r="H1515" i="5"/>
  <c r="H1579" i="5"/>
  <c r="H1643" i="5"/>
  <c r="H1707" i="5"/>
  <c r="H1771" i="5"/>
  <c r="H1835" i="5"/>
  <c r="H1899" i="5"/>
  <c r="H1963" i="5"/>
  <c r="H2027" i="5"/>
  <c r="H2095" i="5"/>
  <c r="H2159" i="5"/>
  <c r="H2223" i="5"/>
  <c r="H2291" i="5"/>
  <c r="H2355" i="5"/>
  <c r="H2419" i="5"/>
  <c r="H2700" i="5"/>
  <c r="H2764" i="5"/>
  <c r="H2828" i="5"/>
  <c r="H2892" i="5"/>
  <c r="H2113" i="5"/>
  <c r="H3020" i="5"/>
  <c r="H3084" i="5"/>
  <c r="H3148" i="5"/>
  <c r="H3212" i="5"/>
  <c r="H3276" i="5"/>
  <c r="H3340" i="5"/>
  <c r="H3404" i="5"/>
  <c r="H3468" i="5"/>
  <c r="H3532" i="5"/>
  <c r="H3596" i="5"/>
  <c r="H3660" i="5"/>
  <c r="H3724" i="5"/>
  <c r="H3788" i="5"/>
  <c r="H3852" i="5"/>
  <c r="H3916" i="5"/>
  <c r="H3980" i="5"/>
  <c r="H4044" i="5"/>
  <c r="H4108" i="5"/>
  <c r="H4172" i="5"/>
  <c r="H4236" i="5"/>
  <c r="H4300" i="5"/>
  <c r="H4344" i="5"/>
  <c r="H4408" i="5"/>
  <c r="H4472" i="5"/>
  <c r="H4536" i="5"/>
  <c r="H4600" i="5"/>
  <c r="H4664" i="5"/>
  <c r="H4728" i="5"/>
  <c r="H4792" i="5"/>
  <c r="H4856" i="5"/>
  <c r="H4920" i="5"/>
  <c r="H4984" i="5"/>
  <c r="H5048" i="5"/>
  <c r="H5112" i="5"/>
  <c r="H5176" i="5"/>
  <c r="H5240" i="5"/>
  <c r="H2399" i="5"/>
  <c r="H5368" i="5"/>
  <c r="H3921" i="5"/>
  <c r="H3985" i="5"/>
  <c r="H4049" i="5"/>
  <c r="H4113" i="5"/>
  <c r="H4177" i="5"/>
  <c r="H2237" i="5"/>
  <c r="H4305" i="5"/>
  <c r="H4333" i="5"/>
  <c r="H4397" i="5"/>
  <c r="H4461" i="5"/>
  <c r="H4525" i="5"/>
  <c r="H4589" i="5"/>
  <c r="H4653" i="5"/>
  <c r="H4717" i="5"/>
  <c r="H5200" i="5"/>
  <c r="H4845" i="5"/>
  <c r="H4909" i="5"/>
  <c r="H4973" i="5"/>
  <c r="H5037" i="5"/>
  <c r="H5101" i="5"/>
  <c r="H5165" i="5"/>
  <c r="H5229" i="5"/>
  <c r="H5293" i="5"/>
  <c r="H5357" i="5"/>
  <c r="H5421" i="5"/>
  <c r="H5485" i="5"/>
  <c r="H5549" i="5"/>
  <c r="H5446" i="5"/>
  <c r="H5510" i="5"/>
  <c r="H2919" i="5"/>
  <c r="H2999" i="5"/>
  <c r="H3127" i="5"/>
  <c r="H3247" i="5"/>
  <c r="H3375" i="5"/>
  <c r="H3499" i="5"/>
  <c r="H3627" i="5"/>
  <c r="H3759" i="5"/>
  <c r="H3883" i="5"/>
  <c r="H4003" i="5"/>
  <c r="H4131" i="5"/>
  <c r="H4255" i="5"/>
  <c r="H4391" i="5"/>
  <c r="H4523" i="5"/>
  <c r="H4651" i="5"/>
  <c r="H4791" i="5"/>
  <c r="H4915" i="5"/>
  <c r="H5047" i="5"/>
  <c r="H5179" i="5"/>
  <c r="H5299" i="5"/>
  <c r="H5431" i="5"/>
  <c r="H5551" i="5"/>
  <c r="H2479" i="5"/>
  <c r="H2543" i="5"/>
  <c r="H2607" i="5"/>
  <c r="H2671" i="5"/>
  <c r="H2735" i="5"/>
  <c r="H2799" i="5"/>
  <c r="H2867" i="5"/>
  <c r="H2995" i="5"/>
  <c r="H3123" i="5"/>
  <c r="H3259" i="5"/>
  <c r="H3387" i="5"/>
  <c r="H3519" i="5"/>
  <c r="H3647" i="5"/>
  <c r="H3775" i="5"/>
  <c r="H3907" i="5"/>
  <c r="H4039" i="5"/>
  <c r="H4167" i="5"/>
  <c r="H4299" i="5"/>
  <c r="H4423" i="5"/>
  <c r="H4547" i="5"/>
  <c r="H4679" i="5"/>
  <c r="H4795" i="5"/>
  <c r="H4927" i="5"/>
  <c r="H5051" i="5"/>
  <c r="H5175" i="5"/>
  <c r="H5311" i="5"/>
  <c r="H5435" i="5"/>
  <c r="H5400" i="5"/>
  <c r="H5464" i="5"/>
  <c r="H4683" i="5"/>
  <c r="H4823" i="5"/>
  <c r="H4947" i="5"/>
  <c r="H5203" i="5"/>
  <c r="H5459" i="5"/>
  <c r="H2495" i="5"/>
  <c r="H2559" i="5"/>
  <c r="H2623" i="5"/>
  <c r="H2687" i="5"/>
  <c r="H2751" i="5"/>
  <c r="H2815" i="5"/>
  <c r="H2883" i="5"/>
  <c r="H3031" i="5"/>
  <c r="H3159" i="5"/>
  <c r="H3291" i="5"/>
  <c r="H3419" i="5"/>
  <c r="H3551" i="5"/>
  <c r="H3683" i="5"/>
  <c r="H3939" i="5"/>
  <c r="H4071" i="5"/>
  <c r="H4455" i="5"/>
  <c r="H4579" i="5"/>
  <c r="H4707" i="5"/>
  <c r="H4831" i="5"/>
  <c r="H4959" i="5"/>
  <c r="H5215" i="5"/>
  <c r="H5471" i="5"/>
  <c r="H5416" i="5"/>
  <c r="H5480" i="5"/>
  <c r="G27" i="5"/>
  <c r="G37" i="5"/>
  <c r="G229" i="5"/>
  <c r="G293" i="5"/>
  <c r="G357" i="5"/>
  <c r="G469" i="5"/>
  <c r="G533" i="5"/>
  <c r="G597" i="5"/>
  <c r="G251" i="5"/>
  <c r="G315" i="5"/>
  <c r="G379" i="5"/>
  <c r="G507" i="5"/>
  <c r="G571" i="5"/>
  <c r="G699" i="5"/>
  <c r="G3042" i="5"/>
  <c r="G955" i="5"/>
  <c r="G744" i="5"/>
  <c r="G1147" i="5"/>
  <c r="G1211" i="5"/>
  <c r="G1275" i="5"/>
  <c r="G1403" i="5"/>
  <c r="G1531" i="5"/>
  <c r="G1595" i="5"/>
  <c r="G1659" i="5"/>
  <c r="G1723" i="5"/>
  <c r="G1787" i="5"/>
  <c r="G1979" i="5"/>
  <c r="G2043" i="5"/>
  <c r="G2091" i="5"/>
  <c r="G2155" i="5"/>
  <c r="G2219" i="5"/>
  <c r="G2523" i="5"/>
  <c r="G2587" i="5"/>
  <c r="G2655" i="5"/>
  <c r="G2719" i="5"/>
  <c r="G2783" i="5"/>
  <c r="G2847" i="5"/>
  <c r="G2911" i="5"/>
  <c r="G2975" i="5"/>
  <c r="G3039" i="5"/>
  <c r="G3107" i="5"/>
  <c r="G3235" i="5"/>
  <c r="G3367" i="5"/>
  <c r="G3435" i="5"/>
  <c r="G3499" i="5"/>
  <c r="G3567" i="5"/>
  <c r="G3631" i="5"/>
  <c r="G3699" i="5"/>
  <c r="G3895" i="5"/>
  <c r="G3963" i="5"/>
  <c r="G2148" i="5"/>
  <c r="G4095" i="5"/>
  <c r="G4159" i="5"/>
  <c r="G4407" i="5"/>
  <c r="G4475" i="5"/>
  <c r="G4539" i="5"/>
  <c r="G4607" i="5"/>
  <c r="G4671" i="5"/>
  <c r="G4739" i="5"/>
  <c r="G4867" i="5"/>
  <c r="G4931" i="5"/>
  <c r="G4995" i="5"/>
  <c r="G4918" i="5"/>
  <c r="G5251" i="5"/>
  <c r="G5443" i="5"/>
  <c r="G5507" i="5"/>
  <c r="G56" i="5"/>
  <c r="G120" i="5"/>
  <c r="G232" i="5"/>
  <c r="G4189" i="5"/>
  <c r="G488" i="5"/>
  <c r="G616" i="5"/>
  <c r="G680" i="5"/>
  <c r="G340" i="5"/>
  <c r="G808" i="5"/>
  <c r="G872" i="5"/>
  <c r="G936" i="5"/>
  <c r="G1000" i="5"/>
  <c r="G1064" i="5"/>
  <c r="G1128" i="5"/>
  <c r="G1192" i="5"/>
  <c r="G1256" i="5"/>
  <c r="G1320" i="5"/>
  <c r="G1384" i="5"/>
  <c r="G1448" i="5"/>
  <c r="G1512" i="5"/>
  <c r="G1576" i="5"/>
  <c r="G1640" i="5"/>
  <c r="G1704" i="5"/>
  <c r="G1768" i="5"/>
  <c r="G1832" i="5"/>
  <c r="G1896" i="5"/>
  <c r="G1960" i="5"/>
  <c r="G2028" i="5"/>
  <c r="G2076" i="5"/>
  <c r="G2140" i="5"/>
  <c r="G2204" i="5"/>
  <c r="G2252" i="5"/>
  <c r="G2316" i="5"/>
  <c r="G673" i="5"/>
  <c r="G737" i="5"/>
  <c r="G801" i="5"/>
  <c r="G865" i="5"/>
  <c r="G913" i="5"/>
  <c r="G977" i="5"/>
  <c r="G1041" i="5"/>
  <c r="G1105" i="5"/>
  <c r="G1181" i="5"/>
  <c r="G1269" i="5"/>
  <c r="G1353" i="5"/>
  <c r="G1437" i="5"/>
  <c r="G1529" i="5"/>
  <c r="G1613" i="5"/>
  <c r="G1673" i="5"/>
  <c r="G1757" i="5"/>
  <c r="G1841" i="5"/>
  <c r="G1929" i="5"/>
  <c r="G2013" i="5"/>
  <c r="G2097" i="5"/>
  <c r="G2185" i="5"/>
  <c r="G2265" i="5"/>
  <c r="G2349" i="5"/>
  <c r="G2433" i="5"/>
  <c r="G2513" i="5"/>
  <c r="G2597" i="5"/>
  <c r="G2681" i="5"/>
  <c r="G2769" i="5"/>
  <c r="G2897" i="5"/>
  <c r="G3025" i="5"/>
  <c r="G3153" i="5"/>
  <c r="G3281" i="5"/>
  <c r="G3409" i="5"/>
  <c r="G3589" i="5"/>
  <c r="G3845" i="5"/>
  <c r="G4105" i="5"/>
  <c r="G4365" i="5"/>
  <c r="G4625" i="5"/>
  <c r="G4889" i="5"/>
  <c r="G5145" i="5"/>
  <c r="G5429" i="5"/>
  <c r="G2298" i="5"/>
  <c r="G2814" i="5"/>
  <c r="G3326" i="5"/>
  <c r="G178" i="5"/>
  <c r="G438" i="5"/>
  <c r="G694" i="5"/>
  <c r="G950" i="5"/>
  <c r="G1206" i="5"/>
  <c r="G1462" i="5"/>
  <c r="G1718" i="5"/>
  <c r="G1978" i="5"/>
  <c r="G2486" i="5"/>
  <c r="G2994" i="5"/>
  <c r="G4579" i="5"/>
  <c r="G2560" i="5"/>
  <c r="G2940" i="5"/>
  <c r="G2768" i="5"/>
  <c r="G3288" i="5"/>
  <c r="G3580" i="5"/>
  <c r="G3836" i="5"/>
  <c r="G4092" i="5"/>
  <c r="G4352" i="5"/>
  <c r="G4608" i="5"/>
  <c r="G4864" i="5"/>
  <c r="G5120" i="5"/>
  <c r="G5376" i="5"/>
  <c r="G3614" i="5"/>
  <c r="G4010" i="5"/>
  <c r="G4402" i="5"/>
  <c r="G4977" i="5"/>
  <c r="G3292" i="5"/>
  <c r="G3462" i="5"/>
  <c r="G3958" i="5"/>
  <c r="G4686" i="5"/>
  <c r="G5398" i="5"/>
  <c r="H13" i="5"/>
  <c r="H29" i="5"/>
  <c r="H3424" i="5"/>
  <c r="H61" i="5"/>
  <c r="H117" i="5"/>
  <c r="H93" i="5"/>
  <c r="H109" i="5"/>
  <c r="H125" i="5"/>
  <c r="H141" i="5"/>
  <c r="H157" i="5"/>
  <c r="H173" i="5"/>
  <c r="H189" i="5"/>
  <c r="H205" i="5"/>
  <c r="H221" i="5"/>
  <c r="H237" i="5"/>
  <c r="H253" i="5"/>
  <c r="H269" i="5"/>
  <c r="H285" i="5"/>
  <c r="H301" i="5"/>
  <c r="H317" i="5"/>
  <c r="H333" i="5"/>
  <c r="H349" i="5"/>
  <c r="H365" i="5"/>
  <c r="H381" i="5"/>
  <c r="H397" i="5"/>
  <c r="H413" i="5"/>
  <c r="H429" i="5"/>
  <c r="H445" i="5"/>
  <c r="H465" i="5"/>
  <c r="H481" i="5"/>
  <c r="H497" i="5"/>
  <c r="H513" i="5"/>
  <c r="H529" i="5"/>
  <c r="H545" i="5"/>
  <c r="H561" i="5"/>
  <c r="H577" i="5"/>
  <c r="H593" i="5"/>
  <c r="H609" i="5"/>
  <c r="H625" i="5"/>
  <c r="H641" i="5"/>
  <c r="H657" i="5"/>
  <c r="H673" i="5"/>
  <c r="H689" i="5"/>
  <c r="H705" i="5"/>
  <c r="H721" i="5"/>
  <c r="H737" i="5"/>
  <c r="H753" i="5"/>
  <c r="H769" i="5"/>
  <c r="H785" i="5"/>
  <c r="H801" i="5"/>
  <c r="H817" i="5"/>
  <c r="H833" i="5"/>
  <c r="H849" i="5"/>
  <c r="H865" i="5"/>
  <c r="H881" i="5"/>
  <c r="H901" i="5"/>
  <c r="H917" i="5"/>
  <c r="H933" i="5"/>
  <c r="H949" i="5"/>
  <c r="H965" i="5"/>
  <c r="H981" i="5"/>
  <c r="H997" i="5"/>
  <c r="H1013" i="5"/>
  <c r="H1029" i="5"/>
  <c r="H1045" i="5"/>
  <c r="H1061" i="5"/>
  <c r="H1077" i="5"/>
  <c r="H1093" i="5"/>
  <c r="H1109" i="5"/>
  <c r="H1125" i="5"/>
  <c r="H1141" i="5"/>
  <c r="H1157" i="5"/>
  <c r="H1173" i="5"/>
  <c r="H1189" i="5"/>
  <c r="H1205" i="5"/>
  <c r="H1221" i="5"/>
  <c r="H1237" i="5"/>
  <c r="H1253" i="5"/>
  <c r="H1269" i="5"/>
  <c r="H1285" i="5"/>
  <c r="H1301" i="5"/>
  <c r="H1317" i="5"/>
  <c r="H1333" i="5"/>
  <c r="H1349" i="5"/>
  <c r="H1365" i="5"/>
  <c r="H1381" i="5"/>
  <c r="H1397" i="5"/>
  <c r="H1413" i="5"/>
  <c r="H1429" i="5"/>
  <c r="H1445" i="5"/>
  <c r="H1461" i="5"/>
  <c r="H1477" i="5"/>
  <c r="H1493" i="5"/>
  <c r="H1509" i="5"/>
  <c r="H1525" i="5"/>
  <c r="H1541" i="5"/>
  <c r="H1557" i="5"/>
  <c r="H1573" i="5"/>
  <c r="H1589" i="5"/>
  <c r="H1605" i="5"/>
  <c r="H1621" i="5"/>
  <c r="H1641" i="5"/>
  <c r="H1657" i="5"/>
  <c r="H1673" i="5"/>
  <c r="H14" i="5"/>
  <c r="H30" i="5"/>
  <c r="H46" i="5"/>
  <c r="H62" i="5"/>
  <c r="H78" i="5"/>
  <c r="H94" i="5"/>
  <c r="H110" i="5"/>
  <c r="H126" i="5"/>
  <c r="H142" i="5"/>
  <c r="H158" i="5"/>
  <c r="H174" i="5"/>
  <c r="H202" i="5"/>
  <c r="H218" i="5"/>
  <c r="H234" i="5"/>
  <c r="H250" i="5"/>
  <c r="H266" i="5"/>
  <c r="H282" i="5"/>
  <c r="H298" i="5"/>
  <c r="H314" i="5"/>
  <c r="H330" i="5"/>
  <c r="H346" i="5"/>
  <c r="H362" i="5"/>
  <c r="H378" i="5"/>
  <c r="H394" i="5"/>
  <c r="H410" i="5"/>
  <c r="H426" i="5"/>
  <c r="H442" i="5"/>
  <c r="H458" i="5"/>
  <c r="H474" i="5"/>
  <c r="H490" i="5"/>
  <c r="H506" i="5"/>
  <c r="H522" i="5"/>
  <c r="H538" i="5"/>
  <c r="H554" i="5"/>
  <c r="H570" i="5"/>
  <c r="H586" i="5"/>
  <c r="H602" i="5"/>
  <c r="H618" i="5"/>
  <c r="H634" i="5"/>
  <c r="H650" i="5"/>
  <c r="H666" i="5"/>
  <c r="H682" i="5"/>
  <c r="H698" i="5"/>
  <c r="H714" i="5"/>
  <c r="H730" i="5"/>
  <c r="H746" i="5"/>
  <c r="H762" i="5"/>
  <c r="H778" i="5"/>
  <c r="H794" i="5"/>
  <c r="H810" i="5"/>
  <c r="H826" i="5"/>
  <c r="H842" i="5"/>
  <c r="H858" i="5"/>
  <c r="H874" i="5"/>
  <c r="H890" i="5"/>
  <c r="H906" i="5"/>
  <c r="H922" i="5"/>
  <c r="H938" i="5"/>
  <c r="H954" i="5"/>
  <c r="H970" i="5"/>
  <c r="H986" i="5"/>
  <c r="H1002" i="5"/>
  <c r="H1018" i="5"/>
  <c r="H1034" i="5"/>
  <c r="H1050" i="5"/>
  <c r="H1066" i="5"/>
  <c r="H1082" i="5"/>
  <c r="H1098" i="5"/>
  <c r="H1114" i="5"/>
  <c r="H1130" i="5"/>
  <c r="H1146" i="5"/>
  <c r="H1162" i="5"/>
  <c r="H1178" i="5"/>
  <c r="H1194" i="5"/>
  <c r="H1210" i="5"/>
  <c r="H1226" i="5"/>
  <c r="H1242" i="5"/>
  <c r="H1258" i="5"/>
  <c r="H1274" i="5"/>
  <c r="H4582" i="5"/>
  <c r="H1306" i="5"/>
  <c r="H1322" i="5"/>
  <c r="H1338" i="5"/>
  <c r="H1354" i="5"/>
  <c r="H1370" i="5"/>
  <c r="H1386" i="5"/>
  <c r="H1402" i="5"/>
  <c r="H1418" i="5"/>
  <c r="H1434" i="5"/>
  <c r="H1450" i="5"/>
  <c r="H745" i="5"/>
  <c r="H1482" i="5"/>
  <c r="H1498" i="5"/>
  <c r="H1514" i="5"/>
  <c r="H1530" i="5"/>
  <c r="H1546" i="5"/>
  <c r="H1562" i="5"/>
  <c r="H1578" i="5"/>
  <c r="H1594" i="5"/>
  <c r="H1610" i="5"/>
  <c r="H1626" i="5"/>
  <c r="H1642" i="5"/>
  <c r="H1658" i="5"/>
  <c r="H1674" i="5"/>
  <c r="H1690" i="5"/>
  <c r="H1706" i="5"/>
  <c r="H1722" i="5"/>
  <c r="H1738" i="5"/>
  <c r="H1754" i="5"/>
  <c r="H1770" i="5"/>
  <c r="H1786" i="5"/>
  <c r="H1802" i="5"/>
  <c r="H1818" i="5"/>
  <c r="H1520" i="5"/>
  <c r="H1850" i="5"/>
  <c r="H1866" i="5"/>
  <c r="H1882" i="5"/>
  <c r="H1898" i="5"/>
  <c r="H1914" i="5"/>
  <c r="H1930" i="5"/>
  <c r="H1946" i="5"/>
  <c r="H1962" i="5"/>
  <c r="H1978" i="5"/>
  <c r="H1994" i="5"/>
  <c r="H2010" i="5"/>
  <c r="H2026" i="5"/>
  <c r="H2042" i="5"/>
  <c r="H2058" i="5"/>
  <c r="H2070" i="5"/>
  <c r="H2086" i="5"/>
  <c r="H2102" i="5"/>
  <c r="H2118" i="5"/>
  <c r="H2134" i="5"/>
  <c r="H2150" i="5"/>
  <c r="H2166" i="5"/>
  <c r="H2182" i="5"/>
  <c r="H2198" i="5"/>
  <c r="H2214" i="5"/>
  <c r="H2230" i="5"/>
  <c r="H2258" i="5"/>
  <c r="H2274" i="5"/>
  <c r="H2290" i="5"/>
  <c r="H2306" i="5"/>
  <c r="H2322" i="5"/>
  <c r="H2338" i="5"/>
  <c r="H2354" i="5"/>
  <c r="H2370" i="5"/>
  <c r="H2386" i="5"/>
  <c r="H2402" i="5"/>
  <c r="H2418" i="5"/>
  <c r="H2434" i="5"/>
  <c r="H2450" i="5"/>
  <c r="H2466" i="5"/>
  <c r="H2482" i="5"/>
  <c r="H2498" i="5"/>
  <c r="H2514" i="5"/>
  <c r="H2530" i="5"/>
  <c r="H2546" i="5"/>
  <c r="H2562" i="5"/>
  <c r="H2578" i="5"/>
  <c r="H2594" i="5"/>
  <c r="H2610" i="5"/>
  <c r="H2626" i="5"/>
  <c r="H2642" i="5"/>
  <c r="H2658" i="5"/>
  <c r="H3" i="5"/>
  <c r="H19" i="5"/>
  <c r="H35" i="5"/>
  <c r="H51" i="5"/>
  <c r="H45" i="5"/>
  <c r="H83" i="5"/>
  <c r="H99" i="5"/>
  <c r="H115" i="5"/>
  <c r="H131" i="5"/>
  <c r="H147" i="5"/>
  <c r="H163" i="5"/>
  <c r="H179" i="5"/>
  <c r="H199" i="5"/>
  <c r="H215" i="5"/>
  <c r="H231" i="5"/>
  <c r="H247" i="5"/>
  <c r="H263" i="5"/>
  <c r="H279" i="5"/>
  <c r="H295" i="5"/>
  <c r="H311" i="5"/>
  <c r="H327" i="5"/>
  <c r="H343" i="5"/>
  <c r="H359" i="5"/>
  <c r="H375" i="5"/>
  <c r="H391" i="5"/>
  <c r="H407" i="5"/>
  <c r="H423" i="5"/>
  <c r="H439" i="5"/>
  <c r="H455" i="5"/>
  <c r="H471" i="5"/>
  <c r="H487" i="5"/>
  <c r="H503" i="5"/>
  <c r="H519" i="5"/>
  <c r="H535" i="5"/>
  <c r="H551" i="5"/>
  <c r="H567" i="5"/>
  <c r="H583" i="5"/>
  <c r="H599" i="5"/>
  <c r="H615" i="5"/>
  <c r="H631" i="5"/>
  <c r="H647" i="5"/>
  <c r="H667" i="5"/>
  <c r="H683" i="5"/>
  <c r="H699" i="5"/>
  <c r="H715" i="5"/>
  <c r="H731" i="5"/>
  <c r="H747" i="5"/>
  <c r="H3042" i="5"/>
  <c r="H779" i="5"/>
  <c r="H795" i="5"/>
  <c r="H811" i="5"/>
  <c r="H827" i="5"/>
  <c r="H843" i="5"/>
  <c r="H859" i="5"/>
  <c r="H875" i="5"/>
  <c r="H891" i="5"/>
  <c r="H907" i="5"/>
  <c r="H923" i="5"/>
  <c r="H939" i="5"/>
  <c r="H955" i="5"/>
  <c r="H971" i="5"/>
  <c r="H987" i="5"/>
  <c r="H1003" i="5"/>
  <c r="H744" i="5"/>
  <c r="H1035" i="5"/>
  <c r="H1051" i="5"/>
  <c r="H1067" i="5"/>
  <c r="H1083" i="5"/>
  <c r="H1099" i="5"/>
  <c r="H1115" i="5"/>
  <c r="H1131" i="5"/>
  <c r="H1147" i="5"/>
  <c r="H1163" i="5"/>
  <c r="H16" i="5"/>
  <c r="H32" i="5"/>
  <c r="H48" i="5"/>
  <c r="H64" i="5"/>
  <c r="H80" i="5"/>
  <c r="H96" i="5"/>
  <c r="H112" i="5"/>
  <c r="H128" i="5"/>
  <c r="H144" i="5"/>
  <c r="H160" i="5"/>
  <c r="H176" i="5"/>
  <c r="H196" i="5"/>
  <c r="H212" i="5"/>
  <c r="H228" i="5"/>
  <c r="H244" i="5"/>
  <c r="H260" i="5"/>
  <c r="H276" i="5"/>
  <c r="H292" i="5"/>
  <c r="H308" i="5"/>
  <c r="H324" i="5"/>
  <c r="H180" i="5"/>
  <c r="H356" i="5"/>
  <c r="H372" i="5"/>
  <c r="H388" i="5"/>
  <c r="H404" i="5"/>
  <c r="H420" i="5"/>
  <c r="H436" i="5"/>
  <c r="H452" i="5"/>
  <c r="H468" i="5"/>
  <c r="H484" i="5"/>
  <c r="H500" i="5"/>
  <c r="H516" i="5"/>
  <c r="H532" i="5"/>
  <c r="H548" i="5"/>
  <c r="H564" i="5"/>
  <c r="H580" i="5"/>
  <c r="H596" i="5"/>
  <c r="H612" i="5"/>
  <c r="H628" i="5"/>
  <c r="H644" i="5"/>
  <c r="H660" i="5"/>
  <c r="H676" i="5"/>
  <c r="H692" i="5"/>
  <c r="H708" i="5"/>
  <c r="H724" i="5"/>
  <c r="H740" i="5"/>
  <c r="H756" i="5"/>
  <c r="H772" i="5"/>
  <c r="H788" i="5"/>
  <c r="H804" i="5"/>
  <c r="H820" i="5"/>
  <c r="H836" i="5"/>
  <c r="H852" i="5"/>
  <c r="H868" i="5"/>
  <c r="H884" i="5"/>
  <c r="H900" i="5"/>
  <c r="H916" i="5"/>
  <c r="H932" i="5"/>
  <c r="H948" i="5"/>
  <c r="H964" i="5"/>
  <c r="H980" i="5"/>
  <c r="H996" i="5"/>
  <c r="H1012" i="5"/>
  <c r="H1028" i="5"/>
  <c r="H1044" i="5"/>
  <c r="H1060" i="5"/>
  <c r="H1076" i="5"/>
  <c r="H1092" i="5"/>
  <c r="H1108" i="5"/>
  <c r="H1124" i="5"/>
  <c r="H1140" i="5"/>
  <c r="H1156" i="5"/>
  <c r="H4710" i="5"/>
  <c r="H1188" i="5"/>
  <c r="H1204" i="5"/>
  <c r="H1220" i="5"/>
  <c r="H1236" i="5"/>
  <c r="H1252" i="5"/>
  <c r="H1268" i="5"/>
  <c r="H1284" i="5"/>
  <c r="H1300" i="5"/>
  <c r="H1316" i="5"/>
  <c r="H1332" i="5"/>
  <c r="H1348" i="5"/>
  <c r="H1364" i="5"/>
  <c r="H1380" i="5"/>
  <c r="H1396" i="5"/>
  <c r="H1412" i="5"/>
  <c r="H1428" i="5"/>
  <c r="H1444" i="5"/>
  <c r="H1460" i="5"/>
  <c r="H1476" i="5"/>
  <c r="H1492" i="5"/>
  <c r="H1508" i="5"/>
  <c r="H1524" i="5"/>
  <c r="H1540" i="5"/>
  <c r="H1556" i="5"/>
  <c r="H1572" i="5"/>
  <c r="H1588" i="5"/>
  <c r="H1604" i="5"/>
  <c r="H1620" i="5"/>
  <c r="H1636" i="5"/>
  <c r="H1652" i="5"/>
  <c r="H1668" i="5"/>
  <c r="H1684" i="5"/>
  <c r="H1700" i="5"/>
  <c r="H1716" i="5"/>
  <c r="H1732" i="5"/>
  <c r="H1748" i="5"/>
  <c r="H1764" i="5"/>
  <c r="H1780" i="5"/>
  <c r="H1796" i="5"/>
  <c r="H1812" i="5"/>
  <c r="H1828" i="5"/>
  <c r="H1844" i="5"/>
  <c r="H1860" i="5"/>
  <c r="H1876" i="5"/>
  <c r="H1892" i="5"/>
  <c r="H1908" i="5"/>
  <c r="H1924" i="5"/>
  <c r="H1940" i="5"/>
  <c r="H1956" i="5"/>
  <c r="H1972" i="5"/>
  <c r="H1988" i="5"/>
  <c r="H2004" i="5"/>
  <c r="H2020" i="5"/>
  <c r="H2036" i="5"/>
  <c r="H2052" i="5"/>
  <c r="H2072" i="5"/>
  <c r="H2088" i="5"/>
  <c r="H2104" i="5"/>
  <c r="H2120" i="5"/>
  <c r="H2136" i="5"/>
  <c r="H2152" i="5"/>
  <c r="H2168" i="5"/>
  <c r="H2184" i="5"/>
  <c r="H2200" i="5"/>
  <c r="H2216" i="5"/>
  <c r="H2232" i="5"/>
  <c r="H2252" i="5"/>
  <c r="H2268" i="5"/>
  <c r="H2284" i="5"/>
  <c r="H2300" i="5"/>
  <c r="H2316" i="5"/>
  <c r="H2332" i="5"/>
  <c r="H2348" i="5"/>
  <c r="H2364" i="5"/>
  <c r="H2380" i="5"/>
  <c r="H2396" i="5"/>
  <c r="H2412" i="5"/>
  <c r="H2428" i="5"/>
  <c r="H2444" i="5"/>
  <c r="H2460" i="5"/>
  <c r="H2476" i="5"/>
  <c r="H2492" i="5"/>
  <c r="H2508" i="5"/>
  <c r="H2524" i="5"/>
  <c r="H2540" i="5"/>
  <c r="H2556" i="5"/>
  <c r="H2572" i="5"/>
  <c r="H2588" i="5"/>
  <c r="H2604" i="5"/>
  <c r="H2620" i="5"/>
  <c r="H2636" i="5"/>
  <c r="H1689" i="5"/>
  <c r="H1705" i="5"/>
  <c r="H1721" i="5"/>
  <c r="H1737" i="5"/>
  <c r="H1753" i="5"/>
  <c r="H1769" i="5"/>
  <c r="H1785" i="5"/>
  <c r="H1801" i="5"/>
  <c r="H1817" i="5"/>
  <c r="H1833" i="5"/>
  <c r="H1849" i="5"/>
  <c r="H1865" i="5"/>
  <c r="H1881" i="5"/>
  <c r="H1897" i="5"/>
  <c r="H1913" i="5"/>
  <c r="H1929" i="5"/>
  <c r="H1945" i="5"/>
  <c r="H1961" i="5"/>
  <c r="H1977" i="5"/>
  <c r="H1993" i="5"/>
  <c r="H2009" i="5"/>
  <c r="H2025" i="5"/>
  <c r="H2041" i="5"/>
  <c r="H2057" i="5"/>
  <c r="H2073" i="5"/>
  <c r="H2089" i="5"/>
  <c r="H2105" i="5"/>
  <c r="H2121" i="5"/>
  <c r="H2137" i="5"/>
  <c r="H2153" i="5"/>
  <c r="H2169" i="5"/>
  <c r="H2185" i="5"/>
  <c r="H2201" i="5"/>
  <c r="H2217" i="5"/>
  <c r="H2233" i="5"/>
  <c r="H2253" i="5"/>
  <c r="H2269" i="5"/>
  <c r="H2285" i="5"/>
  <c r="H2301" i="5"/>
  <c r="H2317" i="5"/>
  <c r="H2333" i="5"/>
  <c r="H2349" i="5"/>
  <c r="H2365" i="5"/>
  <c r="H2381" i="5"/>
  <c r="H2397" i="5"/>
  <c r="H2413" i="5"/>
  <c r="H2429" i="5"/>
  <c r="H2445" i="5"/>
  <c r="H2461" i="5"/>
  <c r="H2477" i="5"/>
  <c r="H2493" i="5"/>
  <c r="H2509" i="5"/>
  <c r="H2525" i="5"/>
  <c r="H2541" i="5"/>
  <c r="H2557" i="5"/>
  <c r="H2573" i="5"/>
  <c r="H2589" i="5"/>
  <c r="H2605" i="5"/>
  <c r="H2621" i="5"/>
  <c r="H2637" i="5"/>
  <c r="H2653" i="5"/>
  <c r="H2669" i="5"/>
  <c r="H2685" i="5"/>
  <c r="H2701" i="5"/>
  <c r="H2717" i="5"/>
  <c r="H2733" i="5"/>
  <c r="H2749" i="5"/>
  <c r="H2765" i="5"/>
  <c r="H2781" i="5"/>
  <c r="H2797" i="5"/>
  <c r="H2813" i="5"/>
  <c r="H2829" i="5"/>
  <c r="H2845" i="5"/>
  <c r="H2861" i="5"/>
  <c r="H2877" i="5"/>
  <c r="H2893" i="5"/>
  <c r="H2909" i="5"/>
  <c r="H2925" i="5"/>
  <c r="H2941" i="5"/>
  <c r="H2957" i="5"/>
  <c r="H2973" i="5"/>
  <c r="H2989" i="5"/>
  <c r="H3005" i="5"/>
  <c r="H3021" i="5"/>
  <c r="H3037" i="5"/>
  <c r="H3053" i="5"/>
  <c r="H3069" i="5"/>
  <c r="H3085" i="5"/>
  <c r="H3101" i="5"/>
  <c r="H3117" i="5"/>
  <c r="H3904" i="5"/>
  <c r="H3149" i="5"/>
  <c r="H3165" i="5"/>
  <c r="H3181" i="5"/>
  <c r="H3197" i="5"/>
  <c r="H3213" i="5"/>
  <c r="H3996" i="5"/>
  <c r="H3245" i="5"/>
  <c r="H3261" i="5"/>
  <c r="H3277" i="5"/>
  <c r="H3293" i="5"/>
  <c r="H3309" i="5"/>
  <c r="H3325" i="5"/>
  <c r="H3341" i="5"/>
  <c r="H3357" i="5"/>
  <c r="H3373" i="5"/>
  <c r="H3389" i="5"/>
  <c r="H3405" i="5"/>
  <c r="H3421" i="5"/>
  <c r="H3437" i="5"/>
  <c r="H3453" i="5"/>
  <c r="H3469" i="5"/>
  <c r="H3485" i="5"/>
  <c r="H3501" i="5"/>
  <c r="H3517" i="5"/>
  <c r="H3533" i="5"/>
  <c r="H3549" i="5"/>
  <c r="H3565" i="5"/>
  <c r="H3581" i="5"/>
  <c r="H3597" i="5"/>
  <c r="H3613" i="5"/>
  <c r="H3629" i="5"/>
  <c r="H3645" i="5"/>
  <c r="H3661" i="5"/>
  <c r="H3677" i="5"/>
  <c r="H3693" i="5"/>
  <c r="H3709" i="5"/>
  <c r="H3725" i="5"/>
  <c r="H3741" i="5"/>
  <c r="H3757" i="5"/>
  <c r="H3773" i="5"/>
  <c r="H3789" i="5"/>
  <c r="H3805" i="5"/>
  <c r="H3821" i="5"/>
  <c r="H3837" i="5"/>
  <c r="H3853" i="5"/>
  <c r="H2682" i="5"/>
  <c r="H2698" i="5"/>
  <c r="H2714" i="5"/>
  <c r="H2730" i="5"/>
  <c r="H2746" i="5"/>
  <c r="H2762" i="5"/>
  <c r="H2778" i="5"/>
  <c r="H2794" i="5"/>
  <c r="H2810" i="5"/>
  <c r="H2826" i="5"/>
  <c r="H2842" i="5"/>
  <c r="H1563" i="5"/>
  <c r="H2874" i="5"/>
  <c r="H2890" i="5"/>
  <c r="H2906" i="5"/>
  <c r="H2922" i="5"/>
  <c r="H2938" i="5"/>
  <c r="H2954" i="5"/>
  <c r="H2970" i="5"/>
  <c r="H2986" i="5"/>
  <c r="H3002" i="5"/>
  <c r="H3858" i="5"/>
  <c r="H3034" i="5"/>
  <c r="H3050" i="5"/>
  <c r="H3066" i="5"/>
  <c r="H3082" i="5"/>
  <c r="H3098" i="5"/>
  <c r="H3114" i="5"/>
  <c r="H3130" i="5"/>
  <c r="H3146" i="5"/>
  <c r="H3162" i="5"/>
  <c r="H3178" i="5"/>
  <c r="H3194" i="5"/>
  <c r="H3210" i="5"/>
  <c r="H3226" i="5"/>
  <c r="H3242" i="5"/>
  <c r="H3258" i="5"/>
  <c r="H3274" i="5"/>
  <c r="H3290" i="5"/>
  <c r="H3306" i="5"/>
  <c r="H3322" i="5"/>
  <c r="H3338" i="5"/>
  <c r="H3354" i="5"/>
  <c r="H3370" i="5"/>
  <c r="H3386" i="5"/>
  <c r="H3402" i="5"/>
  <c r="H3418" i="5"/>
  <c r="H3434" i="5"/>
  <c r="H3450" i="5"/>
  <c r="H3466" i="5"/>
  <c r="H3482" i="5"/>
  <c r="H4034" i="5"/>
  <c r="H3514" i="5"/>
  <c r="H3530" i="5"/>
  <c r="H3546" i="5"/>
  <c r="H3562" i="5"/>
  <c r="H3578" i="5"/>
  <c r="H3594" i="5"/>
  <c r="H3610" i="5"/>
  <c r="H3626" i="5"/>
  <c r="H3642" i="5"/>
  <c r="H3658" i="5"/>
  <c r="H3690" i="5"/>
  <c r="H3722" i="5"/>
  <c r="H3754" i="5"/>
  <c r="H3786" i="5"/>
  <c r="H3818" i="5"/>
  <c r="H3850" i="5"/>
  <c r="H3882" i="5"/>
  <c r="H3914" i="5"/>
  <c r="H3946" i="5"/>
  <c r="H3978" i="5"/>
  <c r="H4010" i="5"/>
  <c r="H4042" i="5"/>
  <c r="H4074" i="5"/>
  <c r="H4106" i="5"/>
  <c r="H4138" i="5"/>
  <c r="H4170" i="5"/>
  <c r="H4202" i="5"/>
  <c r="H3134" i="5"/>
  <c r="H4266" i="5"/>
  <c r="H4298" i="5"/>
  <c r="H4330" i="5"/>
  <c r="H4362" i="5"/>
  <c r="H4394" i="5"/>
  <c r="H4426" i="5"/>
  <c r="H4458" i="5"/>
  <c r="H4490" i="5"/>
  <c r="H4522" i="5"/>
  <c r="H4554" i="5"/>
  <c r="H4586" i="5"/>
  <c r="H4618" i="5"/>
  <c r="H4650" i="5"/>
  <c r="H5271" i="5"/>
  <c r="H4714" i="5"/>
  <c r="H4758" i="5"/>
  <c r="H4822" i="5"/>
  <c r="H4886" i="5"/>
  <c r="H4950" i="5"/>
  <c r="H5014" i="5"/>
  <c r="H5078" i="5"/>
  <c r="H5142" i="5"/>
  <c r="H5206" i="5"/>
  <c r="H3605" i="5"/>
  <c r="H5334" i="5"/>
  <c r="H5398" i="5"/>
  <c r="H1227" i="5"/>
  <c r="H1291" i="5"/>
  <c r="H1355" i="5"/>
  <c r="H1419" i="5"/>
  <c r="H1483" i="5"/>
  <c r="H1547" i="5"/>
  <c r="H1611" i="5"/>
  <c r="H1675" i="5"/>
  <c r="H1739" i="5"/>
  <c r="H1803" i="5"/>
  <c r="H1867" i="5"/>
  <c r="H1931" i="5"/>
  <c r="H1995" i="5"/>
  <c r="H2059" i="5"/>
  <c r="H2127" i="5"/>
  <c r="H2191" i="5"/>
  <c r="H2259" i="5"/>
  <c r="H2323" i="5"/>
  <c r="H2387" i="5"/>
  <c r="H2668" i="5"/>
  <c r="H2732" i="5"/>
  <c r="H2796" i="5"/>
  <c r="H2860" i="5"/>
  <c r="H2924" i="5"/>
  <c r="H2988" i="5"/>
  <c r="H3052" i="5"/>
  <c r="H3116" i="5"/>
  <c r="H3180" i="5"/>
  <c r="H3244" i="5"/>
  <c r="H3308" i="5"/>
  <c r="H3372" i="5"/>
  <c r="H3436" i="5"/>
  <c r="H3500" i="5"/>
  <c r="H3564" i="5"/>
  <c r="H3628" i="5"/>
  <c r="H3692" i="5"/>
  <c r="H3756" i="5"/>
  <c r="H3820" i="5"/>
  <c r="H3884" i="5"/>
  <c r="H3948" i="5"/>
  <c r="H4012" i="5"/>
  <c r="H4076" i="5"/>
  <c r="H4140" i="5"/>
  <c r="H4204" i="5"/>
  <c r="H4268" i="5"/>
  <c r="H4376" i="5"/>
  <c r="H4440" i="5"/>
  <c r="H4504" i="5"/>
  <c r="H4568" i="5"/>
  <c r="H4632" i="5"/>
  <c r="H4696" i="5"/>
  <c r="H4760" i="5"/>
  <c r="H4824" i="5"/>
  <c r="H4888" i="5"/>
  <c r="H4952" i="5"/>
  <c r="H5016" i="5"/>
  <c r="H5080" i="5"/>
  <c r="H5144" i="5"/>
  <c r="H5113" i="5"/>
  <c r="H5272" i="5"/>
  <c r="H5336" i="5"/>
  <c r="H3889" i="5"/>
  <c r="H3953" i="5"/>
  <c r="H4017" i="5"/>
  <c r="H4081" i="5"/>
  <c r="H4145" i="5"/>
  <c r="H4209" i="5"/>
  <c r="H4273" i="5"/>
  <c r="H4365" i="5"/>
  <c r="H4429" i="5"/>
  <c r="H4493" i="5"/>
  <c r="H4557" i="5"/>
  <c r="H4621" i="5"/>
  <c r="H4685" i="5"/>
  <c r="H4749" i="5"/>
  <c r="H4813" i="5"/>
  <c r="H4877" i="5"/>
  <c r="H4941" i="5"/>
  <c r="H5005" i="5"/>
  <c r="H5069" i="5"/>
  <c r="H5133" i="5"/>
  <c r="H5197" i="5"/>
  <c r="H5261" i="5"/>
  <c r="H5325" i="5"/>
  <c r="H5389" i="5"/>
  <c r="H5453" i="5"/>
  <c r="H5517" i="5"/>
  <c r="H5414" i="5"/>
  <c r="H5478" i="5"/>
  <c r="H5542" i="5"/>
  <c r="H2951" i="5"/>
  <c r="H3059" i="5"/>
  <c r="H3191" i="5"/>
  <c r="H3311" i="5"/>
  <c r="H3439" i="5"/>
  <c r="H3563" i="5"/>
  <c r="H3687" i="5"/>
  <c r="H3819" i="5"/>
  <c r="H3943" i="5"/>
  <c r="H4067" i="5"/>
  <c r="H4195" i="5"/>
  <c r="H4327" i="5"/>
  <c r="H4459" i="5"/>
  <c r="H4725" i="5"/>
  <c r="H4719" i="5"/>
  <c r="H4855" i="5"/>
  <c r="H4979" i="5"/>
  <c r="H5115" i="5"/>
  <c r="H5235" i="5"/>
  <c r="H5363" i="5"/>
  <c r="H5491" i="5"/>
  <c r="H2447" i="5"/>
  <c r="H2511" i="5"/>
  <c r="H2575" i="5"/>
  <c r="H2639" i="5"/>
  <c r="H2703" i="5"/>
  <c r="H2767" i="5"/>
  <c r="H2835" i="5"/>
  <c r="H2899" i="5"/>
  <c r="H3063" i="5"/>
  <c r="H3923" i="5"/>
  <c r="H3323" i="5"/>
  <c r="H3455" i="5"/>
  <c r="H3583" i="5"/>
  <c r="H3707" i="5"/>
  <c r="H3839" i="5"/>
  <c r="H3975" i="5"/>
  <c r="H4103" i="5"/>
  <c r="H4235" i="5"/>
  <c r="H4363" i="5"/>
  <c r="H4513" i="5"/>
  <c r="H4615" i="5"/>
  <c r="H4739" i="5"/>
  <c r="H4859" i="5"/>
  <c r="H4991" i="5"/>
  <c r="H5111" i="5"/>
  <c r="H5247" i="5"/>
  <c r="H5375" i="5"/>
  <c r="H5503" i="5"/>
  <c r="H5563" i="5"/>
  <c r="H5432" i="5"/>
  <c r="H5496" i="5"/>
  <c r="H5540" i="5"/>
  <c r="F113" i="5"/>
  <c r="F349" i="5"/>
  <c r="G43" i="5"/>
  <c r="G107" i="5"/>
  <c r="G171" i="5"/>
  <c r="G53" i="5"/>
  <c r="G165" i="5"/>
  <c r="G181" i="5"/>
  <c r="G245" i="5"/>
  <c r="G309" i="5"/>
  <c r="G373" i="5"/>
  <c r="G437" i="5"/>
  <c r="G485" i="5"/>
  <c r="G549" i="5"/>
  <c r="G613" i="5"/>
  <c r="G203" i="5"/>
  <c r="G267" i="5"/>
  <c r="G331" i="5"/>
  <c r="G395" i="5"/>
  <c r="G459" i="5"/>
  <c r="G523" i="5"/>
  <c r="G587" i="5"/>
  <c r="G715" i="5"/>
  <c r="G779" i="5"/>
  <c r="G843" i="5"/>
  <c r="G907" i="5"/>
  <c r="G971" i="5"/>
  <c r="G1035" i="5"/>
  <c r="G1099" i="5"/>
  <c r="G1163" i="5"/>
  <c r="G1227" i="5"/>
  <c r="G1291" i="5"/>
  <c r="G1355" i="5"/>
  <c r="G1419" i="5"/>
  <c r="G1483" i="5"/>
  <c r="G1547" i="5"/>
  <c r="G1611" i="5"/>
  <c r="G1675" i="5"/>
  <c r="G1739" i="5"/>
  <c r="G1803" i="5"/>
  <c r="G1867" i="5"/>
  <c r="G1931" i="5"/>
  <c r="G1995" i="5"/>
  <c r="G2059" i="5"/>
  <c r="G2107" i="5"/>
  <c r="G2171" i="5"/>
  <c r="G2235" i="5"/>
  <c r="G2283" i="5"/>
  <c r="G2347" i="5"/>
  <c r="G2411" i="5"/>
  <c r="G2475" i="5"/>
  <c r="G2539" i="5"/>
  <c r="G2603" i="5"/>
  <c r="G2671" i="5"/>
  <c r="G2735" i="5"/>
  <c r="G2799" i="5"/>
  <c r="G2863" i="5"/>
  <c r="G2927" i="5"/>
  <c r="G2991" i="5"/>
  <c r="G2969" i="5"/>
  <c r="G3123" i="5"/>
  <c r="G3923" i="5"/>
  <c r="G3251" i="5"/>
  <c r="G3319" i="5"/>
  <c r="G3383" i="5"/>
  <c r="G3451" i="5"/>
  <c r="G3515" i="5"/>
  <c r="G3583" i="5"/>
  <c r="G3647" i="5"/>
  <c r="G3715" i="5"/>
  <c r="G3779" i="5"/>
  <c r="G3847" i="5"/>
  <c r="G3911" i="5"/>
  <c r="G3979" i="5"/>
  <c r="G4043" i="5"/>
  <c r="G4111" i="5"/>
  <c r="G4335" i="5"/>
  <c r="G4243" i="5"/>
  <c r="G4307" i="5"/>
  <c r="G4359" i="5"/>
  <c r="G4423" i="5"/>
  <c r="G4491" i="5"/>
  <c r="G4555" i="5"/>
  <c r="G4623" i="5"/>
  <c r="G4691" i="5"/>
  <c r="G4755" i="5"/>
  <c r="G4819" i="5"/>
  <c r="G4883" i="5"/>
  <c r="G4947" i="5"/>
  <c r="G5011" i="5"/>
  <c r="G5075" i="5"/>
  <c r="G5139" i="5"/>
  <c r="G5203" i="5"/>
  <c r="G5267" i="5"/>
  <c r="G5331" i="5"/>
  <c r="G5395" i="5"/>
  <c r="G5459" i="5"/>
  <c r="G8" i="5"/>
  <c r="G72" i="5"/>
  <c r="G136" i="5"/>
  <c r="G248" i="5"/>
  <c r="G312" i="5"/>
  <c r="G376" i="5"/>
  <c r="G440" i="5"/>
  <c r="G504" i="5"/>
  <c r="G568" i="5"/>
  <c r="G632" i="5"/>
  <c r="G696" i="5"/>
  <c r="G760" i="5"/>
  <c r="G824" i="5"/>
  <c r="G888" i="5"/>
  <c r="G952" i="5"/>
  <c r="G1016" i="5"/>
  <c r="G1080" i="5"/>
  <c r="G1144" i="5"/>
  <c r="G1208" i="5"/>
  <c r="G1272" i="5"/>
  <c r="G1336" i="5"/>
  <c r="G1400" i="5"/>
  <c r="G1464" i="5"/>
  <c r="G1528" i="5"/>
  <c r="G1592" i="5"/>
  <c r="G1885" i="5"/>
  <c r="G1720" i="5"/>
  <c r="G1784" i="5"/>
  <c r="G1848" i="5"/>
  <c r="G1912" i="5"/>
  <c r="G1976" i="5"/>
  <c r="G2044" i="5"/>
  <c r="G2092" i="5"/>
  <c r="G2156" i="5"/>
  <c r="G2220" i="5"/>
  <c r="G2268" i="5"/>
  <c r="G2336" i="5"/>
  <c r="G689" i="5"/>
  <c r="G753" i="5"/>
  <c r="G817" i="5"/>
  <c r="G881" i="5"/>
  <c r="G929" i="5"/>
  <c r="G993" i="5"/>
  <c r="G1057" i="5"/>
  <c r="G1121" i="5"/>
  <c r="G1205" i="5"/>
  <c r="G1289" i="5"/>
  <c r="G1373" i="5"/>
  <c r="G1465" i="5"/>
  <c r="G1549" i="5"/>
  <c r="G1633" i="5"/>
  <c r="G1693" i="5"/>
  <c r="G1777" i="5"/>
  <c r="G1865" i="5"/>
  <c r="G1949" i="5"/>
  <c r="G2033" i="5"/>
  <c r="G2121" i="5"/>
  <c r="G2205" i="5"/>
  <c r="G2285" i="5"/>
  <c r="G2369" i="5"/>
  <c r="G2457" i="5"/>
  <c r="G2533" i="5"/>
  <c r="G2617" i="5"/>
  <c r="G2705" i="5"/>
  <c r="G2801" i="5"/>
  <c r="G2929" i="5"/>
  <c r="G3057" i="5"/>
  <c r="G3185" i="5"/>
  <c r="G3313" i="5"/>
  <c r="G3441" i="5"/>
  <c r="G3653" i="5"/>
  <c r="G3909" i="5"/>
  <c r="G4169" i="5"/>
  <c r="G4429" i="5"/>
  <c r="G4689" i="5"/>
  <c r="G4724" i="5"/>
  <c r="G5209" i="5"/>
  <c r="G5517" i="5"/>
  <c r="G2430" i="5"/>
  <c r="G2942" i="5"/>
  <c r="G3513" i="5"/>
  <c r="G246" i="5"/>
  <c r="G502" i="5"/>
  <c r="G758" i="5"/>
  <c r="G1014" i="5"/>
  <c r="G1270" i="5"/>
  <c r="G1526" i="5"/>
  <c r="G1782" i="5"/>
  <c r="G2054" i="5"/>
  <c r="G2610" i="5"/>
  <c r="G3126" i="5"/>
  <c r="G2364" i="5"/>
  <c r="G2624" i="5"/>
  <c r="G3064" i="5"/>
  <c r="G2900" i="5"/>
  <c r="G3388" i="5"/>
  <c r="G3644" i="5"/>
  <c r="G3900" i="5"/>
  <c r="G4156" i="5"/>
  <c r="G4416" i="5"/>
  <c r="G4672" i="5"/>
  <c r="G4928" i="5"/>
  <c r="G5184" i="5"/>
  <c r="G5440" i="5"/>
  <c r="G3714" i="5"/>
  <c r="G4106" i="5"/>
  <c r="G4502" i="5"/>
  <c r="G4946" i="5"/>
  <c r="G5306" i="5"/>
  <c r="G3530" i="5"/>
  <c r="G4142" i="5"/>
  <c r="G4862" i="5"/>
  <c r="H17" i="5"/>
  <c r="H33" i="5"/>
  <c r="H49" i="5"/>
  <c r="H65" i="5"/>
  <c r="H81" i="5"/>
  <c r="H97" i="5"/>
  <c r="H113" i="5"/>
  <c r="H129" i="5"/>
  <c r="H145" i="5"/>
  <c r="H161" i="5"/>
  <c r="H177" i="5"/>
  <c r="H193" i="5"/>
  <c r="H209" i="5"/>
  <c r="H225" i="5"/>
  <c r="H241" i="5"/>
  <c r="H257" i="5"/>
  <c r="H273" i="5"/>
  <c r="H289" i="5"/>
  <c r="H305" i="5"/>
  <c r="H321" i="5"/>
  <c r="H337" i="5"/>
  <c r="H353" i="5"/>
  <c r="H369" i="5"/>
  <c r="H385" i="5"/>
  <c r="H401" i="5"/>
  <c r="H417" i="5"/>
  <c r="H433" i="5"/>
  <c r="H453" i="5"/>
  <c r="H469" i="5"/>
  <c r="H485" i="5"/>
  <c r="H501" i="5"/>
  <c r="H517" i="5"/>
  <c r="H533" i="5"/>
  <c r="H549" i="5"/>
  <c r="H565" i="5"/>
  <c r="H581" i="5"/>
  <c r="H597" i="5"/>
  <c r="H613" i="5"/>
  <c r="H629" i="5"/>
  <c r="H645" i="5"/>
  <c r="H661" i="5"/>
  <c r="H677" i="5"/>
  <c r="H693" i="5"/>
  <c r="H709" i="5"/>
  <c r="H725" i="5"/>
  <c r="H741" i="5"/>
  <c r="H757" i="5"/>
  <c r="H773" i="5"/>
  <c r="H789" i="5"/>
  <c r="H805" i="5"/>
  <c r="H821" i="5"/>
  <c r="H837" i="5"/>
  <c r="H853" i="5"/>
  <c r="H869" i="5"/>
  <c r="H885" i="5"/>
  <c r="H905" i="5"/>
  <c r="H921" i="5"/>
  <c r="H937" i="5"/>
  <c r="H953" i="5"/>
  <c r="H969" i="5"/>
  <c r="H985" i="5"/>
  <c r="H1001" i="5"/>
  <c r="H1017" i="5"/>
  <c r="H1033" i="5"/>
  <c r="H1049" i="5"/>
  <c r="H1065" i="5"/>
  <c r="H1081" i="5"/>
  <c r="H1097" i="5"/>
  <c r="H1113" i="5"/>
  <c r="H1129" i="5"/>
  <c r="H1145" i="5"/>
  <c r="H1161" i="5"/>
  <c r="H1177" i="5"/>
  <c r="H1193" i="5"/>
  <c r="H1209" i="5"/>
  <c r="H1225" i="5"/>
  <c r="H1241" i="5"/>
  <c r="H1257" i="5"/>
  <c r="H1273" i="5"/>
  <c r="H1289" i="5"/>
  <c r="H1305" i="5"/>
  <c r="H1321" i="5"/>
  <c r="H1337" i="5"/>
  <c r="H1353" i="5"/>
  <c r="H1369" i="5"/>
  <c r="H1385" i="5"/>
  <c r="H1401" i="5"/>
  <c r="H1417" i="5"/>
  <c r="H1433" i="5"/>
  <c r="H1449" i="5"/>
  <c r="H1465" i="5"/>
  <c r="H1481" i="5"/>
  <c r="H1497" i="5"/>
  <c r="H1513" i="5"/>
  <c r="H1529" i="5"/>
  <c r="H1545" i="5"/>
  <c r="H1561" i="5"/>
  <c r="H1577" i="5"/>
  <c r="H1593" i="5"/>
  <c r="H1609" i="5"/>
  <c r="H1625" i="5"/>
  <c r="H1645" i="5"/>
  <c r="H1661" i="5"/>
  <c r="H2" i="5"/>
  <c r="H18" i="5"/>
  <c r="H34" i="5"/>
  <c r="H50" i="5"/>
  <c r="H66" i="5"/>
  <c r="H82" i="5"/>
  <c r="H98" i="5"/>
  <c r="H114" i="5"/>
  <c r="H130" i="5"/>
  <c r="H146" i="5"/>
  <c r="H162" i="5"/>
  <c r="H178" i="5"/>
  <c r="H206" i="5"/>
  <c r="H222" i="5"/>
  <c r="H238" i="5"/>
  <c r="H254" i="5"/>
  <c r="H270" i="5"/>
  <c r="H286" i="5"/>
  <c r="H302" i="5"/>
  <c r="H318" i="5"/>
  <c r="H334" i="5"/>
  <c r="H350" i="5"/>
  <c r="H366" i="5"/>
  <c r="H382" i="5"/>
  <c r="H398" i="5"/>
  <c r="H414" i="5"/>
  <c r="H430" i="5"/>
  <c r="H446" i="5"/>
  <c r="H462" i="5"/>
  <c r="H478" i="5"/>
  <c r="H494" i="5"/>
  <c r="H510" i="5"/>
  <c r="H526" i="5"/>
  <c r="H542" i="5"/>
  <c r="H558" i="5"/>
  <c r="H574" i="5"/>
  <c r="H590" i="5"/>
  <c r="H606" i="5"/>
  <c r="H622" i="5"/>
  <c r="H638" i="5"/>
  <c r="H654" i="5"/>
  <c r="H670" i="5"/>
  <c r="H686" i="5"/>
  <c r="H702" i="5"/>
  <c r="H718" i="5"/>
  <c r="H734" i="5"/>
  <c r="H750" i="5"/>
  <c r="H766" i="5"/>
  <c r="H782" i="5"/>
  <c r="H798" i="5"/>
  <c r="H814" i="5"/>
  <c r="H830" i="5"/>
  <c r="H846" i="5"/>
  <c r="H862" i="5"/>
  <c r="H878" i="5"/>
  <c r="H894" i="5"/>
  <c r="H588" i="5"/>
  <c r="H926" i="5"/>
  <c r="H942" i="5"/>
  <c r="H958" i="5"/>
  <c r="H974" i="5"/>
  <c r="H990" i="5"/>
  <c r="H1006" i="5"/>
  <c r="H1022" i="5"/>
  <c r="H1038" i="5"/>
  <c r="H1054" i="5"/>
  <c r="H1070" i="5"/>
  <c r="H1086" i="5"/>
  <c r="H1102" i="5"/>
  <c r="H1118" i="5"/>
  <c r="H1134" i="5"/>
  <c r="H1150" i="5"/>
  <c r="H1166" i="5"/>
  <c r="H1182" i="5"/>
  <c r="H1198" i="5"/>
  <c r="H1214" i="5"/>
  <c r="H1230" i="5"/>
  <c r="H1246" i="5"/>
  <c r="H1262" i="5"/>
  <c r="H1278" i="5"/>
  <c r="H1294" i="5"/>
  <c r="H1310" i="5"/>
  <c r="H1326" i="5"/>
  <c r="H1342" i="5"/>
  <c r="H1358" i="5"/>
  <c r="H1374" i="5"/>
  <c r="H1390" i="5"/>
  <c r="H1406" i="5"/>
  <c r="H1422" i="5"/>
  <c r="H1438" i="5"/>
  <c r="H1454" i="5"/>
  <c r="H1470" i="5"/>
  <c r="H1486" i="5"/>
  <c r="H1502" i="5"/>
  <c r="H1518" i="5"/>
  <c r="H1534" i="5"/>
  <c r="H1550" i="5"/>
  <c r="H1466" i="5"/>
  <c r="H1582" i="5"/>
  <c r="H1598" i="5"/>
  <c r="H1614" i="5"/>
  <c r="H1630" i="5"/>
  <c r="H1646" i="5"/>
  <c r="H1662" i="5"/>
  <c r="H1678" i="5"/>
  <c r="H1694" i="5"/>
  <c r="H1710" i="5"/>
  <c r="H1726" i="5"/>
  <c r="H1742" i="5"/>
  <c r="H1758" i="5"/>
  <c r="H1774" i="5"/>
  <c r="H1790" i="5"/>
  <c r="H1806" i="5"/>
  <c r="H1822" i="5"/>
  <c r="H1838" i="5"/>
  <c r="H1854" i="5"/>
  <c r="H1870" i="5"/>
  <c r="H1886" i="5"/>
  <c r="H1902" i="5"/>
  <c r="H1918" i="5"/>
  <c r="H1934" i="5"/>
  <c r="H1950" i="5"/>
  <c r="H1966" i="5"/>
  <c r="H1982" i="5"/>
  <c r="H1998" i="5"/>
  <c r="H2014" i="5"/>
  <c r="H2030" i="5"/>
  <c r="H2046" i="5"/>
  <c r="H2062" i="5"/>
  <c r="H2074" i="5"/>
  <c r="H2090" i="5"/>
  <c r="H2106" i="5"/>
  <c r="H2122" i="5"/>
  <c r="H2138" i="5"/>
  <c r="H2154" i="5"/>
  <c r="H2170" i="5"/>
  <c r="H2186" i="5"/>
  <c r="H2202" i="5"/>
  <c r="H2218" i="5"/>
  <c r="H2234" i="5"/>
  <c r="H2262" i="5"/>
  <c r="H2278" i="5"/>
  <c r="H2294" i="5"/>
  <c r="H2310" i="5"/>
  <c r="H2326" i="5"/>
  <c r="H2342" i="5"/>
  <c r="H2358" i="5"/>
  <c r="H2374" i="5"/>
  <c r="H2390" i="5"/>
  <c r="H2406" i="5"/>
  <c r="H2422" i="5"/>
  <c r="H2438" i="5"/>
  <c r="H2454" i="5"/>
  <c r="H2470" i="5"/>
  <c r="H2486" i="5"/>
  <c r="H2502" i="5"/>
  <c r="H2518" i="5"/>
  <c r="H2534" i="5"/>
  <c r="H2550" i="5"/>
  <c r="H2566" i="5"/>
  <c r="H2582" i="5"/>
  <c r="H2598" i="5"/>
  <c r="H2614" i="5"/>
  <c r="H2630" i="5"/>
  <c r="H3691" i="5"/>
  <c r="H2662" i="5"/>
  <c r="H7" i="5"/>
  <c r="H23" i="5"/>
  <c r="H39" i="5"/>
  <c r="H55" i="5"/>
  <c r="H71" i="5"/>
  <c r="H87" i="5"/>
  <c r="H103" i="5"/>
  <c r="H119" i="5"/>
  <c r="H135" i="5"/>
  <c r="H151" i="5"/>
  <c r="H167" i="5"/>
  <c r="H183" i="5"/>
  <c r="H203" i="5"/>
  <c r="H219" i="5"/>
  <c r="H235" i="5"/>
  <c r="H251" i="5"/>
  <c r="H267" i="5"/>
  <c r="H283" i="5"/>
  <c r="H299" i="5"/>
  <c r="H315" i="5"/>
  <c r="H331" i="5"/>
  <c r="H347" i="5"/>
  <c r="H363" i="5"/>
  <c r="H379" i="5"/>
  <c r="H395" i="5"/>
  <c r="H411" i="5"/>
  <c r="H427" i="5"/>
  <c r="H443" i="5"/>
  <c r="H459" i="5"/>
  <c r="H475" i="5"/>
  <c r="H491" i="5"/>
  <c r="H507" i="5"/>
  <c r="H523" i="5"/>
  <c r="H539" i="5"/>
  <c r="H555" i="5"/>
  <c r="H571" i="5"/>
  <c r="H587" i="5"/>
  <c r="H603" i="5"/>
  <c r="H619" i="5"/>
  <c r="H635" i="5"/>
  <c r="H655" i="5"/>
  <c r="H671" i="5"/>
  <c r="H687" i="5"/>
  <c r="H703" i="5"/>
  <c r="H719" i="5"/>
  <c r="H735" i="5"/>
  <c r="H751" i="5"/>
  <c r="H767" i="5"/>
  <c r="H783" i="5"/>
  <c r="H799" i="5"/>
  <c r="H815" i="5"/>
  <c r="H831" i="5"/>
  <c r="H847" i="5"/>
  <c r="H863" i="5"/>
  <c r="H879" i="5"/>
  <c r="H895" i="5"/>
  <c r="H911" i="5"/>
  <c r="H927" i="5"/>
  <c r="H943" i="5"/>
  <c r="H959" i="5"/>
  <c r="H975" i="5"/>
  <c r="H991" i="5"/>
  <c r="H1007" i="5"/>
  <c r="H1023" i="5"/>
  <c r="H1039" i="5"/>
  <c r="H1055" i="5"/>
  <c r="H1071" i="5"/>
  <c r="H1087" i="5"/>
  <c r="H1103" i="5"/>
  <c r="H1119" i="5"/>
  <c r="H1135" i="5"/>
  <c r="H1151" i="5"/>
  <c r="H4" i="5"/>
  <c r="H20" i="5"/>
  <c r="H36" i="5"/>
  <c r="H52" i="5"/>
  <c r="H68" i="5"/>
  <c r="H84" i="5"/>
  <c r="H100" i="5"/>
  <c r="H116" i="5"/>
  <c r="H132" i="5"/>
  <c r="H148" i="5"/>
  <c r="H164" i="5"/>
  <c r="H67" i="5"/>
  <c r="H200" i="5"/>
  <c r="H216" i="5"/>
  <c r="H232" i="5"/>
  <c r="H248" i="5"/>
  <c r="H264" i="5"/>
  <c r="H280" i="5"/>
  <c r="H296" i="5"/>
  <c r="H312" i="5"/>
  <c r="H328" i="5"/>
  <c r="H344" i="5"/>
  <c r="H4189" i="5"/>
  <c r="H376" i="5"/>
  <c r="H392" i="5"/>
  <c r="H408" i="5"/>
  <c r="H424" i="5"/>
  <c r="H440" i="5"/>
  <c r="H456" i="5"/>
  <c r="H472" i="5"/>
  <c r="H488" i="5"/>
  <c r="H504" i="5"/>
  <c r="H520" i="5"/>
  <c r="H536" i="5"/>
  <c r="H552" i="5"/>
  <c r="H568" i="5"/>
  <c r="H584" i="5"/>
  <c r="H600" i="5"/>
  <c r="H616" i="5"/>
  <c r="H632" i="5"/>
  <c r="H648" i="5"/>
  <c r="H664" i="5"/>
  <c r="H680" i="5"/>
  <c r="H696" i="5"/>
  <c r="H712" i="5"/>
  <c r="H728" i="5"/>
  <c r="H340" i="5"/>
  <c r="H760" i="5"/>
  <c r="H776" i="5"/>
  <c r="H792" i="5"/>
  <c r="H808" i="5"/>
  <c r="H824" i="5"/>
  <c r="H840" i="5"/>
  <c r="H856" i="5"/>
  <c r="H872" i="5"/>
  <c r="H888" i="5"/>
  <c r="H904" i="5"/>
  <c r="H920" i="5"/>
  <c r="H936" i="5"/>
  <c r="H952" i="5"/>
  <c r="H968" i="5"/>
  <c r="H984" i="5"/>
  <c r="H1000" i="5"/>
  <c r="H1016" i="5"/>
  <c r="H1032" i="5"/>
  <c r="H1048" i="5"/>
  <c r="H1064" i="5"/>
  <c r="H1080" i="5"/>
  <c r="H1096" i="5"/>
  <c r="H1112" i="5"/>
  <c r="H1128" i="5"/>
  <c r="H1144" i="5"/>
  <c r="H1160" i="5"/>
  <c r="H1176" i="5"/>
  <c r="H1192" i="5"/>
  <c r="H1208" i="5"/>
  <c r="H1224" i="5"/>
  <c r="H1240" i="5"/>
  <c r="H1256" i="5"/>
  <c r="H1272" i="5"/>
  <c r="H1288" i="5"/>
  <c r="H1304" i="5"/>
  <c r="H1320" i="5"/>
  <c r="H1336" i="5"/>
  <c r="H1352" i="5"/>
  <c r="H1368" i="5"/>
  <c r="H1384" i="5"/>
  <c r="H1400" i="5"/>
  <c r="H1416" i="5"/>
  <c r="H1432" i="5"/>
  <c r="H1448" i="5"/>
  <c r="H1464" i="5"/>
  <c r="H1480" i="5"/>
  <c r="H1496" i="5"/>
  <c r="H1512" i="5"/>
  <c r="H1528" i="5"/>
  <c r="H1544" i="5"/>
  <c r="H1560" i="5"/>
  <c r="H1576" i="5"/>
  <c r="H1592" i="5"/>
  <c r="H1608" i="5"/>
  <c r="H1624" i="5"/>
  <c r="H1640" i="5"/>
  <c r="H1885" i="5"/>
  <c r="H1672" i="5"/>
  <c r="H1688" i="5"/>
  <c r="H1704" i="5"/>
  <c r="H1720" i="5"/>
  <c r="H1736" i="5"/>
  <c r="H1752" i="5"/>
  <c r="H1768" i="5"/>
  <c r="H1784" i="5"/>
  <c r="H1800" i="5"/>
  <c r="H1816" i="5"/>
  <c r="H1832" i="5"/>
  <c r="H1848" i="5"/>
  <c r="H1864" i="5"/>
  <c r="H1880" i="5"/>
  <c r="H1896" i="5"/>
  <c r="H1912" i="5"/>
  <c r="H1928" i="5"/>
  <c r="H1944" i="5"/>
  <c r="H1960" i="5"/>
  <c r="H1976" i="5"/>
  <c r="H1992" i="5"/>
  <c r="H2008" i="5"/>
  <c r="H2024" i="5"/>
  <c r="H2040" i="5"/>
  <c r="H2056" i="5"/>
  <c r="H2076" i="5"/>
  <c r="H2092" i="5"/>
  <c r="H2108" i="5"/>
  <c r="H2124" i="5"/>
  <c r="H2140" i="5"/>
  <c r="H2156" i="5"/>
  <c r="H2172" i="5"/>
  <c r="H2188" i="5"/>
  <c r="H2204" i="5"/>
  <c r="H2220" i="5"/>
  <c r="H2236" i="5"/>
  <c r="H2256" i="5"/>
  <c r="H2272" i="5"/>
  <c r="H2288" i="5"/>
  <c r="H2304" i="5"/>
  <c r="H2320" i="5"/>
  <c r="H2336" i="5"/>
  <c r="H2352" i="5"/>
  <c r="H2368" i="5"/>
  <c r="H2384" i="5"/>
  <c r="H2400" i="5"/>
  <c r="H2416" i="5"/>
  <c r="H2432" i="5"/>
  <c r="H2448" i="5"/>
  <c r="H2464" i="5"/>
  <c r="H2480" i="5"/>
  <c r="H2496" i="5"/>
  <c r="H2512" i="5"/>
  <c r="H2528" i="5"/>
  <c r="H2544" i="5"/>
  <c r="H2560" i="5"/>
  <c r="H2576" i="5"/>
  <c r="H2592" i="5"/>
  <c r="H2608" i="5"/>
  <c r="H2624" i="5"/>
  <c r="H1677" i="5"/>
  <c r="H1693" i="5"/>
  <c r="H1709" i="5"/>
  <c r="H1725" i="5"/>
  <c r="H1741" i="5"/>
  <c r="H1757" i="5"/>
  <c r="H1773" i="5"/>
  <c r="H1789" i="5"/>
  <c r="H1805" i="5"/>
  <c r="H1821" i="5"/>
  <c r="H1837" i="5"/>
  <c r="H1853" i="5"/>
  <c r="H1869" i="5"/>
  <c r="H1441" i="5"/>
  <c r="H1901" i="5"/>
  <c r="H1917" i="5"/>
  <c r="H1933" i="5"/>
  <c r="H1949" i="5"/>
  <c r="H1965" i="5"/>
  <c r="H1981" i="5"/>
  <c r="H1997" i="5"/>
  <c r="H2013" i="5"/>
  <c r="H2029" i="5"/>
  <c r="H2045" i="5"/>
  <c r="H2061" i="5"/>
  <c r="H2077" i="5"/>
  <c r="H2093" i="5"/>
  <c r="H2109" i="5"/>
  <c r="H2125" i="5"/>
  <c r="H2141" i="5"/>
  <c r="H2157" i="5"/>
  <c r="H2173" i="5"/>
  <c r="H2189" i="5"/>
  <c r="H2205" i="5"/>
  <c r="H2221" i="5"/>
  <c r="H1834" i="5"/>
  <c r="H2257" i="5"/>
  <c r="H2273" i="5"/>
  <c r="H2289" i="5"/>
  <c r="H2305" i="5"/>
  <c r="H2321" i="5"/>
  <c r="H2337" i="5"/>
  <c r="H2353" i="5"/>
  <c r="H2369" i="5"/>
  <c r="H2385" i="5"/>
  <c r="H2401" i="5"/>
  <c r="H2417" i="5"/>
  <c r="H2433" i="5"/>
  <c r="H2449" i="5"/>
  <c r="H2465" i="5"/>
  <c r="H2481" i="5"/>
  <c r="H2497" i="5"/>
  <c r="H2513" i="5"/>
  <c r="H2529" i="5"/>
  <c r="H2545" i="5"/>
  <c r="H2561" i="5"/>
  <c r="H2577" i="5"/>
  <c r="H2593" i="5"/>
  <c r="H1923" i="5"/>
  <c r="H2625" i="5"/>
  <c r="H2641" i="5"/>
  <c r="H2657" i="5"/>
  <c r="H2673" i="5"/>
  <c r="H2689" i="5"/>
  <c r="H2705" i="5"/>
  <c r="H2721" i="5"/>
  <c r="H2737" i="5"/>
  <c r="H2753" i="5"/>
  <c r="H2769" i="5"/>
  <c r="H2785" i="5"/>
  <c r="H2801" i="5"/>
  <c r="H2817" i="5"/>
  <c r="H2833" i="5"/>
  <c r="H2849" i="5"/>
  <c r="H2865" i="5"/>
  <c r="H2881" i="5"/>
  <c r="H2897" i="5"/>
  <c r="H2913" i="5"/>
  <c r="H2929" i="5"/>
  <c r="H2945" i="5"/>
  <c r="H4906" i="5"/>
  <c r="H2977" i="5"/>
  <c r="H2993" i="5"/>
  <c r="H3009" i="5"/>
  <c r="H3025" i="5"/>
  <c r="H3041" i="5"/>
  <c r="H3057" i="5"/>
  <c r="H3073" i="5"/>
  <c r="H3089" i="5"/>
  <c r="H3105" i="5"/>
  <c r="H3121" i="5"/>
  <c r="H3137" i="5"/>
  <c r="H3153" i="5"/>
  <c r="H3169" i="5"/>
  <c r="H3185" i="5"/>
  <c r="H76" i="5"/>
  <c r="H3217" i="5"/>
  <c r="H3233" i="5"/>
  <c r="H3249" i="5"/>
  <c r="H3265" i="5"/>
  <c r="H3281" i="5"/>
  <c r="H3297" i="5"/>
  <c r="H3313" i="5"/>
  <c r="H3329" i="5"/>
  <c r="H3345" i="5"/>
  <c r="H3361" i="5"/>
  <c r="H3377" i="5"/>
  <c r="H3393" i="5"/>
  <c r="H3409" i="5"/>
  <c r="H3425" i="5"/>
  <c r="H3441" i="5"/>
  <c r="H3457" i="5"/>
  <c r="H3473" i="5"/>
  <c r="H3489" i="5"/>
  <c r="H3505" i="5"/>
  <c r="H3521" i="5"/>
  <c r="H3537" i="5"/>
  <c r="H3553" i="5"/>
  <c r="H3569" i="5"/>
  <c r="H3585" i="5"/>
  <c r="H3601" i="5"/>
  <c r="H3617" i="5"/>
  <c r="H3633" i="5"/>
  <c r="H3649" i="5"/>
  <c r="H3665" i="5"/>
  <c r="H3681" i="5"/>
  <c r="H3697" i="5"/>
  <c r="H3713" i="5"/>
  <c r="H3729" i="5"/>
  <c r="H3745" i="5"/>
  <c r="H3761" i="5"/>
  <c r="H3777" i="5"/>
  <c r="H3793" i="5"/>
  <c r="H3809" i="5"/>
  <c r="H3825" i="5"/>
  <c r="H3841" i="5"/>
  <c r="H3857" i="5"/>
  <c r="H2686" i="5"/>
  <c r="H2702" i="5"/>
  <c r="H2718" i="5"/>
  <c r="H2734" i="5"/>
  <c r="H2750" i="5"/>
  <c r="H2811" i="5"/>
  <c r="H2782" i="5"/>
  <c r="H2798" i="5"/>
  <c r="H2814" i="5"/>
  <c r="H2830" i="5"/>
  <c r="H2846" i="5"/>
  <c r="H2862" i="5"/>
  <c r="H2878" i="5"/>
  <c r="H2894" i="5"/>
  <c r="H2910" i="5"/>
  <c r="H2926" i="5"/>
  <c r="H2942" i="5"/>
  <c r="H2958" i="5"/>
  <c r="H2974" i="5"/>
  <c r="H2990" i="5"/>
  <c r="H3006" i="5"/>
  <c r="H3022" i="5"/>
  <c r="H3038" i="5"/>
  <c r="H3054" i="5"/>
  <c r="H3070" i="5"/>
  <c r="H3086" i="5"/>
  <c r="H3102" i="5"/>
  <c r="H3118" i="5"/>
  <c r="H3913" i="5"/>
  <c r="H3150" i="5"/>
  <c r="H3166" i="5"/>
  <c r="H3182" i="5"/>
  <c r="H3198" i="5"/>
  <c r="H3214" i="5"/>
  <c r="H3230" i="5"/>
  <c r="H3246" i="5"/>
  <c r="H3262" i="5"/>
  <c r="H3278" i="5"/>
  <c r="H3294" i="5"/>
  <c r="H3310" i="5"/>
  <c r="H3326" i="5"/>
  <c r="H3342" i="5"/>
  <c r="H3358" i="5"/>
  <c r="H3374" i="5"/>
  <c r="H3390" i="5"/>
  <c r="H3406" i="5"/>
  <c r="H3422" i="5"/>
  <c r="H3438" i="5"/>
  <c r="H4027" i="5"/>
  <c r="H3470" i="5"/>
  <c r="H3486" i="5"/>
  <c r="H3502" i="5"/>
  <c r="H3518" i="5"/>
  <c r="H3534" i="5"/>
  <c r="H3550" i="5"/>
  <c r="H3566" i="5"/>
  <c r="H3582" i="5"/>
  <c r="H3598" i="5"/>
  <c r="H3614" i="5"/>
  <c r="H3630" i="5"/>
  <c r="H3646" i="5"/>
  <c r="H3670" i="5"/>
  <c r="H3702" i="5"/>
  <c r="H3734" i="5"/>
  <c r="H3766" i="5"/>
  <c r="H3798" i="5"/>
  <c r="H3830" i="5"/>
  <c r="H3862" i="5"/>
  <c r="H3894" i="5"/>
  <c r="H3926" i="5"/>
  <c r="H3958" i="5"/>
  <c r="H3990" i="5"/>
  <c r="H4022" i="5"/>
  <c r="H4054" i="5"/>
  <c r="H4086" i="5"/>
  <c r="H4118" i="5"/>
  <c r="H4150" i="5"/>
  <c r="H4182" i="5"/>
  <c r="H4214" i="5"/>
  <c r="H4246" i="5"/>
  <c r="H4278" i="5"/>
  <c r="H4310" i="5"/>
  <c r="H4342" i="5"/>
  <c r="H4374" i="5"/>
  <c r="H4406" i="5"/>
  <c r="H4438" i="5"/>
  <c r="H4470" i="5"/>
  <c r="H4502" i="5"/>
  <c r="H4534" i="5"/>
  <c r="H4566" i="5"/>
  <c r="H4598" i="5"/>
  <c r="H4630" i="5"/>
  <c r="H4662" i="5"/>
  <c r="H4694" i="5"/>
  <c r="H4726" i="5"/>
  <c r="H4774" i="5"/>
  <c r="H4838" i="5"/>
  <c r="H4902" i="5"/>
  <c r="H4966" i="5"/>
  <c r="H5030" i="5"/>
  <c r="H5094" i="5"/>
  <c r="H5158" i="5"/>
  <c r="H5222" i="5"/>
  <c r="H4778" i="5"/>
  <c r="H5350" i="5"/>
  <c r="H1179" i="5"/>
  <c r="H1243" i="5"/>
  <c r="H1307" i="5"/>
  <c r="H1371" i="5"/>
  <c r="H1435" i="5"/>
  <c r="H1499" i="5"/>
  <c r="H1612" i="5"/>
  <c r="H1627" i="5"/>
  <c r="H1691" i="5"/>
  <c r="H1395" i="5"/>
  <c r="H1819" i="5"/>
  <c r="H1883" i="5"/>
  <c r="H1947" i="5"/>
  <c r="H2011" i="5"/>
  <c r="H2079" i="5"/>
  <c r="H2143" i="5"/>
  <c r="H2207" i="5"/>
  <c r="H2275" i="5"/>
  <c r="H2339" i="5"/>
  <c r="H2403" i="5"/>
  <c r="H2684" i="5"/>
  <c r="H2748" i="5"/>
  <c r="H2812" i="5"/>
  <c r="H2876" i="5"/>
  <c r="H2940" i="5"/>
  <c r="H3004" i="5"/>
  <c r="H3068" i="5"/>
  <c r="H3132" i="5"/>
  <c r="H3196" i="5"/>
  <c r="H3260" i="5"/>
  <c r="H3324" i="5"/>
  <c r="H3388" i="5"/>
  <c r="H3452" i="5"/>
  <c r="H3516" i="5"/>
  <c r="H3580" i="5"/>
  <c r="H3644" i="5"/>
  <c r="H3708" i="5"/>
  <c r="H3772" i="5"/>
  <c r="H3836" i="5"/>
  <c r="H3900" i="5"/>
  <c r="H3964" i="5"/>
  <c r="H4028" i="5"/>
  <c r="H4092" i="5"/>
  <c r="H4156" i="5"/>
  <c r="H4220" i="5"/>
  <c r="H4284" i="5"/>
  <c r="H4328" i="5"/>
  <c r="H4392" i="5"/>
  <c r="H4456" i="5"/>
  <c r="H4520" i="5"/>
  <c r="H4584" i="5"/>
  <c r="H4648" i="5"/>
  <c r="H4712" i="5"/>
  <c r="H4776" i="5"/>
  <c r="H4840" i="5"/>
  <c r="H4904" i="5"/>
  <c r="H4968" i="5"/>
  <c r="H5032" i="5"/>
  <c r="H5096" i="5"/>
  <c r="H5160" i="5"/>
  <c r="H5224" i="5"/>
  <c r="H5288" i="5"/>
  <c r="H5352" i="5"/>
  <c r="H3905" i="5"/>
  <c r="H3969" i="5"/>
  <c r="H4033" i="5"/>
  <c r="H4097" i="5"/>
  <c r="H4161" i="5"/>
  <c r="H4225" i="5"/>
  <c r="H4289" i="5"/>
  <c r="H4317" i="5"/>
  <c r="H4381" i="5"/>
  <c r="H4445" i="5"/>
  <c r="H4509" i="5"/>
  <c r="H4573" i="5"/>
  <c r="H4637" i="5"/>
  <c r="H5270" i="5"/>
  <c r="H4765" i="5"/>
  <c r="H4829" i="5"/>
  <c r="H4893" i="5"/>
  <c r="H4957" i="5"/>
  <c r="H5202" i="5"/>
  <c r="H5085" i="5"/>
  <c r="H5149" i="5"/>
  <c r="H5213" i="5"/>
  <c r="H5277" i="5"/>
  <c r="H5341" i="5"/>
  <c r="H5405" i="5"/>
  <c r="H5469" i="5"/>
  <c r="H5533" i="5"/>
  <c r="H5430" i="5"/>
  <c r="H5494" i="5"/>
  <c r="H5558" i="5"/>
  <c r="H2971" i="5"/>
  <c r="H3095" i="5"/>
  <c r="H3219" i="5"/>
  <c r="H3343" i="5"/>
  <c r="H3467" i="5"/>
  <c r="H3595" i="5"/>
  <c r="H3727" i="5"/>
  <c r="H3851" i="5"/>
  <c r="H3971" i="5"/>
  <c r="H4099" i="5"/>
  <c r="H4223" i="5"/>
  <c r="H4359" i="5"/>
  <c r="H4491" i="5"/>
  <c r="H4619" i="5"/>
  <c r="H4759" i="5"/>
  <c r="H4883" i="5"/>
  <c r="H5015" i="5"/>
  <c r="H3229" i="5"/>
  <c r="H5267" i="5"/>
  <c r="H5395" i="5"/>
  <c r="H5523" i="5"/>
  <c r="H2463" i="5"/>
  <c r="H2527" i="5"/>
  <c r="H2591" i="5"/>
  <c r="H2655" i="5"/>
  <c r="H2719" i="5"/>
  <c r="H2783" i="5"/>
  <c r="H2851" i="5"/>
  <c r="H2915" i="5"/>
  <c r="H3091" i="5"/>
  <c r="H3223" i="5"/>
  <c r="H3355" i="5"/>
  <c r="H3487" i="5"/>
  <c r="H3615" i="5"/>
  <c r="H3739" i="5"/>
  <c r="H3871" i="5"/>
  <c r="H4007" i="5"/>
  <c r="H4135" i="5"/>
  <c r="H4267" i="5"/>
  <c r="H4395" i="5"/>
  <c r="H4519" i="5"/>
  <c r="H4647" i="5"/>
  <c r="H4763" i="5"/>
  <c r="H4895" i="5"/>
  <c r="H5019" i="5"/>
  <c r="H5143" i="5"/>
  <c r="H5279" i="5"/>
  <c r="H5021" i="5"/>
  <c r="H5539" i="5"/>
  <c r="H5384" i="5"/>
  <c r="H5448" i="5"/>
  <c r="H5512" i="5"/>
  <c r="H5556" i="5"/>
  <c r="G3683" i="5"/>
  <c r="G4537" i="5"/>
  <c r="G4845" i="5"/>
  <c r="G5221" i="5"/>
  <c r="G5385" i="5"/>
  <c r="G5449" i="5"/>
  <c r="G5513" i="5"/>
  <c r="G5304" i="5"/>
  <c r="G5518" i="5"/>
  <c r="G5474" i="5"/>
  <c r="G5430" i="5"/>
  <c r="G5386" i="5"/>
  <c r="G5338" i="5"/>
  <c r="G5294" i="5"/>
  <c r="G5238" i="5"/>
  <c r="G5194" i="5"/>
  <c r="G5154" i="5"/>
  <c r="G5106" i="5"/>
  <c r="G5062" i="5"/>
  <c r="G5018" i="5"/>
  <c r="G4970" i="5"/>
  <c r="G5236" i="5"/>
  <c r="G4890" i="5"/>
  <c r="G4854" i="5"/>
  <c r="G4810" i="5"/>
  <c r="G4766" i="5"/>
  <c r="G4718" i="5"/>
  <c r="G4674" i="5"/>
  <c r="G4630" i="5"/>
  <c r="G4586" i="5"/>
  <c r="G4542" i="5"/>
  <c r="G4494" i="5"/>
  <c r="G4450" i="5"/>
  <c r="G4406" i="5"/>
  <c r="G4362" i="5"/>
  <c r="G4314" i="5"/>
  <c r="G4266" i="5"/>
  <c r="G4222" i="5"/>
  <c r="G4178" i="5"/>
  <c r="G4130" i="5"/>
  <c r="G4086" i="5"/>
  <c r="G4042" i="5"/>
  <c r="G3994" i="5"/>
  <c r="G3950" i="5"/>
  <c r="G3902" i="5"/>
  <c r="G4096" i="5"/>
  <c r="G3814" i="5"/>
  <c r="G3766" i="5"/>
  <c r="G3718" i="5"/>
  <c r="G3674" i="5"/>
  <c r="G3634" i="5"/>
  <c r="G3594" i="5"/>
  <c r="G3574" i="5"/>
  <c r="G3558" i="5"/>
  <c r="G3542" i="5"/>
  <c r="G3526" i="5"/>
  <c r="G3506" i="5"/>
  <c r="G3490" i="5"/>
  <c r="G3474" i="5"/>
  <c r="G3458" i="5"/>
  <c r="G5516" i="5"/>
  <c r="G5546" i="5"/>
  <c r="G5522" i="5"/>
  <c r="G5494" i="5"/>
  <c r="G5470" i="5"/>
  <c r="G5446" i="5"/>
  <c r="G5422" i="5"/>
  <c r="G5394" i="5"/>
  <c r="G5370" i="5"/>
  <c r="G5346" i="5"/>
  <c r="G5322" i="5"/>
  <c r="G5298" i="5"/>
  <c r="G5274" i="5"/>
  <c r="G5250" i="5"/>
  <c r="G5226" i="5"/>
  <c r="G5347" i="5"/>
  <c r="G5178" i="5"/>
  <c r="G5150" i="5"/>
  <c r="G5126" i="5"/>
  <c r="G5102" i="5"/>
  <c r="G5078" i="5"/>
  <c r="G5054" i="5"/>
  <c r="G5026" i="5"/>
  <c r="G5002" i="5"/>
  <c r="G4978" i="5"/>
  <c r="G4954" i="5"/>
  <c r="G4930" i="5"/>
  <c r="G4898" i="5"/>
  <c r="G4874" i="5"/>
  <c r="G4846" i="5"/>
  <c r="G4822" i="5"/>
  <c r="G4794" i="5"/>
  <c r="G4770" i="5"/>
  <c r="G4821" i="5"/>
  <c r="G4722" i="5"/>
  <c r="G4698" i="5"/>
  <c r="G5208" i="5"/>
  <c r="G4646" i="5"/>
  <c r="G4622" i="5"/>
  <c r="G4594" i="5"/>
  <c r="G4570" i="5"/>
  <c r="G4546" i="5"/>
  <c r="G4522" i="5"/>
  <c r="G4498" i="5"/>
  <c r="G4470" i="5"/>
  <c r="G4446" i="5"/>
  <c r="G4422" i="5"/>
  <c r="G4398" i="5"/>
  <c r="G4374" i="5"/>
  <c r="G4346" i="5"/>
  <c r="G4322" i="5"/>
  <c r="G4298" i="5"/>
  <c r="G4274" i="5"/>
  <c r="G4250" i="5"/>
  <c r="G4226" i="5"/>
  <c r="G4202" i="5"/>
  <c r="G4174" i="5"/>
  <c r="G4150" i="5"/>
  <c r="G4126" i="5"/>
  <c r="G4102" i="5"/>
  <c r="G4078" i="5"/>
  <c r="G4054" i="5"/>
  <c r="G4026" i="5"/>
  <c r="G4002" i="5"/>
  <c r="G3978" i="5"/>
  <c r="G3954" i="5"/>
  <c r="G3930" i="5"/>
  <c r="G3906" i="5"/>
  <c r="G3878" i="5"/>
  <c r="G3854" i="5"/>
  <c r="G3830" i="5"/>
  <c r="G3806" i="5"/>
  <c r="G3782" i="5"/>
  <c r="G3758" i="5"/>
  <c r="G3734" i="5"/>
  <c r="G3710" i="5"/>
  <c r="G3682" i="5"/>
  <c r="G3658" i="5"/>
  <c r="G3630" i="5"/>
  <c r="G3606" i="5"/>
  <c r="G5561" i="5"/>
  <c r="G5481" i="5"/>
  <c r="G5401" i="5"/>
  <c r="G4741" i="5"/>
  <c r="G5556" i="5"/>
  <c r="G5540" i="5"/>
  <c r="G5520" i="5"/>
  <c r="G5500" i="5"/>
  <c r="G5484" i="5"/>
  <c r="G5468" i="5"/>
  <c r="G5452" i="5"/>
  <c r="G5436" i="5"/>
  <c r="G5420" i="5"/>
  <c r="G5404" i="5"/>
  <c r="G5388" i="5"/>
  <c r="G5372" i="5"/>
  <c r="G5356" i="5"/>
  <c r="G5340" i="5"/>
  <c r="G5324" i="5"/>
  <c r="G5308" i="5"/>
  <c r="G5292" i="5"/>
  <c r="G5276" i="5"/>
  <c r="G5260" i="5"/>
  <c r="G5244" i="5"/>
  <c r="G5228" i="5"/>
  <c r="G5212" i="5"/>
  <c r="G5196" i="5"/>
  <c r="G5180" i="5"/>
  <c r="G5164" i="5"/>
  <c r="G5148" i="5"/>
  <c r="G3187" i="5"/>
  <c r="G5116" i="5"/>
  <c r="G5100" i="5"/>
  <c r="G5084" i="5"/>
  <c r="G5068" i="5"/>
  <c r="G5052" i="5"/>
  <c r="G5036" i="5"/>
  <c r="G5020" i="5"/>
  <c r="G5004" i="5"/>
  <c r="G4988" i="5"/>
  <c r="G4972" i="5"/>
  <c r="G4956" i="5"/>
  <c r="G4940" i="5"/>
  <c r="G4924" i="5"/>
  <c r="G4908" i="5"/>
  <c r="G4892" i="5"/>
  <c r="G4876" i="5"/>
  <c r="G4860" i="5"/>
  <c r="G4844" i="5"/>
  <c r="G4828" i="5"/>
  <c r="G4812" i="5"/>
  <c r="G4796" i="5"/>
  <c r="G5161" i="5"/>
  <c r="G4764" i="5"/>
  <c r="G5360" i="5"/>
  <c r="G4732" i="5"/>
  <c r="G4716" i="5"/>
  <c r="G4700" i="5"/>
  <c r="G4684" i="5"/>
  <c r="G4668" i="5"/>
  <c r="G4652" i="5"/>
  <c r="G4636" i="5"/>
  <c r="G4620" i="5"/>
  <c r="G4604" i="5"/>
  <c r="G4588" i="5"/>
  <c r="G4572" i="5"/>
  <c r="G4556" i="5"/>
  <c r="G4540" i="5"/>
  <c r="G4524" i="5"/>
  <c r="G4508" i="5"/>
  <c r="G4492" i="5"/>
  <c r="G4476" i="5"/>
  <c r="G4460" i="5"/>
  <c r="G4444" i="5"/>
  <c r="G4428" i="5"/>
  <c r="G4412" i="5"/>
  <c r="G5437" i="5"/>
  <c r="G4380" i="5"/>
  <c r="G4364" i="5"/>
  <c r="G4487" i="5"/>
  <c r="G4332" i="5"/>
  <c r="G4316" i="5"/>
  <c r="G4296" i="5"/>
  <c r="G4280" i="5"/>
  <c r="G4264" i="5"/>
  <c r="G4396" i="5"/>
  <c r="G4232" i="5"/>
  <c r="G4216" i="5"/>
  <c r="G4348" i="5"/>
  <c r="G4184" i="5"/>
  <c r="G4168" i="5"/>
  <c r="G4152" i="5"/>
  <c r="G4136" i="5"/>
  <c r="G4120" i="5"/>
  <c r="G4104" i="5"/>
  <c r="G4088" i="5"/>
  <c r="G4072" i="5"/>
  <c r="G4056" i="5"/>
  <c r="G4040" i="5"/>
  <c r="G4024" i="5"/>
  <c r="G4008" i="5"/>
  <c r="G3992" i="5"/>
  <c r="G3976" i="5"/>
  <c r="G3960" i="5"/>
  <c r="G3944" i="5"/>
  <c r="G3928" i="5"/>
  <c r="G3912" i="5"/>
  <c r="G3896" i="5"/>
  <c r="G3880" i="5"/>
  <c r="G3864" i="5"/>
  <c r="G3848" i="5"/>
  <c r="G3832" i="5"/>
  <c r="G3816" i="5"/>
  <c r="G3800" i="5"/>
  <c r="G3784" i="5"/>
  <c r="G3768" i="5"/>
  <c r="G3752" i="5"/>
  <c r="G3736" i="5"/>
  <c r="G3720" i="5"/>
  <c r="G3704" i="5"/>
  <c r="G3688" i="5"/>
  <c r="G3672" i="5"/>
  <c r="G3656" i="5"/>
  <c r="G3640" i="5"/>
  <c r="G3624" i="5"/>
  <c r="G3608" i="5"/>
  <c r="G3592" i="5"/>
  <c r="G3576" i="5"/>
  <c r="G3560" i="5"/>
  <c r="G3544" i="5"/>
  <c r="G3528" i="5"/>
  <c r="G3512" i="5"/>
  <c r="G3496" i="5"/>
  <c r="G3480" i="5"/>
  <c r="G3464" i="5"/>
  <c r="G3448" i="5"/>
  <c r="G3432" i="5"/>
  <c r="G3416" i="5"/>
  <c r="G3400" i="5"/>
  <c r="G3384" i="5"/>
  <c r="G3368" i="5"/>
  <c r="G3344" i="5"/>
  <c r="G3316" i="5"/>
  <c r="G3280" i="5"/>
  <c r="G3252" i="5"/>
  <c r="G3220" i="5"/>
  <c r="G3188" i="5"/>
  <c r="G3152" i="5"/>
  <c r="G3120" i="5"/>
  <c r="G3092" i="5"/>
  <c r="G3052" i="5"/>
  <c r="G3020" i="5"/>
  <c r="G2984" i="5"/>
  <c r="G2952" i="5"/>
  <c r="G2920" i="5"/>
  <c r="G2892" i="5"/>
  <c r="G2860" i="5"/>
  <c r="G2824" i="5"/>
  <c r="G2792" i="5"/>
  <c r="G2760" i="5"/>
  <c r="G2728" i="5"/>
  <c r="G2700" i="5"/>
  <c r="G3340" i="5"/>
  <c r="G3308" i="5"/>
  <c r="G3276" i="5"/>
  <c r="G3240" i="5"/>
  <c r="G3208" i="5"/>
  <c r="G3180" i="5"/>
  <c r="G3144" i="5"/>
  <c r="G3112" i="5"/>
  <c r="G3080" i="5"/>
  <c r="G3056" i="5"/>
  <c r="G3024" i="5"/>
  <c r="G2992" i="5"/>
  <c r="G2964" i="5"/>
  <c r="G2932" i="5"/>
  <c r="G2896" i="5"/>
  <c r="G2864" i="5"/>
  <c r="G2836" i="5"/>
  <c r="G2804" i="5"/>
  <c r="G2772" i="5"/>
  <c r="G2740" i="5"/>
  <c r="G2704" i="5"/>
  <c r="G2684" i="5"/>
  <c r="G2668" i="5"/>
  <c r="G2652" i="5"/>
  <c r="G2636" i="5"/>
  <c r="G2620" i="5"/>
  <c r="G2604" i="5"/>
  <c r="G2588" i="5"/>
  <c r="G2572" i="5"/>
  <c r="G2556" i="5"/>
  <c r="G2536" i="5"/>
  <c r="G2520" i="5"/>
  <c r="G2504" i="5"/>
  <c r="G2488" i="5"/>
  <c r="G2472" i="5"/>
  <c r="G2456" i="5"/>
  <c r="G2440" i="5"/>
  <c r="G2424" i="5"/>
  <c r="G2408" i="5"/>
  <c r="G2392" i="5"/>
  <c r="G2376" i="5"/>
  <c r="G2360" i="5"/>
  <c r="G5563" i="5"/>
  <c r="G5543" i="5"/>
  <c r="G5527" i="5"/>
  <c r="G4451" i="5"/>
  <c r="G3811" i="5"/>
  <c r="G3442" i="5"/>
  <c r="G3410" i="5"/>
  <c r="G3378" i="5"/>
  <c r="G1935" i="5"/>
  <c r="G3306" i="5"/>
  <c r="G3278" i="5"/>
  <c r="G3242" i="5"/>
  <c r="G3210" i="5"/>
  <c r="G3182" i="5"/>
  <c r="G3150" i="5"/>
  <c r="G3118" i="5"/>
  <c r="G3086" i="5"/>
  <c r="G3050" i="5"/>
  <c r="G3858" i="5"/>
  <c r="G2986" i="5"/>
  <c r="G2954" i="5"/>
  <c r="G2922" i="5"/>
  <c r="G2890" i="5"/>
  <c r="G1563" i="5"/>
  <c r="G2826" i="5"/>
  <c r="G2798" i="5"/>
  <c r="G2762" i="5"/>
  <c r="G2730" i="5"/>
  <c r="G2702" i="5"/>
  <c r="G2670" i="5"/>
  <c r="G2638" i="5"/>
  <c r="G2606" i="5"/>
  <c r="G2570" i="5"/>
  <c r="G2542" i="5"/>
  <c r="G2506" i="5"/>
  <c r="G2474" i="5"/>
  <c r="G2442" i="5"/>
  <c r="G2410" i="5"/>
  <c r="G2378" i="5"/>
  <c r="G2346" i="5"/>
  <c r="G2318" i="5"/>
  <c r="G2286" i="5"/>
  <c r="G2254" i="5"/>
  <c r="G2218" i="5"/>
  <c r="G2190" i="5"/>
  <c r="G2158" i="5"/>
  <c r="G2126" i="5"/>
  <c r="G2050" i="5"/>
  <c r="G2022" i="5"/>
  <c r="G2006" i="5"/>
  <c r="G1990" i="5"/>
  <c r="G1974" i="5"/>
  <c r="G1958" i="5"/>
  <c r="G1942" i="5"/>
  <c r="G1926" i="5"/>
  <c r="G1906" i="5"/>
  <c r="G1890" i="5"/>
  <c r="G1874" i="5"/>
  <c r="G1858" i="5"/>
  <c r="G1842" i="5"/>
  <c r="G1826" i="5"/>
  <c r="G1810" i="5"/>
  <c r="G1794" i="5"/>
  <c r="G1778" i="5"/>
  <c r="G1762" i="5"/>
  <c r="G1746" i="5"/>
  <c r="G1730" i="5"/>
  <c r="G1714" i="5"/>
  <c r="G1698" i="5"/>
  <c r="G1682" i="5"/>
  <c r="G1666" i="5"/>
  <c r="G1650" i="5"/>
  <c r="G1634" i="5"/>
  <c r="G1618" i="5"/>
  <c r="G1602" i="5"/>
  <c r="G1586" i="5"/>
  <c r="G1570" i="5"/>
  <c r="G1554" i="5"/>
  <c r="G1538" i="5"/>
  <c r="G1522" i="5"/>
  <c r="G1506" i="5"/>
  <c r="G1490" i="5"/>
  <c r="G1474" i="5"/>
  <c r="G1458" i="5"/>
  <c r="G1442" i="5"/>
  <c r="G1426" i="5"/>
  <c r="G1410" i="5"/>
  <c r="G1394" i="5"/>
  <c r="G1378" i="5"/>
  <c r="G1362" i="5"/>
  <c r="G1346" i="5"/>
  <c r="G1330" i="5"/>
  <c r="G1314" i="5"/>
  <c r="G1298" i="5"/>
  <c r="G1282" i="5"/>
  <c r="G1266" i="5"/>
  <c r="G1250" i="5"/>
  <c r="G1234" i="5"/>
  <c r="G1218" i="5"/>
  <c r="G1202" i="5"/>
  <c r="G1186" i="5"/>
  <c r="G1170" i="5"/>
  <c r="G1154" i="5"/>
  <c r="G1138" i="5"/>
  <c r="G1122" i="5"/>
  <c r="G1106" i="5"/>
  <c r="G1090" i="5"/>
  <c r="G1074" i="5"/>
  <c r="G1058" i="5"/>
  <c r="G1042" i="5"/>
  <c r="G1026" i="5"/>
  <c r="G1010" i="5"/>
  <c r="G994" i="5"/>
  <c r="G978" i="5"/>
  <c r="G962" i="5"/>
  <c r="G946" i="5"/>
  <c r="G930" i="5"/>
  <c r="G914" i="5"/>
  <c r="G556" i="5"/>
  <c r="G882" i="5"/>
  <c r="G866" i="5"/>
  <c r="G850" i="5"/>
  <c r="G834" i="5"/>
  <c r="G818" i="5"/>
  <c r="G802" i="5"/>
  <c r="G786" i="5"/>
  <c r="G770" i="5"/>
  <c r="G754" i="5"/>
  <c r="G738" i="5"/>
  <c r="G722" i="5"/>
  <c r="G706" i="5"/>
  <c r="G690" i="5"/>
  <c r="G674" i="5"/>
  <c r="G658" i="5"/>
  <c r="G642" i="5"/>
  <c r="G626" i="5"/>
  <c r="G610" i="5"/>
  <c r="G594" i="5"/>
  <c r="G578" i="5"/>
  <c r="G562" i="5"/>
  <c r="G546" i="5"/>
  <c r="G530" i="5"/>
  <c r="G514" i="5"/>
  <c r="G498" i="5"/>
  <c r="G482" i="5"/>
  <c r="G466" i="5"/>
  <c r="G450" i="5"/>
  <c r="G434" i="5"/>
  <c r="G418" i="5"/>
  <c r="G402" i="5"/>
  <c r="G386" i="5"/>
  <c r="G370" i="5"/>
  <c r="G354" i="5"/>
  <c r="G338" i="5"/>
  <c r="G322" i="5"/>
  <c r="G306" i="5"/>
  <c r="G290" i="5"/>
  <c r="G274" i="5"/>
  <c r="G258" i="5"/>
  <c r="G242" i="5"/>
  <c r="G226" i="5"/>
  <c r="G210" i="5"/>
  <c r="G194" i="5"/>
  <c r="G174" i="5"/>
  <c r="G158" i="5"/>
  <c r="G142" i="5"/>
  <c r="G126" i="5"/>
  <c r="G110" i="5"/>
  <c r="G94" i="5"/>
  <c r="G78" i="5"/>
  <c r="G62" i="5"/>
  <c r="G46" i="5"/>
  <c r="G30" i="5"/>
  <c r="G14" i="5"/>
  <c r="G2631" i="5"/>
  <c r="G3446" i="5"/>
  <c r="G3414" i="5"/>
  <c r="G3382" i="5"/>
  <c r="G3350" i="5"/>
  <c r="G3318" i="5"/>
  <c r="G3286" i="5"/>
  <c r="G3254" i="5"/>
  <c r="G3222" i="5"/>
  <c r="G3186" i="5"/>
  <c r="G3154" i="5"/>
  <c r="G3122" i="5"/>
  <c r="G3090" i="5"/>
  <c r="G3062" i="5"/>
  <c r="G3030" i="5"/>
  <c r="G2998" i="5"/>
  <c r="G2966" i="5"/>
  <c r="G2934" i="5"/>
  <c r="G2902" i="5"/>
  <c r="G2870" i="5"/>
  <c r="G2838" i="5"/>
  <c r="G2806" i="5"/>
  <c r="G2770" i="5"/>
  <c r="G2738" i="5"/>
  <c r="G2706" i="5"/>
  <c r="G2674" i="5"/>
  <c r="G3691" i="5"/>
  <c r="G2614" i="5"/>
  <c r="G2578" i="5"/>
  <c r="G2546" i="5"/>
  <c r="G2518" i="5"/>
  <c r="G2482" i="5"/>
  <c r="G2454" i="5"/>
  <c r="G2418" i="5"/>
  <c r="G2386" i="5"/>
  <c r="G2358" i="5"/>
  <c r="G2322" i="5"/>
  <c r="G2290" i="5"/>
  <c r="G2262" i="5"/>
  <c r="G2222" i="5"/>
  <c r="G2186" i="5"/>
  <c r="G2154" i="5"/>
  <c r="G2122" i="5"/>
  <c r="G2102" i="5"/>
  <c r="G2082" i="5"/>
  <c r="G2062" i="5"/>
  <c r="G2026" i="5"/>
  <c r="G5553" i="5"/>
  <c r="G5533" i="5"/>
  <c r="G5509" i="5"/>
  <c r="G5489" i="5"/>
  <c r="G5469" i="5"/>
  <c r="G5445" i="5"/>
  <c r="G5425" i="5"/>
  <c r="G5405" i="5"/>
  <c r="G5381" i="5"/>
  <c r="G5361" i="5"/>
  <c r="G5341" i="5"/>
  <c r="G5325" i="5"/>
  <c r="G5309" i="5"/>
  <c r="G5293" i="5"/>
  <c r="G5273" i="5"/>
  <c r="G5257" i="5"/>
  <c r="G4815" i="5"/>
  <c r="G5225" i="5"/>
  <c r="G5205" i="5"/>
  <c r="G5189" i="5"/>
  <c r="G5173" i="5"/>
  <c r="G5157" i="5"/>
  <c r="G5141" i="5"/>
  <c r="G5125" i="5"/>
  <c r="G5109" i="5"/>
  <c r="G5093" i="5"/>
  <c r="G5077" i="5"/>
  <c r="G5061" i="5"/>
  <c r="G5045" i="5"/>
  <c r="G5029" i="5"/>
  <c r="G5013" i="5"/>
  <c r="G4997" i="5"/>
  <c r="G5204" i="5"/>
  <c r="G4965" i="5"/>
  <c r="G4949" i="5"/>
  <c r="G4933" i="5"/>
  <c r="G4917" i="5"/>
  <c r="G4901" i="5"/>
  <c r="G4885" i="5"/>
  <c r="G4869" i="5"/>
  <c r="G4853" i="5"/>
  <c r="G4833" i="5"/>
  <c r="G4817" i="5"/>
  <c r="G4801" i="5"/>
  <c r="G4785" i="5"/>
  <c r="G4769" i="5"/>
  <c r="G4753" i="5"/>
  <c r="G4733" i="5"/>
  <c r="G4717" i="5"/>
  <c r="G5270" i="5"/>
  <c r="G4685" i="5"/>
  <c r="G4669" i="5"/>
  <c r="G4653" i="5"/>
  <c r="G4637" i="5"/>
  <c r="G4621" i="5"/>
  <c r="G4605" i="5"/>
  <c r="G4589" i="5"/>
  <c r="G4573" i="5"/>
  <c r="G4557" i="5"/>
  <c r="G4541" i="5"/>
  <c r="G4521" i="5"/>
  <c r="G4505" i="5"/>
  <c r="G4489" i="5"/>
  <c r="G4473" i="5"/>
  <c r="G4457" i="5"/>
  <c r="G4441" i="5"/>
  <c r="G4425" i="5"/>
  <c r="G4409" i="5"/>
  <c r="G4393" i="5"/>
  <c r="G4377" i="5"/>
  <c r="G4361" i="5"/>
  <c r="G4345" i="5"/>
  <c r="G4329" i="5"/>
  <c r="G4309" i="5"/>
  <c r="G4293" i="5"/>
  <c r="G4277" i="5"/>
  <c r="G4261" i="5"/>
  <c r="G4245" i="5"/>
  <c r="G4229" i="5"/>
  <c r="G4213" i="5"/>
  <c r="G4197" i="5"/>
  <c r="G4181" i="5"/>
  <c r="G4165" i="5"/>
  <c r="G4149" i="5"/>
  <c r="G4133" i="5"/>
  <c r="G4117" i="5"/>
  <c r="G4101" i="5"/>
  <c r="G4085" i="5"/>
  <c r="G4069" i="5"/>
  <c r="G4053" i="5"/>
  <c r="G4037" i="5"/>
  <c r="G4017" i="5"/>
  <c r="G4001" i="5"/>
  <c r="G3985" i="5"/>
  <c r="G3969" i="5"/>
  <c r="G3953" i="5"/>
  <c r="G3937" i="5"/>
  <c r="G3921" i="5"/>
  <c r="G3905" i="5"/>
  <c r="G3889" i="5"/>
  <c r="G3873" i="5"/>
  <c r="G3857" i="5"/>
  <c r="G3841" i="5"/>
  <c r="G3825" i="5"/>
  <c r="G3809" i="5"/>
  <c r="G3793" i="5"/>
  <c r="G3777" i="5"/>
  <c r="G3761" i="5"/>
  <c r="G3745" i="5"/>
  <c r="G3729" i="5"/>
  <c r="G3713" i="5"/>
  <c r="G3697" i="5"/>
  <c r="G3681" i="5"/>
  <c r="G3665" i="5"/>
  <c r="G3649" i="5"/>
  <c r="G3633" i="5"/>
  <c r="G3617" i="5"/>
  <c r="G3601" i="5"/>
  <c r="G3585" i="5"/>
  <c r="G3569" i="5"/>
  <c r="G3553" i="5"/>
  <c r="G3537" i="5"/>
  <c r="G3521" i="5"/>
  <c r="G3501" i="5"/>
  <c r="G3485" i="5"/>
  <c r="G3469" i="5"/>
  <c r="G3453" i="5"/>
  <c r="G3437" i="5"/>
  <c r="G3421" i="5"/>
  <c r="G3405" i="5"/>
  <c r="G3389" i="5"/>
  <c r="G3373" i="5"/>
  <c r="G3357" i="5"/>
  <c r="G3341" i="5"/>
  <c r="G3325" i="5"/>
  <c r="G3309" i="5"/>
  <c r="G3293" i="5"/>
  <c r="G3277" i="5"/>
  <c r="G3261" i="5"/>
  <c r="G3245" i="5"/>
  <c r="G3996" i="5"/>
  <c r="G3213" i="5"/>
  <c r="G3197" i="5"/>
  <c r="G3181" i="5"/>
  <c r="G3165" i="5"/>
  <c r="G3149" i="5"/>
  <c r="G3904" i="5"/>
  <c r="G3117" i="5"/>
  <c r="G3101" i="5"/>
  <c r="G3085" i="5"/>
  <c r="G3069" i="5"/>
  <c r="G3053" i="5"/>
  <c r="G3037" i="5"/>
  <c r="G3021" i="5"/>
  <c r="G3005" i="5"/>
  <c r="G2989" i="5"/>
  <c r="G2973" i="5"/>
  <c r="G2957" i="5"/>
  <c r="G2941" i="5"/>
  <c r="G2925" i="5"/>
  <c r="G2909" i="5"/>
  <c r="G2893" i="5"/>
  <c r="G2877" i="5"/>
  <c r="G2861" i="5"/>
  <c r="G2845" i="5"/>
  <c r="G2829" i="5"/>
  <c r="G2813" i="5"/>
  <c r="G2797" i="5"/>
  <c r="G2781" i="5"/>
  <c r="G2765" i="5"/>
  <c r="G2749" i="5"/>
  <c r="G2733" i="5"/>
  <c r="G2717" i="5"/>
  <c r="G2701" i="5"/>
  <c r="G2685" i="5"/>
  <c r="G2669" i="5"/>
  <c r="G2653" i="5"/>
  <c r="G2637" i="5"/>
  <c r="G2621" i="5"/>
  <c r="G2605" i="5"/>
  <c r="G2589" i="5"/>
  <c r="G2573" i="5"/>
  <c r="G2557" i="5"/>
  <c r="G2541" i="5"/>
  <c r="G2525" i="5"/>
  <c r="G2509" i="5"/>
  <c r="G2493" i="5"/>
  <c r="G2477" i="5"/>
  <c r="G2469" i="5"/>
  <c r="G2453" i="5"/>
  <c r="G2437" i="5"/>
  <c r="G2421" i="5"/>
  <c r="G2405" i="5"/>
  <c r="G2389" i="5"/>
  <c r="G2373" i="5"/>
  <c r="G2357" i="5"/>
  <c r="G2341" i="5"/>
  <c r="G2325" i="5"/>
  <c r="G2309" i="5"/>
  <c r="G2293" i="5"/>
  <c r="G2277" i="5"/>
  <c r="G2261" i="5"/>
  <c r="G2229" i="5"/>
  <c r="G2213" i="5"/>
  <c r="G2197" i="5"/>
  <c r="G2181" i="5"/>
  <c r="G2165" i="5"/>
  <c r="G2149" i="5"/>
  <c r="G2133" i="5"/>
  <c r="G2117" i="5"/>
  <c r="G2101" i="5"/>
  <c r="G2085" i="5"/>
  <c r="G2069" i="5"/>
  <c r="G2053" i="5"/>
  <c r="G2037" i="5"/>
  <c r="G2021" i="5"/>
  <c r="G2005" i="5"/>
  <c r="G1989" i="5"/>
  <c r="G1973" i="5"/>
  <c r="G1957" i="5"/>
  <c r="G1941" i="5"/>
  <c r="G1925" i="5"/>
  <c r="G1909" i="5"/>
  <c r="G1893" i="5"/>
  <c r="G1877" i="5"/>
  <c r="G1861" i="5"/>
  <c r="G1845" i="5"/>
  <c r="G1829" i="5"/>
  <c r="G1813" i="5"/>
  <c r="G1797" i="5"/>
  <c r="G1781" i="5"/>
  <c r="G1765" i="5"/>
  <c r="G1749" i="5"/>
  <c r="G1733" i="5"/>
  <c r="G1717" i="5"/>
  <c r="G1701" i="5"/>
  <c r="G1685" i="5"/>
  <c r="G1669" i="5"/>
  <c r="G1653" i="5"/>
  <c r="G1621" i="5"/>
  <c r="G1605" i="5"/>
  <c r="G1589" i="5"/>
  <c r="G1573" i="5"/>
  <c r="G1557" i="5"/>
  <c r="G1541" i="5"/>
  <c r="G1525" i="5"/>
  <c r="G1509" i="5"/>
  <c r="G1493" i="5"/>
  <c r="G1477" i="5"/>
  <c r="G1461" i="5"/>
  <c r="G4802" i="5"/>
  <c r="G1425" i="5"/>
  <c r="G1409" i="5"/>
  <c r="G1393" i="5"/>
  <c r="G1377" i="5"/>
  <c r="G1361" i="5"/>
  <c r="G1345" i="5"/>
  <c r="G1329" i="5"/>
  <c r="G1313" i="5"/>
  <c r="G1297" i="5"/>
  <c r="G1281" i="5"/>
  <c r="G1265" i="5"/>
  <c r="G1249" i="5"/>
  <c r="G1233" i="5"/>
  <c r="G1217" i="5"/>
  <c r="G1201" i="5"/>
  <c r="G1185" i="5"/>
  <c r="G1169" i="5"/>
  <c r="G1153" i="5"/>
  <c r="G1137" i="5"/>
  <c r="G5550" i="5"/>
  <c r="G5506" i="5"/>
  <c r="G5462" i="5"/>
  <c r="G5147" i="5"/>
  <c r="G5374" i="5"/>
  <c r="G5326" i="5"/>
  <c r="G5278" i="5"/>
  <c r="G5230" i="5"/>
  <c r="G5182" i="5"/>
  <c r="G5142" i="5"/>
  <c r="G5098" i="5"/>
  <c r="G5050" i="5"/>
  <c r="G5006" i="5"/>
  <c r="G4958" i="5"/>
  <c r="G2961" i="5"/>
  <c r="G4882" i="5"/>
  <c r="G4842" i="5"/>
  <c r="G4798" i="5"/>
  <c r="G4754" i="5"/>
  <c r="G4706" i="5"/>
  <c r="G4662" i="5"/>
  <c r="G4618" i="5"/>
  <c r="G4574" i="5"/>
  <c r="G4530" i="5"/>
  <c r="G4486" i="5"/>
  <c r="G4438" i="5"/>
  <c r="G4394" i="5"/>
  <c r="G4350" i="5"/>
  <c r="G4302" i="5"/>
  <c r="G4258" i="5"/>
  <c r="G4210" i="5"/>
  <c r="G4166" i="5"/>
  <c r="G4122" i="5"/>
  <c r="G4074" i="5"/>
  <c r="G4030" i="5"/>
  <c r="G3982" i="5"/>
  <c r="G3938" i="5"/>
  <c r="G3894" i="5"/>
  <c r="G3846" i="5"/>
  <c r="G3802" i="5"/>
  <c r="G3754" i="5"/>
  <c r="G3706" i="5"/>
  <c r="G3666" i="5"/>
  <c r="G3622" i="5"/>
  <c r="G3586" i="5"/>
  <c r="G3570" i="5"/>
  <c r="G3554" i="5"/>
  <c r="G3538" i="5"/>
  <c r="G3522" i="5"/>
  <c r="G3502" i="5"/>
  <c r="G3486" i="5"/>
  <c r="G3470" i="5"/>
  <c r="G4027" i="5"/>
  <c r="G5566" i="5"/>
  <c r="G5542" i="5"/>
  <c r="G5514" i="5"/>
  <c r="G5490" i="5"/>
  <c r="G5466" i="5"/>
  <c r="G5438" i="5"/>
  <c r="G5414" i="5"/>
  <c r="G5390" i="5"/>
  <c r="G5366" i="5"/>
  <c r="G5342" i="5"/>
  <c r="G5318" i="5"/>
  <c r="G678" i="5"/>
  <c r="G3605" i="5"/>
  <c r="G5246" i="5"/>
  <c r="G5222" i="5"/>
  <c r="G5198" i="5"/>
  <c r="G5170" i="5"/>
  <c r="G5146" i="5"/>
  <c r="G5122" i="5"/>
  <c r="G5094" i="5"/>
  <c r="G5428" i="5"/>
  <c r="G5046" i="5"/>
  <c r="G5022" i="5"/>
  <c r="G4998" i="5"/>
  <c r="G4974" i="5"/>
  <c r="G5392" i="5"/>
  <c r="G4922" i="5"/>
  <c r="G4894" i="5"/>
  <c r="G4866" i="5"/>
  <c r="G4838" i="5"/>
  <c r="G4814" i="5"/>
  <c r="G4790" i="5"/>
  <c r="G4762" i="5"/>
  <c r="G4738" i="5"/>
  <c r="G4714" i="5"/>
  <c r="G4690" i="5"/>
  <c r="G4666" i="5"/>
  <c r="G4638" i="5"/>
  <c r="G4614" i="5"/>
  <c r="G4590" i="5"/>
  <c r="G4562" i="5"/>
  <c r="G4538" i="5"/>
  <c r="G4514" i="5"/>
  <c r="G4490" i="5"/>
  <c r="G4466" i="5"/>
  <c r="G4442" i="5"/>
  <c r="G4414" i="5"/>
  <c r="G4390" i="5"/>
  <c r="G4366" i="5"/>
  <c r="G4342" i="5"/>
  <c r="G4318" i="5"/>
  <c r="G4294" i="5"/>
  <c r="G4270" i="5"/>
  <c r="G4242" i="5"/>
  <c r="G4218" i="5"/>
  <c r="G4194" i="5"/>
  <c r="G4170" i="5"/>
  <c r="G4146" i="5"/>
  <c r="G4118" i="5"/>
  <c r="G4094" i="5"/>
  <c r="G4070" i="5"/>
  <c r="G4046" i="5"/>
  <c r="G4022" i="5"/>
  <c r="G3998" i="5"/>
  <c r="G3974" i="5"/>
  <c r="G3946" i="5"/>
  <c r="G3922" i="5"/>
  <c r="G3898" i="5"/>
  <c r="G3874" i="5"/>
  <c r="G3850" i="5"/>
  <c r="G3822" i="5"/>
  <c r="G3798" i="5"/>
  <c r="G3774" i="5"/>
  <c r="G3750" i="5"/>
  <c r="G3726" i="5"/>
  <c r="G3702" i="5"/>
  <c r="G3678" i="5"/>
  <c r="G3650" i="5"/>
  <c r="G3626" i="5"/>
  <c r="G3598" i="5"/>
  <c r="G5545" i="5"/>
  <c r="G5465" i="5"/>
  <c r="G5369" i="5"/>
  <c r="G4025" i="5"/>
  <c r="G5552" i="5"/>
  <c r="G5536" i="5"/>
  <c r="G5512" i="5"/>
  <c r="G5496" i="5"/>
  <c r="G5480" i="5"/>
  <c r="G5464" i="5"/>
  <c r="G5448" i="5"/>
  <c r="G5432" i="5"/>
  <c r="G5416" i="5"/>
  <c r="G5400" i="5"/>
  <c r="G5384" i="5"/>
  <c r="G5368" i="5"/>
  <c r="G5352" i="5"/>
  <c r="G5336" i="5"/>
  <c r="G5320" i="5"/>
  <c r="G2399" i="5"/>
  <c r="G5288" i="5"/>
  <c r="G5272" i="5"/>
  <c r="G5256" i="5"/>
  <c r="G5240" i="5"/>
  <c r="G5224" i="5"/>
  <c r="G5113" i="5"/>
  <c r="G5192" i="5"/>
  <c r="G5176" i="5"/>
  <c r="G5160" i="5"/>
  <c r="G5144" i="5"/>
  <c r="G5128" i="5"/>
  <c r="G5112" i="5"/>
  <c r="G5096" i="5"/>
  <c r="G5080" i="5"/>
  <c r="G5064" i="5"/>
  <c r="G5048" i="5"/>
  <c r="G5032" i="5"/>
  <c r="G5016" i="5"/>
  <c r="G5000" i="5"/>
  <c r="G4984" i="5"/>
  <c r="G4968" i="5"/>
  <c r="G4952" i="5"/>
  <c r="G4936" i="5"/>
  <c r="G4920" i="5"/>
  <c r="G4904" i="5"/>
  <c r="G4888" i="5"/>
  <c r="G4872" i="5"/>
  <c r="G4856" i="5"/>
  <c r="G4840" i="5"/>
  <c r="G4824" i="5"/>
  <c r="G4808" i="5"/>
  <c r="G4792" i="5"/>
  <c r="G4776" i="5"/>
  <c r="G4760" i="5"/>
  <c r="G4744" i="5"/>
  <c r="G4728" i="5"/>
  <c r="G4712" i="5"/>
  <c r="G4696" i="5"/>
  <c r="G4680" i="5"/>
  <c r="G4664" i="5"/>
  <c r="G4648" i="5"/>
  <c r="G4632" i="5"/>
  <c r="G4616" i="5"/>
  <c r="G4600" i="5"/>
  <c r="G4584" i="5"/>
  <c r="G4568" i="5"/>
  <c r="G4552" i="5"/>
  <c r="G4536" i="5"/>
  <c r="G4520" i="5"/>
  <c r="G4504" i="5"/>
  <c r="G4488" i="5"/>
  <c r="G4472" i="5"/>
  <c r="G4456" i="5"/>
  <c r="G4440" i="5"/>
  <c r="G4424" i="5"/>
  <c r="G4408" i="5"/>
  <c r="G4392" i="5"/>
  <c r="G4376" i="5"/>
  <c r="G4360" i="5"/>
  <c r="G4344" i="5"/>
  <c r="G4328" i="5"/>
  <c r="G5074" i="5"/>
  <c r="G4292" i="5"/>
  <c r="G4276" i="5"/>
  <c r="G4260" i="5"/>
  <c r="G4244" i="5"/>
  <c r="G4228" i="5"/>
  <c r="G4212" i="5"/>
  <c r="G4196" i="5"/>
  <c r="G4180" i="5"/>
  <c r="G4164" i="5"/>
  <c r="G4148" i="5"/>
  <c r="G4132" i="5"/>
  <c r="G4116" i="5"/>
  <c r="G4100" i="5"/>
  <c r="G4084" i="5"/>
  <c r="G4068" i="5"/>
  <c r="G4052" i="5"/>
  <c r="G4036" i="5"/>
  <c r="G4020" i="5"/>
  <c r="G4004" i="5"/>
  <c r="G3988" i="5"/>
  <c r="G3972" i="5"/>
  <c r="G3956" i="5"/>
  <c r="G3940" i="5"/>
  <c r="G3924" i="5"/>
  <c r="G3908" i="5"/>
  <c r="G3892" i="5"/>
  <c r="G3876" i="5"/>
  <c r="G3860" i="5"/>
  <c r="G3844" i="5"/>
  <c r="G3828" i="5"/>
  <c r="G3812" i="5"/>
  <c r="G3796" i="5"/>
  <c r="G3780" i="5"/>
  <c r="G3764" i="5"/>
  <c r="G3748" i="5"/>
  <c r="G3732" i="5"/>
  <c r="G3716" i="5"/>
  <c r="G3700" i="5"/>
  <c r="G3684" i="5"/>
  <c r="G3668" i="5"/>
  <c r="G3652" i="5"/>
  <c r="G3636" i="5"/>
  <c r="G3620" i="5"/>
  <c r="G3604" i="5"/>
  <c r="G3588" i="5"/>
  <c r="G3572" i="5"/>
  <c r="G3556" i="5"/>
  <c r="G3540" i="5"/>
  <c r="G3524" i="5"/>
  <c r="G3508" i="5"/>
  <c r="G3492" i="5"/>
  <c r="G3476" i="5"/>
  <c r="G3460" i="5"/>
  <c r="G3444" i="5"/>
  <c r="G3428" i="5"/>
  <c r="G3412" i="5"/>
  <c r="G3396" i="5"/>
  <c r="G3380" i="5"/>
  <c r="G3364" i="5"/>
  <c r="G3336" i="5"/>
  <c r="G3304" i="5"/>
  <c r="G3272" i="5"/>
  <c r="G3244" i="5"/>
  <c r="G3212" i="5"/>
  <c r="G3176" i="5"/>
  <c r="G3148" i="5"/>
  <c r="G3116" i="5"/>
  <c r="G3084" i="5"/>
  <c r="G3044" i="5"/>
  <c r="G3012" i="5"/>
  <c r="G2976" i="5"/>
  <c r="G2944" i="5"/>
  <c r="G2916" i="5"/>
  <c r="G2884" i="5"/>
  <c r="G2852" i="5"/>
  <c r="G2820" i="5"/>
  <c r="G2784" i="5"/>
  <c r="G2756" i="5"/>
  <c r="G2720" i="5"/>
  <c r="G2540" i="5"/>
  <c r="G3332" i="5"/>
  <c r="G3300" i="5"/>
  <c r="G3268" i="5"/>
  <c r="G3232" i="5"/>
  <c r="G3200" i="5"/>
  <c r="G3168" i="5"/>
  <c r="G3140" i="5"/>
  <c r="G3104" i="5"/>
  <c r="G3076" i="5"/>
  <c r="G3048" i="5"/>
  <c r="G3016" i="5"/>
  <c r="G2988" i="5"/>
  <c r="G2113" i="5"/>
  <c r="G2924" i="5"/>
  <c r="G2888" i="5"/>
  <c r="G2856" i="5"/>
  <c r="G2828" i="5"/>
  <c r="G2796" i="5"/>
  <c r="G2764" i="5"/>
  <c r="G2732" i="5"/>
  <c r="G2696" i="5"/>
  <c r="G2680" i="5"/>
  <c r="G2664" i="5"/>
  <c r="G2648" i="5"/>
  <c r="G2632" i="5"/>
  <c r="G2616" i="5"/>
  <c r="G2600" i="5"/>
  <c r="G2584" i="5"/>
  <c r="G2568" i="5"/>
  <c r="G2552" i="5"/>
  <c r="G2532" i="5"/>
  <c r="G2516" i="5"/>
  <c r="G2500" i="5"/>
  <c r="G2484" i="5"/>
  <c r="G2468" i="5"/>
  <c r="G2452" i="5"/>
  <c r="G2436" i="5"/>
  <c r="G4751" i="5"/>
  <c r="G2404" i="5"/>
  <c r="G2388" i="5"/>
  <c r="G2372" i="5"/>
  <c r="G2356" i="5"/>
  <c r="G5559" i="5"/>
  <c r="G5539" i="5"/>
  <c r="G5523" i="5"/>
  <c r="G4323" i="5"/>
  <c r="G3555" i="5"/>
  <c r="G3438" i="5"/>
  <c r="G3402" i="5"/>
  <c r="G3370" i="5"/>
  <c r="G3334" i="5"/>
  <c r="G3302" i="5"/>
  <c r="G3266" i="5"/>
  <c r="G3238" i="5"/>
  <c r="G3202" i="5"/>
  <c r="G3174" i="5"/>
  <c r="G3142" i="5"/>
  <c r="G3110" i="5"/>
  <c r="G3078" i="5"/>
  <c r="G1172" i="5"/>
  <c r="G3010" i="5"/>
  <c r="G2978" i="5"/>
  <c r="G2946" i="5"/>
  <c r="G2914" i="5"/>
  <c r="G2882" i="5"/>
  <c r="G2850" i="5"/>
  <c r="G2818" i="5"/>
  <c r="G2786" i="5"/>
  <c r="G2758" i="5"/>
  <c r="G2722" i="5"/>
  <c r="G2694" i="5"/>
  <c r="G2658" i="5"/>
  <c r="G2630" i="5"/>
  <c r="G2598" i="5"/>
  <c r="G2566" i="5"/>
  <c r="G2530" i="5"/>
  <c r="G2498" i="5"/>
  <c r="G2470" i="5"/>
  <c r="G2438" i="5"/>
  <c r="G2402" i="5"/>
  <c r="G2374" i="5"/>
  <c r="G2342" i="5"/>
  <c r="G2310" i="5"/>
  <c r="G2278" i="5"/>
  <c r="G2242" i="5"/>
  <c r="G2214" i="5"/>
  <c r="G2182" i="5"/>
  <c r="G2150" i="5"/>
  <c r="G2118" i="5"/>
  <c r="G2046" i="5"/>
  <c r="G2018" i="5"/>
  <c r="G2002" i="5"/>
  <c r="G1986" i="5"/>
  <c r="G1970" i="5"/>
  <c r="G1954" i="5"/>
  <c r="G1938" i="5"/>
  <c r="G1922" i="5"/>
  <c r="G1902" i="5"/>
  <c r="G1886" i="5"/>
  <c r="G1870" i="5"/>
  <c r="G1854" i="5"/>
  <c r="G1838" i="5"/>
  <c r="G1822" i="5"/>
  <c r="G1806" i="5"/>
  <c r="G1790" i="5"/>
  <c r="G1774" i="5"/>
  <c r="G1758" i="5"/>
  <c r="G1742" i="5"/>
  <c r="G1726" i="5"/>
  <c r="G1710" i="5"/>
  <c r="G1694" i="5"/>
  <c r="G1678" i="5"/>
  <c r="G1662" i="5"/>
  <c r="G1646" i="5"/>
  <c r="G1630" i="5"/>
  <c r="G1614" i="5"/>
  <c r="G1598" i="5"/>
  <c r="G1582" i="5"/>
  <c r="G1466" i="5"/>
  <c r="G1550" i="5"/>
  <c r="G1534" i="5"/>
  <c r="G1518" i="5"/>
  <c r="G1502" i="5"/>
  <c r="G1486" i="5"/>
  <c r="G1470" i="5"/>
  <c r="G1454" i="5"/>
  <c r="G1438" i="5"/>
  <c r="G1422" i="5"/>
  <c r="G1406" i="5"/>
  <c r="G1390" i="5"/>
  <c r="G1374" i="5"/>
  <c r="G1358" i="5"/>
  <c r="G1342" i="5"/>
  <c r="G1326" i="5"/>
  <c r="G1310" i="5"/>
  <c r="G1294" i="5"/>
  <c r="G1278" i="5"/>
  <c r="G1262" i="5"/>
  <c r="G1246" i="5"/>
  <c r="G1230" i="5"/>
  <c r="G1214" i="5"/>
  <c r="G1198" i="5"/>
  <c r="G1182" i="5"/>
  <c r="G1166" i="5"/>
  <c r="G1150" i="5"/>
  <c r="G1134" i="5"/>
  <c r="G1118" i="5"/>
  <c r="G1102" i="5"/>
  <c r="G1086" i="5"/>
  <c r="G1070" i="5"/>
  <c r="G1054" i="5"/>
  <c r="G1038" i="5"/>
  <c r="G1022" i="5"/>
  <c r="G1006" i="5"/>
  <c r="G990" i="5"/>
  <c r="G974" i="5"/>
  <c r="G958" i="5"/>
  <c r="G942" i="5"/>
  <c r="G926" i="5"/>
  <c r="G588" i="5"/>
  <c r="G894" i="5"/>
  <c r="G878" i="5"/>
  <c r="G862" i="5"/>
  <c r="G846" i="5"/>
  <c r="G830" i="5"/>
  <c r="G814" i="5"/>
  <c r="G798" i="5"/>
  <c r="G782" i="5"/>
  <c r="G766" i="5"/>
  <c r="G750" i="5"/>
  <c r="G734" i="5"/>
  <c r="G718" i="5"/>
  <c r="G702" i="5"/>
  <c r="G686" i="5"/>
  <c r="G670" i="5"/>
  <c r="G654" i="5"/>
  <c r="G638" i="5"/>
  <c r="G622" i="5"/>
  <c r="G606" i="5"/>
  <c r="G590" i="5"/>
  <c r="G574" i="5"/>
  <c r="G558" i="5"/>
  <c r="G542" i="5"/>
  <c r="G526" i="5"/>
  <c r="G510" i="5"/>
  <c r="G494" i="5"/>
  <c r="G478" i="5"/>
  <c r="G462" i="5"/>
  <c r="G446" i="5"/>
  <c r="G430" i="5"/>
  <c r="G414" i="5"/>
  <c r="G398" i="5"/>
  <c r="G382" i="5"/>
  <c r="G366" i="5"/>
  <c r="G350" i="5"/>
  <c r="G334" i="5"/>
  <c r="G318" i="5"/>
  <c r="G302" i="5"/>
  <c r="G286" i="5"/>
  <c r="G270" i="5"/>
  <c r="G254" i="5"/>
  <c r="G238" i="5"/>
  <c r="G222" i="5"/>
  <c r="G206" i="5"/>
  <c r="G186" i="5"/>
  <c r="G170" i="5"/>
  <c r="G154" i="5"/>
  <c r="G138" i="5"/>
  <c r="G122" i="5"/>
  <c r="G106" i="5"/>
  <c r="G90" i="5"/>
  <c r="G74" i="5"/>
  <c r="G58" i="5"/>
  <c r="G42" i="5"/>
  <c r="G26" i="5"/>
  <c r="G10" i="5"/>
  <c r="G3095" i="5"/>
  <c r="G3434" i="5"/>
  <c r="G3406" i="5"/>
  <c r="G3374" i="5"/>
  <c r="G3338" i="5"/>
  <c r="G3310" i="5"/>
  <c r="G3274" i="5"/>
  <c r="G3246" i="5"/>
  <c r="G3214" i="5"/>
  <c r="G3178" i="5"/>
  <c r="G3146" i="5"/>
  <c r="G3114" i="5"/>
  <c r="G3082" i="5"/>
  <c r="G3054" i="5"/>
  <c r="G3022" i="5"/>
  <c r="G2990" i="5"/>
  <c r="G2958" i="5"/>
  <c r="G2926" i="5"/>
  <c r="G2894" i="5"/>
  <c r="G2862" i="5"/>
  <c r="G2830" i="5"/>
  <c r="G2794" i="5"/>
  <c r="G2811" i="5"/>
  <c r="G2734" i="5"/>
  <c r="G2698" i="5"/>
  <c r="G2666" i="5"/>
  <c r="G2634" i="5"/>
  <c r="G2602" i="5"/>
  <c r="G2574" i="5"/>
  <c r="G2538" i="5"/>
  <c r="G2510" i="5"/>
  <c r="G2478" i="5"/>
  <c r="G2446" i="5"/>
  <c r="G2414" i="5"/>
  <c r="G2382" i="5"/>
  <c r="G2350" i="5"/>
  <c r="G2314" i="5"/>
  <c r="G2282" i="5"/>
  <c r="G2250" i="5"/>
  <c r="G2210" i="5"/>
  <c r="G2178" i="5"/>
  <c r="G2146" i="5"/>
  <c r="G2114" i="5"/>
  <c r="G2098" i="5"/>
  <c r="G2078" i="5"/>
  <c r="G2058" i="5"/>
  <c r="G1910" i="5"/>
  <c r="G5549" i="5"/>
  <c r="G5525" i="5"/>
  <c r="G5505" i="5"/>
  <c r="G5485" i="5"/>
  <c r="G5461" i="5"/>
  <c r="G5441" i="5"/>
  <c r="G5421" i="5"/>
  <c r="G5397" i="5"/>
  <c r="G5377" i="5"/>
  <c r="G5357" i="5"/>
  <c r="G5337" i="5"/>
  <c r="G5321" i="5"/>
  <c r="G5305" i="5"/>
  <c r="G5289" i="5"/>
  <c r="G5269" i="5"/>
  <c r="G5253" i="5"/>
  <c r="G5237" i="5"/>
  <c r="G5217" i="5"/>
  <c r="G124" i="5"/>
  <c r="G1421" i="5"/>
  <c r="G5169" i="5"/>
  <c r="G5153" i="5"/>
  <c r="G5137" i="5"/>
  <c r="G5121" i="5"/>
  <c r="G5105" i="5"/>
  <c r="G5089" i="5"/>
  <c r="G5073" i="5"/>
  <c r="G5057" i="5"/>
  <c r="G5041" i="5"/>
  <c r="G5025" i="5"/>
  <c r="G5009" i="5"/>
  <c r="G4993" i="5"/>
  <c r="G5063" i="5"/>
  <c r="G4961" i="5"/>
  <c r="G4945" i="5"/>
  <c r="G4929" i="5"/>
  <c r="G4913" i="5"/>
  <c r="G4897" i="5"/>
  <c r="G4881" i="5"/>
  <c r="G4865" i="5"/>
  <c r="G4849" i="5"/>
  <c r="G4829" i="5"/>
  <c r="G4813" i="5"/>
  <c r="G4797" i="5"/>
  <c r="G5200" i="5"/>
  <c r="G4765" i="5"/>
  <c r="G4749" i="5"/>
  <c r="G4729" i="5"/>
  <c r="G4713" i="5"/>
  <c r="G4697" i="5"/>
  <c r="G4681" i="5"/>
  <c r="G4665" i="5"/>
  <c r="G4649" i="5"/>
  <c r="G4633" i="5"/>
  <c r="G4617" i="5"/>
  <c r="G4601" i="5"/>
  <c r="G4585" i="5"/>
  <c r="G4569" i="5"/>
  <c r="G4553" i="5"/>
  <c r="G4533" i="5"/>
  <c r="G4517" i="5"/>
  <c r="G4501" i="5"/>
  <c r="G4485" i="5"/>
  <c r="G4469" i="5"/>
  <c r="G4453" i="5"/>
  <c r="G4437" i="5"/>
  <c r="G4421" i="5"/>
  <c r="G4405" i="5"/>
  <c r="G4389" i="5"/>
  <c r="G4373" i="5"/>
  <c r="G4357" i="5"/>
  <c r="G4341" i="5"/>
  <c r="G4325" i="5"/>
  <c r="G4305" i="5"/>
  <c r="G4289" i="5"/>
  <c r="G4273" i="5"/>
  <c r="G4257" i="5"/>
  <c r="G2237" i="5"/>
  <c r="G4225" i="5"/>
  <c r="G4209" i="5"/>
  <c r="G4193" i="5"/>
  <c r="G4177" i="5"/>
  <c r="G4161" i="5"/>
  <c r="G4145" i="5"/>
  <c r="G4129" i="5"/>
  <c r="G4113" i="5"/>
  <c r="G4097" i="5"/>
  <c r="G4081" i="5"/>
  <c r="G4065" i="5"/>
  <c r="G4049" i="5"/>
  <c r="G4033" i="5"/>
  <c r="G4013" i="5"/>
  <c r="G3997" i="5"/>
  <c r="G3981" i="5"/>
  <c r="G3965" i="5"/>
  <c r="G3949" i="5"/>
  <c r="G3933" i="5"/>
  <c r="G3917" i="5"/>
  <c r="G3901" i="5"/>
  <c r="G3885" i="5"/>
  <c r="G3869" i="5"/>
  <c r="G3853" i="5"/>
  <c r="G3837" i="5"/>
  <c r="G3821" i="5"/>
  <c r="G3805" i="5"/>
  <c r="G3789" i="5"/>
  <c r="G3773" i="5"/>
  <c r="G3757" i="5"/>
  <c r="G3741" i="5"/>
  <c r="G3725" i="5"/>
  <c r="G3709" i="5"/>
  <c r="G3693" i="5"/>
  <c r="G3677" i="5"/>
  <c r="G3661" i="5"/>
  <c r="G3645" i="5"/>
  <c r="G3629" i="5"/>
  <c r="G3613" i="5"/>
  <c r="G3597" i="5"/>
  <c r="G3581" i="5"/>
  <c r="G3565" i="5"/>
  <c r="G3549" i="5"/>
  <c r="G3533" i="5"/>
  <c r="G3517" i="5"/>
  <c r="G3497" i="5"/>
  <c r="G3481" i="5"/>
  <c r="G3465" i="5"/>
  <c r="G3449" i="5"/>
  <c r="G3433" i="5"/>
  <c r="G3417" i="5"/>
  <c r="G3401" i="5"/>
  <c r="G3385" i="5"/>
  <c r="G3369" i="5"/>
  <c r="G3353" i="5"/>
  <c r="G3337" i="5"/>
  <c r="G3321" i="5"/>
  <c r="G3305" i="5"/>
  <c r="G3289" i="5"/>
  <c r="G3273" i="5"/>
  <c r="G3257" i="5"/>
  <c r="G3241" i="5"/>
  <c r="G3225" i="5"/>
  <c r="G3209" i="5"/>
  <c r="G3193" i="5"/>
  <c r="G3177" i="5"/>
  <c r="G3055" i="5"/>
  <c r="G3145" i="5"/>
  <c r="G3129" i="5"/>
  <c r="G3113" i="5"/>
  <c r="G3097" i="5"/>
  <c r="G3081" i="5"/>
  <c r="G3065" i="5"/>
  <c r="G3049" i="5"/>
  <c r="G3033" i="5"/>
  <c r="G3017" i="5"/>
  <c r="G3001" i="5"/>
  <c r="G2985" i="5"/>
  <c r="G2956" i="5"/>
  <c r="G2953" i="5"/>
  <c r="G2937" i="5"/>
  <c r="G2921" i="5"/>
  <c r="G2905" i="5"/>
  <c r="G2889" i="5"/>
  <c r="G2873" i="5"/>
  <c r="G2857" i="5"/>
  <c r="G2841" i="5"/>
  <c r="G2825" i="5"/>
  <c r="G2809" i="5"/>
  <c r="G2793" i="5"/>
  <c r="G2777" i="5"/>
  <c r="G5538" i="5"/>
  <c r="G5498" i="5"/>
  <c r="G5454" i="5"/>
  <c r="G5406" i="5"/>
  <c r="G5362" i="5"/>
  <c r="G5314" i="5"/>
  <c r="G5266" i="5"/>
  <c r="G5218" i="5"/>
  <c r="G5174" i="5"/>
  <c r="G5130" i="5"/>
  <c r="G5086" i="5"/>
  <c r="G5038" i="5"/>
  <c r="G4994" i="5"/>
  <c r="G4950" i="5"/>
  <c r="G4910" i="5"/>
  <c r="G4870" i="5"/>
  <c r="G4830" i="5"/>
  <c r="G4786" i="5"/>
  <c r="G4742" i="5"/>
  <c r="G4694" i="5"/>
  <c r="G4650" i="5"/>
  <c r="G4606" i="5"/>
  <c r="G4566" i="5"/>
  <c r="G4518" i="5"/>
  <c r="G4474" i="5"/>
  <c r="G4426" i="5"/>
  <c r="G4382" i="5"/>
  <c r="G4338" i="5"/>
  <c r="G4290" i="5"/>
  <c r="G4246" i="5"/>
  <c r="G4198" i="5"/>
  <c r="G4154" i="5"/>
  <c r="G4110" i="5"/>
  <c r="G4062" i="5"/>
  <c r="G4018" i="5"/>
  <c r="G3970" i="5"/>
  <c r="G3926" i="5"/>
  <c r="G3882" i="5"/>
  <c r="G3838" i="5"/>
  <c r="G3790" i="5"/>
  <c r="G3738" i="5"/>
  <c r="G3698" i="5"/>
  <c r="G3654" i="5"/>
  <c r="G3610" i="5"/>
  <c r="G3582" i="5"/>
  <c r="G3566" i="5"/>
  <c r="G3550" i="5"/>
  <c r="G3534" i="5"/>
  <c r="G3514" i="5"/>
  <c r="G4034" i="5"/>
  <c r="G3482" i="5"/>
  <c r="G3466" i="5"/>
  <c r="G3450" i="5"/>
  <c r="G5558" i="5"/>
  <c r="G5534" i="5"/>
  <c r="G5510" i="5"/>
  <c r="G5482" i="5"/>
  <c r="G5458" i="5"/>
  <c r="G5434" i="5"/>
  <c r="G5410" i="5"/>
  <c r="G5382" i="5"/>
  <c r="G5358" i="5"/>
  <c r="G5334" i="5"/>
  <c r="G5310" i="5"/>
  <c r="G4778" i="5"/>
  <c r="G5262" i="5"/>
  <c r="G5242" i="5"/>
  <c r="G4748" i="5"/>
  <c r="G5190" i="5"/>
  <c r="G5162" i="5"/>
  <c r="G5138" i="5"/>
  <c r="G5114" i="5"/>
  <c r="G5090" i="5"/>
  <c r="G5066" i="5"/>
  <c r="G5042" i="5"/>
  <c r="G5014" i="5"/>
  <c r="G4990" i="5"/>
  <c r="G4966" i="5"/>
  <c r="G4942" i="5"/>
  <c r="G4914" i="5"/>
  <c r="G4886" i="5"/>
  <c r="G4858" i="5"/>
  <c r="G4834" i="5"/>
  <c r="G4806" i="5"/>
  <c r="G4782" i="5"/>
  <c r="G4758" i="5"/>
  <c r="G4734" i="5"/>
  <c r="G5207" i="5"/>
  <c r="G5271" i="5"/>
  <c r="G4658" i="5"/>
  <c r="G4634" i="5"/>
  <c r="G4610" i="5"/>
  <c r="G1276" i="5"/>
  <c r="G4558" i="5"/>
  <c r="G4534" i="5"/>
  <c r="G4510" i="5"/>
  <c r="G4482" i="5"/>
  <c r="G4458" i="5"/>
  <c r="G4434" i="5"/>
  <c r="G4410" i="5"/>
  <c r="G4386" i="5"/>
  <c r="G4358" i="5"/>
  <c r="G4334" i="5"/>
  <c r="G4310" i="5"/>
  <c r="G4286" i="5"/>
  <c r="G4262" i="5"/>
  <c r="G4238" i="5"/>
  <c r="G4214" i="5"/>
  <c r="G4186" i="5"/>
  <c r="G4162" i="5"/>
  <c r="G4138" i="5"/>
  <c r="G4114" i="5"/>
  <c r="G4090" i="5"/>
  <c r="G4066" i="5"/>
  <c r="G4038" i="5"/>
  <c r="G4014" i="5"/>
  <c r="G3990" i="5"/>
  <c r="G3966" i="5"/>
  <c r="G3942" i="5"/>
  <c r="G3918" i="5"/>
  <c r="G3890" i="5"/>
  <c r="G3866" i="5"/>
  <c r="G3842" i="5"/>
  <c r="G3818" i="5"/>
  <c r="G3794" i="5"/>
  <c r="G3770" i="5"/>
  <c r="G3746" i="5"/>
  <c r="G3722" i="5"/>
  <c r="G3694" i="5"/>
  <c r="G3670" i="5"/>
  <c r="G3646" i="5"/>
  <c r="G3618" i="5"/>
  <c r="G3590" i="5"/>
  <c r="G5529" i="5"/>
  <c r="G5433" i="5"/>
  <c r="G5349" i="5"/>
  <c r="G5564" i="5"/>
  <c r="G5281" i="5"/>
  <c r="G5532" i="5"/>
  <c r="G5508" i="5"/>
  <c r="G5492" i="5"/>
  <c r="G5476" i="5"/>
  <c r="G5460" i="5"/>
  <c r="G5444" i="5"/>
  <c r="G5407" i="5"/>
  <c r="G5132" i="5"/>
  <c r="G5396" i="5"/>
  <c r="G5380" i="5"/>
  <c r="G5364" i="5"/>
  <c r="G5348" i="5"/>
  <c r="G5332" i="5"/>
  <c r="G5316" i="5"/>
  <c r="G5300" i="5"/>
  <c r="G4682" i="5"/>
  <c r="G5268" i="5"/>
  <c r="G5252" i="5"/>
  <c r="G5070" i="5"/>
  <c r="G5220" i="5"/>
  <c r="G4670" i="5"/>
  <c r="G5188" i="5"/>
  <c r="G5172" i="5"/>
  <c r="G5156" i="5"/>
  <c r="G5140" i="5"/>
  <c r="G5124" i="5"/>
  <c r="G5108" i="5"/>
  <c r="G5092" i="5"/>
  <c r="G5076" i="5"/>
  <c r="G5060" i="5"/>
  <c r="G5044" i="5"/>
  <c r="G3161" i="5"/>
  <c r="G5012" i="5"/>
  <c r="G4996" i="5"/>
  <c r="G4980" i="5"/>
  <c r="G4964" i="5"/>
  <c r="G4948" i="5"/>
  <c r="G4932" i="5"/>
  <c r="G4916" i="5"/>
  <c r="G4900" i="5"/>
  <c r="G4884" i="5"/>
  <c r="G4868" i="5"/>
  <c r="G4852" i="5"/>
  <c r="G4836" i="5"/>
  <c r="G4820" i="5"/>
  <c r="G4804" i="5"/>
  <c r="G4788" i="5"/>
  <c r="G5214" i="5"/>
  <c r="G4756" i="5"/>
  <c r="G4740" i="5"/>
  <c r="G1290" i="5"/>
  <c r="G5241" i="5"/>
  <c r="G4692" i="5"/>
  <c r="G4676" i="5"/>
  <c r="G4660" i="5"/>
  <c r="G4644" i="5"/>
  <c r="G4628" i="5"/>
  <c r="G4612" i="5"/>
  <c r="G4596" i="5"/>
  <c r="G4580" i="5"/>
  <c r="G4564" i="5"/>
  <c r="G4548" i="5"/>
  <c r="G4532" i="5"/>
  <c r="G4516" i="5"/>
  <c r="G4500" i="5"/>
  <c r="G4484" i="5"/>
  <c r="G4468" i="5"/>
  <c r="G4452" i="5"/>
  <c r="G4436" i="5"/>
  <c r="G4420" i="5"/>
  <c r="G4404" i="5"/>
  <c r="G4388" i="5"/>
  <c r="G4372" i="5"/>
  <c r="G4356" i="5"/>
  <c r="G4340" i="5"/>
  <c r="G4324" i="5"/>
  <c r="G4304" i="5"/>
  <c r="G4288" i="5"/>
  <c r="G4272" i="5"/>
  <c r="G4256" i="5"/>
  <c r="G4240" i="5"/>
  <c r="G4224" i="5"/>
  <c r="G4208" i="5"/>
  <c r="G4192" i="5"/>
  <c r="G4176" i="5"/>
  <c r="G4160" i="5"/>
  <c r="G4144" i="5"/>
  <c r="G4128" i="5"/>
  <c r="G4248" i="5"/>
  <c r="G4241" i="5"/>
  <c r="G4080" i="5"/>
  <c r="G4064" i="5"/>
  <c r="G4048" i="5"/>
  <c r="G4032" i="5"/>
  <c r="G4016" i="5"/>
  <c r="G4000" i="5"/>
  <c r="G3984" i="5"/>
  <c r="G3968" i="5"/>
  <c r="G3952" i="5"/>
  <c r="G3936" i="5"/>
  <c r="G3920" i="5"/>
  <c r="G4112" i="5"/>
  <c r="G3888" i="5"/>
  <c r="G3872" i="5"/>
  <c r="G3856" i="5"/>
  <c r="G3840" i="5"/>
  <c r="G3824" i="5"/>
  <c r="G3808" i="5"/>
  <c r="G3792" i="5"/>
  <c r="G3776" i="5"/>
  <c r="G3760" i="5"/>
  <c r="G3744" i="5"/>
  <c r="G3728" i="5"/>
  <c r="G3712" i="5"/>
  <c r="G3696" i="5"/>
  <c r="G3680" i="5"/>
  <c r="G3664" i="5"/>
  <c r="G3648" i="5"/>
  <c r="G3632" i="5"/>
  <c r="G3616" i="5"/>
  <c r="G3600" i="5"/>
  <c r="G3584" i="5"/>
  <c r="G3568" i="5"/>
  <c r="G3552" i="5"/>
  <c r="G3536" i="5"/>
  <c r="G3520" i="5"/>
  <c r="G3504" i="5"/>
  <c r="G3488" i="5"/>
  <c r="G3472" i="5"/>
  <c r="G3456" i="5"/>
  <c r="G3440" i="5"/>
  <c r="G4011" i="5"/>
  <c r="G3408" i="5"/>
  <c r="G3392" i="5"/>
  <c r="G3376" i="5"/>
  <c r="G3360" i="5"/>
  <c r="G3328" i="5"/>
  <c r="G3296" i="5"/>
  <c r="G3264" i="5"/>
  <c r="G3236" i="5"/>
  <c r="G3204" i="5"/>
  <c r="G3172" i="5"/>
  <c r="G3136" i="5"/>
  <c r="G3108" i="5"/>
  <c r="G3072" i="5"/>
  <c r="G3036" i="5"/>
  <c r="G3004" i="5"/>
  <c r="G2968" i="5"/>
  <c r="G2936" i="5"/>
  <c r="G2908" i="5"/>
  <c r="G2876" i="5"/>
  <c r="G2844" i="5"/>
  <c r="G2812" i="5"/>
  <c r="G2780" i="5"/>
  <c r="G2748" i="5"/>
  <c r="G2716" i="5"/>
  <c r="G3356" i="5"/>
  <c r="G3324" i="5"/>
  <c r="G5562" i="5"/>
  <c r="G3256" i="5"/>
  <c r="G3224" i="5"/>
  <c r="G3192" i="5"/>
  <c r="G3164" i="5"/>
  <c r="G3132" i="5"/>
  <c r="G3096" i="5"/>
  <c r="G3068" i="5"/>
  <c r="G3040" i="5"/>
  <c r="G3008" i="5"/>
  <c r="G2980" i="5"/>
  <c r="G2948" i="5"/>
  <c r="G2912" i="5"/>
  <c r="G2880" i="5"/>
  <c r="G2848" i="5"/>
  <c r="G2816" i="5"/>
  <c r="G2788" i="5"/>
  <c r="G2752" i="5"/>
  <c r="G2724" i="5"/>
  <c r="G2692" i="5"/>
  <c r="G2676" i="5"/>
  <c r="G2660" i="5"/>
  <c r="G2644" i="5"/>
  <c r="G2628" i="5"/>
  <c r="G2612" i="5"/>
  <c r="G2596" i="5"/>
  <c r="G2580" i="5"/>
  <c r="G2564" i="5"/>
  <c r="G2548" i="5"/>
  <c r="G2528" i="5"/>
  <c r="G2512" i="5"/>
  <c r="G2496" i="5"/>
  <c r="G2480" i="5"/>
  <c r="G2464" i="5"/>
  <c r="G2448" i="5"/>
  <c r="G2432" i="5"/>
  <c r="G2416" i="5"/>
  <c r="G2400" i="5"/>
  <c r="G2384" i="5"/>
  <c r="G2368" i="5"/>
  <c r="G2320" i="5"/>
  <c r="G5555" i="5"/>
  <c r="G5535" i="5"/>
  <c r="G5519" i="5"/>
  <c r="G4067" i="5"/>
  <c r="G3427" i="5"/>
  <c r="G3426" i="5"/>
  <c r="G3394" i="5"/>
  <c r="G3362" i="5"/>
  <c r="G3322" i="5"/>
  <c r="G3290" i="5"/>
  <c r="G3258" i="5"/>
  <c r="G3226" i="5"/>
  <c r="G3194" i="5"/>
  <c r="G3166" i="5"/>
  <c r="G3913" i="5"/>
  <c r="G3102" i="5"/>
  <c r="G3070" i="5"/>
  <c r="G3034" i="5"/>
  <c r="G3002" i="5"/>
  <c r="G2970" i="5"/>
  <c r="G2938" i="5"/>
  <c r="G2906" i="5"/>
  <c r="G2874" i="5"/>
  <c r="G2842" i="5"/>
  <c r="G2810" i="5"/>
  <c r="G2778" i="5"/>
  <c r="G2746" i="5"/>
  <c r="G2718" i="5"/>
  <c r="G2682" i="5"/>
  <c r="G2650" i="5"/>
  <c r="G2622" i="5"/>
  <c r="G2590" i="5"/>
  <c r="G2558" i="5"/>
  <c r="G2522" i="5"/>
  <c r="G2490" i="5"/>
  <c r="G2458" i="5"/>
  <c r="G2426" i="5"/>
  <c r="G2394" i="5"/>
  <c r="G2362" i="5"/>
  <c r="G2330" i="5"/>
  <c r="G2302" i="5"/>
  <c r="G2270" i="5"/>
  <c r="G2234" i="5"/>
  <c r="G2202" i="5"/>
  <c r="G2170" i="5"/>
  <c r="G2142" i="5"/>
  <c r="G2094" i="5"/>
  <c r="G2034" i="5"/>
  <c r="G2014" i="5"/>
  <c r="G1998" i="5"/>
  <c r="G1982" i="5"/>
  <c r="G1966" i="5"/>
  <c r="G1950" i="5"/>
  <c r="G1934" i="5"/>
  <c r="G1918" i="5"/>
  <c r="G1898" i="5"/>
  <c r="G1882" i="5"/>
  <c r="G1866" i="5"/>
  <c r="G1850" i="5"/>
  <c r="G1520" i="5"/>
  <c r="G1818" i="5"/>
  <c r="G1802" i="5"/>
  <c r="G1786" i="5"/>
  <c r="G1770" i="5"/>
  <c r="G1754" i="5"/>
  <c r="G1738" i="5"/>
  <c r="G1722" i="5"/>
  <c r="G1706" i="5"/>
  <c r="G1690" i="5"/>
  <c r="G1674" i="5"/>
  <c r="G1658" i="5"/>
  <c r="G1642" i="5"/>
  <c r="G1626" i="5"/>
  <c r="G1610" i="5"/>
  <c r="G1594" i="5"/>
  <c r="G1578" i="5"/>
  <c r="G1562" i="5"/>
  <c r="G1546" i="5"/>
  <c r="G1530" i="5"/>
  <c r="G1514" i="5"/>
  <c r="G1498" i="5"/>
  <c r="G1482" i="5"/>
  <c r="G745" i="5"/>
  <c r="G1450" i="5"/>
  <c r="G1434" i="5"/>
  <c r="G1418" i="5"/>
  <c r="G1402" i="5"/>
  <c r="G1386" i="5"/>
  <c r="G1370" i="5"/>
  <c r="G1354" i="5"/>
  <c r="G1338" i="5"/>
  <c r="G1322" i="5"/>
  <c r="G1306" i="5"/>
  <c r="G4582" i="5"/>
  <c r="G1274" i="5"/>
  <c r="G1258" i="5"/>
  <c r="G1242" i="5"/>
  <c r="G1226" i="5"/>
  <c r="G1210" i="5"/>
  <c r="G1194" i="5"/>
  <c r="G1178" i="5"/>
  <c r="G1162" i="5"/>
  <c r="G1146" i="5"/>
  <c r="G1130" i="5"/>
  <c r="G1114" i="5"/>
  <c r="G1098" i="5"/>
  <c r="G1082" i="5"/>
  <c r="G1066" i="5"/>
  <c r="G1050" i="5"/>
  <c r="G1034" i="5"/>
  <c r="G1018" i="5"/>
  <c r="G1002" i="5"/>
  <c r="G986" i="5"/>
  <c r="G970" i="5"/>
  <c r="G954" i="5"/>
  <c r="G938" i="5"/>
  <c r="G922" i="5"/>
  <c r="G906" i="5"/>
  <c r="G890" i="5"/>
  <c r="G874" i="5"/>
  <c r="G858" i="5"/>
  <c r="G842" i="5"/>
  <c r="G826" i="5"/>
  <c r="G810" i="5"/>
  <c r="G794" i="5"/>
  <c r="G778" i="5"/>
  <c r="G762" i="5"/>
  <c r="G746" i="5"/>
  <c r="G730" i="5"/>
  <c r="G714" i="5"/>
  <c r="G698" i="5"/>
  <c r="G682" i="5"/>
  <c r="G666" i="5"/>
  <c r="G650" i="5"/>
  <c r="G634" i="5"/>
  <c r="G618" i="5"/>
  <c r="G602" i="5"/>
  <c r="G586" i="5"/>
  <c r="G570" i="5"/>
  <c r="G554" i="5"/>
  <c r="G538" i="5"/>
  <c r="G522" i="5"/>
  <c r="G506" i="5"/>
  <c r="G490" i="5"/>
  <c r="G474" i="5"/>
  <c r="G458" i="5"/>
  <c r="G442" i="5"/>
  <c r="G426" i="5"/>
  <c r="G410" i="5"/>
  <c r="G394" i="5"/>
  <c r="G378" i="5"/>
  <c r="G362" i="5"/>
  <c r="G346" i="5"/>
  <c r="G330" i="5"/>
  <c r="G314" i="5"/>
  <c r="G298" i="5"/>
  <c r="G282" i="5"/>
  <c r="G266" i="5"/>
  <c r="G250" i="5"/>
  <c r="G234" i="5"/>
  <c r="G218" i="5"/>
  <c r="G202" i="5"/>
  <c r="G182" i="5"/>
  <c r="G166" i="5"/>
  <c r="G150" i="5"/>
  <c r="G134" i="5"/>
  <c r="G118" i="5"/>
  <c r="G102" i="5"/>
  <c r="G86" i="5"/>
  <c r="G70" i="5"/>
  <c r="G54" i="5"/>
  <c r="G38" i="5"/>
  <c r="G22" i="5"/>
  <c r="G6" i="5"/>
  <c r="G4195" i="5"/>
  <c r="G3430" i="5"/>
  <c r="G3398" i="5"/>
  <c r="G3366" i="5"/>
  <c r="G3330" i="5"/>
  <c r="G3298" i="5"/>
  <c r="G3270" i="5"/>
  <c r="G3234" i="5"/>
  <c r="G3206" i="5"/>
  <c r="G3170" i="5"/>
  <c r="G3138" i="5"/>
  <c r="G3018" i="5"/>
  <c r="G3074" i="5"/>
  <c r="G3046" i="5"/>
  <c r="G3014" i="5"/>
  <c r="G2982" i="5"/>
  <c r="G2950" i="5"/>
  <c r="G2918" i="5"/>
  <c r="G2886" i="5"/>
  <c r="G2854" i="5"/>
  <c r="G2822" i="5"/>
  <c r="G2790" i="5"/>
  <c r="G2754" i="5"/>
  <c r="G2726" i="5"/>
  <c r="G2690" i="5"/>
  <c r="G2662" i="5"/>
  <c r="G2626" i="5"/>
  <c r="G2594" i="5"/>
  <c r="G2562" i="5"/>
  <c r="G2534" i="5"/>
  <c r="G2502" i="5"/>
  <c r="G2466" i="5"/>
  <c r="G2434" i="5"/>
  <c r="G2406" i="5"/>
  <c r="G2370" i="5"/>
  <c r="G2338" i="5"/>
  <c r="G2306" i="5"/>
  <c r="G2274" i="5"/>
  <c r="G2238" i="5"/>
  <c r="G2206" i="5"/>
  <c r="G2174" i="5"/>
  <c r="G2138" i="5"/>
  <c r="G2110" i="5"/>
  <c r="G2090" i="5"/>
  <c r="G2074" i="5"/>
  <c r="G2042" i="5"/>
  <c r="G5565" i="5"/>
  <c r="G5541" i="5"/>
  <c r="G5521" i="5"/>
  <c r="G5501" i="5"/>
  <c r="G5477" i="5"/>
  <c r="G5457" i="5"/>
  <c r="G5210" i="5"/>
  <c r="G5413" i="5"/>
  <c r="G5393" i="5"/>
  <c r="G5373" i="5"/>
  <c r="G5353" i="5"/>
  <c r="G5333" i="5"/>
  <c r="G5317" i="5"/>
  <c r="G5301" i="5"/>
  <c r="G5028" i="5"/>
  <c r="G5265" i="5"/>
  <c r="G5249" i="5"/>
  <c r="G5233" i="5"/>
  <c r="G5213" i="5"/>
  <c r="G5197" i="5"/>
  <c r="G5181" i="5"/>
  <c r="G5165" i="5"/>
  <c r="G5149" i="5"/>
  <c r="G5133" i="5"/>
  <c r="G5117" i="5"/>
  <c r="G5101" i="5"/>
  <c r="G5085" i="5"/>
  <c r="G5069" i="5"/>
  <c r="G5053" i="5"/>
  <c r="G5037" i="5"/>
  <c r="G5202" i="5"/>
  <c r="G5005" i="5"/>
  <c r="G4989" i="5"/>
  <c r="G4973" i="5"/>
  <c r="G4957" i="5"/>
  <c r="G4941" i="5"/>
  <c r="G4925" i="5"/>
  <c r="G4909" i="5"/>
  <c r="G4893" i="5"/>
  <c r="G4877" i="5"/>
  <c r="G4953" i="5"/>
  <c r="G4841" i="5"/>
  <c r="G4825" i="5"/>
  <c r="G4809" i="5"/>
  <c r="G4793" i="5"/>
  <c r="G4777" i="5"/>
  <c r="G4761" i="5"/>
  <c r="G4745" i="5"/>
  <c r="G5290" i="5"/>
  <c r="G4709" i="5"/>
  <c r="G4693" i="5"/>
  <c r="G4677" i="5"/>
  <c r="G4661" i="5"/>
  <c r="G4645" i="5"/>
  <c r="G4629" i="5"/>
  <c r="G763" i="5"/>
  <c r="G4597" i="5"/>
  <c r="G4581" i="5"/>
  <c r="G4565" i="5"/>
  <c r="G4549" i="5"/>
  <c r="G4529" i="5"/>
  <c r="G4591" i="5"/>
  <c r="G4497" i="5"/>
  <c r="G4481" i="5"/>
  <c r="G4465" i="5"/>
  <c r="G4449" i="5"/>
  <c r="G4433" i="5"/>
  <c r="G4417" i="5"/>
  <c r="G4401" i="5"/>
  <c r="G4385" i="5"/>
  <c r="G4369" i="5"/>
  <c r="G4353" i="5"/>
  <c r="G4337" i="5"/>
  <c r="G4321" i="5"/>
  <c r="G4301" i="5"/>
  <c r="G4285" i="5"/>
  <c r="G4269" i="5"/>
  <c r="G4253" i="5"/>
  <c r="G4237" i="5"/>
  <c r="G4221" i="5"/>
  <c r="G4205" i="5"/>
  <c r="G403" i="5"/>
  <c r="G4173" i="5"/>
  <c r="G4157" i="5"/>
  <c r="G4141" i="5"/>
  <c r="G4125" i="5"/>
  <c r="G4109" i="5"/>
  <c r="G4093" i="5"/>
  <c r="G4077" i="5"/>
  <c r="G4061" i="5"/>
  <c r="G4045" i="5"/>
  <c r="G4029" i="5"/>
  <c r="G4009" i="5"/>
  <c r="G3993" i="5"/>
  <c r="G3977" i="5"/>
  <c r="G3961" i="5"/>
  <c r="G3945" i="5"/>
  <c r="G3929" i="5"/>
  <c r="G3106" i="5"/>
  <c r="G3897" i="5"/>
  <c r="G3881" i="5"/>
  <c r="G3865" i="5"/>
  <c r="G3849" i="5"/>
  <c r="G3833" i="5"/>
  <c r="G3817" i="5"/>
  <c r="G3801" i="5"/>
  <c r="G3785" i="5"/>
  <c r="G3769" i="5"/>
  <c r="G3753" i="5"/>
  <c r="G3737" i="5"/>
  <c r="G3721" i="5"/>
  <c r="G3705" i="5"/>
  <c r="G3689" i="5"/>
  <c r="G3673" i="5"/>
  <c r="G3657" i="5"/>
  <c r="G3641" i="5"/>
  <c r="G3625" i="5"/>
  <c r="G3609" i="5"/>
  <c r="G3593" i="5"/>
  <c r="G3577" i="5"/>
  <c r="G3561" i="5"/>
  <c r="G3545" i="5"/>
  <c r="G3529" i="5"/>
  <c r="G3509" i="5"/>
  <c r="G3493" i="5"/>
  <c r="G15" i="5"/>
  <c r="G31" i="5"/>
  <c r="G47" i="5"/>
  <c r="G63" i="5"/>
  <c r="G79" i="5"/>
  <c r="G95" i="5"/>
  <c r="G111" i="5"/>
  <c r="G127" i="5"/>
  <c r="G143" i="5"/>
  <c r="G159" i="5"/>
  <c r="G175" i="5"/>
  <c r="G9" i="5"/>
  <c r="G25" i="5"/>
  <c r="G41" i="5"/>
  <c r="G57" i="5"/>
  <c r="G73" i="5"/>
  <c r="G89" i="5"/>
  <c r="G105" i="5"/>
  <c r="G121" i="5"/>
  <c r="G137" i="5"/>
  <c r="G153" i="5"/>
  <c r="G169" i="5"/>
  <c r="G185" i="5"/>
  <c r="G201" i="5"/>
  <c r="G217" i="5"/>
  <c r="G233" i="5"/>
  <c r="G249" i="5"/>
  <c r="G265" i="5"/>
  <c r="G281" i="5"/>
  <c r="G297" i="5"/>
  <c r="G313" i="5"/>
  <c r="G329" i="5"/>
  <c r="G345" i="5"/>
  <c r="G361" i="5"/>
  <c r="G377" i="5"/>
  <c r="G886" i="5"/>
  <c r="G409" i="5"/>
  <c r="G425" i="5"/>
  <c r="G441" i="5"/>
  <c r="G457" i="5"/>
  <c r="G473" i="5"/>
  <c r="G489" i="5"/>
  <c r="G505" i="5"/>
  <c r="G521" i="5"/>
  <c r="G537" i="5"/>
  <c r="G553" i="5"/>
  <c r="G569" i="5"/>
  <c r="G585" i="5"/>
  <c r="G601" i="5"/>
  <c r="G617" i="5"/>
  <c r="G633" i="5"/>
  <c r="G207" i="5"/>
  <c r="G2567" i="5"/>
  <c r="G239" i="5"/>
  <c r="G255" i="5"/>
  <c r="G271" i="5"/>
  <c r="G287" i="5"/>
  <c r="G303" i="5"/>
  <c r="G319" i="5"/>
  <c r="G335" i="5"/>
  <c r="G351" i="5"/>
  <c r="G367" i="5"/>
  <c r="G383" i="5"/>
  <c r="G399" i="5"/>
  <c r="G415" i="5"/>
  <c r="G431" i="5"/>
  <c r="G447" i="5"/>
  <c r="G463" i="5"/>
  <c r="G479" i="5"/>
  <c r="G495" i="5"/>
  <c r="G511" i="5"/>
  <c r="G527" i="5"/>
  <c r="G543" i="5"/>
  <c r="G559" i="5"/>
  <c r="G575" i="5"/>
  <c r="G591" i="5"/>
  <c r="G607" i="5"/>
  <c r="G623" i="5"/>
  <c r="G639" i="5"/>
  <c r="G655" i="5"/>
  <c r="G671" i="5"/>
  <c r="G687" i="5"/>
  <c r="G703" i="5"/>
  <c r="G719" i="5"/>
  <c r="G735" i="5"/>
  <c r="G751" i="5"/>
  <c r="G767" i="5"/>
  <c r="G783" i="5"/>
  <c r="G799" i="5"/>
  <c r="G815" i="5"/>
  <c r="G831" i="5"/>
  <c r="G847" i="5"/>
  <c r="G863" i="5"/>
  <c r="G879" i="5"/>
  <c r="G895" i="5"/>
  <c r="G911" i="5"/>
  <c r="G927" i="5"/>
  <c r="G943" i="5"/>
  <c r="G959" i="5"/>
  <c r="G975" i="5"/>
  <c r="G991" i="5"/>
  <c r="G1007" i="5"/>
  <c r="G1023" i="5"/>
  <c r="G1039" i="5"/>
  <c r="G1055" i="5"/>
  <c r="G1071" i="5"/>
  <c r="G1087" i="5"/>
  <c r="G1103" i="5"/>
  <c r="G1119" i="5"/>
  <c r="G1135" i="5"/>
  <c r="G1151" i="5"/>
  <c r="G1167" i="5"/>
  <c r="G1183" i="5"/>
  <c r="G1199" i="5"/>
  <c r="G1215" i="5"/>
  <c r="G1231" i="5"/>
  <c r="G1247" i="5"/>
  <c r="G1263" i="5"/>
  <c r="G1279" i="5"/>
  <c r="G1295" i="5"/>
  <c r="G1311" i="5"/>
  <c r="G1327" i="5"/>
  <c r="G1343" i="5"/>
  <c r="G1359" i="5"/>
  <c r="G1375" i="5"/>
  <c r="G1391" i="5"/>
  <c r="G1407" i="5"/>
  <c r="G1423" i="5"/>
  <c r="G1439" i="5"/>
  <c r="G1455" i="5"/>
  <c r="G1471" i="5"/>
  <c r="G1487" i="5"/>
  <c r="G1503" i="5"/>
  <c r="G1519" i="5"/>
  <c r="G1535" i="5"/>
  <c r="G1551" i="5"/>
  <c r="G1567" i="5"/>
  <c r="G1583" i="5"/>
  <c r="G1599" i="5"/>
  <c r="G1615" i="5"/>
  <c r="G1631" i="5"/>
  <c r="G1647" i="5"/>
  <c r="G1663" i="5"/>
  <c r="G1679" i="5"/>
  <c r="G1695" i="5"/>
  <c r="G1711" i="5"/>
  <c r="G1727" i="5"/>
  <c r="G1743" i="5"/>
  <c r="G1759" i="5"/>
  <c r="G1775" i="5"/>
  <c r="G1791" i="5"/>
  <c r="G1807" i="5"/>
  <c r="G1823" i="5"/>
  <c r="G1839" i="5"/>
  <c r="G1855" i="5"/>
  <c r="G1871" i="5"/>
  <c r="G1887" i="5"/>
  <c r="G1903" i="5"/>
  <c r="G1919" i="5"/>
  <c r="G1019" i="5"/>
  <c r="G1951" i="5"/>
  <c r="G1967" i="5"/>
  <c r="G1983" i="5"/>
  <c r="G1999" i="5"/>
  <c r="G2015" i="5"/>
  <c r="G2031" i="5"/>
  <c r="G2047" i="5"/>
  <c r="G2063" i="5"/>
  <c r="G2079" i="5"/>
  <c r="G2095" i="5"/>
  <c r="G2111" i="5"/>
  <c r="G2127" i="5"/>
  <c r="G2143" i="5"/>
  <c r="G2159" i="5"/>
  <c r="G2175" i="5"/>
  <c r="G2191" i="5"/>
  <c r="G2207" i="5"/>
  <c r="G2223" i="5"/>
  <c r="G2239" i="5"/>
  <c r="G2255" i="5"/>
  <c r="G2271" i="5"/>
  <c r="G2287" i="5"/>
  <c r="G2303" i="5"/>
  <c r="G2319" i="5"/>
  <c r="G2335" i="5"/>
  <c r="G2351" i="5"/>
  <c r="G2367" i="5"/>
  <c r="G2383" i="5"/>
  <c r="G1915" i="5"/>
  <c r="G2415" i="5"/>
  <c r="G2431" i="5"/>
  <c r="G2447" i="5"/>
  <c r="G2463" i="5"/>
  <c r="G2479" i="5"/>
  <c r="G2495" i="5"/>
  <c r="G2511" i="5"/>
  <c r="G2527" i="5"/>
  <c r="G2543" i="5"/>
  <c r="G2559" i="5"/>
  <c r="G2575" i="5"/>
  <c r="G2591" i="5"/>
  <c r="G2607" i="5"/>
  <c r="G2623" i="5"/>
  <c r="G2643" i="5"/>
  <c r="G2659" i="5"/>
  <c r="G2675" i="5"/>
  <c r="G2691" i="5"/>
  <c r="G2707" i="5"/>
  <c r="G2723" i="5"/>
  <c r="G2739" i="5"/>
  <c r="G2755" i="5"/>
  <c r="G2771" i="5"/>
  <c r="G2787" i="5"/>
  <c r="G2803" i="5"/>
  <c r="G2819" i="5"/>
  <c r="G2835" i="5"/>
  <c r="G2851" i="5"/>
  <c r="G2867" i="5"/>
  <c r="G2883" i="5"/>
  <c r="G2899" i="5"/>
  <c r="G2915" i="5"/>
  <c r="G2931" i="5"/>
  <c r="G2947" i="5"/>
  <c r="G2963" i="5"/>
  <c r="G2979" i="5"/>
  <c r="G2995" i="5"/>
  <c r="G3011" i="5"/>
  <c r="G3027" i="5"/>
  <c r="G3043" i="5"/>
  <c r="G3059" i="5"/>
  <c r="G3075" i="5"/>
  <c r="G3091" i="5"/>
  <c r="G3111" i="5"/>
  <c r="G3127" i="5"/>
  <c r="G3143" i="5"/>
  <c r="G3159" i="5"/>
  <c r="G3175" i="5"/>
  <c r="G3191" i="5"/>
  <c r="G3207" i="5"/>
  <c r="G3223" i="5"/>
  <c r="G3239" i="5"/>
  <c r="G3255" i="5"/>
  <c r="G3271" i="5"/>
  <c r="G3287" i="5"/>
  <c r="G3307" i="5"/>
  <c r="G3323" i="5"/>
  <c r="G3339" i="5"/>
  <c r="G3355" i="5"/>
  <c r="G3371" i="5"/>
  <c r="G3387" i="5"/>
  <c r="G3403" i="5"/>
  <c r="G3419" i="5"/>
  <c r="G3439" i="5"/>
  <c r="G3455" i="5"/>
  <c r="G3471" i="5"/>
  <c r="G3487" i="5"/>
  <c r="G3503" i="5"/>
  <c r="G3519" i="5"/>
  <c r="G3535" i="5"/>
  <c r="G3551" i="5"/>
  <c r="G3571" i="5"/>
  <c r="G3587" i="5"/>
  <c r="G3603" i="5"/>
  <c r="G3619" i="5"/>
  <c r="G3635" i="5"/>
  <c r="G3651" i="5"/>
  <c r="G3667" i="5"/>
  <c r="G3687" i="5"/>
  <c r="G3703" i="5"/>
  <c r="G3719" i="5"/>
  <c r="G3735" i="5"/>
  <c r="G3751" i="5"/>
  <c r="G3767" i="5"/>
  <c r="G3783" i="5"/>
  <c r="G3799" i="5"/>
  <c r="G3819" i="5"/>
  <c r="G3835" i="5"/>
  <c r="G3851" i="5"/>
  <c r="G3867" i="5"/>
  <c r="G3883" i="5"/>
  <c r="G3899" i="5"/>
  <c r="G3915" i="5"/>
  <c r="G3931" i="5"/>
  <c r="G3951" i="5"/>
  <c r="G3967" i="5"/>
  <c r="G3983" i="5"/>
  <c r="G3999" i="5"/>
  <c r="G4015" i="5"/>
  <c r="G4031" i="5"/>
  <c r="G4047" i="5"/>
  <c r="G4063" i="5"/>
  <c r="G4083" i="5"/>
  <c r="G4099" i="5"/>
  <c r="G4115" i="5"/>
  <c r="G4131" i="5"/>
  <c r="G4147" i="5"/>
  <c r="G4163" i="5"/>
  <c r="G4179" i="5"/>
  <c r="G4199" i="5"/>
  <c r="G4215" i="5"/>
  <c r="G4231" i="5"/>
  <c r="G4247" i="5"/>
  <c r="G4263" i="5"/>
  <c r="G4279" i="5"/>
  <c r="G4295" i="5"/>
  <c r="G4331" i="5"/>
  <c r="G4347" i="5"/>
  <c r="G4363" i="5"/>
  <c r="G4379" i="5"/>
  <c r="G4395" i="5"/>
  <c r="G4411" i="5"/>
  <c r="G4427" i="5"/>
  <c r="G4443" i="5"/>
  <c r="G4463" i="5"/>
  <c r="G4479" i="5"/>
  <c r="G4495" i="5"/>
  <c r="G4511" i="5"/>
  <c r="G4527" i="5"/>
  <c r="G4543" i="5"/>
  <c r="G4559" i="5"/>
  <c r="G4575" i="5"/>
  <c r="G4595" i="5"/>
  <c r="G5201" i="5"/>
  <c r="G4627" i="5"/>
  <c r="G4643" i="5"/>
  <c r="G4659" i="5"/>
  <c r="G4679" i="5"/>
  <c r="G4695" i="5"/>
  <c r="G4711" i="5"/>
  <c r="G4727" i="5"/>
  <c r="G4743" i="5"/>
  <c r="G4759" i="5"/>
  <c r="G4775" i="5"/>
  <c r="G4791" i="5"/>
  <c r="G4807" i="5"/>
  <c r="G4823" i="5"/>
  <c r="G4839" i="5"/>
  <c r="G4855" i="5"/>
  <c r="G4871" i="5"/>
  <c r="G4887" i="5"/>
  <c r="G4903" i="5"/>
  <c r="G4919" i="5"/>
  <c r="G4935" i="5"/>
  <c r="G4951" i="5"/>
  <c r="G4967" i="5"/>
  <c r="G4983" i="5"/>
  <c r="G4999" i="5"/>
  <c r="G5015" i="5"/>
  <c r="G5031" i="5"/>
  <c r="G5047" i="5"/>
  <c r="G5286" i="5"/>
  <c r="G5079" i="5"/>
  <c r="G5095" i="5"/>
  <c r="G5111" i="5"/>
  <c r="G5127" i="5"/>
  <c r="G5143" i="5"/>
  <c r="G5159" i="5"/>
  <c r="G5175" i="5"/>
  <c r="G5191" i="5"/>
  <c r="G4861" i="5"/>
  <c r="G5223" i="5"/>
  <c r="G5239" i="5"/>
  <c r="G5255" i="5"/>
  <c r="G3201" i="5"/>
  <c r="G5287" i="5"/>
  <c r="G4308" i="5"/>
  <c r="G5319" i="5"/>
  <c r="G5335" i="5"/>
  <c r="G5351" i="5"/>
  <c r="G5367" i="5"/>
  <c r="G5383" i="5"/>
  <c r="G5399" i="5"/>
  <c r="G5415" i="5"/>
  <c r="G5431" i="5"/>
  <c r="G5447" i="5"/>
  <c r="G5463" i="5"/>
  <c r="G5479" i="5"/>
  <c r="G5495" i="5"/>
  <c r="G5511" i="5"/>
  <c r="G12" i="5"/>
  <c r="G28" i="5"/>
  <c r="G44" i="5"/>
  <c r="G60" i="5"/>
  <c r="G2858" i="5"/>
  <c r="G92" i="5"/>
  <c r="G108" i="5"/>
  <c r="G393" i="5"/>
  <c r="G140" i="5"/>
  <c r="G156" i="5"/>
  <c r="G172" i="5"/>
  <c r="G188" i="5"/>
  <c r="G204" i="5"/>
  <c r="G220" i="5"/>
  <c r="G236" i="5"/>
  <c r="G252" i="5"/>
  <c r="G268" i="5"/>
  <c r="G284" i="5"/>
  <c r="G300" i="5"/>
  <c r="G316" i="5"/>
  <c r="G332" i="5"/>
  <c r="G348" i="5"/>
  <c r="G364" i="5"/>
  <c r="G380" i="5"/>
  <c r="G396" i="5"/>
  <c r="G412" i="5"/>
  <c r="G428" i="5"/>
  <c r="G444" i="5"/>
  <c r="G460" i="5"/>
  <c r="G476" i="5"/>
  <c r="G492" i="5"/>
  <c r="G508" i="5"/>
  <c r="G524" i="5"/>
  <c r="G540" i="5"/>
  <c r="G214" i="5"/>
  <c r="G572" i="5"/>
  <c r="G223" i="5"/>
  <c r="G604" i="5"/>
  <c r="G620" i="5"/>
  <c r="G636" i="5"/>
  <c r="G652" i="5"/>
  <c r="G668" i="5"/>
  <c r="G684" i="5"/>
  <c r="G700" i="5"/>
  <c r="G716" i="5"/>
  <c r="G732" i="5"/>
  <c r="G748" i="5"/>
  <c r="G764" i="5"/>
  <c r="G780" i="5"/>
  <c r="G796" i="5"/>
  <c r="G812" i="5"/>
  <c r="G828" i="5"/>
  <c r="G844" i="5"/>
  <c r="G860" i="5"/>
  <c r="G876" i="5"/>
  <c r="G892" i="5"/>
  <c r="G908" i="5"/>
  <c r="G924" i="5"/>
  <c r="G940" i="5"/>
  <c r="G956" i="5"/>
  <c r="G972" i="5"/>
  <c r="G988" i="5"/>
  <c r="G1004" i="5"/>
  <c r="G1020" i="5"/>
  <c r="G1036" i="5"/>
  <c r="G1052" i="5"/>
  <c r="G1068" i="5"/>
  <c r="G1084" i="5"/>
  <c r="G1100" i="5"/>
  <c r="G1116" i="5"/>
  <c r="G1132" i="5"/>
  <c r="G1148" i="5"/>
  <c r="G1164" i="5"/>
  <c r="G1180" i="5"/>
  <c r="G1196" i="5"/>
  <c r="G1212" i="5"/>
  <c r="G1228" i="5"/>
  <c r="G1244" i="5"/>
  <c r="G1260" i="5"/>
  <c r="G4611" i="5"/>
  <c r="G1292" i="5"/>
  <c r="G1308" i="5"/>
  <c r="G1324" i="5"/>
  <c r="G1340" i="5"/>
  <c r="G1356" i="5"/>
  <c r="G1372" i="5"/>
  <c r="G1388" i="5"/>
  <c r="G1404" i="5"/>
  <c r="G1420" i="5"/>
  <c r="G1436" i="5"/>
  <c r="G1452" i="5"/>
  <c r="G1468" i="5"/>
  <c r="G1484" i="5"/>
  <c r="G1500" i="5"/>
  <c r="G1516" i="5"/>
  <c r="G1532" i="5"/>
  <c r="G1548" i="5"/>
  <c r="G1564" i="5"/>
  <c r="G1580" i="5"/>
  <c r="G1596" i="5"/>
  <c r="G1158" i="5"/>
  <c r="G1628" i="5"/>
  <c r="G1644" i="5"/>
  <c r="G1660" i="5"/>
  <c r="G1676" i="5"/>
  <c r="G1692" i="5"/>
  <c r="G1708" i="5"/>
  <c r="G1724" i="5"/>
  <c r="G1740" i="5"/>
  <c r="G1756" i="5"/>
  <c r="G1772" i="5"/>
  <c r="G1788" i="5"/>
  <c r="G1804" i="5"/>
  <c r="G1820" i="5"/>
  <c r="G1836" i="5"/>
  <c r="G1852" i="5"/>
  <c r="G1868" i="5"/>
  <c r="G1884" i="5"/>
  <c r="G1900" i="5"/>
  <c r="G1916" i="5"/>
  <c r="G1932" i="5"/>
  <c r="G1948" i="5"/>
  <c r="G1964" i="5"/>
  <c r="G1984" i="5"/>
  <c r="G2000" i="5"/>
  <c r="G2016" i="5"/>
  <c r="G2032" i="5"/>
  <c r="G2048" i="5"/>
  <c r="G2064" i="5"/>
  <c r="G2080" i="5"/>
  <c r="G2096" i="5"/>
  <c r="G2112" i="5"/>
  <c r="G2128" i="5"/>
  <c r="G2144" i="5"/>
  <c r="G2160" i="5"/>
  <c r="G2176" i="5"/>
  <c r="G2192" i="5"/>
  <c r="G2208" i="5"/>
  <c r="G2224" i="5"/>
  <c r="G2240" i="5"/>
  <c r="G2256" i="5"/>
  <c r="G2272" i="5"/>
  <c r="G2288" i="5"/>
  <c r="G2304" i="5"/>
  <c r="G2324" i="5"/>
  <c r="G2340" i="5"/>
  <c r="G645" i="5"/>
  <c r="G661" i="5"/>
  <c r="G677" i="5"/>
  <c r="G693" i="5"/>
  <c r="G709" i="5"/>
  <c r="G725" i="5"/>
  <c r="G741" i="5"/>
  <c r="G757" i="5"/>
  <c r="G773" i="5"/>
  <c r="G789" i="5"/>
  <c r="G805" i="5"/>
  <c r="G821" i="5"/>
  <c r="G837" i="5"/>
  <c r="G853" i="5"/>
  <c r="G869" i="5"/>
  <c r="G885" i="5"/>
  <c r="G901" i="5"/>
  <c r="G917" i="5"/>
  <c r="G933" i="5"/>
  <c r="G949" i="5"/>
  <c r="G965" i="5"/>
  <c r="G981" i="5"/>
  <c r="G997" i="5"/>
  <c r="G1013" i="5"/>
  <c r="G1029" i="5"/>
  <c r="G1045" i="5"/>
  <c r="G1061" i="5"/>
  <c r="G1077" i="5"/>
  <c r="G1093" i="5"/>
  <c r="G1109" i="5"/>
  <c r="G1125" i="5"/>
  <c r="G1145" i="5"/>
  <c r="G1165" i="5"/>
  <c r="G1189" i="5"/>
  <c r="G1209" i="5"/>
  <c r="G1229" i="5"/>
  <c r="G1253" i="5"/>
  <c r="G1273" i="5"/>
  <c r="G1293" i="5"/>
  <c r="G1317" i="5"/>
  <c r="G1337" i="5"/>
  <c r="G1357" i="5"/>
  <c r="G1381" i="5"/>
  <c r="G1401" i="5"/>
  <c r="G5284" i="5"/>
  <c r="G1445" i="5"/>
  <c r="G1469" i="5"/>
  <c r="G1489" i="5"/>
  <c r="G1513" i="5"/>
  <c r="G1533" i="5"/>
  <c r="G1553" i="5"/>
  <c r="G1577" i="5"/>
  <c r="G1597" i="5"/>
  <c r="G1617" i="5"/>
  <c r="G1657" i="5"/>
  <c r="G1677" i="5"/>
  <c r="G1697" i="5"/>
  <c r="G1721" i="5"/>
  <c r="G1741" i="5"/>
  <c r="G1761" i="5"/>
  <c r="G1785" i="5"/>
  <c r="G1805" i="5"/>
  <c r="G1825" i="5"/>
  <c r="G1849" i="5"/>
  <c r="G1869" i="5"/>
  <c r="G1889" i="5"/>
  <c r="G1913" i="5"/>
  <c r="G1933" i="5"/>
  <c r="G1953" i="5"/>
  <c r="G1977" i="5"/>
  <c r="G1997" i="5"/>
  <c r="G2017" i="5"/>
  <c r="G2041" i="5"/>
  <c r="G2061" i="5"/>
  <c r="G2081" i="5"/>
  <c r="G2105" i="5"/>
  <c r="G2125" i="5"/>
  <c r="G2145" i="5"/>
  <c r="G2169" i="5"/>
  <c r="G2189" i="5"/>
  <c r="G2209" i="5"/>
  <c r="G2233" i="5"/>
  <c r="G2249" i="5"/>
  <c r="G2269" i="5"/>
  <c r="G2289" i="5"/>
  <c r="G2313" i="5"/>
  <c r="G2333" i="5"/>
  <c r="G2353" i="5"/>
  <c r="G2377" i="5"/>
  <c r="G2397" i="5"/>
  <c r="G2417" i="5"/>
  <c r="G2441" i="5"/>
  <c r="G2461" i="5"/>
  <c r="G1453" i="5"/>
  <c r="G2497" i="5"/>
  <c r="G2517" i="5"/>
  <c r="G2537" i="5"/>
  <c r="G2561" i="5"/>
  <c r="G2581" i="5"/>
  <c r="G2601" i="5"/>
  <c r="G2625" i="5"/>
  <c r="G2645" i="5"/>
  <c r="G2665" i="5"/>
  <c r="G2689" i="5"/>
  <c r="G2709" i="5"/>
  <c r="G2729" i="5"/>
  <c r="G2753" i="5"/>
  <c r="G2773" i="5"/>
  <c r="G2805" i="5"/>
  <c r="G2837" i="5"/>
  <c r="G2869" i="5"/>
  <c r="G2901" i="5"/>
  <c r="G2933" i="5"/>
  <c r="G2965" i="5"/>
  <c r="G2997" i="5"/>
  <c r="G3029" i="5"/>
  <c r="G3061" i="5"/>
  <c r="G3093" i="5"/>
  <c r="G3125" i="5"/>
  <c r="G3157" i="5"/>
  <c r="G3189" i="5"/>
  <c r="G3221" i="5"/>
  <c r="G3253" i="5"/>
  <c r="G3285" i="5"/>
  <c r="G3317" i="5"/>
  <c r="G3349" i="5"/>
  <c r="G3381" i="5"/>
  <c r="G3413" i="5"/>
  <c r="G3445" i="5"/>
  <c r="G3477" i="5"/>
  <c r="G3541" i="5"/>
  <c r="G4613" i="5"/>
  <c r="G3669" i="5"/>
  <c r="G3733" i="5"/>
  <c r="G3797" i="5"/>
  <c r="G3861" i="5"/>
  <c r="G3925" i="5"/>
  <c r="G3989" i="5"/>
  <c r="G4057" i="5"/>
  <c r="G4121" i="5"/>
  <c r="G4185" i="5"/>
  <c r="G4249" i="5"/>
  <c r="G4317" i="5"/>
  <c r="G4381" i="5"/>
  <c r="G4445" i="5"/>
  <c r="G4509" i="5"/>
  <c r="G4577" i="5"/>
  <c r="G4641" i="5"/>
  <c r="G4705" i="5"/>
  <c r="G4773" i="5"/>
  <c r="G4837" i="5"/>
  <c r="G4905" i="5"/>
  <c r="G4981" i="5"/>
  <c r="G5033" i="5"/>
  <c r="G5097" i="5"/>
  <c r="G1139" i="5"/>
  <c r="G5229" i="5"/>
  <c r="G5297" i="5"/>
  <c r="G5365" i="5"/>
  <c r="G5453" i="5"/>
  <c r="G5537" i="5"/>
  <c r="G2086" i="5"/>
  <c r="G2198" i="5"/>
  <c r="G2334" i="5"/>
  <c r="G2462" i="5"/>
  <c r="G2586" i="5"/>
  <c r="G2714" i="5"/>
  <c r="G2846" i="5"/>
  <c r="G2974" i="5"/>
  <c r="G3098" i="5"/>
  <c r="G3230" i="5"/>
  <c r="G3358" i="5"/>
  <c r="G2" i="5"/>
  <c r="G66" i="5"/>
  <c r="G130" i="5"/>
  <c r="G198" i="5"/>
  <c r="G262" i="5"/>
  <c r="G326" i="5"/>
  <c r="G390" i="5"/>
  <c r="G454" i="5"/>
  <c r="G518" i="5"/>
  <c r="G582" i="5"/>
  <c r="G646" i="5"/>
  <c r="G710" i="5"/>
  <c r="G774" i="5"/>
  <c r="G838" i="5"/>
  <c r="G902" i="5"/>
  <c r="G966" i="5"/>
  <c r="G1030" i="5"/>
  <c r="G1094" i="5"/>
  <c r="G4780" i="5"/>
  <c r="G1222" i="5"/>
  <c r="G1286" i="5"/>
  <c r="G1350" i="5"/>
  <c r="G1414" i="5"/>
  <c r="G1478" i="5"/>
  <c r="G1542" i="5"/>
  <c r="G1606" i="5"/>
  <c r="G1670" i="5"/>
  <c r="G1734" i="5"/>
  <c r="G1798" i="5"/>
  <c r="G1862" i="5"/>
  <c r="G1930" i="5"/>
  <c r="G1994" i="5"/>
  <c r="G2134" i="5"/>
  <c r="G2258" i="5"/>
  <c r="G2390" i="5"/>
  <c r="G2514" i="5"/>
  <c r="G2642" i="5"/>
  <c r="G2774" i="5"/>
  <c r="G2898" i="5"/>
  <c r="G3026" i="5"/>
  <c r="G3158" i="5"/>
  <c r="G3282" i="5"/>
  <c r="G3418" i="5"/>
  <c r="G5531" i="5"/>
  <c r="G2380" i="5"/>
  <c r="G2444" i="5"/>
  <c r="G2508" i="5"/>
  <c r="G2576" i="5"/>
  <c r="G2640" i="5"/>
  <c r="G2712" i="5"/>
  <c r="G2840" i="5"/>
  <c r="G2972" i="5"/>
  <c r="G3088" i="5"/>
  <c r="G3216" i="5"/>
  <c r="G3348" i="5"/>
  <c r="G2800" i="5"/>
  <c r="G2928" i="5"/>
  <c r="G3060" i="5"/>
  <c r="G3196" i="5"/>
  <c r="G3320" i="5"/>
  <c r="G3404" i="5"/>
  <c r="G3468" i="5"/>
  <c r="G3532" i="5"/>
  <c r="G3596" i="5"/>
  <c r="G3660" i="5"/>
  <c r="G3724" i="5"/>
  <c r="G3788" i="5"/>
  <c r="G3852" i="5"/>
  <c r="G3916" i="5"/>
  <c r="G3980" i="5"/>
  <c r="G4044" i="5"/>
  <c r="G4108" i="5"/>
  <c r="G4172" i="5"/>
  <c r="G4236" i="5"/>
  <c r="G4300" i="5"/>
  <c r="G4368" i="5"/>
  <c r="G4432" i="5"/>
  <c r="G4496" i="5"/>
  <c r="G4560" i="5"/>
  <c r="G4624" i="5"/>
  <c r="G4688" i="5"/>
  <c r="G4752" i="5"/>
  <c r="G4816" i="5"/>
  <c r="G4880" i="5"/>
  <c r="G4944" i="5"/>
  <c r="G5008" i="5"/>
  <c r="G5072" i="5"/>
  <c r="G5136" i="5"/>
  <c r="G1656" i="5"/>
  <c r="G5264" i="5"/>
  <c r="G5328" i="5"/>
  <c r="G4781" i="5"/>
  <c r="G5456" i="5"/>
  <c r="G5524" i="5"/>
  <c r="G5417" i="5"/>
  <c r="G3638" i="5"/>
  <c r="G3742" i="5"/>
  <c r="G3834" i="5"/>
  <c r="G3934" i="5"/>
  <c r="G3133" i="5"/>
  <c r="G4134" i="5"/>
  <c r="G4230" i="5"/>
  <c r="G4330" i="5"/>
  <c r="G4430" i="5"/>
  <c r="G4526" i="5"/>
  <c r="G4626" i="5"/>
  <c r="G4726" i="5"/>
  <c r="G4826" i="5"/>
  <c r="G4934" i="5"/>
  <c r="G5034" i="5"/>
  <c r="G5134" i="5"/>
  <c r="G5234" i="5"/>
  <c r="G5330" i="5"/>
  <c r="G5426" i="5"/>
  <c r="G5526" i="5"/>
  <c r="G3478" i="5"/>
  <c r="G3546" i="5"/>
  <c r="G3642" i="5"/>
  <c r="G3826" i="5"/>
  <c r="G4006" i="5"/>
  <c r="G4190" i="5"/>
  <c r="G4370" i="5"/>
  <c r="G4554" i="5"/>
  <c r="G4730" i="5"/>
  <c r="G4902" i="5"/>
  <c r="G5467" i="5"/>
  <c r="G5254" i="5"/>
  <c r="G5442" i="5"/>
  <c r="F154" i="5"/>
  <c r="F170" i="5"/>
  <c r="F186" i="5"/>
  <c r="F322" i="5"/>
  <c r="F418" i="5"/>
  <c r="F434" i="5"/>
  <c r="F450" i="5"/>
  <c r="F566" i="5"/>
  <c r="F630" i="5"/>
  <c r="F646" i="5"/>
  <c r="F662" i="5"/>
  <c r="F826" i="5"/>
  <c r="F842" i="5"/>
  <c r="F858" i="5"/>
  <c r="F874" i="5"/>
  <c r="F890" i="5"/>
  <c r="F906" i="5"/>
  <c r="F922" i="5"/>
  <c r="F938" i="5"/>
  <c r="F39" i="5"/>
  <c r="F71" i="5"/>
  <c r="F95" i="5"/>
  <c r="F147" i="5"/>
  <c r="F167" i="5"/>
  <c r="F183" i="5"/>
  <c r="F211" i="5"/>
  <c r="F415" i="5"/>
  <c r="F431" i="5"/>
  <c r="F447" i="5"/>
  <c r="F559" i="5"/>
  <c r="F631" i="5"/>
  <c r="F647" i="5"/>
  <c r="F667" i="5"/>
  <c r="F843" i="5"/>
  <c r="F44" i="5"/>
  <c r="F1115" i="5"/>
  <c r="F620" i="5"/>
  <c r="F848" i="5"/>
  <c r="F1355" i="5"/>
  <c r="F1511" i="5"/>
  <c r="F936" i="5"/>
  <c r="F1368" i="5"/>
  <c r="F1855" i="5"/>
  <c r="F2371" i="5"/>
  <c r="F2374" i="5"/>
  <c r="G3" i="5"/>
  <c r="G19" i="5"/>
  <c r="G35" i="5"/>
  <c r="G51" i="5"/>
  <c r="G45" i="5"/>
  <c r="G83" i="5"/>
  <c r="G99" i="5"/>
  <c r="G115" i="5"/>
  <c r="G131" i="5"/>
  <c r="G147" i="5"/>
  <c r="G163" i="5"/>
  <c r="G179" i="5"/>
  <c r="G13" i="5"/>
  <c r="G29" i="5"/>
  <c r="G3424" i="5"/>
  <c r="G61" i="5"/>
  <c r="G117" i="5"/>
  <c r="G93" i="5"/>
  <c r="G109" i="5"/>
  <c r="G125" i="5"/>
  <c r="G141" i="5"/>
  <c r="G157" i="5"/>
  <c r="G173" i="5"/>
  <c r="G189" i="5"/>
  <c r="G205" i="5"/>
  <c r="G221" i="5"/>
  <c r="G237" i="5"/>
  <c r="G253" i="5"/>
  <c r="G269" i="5"/>
  <c r="G285" i="5"/>
  <c r="G301" i="5"/>
  <c r="G317" i="5"/>
  <c r="G333" i="5"/>
  <c r="G349" i="5"/>
  <c r="G365" i="5"/>
  <c r="G381" i="5"/>
  <c r="G397" i="5"/>
  <c r="G413" i="5"/>
  <c r="G429" i="5"/>
  <c r="G445" i="5"/>
  <c r="G461" i="5"/>
  <c r="G477" i="5"/>
  <c r="G493" i="5"/>
  <c r="G509" i="5"/>
  <c r="G525" i="5"/>
  <c r="G541" i="5"/>
  <c r="G557" i="5"/>
  <c r="G573" i="5"/>
  <c r="G589" i="5"/>
  <c r="G605" i="5"/>
  <c r="G621" i="5"/>
  <c r="G637" i="5"/>
  <c r="G195" i="5"/>
  <c r="G211" i="5"/>
  <c r="G227" i="5"/>
  <c r="G243" i="5"/>
  <c r="G259" i="5"/>
  <c r="G275" i="5"/>
  <c r="G291" i="5"/>
  <c r="G307" i="5"/>
  <c r="G323" i="5"/>
  <c r="G339" i="5"/>
  <c r="G355" i="5"/>
  <c r="G371" i="5"/>
  <c r="G387" i="5"/>
  <c r="G3346" i="5"/>
  <c r="G419" i="5"/>
  <c r="G435" i="5"/>
  <c r="G451" i="5"/>
  <c r="G467" i="5"/>
  <c r="G483" i="5"/>
  <c r="G499" i="5"/>
  <c r="G515" i="5"/>
  <c r="G531" i="5"/>
  <c r="G547" i="5"/>
  <c r="G563" i="5"/>
  <c r="G579" i="5"/>
  <c r="G595" i="5"/>
  <c r="G611" i="5"/>
  <c r="G627" i="5"/>
  <c r="G643" i="5"/>
  <c r="G659" i="5"/>
  <c r="G675" i="5"/>
  <c r="G691" i="5"/>
  <c r="G707" i="5"/>
  <c r="G723" i="5"/>
  <c r="G739" i="5"/>
  <c r="G755" i="5"/>
  <c r="G771" i="5"/>
  <c r="G787" i="5"/>
  <c r="G803" i="5"/>
  <c r="G819" i="5"/>
  <c r="G835" i="5"/>
  <c r="G851" i="5"/>
  <c r="G867" i="5"/>
  <c r="G883" i="5"/>
  <c r="G899" i="5"/>
  <c r="G915" i="5"/>
  <c r="G931" i="5"/>
  <c r="G947" i="5"/>
  <c r="G963" i="5"/>
  <c r="G979" i="5"/>
  <c r="G995" i="5"/>
  <c r="G1011" i="5"/>
  <c r="G1027" i="5"/>
  <c r="G1043" i="5"/>
  <c r="G1059" i="5"/>
  <c r="G1075" i="5"/>
  <c r="G1091" i="5"/>
  <c r="G1107" i="5"/>
  <c r="G1123" i="5"/>
  <c r="G2361" i="5"/>
  <c r="G1155" i="5"/>
  <c r="G1171" i="5"/>
  <c r="G1187" i="5"/>
  <c r="G1203" i="5"/>
  <c r="G1219" i="5"/>
  <c r="G1235" i="5"/>
  <c r="G1251" i="5"/>
  <c r="G1267" i="5"/>
  <c r="G1283" i="5"/>
  <c r="G1299" i="5"/>
  <c r="G1315" i="5"/>
  <c r="G1331" i="5"/>
  <c r="G1347" i="5"/>
  <c r="G1363" i="5"/>
  <c r="G1379" i="5"/>
  <c r="G898" i="5"/>
  <c r="G1411" i="5"/>
  <c r="G1427" i="5"/>
  <c r="G1443" i="5"/>
  <c r="G1459" i="5"/>
  <c r="G1475" i="5"/>
  <c r="G1491" i="5"/>
  <c r="G1507" i="5"/>
  <c r="G1523" i="5"/>
  <c r="G1539" i="5"/>
  <c r="G1555" i="5"/>
  <c r="G1571" i="5"/>
  <c r="G1587" i="5"/>
  <c r="G1603" i="5"/>
  <c r="G1619" i="5"/>
  <c r="G1635" i="5"/>
  <c r="G1651" i="5"/>
  <c r="G1667" i="5"/>
  <c r="G1683" i="5"/>
  <c r="G1699" i="5"/>
  <c r="G1715" i="5"/>
  <c r="G1731" i="5"/>
  <c r="G1747" i="5"/>
  <c r="G1763" i="5"/>
  <c r="G1779" i="5"/>
  <c r="G1795" i="5"/>
  <c r="G1811" i="5"/>
  <c r="G1827" i="5"/>
  <c r="G1843" i="5"/>
  <c r="G1859" i="5"/>
  <c r="G1875" i="5"/>
  <c r="G1891" i="5"/>
  <c r="G1907" i="5"/>
  <c r="G2646" i="5"/>
  <c r="G1939" i="5"/>
  <c r="G1955" i="5"/>
  <c r="G1971" i="5"/>
  <c r="G2766" i="5"/>
  <c r="G2003" i="5"/>
  <c r="G2019" i="5"/>
  <c r="G2035" i="5"/>
  <c r="G2051" i="5"/>
  <c r="G2083" i="5"/>
  <c r="G2099" i="5"/>
  <c r="G2115" i="5"/>
  <c r="G2131" i="5"/>
  <c r="G2147" i="5"/>
  <c r="G2163" i="5"/>
  <c r="G2179" i="5"/>
  <c r="G2195" i="5"/>
  <c r="G2211" i="5"/>
  <c r="G2227" i="5"/>
  <c r="G2243" i="5"/>
  <c r="G2259" i="5"/>
  <c r="G2275" i="5"/>
  <c r="G2291" i="5"/>
  <c r="G2307" i="5"/>
  <c r="G2323" i="5"/>
  <c r="G2339" i="5"/>
  <c r="G2355" i="5"/>
  <c r="G2371" i="5"/>
  <c r="G2387" i="5"/>
  <c r="G2403" i="5"/>
  <c r="G2419" i="5"/>
  <c r="G2435" i="5"/>
  <c r="G2451" i="5"/>
  <c r="G2467" i="5"/>
  <c r="G2483" i="5"/>
  <c r="G2499" i="5"/>
  <c r="G2515" i="5"/>
  <c r="G2531" i="5"/>
  <c r="G2547" i="5"/>
  <c r="G2563" i="5"/>
  <c r="G2579" i="5"/>
  <c r="G2595" i="5"/>
  <c r="G2611" i="5"/>
  <c r="G2627" i="5"/>
  <c r="G2647" i="5"/>
  <c r="G2663" i="5"/>
  <c r="G2679" i="5"/>
  <c r="G2695" i="5"/>
  <c r="G2711" i="5"/>
  <c r="G2727" i="5"/>
  <c r="G2743" i="5"/>
  <c r="G2759" i="5"/>
  <c r="G2775" i="5"/>
  <c r="G2791" i="5"/>
  <c r="G2807" i="5"/>
  <c r="G2823" i="5"/>
  <c r="G2839" i="5"/>
  <c r="G2855" i="5"/>
  <c r="G2871" i="5"/>
  <c r="G2887" i="5"/>
  <c r="G2903" i="5"/>
  <c r="G2919" i="5"/>
  <c r="G2935" i="5"/>
  <c r="G2951" i="5"/>
  <c r="G2967" i="5"/>
  <c r="G2983" i="5"/>
  <c r="G2999" i="5"/>
  <c r="G3015" i="5"/>
  <c r="G3031" i="5"/>
  <c r="G3047" i="5"/>
  <c r="G3063" i="5"/>
  <c r="G3079" i="5"/>
  <c r="G3099" i="5"/>
  <c r="G3115" i="5"/>
  <c r="G3131" i="5"/>
  <c r="G3147" i="5"/>
  <c r="G3163" i="5"/>
  <c r="G3179" i="5"/>
  <c r="G3195" i="5"/>
  <c r="G3211" i="5"/>
  <c r="G3227" i="5"/>
  <c r="G3243" i="5"/>
  <c r="G3259" i="5"/>
  <c r="G3275" i="5"/>
  <c r="G3291" i="5"/>
  <c r="G3311" i="5"/>
  <c r="G3327" i="5"/>
  <c r="G3343" i="5"/>
  <c r="G3359" i="5"/>
  <c r="G3375" i="5"/>
  <c r="G3391" i="5"/>
  <c r="G3407" i="5"/>
  <c r="G3423" i="5"/>
  <c r="G3443" i="5"/>
  <c r="G3459" i="5"/>
  <c r="G3475" i="5"/>
  <c r="G3491" i="5"/>
  <c r="G3507" i="5"/>
  <c r="G3523" i="5"/>
  <c r="G3539" i="5"/>
  <c r="G3559" i="5"/>
  <c r="G3575" i="5"/>
  <c r="G3591" i="5"/>
  <c r="G3607" i="5"/>
  <c r="G3623" i="5"/>
  <c r="G3639" i="5"/>
  <c r="G3655" i="5"/>
  <c r="G3671" i="5"/>
  <c r="G5548" i="5"/>
  <c r="G3707" i="5"/>
  <c r="G3723" i="5"/>
  <c r="G3739" i="5"/>
  <c r="G3755" i="5"/>
  <c r="G3771" i="5"/>
  <c r="G3787" i="5"/>
  <c r="G3803" i="5"/>
  <c r="G3823" i="5"/>
  <c r="G3839" i="5"/>
  <c r="G3855" i="5"/>
  <c r="G3871" i="5"/>
  <c r="G3887" i="5"/>
  <c r="G3903" i="5"/>
  <c r="G3919" i="5"/>
  <c r="G3935" i="5"/>
  <c r="G3955" i="5"/>
  <c r="G3971" i="5"/>
  <c r="G3987" i="5"/>
  <c r="G4003" i="5"/>
  <c r="G4019" i="5"/>
  <c r="G4035" i="5"/>
  <c r="G4051" i="5"/>
  <c r="G4071" i="5"/>
  <c r="G4087" i="5"/>
  <c r="G4103" i="5"/>
  <c r="G4119" i="5"/>
  <c r="G4135" i="5"/>
  <c r="G4151" i="5"/>
  <c r="G4167" i="5"/>
  <c r="G4183" i="5"/>
  <c r="G4203" i="5"/>
  <c r="G4219" i="5"/>
  <c r="G4235" i="5"/>
  <c r="G4251" i="5"/>
  <c r="G4267" i="5"/>
  <c r="G4283" i="5"/>
  <c r="G4299" i="5"/>
  <c r="G4315" i="5"/>
  <c r="G5418" i="5"/>
  <c r="G4351" i="5"/>
  <c r="G4367" i="5"/>
  <c r="G4383" i="5"/>
  <c r="G4399" i="5"/>
  <c r="G4415" i="5"/>
  <c r="G4431" i="5"/>
  <c r="G4447" i="5"/>
  <c r="G4467" i="5"/>
  <c r="G4483" i="5"/>
  <c r="G4499" i="5"/>
  <c r="G4515" i="5"/>
  <c r="G4531" i="5"/>
  <c r="G4547" i="5"/>
  <c r="G4563" i="5"/>
  <c r="G4583" i="5"/>
  <c r="G4599" i="5"/>
  <c r="G4615" i="5"/>
  <c r="G4631" i="5"/>
  <c r="G4647" i="5"/>
  <c r="G4663" i="5"/>
  <c r="G4683" i="5"/>
  <c r="G4699" i="5"/>
  <c r="G4715" i="5"/>
  <c r="G4731" i="5"/>
  <c r="G4747" i="5"/>
  <c r="G4763" i="5"/>
  <c r="G4779" i="5"/>
  <c r="G4795" i="5"/>
  <c r="G4811" i="5"/>
  <c r="G4827" i="5"/>
  <c r="G4843" i="5"/>
  <c r="G4859" i="5"/>
  <c r="G4875" i="5"/>
  <c r="G4891" i="5"/>
  <c r="G4907" i="5"/>
  <c r="G4923" i="5"/>
  <c r="G4939" i="5"/>
  <c r="G4955" i="5"/>
  <c r="G4971" i="5"/>
  <c r="G4987" i="5"/>
  <c r="G5003" i="5"/>
  <c r="G5019" i="5"/>
  <c r="G5035" i="5"/>
  <c r="G5051" i="5"/>
  <c r="G5067" i="5"/>
  <c r="G5083" i="5"/>
  <c r="G5099" i="5"/>
  <c r="G5115" i="5"/>
  <c r="G5131" i="5"/>
  <c r="G3229" i="5"/>
  <c r="G5163" i="5"/>
  <c r="G5179" i="5"/>
  <c r="G5195" i="5"/>
  <c r="G5211" i="5"/>
  <c r="G5227" i="5"/>
  <c r="G4772" i="5"/>
  <c r="G5259" i="5"/>
  <c r="G5275" i="5"/>
  <c r="G5291" i="5"/>
  <c r="G5307" i="5"/>
  <c r="G5323" i="5"/>
  <c r="G5339" i="5"/>
  <c r="G5355" i="5"/>
  <c r="G5371" i="5"/>
  <c r="G5387" i="5"/>
  <c r="G5403" i="5"/>
  <c r="G5419" i="5"/>
  <c r="G5435" i="5"/>
  <c r="G5451" i="5"/>
  <c r="G2420" i="5"/>
  <c r="G5483" i="5"/>
  <c r="G5499" i="5"/>
  <c r="G5515" i="5"/>
  <c r="G16" i="5"/>
  <c r="G32" i="5"/>
  <c r="G48" i="5"/>
  <c r="G64" i="5"/>
  <c r="G80" i="5"/>
  <c r="G96" i="5"/>
  <c r="G112" i="5"/>
  <c r="G128" i="5"/>
  <c r="G144" i="5"/>
  <c r="G160" i="5"/>
  <c r="G176" i="5"/>
  <c r="G208" i="5"/>
  <c r="G224" i="5"/>
  <c r="G240" i="5"/>
  <c r="G256" i="5"/>
  <c r="G272" i="5"/>
  <c r="G288" i="5"/>
  <c r="G304" i="5"/>
  <c r="G320" i="5"/>
  <c r="G336" i="5"/>
  <c r="G352" i="5"/>
  <c r="G368" i="5"/>
  <c r="G384" i="5"/>
  <c r="G400" i="5"/>
  <c r="G416" i="5"/>
  <c r="G432" i="5"/>
  <c r="G448" i="5"/>
  <c r="G464" i="5"/>
  <c r="G480" i="5"/>
  <c r="G496" i="5"/>
  <c r="G512" i="5"/>
  <c r="G528" i="5"/>
  <c r="G544" i="5"/>
  <c r="G560" i="5"/>
  <c r="G576" i="5"/>
  <c r="G592" i="5"/>
  <c r="G608" i="5"/>
  <c r="G624" i="5"/>
  <c r="G640" i="5"/>
  <c r="G656" i="5"/>
  <c r="G672" i="5"/>
  <c r="G688" i="5"/>
  <c r="G704" i="5"/>
  <c r="G720" i="5"/>
  <c r="G736" i="5"/>
  <c r="G752" i="5"/>
  <c r="G768" i="5"/>
  <c r="G784" i="5"/>
  <c r="G800" i="5"/>
  <c r="G816" i="5"/>
  <c r="G832" i="5"/>
  <c r="G848" i="5"/>
  <c r="G864" i="5"/>
  <c r="G880" i="5"/>
  <c r="G896" i="5"/>
  <c r="G912" i="5"/>
  <c r="G928" i="5"/>
  <c r="G944" i="5"/>
  <c r="G960" i="5"/>
  <c r="G976" i="5"/>
  <c r="G992" i="5"/>
  <c r="G1008" i="5"/>
  <c r="G1024" i="5"/>
  <c r="G1040" i="5"/>
  <c r="G1056" i="5"/>
  <c r="G1072" i="5"/>
  <c r="G1088" i="5"/>
  <c r="G1104" i="5"/>
  <c r="G1120" i="5"/>
  <c r="G1136" i="5"/>
  <c r="G1152" i="5"/>
  <c r="G1168" i="5"/>
  <c r="G1184" i="5"/>
  <c r="G1200" i="5"/>
  <c r="G1216" i="5"/>
  <c r="G1232" i="5"/>
  <c r="G1248" i="5"/>
  <c r="G1264" i="5"/>
  <c r="G1280" i="5"/>
  <c r="G1296" i="5"/>
  <c r="G1312" i="5"/>
  <c r="G1328" i="5"/>
  <c r="G1344" i="5"/>
  <c r="G1360" i="5"/>
  <c r="G1376" i="5"/>
  <c r="G1392" i="5"/>
  <c r="G1408" i="5"/>
  <c r="G1424" i="5"/>
  <c r="G1440" i="5"/>
  <c r="G1456" i="5"/>
  <c r="G1472" i="5"/>
  <c r="G1488" i="5"/>
  <c r="G1504" i="5"/>
  <c r="G910" i="5"/>
  <c r="G1536" i="5"/>
  <c r="G1552" i="5"/>
  <c r="G1568" i="5"/>
  <c r="G1584" i="5"/>
  <c r="G1600" i="5"/>
  <c r="G1616" i="5"/>
  <c r="G1632" i="5"/>
  <c r="G1648" i="5"/>
  <c r="G1664" i="5"/>
  <c r="G1680" i="5"/>
  <c r="G1696" i="5"/>
  <c r="G1712" i="5"/>
  <c r="G1728" i="5"/>
  <c r="G1744" i="5"/>
  <c r="G1760" i="5"/>
  <c r="G1776" i="5"/>
  <c r="G1792" i="5"/>
  <c r="G1808" i="5"/>
  <c r="G1824" i="5"/>
  <c r="G1840" i="5"/>
  <c r="G1856" i="5"/>
  <c r="G1872" i="5"/>
  <c r="G1888" i="5"/>
  <c r="G1904" i="5"/>
  <c r="G1920" i="5"/>
  <c r="G1936" i="5"/>
  <c r="G1952" i="5"/>
  <c r="G1968" i="5"/>
  <c r="G1988" i="5"/>
  <c r="G2004" i="5"/>
  <c r="G2020" i="5"/>
  <c r="G2036" i="5"/>
  <c r="G2052" i="5"/>
  <c r="G2084" i="5"/>
  <c r="G2100" i="5"/>
  <c r="G2116" i="5"/>
  <c r="G2132" i="5"/>
  <c r="G1755" i="5"/>
  <c r="G2164" i="5"/>
  <c r="G2180" i="5"/>
  <c r="G2196" i="5"/>
  <c r="G2212" i="5"/>
  <c r="G2228" i="5"/>
  <c r="G2244" i="5"/>
  <c r="G2260" i="5"/>
  <c r="G2276" i="5"/>
  <c r="G2292" i="5"/>
  <c r="G2308" i="5"/>
  <c r="G2328" i="5"/>
  <c r="G2344" i="5"/>
  <c r="G649" i="5"/>
  <c r="G665" i="5"/>
  <c r="G681" i="5"/>
  <c r="G697" i="5"/>
  <c r="G713" i="5"/>
  <c r="G729" i="5"/>
  <c r="G4746" i="5"/>
  <c r="G761" i="5"/>
  <c r="G777" i="5"/>
  <c r="G793" i="5"/>
  <c r="G809" i="5"/>
  <c r="G825" i="5"/>
  <c r="G841" i="5"/>
  <c r="G857" i="5"/>
  <c r="G873" i="5"/>
  <c r="G889" i="5"/>
  <c r="G905" i="5"/>
  <c r="G921" i="5"/>
  <c r="G937" i="5"/>
  <c r="G953" i="5"/>
  <c r="G969" i="5"/>
  <c r="G985" i="5"/>
  <c r="G1001" i="5"/>
  <c r="G1017" i="5"/>
  <c r="G1033" i="5"/>
  <c r="G1049" i="5"/>
  <c r="G1065" i="5"/>
  <c r="G1081" i="5"/>
  <c r="G1097" i="5"/>
  <c r="G1113" i="5"/>
  <c r="G1129" i="5"/>
  <c r="G1149" i="5"/>
  <c r="G1173" i="5"/>
  <c r="G1193" i="5"/>
  <c r="G1213" i="5"/>
  <c r="G1237" i="5"/>
  <c r="G1257" i="5"/>
  <c r="G1277" i="5"/>
  <c r="G1301" i="5"/>
  <c r="G1321" i="5"/>
  <c r="G1341" i="5"/>
  <c r="G1365" i="5"/>
  <c r="G1385" i="5"/>
  <c r="G1405" i="5"/>
  <c r="G1429" i="5"/>
  <c r="G1449" i="5"/>
  <c r="G1473" i="5"/>
  <c r="G1497" i="5"/>
  <c r="G1517" i="5"/>
  <c r="G1537" i="5"/>
  <c r="G1561" i="5"/>
  <c r="G1581" i="5"/>
  <c r="G1601" i="5"/>
  <c r="G1625" i="5"/>
  <c r="G1641" i="5"/>
  <c r="G1661" i="5"/>
  <c r="G1681" i="5"/>
  <c r="G1705" i="5"/>
  <c r="G1725" i="5"/>
  <c r="G1745" i="5"/>
  <c r="G1769" i="5"/>
  <c r="G1789" i="5"/>
  <c r="G1809" i="5"/>
  <c r="G1833" i="5"/>
  <c r="G1853" i="5"/>
  <c r="G1873" i="5"/>
  <c r="G1897" i="5"/>
  <c r="G1917" i="5"/>
  <c r="G1937" i="5"/>
  <c r="G1961" i="5"/>
  <c r="G1981" i="5"/>
  <c r="G2001" i="5"/>
  <c r="G2025" i="5"/>
  <c r="G2045" i="5"/>
  <c r="G2065" i="5"/>
  <c r="G2089" i="5"/>
  <c r="G2109" i="5"/>
  <c r="G2129" i="5"/>
  <c r="G2153" i="5"/>
  <c r="G2173" i="5"/>
  <c r="G2193" i="5"/>
  <c r="G2217" i="5"/>
  <c r="G1834" i="5"/>
  <c r="G2253" i="5"/>
  <c r="G2273" i="5"/>
  <c r="G2297" i="5"/>
  <c r="G2317" i="5"/>
  <c r="G2337" i="5"/>
  <c r="G4657" i="5"/>
  <c r="G2381" i="5"/>
  <c r="G2401" i="5"/>
  <c r="G2425" i="5"/>
  <c r="G2445" i="5"/>
  <c r="G2465" i="5"/>
  <c r="G2481" i="5"/>
  <c r="G2501" i="5"/>
  <c r="G2521" i="5"/>
  <c r="G2545" i="5"/>
  <c r="G2565" i="5"/>
  <c r="G2585" i="5"/>
  <c r="G1923" i="5"/>
  <c r="G2629" i="5"/>
  <c r="G2649" i="5"/>
  <c r="G2673" i="5"/>
  <c r="G2693" i="5"/>
  <c r="G2713" i="5"/>
  <c r="G2737" i="5"/>
  <c r="G2757" i="5"/>
  <c r="G2785" i="5"/>
  <c r="G2817" i="5"/>
  <c r="G2849" i="5"/>
  <c r="G2881" i="5"/>
  <c r="G2913" i="5"/>
  <c r="G2945" i="5"/>
  <c r="G2977" i="5"/>
  <c r="G3009" i="5"/>
  <c r="G3041" i="5"/>
  <c r="G3073" i="5"/>
  <c r="G3105" i="5"/>
  <c r="G3137" i="5"/>
  <c r="G3169" i="5"/>
  <c r="G76" i="5"/>
  <c r="G3233" i="5"/>
  <c r="G3265" i="5"/>
  <c r="G3297" i="5"/>
  <c r="G3329" i="5"/>
  <c r="G3361" i="5"/>
  <c r="G3393" i="5"/>
  <c r="G3425" i="5"/>
  <c r="G3457" i="5"/>
  <c r="G3489" i="5"/>
  <c r="G3557" i="5"/>
  <c r="G3621" i="5"/>
  <c r="G3685" i="5"/>
  <c r="G3749" i="5"/>
  <c r="G3813" i="5"/>
  <c r="G3877" i="5"/>
  <c r="G3941" i="5"/>
  <c r="G4005" i="5"/>
  <c r="G4073" i="5"/>
  <c r="G4137" i="5"/>
  <c r="G4201" i="5"/>
  <c r="G4265" i="5"/>
  <c r="G4333" i="5"/>
  <c r="G4397" i="5"/>
  <c r="G4461" i="5"/>
  <c r="G4525" i="5"/>
  <c r="G4593" i="5"/>
  <c r="G5379" i="5"/>
  <c r="G4721" i="5"/>
  <c r="G4789" i="5"/>
  <c r="G4857" i="5"/>
  <c r="G4921" i="5"/>
  <c r="G4985" i="5"/>
  <c r="G5049" i="5"/>
  <c r="G4926" i="5"/>
  <c r="G5177" i="5"/>
  <c r="G5245" i="5"/>
  <c r="G5313" i="5"/>
  <c r="G5389" i="5"/>
  <c r="G5473" i="5"/>
  <c r="G5557" i="5"/>
  <c r="G2106" i="5"/>
  <c r="G2230" i="5"/>
  <c r="G2366" i="5"/>
  <c r="G2494" i="5"/>
  <c r="G2618" i="5"/>
  <c r="G2750" i="5"/>
  <c r="G2878" i="5"/>
  <c r="G3006" i="5"/>
  <c r="G3130" i="5"/>
  <c r="G3262" i="5"/>
  <c r="G3390" i="5"/>
  <c r="G18" i="5"/>
  <c r="G82" i="5"/>
  <c r="G146" i="5"/>
  <c r="G3454" i="5"/>
  <c r="G278" i="5"/>
  <c r="G342" i="5"/>
  <c r="G406" i="5"/>
  <c r="G470" i="5"/>
  <c r="G534" i="5"/>
  <c r="G598" i="5"/>
  <c r="G662" i="5"/>
  <c r="G726" i="5"/>
  <c r="G790" i="5"/>
  <c r="G854" i="5"/>
  <c r="G918" i="5"/>
  <c r="G982" i="5"/>
  <c r="G1046" i="5"/>
  <c r="G1110" i="5"/>
  <c r="G1174" i="5"/>
  <c r="G1238" i="5"/>
  <c r="G1302" i="5"/>
  <c r="G1366" i="5"/>
  <c r="G1430" i="5"/>
  <c r="G1494" i="5"/>
  <c r="G1558" i="5"/>
  <c r="G1622" i="5"/>
  <c r="G1686" i="5"/>
  <c r="G1750" i="5"/>
  <c r="G1814" i="5"/>
  <c r="G1878" i="5"/>
  <c r="G1946" i="5"/>
  <c r="G2010" i="5"/>
  <c r="G2162" i="5"/>
  <c r="G2294" i="5"/>
  <c r="G2422" i="5"/>
  <c r="G2550" i="5"/>
  <c r="G2678" i="5"/>
  <c r="G2802" i="5"/>
  <c r="G2930" i="5"/>
  <c r="G3058" i="5"/>
  <c r="G3190" i="5"/>
  <c r="G3314" i="5"/>
  <c r="G3299" i="5"/>
  <c r="G5551" i="5"/>
  <c r="G2396" i="5"/>
  <c r="G2460" i="5"/>
  <c r="G2524" i="5"/>
  <c r="G2592" i="5"/>
  <c r="G2656" i="5"/>
  <c r="G2744" i="5"/>
  <c r="G2872" i="5"/>
  <c r="G3000" i="5"/>
  <c r="G3124" i="5"/>
  <c r="G3248" i="5"/>
  <c r="G2708" i="5"/>
  <c r="G2832" i="5"/>
  <c r="G2960" i="5"/>
  <c r="G3100" i="5"/>
  <c r="G3228" i="5"/>
  <c r="G3352" i="5"/>
  <c r="G3420" i="5"/>
  <c r="G3484" i="5"/>
  <c r="G3548" i="5"/>
  <c r="G3612" i="5"/>
  <c r="G3676" i="5"/>
  <c r="G3740" i="5"/>
  <c r="G3804" i="5"/>
  <c r="G3868" i="5"/>
  <c r="G3932" i="5"/>
  <c r="G4200" i="5"/>
  <c r="G4060" i="5"/>
  <c r="G4124" i="5"/>
  <c r="G4188" i="5"/>
  <c r="G4252" i="5"/>
  <c r="G4320" i="5"/>
  <c r="G4384" i="5"/>
  <c r="G4448" i="5"/>
  <c r="G4512" i="5"/>
  <c r="G4576" i="5"/>
  <c r="G4640" i="5"/>
  <c r="G4704" i="5"/>
  <c r="G4768" i="5"/>
  <c r="G4832" i="5"/>
  <c r="G4896" i="5"/>
  <c r="G4960" i="5"/>
  <c r="G5024" i="5"/>
  <c r="G5088" i="5"/>
  <c r="G5152" i="5"/>
  <c r="G5216" i="5"/>
  <c r="G5280" i="5"/>
  <c r="G5344" i="5"/>
  <c r="G5408" i="5"/>
  <c r="G5472" i="5"/>
  <c r="G5544" i="5"/>
  <c r="G5497" i="5"/>
  <c r="G3662" i="5"/>
  <c r="G3762" i="5"/>
  <c r="G3862" i="5"/>
  <c r="G3962" i="5"/>
  <c r="G4058" i="5"/>
  <c r="G4158" i="5"/>
  <c r="G4254" i="5"/>
  <c r="G4354" i="5"/>
  <c r="G4454" i="5"/>
  <c r="G4550" i="5"/>
  <c r="G5185" i="5"/>
  <c r="G4750" i="5"/>
  <c r="G4850" i="5"/>
  <c r="G4962" i="5"/>
  <c r="G5058" i="5"/>
  <c r="G5158" i="5"/>
  <c r="G5258" i="5"/>
  <c r="G5354" i="5"/>
  <c r="G5450" i="5"/>
  <c r="G5554" i="5"/>
  <c r="G3494" i="5"/>
  <c r="G3562" i="5"/>
  <c r="G3686" i="5"/>
  <c r="G3870" i="5"/>
  <c r="G4050" i="5"/>
  <c r="G3134" i="5"/>
  <c r="G4418" i="5"/>
  <c r="G4598" i="5"/>
  <c r="G4774" i="5"/>
  <c r="G4938" i="5"/>
  <c r="G5118" i="5"/>
  <c r="G5302" i="5"/>
  <c r="G5486" i="5"/>
  <c r="F862" i="5"/>
  <c r="F878" i="5"/>
  <c r="F894" i="5"/>
  <c r="F588" i="5"/>
  <c r="F926" i="5"/>
  <c r="F942" i="5"/>
  <c r="F43" i="5"/>
  <c r="F75" i="5"/>
  <c r="F99" i="5"/>
  <c r="F155" i="5"/>
  <c r="F171" i="5"/>
  <c r="F187" i="5"/>
  <c r="F3346" i="5"/>
  <c r="F419" i="5"/>
  <c r="F435" i="5"/>
  <c r="F547" i="5"/>
  <c r="F619" i="5"/>
  <c r="F635" i="5"/>
  <c r="F675" i="5"/>
  <c r="F851" i="5"/>
  <c r="F84" i="5"/>
  <c r="F907" i="5"/>
  <c r="F408" i="5"/>
  <c r="F636" i="5"/>
  <c r="F880" i="5"/>
  <c r="F1371" i="5"/>
  <c r="F1639" i="5"/>
  <c r="F1112" i="5"/>
  <c r="F1388" i="5"/>
  <c r="F1636" i="5"/>
  <c r="F1828" i="5"/>
  <c r="F2300" i="5"/>
  <c r="F3062" i="5"/>
  <c r="F715" i="5"/>
  <c r="G7" i="5"/>
  <c r="G23" i="5"/>
  <c r="G39" i="5"/>
  <c r="G55" i="5"/>
  <c r="G71" i="5"/>
  <c r="G87" i="5"/>
  <c r="G103" i="5"/>
  <c r="G119" i="5"/>
  <c r="G135" i="5"/>
  <c r="G151" i="5"/>
  <c r="G167" i="5"/>
  <c r="G183" i="5"/>
  <c r="G17" i="5"/>
  <c r="G33" i="5"/>
  <c r="G49" i="5"/>
  <c r="G65" i="5"/>
  <c r="G81" i="5"/>
  <c r="G97" i="5"/>
  <c r="G113" i="5"/>
  <c r="G129" i="5"/>
  <c r="G145" i="5"/>
  <c r="G161" i="5"/>
  <c r="G177" i="5"/>
  <c r="G193" i="5"/>
  <c r="G209" i="5"/>
  <c r="G225" i="5"/>
  <c r="G241" i="5"/>
  <c r="G257" i="5"/>
  <c r="G273" i="5"/>
  <c r="G289" i="5"/>
  <c r="G305" i="5"/>
  <c r="G321" i="5"/>
  <c r="G337" i="5"/>
  <c r="G353" i="5"/>
  <c r="G369" i="5"/>
  <c r="G385" i="5"/>
  <c r="G401" i="5"/>
  <c r="G417" i="5"/>
  <c r="G433" i="5"/>
  <c r="G465" i="5"/>
  <c r="G481" i="5"/>
  <c r="G497" i="5"/>
  <c r="G513" i="5"/>
  <c r="G529" i="5"/>
  <c r="G545" i="5"/>
  <c r="G561" i="5"/>
  <c r="G577" i="5"/>
  <c r="G593" i="5"/>
  <c r="G609" i="5"/>
  <c r="G625" i="5"/>
  <c r="G641" i="5"/>
  <c r="G199" i="5"/>
  <c r="G215" i="5"/>
  <c r="G231" i="5"/>
  <c r="G247" i="5"/>
  <c r="G263" i="5"/>
  <c r="G279" i="5"/>
  <c r="G295" i="5"/>
  <c r="G311" i="5"/>
  <c r="G327" i="5"/>
  <c r="G343" i="5"/>
  <c r="G359" i="5"/>
  <c r="G375" i="5"/>
  <c r="G391" i="5"/>
  <c r="G407" i="5"/>
  <c r="G423" i="5"/>
  <c r="G439" i="5"/>
  <c r="G455" i="5"/>
  <c r="G471" i="5"/>
  <c r="G487" i="5"/>
  <c r="G503" i="5"/>
  <c r="G519" i="5"/>
  <c r="G535" i="5"/>
  <c r="G551" i="5"/>
  <c r="G567" i="5"/>
  <c r="G583" i="5"/>
  <c r="G599" i="5"/>
  <c r="G615" i="5"/>
  <c r="G631" i="5"/>
  <c r="G647" i="5"/>
  <c r="G663" i="5"/>
  <c r="G679" i="5"/>
  <c r="G695" i="5"/>
  <c r="G711" i="5"/>
  <c r="G727" i="5"/>
  <c r="G743" i="5"/>
  <c r="G759" i="5"/>
  <c r="G775" i="5"/>
  <c r="G791" i="5"/>
  <c r="G807" i="5"/>
  <c r="G823" i="5"/>
  <c r="G839" i="5"/>
  <c r="G855" i="5"/>
  <c r="G871" i="5"/>
  <c r="G887" i="5"/>
  <c r="G903" i="5"/>
  <c r="G919" i="5"/>
  <c r="G935" i="5"/>
  <c r="G951" i="5"/>
  <c r="G967" i="5"/>
  <c r="G983" i="5"/>
  <c r="G999" i="5"/>
  <c r="G1015" i="5"/>
  <c r="G1031" i="5"/>
  <c r="G1047" i="5"/>
  <c r="G1063" i="5"/>
  <c r="G1079" i="5"/>
  <c r="G1095" i="5"/>
  <c r="G1111" i="5"/>
  <c r="G1127" i="5"/>
  <c r="G1143" i="5"/>
  <c r="G1159" i="5"/>
  <c r="G1175" i="5"/>
  <c r="G1191" i="5"/>
  <c r="G1207" i="5"/>
  <c r="G1223" i="5"/>
  <c r="G1239" i="5"/>
  <c r="G1255" i="5"/>
  <c r="G1271" i="5"/>
  <c r="G1287" i="5"/>
  <c r="G1303" i="5"/>
  <c r="G1319" i="5"/>
  <c r="G1335" i="5"/>
  <c r="G1351" i="5"/>
  <c r="G1367" i="5"/>
  <c r="G1383" i="5"/>
  <c r="G1399" i="5"/>
  <c r="G1415" i="5"/>
  <c r="G1431" i="5"/>
  <c r="G1447" i="5"/>
  <c r="G1463" i="5"/>
  <c r="G1479" i="5"/>
  <c r="G1495" i="5"/>
  <c r="G1511" i="5"/>
  <c r="G1527" i="5"/>
  <c r="G1543" i="5"/>
  <c r="G1559" i="5"/>
  <c r="G1575" i="5"/>
  <c r="G1591" i="5"/>
  <c r="G1607" i="5"/>
  <c r="G1623" i="5"/>
  <c r="G1639" i="5"/>
  <c r="G1655" i="5"/>
  <c r="G1671" i="5"/>
  <c r="G1687" i="5"/>
  <c r="G1703" i="5"/>
  <c r="G1719" i="5"/>
  <c r="G1735" i="5"/>
  <c r="G1751" i="5"/>
  <c r="G1767" i="5"/>
  <c r="G1783" i="5"/>
  <c r="G1799" i="5"/>
  <c r="G1815" i="5"/>
  <c r="G1831" i="5"/>
  <c r="G1847" i="5"/>
  <c r="G1863" i="5"/>
  <c r="G1879" i="5"/>
  <c r="G1895" i="5"/>
  <c r="G1911" i="5"/>
  <c r="G1927" i="5"/>
  <c r="G1943" i="5"/>
  <c r="G1959" i="5"/>
  <c r="G1975" i="5"/>
  <c r="G1991" i="5"/>
  <c r="G2007" i="5"/>
  <c r="G2023" i="5"/>
  <c r="G2039" i="5"/>
  <c r="G2055" i="5"/>
  <c r="G2071" i="5"/>
  <c r="G2087" i="5"/>
  <c r="G2103" i="5"/>
  <c r="G2119" i="5"/>
  <c r="G2135" i="5"/>
  <c r="G2151" i="5"/>
  <c r="G2167" i="5"/>
  <c r="G2183" i="5"/>
  <c r="G2199" i="5"/>
  <c r="G2215" i="5"/>
  <c r="G2231" i="5"/>
  <c r="G2263" i="5"/>
  <c r="G2279" i="5"/>
  <c r="G2295" i="5"/>
  <c r="G2311" i="5"/>
  <c r="G2327" i="5"/>
  <c r="G2343" i="5"/>
  <c r="G2359" i="5"/>
  <c r="G2375" i="5"/>
  <c r="G2391" i="5"/>
  <c r="G2407" i="5"/>
  <c r="G2423" i="5"/>
  <c r="G2439" i="5"/>
  <c r="G2455" i="5"/>
  <c r="G2471" i="5"/>
  <c r="G2487" i="5"/>
  <c r="G2503" i="5"/>
  <c r="G2519" i="5"/>
  <c r="G2535" i="5"/>
  <c r="G2551" i="5"/>
  <c r="G3498" i="5"/>
  <c r="G2583" i="5"/>
  <c r="G2599" i="5"/>
  <c r="G2615" i="5"/>
  <c r="G2635" i="5"/>
  <c r="G2651" i="5"/>
  <c r="G2667" i="5"/>
  <c r="G2683" i="5"/>
  <c r="G2699" i="5"/>
  <c r="G2715" i="5"/>
  <c r="G2731" i="5"/>
  <c r="G2747" i="5"/>
  <c r="G2763" i="5"/>
  <c r="G2779" i="5"/>
  <c r="G2795" i="5"/>
  <c r="G1987" i="5"/>
  <c r="G2827" i="5"/>
  <c r="G2843" i="5"/>
  <c r="G2859" i="5"/>
  <c r="G2875" i="5"/>
  <c r="G2891" i="5"/>
  <c r="G2907" i="5"/>
  <c r="G2923" i="5"/>
  <c r="G2939" i="5"/>
  <c r="G2955" i="5"/>
  <c r="G2971" i="5"/>
  <c r="G2987" i="5"/>
  <c r="G3003" i="5"/>
  <c r="G3019" i="5"/>
  <c r="G3035" i="5"/>
  <c r="G3051" i="5"/>
  <c r="G3067" i="5"/>
  <c r="G3083" i="5"/>
  <c r="G3103" i="5"/>
  <c r="G3119" i="5"/>
  <c r="G3135" i="5"/>
  <c r="G1566" i="5"/>
  <c r="G3167" i="5"/>
  <c r="G3183" i="5"/>
  <c r="G3199" i="5"/>
  <c r="G3215" i="5"/>
  <c r="G3231" i="5"/>
  <c r="G3247" i="5"/>
  <c r="G3263" i="5"/>
  <c r="G3279" i="5"/>
  <c r="G3295" i="5"/>
  <c r="G3315" i="5"/>
  <c r="G3331" i="5"/>
  <c r="G3347" i="5"/>
  <c r="G3363" i="5"/>
  <c r="G3379" i="5"/>
  <c r="G3395" i="5"/>
  <c r="G3411" i="5"/>
  <c r="G3431" i="5"/>
  <c r="G3447" i="5"/>
  <c r="G3463" i="5"/>
  <c r="G3479" i="5"/>
  <c r="G3495" i="5"/>
  <c r="G3511" i="5"/>
  <c r="G3527" i="5"/>
  <c r="G3543" i="5"/>
  <c r="G3563" i="5"/>
  <c r="G3579" i="5"/>
  <c r="G3595" i="5"/>
  <c r="G3611" i="5"/>
  <c r="G3627" i="5"/>
  <c r="G3643" i="5"/>
  <c r="G3659" i="5"/>
  <c r="G3675" i="5"/>
  <c r="G3695" i="5"/>
  <c r="G3711" i="5"/>
  <c r="G3727" i="5"/>
  <c r="G3743" i="5"/>
  <c r="G3759" i="5"/>
  <c r="G3775" i="5"/>
  <c r="G3791" i="5"/>
  <c r="G3807" i="5"/>
  <c r="G3827" i="5"/>
  <c r="G3843" i="5"/>
  <c r="G3859" i="5"/>
  <c r="G3875" i="5"/>
  <c r="G3891" i="5"/>
  <c r="G3907" i="5"/>
  <c r="G4175" i="5"/>
  <c r="G3943" i="5"/>
  <c r="G3959" i="5"/>
  <c r="G3975" i="5"/>
  <c r="G3991" i="5"/>
  <c r="G4007" i="5"/>
  <c r="G4023" i="5"/>
  <c r="G4039" i="5"/>
  <c r="G4055" i="5"/>
  <c r="G4075" i="5"/>
  <c r="G4091" i="5"/>
  <c r="G4107" i="5"/>
  <c r="G4123" i="5"/>
  <c r="G4139" i="5"/>
  <c r="G4155" i="5"/>
  <c r="G4171" i="5"/>
  <c r="G4187" i="5"/>
  <c r="G4207" i="5"/>
  <c r="G4223" i="5"/>
  <c r="G4239" i="5"/>
  <c r="G4255" i="5"/>
  <c r="G4271" i="5"/>
  <c r="G4287" i="5"/>
  <c r="G4303" i="5"/>
  <c r="G4319" i="5"/>
  <c r="G4339" i="5"/>
  <c r="G4355" i="5"/>
  <c r="G4371" i="5"/>
  <c r="G4387" i="5"/>
  <c r="G4403" i="5"/>
  <c r="G4419" i="5"/>
  <c r="G4435" i="5"/>
  <c r="G4455" i="5"/>
  <c r="G4471" i="5"/>
  <c r="G4513" i="5"/>
  <c r="G4503" i="5"/>
  <c r="G4519" i="5"/>
  <c r="G4535" i="5"/>
  <c r="G4551" i="5"/>
  <c r="G4567" i="5"/>
  <c r="G4587" i="5"/>
  <c r="G4603" i="5"/>
  <c r="G4619" i="5"/>
  <c r="G4635" i="5"/>
  <c r="G4651" i="5"/>
  <c r="G4667" i="5"/>
  <c r="G4687" i="5"/>
  <c r="G4703" i="5"/>
  <c r="G4719" i="5"/>
  <c r="G4735" i="5"/>
  <c r="G5303" i="5"/>
  <c r="G4767" i="5"/>
  <c r="G4783" i="5"/>
  <c r="G4799" i="5"/>
  <c r="G5243" i="5"/>
  <c r="G4831" i="5"/>
  <c r="G4847" i="5"/>
  <c r="G4863" i="5"/>
  <c r="G4879" i="5"/>
  <c r="G4895" i="5"/>
  <c r="G4911" i="5"/>
  <c r="G4927" i="5"/>
  <c r="G4943" i="5"/>
  <c r="G4959" i="5"/>
  <c r="G4975" i="5"/>
  <c r="G4991" i="5"/>
  <c r="G5007" i="5"/>
  <c r="G5023" i="5"/>
  <c r="G5039" i="5"/>
  <c r="G5055" i="5"/>
  <c r="G5071" i="5"/>
  <c r="G5087" i="5"/>
  <c r="G5103" i="5"/>
  <c r="G5119" i="5"/>
  <c r="G5135" i="5"/>
  <c r="G5151" i="5"/>
  <c r="G5167" i="5"/>
  <c r="G5183" i="5"/>
  <c r="G5199" i="5"/>
  <c r="G5215" i="5"/>
  <c r="G5231" i="5"/>
  <c r="G5247" i="5"/>
  <c r="G5263" i="5"/>
  <c r="G5279" i="5"/>
  <c r="G5295" i="5"/>
  <c r="G5311" i="5"/>
  <c r="G5327" i="5"/>
  <c r="G5343" i="5"/>
  <c r="G5359" i="5"/>
  <c r="G5375" i="5"/>
  <c r="G5391" i="5"/>
  <c r="G5021" i="5"/>
  <c r="G5423" i="5"/>
  <c r="G5439" i="5"/>
  <c r="G5455" i="5"/>
  <c r="G5471" i="5"/>
  <c r="G5487" i="5"/>
  <c r="G5503" i="5"/>
  <c r="G4" i="5"/>
  <c r="G20" i="5"/>
  <c r="G36" i="5"/>
  <c r="G52" i="5"/>
  <c r="G68" i="5"/>
  <c r="G84" i="5"/>
  <c r="G100" i="5"/>
  <c r="G116" i="5"/>
  <c r="G132" i="5"/>
  <c r="G148" i="5"/>
  <c r="G164" i="5"/>
  <c r="G67" i="5"/>
  <c r="G196" i="5"/>
  <c r="G212" i="5"/>
  <c r="G228" i="5"/>
  <c r="G244" i="5"/>
  <c r="G260" i="5"/>
  <c r="G276" i="5"/>
  <c r="G292" i="5"/>
  <c r="G308" i="5"/>
  <c r="G324" i="5"/>
  <c r="G180" i="5"/>
  <c r="G356" i="5"/>
  <c r="G372" i="5"/>
  <c r="G388" i="5"/>
  <c r="G404" i="5"/>
  <c r="G420" i="5"/>
  <c r="G436" i="5"/>
  <c r="G452" i="5"/>
  <c r="G468" i="5"/>
  <c r="G484" i="5"/>
  <c r="G500" i="5"/>
  <c r="G516" i="5"/>
  <c r="G532" i="5"/>
  <c r="G548" i="5"/>
  <c r="G564" i="5"/>
  <c r="G580" i="5"/>
  <c r="G596" i="5"/>
  <c r="G612" i="5"/>
  <c r="G628" i="5"/>
  <c r="G644" i="5"/>
  <c r="G660" i="5"/>
  <c r="G676" i="5"/>
  <c r="G692" i="5"/>
  <c r="G708" i="5"/>
  <c r="G724" i="5"/>
  <c r="G740" i="5"/>
  <c r="G756" i="5"/>
  <c r="G772" i="5"/>
  <c r="G788" i="5"/>
  <c r="G804" i="5"/>
  <c r="G820" i="5"/>
  <c r="G836" i="5"/>
  <c r="G852" i="5"/>
  <c r="G868" i="5"/>
  <c r="G884" i="5"/>
  <c r="G900" i="5"/>
  <c r="G916" i="5"/>
  <c r="G932" i="5"/>
  <c r="G948" i="5"/>
  <c r="G964" i="5"/>
  <c r="G980" i="5"/>
  <c r="G996" i="5"/>
  <c r="G1012" i="5"/>
  <c r="G1028" i="5"/>
  <c r="G1044" i="5"/>
  <c r="G1060" i="5"/>
  <c r="G1076" i="5"/>
  <c r="G1092" i="5"/>
  <c r="G1108" i="5"/>
  <c r="G1124" i="5"/>
  <c r="G1140" i="5"/>
  <c r="G1156" i="5"/>
  <c r="G4710" i="5"/>
  <c r="G1188" i="5"/>
  <c r="G1204" i="5"/>
  <c r="G1220" i="5"/>
  <c r="G1236" i="5"/>
  <c r="G1252" i="5"/>
  <c r="G1268" i="5"/>
  <c r="G1284" i="5"/>
  <c r="G1300" i="5"/>
  <c r="G1316" i="5"/>
  <c r="G1332" i="5"/>
  <c r="G1348" i="5"/>
  <c r="G1364" i="5"/>
  <c r="G1380" i="5"/>
  <c r="G1396" i="5"/>
  <c r="G1412" i="5"/>
  <c r="G1428" i="5"/>
  <c r="G1444" i="5"/>
  <c r="G1460" i="5"/>
  <c r="G1476" i="5"/>
  <c r="G1492" i="5"/>
  <c r="G1508" i="5"/>
  <c r="G1524" i="5"/>
  <c r="G1540" i="5"/>
  <c r="G1556" i="5"/>
  <c r="G1572" i="5"/>
  <c r="G1588" i="5"/>
  <c r="G1604" i="5"/>
  <c r="G1620" i="5"/>
  <c r="G1636" i="5"/>
  <c r="G1652" i="5"/>
  <c r="G1668" i="5"/>
  <c r="G1684" i="5"/>
  <c r="G1700" i="5"/>
  <c r="G1716" i="5"/>
  <c r="G1732" i="5"/>
  <c r="G1748" i="5"/>
  <c r="G1764" i="5"/>
  <c r="G1780" i="5"/>
  <c r="G1796" i="5"/>
  <c r="G1812" i="5"/>
  <c r="G1828" i="5"/>
  <c r="G1844" i="5"/>
  <c r="G1860" i="5"/>
  <c r="G1876" i="5"/>
  <c r="G1892" i="5"/>
  <c r="G1908" i="5"/>
  <c r="G1924" i="5"/>
  <c r="G1940" i="5"/>
  <c r="G1956" i="5"/>
  <c r="G1972" i="5"/>
  <c r="G1992" i="5"/>
  <c r="G2008" i="5"/>
  <c r="G2024" i="5"/>
  <c r="G2040" i="5"/>
  <c r="G2056" i="5"/>
  <c r="G2072" i="5"/>
  <c r="G2088" i="5"/>
  <c r="G2104" i="5"/>
  <c r="G2120" i="5"/>
  <c r="G2136" i="5"/>
  <c r="G2152" i="5"/>
  <c r="G2168" i="5"/>
  <c r="G2184" i="5"/>
  <c r="G2200" i="5"/>
  <c r="G2216" i="5"/>
  <c r="G2232" i="5"/>
  <c r="G2264" i="5"/>
  <c r="G2280" i="5"/>
  <c r="G2296" i="5"/>
  <c r="G2312" i="5"/>
  <c r="G2332" i="5"/>
  <c r="G2348" i="5"/>
  <c r="G653" i="5"/>
  <c r="G669" i="5"/>
  <c r="G685" i="5"/>
  <c r="G701" i="5"/>
  <c r="G717" i="5"/>
  <c r="G733" i="5"/>
  <c r="G749" i="5"/>
  <c r="G765" i="5"/>
  <c r="G781" i="5"/>
  <c r="G797" i="5"/>
  <c r="G813" i="5"/>
  <c r="G829" i="5"/>
  <c r="G845" i="5"/>
  <c r="G861" i="5"/>
  <c r="G877" i="5"/>
  <c r="G909" i="5"/>
  <c r="G925" i="5"/>
  <c r="G941" i="5"/>
  <c r="G957" i="5"/>
  <c r="G973" i="5"/>
  <c r="G989" i="5"/>
  <c r="G1005" i="5"/>
  <c r="G1021" i="5"/>
  <c r="G1037" i="5"/>
  <c r="G1053" i="5"/>
  <c r="G1069" i="5"/>
  <c r="G1085" i="5"/>
  <c r="G1101" i="5"/>
  <c r="G1117" i="5"/>
  <c r="G1133" i="5"/>
  <c r="G1157" i="5"/>
  <c r="G1177" i="5"/>
  <c r="G1197" i="5"/>
  <c r="G1221" i="5"/>
  <c r="G1241" i="5"/>
  <c r="G1261" i="5"/>
  <c r="G1285" i="5"/>
  <c r="G1305" i="5"/>
  <c r="G1325" i="5"/>
  <c r="G1349" i="5"/>
  <c r="G1369" i="5"/>
  <c r="G1389" i="5"/>
  <c r="G1413" i="5"/>
  <c r="G1433" i="5"/>
  <c r="G1457" i="5"/>
  <c r="G1481" i="5"/>
  <c r="G1501" i="5"/>
  <c r="G1521" i="5"/>
  <c r="G1545" i="5"/>
  <c r="G1565" i="5"/>
  <c r="G1585" i="5"/>
  <c r="G1609" i="5"/>
  <c r="G1629" i="5"/>
  <c r="G1645" i="5"/>
  <c r="G1665" i="5"/>
  <c r="G1689" i="5"/>
  <c r="G1709" i="5"/>
  <c r="G1729" i="5"/>
  <c r="G1753" i="5"/>
  <c r="G1773" i="5"/>
  <c r="G1793" i="5"/>
  <c r="G1817" i="5"/>
  <c r="G1837" i="5"/>
  <c r="G1857" i="5"/>
  <c r="G1881" i="5"/>
  <c r="G1901" i="5"/>
  <c r="G1921" i="5"/>
  <c r="G1945" i="5"/>
  <c r="G1965" i="5"/>
  <c r="G1985" i="5"/>
  <c r="G2009" i="5"/>
  <c r="G2029" i="5"/>
  <c r="G2049" i="5"/>
  <c r="G2073" i="5"/>
  <c r="G2093" i="5"/>
  <c r="G360" i="5"/>
  <c r="G2137" i="5"/>
  <c r="G2157" i="5"/>
  <c r="G2177" i="5"/>
  <c r="G2201" i="5"/>
  <c r="G2221" i="5"/>
  <c r="G2241" i="5"/>
  <c r="G2257" i="5"/>
  <c r="G2281" i="5"/>
  <c r="G2301" i="5"/>
  <c r="G2321" i="5"/>
  <c r="G2345" i="5"/>
  <c r="G2365" i="5"/>
  <c r="G2385" i="5"/>
  <c r="G2409" i="5"/>
  <c r="G2429" i="5"/>
  <c r="G2449" i="5"/>
  <c r="G2473" i="5"/>
  <c r="G2485" i="5"/>
  <c r="G2505" i="5"/>
  <c r="G2529" i="5"/>
  <c r="G2549" i="5"/>
  <c r="G2569" i="5"/>
  <c r="G2593" i="5"/>
  <c r="G2613" i="5"/>
  <c r="G2633" i="5"/>
  <c r="G2657" i="5"/>
  <c r="G2677" i="5"/>
  <c r="G2697" i="5"/>
  <c r="G2721" i="5"/>
  <c r="G2741" i="5"/>
  <c r="G2761" i="5"/>
  <c r="G2789" i="5"/>
  <c r="G2821" i="5"/>
  <c r="G2853" i="5"/>
  <c r="G2885" i="5"/>
  <c r="G2917" i="5"/>
  <c r="G2949" i="5"/>
  <c r="G2981" i="5"/>
  <c r="G3013" i="5"/>
  <c r="G3045" i="5"/>
  <c r="G3077" i="5"/>
  <c r="G3109" i="5"/>
  <c r="G3141" i="5"/>
  <c r="G3173" i="5"/>
  <c r="G3205" i="5"/>
  <c r="G3237" i="5"/>
  <c r="G3269" i="5"/>
  <c r="G3301" i="5"/>
  <c r="G3333" i="5"/>
  <c r="G3365" i="5"/>
  <c r="G3397" i="5"/>
  <c r="G3429" i="5"/>
  <c r="G3461" i="5"/>
  <c r="G3505" i="5"/>
  <c r="G3573" i="5"/>
  <c r="G3637" i="5"/>
  <c r="G3701" i="5"/>
  <c r="G3765" i="5"/>
  <c r="G3829" i="5"/>
  <c r="G3893" i="5"/>
  <c r="G3957" i="5"/>
  <c r="G4021" i="5"/>
  <c r="G4089" i="5"/>
  <c r="G4153" i="5"/>
  <c r="G4217" i="5"/>
  <c r="G4281" i="5"/>
  <c r="G4349" i="5"/>
  <c r="G4413" i="5"/>
  <c r="G4477" i="5"/>
  <c r="G4545" i="5"/>
  <c r="G4609" i="5"/>
  <c r="G4673" i="5"/>
  <c r="G4737" i="5"/>
  <c r="G4805" i="5"/>
  <c r="G4873" i="5"/>
  <c r="G4937" i="5"/>
  <c r="G5001" i="5"/>
  <c r="G5065" i="5"/>
  <c r="G5129" i="5"/>
  <c r="G5193" i="5"/>
  <c r="G5261" i="5"/>
  <c r="G5329" i="5"/>
  <c r="G5409" i="5"/>
  <c r="G5493" i="5"/>
  <c r="G2038" i="5"/>
  <c r="G2130" i="5"/>
  <c r="G2266" i="5"/>
  <c r="G2398" i="5"/>
  <c r="G2526" i="5"/>
  <c r="G2654" i="5"/>
  <c r="G2782" i="5"/>
  <c r="G2910" i="5"/>
  <c r="G3038" i="5"/>
  <c r="G3162" i="5"/>
  <c r="G3294" i="5"/>
  <c r="G3422" i="5"/>
  <c r="G34" i="5"/>
  <c r="G98" i="5"/>
  <c r="G162" i="5"/>
  <c r="G230" i="5"/>
  <c r="G294" i="5"/>
  <c r="G358" i="5"/>
  <c r="G422" i="5"/>
  <c r="G486" i="5"/>
  <c r="G550" i="5"/>
  <c r="G614" i="5"/>
  <c r="G4708" i="5"/>
  <c r="G742" i="5"/>
  <c r="G806" i="5"/>
  <c r="G870" i="5"/>
  <c r="G934" i="5"/>
  <c r="G998" i="5"/>
  <c r="G1062" i="5"/>
  <c r="G1126" i="5"/>
  <c r="G1190" i="5"/>
  <c r="G1254" i="5"/>
  <c r="G1318" i="5"/>
  <c r="G1382" i="5"/>
  <c r="G1446" i="5"/>
  <c r="G1510" i="5"/>
  <c r="G1574" i="5"/>
  <c r="G1638" i="5"/>
  <c r="G1702" i="5"/>
  <c r="G1766" i="5"/>
  <c r="G1830" i="5"/>
  <c r="G1894" i="5"/>
  <c r="G1962" i="5"/>
  <c r="G2030" i="5"/>
  <c r="G2194" i="5"/>
  <c r="G2326" i="5"/>
  <c r="G2450" i="5"/>
  <c r="G2582" i="5"/>
  <c r="G2710" i="5"/>
  <c r="G2834" i="5"/>
  <c r="G2962" i="5"/>
  <c r="G3094" i="5"/>
  <c r="G3218" i="5"/>
  <c r="G3354" i="5"/>
  <c r="G3939" i="5"/>
  <c r="G1980" i="5"/>
  <c r="G2412" i="5"/>
  <c r="G2476" i="5"/>
  <c r="G2544" i="5"/>
  <c r="G2608" i="5"/>
  <c r="G2672" i="5"/>
  <c r="G2776" i="5"/>
  <c r="G2904" i="5"/>
  <c r="G3032" i="5"/>
  <c r="G3156" i="5"/>
  <c r="G3284" i="5"/>
  <c r="G2736" i="5"/>
  <c r="G2868" i="5"/>
  <c r="G2996" i="5"/>
  <c r="G3128" i="5"/>
  <c r="G3260" i="5"/>
  <c r="G3372" i="5"/>
  <c r="G3436" i="5"/>
  <c r="G3500" i="5"/>
  <c r="G3564" i="5"/>
  <c r="G3628" i="5"/>
  <c r="G3692" i="5"/>
  <c r="G3756" i="5"/>
  <c r="G3820" i="5"/>
  <c r="G3884" i="5"/>
  <c r="G3948" i="5"/>
  <c r="G4012" i="5"/>
  <c r="G4076" i="5"/>
  <c r="G4140" i="5"/>
  <c r="G4204" i="5"/>
  <c r="G4268" i="5"/>
  <c r="G4336" i="5"/>
  <c r="G4400" i="5"/>
  <c r="G4464" i="5"/>
  <c r="G4528" i="5"/>
  <c r="G4592" i="5"/>
  <c r="G4656" i="5"/>
  <c r="G4720" i="5"/>
  <c r="G4784" i="5"/>
  <c r="G4848" i="5"/>
  <c r="G4912" i="5"/>
  <c r="G4976" i="5"/>
  <c r="G5040" i="5"/>
  <c r="G5104" i="5"/>
  <c r="G5168" i="5"/>
  <c r="G5232" i="5"/>
  <c r="G5296" i="5"/>
  <c r="G3151" i="5"/>
  <c r="G5424" i="5"/>
  <c r="G5488" i="5"/>
  <c r="G5560" i="5"/>
  <c r="G3518" i="5"/>
  <c r="G3690" i="5"/>
  <c r="G3786" i="5"/>
  <c r="G3886" i="5"/>
  <c r="G3986" i="5"/>
  <c r="G4082" i="5"/>
  <c r="G4182" i="5"/>
  <c r="G4282" i="5"/>
  <c r="G4378" i="5"/>
  <c r="G4478" i="5"/>
  <c r="G4578" i="5"/>
  <c r="G4678" i="5"/>
  <c r="G3139" i="5"/>
  <c r="G4878" i="5"/>
  <c r="G4986" i="5"/>
  <c r="G5082" i="5"/>
  <c r="G5186" i="5"/>
  <c r="G5282" i="5"/>
  <c r="G5378" i="5"/>
  <c r="G5478" i="5"/>
  <c r="G3342" i="5"/>
  <c r="G3510" i="5"/>
  <c r="G3578" i="5"/>
  <c r="G3730" i="5"/>
  <c r="G3914" i="5"/>
  <c r="G4098" i="5"/>
  <c r="G4278" i="5"/>
  <c r="G4462" i="5"/>
  <c r="G4642" i="5"/>
  <c r="G4818" i="5"/>
  <c r="G4982" i="5"/>
  <c r="G5166" i="5"/>
  <c r="G5350" i="5"/>
  <c r="G5530" i="5"/>
  <c r="F69" i="5"/>
  <c r="F133" i="5"/>
  <c r="F245" i="5"/>
  <c r="F353" i="5"/>
  <c r="F461" i="5"/>
  <c r="F529" i="5"/>
  <c r="F813" i="5"/>
  <c r="F989" i="5"/>
  <c r="F258" i="5"/>
  <c r="F370" i="5"/>
  <c r="F5" i="5"/>
  <c r="F141" i="5"/>
  <c r="F209" i="5"/>
  <c r="F269" i="5"/>
  <c r="F317" i="5"/>
  <c r="F373" i="5"/>
  <c r="F481" i="5"/>
  <c r="F593" i="5"/>
  <c r="F685" i="5"/>
  <c r="F274" i="5"/>
  <c r="F498" i="5"/>
  <c r="F1022" i="5"/>
  <c r="F7" i="5"/>
  <c r="F5334" i="5"/>
  <c r="F29" i="5"/>
  <c r="F273" i="5"/>
  <c r="F325" i="5"/>
  <c r="F381" i="5"/>
  <c r="F485" i="5"/>
  <c r="F605" i="5"/>
  <c r="F705" i="5"/>
  <c r="F114" i="5"/>
  <c r="F586" i="5"/>
  <c r="F782" i="5"/>
  <c r="F1042" i="5"/>
  <c r="F1153" i="5"/>
  <c r="F655" i="5"/>
  <c r="F671" i="5"/>
  <c r="F839" i="5"/>
  <c r="F875" i="5"/>
  <c r="F100" i="5"/>
  <c r="F296" i="5"/>
  <c r="F1099" i="5"/>
  <c r="F440" i="5"/>
  <c r="F652" i="5"/>
  <c r="F864" i="5"/>
  <c r="F1339" i="5"/>
  <c r="F1479" i="5"/>
  <c r="F1683" i="5"/>
  <c r="F1096" i="5"/>
  <c r="F1352" i="5"/>
  <c r="F1118" i="5"/>
  <c r="F1486" i="5"/>
  <c r="F2435" i="5"/>
  <c r="F2232" i="5"/>
  <c r="F4250" i="5"/>
  <c r="F13" i="5"/>
  <c r="F61" i="5"/>
  <c r="F117" i="5"/>
  <c r="F165" i="5"/>
  <c r="F145" i="5"/>
  <c r="F193" i="5"/>
  <c r="F225" i="5"/>
  <c r="F253" i="5"/>
  <c r="F277" i="5"/>
  <c r="F305" i="5"/>
  <c r="F333" i="5"/>
  <c r="F357" i="5"/>
  <c r="F389" i="5"/>
  <c r="F465" i="5"/>
  <c r="F493" i="5"/>
  <c r="F533" i="5"/>
  <c r="F717" i="5"/>
  <c r="F1037" i="5"/>
  <c r="F210" i="5"/>
  <c r="F386" i="5"/>
  <c r="F606" i="5"/>
  <c r="F698" i="5"/>
  <c r="F395" i="5"/>
  <c r="F21" i="5"/>
  <c r="F65" i="5"/>
  <c r="F81" i="5"/>
  <c r="F125" i="5"/>
  <c r="F205" i="5"/>
  <c r="F229" i="5"/>
  <c r="F257" i="5"/>
  <c r="F289" i="5"/>
  <c r="F309" i="5"/>
  <c r="F337" i="5"/>
  <c r="F369" i="5"/>
  <c r="F397" i="5"/>
  <c r="F469" i="5"/>
  <c r="F509" i="5"/>
  <c r="F573" i="5"/>
  <c r="F749" i="5"/>
  <c r="F1053" i="5"/>
  <c r="F306" i="5"/>
  <c r="F482" i="5"/>
  <c r="F762" i="5"/>
  <c r="F958" i="5"/>
  <c r="F531" i="5"/>
  <c r="F831" i="5"/>
  <c r="F847" i="5"/>
  <c r="F863" i="5"/>
  <c r="F879" i="5"/>
  <c r="F895" i="5"/>
  <c r="F48" i="5"/>
  <c r="F88" i="5"/>
  <c r="F140" i="5"/>
  <c r="F164" i="5"/>
  <c r="F67" i="5"/>
  <c r="F196" i="5"/>
  <c r="F324" i="5"/>
  <c r="F911" i="5"/>
  <c r="F927" i="5"/>
  <c r="F1063" i="5"/>
  <c r="F1103" i="5"/>
  <c r="F1119" i="5"/>
  <c r="F412" i="5"/>
  <c r="F428" i="5"/>
  <c r="F444" i="5"/>
  <c r="F552" i="5"/>
  <c r="F624" i="5"/>
  <c r="F640" i="5"/>
  <c r="F656" i="5"/>
  <c r="F672" i="5"/>
  <c r="F836" i="5"/>
  <c r="F852" i="5"/>
  <c r="F868" i="5"/>
  <c r="F884" i="5"/>
  <c r="F1098" i="5"/>
  <c r="F1327" i="5"/>
  <c r="F1343" i="5"/>
  <c r="F1359" i="5"/>
  <c r="F1375" i="5"/>
  <c r="F1467" i="5"/>
  <c r="F1483" i="5"/>
  <c r="F1499" i="5"/>
  <c r="F1515" i="5"/>
  <c r="F1671" i="5"/>
  <c r="F1687" i="5"/>
  <c r="F908" i="5"/>
  <c r="F924" i="5"/>
  <c r="F940" i="5"/>
  <c r="F1100" i="5"/>
  <c r="F1116" i="5"/>
  <c r="F1324" i="5"/>
  <c r="F1340" i="5"/>
  <c r="F1356" i="5"/>
  <c r="F1372" i="5"/>
  <c r="F1472" i="5"/>
  <c r="F1504" i="5"/>
  <c r="F1322" i="5"/>
  <c r="F1386" i="5"/>
  <c r="F1871" i="5"/>
  <c r="F1680" i="5"/>
  <c r="F1502" i="5"/>
  <c r="F1814" i="5"/>
  <c r="F1890" i="5"/>
  <c r="F2259" i="5"/>
  <c r="F2323" i="5"/>
  <c r="F2387" i="5"/>
  <c r="F2451" i="5"/>
  <c r="F1844" i="5"/>
  <c r="F1908" i="5"/>
  <c r="F2332" i="5"/>
  <c r="F2460" i="5"/>
  <c r="F2438" i="5"/>
  <c r="F3306" i="5"/>
  <c r="F3815" i="5"/>
  <c r="F5082" i="5"/>
  <c r="F867" i="5"/>
  <c r="F883" i="5"/>
  <c r="F4" i="5"/>
  <c r="F52" i="5"/>
  <c r="F92" i="5"/>
  <c r="F148" i="5"/>
  <c r="F168" i="5"/>
  <c r="F184" i="5"/>
  <c r="F212" i="5"/>
  <c r="F899" i="5"/>
  <c r="F915" i="5"/>
  <c r="F931" i="5"/>
  <c r="F1083" i="5"/>
  <c r="F1107" i="5"/>
  <c r="F1123" i="5"/>
  <c r="F416" i="5"/>
  <c r="F432" i="5"/>
  <c r="F448" i="5"/>
  <c r="F214" i="5"/>
  <c r="F628" i="5"/>
  <c r="F644" i="5"/>
  <c r="F660" i="5"/>
  <c r="F824" i="5"/>
  <c r="F840" i="5"/>
  <c r="F856" i="5"/>
  <c r="F872" i="5"/>
  <c r="F888" i="5"/>
  <c r="F1279" i="5"/>
  <c r="F1331" i="5"/>
  <c r="F1347" i="5"/>
  <c r="F1363" i="5"/>
  <c r="F1379" i="5"/>
  <c r="F1471" i="5"/>
  <c r="F1487" i="5"/>
  <c r="F1503" i="5"/>
  <c r="F1631" i="5"/>
  <c r="F1675" i="5"/>
  <c r="F1691" i="5"/>
  <c r="F912" i="5"/>
  <c r="F928" i="5"/>
  <c r="F1064" i="5"/>
  <c r="F1104" i="5"/>
  <c r="F1120" i="5"/>
  <c r="F1328" i="5"/>
  <c r="F1344" i="5"/>
  <c r="F1360" i="5"/>
  <c r="F1376" i="5"/>
  <c r="F1476" i="5"/>
  <c r="F1508" i="5"/>
  <c r="F1338" i="5"/>
  <c r="F1811" i="5"/>
  <c r="F1887" i="5"/>
  <c r="F1704" i="5"/>
  <c r="F1638" i="5"/>
  <c r="F1842" i="5"/>
  <c r="F1906" i="5"/>
  <c r="F2227" i="5"/>
  <c r="F2275" i="5"/>
  <c r="F2339" i="5"/>
  <c r="F2403" i="5"/>
  <c r="F2467" i="5"/>
  <c r="F1860" i="5"/>
  <c r="F1932" i="5"/>
  <c r="F2264" i="5"/>
  <c r="F2364" i="5"/>
  <c r="F3071" i="5"/>
  <c r="F3774" i="5"/>
  <c r="F4243" i="5"/>
  <c r="F4352" i="5"/>
  <c r="F855" i="5"/>
  <c r="F871" i="5"/>
  <c r="F887" i="5"/>
  <c r="F40" i="5"/>
  <c r="F72" i="5"/>
  <c r="F96" i="5"/>
  <c r="F156" i="5"/>
  <c r="F172" i="5"/>
  <c r="F188" i="5"/>
  <c r="F216" i="5"/>
  <c r="F903" i="5"/>
  <c r="F919" i="5"/>
  <c r="F935" i="5"/>
  <c r="F1095" i="5"/>
  <c r="F1111" i="5"/>
  <c r="F404" i="5"/>
  <c r="F420" i="5"/>
  <c r="F436" i="5"/>
  <c r="F516" i="5"/>
  <c r="F560" i="5"/>
  <c r="F632" i="5"/>
  <c r="F648" i="5"/>
  <c r="F664" i="5"/>
  <c r="F828" i="5"/>
  <c r="F844" i="5"/>
  <c r="F860" i="5"/>
  <c r="F876" i="5"/>
  <c r="F896" i="5"/>
  <c r="F1319" i="5"/>
  <c r="F1335" i="5"/>
  <c r="F1351" i="5"/>
  <c r="F1367" i="5"/>
  <c r="F1383" i="5"/>
  <c r="F1475" i="5"/>
  <c r="F1491" i="5"/>
  <c r="F1507" i="5"/>
  <c r="F1635" i="5"/>
  <c r="F1679" i="5"/>
  <c r="F1703" i="5"/>
  <c r="F916" i="5"/>
  <c r="F932" i="5"/>
  <c r="F1084" i="5"/>
  <c r="F1108" i="5"/>
  <c r="F1124" i="5"/>
  <c r="F1332" i="5"/>
  <c r="F1348" i="5"/>
  <c r="F1364" i="5"/>
  <c r="F1384" i="5"/>
  <c r="F1488" i="5"/>
  <c r="F1102" i="5"/>
  <c r="F1354" i="5"/>
  <c r="F1839" i="5"/>
  <c r="F1903" i="5"/>
  <c r="F1470" i="5"/>
  <c r="F1682" i="5"/>
  <c r="F1858" i="5"/>
  <c r="F2062" i="5"/>
  <c r="F2243" i="5"/>
  <c r="F2291" i="5"/>
  <c r="F2355" i="5"/>
  <c r="F2419" i="5"/>
  <c r="F2483" i="5"/>
  <c r="F1876" i="5"/>
  <c r="F2280" i="5"/>
  <c r="F2396" i="5"/>
  <c r="F2310" i="5"/>
  <c r="F3064" i="5"/>
  <c r="F3838" i="5"/>
  <c r="F3724" i="5"/>
  <c r="F1109" i="5"/>
  <c r="F1705" i="5"/>
  <c r="F4788" i="5"/>
  <c r="F5072" i="5"/>
  <c r="F5318" i="5"/>
  <c r="F5339" i="5"/>
  <c r="F5550" i="5"/>
  <c r="F4786" i="5"/>
  <c r="F4260" i="5"/>
  <c r="F5119" i="5"/>
  <c r="F4851" i="5"/>
  <c r="F5282" i="5"/>
  <c r="F5428" i="5"/>
  <c r="F3139" i="5"/>
  <c r="F4382" i="5"/>
  <c r="F4282" i="5"/>
  <c r="F4246" i="5"/>
  <c r="F3840" i="5"/>
  <c r="F3804" i="5"/>
  <c r="F3756" i="5"/>
  <c r="F3708" i="5"/>
  <c r="F4375" i="5"/>
  <c r="F4343" i="5"/>
  <c r="F4263" i="5"/>
  <c r="F4231" i="5"/>
  <c r="F3859" i="5"/>
  <c r="F3843" i="5"/>
  <c r="F3827" i="5"/>
  <c r="F3811" i="5"/>
  <c r="F3795" i="5"/>
  <c r="F3779" i="5"/>
  <c r="F3763" i="5"/>
  <c r="F3747" i="5"/>
  <c r="F3731" i="5"/>
  <c r="F4198" i="5"/>
  <c r="F3850" i="5"/>
  <c r="F3834" i="5"/>
  <c r="F3818" i="5"/>
  <c r="F3802" i="5"/>
  <c r="F3786" i="5"/>
  <c r="F3770" i="5"/>
  <c r="F3754" i="5"/>
  <c r="F3738" i="5"/>
  <c r="F3706" i="5"/>
  <c r="F3302" i="5"/>
  <c r="F3210" i="5"/>
  <c r="F3174" i="5"/>
  <c r="F3142" i="5"/>
  <c r="F3058" i="5"/>
  <c r="F3188" i="5"/>
  <c r="F3172" i="5"/>
  <c r="F3140" i="5"/>
  <c r="F3060" i="5"/>
  <c r="F3267" i="5"/>
  <c r="F3179" i="5"/>
  <c r="F3147" i="5"/>
  <c r="F3067" i="5"/>
  <c r="F2482" i="5"/>
  <c r="F2466" i="5"/>
  <c r="F2450" i="5"/>
  <c r="F2434" i="5"/>
  <c r="F2418" i="5"/>
  <c r="F2402" i="5"/>
  <c r="F2386" i="5"/>
  <c r="F2370" i="5"/>
  <c r="F2354" i="5"/>
  <c r="F2338" i="5"/>
  <c r="F2322" i="5"/>
  <c r="F2306" i="5"/>
  <c r="F2290" i="5"/>
  <c r="F2274" i="5"/>
  <c r="F2258" i="5"/>
  <c r="F2242" i="5"/>
  <c r="F2226" i="5"/>
  <c r="F2480" i="5"/>
  <c r="F2464" i="5"/>
  <c r="F2448" i="5"/>
  <c r="F2432" i="5"/>
  <c r="F2416" i="5"/>
  <c r="F2400" i="5"/>
  <c r="F2384" i="5"/>
  <c r="F2368" i="5"/>
  <c r="F2352" i="5"/>
  <c r="F2336" i="5"/>
  <c r="F2320" i="5"/>
  <c r="F2304" i="5"/>
  <c r="F4303" i="5"/>
  <c r="F4812" i="5"/>
  <c r="F4314" i="5"/>
  <c r="F5291" i="5"/>
  <c r="F5362" i="5"/>
  <c r="F4376" i="5"/>
  <c r="F4236" i="5"/>
  <c r="F5087" i="5"/>
  <c r="F4775" i="5"/>
  <c r="F5118" i="5"/>
  <c r="F5066" i="5"/>
  <c r="F4762" i="5"/>
  <c r="F4370" i="5"/>
  <c r="F4278" i="5"/>
  <c r="F4230" i="5"/>
  <c r="F3836" i="5"/>
  <c r="F3788" i="5"/>
  <c r="F3744" i="5"/>
  <c r="F3692" i="5"/>
  <c r="F4371" i="5"/>
  <c r="F4291" i="5"/>
  <c r="F4259" i="5"/>
  <c r="F4227" i="5"/>
  <c r="F3855" i="5"/>
  <c r="F3839" i="5"/>
  <c r="F3823" i="5"/>
  <c r="F3807" i="5"/>
  <c r="F3791" i="5"/>
  <c r="F3775" i="5"/>
  <c r="F3759" i="5"/>
  <c r="F3743" i="5"/>
  <c r="F3727" i="5"/>
  <c r="F4194" i="5"/>
  <c r="F3846" i="5"/>
  <c r="F3830" i="5"/>
  <c r="F3814" i="5"/>
  <c r="F3798" i="5"/>
  <c r="F3782" i="5"/>
  <c r="F3766" i="5"/>
  <c r="F3750" i="5"/>
  <c r="F3734" i="5"/>
  <c r="F3694" i="5"/>
  <c r="F3298" i="5"/>
  <c r="F3186" i="5"/>
  <c r="F3170" i="5"/>
  <c r="F3070" i="5"/>
  <c r="F3304" i="5"/>
  <c r="F3184" i="5"/>
  <c r="F3168" i="5"/>
  <c r="F3132" i="5"/>
  <c r="F3307" i="5"/>
  <c r="F3263" i="5"/>
  <c r="F3175" i="5"/>
  <c r="F3143" i="5"/>
  <c r="F3059" i="5"/>
  <c r="F2478" i="5"/>
  <c r="F2462" i="5"/>
  <c r="F2446" i="5"/>
  <c r="F2430" i="5"/>
  <c r="F2414" i="5"/>
  <c r="F2398" i="5"/>
  <c r="F2382" i="5"/>
  <c r="F2366" i="5"/>
  <c r="F2350" i="5"/>
  <c r="F2334" i="5"/>
  <c r="F2318" i="5"/>
  <c r="F2302" i="5"/>
  <c r="F2286" i="5"/>
  <c r="F2270" i="5"/>
  <c r="F2254" i="5"/>
  <c r="F2238" i="5"/>
  <c r="F2492" i="5"/>
  <c r="F2476" i="5"/>
  <c r="F5315" i="5"/>
  <c r="F5296" i="5"/>
  <c r="F5074" i="5"/>
  <c r="F5176" i="5"/>
  <c r="F4855" i="5"/>
  <c r="F5294" i="5"/>
  <c r="F4356" i="5"/>
  <c r="F4232" i="5"/>
  <c r="F5071" i="5"/>
  <c r="F4759" i="5"/>
  <c r="F5098" i="5"/>
  <c r="F4854" i="5"/>
  <c r="F4750" i="5"/>
  <c r="F4366" i="5"/>
  <c r="F4262" i="5"/>
  <c r="F3968" i="5"/>
  <c r="F3820" i="5"/>
  <c r="F3776" i="5"/>
  <c r="F3740" i="5"/>
  <c r="F4407" i="5"/>
  <c r="F4359" i="5"/>
  <c r="F4279" i="5"/>
  <c r="F4247" i="5"/>
  <c r="F4199" i="5"/>
  <c r="F3851" i="5"/>
  <c r="F3835" i="5"/>
  <c r="F3819" i="5"/>
  <c r="F3803" i="5"/>
  <c r="F3787" i="5"/>
  <c r="F3771" i="5"/>
  <c r="F3755" i="5"/>
  <c r="F3739" i="5"/>
  <c r="F3707" i="5"/>
  <c r="F4096" i="5"/>
  <c r="F3842" i="5"/>
  <c r="F3826" i="5"/>
  <c r="F3810" i="5"/>
  <c r="F3794" i="5"/>
  <c r="F3778" i="5"/>
  <c r="F3762" i="5"/>
  <c r="F3746" i="5"/>
  <c r="F3730" i="5"/>
  <c r="F3690" i="5"/>
  <c r="F3266" i="5"/>
  <c r="F3182" i="5"/>
  <c r="F3166" i="5"/>
  <c r="F3066" i="5"/>
  <c r="F3300" i="5"/>
  <c r="F3180" i="5"/>
  <c r="F3148" i="5"/>
  <c r="F3068" i="5"/>
  <c r="F3303" i="5"/>
  <c r="F3923" i="5"/>
  <c r="F3171" i="5"/>
  <c r="F3131" i="5"/>
  <c r="F2490" i="5"/>
  <c r="F2474" i="5"/>
  <c r="F2458" i="5"/>
  <c r="F2442" i="5"/>
  <c r="F2426" i="5"/>
  <c r="F2410" i="5"/>
  <c r="F2394" i="5"/>
  <c r="F2378" i="5"/>
  <c r="F2362" i="5"/>
  <c r="F2346" i="5"/>
  <c r="F2330" i="5"/>
  <c r="F2314" i="5"/>
  <c r="F2298" i="5"/>
  <c r="F2282" i="5"/>
  <c r="F2266" i="5"/>
  <c r="F2250" i="5"/>
  <c r="F2234" i="5"/>
  <c r="F2488" i="5"/>
  <c r="F2472" i="5"/>
  <c r="F2456" i="5"/>
  <c r="F2440" i="5"/>
  <c r="F2424" i="5"/>
  <c r="F2408" i="5"/>
  <c r="F2392" i="5"/>
  <c r="F2376" i="5"/>
  <c r="F2360" i="5"/>
  <c r="F2344" i="5"/>
  <c r="F2328" i="5"/>
  <c r="F2312" i="5"/>
  <c r="F2296" i="5"/>
  <c r="F4323" i="5"/>
  <c r="F5551" i="5"/>
  <c r="F5123" i="5"/>
  <c r="F4782" i="5"/>
  <c r="F3852" i="5"/>
  <c r="F4387" i="5"/>
  <c r="F4195" i="5"/>
  <c r="F3799" i="5"/>
  <c r="F3735" i="5"/>
  <c r="F3822" i="5"/>
  <c r="F3758" i="5"/>
  <c r="F3262" i="5"/>
  <c r="F3264" i="5"/>
  <c r="F3299" i="5"/>
  <c r="F2486" i="5"/>
  <c r="F2422" i="5"/>
  <c r="F2358" i="5"/>
  <c r="F2294" i="5"/>
  <c r="F2230" i="5"/>
  <c r="F2452" i="5"/>
  <c r="F4751" i="5"/>
  <c r="F2388" i="5"/>
  <c r="F2356" i="5"/>
  <c r="F2324" i="5"/>
  <c r="F2292" i="5"/>
  <c r="F2276" i="5"/>
  <c r="F2260" i="5"/>
  <c r="F2244" i="5"/>
  <c r="F2228" i="5"/>
  <c r="F1928" i="5"/>
  <c r="F1904" i="5"/>
  <c r="F1888" i="5"/>
  <c r="F1872" i="5"/>
  <c r="F1856" i="5"/>
  <c r="F1840" i="5"/>
  <c r="F1812" i="5"/>
  <c r="F2479" i="5"/>
  <c r="F2463" i="5"/>
  <c r="F2447" i="5"/>
  <c r="F2431" i="5"/>
  <c r="F2415" i="5"/>
  <c r="F1915" i="5"/>
  <c r="F2383" i="5"/>
  <c r="F2367" i="5"/>
  <c r="F2351" i="5"/>
  <c r="F2335" i="5"/>
  <c r="F2319" i="5"/>
  <c r="F2303" i="5"/>
  <c r="F2287" i="5"/>
  <c r="F2271" i="5"/>
  <c r="F2255" i="5"/>
  <c r="F2239" i="5"/>
  <c r="F1930" i="5"/>
  <c r="F1902" i="5"/>
  <c r="F1886" i="5"/>
  <c r="F1870" i="5"/>
  <c r="F1854" i="5"/>
  <c r="F1838" i="5"/>
  <c r="F1810" i="5"/>
  <c r="F1702" i="5"/>
  <c r="F1678" i="5"/>
  <c r="F1514" i="5"/>
  <c r="F1498" i="5"/>
  <c r="F1482" i="5"/>
  <c r="F1808" i="5"/>
  <c r="F1692" i="5"/>
  <c r="F1676" i="5"/>
  <c r="F2609" i="5"/>
  <c r="F1899" i="5"/>
  <c r="F1883" i="5"/>
  <c r="F1867" i="5"/>
  <c r="F1851" i="5"/>
  <c r="F1835" i="5"/>
  <c r="F1807" i="5"/>
  <c r="F1382" i="5"/>
  <c r="F1366" i="5"/>
  <c r="F1350" i="5"/>
  <c r="F1334" i="5"/>
  <c r="F1318" i="5"/>
  <c r="F1114" i="5"/>
  <c r="F1516" i="5"/>
  <c r="F1500" i="5"/>
  <c r="F1484" i="5"/>
  <c r="F1468" i="5"/>
  <c r="F1380" i="5"/>
  <c r="F5052" i="5"/>
  <c r="F5067" i="5"/>
  <c r="F4821" i="5"/>
  <c r="F3808" i="5"/>
  <c r="F4355" i="5"/>
  <c r="F3847" i="5"/>
  <c r="F3783" i="5"/>
  <c r="F5548" i="5"/>
  <c r="F3806" i="5"/>
  <c r="F3742" i="5"/>
  <c r="F3178" i="5"/>
  <c r="F3176" i="5"/>
  <c r="F3183" i="5"/>
  <c r="F2470" i="5"/>
  <c r="F2406" i="5"/>
  <c r="F2342" i="5"/>
  <c r="F2278" i="5"/>
  <c r="F2484" i="5"/>
  <c r="F2444" i="5"/>
  <c r="F2412" i="5"/>
  <c r="F2380" i="5"/>
  <c r="F2348" i="5"/>
  <c r="F2316" i="5"/>
  <c r="F2288" i="5"/>
  <c r="F2272" i="5"/>
  <c r="F2256" i="5"/>
  <c r="F2240" i="5"/>
  <c r="F1916" i="5"/>
  <c r="F1900" i="5"/>
  <c r="F1884" i="5"/>
  <c r="F1868" i="5"/>
  <c r="F1852" i="5"/>
  <c r="F1836" i="5"/>
  <c r="F2491" i="5"/>
  <c r="F2475" i="5"/>
  <c r="F2459" i="5"/>
  <c r="F2443" i="5"/>
  <c r="F2427" i="5"/>
  <c r="F2411" i="5"/>
  <c r="F2395" i="5"/>
  <c r="F2379" i="5"/>
  <c r="F2363" i="5"/>
  <c r="F2347" i="5"/>
  <c r="F2331" i="5"/>
  <c r="F2315" i="5"/>
  <c r="F2299" i="5"/>
  <c r="F2283" i="5"/>
  <c r="F2267" i="5"/>
  <c r="F2251" i="5"/>
  <c r="F2235" i="5"/>
  <c r="F2063" i="5"/>
  <c r="F1914" i="5"/>
  <c r="F1898" i="5"/>
  <c r="F1882" i="5"/>
  <c r="F1866" i="5"/>
  <c r="F1850" i="5"/>
  <c r="F1520" i="5"/>
  <c r="F1806" i="5"/>
  <c r="F1690" i="5"/>
  <c r="F1674" i="5"/>
  <c r="F1510" i="5"/>
  <c r="F1494" i="5"/>
  <c r="F1478" i="5"/>
  <c r="F1804" i="5"/>
  <c r="F1688" i="5"/>
  <c r="F1672" i="5"/>
  <c r="F1911" i="5"/>
  <c r="F1895" i="5"/>
  <c r="F1879" i="5"/>
  <c r="F1863" i="5"/>
  <c r="F1847" i="5"/>
  <c r="F1831" i="5"/>
  <c r="F1803" i="5"/>
  <c r="F1378" i="5"/>
  <c r="F1362" i="5"/>
  <c r="F1346" i="5"/>
  <c r="F1330" i="5"/>
  <c r="F1126" i="5"/>
  <c r="F1110" i="5"/>
  <c r="F1512" i="5"/>
  <c r="F1496" i="5"/>
  <c r="F1480" i="5"/>
  <c r="F1444" i="5"/>
  <c r="F5356" i="5"/>
  <c r="F5088" i="5"/>
  <c r="F4977" i="5"/>
  <c r="F5303" i="5"/>
  <c r="F4350" i="5"/>
  <c r="F3772" i="5"/>
  <c r="F4275" i="5"/>
  <c r="F3831" i="5"/>
  <c r="F3767" i="5"/>
  <c r="F3854" i="5"/>
  <c r="F3790" i="5"/>
  <c r="F3726" i="5"/>
  <c r="F3146" i="5"/>
  <c r="F3144" i="5"/>
  <c r="F3167" i="5"/>
  <c r="F2454" i="5"/>
  <c r="F2390" i="5"/>
  <c r="F2326" i="5"/>
  <c r="F2262" i="5"/>
  <c r="F2468" i="5"/>
  <c r="F2436" i="5"/>
  <c r="F2404" i="5"/>
  <c r="F2372" i="5"/>
  <c r="F2340" i="5"/>
  <c r="F2308" i="5"/>
  <c r="F2284" i="5"/>
  <c r="F2268" i="5"/>
  <c r="F2252" i="5"/>
  <c r="F2236" i="5"/>
  <c r="F2064" i="5"/>
  <c r="F1912" i="5"/>
  <c r="F1896" i="5"/>
  <c r="F1880" i="5"/>
  <c r="F1864" i="5"/>
  <c r="F1848" i="5"/>
  <c r="F1832" i="5"/>
  <c r="F2487" i="5"/>
  <c r="F2471" i="5"/>
  <c r="F2455" i="5"/>
  <c r="F2439" i="5"/>
  <c r="F2423" i="5"/>
  <c r="F2407" i="5"/>
  <c r="F2391" i="5"/>
  <c r="F2375" i="5"/>
  <c r="F2359" i="5"/>
  <c r="F2343" i="5"/>
  <c r="F2327" i="5"/>
  <c r="F2311" i="5"/>
  <c r="F2295" i="5"/>
  <c r="F2279" i="5"/>
  <c r="F2263" i="5"/>
  <c r="F2231" i="5"/>
  <c r="F1910" i="5"/>
  <c r="F1894" i="5"/>
  <c r="F1878" i="5"/>
  <c r="F1862" i="5"/>
  <c r="F1846" i="5"/>
  <c r="F1830" i="5"/>
  <c r="F1802" i="5"/>
  <c r="F1686" i="5"/>
  <c r="F1670" i="5"/>
  <c r="F1506" i="5"/>
  <c r="F1490" i="5"/>
  <c r="F1474" i="5"/>
  <c r="F1800" i="5"/>
  <c r="F1684" i="5"/>
  <c r="F1640" i="5"/>
  <c r="F1907" i="5"/>
  <c r="F1891" i="5"/>
  <c r="F1875" i="5"/>
  <c r="F1859" i="5"/>
  <c r="F1843" i="5"/>
  <c r="F1815" i="5"/>
  <c r="F1799" i="5"/>
  <c r="F1374" i="5"/>
  <c r="F1358" i="5"/>
  <c r="F1342" i="5"/>
  <c r="F1326" i="5"/>
  <c r="F1122" i="5"/>
  <c r="F1106" i="5"/>
  <c r="F4026" i="5"/>
  <c r="F3318" i="5"/>
  <c r="F3274" i="5"/>
  <c r="F2854" i="5"/>
  <c r="F2104" i="5"/>
  <c r="F1960" i="5"/>
  <c r="F2615" i="5"/>
  <c r="F2131" i="5"/>
  <c r="F2055" i="5"/>
  <c r="F1758" i="5"/>
  <c r="F1466" i="5"/>
  <c r="F1696" i="5"/>
  <c r="F1967" i="5"/>
  <c r="F1827" i="5"/>
  <c r="F1779" i="5"/>
  <c r="F1434" i="5"/>
  <c r="F1254" i="5"/>
  <c r="F1190" i="5"/>
  <c r="F1564" i="5"/>
  <c r="F1464" i="5"/>
  <c r="F1432" i="5"/>
  <c r="F1272" i="5"/>
  <c r="F1208" i="5"/>
  <c r="F1144" i="5"/>
  <c r="F1052" i="5"/>
  <c r="F988" i="5"/>
  <c r="F1643" i="5"/>
  <c r="F1627" i="5"/>
  <c r="F1579" i="5"/>
  <c r="F1535" i="5"/>
  <c r="F1451" i="5"/>
  <c r="F1403" i="5"/>
  <c r="F1311" i="5"/>
  <c r="F1275" i="5"/>
  <c r="F820" i="5"/>
  <c r="F772" i="5"/>
  <c r="F736" i="5"/>
  <c r="F692" i="5"/>
  <c r="F608" i="5"/>
  <c r="F564" i="5"/>
  <c r="F512" i="5"/>
  <c r="F464" i="5"/>
  <c r="F372" i="5"/>
  <c r="F1207" i="5"/>
  <c r="F1159" i="5"/>
  <c r="F1127" i="5"/>
  <c r="F1031" i="5"/>
  <c r="F999" i="5"/>
  <c r="F967" i="5"/>
  <c r="F344" i="5"/>
  <c r="F316" i="5"/>
  <c r="F276" i="5"/>
  <c r="F252" i="5"/>
  <c r="F232" i="5"/>
  <c r="F120" i="5"/>
  <c r="F60" i="5"/>
  <c r="F24" i="5"/>
  <c r="F819" i="5"/>
  <c r="F795" i="5"/>
  <c r="F775" i="5"/>
  <c r="F755" i="5"/>
  <c r="F731" i="5"/>
  <c r="F711" i="5"/>
  <c r="F691" i="5"/>
  <c r="F603" i="5"/>
  <c r="F583" i="5"/>
  <c r="F563" i="5"/>
  <c r="F523" i="5"/>
  <c r="F503" i="5"/>
  <c r="F483" i="5"/>
  <c r="F459" i="5"/>
  <c r="F391" i="5"/>
  <c r="F371" i="5"/>
  <c r="F347" i="5"/>
  <c r="F327" i="5"/>
  <c r="F307" i="5"/>
  <c r="F283" i="5"/>
  <c r="F263" i="5"/>
  <c r="F243" i="5"/>
  <c r="F219" i="5"/>
  <c r="F203" i="5"/>
  <c r="F135" i="5"/>
  <c r="F115" i="5"/>
  <c r="F55" i="5"/>
  <c r="F19" i="5"/>
  <c r="F3379" i="5"/>
  <c r="F3251" i="5"/>
  <c r="F2551" i="5"/>
  <c r="F2087" i="5"/>
  <c r="F2007" i="5"/>
  <c r="F2058" i="5"/>
  <c r="F1722" i="5"/>
  <c r="F1642" i="5"/>
  <c r="F1518" i="5"/>
  <c r="F1772" i="5"/>
  <c r="F2646" i="5"/>
  <c r="F1823" i="5"/>
  <c r="F1759" i="5"/>
  <c r="F1414" i="5"/>
  <c r="F1306" i="5"/>
  <c r="F1242" i="5"/>
  <c r="F1178" i="5"/>
  <c r="F1544" i="5"/>
  <c r="F1452" i="5"/>
  <c r="F1404" i="5"/>
  <c r="F1308" i="5"/>
  <c r="F1244" i="5"/>
  <c r="F1180" i="5"/>
  <c r="F1048" i="5"/>
  <c r="F984" i="5"/>
  <c r="F1611" i="5"/>
  <c r="F1567" i="5"/>
  <c r="F1531" i="5"/>
  <c r="F1435" i="5"/>
  <c r="F1391" i="5"/>
  <c r="F1307" i="5"/>
  <c r="F1263" i="5"/>
  <c r="F804" i="5"/>
  <c r="F768" i="5"/>
  <c r="F724" i="5"/>
  <c r="F676" i="5"/>
  <c r="F596" i="5"/>
  <c r="F544" i="5"/>
  <c r="F496" i="5"/>
  <c r="F452" i="5"/>
  <c r="F368" i="5"/>
  <c r="F1191" i="5"/>
  <c r="F1147" i="5"/>
  <c r="F1051" i="5"/>
  <c r="F744" i="5"/>
  <c r="F987" i="5"/>
  <c r="F955" i="5"/>
  <c r="F180" i="5"/>
  <c r="F312" i="5"/>
  <c r="F292" i="5"/>
  <c r="F268" i="5"/>
  <c r="F248" i="5"/>
  <c r="F228" i="5"/>
  <c r="F204" i="5"/>
  <c r="F136" i="5"/>
  <c r="F116" i="5"/>
  <c r="F2858" i="5"/>
  <c r="F56" i="5"/>
  <c r="F20" i="5"/>
  <c r="F811" i="5"/>
  <c r="F791" i="5"/>
  <c r="F771" i="5"/>
  <c r="F747" i="5"/>
  <c r="F727" i="5"/>
  <c r="F707" i="5"/>
  <c r="F683" i="5"/>
  <c r="F599" i="5"/>
  <c r="F579" i="5"/>
  <c r="F539" i="5"/>
  <c r="F519" i="5"/>
  <c r="F499" i="5"/>
  <c r="F475" i="5"/>
  <c r="F455" i="5"/>
  <c r="F387" i="5"/>
  <c r="F363" i="5"/>
  <c r="F343" i="5"/>
  <c r="F323" i="5"/>
  <c r="F299" i="5"/>
  <c r="F279" i="5"/>
  <c r="F259" i="5"/>
  <c r="F235" i="5"/>
  <c r="F215" i="5"/>
  <c r="F3100" i="5"/>
  <c r="F3040" i="5"/>
  <c r="F2759" i="5"/>
  <c r="F1816" i="5"/>
  <c r="F2503" i="5"/>
  <c r="F2215" i="5"/>
  <c r="F2090" i="5"/>
  <c r="F2010" i="5"/>
  <c r="F1724" i="5"/>
  <c r="F1632" i="5"/>
  <c r="F1747" i="5"/>
  <c r="F1402" i="5"/>
  <c r="F1286" i="5"/>
  <c r="F1222" i="5"/>
  <c r="F4780" i="5"/>
  <c r="F1532" i="5"/>
  <c r="F1400" i="5"/>
  <c r="F1304" i="5"/>
  <c r="F1240" i="5"/>
  <c r="F1176" i="5"/>
  <c r="F1080" i="5"/>
  <c r="F1020" i="5"/>
  <c r="F956" i="5"/>
  <c r="F1711" i="5"/>
  <c r="F1599" i="5"/>
  <c r="F1612" i="5"/>
  <c r="F1423" i="5"/>
  <c r="F1295" i="5"/>
  <c r="F1247" i="5"/>
  <c r="F800" i="5"/>
  <c r="F756" i="5"/>
  <c r="F708" i="5"/>
  <c r="F592" i="5"/>
  <c r="F528" i="5"/>
  <c r="F484" i="5"/>
  <c r="F400" i="5"/>
  <c r="F1223" i="5"/>
  <c r="F1179" i="5"/>
  <c r="F1143" i="5"/>
  <c r="F1079" i="5"/>
  <c r="F1047" i="5"/>
  <c r="F1015" i="5"/>
  <c r="F983" i="5"/>
  <c r="F951" i="5"/>
  <c r="F4189" i="5"/>
  <c r="F328" i="5"/>
  <c r="F308" i="5"/>
  <c r="F284" i="5"/>
  <c r="F264" i="5"/>
  <c r="F244" i="5"/>
  <c r="F220" i="5"/>
  <c r="F200" i="5"/>
  <c r="F152" i="5"/>
  <c r="F132" i="5"/>
  <c r="F108" i="5"/>
  <c r="F36" i="5"/>
  <c r="F12" i="5"/>
  <c r="F807" i="5"/>
  <c r="F787" i="5"/>
  <c r="F3042" i="5"/>
  <c r="F743" i="5"/>
  <c r="F723" i="5"/>
  <c r="F699" i="5"/>
  <c r="F679" i="5"/>
  <c r="F615" i="5"/>
  <c r="F595" i="5"/>
  <c r="F571" i="5"/>
  <c r="F535" i="5"/>
  <c r="F515" i="5"/>
  <c r="F491" i="5"/>
  <c r="F471" i="5"/>
  <c r="F451" i="5"/>
  <c r="F379" i="5"/>
  <c r="F359" i="5"/>
  <c r="F339" i="5"/>
  <c r="F315" i="5"/>
  <c r="F295" i="5"/>
  <c r="F275" i="5"/>
  <c r="F251" i="5"/>
  <c r="F231" i="5"/>
  <c r="F2700" i="5"/>
  <c r="F1966" i="5"/>
  <c r="F1648" i="5"/>
  <c r="F1727" i="5"/>
  <c r="F1210" i="5"/>
  <c r="F1436" i="5"/>
  <c r="F1212" i="5"/>
  <c r="F1016" i="5"/>
  <c r="F1707" i="5"/>
  <c r="F1647" i="5"/>
  <c r="F1595" i="5"/>
  <c r="F1419" i="5"/>
  <c r="F1243" i="5"/>
  <c r="F480" i="5"/>
  <c r="F1131" i="5"/>
  <c r="F1035" i="5"/>
  <c r="F300" i="5"/>
  <c r="F236" i="5"/>
  <c r="F393" i="5"/>
  <c r="F68" i="5"/>
  <c r="F779" i="5"/>
  <c r="F695" i="5"/>
  <c r="F611" i="5"/>
  <c r="F507" i="5"/>
  <c r="F375" i="5"/>
  <c r="F291" i="5"/>
  <c r="F107" i="5"/>
  <c r="F27" i="5"/>
  <c r="F1074" i="5"/>
  <c r="F1058" i="5"/>
  <c r="F1038" i="5"/>
  <c r="F1018" i="5"/>
  <c r="F994" i="5"/>
  <c r="F974" i="5"/>
  <c r="F954" i="5"/>
  <c r="F818" i="5"/>
  <c r="F798" i="5"/>
  <c r="F778" i="5"/>
  <c r="F754" i="5"/>
  <c r="F734" i="5"/>
  <c r="F714" i="5"/>
  <c r="F690" i="5"/>
  <c r="F602" i="5"/>
  <c r="F578" i="5"/>
  <c r="F562" i="5"/>
  <c r="F546" i="5"/>
  <c r="F526" i="5"/>
  <c r="F510" i="5"/>
  <c r="F494" i="5"/>
  <c r="F478" i="5"/>
  <c r="F462" i="5"/>
  <c r="F398" i="5"/>
  <c r="F382" i="5"/>
  <c r="F366" i="5"/>
  <c r="F350" i="5"/>
  <c r="F334" i="5"/>
  <c r="F318" i="5"/>
  <c r="F302" i="5"/>
  <c r="F286" i="5"/>
  <c r="F270" i="5"/>
  <c r="F254" i="5"/>
  <c r="F238" i="5"/>
  <c r="F222" i="5"/>
  <c r="F206" i="5"/>
  <c r="F142" i="5"/>
  <c r="F126" i="5"/>
  <c r="F78" i="5"/>
  <c r="F62" i="5"/>
  <c r="F30" i="5"/>
  <c r="F14" i="5"/>
  <c r="F1085" i="5"/>
  <c r="F1069" i="5"/>
  <c r="F1049" i="5"/>
  <c r="F1033" i="5"/>
  <c r="F1017" i="5"/>
  <c r="F1001" i="5"/>
  <c r="F985" i="5"/>
  <c r="F969" i="5"/>
  <c r="F953" i="5"/>
  <c r="F809" i="5"/>
  <c r="F793" i="5"/>
  <c r="F777" i="5"/>
  <c r="F761" i="5"/>
  <c r="F4746" i="5"/>
  <c r="F729" i="5"/>
  <c r="F713" i="5"/>
  <c r="F697" i="5"/>
  <c r="F681" i="5"/>
  <c r="F617" i="5"/>
  <c r="F601" i="5"/>
  <c r="F585" i="5"/>
  <c r="F569" i="5"/>
  <c r="F537" i="5"/>
  <c r="F521" i="5"/>
  <c r="F505" i="5"/>
  <c r="F489" i="5"/>
  <c r="F473" i="5"/>
  <c r="F457" i="5"/>
  <c r="F886" i="5"/>
  <c r="F377" i="5"/>
  <c r="F361" i="5"/>
  <c r="F345" i="5"/>
  <c r="F329" i="5"/>
  <c r="F313" i="5"/>
  <c r="F281" i="5"/>
  <c r="F265" i="5"/>
  <c r="F249" i="5"/>
  <c r="F233" i="5"/>
  <c r="F217" i="5"/>
  <c r="F201" i="5"/>
  <c r="F137" i="5"/>
  <c r="F121" i="5"/>
  <c r="F105" i="5"/>
  <c r="F57" i="5"/>
  <c r="F25" i="5"/>
  <c r="F9" i="5"/>
  <c r="F3714" i="5"/>
  <c r="F3682" i="5"/>
  <c r="F2016" i="5"/>
  <c r="F1610" i="5"/>
  <c r="F1146" i="5"/>
  <c r="F1576" i="5"/>
  <c r="F1148" i="5"/>
  <c r="F952" i="5"/>
  <c r="F1547" i="5"/>
  <c r="F788" i="5"/>
  <c r="F384" i="5"/>
  <c r="F1003" i="5"/>
  <c r="F104" i="5"/>
  <c r="F28" i="5"/>
  <c r="F759" i="5"/>
  <c r="F587" i="5"/>
  <c r="F487" i="5"/>
  <c r="F355" i="5"/>
  <c r="F267" i="5"/>
  <c r="F131" i="5"/>
  <c r="F45" i="5"/>
  <c r="F23" i="5"/>
  <c r="F1090" i="5"/>
  <c r="F1070" i="5"/>
  <c r="F1054" i="5"/>
  <c r="F1034" i="5"/>
  <c r="F1010" i="5"/>
  <c r="F990" i="5"/>
  <c r="F970" i="5"/>
  <c r="F946" i="5"/>
  <c r="F814" i="5"/>
  <c r="F794" i="5"/>
  <c r="F770" i="5"/>
  <c r="F750" i="5"/>
  <c r="F730" i="5"/>
  <c r="F706" i="5"/>
  <c r="F686" i="5"/>
  <c r="F594" i="5"/>
  <c r="F574" i="5"/>
  <c r="F542" i="5"/>
  <c r="F522" i="5"/>
  <c r="F506" i="5"/>
  <c r="F490" i="5"/>
  <c r="F474" i="5"/>
  <c r="F458" i="5"/>
  <c r="F394" i="5"/>
  <c r="F378" i="5"/>
  <c r="F362" i="5"/>
  <c r="F346" i="5"/>
  <c r="F330" i="5"/>
  <c r="F314" i="5"/>
  <c r="F282" i="5"/>
  <c r="F266" i="5"/>
  <c r="F250" i="5"/>
  <c r="F234" i="5"/>
  <c r="F218" i="5"/>
  <c r="F202" i="5"/>
  <c r="F122" i="5"/>
  <c r="F106" i="5"/>
  <c r="F58" i="5"/>
  <c r="F26" i="5"/>
  <c r="F10" i="5"/>
  <c r="F1081" i="5"/>
  <c r="F1065" i="5"/>
  <c r="F1045" i="5"/>
  <c r="F1029" i="5"/>
  <c r="F1013" i="5"/>
  <c r="F997" i="5"/>
  <c r="F981" i="5"/>
  <c r="F965" i="5"/>
  <c r="F949" i="5"/>
  <c r="F821" i="5"/>
  <c r="F805" i="5"/>
  <c r="F789" i="5"/>
  <c r="F773" i="5"/>
  <c r="F757" i="5"/>
  <c r="F741" i="5"/>
  <c r="F725" i="5"/>
  <c r="F709" i="5"/>
  <c r="F693" i="5"/>
  <c r="F677" i="5"/>
  <c r="F613" i="5"/>
  <c r="F597" i="5"/>
  <c r="F581" i="5"/>
  <c r="F2698" i="5"/>
  <c r="F2170" i="5"/>
  <c r="F2184" i="5"/>
  <c r="F740" i="5"/>
  <c r="F576" i="5"/>
  <c r="F1211" i="5"/>
  <c r="F1067" i="5"/>
  <c r="F971" i="5"/>
  <c r="F356" i="5"/>
  <c r="F280" i="5"/>
  <c r="F8" i="5"/>
  <c r="F823" i="5"/>
  <c r="F739" i="5"/>
  <c r="F567" i="5"/>
  <c r="F467" i="5"/>
  <c r="F331" i="5"/>
  <c r="F247" i="5"/>
  <c r="F199" i="5"/>
  <c r="F151" i="5"/>
  <c r="F123" i="5"/>
  <c r="F83" i="5"/>
  <c r="F59" i="5"/>
  <c r="F11" i="5"/>
  <c r="F1086" i="5"/>
  <c r="F1066" i="5"/>
  <c r="F1050" i="5"/>
  <c r="F1026" i="5"/>
  <c r="F1006" i="5"/>
  <c r="F986" i="5"/>
  <c r="F962" i="5"/>
  <c r="F810" i="5"/>
  <c r="F786" i="5"/>
  <c r="F766" i="5"/>
  <c r="F746" i="5"/>
  <c r="F722" i="5"/>
  <c r="F702" i="5"/>
  <c r="F682" i="5"/>
  <c r="F610" i="5"/>
  <c r="F590" i="5"/>
  <c r="F570" i="5"/>
  <c r="F538" i="5"/>
  <c r="F518" i="5"/>
  <c r="F502" i="5"/>
  <c r="F486" i="5"/>
  <c r="F470" i="5"/>
  <c r="F454" i="5"/>
  <c r="F390" i="5"/>
  <c r="F374" i="5"/>
  <c r="F358" i="5"/>
  <c r="F342" i="5"/>
  <c r="F326" i="5"/>
  <c r="F310" i="5"/>
  <c r="F294" i="5"/>
  <c r="F278" i="5"/>
  <c r="F262" i="5"/>
  <c r="F246" i="5"/>
  <c r="F230" i="5"/>
  <c r="F198" i="5"/>
  <c r="F150" i="5"/>
  <c r="F134" i="5"/>
  <c r="F118" i="5"/>
  <c r="F54" i="5"/>
  <c r="F38" i="5"/>
  <c r="F22" i="5"/>
  <c r="F6" i="5"/>
  <c r="F1093" i="5"/>
  <c r="F1077" i="5"/>
  <c r="F1057" i="5"/>
  <c r="F1041" i="5"/>
  <c r="F1025" i="5"/>
  <c r="F1009" i="5"/>
  <c r="F993" i="5"/>
  <c r="F977" i="5"/>
  <c r="F961" i="5"/>
  <c r="F945" i="5"/>
  <c r="F817" i="5"/>
  <c r="F801" i="5"/>
  <c r="F785" i="5"/>
  <c r="F769" i="5"/>
  <c r="F753" i="5"/>
  <c r="F737" i="5"/>
  <c r="F17" i="5"/>
  <c r="F37" i="5"/>
  <c r="F109" i="5"/>
  <c r="F129" i="5"/>
  <c r="F197" i="5"/>
  <c r="F221" i="5"/>
  <c r="F241" i="5"/>
  <c r="F261" i="5"/>
  <c r="F285" i="5"/>
  <c r="F301" i="5"/>
  <c r="F321" i="5"/>
  <c r="F341" i="5"/>
  <c r="F365" i="5"/>
  <c r="F385" i="5"/>
  <c r="F453" i="5"/>
  <c r="F477" i="5"/>
  <c r="F497" i="5"/>
  <c r="F517" i="5"/>
  <c r="F541" i="5"/>
  <c r="F577" i="5"/>
  <c r="F609" i="5"/>
  <c r="F689" i="5"/>
  <c r="F721" i="5"/>
  <c r="F781" i="5"/>
  <c r="F1005" i="5"/>
  <c r="F1073" i="5"/>
  <c r="F18" i="5"/>
  <c r="F82" i="5"/>
  <c r="F130" i="5"/>
  <c r="F226" i="5"/>
  <c r="F290" i="5"/>
  <c r="F338" i="5"/>
  <c r="F402" i="5"/>
  <c r="F514" i="5"/>
  <c r="F718" i="5"/>
  <c r="F802" i="5"/>
  <c r="F978" i="5"/>
  <c r="F35" i="5"/>
  <c r="F119" i="5"/>
  <c r="F227" i="5"/>
  <c r="F803" i="5"/>
  <c r="F1791" i="5"/>
  <c r="F1596" i="5"/>
  <c r="F501" i="5"/>
  <c r="F525" i="5"/>
  <c r="F545" i="5"/>
  <c r="F561" i="5"/>
  <c r="F589" i="5"/>
  <c r="F701" i="5"/>
  <c r="F733" i="5"/>
  <c r="F797" i="5"/>
  <c r="F957" i="5"/>
  <c r="F1021" i="5"/>
  <c r="F1089" i="5"/>
  <c r="F34" i="5"/>
  <c r="F66" i="5"/>
  <c r="F194" i="5"/>
  <c r="F242" i="5"/>
  <c r="F354" i="5"/>
  <c r="F466" i="5"/>
  <c r="F530" i="5"/>
  <c r="F738" i="5"/>
  <c r="F1002" i="5"/>
  <c r="F1082" i="5"/>
  <c r="F195" i="5"/>
  <c r="F311" i="5"/>
  <c r="F260" i="5"/>
  <c r="F1175" i="5"/>
  <c r="F704" i="5"/>
  <c r="F1455" i="5"/>
  <c r="F4611" i="5"/>
  <c r="F1274" i="5"/>
  <c r="F2179" i="5"/>
  <c r="F4664" i="5"/>
  <c r="F4642" i="5"/>
  <c r="F3916" i="5"/>
  <c r="F3584" i="5"/>
  <c r="F3967" i="5"/>
  <c r="F3695" i="5"/>
  <c r="F3507" i="5"/>
  <c r="F4090" i="5"/>
  <c r="F3974" i="5"/>
  <c r="F3862" i="5"/>
  <c r="F3642" i="5"/>
  <c r="F3546" i="5"/>
  <c r="F3462" i="5"/>
  <c r="F3374" i="5"/>
  <c r="F3162" i="5"/>
  <c r="F3118" i="5"/>
  <c r="F3858" i="5"/>
  <c r="F2934" i="5"/>
  <c r="F3316" i="5"/>
  <c r="F3280" i="5"/>
  <c r="F3200" i="5"/>
  <c r="F3164" i="5"/>
  <c r="F3024" i="5"/>
  <c r="F2940" i="5"/>
  <c r="F2852" i="5"/>
  <c r="F2768" i="5"/>
  <c r="F2684" i="5"/>
  <c r="F2596" i="5"/>
  <c r="F3315" i="5"/>
  <c r="F3271" i="5"/>
  <c r="F3235" i="5"/>
  <c r="F3119" i="5"/>
  <c r="F2999" i="5"/>
  <c r="F2915" i="5"/>
  <c r="F2831" i="5"/>
  <c r="F2743" i="5"/>
  <c r="F2667" i="5"/>
  <c r="F2814" i="5"/>
  <c r="F2750" i="5"/>
  <c r="F2686" i="5"/>
  <c r="F2622" i="5"/>
  <c r="F2558" i="5"/>
  <c r="F2494" i="5"/>
  <c r="F2222" i="5"/>
  <c r="F2158" i="5"/>
  <c r="F2216" i="5"/>
  <c r="F2152" i="5"/>
  <c r="F2096" i="5"/>
  <c r="F2024" i="5"/>
  <c r="F1980" i="5"/>
  <c r="F1936" i="5"/>
  <c r="F2607" i="5"/>
  <c r="F3498" i="5"/>
  <c r="F2523" i="5"/>
  <c r="F2199" i="5"/>
  <c r="F2167" i="5"/>
  <c r="F2135" i="5"/>
  <c r="F2103" i="5"/>
  <c r="F2071" i="5"/>
  <c r="F2051" i="5"/>
  <c r="F2019" i="5"/>
  <c r="F2106" i="5"/>
  <c r="F2074" i="5"/>
  <c r="F2046" i="5"/>
  <c r="F2014" i="5"/>
  <c r="F1982" i="5"/>
  <c r="F1950" i="5"/>
  <c r="F1918" i="5"/>
  <c r="F1818" i="5"/>
  <c r="F1774" i="5"/>
  <c r="F1742" i="5"/>
  <c r="F1710" i="5"/>
  <c r="F1646" i="5"/>
  <c r="F1626" i="5"/>
  <c r="F1594" i="5"/>
  <c r="F1562" i="5"/>
  <c r="F1530" i="5"/>
  <c r="F1450" i="5"/>
  <c r="F1792" i="5"/>
  <c r="F1760" i="5"/>
  <c r="F1728" i="5"/>
  <c r="F1664" i="5"/>
  <c r="F1616" i="5"/>
  <c r="F1584" i="5"/>
  <c r="F1971" i="5"/>
  <c r="F1939" i="5"/>
  <c r="F5050" i="5"/>
  <c r="F3420" i="5"/>
  <c r="F4095" i="5"/>
  <c r="F3491" i="5"/>
  <c r="F4082" i="5"/>
  <c r="F3970" i="5"/>
  <c r="F3622" i="5"/>
  <c r="F3530" i="5"/>
  <c r="F3446" i="5"/>
  <c r="F3358" i="5"/>
  <c r="F3198" i="5"/>
  <c r="F3082" i="5"/>
  <c r="F2982" i="5"/>
  <c r="F2894" i="5"/>
  <c r="F3196" i="5"/>
  <c r="F3156" i="5"/>
  <c r="F2996" i="5"/>
  <c r="F2912" i="5"/>
  <c r="F2828" i="5"/>
  <c r="F2740" i="5"/>
  <c r="F2656" i="5"/>
  <c r="F2572" i="5"/>
  <c r="F3207" i="5"/>
  <c r="F3155" i="5"/>
  <c r="F5412" i="5"/>
  <c r="F3103" i="5"/>
  <c r="F2975" i="5"/>
  <c r="F2887" i="5"/>
  <c r="F2803" i="5"/>
  <c r="F2719" i="5"/>
  <c r="F2647" i="5"/>
  <c r="F2794" i="5"/>
  <c r="F2730" i="5"/>
  <c r="F2666" i="5"/>
  <c r="F2602" i="5"/>
  <c r="F2538" i="5"/>
  <c r="F5391" i="5"/>
  <c r="F5039" i="5"/>
  <c r="F4551" i="5"/>
  <c r="F4071" i="5"/>
  <c r="F3619" i="5"/>
  <c r="F3383" i="5"/>
  <c r="F4146" i="5"/>
  <c r="F3133" i="5"/>
  <c r="F3922" i="5"/>
  <c r="F3590" i="5"/>
  <c r="F3502" i="5"/>
  <c r="F3418" i="5"/>
  <c r="F3334" i="5"/>
  <c r="F3242" i="5"/>
  <c r="F3078" i="5"/>
  <c r="F2974" i="5"/>
  <c r="F2890" i="5"/>
  <c r="F3244" i="5"/>
  <c r="F3104" i="5"/>
  <c r="F2980" i="5"/>
  <c r="F2896" i="5"/>
  <c r="F2812" i="5"/>
  <c r="F2724" i="5"/>
  <c r="F2640" i="5"/>
  <c r="F2556" i="5"/>
  <c r="F3191" i="5"/>
  <c r="F1566" i="5"/>
  <c r="F3135" i="5"/>
  <c r="F3075" i="5"/>
  <c r="F3043" i="5"/>
  <c r="F2959" i="5"/>
  <c r="F2871" i="5"/>
  <c r="F2787" i="5"/>
  <c r="F2703" i="5"/>
  <c r="F2846" i="5"/>
  <c r="F2782" i="5"/>
  <c r="F2718" i="5"/>
  <c r="F2654" i="5"/>
  <c r="F2590" i="5"/>
  <c r="F2526" i="5"/>
  <c r="F2190" i="5"/>
  <c r="F2126" i="5"/>
  <c r="F3910" i="5"/>
  <c r="F3574" i="5"/>
  <c r="F3126" i="5"/>
  <c r="F3236" i="5"/>
  <c r="F2113" i="5"/>
  <c r="F2612" i="5"/>
  <c r="F3015" i="5"/>
  <c r="F2679" i="5"/>
  <c r="F2634" i="5"/>
  <c r="F2138" i="5"/>
  <c r="F2156" i="5"/>
  <c r="F2080" i="5"/>
  <c r="F2060" i="5"/>
  <c r="F2000" i="5"/>
  <c r="F1952" i="5"/>
  <c r="F2591" i="5"/>
  <c r="F2543" i="5"/>
  <c r="F2211" i="5"/>
  <c r="F2163" i="5"/>
  <c r="F2119" i="5"/>
  <c r="F2083" i="5"/>
  <c r="F2039" i="5"/>
  <c r="F2003" i="5"/>
  <c r="F2078" i="5"/>
  <c r="F2042" i="5"/>
  <c r="F1998" i="5"/>
  <c r="F1962" i="5"/>
  <c r="F1790" i="5"/>
  <c r="F1754" i="5"/>
  <c r="F1706" i="5"/>
  <c r="F1598" i="5"/>
  <c r="F1550" i="5"/>
  <c r="F745" i="5"/>
  <c r="F1756" i="5"/>
  <c r="F1712" i="5"/>
  <c r="F1644" i="5"/>
  <c r="F1628" i="5"/>
  <c r="F1999" i="5"/>
  <c r="F1955" i="5"/>
  <c r="F1919" i="5"/>
  <c r="F3971" i="5"/>
  <c r="F3486" i="5"/>
  <c r="F3022" i="5"/>
  <c r="F2868" i="5"/>
  <c r="F2528" i="5"/>
  <c r="F2931" i="5"/>
  <c r="F2826" i="5"/>
  <c r="F2570" i="5"/>
  <c r="F2504" i="5"/>
  <c r="F2220" i="5"/>
  <c r="F2124" i="5"/>
  <c r="F2076" i="5"/>
  <c r="F2044" i="5"/>
  <c r="F1996" i="5"/>
  <c r="F2635" i="5"/>
  <c r="F2587" i="5"/>
  <c r="F2527" i="5"/>
  <c r="F2195" i="5"/>
  <c r="F2151" i="5"/>
  <c r="F2115" i="5"/>
  <c r="F2035" i="5"/>
  <c r="F2110" i="5"/>
  <c r="F2030" i="5"/>
  <c r="F1994" i="5"/>
  <c r="F1946" i="5"/>
  <c r="F1786" i="5"/>
  <c r="F1738" i="5"/>
  <c r="F1662" i="5"/>
  <c r="F1630" i="5"/>
  <c r="F1582" i="5"/>
  <c r="F1546" i="5"/>
  <c r="F1454" i="5"/>
  <c r="F1788" i="5"/>
  <c r="F1744" i="5"/>
  <c r="F1708" i="5"/>
  <c r="F1158" i="5"/>
  <c r="F2766" i="5"/>
  <c r="F1951" i="5"/>
  <c r="F1775" i="5"/>
  <c r="F1743" i="5"/>
  <c r="F1430" i="5"/>
  <c r="F1398" i="5"/>
  <c r="F1302" i="5"/>
  <c r="F1270" i="5"/>
  <c r="F1238" i="5"/>
  <c r="F1206" i="5"/>
  <c r="F1174" i="5"/>
  <c r="F1142" i="5"/>
  <c r="F1560" i="5"/>
  <c r="F1528" i="5"/>
  <c r="F1448" i="5"/>
  <c r="F1420" i="5"/>
  <c r="F1292" i="5"/>
  <c r="F1260" i="5"/>
  <c r="F1228" i="5"/>
  <c r="F1196" i="5"/>
  <c r="F1164" i="5"/>
  <c r="F1132" i="5"/>
  <c r="F1068" i="5"/>
  <c r="F1036" i="5"/>
  <c r="F1004" i="5"/>
  <c r="F972" i="5"/>
  <c r="F1663" i="5"/>
  <c r="F1615" i="5"/>
  <c r="F1583" i="5"/>
  <c r="F1551" i="5"/>
  <c r="F1519" i="5"/>
  <c r="F1439" i="5"/>
  <c r="F1407" i="5"/>
  <c r="F1291" i="5"/>
  <c r="F1259" i="5"/>
  <c r="F816" i="5"/>
  <c r="F784" i="5"/>
  <c r="F752" i="5"/>
  <c r="F720" i="5"/>
  <c r="F688" i="5"/>
  <c r="F612" i="5"/>
  <c r="F580" i="5"/>
  <c r="F532" i="5"/>
  <c r="F500" i="5"/>
  <c r="F468" i="5"/>
  <c r="F388" i="5"/>
  <c r="F1227" i="5"/>
  <c r="F1195" i="5"/>
  <c r="F1163" i="5"/>
  <c r="F3599" i="5"/>
  <c r="F4138" i="5"/>
  <c r="F3402" i="5"/>
  <c r="F3238" i="5"/>
  <c r="F2938" i="5"/>
  <c r="F3284" i="5"/>
  <c r="F2784" i="5"/>
  <c r="F2847" i="5"/>
  <c r="F2762" i="5"/>
  <c r="F2506" i="5"/>
  <c r="F2202" i="5"/>
  <c r="F2188" i="5"/>
  <c r="F2120" i="5"/>
  <c r="F2040" i="5"/>
  <c r="F1976" i="5"/>
  <c r="F1820" i="5"/>
  <c r="F2631" i="5"/>
  <c r="F2571" i="5"/>
  <c r="F2507" i="5"/>
  <c r="F2183" i="5"/>
  <c r="F2147" i="5"/>
  <c r="F2099" i="5"/>
  <c r="F2023" i="5"/>
  <c r="F2094" i="5"/>
  <c r="F2026" i="5"/>
  <c r="F1978" i="5"/>
  <c r="F1934" i="5"/>
  <c r="F1822" i="5"/>
  <c r="F1770" i="5"/>
  <c r="F1726" i="5"/>
  <c r="F1694" i="5"/>
  <c r="F1658" i="5"/>
  <c r="F1614" i="5"/>
  <c r="F1578" i="5"/>
  <c r="F1534" i="5"/>
  <c r="F1776" i="5"/>
  <c r="F1740" i="5"/>
  <c r="F1660" i="5"/>
  <c r="F1600" i="5"/>
  <c r="F1983" i="5"/>
  <c r="F1019" i="5"/>
  <c r="F1795" i="5"/>
  <c r="F1763" i="5"/>
  <c r="F1731" i="5"/>
  <c r="F1418" i="5"/>
  <c r="F4582" i="5"/>
  <c r="F1258" i="5"/>
  <c r="F1226" i="5"/>
  <c r="F1194" i="5"/>
  <c r="F1162" i="5"/>
  <c r="F1130" i="5"/>
  <c r="F1580" i="5"/>
  <c r="F1548" i="5"/>
  <c r="F1416" i="5"/>
  <c r="F1288" i="5"/>
  <c r="F1256" i="5"/>
  <c r="F1224" i="5"/>
  <c r="F1192" i="5"/>
  <c r="F1160" i="5"/>
  <c r="F1128" i="5"/>
  <c r="F1032" i="5"/>
  <c r="F1000" i="5"/>
  <c r="F968" i="5"/>
  <c r="F1695" i="5"/>
  <c r="F1659" i="5"/>
  <c r="F4868" i="5"/>
  <c r="F5247" i="5"/>
  <c r="F5011" i="5"/>
  <c r="F4927" i="5"/>
  <c r="F4691" i="5"/>
  <c r="F5201" i="5"/>
  <c r="F5262" i="5"/>
  <c r="F5347" i="5"/>
  <c r="F5150" i="5"/>
  <c r="F5034" i="5"/>
  <c r="F4986" i="5"/>
  <c r="F4922" i="5"/>
  <c r="F4862" i="5"/>
  <c r="F4726" i="5"/>
  <c r="F5208" i="5"/>
  <c r="F4622" i="5"/>
  <c r="F4554" i="5"/>
  <c r="F4494" i="5"/>
  <c r="F4446" i="5"/>
  <c r="F5402" i="5"/>
  <c r="F5167" i="5"/>
  <c r="F4995" i="5"/>
  <c r="F4883" i="5"/>
  <c r="F4687" i="5"/>
  <c r="F4583" i="5"/>
  <c r="F5246" i="5"/>
  <c r="F5198" i="5"/>
  <c r="F5030" i="5"/>
  <c r="F4966" i="5"/>
  <c r="F4946" i="5"/>
  <c r="F5207" i="5"/>
  <c r="F4662" i="5"/>
  <c r="F4594" i="5"/>
  <c r="F4538" i="5"/>
  <c r="F4490" i="5"/>
  <c r="F4426" i="5"/>
  <c r="F4064" i="5"/>
  <c r="F4028" i="5"/>
  <c r="F3980" i="5"/>
  <c r="F3936" i="5"/>
  <c r="F3900" i="5"/>
  <c r="F3680" i="5"/>
  <c r="F3644" i="5"/>
  <c r="F3596" i="5"/>
  <c r="F3552" i="5"/>
  <c r="F3516" i="5"/>
  <c r="F3468" i="5"/>
  <c r="F4011" i="5"/>
  <c r="F3388" i="5"/>
  <c r="F3340" i="5"/>
  <c r="F4547" i="5"/>
  <c r="F4515" i="5"/>
  <c r="F4483" i="5"/>
  <c r="F4451" i="5"/>
  <c r="F4419" i="5"/>
  <c r="F4211" i="5"/>
  <c r="F4183" i="5"/>
  <c r="F4163" i="5"/>
  <c r="F4143" i="5"/>
  <c r="F4123" i="5"/>
  <c r="F4107" i="5"/>
  <c r="F4091" i="5"/>
  <c r="F4075" i="5"/>
  <c r="F4059" i="5"/>
  <c r="F4043" i="5"/>
  <c r="F2148" i="5"/>
  <c r="F4234" i="5"/>
  <c r="F3995" i="5"/>
  <c r="F3979" i="5"/>
  <c r="F3963" i="5"/>
  <c r="F3947" i="5"/>
  <c r="F3931" i="5"/>
  <c r="F3915" i="5"/>
  <c r="F3899" i="5"/>
  <c r="F3883" i="5"/>
  <c r="F3867" i="5"/>
  <c r="F3723" i="5"/>
  <c r="F3675" i="5"/>
  <c r="F3659" i="5"/>
  <c r="F3643" i="5"/>
  <c r="F3627" i="5"/>
  <c r="F3611" i="5"/>
  <c r="F3595" i="5"/>
  <c r="F3579" i="5"/>
  <c r="F3563" i="5"/>
  <c r="F3547" i="5"/>
  <c r="F3531" i="5"/>
  <c r="F3515" i="5"/>
  <c r="F3499" i="5"/>
  <c r="F3483" i="5"/>
  <c r="F3467" i="5"/>
  <c r="F3451" i="5"/>
  <c r="F3435" i="5"/>
  <c r="F3419" i="5"/>
  <c r="F3403" i="5"/>
  <c r="F3387" i="5"/>
  <c r="F3371" i="5"/>
  <c r="F3355" i="5"/>
  <c r="F3339" i="5"/>
  <c r="F3323" i="5"/>
  <c r="F4210" i="5"/>
  <c r="F4186" i="5"/>
  <c r="F4170" i="5"/>
  <c r="F4154" i="5"/>
  <c r="F4552" i="5"/>
  <c r="F4180" i="5"/>
  <c r="F4963" i="5"/>
  <c r="F4643" i="5"/>
  <c r="F5242" i="5"/>
  <c r="F4990" i="5"/>
  <c r="F4878" i="5"/>
  <c r="F4706" i="5"/>
  <c r="F4578" i="5"/>
  <c r="F4466" i="5"/>
  <c r="F4076" i="5"/>
  <c r="F4012" i="5"/>
  <c r="F3964" i="5"/>
  <c r="F4112" i="5"/>
  <c r="F3676" i="5"/>
  <c r="F3616" i="5"/>
  <c r="F3564" i="5"/>
  <c r="F3500" i="5"/>
  <c r="F3452" i="5"/>
  <c r="F3392" i="5"/>
  <c r="F3328" i="5"/>
  <c r="F4531" i="5"/>
  <c r="F4513" i="5"/>
  <c r="F4439" i="5"/>
  <c r="F4403" i="5"/>
  <c r="F4191" i="5"/>
  <c r="F4159" i="5"/>
  <c r="F4131" i="5"/>
  <c r="F4111" i="5"/>
  <c r="F4087" i="5"/>
  <c r="F4067" i="5"/>
  <c r="F4047" i="5"/>
  <c r="F4023" i="5"/>
  <c r="F4003" i="5"/>
  <c r="F3983" i="5"/>
  <c r="F3959" i="5"/>
  <c r="F3939" i="5"/>
  <c r="F3919" i="5"/>
  <c r="F3895" i="5"/>
  <c r="F3875" i="5"/>
  <c r="F3671" i="5"/>
  <c r="F3651" i="5"/>
  <c r="F3631" i="5"/>
  <c r="F3607" i="5"/>
  <c r="F3587" i="5"/>
  <c r="F3567" i="5"/>
  <c r="F3543" i="5"/>
  <c r="F3523" i="5"/>
  <c r="F3503" i="5"/>
  <c r="F3479" i="5"/>
  <c r="F3459" i="5"/>
  <c r="F3439" i="5"/>
  <c r="F3415" i="5"/>
  <c r="F3395" i="5"/>
  <c r="F3375" i="5"/>
  <c r="F3351" i="5"/>
  <c r="F3331" i="5"/>
  <c r="F4214" i="5"/>
  <c r="F4182" i="5"/>
  <c r="F4162" i="5"/>
  <c r="F4142" i="5"/>
  <c r="F4126" i="5"/>
  <c r="F4110" i="5"/>
  <c r="F4094" i="5"/>
  <c r="F4078" i="5"/>
  <c r="F4062" i="5"/>
  <c r="F4046" i="5"/>
  <c r="F4030" i="5"/>
  <c r="F4014" i="5"/>
  <c r="F3998" i="5"/>
  <c r="F3982" i="5"/>
  <c r="F3966" i="5"/>
  <c r="F3950" i="5"/>
  <c r="F3934" i="5"/>
  <c r="F3918" i="5"/>
  <c r="F3902" i="5"/>
  <c r="F3886" i="5"/>
  <c r="F3870" i="5"/>
  <c r="F3710" i="5"/>
  <c r="F3678" i="5"/>
  <c r="F3662" i="5"/>
  <c r="F3646" i="5"/>
  <c r="F3630" i="5"/>
  <c r="F3614" i="5"/>
  <c r="F3598" i="5"/>
  <c r="F4476" i="5"/>
  <c r="F4108" i="5"/>
  <c r="F4931" i="5"/>
  <c r="F4619" i="5"/>
  <c r="F5218" i="5"/>
  <c r="F5102" i="5"/>
  <c r="F4950" i="5"/>
  <c r="F4686" i="5"/>
  <c r="F4574" i="5"/>
  <c r="F4450" i="5"/>
  <c r="F4060" i="5"/>
  <c r="F4000" i="5"/>
  <c r="F3948" i="5"/>
  <c r="F3884" i="5"/>
  <c r="F3712" i="5"/>
  <c r="F3660" i="5"/>
  <c r="F3612" i="5"/>
  <c r="F3548" i="5"/>
  <c r="F3488" i="5"/>
  <c r="F3436" i="5"/>
  <c r="F3372" i="5"/>
  <c r="F3324" i="5"/>
  <c r="F4519" i="5"/>
  <c r="F4471" i="5"/>
  <c r="F4435" i="5"/>
  <c r="F4391" i="5"/>
  <c r="F4215" i="5"/>
  <c r="F4179" i="5"/>
  <c r="F4151" i="5"/>
  <c r="F4127" i="5"/>
  <c r="F4103" i="5"/>
  <c r="F4083" i="5"/>
  <c r="F4063" i="5"/>
  <c r="F4039" i="5"/>
  <c r="F4019" i="5"/>
  <c r="F3999" i="5"/>
  <c r="F3975" i="5"/>
  <c r="F3955" i="5"/>
  <c r="F3935" i="5"/>
  <c r="F3911" i="5"/>
  <c r="F3891" i="5"/>
  <c r="F3871" i="5"/>
  <c r="F3719" i="5"/>
  <c r="F3703" i="5"/>
  <c r="F3687" i="5"/>
  <c r="F3667" i="5"/>
  <c r="F3647" i="5"/>
  <c r="F3623" i="5"/>
  <c r="F3603" i="5"/>
  <c r="F3583" i="5"/>
  <c r="F3559" i="5"/>
  <c r="F3539" i="5"/>
  <c r="F3519" i="5"/>
  <c r="F3495" i="5"/>
  <c r="F3475" i="5"/>
  <c r="F3455" i="5"/>
  <c r="F3431" i="5"/>
  <c r="F3411" i="5"/>
  <c r="F3391" i="5"/>
  <c r="F3367" i="5"/>
  <c r="F3347" i="5"/>
  <c r="F3327" i="5"/>
  <c r="F5178" i="5"/>
  <c r="F5006" i="5"/>
  <c r="F4834" i="5"/>
  <c r="F4530" i="5"/>
  <c r="F4044" i="5"/>
  <c r="F3932" i="5"/>
  <c r="F3628" i="5"/>
  <c r="F3520" i="5"/>
  <c r="F3404" i="5"/>
  <c r="F4535" i="5"/>
  <c r="F4455" i="5"/>
  <c r="F4335" i="5"/>
  <c r="F4119" i="5"/>
  <c r="F4079" i="5"/>
  <c r="F4035" i="5"/>
  <c r="F3991" i="5"/>
  <c r="F3951" i="5"/>
  <c r="F3907" i="5"/>
  <c r="F3863" i="5"/>
  <c r="F3711" i="5"/>
  <c r="F3655" i="5"/>
  <c r="F3615" i="5"/>
  <c r="F3571" i="5"/>
  <c r="F3527" i="5"/>
  <c r="F3487" i="5"/>
  <c r="F3443" i="5"/>
  <c r="F3399" i="5"/>
  <c r="F3359" i="5"/>
  <c r="F4218" i="5"/>
  <c r="F4178" i="5"/>
  <c r="F4150" i="5"/>
  <c r="F4130" i="5"/>
  <c r="F4106" i="5"/>
  <c r="F4086" i="5"/>
  <c r="F4066" i="5"/>
  <c r="F4042" i="5"/>
  <c r="F4022" i="5"/>
  <c r="F4002" i="5"/>
  <c r="F3978" i="5"/>
  <c r="F3958" i="5"/>
  <c r="F3938" i="5"/>
  <c r="F3914" i="5"/>
  <c r="F3894" i="5"/>
  <c r="F3874" i="5"/>
  <c r="F3670" i="5"/>
  <c r="F3650" i="5"/>
  <c r="F3626" i="5"/>
  <c r="F3606" i="5"/>
  <c r="F3586" i="5"/>
  <c r="F3570" i="5"/>
  <c r="F3554" i="5"/>
  <c r="F3538" i="5"/>
  <c r="F3522" i="5"/>
  <c r="F3506" i="5"/>
  <c r="F3490" i="5"/>
  <c r="F3474" i="5"/>
  <c r="F3458" i="5"/>
  <c r="F3442" i="5"/>
  <c r="F3426" i="5"/>
  <c r="F3410" i="5"/>
  <c r="F3394" i="5"/>
  <c r="F3378" i="5"/>
  <c r="F3362" i="5"/>
  <c r="F1935" i="5"/>
  <c r="F3330" i="5"/>
  <c r="F3314" i="5"/>
  <c r="F3282" i="5"/>
  <c r="F3250" i="5"/>
  <c r="F3234" i="5"/>
  <c r="F3218" i="5"/>
  <c r="F3202" i="5"/>
  <c r="F3154" i="5"/>
  <c r="F3138" i="5"/>
  <c r="F3122" i="5"/>
  <c r="F3018" i="5"/>
  <c r="F3090" i="5"/>
  <c r="F3074" i="5"/>
  <c r="F1172" i="5"/>
  <c r="F3026" i="5"/>
  <c r="F3010" i="5"/>
  <c r="F2994" i="5"/>
  <c r="F2978" i="5"/>
  <c r="F2962" i="5"/>
  <c r="F2946" i="5"/>
  <c r="F2930" i="5"/>
  <c r="F2914" i="5"/>
  <c r="F2898" i="5"/>
  <c r="F2882" i="5"/>
  <c r="F2866" i="5"/>
  <c r="F3320" i="5"/>
  <c r="F3288" i="5"/>
  <c r="F3272" i="5"/>
  <c r="F3256" i="5"/>
  <c r="F3240" i="5"/>
  <c r="F3224" i="5"/>
  <c r="F3208" i="5"/>
  <c r="F3192" i="5"/>
  <c r="F3160" i="5"/>
  <c r="F3128" i="5"/>
  <c r="F3112" i="5"/>
  <c r="F3096" i="5"/>
  <c r="F3080" i="5"/>
  <c r="F3048" i="5"/>
  <c r="F3032" i="5"/>
  <c r="F3016" i="5"/>
  <c r="F3000" i="5"/>
  <c r="F2984" i="5"/>
  <c r="F2968" i="5"/>
  <c r="F2952" i="5"/>
  <c r="F2936" i="5"/>
  <c r="F2920" i="5"/>
  <c r="F2904" i="5"/>
  <c r="F2888" i="5"/>
  <c r="F2872" i="5"/>
  <c r="F2856" i="5"/>
  <c r="F2840" i="5"/>
  <c r="F2824" i="5"/>
  <c r="F2808" i="5"/>
  <c r="F2792" i="5"/>
  <c r="F2776" i="5"/>
  <c r="F2760" i="5"/>
  <c r="F2744" i="5"/>
  <c r="F2728" i="5"/>
  <c r="F2712" i="5"/>
  <c r="F2696" i="5"/>
  <c r="F2680" i="5"/>
  <c r="F2664" i="5"/>
  <c r="F2648" i="5"/>
  <c r="F2632" i="5"/>
  <c r="F2616" i="5"/>
  <c r="F2600" i="5"/>
  <c r="F2584" i="5"/>
  <c r="F2568" i="5"/>
  <c r="F2552" i="5"/>
  <c r="F2536" i="5"/>
  <c r="F2520" i="5"/>
  <c r="F3291" i="5"/>
  <c r="F3275" i="5"/>
  <c r="F3259" i="5"/>
  <c r="F3243" i="5"/>
  <c r="F3227" i="5"/>
  <c r="F3211" i="5"/>
  <c r="F3195" i="5"/>
  <c r="F3163" i="5"/>
  <c r="F3115" i="5"/>
  <c r="F3099" i="5"/>
  <c r="F3083" i="5"/>
  <c r="F3051" i="5"/>
  <c r="F3035" i="5"/>
  <c r="F3019" i="5"/>
  <c r="F3003" i="5"/>
  <c r="F2987" i="5"/>
  <c r="F2971" i="5"/>
  <c r="F2955" i="5"/>
  <c r="F2939" i="5"/>
  <c r="F2923" i="5"/>
  <c r="F2907" i="5"/>
  <c r="F2891" i="5"/>
  <c r="F2875" i="5"/>
  <c r="F2859" i="5"/>
  <c r="F2843" i="5"/>
  <c r="F2827" i="5"/>
  <c r="F1987" i="5"/>
  <c r="F2795" i="5"/>
  <c r="F2779" i="5"/>
  <c r="F2763" i="5"/>
  <c r="F2747" i="5"/>
  <c r="F2731" i="5"/>
  <c r="F2715" i="5"/>
  <c r="F2699" i="5"/>
  <c r="F5158" i="5"/>
  <c r="F4902" i="5"/>
  <c r="F4626" i="5"/>
  <c r="F4032" i="5"/>
  <c r="F3872" i="5"/>
  <c r="F3532" i="5"/>
  <c r="F3360" i="5"/>
  <c r="F4499" i="5"/>
  <c r="F4115" i="5"/>
  <c r="F4055" i="5"/>
  <c r="F4007" i="5"/>
  <c r="F3943" i="5"/>
  <c r="F3887" i="5"/>
  <c r="F3715" i="5"/>
  <c r="F3639" i="5"/>
  <c r="F3591" i="5"/>
  <c r="F3535" i="5"/>
  <c r="F3471" i="5"/>
  <c r="F3423" i="5"/>
  <c r="F3363" i="5"/>
  <c r="F4166" i="5"/>
  <c r="F4134" i="5"/>
  <c r="F4102" i="5"/>
  <c r="F4074" i="5"/>
  <c r="F4050" i="5"/>
  <c r="F4018" i="5"/>
  <c r="F3990" i="5"/>
  <c r="F3962" i="5"/>
  <c r="F3930" i="5"/>
  <c r="F3906" i="5"/>
  <c r="F3878" i="5"/>
  <c r="F3666" i="5"/>
  <c r="F3638" i="5"/>
  <c r="F3610" i="5"/>
  <c r="F3582" i="5"/>
  <c r="F3562" i="5"/>
  <c r="F3542" i="5"/>
  <c r="F3518" i="5"/>
  <c r="F4034" i="5"/>
  <c r="F3478" i="5"/>
  <c r="F4027" i="5"/>
  <c r="F3434" i="5"/>
  <c r="F3414" i="5"/>
  <c r="F3390" i="5"/>
  <c r="F3370" i="5"/>
  <c r="F3350" i="5"/>
  <c r="F3326" i="5"/>
  <c r="F3290" i="5"/>
  <c r="F3270" i="5"/>
  <c r="F3254" i="5"/>
  <c r="F3230" i="5"/>
  <c r="F3190" i="5"/>
  <c r="F3158" i="5"/>
  <c r="F3913" i="5"/>
  <c r="F3114" i="5"/>
  <c r="F3094" i="5"/>
  <c r="F3054" i="5"/>
  <c r="F3034" i="5"/>
  <c r="F3014" i="5"/>
  <c r="F2990" i="5"/>
  <c r="F2970" i="5"/>
  <c r="F2950" i="5"/>
  <c r="F2926" i="5"/>
  <c r="F2906" i="5"/>
  <c r="F2886" i="5"/>
  <c r="F2862" i="5"/>
  <c r="F3312" i="5"/>
  <c r="F3296" i="5"/>
  <c r="F3276" i="5"/>
  <c r="F3252" i="5"/>
  <c r="F3232" i="5"/>
  <c r="F3212" i="5"/>
  <c r="F3152" i="5"/>
  <c r="F3136" i="5"/>
  <c r="F3116" i="5"/>
  <c r="F3092" i="5"/>
  <c r="F3072" i="5"/>
  <c r="F3056" i="5"/>
  <c r="F3036" i="5"/>
  <c r="F3012" i="5"/>
  <c r="F2992" i="5"/>
  <c r="F2972" i="5"/>
  <c r="F2948" i="5"/>
  <c r="F2928" i="5"/>
  <c r="F2908" i="5"/>
  <c r="F2884" i="5"/>
  <c r="F2864" i="5"/>
  <c r="F2844" i="5"/>
  <c r="F2820" i="5"/>
  <c r="F2800" i="5"/>
  <c r="F2780" i="5"/>
  <c r="F2756" i="5"/>
  <c r="F2736" i="5"/>
  <c r="F2716" i="5"/>
  <c r="F2692" i="5"/>
  <c r="F2672" i="5"/>
  <c r="F2652" i="5"/>
  <c r="F2628" i="5"/>
  <c r="F2608" i="5"/>
  <c r="F2588" i="5"/>
  <c r="F2564" i="5"/>
  <c r="F2544" i="5"/>
  <c r="F2524" i="5"/>
  <c r="F3287" i="5"/>
  <c r="F3247" i="5"/>
  <c r="F3223" i="5"/>
  <c r="F3203" i="5"/>
  <c r="F3111" i="5"/>
  <c r="F3091" i="5"/>
  <c r="F2969" i="5"/>
  <c r="F3031" i="5"/>
  <c r="F3011" i="5"/>
  <c r="F2991" i="5"/>
  <c r="F2967" i="5"/>
  <c r="F2947" i="5"/>
  <c r="F2927" i="5"/>
  <c r="F2903" i="5"/>
  <c r="F2883" i="5"/>
  <c r="F2863" i="5"/>
  <c r="F2839" i="5"/>
  <c r="F2819" i="5"/>
  <c r="F2799" i="5"/>
  <c r="F2775" i="5"/>
  <c r="F2755" i="5"/>
  <c r="F2735" i="5"/>
  <c r="F2711" i="5"/>
  <c r="F2691" i="5"/>
  <c r="F2675" i="5"/>
  <c r="F2659" i="5"/>
  <c r="F2643" i="5"/>
  <c r="F2838" i="5"/>
  <c r="F2822" i="5"/>
  <c r="F2806" i="5"/>
  <c r="F2790" i="5"/>
  <c r="F2774" i="5"/>
  <c r="F2758" i="5"/>
  <c r="F2742" i="5"/>
  <c r="F2726" i="5"/>
  <c r="F2710" i="5"/>
  <c r="F2694" i="5"/>
  <c r="F2678" i="5"/>
  <c r="F2662" i="5"/>
  <c r="F3691" i="5"/>
  <c r="F2630" i="5"/>
  <c r="F2614" i="5"/>
  <c r="F2598" i="5"/>
  <c r="F2582" i="5"/>
  <c r="F2566" i="5"/>
  <c r="F2550" i="5"/>
  <c r="F2534" i="5"/>
  <c r="F2518" i="5"/>
  <c r="F2502" i="5"/>
  <c r="F2214" i="5"/>
  <c r="F2198" i="5"/>
  <c r="F2182" i="5"/>
  <c r="F2166" i="5"/>
  <c r="F2150" i="5"/>
  <c r="F2134" i="5"/>
  <c r="F2516" i="5"/>
  <c r="F2500" i="5"/>
  <c r="F2212" i="5"/>
  <c r="F2196" i="5"/>
  <c r="F2180" i="5"/>
  <c r="F2164" i="5"/>
  <c r="F1755" i="5"/>
  <c r="F2132" i="5"/>
  <c r="F2116" i="5"/>
  <c r="F2100" i="5"/>
  <c r="F2084" i="5"/>
  <c r="F2052" i="5"/>
  <c r="F2036" i="5"/>
  <c r="F2020" i="5"/>
  <c r="F2004" i="5"/>
  <c r="F1988" i="5"/>
  <c r="F1972" i="5"/>
  <c r="F1956" i="5"/>
  <c r="F1940" i="5"/>
  <c r="F1924" i="5"/>
  <c r="F2627" i="5"/>
  <c r="F2611" i="5"/>
  <c r="F2595" i="5"/>
  <c r="F2579" i="5"/>
  <c r="F2563" i="5"/>
  <c r="F2547" i="5"/>
  <c r="F2531" i="5"/>
  <c r="F2515" i="5"/>
  <c r="F2499" i="5"/>
  <c r="F4839" i="5"/>
  <c r="F4723" i="5"/>
  <c r="F4510" i="5"/>
  <c r="F4200" i="5"/>
  <c r="F3868" i="5"/>
  <c r="F3648" i="5"/>
  <c r="F3484" i="5"/>
  <c r="F3356" i="5"/>
  <c r="F4467" i="5"/>
  <c r="F4167" i="5"/>
  <c r="F4099" i="5"/>
  <c r="F4051" i="5"/>
  <c r="F3987" i="5"/>
  <c r="F3927" i="5"/>
  <c r="F3879" i="5"/>
  <c r="F3683" i="5"/>
  <c r="F3635" i="5"/>
  <c r="F3575" i="5"/>
  <c r="F3511" i="5"/>
  <c r="F3463" i="5"/>
  <c r="F3407" i="5"/>
  <c r="F3343" i="5"/>
  <c r="F4158" i="5"/>
  <c r="F4122" i="5"/>
  <c r="F4098" i="5"/>
  <c r="F4070" i="5"/>
  <c r="F4038" i="5"/>
  <c r="F4010" i="5"/>
  <c r="F3986" i="5"/>
  <c r="F3954" i="5"/>
  <c r="F3926" i="5"/>
  <c r="F3898" i="5"/>
  <c r="F3866" i="5"/>
  <c r="F3722" i="5"/>
  <c r="F3702" i="5"/>
  <c r="F3686" i="5"/>
  <c r="F3658" i="5"/>
  <c r="F3634" i="5"/>
  <c r="F3602" i="5"/>
  <c r="F3578" i="5"/>
  <c r="F3558" i="5"/>
  <c r="F3534" i="5"/>
  <c r="F3514" i="5"/>
  <c r="F3494" i="5"/>
  <c r="F3470" i="5"/>
  <c r="F3450" i="5"/>
  <c r="F3430" i="5"/>
  <c r="F3406" i="5"/>
  <c r="F3386" i="5"/>
  <c r="F3366" i="5"/>
  <c r="F3342" i="5"/>
  <c r="F3322" i="5"/>
  <c r="F3286" i="5"/>
  <c r="F3246" i="5"/>
  <c r="F3226" i="5"/>
  <c r="F3206" i="5"/>
  <c r="F3150" i="5"/>
  <c r="F3130" i="5"/>
  <c r="F3110" i="5"/>
  <c r="F3086" i="5"/>
  <c r="F3050" i="5"/>
  <c r="F3030" i="5"/>
  <c r="F3006" i="5"/>
  <c r="F2986" i="5"/>
  <c r="F2966" i="5"/>
  <c r="F2942" i="5"/>
  <c r="F2922" i="5"/>
  <c r="F2902" i="5"/>
  <c r="F2878" i="5"/>
  <c r="F1563" i="5"/>
  <c r="F3308" i="5"/>
  <c r="F5562" i="5"/>
  <c r="F3268" i="5"/>
  <c r="F3248" i="5"/>
  <c r="F3228" i="5"/>
  <c r="F3204" i="5"/>
  <c r="F3108" i="5"/>
  <c r="F3088" i="5"/>
  <c r="F3052" i="5"/>
  <c r="F3028" i="5"/>
  <c r="F3008" i="5"/>
  <c r="F2988" i="5"/>
  <c r="F2964" i="5"/>
  <c r="F2944" i="5"/>
  <c r="F2924" i="5"/>
  <c r="F2900" i="5"/>
  <c r="F2880" i="5"/>
  <c r="F2860" i="5"/>
  <c r="F2836" i="5"/>
  <c r="F2816" i="5"/>
  <c r="F2796" i="5"/>
  <c r="F2772" i="5"/>
  <c r="F2752" i="5"/>
  <c r="F2732" i="5"/>
  <c r="F2708" i="5"/>
  <c r="F2688" i="5"/>
  <c r="F2668" i="5"/>
  <c r="F2644" i="5"/>
  <c r="F2624" i="5"/>
  <c r="F2604" i="5"/>
  <c r="F2580" i="5"/>
  <c r="F2560" i="5"/>
  <c r="F2540" i="5"/>
  <c r="F3319" i="5"/>
  <c r="F3283" i="5"/>
  <c r="F3239" i="5"/>
  <c r="F3219" i="5"/>
  <c r="F3199" i="5"/>
  <c r="F3159" i="5"/>
  <c r="F3127" i="5"/>
  <c r="F3107" i="5"/>
  <c r="F3087" i="5"/>
  <c r="F3047" i="5"/>
  <c r="F3027" i="5"/>
  <c r="F3007" i="5"/>
  <c r="F2983" i="5"/>
  <c r="F2963" i="5"/>
  <c r="F2943" i="5"/>
  <c r="F2919" i="5"/>
  <c r="F2899" i="5"/>
  <c r="F2879" i="5"/>
  <c r="F2855" i="5"/>
  <c r="F2835" i="5"/>
  <c r="F2815" i="5"/>
  <c r="F2791" i="5"/>
  <c r="F2771" i="5"/>
  <c r="F2751" i="5"/>
  <c r="F2727" i="5"/>
  <c r="F2707" i="5"/>
  <c r="F2687" i="5"/>
  <c r="F2671" i="5"/>
  <c r="F2655" i="5"/>
  <c r="F2850" i="5"/>
  <c r="F2834" i="5"/>
  <c r="F2818" i="5"/>
  <c r="F2802" i="5"/>
  <c r="F2786" i="5"/>
  <c r="F2770" i="5"/>
  <c r="F2754" i="5"/>
  <c r="F2738" i="5"/>
  <c r="F2722" i="5"/>
  <c r="F2706" i="5"/>
  <c r="F2690" i="5"/>
  <c r="F2674" i="5"/>
  <c r="F2658" i="5"/>
  <c r="F2642" i="5"/>
  <c r="F2626" i="5"/>
  <c r="F2610" i="5"/>
  <c r="F2594" i="5"/>
  <c r="F2578" i="5"/>
  <c r="F2562" i="5"/>
  <c r="F2546" i="5"/>
  <c r="F2530" i="5"/>
  <c r="F2514" i="5"/>
  <c r="F2498" i="5"/>
  <c r="F2210" i="5"/>
  <c r="F2194" i="5"/>
  <c r="F2178" i="5"/>
  <c r="F2162" i="5"/>
  <c r="F2146" i="5"/>
  <c r="F2130" i="5"/>
  <c r="F2512" i="5"/>
  <c r="F2496" i="5"/>
  <c r="F2224" i="5"/>
  <c r="F2208" i="5"/>
  <c r="F2192" i="5"/>
  <c r="F2176" i="5"/>
  <c r="F2160" i="5"/>
  <c r="F2144" i="5"/>
  <c r="F2128" i="5"/>
  <c r="F4567" i="5"/>
  <c r="F4942" i="5"/>
  <c r="F4410" i="5"/>
  <c r="F4241" i="5"/>
  <c r="F3580" i="5"/>
  <c r="F4503" i="5"/>
  <c r="F4147" i="5"/>
  <c r="F4031" i="5"/>
  <c r="F4175" i="5"/>
  <c r="F3679" i="5"/>
  <c r="F3555" i="5"/>
  <c r="F3447" i="5"/>
  <c r="F3335" i="5"/>
  <c r="F4190" i="5"/>
  <c r="F4118" i="5"/>
  <c r="F4058" i="5"/>
  <c r="F4006" i="5"/>
  <c r="F3946" i="5"/>
  <c r="F3890" i="5"/>
  <c r="F3698" i="5"/>
  <c r="F3674" i="5"/>
  <c r="F3618" i="5"/>
  <c r="F3566" i="5"/>
  <c r="F3526" i="5"/>
  <c r="F3482" i="5"/>
  <c r="F3438" i="5"/>
  <c r="F3398" i="5"/>
  <c r="F3354" i="5"/>
  <c r="F3310" i="5"/>
  <c r="F3294" i="5"/>
  <c r="F3222" i="5"/>
  <c r="F3194" i="5"/>
  <c r="F3102" i="5"/>
  <c r="F3046" i="5"/>
  <c r="F3002" i="5"/>
  <c r="F2958" i="5"/>
  <c r="F2918" i="5"/>
  <c r="F2874" i="5"/>
  <c r="F3220" i="5"/>
  <c r="F3124" i="5"/>
  <c r="F3084" i="5"/>
  <c r="F3020" i="5"/>
  <c r="F2976" i="5"/>
  <c r="F2932" i="5"/>
  <c r="F2892" i="5"/>
  <c r="F2848" i="5"/>
  <c r="F2804" i="5"/>
  <c r="F2764" i="5"/>
  <c r="F2720" i="5"/>
  <c r="F2676" i="5"/>
  <c r="F2636" i="5"/>
  <c r="F2592" i="5"/>
  <c r="F2548" i="5"/>
  <c r="F3311" i="5"/>
  <c r="F3295" i="5"/>
  <c r="F3231" i="5"/>
  <c r="F3095" i="5"/>
  <c r="F3039" i="5"/>
  <c r="F2995" i="5"/>
  <c r="F2951" i="5"/>
  <c r="F2911" i="5"/>
  <c r="F2867" i="5"/>
  <c r="F2823" i="5"/>
  <c r="F2783" i="5"/>
  <c r="F2739" i="5"/>
  <c r="F2695" i="5"/>
  <c r="F2663" i="5"/>
  <c r="F2842" i="5"/>
  <c r="F2810" i="5"/>
  <c r="F2778" i="5"/>
  <c r="F2746" i="5"/>
  <c r="F2714" i="5"/>
  <c r="F2682" i="5"/>
  <c r="F2650" i="5"/>
  <c r="F2618" i="5"/>
  <c r="F2586" i="5"/>
  <c r="F2554" i="5"/>
  <c r="F2522" i="5"/>
  <c r="F2218" i="5"/>
  <c r="F2186" i="5"/>
  <c r="F2154" i="5"/>
  <c r="F2122" i="5"/>
  <c r="F2204" i="5"/>
  <c r="F2172" i="5"/>
  <c r="F2140" i="5"/>
  <c r="F2112" i="5"/>
  <c r="F2092" i="5"/>
  <c r="F2072" i="5"/>
  <c r="F2056" i="5"/>
  <c r="F2032" i="5"/>
  <c r="F2012" i="5"/>
  <c r="F1992" i="5"/>
  <c r="F1968" i="5"/>
  <c r="F1948" i="5"/>
  <c r="F2623" i="5"/>
  <c r="F2603" i="5"/>
  <c r="F2583" i="5"/>
  <c r="F2559" i="5"/>
  <c r="F2539" i="5"/>
  <c r="F2519" i="5"/>
  <c r="F2495" i="5"/>
  <c r="F2223" i="5"/>
  <c r="F2207" i="5"/>
  <c r="F2191" i="5"/>
  <c r="F2175" i="5"/>
  <c r="F2159" i="5"/>
  <c r="F2143" i="5"/>
  <c r="F2127" i="5"/>
  <c r="F2111" i="5"/>
  <c r="F2095" i="5"/>
  <c r="F2079" i="5"/>
  <c r="F2047" i="5"/>
  <c r="F2031" i="5"/>
  <c r="F2015" i="5"/>
  <c r="F2118" i="5"/>
  <c r="F2102" i="5"/>
  <c r="F2086" i="5"/>
  <c r="F2070" i="5"/>
  <c r="F2054" i="5"/>
  <c r="F2038" i="5"/>
  <c r="F2022" i="5"/>
  <c r="F2006" i="5"/>
  <c r="F1990" i="5"/>
  <c r="F1974" i="5"/>
  <c r="F1958" i="5"/>
  <c r="F1942" i="5"/>
  <c r="F1926" i="5"/>
  <c r="F1782" i="5"/>
  <c r="F1766" i="5"/>
  <c r="F1750" i="5"/>
  <c r="F1734" i="5"/>
  <c r="F1718" i="5"/>
  <c r="F1654" i="5"/>
  <c r="F1622" i="5"/>
  <c r="F1606" i="5"/>
  <c r="F1590" i="5"/>
  <c r="F1574" i="5"/>
  <c r="F1558" i="5"/>
  <c r="F1542" i="5"/>
  <c r="F1526" i="5"/>
  <c r="F1462" i="5"/>
  <c r="F1446" i="5"/>
  <c r="F1784" i="5"/>
  <c r="F1768" i="5"/>
  <c r="F1752" i="5"/>
  <c r="F1736" i="5"/>
  <c r="F1720" i="5"/>
  <c r="F1885" i="5"/>
  <c r="F1624" i="5"/>
  <c r="F1608" i="5"/>
  <c r="F1592" i="5"/>
  <c r="F1995" i="5"/>
  <c r="F1979" i="5"/>
  <c r="F1963" i="5"/>
  <c r="F1947" i="5"/>
  <c r="F1931" i="5"/>
  <c r="F1819" i="5"/>
  <c r="F1787" i="5"/>
  <c r="F1771" i="5"/>
  <c r="F1395" i="5"/>
  <c r="F1739" i="5"/>
  <c r="F1723" i="5"/>
  <c r="F1426" i="5"/>
  <c r="F1410" i="5"/>
  <c r="F1394" i="5"/>
  <c r="F1314" i="5"/>
  <c r="F1298" i="5"/>
  <c r="F1282" i="5"/>
  <c r="F1266" i="5"/>
  <c r="F1250" i="5"/>
  <c r="F1234" i="5"/>
  <c r="F1218" i="5"/>
  <c r="F1202" i="5"/>
  <c r="F1186" i="5"/>
  <c r="F1170" i="5"/>
  <c r="F1154" i="5"/>
  <c r="F1138" i="5"/>
  <c r="F1572" i="5"/>
  <c r="F1556" i="5"/>
  <c r="F1540" i="5"/>
  <c r="F1524" i="5"/>
  <c r="F1460" i="5"/>
  <c r="F1428" i="5"/>
  <c r="F1412" i="5"/>
  <c r="F1396" i="5"/>
  <c r="F1316" i="5"/>
  <c r="F1300" i="5"/>
  <c r="F1284" i="5"/>
  <c r="F1268" i="5"/>
  <c r="F1252" i="5"/>
  <c r="F1236" i="5"/>
  <c r="F1220" i="5"/>
  <c r="F1204" i="5"/>
  <c r="F1188" i="5"/>
  <c r="F4710" i="5"/>
  <c r="F1156" i="5"/>
  <c r="F1140" i="5"/>
  <c r="F1092" i="5"/>
  <c r="F1076" i="5"/>
  <c r="F1060" i="5"/>
  <c r="F1044" i="5"/>
  <c r="F1028" i="5"/>
  <c r="F1012" i="5"/>
  <c r="F996" i="5"/>
  <c r="F980" i="5"/>
  <c r="F964" i="5"/>
  <c r="F948" i="5"/>
  <c r="F1719" i="5"/>
  <c r="F1655" i="5"/>
  <c r="F1623" i="5"/>
  <c r="F1607" i="5"/>
  <c r="F1591" i="5"/>
  <c r="F1575" i="5"/>
  <c r="F1559" i="5"/>
  <c r="F1543" i="5"/>
  <c r="F1527" i="5"/>
  <c r="F1463" i="5"/>
  <c r="F1447" i="5"/>
  <c r="F1431" i="5"/>
  <c r="F1415" i="5"/>
  <c r="F1399" i="5"/>
  <c r="F1303" i="5"/>
  <c r="F1287" i="5"/>
  <c r="F1271" i="5"/>
  <c r="F1255" i="5"/>
  <c r="F1239" i="5"/>
  <c r="F892" i="5"/>
  <c r="F812" i="5"/>
  <c r="F796" i="5"/>
  <c r="F780" i="5"/>
  <c r="F764" i="5"/>
  <c r="F748" i="5"/>
  <c r="F732" i="5"/>
  <c r="F716" i="5"/>
  <c r="F700" i="5"/>
  <c r="F684" i="5"/>
  <c r="F604" i="5"/>
  <c r="F223" i="5"/>
  <c r="F572" i="5"/>
  <c r="F540" i="5"/>
  <c r="F524" i="5"/>
  <c r="F508" i="5"/>
  <c r="F492" i="5"/>
  <c r="F476" i="5"/>
  <c r="F460" i="5"/>
  <c r="F396" i="5"/>
  <c r="F380" i="5"/>
  <c r="F1235" i="5"/>
  <c r="F1219" i="5"/>
  <c r="F1203" i="5"/>
  <c r="F1187" i="5"/>
  <c r="F1171" i="5"/>
  <c r="F1155" i="5"/>
  <c r="F2361" i="5"/>
  <c r="F1091" i="5"/>
  <c r="F1075" i="5"/>
  <c r="F1059" i="5"/>
  <c r="F1043" i="5"/>
  <c r="F1027" i="5"/>
  <c r="F1011" i="5"/>
  <c r="F995" i="5"/>
  <c r="F979" i="5"/>
  <c r="F963" i="5"/>
  <c r="F947" i="5"/>
  <c r="F352" i="5"/>
  <c r="F336" i="5"/>
  <c r="F320" i="5"/>
  <c r="F304" i="5"/>
  <c r="F288" i="5"/>
  <c r="F272" i="5"/>
  <c r="F256" i="5"/>
  <c r="F240" i="5"/>
  <c r="F224" i="5"/>
  <c r="F208" i="5"/>
  <c r="F144" i="5"/>
  <c r="F128" i="5"/>
  <c r="F112" i="5"/>
  <c r="F80" i="5"/>
  <c r="F64" i="5"/>
  <c r="F32" i="5"/>
  <c r="F16" i="5"/>
  <c r="F815" i="5"/>
  <c r="F799" i="5"/>
  <c r="F783" i="5"/>
  <c r="F767" i="5"/>
  <c r="F751" i="5"/>
  <c r="F735" i="5"/>
  <c r="F719" i="5"/>
  <c r="F703" i="5"/>
  <c r="F687" i="5"/>
  <c r="F607" i="5"/>
  <c r="F591" i="5"/>
  <c r="F575" i="5"/>
  <c r="F543" i="5"/>
  <c r="F527" i="5"/>
  <c r="F511" i="5"/>
  <c r="F495" i="5"/>
  <c r="F479" i="5"/>
  <c r="F463" i="5"/>
  <c r="F399" i="5"/>
  <c r="F383" i="5"/>
  <c r="F367" i="5"/>
  <c r="F351" i="5"/>
  <c r="F335" i="5"/>
  <c r="F319" i="5"/>
  <c r="F303" i="5"/>
  <c r="F287" i="5"/>
  <c r="F271" i="5"/>
  <c r="F255" i="5"/>
  <c r="F239" i="5"/>
  <c r="F2567" i="5"/>
  <c r="F143" i="5"/>
  <c r="F127" i="5"/>
  <c r="F111" i="5"/>
  <c r="F79" i="5"/>
  <c r="F63" i="5"/>
  <c r="F31" i="5"/>
  <c r="F15" i="5"/>
  <c r="F1094" i="5"/>
  <c r="F1078" i="5"/>
  <c r="F1046" i="5"/>
  <c r="F1030" i="5"/>
  <c r="F1014" i="5"/>
  <c r="F998" i="5"/>
  <c r="F982" i="5"/>
  <c r="F966" i="5"/>
  <c r="F950" i="5"/>
  <c r="F822" i="5"/>
  <c r="F806" i="5"/>
  <c r="F790" i="5"/>
  <c r="F774" i="5"/>
  <c r="F758" i="5"/>
  <c r="F742" i="5"/>
  <c r="F726" i="5"/>
  <c r="F710" i="5"/>
  <c r="F694" i="5"/>
  <c r="F4708" i="5"/>
  <c r="F614" i="5"/>
  <c r="F598" i="5"/>
  <c r="F582" i="5"/>
  <c r="F534" i="5"/>
  <c r="F4402" i="5"/>
  <c r="F4092" i="5"/>
  <c r="F3456" i="5"/>
  <c r="F4423" i="5"/>
  <c r="F4135" i="5"/>
  <c r="F4015" i="5"/>
  <c r="F3903" i="5"/>
  <c r="F3699" i="5"/>
  <c r="F3663" i="5"/>
  <c r="F3551" i="5"/>
  <c r="F3427" i="5"/>
  <c r="F4222" i="5"/>
  <c r="F4174" i="5"/>
  <c r="F4114" i="5"/>
  <c r="F4054" i="5"/>
  <c r="F3994" i="5"/>
  <c r="F3942" i="5"/>
  <c r="F3882" i="5"/>
  <c r="F3718" i="5"/>
  <c r="F3654" i="5"/>
  <c r="F3594" i="5"/>
  <c r="F3550" i="5"/>
  <c r="F3510" i="5"/>
  <c r="F3466" i="5"/>
  <c r="F3422" i="5"/>
  <c r="F3382" i="5"/>
  <c r="F3338" i="5"/>
  <c r="F3278" i="5"/>
  <c r="F3258" i="5"/>
  <c r="F3214" i="5"/>
  <c r="F3098" i="5"/>
  <c r="F3038" i="5"/>
  <c r="F2998" i="5"/>
  <c r="F2954" i="5"/>
  <c r="F2910" i="5"/>
  <c r="F2870" i="5"/>
  <c r="F3260" i="5"/>
  <c r="F3216" i="5"/>
  <c r="F3120" i="5"/>
  <c r="F3076" i="5"/>
  <c r="F3044" i="5"/>
  <c r="F3004" i="5"/>
  <c r="F2960" i="5"/>
  <c r="F2916" i="5"/>
  <c r="F2876" i="5"/>
  <c r="F2832" i="5"/>
  <c r="F2788" i="5"/>
  <c r="F2748" i="5"/>
  <c r="F2704" i="5"/>
  <c r="F2660" i="5"/>
  <c r="F2620" i="5"/>
  <c r="F2576" i="5"/>
  <c r="F2532" i="5"/>
  <c r="F3279" i="5"/>
  <c r="F3255" i="5"/>
  <c r="F3215" i="5"/>
  <c r="F3123" i="5"/>
  <c r="F3079" i="5"/>
  <c r="F3063" i="5"/>
  <c r="F3023" i="5"/>
  <c r="F2979" i="5"/>
  <c r="F2935" i="5"/>
  <c r="F2895" i="5"/>
  <c r="F2851" i="5"/>
  <c r="F2807" i="5"/>
  <c r="F2767" i="5"/>
  <c r="F2723" i="5"/>
  <c r="F2683" i="5"/>
  <c r="F2651" i="5"/>
  <c r="F2830" i="5"/>
  <c r="F2798" i="5"/>
  <c r="F2811" i="5"/>
  <c r="F2734" i="5"/>
  <c r="F2702" i="5"/>
  <c r="F2670" i="5"/>
  <c r="F2638" i="5"/>
  <c r="F2606" i="5"/>
  <c r="F2574" i="5"/>
  <c r="F2542" i="5"/>
  <c r="F2510" i="5"/>
  <c r="F2206" i="5"/>
  <c r="F2174" i="5"/>
  <c r="F2142" i="5"/>
  <c r="F2508" i="5"/>
  <c r="F2200" i="5"/>
  <c r="F2168" i="5"/>
  <c r="F2136" i="5"/>
  <c r="F2108" i="5"/>
  <c r="F2088" i="5"/>
  <c r="F2048" i="5"/>
  <c r="F2028" i="5"/>
  <c r="F2008" i="5"/>
  <c r="F1984" i="5"/>
  <c r="F1964" i="5"/>
  <c r="F1944" i="5"/>
  <c r="F1920" i="5"/>
  <c r="F1824" i="5"/>
  <c r="F2639" i="5"/>
  <c r="F2619" i="5"/>
  <c r="F2599" i="5"/>
  <c r="F2575" i="5"/>
  <c r="F2555" i="5"/>
  <c r="F2535" i="5"/>
  <c r="F2511" i="5"/>
  <c r="F2219" i="5"/>
  <c r="F2203" i="5"/>
  <c r="F2187" i="5"/>
  <c r="F2171" i="5"/>
  <c r="F2155" i="5"/>
  <c r="F2139" i="5"/>
  <c r="F2123" i="5"/>
  <c r="F2107" i="5"/>
  <c r="F2091" i="5"/>
  <c r="F2075" i="5"/>
  <c r="F2059" i="5"/>
  <c r="F2043" i="5"/>
  <c r="F2027" i="5"/>
  <c r="F2011" i="5"/>
  <c r="F2114" i="5"/>
  <c r="F2098" i="5"/>
  <c r="F2082" i="5"/>
  <c r="F2050" i="5"/>
  <c r="F2034" i="5"/>
  <c r="F2018" i="5"/>
  <c r="F2002" i="5"/>
  <c r="F1986" i="5"/>
  <c r="F1970" i="5"/>
  <c r="F1954" i="5"/>
  <c r="F1938" i="5"/>
  <c r="F1922" i="5"/>
  <c r="F1826" i="5"/>
  <c r="F1794" i="5"/>
  <c r="F1778" i="5"/>
  <c r="F1762" i="5"/>
  <c r="F1746" i="5"/>
  <c r="F1730" i="5"/>
  <c r="F1714" i="5"/>
  <c r="F1698" i="5"/>
  <c r="F1666" i="5"/>
  <c r="F1650" i="5"/>
  <c r="F1634" i="5"/>
  <c r="F1618" i="5"/>
  <c r="F1602" i="5"/>
  <c r="F1586" i="5"/>
  <c r="F1570" i="5"/>
  <c r="F1554" i="5"/>
  <c r="F1538" i="5"/>
  <c r="F1522" i="5"/>
  <c r="F1458" i="5"/>
  <c r="F1442" i="5"/>
  <c r="F1796" i="5"/>
  <c r="F1780" i="5"/>
  <c r="F1764" i="5"/>
  <c r="F1748" i="5"/>
  <c r="F1732" i="5"/>
  <c r="F1716" i="5"/>
  <c r="F1700" i="5"/>
  <c r="F1668" i="5"/>
  <c r="F1652" i="5"/>
  <c r="F1620" i="5"/>
  <c r="F1604" i="5"/>
  <c r="F1588" i="5"/>
  <c r="F1991" i="5"/>
  <c r="F1975" i="5"/>
  <c r="F1959" i="5"/>
  <c r="F1943" i="5"/>
  <c r="F1927" i="5"/>
  <c r="F1783" i="5"/>
  <c r="F1767" i="5"/>
  <c r="F1751" i="5"/>
  <c r="F1735" i="5"/>
  <c r="F1438" i="5"/>
  <c r="F1422" i="5"/>
  <c r="F1406" i="5"/>
  <c r="F1390" i="5"/>
  <c r="F1310" i="5"/>
  <c r="F1294" i="5"/>
  <c r="F1278" i="5"/>
  <c r="F1262" i="5"/>
  <c r="F1246" i="5"/>
  <c r="F1230" i="5"/>
  <c r="F1214" i="5"/>
  <c r="F1198" i="5"/>
  <c r="F1182" i="5"/>
  <c r="F1166" i="5"/>
  <c r="F1150" i="5"/>
  <c r="F1134" i="5"/>
  <c r="F1568" i="5"/>
  <c r="F1552" i="5"/>
  <c r="F1536" i="5"/>
  <c r="F910" i="5"/>
  <c r="F1456" i="5"/>
  <c r="F1440" i="5"/>
  <c r="F1424" i="5"/>
  <c r="F1408" i="5"/>
  <c r="F1392" i="5"/>
  <c r="F1312" i="5"/>
  <c r="F1296" i="5"/>
  <c r="F1280" i="5"/>
  <c r="F1264" i="5"/>
  <c r="F1248" i="5"/>
  <c r="F1232" i="5"/>
  <c r="F1216" i="5"/>
  <c r="F1200" i="5"/>
  <c r="F1184" i="5"/>
  <c r="F1168" i="5"/>
  <c r="F1152" i="5"/>
  <c r="F1136" i="5"/>
  <c r="F1088" i="5"/>
  <c r="F1072" i="5"/>
  <c r="F1056" i="5"/>
  <c r="F1040" i="5"/>
  <c r="F1024" i="5"/>
  <c r="F1008" i="5"/>
  <c r="F992" i="5"/>
  <c r="F976" i="5"/>
  <c r="F960" i="5"/>
  <c r="F944" i="5"/>
  <c r="F1715" i="5"/>
  <c r="F1699" i="5"/>
  <c r="F1667" i="5"/>
  <c r="F1651" i="5"/>
  <c r="F1619" i="5"/>
  <c r="F1603" i="5"/>
  <c r="F1587" i="5"/>
  <c r="F1571" i="5"/>
  <c r="F1555" i="5"/>
  <c r="F1539" i="5"/>
  <c r="F1523" i="5"/>
  <c r="F1459" i="5"/>
  <c r="F1443" i="5"/>
  <c r="F1427" i="5"/>
  <c r="F1411" i="5"/>
  <c r="F898" i="5"/>
  <c r="F1315" i="5"/>
  <c r="F1299" i="5"/>
  <c r="F1283" i="5"/>
  <c r="F1267" i="5"/>
  <c r="F1251" i="5"/>
  <c r="F808" i="5"/>
  <c r="F792" i="5"/>
  <c r="F776" i="5"/>
  <c r="F760" i="5"/>
  <c r="F340" i="5"/>
  <c r="F728" i="5"/>
  <c r="F712" i="5"/>
  <c r="F696" i="5"/>
  <c r="F680" i="5"/>
  <c r="F616" i="5"/>
  <c r="F600" i="5"/>
  <c r="F584" i="5"/>
  <c r="F568" i="5"/>
  <c r="F536" i="5"/>
  <c r="F520" i="5"/>
  <c r="F504" i="5"/>
  <c r="F488" i="5"/>
  <c r="F472" i="5"/>
  <c r="F456" i="5"/>
  <c r="F392" i="5"/>
  <c r="F376" i="5"/>
  <c r="F1231" i="5"/>
  <c r="F1215" i="5"/>
  <c r="F1199" i="5"/>
  <c r="F1183" i="5"/>
  <c r="F1167" i="5"/>
  <c r="F1151" i="5"/>
  <c r="F1135" i="5"/>
  <c r="F1087" i="5"/>
  <c r="F1071" i="5"/>
  <c r="F1055" i="5"/>
  <c r="F1039" i="5"/>
  <c r="F1023" i="5"/>
  <c r="F1007" i="5"/>
  <c r="F991" i="5"/>
  <c r="F975" i="5"/>
  <c r="F959" i="5"/>
  <c r="F943" i="5"/>
  <c r="F364" i="5"/>
  <c r="F348" i="5"/>
  <c r="F332" i="5"/>
  <c r="F3344" i="5"/>
  <c r="F3376" i="5"/>
  <c r="F3408" i="5"/>
  <c r="F3440" i="5"/>
  <c r="F3472" i="5"/>
  <c r="F3504" i="5"/>
  <c r="F3536" i="5"/>
  <c r="F3568" i="5"/>
  <c r="F3600" i="5"/>
  <c r="F3632" i="5"/>
  <c r="F3664" i="5"/>
  <c r="F3696" i="5"/>
  <c r="F3728" i="5"/>
  <c r="F3760" i="5"/>
  <c r="F3792" i="5"/>
  <c r="F3824" i="5"/>
  <c r="F3856" i="5"/>
  <c r="F3888" i="5"/>
  <c r="F3920" i="5"/>
  <c r="F3952" i="5"/>
  <c r="F3984" i="5"/>
  <c r="F4016" i="5"/>
  <c r="F4048" i="5"/>
  <c r="F4080" i="5"/>
  <c r="F3134" i="5"/>
  <c r="F4266" i="5"/>
  <c r="F4354" i="5"/>
  <c r="F4386" i="5"/>
  <c r="F4430" i="5"/>
  <c r="F4474" i="5"/>
  <c r="F4514" i="5"/>
  <c r="F4558" i="5"/>
  <c r="F4606" i="5"/>
  <c r="F4646" i="5"/>
  <c r="F4690" i="5"/>
  <c r="F4734" i="5"/>
  <c r="F4766" i="5"/>
  <c r="F4838" i="5"/>
  <c r="F4886" i="5"/>
  <c r="F5236" i="5"/>
  <c r="F4970" i="5"/>
  <c r="F5014" i="5"/>
  <c r="F5054" i="5"/>
  <c r="F5086" i="5"/>
  <c r="F5122" i="5"/>
  <c r="F5182" i="5"/>
  <c r="F5226" i="5"/>
  <c r="F5266" i="5"/>
  <c r="F4587" i="5"/>
  <c r="F4659" i="5"/>
  <c r="F4727" i="5"/>
  <c r="F4779" i="5"/>
  <c r="F4899" i="5"/>
  <c r="F4971" i="5"/>
  <c r="F5051" i="5"/>
  <c r="F5095" i="5"/>
  <c r="F4918" i="5"/>
  <c r="F4196" i="5"/>
  <c r="F4268" i="5"/>
  <c r="F4384" i="5"/>
  <c r="F5414" i="5"/>
  <c r="F4290" i="5"/>
  <c r="F5310" i="5"/>
  <c r="F5418" i="5"/>
  <c r="F5355" i="5"/>
  <c r="F4810" i="5"/>
  <c r="F4336" i="5"/>
  <c r="F5136" i="5"/>
  <c r="F4319" i="5"/>
  <c r="F4320" i="5"/>
  <c r="F5361" i="5"/>
  <c r="F5065" i="5"/>
  <c r="F2325" i="5"/>
  <c r="F3173" i="5"/>
  <c r="F4809" i="5"/>
  <c r="F3149" i="5"/>
  <c r="F2305" i="5"/>
  <c r="F1834" i="5"/>
  <c r="F1893" i="5"/>
  <c r="F1857" i="5"/>
  <c r="F1801" i="5"/>
  <c r="F1497" i="5"/>
  <c r="F1389" i="5"/>
  <c r="F1357" i="5"/>
  <c r="F1325" i="5"/>
  <c r="F1125" i="5"/>
  <c r="F3151" i="5"/>
  <c r="F5281" i="5"/>
  <c r="F5348" i="5"/>
  <c r="F5316" i="5"/>
  <c r="F4808" i="5"/>
  <c r="F5214" i="5"/>
  <c r="F4332" i="5"/>
  <c r="F4296" i="5"/>
  <c r="F5327" i="5"/>
  <c r="F5183" i="5"/>
  <c r="F4819" i="5"/>
  <c r="F4603" i="5"/>
  <c r="F2399" i="5"/>
  <c r="F5288" i="5"/>
  <c r="F5140" i="5"/>
  <c r="F5124" i="5"/>
  <c r="F5100" i="5"/>
  <c r="F5084" i="5"/>
  <c r="F5068" i="5"/>
  <c r="F4852" i="5"/>
  <c r="F4800" i="5"/>
  <c r="F4768" i="5"/>
  <c r="F4604" i="5"/>
  <c r="F4316" i="5"/>
  <c r="F4288" i="5"/>
  <c r="F5330" i="5"/>
  <c r="F5314" i="5"/>
  <c r="F4818" i="5"/>
  <c r="F4322" i="5"/>
  <c r="F4306" i="5"/>
  <c r="F5216" i="5"/>
  <c r="F4736" i="5"/>
  <c r="F5367" i="5"/>
  <c r="F5351" i="5"/>
  <c r="F5335" i="5"/>
  <c r="F5299" i="5"/>
  <c r="F5283" i="5"/>
  <c r="F4799" i="5"/>
  <c r="F4339" i="5"/>
  <c r="F4295" i="5"/>
  <c r="F4936" i="5"/>
  <c r="F5530" i="5"/>
  <c r="F5358" i="5"/>
  <c r="F5342" i="5"/>
  <c r="F5302" i="5"/>
  <c r="F4778" i="5"/>
  <c r="F4806" i="5"/>
  <c r="F4790" i="5"/>
  <c r="F4330" i="5"/>
  <c r="F4286" i="5"/>
  <c r="F4832" i="5"/>
  <c r="F5447" i="5"/>
  <c r="F5375" i="5"/>
  <c r="F5534" i="5"/>
  <c r="F5434" i="5"/>
  <c r="F5378" i="5"/>
  <c r="F4532" i="5"/>
  <c r="F4440" i="5"/>
  <c r="F4380" i="5"/>
  <c r="F4364" i="5"/>
  <c r="F4487" i="5"/>
  <c r="F4272" i="5"/>
  <c r="F4256" i="5"/>
  <c r="F4240" i="5"/>
  <c r="F4220" i="5"/>
  <c r="F4184" i="5"/>
  <c r="F4136" i="5"/>
  <c r="F5267" i="5"/>
  <c r="F5211" i="5"/>
  <c r="F5163" i="5"/>
  <c r="F4357" i="5"/>
  <c r="F4381" i="5"/>
  <c r="F5289" i="5"/>
  <c r="F3904" i="5"/>
  <c r="F2257" i="5"/>
  <c r="F1909" i="5"/>
  <c r="F1845" i="5"/>
  <c r="F1681" i="5"/>
  <c r="F1513" i="5"/>
  <c r="F1469" i="5"/>
  <c r="F1345" i="5"/>
  <c r="F1105" i="5"/>
  <c r="F5368" i="5"/>
  <c r="F5380" i="5"/>
  <c r="F5332" i="5"/>
  <c r="F4816" i="5"/>
  <c r="F4764" i="5"/>
  <c r="F5331" i="5"/>
  <c r="F5143" i="5"/>
  <c r="F4811" i="5"/>
  <c r="F4315" i="5"/>
  <c r="F4299" i="5"/>
  <c r="F4682" i="5"/>
  <c r="F3187" i="5"/>
  <c r="F5104" i="5"/>
  <c r="F5080" i="5"/>
  <c r="F5060" i="5"/>
  <c r="F4804" i="5"/>
  <c r="F4760" i="5"/>
  <c r="F4328" i="5"/>
  <c r="F4292" i="5"/>
  <c r="F5326" i="5"/>
  <c r="F5146" i="5"/>
  <c r="F4602" i="5"/>
  <c r="F4302" i="5"/>
  <c r="F5056" i="5"/>
  <c r="F5371" i="5"/>
  <c r="F4654" i="5"/>
  <c r="F5307" i="5"/>
  <c r="F5287" i="5"/>
  <c r="F4795" i="5"/>
  <c r="F4331" i="5"/>
  <c r="F4948" i="5"/>
  <c r="F5370" i="5"/>
  <c r="F5350" i="5"/>
  <c r="F5306" i="5"/>
  <c r="F5138" i="5"/>
  <c r="F4798" i="5"/>
  <c r="F4334" i="5"/>
  <c r="F4202" i="5"/>
  <c r="F4612" i="5"/>
  <c r="F4969" i="5"/>
  <c r="F5518" i="5"/>
  <c r="F3853" i="5"/>
  <c r="F3845" i="5"/>
  <c r="F4281" i="5"/>
  <c r="F2401" i="5"/>
  <c r="F2253" i="5"/>
  <c r="F1889" i="5"/>
  <c r="F1829" i="5"/>
  <c r="F1677" i="5"/>
  <c r="F1501" i="5"/>
  <c r="F1377" i="5"/>
  <c r="F1341" i="5"/>
  <c r="F1061" i="5"/>
  <c r="F5336" i="5"/>
  <c r="F5364" i="5"/>
  <c r="F5324" i="5"/>
  <c r="F4796" i="5"/>
  <c r="F4752" i="5"/>
  <c r="F4304" i="5"/>
  <c r="F5323" i="5"/>
  <c r="F5139" i="5"/>
  <c r="F4807" i="5"/>
  <c r="F5300" i="5"/>
  <c r="F5280" i="5"/>
  <c r="F5128" i="5"/>
  <c r="F5096" i="5"/>
  <c r="F5076" i="5"/>
  <c r="F5000" i="5"/>
  <c r="F4792" i="5"/>
  <c r="F4756" i="5"/>
  <c r="F4324" i="5"/>
  <c r="F4204" i="5"/>
  <c r="F5322" i="5"/>
  <c r="F5142" i="5"/>
  <c r="F4318" i="5"/>
  <c r="F4298" i="5"/>
  <c r="F5020" i="5"/>
  <c r="F5363" i="5"/>
  <c r="F5343" i="5"/>
  <c r="F4308" i="5"/>
  <c r="F5135" i="5"/>
  <c r="F4791" i="5"/>
  <c r="F4327" i="5"/>
  <c r="F5566" i="5"/>
  <c r="F5366" i="5"/>
  <c r="F5346" i="5"/>
  <c r="F5298" i="5"/>
  <c r="F5134" i="5"/>
  <c r="F4794" i="5"/>
  <c r="F4326" i="5"/>
  <c r="F4672" i="5"/>
  <c r="F5503" i="5"/>
  <c r="F1656" i="5"/>
  <c r="F5486" i="5"/>
  <c r="F5382" i="5"/>
  <c r="F4504" i="5"/>
  <c r="F4388" i="5"/>
  <c r="F4368" i="5"/>
  <c r="F4344" i="5"/>
  <c r="F4264" i="5"/>
  <c r="F4244" i="5"/>
  <c r="F4208" i="5"/>
  <c r="F4164" i="5"/>
  <c r="F5275" i="5"/>
  <c r="F5199" i="5"/>
  <c r="F5131" i="5"/>
  <c r="F5115" i="5"/>
  <c r="F5091" i="5"/>
  <c r="F5075" i="5"/>
  <c r="F5059" i="5"/>
  <c r="F5035" i="5"/>
  <c r="F5007" i="5"/>
  <c r="F4975" i="5"/>
  <c r="F4947" i="5"/>
  <c r="F4923" i="5"/>
  <c r="F4891" i="5"/>
  <c r="F4863" i="5"/>
  <c r="F4827" i="5"/>
  <c r="F4771" i="5"/>
  <c r="F4755" i="5"/>
  <c r="F4735" i="5"/>
  <c r="F4707" i="5"/>
  <c r="F4679" i="5"/>
  <c r="F4647" i="5"/>
  <c r="F4623" i="5"/>
  <c r="F4599" i="5"/>
  <c r="F3141" i="5"/>
  <c r="F4657" i="5"/>
  <c r="F3837" i="5"/>
  <c r="F2317" i="5"/>
  <c r="F2065" i="5"/>
  <c r="F1877" i="5"/>
  <c r="F1813" i="5"/>
  <c r="F1485" i="5"/>
  <c r="F1373" i="5"/>
  <c r="F1329" i="5"/>
  <c r="F1113" i="5"/>
  <c r="F5028" i="5"/>
  <c r="F1929" i="5"/>
  <c r="F1517" i="5"/>
  <c r="F5552" i="5"/>
  <c r="F5340" i="5"/>
  <c r="F5161" i="5"/>
  <c r="F4284" i="5"/>
  <c r="F4859" i="5"/>
  <c r="F5292" i="5"/>
  <c r="F5116" i="5"/>
  <c r="F5064" i="5"/>
  <c r="F4776" i="5"/>
  <c r="F4300" i="5"/>
  <c r="F5162" i="5"/>
  <c r="F4310" i="5"/>
  <c r="F5531" i="5"/>
  <c r="F5311" i="5"/>
  <c r="F4803" i="5"/>
  <c r="F5036" i="5"/>
  <c r="F5354" i="5"/>
  <c r="F678" i="5"/>
  <c r="F4338" i="5"/>
  <c r="F4628" i="5"/>
  <c r="F4828" i="5"/>
  <c r="F5374" i="5"/>
  <c r="F4444" i="5"/>
  <c r="F4372" i="5"/>
  <c r="F4280" i="5"/>
  <c r="F4252" i="5"/>
  <c r="F4228" i="5"/>
  <c r="F4152" i="5"/>
  <c r="F4772" i="5"/>
  <c r="F5159" i="5"/>
  <c r="F5107" i="5"/>
  <c r="F5083" i="5"/>
  <c r="F5286" i="5"/>
  <c r="F5027" i="5"/>
  <c r="F4991" i="5"/>
  <c r="F4955" i="5"/>
  <c r="F4911" i="5"/>
  <c r="F4879" i="5"/>
  <c r="F4835" i="5"/>
  <c r="F4767" i="5"/>
  <c r="F4747" i="5"/>
  <c r="F4711" i="5"/>
  <c r="F4671" i="5"/>
  <c r="F4639" i="5"/>
  <c r="F4607" i="5"/>
  <c r="F4575" i="5"/>
  <c r="F5278" i="5"/>
  <c r="F5258" i="5"/>
  <c r="F5234" i="5"/>
  <c r="F4748" i="5"/>
  <c r="F5194" i="5"/>
  <c r="F5170" i="5"/>
  <c r="F5130" i="5"/>
  <c r="F5114" i="5"/>
  <c r="F5094" i="5"/>
  <c r="F5078" i="5"/>
  <c r="F5062" i="5"/>
  <c r="F5046" i="5"/>
  <c r="F5022" i="5"/>
  <c r="F5002" i="5"/>
  <c r="F4982" i="5"/>
  <c r="F4958" i="5"/>
  <c r="F4938" i="5"/>
  <c r="F2961" i="5"/>
  <c r="F4894" i="5"/>
  <c r="F4874" i="5"/>
  <c r="F4850" i="5"/>
  <c r="F4826" i="5"/>
  <c r="F4774" i="5"/>
  <c r="F4758" i="5"/>
  <c r="F4742" i="5"/>
  <c r="F4722" i="5"/>
  <c r="F4702" i="5"/>
  <c r="F4678" i="5"/>
  <c r="F4658" i="5"/>
  <c r="F4638" i="5"/>
  <c r="F4614" i="5"/>
  <c r="F4590" i="5"/>
  <c r="F4570" i="5"/>
  <c r="F4546" i="5"/>
  <c r="F4526" i="5"/>
  <c r="F4506" i="5"/>
  <c r="F4482" i="5"/>
  <c r="F4462" i="5"/>
  <c r="F4442" i="5"/>
  <c r="F4418" i="5"/>
  <c r="F4398" i="5"/>
  <c r="F4378" i="5"/>
  <c r="F4362" i="5"/>
  <c r="F4346" i="5"/>
  <c r="F4274" i="5"/>
  <c r="F4258" i="5"/>
  <c r="F4242" i="5"/>
  <c r="F4226" i="5"/>
  <c r="F4088" i="5"/>
  <c r="F4072" i="5"/>
  <c r="F4056" i="5"/>
  <c r="F4040" i="5"/>
  <c r="F4024" i="5"/>
  <c r="F4008" i="5"/>
  <c r="F3992" i="5"/>
  <c r="F3976" i="5"/>
  <c r="F3960" i="5"/>
  <c r="F3944" i="5"/>
  <c r="F3928" i="5"/>
  <c r="F3912" i="5"/>
  <c r="F3896" i="5"/>
  <c r="F3880" i="5"/>
  <c r="F3864" i="5"/>
  <c r="F3848" i="5"/>
  <c r="F3832" i="5"/>
  <c r="F3816" i="5"/>
  <c r="F3800" i="5"/>
  <c r="F3784" i="5"/>
  <c r="F3768" i="5"/>
  <c r="F3752" i="5"/>
  <c r="F3736" i="5"/>
  <c r="F3720" i="5"/>
  <c r="F3704" i="5"/>
  <c r="F3688" i="5"/>
  <c r="F3672" i="5"/>
  <c r="F3656" i="5"/>
  <c r="F3640" i="5"/>
  <c r="F3624" i="5"/>
  <c r="F3608" i="5"/>
  <c r="F3592" i="5"/>
  <c r="F3576" i="5"/>
  <c r="F3560" i="5"/>
  <c r="F3544" i="5"/>
  <c r="F3528" i="5"/>
  <c r="F3512" i="5"/>
  <c r="F3496" i="5"/>
  <c r="F3480" i="5"/>
  <c r="F3464" i="5"/>
  <c r="F3448" i="5"/>
  <c r="F3432" i="5"/>
  <c r="F3416" i="5"/>
  <c r="F3400" i="5"/>
  <c r="F3384" i="5"/>
  <c r="F3368" i="5"/>
  <c r="F3352" i="5"/>
  <c r="F3336" i="5"/>
  <c r="F4559" i="5"/>
  <c r="F4543" i="5"/>
  <c r="F4527" i="5"/>
  <c r="F4511" i="5"/>
  <c r="F4495" i="5"/>
  <c r="F4479" i="5"/>
  <c r="F4463" i="5"/>
  <c r="F4447" i="5"/>
  <c r="F4431" i="5"/>
  <c r="F4415" i="5"/>
  <c r="F4399" i="5"/>
  <c r="F4383" i="5"/>
  <c r="F4367" i="5"/>
  <c r="F4351" i="5"/>
  <c r="F4287" i="5"/>
  <c r="F4271" i="5"/>
  <c r="F4255" i="5"/>
  <c r="F4239" i="5"/>
  <c r="F4223" i="5"/>
  <c r="F4207" i="5"/>
  <c r="F5549" i="5"/>
  <c r="F1861" i="5"/>
  <c r="F1481" i="5"/>
  <c r="F5328" i="5"/>
  <c r="F5308" i="5"/>
  <c r="F4340" i="5"/>
  <c r="F5527" i="5"/>
  <c r="F5243" i="5"/>
  <c r="F4307" i="5"/>
  <c r="F5144" i="5"/>
  <c r="F5092" i="5"/>
  <c r="F4820" i="5"/>
  <c r="F5360" i="5"/>
  <c r="F5546" i="5"/>
  <c r="F4814" i="5"/>
  <c r="F4206" i="5"/>
  <c r="F5359" i="5"/>
  <c r="F5295" i="5"/>
  <c r="F4787" i="5"/>
  <c r="F5554" i="5"/>
  <c r="F5338" i="5"/>
  <c r="F4858" i="5"/>
  <c r="F4294" i="5"/>
  <c r="F5439" i="5"/>
  <c r="F5466" i="5"/>
  <c r="F4588" i="5"/>
  <c r="F4392" i="5"/>
  <c r="F4360" i="5"/>
  <c r="F4276" i="5"/>
  <c r="F4396" i="5"/>
  <c r="F4348" i="5"/>
  <c r="F4132" i="5"/>
  <c r="F5227" i="5"/>
  <c r="F5127" i="5"/>
  <c r="F5099" i="5"/>
  <c r="F5079" i="5"/>
  <c r="F5055" i="5"/>
  <c r="F5019" i="5"/>
  <c r="F4987" i="5"/>
  <c r="F4943" i="5"/>
  <c r="F4907" i="5"/>
  <c r="F4867" i="5"/>
  <c r="F4783" i="5"/>
  <c r="F4763" i="5"/>
  <c r="F4743" i="5"/>
  <c r="F4703" i="5"/>
  <c r="F4663" i="5"/>
  <c r="F4627" i="5"/>
  <c r="F4725" i="5"/>
  <c r="F4571" i="5"/>
  <c r="F5274" i="5"/>
  <c r="F5250" i="5"/>
  <c r="F5230" i="5"/>
  <c r="F3292" i="5"/>
  <c r="F5186" i="5"/>
  <c r="F5166" i="5"/>
  <c r="F5126" i="5"/>
  <c r="F5110" i="5"/>
  <c r="F5090" i="5"/>
  <c r="F5467" i="5"/>
  <c r="F5058" i="5"/>
  <c r="F5038" i="5"/>
  <c r="F5018" i="5"/>
  <c r="F4998" i="5"/>
  <c r="F4974" i="5"/>
  <c r="F4954" i="5"/>
  <c r="F4934" i="5"/>
  <c r="F4910" i="5"/>
  <c r="F4890" i="5"/>
  <c r="F4870" i="5"/>
  <c r="F4842" i="5"/>
  <c r="F4822" i="5"/>
  <c r="F4770" i="5"/>
  <c r="F4754" i="5"/>
  <c r="F4738" i="5"/>
  <c r="F4718" i="5"/>
  <c r="F4694" i="5"/>
  <c r="F4674" i="5"/>
  <c r="F5185" i="5"/>
  <c r="F4630" i="5"/>
  <c r="F4610" i="5"/>
  <c r="F4586" i="5"/>
  <c r="F4562" i="5"/>
  <c r="F4542" i="5"/>
  <c r="F4522" i="5"/>
  <c r="F4498" i="5"/>
  <c r="F4478" i="5"/>
  <c r="F4458" i="5"/>
  <c r="F4434" i="5"/>
  <c r="F4414" i="5"/>
  <c r="F4394" i="5"/>
  <c r="F4374" i="5"/>
  <c r="F4358" i="5"/>
  <c r="F4342" i="5"/>
  <c r="F4270" i="5"/>
  <c r="F4254" i="5"/>
  <c r="F4238" i="5"/>
  <c r="F4100" i="5"/>
  <c r="F4084" i="5"/>
  <c r="F4068" i="5"/>
  <c r="F4052" i="5"/>
  <c r="F4036" i="5"/>
  <c r="F4020" i="5"/>
  <c r="F4004" i="5"/>
  <c r="F3988" i="5"/>
  <c r="F3972" i="5"/>
  <c r="F3956" i="5"/>
  <c r="F3940" i="5"/>
  <c r="F3924" i="5"/>
  <c r="F3908" i="5"/>
  <c r="F3892" i="5"/>
  <c r="F3876" i="5"/>
  <c r="F3860" i="5"/>
  <c r="F3844" i="5"/>
  <c r="F3828" i="5"/>
  <c r="F3812" i="5"/>
  <c r="F3796" i="5"/>
  <c r="F3780" i="5"/>
  <c r="F3764" i="5"/>
  <c r="F3748" i="5"/>
  <c r="F3732" i="5"/>
  <c r="F3716" i="5"/>
  <c r="F3700" i="5"/>
  <c r="F3684" i="5"/>
  <c r="F3668" i="5"/>
  <c r="F3652" i="5"/>
  <c r="F3636" i="5"/>
  <c r="F3620" i="5"/>
  <c r="F3604" i="5"/>
  <c r="F3588" i="5"/>
  <c r="F3572" i="5"/>
  <c r="F3556" i="5"/>
  <c r="F3540" i="5"/>
  <c r="F3524" i="5"/>
  <c r="F3508" i="5"/>
  <c r="F3492" i="5"/>
  <c r="F3476" i="5"/>
  <c r="F3460" i="5"/>
  <c r="F3444" i="5"/>
  <c r="F3428" i="5"/>
  <c r="F3412" i="5"/>
  <c r="F3396" i="5"/>
  <c r="F3380" i="5"/>
  <c r="F3364" i="5"/>
  <c r="F3348" i="5"/>
  <c r="F3332" i="5"/>
  <c r="F4555" i="5"/>
  <c r="F4539" i="5"/>
  <c r="F4523" i="5"/>
  <c r="F4507" i="5"/>
  <c r="F4491" i="5"/>
  <c r="F4475" i="5"/>
  <c r="F4459" i="5"/>
  <c r="F4443" i="5"/>
  <c r="F4427" i="5"/>
  <c r="F4411" i="5"/>
  <c r="F4395" i="5"/>
  <c r="F4379" i="5"/>
  <c r="F4363" i="5"/>
  <c r="F4347" i="5"/>
  <c r="F4283" i="5"/>
  <c r="F4267" i="5"/>
  <c r="F4251" i="5"/>
  <c r="F4235" i="5"/>
  <c r="F4219" i="5"/>
  <c r="F4203" i="5"/>
  <c r="F4187" i="5"/>
  <c r="F4171" i="5"/>
  <c r="F4155" i="5"/>
  <c r="F4139" i="5"/>
  <c r="F4784" i="5"/>
  <c r="F5120" i="5"/>
  <c r="F5319" i="5"/>
  <c r="F4856" i="5"/>
  <c r="F1361" i="5"/>
  <c r="F3729" i="5"/>
  <c r="F2413" i="5"/>
  <c r="F3745" i="5"/>
  <c r="F4289" i="5"/>
  <c r="F5301" i="5"/>
  <c r="F2373" i="5"/>
  <c r="F3181" i="5"/>
  <c r="F3857" i="5"/>
  <c r="F4753" i="5"/>
  <c r="F5293" i="5"/>
  <c r="F2337" i="5"/>
  <c r="F3165" i="5"/>
  <c r="F4201" i="5"/>
  <c r="F4361" i="5"/>
  <c r="F5073" i="5"/>
  <c r="F2449" i="5"/>
  <c r="F3749" i="5"/>
  <c r="F4277" i="5"/>
  <c r="F4853" i="5"/>
  <c r="F5373" i="5"/>
  <c r="F2421" i="5"/>
  <c r="F3761" i="5"/>
  <c r="F4301" i="5"/>
  <c r="F4749" i="5"/>
  <c r="F5309" i="5"/>
  <c r="F3849" i="5"/>
  <c r="F4817" i="5"/>
  <c r="F2277" i="5"/>
  <c r="F2461" i="5"/>
  <c r="F3765" i="5"/>
  <c r="F4285" i="5"/>
  <c r="F5061" i="5"/>
  <c r="F5381" i="5"/>
  <c r="F2433" i="5"/>
  <c r="F3773" i="5"/>
  <c r="F4309" i="5"/>
  <c r="F4761" i="5"/>
  <c r="F5325" i="5"/>
  <c r="F1841" i="5"/>
  <c r="F1873" i="5"/>
  <c r="F1905" i="5"/>
  <c r="F2233" i="5"/>
  <c r="F2269" i="5"/>
  <c r="F2353" i="5"/>
  <c r="F2453" i="5"/>
  <c r="F3209" i="5"/>
  <c r="F3785" i="5"/>
  <c r="F4229" i="5"/>
  <c r="F4757" i="5"/>
  <c r="F5077" i="5"/>
  <c r="F5333" i="5"/>
  <c r="F2313" i="5"/>
  <c r="F2405" i="5"/>
  <c r="F2489" i="5"/>
  <c r="F3689" i="5"/>
  <c r="F3801" i="5"/>
  <c r="F4233" i="5"/>
  <c r="F4317" i="5"/>
  <c r="F4789" i="5"/>
  <c r="F5089" i="5"/>
  <c r="F5329" i="5"/>
  <c r="F2273" i="5"/>
  <c r="F2369" i="5"/>
  <c r="F2465" i="5"/>
  <c r="F3305" i="5"/>
  <c r="F3805" i="5"/>
  <c r="F4249" i="5"/>
  <c r="F4337" i="5"/>
  <c r="F4373" i="5"/>
  <c r="F4793" i="5"/>
  <c r="F5121" i="5"/>
  <c r="F5553" i="5"/>
  <c r="F5349" i="5"/>
  <c r="F5297" i="5"/>
  <c r="F5097" i="5"/>
  <c r="F5053" i="5"/>
  <c r="F5200" i="5"/>
  <c r="F4389" i="5"/>
  <c r="F4369" i="5"/>
  <c r="F4353" i="5"/>
  <c r="F4329" i="5"/>
  <c r="F4293" i="5"/>
  <c r="F4237" i="5"/>
  <c r="F3841" i="5"/>
  <c r="F3793" i="5"/>
  <c r="F3753" i="5"/>
  <c r="F3189" i="5"/>
  <c r="F3061" i="5"/>
  <c r="F2457" i="5"/>
  <c r="F2409" i="5"/>
  <c r="F2357" i="5"/>
  <c r="F2309" i="5"/>
  <c r="F5545" i="5"/>
  <c r="F5365" i="5"/>
  <c r="F5317" i="5"/>
  <c r="F5145" i="5"/>
  <c r="F5081" i="5"/>
  <c r="F4701" i="5"/>
  <c r="F4777" i="5"/>
  <c r="F4341" i="5"/>
  <c r="F4305" i="5"/>
  <c r="F4269" i="5"/>
  <c r="F4205" i="5"/>
  <c r="F3833" i="5"/>
  <c r="F3789" i="5"/>
  <c r="F3741" i="5"/>
  <c r="F3301" i="5"/>
  <c r="F3145" i="5"/>
  <c r="F2481" i="5"/>
  <c r="F2441" i="5"/>
  <c r="F2397" i="5"/>
  <c r="F2345" i="5"/>
  <c r="F2301" i="5"/>
  <c r="F5529" i="5"/>
  <c r="F5321" i="5"/>
  <c r="F5137" i="5"/>
  <c r="F5057" i="5"/>
  <c r="F4797" i="5"/>
  <c r="F4745" i="5"/>
  <c r="F4265" i="5"/>
  <c r="F4193" i="5"/>
  <c r="F3825" i="5"/>
  <c r="F3769" i="5"/>
  <c r="F3697" i="5"/>
  <c r="F3185" i="5"/>
  <c r="F3057" i="5"/>
  <c r="F2437" i="5"/>
  <c r="F2389" i="5"/>
  <c r="F2341" i="5"/>
  <c r="F2289" i="5"/>
  <c r="F2265" i="5"/>
  <c r="F2249" i="5"/>
  <c r="F2229" i="5"/>
  <c r="F1917" i="5"/>
  <c r="F1901" i="5"/>
  <c r="F1441" i="5"/>
  <c r="F1869" i="5"/>
  <c r="F1853" i="5"/>
  <c r="F1837" i="5"/>
  <c r="F1809" i="5"/>
  <c r="F1689" i="5"/>
  <c r="F1673" i="5"/>
  <c r="F1509" i="5"/>
  <c r="F1493" i="5"/>
  <c r="F1477" i="5"/>
  <c r="F1385" i="5"/>
  <c r="F1369" i="5"/>
  <c r="F1353" i="5"/>
  <c r="F1337" i="5"/>
  <c r="F1321" i="5"/>
  <c r="F1101" i="5"/>
  <c r="F1121" i="5"/>
  <c r="F5532" i="5"/>
  <c r="F5352" i="5"/>
  <c r="F5312" i="5"/>
  <c r="F5372" i="5"/>
  <c r="F5377" i="5"/>
  <c r="F5341" i="5"/>
  <c r="F5285" i="5"/>
  <c r="F5085" i="5"/>
  <c r="F4857" i="5"/>
  <c r="F4769" i="5"/>
  <c r="F4385" i="5"/>
  <c r="F4365" i="5"/>
  <c r="F4349" i="5"/>
  <c r="F4321" i="5"/>
  <c r="F4273" i="5"/>
  <c r="F4225" i="5"/>
  <c r="F3829" i="5"/>
  <c r="F3781" i="5"/>
  <c r="F3737" i="5"/>
  <c r="F3177" i="5"/>
  <c r="F2493" i="5"/>
  <c r="F2445" i="5"/>
  <c r="F2393" i="5"/>
  <c r="F2349" i="5"/>
  <c r="F2293" i="5"/>
  <c r="F5533" i="5"/>
  <c r="F5353" i="5"/>
  <c r="F5305" i="5"/>
  <c r="F5129" i="5"/>
  <c r="F5069" i="5"/>
  <c r="F4813" i="5"/>
  <c r="F4765" i="5"/>
  <c r="F4333" i="5"/>
  <c r="F4297" i="5"/>
  <c r="F4257" i="5"/>
  <c r="F4197" i="5"/>
  <c r="F3821" i="5"/>
  <c r="F3777" i="5"/>
  <c r="F3725" i="5"/>
  <c r="F3265" i="5"/>
  <c r="F3069" i="5"/>
  <c r="F2469" i="5"/>
  <c r="F2429" i="5"/>
  <c r="F2385" i="5"/>
  <c r="F2333" i="5"/>
  <c r="F2297" i="5"/>
  <c r="F5357" i="5"/>
  <c r="F5313" i="5"/>
  <c r="F5125" i="5"/>
  <c r="F4849" i="5"/>
  <c r="F4785" i="5"/>
  <c r="F4601" i="5"/>
  <c r="F4253" i="5"/>
  <c r="F3861" i="5"/>
  <c r="F3813" i="5"/>
  <c r="F3757" i="5"/>
  <c r="F3297" i="5"/>
  <c r="F3169" i="5"/>
  <c r="F2485" i="5"/>
  <c r="F2425" i="5"/>
  <c r="F2377" i="5"/>
  <c r="F2329" i="5"/>
  <c r="F2281" i="5"/>
  <c r="F2261" i="5"/>
  <c r="F2241" i="5"/>
  <c r="F2225" i="5"/>
  <c r="F1913" i="5"/>
  <c r="F1897" i="5"/>
  <c r="F1881" i="5"/>
  <c r="F1865" i="5"/>
  <c r="F1849" i="5"/>
  <c r="F1833" i="5"/>
  <c r="F1805" i="5"/>
  <c r="F1685" i="5"/>
  <c r="F1505" i="5"/>
  <c r="F1489" i="5"/>
  <c r="F1473" i="5"/>
  <c r="F1381" i="5"/>
  <c r="F1365" i="5"/>
  <c r="F1349" i="5"/>
  <c r="F1333" i="5"/>
  <c r="F1317" i="5"/>
  <c r="F1097" i="5"/>
  <c r="F1117" i="5"/>
  <c r="F5376" i="5"/>
  <c r="F5344" i="5"/>
  <c r="F2365" i="5"/>
  <c r="F2473" i="5"/>
  <c r="F3261" i="5"/>
  <c r="F3797" i="5"/>
  <c r="F2237" i="5"/>
  <c r="F4773" i="5"/>
  <c r="F5093" i="5"/>
  <c r="F5345" i="5"/>
  <c r="F2321" i="5"/>
  <c r="F2417" i="5"/>
  <c r="F3065" i="5"/>
  <c r="F3705" i="5"/>
  <c r="F3809" i="5"/>
  <c r="F4245" i="5"/>
  <c r="F4325" i="5"/>
  <c r="F4801" i="5"/>
  <c r="F5117" i="5"/>
  <c r="F5337" i="5"/>
  <c r="F2285" i="5"/>
  <c r="F2381" i="5"/>
  <c r="F2477" i="5"/>
  <c r="F3693" i="5"/>
  <c r="F3817" i="5"/>
  <c r="F4261" i="5"/>
  <c r="F4345" i="5"/>
  <c r="F4377" i="5"/>
  <c r="F4805" i="5"/>
  <c r="F5141" i="5"/>
  <c r="F5369" i="5"/>
  <c r="F5512" i="5"/>
  <c r="F5156" i="5"/>
  <c r="F5044" i="5"/>
  <c r="F4824" i="5"/>
  <c r="F5499" i="5"/>
  <c r="F5383" i="5"/>
  <c r="F5192" i="5"/>
  <c r="F5526" i="5"/>
  <c r="F5462" i="5"/>
  <c r="F4564" i="5"/>
  <c r="F4500" i="5"/>
  <c r="F4420" i="5"/>
  <c r="F4224" i="5"/>
  <c r="F4156" i="5"/>
  <c r="F4120" i="5"/>
  <c r="F5251" i="5"/>
  <c r="F5219" i="5"/>
  <c r="F5179" i="5"/>
  <c r="F3229" i="5"/>
  <c r="F5043" i="5"/>
  <c r="F5023" i="5"/>
  <c r="F5003" i="5"/>
  <c r="F4979" i="5"/>
  <c r="F4959" i="5"/>
  <c r="F4939" i="5"/>
  <c r="F4915" i="5"/>
  <c r="F4895" i="5"/>
  <c r="F4875" i="5"/>
  <c r="F4843" i="5"/>
  <c r="F4823" i="5"/>
  <c r="F4739" i="5"/>
  <c r="F4719" i="5"/>
  <c r="F4695" i="5"/>
  <c r="F4675" i="5"/>
  <c r="F4655" i="5"/>
  <c r="F4631" i="5"/>
  <c r="F4615" i="5"/>
  <c r="F4595" i="5"/>
  <c r="F4579" i="5"/>
  <c r="F4563" i="5"/>
  <c r="F3605" i="5"/>
  <c r="F5254" i="5"/>
  <c r="F5238" i="5"/>
  <c r="F5222" i="5"/>
  <c r="F5206" i="5"/>
  <c r="F5190" i="5"/>
  <c r="F5174" i="5"/>
  <c r="F5154" i="5"/>
  <c r="F5106" i="5"/>
  <c r="F5042" i="5"/>
  <c r="F5026" i="5"/>
  <c r="F5010" i="5"/>
  <c r="F4994" i="5"/>
  <c r="F4978" i="5"/>
  <c r="F4962" i="5"/>
  <c r="F5392" i="5"/>
  <c r="F4930" i="5"/>
  <c r="F4914" i="5"/>
  <c r="F4898" i="5"/>
  <c r="F4882" i="5"/>
  <c r="F4866" i="5"/>
  <c r="F4846" i="5"/>
  <c r="F4830" i="5"/>
  <c r="F4730" i="5"/>
  <c r="F4714" i="5"/>
  <c r="F4698" i="5"/>
  <c r="F5271" i="5"/>
  <c r="F4666" i="5"/>
  <c r="F4650" i="5"/>
  <c r="F4634" i="5"/>
  <c r="F4618" i="5"/>
  <c r="F4598" i="5"/>
  <c r="F1276" i="5"/>
  <c r="F4566" i="5"/>
  <c r="F4550" i="5"/>
  <c r="F4534" i="5"/>
  <c r="F4518" i="5"/>
  <c r="F4502" i="5"/>
  <c r="F4486" i="5"/>
  <c r="F4470" i="5"/>
  <c r="F4454" i="5"/>
  <c r="F4438" i="5"/>
  <c r="F4422" i="5"/>
  <c r="F4406" i="5"/>
  <c r="F4390" i="5"/>
  <c r="F4104" i="5"/>
  <c r="F4412" i="5"/>
  <c r="F4468" i="5"/>
  <c r="F4524" i="5"/>
  <c r="F4584" i="5"/>
  <c r="F5438" i="5"/>
  <c r="F5498" i="5"/>
  <c r="F5304" i="5"/>
  <c r="F4932" i="5"/>
  <c r="F5415" i="5"/>
  <c r="F2420" i="5"/>
  <c r="F5535" i="5"/>
  <c r="F4660" i="5"/>
  <c r="F4904" i="5"/>
  <c r="F4924" i="5"/>
  <c r="F4968" i="5"/>
  <c r="F5032" i="5"/>
  <c r="F5240" i="5"/>
  <c r="F5272" i="5"/>
  <c r="F5396" i="5"/>
  <c r="F4648" i="5"/>
  <c r="F5164" i="5"/>
  <c r="F5419" i="5"/>
  <c r="F5479" i="5"/>
  <c r="F5539" i="5"/>
  <c r="F4680" i="5"/>
  <c r="F4928" i="5"/>
  <c r="F4972" i="5"/>
  <c r="F4728" i="5"/>
  <c r="F1290" i="5"/>
  <c r="F5132" i="5"/>
  <c r="F5437" i="5"/>
  <c r="F4424" i="5"/>
  <c r="F4456" i="5"/>
  <c r="F4484" i="5"/>
  <c r="F4508" i="5"/>
  <c r="F4540" i="5"/>
  <c r="F4568" i="5"/>
  <c r="F4596" i="5"/>
  <c r="F5390" i="5"/>
  <c r="F5147" i="5"/>
  <c r="F5446" i="5"/>
  <c r="F5478" i="5"/>
  <c r="F5502" i="5"/>
  <c r="F4696" i="5"/>
  <c r="F4888" i="5"/>
  <c r="F5172" i="5"/>
  <c r="F5399" i="5"/>
  <c r="F5423" i="5"/>
  <c r="F5455" i="5"/>
  <c r="F5483" i="5"/>
  <c r="F5511" i="5"/>
  <c r="F5559" i="5"/>
  <c r="F4636" i="5"/>
  <c r="F4688" i="5"/>
  <c r="F4876" i="5"/>
  <c r="F4608" i="5"/>
  <c r="F4692" i="5"/>
  <c r="F4840" i="5"/>
  <c r="F4952" i="5"/>
  <c r="F4996" i="5"/>
  <c r="F4992" i="5"/>
  <c r="F5048" i="5"/>
  <c r="F5220" i="5"/>
  <c r="F4740" i="5"/>
  <c r="F5160" i="5"/>
  <c r="F5460" i="5"/>
  <c r="F1305" i="5"/>
  <c r="F5103" i="5"/>
  <c r="F5151" i="5"/>
  <c r="F5175" i="5"/>
  <c r="F5203" i="5"/>
  <c r="F5231" i="5"/>
  <c r="F5263" i="5"/>
  <c r="F4116" i="5"/>
  <c r="F4140" i="5"/>
  <c r="F4172" i="5"/>
  <c r="F4404" i="5"/>
  <c r="F4436" i="5"/>
  <c r="F4460" i="5"/>
  <c r="F4488" i="5"/>
  <c r="F4520" i="5"/>
  <c r="F4548" i="5"/>
  <c r="F4572" i="5"/>
  <c r="F5398" i="5"/>
  <c r="F5422" i="5"/>
  <c r="F5454" i="5"/>
  <c r="F5482" i="5"/>
  <c r="F5510" i="5"/>
  <c r="F5558" i="5"/>
  <c r="F5241" i="5"/>
  <c r="F4900" i="5"/>
  <c r="F5188" i="5"/>
  <c r="F5403" i="5"/>
  <c r="F5435" i="5"/>
  <c r="F5463" i="5"/>
  <c r="F5487" i="5"/>
  <c r="F5519" i="5"/>
  <c r="F5563" i="5"/>
  <c r="F4652" i="5"/>
  <c r="F4716" i="5"/>
  <c r="F4884" i="5"/>
  <c r="F4620" i="5"/>
  <c r="F4912" i="5"/>
  <c r="F4848" i="5"/>
  <c r="F4956" i="5"/>
  <c r="F5016" i="5"/>
  <c r="F5232" i="5"/>
  <c r="F5004" i="5"/>
  <c r="F5070" i="5"/>
  <c r="F4988" i="5"/>
  <c r="F5248" i="5"/>
  <c r="F1181" i="5"/>
  <c r="F5476" i="5"/>
  <c r="F5264" i="5"/>
  <c r="F5108" i="5"/>
  <c r="F4732" i="5"/>
  <c r="F5228" i="5"/>
  <c r="F5148" i="5"/>
  <c r="F5024" i="5"/>
  <c r="F4976" i="5"/>
  <c r="F5008" i="5"/>
  <c r="F4964" i="5"/>
  <c r="F4940" i="5"/>
  <c r="F4836" i="5"/>
  <c r="F4896" i="5"/>
  <c r="F4632" i="5"/>
  <c r="F4916" i="5"/>
  <c r="F4872" i="5"/>
  <c r="F4700" i="5"/>
  <c r="F4656" i="5"/>
  <c r="F4624" i="5"/>
  <c r="F5543" i="5"/>
  <c r="F5515" i="5"/>
  <c r="F5495" i="5"/>
  <c r="F5471" i="5"/>
  <c r="F5451" i="5"/>
  <c r="F5431" i="5"/>
  <c r="F5021" i="5"/>
  <c r="F5387" i="5"/>
  <c r="F4670" i="5"/>
  <c r="F5184" i="5"/>
  <c r="F4908" i="5"/>
  <c r="F4864" i="5"/>
  <c r="F4684" i="5"/>
  <c r="F5538" i="5"/>
  <c r="F5514" i="5"/>
  <c r="F5494" i="5"/>
  <c r="F5470" i="5"/>
  <c r="F5450" i="5"/>
  <c r="F5430" i="5"/>
  <c r="F5406" i="5"/>
  <c r="F5386" i="5"/>
  <c r="F4600" i="5"/>
  <c r="F4580" i="5"/>
  <c r="F4556" i="5"/>
  <c r="F4536" i="5"/>
  <c r="F4516" i="5"/>
  <c r="F4492" i="5"/>
  <c r="F4472" i="5"/>
  <c r="F4452" i="5"/>
  <c r="F4428" i="5"/>
  <c r="F4408" i="5"/>
  <c r="F4216" i="5"/>
  <c r="F4188" i="5"/>
  <c r="F4168" i="5"/>
  <c r="F4148" i="5"/>
  <c r="F4124" i="5"/>
  <c r="F5279" i="5"/>
  <c r="F5259" i="5"/>
  <c r="F5235" i="5"/>
  <c r="F5215" i="5"/>
  <c r="F5195" i="5"/>
  <c r="F5171" i="5"/>
  <c r="F5155" i="5"/>
  <c r="F5111" i="5"/>
  <c r="F5047" i="5"/>
  <c r="F5031" i="5"/>
  <c r="F5015" i="5"/>
  <c r="F4999" i="5"/>
  <c r="F4983" i="5"/>
  <c r="F4967" i="5"/>
  <c r="F4951" i="5"/>
  <c r="F4935" i="5"/>
  <c r="F4919" i="5"/>
  <c r="F4903" i="5"/>
  <c r="F4887" i="5"/>
  <c r="F4871" i="5"/>
  <c r="F4847" i="5"/>
  <c r="F4831" i="5"/>
  <c r="F4731" i="5"/>
  <c r="F4715" i="5"/>
  <c r="F4699" i="5"/>
  <c r="F4683" i="5"/>
  <c r="F4667" i="5"/>
  <c r="F4651" i="5"/>
  <c r="F4635" i="5"/>
  <c r="F5041" i="5"/>
  <c r="F4833" i="5"/>
  <c r="F2921" i="5"/>
  <c r="F2801" i="5"/>
  <c r="F2545" i="5"/>
  <c r="F1997" i="5"/>
  <c r="F1445" i="5"/>
  <c r="F1609" i="5"/>
  <c r="F5540" i="5"/>
  <c r="F4093" i="5"/>
  <c r="F2153" i="5"/>
  <c r="F2741" i="5"/>
  <c r="F2201" i="5"/>
  <c r="F1921" i="5"/>
  <c r="F1253" i="5"/>
  <c r="F1309" i="5"/>
  <c r="F3641" i="5"/>
  <c r="F3089" i="5"/>
  <c r="F2673" i="5"/>
  <c r="F2133" i="5"/>
  <c r="F1701" i="5"/>
  <c r="F1733" i="5"/>
  <c r="F1177" i="5"/>
  <c r="F5484" i="5"/>
  <c r="F3361" i="5"/>
  <c r="F2869" i="5"/>
  <c r="F2605" i="5"/>
  <c r="F2073" i="5"/>
  <c r="F1557" i="5"/>
  <c r="F1657" i="5"/>
  <c r="F5400" i="5"/>
  <c r="F5436" i="5"/>
  <c r="F5256" i="5"/>
  <c r="F5112" i="5"/>
  <c r="F4980" i="5"/>
  <c r="F5320" i="5"/>
  <c r="F5224" i="5"/>
  <c r="F5152" i="5"/>
  <c r="F5040" i="5"/>
  <c r="F5012" i="5"/>
  <c r="F4744" i="5"/>
  <c r="F5113" i="5"/>
  <c r="F3161" i="5"/>
  <c r="F4984" i="5"/>
  <c r="F4960" i="5"/>
  <c r="F4944" i="5"/>
  <c r="F4844" i="5"/>
  <c r="F5212" i="5"/>
  <c r="F4712" i="5"/>
  <c r="F4640" i="5"/>
  <c r="F5168" i="5"/>
  <c r="F4892" i="5"/>
  <c r="F4860" i="5"/>
  <c r="F4704" i="5"/>
  <c r="F4668" i="5"/>
  <c r="F4644" i="5"/>
  <c r="F4616" i="5"/>
  <c r="F5555" i="5"/>
  <c r="F5523" i="5"/>
  <c r="F5507" i="5"/>
  <c r="F5491" i="5"/>
  <c r="F5475" i="5"/>
  <c r="F5459" i="5"/>
  <c r="F5443" i="5"/>
  <c r="F5427" i="5"/>
  <c r="F5411" i="5"/>
  <c r="F5395" i="5"/>
  <c r="F5196" i="5"/>
  <c r="F5180" i="5"/>
  <c r="F4920" i="5"/>
  <c r="F4880" i="5"/>
  <c r="F4720" i="5"/>
  <c r="F4676" i="5"/>
  <c r="F5542" i="5"/>
  <c r="F5522" i="5"/>
  <c r="F5506" i="5"/>
  <c r="F5490" i="5"/>
  <c r="F5474" i="5"/>
  <c r="F5458" i="5"/>
  <c r="F5442" i="5"/>
  <c r="F5426" i="5"/>
  <c r="F5410" i="5"/>
  <c r="F5394" i="5"/>
  <c r="F4592" i="5"/>
  <c r="F4576" i="5"/>
  <c r="F4560" i="5"/>
  <c r="F4544" i="5"/>
  <c r="F4528" i="5"/>
  <c r="F4512" i="5"/>
  <c r="F4496" i="5"/>
  <c r="F4480" i="5"/>
  <c r="F4464" i="5"/>
  <c r="F4448" i="5"/>
  <c r="F4432" i="5"/>
  <c r="F4416" i="5"/>
  <c r="F4400" i="5"/>
  <c r="F4212" i="5"/>
  <c r="F4192" i="5"/>
  <c r="F4176" i="5"/>
  <c r="F4160" i="5"/>
  <c r="F4144" i="5"/>
  <c r="F4128" i="5"/>
  <c r="F4248" i="5"/>
  <c r="F3201" i="5"/>
  <c r="F5255" i="5"/>
  <c r="F5239" i="5"/>
  <c r="F5223" i="5"/>
  <c r="F4861" i="5"/>
  <c r="F5191" i="5"/>
  <c r="F5244" i="5"/>
  <c r="F5260" i="5"/>
  <c r="F5276" i="5"/>
  <c r="F5388" i="5"/>
  <c r="F5407" i="5"/>
  <c r="F5468" i="5"/>
  <c r="F1205" i="5"/>
  <c r="F1417" i="5"/>
  <c r="F5424" i="5"/>
  <c r="F5500" i="5"/>
  <c r="F1213" i="5"/>
  <c r="F1425" i="5"/>
  <c r="F1617" i="5"/>
  <c r="F1693" i="5"/>
  <c r="F1141" i="5"/>
  <c r="F1277" i="5"/>
  <c r="F1525" i="5"/>
  <c r="F1569" i="5"/>
  <c r="F1765" i="5"/>
  <c r="F1945" i="5"/>
  <c r="F2017" i="5"/>
  <c r="F2085" i="5"/>
  <c r="F2149" i="5"/>
  <c r="F2221" i="5"/>
  <c r="F2557" i="5"/>
  <c r="F2625" i="5"/>
  <c r="F2689" i="5"/>
  <c r="F2753" i="5"/>
  <c r="F2821" i="5"/>
  <c r="F2913" i="5"/>
  <c r="F3205" i="5"/>
  <c r="F2553" i="5"/>
  <c r="F3033" i="5"/>
  <c r="F3429" i="5"/>
  <c r="F3869" i="5"/>
  <c r="F4221" i="5"/>
  <c r="F1761" i="5"/>
  <c r="F5565" i="5"/>
  <c r="F5413" i="5"/>
  <c r="F5501" i="5"/>
  <c r="F5385" i="5"/>
  <c r="F5165" i="5"/>
  <c r="F5525" i="5"/>
  <c r="F5409" i="5"/>
  <c r="F124" i="5"/>
  <c r="F4989" i="5"/>
  <c r="F4901" i="5"/>
  <c r="F4713" i="5"/>
  <c r="F4629" i="5"/>
  <c r="F4549" i="5"/>
  <c r="F4465" i="5"/>
  <c r="F4209" i="5"/>
  <c r="F4121" i="5"/>
  <c r="F4041" i="5"/>
  <c r="F3957" i="5"/>
  <c r="F3873" i="5"/>
  <c r="F3649" i="5"/>
  <c r="F3565" i="5"/>
  <c r="F3481" i="5"/>
  <c r="F3401" i="5"/>
  <c r="F3309" i="5"/>
  <c r="F5485" i="5"/>
  <c r="F5417" i="5"/>
  <c r="F5233" i="5"/>
  <c r="F1139" i="5"/>
  <c r="F5033" i="5"/>
  <c r="F5204" i="5"/>
  <c r="F4929" i="5"/>
  <c r="F4877" i="5"/>
  <c r="F4741" i="5"/>
  <c r="F4689" i="5"/>
  <c r="F4637" i="5"/>
  <c r="F4577" i="5"/>
  <c r="F4525" i="5"/>
  <c r="F4477" i="5"/>
  <c r="F4425" i="5"/>
  <c r="F4185" i="5"/>
  <c r="F4133" i="5"/>
  <c r="F4077" i="5"/>
  <c r="F4033" i="5"/>
  <c r="F4001" i="5"/>
  <c r="F3961" i="5"/>
  <c r="F3925" i="5"/>
  <c r="F3893" i="5"/>
  <c r="F3721" i="5"/>
  <c r="F3665" i="5"/>
  <c r="F3633" i="5"/>
  <c r="F3593" i="5"/>
  <c r="F3561" i="5"/>
  <c r="F3529" i="5"/>
  <c r="F3489" i="5"/>
  <c r="F3457" i="5"/>
  <c r="F3425" i="5"/>
  <c r="F3385" i="5"/>
  <c r="F3357" i="5"/>
  <c r="F3325" i="5"/>
  <c r="F3273" i="5"/>
  <c r="F1753" i="5"/>
  <c r="F3197" i="5"/>
  <c r="F3093" i="5"/>
  <c r="F3021" i="5"/>
  <c r="F2965" i="5"/>
  <c r="F2901" i="5"/>
  <c r="F2841" i="5"/>
  <c r="F2785" i="5"/>
  <c r="F2717" i="5"/>
  <c r="F2657" i="5"/>
  <c r="F2601" i="5"/>
  <c r="F2529" i="5"/>
  <c r="F2205" i="5"/>
  <c r="F2141" i="5"/>
  <c r="F2069" i="5"/>
  <c r="F2001" i="5"/>
  <c r="F1937" i="5"/>
  <c r="F3269" i="5"/>
  <c r="F3996" i="5"/>
  <c r="F76" i="5"/>
  <c r="F3113" i="5"/>
  <c r="F3085" i="5"/>
  <c r="F3037" i="5"/>
  <c r="F3001" i="5"/>
  <c r="F2956" i="5"/>
  <c r="F2937" i="5"/>
  <c r="F2897" i="5"/>
  <c r="F5473" i="5"/>
  <c r="F5253" i="5"/>
  <c r="F5133" i="5"/>
  <c r="F5497" i="5"/>
  <c r="F5277" i="5"/>
  <c r="F5173" i="5"/>
  <c r="F4965" i="5"/>
  <c r="F4881" i="5"/>
  <c r="F4693" i="5"/>
  <c r="F4609" i="5"/>
  <c r="F4529" i="5"/>
  <c r="F4441" i="5"/>
  <c r="F4181" i="5"/>
  <c r="F4101" i="5"/>
  <c r="F4021" i="5"/>
  <c r="F3937" i="5"/>
  <c r="F3713" i="5"/>
  <c r="F3629" i="5"/>
  <c r="F3541" i="5"/>
  <c r="F3461" i="5"/>
  <c r="F3377" i="5"/>
  <c r="F5557" i="5"/>
  <c r="F5465" i="5"/>
  <c r="F5401" i="5"/>
  <c r="F5217" i="5"/>
  <c r="F4926" i="5"/>
  <c r="F5202" i="5"/>
  <c r="F4981" i="5"/>
  <c r="F4917" i="5"/>
  <c r="F4865" i="5"/>
  <c r="F4729" i="5"/>
  <c r="F4677" i="5"/>
  <c r="F5441" i="5"/>
  <c r="F5225" i="5"/>
  <c r="F5025" i="5"/>
  <c r="F5469" i="5"/>
  <c r="F5249" i="5"/>
  <c r="F5109" i="5"/>
  <c r="F4945" i="5"/>
  <c r="F4837" i="5"/>
  <c r="F4673" i="5"/>
  <c r="F4593" i="5"/>
  <c r="F4509" i="5"/>
  <c r="F4421" i="5"/>
  <c r="F4157" i="5"/>
  <c r="F4081" i="5"/>
  <c r="F3997" i="5"/>
  <c r="F3917" i="5"/>
  <c r="F3701" i="5"/>
  <c r="F4613" i="5"/>
  <c r="F3521" i="5"/>
  <c r="F3441" i="5"/>
  <c r="F3353" i="5"/>
  <c r="F5521" i="5"/>
  <c r="F5449" i="5"/>
  <c r="F5273" i="5"/>
  <c r="F5197" i="5"/>
  <c r="F5049" i="5"/>
  <c r="F5005" i="5"/>
  <c r="F4724" i="5"/>
  <c r="F4905" i="5"/>
  <c r="F4845" i="5"/>
  <c r="F4717" i="5"/>
  <c r="F4665" i="5"/>
  <c r="F763" i="5"/>
  <c r="F4553" i="5"/>
  <c r="F4501" i="5"/>
  <c r="F4449" i="5"/>
  <c r="F4397" i="5"/>
  <c r="F4161" i="5"/>
  <c r="F4105" i="5"/>
  <c r="F4053" i="5"/>
  <c r="F4013" i="5"/>
  <c r="F3981" i="5"/>
  <c r="F3945" i="5"/>
  <c r="F3905" i="5"/>
  <c r="F3877" i="5"/>
  <c r="F3685" i="5"/>
  <c r="F3645" i="5"/>
  <c r="F3613" i="5"/>
  <c r="F3581" i="5"/>
  <c r="F3545" i="5"/>
  <c r="F3513" i="5"/>
  <c r="F3477" i="5"/>
  <c r="F3437" i="5"/>
  <c r="F3405" i="5"/>
  <c r="F3373" i="5"/>
  <c r="F3337" i="5"/>
  <c r="F3293" i="5"/>
  <c r="F2061" i="5"/>
  <c r="F3233" i="5"/>
  <c r="F3129" i="5"/>
  <c r="F3053" i="5"/>
  <c r="F2989" i="5"/>
  <c r="F2933" i="5"/>
  <c r="F2877" i="5"/>
  <c r="F2805" i="5"/>
  <c r="F2749" i="5"/>
  <c r="F2693" i="5"/>
  <c r="F2621" i="5"/>
  <c r="F2565" i="5"/>
  <c r="F2509" i="5"/>
  <c r="F2169" i="5"/>
  <c r="F2101" i="5"/>
  <c r="F2041" i="5"/>
  <c r="F1965" i="5"/>
  <c r="F1781" i="5"/>
  <c r="F3249" i="5"/>
  <c r="F3213" i="5"/>
  <c r="F3153" i="5"/>
  <c r="F3101" i="5"/>
  <c r="F3049" i="5"/>
  <c r="F3017" i="5"/>
  <c r="F2985" i="5"/>
  <c r="F5193" i="5"/>
  <c r="F5009" i="5"/>
  <c r="F4573" i="5"/>
  <c r="F5561" i="5"/>
  <c r="F4925" i="5"/>
  <c r="F4485" i="5"/>
  <c r="F3977" i="5"/>
  <c r="F3501" i="5"/>
  <c r="F5433" i="5"/>
  <c r="F4993" i="5"/>
  <c r="F5270" i="5"/>
  <c r="F4565" i="5"/>
  <c r="F4461" i="5"/>
  <c r="F4173" i="5"/>
  <c r="F4065" i="5"/>
  <c r="F3985" i="5"/>
  <c r="F3921" i="5"/>
  <c r="F3717" i="5"/>
  <c r="F3621" i="5"/>
  <c r="F3557" i="5"/>
  <c r="F3485" i="5"/>
  <c r="F3409" i="5"/>
  <c r="F3349" i="5"/>
  <c r="F2161" i="5"/>
  <c r="F3137" i="5"/>
  <c r="F3009" i="5"/>
  <c r="F2889" i="5"/>
  <c r="F2761" i="5"/>
  <c r="F2645" i="5"/>
  <c r="F2521" i="5"/>
  <c r="F360" i="5"/>
  <c r="F1993" i="5"/>
  <c r="F3253" i="5"/>
  <c r="F3055" i="5"/>
  <c r="F3081" i="5"/>
  <c r="F2993" i="5"/>
  <c r="F2941" i="5"/>
  <c r="F2893" i="5"/>
  <c r="F2861" i="5"/>
  <c r="F2825" i="5"/>
  <c r="F2797" i="5"/>
  <c r="F2765" i="5"/>
  <c r="F2729" i="5"/>
  <c r="F2697" i="5"/>
  <c r="F2665" i="5"/>
  <c r="F2629" i="5"/>
  <c r="F2597" i="5"/>
  <c r="F2569" i="5"/>
  <c r="F2533" i="5"/>
  <c r="F2501" i="5"/>
  <c r="F2197" i="5"/>
  <c r="F2157" i="5"/>
  <c r="F2129" i="5"/>
  <c r="F2097" i="5"/>
  <c r="F2049" i="5"/>
  <c r="F2021" i="5"/>
  <c r="F1989" i="5"/>
  <c r="F1953" i="5"/>
  <c r="F1817" i="5"/>
  <c r="F1777" i="5"/>
  <c r="F1621" i="5"/>
  <c r="F1573" i="5"/>
  <c r="F1553" i="5"/>
  <c r="F1529" i="5"/>
  <c r="F1433" i="5"/>
  <c r="F1301" i="5"/>
  <c r="F1229" i="5"/>
  <c r="F1173" i="5"/>
  <c r="F1729" i="5"/>
  <c r="F1697" i="5"/>
  <c r="F1653" i="5"/>
  <c r="F1629" i="5"/>
  <c r="F1601" i="5"/>
  <c r="F1437" i="5"/>
  <c r="F1297" i="5"/>
  <c r="F1225" i="5"/>
  <c r="F1165" i="5"/>
  <c r="F5564" i="5"/>
  <c r="F5492" i="5"/>
  <c r="F5456" i="5"/>
  <c r="F5408" i="5"/>
  <c r="F1465" i="5"/>
  <c r="F1413" i="5"/>
  <c r="F1261" i="5"/>
  <c r="F1193" i="5"/>
  <c r="F1133" i="5"/>
  <c r="F5520" i="5"/>
  <c r="F5488" i="5"/>
  <c r="F5452" i="5"/>
  <c r="F5420" i="5"/>
  <c r="F5210" i="5"/>
  <c r="F4737" i="5"/>
  <c r="F4401" i="5"/>
  <c r="F3897" i="5"/>
  <c r="F3421" i="5"/>
  <c r="F5257" i="5"/>
  <c r="F4941" i="5"/>
  <c r="F4653" i="5"/>
  <c r="F4537" i="5"/>
  <c r="F4437" i="5"/>
  <c r="F4145" i="5"/>
  <c r="F4037" i="5"/>
  <c r="F3973" i="5"/>
  <c r="F3901" i="5"/>
  <c r="F3673" i="5"/>
  <c r="F3609" i="5"/>
  <c r="F3537" i="5"/>
  <c r="F3465" i="5"/>
  <c r="F3397" i="5"/>
  <c r="F3333" i="5"/>
  <c r="F1821" i="5"/>
  <c r="F3117" i="5"/>
  <c r="F2977" i="5"/>
  <c r="F2853" i="5"/>
  <c r="F2737" i="5"/>
  <c r="F1923" i="5"/>
  <c r="F2217" i="5"/>
  <c r="F2089" i="5"/>
  <c r="F1949" i="5"/>
  <c r="F3237" i="5"/>
  <c r="F3125" i="5"/>
  <c r="F3045" i="5"/>
  <c r="F2973" i="5"/>
  <c r="F2925" i="5"/>
  <c r="F2885" i="5"/>
  <c r="F5229" i="5"/>
  <c r="F4649" i="5"/>
  <c r="F4137" i="5"/>
  <c r="F3669" i="5"/>
  <c r="F3329" i="5"/>
  <c r="F5177" i="5"/>
  <c r="F4893" i="5"/>
  <c r="F4625" i="5"/>
  <c r="F4591" i="5"/>
  <c r="F4409" i="5"/>
  <c r="F4117" i="5"/>
  <c r="F4025" i="5"/>
  <c r="F3953" i="5"/>
  <c r="F3881" i="5"/>
  <c r="F3661" i="5"/>
  <c r="F3589" i="5"/>
  <c r="F3517" i="5"/>
  <c r="F3453" i="5"/>
  <c r="F3381" i="5"/>
  <c r="F3313" i="5"/>
  <c r="F3257" i="5"/>
  <c r="F3077" i="5"/>
  <c r="F2945" i="5"/>
  <c r="F2829" i="5"/>
  <c r="F2705" i="5"/>
  <c r="F2577" i="5"/>
  <c r="F2193" i="5"/>
  <c r="F2053" i="5"/>
  <c r="F1825" i="5"/>
  <c r="F3225" i="5"/>
  <c r="F3109" i="5"/>
  <c r="F3025" i="5"/>
  <c r="F4906" i="5"/>
  <c r="F2917" i="5"/>
  <c r="F2873" i="5"/>
  <c r="F2845" i="5"/>
  <c r="F2813" i="5"/>
  <c r="F2777" i="5"/>
  <c r="F2745" i="5"/>
  <c r="F2713" i="5"/>
  <c r="F2677" i="5"/>
  <c r="F2649" i="5"/>
  <c r="F2617" i="5"/>
  <c r="F2581" i="5"/>
  <c r="F2549" i="5"/>
  <c r="F2517" i="5"/>
  <c r="F2209" i="5"/>
  <c r="F2177" i="5"/>
  <c r="F2145" i="5"/>
  <c r="F2109" i="5"/>
  <c r="F2081" i="5"/>
  <c r="F2037" i="5"/>
  <c r="F2005" i="5"/>
  <c r="F1973" i="5"/>
  <c r="F1941" i="5"/>
  <c r="F1789" i="5"/>
  <c r="F1749" i="5"/>
  <c r="F1585" i="5"/>
  <c r="F1561" i="5"/>
  <c r="F1541" i="5"/>
  <c r="F1521" i="5"/>
  <c r="F1393" i="5"/>
  <c r="F1265" i="5"/>
  <c r="F1209" i="5"/>
  <c r="F1737" i="5"/>
  <c r="F1717" i="5"/>
  <c r="F1669" i="5"/>
  <c r="F1641" i="5"/>
  <c r="F1613" i="5"/>
  <c r="F1589" i="5"/>
  <c r="F1397" i="5"/>
  <c r="F1257" i="5"/>
  <c r="F1197" i="5"/>
  <c r="F1137" i="5"/>
  <c r="F5544" i="5"/>
  <c r="F5516" i="5"/>
  <c r="F5472" i="5"/>
  <c r="F5432" i="5"/>
  <c r="F4781" i="5"/>
  <c r="F1429" i="5"/>
  <c r="F1293" i="5"/>
  <c r="F1237" i="5"/>
  <c r="F1157" i="5"/>
  <c r="F5560" i="5"/>
  <c r="F5504" i="5"/>
  <c r="F1245" i="5"/>
  <c r="F1449" i="5"/>
  <c r="F5440" i="5"/>
  <c r="F5524" i="5"/>
  <c r="F1129" i="5"/>
  <c r="F1249" i="5"/>
  <c r="F1453" i="5"/>
  <c r="F1633" i="5"/>
  <c r="F1713" i="5"/>
  <c r="F1185" i="5"/>
  <c r="F1313" i="5"/>
  <c r="F1537" i="5"/>
  <c r="F1577" i="5"/>
  <c r="F1785" i="5"/>
  <c r="F1969" i="5"/>
  <c r="F2025" i="5"/>
  <c r="F2105" i="5"/>
  <c r="F2173" i="5"/>
  <c r="F2505" i="5"/>
  <c r="F2573" i="5"/>
  <c r="F2641" i="5"/>
  <c r="F2701" i="5"/>
  <c r="F2769" i="5"/>
  <c r="F2837" i="5"/>
  <c r="F2949" i="5"/>
  <c r="F1769" i="5"/>
  <c r="F2669" i="5"/>
  <c r="F3221" i="5"/>
  <c r="F3505" i="5"/>
  <c r="F3933" i="5"/>
  <c r="F4489" i="5"/>
  <c r="F5505" i="5"/>
  <c r="F5252" i="5"/>
  <c r="F5268" i="5"/>
  <c r="F5404" i="5"/>
  <c r="F5444" i="5"/>
  <c r="F5496" i="5"/>
  <c r="F1149" i="5"/>
  <c r="F1285" i="5"/>
  <c r="F1741" i="5"/>
  <c r="F5464" i="5"/>
  <c r="F1161" i="5"/>
  <c r="F1269" i="5"/>
  <c r="F1597" i="5"/>
  <c r="F1649" i="5"/>
  <c r="F1721" i="5"/>
  <c r="F1217" i="5"/>
  <c r="F5284" i="5"/>
  <c r="F1545" i="5"/>
  <c r="F1593" i="5"/>
  <c r="F1797" i="5"/>
  <c r="F1977" i="5"/>
  <c r="F2045" i="5"/>
  <c r="F2121" i="5"/>
  <c r="F2185" i="5"/>
  <c r="F2525" i="5"/>
  <c r="F2593" i="5"/>
  <c r="F2653" i="5"/>
  <c r="F2721" i="5"/>
  <c r="F2789" i="5"/>
  <c r="F2849" i="5"/>
  <c r="F3013" i="5"/>
  <c r="F2013" i="5"/>
  <c r="F2793" i="5"/>
  <c r="F3289" i="5"/>
  <c r="F3569" i="5"/>
  <c r="F4005" i="5"/>
  <c r="F4589" i="5"/>
  <c r="F3585" i="5"/>
  <c r="F4061" i="5"/>
  <c r="F4057" i="5"/>
  <c r="F4085" i="5"/>
  <c r="F4113" i="5"/>
  <c r="F4141" i="5"/>
  <c r="F4165" i="5"/>
  <c r="F4213" i="5"/>
  <c r="F4405" i="5"/>
  <c r="F4429" i="5"/>
  <c r="F4457" i="5"/>
  <c r="F4481" i="5"/>
  <c r="F4505" i="5"/>
  <c r="F4533" i="5"/>
  <c r="F4557" i="5"/>
  <c r="F4581" i="5"/>
  <c r="F4617" i="5"/>
  <c r="F4645" i="5"/>
  <c r="F4669" i="5"/>
  <c r="F4697" i="5"/>
  <c r="F4721" i="5"/>
  <c r="F4829" i="5"/>
  <c r="F4953" i="5"/>
  <c r="F4885" i="5"/>
  <c r="F4909" i="5"/>
  <c r="F4937" i="5"/>
  <c r="F4961" i="5"/>
  <c r="F4985" i="5"/>
  <c r="F5013" i="5"/>
  <c r="F5037" i="5"/>
  <c r="F5101" i="5"/>
  <c r="F5169" i="5"/>
  <c r="F5205" i="5"/>
  <c r="F5245" i="5"/>
  <c r="F5389" i="5"/>
  <c r="F5425" i="5"/>
  <c r="F5461" i="5"/>
  <c r="F5493" i="5"/>
  <c r="F5541" i="5"/>
  <c r="F3317" i="5"/>
  <c r="F3369" i="5"/>
  <c r="F3413" i="5"/>
  <c r="F3449" i="5"/>
  <c r="F3493" i="5"/>
  <c r="F3533" i="5"/>
  <c r="F3573" i="5"/>
  <c r="F3617" i="5"/>
  <c r="F3657" i="5"/>
  <c r="F3709" i="5"/>
  <c r="F3885" i="5"/>
  <c r="F3929" i="5"/>
  <c r="F3965" i="5"/>
  <c r="F4009" i="5"/>
  <c r="F4049" i="5"/>
  <c r="F4089" i="5"/>
  <c r="F4129" i="5"/>
  <c r="F4169" i="5"/>
  <c r="F4217" i="5"/>
  <c r="F4433" i="5"/>
  <c r="F4473" i="5"/>
  <c r="F4517" i="5"/>
  <c r="F4561" i="5"/>
  <c r="F4605" i="5"/>
  <c r="F4641" i="5"/>
  <c r="F4681" i="5"/>
  <c r="F5290" i="5"/>
  <c r="F4869" i="5"/>
  <c r="F4913" i="5"/>
  <c r="F4957" i="5"/>
  <c r="F5001" i="5"/>
  <c r="F5157" i="5"/>
  <c r="F5213" i="5"/>
  <c r="F5265" i="5"/>
  <c r="F5421" i="5"/>
  <c r="F5481" i="5"/>
  <c r="F5537" i="5"/>
  <c r="F5105" i="5"/>
  <c r="F5181" i="5"/>
  <c r="F4815" i="5"/>
  <c r="F5397" i="5"/>
  <c r="F5457" i="5"/>
  <c r="F5517" i="5"/>
  <c r="F1169" i="5"/>
  <c r="F1221" i="5"/>
  <c r="F1273" i="5"/>
  <c r="F1401" i="5"/>
  <c r="F4802" i="5"/>
  <c r="F5384" i="5"/>
  <c r="F5416" i="5"/>
  <c r="F5448" i="5"/>
  <c r="F5480" i="5"/>
  <c r="F5508" i="5"/>
  <c r="F5536" i="5"/>
  <c r="F5556" i="5"/>
  <c r="F1145" i="5"/>
  <c r="F1189" i="5"/>
  <c r="F1233" i="5"/>
  <c r="F1281" i="5"/>
  <c r="F1409" i="5"/>
  <c r="F1461" i="5"/>
  <c r="F1605" i="5"/>
  <c r="F1625" i="5"/>
  <c r="F1645" i="5"/>
  <c r="F1661" i="5"/>
  <c r="F1709" i="5"/>
  <c r="F1725" i="5"/>
  <c r="F1745" i="5"/>
  <c r="F1201" i="5"/>
  <c r="F1241" i="5"/>
  <c r="F1289" i="5"/>
  <c r="F1405" i="5"/>
  <c r="F1457" i="5"/>
  <c r="F1533" i="5"/>
  <c r="F1549" i="5"/>
  <c r="F1565" i="5"/>
  <c r="F1581" i="5"/>
  <c r="F1665" i="5"/>
  <c r="F1773" i="5"/>
  <c r="F1793" i="5"/>
  <c r="F1933" i="5"/>
  <c r="F1961" i="5"/>
  <c r="F1985" i="5"/>
  <c r="F2009" i="5"/>
  <c r="F2033" i="5"/>
  <c r="F2057" i="5"/>
  <c r="F2093" i="5"/>
  <c r="F2117" i="5"/>
  <c r="F2137" i="5"/>
  <c r="F2165" i="5"/>
  <c r="F2189" i="5"/>
  <c r="F2213" i="5"/>
  <c r="F2513" i="5"/>
  <c r="F2537" i="5"/>
  <c r="F2561" i="5"/>
  <c r="F2585" i="5"/>
  <c r="F2613" i="5"/>
  <c r="F2637" i="5"/>
  <c r="F2661" i="5"/>
  <c r="F2685" i="5"/>
  <c r="F2709" i="5"/>
  <c r="F2733" i="5"/>
  <c r="F2757" i="5"/>
  <c r="F2781" i="5"/>
  <c r="F2809" i="5"/>
  <c r="F2833" i="5"/>
  <c r="F2857" i="5"/>
  <c r="F2881" i="5"/>
  <c r="F2905" i="5"/>
  <c r="F2929" i="5"/>
  <c r="F2953" i="5"/>
  <c r="F2981" i="5"/>
  <c r="F3005" i="5"/>
  <c r="F3029" i="5"/>
  <c r="F3073" i="5"/>
  <c r="F3097" i="5"/>
  <c r="F3121" i="5"/>
  <c r="F3193" i="5"/>
  <c r="F3217" i="5"/>
  <c r="F3241" i="5"/>
  <c r="F1757" i="5"/>
  <c r="F1925" i="5"/>
  <c r="F1981" i="5"/>
  <c r="F2029" i="5"/>
  <c r="F2077" i="5"/>
  <c r="F2125" i="5"/>
  <c r="F2181" i="5"/>
  <c r="F2497" i="5"/>
  <c r="F2541" i="5"/>
  <c r="F2589" i="5"/>
  <c r="F2633" i="5"/>
  <c r="F2681" i="5"/>
  <c r="F2725" i="5"/>
  <c r="F2773" i="5"/>
  <c r="F2817" i="5"/>
  <c r="F2865" i="5"/>
  <c r="F2909" i="5"/>
  <c r="F2957" i="5"/>
  <c r="F2997" i="5"/>
  <c r="F3041" i="5"/>
  <c r="F3105" i="5"/>
  <c r="F3157" i="5"/>
  <c r="F3245" i="5"/>
  <c r="F1957" i="5"/>
  <c r="F3285" i="5"/>
  <c r="F3321" i="5"/>
  <c r="F3345" i="5"/>
  <c r="F3365" i="5"/>
  <c r="F3393" i="5"/>
  <c r="F3417" i="5"/>
  <c r="F3445" i="5"/>
  <c r="F3473" i="5"/>
  <c r="F3497" i="5"/>
  <c r="F3525" i="5"/>
  <c r="F3549" i="5"/>
  <c r="F3577" i="5"/>
  <c r="F3601" i="5"/>
  <c r="F3625" i="5"/>
  <c r="F3653" i="5"/>
  <c r="F3677" i="5"/>
  <c r="F3865" i="5"/>
  <c r="F3889" i="5"/>
  <c r="F3106" i="5"/>
  <c r="F3941" i="5"/>
  <c r="F3969" i="5"/>
  <c r="F3993" i="5"/>
  <c r="F4017" i="5"/>
  <c r="F4045" i="5"/>
  <c r="F4073" i="5"/>
  <c r="F4097" i="5"/>
  <c r="F4125" i="5"/>
  <c r="F4153" i="5"/>
  <c r="F4177" i="5"/>
  <c r="F4393" i="5"/>
  <c r="F4417" i="5"/>
  <c r="F4445" i="5"/>
  <c r="F4469" i="5"/>
  <c r="F4493" i="5"/>
  <c r="F4521" i="5"/>
  <c r="F4545" i="5"/>
  <c r="F4569" i="5"/>
  <c r="F4597" i="5"/>
  <c r="F4633" i="5"/>
  <c r="F5379" i="5"/>
  <c r="F4685" i="5"/>
  <c r="F4709" i="5"/>
  <c r="F4733" i="5"/>
  <c r="F4841" i="5"/>
  <c r="F4873" i="5"/>
  <c r="F4897" i="5"/>
  <c r="F4921" i="5"/>
  <c r="F4949" i="5"/>
  <c r="F4973" i="5"/>
  <c r="F4997" i="5"/>
  <c r="F5029" i="5"/>
  <c r="F5045" i="5"/>
  <c r="F5153" i="5"/>
  <c r="F5189" i="5"/>
  <c r="F5221" i="5"/>
  <c r="F5261" i="5"/>
  <c r="F5405" i="5"/>
  <c r="F5445" i="5"/>
  <c r="F5477" i="5"/>
  <c r="F5513" i="5"/>
  <c r="F3277" i="5"/>
  <c r="F3341" i="5"/>
  <c r="F3389" i="5"/>
  <c r="F3433" i="5"/>
  <c r="F3469" i="5"/>
  <c r="F3509" i="5"/>
  <c r="F3553" i="5"/>
  <c r="F3597" i="5"/>
  <c r="F3637" i="5"/>
  <c r="F3681" i="5"/>
  <c r="F3733" i="5"/>
  <c r="F3909" i="5"/>
  <c r="F3949" i="5"/>
  <c r="F3989" i="5"/>
  <c r="F4029" i="5"/>
  <c r="F4069" i="5"/>
  <c r="F4109" i="5"/>
  <c r="F4149" i="5"/>
  <c r="F403" i="5"/>
  <c r="F4413" i="5"/>
  <c r="F4453" i="5"/>
  <c r="F4497" i="5"/>
  <c r="F4541" i="5"/>
  <c r="F4585" i="5"/>
  <c r="F4621" i="5"/>
  <c r="F4661" i="5"/>
  <c r="F4705" i="5"/>
  <c r="F4825" i="5"/>
  <c r="F4889" i="5"/>
  <c r="F4933" i="5"/>
  <c r="F5063" i="5"/>
  <c r="F5017" i="5"/>
  <c r="F1421" i="5"/>
  <c r="F5237" i="5"/>
  <c r="F5393" i="5"/>
  <c r="F5453" i="5"/>
  <c r="F5509" i="5"/>
  <c r="F3281" i="5"/>
  <c r="F5149" i="5"/>
  <c r="F5209" i="5"/>
  <c r="F5269" i="5"/>
  <c r="F5429" i="5"/>
  <c r="F5489" i="5"/>
  <c r="Q6" i="5" l="1"/>
  <c r="Q4" i="5"/>
  <c r="Q3" i="5"/>
  <c r="Q5" i="5"/>
  <c r="Q2" i="5"/>
  <c r="N5489" i="5"/>
  <c r="N4621" i="5"/>
  <c r="N4973" i="5"/>
  <c r="N3601" i="5"/>
  <c r="N1757" i="5"/>
  <c r="N2189" i="5"/>
  <c r="N1461" i="5"/>
  <c r="N4641" i="5"/>
  <c r="N3317" i="5"/>
  <c r="N4541" i="5"/>
  <c r="N4825" i="5"/>
  <c r="N4069" i="5"/>
  <c r="N3433" i="5"/>
  <c r="N5045" i="5"/>
  <c r="N4153" i="5"/>
  <c r="N3949" i="5"/>
  <c r="N4733" i="5"/>
  <c r="N3445" i="5"/>
  <c r="N2905" i="5"/>
  <c r="N1725" i="5"/>
  <c r="N5537" i="5"/>
  <c r="N4829" i="5"/>
  <c r="N5393" i="5"/>
  <c r="N5237" i="5"/>
  <c r="N4497" i="5"/>
  <c r="N4897" i="5"/>
  <c r="N5379" i="5"/>
  <c r="N3677" i="5"/>
  <c r="N5509" i="5"/>
  <c r="N5221" i="5"/>
  <c r="N3106" i="5"/>
  <c r="N2181" i="5"/>
  <c r="N2033" i="5"/>
  <c r="N5556" i="5"/>
  <c r="N5001" i="5"/>
  <c r="N5245" i="5"/>
  <c r="N5269" i="5"/>
  <c r="N5209" i="5"/>
  <c r="N3681" i="5"/>
  <c r="N5445" i="5"/>
  <c r="N4493" i="5"/>
  <c r="N1421" i="5"/>
  <c r="N3553" i="5"/>
  <c r="N4569" i="5"/>
  <c r="N2997" i="5"/>
  <c r="N3073" i="5"/>
  <c r="N1457" i="5"/>
  <c r="N4217" i="5"/>
  <c r="N4985" i="5"/>
  <c r="N4085" i="5"/>
  <c r="N2789" i="5"/>
  <c r="N5284" i="5"/>
  <c r="N5444" i="5"/>
  <c r="N2837" i="5"/>
  <c r="N1537" i="5"/>
  <c r="N403" i="5"/>
  <c r="N4073" i="5"/>
  <c r="N2725" i="5"/>
  <c r="N2613" i="5"/>
  <c r="N1773" i="5"/>
  <c r="N5384" i="5"/>
  <c r="N3965" i="5"/>
  <c r="N4581" i="5"/>
  <c r="N4429" i="5"/>
  <c r="N3569" i="5"/>
  <c r="N2121" i="5"/>
  <c r="N1161" i="5"/>
  <c r="N3933" i="5"/>
  <c r="N2173" i="5"/>
  <c r="N5063" i="5"/>
  <c r="N3277" i="5"/>
  <c r="N4417" i="5"/>
  <c r="N3285" i="5"/>
  <c r="N2757" i="5"/>
  <c r="N5517" i="5"/>
  <c r="N3573" i="5"/>
  <c r="N4889" i="5"/>
  <c r="N4109" i="5"/>
  <c r="N3733" i="5"/>
  <c r="N3469" i="5"/>
  <c r="N5477" i="5"/>
  <c r="N5153" i="5"/>
  <c r="N4921" i="5"/>
  <c r="N3993" i="5"/>
  <c r="N3525" i="5"/>
  <c r="N2865" i="5"/>
  <c r="N3193" i="5"/>
  <c r="N2685" i="5"/>
  <c r="N2117" i="5"/>
  <c r="N1565" i="5"/>
  <c r="N1241" i="5"/>
  <c r="N1645" i="5"/>
  <c r="N5480" i="5"/>
  <c r="N4815" i="5"/>
  <c r="N5265" i="5"/>
  <c r="N4089" i="5"/>
  <c r="N3709" i="5"/>
  <c r="N3449" i="5"/>
  <c r="N5461" i="5"/>
  <c r="N5101" i="5"/>
  <c r="N4909" i="5"/>
  <c r="N4669" i="5"/>
  <c r="N4505" i="5"/>
  <c r="N4165" i="5"/>
  <c r="N3585" i="5"/>
  <c r="N2013" i="5"/>
  <c r="N2593" i="5"/>
  <c r="N1797" i="5"/>
  <c r="N1649" i="5"/>
  <c r="N1285" i="5"/>
  <c r="N5252" i="5"/>
  <c r="N2669" i="5"/>
  <c r="N2641" i="5"/>
  <c r="N1969" i="5"/>
  <c r="N1713" i="5"/>
  <c r="N5440" i="5"/>
  <c r="N1237" i="5"/>
  <c r="N5516" i="5"/>
  <c r="N1589" i="5"/>
  <c r="N1209" i="5"/>
  <c r="N1585" i="5"/>
  <c r="N2037" i="5"/>
  <c r="N2517" i="5"/>
  <c r="N2713" i="5"/>
  <c r="N2917" i="5"/>
  <c r="N2053" i="5"/>
  <c r="N3077" i="5"/>
  <c r="N3589" i="5"/>
  <c r="N4409" i="5"/>
  <c r="N3669" i="5"/>
  <c r="N2973" i="5"/>
  <c r="N2217" i="5"/>
  <c r="N1821" i="5"/>
  <c r="N3673" i="5"/>
  <c r="N4537" i="5"/>
  <c r="N4401" i="5"/>
  <c r="N5520" i="5"/>
  <c r="N5408" i="5"/>
  <c r="N1297" i="5"/>
  <c r="N1729" i="5"/>
  <c r="N1553" i="5"/>
  <c r="N1989" i="5"/>
  <c r="N2197" i="5"/>
  <c r="N2665" i="5"/>
  <c r="N2861" i="5"/>
  <c r="N3253" i="5"/>
  <c r="N2889" i="5"/>
  <c r="N3485" i="5"/>
  <c r="N4065" i="5"/>
  <c r="N5433" i="5"/>
  <c r="N4573" i="5"/>
  <c r="N3101" i="5"/>
  <c r="N2041" i="5"/>
  <c r="N2693" i="5"/>
  <c r="N3053" i="5"/>
  <c r="N3373" i="5"/>
  <c r="N3581" i="5"/>
  <c r="N3945" i="5"/>
  <c r="N4397" i="5"/>
  <c r="N4717" i="5"/>
  <c r="N5197" i="5"/>
  <c r="N3521" i="5"/>
  <c r="N4157" i="5"/>
  <c r="N4945" i="5"/>
  <c r="N5441" i="5"/>
  <c r="N5202" i="5"/>
  <c r="N3377" i="5"/>
  <c r="N4021" i="5"/>
  <c r="N4693" i="5"/>
  <c r="N5133" i="5"/>
  <c r="N3001" i="5"/>
  <c r="N3269" i="5"/>
  <c r="N2529" i="5"/>
  <c r="N2901" i="5"/>
  <c r="N3273" i="5"/>
  <c r="N3489" i="5"/>
  <c r="N3721" i="5"/>
  <c r="N4077" i="5"/>
  <c r="N4577" i="5"/>
  <c r="N5204" i="5"/>
  <c r="N3309" i="5"/>
  <c r="N3957" i="5"/>
  <c r="N4629" i="5"/>
  <c r="N5525" i="5"/>
  <c r="N1761" i="5"/>
  <c r="N3205" i="5"/>
  <c r="N2557" i="5"/>
  <c r="N1765" i="5"/>
  <c r="N1617" i="5"/>
  <c r="N1205" i="5"/>
  <c r="N5244" i="5"/>
  <c r="N3201" i="5"/>
  <c r="N4192" i="5"/>
  <c r="N4464" i="5"/>
  <c r="N4560" i="5"/>
  <c r="N5442" i="5"/>
  <c r="N5542" i="5"/>
  <c r="N5196" i="5"/>
  <c r="N5475" i="5"/>
  <c r="N4644" i="5"/>
  <c r="N4640" i="5"/>
  <c r="N4984" i="5"/>
  <c r="N5152" i="5"/>
  <c r="N5436" i="5"/>
  <c r="N2869" i="5"/>
  <c r="N2133" i="5"/>
  <c r="N1921" i="5"/>
  <c r="N1609" i="5"/>
  <c r="N4833" i="5"/>
  <c r="N4699" i="5"/>
  <c r="N4887" i="5"/>
  <c r="N4983" i="5"/>
  <c r="N5155" i="5"/>
  <c r="N5279" i="5"/>
  <c r="N4408" i="5"/>
  <c r="N4536" i="5"/>
  <c r="N5430" i="5"/>
  <c r="N4684" i="5"/>
  <c r="N5021" i="5"/>
  <c r="N5543" i="5"/>
  <c r="N4632" i="5"/>
  <c r="N4976" i="5"/>
  <c r="N5264" i="5"/>
  <c r="N5004" i="5"/>
  <c r="N4620" i="5"/>
  <c r="N5487" i="5"/>
  <c r="N5241" i="5"/>
  <c r="N5398" i="5"/>
  <c r="N4436" i="5"/>
  <c r="N5231" i="5"/>
  <c r="N5460" i="5"/>
  <c r="N4996" i="5"/>
  <c r="N4688" i="5"/>
  <c r="N5423" i="5"/>
  <c r="N5478" i="5"/>
  <c r="N4540" i="5"/>
  <c r="N5132" i="5"/>
  <c r="N5539" i="5"/>
  <c r="N5272" i="5"/>
  <c r="N4660" i="5"/>
  <c r="N5498" i="5"/>
  <c r="N4104" i="5"/>
  <c r="N4470" i="5"/>
  <c r="N4566" i="5"/>
  <c r="N4666" i="5"/>
  <c r="N4846" i="5"/>
  <c r="N5392" i="5"/>
  <c r="N5042" i="5"/>
  <c r="N5222" i="5"/>
  <c r="N4595" i="5"/>
  <c r="N4719" i="5"/>
  <c r="N4915" i="5"/>
  <c r="N5043" i="5"/>
  <c r="N4156" i="5"/>
  <c r="N5526" i="5"/>
  <c r="N5156" i="5"/>
  <c r="N4345" i="5"/>
  <c r="N2285" i="5"/>
  <c r="N3809" i="5"/>
  <c r="N5093" i="5"/>
  <c r="N2365" i="5"/>
  <c r="N1333" i="5"/>
  <c r="N1505" i="5"/>
  <c r="N1881" i="5"/>
  <c r="N2281" i="5"/>
  <c r="N3297" i="5"/>
  <c r="N4785" i="5"/>
  <c r="N2333" i="5"/>
  <c r="N3725" i="5"/>
  <c r="N4333" i="5"/>
  <c r="N5353" i="5"/>
  <c r="N2493" i="5"/>
  <c r="N4273" i="5"/>
  <c r="N4857" i="5"/>
  <c r="N5312" i="5"/>
  <c r="N1337" i="5"/>
  <c r="N1509" i="5"/>
  <c r="N1869" i="5"/>
  <c r="N2265" i="5"/>
  <c r="N3185" i="5"/>
  <c r="N4745" i="5"/>
  <c r="N2301" i="5"/>
  <c r="N3301" i="5"/>
  <c r="N4305" i="5"/>
  <c r="N5317" i="5"/>
  <c r="N2457" i="5"/>
  <c r="N4237" i="5"/>
  <c r="N5200" i="5"/>
  <c r="N5121" i="5"/>
  <c r="N3305" i="5"/>
  <c r="N4789" i="5"/>
  <c r="N2405" i="5"/>
  <c r="N3785" i="5"/>
  <c r="N1905" i="5"/>
  <c r="N3773" i="5"/>
  <c r="N2461" i="5"/>
  <c r="N4301" i="5"/>
  <c r="N3749" i="5"/>
  <c r="N2337" i="5"/>
  <c r="N5301" i="5"/>
  <c r="N4856" i="5"/>
  <c r="N4171" i="5"/>
  <c r="N4267" i="5"/>
  <c r="N4411" i="5"/>
  <c r="N4507" i="5"/>
  <c r="N3364" i="5"/>
  <c r="N3460" i="5"/>
  <c r="N3556" i="5"/>
  <c r="N3652" i="5"/>
  <c r="N3748" i="5"/>
  <c r="N3844" i="5"/>
  <c r="N3940" i="5"/>
  <c r="N4036" i="5"/>
  <c r="N4254" i="5"/>
  <c r="N4414" i="5"/>
  <c r="N4542" i="5"/>
  <c r="N4674" i="5"/>
  <c r="N4822" i="5"/>
  <c r="N4954" i="5"/>
  <c r="N5467" i="5"/>
  <c r="N3292" i="5"/>
  <c r="N4627" i="5"/>
  <c r="N4867" i="5"/>
  <c r="N5079" i="5"/>
  <c r="N4396" i="5"/>
  <c r="N5439" i="5"/>
  <c r="N5295" i="5"/>
  <c r="N4820" i="5"/>
  <c r="N4340" i="5"/>
  <c r="N4207" i="5"/>
  <c r="N4351" i="5"/>
  <c r="N4447" i="5"/>
  <c r="N4543" i="5"/>
  <c r="N3400" i="5"/>
  <c r="N3496" i="5"/>
  <c r="N3592" i="5"/>
  <c r="N3688" i="5"/>
  <c r="N3784" i="5"/>
  <c r="N3880" i="5"/>
  <c r="N3976" i="5"/>
  <c r="N4072" i="5"/>
  <c r="N4346" i="5"/>
  <c r="N4462" i="5"/>
  <c r="N4590" i="5"/>
  <c r="N4722" i="5"/>
  <c r="N4874" i="5"/>
  <c r="N5002" i="5"/>
  <c r="N5114" i="5"/>
  <c r="N5258" i="5"/>
  <c r="N4711" i="5"/>
  <c r="N4955" i="5"/>
  <c r="N5159" i="5"/>
  <c r="N4372" i="5"/>
  <c r="N678" i="5"/>
  <c r="N4310" i="5"/>
  <c r="N5292" i="5"/>
  <c r="N1517" i="5"/>
  <c r="N1485" i="5"/>
  <c r="N4657" i="5"/>
  <c r="N4707" i="5"/>
  <c r="N4891" i="5"/>
  <c r="N5059" i="5"/>
  <c r="N5275" i="5"/>
  <c r="N4368" i="5"/>
  <c r="N5503" i="5"/>
  <c r="N5346" i="5"/>
  <c r="N4308" i="5"/>
  <c r="N5142" i="5"/>
  <c r="N5000" i="5"/>
  <c r="N4807" i="5"/>
  <c r="N5324" i="5"/>
  <c r="N1501" i="5"/>
  <c r="N4281" i="5"/>
  <c r="N4202" i="5"/>
  <c r="N5370" i="5"/>
  <c r="N4654" i="5"/>
  <c r="N5326" i="5"/>
  <c r="N5080" i="5"/>
  <c r="N4811" i="5"/>
  <c r="N5380" i="5"/>
  <c r="N1681" i="5"/>
  <c r="N4381" i="5"/>
  <c r="N4184" i="5"/>
  <c r="N4364" i="5"/>
  <c r="N5534" i="5"/>
  <c r="N4790" i="5"/>
  <c r="N5530" i="5"/>
  <c r="N5299" i="5"/>
  <c r="N4306" i="5"/>
  <c r="N4316" i="5"/>
  <c r="N5084" i="5"/>
  <c r="N4603" i="5"/>
  <c r="N5214" i="5"/>
  <c r="N1125" i="5"/>
  <c r="N1857" i="5"/>
  <c r="N3173" i="5"/>
  <c r="N5136" i="5"/>
  <c r="N4290" i="5"/>
  <c r="N5095" i="5"/>
  <c r="N4659" i="5"/>
  <c r="N5086" i="5"/>
  <c r="N4838" i="5"/>
  <c r="N4558" i="5"/>
  <c r="N4266" i="5"/>
  <c r="N3952" i="5"/>
  <c r="N3760" i="5"/>
  <c r="N3568" i="5"/>
  <c r="N3376" i="5"/>
  <c r="N959" i="5"/>
  <c r="N1055" i="5"/>
  <c r="N1183" i="5"/>
  <c r="N456" i="5"/>
  <c r="N568" i="5"/>
  <c r="N712" i="5"/>
  <c r="N808" i="5"/>
  <c r="N898" i="5"/>
  <c r="N1539" i="5"/>
  <c r="N1651" i="5"/>
  <c r="N976" i="5"/>
  <c r="N1072" i="5"/>
  <c r="N1200" i="5"/>
  <c r="N1296" i="5"/>
  <c r="N1456" i="5"/>
  <c r="N1150" i="5"/>
  <c r="N3365" i="5"/>
  <c r="N3157" i="5"/>
  <c r="N2589" i="5"/>
  <c r="N2029" i="5"/>
  <c r="N2981" i="5"/>
  <c r="N2833" i="5"/>
  <c r="N2537" i="5"/>
  <c r="N1961" i="5"/>
  <c r="N1233" i="5"/>
  <c r="N1273" i="5"/>
  <c r="N4869" i="5"/>
  <c r="N4517" i="5"/>
  <c r="N5149" i="5"/>
  <c r="N4705" i="5"/>
  <c r="N4453" i="5"/>
  <c r="N4029" i="5"/>
  <c r="N3389" i="5"/>
  <c r="N4873" i="5"/>
  <c r="N4469" i="5"/>
  <c r="N3969" i="5"/>
  <c r="N3497" i="5"/>
  <c r="N3105" i="5"/>
  <c r="N2541" i="5"/>
  <c r="N3121" i="5"/>
  <c r="N2809" i="5"/>
  <c r="N2513" i="5"/>
  <c r="N1933" i="5"/>
  <c r="N1201" i="5"/>
  <c r="N1189" i="5"/>
  <c r="N5448" i="5"/>
  <c r="N5181" i="5"/>
  <c r="N5290" i="5"/>
  <c r="N3657" i="5"/>
  <c r="N5425" i="5"/>
  <c r="N5037" i="5"/>
  <c r="N4645" i="5"/>
  <c r="N4141" i="5"/>
  <c r="N3013" i="5"/>
  <c r="N1593" i="5"/>
  <c r="N5505" i="5"/>
  <c r="N2573" i="5"/>
  <c r="N1633" i="5"/>
  <c r="N1293" i="5"/>
  <c r="N1613" i="5"/>
  <c r="N1749" i="5"/>
  <c r="N2549" i="5"/>
  <c r="N4906" i="5"/>
  <c r="N3257" i="5"/>
  <c r="N4591" i="5"/>
  <c r="N3045" i="5"/>
  <c r="N1923" i="5"/>
  <c r="N3901" i="5"/>
  <c r="N4737" i="5"/>
  <c r="N5456" i="5"/>
  <c r="N1173" i="5"/>
  <c r="N1573" i="5"/>
  <c r="N2501" i="5"/>
  <c r="N2893" i="5"/>
  <c r="N3009" i="5"/>
  <c r="N3501" i="5"/>
  <c r="N2101" i="5"/>
  <c r="N3129" i="5"/>
  <c r="N3405" i="5"/>
  <c r="N3981" i="5"/>
  <c r="N4449" i="5"/>
  <c r="N4845" i="5"/>
  <c r="N5273" i="5"/>
  <c r="N4613" i="5"/>
  <c r="N4421" i="5"/>
  <c r="N5109" i="5"/>
  <c r="N4677" i="5"/>
  <c r="N4926" i="5"/>
  <c r="N3461" i="5"/>
  <c r="N4101" i="5"/>
  <c r="N4881" i="5"/>
  <c r="N5253" i="5"/>
  <c r="N3037" i="5"/>
  <c r="N1937" i="5"/>
  <c r="N2601" i="5"/>
  <c r="N2965" i="5"/>
  <c r="N3325" i="5"/>
  <c r="N3529" i="5"/>
  <c r="N3893" i="5"/>
  <c r="N4133" i="5"/>
  <c r="N4637" i="5"/>
  <c r="N5033" i="5"/>
  <c r="N3401" i="5"/>
  <c r="N4041" i="5"/>
  <c r="N4713" i="5"/>
  <c r="N5165" i="5"/>
  <c r="N4221" i="5"/>
  <c r="N2913" i="5"/>
  <c r="N2221" i="5"/>
  <c r="N1569" i="5"/>
  <c r="N1425" i="5"/>
  <c r="N5468" i="5"/>
  <c r="N5191" i="5"/>
  <c r="N4248" i="5"/>
  <c r="N4212" i="5"/>
  <c r="N4480" i="5"/>
  <c r="N4576" i="5"/>
  <c r="N5458" i="5"/>
  <c r="N4676" i="5"/>
  <c r="N5395" i="5"/>
  <c r="N5491" i="5"/>
  <c r="N4668" i="5"/>
  <c r="N4712" i="5"/>
  <c r="N3161" i="5"/>
  <c r="N5224" i="5"/>
  <c r="N5400" i="5"/>
  <c r="N3361" i="5"/>
  <c r="N2673" i="5"/>
  <c r="N2201" i="5"/>
  <c r="N1445" i="5"/>
  <c r="N5041" i="5"/>
  <c r="N4715" i="5"/>
  <c r="N4903" i="5"/>
  <c r="N4999" i="5"/>
  <c r="N5171" i="5"/>
  <c r="N4124" i="5"/>
  <c r="N4428" i="5"/>
  <c r="N4556" i="5"/>
  <c r="N5450" i="5"/>
  <c r="N4864" i="5"/>
  <c r="N5431" i="5"/>
  <c r="N4624" i="5"/>
  <c r="N4896" i="5"/>
  <c r="N5024" i="5"/>
  <c r="N5476" i="5"/>
  <c r="N5232" i="5"/>
  <c r="N4884" i="5"/>
  <c r="N5463" i="5"/>
  <c r="N5558" i="5"/>
  <c r="N4572" i="5"/>
  <c r="N4404" i="5"/>
  <c r="N5203" i="5"/>
  <c r="N5160" i="5"/>
  <c r="N4952" i="5"/>
  <c r="N4636" i="5"/>
  <c r="N5399" i="5"/>
  <c r="N5446" i="5"/>
  <c r="N4508" i="5"/>
  <c r="N1290" i="5"/>
  <c r="N5479" i="5"/>
  <c r="N5240" i="5"/>
  <c r="N5535" i="5"/>
  <c r="N5438" i="5"/>
  <c r="N4390" i="5"/>
  <c r="N4486" i="5"/>
  <c r="N1276" i="5"/>
  <c r="N5271" i="5"/>
  <c r="N4866" i="5"/>
  <c r="N4962" i="5"/>
  <c r="N5106" i="5"/>
  <c r="N5238" i="5"/>
  <c r="N4615" i="5"/>
  <c r="N4739" i="5"/>
  <c r="N4939" i="5"/>
  <c r="N3229" i="5"/>
  <c r="N4224" i="5"/>
  <c r="N5192" i="5"/>
  <c r="N5512" i="5"/>
  <c r="N4261" i="5"/>
  <c r="N5337" i="5"/>
  <c r="N3705" i="5"/>
  <c r="N4773" i="5"/>
  <c r="N5344" i="5"/>
  <c r="N1349" i="5"/>
  <c r="N1685" i="5"/>
  <c r="N1897" i="5"/>
  <c r="N2329" i="5"/>
  <c r="N3757" i="5"/>
  <c r="N4849" i="5"/>
  <c r="N2385" i="5"/>
  <c r="N3777" i="5"/>
  <c r="N4765" i="5"/>
  <c r="N5533" i="5"/>
  <c r="N3177" i="5"/>
  <c r="N4321" i="5"/>
  <c r="N5085" i="5"/>
  <c r="N5352" i="5"/>
  <c r="N1353" i="5"/>
  <c r="N1673" i="5"/>
  <c r="N1441" i="5"/>
  <c r="N2289" i="5"/>
  <c r="N3697" i="5"/>
  <c r="N4797" i="5"/>
  <c r="N2345" i="5"/>
  <c r="N3741" i="5"/>
  <c r="N4341" i="5"/>
  <c r="N5365" i="5"/>
  <c r="N3061" i="5"/>
  <c r="N4293" i="5"/>
  <c r="N5053" i="5"/>
  <c r="N4793" i="5"/>
  <c r="N2465" i="5"/>
  <c r="N4317" i="5"/>
  <c r="N2313" i="5"/>
  <c r="N3209" i="5"/>
  <c r="N1873" i="5"/>
  <c r="N2433" i="5"/>
  <c r="N2277" i="5"/>
  <c r="N3761" i="5"/>
  <c r="N2449" i="5"/>
  <c r="N5293" i="5"/>
  <c r="N4289" i="5"/>
  <c r="N5319" i="5"/>
  <c r="N4187" i="5"/>
  <c r="N4283" i="5"/>
  <c r="N4427" i="5"/>
  <c r="N4523" i="5"/>
  <c r="N3380" i="5"/>
  <c r="N3476" i="5"/>
  <c r="N3572" i="5"/>
  <c r="N3668" i="5"/>
  <c r="N3764" i="5"/>
  <c r="N3860" i="5"/>
  <c r="N3956" i="5"/>
  <c r="N4052" i="5"/>
  <c r="N4270" i="5"/>
  <c r="N4434" i="5"/>
  <c r="N4562" i="5"/>
  <c r="N4694" i="5"/>
  <c r="N4842" i="5"/>
  <c r="N4974" i="5"/>
  <c r="N5090" i="5"/>
  <c r="N5230" i="5"/>
  <c r="N4663" i="5"/>
  <c r="N4907" i="5"/>
  <c r="N5099" i="5"/>
  <c r="N4276" i="5"/>
  <c r="N4294" i="5"/>
  <c r="N5359" i="5"/>
  <c r="N5092" i="5"/>
  <c r="N5308" i="5"/>
  <c r="N4223" i="5"/>
  <c r="N4367" i="5"/>
  <c r="N4463" i="5"/>
  <c r="N4559" i="5"/>
  <c r="N3416" i="5"/>
  <c r="N3512" i="5"/>
  <c r="N3608" i="5"/>
  <c r="N3704" i="5"/>
  <c r="N3800" i="5"/>
  <c r="N3896" i="5"/>
  <c r="N3992" i="5"/>
  <c r="N4088" i="5"/>
  <c r="N4362" i="5"/>
  <c r="N4482" i="5"/>
  <c r="N4614" i="5"/>
  <c r="N4742" i="5"/>
  <c r="N4894" i="5"/>
  <c r="N5022" i="5"/>
  <c r="N5130" i="5"/>
  <c r="N5278" i="5"/>
  <c r="N4747" i="5"/>
  <c r="N4991" i="5"/>
  <c r="N4772" i="5"/>
  <c r="N4444" i="5"/>
  <c r="N5354" i="5"/>
  <c r="N5162" i="5"/>
  <c r="N4859" i="5"/>
  <c r="N1929" i="5"/>
  <c r="N1813" i="5"/>
  <c r="N3141" i="5"/>
  <c r="N4735" i="5"/>
  <c r="N4923" i="5"/>
  <c r="N5075" i="5"/>
  <c r="N4164" i="5"/>
  <c r="N4388" i="5"/>
  <c r="N4672" i="5"/>
  <c r="N5366" i="5"/>
  <c r="N5343" i="5"/>
  <c r="N5322" i="5"/>
  <c r="N5076" i="5"/>
  <c r="N5139" i="5"/>
  <c r="N5364" i="5"/>
  <c r="N1677" i="5"/>
  <c r="N3845" i="5"/>
  <c r="N4334" i="5"/>
  <c r="N4948" i="5"/>
  <c r="N5371" i="5"/>
  <c r="N4292" i="5"/>
  <c r="N5104" i="5"/>
  <c r="N5143" i="5"/>
  <c r="N5368" i="5"/>
  <c r="N1845" i="5"/>
  <c r="N4357" i="5"/>
  <c r="N4220" i="5"/>
  <c r="N4380" i="5"/>
  <c r="N5375" i="5"/>
  <c r="N4806" i="5"/>
  <c r="N4936" i="5"/>
  <c r="N5335" i="5"/>
  <c r="N4322" i="5"/>
  <c r="N4604" i="5"/>
  <c r="N5100" i="5"/>
  <c r="N4819" i="5"/>
  <c r="N4808" i="5"/>
  <c r="N1325" i="5"/>
  <c r="N1893" i="5"/>
  <c r="N2325" i="5"/>
  <c r="N4336" i="5"/>
  <c r="N5414" i="5"/>
  <c r="N5051" i="5"/>
  <c r="N4587" i="5"/>
  <c r="N5054" i="5"/>
  <c r="N4766" i="5"/>
  <c r="N4514" i="5"/>
  <c r="N3134" i="5"/>
  <c r="N3920" i="5"/>
  <c r="N3728" i="5"/>
  <c r="N3536" i="5"/>
  <c r="N3344" i="5"/>
  <c r="N975" i="5"/>
  <c r="N1071" i="5"/>
  <c r="N1199" i="5"/>
  <c r="N472" i="5"/>
  <c r="N584" i="5"/>
  <c r="N728" i="5"/>
  <c r="N1251" i="5"/>
  <c r="N1411" i="5"/>
  <c r="N1555" i="5"/>
  <c r="N1667" i="5"/>
  <c r="N992" i="5"/>
  <c r="N1088" i="5"/>
  <c r="N1216" i="5"/>
  <c r="N1312" i="5"/>
  <c r="N3637" i="5"/>
  <c r="N5405" i="5"/>
  <c r="N5029" i="5"/>
  <c r="N4633" i="5"/>
  <c r="N4125" i="5"/>
  <c r="N3653" i="5"/>
  <c r="N3345" i="5"/>
  <c r="N2817" i="5"/>
  <c r="N1981" i="5"/>
  <c r="N2953" i="5"/>
  <c r="N2661" i="5"/>
  <c r="N2093" i="5"/>
  <c r="N1549" i="5"/>
  <c r="N1625" i="5"/>
  <c r="N1221" i="5"/>
  <c r="N5213" i="5"/>
  <c r="N4473" i="5"/>
  <c r="N4049" i="5"/>
  <c r="N3413" i="5"/>
  <c r="N4885" i="5"/>
  <c r="N4481" i="5"/>
  <c r="N4589" i="5"/>
  <c r="N2525" i="5"/>
  <c r="N1597" i="5"/>
  <c r="N1149" i="5"/>
  <c r="N1769" i="5"/>
  <c r="N1785" i="5"/>
  <c r="N1449" i="5"/>
  <c r="N5544" i="5"/>
  <c r="N1265" i="5"/>
  <c r="N2081" i="5"/>
  <c r="N2745" i="5"/>
  <c r="N2193" i="5"/>
  <c r="N3661" i="5"/>
  <c r="N4137" i="5"/>
  <c r="N3333" i="5"/>
  <c r="N4653" i="5"/>
  <c r="N1133" i="5"/>
  <c r="N1437" i="5"/>
  <c r="N2021" i="5"/>
  <c r="N2697" i="5"/>
  <c r="N1993" i="5"/>
  <c r="N3557" i="5"/>
  <c r="N4173" i="5"/>
  <c r="N5009" i="5"/>
  <c r="N3153" i="5"/>
  <c r="N2749" i="5"/>
  <c r="N3613" i="5"/>
  <c r="N3281" i="5"/>
  <c r="N5017" i="5"/>
  <c r="N4661" i="5"/>
  <c r="N4413" i="5"/>
  <c r="N3989" i="5"/>
  <c r="N3597" i="5"/>
  <c r="N3341" i="5"/>
  <c r="N5261" i="5"/>
  <c r="N4997" i="5"/>
  <c r="N4841" i="5"/>
  <c r="N4597" i="5"/>
  <c r="N4445" i="5"/>
  <c r="N4097" i="5"/>
  <c r="N3941" i="5"/>
  <c r="N3625" i="5"/>
  <c r="N3473" i="5"/>
  <c r="N3321" i="5"/>
  <c r="N3041" i="5"/>
  <c r="N2773" i="5"/>
  <c r="N2497" i="5"/>
  <c r="N1925" i="5"/>
  <c r="N3097" i="5"/>
  <c r="N2929" i="5"/>
  <c r="N2781" i="5"/>
  <c r="N2637" i="5"/>
  <c r="N2213" i="5"/>
  <c r="N2057" i="5"/>
  <c r="N1793" i="5"/>
  <c r="N1533" i="5"/>
  <c r="N1745" i="5"/>
  <c r="N1605" i="5"/>
  <c r="N1145" i="5"/>
  <c r="N5416" i="5"/>
  <c r="N1169" i="5"/>
  <c r="N5105" i="5"/>
  <c r="N5157" i="5"/>
  <c r="N4681" i="5"/>
  <c r="N4433" i="5"/>
  <c r="N4009" i="5"/>
  <c r="N3617" i="5"/>
  <c r="N3369" i="5"/>
  <c r="N5389" i="5"/>
  <c r="N5013" i="5"/>
  <c r="N4953" i="5"/>
  <c r="N4617" i="5"/>
  <c r="N4457" i="5"/>
  <c r="N4113" i="5"/>
  <c r="N4005" i="5"/>
  <c r="N2849" i="5"/>
  <c r="N2185" i="5"/>
  <c r="N1545" i="5"/>
  <c r="N1269" i="5"/>
  <c r="N5496" i="5"/>
  <c r="N4489" i="5"/>
  <c r="N2949" i="5"/>
  <c r="N2505" i="5"/>
  <c r="N1577" i="5"/>
  <c r="N1453" i="5"/>
  <c r="N1245" i="5"/>
  <c r="N1429" i="5"/>
  <c r="N1137" i="5"/>
  <c r="N1641" i="5"/>
  <c r="N1393" i="5"/>
  <c r="N1789" i="5"/>
  <c r="N2109" i="5"/>
  <c r="N2581" i="5"/>
  <c r="N2777" i="5"/>
  <c r="N3025" i="5"/>
  <c r="N2577" i="5"/>
  <c r="N3313" i="5"/>
  <c r="N3881" i="5"/>
  <c r="N4625" i="5"/>
  <c r="N4649" i="5"/>
  <c r="N3125" i="5"/>
  <c r="N2737" i="5"/>
  <c r="N3397" i="5"/>
  <c r="N3973" i="5"/>
  <c r="N4941" i="5"/>
  <c r="N5210" i="5"/>
  <c r="N1193" i="5"/>
  <c r="N5492" i="5"/>
  <c r="N1601" i="5"/>
  <c r="N1229" i="5"/>
  <c r="N1621" i="5"/>
  <c r="N2049" i="5"/>
  <c r="N2533" i="5"/>
  <c r="N2729" i="5"/>
  <c r="N2941" i="5"/>
  <c r="N360" i="5"/>
  <c r="N3137" i="5"/>
  <c r="N3621" i="5"/>
  <c r="N4461" i="5"/>
  <c r="N3977" i="5"/>
  <c r="N5193" i="5"/>
  <c r="N3213" i="5"/>
  <c r="N2169" i="5"/>
  <c r="N2805" i="5"/>
  <c r="N3233" i="5"/>
  <c r="N3437" i="5"/>
  <c r="N3645" i="5"/>
  <c r="N4013" i="5"/>
  <c r="N4501" i="5"/>
  <c r="N4905" i="5"/>
  <c r="N5449" i="5"/>
  <c r="N3701" i="5"/>
  <c r="N4509" i="5"/>
  <c r="N5249" i="5"/>
  <c r="N4729" i="5"/>
  <c r="N5217" i="5"/>
  <c r="N3541" i="5"/>
  <c r="N4181" i="5"/>
  <c r="N4965" i="5"/>
  <c r="N5473" i="5"/>
  <c r="N3085" i="5"/>
  <c r="N2001" i="5"/>
  <c r="N2657" i="5"/>
  <c r="N3021" i="5"/>
  <c r="N3357" i="5"/>
  <c r="N3561" i="5"/>
  <c r="N3925" i="5"/>
  <c r="N4185" i="5"/>
  <c r="N4689" i="5"/>
  <c r="N1139" i="5"/>
  <c r="N3481" i="5"/>
  <c r="N4121" i="5"/>
  <c r="N4901" i="5"/>
  <c r="N5385" i="5"/>
  <c r="N3869" i="5"/>
  <c r="N2821" i="5"/>
  <c r="N2149" i="5"/>
  <c r="N1525" i="5"/>
  <c r="N1213" i="5"/>
  <c r="N5407" i="5"/>
  <c r="N4861" i="5"/>
  <c r="N4128" i="5"/>
  <c r="N4400" i="5"/>
  <c r="N4496" i="5"/>
  <c r="N4592" i="5"/>
  <c r="N5474" i="5"/>
  <c r="N4720" i="5"/>
  <c r="N5411" i="5"/>
  <c r="N5507" i="5"/>
  <c r="N4704" i="5"/>
  <c r="N5212" i="5"/>
  <c r="N5113" i="5"/>
  <c r="N5320" i="5"/>
  <c r="N1657" i="5"/>
  <c r="N5484" i="5"/>
  <c r="N3089" i="5"/>
  <c r="N2741" i="5"/>
  <c r="N1997" i="5"/>
  <c r="N4635" i="5"/>
  <c r="N4731" i="5"/>
  <c r="N4919" i="5"/>
  <c r="N5015" i="5"/>
  <c r="N5195" i="5"/>
  <c r="N4148" i="5"/>
  <c r="N4452" i="5"/>
  <c r="N4580" i="5"/>
  <c r="N5470" i="5"/>
  <c r="N4908" i="5"/>
  <c r="N5451" i="5"/>
  <c r="N4656" i="5"/>
  <c r="N4836" i="5"/>
  <c r="N5148" i="5"/>
  <c r="N1181" i="5"/>
  <c r="N5016" i="5"/>
  <c r="N4716" i="5"/>
  <c r="N5435" i="5"/>
  <c r="N5510" i="5"/>
  <c r="N4548" i="5"/>
  <c r="N4172" i="5"/>
  <c r="N5175" i="5"/>
  <c r="N4740" i="5"/>
  <c r="N4840" i="5"/>
  <c r="N5559" i="5"/>
  <c r="N5172" i="5"/>
  <c r="N5147" i="5"/>
  <c r="N4484" i="5"/>
  <c r="N4728" i="5"/>
  <c r="N5419" i="5"/>
  <c r="N5032" i="5"/>
  <c r="N2420" i="5"/>
  <c r="N4584" i="5"/>
  <c r="N4406" i="5"/>
  <c r="N4502" i="5"/>
  <c r="N4598" i="5"/>
  <c r="N4698" i="5"/>
  <c r="N4882" i="5"/>
  <c r="N4978" i="5"/>
  <c r="N5154" i="5"/>
  <c r="N5254" i="5"/>
  <c r="N4631" i="5"/>
  <c r="N4823" i="5"/>
  <c r="N4959" i="5"/>
  <c r="N5179" i="5"/>
  <c r="N4420" i="5"/>
  <c r="N5383" i="5"/>
  <c r="N5369" i="5"/>
  <c r="N3817" i="5"/>
  <c r="N5117" i="5"/>
  <c r="N5504" i="5"/>
  <c r="N4781" i="5"/>
  <c r="N1669" i="5"/>
  <c r="N1521" i="5"/>
  <c r="N2145" i="5"/>
  <c r="N2617" i="5"/>
  <c r="N3953" i="5"/>
  <c r="N4893" i="5"/>
  <c r="N5229" i="5"/>
  <c r="N3237" i="5"/>
  <c r="N2853" i="5"/>
  <c r="N3465" i="5"/>
  <c r="N4037" i="5"/>
  <c r="N5257" i="5"/>
  <c r="N5420" i="5"/>
  <c r="N1261" i="5"/>
  <c r="N5564" i="5"/>
  <c r="N1629" i="5"/>
  <c r="N1301" i="5"/>
  <c r="N1777" i="5"/>
  <c r="N2097" i="5"/>
  <c r="N2569" i="5"/>
  <c r="N2765" i="5"/>
  <c r="N2993" i="5"/>
  <c r="N2521" i="5"/>
  <c r="N2161" i="5"/>
  <c r="N3717" i="5"/>
  <c r="N4565" i="5"/>
  <c r="N4485" i="5"/>
  <c r="N2985" i="5"/>
  <c r="N3249" i="5"/>
  <c r="N2509" i="5"/>
  <c r="N2877" i="5"/>
  <c r="N2061" i="5"/>
  <c r="N3477" i="5"/>
  <c r="N3685" i="5"/>
  <c r="N4053" i="5"/>
  <c r="N4553" i="5"/>
  <c r="N4724" i="5"/>
  <c r="N5521" i="5"/>
  <c r="N3917" i="5"/>
  <c r="N4593" i="5"/>
  <c r="N5469" i="5"/>
  <c r="N4865" i="5"/>
  <c r="N5401" i="5"/>
  <c r="N3629" i="5"/>
  <c r="N4441" i="5"/>
  <c r="N5173" i="5"/>
  <c r="N2897" i="5"/>
  <c r="N3113" i="5"/>
  <c r="N2069" i="5"/>
  <c r="N2717" i="5"/>
  <c r="N3093" i="5"/>
  <c r="N3385" i="5"/>
  <c r="N3593" i="5"/>
  <c r="N3961" i="5"/>
  <c r="N4425" i="5"/>
  <c r="N4741" i="5"/>
  <c r="N5233" i="5"/>
  <c r="N3565" i="5"/>
  <c r="N4209" i="5"/>
  <c r="N4989" i="5"/>
  <c r="N5501" i="5"/>
  <c r="N3429" i="5"/>
  <c r="N2753" i="5"/>
  <c r="N2085" i="5"/>
  <c r="N1277" i="5"/>
  <c r="N5500" i="5"/>
  <c r="N5388" i="5"/>
  <c r="N5223" i="5"/>
  <c r="N4144" i="5"/>
  <c r="N4416" i="5"/>
  <c r="N4512" i="5"/>
  <c r="N5394" i="5"/>
  <c r="N5490" i="5"/>
  <c r="N4880" i="5"/>
  <c r="N5427" i="5"/>
  <c r="N5523" i="5"/>
  <c r="N4860" i="5"/>
  <c r="N4844" i="5"/>
  <c r="N4744" i="5"/>
  <c r="N4980" i="5"/>
  <c r="N1557" i="5"/>
  <c r="N1177" i="5"/>
  <c r="N3641" i="5"/>
  <c r="N2153" i="5"/>
  <c r="N2545" i="5"/>
  <c r="N4651" i="5"/>
  <c r="N4831" i="5"/>
  <c r="N4935" i="5"/>
  <c r="N5031" i="5"/>
  <c r="N5215" i="5"/>
  <c r="N4168" i="5"/>
  <c r="N4472" i="5"/>
  <c r="N4600" i="5"/>
  <c r="N5494" i="5"/>
  <c r="N5184" i="5"/>
  <c r="N5471" i="5"/>
  <c r="N4700" i="5"/>
  <c r="N4940" i="5"/>
  <c r="N5228" i="5"/>
  <c r="N5248" i="5"/>
  <c r="N4956" i="5"/>
  <c r="N4652" i="5"/>
  <c r="N5403" i="5"/>
  <c r="N5482" i="5"/>
  <c r="N4520" i="5"/>
  <c r="N4140" i="5"/>
  <c r="N5151" i="5"/>
  <c r="N5220" i="5"/>
  <c r="N4692" i="5"/>
  <c r="N5511" i="5"/>
  <c r="N4888" i="5"/>
  <c r="N5390" i="5"/>
  <c r="N4456" i="5"/>
  <c r="N4972" i="5"/>
  <c r="N5164" i="5"/>
  <c r="N4968" i="5"/>
  <c r="N5415" i="5"/>
  <c r="N4524" i="5"/>
  <c r="N4422" i="5"/>
  <c r="N4518" i="5"/>
  <c r="N4618" i="5"/>
  <c r="N4714" i="5"/>
  <c r="N4898" i="5"/>
  <c r="N4994" i="5"/>
  <c r="N5174" i="5"/>
  <c r="N3605" i="5"/>
  <c r="N4655" i="5"/>
  <c r="N4843" i="5"/>
  <c r="N4979" i="5"/>
  <c r="N5219" i="5"/>
  <c r="N4500" i="5"/>
  <c r="N5499" i="5"/>
  <c r="N5141" i="5"/>
  <c r="N3693" i="5"/>
  <c r="N1249" i="5"/>
  <c r="N1197" i="5"/>
  <c r="N1941" i="5"/>
  <c r="N2813" i="5"/>
  <c r="N3109" i="5"/>
  <c r="N2705" i="5"/>
  <c r="N3381" i="5"/>
  <c r="N5429" i="5"/>
  <c r="N5453" i="5"/>
  <c r="N4933" i="5"/>
  <c r="N4585" i="5"/>
  <c r="N4149" i="5"/>
  <c r="N3909" i="5"/>
  <c r="N3509" i="5"/>
  <c r="N5513" i="5"/>
  <c r="N5189" i="5"/>
  <c r="N4949" i="5"/>
  <c r="N4709" i="5"/>
  <c r="N4545" i="5"/>
  <c r="N4393" i="5"/>
  <c r="N4045" i="5"/>
  <c r="N3889" i="5"/>
  <c r="N3577" i="5"/>
  <c r="N3417" i="5"/>
  <c r="N1957" i="5"/>
  <c r="N2957" i="5"/>
  <c r="N2681" i="5"/>
  <c r="N2125" i="5"/>
  <c r="N3241" i="5"/>
  <c r="N3029" i="5"/>
  <c r="N2881" i="5"/>
  <c r="N2733" i="5"/>
  <c r="N2585" i="5"/>
  <c r="N2165" i="5"/>
  <c r="N2009" i="5"/>
  <c r="N1665" i="5"/>
  <c r="N1405" i="5"/>
  <c r="N1709" i="5"/>
  <c r="N1409" i="5"/>
  <c r="N5536" i="5"/>
  <c r="N4802" i="5"/>
  <c r="N5457" i="5"/>
  <c r="N5481" i="5"/>
  <c r="N4957" i="5"/>
  <c r="N4605" i="5"/>
  <c r="N4169" i="5"/>
  <c r="N3929" i="5"/>
  <c r="N3533" i="5"/>
  <c r="N5541" i="5"/>
  <c r="N5205" i="5"/>
  <c r="N4961" i="5"/>
  <c r="N4721" i="5"/>
  <c r="N4557" i="5"/>
  <c r="N4405" i="5"/>
  <c r="N4057" i="5"/>
  <c r="N3289" i="5"/>
  <c r="N2721" i="5"/>
  <c r="N2045" i="5"/>
  <c r="N1217" i="5"/>
  <c r="N5464" i="5"/>
  <c r="N5404" i="5"/>
  <c r="N3505" i="5"/>
  <c r="N2769" i="5"/>
  <c r="N2105" i="5"/>
  <c r="N1313" i="5"/>
  <c r="N1129" i="5"/>
  <c r="N5560" i="5"/>
  <c r="N5432" i="5"/>
  <c r="N1257" i="5"/>
  <c r="N1717" i="5"/>
  <c r="N1541" i="5"/>
  <c r="N1973" i="5"/>
  <c r="N2177" i="5"/>
  <c r="N2649" i="5"/>
  <c r="N2845" i="5"/>
  <c r="N3225" i="5"/>
  <c r="N2829" i="5"/>
  <c r="N3453" i="5"/>
  <c r="N4025" i="5"/>
  <c r="N5177" i="5"/>
  <c r="N2885" i="5"/>
  <c r="N1949" i="5"/>
  <c r="N2977" i="5"/>
  <c r="N3537" i="5"/>
  <c r="N4145" i="5"/>
  <c r="N3421" i="5"/>
  <c r="N5452" i="5"/>
  <c r="N1413" i="5"/>
  <c r="N1165" i="5"/>
  <c r="N1653" i="5"/>
  <c r="N1433" i="5"/>
  <c r="N1817" i="5"/>
  <c r="N2129" i="5"/>
  <c r="N2597" i="5"/>
  <c r="N2797" i="5"/>
  <c r="N3081" i="5"/>
  <c r="N2645" i="5"/>
  <c r="N3349" i="5"/>
  <c r="N3921" i="5"/>
  <c r="N5270" i="5"/>
  <c r="N4925" i="5"/>
  <c r="N3017" i="5"/>
  <c r="N1781" i="5"/>
  <c r="N2565" i="5"/>
  <c r="N2933" i="5"/>
  <c r="N3293" i="5"/>
  <c r="N3513" i="5"/>
  <c r="N3877" i="5"/>
  <c r="N4105" i="5"/>
  <c r="N763" i="5"/>
  <c r="N5005" i="5"/>
  <c r="N3353" i="5"/>
  <c r="N3997" i="5"/>
  <c r="N4673" i="5"/>
  <c r="N5025" i="5"/>
  <c r="N4917" i="5"/>
  <c r="N5465" i="5"/>
  <c r="N3713" i="5"/>
  <c r="N4529" i="5"/>
  <c r="N5277" i="5"/>
  <c r="N2937" i="5"/>
  <c r="N76" i="5"/>
  <c r="N2141" i="5"/>
  <c r="N2785" i="5"/>
  <c r="N3197" i="5"/>
  <c r="N3425" i="5"/>
  <c r="N3633" i="5"/>
  <c r="N4001" i="5"/>
  <c r="N4477" i="5"/>
  <c r="N4877" i="5"/>
  <c r="N5417" i="5"/>
  <c r="N3649" i="5"/>
  <c r="N4465" i="5"/>
  <c r="N124" i="5"/>
  <c r="N5413" i="5"/>
  <c r="N3033" i="5"/>
  <c r="N2689" i="5"/>
  <c r="N2017" i="5"/>
  <c r="N1141" i="5"/>
  <c r="N5424" i="5"/>
  <c r="N5276" i="5"/>
  <c r="N5239" i="5"/>
  <c r="N4160" i="5"/>
  <c r="N4432" i="5"/>
  <c r="N4528" i="5"/>
  <c r="N5410" i="5"/>
  <c r="N5506" i="5"/>
  <c r="N4920" i="5"/>
  <c r="N5443" i="5"/>
  <c r="N5555" i="5"/>
  <c r="N4892" i="5"/>
  <c r="N4944" i="5"/>
  <c r="N5012" i="5"/>
  <c r="N5112" i="5"/>
  <c r="N2073" i="5"/>
  <c r="N1733" i="5"/>
  <c r="N1309" i="5"/>
  <c r="N4093" i="5"/>
  <c r="N2801" i="5"/>
  <c r="N4667" i="5"/>
  <c r="N4847" i="5"/>
  <c r="N4951" i="5"/>
  <c r="N5047" i="5"/>
  <c r="N5235" i="5"/>
  <c r="N4188" i="5"/>
  <c r="N4492" i="5"/>
  <c r="N5386" i="5"/>
  <c r="N5514" i="5"/>
  <c r="N4670" i="5"/>
  <c r="N5495" i="5"/>
  <c r="N4872" i="5"/>
  <c r="N4964" i="5"/>
  <c r="N4732" i="5"/>
  <c r="N4988" i="5"/>
  <c r="N4848" i="5"/>
  <c r="N5563" i="5"/>
  <c r="N5188" i="5"/>
  <c r="N5454" i="5"/>
  <c r="N4488" i="5"/>
  <c r="N4116" i="5"/>
  <c r="N5103" i="5"/>
  <c r="N5048" i="5"/>
  <c r="N4608" i="5"/>
  <c r="N5483" i="5"/>
  <c r="N4696" i="5"/>
  <c r="N4596" i="5"/>
  <c r="N4424" i="5"/>
  <c r="N4928" i="5"/>
  <c r="N4648" i="5"/>
  <c r="N4924" i="5"/>
  <c r="N4932" i="5"/>
  <c r="N4468" i="5"/>
  <c r="N4438" i="5"/>
  <c r="N4534" i="5"/>
  <c r="N4634" i="5"/>
  <c r="N4730" i="5"/>
  <c r="N4914" i="5"/>
  <c r="N5010" i="5"/>
  <c r="N5190" i="5"/>
  <c r="N4563" i="5"/>
  <c r="N4675" i="5"/>
  <c r="N4875" i="5"/>
  <c r="N5003" i="5"/>
  <c r="N5251" i="5"/>
  <c r="N4564" i="5"/>
  <c r="N4824" i="5"/>
  <c r="N4805" i="5"/>
  <c r="N2477" i="5"/>
  <c r="N4325" i="5"/>
  <c r="N2321" i="5"/>
  <c r="N3261" i="5"/>
  <c r="N1097" i="5"/>
  <c r="N1473" i="5"/>
  <c r="N1849" i="5"/>
  <c r="N2241" i="5"/>
  <c r="N2485" i="5"/>
  <c r="N4253" i="5"/>
  <c r="N5357" i="5"/>
  <c r="N3069" i="5"/>
  <c r="N4257" i="5"/>
  <c r="N5129" i="5"/>
  <c r="N2393" i="5"/>
  <c r="N3829" i="5"/>
  <c r="N4385" i="5"/>
  <c r="N5377" i="5"/>
  <c r="N1101" i="5"/>
  <c r="N1477" i="5"/>
  <c r="N1837" i="5"/>
  <c r="N2229" i="5"/>
  <c r="N2437" i="5"/>
  <c r="N4193" i="5"/>
  <c r="N5321" i="5"/>
  <c r="N2481" i="5"/>
  <c r="N4205" i="5"/>
  <c r="N5081" i="5"/>
  <c r="N2357" i="5"/>
  <c r="N3793" i="5"/>
  <c r="N4369" i="5"/>
  <c r="N5349" i="5"/>
  <c r="N4249" i="5"/>
  <c r="N5329" i="5"/>
  <c r="N3689" i="5"/>
  <c r="N4757" i="5"/>
  <c r="N2269" i="5"/>
  <c r="N4761" i="5"/>
  <c r="N4285" i="5"/>
  <c r="N5309" i="5"/>
  <c r="N4853" i="5"/>
  <c r="N4201" i="5"/>
  <c r="N3181" i="5"/>
  <c r="N3729" i="5"/>
  <c r="N4139" i="5"/>
  <c r="N4235" i="5"/>
  <c r="N4379" i="5"/>
  <c r="N4475" i="5"/>
  <c r="N3332" i="5"/>
  <c r="N3428" i="5"/>
  <c r="N3524" i="5"/>
  <c r="N3620" i="5"/>
  <c r="N3716" i="5"/>
  <c r="N3812" i="5"/>
  <c r="N3908" i="5"/>
  <c r="N4004" i="5"/>
  <c r="N4100" i="5"/>
  <c r="N4374" i="5"/>
  <c r="N4498" i="5"/>
  <c r="N4630" i="5"/>
  <c r="N4754" i="5"/>
  <c r="N4910" i="5"/>
  <c r="N5038" i="5"/>
  <c r="N5166" i="5"/>
  <c r="N4571" i="5"/>
  <c r="N4763" i="5"/>
  <c r="N5019" i="5"/>
  <c r="N4132" i="5"/>
  <c r="N4588" i="5"/>
  <c r="N5554" i="5"/>
  <c r="N5546" i="5"/>
  <c r="N5243" i="5"/>
  <c r="N1861" i="5"/>
  <c r="N4271" i="5"/>
  <c r="N4415" i="5"/>
  <c r="N4511" i="5"/>
  <c r="N3368" i="5"/>
  <c r="N3464" i="5"/>
  <c r="N3560" i="5"/>
  <c r="N3656" i="5"/>
  <c r="N3752" i="5"/>
  <c r="N3848" i="5"/>
  <c r="N3944" i="5"/>
  <c r="N4040" i="5"/>
  <c r="N4258" i="5"/>
  <c r="N4418" i="5"/>
  <c r="N4546" i="5"/>
  <c r="N4678" i="5"/>
  <c r="N4826" i="5"/>
  <c r="N4958" i="5"/>
  <c r="N5078" i="5"/>
  <c r="N4748" i="5"/>
  <c r="N4685" i="5"/>
  <c r="N4521" i="5"/>
  <c r="N4177" i="5"/>
  <c r="N4017" i="5"/>
  <c r="N3865" i="5"/>
  <c r="N3549" i="5"/>
  <c r="N3393" i="5"/>
  <c r="N3245" i="5"/>
  <c r="N2909" i="5"/>
  <c r="N2633" i="5"/>
  <c r="N2077" i="5"/>
  <c r="N3217" i="5"/>
  <c r="N3005" i="5"/>
  <c r="N2857" i="5"/>
  <c r="N2709" i="5"/>
  <c r="N2561" i="5"/>
  <c r="N2137" i="5"/>
  <c r="N1985" i="5"/>
  <c r="N1581" i="5"/>
  <c r="N1289" i="5"/>
  <c r="N1661" i="5"/>
  <c r="N1281" i="5"/>
  <c r="N5508" i="5"/>
  <c r="N1401" i="5"/>
  <c r="N5397" i="5"/>
  <c r="N5421" i="5"/>
  <c r="N4913" i="5"/>
  <c r="N4561" i="5"/>
  <c r="N4129" i="5"/>
  <c r="N3885" i="5"/>
  <c r="N3493" i="5"/>
  <c r="N5493" i="5"/>
  <c r="N5169" i="5"/>
  <c r="N4937" i="5"/>
  <c r="N4697" i="5"/>
  <c r="N4533" i="5"/>
  <c r="N4213" i="5"/>
  <c r="N4061" i="5"/>
  <c r="N2793" i="5"/>
  <c r="N2653" i="5"/>
  <c r="N1977" i="5"/>
  <c r="N1721" i="5"/>
  <c r="N1741" i="5"/>
  <c r="N5268" i="5"/>
  <c r="N3221" i="5"/>
  <c r="N2701" i="5"/>
  <c r="N2025" i="5"/>
  <c r="N1185" i="5"/>
  <c r="N5524" i="5"/>
  <c r="N1157" i="5"/>
  <c r="N5472" i="5"/>
  <c r="N1397" i="5"/>
  <c r="N1737" i="5"/>
  <c r="N1561" i="5"/>
  <c r="N2005" i="5"/>
  <c r="N2209" i="5"/>
  <c r="N2677" i="5"/>
  <c r="N2873" i="5"/>
  <c r="N1825" i="5"/>
  <c r="N2945" i="5"/>
  <c r="N3517" i="5"/>
  <c r="N4117" i="5"/>
  <c r="N3329" i="5"/>
  <c r="N2925" i="5"/>
  <c r="N2089" i="5"/>
  <c r="N3117" i="5"/>
  <c r="N3609" i="5"/>
  <c r="N4437" i="5"/>
  <c r="N3897" i="5"/>
  <c r="N5488" i="5"/>
  <c r="N1465" i="5"/>
  <c r="N1225" i="5"/>
  <c r="N1697" i="5"/>
  <c r="N1529" i="5"/>
  <c r="N1953" i="5"/>
  <c r="N2157" i="5"/>
  <c r="N2629" i="5"/>
  <c r="N2825" i="5"/>
  <c r="N3055" i="5"/>
  <c r="N2761" i="5"/>
  <c r="N3409" i="5"/>
  <c r="N3985" i="5"/>
  <c r="N4993" i="5"/>
  <c r="N5561" i="5"/>
  <c r="N3049" i="5"/>
  <c r="N1965" i="5"/>
  <c r="N2621" i="5"/>
  <c r="N2989" i="5"/>
  <c r="N3337" i="5"/>
  <c r="N3545" i="5"/>
  <c r="N3905" i="5"/>
  <c r="N4161" i="5"/>
  <c r="N4665" i="5"/>
  <c r="N5049" i="5"/>
  <c r="N3441" i="5"/>
  <c r="N4081" i="5"/>
  <c r="N4837" i="5"/>
  <c r="N5225" i="5"/>
  <c r="N4981" i="5"/>
  <c r="N5557" i="5"/>
  <c r="N3937" i="5"/>
  <c r="N4609" i="5"/>
  <c r="N5497" i="5"/>
  <c r="N2956" i="5"/>
  <c r="N3996" i="5"/>
  <c r="N2205" i="5"/>
  <c r="N2841" i="5"/>
  <c r="N1753" i="5"/>
  <c r="N3457" i="5"/>
  <c r="N3665" i="5"/>
  <c r="N4033" i="5"/>
  <c r="N4525" i="5"/>
  <c r="N4929" i="5"/>
  <c r="N5485" i="5"/>
  <c r="N3873" i="5"/>
  <c r="N4549" i="5"/>
  <c r="N5409" i="5"/>
  <c r="N5565" i="5"/>
  <c r="N2553" i="5"/>
  <c r="N2625" i="5"/>
  <c r="N1945" i="5"/>
  <c r="N1693" i="5"/>
  <c r="N1417" i="5"/>
  <c r="N5260" i="5"/>
  <c r="N5255" i="5"/>
  <c r="N4176" i="5"/>
  <c r="N4448" i="5"/>
  <c r="N4544" i="5"/>
  <c r="N5426" i="5"/>
  <c r="N5522" i="5"/>
  <c r="N5180" i="5"/>
  <c r="N5459" i="5"/>
  <c r="N4616" i="5"/>
  <c r="N5168" i="5"/>
  <c r="N4960" i="5"/>
  <c r="N5040" i="5"/>
  <c r="N5256" i="5"/>
  <c r="N2605" i="5"/>
  <c r="N1701" i="5"/>
  <c r="N1253" i="5"/>
  <c r="N5540" i="5"/>
  <c r="N2921" i="5"/>
  <c r="N4683" i="5"/>
  <c r="N4871" i="5"/>
  <c r="N4967" i="5"/>
  <c r="N5111" i="5"/>
  <c r="N5259" i="5"/>
  <c r="N4216" i="5"/>
  <c r="N4516" i="5"/>
  <c r="N5406" i="5"/>
  <c r="N5538" i="5"/>
  <c r="N5387" i="5"/>
  <c r="N5515" i="5"/>
  <c r="N4916" i="5"/>
  <c r="N5008" i="5"/>
  <c r="N5108" i="5"/>
  <c r="N5070" i="5"/>
  <c r="N4912" i="5"/>
  <c r="N5519" i="5"/>
  <c r="N4900" i="5"/>
  <c r="N5422" i="5"/>
  <c r="N4460" i="5"/>
  <c r="N5263" i="5"/>
  <c r="N1305" i="5"/>
  <c r="N4992" i="5"/>
  <c r="N4876" i="5"/>
  <c r="N5455" i="5"/>
  <c r="N5502" i="5"/>
  <c r="N4568" i="5"/>
  <c r="N5437" i="5"/>
  <c r="N4680" i="5"/>
  <c r="N5396" i="5"/>
  <c r="N4904" i="5"/>
  <c r="N5304" i="5"/>
  <c r="N4412" i="5"/>
  <c r="N4454" i="5"/>
  <c r="N4550" i="5"/>
  <c r="N4650" i="5"/>
  <c r="N4830" i="5"/>
  <c r="N4930" i="5"/>
  <c r="N5026" i="5"/>
  <c r="N5206" i="5"/>
  <c r="N4579" i="5"/>
  <c r="N4695" i="5"/>
  <c r="N4895" i="5"/>
  <c r="N5023" i="5"/>
  <c r="N4120" i="5"/>
  <c r="N5462" i="5"/>
  <c r="N5044" i="5"/>
  <c r="N4377" i="5"/>
  <c r="N2381" i="5"/>
  <c r="N4245" i="5"/>
  <c r="N5345" i="5"/>
  <c r="N2473" i="5"/>
  <c r="N1317" i="5"/>
  <c r="N1489" i="5"/>
  <c r="N1865" i="5"/>
  <c r="N2261" i="5"/>
  <c r="N3169" i="5"/>
  <c r="N4601" i="5"/>
  <c r="N2297" i="5"/>
  <c r="N3265" i="5"/>
  <c r="N4297" i="5"/>
  <c r="N5305" i="5"/>
  <c r="N2445" i="5"/>
  <c r="N4225" i="5"/>
  <c r="N4769" i="5"/>
  <c r="N5372" i="5"/>
  <c r="N1321" i="5"/>
  <c r="N1493" i="5"/>
  <c r="N1853" i="5"/>
  <c r="N2249" i="5"/>
  <c r="N3057" i="5"/>
  <c r="N4265" i="5"/>
  <c r="N5529" i="5"/>
  <c r="N3145" i="5"/>
  <c r="N4269" i="5"/>
  <c r="N5145" i="5"/>
  <c r="N2409" i="5"/>
  <c r="N3841" i="5"/>
  <c r="N4389" i="5"/>
  <c r="N5553" i="5"/>
  <c r="N3805" i="5"/>
  <c r="N5089" i="5"/>
  <c r="N2489" i="5"/>
  <c r="N4229" i="5"/>
  <c r="N2233" i="5"/>
  <c r="N4309" i="5"/>
  <c r="N3765" i="5"/>
  <c r="N4749" i="5"/>
  <c r="N4277" i="5"/>
  <c r="N3165" i="5"/>
  <c r="N2373" i="5"/>
  <c r="N1361" i="5"/>
  <c r="N4155" i="5"/>
  <c r="N4251" i="5"/>
  <c r="N4395" i="5"/>
  <c r="N4491" i="5"/>
  <c r="N3348" i="5"/>
  <c r="N3444" i="5"/>
  <c r="N3540" i="5"/>
  <c r="N3636" i="5"/>
  <c r="N3732" i="5"/>
  <c r="N3828" i="5"/>
  <c r="N3924" i="5"/>
  <c r="N4020" i="5"/>
  <c r="N4238" i="5"/>
  <c r="N4394" i="5"/>
  <c r="N4522" i="5"/>
  <c r="N5185" i="5"/>
  <c r="N4770" i="5"/>
  <c r="N4934" i="5"/>
  <c r="N5058" i="5"/>
  <c r="N5186" i="5"/>
  <c r="N4725" i="5"/>
  <c r="N4783" i="5"/>
  <c r="N5055" i="5"/>
  <c r="N4348" i="5"/>
  <c r="N5466" i="5"/>
  <c r="N4787" i="5"/>
  <c r="N5360" i="5"/>
  <c r="N5527" i="5"/>
  <c r="N5549" i="5"/>
  <c r="N4287" i="5"/>
  <c r="N4431" i="5"/>
  <c r="N4527" i="5"/>
  <c r="N3384" i="5"/>
  <c r="N3480" i="5"/>
  <c r="N3576" i="5"/>
  <c r="N3672" i="5"/>
  <c r="N3768" i="5"/>
  <c r="N3864" i="5"/>
  <c r="N3960" i="5"/>
  <c r="N4056" i="5"/>
  <c r="N4274" i="5"/>
  <c r="N4442" i="5"/>
  <c r="N4570" i="5"/>
  <c r="N4702" i="5"/>
  <c r="N4850" i="5"/>
  <c r="N4982" i="5"/>
  <c r="N5094" i="5"/>
  <c r="N5234" i="5"/>
  <c r="N4671" i="5"/>
  <c r="N4911" i="5"/>
  <c r="N5107" i="5"/>
  <c r="N4280" i="5"/>
  <c r="N4338" i="5"/>
  <c r="N5531" i="5"/>
  <c r="N5116" i="5"/>
  <c r="N5552" i="5"/>
  <c r="N1373" i="5"/>
  <c r="N3837" i="5"/>
  <c r="N4679" i="5"/>
  <c r="N4863" i="5"/>
  <c r="N5035" i="5"/>
  <c r="N5199" i="5"/>
  <c r="N4344" i="5"/>
  <c r="N1656" i="5"/>
  <c r="N5298" i="5"/>
  <c r="N5135" i="5"/>
  <c r="N4318" i="5"/>
  <c r="N4792" i="5"/>
  <c r="N5300" i="5"/>
  <c r="N4796" i="5"/>
  <c r="N1377" i="5"/>
  <c r="N2401" i="5"/>
  <c r="N4612" i="5"/>
  <c r="N1246" i="5"/>
  <c r="N1406" i="5"/>
  <c r="N1783" i="5"/>
  <c r="N1588" i="5"/>
  <c r="N1716" i="5"/>
  <c r="N1442" i="5"/>
  <c r="N1586" i="5"/>
  <c r="N1698" i="5"/>
  <c r="N1794" i="5"/>
  <c r="N1986" i="5"/>
  <c r="N2098" i="5"/>
  <c r="N2075" i="5"/>
  <c r="N2171" i="5"/>
  <c r="N2555" i="5"/>
  <c r="N1920" i="5"/>
  <c r="N2048" i="5"/>
  <c r="N2508" i="5"/>
  <c r="N2574" i="5"/>
  <c r="N2811" i="5"/>
  <c r="N2767" i="5"/>
  <c r="N3023" i="5"/>
  <c r="N3279" i="5"/>
  <c r="N2748" i="5"/>
  <c r="N3004" i="5"/>
  <c r="N2870" i="5"/>
  <c r="N3214" i="5"/>
  <c r="N3466" i="5"/>
  <c r="N3882" i="5"/>
  <c r="N4222" i="5"/>
  <c r="N4015" i="5"/>
  <c r="N534" i="5"/>
  <c r="N710" i="5"/>
  <c r="N806" i="5"/>
  <c r="N1014" i="5"/>
  <c r="N31" i="5"/>
  <c r="N2567" i="5"/>
  <c r="N319" i="5"/>
  <c r="N463" i="5"/>
  <c r="N575" i="5"/>
  <c r="N735" i="5"/>
  <c r="N16" i="5"/>
  <c r="N144" i="5"/>
  <c r="N288" i="5"/>
  <c r="N963" i="5"/>
  <c r="N1059" i="5"/>
  <c r="N1187" i="5"/>
  <c r="N460" i="5"/>
  <c r="N572" i="5"/>
  <c r="N732" i="5"/>
  <c r="N892" i="5"/>
  <c r="N1399" i="5"/>
  <c r="N1543" i="5"/>
  <c r="N1655" i="5"/>
  <c r="N1012" i="5"/>
  <c r="N1140" i="5"/>
  <c r="N1236" i="5"/>
  <c r="N1396" i="5"/>
  <c r="N1556" i="5"/>
  <c r="N1202" i="5"/>
  <c r="N1298" i="5"/>
  <c r="N1739" i="5"/>
  <c r="N1947" i="5"/>
  <c r="N1624" i="5"/>
  <c r="N1784" i="5"/>
  <c r="N1574" i="5"/>
  <c r="N1734" i="5"/>
  <c r="N1958" i="5"/>
  <c r="N2054" i="5"/>
  <c r="N2031" i="5"/>
  <c r="N2143" i="5"/>
  <c r="N2495" i="5"/>
  <c r="N2623" i="5"/>
  <c r="N2056" i="5"/>
  <c r="N2204" i="5"/>
  <c r="N2554" i="5"/>
  <c r="N2746" i="5"/>
  <c r="N2739" i="5"/>
  <c r="N2995" i="5"/>
  <c r="N2548" i="5"/>
  <c r="N2804" i="5"/>
  <c r="N3084" i="5"/>
  <c r="N3002" i="5"/>
  <c r="N3310" i="5"/>
  <c r="N3566" i="5"/>
  <c r="N4006" i="5"/>
  <c r="N3555" i="5"/>
  <c r="N3580" i="5"/>
  <c r="N2144" i="5"/>
  <c r="N2496" i="5"/>
  <c r="N2194" i="5"/>
  <c r="N2562" i="5"/>
  <c r="N2658" i="5"/>
  <c r="N2754" i="5"/>
  <c r="N2850" i="5"/>
  <c r="N2751" i="5"/>
  <c r="N2879" i="5"/>
  <c r="N3007" i="5"/>
  <c r="N3159" i="5"/>
  <c r="N2540" i="5"/>
  <c r="N2668" i="5"/>
  <c r="N2796" i="5"/>
  <c r="N2924" i="5"/>
  <c r="N3052" i="5"/>
  <c r="N3268" i="5"/>
  <c r="N2922" i="5"/>
  <c r="N3050" i="5"/>
  <c r="N3226" i="5"/>
  <c r="N3386" i="5"/>
  <c r="N3514" i="5"/>
  <c r="N3658" i="5"/>
  <c r="N3926" i="5"/>
  <c r="N4098" i="5"/>
  <c r="N3511" i="5"/>
  <c r="N3987" i="5"/>
  <c r="N3484" i="5"/>
  <c r="N4839" i="5"/>
  <c r="N2579" i="5"/>
  <c r="N1956" i="5"/>
  <c r="N2052" i="5"/>
  <c r="N2164" i="5"/>
  <c r="N2134" i="5"/>
  <c r="N2502" i="5"/>
  <c r="N2598" i="5"/>
  <c r="N2694" i="5"/>
  <c r="N2790" i="5"/>
  <c r="N2675" i="5"/>
  <c r="N2799" i="5"/>
  <c r="N2927" i="5"/>
  <c r="N2969" i="5"/>
  <c r="N3287" i="5"/>
  <c r="N2628" i="5"/>
  <c r="N2756" i="5"/>
  <c r="N2884" i="5"/>
  <c r="N3012" i="5"/>
  <c r="N3136" i="5"/>
  <c r="N3296" i="5"/>
  <c r="N2950" i="5"/>
  <c r="N3094" i="5"/>
  <c r="N3254" i="5"/>
  <c r="N3390" i="5"/>
  <c r="N3518" i="5"/>
  <c r="N3666" i="5"/>
  <c r="N4018" i="5"/>
  <c r="N3363" i="5"/>
  <c r="N3715" i="5"/>
  <c r="N4499" i="5"/>
  <c r="N4902" i="5"/>
  <c r="N2763" i="5"/>
  <c r="N2859" i="5"/>
  <c r="N2955" i="5"/>
  <c r="N3051" i="5"/>
  <c r="N3211" i="5"/>
  <c r="N2520" i="5"/>
  <c r="N2616" i="5"/>
  <c r="N2712" i="5"/>
  <c r="N2808" i="5"/>
  <c r="N2904" i="5"/>
  <c r="N3000" i="5"/>
  <c r="N3112" i="5"/>
  <c r="N3240" i="5"/>
  <c r="N2882" i="5"/>
  <c r="N2978" i="5"/>
  <c r="N3090" i="5"/>
  <c r="N3218" i="5"/>
  <c r="N1935" i="5"/>
  <c r="N3442" i="5"/>
  <c r="N3538" i="5"/>
  <c r="N3650" i="5"/>
  <c r="N3958" i="5"/>
  <c r="N4086" i="5"/>
  <c r="N3359" i="5"/>
  <c r="N3615" i="5"/>
  <c r="N3991" i="5"/>
  <c r="N4535" i="5"/>
  <c r="N4530" i="5"/>
  <c r="N3367" i="5"/>
  <c r="N3495" i="5"/>
  <c r="N3623" i="5"/>
  <c r="N3871" i="5"/>
  <c r="N3999" i="5"/>
  <c r="N4127" i="5"/>
  <c r="N4471" i="5"/>
  <c r="N3548" i="5"/>
  <c r="N4000" i="5"/>
  <c r="N5102" i="5"/>
  <c r="N3598" i="5"/>
  <c r="N3710" i="5"/>
  <c r="N3950" i="5"/>
  <c r="N4046" i="5"/>
  <c r="N4142" i="5"/>
  <c r="N3375" i="5"/>
  <c r="N3503" i="5"/>
  <c r="N3631" i="5"/>
  <c r="N3939" i="5"/>
  <c r="N4067" i="5"/>
  <c r="N4403" i="5"/>
  <c r="N3452" i="5"/>
  <c r="N3964" i="5"/>
  <c r="N4878" i="5"/>
  <c r="N4552" i="5"/>
  <c r="N3339" i="5"/>
  <c r="N3435" i="5"/>
  <c r="N3531" i="5"/>
  <c r="N3627" i="5"/>
  <c r="N3883" i="5"/>
  <c r="N3979" i="5"/>
  <c r="N4075" i="5"/>
  <c r="N4183" i="5"/>
  <c r="N4547" i="5"/>
  <c r="N3552" i="5"/>
  <c r="N3980" i="5"/>
  <c r="N4594" i="5"/>
  <c r="N5198" i="5"/>
  <c r="N5167" i="5"/>
  <c r="N5208" i="5"/>
  <c r="N5150" i="5"/>
  <c r="N5011" i="5"/>
  <c r="N1000" i="5"/>
  <c r="N1256" i="5"/>
  <c r="N1162" i="5"/>
  <c r="N1731" i="5"/>
  <c r="N1660" i="5"/>
  <c r="N1658" i="5"/>
  <c r="N1978" i="5"/>
  <c r="N2183" i="5"/>
  <c r="N2040" i="5"/>
  <c r="N2847" i="5"/>
  <c r="N4138" i="5"/>
  <c r="N468" i="5"/>
  <c r="N720" i="5"/>
  <c r="N1407" i="5"/>
  <c r="N1663" i="5"/>
  <c r="N1164" i="5"/>
  <c r="N1448" i="5"/>
  <c r="N1238" i="5"/>
  <c r="N1775" i="5"/>
  <c r="N1788" i="5"/>
  <c r="N1738" i="5"/>
  <c r="N2035" i="5"/>
  <c r="N2635" i="5"/>
  <c r="N2504" i="5"/>
  <c r="N3022" i="5"/>
  <c r="N1628" i="5"/>
  <c r="N1598" i="5"/>
  <c r="N2042" i="5"/>
  <c r="N2163" i="5"/>
  <c r="N2060" i="5"/>
  <c r="N910" i="5"/>
  <c r="N1166" i="5"/>
  <c r="N1262" i="5"/>
  <c r="N1422" i="5"/>
  <c r="N1927" i="5"/>
  <c r="N1604" i="5"/>
  <c r="N1732" i="5"/>
  <c r="N1458" i="5"/>
  <c r="N1602" i="5"/>
  <c r="N1714" i="5"/>
  <c r="N1826" i="5"/>
  <c r="N2002" i="5"/>
  <c r="N2114" i="5"/>
  <c r="N2091" i="5"/>
  <c r="N2187" i="5"/>
  <c r="N2575" i="5"/>
  <c r="N1944" i="5"/>
  <c r="N2088" i="5"/>
  <c r="N2142" i="5"/>
  <c r="N2606" i="5"/>
  <c r="N2798" i="5"/>
  <c r="N2807" i="5"/>
  <c r="N3063" i="5"/>
  <c r="N2532" i="5"/>
  <c r="N2788" i="5"/>
  <c r="N3044" i="5"/>
  <c r="N2910" i="5"/>
  <c r="N3258" i="5"/>
  <c r="N3510" i="5"/>
  <c r="N3942" i="5"/>
  <c r="N3427" i="5"/>
  <c r="N4135" i="5"/>
  <c r="N582" i="5"/>
  <c r="N726" i="5"/>
  <c r="N822" i="5"/>
  <c r="N1030" i="5"/>
  <c r="N63" i="5"/>
  <c r="N239" i="5"/>
  <c r="N335" i="5"/>
  <c r="N479" i="5"/>
  <c r="N591" i="5"/>
  <c r="N751" i="5"/>
  <c r="N32" i="5"/>
  <c r="N208" i="5"/>
  <c r="N304" i="5"/>
  <c r="N979" i="5"/>
  <c r="N1075" i="5"/>
  <c r="N1203" i="5"/>
  <c r="N476" i="5"/>
  <c r="N223" i="5"/>
  <c r="N748" i="5"/>
  <c r="N1239" i="5"/>
  <c r="N1415" i="5"/>
  <c r="N1559" i="5"/>
  <c r="N1719" i="5"/>
  <c r="N1028" i="5"/>
  <c r="N1156" i="5"/>
  <c r="N1252" i="5"/>
  <c r="N1412" i="5"/>
  <c r="N1572" i="5"/>
  <c r="N1218" i="5"/>
  <c r="N1314" i="5"/>
  <c r="N1395" i="5"/>
  <c r="N1963" i="5"/>
  <c r="N1885" i="5"/>
  <c r="N1446" i="5"/>
  <c r="N1590" i="5"/>
  <c r="N1750" i="5"/>
  <c r="N1974" i="5"/>
  <c r="N2070" i="5"/>
  <c r="N2047" i="5"/>
  <c r="N2159" i="5"/>
  <c r="N2519" i="5"/>
  <c r="N1948" i="5"/>
  <c r="N2072" i="5"/>
  <c r="N2122" i="5"/>
  <c r="N2586" i="5"/>
  <c r="N2778" i="5"/>
  <c r="N2783" i="5"/>
  <c r="N3039" i="5"/>
  <c r="N2592" i="5"/>
  <c r="N2848" i="5"/>
  <c r="N3124" i="5"/>
  <c r="N3046" i="5"/>
  <c r="N3354" i="5"/>
  <c r="N3618" i="5"/>
  <c r="N4058" i="5"/>
  <c r="N3679" i="5"/>
  <c r="N4241" i="5"/>
  <c r="N2160" i="5"/>
  <c r="N2512" i="5"/>
  <c r="N2210" i="5"/>
  <c r="N2578" i="5"/>
  <c r="N2674" i="5"/>
  <c r="N2770" i="5"/>
  <c r="N2655" i="5"/>
  <c r="N2771" i="5"/>
  <c r="N2899" i="5"/>
  <c r="N3027" i="5"/>
  <c r="N3199" i="5"/>
  <c r="N2560" i="5"/>
  <c r="N2688" i="5"/>
  <c r="N2816" i="5"/>
  <c r="N2944" i="5"/>
  <c r="N3088" i="5"/>
  <c r="N5562" i="5"/>
  <c r="N2942" i="5"/>
  <c r="N3086" i="5"/>
  <c r="N3246" i="5"/>
  <c r="N3406" i="5"/>
  <c r="N3534" i="5"/>
  <c r="N3686" i="5"/>
  <c r="N3954" i="5"/>
  <c r="N4122" i="5"/>
  <c r="N3575" i="5"/>
  <c r="N4051" i="5"/>
  <c r="N3648" i="5"/>
  <c r="N2499" i="5"/>
  <c r="N2595" i="5"/>
  <c r="N1972" i="5"/>
  <c r="N2084" i="5"/>
  <c r="N2180" i="5"/>
  <c r="N2150" i="5"/>
  <c r="N2518" i="5"/>
  <c r="N2614" i="5"/>
  <c r="N2710" i="5"/>
  <c r="N2806" i="5"/>
  <c r="N2691" i="5"/>
  <c r="N2819" i="5"/>
  <c r="N2947" i="5"/>
  <c r="N3091" i="5"/>
  <c r="N2524" i="5"/>
  <c r="N2652" i="5"/>
  <c r="N2780" i="5"/>
  <c r="N2908" i="5"/>
  <c r="N3036" i="5"/>
  <c r="N3152" i="5"/>
  <c r="N3312" i="5"/>
  <c r="N2970" i="5"/>
  <c r="N3114" i="5"/>
  <c r="N3270" i="5"/>
  <c r="N3414" i="5"/>
  <c r="N3542" i="5"/>
  <c r="N3878" i="5"/>
  <c r="N4050" i="5"/>
  <c r="N3423" i="5"/>
  <c r="N3887" i="5"/>
  <c r="N3360" i="5"/>
  <c r="N5158" i="5"/>
  <c r="N2779" i="5"/>
  <c r="N2875" i="5"/>
  <c r="N2971" i="5"/>
  <c r="N3083" i="5"/>
  <c r="N3227" i="5"/>
  <c r="N2536" i="5"/>
  <c r="N2632" i="5"/>
  <c r="N2728" i="5"/>
  <c r="N2824" i="5"/>
  <c r="N2920" i="5"/>
  <c r="N3016" i="5"/>
  <c r="N3128" i="5"/>
  <c r="N3256" i="5"/>
  <c r="N2898" i="5"/>
  <c r="N2994" i="5"/>
  <c r="N3018" i="5"/>
  <c r="N3234" i="5"/>
  <c r="N3362" i="5"/>
  <c r="N3458" i="5"/>
  <c r="N3554" i="5"/>
  <c r="N3670" i="5"/>
  <c r="N3978" i="5"/>
  <c r="N4106" i="5"/>
  <c r="N3399" i="5"/>
  <c r="N3655" i="5"/>
  <c r="N4035" i="5"/>
  <c r="N3404" i="5"/>
  <c r="N4834" i="5"/>
  <c r="N3391" i="5"/>
  <c r="N3519" i="5"/>
  <c r="N3647" i="5"/>
  <c r="N3891" i="5"/>
  <c r="N4019" i="5"/>
  <c r="N4151" i="5"/>
  <c r="N4519" i="5"/>
  <c r="N3612" i="5"/>
  <c r="N4060" i="5"/>
  <c r="N5218" i="5"/>
  <c r="N3614" i="5"/>
  <c r="N3870" i="5"/>
  <c r="N3966" i="5"/>
  <c r="N4062" i="5"/>
  <c r="N4162" i="5"/>
  <c r="N3395" i="5"/>
  <c r="N3523" i="5"/>
  <c r="N3651" i="5"/>
  <c r="N3959" i="5"/>
  <c r="N4087" i="5"/>
  <c r="N4439" i="5"/>
  <c r="N3500" i="5"/>
  <c r="N4012" i="5"/>
  <c r="N4990" i="5"/>
  <c r="N4154" i="5"/>
  <c r="N3355" i="5"/>
  <c r="N3451" i="5"/>
  <c r="N3547" i="5"/>
  <c r="N3643" i="5"/>
  <c r="N3899" i="5"/>
  <c r="N3995" i="5"/>
  <c r="N4091" i="5"/>
  <c r="N4211" i="5"/>
  <c r="N3340" i="5"/>
  <c r="N3596" i="5"/>
  <c r="N4028" i="5"/>
  <c r="N4662" i="5"/>
  <c r="N5246" i="5"/>
  <c r="N5402" i="5"/>
  <c r="N4726" i="5"/>
  <c r="N5347" i="5"/>
  <c r="N5247" i="5"/>
  <c r="N1032" i="5"/>
  <c r="N1288" i="5"/>
  <c r="N1194" i="5"/>
  <c r="N1763" i="5"/>
  <c r="N1740" i="5"/>
  <c r="N1694" i="5"/>
  <c r="N2026" i="5"/>
  <c r="N2507" i="5"/>
  <c r="N2120" i="5"/>
  <c r="N2784" i="5"/>
  <c r="N3599" i="5"/>
  <c r="N500" i="5"/>
  <c r="N752" i="5"/>
  <c r="N1439" i="5"/>
  <c r="N972" i="5"/>
  <c r="N1196" i="5"/>
  <c r="N1528" i="5"/>
  <c r="N1270" i="5"/>
  <c r="N1951" i="5"/>
  <c r="N1454" i="5"/>
  <c r="N1786" i="5"/>
  <c r="N2115" i="5"/>
  <c r="N1996" i="5"/>
  <c r="N2570" i="5"/>
  <c r="N3486" i="5"/>
  <c r="N1644" i="5"/>
  <c r="N1706" i="5"/>
  <c r="N2078" i="5"/>
  <c r="N2211" i="5"/>
  <c r="N2080" i="5"/>
  <c r="N2612" i="5"/>
  <c r="N2126" i="5"/>
  <c r="N2782" i="5"/>
  <c r="N3043" i="5"/>
  <c r="N2640" i="5"/>
  <c r="N3244" i="5"/>
  <c r="N3418" i="5"/>
  <c r="N3065" i="5"/>
  <c r="N2237" i="5"/>
  <c r="N5376" i="5"/>
  <c r="N1365" i="5"/>
  <c r="N1805" i="5"/>
  <c r="N1913" i="5"/>
  <c r="N2377" i="5"/>
  <c r="N3813" i="5"/>
  <c r="N5125" i="5"/>
  <c r="N2429" i="5"/>
  <c r="N3821" i="5"/>
  <c r="N4813" i="5"/>
  <c r="N2293" i="5"/>
  <c r="N3737" i="5"/>
  <c r="N4349" i="5"/>
  <c r="N5285" i="5"/>
  <c r="N5532" i="5"/>
  <c r="N1369" i="5"/>
  <c r="N1689" i="5"/>
  <c r="N1901" i="5"/>
  <c r="N2341" i="5"/>
  <c r="N3769" i="5"/>
  <c r="N5057" i="5"/>
  <c r="N2397" i="5"/>
  <c r="N3789" i="5"/>
  <c r="N4777" i="5"/>
  <c r="N5545" i="5"/>
  <c r="N3189" i="5"/>
  <c r="N4329" i="5"/>
  <c r="N5097" i="5"/>
  <c r="N4373" i="5"/>
  <c r="N2369" i="5"/>
  <c r="N4233" i="5"/>
  <c r="N5333" i="5"/>
  <c r="N2453" i="5"/>
  <c r="N1841" i="5"/>
  <c r="N5381" i="5"/>
  <c r="N4817" i="5"/>
  <c r="N2421" i="5"/>
  <c r="N5073" i="5"/>
  <c r="N4753" i="5"/>
  <c r="N3745" i="5"/>
  <c r="N5120" i="5"/>
  <c r="N4203" i="5"/>
  <c r="N4347" i="5"/>
  <c r="N4443" i="5"/>
  <c r="N4539" i="5"/>
  <c r="N3396" i="5"/>
  <c r="N3492" i="5"/>
  <c r="N3588" i="5"/>
  <c r="N3684" i="5"/>
  <c r="N3780" i="5"/>
  <c r="N3876" i="5"/>
  <c r="N3972" i="5"/>
  <c r="N4068" i="5"/>
  <c r="N4342" i="5"/>
  <c r="N4458" i="5"/>
  <c r="N4586" i="5"/>
  <c r="N4718" i="5"/>
  <c r="N4870" i="5"/>
  <c r="N4998" i="5"/>
  <c r="N5110" i="5"/>
  <c r="N5250" i="5"/>
  <c r="N4703" i="5"/>
  <c r="N4943" i="5"/>
  <c r="N5127" i="5"/>
  <c r="N4360" i="5"/>
  <c r="N4858" i="5"/>
  <c r="N4206" i="5"/>
  <c r="N5144" i="5"/>
  <c r="N5328" i="5"/>
  <c r="N4239" i="5"/>
  <c r="N4383" i="5"/>
  <c r="N4479" i="5"/>
  <c r="N3336" i="5"/>
  <c r="N3432" i="5"/>
  <c r="N3528" i="5"/>
  <c r="N3624" i="5"/>
  <c r="N3720" i="5"/>
  <c r="N3816" i="5"/>
  <c r="N3912" i="5"/>
  <c r="N4008" i="5"/>
  <c r="N4226" i="5"/>
  <c r="N4378" i="5"/>
  <c r="N4506" i="5"/>
  <c r="N4638" i="5"/>
  <c r="N4758" i="5"/>
  <c r="N2961" i="5"/>
  <c r="N5046" i="5"/>
  <c r="N5170" i="5"/>
  <c r="N4575" i="5"/>
  <c r="N4767" i="5"/>
  <c r="N5027" i="5"/>
  <c r="N4152" i="5"/>
  <c r="N5374" i="5"/>
  <c r="N5036" i="5"/>
  <c r="N4300" i="5"/>
  <c r="N4284" i="5"/>
  <c r="N5028" i="5"/>
  <c r="N1877" i="5"/>
  <c r="N4599" i="5"/>
  <c r="N4755" i="5"/>
  <c r="N4947" i="5"/>
  <c r="N5091" i="5"/>
  <c r="N4208" i="5"/>
  <c r="N4504" i="5"/>
  <c r="N4326" i="5"/>
  <c r="N5566" i="5"/>
  <c r="N5363" i="5"/>
  <c r="N4204" i="5"/>
  <c r="N5096" i="5"/>
  <c r="N5323" i="5"/>
  <c r="N5336" i="5"/>
  <c r="N1829" i="5"/>
  <c r="N3853" i="5"/>
  <c r="N4798" i="5"/>
  <c r="N4331" i="5"/>
  <c r="N5056" i="5"/>
  <c r="N4328" i="5"/>
  <c r="N3187" i="5"/>
  <c r="N5331" i="5"/>
  <c r="N1105" i="5"/>
  <c r="N1909" i="5"/>
  <c r="N5163" i="5"/>
  <c r="N4240" i="5"/>
  <c r="N4440" i="5"/>
  <c r="N5447" i="5"/>
  <c r="N4778" i="5"/>
  <c r="N4295" i="5"/>
  <c r="N5351" i="5"/>
  <c r="N4818" i="5"/>
  <c r="N4768" i="5"/>
  <c r="N5124" i="5"/>
  <c r="N5183" i="5"/>
  <c r="N5316" i="5"/>
  <c r="N1357" i="5"/>
  <c r="N1834" i="5"/>
  <c r="N5065" i="5"/>
  <c r="N4810" i="5"/>
  <c r="N4384" i="5"/>
  <c r="N4971" i="5"/>
  <c r="N5266" i="5"/>
  <c r="N5014" i="5"/>
  <c r="N4734" i="5"/>
  <c r="N4474" i="5"/>
  <c r="N4080" i="5"/>
  <c r="N3888" i="5"/>
  <c r="N3696" i="5"/>
  <c r="N3504" i="5"/>
  <c r="N332" i="5"/>
  <c r="N991" i="5"/>
  <c r="N1087" i="5"/>
  <c r="N1215" i="5"/>
  <c r="N488" i="5"/>
  <c r="N600" i="5"/>
  <c r="N340" i="5"/>
  <c r="N1267" i="5"/>
  <c r="N1427" i="5"/>
  <c r="N1571" i="5"/>
  <c r="N1699" i="5"/>
  <c r="N1008" i="5"/>
  <c r="N1136" i="5"/>
  <c r="N1232" i="5"/>
  <c r="N1392" i="5"/>
  <c r="N1536" i="5"/>
  <c r="N1182" i="5"/>
  <c r="N1278" i="5"/>
  <c r="N1438" i="5"/>
  <c r="N1943" i="5"/>
  <c r="N1620" i="5"/>
  <c r="N1748" i="5"/>
  <c r="N1522" i="5"/>
  <c r="N1618" i="5"/>
  <c r="N1730" i="5"/>
  <c r="N1922" i="5"/>
  <c r="N2018" i="5"/>
  <c r="N2011" i="5"/>
  <c r="N2107" i="5"/>
  <c r="N2203" i="5"/>
  <c r="N2599" i="5"/>
  <c r="N1964" i="5"/>
  <c r="N2108" i="5"/>
  <c r="N2174" i="5"/>
  <c r="N2638" i="5"/>
  <c r="N2830" i="5"/>
  <c r="N2851" i="5"/>
  <c r="N3079" i="5"/>
  <c r="N2576" i="5"/>
  <c r="N2832" i="5"/>
  <c r="N3076" i="5"/>
  <c r="N2954" i="5"/>
  <c r="N3278" i="5"/>
  <c r="N3550" i="5"/>
  <c r="N3994" i="5"/>
  <c r="N3551" i="5"/>
  <c r="N4423" i="5"/>
  <c r="N598" i="5"/>
  <c r="N742" i="5"/>
  <c r="N950" i="5"/>
  <c r="N1046" i="5"/>
  <c r="N79" i="5"/>
  <c r="N255" i="5"/>
  <c r="N351" i="5"/>
  <c r="N495" i="5"/>
  <c r="N607" i="5"/>
  <c r="N767" i="5"/>
  <c r="N64" i="5"/>
  <c r="N224" i="5"/>
  <c r="N320" i="5"/>
  <c r="N995" i="5"/>
  <c r="N1091" i="5"/>
  <c r="N1219" i="5"/>
  <c r="N492" i="5"/>
  <c r="N604" i="5"/>
  <c r="N764" i="5"/>
  <c r="N1255" i="5"/>
  <c r="N1431" i="5"/>
  <c r="N1575" i="5"/>
  <c r="N948" i="5"/>
  <c r="N1044" i="5"/>
  <c r="N4710" i="5"/>
  <c r="N1268" i="5"/>
  <c r="N1428" i="5"/>
  <c r="N1138" i="5"/>
  <c r="N1234" i="5"/>
  <c r="N1394" i="5"/>
  <c r="N1771" i="5"/>
  <c r="N1979" i="5"/>
  <c r="N1720" i="5"/>
  <c r="N1462" i="5"/>
  <c r="N1606" i="5"/>
  <c r="N1766" i="5"/>
  <c r="N1990" i="5"/>
  <c r="N2086" i="5"/>
  <c r="N2079" i="5"/>
  <c r="N2175" i="5"/>
  <c r="N2539" i="5"/>
  <c r="N1968" i="5"/>
  <c r="N2092" i="5"/>
  <c r="N2154" i="5"/>
  <c r="N2618" i="5"/>
  <c r="N2810" i="5"/>
  <c r="N2823" i="5"/>
  <c r="N3095" i="5"/>
  <c r="N2636" i="5"/>
  <c r="N2892" i="5"/>
  <c r="N3220" i="5"/>
  <c r="N3102" i="5"/>
  <c r="N3398" i="5"/>
  <c r="N3674" i="5"/>
  <c r="N4118" i="5"/>
  <c r="N4175" i="5"/>
  <c r="N4410" i="5"/>
  <c r="N2176" i="5"/>
  <c r="N2130" i="5"/>
  <c r="N2498" i="5"/>
  <c r="N2594" i="5"/>
  <c r="N2690" i="5"/>
  <c r="N2786" i="5"/>
  <c r="N2671" i="5"/>
  <c r="N2791" i="5"/>
  <c r="N2919" i="5"/>
  <c r="N3047" i="5"/>
  <c r="N3219" i="5"/>
  <c r="N2580" i="5"/>
  <c r="N2708" i="5"/>
  <c r="N2836" i="5"/>
  <c r="N2964" i="5"/>
  <c r="N3108" i="5"/>
  <c r="N3308" i="5"/>
  <c r="N2966" i="5"/>
  <c r="N3110" i="5"/>
  <c r="N3286" i="5"/>
  <c r="N3430" i="5"/>
  <c r="N3558" i="5"/>
  <c r="N3702" i="5"/>
  <c r="N3986" i="5"/>
  <c r="N4158" i="5"/>
  <c r="N3635" i="5"/>
  <c r="N4099" i="5"/>
  <c r="N3868" i="5"/>
  <c r="N2515" i="5"/>
  <c r="N2611" i="5"/>
  <c r="N1988" i="5"/>
  <c r="N2100" i="5"/>
  <c r="N2196" i="5"/>
  <c r="N2166" i="5"/>
  <c r="N2534" i="5"/>
  <c r="N2630" i="5"/>
  <c r="N2726" i="5"/>
  <c r="N2822" i="5"/>
  <c r="N2711" i="5"/>
  <c r="N2839" i="5"/>
  <c r="N2967" i="5"/>
  <c r="N3111" i="5"/>
  <c r="N2544" i="5"/>
  <c r="N2672" i="5"/>
  <c r="N2800" i="5"/>
  <c r="N2928" i="5"/>
  <c r="N3056" i="5"/>
  <c r="N3212" i="5"/>
  <c r="N2862" i="5"/>
  <c r="N2990" i="5"/>
  <c r="N3913" i="5"/>
  <c r="N3290" i="5"/>
  <c r="N3434" i="5"/>
  <c r="N3562" i="5"/>
  <c r="N3906" i="5"/>
  <c r="N4074" i="5"/>
  <c r="N3471" i="5"/>
  <c r="N3943" i="5"/>
  <c r="N3532" i="5"/>
  <c r="N2699" i="5"/>
  <c r="N2795" i="5"/>
  <c r="N2891" i="5"/>
  <c r="N2987" i="5"/>
  <c r="N3099" i="5"/>
  <c r="N3243" i="5"/>
  <c r="N2552" i="5"/>
  <c r="N2648" i="5"/>
  <c r="N2744" i="5"/>
  <c r="N2840" i="5"/>
  <c r="N2936" i="5"/>
  <c r="N3032" i="5"/>
  <c r="N3160" i="5"/>
  <c r="N3272" i="5"/>
  <c r="N2914" i="5"/>
  <c r="N3010" i="5"/>
  <c r="N3122" i="5"/>
  <c r="N3250" i="5"/>
  <c r="N3378" i="5"/>
  <c r="N3474" i="5"/>
  <c r="N3570" i="5"/>
  <c r="N4801" i="5"/>
  <c r="N2417" i="5"/>
  <c r="N3797" i="5"/>
  <c r="N1117" i="5"/>
  <c r="N1381" i="5"/>
  <c r="N1833" i="5"/>
  <c r="N2225" i="5"/>
  <c r="N2425" i="5"/>
  <c r="N3861" i="5"/>
  <c r="N5313" i="5"/>
  <c r="N2469" i="5"/>
  <c r="N4197" i="5"/>
  <c r="N5069" i="5"/>
  <c r="N2349" i="5"/>
  <c r="N3781" i="5"/>
  <c r="N4365" i="5"/>
  <c r="N5341" i="5"/>
  <c r="N1121" i="5"/>
  <c r="N1385" i="5"/>
  <c r="N1809" i="5"/>
  <c r="N1917" i="5"/>
  <c r="N2389" i="5"/>
  <c r="N3825" i="5"/>
  <c r="N5137" i="5"/>
  <c r="N2441" i="5"/>
  <c r="N3833" i="5"/>
  <c r="N4701" i="5"/>
  <c r="N2309" i="5"/>
  <c r="N3753" i="5"/>
  <c r="N4353" i="5"/>
  <c r="N5297" i="5"/>
  <c r="N4337" i="5"/>
  <c r="N2273" i="5"/>
  <c r="N3801" i="5"/>
  <c r="N5077" i="5"/>
  <c r="N2353" i="5"/>
  <c r="N5325" i="5"/>
  <c r="N5061" i="5"/>
  <c r="N3849" i="5"/>
  <c r="N5373" i="5"/>
  <c r="N4361" i="5"/>
  <c r="N3857" i="5"/>
  <c r="N2413" i="5"/>
  <c r="N4784" i="5"/>
  <c r="N4219" i="5"/>
  <c r="N4363" i="5"/>
  <c r="N4459" i="5"/>
  <c r="N4555" i="5"/>
  <c r="N3412" i="5"/>
  <c r="N3508" i="5"/>
  <c r="N3604" i="5"/>
  <c r="N3700" i="5"/>
  <c r="N3796" i="5"/>
  <c r="N3892" i="5"/>
  <c r="N3988" i="5"/>
  <c r="N4084" i="5"/>
  <c r="N4358" i="5"/>
  <c r="N4478" i="5"/>
  <c r="N4610" i="5"/>
  <c r="N4738" i="5"/>
  <c r="N4890" i="5"/>
  <c r="N5018" i="5"/>
  <c r="N5126" i="5"/>
  <c r="N5274" i="5"/>
  <c r="N4743" i="5"/>
  <c r="N4987" i="5"/>
  <c r="N5227" i="5"/>
  <c r="N4392" i="5"/>
  <c r="N5338" i="5"/>
  <c r="N4814" i="5"/>
  <c r="N4307" i="5"/>
  <c r="N1481" i="5"/>
  <c r="N4255" i="5"/>
  <c r="N4399" i="5"/>
  <c r="N4495" i="5"/>
  <c r="N3352" i="5"/>
  <c r="N3448" i="5"/>
  <c r="N3544" i="5"/>
  <c r="N3640" i="5"/>
  <c r="N3736" i="5"/>
  <c r="N3832" i="5"/>
  <c r="N3928" i="5"/>
  <c r="N4024" i="5"/>
  <c r="N4242" i="5"/>
  <c r="N4398" i="5"/>
  <c r="N4526" i="5"/>
  <c r="N4658" i="5"/>
  <c r="N4774" i="5"/>
  <c r="N4938" i="5"/>
  <c r="N5062" i="5"/>
  <c r="N5194" i="5"/>
  <c r="N4607" i="5"/>
  <c r="N4835" i="5"/>
  <c r="N5286" i="5"/>
  <c r="N4228" i="5"/>
  <c r="N4828" i="5"/>
  <c r="N4803" i="5"/>
  <c r="N4776" i="5"/>
  <c r="N5161" i="5"/>
  <c r="N1113" i="5"/>
  <c r="N2065" i="5"/>
  <c r="N4623" i="5"/>
  <c r="N4771" i="5"/>
  <c r="N4975" i="5"/>
  <c r="N5115" i="5"/>
  <c r="N4244" i="5"/>
  <c r="N5382" i="5"/>
  <c r="N4794" i="5"/>
  <c r="N4327" i="5"/>
  <c r="N5020" i="5"/>
  <c r="N4324" i="5"/>
  <c r="N5128" i="5"/>
  <c r="N4304" i="5"/>
  <c r="N1061" i="5"/>
  <c r="N1889" i="5"/>
  <c r="N5518" i="5"/>
  <c r="N5138" i="5"/>
  <c r="N4795" i="5"/>
  <c r="N4302" i="5"/>
  <c r="N4760" i="5"/>
  <c r="N4682" i="5"/>
  <c r="N4764" i="5"/>
  <c r="N1345" i="5"/>
  <c r="N2257" i="5"/>
  <c r="N5211" i="5"/>
  <c r="N4256" i="5"/>
  <c r="N4532" i="5"/>
  <c r="N4832" i="5"/>
  <c r="N5302" i="5"/>
  <c r="N4339" i="5"/>
  <c r="N5367" i="5"/>
  <c r="N5314" i="5"/>
  <c r="N4800" i="5"/>
  <c r="N5140" i="5"/>
  <c r="N5327" i="5"/>
  <c r="N5348" i="5"/>
  <c r="N1389" i="5"/>
  <c r="N2305" i="5"/>
  <c r="N5361" i="5"/>
  <c r="N5355" i="5"/>
  <c r="N4268" i="5"/>
  <c r="N4899" i="5"/>
  <c r="N5226" i="5"/>
  <c r="N4970" i="5"/>
  <c r="N4690" i="5"/>
  <c r="N4430" i="5"/>
  <c r="N4048" i="5"/>
  <c r="N3856" i="5"/>
  <c r="N3664" i="5"/>
  <c r="N3472" i="5"/>
  <c r="N348" i="5"/>
  <c r="N1007" i="5"/>
  <c r="N1135" i="5"/>
  <c r="N1231" i="5"/>
  <c r="N504" i="5"/>
  <c r="N616" i="5"/>
  <c r="N760" i="5"/>
  <c r="N1283" i="5"/>
  <c r="N1443" i="5"/>
  <c r="N1587" i="5"/>
  <c r="N1715" i="5"/>
  <c r="N1024" i="5"/>
  <c r="N1152" i="5"/>
  <c r="N1248" i="5"/>
  <c r="N1408" i="5"/>
  <c r="N1552" i="5"/>
  <c r="N1198" i="5"/>
  <c r="N1294" i="5"/>
  <c r="N1735" i="5"/>
  <c r="N1959" i="5"/>
  <c r="N1652" i="5"/>
  <c r="N1764" i="5"/>
  <c r="N1538" i="5"/>
  <c r="N1634" i="5"/>
  <c r="N1746" i="5"/>
  <c r="N1938" i="5"/>
  <c r="N2034" i="5"/>
  <c r="N2027" i="5"/>
  <c r="N2123" i="5"/>
  <c r="N2219" i="5"/>
  <c r="N2619" i="5"/>
  <c r="N1984" i="5"/>
  <c r="N2136" i="5"/>
  <c r="N2206" i="5"/>
  <c r="N2670" i="5"/>
  <c r="N2651" i="5"/>
  <c r="N2895" i="5"/>
  <c r="N3123" i="5"/>
  <c r="N2620" i="5"/>
  <c r="N2876" i="5"/>
  <c r="N3120" i="5"/>
  <c r="N2998" i="5"/>
  <c r="N3338" i="5"/>
  <c r="N3594" i="5"/>
  <c r="N4054" i="5"/>
  <c r="N3663" i="5"/>
  <c r="N3456" i="5"/>
  <c r="N614" i="5"/>
  <c r="N758" i="5"/>
  <c r="N966" i="5"/>
  <c r="N1078" i="5"/>
  <c r="N111" i="5"/>
  <c r="N271" i="5"/>
  <c r="N367" i="5"/>
  <c r="N511" i="5"/>
  <c r="N687" i="5"/>
  <c r="N783" i="5"/>
  <c r="N80" i="5"/>
  <c r="N240" i="5"/>
  <c r="N336" i="5"/>
  <c r="N1011" i="5"/>
  <c r="N2361" i="5"/>
  <c r="N1235" i="5"/>
  <c r="N508" i="5"/>
  <c r="N684" i="5"/>
  <c r="N780" i="5"/>
  <c r="N1271" i="5"/>
  <c r="N1447" i="5"/>
  <c r="N1591" i="5"/>
  <c r="N964" i="5"/>
  <c r="N1060" i="5"/>
  <c r="N1188" i="5"/>
  <c r="N1284" i="5"/>
  <c r="N1460" i="5"/>
  <c r="N1154" i="5"/>
  <c r="N1250" i="5"/>
  <c r="N1410" i="5"/>
  <c r="N1787" i="5"/>
  <c r="N1995" i="5"/>
  <c r="N1736" i="5"/>
  <c r="N1526" i="5"/>
  <c r="N1622" i="5"/>
  <c r="N1782" i="5"/>
  <c r="N2006" i="5"/>
  <c r="N2102" i="5"/>
  <c r="N2095" i="5"/>
  <c r="N2191" i="5"/>
  <c r="N2559" i="5"/>
  <c r="N1992" i="5"/>
  <c r="N2112" i="5"/>
  <c r="N2186" i="5"/>
  <c r="N2650" i="5"/>
  <c r="N2842" i="5"/>
  <c r="N2867" i="5"/>
  <c r="N3231" i="5"/>
  <c r="N2676" i="5"/>
  <c r="N2932" i="5"/>
  <c r="N2874" i="5"/>
  <c r="N3194" i="5"/>
  <c r="N3438" i="5"/>
  <c r="N3698" i="5"/>
  <c r="N4190" i="5"/>
  <c r="N4031" i="5"/>
  <c r="N4942" i="5"/>
  <c r="N2192" i="5"/>
  <c r="N2146" i="5"/>
  <c r="N2514" i="5"/>
  <c r="N2610" i="5"/>
  <c r="N2706" i="5"/>
  <c r="N2802" i="5"/>
  <c r="N2687" i="5"/>
  <c r="N2815" i="5"/>
  <c r="N2943" i="5"/>
  <c r="N3087" i="5"/>
  <c r="N3239" i="5"/>
  <c r="N2604" i="5"/>
  <c r="N2732" i="5"/>
  <c r="N2860" i="5"/>
  <c r="N2988" i="5"/>
  <c r="N3204" i="5"/>
  <c r="N1563" i="5"/>
  <c r="N2986" i="5"/>
  <c r="N3130" i="5"/>
  <c r="N3322" i="5"/>
  <c r="N3450" i="5"/>
  <c r="N3578" i="5"/>
  <c r="N3722" i="5"/>
  <c r="N4010" i="5"/>
  <c r="N3343" i="5"/>
  <c r="N3683" i="5"/>
  <c r="N4167" i="5"/>
  <c r="N4200" i="5"/>
  <c r="N2531" i="5"/>
  <c r="N2627" i="5"/>
  <c r="N2004" i="5"/>
  <c r="N2116" i="5"/>
  <c r="N2212" i="5"/>
  <c r="N2182" i="5"/>
  <c r="N2550" i="5"/>
  <c r="N3691" i="5"/>
  <c r="N2742" i="5"/>
  <c r="N2838" i="5"/>
  <c r="N2735" i="5"/>
  <c r="N2863" i="5"/>
  <c r="N2991" i="5"/>
  <c r="N3203" i="5"/>
  <c r="N2564" i="5"/>
  <c r="N2692" i="5"/>
  <c r="N2820" i="5"/>
  <c r="N2948" i="5"/>
  <c r="N3072" i="5"/>
  <c r="N3232" i="5"/>
  <c r="N2886" i="5"/>
  <c r="N3014" i="5"/>
  <c r="N3158" i="5"/>
  <c r="N3326" i="5"/>
  <c r="N4027" i="5"/>
  <c r="N3582" i="5"/>
  <c r="N3930" i="5"/>
  <c r="N4102" i="5"/>
  <c r="N3535" i="5"/>
  <c r="N4007" i="5"/>
  <c r="N3872" i="5"/>
  <c r="N2715" i="5"/>
  <c r="N1987" i="5"/>
  <c r="N2907" i="5"/>
  <c r="N3003" i="5"/>
  <c r="N3115" i="5"/>
  <c r="N3259" i="5"/>
  <c r="N2568" i="5"/>
  <c r="N2664" i="5"/>
  <c r="N2760" i="5"/>
  <c r="N2856" i="5"/>
  <c r="N2952" i="5"/>
  <c r="N3048" i="5"/>
  <c r="N3192" i="5"/>
  <c r="N3288" i="5"/>
  <c r="N2930" i="5"/>
  <c r="N3026" i="5"/>
  <c r="N3138" i="5"/>
  <c r="N3282" i="5"/>
  <c r="N3394" i="5"/>
  <c r="N3490" i="5"/>
  <c r="N3586" i="5"/>
  <c r="N3894" i="5"/>
  <c r="N4022" i="5"/>
  <c r="N4150" i="5"/>
  <c r="N3487" i="5"/>
  <c r="N3863" i="5"/>
  <c r="N4119" i="5"/>
  <c r="N3628" i="5"/>
  <c r="N4639" i="5"/>
  <c r="N4879" i="5"/>
  <c r="N5083" i="5"/>
  <c r="N4252" i="5"/>
  <c r="N4628" i="5"/>
  <c r="N5311" i="5"/>
  <c r="N5064" i="5"/>
  <c r="N5340" i="5"/>
  <c r="N1329" i="5"/>
  <c r="N2317" i="5"/>
  <c r="N4647" i="5"/>
  <c r="N4827" i="5"/>
  <c r="N5007" i="5"/>
  <c r="N5131" i="5"/>
  <c r="N4264" i="5"/>
  <c r="N5486" i="5"/>
  <c r="N5134" i="5"/>
  <c r="N4791" i="5"/>
  <c r="N4298" i="5"/>
  <c r="N4756" i="5"/>
  <c r="N5280" i="5"/>
  <c r="N4752" i="5"/>
  <c r="N1341" i="5"/>
  <c r="N2253" i="5"/>
  <c r="N4969" i="5"/>
  <c r="N5306" i="5"/>
  <c r="N5287" i="5"/>
  <c r="N4602" i="5"/>
  <c r="N4804" i="5"/>
  <c r="N4299" i="5"/>
  <c r="N4816" i="5"/>
  <c r="N1469" i="5"/>
  <c r="N3904" i="5"/>
  <c r="N5267" i="5"/>
  <c r="N4272" i="5"/>
  <c r="N5378" i="5"/>
  <c r="N4286" i="5"/>
  <c r="N5342" i="5"/>
  <c r="N4799" i="5"/>
  <c r="N4736" i="5"/>
  <c r="N5330" i="5"/>
  <c r="N4852" i="5"/>
  <c r="N5288" i="5"/>
  <c r="N4296" i="5"/>
  <c r="N5281" i="5"/>
  <c r="N1497" i="5"/>
  <c r="N3149" i="5"/>
  <c r="N4320" i="5"/>
  <c r="N5418" i="5"/>
  <c r="N4196" i="5"/>
  <c r="N4779" i="5"/>
  <c r="N5182" i="5"/>
  <c r="N5236" i="5"/>
  <c r="N4646" i="5"/>
  <c r="N4386" i="5"/>
  <c r="N4016" i="5"/>
  <c r="N3824" i="5"/>
  <c r="N3632" i="5"/>
  <c r="N3440" i="5"/>
  <c r="N364" i="5"/>
  <c r="N1023" i="5"/>
  <c r="N1151" i="5"/>
  <c r="N376" i="5"/>
  <c r="N520" i="5"/>
  <c r="N680" i="5"/>
  <c r="N776" i="5"/>
  <c r="N1299" i="5"/>
  <c r="N1459" i="5"/>
  <c r="N1603" i="5"/>
  <c r="N944" i="5"/>
  <c r="N1040" i="5"/>
  <c r="N1168" i="5"/>
  <c r="N1264" i="5"/>
  <c r="N1424" i="5"/>
  <c r="N1568" i="5"/>
  <c r="N1214" i="5"/>
  <c r="N1310" i="5"/>
  <c r="N1751" i="5"/>
  <c r="N1975" i="5"/>
  <c r="N1668" i="5"/>
  <c r="N1780" i="5"/>
  <c r="N1554" i="5"/>
  <c r="N1650" i="5"/>
  <c r="N1762" i="5"/>
  <c r="N1954" i="5"/>
  <c r="N2050" i="5"/>
  <c r="N2043" i="5"/>
  <c r="N2139" i="5"/>
  <c r="N2511" i="5"/>
  <c r="N2639" i="5"/>
  <c r="N2008" i="5"/>
  <c r="N2168" i="5"/>
  <c r="N2510" i="5"/>
  <c r="N2702" i="5"/>
  <c r="N2683" i="5"/>
  <c r="N2935" i="5"/>
  <c r="N3215" i="5"/>
  <c r="N2660" i="5"/>
  <c r="N2916" i="5"/>
  <c r="N3216" i="5"/>
  <c r="N3038" i="5"/>
  <c r="N3382" i="5"/>
  <c r="N3654" i="5"/>
  <c r="N4114" i="5"/>
  <c r="N3699" i="5"/>
  <c r="N4092" i="5"/>
  <c r="N4708" i="5"/>
  <c r="N774" i="5"/>
  <c r="N982" i="5"/>
  <c r="N1094" i="5"/>
  <c r="N127" i="5"/>
  <c r="N287" i="5"/>
  <c r="N383" i="5"/>
  <c r="N527" i="5"/>
  <c r="N703" i="5"/>
  <c r="N799" i="5"/>
  <c r="N112" i="5"/>
  <c r="N256" i="5"/>
  <c r="N352" i="5"/>
  <c r="N1027" i="5"/>
  <c r="N1155" i="5"/>
  <c r="N380" i="5"/>
  <c r="N524" i="5"/>
  <c r="N700" i="5"/>
  <c r="N796" i="5"/>
  <c r="N1287" i="5"/>
  <c r="N1463" i="5"/>
  <c r="N1607" i="5"/>
  <c r="N980" i="5"/>
  <c r="N1076" i="5"/>
  <c r="N1204" i="5"/>
  <c r="N1300" i="5"/>
  <c r="N1524" i="5"/>
  <c r="N1170" i="5"/>
  <c r="N1266" i="5"/>
  <c r="N1426" i="5"/>
  <c r="N1819" i="5"/>
  <c r="N1592" i="5"/>
  <c r="N1752" i="5"/>
  <c r="N1542" i="5"/>
  <c r="N1654" i="5"/>
  <c r="N1926" i="5"/>
  <c r="N2022" i="5"/>
  <c r="N2118" i="5"/>
  <c r="N2111" i="5"/>
  <c r="N2207" i="5"/>
  <c r="N2583" i="5"/>
  <c r="N2012" i="5"/>
  <c r="N2140" i="5"/>
  <c r="N2218" i="5"/>
  <c r="N2682" i="5"/>
  <c r="N2663" i="5"/>
  <c r="N2911" i="5"/>
  <c r="N3295" i="5"/>
  <c r="N2720" i="5"/>
  <c r="N2976" i="5"/>
  <c r="N2918" i="5"/>
  <c r="N3222" i="5"/>
  <c r="N3482" i="5"/>
  <c r="N3890" i="5"/>
  <c r="N3335" i="5"/>
  <c r="N4147" i="5"/>
  <c r="N4567" i="5"/>
  <c r="N2208" i="5"/>
  <c r="N2162" i="5"/>
  <c r="N2530" i="5"/>
  <c r="N2626" i="5"/>
  <c r="N2722" i="5"/>
  <c r="N2818" i="5"/>
  <c r="N2707" i="5"/>
  <c r="N2835" i="5"/>
  <c r="N2963" i="5"/>
  <c r="N3107" i="5"/>
  <c r="N3283" i="5"/>
  <c r="N2624" i="5"/>
  <c r="N2752" i="5"/>
  <c r="N2880" i="5"/>
  <c r="N3008" i="5"/>
  <c r="N3228" i="5"/>
  <c r="N2878" i="5"/>
  <c r="N3006" i="5"/>
  <c r="N3150" i="5"/>
  <c r="N3342" i="5"/>
  <c r="N3470" i="5"/>
  <c r="N3602" i="5"/>
  <c r="N3866" i="5"/>
  <c r="N4038" i="5"/>
  <c r="N3407" i="5"/>
  <c r="N3879" i="5"/>
  <c r="N4467" i="5"/>
  <c r="N4510" i="5"/>
  <c r="N2547" i="5"/>
  <c r="N1924" i="5"/>
  <c r="N2020" i="5"/>
  <c r="N2132" i="5"/>
  <c r="N2500" i="5"/>
  <c r="N2198" i="5"/>
  <c r="N2566" i="5"/>
  <c r="N2662" i="5"/>
  <c r="N2758" i="5"/>
  <c r="N2643" i="5"/>
  <c r="N2755" i="5"/>
  <c r="N2883" i="5"/>
  <c r="N3011" i="5"/>
  <c r="N3223" i="5"/>
  <c r="N2588" i="5"/>
  <c r="N2716" i="5"/>
  <c r="N2844" i="5"/>
  <c r="N2972" i="5"/>
  <c r="N3092" i="5"/>
  <c r="N3252" i="5"/>
  <c r="N2906" i="5"/>
  <c r="N3034" i="5"/>
  <c r="N3190" i="5"/>
  <c r="N3350" i="5"/>
  <c r="N3478" i="5"/>
  <c r="N3610" i="5"/>
  <c r="N3962" i="5"/>
  <c r="N4134" i="5"/>
  <c r="N3591" i="5"/>
  <c r="N4055" i="5"/>
  <c r="N4032" i="5"/>
  <c r="N2731" i="5"/>
  <c r="N2827" i="5"/>
  <c r="N2923" i="5"/>
  <c r="N3019" i="5"/>
  <c r="N3163" i="5"/>
  <c r="N3275" i="5"/>
  <c r="N2584" i="5"/>
  <c r="N2680" i="5"/>
  <c r="N2776" i="5"/>
  <c r="N2872" i="5"/>
  <c r="N2968" i="5"/>
  <c r="N3080" i="5"/>
  <c r="N3208" i="5"/>
  <c r="N3320" i="5"/>
  <c r="N2946" i="5"/>
  <c r="N1172" i="5"/>
  <c r="N3154" i="5"/>
  <c r="N3314" i="5"/>
  <c r="N3410" i="5"/>
  <c r="N3506" i="5"/>
  <c r="N3606" i="5"/>
  <c r="N3914" i="5"/>
  <c r="N4042" i="5"/>
  <c r="N4178" i="5"/>
  <c r="N3527" i="5"/>
  <c r="N3907" i="5"/>
  <c r="N4335" i="5"/>
  <c r="N3932" i="5"/>
  <c r="N3327" i="5"/>
  <c r="N3455" i="5"/>
  <c r="N3583" i="5"/>
  <c r="N3703" i="5"/>
  <c r="N3955" i="5"/>
  <c r="N4083" i="5"/>
  <c r="N4391" i="5"/>
  <c r="N3436" i="5"/>
  <c r="N3884" i="5"/>
  <c r="N4686" i="5"/>
  <c r="N4108" i="5"/>
  <c r="N3662" i="5"/>
  <c r="N3918" i="5"/>
  <c r="N4014" i="5"/>
  <c r="N4110" i="5"/>
  <c r="N3331" i="5"/>
  <c r="N3459" i="5"/>
  <c r="N3587" i="5"/>
  <c r="N3895" i="5"/>
  <c r="N4023" i="5"/>
  <c r="N4159" i="5"/>
  <c r="N3328" i="5"/>
  <c r="N3676" i="5"/>
  <c r="N4578" i="5"/>
  <c r="N4963" i="5"/>
  <c r="N4210" i="5"/>
  <c r="N3403" i="5"/>
  <c r="N3499" i="5"/>
  <c r="N3595" i="5"/>
  <c r="N3723" i="5"/>
  <c r="N3947" i="5"/>
  <c r="N4043" i="5"/>
  <c r="N4143" i="5"/>
  <c r="N4483" i="5"/>
  <c r="N3468" i="5"/>
  <c r="N3900" i="5"/>
  <c r="N4490" i="5"/>
  <c r="N4966" i="5"/>
  <c r="N4883" i="5"/>
  <c r="N4554" i="5"/>
  <c r="N4986" i="5"/>
  <c r="N4691" i="5"/>
  <c r="N1695" i="5"/>
  <c r="N1192" i="5"/>
  <c r="N1580" i="5"/>
  <c r="N4582" i="5"/>
  <c r="N1983" i="5"/>
  <c r="N1578" i="5"/>
  <c r="N1822" i="5"/>
  <c r="N2099" i="5"/>
  <c r="N1820" i="5"/>
  <c r="N2506" i="5"/>
  <c r="N3238" i="5"/>
  <c r="N5350" i="5"/>
  <c r="N5307" i="5"/>
  <c r="N5146" i="5"/>
  <c r="N5060" i="5"/>
  <c r="N4315" i="5"/>
  <c r="N5332" i="5"/>
  <c r="N1513" i="5"/>
  <c r="N5289" i="5"/>
  <c r="N4136" i="5"/>
  <c r="N4487" i="5"/>
  <c r="N5434" i="5"/>
  <c r="N4330" i="5"/>
  <c r="N5358" i="5"/>
  <c r="N5283" i="5"/>
  <c r="N5216" i="5"/>
  <c r="N4288" i="5"/>
  <c r="N5068" i="5"/>
  <c r="N2399" i="5"/>
  <c r="N4332" i="5"/>
  <c r="N3151" i="5"/>
  <c r="N1801" i="5"/>
  <c r="N4809" i="5"/>
  <c r="N4319" i="5"/>
  <c r="N5310" i="5"/>
  <c r="N4918" i="5"/>
  <c r="N4727" i="5"/>
  <c r="N5122" i="5"/>
  <c r="N4886" i="5"/>
  <c r="N4606" i="5"/>
  <c r="N4354" i="5"/>
  <c r="N3984" i="5"/>
  <c r="N3792" i="5"/>
  <c r="N3600" i="5"/>
  <c r="N3408" i="5"/>
  <c r="N943" i="5"/>
  <c r="N1039" i="5"/>
  <c r="N1167" i="5"/>
  <c r="N392" i="5"/>
  <c r="N536" i="5"/>
  <c r="N696" i="5"/>
  <c r="N792" i="5"/>
  <c r="N1315" i="5"/>
  <c r="N1523" i="5"/>
  <c r="N1619" i="5"/>
  <c r="N960" i="5"/>
  <c r="N1056" i="5"/>
  <c r="N1184" i="5"/>
  <c r="N1280" i="5"/>
  <c r="N1440" i="5"/>
  <c r="N1134" i="5"/>
  <c r="N1230" i="5"/>
  <c r="N1390" i="5"/>
  <c r="N1767" i="5"/>
  <c r="N1991" i="5"/>
  <c r="N1700" i="5"/>
  <c r="N1796" i="5"/>
  <c r="N1570" i="5"/>
  <c r="N1666" i="5"/>
  <c r="N1778" i="5"/>
  <c r="N1970" i="5"/>
  <c r="N2082" i="5"/>
  <c r="N2059" i="5"/>
  <c r="N2155" i="5"/>
  <c r="N2535" i="5"/>
  <c r="N1824" i="5"/>
  <c r="N2028" i="5"/>
  <c r="N2200" i="5"/>
  <c r="N2542" i="5"/>
  <c r="N2734" i="5"/>
  <c r="N2723" i="5"/>
  <c r="N2979" i="5"/>
  <c r="N3255" i="5"/>
  <c r="N2704" i="5"/>
  <c r="N2960" i="5"/>
  <c r="N3260" i="5"/>
  <c r="N3098" i="5"/>
  <c r="N3422" i="5"/>
  <c r="N3718" i="5"/>
  <c r="N4174" i="5"/>
  <c r="N3903" i="5"/>
  <c r="N4402" i="5"/>
  <c r="N694" i="5"/>
  <c r="N790" i="5"/>
  <c r="N998" i="5"/>
  <c r="N15" i="5"/>
  <c r="N143" i="5"/>
  <c r="N303" i="5"/>
  <c r="N399" i="5"/>
  <c r="N543" i="5"/>
  <c r="N719" i="5"/>
  <c r="N815" i="5"/>
  <c r="N128" i="5"/>
  <c r="N272" i="5"/>
  <c r="N947" i="5"/>
  <c r="N1043" i="5"/>
  <c r="N1171" i="5"/>
  <c r="N396" i="5"/>
  <c r="N540" i="5"/>
  <c r="N716" i="5"/>
  <c r="N812" i="5"/>
  <c r="N1303" i="5"/>
  <c r="N1527" i="5"/>
  <c r="N1623" i="5"/>
  <c r="N996" i="5"/>
  <c r="N1092" i="5"/>
  <c r="N1220" i="5"/>
  <c r="N1316" i="5"/>
  <c r="N1540" i="5"/>
  <c r="N1186" i="5"/>
  <c r="N1282" i="5"/>
  <c r="N1723" i="5"/>
  <c r="N1931" i="5"/>
  <c r="N1608" i="5"/>
  <c r="N1768" i="5"/>
  <c r="N1558" i="5"/>
  <c r="N1718" i="5"/>
  <c r="N1942" i="5"/>
  <c r="N2038" i="5"/>
  <c r="N2015" i="5"/>
  <c r="N2127" i="5"/>
  <c r="N2223" i="5"/>
  <c r="N2603" i="5"/>
  <c r="N2032" i="5"/>
  <c r="N2172" i="5"/>
  <c r="N2522" i="5"/>
  <c r="N2714" i="5"/>
  <c r="N2695" i="5"/>
  <c r="N2951" i="5"/>
  <c r="N3311" i="5"/>
  <c r="N2764" i="5"/>
  <c r="N3020" i="5"/>
  <c r="N2958" i="5"/>
  <c r="N3294" i="5"/>
  <c r="N3526" i="5"/>
  <c r="N3946" i="5"/>
  <c r="N3447" i="5"/>
  <c r="N4503" i="5"/>
  <c r="N2128" i="5"/>
  <c r="N2224" i="5"/>
  <c r="N2178" i="5"/>
  <c r="N2546" i="5"/>
  <c r="N2642" i="5"/>
  <c r="N2738" i="5"/>
  <c r="N2834" i="5"/>
  <c r="N2727" i="5"/>
  <c r="N2855" i="5"/>
  <c r="N2983" i="5"/>
  <c r="N3127" i="5"/>
  <c r="N3319" i="5"/>
  <c r="N2644" i="5"/>
  <c r="N2772" i="5"/>
  <c r="N2900" i="5"/>
  <c r="N3028" i="5"/>
  <c r="N3248" i="5"/>
  <c r="N2902" i="5"/>
  <c r="N3030" i="5"/>
  <c r="N3206" i="5"/>
  <c r="N3366" i="5"/>
  <c r="N3494" i="5"/>
  <c r="N3634" i="5"/>
  <c r="N3898" i="5"/>
  <c r="N4070" i="5"/>
  <c r="N3463" i="5"/>
  <c r="N3927" i="5"/>
  <c r="N3356" i="5"/>
  <c r="N4723" i="5"/>
  <c r="N2563" i="5"/>
  <c r="N1940" i="5"/>
  <c r="N2036" i="5"/>
  <c r="N1755" i="5"/>
  <c r="N2516" i="5"/>
  <c r="N2214" i="5"/>
  <c r="N2582" i="5"/>
  <c r="N2678" i="5"/>
  <c r="N2774" i="5"/>
  <c r="N2659" i="5"/>
  <c r="N2775" i="5"/>
  <c r="N2903" i="5"/>
  <c r="N3031" i="5"/>
  <c r="N3247" i="5"/>
  <c r="N2608" i="5"/>
  <c r="N2736" i="5"/>
  <c r="N2864" i="5"/>
  <c r="N2992" i="5"/>
  <c r="N3116" i="5"/>
  <c r="N3276" i="5"/>
  <c r="N2926" i="5"/>
  <c r="N3054" i="5"/>
  <c r="N3230" i="5"/>
  <c r="N3370" i="5"/>
  <c r="N4034" i="5"/>
  <c r="N3638" i="5"/>
  <c r="N3990" i="5"/>
  <c r="N4166" i="5"/>
  <c r="N3639" i="5"/>
  <c r="N4115" i="5"/>
  <c r="N4626" i="5"/>
  <c r="N2747" i="5"/>
  <c r="N2843" i="5"/>
  <c r="N2939" i="5"/>
  <c r="N3035" i="5"/>
  <c r="N3195" i="5"/>
  <c r="N3291" i="5"/>
  <c r="N2600" i="5"/>
  <c r="N2696" i="5"/>
  <c r="N2792" i="5"/>
  <c r="N2888" i="5"/>
  <c r="N2984" i="5"/>
  <c r="N3096" i="5"/>
  <c r="N3224" i="5"/>
  <c r="N2866" i="5"/>
  <c r="N2962" i="5"/>
  <c r="N3074" i="5"/>
  <c r="N3202" i="5"/>
  <c r="N3330" i="5"/>
  <c r="N3426" i="5"/>
  <c r="N3522" i="5"/>
  <c r="N3626" i="5"/>
  <c r="N3938" i="5"/>
  <c r="N4066" i="5"/>
  <c r="N4218" i="5"/>
  <c r="N3571" i="5"/>
  <c r="N3951" i="5"/>
  <c r="N4455" i="5"/>
  <c r="N4044" i="5"/>
  <c r="N3347" i="5"/>
  <c r="N3475" i="5"/>
  <c r="N3603" i="5"/>
  <c r="N3719" i="5"/>
  <c r="N3975" i="5"/>
  <c r="N4103" i="5"/>
  <c r="N4435" i="5"/>
  <c r="N3488" i="5"/>
  <c r="N3948" i="5"/>
  <c r="N4950" i="5"/>
  <c r="N4476" i="5"/>
  <c r="N3678" i="5"/>
  <c r="N3934" i="5"/>
  <c r="N4030" i="5"/>
  <c r="N4126" i="5"/>
  <c r="N3351" i="5"/>
  <c r="N3479" i="5"/>
  <c r="N3607" i="5"/>
  <c r="N3919" i="5"/>
  <c r="N4047" i="5"/>
  <c r="N4191" i="5"/>
  <c r="N3392" i="5"/>
  <c r="N4112" i="5"/>
  <c r="N4706" i="5"/>
  <c r="N4180" i="5"/>
  <c r="N3323" i="5"/>
  <c r="N3419" i="5"/>
  <c r="N3515" i="5"/>
  <c r="N3611" i="5"/>
  <c r="N3867" i="5"/>
  <c r="N3963" i="5"/>
  <c r="N4059" i="5"/>
  <c r="N4163" i="5"/>
  <c r="N4515" i="5"/>
  <c r="N3516" i="5"/>
  <c r="N3936" i="5"/>
  <c r="N4538" i="5"/>
  <c r="N5030" i="5"/>
  <c r="N4995" i="5"/>
  <c r="N4622" i="5"/>
  <c r="N5034" i="5"/>
  <c r="N4927" i="5"/>
  <c r="N968" i="5"/>
  <c r="N1224" i="5"/>
  <c r="N1130" i="5"/>
  <c r="N1418" i="5"/>
  <c r="N1600" i="5"/>
  <c r="N1614" i="5"/>
  <c r="N1934" i="5"/>
  <c r="N2147" i="5"/>
  <c r="N1976" i="5"/>
  <c r="N2762" i="5"/>
  <c r="N3402" i="5"/>
  <c r="N388" i="5"/>
  <c r="N688" i="5"/>
  <c r="N1291" i="5"/>
  <c r="N1615" i="5"/>
  <c r="N1132" i="5"/>
  <c r="N1420" i="5"/>
  <c r="N3015" i="5"/>
  <c r="N3910" i="5"/>
  <c r="N2718" i="5"/>
  <c r="N2959" i="5"/>
  <c r="N2556" i="5"/>
  <c r="N3104" i="5"/>
  <c r="N3334" i="5"/>
  <c r="N4146" i="5"/>
  <c r="N5391" i="5"/>
  <c r="N2647" i="5"/>
  <c r="N5412" i="5"/>
  <c r="N2828" i="5"/>
  <c r="N2982" i="5"/>
  <c r="N3622" i="5"/>
  <c r="N5050" i="5"/>
  <c r="N1728" i="5"/>
  <c r="N1594" i="5"/>
  <c r="N1818" i="5"/>
  <c r="N2074" i="5"/>
  <c r="N2135" i="5"/>
  <c r="N1936" i="5"/>
  <c r="N2158" i="5"/>
  <c r="N2750" i="5"/>
  <c r="N2999" i="5"/>
  <c r="N2684" i="5"/>
  <c r="N3200" i="5"/>
  <c r="N3162" i="5"/>
  <c r="N3974" i="5"/>
  <c r="N3916" i="5"/>
  <c r="N1455" i="5"/>
  <c r="N1082" i="5"/>
  <c r="N242" i="5"/>
  <c r="N957" i="5"/>
  <c r="N545" i="5"/>
  <c r="N227" i="5"/>
  <c r="N514" i="5"/>
  <c r="N82" i="5"/>
  <c r="N689" i="5"/>
  <c r="N477" i="5"/>
  <c r="N301" i="5"/>
  <c r="N129" i="5"/>
  <c r="N769" i="5"/>
  <c r="N977" i="5"/>
  <c r="N1077" i="5"/>
  <c r="N118" i="5"/>
  <c r="N262" i="5"/>
  <c r="N358" i="5"/>
  <c r="N502" i="5"/>
  <c r="N682" i="5"/>
  <c r="N810" i="5"/>
  <c r="N1066" i="5"/>
  <c r="N151" i="5"/>
  <c r="N739" i="5"/>
  <c r="N1067" i="5"/>
  <c r="N2698" i="5"/>
  <c r="N709" i="5"/>
  <c r="N805" i="5"/>
  <c r="N1013" i="5"/>
  <c r="N26" i="5"/>
  <c r="N234" i="5"/>
  <c r="N346" i="5"/>
  <c r="N490" i="5"/>
  <c r="N686" i="5"/>
  <c r="N814" i="5"/>
  <c r="N1054" i="5"/>
  <c r="N267" i="5"/>
  <c r="N104" i="5"/>
  <c r="N1148" i="5"/>
  <c r="N3714" i="5"/>
  <c r="N137" i="5"/>
  <c r="N281" i="5"/>
  <c r="N886" i="5"/>
  <c r="N537" i="5"/>
  <c r="N697" i="5"/>
  <c r="N793" i="5"/>
  <c r="N1017" i="5"/>
  <c r="N30" i="5"/>
  <c r="N222" i="5"/>
  <c r="N318" i="5"/>
  <c r="N462" i="5"/>
  <c r="N562" i="5"/>
  <c r="N754" i="5"/>
  <c r="N994" i="5"/>
  <c r="N107" i="5"/>
  <c r="N779" i="5"/>
  <c r="N1131" i="5"/>
  <c r="N1707" i="5"/>
  <c r="N1648" i="5"/>
  <c r="N295" i="5"/>
  <c r="N471" i="5"/>
  <c r="N615" i="5"/>
  <c r="N787" i="5"/>
  <c r="N152" i="5"/>
  <c r="N308" i="5"/>
  <c r="N1047" i="5"/>
  <c r="N484" i="5"/>
  <c r="N1247" i="5"/>
  <c r="N956" i="5"/>
  <c r="N1400" i="5"/>
  <c r="N1747" i="5"/>
  <c r="N2503" i="5"/>
  <c r="N235" i="5"/>
  <c r="N363" i="5"/>
  <c r="N539" i="5"/>
  <c r="N747" i="5"/>
  <c r="N2858" i="5"/>
  <c r="N268" i="5"/>
  <c r="N744" i="5"/>
  <c r="N496" i="5"/>
  <c r="N804" i="5"/>
  <c r="N1567" i="5"/>
  <c r="N1308" i="5"/>
  <c r="N1306" i="5"/>
  <c r="N1518" i="5"/>
  <c r="N2551" i="5"/>
  <c r="N135" i="5"/>
  <c r="N307" i="5"/>
  <c r="N483" i="5"/>
  <c r="N691" i="5"/>
  <c r="N819" i="5"/>
  <c r="N276" i="5"/>
  <c r="N1127" i="5"/>
  <c r="N564" i="5"/>
  <c r="N1275" i="5"/>
  <c r="N1627" i="5"/>
  <c r="N1272" i="5"/>
  <c r="N1434" i="5"/>
  <c r="N1758" i="5"/>
  <c r="N2854" i="5"/>
  <c r="N1326" i="5"/>
  <c r="N1843" i="5"/>
  <c r="N1684" i="5"/>
  <c r="N1686" i="5"/>
  <c r="N1894" i="5"/>
  <c r="N2311" i="5"/>
  <c r="N2407" i="5"/>
  <c r="N1832" i="5"/>
  <c r="N2064" i="5"/>
  <c r="N2340" i="5"/>
  <c r="N2326" i="5"/>
  <c r="N3726" i="5"/>
  <c r="N3772" i="5"/>
  <c r="N1444" i="5"/>
  <c r="N1330" i="5"/>
  <c r="N1847" i="5"/>
  <c r="N1688" i="5"/>
  <c r="N1690" i="5"/>
  <c r="N1898" i="5"/>
  <c r="N2283" i="5"/>
  <c r="N2379" i="5"/>
  <c r="N2475" i="5"/>
  <c r="N1900" i="5"/>
  <c r="N2316" i="5"/>
  <c r="N2278" i="5"/>
  <c r="N3178" i="5"/>
  <c r="N4355" i="5"/>
  <c r="N1468" i="5"/>
  <c r="N1334" i="5"/>
  <c r="N1851" i="5"/>
  <c r="N1692" i="5"/>
  <c r="N1702" i="5"/>
  <c r="N1902" i="5"/>
  <c r="N2303" i="5"/>
  <c r="N1915" i="5"/>
  <c r="N1812" i="5"/>
  <c r="N1928" i="5"/>
  <c r="N2324" i="5"/>
  <c r="N2294" i="5"/>
  <c r="N3262" i="5"/>
  <c r="N4387" i="5"/>
  <c r="N2296" i="5"/>
  <c r="N2392" i="5"/>
  <c r="N2488" i="5"/>
  <c r="N2314" i="5"/>
  <c r="N2410" i="5"/>
  <c r="N3383" i="5"/>
  <c r="N2538" i="5"/>
  <c r="N2719" i="5"/>
  <c r="N3155" i="5"/>
  <c r="N2912" i="5"/>
  <c r="N3082" i="5"/>
  <c r="N3970" i="5"/>
  <c r="N1939" i="5"/>
  <c r="N1760" i="5"/>
  <c r="N1626" i="5"/>
  <c r="N1918" i="5"/>
  <c r="N2106" i="5"/>
  <c r="N2167" i="5"/>
  <c r="N1980" i="5"/>
  <c r="N2222" i="5"/>
  <c r="N2814" i="5"/>
  <c r="N3119" i="5"/>
  <c r="N2768" i="5"/>
  <c r="N3280" i="5"/>
  <c r="N3374" i="5"/>
  <c r="N4090" i="5"/>
  <c r="N4642" i="5"/>
  <c r="N704" i="5"/>
  <c r="N1002" i="5"/>
  <c r="N194" i="5"/>
  <c r="N797" i="5"/>
  <c r="N525" i="5"/>
  <c r="N119" i="5"/>
  <c r="N402" i="5"/>
  <c r="N18" i="5"/>
  <c r="N609" i="5"/>
  <c r="N453" i="5"/>
  <c r="N285" i="5"/>
  <c r="N109" i="5"/>
  <c r="N785" i="5"/>
  <c r="N993" i="5"/>
  <c r="N1093" i="5"/>
  <c r="N134" i="5"/>
  <c r="N278" i="5"/>
  <c r="N374" i="5"/>
  <c r="N518" i="5"/>
  <c r="N702" i="5"/>
  <c r="N962" i="5"/>
  <c r="N1086" i="5"/>
  <c r="N199" i="5"/>
  <c r="N823" i="5"/>
  <c r="N1211" i="5"/>
  <c r="N581" i="5"/>
  <c r="N725" i="5"/>
  <c r="N821" i="5"/>
  <c r="N1029" i="5"/>
  <c r="N58" i="5"/>
  <c r="N250" i="5"/>
  <c r="N362" i="5"/>
  <c r="N506" i="5"/>
  <c r="N706" i="5"/>
  <c r="N946" i="5"/>
  <c r="N1070" i="5"/>
  <c r="N355" i="5"/>
  <c r="N1003" i="5"/>
  <c r="N1576" i="5"/>
  <c r="N9" i="5"/>
  <c r="N201" i="5"/>
  <c r="N313" i="5"/>
  <c r="N457" i="5"/>
  <c r="N569" i="5"/>
  <c r="N713" i="5"/>
  <c r="N809" i="5"/>
  <c r="N1033" i="5"/>
  <c r="N62" i="5"/>
  <c r="N238" i="5"/>
  <c r="N334" i="5"/>
  <c r="N478" i="5"/>
  <c r="N578" i="5"/>
  <c r="N778" i="5"/>
  <c r="N1018" i="5"/>
  <c r="N291" i="5"/>
  <c r="N68" i="5"/>
  <c r="N480" i="5"/>
  <c r="N1016" i="5"/>
  <c r="N1966" i="5"/>
  <c r="N315" i="5"/>
  <c r="N491" i="5"/>
  <c r="N679" i="5"/>
  <c r="N807" i="5"/>
  <c r="N200" i="5"/>
  <c r="N328" i="5"/>
  <c r="N1079" i="5"/>
  <c r="N528" i="5"/>
  <c r="N1295" i="5"/>
  <c r="N1020" i="5"/>
  <c r="N1532" i="5"/>
  <c r="N1632" i="5"/>
  <c r="N1816" i="5"/>
  <c r="N259" i="5"/>
  <c r="N387" i="5"/>
  <c r="N579" i="5"/>
  <c r="N771" i="5"/>
  <c r="N116" i="5"/>
  <c r="N292" i="5"/>
  <c r="N1051" i="5"/>
  <c r="N544" i="5"/>
  <c r="N1263" i="5"/>
  <c r="N1611" i="5"/>
  <c r="N1404" i="5"/>
  <c r="N1414" i="5"/>
  <c r="N1642" i="5"/>
  <c r="N3251" i="5"/>
  <c r="N203" i="5"/>
  <c r="N327" i="5"/>
  <c r="N503" i="5"/>
  <c r="N711" i="5"/>
  <c r="N24" i="5"/>
  <c r="N316" i="5"/>
  <c r="N1159" i="5"/>
  <c r="N608" i="5"/>
  <c r="N1311" i="5"/>
  <c r="N1643" i="5"/>
  <c r="N1432" i="5"/>
  <c r="N1779" i="5"/>
  <c r="N2055" i="5"/>
  <c r="N3274" i="5"/>
  <c r="N1342" i="5"/>
  <c r="N1859" i="5"/>
  <c r="N1800" i="5"/>
  <c r="N1802" i="5"/>
  <c r="N1910" i="5"/>
  <c r="N2327" i="5"/>
  <c r="N2423" i="5"/>
  <c r="N1848" i="5"/>
  <c r="N2236" i="5"/>
  <c r="N2372" i="5"/>
  <c r="N2390" i="5"/>
  <c r="N3790" i="5"/>
  <c r="N4350" i="5"/>
  <c r="N1480" i="5"/>
  <c r="N1346" i="5"/>
  <c r="N1863" i="5"/>
  <c r="N1804" i="5"/>
  <c r="N1806" i="5"/>
  <c r="N1914" i="5"/>
  <c r="N2299" i="5"/>
  <c r="N2395" i="5"/>
  <c r="N2491" i="5"/>
  <c r="N1916" i="5"/>
  <c r="N2348" i="5"/>
  <c r="N2342" i="5"/>
  <c r="N3742" i="5"/>
  <c r="N3808" i="5"/>
  <c r="N1484" i="5"/>
  <c r="N1350" i="5"/>
  <c r="N1867" i="5"/>
  <c r="N1808" i="5"/>
  <c r="N1810" i="5"/>
  <c r="N1930" i="5"/>
  <c r="N2319" i="5"/>
  <c r="N2415" i="5"/>
  <c r="N1840" i="5"/>
  <c r="N2228" i="5"/>
  <c r="N2356" i="5"/>
  <c r="N2358" i="5"/>
  <c r="N3758" i="5"/>
  <c r="N3852" i="5"/>
  <c r="N2312" i="5"/>
  <c r="N2408" i="5"/>
  <c r="N2234" i="5"/>
  <c r="N2330" i="5"/>
  <c r="N2426" i="5"/>
  <c r="N3171" i="5"/>
  <c r="N3300" i="5"/>
  <c r="N3874" i="5"/>
  <c r="N4002" i="5"/>
  <c r="N4130" i="5"/>
  <c r="N3443" i="5"/>
  <c r="N3711" i="5"/>
  <c r="N4079" i="5"/>
  <c r="N3520" i="5"/>
  <c r="N5006" i="5"/>
  <c r="N3411" i="5"/>
  <c r="N3539" i="5"/>
  <c r="N3667" i="5"/>
  <c r="N3911" i="5"/>
  <c r="N4039" i="5"/>
  <c r="N4179" i="5"/>
  <c r="N3324" i="5"/>
  <c r="N3660" i="5"/>
  <c r="N4450" i="5"/>
  <c r="N4619" i="5"/>
  <c r="N3630" i="5"/>
  <c r="N3886" i="5"/>
  <c r="N3982" i="5"/>
  <c r="N4078" i="5"/>
  <c r="N4182" i="5"/>
  <c r="N3415" i="5"/>
  <c r="N3543" i="5"/>
  <c r="N3671" i="5"/>
  <c r="N3983" i="5"/>
  <c r="N4111" i="5"/>
  <c r="N4513" i="5"/>
  <c r="N3564" i="5"/>
  <c r="N4076" i="5"/>
  <c r="N5242" i="5"/>
  <c r="N4170" i="5"/>
  <c r="N3371" i="5"/>
  <c r="N3467" i="5"/>
  <c r="N3563" i="5"/>
  <c r="N3659" i="5"/>
  <c r="N3915" i="5"/>
  <c r="N4234" i="5"/>
  <c r="N4107" i="5"/>
  <c r="N4419" i="5"/>
  <c r="N3388" i="5"/>
  <c r="N3644" i="5"/>
  <c r="N4064" i="5"/>
  <c r="N5207" i="5"/>
  <c r="N4583" i="5"/>
  <c r="N4446" i="5"/>
  <c r="N4862" i="5"/>
  <c r="N5262" i="5"/>
  <c r="N4868" i="5"/>
  <c r="N1128" i="5"/>
  <c r="N1416" i="5"/>
  <c r="N1226" i="5"/>
  <c r="N1795" i="5"/>
  <c r="N1776" i="5"/>
  <c r="N1726" i="5"/>
  <c r="N2094" i="5"/>
  <c r="N2571" i="5"/>
  <c r="N2188" i="5"/>
  <c r="N3284" i="5"/>
  <c r="N1163" i="5"/>
  <c r="N532" i="5"/>
  <c r="N784" i="5"/>
  <c r="N1519" i="5"/>
  <c r="N1004" i="5"/>
  <c r="N1228" i="5"/>
  <c r="N1560" i="5"/>
  <c r="N1302" i="5"/>
  <c r="N2766" i="5"/>
  <c r="N1546" i="5"/>
  <c r="N1946" i="5"/>
  <c r="N2151" i="5"/>
  <c r="N2044" i="5"/>
  <c r="N2826" i="5"/>
  <c r="N3971" i="5"/>
  <c r="N1712" i="5"/>
  <c r="N1754" i="5"/>
  <c r="N2003" i="5"/>
  <c r="N2543" i="5"/>
  <c r="N2156" i="5"/>
  <c r="N2113" i="5"/>
  <c r="N2190" i="5"/>
  <c r="N2846" i="5"/>
  <c r="N3075" i="5"/>
  <c r="N2724" i="5"/>
  <c r="N2890" i="5"/>
  <c r="N3502" i="5"/>
  <c r="N3619" i="5"/>
  <c r="N2602" i="5"/>
  <c r="N2803" i="5"/>
  <c r="N3207" i="5"/>
  <c r="N2996" i="5"/>
  <c r="N3198" i="5"/>
  <c r="N4082" i="5"/>
  <c r="N1971" i="5"/>
  <c r="N1792" i="5"/>
  <c r="N1646" i="5"/>
  <c r="N1950" i="5"/>
  <c r="N2019" i="5"/>
  <c r="N2199" i="5"/>
  <c r="N2024" i="5"/>
  <c r="N2494" i="5"/>
  <c r="N2667" i="5"/>
  <c r="N3235" i="5"/>
  <c r="N2852" i="5"/>
  <c r="N3316" i="5"/>
  <c r="N3462" i="5"/>
  <c r="N3507" i="5"/>
  <c r="N4664" i="5"/>
  <c r="N1175" i="5"/>
  <c r="N738" i="5"/>
  <c r="N66" i="5"/>
  <c r="N733" i="5"/>
  <c r="N501" i="5"/>
  <c r="N35" i="5"/>
  <c r="N338" i="5"/>
  <c r="N1073" i="5"/>
  <c r="N577" i="5"/>
  <c r="N385" i="5"/>
  <c r="N261" i="5"/>
  <c r="N37" i="5"/>
  <c r="N801" i="5"/>
  <c r="N1009" i="5"/>
  <c r="N6" i="5"/>
  <c r="N150" i="5"/>
  <c r="N294" i="5"/>
  <c r="N390" i="5"/>
  <c r="N538" i="5"/>
  <c r="N722" i="5"/>
  <c r="N986" i="5"/>
  <c r="N11" i="5"/>
  <c r="N247" i="5"/>
  <c r="N8" i="5"/>
  <c r="N576" i="5"/>
  <c r="N597" i="5"/>
  <c r="N741" i="5"/>
  <c r="N949" i="5"/>
  <c r="N1045" i="5"/>
  <c r="N5178" i="5"/>
  <c r="N3431" i="5"/>
  <c r="N3559" i="5"/>
  <c r="N3687" i="5"/>
  <c r="N3935" i="5"/>
  <c r="N4063" i="5"/>
  <c r="N4215" i="5"/>
  <c r="N3372" i="5"/>
  <c r="N3712" i="5"/>
  <c r="N4574" i="5"/>
  <c r="N4931" i="5"/>
  <c r="N3646" i="5"/>
  <c r="N3902" i="5"/>
  <c r="N3998" i="5"/>
  <c r="N4094" i="5"/>
  <c r="N4214" i="5"/>
  <c r="N3439" i="5"/>
  <c r="N3567" i="5"/>
  <c r="N3875" i="5"/>
  <c r="N4003" i="5"/>
  <c r="N4131" i="5"/>
  <c r="N4531" i="5"/>
  <c r="N3616" i="5"/>
  <c r="N4466" i="5"/>
  <c r="N4643" i="5"/>
  <c r="N4186" i="5"/>
  <c r="N3387" i="5"/>
  <c r="N3483" i="5"/>
  <c r="N3579" i="5"/>
  <c r="N3675" i="5"/>
  <c r="N3931" i="5"/>
  <c r="N2148" i="5"/>
  <c r="N4123" i="5"/>
  <c r="N4451" i="5"/>
  <c r="N4011" i="5"/>
  <c r="N3680" i="5"/>
  <c r="N4426" i="5"/>
  <c r="N4946" i="5"/>
  <c r="N4687" i="5"/>
  <c r="N4494" i="5"/>
  <c r="N4922" i="5"/>
  <c r="N5201" i="5"/>
  <c r="N1659" i="5"/>
  <c r="N1160" i="5"/>
  <c r="N1548" i="5"/>
  <c r="N1258" i="5"/>
  <c r="N1019" i="5"/>
  <c r="N1534" i="5"/>
  <c r="N1770" i="5"/>
  <c r="N2023" i="5"/>
  <c r="N2631" i="5"/>
  <c r="N2202" i="5"/>
  <c r="N2938" i="5"/>
  <c r="N1195" i="5"/>
  <c r="N580" i="5"/>
  <c r="N816" i="5"/>
  <c r="N1551" i="5"/>
  <c r="N1036" i="5"/>
  <c r="N1260" i="5"/>
  <c r="N1142" i="5"/>
  <c r="N1398" i="5"/>
  <c r="N1158" i="5"/>
  <c r="N1582" i="5"/>
  <c r="N1994" i="5"/>
  <c r="N2195" i="5"/>
  <c r="N2076" i="5"/>
  <c r="N2931" i="5"/>
  <c r="N1919" i="5"/>
  <c r="N1756" i="5"/>
  <c r="N1790" i="5"/>
  <c r="N2039" i="5"/>
  <c r="N2591" i="5"/>
  <c r="N2138" i="5"/>
  <c r="N3236" i="5"/>
  <c r="N2526" i="5"/>
  <c r="N2703" i="5"/>
  <c r="N3135" i="5"/>
  <c r="N2812" i="5"/>
  <c r="N2974" i="5"/>
  <c r="N3590" i="5"/>
  <c r="N4071" i="5"/>
  <c r="N2666" i="5"/>
  <c r="N2887" i="5"/>
  <c r="N2572" i="5"/>
  <c r="N3156" i="5"/>
  <c r="N3358" i="5"/>
  <c r="N3491" i="5"/>
  <c r="N1584" i="5"/>
  <c r="N1450" i="5"/>
  <c r="N1710" i="5"/>
  <c r="N1982" i="5"/>
  <c r="N2051" i="5"/>
  <c r="N2523" i="5"/>
  <c r="N2096" i="5"/>
  <c r="N2558" i="5"/>
  <c r="N2743" i="5"/>
  <c r="N3271" i="5"/>
  <c r="N2940" i="5"/>
  <c r="N2934" i="5"/>
  <c r="N3546" i="5"/>
  <c r="N3695" i="5"/>
  <c r="N2179" i="5"/>
  <c r="N260" i="5"/>
  <c r="N530" i="5"/>
  <c r="N34" i="5"/>
  <c r="N701" i="5"/>
  <c r="N1596" i="5"/>
  <c r="N978" i="5"/>
  <c r="N290" i="5"/>
  <c r="N1005" i="5"/>
  <c r="N541" i="5"/>
  <c r="N365" i="5"/>
  <c r="N241" i="5"/>
  <c r="N17" i="5"/>
  <c r="N817" i="5"/>
  <c r="N1025" i="5"/>
  <c r="N22" i="5"/>
  <c r="N198" i="5"/>
  <c r="N310" i="5"/>
  <c r="N454" i="5"/>
  <c r="N570" i="5"/>
  <c r="N746" i="5"/>
  <c r="N1006" i="5"/>
  <c r="N59" i="5"/>
  <c r="N331" i="5"/>
  <c r="N280" i="5"/>
  <c r="N740" i="5"/>
  <c r="N613" i="5"/>
  <c r="N757" i="5"/>
  <c r="N965" i="5"/>
  <c r="N1065" i="5"/>
  <c r="N122" i="5"/>
  <c r="N282" i="5"/>
  <c r="N1227" i="5"/>
  <c r="N612" i="5"/>
  <c r="N1259" i="5"/>
  <c r="N1583" i="5"/>
  <c r="N1068" i="5"/>
  <c r="N1292" i="5"/>
  <c r="N1174" i="5"/>
  <c r="N1430" i="5"/>
  <c r="N1708" i="5"/>
  <c r="N1630" i="5"/>
  <c r="N2030" i="5"/>
  <c r="N2527" i="5"/>
  <c r="N2124" i="5"/>
  <c r="N2528" i="5"/>
  <c r="N1955" i="5"/>
  <c r="N745" i="5"/>
  <c r="N1962" i="5"/>
  <c r="N2083" i="5"/>
  <c r="N1952" i="5"/>
  <c r="N2634" i="5"/>
  <c r="N3126" i="5"/>
  <c r="N2590" i="5"/>
  <c r="N2787" i="5"/>
  <c r="N1566" i="5"/>
  <c r="N2896" i="5"/>
  <c r="N3078" i="5"/>
  <c r="N3922" i="5"/>
  <c r="N4551" i="5"/>
  <c r="N2730" i="5"/>
  <c r="N2975" i="5"/>
  <c r="N2656" i="5"/>
  <c r="N3196" i="5"/>
  <c r="N3446" i="5"/>
  <c r="N4095" i="5"/>
  <c r="N1616" i="5"/>
  <c r="N1530" i="5"/>
  <c r="N1742" i="5"/>
  <c r="N2014" i="5"/>
  <c r="N2071" i="5"/>
  <c r="N3498" i="5"/>
  <c r="N2152" i="5"/>
  <c r="N2622" i="5"/>
  <c r="N2831" i="5"/>
  <c r="N3315" i="5"/>
  <c r="N3024" i="5"/>
  <c r="N3858" i="5"/>
  <c r="N3642" i="5"/>
  <c r="N3967" i="5"/>
  <c r="N1274" i="5"/>
  <c r="N311" i="5"/>
  <c r="N466" i="5"/>
  <c r="N1089" i="5"/>
  <c r="N589" i="5"/>
  <c r="N1791" i="5"/>
  <c r="N802" i="5"/>
  <c r="N226" i="5"/>
  <c r="N781" i="5"/>
  <c r="N517" i="5"/>
  <c r="N341" i="5"/>
  <c r="N221" i="5"/>
  <c r="N737" i="5"/>
  <c r="N945" i="5"/>
  <c r="N1041" i="5"/>
  <c r="N38" i="5"/>
  <c r="N230" i="5"/>
  <c r="N326" i="5"/>
  <c r="N470" i="5"/>
  <c r="N590" i="5"/>
  <c r="N766" i="5"/>
  <c r="N1026" i="5"/>
  <c r="N83" i="5"/>
  <c r="N467" i="5"/>
  <c r="N356" i="5"/>
  <c r="N2184" i="5"/>
  <c r="N677" i="5"/>
  <c r="N773" i="5"/>
  <c r="N981" i="5"/>
  <c r="N1081" i="5"/>
  <c r="N202" i="5"/>
  <c r="N314" i="5"/>
  <c r="N458" i="5"/>
  <c r="N574" i="5"/>
  <c r="N770" i="5"/>
  <c r="N1010" i="5"/>
  <c r="N45" i="5"/>
  <c r="N759" i="5"/>
  <c r="N1547" i="5"/>
  <c r="N2016" i="5"/>
  <c r="N105" i="5"/>
  <c r="N249" i="5"/>
  <c r="N361" i="5"/>
  <c r="N505" i="5"/>
  <c r="N617" i="5"/>
  <c r="N761" i="5"/>
  <c r="N985" i="5"/>
  <c r="N1085" i="5"/>
  <c r="N142" i="5"/>
  <c r="N286" i="5"/>
  <c r="N382" i="5"/>
  <c r="N526" i="5"/>
  <c r="N714" i="5"/>
  <c r="N954" i="5"/>
  <c r="N1074" i="5"/>
  <c r="N611" i="5"/>
  <c r="N300" i="5"/>
  <c r="N1595" i="5"/>
  <c r="N1210" i="5"/>
  <c r="N251" i="5"/>
  <c r="N379" i="5"/>
  <c r="N571" i="5"/>
  <c r="N743" i="5"/>
  <c r="N108" i="5"/>
  <c r="N264" i="5"/>
  <c r="N983" i="5"/>
  <c r="N1223" i="5"/>
  <c r="N756" i="5"/>
  <c r="N1599" i="5"/>
  <c r="N1240" i="5"/>
  <c r="N1286" i="5"/>
  <c r="N2090" i="5"/>
  <c r="N3100" i="5"/>
  <c r="N323" i="5"/>
  <c r="N499" i="5"/>
  <c r="N707" i="5"/>
  <c r="N20" i="5"/>
  <c r="N228" i="5"/>
  <c r="N955" i="5"/>
  <c r="N368" i="5"/>
  <c r="N724" i="5"/>
  <c r="N1435" i="5"/>
  <c r="N1180" i="5"/>
  <c r="N1178" i="5"/>
  <c r="N2646" i="5"/>
  <c r="N1206" i="5"/>
  <c r="N1743" i="5"/>
  <c r="N1744" i="5"/>
  <c r="N1662" i="5"/>
  <c r="N2110" i="5"/>
  <c r="N2587" i="5"/>
  <c r="N2220" i="5"/>
  <c r="N2868" i="5"/>
  <c r="N1999" i="5"/>
  <c r="N1550" i="5"/>
  <c r="N1998" i="5"/>
  <c r="N2119" i="5"/>
  <c r="N2000" i="5"/>
  <c r="N2679" i="5"/>
  <c r="N3574" i="5"/>
  <c r="N2654" i="5"/>
  <c r="N2871" i="5"/>
  <c r="N3191" i="5"/>
  <c r="N2980" i="5"/>
  <c r="N3242" i="5"/>
  <c r="N3133" i="5"/>
  <c r="N5039" i="5"/>
  <c r="N2794" i="5"/>
  <c r="N3103" i="5"/>
  <c r="N2740" i="5"/>
  <c r="N2894" i="5"/>
  <c r="N3530" i="5"/>
  <c r="N3420" i="5"/>
  <c r="N1664" i="5"/>
  <c r="N1562" i="5"/>
  <c r="N1774" i="5"/>
  <c r="N2046" i="5"/>
  <c r="N2103" i="5"/>
  <c r="N2607" i="5"/>
  <c r="N2216" i="5"/>
  <c r="N2686" i="5"/>
  <c r="N2915" i="5"/>
  <c r="N2596" i="5"/>
  <c r="N3164" i="5"/>
  <c r="N3118" i="5"/>
  <c r="N3862" i="5"/>
  <c r="N3584" i="5"/>
  <c r="N4611" i="5"/>
  <c r="N195" i="5"/>
  <c r="N354" i="5"/>
  <c r="N1021" i="5"/>
  <c r="N561" i="5"/>
  <c r="N803" i="5"/>
  <c r="N718" i="5"/>
  <c r="N130" i="5"/>
  <c r="N721" i="5"/>
  <c r="N497" i="5"/>
  <c r="N321" i="5"/>
  <c r="N197" i="5"/>
  <c r="N753" i="5"/>
  <c r="N961" i="5"/>
  <c r="N1057" i="5"/>
  <c r="N54" i="5"/>
  <c r="N246" i="5"/>
  <c r="N342" i="5"/>
  <c r="N486" i="5"/>
  <c r="N610" i="5"/>
  <c r="N786" i="5"/>
  <c r="N1050" i="5"/>
  <c r="N123" i="5"/>
  <c r="N567" i="5"/>
  <c r="N971" i="5"/>
  <c r="N2170" i="5"/>
  <c r="N693" i="5"/>
  <c r="N789" i="5"/>
  <c r="N997" i="5"/>
  <c r="N10" i="5"/>
  <c r="N218" i="5"/>
  <c r="N330" i="5"/>
  <c r="N474" i="5"/>
  <c r="N594" i="5"/>
  <c r="N794" i="5"/>
  <c r="N1034" i="5"/>
  <c r="N131" i="5"/>
  <c r="N28" i="5"/>
  <c r="N952" i="5"/>
  <c r="N3682" i="5"/>
  <c r="N121" i="5"/>
  <c r="N265" i="5"/>
  <c r="N377" i="5"/>
  <c r="N521" i="5"/>
  <c r="N681" i="5"/>
  <c r="N777" i="5"/>
  <c r="N1001" i="5"/>
  <c r="N14" i="5"/>
  <c r="N206" i="5"/>
  <c r="N302" i="5"/>
  <c r="N398" i="5"/>
  <c r="N546" i="5"/>
  <c r="N734" i="5"/>
  <c r="N974" i="5"/>
  <c r="N27" i="5"/>
  <c r="N695" i="5"/>
  <c r="N1035" i="5"/>
  <c r="N1647" i="5"/>
  <c r="N1727" i="5"/>
  <c r="N275" i="5"/>
  <c r="N451" i="5"/>
  <c r="N595" i="5"/>
  <c r="N3042" i="5"/>
  <c r="N132" i="5"/>
  <c r="N284" i="5"/>
  <c r="N1015" i="5"/>
  <c r="N400" i="5"/>
  <c r="N800" i="5"/>
  <c r="N1711" i="5"/>
  <c r="N1304" i="5"/>
  <c r="N1402" i="5"/>
  <c r="N2215" i="5"/>
  <c r="N215" i="5"/>
  <c r="N343" i="5"/>
  <c r="N519" i="5"/>
  <c r="N727" i="5"/>
  <c r="N56" i="5"/>
  <c r="N248" i="5"/>
  <c r="N987" i="5"/>
  <c r="N452" i="5"/>
  <c r="N768" i="5"/>
  <c r="N1531" i="5"/>
  <c r="N1244" i="5"/>
  <c r="N1242" i="5"/>
  <c r="N1772" i="5"/>
  <c r="N2087" i="5"/>
  <c r="N115" i="5"/>
  <c r="N283" i="5"/>
  <c r="N459" i="5"/>
  <c r="N603" i="5"/>
  <c r="N795" i="5"/>
  <c r="N252" i="5"/>
  <c r="N1031" i="5"/>
  <c r="N512" i="5"/>
  <c r="N820" i="5"/>
  <c r="N1579" i="5"/>
  <c r="N1208" i="5"/>
  <c r="N1254" i="5"/>
  <c r="N3131" i="5"/>
  <c r="N3180" i="5"/>
  <c r="N3690" i="5"/>
  <c r="N3810" i="5"/>
  <c r="N3755" i="5"/>
  <c r="N3851" i="5"/>
  <c r="N3740" i="5"/>
  <c r="N4750" i="5"/>
  <c r="N4356" i="5"/>
  <c r="N5315" i="5"/>
  <c r="N2286" i="5"/>
  <c r="N2382" i="5"/>
  <c r="N2478" i="5"/>
  <c r="N3132" i="5"/>
  <c r="N3186" i="5"/>
  <c r="N3782" i="5"/>
  <c r="N3727" i="5"/>
  <c r="N3823" i="5"/>
  <c r="N4371" i="5"/>
  <c r="N4278" i="5"/>
  <c r="N5087" i="5"/>
  <c r="N4812" i="5"/>
  <c r="N2368" i="5"/>
  <c r="N2464" i="5"/>
  <c r="N2290" i="5"/>
  <c r="N2386" i="5"/>
  <c r="N2482" i="5"/>
  <c r="N3140" i="5"/>
  <c r="N3210" i="5"/>
  <c r="N3786" i="5"/>
  <c r="N3731" i="5"/>
  <c r="N3827" i="5"/>
  <c r="N4375" i="5"/>
  <c r="N4282" i="5"/>
  <c r="N5119" i="5"/>
  <c r="N5072" i="5"/>
  <c r="N3064" i="5"/>
  <c r="N2419" i="5"/>
  <c r="N1682" i="5"/>
  <c r="N1488" i="5"/>
  <c r="N1108" i="5"/>
  <c r="N1635" i="5"/>
  <c r="N1351" i="5"/>
  <c r="N844" i="5"/>
  <c r="N516" i="5"/>
  <c r="N935" i="5"/>
  <c r="N156" i="5"/>
  <c r="N855" i="5"/>
  <c r="N2264" i="5"/>
  <c r="N2275" i="5"/>
  <c r="N1887" i="5"/>
  <c r="N1360" i="5"/>
  <c r="N928" i="5"/>
  <c r="N1487" i="5"/>
  <c r="N1279" i="5"/>
  <c r="N660" i="5"/>
  <c r="N416" i="5"/>
  <c r="N899" i="5"/>
  <c r="N52" i="5"/>
  <c r="N3306" i="5"/>
  <c r="N2451" i="5"/>
  <c r="N1502" i="5"/>
  <c r="N1472" i="5"/>
  <c r="N1100" i="5"/>
  <c r="N1515" i="5"/>
  <c r="N1343" i="5"/>
  <c r="N836" i="5"/>
  <c r="N444" i="5"/>
  <c r="N927" i="5"/>
  <c r="N140" i="5"/>
  <c r="N847" i="5"/>
  <c r="N306" i="5"/>
  <c r="N397" i="5"/>
  <c r="N229" i="5"/>
  <c r="N395" i="5"/>
  <c r="N717" i="5"/>
  <c r="N333" i="5"/>
  <c r="N145" i="5"/>
  <c r="N2232" i="5"/>
  <c r="N1683" i="5"/>
  <c r="N1099" i="5"/>
  <c r="N655" i="5"/>
  <c r="N705" i="5"/>
  <c r="N29" i="5"/>
  <c r="N685" i="5"/>
  <c r="N209" i="5"/>
  <c r="N813" i="5"/>
  <c r="N69" i="5"/>
  <c r="N3730" i="5"/>
  <c r="N3826" i="5"/>
  <c r="N3771" i="5"/>
  <c r="N4199" i="5"/>
  <c r="N3776" i="5"/>
  <c r="N4854" i="5"/>
  <c r="N5294" i="5"/>
  <c r="N2476" i="5"/>
  <c r="N2302" i="5"/>
  <c r="N2398" i="5"/>
  <c r="N3059" i="5"/>
  <c r="N3168" i="5"/>
  <c r="N3298" i="5"/>
  <c r="N3798" i="5"/>
  <c r="N3743" i="5"/>
  <c r="N3839" i="5"/>
  <c r="N3692" i="5"/>
  <c r="N4370" i="5"/>
  <c r="N4236" i="5"/>
  <c r="N4303" i="5"/>
  <c r="N2384" i="5"/>
  <c r="N2480" i="5"/>
  <c r="N2306" i="5"/>
  <c r="N2402" i="5"/>
  <c r="N3067" i="5"/>
  <c r="N3172" i="5"/>
  <c r="N3302" i="5"/>
  <c r="N3802" i="5"/>
  <c r="N3747" i="5"/>
  <c r="N3843" i="5"/>
  <c r="N3708" i="5"/>
  <c r="N4382" i="5"/>
  <c r="N4260" i="5"/>
  <c r="N4788" i="5"/>
  <c r="N2310" i="5"/>
  <c r="N2355" i="5"/>
  <c r="N1470" i="5"/>
  <c r="N1384" i="5"/>
  <c r="N1084" i="5"/>
  <c r="N1507" i="5"/>
  <c r="N1335" i="5"/>
  <c r="N828" i="5"/>
  <c r="N436" i="5"/>
  <c r="N919" i="5"/>
  <c r="N96" i="5"/>
  <c r="N4352" i="5"/>
  <c r="N1932" i="5"/>
  <c r="N2227" i="5"/>
  <c r="N1811" i="5"/>
  <c r="N1344" i="5"/>
  <c r="N912" i="5"/>
  <c r="N1471" i="5"/>
  <c r="N888" i="5"/>
  <c r="N644" i="5"/>
  <c r="N1123" i="5"/>
  <c r="N212" i="5"/>
  <c r="N4" i="5"/>
  <c r="N2438" i="5"/>
  <c r="N2387" i="5"/>
  <c r="N1680" i="5"/>
  <c r="N1372" i="5"/>
  <c r="N940" i="5"/>
  <c r="N1499" i="5"/>
  <c r="N1327" i="5"/>
  <c r="N672" i="5"/>
  <c r="N428" i="5"/>
  <c r="N911" i="5"/>
  <c r="N88" i="5"/>
  <c r="N831" i="5"/>
  <c r="N1053" i="5"/>
  <c r="N369" i="5"/>
  <c r="N205" i="5"/>
  <c r="N698" i="5"/>
  <c r="N533" i="5"/>
  <c r="N305" i="5"/>
  <c r="N165" i="5"/>
  <c r="N2435" i="5"/>
  <c r="N1479" i="5"/>
  <c r="N296" i="5"/>
  <c r="N1153" i="5"/>
  <c r="N605" i="5"/>
  <c r="N5334" i="5"/>
  <c r="N593" i="5"/>
  <c r="N141" i="5"/>
  <c r="N529" i="5"/>
  <c r="N106" i="5"/>
  <c r="N266" i="5"/>
  <c r="N378" i="5"/>
  <c r="N522" i="5"/>
  <c r="N730" i="5"/>
  <c r="N970" i="5"/>
  <c r="N1090" i="5"/>
  <c r="N487" i="5"/>
  <c r="N384" i="5"/>
  <c r="N1146" i="5"/>
  <c r="N25" i="5"/>
  <c r="N217" i="5"/>
  <c r="N329" i="5"/>
  <c r="N473" i="5"/>
  <c r="N585" i="5"/>
  <c r="N729" i="5"/>
  <c r="N953" i="5"/>
  <c r="N1049" i="5"/>
  <c r="N78" i="5"/>
  <c r="N254" i="5"/>
  <c r="N350" i="5"/>
  <c r="N494" i="5"/>
  <c r="N602" i="5"/>
  <c r="N798" i="5"/>
  <c r="N1038" i="5"/>
  <c r="N375" i="5"/>
  <c r="N393" i="5"/>
  <c r="N1243" i="5"/>
  <c r="N1212" i="5"/>
  <c r="N2700" i="5"/>
  <c r="N339" i="5"/>
  <c r="N515" i="5"/>
  <c r="N699" i="5"/>
  <c r="N12" i="5"/>
  <c r="N220" i="5"/>
  <c r="N4189" i="5"/>
  <c r="N1143" i="5"/>
  <c r="N592" i="5"/>
  <c r="N1423" i="5"/>
  <c r="N1080" i="5"/>
  <c r="N4780" i="5"/>
  <c r="N1724" i="5"/>
  <c r="N2759" i="5"/>
  <c r="N279" i="5"/>
  <c r="N455" i="5"/>
  <c r="N599" i="5"/>
  <c r="N791" i="5"/>
  <c r="N136" i="5"/>
  <c r="N312" i="5"/>
  <c r="N1147" i="5"/>
  <c r="N596" i="5"/>
  <c r="N1307" i="5"/>
  <c r="N984" i="5"/>
  <c r="N1452" i="5"/>
  <c r="N1759" i="5"/>
  <c r="N1722" i="5"/>
  <c r="N3379" i="5"/>
  <c r="N219" i="5"/>
  <c r="N347" i="5"/>
  <c r="N523" i="5"/>
  <c r="N731" i="5"/>
  <c r="N60" i="5"/>
  <c r="N344" i="5"/>
  <c r="N1207" i="5"/>
  <c r="N692" i="5"/>
  <c r="N1403" i="5"/>
  <c r="N988" i="5"/>
  <c r="N1464" i="5"/>
  <c r="N1827" i="5"/>
  <c r="N2131" i="5"/>
  <c r="N3318" i="5"/>
  <c r="N1358" i="5"/>
  <c r="N1875" i="5"/>
  <c r="N1474" i="5"/>
  <c r="N1830" i="5"/>
  <c r="N2231" i="5"/>
  <c r="N2343" i="5"/>
  <c r="N2439" i="5"/>
  <c r="N1864" i="5"/>
  <c r="N2252" i="5"/>
  <c r="N2404" i="5"/>
  <c r="N2454" i="5"/>
  <c r="N394" i="5"/>
  <c r="N542" i="5"/>
  <c r="N750" i="5"/>
  <c r="N990" i="5"/>
  <c r="N23" i="5"/>
  <c r="N587" i="5"/>
  <c r="N788" i="5"/>
  <c r="N1610" i="5"/>
  <c r="N57" i="5"/>
  <c r="N233" i="5"/>
  <c r="N345" i="5"/>
  <c r="N489" i="5"/>
  <c r="N601" i="5"/>
  <c r="N4746" i="5"/>
  <c r="N969" i="5"/>
  <c r="N1069" i="5"/>
  <c r="N126" i="5"/>
  <c r="N270" i="5"/>
  <c r="N366" i="5"/>
  <c r="N510" i="5"/>
  <c r="N690" i="5"/>
  <c r="N818" i="5"/>
  <c r="N1058" i="5"/>
  <c r="N507" i="5"/>
  <c r="N236" i="5"/>
  <c r="N1419" i="5"/>
  <c r="N1436" i="5"/>
  <c r="N231" i="5"/>
  <c r="N359" i="5"/>
  <c r="N535" i="5"/>
  <c r="N723" i="5"/>
  <c r="N36" i="5"/>
  <c r="N244" i="5"/>
  <c r="N951" i="5"/>
  <c r="N1179" i="5"/>
  <c r="N708" i="5"/>
  <c r="N1612" i="5"/>
  <c r="N1176" i="5"/>
  <c r="N1222" i="5"/>
  <c r="N2010" i="5"/>
  <c r="N3040" i="5"/>
  <c r="N299" i="5"/>
  <c r="N475" i="5"/>
  <c r="N683" i="5"/>
  <c r="N811" i="5"/>
  <c r="N204" i="5"/>
  <c r="N180" i="5"/>
  <c r="N1191" i="5"/>
  <c r="N676" i="5"/>
  <c r="N1391" i="5"/>
  <c r="N1048" i="5"/>
  <c r="N1544" i="5"/>
  <c r="N1823" i="5"/>
  <c r="N2058" i="5"/>
  <c r="N19" i="5"/>
  <c r="N243" i="5"/>
  <c r="N371" i="5"/>
  <c r="N563" i="5"/>
  <c r="N755" i="5"/>
  <c r="N120" i="5"/>
  <c r="N967" i="5"/>
  <c r="N372" i="5"/>
  <c r="N736" i="5"/>
  <c r="N1451" i="5"/>
  <c r="N1052" i="5"/>
  <c r="N1564" i="5"/>
  <c r="N1967" i="5"/>
  <c r="N2615" i="5"/>
  <c r="N4026" i="5"/>
  <c r="N1374" i="5"/>
  <c r="N1891" i="5"/>
  <c r="N1490" i="5"/>
  <c r="N1846" i="5"/>
  <c r="N2263" i="5"/>
  <c r="N2359" i="5"/>
  <c r="N2455" i="5"/>
  <c r="N1880" i="5"/>
  <c r="N2268" i="5"/>
  <c r="N2436" i="5"/>
  <c r="N3167" i="5"/>
  <c r="N3767" i="5"/>
  <c r="N4977" i="5"/>
  <c r="N1512" i="5"/>
  <c r="N1378" i="5"/>
  <c r="N1895" i="5"/>
  <c r="N1494" i="5"/>
  <c r="N1850" i="5"/>
  <c r="N2235" i="5"/>
  <c r="N2331" i="5"/>
  <c r="N2427" i="5"/>
  <c r="N1852" i="5"/>
  <c r="N2256" i="5"/>
  <c r="N2412" i="5"/>
  <c r="N2470" i="5"/>
  <c r="N5548" i="5"/>
  <c r="N5067" i="5"/>
  <c r="N1516" i="5"/>
  <c r="N1382" i="5"/>
  <c r="N1899" i="5"/>
  <c r="N1498" i="5"/>
  <c r="N1854" i="5"/>
  <c r="N2007" i="5"/>
  <c r="N55" i="5"/>
  <c r="N263" i="5"/>
  <c r="N391" i="5"/>
  <c r="N583" i="5"/>
  <c r="N775" i="5"/>
  <c r="N232" i="5"/>
  <c r="N999" i="5"/>
  <c r="N464" i="5"/>
  <c r="N772" i="5"/>
  <c r="N1535" i="5"/>
  <c r="N1144" i="5"/>
  <c r="N1190" i="5"/>
  <c r="N1696" i="5"/>
  <c r="N1960" i="5"/>
  <c r="N1106" i="5"/>
  <c r="N1799" i="5"/>
  <c r="N1907" i="5"/>
  <c r="N1506" i="5"/>
  <c r="N1862" i="5"/>
  <c r="N2279" i="5"/>
  <c r="N2375" i="5"/>
  <c r="N2471" i="5"/>
  <c r="N1896" i="5"/>
  <c r="N2284" i="5"/>
  <c r="N2468" i="5"/>
  <c r="N3144" i="5"/>
  <c r="N3831" i="5"/>
  <c r="N5088" i="5"/>
  <c r="N1110" i="5"/>
  <c r="N1803" i="5"/>
  <c r="N1911" i="5"/>
  <c r="N1510" i="5"/>
  <c r="N1866" i="5"/>
  <c r="N2251" i="5"/>
  <c r="N2347" i="5"/>
  <c r="N2443" i="5"/>
  <c r="N1868" i="5"/>
  <c r="N2272" i="5"/>
  <c r="N2444" i="5"/>
  <c r="N3183" i="5"/>
  <c r="N3783" i="5"/>
  <c r="N5052" i="5"/>
  <c r="N1114" i="5"/>
  <c r="N1807" i="5"/>
  <c r="N2609" i="5"/>
  <c r="N1514" i="5"/>
  <c r="N1870" i="5"/>
  <c r="N2271" i="5"/>
  <c r="N2367" i="5"/>
  <c r="N2463" i="5"/>
  <c r="N1888" i="5"/>
  <c r="N2276" i="5"/>
  <c r="N2452" i="5"/>
  <c r="N3299" i="5"/>
  <c r="N3799" i="5"/>
  <c r="N5551" i="5"/>
  <c r="N2360" i="5"/>
  <c r="N2456" i="5"/>
  <c r="N2282" i="5"/>
  <c r="N2378" i="5"/>
  <c r="N2474" i="5"/>
  <c r="N3068" i="5"/>
  <c r="N3182" i="5"/>
  <c r="N3778" i="5"/>
  <c r="N3707" i="5"/>
  <c r="N3819" i="5"/>
  <c r="N4359" i="5"/>
  <c r="N4262" i="5"/>
  <c r="N5071" i="5"/>
  <c r="N5074" i="5"/>
  <c r="N2254" i="5"/>
  <c r="N2350" i="5"/>
  <c r="N2446" i="5"/>
  <c r="N3263" i="5"/>
  <c r="N3070" i="5"/>
  <c r="N3750" i="5"/>
  <c r="N3846" i="5"/>
  <c r="N3791" i="5"/>
  <c r="N4259" i="5"/>
  <c r="N3836" i="5"/>
  <c r="N5118" i="5"/>
  <c r="N5291" i="5"/>
  <c r="N2336" i="5"/>
  <c r="N2432" i="5"/>
  <c r="N2258" i="5"/>
  <c r="N2354" i="5"/>
  <c r="N2450" i="5"/>
  <c r="N3267" i="5"/>
  <c r="N3142" i="5"/>
  <c r="N3754" i="5"/>
  <c r="N3850" i="5"/>
  <c r="N3795" i="5"/>
  <c r="N4263" i="5"/>
  <c r="N3840" i="5"/>
  <c r="N5282" i="5"/>
  <c r="N5339" i="5"/>
  <c r="N3724" i="5"/>
  <c r="N1876" i="5"/>
  <c r="N2062" i="5"/>
  <c r="N1354" i="5"/>
  <c r="N1332" i="5"/>
  <c r="N1703" i="5"/>
  <c r="N1383" i="5"/>
  <c r="N876" i="5"/>
  <c r="N632" i="5"/>
  <c r="N1111" i="5"/>
  <c r="N188" i="5"/>
  <c r="N887" i="5"/>
  <c r="N3071" i="5"/>
  <c r="N2403" i="5"/>
  <c r="N1638" i="5"/>
  <c r="N1476" i="5"/>
  <c r="N1104" i="5"/>
  <c r="N1631" i="5"/>
  <c r="N1347" i="5"/>
  <c r="N840" i="5"/>
  <c r="N448" i="5"/>
  <c r="N931" i="5"/>
  <c r="N148" i="5"/>
  <c r="N5082" i="5"/>
  <c r="N1908" i="5"/>
  <c r="N1890" i="5"/>
  <c r="N1322" i="5"/>
  <c r="N1324" i="5"/>
  <c r="N1687" i="5"/>
  <c r="N1375" i="5"/>
  <c r="N868" i="5"/>
  <c r="N624" i="5"/>
  <c r="N1103" i="5"/>
  <c r="N67" i="5"/>
  <c r="N879" i="5"/>
  <c r="N762" i="5"/>
  <c r="N509" i="5"/>
  <c r="N289" i="5"/>
  <c r="N65" i="5"/>
  <c r="N210" i="5"/>
  <c r="N389" i="5"/>
  <c r="N225" i="5"/>
  <c r="N13" i="5"/>
  <c r="N1352" i="5"/>
  <c r="N652" i="5"/>
  <c r="N839" i="5"/>
  <c r="N586" i="5"/>
  <c r="N325" i="5"/>
  <c r="N498" i="5"/>
  <c r="N317" i="5"/>
  <c r="N258" i="5"/>
  <c r="N245" i="5"/>
  <c r="N1466" i="5"/>
  <c r="N2104" i="5"/>
  <c r="N1122" i="5"/>
  <c r="N1815" i="5"/>
  <c r="N1640" i="5"/>
  <c r="N1670" i="5"/>
  <c r="N1878" i="5"/>
  <c r="N2295" i="5"/>
  <c r="N2391" i="5"/>
  <c r="N2487" i="5"/>
  <c r="N1912" i="5"/>
  <c r="N2308" i="5"/>
  <c r="N2262" i="5"/>
  <c r="N3146" i="5"/>
  <c r="N4275" i="5"/>
  <c r="N5356" i="5"/>
  <c r="N1126" i="5"/>
  <c r="N1831" i="5"/>
  <c r="N1672" i="5"/>
  <c r="N1674" i="5"/>
  <c r="N1882" i="5"/>
  <c r="N2267" i="5"/>
  <c r="N2363" i="5"/>
  <c r="N2459" i="5"/>
  <c r="N1884" i="5"/>
  <c r="N2288" i="5"/>
  <c r="N2484" i="5"/>
  <c r="N3176" i="5"/>
  <c r="N3847" i="5"/>
  <c r="N1380" i="5"/>
  <c r="N1318" i="5"/>
  <c r="N1835" i="5"/>
  <c r="N1676" i="5"/>
  <c r="N1678" i="5"/>
  <c r="N1886" i="5"/>
  <c r="N2287" i="5"/>
  <c r="N2383" i="5"/>
  <c r="N2479" i="5"/>
  <c r="N1904" i="5"/>
  <c r="N2292" i="5"/>
  <c r="N2230" i="5"/>
  <c r="N3264" i="5"/>
  <c r="N4195" i="5"/>
  <c r="N4323" i="5"/>
  <c r="N2376" i="5"/>
  <c r="N2472" i="5"/>
  <c r="N2298" i="5"/>
  <c r="N2394" i="5"/>
  <c r="N2490" i="5"/>
  <c r="N3148" i="5"/>
  <c r="N3266" i="5"/>
  <c r="N3794" i="5"/>
  <c r="N3739" i="5"/>
  <c r="N3835" i="5"/>
  <c r="N4407" i="5"/>
  <c r="N4366" i="5"/>
  <c r="N4232" i="5"/>
  <c r="N5296" i="5"/>
  <c r="N2270" i="5"/>
  <c r="N2366" i="5"/>
  <c r="N2462" i="5"/>
  <c r="N3307" i="5"/>
  <c r="N3170" i="5"/>
  <c r="N3766" i="5"/>
  <c r="N4194" i="5"/>
  <c r="N3807" i="5"/>
  <c r="N4291" i="5"/>
  <c r="N4230" i="5"/>
  <c r="N4775" i="5"/>
  <c r="N4314" i="5"/>
  <c r="N2352" i="5"/>
  <c r="N2448" i="5"/>
  <c r="N2274" i="5"/>
  <c r="N2370" i="5"/>
  <c r="N2466" i="5"/>
  <c r="N3060" i="5"/>
  <c r="N3174" i="5"/>
  <c r="N3770" i="5"/>
  <c r="N4198" i="5"/>
  <c r="N3811" i="5"/>
  <c r="N4343" i="5"/>
  <c r="N4246" i="5"/>
  <c r="N4851" i="5"/>
  <c r="N5318" i="5"/>
  <c r="N3838" i="5"/>
  <c r="N2483" i="5"/>
  <c r="N1858" i="5"/>
  <c r="N1102" i="5"/>
  <c r="N1124" i="5"/>
  <c r="N1679" i="5"/>
  <c r="N1367" i="5"/>
  <c r="N860" i="5"/>
  <c r="N560" i="5"/>
  <c r="N1095" i="5"/>
  <c r="N172" i="5"/>
  <c r="N871" i="5"/>
  <c r="N2364" i="5"/>
  <c r="N2339" i="5"/>
  <c r="N1704" i="5"/>
  <c r="N1376" i="5"/>
  <c r="N1064" i="5"/>
  <c r="N1503" i="5"/>
  <c r="N1331" i="5"/>
  <c r="N824" i="5"/>
  <c r="N432" i="5"/>
  <c r="N915" i="5"/>
  <c r="N92" i="5"/>
  <c r="N3815" i="5"/>
  <c r="N1844" i="5"/>
  <c r="N1814" i="5"/>
  <c r="N1504" i="5"/>
  <c r="N1116" i="5"/>
  <c r="N1671" i="5"/>
  <c r="N1359" i="5"/>
  <c r="N852" i="5"/>
  <c r="N552" i="5"/>
  <c r="N1063" i="5"/>
  <c r="N164" i="5"/>
  <c r="N863" i="5"/>
  <c r="N482" i="5"/>
  <c r="N469" i="5"/>
  <c r="N257" i="5"/>
  <c r="N21" i="5"/>
  <c r="N1037" i="5"/>
  <c r="N357" i="5"/>
  <c r="N193" i="5"/>
  <c r="N4250" i="5"/>
  <c r="N1096" i="5"/>
  <c r="N440" i="5"/>
  <c r="N671" i="5"/>
  <c r="N114" i="5"/>
  <c r="N273" i="5"/>
  <c r="N274" i="5"/>
  <c r="N269" i="5"/>
  <c r="N989" i="5"/>
  <c r="N133" i="5"/>
  <c r="N2300" i="5"/>
  <c r="N1371" i="5"/>
  <c r="N851" i="5"/>
  <c r="N419" i="5"/>
  <c r="N75" i="5"/>
  <c r="N878" i="5"/>
  <c r="N2374" i="5"/>
  <c r="N1355" i="5"/>
  <c r="N667" i="5"/>
  <c r="N415" i="5"/>
  <c r="N71" i="5"/>
  <c r="N874" i="5"/>
  <c r="N630" i="5"/>
  <c r="N186" i="5"/>
  <c r="N237" i="5"/>
  <c r="N1323" i="5"/>
  <c r="N411" i="5"/>
  <c r="N870" i="5"/>
  <c r="N442" i="5"/>
  <c r="N86" i="5"/>
  <c r="N861" i="5"/>
  <c r="N565" i="5"/>
  <c r="N153" i="5"/>
  <c r="N904" i="5"/>
  <c r="N439" i="5"/>
  <c r="N556" i="5"/>
  <c r="N554" i="5"/>
  <c r="N98" i="5"/>
  <c r="N889" i="5"/>
  <c r="N645" i="5"/>
  <c r="N293" i="5"/>
  <c r="N2307" i="5"/>
  <c r="N160" i="5"/>
  <c r="N163" i="5"/>
  <c r="N834" i="5"/>
  <c r="N410" i="5"/>
  <c r="N917" i="5"/>
  <c r="N673" i="5"/>
  <c r="N425" i="5"/>
  <c r="N85" i="5"/>
  <c r="N658" i="5"/>
  <c r="N437" i="5"/>
  <c r="N1062" i="5"/>
  <c r="N189" i="5"/>
  <c r="N830" i="5"/>
  <c r="N639" i="5"/>
  <c r="N446" i="5"/>
  <c r="N551" i="5"/>
  <c r="N5528" i="5"/>
  <c r="N4313" i="5"/>
  <c r="N2247" i="5"/>
  <c r="N2068" i="5"/>
  <c r="N651" i="5"/>
  <c r="N1387" i="5"/>
  <c r="N1828" i="5"/>
  <c r="N880" i="5"/>
  <c r="N675" i="5"/>
  <c r="N3346" i="5"/>
  <c r="N43" i="5"/>
  <c r="N862" i="5"/>
  <c r="N2371" i="5"/>
  <c r="N848" i="5"/>
  <c r="N647" i="5"/>
  <c r="N211" i="5"/>
  <c r="N39" i="5"/>
  <c r="N858" i="5"/>
  <c r="N566" i="5"/>
  <c r="N170" i="5"/>
  <c r="N33" i="5"/>
  <c r="N548" i="5"/>
  <c r="N179" i="5"/>
  <c r="N846" i="5"/>
  <c r="N422" i="5"/>
  <c r="N46" i="5"/>
  <c r="N845" i="5"/>
  <c r="N433" i="5"/>
  <c r="N93" i="5"/>
  <c r="N900" i="5"/>
  <c r="N407" i="5"/>
  <c r="N866" i="5"/>
  <c r="N438" i="5"/>
  <c r="N74" i="5"/>
  <c r="N873" i="5"/>
  <c r="N629" i="5"/>
  <c r="N181" i="5"/>
  <c r="N1874" i="5"/>
  <c r="N827" i="5"/>
  <c r="N91" i="5"/>
  <c r="N666" i="5"/>
  <c r="N166" i="5"/>
  <c r="N901" i="5"/>
  <c r="N657" i="5"/>
  <c r="N409" i="5"/>
  <c r="N3424" i="5"/>
  <c r="N426" i="5"/>
  <c r="N173" i="5"/>
  <c r="N638" i="5"/>
  <c r="N850" i="5"/>
  <c r="N182" i="5"/>
  <c r="N87" i="5"/>
  <c r="N2" i="5"/>
  <c r="N110" i="5"/>
  <c r="N5547" i="5"/>
  <c r="N1637" i="5"/>
  <c r="N2248" i="5"/>
  <c r="N3854" i="5"/>
  <c r="N5303" i="5"/>
  <c r="N1496" i="5"/>
  <c r="N1362" i="5"/>
  <c r="N1879" i="5"/>
  <c r="N1478" i="5"/>
  <c r="N1520" i="5"/>
  <c r="N2063" i="5"/>
  <c r="N2315" i="5"/>
  <c r="N2411" i="5"/>
  <c r="N1836" i="5"/>
  <c r="N2240" i="5"/>
  <c r="N2380" i="5"/>
  <c r="N2406" i="5"/>
  <c r="N3806" i="5"/>
  <c r="N4821" i="5"/>
  <c r="N1500" i="5"/>
  <c r="N1366" i="5"/>
  <c r="N1883" i="5"/>
  <c r="N1482" i="5"/>
  <c r="N1838" i="5"/>
  <c r="N2239" i="5"/>
  <c r="N2335" i="5"/>
  <c r="N2431" i="5"/>
  <c r="N1856" i="5"/>
  <c r="N2244" i="5"/>
  <c r="N2388" i="5"/>
  <c r="N2422" i="5"/>
  <c r="N3822" i="5"/>
  <c r="N4782" i="5"/>
  <c r="N2328" i="5"/>
  <c r="N2424" i="5"/>
  <c r="N2250" i="5"/>
  <c r="N2346" i="5"/>
  <c r="N2442" i="5"/>
  <c r="N3923" i="5"/>
  <c r="N3066" i="5"/>
  <c r="N3746" i="5"/>
  <c r="N3842" i="5"/>
  <c r="N3787" i="5"/>
  <c r="N4247" i="5"/>
  <c r="N3820" i="5"/>
  <c r="N5098" i="5"/>
  <c r="N4855" i="5"/>
  <c r="N2492" i="5"/>
  <c r="N2318" i="5"/>
  <c r="N2414" i="5"/>
  <c r="N3143" i="5"/>
  <c r="N3184" i="5"/>
  <c r="N3694" i="5"/>
  <c r="N3814" i="5"/>
  <c r="N3759" i="5"/>
  <c r="N3855" i="5"/>
  <c r="N3744" i="5"/>
  <c r="N4762" i="5"/>
  <c r="N4376" i="5"/>
  <c r="N2304" i="5"/>
  <c r="N2400" i="5"/>
  <c r="N2226" i="5"/>
  <c r="N2322" i="5"/>
  <c r="N2418" i="5"/>
  <c r="N3147" i="5"/>
  <c r="N3188" i="5"/>
  <c r="N3706" i="5"/>
  <c r="N3818" i="5"/>
  <c r="N3763" i="5"/>
  <c r="N3859" i="5"/>
  <c r="N3756" i="5"/>
  <c r="N3139" i="5"/>
  <c r="N4786" i="5"/>
  <c r="N1705" i="5"/>
  <c r="N2396" i="5"/>
  <c r="N2291" i="5"/>
  <c r="N1903" i="5"/>
  <c r="N1364" i="5"/>
  <c r="N932" i="5"/>
  <c r="N1491" i="5"/>
  <c r="N1319" i="5"/>
  <c r="N664" i="5"/>
  <c r="N420" i="5"/>
  <c r="N903" i="5"/>
  <c r="N72" i="5"/>
  <c r="N4243" i="5"/>
  <c r="N1860" i="5"/>
  <c r="N1906" i="5"/>
  <c r="N1338" i="5"/>
  <c r="N1328" i="5"/>
  <c r="N1691" i="5"/>
  <c r="N1379" i="5"/>
  <c r="N872" i="5"/>
  <c r="N628" i="5"/>
  <c r="N1107" i="5"/>
  <c r="N184" i="5"/>
  <c r="N883" i="5"/>
  <c r="N2460" i="5"/>
  <c r="N2323" i="5"/>
  <c r="N1871" i="5"/>
  <c r="N1356" i="5"/>
  <c r="N924" i="5"/>
  <c r="N1483" i="5"/>
  <c r="N1098" i="5"/>
  <c r="N656" i="5"/>
  <c r="N412" i="5"/>
  <c r="N324" i="5"/>
  <c r="N48" i="5"/>
  <c r="N531" i="5"/>
  <c r="N749" i="5"/>
  <c r="N337" i="5"/>
  <c r="N125" i="5"/>
  <c r="N606" i="5"/>
  <c r="N493" i="5"/>
  <c r="N277" i="5"/>
  <c r="N117" i="5"/>
  <c r="N1486" i="5"/>
  <c r="N1339" i="5"/>
  <c r="N100" i="5"/>
  <c r="N1042" i="5"/>
  <c r="N485" i="5"/>
  <c r="N7" i="5"/>
  <c r="N481" i="5"/>
  <c r="N5" i="5"/>
  <c r="N461" i="5"/>
  <c r="N1636" i="5"/>
  <c r="N636" i="5"/>
  <c r="N635" i="5"/>
  <c r="N187" i="5"/>
  <c r="N942" i="5"/>
  <c r="N1855" i="5"/>
  <c r="N620" i="5"/>
  <c r="N631" i="5"/>
  <c r="N183" i="5"/>
  <c r="N938" i="5"/>
  <c r="N842" i="5"/>
  <c r="N450" i="5"/>
  <c r="N154" i="5"/>
  <c r="N349" i="5"/>
  <c r="N859" i="5"/>
  <c r="N139" i="5"/>
  <c r="N674" i="5"/>
  <c r="N298" i="5"/>
  <c r="N941" i="5"/>
  <c r="N829" i="5"/>
  <c r="N417" i="5"/>
  <c r="N53" i="5"/>
  <c r="N424" i="5"/>
  <c r="N175" i="5"/>
  <c r="N838" i="5"/>
  <c r="N414" i="5"/>
  <c r="N42" i="5"/>
  <c r="N857" i="5"/>
  <c r="N557" i="5"/>
  <c r="N77" i="5"/>
  <c r="N1336" i="5"/>
  <c r="N643" i="5"/>
  <c r="N3" i="5"/>
  <c r="N642" i="5"/>
  <c r="N138" i="5"/>
  <c r="N885" i="5"/>
  <c r="N641" i="5"/>
  <c r="N213" i="5"/>
  <c r="N668" i="5"/>
  <c r="N162" i="5"/>
  <c r="N41" i="5"/>
  <c r="N50" i="5"/>
  <c r="N406" i="5"/>
  <c r="N929" i="5"/>
  <c r="N618" i="5"/>
  <c r="N621" i="5"/>
  <c r="N882" i="5"/>
  <c r="N192" i="5"/>
  <c r="N2255" i="5"/>
  <c r="N2351" i="5"/>
  <c r="N2447" i="5"/>
  <c r="N1872" i="5"/>
  <c r="N2260" i="5"/>
  <c r="N4751" i="5"/>
  <c r="N2486" i="5"/>
  <c r="N3735" i="5"/>
  <c r="N5123" i="5"/>
  <c r="N2344" i="5"/>
  <c r="N2440" i="5"/>
  <c r="N2266" i="5"/>
  <c r="N2362" i="5"/>
  <c r="N2458" i="5"/>
  <c r="N3303" i="5"/>
  <c r="N3166" i="5"/>
  <c r="N3762" i="5"/>
  <c r="N4096" i="5"/>
  <c r="N3803" i="5"/>
  <c r="N4279" i="5"/>
  <c r="N3968" i="5"/>
  <c r="N4759" i="5"/>
  <c r="N5176" i="5"/>
  <c r="N2238" i="5"/>
  <c r="N2334" i="5"/>
  <c r="N2430" i="5"/>
  <c r="N3175" i="5"/>
  <c r="N3304" i="5"/>
  <c r="N3734" i="5"/>
  <c r="N3830" i="5"/>
  <c r="N3775" i="5"/>
  <c r="N4227" i="5"/>
  <c r="N3788" i="5"/>
  <c r="N5066" i="5"/>
  <c r="N5362" i="5"/>
  <c r="N2320" i="5"/>
  <c r="N2416" i="5"/>
  <c r="N2242" i="5"/>
  <c r="N2338" i="5"/>
  <c r="N2434" i="5"/>
  <c r="N3179" i="5"/>
  <c r="N3058" i="5"/>
  <c r="N3738" i="5"/>
  <c r="N3834" i="5"/>
  <c r="N3779" i="5"/>
  <c r="N4231" i="5"/>
  <c r="N3804" i="5"/>
  <c r="N5428" i="5"/>
  <c r="N5550" i="5"/>
  <c r="N1109" i="5"/>
  <c r="N2280" i="5"/>
  <c r="N2243" i="5"/>
  <c r="N1839" i="5"/>
  <c r="N1348" i="5"/>
  <c r="N916" i="5"/>
  <c r="N1475" i="5"/>
  <c r="N896" i="5"/>
  <c r="N648" i="5"/>
  <c r="N404" i="5"/>
  <c r="N216" i="5"/>
  <c r="N40" i="5"/>
  <c r="N3774" i="5"/>
  <c r="N2467" i="5"/>
  <c r="N1842" i="5"/>
  <c r="N1508" i="5"/>
  <c r="N1120" i="5"/>
  <c r="N1675" i="5"/>
  <c r="N1363" i="5"/>
  <c r="N856" i="5"/>
  <c r="N214" i="5"/>
  <c r="N1083" i="5"/>
  <c r="N168" i="5"/>
  <c r="N867" i="5"/>
  <c r="N2332" i="5"/>
  <c r="N2259" i="5"/>
  <c r="N1386" i="5"/>
  <c r="N1340" i="5"/>
  <c r="N908" i="5"/>
  <c r="N1467" i="5"/>
  <c r="N884" i="5"/>
  <c r="N640" i="5"/>
  <c r="N1119" i="5"/>
  <c r="N196" i="5"/>
  <c r="N895" i="5"/>
  <c r="N958" i="5"/>
  <c r="N573" i="5"/>
  <c r="N309" i="5"/>
  <c r="N81" i="5"/>
  <c r="N386" i="5"/>
  <c r="N465" i="5"/>
  <c r="N253" i="5"/>
  <c r="N61" i="5"/>
  <c r="N1118" i="5"/>
  <c r="N864" i="5"/>
  <c r="N875" i="5"/>
  <c r="N782" i="5"/>
  <c r="N381" i="5"/>
  <c r="N1022" i="5"/>
  <c r="N373" i="5"/>
  <c r="N370" i="5"/>
  <c r="N353" i="5"/>
  <c r="N1388" i="5"/>
  <c r="N408" i="5"/>
  <c r="N619" i="5"/>
  <c r="N171" i="5"/>
  <c r="N926" i="5"/>
  <c r="N1368" i="5"/>
  <c r="N1115" i="5"/>
  <c r="N559" i="5"/>
  <c r="N167" i="5"/>
  <c r="N922" i="5"/>
  <c r="N826" i="5"/>
  <c r="N434" i="5"/>
  <c r="N113" i="5"/>
  <c r="N3751" i="5"/>
  <c r="N659" i="5"/>
  <c r="N51" i="5"/>
  <c r="N654" i="5"/>
  <c r="N178" i="5"/>
  <c r="N925" i="5"/>
  <c r="N665" i="5"/>
  <c r="N297" i="5"/>
  <c r="N973" i="5"/>
  <c r="N176" i="5"/>
  <c r="N103" i="5"/>
  <c r="N670" i="5"/>
  <c r="N3454" i="5"/>
  <c r="N937" i="5"/>
  <c r="N841" i="5"/>
  <c r="N445" i="5"/>
  <c r="N149" i="5"/>
  <c r="N1495" i="5"/>
  <c r="N555" i="5"/>
  <c r="N918" i="5"/>
  <c r="N622" i="5"/>
  <c r="N94" i="5"/>
  <c r="N869" i="5"/>
  <c r="N625" i="5"/>
  <c r="N177" i="5"/>
  <c r="N663" i="5"/>
  <c r="N897" i="5"/>
  <c r="N1798" i="5"/>
  <c r="N913" i="5"/>
  <c r="N90" i="5"/>
  <c r="N669" i="5"/>
  <c r="N865" i="5"/>
  <c r="N73" i="5"/>
  <c r="N881" i="5"/>
  <c r="N2246" i="5"/>
  <c r="N893" i="5"/>
  <c r="N715" i="5"/>
  <c r="N1112" i="5"/>
  <c r="N907" i="5"/>
  <c r="N547" i="5"/>
  <c r="N155" i="5"/>
  <c r="N588" i="5"/>
  <c r="N936" i="5"/>
  <c r="N44" i="5"/>
  <c r="N447" i="5"/>
  <c r="N147" i="5"/>
  <c r="N906" i="5"/>
  <c r="N662" i="5"/>
  <c r="N418" i="5"/>
  <c r="N765" i="5"/>
  <c r="N1370" i="5"/>
  <c r="N627" i="5"/>
  <c r="N934" i="5"/>
  <c r="N634" i="5"/>
  <c r="N158" i="5"/>
  <c r="N909" i="5"/>
  <c r="N649" i="5"/>
  <c r="N185" i="5"/>
  <c r="N1892" i="5"/>
  <c r="N835" i="5"/>
  <c r="N47" i="5"/>
  <c r="N650" i="5"/>
  <c r="N174" i="5"/>
  <c r="N921" i="5"/>
  <c r="N825" i="5"/>
  <c r="N429" i="5"/>
  <c r="N89" i="5"/>
  <c r="N832" i="5"/>
  <c r="N427" i="5"/>
  <c r="N5187" i="5"/>
  <c r="N550" i="5"/>
  <c r="N70" i="5"/>
  <c r="N853" i="5"/>
  <c r="N553" i="5"/>
  <c r="N161" i="5"/>
  <c r="N849" i="5"/>
  <c r="N891" i="5"/>
  <c r="N833" i="5"/>
  <c r="N653" i="5"/>
  <c r="N157" i="5"/>
  <c r="N97" i="5"/>
  <c r="N923" i="5"/>
  <c r="N2245" i="5"/>
  <c r="N2067" i="5"/>
  <c r="N2066" i="5"/>
  <c r="N3062" i="5"/>
  <c r="N1639" i="5"/>
  <c r="N84" i="5"/>
  <c r="N435" i="5"/>
  <c r="N99" i="5"/>
  <c r="N894" i="5"/>
  <c r="N1511" i="5"/>
  <c r="N843" i="5"/>
  <c r="N431" i="5"/>
  <c r="N95" i="5"/>
  <c r="N890" i="5"/>
  <c r="N646" i="5"/>
  <c r="N322" i="5"/>
  <c r="N401" i="5"/>
  <c r="N513" i="5"/>
  <c r="N920" i="5"/>
  <c r="N443" i="5"/>
  <c r="N902" i="5"/>
  <c r="N558" i="5"/>
  <c r="N102" i="5"/>
  <c r="N877" i="5"/>
  <c r="N633" i="5"/>
  <c r="N169" i="5"/>
  <c r="N1492" i="5"/>
  <c r="N623" i="5"/>
  <c r="N930" i="5"/>
  <c r="N626" i="5"/>
  <c r="N146" i="5"/>
  <c r="N905" i="5"/>
  <c r="N661" i="5"/>
  <c r="N413" i="5"/>
  <c r="N49" i="5"/>
  <c r="N2428" i="5"/>
  <c r="N939" i="5"/>
  <c r="N207" i="5"/>
  <c r="N854" i="5"/>
  <c r="N430" i="5"/>
  <c r="N933" i="5"/>
  <c r="N837" i="5"/>
  <c r="N441" i="5"/>
  <c r="N101" i="5"/>
  <c r="N914" i="5"/>
  <c r="N637" i="5"/>
  <c r="N423" i="5"/>
  <c r="N549" i="5"/>
  <c r="N405" i="5"/>
  <c r="N1320" i="5"/>
  <c r="N159" i="5"/>
  <c r="N421" i="5"/>
  <c r="N4312" i="5"/>
  <c r="N4311" i="5"/>
  <c r="N190" i="5"/>
  <c r="N191" i="5"/>
  <c r="N449" i="5"/>
</calcChain>
</file>

<file path=xl/sharedStrings.xml><?xml version="1.0" encoding="utf-8"?>
<sst xmlns="http://schemas.openxmlformats.org/spreadsheetml/2006/main" count="55958" uniqueCount="23139">
  <si>
    <t>UF</t>
  </si>
  <si>
    <t>Nome da UF</t>
  </si>
  <si>
    <t>Município</t>
  </si>
  <si>
    <t>Nome do Município</t>
  </si>
  <si>
    <t>Ano</t>
  </si>
  <si>
    <t>IVS</t>
  </si>
  <si>
    <t>IVS Infraestrutura Urbana</t>
  </si>
  <si>
    <t>IVS Capital Humano</t>
  </si>
  <si>
    <t>IVS Renda e Trabalho</t>
  </si>
  <si>
    <t>Rondônia</t>
  </si>
  <si>
    <t>1100015</t>
  </si>
  <si>
    <t>Alta Floresta D'Oeste</t>
  </si>
  <si>
    <t>0.582</t>
  </si>
  <si>
    <t>0.584</t>
  </si>
  <si>
    <t>0.629</t>
  </si>
  <si>
    <t>0.532</t>
  </si>
  <si>
    <t>1100072</t>
  </si>
  <si>
    <t>Corumbiara</t>
  </si>
  <si>
    <t>2010</t>
  </si>
  <si>
    <t>0.336</t>
  </si>
  <si>
    <t>0.201</t>
  </si>
  <si>
    <t>0.427</t>
  </si>
  <si>
    <t>0.381</t>
  </si>
  <si>
    <t>0.604</t>
  </si>
  <si>
    <t>0.614</t>
  </si>
  <si>
    <t>0.707</t>
  </si>
  <si>
    <t>0.491</t>
  </si>
  <si>
    <t>1100064</t>
  </si>
  <si>
    <t>Colorado do Oeste</t>
  </si>
  <si>
    <t>0.28</t>
  </si>
  <si>
    <t>0.114</t>
  </si>
  <si>
    <t>0.394</t>
  </si>
  <si>
    <t>0.333</t>
  </si>
  <si>
    <t>0.496</t>
  </si>
  <si>
    <t>0.475</t>
  </si>
  <si>
    <t>0.535</t>
  </si>
  <si>
    <t>0.477</t>
  </si>
  <si>
    <t>1100924</t>
  </si>
  <si>
    <t>Chupinguaia</t>
  </si>
  <si>
    <t>0.338</t>
  </si>
  <si>
    <t>0.285</t>
  </si>
  <si>
    <t>0.383</t>
  </si>
  <si>
    <t>0.347</t>
  </si>
  <si>
    <t>1100304</t>
  </si>
  <si>
    <t>Vilhena</t>
  </si>
  <si>
    <t>0.239</t>
  </si>
  <si>
    <t>0.103</t>
  </si>
  <si>
    <t>0.339</t>
  </si>
  <si>
    <t>0.274</t>
  </si>
  <si>
    <t>0.163</t>
  </si>
  <si>
    <t>0.466</t>
  </si>
  <si>
    <t>0.380</t>
  </si>
  <si>
    <t>1101807</t>
  </si>
  <si>
    <t>Vale do Paraíso</t>
  </si>
  <si>
    <t>0.309</t>
  </si>
  <si>
    <t>0.131</t>
  </si>
  <si>
    <t>0.438</t>
  </si>
  <si>
    <t>0.358</t>
  </si>
  <si>
    <t>0.56</t>
  </si>
  <si>
    <t>0.526</t>
  </si>
  <si>
    <t>0.650</t>
  </si>
  <si>
    <t>0.505</t>
  </si>
  <si>
    <t>1101757</t>
  </si>
  <si>
    <t>Vale do Anari</t>
  </si>
  <si>
    <t>0.402</t>
  </si>
  <si>
    <t>0.200</t>
  </si>
  <si>
    <t>0.481</t>
  </si>
  <si>
    <t>0.521</t>
  </si>
  <si>
    <t>0.320</t>
  </si>
  <si>
    <t>0.703</t>
  </si>
  <si>
    <t>0.541</t>
  </si>
  <si>
    <t>1101708</t>
  </si>
  <si>
    <t>Urupá</t>
  </si>
  <si>
    <t>0.386</t>
  </si>
  <si>
    <t>0.194</t>
  </si>
  <si>
    <t>0.445</t>
  </si>
  <si>
    <t>0.520</t>
  </si>
  <si>
    <t>0.634</t>
  </si>
  <si>
    <t>0.625</t>
  </si>
  <si>
    <t>0.689</t>
  </si>
  <si>
    <t>0.587</t>
  </si>
  <si>
    <t>1101609</t>
  </si>
  <si>
    <t>Theobroma</t>
  </si>
  <si>
    <t>0.352</t>
  </si>
  <si>
    <t>0.164</t>
  </si>
  <si>
    <t>0.388</t>
  </si>
  <si>
    <t>0.65</t>
  </si>
  <si>
    <t>0.661</t>
  </si>
  <si>
    <t>0.679</t>
  </si>
  <si>
    <t>0.609</t>
  </si>
  <si>
    <t>1101559</t>
  </si>
  <si>
    <t>Teixeirópolis</t>
  </si>
  <si>
    <t>0.299</t>
  </si>
  <si>
    <t>0.197</t>
  </si>
  <si>
    <t>0.322</t>
  </si>
  <si>
    <t>0.377</t>
  </si>
  <si>
    <t>0.546</t>
  </si>
  <si>
    <t>0.642</t>
  </si>
  <si>
    <t>0.552</t>
  </si>
  <si>
    <t>1100320</t>
  </si>
  <si>
    <t>São Miguel do Guaporé</t>
  </si>
  <si>
    <t>0.127</t>
  </si>
  <si>
    <t>0.421</t>
  </si>
  <si>
    <t>0.568</t>
  </si>
  <si>
    <t>0.556</t>
  </si>
  <si>
    <t>0.488</t>
  </si>
  <si>
    <t>1101492</t>
  </si>
  <si>
    <t>São Francisco do Guaporé</t>
  </si>
  <si>
    <t>0.429</t>
  </si>
  <si>
    <t>0.282</t>
  </si>
  <si>
    <t>0.554</t>
  </si>
  <si>
    <t>0.451</t>
  </si>
  <si>
    <t>0.593</t>
  </si>
  <si>
    <t>0.640</t>
  </si>
  <si>
    <t>0.691</t>
  </si>
  <si>
    <t>0.447</t>
  </si>
  <si>
    <t>1101484</t>
  </si>
  <si>
    <t>São Felipe D'Oeste</t>
  </si>
  <si>
    <t>0.159</t>
  </si>
  <si>
    <t>0.407</t>
  </si>
  <si>
    <t>0.502</t>
  </si>
  <si>
    <t>0.368</t>
  </si>
  <si>
    <t>0.636</t>
  </si>
  <si>
    <t>0.503</t>
  </si>
  <si>
    <t>1101500</t>
  </si>
  <si>
    <t>Seringueiras</t>
  </si>
  <si>
    <t>0.401</t>
  </si>
  <si>
    <t>0.563</t>
  </si>
  <si>
    <t>0.583</t>
  </si>
  <si>
    <t>0.665</t>
  </si>
  <si>
    <t>0.533</t>
  </si>
  <si>
    <t>1100296</t>
  </si>
  <si>
    <t>Santa Luzia D'Oeste</t>
  </si>
  <si>
    <t>0.364</t>
  </si>
  <si>
    <t>0.254</t>
  </si>
  <si>
    <t>0.375</t>
  </si>
  <si>
    <t>0.463</t>
  </si>
  <si>
    <t>0.624</t>
  </si>
  <si>
    <t>0.594</t>
  </si>
  <si>
    <t>0.623</t>
  </si>
  <si>
    <t>1100288</t>
  </si>
  <si>
    <t>Rolim de Moura</t>
  </si>
  <si>
    <t>0.264</t>
  </si>
  <si>
    <t>0.101</t>
  </si>
  <si>
    <t>0.384</t>
  </si>
  <si>
    <t>0.308</t>
  </si>
  <si>
    <t>0.432</t>
  </si>
  <si>
    <t>0.515</t>
  </si>
  <si>
    <t>0.499</t>
  </si>
  <si>
    <t>1100262</t>
  </si>
  <si>
    <t>Rio Crespo</t>
  </si>
  <si>
    <t>0.348</t>
  </si>
  <si>
    <t>0.169</t>
  </si>
  <si>
    <t>0.459</t>
  </si>
  <si>
    <t>0.415</t>
  </si>
  <si>
    <t>0.557</t>
  </si>
  <si>
    <t>0.441</t>
  </si>
  <si>
    <t>0.693</t>
  </si>
  <si>
    <t>0.538</t>
  </si>
  <si>
    <t>1101476</t>
  </si>
  <si>
    <t>Primavera de Rondônia</t>
  </si>
  <si>
    <t>0.298</t>
  </si>
  <si>
    <t>0.067</t>
  </si>
  <si>
    <t>0.469</t>
  </si>
  <si>
    <t>0.639</t>
  </si>
  <si>
    <t>0.573</t>
  </si>
  <si>
    <t>1100254</t>
  </si>
  <si>
    <t>Presidente Médici</t>
  </si>
  <si>
    <t>0.220</t>
  </si>
  <si>
    <t>0.423</t>
  </si>
  <si>
    <t>0.497</t>
  </si>
  <si>
    <t>0.390</t>
  </si>
  <si>
    <t>0.619</t>
  </si>
  <si>
    <t>0.483</t>
  </si>
  <si>
    <t>1100205</t>
  </si>
  <si>
    <t>Porto Velho</t>
  </si>
  <si>
    <t>0.372</t>
  </si>
  <si>
    <t>0.230</t>
  </si>
  <si>
    <t>0.446</t>
  </si>
  <si>
    <t>0.673</t>
  </si>
  <si>
    <t>0.519</t>
  </si>
  <si>
    <t>0.457</t>
  </si>
  <si>
    <t>0.422</t>
  </si>
  <si>
    <t>0.531</t>
  </si>
  <si>
    <t>0.419</t>
  </si>
  <si>
    <t>1101468</t>
  </si>
  <si>
    <t>Pimenteiras do Oeste</t>
  </si>
  <si>
    <t>0.321</t>
  </si>
  <si>
    <t>0.181</t>
  </si>
  <si>
    <t>0.319</t>
  </si>
  <si>
    <t>0.595</t>
  </si>
  <si>
    <t>0.599</t>
  </si>
  <si>
    <t>0.610</t>
  </si>
  <si>
    <t>0.577</t>
  </si>
  <si>
    <t>1100189</t>
  </si>
  <si>
    <t>Pimenta Bueno</t>
  </si>
  <si>
    <t>0.241</t>
  </si>
  <si>
    <t>0.094</t>
  </si>
  <si>
    <t>0.357</t>
  </si>
  <si>
    <t>0.272</t>
  </si>
  <si>
    <t>0.37</t>
  </si>
  <si>
    <t>0.212</t>
  </si>
  <si>
    <t>0.508</t>
  </si>
  <si>
    <t>0.391</t>
  </si>
  <si>
    <t>1101450</t>
  </si>
  <si>
    <t>Parecis</t>
  </si>
  <si>
    <t>0.176</t>
  </si>
  <si>
    <t>0.495</t>
  </si>
  <si>
    <t>0.434</t>
  </si>
  <si>
    <t>0.549</t>
  </si>
  <si>
    <t>0.362</t>
  </si>
  <si>
    <t>0.726</t>
  </si>
  <si>
    <t>0.559</t>
  </si>
  <si>
    <t>1100155</t>
  </si>
  <si>
    <t>Ouro Preto do Oeste</t>
  </si>
  <si>
    <t>0.263</t>
  </si>
  <si>
    <t>0.095</t>
  </si>
  <si>
    <t>0.342</t>
  </si>
  <si>
    <t>0.353</t>
  </si>
  <si>
    <t>0.425</t>
  </si>
  <si>
    <t>0.229</t>
  </si>
  <si>
    <t>0.589</t>
  </si>
  <si>
    <t>1100502</t>
  </si>
  <si>
    <t>Novo Horizonte do Oeste</t>
  </si>
  <si>
    <t>0.355</t>
  </si>
  <si>
    <t>0.456</t>
  </si>
  <si>
    <t>0.596</t>
  </si>
  <si>
    <t>0.598</t>
  </si>
  <si>
    <t>0.567</t>
  </si>
  <si>
    <t>1101435</t>
  </si>
  <si>
    <t>Nova União</t>
  </si>
  <si>
    <t>0.398</t>
  </si>
  <si>
    <t>0.512</t>
  </si>
  <si>
    <t>0.683</t>
  </si>
  <si>
    <t>0.663</t>
  </si>
  <si>
    <t>0.742</t>
  </si>
  <si>
    <t>0.645</t>
  </si>
  <si>
    <t>1100338</t>
  </si>
  <si>
    <t>Nova Mamoré</t>
  </si>
  <si>
    <t>0.474</t>
  </si>
  <si>
    <t>0.565</t>
  </si>
  <si>
    <t>0.420</t>
  </si>
  <si>
    <t>0.654</t>
  </si>
  <si>
    <t>0.735</t>
  </si>
  <si>
    <t>1100148</t>
  </si>
  <si>
    <t>Nova Brasilândia D'Oeste</t>
  </si>
  <si>
    <t>0.329</t>
  </si>
  <si>
    <t>0.158</t>
  </si>
  <si>
    <t>0.382</t>
  </si>
  <si>
    <t>0.448</t>
  </si>
  <si>
    <t>0.561</t>
  </si>
  <si>
    <t>0.666</t>
  </si>
  <si>
    <t>1101401</t>
  </si>
  <si>
    <t>Monte Negro</t>
  </si>
  <si>
    <t>0.218</t>
  </si>
  <si>
    <t>0.501</t>
  </si>
  <si>
    <t>0.411</t>
  </si>
  <si>
    <t>0.717</t>
  </si>
  <si>
    <t>1101302</t>
  </si>
  <si>
    <t>Mirante da Serra</t>
  </si>
  <si>
    <t>0.374</t>
  </si>
  <si>
    <t>0.213</t>
  </si>
  <si>
    <t>0.493</t>
  </si>
  <si>
    <t>0.608</t>
  </si>
  <si>
    <t>0.647</t>
  </si>
  <si>
    <t>0.578</t>
  </si>
  <si>
    <t>1101203</t>
  </si>
  <si>
    <t>Ministro Andreazza</t>
  </si>
  <si>
    <t>0.273</t>
  </si>
  <si>
    <t>0.035</t>
  </si>
  <si>
    <t>0.414</t>
  </si>
  <si>
    <t>0.370</t>
  </si>
  <si>
    <t>0.160</t>
  </si>
  <si>
    <t>1100130</t>
  </si>
  <si>
    <t>Machadinho D'Oeste</t>
  </si>
  <si>
    <t>0.300</t>
  </si>
  <si>
    <t>0.570</t>
  </si>
  <si>
    <t>0.433</t>
  </si>
  <si>
    <t>1100122</t>
  </si>
  <si>
    <t>Ji-Paraná</t>
  </si>
  <si>
    <t>0.267</t>
  </si>
  <si>
    <t>0.171</t>
  </si>
  <si>
    <t>0.341</t>
  </si>
  <si>
    <t>0.288</t>
  </si>
  <si>
    <t>1100114</t>
  </si>
  <si>
    <t>Jaru</t>
  </si>
  <si>
    <t>0.304</t>
  </si>
  <si>
    <t>0.387</t>
  </si>
  <si>
    <t>0.518</t>
  </si>
  <si>
    <t>0.605</t>
  </si>
  <si>
    <t>0.498</t>
  </si>
  <si>
    <t>1101104</t>
  </si>
  <si>
    <t>Itapuã do Oeste</t>
  </si>
  <si>
    <t>0.412</t>
  </si>
  <si>
    <t>0.291</t>
  </si>
  <si>
    <t>0.581</t>
  </si>
  <si>
    <t>0.473</t>
  </si>
  <si>
    <t>0.527</t>
  </si>
  <si>
    <t>1100106</t>
  </si>
  <si>
    <t>Guajará-Mirim</t>
  </si>
  <si>
    <t>0.467</t>
  </si>
  <si>
    <t>0.323</t>
  </si>
  <si>
    <t>0.514</t>
  </si>
  <si>
    <t>0.461</t>
  </si>
  <si>
    <t>1101005</t>
  </si>
  <si>
    <t>Governador Jorge Teixeira</t>
  </si>
  <si>
    <t>0.354</t>
  </si>
  <si>
    <t>0.134</t>
  </si>
  <si>
    <t>0.472</t>
  </si>
  <si>
    <t>0.455</t>
  </si>
  <si>
    <t>0.651</t>
  </si>
  <si>
    <t>0.662</t>
  </si>
  <si>
    <t>0.692</t>
  </si>
  <si>
    <t>0.600</t>
  </si>
  <si>
    <t>1100098</t>
  </si>
  <si>
    <t>Espigão D'Oeste</t>
  </si>
  <si>
    <t>0.240</t>
  </si>
  <si>
    <t>0.449</t>
  </si>
  <si>
    <t>0.464</t>
  </si>
  <si>
    <t>0.332</t>
  </si>
  <si>
    <t>0.638</t>
  </si>
  <si>
    <t>1100940</t>
  </si>
  <si>
    <t>Cujubim</t>
  </si>
  <si>
    <t>0.564</t>
  </si>
  <si>
    <t>0.365</t>
  </si>
  <si>
    <t>0.618</t>
  </si>
  <si>
    <t>0.615</t>
  </si>
  <si>
    <t>0.545</t>
  </si>
  <si>
    <t>1100080</t>
  </si>
  <si>
    <t>Costa Marques</t>
  </si>
  <si>
    <t>0.536</t>
  </si>
  <si>
    <t>0.426</t>
  </si>
  <si>
    <t>0.635</t>
  </si>
  <si>
    <t>0.655</t>
  </si>
  <si>
    <t>0.507</t>
  </si>
  <si>
    <t>1100056</t>
  </si>
  <si>
    <t>Cerejeiras</t>
  </si>
  <si>
    <t>0.144</t>
  </si>
  <si>
    <t>0.330</t>
  </si>
  <si>
    <t>0.524</t>
  </si>
  <si>
    <t>0.530</t>
  </si>
  <si>
    <t>1100908</t>
  </si>
  <si>
    <t>Castanheiras</t>
  </si>
  <si>
    <t>0.366</t>
  </si>
  <si>
    <t>0.788</t>
  </si>
  <si>
    <t>0.492</t>
  </si>
  <si>
    <t>1100809</t>
  </si>
  <si>
    <t>Candeias do Jamari</t>
  </si>
  <si>
    <t>0.431</t>
  </si>
  <si>
    <t>0.506</t>
  </si>
  <si>
    <t>0.528</t>
  </si>
  <si>
    <t>1100700</t>
  </si>
  <si>
    <t>Campo Novo de Rondônia</t>
  </si>
  <si>
    <t>0.482</t>
  </si>
  <si>
    <t>0.622</t>
  </si>
  <si>
    <t>0.417</t>
  </si>
  <si>
    <t>0.751</t>
  </si>
  <si>
    <t>0.731</t>
  </si>
  <si>
    <t>1100049</t>
  </si>
  <si>
    <t>Cacoal</t>
  </si>
  <si>
    <t>0.255</t>
  </si>
  <si>
    <t>0.111</t>
  </si>
  <si>
    <t>0.324</t>
  </si>
  <si>
    <t>0.404</t>
  </si>
  <si>
    <t>0.251</t>
  </si>
  <si>
    <t>0.523</t>
  </si>
  <si>
    <t>0.439</t>
  </si>
  <si>
    <t>1100601</t>
  </si>
  <si>
    <t>Cacaulândia</t>
  </si>
  <si>
    <t>0.335</t>
  </si>
  <si>
    <t>0.470</t>
  </si>
  <si>
    <t>0.405</t>
  </si>
  <si>
    <t>0.551</t>
  </si>
  <si>
    <t>1100031</t>
  </si>
  <si>
    <t>Cabixi</t>
  </si>
  <si>
    <t>0.3</t>
  </si>
  <si>
    <t>0.128</t>
  </si>
  <si>
    <t>0.389</t>
  </si>
  <si>
    <t>0.442</t>
  </si>
  <si>
    <t>1100452</t>
  </si>
  <si>
    <t>Buritis</t>
  </si>
  <si>
    <t>0.38</t>
  </si>
  <si>
    <t>0.191</t>
  </si>
  <si>
    <t>0.487</t>
  </si>
  <si>
    <t>0.462</t>
  </si>
  <si>
    <t>0.576</t>
  </si>
  <si>
    <t>0.555</t>
  </si>
  <si>
    <t>0.652</t>
  </si>
  <si>
    <t>1100023</t>
  </si>
  <si>
    <t>Ariquemes</t>
  </si>
  <si>
    <t>0.268</t>
  </si>
  <si>
    <t>0.149</t>
  </si>
  <si>
    <t>0.271</t>
  </si>
  <si>
    <t>0.42</t>
  </si>
  <si>
    <t>0.258</t>
  </si>
  <si>
    <t>0.575</t>
  </si>
  <si>
    <t>1100346</t>
  </si>
  <si>
    <t>Alvorada D'Oeste</t>
  </si>
  <si>
    <t>0.346</t>
  </si>
  <si>
    <t>0.232</t>
  </si>
  <si>
    <t>0.602</t>
  </si>
  <si>
    <t>1100403</t>
  </si>
  <si>
    <t>Alto Paraíso</t>
  </si>
  <si>
    <t>0.453</t>
  </si>
  <si>
    <t>0.708</t>
  </si>
  <si>
    <t>0.560</t>
  </si>
  <si>
    <t>1100379</t>
  </si>
  <si>
    <t>Alto Alegre dos Parecis</t>
  </si>
  <si>
    <t>0.418</t>
  </si>
  <si>
    <t>0.537</t>
  </si>
  <si>
    <t>0.437</t>
  </si>
  <si>
    <t>0.585</t>
  </si>
  <si>
    <t>0.376</t>
  </si>
  <si>
    <t>0.306</t>
  </si>
  <si>
    <t>0.450</t>
  </si>
  <si>
    <t>0.373</t>
  </si>
  <si>
    <t>Acre</t>
  </si>
  <si>
    <t>1200013</t>
  </si>
  <si>
    <t>Acrelândia</t>
  </si>
  <si>
    <t>0.664</t>
  </si>
  <si>
    <t>0.686</t>
  </si>
  <si>
    <t>0.716</t>
  </si>
  <si>
    <t>0.590</t>
  </si>
  <si>
    <t>1200708</t>
  </si>
  <si>
    <t>Xapuri</t>
  </si>
  <si>
    <t>0.49</t>
  </si>
  <si>
    <t>0.468</t>
  </si>
  <si>
    <t>0.782</t>
  </si>
  <si>
    <t>1200609</t>
  </si>
  <si>
    <t>Tarauacá</t>
  </si>
  <si>
    <t>0.460</t>
  </si>
  <si>
    <t>0.773</t>
  </si>
  <si>
    <t>0.522</t>
  </si>
  <si>
    <t>0.721</t>
  </si>
  <si>
    <t>0.658</t>
  </si>
  <si>
    <t>0.613</t>
  </si>
  <si>
    <t>1200450</t>
  </si>
  <si>
    <t>Senador Guiomard</t>
  </si>
  <si>
    <t>0.574</t>
  </si>
  <si>
    <t>0.57</t>
  </si>
  <si>
    <t>0.732</t>
  </si>
  <si>
    <t>1200500</t>
  </si>
  <si>
    <t>Sena Madureira</t>
  </si>
  <si>
    <t>0.715</t>
  </si>
  <si>
    <t>0.712</t>
  </si>
  <si>
    <t>0.711</t>
  </si>
  <si>
    <t>0.772</t>
  </si>
  <si>
    <t>1200435</t>
  </si>
  <si>
    <t>Santa Rosa do Purus</t>
  </si>
  <si>
    <t>0.553</t>
  </si>
  <si>
    <t>0.242</t>
  </si>
  <si>
    <t>0.558</t>
  </si>
  <si>
    <t>1200427</t>
  </si>
  <si>
    <t>Rodrigues Alves</t>
  </si>
  <si>
    <t>0.597</t>
  </si>
  <si>
    <t>0.440</t>
  </si>
  <si>
    <t>1200401</t>
  </si>
  <si>
    <t>Rio Branco</t>
  </si>
  <si>
    <t>0.276</t>
  </si>
  <si>
    <t>0.307</t>
  </si>
  <si>
    <t>0.409</t>
  </si>
  <si>
    <t>0.607</t>
  </si>
  <si>
    <t>1200393</t>
  </si>
  <si>
    <t>Porto Walter</t>
  </si>
  <si>
    <t>0.710</t>
  </si>
  <si>
    <t>0.566</t>
  </si>
  <si>
    <t>0.428</t>
  </si>
  <si>
    <t>1200807</t>
  </si>
  <si>
    <t>Porto Acre</t>
  </si>
  <si>
    <t>0.393</t>
  </si>
  <si>
    <t>0.669</t>
  </si>
  <si>
    <t>0.64</t>
  </si>
  <si>
    <t>1200385</t>
  </si>
  <si>
    <t>Plácido de Castro</t>
  </si>
  <si>
    <t>0.579</t>
  </si>
  <si>
    <t>0.649</t>
  </si>
  <si>
    <t>1200336</t>
  </si>
  <si>
    <t>Mâncio Lima</t>
  </si>
  <si>
    <t>0.705</t>
  </si>
  <si>
    <t>0.737</t>
  </si>
  <si>
    <t>0.814</t>
  </si>
  <si>
    <t>1200351</t>
  </si>
  <si>
    <t>Marechal Thaumaturgo</t>
  </si>
  <si>
    <t>0.61</t>
  </si>
  <si>
    <t>0.465</t>
  </si>
  <si>
    <t>0.747</t>
  </si>
  <si>
    <t>0.617</t>
  </si>
  <si>
    <t>0.612</t>
  </si>
  <si>
    <t>0.843</t>
  </si>
  <si>
    <t>1200344</t>
  </si>
  <si>
    <t>Manoel Urbano</t>
  </si>
  <si>
    <t>0.775</t>
  </si>
  <si>
    <t>0.719</t>
  </si>
  <si>
    <t>1200328</t>
  </si>
  <si>
    <t>Jordão</t>
  </si>
  <si>
    <t>0.779</t>
  </si>
  <si>
    <t>0.723</t>
  </si>
  <si>
    <t>0.879</t>
  </si>
  <si>
    <t>1200302</t>
  </si>
  <si>
    <t>Feijó</t>
  </si>
  <si>
    <t>0.511</t>
  </si>
  <si>
    <t>0.799</t>
  </si>
  <si>
    <t>0.759</t>
  </si>
  <si>
    <t>1200252</t>
  </si>
  <si>
    <t>Epitaciolândia</t>
  </si>
  <si>
    <t>0.379</t>
  </si>
  <si>
    <t>0.517</t>
  </si>
  <si>
    <t>1200203</t>
  </si>
  <si>
    <t>Cruzeiro do Sul</t>
  </si>
  <si>
    <t>0.659</t>
  </si>
  <si>
    <t>1200179</t>
  </si>
  <si>
    <t>Capixaba</t>
  </si>
  <si>
    <t>0.302</t>
  </si>
  <si>
    <t>0.6</t>
  </si>
  <si>
    <t>0.361</t>
  </si>
  <si>
    <t>1200138</t>
  </si>
  <si>
    <t>Bujari</t>
  </si>
  <si>
    <t>0.350</t>
  </si>
  <si>
    <t>0.603</t>
  </si>
  <si>
    <t>0.793</t>
  </si>
  <si>
    <t>1200104</t>
  </si>
  <si>
    <t>Brasiléia</t>
  </si>
  <si>
    <t>0.510</t>
  </si>
  <si>
    <t>1200054</t>
  </si>
  <si>
    <t>Assis Brasil</t>
  </si>
  <si>
    <t>0.5</t>
  </si>
  <si>
    <t>0.317</t>
  </si>
  <si>
    <t>0.700</t>
  </si>
  <si>
    <t>0.484</t>
  </si>
  <si>
    <t>0.315</t>
  </si>
  <si>
    <t>0.728</t>
  </si>
  <si>
    <t>0.281</t>
  </si>
  <si>
    <t>0.485</t>
  </si>
  <si>
    <t>Amazonas</t>
  </si>
  <si>
    <t>1302009</t>
  </si>
  <si>
    <t>Itapiranga</t>
  </si>
  <si>
    <t>0.550</t>
  </si>
  <si>
    <t>0.548</t>
  </si>
  <si>
    <t>1301951</t>
  </si>
  <si>
    <t>Itamarati</t>
  </si>
  <si>
    <t>0.702</t>
  </si>
  <si>
    <t>0.718</t>
  </si>
  <si>
    <t>0.795</t>
  </si>
  <si>
    <t>0.592</t>
  </si>
  <si>
    <t>0.741</t>
  </si>
  <si>
    <t>0.884</t>
  </si>
  <si>
    <t>1301803</t>
  </si>
  <si>
    <t>Ipixuna</t>
  </si>
  <si>
    <t>0.706</t>
  </si>
  <si>
    <t>0.768</t>
  </si>
  <si>
    <t>0.643</t>
  </si>
  <si>
    <t>1301704</t>
  </si>
  <si>
    <t>Humaitá</t>
  </si>
  <si>
    <t>1301654</t>
  </si>
  <si>
    <t>Guajará</t>
  </si>
  <si>
    <t>0.753</t>
  </si>
  <si>
    <t>0.656</t>
  </si>
  <si>
    <t>0.734</t>
  </si>
  <si>
    <t>1301605</t>
  </si>
  <si>
    <t>Fonte Boa</t>
  </si>
  <si>
    <t>0.767</t>
  </si>
  <si>
    <t>0.763</t>
  </si>
  <si>
    <t>0.648</t>
  </si>
  <si>
    <t>1301506</t>
  </si>
  <si>
    <t>Envira</t>
  </si>
  <si>
    <t>0.667</t>
  </si>
  <si>
    <t>0.801</t>
  </si>
  <si>
    <t>0.743</t>
  </si>
  <si>
    <t>1301407</t>
  </si>
  <si>
    <t>Eirunepé</t>
  </si>
  <si>
    <t>0.791</t>
  </si>
  <si>
    <t>0.736</t>
  </si>
  <si>
    <t>0.591</t>
  </si>
  <si>
    <t>1301308</t>
  </si>
  <si>
    <t>Codajás</t>
  </si>
  <si>
    <t>0.680</t>
  </si>
  <si>
    <t>0.835</t>
  </si>
  <si>
    <t>0.765</t>
  </si>
  <si>
    <t>1301209</t>
  </si>
  <si>
    <t>Coari</t>
  </si>
  <si>
    <t>0.697</t>
  </si>
  <si>
    <t>0.562</t>
  </si>
  <si>
    <t>0.820</t>
  </si>
  <si>
    <t>0.698</t>
  </si>
  <si>
    <t>1301100</t>
  </si>
  <si>
    <t>Careiro</t>
  </si>
  <si>
    <t>0.543</t>
  </si>
  <si>
    <t>0.641</t>
  </si>
  <si>
    <t>0.572</t>
  </si>
  <si>
    <t>0.776</t>
  </si>
  <si>
    <t>1301001</t>
  </si>
  <si>
    <t>Carauari</t>
  </si>
  <si>
    <t>0.525</t>
  </si>
  <si>
    <t>1300904</t>
  </si>
  <si>
    <t>Canutama</t>
  </si>
  <si>
    <t>0.62</t>
  </si>
  <si>
    <t>0.687</t>
  </si>
  <si>
    <t>0.569</t>
  </si>
  <si>
    <t>0.786</t>
  </si>
  <si>
    <t>0.900</t>
  </si>
  <si>
    <t>0.631</t>
  </si>
  <si>
    <t>1300839</t>
  </si>
  <si>
    <t>Caapiranga</t>
  </si>
  <si>
    <t>0.696</t>
  </si>
  <si>
    <t>0.632</t>
  </si>
  <si>
    <t>0.758</t>
  </si>
  <si>
    <t>1300805</t>
  </si>
  <si>
    <t>Borba</t>
  </si>
  <si>
    <t>0.626</t>
  </si>
  <si>
    <t>0.688</t>
  </si>
  <si>
    <t>0.808</t>
  </si>
  <si>
    <t>1300706</t>
  </si>
  <si>
    <t>Boca do Acre</t>
  </si>
  <si>
    <t>0.601</t>
  </si>
  <si>
    <t>0.729</t>
  </si>
  <si>
    <t>0.699</t>
  </si>
  <si>
    <t>1300680</t>
  </si>
  <si>
    <t>Boa Vista do Ramos</t>
  </si>
  <si>
    <t>0.657</t>
  </si>
  <si>
    <t>0.766</t>
  </si>
  <si>
    <t>1300631</t>
  </si>
  <si>
    <t>Beruri</t>
  </si>
  <si>
    <t>0.744</t>
  </si>
  <si>
    <t>0.684</t>
  </si>
  <si>
    <t>1300607</t>
  </si>
  <si>
    <t>Benjamin Constant</t>
  </si>
  <si>
    <t>0.682</t>
  </si>
  <si>
    <t>0.796</t>
  </si>
  <si>
    <t>1300508</t>
  </si>
  <si>
    <t>Barreirinha</t>
  </si>
  <si>
    <t>0.690</t>
  </si>
  <si>
    <t>0.724</t>
  </si>
  <si>
    <t>1300409</t>
  </si>
  <si>
    <t>Barcelos</t>
  </si>
  <si>
    <t>0.812</t>
  </si>
  <si>
    <t>0.713</t>
  </si>
  <si>
    <t>1300300</t>
  </si>
  <si>
    <t>Autazes</t>
  </si>
  <si>
    <t>0.480</t>
  </si>
  <si>
    <t>1300201</t>
  </si>
  <si>
    <t>Atalaia do Norte</t>
  </si>
  <si>
    <t>0.644</t>
  </si>
  <si>
    <t>0.704</t>
  </si>
  <si>
    <t>0.755</t>
  </si>
  <si>
    <t>1300144</t>
  </si>
  <si>
    <t>Apuí</t>
  </si>
  <si>
    <t>0.48</t>
  </si>
  <si>
    <t>1300102</t>
  </si>
  <si>
    <t>Anori</t>
  </si>
  <si>
    <t>0.628</t>
  </si>
  <si>
    <t>0.547</t>
  </si>
  <si>
    <t>0.746</t>
  </si>
  <si>
    <t>0.809</t>
  </si>
  <si>
    <t>1300086</t>
  </si>
  <si>
    <t>Anamã</t>
  </si>
  <si>
    <t>0.544</t>
  </si>
  <si>
    <t>0.637</t>
  </si>
  <si>
    <t>1300060</t>
  </si>
  <si>
    <t>Amaturá</t>
  </si>
  <si>
    <t>0.761</t>
  </si>
  <si>
    <t>0.633</t>
  </si>
  <si>
    <t>0.807</t>
  </si>
  <si>
    <t>0.745</t>
  </si>
  <si>
    <t>1300029</t>
  </si>
  <si>
    <t>Alvarães</t>
  </si>
  <si>
    <t>0.733</t>
  </si>
  <si>
    <t>0.476</t>
  </si>
  <si>
    <t>1304104</t>
  </si>
  <si>
    <t>Tapauá</t>
  </si>
  <si>
    <t>0.804</t>
  </si>
  <si>
    <t>1304203</t>
  </si>
  <si>
    <t>Tefé</t>
  </si>
  <si>
    <t>1304237</t>
  </si>
  <si>
    <t>Tonantins</t>
  </si>
  <si>
    <t>0.670</t>
  </si>
  <si>
    <t>1304260</t>
  </si>
  <si>
    <t>Uarini</t>
  </si>
  <si>
    <t>0.627</t>
  </si>
  <si>
    <t>0.677</t>
  </si>
  <si>
    <t>1304302</t>
  </si>
  <si>
    <t>Urucará</t>
  </si>
  <si>
    <t>0.675</t>
  </si>
  <si>
    <t>0.701</t>
  </si>
  <si>
    <t>1304401</t>
  </si>
  <si>
    <t>Urucurituba</t>
  </si>
  <si>
    <t>0.534</t>
  </si>
  <si>
    <t>1301159</t>
  </si>
  <si>
    <t>Careiro da Várzea</t>
  </si>
  <si>
    <t>0.739</t>
  </si>
  <si>
    <t>1301852</t>
  </si>
  <si>
    <t>Iranduba</t>
  </si>
  <si>
    <t>0.396</t>
  </si>
  <si>
    <t>0.606</t>
  </si>
  <si>
    <t>1301902</t>
  </si>
  <si>
    <t>Itacoatiara</t>
  </si>
  <si>
    <t>0.294</t>
  </si>
  <si>
    <t>1302504</t>
  </si>
  <si>
    <t>Manacapuru</t>
  </si>
  <si>
    <t>0.504</t>
  </si>
  <si>
    <t>1302603</t>
  </si>
  <si>
    <t>Manaus</t>
  </si>
  <si>
    <t>0.539</t>
  </si>
  <si>
    <t>0.458</t>
  </si>
  <si>
    <t>0.314</t>
  </si>
  <si>
    <t>1303205</t>
  </si>
  <si>
    <t>Novo Airão</t>
  </si>
  <si>
    <t>0.277</t>
  </si>
  <si>
    <t>1303536</t>
  </si>
  <si>
    <t>Presidente Figueiredo</t>
  </si>
  <si>
    <t>0.509</t>
  </si>
  <si>
    <t>0.436</t>
  </si>
  <si>
    <t>1303569</t>
  </si>
  <si>
    <t>Rio Preto da Eva</t>
  </si>
  <si>
    <t>0.714</t>
  </si>
  <si>
    <t>1303601</t>
  </si>
  <si>
    <t>Santa Isabel do Rio Negro</t>
  </si>
  <si>
    <t>0.616</t>
  </si>
  <si>
    <t>0.882</t>
  </si>
  <si>
    <t>0.326</t>
  </si>
  <si>
    <t>1303502</t>
  </si>
  <si>
    <t>Pauini</t>
  </si>
  <si>
    <t>0.674</t>
  </si>
  <si>
    <t>0.709</t>
  </si>
  <si>
    <t>0.823</t>
  </si>
  <si>
    <t>0.727</t>
  </si>
  <si>
    <t>1303403</t>
  </si>
  <si>
    <t>Parintins</t>
  </si>
  <si>
    <t>0.489</t>
  </si>
  <si>
    <t>0.494</t>
  </si>
  <si>
    <t>0.769</t>
  </si>
  <si>
    <t>1303304</t>
  </si>
  <si>
    <t>Novo Aripuanã</t>
  </si>
  <si>
    <t>0.815</t>
  </si>
  <si>
    <t>0.621</t>
  </si>
  <si>
    <t>0.792</t>
  </si>
  <si>
    <t>1303106</t>
  </si>
  <si>
    <t>Nova Olinda do Norte</t>
  </si>
  <si>
    <t>1303007</t>
  </si>
  <si>
    <t>Nhamundá</t>
  </si>
  <si>
    <t>1302900</t>
  </si>
  <si>
    <t>Maués</t>
  </si>
  <si>
    <t>1302801</t>
  </si>
  <si>
    <t>Maraã</t>
  </si>
  <si>
    <t>0.722</t>
  </si>
  <si>
    <t>0.920</t>
  </si>
  <si>
    <t>1302702</t>
  </si>
  <si>
    <t>Manicoré</t>
  </si>
  <si>
    <t>0.738</t>
  </si>
  <si>
    <t>1302553</t>
  </si>
  <si>
    <t>Manaquiri</t>
  </si>
  <si>
    <t>1302405</t>
  </si>
  <si>
    <t>Lábrea</t>
  </si>
  <si>
    <t>1302306</t>
  </si>
  <si>
    <t>Jutaí</t>
  </si>
  <si>
    <t>1302207</t>
  </si>
  <si>
    <t>Juruá</t>
  </si>
  <si>
    <t>0.760</t>
  </si>
  <si>
    <t>1302108</t>
  </si>
  <si>
    <t>Japurá</t>
  </si>
  <si>
    <t>0.821</t>
  </si>
  <si>
    <t>0.798</t>
  </si>
  <si>
    <t>1304062</t>
  </si>
  <si>
    <t>Tabatinga</t>
  </si>
  <si>
    <t>0.846</t>
  </si>
  <si>
    <t>1303957</t>
  </si>
  <si>
    <t>São Sebastião do Uatumã</t>
  </si>
  <si>
    <t>0.540</t>
  </si>
  <si>
    <t>1303908</t>
  </si>
  <si>
    <t>São Paulo de Olivença</t>
  </si>
  <si>
    <t>0.841</t>
  </si>
  <si>
    <t>1303809</t>
  </si>
  <si>
    <t>São Gabriel da Cachoeira</t>
  </si>
  <si>
    <t>0.356</t>
  </si>
  <si>
    <t>0.571</t>
  </si>
  <si>
    <t>1304005</t>
  </si>
  <si>
    <t>Silves</t>
  </si>
  <si>
    <t>0.672</t>
  </si>
  <si>
    <t>0.653</t>
  </si>
  <si>
    <t>1303700</t>
  </si>
  <si>
    <t>Santo Antônio do Içá</t>
  </si>
  <si>
    <t>Roraima</t>
  </si>
  <si>
    <t>1400100</t>
  </si>
  <si>
    <t>Boa Vista</t>
  </si>
  <si>
    <t>0.261</t>
  </si>
  <si>
    <t>0.157</t>
  </si>
  <si>
    <t>0.265</t>
  </si>
  <si>
    <t>1400050</t>
  </si>
  <si>
    <t>Alto Alegre</t>
  </si>
  <si>
    <t>0.784</t>
  </si>
  <si>
    <t>1400027</t>
  </si>
  <si>
    <t>Amajari</t>
  </si>
  <si>
    <t>0.371</t>
  </si>
  <si>
    <t>0.266</t>
  </si>
  <si>
    <t>1400506</t>
  </si>
  <si>
    <t>São João da Baliza</t>
  </si>
  <si>
    <t>0.284</t>
  </si>
  <si>
    <t>1400472</t>
  </si>
  <si>
    <t>Rorainópolis</t>
  </si>
  <si>
    <t>0.325</t>
  </si>
  <si>
    <t>1400456</t>
  </si>
  <si>
    <t>Pacaraima</t>
  </si>
  <si>
    <t>0.513</t>
  </si>
  <si>
    <t>1400407</t>
  </si>
  <si>
    <t>Normandia</t>
  </si>
  <si>
    <t>0.685</t>
  </si>
  <si>
    <t>0.668</t>
  </si>
  <si>
    <t>0.69</t>
  </si>
  <si>
    <t>0.620</t>
  </si>
  <si>
    <t>0.678</t>
  </si>
  <si>
    <t>1400308</t>
  </si>
  <si>
    <t>Mucajaí</t>
  </si>
  <si>
    <t>0.45</t>
  </si>
  <si>
    <t>0.292</t>
  </si>
  <si>
    <t>0.586</t>
  </si>
  <si>
    <t>1400282</t>
  </si>
  <si>
    <t>Iracema</t>
  </si>
  <si>
    <t>0.611</t>
  </si>
  <si>
    <t>1400233</t>
  </si>
  <si>
    <t>Caroebe</t>
  </si>
  <si>
    <t>1400209</t>
  </si>
  <si>
    <t>Caracaraí</t>
  </si>
  <si>
    <t>1400175</t>
  </si>
  <si>
    <t>Cantá</t>
  </si>
  <si>
    <t>0.542</t>
  </si>
  <si>
    <t>0.695</t>
  </si>
  <si>
    <t>1400159</t>
  </si>
  <si>
    <t>Bonfim</t>
  </si>
  <si>
    <t>1400704</t>
  </si>
  <si>
    <t>Uiramutã</t>
  </si>
  <si>
    <t>0.694</t>
  </si>
  <si>
    <t>1400605</t>
  </si>
  <si>
    <t>São Luiz</t>
  </si>
  <si>
    <t>0.39</t>
  </si>
  <si>
    <t>0.235</t>
  </si>
  <si>
    <t>0.188</t>
  </si>
  <si>
    <t>0.452</t>
  </si>
  <si>
    <t>0.430</t>
  </si>
  <si>
    <t>Pará</t>
  </si>
  <si>
    <t>1502905</t>
  </si>
  <si>
    <t>Curuçá</t>
  </si>
  <si>
    <t>1502855</t>
  </si>
  <si>
    <t>Curuá</t>
  </si>
  <si>
    <t>0.947</t>
  </si>
  <si>
    <t>0.490</t>
  </si>
  <si>
    <t>1502806</t>
  </si>
  <si>
    <t>Curralinho</t>
  </si>
  <si>
    <t>0.771</t>
  </si>
  <si>
    <t>1502772</t>
  </si>
  <si>
    <t>Curionópolis</t>
  </si>
  <si>
    <t>1502764</t>
  </si>
  <si>
    <t>Cumaru do Norte</t>
  </si>
  <si>
    <t>0.454</t>
  </si>
  <si>
    <t>0.74</t>
  </si>
  <si>
    <t>1502756</t>
  </si>
  <si>
    <t>Concórdia do Pará</t>
  </si>
  <si>
    <t>1502707</t>
  </si>
  <si>
    <t>Conceição do Araguaia</t>
  </si>
  <si>
    <t>0.580</t>
  </si>
  <si>
    <t>1502509</t>
  </si>
  <si>
    <t>Chaves</t>
  </si>
  <si>
    <t>1502301</t>
  </si>
  <si>
    <t>Capitão Poço</t>
  </si>
  <si>
    <t>0.529</t>
  </si>
  <si>
    <t>0.424</t>
  </si>
  <si>
    <t>1502202</t>
  </si>
  <si>
    <t>Capanema</t>
  </si>
  <si>
    <t>0.297</t>
  </si>
  <si>
    <t>0.399</t>
  </si>
  <si>
    <t>1502152</t>
  </si>
  <si>
    <t>Canaã dos Carajás</t>
  </si>
  <si>
    <t>1502103</t>
  </si>
  <si>
    <t>Cametá</t>
  </si>
  <si>
    <t>1501956</t>
  </si>
  <si>
    <t>Cachoeira do Piriá</t>
  </si>
  <si>
    <t>1502608</t>
  </si>
  <si>
    <t>Colares</t>
  </si>
  <si>
    <t>0.817</t>
  </si>
  <si>
    <t>1502004</t>
  </si>
  <si>
    <t>Cachoeira do Arari</t>
  </si>
  <si>
    <t>0.819</t>
  </si>
  <si>
    <t>0.790</t>
  </si>
  <si>
    <t>0.630</t>
  </si>
  <si>
    <t>1501907</t>
  </si>
  <si>
    <t>Bujaru</t>
  </si>
  <si>
    <t>0.725</t>
  </si>
  <si>
    <t>0.754</t>
  </si>
  <si>
    <t>1501808</t>
  </si>
  <si>
    <t>Breves</t>
  </si>
  <si>
    <t>1501782</t>
  </si>
  <si>
    <t>Breu Branco</t>
  </si>
  <si>
    <t>1501758</t>
  </si>
  <si>
    <t>Brejo Grande do Araguaia</t>
  </si>
  <si>
    <t>1501725</t>
  </si>
  <si>
    <t>Brasil Novo</t>
  </si>
  <si>
    <t>0.403</t>
  </si>
  <si>
    <t>0.757</t>
  </si>
  <si>
    <t>1501709</t>
  </si>
  <si>
    <t>Bragança</t>
  </si>
  <si>
    <t>1501600</t>
  </si>
  <si>
    <t>Bonito</t>
  </si>
  <si>
    <t>1501576</t>
  </si>
  <si>
    <t>Bom Jesus do Tocantins</t>
  </si>
  <si>
    <t>1501451</t>
  </si>
  <si>
    <t>Belterra</t>
  </si>
  <si>
    <t>0.588</t>
  </si>
  <si>
    <t>0.774</t>
  </si>
  <si>
    <t>1501303</t>
  </si>
  <si>
    <t>Barcarena</t>
  </si>
  <si>
    <t>0.443</t>
  </si>
  <si>
    <t>1501253</t>
  </si>
  <si>
    <t>Bannach</t>
  </si>
  <si>
    <t>0.676</t>
  </si>
  <si>
    <t>1501204</t>
  </si>
  <si>
    <t>Baião</t>
  </si>
  <si>
    <t>0.516</t>
  </si>
  <si>
    <t>1501105</t>
  </si>
  <si>
    <t>Bagre</t>
  </si>
  <si>
    <t>0.740</t>
  </si>
  <si>
    <t>0.840</t>
  </si>
  <si>
    <t>1501006</t>
  </si>
  <si>
    <t>Aveiro</t>
  </si>
  <si>
    <t>0.974</t>
  </si>
  <si>
    <t>1.000</t>
  </si>
  <si>
    <t>1500958</t>
  </si>
  <si>
    <t>Aurora do Pará</t>
  </si>
  <si>
    <t>0.827</t>
  </si>
  <si>
    <t>1500909</t>
  </si>
  <si>
    <t>Augusto Corrêa</t>
  </si>
  <si>
    <t>0.671</t>
  </si>
  <si>
    <t>1500859</t>
  </si>
  <si>
    <t>Anapu</t>
  </si>
  <si>
    <t>0.748</t>
  </si>
  <si>
    <t>1500701</t>
  </si>
  <si>
    <t>Anajás</t>
  </si>
  <si>
    <t>1500602</t>
  </si>
  <si>
    <t>Altamira</t>
  </si>
  <si>
    <t>0.408</t>
  </si>
  <si>
    <t>0.337</t>
  </si>
  <si>
    <t>1500503</t>
  </si>
  <si>
    <t>Almeirim</t>
  </si>
  <si>
    <t>1500404</t>
  </si>
  <si>
    <t>Alenquer</t>
  </si>
  <si>
    <t>1500305</t>
  </si>
  <si>
    <t>Afuá</t>
  </si>
  <si>
    <t>1500206</t>
  </si>
  <si>
    <t>Acará</t>
  </si>
  <si>
    <t>1500131</t>
  </si>
  <si>
    <t>Abel Figueiredo</t>
  </si>
  <si>
    <t>1500107</t>
  </si>
  <si>
    <t>Abaetetuba</t>
  </si>
  <si>
    <t>0.479</t>
  </si>
  <si>
    <t>1503804</t>
  </si>
  <si>
    <t>Jacundá</t>
  </si>
  <si>
    <t>1503754</t>
  </si>
  <si>
    <t>Jacareacanga</t>
  </si>
  <si>
    <t>1503705</t>
  </si>
  <si>
    <t>Itupiranga</t>
  </si>
  <si>
    <t>1503606</t>
  </si>
  <si>
    <t>Itaituba</t>
  </si>
  <si>
    <t>1503507</t>
  </si>
  <si>
    <t>Irituia</t>
  </si>
  <si>
    <t>0.486</t>
  </si>
  <si>
    <t>1503457</t>
  </si>
  <si>
    <t>Ipixuna do Pará</t>
  </si>
  <si>
    <t>1503408</t>
  </si>
  <si>
    <t>Inhangapi</t>
  </si>
  <si>
    <t>1503309</t>
  </si>
  <si>
    <t>Igarapé-Miri</t>
  </si>
  <si>
    <t>0.66</t>
  </si>
  <si>
    <t>0.646</t>
  </si>
  <si>
    <t>1503200</t>
  </si>
  <si>
    <t>Igarapé-Açu</t>
  </si>
  <si>
    <t>0.877</t>
  </si>
  <si>
    <t>1503101</t>
  </si>
  <si>
    <t>Gurupá</t>
  </si>
  <si>
    <t>0.681</t>
  </si>
  <si>
    <t>1503093</t>
  </si>
  <si>
    <t>Goianésia do Pará</t>
  </si>
  <si>
    <t>0.400</t>
  </si>
  <si>
    <t>1503077</t>
  </si>
  <si>
    <t>Garrafão do Norte</t>
  </si>
  <si>
    <t>1503044</t>
  </si>
  <si>
    <t>Floresta do Araguaia</t>
  </si>
  <si>
    <t>1503002</t>
  </si>
  <si>
    <t>Faro</t>
  </si>
  <si>
    <t>0.854</t>
  </si>
  <si>
    <t>1502954</t>
  </si>
  <si>
    <t>1502939</t>
  </si>
  <si>
    <t>Dom Eliseu</t>
  </si>
  <si>
    <t>1506500</t>
  </si>
  <si>
    <t>0.385</t>
  </si>
  <si>
    <t>1506351</t>
  </si>
  <si>
    <t>Santa Bárbara do Pará</t>
  </si>
  <si>
    <t>1504422</t>
  </si>
  <si>
    <t>Marituba</t>
  </si>
  <si>
    <t>1502400</t>
  </si>
  <si>
    <t>Castanhal</t>
  </si>
  <si>
    <t>0.351</t>
  </si>
  <si>
    <t>0.236</t>
  </si>
  <si>
    <t>0.397</t>
  </si>
  <si>
    <t>1501501</t>
  </si>
  <si>
    <t>Benevides</t>
  </si>
  <si>
    <t>1501402</t>
  </si>
  <si>
    <t>Belém</t>
  </si>
  <si>
    <t>0.316</t>
  </si>
  <si>
    <t>1500800</t>
  </si>
  <si>
    <t>Ananindeua</t>
  </si>
  <si>
    <t>0.471</t>
  </si>
  <si>
    <t>1505106</t>
  </si>
  <si>
    <t>Óbidos</t>
  </si>
  <si>
    <t>1500347</t>
  </si>
  <si>
    <t>Água Azul do Norte</t>
  </si>
  <si>
    <t>0.289</t>
  </si>
  <si>
    <t>0.811</t>
  </si>
  <si>
    <t>1508407</t>
  </si>
  <si>
    <t>Xinguara</t>
  </si>
  <si>
    <t>1508357</t>
  </si>
  <si>
    <t>Vitória do Xingu</t>
  </si>
  <si>
    <t>0.960</t>
  </si>
  <si>
    <t>1508308</t>
  </si>
  <si>
    <t>Viseu</t>
  </si>
  <si>
    <t>0.964</t>
  </si>
  <si>
    <t>1508209</t>
  </si>
  <si>
    <t>Vigia</t>
  </si>
  <si>
    <t>0.311</t>
  </si>
  <si>
    <t>1508159</t>
  </si>
  <si>
    <t>Uruará</t>
  </si>
  <si>
    <t>1508126</t>
  </si>
  <si>
    <t>Ulianópolis</t>
  </si>
  <si>
    <t>0.327</t>
  </si>
  <si>
    <t>1508100</t>
  </si>
  <si>
    <t>Tucuruí</t>
  </si>
  <si>
    <t>1508084</t>
  </si>
  <si>
    <t>Tucumã</t>
  </si>
  <si>
    <t>1508050</t>
  </si>
  <si>
    <t>Trairão</t>
  </si>
  <si>
    <t>0.785</t>
  </si>
  <si>
    <t>1508035</t>
  </si>
  <si>
    <t>Tracuateua</t>
  </si>
  <si>
    <t>1508001</t>
  </si>
  <si>
    <t>Tomé-Açu</t>
  </si>
  <si>
    <t>1507979</t>
  </si>
  <si>
    <t>Terra Santa</t>
  </si>
  <si>
    <t>1507961</t>
  </si>
  <si>
    <t>Terra Alta</t>
  </si>
  <si>
    <t>1507953</t>
  </si>
  <si>
    <t>Tailândia</t>
  </si>
  <si>
    <t>1507706</t>
  </si>
  <si>
    <t>São Sebastião da Boa Vista</t>
  </si>
  <si>
    <t>1507607</t>
  </si>
  <si>
    <t>São Miguel do Guamá</t>
  </si>
  <si>
    <t>1507508</t>
  </si>
  <si>
    <t>São João do Araguaia</t>
  </si>
  <si>
    <t>0.378</t>
  </si>
  <si>
    <t>1507474</t>
  </si>
  <si>
    <t>São João de Pirabas</t>
  </si>
  <si>
    <t>1507466</t>
  </si>
  <si>
    <t>São João da Ponta</t>
  </si>
  <si>
    <t>0.660</t>
  </si>
  <si>
    <t>1507458</t>
  </si>
  <si>
    <t>São Geraldo do Araguaia</t>
  </si>
  <si>
    <t>1507300</t>
  </si>
  <si>
    <t>São Félix do Xingu</t>
  </si>
  <si>
    <t>1507409</t>
  </si>
  <si>
    <t>São Francisco do Pará</t>
  </si>
  <si>
    <t>0.287</t>
  </si>
  <si>
    <t>1507201</t>
  </si>
  <si>
    <t>São Domingos do Capim</t>
  </si>
  <si>
    <t>1507151</t>
  </si>
  <si>
    <t>São Domingos do Araguaia</t>
  </si>
  <si>
    <t>1507102</t>
  </si>
  <si>
    <t>São Caetano de Odivelas</t>
  </si>
  <si>
    <t>1507904</t>
  </si>
  <si>
    <t>Soure</t>
  </si>
  <si>
    <t>0.328</t>
  </si>
  <si>
    <t>1507805</t>
  </si>
  <si>
    <t>Senador José Porfírio</t>
  </si>
  <si>
    <t>1507755</t>
  </si>
  <si>
    <t>Sapucaia</t>
  </si>
  <si>
    <t>0.249</t>
  </si>
  <si>
    <t>0.345</t>
  </si>
  <si>
    <t>1507003</t>
  </si>
  <si>
    <t>Santo Antônio do Tauá</t>
  </si>
  <si>
    <t>1506906</t>
  </si>
  <si>
    <t>Santarém Novo</t>
  </si>
  <si>
    <t>0.500</t>
  </si>
  <si>
    <t>1506807</t>
  </si>
  <si>
    <t>Santarém</t>
  </si>
  <si>
    <t>1506708</t>
  </si>
  <si>
    <t>Santana do Araguaia</t>
  </si>
  <si>
    <t>1506609</t>
  </si>
  <si>
    <t>Santa Maria do Pará</t>
  </si>
  <si>
    <t>1506583</t>
  </si>
  <si>
    <t>Santa Maria das Barreiras</t>
  </si>
  <si>
    <t>0.720</t>
  </si>
  <si>
    <t>1506559</t>
  </si>
  <si>
    <t>Santa Luzia do Pará</t>
  </si>
  <si>
    <t>1506401</t>
  </si>
  <si>
    <t>Santa Cruz do Arari</t>
  </si>
  <si>
    <t>1506302</t>
  </si>
  <si>
    <t>Salvaterra</t>
  </si>
  <si>
    <t>0.51</t>
  </si>
  <si>
    <t>1506203</t>
  </si>
  <si>
    <t>Salinópolis</t>
  </si>
  <si>
    <t>1506195</t>
  </si>
  <si>
    <t>Rurópolis</t>
  </si>
  <si>
    <t>1506187</t>
  </si>
  <si>
    <t>Rondon do Pará</t>
  </si>
  <si>
    <t>0.293</t>
  </si>
  <si>
    <t>1506161</t>
  </si>
  <si>
    <t>Rio Maria</t>
  </si>
  <si>
    <t>1506138</t>
  </si>
  <si>
    <t>Redenção</t>
  </si>
  <si>
    <t>0.392</t>
  </si>
  <si>
    <t>1506112</t>
  </si>
  <si>
    <t>Quatipuru</t>
  </si>
  <si>
    <t>1506104</t>
  </si>
  <si>
    <t>Primavera</t>
  </si>
  <si>
    <t>0.7</t>
  </si>
  <si>
    <t>1506005</t>
  </si>
  <si>
    <t>Prainha</t>
  </si>
  <si>
    <t>0.992</t>
  </si>
  <si>
    <t>0.829</t>
  </si>
  <si>
    <t>1505908</t>
  </si>
  <si>
    <t>Porto de Moz</t>
  </si>
  <si>
    <t>1505809</t>
  </si>
  <si>
    <t>Portel</t>
  </si>
  <si>
    <t>0.781</t>
  </si>
  <si>
    <t>1505700</t>
  </si>
  <si>
    <t>Ponta de Pedras</t>
  </si>
  <si>
    <t>1505650</t>
  </si>
  <si>
    <t>Placas</t>
  </si>
  <si>
    <t>1505635</t>
  </si>
  <si>
    <t>Piçarra</t>
  </si>
  <si>
    <t>0.54</t>
  </si>
  <si>
    <t>1505601</t>
  </si>
  <si>
    <t>Peixe-Boi</t>
  </si>
  <si>
    <t>1505551</t>
  </si>
  <si>
    <t>Pau D'Arco</t>
  </si>
  <si>
    <t>0.478</t>
  </si>
  <si>
    <t>1505536</t>
  </si>
  <si>
    <t>Parauapebas</t>
  </si>
  <si>
    <t>0.406</t>
  </si>
  <si>
    <t>0.413</t>
  </si>
  <si>
    <t>1505502</t>
  </si>
  <si>
    <t>Paragominas</t>
  </si>
  <si>
    <t>0.43</t>
  </si>
  <si>
    <t>1505494</t>
  </si>
  <si>
    <t>Palestina do Pará</t>
  </si>
  <si>
    <t>1505486</t>
  </si>
  <si>
    <t>Pacajá</t>
  </si>
  <si>
    <t>1505403</t>
  </si>
  <si>
    <t>Ourém</t>
  </si>
  <si>
    <t>1505437</t>
  </si>
  <si>
    <t>Ourilândia do Norte</t>
  </si>
  <si>
    <t>1505304</t>
  </si>
  <si>
    <t>Oriximiná</t>
  </si>
  <si>
    <t>1505205</t>
  </si>
  <si>
    <t>Oeiras do Pará</t>
  </si>
  <si>
    <t>1505064</t>
  </si>
  <si>
    <t>Novo Repartimento</t>
  </si>
  <si>
    <t>0.435</t>
  </si>
  <si>
    <t>1505031</t>
  </si>
  <si>
    <t>Novo Progresso</t>
  </si>
  <si>
    <t>1505007</t>
  </si>
  <si>
    <t>Nova Timboteua</t>
  </si>
  <si>
    <t>1504976</t>
  </si>
  <si>
    <t>Nova Ipixuna</t>
  </si>
  <si>
    <t>1504950</t>
  </si>
  <si>
    <t>Nova Esperança do Piriá</t>
  </si>
  <si>
    <t>1504059</t>
  </si>
  <si>
    <t>Mãe do Rio</t>
  </si>
  <si>
    <t>1504901</t>
  </si>
  <si>
    <t>Muaná</t>
  </si>
  <si>
    <t>1504802</t>
  </si>
  <si>
    <t>Monte Alegre</t>
  </si>
  <si>
    <t>1504703</t>
  </si>
  <si>
    <t>Moju</t>
  </si>
  <si>
    <t>1504604</t>
  </si>
  <si>
    <t>Mocajuba</t>
  </si>
  <si>
    <t>1504505</t>
  </si>
  <si>
    <t>Melgaço</t>
  </si>
  <si>
    <t>1504455</t>
  </si>
  <si>
    <t>Medicilândia</t>
  </si>
  <si>
    <t>1504406</t>
  </si>
  <si>
    <t>Marapanim</t>
  </si>
  <si>
    <t>1504307</t>
  </si>
  <si>
    <t>Maracanã</t>
  </si>
  <si>
    <t>1504208</t>
  </si>
  <si>
    <t>Marabá</t>
  </si>
  <si>
    <t>1504109</t>
  </si>
  <si>
    <t>Magalhães Barata</t>
  </si>
  <si>
    <t>0.53</t>
  </si>
  <si>
    <t>1504000</t>
  </si>
  <si>
    <t>Limoeiro do Ajuru</t>
  </si>
  <si>
    <t>1503903</t>
  </si>
  <si>
    <t>Juruti</t>
  </si>
  <si>
    <t>Amapá</t>
  </si>
  <si>
    <t>1600105</t>
  </si>
  <si>
    <t>1600204</t>
  </si>
  <si>
    <t>Calçoene</t>
  </si>
  <si>
    <t>1600212</t>
  </si>
  <si>
    <t>Cutias</t>
  </si>
  <si>
    <t>1600238</t>
  </si>
  <si>
    <t>Ferreira Gomes</t>
  </si>
  <si>
    <t>0.359</t>
  </si>
  <si>
    <t>1600253</t>
  </si>
  <si>
    <t>Itaubal</t>
  </si>
  <si>
    <t>1600279</t>
  </si>
  <si>
    <t>Laranjal do Jari</t>
  </si>
  <si>
    <t>1600303</t>
  </si>
  <si>
    <t>Macapá</t>
  </si>
  <si>
    <t>1600402</t>
  </si>
  <si>
    <t>Mazagão</t>
  </si>
  <si>
    <t>0.764</t>
  </si>
  <si>
    <t>1600501</t>
  </si>
  <si>
    <t>Oiapoque</t>
  </si>
  <si>
    <t>1600154</t>
  </si>
  <si>
    <t>Pedra Branca do Amapari</t>
  </si>
  <si>
    <t>0.870</t>
  </si>
  <si>
    <t>1600535</t>
  </si>
  <si>
    <t>Porto Grande</t>
  </si>
  <si>
    <t>1600550</t>
  </si>
  <si>
    <t>Pracuúba</t>
  </si>
  <si>
    <t>1600600</t>
  </si>
  <si>
    <t>Santana</t>
  </si>
  <si>
    <t>0.4</t>
  </si>
  <si>
    <t>1600055</t>
  </si>
  <si>
    <t>Serra do Navio</t>
  </si>
  <si>
    <t>1600709</t>
  </si>
  <si>
    <t>Tartarugalzinho</t>
  </si>
  <si>
    <t>1600808</t>
  </si>
  <si>
    <t>Vitória do Jari</t>
  </si>
  <si>
    <t>0.416</t>
  </si>
  <si>
    <t>Tocantins</t>
  </si>
  <si>
    <t>1703826</t>
  </si>
  <si>
    <t>Cachoeirinha</t>
  </si>
  <si>
    <t>1722107</t>
  </si>
  <si>
    <t>Xambioá</t>
  </si>
  <si>
    <t>0.279</t>
  </si>
  <si>
    <t>1722081</t>
  </si>
  <si>
    <t>Wanderlândia</t>
  </si>
  <si>
    <t>1721307</t>
  </si>
  <si>
    <t>Tupiratins</t>
  </si>
  <si>
    <t>0.344</t>
  </si>
  <si>
    <t>1721257</t>
  </si>
  <si>
    <t>Tupirama</t>
  </si>
  <si>
    <t>0.076</t>
  </si>
  <si>
    <t>1721109</t>
  </si>
  <si>
    <t>Tocantínia</t>
  </si>
  <si>
    <t>1721208</t>
  </si>
  <si>
    <t>Tocantinópolis</t>
  </si>
  <si>
    <t>1720978</t>
  </si>
  <si>
    <t>Talismã</t>
  </si>
  <si>
    <t>0.109</t>
  </si>
  <si>
    <t>0.367</t>
  </si>
  <si>
    <t>0.116</t>
  </si>
  <si>
    <t>1720937</t>
  </si>
  <si>
    <t>Taipas do Tocantins</t>
  </si>
  <si>
    <t>1720903</t>
  </si>
  <si>
    <t>Taguatinga</t>
  </si>
  <si>
    <t>0.52</t>
  </si>
  <si>
    <t>0.246</t>
  </si>
  <si>
    <t>1720804</t>
  </si>
  <si>
    <t>Sítio Novo do Tocantins</t>
  </si>
  <si>
    <t>1720499</t>
  </si>
  <si>
    <t>São Valério</t>
  </si>
  <si>
    <t>0.286</t>
  </si>
  <si>
    <t>1720309</t>
  </si>
  <si>
    <t>São Sebastião do Tocantins</t>
  </si>
  <si>
    <t>1720259</t>
  </si>
  <si>
    <t>São Salvador do Tocantins</t>
  </si>
  <si>
    <t>0.145</t>
  </si>
  <si>
    <t>1720200</t>
  </si>
  <si>
    <t>São Miguel do Tocantins</t>
  </si>
  <si>
    <t>1720150</t>
  </si>
  <si>
    <t>São Félix do Tocantins</t>
  </si>
  <si>
    <t>0.41</t>
  </si>
  <si>
    <t>0.130</t>
  </si>
  <si>
    <t>1720101</t>
  </si>
  <si>
    <t>São Bento do Tocantins</t>
  </si>
  <si>
    <t>1720853</t>
  </si>
  <si>
    <t>Sucupira</t>
  </si>
  <si>
    <t>0.32</t>
  </si>
  <si>
    <t>0.170</t>
  </si>
  <si>
    <t>1720655</t>
  </si>
  <si>
    <t>Silvanópolis</t>
  </si>
  <si>
    <t>1720002</t>
  </si>
  <si>
    <t>Santa Terezinha do Tocantins</t>
  </si>
  <si>
    <t>0.228</t>
  </si>
  <si>
    <t>1719004</t>
  </si>
  <si>
    <t>Santa Tereza do Tocantins</t>
  </si>
  <si>
    <t>0.199</t>
  </si>
  <si>
    <t>1718907</t>
  </si>
  <si>
    <t>Santa Rosa do Tocantins</t>
  </si>
  <si>
    <t>1718899</t>
  </si>
  <si>
    <t>Santa Rita do Tocantins</t>
  </si>
  <si>
    <t>0.444</t>
  </si>
  <si>
    <t>1718881</t>
  </si>
  <si>
    <t>Santa Maria do Tocantins</t>
  </si>
  <si>
    <t>0.089</t>
  </si>
  <si>
    <t>1718865</t>
  </si>
  <si>
    <t>Santa Fé do Araguaia</t>
  </si>
  <si>
    <t>1718840</t>
  </si>
  <si>
    <t>Sandolândia</t>
  </si>
  <si>
    <t>0.34</t>
  </si>
  <si>
    <t>0.085</t>
  </si>
  <si>
    <t>1718808</t>
  </si>
  <si>
    <t>Sampaio</t>
  </si>
  <si>
    <t>1718709</t>
  </si>
  <si>
    <t>Rio dos Bois</t>
  </si>
  <si>
    <t>1718659</t>
  </si>
  <si>
    <t>Rio da Conceição</t>
  </si>
  <si>
    <t>0.750</t>
  </si>
  <si>
    <t>1718758</t>
  </si>
  <si>
    <t>Rio Sono</t>
  </si>
  <si>
    <t>0.063</t>
  </si>
  <si>
    <t>1718550</t>
  </si>
  <si>
    <t>Riachinho</t>
  </si>
  <si>
    <t>1718501</t>
  </si>
  <si>
    <t>Recursolândia</t>
  </si>
  <si>
    <t>0.154</t>
  </si>
  <si>
    <t>1718451</t>
  </si>
  <si>
    <t>Pugmil</t>
  </si>
  <si>
    <t>1718402</t>
  </si>
  <si>
    <t>Presidente Kennedy</t>
  </si>
  <si>
    <t>1718303</t>
  </si>
  <si>
    <t>Praia Norte</t>
  </si>
  <si>
    <t>1718204</t>
  </si>
  <si>
    <t>Porto Nacional</t>
  </si>
  <si>
    <t>0.096</t>
  </si>
  <si>
    <t>1718006</t>
  </si>
  <si>
    <t>Porto Alegre do Tocantins</t>
  </si>
  <si>
    <t>0.070</t>
  </si>
  <si>
    <t>0.369</t>
  </si>
  <si>
    <t>1717909</t>
  </si>
  <si>
    <t>Ponte Alta do Tocantins</t>
  </si>
  <si>
    <t>0.36</t>
  </si>
  <si>
    <t>0.071</t>
  </si>
  <si>
    <t>0.278</t>
  </si>
  <si>
    <t>1717800</t>
  </si>
  <si>
    <t>Ponte Alta do Bom Jesus</t>
  </si>
  <si>
    <t>1717503</t>
  </si>
  <si>
    <t>Pium</t>
  </si>
  <si>
    <t>1717206</t>
  </si>
  <si>
    <t>Piraquê</t>
  </si>
  <si>
    <t>0.146</t>
  </si>
  <si>
    <t>0.59</t>
  </si>
  <si>
    <t>0.301</t>
  </si>
  <si>
    <t>1717008</t>
  </si>
  <si>
    <t>Pindorama do Tocantins</t>
  </si>
  <si>
    <t>0.58</t>
  </si>
  <si>
    <t>1716653</t>
  </si>
  <si>
    <t>Pequizeiro</t>
  </si>
  <si>
    <t>0.44</t>
  </si>
  <si>
    <t>1716604</t>
  </si>
  <si>
    <t>Peixe</t>
  </si>
  <si>
    <t>1716505</t>
  </si>
  <si>
    <t>Pedro Afonso</t>
  </si>
  <si>
    <t>0.185</t>
  </si>
  <si>
    <t>1716307</t>
  </si>
  <si>
    <t>1716109</t>
  </si>
  <si>
    <t>Paraíso do Tocantins</t>
  </si>
  <si>
    <t>0.21</t>
  </si>
  <si>
    <t>0.061</t>
  </si>
  <si>
    <t>0.262</t>
  </si>
  <si>
    <t>0.165</t>
  </si>
  <si>
    <t>1716208</t>
  </si>
  <si>
    <t>Paranã</t>
  </si>
  <si>
    <t>1715754</t>
  </si>
  <si>
    <t>Palmeirópolis</t>
  </si>
  <si>
    <t>0.202</t>
  </si>
  <si>
    <t>1713809</t>
  </si>
  <si>
    <t>Palmeiras do Tocantins</t>
  </si>
  <si>
    <t>1715705</t>
  </si>
  <si>
    <t>Palmeirante</t>
  </si>
  <si>
    <t>1721000</t>
  </si>
  <si>
    <t>Palmas</t>
  </si>
  <si>
    <t>0.244</t>
  </si>
  <si>
    <t>1715507</t>
  </si>
  <si>
    <t>Oliveira de Fátima</t>
  </si>
  <si>
    <t>0.068</t>
  </si>
  <si>
    <t>1715259</t>
  </si>
  <si>
    <t>Novo Jardim</t>
  </si>
  <si>
    <t>1715150</t>
  </si>
  <si>
    <t>Novo Alegre</t>
  </si>
  <si>
    <t>0.189</t>
  </si>
  <si>
    <t>1715101</t>
  </si>
  <si>
    <t>Novo Acordo</t>
  </si>
  <si>
    <t>0.210</t>
  </si>
  <si>
    <t>1715002</t>
  </si>
  <si>
    <t>Nova Rosalândia</t>
  </si>
  <si>
    <t>0.195</t>
  </si>
  <si>
    <t>0.310</t>
  </si>
  <si>
    <t>1714880</t>
  </si>
  <si>
    <t>Nova Olinda</t>
  </si>
  <si>
    <t>0.172</t>
  </si>
  <si>
    <t>0.340</t>
  </si>
  <si>
    <t>1714302</t>
  </si>
  <si>
    <t>Nazaré</t>
  </si>
  <si>
    <t>1714203</t>
  </si>
  <si>
    <t>Natividade</t>
  </si>
  <si>
    <t>0.208</t>
  </si>
  <si>
    <t>1713957</t>
  </si>
  <si>
    <t>Muricilândia</t>
  </si>
  <si>
    <t>1713601</t>
  </si>
  <si>
    <t>Monte do Carmo</t>
  </si>
  <si>
    <t>1713700</t>
  </si>
  <si>
    <t>Monte Santo do Tocantins</t>
  </si>
  <si>
    <t>1713304</t>
  </si>
  <si>
    <t>Miranorte</t>
  </si>
  <si>
    <t>1713205</t>
  </si>
  <si>
    <t>Miracema do Tocantins</t>
  </si>
  <si>
    <t>0.295</t>
  </si>
  <si>
    <t>0.151</t>
  </si>
  <si>
    <t>0.46</t>
  </si>
  <si>
    <t>1712801</t>
  </si>
  <si>
    <t>Maurilândia do Tocantins</t>
  </si>
  <si>
    <t>1712702</t>
  </si>
  <si>
    <t>Mateiros</t>
  </si>
  <si>
    <t>0.135</t>
  </si>
  <si>
    <t>1712504</t>
  </si>
  <si>
    <t>Marianópolis do Tocantins</t>
  </si>
  <si>
    <t>1712454</t>
  </si>
  <si>
    <t>Luzinópolis</t>
  </si>
  <si>
    <t>1712405</t>
  </si>
  <si>
    <t>Lizarda</t>
  </si>
  <si>
    <t>1712157</t>
  </si>
  <si>
    <t>Lavandeira</t>
  </si>
  <si>
    <t>0.073</t>
  </si>
  <si>
    <t>1712009</t>
  </si>
  <si>
    <t>Lajeado</t>
  </si>
  <si>
    <t>0.270</t>
  </si>
  <si>
    <t>1711951</t>
  </si>
  <si>
    <t>Lagoa do Tocantins</t>
  </si>
  <si>
    <t>0.873</t>
  </si>
  <si>
    <t>1711902</t>
  </si>
  <si>
    <t>Lagoa da Confusão</t>
  </si>
  <si>
    <t>1711803</t>
  </si>
  <si>
    <t>Juarina</t>
  </si>
  <si>
    <t>1711506</t>
  </si>
  <si>
    <t>Jaú do Tocantins</t>
  </si>
  <si>
    <t>1711100</t>
  </si>
  <si>
    <t>Itaporã do Tocantins</t>
  </si>
  <si>
    <t>1710904</t>
  </si>
  <si>
    <t>Itapiratins</t>
  </si>
  <si>
    <t>1710706</t>
  </si>
  <si>
    <t>Itaguatins</t>
  </si>
  <si>
    <t>1710508</t>
  </si>
  <si>
    <t>Itacajá</t>
  </si>
  <si>
    <t>1709807</t>
  </si>
  <si>
    <t>Ipueiras</t>
  </si>
  <si>
    <t>0.167</t>
  </si>
  <si>
    <t>1709500</t>
  </si>
  <si>
    <t>Gurupi</t>
  </si>
  <si>
    <t>0.093</t>
  </si>
  <si>
    <t>0.275</t>
  </si>
  <si>
    <t>0.196</t>
  </si>
  <si>
    <t>1709302</t>
  </si>
  <si>
    <t>Guaraí</t>
  </si>
  <si>
    <t>0.253</t>
  </si>
  <si>
    <t>0.126</t>
  </si>
  <si>
    <t>0.318</t>
  </si>
  <si>
    <t>0.259</t>
  </si>
  <si>
    <t>1709005</t>
  </si>
  <si>
    <t>Goiatins</t>
  </si>
  <si>
    <t>0.834</t>
  </si>
  <si>
    <t>1708304</t>
  </si>
  <si>
    <t>Goianorte</t>
  </si>
  <si>
    <t>0.283</t>
  </si>
  <si>
    <t>1707553</t>
  </si>
  <si>
    <t>Fátima</t>
  </si>
  <si>
    <t>0.31</t>
  </si>
  <si>
    <t>0.112</t>
  </si>
  <si>
    <t>0.260</t>
  </si>
  <si>
    <t>1708254</t>
  </si>
  <si>
    <t>Fortaleza do Tabocão</t>
  </si>
  <si>
    <t>0.012</t>
  </si>
  <si>
    <t>0.225</t>
  </si>
  <si>
    <t>1708205</t>
  </si>
  <si>
    <t>Formoso do Araguaia</t>
  </si>
  <si>
    <t>0.211</t>
  </si>
  <si>
    <t>1707702</t>
  </si>
  <si>
    <t>Filadélfia</t>
  </si>
  <si>
    <t>1707652</t>
  </si>
  <si>
    <t>Figueirópolis</t>
  </si>
  <si>
    <t>0.123</t>
  </si>
  <si>
    <t>1707405</t>
  </si>
  <si>
    <t>Esperantina</t>
  </si>
  <si>
    <t>1707306</t>
  </si>
  <si>
    <t>Dueré</t>
  </si>
  <si>
    <t>0.269</t>
  </si>
  <si>
    <t>1707207</t>
  </si>
  <si>
    <t>Dois Irmãos do Tocantins</t>
  </si>
  <si>
    <t>1707108</t>
  </si>
  <si>
    <t>Divinópolis do Tocantins</t>
  </si>
  <si>
    <t>0.141</t>
  </si>
  <si>
    <t>1707009</t>
  </si>
  <si>
    <t>Dianópolis</t>
  </si>
  <si>
    <t>0.186</t>
  </si>
  <si>
    <t>1706506</t>
  </si>
  <si>
    <t>Darcinópolis</t>
  </si>
  <si>
    <t>1706258</t>
  </si>
  <si>
    <t>Crixás do Tocantins</t>
  </si>
  <si>
    <t>1706100</t>
  </si>
  <si>
    <t>Cristalândia</t>
  </si>
  <si>
    <t>0.161</t>
  </si>
  <si>
    <t>1706001</t>
  </si>
  <si>
    <t>Couto Magalhães</t>
  </si>
  <si>
    <t>1705607</t>
  </si>
  <si>
    <t>Conceição do Tocantins</t>
  </si>
  <si>
    <t>0.226</t>
  </si>
  <si>
    <t>1705557</t>
  </si>
  <si>
    <t>Combinado</t>
  </si>
  <si>
    <t>1716703</t>
  </si>
  <si>
    <t>Colméia</t>
  </si>
  <si>
    <t>0.080</t>
  </si>
  <si>
    <t>1705508</t>
  </si>
  <si>
    <t>Colinas do Tocantins</t>
  </si>
  <si>
    <t>0.107</t>
  </si>
  <si>
    <t>0.363</t>
  </si>
  <si>
    <t>0.290</t>
  </si>
  <si>
    <t>1704600</t>
  </si>
  <si>
    <t>Chapada de Areia</t>
  </si>
  <si>
    <t>0.079</t>
  </si>
  <si>
    <t>1705102</t>
  </si>
  <si>
    <t>Chapada da Natividade</t>
  </si>
  <si>
    <t>0.174</t>
  </si>
  <si>
    <t>0.313</t>
  </si>
  <si>
    <t>1704105</t>
  </si>
  <si>
    <t>Centenário</t>
  </si>
  <si>
    <t>1703909</t>
  </si>
  <si>
    <t>Caseara</t>
  </si>
  <si>
    <t>1703891</t>
  </si>
  <si>
    <t>Carrasco Bonito</t>
  </si>
  <si>
    <t>1703883</t>
  </si>
  <si>
    <t>Carmolândia</t>
  </si>
  <si>
    <t>0.334</t>
  </si>
  <si>
    <t>1703867</t>
  </si>
  <si>
    <t>Cariri do Tocantins</t>
  </si>
  <si>
    <t>0.143</t>
  </si>
  <si>
    <t>1703842</t>
  </si>
  <si>
    <t>Campos Lindos</t>
  </si>
  <si>
    <t>1703800</t>
  </si>
  <si>
    <t>Buriti do Tocantins</t>
  </si>
  <si>
    <t>1703701</t>
  </si>
  <si>
    <t>Brejinho de Nazaré</t>
  </si>
  <si>
    <t>1703602</t>
  </si>
  <si>
    <t>Brasilândia do Tocantins</t>
  </si>
  <si>
    <t>1703305</t>
  </si>
  <si>
    <t>1703206</t>
  </si>
  <si>
    <t>Bernardo Sayão</t>
  </si>
  <si>
    <t>0.173</t>
  </si>
  <si>
    <t>1703107</t>
  </si>
  <si>
    <t>Barrolândia</t>
  </si>
  <si>
    <t>0.121</t>
  </si>
  <si>
    <t>1703073</t>
  </si>
  <si>
    <t>Barra do Ouro</t>
  </si>
  <si>
    <t>1703057</t>
  </si>
  <si>
    <t>Bandeirantes do Tocantins</t>
  </si>
  <si>
    <t>1703008</t>
  </si>
  <si>
    <t>Babaçulândia</t>
  </si>
  <si>
    <t>0.222</t>
  </si>
  <si>
    <t>1702901</t>
  </si>
  <si>
    <t>Axixá do Tocantins</t>
  </si>
  <si>
    <t>1702703</t>
  </si>
  <si>
    <t>Aurora do Tocantins</t>
  </si>
  <si>
    <t>0.237</t>
  </si>
  <si>
    <t>1702554</t>
  </si>
  <si>
    <t>Augustinópolis</t>
  </si>
  <si>
    <t>1702406</t>
  </si>
  <si>
    <t>Arraias</t>
  </si>
  <si>
    <t>0.198</t>
  </si>
  <si>
    <t>1702307</t>
  </si>
  <si>
    <t>Arapoema</t>
  </si>
  <si>
    <t>1702109</t>
  </si>
  <si>
    <t>Araguaína</t>
  </si>
  <si>
    <t>0.243</t>
  </si>
  <si>
    <t>1702000</t>
  </si>
  <si>
    <t>Araguaçu</t>
  </si>
  <si>
    <t>1702208</t>
  </si>
  <si>
    <t>Araguatins</t>
  </si>
  <si>
    <t>0.349</t>
  </si>
  <si>
    <t>1702158</t>
  </si>
  <si>
    <t>Araguanã</t>
  </si>
  <si>
    <t>1701903</t>
  </si>
  <si>
    <t>Araguacema</t>
  </si>
  <si>
    <t>0.205</t>
  </si>
  <si>
    <t>1701309</t>
  </si>
  <si>
    <t>Aragominas</t>
  </si>
  <si>
    <t>1701101</t>
  </si>
  <si>
    <t>Aparecida do Rio Negro</t>
  </si>
  <si>
    <t>0.35</t>
  </si>
  <si>
    <t>0.136</t>
  </si>
  <si>
    <t>1701051</t>
  </si>
  <si>
    <t>Angico</t>
  </si>
  <si>
    <t>1701002</t>
  </si>
  <si>
    <t>Ananás</t>
  </si>
  <si>
    <t>1700707</t>
  </si>
  <si>
    <t>Alvorada</t>
  </si>
  <si>
    <t>0.048</t>
  </si>
  <si>
    <t>1700400</t>
  </si>
  <si>
    <t>Almas</t>
  </si>
  <si>
    <t>1700350</t>
  </si>
  <si>
    <t>Aliança do Tocantins</t>
  </si>
  <si>
    <t>1700301</t>
  </si>
  <si>
    <t>Aguiarnópolis</t>
  </si>
  <si>
    <t>1700251</t>
  </si>
  <si>
    <t>Abreulândia</t>
  </si>
  <si>
    <t>0.224</t>
  </si>
  <si>
    <t>Maranhão</t>
  </si>
  <si>
    <t>2110039</t>
  </si>
  <si>
    <t>Santa Luzia do Paruá</t>
  </si>
  <si>
    <t>2110005</t>
  </si>
  <si>
    <t>Santa Luzia</t>
  </si>
  <si>
    <t>2109908</t>
  </si>
  <si>
    <t>Santa Inês</t>
  </si>
  <si>
    <t>2109809</t>
  </si>
  <si>
    <t>Santa Helena</t>
  </si>
  <si>
    <t>2109759</t>
  </si>
  <si>
    <t>Santa Filomena do Maranhão</t>
  </si>
  <si>
    <t>2109700</t>
  </si>
  <si>
    <t>Sambaíba</t>
  </si>
  <si>
    <t>2109601</t>
  </si>
  <si>
    <t>Rosário</t>
  </si>
  <si>
    <t>2109551</t>
  </si>
  <si>
    <t>Ribamar Fiquene</t>
  </si>
  <si>
    <t>2109502</t>
  </si>
  <si>
    <t>Riachão</t>
  </si>
  <si>
    <t>2109403</t>
  </si>
  <si>
    <t>Primeira Cruz</t>
  </si>
  <si>
    <t>2109304</t>
  </si>
  <si>
    <t>Presidente Vargas</t>
  </si>
  <si>
    <t>2109270</t>
  </si>
  <si>
    <t>Presidente Sarney</t>
  </si>
  <si>
    <t>2109239</t>
  </si>
  <si>
    <t>2109205</t>
  </si>
  <si>
    <t>Presidente Juscelino</t>
  </si>
  <si>
    <t>2109106</t>
  </si>
  <si>
    <t>Presidente Dutra</t>
  </si>
  <si>
    <t>2108900</t>
  </si>
  <si>
    <t>Poção de Pedras</t>
  </si>
  <si>
    <t>2109056</t>
  </si>
  <si>
    <t>Porto Rico do Maranhão</t>
  </si>
  <si>
    <t>2109007</t>
  </si>
  <si>
    <t>Porto Franco</t>
  </si>
  <si>
    <t>2108801</t>
  </si>
  <si>
    <t>Pirapemas</t>
  </si>
  <si>
    <t>2108702</t>
  </si>
  <si>
    <t>Pio Xii</t>
  </si>
  <si>
    <t>2108603</t>
  </si>
  <si>
    <t>Pinheiro</t>
  </si>
  <si>
    <t>2108504</t>
  </si>
  <si>
    <t>Pindaré-Mirim</t>
  </si>
  <si>
    <t>2108454</t>
  </si>
  <si>
    <t>Peritoró</t>
  </si>
  <si>
    <t>2108405</t>
  </si>
  <si>
    <t>Peri Mirim</t>
  </si>
  <si>
    <t>2108306</t>
  </si>
  <si>
    <t>Penalva</t>
  </si>
  <si>
    <t>2108256</t>
  </si>
  <si>
    <t>Pedro do Rosário</t>
  </si>
  <si>
    <t>2108207</t>
  </si>
  <si>
    <t>Pedreiras</t>
  </si>
  <si>
    <t>0.219</t>
  </si>
  <si>
    <t>2108108</t>
  </si>
  <si>
    <t>Paulo Ramos</t>
  </si>
  <si>
    <t>2108058</t>
  </si>
  <si>
    <t>Paulino Neves</t>
  </si>
  <si>
    <t>0.72</t>
  </si>
  <si>
    <t>2108009</t>
  </si>
  <si>
    <t>Pastos Bons</t>
  </si>
  <si>
    <t>2107902</t>
  </si>
  <si>
    <t>Passagem Franca</t>
  </si>
  <si>
    <t>2107803</t>
  </si>
  <si>
    <t>Parnarama</t>
  </si>
  <si>
    <t>2107704</t>
  </si>
  <si>
    <t>Paraibano</t>
  </si>
  <si>
    <t>2107605</t>
  </si>
  <si>
    <t>Palmeirândia</t>
  </si>
  <si>
    <t>2107456</t>
  </si>
  <si>
    <t>Olinda Nova do Maranhão</t>
  </si>
  <si>
    <t>2107407</t>
  </si>
  <si>
    <t>Olho D'Água das Cunhãs</t>
  </si>
  <si>
    <t>2107357</t>
  </si>
  <si>
    <t>Nova Olinda do Maranhão</t>
  </si>
  <si>
    <t>2107308</t>
  </si>
  <si>
    <t>Nova Iorque</t>
  </si>
  <si>
    <t>2107258</t>
  </si>
  <si>
    <t>Nova Colinas</t>
  </si>
  <si>
    <t>2107209</t>
  </si>
  <si>
    <t>Nina Rodrigues</t>
  </si>
  <si>
    <t>2107100</t>
  </si>
  <si>
    <t>Morros</t>
  </si>
  <si>
    <t>2106904</t>
  </si>
  <si>
    <t>Monção</t>
  </si>
  <si>
    <t>0.67</t>
  </si>
  <si>
    <t>2107001</t>
  </si>
  <si>
    <t>Montes Altos</t>
  </si>
  <si>
    <t>2106805</t>
  </si>
  <si>
    <t>Mirinzal</t>
  </si>
  <si>
    <t>2106755</t>
  </si>
  <si>
    <t>Miranda do Norte</t>
  </si>
  <si>
    <t>2106706</t>
  </si>
  <si>
    <t>Mirador</t>
  </si>
  <si>
    <t>2106672</t>
  </si>
  <si>
    <t>Milagres do Maranhão</t>
  </si>
  <si>
    <t>2106631</t>
  </si>
  <si>
    <t>Matões do Norte</t>
  </si>
  <si>
    <t>0.395</t>
  </si>
  <si>
    <t>0.090</t>
  </si>
  <si>
    <t>2106607</t>
  </si>
  <si>
    <t>Matões</t>
  </si>
  <si>
    <t>2106508</t>
  </si>
  <si>
    <t>Matinha</t>
  </si>
  <si>
    <t>2106409</t>
  </si>
  <si>
    <t>Mata Roma</t>
  </si>
  <si>
    <t>2106375</t>
  </si>
  <si>
    <t>Maranhãozinho</t>
  </si>
  <si>
    <t>2106359</t>
  </si>
  <si>
    <t>Marajá do Sena</t>
  </si>
  <si>
    <t>2106326</t>
  </si>
  <si>
    <t>Maracaçumé</t>
  </si>
  <si>
    <t>2106300</t>
  </si>
  <si>
    <t>Magalhães de Almeida</t>
  </si>
  <si>
    <t>2106201</t>
  </si>
  <si>
    <t>Luís Domingues</t>
  </si>
  <si>
    <t>2106102</t>
  </si>
  <si>
    <t>Loreto</t>
  </si>
  <si>
    <t>2106003</t>
  </si>
  <si>
    <t>Lima Campos</t>
  </si>
  <si>
    <t>2105989</t>
  </si>
  <si>
    <t>Lajeado Novo</t>
  </si>
  <si>
    <t>2105922</t>
  </si>
  <si>
    <t>Lagoa do Mato</t>
  </si>
  <si>
    <t>0.343</t>
  </si>
  <si>
    <t>2105963</t>
  </si>
  <si>
    <t>Lagoa Grande do Maranhão</t>
  </si>
  <si>
    <t>2105948</t>
  </si>
  <si>
    <t>Lago dos Rodrigues</t>
  </si>
  <si>
    <t>2105807</t>
  </si>
  <si>
    <t>Lago do Junco</t>
  </si>
  <si>
    <t>2105708</t>
  </si>
  <si>
    <t>Lago da Pedra</t>
  </si>
  <si>
    <t>2105906</t>
  </si>
  <si>
    <t>Lago Verde</t>
  </si>
  <si>
    <t>2105658</t>
  </si>
  <si>
    <t>Junco do Maranhão</t>
  </si>
  <si>
    <t>0.925</t>
  </si>
  <si>
    <t>2105500</t>
  </si>
  <si>
    <t>João Lisboa</t>
  </si>
  <si>
    <t>2105609</t>
  </si>
  <si>
    <t>Joselândia</t>
  </si>
  <si>
    <t>2105476</t>
  </si>
  <si>
    <t>Jenipapo dos Vieiras</t>
  </si>
  <si>
    <t>2105450</t>
  </si>
  <si>
    <t>Jatobá</t>
  </si>
  <si>
    <t>2105427</t>
  </si>
  <si>
    <t>Itinga do Maranhão</t>
  </si>
  <si>
    <t>2105401</t>
  </si>
  <si>
    <t>Itapecuru Mirim</t>
  </si>
  <si>
    <t>2105351</t>
  </si>
  <si>
    <t>Itaipava do Grajaú</t>
  </si>
  <si>
    <t>2105302</t>
  </si>
  <si>
    <t>Imperatriz</t>
  </si>
  <si>
    <t>0.252</t>
  </si>
  <si>
    <t>0.118</t>
  </si>
  <si>
    <t>2105153</t>
  </si>
  <si>
    <t>Igarapé do Meio</t>
  </si>
  <si>
    <t>0.847</t>
  </si>
  <si>
    <t>2105203</t>
  </si>
  <si>
    <t>Igarapé Grande</t>
  </si>
  <si>
    <t>2105104</t>
  </si>
  <si>
    <t>Icatu</t>
  </si>
  <si>
    <t>2105005</t>
  </si>
  <si>
    <t>Humberto de Campos</t>
  </si>
  <si>
    <t>2104909</t>
  </si>
  <si>
    <t>Guimarães</t>
  </si>
  <si>
    <t>2104701</t>
  </si>
  <si>
    <t>Graça Aranha</t>
  </si>
  <si>
    <t>2104800</t>
  </si>
  <si>
    <t>Grajaú</t>
  </si>
  <si>
    <t>2104677</t>
  </si>
  <si>
    <t>Governador Nunes Freire</t>
  </si>
  <si>
    <t>2104651</t>
  </si>
  <si>
    <t>Governador Newton Bello</t>
  </si>
  <si>
    <t>2104628</t>
  </si>
  <si>
    <t>Governador Luiz Rocha</t>
  </si>
  <si>
    <t>2104602</t>
  </si>
  <si>
    <t>Governador Eugênio Barros</t>
  </si>
  <si>
    <t>2104552</t>
  </si>
  <si>
    <t>Governador Edison Lobão</t>
  </si>
  <si>
    <t>0.250</t>
  </si>
  <si>
    <t>2104503</t>
  </si>
  <si>
    <t>Governador Archer</t>
  </si>
  <si>
    <t>2104404</t>
  </si>
  <si>
    <t>Gonçalves Dias</t>
  </si>
  <si>
    <t>2104305</t>
  </si>
  <si>
    <t>Godofredo Viana</t>
  </si>
  <si>
    <t>2104206</t>
  </si>
  <si>
    <t>Fortuna</t>
  </si>
  <si>
    <t>2104107</t>
  </si>
  <si>
    <t>Fortaleza dos Nogueiras</t>
  </si>
  <si>
    <t>2104099</t>
  </si>
  <si>
    <t>Formosa da Serra Negra</t>
  </si>
  <si>
    <t>2104081</t>
  </si>
  <si>
    <t>Fernando Falcão</t>
  </si>
  <si>
    <t>2104073</t>
  </si>
  <si>
    <t>Feira Nova do Maranhão</t>
  </si>
  <si>
    <t>2104057</t>
  </si>
  <si>
    <t>Estreito</t>
  </si>
  <si>
    <t>2104008</t>
  </si>
  <si>
    <t>Esperantinópolis</t>
  </si>
  <si>
    <t>2103901</t>
  </si>
  <si>
    <t>Duque Bacelar</t>
  </si>
  <si>
    <t>2103802</t>
  </si>
  <si>
    <t>Dom Pedro</t>
  </si>
  <si>
    <t>2103752</t>
  </si>
  <si>
    <t>Davinópolis</t>
  </si>
  <si>
    <t>2102606</t>
  </si>
  <si>
    <t>Cândido Mendes</t>
  </si>
  <si>
    <t>0.972</t>
  </si>
  <si>
    <t>2103703</t>
  </si>
  <si>
    <t>Cururupu</t>
  </si>
  <si>
    <t>2103604</t>
  </si>
  <si>
    <t>Coroatá</t>
  </si>
  <si>
    <t>0.730</t>
  </si>
  <si>
    <t>2103554</t>
  </si>
  <si>
    <t>Conceição do Lago-Açu</t>
  </si>
  <si>
    <t>2103505</t>
  </si>
  <si>
    <t>Colinas</t>
  </si>
  <si>
    <t>2103406</t>
  </si>
  <si>
    <t>Coelho Neto</t>
  </si>
  <si>
    <t>2103307</t>
  </si>
  <si>
    <t>Codó</t>
  </si>
  <si>
    <t>2103257</t>
  </si>
  <si>
    <t>Cidelândia</t>
  </si>
  <si>
    <t>2103208</t>
  </si>
  <si>
    <t>Chapadinha</t>
  </si>
  <si>
    <t>2103158</t>
  </si>
  <si>
    <t>Centro do Guilherme</t>
  </si>
  <si>
    <t>2103174</t>
  </si>
  <si>
    <t>Centro Novo do Maranhão</t>
  </si>
  <si>
    <t>2103125</t>
  </si>
  <si>
    <t>Central do Maranhão</t>
  </si>
  <si>
    <t>2111300</t>
  </si>
  <si>
    <t>São Luís</t>
  </si>
  <si>
    <t>0.410</t>
  </si>
  <si>
    <t>2111201</t>
  </si>
  <si>
    <t>São José de Ribamar</t>
  </si>
  <si>
    <t>2109452</t>
  </si>
  <si>
    <t>Raposa</t>
  </si>
  <si>
    <t>2107506</t>
  </si>
  <si>
    <t>Paço do Lumiar</t>
  </si>
  <si>
    <t>2100204</t>
  </si>
  <si>
    <t>Alcântara</t>
  </si>
  <si>
    <t>2100154</t>
  </si>
  <si>
    <t>Água Doce do Maranhão</t>
  </si>
  <si>
    <t>2114007</t>
  </si>
  <si>
    <t>Zé Doca</t>
  </si>
  <si>
    <t>2112902</t>
  </si>
  <si>
    <t>Vitória do Mearim</t>
  </si>
  <si>
    <t>2113009</t>
  </si>
  <si>
    <t>Vitorino Freire</t>
  </si>
  <si>
    <t>2112852</t>
  </si>
  <si>
    <t>Vila Nova dos Martírios</t>
  </si>
  <si>
    <t>2112803</t>
  </si>
  <si>
    <t>Viana</t>
  </si>
  <si>
    <t>2112704</t>
  </si>
  <si>
    <t>Vargem Grande</t>
  </si>
  <si>
    <t>2112605</t>
  </si>
  <si>
    <t>Urbano Santos</t>
  </si>
  <si>
    <t>2112506</t>
  </si>
  <si>
    <t>Tutóia</t>
  </si>
  <si>
    <t>2112456</t>
  </si>
  <si>
    <t>Turilândia</t>
  </si>
  <si>
    <t>0.842</t>
  </si>
  <si>
    <t>2112407</t>
  </si>
  <si>
    <t>Turiaçu</t>
  </si>
  <si>
    <t>0.948</t>
  </si>
  <si>
    <t>2112308</t>
  </si>
  <si>
    <t>Tuntum</t>
  </si>
  <si>
    <t>2112274</t>
  </si>
  <si>
    <t>Tufilândia</t>
  </si>
  <si>
    <t>2112233</t>
  </si>
  <si>
    <t>Trizidela do Vale</t>
  </si>
  <si>
    <t>2112209</t>
  </si>
  <si>
    <t>Timon</t>
  </si>
  <si>
    <t>2112100</t>
  </si>
  <si>
    <t>Timbiras</t>
  </si>
  <si>
    <t>2112001</t>
  </si>
  <si>
    <t>Tasso Fragoso</t>
  </si>
  <si>
    <t>2111805</t>
  </si>
  <si>
    <t>Sítio Novo</t>
  </si>
  <si>
    <t>2111706</t>
  </si>
  <si>
    <t>São Vicente Ferrer</t>
  </si>
  <si>
    <t>2111672</t>
  </si>
  <si>
    <t>São Roberto</t>
  </si>
  <si>
    <t>2111631</t>
  </si>
  <si>
    <t>São Raimundo do Doca Bezerra</t>
  </si>
  <si>
    <t>2111607</t>
  </si>
  <si>
    <t>São Raimundo das Mangabeiras</t>
  </si>
  <si>
    <t>2111573</t>
  </si>
  <si>
    <t>São Pedro dos Crentes</t>
  </si>
  <si>
    <t>0.245</t>
  </si>
  <si>
    <t>2111532</t>
  </si>
  <si>
    <t>São Pedro da Água Branca</t>
  </si>
  <si>
    <t>2111508</t>
  </si>
  <si>
    <t>São Mateus do Maranhão</t>
  </si>
  <si>
    <t>2111409</t>
  </si>
  <si>
    <t>São Luís Gonzaga do Maranhão</t>
  </si>
  <si>
    <t>2111102</t>
  </si>
  <si>
    <t>São João dos Patos</t>
  </si>
  <si>
    <t>2111078</t>
  </si>
  <si>
    <t>São João do Soter</t>
  </si>
  <si>
    <t>2111052</t>
  </si>
  <si>
    <t>São João do Paraíso</t>
  </si>
  <si>
    <t>2111029</t>
  </si>
  <si>
    <t>São João do Carú</t>
  </si>
  <si>
    <t>2111003</t>
  </si>
  <si>
    <t>São João Batista</t>
  </si>
  <si>
    <t>2111250</t>
  </si>
  <si>
    <t>São José dos Basílios</t>
  </si>
  <si>
    <t>2110807</t>
  </si>
  <si>
    <t>São Félix de Balsas</t>
  </si>
  <si>
    <t>2110906</t>
  </si>
  <si>
    <t>São Francisco do Maranhão</t>
  </si>
  <si>
    <t>0.148</t>
  </si>
  <si>
    <t>2110856</t>
  </si>
  <si>
    <t>São Francisco do Brejão</t>
  </si>
  <si>
    <t>2110708</t>
  </si>
  <si>
    <t>São Domingos do Maranhão</t>
  </si>
  <si>
    <t>2110658</t>
  </si>
  <si>
    <t>São Domingos do Azeitão</t>
  </si>
  <si>
    <t>2110609</t>
  </si>
  <si>
    <t>São Bernardo</t>
  </si>
  <si>
    <t>2110500</t>
  </si>
  <si>
    <t>São Bento</t>
  </si>
  <si>
    <t>2110401</t>
  </si>
  <si>
    <t>São Benedito do Rio Preto</t>
  </si>
  <si>
    <t>2111953</t>
  </si>
  <si>
    <t>Sucupira do Riachão</t>
  </si>
  <si>
    <t>2111904</t>
  </si>
  <si>
    <t>Sucupira do Norte</t>
  </si>
  <si>
    <t>2111789</t>
  </si>
  <si>
    <t>Serrano do Maranhão</t>
  </si>
  <si>
    <t>2111763</t>
  </si>
  <si>
    <t>Senador La Rocque</t>
  </si>
  <si>
    <t>2111748</t>
  </si>
  <si>
    <t>Senador Alexandre Costa</t>
  </si>
  <si>
    <t>2111722</t>
  </si>
  <si>
    <t>Satubinha</t>
  </si>
  <si>
    <t>2100105</t>
  </si>
  <si>
    <t>Afonso Cunha</t>
  </si>
  <si>
    <t>2110302</t>
  </si>
  <si>
    <t>Santo Antônio dos Lopes</t>
  </si>
  <si>
    <t>0.182</t>
  </si>
  <si>
    <t>2110278</t>
  </si>
  <si>
    <t>Santo Amaro do Maranhão</t>
  </si>
  <si>
    <t>2110237</t>
  </si>
  <si>
    <t>Santana do Maranhão</t>
  </si>
  <si>
    <t>2110203</t>
  </si>
  <si>
    <t>Santa Rita</t>
  </si>
  <si>
    <t>2110104</t>
  </si>
  <si>
    <t>Santa Quitéria do Maranhão</t>
  </si>
  <si>
    <t>2103109</t>
  </si>
  <si>
    <t>Cedral</t>
  </si>
  <si>
    <t>2103000</t>
  </si>
  <si>
    <t>Caxias</t>
  </si>
  <si>
    <t>2102903</t>
  </si>
  <si>
    <t>Carutapera</t>
  </si>
  <si>
    <t>2102804</t>
  </si>
  <si>
    <t>Carolina</t>
  </si>
  <si>
    <t>0.221</t>
  </si>
  <si>
    <t>2102754</t>
  </si>
  <si>
    <t>Capinzal do Norte</t>
  </si>
  <si>
    <t>2102705</t>
  </si>
  <si>
    <t>Cantanhede</t>
  </si>
  <si>
    <t>2102556</t>
  </si>
  <si>
    <t>Campestre do Maranhão</t>
  </si>
  <si>
    <t>2102507</t>
  </si>
  <si>
    <t>Cajari</t>
  </si>
  <si>
    <t>2102408</t>
  </si>
  <si>
    <t>Cajapió</t>
  </si>
  <si>
    <t>2102374</t>
  </si>
  <si>
    <t>Cachoeira Grande</t>
  </si>
  <si>
    <t>2102358</t>
  </si>
  <si>
    <t>Buritirana</t>
  </si>
  <si>
    <t>2102325</t>
  </si>
  <si>
    <t>Buriticupu</t>
  </si>
  <si>
    <t>2102309</t>
  </si>
  <si>
    <t>Buriti Bravo</t>
  </si>
  <si>
    <t>2102200</t>
  </si>
  <si>
    <t>Buriti</t>
  </si>
  <si>
    <t>2102150</t>
  </si>
  <si>
    <t>Brejo de Areia</t>
  </si>
  <si>
    <t>2102101</t>
  </si>
  <si>
    <t>Brejo</t>
  </si>
  <si>
    <t>2102077</t>
  </si>
  <si>
    <t>Bom Lugar</t>
  </si>
  <si>
    <t>2102036</t>
  </si>
  <si>
    <t>Bom Jesus das Selvas</t>
  </si>
  <si>
    <t>2102002</t>
  </si>
  <si>
    <t>Bom Jardim</t>
  </si>
  <si>
    <t>2101970</t>
  </si>
  <si>
    <t>Boa Vista do Gurupi</t>
  </si>
  <si>
    <t>2101939</t>
  </si>
  <si>
    <t>Bernardo do Mearim</t>
  </si>
  <si>
    <t>2101905</t>
  </si>
  <si>
    <t>Bequimão</t>
  </si>
  <si>
    <t>2101806</t>
  </si>
  <si>
    <t>Benedito Leite</t>
  </si>
  <si>
    <t>2101731</t>
  </si>
  <si>
    <t>Belágua</t>
  </si>
  <si>
    <t>2101772</t>
  </si>
  <si>
    <t>Bela Vista do Maranhão</t>
  </si>
  <si>
    <t>2101509</t>
  </si>
  <si>
    <t>Barão de Grajaú</t>
  </si>
  <si>
    <t>0.209</t>
  </si>
  <si>
    <t>2101707</t>
  </si>
  <si>
    <t>Barreirinhas</t>
  </si>
  <si>
    <t>2101608</t>
  </si>
  <si>
    <t>Barra do Corda</t>
  </si>
  <si>
    <t>2101400</t>
  </si>
  <si>
    <t>Balsas</t>
  </si>
  <si>
    <t>0.234</t>
  </si>
  <si>
    <t>2101350</t>
  </si>
  <si>
    <t>Bacurituba</t>
  </si>
  <si>
    <t>2101301</t>
  </si>
  <si>
    <t>Bacuri</t>
  </si>
  <si>
    <t>2101251</t>
  </si>
  <si>
    <t>Bacabeira</t>
  </si>
  <si>
    <t>2101202</t>
  </si>
  <si>
    <t>Bacabal</t>
  </si>
  <si>
    <t>0.331</t>
  </si>
  <si>
    <t>2100055</t>
  </si>
  <si>
    <t>Açailândia</t>
  </si>
  <si>
    <t>2101103</t>
  </si>
  <si>
    <t>Axixá</t>
  </si>
  <si>
    <t>2101004</t>
  </si>
  <si>
    <t>Arari</t>
  </si>
  <si>
    <t>2100956</t>
  </si>
  <si>
    <t>Arame</t>
  </si>
  <si>
    <t>2100907</t>
  </si>
  <si>
    <t>Araioses</t>
  </si>
  <si>
    <t>2100873</t>
  </si>
  <si>
    <t>2100832</t>
  </si>
  <si>
    <t>Apicum-Açu</t>
  </si>
  <si>
    <t>0.931</t>
  </si>
  <si>
    <t>2100808</t>
  </si>
  <si>
    <t>Anapurus</t>
  </si>
  <si>
    <t>2100709</t>
  </si>
  <si>
    <t>Anajatuba</t>
  </si>
  <si>
    <t>2100600</t>
  </si>
  <si>
    <t>Amarante do Maranhão</t>
  </si>
  <si>
    <t>2100550</t>
  </si>
  <si>
    <t>Amapá do Maranhão</t>
  </si>
  <si>
    <t>0.987</t>
  </si>
  <si>
    <t>2100501</t>
  </si>
  <si>
    <t>Alto Parnaíba</t>
  </si>
  <si>
    <t>2100477</t>
  </si>
  <si>
    <t>Alto Alegre do Pindaré</t>
  </si>
  <si>
    <t>2100436</t>
  </si>
  <si>
    <t>Alto Alegre do Maranhão</t>
  </si>
  <si>
    <t>2100402</t>
  </si>
  <si>
    <t>Altamira do Maranhão</t>
  </si>
  <si>
    <t>2100303</t>
  </si>
  <si>
    <t>Aldeias Altas</t>
  </si>
  <si>
    <t>Piauí</t>
  </si>
  <si>
    <t>2200509</t>
  </si>
  <si>
    <t>Amarante</t>
  </si>
  <si>
    <t>2200459</t>
  </si>
  <si>
    <t>Alvorada do Gurguéia</t>
  </si>
  <si>
    <t>2200400</t>
  </si>
  <si>
    <t>Altos</t>
  </si>
  <si>
    <t>2200301</t>
  </si>
  <si>
    <t>Alto Longá</t>
  </si>
  <si>
    <t>2200277</t>
  </si>
  <si>
    <t>Alegrete do Piauí</t>
  </si>
  <si>
    <t>0.074</t>
  </si>
  <si>
    <t>2200251</t>
  </si>
  <si>
    <t>Alagoinha do Piauí</t>
  </si>
  <si>
    <t>0.139</t>
  </si>
  <si>
    <t>0.303</t>
  </si>
  <si>
    <t>2200103</t>
  </si>
  <si>
    <t>Agricolândia</t>
  </si>
  <si>
    <t>2200053</t>
  </si>
  <si>
    <t>Acauã</t>
  </si>
  <si>
    <t>2200202</t>
  </si>
  <si>
    <t>Água Branca</t>
  </si>
  <si>
    <t>0.192</t>
  </si>
  <si>
    <t>2211704</t>
  </si>
  <si>
    <t>Wall Ferraz</t>
  </si>
  <si>
    <t>0.055</t>
  </si>
  <si>
    <t>2211407</t>
  </si>
  <si>
    <t>Várzea Grande</t>
  </si>
  <si>
    <t>2211357</t>
  </si>
  <si>
    <t>Várzea Branca</t>
  </si>
  <si>
    <t>0.179</t>
  </si>
  <si>
    <t>2211605</t>
  </si>
  <si>
    <t>Vila Nova do Piauí</t>
  </si>
  <si>
    <t>0.175</t>
  </si>
  <si>
    <t>2211506</t>
  </si>
  <si>
    <t>Vera Mendes</t>
  </si>
  <si>
    <t>2211308</t>
  </si>
  <si>
    <t>Valença do Piauí</t>
  </si>
  <si>
    <t>2211209</t>
  </si>
  <si>
    <t>Uruçuí</t>
  </si>
  <si>
    <t>2211100</t>
  </si>
  <si>
    <t>União</t>
  </si>
  <si>
    <t>2211001</t>
  </si>
  <si>
    <t>Teresina</t>
  </si>
  <si>
    <t>0.227</t>
  </si>
  <si>
    <t>2210979</t>
  </si>
  <si>
    <t>Tanque do Piauí</t>
  </si>
  <si>
    <t>2210953</t>
  </si>
  <si>
    <t>Tamboril do Piauí</t>
  </si>
  <si>
    <t>0.203</t>
  </si>
  <si>
    <t>0.155</t>
  </si>
  <si>
    <t>2210607</t>
  </si>
  <si>
    <t>São Raimundo Nonato</t>
  </si>
  <si>
    <t>2210508</t>
  </si>
  <si>
    <t>São Pedro do Piauí</t>
  </si>
  <si>
    <t>2210409</t>
  </si>
  <si>
    <t>São Miguel do Tapuio</t>
  </si>
  <si>
    <t>2210391</t>
  </si>
  <si>
    <t>São Miguel do Fidalgo</t>
  </si>
  <si>
    <t>2210383</t>
  </si>
  <si>
    <t>São Miguel da Baixa Grande</t>
  </si>
  <si>
    <t>2210375</t>
  </si>
  <si>
    <t>São Luis do Piauí</t>
  </si>
  <si>
    <t>0.180</t>
  </si>
  <si>
    <t>2210359</t>
  </si>
  <si>
    <t>São Lourenço do Piauí</t>
  </si>
  <si>
    <t>2210300</t>
  </si>
  <si>
    <t>São Julião</t>
  </si>
  <si>
    <t>2210003</t>
  </si>
  <si>
    <t>São João do Piauí</t>
  </si>
  <si>
    <t>2209971</t>
  </si>
  <si>
    <t>São João do Arraial</t>
  </si>
  <si>
    <t>2209955</t>
  </si>
  <si>
    <t>São João da Varjota</t>
  </si>
  <si>
    <t>2209906</t>
  </si>
  <si>
    <t>São João da Serra</t>
  </si>
  <si>
    <t>2209872</t>
  </si>
  <si>
    <t>São João da Fronteira</t>
  </si>
  <si>
    <t>2209856</t>
  </si>
  <si>
    <t>São João da Canabrava</t>
  </si>
  <si>
    <t>2210201</t>
  </si>
  <si>
    <t>São José do Piauí</t>
  </si>
  <si>
    <t>0.084</t>
  </si>
  <si>
    <t>2210102</t>
  </si>
  <si>
    <t>São José do Peixe</t>
  </si>
  <si>
    <t>2210052</t>
  </si>
  <si>
    <t>São José do Divino</t>
  </si>
  <si>
    <t>2209807</t>
  </si>
  <si>
    <t>São Gonçalo do Piauí</t>
  </si>
  <si>
    <t>0.122</t>
  </si>
  <si>
    <t>0.47</t>
  </si>
  <si>
    <t>2209757</t>
  </si>
  <si>
    <t>São Gonçalo do Gurguéia</t>
  </si>
  <si>
    <t>0.137</t>
  </si>
  <si>
    <t>2209609</t>
  </si>
  <si>
    <t>São Félix do Piauí</t>
  </si>
  <si>
    <t>0.102</t>
  </si>
  <si>
    <t>2209708</t>
  </si>
  <si>
    <t>São Francisco do Piauí</t>
  </si>
  <si>
    <t>2209658</t>
  </si>
  <si>
    <t>São Francisco de Assis do Piauí</t>
  </si>
  <si>
    <t>0.223</t>
  </si>
  <si>
    <t>2209559</t>
  </si>
  <si>
    <t>São Braz do Piauí</t>
  </si>
  <si>
    <t>2210938</t>
  </si>
  <si>
    <t>Sussuapara</t>
  </si>
  <si>
    <t>0.058</t>
  </si>
  <si>
    <t>2210904</t>
  </si>
  <si>
    <t>Socorro do Piauí</t>
  </si>
  <si>
    <t>2210706</t>
  </si>
  <si>
    <t>Simões</t>
  </si>
  <si>
    <t>2210805</t>
  </si>
  <si>
    <t>Simplício Mendes</t>
  </si>
  <si>
    <t>0.233</t>
  </si>
  <si>
    <t>2210656</t>
  </si>
  <si>
    <t>Sigefredo Pacheco</t>
  </si>
  <si>
    <t>2210631</t>
  </si>
  <si>
    <t>Sebastião Leal</t>
  </si>
  <si>
    <t>2210623</t>
  </si>
  <si>
    <t>Sebastião Barros</t>
  </si>
  <si>
    <t>0.086</t>
  </si>
  <si>
    <t>2209500</t>
  </si>
  <si>
    <t>Santo Inácio do Piauí</t>
  </si>
  <si>
    <t>2209450</t>
  </si>
  <si>
    <t>Santo Antônio dos Milagres</t>
  </si>
  <si>
    <t>2209401</t>
  </si>
  <si>
    <t>Santo Antônio de Lisboa</t>
  </si>
  <si>
    <t>0.152</t>
  </si>
  <si>
    <t>2209351</t>
  </si>
  <si>
    <t>Santana do Piauí</t>
  </si>
  <si>
    <t>2209377</t>
  </si>
  <si>
    <t>Santa Rosa do Piauí</t>
  </si>
  <si>
    <t>2209302</t>
  </si>
  <si>
    <t>Santa Luz</t>
  </si>
  <si>
    <t>2209203</t>
  </si>
  <si>
    <t>Santa Filomena</t>
  </si>
  <si>
    <t>2209153</t>
  </si>
  <si>
    <t>Santa Cruz dos Milagres</t>
  </si>
  <si>
    <t>2209104</t>
  </si>
  <si>
    <t>Santa Cruz do Piauí</t>
  </si>
  <si>
    <t>0.183</t>
  </si>
  <si>
    <t>2209005</t>
  </si>
  <si>
    <t>Rio Grande do Piauí</t>
  </si>
  <si>
    <t>2208908</t>
  </si>
  <si>
    <t>Ribeiro Gonçalves</t>
  </si>
  <si>
    <t>0.280</t>
  </si>
  <si>
    <t>2208874</t>
  </si>
  <si>
    <t>Ribeira do Piauí</t>
  </si>
  <si>
    <t>0.206</t>
  </si>
  <si>
    <t>2208858</t>
  </si>
  <si>
    <t>Riacho Frio</t>
  </si>
  <si>
    <t>2208809</t>
  </si>
  <si>
    <t>Regeneração</t>
  </si>
  <si>
    <t>2208700</t>
  </si>
  <si>
    <t>Redenção do Gurguéia</t>
  </si>
  <si>
    <t>2208650</t>
  </si>
  <si>
    <t>Queimada Nova</t>
  </si>
  <si>
    <t>2208601</t>
  </si>
  <si>
    <t>Prata do Piauí</t>
  </si>
  <si>
    <t>0.360</t>
  </si>
  <si>
    <t>2208551</t>
  </si>
  <si>
    <t>Porto Alegre do Piauí</t>
  </si>
  <si>
    <t>2208502</t>
  </si>
  <si>
    <t>Porto</t>
  </si>
  <si>
    <t>0.55</t>
  </si>
  <si>
    <t>2208403</t>
  </si>
  <si>
    <t>Piripiri</t>
  </si>
  <si>
    <t>2208304</t>
  </si>
  <si>
    <t>Piracuruca</t>
  </si>
  <si>
    <t>2208205</t>
  </si>
  <si>
    <t>Pio Ix</t>
  </si>
  <si>
    <t>2208106</t>
  </si>
  <si>
    <t>Pimenteiras</t>
  </si>
  <si>
    <t>2208007</t>
  </si>
  <si>
    <t>Picos</t>
  </si>
  <si>
    <t>0.120</t>
  </si>
  <si>
    <t>2207934</t>
  </si>
  <si>
    <t>Pedro Laurentino</t>
  </si>
  <si>
    <t>0.216</t>
  </si>
  <si>
    <t>2207900</t>
  </si>
  <si>
    <t>Pedro Ii</t>
  </si>
  <si>
    <t>2207850</t>
  </si>
  <si>
    <t>Pavussu</t>
  </si>
  <si>
    <t>2207801</t>
  </si>
  <si>
    <t>Paulistana</t>
  </si>
  <si>
    <t>2207793</t>
  </si>
  <si>
    <t>Pau D'Arco do Piauí</t>
  </si>
  <si>
    <t>2207777</t>
  </si>
  <si>
    <t>Patos do Piauí</t>
  </si>
  <si>
    <t>0.256</t>
  </si>
  <si>
    <t>2207751</t>
  </si>
  <si>
    <t>Passagem Franca do Piauí</t>
  </si>
  <si>
    <t>2207702</t>
  </si>
  <si>
    <t>Parnaíba</t>
  </si>
  <si>
    <t>0.257</t>
  </si>
  <si>
    <t>2207603</t>
  </si>
  <si>
    <t>Parnaguá</t>
  </si>
  <si>
    <t>2207553</t>
  </si>
  <si>
    <t>Paquetá</t>
  </si>
  <si>
    <t>2207504</t>
  </si>
  <si>
    <t>Palmeirais</t>
  </si>
  <si>
    <t>2207405</t>
  </si>
  <si>
    <t>Palmeira do Piauí</t>
  </si>
  <si>
    <t>2207355</t>
  </si>
  <si>
    <t>Pajeú do Piauí</t>
  </si>
  <si>
    <t>2207306</t>
  </si>
  <si>
    <t>Paes Landim</t>
  </si>
  <si>
    <t>0.105</t>
  </si>
  <si>
    <t>0.043</t>
  </si>
  <si>
    <t>2207207</t>
  </si>
  <si>
    <t>Padre Marcos</t>
  </si>
  <si>
    <t>2207108</t>
  </si>
  <si>
    <t>Olho D'Água do Piauí</t>
  </si>
  <si>
    <t>2207009</t>
  </si>
  <si>
    <t>Oeiras</t>
  </si>
  <si>
    <t>2206951</t>
  </si>
  <si>
    <t>Novo Santo Antônio</t>
  </si>
  <si>
    <t>0.033</t>
  </si>
  <si>
    <t>2206902</t>
  </si>
  <si>
    <t>Novo Oriente do Piauí</t>
  </si>
  <si>
    <t>2207959</t>
  </si>
  <si>
    <t>Nova Santa Rita</t>
  </si>
  <si>
    <t>2206803</t>
  </si>
  <si>
    <t>Nossa Senhora dos Remédios</t>
  </si>
  <si>
    <t>2206753</t>
  </si>
  <si>
    <t>Nossa Senhora de Nazaré</t>
  </si>
  <si>
    <t>2206720</t>
  </si>
  <si>
    <t>Nazária</t>
  </si>
  <si>
    <t>2206704</t>
  </si>
  <si>
    <t>Nazaré do Piauí</t>
  </si>
  <si>
    <t>2206696</t>
  </si>
  <si>
    <t>Murici dos Portelas</t>
  </si>
  <si>
    <t>2206670</t>
  </si>
  <si>
    <t>Morro do Chapéu do Piauí</t>
  </si>
  <si>
    <t>2206654</t>
  </si>
  <si>
    <t>Morro Cabeça no Tempo</t>
  </si>
  <si>
    <t>2206605</t>
  </si>
  <si>
    <t>Monte Alegre do Piauí</t>
  </si>
  <si>
    <t>2206506</t>
  </si>
  <si>
    <t>Monsenhor Hipólito</t>
  </si>
  <si>
    <t>0.168</t>
  </si>
  <si>
    <t>2206407</t>
  </si>
  <si>
    <t>Monsenhor Gil</t>
  </si>
  <si>
    <t>2206357</t>
  </si>
  <si>
    <t>Milton Brandão</t>
  </si>
  <si>
    <t>2206308</t>
  </si>
  <si>
    <t>Miguel Leão</t>
  </si>
  <si>
    <t>2206209</t>
  </si>
  <si>
    <t>Miguel Alves</t>
  </si>
  <si>
    <t>2206100</t>
  </si>
  <si>
    <t>Matias Olímpio</t>
  </si>
  <si>
    <t>2206050</t>
  </si>
  <si>
    <t>Massapê do Piauí</t>
  </si>
  <si>
    <t>2206001</t>
  </si>
  <si>
    <t>Marcos Parente</t>
  </si>
  <si>
    <t>2205953</t>
  </si>
  <si>
    <t>Marcolândia</t>
  </si>
  <si>
    <t>2205904</t>
  </si>
  <si>
    <t>Manoel Emídio</t>
  </si>
  <si>
    <t>2205854</t>
  </si>
  <si>
    <t>Madeiro</t>
  </si>
  <si>
    <t>2205706</t>
  </si>
  <si>
    <t>Luís Correia</t>
  </si>
  <si>
    <t>2205805</t>
  </si>
  <si>
    <t>Luzilândia</t>
  </si>
  <si>
    <t>2205607</t>
  </si>
  <si>
    <t>Landri Sales</t>
  </si>
  <si>
    <t>2205540</t>
  </si>
  <si>
    <t>Lagoinha do Piauí</t>
  </si>
  <si>
    <t>0.184</t>
  </si>
  <si>
    <t>2205599</t>
  </si>
  <si>
    <t>Lagoa do Sítio</t>
  </si>
  <si>
    <t>2205581</t>
  </si>
  <si>
    <t>Lagoa do Piauí</t>
  </si>
  <si>
    <t>2205565</t>
  </si>
  <si>
    <t>Lagoa do Barro do Piauí</t>
  </si>
  <si>
    <t>2205573</t>
  </si>
  <si>
    <t>Lagoa de São Francisco</t>
  </si>
  <si>
    <t>2205557</t>
  </si>
  <si>
    <t>Lagoa Alegre</t>
  </si>
  <si>
    <t>2205524</t>
  </si>
  <si>
    <t>Júlio Borges</t>
  </si>
  <si>
    <t>2205532</t>
  </si>
  <si>
    <t>Jurema</t>
  </si>
  <si>
    <t>2205516</t>
  </si>
  <si>
    <t>Juazeiro do Piauí</t>
  </si>
  <si>
    <t>2205359</t>
  </si>
  <si>
    <t>João Costa</t>
  </si>
  <si>
    <t>2205508</t>
  </si>
  <si>
    <t>José de Freitas</t>
  </si>
  <si>
    <t>2205458</t>
  </si>
  <si>
    <t>Joca Marques</t>
  </si>
  <si>
    <t>0.177</t>
  </si>
  <si>
    <t>2205409</t>
  </si>
  <si>
    <t>Joaquim Pires</t>
  </si>
  <si>
    <t>2205300</t>
  </si>
  <si>
    <t>Jerumenha</t>
  </si>
  <si>
    <t>2205276</t>
  </si>
  <si>
    <t>Jatobá do Piauí</t>
  </si>
  <si>
    <t>2205250</t>
  </si>
  <si>
    <t>Jardim do Mulato</t>
  </si>
  <si>
    <t>2205201</t>
  </si>
  <si>
    <t>Jaicós</t>
  </si>
  <si>
    <t>2205151</t>
  </si>
  <si>
    <t>Jacobina do Piauí</t>
  </si>
  <si>
    <t>2205102</t>
  </si>
  <si>
    <t>Itaueira</t>
  </si>
  <si>
    <t>2205003</t>
  </si>
  <si>
    <t>Itainópolis</t>
  </si>
  <si>
    <t>2204907</t>
  </si>
  <si>
    <t>Isaías Coelho</t>
  </si>
  <si>
    <t>2204808</t>
  </si>
  <si>
    <t>Ipiranga do Piauí</t>
  </si>
  <si>
    <t>2204709</t>
  </si>
  <si>
    <t>Inhuma</t>
  </si>
  <si>
    <t>0.142</t>
  </si>
  <si>
    <t>2204659</t>
  </si>
  <si>
    <t>Ilha Grande</t>
  </si>
  <si>
    <t>2204600</t>
  </si>
  <si>
    <t>Hugo Napoleão</t>
  </si>
  <si>
    <t>2204550</t>
  </si>
  <si>
    <t>Guaribas</t>
  </si>
  <si>
    <t>2204501</t>
  </si>
  <si>
    <t>Guadalupe</t>
  </si>
  <si>
    <t>2204402</t>
  </si>
  <si>
    <t>Gilbués</t>
  </si>
  <si>
    <t>2204352</t>
  </si>
  <si>
    <t>Geminiano</t>
  </si>
  <si>
    <t>2204303</t>
  </si>
  <si>
    <t>Fronteiras</t>
  </si>
  <si>
    <t>2204204</t>
  </si>
  <si>
    <t>Francisco Santos</t>
  </si>
  <si>
    <t>0.215</t>
  </si>
  <si>
    <t>2204154</t>
  </si>
  <si>
    <t>Francisco Macedo</t>
  </si>
  <si>
    <t>2204105</t>
  </si>
  <si>
    <t>Francisco Ayres</t>
  </si>
  <si>
    <t>2204006</t>
  </si>
  <si>
    <t>Francinópolis</t>
  </si>
  <si>
    <t>2203909</t>
  </si>
  <si>
    <t>Floriano</t>
  </si>
  <si>
    <t>0.147</t>
  </si>
  <si>
    <t>2203859</t>
  </si>
  <si>
    <t>Floresta do Piauí</t>
  </si>
  <si>
    <t>0.187</t>
  </si>
  <si>
    <t>2203800</t>
  </si>
  <si>
    <t>Flores do Piauí</t>
  </si>
  <si>
    <t>0.115</t>
  </si>
  <si>
    <t>2203750</t>
  </si>
  <si>
    <t>Fartura do Piauí</t>
  </si>
  <si>
    <t>2203701</t>
  </si>
  <si>
    <t>2203602</t>
  </si>
  <si>
    <t>Eliseu Martins</t>
  </si>
  <si>
    <t>2203503</t>
  </si>
  <si>
    <t>Elesbão Veloso</t>
  </si>
  <si>
    <t>0.190</t>
  </si>
  <si>
    <t>2203420</t>
  </si>
  <si>
    <t>Domingos Mourão</t>
  </si>
  <si>
    <t>0.110</t>
  </si>
  <si>
    <t>0.238</t>
  </si>
  <si>
    <t>2203453</t>
  </si>
  <si>
    <t>Dom Inocêncio</t>
  </si>
  <si>
    <t>2203404</t>
  </si>
  <si>
    <t>Dom Expedito Lopes</t>
  </si>
  <si>
    <t>0.207</t>
  </si>
  <si>
    <t>2203354</t>
  </si>
  <si>
    <t>Dirceu Arcoverde</t>
  </si>
  <si>
    <t>2203305</t>
  </si>
  <si>
    <t>Demerval Lobão</t>
  </si>
  <si>
    <t>2203255</t>
  </si>
  <si>
    <t>Curralinhos</t>
  </si>
  <si>
    <t>2203271</t>
  </si>
  <si>
    <t>Curral Novo do Piauí</t>
  </si>
  <si>
    <t>0.231</t>
  </si>
  <si>
    <t>2203230</t>
  </si>
  <si>
    <t>Currais</t>
  </si>
  <si>
    <t>2203206</t>
  </si>
  <si>
    <t>Curimatá</t>
  </si>
  <si>
    <t>2203107</t>
  </si>
  <si>
    <t>Cristino Castro</t>
  </si>
  <si>
    <t>2203008</t>
  </si>
  <si>
    <t>Cristalândia do Piauí</t>
  </si>
  <si>
    <t>2202901</t>
  </si>
  <si>
    <t>Corrente</t>
  </si>
  <si>
    <t>2202851</t>
  </si>
  <si>
    <t>Coronel José Dias</t>
  </si>
  <si>
    <t>2202802</t>
  </si>
  <si>
    <t>Conceição do Canindé</t>
  </si>
  <si>
    <t>2202778</t>
  </si>
  <si>
    <t>Colônia do Piauí</t>
  </si>
  <si>
    <t>2202752</t>
  </si>
  <si>
    <t>Colônia do Gurguéia</t>
  </si>
  <si>
    <t>2202737</t>
  </si>
  <si>
    <t>Coivaras</t>
  </si>
  <si>
    <t>2202729</t>
  </si>
  <si>
    <t>Cocal dos Alves</t>
  </si>
  <si>
    <t>2202711</t>
  </si>
  <si>
    <t>Cocal de Telha</t>
  </si>
  <si>
    <t>2202703</t>
  </si>
  <si>
    <t>Cocal</t>
  </si>
  <si>
    <t>2202653</t>
  </si>
  <si>
    <t>Caxingó</t>
  </si>
  <si>
    <t>0.156</t>
  </si>
  <si>
    <t>2202604</t>
  </si>
  <si>
    <t>Castelo do Piauí</t>
  </si>
  <si>
    <t>2202554</t>
  </si>
  <si>
    <t>Caridade do Piauí</t>
  </si>
  <si>
    <t>2202539</t>
  </si>
  <si>
    <t>Caraúbas do Piauí</t>
  </si>
  <si>
    <t>2202505</t>
  </si>
  <si>
    <t>Caracol</t>
  </si>
  <si>
    <t>2202406</t>
  </si>
  <si>
    <t>Capitão de Campos</t>
  </si>
  <si>
    <t>2202455</t>
  </si>
  <si>
    <t>Capitão Gervásio Oliveira</t>
  </si>
  <si>
    <t>2202307</t>
  </si>
  <si>
    <t>Canto do Buriti</t>
  </si>
  <si>
    <t>2202251</t>
  </si>
  <si>
    <t>Canavieira</t>
  </si>
  <si>
    <t>2202208</t>
  </si>
  <si>
    <t>Campo Maior</t>
  </si>
  <si>
    <t>2202174</t>
  </si>
  <si>
    <t>Campo Largo do Piauí</t>
  </si>
  <si>
    <t>2202133</t>
  </si>
  <si>
    <t>Campo Grande do Piauí</t>
  </si>
  <si>
    <t>2202117</t>
  </si>
  <si>
    <t>Campo Alegre do Fidalgo</t>
  </si>
  <si>
    <t>2202109</t>
  </si>
  <si>
    <t>Campinas do Piauí</t>
  </si>
  <si>
    <t>2202091</t>
  </si>
  <si>
    <t>Caldeirão Grande do Piauí</t>
  </si>
  <si>
    <t>2202083</t>
  </si>
  <si>
    <t>Cajueiro da Praia</t>
  </si>
  <si>
    <t>2202075</t>
  </si>
  <si>
    <t>Cajazeiras do Piauí</t>
  </si>
  <si>
    <t>2202059</t>
  </si>
  <si>
    <t>Cabeceiras do Piauí</t>
  </si>
  <si>
    <t>2202026</t>
  </si>
  <si>
    <t>Buriti dos Montes</t>
  </si>
  <si>
    <t>2202000</t>
  </si>
  <si>
    <t>Buriti dos Lopes</t>
  </si>
  <si>
    <t>2201988</t>
  </si>
  <si>
    <t>Brejo do Piauí</t>
  </si>
  <si>
    <t>2201960</t>
  </si>
  <si>
    <t>Brasileira</t>
  </si>
  <si>
    <t>2201945</t>
  </si>
  <si>
    <t>Boqueirão do Piauí</t>
  </si>
  <si>
    <t>2201929</t>
  </si>
  <si>
    <t>Bonfim do Piauí</t>
  </si>
  <si>
    <t>2201919</t>
  </si>
  <si>
    <t>Bom Princípio do Piauí</t>
  </si>
  <si>
    <t>2201903</t>
  </si>
  <si>
    <t>Bom Jesus</t>
  </si>
  <si>
    <t>0.193</t>
  </si>
  <si>
    <t>2201804</t>
  </si>
  <si>
    <t>Bocaina</t>
  </si>
  <si>
    <t>0.305</t>
  </si>
  <si>
    <t>2201770</t>
  </si>
  <si>
    <t>Boa Hora</t>
  </si>
  <si>
    <t>2201739</t>
  </si>
  <si>
    <t>Betânia do Piauí</t>
  </si>
  <si>
    <t>2201705</t>
  </si>
  <si>
    <t>Bertolínia</t>
  </si>
  <si>
    <t>2201606</t>
  </si>
  <si>
    <t>Beneditinos</t>
  </si>
  <si>
    <t>2201572</t>
  </si>
  <si>
    <t>Belém do Piauí</t>
  </si>
  <si>
    <t>2201556</t>
  </si>
  <si>
    <t>Bela Vista do Piauí</t>
  </si>
  <si>
    <t>2201507</t>
  </si>
  <si>
    <t>Batalha</t>
  </si>
  <si>
    <t>2201408</t>
  </si>
  <si>
    <t>Barro Duro</t>
  </si>
  <si>
    <t>2201309</t>
  </si>
  <si>
    <t>Barreiras do Piauí</t>
  </si>
  <si>
    <t>2201200</t>
  </si>
  <si>
    <t>Barras</t>
  </si>
  <si>
    <t>2201176</t>
  </si>
  <si>
    <t>Barra D'Alcântara</t>
  </si>
  <si>
    <t>2201150</t>
  </si>
  <si>
    <t>Baixa Grande do Ribeiro</t>
  </si>
  <si>
    <t>2201101</t>
  </si>
  <si>
    <t>Avelino Lopes</t>
  </si>
  <si>
    <t>2201051</t>
  </si>
  <si>
    <t>Assunção do Piauí</t>
  </si>
  <si>
    <t>2201002</t>
  </si>
  <si>
    <t>Arraial</t>
  </si>
  <si>
    <t>2200954</t>
  </si>
  <si>
    <t>Aroeiras do Itaim</t>
  </si>
  <si>
    <t>0.064</t>
  </si>
  <si>
    <t>2200905</t>
  </si>
  <si>
    <t>Aroazes</t>
  </si>
  <si>
    <t>2200707</t>
  </si>
  <si>
    <t>Anísio de Abreu</t>
  </si>
  <si>
    <t>2200806</t>
  </si>
  <si>
    <t>Antônio Almeida</t>
  </si>
  <si>
    <t>2200608</t>
  </si>
  <si>
    <t>Angical do Piauí</t>
  </si>
  <si>
    <t>Ceará</t>
  </si>
  <si>
    <t>2309409</t>
  </si>
  <si>
    <t>Novo Oriente</t>
  </si>
  <si>
    <t>2301802</t>
  </si>
  <si>
    <t>Baixio</t>
  </si>
  <si>
    <t>2300200</t>
  </si>
  <si>
    <t>Acaraú</t>
  </si>
  <si>
    <t>2300101</t>
  </si>
  <si>
    <t>Abaiara</t>
  </si>
  <si>
    <t>2300150</t>
  </si>
  <si>
    <t>Acarape</t>
  </si>
  <si>
    <t>0.247</t>
  </si>
  <si>
    <t>2300309</t>
  </si>
  <si>
    <t>Acopiara</t>
  </si>
  <si>
    <t>2300408</t>
  </si>
  <si>
    <t>Aiuaba</t>
  </si>
  <si>
    <t>2300507</t>
  </si>
  <si>
    <t>Alcântaras</t>
  </si>
  <si>
    <t>2300606</t>
  </si>
  <si>
    <t>Altaneira</t>
  </si>
  <si>
    <t>2300705</t>
  </si>
  <si>
    <t>Alto Santo</t>
  </si>
  <si>
    <t>2300754</t>
  </si>
  <si>
    <t>Amontada</t>
  </si>
  <si>
    <t>2300804</t>
  </si>
  <si>
    <t>Antonina do Norte</t>
  </si>
  <si>
    <t>2300903</t>
  </si>
  <si>
    <t>Apuiarés</t>
  </si>
  <si>
    <t>2301109</t>
  </si>
  <si>
    <t>Aracati</t>
  </si>
  <si>
    <t>2301208</t>
  </si>
  <si>
    <t>Aracoiaba</t>
  </si>
  <si>
    <t>2301257</t>
  </si>
  <si>
    <t>Ararendá</t>
  </si>
  <si>
    <t>2301307</t>
  </si>
  <si>
    <t>Araripe</t>
  </si>
  <si>
    <t>2301406</t>
  </si>
  <si>
    <t>Aratuba</t>
  </si>
  <si>
    <t>2301505</t>
  </si>
  <si>
    <t>Arneiroz</t>
  </si>
  <si>
    <t>2301604</t>
  </si>
  <si>
    <t>Assaré</t>
  </si>
  <si>
    <t>2301703</t>
  </si>
  <si>
    <t>Aurora</t>
  </si>
  <si>
    <t>2301851</t>
  </si>
  <si>
    <t>Banabuiú</t>
  </si>
  <si>
    <t>2301901</t>
  </si>
  <si>
    <t>Barbalha</t>
  </si>
  <si>
    <t>2301950</t>
  </si>
  <si>
    <t>Barreira</t>
  </si>
  <si>
    <t>2302008</t>
  </si>
  <si>
    <t>Barro</t>
  </si>
  <si>
    <t>0.162</t>
  </si>
  <si>
    <t>2302057</t>
  </si>
  <si>
    <t>Barroquinha</t>
  </si>
  <si>
    <t>2302107</t>
  </si>
  <si>
    <t>Baturité</t>
  </si>
  <si>
    <t>2302206</t>
  </si>
  <si>
    <t>Beberibe</t>
  </si>
  <si>
    <t>2302305</t>
  </si>
  <si>
    <t>Bela Cruz</t>
  </si>
  <si>
    <t>2302404</t>
  </si>
  <si>
    <t>Boa Viagem</t>
  </si>
  <si>
    <t>2302503</t>
  </si>
  <si>
    <t>Brejo Santo</t>
  </si>
  <si>
    <t>2302602</t>
  </si>
  <si>
    <t>Camocim</t>
  </si>
  <si>
    <t>2302701</t>
  </si>
  <si>
    <t>Campos Sales</t>
  </si>
  <si>
    <t>2302800</t>
  </si>
  <si>
    <t>Canindé</t>
  </si>
  <si>
    <t>2302909</t>
  </si>
  <si>
    <t>Capistrano</t>
  </si>
  <si>
    <t>2303006</t>
  </si>
  <si>
    <t>Caridade</t>
  </si>
  <si>
    <t>2303204</t>
  </si>
  <si>
    <t>Caririaçu</t>
  </si>
  <si>
    <t>2303105</t>
  </si>
  <si>
    <t>Cariré</t>
  </si>
  <si>
    <t>2303303</t>
  </si>
  <si>
    <t>Cariús</t>
  </si>
  <si>
    <t>2303402</t>
  </si>
  <si>
    <t>Carnaubal</t>
  </si>
  <si>
    <t>2303600</t>
  </si>
  <si>
    <t>Catarina</t>
  </si>
  <si>
    <t>2303659</t>
  </si>
  <si>
    <t>Catunda</t>
  </si>
  <si>
    <t>2303808</t>
  </si>
  <si>
    <t>Cedro</t>
  </si>
  <si>
    <t>2303907</t>
  </si>
  <si>
    <t>Chaval</t>
  </si>
  <si>
    <t>2303931</t>
  </si>
  <si>
    <t>Choró</t>
  </si>
  <si>
    <t>2304004</t>
  </si>
  <si>
    <t>Coreaú</t>
  </si>
  <si>
    <t>2304103</t>
  </si>
  <si>
    <t>Crateús</t>
  </si>
  <si>
    <t>2304202</t>
  </si>
  <si>
    <t>Crato</t>
  </si>
  <si>
    <t>2304236</t>
  </si>
  <si>
    <t>Croatá</t>
  </si>
  <si>
    <t>2304251</t>
  </si>
  <si>
    <t>Cruz</t>
  </si>
  <si>
    <t>2304269</t>
  </si>
  <si>
    <t>Deputado Irapuan Pinheiro</t>
  </si>
  <si>
    <t>0.248</t>
  </si>
  <si>
    <t>2304277</t>
  </si>
  <si>
    <t>Ererê</t>
  </si>
  <si>
    <t>2304301</t>
  </si>
  <si>
    <t>Farias Brito</t>
  </si>
  <si>
    <t>2304350</t>
  </si>
  <si>
    <t>Forquilha</t>
  </si>
  <si>
    <t>0.056</t>
  </si>
  <si>
    <t>2304459</t>
  </si>
  <si>
    <t>Fortim</t>
  </si>
  <si>
    <t>2304509</t>
  </si>
  <si>
    <t>Frecheirinha</t>
  </si>
  <si>
    <t>2304608</t>
  </si>
  <si>
    <t>General Sampaio</t>
  </si>
  <si>
    <t>2304707</t>
  </si>
  <si>
    <t>Granja</t>
  </si>
  <si>
    <t>2304806</t>
  </si>
  <si>
    <t>Granjeiro</t>
  </si>
  <si>
    <t>2304657</t>
  </si>
  <si>
    <t>Graça</t>
  </si>
  <si>
    <t>0.204</t>
  </si>
  <si>
    <t>2304905</t>
  </si>
  <si>
    <t>Groaíras</t>
  </si>
  <si>
    <t>2305001</t>
  </si>
  <si>
    <t>Guaraciaba do Norte</t>
  </si>
  <si>
    <t>2305100</t>
  </si>
  <si>
    <t>Guaramiranga</t>
  </si>
  <si>
    <t>2305209</t>
  </si>
  <si>
    <t>Hidrolândia</t>
  </si>
  <si>
    <t>2305266</t>
  </si>
  <si>
    <t>Ibaretama</t>
  </si>
  <si>
    <t>2305308</t>
  </si>
  <si>
    <t>Ibiapina</t>
  </si>
  <si>
    <t>2305332</t>
  </si>
  <si>
    <t>Ibicuitinga</t>
  </si>
  <si>
    <t>2305357</t>
  </si>
  <si>
    <t>Icapuí</t>
  </si>
  <si>
    <t>2305407</t>
  </si>
  <si>
    <t>Icó</t>
  </si>
  <si>
    <t>2305506</t>
  </si>
  <si>
    <t>Iguatu</t>
  </si>
  <si>
    <t>0.166</t>
  </si>
  <si>
    <t>0.104</t>
  </si>
  <si>
    <t>2305605</t>
  </si>
  <si>
    <t>Independência</t>
  </si>
  <si>
    <t>2305654</t>
  </si>
  <si>
    <t>Ipaporanga</t>
  </si>
  <si>
    <t>2305704</t>
  </si>
  <si>
    <t>Ipaumirim</t>
  </si>
  <si>
    <t>2305803</t>
  </si>
  <si>
    <t>Ipu</t>
  </si>
  <si>
    <t>2305902</t>
  </si>
  <si>
    <t>2306009</t>
  </si>
  <si>
    <t>2306108</t>
  </si>
  <si>
    <t>Irauçuba</t>
  </si>
  <si>
    <t>2306207</t>
  </si>
  <si>
    <t>Itaiçaba</t>
  </si>
  <si>
    <t>2306306</t>
  </si>
  <si>
    <t>2306405</t>
  </si>
  <si>
    <t>Itapipoca</t>
  </si>
  <si>
    <t>2306504</t>
  </si>
  <si>
    <t>Itapiúna</t>
  </si>
  <si>
    <t>2306553</t>
  </si>
  <si>
    <t>Itarema</t>
  </si>
  <si>
    <t>2306603</t>
  </si>
  <si>
    <t>Itatira</t>
  </si>
  <si>
    <t>2306702</t>
  </si>
  <si>
    <t>Jaguaretama</t>
  </si>
  <si>
    <t>2306801</t>
  </si>
  <si>
    <t>Jaguaribara</t>
  </si>
  <si>
    <t>2306900</t>
  </si>
  <si>
    <t>Jaguaribe</t>
  </si>
  <si>
    <t>2307007</t>
  </si>
  <si>
    <t>Jaguaruana</t>
  </si>
  <si>
    <t>2307106</t>
  </si>
  <si>
    <t>Jardim</t>
  </si>
  <si>
    <t>2307205</t>
  </si>
  <si>
    <t>Jati</t>
  </si>
  <si>
    <t>2307254</t>
  </si>
  <si>
    <t>Jijoca de Jericoacoara</t>
  </si>
  <si>
    <t>2307304</t>
  </si>
  <si>
    <t>Juazeiro do Norte</t>
  </si>
  <si>
    <t>0.312</t>
  </si>
  <si>
    <t>0.129</t>
  </si>
  <si>
    <t>2307403</t>
  </si>
  <si>
    <t>Jucás</t>
  </si>
  <si>
    <t>2307502</t>
  </si>
  <si>
    <t>Lavras da Mangabeira</t>
  </si>
  <si>
    <t>2307601</t>
  </si>
  <si>
    <t>Limoeiro do Norte</t>
  </si>
  <si>
    <t>2307635</t>
  </si>
  <si>
    <t>Madalena</t>
  </si>
  <si>
    <t>2307809</t>
  </si>
  <si>
    <t>Marco</t>
  </si>
  <si>
    <t>2307908</t>
  </si>
  <si>
    <t>Martinópole</t>
  </si>
  <si>
    <t>2308005</t>
  </si>
  <si>
    <t>Massapê</t>
  </si>
  <si>
    <t>2308104</t>
  </si>
  <si>
    <t>Mauriti</t>
  </si>
  <si>
    <t>2308203</t>
  </si>
  <si>
    <t>Meruoca</t>
  </si>
  <si>
    <t>2308302</t>
  </si>
  <si>
    <t>Milagres</t>
  </si>
  <si>
    <t>2308351</t>
  </si>
  <si>
    <t>Milhã</t>
  </si>
  <si>
    <t>2308377</t>
  </si>
  <si>
    <t>Miraíma</t>
  </si>
  <si>
    <t>2308401</t>
  </si>
  <si>
    <t>Missão Velha</t>
  </si>
  <si>
    <t>2308500</t>
  </si>
  <si>
    <t>Mombaça</t>
  </si>
  <si>
    <t>2308609</t>
  </si>
  <si>
    <t>Monsenhor Tabosa</t>
  </si>
  <si>
    <t>2308708</t>
  </si>
  <si>
    <t>Morada Nova</t>
  </si>
  <si>
    <t>2308807</t>
  </si>
  <si>
    <t>Moraújo</t>
  </si>
  <si>
    <t>2308906</t>
  </si>
  <si>
    <t>Morrinhos</t>
  </si>
  <si>
    <t>2309003</t>
  </si>
  <si>
    <t>Mucambo</t>
  </si>
  <si>
    <t>2309102</t>
  </si>
  <si>
    <t>Mulungu</t>
  </si>
  <si>
    <t>2309201</t>
  </si>
  <si>
    <t>2309300</t>
  </si>
  <si>
    <t>Nova Russas</t>
  </si>
  <si>
    <t>2309458</t>
  </si>
  <si>
    <t>Ocara</t>
  </si>
  <si>
    <t>2309508</t>
  </si>
  <si>
    <t>Orós</t>
  </si>
  <si>
    <t>2309805</t>
  </si>
  <si>
    <t>Pacoti</t>
  </si>
  <si>
    <t>0.217</t>
  </si>
  <si>
    <t>2309904</t>
  </si>
  <si>
    <t>Pacujá</t>
  </si>
  <si>
    <t>2310001</t>
  </si>
  <si>
    <t>Palhano</t>
  </si>
  <si>
    <t>2310100</t>
  </si>
  <si>
    <t>Palmácia</t>
  </si>
  <si>
    <t>2310209</t>
  </si>
  <si>
    <t>Paracuru</t>
  </si>
  <si>
    <t>2310258</t>
  </si>
  <si>
    <t>Paraipaba</t>
  </si>
  <si>
    <t>2310308</t>
  </si>
  <si>
    <t>Parambu</t>
  </si>
  <si>
    <t>2310407</t>
  </si>
  <si>
    <t>Paramoti</t>
  </si>
  <si>
    <t>2310506</t>
  </si>
  <si>
    <t>Pedra Branca</t>
  </si>
  <si>
    <t>2310605</t>
  </si>
  <si>
    <t>Penaforte</t>
  </si>
  <si>
    <t>2310704</t>
  </si>
  <si>
    <t>Pentecoste</t>
  </si>
  <si>
    <t>0.296</t>
  </si>
  <si>
    <t>2310803</t>
  </si>
  <si>
    <t>Pereiro</t>
  </si>
  <si>
    <t>2310902</t>
  </si>
  <si>
    <t>Piquet Carneiro</t>
  </si>
  <si>
    <t>2310951</t>
  </si>
  <si>
    <t>Pires Ferreira</t>
  </si>
  <si>
    <t>2311009</t>
  </si>
  <si>
    <t>Poranga</t>
  </si>
  <si>
    <t>2311108</t>
  </si>
  <si>
    <t>Porteiras</t>
  </si>
  <si>
    <t>2311207</t>
  </si>
  <si>
    <t>Potengi</t>
  </si>
  <si>
    <t>2311231</t>
  </si>
  <si>
    <t>Potiretama</t>
  </si>
  <si>
    <t>2311264</t>
  </si>
  <si>
    <t>Quiterianópolis</t>
  </si>
  <si>
    <t>2311306</t>
  </si>
  <si>
    <t>Quixadá</t>
  </si>
  <si>
    <t>2311355</t>
  </si>
  <si>
    <t>Quixelô</t>
  </si>
  <si>
    <t>2311405</t>
  </si>
  <si>
    <t>Quixeramobim</t>
  </si>
  <si>
    <t>2311504</t>
  </si>
  <si>
    <t>Quixeré</t>
  </si>
  <si>
    <t>2311603</t>
  </si>
  <si>
    <t>2311702</t>
  </si>
  <si>
    <t>Reriutaba</t>
  </si>
  <si>
    <t>2311801</t>
  </si>
  <si>
    <t>Russas</t>
  </si>
  <si>
    <t>2311900</t>
  </si>
  <si>
    <t>Saboeiro</t>
  </si>
  <si>
    <t>2311959</t>
  </si>
  <si>
    <t>Salitre</t>
  </si>
  <si>
    <t>2312205</t>
  </si>
  <si>
    <t>Santa Quitéria</t>
  </si>
  <si>
    <t>2312007</t>
  </si>
  <si>
    <t>Santana do Acaraú</t>
  </si>
  <si>
    <t>2312106</t>
  </si>
  <si>
    <t>Santana do Cariri</t>
  </si>
  <si>
    <t>2312700</t>
  </si>
  <si>
    <t>Senador Pompeu</t>
  </si>
  <si>
    <t>2312809</t>
  </si>
  <si>
    <t>Senador Sá</t>
  </si>
  <si>
    <t>2312908</t>
  </si>
  <si>
    <t>Sobral</t>
  </si>
  <si>
    <t>0.098</t>
  </si>
  <si>
    <t>2313005</t>
  </si>
  <si>
    <t>Solonópole</t>
  </si>
  <si>
    <t>2312304</t>
  </si>
  <si>
    <t>São Benedito</t>
  </si>
  <si>
    <t>2313302</t>
  </si>
  <si>
    <t>Tauá</t>
  </si>
  <si>
    <t>2312502</t>
  </si>
  <si>
    <t>São João do Jaguaribe</t>
  </si>
  <si>
    <t>2312601</t>
  </si>
  <si>
    <t>São Luís do Curu</t>
  </si>
  <si>
    <t>2313104</t>
  </si>
  <si>
    <t>Tabuleiro do Norte</t>
  </si>
  <si>
    <t>2313203</t>
  </si>
  <si>
    <t>Tamboril</t>
  </si>
  <si>
    <t>2313252</t>
  </si>
  <si>
    <t>Tarrafas</t>
  </si>
  <si>
    <t>2313351</t>
  </si>
  <si>
    <t>Tejuçuoca</t>
  </si>
  <si>
    <t>2313401</t>
  </si>
  <si>
    <t>Tianguá</t>
  </si>
  <si>
    <t>2313500</t>
  </si>
  <si>
    <t>Trairi</t>
  </si>
  <si>
    <t>2313559</t>
  </si>
  <si>
    <t>Tururu</t>
  </si>
  <si>
    <t>2313609</t>
  </si>
  <si>
    <t>Ubajara</t>
  </si>
  <si>
    <t>2313708</t>
  </si>
  <si>
    <t>Umari</t>
  </si>
  <si>
    <t>2313757</t>
  </si>
  <si>
    <t>Umirim</t>
  </si>
  <si>
    <t>2313807</t>
  </si>
  <si>
    <t>Uruburetama</t>
  </si>
  <si>
    <t>2313906</t>
  </si>
  <si>
    <t>Uruoca</t>
  </si>
  <si>
    <t>2313955</t>
  </si>
  <si>
    <t>Varjota</t>
  </si>
  <si>
    <t>2314102</t>
  </si>
  <si>
    <t>Viçosa do Ceará</t>
  </si>
  <si>
    <t>2314003</t>
  </si>
  <si>
    <t>Várzea Alegre</t>
  </si>
  <si>
    <t>2301000</t>
  </si>
  <si>
    <t>Aquiraz</t>
  </si>
  <si>
    <t>2303501</t>
  </si>
  <si>
    <t>Cascavel</t>
  </si>
  <si>
    <t>2303709</t>
  </si>
  <si>
    <t>Caucaia</t>
  </si>
  <si>
    <t>2303956</t>
  </si>
  <si>
    <t>Chorozinho</t>
  </si>
  <si>
    <t>2304285</t>
  </si>
  <si>
    <t>Eusébio</t>
  </si>
  <si>
    <t>2304400</t>
  </si>
  <si>
    <t>Fortaleza</t>
  </si>
  <si>
    <t>0.33</t>
  </si>
  <si>
    <t>2304954</t>
  </si>
  <si>
    <t>Guaiúba</t>
  </si>
  <si>
    <t>2305233</t>
  </si>
  <si>
    <t>Horizonte</t>
  </si>
  <si>
    <t>2306256</t>
  </si>
  <si>
    <t>Itaitinga</t>
  </si>
  <si>
    <t>2307650</t>
  </si>
  <si>
    <t>Maracanaú</t>
  </si>
  <si>
    <t>2307700</t>
  </si>
  <si>
    <t>Maranguape</t>
  </si>
  <si>
    <t>2309607</t>
  </si>
  <si>
    <t>Pacajus</t>
  </si>
  <si>
    <t>2309706</t>
  </si>
  <si>
    <t>Pacatuba</t>
  </si>
  <si>
    <t>2310852</t>
  </si>
  <si>
    <t>Pindoretama</t>
  </si>
  <si>
    <t>2312403</t>
  </si>
  <si>
    <t>São Gonçalo do Amarante</t>
  </si>
  <si>
    <t>Rio Grande do Norte</t>
  </si>
  <si>
    <t>2414456</t>
  </si>
  <si>
    <t>Triunfo Potiguar</t>
  </si>
  <si>
    <t>2414506</t>
  </si>
  <si>
    <t>Umarizal</t>
  </si>
  <si>
    <t>2414605</t>
  </si>
  <si>
    <t>Upanema</t>
  </si>
  <si>
    <t>2414753</t>
  </si>
  <si>
    <t>Venha-Ver</t>
  </si>
  <si>
    <t>2415008</t>
  </si>
  <si>
    <t>Vila Flor</t>
  </si>
  <si>
    <t>2414902</t>
  </si>
  <si>
    <t>Viçosa</t>
  </si>
  <si>
    <t>0.119</t>
  </si>
  <si>
    <t>2414704</t>
  </si>
  <si>
    <t>Várzea</t>
  </si>
  <si>
    <t>2400406</t>
  </si>
  <si>
    <t>Água Nova</t>
  </si>
  <si>
    <t>0.023</t>
  </si>
  <si>
    <t>2402600</t>
  </si>
  <si>
    <t>Ceará-Mirim</t>
  </si>
  <si>
    <t>2403608</t>
  </si>
  <si>
    <t>Extremoz</t>
  </si>
  <si>
    <t>2407104</t>
  </si>
  <si>
    <t>Macaíba</t>
  </si>
  <si>
    <t>2407500</t>
  </si>
  <si>
    <t>Maxaranguape</t>
  </si>
  <si>
    <t>2407807</t>
  </si>
  <si>
    <t>2408102</t>
  </si>
  <si>
    <t>Natal</t>
  </si>
  <si>
    <t>2408201</t>
  </si>
  <si>
    <t>Nísia Floresta</t>
  </si>
  <si>
    <t>2403251</t>
  </si>
  <si>
    <t>Parnamirim</t>
  </si>
  <si>
    <t>2412005</t>
  </si>
  <si>
    <t>2412203</t>
  </si>
  <si>
    <t>São José de Mipibu</t>
  </si>
  <si>
    <t>2414803</t>
  </si>
  <si>
    <t>Vera Cruz</t>
  </si>
  <si>
    <t>2400109</t>
  </si>
  <si>
    <t>Acari</t>
  </si>
  <si>
    <t>0.087</t>
  </si>
  <si>
    <t>0.015</t>
  </si>
  <si>
    <t>2400307</t>
  </si>
  <si>
    <t>Afonso Bezerra</t>
  </si>
  <si>
    <t>2400505</t>
  </si>
  <si>
    <t>Alexandria</t>
  </si>
  <si>
    <t>0.124</t>
  </si>
  <si>
    <t>2400604</t>
  </si>
  <si>
    <t>Almino Afonso</t>
  </si>
  <si>
    <t>2400703</t>
  </si>
  <si>
    <t>Alto do Rodrigues</t>
  </si>
  <si>
    <t>2400802</t>
  </si>
  <si>
    <t>Angicos</t>
  </si>
  <si>
    <t>2400901</t>
  </si>
  <si>
    <t>Antônio Martins</t>
  </si>
  <si>
    <t>2401008</t>
  </si>
  <si>
    <t>Apodi</t>
  </si>
  <si>
    <t>2401107</t>
  </si>
  <si>
    <t>Areia Branca</t>
  </si>
  <si>
    <t>2401404</t>
  </si>
  <si>
    <t>Baía Formosa</t>
  </si>
  <si>
    <t>2401206</t>
  </si>
  <si>
    <t>Arês</t>
  </si>
  <si>
    <t>2401305</t>
  </si>
  <si>
    <t>2400208</t>
  </si>
  <si>
    <t>Açu</t>
  </si>
  <si>
    <t>2401453</t>
  </si>
  <si>
    <t>Baraúna</t>
  </si>
  <si>
    <t>2401503</t>
  </si>
  <si>
    <t>Barcelona</t>
  </si>
  <si>
    <t>0.066</t>
  </si>
  <si>
    <t>2401602</t>
  </si>
  <si>
    <t>Bento Fernandes</t>
  </si>
  <si>
    <t>2401651</t>
  </si>
  <si>
    <t>Bodó</t>
  </si>
  <si>
    <t>2401701</t>
  </si>
  <si>
    <t>2401800</t>
  </si>
  <si>
    <t>Brejinho</t>
  </si>
  <si>
    <t>2402006</t>
  </si>
  <si>
    <t>Caicó</t>
  </si>
  <si>
    <t>2401859</t>
  </si>
  <si>
    <t>Caiçara do Norte</t>
  </si>
  <si>
    <t>2401909</t>
  </si>
  <si>
    <t>Caiçara do Rio do Vento</t>
  </si>
  <si>
    <t>2402105</t>
  </si>
  <si>
    <t>Campo Redondo</t>
  </si>
  <si>
    <t>2402204</t>
  </si>
  <si>
    <t>Canguaretama</t>
  </si>
  <si>
    <t>2402303</t>
  </si>
  <si>
    <t>Caraúbas</t>
  </si>
  <si>
    <t>2402501</t>
  </si>
  <si>
    <t>Carnaubais</t>
  </si>
  <si>
    <t>2402402</t>
  </si>
  <si>
    <t>Carnaúba dos Dantas</t>
  </si>
  <si>
    <t>2402709</t>
  </si>
  <si>
    <t>Cerro Corá</t>
  </si>
  <si>
    <t>2402808</t>
  </si>
  <si>
    <t>Coronel Ezequiel</t>
  </si>
  <si>
    <t>2402907</t>
  </si>
  <si>
    <t>Coronel João Pessoa</t>
  </si>
  <si>
    <t>2403004</t>
  </si>
  <si>
    <t>Cruzeta</t>
  </si>
  <si>
    <t>0.051</t>
  </si>
  <si>
    <t>2403103</t>
  </si>
  <si>
    <t>Currais Novos</t>
  </si>
  <si>
    <t>2403202</t>
  </si>
  <si>
    <t>Doutor Severiano</t>
  </si>
  <si>
    <t>2403301</t>
  </si>
  <si>
    <t>Encanto</t>
  </si>
  <si>
    <t>2403400</t>
  </si>
  <si>
    <t>Equador</t>
  </si>
  <si>
    <t>2403509</t>
  </si>
  <si>
    <t>Espírito Santo</t>
  </si>
  <si>
    <t>2403707</t>
  </si>
  <si>
    <t>Felipe Guerra</t>
  </si>
  <si>
    <t>2403756</t>
  </si>
  <si>
    <t>Fernando Pedroza</t>
  </si>
  <si>
    <t>2403806</t>
  </si>
  <si>
    <t>Florânia</t>
  </si>
  <si>
    <t>2403905</t>
  </si>
  <si>
    <t>Francisco Dantas</t>
  </si>
  <si>
    <t>2404002</t>
  </si>
  <si>
    <t>Frutuoso Gomes</t>
  </si>
  <si>
    <t>0.140</t>
  </si>
  <si>
    <t>0.153</t>
  </si>
  <si>
    <t>2404101</t>
  </si>
  <si>
    <t>Galinhos</t>
  </si>
  <si>
    <t>2404200</t>
  </si>
  <si>
    <t>Goianinha</t>
  </si>
  <si>
    <t>2404309</t>
  </si>
  <si>
    <t>Governador Dix-Sept Rosado</t>
  </si>
  <si>
    <t>2404408</t>
  </si>
  <si>
    <t>Grossos</t>
  </si>
  <si>
    <t>2404507</t>
  </si>
  <si>
    <t>Guamaré</t>
  </si>
  <si>
    <t>2404606</t>
  </si>
  <si>
    <t>Ielmo Marinho</t>
  </si>
  <si>
    <t>2404705</t>
  </si>
  <si>
    <t>Ipanguaçu</t>
  </si>
  <si>
    <t>0.138</t>
  </si>
  <si>
    <t>2404804</t>
  </si>
  <si>
    <t>Ipueira</t>
  </si>
  <si>
    <t>2404853</t>
  </si>
  <si>
    <t>Itajá</t>
  </si>
  <si>
    <t>2404903</t>
  </si>
  <si>
    <t>Itaú</t>
  </si>
  <si>
    <t>2405108</t>
  </si>
  <si>
    <t>Jandaíra</t>
  </si>
  <si>
    <t>2405207</t>
  </si>
  <si>
    <t>Janduís</t>
  </si>
  <si>
    <t>2405306</t>
  </si>
  <si>
    <t>Januário Cicco</t>
  </si>
  <si>
    <t>2405405</t>
  </si>
  <si>
    <t>Japi</t>
  </si>
  <si>
    <t>2405504</t>
  </si>
  <si>
    <t>Jardim de Angicos</t>
  </si>
  <si>
    <t>2405603</t>
  </si>
  <si>
    <t>Jardim de Piranhas</t>
  </si>
  <si>
    <t>0.108</t>
  </si>
  <si>
    <t>2405702</t>
  </si>
  <si>
    <t>Jardim do Seridó</t>
  </si>
  <si>
    <t>2405009</t>
  </si>
  <si>
    <t>Jaçanã</t>
  </si>
  <si>
    <t>2406007</t>
  </si>
  <si>
    <t>José da Penha</t>
  </si>
  <si>
    <t>2405801</t>
  </si>
  <si>
    <t>João Câmara</t>
  </si>
  <si>
    <t>2405900</t>
  </si>
  <si>
    <t>João Dias</t>
  </si>
  <si>
    <t>2406106</t>
  </si>
  <si>
    <t>Jucurutu</t>
  </si>
  <si>
    <t>2406155</t>
  </si>
  <si>
    <t>Jundiá</t>
  </si>
  <si>
    <t>2406205</t>
  </si>
  <si>
    <t>Lagoa D'Anta</t>
  </si>
  <si>
    <t>2406502</t>
  </si>
  <si>
    <t>Lagoa Nova</t>
  </si>
  <si>
    <t>2406601</t>
  </si>
  <si>
    <t>Lagoa Salgada</t>
  </si>
  <si>
    <t>2406304</t>
  </si>
  <si>
    <t>Lagoa de Pedras</t>
  </si>
  <si>
    <t>2406403</t>
  </si>
  <si>
    <t>Lagoa de Velhos</t>
  </si>
  <si>
    <t>2406700</t>
  </si>
  <si>
    <t>Lajes</t>
  </si>
  <si>
    <t>2406809</t>
  </si>
  <si>
    <t>Lajes Pintadas</t>
  </si>
  <si>
    <t>2406908</t>
  </si>
  <si>
    <t>Lucrécia</t>
  </si>
  <si>
    <t>0.044</t>
  </si>
  <si>
    <t>2407005</t>
  </si>
  <si>
    <t>Luís Gomes</t>
  </si>
  <si>
    <t>2407203</t>
  </si>
  <si>
    <t>Macau</t>
  </si>
  <si>
    <t>2407252</t>
  </si>
  <si>
    <t>Major Sales</t>
  </si>
  <si>
    <t>2407302</t>
  </si>
  <si>
    <t>Marcelino Vieira</t>
  </si>
  <si>
    <t>2407401</t>
  </si>
  <si>
    <t>Martins</t>
  </si>
  <si>
    <t>2407609</t>
  </si>
  <si>
    <t>Messias Targino</t>
  </si>
  <si>
    <t>2407708</t>
  </si>
  <si>
    <t>Montanhas</t>
  </si>
  <si>
    <t>2407906</t>
  </si>
  <si>
    <t>Monte das Gameleiras</t>
  </si>
  <si>
    <t>2408003</t>
  </si>
  <si>
    <t>Mossoró</t>
  </si>
  <si>
    <t>2408300</t>
  </si>
  <si>
    <t>Nova Cruz</t>
  </si>
  <si>
    <t>2408409</t>
  </si>
  <si>
    <t>2408508</t>
  </si>
  <si>
    <t>Ouro Branco</t>
  </si>
  <si>
    <t>2408607</t>
  </si>
  <si>
    <t>Paraná</t>
  </si>
  <si>
    <t>2408805</t>
  </si>
  <si>
    <t>Parazinho</t>
  </si>
  <si>
    <t>2408706</t>
  </si>
  <si>
    <t>Paraú</t>
  </si>
  <si>
    <t>2408904</t>
  </si>
  <si>
    <t>Parelhas</t>
  </si>
  <si>
    <t>0.082</t>
  </si>
  <si>
    <t>2409100</t>
  </si>
  <si>
    <t>Passa E Fica</t>
  </si>
  <si>
    <t>2409209</t>
  </si>
  <si>
    <t>Passagem</t>
  </si>
  <si>
    <t>2409308</t>
  </si>
  <si>
    <t>Patu</t>
  </si>
  <si>
    <t>2409407</t>
  </si>
  <si>
    <t>Pau dos Ferros</t>
  </si>
  <si>
    <t>2409506</t>
  </si>
  <si>
    <t>Pedra Grande</t>
  </si>
  <si>
    <t>2409605</t>
  </si>
  <si>
    <t>Pedra Preta</t>
  </si>
  <si>
    <t>2409704</t>
  </si>
  <si>
    <t>Pedro Avelino</t>
  </si>
  <si>
    <t>2409803</t>
  </si>
  <si>
    <t>Pedro Velho</t>
  </si>
  <si>
    <t>2409902</t>
  </si>
  <si>
    <t>Pendências</t>
  </si>
  <si>
    <t>2410009</t>
  </si>
  <si>
    <t>Pilões</t>
  </si>
  <si>
    <t>2410207</t>
  </si>
  <si>
    <t>Portalegre</t>
  </si>
  <si>
    <t>2410256</t>
  </si>
  <si>
    <t>Porto do Mangue</t>
  </si>
  <si>
    <t>2410108</t>
  </si>
  <si>
    <t>Poço Branco</t>
  </si>
  <si>
    <t>2410306</t>
  </si>
  <si>
    <t>2410405</t>
  </si>
  <si>
    <t>Pureza</t>
  </si>
  <si>
    <t>2410504</t>
  </si>
  <si>
    <t>Rafael Fernandes</t>
  </si>
  <si>
    <t>0.031</t>
  </si>
  <si>
    <t>2410603</t>
  </si>
  <si>
    <t>Rafael Godeiro</t>
  </si>
  <si>
    <t>2410702</t>
  </si>
  <si>
    <t>Riacho da Cruz</t>
  </si>
  <si>
    <t>2410801</t>
  </si>
  <si>
    <t>Riacho de Santana</t>
  </si>
  <si>
    <t>2410900</t>
  </si>
  <si>
    <t>Riachuelo</t>
  </si>
  <si>
    <t>2408953</t>
  </si>
  <si>
    <t>Rio do Fogo</t>
  </si>
  <si>
    <t>2411007</t>
  </si>
  <si>
    <t>Rodolfo Fernandes</t>
  </si>
  <si>
    <t>0.133</t>
  </si>
  <si>
    <t>2411106</t>
  </si>
  <si>
    <t>Ruy Barbosa</t>
  </si>
  <si>
    <t>2411205</t>
  </si>
  <si>
    <t>Santa Cruz</t>
  </si>
  <si>
    <t>2409332</t>
  </si>
  <si>
    <t>Santa Maria</t>
  </si>
  <si>
    <t>2411403</t>
  </si>
  <si>
    <t>Santana do Matos</t>
  </si>
  <si>
    <t>2411429</t>
  </si>
  <si>
    <t>Santana do Seridó</t>
  </si>
  <si>
    <t>0.039</t>
  </si>
  <si>
    <t>2411502</t>
  </si>
  <si>
    <t>Santo Antônio</t>
  </si>
  <si>
    <t>2413102</t>
  </si>
  <si>
    <t>Senador Elói de Souza</t>
  </si>
  <si>
    <t>2413201</t>
  </si>
  <si>
    <t>Senador Georgino Avelino</t>
  </si>
  <si>
    <t>2413409</t>
  </si>
  <si>
    <t>Serra Negra do Norte</t>
  </si>
  <si>
    <t>2413300</t>
  </si>
  <si>
    <t>Serra de São Bento</t>
  </si>
  <si>
    <t>2413359</t>
  </si>
  <si>
    <t>Serra do Mel</t>
  </si>
  <si>
    <t>2413508</t>
  </si>
  <si>
    <t>Serrinha</t>
  </si>
  <si>
    <t>2413557</t>
  </si>
  <si>
    <t>Serrinha dos Pintos</t>
  </si>
  <si>
    <t>2413607</t>
  </si>
  <si>
    <t>Severiano Melo</t>
  </si>
  <si>
    <t>2411601</t>
  </si>
  <si>
    <t>São Bento do Norte</t>
  </si>
  <si>
    <t>2411700</t>
  </si>
  <si>
    <t>São Bento do Trairí</t>
  </si>
  <si>
    <t>2411809</t>
  </si>
  <si>
    <t>São Fernando</t>
  </si>
  <si>
    <t>2411908</t>
  </si>
  <si>
    <t>São Francisco do Oeste</t>
  </si>
  <si>
    <t>0.006</t>
  </si>
  <si>
    <t>0.072</t>
  </si>
  <si>
    <t>2412302</t>
  </si>
  <si>
    <t>São José do Campestre</t>
  </si>
  <si>
    <t>2412401</t>
  </si>
  <si>
    <t>São José do Seridó</t>
  </si>
  <si>
    <t>0.057</t>
  </si>
  <si>
    <t>2412104</t>
  </si>
  <si>
    <t>São João do Sabugi</t>
  </si>
  <si>
    <t>2412500</t>
  </si>
  <si>
    <t>São Miguel</t>
  </si>
  <si>
    <t>2412559</t>
  </si>
  <si>
    <t>São Miguel do Gostoso</t>
  </si>
  <si>
    <t>2412609</t>
  </si>
  <si>
    <t>São Paulo do Potengi</t>
  </si>
  <si>
    <t>2412708</t>
  </si>
  <si>
    <t>São Pedro</t>
  </si>
  <si>
    <t>2412807</t>
  </si>
  <si>
    <t>São Rafael</t>
  </si>
  <si>
    <t>2412906</t>
  </si>
  <si>
    <t>São Tomé</t>
  </si>
  <si>
    <t>2413003</t>
  </si>
  <si>
    <t>São Vicente</t>
  </si>
  <si>
    <t>2413706</t>
  </si>
  <si>
    <t>2413805</t>
  </si>
  <si>
    <t>Taboleiro Grande</t>
  </si>
  <si>
    <t>2413904</t>
  </si>
  <si>
    <t>Taipu</t>
  </si>
  <si>
    <t>2414001</t>
  </si>
  <si>
    <t>Tangará</t>
  </si>
  <si>
    <t>2414100</t>
  </si>
  <si>
    <t>Tenente Ananias</t>
  </si>
  <si>
    <t>2414159</t>
  </si>
  <si>
    <t>Tenente Laurentino Cruz</t>
  </si>
  <si>
    <t>2411056</t>
  </si>
  <si>
    <t>Tibau</t>
  </si>
  <si>
    <t>2414209</t>
  </si>
  <si>
    <t>Tibau do Sul</t>
  </si>
  <si>
    <t>0.106</t>
  </si>
  <si>
    <t>2414308</t>
  </si>
  <si>
    <t>Timbaúba dos Batistas</t>
  </si>
  <si>
    <t>0.004</t>
  </si>
  <si>
    <t>2414407</t>
  </si>
  <si>
    <t>Touros</t>
  </si>
  <si>
    <t>Paraíba</t>
  </si>
  <si>
    <t>2509503</t>
  </si>
  <si>
    <t>Montadas</t>
  </si>
  <si>
    <t>2509404</t>
  </si>
  <si>
    <t>Mogeiro</t>
  </si>
  <si>
    <t>2509396</t>
  </si>
  <si>
    <t>Maturéia</t>
  </si>
  <si>
    <t>2509370</t>
  </si>
  <si>
    <t>Mato Grosso</t>
  </si>
  <si>
    <t>2509339</t>
  </si>
  <si>
    <t>Matinhas</t>
  </si>
  <si>
    <t>2509305</t>
  </si>
  <si>
    <t>Mataraca</t>
  </si>
  <si>
    <t>2509206</t>
  </si>
  <si>
    <t>Massaranduba</t>
  </si>
  <si>
    <t>2509156</t>
  </si>
  <si>
    <t>Marizópolis</t>
  </si>
  <si>
    <t>2509107</t>
  </si>
  <si>
    <t>Mari</t>
  </si>
  <si>
    <t>2509057</t>
  </si>
  <si>
    <t>Marcação</t>
  </si>
  <si>
    <t>2509008</t>
  </si>
  <si>
    <t>Manaíra</t>
  </si>
  <si>
    <t>2508901</t>
  </si>
  <si>
    <t>Mamanguape</t>
  </si>
  <si>
    <t>2508802</t>
  </si>
  <si>
    <t>Malta</t>
  </si>
  <si>
    <t>0.117</t>
  </si>
  <si>
    <t>2508604</t>
  </si>
  <si>
    <t>Lucena</t>
  </si>
  <si>
    <t>2508554</t>
  </si>
  <si>
    <t>Logradouro</t>
  </si>
  <si>
    <t>2508505</t>
  </si>
  <si>
    <t>Livramento</t>
  </si>
  <si>
    <t>2508406</t>
  </si>
  <si>
    <t>Lastro</t>
  </si>
  <si>
    <t>2508208</t>
  </si>
  <si>
    <t>Lagoa de Dentro</t>
  </si>
  <si>
    <t>2508307</t>
  </si>
  <si>
    <t>Lagoa Seca</t>
  </si>
  <si>
    <t>2508109</t>
  </si>
  <si>
    <t>Lagoa</t>
  </si>
  <si>
    <t>2508000</t>
  </si>
  <si>
    <t>Juru</t>
  </si>
  <si>
    <t>2507903</t>
  </si>
  <si>
    <t>Juripiranga</t>
  </si>
  <si>
    <t>2507804</t>
  </si>
  <si>
    <t>Junco do Seridó</t>
  </si>
  <si>
    <t>2507705</t>
  </si>
  <si>
    <t>Juazeirinho</t>
  </si>
  <si>
    <t>2507606</t>
  </si>
  <si>
    <t>Juarez Távora</t>
  </si>
  <si>
    <t>2507507</t>
  </si>
  <si>
    <t>João Pessoa</t>
  </si>
  <si>
    <t>2507408</t>
  </si>
  <si>
    <t>Jericó</t>
  </si>
  <si>
    <t>2501351</t>
  </si>
  <si>
    <t>Assunção</t>
  </si>
  <si>
    <t>2507309</t>
  </si>
  <si>
    <t>Jacaraú</t>
  </si>
  <si>
    <t>2507200</t>
  </si>
  <si>
    <t>Itatuba</t>
  </si>
  <si>
    <t>2507101</t>
  </si>
  <si>
    <t>Itapororoca</t>
  </si>
  <si>
    <t>2507002</t>
  </si>
  <si>
    <t>Itaporanga</t>
  </si>
  <si>
    <t>2506905</t>
  </si>
  <si>
    <t>Itabaiana</t>
  </si>
  <si>
    <t>2506806</t>
  </si>
  <si>
    <t>Ingá</t>
  </si>
  <si>
    <t>2506707</t>
  </si>
  <si>
    <t>Imaculada</t>
  </si>
  <si>
    <t>2502607</t>
  </si>
  <si>
    <t>Igaracy</t>
  </si>
  <si>
    <t>2506608</t>
  </si>
  <si>
    <t>Ibiara</t>
  </si>
  <si>
    <t>2506509</t>
  </si>
  <si>
    <t>Gurjão</t>
  </si>
  <si>
    <t>2506400</t>
  </si>
  <si>
    <t>Gurinhém</t>
  </si>
  <si>
    <t>2506301</t>
  </si>
  <si>
    <t>Guarabira</t>
  </si>
  <si>
    <t>2506251</t>
  </si>
  <si>
    <t>Gado Bravo</t>
  </si>
  <si>
    <t>2513653</t>
  </si>
  <si>
    <t>2513604</t>
  </si>
  <si>
    <t>Santana dos Garrotes</t>
  </si>
  <si>
    <t>2513505</t>
  </si>
  <si>
    <t>Santana de Mangueira</t>
  </si>
  <si>
    <t>2513802</t>
  </si>
  <si>
    <t>Santa Teresinha</t>
  </si>
  <si>
    <t>2513703</t>
  </si>
  <si>
    <t>2513406</t>
  </si>
  <si>
    <t>2513356</t>
  </si>
  <si>
    <t>2513307</t>
  </si>
  <si>
    <t>0.125</t>
  </si>
  <si>
    <t>2513208</t>
  </si>
  <si>
    <t>2513158</t>
  </si>
  <si>
    <t>Santa Cecília</t>
  </si>
  <si>
    <t>2513109</t>
  </si>
  <si>
    <t>Salgado de São Félix</t>
  </si>
  <si>
    <t>2513000</t>
  </si>
  <si>
    <t>Salgadinho</t>
  </si>
  <si>
    <t>2512903</t>
  </si>
  <si>
    <t>Rio Tinto</t>
  </si>
  <si>
    <t>2512762</t>
  </si>
  <si>
    <t>Riachão do Poço</t>
  </si>
  <si>
    <t>2512754</t>
  </si>
  <si>
    <t>Riachão do Bacamarte</t>
  </si>
  <si>
    <t>2512747</t>
  </si>
  <si>
    <t>2512804</t>
  </si>
  <si>
    <t>Riacho dos Cavalos</t>
  </si>
  <si>
    <t>2512788</t>
  </si>
  <si>
    <t>Riacho de Santo Antônio</t>
  </si>
  <si>
    <t>2512705</t>
  </si>
  <si>
    <t>Remígio</t>
  </si>
  <si>
    <t>2512606</t>
  </si>
  <si>
    <t>2512507</t>
  </si>
  <si>
    <t>Queimadas</t>
  </si>
  <si>
    <t>2512408</t>
  </si>
  <si>
    <t>Puxinanã</t>
  </si>
  <si>
    <t>2512309</t>
  </si>
  <si>
    <t>Princesa Isabel</t>
  </si>
  <si>
    <t>2512200</t>
  </si>
  <si>
    <t>Prata</t>
  </si>
  <si>
    <t>2512077</t>
  </si>
  <si>
    <t>Poço de José de Moura</t>
  </si>
  <si>
    <t>2512036</t>
  </si>
  <si>
    <t>Poço Dantas</t>
  </si>
  <si>
    <t>2512101</t>
  </si>
  <si>
    <t>Pombal</t>
  </si>
  <si>
    <t>2512002</t>
  </si>
  <si>
    <t>Pocinhos</t>
  </si>
  <si>
    <t>2511905</t>
  </si>
  <si>
    <t>Pitimbu</t>
  </si>
  <si>
    <t>2511806</t>
  </si>
  <si>
    <t>Pirpirituba</t>
  </si>
  <si>
    <t>2511707</t>
  </si>
  <si>
    <t>Pilõezinhos</t>
  </si>
  <si>
    <t>2511608</t>
  </si>
  <si>
    <t>2511509</t>
  </si>
  <si>
    <t>Pilar</t>
  </si>
  <si>
    <t>2511400</t>
  </si>
  <si>
    <t>Picuí</t>
  </si>
  <si>
    <t>2511301</t>
  </si>
  <si>
    <t>Piancó</t>
  </si>
  <si>
    <t>2500205</t>
  </si>
  <si>
    <t>Aguiar</t>
  </si>
  <si>
    <t>2500304</t>
  </si>
  <si>
    <t>Alagoa Grande</t>
  </si>
  <si>
    <t>2500403</t>
  </si>
  <si>
    <t>Alagoa Nova</t>
  </si>
  <si>
    <t>2500502</t>
  </si>
  <si>
    <t>Alagoinha</t>
  </si>
  <si>
    <t>2500536</t>
  </si>
  <si>
    <t>Alcantil</t>
  </si>
  <si>
    <t>2500577</t>
  </si>
  <si>
    <t>Algodão de Jandaíra</t>
  </si>
  <si>
    <t>2500601</t>
  </si>
  <si>
    <t>Alhandra</t>
  </si>
  <si>
    <t>2500734</t>
  </si>
  <si>
    <t>Amparo</t>
  </si>
  <si>
    <t>2500775</t>
  </si>
  <si>
    <t>Aparecida</t>
  </si>
  <si>
    <t>2500908</t>
  </si>
  <si>
    <t>Arara</t>
  </si>
  <si>
    <t>2501005</t>
  </si>
  <si>
    <t>Araruna</t>
  </si>
  <si>
    <t>2500809</t>
  </si>
  <si>
    <t>Araçagi</t>
  </si>
  <si>
    <t>2501104</t>
  </si>
  <si>
    <t>Areia</t>
  </si>
  <si>
    <t>2501153</t>
  </si>
  <si>
    <t>Areia de Baraúnas</t>
  </si>
  <si>
    <t>2501203</t>
  </si>
  <si>
    <t>Areial</t>
  </si>
  <si>
    <t>2501302</t>
  </si>
  <si>
    <t>Aroeiras</t>
  </si>
  <si>
    <t>2501500</t>
  </si>
  <si>
    <t>Bananeiras</t>
  </si>
  <si>
    <t>2501534</t>
  </si>
  <si>
    <t>2501609</t>
  </si>
  <si>
    <t>Barra de Santa Rosa</t>
  </si>
  <si>
    <t>2501575</t>
  </si>
  <si>
    <t>Barra de Santana</t>
  </si>
  <si>
    <t>2501708</t>
  </si>
  <si>
    <t>Barra de São Miguel</t>
  </si>
  <si>
    <t>2501807</t>
  </si>
  <si>
    <t>Bayeux</t>
  </si>
  <si>
    <t>2501401</t>
  </si>
  <si>
    <t>Baía da Traição</t>
  </si>
  <si>
    <t>2501906</t>
  </si>
  <si>
    <t>2502003</t>
  </si>
  <si>
    <t>Belém do Brejo do Cruz</t>
  </si>
  <si>
    <t>2502052</t>
  </si>
  <si>
    <t>Bernardino Batista</t>
  </si>
  <si>
    <t>2502102</t>
  </si>
  <si>
    <t>Boa Ventura</t>
  </si>
  <si>
    <t>2502151</t>
  </si>
  <si>
    <t>2502201</t>
  </si>
  <si>
    <t>2502300</t>
  </si>
  <si>
    <t>Bom Sucesso</t>
  </si>
  <si>
    <t>2502409</t>
  </si>
  <si>
    <t>Bonito de Santa Fé</t>
  </si>
  <si>
    <t>0.099</t>
  </si>
  <si>
    <t>2502508</t>
  </si>
  <si>
    <t>Boqueirão</t>
  </si>
  <si>
    <t>2502706</t>
  </si>
  <si>
    <t>Borborema</t>
  </si>
  <si>
    <t>2502805</t>
  </si>
  <si>
    <t>Brejo do Cruz</t>
  </si>
  <si>
    <t>2502904</t>
  </si>
  <si>
    <t>Brejo dos Santos</t>
  </si>
  <si>
    <t>2503001</t>
  </si>
  <si>
    <t>Caaporã</t>
  </si>
  <si>
    <t>2503100</t>
  </si>
  <si>
    <t>Cabaceiras</t>
  </si>
  <si>
    <t>2503209</t>
  </si>
  <si>
    <t>Cabedelo</t>
  </si>
  <si>
    <t>2503308</t>
  </si>
  <si>
    <t>Cachoeira dos Índios</t>
  </si>
  <si>
    <t>2503407</t>
  </si>
  <si>
    <t>Cacimba de Areia</t>
  </si>
  <si>
    <t>2503506</t>
  </si>
  <si>
    <t>Cacimba de Dentro</t>
  </si>
  <si>
    <t>2503555</t>
  </si>
  <si>
    <t>Cacimbas</t>
  </si>
  <si>
    <t>2503605</t>
  </si>
  <si>
    <t>Caiçara</t>
  </si>
  <si>
    <t>2503704</t>
  </si>
  <si>
    <t>Cajazeiras</t>
  </si>
  <si>
    <t>2503753</t>
  </si>
  <si>
    <t>Cajazeirinhas</t>
  </si>
  <si>
    <t>2503803</t>
  </si>
  <si>
    <t>Caldas Brandão</t>
  </si>
  <si>
    <t>2503902</t>
  </si>
  <si>
    <t>Camalaú</t>
  </si>
  <si>
    <t>2504009</t>
  </si>
  <si>
    <t>Campina Grande</t>
  </si>
  <si>
    <t>2504033</t>
  </si>
  <si>
    <t>Capim</t>
  </si>
  <si>
    <t>2504074</t>
  </si>
  <si>
    <t>2504108</t>
  </si>
  <si>
    <t>Carrapateira</t>
  </si>
  <si>
    <t>2504157</t>
  </si>
  <si>
    <t>Casserengue</t>
  </si>
  <si>
    <t>2504207</t>
  </si>
  <si>
    <t>Catingueira</t>
  </si>
  <si>
    <t>2504306</t>
  </si>
  <si>
    <t>Catolé do Rocha</t>
  </si>
  <si>
    <t>2504355</t>
  </si>
  <si>
    <t>Caturité</t>
  </si>
  <si>
    <t>2504405</t>
  </si>
  <si>
    <t>Conceição</t>
  </si>
  <si>
    <t>2504504</t>
  </si>
  <si>
    <t>Condado</t>
  </si>
  <si>
    <t>2504603</t>
  </si>
  <si>
    <t>Conde</t>
  </si>
  <si>
    <t>2504702</t>
  </si>
  <si>
    <t>Congo</t>
  </si>
  <si>
    <t>2504801</t>
  </si>
  <si>
    <t>Coremas</t>
  </si>
  <si>
    <t>2504850</t>
  </si>
  <si>
    <t>Coxixola</t>
  </si>
  <si>
    <t>0.037</t>
  </si>
  <si>
    <t>2504900</t>
  </si>
  <si>
    <t>Cruz do Espírito Santo</t>
  </si>
  <si>
    <t>2505006</t>
  </si>
  <si>
    <t>Cubati</t>
  </si>
  <si>
    <t>2505204</t>
  </si>
  <si>
    <t>Cuitegi</t>
  </si>
  <si>
    <t>2505105</t>
  </si>
  <si>
    <t>Cuité</t>
  </si>
  <si>
    <t>2505238</t>
  </si>
  <si>
    <t>Cuité de Mamanguape</t>
  </si>
  <si>
    <t>2505303</t>
  </si>
  <si>
    <t>Curral Velho</t>
  </si>
  <si>
    <t>2505279</t>
  </si>
  <si>
    <t>Curral de Cima</t>
  </si>
  <si>
    <t>2505352</t>
  </si>
  <si>
    <t>Damião</t>
  </si>
  <si>
    <t>2505402</t>
  </si>
  <si>
    <t>Desterro</t>
  </si>
  <si>
    <t>2505600</t>
  </si>
  <si>
    <t>Diamante</t>
  </si>
  <si>
    <t>2505709</t>
  </si>
  <si>
    <t>Dona Inês</t>
  </si>
  <si>
    <t>2505808</t>
  </si>
  <si>
    <t>Duas Estradas</t>
  </si>
  <si>
    <t>2505907</t>
  </si>
  <si>
    <t>Emas</t>
  </si>
  <si>
    <t>2506004</t>
  </si>
  <si>
    <t>Esperança</t>
  </si>
  <si>
    <t>2506103</t>
  </si>
  <si>
    <t>Fagundes</t>
  </si>
  <si>
    <t>2506202</t>
  </si>
  <si>
    <t>Frei Martinho</t>
  </si>
  <si>
    <t>2513851</t>
  </si>
  <si>
    <t>Santo André</t>
  </si>
  <si>
    <t>2515302</t>
  </si>
  <si>
    <t>Sapé</t>
  </si>
  <si>
    <t>2515401</t>
  </si>
  <si>
    <t>2515500</t>
  </si>
  <si>
    <t>Serra Branca</t>
  </si>
  <si>
    <t>2515708</t>
  </si>
  <si>
    <t>Serra Grande</t>
  </si>
  <si>
    <t>0.178</t>
  </si>
  <si>
    <t>2515807</t>
  </si>
  <si>
    <t>Serra Redonda</t>
  </si>
  <si>
    <t>2515609</t>
  </si>
  <si>
    <t>Serra da Raiz</t>
  </si>
  <si>
    <t>2515906</t>
  </si>
  <si>
    <t>Serraria</t>
  </si>
  <si>
    <t>2515930</t>
  </si>
  <si>
    <t>Sertãozinho</t>
  </si>
  <si>
    <t>2515971</t>
  </si>
  <si>
    <t>Sobrado</t>
  </si>
  <si>
    <t>2516102</t>
  </si>
  <si>
    <t>Soledade</t>
  </si>
  <si>
    <t>2516003</t>
  </si>
  <si>
    <t>Solânea</t>
  </si>
  <si>
    <t>2516151</t>
  </si>
  <si>
    <t>Sossêgo</t>
  </si>
  <si>
    <t>2516201</t>
  </si>
  <si>
    <t>Sousa</t>
  </si>
  <si>
    <t>0.150</t>
  </si>
  <si>
    <t>2516300</t>
  </si>
  <si>
    <t>Sumé</t>
  </si>
  <si>
    <t>2513927</t>
  </si>
  <si>
    <t>São Bentinho</t>
  </si>
  <si>
    <t>2513901</t>
  </si>
  <si>
    <t>2513968</t>
  </si>
  <si>
    <t>São Domingos</t>
  </si>
  <si>
    <t>2513943</t>
  </si>
  <si>
    <t>São Domingos do Cariri</t>
  </si>
  <si>
    <t>2513984</t>
  </si>
  <si>
    <t>São Francisco</t>
  </si>
  <si>
    <t>2514206</t>
  </si>
  <si>
    <t>São José da Lagoa Tapada</t>
  </si>
  <si>
    <t>2514305</t>
  </si>
  <si>
    <t>São José de Caiana</t>
  </si>
  <si>
    <t>2514404</t>
  </si>
  <si>
    <t>São José de Espinharas</t>
  </si>
  <si>
    <t>2514503</t>
  </si>
  <si>
    <t>São José de Piranhas</t>
  </si>
  <si>
    <t>2514552</t>
  </si>
  <si>
    <t>São José de Princesa</t>
  </si>
  <si>
    <t>2514602</t>
  </si>
  <si>
    <t>São José do Bonfim</t>
  </si>
  <si>
    <t>2514651</t>
  </si>
  <si>
    <t>São José do Brejo do Cruz</t>
  </si>
  <si>
    <t>2514701</t>
  </si>
  <si>
    <t>São José do Sabugi</t>
  </si>
  <si>
    <t>2514800</t>
  </si>
  <si>
    <t>São José dos Cordeiros</t>
  </si>
  <si>
    <t>2514453</t>
  </si>
  <si>
    <t>São José dos Ramos</t>
  </si>
  <si>
    <t>2514008</t>
  </si>
  <si>
    <t>São João do Cariri</t>
  </si>
  <si>
    <t>2500700</t>
  </si>
  <si>
    <t>São João do Rio do Peixe</t>
  </si>
  <si>
    <t>2514107</t>
  </si>
  <si>
    <t>São João do Tigre</t>
  </si>
  <si>
    <t>2514909</t>
  </si>
  <si>
    <t>São Mamede</t>
  </si>
  <si>
    <t>2515005</t>
  </si>
  <si>
    <t>São Miguel de Taipu</t>
  </si>
  <si>
    <t>2515104</t>
  </si>
  <si>
    <t>São Sebastião de Lagoa de Roça</t>
  </si>
  <si>
    <t>2515203</t>
  </si>
  <si>
    <t>São Sebastião do Umbuzeiro</t>
  </si>
  <si>
    <t>2516409</t>
  </si>
  <si>
    <t>Tacima</t>
  </si>
  <si>
    <t>2516508</t>
  </si>
  <si>
    <t>Taperoá</t>
  </si>
  <si>
    <t>2516607</t>
  </si>
  <si>
    <t>Tavares</t>
  </si>
  <si>
    <t>2516706</t>
  </si>
  <si>
    <t>Teixeira</t>
  </si>
  <si>
    <t>2516755</t>
  </si>
  <si>
    <t>Tenório</t>
  </si>
  <si>
    <t>2516805</t>
  </si>
  <si>
    <t>Triunfo</t>
  </si>
  <si>
    <t>2516904</t>
  </si>
  <si>
    <t>Uiraúna</t>
  </si>
  <si>
    <t>2517001</t>
  </si>
  <si>
    <t>Umbuzeiro</t>
  </si>
  <si>
    <t>2517209</t>
  </si>
  <si>
    <t>Vieirópolis</t>
  </si>
  <si>
    <t>2505501</t>
  </si>
  <si>
    <t>Vista Serrana</t>
  </si>
  <si>
    <t>0.092</t>
  </si>
  <si>
    <t>2517100</t>
  </si>
  <si>
    <t>2517407</t>
  </si>
  <si>
    <t>Zabelê</t>
  </si>
  <si>
    <t>0.021</t>
  </si>
  <si>
    <t>2500106</t>
  </si>
  <si>
    <t>2512721</t>
  </si>
  <si>
    <t>Pedro Régis</t>
  </si>
  <si>
    <t>2511202</t>
  </si>
  <si>
    <t>Pedras de Fogo</t>
  </si>
  <si>
    <t>2511103</t>
  </si>
  <si>
    <t>Pedra Lavrada</t>
  </si>
  <si>
    <t>2511004</t>
  </si>
  <si>
    <t>0.088</t>
  </si>
  <si>
    <t>2510907</t>
  </si>
  <si>
    <t>Paulista</t>
  </si>
  <si>
    <t>2510808</t>
  </si>
  <si>
    <t>Patos</t>
  </si>
  <si>
    <t>2510709</t>
  </si>
  <si>
    <t>2510659</t>
  </si>
  <si>
    <t>Parari</t>
  </si>
  <si>
    <t>2510600</t>
  </si>
  <si>
    <t>Ouro Velho</t>
  </si>
  <si>
    <t>2510501</t>
  </si>
  <si>
    <t>Olivedos</t>
  </si>
  <si>
    <t>2510402</t>
  </si>
  <si>
    <t>Olho D'Água</t>
  </si>
  <si>
    <t>2510303</t>
  </si>
  <si>
    <t>Nova Palmeira</t>
  </si>
  <si>
    <t>2510204</t>
  </si>
  <si>
    <t>2510105</t>
  </si>
  <si>
    <t>Nova Floresta</t>
  </si>
  <si>
    <t>2510006</t>
  </si>
  <si>
    <t>Nazarezinho</t>
  </si>
  <si>
    <t>2509909</t>
  </si>
  <si>
    <t>Natuba</t>
  </si>
  <si>
    <t>2508703</t>
  </si>
  <si>
    <t>Mãe D'Água</t>
  </si>
  <si>
    <t>2509800</t>
  </si>
  <si>
    <t>2509701</t>
  </si>
  <si>
    <t>Monteiro</t>
  </si>
  <si>
    <t>2509602</t>
  </si>
  <si>
    <t>Monte Horebe</t>
  </si>
  <si>
    <t>Pernambuco</t>
  </si>
  <si>
    <t>2607653</t>
  </si>
  <si>
    <t>Itambé</t>
  </si>
  <si>
    <t>2600104</t>
  </si>
  <si>
    <t>Afogados da Ingazeira</t>
  </si>
  <si>
    <t>2600203</t>
  </si>
  <si>
    <t>Afrânio</t>
  </si>
  <si>
    <t>2600302</t>
  </si>
  <si>
    <t>Agrestina</t>
  </si>
  <si>
    <t>2600609</t>
  </si>
  <si>
    <t>2600708</t>
  </si>
  <si>
    <t>Aliança</t>
  </si>
  <si>
    <t>2600807</t>
  </si>
  <si>
    <t>Altinho</t>
  </si>
  <si>
    <t>2600906</t>
  </si>
  <si>
    <t>Amaraji</t>
  </si>
  <si>
    <t>2601003</t>
  </si>
  <si>
    <t>Angelim</t>
  </si>
  <si>
    <t>2601102</t>
  </si>
  <si>
    <t>Araripina</t>
  </si>
  <si>
    <t>2601201</t>
  </si>
  <si>
    <t>Arcoverde</t>
  </si>
  <si>
    <t>2601300</t>
  </si>
  <si>
    <t>Barra de Guabiraba</t>
  </si>
  <si>
    <t>2601409</t>
  </si>
  <si>
    <t>Barreiros</t>
  </si>
  <si>
    <t>2601706</t>
  </si>
  <si>
    <t>Belo Jardim</t>
  </si>
  <si>
    <t>2601508</t>
  </si>
  <si>
    <t>Belém de Maria</t>
  </si>
  <si>
    <t>2601607</t>
  </si>
  <si>
    <t>Belém do São Francisco</t>
  </si>
  <si>
    <t>2601805</t>
  </si>
  <si>
    <t>Betânia</t>
  </si>
  <si>
    <t>2601904</t>
  </si>
  <si>
    <t>Bezerros</t>
  </si>
  <si>
    <t>2602001</t>
  </si>
  <si>
    <t>Bodocó</t>
  </si>
  <si>
    <t>2602100</t>
  </si>
  <si>
    <t>Bom Conselho</t>
  </si>
  <si>
    <t>2602209</t>
  </si>
  <si>
    <t>2602308</t>
  </si>
  <si>
    <t>2602506</t>
  </si>
  <si>
    <t>2602605</t>
  </si>
  <si>
    <t>Brejo da Madre de Deus</t>
  </si>
  <si>
    <t>2603207</t>
  </si>
  <si>
    <t>Caetés</t>
  </si>
  <si>
    <t>2602407</t>
  </si>
  <si>
    <t>Brejão</t>
  </si>
  <si>
    <t>2602704</t>
  </si>
  <si>
    <t>Buenos Aires</t>
  </si>
  <si>
    <t>2602803</t>
  </si>
  <si>
    <t>Buíque</t>
  </si>
  <si>
    <t>2603009</t>
  </si>
  <si>
    <t>Cabrobó</t>
  </si>
  <si>
    <t>2603108</t>
  </si>
  <si>
    <t>2603405</t>
  </si>
  <si>
    <t>Calumbi</t>
  </si>
  <si>
    <t>2603306</t>
  </si>
  <si>
    <t>Calçado</t>
  </si>
  <si>
    <t>2603504</t>
  </si>
  <si>
    <t>Camocim de São Félix</t>
  </si>
  <si>
    <t>2603603</t>
  </si>
  <si>
    <t>Camutanga</t>
  </si>
  <si>
    <t>2603702</t>
  </si>
  <si>
    <t>Canhotinho</t>
  </si>
  <si>
    <t>2603801</t>
  </si>
  <si>
    <t>Capoeiras</t>
  </si>
  <si>
    <t>2603926</t>
  </si>
  <si>
    <t>Carnaubeira da Penha</t>
  </si>
  <si>
    <t>2603900</t>
  </si>
  <si>
    <t>Carnaíba</t>
  </si>
  <si>
    <t>2604007</t>
  </si>
  <si>
    <t>Carpina</t>
  </si>
  <si>
    <t>2604106</t>
  </si>
  <si>
    <t>Caruaru</t>
  </si>
  <si>
    <t>2604155</t>
  </si>
  <si>
    <t>Casinhas</t>
  </si>
  <si>
    <t>2604205</t>
  </si>
  <si>
    <t>Catende</t>
  </si>
  <si>
    <t>2604304</t>
  </si>
  <si>
    <t>2604502</t>
  </si>
  <si>
    <t>Chã Grande</t>
  </si>
  <si>
    <t>2604403</t>
  </si>
  <si>
    <t>Chã de Alegria</t>
  </si>
  <si>
    <t>2604601</t>
  </si>
  <si>
    <t>2604700</t>
  </si>
  <si>
    <t>Correntes</t>
  </si>
  <si>
    <t>2604809</t>
  </si>
  <si>
    <t>Cortês</t>
  </si>
  <si>
    <t>2604908</t>
  </si>
  <si>
    <t>Cumaru</t>
  </si>
  <si>
    <t>2605004</t>
  </si>
  <si>
    <t>Cupira</t>
  </si>
  <si>
    <t>2605103</t>
  </si>
  <si>
    <t>Custódia</t>
  </si>
  <si>
    <t>2605152</t>
  </si>
  <si>
    <t>Dormentes</t>
  </si>
  <si>
    <t>2605202</t>
  </si>
  <si>
    <t>Escada</t>
  </si>
  <si>
    <t>2605301</t>
  </si>
  <si>
    <t>Exu</t>
  </si>
  <si>
    <t>2605400</t>
  </si>
  <si>
    <t>Feira Nova</t>
  </si>
  <si>
    <t>2605459</t>
  </si>
  <si>
    <t>Fernando de Noronha</t>
  </si>
  <si>
    <t>0.000</t>
  </si>
  <si>
    <t>0.002</t>
  </si>
  <si>
    <t>2605509</t>
  </si>
  <si>
    <t>Ferreiros</t>
  </si>
  <si>
    <t>2605608</t>
  </si>
  <si>
    <t>Flores</t>
  </si>
  <si>
    <t>2605707</t>
  </si>
  <si>
    <t>Floresta</t>
  </si>
  <si>
    <t>2605806</t>
  </si>
  <si>
    <t>Frei Miguelinho</t>
  </si>
  <si>
    <t>2605905</t>
  </si>
  <si>
    <t>Gameleira</t>
  </si>
  <si>
    <t>2606002</t>
  </si>
  <si>
    <t>Garanhuns</t>
  </si>
  <si>
    <t>2606101</t>
  </si>
  <si>
    <t>Glória do Goitá</t>
  </si>
  <si>
    <t>2606200</t>
  </si>
  <si>
    <t>Goiana</t>
  </si>
  <si>
    <t>2606309</t>
  </si>
  <si>
    <t>Granito</t>
  </si>
  <si>
    <t>2606408</t>
  </si>
  <si>
    <t>Gravatá</t>
  </si>
  <si>
    <t>2606507</t>
  </si>
  <si>
    <t>Iati</t>
  </si>
  <si>
    <t>2606606</t>
  </si>
  <si>
    <t>Ibimirim</t>
  </si>
  <si>
    <t>2606705</t>
  </si>
  <si>
    <t>Ibirajuba</t>
  </si>
  <si>
    <t>2606903</t>
  </si>
  <si>
    <t>2607000</t>
  </si>
  <si>
    <t>Inajá</t>
  </si>
  <si>
    <t>2607109</t>
  </si>
  <si>
    <t>Ingazeira</t>
  </si>
  <si>
    <t>2607307</t>
  </si>
  <si>
    <t>Ipubi</t>
  </si>
  <si>
    <t>2607406</t>
  </si>
  <si>
    <t>Itacuruba</t>
  </si>
  <si>
    <t>2607703</t>
  </si>
  <si>
    <t>Itapetim</t>
  </si>
  <si>
    <t>2607802</t>
  </si>
  <si>
    <t>Itaquitinga</t>
  </si>
  <si>
    <t>2607505</t>
  </si>
  <si>
    <t>Itaíba</t>
  </si>
  <si>
    <t>2607950</t>
  </si>
  <si>
    <t>Jaqueira</t>
  </si>
  <si>
    <t>2608008</t>
  </si>
  <si>
    <t>Jataúba</t>
  </si>
  <si>
    <t>2608057</t>
  </si>
  <si>
    <t>2608206</t>
  </si>
  <si>
    <t>Joaquim Nabuco</t>
  </si>
  <si>
    <t>2608107</t>
  </si>
  <si>
    <t>João Alfredo</t>
  </si>
  <si>
    <t>2608255</t>
  </si>
  <si>
    <t>Jucati</t>
  </si>
  <si>
    <t>2608305</t>
  </si>
  <si>
    <t>Jupi</t>
  </si>
  <si>
    <t>2608404</t>
  </si>
  <si>
    <t>2608750</t>
  </si>
  <si>
    <t>Lagoa Grande</t>
  </si>
  <si>
    <t>2608503</t>
  </si>
  <si>
    <t>Lagoa de Itaenga</t>
  </si>
  <si>
    <t>2608453</t>
  </si>
  <si>
    <t>Lagoa do Carro</t>
  </si>
  <si>
    <t>2608602</t>
  </si>
  <si>
    <t>Lagoa do Ouro</t>
  </si>
  <si>
    <t>2608701</t>
  </si>
  <si>
    <t>Lagoa dos Gatos</t>
  </si>
  <si>
    <t>2608800</t>
  </si>
  <si>
    <t>Lajedo</t>
  </si>
  <si>
    <t>2608909</t>
  </si>
  <si>
    <t>Limoeiro</t>
  </si>
  <si>
    <t>2609006</t>
  </si>
  <si>
    <t>Macaparana</t>
  </si>
  <si>
    <t>2609105</t>
  </si>
  <si>
    <t>Machados</t>
  </si>
  <si>
    <t>2609154</t>
  </si>
  <si>
    <t>Manari</t>
  </si>
  <si>
    <t>2609204</t>
  </si>
  <si>
    <t>Maraial</t>
  </si>
  <si>
    <t>2609303</t>
  </si>
  <si>
    <t>Mirandiba</t>
  </si>
  <si>
    <t>2614303</t>
  </si>
  <si>
    <t>Moreilândia</t>
  </si>
  <si>
    <t>2609501</t>
  </si>
  <si>
    <t>Nazaré da Mata</t>
  </si>
  <si>
    <t>2609709</t>
  </si>
  <si>
    <t>Orobó</t>
  </si>
  <si>
    <t>2609808</t>
  </si>
  <si>
    <t>Orocó</t>
  </si>
  <si>
    <t>2609907</t>
  </si>
  <si>
    <t>Ouricuri</t>
  </si>
  <si>
    <t>2610004</t>
  </si>
  <si>
    <t>Palmares</t>
  </si>
  <si>
    <t>2610103</t>
  </si>
  <si>
    <t>Palmeirina</t>
  </si>
  <si>
    <t>2610202</t>
  </si>
  <si>
    <t>Panelas</t>
  </si>
  <si>
    <t>2610301</t>
  </si>
  <si>
    <t>Paranatama</t>
  </si>
  <si>
    <t>2610400</t>
  </si>
  <si>
    <t>2610509</t>
  </si>
  <si>
    <t>Passira</t>
  </si>
  <si>
    <t>2610608</t>
  </si>
  <si>
    <t>Paudalho</t>
  </si>
  <si>
    <t>2610806</t>
  </si>
  <si>
    <t>Pedra</t>
  </si>
  <si>
    <t>2610905</t>
  </si>
  <si>
    <t>Pesqueira</t>
  </si>
  <si>
    <t>2611101</t>
  </si>
  <si>
    <t>Petrolina</t>
  </si>
  <si>
    <t>2611002</t>
  </si>
  <si>
    <t>Petrolândia</t>
  </si>
  <si>
    <t>2611309</t>
  </si>
  <si>
    <t>Pombos</t>
  </si>
  <si>
    <t>2611200</t>
  </si>
  <si>
    <t>Poção</t>
  </si>
  <si>
    <t>2611408</t>
  </si>
  <si>
    <t>2611507</t>
  </si>
  <si>
    <t>Quipapá</t>
  </si>
  <si>
    <t>2611533</t>
  </si>
  <si>
    <t>Quixaba</t>
  </si>
  <si>
    <t>2611705</t>
  </si>
  <si>
    <t>Riacho das Almas</t>
  </si>
  <si>
    <t>2611804</t>
  </si>
  <si>
    <t>Ribeirão</t>
  </si>
  <si>
    <t>2611903</t>
  </si>
  <si>
    <t>Rio Formoso</t>
  </si>
  <si>
    <t>2612000</t>
  </si>
  <si>
    <t>Sairé</t>
  </si>
  <si>
    <t>2612109</t>
  </si>
  <si>
    <t>2612208</t>
  </si>
  <si>
    <t>Salgueiro</t>
  </si>
  <si>
    <t>2612307</t>
  </si>
  <si>
    <t>Saloá</t>
  </si>
  <si>
    <t>2612406</t>
  </si>
  <si>
    <t>Sanharó</t>
  </si>
  <si>
    <t>2612455</t>
  </si>
  <si>
    <t>2612471</t>
  </si>
  <si>
    <t>Santa Cruz da Baixa Verde</t>
  </si>
  <si>
    <t>2612505</t>
  </si>
  <si>
    <t>Santa Cruz do Capibaribe</t>
  </si>
  <si>
    <t>2612554</t>
  </si>
  <si>
    <t>2612604</t>
  </si>
  <si>
    <t>Santa Maria da Boa Vista</t>
  </si>
  <si>
    <t>2612703</t>
  </si>
  <si>
    <t>Santa Maria do Cambucá</t>
  </si>
  <si>
    <t>2612802</t>
  </si>
  <si>
    <t>Santa Terezinha</t>
  </si>
  <si>
    <t>2613909</t>
  </si>
  <si>
    <t>Serra Talhada</t>
  </si>
  <si>
    <t>2614006</t>
  </si>
  <si>
    <t>Serrita</t>
  </si>
  <si>
    <t>2614105</t>
  </si>
  <si>
    <t>Sertânia</t>
  </si>
  <si>
    <t>2614204</t>
  </si>
  <si>
    <t>Sirinhaém</t>
  </si>
  <si>
    <t>2614402</t>
  </si>
  <si>
    <t>Solidão</t>
  </si>
  <si>
    <t>2614501</t>
  </si>
  <si>
    <t>Surubim</t>
  </si>
  <si>
    <t>2612901</t>
  </si>
  <si>
    <t>São Benedito do Sul</t>
  </si>
  <si>
    <t>2613008</t>
  </si>
  <si>
    <t>São Bento do Una</t>
  </si>
  <si>
    <t>2613107</t>
  </si>
  <si>
    <t>São Caitano</t>
  </si>
  <si>
    <t>2613305</t>
  </si>
  <si>
    <t>São Joaquim do Monte</t>
  </si>
  <si>
    <t>2613404</t>
  </si>
  <si>
    <t>São José da Coroa Grande</t>
  </si>
  <si>
    <t>2613503</t>
  </si>
  <si>
    <t>São José do Belmonte</t>
  </si>
  <si>
    <t>2613602</t>
  </si>
  <si>
    <t>São José do Egito</t>
  </si>
  <si>
    <t>2613206</t>
  </si>
  <si>
    <t>São João</t>
  </si>
  <si>
    <t>2613800</t>
  </si>
  <si>
    <t>2614600</t>
  </si>
  <si>
    <t>Tabira</t>
  </si>
  <si>
    <t>2614709</t>
  </si>
  <si>
    <t>Tacaimbó</t>
  </si>
  <si>
    <t>2614808</t>
  </si>
  <si>
    <t>Tacaratu</t>
  </si>
  <si>
    <t>2614857</t>
  </si>
  <si>
    <t>Tamandaré</t>
  </si>
  <si>
    <t>2615003</t>
  </si>
  <si>
    <t>Taquaritinga do Norte</t>
  </si>
  <si>
    <t>2615102</t>
  </si>
  <si>
    <t>Terezinha</t>
  </si>
  <si>
    <t>2615201</t>
  </si>
  <si>
    <t>Terra Nova</t>
  </si>
  <si>
    <t>2615300</t>
  </si>
  <si>
    <t>Timbaúba</t>
  </si>
  <si>
    <t>2615409</t>
  </si>
  <si>
    <t>Toritama</t>
  </si>
  <si>
    <t>0.069</t>
  </si>
  <si>
    <t>2615508</t>
  </si>
  <si>
    <t>Tracunhaém</t>
  </si>
  <si>
    <t>2615607</t>
  </si>
  <si>
    <t>Trindade</t>
  </si>
  <si>
    <t>2615706</t>
  </si>
  <si>
    <t>2615805</t>
  </si>
  <si>
    <t>Tupanatinga</t>
  </si>
  <si>
    <t>2615904</t>
  </si>
  <si>
    <t>Tuparetama</t>
  </si>
  <si>
    <t>2616001</t>
  </si>
  <si>
    <t>Venturosa</t>
  </si>
  <si>
    <t>2616100</t>
  </si>
  <si>
    <t>Verdejante</t>
  </si>
  <si>
    <t>2616183</t>
  </si>
  <si>
    <t>Vertente do Lério</t>
  </si>
  <si>
    <t>2616209</t>
  </si>
  <si>
    <t>Vertentes</t>
  </si>
  <si>
    <t>2616308</t>
  </si>
  <si>
    <t>Vicência</t>
  </si>
  <si>
    <t>2616407</t>
  </si>
  <si>
    <t>Vitória de Santo Antão</t>
  </si>
  <si>
    <t>2616506</t>
  </si>
  <si>
    <t>Xexéu</t>
  </si>
  <si>
    <t>2600401</t>
  </si>
  <si>
    <t>Água Preta</t>
  </si>
  <si>
    <t>2600500</t>
  </si>
  <si>
    <t>Águas Belas</t>
  </si>
  <si>
    <t>2600054</t>
  </si>
  <si>
    <t>Abreu E Lima</t>
  </si>
  <si>
    <t>2601052</t>
  </si>
  <si>
    <t>Araçoiaba</t>
  </si>
  <si>
    <t>2602902</t>
  </si>
  <si>
    <t>Cabo de Santo Agostinho</t>
  </si>
  <si>
    <t>2603454</t>
  </si>
  <si>
    <t>Camaragibe</t>
  </si>
  <si>
    <t>2606804</t>
  </si>
  <si>
    <t>Igarassu</t>
  </si>
  <si>
    <t>2607604</t>
  </si>
  <si>
    <t>Ilha de Itamaracá</t>
  </si>
  <si>
    <t>2607208</t>
  </si>
  <si>
    <t>Ipojuca</t>
  </si>
  <si>
    <t>2607752</t>
  </si>
  <si>
    <t>Itapissuma</t>
  </si>
  <si>
    <t>2607901</t>
  </si>
  <si>
    <t>Jaboatão dos Guararapes</t>
  </si>
  <si>
    <t>2609402</t>
  </si>
  <si>
    <t>Moreno</t>
  </si>
  <si>
    <t>2609600</t>
  </si>
  <si>
    <t>Olinda</t>
  </si>
  <si>
    <t>2610707</t>
  </si>
  <si>
    <t>2611606</t>
  </si>
  <si>
    <t>Recife</t>
  </si>
  <si>
    <t>2613701</t>
  </si>
  <si>
    <t>São Lourenço da Mata</t>
  </si>
  <si>
    <t>Alagoas</t>
  </si>
  <si>
    <t>2704203</t>
  </si>
  <si>
    <t>Limoeiro de Anadia</t>
  </si>
  <si>
    <t>2704401</t>
  </si>
  <si>
    <t>Major Isidoro</t>
  </si>
  <si>
    <t>2704104</t>
  </si>
  <si>
    <t>Lagoa da Canoa</t>
  </si>
  <si>
    <t>2704005</t>
  </si>
  <si>
    <t>Junqueiro</t>
  </si>
  <si>
    <t>2703908</t>
  </si>
  <si>
    <t>2703809</t>
  </si>
  <si>
    <t>Joaquim Gomes</t>
  </si>
  <si>
    <t>2703759</t>
  </si>
  <si>
    <t>Jequiá da Praia</t>
  </si>
  <si>
    <t>2703700</t>
  </si>
  <si>
    <t>Jaramataia</t>
  </si>
  <si>
    <t>2703601</t>
  </si>
  <si>
    <t>Japaratinga</t>
  </si>
  <si>
    <t>2703502</t>
  </si>
  <si>
    <t>Jacuípe</t>
  </si>
  <si>
    <t>2703403</t>
  </si>
  <si>
    <t>Jacaré dos Homens</t>
  </si>
  <si>
    <t>2703304</t>
  </si>
  <si>
    <t>Inhapi</t>
  </si>
  <si>
    <t>2703205</t>
  </si>
  <si>
    <t>Igreja Nova</t>
  </si>
  <si>
    <t>2703106</t>
  </si>
  <si>
    <t>Igaci</t>
  </si>
  <si>
    <t>2703007</t>
  </si>
  <si>
    <t>Ibateguara</t>
  </si>
  <si>
    <t>2702900</t>
  </si>
  <si>
    <t>Girau do Ponciano</t>
  </si>
  <si>
    <t>2702801</t>
  </si>
  <si>
    <t>Flexeiras</t>
  </si>
  <si>
    <t>2702702</t>
  </si>
  <si>
    <t>Feliz Deserto</t>
  </si>
  <si>
    <t>2702603</t>
  </si>
  <si>
    <t>Feira Grande</t>
  </si>
  <si>
    <t>2702553</t>
  </si>
  <si>
    <t>Estrela de Alagoas</t>
  </si>
  <si>
    <t>2702504</t>
  </si>
  <si>
    <t>Dois Riachos</t>
  </si>
  <si>
    <t>2702405</t>
  </si>
  <si>
    <t>Delmiro Gouveia</t>
  </si>
  <si>
    <t>2702355</t>
  </si>
  <si>
    <t>Craíbas</t>
  </si>
  <si>
    <t>2702306</t>
  </si>
  <si>
    <t>Coruripe</t>
  </si>
  <si>
    <t>2702108</t>
  </si>
  <si>
    <t>Colônia Leopoldina</t>
  </si>
  <si>
    <t>2702009</t>
  </si>
  <si>
    <t>Coité do Nóia</t>
  </si>
  <si>
    <t>2701902</t>
  </si>
  <si>
    <t>Chã Preta</t>
  </si>
  <si>
    <t>2701803</t>
  </si>
  <si>
    <t>Carneiros</t>
  </si>
  <si>
    <t>2701704</t>
  </si>
  <si>
    <t>Capela</t>
  </si>
  <si>
    <t>2701605</t>
  </si>
  <si>
    <t>Canapi</t>
  </si>
  <si>
    <t>2701506</t>
  </si>
  <si>
    <t>Campo Grande</t>
  </si>
  <si>
    <t>2701407</t>
  </si>
  <si>
    <t>Campo Alegre</t>
  </si>
  <si>
    <t>2701357</t>
  </si>
  <si>
    <t>Campestre</t>
  </si>
  <si>
    <t>2701308</t>
  </si>
  <si>
    <t>Cajueiro</t>
  </si>
  <si>
    <t>2701209</t>
  </si>
  <si>
    <t>Cacimbinhas</t>
  </si>
  <si>
    <t>2701100</t>
  </si>
  <si>
    <t>Branquinha</t>
  </si>
  <si>
    <t>2701001</t>
  </si>
  <si>
    <t>Boca da Mata</t>
  </si>
  <si>
    <t>2700805</t>
  </si>
  <si>
    <t>2700904</t>
  </si>
  <si>
    <t>Belo Monte</t>
  </si>
  <si>
    <t>2700706</t>
  </si>
  <si>
    <t>2700409</t>
  </si>
  <si>
    <t>Atalaia</t>
  </si>
  <si>
    <t>2700300</t>
  </si>
  <si>
    <t>Arapiraca</t>
  </si>
  <si>
    <t>2700201</t>
  </si>
  <si>
    <t>Anadia</t>
  </si>
  <si>
    <t>2707404</t>
  </si>
  <si>
    <t>Porto de Pedras</t>
  </si>
  <si>
    <t>2708600</t>
  </si>
  <si>
    <t>São Miguel dos Campos</t>
  </si>
  <si>
    <t>2708907</t>
  </si>
  <si>
    <t>Satuba</t>
  </si>
  <si>
    <t>2707909</t>
  </si>
  <si>
    <t>Santa Luzia do Norte</t>
  </si>
  <si>
    <t>2707701</t>
  </si>
  <si>
    <t>Rio Largo</t>
  </si>
  <si>
    <t>2706901</t>
  </si>
  <si>
    <t>2706448</t>
  </si>
  <si>
    <t>Paripueira</t>
  </si>
  <si>
    <t>2705200</t>
  </si>
  <si>
    <t>Messias</t>
  </si>
  <si>
    <t>2704708</t>
  </si>
  <si>
    <t>Marechal Deodoro</t>
  </si>
  <si>
    <t>2704302</t>
  </si>
  <si>
    <t>Maceió</t>
  </si>
  <si>
    <t>2702207</t>
  </si>
  <si>
    <t>Coqueiro Seco</t>
  </si>
  <si>
    <t>2700607</t>
  </si>
  <si>
    <t>2700508</t>
  </si>
  <si>
    <t>Barra de Santo Antônio</t>
  </si>
  <si>
    <t>2700102</t>
  </si>
  <si>
    <t>2709400</t>
  </si>
  <si>
    <t>2709301</t>
  </si>
  <si>
    <t>União dos Palmares</t>
  </si>
  <si>
    <t>2709202</t>
  </si>
  <si>
    <t>Traipu</t>
  </si>
  <si>
    <t>2709152</t>
  </si>
  <si>
    <t>Teotônio Vilela</t>
  </si>
  <si>
    <t>2709103</t>
  </si>
  <si>
    <t>Taquarana</t>
  </si>
  <si>
    <t>2709004</t>
  </si>
  <si>
    <t>Tanque D'Arca</t>
  </si>
  <si>
    <t>2708808</t>
  </si>
  <si>
    <t>São Sebastião</t>
  </si>
  <si>
    <t>2708709</t>
  </si>
  <si>
    <t>São Miguel dos Milagres</t>
  </si>
  <si>
    <t>2708501</t>
  </si>
  <si>
    <t>São Luís do Quitunde</t>
  </si>
  <si>
    <t>2708402</t>
  </si>
  <si>
    <t>São José da Tapera</t>
  </si>
  <si>
    <t>2708303</t>
  </si>
  <si>
    <t>São José da Laje</t>
  </si>
  <si>
    <t>2708204</t>
  </si>
  <si>
    <t>São Brás</t>
  </si>
  <si>
    <t>2708956</t>
  </si>
  <si>
    <t>Senador Rui Palmeira</t>
  </si>
  <si>
    <t>2708105</t>
  </si>
  <si>
    <t>Santana do Mundaú</t>
  </si>
  <si>
    <t>2708006</t>
  </si>
  <si>
    <t>Santana do Ipanema</t>
  </si>
  <si>
    <t>0.214</t>
  </si>
  <si>
    <t>2707800</t>
  </si>
  <si>
    <t>Roteiro</t>
  </si>
  <si>
    <t>2707602</t>
  </si>
  <si>
    <t>Quebrangulo</t>
  </si>
  <si>
    <t>2706406</t>
  </si>
  <si>
    <t>Pão de Açúcar</t>
  </si>
  <si>
    <t>2707206</t>
  </si>
  <si>
    <t>Poço das Trincheiras</t>
  </si>
  <si>
    <t>2707503</t>
  </si>
  <si>
    <t>Porto Real do Colégio</t>
  </si>
  <si>
    <t>2707305</t>
  </si>
  <si>
    <t>Porto Calvo</t>
  </si>
  <si>
    <t>2707107</t>
  </si>
  <si>
    <t>Piranhas</t>
  </si>
  <si>
    <t>2707008</t>
  </si>
  <si>
    <t>Pindoba</t>
  </si>
  <si>
    <t>2706802</t>
  </si>
  <si>
    <t>Piaçabuçu</t>
  </si>
  <si>
    <t>2706703</t>
  </si>
  <si>
    <t>Penedo</t>
  </si>
  <si>
    <t>2706604</t>
  </si>
  <si>
    <t>Paulo Jacinto</t>
  </si>
  <si>
    <t>2706505</t>
  </si>
  <si>
    <t>Passo de Camaragibe</t>
  </si>
  <si>
    <t>2706422</t>
  </si>
  <si>
    <t>Pariconha</t>
  </si>
  <si>
    <t>2706307</t>
  </si>
  <si>
    <t>Palmeira dos Índios</t>
  </si>
  <si>
    <t>2706208</t>
  </si>
  <si>
    <t>Palestina</t>
  </si>
  <si>
    <t>2706109</t>
  </si>
  <si>
    <t>2706000</t>
  </si>
  <si>
    <t>Olivença</t>
  </si>
  <si>
    <t>2705804</t>
  </si>
  <si>
    <t>Olho D'Água do Casado</t>
  </si>
  <si>
    <t>2705705</t>
  </si>
  <si>
    <t>Olho D'Água das Flores</t>
  </si>
  <si>
    <t>2705903</t>
  </si>
  <si>
    <t>Olho D'Água Grande</t>
  </si>
  <si>
    <t>2705606</t>
  </si>
  <si>
    <t>Novo Lino</t>
  </si>
  <si>
    <t>2705507</t>
  </si>
  <si>
    <t>Murici</t>
  </si>
  <si>
    <t>2705408</t>
  </si>
  <si>
    <t>Monteirópolis</t>
  </si>
  <si>
    <t>2705309</t>
  </si>
  <si>
    <t>Minador do Negrão</t>
  </si>
  <si>
    <t>2705101</t>
  </si>
  <si>
    <t>Matriz de Camaragibe</t>
  </si>
  <si>
    <t>2705002</t>
  </si>
  <si>
    <t>Mata Grande</t>
  </si>
  <si>
    <t>2704807</t>
  </si>
  <si>
    <t>Maribondo</t>
  </si>
  <si>
    <t>2704609</t>
  </si>
  <si>
    <t>Maravilha</t>
  </si>
  <si>
    <t>2704500</t>
  </si>
  <si>
    <t>Maragogi</t>
  </si>
  <si>
    <t>2704906</t>
  </si>
  <si>
    <t>Mar Vermelho</t>
  </si>
  <si>
    <t>Sergipe</t>
  </si>
  <si>
    <t>2804458</t>
  </si>
  <si>
    <t>Nossa Senhora Aparecida</t>
  </si>
  <si>
    <t>2804508</t>
  </si>
  <si>
    <t>Nossa Senhora da Glória</t>
  </si>
  <si>
    <t>2804607</t>
  </si>
  <si>
    <t>Nossa Senhora das Dores</t>
  </si>
  <si>
    <t>2804706</t>
  </si>
  <si>
    <t>Nossa Senhora de Lourdes</t>
  </si>
  <si>
    <t>2804805</t>
  </si>
  <si>
    <t>Nossa Senhora do Socorro</t>
  </si>
  <si>
    <t>2804904</t>
  </si>
  <si>
    <t>2805000</t>
  </si>
  <si>
    <t>Pedra Mole</t>
  </si>
  <si>
    <t>2805109</t>
  </si>
  <si>
    <t>Pedrinhas</t>
  </si>
  <si>
    <t>2805208</t>
  </si>
  <si>
    <t>Pinhão</t>
  </si>
  <si>
    <t>2805307</t>
  </si>
  <si>
    <t>Pirambu</t>
  </si>
  <si>
    <t>2805604</t>
  </si>
  <si>
    <t>Porto da Folha</t>
  </si>
  <si>
    <t>2805406</t>
  </si>
  <si>
    <t>Poço Redondo</t>
  </si>
  <si>
    <t>2805505</t>
  </si>
  <si>
    <t>Poço Verde</t>
  </si>
  <si>
    <t>2805703</t>
  </si>
  <si>
    <t>Propriá</t>
  </si>
  <si>
    <t>2805901</t>
  </si>
  <si>
    <t>2805802</t>
  </si>
  <si>
    <t>Riachão do Dantas</t>
  </si>
  <si>
    <t>2803401</t>
  </si>
  <si>
    <t>Japoatã</t>
  </si>
  <si>
    <t>2803500</t>
  </si>
  <si>
    <t>Lagarto</t>
  </si>
  <si>
    <t>2803609</t>
  </si>
  <si>
    <t>Laranjeiras</t>
  </si>
  <si>
    <t>2803708</t>
  </si>
  <si>
    <t>Macambira</t>
  </si>
  <si>
    <t>2803807</t>
  </si>
  <si>
    <t>Malhada dos Bois</t>
  </si>
  <si>
    <t>2803906</t>
  </si>
  <si>
    <t>Malhador</t>
  </si>
  <si>
    <t>2804003</t>
  </si>
  <si>
    <t>Maruim</t>
  </si>
  <si>
    <t>2804102</t>
  </si>
  <si>
    <t>Moita Bonita</t>
  </si>
  <si>
    <t>2804201</t>
  </si>
  <si>
    <t>Monte Alegre de Sergipe</t>
  </si>
  <si>
    <t>2804300</t>
  </si>
  <si>
    <t>Muribeca</t>
  </si>
  <si>
    <t>2804409</t>
  </si>
  <si>
    <t>Neópolis</t>
  </si>
  <si>
    <t>2806008</t>
  </si>
  <si>
    <t>Ribeirópolis</t>
  </si>
  <si>
    <t>2806107</t>
  </si>
  <si>
    <t>Rosário do Catete</t>
  </si>
  <si>
    <t>2806206</t>
  </si>
  <si>
    <t>Salgado</t>
  </si>
  <si>
    <t>2806305</t>
  </si>
  <si>
    <t>Santa Luzia do Itanhy</t>
  </si>
  <si>
    <t>2806503</t>
  </si>
  <si>
    <t>Santa Rosa de Lima</t>
  </si>
  <si>
    <t>2806404</t>
  </si>
  <si>
    <t>Santana do São Francisco</t>
  </si>
  <si>
    <t>2806602</t>
  </si>
  <si>
    <t>Santo Amaro das Brotas</t>
  </si>
  <si>
    <t>2807105</t>
  </si>
  <si>
    <t>Simão Dias</t>
  </si>
  <si>
    <t>2807204</t>
  </si>
  <si>
    <t>Siriri</t>
  </si>
  <si>
    <t>2806701</t>
  </si>
  <si>
    <t>São Cristóvão</t>
  </si>
  <si>
    <t>2806800</t>
  </si>
  <si>
    <t>2806909</t>
  </si>
  <si>
    <t>2807006</t>
  </si>
  <si>
    <t>São Miguel do Aleixo</t>
  </si>
  <si>
    <t>2807303</t>
  </si>
  <si>
    <t>Telha</t>
  </si>
  <si>
    <t>2807402</t>
  </si>
  <si>
    <t>Tobias Barreto</t>
  </si>
  <si>
    <t>2803104</t>
  </si>
  <si>
    <t>Itabi</t>
  </si>
  <si>
    <t>2807501</t>
  </si>
  <si>
    <t>Tomar do Geru</t>
  </si>
  <si>
    <t>2807600</t>
  </si>
  <si>
    <t>Umbaúba</t>
  </si>
  <si>
    <t>2800100</t>
  </si>
  <si>
    <t>2800209</t>
  </si>
  <si>
    <t>Aquidabã</t>
  </si>
  <si>
    <t>2800308</t>
  </si>
  <si>
    <t>Aracaju</t>
  </si>
  <si>
    <t>2800407</t>
  </si>
  <si>
    <t>Arauá</t>
  </si>
  <si>
    <t>2800506</t>
  </si>
  <si>
    <t>2800605</t>
  </si>
  <si>
    <t>Barra dos Coqueiros</t>
  </si>
  <si>
    <t>2800670</t>
  </si>
  <si>
    <t>Boquim</t>
  </si>
  <si>
    <t>2800704</t>
  </si>
  <si>
    <t>Brejo Grande</t>
  </si>
  <si>
    <t>2801009</t>
  </si>
  <si>
    <t>Campo do Brito</t>
  </si>
  <si>
    <t>2801108</t>
  </si>
  <si>
    <t>Canhoba</t>
  </si>
  <si>
    <t>2801207</t>
  </si>
  <si>
    <t>Canindé de São Francisco</t>
  </si>
  <si>
    <t>2801306</t>
  </si>
  <si>
    <t>2801405</t>
  </si>
  <si>
    <t>Carira</t>
  </si>
  <si>
    <t>2801504</t>
  </si>
  <si>
    <t>Carmópolis</t>
  </si>
  <si>
    <t>2801603</t>
  </si>
  <si>
    <t>Cedro de São João</t>
  </si>
  <si>
    <t>2801702</t>
  </si>
  <si>
    <t>Cristinápolis</t>
  </si>
  <si>
    <t>2801900</t>
  </si>
  <si>
    <t>Cumbe</t>
  </si>
  <si>
    <t>2802007</t>
  </si>
  <si>
    <t>Divina Pastora</t>
  </si>
  <si>
    <t>2802106</t>
  </si>
  <si>
    <t>Estância</t>
  </si>
  <si>
    <t>2802205</t>
  </si>
  <si>
    <t>0.081</t>
  </si>
  <si>
    <t>2802304</t>
  </si>
  <si>
    <t>Frei Paulo</t>
  </si>
  <si>
    <t>2802403</t>
  </si>
  <si>
    <t>Gararu</t>
  </si>
  <si>
    <t>2802502</t>
  </si>
  <si>
    <t>General Maynard</t>
  </si>
  <si>
    <t>2802601</t>
  </si>
  <si>
    <t>Gracho Cardoso</t>
  </si>
  <si>
    <t>2802700</t>
  </si>
  <si>
    <t>Ilha das Flores</t>
  </si>
  <si>
    <t>2802809</t>
  </si>
  <si>
    <t>Indiaroba</t>
  </si>
  <si>
    <t>2802908</t>
  </si>
  <si>
    <t>2803005</t>
  </si>
  <si>
    <t>Itabaianinha</t>
  </si>
  <si>
    <t>2803203</t>
  </si>
  <si>
    <t>Itaporanga D'Ajuda</t>
  </si>
  <si>
    <t>2803302</t>
  </si>
  <si>
    <t>Japaratuba</t>
  </si>
  <si>
    <t>Bahia</t>
  </si>
  <si>
    <t>2909406</t>
  </si>
  <si>
    <t>Cotegipe</t>
  </si>
  <si>
    <t>2908309</t>
  </si>
  <si>
    <t>Conceição do Almeida</t>
  </si>
  <si>
    <t>2908200</t>
  </si>
  <si>
    <t>Conceição da Feira</t>
  </si>
  <si>
    <t>2908101</t>
  </si>
  <si>
    <t>Cocos</t>
  </si>
  <si>
    <t>2908002</t>
  </si>
  <si>
    <t>Coaraci</t>
  </si>
  <si>
    <t>2907905</t>
  </si>
  <si>
    <t>Cipó</t>
  </si>
  <si>
    <t>2907707</t>
  </si>
  <si>
    <t>Chorrochó</t>
  </si>
  <si>
    <t>2907608</t>
  </si>
  <si>
    <t>Central</t>
  </si>
  <si>
    <t>2905107</t>
  </si>
  <si>
    <t>Caém</t>
  </si>
  <si>
    <t>2907558</t>
  </si>
  <si>
    <t>Caturama</t>
  </si>
  <si>
    <t>2907509</t>
  </si>
  <si>
    <t>Catu</t>
  </si>
  <si>
    <t>2907400</t>
  </si>
  <si>
    <t>Catolândia</t>
  </si>
  <si>
    <t>2907301</t>
  </si>
  <si>
    <t>Castro Alves</t>
  </si>
  <si>
    <t>2907202</t>
  </si>
  <si>
    <t>Casa Nova</t>
  </si>
  <si>
    <t>2907103</t>
  </si>
  <si>
    <t>Carinhanha</t>
  </si>
  <si>
    <t>2907004</t>
  </si>
  <si>
    <t>Cardeal da Silva</t>
  </si>
  <si>
    <t>2906899</t>
  </si>
  <si>
    <t>Caraíbas</t>
  </si>
  <si>
    <t>2906907</t>
  </si>
  <si>
    <t>Caravelas</t>
  </si>
  <si>
    <t>2906873</t>
  </si>
  <si>
    <t>Capim Grosso</t>
  </si>
  <si>
    <t>2906857</t>
  </si>
  <si>
    <t>Capela do Alto Alegre</t>
  </si>
  <si>
    <t>2906105</t>
  </si>
  <si>
    <t>Canápolis</t>
  </si>
  <si>
    <t>2906824</t>
  </si>
  <si>
    <t>Canudos</t>
  </si>
  <si>
    <t>2906808</t>
  </si>
  <si>
    <t>Cansanção</t>
  </si>
  <si>
    <t>2906600</t>
  </si>
  <si>
    <t>Candiba</t>
  </si>
  <si>
    <t>2906402</t>
  </si>
  <si>
    <t>Candeal</t>
  </si>
  <si>
    <t>2906303</t>
  </si>
  <si>
    <t>Canavieiras</t>
  </si>
  <si>
    <t>2906204</t>
  </si>
  <si>
    <t>Canarana</t>
  </si>
  <si>
    <t>2906006</t>
  </si>
  <si>
    <t>Campo Formoso</t>
  </si>
  <si>
    <t>2905909</t>
  </si>
  <si>
    <t>Campo Alegre de Lourdes</t>
  </si>
  <si>
    <t>2905800</t>
  </si>
  <si>
    <t>Camamu</t>
  </si>
  <si>
    <t>2905602</t>
  </si>
  <si>
    <t>Camacan</t>
  </si>
  <si>
    <t>2905503</t>
  </si>
  <si>
    <t>Caldeirão Grande</t>
  </si>
  <si>
    <t>2905404</t>
  </si>
  <si>
    <t>Cairu</t>
  </si>
  <si>
    <t>2905305</t>
  </si>
  <si>
    <t>Cafarnaum</t>
  </si>
  <si>
    <t>2905206</t>
  </si>
  <si>
    <t>Caetité</t>
  </si>
  <si>
    <t>2905156</t>
  </si>
  <si>
    <t>Caetanos</t>
  </si>
  <si>
    <t>2905008</t>
  </si>
  <si>
    <t>Caculé</t>
  </si>
  <si>
    <t>2904902</t>
  </si>
  <si>
    <t>Cachoeira</t>
  </si>
  <si>
    <t>2904852</t>
  </si>
  <si>
    <t>Cabaceiras do Paraguaçu</t>
  </si>
  <si>
    <t>2904803</t>
  </si>
  <si>
    <t>Caatiba</t>
  </si>
  <si>
    <t>2904753</t>
  </si>
  <si>
    <t>Buritirama</t>
  </si>
  <si>
    <t>2904704</t>
  </si>
  <si>
    <t>Buerarema</t>
  </si>
  <si>
    <t>2904605</t>
  </si>
  <si>
    <t>Brumado</t>
  </si>
  <si>
    <t>2904506</t>
  </si>
  <si>
    <t>Brotas de Macaúbas</t>
  </si>
  <si>
    <t>2904308</t>
  </si>
  <si>
    <t>Brejões</t>
  </si>
  <si>
    <t>2904407</t>
  </si>
  <si>
    <t>Brejolândia</t>
  </si>
  <si>
    <t>2904209</t>
  </si>
  <si>
    <t>Botuporã</t>
  </si>
  <si>
    <t>2904100</t>
  </si>
  <si>
    <t>Boquira</t>
  </si>
  <si>
    <t>2904050</t>
  </si>
  <si>
    <t>2904001</t>
  </si>
  <si>
    <t>Boninal</t>
  </si>
  <si>
    <t>2903953</t>
  </si>
  <si>
    <t>Bom Jesus da Serra</t>
  </si>
  <si>
    <t>2903904</t>
  </si>
  <si>
    <t>Bom Jesus da Lapa</t>
  </si>
  <si>
    <t>2903805</t>
  </si>
  <si>
    <t>Boa Vista do Tupim</t>
  </si>
  <si>
    <t>2903706</t>
  </si>
  <si>
    <t>Boa Nova</t>
  </si>
  <si>
    <t>2903607</t>
  </si>
  <si>
    <t>Biritinga</t>
  </si>
  <si>
    <t>2903508</t>
  </si>
  <si>
    <t>Belo Campo</t>
  </si>
  <si>
    <t>2903409</t>
  </si>
  <si>
    <t>Belmonte</t>
  </si>
  <si>
    <t>2903276</t>
  </si>
  <si>
    <t>Barrocas</t>
  </si>
  <si>
    <t>2903300</t>
  </si>
  <si>
    <t>Barro Preto</t>
  </si>
  <si>
    <t>2903235</t>
  </si>
  <si>
    <t>Barro Alto</t>
  </si>
  <si>
    <t>2903201</t>
  </si>
  <si>
    <t>Barreiras</t>
  </si>
  <si>
    <t>2903102</t>
  </si>
  <si>
    <t>Barra do Rocha</t>
  </si>
  <si>
    <t>2903003</t>
  </si>
  <si>
    <t>Barra do Mendes</t>
  </si>
  <si>
    <t>2902906</t>
  </si>
  <si>
    <t>Barra do Choça</t>
  </si>
  <si>
    <t>2902807</t>
  </si>
  <si>
    <t>Barra da Estiva</t>
  </si>
  <si>
    <t>2902708</t>
  </si>
  <si>
    <t>Barra</t>
  </si>
  <si>
    <t>2902658</t>
  </si>
  <si>
    <t>Banzaê</t>
  </si>
  <si>
    <t>2902609</t>
  </si>
  <si>
    <t>Baixa Grande</t>
  </si>
  <si>
    <t>2902500</t>
  </si>
  <si>
    <t>Baianópolis</t>
  </si>
  <si>
    <t>2902401</t>
  </si>
  <si>
    <t>Aurelino Leal</t>
  </si>
  <si>
    <t>2902054</t>
  </si>
  <si>
    <t>2902302</t>
  </si>
  <si>
    <t>Aratuípe</t>
  </si>
  <si>
    <t>2902252</t>
  </si>
  <si>
    <t>Arataca</t>
  </si>
  <si>
    <t>2902203</t>
  </si>
  <si>
    <t>Aramari</t>
  </si>
  <si>
    <t>2902104</t>
  </si>
  <si>
    <t>Araci</t>
  </si>
  <si>
    <t>2902005</t>
  </si>
  <si>
    <t>Aracatu</t>
  </si>
  <si>
    <t>2901957</t>
  </si>
  <si>
    <t>Apuarema</t>
  </si>
  <si>
    <t>2901908</t>
  </si>
  <si>
    <t>Aporá</t>
  </si>
  <si>
    <t>2901809</t>
  </si>
  <si>
    <t>Antônio Gonçalves</t>
  </si>
  <si>
    <t>2901700</t>
  </si>
  <si>
    <t>Antônio Cardoso</t>
  </si>
  <si>
    <t>2901601</t>
  </si>
  <si>
    <t>Antas</t>
  </si>
  <si>
    <t>2901502</t>
  </si>
  <si>
    <t>Anguera</t>
  </si>
  <si>
    <t>2901403</t>
  </si>
  <si>
    <t>Angical</t>
  </si>
  <si>
    <t>2901353</t>
  </si>
  <si>
    <t>Andorinha</t>
  </si>
  <si>
    <t>2901304</t>
  </si>
  <si>
    <t>Andaraí</t>
  </si>
  <si>
    <t>2901205</t>
  </si>
  <si>
    <t>Anagé</t>
  </si>
  <si>
    <t>2901155</t>
  </si>
  <si>
    <t>América Dourada</t>
  </si>
  <si>
    <t>2901106</t>
  </si>
  <si>
    <t>Amélia Rodrigues</t>
  </si>
  <si>
    <t>2901007</t>
  </si>
  <si>
    <t>Amargosa</t>
  </si>
  <si>
    <t>2900900</t>
  </si>
  <si>
    <t>Almadina</t>
  </si>
  <si>
    <t>2933208</t>
  </si>
  <si>
    <t>2929503</t>
  </si>
  <si>
    <t>São Sebastião do Passé</t>
  </si>
  <si>
    <t>2929206</t>
  </si>
  <si>
    <t>São Francisco do Conde</t>
  </si>
  <si>
    <t>2930709</t>
  </si>
  <si>
    <t>Simões Filho</t>
  </si>
  <si>
    <t>2927408</t>
  </si>
  <si>
    <t>Salvador</t>
  </si>
  <si>
    <t>2925204</t>
  </si>
  <si>
    <t>Pojuca</t>
  </si>
  <si>
    <t>2921005</t>
  </si>
  <si>
    <t>Mata de São João</t>
  </si>
  <si>
    <t>2919926</t>
  </si>
  <si>
    <t>Madre de Deus</t>
  </si>
  <si>
    <t>2919207</t>
  </si>
  <si>
    <t>Lauro de Freitas</t>
  </si>
  <si>
    <t>2916104</t>
  </si>
  <si>
    <t>Itaparica</t>
  </si>
  <si>
    <t>2910057</t>
  </si>
  <si>
    <t>Dias D'Ávila</t>
  </si>
  <si>
    <t>2906501</t>
  </si>
  <si>
    <t>Candeias</t>
  </si>
  <si>
    <t>2905701</t>
  </si>
  <si>
    <t>Camaçari</t>
  </si>
  <si>
    <t>2900504</t>
  </si>
  <si>
    <t>Érico Cardoso</t>
  </si>
  <si>
    <t>2900405</t>
  </si>
  <si>
    <t>Água Fria</t>
  </si>
  <si>
    <t>2933604</t>
  </si>
  <si>
    <t>Xique-Xique</t>
  </si>
  <si>
    <t>2933505</t>
  </si>
  <si>
    <t>Wenceslau Guimarães</t>
  </si>
  <si>
    <t>2933455</t>
  </si>
  <si>
    <t>Wanderley</t>
  </si>
  <si>
    <t>2933406</t>
  </si>
  <si>
    <t>Wagner</t>
  </si>
  <si>
    <t>2933109</t>
  </si>
  <si>
    <t>Várzea do Poço</t>
  </si>
  <si>
    <t>2933059</t>
  </si>
  <si>
    <t>Várzea da Roça</t>
  </si>
  <si>
    <t>2933158</t>
  </si>
  <si>
    <t>Várzea Nova</t>
  </si>
  <si>
    <t>2933307</t>
  </si>
  <si>
    <t>Vitória da Conquista</t>
  </si>
  <si>
    <t>2933174</t>
  </si>
  <si>
    <t>Varzedo</t>
  </si>
  <si>
    <t>2932903</t>
  </si>
  <si>
    <t>Valença</t>
  </si>
  <si>
    <t>2933000</t>
  </si>
  <si>
    <t>Valente</t>
  </si>
  <si>
    <t>2932804</t>
  </si>
  <si>
    <t>Utinga</t>
  </si>
  <si>
    <t>2932705</t>
  </si>
  <si>
    <t>Uruçuca</t>
  </si>
  <si>
    <t>2932606</t>
  </si>
  <si>
    <t>Urandi</t>
  </si>
  <si>
    <t>2932507</t>
  </si>
  <si>
    <t>Una</t>
  </si>
  <si>
    <t>2932457</t>
  </si>
  <si>
    <t>Umburanas</t>
  </si>
  <si>
    <t>2932408</t>
  </si>
  <si>
    <t>Uibaí</t>
  </si>
  <si>
    <t>2932101</t>
  </si>
  <si>
    <t>Ubaíra</t>
  </si>
  <si>
    <t>2932309</t>
  </si>
  <si>
    <t>Ubatã</t>
  </si>
  <si>
    <t>2932200</t>
  </si>
  <si>
    <t>Ubaitaba</t>
  </si>
  <si>
    <t>2932002</t>
  </si>
  <si>
    <t>Uauá</t>
  </si>
  <si>
    <t>2931905</t>
  </si>
  <si>
    <t>Tucano</t>
  </si>
  <si>
    <t>2931806</t>
  </si>
  <si>
    <t>Tremedal</t>
  </si>
  <si>
    <t>2931707</t>
  </si>
  <si>
    <t>2931608</t>
  </si>
  <si>
    <t>Teolândia</t>
  </si>
  <si>
    <t>2931509</t>
  </si>
  <si>
    <t>Teofilândia</t>
  </si>
  <si>
    <t>2931400</t>
  </si>
  <si>
    <t>Teodoro Sampaio</t>
  </si>
  <si>
    <t>2931350</t>
  </si>
  <si>
    <t>Teixeira de Freitas</t>
  </si>
  <si>
    <t>2931301</t>
  </si>
  <si>
    <t>Tapiramutá</t>
  </si>
  <si>
    <t>2931202</t>
  </si>
  <si>
    <t>2931103</t>
  </si>
  <si>
    <t>Tanquinho</t>
  </si>
  <si>
    <t>2931053</t>
  </si>
  <si>
    <t>Tanque Novo</t>
  </si>
  <si>
    <t>2931004</t>
  </si>
  <si>
    <t>Tanhaçu</t>
  </si>
  <si>
    <t>2930907</t>
  </si>
  <si>
    <t>Tabocas do Brejo Velho</t>
  </si>
  <si>
    <t>2930766</t>
  </si>
  <si>
    <t>Sítio do Quinto</t>
  </si>
  <si>
    <t>2930758</t>
  </si>
  <si>
    <t>Sítio do Mato</t>
  </si>
  <si>
    <t>2929404</t>
  </si>
  <si>
    <t>São Miguel das Matas</t>
  </si>
  <si>
    <t>2929370</t>
  </si>
  <si>
    <t>São José do Jacuípe</t>
  </si>
  <si>
    <t>2929354</t>
  </si>
  <si>
    <t>São José da Vitória</t>
  </si>
  <si>
    <t>2929305</t>
  </si>
  <si>
    <t>São Gonçalo dos Campos</t>
  </si>
  <si>
    <t>2929255</t>
  </si>
  <si>
    <t>São Gabriel</t>
  </si>
  <si>
    <t>2929057</t>
  </si>
  <si>
    <t>São Félix do Coribe</t>
  </si>
  <si>
    <t>2929008</t>
  </si>
  <si>
    <t>São Félix</t>
  </si>
  <si>
    <t>2929107</t>
  </si>
  <si>
    <t>São Felipe</t>
  </si>
  <si>
    <t>2928950</t>
  </si>
  <si>
    <t>2928901</t>
  </si>
  <si>
    <t>São Desidério</t>
  </si>
  <si>
    <t>2929701</t>
  </si>
  <si>
    <t>Sátiro Dias</t>
  </si>
  <si>
    <t>2930808</t>
  </si>
  <si>
    <t>Souto Soares</t>
  </si>
  <si>
    <t>2930774</t>
  </si>
  <si>
    <t>Sobradinho</t>
  </si>
  <si>
    <t>2930600</t>
  </si>
  <si>
    <t>Serrolândia</t>
  </si>
  <si>
    <t>2930501</t>
  </si>
  <si>
    <t>2930154</t>
  </si>
  <si>
    <t>Serra do Ramalho</t>
  </si>
  <si>
    <t>2930402</t>
  </si>
  <si>
    <t>Serra Preta</t>
  </si>
  <si>
    <t>2930303</t>
  </si>
  <si>
    <t>Serra Dourada</t>
  </si>
  <si>
    <t>2930204</t>
  </si>
  <si>
    <t>Sento Sé</t>
  </si>
  <si>
    <t>2930105</t>
  </si>
  <si>
    <t>Senhor do Bonfim</t>
  </si>
  <si>
    <t>2930006</t>
  </si>
  <si>
    <t>Sebastião Laranjeiras</t>
  </si>
  <si>
    <t>2929909</t>
  </si>
  <si>
    <t>Seabra</t>
  </si>
  <si>
    <t>2929800</t>
  </si>
  <si>
    <t>Saúde</t>
  </si>
  <si>
    <t>2929750</t>
  </si>
  <si>
    <t>Saubara</t>
  </si>
  <si>
    <t>2929602</t>
  </si>
  <si>
    <t>Sapeaçu</t>
  </si>
  <si>
    <t>2928802</t>
  </si>
  <si>
    <t>Santo Estêvão</t>
  </si>
  <si>
    <t>2928703</t>
  </si>
  <si>
    <t>Santo Antônio de Jesus</t>
  </si>
  <si>
    <t>2928604</t>
  </si>
  <si>
    <t>Santo Amaro</t>
  </si>
  <si>
    <t>2928307</t>
  </si>
  <si>
    <t>Santanópolis</t>
  </si>
  <si>
    <t>2928208</t>
  </si>
  <si>
    <t>2928000</t>
  </si>
  <si>
    <t>Santaluz</t>
  </si>
  <si>
    <t>2928505</t>
  </si>
  <si>
    <t>2928406</t>
  </si>
  <si>
    <t>Santa Rita de Cássia</t>
  </si>
  <si>
    <t>2928109</t>
  </si>
  <si>
    <t>Santa Maria da Vitória</t>
  </si>
  <si>
    <t>2928059</t>
  </si>
  <si>
    <t>2927903</t>
  </si>
  <si>
    <t>2927804</t>
  </si>
  <si>
    <t>Santa Cruz da Vitória</t>
  </si>
  <si>
    <t>2927705</t>
  </si>
  <si>
    <t>Santa Cruz Cabrália</t>
  </si>
  <si>
    <t>2927507</t>
  </si>
  <si>
    <t>Santa Bárbara</t>
  </si>
  <si>
    <t>2927606</t>
  </si>
  <si>
    <t>Santa Brígida</t>
  </si>
  <si>
    <t>2927309</t>
  </si>
  <si>
    <t>Salinas da Margarida</t>
  </si>
  <si>
    <t>2927200</t>
  </si>
  <si>
    <t>2927101</t>
  </si>
  <si>
    <t>Rodelas</t>
  </si>
  <si>
    <t>0.077</t>
  </si>
  <si>
    <t>2926905</t>
  </si>
  <si>
    <t>Rio do Pires</t>
  </si>
  <si>
    <t>2926806</t>
  </si>
  <si>
    <t>Rio do Antônio</t>
  </si>
  <si>
    <t>2926707</t>
  </si>
  <si>
    <t>Rio de Contas</t>
  </si>
  <si>
    <t>2927002</t>
  </si>
  <si>
    <t>Rio Real</t>
  </si>
  <si>
    <t>2926657</t>
  </si>
  <si>
    <t>Ribeirão do Largo</t>
  </si>
  <si>
    <t>2926608</t>
  </si>
  <si>
    <t>Ribeira do Pombal</t>
  </si>
  <si>
    <t>2926509</t>
  </si>
  <si>
    <t>Ribeira do Amparo</t>
  </si>
  <si>
    <t>2926301</t>
  </si>
  <si>
    <t>Riachão do Jacuípe</t>
  </si>
  <si>
    <t>2926202</t>
  </si>
  <si>
    <t>Riachão das Neves</t>
  </si>
  <si>
    <t>2926400</t>
  </si>
  <si>
    <t>2926103</t>
  </si>
  <si>
    <t>Retirolândia</t>
  </si>
  <si>
    <t>2926004</t>
  </si>
  <si>
    <t>Remanso</t>
  </si>
  <si>
    <t>2925956</t>
  </si>
  <si>
    <t>Rafael Jambeiro</t>
  </si>
  <si>
    <t>2933257</t>
  </si>
  <si>
    <t>Vereda</t>
  </si>
  <si>
    <t>2925931</t>
  </si>
  <si>
    <t>Quixabeira</t>
  </si>
  <si>
    <t>2925907</t>
  </si>
  <si>
    <t>Quijingue</t>
  </si>
  <si>
    <t>2925808</t>
  </si>
  <si>
    <t>2924058</t>
  </si>
  <si>
    <t>Pé de Serra</t>
  </si>
  <si>
    <t>2925758</t>
  </si>
  <si>
    <t>Presidente Tancredo Neves</t>
  </si>
  <si>
    <t>2925709</t>
  </si>
  <si>
    <t>Presidente Jânio Quadros</t>
  </si>
  <si>
    <t>2925600</t>
  </si>
  <si>
    <t>2925501</t>
  </si>
  <si>
    <t>Prado</t>
  </si>
  <si>
    <t>2925105</t>
  </si>
  <si>
    <t>Poções</t>
  </si>
  <si>
    <t>2925402</t>
  </si>
  <si>
    <t>Potiraguá</t>
  </si>
  <si>
    <t>2925303</t>
  </si>
  <si>
    <t>Porto Seguro</t>
  </si>
  <si>
    <t>2925253</t>
  </si>
  <si>
    <t>Ponto Novo</t>
  </si>
  <si>
    <t>0.132</t>
  </si>
  <si>
    <t>2925006</t>
  </si>
  <si>
    <t>Planalto</t>
  </si>
  <si>
    <t>2924900</t>
  </si>
  <si>
    <t>Planaltino</t>
  </si>
  <si>
    <t>2924801</t>
  </si>
  <si>
    <t>Piritiba</t>
  </si>
  <si>
    <t>2924702</t>
  </si>
  <si>
    <t>Piripá</t>
  </si>
  <si>
    <t>2924678</t>
  </si>
  <si>
    <t>Piraí do Norte</t>
  </si>
  <si>
    <t>2924652</t>
  </si>
  <si>
    <t>Pintadas</t>
  </si>
  <si>
    <t>2924603</t>
  </si>
  <si>
    <t>Pindobaçu</t>
  </si>
  <si>
    <t>2924504</t>
  </si>
  <si>
    <t>Pindaí</t>
  </si>
  <si>
    <t>2924405</t>
  </si>
  <si>
    <t>Pilão Arcado</t>
  </si>
  <si>
    <t>2924306</t>
  </si>
  <si>
    <t>Piatã</t>
  </si>
  <si>
    <t>2924108</t>
  </si>
  <si>
    <t>Pedrão</t>
  </si>
  <si>
    <t>2924207</t>
  </si>
  <si>
    <t>Pedro Alexandre</t>
  </si>
  <si>
    <t>2924009</t>
  </si>
  <si>
    <t>Paulo Afonso</t>
  </si>
  <si>
    <t>2923902</t>
  </si>
  <si>
    <t>Pau Brasil</t>
  </si>
  <si>
    <t>2923803</t>
  </si>
  <si>
    <t>Paripiranga</t>
  </si>
  <si>
    <t>2923704</t>
  </si>
  <si>
    <t>Paratinga</t>
  </si>
  <si>
    <t>2923605</t>
  </si>
  <si>
    <t>Paramirim</t>
  </si>
  <si>
    <t>2923506</t>
  </si>
  <si>
    <t>Palmeiras</t>
  </si>
  <si>
    <t>2923407</t>
  </si>
  <si>
    <t>Palmas de Monte Alto</t>
  </si>
  <si>
    <t>2923357</t>
  </si>
  <si>
    <t>Ourolândia</t>
  </si>
  <si>
    <t>2923308</t>
  </si>
  <si>
    <t>Ouriçangas</t>
  </si>
  <si>
    <t>2923209</t>
  </si>
  <si>
    <t>Oliveira dos Brejinhos</t>
  </si>
  <si>
    <t>2923100</t>
  </si>
  <si>
    <t>Olindina</t>
  </si>
  <si>
    <t>2923050</t>
  </si>
  <si>
    <t>Novo Triunfo</t>
  </si>
  <si>
    <t>2923035</t>
  </si>
  <si>
    <t>Novo Horizonte</t>
  </si>
  <si>
    <t>2923001</t>
  </si>
  <si>
    <t>Nova Viçosa</t>
  </si>
  <si>
    <t>2900801</t>
  </si>
  <si>
    <t>Alcobaça</t>
  </si>
  <si>
    <t>2900702</t>
  </si>
  <si>
    <t>Alagoinhas</t>
  </si>
  <si>
    <t>2900603</t>
  </si>
  <si>
    <t>Aiquara</t>
  </si>
  <si>
    <t>2900355</t>
  </si>
  <si>
    <t>Adustina</t>
  </si>
  <si>
    <t>2900306</t>
  </si>
  <si>
    <t>Acajutiba</t>
  </si>
  <si>
    <t>2900108</t>
  </si>
  <si>
    <t>Abaíra</t>
  </si>
  <si>
    <t>2900207</t>
  </si>
  <si>
    <t>Abaré</t>
  </si>
  <si>
    <t>2922904</t>
  </si>
  <si>
    <t>Nova Soure</t>
  </si>
  <si>
    <t>2922854</t>
  </si>
  <si>
    <t>Nova Redenção</t>
  </si>
  <si>
    <t>2922805</t>
  </si>
  <si>
    <t>Nova Itarana</t>
  </si>
  <si>
    <t>2922755</t>
  </si>
  <si>
    <t>Nova Ibiá</t>
  </si>
  <si>
    <t>2922730</t>
  </si>
  <si>
    <t>Nova Fátima</t>
  </si>
  <si>
    <t>2922706</t>
  </si>
  <si>
    <t>Nova Canaã</t>
  </si>
  <si>
    <t>2922656</t>
  </si>
  <si>
    <t>Nordestina</t>
  </si>
  <si>
    <t>2922607</t>
  </si>
  <si>
    <t>Nilo Peçanha</t>
  </si>
  <si>
    <t>2922508</t>
  </si>
  <si>
    <t>2922409</t>
  </si>
  <si>
    <t>Mutuípe</t>
  </si>
  <si>
    <t>2922300</t>
  </si>
  <si>
    <t>Muritiba</t>
  </si>
  <si>
    <t>2922250</t>
  </si>
  <si>
    <t>2922201</t>
  </si>
  <si>
    <t>Muniz Ferreira</t>
  </si>
  <si>
    <t>2922102</t>
  </si>
  <si>
    <t>Mundo Novo</t>
  </si>
  <si>
    <t>2922052</t>
  </si>
  <si>
    <t>Mulungu do Morro</t>
  </si>
  <si>
    <t>2922003</t>
  </si>
  <si>
    <t>Mucuri</t>
  </si>
  <si>
    <t>2921906</t>
  </si>
  <si>
    <t>Mucugê</t>
  </si>
  <si>
    <t>2921807</t>
  </si>
  <si>
    <t>Mortugaba</t>
  </si>
  <si>
    <t>2921708</t>
  </si>
  <si>
    <t>Morro do Chapéu</t>
  </si>
  <si>
    <t>2921609</t>
  </si>
  <si>
    <t>Morpará</t>
  </si>
  <si>
    <t>2921500</t>
  </si>
  <si>
    <t>Monte Santo</t>
  </si>
  <si>
    <t>2921450</t>
  </si>
  <si>
    <t>Mirante</t>
  </si>
  <si>
    <t>2921401</t>
  </si>
  <si>
    <t>Mirangaba</t>
  </si>
  <si>
    <t>2921302</t>
  </si>
  <si>
    <t>2921203</t>
  </si>
  <si>
    <t>Miguel Calmon</t>
  </si>
  <si>
    <t>2921104</t>
  </si>
  <si>
    <t>Medeiros Neto</t>
  </si>
  <si>
    <t>2921054</t>
  </si>
  <si>
    <t>Matina</t>
  </si>
  <si>
    <t>2920908</t>
  </si>
  <si>
    <t>Mascote</t>
  </si>
  <si>
    <t>2920809</t>
  </si>
  <si>
    <t>Marcionílio Souza</t>
  </si>
  <si>
    <t>2920700</t>
  </si>
  <si>
    <t>Maraú</t>
  </si>
  <si>
    <t>2920601</t>
  </si>
  <si>
    <t>Maragogipe</t>
  </si>
  <si>
    <t>2920502</t>
  </si>
  <si>
    <t>Maracás</t>
  </si>
  <si>
    <t>2920452</t>
  </si>
  <si>
    <t>Mansidão</t>
  </si>
  <si>
    <t>2920403</t>
  </si>
  <si>
    <t>Manoel Vitorino</t>
  </si>
  <si>
    <t>2920304</t>
  </si>
  <si>
    <t>Malhada de Pedras</t>
  </si>
  <si>
    <t>2920205</t>
  </si>
  <si>
    <t>Malhada</t>
  </si>
  <si>
    <t>2920106</t>
  </si>
  <si>
    <t>Mairi</t>
  </si>
  <si>
    <t>2920007</t>
  </si>
  <si>
    <t>Maiquinique</t>
  </si>
  <si>
    <t>2919959</t>
  </si>
  <si>
    <t>Maetinga</t>
  </si>
  <si>
    <t>2919900</t>
  </si>
  <si>
    <t>Macururé</t>
  </si>
  <si>
    <t>2919801</t>
  </si>
  <si>
    <t>Macaúbas</t>
  </si>
  <si>
    <t>2919702</t>
  </si>
  <si>
    <t>Macarani</t>
  </si>
  <si>
    <t>2919603</t>
  </si>
  <si>
    <t>Macajuba</t>
  </si>
  <si>
    <t>2919553</t>
  </si>
  <si>
    <t>Luís Eduardo Magalhães</t>
  </si>
  <si>
    <t>2919504</t>
  </si>
  <si>
    <t>Livramento de Nossa Senhora</t>
  </si>
  <si>
    <t>2919405</t>
  </si>
  <si>
    <t>Licínio de Almeida</t>
  </si>
  <si>
    <t>2919306</t>
  </si>
  <si>
    <t>Lençóis</t>
  </si>
  <si>
    <t>2919157</t>
  </si>
  <si>
    <t>Lapão</t>
  </si>
  <si>
    <t>2919108</t>
  </si>
  <si>
    <t>Lamarão</t>
  </si>
  <si>
    <t>2918902</t>
  </si>
  <si>
    <t>Lajedão</t>
  </si>
  <si>
    <t>2919058</t>
  </si>
  <si>
    <t>Lajedo do Tabocal</t>
  </si>
  <si>
    <t>2919009</t>
  </si>
  <si>
    <t>Lajedinho</t>
  </si>
  <si>
    <t>2918803</t>
  </si>
  <si>
    <t>Laje</t>
  </si>
  <si>
    <t>2918753</t>
  </si>
  <si>
    <t>Lagoa Real</t>
  </si>
  <si>
    <t>2918704</t>
  </si>
  <si>
    <t>Lafaiete Coutinho</t>
  </si>
  <si>
    <t>2918605</t>
  </si>
  <si>
    <t>Jussiape</t>
  </si>
  <si>
    <t>2918555</t>
  </si>
  <si>
    <t>Jussari</t>
  </si>
  <si>
    <t>2918506</t>
  </si>
  <si>
    <t>Jussara</t>
  </si>
  <si>
    <t>2918456</t>
  </si>
  <si>
    <t>Jucuruçu</t>
  </si>
  <si>
    <t>2918407</t>
  </si>
  <si>
    <t>Juazeiro</t>
  </si>
  <si>
    <t>2918357</t>
  </si>
  <si>
    <t>João Dourado</t>
  </si>
  <si>
    <t>2918308</t>
  </si>
  <si>
    <t>Jitaúna</t>
  </si>
  <si>
    <t>2918209</t>
  </si>
  <si>
    <t>Jiquiriçá</t>
  </si>
  <si>
    <t>2918100</t>
  </si>
  <si>
    <t>Jeremoabo</t>
  </si>
  <si>
    <t>2918001</t>
  </si>
  <si>
    <t>Jequié</t>
  </si>
  <si>
    <t>2917904</t>
  </si>
  <si>
    <t>2917805</t>
  </si>
  <si>
    <t>Jaguaripe</t>
  </si>
  <si>
    <t>2917706</t>
  </si>
  <si>
    <t>Jaguarari</t>
  </si>
  <si>
    <t>2917607</t>
  </si>
  <si>
    <t>Jaguaquara</t>
  </si>
  <si>
    <t>2917508</t>
  </si>
  <si>
    <t>Jacobina</t>
  </si>
  <si>
    <t>2917409</t>
  </si>
  <si>
    <t>Jacaraci</t>
  </si>
  <si>
    <t>2917359</t>
  </si>
  <si>
    <t>Jaborandi</t>
  </si>
  <si>
    <t>2917334</t>
  </si>
  <si>
    <t>2917300</t>
  </si>
  <si>
    <t>Ituberá</t>
  </si>
  <si>
    <t>2917201</t>
  </si>
  <si>
    <t>Ituaçu</t>
  </si>
  <si>
    <t>2917102</t>
  </si>
  <si>
    <t>Itororó</t>
  </si>
  <si>
    <t>2917003</t>
  </si>
  <si>
    <t>Itiúba</t>
  </si>
  <si>
    <t>2916906</t>
  </si>
  <si>
    <t>Itiruçu</t>
  </si>
  <si>
    <t>2916856</t>
  </si>
  <si>
    <t>Itatim</t>
  </si>
  <si>
    <t>2916807</t>
  </si>
  <si>
    <t>Itarantim</t>
  </si>
  <si>
    <t>2916708</t>
  </si>
  <si>
    <t>Itaquara</t>
  </si>
  <si>
    <t>2916203</t>
  </si>
  <si>
    <t>Itapé</t>
  </si>
  <si>
    <t>2916609</t>
  </si>
  <si>
    <t>Itapitanga</t>
  </si>
  <si>
    <t>2916500</t>
  </si>
  <si>
    <t>Itapicuru</t>
  </si>
  <si>
    <t>2916401</t>
  </si>
  <si>
    <t>Itapetinga</t>
  </si>
  <si>
    <t>0.065</t>
  </si>
  <si>
    <t>2916302</t>
  </si>
  <si>
    <t>Itapebi</t>
  </si>
  <si>
    <t>2916005</t>
  </si>
  <si>
    <t>Itanhém</t>
  </si>
  <si>
    <t>2915908</t>
  </si>
  <si>
    <t>Itanagra</t>
  </si>
  <si>
    <t>2915809</t>
  </si>
  <si>
    <t>2915700</t>
  </si>
  <si>
    <t>Itamari</t>
  </si>
  <si>
    <t>2915601</t>
  </si>
  <si>
    <t>Itamaraju</t>
  </si>
  <si>
    <t>2915502</t>
  </si>
  <si>
    <t>Itajuípe</t>
  </si>
  <si>
    <t>2915403</t>
  </si>
  <si>
    <t>Itaju do Colônia</t>
  </si>
  <si>
    <t>2915353</t>
  </si>
  <si>
    <t>Itaguaçu da Bahia</t>
  </si>
  <si>
    <t>2915304</t>
  </si>
  <si>
    <t>Itagimirim</t>
  </si>
  <si>
    <t>2915205</t>
  </si>
  <si>
    <t>Itagibá</t>
  </si>
  <si>
    <t>2915106</t>
  </si>
  <si>
    <t>Itagi</t>
  </si>
  <si>
    <t>2915007</t>
  </si>
  <si>
    <t>Itaeté</t>
  </si>
  <si>
    <t>2914901</t>
  </si>
  <si>
    <t>Itacaré</t>
  </si>
  <si>
    <t>2914802</t>
  </si>
  <si>
    <t>Itabuna</t>
  </si>
  <si>
    <t>2914703</t>
  </si>
  <si>
    <t>Itaberaba</t>
  </si>
  <si>
    <t>2914653</t>
  </si>
  <si>
    <t>Itabela</t>
  </si>
  <si>
    <t>2914604</t>
  </si>
  <si>
    <t>Irecê</t>
  </si>
  <si>
    <t>2914505</t>
  </si>
  <si>
    <t>Irará</t>
  </si>
  <si>
    <t>2914406</t>
  </si>
  <si>
    <t>Iraquara</t>
  </si>
  <si>
    <t>2914307</t>
  </si>
  <si>
    <t>Iramaia</t>
  </si>
  <si>
    <t>2914208</t>
  </si>
  <si>
    <t>Irajuba</t>
  </si>
  <si>
    <t>2914109</t>
  </si>
  <si>
    <t>Ipupiara</t>
  </si>
  <si>
    <t>2914000</t>
  </si>
  <si>
    <t>Ipirá</t>
  </si>
  <si>
    <t>2913903</t>
  </si>
  <si>
    <t>Ipiaú</t>
  </si>
  <si>
    <t>2913804</t>
  </si>
  <si>
    <t>Ipecaetá</t>
  </si>
  <si>
    <t>2913705</t>
  </si>
  <si>
    <t>Inhambupe</t>
  </si>
  <si>
    <t>2913606</t>
  </si>
  <si>
    <t>Ilhéus</t>
  </si>
  <si>
    <t>2913507</t>
  </si>
  <si>
    <t>Iguaí</t>
  </si>
  <si>
    <t>2913457</t>
  </si>
  <si>
    <t>Igrapiúna</t>
  </si>
  <si>
    <t>2913408</t>
  </si>
  <si>
    <t>Igaporã</t>
  </si>
  <si>
    <t>2913309</t>
  </si>
  <si>
    <t>Ichu</t>
  </si>
  <si>
    <t>2913200</t>
  </si>
  <si>
    <t>Ibotirama</t>
  </si>
  <si>
    <t>2913101</t>
  </si>
  <si>
    <t>Ibititá</t>
  </si>
  <si>
    <t>2913002</t>
  </si>
  <si>
    <t>Ibitiara</t>
  </si>
  <si>
    <t>2912905</t>
  </si>
  <si>
    <t>Ibirataia</t>
  </si>
  <si>
    <t>2912806</t>
  </si>
  <si>
    <t>Ibirapuã</t>
  </si>
  <si>
    <t>2912707</t>
  </si>
  <si>
    <t>Ibirapitanga</t>
  </si>
  <si>
    <t>2912608</t>
  </si>
  <si>
    <t>Ibiquera</t>
  </si>
  <si>
    <t>2912509</t>
  </si>
  <si>
    <t>Ibipitanga</t>
  </si>
  <si>
    <t>2912400</t>
  </si>
  <si>
    <t>Ibipeba</t>
  </si>
  <si>
    <t>2912301</t>
  </si>
  <si>
    <t>Ibicuí</t>
  </si>
  <si>
    <t>2912202</t>
  </si>
  <si>
    <t>Ibicoara</t>
  </si>
  <si>
    <t>2912103</t>
  </si>
  <si>
    <t>Ibicaraí</t>
  </si>
  <si>
    <t>2912004</t>
  </si>
  <si>
    <t>Ibiassucê</t>
  </si>
  <si>
    <t>2911907</t>
  </si>
  <si>
    <t>Iaçu</t>
  </si>
  <si>
    <t>2911857</t>
  </si>
  <si>
    <t>Heliópolis</t>
  </si>
  <si>
    <t>2911808</t>
  </si>
  <si>
    <t>Guaratinga</t>
  </si>
  <si>
    <t>2911709</t>
  </si>
  <si>
    <t>Guanambi</t>
  </si>
  <si>
    <t>2911659</t>
  </si>
  <si>
    <t>Guajeru</t>
  </si>
  <si>
    <t>2911600</t>
  </si>
  <si>
    <t>Governador Mangabeira</t>
  </si>
  <si>
    <t>2911501</t>
  </si>
  <si>
    <t>Gongogi</t>
  </si>
  <si>
    <t>2911402</t>
  </si>
  <si>
    <t>Glória</t>
  </si>
  <si>
    <t>2911303</t>
  </si>
  <si>
    <t>Gentio do Ouro</t>
  </si>
  <si>
    <t>2911253</t>
  </si>
  <si>
    <t>Gavião</t>
  </si>
  <si>
    <t>2911204</t>
  </si>
  <si>
    <t>Gandu</t>
  </si>
  <si>
    <t>2910750</t>
  </si>
  <si>
    <t>2911105</t>
  </si>
  <si>
    <t>Formosa do Rio Preto</t>
  </si>
  <si>
    <t>2911006</t>
  </si>
  <si>
    <t>Floresta Azul</t>
  </si>
  <si>
    <t>2910909</t>
  </si>
  <si>
    <t>Firmino Alves</t>
  </si>
  <si>
    <t>2910859</t>
  </si>
  <si>
    <t>2910800</t>
  </si>
  <si>
    <t>Feira de Santana</t>
  </si>
  <si>
    <t>2910776</t>
  </si>
  <si>
    <t>Feira da Mata</t>
  </si>
  <si>
    <t>2910727</t>
  </si>
  <si>
    <t>Eunápolis</t>
  </si>
  <si>
    <t>2910701</t>
  </si>
  <si>
    <t>Euclides da Cunha</t>
  </si>
  <si>
    <t>2910602</t>
  </si>
  <si>
    <t>Esplanada</t>
  </si>
  <si>
    <t>2910503</t>
  </si>
  <si>
    <t>Entre Rios</t>
  </si>
  <si>
    <t>2910404</t>
  </si>
  <si>
    <t>Encruzilhada</t>
  </si>
  <si>
    <t>2910305</t>
  </si>
  <si>
    <t>Elísio Medrado</t>
  </si>
  <si>
    <t>2910008</t>
  </si>
  <si>
    <t>Dário Meira</t>
  </si>
  <si>
    <t>2910206</t>
  </si>
  <si>
    <t>Dom Macedo Costa</t>
  </si>
  <si>
    <t>2910107</t>
  </si>
  <si>
    <t>Dom Basílio</t>
  </si>
  <si>
    <t>2907806</t>
  </si>
  <si>
    <t>Cícero Dantas</t>
  </si>
  <si>
    <t>2906709</t>
  </si>
  <si>
    <t>Cândido Sales</t>
  </si>
  <si>
    <t>2909901</t>
  </si>
  <si>
    <t>Curaçá</t>
  </si>
  <si>
    <t>2909802</t>
  </si>
  <si>
    <t>Cruz das Almas</t>
  </si>
  <si>
    <t>2909604</t>
  </si>
  <si>
    <t>Crisópolis</t>
  </si>
  <si>
    <t>2909703</t>
  </si>
  <si>
    <t>Cristópolis</t>
  </si>
  <si>
    <t>2909505</t>
  </si>
  <si>
    <t>Cravolândia</t>
  </si>
  <si>
    <t>2909307</t>
  </si>
  <si>
    <t>Correntina</t>
  </si>
  <si>
    <t>2909208</t>
  </si>
  <si>
    <t>Coronel João Sá</t>
  </si>
  <si>
    <t>2909109</t>
  </si>
  <si>
    <t>Coribe</t>
  </si>
  <si>
    <t>2909000</t>
  </si>
  <si>
    <t>Cordeiros</t>
  </si>
  <si>
    <t>2908903</t>
  </si>
  <si>
    <t>Coração de Maria</t>
  </si>
  <si>
    <t>2908804</t>
  </si>
  <si>
    <t>Contendas do Sincorá</t>
  </si>
  <si>
    <t>2908705</t>
  </si>
  <si>
    <t>Condeúba</t>
  </si>
  <si>
    <t>2908606</t>
  </si>
  <si>
    <t>2908507</t>
  </si>
  <si>
    <t>Conceição do Jacuípe</t>
  </si>
  <si>
    <t>2908408</t>
  </si>
  <si>
    <t>Conceição do Coité</t>
  </si>
  <si>
    <t>Minas Gerais</t>
  </si>
  <si>
    <t>3166956</t>
  </si>
  <si>
    <t>Serranópolis de Minas</t>
  </si>
  <si>
    <t>3100104</t>
  </si>
  <si>
    <t>Abadia dos Dourados</t>
  </si>
  <si>
    <t>0.062</t>
  </si>
  <si>
    <t>3100203</t>
  </si>
  <si>
    <t>Abaeté</t>
  </si>
  <si>
    <t>0.29</t>
  </si>
  <si>
    <t>3100302</t>
  </si>
  <si>
    <t>Abre Campo</t>
  </si>
  <si>
    <t>3100401</t>
  </si>
  <si>
    <t>Acaiaca</t>
  </si>
  <si>
    <t>0.005</t>
  </si>
  <si>
    <t>3100807</t>
  </si>
  <si>
    <t>Aguanil</t>
  </si>
  <si>
    <t>0.047</t>
  </si>
  <si>
    <t>0.009</t>
  </si>
  <si>
    <t>3101102</t>
  </si>
  <si>
    <t>Aimorés</t>
  </si>
  <si>
    <t>3101201</t>
  </si>
  <si>
    <t>Aiuruoca</t>
  </si>
  <si>
    <t>3101300</t>
  </si>
  <si>
    <t>Alagoa</t>
  </si>
  <si>
    <t>3101409</t>
  </si>
  <si>
    <t>Albertina</t>
  </si>
  <si>
    <t>3101607</t>
  </si>
  <si>
    <t>Alfenas</t>
  </si>
  <si>
    <t>3101631</t>
  </si>
  <si>
    <t>Alfredo Vasconcelos</t>
  </si>
  <si>
    <t>3101706</t>
  </si>
  <si>
    <t>Almenara</t>
  </si>
  <si>
    <t>3101805</t>
  </si>
  <si>
    <t>Alpercata</t>
  </si>
  <si>
    <t>3101904</t>
  </si>
  <si>
    <t>Alpinópolis</t>
  </si>
  <si>
    <t>3102001</t>
  </si>
  <si>
    <t>Alterosa</t>
  </si>
  <si>
    <t>0.091</t>
  </si>
  <si>
    <t>3102050</t>
  </si>
  <si>
    <t>Alto Caparaó</t>
  </si>
  <si>
    <t>0.059</t>
  </si>
  <si>
    <t>3153509</t>
  </si>
  <si>
    <t>Alto Jequitibá</t>
  </si>
  <si>
    <t>3102100</t>
  </si>
  <si>
    <t>Alto Rio Doce</t>
  </si>
  <si>
    <t>3102209</t>
  </si>
  <si>
    <t>Alvarenga</t>
  </si>
  <si>
    <t>3102308</t>
  </si>
  <si>
    <t>Alvinópolis</t>
  </si>
  <si>
    <t>3102407</t>
  </si>
  <si>
    <t>Alvorada de Minas</t>
  </si>
  <si>
    <t>3101508</t>
  </si>
  <si>
    <t>Além Paraíba</t>
  </si>
  <si>
    <t>3102506</t>
  </si>
  <si>
    <t>Amparo do Serra</t>
  </si>
  <si>
    <t>3102605</t>
  </si>
  <si>
    <t>Andradas</t>
  </si>
  <si>
    <t>3102803</t>
  </si>
  <si>
    <t>Andrelândia</t>
  </si>
  <si>
    <t>3102852</t>
  </si>
  <si>
    <t>Angelândia</t>
  </si>
  <si>
    <t>3102902</t>
  </si>
  <si>
    <t>Antônio Carlos</t>
  </si>
  <si>
    <t>3103009</t>
  </si>
  <si>
    <t>Antônio Dias</t>
  </si>
  <si>
    <t>3103108</t>
  </si>
  <si>
    <t>Antônio Prado de Minas</t>
  </si>
  <si>
    <t>0.026</t>
  </si>
  <si>
    <t>3103306</t>
  </si>
  <si>
    <t>Aracitaba</t>
  </si>
  <si>
    <t>3103504</t>
  </si>
  <si>
    <t>Araguari</t>
  </si>
  <si>
    <t>3103603</t>
  </si>
  <si>
    <t>Arantina</t>
  </si>
  <si>
    <t>3103702</t>
  </si>
  <si>
    <t>Araponga</t>
  </si>
  <si>
    <t>3103751</t>
  </si>
  <si>
    <t>Araporã</t>
  </si>
  <si>
    <t>3103801</t>
  </si>
  <si>
    <t>Arapuá</t>
  </si>
  <si>
    <t>0.17</t>
  </si>
  <si>
    <t>0.083</t>
  </si>
  <si>
    <t>3104007</t>
  </si>
  <si>
    <t>Araxá</t>
  </si>
  <si>
    <t>3103207</t>
  </si>
  <si>
    <t>Araçaí</t>
  </si>
  <si>
    <t>3103405</t>
  </si>
  <si>
    <t>Araçuaí</t>
  </si>
  <si>
    <t>3103900</t>
  </si>
  <si>
    <t>Araújos</t>
  </si>
  <si>
    <t>3104106</t>
  </si>
  <si>
    <t>Arceburgo</t>
  </si>
  <si>
    <t>3104205</t>
  </si>
  <si>
    <t>Arcos</t>
  </si>
  <si>
    <t>3104304</t>
  </si>
  <si>
    <t>Areado</t>
  </si>
  <si>
    <t>3104403</t>
  </si>
  <si>
    <t>Argirita</t>
  </si>
  <si>
    <t>0.22</t>
  </si>
  <si>
    <t>3104452</t>
  </si>
  <si>
    <t>Aricanduva</t>
  </si>
  <si>
    <t>3104502</t>
  </si>
  <si>
    <t>Arinos</t>
  </si>
  <si>
    <t>3104601</t>
  </si>
  <si>
    <t>Astolfo Dutra</t>
  </si>
  <si>
    <t>3104700</t>
  </si>
  <si>
    <t>Ataléia</t>
  </si>
  <si>
    <t>3104809</t>
  </si>
  <si>
    <t>Augusto de Lima</t>
  </si>
  <si>
    <t>3100500</t>
  </si>
  <si>
    <t>Açucena</t>
  </si>
  <si>
    <t>3104908</t>
  </si>
  <si>
    <t>Baependi</t>
  </si>
  <si>
    <t>3105103</t>
  </si>
  <si>
    <t>Bambuí</t>
  </si>
  <si>
    <t>3105202</t>
  </si>
  <si>
    <t>Bandeira</t>
  </si>
  <si>
    <t>3105301</t>
  </si>
  <si>
    <t>Bandeira do Sul</t>
  </si>
  <si>
    <t>0.036</t>
  </si>
  <si>
    <t>0.027</t>
  </si>
  <si>
    <t>3105608</t>
  </si>
  <si>
    <t>Barbacena</t>
  </si>
  <si>
    <t>3105707</t>
  </si>
  <si>
    <t>Barra Longa</t>
  </si>
  <si>
    <t>3105905</t>
  </si>
  <si>
    <t>Barroso</t>
  </si>
  <si>
    <t>0.016</t>
  </si>
  <si>
    <t>3105400</t>
  </si>
  <si>
    <t>Barão de Cocais</t>
  </si>
  <si>
    <t>3105509</t>
  </si>
  <si>
    <t>Barão de Monte Alto</t>
  </si>
  <si>
    <t>3106002</t>
  </si>
  <si>
    <t>Bela Vista de Minas</t>
  </si>
  <si>
    <t>3109253</t>
  </si>
  <si>
    <t>Bugre</t>
  </si>
  <si>
    <t>3106101</t>
  </si>
  <si>
    <t>Belmiro Braga</t>
  </si>
  <si>
    <t>3106309</t>
  </si>
  <si>
    <t>Belo Oriente</t>
  </si>
  <si>
    <t>3106408</t>
  </si>
  <si>
    <t>Belo Vale</t>
  </si>
  <si>
    <t>3106507</t>
  </si>
  <si>
    <t>Berilo</t>
  </si>
  <si>
    <t>3106655</t>
  </si>
  <si>
    <t>Berizal</t>
  </si>
  <si>
    <t>3106606</t>
  </si>
  <si>
    <t>Bertópolis</t>
  </si>
  <si>
    <t>3106804</t>
  </si>
  <si>
    <t>Bias Fortes</t>
  </si>
  <si>
    <t>3106903</t>
  </si>
  <si>
    <t>Bicas</t>
  </si>
  <si>
    <t>3107000</t>
  </si>
  <si>
    <t>Biquinhas</t>
  </si>
  <si>
    <t>3107109</t>
  </si>
  <si>
    <t>Boa Esperança</t>
  </si>
  <si>
    <t>3107208</t>
  </si>
  <si>
    <t>Bocaina de Minas</t>
  </si>
  <si>
    <t>3107307</t>
  </si>
  <si>
    <t>Bocaiúva</t>
  </si>
  <si>
    <t>3107406</t>
  </si>
  <si>
    <t>Bom Despacho</t>
  </si>
  <si>
    <t>0.18</t>
  </si>
  <si>
    <t>0.038</t>
  </si>
  <si>
    <t>3107505</t>
  </si>
  <si>
    <t>Bom Jardim de Minas</t>
  </si>
  <si>
    <t>3107604</t>
  </si>
  <si>
    <t>Bom Jesus da Penha</t>
  </si>
  <si>
    <t>3107703</t>
  </si>
  <si>
    <t>Bom Jesus do Amparo</t>
  </si>
  <si>
    <t>3107802</t>
  </si>
  <si>
    <t>Bom Jesus do Galho</t>
  </si>
  <si>
    <t>3107901</t>
  </si>
  <si>
    <t>Bom Repouso</t>
  </si>
  <si>
    <t>3108008</t>
  </si>
  <si>
    <t>3108107</t>
  </si>
  <si>
    <t>3108206</t>
  </si>
  <si>
    <t>Bonfinópolis de Minas</t>
  </si>
  <si>
    <t>3108255</t>
  </si>
  <si>
    <t>Bonito de Minas</t>
  </si>
  <si>
    <t>3108305</t>
  </si>
  <si>
    <t>Borda da Mata</t>
  </si>
  <si>
    <t>0.030</t>
  </si>
  <si>
    <t>3108404</t>
  </si>
  <si>
    <t>Botelhos</t>
  </si>
  <si>
    <t>0.097</t>
  </si>
  <si>
    <t>3108503</t>
  </si>
  <si>
    <t>Botumirim</t>
  </si>
  <si>
    <t>3108552</t>
  </si>
  <si>
    <t>Brasilândia de Minas</t>
  </si>
  <si>
    <t>3108602</t>
  </si>
  <si>
    <t>Brasília de Minas</t>
  </si>
  <si>
    <t>3110509</t>
  </si>
  <si>
    <t>Camanducaia</t>
  </si>
  <si>
    <t>3108909</t>
  </si>
  <si>
    <t>3108800</t>
  </si>
  <si>
    <t>Braúnas</t>
  </si>
  <si>
    <t>3108701</t>
  </si>
  <si>
    <t>Brás Pires</t>
  </si>
  <si>
    <t>3109105</t>
  </si>
  <si>
    <t>Bueno Brandão</t>
  </si>
  <si>
    <t>3109204</t>
  </si>
  <si>
    <t>Buenópolis</t>
  </si>
  <si>
    <t>3109402</t>
  </si>
  <si>
    <t>Buritizeiro</t>
  </si>
  <si>
    <t>3109501</t>
  </si>
  <si>
    <t>Cabo Verde</t>
  </si>
  <si>
    <t>0.042</t>
  </si>
  <si>
    <t>3109808</t>
  </si>
  <si>
    <t>Cachoeira Dourada</t>
  </si>
  <si>
    <t>0.007</t>
  </si>
  <si>
    <t>0.010</t>
  </si>
  <si>
    <t>3109600</t>
  </si>
  <si>
    <t>Cachoeira da Prata</t>
  </si>
  <si>
    <t>3109709</t>
  </si>
  <si>
    <t>Cachoeira de Minas</t>
  </si>
  <si>
    <t>0.045</t>
  </si>
  <si>
    <t>3102704</t>
  </si>
  <si>
    <t>Cachoeira de Pajeú</t>
  </si>
  <si>
    <t>3109907</t>
  </si>
  <si>
    <t>Caetanópolis</t>
  </si>
  <si>
    <t>3110103</t>
  </si>
  <si>
    <t>Caiana</t>
  </si>
  <si>
    <t>3110202</t>
  </si>
  <si>
    <t>Cajuri</t>
  </si>
  <si>
    <t>3110301</t>
  </si>
  <si>
    <t>Caldas</t>
  </si>
  <si>
    <t>3110400</t>
  </si>
  <si>
    <t>Camacho</t>
  </si>
  <si>
    <t>3110707</t>
  </si>
  <si>
    <t>Cambuquira</t>
  </si>
  <si>
    <t>3110608</t>
  </si>
  <si>
    <t>Cambuí</t>
  </si>
  <si>
    <t>3110905</t>
  </si>
  <si>
    <t>Campanha</t>
  </si>
  <si>
    <t>0.26</t>
  </si>
  <si>
    <t>3110806</t>
  </si>
  <si>
    <t>Campanário</t>
  </si>
  <si>
    <t>3111002</t>
  </si>
  <si>
    <t>0.054</t>
  </si>
  <si>
    <t>3111101</t>
  </si>
  <si>
    <t>Campina Verde</t>
  </si>
  <si>
    <t>3111150</t>
  </si>
  <si>
    <t>Campo Azul</t>
  </si>
  <si>
    <t>3111200</t>
  </si>
  <si>
    <t>Campo Belo</t>
  </si>
  <si>
    <t>3111408</t>
  </si>
  <si>
    <t>Campo Florido</t>
  </si>
  <si>
    <t>3111309</t>
  </si>
  <si>
    <t>Campo do Meio</t>
  </si>
  <si>
    <t>3111507</t>
  </si>
  <si>
    <t>Campos Altos</t>
  </si>
  <si>
    <t>3111606</t>
  </si>
  <si>
    <t>Campos Gerais</t>
  </si>
  <si>
    <t>3111903</t>
  </si>
  <si>
    <t>Cana Verde</t>
  </si>
  <si>
    <t>3111705</t>
  </si>
  <si>
    <t>Canaã</t>
  </si>
  <si>
    <t>3112000</t>
  </si>
  <si>
    <t>3112059</t>
  </si>
  <si>
    <t>Cantagalo</t>
  </si>
  <si>
    <t>3111804</t>
  </si>
  <si>
    <t>3112109</t>
  </si>
  <si>
    <t>Caparaó</t>
  </si>
  <si>
    <t>0.075</t>
  </si>
  <si>
    <t>3112208</t>
  </si>
  <si>
    <t>Capela Nova</t>
  </si>
  <si>
    <t>3112307</t>
  </si>
  <si>
    <t>Capelinha</t>
  </si>
  <si>
    <t>3112406</t>
  </si>
  <si>
    <t>Capetinga</t>
  </si>
  <si>
    <t>0.046</t>
  </si>
  <si>
    <t>3112604</t>
  </si>
  <si>
    <t>Capinópolis</t>
  </si>
  <si>
    <t>3112653</t>
  </si>
  <si>
    <t>Capitão Andrade</t>
  </si>
  <si>
    <t>3112703</t>
  </si>
  <si>
    <t>Capitão Enéas</t>
  </si>
  <si>
    <t>3112802</t>
  </si>
  <si>
    <t>Capitólio</t>
  </si>
  <si>
    <t>3112901</t>
  </si>
  <si>
    <t>Caputira</t>
  </si>
  <si>
    <t>3113107</t>
  </si>
  <si>
    <t>Caranaíba</t>
  </si>
  <si>
    <t>3113206</t>
  </si>
  <si>
    <t>Carandaí</t>
  </si>
  <si>
    <t>3113305</t>
  </si>
  <si>
    <t>Carangola</t>
  </si>
  <si>
    <t>3113404</t>
  </si>
  <si>
    <t>Caratinga</t>
  </si>
  <si>
    <t>3113008</t>
  </si>
  <si>
    <t>Caraí</t>
  </si>
  <si>
    <t>3113503</t>
  </si>
  <si>
    <t>Carbonita</t>
  </si>
  <si>
    <t>3113602</t>
  </si>
  <si>
    <t>Careaçu</t>
  </si>
  <si>
    <t>3113701</t>
  </si>
  <si>
    <t>Carlos Chagas</t>
  </si>
  <si>
    <t>3113909</t>
  </si>
  <si>
    <t>Carmo da Cachoeira</t>
  </si>
  <si>
    <t>3114006</t>
  </si>
  <si>
    <t>Carmo da Mata</t>
  </si>
  <si>
    <t>0.24</t>
  </si>
  <si>
    <t>3114105</t>
  </si>
  <si>
    <t>Carmo de Minas</t>
  </si>
  <si>
    <t>3114204</t>
  </si>
  <si>
    <t>Carmo do Cajuru</t>
  </si>
  <si>
    <t>3114303</t>
  </si>
  <si>
    <t>Carmo do Paranaíba</t>
  </si>
  <si>
    <t>3114402</t>
  </si>
  <si>
    <t>Carmo do Rio Claro</t>
  </si>
  <si>
    <t>3113800</t>
  </si>
  <si>
    <t>Carmésia</t>
  </si>
  <si>
    <t>3114501</t>
  </si>
  <si>
    <t>Carmópolis de Minas</t>
  </si>
  <si>
    <t>0.078</t>
  </si>
  <si>
    <t>3114550</t>
  </si>
  <si>
    <t>Carneirinho</t>
  </si>
  <si>
    <t>0.23</t>
  </si>
  <si>
    <t>3114600</t>
  </si>
  <si>
    <t>Carrancas</t>
  </si>
  <si>
    <t>3114808</t>
  </si>
  <si>
    <t>Carvalhos</t>
  </si>
  <si>
    <t>3114709</t>
  </si>
  <si>
    <t>Carvalhópolis</t>
  </si>
  <si>
    <t>0.022</t>
  </si>
  <si>
    <t>3114907</t>
  </si>
  <si>
    <t>Casa Grande</t>
  </si>
  <si>
    <t>0.27</t>
  </si>
  <si>
    <t>3115003</t>
  </si>
  <si>
    <t>Cascalho Rico</t>
  </si>
  <si>
    <t>3115300</t>
  </si>
  <si>
    <t>Cataguases</t>
  </si>
  <si>
    <t>3115359</t>
  </si>
  <si>
    <t>Catas Altas</t>
  </si>
  <si>
    <t>3115409</t>
  </si>
  <si>
    <t>Catas Altas da Noruega</t>
  </si>
  <si>
    <t>3115458</t>
  </si>
  <si>
    <t>Catuji</t>
  </si>
  <si>
    <t>3115474</t>
  </si>
  <si>
    <t>Catuti</t>
  </si>
  <si>
    <t>3115508</t>
  </si>
  <si>
    <t>Caxambu</t>
  </si>
  <si>
    <t>3115607</t>
  </si>
  <si>
    <t>Cedro do Abaeté</t>
  </si>
  <si>
    <t>3115706</t>
  </si>
  <si>
    <t>Central de Minas</t>
  </si>
  <si>
    <t>3115805</t>
  </si>
  <si>
    <t>Centralina</t>
  </si>
  <si>
    <t>3116001</t>
  </si>
  <si>
    <t>Chalé</t>
  </si>
  <si>
    <t>3116159</t>
  </si>
  <si>
    <t>Chapada Gaúcha</t>
  </si>
  <si>
    <t>3116100</t>
  </si>
  <si>
    <t>Chapada do Norte</t>
  </si>
  <si>
    <t>3116209</t>
  </si>
  <si>
    <t>Chiador</t>
  </si>
  <si>
    <t>3115904</t>
  </si>
  <si>
    <t>Chácara</t>
  </si>
  <si>
    <t>3116308</t>
  </si>
  <si>
    <t>Cipotânea</t>
  </si>
  <si>
    <t>3116407</t>
  </si>
  <si>
    <t>Claraval</t>
  </si>
  <si>
    <t>3116506</t>
  </si>
  <si>
    <t>Claro dos Poções</t>
  </si>
  <si>
    <t>3116605</t>
  </si>
  <si>
    <t>Cláudio</t>
  </si>
  <si>
    <t>0.034</t>
  </si>
  <si>
    <t>3116704</t>
  </si>
  <si>
    <t>Coimbra</t>
  </si>
  <si>
    <t>3116803</t>
  </si>
  <si>
    <t>Coluna</t>
  </si>
  <si>
    <t>3116902</t>
  </si>
  <si>
    <t>Comendador Gomes</t>
  </si>
  <si>
    <t>3117009</t>
  </si>
  <si>
    <t>Comercinho</t>
  </si>
  <si>
    <t>3117108</t>
  </si>
  <si>
    <t>Conceição da Aparecida</t>
  </si>
  <si>
    <t>3115201</t>
  </si>
  <si>
    <t>Conceição da Barra de Minas</t>
  </si>
  <si>
    <t>3117306</t>
  </si>
  <si>
    <t>Conceição das Alagoas</t>
  </si>
  <si>
    <t>3117207</t>
  </si>
  <si>
    <t>Conceição das Pedras</t>
  </si>
  <si>
    <t>3117405</t>
  </si>
  <si>
    <t>Conceição de Ipanema</t>
  </si>
  <si>
    <t>3117504</t>
  </si>
  <si>
    <t>Conceição do Mato Dentro</t>
  </si>
  <si>
    <t>3117603</t>
  </si>
  <si>
    <t>Conceição do Pará</t>
  </si>
  <si>
    <t>3117702</t>
  </si>
  <si>
    <t>Conceição do Rio Verde</t>
  </si>
  <si>
    <t>3117801</t>
  </si>
  <si>
    <t>Conceição dos Ouros</t>
  </si>
  <si>
    <t>3117900</t>
  </si>
  <si>
    <t>Congonhal</t>
  </si>
  <si>
    <t>3118007</t>
  </si>
  <si>
    <t>Congonhas</t>
  </si>
  <si>
    <t>3118106</t>
  </si>
  <si>
    <t>Congonhas do Norte</t>
  </si>
  <si>
    <t>3118205</t>
  </si>
  <si>
    <t>Conquista</t>
  </si>
  <si>
    <t>3118304</t>
  </si>
  <si>
    <t>Conselheiro Lafaiete</t>
  </si>
  <si>
    <t>3118403</t>
  </si>
  <si>
    <t>Conselheiro Pena</t>
  </si>
  <si>
    <t>3118502</t>
  </si>
  <si>
    <t>Consolação</t>
  </si>
  <si>
    <t>3118700</t>
  </si>
  <si>
    <t>Coqueiral</t>
  </si>
  <si>
    <t>0.028</t>
  </si>
  <si>
    <t>0.013</t>
  </si>
  <si>
    <t>3118809</t>
  </si>
  <si>
    <t>Coração de Jesus</t>
  </si>
  <si>
    <t>3118908</t>
  </si>
  <si>
    <t>Cordisburgo</t>
  </si>
  <si>
    <t>3119005</t>
  </si>
  <si>
    <t>Cordislândia</t>
  </si>
  <si>
    <t>0.053</t>
  </si>
  <si>
    <t>3119104</t>
  </si>
  <si>
    <t>Corinto</t>
  </si>
  <si>
    <t>3119203</t>
  </si>
  <si>
    <t>Coroaci</t>
  </si>
  <si>
    <t>3119302</t>
  </si>
  <si>
    <t>Coromandel</t>
  </si>
  <si>
    <t>3119401</t>
  </si>
  <si>
    <t>Coronel Fabriciano</t>
  </si>
  <si>
    <t>3119500</t>
  </si>
  <si>
    <t>Coronel Murta</t>
  </si>
  <si>
    <t>3119609</t>
  </si>
  <si>
    <t>Coronel Pacheco</t>
  </si>
  <si>
    <t>3119708</t>
  </si>
  <si>
    <t>Coronel Xavier Chaves</t>
  </si>
  <si>
    <t>0.032</t>
  </si>
  <si>
    <t>3120102</t>
  </si>
  <si>
    <t>Couto de Magalhães de Minas</t>
  </si>
  <si>
    <t>3120201</t>
  </si>
  <si>
    <t>Cristais</t>
  </si>
  <si>
    <t>3120409</t>
  </si>
  <si>
    <t>Cristiano Otoni</t>
  </si>
  <si>
    <t>3120508</t>
  </si>
  <si>
    <t>Cristina</t>
  </si>
  <si>
    <t>3120300</t>
  </si>
  <si>
    <t>Cristália</t>
  </si>
  <si>
    <t>3120151</t>
  </si>
  <si>
    <t>Crisólita</t>
  </si>
  <si>
    <t>3120607</t>
  </si>
  <si>
    <t>Crucilândia</t>
  </si>
  <si>
    <t>3120706</t>
  </si>
  <si>
    <t>Cruzeiro da Fortaleza</t>
  </si>
  <si>
    <t>0.113</t>
  </si>
  <si>
    <t>3120805</t>
  </si>
  <si>
    <t>Cruzília</t>
  </si>
  <si>
    <t>3120839</t>
  </si>
  <si>
    <t>Cuparaque</t>
  </si>
  <si>
    <t>3120870</t>
  </si>
  <si>
    <t>Curral de Dentro</t>
  </si>
  <si>
    <t>3120904</t>
  </si>
  <si>
    <t>Curvelo</t>
  </si>
  <si>
    <t>3115102</t>
  </si>
  <si>
    <t>Cássia</t>
  </si>
  <si>
    <t>0.041</t>
  </si>
  <si>
    <t>3119807</t>
  </si>
  <si>
    <t>Córrego Danta</t>
  </si>
  <si>
    <t>3119955</t>
  </si>
  <si>
    <t>Córrego Fundo</t>
  </si>
  <si>
    <t>3120003</t>
  </si>
  <si>
    <t>Córrego Novo</t>
  </si>
  <si>
    <t>3119906</t>
  </si>
  <si>
    <t>Córrego do Bom Jesus</t>
  </si>
  <si>
    <t>3117836</t>
  </si>
  <si>
    <t>Cônego Marinho</t>
  </si>
  <si>
    <t>3121001</t>
  </si>
  <si>
    <t>Datas</t>
  </si>
  <si>
    <t>3121100</t>
  </si>
  <si>
    <t>Delfim Moreira</t>
  </si>
  <si>
    <t>3121209</t>
  </si>
  <si>
    <t>Delfinópolis</t>
  </si>
  <si>
    <t>0.019</t>
  </si>
  <si>
    <t>3121258</t>
  </si>
  <si>
    <t>Delta</t>
  </si>
  <si>
    <t>3121308</t>
  </si>
  <si>
    <t>Descoberto</t>
  </si>
  <si>
    <t>3121407</t>
  </si>
  <si>
    <t>Desterro de Entre Rios</t>
  </si>
  <si>
    <t>3121506</t>
  </si>
  <si>
    <t>Desterro do Melo</t>
  </si>
  <si>
    <t>3121605</t>
  </si>
  <si>
    <t>Diamantina</t>
  </si>
  <si>
    <t>3121704</t>
  </si>
  <si>
    <t>Diogo de Vasconcelos</t>
  </si>
  <si>
    <t>3121803</t>
  </si>
  <si>
    <t>Dionísio</t>
  </si>
  <si>
    <t>3122009</t>
  </si>
  <si>
    <t>Divino</t>
  </si>
  <si>
    <t>3122108</t>
  </si>
  <si>
    <t>Divino das Laranjeiras</t>
  </si>
  <si>
    <t>3122207</t>
  </si>
  <si>
    <t>Divinolândia de Minas</t>
  </si>
  <si>
    <t>3121902</t>
  </si>
  <si>
    <t>Divinésia</t>
  </si>
  <si>
    <t>0.052</t>
  </si>
  <si>
    <t>3122306</t>
  </si>
  <si>
    <t>Divinópolis</t>
  </si>
  <si>
    <t>3122355</t>
  </si>
  <si>
    <t>Divisa Alegre</t>
  </si>
  <si>
    <t>3122405</t>
  </si>
  <si>
    <t>Divisa Nova</t>
  </si>
  <si>
    <t>0.025</t>
  </si>
  <si>
    <t>3122454</t>
  </si>
  <si>
    <t>Divisópolis</t>
  </si>
  <si>
    <t>3122470</t>
  </si>
  <si>
    <t>Dom Bosco</t>
  </si>
  <si>
    <t>3122504</t>
  </si>
  <si>
    <t>Dom Cavati</t>
  </si>
  <si>
    <t>3122603</t>
  </si>
  <si>
    <t>Dom Joaquim</t>
  </si>
  <si>
    <t>3122702</t>
  </si>
  <si>
    <t>Dom Silvério</t>
  </si>
  <si>
    <t>3122801</t>
  </si>
  <si>
    <t>Dom Viçoso</t>
  </si>
  <si>
    <t>3122900</t>
  </si>
  <si>
    <t>Dona Eusébia</t>
  </si>
  <si>
    <t>3123007</t>
  </si>
  <si>
    <t>Dores de Campos</t>
  </si>
  <si>
    <t>3123106</t>
  </si>
  <si>
    <t>Dores de Guanhães</t>
  </si>
  <si>
    <t>3123205</t>
  </si>
  <si>
    <t>Dores do Indaiá</t>
  </si>
  <si>
    <t>3123304</t>
  </si>
  <si>
    <t>Dores do Turvo</t>
  </si>
  <si>
    <t>3123403</t>
  </si>
  <si>
    <t>Doresópolis</t>
  </si>
  <si>
    <t>3123502</t>
  </si>
  <si>
    <t>Douradoquara</t>
  </si>
  <si>
    <t>3123528</t>
  </si>
  <si>
    <t>Durandé</t>
  </si>
  <si>
    <t>3123601</t>
  </si>
  <si>
    <t>Elói Mendes</t>
  </si>
  <si>
    <t>3123700</t>
  </si>
  <si>
    <t>Engenheiro Caldas</t>
  </si>
  <si>
    <t>3123809</t>
  </si>
  <si>
    <t>Engenheiro Navarro</t>
  </si>
  <si>
    <t>3123858</t>
  </si>
  <si>
    <t>Entre Folhas</t>
  </si>
  <si>
    <t>3123908</t>
  </si>
  <si>
    <t>Entre Rios de Minas</t>
  </si>
  <si>
    <t>3125200</t>
  </si>
  <si>
    <t>Fama</t>
  </si>
  <si>
    <t>3124005</t>
  </si>
  <si>
    <t>Ervália</t>
  </si>
  <si>
    <t>3124203</t>
  </si>
  <si>
    <t>Espera Feliz</t>
  </si>
  <si>
    <t>3124302</t>
  </si>
  <si>
    <t>Espinosa</t>
  </si>
  <si>
    <t>3124401</t>
  </si>
  <si>
    <t>Espírito Santo do Dourado</t>
  </si>
  <si>
    <t>3124500</t>
  </si>
  <si>
    <t>Estiva</t>
  </si>
  <si>
    <t>3124609</t>
  </si>
  <si>
    <t>Estrela Dalva</t>
  </si>
  <si>
    <t>3124708</t>
  </si>
  <si>
    <t>Estrela do Indaiá</t>
  </si>
  <si>
    <t>3124807</t>
  </si>
  <si>
    <t>Estrela do Sul</t>
  </si>
  <si>
    <t>3124906</t>
  </si>
  <si>
    <t>Eugenópolis</t>
  </si>
  <si>
    <t>3125002</t>
  </si>
  <si>
    <t>Ewbank da Câmara</t>
  </si>
  <si>
    <t>3125101</t>
  </si>
  <si>
    <t>Extrema</t>
  </si>
  <si>
    <t>3125309</t>
  </si>
  <si>
    <t>Faria Lemos</t>
  </si>
  <si>
    <t>3125606</t>
  </si>
  <si>
    <t>Felisburgo</t>
  </si>
  <si>
    <t>3125705</t>
  </si>
  <si>
    <t>Felixlândia</t>
  </si>
  <si>
    <t>3125408</t>
  </si>
  <si>
    <t>Felício dos Santos</t>
  </si>
  <si>
    <t>3125804</t>
  </si>
  <si>
    <t>Fernandes Tourinho</t>
  </si>
  <si>
    <t>3125903</t>
  </si>
  <si>
    <t>Ferros</t>
  </si>
  <si>
    <t>3125952</t>
  </si>
  <si>
    <t>Fervedouro</t>
  </si>
  <si>
    <t>3126109</t>
  </si>
  <si>
    <t>Formiga</t>
  </si>
  <si>
    <t>3126208</t>
  </si>
  <si>
    <t>Formoso</t>
  </si>
  <si>
    <t>3126307</t>
  </si>
  <si>
    <t>Fortaleza de Minas</t>
  </si>
  <si>
    <t>3126406</t>
  </si>
  <si>
    <t>Fortuna de Minas</t>
  </si>
  <si>
    <t>3126505</t>
  </si>
  <si>
    <t>Francisco Badaró</t>
  </si>
  <si>
    <t>3126604</t>
  </si>
  <si>
    <t>Francisco Dumont</t>
  </si>
  <si>
    <t>3126703</t>
  </si>
  <si>
    <t>Francisco Sá</t>
  </si>
  <si>
    <t>3126752</t>
  </si>
  <si>
    <t>Franciscópolis</t>
  </si>
  <si>
    <t>3126802</t>
  </si>
  <si>
    <t>Frei Gaspar</t>
  </si>
  <si>
    <t>3126901</t>
  </si>
  <si>
    <t>Frei Inocêncio</t>
  </si>
  <si>
    <t>3126950</t>
  </si>
  <si>
    <t>Frei Lagonegro</t>
  </si>
  <si>
    <t>3127008</t>
  </si>
  <si>
    <t>Fronteira</t>
  </si>
  <si>
    <t>3127057</t>
  </si>
  <si>
    <t>Fronteira dos Vales</t>
  </si>
  <si>
    <t>3127073</t>
  </si>
  <si>
    <t>Fruta de Leite</t>
  </si>
  <si>
    <t>3127107</t>
  </si>
  <si>
    <t>Frutal</t>
  </si>
  <si>
    <t>3127206</t>
  </si>
  <si>
    <t>Funilândia</t>
  </si>
  <si>
    <t>3127305</t>
  </si>
  <si>
    <t>Galiléia</t>
  </si>
  <si>
    <t>3127339</t>
  </si>
  <si>
    <t>Gameleiras</t>
  </si>
  <si>
    <t>3127354</t>
  </si>
  <si>
    <t>Glaucilândia</t>
  </si>
  <si>
    <t>3127370</t>
  </si>
  <si>
    <t>Goiabeira</t>
  </si>
  <si>
    <t>3127388</t>
  </si>
  <si>
    <t>Goianá</t>
  </si>
  <si>
    <t>0.001</t>
  </si>
  <si>
    <t>3127503</t>
  </si>
  <si>
    <t>Gonzaga</t>
  </si>
  <si>
    <t>3127404</t>
  </si>
  <si>
    <t>Gonçalves</t>
  </si>
  <si>
    <t>3127602</t>
  </si>
  <si>
    <t>Gouveia</t>
  </si>
  <si>
    <t>3127701</t>
  </si>
  <si>
    <t>Governador Valadares</t>
  </si>
  <si>
    <t>3127909</t>
  </si>
  <si>
    <t>Grupiara</t>
  </si>
  <si>
    <t>3127800</t>
  </si>
  <si>
    <t>Grão Mogol</t>
  </si>
  <si>
    <t>3128006</t>
  </si>
  <si>
    <t>Guanhães</t>
  </si>
  <si>
    <t>3128105</t>
  </si>
  <si>
    <t>Guapé</t>
  </si>
  <si>
    <t>3128204</t>
  </si>
  <si>
    <t>Guaraciaba</t>
  </si>
  <si>
    <t>3128253</t>
  </si>
  <si>
    <t>Guaraciama</t>
  </si>
  <si>
    <t>3128402</t>
  </si>
  <si>
    <t>Guarani</t>
  </si>
  <si>
    <t>3128303</t>
  </si>
  <si>
    <t>Guaranésia</t>
  </si>
  <si>
    <t>3128501</t>
  </si>
  <si>
    <t>Guarará</t>
  </si>
  <si>
    <t>0.018</t>
  </si>
  <si>
    <t>3128600</t>
  </si>
  <si>
    <t>Guarda-Mor</t>
  </si>
  <si>
    <t>3128709</t>
  </si>
  <si>
    <t>Guaxupé</t>
  </si>
  <si>
    <t>3128808</t>
  </si>
  <si>
    <t>Guidoval</t>
  </si>
  <si>
    <t>3128907</t>
  </si>
  <si>
    <t>Guimarânia</t>
  </si>
  <si>
    <t>3129004</t>
  </si>
  <si>
    <t>Guiricema</t>
  </si>
  <si>
    <t>3129103</t>
  </si>
  <si>
    <t>Gurinhatã</t>
  </si>
  <si>
    <t>3129202</t>
  </si>
  <si>
    <t>Heliodora</t>
  </si>
  <si>
    <t>0.020</t>
  </si>
  <si>
    <t>3129301</t>
  </si>
  <si>
    <t>Iapu</t>
  </si>
  <si>
    <t>3129400</t>
  </si>
  <si>
    <t>Ibertioga</t>
  </si>
  <si>
    <t>3129608</t>
  </si>
  <si>
    <t>Ibiaí</t>
  </si>
  <si>
    <t>3129657</t>
  </si>
  <si>
    <t>Ibiracatu</t>
  </si>
  <si>
    <t>3129707</t>
  </si>
  <si>
    <t>Ibiraci</t>
  </si>
  <si>
    <t>0.100</t>
  </si>
  <si>
    <t>3129905</t>
  </si>
  <si>
    <t>Ibitiúra de Minas</t>
  </si>
  <si>
    <t>3130002</t>
  </si>
  <si>
    <t>Ibituruna</t>
  </si>
  <si>
    <t>3129509</t>
  </si>
  <si>
    <t>Ibiá</t>
  </si>
  <si>
    <t>3130051</t>
  </si>
  <si>
    <t>Icaraí de Minas</t>
  </si>
  <si>
    <t>3130200</t>
  </si>
  <si>
    <t>Igaratinga</t>
  </si>
  <si>
    <t>3130309</t>
  </si>
  <si>
    <t>Iguatama</t>
  </si>
  <si>
    <t>3130408</t>
  </si>
  <si>
    <t>Ijaci</t>
  </si>
  <si>
    <t>3130507</t>
  </si>
  <si>
    <t>Ilicínea</t>
  </si>
  <si>
    <t>3130556</t>
  </si>
  <si>
    <t>Imbé de Minas</t>
  </si>
  <si>
    <t>3130606</t>
  </si>
  <si>
    <t>Inconfidentes</t>
  </si>
  <si>
    <t>3130655</t>
  </si>
  <si>
    <t>Indaiabira</t>
  </si>
  <si>
    <t>3130705</t>
  </si>
  <si>
    <t>Indianópolis</t>
  </si>
  <si>
    <t>3130804</t>
  </si>
  <si>
    <t>Ingaí</t>
  </si>
  <si>
    <t>0.008</t>
  </si>
  <si>
    <t>3130903</t>
  </si>
  <si>
    <t>Inhapim</t>
  </si>
  <si>
    <t>3131000</t>
  </si>
  <si>
    <t>Inhaúma</t>
  </si>
  <si>
    <t>3131109</t>
  </si>
  <si>
    <t>Inimutaba</t>
  </si>
  <si>
    <t>3131158</t>
  </si>
  <si>
    <t>Ipaba</t>
  </si>
  <si>
    <t>3131208</t>
  </si>
  <si>
    <t>Ipanema</t>
  </si>
  <si>
    <t>3131307</t>
  </si>
  <si>
    <t>Ipatinga</t>
  </si>
  <si>
    <t>3131406</t>
  </si>
  <si>
    <t>Ipiaçu</t>
  </si>
  <si>
    <t>0.040</t>
  </si>
  <si>
    <t>3131505</t>
  </si>
  <si>
    <t>Ipuiúna</t>
  </si>
  <si>
    <t>3131604</t>
  </si>
  <si>
    <t>Iraí de Minas</t>
  </si>
  <si>
    <t>3131703</t>
  </si>
  <si>
    <t>Itabira</t>
  </si>
  <si>
    <t>3131802</t>
  </si>
  <si>
    <t>Itabirinha</t>
  </si>
  <si>
    <t>3131901</t>
  </si>
  <si>
    <t>Itabirito</t>
  </si>
  <si>
    <t>3132008</t>
  </si>
  <si>
    <t>Itacambira</t>
  </si>
  <si>
    <t>3132107</t>
  </si>
  <si>
    <t>Itacarambi</t>
  </si>
  <si>
    <t>3132305</t>
  </si>
  <si>
    <t>Itaipé</t>
  </si>
  <si>
    <t>3132404</t>
  </si>
  <si>
    <t>Itajubá</t>
  </si>
  <si>
    <t>3132503</t>
  </si>
  <si>
    <t>Itamarandiba</t>
  </si>
  <si>
    <t>3132602</t>
  </si>
  <si>
    <t>Itamarati de Minas</t>
  </si>
  <si>
    <t>3132701</t>
  </si>
  <si>
    <t>Itambacuri</t>
  </si>
  <si>
    <t>3132800</t>
  </si>
  <si>
    <t>Itambé do Mato Dentro</t>
  </si>
  <si>
    <t>3132909</t>
  </si>
  <si>
    <t>Itamogi</t>
  </si>
  <si>
    <t>3133006</t>
  </si>
  <si>
    <t>Itamonte</t>
  </si>
  <si>
    <t>3133105</t>
  </si>
  <si>
    <t>Itanhandu</t>
  </si>
  <si>
    <t>3133204</t>
  </si>
  <si>
    <t>Itanhomi</t>
  </si>
  <si>
    <t>3133303</t>
  </si>
  <si>
    <t>Itaobim</t>
  </si>
  <si>
    <t>3133402</t>
  </si>
  <si>
    <t>Itapagipe</t>
  </si>
  <si>
    <t>3133501</t>
  </si>
  <si>
    <t>Itapecerica</t>
  </si>
  <si>
    <t>3133600</t>
  </si>
  <si>
    <t>Itapeva</t>
  </si>
  <si>
    <t>3133907</t>
  </si>
  <si>
    <t>Itaverava</t>
  </si>
  <si>
    <t>3133758</t>
  </si>
  <si>
    <t>Itaú de Minas</t>
  </si>
  <si>
    <t>3133808</t>
  </si>
  <si>
    <t>Itaúna</t>
  </si>
  <si>
    <t>3134004</t>
  </si>
  <si>
    <t>Itinga</t>
  </si>
  <si>
    <t>3134103</t>
  </si>
  <si>
    <t>Itueta</t>
  </si>
  <si>
    <t>3134202</t>
  </si>
  <si>
    <t>Ituiutaba</t>
  </si>
  <si>
    <t>3134301</t>
  </si>
  <si>
    <t>Itumirim</t>
  </si>
  <si>
    <t>3134400</t>
  </si>
  <si>
    <t>Iturama</t>
  </si>
  <si>
    <t>3134509</t>
  </si>
  <si>
    <t>Itutinga</t>
  </si>
  <si>
    <t>3134707</t>
  </si>
  <si>
    <t>Jacinto</t>
  </si>
  <si>
    <t>3134905</t>
  </si>
  <si>
    <t>Jacutinga</t>
  </si>
  <si>
    <t>3134806</t>
  </si>
  <si>
    <t>Jacuí</t>
  </si>
  <si>
    <t>3135001</t>
  </si>
  <si>
    <t>Jaguaraçu</t>
  </si>
  <si>
    <t>3135076</t>
  </si>
  <si>
    <t>Jampruca</t>
  </si>
  <si>
    <t>3135100</t>
  </si>
  <si>
    <t>Janaúba</t>
  </si>
  <si>
    <t>3135209</t>
  </si>
  <si>
    <t>Januária</t>
  </si>
  <si>
    <t>3135308</t>
  </si>
  <si>
    <t>Japaraíba</t>
  </si>
  <si>
    <t>3135357</t>
  </si>
  <si>
    <t>Japonvar</t>
  </si>
  <si>
    <t>3135050</t>
  </si>
  <si>
    <t>Jaíba</t>
  </si>
  <si>
    <t>3135407</t>
  </si>
  <si>
    <t>Jeceaba</t>
  </si>
  <si>
    <t>3135456</t>
  </si>
  <si>
    <t>Jenipapo de Minas</t>
  </si>
  <si>
    <t>3135506</t>
  </si>
  <si>
    <t>Jequeri</t>
  </si>
  <si>
    <t>3135605</t>
  </si>
  <si>
    <t>Jequitaí</t>
  </si>
  <si>
    <t>3135704</t>
  </si>
  <si>
    <t>Jequitibá</t>
  </si>
  <si>
    <t>3135803</t>
  </si>
  <si>
    <t>Jequitinhonha</t>
  </si>
  <si>
    <t>3135902</t>
  </si>
  <si>
    <t>Jesuânia</t>
  </si>
  <si>
    <t>3136108</t>
  </si>
  <si>
    <t>Joanésia</t>
  </si>
  <si>
    <t>3136405</t>
  </si>
  <si>
    <t>Joaquim Felício</t>
  </si>
  <si>
    <t>3136009</t>
  </si>
  <si>
    <t>Joaíma</t>
  </si>
  <si>
    <t>3136504</t>
  </si>
  <si>
    <t>Jordânia</t>
  </si>
  <si>
    <t>3136579</t>
  </si>
  <si>
    <t>Josenópolis</t>
  </si>
  <si>
    <t>3136520</t>
  </si>
  <si>
    <t>José Gonçalves de Minas</t>
  </si>
  <si>
    <t>3136553</t>
  </si>
  <si>
    <t>José Raydan</t>
  </si>
  <si>
    <t>3136207</t>
  </si>
  <si>
    <t>João Monlevade</t>
  </si>
  <si>
    <t>3136306</t>
  </si>
  <si>
    <t>João Pinheiro</t>
  </si>
  <si>
    <t>3136702</t>
  </si>
  <si>
    <t>Juiz de Fora</t>
  </si>
  <si>
    <t>3136801</t>
  </si>
  <si>
    <t>Juramento</t>
  </si>
  <si>
    <t>3136900</t>
  </si>
  <si>
    <t>Juruaia</t>
  </si>
  <si>
    <t>3136959</t>
  </si>
  <si>
    <t>Juvenília</t>
  </si>
  <si>
    <t>3137007</t>
  </si>
  <si>
    <t>Ladainha</t>
  </si>
  <si>
    <t>3137106</t>
  </si>
  <si>
    <t>Lagamar</t>
  </si>
  <si>
    <t>3137403</t>
  </si>
  <si>
    <t>Lagoa Dourada</t>
  </si>
  <si>
    <t>3137502</t>
  </si>
  <si>
    <t>Lagoa Formosa</t>
  </si>
  <si>
    <t>3137536</t>
  </si>
  <si>
    <t>3137205</t>
  </si>
  <si>
    <t>Lagoa da Prata</t>
  </si>
  <si>
    <t>3137304</t>
  </si>
  <si>
    <t>Lagoa dos Patos</t>
  </si>
  <si>
    <t>3137700</t>
  </si>
  <si>
    <t>Lajinha</t>
  </si>
  <si>
    <t>3137809</t>
  </si>
  <si>
    <t>Lambari</t>
  </si>
  <si>
    <t>3137908</t>
  </si>
  <si>
    <t>Lamim</t>
  </si>
  <si>
    <t>3138005</t>
  </si>
  <si>
    <t>Laranjal</t>
  </si>
  <si>
    <t>0.003</t>
  </si>
  <si>
    <t>3138104</t>
  </si>
  <si>
    <t>Lassance</t>
  </si>
  <si>
    <t>3138203</t>
  </si>
  <si>
    <t>Lavras</t>
  </si>
  <si>
    <t>3138302</t>
  </si>
  <si>
    <t>Leandro Ferreira</t>
  </si>
  <si>
    <t>3138351</t>
  </si>
  <si>
    <t>Leme do Prado</t>
  </si>
  <si>
    <t>3138401</t>
  </si>
  <si>
    <t>Leopoldina</t>
  </si>
  <si>
    <t>3138500</t>
  </si>
  <si>
    <t>Liberdade</t>
  </si>
  <si>
    <t>3138609</t>
  </si>
  <si>
    <t>Lima Duarte</t>
  </si>
  <si>
    <t>3138625</t>
  </si>
  <si>
    <t>Limeira do Oeste</t>
  </si>
  <si>
    <t>3138658</t>
  </si>
  <si>
    <t>Lontra</t>
  </si>
  <si>
    <t>3138674</t>
  </si>
  <si>
    <t>Luisburgo</t>
  </si>
  <si>
    <t>3138682</t>
  </si>
  <si>
    <t>Luislândia</t>
  </si>
  <si>
    <t>3138708</t>
  </si>
  <si>
    <t>Luminárias</t>
  </si>
  <si>
    <t>3138807</t>
  </si>
  <si>
    <t>Luz</t>
  </si>
  <si>
    <t>3138906</t>
  </si>
  <si>
    <t>Machacalis</t>
  </si>
  <si>
    <t>3139003</t>
  </si>
  <si>
    <t>Machado</t>
  </si>
  <si>
    <t>3139102</t>
  </si>
  <si>
    <t>Madre de Deus de Minas</t>
  </si>
  <si>
    <t>3139201</t>
  </si>
  <si>
    <t>Malacacheta</t>
  </si>
  <si>
    <t>3139250</t>
  </si>
  <si>
    <t>Mamonas</t>
  </si>
  <si>
    <t>3139300</t>
  </si>
  <si>
    <t>Manga</t>
  </si>
  <si>
    <t>3139409</t>
  </si>
  <si>
    <t>Manhuaçu</t>
  </si>
  <si>
    <t>3139508</t>
  </si>
  <si>
    <t>Manhumirim</t>
  </si>
  <si>
    <t>3139607</t>
  </si>
  <si>
    <t>Mantena</t>
  </si>
  <si>
    <t>3139805</t>
  </si>
  <si>
    <t>Mar de Espanha</t>
  </si>
  <si>
    <t>3139706</t>
  </si>
  <si>
    <t>Maravilhas</t>
  </si>
  <si>
    <t>3139904</t>
  </si>
  <si>
    <t>Maria da Fé</t>
  </si>
  <si>
    <t>3140001</t>
  </si>
  <si>
    <t>Mariana</t>
  </si>
  <si>
    <t>3140100</t>
  </si>
  <si>
    <t>Marilac</t>
  </si>
  <si>
    <t>3140209</t>
  </si>
  <si>
    <t>Maripá de Minas</t>
  </si>
  <si>
    <t>3140308</t>
  </si>
  <si>
    <t>Marliéria</t>
  </si>
  <si>
    <t>3140407</t>
  </si>
  <si>
    <t>Marmelópolis</t>
  </si>
  <si>
    <t>3140506</t>
  </si>
  <si>
    <t>Martinho Campos</t>
  </si>
  <si>
    <t>3140530</t>
  </si>
  <si>
    <t>Martins Soares</t>
  </si>
  <si>
    <t>0.049</t>
  </si>
  <si>
    <t>3140555</t>
  </si>
  <si>
    <t>Mata Verde</t>
  </si>
  <si>
    <t>3140605</t>
  </si>
  <si>
    <t>Materlândia</t>
  </si>
  <si>
    <t>3171501</t>
  </si>
  <si>
    <t>Mathias Lobato</t>
  </si>
  <si>
    <t>3140803</t>
  </si>
  <si>
    <t>Matias Barbosa</t>
  </si>
  <si>
    <t>3140852</t>
  </si>
  <si>
    <t>Matias Cardoso</t>
  </si>
  <si>
    <t>3140902</t>
  </si>
  <si>
    <t>Matipó</t>
  </si>
  <si>
    <t>3141009</t>
  </si>
  <si>
    <t>Mato Verde</t>
  </si>
  <si>
    <t>3141207</t>
  </si>
  <si>
    <t>Matutina</t>
  </si>
  <si>
    <t>3141306</t>
  </si>
  <si>
    <t>Medeiros</t>
  </si>
  <si>
    <t>3141405</t>
  </si>
  <si>
    <t>Medina</t>
  </si>
  <si>
    <t>3141504</t>
  </si>
  <si>
    <t>Mendes Pimentel</t>
  </si>
  <si>
    <t>3141603</t>
  </si>
  <si>
    <t>Mercês</t>
  </si>
  <si>
    <t>3141702</t>
  </si>
  <si>
    <t>Mesquita</t>
  </si>
  <si>
    <t>3141801</t>
  </si>
  <si>
    <t>Minas Novas</t>
  </si>
  <si>
    <t>3141900</t>
  </si>
  <si>
    <t>Minduri</t>
  </si>
  <si>
    <t>3142007</t>
  </si>
  <si>
    <t>Mirabela</t>
  </si>
  <si>
    <t>3142106</t>
  </si>
  <si>
    <t>Miradouro</t>
  </si>
  <si>
    <t>3142254</t>
  </si>
  <si>
    <t>Miravânia</t>
  </si>
  <si>
    <t>3142205</t>
  </si>
  <si>
    <t>Miraí</t>
  </si>
  <si>
    <t>0.060</t>
  </si>
  <si>
    <t>3142304</t>
  </si>
  <si>
    <t>Moeda</t>
  </si>
  <si>
    <t>3142403</t>
  </si>
  <si>
    <t>Moema</t>
  </si>
  <si>
    <t>3142502</t>
  </si>
  <si>
    <t>Monjolos</t>
  </si>
  <si>
    <t>3142601</t>
  </si>
  <si>
    <t>Monsenhor Paulo</t>
  </si>
  <si>
    <t>3142700</t>
  </si>
  <si>
    <t>Montalvânia</t>
  </si>
  <si>
    <t>3142809</t>
  </si>
  <si>
    <t>Monte Alegre de Minas</t>
  </si>
  <si>
    <t>3142908</t>
  </si>
  <si>
    <t>Monte Azul</t>
  </si>
  <si>
    <t>3143005</t>
  </si>
  <si>
    <t>Monte Belo</t>
  </si>
  <si>
    <t>3143104</t>
  </si>
  <si>
    <t>Monte Carmelo</t>
  </si>
  <si>
    <t>3143153</t>
  </si>
  <si>
    <t>Monte Formoso</t>
  </si>
  <si>
    <t>3143203</t>
  </si>
  <si>
    <t>Monte Santo de Minas</t>
  </si>
  <si>
    <t>3143401</t>
  </si>
  <si>
    <t>Monte Sião</t>
  </si>
  <si>
    <t>3143302</t>
  </si>
  <si>
    <t>Montes Claros</t>
  </si>
  <si>
    <t>3143450</t>
  </si>
  <si>
    <t>Montezuma</t>
  </si>
  <si>
    <t>3143500</t>
  </si>
  <si>
    <t>Morada Nova de Minas</t>
  </si>
  <si>
    <t>3143609</t>
  </si>
  <si>
    <t>Morro da Garça</t>
  </si>
  <si>
    <t>3143708</t>
  </si>
  <si>
    <t>Morro do Pilar</t>
  </si>
  <si>
    <t>3143807</t>
  </si>
  <si>
    <t>Munhoz</t>
  </si>
  <si>
    <t>3143906</t>
  </si>
  <si>
    <t>Muriaé</t>
  </si>
  <si>
    <t>3144003</t>
  </si>
  <si>
    <t>Mutum</t>
  </si>
  <si>
    <t>3144102</t>
  </si>
  <si>
    <t>Muzambinho</t>
  </si>
  <si>
    <t>0.2</t>
  </si>
  <si>
    <t>3144201</t>
  </si>
  <si>
    <t>Nacip Raydan</t>
  </si>
  <si>
    <t>3144300</t>
  </si>
  <si>
    <t>Nanuque</t>
  </si>
  <si>
    <t>3144359</t>
  </si>
  <si>
    <t>Naque</t>
  </si>
  <si>
    <t>3144375</t>
  </si>
  <si>
    <t>Natalândia</t>
  </si>
  <si>
    <t>3144409</t>
  </si>
  <si>
    <t>Natércia</t>
  </si>
  <si>
    <t>3144508</t>
  </si>
  <si>
    <t>Nazareno</t>
  </si>
  <si>
    <t>3144607</t>
  </si>
  <si>
    <t>Nepomuceno</t>
  </si>
  <si>
    <t>3144656</t>
  </si>
  <si>
    <t>Ninheira</t>
  </si>
  <si>
    <t>3144672</t>
  </si>
  <si>
    <t>Nova Belém</t>
  </si>
  <si>
    <t>3144706</t>
  </si>
  <si>
    <t>Nova Era</t>
  </si>
  <si>
    <t>3144904</t>
  </si>
  <si>
    <t>Nova Módica</t>
  </si>
  <si>
    <t>3145000</t>
  </si>
  <si>
    <t>Nova Ponte</t>
  </si>
  <si>
    <t>3145059</t>
  </si>
  <si>
    <t>Nova Porteirinha</t>
  </si>
  <si>
    <t>3145109</t>
  </si>
  <si>
    <t>Nova Resende</t>
  </si>
  <si>
    <t>0.050</t>
  </si>
  <si>
    <t>3145208</t>
  </si>
  <si>
    <t>Nova Serrana</t>
  </si>
  <si>
    <t>3145307</t>
  </si>
  <si>
    <t>Novo Cruzeiro</t>
  </si>
  <si>
    <t>3145356</t>
  </si>
  <si>
    <t>Novo Oriente de Minas</t>
  </si>
  <si>
    <t>3145372</t>
  </si>
  <si>
    <t>Novorizonte</t>
  </si>
  <si>
    <t>3145406</t>
  </si>
  <si>
    <t>Olaria</t>
  </si>
  <si>
    <t>3145455</t>
  </si>
  <si>
    <t>Olhos-D'Água</t>
  </si>
  <si>
    <t>3145604</t>
  </si>
  <si>
    <t>Oliveira</t>
  </si>
  <si>
    <t>3145703</t>
  </si>
  <si>
    <t>Oliveira Fortes</t>
  </si>
  <si>
    <t>3145505</t>
  </si>
  <si>
    <t>Olímpio Noronha</t>
  </si>
  <si>
    <t>3145802</t>
  </si>
  <si>
    <t>Onça de Pitangui</t>
  </si>
  <si>
    <t>3145851</t>
  </si>
  <si>
    <t>Oratórios</t>
  </si>
  <si>
    <t>3145877</t>
  </si>
  <si>
    <t>Orizânia</t>
  </si>
  <si>
    <t>3145901</t>
  </si>
  <si>
    <t>3146008</t>
  </si>
  <si>
    <t>Ouro Fino</t>
  </si>
  <si>
    <t>3146107</t>
  </si>
  <si>
    <t>Ouro Preto</t>
  </si>
  <si>
    <t>3146206</t>
  </si>
  <si>
    <t>Ouro Verde de Minas</t>
  </si>
  <si>
    <t>3146255</t>
  </si>
  <si>
    <t>Padre Carvalho</t>
  </si>
  <si>
    <t>3146305</t>
  </si>
  <si>
    <t>Padre Paraíso</t>
  </si>
  <si>
    <t>3146552</t>
  </si>
  <si>
    <t>Pai Pedro</t>
  </si>
  <si>
    <t>3146404</t>
  </si>
  <si>
    <t>Paineiras</t>
  </si>
  <si>
    <t>3146503</t>
  </si>
  <si>
    <t>Pains</t>
  </si>
  <si>
    <t>3146602</t>
  </si>
  <si>
    <t>Paiva</t>
  </si>
  <si>
    <t>3146701</t>
  </si>
  <si>
    <t>Palma</t>
  </si>
  <si>
    <t>3146750</t>
  </si>
  <si>
    <t>Palmópolis</t>
  </si>
  <si>
    <t>3146909</t>
  </si>
  <si>
    <t>Papagaios</t>
  </si>
  <si>
    <t>3147006</t>
  </si>
  <si>
    <t>Paracatu</t>
  </si>
  <si>
    <t>3147204</t>
  </si>
  <si>
    <t>Paraguaçu</t>
  </si>
  <si>
    <t>3147303</t>
  </si>
  <si>
    <t>Paraisópolis</t>
  </si>
  <si>
    <t>3147402</t>
  </si>
  <si>
    <t>Paraopeba</t>
  </si>
  <si>
    <t>3147105</t>
  </si>
  <si>
    <t>Pará de Minas</t>
  </si>
  <si>
    <t>3147600</t>
  </si>
  <si>
    <t>Passa Quatro</t>
  </si>
  <si>
    <t>3147709</t>
  </si>
  <si>
    <t>Passa Tempo</t>
  </si>
  <si>
    <t>3147808</t>
  </si>
  <si>
    <t>3147501</t>
  </si>
  <si>
    <t>Passabém</t>
  </si>
  <si>
    <t>3147907</t>
  </si>
  <si>
    <t>Passos</t>
  </si>
  <si>
    <t>3147956</t>
  </si>
  <si>
    <t>Patis</t>
  </si>
  <si>
    <t>3148004</t>
  </si>
  <si>
    <t>Patos de Minas</t>
  </si>
  <si>
    <t>3148103</t>
  </si>
  <si>
    <t>Patrocínio</t>
  </si>
  <si>
    <t>3148202</t>
  </si>
  <si>
    <t>Patrocínio do Muriaé</t>
  </si>
  <si>
    <t>3148301</t>
  </si>
  <si>
    <t>Paula Cândido</t>
  </si>
  <si>
    <t>3148400</t>
  </si>
  <si>
    <t>Paulistas</t>
  </si>
  <si>
    <t>3148509</t>
  </si>
  <si>
    <t>Pavão</t>
  </si>
  <si>
    <t>3148707</t>
  </si>
  <si>
    <t>Pedra Azul</t>
  </si>
  <si>
    <t>3148756</t>
  </si>
  <si>
    <t>Pedra Bonita</t>
  </si>
  <si>
    <t>3149002</t>
  </si>
  <si>
    <t>Pedra Dourada</t>
  </si>
  <si>
    <t>3148806</t>
  </si>
  <si>
    <t>Pedra do Anta</t>
  </si>
  <si>
    <t>3148905</t>
  </si>
  <si>
    <t>Pedra do Indaiá</t>
  </si>
  <si>
    <t>3149101</t>
  </si>
  <si>
    <t>Pedralva</t>
  </si>
  <si>
    <t>3149150</t>
  </si>
  <si>
    <t>Pedras de Maria da Cruz</t>
  </si>
  <si>
    <t>3149200</t>
  </si>
  <si>
    <t>Pedrinópolis</t>
  </si>
  <si>
    <t>3149408</t>
  </si>
  <si>
    <t>Pedro Teixeira</t>
  </si>
  <si>
    <t>3149507</t>
  </si>
  <si>
    <t>Pequeri</t>
  </si>
  <si>
    <t>3149606</t>
  </si>
  <si>
    <t>Pequi</t>
  </si>
  <si>
    <t>3149705</t>
  </si>
  <si>
    <t>Perdigão</t>
  </si>
  <si>
    <t>3149804</t>
  </si>
  <si>
    <t>Perdizes</t>
  </si>
  <si>
    <t>3149903</t>
  </si>
  <si>
    <t>Perdões</t>
  </si>
  <si>
    <t>3149952</t>
  </si>
  <si>
    <t>Periquito</t>
  </si>
  <si>
    <t>3150000</t>
  </si>
  <si>
    <t>Pescador</t>
  </si>
  <si>
    <t>3148608</t>
  </si>
  <si>
    <t>Peçanha</t>
  </si>
  <si>
    <t>3150109</t>
  </si>
  <si>
    <t>Piau</t>
  </si>
  <si>
    <t>3150158</t>
  </si>
  <si>
    <t>Piedade de Caratinga</t>
  </si>
  <si>
    <t>3150208</t>
  </si>
  <si>
    <t>Piedade de Ponte Nova</t>
  </si>
  <si>
    <t>3150307</t>
  </si>
  <si>
    <t>Piedade do Rio Grande</t>
  </si>
  <si>
    <t>3150406</t>
  </si>
  <si>
    <t>Piedade dos Gerais</t>
  </si>
  <si>
    <t>3150505</t>
  </si>
  <si>
    <t>Pimenta</t>
  </si>
  <si>
    <t>3150539</t>
  </si>
  <si>
    <t>3150570</t>
  </si>
  <si>
    <t>Pintópolis</t>
  </si>
  <si>
    <t>3150604</t>
  </si>
  <si>
    <t>Piracema</t>
  </si>
  <si>
    <t>3150703</t>
  </si>
  <si>
    <t>Pirajuba</t>
  </si>
  <si>
    <t>3150802</t>
  </si>
  <si>
    <t>Piranga</t>
  </si>
  <si>
    <t>3151008</t>
  </si>
  <si>
    <t>Piranguinho</t>
  </si>
  <si>
    <t>0.011</t>
  </si>
  <si>
    <t>3150901</t>
  </si>
  <si>
    <t>Piranguçu</t>
  </si>
  <si>
    <t>3151107</t>
  </si>
  <si>
    <t>Pirapetinga</t>
  </si>
  <si>
    <t>3151206</t>
  </si>
  <si>
    <t>Pirapora</t>
  </si>
  <si>
    <t>3151305</t>
  </si>
  <si>
    <t>Piraúba</t>
  </si>
  <si>
    <t>3151404</t>
  </si>
  <si>
    <t>Pitangui</t>
  </si>
  <si>
    <t>3151503</t>
  </si>
  <si>
    <t>Piumhi</t>
  </si>
  <si>
    <t>3151602</t>
  </si>
  <si>
    <t>Planura</t>
  </si>
  <si>
    <t>3151909</t>
  </si>
  <si>
    <t>Pocrane</t>
  </si>
  <si>
    <t>3152006</t>
  </si>
  <si>
    <t>Pompéu</t>
  </si>
  <si>
    <t>3152105</t>
  </si>
  <si>
    <t>Ponte Nova</t>
  </si>
  <si>
    <t>3152131</t>
  </si>
  <si>
    <t>Ponto Chique</t>
  </si>
  <si>
    <t>3152170</t>
  </si>
  <si>
    <t>Ponto dos Volantes</t>
  </si>
  <si>
    <t>3152204</t>
  </si>
  <si>
    <t>Porteirinha</t>
  </si>
  <si>
    <t>3152303</t>
  </si>
  <si>
    <t>Porto Firme</t>
  </si>
  <si>
    <t>3152402</t>
  </si>
  <si>
    <t>Poté</t>
  </si>
  <si>
    <t>3152501</t>
  </si>
  <si>
    <t>Pouso Alegre</t>
  </si>
  <si>
    <t>3152600</t>
  </si>
  <si>
    <t>Pouso Alto</t>
  </si>
  <si>
    <t>3151701</t>
  </si>
  <si>
    <t>Poço Fundo</t>
  </si>
  <si>
    <t>3151800</t>
  </si>
  <si>
    <t>Poços de Caldas</t>
  </si>
  <si>
    <t>3152709</t>
  </si>
  <si>
    <t>Prados</t>
  </si>
  <si>
    <t>3152808</t>
  </si>
  <si>
    <t>3153004</t>
  </si>
  <si>
    <t>Pratinha</t>
  </si>
  <si>
    <t>3152907</t>
  </si>
  <si>
    <t>Pratápolis</t>
  </si>
  <si>
    <t>3153103</t>
  </si>
  <si>
    <t>Presidente Bernardes</t>
  </si>
  <si>
    <t>3153202</t>
  </si>
  <si>
    <t>3153301</t>
  </si>
  <si>
    <t>Presidente Kubitschek</t>
  </si>
  <si>
    <t>3153400</t>
  </si>
  <si>
    <t>Presidente Olegário</t>
  </si>
  <si>
    <t>3153608</t>
  </si>
  <si>
    <t>Prudente de Morais</t>
  </si>
  <si>
    <t>3153707</t>
  </si>
  <si>
    <t>Quartel Geral</t>
  </si>
  <si>
    <t>3153806</t>
  </si>
  <si>
    <t>Queluzito</t>
  </si>
  <si>
    <t>3154002</t>
  </si>
  <si>
    <t>Raul Soares</t>
  </si>
  <si>
    <t>3154101</t>
  </si>
  <si>
    <t>Recreio</t>
  </si>
  <si>
    <t>3154150</t>
  </si>
  <si>
    <t>Reduto</t>
  </si>
  <si>
    <t>3154200</t>
  </si>
  <si>
    <t>Resende Costa</t>
  </si>
  <si>
    <t>3154309</t>
  </si>
  <si>
    <t>Resplendor</t>
  </si>
  <si>
    <t>3154408</t>
  </si>
  <si>
    <t>Ressaquinha</t>
  </si>
  <si>
    <t>3154457</t>
  </si>
  <si>
    <t>3154507</t>
  </si>
  <si>
    <t>Riacho dos Machados</t>
  </si>
  <si>
    <t>3154705</t>
  </si>
  <si>
    <t>Ribeirão Vermelho</t>
  </si>
  <si>
    <t>3154903</t>
  </si>
  <si>
    <t>Rio Casca</t>
  </si>
  <si>
    <t>3155009</t>
  </si>
  <si>
    <t>Rio Doce</t>
  </si>
  <si>
    <t>3155207</t>
  </si>
  <si>
    <t>Rio Espera</t>
  </si>
  <si>
    <t>3155405</t>
  </si>
  <si>
    <t>Rio Novo</t>
  </si>
  <si>
    <t>3155504</t>
  </si>
  <si>
    <t>Rio Paranaíba</t>
  </si>
  <si>
    <t>3155603</t>
  </si>
  <si>
    <t>Rio Pardo de Minas</t>
  </si>
  <si>
    <t>3155702</t>
  </si>
  <si>
    <t>Rio Piracicaba</t>
  </si>
  <si>
    <t>3155801</t>
  </si>
  <si>
    <t>Rio Pomba</t>
  </si>
  <si>
    <t>3155900</t>
  </si>
  <si>
    <t>Rio Preto</t>
  </si>
  <si>
    <t>3156007</t>
  </si>
  <si>
    <t>Rio Vermelho</t>
  </si>
  <si>
    <t>3155108</t>
  </si>
  <si>
    <t>Rio do Prado</t>
  </si>
  <si>
    <t>3156106</t>
  </si>
  <si>
    <t>Ritápolis</t>
  </si>
  <si>
    <t>3156205</t>
  </si>
  <si>
    <t>Rochedo de Minas</t>
  </si>
  <si>
    <t>3156304</t>
  </si>
  <si>
    <t>Rodeiro</t>
  </si>
  <si>
    <t>3156403</t>
  </si>
  <si>
    <t>Romaria</t>
  </si>
  <si>
    <t>3156452</t>
  </si>
  <si>
    <t>Rosário da Limeira</t>
  </si>
  <si>
    <t>3156502</t>
  </si>
  <si>
    <t>Rubelita</t>
  </si>
  <si>
    <t>3156601</t>
  </si>
  <si>
    <t>Rubim</t>
  </si>
  <si>
    <t>3156809</t>
  </si>
  <si>
    <t>Sabinópolis</t>
  </si>
  <si>
    <t>3156908</t>
  </si>
  <si>
    <t>Sacramento</t>
  </si>
  <si>
    <t>3157005</t>
  </si>
  <si>
    <t>Salinas</t>
  </si>
  <si>
    <t>3157104</t>
  </si>
  <si>
    <t>Salto da Divisa</t>
  </si>
  <si>
    <t>3157203</t>
  </si>
  <si>
    <t>3157252</t>
  </si>
  <si>
    <t>Santa Bárbara do Leste</t>
  </si>
  <si>
    <t>3157278</t>
  </si>
  <si>
    <t>Santa Bárbara do Monte Verde</t>
  </si>
  <si>
    <t>3157302</t>
  </si>
  <si>
    <t>Santa Bárbara do Tugúrio</t>
  </si>
  <si>
    <t>3157336</t>
  </si>
  <si>
    <t>Santa Cruz de Minas</t>
  </si>
  <si>
    <t>3157377</t>
  </si>
  <si>
    <t>Santa Cruz de Salinas</t>
  </si>
  <si>
    <t>3157401</t>
  </si>
  <si>
    <t>Santa Cruz do Escalvado</t>
  </si>
  <si>
    <t>3157500</t>
  </si>
  <si>
    <t>Santa Efigênia de Minas</t>
  </si>
  <si>
    <t>3157609</t>
  </si>
  <si>
    <t>Santa Fé de Minas</t>
  </si>
  <si>
    <t>3157658</t>
  </si>
  <si>
    <t>Santa Helena de Minas</t>
  </si>
  <si>
    <t>3157708</t>
  </si>
  <si>
    <t>Santa Juliana</t>
  </si>
  <si>
    <t>3157906</t>
  </si>
  <si>
    <t>Santa Margarida</t>
  </si>
  <si>
    <t>3158003</t>
  </si>
  <si>
    <t>Santa Maria de Itabira</t>
  </si>
  <si>
    <t>3158102</t>
  </si>
  <si>
    <t>Santa Maria do Salto</t>
  </si>
  <si>
    <t>3158201</t>
  </si>
  <si>
    <t>Santa Maria do Suaçuí</t>
  </si>
  <si>
    <t>3159209</t>
  </si>
  <si>
    <t>Santa Rita de Caldas</t>
  </si>
  <si>
    <t>3159407</t>
  </si>
  <si>
    <t>Santa Rita de Ibitipoca</t>
  </si>
  <si>
    <t>3159308</t>
  </si>
  <si>
    <t>Santa Rita de Jacutinga</t>
  </si>
  <si>
    <t>3159357</t>
  </si>
  <si>
    <t>Santa Rita de Minas</t>
  </si>
  <si>
    <t>3159506</t>
  </si>
  <si>
    <t>Santa Rita do Itueto</t>
  </si>
  <si>
    <t>3159605</t>
  </si>
  <si>
    <t>Santa Rita do Sapucaí</t>
  </si>
  <si>
    <t>3159704</t>
  </si>
  <si>
    <t>Santa Rosa da Serra</t>
  </si>
  <si>
    <t>3159803</t>
  </si>
  <si>
    <t>Santa Vitória</t>
  </si>
  <si>
    <t>3158300</t>
  </si>
  <si>
    <t>Santana da Vargem</t>
  </si>
  <si>
    <t>3158409</t>
  </si>
  <si>
    <t>Santana de Cataguases</t>
  </si>
  <si>
    <t>3158508</t>
  </si>
  <si>
    <t>Santana de Pirapama</t>
  </si>
  <si>
    <t>3158607</t>
  </si>
  <si>
    <t>Santana do Deserto</t>
  </si>
  <si>
    <t>0.014</t>
  </si>
  <si>
    <t>3158706</t>
  </si>
  <si>
    <t>Santana do Garambéu</t>
  </si>
  <si>
    <t>3158805</t>
  </si>
  <si>
    <t>Santana do Jacaré</t>
  </si>
  <si>
    <t>3158904</t>
  </si>
  <si>
    <t>Santana do Manhuaçu</t>
  </si>
  <si>
    <t>0.029</t>
  </si>
  <si>
    <t>3158953</t>
  </si>
  <si>
    <t>Santana do Paraíso</t>
  </si>
  <si>
    <t>3159001</t>
  </si>
  <si>
    <t>Santana do Riacho</t>
  </si>
  <si>
    <t>3159100</t>
  </si>
  <si>
    <t>Santana dos Montes</t>
  </si>
  <si>
    <t>3159902</t>
  </si>
  <si>
    <t>Santo Antônio do Amparo</t>
  </si>
  <si>
    <t>3160009</t>
  </si>
  <si>
    <t>Santo Antônio do Aventureiro</t>
  </si>
  <si>
    <t>3160108</t>
  </si>
  <si>
    <t>Santo Antônio do Grama</t>
  </si>
  <si>
    <t>3160207</t>
  </si>
  <si>
    <t>Santo Antônio do Itambé</t>
  </si>
  <si>
    <t>3160306</t>
  </si>
  <si>
    <t>Santo Antônio do Jacinto</t>
  </si>
  <si>
    <t>3160405</t>
  </si>
  <si>
    <t>Santo Antônio do Monte</t>
  </si>
  <si>
    <t>3160454</t>
  </si>
  <si>
    <t>Santo Antônio do Retiro</t>
  </si>
  <si>
    <t>3160504</t>
  </si>
  <si>
    <t>Santo Antônio do Rio Abaixo</t>
  </si>
  <si>
    <t>3160603</t>
  </si>
  <si>
    <t>Santo Hipólito</t>
  </si>
  <si>
    <t>3160702</t>
  </si>
  <si>
    <t>Santos Dumont</t>
  </si>
  <si>
    <t>3165404</t>
  </si>
  <si>
    <t>Sapucaí-Mirim</t>
  </si>
  <si>
    <t>3165503</t>
  </si>
  <si>
    <t>Sardoá</t>
  </si>
  <si>
    <t>3165560</t>
  </si>
  <si>
    <t>Sem-Peixe</t>
  </si>
  <si>
    <t>3165578</t>
  </si>
  <si>
    <t>Senador Amaral</t>
  </si>
  <si>
    <t>3165602</t>
  </si>
  <si>
    <t>Senador Cortes</t>
  </si>
  <si>
    <t>3165701</t>
  </si>
  <si>
    <t>Senador Firmino</t>
  </si>
  <si>
    <t>3165800</t>
  </si>
  <si>
    <t>Senador José Bento</t>
  </si>
  <si>
    <t>3165909</t>
  </si>
  <si>
    <t>Senador Modestino Gonçalves</t>
  </si>
  <si>
    <t>3166006</t>
  </si>
  <si>
    <t>Senhora de Oliveira</t>
  </si>
  <si>
    <t>3166105</t>
  </si>
  <si>
    <t>Senhora do Porto</t>
  </si>
  <si>
    <t>3166204</t>
  </si>
  <si>
    <t>Senhora dos Remédios</t>
  </si>
  <si>
    <t>3166303</t>
  </si>
  <si>
    <t>Sericita</t>
  </si>
  <si>
    <t>3166402</t>
  </si>
  <si>
    <t>Seritinga</t>
  </si>
  <si>
    <t>3166501</t>
  </si>
  <si>
    <t>Serra Azul de Minas</t>
  </si>
  <si>
    <t>3166600</t>
  </si>
  <si>
    <t>Serra da Saudade</t>
  </si>
  <si>
    <t>3166808</t>
  </si>
  <si>
    <t>Serra do Salitre</t>
  </si>
  <si>
    <t>3166709</t>
  </si>
  <si>
    <t>Serra dos Aimorés</t>
  </si>
  <si>
    <t>3166907</t>
  </si>
  <si>
    <t>Serrania</t>
  </si>
  <si>
    <t>3167004</t>
  </si>
  <si>
    <t>Serranos</t>
  </si>
  <si>
    <t>3167103</t>
  </si>
  <si>
    <t>Serro</t>
  </si>
  <si>
    <t>3167202</t>
  </si>
  <si>
    <t>Sete Lagoas</t>
  </si>
  <si>
    <t>3165552</t>
  </si>
  <si>
    <t>Setubinha</t>
  </si>
  <si>
    <t>3167301</t>
  </si>
  <si>
    <t>Silveirânia</t>
  </si>
  <si>
    <t>3167400</t>
  </si>
  <si>
    <t>Silvianópolis</t>
  </si>
  <si>
    <t>3167608</t>
  </si>
  <si>
    <t>Simonésia</t>
  </si>
  <si>
    <t>3167509</t>
  </si>
  <si>
    <t>Simão Pereira</t>
  </si>
  <si>
    <t>3167707</t>
  </si>
  <si>
    <t>Sobrália</t>
  </si>
  <si>
    <t>3167806</t>
  </si>
  <si>
    <t>Soledade de Minas</t>
  </si>
  <si>
    <t>3160801</t>
  </si>
  <si>
    <t>São Bento Abade</t>
  </si>
  <si>
    <t>3160900</t>
  </si>
  <si>
    <t>São Brás do Suaçuí</t>
  </si>
  <si>
    <t>3160959</t>
  </si>
  <si>
    <t>São Domingos das Dores</t>
  </si>
  <si>
    <t>3161007</t>
  </si>
  <si>
    <t>São Domingos do Prata</t>
  </si>
  <si>
    <t>3161106</t>
  </si>
  <si>
    <t>3161205</t>
  </si>
  <si>
    <t>São Francisco de Paula</t>
  </si>
  <si>
    <t>3161304</t>
  </si>
  <si>
    <t>São Francisco de Sales</t>
  </si>
  <si>
    <t>3161403</t>
  </si>
  <si>
    <t>São Francisco do Glória</t>
  </si>
  <si>
    <t>3161056</t>
  </si>
  <si>
    <t>São Félix de Minas</t>
  </si>
  <si>
    <t>3161502</t>
  </si>
  <si>
    <t>São Geraldo</t>
  </si>
  <si>
    <t>3161601</t>
  </si>
  <si>
    <t>São Geraldo da Piedade</t>
  </si>
  <si>
    <t>3161650</t>
  </si>
  <si>
    <t>São Geraldo do Baixio</t>
  </si>
  <si>
    <t>3161700</t>
  </si>
  <si>
    <t>São Gonçalo do Abaeté</t>
  </si>
  <si>
    <t>3161809</t>
  </si>
  <si>
    <t>São Gonçalo do Pará</t>
  </si>
  <si>
    <t>3161908</t>
  </si>
  <si>
    <t>São Gonçalo do Rio Abaixo</t>
  </si>
  <si>
    <t>3125507</t>
  </si>
  <si>
    <t>São Gonçalo do Rio Preto</t>
  </si>
  <si>
    <t>3162005</t>
  </si>
  <si>
    <t>São Gonçalo do Sapucaí</t>
  </si>
  <si>
    <t>3162104</t>
  </si>
  <si>
    <t>São Gotardo</t>
  </si>
  <si>
    <t>3162948</t>
  </si>
  <si>
    <t>São José da Barra</t>
  </si>
  <si>
    <t>3163003</t>
  </si>
  <si>
    <t>São José da Safira</t>
  </si>
  <si>
    <t>3163102</t>
  </si>
  <si>
    <t>São José da Varginha</t>
  </si>
  <si>
    <t>3163201</t>
  </si>
  <si>
    <t>São José do Alegre</t>
  </si>
  <si>
    <t>3163300</t>
  </si>
  <si>
    <t>3163409</t>
  </si>
  <si>
    <t>São José do Goiabal</t>
  </si>
  <si>
    <t>3163508</t>
  </si>
  <si>
    <t>São José do Jacuri</t>
  </si>
  <si>
    <t>3163607</t>
  </si>
  <si>
    <t>São José do Mantimento</t>
  </si>
  <si>
    <t>3162203</t>
  </si>
  <si>
    <t>São João Batista do Glória</t>
  </si>
  <si>
    <t>3162500</t>
  </si>
  <si>
    <t>São João Del Rei</t>
  </si>
  <si>
    <t>3162807</t>
  </si>
  <si>
    <t>São João Evangelista</t>
  </si>
  <si>
    <t>3162906</t>
  </si>
  <si>
    <t>São João Nepomuceno</t>
  </si>
  <si>
    <t>3162252</t>
  </si>
  <si>
    <t>São João da Lagoa</t>
  </si>
  <si>
    <t>3162302</t>
  </si>
  <si>
    <t>São João da Mata</t>
  </si>
  <si>
    <t>3162401</t>
  </si>
  <si>
    <t>São João da Ponte</t>
  </si>
  <si>
    <t>3162450</t>
  </si>
  <si>
    <t>São João das Missões</t>
  </si>
  <si>
    <t>3162559</t>
  </si>
  <si>
    <t>São João do Manhuaçu</t>
  </si>
  <si>
    <t>3162575</t>
  </si>
  <si>
    <t>São João do Manteninha</t>
  </si>
  <si>
    <t>3162609</t>
  </si>
  <si>
    <t>São João do Oriente</t>
  </si>
  <si>
    <t>3162658</t>
  </si>
  <si>
    <t>São João do Pacuí</t>
  </si>
  <si>
    <t>3162708</t>
  </si>
  <si>
    <t>3163706</t>
  </si>
  <si>
    <t>São Lourenço</t>
  </si>
  <si>
    <t>0.25</t>
  </si>
  <si>
    <t>3163805</t>
  </si>
  <si>
    <t>São Miguel do Anta</t>
  </si>
  <si>
    <t>3163904</t>
  </si>
  <si>
    <t>São Pedro da União</t>
  </si>
  <si>
    <t>3164100</t>
  </si>
  <si>
    <t>São Pedro do Suaçuí</t>
  </si>
  <si>
    <t>3164001</t>
  </si>
  <si>
    <t>São Pedro dos Ferros</t>
  </si>
  <si>
    <t>3164209</t>
  </si>
  <si>
    <t>São Romão</t>
  </si>
  <si>
    <t>3164308</t>
  </si>
  <si>
    <t>São Roque de Minas</t>
  </si>
  <si>
    <t>3164407</t>
  </si>
  <si>
    <t>São Sebastião da Bela Vista</t>
  </si>
  <si>
    <t>3164431</t>
  </si>
  <si>
    <t>São Sebastião da Vargem Alegre</t>
  </si>
  <si>
    <t>3164472</t>
  </si>
  <si>
    <t>São Sebastião do Anta</t>
  </si>
  <si>
    <t>3164506</t>
  </si>
  <si>
    <t>São Sebastião do Maranhão</t>
  </si>
  <si>
    <t>3164605</t>
  </si>
  <si>
    <t>São Sebastião do Oeste</t>
  </si>
  <si>
    <t>3164704</t>
  </si>
  <si>
    <t>São Sebastião do Paraíso</t>
  </si>
  <si>
    <t>3164803</t>
  </si>
  <si>
    <t>São Sebastião do Rio Preto</t>
  </si>
  <si>
    <t>3164902</t>
  </si>
  <si>
    <t>São Sebastião do Rio Verde</t>
  </si>
  <si>
    <t>3165206</t>
  </si>
  <si>
    <t>São Thomé das Letras</t>
  </si>
  <si>
    <t>3165008</t>
  </si>
  <si>
    <t>São Tiago</t>
  </si>
  <si>
    <t>3165107</t>
  </si>
  <si>
    <t>São Tomás de Aquino</t>
  </si>
  <si>
    <t>3165305</t>
  </si>
  <si>
    <t>São Vicente de Minas</t>
  </si>
  <si>
    <t>3167905</t>
  </si>
  <si>
    <t>Tabuleiro</t>
  </si>
  <si>
    <t>3168002</t>
  </si>
  <si>
    <t>Taiobeiras</t>
  </si>
  <si>
    <t>3168051</t>
  </si>
  <si>
    <t>Taparuba</t>
  </si>
  <si>
    <t>3168101</t>
  </si>
  <si>
    <t>Tapira</t>
  </si>
  <si>
    <t>3168200</t>
  </si>
  <si>
    <t>Tapiraí</t>
  </si>
  <si>
    <t>3168408</t>
  </si>
  <si>
    <t>Tarumirim</t>
  </si>
  <si>
    <t>3168507</t>
  </si>
  <si>
    <t>Teixeiras</t>
  </si>
  <si>
    <t>3168606</t>
  </si>
  <si>
    <t>Teófilo Otoni</t>
  </si>
  <si>
    <t>3168705</t>
  </si>
  <si>
    <t>Timóteo</t>
  </si>
  <si>
    <t>3168804</t>
  </si>
  <si>
    <t>Tiradentes</t>
  </si>
  <si>
    <t>3168903</t>
  </si>
  <si>
    <t>Tiros</t>
  </si>
  <si>
    <t>3169000</t>
  </si>
  <si>
    <t>3169059</t>
  </si>
  <si>
    <t>Tocos do Moji</t>
  </si>
  <si>
    <t>3169109</t>
  </si>
  <si>
    <t>Toledo</t>
  </si>
  <si>
    <t>3169208</t>
  </si>
  <si>
    <t>Tombos</t>
  </si>
  <si>
    <t>3169307</t>
  </si>
  <si>
    <t>Três Corações</t>
  </si>
  <si>
    <t>3169356</t>
  </si>
  <si>
    <t>Três Marias</t>
  </si>
  <si>
    <t>3169406</t>
  </si>
  <si>
    <t>Três Pontas</t>
  </si>
  <si>
    <t>3169505</t>
  </si>
  <si>
    <t>Tumiritinga</t>
  </si>
  <si>
    <t>3169604</t>
  </si>
  <si>
    <t>Tupaciguara</t>
  </si>
  <si>
    <t>3169703</t>
  </si>
  <si>
    <t>Turmalina</t>
  </si>
  <si>
    <t>3169802</t>
  </si>
  <si>
    <t>Turvolândia</t>
  </si>
  <si>
    <t>3170057</t>
  </si>
  <si>
    <t>Ubaporanga</t>
  </si>
  <si>
    <t>3170008</t>
  </si>
  <si>
    <t>Ubaí</t>
  </si>
  <si>
    <t>3170107</t>
  </si>
  <si>
    <t>Uberaba</t>
  </si>
  <si>
    <t>3170206</t>
  </si>
  <si>
    <t>Uberlândia</t>
  </si>
  <si>
    <t>3169901</t>
  </si>
  <si>
    <t>Ubá</t>
  </si>
  <si>
    <t>3170305</t>
  </si>
  <si>
    <t>Umburatiba</t>
  </si>
  <si>
    <t>3170438</t>
  </si>
  <si>
    <t>União de Minas</t>
  </si>
  <si>
    <t>3170479</t>
  </si>
  <si>
    <t>Uruana de Minas</t>
  </si>
  <si>
    <t>3170529</t>
  </si>
  <si>
    <t>Urucuia</t>
  </si>
  <si>
    <t>3170503</t>
  </si>
  <si>
    <t>Urucânia</t>
  </si>
  <si>
    <t>3170578</t>
  </si>
  <si>
    <t>Vargem Alegre</t>
  </si>
  <si>
    <t>3170602</t>
  </si>
  <si>
    <t>Vargem Bonita</t>
  </si>
  <si>
    <t>3170651</t>
  </si>
  <si>
    <t>Vargem Grande do Rio Pardo</t>
  </si>
  <si>
    <t>3170701</t>
  </si>
  <si>
    <t>Varginha</t>
  </si>
  <si>
    <t>3170750</t>
  </si>
  <si>
    <t>Varjão de Minas</t>
  </si>
  <si>
    <t>3170909</t>
  </si>
  <si>
    <t>Varzelândia</t>
  </si>
  <si>
    <t>3171006</t>
  </si>
  <si>
    <t>Vazante</t>
  </si>
  <si>
    <t>3171030</t>
  </si>
  <si>
    <t>Verdelândia</t>
  </si>
  <si>
    <t>3171071</t>
  </si>
  <si>
    <t>Veredinha</t>
  </si>
  <si>
    <t>3171154</t>
  </si>
  <si>
    <t>Vermelho Novo</t>
  </si>
  <si>
    <t>3171105</t>
  </si>
  <si>
    <t>Veríssimo</t>
  </si>
  <si>
    <t>3171402</t>
  </si>
  <si>
    <t>Vieiras</t>
  </si>
  <si>
    <t>3171600</t>
  </si>
  <si>
    <t>Virgem da Lapa</t>
  </si>
  <si>
    <t>3171808</t>
  </si>
  <si>
    <t>Virginópolis</t>
  </si>
  <si>
    <t>3171907</t>
  </si>
  <si>
    <t>Virgolândia</t>
  </si>
  <si>
    <t>3171709</t>
  </si>
  <si>
    <t>Virgínia</t>
  </si>
  <si>
    <t>3172004</t>
  </si>
  <si>
    <t>Visconde do Rio Branco</t>
  </si>
  <si>
    <t>3171303</t>
  </si>
  <si>
    <t>3172103</t>
  </si>
  <si>
    <t>Volta Grande</t>
  </si>
  <si>
    <t>3170800</t>
  </si>
  <si>
    <t>Várzea da Palma</t>
  </si>
  <si>
    <t>3172202</t>
  </si>
  <si>
    <t>Wenceslau Braz</t>
  </si>
  <si>
    <t>3100609</t>
  </si>
  <si>
    <t>Água Boa</t>
  </si>
  <si>
    <t>3100708</t>
  </si>
  <si>
    <t>Água Comprida</t>
  </si>
  <si>
    <t>3100906</t>
  </si>
  <si>
    <t>Águas Formosas</t>
  </si>
  <si>
    <t>3101003</t>
  </si>
  <si>
    <t>Águas Vermelhas</t>
  </si>
  <si>
    <t>3109303</t>
  </si>
  <si>
    <t>3109451</t>
  </si>
  <si>
    <t>Cabeceira Grande</t>
  </si>
  <si>
    <t>3170404</t>
  </si>
  <si>
    <t>Unaí</t>
  </si>
  <si>
    <t>3105004</t>
  </si>
  <si>
    <t>Baldim</t>
  </si>
  <si>
    <t>3106200</t>
  </si>
  <si>
    <t>Belo Horizonte</t>
  </si>
  <si>
    <t>3106705</t>
  </si>
  <si>
    <t>Betim</t>
  </si>
  <si>
    <t>3109006</t>
  </si>
  <si>
    <t>Brumadinho</t>
  </si>
  <si>
    <t>3110004</t>
  </si>
  <si>
    <t>Caeté</t>
  </si>
  <si>
    <t>3112505</t>
  </si>
  <si>
    <t>Capim Branco</t>
  </si>
  <si>
    <t>3117876</t>
  </si>
  <si>
    <t>Confins</t>
  </si>
  <si>
    <t>3118601</t>
  </si>
  <si>
    <t>Contagem</t>
  </si>
  <si>
    <t>3124104</t>
  </si>
  <si>
    <t>Esmeraldas</t>
  </si>
  <si>
    <t>3126000</t>
  </si>
  <si>
    <t>Florestal</t>
  </si>
  <si>
    <t>3129806</t>
  </si>
  <si>
    <t>Ibirité</t>
  </si>
  <si>
    <t>3130101</t>
  </si>
  <si>
    <t>Igarapé</t>
  </si>
  <si>
    <t>3132206</t>
  </si>
  <si>
    <t>Itaguara</t>
  </si>
  <si>
    <t>3133709</t>
  </si>
  <si>
    <t>Itatiaiuçu</t>
  </si>
  <si>
    <t>3134608</t>
  </si>
  <si>
    <t>Jaboticatubas</t>
  </si>
  <si>
    <t>3136652</t>
  </si>
  <si>
    <t>Juatuba</t>
  </si>
  <si>
    <t>3137601</t>
  </si>
  <si>
    <t>Lagoa Santa</t>
  </si>
  <si>
    <t>3140704</t>
  </si>
  <si>
    <t>Mateus Leme</t>
  </si>
  <si>
    <t>3141108</t>
  </si>
  <si>
    <t>Matozinhos</t>
  </si>
  <si>
    <t>3140159</t>
  </si>
  <si>
    <t>Mário Campos</t>
  </si>
  <si>
    <t>3144805</t>
  </si>
  <si>
    <t>Nova Lima</t>
  </si>
  <si>
    <t>3136603</t>
  </si>
  <si>
    <t>3149309</t>
  </si>
  <si>
    <t>Pedro Leopoldo</t>
  </si>
  <si>
    <t>3153905</t>
  </si>
  <si>
    <t>Raposos</t>
  </si>
  <si>
    <t>3154606</t>
  </si>
  <si>
    <t>Ribeirão das Neves</t>
  </si>
  <si>
    <t>3154804</t>
  </si>
  <si>
    <t>Rio Acima</t>
  </si>
  <si>
    <t>3155306</t>
  </si>
  <si>
    <t>Rio Manso</t>
  </si>
  <si>
    <t>3156700</t>
  </si>
  <si>
    <t>Sabará</t>
  </si>
  <si>
    <t>3157807</t>
  </si>
  <si>
    <t>3165537</t>
  </si>
  <si>
    <t>Sarzedo</t>
  </si>
  <si>
    <t>3162922</t>
  </si>
  <si>
    <t>São Joaquim de Bicas</t>
  </si>
  <si>
    <t>3162955</t>
  </si>
  <si>
    <t>São José da Lapa</t>
  </si>
  <si>
    <t>3168309</t>
  </si>
  <si>
    <t>Taquaraçu de Minas</t>
  </si>
  <si>
    <t>3171204</t>
  </si>
  <si>
    <t>Vespasiano</t>
  </si>
  <si>
    <t>3203163</t>
  </si>
  <si>
    <t>Laranja da Terra</t>
  </si>
  <si>
    <t>3203205</t>
  </si>
  <si>
    <t>Linhares</t>
  </si>
  <si>
    <t>3203304</t>
  </si>
  <si>
    <t>Mantenópolis</t>
  </si>
  <si>
    <t>3203320</t>
  </si>
  <si>
    <t>Marataízes</t>
  </si>
  <si>
    <t>3204203</t>
  </si>
  <si>
    <t>Piúma</t>
  </si>
  <si>
    <t>3203346</t>
  </si>
  <si>
    <t>Marechal Floriano</t>
  </si>
  <si>
    <t>3203353</t>
  </si>
  <si>
    <t>Marilândia</t>
  </si>
  <si>
    <t>3203403</t>
  </si>
  <si>
    <t>Mimoso do Sul</t>
  </si>
  <si>
    <t>3203502</t>
  </si>
  <si>
    <t>Montanha</t>
  </si>
  <si>
    <t>3203601</t>
  </si>
  <si>
    <t>Mucurici</t>
  </si>
  <si>
    <t>3203700</t>
  </si>
  <si>
    <t>Muniz Freire</t>
  </si>
  <si>
    <t>3203809</t>
  </si>
  <si>
    <t>Muqui</t>
  </si>
  <si>
    <t>3203908</t>
  </si>
  <si>
    <t>Nova Venécia</t>
  </si>
  <si>
    <t>3204005</t>
  </si>
  <si>
    <t>Pancas</t>
  </si>
  <si>
    <t>3204054</t>
  </si>
  <si>
    <t>Pedro Canário</t>
  </si>
  <si>
    <t>3204104</t>
  </si>
  <si>
    <t>Pinheiros</t>
  </si>
  <si>
    <t>3204252</t>
  </si>
  <si>
    <t>Ponto Belo</t>
  </si>
  <si>
    <t>3204302</t>
  </si>
  <si>
    <t>3204351</t>
  </si>
  <si>
    <t>Rio Bananal</t>
  </si>
  <si>
    <t>3204401</t>
  </si>
  <si>
    <t>Rio Novo do Sul</t>
  </si>
  <si>
    <t>3204500</t>
  </si>
  <si>
    <t>Santa Leopoldina</t>
  </si>
  <si>
    <t>3204559</t>
  </si>
  <si>
    <t>Santa Maria de Jetibá</t>
  </si>
  <si>
    <t>3204609</t>
  </si>
  <si>
    <t>Santa Teresa</t>
  </si>
  <si>
    <t>3205010</t>
  </si>
  <si>
    <t>Sooretama</t>
  </si>
  <si>
    <t>3204658</t>
  </si>
  <si>
    <t>São Domingos do Norte</t>
  </si>
  <si>
    <t>3204708</t>
  </si>
  <si>
    <t>São Gabriel da Palha</t>
  </si>
  <si>
    <t>3204807</t>
  </si>
  <si>
    <t>São José do Calçado</t>
  </si>
  <si>
    <t>3204906</t>
  </si>
  <si>
    <t>São Mateus</t>
  </si>
  <si>
    <t>3204955</t>
  </si>
  <si>
    <t>São Roque do Canaã</t>
  </si>
  <si>
    <t>3205036</t>
  </si>
  <si>
    <t>Vargem Alta</t>
  </si>
  <si>
    <t>3205069</t>
  </si>
  <si>
    <t>Venda Nova do Imigrante</t>
  </si>
  <si>
    <t>3205150</t>
  </si>
  <si>
    <t>Vila Pavão</t>
  </si>
  <si>
    <t>3205176</t>
  </si>
  <si>
    <t>Vila Valério</t>
  </si>
  <si>
    <t>3200169</t>
  </si>
  <si>
    <t>Água Doce do Norte</t>
  </si>
  <si>
    <t>3200136</t>
  </si>
  <si>
    <t>Águia Branca</t>
  </si>
  <si>
    <t>3201308</t>
  </si>
  <si>
    <t>Cariacica</t>
  </si>
  <si>
    <t>3202207</t>
  </si>
  <si>
    <t>Fundão</t>
  </si>
  <si>
    <t>3202405</t>
  </si>
  <si>
    <t>Guarapari</t>
  </si>
  <si>
    <t>3205002</t>
  </si>
  <si>
    <t>Serra</t>
  </si>
  <si>
    <t>3205101</t>
  </si>
  <si>
    <t>3205200</t>
  </si>
  <si>
    <t>Vila Velha</t>
  </si>
  <si>
    <t>3205309</t>
  </si>
  <si>
    <t>Vitória</t>
  </si>
  <si>
    <t>3201100</t>
  </si>
  <si>
    <t>Bom Jesus do Norte</t>
  </si>
  <si>
    <t>3201159</t>
  </si>
  <si>
    <t>Brejetuba</t>
  </si>
  <si>
    <t>3201209</t>
  </si>
  <si>
    <t>Cachoeiro de Itapemirim</t>
  </si>
  <si>
    <t>3201407</t>
  </si>
  <si>
    <t>Castelo</t>
  </si>
  <si>
    <t>3201506</t>
  </si>
  <si>
    <t>Colatina</t>
  </si>
  <si>
    <t>3201605</t>
  </si>
  <si>
    <t>Conceição da Barra</t>
  </si>
  <si>
    <t>3201704</t>
  </si>
  <si>
    <t>Conceição do Castelo</t>
  </si>
  <si>
    <t>3201803</t>
  </si>
  <si>
    <t>Divino de São Lourenço</t>
  </si>
  <si>
    <t>3201902</t>
  </si>
  <si>
    <t>Domingos Martins</t>
  </si>
  <si>
    <t>3202009</t>
  </si>
  <si>
    <t>Dores do Rio Preto</t>
  </si>
  <si>
    <t>3202108</t>
  </si>
  <si>
    <t>Ecoporanga</t>
  </si>
  <si>
    <t>3202256</t>
  </si>
  <si>
    <t>Governador Lindenberg</t>
  </si>
  <si>
    <t>3202306</t>
  </si>
  <si>
    <t>Guaçuí</t>
  </si>
  <si>
    <t>3202454</t>
  </si>
  <si>
    <t>Ibatiba</t>
  </si>
  <si>
    <t>3202504</t>
  </si>
  <si>
    <t>Ibiraçu</t>
  </si>
  <si>
    <t>3202553</t>
  </si>
  <si>
    <t>Ibitirama</t>
  </si>
  <si>
    <t>3202603</t>
  </si>
  <si>
    <t>Iconha</t>
  </si>
  <si>
    <t>3202652</t>
  </si>
  <si>
    <t>Irupi</t>
  </si>
  <si>
    <t>3202702</t>
  </si>
  <si>
    <t>Itaguaçu</t>
  </si>
  <si>
    <t>3202801</t>
  </si>
  <si>
    <t>Itapemirim</t>
  </si>
  <si>
    <t>3202900</t>
  </si>
  <si>
    <t>Itarana</t>
  </si>
  <si>
    <t>3203007</t>
  </si>
  <si>
    <t>Iúna</t>
  </si>
  <si>
    <t>3203056</t>
  </si>
  <si>
    <t>Jaguaré</t>
  </si>
  <si>
    <t>3203106</t>
  </si>
  <si>
    <t>Jerônimo Monteiro</t>
  </si>
  <si>
    <t>3203130</t>
  </si>
  <si>
    <t>João Neiva</t>
  </si>
  <si>
    <t>0.19</t>
  </si>
  <si>
    <t>3200102</t>
  </si>
  <si>
    <t>Afonso Cláudio</t>
  </si>
  <si>
    <t>3200201</t>
  </si>
  <si>
    <t>Alegre</t>
  </si>
  <si>
    <t>3200300</t>
  </si>
  <si>
    <t>Alfredo Chaves</t>
  </si>
  <si>
    <t>3200359</t>
  </si>
  <si>
    <t>Alto Rio Novo</t>
  </si>
  <si>
    <t>3200409</t>
  </si>
  <si>
    <t>Anchieta</t>
  </si>
  <si>
    <t>3200508</t>
  </si>
  <si>
    <t>Apiacá</t>
  </si>
  <si>
    <t>3200607</t>
  </si>
  <si>
    <t>Aracruz</t>
  </si>
  <si>
    <t>3200706</t>
  </si>
  <si>
    <t>3200805</t>
  </si>
  <si>
    <t>Baixo Guandu</t>
  </si>
  <si>
    <t>3200904</t>
  </si>
  <si>
    <t>Barra de São Francisco</t>
  </si>
  <si>
    <t>3201001</t>
  </si>
  <si>
    <t>Rio de Janeiro</t>
  </si>
  <si>
    <t>3300936</t>
  </si>
  <si>
    <t>Carapebus</t>
  </si>
  <si>
    <t>3301108</t>
  </si>
  <si>
    <t>3301009</t>
  </si>
  <si>
    <t>Campos dos Goytacazes</t>
  </si>
  <si>
    <t>3300902</t>
  </si>
  <si>
    <t>Cambuci</t>
  </si>
  <si>
    <t>3300704</t>
  </si>
  <si>
    <t>Cabo Frio</t>
  </si>
  <si>
    <t>3300605</t>
  </si>
  <si>
    <t>Bom Jesus do Itabapoana</t>
  </si>
  <si>
    <t>3300506</t>
  </si>
  <si>
    <t>3300308</t>
  </si>
  <si>
    <t>Barra do Piraí</t>
  </si>
  <si>
    <t>3300407</t>
  </si>
  <si>
    <t>Barra Mansa</t>
  </si>
  <si>
    <t>3300258</t>
  </si>
  <si>
    <t>Arraial do Cabo</t>
  </si>
  <si>
    <t>3300233</t>
  </si>
  <si>
    <t>Armação dos Búzios</t>
  </si>
  <si>
    <t>3300225</t>
  </si>
  <si>
    <t>Areal</t>
  </si>
  <si>
    <t>3300209</t>
  </si>
  <si>
    <t>Araruama</t>
  </si>
  <si>
    <t>3300159</t>
  </si>
  <si>
    <t>Aperibé</t>
  </si>
  <si>
    <t>3300100</t>
  </si>
  <si>
    <t>Angra dos Reis</t>
  </si>
  <si>
    <t>3305752</t>
  </si>
  <si>
    <t>Tanguá</t>
  </si>
  <si>
    <t>3305109</t>
  </si>
  <si>
    <t>São João de Meriti</t>
  </si>
  <si>
    <t>3304904</t>
  </si>
  <si>
    <t>São Gonçalo</t>
  </si>
  <si>
    <t>3305554</t>
  </si>
  <si>
    <t>Seropédica</t>
  </si>
  <si>
    <t>3304557</t>
  </si>
  <si>
    <t>3304300</t>
  </si>
  <si>
    <t>Rio Bonito</t>
  </si>
  <si>
    <t>3304144</t>
  </si>
  <si>
    <t>Queimados</t>
  </si>
  <si>
    <t>3303609</t>
  </si>
  <si>
    <t>Paracambi</t>
  </si>
  <si>
    <t>3303500</t>
  </si>
  <si>
    <t>Nova Iguaçu</t>
  </si>
  <si>
    <t>3303302</t>
  </si>
  <si>
    <t>Niterói</t>
  </si>
  <si>
    <t>3303203</t>
  </si>
  <si>
    <t>Nilópolis</t>
  </si>
  <si>
    <t>3302858</t>
  </si>
  <si>
    <t>3302700</t>
  </si>
  <si>
    <t>Maricá</t>
  </si>
  <si>
    <t>3302502</t>
  </si>
  <si>
    <t>Magé</t>
  </si>
  <si>
    <t>3302270</t>
  </si>
  <si>
    <t>Japeri</t>
  </si>
  <si>
    <t>3302007</t>
  </si>
  <si>
    <t>Itaguaí</t>
  </si>
  <si>
    <t>3301900</t>
  </si>
  <si>
    <t>Itaboraí</t>
  </si>
  <si>
    <t>3301850</t>
  </si>
  <si>
    <t>Guapimirim</t>
  </si>
  <si>
    <t>3301702</t>
  </si>
  <si>
    <t>Duque de Caxias</t>
  </si>
  <si>
    <t>3300803</t>
  </si>
  <si>
    <t>Cachoeiras de Macacu</t>
  </si>
  <si>
    <t>3300456</t>
  </si>
  <si>
    <t>Belford Roxo</t>
  </si>
  <si>
    <t>3306305</t>
  </si>
  <si>
    <t>Volta Redonda</t>
  </si>
  <si>
    <t>3306206</t>
  </si>
  <si>
    <t>Vassouras</t>
  </si>
  <si>
    <t>3306156</t>
  </si>
  <si>
    <t>Varre-Sai</t>
  </si>
  <si>
    <t>3306107</t>
  </si>
  <si>
    <t>3306008</t>
  </si>
  <si>
    <t>Três Rios</t>
  </si>
  <si>
    <t>3305901</t>
  </si>
  <si>
    <t>Trajano de Moraes</t>
  </si>
  <si>
    <t>3305802</t>
  </si>
  <si>
    <t>Teresópolis</t>
  </si>
  <si>
    <t>3305307</t>
  </si>
  <si>
    <t>São Sebastião do Alto</t>
  </si>
  <si>
    <t>3305208</t>
  </si>
  <si>
    <t>São Pedro da Aldeia</t>
  </si>
  <si>
    <t>3305000</t>
  </si>
  <si>
    <t>São João da Barra</t>
  </si>
  <si>
    <t>3305158</t>
  </si>
  <si>
    <t>São José do Vale do Rio Preto</t>
  </si>
  <si>
    <t>3305133</t>
  </si>
  <si>
    <t>São José de Ubá</t>
  </si>
  <si>
    <t>3304755</t>
  </si>
  <si>
    <t>São Francisco de Itabapoana</t>
  </si>
  <si>
    <t>3304805</t>
  </si>
  <si>
    <t>São Fidélis</t>
  </si>
  <si>
    <t>3305703</t>
  </si>
  <si>
    <t>Sumidouro</t>
  </si>
  <si>
    <t>3305604</t>
  </si>
  <si>
    <t>Silva Jardim</t>
  </si>
  <si>
    <t>3305505</t>
  </si>
  <si>
    <t>Saquarema</t>
  </si>
  <si>
    <t>3305406</t>
  </si>
  <si>
    <t>3304706</t>
  </si>
  <si>
    <t>Santo Antônio de Pádua</t>
  </si>
  <si>
    <t>3304607</t>
  </si>
  <si>
    <t>Santa Maria Madalena</t>
  </si>
  <si>
    <t>3304524</t>
  </si>
  <si>
    <t>Rio das Ostras</t>
  </si>
  <si>
    <t>3304508</t>
  </si>
  <si>
    <t>Rio das Flores</t>
  </si>
  <si>
    <t>3304409</t>
  </si>
  <si>
    <t>Rio Claro</t>
  </si>
  <si>
    <t>3304201</t>
  </si>
  <si>
    <t>Resende</t>
  </si>
  <si>
    <t>3304151</t>
  </si>
  <si>
    <t>Quissamã</t>
  </si>
  <si>
    <t>3304128</t>
  </si>
  <si>
    <t>Quatis</t>
  </si>
  <si>
    <t>3304110</t>
  </si>
  <si>
    <t>Porto Real</t>
  </si>
  <si>
    <t>3304102</t>
  </si>
  <si>
    <t>Porciúncula</t>
  </si>
  <si>
    <t>3304003</t>
  </si>
  <si>
    <t>Piraí</t>
  </si>
  <si>
    <t>3303955</t>
  </si>
  <si>
    <t>Pinheiral</t>
  </si>
  <si>
    <t>3303906</t>
  </si>
  <si>
    <t>Petrópolis</t>
  </si>
  <si>
    <t>3303856</t>
  </si>
  <si>
    <t>Paty do Alferes</t>
  </si>
  <si>
    <t>3303708</t>
  </si>
  <si>
    <t>Paraíba do Sul</t>
  </si>
  <si>
    <t>3303807</t>
  </si>
  <si>
    <t>Paraty</t>
  </si>
  <si>
    <t>3303401</t>
  </si>
  <si>
    <t>Nova Friburgo</t>
  </si>
  <si>
    <t>3303104</t>
  </si>
  <si>
    <t>3303005</t>
  </si>
  <si>
    <t>Miracema</t>
  </si>
  <si>
    <t>3302908</t>
  </si>
  <si>
    <t>Miguel Pereira</t>
  </si>
  <si>
    <t>3302809</t>
  </si>
  <si>
    <t>Mendes</t>
  </si>
  <si>
    <t>3302601</t>
  </si>
  <si>
    <t>Mangaratiba</t>
  </si>
  <si>
    <t>3302452</t>
  </si>
  <si>
    <t>Macuco</t>
  </si>
  <si>
    <t>3302403</t>
  </si>
  <si>
    <t>Macaé</t>
  </si>
  <si>
    <t>3302304</t>
  </si>
  <si>
    <t>Laje do Muriaé</t>
  </si>
  <si>
    <t>3302254</t>
  </si>
  <si>
    <t>Itatiaia</t>
  </si>
  <si>
    <t>3302205</t>
  </si>
  <si>
    <t>Itaperuna</t>
  </si>
  <si>
    <t>3302106</t>
  </si>
  <si>
    <t>Itaocara</t>
  </si>
  <si>
    <t>3302056</t>
  </si>
  <si>
    <t>Italva</t>
  </si>
  <si>
    <t>3301876</t>
  </si>
  <si>
    <t>Iguaba Grande</t>
  </si>
  <si>
    <t>3301801</t>
  </si>
  <si>
    <t>Engenheiro Paulo de Frontin</t>
  </si>
  <si>
    <t>3301603</t>
  </si>
  <si>
    <t>Duas Barras</t>
  </si>
  <si>
    <t>3301504</t>
  </si>
  <si>
    <t>Cordeiro</t>
  </si>
  <si>
    <t>3301405</t>
  </si>
  <si>
    <t>Conceição de Macabu</t>
  </si>
  <si>
    <t>3300951</t>
  </si>
  <si>
    <t>Comendador Levy Gasparian</t>
  </si>
  <si>
    <t>3301306</t>
  </si>
  <si>
    <t>Casimiro de Abreu</t>
  </si>
  <si>
    <t>3301207</t>
  </si>
  <si>
    <t>Carmo</t>
  </si>
  <si>
    <t>3301157</t>
  </si>
  <si>
    <t>Cardoso Moreira</t>
  </si>
  <si>
    <t>São Paulo</t>
  </si>
  <si>
    <t>3515707</t>
  </si>
  <si>
    <t>Ferraz de Vasconcelos</t>
  </si>
  <si>
    <t>3516309</t>
  </si>
  <si>
    <t>Francisco Morato</t>
  </si>
  <si>
    <t>3516408</t>
  </si>
  <si>
    <t>Franco da Rocha</t>
  </si>
  <si>
    <t>3518305</t>
  </si>
  <si>
    <t>Guararema</t>
  </si>
  <si>
    <t>3518800</t>
  </si>
  <si>
    <t>Guarulhos</t>
  </si>
  <si>
    <t>3522208</t>
  </si>
  <si>
    <t>Itapecerica da Serra</t>
  </si>
  <si>
    <t>3522505</t>
  </si>
  <si>
    <t>Itapevi</t>
  </si>
  <si>
    <t>3523107</t>
  </si>
  <si>
    <t>Itaquaquecetuba</t>
  </si>
  <si>
    <t>3525003</t>
  </si>
  <si>
    <t>Jandira</t>
  </si>
  <si>
    <t>3526209</t>
  </si>
  <si>
    <t>Juquitiba</t>
  </si>
  <si>
    <t>3528502</t>
  </si>
  <si>
    <t>Mairiporã</t>
  </si>
  <si>
    <t>3529401</t>
  </si>
  <si>
    <t>Mauá</t>
  </si>
  <si>
    <t>3530607</t>
  </si>
  <si>
    <t>Mogi das Cruzes</t>
  </si>
  <si>
    <t>3534401</t>
  </si>
  <si>
    <t>Osasco</t>
  </si>
  <si>
    <t>3539103</t>
  </si>
  <si>
    <t>Pirapora do Bom Jesus</t>
  </si>
  <si>
    <t>3539806</t>
  </si>
  <si>
    <t>Poá</t>
  </si>
  <si>
    <t>3543303</t>
  </si>
  <si>
    <t>Ribeirão Pires</t>
  </si>
  <si>
    <t>3544103</t>
  </si>
  <si>
    <t>Rio Grande da Serra</t>
  </si>
  <si>
    <t>3545001</t>
  </si>
  <si>
    <t>Salesópolis</t>
  </si>
  <si>
    <t>3546801</t>
  </si>
  <si>
    <t>Santa Isabel</t>
  </si>
  <si>
    <t>3547304</t>
  </si>
  <si>
    <t>Santana de Parnaíba</t>
  </si>
  <si>
    <t>3547809</t>
  </si>
  <si>
    <t>3552502</t>
  </si>
  <si>
    <t>Suzano</t>
  </si>
  <si>
    <t>3548708</t>
  </si>
  <si>
    <t>São Bernardo do Campo</t>
  </si>
  <si>
    <t>3548807</t>
  </si>
  <si>
    <t>São Caetano do Sul</t>
  </si>
  <si>
    <t>3549953</t>
  </si>
  <si>
    <t>São Lourenço da Serra</t>
  </si>
  <si>
    <t>3550308</t>
  </si>
  <si>
    <t>3552809</t>
  </si>
  <si>
    <t>Taboão da Serra</t>
  </si>
  <si>
    <t>3556453</t>
  </si>
  <si>
    <t>Vargem Grande Paulista</t>
  </si>
  <si>
    <t>3502507</t>
  </si>
  <si>
    <t>3503158</t>
  </si>
  <si>
    <t>Arapeí</t>
  </si>
  <si>
    <t>3503505</t>
  </si>
  <si>
    <t>Areias</t>
  </si>
  <si>
    <t>3504909</t>
  </si>
  <si>
    <t>Bananal</t>
  </si>
  <si>
    <t>3508603</t>
  </si>
  <si>
    <t>Cachoeira Paulista</t>
  </si>
  <si>
    <t>3509700</t>
  </si>
  <si>
    <t>Campos do Jordão</t>
  </si>
  <si>
    <t>3509957</t>
  </si>
  <si>
    <t>Canas</t>
  </si>
  <si>
    <t>3510500</t>
  </si>
  <si>
    <t>Caraguatatuba</t>
  </si>
  <si>
    <t>3508504</t>
  </si>
  <si>
    <t>Caçapava</t>
  </si>
  <si>
    <t>3513405</t>
  </si>
  <si>
    <t>Cruzeiro</t>
  </si>
  <si>
    <t>3513603</t>
  </si>
  <si>
    <t>Cunha</t>
  </si>
  <si>
    <t>3518404</t>
  </si>
  <si>
    <t>Guaratinguetá</t>
  </si>
  <si>
    <t>3520202</t>
  </si>
  <si>
    <t>Igaratá</t>
  </si>
  <si>
    <t>3520400</t>
  </si>
  <si>
    <t>Ilhabela</t>
  </si>
  <si>
    <t>3524402</t>
  </si>
  <si>
    <t>Jacareí</t>
  </si>
  <si>
    <t>3524907</t>
  </si>
  <si>
    <t>Jambeiro</t>
  </si>
  <si>
    <t>3526308</t>
  </si>
  <si>
    <t>Lagoinha</t>
  </si>
  <si>
    <t>3526605</t>
  </si>
  <si>
    <t>Lavrinhas</t>
  </si>
  <si>
    <t>3527207</t>
  </si>
  <si>
    <t>Lorena</t>
  </si>
  <si>
    <t>3531704</t>
  </si>
  <si>
    <t>Monteiro Lobato</t>
  </si>
  <si>
    <t>3532306</t>
  </si>
  <si>
    <t>Natividade da Serra</t>
  </si>
  <si>
    <t>3535606</t>
  </si>
  <si>
    <t>Paraibuna</t>
  </si>
  <si>
    <t>3538006</t>
  </si>
  <si>
    <t>Pindamonhangaba</t>
  </si>
  <si>
    <t>3538501</t>
  </si>
  <si>
    <t>Piquete</t>
  </si>
  <si>
    <t>3540754</t>
  </si>
  <si>
    <t>Potim</t>
  </si>
  <si>
    <t>3541901</t>
  </si>
  <si>
    <t>Queluz</t>
  </si>
  <si>
    <t>3542305</t>
  </si>
  <si>
    <t>Redenção da Serra</t>
  </si>
  <si>
    <t>3544301</t>
  </si>
  <si>
    <t>Roseira</t>
  </si>
  <si>
    <t>3546009</t>
  </si>
  <si>
    <t>Santa Branca</t>
  </si>
  <si>
    <t>3548203</t>
  </si>
  <si>
    <t>Santo Antônio do Pinhal</t>
  </si>
  <si>
    <t>3552007</t>
  </si>
  <si>
    <t>Silveiras</t>
  </si>
  <si>
    <t>3548609</t>
  </si>
  <si>
    <t>São Bento do Sapucaí</t>
  </si>
  <si>
    <t>3549607</t>
  </si>
  <si>
    <t>São José do Barreiro</t>
  </si>
  <si>
    <t>0.017</t>
  </si>
  <si>
    <t>3554805</t>
  </si>
  <si>
    <t>Tremembé</t>
  </si>
  <si>
    <t>3549904</t>
  </si>
  <si>
    <t>São José dos Campos</t>
  </si>
  <si>
    <t>3550001</t>
  </si>
  <si>
    <t>3550704</t>
  </si>
  <si>
    <t>3554102</t>
  </si>
  <si>
    <t>Taubaté</t>
  </si>
  <si>
    <t>3555406</t>
  </si>
  <si>
    <t>Ubatuba</t>
  </si>
  <si>
    <t>3519303</t>
  </si>
  <si>
    <t>Ibaté</t>
  </si>
  <si>
    <t>3519501</t>
  </si>
  <si>
    <t>Ibirarema</t>
  </si>
  <si>
    <t>3519402</t>
  </si>
  <si>
    <t>Ibirá</t>
  </si>
  <si>
    <t>3519600</t>
  </si>
  <si>
    <t>Ibitinga</t>
  </si>
  <si>
    <t>3519709</t>
  </si>
  <si>
    <t>Ibiúna</t>
  </si>
  <si>
    <t>3519808</t>
  </si>
  <si>
    <t>Icém</t>
  </si>
  <si>
    <t>3519907</t>
  </si>
  <si>
    <t>Iepê</t>
  </si>
  <si>
    <t>3520103</t>
  </si>
  <si>
    <t>Igarapava</t>
  </si>
  <si>
    <t>3520004</t>
  </si>
  <si>
    <t>Igaraçu do Tietê</t>
  </si>
  <si>
    <t>3520301</t>
  </si>
  <si>
    <t>Iguape</t>
  </si>
  <si>
    <t>3520426</t>
  </si>
  <si>
    <t>Ilha Comprida</t>
  </si>
  <si>
    <t>3520442</t>
  </si>
  <si>
    <t>Ilha Solteira</t>
  </si>
  <si>
    <t>3520608</t>
  </si>
  <si>
    <t>Indiana</t>
  </si>
  <si>
    <t>3520707</t>
  </si>
  <si>
    <t>Indiaporã</t>
  </si>
  <si>
    <t>3520806</t>
  </si>
  <si>
    <t>Inúbia Paulista</t>
  </si>
  <si>
    <t>3520905</t>
  </si>
  <si>
    <t>Ipaussu</t>
  </si>
  <si>
    <t>3521002</t>
  </si>
  <si>
    <t>Iperó</t>
  </si>
  <si>
    <t>3521101</t>
  </si>
  <si>
    <t>Ipeúna</t>
  </si>
  <si>
    <t>3521150</t>
  </si>
  <si>
    <t>Ipiguá</t>
  </si>
  <si>
    <t>3521200</t>
  </si>
  <si>
    <t>Iporanga</t>
  </si>
  <si>
    <t>3521309</t>
  </si>
  <si>
    <t>Ipuã</t>
  </si>
  <si>
    <t>3521408</t>
  </si>
  <si>
    <t>Iracemápolis</t>
  </si>
  <si>
    <t>3521606</t>
  </si>
  <si>
    <t>Irapuru</t>
  </si>
  <si>
    <t>3521507</t>
  </si>
  <si>
    <t>Irapuã</t>
  </si>
  <si>
    <t>3521705</t>
  </si>
  <si>
    <t>Itaberá</t>
  </si>
  <si>
    <t>3521903</t>
  </si>
  <si>
    <t>Itajobi</t>
  </si>
  <si>
    <t>3522000</t>
  </si>
  <si>
    <t>Itaju</t>
  </si>
  <si>
    <t>3522307</t>
  </si>
  <si>
    <t>Itapetininga</t>
  </si>
  <si>
    <t>3522406</t>
  </si>
  <si>
    <t>3522604</t>
  </si>
  <si>
    <t>Itapira</t>
  </si>
  <si>
    <t>3522653</t>
  </si>
  <si>
    <t>Itapirapuã Paulista</t>
  </si>
  <si>
    <t>3522802</t>
  </si>
  <si>
    <t>3523008</t>
  </si>
  <si>
    <t>Itapura</t>
  </si>
  <si>
    <t>3522901</t>
  </si>
  <si>
    <t>Itapuí</t>
  </si>
  <si>
    <t>3523206</t>
  </si>
  <si>
    <t>Itararé</t>
  </si>
  <si>
    <t>3523305</t>
  </si>
  <si>
    <t>Itariri</t>
  </si>
  <si>
    <t>3523503</t>
  </si>
  <si>
    <t>Itatinga</t>
  </si>
  <si>
    <t>3521804</t>
  </si>
  <si>
    <t>Itaí</t>
  </si>
  <si>
    <t>3522158</t>
  </si>
  <si>
    <t>3523602</t>
  </si>
  <si>
    <t>Itirapina</t>
  </si>
  <si>
    <t>3523701</t>
  </si>
  <si>
    <t>Itirapuã</t>
  </si>
  <si>
    <t>3523800</t>
  </si>
  <si>
    <t>Itobi</t>
  </si>
  <si>
    <t>3523909</t>
  </si>
  <si>
    <t>Itu</t>
  </si>
  <si>
    <t>3524006</t>
  </si>
  <si>
    <t>Itupeva</t>
  </si>
  <si>
    <t>3524105</t>
  </si>
  <si>
    <t>Ituverava</t>
  </si>
  <si>
    <t>3522703</t>
  </si>
  <si>
    <t>Itápolis</t>
  </si>
  <si>
    <t>3524204</t>
  </si>
  <si>
    <t>3524303</t>
  </si>
  <si>
    <t>Jaboticabal</t>
  </si>
  <si>
    <t>3524501</t>
  </si>
  <si>
    <t>Jaci</t>
  </si>
  <si>
    <t>3524600</t>
  </si>
  <si>
    <t>Jacupiranga</t>
  </si>
  <si>
    <t>3524808</t>
  </si>
  <si>
    <t>Jales</t>
  </si>
  <si>
    <t>3525102</t>
  </si>
  <si>
    <t>Jardinópolis</t>
  </si>
  <si>
    <t>3525201</t>
  </si>
  <si>
    <t>Jarinu</t>
  </si>
  <si>
    <t>3525300</t>
  </si>
  <si>
    <t>Jaú</t>
  </si>
  <si>
    <t>3525409</t>
  </si>
  <si>
    <t>Jeriquara</t>
  </si>
  <si>
    <t>3525508</t>
  </si>
  <si>
    <t>Joanópolis</t>
  </si>
  <si>
    <t>3525706</t>
  </si>
  <si>
    <t>José Bonifácio</t>
  </si>
  <si>
    <t>3525607</t>
  </si>
  <si>
    <t>João Ramalho</t>
  </si>
  <si>
    <t>3525854</t>
  </si>
  <si>
    <t>Jumirim</t>
  </si>
  <si>
    <t>3525904</t>
  </si>
  <si>
    <t>Jundiaí</t>
  </si>
  <si>
    <t>3526001</t>
  </si>
  <si>
    <t>Junqueirópolis</t>
  </si>
  <si>
    <t>3526100</t>
  </si>
  <si>
    <t>Juquiá</t>
  </si>
  <si>
    <t>3525805</t>
  </si>
  <si>
    <t>Júlio Mesquita</t>
  </si>
  <si>
    <t>3526407</t>
  </si>
  <si>
    <t>Laranjal Paulista</t>
  </si>
  <si>
    <t>3526506</t>
  </si>
  <si>
    <t>Lavínia</t>
  </si>
  <si>
    <t>3526704</t>
  </si>
  <si>
    <t>Leme</t>
  </si>
  <si>
    <t>3526803</t>
  </si>
  <si>
    <t>Lençóis Paulista</t>
  </si>
  <si>
    <t>3526902</t>
  </si>
  <si>
    <t>Limeira</t>
  </si>
  <si>
    <t>3527009</t>
  </si>
  <si>
    <t>Lindóia</t>
  </si>
  <si>
    <t>3527108</t>
  </si>
  <si>
    <t>Lins</t>
  </si>
  <si>
    <t>3527256</t>
  </si>
  <si>
    <t>Lourdes</t>
  </si>
  <si>
    <t>3527306</t>
  </si>
  <si>
    <t>Louveira</t>
  </si>
  <si>
    <t>3527504</t>
  </si>
  <si>
    <t>Lucianópolis</t>
  </si>
  <si>
    <t>3527405</t>
  </si>
  <si>
    <t>Lucélia</t>
  </si>
  <si>
    <t>3527702</t>
  </si>
  <si>
    <t>Luiziânia</t>
  </si>
  <si>
    <t>3527801</t>
  </si>
  <si>
    <t>Lupércio</t>
  </si>
  <si>
    <t>3527900</t>
  </si>
  <si>
    <t>Lutécia</t>
  </si>
  <si>
    <t>3527603</t>
  </si>
  <si>
    <t>Luís Antônio</t>
  </si>
  <si>
    <t>3528007</t>
  </si>
  <si>
    <t>Macatuba</t>
  </si>
  <si>
    <t>3528106</t>
  </si>
  <si>
    <t>Macaubal</t>
  </si>
  <si>
    <t>3528205</t>
  </si>
  <si>
    <t>Macedônia</t>
  </si>
  <si>
    <t>3528304</t>
  </si>
  <si>
    <t>Magda</t>
  </si>
  <si>
    <t>3528403</t>
  </si>
  <si>
    <t>Mairinque</t>
  </si>
  <si>
    <t>3528601</t>
  </si>
  <si>
    <t>Manduri</t>
  </si>
  <si>
    <t>3528700</t>
  </si>
  <si>
    <t>Marabá Paulista</t>
  </si>
  <si>
    <t>3528809</t>
  </si>
  <si>
    <t>Maracaí</t>
  </si>
  <si>
    <t>3528858</t>
  </si>
  <si>
    <t>Marapoama</t>
  </si>
  <si>
    <t>3529104</t>
  </si>
  <si>
    <t>Marinópolis</t>
  </si>
  <si>
    <t>3528908</t>
  </si>
  <si>
    <t>Mariápolis</t>
  </si>
  <si>
    <t>3529203</t>
  </si>
  <si>
    <t>Martinópolis</t>
  </si>
  <si>
    <t>3529005</t>
  </si>
  <si>
    <t>Marília</t>
  </si>
  <si>
    <t>3529302</t>
  </si>
  <si>
    <t>Matão</t>
  </si>
  <si>
    <t>3529500</t>
  </si>
  <si>
    <t>Mendonça</t>
  </si>
  <si>
    <t>3529609</t>
  </si>
  <si>
    <t>Meridiano</t>
  </si>
  <si>
    <t>3529658</t>
  </si>
  <si>
    <t>Mesópolis</t>
  </si>
  <si>
    <t>3529708</t>
  </si>
  <si>
    <t>Miguelópolis</t>
  </si>
  <si>
    <t>3529807</t>
  </si>
  <si>
    <t>Mineiros do Tietê</t>
  </si>
  <si>
    <t>3530003</t>
  </si>
  <si>
    <t>Mira Estrela</t>
  </si>
  <si>
    <t>3529906</t>
  </si>
  <si>
    <t>Miracatu</t>
  </si>
  <si>
    <t>3530102</t>
  </si>
  <si>
    <t>Mirandópolis</t>
  </si>
  <si>
    <t>3530201</t>
  </si>
  <si>
    <t>Mirante do Paranapanema</t>
  </si>
  <si>
    <t>3530300</t>
  </si>
  <si>
    <t>Mirassol</t>
  </si>
  <si>
    <t>3530409</t>
  </si>
  <si>
    <t>Mirassolândia</t>
  </si>
  <si>
    <t>3530508</t>
  </si>
  <si>
    <t>Mococa</t>
  </si>
  <si>
    <t>3530706</t>
  </si>
  <si>
    <t>Mogi Guaçu</t>
  </si>
  <si>
    <t>3530805</t>
  </si>
  <si>
    <t>3530904</t>
  </si>
  <si>
    <t>Mombuca</t>
  </si>
  <si>
    <t>3531209</t>
  </si>
  <si>
    <t>Monte Alegre do Sul</t>
  </si>
  <si>
    <t>3531308</t>
  </si>
  <si>
    <t>Monte Alto</t>
  </si>
  <si>
    <t>3531407</t>
  </si>
  <si>
    <t>Monte Aprazível</t>
  </si>
  <si>
    <t>3531506</t>
  </si>
  <si>
    <t>Monte Azul Paulista</t>
  </si>
  <si>
    <t>3531605</t>
  </si>
  <si>
    <t>Monte Castelo</t>
  </si>
  <si>
    <t>3531001</t>
  </si>
  <si>
    <t>Monções</t>
  </si>
  <si>
    <t>3531902</t>
  </si>
  <si>
    <t>Morro Agudo</t>
  </si>
  <si>
    <t>3532009</t>
  </si>
  <si>
    <t>Morungaba</t>
  </si>
  <si>
    <t>3532058</t>
  </si>
  <si>
    <t>Motuca</t>
  </si>
  <si>
    <t>3532108</t>
  </si>
  <si>
    <t>Murutinga do Sul</t>
  </si>
  <si>
    <t>3532157</t>
  </si>
  <si>
    <t>Nantes</t>
  </si>
  <si>
    <t>3532207</t>
  </si>
  <si>
    <t>Narandiba</t>
  </si>
  <si>
    <t>3532405</t>
  </si>
  <si>
    <t>Nazaré Paulista</t>
  </si>
  <si>
    <t>3532504</t>
  </si>
  <si>
    <t>Neves Paulista</t>
  </si>
  <si>
    <t>3532603</t>
  </si>
  <si>
    <t>Nhandeara</t>
  </si>
  <si>
    <t>3532702</t>
  </si>
  <si>
    <t>Nipoã</t>
  </si>
  <si>
    <t>3532801</t>
  </si>
  <si>
    <t>Nova Aliança</t>
  </si>
  <si>
    <t>3532827</t>
  </si>
  <si>
    <t>Nova Campina</t>
  </si>
  <si>
    <t>3532843</t>
  </si>
  <si>
    <t>Nova Canaã Paulista</t>
  </si>
  <si>
    <t>3532868</t>
  </si>
  <si>
    <t>Nova Castilho</t>
  </si>
  <si>
    <t>3532900</t>
  </si>
  <si>
    <t>Nova Europa</t>
  </si>
  <si>
    <t>3533007</t>
  </si>
  <si>
    <t>Nova Granada</t>
  </si>
  <si>
    <t>3533106</t>
  </si>
  <si>
    <t>Nova Guataporanga</t>
  </si>
  <si>
    <t>3533205</t>
  </si>
  <si>
    <t>Nova Independência</t>
  </si>
  <si>
    <t>3533304</t>
  </si>
  <si>
    <t>Nova Luzitânia</t>
  </si>
  <si>
    <t>3533254</t>
  </si>
  <si>
    <t>Novais</t>
  </si>
  <si>
    <t>3533502</t>
  </si>
  <si>
    <t>3533601</t>
  </si>
  <si>
    <t>Nuporanga</t>
  </si>
  <si>
    <t>3533700</t>
  </si>
  <si>
    <t>Ocauçu</t>
  </si>
  <si>
    <t>3533908</t>
  </si>
  <si>
    <t>Olímpia</t>
  </si>
  <si>
    <t>3534005</t>
  </si>
  <si>
    <t>Onda Verde</t>
  </si>
  <si>
    <t>3534104</t>
  </si>
  <si>
    <t>Oriente</t>
  </si>
  <si>
    <t>3534203</t>
  </si>
  <si>
    <t>Orindiúva</t>
  </si>
  <si>
    <t>3534302</t>
  </si>
  <si>
    <t>Orlândia</t>
  </si>
  <si>
    <t>3534500</t>
  </si>
  <si>
    <t>Oscar Bressane</t>
  </si>
  <si>
    <t>3534609</t>
  </si>
  <si>
    <t>Osvaldo Cruz</t>
  </si>
  <si>
    <t>3534708</t>
  </si>
  <si>
    <t>Ourinhos</t>
  </si>
  <si>
    <t>3534807</t>
  </si>
  <si>
    <t>Ouro Verde</t>
  </si>
  <si>
    <t>3534757</t>
  </si>
  <si>
    <t>Ouroeste</t>
  </si>
  <si>
    <t>3534906</t>
  </si>
  <si>
    <t>Pacaembu</t>
  </si>
  <si>
    <t>3535002</t>
  </si>
  <si>
    <t>3535101</t>
  </si>
  <si>
    <t>Palmares Paulista</t>
  </si>
  <si>
    <t>3535200</t>
  </si>
  <si>
    <t>Palmeira D'Oeste</t>
  </si>
  <si>
    <t>3535309</t>
  </si>
  <si>
    <t>Palmital</t>
  </si>
  <si>
    <t>3535408</t>
  </si>
  <si>
    <t>Panorama</t>
  </si>
  <si>
    <t>3535507</t>
  </si>
  <si>
    <t>Paraguaçu Paulista</t>
  </si>
  <si>
    <t>3535804</t>
  </si>
  <si>
    <t>Paranapanema</t>
  </si>
  <si>
    <t>3535903</t>
  </si>
  <si>
    <t>Paranapuã</t>
  </si>
  <si>
    <t>3536000</t>
  </si>
  <si>
    <t>Parapuã</t>
  </si>
  <si>
    <t>3535705</t>
  </si>
  <si>
    <t>Paraíso</t>
  </si>
  <si>
    <t>3536109</t>
  </si>
  <si>
    <t>Pardinho</t>
  </si>
  <si>
    <t>3536208</t>
  </si>
  <si>
    <t>Pariquera-Açu</t>
  </si>
  <si>
    <t>3536257</t>
  </si>
  <si>
    <t>Parisi</t>
  </si>
  <si>
    <t>3536307</t>
  </si>
  <si>
    <t>Patrocínio Paulista</t>
  </si>
  <si>
    <t>3536406</t>
  </si>
  <si>
    <t>Paulicéia</t>
  </si>
  <si>
    <t>3536570</t>
  </si>
  <si>
    <t>Paulistânia</t>
  </si>
  <si>
    <t>3536604</t>
  </si>
  <si>
    <t>Paulo de Faria</t>
  </si>
  <si>
    <t>3536703</t>
  </si>
  <si>
    <t>Pederneiras</t>
  </si>
  <si>
    <t>3536802</t>
  </si>
  <si>
    <t>Pedra Bela</t>
  </si>
  <si>
    <t>3536901</t>
  </si>
  <si>
    <t>Pedranópolis</t>
  </si>
  <si>
    <t>3537008</t>
  </si>
  <si>
    <t>Pedregulho</t>
  </si>
  <si>
    <t>3537156</t>
  </si>
  <si>
    <t>Pedrinhas Paulista</t>
  </si>
  <si>
    <t>3537206</t>
  </si>
  <si>
    <t>Pedro de Toledo</t>
  </si>
  <si>
    <t>3537305</t>
  </si>
  <si>
    <t>Penápolis</t>
  </si>
  <si>
    <t>3537404</t>
  </si>
  <si>
    <t>Pereira Barreto</t>
  </si>
  <si>
    <t>3537503</t>
  </si>
  <si>
    <t>Pereiras</t>
  </si>
  <si>
    <t>3537701</t>
  </si>
  <si>
    <t>Piacatu</t>
  </si>
  <si>
    <t>3537800</t>
  </si>
  <si>
    <t>Piedade</t>
  </si>
  <si>
    <t>3537909</t>
  </si>
  <si>
    <t>Pilar do Sul</t>
  </si>
  <si>
    <t>3538105</t>
  </si>
  <si>
    <t>Pindorama</t>
  </si>
  <si>
    <t>3538204</t>
  </si>
  <si>
    <t>Pinhalzinho</t>
  </si>
  <si>
    <t>3538303</t>
  </si>
  <si>
    <t>Piquerobi</t>
  </si>
  <si>
    <t>3538600</t>
  </si>
  <si>
    <t>Piracaia</t>
  </si>
  <si>
    <t>3538709</t>
  </si>
  <si>
    <t>Piracicaba</t>
  </si>
  <si>
    <t>3538808</t>
  </si>
  <si>
    <t>Piraju</t>
  </si>
  <si>
    <t>3538907</t>
  </si>
  <si>
    <t>Pirajuí</t>
  </si>
  <si>
    <t>3539004</t>
  </si>
  <si>
    <t>Pirangi</t>
  </si>
  <si>
    <t>3539202</t>
  </si>
  <si>
    <t>Pirapozinho</t>
  </si>
  <si>
    <t>3539301</t>
  </si>
  <si>
    <t>Pirassununga</t>
  </si>
  <si>
    <t>3539400</t>
  </si>
  <si>
    <t>Piratininga</t>
  </si>
  <si>
    <t>3539509</t>
  </si>
  <si>
    <t>Pitangueiras</t>
  </si>
  <si>
    <t>3539608</t>
  </si>
  <si>
    <t>3539707</t>
  </si>
  <si>
    <t>Platina</t>
  </si>
  <si>
    <t>3539905</t>
  </si>
  <si>
    <t>Poloni</t>
  </si>
  <si>
    <t>3540002</t>
  </si>
  <si>
    <t>Pompéia</t>
  </si>
  <si>
    <t>3540101</t>
  </si>
  <si>
    <t>Pongaí</t>
  </si>
  <si>
    <t>3540200</t>
  </si>
  <si>
    <t>Pontal</t>
  </si>
  <si>
    <t>3540259</t>
  </si>
  <si>
    <t>Pontalinda</t>
  </si>
  <si>
    <t>3540309</t>
  </si>
  <si>
    <t>Pontes Gestal</t>
  </si>
  <si>
    <t>3540408</t>
  </si>
  <si>
    <t>Populina</t>
  </si>
  <si>
    <t>3540507</t>
  </si>
  <si>
    <t>Porangaba</t>
  </si>
  <si>
    <t>3540606</t>
  </si>
  <si>
    <t>Porto Feliz</t>
  </si>
  <si>
    <t>3540705</t>
  </si>
  <si>
    <t>Porto Ferreira</t>
  </si>
  <si>
    <t>3540804</t>
  </si>
  <si>
    <t>Potirendaba</t>
  </si>
  <si>
    <t>3540853</t>
  </si>
  <si>
    <t>Pracinha</t>
  </si>
  <si>
    <t>3540903</t>
  </si>
  <si>
    <t>Pradópolis</t>
  </si>
  <si>
    <t>3541059</t>
  </si>
  <si>
    <t>Pratânia</t>
  </si>
  <si>
    <t>3541109</t>
  </si>
  <si>
    <t>Presidente Alves</t>
  </si>
  <si>
    <t>3541208</t>
  </si>
  <si>
    <t>3541307</t>
  </si>
  <si>
    <t>Presidente Epitácio</t>
  </si>
  <si>
    <t>3541406</t>
  </si>
  <si>
    <t>Presidente Prudente</t>
  </si>
  <si>
    <t>3541505</t>
  </si>
  <si>
    <t>Presidente Venceslau</t>
  </si>
  <si>
    <t>3541604</t>
  </si>
  <si>
    <t>Promissão</t>
  </si>
  <si>
    <t>3541653</t>
  </si>
  <si>
    <t>Quadra</t>
  </si>
  <si>
    <t>3541703</t>
  </si>
  <si>
    <t>Quatá</t>
  </si>
  <si>
    <t>3541802</t>
  </si>
  <si>
    <t>Queiroz</t>
  </si>
  <si>
    <t>3542008</t>
  </si>
  <si>
    <t>Quintana</t>
  </si>
  <si>
    <t>3542107</t>
  </si>
  <si>
    <t>Rafard</t>
  </si>
  <si>
    <t>3542206</t>
  </si>
  <si>
    <t>Rancharia</t>
  </si>
  <si>
    <t>3542404</t>
  </si>
  <si>
    <t>Regente Feijó</t>
  </si>
  <si>
    <t>3542503</t>
  </si>
  <si>
    <t>Reginópolis</t>
  </si>
  <si>
    <t>3542602</t>
  </si>
  <si>
    <t>Registro</t>
  </si>
  <si>
    <t>3542701</t>
  </si>
  <si>
    <t>Restinga</t>
  </si>
  <si>
    <t>3542800</t>
  </si>
  <si>
    <t>Ribeira</t>
  </si>
  <si>
    <t>3542909</t>
  </si>
  <si>
    <t>Ribeirão Bonito</t>
  </si>
  <si>
    <t>3543006</t>
  </si>
  <si>
    <t>Ribeirão Branco</t>
  </si>
  <si>
    <t>3543105</t>
  </si>
  <si>
    <t>Ribeirão Corrente</t>
  </si>
  <si>
    <t>3543253</t>
  </si>
  <si>
    <t>Ribeirão Grande</t>
  </si>
  <si>
    <t>3543402</t>
  </si>
  <si>
    <t>Ribeirão Preto</t>
  </si>
  <si>
    <t>3543204</t>
  </si>
  <si>
    <t>Ribeirão do Sul</t>
  </si>
  <si>
    <t>3543238</t>
  </si>
  <si>
    <t>Ribeirão dos Índios</t>
  </si>
  <si>
    <t>3543600</t>
  </si>
  <si>
    <t>Rifaina</t>
  </si>
  <si>
    <t>3543709</t>
  </si>
  <si>
    <t>Rincão</t>
  </si>
  <si>
    <t>3543808</t>
  </si>
  <si>
    <t>Rinópolis</t>
  </si>
  <si>
    <t>3543907</t>
  </si>
  <si>
    <t>3544004</t>
  </si>
  <si>
    <t>Rio das Pedras</t>
  </si>
  <si>
    <t>3544202</t>
  </si>
  <si>
    <t>Riolândia</t>
  </si>
  <si>
    <t>3543501</t>
  </si>
  <si>
    <t>Riversul</t>
  </si>
  <si>
    <t>3544251</t>
  </si>
  <si>
    <t>Rosana</t>
  </si>
  <si>
    <t>3544509</t>
  </si>
  <si>
    <t>Rubinéia</t>
  </si>
  <si>
    <t>3544400</t>
  </si>
  <si>
    <t>Rubiácea</t>
  </si>
  <si>
    <t>3544608</t>
  </si>
  <si>
    <t>Sabino</t>
  </si>
  <si>
    <t>3544707</t>
  </si>
  <si>
    <t>Sagres</t>
  </si>
  <si>
    <t>3544806</t>
  </si>
  <si>
    <t>Sales</t>
  </si>
  <si>
    <t>3544905</t>
  </si>
  <si>
    <t>Sales Oliveira</t>
  </si>
  <si>
    <t>3545100</t>
  </si>
  <si>
    <t>Salmourão</t>
  </si>
  <si>
    <t>3545159</t>
  </si>
  <si>
    <t>Saltinho</t>
  </si>
  <si>
    <t>3545209</t>
  </si>
  <si>
    <t>Salto</t>
  </si>
  <si>
    <t>3545407</t>
  </si>
  <si>
    <t>Salto Grande</t>
  </si>
  <si>
    <t>3545308</t>
  </si>
  <si>
    <t>Salto de Pirapora</t>
  </si>
  <si>
    <t>3545506</t>
  </si>
  <si>
    <t>Sandovalina</t>
  </si>
  <si>
    <t>3545605</t>
  </si>
  <si>
    <t>Santa Adélia</t>
  </si>
  <si>
    <t>3545704</t>
  </si>
  <si>
    <t>Santa Albertina</t>
  </si>
  <si>
    <t>3546108</t>
  </si>
  <si>
    <t>Santa Clara D'Oeste</t>
  </si>
  <si>
    <t>3546207</t>
  </si>
  <si>
    <t>Santa Cruz da Conceição</t>
  </si>
  <si>
    <t>3546256</t>
  </si>
  <si>
    <t>Santa Cruz da Esperança</t>
  </si>
  <si>
    <t>3546900</t>
  </si>
  <si>
    <t>Santa Lúcia</t>
  </si>
  <si>
    <t>3546306</t>
  </si>
  <si>
    <t>Santa Cruz das Palmeiras</t>
  </si>
  <si>
    <t>3546405</t>
  </si>
  <si>
    <t>Santa Cruz do Rio Pardo</t>
  </si>
  <si>
    <t>3546504</t>
  </si>
  <si>
    <t>Santa Ernestina</t>
  </si>
  <si>
    <t>3546603</t>
  </si>
  <si>
    <t>Santa Fé do Sul</t>
  </si>
  <si>
    <t>3546702</t>
  </si>
  <si>
    <t>Santa Gertrudes</t>
  </si>
  <si>
    <t>3547007</t>
  </si>
  <si>
    <t>Santa Maria da Serra</t>
  </si>
  <si>
    <t>3547106</t>
  </si>
  <si>
    <t>Santa Mercedes</t>
  </si>
  <si>
    <t>3547403</t>
  </si>
  <si>
    <t>Santa Rita D'Oeste</t>
  </si>
  <si>
    <t>3547502</t>
  </si>
  <si>
    <t>Santa Rita do Passa Quatro</t>
  </si>
  <si>
    <t>3547601</t>
  </si>
  <si>
    <t>Santa Rosa de Viterbo</t>
  </si>
  <si>
    <t>3547650</t>
  </si>
  <si>
    <t>Santa Salete</t>
  </si>
  <si>
    <t>3547205</t>
  </si>
  <si>
    <t>Santana da Ponte Pensa</t>
  </si>
  <si>
    <t>3547700</t>
  </si>
  <si>
    <t>Santo Anastácio</t>
  </si>
  <si>
    <t>3547908</t>
  </si>
  <si>
    <t>Santo Antônio da Alegria</t>
  </si>
  <si>
    <t>3548054</t>
  </si>
  <si>
    <t>Santo Antônio do Aracanguá</t>
  </si>
  <si>
    <t>3548104</t>
  </si>
  <si>
    <t>Santo Antônio do Jardim</t>
  </si>
  <si>
    <t>3548302</t>
  </si>
  <si>
    <t>Santo Expedito</t>
  </si>
  <si>
    <t>3548401</t>
  </si>
  <si>
    <t>Santópolis do Aguapeí</t>
  </si>
  <si>
    <t>3551108</t>
  </si>
  <si>
    <t>Sarapuí</t>
  </si>
  <si>
    <t>3551207</t>
  </si>
  <si>
    <t>Sarutaiá</t>
  </si>
  <si>
    <t>3551306</t>
  </si>
  <si>
    <t>Sebastianópolis do Sul</t>
  </si>
  <si>
    <t>3551405</t>
  </si>
  <si>
    <t>Serra Azul</t>
  </si>
  <si>
    <t>3551603</t>
  </si>
  <si>
    <t>Serra Negra</t>
  </si>
  <si>
    <t>3551504</t>
  </si>
  <si>
    <t>Serrana</t>
  </si>
  <si>
    <t>3551702</t>
  </si>
  <si>
    <t>3551801</t>
  </si>
  <si>
    <t>Sete Barras</t>
  </si>
  <si>
    <t>3551900</t>
  </si>
  <si>
    <t>Severínia</t>
  </si>
  <si>
    <t>3552106</t>
  </si>
  <si>
    <t>Socorro</t>
  </si>
  <si>
    <t>3552205</t>
  </si>
  <si>
    <t>Sorocaba</t>
  </si>
  <si>
    <t>3552304</t>
  </si>
  <si>
    <t>Sud Mennucci</t>
  </si>
  <si>
    <t>3552551</t>
  </si>
  <si>
    <t>Suzanápolis</t>
  </si>
  <si>
    <t>3548906</t>
  </si>
  <si>
    <t>São Carlos</t>
  </si>
  <si>
    <t>3549003</t>
  </si>
  <si>
    <t>3549409</t>
  </si>
  <si>
    <t>São Joaquim da Barra</t>
  </si>
  <si>
    <t>3549508</t>
  </si>
  <si>
    <t>São José da Bela Vista</t>
  </si>
  <si>
    <t>3549706</t>
  </si>
  <si>
    <t>São José do Rio Pardo</t>
  </si>
  <si>
    <t>3549805</t>
  </si>
  <si>
    <t>São José do Rio Preto</t>
  </si>
  <si>
    <t>3549102</t>
  </si>
  <si>
    <t>São João da Boa Vista</t>
  </si>
  <si>
    <t>0.16</t>
  </si>
  <si>
    <t>3549201</t>
  </si>
  <si>
    <t>São João das Duas Pontes</t>
  </si>
  <si>
    <t>3549250</t>
  </si>
  <si>
    <t>São João de Iracema</t>
  </si>
  <si>
    <t>3549300</t>
  </si>
  <si>
    <t>São João do Pau D'Alho</t>
  </si>
  <si>
    <t>3550100</t>
  </si>
  <si>
    <t>São Manuel</t>
  </si>
  <si>
    <t>3550209</t>
  </si>
  <si>
    <t>São Miguel Arcanjo</t>
  </si>
  <si>
    <t>3550407</t>
  </si>
  <si>
    <t>3550506</t>
  </si>
  <si>
    <t>São Pedro do Turvo</t>
  </si>
  <si>
    <t>3550605</t>
  </si>
  <si>
    <t>São Roque</t>
  </si>
  <si>
    <t>3550803</t>
  </si>
  <si>
    <t>São Sebastião da Grama</t>
  </si>
  <si>
    <t>3550902</t>
  </si>
  <si>
    <t>São Simão</t>
  </si>
  <si>
    <t>3552601</t>
  </si>
  <si>
    <t>Tabapuã</t>
  </si>
  <si>
    <t>3552700</t>
  </si>
  <si>
    <t>3552908</t>
  </si>
  <si>
    <t>Taciba</t>
  </si>
  <si>
    <t>3553005</t>
  </si>
  <si>
    <t>Taguaí</t>
  </si>
  <si>
    <t>3553104</t>
  </si>
  <si>
    <t>Taiaçu</t>
  </si>
  <si>
    <t>3553203</t>
  </si>
  <si>
    <t>Taiúva</t>
  </si>
  <si>
    <t>3553302</t>
  </si>
  <si>
    <t>Tambaú</t>
  </si>
  <si>
    <t>3553401</t>
  </si>
  <si>
    <t>Tanabi</t>
  </si>
  <si>
    <t>3553609</t>
  </si>
  <si>
    <t>Tapiratiba</t>
  </si>
  <si>
    <t>3553500</t>
  </si>
  <si>
    <t>3553658</t>
  </si>
  <si>
    <t>Taquaral</t>
  </si>
  <si>
    <t>3553708</t>
  </si>
  <si>
    <t>Taquaritinga</t>
  </si>
  <si>
    <t>3553807</t>
  </si>
  <si>
    <t>Taquarituba</t>
  </si>
  <si>
    <t>3553856</t>
  </si>
  <si>
    <t>Taquarivaí</t>
  </si>
  <si>
    <t>3553906</t>
  </si>
  <si>
    <t>Tarabai</t>
  </si>
  <si>
    <t>3553955</t>
  </si>
  <si>
    <t>Tarumã</t>
  </si>
  <si>
    <t>3554003</t>
  </si>
  <si>
    <t>Tatuí</t>
  </si>
  <si>
    <t>3554201</t>
  </si>
  <si>
    <t>Tejupá</t>
  </si>
  <si>
    <t>3554300</t>
  </si>
  <si>
    <t>3554409</t>
  </si>
  <si>
    <t>Terra Roxa</t>
  </si>
  <si>
    <t>3554508</t>
  </si>
  <si>
    <t>Tietê</t>
  </si>
  <si>
    <t>3554607</t>
  </si>
  <si>
    <t>Timburi</t>
  </si>
  <si>
    <t>3554656</t>
  </si>
  <si>
    <t>Torre de Pedra</t>
  </si>
  <si>
    <t>3554706</t>
  </si>
  <si>
    <t>Torrinha</t>
  </si>
  <si>
    <t>3554755</t>
  </si>
  <si>
    <t>Trabiju</t>
  </si>
  <si>
    <t>3554904</t>
  </si>
  <si>
    <t>Três Fronteiras</t>
  </si>
  <si>
    <t>3554953</t>
  </si>
  <si>
    <t>Tuiuti</t>
  </si>
  <si>
    <t>3555109</t>
  </si>
  <si>
    <t>Tupi Paulista</t>
  </si>
  <si>
    <t>3555000</t>
  </si>
  <si>
    <t>Tupã</t>
  </si>
  <si>
    <t>3555208</t>
  </si>
  <si>
    <t>Turiúba</t>
  </si>
  <si>
    <t>3555307</t>
  </si>
  <si>
    <t>3555356</t>
  </si>
  <si>
    <t>Ubarana</t>
  </si>
  <si>
    <t>3555505</t>
  </si>
  <si>
    <t>Ubirajara</t>
  </si>
  <si>
    <t>3555604</t>
  </si>
  <si>
    <t>Uchoa</t>
  </si>
  <si>
    <t>3555703</t>
  </si>
  <si>
    <t>União Paulista</t>
  </si>
  <si>
    <t>3555901</t>
  </si>
  <si>
    <t>Uru</t>
  </si>
  <si>
    <t>3556008</t>
  </si>
  <si>
    <t>Urupês</t>
  </si>
  <si>
    <t>3555802</t>
  </si>
  <si>
    <t>Urânia</t>
  </si>
  <si>
    <t>3556107</t>
  </si>
  <si>
    <t>Valentim Gentil</t>
  </si>
  <si>
    <t>3556305</t>
  </si>
  <si>
    <t>Valparaíso</t>
  </si>
  <si>
    <t>3556354</t>
  </si>
  <si>
    <t>Vargem</t>
  </si>
  <si>
    <t>3556404</t>
  </si>
  <si>
    <t>Vargem Grande do Sul</t>
  </si>
  <si>
    <t>3556602</t>
  </si>
  <si>
    <t>3556800</t>
  </si>
  <si>
    <t>Viradouro</t>
  </si>
  <si>
    <t>3556909</t>
  </si>
  <si>
    <t>Vista Alegre do Alto</t>
  </si>
  <si>
    <t>3556958</t>
  </si>
  <si>
    <t>Vitória Brasil</t>
  </si>
  <si>
    <t>3557006</t>
  </si>
  <si>
    <t>Votorantim</t>
  </si>
  <si>
    <t>3557105</t>
  </si>
  <si>
    <t>Votuporanga</t>
  </si>
  <si>
    <t>3556503</t>
  </si>
  <si>
    <t>Várzea Paulista</t>
  </si>
  <si>
    <t>3557154</t>
  </si>
  <si>
    <t>Zacarias</t>
  </si>
  <si>
    <t>3500402</t>
  </si>
  <si>
    <t>Águas da Prata</t>
  </si>
  <si>
    <t>3500501</t>
  </si>
  <si>
    <t>Águas de Lindóia</t>
  </si>
  <si>
    <t>3500550</t>
  </si>
  <si>
    <t>Águas de Santa Bárbara</t>
  </si>
  <si>
    <t>3500600</t>
  </si>
  <si>
    <t>Águas de São Pedro</t>
  </si>
  <si>
    <t>3501202</t>
  </si>
  <si>
    <t>Álvares Florence</t>
  </si>
  <si>
    <t>3501301</t>
  </si>
  <si>
    <t>Álvares Machado</t>
  </si>
  <si>
    <t>3501400</t>
  </si>
  <si>
    <t>Álvaro de Carvalho</t>
  </si>
  <si>
    <t>3533809</t>
  </si>
  <si>
    <t>Óleo</t>
  </si>
  <si>
    <t>3506359</t>
  </si>
  <si>
    <t>Bertioga</t>
  </si>
  <si>
    <t>3513504</t>
  </si>
  <si>
    <t>Cubatão</t>
  </si>
  <si>
    <t>3518701</t>
  </si>
  <si>
    <t>Guarujá</t>
  </si>
  <si>
    <t>3522109</t>
  </si>
  <si>
    <t>Itanhaém</t>
  </si>
  <si>
    <t>3531100</t>
  </si>
  <si>
    <t>Mongaguá</t>
  </si>
  <si>
    <t>3537602</t>
  </si>
  <si>
    <t>Peruíbe</t>
  </si>
  <si>
    <t>3541000</t>
  </si>
  <si>
    <t>Praia Grande</t>
  </si>
  <si>
    <t>3548500</t>
  </si>
  <si>
    <t>Santos</t>
  </si>
  <si>
    <t>3551009</t>
  </si>
  <si>
    <t>3501608</t>
  </si>
  <si>
    <t>Americana</t>
  </si>
  <si>
    <t>3503802</t>
  </si>
  <si>
    <t>Artur Nogueira</t>
  </si>
  <si>
    <t>3509502</t>
  </si>
  <si>
    <t>Campinas</t>
  </si>
  <si>
    <t>3512803</t>
  </si>
  <si>
    <t>Cosmópolis</t>
  </si>
  <si>
    <t>3515152</t>
  </si>
  <si>
    <t>Engenheiro Coelho</t>
  </si>
  <si>
    <t>3519055</t>
  </si>
  <si>
    <t>Holambra</t>
  </si>
  <si>
    <t>3519071</t>
  </si>
  <si>
    <t>Hortolândia</t>
  </si>
  <si>
    <t>3520509</t>
  </si>
  <si>
    <t>Indaiatuba</t>
  </si>
  <si>
    <t>3523404</t>
  </si>
  <si>
    <t>Itatiba</t>
  </si>
  <si>
    <t>3524709</t>
  </si>
  <si>
    <t>Jaguariúna</t>
  </si>
  <si>
    <t>3531803</t>
  </si>
  <si>
    <t>Monte Mor</t>
  </si>
  <si>
    <t>3533403</t>
  </si>
  <si>
    <t>Nova Odessa</t>
  </si>
  <si>
    <t>3536505</t>
  </si>
  <si>
    <t>Paulínia</t>
  </si>
  <si>
    <t>3537107</t>
  </si>
  <si>
    <t>Pedreira</t>
  </si>
  <si>
    <t>3545803</t>
  </si>
  <si>
    <t>Santa Bárbara D'Oeste</t>
  </si>
  <si>
    <t>3548005</t>
  </si>
  <si>
    <t>Santo Antônio de Posse</t>
  </si>
  <si>
    <t>3552403</t>
  </si>
  <si>
    <t>Sumaré</t>
  </si>
  <si>
    <t>3556206</t>
  </si>
  <si>
    <t>Valinhos</t>
  </si>
  <si>
    <t>3556701</t>
  </si>
  <si>
    <t>Vinhedo</t>
  </si>
  <si>
    <t>3503901</t>
  </si>
  <si>
    <t>Arujá</t>
  </si>
  <si>
    <t>3505708</t>
  </si>
  <si>
    <t>Barueri</t>
  </si>
  <si>
    <t>3506607</t>
  </si>
  <si>
    <t>3509007</t>
  </si>
  <si>
    <t>Caieiras</t>
  </si>
  <si>
    <t>3509205</t>
  </si>
  <si>
    <t>Cajamar</t>
  </si>
  <si>
    <t>3510609</t>
  </si>
  <si>
    <t>Carapicuíba</t>
  </si>
  <si>
    <t>3513009</t>
  </si>
  <si>
    <t>Cotia</t>
  </si>
  <si>
    <t>3513801</t>
  </si>
  <si>
    <t>Diadema</t>
  </si>
  <si>
    <t>3515004</t>
  </si>
  <si>
    <t>3515103</t>
  </si>
  <si>
    <t>Embu-Guaçu</t>
  </si>
  <si>
    <t>3500758</t>
  </si>
  <si>
    <t>Alambari</t>
  </si>
  <si>
    <t>3500105</t>
  </si>
  <si>
    <t>Adamantina</t>
  </si>
  <si>
    <t>3500204</t>
  </si>
  <si>
    <t>Adolfo</t>
  </si>
  <si>
    <t>3500303</t>
  </si>
  <si>
    <t>Aguaí</t>
  </si>
  <si>
    <t>3500709</t>
  </si>
  <si>
    <t>Agudos</t>
  </si>
  <si>
    <t>3500808</t>
  </si>
  <si>
    <t>Alfredo Marcondes</t>
  </si>
  <si>
    <t>3500907</t>
  </si>
  <si>
    <t>Altair</t>
  </si>
  <si>
    <t>3501004</t>
  </si>
  <si>
    <t>Altinópolis</t>
  </si>
  <si>
    <t>3501103</t>
  </si>
  <si>
    <t>3501152</t>
  </si>
  <si>
    <t>Alumínio</t>
  </si>
  <si>
    <t>3501509</t>
  </si>
  <si>
    <t>Alvinlândia</t>
  </si>
  <si>
    <t>3501905</t>
  </si>
  <si>
    <t>3501707</t>
  </si>
  <si>
    <t>Américo Brasiliense</t>
  </si>
  <si>
    <t>3501806</t>
  </si>
  <si>
    <t>Américo de Campos</t>
  </si>
  <si>
    <t>3502002</t>
  </si>
  <si>
    <t>Analândia</t>
  </si>
  <si>
    <t>3502101</t>
  </si>
  <si>
    <t>Andradina</t>
  </si>
  <si>
    <t>3502200</t>
  </si>
  <si>
    <t>Angatuba</t>
  </si>
  <si>
    <t>3502309</t>
  </si>
  <si>
    <t>Anhembi</t>
  </si>
  <si>
    <t>3502408</t>
  </si>
  <si>
    <t>Anhumas</t>
  </si>
  <si>
    <t>3502606</t>
  </si>
  <si>
    <t>Aparecida D'Oeste</t>
  </si>
  <si>
    <t>3502705</t>
  </si>
  <si>
    <t>Apiaí</t>
  </si>
  <si>
    <t>3503000</t>
  </si>
  <si>
    <t>Aramina</t>
  </si>
  <si>
    <t>3503109</t>
  </si>
  <si>
    <t>Arandu</t>
  </si>
  <si>
    <t>3503208</t>
  </si>
  <si>
    <t>Araraquara</t>
  </si>
  <si>
    <t>3503307</t>
  </si>
  <si>
    <t>Araras</t>
  </si>
  <si>
    <t>3502754</t>
  </si>
  <si>
    <t>Araçariguama</t>
  </si>
  <si>
    <t>3502804</t>
  </si>
  <si>
    <t>Araçatuba</t>
  </si>
  <si>
    <t>3502903</t>
  </si>
  <si>
    <t>Araçoiaba da Serra</t>
  </si>
  <si>
    <t>3503356</t>
  </si>
  <si>
    <t>Arco-Íris</t>
  </si>
  <si>
    <t>3503406</t>
  </si>
  <si>
    <t>Arealva</t>
  </si>
  <si>
    <t>3503604</t>
  </si>
  <si>
    <t>Areiópolis</t>
  </si>
  <si>
    <t>3503703</t>
  </si>
  <si>
    <t>Ariranha</t>
  </si>
  <si>
    <t>3503950</t>
  </si>
  <si>
    <t>Aspásia</t>
  </si>
  <si>
    <t>3504008</t>
  </si>
  <si>
    <t>Assis</t>
  </si>
  <si>
    <t>3504107</t>
  </si>
  <si>
    <t>Atibaia</t>
  </si>
  <si>
    <t>3504206</t>
  </si>
  <si>
    <t>Auriflama</t>
  </si>
  <si>
    <t>3504404</t>
  </si>
  <si>
    <t>Avanhandava</t>
  </si>
  <si>
    <t>3504503</t>
  </si>
  <si>
    <t>Avaré</t>
  </si>
  <si>
    <t>3504305</t>
  </si>
  <si>
    <t>Avaí</t>
  </si>
  <si>
    <t>3504602</t>
  </si>
  <si>
    <t>Bady Bassitt</t>
  </si>
  <si>
    <t>3504701</t>
  </si>
  <si>
    <t>Balbinos</t>
  </si>
  <si>
    <t>3505104</t>
  </si>
  <si>
    <t>Barbosa</t>
  </si>
  <si>
    <t>3505203</t>
  </si>
  <si>
    <t>Bariri</t>
  </si>
  <si>
    <t>3505302</t>
  </si>
  <si>
    <t>Barra Bonita</t>
  </si>
  <si>
    <t>3505351</t>
  </si>
  <si>
    <t>Barra do Chapéu</t>
  </si>
  <si>
    <t>3505401</t>
  </si>
  <si>
    <t>Barra do Turvo</t>
  </si>
  <si>
    <t>3505500</t>
  </si>
  <si>
    <t>Barretos</t>
  </si>
  <si>
    <t>3505609</t>
  </si>
  <si>
    <t>Barrinha</t>
  </si>
  <si>
    <t>3505005</t>
  </si>
  <si>
    <t>Barão de Antonina</t>
  </si>
  <si>
    <t>3505807</t>
  </si>
  <si>
    <t>Bastos</t>
  </si>
  <si>
    <t>3505906</t>
  </si>
  <si>
    <t>Batatais</t>
  </si>
  <si>
    <t>3506003</t>
  </si>
  <si>
    <t>Bauru</t>
  </si>
  <si>
    <t>3506102</t>
  </si>
  <si>
    <t>Bebedouro</t>
  </si>
  <si>
    <t>3506201</t>
  </si>
  <si>
    <t>Bento de Abreu</t>
  </si>
  <si>
    <t>3506300</t>
  </si>
  <si>
    <t>Bernardino de Campos</t>
  </si>
  <si>
    <t>3506409</t>
  </si>
  <si>
    <t>Bilac</t>
  </si>
  <si>
    <t>3506508</t>
  </si>
  <si>
    <t>Birigui</t>
  </si>
  <si>
    <t>3506706</t>
  </si>
  <si>
    <t>Boa Esperança do Sul</t>
  </si>
  <si>
    <t>3506805</t>
  </si>
  <si>
    <t>0.15</t>
  </si>
  <si>
    <t>3506904</t>
  </si>
  <si>
    <t>Bofete</t>
  </si>
  <si>
    <t>3507001</t>
  </si>
  <si>
    <t>Boituva</t>
  </si>
  <si>
    <t>3507100</t>
  </si>
  <si>
    <t>Bom Jesus dos Perdões</t>
  </si>
  <si>
    <t>3507159</t>
  </si>
  <si>
    <t>Bom Sucesso de Itararé</t>
  </si>
  <si>
    <t>3507308</t>
  </si>
  <si>
    <t>Boracéia</t>
  </si>
  <si>
    <t>3507407</t>
  </si>
  <si>
    <t>3507456</t>
  </si>
  <si>
    <t>Borebi</t>
  </si>
  <si>
    <t>3507209</t>
  </si>
  <si>
    <t>Borá</t>
  </si>
  <si>
    <t>3507506</t>
  </si>
  <si>
    <t>Botucatu</t>
  </si>
  <si>
    <t>3507605</t>
  </si>
  <si>
    <t>Bragança Paulista</t>
  </si>
  <si>
    <t>3507704</t>
  </si>
  <si>
    <t>Braúna</t>
  </si>
  <si>
    <t>3507753</t>
  </si>
  <si>
    <t>Brejo Alegre</t>
  </si>
  <si>
    <t>3507803</t>
  </si>
  <si>
    <t>Brodowski</t>
  </si>
  <si>
    <t>3507902</t>
  </si>
  <si>
    <t>Brotas</t>
  </si>
  <si>
    <t>3508009</t>
  </si>
  <si>
    <t>Buri</t>
  </si>
  <si>
    <t>3508108</t>
  </si>
  <si>
    <t>Buritama</t>
  </si>
  <si>
    <t>3508207</t>
  </si>
  <si>
    <t>Buritizal</t>
  </si>
  <si>
    <t>3504800</t>
  </si>
  <si>
    <t>Bálsamo</t>
  </si>
  <si>
    <t>3508405</t>
  </si>
  <si>
    <t>Cabreúva</t>
  </si>
  <si>
    <t>3508306</t>
  </si>
  <si>
    <t>Cabrália Paulista</t>
  </si>
  <si>
    <t>3508702</t>
  </si>
  <si>
    <t>Caconde</t>
  </si>
  <si>
    <t>3508801</t>
  </si>
  <si>
    <t>Cafelândia</t>
  </si>
  <si>
    <t>3508900</t>
  </si>
  <si>
    <t>Caiabu</t>
  </si>
  <si>
    <t>3509106</t>
  </si>
  <si>
    <t>Caiuá</t>
  </si>
  <si>
    <t>3509254</t>
  </si>
  <si>
    <t>Cajati</t>
  </si>
  <si>
    <t>3509304</t>
  </si>
  <si>
    <t>Cajobi</t>
  </si>
  <si>
    <t>3509403</t>
  </si>
  <si>
    <t>Cajuru</t>
  </si>
  <si>
    <t>3509452</t>
  </si>
  <si>
    <t>Campina do Monte Alegre</t>
  </si>
  <si>
    <t>3509601</t>
  </si>
  <si>
    <t>Campo Limpo Paulista</t>
  </si>
  <si>
    <t>3509809</t>
  </si>
  <si>
    <t>Campos Novos Paulista</t>
  </si>
  <si>
    <t>3509908</t>
  </si>
  <si>
    <t>Cananéia</t>
  </si>
  <si>
    <t>3510153</t>
  </si>
  <si>
    <t>Canitar</t>
  </si>
  <si>
    <t>3510302</t>
  </si>
  <si>
    <t>Capela do Alto</t>
  </si>
  <si>
    <t>3510401</t>
  </si>
  <si>
    <t>Capivari</t>
  </si>
  <si>
    <t>3510203</t>
  </si>
  <si>
    <t>Capão Bonito</t>
  </si>
  <si>
    <t>3510708</t>
  </si>
  <si>
    <t>Cardoso</t>
  </si>
  <si>
    <t>3510807</t>
  </si>
  <si>
    <t>Casa Branca</t>
  </si>
  <si>
    <t>3511003</t>
  </si>
  <si>
    <t>Castilho</t>
  </si>
  <si>
    <t>3511102</t>
  </si>
  <si>
    <t>Catanduva</t>
  </si>
  <si>
    <t>3511201</t>
  </si>
  <si>
    <t>Catiguá</t>
  </si>
  <si>
    <t>3511300</t>
  </si>
  <si>
    <t>3511409</t>
  </si>
  <si>
    <t>Cerqueira César</t>
  </si>
  <si>
    <t>3511508</t>
  </si>
  <si>
    <t>Cerquilho</t>
  </si>
  <si>
    <t>3511607</t>
  </si>
  <si>
    <t>Cesário Lange</t>
  </si>
  <si>
    <t>3511706</t>
  </si>
  <si>
    <t>Charqueada</t>
  </si>
  <si>
    <t>3557204</t>
  </si>
  <si>
    <t>Chavantes</t>
  </si>
  <si>
    <t>3511904</t>
  </si>
  <si>
    <t>Clementina</t>
  </si>
  <si>
    <t>3512001</t>
  </si>
  <si>
    <t>Colina</t>
  </si>
  <si>
    <t>3512100</t>
  </si>
  <si>
    <t>Colômbia</t>
  </si>
  <si>
    <t>3512209</t>
  </si>
  <si>
    <t>Conchal</t>
  </si>
  <si>
    <t>0.024</t>
  </si>
  <si>
    <t>3512308</t>
  </si>
  <si>
    <t>Conchas</t>
  </si>
  <si>
    <t>3512407</t>
  </si>
  <si>
    <t>Cordeirópolis</t>
  </si>
  <si>
    <t>3512506</t>
  </si>
  <si>
    <t>Coroados</t>
  </si>
  <si>
    <t>3512605</t>
  </si>
  <si>
    <t>Coronel Macedo</t>
  </si>
  <si>
    <t>3512704</t>
  </si>
  <si>
    <t>Corumbataí</t>
  </si>
  <si>
    <t>3512902</t>
  </si>
  <si>
    <t>Cosmorama</t>
  </si>
  <si>
    <t>3513108</t>
  </si>
  <si>
    <t>Cravinhos</t>
  </si>
  <si>
    <t>3513207</t>
  </si>
  <si>
    <t>Cristais Paulista</t>
  </si>
  <si>
    <t>3513306</t>
  </si>
  <si>
    <t>Cruzália</t>
  </si>
  <si>
    <t>3510906</t>
  </si>
  <si>
    <t>Cássia dos Coqueiros</t>
  </si>
  <si>
    <t>3510005</t>
  </si>
  <si>
    <t>Cândido Mota</t>
  </si>
  <si>
    <t>3510104</t>
  </si>
  <si>
    <t>Cândido Rodrigues</t>
  </si>
  <si>
    <t>3513702</t>
  </si>
  <si>
    <t>Descalvado</t>
  </si>
  <si>
    <t>3513850</t>
  </si>
  <si>
    <t>Dirce Reis</t>
  </si>
  <si>
    <t>3513900</t>
  </si>
  <si>
    <t>Divinolândia</t>
  </si>
  <si>
    <t>3514007</t>
  </si>
  <si>
    <t>Dobrada</t>
  </si>
  <si>
    <t>3514106</t>
  </si>
  <si>
    <t>Dois Córregos</t>
  </si>
  <si>
    <t>3514205</t>
  </si>
  <si>
    <t>Dolcinópolis</t>
  </si>
  <si>
    <t>3514304</t>
  </si>
  <si>
    <t>Dourado</t>
  </si>
  <si>
    <t>3514403</t>
  </si>
  <si>
    <t>Dracena</t>
  </si>
  <si>
    <t>3514502</t>
  </si>
  <si>
    <t>Duartina</t>
  </si>
  <si>
    <t>3514601</t>
  </si>
  <si>
    <t>Dumont</t>
  </si>
  <si>
    <t>3514700</t>
  </si>
  <si>
    <t>Echaporã</t>
  </si>
  <si>
    <t>3514809</t>
  </si>
  <si>
    <t>Eldorado</t>
  </si>
  <si>
    <t>3514908</t>
  </si>
  <si>
    <t>Elias Fausto</t>
  </si>
  <si>
    <t>3514924</t>
  </si>
  <si>
    <t>Elisiário</t>
  </si>
  <si>
    <t>3514957</t>
  </si>
  <si>
    <t>Embaúba</t>
  </si>
  <si>
    <t>3515129</t>
  </si>
  <si>
    <t>Emilianópolis</t>
  </si>
  <si>
    <t>3515186</t>
  </si>
  <si>
    <t>Espírito Santo do Pinhal</t>
  </si>
  <si>
    <t>3515194</t>
  </si>
  <si>
    <t>Espírito Santo do Turvo</t>
  </si>
  <si>
    <t>3557303</t>
  </si>
  <si>
    <t>Estiva Gerbi</t>
  </si>
  <si>
    <t>3515202</t>
  </si>
  <si>
    <t>Estrela D'Oeste</t>
  </si>
  <si>
    <t>3515301</t>
  </si>
  <si>
    <t>Estrela do Norte</t>
  </si>
  <si>
    <t>3515350</t>
  </si>
  <si>
    <t>Euclides da Cunha Paulista</t>
  </si>
  <si>
    <t>3515400</t>
  </si>
  <si>
    <t>Fartura</t>
  </si>
  <si>
    <t>3515608</t>
  </si>
  <si>
    <t>Fernando Prestes</t>
  </si>
  <si>
    <t>3515509</t>
  </si>
  <si>
    <t>Fernandópolis</t>
  </si>
  <si>
    <t>3515657</t>
  </si>
  <si>
    <t>Fernão</t>
  </si>
  <si>
    <t>3515806</t>
  </si>
  <si>
    <t>Flora Rica</t>
  </si>
  <si>
    <t>3515905</t>
  </si>
  <si>
    <t>Floreal</t>
  </si>
  <si>
    <t>3516101</t>
  </si>
  <si>
    <t>3516002</t>
  </si>
  <si>
    <t>Flórida Paulista</t>
  </si>
  <si>
    <t>3516200</t>
  </si>
  <si>
    <t>Franca</t>
  </si>
  <si>
    <t>3516507</t>
  </si>
  <si>
    <t>Gabriel Monteiro</t>
  </si>
  <si>
    <t>3516705</t>
  </si>
  <si>
    <t>Garça</t>
  </si>
  <si>
    <t>3516804</t>
  </si>
  <si>
    <t>Gastão Vidigal</t>
  </si>
  <si>
    <t>3516853</t>
  </si>
  <si>
    <t>Gavião Peixoto</t>
  </si>
  <si>
    <t>3516903</t>
  </si>
  <si>
    <t>General Salgado</t>
  </si>
  <si>
    <t>3517000</t>
  </si>
  <si>
    <t>Getulina</t>
  </si>
  <si>
    <t>3517109</t>
  </si>
  <si>
    <t>Glicério</t>
  </si>
  <si>
    <t>3517307</t>
  </si>
  <si>
    <t>Guaimbê</t>
  </si>
  <si>
    <t>3517208</t>
  </si>
  <si>
    <t>Guaiçara</t>
  </si>
  <si>
    <t>3517604</t>
  </si>
  <si>
    <t>Guapiara</t>
  </si>
  <si>
    <t>3517505</t>
  </si>
  <si>
    <t>Guapiaçu</t>
  </si>
  <si>
    <t>3517901</t>
  </si>
  <si>
    <t>Guaraci</t>
  </si>
  <si>
    <t>3518008</t>
  </si>
  <si>
    <t>Guarani D'Oeste</t>
  </si>
  <si>
    <t>3518107</t>
  </si>
  <si>
    <t>Guarantã</t>
  </si>
  <si>
    <t>3518206</t>
  </si>
  <si>
    <t>Guararapes</t>
  </si>
  <si>
    <t>3517802</t>
  </si>
  <si>
    <t>Guaraçaí</t>
  </si>
  <si>
    <t>3518503</t>
  </si>
  <si>
    <t>Guareí</t>
  </si>
  <si>
    <t>3518602</t>
  </si>
  <si>
    <t>Guariba</t>
  </si>
  <si>
    <t>3517703</t>
  </si>
  <si>
    <t>Guará</t>
  </si>
  <si>
    <t>3518859</t>
  </si>
  <si>
    <t>Guatapará</t>
  </si>
  <si>
    <t>3517406</t>
  </si>
  <si>
    <t>Guaíra</t>
  </si>
  <si>
    <t>3518909</t>
  </si>
  <si>
    <t>Guzolândia</t>
  </si>
  <si>
    <t>3516606</t>
  </si>
  <si>
    <t>Gália</t>
  </si>
  <si>
    <t>3519006</t>
  </si>
  <si>
    <t>Herculândia</t>
  </si>
  <si>
    <t>3519105</t>
  </si>
  <si>
    <t>Iacanga</t>
  </si>
  <si>
    <t>3519204</t>
  </si>
  <si>
    <t>Iacri</t>
  </si>
  <si>
    <t>3519253</t>
  </si>
  <si>
    <t>Iaras</t>
  </si>
  <si>
    <t>4113452</t>
  </si>
  <si>
    <t>Lindoeste</t>
  </si>
  <si>
    <t>4113502</t>
  </si>
  <si>
    <t>Loanda</t>
  </si>
  <si>
    <t>4113601</t>
  </si>
  <si>
    <t>Lobato</t>
  </si>
  <si>
    <t>0.14</t>
  </si>
  <si>
    <t>4113700</t>
  </si>
  <si>
    <t>Londrina</t>
  </si>
  <si>
    <t>4113734</t>
  </si>
  <si>
    <t>Luiziana</t>
  </si>
  <si>
    <t>4113759</t>
  </si>
  <si>
    <t>Lunardelli</t>
  </si>
  <si>
    <t>4113809</t>
  </si>
  <si>
    <t>Lupionópolis</t>
  </si>
  <si>
    <t>4113908</t>
  </si>
  <si>
    <t>Mallet</t>
  </si>
  <si>
    <t>4114005</t>
  </si>
  <si>
    <t>Mamborê</t>
  </si>
  <si>
    <t>4114203</t>
  </si>
  <si>
    <t>Mandaguari</t>
  </si>
  <si>
    <t>4114104</t>
  </si>
  <si>
    <t>Mandaguaçu</t>
  </si>
  <si>
    <t>4114351</t>
  </si>
  <si>
    <t>Manfrinópolis</t>
  </si>
  <si>
    <t>4114401</t>
  </si>
  <si>
    <t>Mangueirinha</t>
  </si>
  <si>
    <t>4114500</t>
  </si>
  <si>
    <t>Manoel Ribas</t>
  </si>
  <si>
    <t>4114609</t>
  </si>
  <si>
    <t>Marechal Cândido Rondon</t>
  </si>
  <si>
    <t>4114708</t>
  </si>
  <si>
    <t>Maria Helena</t>
  </si>
  <si>
    <t>4114807</t>
  </si>
  <si>
    <t>Marialva</t>
  </si>
  <si>
    <t>4115002</t>
  </si>
  <si>
    <t>Marilena</t>
  </si>
  <si>
    <t>4115101</t>
  </si>
  <si>
    <t>Mariluz</t>
  </si>
  <si>
    <t>4114906</t>
  </si>
  <si>
    <t>Marilândia do Sul</t>
  </si>
  <si>
    <t>4115200</t>
  </si>
  <si>
    <t>Maringá</t>
  </si>
  <si>
    <t>0.13</t>
  </si>
  <si>
    <t>4115358</t>
  </si>
  <si>
    <t>Maripá</t>
  </si>
  <si>
    <t>4115309</t>
  </si>
  <si>
    <t>Mariópolis</t>
  </si>
  <si>
    <t>4115408</t>
  </si>
  <si>
    <t>Marmeleiro</t>
  </si>
  <si>
    <t>4115457</t>
  </si>
  <si>
    <t>Marquinho</t>
  </si>
  <si>
    <t>4115507</t>
  </si>
  <si>
    <t>Marumbi</t>
  </si>
  <si>
    <t>4115606</t>
  </si>
  <si>
    <t>Matelândia</t>
  </si>
  <si>
    <t>4115705</t>
  </si>
  <si>
    <t>Matinhos</t>
  </si>
  <si>
    <t>4115739</t>
  </si>
  <si>
    <t>Mato Rico</t>
  </si>
  <si>
    <t>4115754</t>
  </si>
  <si>
    <t>Mauá da Serra</t>
  </si>
  <si>
    <t>4115804</t>
  </si>
  <si>
    <t>Medianeira</t>
  </si>
  <si>
    <t>4115853</t>
  </si>
  <si>
    <t>Mercedes</t>
  </si>
  <si>
    <t>4115903</t>
  </si>
  <si>
    <t>4116000</t>
  </si>
  <si>
    <t>Miraselva</t>
  </si>
  <si>
    <t>4116059</t>
  </si>
  <si>
    <t>Missal</t>
  </si>
  <si>
    <t>4116109</t>
  </si>
  <si>
    <t>Moreira Sales</t>
  </si>
  <si>
    <t>4116208</t>
  </si>
  <si>
    <t>Morretes</t>
  </si>
  <si>
    <t>4116307</t>
  </si>
  <si>
    <t>Munhoz de Melo</t>
  </si>
  <si>
    <t>4116406</t>
  </si>
  <si>
    <t>Nossa Senhora das Graças</t>
  </si>
  <si>
    <t>4116505</t>
  </si>
  <si>
    <t>Nova Aliança do Ivaí</t>
  </si>
  <si>
    <t>4116604</t>
  </si>
  <si>
    <t>Nova América da Colina</t>
  </si>
  <si>
    <t>4116703</t>
  </si>
  <si>
    <t>Nova Aurora</t>
  </si>
  <si>
    <t>4116802</t>
  </si>
  <si>
    <t>Nova Cantu</t>
  </si>
  <si>
    <t>4116901</t>
  </si>
  <si>
    <t>Nova Esperança</t>
  </si>
  <si>
    <t>4116950</t>
  </si>
  <si>
    <t>Nova Esperança do Sudoeste</t>
  </si>
  <si>
    <t>4117008</t>
  </si>
  <si>
    <t>4117057</t>
  </si>
  <si>
    <t>Nova Laranjeiras</t>
  </si>
  <si>
    <t>4117107</t>
  </si>
  <si>
    <t>Nova Londrina</t>
  </si>
  <si>
    <t>4117206</t>
  </si>
  <si>
    <t>Nova Olímpia</t>
  </si>
  <si>
    <t>4117255</t>
  </si>
  <si>
    <t>Nova Prata do Iguaçu</t>
  </si>
  <si>
    <t>4117214</t>
  </si>
  <si>
    <t>Nova Santa Bárbara</t>
  </si>
  <si>
    <t>4117222</t>
  </si>
  <si>
    <t>Nova Santa Rosa</t>
  </si>
  <si>
    <t>4117271</t>
  </si>
  <si>
    <t>Nova Tebas</t>
  </si>
  <si>
    <t>4117297</t>
  </si>
  <si>
    <t>Novo Itacolomi</t>
  </si>
  <si>
    <t>4117305</t>
  </si>
  <si>
    <t>Ortigueira</t>
  </si>
  <si>
    <t>4117404</t>
  </si>
  <si>
    <t>Ourizona</t>
  </si>
  <si>
    <t>4127965</t>
  </si>
  <si>
    <t>Turvo</t>
  </si>
  <si>
    <t>4127957</t>
  </si>
  <si>
    <t>Tupãssi</t>
  </si>
  <si>
    <t>4127908</t>
  </si>
  <si>
    <t>Tuneiras do Oeste</t>
  </si>
  <si>
    <t>4127858</t>
  </si>
  <si>
    <t>Três Barras do Paraná</t>
  </si>
  <si>
    <t>4127809</t>
  </si>
  <si>
    <t>Tomazina</t>
  </si>
  <si>
    <t>4127700</t>
  </si>
  <si>
    <t>4127502</t>
  </si>
  <si>
    <t>Tibagi</t>
  </si>
  <si>
    <t>4127403</t>
  </si>
  <si>
    <t>4127304</t>
  </si>
  <si>
    <t>Terra Rica</t>
  </si>
  <si>
    <t>4127205</t>
  </si>
  <si>
    <t>Terra Boa</t>
  </si>
  <si>
    <t>4127106</t>
  </si>
  <si>
    <t>Telêmaco Borba</t>
  </si>
  <si>
    <t>4127007</t>
  </si>
  <si>
    <t>Teixeira Soares</t>
  </si>
  <si>
    <t>4126900</t>
  </si>
  <si>
    <t>4126801</t>
  </si>
  <si>
    <t>Tapejara</t>
  </si>
  <si>
    <t>4126702</t>
  </si>
  <si>
    <t>Tamboara</t>
  </si>
  <si>
    <t>4126678</t>
  </si>
  <si>
    <t>Tamarana</t>
  </si>
  <si>
    <t>4126108</t>
  </si>
  <si>
    <t>4117453</t>
  </si>
  <si>
    <t>Ouro Verde do Oeste</t>
  </si>
  <si>
    <t>4126009</t>
  </si>
  <si>
    <t>São Sebastião da Amoreira</t>
  </si>
  <si>
    <t>4125902</t>
  </si>
  <si>
    <t>São Pedro do Paraná</t>
  </si>
  <si>
    <t>4125803</t>
  </si>
  <si>
    <t>São Pedro do Ivaí</t>
  </si>
  <si>
    <t>4125753</t>
  </si>
  <si>
    <t>São Pedro do Iguaçu</t>
  </si>
  <si>
    <t>4125704</t>
  </si>
  <si>
    <t>São Miguel do Iguaçu</t>
  </si>
  <si>
    <t>4113429</t>
  </si>
  <si>
    <t>Lidianópolis</t>
  </si>
  <si>
    <t>4113403</t>
  </si>
  <si>
    <t>Leópolis</t>
  </si>
  <si>
    <t>4113304</t>
  </si>
  <si>
    <t>Laranjeiras do Sul</t>
  </si>
  <si>
    <t>4113254</t>
  </si>
  <si>
    <t>4113106</t>
  </si>
  <si>
    <t>Kaloré</t>
  </si>
  <si>
    <t>4113007</t>
  </si>
  <si>
    <t>4112959</t>
  </si>
  <si>
    <t>Juranda</t>
  </si>
  <si>
    <t>4112900</t>
  </si>
  <si>
    <t>Jundiaí do Sul</t>
  </si>
  <si>
    <t>4112801</t>
  </si>
  <si>
    <t>Joaquim Távora</t>
  </si>
  <si>
    <t>4112751</t>
  </si>
  <si>
    <t>Jesuítas</t>
  </si>
  <si>
    <t>4112702</t>
  </si>
  <si>
    <t>Jataizinho</t>
  </si>
  <si>
    <t>4112603</t>
  </si>
  <si>
    <t>Jardim Olinda</t>
  </si>
  <si>
    <t>4112504</t>
  </si>
  <si>
    <t>Jardim Alegre</t>
  </si>
  <si>
    <t>4112405</t>
  </si>
  <si>
    <t>4112306</t>
  </si>
  <si>
    <t>Japira</t>
  </si>
  <si>
    <t>4112207</t>
  </si>
  <si>
    <t>Janiópolis</t>
  </si>
  <si>
    <t>4112108</t>
  </si>
  <si>
    <t>Jandaia do Sul</t>
  </si>
  <si>
    <t>4112009</t>
  </si>
  <si>
    <t>Jaguariaíva</t>
  </si>
  <si>
    <t>4111902</t>
  </si>
  <si>
    <t>Jaguapitã</t>
  </si>
  <si>
    <t>4111803</t>
  </si>
  <si>
    <t>Jacarezinho</t>
  </si>
  <si>
    <t>4111704</t>
  </si>
  <si>
    <t>Jaboti</t>
  </si>
  <si>
    <t>4111407</t>
  </si>
  <si>
    <t>Ivaí</t>
  </si>
  <si>
    <t>4111555</t>
  </si>
  <si>
    <t>Ivaté</t>
  </si>
  <si>
    <t>4111605</t>
  </si>
  <si>
    <t>Ivatuba</t>
  </si>
  <si>
    <t>4111506</t>
  </si>
  <si>
    <t>Ivaiporã</t>
  </si>
  <si>
    <t>4111308</t>
  </si>
  <si>
    <t>Itaúna do Sul</t>
  </si>
  <si>
    <t>4111209</t>
  </si>
  <si>
    <t>Itapejara D'Oeste</t>
  </si>
  <si>
    <t>4111100</t>
  </si>
  <si>
    <t>4111001</t>
  </si>
  <si>
    <t>Itambaracá</t>
  </si>
  <si>
    <t>4110953</t>
  </si>
  <si>
    <t>Itaipulândia</t>
  </si>
  <si>
    <t>4110904</t>
  </si>
  <si>
    <t>Itaguajé</t>
  </si>
  <si>
    <t>4110805</t>
  </si>
  <si>
    <t>Iretama</t>
  </si>
  <si>
    <t>4110706</t>
  </si>
  <si>
    <t>Irati</t>
  </si>
  <si>
    <t>4110656</t>
  </si>
  <si>
    <t>Iracema do Oeste</t>
  </si>
  <si>
    <t>4110607</t>
  </si>
  <si>
    <t>Iporã</t>
  </si>
  <si>
    <t>4110508</t>
  </si>
  <si>
    <t>Ipiranga</t>
  </si>
  <si>
    <t>4110201</t>
  </si>
  <si>
    <t>Inácio Martins</t>
  </si>
  <si>
    <t>4110409</t>
  </si>
  <si>
    <t>4110300</t>
  </si>
  <si>
    <t>4110102</t>
  </si>
  <si>
    <t>Imbituva</t>
  </si>
  <si>
    <t>4110078</t>
  </si>
  <si>
    <t>Imbaú</t>
  </si>
  <si>
    <t>4110052</t>
  </si>
  <si>
    <t>4110003</t>
  </si>
  <si>
    <t>Iguaraçu</t>
  </si>
  <si>
    <t>4109906</t>
  </si>
  <si>
    <t>Icaraíma</t>
  </si>
  <si>
    <t>4109807</t>
  </si>
  <si>
    <t>Ibiporã</t>
  </si>
  <si>
    <t>4109757</t>
  </si>
  <si>
    <t>Ibema</t>
  </si>
  <si>
    <t>4109708</t>
  </si>
  <si>
    <t>Ibaiti</t>
  </si>
  <si>
    <t>4109658</t>
  </si>
  <si>
    <t>Honório Serpa</t>
  </si>
  <si>
    <t>4108809</t>
  </si>
  <si>
    <t>4109609</t>
  </si>
  <si>
    <t>Guaratuba</t>
  </si>
  <si>
    <t>4109500</t>
  </si>
  <si>
    <t>Guaraqueçaba</t>
  </si>
  <si>
    <t>4109401</t>
  </si>
  <si>
    <t>Guarapuava</t>
  </si>
  <si>
    <t>4109302</t>
  </si>
  <si>
    <t>Guaraniaçu</t>
  </si>
  <si>
    <t>4109203</t>
  </si>
  <si>
    <t>4109104</t>
  </si>
  <si>
    <t>Guaporema</t>
  </si>
  <si>
    <t>4109005</t>
  </si>
  <si>
    <t>Guapirama</t>
  </si>
  <si>
    <t>4108957</t>
  </si>
  <si>
    <t>Guamiranga</t>
  </si>
  <si>
    <t>4108908</t>
  </si>
  <si>
    <t>Guairaçá</t>
  </si>
  <si>
    <t>4108700</t>
  </si>
  <si>
    <t>Grandes Rios</t>
  </si>
  <si>
    <t>4108650</t>
  </si>
  <si>
    <t>Goioxim</t>
  </si>
  <si>
    <t>4108601</t>
  </si>
  <si>
    <t>Goioerê</t>
  </si>
  <si>
    <t>4108551</t>
  </si>
  <si>
    <t>Godoy Moreira</t>
  </si>
  <si>
    <t>4108502</t>
  </si>
  <si>
    <t>General Carneiro</t>
  </si>
  <si>
    <t>4107702</t>
  </si>
  <si>
    <t>Fênix</t>
  </si>
  <si>
    <t>4108403</t>
  </si>
  <si>
    <t>Francisco Beltrão</t>
  </si>
  <si>
    <t>4108320</t>
  </si>
  <si>
    <t>Francisco Alves</t>
  </si>
  <si>
    <t>4108452</t>
  </si>
  <si>
    <t>Foz do Jordão</t>
  </si>
  <si>
    <t>4108304</t>
  </si>
  <si>
    <t>Foz do Iguaçu</t>
  </si>
  <si>
    <t>4108205</t>
  </si>
  <si>
    <t>Formosa do Oeste</t>
  </si>
  <si>
    <t>4108106</t>
  </si>
  <si>
    <t>Flórida</t>
  </si>
  <si>
    <t>4108007</t>
  </si>
  <si>
    <t>Florestópolis</t>
  </si>
  <si>
    <t>4107900</t>
  </si>
  <si>
    <t>4107801</t>
  </si>
  <si>
    <t>Floraí</t>
  </si>
  <si>
    <t>4107850</t>
  </si>
  <si>
    <t>Flor da Serra do Sul</t>
  </si>
  <si>
    <t>4107751</t>
  </si>
  <si>
    <t>Figueira</t>
  </si>
  <si>
    <t>4107736</t>
  </si>
  <si>
    <t>Fernandes Pinheiro</t>
  </si>
  <si>
    <t>4107603</t>
  </si>
  <si>
    <t>Faxinal</t>
  </si>
  <si>
    <t>4107553</t>
  </si>
  <si>
    <t>Farol</t>
  </si>
  <si>
    <t>4107546</t>
  </si>
  <si>
    <t>Espigão Alto do Iguaçu</t>
  </si>
  <si>
    <t>4125605</t>
  </si>
  <si>
    <t>São Mateus do Sul</t>
  </si>
  <si>
    <t>4125555</t>
  </si>
  <si>
    <t>São Manoel do Paraná</t>
  </si>
  <si>
    <t>4125100</t>
  </si>
  <si>
    <t>São João do Triunfo</t>
  </si>
  <si>
    <t>4125001</t>
  </si>
  <si>
    <t>São João do Ivaí</t>
  </si>
  <si>
    <t>4124905</t>
  </si>
  <si>
    <t>São João do Caiuá</t>
  </si>
  <si>
    <t>4124806</t>
  </si>
  <si>
    <t>4125456</t>
  </si>
  <si>
    <t>São José das Palmeiras</t>
  </si>
  <si>
    <t>4125407</t>
  </si>
  <si>
    <t>São José da Boa Vista</t>
  </si>
  <si>
    <t>4125357</t>
  </si>
  <si>
    <t>São Jorge do Patrocínio</t>
  </si>
  <si>
    <t>4125308</t>
  </si>
  <si>
    <t>São Jorge do Ivaí</t>
  </si>
  <si>
    <t>4125209</t>
  </si>
  <si>
    <t>São Jorge D'Oeste</t>
  </si>
  <si>
    <t>4124707</t>
  </si>
  <si>
    <t>São Jerônimo da Serra</t>
  </si>
  <si>
    <t>4124608</t>
  </si>
  <si>
    <t>São Carlos do Ivaí</t>
  </si>
  <si>
    <t>4126652</t>
  </si>
  <si>
    <t>Sulina</t>
  </si>
  <si>
    <t>4126603</t>
  </si>
  <si>
    <t>Siqueira Campos</t>
  </si>
  <si>
    <t>4126504</t>
  </si>
  <si>
    <t>Sertanópolis</t>
  </si>
  <si>
    <t>4126405</t>
  </si>
  <si>
    <t>Sertaneja</t>
  </si>
  <si>
    <t>4126355</t>
  </si>
  <si>
    <t>Serranópolis do Iguaçu</t>
  </si>
  <si>
    <t>4126306</t>
  </si>
  <si>
    <t>Sengés</t>
  </si>
  <si>
    <t>4126272</t>
  </si>
  <si>
    <t>Saudade do Iguaçu</t>
  </si>
  <si>
    <t>4126256</t>
  </si>
  <si>
    <t>Sarandi</t>
  </si>
  <si>
    <t>4126207</t>
  </si>
  <si>
    <t>Sapopema</t>
  </si>
  <si>
    <t>4124509</t>
  </si>
  <si>
    <t>Santo Inácio</t>
  </si>
  <si>
    <t>4124400</t>
  </si>
  <si>
    <t>Santo Antônio do Sudoeste</t>
  </si>
  <si>
    <t>4124301</t>
  </si>
  <si>
    <t>Santo Antônio do Paraíso</t>
  </si>
  <si>
    <t>4124202</t>
  </si>
  <si>
    <t>Santo Antônio do Caiuá</t>
  </si>
  <si>
    <t>4124103</t>
  </si>
  <si>
    <t>Santo Antônio da Platina</t>
  </si>
  <si>
    <t>4124004</t>
  </si>
  <si>
    <t>Santana do Itararé</t>
  </si>
  <si>
    <t>4124053</t>
  </si>
  <si>
    <t>Santa Terezinha de Itaipu</t>
  </si>
  <si>
    <t>4124020</t>
  </si>
  <si>
    <t>Santa Tereza do Oeste</t>
  </si>
  <si>
    <t>4123956</t>
  </si>
  <si>
    <t>Santa Mônica</t>
  </si>
  <si>
    <t>4123907</t>
  </si>
  <si>
    <t>Santa Mariana</t>
  </si>
  <si>
    <t>4123857</t>
  </si>
  <si>
    <t>Santa Maria do Oeste</t>
  </si>
  <si>
    <t>4123824</t>
  </si>
  <si>
    <t>4123808</t>
  </si>
  <si>
    <t>Santa Izabel do Oeste</t>
  </si>
  <si>
    <t>4123709</t>
  </si>
  <si>
    <t>Santa Isabel do Ivaí</t>
  </si>
  <si>
    <t>4123600</t>
  </si>
  <si>
    <t>4123501</t>
  </si>
  <si>
    <t>4123402</t>
  </si>
  <si>
    <t>Santa Fé</t>
  </si>
  <si>
    <t>4123303</t>
  </si>
  <si>
    <t>Santa Cruz de Monte Castelo</t>
  </si>
  <si>
    <t>4123204</t>
  </si>
  <si>
    <t>Santa Cecília do Pavão</t>
  </si>
  <si>
    <t>4123105</t>
  </si>
  <si>
    <t>Santa Amélia</t>
  </si>
  <si>
    <t>4123006</t>
  </si>
  <si>
    <t>Salto do Lontra</t>
  </si>
  <si>
    <t>4122909</t>
  </si>
  <si>
    <t>Salto do Itararé</t>
  </si>
  <si>
    <t>4122800</t>
  </si>
  <si>
    <t>Salgado Filho</t>
  </si>
  <si>
    <t>4122701</t>
  </si>
  <si>
    <t>Sabáudia</t>
  </si>
  <si>
    <t>4122651</t>
  </si>
  <si>
    <t>Rosário do Ivaí</t>
  </si>
  <si>
    <t>4122602</t>
  </si>
  <si>
    <t>Rondon</t>
  </si>
  <si>
    <t>4122503</t>
  </si>
  <si>
    <t>Roncador</t>
  </si>
  <si>
    <t>4122404</t>
  </si>
  <si>
    <t>Rolândia</t>
  </si>
  <si>
    <t>4122172</t>
  </si>
  <si>
    <t>Rio Branco do Ivaí</t>
  </si>
  <si>
    <t>4122156</t>
  </si>
  <si>
    <t>Rio Bonito do Iguaçu</t>
  </si>
  <si>
    <t>4122107</t>
  </si>
  <si>
    <t>Rio Bom</t>
  </si>
  <si>
    <t>4122008</t>
  </si>
  <si>
    <t>Rio Azul</t>
  </si>
  <si>
    <t>4121901</t>
  </si>
  <si>
    <t>Ribeirão do Pinhal</t>
  </si>
  <si>
    <t>4121802</t>
  </si>
  <si>
    <t>Ribeirão Claro</t>
  </si>
  <si>
    <t>4121752</t>
  </si>
  <si>
    <t>Reserva do Iguaçu</t>
  </si>
  <si>
    <t>4121703</t>
  </si>
  <si>
    <t>Reserva</t>
  </si>
  <si>
    <t>4121604</t>
  </si>
  <si>
    <t>Renascença</t>
  </si>
  <si>
    <t>4121505</t>
  </si>
  <si>
    <t>Rebouças</t>
  </si>
  <si>
    <t>4121406</t>
  </si>
  <si>
    <t>Realeza</t>
  </si>
  <si>
    <t>4121356</t>
  </si>
  <si>
    <t>Rancho Alegre D'Oeste</t>
  </si>
  <si>
    <t>4121307</t>
  </si>
  <si>
    <t>Rancho Alegre</t>
  </si>
  <si>
    <t>4121257</t>
  </si>
  <si>
    <t>Ramilândia</t>
  </si>
  <si>
    <t>4121109</t>
  </si>
  <si>
    <t>Quinta do Sol</t>
  </si>
  <si>
    <t>4121000</t>
  </si>
  <si>
    <t>Querência do Norte</t>
  </si>
  <si>
    <t>4120903</t>
  </si>
  <si>
    <t>Quedas do Iguaçu</t>
  </si>
  <si>
    <t>4120853</t>
  </si>
  <si>
    <t>Quatro Pontes</t>
  </si>
  <si>
    <t>4120705</t>
  </si>
  <si>
    <t>Quatiguá</t>
  </si>
  <si>
    <t>4120655</t>
  </si>
  <si>
    <t>Quarto Centenário</t>
  </si>
  <si>
    <t>4119004</t>
  </si>
  <si>
    <t>Pérola D'Oeste</t>
  </si>
  <si>
    <t>4118907</t>
  </si>
  <si>
    <t>Pérola</t>
  </si>
  <si>
    <t>4120606</t>
  </si>
  <si>
    <t>Prudentópolis</t>
  </si>
  <si>
    <t>4120507</t>
  </si>
  <si>
    <t>Primeiro de Maio</t>
  </si>
  <si>
    <t>4120408</t>
  </si>
  <si>
    <t>Presidente Castelo Branco</t>
  </si>
  <si>
    <t>4120358</t>
  </si>
  <si>
    <t>Pranchita</t>
  </si>
  <si>
    <t>4120333</t>
  </si>
  <si>
    <t>Prado Ferreira</t>
  </si>
  <si>
    <t>4120309</t>
  </si>
  <si>
    <t>Porto Vitória</t>
  </si>
  <si>
    <t>4120200</t>
  </si>
  <si>
    <t>Porto Rico</t>
  </si>
  <si>
    <t>4120150</t>
  </si>
  <si>
    <t>Porto Barreiro</t>
  </si>
  <si>
    <t>4120101</t>
  </si>
  <si>
    <t>Porto Amazonas</t>
  </si>
  <si>
    <t>4120002</t>
  </si>
  <si>
    <t>Porecatu</t>
  </si>
  <si>
    <t>4119954</t>
  </si>
  <si>
    <t>Pontal do Paraná</t>
  </si>
  <si>
    <t>4119905</t>
  </si>
  <si>
    <t>Ponta Grossa</t>
  </si>
  <si>
    <t>4119806</t>
  </si>
  <si>
    <t>4119707</t>
  </si>
  <si>
    <t>Planaltina do Paraná</t>
  </si>
  <si>
    <t>4119657</t>
  </si>
  <si>
    <t>4119608</t>
  </si>
  <si>
    <t>Pitanga</t>
  </si>
  <si>
    <t>4119400</t>
  </si>
  <si>
    <t>Piraí do Sul</t>
  </si>
  <si>
    <t>4119301</t>
  </si>
  <si>
    <t>4119202</t>
  </si>
  <si>
    <t>Pinhalão</t>
  </si>
  <si>
    <t>4119251</t>
  </si>
  <si>
    <t>Pinhal de São Bento</t>
  </si>
  <si>
    <t>4118857</t>
  </si>
  <si>
    <t>Perobal</t>
  </si>
  <si>
    <t>4118808</t>
  </si>
  <si>
    <t>Peabiru</t>
  </si>
  <si>
    <t>4118709</t>
  </si>
  <si>
    <t>Paulo Frontin</t>
  </si>
  <si>
    <t>4118600</t>
  </si>
  <si>
    <t>Paula Freitas</t>
  </si>
  <si>
    <t>4118501</t>
  </si>
  <si>
    <t>Pato Branco</t>
  </si>
  <si>
    <t>4118451</t>
  </si>
  <si>
    <t>Pato Bragado</t>
  </si>
  <si>
    <t>4118006</t>
  </si>
  <si>
    <t>Paraíso do Norte</t>
  </si>
  <si>
    <t>4118402</t>
  </si>
  <si>
    <t>Paranavaí</t>
  </si>
  <si>
    <t>4118303</t>
  </si>
  <si>
    <t>Paranapoema</t>
  </si>
  <si>
    <t>4118204</t>
  </si>
  <si>
    <t>Paranaguá</t>
  </si>
  <si>
    <t>4118105</t>
  </si>
  <si>
    <t>Paranacity</t>
  </si>
  <si>
    <t>4117909</t>
  </si>
  <si>
    <t>Palotina</t>
  </si>
  <si>
    <t>4117800</t>
  </si>
  <si>
    <t>4117701</t>
  </si>
  <si>
    <t>Palmeira</t>
  </si>
  <si>
    <t>4117602</t>
  </si>
  <si>
    <t>4117503</t>
  </si>
  <si>
    <t>Paiçandu</t>
  </si>
  <si>
    <t>4127882</t>
  </si>
  <si>
    <t>Tunas do Paraná</t>
  </si>
  <si>
    <t>4127601</t>
  </si>
  <si>
    <t>Tijucas do Sul</t>
  </si>
  <si>
    <t>4125506</t>
  </si>
  <si>
    <t>São José dos Pinhais</t>
  </si>
  <si>
    <t>4122305</t>
  </si>
  <si>
    <t>Rio Negro</t>
  </si>
  <si>
    <t>4122206</t>
  </si>
  <si>
    <t>Rio Branco do Sul</t>
  </si>
  <si>
    <t>4121208</t>
  </si>
  <si>
    <t>Quitandinha</t>
  </si>
  <si>
    <t>4120804</t>
  </si>
  <si>
    <t>Quatro Barras</t>
  </si>
  <si>
    <t>4119103</t>
  </si>
  <si>
    <t>Piên</t>
  </si>
  <si>
    <t>4119509</t>
  </si>
  <si>
    <t>Piraquara</t>
  </si>
  <si>
    <t>4119152</t>
  </si>
  <si>
    <t>Pinhais</t>
  </si>
  <si>
    <t>4114302</t>
  </si>
  <si>
    <t>Mandirituba</t>
  </si>
  <si>
    <t>4113205</t>
  </si>
  <si>
    <t>Lapa</t>
  </si>
  <si>
    <t>4111258</t>
  </si>
  <si>
    <t>Itaperuçu</t>
  </si>
  <si>
    <t>4107652</t>
  </si>
  <si>
    <t>Fazenda Rio Grande</t>
  </si>
  <si>
    <t>4128633</t>
  </si>
  <si>
    <t>Doutor Ulysses</t>
  </si>
  <si>
    <t>4106902</t>
  </si>
  <si>
    <t>Curitiba</t>
  </si>
  <si>
    <t>4106209</t>
  </si>
  <si>
    <t>Contenda</t>
  </si>
  <si>
    <t>4105805</t>
  </si>
  <si>
    <t>Colombo</t>
  </si>
  <si>
    <t>4105201</t>
  </si>
  <si>
    <t>Cerro Azul</t>
  </si>
  <si>
    <t>4104105</t>
  </si>
  <si>
    <t>Campo do Tenente</t>
  </si>
  <si>
    <t>4104253</t>
  </si>
  <si>
    <t>Campo Magro</t>
  </si>
  <si>
    <t>4104204</t>
  </si>
  <si>
    <t>Campo Largo</t>
  </si>
  <si>
    <t>4104006</t>
  </si>
  <si>
    <t>Campina Grande do Sul</t>
  </si>
  <si>
    <t>4103107</t>
  </si>
  <si>
    <t>Bocaiúva do Sul</t>
  </si>
  <si>
    <t>4102307</t>
  </si>
  <si>
    <t>Balsa Nova</t>
  </si>
  <si>
    <t>4101804</t>
  </si>
  <si>
    <t>Araucária</t>
  </si>
  <si>
    <t>4100400</t>
  </si>
  <si>
    <t>Almirante Tamandaré</t>
  </si>
  <si>
    <t>4100301</t>
  </si>
  <si>
    <t>Agudos do Sul</t>
  </si>
  <si>
    <t>4100202</t>
  </si>
  <si>
    <t>Adrianópolis</t>
  </si>
  <si>
    <t>4101150</t>
  </si>
  <si>
    <t>Ângulo</t>
  </si>
  <si>
    <t>4128807</t>
  </si>
  <si>
    <t>Xambrê</t>
  </si>
  <si>
    <t>4128500</t>
  </si>
  <si>
    <t>4128708</t>
  </si>
  <si>
    <t>Vitorino</t>
  </si>
  <si>
    <t>4128658</t>
  </si>
  <si>
    <t>Virmond</t>
  </si>
  <si>
    <t>4128609</t>
  </si>
  <si>
    <t>Verê</t>
  </si>
  <si>
    <t>4128559</t>
  </si>
  <si>
    <t>Vera Cruz do Oeste</t>
  </si>
  <si>
    <t>4128534</t>
  </si>
  <si>
    <t>Ventania</t>
  </si>
  <si>
    <t>4128401</t>
  </si>
  <si>
    <t>Uraí</t>
  </si>
  <si>
    <t>4128203</t>
  </si>
  <si>
    <t>União da Vitória</t>
  </si>
  <si>
    <t>4128302</t>
  </si>
  <si>
    <t>Uniflor</t>
  </si>
  <si>
    <t>4128104</t>
  </si>
  <si>
    <t>Umuarama</t>
  </si>
  <si>
    <t>4128005</t>
  </si>
  <si>
    <t>Ubiratã</t>
  </si>
  <si>
    <t>4107520</t>
  </si>
  <si>
    <t>Esperança Nova</t>
  </si>
  <si>
    <t>4107405</t>
  </si>
  <si>
    <t>Enéas Marques</t>
  </si>
  <si>
    <t>4107538</t>
  </si>
  <si>
    <t>Entre Rios do Oeste</t>
  </si>
  <si>
    <t>4107504</t>
  </si>
  <si>
    <t>Engenheiro Beltrão</t>
  </si>
  <si>
    <t>4107306</t>
  </si>
  <si>
    <t>Doutor Camargo</t>
  </si>
  <si>
    <t>4107256</t>
  </si>
  <si>
    <t>Douradina</t>
  </si>
  <si>
    <t>4107207</t>
  </si>
  <si>
    <t>Dois Vizinhos</t>
  </si>
  <si>
    <t>4107124</t>
  </si>
  <si>
    <t>Diamante do Sul</t>
  </si>
  <si>
    <t>4107108</t>
  </si>
  <si>
    <t>Diamante do Norte</t>
  </si>
  <si>
    <t>4107157</t>
  </si>
  <si>
    <t>Diamante D'Oeste</t>
  </si>
  <si>
    <t>4105300</t>
  </si>
  <si>
    <t>Céu Azul</t>
  </si>
  <si>
    <t>4104402</t>
  </si>
  <si>
    <t>Cândido de Abreu</t>
  </si>
  <si>
    <t>4107009</t>
  </si>
  <si>
    <t>Curiúva</t>
  </si>
  <si>
    <t>4106852</t>
  </si>
  <si>
    <t>Cruzmaltina</t>
  </si>
  <si>
    <t>4106704</t>
  </si>
  <si>
    <t>4106605</t>
  </si>
  <si>
    <t>Cruzeiro do Oeste</t>
  </si>
  <si>
    <t>4106571</t>
  </si>
  <si>
    <t>Cruzeiro do Iguaçu</t>
  </si>
  <si>
    <t>4106803</t>
  </si>
  <si>
    <t>Cruz Machado</t>
  </si>
  <si>
    <t>4106555</t>
  </si>
  <si>
    <t>Corumbataí do Sul</t>
  </si>
  <si>
    <t>4106506</t>
  </si>
  <si>
    <t>Coronel Vivida</t>
  </si>
  <si>
    <t>4106456</t>
  </si>
  <si>
    <t>Coronel Domingos Soares</t>
  </si>
  <si>
    <t>4106407</t>
  </si>
  <si>
    <t>Cornélio Procópio</t>
  </si>
  <si>
    <t>4106308</t>
  </si>
  <si>
    <t>Corbélia</t>
  </si>
  <si>
    <t>4106100</t>
  </si>
  <si>
    <t>Conselheiro Mairinck</t>
  </si>
  <si>
    <t>4106001</t>
  </si>
  <si>
    <t>Congonhinhas</t>
  </si>
  <si>
    <t>4105904</t>
  </si>
  <si>
    <t>Colorado</t>
  </si>
  <si>
    <t>4105706</t>
  </si>
  <si>
    <t>Clevelândia</t>
  </si>
  <si>
    <t>4105607</t>
  </si>
  <si>
    <t>Cidade Gaúcha</t>
  </si>
  <si>
    <t>4105508</t>
  </si>
  <si>
    <t>Cianorte</t>
  </si>
  <si>
    <t>4105409</t>
  </si>
  <si>
    <t>Chopinzinho</t>
  </si>
  <si>
    <t>4105102</t>
  </si>
  <si>
    <t>Centenário do Sul</t>
  </si>
  <si>
    <t>4105003</t>
  </si>
  <si>
    <t>Catanduvas</t>
  </si>
  <si>
    <t>4104907</t>
  </si>
  <si>
    <t>Castro</t>
  </si>
  <si>
    <t>4104808</t>
  </si>
  <si>
    <t>4104709</t>
  </si>
  <si>
    <t>Carlópolis</t>
  </si>
  <si>
    <t>4104659</t>
  </si>
  <si>
    <t>Carambeí</t>
  </si>
  <si>
    <t>4104600</t>
  </si>
  <si>
    <t>Capitão Leônidas Marques</t>
  </si>
  <si>
    <t>4104501</t>
  </si>
  <si>
    <t>4104451</t>
  </si>
  <si>
    <t>4104428</t>
  </si>
  <si>
    <t>Candói</t>
  </si>
  <si>
    <t>4104303</t>
  </si>
  <si>
    <t>Campo Mourão</t>
  </si>
  <si>
    <t>4104055</t>
  </si>
  <si>
    <t>Campo Bonito</t>
  </si>
  <si>
    <t>4103958</t>
  </si>
  <si>
    <t>Campina do Simão</t>
  </si>
  <si>
    <t>4103909</t>
  </si>
  <si>
    <t>Campina da Lagoa</t>
  </si>
  <si>
    <t>4103701</t>
  </si>
  <si>
    <t>Cambé</t>
  </si>
  <si>
    <t>4103800</t>
  </si>
  <si>
    <t>Cambira</t>
  </si>
  <si>
    <t>4103602</t>
  </si>
  <si>
    <t>Cambará</t>
  </si>
  <si>
    <t>4103503</t>
  </si>
  <si>
    <t>Califórnia</t>
  </si>
  <si>
    <t>4103479</t>
  </si>
  <si>
    <t>Cafezal do Sul</t>
  </si>
  <si>
    <t>4103453</t>
  </si>
  <si>
    <t>4103404</t>
  </si>
  <si>
    <t>Cafeara</t>
  </si>
  <si>
    <t>4103370</t>
  </si>
  <si>
    <t>Brasilândia do Sul</t>
  </si>
  <si>
    <t>4103354</t>
  </si>
  <si>
    <t>Braganey</t>
  </si>
  <si>
    <t>4103305</t>
  </si>
  <si>
    <t>Borrazópolis</t>
  </si>
  <si>
    <t>4103222</t>
  </si>
  <si>
    <t>Bom Sucesso do Sul</t>
  </si>
  <si>
    <t>4103206</t>
  </si>
  <si>
    <t>4103156</t>
  </si>
  <si>
    <t>Bom Jesus do Sul</t>
  </si>
  <si>
    <t>4103057</t>
  </si>
  <si>
    <t>Boa Vista da Aparecida</t>
  </si>
  <si>
    <t>4103040</t>
  </si>
  <si>
    <t>Boa Ventura de São Roque</t>
  </si>
  <si>
    <t>4103024</t>
  </si>
  <si>
    <t>Boa Esperança do Iguaçu</t>
  </si>
  <si>
    <t>4103008</t>
  </si>
  <si>
    <t>4102901</t>
  </si>
  <si>
    <t>Bituruna</t>
  </si>
  <si>
    <t>4102802</t>
  </si>
  <si>
    <t>Bela Vista do Paraíso</t>
  </si>
  <si>
    <t>4102752</t>
  </si>
  <si>
    <t>Bela Vista da Caroba</t>
  </si>
  <si>
    <t>4102604</t>
  </si>
  <si>
    <t>Barracão</t>
  </si>
  <si>
    <t>4102703</t>
  </si>
  <si>
    <t>Barra do Jacaré</t>
  </si>
  <si>
    <t>4102505</t>
  </si>
  <si>
    <t>Barbosa Ferraz</t>
  </si>
  <si>
    <t>4102406</t>
  </si>
  <si>
    <t>Bandeirantes</t>
  </si>
  <si>
    <t>4102208</t>
  </si>
  <si>
    <t>4102109</t>
  </si>
  <si>
    <t>Astorga</t>
  </si>
  <si>
    <t>4100103</t>
  </si>
  <si>
    <t>Abatiá</t>
  </si>
  <si>
    <t>4102000</t>
  </si>
  <si>
    <t>Assis Chateaubriand</t>
  </si>
  <si>
    <t>4101903</t>
  </si>
  <si>
    <t>Assaí</t>
  </si>
  <si>
    <t>4101853</t>
  </si>
  <si>
    <t>Ariranha do Ivaí</t>
  </si>
  <si>
    <t>4101705</t>
  </si>
  <si>
    <t>4101655</t>
  </si>
  <si>
    <t>Arapuã</t>
  </si>
  <si>
    <t>4101606</t>
  </si>
  <si>
    <t>Arapoti</t>
  </si>
  <si>
    <t>4101507</t>
  </si>
  <si>
    <t>Arapongas</t>
  </si>
  <si>
    <t>4101408</t>
  </si>
  <si>
    <t>Apucarana</t>
  </si>
  <si>
    <t>4101309</t>
  </si>
  <si>
    <t>Antônio Olinto</t>
  </si>
  <si>
    <t>4101200</t>
  </si>
  <si>
    <t>Antonina</t>
  </si>
  <si>
    <t>4101101</t>
  </si>
  <si>
    <t>Andirá</t>
  </si>
  <si>
    <t>4101051</t>
  </si>
  <si>
    <t>Anahy</t>
  </si>
  <si>
    <t>4101002</t>
  </si>
  <si>
    <t>Ampére</t>
  </si>
  <si>
    <t>4100905</t>
  </si>
  <si>
    <t>Amaporã</t>
  </si>
  <si>
    <t>4100806</t>
  </si>
  <si>
    <t>Alvorada do Sul</t>
  </si>
  <si>
    <t>4100509</t>
  </si>
  <si>
    <t>Altônia</t>
  </si>
  <si>
    <t>4100707</t>
  </si>
  <si>
    <t>Alto Piquiri</t>
  </si>
  <si>
    <t>4128625</t>
  </si>
  <si>
    <t>4100608</t>
  </si>
  <si>
    <t>Alto Paraná</t>
  </si>
  <si>
    <t>4100459</t>
  </si>
  <si>
    <t>Altamira do Paraná</t>
  </si>
  <si>
    <t>Santa Catarina</t>
  </si>
  <si>
    <t>4204103</t>
  </si>
  <si>
    <t>Caxambu do Sul</t>
  </si>
  <si>
    <t>4200051</t>
  </si>
  <si>
    <t>Abdon Batista</t>
  </si>
  <si>
    <t>4200101</t>
  </si>
  <si>
    <t>Abelardo Luz</t>
  </si>
  <si>
    <t>4200200</t>
  </si>
  <si>
    <t>Agrolândia</t>
  </si>
  <si>
    <t>4200309</t>
  </si>
  <si>
    <t>Agronômica</t>
  </si>
  <si>
    <t>4200705</t>
  </si>
  <si>
    <t>Alfredo Wagner</t>
  </si>
  <si>
    <t>4200754</t>
  </si>
  <si>
    <t>Alto Bela Vista</t>
  </si>
  <si>
    <t>4200804</t>
  </si>
  <si>
    <t>4200903</t>
  </si>
  <si>
    <t>Angelina</t>
  </si>
  <si>
    <t>4201000</t>
  </si>
  <si>
    <t>Anita Garibaldi</t>
  </si>
  <si>
    <t>4201109</t>
  </si>
  <si>
    <t>Anitápolis</t>
  </si>
  <si>
    <t>4201208</t>
  </si>
  <si>
    <t>4201257</t>
  </si>
  <si>
    <t>Apiúna</t>
  </si>
  <si>
    <t>4201273</t>
  </si>
  <si>
    <t>Arabutã</t>
  </si>
  <si>
    <t>4201307</t>
  </si>
  <si>
    <t>Araquari</t>
  </si>
  <si>
    <t>4201406</t>
  </si>
  <si>
    <t>Araranguá</t>
  </si>
  <si>
    <t>4201505</t>
  </si>
  <si>
    <t>Armazém</t>
  </si>
  <si>
    <t>4201604</t>
  </si>
  <si>
    <t>Arroio Trinta</t>
  </si>
  <si>
    <t>4201653</t>
  </si>
  <si>
    <t>Arvoredo</t>
  </si>
  <si>
    <t>4201703</t>
  </si>
  <si>
    <t>Ascurra</t>
  </si>
  <si>
    <t>4201802</t>
  </si>
  <si>
    <t>Atalanta</t>
  </si>
  <si>
    <t>4201901</t>
  </si>
  <si>
    <t>4201950</t>
  </si>
  <si>
    <t>Balneário Arroio do Silva</t>
  </si>
  <si>
    <t>4202057</t>
  </si>
  <si>
    <t>Balneário Barra do Sul</t>
  </si>
  <si>
    <t>4202008</t>
  </si>
  <si>
    <t>Balneário Camboriú</t>
  </si>
  <si>
    <t>4202073</t>
  </si>
  <si>
    <t>Balneário Gaivota</t>
  </si>
  <si>
    <t>4212809</t>
  </si>
  <si>
    <t>Balneário Piçarras</t>
  </si>
  <si>
    <t>4202081</t>
  </si>
  <si>
    <t>Bandeirante</t>
  </si>
  <si>
    <t>4202099</t>
  </si>
  <si>
    <t>4202107</t>
  </si>
  <si>
    <t>Barra Velha</t>
  </si>
  <si>
    <t>4202131</t>
  </si>
  <si>
    <t>Bela Vista do Toldo</t>
  </si>
  <si>
    <t>4202156</t>
  </si>
  <si>
    <t>4202206</t>
  </si>
  <si>
    <t>Benedito Novo</t>
  </si>
  <si>
    <t>4202305</t>
  </si>
  <si>
    <t>Biguaçu</t>
  </si>
  <si>
    <t>4202404</t>
  </si>
  <si>
    <t>Blumenau</t>
  </si>
  <si>
    <t>4202438</t>
  </si>
  <si>
    <t>Bocaina do Sul</t>
  </si>
  <si>
    <t>4202503</t>
  </si>
  <si>
    <t>Bom Jardim da Serra</t>
  </si>
  <si>
    <t>4202537</t>
  </si>
  <si>
    <t>4202578</t>
  </si>
  <si>
    <t>Bom Jesus do Oeste</t>
  </si>
  <si>
    <t>4202602</t>
  </si>
  <si>
    <t>Bom Retiro</t>
  </si>
  <si>
    <t>4202453</t>
  </si>
  <si>
    <t>Bombinhas</t>
  </si>
  <si>
    <t>4202701</t>
  </si>
  <si>
    <t>Botuverá</t>
  </si>
  <si>
    <t>4202800</t>
  </si>
  <si>
    <t>Braço do Norte</t>
  </si>
  <si>
    <t>4202859</t>
  </si>
  <si>
    <t>Braço do Trombudo</t>
  </si>
  <si>
    <t>4202875</t>
  </si>
  <si>
    <t>Brunópolis</t>
  </si>
  <si>
    <t>4202909</t>
  </si>
  <si>
    <t>Brusque</t>
  </si>
  <si>
    <t>4203105</t>
  </si>
  <si>
    <t>Caibi</t>
  </si>
  <si>
    <t>4203154</t>
  </si>
  <si>
    <t>Calmon</t>
  </si>
  <si>
    <t>4203204</t>
  </si>
  <si>
    <t>Camboriú</t>
  </si>
  <si>
    <t>4203303</t>
  </si>
  <si>
    <t>4203402</t>
  </si>
  <si>
    <t>Campo Belo do Sul</t>
  </si>
  <si>
    <t>4203501</t>
  </si>
  <si>
    <t>Campo Erê</t>
  </si>
  <si>
    <t>4203600</t>
  </si>
  <si>
    <t>Campos Novos</t>
  </si>
  <si>
    <t>4203709</t>
  </si>
  <si>
    <t>Canelinha</t>
  </si>
  <si>
    <t>4203808</t>
  </si>
  <si>
    <t>Canoinhas</t>
  </si>
  <si>
    <t>4203907</t>
  </si>
  <si>
    <t>Capinzal</t>
  </si>
  <si>
    <t>4203956</t>
  </si>
  <si>
    <t>Capivari de Baixo</t>
  </si>
  <si>
    <t>4203253</t>
  </si>
  <si>
    <t>Capão Alto</t>
  </si>
  <si>
    <t>4204004</t>
  </si>
  <si>
    <t>4203006</t>
  </si>
  <si>
    <t>Caçador</t>
  </si>
  <si>
    <t>4204152</t>
  </si>
  <si>
    <t>Celso Ramos</t>
  </si>
  <si>
    <t>4204178</t>
  </si>
  <si>
    <t>Cerro Negro</t>
  </si>
  <si>
    <t>4204194</t>
  </si>
  <si>
    <t>Chapadão do Lageado</t>
  </si>
  <si>
    <t>4204202</t>
  </si>
  <si>
    <t>Chapecó</t>
  </si>
  <si>
    <t>4204251</t>
  </si>
  <si>
    <t>Cocal do Sul</t>
  </si>
  <si>
    <t>4204301</t>
  </si>
  <si>
    <t>Concórdia</t>
  </si>
  <si>
    <t>4204350</t>
  </si>
  <si>
    <t>Cordilheira Alta</t>
  </si>
  <si>
    <t>4204400</t>
  </si>
  <si>
    <t>Coronel Freitas</t>
  </si>
  <si>
    <t>4204459</t>
  </si>
  <si>
    <t>Coronel Martins</t>
  </si>
  <si>
    <t>4204558</t>
  </si>
  <si>
    <t>Correia Pinto</t>
  </si>
  <si>
    <t>4204509</t>
  </si>
  <si>
    <t>Corupá</t>
  </si>
  <si>
    <t>4204608</t>
  </si>
  <si>
    <t>Criciúma</t>
  </si>
  <si>
    <t>4204707</t>
  </si>
  <si>
    <t>Cunha Porã</t>
  </si>
  <si>
    <t>4204756</t>
  </si>
  <si>
    <t>Cunhataí</t>
  </si>
  <si>
    <t>4204806</t>
  </si>
  <si>
    <t>Curitibanos</t>
  </si>
  <si>
    <t>4204905</t>
  </si>
  <si>
    <t>Descanso</t>
  </si>
  <si>
    <t>4205001</t>
  </si>
  <si>
    <t>Dionísio Cerqueira</t>
  </si>
  <si>
    <t>4205100</t>
  </si>
  <si>
    <t>Dona Emma</t>
  </si>
  <si>
    <t>4205159</t>
  </si>
  <si>
    <t>Doutor Pedrinho</t>
  </si>
  <si>
    <t>4205175</t>
  </si>
  <si>
    <t>4205191</t>
  </si>
  <si>
    <t>Ermo</t>
  </si>
  <si>
    <t>4205209</t>
  </si>
  <si>
    <t>Erval Velho</t>
  </si>
  <si>
    <t>4205308</t>
  </si>
  <si>
    <t>Faxinal dos Guedes</t>
  </si>
  <si>
    <t>4205357</t>
  </si>
  <si>
    <t>Flor do Sertão</t>
  </si>
  <si>
    <t>4205407</t>
  </si>
  <si>
    <t>Florianópolis</t>
  </si>
  <si>
    <t>4205431</t>
  </si>
  <si>
    <t>Formosa do Sul</t>
  </si>
  <si>
    <t>4205456</t>
  </si>
  <si>
    <t>Forquilhinha</t>
  </si>
  <si>
    <t>4205506</t>
  </si>
  <si>
    <t>Fraiburgo</t>
  </si>
  <si>
    <t>4205555</t>
  </si>
  <si>
    <t>Frei Rogério</t>
  </si>
  <si>
    <t>4205605</t>
  </si>
  <si>
    <t>Galvão</t>
  </si>
  <si>
    <t>4205704</t>
  </si>
  <si>
    <t>Garopaba</t>
  </si>
  <si>
    <t>4205803</t>
  </si>
  <si>
    <t>Garuva</t>
  </si>
  <si>
    <t>4205902</t>
  </si>
  <si>
    <t>Gaspar</t>
  </si>
  <si>
    <t>4206009</t>
  </si>
  <si>
    <t>Governador Celso Ramos</t>
  </si>
  <si>
    <t>4206207</t>
  </si>
  <si>
    <t>Gravatal</t>
  </si>
  <si>
    <t>4206108</t>
  </si>
  <si>
    <t>4206306</t>
  </si>
  <si>
    <t>Guabiruba</t>
  </si>
  <si>
    <t>4206405</t>
  </si>
  <si>
    <t>4206504</t>
  </si>
  <si>
    <t>Guaramirim</t>
  </si>
  <si>
    <t>4206603</t>
  </si>
  <si>
    <t>Guarujá do Sul</t>
  </si>
  <si>
    <t>4206652</t>
  </si>
  <si>
    <t>Guatambú</t>
  </si>
  <si>
    <t>4206702</t>
  </si>
  <si>
    <t>Herval D'Oeste</t>
  </si>
  <si>
    <t>4206751</t>
  </si>
  <si>
    <t>Ibiam</t>
  </si>
  <si>
    <t>4206801</t>
  </si>
  <si>
    <t>Ibicaré</t>
  </si>
  <si>
    <t>4206900</t>
  </si>
  <si>
    <t>Ibirama</t>
  </si>
  <si>
    <t>4207106</t>
  </si>
  <si>
    <t>Ilhota</t>
  </si>
  <si>
    <t>4207205</t>
  </si>
  <si>
    <t>Imaruí</t>
  </si>
  <si>
    <t>4207304</t>
  </si>
  <si>
    <t>Imbituba</t>
  </si>
  <si>
    <t>4207403</t>
  </si>
  <si>
    <t>Imbuia</t>
  </si>
  <si>
    <t>4207502</t>
  </si>
  <si>
    <t>Indaial</t>
  </si>
  <si>
    <t>4207577</t>
  </si>
  <si>
    <t>Iomerê</t>
  </si>
  <si>
    <t>4207601</t>
  </si>
  <si>
    <t>Ipira</t>
  </si>
  <si>
    <t>4207650</t>
  </si>
  <si>
    <t>Iporã do Oeste</t>
  </si>
  <si>
    <t>4207684</t>
  </si>
  <si>
    <t>Ipuaçu</t>
  </si>
  <si>
    <t>4207700</t>
  </si>
  <si>
    <t>Ipumirim</t>
  </si>
  <si>
    <t>4207759</t>
  </si>
  <si>
    <t>Iraceminha</t>
  </si>
  <si>
    <t>4207809</t>
  </si>
  <si>
    <t>Irani</t>
  </si>
  <si>
    <t>4207858</t>
  </si>
  <si>
    <t>4207908</t>
  </si>
  <si>
    <t>Irineópolis</t>
  </si>
  <si>
    <t>4208104</t>
  </si>
  <si>
    <t>Itaiópolis</t>
  </si>
  <si>
    <t>4208203</t>
  </si>
  <si>
    <t>Itajaí</t>
  </si>
  <si>
    <t>4208302</t>
  </si>
  <si>
    <t>Itapema</t>
  </si>
  <si>
    <t>4208401</t>
  </si>
  <si>
    <t>4208450</t>
  </si>
  <si>
    <t>Itapoá</t>
  </si>
  <si>
    <t>4208500</t>
  </si>
  <si>
    <t>Ituporanga</t>
  </si>
  <si>
    <t>4208005</t>
  </si>
  <si>
    <t>Itá</t>
  </si>
  <si>
    <t>4207007</t>
  </si>
  <si>
    <t>Içara</t>
  </si>
  <si>
    <t>4208609</t>
  </si>
  <si>
    <t>Jaborá</t>
  </si>
  <si>
    <t>4208708</t>
  </si>
  <si>
    <t>Jacinto Machado</t>
  </si>
  <si>
    <t>4208807</t>
  </si>
  <si>
    <t>Jaguaruna</t>
  </si>
  <si>
    <t>4208906</t>
  </si>
  <si>
    <t>Jaraguá do Sul</t>
  </si>
  <si>
    <t>4208955</t>
  </si>
  <si>
    <t>4209003</t>
  </si>
  <si>
    <t>Joaçaba</t>
  </si>
  <si>
    <t>4209102</t>
  </si>
  <si>
    <t>Joinville</t>
  </si>
  <si>
    <t>4209151</t>
  </si>
  <si>
    <t>José Boiteux</t>
  </si>
  <si>
    <t>4209177</t>
  </si>
  <si>
    <t>Jupiá</t>
  </si>
  <si>
    <t>4209201</t>
  </si>
  <si>
    <t>Lacerdópolis</t>
  </si>
  <si>
    <t>4209300</t>
  </si>
  <si>
    <t>Lages</t>
  </si>
  <si>
    <t>4209409</t>
  </si>
  <si>
    <t>Laguna</t>
  </si>
  <si>
    <t>4209458</t>
  </si>
  <si>
    <t>Lajeado Grande</t>
  </si>
  <si>
    <t>4209508</t>
  </si>
  <si>
    <t>Laurentino</t>
  </si>
  <si>
    <t>4209607</t>
  </si>
  <si>
    <t>4209706</t>
  </si>
  <si>
    <t>Lebon Régis</t>
  </si>
  <si>
    <t>4209805</t>
  </si>
  <si>
    <t>Leoberto Leal</t>
  </si>
  <si>
    <t>4209854</t>
  </si>
  <si>
    <t>Lindóia do Sul</t>
  </si>
  <si>
    <t>4209904</t>
  </si>
  <si>
    <t>Lontras</t>
  </si>
  <si>
    <t>4210001</t>
  </si>
  <si>
    <t>Luiz Alves</t>
  </si>
  <si>
    <t>4210035</t>
  </si>
  <si>
    <t>Luzerna</t>
  </si>
  <si>
    <t>0.09</t>
  </si>
  <si>
    <t>4210050</t>
  </si>
  <si>
    <t>Macieira</t>
  </si>
  <si>
    <t>4210100</t>
  </si>
  <si>
    <t>Mafra</t>
  </si>
  <si>
    <t>4210209</t>
  </si>
  <si>
    <t>Major Gercino</t>
  </si>
  <si>
    <t>4210308</t>
  </si>
  <si>
    <t>Major Vieira</t>
  </si>
  <si>
    <t>4210407</t>
  </si>
  <si>
    <t>Maracajá</t>
  </si>
  <si>
    <t>4210506</t>
  </si>
  <si>
    <t>4210555</t>
  </si>
  <si>
    <t>Marema</t>
  </si>
  <si>
    <t>4210605</t>
  </si>
  <si>
    <t>4210704</t>
  </si>
  <si>
    <t>Matos Costa</t>
  </si>
  <si>
    <t>4210803</t>
  </si>
  <si>
    <t>Meleiro</t>
  </si>
  <si>
    <t>4210852</t>
  </si>
  <si>
    <t>Mirim Doce</t>
  </si>
  <si>
    <t>4210902</t>
  </si>
  <si>
    <t>Modelo</t>
  </si>
  <si>
    <t>4211009</t>
  </si>
  <si>
    <t>Mondaí</t>
  </si>
  <si>
    <t>4211058</t>
  </si>
  <si>
    <t>Monte Carlo</t>
  </si>
  <si>
    <t>4211108</t>
  </si>
  <si>
    <t>4211256</t>
  </si>
  <si>
    <t>Morro Grande</t>
  </si>
  <si>
    <t>4211207</t>
  </si>
  <si>
    <t>Morro da Fumaça</t>
  </si>
  <si>
    <t>4211306</t>
  </si>
  <si>
    <t>Navegantes</t>
  </si>
  <si>
    <t>4211405</t>
  </si>
  <si>
    <t>Nova Erechim</t>
  </si>
  <si>
    <t>4211454</t>
  </si>
  <si>
    <t>Nova Itaberaba</t>
  </si>
  <si>
    <t>4211504</t>
  </si>
  <si>
    <t>Nova Trento</t>
  </si>
  <si>
    <t>4211603</t>
  </si>
  <si>
    <t>Nova Veneza</t>
  </si>
  <si>
    <t>4211652</t>
  </si>
  <si>
    <t>4211702</t>
  </si>
  <si>
    <t>Orleans</t>
  </si>
  <si>
    <t>4211751</t>
  </si>
  <si>
    <t>Otacílio Costa</t>
  </si>
  <si>
    <t>4211801</t>
  </si>
  <si>
    <t>Ouro</t>
  </si>
  <si>
    <t>4211850</t>
  </si>
  <si>
    <t>4211876</t>
  </si>
  <si>
    <t>Paial</t>
  </si>
  <si>
    <t>4211892</t>
  </si>
  <si>
    <t>Painel</t>
  </si>
  <si>
    <t>4211900</t>
  </si>
  <si>
    <t>Palhoça</t>
  </si>
  <si>
    <t>4212007</t>
  </si>
  <si>
    <t>Palma Sola</t>
  </si>
  <si>
    <t>4212056</t>
  </si>
  <si>
    <t>4212106</t>
  </si>
  <si>
    <t>Palmitos</t>
  </si>
  <si>
    <t>4212205</t>
  </si>
  <si>
    <t>Papanduva</t>
  </si>
  <si>
    <t>4212239</t>
  </si>
  <si>
    <t>4212254</t>
  </si>
  <si>
    <t>Passo de Torres</t>
  </si>
  <si>
    <t>4212270</t>
  </si>
  <si>
    <t>Passos Maia</t>
  </si>
  <si>
    <t>4212304</t>
  </si>
  <si>
    <t>Paulo Lopes</t>
  </si>
  <si>
    <t>4212403</t>
  </si>
  <si>
    <t>Pedras Grandes</t>
  </si>
  <si>
    <t>4212502</t>
  </si>
  <si>
    <t>Penha</t>
  </si>
  <si>
    <t>4212601</t>
  </si>
  <si>
    <t>Peritiba</t>
  </si>
  <si>
    <t>4212700</t>
  </si>
  <si>
    <t>4212908</t>
  </si>
  <si>
    <t>4213005</t>
  </si>
  <si>
    <t>Pinheiro Preto</t>
  </si>
  <si>
    <t>4213104</t>
  </si>
  <si>
    <t>Piratuba</t>
  </si>
  <si>
    <t>4213153</t>
  </si>
  <si>
    <t>Planalto Alegre</t>
  </si>
  <si>
    <t>4213203</t>
  </si>
  <si>
    <t>Pomerode</t>
  </si>
  <si>
    <t>4213302</t>
  </si>
  <si>
    <t>Ponte Alta</t>
  </si>
  <si>
    <t>4213351</t>
  </si>
  <si>
    <t>Ponte Alta do Norte</t>
  </si>
  <si>
    <t>4213401</t>
  </si>
  <si>
    <t>Ponte Serrada</t>
  </si>
  <si>
    <t>4213500</t>
  </si>
  <si>
    <t>Porto Belo</t>
  </si>
  <si>
    <t>4213609</t>
  </si>
  <si>
    <t>Porto União</t>
  </si>
  <si>
    <t>4213708</t>
  </si>
  <si>
    <t>Pouso Redondo</t>
  </si>
  <si>
    <t>4213807</t>
  </si>
  <si>
    <t>4213906</t>
  </si>
  <si>
    <t>Presidente Castello Branco</t>
  </si>
  <si>
    <t>4214003</t>
  </si>
  <si>
    <t>Presidente Getúlio</t>
  </si>
  <si>
    <t>4214102</t>
  </si>
  <si>
    <t>Presidente Nereu</t>
  </si>
  <si>
    <t>4214151</t>
  </si>
  <si>
    <t>Princesa</t>
  </si>
  <si>
    <t>4214201</t>
  </si>
  <si>
    <t>Quilombo</t>
  </si>
  <si>
    <t>4214300</t>
  </si>
  <si>
    <t>Rancho Queimado</t>
  </si>
  <si>
    <t>4214904</t>
  </si>
  <si>
    <t>Rio Fortuna</t>
  </si>
  <si>
    <t>4215000</t>
  </si>
  <si>
    <t>Rio Negrinho</t>
  </si>
  <si>
    <t>4215059</t>
  </si>
  <si>
    <t>Rio Rufino</t>
  </si>
  <si>
    <t>4214409</t>
  </si>
  <si>
    <t>Rio das Antas</t>
  </si>
  <si>
    <t>4214508</t>
  </si>
  <si>
    <t>Rio do Campo</t>
  </si>
  <si>
    <t>4214607</t>
  </si>
  <si>
    <t>Rio do Oeste</t>
  </si>
  <si>
    <t>4214805</t>
  </si>
  <si>
    <t>Rio do Sul</t>
  </si>
  <si>
    <t>4214706</t>
  </si>
  <si>
    <t>Rio dos Cedros</t>
  </si>
  <si>
    <t>4215075</t>
  </si>
  <si>
    <t>Riqueza</t>
  </si>
  <si>
    <t>4215109</t>
  </si>
  <si>
    <t>Rodeio</t>
  </si>
  <si>
    <t>4215208</t>
  </si>
  <si>
    <t>Romelândia</t>
  </si>
  <si>
    <t>4215307</t>
  </si>
  <si>
    <t>Salete</t>
  </si>
  <si>
    <t>4215356</t>
  </si>
  <si>
    <t>4215406</t>
  </si>
  <si>
    <t>Salto Veloso</t>
  </si>
  <si>
    <t>4215455</t>
  </si>
  <si>
    <t>Sangão</t>
  </si>
  <si>
    <t>4215505</t>
  </si>
  <si>
    <t>4215554</t>
  </si>
  <si>
    <t>4215604</t>
  </si>
  <si>
    <t>4215653</t>
  </si>
  <si>
    <t>Santa Rosa do Sul</t>
  </si>
  <si>
    <t>4215679</t>
  </si>
  <si>
    <t>4215687</t>
  </si>
  <si>
    <t>Santa Terezinha do Progresso</t>
  </si>
  <si>
    <t>4215695</t>
  </si>
  <si>
    <t>Santiago do Sul</t>
  </si>
  <si>
    <t>4215703</t>
  </si>
  <si>
    <t>Santo Amaro da Imperatriz</t>
  </si>
  <si>
    <t>4217303</t>
  </si>
  <si>
    <t>Saudades</t>
  </si>
  <si>
    <t>4217402</t>
  </si>
  <si>
    <t>Schroeder</t>
  </si>
  <si>
    <t>0.12</t>
  </si>
  <si>
    <t>4217501</t>
  </si>
  <si>
    <t>Seara</t>
  </si>
  <si>
    <t>4217550</t>
  </si>
  <si>
    <t>Serra Alta</t>
  </si>
  <si>
    <t>4217600</t>
  </si>
  <si>
    <t>Siderópolis</t>
  </si>
  <si>
    <t>4217709</t>
  </si>
  <si>
    <t>Sombrio</t>
  </si>
  <si>
    <t>4217758</t>
  </si>
  <si>
    <t>Sul Brasil</t>
  </si>
  <si>
    <t>4215802</t>
  </si>
  <si>
    <t>São Bento do Sul</t>
  </si>
  <si>
    <t>4215752</t>
  </si>
  <si>
    <t>São Bernardino</t>
  </si>
  <si>
    <t>4215901</t>
  </si>
  <si>
    <t>São Bonifácio</t>
  </si>
  <si>
    <t>4216008</t>
  </si>
  <si>
    <t>4216057</t>
  </si>
  <si>
    <t>4216107</t>
  </si>
  <si>
    <t>4216206</t>
  </si>
  <si>
    <t>São Francisco do Sul</t>
  </si>
  <si>
    <t>4216503</t>
  </si>
  <si>
    <t>São Joaquim</t>
  </si>
  <si>
    <t>4217956</t>
  </si>
  <si>
    <t>Tigrinhos</t>
  </si>
  <si>
    <t>4216602</t>
  </si>
  <si>
    <t>São José</t>
  </si>
  <si>
    <t>4216701</t>
  </si>
  <si>
    <t>São José do Cedro</t>
  </si>
  <si>
    <t>4216800</t>
  </si>
  <si>
    <t>São José do Cerrito</t>
  </si>
  <si>
    <t>4216305</t>
  </si>
  <si>
    <t>4216354</t>
  </si>
  <si>
    <t>São João do Itaperiú</t>
  </si>
  <si>
    <t>4216255</t>
  </si>
  <si>
    <t>São João do Oeste</t>
  </si>
  <si>
    <t>4216404</t>
  </si>
  <si>
    <t>São João do Sul</t>
  </si>
  <si>
    <t>4216909</t>
  </si>
  <si>
    <t>São Lourenço do Oeste</t>
  </si>
  <si>
    <t>4217006</t>
  </si>
  <si>
    <t>São Ludgero</t>
  </si>
  <si>
    <t>4217105</t>
  </si>
  <si>
    <t>São Martinho</t>
  </si>
  <si>
    <t>4218004</t>
  </si>
  <si>
    <t>Tijucas</t>
  </si>
  <si>
    <t>4217154</t>
  </si>
  <si>
    <t>São Miguel da Boa Vista</t>
  </si>
  <si>
    <t>4217204</t>
  </si>
  <si>
    <t>São Miguel do Oeste</t>
  </si>
  <si>
    <t>4217253</t>
  </si>
  <si>
    <t>São Pedro de Alcântara</t>
  </si>
  <si>
    <t>4217808</t>
  </si>
  <si>
    <t>Taió</t>
  </si>
  <si>
    <t>4217907</t>
  </si>
  <si>
    <t>4218103</t>
  </si>
  <si>
    <t>Timbé do Sul</t>
  </si>
  <si>
    <t>4218202</t>
  </si>
  <si>
    <t>Timbó</t>
  </si>
  <si>
    <t>4218251</t>
  </si>
  <si>
    <t>Timbó Grande</t>
  </si>
  <si>
    <t>4218350</t>
  </si>
  <si>
    <t>Treviso</t>
  </si>
  <si>
    <t>4218509</t>
  </si>
  <si>
    <t>Treze Tílias</t>
  </si>
  <si>
    <t>4218400</t>
  </si>
  <si>
    <t>Treze de Maio</t>
  </si>
  <si>
    <t>4218608</t>
  </si>
  <si>
    <t>Trombudo Central</t>
  </si>
  <si>
    <t>4218301</t>
  </si>
  <si>
    <t>Três Barras</t>
  </si>
  <si>
    <t>4218707</t>
  </si>
  <si>
    <t>Tubarão</t>
  </si>
  <si>
    <t>4218756</t>
  </si>
  <si>
    <t>Tunápolis</t>
  </si>
  <si>
    <t>4218806</t>
  </si>
  <si>
    <t>4218855</t>
  </si>
  <si>
    <t>União do Oeste</t>
  </si>
  <si>
    <t>4218905</t>
  </si>
  <si>
    <t>Urubici</t>
  </si>
  <si>
    <t>4218954</t>
  </si>
  <si>
    <t>Urupema</t>
  </si>
  <si>
    <t>4219002</t>
  </si>
  <si>
    <t>Urussanga</t>
  </si>
  <si>
    <t>4219150</t>
  </si>
  <si>
    <t>4219176</t>
  </si>
  <si>
    <t>4219101</t>
  </si>
  <si>
    <t>Vargeão</t>
  </si>
  <si>
    <t>4219200</t>
  </si>
  <si>
    <t>Vidal Ramos</t>
  </si>
  <si>
    <t>4219309</t>
  </si>
  <si>
    <t>Videira</t>
  </si>
  <si>
    <t>4219358</t>
  </si>
  <si>
    <t>Vitor Meireles</t>
  </si>
  <si>
    <t>4219408</t>
  </si>
  <si>
    <t>Witmarsum</t>
  </si>
  <si>
    <t>4219507</t>
  </si>
  <si>
    <t>Xanxerê</t>
  </si>
  <si>
    <t>4219606</t>
  </si>
  <si>
    <t>Xavantina</t>
  </si>
  <si>
    <t>4219705</t>
  </si>
  <si>
    <t>Xaxim</t>
  </si>
  <si>
    <t>4219853</t>
  </si>
  <si>
    <t>Zortéa</t>
  </si>
  <si>
    <t>4200408</t>
  </si>
  <si>
    <t>Água Doce</t>
  </si>
  <si>
    <t>4200556</t>
  </si>
  <si>
    <t>Águas Frias</t>
  </si>
  <si>
    <t>4200606</t>
  </si>
  <si>
    <t>Águas Mornas</t>
  </si>
  <si>
    <t>4200507</t>
  </si>
  <si>
    <t>Águas de Chapecó</t>
  </si>
  <si>
    <t>Rio Grande do Sul</t>
  </si>
  <si>
    <t>4312609</t>
  </si>
  <si>
    <t>Muçum</t>
  </si>
  <si>
    <t>4312674</t>
  </si>
  <si>
    <t>Nicolau Vergueiro</t>
  </si>
  <si>
    <t>4319109</t>
  </si>
  <si>
    <t>4319000</t>
  </si>
  <si>
    <t>São Marcos</t>
  </si>
  <si>
    <t>4318903</t>
  </si>
  <si>
    <t>São Luiz Gonzaga</t>
  </si>
  <si>
    <t>4318804</t>
  </si>
  <si>
    <t>São Lourenço do Sul</t>
  </si>
  <si>
    <t>4318432</t>
  </si>
  <si>
    <t>São João do Polêsine</t>
  </si>
  <si>
    <t>4318424</t>
  </si>
  <si>
    <t>São João da Urtiga</t>
  </si>
  <si>
    <t>4318622</t>
  </si>
  <si>
    <t>São José dos Ausentes</t>
  </si>
  <si>
    <t>4318614</t>
  </si>
  <si>
    <t>São José do Sul</t>
  </si>
  <si>
    <t>4318606</t>
  </si>
  <si>
    <t>São José do Ouro</t>
  </si>
  <si>
    <t>4318507</t>
  </si>
  <si>
    <t>São José do Norte</t>
  </si>
  <si>
    <t>4318499</t>
  </si>
  <si>
    <t>São José do Inhacorá</t>
  </si>
  <si>
    <t>4318481</t>
  </si>
  <si>
    <t>São José do Hortêncio</t>
  </si>
  <si>
    <t>4318465</t>
  </si>
  <si>
    <t>São José do Herval</t>
  </si>
  <si>
    <t>4318457</t>
  </si>
  <si>
    <t>São José das Missões</t>
  </si>
  <si>
    <t>4318440</t>
  </si>
  <si>
    <t>São Jorge</t>
  </si>
  <si>
    <t>4318309</t>
  </si>
  <si>
    <t>4318200</t>
  </si>
  <si>
    <t>4318101</t>
  </si>
  <si>
    <t>São Francisco de Assis</t>
  </si>
  <si>
    <t>4318051</t>
  </si>
  <si>
    <t>São Domingos do Sul</t>
  </si>
  <si>
    <t>4318002</t>
  </si>
  <si>
    <t>São Borja</t>
  </si>
  <si>
    <t>4320800</t>
  </si>
  <si>
    <t>4320701</t>
  </si>
  <si>
    <t>4320677</t>
  </si>
  <si>
    <t>Sinimbu</t>
  </si>
  <si>
    <t>4320651</t>
  </si>
  <si>
    <t>Silveira Martins</t>
  </si>
  <si>
    <t>4320602</t>
  </si>
  <si>
    <t>Severiano de Almeida</t>
  </si>
  <si>
    <t>4320578</t>
  </si>
  <si>
    <t>Sete de Setembro</t>
  </si>
  <si>
    <t>4320552</t>
  </si>
  <si>
    <t>Sertão Santana</t>
  </si>
  <si>
    <t>4320503</t>
  </si>
  <si>
    <t>Sertão</t>
  </si>
  <si>
    <t>4320404</t>
  </si>
  <si>
    <t>Serafina Corrêa</t>
  </si>
  <si>
    <t>4320354</t>
  </si>
  <si>
    <t>Sentinela do Sul</t>
  </si>
  <si>
    <t>4320321</t>
  </si>
  <si>
    <t>Senador Salgado Filho</t>
  </si>
  <si>
    <t>4320305</t>
  </si>
  <si>
    <t>Selbach</t>
  </si>
  <si>
    <t>4320263</t>
  </si>
  <si>
    <t>Segredo</t>
  </si>
  <si>
    <t>4320230</t>
  </si>
  <si>
    <t>Sede Nova</t>
  </si>
  <si>
    <t>4320206</t>
  </si>
  <si>
    <t>Seberi</t>
  </si>
  <si>
    <t>4320107</t>
  </si>
  <si>
    <t>4317509</t>
  </si>
  <si>
    <t>Santo Ângelo</t>
  </si>
  <si>
    <t>4317954</t>
  </si>
  <si>
    <t>Santo Expedito do Sul</t>
  </si>
  <si>
    <t>4317905</t>
  </si>
  <si>
    <t>Santo Cristo</t>
  </si>
  <si>
    <t>4317806</t>
  </si>
  <si>
    <t>Santo Augusto</t>
  </si>
  <si>
    <t>4317756</t>
  </si>
  <si>
    <t>Santo Antônio do Planalto</t>
  </si>
  <si>
    <t>4317558</t>
  </si>
  <si>
    <t>Santo Antônio do Palma</t>
  </si>
  <si>
    <t>4317707</t>
  </si>
  <si>
    <t>Santo Antônio das Missões</t>
  </si>
  <si>
    <t>4317400</t>
  </si>
  <si>
    <t>Santiago</t>
  </si>
  <si>
    <t>4317004</t>
  </si>
  <si>
    <t>Santana da Boa Vista</t>
  </si>
  <si>
    <t>4317301</t>
  </si>
  <si>
    <t>Santa Vitória do Palmar</t>
  </si>
  <si>
    <t>4317251</t>
  </si>
  <si>
    <t>Santa Tereza</t>
  </si>
  <si>
    <t>4317202</t>
  </si>
  <si>
    <t>Santa Rosa</t>
  </si>
  <si>
    <t>4316956</t>
  </si>
  <si>
    <t>Santa Maria do Herval</t>
  </si>
  <si>
    <t>4316907</t>
  </si>
  <si>
    <t>4316972</t>
  </si>
  <si>
    <t>Santa Margarida do Sul</t>
  </si>
  <si>
    <t>4316808</t>
  </si>
  <si>
    <t>Santa Cruz do Sul</t>
  </si>
  <si>
    <t>4316758</t>
  </si>
  <si>
    <t>Santa Clara do Sul</t>
  </si>
  <si>
    <t>4316733</t>
  </si>
  <si>
    <t>Santa Cecília do Sul</t>
  </si>
  <si>
    <t>4316709</t>
  </si>
  <si>
    <t>Santa Bárbara do Sul</t>
  </si>
  <si>
    <t>4317103</t>
  </si>
  <si>
    <t>Sant'Ana do Livramento</t>
  </si>
  <si>
    <t>4316600</t>
  </si>
  <si>
    <t>Sananduva</t>
  </si>
  <si>
    <t>4316501</t>
  </si>
  <si>
    <t>Salvador do Sul</t>
  </si>
  <si>
    <t>4316477</t>
  </si>
  <si>
    <t>Salvador das Missões</t>
  </si>
  <si>
    <t>4316451</t>
  </si>
  <si>
    <t>Salto do Jacuí</t>
  </si>
  <si>
    <t>4316436</t>
  </si>
  <si>
    <t>Saldanha Marinho</t>
  </si>
  <si>
    <t>4316428</t>
  </si>
  <si>
    <t>Sagrada Família</t>
  </si>
  <si>
    <t>4316402</t>
  </si>
  <si>
    <t>Rosário do Sul</t>
  </si>
  <si>
    <t>4316303</t>
  </si>
  <si>
    <t>Roque Gonzales</t>
  </si>
  <si>
    <t>4316204</t>
  </si>
  <si>
    <t>Rondinha</t>
  </si>
  <si>
    <t>4316105</t>
  </si>
  <si>
    <t>Ronda Alta</t>
  </si>
  <si>
    <t>4315958</t>
  </si>
  <si>
    <t>Rolador</t>
  </si>
  <si>
    <t>4315909</t>
  </si>
  <si>
    <t>Rodeio Bonito</t>
  </si>
  <si>
    <t>4315800</t>
  </si>
  <si>
    <t>Roca Sales</t>
  </si>
  <si>
    <t>4315750</t>
  </si>
  <si>
    <t>Riozinho</t>
  </si>
  <si>
    <t>4315552</t>
  </si>
  <si>
    <t>Rio dos Índios</t>
  </si>
  <si>
    <t>4315701</t>
  </si>
  <si>
    <t>Rio Pardo</t>
  </si>
  <si>
    <t>4315602</t>
  </si>
  <si>
    <t>Rio Grande</t>
  </si>
  <si>
    <t>4315503</t>
  </si>
  <si>
    <t>4315453</t>
  </si>
  <si>
    <t>Relvado</t>
  </si>
  <si>
    <t>4315404</t>
  </si>
  <si>
    <t>Redentora</t>
  </si>
  <si>
    <t>4315354</t>
  </si>
  <si>
    <t>Quinze de Novembro</t>
  </si>
  <si>
    <t>4315321</t>
  </si>
  <si>
    <t>Quevedos</t>
  </si>
  <si>
    <t>4315313</t>
  </si>
  <si>
    <t>Quatro Irmãos</t>
  </si>
  <si>
    <t>4315305</t>
  </si>
  <si>
    <t>Quaraí</t>
  </si>
  <si>
    <t>4315206</t>
  </si>
  <si>
    <t>Putinga</t>
  </si>
  <si>
    <t>4315172</t>
  </si>
  <si>
    <t>Protásio Alves</t>
  </si>
  <si>
    <t>4315156</t>
  </si>
  <si>
    <t>Progresso</t>
  </si>
  <si>
    <t>4315149</t>
  </si>
  <si>
    <t>Presidente Lucena</t>
  </si>
  <si>
    <t>4314753</t>
  </si>
  <si>
    <t>Poço das Antas</t>
  </si>
  <si>
    <t>4315131</t>
  </si>
  <si>
    <t>Pouso Novo</t>
  </si>
  <si>
    <t>4315107</t>
  </si>
  <si>
    <t>Porto Xavier</t>
  </si>
  <si>
    <t>4315073</t>
  </si>
  <si>
    <t>Porto Vera Cruz</t>
  </si>
  <si>
    <t>4315057</t>
  </si>
  <si>
    <t>Porto Mauá</t>
  </si>
  <si>
    <t>4315008</t>
  </si>
  <si>
    <t>Porto Lucena</t>
  </si>
  <si>
    <t>4314779</t>
  </si>
  <si>
    <t>Pontão</t>
  </si>
  <si>
    <t>4314787</t>
  </si>
  <si>
    <t>Ponte Preta</t>
  </si>
  <si>
    <t>4314704</t>
  </si>
  <si>
    <t>4314605</t>
  </si>
  <si>
    <t>Piratini</t>
  </si>
  <si>
    <t>4314555</t>
  </si>
  <si>
    <t>Pirapó</t>
  </si>
  <si>
    <t>4314506</t>
  </si>
  <si>
    <t>Pinheiro Machado</t>
  </si>
  <si>
    <t>4314498</t>
  </si>
  <si>
    <t>Pinheirinho do Vale</t>
  </si>
  <si>
    <t>4314464</t>
  </si>
  <si>
    <t>Pinhal da Serra</t>
  </si>
  <si>
    <t>4314472</t>
  </si>
  <si>
    <t>Pinhal Grande</t>
  </si>
  <si>
    <t>4314456</t>
  </si>
  <si>
    <t>Pinhal</t>
  </si>
  <si>
    <t>4314423</t>
  </si>
  <si>
    <t>Picada Café</t>
  </si>
  <si>
    <t>0.11</t>
  </si>
  <si>
    <t>4314407</t>
  </si>
  <si>
    <t>Pelotas</t>
  </si>
  <si>
    <t>4314308</t>
  </si>
  <si>
    <t>Pejuçara</t>
  </si>
  <si>
    <t>4314209</t>
  </si>
  <si>
    <t>Pedro Osório</t>
  </si>
  <si>
    <t>4314175</t>
  </si>
  <si>
    <t>Pedras Altas</t>
  </si>
  <si>
    <t>4314159</t>
  </si>
  <si>
    <t>Paverama</t>
  </si>
  <si>
    <t>4314134</t>
  </si>
  <si>
    <t>Paulo Bento</t>
  </si>
  <si>
    <t>4314076</t>
  </si>
  <si>
    <t>Passo do Sobrado</t>
  </si>
  <si>
    <t>4314100</t>
  </si>
  <si>
    <t>Passo Fundo</t>
  </si>
  <si>
    <t>4314068</t>
  </si>
  <si>
    <t>Passa Sete</t>
  </si>
  <si>
    <t>4314035</t>
  </si>
  <si>
    <t>Pareci Novo</t>
  </si>
  <si>
    <t>4314027</t>
  </si>
  <si>
    <t>Paraíso do Sul</t>
  </si>
  <si>
    <t>4314001</t>
  </si>
  <si>
    <t>Paraí</t>
  </si>
  <si>
    <t>4313953</t>
  </si>
  <si>
    <t>Pantano Grande</t>
  </si>
  <si>
    <t>4313904</t>
  </si>
  <si>
    <t>Panambi</t>
  </si>
  <si>
    <t>4313805</t>
  </si>
  <si>
    <t>Palmitinho</t>
  </si>
  <si>
    <t>4313706</t>
  </si>
  <si>
    <t>Palmeira das Missões</t>
  </si>
  <si>
    <t>4313656</t>
  </si>
  <si>
    <t>Palmares do Sul</t>
  </si>
  <si>
    <t>4313607</t>
  </si>
  <si>
    <t>Paim Filho</t>
  </si>
  <si>
    <t>4313508</t>
  </si>
  <si>
    <t>Osório</t>
  </si>
  <si>
    <t>4312658</t>
  </si>
  <si>
    <t>Não-Me-Toque</t>
  </si>
  <si>
    <t>4313466</t>
  </si>
  <si>
    <t>Novo Xingu</t>
  </si>
  <si>
    <t>4313441</t>
  </si>
  <si>
    <t>Novo Tiradentes</t>
  </si>
  <si>
    <t>4313425</t>
  </si>
  <si>
    <t>Novo Machado</t>
  </si>
  <si>
    <t>4313391</t>
  </si>
  <si>
    <t>Novo Cabrais</t>
  </si>
  <si>
    <t>4313490</t>
  </si>
  <si>
    <t>Novo Barreiro</t>
  </si>
  <si>
    <t>4313359</t>
  </si>
  <si>
    <t>Nova Roma do Sul</t>
  </si>
  <si>
    <t>4313334</t>
  </si>
  <si>
    <t>Nova Ramada</t>
  </si>
  <si>
    <t>4313086</t>
  </si>
  <si>
    <t>Nova Pádua</t>
  </si>
  <si>
    <t>4313300</t>
  </si>
  <si>
    <t>Nova Prata</t>
  </si>
  <si>
    <t>4313201</t>
  </si>
  <si>
    <t>Nova Petrópolis</t>
  </si>
  <si>
    <t>4313102</t>
  </si>
  <si>
    <t>Nova Palma</t>
  </si>
  <si>
    <t>4313037</t>
  </si>
  <si>
    <t>Nova Esperança do Sul</t>
  </si>
  <si>
    <t>4313011</t>
  </si>
  <si>
    <t>Nova Candelária</t>
  </si>
  <si>
    <t>4313003</t>
  </si>
  <si>
    <t>Nova Bréscia</t>
  </si>
  <si>
    <t>4312955</t>
  </si>
  <si>
    <t>Nova Boa Vista</t>
  </si>
  <si>
    <t>4312906</t>
  </si>
  <si>
    <t>Nova Bassano</t>
  </si>
  <si>
    <t>4312807</t>
  </si>
  <si>
    <t>Nova Araçá</t>
  </si>
  <si>
    <t>4312757</t>
  </si>
  <si>
    <t>Nova Alvorada</t>
  </si>
  <si>
    <t>4312708</t>
  </si>
  <si>
    <t>Nonoai</t>
  </si>
  <si>
    <t>4304705</t>
  </si>
  <si>
    <t>Carazinho</t>
  </si>
  <si>
    <t>4304663</t>
  </si>
  <si>
    <t>Capão do Leão</t>
  </si>
  <si>
    <t>4304655</t>
  </si>
  <si>
    <t>Capão do Cipó</t>
  </si>
  <si>
    <t>4304630</t>
  </si>
  <si>
    <t>Capão da Canoa</t>
  </si>
  <si>
    <t>4304622</t>
  </si>
  <si>
    <t>Capão Bonito do Sul</t>
  </si>
  <si>
    <t>4304671</t>
  </si>
  <si>
    <t>Capivari do Sul</t>
  </si>
  <si>
    <t>4304697</t>
  </si>
  <si>
    <t>Capitão</t>
  </si>
  <si>
    <t>4304614</t>
  </si>
  <si>
    <t>Canudos do Vale</t>
  </si>
  <si>
    <t>4304507</t>
  </si>
  <si>
    <t>Canguçu</t>
  </si>
  <si>
    <t>4304408</t>
  </si>
  <si>
    <t>Canela</t>
  </si>
  <si>
    <t>4304358</t>
  </si>
  <si>
    <t>Candiota</t>
  </si>
  <si>
    <t>4304200</t>
  </si>
  <si>
    <t>Candelária</t>
  </si>
  <si>
    <t>4304101</t>
  </si>
  <si>
    <t>Campos Borges</t>
  </si>
  <si>
    <t>4304002</t>
  </si>
  <si>
    <t>Campo Novo</t>
  </si>
  <si>
    <t>4303806</t>
  </si>
  <si>
    <t>Campinas do Sul</t>
  </si>
  <si>
    <t>4303707</t>
  </si>
  <si>
    <t>Campina das Missões</t>
  </si>
  <si>
    <t>4303673</t>
  </si>
  <si>
    <t>Campestre da Serra</t>
  </si>
  <si>
    <t>4303608</t>
  </si>
  <si>
    <t>Cambará do Sul</t>
  </si>
  <si>
    <t>4303558</t>
  </si>
  <si>
    <t>Camargo</t>
  </si>
  <si>
    <t>4303509</t>
  </si>
  <si>
    <t>Camaquã</t>
  </si>
  <si>
    <t>4303400</t>
  </si>
  <si>
    <t>4303301</t>
  </si>
  <si>
    <t>Caibaté</t>
  </si>
  <si>
    <t>4303202</t>
  </si>
  <si>
    <t>Cacique Doble</t>
  </si>
  <si>
    <t>4303004</t>
  </si>
  <si>
    <t>Cachoeira do Sul</t>
  </si>
  <si>
    <t>4302907</t>
  </si>
  <si>
    <t>Cacequi</t>
  </si>
  <si>
    <t>4302709</t>
  </si>
  <si>
    <t>Butiá</t>
  </si>
  <si>
    <t>4302659</t>
  </si>
  <si>
    <t>Brochier</t>
  </si>
  <si>
    <t>4302600</t>
  </si>
  <si>
    <t>Braga</t>
  </si>
  <si>
    <t>4302584</t>
  </si>
  <si>
    <t>Bozano</t>
  </si>
  <si>
    <t>4302501</t>
  </si>
  <si>
    <t>Bossoroca</t>
  </si>
  <si>
    <t>4302451</t>
  </si>
  <si>
    <t>Boqueirão do Leão</t>
  </si>
  <si>
    <t>4302402</t>
  </si>
  <si>
    <t>Bom Retiro do Sul</t>
  </si>
  <si>
    <t>4302378</t>
  </si>
  <si>
    <t>Bom Progresso</t>
  </si>
  <si>
    <t>4302352</t>
  </si>
  <si>
    <t>Bom Princípio</t>
  </si>
  <si>
    <t>4302303</t>
  </si>
  <si>
    <t>4302253</t>
  </si>
  <si>
    <t>Boa Vista do Sul</t>
  </si>
  <si>
    <t>4302238</t>
  </si>
  <si>
    <t>Boa Vista do Incra</t>
  </si>
  <si>
    <t>4302220</t>
  </si>
  <si>
    <t>Boa Vista do Cadeado</t>
  </si>
  <si>
    <t>4302204</t>
  </si>
  <si>
    <t>Boa Vista do Buricá</t>
  </si>
  <si>
    <t>4302154</t>
  </si>
  <si>
    <t>Boa Vista das Missões</t>
  </si>
  <si>
    <t>4302105</t>
  </si>
  <si>
    <t>Bento Gonçalves</t>
  </si>
  <si>
    <t>4302055</t>
  </si>
  <si>
    <t>Benjamin Constant do Sul</t>
  </si>
  <si>
    <t>4301750</t>
  </si>
  <si>
    <t>Barão do Triunfo</t>
  </si>
  <si>
    <t>4301701</t>
  </si>
  <si>
    <t>Barão de Cotegipe</t>
  </si>
  <si>
    <t>4301651</t>
  </si>
  <si>
    <t>Barão</t>
  </si>
  <si>
    <t>4302006</t>
  </si>
  <si>
    <t>Barros Cassal</t>
  </si>
  <si>
    <t>4301800</t>
  </si>
  <si>
    <t>4301925</t>
  </si>
  <si>
    <t>Barra do Rio Azul</t>
  </si>
  <si>
    <t>4301909</t>
  </si>
  <si>
    <t>Barra do Ribeiro</t>
  </si>
  <si>
    <t>4301875</t>
  </si>
  <si>
    <t>Barra do Quaraí</t>
  </si>
  <si>
    <t>4301859</t>
  </si>
  <si>
    <t>Barra do Guarita</t>
  </si>
  <si>
    <t>4301958</t>
  </si>
  <si>
    <t>Barra Funda</t>
  </si>
  <si>
    <t>4301636</t>
  </si>
  <si>
    <t>Balneário Pinhal</t>
  </si>
  <si>
    <t>4301602</t>
  </si>
  <si>
    <t>Bagé</t>
  </si>
  <si>
    <t>4301503</t>
  </si>
  <si>
    <t>Augusto Pestana</t>
  </si>
  <si>
    <t>4301404</t>
  </si>
  <si>
    <t>Arvorezinha</t>
  </si>
  <si>
    <t>4301206</t>
  </si>
  <si>
    <t>Arroio do Tigre</t>
  </si>
  <si>
    <t>4301057</t>
  </si>
  <si>
    <t>Arroio do Sal</t>
  </si>
  <si>
    <t>4301073</t>
  </si>
  <si>
    <t>Arroio do Padre</t>
  </si>
  <si>
    <t>4301008</t>
  </si>
  <si>
    <t>Arroio do Meio</t>
  </si>
  <si>
    <t>4301305</t>
  </si>
  <si>
    <t>Arroio Grande</t>
  </si>
  <si>
    <t>4300901</t>
  </si>
  <si>
    <t>Aratiba</t>
  </si>
  <si>
    <t>4300851</t>
  </si>
  <si>
    <t>Arambaré</t>
  </si>
  <si>
    <t>4300802</t>
  </si>
  <si>
    <t>Antônio Prado</t>
  </si>
  <si>
    <t>4300703</t>
  </si>
  <si>
    <t>Anta Gorda</t>
  </si>
  <si>
    <t>4300661</t>
  </si>
  <si>
    <t>André da Rocha</t>
  </si>
  <si>
    <t>4300646</t>
  </si>
  <si>
    <t>Ametista do Sul</t>
  </si>
  <si>
    <t>4300638</t>
  </si>
  <si>
    <t>Amaral Ferrador</t>
  </si>
  <si>
    <t>4300570</t>
  </si>
  <si>
    <t>Alto Feliz</t>
  </si>
  <si>
    <t>4300554</t>
  </si>
  <si>
    <t>4300505</t>
  </si>
  <si>
    <t>Alpestre</t>
  </si>
  <si>
    <t>4300471</t>
  </si>
  <si>
    <t>Almirante Tamandaré do Sul</t>
  </si>
  <si>
    <t>4300455</t>
  </si>
  <si>
    <t>Alegria</t>
  </si>
  <si>
    <t>4300406</t>
  </si>
  <si>
    <t>Alegrete</t>
  </si>
  <si>
    <t>4300307</t>
  </si>
  <si>
    <t>Alecrim</t>
  </si>
  <si>
    <t>4300208</t>
  </si>
  <si>
    <t>Ajuricaba</t>
  </si>
  <si>
    <t>4300109</t>
  </si>
  <si>
    <t>Agudo</t>
  </si>
  <si>
    <t>4300034</t>
  </si>
  <si>
    <t>Aceguá</t>
  </si>
  <si>
    <t>4312625</t>
  </si>
  <si>
    <t>Muliterno</t>
  </si>
  <si>
    <t>4323002</t>
  </si>
  <si>
    <t>Viamão</t>
  </si>
  <si>
    <t>4322004</t>
  </si>
  <si>
    <t>4321204</t>
  </si>
  <si>
    <t>Taquara</t>
  </si>
  <si>
    <t>4319505</t>
  </si>
  <si>
    <t>São Sebastião do Caí</t>
  </si>
  <si>
    <t>4318705</t>
  </si>
  <si>
    <t>São Leopoldo</t>
  </si>
  <si>
    <t>4318408</t>
  </si>
  <si>
    <t>São Jerônimo</t>
  </si>
  <si>
    <t>4320008</t>
  </si>
  <si>
    <t>Sapucaia do Sul</t>
  </si>
  <si>
    <t>4319901</t>
  </si>
  <si>
    <t>Sapiranga</t>
  </si>
  <si>
    <t>4317608</t>
  </si>
  <si>
    <t>Santo Antônio da Patrulha</t>
  </si>
  <si>
    <t>4316006</t>
  </si>
  <si>
    <t>Rolante</t>
  </si>
  <si>
    <t>4314803</t>
  </si>
  <si>
    <t>Portão</t>
  </si>
  <si>
    <t>4314902</t>
  </si>
  <si>
    <t>Porto Alegre</t>
  </si>
  <si>
    <t>4314050</t>
  </si>
  <si>
    <t>Parobé</t>
  </si>
  <si>
    <t>4313409</t>
  </si>
  <si>
    <t>Novo Hamburgo</t>
  </si>
  <si>
    <t>4313375</t>
  </si>
  <si>
    <t>4313060</t>
  </si>
  <si>
    <t>Nova Hartz</t>
  </si>
  <si>
    <t>4312401</t>
  </si>
  <si>
    <t>Montenegro</t>
  </si>
  <si>
    <t>4310801</t>
  </si>
  <si>
    <t>Ivoti</t>
  </si>
  <si>
    <t>4310108</t>
  </si>
  <si>
    <t>Igrejinha</t>
  </si>
  <si>
    <t>4309308</t>
  </si>
  <si>
    <t>Guaíba</t>
  </si>
  <si>
    <t>4309209</t>
  </si>
  <si>
    <t>Gravataí</t>
  </si>
  <si>
    <t>4309050</t>
  </si>
  <si>
    <t>Glorinha</t>
  </si>
  <si>
    <t>4307609</t>
  </si>
  <si>
    <t>Estância Velha</t>
  </si>
  <si>
    <t>4307708</t>
  </si>
  <si>
    <t>Esteio</t>
  </si>
  <si>
    <t>4306767</t>
  </si>
  <si>
    <t>Eldorado do Sul</t>
  </si>
  <si>
    <t>4306403</t>
  </si>
  <si>
    <t>Dois Irmãos</t>
  </si>
  <si>
    <t>4305355</t>
  </si>
  <si>
    <t>Charqueadas</t>
  </si>
  <si>
    <t>4304689</t>
  </si>
  <si>
    <t>Capela de Santana</t>
  </si>
  <si>
    <t>4304606</t>
  </si>
  <si>
    <t>Canoas</t>
  </si>
  <si>
    <t>4303905</t>
  </si>
  <si>
    <t>Campo Bom</t>
  </si>
  <si>
    <t>4303103</t>
  </si>
  <si>
    <t>4301107</t>
  </si>
  <si>
    <t>Arroio dos Ratos</t>
  </si>
  <si>
    <t>4300877</t>
  </si>
  <si>
    <t>Araricá</t>
  </si>
  <si>
    <t>4300604</t>
  </si>
  <si>
    <t>4301552</t>
  </si>
  <si>
    <t>Áurea</t>
  </si>
  <si>
    <t>4300059</t>
  </si>
  <si>
    <t>Água Santa</t>
  </si>
  <si>
    <t>4323804</t>
  </si>
  <si>
    <t>Xangri-Lá</t>
  </si>
  <si>
    <t>4323770</t>
  </si>
  <si>
    <t>4323754</t>
  </si>
  <si>
    <t>Vitória das Missões</t>
  </si>
  <si>
    <t>4323705</t>
  </si>
  <si>
    <t>Vista Gaúcha</t>
  </si>
  <si>
    <t>4323606</t>
  </si>
  <si>
    <t>Vista Alegre do Prata</t>
  </si>
  <si>
    <t>4323507</t>
  </si>
  <si>
    <t>Vista Alegre</t>
  </si>
  <si>
    <t>4323457</t>
  </si>
  <si>
    <t>Vila Nova do Sul</t>
  </si>
  <si>
    <t>4323408</t>
  </si>
  <si>
    <t>Vila Maria</t>
  </si>
  <si>
    <t>4323358</t>
  </si>
  <si>
    <t>Vila Lângaro</t>
  </si>
  <si>
    <t>4323309</t>
  </si>
  <si>
    <t>Vila Flores</t>
  </si>
  <si>
    <t>4323200</t>
  </si>
  <si>
    <t>Victor Graeff</t>
  </si>
  <si>
    <t>4323101</t>
  </si>
  <si>
    <t>Vicente Dutra</t>
  </si>
  <si>
    <t>4322905</t>
  </si>
  <si>
    <t>Viadutos</t>
  </si>
  <si>
    <t>4322855</t>
  </si>
  <si>
    <t>4322806</t>
  </si>
  <si>
    <t>Veranópolis</t>
  </si>
  <si>
    <t>4322707</t>
  </si>
  <si>
    <t>4322608</t>
  </si>
  <si>
    <t>Venâncio Aires</t>
  </si>
  <si>
    <t>4322558</t>
  </si>
  <si>
    <t>Vanini</t>
  </si>
  <si>
    <t>4322533</t>
  </si>
  <si>
    <t>Vale do Sol</t>
  </si>
  <si>
    <t>4322525</t>
  </si>
  <si>
    <t>Vale Verde</t>
  </si>
  <si>
    <t>4322541</t>
  </si>
  <si>
    <t>Vale Real</t>
  </si>
  <si>
    <t>4322509</t>
  </si>
  <si>
    <t>Vacaria</t>
  </si>
  <si>
    <t>4322400</t>
  </si>
  <si>
    <t>Uruguaiana</t>
  </si>
  <si>
    <t>4322350</t>
  </si>
  <si>
    <t>União da Serra</t>
  </si>
  <si>
    <t>4322376</t>
  </si>
  <si>
    <t>Unistalda</t>
  </si>
  <si>
    <t>4322343</t>
  </si>
  <si>
    <t>Ubiretama</t>
  </si>
  <si>
    <t>4322327</t>
  </si>
  <si>
    <t>Turuçu</t>
  </si>
  <si>
    <t>4322301</t>
  </si>
  <si>
    <t>Tuparendi</t>
  </si>
  <si>
    <t>4322251</t>
  </si>
  <si>
    <t>Tupandi</t>
  </si>
  <si>
    <t>4322202</t>
  </si>
  <si>
    <t>Tupanciretã</t>
  </si>
  <si>
    <t>4322186</t>
  </si>
  <si>
    <t>Tupanci do Sul</t>
  </si>
  <si>
    <t>4322152</t>
  </si>
  <si>
    <t>Tunas</t>
  </si>
  <si>
    <t>4322103</t>
  </si>
  <si>
    <t>Tucunduva</t>
  </si>
  <si>
    <t>4321808</t>
  </si>
  <si>
    <t>Três de Maio</t>
  </si>
  <si>
    <t>4321907</t>
  </si>
  <si>
    <t>Três Passos</t>
  </si>
  <si>
    <t>4321857</t>
  </si>
  <si>
    <t>Três Palmeiras</t>
  </si>
  <si>
    <t>4321832</t>
  </si>
  <si>
    <t>Três Forquilhas</t>
  </si>
  <si>
    <t>4321709</t>
  </si>
  <si>
    <t>Três Coroas</t>
  </si>
  <si>
    <t>4321667</t>
  </si>
  <si>
    <t>Três Cachoeiras</t>
  </si>
  <si>
    <t>4321634</t>
  </si>
  <si>
    <t>Três Arroios</t>
  </si>
  <si>
    <t>4321956</t>
  </si>
  <si>
    <t>Trindade do Sul</t>
  </si>
  <si>
    <t>4321626</t>
  </si>
  <si>
    <t>Travesseiro</t>
  </si>
  <si>
    <t>4321600</t>
  </si>
  <si>
    <t>Tramandaí</t>
  </si>
  <si>
    <t>4321501</t>
  </si>
  <si>
    <t>Torres</t>
  </si>
  <si>
    <t>4321493</t>
  </si>
  <si>
    <t>Toropi</t>
  </si>
  <si>
    <t>4321477</t>
  </si>
  <si>
    <t>Tiradentes do Sul</t>
  </si>
  <si>
    <t>4321469</t>
  </si>
  <si>
    <t>Tio Hugo</t>
  </si>
  <si>
    <t>4321451</t>
  </si>
  <si>
    <t>Teutônia</t>
  </si>
  <si>
    <t>4321436</t>
  </si>
  <si>
    <t>Terra de Areia</t>
  </si>
  <si>
    <t>4321402</t>
  </si>
  <si>
    <t>Tenente Portela</t>
  </si>
  <si>
    <t>4321352</t>
  </si>
  <si>
    <t>4321329</t>
  </si>
  <si>
    <t>Taquaruçu do Sul</t>
  </si>
  <si>
    <t>4321303</t>
  </si>
  <si>
    <t>Taquari</t>
  </si>
  <si>
    <t>4321105</t>
  </si>
  <si>
    <t>Tapes</t>
  </si>
  <si>
    <t>4321006</t>
  </si>
  <si>
    <t>Tapera</t>
  </si>
  <si>
    <t>4320909</t>
  </si>
  <si>
    <t>4320859</t>
  </si>
  <si>
    <t>Tabaí</t>
  </si>
  <si>
    <t>4320453</t>
  </si>
  <si>
    <t>Sério</t>
  </si>
  <si>
    <t>4319802</t>
  </si>
  <si>
    <t>São Vicente do Sul</t>
  </si>
  <si>
    <t>4319752</t>
  </si>
  <si>
    <t>São Vendelino</t>
  </si>
  <si>
    <t>4319737</t>
  </si>
  <si>
    <t>São Valério do Sul</t>
  </si>
  <si>
    <t>4319711</t>
  </si>
  <si>
    <t>São Valentim do Sul</t>
  </si>
  <si>
    <t>4319703</t>
  </si>
  <si>
    <t>São Valentim</t>
  </si>
  <si>
    <t>4319604</t>
  </si>
  <si>
    <t>São Sepé</t>
  </si>
  <si>
    <t>4319406</t>
  </si>
  <si>
    <t>São Pedro do Sul</t>
  </si>
  <si>
    <t>4319372</t>
  </si>
  <si>
    <t>São Pedro do Butiá</t>
  </si>
  <si>
    <t>4319364</t>
  </si>
  <si>
    <t>São Pedro das Missões</t>
  </si>
  <si>
    <t>4319356</t>
  </si>
  <si>
    <t>São Pedro da Serra</t>
  </si>
  <si>
    <t>4319307</t>
  </si>
  <si>
    <t>São Paulo das Missões</t>
  </si>
  <si>
    <t>4319208</t>
  </si>
  <si>
    <t>São Nicolau</t>
  </si>
  <si>
    <t>4319158</t>
  </si>
  <si>
    <t>São Miguel das Missões</t>
  </si>
  <si>
    <t>4319125</t>
  </si>
  <si>
    <t>São Martinho da Serra</t>
  </si>
  <si>
    <t>4312617</t>
  </si>
  <si>
    <t>Muitos Capões</t>
  </si>
  <si>
    <t>4312500</t>
  </si>
  <si>
    <t>Mostardas</t>
  </si>
  <si>
    <t>4312476</t>
  </si>
  <si>
    <t>Morro Reuter</t>
  </si>
  <si>
    <t>4312450</t>
  </si>
  <si>
    <t>Morro Redondo</t>
  </si>
  <si>
    <t>4312443</t>
  </si>
  <si>
    <t>Morrinhos do Sul</t>
  </si>
  <si>
    <t>4312427</t>
  </si>
  <si>
    <t>Mormaço</t>
  </si>
  <si>
    <t>4312385</t>
  </si>
  <si>
    <t>Monte Belo do Sul</t>
  </si>
  <si>
    <t>4312377</t>
  </si>
  <si>
    <t>Monte Alegre dos Campos</t>
  </si>
  <si>
    <t>4312351</t>
  </si>
  <si>
    <t>Montauri</t>
  </si>
  <si>
    <t>4312302</t>
  </si>
  <si>
    <t>Miraguaí</t>
  </si>
  <si>
    <t>4312252</t>
  </si>
  <si>
    <t>Minas do Leão</t>
  </si>
  <si>
    <t>4311718</t>
  </si>
  <si>
    <t>Maçambará</t>
  </si>
  <si>
    <t>4312203</t>
  </si>
  <si>
    <t>Maximiliano de Almeida</t>
  </si>
  <si>
    <t>4312179</t>
  </si>
  <si>
    <t>Mato Queimado</t>
  </si>
  <si>
    <t>4312153</t>
  </si>
  <si>
    <t>Mato Leitão</t>
  </si>
  <si>
    <t>4312138</t>
  </si>
  <si>
    <t>Mato Castelhano</t>
  </si>
  <si>
    <t>4312104</t>
  </si>
  <si>
    <t>Mata</t>
  </si>
  <si>
    <t>4312054</t>
  </si>
  <si>
    <t>Marques de Souza</t>
  </si>
  <si>
    <t>4312005</t>
  </si>
  <si>
    <t>Mariano Moro</t>
  </si>
  <si>
    <t>4311981</t>
  </si>
  <si>
    <t>Mariana Pimentel</t>
  </si>
  <si>
    <t>4311908</t>
  </si>
  <si>
    <t>Marcelino Ramos</t>
  </si>
  <si>
    <t>4311809</t>
  </si>
  <si>
    <t>Marau</t>
  </si>
  <si>
    <t>4311791</t>
  </si>
  <si>
    <t>Maratá</t>
  </si>
  <si>
    <t>4311775</t>
  </si>
  <si>
    <t>Maquiné</t>
  </si>
  <si>
    <t>4311759</t>
  </si>
  <si>
    <t>Manoel Viana</t>
  </si>
  <si>
    <t>4311734</t>
  </si>
  <si>
    <t>Mampituba</t>
  </si>
  <si>
    <t>4311700</t>
  </si>
  <si>
    <t>Machadinho</t>
  </si>
  <si>
    <t>4311643</t>
  </si>
  <si>
    <t>Linha Nova</t>
  </si>
  <si>
    <t>4311627</t>
  </si>
  <si>
    <t>Lindolfo Collor</t>
  </si>
  <si>
    <t>4311601</t>
  </si>
  <si>
    <t>Liberato Salzano</t>
  </si>
  <si>
    <t>4311502</t>
  </si>
  <si>
    <t>Lavras do Sul</t>
  </si>
  <si>
    <t>4311429</t>
  </si>
  <si>
    <t>Lajeado do Bugre</t>
  </si>
  <si>
    <t>4311403</t>
  </si>
  <si>
    <t>4311254</t>
  </si>
  <si>
    <t>Lagoão</t>
  </si>
  <si>
    <t>4311270</t>
  </si>
  <si>
    <t>Lagoa dos Três Cantos</t>
  </si>
  <si>
    <t>4311304</t>
  </si>
  <si>
    <t>Lagoa Vermelha</t>
  </si>
  <si>
    <t>4311239</t>
  </si>
  <si>
    <t>Lagoa Bonita do Sul</t>
  </si>
  <si>
    <t>4311205</t>
  </si>
  <si>
    <t>Júlio de Castilhos</t>
  </si>
  <si>
    <t>4311155</t>
  </si>
  <si>
    <t>Jóia</t>
  </si>
  <si>
    <t>4311130</t>
  </si>
  <si>
    <t>Jari</t>
  </si>
  <si>
    <t>4311122</t>
  </si>
  <si>
    <t>Jaquirana</t>
  </si>
  <si>
    <t>4311007</t>
  </si>
  <si>
    <t>Jaguarão</t>
  </si>
  <si>
    <t>4311106</t>
  </si>
  <si>
    <t>Jaguari</t>
  </si>
  <si>
    <t>4310900</t>
  </si>
  <si>
    <t>4310876</t>
  </si>
  <si>
    <t>Jacuizinho</t>
  </si>
  <si>
    <t>4310850</t>
  </si>
  <si>
    <t>Jaboticaba</t>
  </si>
  <si>
    <t>4310751</t>
  </si>
  <si>
    <t>Ivorá</t>
  </si>
  <si>
    <t>4310702</t>
  </si>
  <si>
    <t>Itatiba do Sul</t>
  </si>
  <si>
    <t>4310652</t>
  </si>
  <si>
    <t>Itati</t>
  </si>
  <si>
    <t>4310603</t>
  </si>
  <si>
    <t>Itaqui</t>
  </si>
  <si>
    <t>4310579</t>
  </si>
  <si>
    <t>Itapuca</t>
  </si>
  <si>
    <t>4310553</t>
  </si>
  <si>
    <t>Itacurubi</t>
  </si>
  <si>
    <t>4310538</t>
  </si>
  <si>
    <t>Itaara</t>
  </si>
  <si>
    <t>4310504</t>
  </si>
  <si>
    <t>Iraí</t>
  </si>
  <si>
    <t>4310439</t>
  </si>
  <si>
    <t>Ipê</t>
  </si>
  <si>
    <t>4310462</t>
  </si>
  <si>
    <t>Ipiranga do Sul</t>
  </si>
  <si>
    <t>4310413</t>
  </si>
  <si>
    <t>Inhacorá</t>
  </si>
  <si>
    <t>4310405</t>
  </si>
  <si>
    <t>4310363</t>
  </si>
  <si>
    <t>Imigrante</t>
  </si>
  <si>
    <t>4310330</t>
  </si>
  <si>
    <t>Imbé</t>
  </si>
  <si>
    <t>4310306</t>
  </si>
  <si>
    <t>Ilópolis</t>
  </si>
  <si>
    <t>4310207</t>
  </si>
  <si>
    <t>Ijuí</t>
  </si>
  <si>
    <t>4310009</t>
  </si>
  <si>
    <t>Ibirubá</t>
  </si>
  <si>
    <t>4309951</t>
  </si>
  <si>
    <t>Ibirapuitã</t>
  </si>
  <si>
    <t>4309902</t>
  </si>
  <si>
    <t>Ibiraiaras</t>
  </si>
  <si>
    <t>4309803</t>
  </si>
  <si>
    <t>Ibiaçá</t>
  </si>
  <si>
    <t>4309753</t>
  </si>
  <si>
    <t>Ibarama</t>
  </si>
  <si>
    <t>4309704</t>
  </si>
  <si>
    <t>4309654</t>
  </si>
  <si>
    <t>Hulha Negra</t>
  </si>
  <si>
    <t>4309605</t>
  </si>
  <si>
    <t>Horizontina</t>
  </si>
  <si>
    <t>4309571</t>
  </si>
  <si>
    <t>Herveiras</t>
  </si>
  <si>
    <t>4307104</t>
  </si>
  <si>
    <t>Herval</t>
  </si>
  <si>
    <t>4309555</t>
  </si>
  <si>
    <t>Harmonia</t>
  </si>
  <si>
    <t>4309506</t>
  </si>
  <si>
    <t>Guarani das Missões</t>
  </si>
  <si>
    <t>4309407</t>
  </si>
  <si>
    <t>Guaporé</t>
  </si>
  <si>
    <t>4309258</t>
  </si>
  <si>
    <t>Guabiju</t>
  </si>
  <si>
    <t>4309126</t>
  </si>
  <si>
    <t>Gramado dos Loureiros</t>
  </si>
  <si>
    <t>4309159</t>
  </si>
  <si>
    <t>Gramado Xavier</t>
  </si>
  <si>
    <t>4309100</t>
  </si>
  <si>
    <t>Gramado</t>
  </si>
  <si>
    <t>4309001</t>
  </si>
  <si>
    <t>Giruá</t>
  </si>
  <si>
    <t>4308904</t>
  </si>
  <si>
    <t>Getúlio Vargas</t>
  </si>
  <si>
    <t>4308854</t>
  </si>
  <si>
    <t>Gentil</t>
  </si>
  <si>
    <t>4308805</t>
  </si>
  <si>
    <t>General Câmara</t>
  </si>
  <si>
    <t>4308706</t>
  </si>
  <si>
    <t>Gaurama</t>
  </si>
  <si>
    <t>4308656</t>
  </si>
  <si>
    <t>Garruchos</t>
  </si>
  <si>
    <t>4308607</t>
  </si>
  <si>
    <t>Garibaldi</t>
  </si>
  <si>
    <t>4308508</t>
  </si>
  <si>
    <t>Frederico Westphalen</t>
  </si>
  <si>
    <t>4308458</t>
  </si>
  <si>
    <t>Fortaleza dos Valos</t>
  </si>
  <si>
    <t>4308433</t>
  </si>
  <si>
    <t>Forquetinha</t>
  </si>
  <si>
    <t>4308409</t>
  </si>
  <si>
    <t>Formigueiro</t>
  </si>
  <si>
    <t>4308300</t>
  </si>
  <si>
    <t>Fontoura Xavier</t>
  </si>
  <si>
    <t>4308250</t>
  </si>
  <si>
    <t>Floriano Peixoto</t>
  </si>
  <si>
    <t>4308201</t>
  </si>
  <si>
    <t>Flores da Cunha</t>
  </si>
  <si>
    <t>4308102</t>
  </si>
  <si>
    <t>Feliz</t>
  </si>
  <si>
    <t>4308078</t>
  </si>
  <si>
    <t>Fazenda Vilanova</t>
  </si>
  <si>
    <t>4308052</t>
  </si>
  <si>
    <t>Faxinalzinho</t>
  </si>
  <si>
    <t>4308003</t>
  </si>
  <si>
    <t>Faxinal do Soturno</t>
  </si>
  <si>
    <t>4307906</t>
  </si>
  <si>
    <t>Farroupilha</t>
  </si>
  <si>
    <t>4307864</t>
  </si>
  <si>
    <t>Fagundes Varela</t>
  </si>
  <si>
    <t>4307831</t>
  </si>
  <si>
    <t>Eugênio de Castro</t>
  </si>
  <si>
    <t>4307815</t>
  </si>
  <si>
    <t>Estrela Velha</t>
  </si>
  <si>
    <t>4307807</t>
  </si>
  <si>
    <t>Estrela</t>
  </si>
  <si>
    <t>4307559</t>
  </si>
  <si>
    <t>Estação</t>
  </si>
  <si>
    <t>4307500</t>
  </si>
  <si>
    <t>Espumoso</t>
  </si>
  <si>
    <t>4307450</t>
  </si>
  <si>
    <t>Esperança do Sul</t>
  </si>
  <si>
    <t>4307401</t>
  </si>
  <si>
    <t>Esmeralda</t>
  </si>
  <si>
    <t>4307302</t>
  </si>
  <si>
    <t>Erval Seco</t>
  </si>
  <si>
    <t>4307203</t>
  </si>
  <si>
    <t>Erval Grande</t>
  </si>
  <si>
    <t>4307054</t>
  </si>
  <si>
    <t>Ernestina</t>
  </si>
  <si>
    <t>4307005</t>
  </si>
  <si>
    <t>Erechim</t>
  </si>
  <si>
    <t>4306973</t>
  </si>
  <si>
    <t>Erebango</t>
  </si>
  <si>
    <t>4306932</t>
  </si>
  <si>
    <t>Entre-Ijuís</t>
  </si>
  <si>
    <t>4306957</t>
  </si>
  <si>
    <t>Entre Rios do Sul</t>
  </si>
  <si>
    <t>4306924</t>
  </si>
  <si>
    <t>Engenho Velho</t>
  </si>
  <si>
    <t>4306908</t>
  </si>
  <si>
    <t>Encruzilhada do Sul</t>
  </si>
  <si>
    <t>4306809</t>
  </si>
  <si>
    <t>Encantado</t>
  </si>
  <si>
    <t>4306759</t>
  </si>
  <si>
    <t>Doutor Ricardo</t>
  </si>
  <si>
    <t>4306734</t>
  </si>
  <si>
    <t>Doutor Maurício Cardoso</t>
  </si>
  <si>
    <t>4306700</t>
  </si>
  <si>
    <t>Dona Francisca</t>
  </si>
  <si>
    <t>4306551</t>
  </si>
  <si>
    <t>Dom Pedro de Alcântara</t>
  </si>
  <si>
    <t>4306601</t>
  </si>
  <si>
    <t>Dom Pedrito</t>
  </si>
  <si>
    <t>4306502</t>
  </si>
  <si>
    <t>Dom Feliciano</t>
  </si>
  <si>
    <t>4306452</t>
  </si>
  <si>
    <t>Dois Lajeados</t>
  </si>
  <si>
    <t>4306429</t>
  </si>
  <si>
    <t>Dois Irmãos das Missões</t>
  </si>
  <si>
    <t>4306379</t>
  </si>
  <si>
    <t>Dilermando de Aguiar</t>
  </si>
  <si>
    <t>4306353</t>
  </si>
  <si>
    <t>Dezesseis de Novembro</t>
  </si>
  <si>
    <t>4306320</t>
  </si>
  <si>
    <t>Derrubadas</t>
  </si>
  <si>
    <t>4306304</t>
  </si>
  <si>
    <t>David Canabarro</t>
  </si>
  <si>
    <t>4304309</t>
  </si>
  <si>
    <t>Cândido Godói</t>
  </si>
  <si>
    <t>4306205</t>
  </si>
  <si>
    <t>4306130</t>
  </si>
  <si>
    <t>Cruzaltense</t>
  </si>
  <si>
    <t>4306106</t>
  </si>
  <si>
    <t>Cruz Alta</t>
  </si>
  <si>
    <t>4306072</t>
  </si>
  <si>
    <t>Cristal do Sul</t>
  </si>
  <si>
    <t>4306056</t>
  </si>
  <si>
    <t>Cristal</t>
  </si>
  <si>
    <t>4306007</t>
  </si>
  <si>
    <t>Crissiumal</t>
  </si>
  <si>
    <t>4305975</t>
  </si>
  <si>
    <t>Coxilha</t>
  </si>
  <si>
    <t>4305959</t>
  </si>
  <si>
    <t>Cotiporã</t>
  </si>
  <si>
    <t>4305934</t>
  </si>
  <si>
    <t>Coronel Pilar</t>
  </si>
  <si>
    <t>4305900</t>
  </si>
  <si>
    <t>Coronel Bicaco</t>
  </si>
  <si>
    <t>4305871</t>
  </si>
  <si>
    <t>Coronel Barros</t>
  </si>
  <si>
    <t>4305850</t>
  </si>
  <si>
    <t>Coqueiros do Sul</t>
  </si>
  <si>
    <t>4305835</t>
  </si>
  <si>
    <t>Coqueiro Baixo</t>
  </si>
  <si>
    <t>4305801</t>
  </si>
  <si>
    <t>Constantina</t>
  </si>
  <si>
    <t>4305702</t>
  </si>
  <si>
    <t>Condor</t>
  </si>
  <si>
    <t>4305603</t>
  </si>
  <si>
    <t>4305587</t>
  </si>
  <si>
    <t>4305504</t>
  </si>
  <si>
    <t>Ciríaco</t>
  </si>
  <si>
    <t>4305454</t>
  </si>
  <si>
    <t>Cidreira</t>
  </si>
  <si>
    <t>4305439</t>
  </si>
  <si>
    <t>Chuí</t>
  </si>
  <si>
    <t>4305447</t>
  </si>
  <si>
    <t>Chuvisca</t>
  </si>
  <si>
    <t>4305405</t>
  </si>
  <si>
    <t>Chiapetta</t>
  </si>
  <si>
    <t>4305371</t>
  </si>
  <si>
    <t>Charrua</t>
  </si>
  <si>
    <t>4305306</t>
  </si>
  <si>
    <t>Chapada</t>
  </si>
  <si>
    <t>4305207</t>
  </si>
  <si>
    <t>Cerro Largo</t>
  </si>
  <si>
    <t>4305173</t>
  </si>
  <si>
    <t>Cerro Grande do Sul</t>
  </si>
  <si>
    <t>4305157</t>
  </si>
  <si>
    <t>Cerro Grande</t>
  </si>
  <si>
    <t>4305132</t>
  </si>
  <si>
    <t>Cerro Branco</t>
  </si>
  <si>
    <t>4305124</t>
  </si>
  <si>
    <t>Cerrito</t>
  </si>
  <si>
    <t>4305116</t>
  </si>
  <si>
    <t>4302808</t>
  </si>
  <si>
    <t>Caçapava do Sul</t>
  </si>
  <si>
    <t>4305108</t>
  </si>
  <si>
    <t>Caxias do Sul</t>
  </si>
  <si>
    <t>4305009</t>
  </si>
  <si>
    <t>Catuípe</t>
  </si>
  <si>
    <t>4304952</t>
  </si>
  <si>
    <t>Caseiros</t>
  </si>
  <si>
    <t>4304903</t>
  </si>
  <si>
    <t>Casca</t>
  </si>
  <si>
    <t>4304853</t>
  </si>
  <si>
    <t>Carlos Gomes</t>
  </si>
  <si>
    <t>4304804</t>
  </si>
  <si>
    <t>Carlos Barbosa</t>
  </si>
  <si>
    <t>4304713</t>
  </si>
  <si>
    <t>Caraá</t>
  </si>
  <si>
    <t>Mato Grosso do Sul</t>
  </si>
  <si>
    <t>5005202</t>
  </si>
  <si>
    <t>Ladário</t>
  </si>
  <si>
    <t>5005152</t>
  </si>
  <si>
    <t>Juti</t>
  </si>
  <si>
    <t>5005103</t>
  </si>
  <si>
    <t>Jateí</t>
  </si>
  <si>
    <t>5005004</t>
  </si>
  <si>
    <t>5004908</t>
  </si>
  <si>
    <t>Jaraguari</t>
  </si>
  <si>
    <t>5004809</t>
  </si>
  <si>
    <t>Japorã</t>
  </si>
  <si>
    <t>5004700</t>
  </si>
  <si>
    <t>Ivinhema</t>
  </si>
  <si>
    <t>5004601</t>
  </si>
  <si>
    <t>Itaquiraí</t>
  </si>
  <si>
    <t>5004502</t>
  </si>
  <si>
    <t>Itaporã</t>
  </si>
  <si>
    <t>5004403</t>
  </si>
  <si>
    <t>Inocência</t>
  </si>
  <si>
    <t>5004304</t>
  </si>
  <si>
    <t>Iguatemi</t>
  </si>
  <si>
    <t>5004106</t>
  </si>
  <si>
    <t>Guia Lopes da Laguna</t>
  </si>
  <si>
    <t>5004007</t>
  </si>
  <si>
    <t>Glória de Dourados</t>
  </si>
  <si>
    <t>5003801</t>
  </si>
  <si>
    <t>Fátima do Sul</t>
  </si>
  <si>
    <t>5003900</t>
  </si>
  <si>
    <t>Figueirão</t>
  </si>
  <si>
    <t>5003751</t>
  </si>
  <si>
    <t>5003702</t>
  </si>
  <si>
    <t>Dourados</t>
  </si>
  <si>
    <t>5003504</t>
  </si>
  <si>
    <t>5003488</t>
  </si>
  <si>
    <t>Dois Irmãos do Buriti</t>
  </si>
  <si>
    <t>5003454</t>
  </si>
  <si>
    <t>Deodápolis</t>
  </si>
  <si>
    <t>5003306</t>
  </si>
  <si>
    <t>Coxim</t>
  </si>
  <si>
    <t>5003256</t>
  </si>
  <si>
    <t>Costa Rica</t>
  </si>
  <si>
    <t>5003207</t>
  </si>
  <si>
    <t>Corumbá</t>
  </si>
  <si>
    <t>5003157</t>
  </si>
  <si>
    <t>Coronel Sapucaia</t>
  </si>
  <si>
    <t>5003108</t>
  </si>
  <si>
    <t>Corguinho</t>
  </si>
  <si>
    <t>5002951</t>
  </si>
  <si>
    <t>Chapadão do Sul</t>
  </si>
  <si>
    <t>5002902</t>
  </si>
  <si>
    <t>Cassilândia</t>
  </si>
  <si>
    <t>5002803</t>
  </si>
  <si>
    <t>5002704</t>
  </si>
  <si>
    <t>5002605</t>
  </si>
  <si>
    <t>Camapuã</t>
  </si>
  <si>
    <t>5002407</t>
  </si>
  <si>
    <t>Caarapó</t>
  </si>
  <si>
    <t>5002308</t>
  </si>
  <si>
    <t>Brasilândia</t>
  </si>
  <si>
    <t>5002209</t>
  </si>
  <si>
    <t>5002159</t>
  </si>
  <si>
    <t>Bodoquena</t>
  </si>
  <si>
    <t>5002100</t>
  </si>
  <si>
    <t>Bela Vista</t>
  </si>
  <si>
    <t>5002001</t>
  </si>
  <si>
    <t>Batayporã</t>
  </si>
  <si>
    <t>5001904</t>
  </si>
  <si>
    <t>Bataguassu</t>
  </si>
  <si>
    <t>5001508</t>
  </si>
  <si>
    <t>5001243</t>
  </si>
  <si>
    <t>Aral Moreira</t>
  </si>
  <si>
    <t>5001102</t>
  </si>
  <si>
    <t>Aquidauana</t>
  </si>
  <si>
    <t>5001003</t>
  </si>
  <si>
    <t>Aparecida do Taboado</t>
  </si>
  <si>
    <t>5000906</t>
  </si>
  <si>
    <t>Antônio João</t>
  </si>
  <si>
    <t>5000856</t>
  </si>
  <si>
    <t>Angélica</t>
  </si>
  <si>
    <t>5000807</t>
  </si>
  <si>
    <t>Anaurilândia</t>
  </si>
  <si>
    <t>5000708</t>
  </si>
  <si>
    <t>Anastácio</t>
  </si>
  <si>
    <t>5000609</t>
  </si>
  <si>
    <t>Amambai</t>
  </si>
  <si>
    <t>5000252</t>
  </si>
  <si>
    <t>Alcinópolis</t>
  </si>
  <si>
    <t>5007109</t>
  </si>
  <si>
    <t>Ribas do Rio Pardo</t>
  </si>
  <si>
    <t>5006903</t>
  </si>
  <si>
    <t>Porto Murtinho</t>
  </si>
  <si>
    <t>5006606</t>
  </si>
  <si>
    <t>Ponta Porã</t>
  </si>
  <si>
    <t>5006408</t>
  </si>
  <si>
    <t>Pedro Gomes</t>
  </si>
  <si>
    <t>5006358</t>
  </si>
  <si>
    <t>Paranhos</t>
  </si>
  <si>
    <t>5006309</t>
  </si>
  <si>
    <t>Paranaíba</t>
  </si>
  <si>
    <t>5006259</t>
  </si>
  <si>
    <t>Novo Horizonte do Sul</t>
  </si>
  <si>
    <t>5006200</t>
  </si>
  <si>
    <t>Nova Andradina</t>
  </si>
  <si>
    <t>5006002</t>
  </si>
  <si>
    <t>Nova Alvorada do Sul</t>
  </si>
  <si>
    <t>5005806</t>
  </si>
  <si>
    <t>Nioaque</t>
  </si>
  <si>
    <t>5005707</t>
  </si>
  <si>
    <t>Naviraí</t>
  </si>
  <si>
    <t>5005681</t>
  </si>
  <si>
    <t>5005608</t>
  </si>
  <si>
    <t>Miranda</t>
  </si>
  <si>
    <t>5005400</t>
  </si>
  <si>
    <t>Maracaju</t>
  </si>
  <si>
    <t>5005251</t>
  </si>
  <si>
    <t>Laguna Carapã</t>
  </si>
  <si>
    <t>5000203</t>
  </si>
  <si>
    <t>Água Clara</t>
  </si>
  <si>
    <t>5008404</t>
  </si>
  <si>
    <t>Vicentina</t>
  </si>
  <si>
    <t>5008305</t>
  </si>
  <si>
    <t>Três Lagoas</t>
  </si>
  <si>
    <t>5008008</t>
  </si>
  <si>
    <t>Terenos</t>
  </si>
  <si>
    <t>5007976</t>
  </si>
  <si>
    <t>Taquarussu</t>
  </si>
  <si>
    <t>5007950</t>
  </si>
  <si>
    <t>Tacuru</t>
  </si>
  <si>
    <t>5007695</t>
  </si>
  <si>
    <t>São Gabriel do Oeste</t>
  </si>
  <si>
    <t>5007935</t>
  </si>
  <si>
    <t>Sonora</t>
  </si>
  <si>
    <t>5007901</t>
  </si>
  <si>
    <t>Sidrolândia</t>
  </si>
  <si>
    <t>5007703</t>
  </si>
  <si>
    <t>Sete Quedas</t>
  </si>
  <si>
    <t>5007802</t>
  </si>
  <si>
    <t>Selvíria</t>
  </si>
  <si>
    <t>5007554</t>
  </si>
  <si>
    <t>Santa Rita do Pardo</t>
  </si>
  <si>
    <t>5007505</t>
  </si>
  <si>
    <t>Rochedo</t>
  </si>
  <si>
    <t>5007406</t>
  </si>
  <si>
    <t>Rio Verde de Mato Grosso</t>
  </si>
  <si>
    <t>5007307</t>
  </si>
  <si>
    <t>5007208</t>
  </si>
  <si>
    <t>Rio Brilhante</t>
  </si>
  <si>
    <t>5106422</t>
  </si>
  <si>
    <t>Peixoto de Azevedo</t>
  </si>
  <si>
    <t>5108402</t>
  </si>
  <si>
    <t>5107800</t>
  </si>
  <si>
    <t>Santo Antônio do Leverger</t>
  </si>
  <si>
    <t>5106109</t>
  </si>
  <si>
    <t>Nossa Senhora do Livramento</t>
  </si>
  <si>
    <t>5103403</t>
  </si>
  <si>
    <t>Cuiabá</t>
  </si>
  <si>
    <t>5100201</t>
  </si>
  <si>
    <t>5108600</t>
  </si>
  <si>
    <t>Vila Rica</t>
  </si>
  <si>
    <t>5105507</t>
  </si>
  <si>
    <t>Vila Bela da Santíssima Trindade</t>
  </si>
  <si>
    <t>5108501</t>
  </si>
  <si>
    <t>Vera</t>
  </si>
  <si>
    <t>5108352</t>
  </si>
  <si>
    <t>Vale de São Domingos</t>
  </si>
  <si>
    <t>5108303</t>
  </si>
  <si>
    <t>União do Sul</t>
  </si>
  <si>
    <t>5108204</t>
  </si>
  <si>
    <t>Torixoréu</t>
  </si>
  <si>
    <t>5108105</t>
  </si>
  <si>
    <t>Tesouro</t>
  </si>
  <si>
    <t>5108055</t>
  </si>
  <si>
    <t>Terra Nova do Norte</t>
  </si>
  <si>
    <t>5108006</t>
  </si>
  <si>
    <t>Tapurah</t>
  </si>
  <si>
    <t>5107958</t>
  </si>
  <si>
    <t>Tangará da Serra</t>
  </si>
  <si>
    <t>5107941</t>
  </si>
  <si>
    <t>Tabaporã</t>
  </si>
  <si>
    <t>5107404</t>
  </si>
  <si>
    <t>São Pedro da Cipa</t>
  </si>
  <si>
    <t>5107107</t>
  </si>
  <si>
    <t>São José dos Quatro Marcos</t>
  </si>
  <si>
    <t>5107354</t>
  </si>
  <si>
    <t>São José do Xingu</t>
  </si>
  <si>
    <t>5107305</t>
  </si>
  <si>
    <t>São José do Rio Claro</t>
  </si>
  <si>
    <t>5107297</t>
  </si>
  <si>
    <t>São José do Povo</t>
  </si>
  <si>
    <t>5107859</t>
  </si>
  <si>
    <t>São Félix do Araguaia</t>
  </si>
  <si>
    <t>5107925</t>
  </si>
  <si>
    <t>Sorriso</t>
  </si>
  <si>
    <t>5107909</t>
  </si>
  <si>
    <t>Sinop</t>
  </si>
  <si>
    <t>5107883</t>
  </si>
  <si>
    <t>Serra Nova Dourada</t>
  </si>
  <si>
    <t>5107875</t>
  </si>
  <si>
    <t>Sapezal</t>
  </si>
  <si>
    <t>5107792</t>
  </si>
  <si>
    <t>Santo Antônio do Leste</t>
  </si>
  <si>
    <t>5107263</t>
  </si>
  <si>
    <t>Santo Afonso</t>
  </si>
  <si>
    <t>5107776</t>
  </si>
  <si>
    <t>5107768</t>
  </si>
  <si>
    <t>Santa Rita do Trivelato</t>
  </si>
  <si>
    <t>5107743</t>
  </si>
  <si>
    <t>Santa Cruz do Xingu</t>
  </si>
  <si>
    <t>5107248</t>
  </si>
  <si>
    <t>Santa Carmem</t>
  </si>
  <si>
    <t>5107750</t>
  </si>
  <si>
    <t>Salto do Céu</t>
  </si>
  <si>
    <t>5107701</t>
  </si>
  <si>
    <t>Rosário Oeste</t>
  </si>
  <si>
    <t>5107602</t>
  </si>
  <si>
    <t>Rondonópolis</t>
  </si>
  <si>
    <t>5107578</t>
  </si>
  <si>
    <t>Rondolândia</t>
  </si>
  <si>
    <t>5107206</t>
  </si>
  <si>
    <t>5107198</t>
  </si>
  <si>
    <t>Ribeirãozinho</t>
  </si>
  <si>
    <t>5107180</t>
  </si>
  <si>
    <t>Ribeirão Cascalheira</t>
  </si>
  <si>
    <t>5107156</t>
  </si>
  <si>
    <t>Reserva do Cabaçal</t>
  </si>
  <si>
    <t>5107065</t>
  </si>
  <si>
    <t>Querência</t>
  </si>
  <si>
    <t>5107040</t>
  </si>
  <si>
    <t>Primavera do Leste</t>
  </si>
  <si>
    <t>5107008</t>
  </si>
  <si>
    <t>5106802</t>
  </si>
  <si>
    <t>Porto dos Gaúchos</t>
  </si>
  <si>
    <t>5106851</t>
  </si>
  <si>
    <t>Porto Estrela</t>
  </si>
  <si>
    <t>5106828</t>
  </si>
  <si>
    <t>Porto Esperidião</t>
  </si>
  <si>
    <t>5106778</t>
  </si>
  <si>
    <t>Porto Alegre do Norte</t>
  </si>
  <si>
    <t>5106752</t>
  </si>
  <si>
    <t>Pontes E Lacerda</t>
  </si>
  <si>
    <t>5106703</t>
  </si>
  <si>
    <t>Ponte Branca</t>
  </si>
  <si>
    <t>5106653</t>
  </si>
  <si>
    <t>Pontal do Araguaia</t>
  </si>
  <si>
    <t>5106505</t>
  </si>
  <si>
    <t>Poconé</t>
  </si>
  <si>
    <t>5106455</t>
  </si>
  <si>
    <t>Planalto da Serra</t>
  </si>
  <si>
    <t>5106372</t>
  </si>
  <si>
    <t>5106299</t>
  </si>
  <si>
    <t>Paranaíta</t>
  </si>
  <si>
    <t>5106307</t>
  </si>
  <si>
    <t>Paranatinga</t>
  </si>
  <si>
    <t>5106281</t>
  </si>
  <si>
    <t>Novo São Joaquim</t>
  </si>
  <si>
    <t>5106315</t>
  </si>
  <si>
    <t>5106265</t>
  </si>
  <si>
    <t>Novo Mundo</t>
  </si>
  <si>
    <t>5106273</t>
  </si>
  <si>
    <t>Novo Horizonte do Norte</t>
  </si>
  <si>
    <t>5106257</t>
  </si>
  <si>
    <t>Nova Xavantina</t>
  </si>
  <si>
    <t>5106240</t>
  </si>
  <si>
    <t>Nova Ubiratã</t>
  </si>
  <si>
    <t>5106190</t>
  </si>
  <si>
    <t>Nova Santa Helena</t>
  </si>
  <si>
    <t>5106232</t>
  </si>
  <si>
    <t>5106174</t>
  </si>
  <si>
    <t>Nova Nazaré</t>
  </si>
  <si>
    <t>5106224</t>
  </si>
  <si>
    <t>Nova Mutum</t>
  </si>
  <si>
    <t>5108956</t>
  </si>
  <si>
    <t>Nova Monte Verde</t>
  </si>
  <si>
    <t>5108907</t>
  </si>
  <si>
    <t>Nova Maringá</t>
  </si>
  <si>
    <t>5108857</t>
  </si>
  <si>
    <t>Nova Marilândia</t>
  </si>
  <si>
    <t>5106182</t>
  </si>
  <si>
    <t>Nova Lacerda</t>
  </si>
  <si>
    <t>5108808</t>
  </si>
  <si>
    <t>Nova Guarita</t>
  </si>
  <si>
    <t>5106216</t>
  </si>
  <si>
    <t>Nova Canaã do Norte</t>
  </si>
  <si>
    <t>5106208</t>
  </si>
  <si>
    <t>Nova Brasilândia</t>
  </si>
  <si>
    <t>5106158</t>
  </si>
  <si>
    <t>Nova Bandeirantes</t>
  </si>
  <si>
    <t>5106000</t>
  </si>
  <si>
    <t>Nortelândia</t>
  </si>
  <si>
    <t>5105903</t>
  </si>
  <si>
    <t>Nobres</t>
  </si>
  <si>
    <t>5105622</t>
  </si>
  <si>
    <t>Mirassol D'Oeste</t>
  </si>
  <si>
    <t>5105606</t>
  </si>
  <si>
    <t>Matupá</t>
  </si>
  <si>
    <t>5105580</t>
  </si>
  <si>
    <t>Marcelândia</t>
  </si>
  <si>
    <t>5105309</t>
  </si>
  <si>
    <t>Luciara</t>
  </si>
  <si>
    <t>5105259</t>
  </si>
  <si>
    <t>Lucas do Rio Verde</t>
  </si>
  <si>
    <t>5105234</t>
  </si>
  <si>
    <t>Lambari D'Oeste</t>
  </si>
  <si>
    <t>5105150</t>
  </si>
  <si>
    <t>Juína</t>
  </si>
  <si>
    <t>5105200</t>
  </si>
  <si>
    <t>Juscimeira</t>
  </si>
  <si>
    <t>5105176</t>
  </si>
  <si>
    <t>Juruena</t>
  </si>
  <si>
    <t>5105101</t>
  </si>
  <si>
    <t>Juara</t>
  </si>
  <si>
    <t>5105002</t>
  </si>
  <si>
    <t>Jauru</t>
  </si>
  <si>
    <t>5104906</t>
  </si>
  <si>
    <t>Jangada</t>
  </si>
  <si>
    <t>5104807</t>
  </si>
  <si>
    <t>Jaciara</t>
  </si>
  <si>
    <t>5104609</t>
  </si>
  <si>
    <t>Itiquira</t>
  </si>
  <si>
    <t>5104559</t>
  </si>
  <si>
    <t>Itaúba</t>
  </si>
  <si>
    <t>5104542</t>
  </si>
  <si>
    <t>Itanhangá</t>
  </si>
  <si>
    <t>5104526</t>
  </si>
  <si>
    <t>Ipiranga do Norte</t>
  </si>
  <si>
    <t>5104500</t>
  </si>
  <si>
    <t>Indiavaí</t>
  </si>
  <si>
    <t>5104203</t>
  </si>
  <si>
    <t>Guiratinga</t>
  </si>
  <si>
    <t>5104104</t>
  </si>
  <si>
    <t>Guarantã do Norte</t>
  </si>
  <si>
    <t>5103957</t>
  </si>
  <si>
    <t>Glória D'Oeste</t>
  </si>
  <si>
    <t>5103908</t>
  </si>
  <si>
    <t>5103858</t>
  </si>
  <si>
    <t>Gaúcha do Norte</t>
  </si>
  <si>
    <t>5103809</t>
  </si>
  <si>
    <t>Figueirópolis D'Oeste</t>
  </si>
  <si>
    <t>5103700</t>
  </si>
  <si>
    <t>Feliz Natal</t>
  </si>
  <si>
    <t>5103601</t>
  </si>
  <si>
    <t>Dom Aquino</t>
  </si>
  <si>
    <t>5103502</t>
  </si>
  <si>
    <t>Diamantino</t>
  </si>
  <si>
    <t>5103452</t>
  </si>
  <si>
    <t>Denise</t>
  </si>
  <si>
    <t>5102504</t>
  </si>
  <si>
    <t>Cáceres</t>
  </si>
  <si>
    <t>5103437</t>
  </si>
  <si>
    <t>Curvelândia</t>
  </si>
  <si>
    <t>5103379</t>
  </si>
  <si>
    <t>Cotriguaçu</t>
  </si>
  <si>
    <t>5103361</t>
  </si>
  <si>
    <t>Conquista D'Oeste</t>
  </si>
  <si>
    <t>5103353</t>
  </si>
  <si>
    <t>Confresa</t>
  </si>
  <si>
    <t>5103304</t>
  </si>
  <si>
    <t>Comodoro</t>
  </si>
  <si>
    <t>5103205</t>
  </si>
  <si>
    <t>Colíder</t>
  </si>
  <si>
    <t>5103254</t>
  </si>
  <si>
    <t>Colniza</t>
  </si>
  <si>
    <t>5103106</t>
  </si>
  <si>
    <t>Cocalinho</t>
  </si>
  <si>
    <t>5103056</t>
  </si>
  <si>
    <t>Cláudia</t>
  </si>
  <si>
    <t>5103007</t>
  </si>
  <si>
    <t>Chapada dos Guimarães</t>
  </si>
  <si>
    <t>5102850</t>
  </si>
  <si>
    <t>Castanheira</t>
  </si>
  <si>
    <t>5102793</t>
  </si>
  <si>
    <t>Carlinda</t>
  </si>
  <si>
    <t>5102702</t>
  </si>
  <si>
    <t>5102694</t>
  </si>
  <si>
    <t>Canabrava do Norte</t>
  </si>
  <si>
    <t>5102686</t>
  </si>
  <si>
    <t>Campos de Júlio</t>
  </si>
  <si>
    <t>5102678</t>
  </si>
  <si>
    <t>Campo Verde</t>
  </si>
  <si>
    <t>5102637</t>
  </si>
  <si>
    <t>Campo Novo do Parecis</t>
  </si>
  <si>
    <t>5102603</t>
  </si>
  <si>
    <t>Campinápolis</t>
  </si>
  <si>
    <t>5101902</t>
  </si>
  <si>
    <t>Brasnorte</t>
  </si>
  <si>
    <t>5101852</t>
  </si>
  <si>
    <t>Bom Jesus do Araguaia</t>
  </si>
  <si>
    <t>5101605</t>
  </si>
  <si>
    <t>Barão de Melgaço</t>
  </si>
  <si>
    <t>5101803</t>
  </si>
  <si>
    <t>Barra do Garças</t>
  </si>
  <si>
    <t>5101704</t>
  </si>
  <si>
    <t>Barra do Bugres</t>
  </si>
  <si>
    <t>5101407</t>
  </si>
  <si>
    <t>Aripuanã</t>
  </si>
  <si>
    <t>5101308</t>
  </si>
  <si>
    <t>Arenápolis</t>
  </si>
  <si>
    <t>5101258</t>
  </si>
  <si>
    <t>Araputanga</t>
  </si>
  <si>
    <t>5101209</t>
  </si>
  <si>
    <t>Araguainha</t>
  </si>
  <si>
    <t>5101001</t>
  </si>
  <si>
    <t>Araguaiana</t>
  </si>
  <si>
    <t>5100805</t>
  </si>
  <si>
    <t>Apiacás</t>
  </si>
  <si>
    <t>5100607</t>
  </si>
  <si>
    <t>Alto Taquari</t>
  </si>
  <si>
    <t>5100508</t>
  </si>
  <si>
    <t>Alto Paraguai</t>
  </si>
  <si>
    <t>5100409</t>
  </si>
  <si>
    <t>Alto Garças</t>
  </si>
  <si>
    <t>5100359</t>
  </si>
  <si>
    <t>Alto Boa Vista</t>
  </si>
  <si>
    <t>5100300</t>
  </si>
  <si>
    <t>Alto Araguaia</t>
  </si>
  <si>
    <t>5100250</t>
  </si>
  <si>
    <t>Alta Floresta</t>
  </si>
  <si>
    <t>5100102</t>
  </si>
  <si>
    <t>Acorizal</t>
  </si>
  <si>
    <t>Goiás</t>
  </si>
  <si>
    <t>5220058</t>
  </si>
  <si>
    <t>São João da Paraúna</t>
  </si>
  <si>
    <t>5200134</t>
  </si>
  <si>
    <t>Acreúna</t>
  </si>
  <si>
    <t>5200159</t>
  </si>
  <si>
    <t>Adelândia</t>
  </si>
  <si>
    <t>5200506</t>
  </si>
  <si>
    <t>Aloândia</t>
  </si>
  <si>
    <t>5200555</t>
  </si>
  <si>
    <t>Alto Horizonte</t>
  </si>
  <si>
    <t>5201207</t>
  </si>
  <si>
    <t>Anhanguera</t>
  </si>
  <si>
    <t>5200605</t>
  </si>
  <si>
    <t>Alto Paraíso de Goiás</t>
  </si>
  <si>
    <t>5200803</t>
  </si>
  <si>
    <t>Alvorada do Norte</t>
  </si>
  <si>
    <t>5200829</t>
  </si>
  <si>
    <t>Amaralina</t>
  </si>
  <si>
    <t>5200852</t>
  </si>
  <si>
    <t>Americano do Brasil</t>
  </si>
  <si>
    <t>5200902</t>
  </si>
  <si>
    <t>Amorinópolis</t>
  </si>
  <si>
    <t>5201306</t>
  </si>
  <si>
    <t>Anicuns</t>
  </si>
  <si>
    <t>5201108</t>
  </si>
  <si>
    <t>Anápolis</t>
  </si>
  <si>
    <t>5201454</t>
  </si>
  <si>
    <t>Aparecida do Rio Doce</t>
  </si>
  <si>
    <t>5201504</t>
  </si>
  <si>
    <t>Aporé</t>
  </si>
  <si>
    <t>5201702</t>
  </si>
  <si>
    <t>Aragarças</t>
  </si>
  <si>
    <t>5202155</t>
  </si>
  <si>
    <t>Araguapaz</t>
  </si>
  <si>
    <t>5201603</t>
  </si>
  <si>
    <t>Araçu</t>
  </si>
  <si>
    <t>5202353</t>
  </si>
  <si>
    <t>Arenópolis</t>
  </si>
  <si>
    <t>5202502</t>
  </si>
  <si>
    <t>Aruanã</t>
  </si>
  <si>
    <t>5202601</t>
  </si>
  <si>
    <t>Aurilândia</t>
  </si>
  <si>
    <t>5202809</t>
  </si>
  <si>
    <t>Avelinópolis</t>
  </si>
  <si>
    <t>5203104</t>
  </si>
  <si>
    <t>Baliza</t>
  </si>
  <si>
    <t>5203203</t>
  </si>
  <si>
    <t>5203401</t>
  </si>
  <si>
    <t>Bom Jardim de Goiás</t>
  </si>
  <si>
    <t>5203500</t>
  </si>
  <si>
    <t>Bom Jesus de Goiás</t>
  </si>
  <si>
    <t>5203575</t>
  </si>
  <si>
    <t>Bonópolis</t>
  </si>
  <si>
    <t>5203807</t>
  </si>
  <si>
    <t>Britânia</t>
  </si>
  <si>
    <t>5203906</t>
  </si>
  <si>
    <t>Buriti Alegre</t>
  </si>
  <si>
    <t>5203939</t>
  </si>
  <si>
    <t>Buriti de Goiás</t>
  </si>
  <si>
    <t>5203962</t>
  </si>
  <si>
    <t>Buritinópolis</t>
  </si>
  <si>
    <t>5204102</t>
  </si>
  <si>
    <t>Cachoeira Alta</t>
  </si>
  <si>
    <t>5204250</t>
  </si>
  <si>
    <t>5204201</t>
  </si>
  <si>
    <t>Cachoeira de Goiás</t>
  </si>
  <si>
    <t>5204409</t>
  </si>
  <si>
    <t>Caiapônia</t>
  </si>
  <si>
    <t>5204508</t>
  </si>
  <si>
    <t>Caldas Novas</t>
  </si>
  <si>
    <t>5204607</t>
  </si>
  <si>
    <t>Campestre de Goiás</t>
  </si>
  <si>
    <t>5204656</t>
  </si>
  <si>
    <t>Campinaçu</t>
  </si>
  <si>
    <t>5204706</t>
  </si>
  <si>
    <t>Campinorte</t>
  </si>
  <si>
    <t>5204805</t>
  </si>
  <si>
    <t>Campo Alegre de Goiás</t>
  </si>
  <si>
    <t>5204854</t>
  </si>
  <si>
    <t>Campo Limpo de Goiás</t>
  </si>
  <si>
    <t>5204904</t>
  </si>
  <si>
    <t>Campos Belos</t>
  </si>
  <si>
    <t>5204953</t>
  </si>
  <si>
    <t>Campos Verdes</t>
  </si>
  <si>
    <t>5205000</t>
  </si>
  <si>
    <t>Carmo do Rio Verde</t>
  </si>
  <si>
    <t>5205455</t>
  </si>
  <si>
    <t>Cezarina</t>
  </si>
  <si>
    <t>5205059</t>
  </si>
  <si>
    <t>Castelândia</t>
  </si>
  <si>
    <t>5205109</t>
  </si>
  <si>
    <t>Catalão</t>
  </si>
  <si>
    <t>5205307</t>
  </si>
  <si>
    <t>Cavalcante</t>
  </si>
  <si>
    <t>5204300</t>
  </si>
  <si>
    <t>Caçu</t>
  </si>
  <si>
    <t>5205406</t>
  </si>
  <si>
    <t>Ceres</t>
  </si>
  <si>
    <t>5205471</t>
  </si>
  <si>
    <t>Chapadão do Céu</t>
  </si>
  <si>
    <t>5205521</t>
  </si>
  <si>
    <t>Colinas do Sul</t>
  </si>
  <si>
    <t>5205901</t>
  </si>
  <si>
    <t>Corumbaíba</t>
  </si>
  <si>
    <t>5206305</t>
  </si>
  <si>
    <t>Cristianópolis</t>
  </si>
  <si>
    <t>5206404</t>
  </si>
  <si>
    <t>Crixás</t>
  </si>
  <si>
    <t>5206503</t>
  </si>
  <si>
    <t>Cromínia</t>
  </si>
  <si>
    <t>5206602</t>
  </si>
  <si>
    <t>Cumari</t>
  </si>
  <si>
    <t>5205703</t>
  </si>
  <si>
    <t>Córrego do Ouro</t>
  </si>
  <si>
    <t>5206701</t>
  </si>
  <si>
    <t>Damianópolis</t>
  </si>
  <si>
    <t>5206800</t>
  </si>
  <si>
    <t>Damolândia</t>
  </si>
  <si>
    <t>5206909</t>
  </si>
  <si>
    <t>5207105</t>
  </si>
  <si>
    <t>Diorama</t>
  </si>
  <si>
    <t>5208301</t>
  </si>
  <si>
    <t>Divinópolis de Goiás</t>
  </si>
  <si>
    <t>5207253</t>
  </si>
  <si>
    <t>Doverlândia</t>
  </si>
  <si>
    <t>5207352</t>
  </si>
  <si>
    <t>Edealina</t>
  </si>
  <si>
    <t>5207402</t>
  </si>
  <si>
    <t>Edéia</t>
  </si>
  <si>
    <t>5207501</t>
  </si>
  <si>
    <t>5207535</t>
  </si>
  <si>
    <t>Faina</t>
  </si>
  <si>
    <t>5207600</t>
  </si>
  <si>
    <t>Fazenda Nova</t>
  </si>
  <si>
    <t>5207808</t>
  </si>
  <si>
    <t>Firminópolis</t>
  </si>
  <si>
    <t>5207907</t>
  </si>
  <si>
    <t>Flores de Goiás</t>
  </si>
  <si>
    <t>5208103</t>
  </si>
  <si>
    <t>5208152</t>
  </si>
  <si>
    <t>Gameleira de Goiás</t>
  </si>
  <si>
    <t>5208509</t>
  </si>
  <si>
    <t>Goiandira</t>
  </si>
  <si>
    <t>5208608</t>
  </si>
  <si>
    <t>Goianésia</t>
  </si>
  <si>
    <t>5209101</t>
  </si>
  <si>
    <t>Goiatuba</t>
  </si>
  <si>
    <t>5208905</t>
  </si>
  <si>
    <t>5209150</t>
  </si>
  <si>
    <t>Gouvelândia</t>
  </si>
  <si>
    <t>5209408</t>
  </si>
  <si>
    <t>Guarani de Goiás</t>
  </si>
  <si>
    <t>5209291</t>
  </si>
  <si>
    <t>Guaraíta</t>
  </si>
  <si>
    <t>5209457</t>
  </si>
  <si>
    <t>Guarinos</t>
  </si>
  <si>
    <t>5209606</t>
  </si>
  <si>
    <t>Heitoraí</t>
  </si>
  <si>
    <t>5209804</t>
  </si>
  <si>
    <t>Hidrolina</t>
  </si>
  <si>
    <t>5209903</t>
  </si>
  <si>
    <t>Iaciara</t>
  </si>
  <si>
    <t>5209937</t>
  </si>
  <si>
    <t>Inaciolândia</t>
  </si>
  <si>
    <t>5209952</t>
  </si>
  <si>
    <t>Indiara</t>
  </si>
  <si>
    <t>5210109</t>
  </si>
  <si>
    <t>Ipameri</t>
  </si>
  <si>
    <t>5210158</t>
  </si>
  <si>
    <t>Ipiranga de Goiás</t>
  </si>
  <si>
    <t>5210208</t>
  </si>
  <si>
    <t>Iporá</t>
  </si>
  <si>
    <t>5210307</t>
  </si>
  <si>
    <t>Israelândia</t>
  </si>
  <si>
    <t>5210406</t>
  </si>
  <si>
    <t>Itaberaí</t>
  </si>
  <si>
    <t>5210562</t>
  </si>
  <si>
    <t>Itaguari</t>
  </si>
  <si>
    <t>5210604</t>
  </si>
  <si>
    <t>Itaguaru</t>
  </si>
  <si>
    <t>5210802</t>
  </si>
  <si>
    <t>5210901</t>
  </si>
  <si>
    <t>Itapaci</t>
  </si>
  <si>
    <t>5211008</t>
  </si>
  <si>
    <t>Itapirapuã</t>
  </si>
  <si>
    <t>5211206</t>
  </si>
  <si>
    <t>Itapuranga</t>
  </si>
  <si>
    <t>5211305</t>
  </si>
  <si>
    <t>Itarumã</t>
  </si>
  <si>
    <t>5211404</t>
  </si>
  <si>
    <t>Itauçu</t>
  </si>
  <si>
    <t>5211503</t>
  </si>
  <si>
    <t>Itumbiara</t>
  </si>
  <si>
    <t>5211602</t>
  </si>
  <si>
    <t>Ivolândia</t>
  </si>
  <si>
    <t>5211701</t>
  </si>
  <si>
    <t>Jandaia</t>
  </si>
  <si>
    <t>5211800</t>
  </si>
  <si>
    <t>Jaraguá</t>
  </si>
  <si>
    <t>5211909</t>
  </si>
  <si>
    <t>Jataí</t>
  </si>
  <si>
    <t>5212006</t>
  </si>
  <si>
    <t>Jaupaci</t>
  </si>
  <si>
    <t>5212055</t>
  </si>
  <si>
    <t>Jesúpolis</t>
  </si>
  <si>
    <t>5212105</t>
  </si>
  <si>
    <t>Joviânia</t>
  </si>
  <si>
    <t>5212204</t>
  </si>
  <si>
    <t>5212253</t>
  </si>
  <si>
    <t>5212303</t>
  </si>
  <si>
    <t>Leopoldo de Bulhões</t>
  </si>
  <si>
    <t>5212600</t>
  </si>
  <si>
    <t>Mairipotaba</t>
  </si>
  <si>
    <t>5212709</t>
  </si>
  <si>
    <t>Mambaí</t>
  </si>
  <si>
    <t>5212808</t>
  </si>
  <si>
    <t>Mara Rosa</t>
  </si>
  <si>
    <t>5212907</t>
  </si>
  <si>
    <t>Marzagão</t>
  </si>
  <si>
    <t>5212956</t>
  </si>
  <si>
    <t>Matrinchã</t>
  </si>
  <si>
    <t>5213004</t>
  </si>
  <si>
    <t>Maurilândia</t>
  </si>
  <si>
    <t>5213087</t>
  </si>
  <si>
    <t>Minaçu</t>
  </si>
  <si>
    <t>5213103</t>
  </si>
  <si>
    <t>Mineiros</t>
  </si>
  <si>
    <t>5213400</t>
  </si>
  <si>
    <t>Moiporá</t>
  </si>
  <si>
    <t>5213509</t>
  </si>
  <si>
    <t>Monte Alegre de Goiás</t>
  </si>
  <si>
    <t>5213707</t>
  </si>
  <si>
    <t>Montes Claros de Goiás</t>
  </si>
  <si>
    <t>5213756</t>
  </si>
  <si>
    <t>Montividiu</t>
  </si>
  <si>
    <t>5213772</t>
  </si>
  <si>
    <t>Montividiu do Norte</t>
  </si>
  <si>
    <t>5213806</t>
  </si>
  <si>
    <t>5213855</t>
  </si>
  <si>
    <t>Morro Agudo de Goiás</t>
  </si>
  <si>
    <t>5213905</t>
  </si>
  <si>
    <t>Mossâmedes</t>
  </si>
  <si>
    <t>5214002</t>
  </si>
  <si>
    <t>Mozarlândia</t>
  </si>
  <si>
    <t>5214051</t>
  </si>
  <si>
    <t>5214101</t>
  </si>
  <si>
    <t>Mutunópolis</t>
  </si>
  <si>
    <t>5214408</t>
  </si>
  <si>
    <t>Nazário</t>
  </si>
  <si>
    <t>5214606</t>
  </si>
  <si>
    <t>Niquelândia</t>
  </si>
  <si>
    <t>5214705</t>
  </si>
  <si>
    <t>Nova América</t>
  </si>
  <si>
    <t>5214804</t>
  </si>
  <si>
    <t>5214838</t>
  </si>
  <si>
    <t>Nova Crixás</t>
  </si>
  <si>
    <t>5214861</t>
  </si>
  <si>
    <t>Nova Glória</t>
  </si>
  <si>
    <t>5214879</t>
  </si>
  <si>
    <t>Nova Iguaçu de Goiás</t>
  </si>
  <si>
    <t>5214903</t>
  </si>
  <si>
    <t>Nova Roma</t>
  </si>
  <si>
    <t>5215207</t>
  </si>
  <si>
    <t>Novo Brasil</t>
  </si>
  <si>
    <t>5215256</t>
  </si>
  <si>
    <t>Novo Planalto</t>
  </si>
  <si>
    <t>5215306</t>
  </si>
  <si>
    <t>Orizona</t>
  </si>
  <si>
    <t>5215405</t>
  </si>
  <si>
    <t>Ouro Verde de Goiás</t>
  </si>
  <si>
    <t>5215504</t>
  </si>
  <si>
    <t>Ouvidor</t>
  </si>
  <si>
    <t>5215652</t>
  </si>
  <si>
    <t>Palestina de Goiás</t>
  </si>
  <si>
    <t>5215702</t>
  </si>
  <si>
    <t>Palmeiras de Goiás</t>
  </si>
  <si>
    <t>5215801</t>
  </si>
  <si>
    <t>Palmelo</t>
  </si>
  <si>
    <t>5215900</t>
  </si>
  <si>
    <t>Palminópolis</t>
  </si>
  <si>
    <t>5216007</t>
  </si>
  <si>
    <t>Panamá</t>
  </si>
  <si>
    <t>5216304</t>
  </si>
  <si>
    <t>Paranaiguara</t>
  </si>
  <si>
    <t>5216403</t>
  </si>
  <si>
    <t>Paraúna</t>
  </si>
  <si>
    <t>5216452</t>
  </si>
  <si>
    <t>Perolândia</t>
  </si>
  <si>
    <t>5216809</t>
  </si>
  <si>
    <t>Petrolina de Goiás</t>
  </si>
  <si>
    <t>5216908</t>
  </si>
  <si>
    <t>Pilar de Goiás</t>
  </si>
  <si>
    <t>5217104</t>
  </si>
  <si>
    <t>Piracanjuba</t>
  </si>
  <si>
    <t>5217203</t>
  </si>
  <si>
    <t>5217401</t>
  </si>
  <si>
    <t>Pires do Rio</t>
  </si>
  <si>
    <t>5217708</t>
  </si>
  <si>
    <t>Pontalina</t>
  </si>
  <si>
    <t>5218003</t>
  </si>
  <si>
    <t>Porangatu</t>
  </si>
  <si>
    <t>5218052</t>
  </si>
  <si>
    <t>Porteirão</t>
  </si>
  <si>
    <t>5218102</t>
  </si>
  <si>
    <t>Portelândia</t>
  </si>
  <si>
    <t>5218300</t>
  </si>
  <si>
    <t>Posse</t>
  </si>
  <si>
    <t>5218391</t>
  </si>
  <si>
    <t>Professor Jamil</t>
  </si>
  <si>
    <t>5218508</t>
  </si>
  <si>
    <t>Quirinópolis</t>
  </si>
  <si>
    <t>5218607</t>
  </si>
  <si>
    <t>Rialma</t>
  </si>
  <si>
    <t>5218706</t>
  </si>
  <si>
    <t>Rianápolis</t>
  </si>
  <si>
    <t>5218789</t>
  </si>
  <si>
    <t>Rio Quente</t>
  </si>
  <si>
    <t>5218805</t>
  </si>
  <si>
    <t>Rio Verde</t>
  </si>
  <si>
    <t>5218904</t>
  </si>
  <si>
    <t>Rubiataba</t>
  </si>
  <si>
    <t>5219001</t>
  </si>
  <si>
    <t>Sanclerlândia</t>
  </si>
  <si>
    <t>5219100</t>
  </si>
  <si>
    <t>Santa Bárbara de Goiás</t>
  </si>
  <si>
    <t>5219209</t>
  </si>
  <si>
    <t>Santa Cruz de Goiás</t>
  </si>
  <si>
    <t>5219258</t>
  </si>
  <si>
    <t>Santa Fé de Goiás</t>
  </si>
  <si>
    <t>5219308</t>
  </si>
  <si>
    <t>Santa Helena de Goiás</t>
  </si>
  <si>
    <t>5219357</t>
  </si>
  <si>
    <t>5219407</t>
  </si>
  <si>
    <t>Santa Rita do Araguaia</t>
  </si>
  <si>
    <t>5219456</t>
  </si>
  <si>
    <t>Santa Rita do Novo Destino</t>
  </si>
  <si>
    <t>5219506</t>
  </si>
  <si>
    <t>Santa Rosa de Goiás</t>
  </si>
  <si>
    <t>5219605</t>
  </si>
  <si>
    <t>Santa Tereza de Goiás</t>
  </si>
  <si>
    <t>5219704</t>
  </si>
  <si>
    <t>Santa Terezinha de Goiás</t>
  </si>
  <si>
    <t>5219712</t>
  </si>
  <si>
    <t>Santo Antônio da Barra</t>
  </si>
  <si>
    <t>5220504</t>
  </si>
  <si>
    <t>Serranópolis</t>
  </si>
  <si>
    <t>5220603</t>
  </si>
  <si>
    <t>Silvânia</t>
  </si>
  <si>
    <t>5220686</t>
  </si>
  <si>
    <t>Simolândia</t>
  </si>
  <si>
    <t>5219803</t>
  </si>
  <si>
    <t>5219902</t>
  </si>
  <si>
    <t>São Francisco de Goiás</t>
  </si>
  <si>
    <t>5220009</t>
  </si>
  <si>
    <t>São João D'Aliança</t>
  </si>
  <si>
    <t>5220280</t>
  </si>
  <si>
    <t>São Patrício</t>
  </si>
  <si>
    <t>5221403</t>
  </si>
  <si>
    <t>5220108</t>
  </si>
  <si>
    <t>São Luís de Montes Belos</t>
  </si>
  <si>
    <t>5220157</t>
  </si>
  <si>
    <t>5220207</t>
  </si>
  <si>
    <t>São Miguel do Araguaia</t>
  </si>
  <si>
    <t>5220264</t>
  </si>
  <si>
    <t>São Miguel do Passa Quatro</t>
  </si>
  <si>
    <t>5220405</t>
  </si>
  <si>
    <t>5220702</t>
  </si>
  <si>
    <t>Sítio D'Abadia</t>
  </si>
  <si>
    <t>5221007</t>
  </si>
  <si>
    <t>Taquaral de Goiás</t>
  </si>
  <si>
    <t>5221080</t>
  </si>
  <si>
    <t>Teresina de Goiás</t>
  </si>
  <si>
    <t>5221452</t>
  </si>
  <si>
    <t>Trombas</t>
  </si>
  <si>
    <t>5221304</t>
  </si>
  <si>
    <t>Três Ranchos</t>
  </si>
  <si>
    <t>5221551</t>
  </si>
  <si>
    <t>Turvelândia</t>
  </si>
  <si>
    <t>5221502</t>
  </si>
  <si>
    <t>Turvânia</t>
  </si>
  <si>
    <t>5221577</t>
  </si>
  <si>
    <t>Uirapuru</t>
  </si>
  <si>
    <t>5221700</t>
  </si>
  <si>
    <t>Uruana</t>
  </si>
  <si>
    <t>5221601</t>
  </si>
  <si>
    <t>Uruaçu</t>
  </si>
  <si>
    <t>5221809</t>
  </si>
  <si>
    <t>Urutaí</t>
  </si>
  <si>
    <t>5221908</t>
  </si>
  <si>
    <t>Varjão</t>
  </si>
  <si>
    <t>5222005</t>
  </si>
  <si>
    <t>Vianópolis</t>
  </si>
  <si>
    <t>5222054</t>
  </si>
  <si>
    <t>Vicentinópolis</t>
  </si>
  <si>
    <t>5222302</t>
  </si>
  <si>
    <t>Vila Propício</t>
  </si>
  <si>
    <t>5200209</t>
  </si>
  <si>
    <t>Água Limpa</t>
  </si>
  <si>
    <t>5200100</t>
  </si>
  <si>
    <t>Abadiânia</t>
  </si>
  <si>
    <t>5200308</t>
  </si>
  <si>
    <t>Alexânia</t>
  </si>
  <si>
    <t>5204003</t>
  </si>
  <si>
    <t>Cabeceiras</t>
  </si>
  <si>
    <t>5205497</t>
  </si>
  <si>
    <t>Cidade Ocidental</t>
  </si>
  <si>
    <t>5205513</t>
  </si>
  <si>
    <t>Cocalzinho de Goiás</t>
  </si>
  <si>
    <t>5205802</t>
  </si>
  <si>
    <t>Corumbá de Goiás</t>
  </si>
  <si>
    <t>5206206</t>
  </si>
  <si>
    <t>Cristalina</t>
  </si>
  <si>
    <t>5208004</t>
  </si>
  <si>
    <t>Formosa</t>
  </si>
  <si>
    <t>5212501</t>
  </si>
  <si>
    <t>Luziânia</t>
  </si>
  <si>
    <t>5213053</t>
  </si>
  <si>
    <t>Mimoso de Goiás</t>
  </si>
  <si>
    <t>5215231</t>
  </si>
  <si>
    <t>Novo Gama</t>
  </si>
  <si>
    <t>5215603</t>
  </si>
  <si>
    <t>Padre Bernardo</t>
  </si>
  <si>
    <t>5217302</t>
  </si>
  <si>
    <t>Pirenópolis</t>
  </si>
  <si>
    <t>5217609</t>
  </si>
  <si>
    <t>Planaltina</t>
  </si>
  <si>
    <t>5219753</t>
  </si>
  <si>
    <t>Santo Antônio do Descoberto</t>
  </si>
  <si>
    <t>5221858</t>
  </si>
  <si>
    <t>Valparaíso de Goiás</t>
  </si>
  <si>
    <t>5222203</t>
  </si>
  <si>
    <t>Vila Boa</t>
  </si>
  <si>
    <t>5200175</t>
  </si>
  <si>
    <t>Água Fria de Goiás</t>
  </si>
  <si>
    <t>5200258</t>
  </si>
  <si>
    <t>Águas Lindas de Goiás</t>
  </si>
  <si>
    <t>5200050</t>
  </si>
  <si>
    <t>Abadia de Goiás</t>
  </si>
  <si>
    <t>5201405</t>
  </si>
  <si>
    <t>Aparecida de Goiânia</t>
  </si>
  <si>
    <t>5201801</t>
  </si>
  <si>
    <t>Aragoiânia</t>
  </si>
  <si>
    <t>5203302</t>
  </si>
  <si>
    <t>Bela Vista de Goiás</t>
  </si>
  <si>
    <t>5203559</t>
  </si>
  <si>
    <t>Bonfinópolis</t>
  </si>
  <si>
    <t>5203609</t>
  </si>
  <si>
    <t>Brazabrantes</t>
  </si>
  <si>
    <t>5204557</t>
  </si>
  <si>
    <t>Caldazinha</t>
  </si>
  <si>
    <t>5205208</t>
  </si>
  <si>
    <t>Caturaí</t>
  </si>
  <si>
    <t>5208806</t>
  </si>
  <si>
    <t>Goianira</t>
  </si>
  <si>
    <t>5208400</t>
  </si>
  <si>
    <t>Goianápolis</t>
  </si>
  <si>
    <t>5208707</t>
  </si>
  <si>
    <t>Goiânia</t>
  </si>
  <si>
    <t>5209200</t>
  </si>
  <si>
    <t>Guapó</t>
  </si>
  <si>
    <t>5209705</t>
  </si>
  <si>
    <t>5210000</t>
  </si>
  <si>
    <t>Inhumas</t>
  </si>
  <si>
    <t>5214507</t>
  </si>
  <si>
    <t>Nerópolis</t>
  </si>
  <si>
    <t>5215009</t>
  </si>
  <si>
    <t>5219738</t>
  </si>
  <si>
    <t>Santo Antônio de Goiás</t>
  </si>
  <si>
    <t>5220454</t>
  </si>
  <si>
    <t>Senador Canedo</t>
  </si>
  <si>
    <t>5221197</t>
  </si>
  <si>
    <t>Terezópolis de Goiás</t>
  </si>
  <si>
    <t>Distrito Federal</t>
  </si>
  <si>
    <t>5300108</t>
  </si>
  <si>
    <t>Brasília</t>
  </si>
  <si>
    <t>Sigla</t>
  </si>
  <si>
    <t>Nome</t>
  </si>
  <si>
    <t>Definição</t>
  </si>
  <si>
    <t>ano</t>
  </si>
  <si>
    <t>Ano de referência das informações</t>
  </si>
  <si>
    <t>brasil</t>
  </si>
  <si>
    <t>Brasil</t>
  </si>
  <si>
    <t>regiao</t>
  </si>
  <si>
    <t>Macrorregião</t>
  </si>
  <si>
    <t>nome_regiao</t>
  </si>
  <si>
    <t>Nome da macrorregião</t>
  </si>
  <si>
    <t>uf</t>
  </si>
  <si>
    <t>Código da Unidade da Federação</t>
  </si>
  <si>
    <t>nome_uf</t>
  </si>
  <si>
    <t>Nome da Unidade da Federação</t>
  </si>
  <si>
    <t>rm</t>
  </si>
  <si>
    <t>Código da Região Metropolitana</t>
  </si>
  <si>
    <t>nome_rm</t>
  </si>
  <si>
    <t>Nome da Região Metropolitana</t>
  </si>
  <si>
    <t>municipio</t>
  </si>
  <si>
    <t>Código do Município (7 dígitos)</t>
  </si>
  <si>
    <t>Código utilizado pelo IBGE para identificação do município (com digito verificador).</t>
  </si>
  <si>
    <t>Municipio_6digt</t>
  </si>
  <si>
    <t>Código do Município (6 dígitos)</t>
  </si>
  <si>
    <t>Código utilizado pelo IBGE para identificação do município.</t>
  </si>
  <si>
    <t>nome_municipio</t>
  </si>
  <si>
    <t>udh</t>
  </si>
  <si>
    <t>Código da Unidade de Habitação</t>
  </si>
  <si>
    <t>nome_udh</t>
  </si>
  <si>
    <t>Nome da Unidade de Habitação</t>
  </si>
  <si>
    <t>ivs</t>
  </si>
  <si>
    <t>Índice de Vulnerabilidade Social. Média aritmética dos índices das dimensões: IVS Infraestrutura Urbana, IVS Capital Humano e IVS Renda e Trabalho.</t>
  </si>
  <si>
    <t>ivs_infraestrutura_urbana</t>
  </si>
  <si>
    <t>Índice da dimensão Infraestrutura Urbana, é um dos 3 índices que compõem o IVS. É obtido através da média ponderada de índices normalizados construídos a partir dos indicadores que compõem esta dimensão, a saber: 1) Percentual da população que vive em domicílios urbanos sem o serviço de coleta de lixo (peso: 0,300); 2) Percentual de pessoas em domicílios com abastecimento de água e esgotamento sanitário inadequados (peso: 0,300); 3) Percentual de pessoas em domicílios vulneráveis à pobreza e que gastam mais de uma hora até o trabalho no total de pessoas ocupadas, vulneráveis e que retornam diariamente do trabalho (peso: 0,400).</t>
  </si>
  <si>
    <t>ivs_capital_humano</t>
  </si>
  <si>
    <t>Índice da dimensão Capital Humano, é um dos 3 índices que compõem o IVS. Obtido através da média ponderada de índices normalizados construídos a partir dos indicadores que compõem esta dimensão, a saber: 1) Mortalidade até um ano de idade (peso: 0,125); 2) Percentual de crianças de 0 a 5 anos que não frequenta a escola (peso: 0,125); 3) Percentual de crianças de 6 a 14 anos que não frequenta a escola (peso: 0,125) ; 4) Percentual de mulheres de 10 a 17 anos de idade que tiveram filhos (peso: 0,125); 5) Percentual de mães chefes de família, sem fundamental completo e com pelo menos um filho menor de 15 anos de idade, no total de mães chefes de família (peso: 0,125); 6) Taxa de analfabetismo da população de 15 anos ou mais de idade (peso: 0,125); 7) Percentual de crianças que vivem em domicílios em que nenhum dos moradores tem o ensino fundamental completo (peso: 0,125); 8) Percentual de pessoas de 15 a 24 anos que não estudam, não trabalham e são vulneráveis à pobreza, na população total dessa faixa etária (peso: 0,125).</t>
  </si>
  <si>
    <t>ivs_renda_e_trabalho</t>
  </si>
  <si>
    <t>Índice da dimensão Renda e Trabalho, é um dos 3 índices que compõem o IVS. Obtido através da média ponderada de índices normalizados construídos a partir dos indicadores que compõem esta dimensão, a saber: 1) Proporção de vulneráveis à pobreza (peso: 0,200); 2) Taxa de desocupação da população de 18 anos ou mais de idade (peso: 0,200); 3) Percentual de pessoas de 18 anos ou mais sem fundamental completo e em ocupação informal (peso: 0,200); 4) Percentual de pessoas em domicílios vulneráveis à pobreza e dependentes de idosos (peso: 0,200); 5) Taxa de atividade das pessoas de 10 a 14 anos de idade (peso: 0,200).</t>
  </si>
  <si>
    <t>t_sem_agua_esgoto</t>
  </si>
  <si>
    <t>% de pessoas em domicílios com abastecimento de água e esgotamento sanitário inadequados</t>
  </si>
  <si>
    <t>Razão entre o número de pessoas que vivem em domicílios cujo abastecimento de água não provém de rede geral e cujo esgotamento sanitário não é realizado por rede coletora de esgoto ou fossa séptica, e a população total residente em domicílios particulares permanentes, multiplicada por 100. São considerados apenas os domicílios particulares permanentes.</t>
  </si>
  <si>
    <t>t_sem_lixo</t>
  </si>
  <si>
    <t>% da população que vive em domicílios urbanos sem o serviço de coleta de lixo</t>
  </si>
  <si>
    <t>Razão entre a população que vive em domicílios sem coleta de lixo e a população total residente em domicílios particulares permanentes, multiplicada por 100. Estão incluídas as situações em que a coleta de lixo é realizada diretamente por empresa pública ou privada, ou o lixo é depositado em caçamba, tanque ou depósito fora do domicílio, para posterior coleta pela prestadora do serviço. São considerados apenas os domicílios particulares permanentes, localizados em área urbana.</t>
  </si>
  <si>
    <t>t_vulner_mais1h</t>
  </si>
  <si>
    <t>% de pessoas que vivem em domicílios com renda per capita inferior a meio salário mínimo (de 2010) e que gastam mais de uma hora até o trabalho</t>
  </si>
  <si>
    <t>Razão entre o número de pessoas ocupadas, de 10 anos ou mais de idade, que vivem em domicílios com renda per capita inferior a meio salário mínimo, de agosto de 2010, e que gastam mais de uma hora em deslocamento até o local de trabalho, e o total de pessoas ocupadas nessa faixa etária que vivem em domicílios com renda per capita inferior a meio salário mínimo, de agosto de 2010, e que retornam diariamente ao trabalho, multiplicado por 100.</t>
  </si>
  <si>
    <t>t_mort1</t>
  </si>
  <si>
    <t>Mortalidade até 1 ano de idade</t>
  </si>
  <si>
    <t>Número de crianças que não deverão sobreviver ao primeiro ano de vida, em cada mil crianças nascidas vivas.</t>
  </si>
  <si>
    <t>t_c0a5_fora</t>
  </si>
  <si>
    <t>% de crianças de 0 a 5 anos que não frequentam a escola</t>
  </si>
  <si>
    <t>Razão entre o número de crianças de 0 a 5 anos de idade que não frequentam creche ou escola, e o total de crianças nesta faixa etária (multiplicada por 100).</t>
  </si>
  <si>
    <t>t_c6a14_fora</t>
  </si>
  <si>
    <t>% de pessoas de 6 a 14 anos que não frequentam a escola</t>
  </si>
  <si>
    <t>Razão entre o número de pessoas de 6 a 14 anos que não frequentam a escola, e o total de pessoas nesta faixa etária (multiplicada por 100).</t>
  </si>
  <si>
    <t>t_m10a17_filho</t>
  </si>
  <si>
    <t>% de mulheres de 10 a 17 anos que tiveram filhos</t>
  </si>
  <si>
    <t>Razão entre o número de mulheres de 10 a 17 anos de idade que tiveram filhos, e o total de mulheres nesta faixa etária (multiplicada por 100).</t>
  </si>
  <si>
    <t>t_mchefe_fundin_fmenor</t>
  </si>
  <si>
    <t>% de mães chefes de família, sem fundamental completo e com filho menor de 15 anos de idade</t>
  </si>
  <si>
    <t>Razão entre o número de mulheres que são responsáveis pelo domicílio, que não têm o ensino fundamental completo e têm pelo menos um filho de idade inferior a 15 anos morando no domicílio, e o número total de mulheres chefes de família (multiplicada por 100). São considerados apenas os domicílios particulares permanentes.</t>
  </si>
  <si>
    <t>t_analf_15m</t>
  </si>
  <si>
    <t>Taxa de analfabetismo da população de 15 anos ou mais de idade</t>
  </si>
  <si>
    <t>Razão entre a população de 15 anos ou mais de idade que não sabe ler nem escrever um bilhete simples, e o total de pessoas nesta faixa etária (multiplicada por 100).</t>
  </si>
  <si>
    <t>t_cdom_fundin</t>
  </si>
  <si>
    <t>% de crianças que vivem em domicílios em que nenhum dos moradores tem o ensino fundamental completo</t>
  </si>
  <si>
    <t>Razão entre o número de crianças de até 14 anos que vivem em domicílios em que nenhum dos moradores tem o ensino fundamental completo, e a população total nesta faixa etária residente em domicílios particulares permanentes (multiplicada por 100).</t>
  </si>
  <si>
    <t>t_p15a24_nada</t>
  </si>
  <si>
    <t>% de pessoas de 15 a 24 anos que não estudam, não trabalham e possuem renda domiciliar per capita igual ou inferior a meio salário mínimo (de 2010)</t>
  </si>
  <si>
    <t>Razão entre as pessoas de 15 a 24 anos que não estudam, não trabalham e com renda per capita inferior a meio salário mínimo, de agosto de 2010, e a população total nesta faixa etária (multiplicada por 100). São considerados apenas os domicílios particulares permanentes.</t>
  </si>
  <si>
    <t>t_vulner</t>
  </si>
  <si>
    <t>Proporção de pessoas com renda domiciliar per capita igual ou inferior a meio salário mínimo (de 2010)</t>
  </si>
  <si>
    <t>Proporção de pessoas com renda domiciliar per capita igual ou inferior a meio salário mínimo (2010)</t>
  </si>
  <si>
    <t>t_desocup18m</t>
  </si>
  <si>
    <t>Taxa de desocupação da população de 18 anos ou mais de idade</t>
  </si>
  <si>
    <t>Percentual da população economicamente ativa (PEA) nessa faixa etária que estava desocupada, ou seja, que não estava ocupada na semana anterior à data do censo, mas havia procurado trabalho ao longo do mês anterior à data dessa pesquisa.</t>
  </si>
  <si>
    <t>t_p18m_fundin_informal</t>
  </si>
  <si>
    <t>% de pessoas de 18 anos ou mais sem fundamental completo e em ocupação informal</t>
  </si>
  <si>
    <t>Razão entre as pessoas de 18 anos ou mais sem fundamental completo, em ocupação informal, e a população total nesta faixa etária, multiplicada por 100. Ocupção informal implica que trabalham, mas não são: empregados com carteira assinada, militares do exército, da marinha, da aeronáutica, da polícia militar ou do corpo de bombeiros, empregados pelo regime jurídico dos funcionários públicos ou empregadores e trabalhadores por conta própria com contribuição a instituto de previdência oficial.</t>
  </si>
  <si>
    <t>t_vulner_depende_idosos</t>
  </si>
  <si>
    <t>% de pessoas em domicílios com renda per capita inferior a meio salário mínimo (de 2010) e dependentes de idosos</t>
  </si>
  <si>
    <t>Razão entre as pessoas que vivem em domicílios vulneráveis à pobreza (com renda per capita igual ou inferior a meio salário mínimo de agosto de 2010) e nos quais a renda de moradores com 65 anos ou mais de idade (idosos) corresponde a mais da metade do total da renda domiciliar, e a população total residente em domicílios particulares permanentes (multiplicada por 100).</t>
  </si>
  <si>
    <t>t_atividade10a14</t>
  </si>
  <si>
    <t>Taxa de atividade das pessoas de 10 a 14 anos de idade</t>
  </si>
  <si>
    <t>Razão entre as pessoas de 10 a 14 anos de idade que eram economicamente ativas, ou seja, que estavam ocupadas ou desocupadas na semana de referência do censo e o total de pessoas nesta faixa etária (multiplicada por 100). Considera-se desocupada a pessoa que, não estando ocupada na semana de referência, havia procurado trabalho no mês anterior a essa pesquisa.</t>
  </si>
  <si>
    <t>idhm</t>
  </si>
  <si>
    <t>IDHM</t>
  </si>
  <si>
    <t>Índice de Desenvolvimento Humano Municipal. Média geométrica dos índices das dimensões Renda, Educação e Longevidade, com pesos iguais.</t>
  </si>
  <si>
    <t>idhm_long</t>
  </si>
  <si>
    <t>IDHM Longevidade</t>
  </si>
  <si>
    <t>Índice da dimensão Longevidade que é um dos 3 componentes do IDHM. É obtido a partir do indicador esperança de vida ao nascer, através da fórmula: [(valor observado do indicador) - (valor mínimo)] / [(valor máximo) - (valor mínimo)], onde os valores mínimo e máximo são 25 e 85 anos, respectivamente.</t>
  </si>
  <si>
    <t>idhm_educ</t>
  </si>
  <si>
    <t>IDHM Educação</t>
  </si>
  <si>
    <t>Índice sintético da dimensão Educação que é um dos 3 componentes do IDHM. É obtido através da média geométrica do subíndice de frequência de crianças e jovens à escola, com peso de 2/3, e do subíndice de escolaridade da população adulta, com peso de 1/3.</t>
  </si>
  <si>
    <t>idhm_renda</t>
  </si>
  <si>
    <t>IDHM Renda</t>
  </si>
  <si>
    <t>Índice da dimensão Renda que é um dos 3 componentes do IDHM. É obtido a partir do indicador Renda per capita, através da fórmula: [ln (valor observado do indicador) - ln (valor mínimo)] / [ln (valor máximo) - ln (valor mínimo)], onde os valores mínimo e máximo são R$ 8,00 e R$ 4.033,00 (a preços de agosto de 2010).</t>
  </si>
  <si>
    <t>espvida</t>
  </si>
  <si>
    <t>Esperança de vida ao nascer</t>
  </si>
  <si>
    <t>Número médio de anos que as pessoas deverão viver a partir do nascimento, se permanecerem constantes ao longo da vida o nível e o padrão de mortalidade por idade prevalecentes no ano do Censo.</t>
  </si>
  <si>
    <t>idhm_educ_sub_esc</t>
  </si>
  <si>
    <t>Subíndice de escolaridade - IDHM Educação</t>
  </si>
  <si>
    <t>Subíndice selecionado para compor o IDHM Educação, representando o nível de escolaridade da população adulta. É obtido pelo indicador % de jovens e adultos com 18 anos ou mais com o fundamental completo.</t>
  </si>
  <si>
    <t>idhm_educ_sub_freq</t>
  </si>
  <si>
    <t>Subíndice de frequência escolar - IDHM Educação</t>
  </si>
  <si>
    <t>Subíndice selecionado para compor o IDHM Educação, representando a frequência de crianças e jovens à escola em séries adequadas à sua idade. É obtido através da média aritmética simples de 4 indicadores: % de crianças de 5 a 6 anos na escola, % de crianças de 11 a 13 anos no 2º ciclo do fundamental, % de jovens de 15 a 17 anos com o fundamental completo e % de jovens de 18 a 20 anos com o médio completo.</t>
  </si>
  <si>
    <t>t_pop18m_fundc</t>
  </si>
  <si>
    <t>% de 18 anos ou mais com fundamental completo</t>
  </si>
  <si>
    <t>Razão entre a população de 18 anos ou mais de idade que concluiu o ensino fundamental, em quaisquer de suas modalidades (regular seriado, não seriado, EJA ou supletivo) e o total de pessoas nesta faixa etária multiplicado por 100.</t>
  </si>
  <si>
    <t>t_pop5a6_escola</t>
  </si>
  <si>
    <t>% de 5 a 6 anos na escola</t>
  </si>
  <si>
    <t>Razão entre a população de 5 a 6 anos de idade que estava frequentando a escola, em qualquer nível ou série e a população total nesta faixa etária multiplicado por 100.</t>
  </si>
  <si>
    <t>t_pop11a13_ffun</t>
  </si>
  <si>
    <t>% de 11 a 13 anos nos anos finais do fundamental ou com fundamental completo</t>
  </si>
  <si>
    <t>Razão entre a população de 11 a 13 anos de idade que frequenta os quatro anos finais do fundamental (do 6º ao 9º ano desse nível de ensino) ou que já concluiu o fundamental e a população total nesta faixa etária multiplicado por 100.</t>
  </si>
  <si>
    <t>t_pop15a17_fundc</t>
  </si>
  <si>
    <t>% de 15 a 17 anos com fundamental completo</t>
  </si>
  <si>
    <t>Razão entre a população de 15 a 17 anos de idade que concluiu o ensino fundamental, em quaisquer de suas modalidades (regular seriado, não seriado, EJA ou supletivo) e o total de pessoas nesta faixa etária multiplicado por 100.</t>
  </si>
  <si>
    <t>t_pop18a20_medioc</t>
  </si>
  <si>
    <t>% de 18 a 20 anos com médio completo</t>
  </si>
  <si>
    <t>Razão entre a população de 18 a 20 anos de idade que já concluiu o ensino médio em quaisquer de suas modalidades (regular seriado, não seriado, EJA ou supletivo) e o total de pessoas nesta faixa etária multiplicado por 100. As pessoas de 18 a 20 anos frequentando a 4ª série do ensino médio foram consideradas como já tendo concluído esse nível de ensino.</t>
  </si>
  <si>
    <t>renda_per_capita</t>
  </si>
  <si>
    <t>Renda per capita</t>
  </si>
  <si>
    <t>Razão entre o somatório da renda de todos os indivíduos residentes em domicílios particulares permanentes e o número total desses indivíduos. Valores em reais de 01/agosto de 2010.</t>
  </si>
  <si>
    <t>prosp_soc</t>
  </si>
  <si>
    <t>Prosperidade Social</t>
  </si>
  <si>
    <t>Nível de prosperidade social da territorialidade, gerada através do cruzamento entre sua faixa do IDHM e do IVS.</t>
  </si>
  <si>
    <t>populacao</t>
  </si>
  <si>
    <t>População total</t>
  </si>
  <si>
    <t>t_fmor5</t>
  </si>
  <si>
    <t>Mortalidade até 5 anos de idade</t>
  </si>
  <si>
    <t>Probabilidade de morrer entre o nascimento e a idade exata de 5 anos, por 1000 crianças nascidas vivas.</t>
  </si>
  <si>
    <t>t_razdep</t>
  </si>
  <si>
    <t>Razão de dependência</t>
  </si>
  <si>
    <t>Razão de dependência é medida pela razão entre o número de pessoas com 14 anos ou menos e de 65 anos ou mais de idade (população dependente) e o número de pessoas com idade de 15 a 64 anos (população potencialmente ativa) multiplicado por 100.</t>
  </si>
  <si>
    <t>t_fectot</t>
  </si>
  <si>
    <t>Taxa de fecundidade total</t>
  </si>
  <si>
    <t>Número médio de filhos que uma mulher deverá ter ao terminar o período reprodutivo (15 a 49 anos de idade).</t>
  </si>
  <si>
    <t>t_env</t>
  </si>
  <si>
    <t>Taxa de envelhecimento</t>
  </si>
  <si>
    <t>Razão entre a população de 65 anos ou mais de idade e a população total multiplicado por 100.</t>
  </si>
  <si>
    <t>vulner15a24</t>
  </si>
  <si>
    <t>População vulnerável de 15 a 24 anos</t>
  </si>
  <si>
    <t>População de 15 a 24 anos de idade que reside em domicílios com renda per capita igual ou inferior a meio salário mínimo (de agosto de 2010)</t>
  </si>
  <si>
    <t>mchefe_fmenor</t>
  </si>
  <si>
    <t>Mulheres chefes de família e com filhos menores de 15 anos</t>
  </si>
  <si>
    <t>População de mulheres que são chefes de família e que possuem pelo menos um filho menor de 15 anos de idade residindo no domicílio.</t>
  </si>
  <si>
    <t>vulner_dia</t>
  </si>
  <si>
    <t>População ocupada vulnerável à pobreza que retorna diariamente do trabalho</t>
  </si>
  <si>
    <t>População ocupada vulnerável à pobreza (com renda per capita igual ou inferior a meio salário mínimo de agosto de 2010) e que retornam diariamente do trabalho ao domicílio. São considerados apenas domicílios particulares permanentes.</t>
  </si>
  <si>
    <t>dom_vulner_idoso</t>
  </si>
  <si>
    <t>População em domicílios vulneráveis e com idoso</t>
  </si>
  <si>
    <t>População residente em domicílios vulneráveis à pobreza (com renda per capita igual ou inferior à meio salário mínimo de agosto de 2010) em que pelo menos um dos moradores possui idade igual ou superior à 65 anos (idoso). São cosiderados apenas domicílios particulares permanentes.</t>
  </si>
  <si>
    <t>pop0a1</t>
  </si>
  <si>
    <t>População de até 1 ano</t>
  </si>
  <si>
    <t>População nessa faixa etária</t>
  </si>
  <si>
    <t>pop1a3</t>
  </si>
  <si>
    <t>População de 1 a 3 anos</t>
  </si>
  <si>
    <t>pop4</t>
  </si>
  <si>
    <t>População de 4 anos</t>
  </si>
  <si>
    <t>pop5</t>
  </si>
  <si>
    <t>População de 5 anos</t>
  </si>
  <si>
    <t>pop6</t>
  </si>
  <si>
    <t>População de 6 anos</t>
  </si>
  <si>
    <t>pop6a10</t>
  </si>
  <si>
    <t>População de 6 a 10 anos</t>
  </si>
  <si>
    <t>pop6a17</t>
  </si>
  <si>
    <t>População de 6 a 17 anos</t>
  </si>
  <si>
    <t>pop11a13</t>
  </si>
  <si>
    <t>População de 11 a 13 anos</t>
  </si>
  <si>
    <t>pop11a14</t>
  </si>
  <si>
    <t>População de 11 a 14 anos</t>
  </si>
  <si>
    <t>pop12a14</t>
  </si>
  <si>
    <t>População de 12 a 14 anos</t>
  </si>
  <si>
    <t>pop15m</t>
  </si>
  <si>
    <t>População de 15 anos ou mais</t>
  </si>
  <si>
    <t>pop15a17</t>
  </si>
  <si>
    <t>População de 15 a 17 anos</t>
  </si>
  <si>
    <t>pop15a24</t>
  </si>
  <si>
    <t>População de 15 a 24 anos</t>
  </si>
  <si>
    <t>pop16a18</t>
  </si>
  <si>
    <t>População de 16 a 18 anos</t>
  </si>
  <si>
    <t>pop18m</t>
  </si>
  <si>
    <t>População de 18 anos ou mais</t>
  </si>
  <si>
    <t>pop18a20</t>
  </si>
  <si>
    <t>População de 18 a 20 anos</t>
  </si>
  <si>
    <t>pop18a24</t>
  </si>
  <si>
    <t>População de 18 a 24 anos</t>
  </si>
  <si>
    <t>pop19a21</t>
  </si>
  <si>
    <t>População de 19 a 21 anos</t>
  </si>
  <si>
    <t>pop25m</t>
  </si>
  <si>
    <t>População de 25 anos ou mais</t>
  </si>
  <si>
    <t>pop65m</t>
  </si>
  <si>
    <t>População de 65 anos ou mais</t>
  </si>
  <si>
    <t>pea10m</t>
  </si>
  <si>
    <t>PEA - 10 anos ou mais</t>
  </si>
  <si>
    <t>População economicamente ativa. Corresponde ao número de pessoas nessa faixa etária que, na semana de referência do Censo, encontravam-se ocupadas no mercado de trabalho ou que, encontrando-se desocupadas, tinham procurado trabalho no mês anterior à data da pesquisa.</t>
  </si>
  <si>
    <t>pea10a14</t>
  </si>
  <si>
    <t>PEA - 10 a 14 anos</t>
  </si>
  <si>
    <t>pea15a17</t>
  </si>
  <si>
    <t>PEA - 15 a 17 anos</t>
  </si>
  <si>
    <t>pea18m</t>
  </si>
  <si>
    <t>PEA - 18 anos ou mais</t>
  </si>
  <si>
    <t>t_eletrica</t>
  </si>
  <si>
    <t>% da população em domicílios com energia elétrica</t>
  </si>
  <si>
    <t>Razão entre a população que vive em domicílios particulares permanentes com iluminação elétrica e a população total residente em domicílios particulares permanentes multiplicado por 100. Considera-se iluminação proveniente ou não de uma rede geral, com ou sem medidor.</t>
  </si>
  <si>
    <t>t_densidadem2</t>
  </si>
  <si>
    <t>% da população em domicílios com densidade &gt; 2</t>
  </si>
  <si>
    <t>Razão entre a população que vive em domicílios particulares permanentes com densidade superior a 2 e a população total residente em domicílios particulares permanentes multiplicado por 100. A densidade do domicílio é dada pela razão entre o total de moradores do domicílio e o número total de cômodos usados como dormitório.</t>
  </si>
  <si>
    <t>rdpc_def_vulner</t>
  </si>
  <si>
    <t>Renda per capita dos vulneráveis à pobreza</t>
  </si>
  <si>
    <t>Média da renda domiciliar per capita das pessoas com renda domiciliar per capita igual ou inferior a R$ 255,00 mensais, a preços de agosto de 2010. O universo de indivíduos é limitado àqueles que vivem em domicílios particulares permanentes.</t>
  </si>
  <si>
    <t>t_analf_18m</t>
  </si>
  <si>
    <t>Taxa de analfabetismo - 18 anos ou mais</t>
  </si>
  <si>
    <t>Razão entre a população de 18 anos ou mais de idade que não sabe ler nem escrever um bilhete simples e o total de pessoas nessa faixa etária multiplicado por 100.</t>
  </si>
  <si>
    <t>t_analf_25m</t>
  </si>
  <si>
    <t>Taxa de analfabetismo - 25 anos ou mais</t>
  </si>
  <si>
    <t>Razão entre a população de 25 anos ou mais de idade que não sabe ler nem escrever um bilhete simples e o total de pessoas nesta faixa etária multiplicado por 100.</t>
  </si>
  <si>
    <t>t_renda_trab</t>
  </si>
  <si>
    <t>% da renda proveniente de rendimentos do trabalho</t>
  </si>
  <si>
    <t>Participação percentual das rendas provenientes do trabalho (principal e outros) na renda total, considerando-se apenas as pessoas que vivem em domicílios particulares permanentes.</t>
  </si>
  <si>
    <t>i_gini</t>
  </si>
  <si>
    <t>Índice de Gini</t>
  </si>
  <si>
    <t>Mede o grau de desigualdade existente na distribuição de indivíduos segundo a renda domiciliar per capita. Seu valor varia de 0, quando não há desigualdade (a renda domiciliar per capita de todos os indivíduos tem o mesmo valor), a 1, quando a desigualdade é máxima (apenas um indivíduo detém toda a renda).O universo de indivíduos é limitado àqueles que vivem em domicílios particulares permanentes.</t>
  </si>
  <si>
    <t>t_carteira_18m</t>
  </si>
  <si>
    <t>% de empregados com carteira - 18 anos ou mais</t>
  </si>
  <si>
    <t>Razão entre o número de empregados de 18 anos ou mais de idade com carteira de trabalho assinada e o número total de pessoas ocupadas nessa faixa etária multiplicado por 100.</t>
  </si>
  <si>
    <t>t_scarteira_18m</t>
  </si>
  <si>
    <t>% de empregados sem carteira - 18 anos ou mais</t>
  </si>
  <si>
    <t>Razão entre o número de empregados de 18 anos ou mais de idade sem carteira de trabalho assinada e o número total de pessoas ocupadas nessa faixa etária multiplicado por 100.</t>
  </si>
  <si>
    <t>t_setorpublico_18m</t>
  </si>
  <si>
    <t>% de trabalhadores do setor público - 18 anos ou mais</t>
  </si>
  <si>
    <t>Razão entre o número de trabalhadores do setor público de 18 anos ou mais de idade e o número total de pessoas ocupadas nessa faixa etária multiplicado por 100. Os trabalhadores do setor público incluem os empregados pelo regime jurídico dos funcionários públicos e os militares do exército, marinha, aeronáutica, polícia militar ou corpo de bombeiros.</t>
  </si>
  <si>
    <t>t_contapropria_18m</t>
  </si>
  <si>
    <t>% de trabalhadores por conta própria - 18 anos ou mais</t>
  </si>
  <si>
    <t>Razão entre o número de trabalhadores por conta própria de 18 anos ou mais de idade e o número total de pessoas ocupadas nessa faixa etária multiplicado por 100.</t>
  </si>
  <si>
    <t>t_empregador_18m</t>
  </si>
  <si>
    <t>% de empregadores - 18 anos ou mais</t>
  </si>
  <si>
    <t>Razão entre o número de empregadores de 18 anos ou mais de idade e o número total de pessoas ocupadas nessa faixa etária multiplicado por 100.</t>
  </si>
  <si>
    <t>t_formal_18m</t>
  </si>
  <si>
    <t>Grau de formalização dos ocupados - 18 anos ou mais</t>
  </si>
  <si>
    <t>Razão entre o número de pessoas de 18 anos ou mais de idade formalmente ocupadas e o número total de pessoas ocupadas nessa faixa etária multiplicado por 100. Foram considerados como formalmente ocupados os empregados com carteira de trabalho assinada, os militares do exército, da marinha, da aeronáutica, da polícia militar ou do corpo de bombeiros, os empregados pelo regime jurídico dos funcionários públicos, assim como os empregadores e trabalhadores por conta própria que eram contribuintes de instituto de previdência oficial.</t>
  </si>
  <si>
    <t>t_fundc_ocup18m</t>
  </si>
  <si>
    <t>% dos ocupados com fundamental completo - 18 anos ou mais</t>
  </si>
  <si>
    <t>Razão entre o número de pessoas de 18 anos ou mais de idade ocupadas que já concluíram o ensino fundamental (regular seriado, regular não seriado, EJA ou supletivo) e o número total de pessoas ocupadas nessa faixa etária multiplicado por 100.</t>
  </si>
  <si>
    <t>t_medioc_ocup18m</t>
  </si>
  <si>
    <t>% dos ocupados com médio completo - 18 anos ou mais</t>
  </si>
  <si>
    <t>Razão entre o número de pessoas de 18 anos ou mais de idade ocupadas que já concluíram o ensino médio (regular seriado, regular não seriado, EJA ou supletivo) e o número total de pessoas ocupadas nessa faixa etária multiplicado por 100. Foram consideradas como já tendo concluído o médio aquelas pessoas que frequentavam a 4ª série desse nível de ensino.</t>
  </si>
  <si>
    <t>t_supec_ocup18m</t>
  </si>
  <si>
    <t>% dos ocupados com superior completo - 18 anos ou mais</t>
  </si>
  <si>
    <t>Razão entre o número de pessoas de 18 anos ou mais de idade ocupadas e que já concluíram a graduação do ensino superior e o número total de pessoas ocupadas nessa faixa etária multiplicado por 100.</t>
  </si>
  <si>
    <t>t_renda_todos_trabalhos</t>
  </si>
  <si>
    <t>Rendimento médio dos ocupados - 18 anos ou mais</t>
  </si>
  <si>
    <t>Média dos rendimentos de todos os trabalhos das pessoas ocupadas de 18 anos ou mais de idade. Valores em reais de agosto de 2010.</t>
  </si>
  <si>
    <t>t_nremunerado_18m</t>
  </si>
  <si>
    <t>% dos ocupados sem rendimento - 18 anos ou mais</t>
  </si>
  <si>
    <t>Razão entre o número de pessoas de 18 anos ou mais de idade ocupadas e sem rendimento do trabalho e o número total de pessoas ocupadas nessa faixa etária multiplicado por 100.</t>
  </si>
  <si>
    <t>Label_sexo</t>
  </si>
  <si>
    <t>Sexo</t>
  </si>
  <si>
    <t>Desagregação das informações por sexo.</t>
  </si>
  <si>
    <t>Label_cor</t>
  </si>
  <si>
    <t>Cor</t>
  </si>
  <si>
    <t>Desagregação das informações por cor.</t>
  </si>
  <si>
    <t>Label_sit_dom</t>
  </si>
  <si>
    <t>Situação de Domicílio</t>
  </si>
  <si>
    <t>Desagregação das informações por situação de domicílio.</t>
  </si>
  <si>
    <t>SVI_infra</t>
  </si>
  <si>
    <t>SVI_hum</t>
  </si>
  <si>
    <t>SVI</t>
  </si>
  <si>
    <t>cod_uf</t>
  </si>
  <si>
    <t>acronym_uf</t>
  </si>
  <si>
    <t>name_uf</t>
  </si>
  <si>
    <t>RO</t>
  </si>
  <si>
    <t>AC</t>
  </si>
  <si>
    <t>AM</t>
  </si>
  <si>
    <t>RR</t>
  </si>
  <si>
    <t>PA</t>
  </si>
  <si>
    <t>AP</t>
  </si>
  <si>
    <t>TO</t>
  </si>
  <si>
    <t>MA</t>
  </si>
  <si>
    <t>PI</t>
  </si>
  <si>
    <t>CE</t>
  </si>
  <si>
    <t>RN</t>
  </si>
  <si>
    <t>PB</t>
  </si>
  <si>
    <t>PE</t>
  </si>
  <si>
    <t>AL</t>
  </si>
  <si>
    <t>SE</t>
  </si>
  <si>
    <t>BA</t>
  </si>
  <si>
    <t>MG</t>
  </si>
  <si>
    <t>ES</t>
  </si>
  <si>
    <t>RJ</t>
  </si>
  <si>
    <t>SP</t>
  </si>
  <si>
    <t>PR</t>
  </si>
  <si>
    <t>SC</t>
  </si>
  <si>
    <t>RS</t>
  </si>
  <si>
    <t>MS</t>
  </si>
  <si>
    <t>MT</t>
  </si>
  <si>
    <t>GO</t>
  </si>
  <si>
    <t>DF</t>
  </si>
  <si>
    <t>Territorialidades</t>
  </si>
  <si>
    <t>IDHM 2010</t>
  </si>
  <si>
    <t>IDHM Renda 2010</t>
  </si>
  <si>
    <t>IDHM Longevidade 2010</t>
  </si>
  <si>
    <t>IDHM Educação 2010</t>
  </si>
  <si>
    <t xml:space="preserve"> </t>
  </si>
  <si>
    <t>Elaboração: Atlas do Desenvolvimento Humano no Brasil. Pnud Brasil, Ipea e FJP, 2020.</t>
  </si>
  <si>
    <t>Fontes: dados do IBGE e de registros administrativos, conforme especificados nos metadados disponíveis disponíveis em: http://atlasbrasil.org.br/acervo/biblioteca.</t>
  </si>
  <si>
    <t>Abadia de Goiás /GO)</t>
  </si>
  <si>
    <t>Abadia dos Dourados /MG)</t>
  </si>
  <si>
    <t>Abadiânia /GO)</t>
  </si>
  <si>
    <t>Abaeté /MG)</t>
  </si>
  <si>
    <t>Abaetetuba /PA)</t>
  </si>
  <si>
    <t>Abaiara /CE)</t>
  </si>
  <si>
    <t>Abaíra /BA)</t>
  </si>
  <si>
    <t>Abaré /BA)</t>
  </si>
  <si>
    <t>Abatiá /PR)</t>
  </si>
  <si>
    <t>Abdon Batista /SC)</t>
  </si>
  <si>
    <t>Abelardo Luz /SC)</t>
  </si>
  <si>
    <t>Abel Figueiredo /PA)</t>
  </si>
  <si>
    <t>Abre Campo /MG)</t>
  </si>
  <si>
    <t>Abreu E Lima /PE)</t>
  </si>
  <si>
    <t>Abreulândia /TO)</t>
  </si>
  <si>
    <t>Acaiaca /MG)</t>
  </si>
  <si>
    <t>Açailândia /MA)</t>
  </si>
  <si>
    <t>Acajutiba /BA)</t>
  </si>
  <si>
    <t>Acará /PA)</t>
  </si>
  <si>
    <t>Acarape /CE)</t>
  </si>
  <si>
    <t>Acaraú /CE)</t>
  </si>
  <si>
    <t>Acari /RN)</t>
  </si>
  <si>
    <t>Acauã /PI)</t>
  </si>
  <si>
    <t>Aceguá /RS)</t>
  </si>
  <si>
    <t>Acopiara /CE)</t>
  </si>
  <si>
    <t>Acorizal /MT)</t>
  </si>
  <si>
    <t>Acrelândia /AC)</t>
  </si>
  <si>
    <t>Acreúna /GO)</t>
  </si>
  <si>
    <t>Açucena /MG)</t>
  </si>
  <si>
    <t>Açu /RN)</t>
  </si>
  <si>
    <t>Adamantina /SP)</t>
  </si>
  <si>
    <t>Adelândia /GO)</t>
  </si>
  <si>
    <t>Adolfo /SP)</t>
  </si>
  <si>
    <t>Adrianópolis /PR)</t>
  </si>
  <si>
    <t>Adustina /BA)</t>
  </si>
  <si>
    <t>Afogados da Ingazeira /PE)</t>
  </si>
  <si>
    <t>Afonso Bezerra /RN)</t>
  </si>
  <si>
    <t>Afonso Cláudio /ES)</t>
  </si>
  <si>
    <t>Afonso Cunha /MA)</t>
  </si>
  <si>
    <t>Afrânio /PE)</t>
  </si>
  <si>
    <t>Afuá /PA)</t>
  </si>
  <si>
    <t>Agrestina /PE)</t>
  </si>
  <si>
    <t>Agricolândia /PI)</t>
  </si>
  <si>
    <t>Agrolândia /SC)</t>
  </si>
  <si>
    <t>Agronômica /SC)</t>
  </si>
  <si>
    <t>Água Azul do Norte /PA)</t>
  </si>
  <si>
    <t>Água Boa /MG)</t>
  </si>
  <si>
    <t>Água Boa /MT)</t>
  </si>
  <si>
    <t>Água Branca /AL)</t>
  </si>
  <si>
    <t>Água Branca /PB)</t>
  </si>
  <si>
    <t>Água Branca /PI)</t>
  </si>
  <si>
    <t>Água Clara /MS)</t>
  </si>
  <si>
    <t>Água Comprida /MG)</t>
  </si>
  <si>
    <t>Água Doce do Maranhão /MA)</t>
  </si>
  <si>
    <t>Água Doce do Norte /ES)</t>
  </si>
  <si>
    <t>Água Doce /SC)</t>
  </si>
  <si>
    <t>Água Fria /BA)</t>
  </si>
  <si>
    <t>Água Fria de Goiás /GO)</t>
  </si>
  <si>
    <t>Aguaí /SP)</t>
  </si>
  <si>
    <t>Água Limpa /GO)</t>
  </si>
  <si>
    <t>Aguanil /MG)</t>
  </si>
  <si>
    <t>Água Nova /RN)</t>
  </si>
  <si>
    <t>Água Preta /PE)</t>
  </si>
  <si>
    <t>Água Santa /RS)</t>
  </si>
  <si>
    <t>Águas Belas /PE)</t>
  </si>
  <si>
    <t>Águas da Prata /SP)</t>
  </si>
  <si>
    <t>Águas de Chapecó /SC)</t>
  </si>
  <si>
    <t>Águas de Lindóia /SP)</t>
  </si>
  <si>
    <t>Águas de Santa Bárbara /SP)</t>
  </si>
  <si>
    <t>Águas de São Pedro /SP)</t>
  </si>
  <si>
    <t>Águas Formosas /MG)</t>
  </si>
  <si>
    <t>Águas Frias /SC)</t>
  </si>
  <si>
    <t>Águas Lindas de Goiás /GO)</t>
  </si>
  <si>
    <t>Águas Mornas /SC)</t>
  </si>
  <si>
    <t>Águas Vermelhas /MG)</t>
  </si>
  <si>
    <t>Agudo /RS)</t>
  </si>
  <si>
    <t>Agudos do Sul /PR)</t>
  </si>
  <si>
    <t>Agudos /SP)</t>
  </si>
  <si>
    <t>Águia Branca /ES)</t>
  </si>
  <si>
    <t>Aguiarnópolis /TO)</t>
  </si>
  <si>
    <t>Aguiar /PB)</t>
  </si>
  <si>
    <t>Aimorés /MG)</t>
  </si>
  <si>
    <t>Aiquara /BA)</t>
  </si>
  <si>
    <t>Aiuaba /CE)</t>
  </si>
  <si>
    <t>Aiuruoca /MG)</t>
  </si>
  <si>
    <t>Ajuricaba /RS)</t>
  </si>
  <si>
    <t>Alagoa Grande /PB)</t>
  </si>
  <si>
    <t>Alagoa /MG)</t>
  </si>
  <si>
    <t>Alagoa Nova /PB)</t>
  </si>
  <si>
    <t>Alagoinha do Piauí /PI)</t>
  </si>
  <si>
    <t>Alagoinha /PB)</t>
  </si>
  <si>
    <t>Alagoinha /PE)</t>
  </si>
  <si>
    <t>Alagoinhas /BA)</t>
  </si>
  <si>
    <t>Alambari /SP)</t>
  </si>
  <si>
    <t>Albertina /MG)</t>
  </si>
  <si>
    <t>Alcântara /MA)</t>
  </si>
  <si>
    <t>Alcântaras /CE)</t>
  </si>
  <si>
    <t>Alcantil /PB)</t>
  </si>
  <si>
    <t>Alcinópolis /MS)</t>
  </si>
  <si>
    <t>Alcobaça /BA)</t>
  </si>
  <si>
    <t>Aldeias Altas /MA)</t>
  </si>
  <si>
    <t>Alecrim /RS)</t>
  </si>
  <si>
    <t>Alegre /ES)</t>
  </si>
  <si>
    <t>Alegrete do Piauí /PI)</t>
  </si>
  <si>
    <t>Alegrete /RS)</t>
  </si>
  <si>
    <t>Alegria /RS)</t>
  </si>
  <si>
    <t>Além Paraíba /MG)</t>
  </si>
  <si>
    <t>Alenquer /PA)</t>
  </si>
  <si>
    <t>Alexandria /RN)</t>
  </si>
  <si>
    <t>Alexânia /GO)</t>
  </si>
  <si>
    <t>Alfenas /MG)</t>
  </si>
  <si>
    <t>Alfredo Chaves /ES)</t>
  </si>
  <si>
    <t>Alfredo Marcondes /SP)</t>
  </si>
  <si>
    <t>Alfredo Vasconcelos /MG)</t>
  </si>
  <si>
    <t>Alfredo Wagner /SC)</t>
  </si>
  <si>
    <t>Algodão de Jandaíra /PB)</t>
  </si>
  <si>
    <t>Alhandra /PB)</t>
  </si>
  <si>
    <t>Aliança do Tocantins /TO)</t>
  </si>
  <si>
    <t>Aliança /PE)</t>
  </si>
  <si>
    <t>Almadina /BA)</t>
  </si>
  <si>
    <t>Almas /TO)</t>
  </si>
  <si>
    <t>Almeirim /PA)</t>
  </si>
  <si>
    <t>Almenara /MG)</t>
  </si>
  <si>
    <t>Almino Afonso /RN)</t>
  </si>
  <si>
    <t>Almirante Tamandaré do Sul /RS)</t>
  </si>
  <si>
    <t>Almirante Tamandaré /PR)</t>
  </si>
  <si>
    <t>Aloândia /GO)</t>
  </si>
  <si>
    <t>Alpercata /MG)</t>
  </si>
  <si>
    <t>Alpestre /RS)</t>
  </si>
  <si>
    <t>Alpinópolis /MG)</t>
  </si>
  <si>
    <t>Alta Floresta D'Oeste /RO)</t>
  </si>
  <si>
    <t>Alta Floresta /MT)</t>
  </si>
  <si>
    <t>Altair /SP)</t>
  </si>
  <si>
    <t>Altamira do Maranhão /MA)</t>
  </si>
  <si>
    <t>Altamira do Paraná /PR)</t>
  </si>
  <si>
    <t>Altamira /PA)</t>
  </si>
  <si>
    <t>Altaneira /CE)</t>
  </si>
  <si>
    <t>Alterosa /MG)</t>
  </si>
  <si>
    <t>Altinho /PE)</t>
  </si>
  <si>
    <t>Altinópolis /SP)</t>
  </si>
  <si>
    <t>Alto Alegre do Maranhão /MA)</t>
  </si>
  <si>
    <t>Alto Alegre do Pindaré /MA)</t>
  </si>
  <si>
    <t>Alto Alegre dos Parecis /RO)</t>
  </si>
  <si>
    <t>Alto Alegre /RR)</t>
  </si>
  <si>
    <t>Alto Alegre /RS)</t>
  </si>
  <si>
    <t>Alto Alegre /SP)</t>
  </si>
  <si>
    <t>Alto Araguaia /MT)</t>
  </si>
  <si>
    <t>Alto Bela Vista /SC)</t>
  </si>
  <si>
    <t>Alto Boa Vista /MT)</t>
  </si>
  <si>
    <t>Alto Caparaó /MG)</t>
  </si>
  <si>
    <t>Alto do Rodrigues /RN)</t>
  </si>
  <si>
    <t>Alto Feliz /RS)</t>
  </si>
  <si>
    <t>Alto Garças /MT)</t>
  </si>
  <si>
    <t>Alto Horizonte /GO)</t>
  </si>
  <si>
    <t>Alto Jequitibá /MG)</t>
  </si>
  <si>
    <t>Alto Longá /PI)</t>
  </si>
  <si>
    <t>Altônia /PR)</t>
  </si>
  <si>
    <t>Alto Paraguai /MT)</t>
  </si>
  <si>
    <t>Alto Paraíso de Goiás /GO)</t>
  </si>
  <si>
    <t>Alto Paraíso /PR)</t>
  </si>
  <si>
    <t>Alto Paraíso /RO)</t>
  </si>
  <si>
    <t>Alto Paraná /PR)</t>
  </si>
  <si>
    <t>Alto Parnaíba /MA)</t>
  </si>
  <si>
    <t>Alto Piquiri /PR)</t>
  </si>
  <si>
    <t>Alto Rio Doce /MG)</t>
  </si>
  <si>
    <t>Alto Rio Novo /ES)</t>
  </si>
  <si>
    <t>Alto Santo /CE)</t>
  </si>
  <si>
    <t>Altos /PI)</t>
  </si>
  <si>
    <t>Alto Taquari /MT)</t>
  </si>
  <si>
    <t>Alumínio /SP)</t>
  </si>
  <si>
    <t>Alvarães /AM)</t>
  </si>
  <si>
    <t>Alvarenga /MG)</t>
  </si>
  <si>
    <t>Álvares Florence /SP)</t>
  </si>
  <si>
    <t>Álvares Machado /SP)</t>
  </si>
  <si>
    <t>Álvaro de Carvalho /SP)</t>
  </si>
  <si>
    <t>Alvinlândia /SP)</t>
  </si>
  <si>
    <t>Alvinópolis /MG)</t>
  </si>
  <si>
    <t>Alvorada de Minas /MG)</t>
  </si>
  <si>
    <t>Alvorada D'Oeste /RO)</t>
  </si>
  <si>
    <t>Alvorada do Gurguéia /PI)</t>
  </si>
  <si>
    <t>Alvorada do Norte /GO)</t>
  </si>
  <si>
    <t>Alvorada do Sul /PR)</t>
  </si>
  <si>
    <t>Alvorada /RS)</t>
  </si>
  <si>
    <t>Alvorada /TO)</t>
  </si>
  <si>
    <t>Amajari /RR)</t>
  </si>
  <si>
    <t>Amambai /MS)</t>
  </si>
  <si>
    <t>Amapá /AP)</t>
  </si>
  <si>
    <t>Amapá do Maranhão /MA)</t>
  </si>
  <si>
    <t>Amaporã /PR)</t>
  </si>
  <si>
    <t>Amaraji /PE)</t>
  </si>
  <si>
    <t>Amaral Ferrador /RS)</t>
  </si>
  <si>
    <t>Amaralina /GO)</t>
  </si>
  <si>
    <t>Amarante do Maranhão /MA)</t>
  </si>
  <si>
    <t>Amarante /PI)</t>
  </si>
  <si>
    <t>Amargosa /BA)</t>
  </si>
  <si>
    <t>Amaturá /AM)</t>
  </si>
  <si>
    <t>Amélia Rodrigues /BA)</t>
  </si>
  <si>
    <t>América Dourada /BA)</t>
  </si>
  <si>
    <t>Americana /SP)</t>
  </si>
  <si>
    <t>Americano do Brasil /GO)</t>
  </si>
  <si>
    <t>Américo Brasiliense /SP)</t>
  </si>
  <si>
    <t>Américo de Campos /SP)</t>
  </si>
  <si>
    <t>Ametista do Sul /RS)</t>
  </si>
  <si>
    <t>Amontada /CE)</t>
  </si>
  <si>
    <t>Amorinópolis /GO)</t>
  </si>
  <si>
    <t>Amparo do Serra /MG)</t>
  </si>
  <si>
    <t>Amparo /PB)</t>
  </si>
  <si>
    <t>Amparo /SP)</t>
  </si>
  <si>
    <t>Ampére /PR)</t>
  </si>
  <si>
    <t>Anadia /AL)</t>
  </si>
  <si>
    <t>Anagé /BA)</t>
  </si>
  <si>
    <t>Anahy /PR)</t>
  </si>
  <si>
    <t>Anajás /PA)</t>
  </si>
  <si>
    <t>Anajatuba /MA)</t>
  </si>
  <si>
    <t>Analândia /SP)</t>
  </si>
  <si>
    <t>Anamã /AM)</t>
  </si>
  <si>
    <t>Ananás /TO)</t>
  </si>
  <si>
    <t>Ananindeua /PA)</t>
  </si>
  <si>
    <t>Anápolis /GO)</t>
  </si>
  <si>
    <t>Anapu /PA)</t>
  </si>
  <si>
    <t>Anapurus /MA)</t>
  </si>
  <si>
    <t>Anastácio /MS)</t>
  </si>
  <si>
    <t>Anaurilândia /MS)</t>
  </si>
  <si>
    <t>Anchieta /ES)</t>
  </si>
  <si>
    <t>Anchieta /SC)</t>
  </si>
  <si>
    <t>Andaraí /BA)</t>
  </si>
  <si>
    <t>Andirá /PR)</t>
  </si>
  <si>
    <t>Andorinha /BA)</t>
  </si>
  <si>
    <t>Andradas /MG)</t>
  </si>
  <si>
    <t>Andradina /SP)</t>
  </si>
  <si>
    <t>André da Rocha /RS)</t>
  </si>
  <si>
    <t>Andrelândia /MG)</t>
  </si>
  <si>
    <t>Angatuba /SP)</t>
  </si>
  <si>
    <t>Angelândia /MG)</t>
  </si>
  <si>
    <t>Angélica /MS)</t>
  </si>
  <si>
    <t>Angelim /PE)</t>
  </si>
  <si>
    <t>Angelina /SC)</t>
  </si>
  <si>
    <t>Angical /BA)</t>
  </si>
  <si>
    <t>Angical do Piauí /PI)</t>
  </si>
  <si>
    <t>Angicos /RN)</t>
  </si>
  <si>
    <t>Angico /TO)</t>
  </si>
  <si>
    <t>Angra dos Reis /RJ)</t>
  </si>
  <si>
    <t>Anguera /BA)</t>
  </si>
  <si>
    <t>Ângulo /PR)</t>
  </si>
  <si>
    <t>Anhanguera /GO)</t>
  </si>
  <si>
    <t>Anhembi /SP)</t>
  </si>
  <si>
    <t>Anhumas /SP)</t>
  </si>
  <si>
    <t>Anicuns /GO)</t>
  </si>
  <si>
    <t>Anísio de Abreu /PI)</t>
  </si>
  <si>
    <t>Anita Garibaldi /SC)</t>
  </si>
  <si>
    <t>Anitápolis /SC)</t>
  </si>
  <si>
    <t>Anori /AM)</t>
  </si>
  <si>
    <t>Anta Gorda /RS)</t>
  </si>
  <si>
    <t>Antas /BA)</t>
  </si>
  <si>
    <t>Antonina do Norte /CE)</t>
  </si>
  <si>
    <t>Antonina /PR)</t>
  </si>
  <si>
    <t>Antônio Almeida /PI)</t>
  </si>
  <si>
    <t>Antônio Cardoso /BA)</t>
  </si>
  <si>
    <t>Antônio Carlos /MG)</t>
  </si>
  <si>
    <t>Antônio Carlos /SC)</t>
  </si>
  <si>
    <t>Antônio Dias /MG)</t>
  </si>
  <si>
    <t>Antônio Gonçalves /BA)</t>
  </si>
  <si>
    <t>Antônio João /MS)</t>
  </si>
  <si>
    <t>Antônio Martins /RN)</t>
  </si>
  <si>
    <t>Antônio Olinto /PR)</t>
  </si>
  <si>
    <t>Antônio Prado de Minas /MG)</t>
  </si>
  <si>
    <t>Antônio Prado /RS)</t>
  </si>
  <si>
    <t>Aparecida de Goiânia /GO)</t>
  </si>
  <si>
    <t>Aparecida D'Oeste /SP)</t>
  </si>
  <si>
    <t>Aparecida do Rio Doce /GO)</t>
  </si>
  <si>
    <t>Aparecida do Rio Negro /TO)</t>
  </si>
  <si>
    <t>Aparecida do Taboado /MS)</t>
  </si>
  <si>
    <t>Aparecida /PB)</t>
  </si>
  <si>
    <t>Aparecida /SP)</t>
  </si>
  <si>
    <t>Aperibé /RJ)</t>
  </si>
  <si>
    <t>Apiacá /ES)</t>
  </si>
  <si>
    <t>Apiacás /MT)</t>
  </si>
  <si>
    <t>Apiaí /SP)</t>
  </si>
  <si>
    <t>Apicum-Açu /MA)</t>
  </si>
  <si>
    <t>Apiúna /SC)</t>
  </si>
  <si>
    <t>Apodi /RN)</t>
  </si>
  <si>
    <t>Aporá /BA)</t>
  </si>
  <si>
    <t>Aporé /GO)</t>
  </si>
  <si>
    <t>Apuarema /BA)</t>
  </si>
  <si>
    <t>Apucarana /PR)</t>
  </si>
  <si>
    <t>Apuí /AM)</t>
  </si>
  <si>
    <t>Apuiarés /CE)</t>
  </si>
  <si>
    <t>Aquidabã /SE)</t>
  </si>
  <si>
    <t>Aquidauana /MS)</t>
  </si>
  <si>
    <t>Aquiraz /CE)</t>
  </si>
  <si>
    <t>Arabutã /SC)</t>
  </si>
  <si>
    <t>Araçagi /PB)</t>
  </si>
  <si>
    <t>Araçaí /MG)</t>
  </si>
  <si>
    <t>Aracaju /SE)</t>
  </si>
  <si>
    <t>Araçariguama /SP)</t>
  </si>
  <si>
    <t>Aracati /CE)</t>
  </si>
  <si>
    <t>Aracatu /BA)</t>
  </si>
  <si>
    <t>Araçatuba /SP)</t>
  </si>
  <si>
    <t>Araci /BA)</t>
  </si>
  <si>
    <t>Aracitaba /MG)</t>
  </si>
  <si>
    <t>Aracoiaba /CE)</t>
  </si>
  <si>
    <t>Araçoiaba da Serra /SP)</t>
  </si>
  <si>
    <t>Araçoiaba /PE)</t>
  </si>
  <si>
    <t>Aracruz /ES)</t>
  </si>
  <si>
    <t>Araçuaí /MG)</t>
  </si>
  <si>
    <t>Araçu /GO)</t>
  </si>
  <si>
    <t>Aragarças /GO)</t>
  </si>
  <si>
    <t>Aragoiânia /GO)</t>
  </si>
  <si>
    <t>Aragominas /TO)</t>
  </si>
  <si>
    <t>Araguacema /TO)</t>
  </si>
  <si>
    <t>Araguaçu /TO)</t>
  </si>
  <si>
    <t>Araguaiana /MT)</t>
  </si>
  <si>
    <t>Araguaína /TO)</t>
  </si>
  <si>
    <t>Araguainha /MT)</t>
  </si>
  <si>
    <t>Araguanã /MA)</t>
  </si>
  <si>
    <t>Araguanã /TO)</t>
  </si>
  <si>
    <t>Araguapaz /GO)</t>
  </si>
  <si>
    <t>Araguari /MG)</t>
  </si>
  <si>
    <t>Araguatins /TO)</t>
  </si>
  <si>
    <t>Araioses /MA)</t>
  </si>
  <si>
    <t>Aral Moreira /MS)</t>
  </si>
  <si>
    <t>Aramari /BA)</t>
  </si>
  <si>
    <t>Arambaré /RS)</t>
  </si>
  <si>
    <t>Arame /MA)</t>
  </si>
  <si>
    <t>Aramina /SP)</t>
  </si>
  <si>
    <t>Arandu /SP)</t>
  </si>
  <si>
    <t>Arantina /MG)</t>
  </si>
  <si>
    <t>Arapeí /SP)</t>
  </si>
  <si>
    <t>Arapiraca /AL)</t>
  </si>
  <si>
    <t>Arapoema /TO)</t>
  </si>
  <si>
    <t>Araponga /MG)</t>
  </si>
  <si>
    <t>Arapongas /PR)</t>
  </si>
  <si>
    <t>Araporã /MG)</t>
  </si>
  <si>
    <t>Arapoti /PR)</t>
  </si>
  <si>
    <t>Arapuá /MG)</t>
  </si>
  <si>
    <t>Arapuã /PR)</t>
  </si>
  <si>
    <t>Araputanga /MT)</t>
  </si>
  <si>
    <t>Araquari /SC)</t>
  </si>
  <si>
    <t>Araranguá /SC)</t>
  </si>
  <si>
    <t>Arara /PB)</t>
  </si>
  <si>
    <t>Araraquara /SP)</t>
  </si>
  <si>
    <t>Araras /SP)</t>
  </si>
  <si>
    <t>Ararendá /CE)</t>
  </si>
  <si>
    <t>Araricá /RS)</t>
  </si>
  <si>
    <t>Arari /MA)</t>
  </si>
  <si>
    <t>Araripe /CE)</t>
  </si>
  <si>
    <t>Araripina /PE)</t>
  </si>
  <si>
    <t>Araruama /RJ)</t>
  </si>
  <si>
    <t>Araruna /PB)</t>
  </si>
  <si>
    <t>Araruna /PR)</t>
  </si>
  <si>
    <t>Arataca /BA)</t>
  </si>
  <si>
    <t>Aratiba /RS)</t>
  </si>
  <si>
    <t>Aratuba /CE)</t>
  </si>
  <si>
    <t>Aratuípe /BA)</t>
  </si>
  <si>
    <t>Arauá /SE)</t>
  </si>
  <si>
    <t>Araucária /PR)</t>
  </si>
  <si>
    <t>Araújos /MG)</t>
  </si>
  <si>
    <t>Araxá /MG)</t>
  </si>
  <si>
    <t>Arceburgo /MG)</t>
  </si>
  <si>
    <t>Arco-Íris /SP)</t>
  </si>
  <si>
    <t>Arcos /MG)</t>
  </si>
  <si>
    <t>Arcoverde /PE)</t>
  </si>
  <si>
    <t>Areado /MG)</t>
  </si>
  <si>
    <t>Areal /RJ)</t>
  </si>
  <si>
    <t>Arealva /SP)</t>
  </si>
  <si>
    <t>Areia Branca /RN)</t>
  </si>
  <si>
    <t>Areia Branca /SE)</t>
  </si>
  <si>
    <t>Areia de Baraúnas /PB)</t>
  </si>
  <si>
    <t>Areial /PB)</t>
  </si>
  <si>
    <t>Areia /PB)</t>
  </si>
  <si>
    <t>Areias /SP)</t>
  </si>
  <si>
    <t>Areiópolis /SP)</t>
  </si>
  <si>
    <t>Arenápolis /MT)</t>
  </si>
  <si>
    <t>Arenópolis /GO)</t>
  </si>
  <si>
    <t>Arês /RN)</t>
  </si>
  <si>
    <t>Argirita /MG)</t>
  </si>
  <si>
    <t>Aricanduva /MG)</t>
  </si>
  <si>
    <t>Arinos /MG)</t>
  </si>
  <si>
    <t>Aripuanã /MT)</t>
  </si>
  <si>
    <t>Ariquemes /RO)</t>
  </si>
  <si>
    <t>Ariranha do Ivaí /PR)</t>
  </si>
  <si>
    <t>Ariranha /SP)</t>
  </si>
  <si>
    <t>Armação dos Búzios /RJ)</t>
  </si>
  <si>
    <t>Armazém /SC)</t>
  </si>
  <si>
    <t>Arneiroz /CE)</t>
  </si>
  <si>
    <t>Aroazes /PI)</t>
  </si>
  <si>
    <t>Aroeiras do Itaim /PI)</t>
  </si>
  <si>
    <t>Aroeiras /PB)</t>
  </si>
  <si>
    <t>Arraial do Cabo /RJ)</t>
  </si>
  <si>
    <t>Arraial /PI)</t>
  </si>
  <si>
    <t>Arraias /TO)</t>
  </si>
  <si>
    <t>Arroio do Meio /RS)</t>
  </si>
  <si>
    <t>Arroio do Padre /RS)</t>
  </si>
  <si>
    <t>Arroio do Sal /RS)</t>
  </si>
  <si>
    <t>Arroio dos Ratos /RS)</t>
  </si>
  <si>
    <t>Arroio do Tigre /RS)</t>
  </si>
  <si>
    <t>Arroio Grande /RS)</t>
  </si>
  <si>
    <t>Arroio Trinta /SC)</t>
  </si>
  <si>
    <t>Artur Nogueira /SP)</t>
  </si>
  <si>
    <t>Aruanã /GO)</t>
  </si>
  <si>
    <t>Arujá /SP)</t>
  </si>
  <si>
    <t>Arvoredo /SC)</t>
  </si>
  <si>
    <t>Arvorezinha /RS)</t>
  </si>
  <si>
    <t>Ascurra /SC)</t>
  </si>
  <si>
    <t>Aspásia /SP)</t>
  </si>
  <si>
    <t>Assaí /PR)</t>
  </si>
  <si>
    <t>Assaré /CE)</t>
  </si>
  <si>
    <t>Assis Brasil /AC)</t>
  </si>
  <si>
    <t>Assis Chateaubriand /PR)</t>
  </si>
  <si>
    <t>Assis /SP)</t>
  </si>
  <si>
    <t>Assunção do Piauí /PI)</t>
  </si>
  <si>
    <t>Assunção /PB)</t>
  </si>
  <si>
    <t>Astolfo Dutra /MG)</t>
  </si>
  <si>
    <t>Astorga /PR)</t>
  </si>
  <si>
    <t>Atalaia /AL)</t>
  </si>
  <si>
    <t>Atalaia do Norte /AM)</t>
  </si>
  <si>
    <t>Atalaia /PR)</t>
  </si>
  <si>
    <t>Atalanta /SC)</t>
  </si>
  <si>
    <t>Ataléia /MG)</t>
  </si>
  <si>
    <t>Atibaia /SP)</t>
  </si>
  <si>
    <t>Augustinópolis /TO)</t>
  </si>
  <si>
    <t>Augusto Corrêa /PA)</t>
  </si>
  <si>
    <t>Augusto de Lima /MG)</t>
  </si>
  <si>
    <t>Augusto Pestana /RS)</t>
  </si>
  <si>
    <t>Áurea /RS)</t>
  </si>
  <si>
    <t>Aurelino Leal /BA)</t>
  </si>
  <si>
    <t>Auriflama /SP)</t>
  </si>
  <si>
    <t>Aurilândia /GO)</t>
  </si>
  <si>
    <t>Aurora /CE)</t>
  </si>
  <si>
    <t>Aurora do Pará /PA)</t>
  </si>
  <si>
    <t>Aurora do Tocantins /TO)</t>
  </si>
  <si>
    <t>Aurora /SC)</t>
  </si>
  <si>
    <t>Autazes /AM)</t>
  </si>
  <si>
    <t>Avaí /SP)</t>
  </si>
  <si>
    <t>Avanhandava /SP)</t>
  </si>
  <si>
    <t>Avaré /SP)</t>
  </si>
  <si>
    <t>Aveiro /PA)</t>
  </si>
  <si>
    <t>Avelino Lopes /PI)</t>
  </si>
  <si>
    <t>Avelinópolis /GO)</t>
  </si>
  <si>
    <t>Axixá do Tocantins /TO)</t>
  </si>
  <si>
    <t>Axixá /MA)</t>
  </si>
  <si>
    <t>Babaçulândia /TO)</t>
  </si>
  <si>
    <t>Bacabal /MA)</t>
  </si>
  <si>
    <t>Bacabeira /MA)</t>
  </si>
  <si>
    <t>Bacuri /MA)</t>
  </si>
  <si>
    <t>Bacurituba /MA)</t>
  </si>
  <si>
    <t>Bady Bassitt /SP)</t>
  </si>
  <si>
    <t>Baependi /MG)</t>
  </si>
  <si>
    <t>Bagé /RS)</t>
  </si>
  <si>
    <t>Bagre /PA)</t>
  </si>
  <si>
    <t>Baía da Traição /PB)</t>
  </si>
  <si>
    <t>Baía Formosa /RN)</t>
  </si>
  <si>
    <t>Baianópolis /BA)</t>
  </si>
  <si>
    <t>Baião /PA)</t>
  </si>
  <si>
    <t>Baixa Grande /BA)</t>
  </si>
  <si>
    <t>Baixa Grande do Ribeiro /PI)</t>
  </si>
  <si>
    <t>Baixio /CE)</t>
  </si>
  <si>
    <t>Baixo Guandu /ES)</t>
  </si>
  <si>
    <t>Balbinos /SP)</t>
  </si>
  <si>
    <t>Baldim /MG)</t>
  </si>
  <si>
    <t>Baliza /GO)</t>
  </si>
  <si>
    <t>Balneário Arroio do Silva /SC)</t>
  </si>
  <si>
    <t>Balneário Barra do Sul /SC)</t>
  </si>
  <si>
    <t>Balneário Camboriú /SC)</t>
  </si>
  <si>
    <t>Balneário Gaivota /SC)</t>
  </si>
  <si>
    <t>Balneário Piçarras /SC)</t>
  </si>
  <si>
    <t>Balneário Pinhal /RS)</t>
  </si>
  <si>
    <t>Bálsamo /SP)</t>
  </si>
  <si>
    <t>Balsa Nova /PR)</t>
  </si>
  <si>
    <t>Balsas /MA)</t>
  </si>
  <si>
    <t>Bambuí /MG)</t>
  </si>
  <si>
    <t>Banabuiú /CE)</t>
  </si>
  <si>
    <t>Bananal /SP)</t>
  </si>
  <si>
    <t>Bananeiras /PB)</t>
  </si>
  <si>
    <t>Bandeira do Sul /MG)</t>
  </si>
  <si>
    <t>Bandeira /MG)</t>
  </si>
  <si>
    <t>Bandeirante /SC)</t>
  </si>
  <si>
    <t>Bandeirantes do Tocantins /TO)</t>
  </si>
  <si>
    <t>Bandeirantes /MS)</t>
  </si>
  <si>
    <t>Bandeirantes /PR)</t>
  </si>
  <si>
    <t>Bannach /PA)</t>
  </si>
  <si>
    <t>Banzaê /BA)</t>
  </si>
  <si>
    <t>Barão de Antonina /SP)</t>
  </si>
  <si>
    <t>Barão de Cocais /MG)</t>
  </si>
  <si>
    <t>Barão de Cotegipe /RS)</t>
  </si>
  <si>
    <t>Barão de Grajaú /MA)</t>
  </si>
  <si>
    <t>Barão de Melgaço /MT)</t>
  </si>
  <si>
    <t>Barão de Monte Alto /MG)</t>
  </si>
  <si>
    <t>Barão do Triunfo /RS)</t>
  </si>
  <si>
    <t>Barão /RS)</t>
  </si>
  <si>
    <t>Baraúna /PB)</t>
  </si>
  <si>
    <t>Baraúna /RN)</t>
  </si>
  <si>
    <t>Barbacena /MG)</t>
  </si>
  <si>
    <t>Barbalha /CE)</t>
  </si>
  <si>
    <t>Barbosa Ferraz /PR)</t>
  </si>
  <si>
    <t>Barbosa /SP)</t>
  </si>
  <si>
    <t>Barcarena /PA)</t>
  </si>
  <si>
    <t>Barcelona /RN)</t>
  </si>
  <si>
    <t>Barcelos /AM)</t>
  </si>
  <si>
    <t>Bariri /SP)</t>
  </si>
  <si>
    <t>Barra /BA)</t>
  </si>
  <si>
    <t>Barra Bonita /SC)</t>
  </si>
  <si>
    <t>Barra Bonita /SP)</t>
  </si>
  <si>
    <t>Barracão /PR)</t>
  </si>
  <si>
    <t>Barracão /RS)</t>
  </si>
  <si>
    <t>Barra da Estiva /BA)</t>
  </si>
  <si>
    <t>Barra D'Alcântara /PI)</t>
  </si>
  <si>
    <t>Barra de Guabiraba /PE)</t>
  </si>
  <si>
    <t>Barra de Santana /PB)</t>
  </si>
  <si>
    <t>Barra de Santa Rosa /PB)</t>
  </si>
  <si>
    <t>Barra de Santo Antônio /AL)</t>
  </si>
  <si>
    <t>Barra de São Francisco /ES)</t>
  </si>
  <si>
    <t>Barra de São Miguel /AL)</t>
  </si>
  <si>
    <t>Barra de São Miguel /PB)</t>
  </si>
  <si>
    <t>Barra do Bugres /MT)</t>
  </si>
  <si>
    <t>Barra do Chapéu /SP)</t>
  </si>
  <si>
    <t>Barra do Choça /BA)</t>
  </si>
  <si>
    <t>Barra do Corda /MA)</t>
  </si>
  <si>
    <t>Barra do Garças /MT)</t>
  </si>
  <si>
    <t>Barra do Guarita /RS)</t>
  </si>
  <si>
    <t>Barra do Jacaré /PR)</t>
  </si>
  <si>
    <t>Barra do Mendes /BA)</t>
  </si>
  <si>
    <t>Barra do Ouro /TO)</t>
  </si>
  <si>
    <t>Barra do Piraí /RJ)</t>
  </si>
  <si>
    <t>Barra do Quaraí /RS)</t>
  </si>
  <si>
    <t>Barra do Ribeiro /RS)</t>
  </si>
  <si>
    <t>Barra do Rio Azul /RS)</t>
  </si>
  <si>
    <t>Barra do Rocha /BA)</t>
  </si>
  <si>
    <t>Barra dos Coqueiros /SE)</t>
  </si>
  <si>
    <t>Barra do Turvo /SP)</t>
  </si>
  <si>
    <t>Barra Funda /RS)</t>
  </si>
  <si>
    <t>Barra Longa /MG)</t>
  </si>
  <si>
    <t>Barra Mansa /RJ)</t>
  </si>
  <si>
    <t>Barras /PI)</t>
  </si>
  <si>
    <t>Barra Velha /SC)</t>
  </si>
  <si>
    <t>Barreira /CE)</t>
  </si>
  <si>
    <t>Barreiras /BA)</t>
  </si>
  <si>
    <t>Barreiras do Piauí /PI)</t>
  </si>
  <si>
    <t>Barreirinha /AM)</t>
  </si>
  <si>
    <t>Barreirinhas /MA)</t>
  </si>
  <si>
    <t>Barreiros /PE)</t>
  </si>
  <si>
    <t>Barretos /SP)</t>
  </si>
  <si>
    <t>Barrinha /SP)</t>
  </si>
  <si>
    <t>Barro Alto /BA)</t>
  </si>
  <si>
    <t>Barro Alto /GO)</t>
  </si>
  <si>
    <t>Barrocas /BA)</t>
  </si>
  <si>
    <t>Barro /CE)</t>
  </si>
  <si>
    <t>Barro Duro /PI)</t>
  </si>
  <si>
    <t>Barrolândia /TO)</t>
  </si>
  <si>
    <t>Barro Preto /BA)</t>
  </si>
  <si>
    <t>Barroquinha /CE)</t>
  </si>
  <si>
    <t>Barros Cassal /RS)</t>
  </si>
  <si>
    <t>Barroso /MG)</t>
  </si>
  <si>
    <t>Barueri /SP)</t>
  </si>
  <si>
    <t>Bastos /SP)</t>
  </si>
  <si>
    <t>Bataguassu /MS)</t>
  </si>
  <si>
    <t>Batalha /AL)</t>
  </si>
  <si>
    <t>Batalha /PI)</t>
  </si>
  <si>
    <t>Batatais /SP)</t>
  </si>
  <si>
    <t>Batayporã /MS)</t>
  </si>
  <si>
    <t>Baturité /CE)</t>
  </si>
  <si>
    <t>Bauru /SP)</t>
  </si>
  <si>
    <t>Bayeux /PB)</t>
  </si>
  <si>
    <t>Bebedouro /SP)</t>
  </si>
  <si>
    <t>Beberibe /CE)</t>
  </si>
  <si>
    <t>Bela Cruz /CE)</t>
  </si>
  <si>
    <t>Belágua /MA)</t>
  </si>
  <si>
    <t>Bela Vista da Caroba /PR)</t>
  </si>
  <si>
    <t>Bela Vista de Goiás /GO)</t>
  </si>
  <si>
    <t>Bela Vista de Minas /MG)</t>
  </si>
  <si>
    <t>Bela Vista do Maranhão /MA)</t>
  </si>
  <si>
    <t>Bela Vista do Paraíso /PR)</t>
  </si>
  <si>
    <t>Bela Vista do Piauí /PI)</t>
  </si>
  <si>
    <t>Bela Vista do Toldo /SC)</t>
  </si>
  <si>
    <t>Bela Vista /MS)</t>
  </si>
  <si>
    <t>Belém /AL)</t>
  </si>
  <si>
    <t>Belém de Maria /PE)</t>
  </si>
  <si>
    <t>Belém do Brejo do Cruz /PB)</t>
  </si>
  <si>
    <t>Belém do Piauí /PI)</t>
  </si>
  <si>
    <t>Belém do São Francisco /PE)</t>
  </si>
  <si>
    <t>Belém /PA)</t>
  </si>
  <si>
    <t>Belém /PB)</t>
  </si>
  <si>
    <t>Belford Roxo /RJ)</t>
  </si>
  <si>
    <t>Belmiro Braga /MG)</t>
  </si>
  <si>
    <t>Belmonte /BA)</t>
  </si>
  <si>
    <t>Belmonte /SC)</t>
  </si>
  <si>
    <t>Belo Campo /BA)</t>
  </si>
  <si>
    <t>Belo Horizonte /MG)</t>
  </si>
  <si>
    <t>Belo Jardim /PE)</t>
  </si>
  <si>
    <t>Belo Monte /AL)</t>
  </si>
  <si>
    <t>Belo Oriente /MG)</t>
  </si>
  <si>
    <t>Belo Vale /MG)</t>
  </si>
  <si>
    <t>Belterra /PA)</t>
  </si>
  <si>
    <t>Beneditinos /PI)</t>
  </si>
  <si>
    <t>Benedito Leite /MA)</t>
  </si>
  <si>
    <t>Benedito Novo /SC)</t>
  </si>
  <si>
    <t>Benevides /PA)</t>
  </si>
  <si>
    <t>Benjamin Constant /AM)</t>
  </si>
  <si>
    <t>Benjamin Constant do Sul /RS)</t>
  </si>
  <si>
    <t>Bento de Abreu /SP)</t>
  </si>
  <si>
    <t>Bento Fernandes /RN)</t>
  </si>
  <si>
    <t>Bento Gonçalves /RS)</t>
  </si>
  <si>
    <t>Bequimão /MA)</t>
  </si>
  <si>
    <t>Berilo /MG)</t>
  </si>
  <si>
    <t>Berizal /MG)</t>
  </si>
  <si>
    <t>Bernardino Batista /PB)</t>
  </si>
  <si>
    <t>Bernardino de Campos /SP)</t>
  </si>
  <si>
    <t>Bernardo do Mearim /MA)</t>
  </si>
  <si>
    <t>Bernardo Sayão /TO)</t>
  </si>
  <si>
    <t>Bertioga /SP)</t>
  </si>
  <si>
    <t>Bertolínia /PI)</t>
  </si>
  <si>
    <t>Bertópolis /MG)</t>
  </si>
  <si>
    <t>Beruri /AM)</t>
  </si>
  <si>
    <t>Betânia do Piauí /PI)</t>
  </si>
  <si>
    <t>Betânia /PE)</t>
  </si>
  <si>
    <t>Betim /MG)</t>
  </si>
  <si>
    <t>Bezerros /PE)</t>
  </si>
  <si>
    <t>Bias Fortes /MG)</t>
  </si>
  <si>
    <t>Bicas /MG)</t>
  </si>
  <si>
    <t>Biguaçu /SC)</t>
  </si>
  <si>
    <t>Bilac /SP)</t>
  </si>
  <si>
    <t>Biquinhas /MG)</t>
  </si>
  <si>
    <t>Birigui /SP)</t>
  </si>
  <si>
    <t>Biritinga /BA)</t>
  </si>
  <si>
    <t>Bituruna /PR)</t>
  </si>
  <si>
    <t>Blumenau /SC)</t>
  </si>
  <si>
    <t>Boa Esperança do Iguaçu /PR)</t>
  </si>
  <si>
    <t>Boa Esperança do Sul /SP)</t>
  </si>
  <si>
    <t>Boa Esperança /ES)</t>
  </si>
  <si>
    <t>Boa Esperança /MG)</t>
  </si>
  <si>
    <t>Boa Esperança /PR)</t>
  </si>
  <si>
    <t>Boa Hora /PI)</t>
  </si>
  <si>
    <t>Boa Nova /BA)</t>
  </si>
  <si>
    <t>Boa Ventura de São Roque /PR)</t>
  </si>
  <si>
    <t>Boa Ventura /PB)</t>
  </si>
  <si>
    <t>Boa Viagem /CE)</t>
  </si>
  <si>
    <t>Boa Vista da Aparecida /PR)</t>
  </si>
  <si>
    <t>Boa Vista das Missões /RS)</t>
  </si>
  <si>
    <t>Boa Vista do Buricá /RS)</t>
  </si>
  <si>
    <t>Boa Vista do Cadeado /RS)</t>
  </si>
  <si>
    <t>Boa Vista do Gurupi /MA)</t>
  </si>
  <si>
    <t>Boa Vista do Incra /RS)</t>
  </si>
  <si>
    <t>Boa Vista do Ramos /AM)</t>
  </si>
  <si>
    <t>Boa Vista do Sul /RS)</t>
  </si>
  <si>
    <t>Boa Vista do Tupim /BA)</t>
  </si>
  <si>
    <t>Boa Vista /PB)</t>
  </si>
  <si>
    <t>Boa Vista /RR)</t>
  </si>
  <si>
    <t>Boca da Mata /AL)</t>
  </si>
  <si>
    <t>Boca do Acre /AM)</t>
  </si>
  <si>
    <t>Bocaina de Minas /MG)</t>
  </si>
  <si>
    <t>Bocaina do Sul /SC)</t>
  </si>
  <si>
    <t>Bocaina /PI)</t>
  </si>
  <si>
    <t>Bocaina /SP)</t>
  </si>
  <si>
    <t>Bocaiúva do Sul /PR)</t>
  </si>
  <si>
    <t>Bocaiúva /MG)</t>
  </si>
  <si>
    <t>Bodocó /PE)</t>
  </si>
  <si>
    <t>Bodoquena /MS)</t>
  </si>
  <si>
    <t>Bodó /RN)</t>
  </si>
  <si>
    <t>Bofete /SP)</t>
  </si>
  <si>
    <t>Boituva /SP)</t>
  </si>
  <si>
    <t>Bombinhas /SC)</t>
  </si>
  <si>
    <t>Bom Conselho /PE)</t>
  </si>
  <si>
    <t>Bom Despacho /MG)</t>
  </si>
  <si>
    <t>Bom Jardim da Serra /SC)</t>
  </si>
  <si>
    <t>Bom Jardim de Goiás /GO)</t>
  </si>
  <si>
    <t>Bom Jardim de Minas /MG)</t>
  </si>
  <si>
    <t>Bom Jardim /MA)</t>
  </si>
  <si>
    <t>Bom Jardim /PE)</t>
  </si>
  <si>
    <t>Bom Jardim /RJ)</t>
  </si>
  <si>
    <t>Bom Jesus da Lapa /BA)</t>
  </si>
  <si>
    <t>Bom Jesus da Penha /MG)</t>
  </si>
  <si>
    <t>Bom Jesus da Serra /BA)</t>
  </si>
  <si>
    <t>Bom Jesus das Selvas /MA)</t>
  </si>
  <si>
    <t>Bom Jesus de Goiás /GO)</t>
  </si>
  <si>
    <t>Bom Jesus do Amparo /MG)</t>
  </si>
  <si>
    <t>Bom Jesus do Araguaia /MT)</t>
  </si>
  <si>
    <t>Bom Jesus do Galho /MG)</t>
  </si>
  <si>
    <t>Bom Jesus do Itabapoana /RJ)</t>
  </si>
  <si>
    <t>Bom Jesus do Norte /ES)</t>
  </si>
  <si>
    <t>Bom Jesus do Oeste /SC)</t>
  </si>
  <si>
    <t>Bom Jesus dos Perdões /SP)</t>
  </si>
  <si>
    <t>Bom Jesus do Sul /PR)</t>
  </si>
  <si>
    <t>Bom Jesus do Tocantins /PA)</t>
  </si>
  <si>
    <t>Bom Jesus do Tocantins /TO)</t>
  </si>
  <si>
    <t>Bom Jesus /PB)</t>
  </si>
  <si>
    <t>Bom Jesus /PI)</t>
  </si>
  <si>
    <t>Bom Jesus /RN)</t>
  </si>
  <si>
    <t>Bom Jesus /RS)</t>
  </si>
  <si>
    <t>Bom Jesus /SC)</t>
  </si>
  <si>
    <t>Bom Lugar /MA)</t>
  </si>
  <si>
    <t>Bom Princípio do Piauí /PI)</t>
  </si>
  <si>
    <t>Bom Princípio /RS)</t>
  </si>
  <si>
    <t>Bom Progresso /RS)</t>
  </si>
  <si>
    <t>Bom Repouso /MG)</t>
  </si>
  <si>
    <t>Bom Retiro do Sul /RS)</t>
  </si>
  <si>
    <t>Bom Retiro /SC)</t>
  </si>
  <si>
    <t>Bom Sucesso de Itararé /SP)</t>
  </si>
  <si>
    <t>Bom Sucesso do Sul /PR)</t>
  </si>
  <si>
    <t>Bom Sucesso /MG)</t>
  </si>
  <si>
    <t>Bom Sucesso /PB)</t>
  </si>
  <si>
    <t>Bom Sucesso /PR)</t>
  </si>
  <si>
    <t>Bonfim do Piauí /PI)</t>
  </si>
  <si>
    <t>Bonfim /MG)</t>
  </si>
  <si>
    <t>Bonfim /RR)</t>
  </si>
  <si>
    <t>Bonfinópolis de Minas /MG)</t>
  </si>
  <si>
    <t>Bonfinópolis /GO)</t>
  </si>
  <si>
    <t>Boninal /BA)</t>
  </si>
  <si>
    <t>Bonito /BA)</t>
  </si>
  <si>
    <t>Bonito de Minas /MG)</t>
  </si>
  <si>
    <t>Bonito de Santa Fé /PB)</t>
  </si>
  <si>
    <t>Bonito /MS)</t>
  </si>
  <si>
    <t>Bonito /PA)</t>
  </si>
  <si>
    <t>Bonito /PE)</t>
  </si>
  <si>
    <t>Bonópolis /GO)</t>
  </si>
  <si>
    <t>Boqueirão do Leão /RS)</t>
  </si>
  <si>
    <t>Boqueirão do Piauí /PI)</t>
  </si>
  <si>
    <t>Boqueirão /PB)</t>
  </si>
  <si>
    <t>Boquim /SE)</t>
  </si>
  <si>
    <t>Boquira /BA)</t>
  </si>
  <si>
    <t>Boracéia /SP)</t>
  </si>
  <si>
    <t>Borá /SP)</t>
  </si>
  <si>
    <t>Borba /AM)</t>
  </si>
  <si>
    <t>Borborema /PB)</t>
  </si>
  <si>
    <t>Borborema /SP)</t>
  </si>
  <si>
    <t>Borda da Mata /MG)</t>
  </si>
  <si>
    <t>Borebi /SP)</t>
  </si>
  <si>
    <t>Borrazópolis /PR)</t>
  </si>
  <si>
    <t>Bossoroca /RS)</t>
  </si>
  <si>
    <t>Botelhos /MG)</t>
  </si>
  <si>
    <t>Botucatu /SP)</t>
  </si>
  <si>
    <t>Botumirim /MG)</t>
  </si>
  <si>
    <t>Botuporã /BA)</t>
  </si>
  <si>
    <t>Botuverá /SC)</t>
  </si>
  <si>
    <t>Bozano /RS)</t>
  </si>
  <si>
    <t>Braço do Norte /SC)</t>
  </si>
  <si>
    <t>Braço do Trombudo /SC)</t>
  </si>
  <si>
    <t>Bragança /PA)</t>
  </si>
  <si>
    <t>Bragança Paulista /SP)</t>
  </si>
  <si>
    <t>Braganey /PR)</t>
  </si>
  <si>
    <t>Braga /RS)</t>
  </si>
  <si>
    <t>Branquinha /AL)</t>
  </si>
  <si>
    <t>Brasilândia de Minas /MG)</t>
  </si>
  <si>
    <t>Brasilândia do Sul /PR)</t>
  </si>
  <si>
    <t>Brasilândia do Tocantins /TO)</t>
  </si>
  <si>
    <t>Brasilândia /MS)</t>
  </si>
  <si>
    <t>Brasiléia /AC)</t>
  </si>
  <si>
    <t>Brasileira /PI)</t>
  </si>
  <si>
    <t>Brasília de Minas /MG)</t>
  </si>
  <si>
    <t>Brasília /DF)</t>
  </si>
  <si>
    <t>Brasil Novo /PA)</t>
  </si>
  <si>
    <t>Brasnorte /MT)</t>
  </si>
  <si>
    <t>Brás Pires /MG)</t>
  </si>
  <si>
    <t>Braúnas /MG)</t>
  </si>
  <si>
    <t>Braúna /SP)</t>
  </si>
  <si>
    <t>Brazabrantes /GO)</t>
  </si>
  <si>
    <t>Brejão /PE)</t>
  </si>
  <si>
    <t>Brejetuba /ES)</t>
  </si>
  <si>
    <t>Brejinho de Nazaré /TO)</t>
  </si>
  <si>
    <t>Brejinho /PE)</t>
  </si>
  <si>
    <t>Brejinho /RN)</t>
  </si>
  <si>
    <t>Brejo Alegre /SP)</t>
  </si>
  <si>
    <t>Brejo da Madre de Deus /PE)</t>
  </si>
  <si>
    <t>Brejo de Areia /MA)</t>
  </si>
  <si>
    <t>Brejo do Cruz /PB)</t>
  </si>
  <si>
    <t>Brejo do Piauí /PI)</t>
  </si>
  <si>
    <t>Brejo dos Santos /PB)</t>
  </si>
  <si>
    <t>Brejões /BA)</t>
  </si>
  <si>
    <t>Brejo Grande do Araguaia /PA)</t>
  </si>
  <si>
    <t>Brejo Grande /SE)</t>
  </si>
  <si>
    <t>Brejolândia /BA)</t>
  </si>
  <si>
    <t>Brejo /MA)</t>
  </si>
  <si>
    <t>Brejo Santo /CE)</t>
  </si>
  <si>
    <t>Breu Branco /PA)</t>
  </si>
  <si>
    <t>Breves /PA)</t>
  </si>
  <si>
    <t>Britânia /GO)</t>
  </si>
  <si>
    <t>Brochier /RS)</t>
  </si>
  <si>
    <t>Brodowski /SP)</t>
  </si>
  <si>
    <t>Brotas de Macaúbas /BA)</t>
  </si>
  <si>
    <t>Brotas /SP)</t>
  </si>
  <si>
    <t>Brumadinho /MG)</t>
  </si>
  <si>
    <t>Brumado /BA)</t>
  </si>
  <si>
    <t>Brunópolis /SC)</t>
  </si>
  <si>
    <t>Brusque /SC)</t>
  </si>
  <si>
    <t>Bueno Brandão /MG)</t>
  </si>
  <si>
    <t>Buenópolis /MG)</t>
  </si>
  <si>
    <t>Buenos Aires /PE)</t>
  </si>
  <si>
    <t>Buerarema /BA)</t>
  </si>
  <si>
    <t>Bugre /MG)</t>
  </si>
  <si>
    <t>Buíque /PE)</t>
  </si>
  <si>
    <t>Bujari /AC)</t>
  </si>
  <si>
    <t>Bujaru /PA)</t>
  </si>
  <si>
    <t>Buri /SP)</t>
  </si>
  <si>
    <t>Buritama /SP)</t>
  </si>
  <si>
    <t>Buriti Alegre /GO)</t>
  </si>
  <si>
    <t>Buriti Bravo /MA)</t>
  </si>
  <si>
    <t>Buriticupu /MA)</t>
  </si>
  <si>
    <t>Buriti de Goiás /GO)</t>
  </si>
  <si>
    <t>Buriti dos Lopes /PI)</t>
  </si>
  <si>
    <t>Buriti dos Montes /PI)</t>
  </si>
  <si>
    <t>Buriti do Tocantins /TO)</t>
  </si>
  <si>
    <t>Buriti /MA)</t>
  </si>
  <si>
    <t>Buritinópolis /GO)</t>
  </si>
  <si>
    <t>Buritirama /BA)</t>
  </si>
  <si>
    <t>Buritirana /MA)</t>
  </si>
  <si>
    <t>Buritis /MG)</t>
  </si>
  <si>
    <t>Buritis /RO)</t>
  </si>
  <si>
    <t>Buritizal /SP)</t>
  </si>
  <si>
    <t>Buritizeiro /MG)</t>
  </si>
  <si>
    <t>Butiá /RS)</t>
  </si>
  <si>
    <t>Caapiranga /AM)</t>
  </si>
  <si>
    <t>Caaporã /PB)</t>
  </si>
  <si>
    <t>Caarapó /MS)</t>
  </si>
  <si>
    <t>Caatiba /BA)</t>
  </si>
  <si>
    <t>Cabaceiras do Paraguaçu /BA)</t>
  </si>
  <si>
    <t>Cabaceiras /PB)</t>
  </si>
  <si>
    <t>Cabeceira Grande /MG)</t>
  </si>
  <si>
    <t>Cabeceiras do Piauí /PI)</t>
  </si>
  <si>
    <t>Cabeceiras /GO)</t>
  </si>
  <si>
    <t>Cabedelo /PB)</t>
  </si>
  <si>
    <t>Cabixi /RO)</t>
  </si>
  <si>
    <t>Cabo de Santo Agostinho /PE)</t>
  </si>
  <si>
    <t>Cabo Frio /RJ)</t>
  </si>
  <si>
    <t>Cabo Verde /MG)</t>
  </si>
  <si>
    <t>Cabrália Paulista /SP)</t>
  </si>
  <si>
    <t>Cabreúva /SP)</t>
  </si>
  <si>
    <t>Cabrobó /PE)</t>
  </si>
  <si>
    <t>Caçador /SC)</t>
  </si>
  <si>
    <t>Caçapava do Sul /RS)</t>
  </si>
  <si>
    <t>Caçapava /SP)</t>
  </si>
  <si>
    <t>Cacaulândia /RO)</t>
  </si>
  <si>
    <t>Cacequi /RS)</t>
  </si>
  <si>
    <t>Cáceres /MT)</t>
  </si>
  <si>
    <t>Cachoeira Alta /GO)</t>
  </si>
  <si>
    <t>Cachoeira /BA)</t>
  </si>
  <si>
    <t>Cachoeira da Prata /MG)</t>
  </si>
  <si>
    <t>Cachoeira de Goiás /GO)</t>
  </si>
  <si>
    <t>Cachoeira de Minas /MG)</t>
  </si>
  <si>
    <t>Cachoeira de Pajeú /MG)</t>
  </si>
  <si>
    <t>Cachoeira do Arari /PA)</t>
  </si>
  <si>
    <t>Cachoeira do Piriá /PA)</t>
  </si>
  <si>
    <t>Cachoeira dos Índios /PB)</t>
  </si>
  <si>
    <t>Cachoeira do Sul /RS)</t>
  </si>
  <si>
    <t>Cachoeira Dourada /GO)</t>
  </si>
  <si>
    <t>Cachoeira Dourada /MG)</t>
  </si>
  <si>
    <t>Cachoeira Grande /MA)</t>
  </si>
  <si>
    <t>Cachoeira Paulista /SP)</t>
  </si>
  <si>
    <t>Cachoeiras de Macacu /RJ)</t>
  </si>
  <si>
    <t>Cachoeirinha /PE)</t>
  </si>
  <si>
    <t>Cachoeirinha /RS)</t>
  </si>
  <si>
    <t>Cachoeirinha /TO)</t>
  </si>
  <si>
    <t>Cachoeiro de Itapemirim /ES)</t>
  </si>
  <si>
    <t>Cacimba de Areia /PB)</t>
  </si>
  <si>
    <t>Cacimba de Dentro /PB)</t>
  </si>
  <si>
    <t>Cacimbas /PB)</t>
  </si>
  <si>
    <t>Cacimbinhas /AL)</t>
  </si>
  <si>
    <t>Cacique Doble /RS)</t>
  </si>
  <si>
    <t>Cacoal /RO)</t>
  </si>
  <si>
    <t>Caconde /SP)</t>
  </si>
  <si>
    <t>Caçu /GO)</t>
  </si>
  <si>
    <t>Caculé /BA)</t>
  </si>
  <si>
    <t>Caém /BA)</t>
  </si>
  <si>
    <t>Caetanópolis /MG)</t>
  </si>
  <si>
    <t>Caetanos /BA)</t>
  </si>
  <si>
    <t>Caeté /MG)</t>
  </si>
  <si>
    <t>Caetés /PE)</t>
  </si>
  <si>
    <t>Caetité /BA)</t>
  </si>
  <si>
    <t>Cafarnaum /BA)</t>
  </si>
  <si>
    <t>Cafeara /PR)</t>
  </si>
  <si>
    <t>Cafelândia /PR)</t>
  </si>
  <si>
    <t>Cafelândia /SP)</t>
  </si>
  <si>
    <t>Cafezal do Sul /PR)</t>
  </si>
  <si>
    <t>Caiabu /SP)</t>
  </si>
  <si>
    <t>Caiana /MG)</t>
  </si>
  <si>
    <t>Caiapônia /GO)</t>
  </si>
  <si>
    <t>Caibaté /RS)</t>
  </si>
  <si>
    <t>Caibi /SC)</t>
  </si>
  <si>
    <t>Caiçara do Norte /RN)</t>
  </si>
  <si>
    <t>Caiçara do Rio do Vento /RN)</t>
  </si>
  <si>
    <t>Caiçara /PB)</t>
  </si>
  <si>
    <t>Caiçara /RS)</t>
  </si>
  <si>
    <t>Caicó /RN)</t>
  </si>
  <si>
    <t>Caieiras /SP)</t>
  </si>
  <si>
    <t>Cairu /BA)</t>
  </si>
  <si>
    <t>Caiuá /SP)</t>
  </si>
  <si>
    <t>Cajamar /SP)</t>
  </si>
  <si>
    <t>Cajapió /MA)</t>
  </si>
  <si>
    <t>Cajari /MA)</t>
  </si>
  <si>
    <t>Cajati /SP)</t>
  </si>
  <si>
    <t>Cajazeiras do Piauí /PI)</t>
  </si>
  <si>
    <t>Cajazeiras /PB)</t>
  </si>
  <si>
    <t>Cajazeirinhas /PB)</t>
  </si>
  <si>
    <t>Cajobi /SP)</t>
  </si>
  <si>
    <t>Cajueiro /AL)</t>
  </si>
  <si>
    <t>Cajueiro da Praia /PI)</t>
  </si>
  <si>
    <t>Cajuri /MG)</t>
  </si>
  <si>
    <t>Cajuru /SP)</t>
  </si>
  <si>
    <t>Calçado /PE)</t>
  </si>
  <si>
    <t>Calçoene /AP)</t>
  </si>
  <si>
    <t>Caldas Brandão /PB)</t>
  </si>
  <si>
    <t>Caldas /MG)</t>
  </si>
  <si>
    <t>Caldas Novas /GO)</t>
  </si>
  <si>
    <t>Caldazinha /GO)</t>
  </si>
  <si>
    <t>Caldeirão Grande /BA)</t>
  </si>
  <si>
    <t>Caldeirão Grande do Piauí /PI)</t>
  </si>
  <si>
    <t>Califórnia /PR)</t>
  </si>
  <si>
    <t>Calmon /SC)</t>
  </si>
  <si>
    <t>Calumbi /PE)</t>
  </si>
  <si>
    <t>Camacan /BA)</t>
  </si>
  <si>
    <t>Camaçari /BA)</t>
  </si>
  <si>
    <t>Camacho /MG)</t>
  </si>
  <si>
    <t>Camalaú /PB)</t>
  </si>
  <si>
    <t>Camamu /BA)</t>
  </si>
  <si>
    <t>Camanducaia /MG)</t>
  </si>
  <si>
    <t>Camapuã /MS)</t>
  </si>
  <si>
    <t>Camaquã /RS)</t>
  </si>
  <si>
    <t>Camaragibe /PE)</t>
  </si>
  <si>
    <t>Camargo /RS)</t>
  </si>
  <si>
    <t>Cambará do Sul /RS)</t>
  </si>
  <si>
    <t>Cambará /PR)</t>
  </si>
  <si>
    <t>Cambé /PR)</t>
  </si>
  <si>
    <t>Cambira /PR)</t>
  </si>
  <si>
    <t>Camboriú /SC)</t>
  </si>
  <si>
    <t>Cambuci /RJ)</t>
  </si>
  <si>
    <t>Cambuí /MG)</t>
  </si>
  <si>
    <t>Cambuquira /MG)</t>
  </si>
  <si>
    <t>Cametá /PA)</t>
  </si>
  <si>
    <t>Camocim /CE)</t>
  </si>
  <si>
    <t>Camocim de São Félix /PE)</t>
  </si>
  <si>
    <t>Campanário /MG)</t>
  </si>
  <si>
    <t>Campanha /MG)</t>
  </si>
  <si>
    <t>Campestre /AL)</t>
  </si>
  <si>
    <t>Campestre da Serra /RS)</t>
  </si>
  <si>
    <t>Campestre de Goiás /GO)</t>
  </si>
  <si>
    <t>Campestre do Maranhão /MA)</t>
  </si>
  <si>
    <t>Campestre /MG)</t>
  </si>
  <si>
    <t>Campinaçu /GO)</t>
  </si>
  <si>
    <t>Campina da Lagoa /PR)</t>
  </si>
  <si>
    <t>Campina das Missões /RS)</t>
  </si>
  <si>
    <t>Campina do Monte Alegre /SP)</t>
  </si>
  <si>
    <t>Campina do Simão /PR)</t>
  </si>
  <si>
    <t>Campina Grande do Sul /PR)</t>
  </si>
  <si>
    <t>Campina Grande /PB)</t>
  </si>
  <si>
    <t>Campinápolis /MT)</t>
  </si>
  <si>
    <t>Campinas do Piauí /PI)</t>
  </si>
  <si>
    <t>Campinas do Sul /RS)</t>
  </si>
  <si>
    <t>Campinas /SP)</t>
  </si>
  <si>
    <t>Campina Verde /MG)</t>
  </si>
  <si>
    <t>Campinorte /GO)</t>
  </si>
  <si>
    <t>Campo Alegre /AL)</t>
  </si>
  <si>
    <t>Campo Alegre de Goiás /GO)</t>
  </si>
  <si>
    <t>Campo Alegre de Lourdes /BA)</t>
  </si>
  <si>
    <t>Campo Alegre do Fidalgo /PI)</t>
  </si>
  <si>
    <t>Campo Alegre /SC)</t>
  </si>
  <si>
    <t>Campo Azul /MG)</t>
  </si>
  <si>
    <t>Campo Belo do Sul /SC)</t>
  </si>
  <si>
    <t>Campo Belo /MG)</t>
  </si>
  <si>
    <t>Campo Bom /RS)</t>
  </si>
  <si>
    <t>Campo Bonito /PR)</t>
  </si>
  <si>
    <t>Campo do Brito /SE)</t>
  </si>
  <si>
    <t>Campo do Meio /MG)</t>
  </si>
  <si>
    <t>Campo do Tenente /PR)</t>
  </si>
  <si>
    <t>Campo Erê /SC)</t>
  </si>
  <si>
    <t>Campo Florido /MG)</t>
  </si>
  <si>
    <t>Campo Formoso /BA)</t>
  </si>
  <si>
    <t>Campo Grande /AL)</t>
  </si>
  <si>
    <t>Campo Grande do Piauí /PI)</t>
  </si>
  <si>
    <t>Campo Grande /MS)</t>
  </si>
  <si>
    <t>Campo Largo do Piauí /PI)</t>
  </si>
  <si>
    <t>Campo Largo /PR)</t>
  </si>
  <si>
    <t>Campo Limpo de Goiás /GO)</t>
  </si>
  <si>
    <t>Campo Limpo Paulista /SP)</t>
  </si>
  <si>
    <t>Campo Magro /PR)</t>
  </si>
  <si>
    <t>Campo Maior /PI)</t>
  </si>
  <si>
    <t>Campo Mourão /PR)</t>
  </si>
  <si>
    <t>Campo Novo de Rondônia /RO)</t>
  </si>
  <si>
    <t>Campo Novo do Parecis /MT)</t>
  </si>
  <si>
    <t>Campo Novo /RS)</t>
  </si>
  <si>
    <t>Campo Redondo /RN)</t>
  </si>
  <si>
    <t>Campos Altos /MG)</t>
  </si>
  <si>
    <t>Campos Belos /GO)</t>
  </si>
  <si>
    <t>Campos Borges /RS)</t>
  </si>
  <si>
    <t>Campos de Júlio /MT)</t>
  </si>
  <si>
    <t>Campos do Jordão /SP)</t>
  </si>
  <si>
    <t>Campos dos Goytacazes /RJ)</t>
  </si>
  <si>
    <t>Campos Gerais /MG)</t>
  </si>
  <si>
    <t>Campos Lindos /TO)</t>
  </si>
  <si>
    <t>Campos Novos Paulista /SP)</t>
  </si>
  <si>
    <t>Campos Novos /SC)</t>
  </si>
  <si>
    <t>Campos Sales /CE)</t>
  </si>
  <si>
    <t>Campos Verdes /GO)</t>
  </si>
  <si>
    <t>Campo Verde /MT)</t>
  </si>
  <si>
    <t>Camutanga /PE)</t>
  </si>
  <si>
    <t>Canaã dos Carajás /PA)</t>
  </si>
  <si>
    <t>Canaã /MG)</t>
  </si>
  <si>
    <t>Canabrava do Norte /MT)</t>
  </si>
  <si>
    <t>Cananéia /SP)</t>
  </si>
  <si>
    <t>Canapi /AL)</t>
  </si>
  <si>
    <t>Canápolis /BA)</t>
  </si>
  <si>
    <t>Canápolis /MG)</t>
  </si>
  <si>
    <t>Canarana /BA)</t>
  </si>
  <si>
    <t>Canarana /MT)</t>
  </si>
  <si>
    <t>Canas /SP)</t>
  </si>
  <si>
    <t>Cana Verde /MG)</t>
  </si>
  <si>
    <t>Canavieira /PI)</t>
  </si>
  <si>
    <t>Canavieiras /BA)</t>
  </si>
  <si>
    <t>Candeal /BA)</t>
  </si>
  <si>
    <t>Candeias /BA)</t>
  </si>
  <si>
    <t>Candeias do Jamari /RO)</t>
  </si>
  <si>
    <t>Candeias /MG)</t>
  </si>
  <si>
    <t>Candelária /RS)</t>
  </si>
  <si>
    <t>Candiba /BA)</t>
  </si>
  <si>
    <t>Cândido de Abreu /PR)</t>
  </si>
  <si>
    <t>Cândido Godói /RS)</t>
  </si>
  <si>
    <t>Cândido Mendes /MA)</t>
  </si>
  <si>
    <t>Cândido Mota /SP)</t>
  </si>
  <si>
    <t>Cândido Rodrigues /SP)</t>
  </si>
  <si>
    <t>Cândido Sales /BA)</t>
  </si>
  <si>
    <t>Candiota /RS)</t>
  </si>
  <si>
    <t>Candói /PR)</t>
  </si>
  <si>
    <t>Canela /RS)</t>
  </si>
  <si>
    <t>Canelinha /SC)</t>
  </si>
  <si>
    <t>Canguaretama /RN)</t>
  </si>
  <si>
    <t>Canguçu /RS)</t>
  </si>
  <si>
    <t>Canhoba /SE)</t>
  </si>
  <si>
    <t>Canhotinho /PE)</t>
  </si>
  <si>
    <t>Canindé /CE)</t>
  </si>
  <si>
    <t>Canindé de São Francisco /SE)</t>
  </si>
  <si>
    <t>Canitar /SP)</t>
  </si>
  <si>
    <t>Canoas /RS)</t>
  </si>
  <si>
    <t>Canoinhas /SC)</t>
  </si>
  <si>
    <t>Cansanção /BA)</t>
  </si>
  <si>
    <t>Cantagalo /MG)</t>
  </si>
  <si>
    <t>Cantagalo /PR)</t>
  </si>
  <si>
    <t>Cantagalo /RJ)</t>
  </si>
  <si>
    <t>Cantanhede /MA)</t>
  </si>
  <si>
    <t>Cantá /RR)</t>
  </si>
  <si>
    <t>Canto do Buriti /PI)</t>
  </si>
  <si>
    <t>Canudos /BA)</t>
  </si>
  <si>
    <t>Canudos do Vale /RS)</t>
  </si>
  <si>
    <t>Canutama /AM)</t>
  </si>
  <si>
    <t>Capanema /PA)</t>
  </si>
  <si>
    <t>Capanema /PR)</t>
  </si>
  <si>
    <t>Capão Alto /SC)</t>
  </si>
  <si>
    <t>Capão Bonito do Sul /RS)</t>
  </si>
  <si>
    <t>Capão Bonito /SP)</t>
  </si>
  <si>
    <t>Capão da Canoa /RS)</t>
  </si>
  <si>
    <t>Capão do Cipó /RS)</t>
  </si>
  <si>
    <t>Capão do Leão /RS)</t>
  </si>
  <si>
    <t>Caparaó /MG)</t>
  </si>
  <si>
    <t>Capela /AL)</t>
  </si>
  <si>
    <t>Capela de Santana /RS)</t>
  </si>
  <si>
    <t>Capela do Alto Alegre /BA)</t>
  </si>
  <si>
    <t>Capela do Alto /SP)</t>
  </si>
  <si>
    <t>Capela Nova /MG)</t>
  </si>
  <si>
    <t>Capela /SE)</t>
  </si>
  <si>
    <t>Capelinha /MG)</t>
  </si>
  <si>
    <t>Capetinga /MG)</t>
  </si>
  <si>
    <t>Capim Branco /MG)</t>
  </si>
  <si>
    <t>Capim Grosso /BA)</t>
  </si>
  <si>
    <t>Capim /PB)</t>
  </si>
  <si>
    <t>Capinópolis /MG)</t>
  </si>
  <si>
    <t>Capinzal do Norte /MA)</t>
  </si>
  <si>
    <t>Capinzal /SC)</t>
  </si>
  <si>
    <t>Capistrano /CE)</t>
  </si>
  <si>
    <t>Capitão Andrade /MG)</t>
  </si>
  <si>
    <t>Capitão de Campos /PI)</t>
  </si>
  <si>
    <t>Capitão Enéas /MG)</t>
  </si>
  <si>
    <t>Capitão Gervásio Oliveira /PI)</t>
  </si>
  <si>
    <t>Capitão Leônidas Marques /PR)</t>
  </si>
  <si>
    <t>Capitão Poço /PA)</t>
  </si>
  <si>
    <t>Capitão /RS)</t>
  </si>
  <si>
    <t>Capitólio /MG)</t>
  </si>
  <si>
    <t>Capivari de Baixo /SC)</t>
  </si>
  <si>
    <t>Capivari do Sul /RS)</t>
  </si>
  <si>
    <t>Capivari /SP)</t>
  </si>
  <si>
    <t>Capixaba /AC)</t>
  </si>
  <si>
    <t>Capoeiras /PE)</t>
  </si>
  <si>
    <t>Caputira /MG)</t>
  </si>
  <si>
    <t>Caraá /RS)</t>
  </si>
  <si>
    <t>Caracaraí /RR)</t>
  </si>
  <si>
    <t>Caracol /MS)</t>
  </si>
  <si>
    <t>Caracol /PI)</t>
  </si>
  <si>
    <t>Caraguatatuba /SP)</t>
  </si>
  <si>
    <t>Caraíbas /BA)</t>
  </si>
  <si>
    <t>Caraí /MG)</t>
  </si>
  <si>
    <t>Carambeí /PR)</t>
  </si>
  <si>
    <t>Caranaíba /MG)</t>
  </si>
  <si>
    <t>Carandaí /MG)</t>
  </si>
  <si>
    <t>Carangola /MG)</t>
  </si>
  <si>
    <t>Carapebus /RJ)</t>
  </si>
  <si>
    <t>Carapicuíba /SP)</t>
  </si>
  <si>
    <t>Caratinga /MG)</t>
  </si>
  <si>
    <t>Carauari /AM)</t>
  </si>
  <si>
    <t>Caraúbas do Piauí /PI)</t>
  </si>
  <si>
    <t>Caraúbas /PB)</t>
  </si>
  <si>
    <t>Caraúbas /RN)</t>
  </si>
  <si>
    <t>Caravelas /BA)</t>
  </si>
  <si>
    <t>Carazinho /RS)</t>
  </si>
  <si>
    <t>Carbonita /MG)</t>
  </si>
  <si>
    <t>Cardeal da Silva /BA)</t>
  </si>
  <si>
    <t>Cardoso Moreira /RJ)</t>
  </si>
  <si>
    <t>Cardoso /SP)</t>
  </si>
  <si>
    <t>Careaçu /MG)</t>
  </si>
  <si>
    <t>Careiro /AM)</t>
  </si>
  <si>
    <t>Careiro da Várzea /AM)</t>
  </si>
  <si>
    <t>Cariacica /ES)</t>
  </si>
  <si>
    <t>Caridade /CE)</t>
  </si>
  <si>
    <t>Caridade do Piauí /PI)</t>
  </si>
  <si>
    <t>Carinhanha /BA)</t>
  </si>
  <si>
    <t>Carira /SE)</t>
  </si>
  <si>
    <t>Cariré /CE)</t>
  </si>
  <si>
    <t>Caririaçu /CE)</t>
  </si>
  <si>
    <t>Cariri do Tocantins /TO)</t>
  </si>
  <si>
    <t>Cariús /CE)</t>
  </si>
  <si>
    <t>Carlinda /MT)</t>
  </si>
  <si>
    <t>Carlópolis /PR)</t>
  </si>
  <si>
    <t>Carlos Barbosa /RS)</t>
  </si>
  <si>
    <t>Carlos Chagas /MG)</t>
  </si>
  <si>
    <t>Carlos Gomes /RS)</t>
  </si>
  <si>
    <t>Carmésia /MG)</t>
  </si>
  <si>
    <t>Carmo da Cachoeira /MG)</t>
  </si>
  <si>
    <t>Carmo da Mata /MG)</t>
  </si>
  <si>
    <t>Carmo de Minas /MG)</t>
  </si>
  <si>
    <t>Carmo do Cajuru /MG)</t>
  </si>
  <si>
    <t>Carmo do Paranaíba /MG)</t>
  </si>
  <si>
    <t>Carmo do Rio Claro /MG)</t>
  </si>
  <si>
    <t>Carmo do Rio Verde /GO)</t>
  </si>
  <si>
    <t>Carmolândia /TO)</t>
  </si>
  <si>
    <t>Carmópolis de Minas /MG)</t>
  </si>
  <si>
    <t>Carmópolis /SE)</t>
  </si>
  <si>
    <t>Carmo /RJ)</t>
  </si>
  <si>
    <t>Carnaíba /PE)</t>
  </si>
  <si>
    <t>Carnaúba dos Dantas /RN)</t>
  </si>
  <si>
    <t>Carnaubais /RN)</t>
  </si>
  <si>
    <t>Carnaubal /CE)</t>
  </si>
  <si>
    <t>Carnaubeira da Penha /PE)</t>
  </si>
  <si>
    <t>Carneirinho /MG)</t>
  </si>
  <si>
    <t>Carneiros /AL)</t>
  </si>
  <si>
    <t>Caroebe /RR)</t>
  </si>
  <si>
    <t>Carolina /MA)</t>
  </si>
  <si>
    <t>Carpina /PE)</t>
  </si>
  <si>
    <t>Carrancas /MG)</t>
  </si>
  <si>
    <t>Carrapateira /PB)</t>
  </si>
  <si>
    <t>Carrasco Bonito /TO)</t>
  </si>
  <si>
    <t>Caruaru /PE)</t>
  </si>
  <si>
    <t>Carutapera /MA)</t>
  </si>
  <si>
    <t>Carvalhópolis /MG)</t>
  </si>
  <si>
    <t>Carvalhos /MG)</t>
  </si>
  <si>
    <t>Casa Branca /SP)</t>
  </si>
  <si>
    <t>Casa Grande /MG)</t>
  </si>
  <si>
    <t>Casa Nova /BA)</t>
  </si>
  <si>
    <t>Cascalho Rico /MG)</t>
  </si>
  <si>
    <t>Casca /RS)</t>
  </si>
  <si>
    <t>Cascavel /CE)</t>
  </si>
  <si>
    <t>Cascavel /PR)</t>
  </si>
  <si>
    <t>Caseara /TO)</t>
  </si>
  <si>
    <t>Caseiros /RS)</t>
  </si>
  <si>
    <t>Casimiro de Abreu /RJ)</t>
  </si>
  <si>
    <t>Casinhas /PE)</t>
  </si>
  <si>
    <t>Casserengue /PB)</t>
  </si>
  <si>
    <t>Cássia dos Coqueiros /SP)</t>
  </si>
  <si>
    <t>Cássia /MG)</t>
  </si>
  <si>
    <t>Cassilândia /MS)</t>
  </si>
  <si>
    <t>Castanhal /PA)</t>
  </si>
  <si>
    <t>Castanheira /MT)</t>
  </si>
  <si>
    <t>Castanheiras /RO)</t>
  </si>
  <si>
    <t>Castelândia /GO)</t>
  </si>
  <si>
    <t>Castelo do Piauí /PI)</t>
  </si>
  <si>
    <t>Castelo /ES)</t>
  </si>
  <si>
    <t>Castilho /SP)</t>
  </si>
  <si>
    <t>Castro Alves /BA)</t>
  </si>
  <si>
    <t>Castro /PR)</t>
  </si>
  <si>
    <t>Cataguases /MG)</t>
  </si>
  <si>
    <t>Catalão /GO)</t>
  </si>
  <si>
    <t>Catanduva /SP)</t>
  </si>
  <si>
    <t>Catanduvas /PR)</t>
  </si>
  <si>
    <t>Catanduvas /SC)</t>
  </si>
  <si>
    <t>Catarina /CE)</t>
  </si>
  <si>
    <t>Catas Altas da Noruega /MG)</t>
  </si>
  <si>
    <t>Catas Altas /MG)</t>
  </si>
  <si>
    <t>Catende /PE)</t>
  </si>
  <si>
    <t>Catiguá /SP)</t>
  </si>
  <si>
    <t>Catingueira /PB)</t>
  </si>
  <si>
    <t>Catolândia /BA)</t>
  </si>
  <si>
    <t>Catolé do Rocha /PB)</t>
  </si>
  <si>
    <t>Catu /BA)</t>
  </si>
  <si>
    <t>Catuípe /RS)</t>
  </si>
  <si>
    <t>Catuji /MG)</t>
  </si>
  <si>
    <t>Catunda /CE)</t>
  </si>
  <si>
    <t>Caturaí /GO)</t>
  </si>
  <si>
    <t>Caturama /BA)</t>
  </si>
  <si>
    <t>Caturité /PB)</t>
  </si>
  <si>
    <t>Catuti /MG)</t>
  </si>
  <si>
    <t>Caucaia /CE)</t>
  </si>
  <si>
    <t>Cavalcante /GO)</t>
  </si>
  <si>
    <t>Caxambu do Sul /SC)</t>
  </si>
  <si>
    <t>Caxambu /MG)</t>
  </si>
  <si>
    <t>Caxias do Sul /RS)</t>
  </si>
  <si>
    <t>Caxias /MA)</t>
  </si>
  <si>
    <t>Caxingó /PI)</t>
  </si>
  <si>
    <t>Ceará-Mirim /RN)</t>
  </si>
  <si>
    <t>Cedral /MA)</t>
  </si>
  <si>
    <t>Cedral /SP)</t>
  </si>
  <si>
    <t>Cedro /CE)</t>
  </si>
  <si>
    <t>Cedro de São João /SE)</t>
  </si>
  <si>
    <t>Cedro do Abaeté /MG)</t>
  </si>
  <si>
    <t>Cedro /PE)</t>
  </si>
  <si>
    <t>Celso Ramos /SC)</t>
  </si>
  <si>
    <t>Centenário do Sul /PR)</t>
  </si>
  <si>
    <t>Centenário /RS)</t>
  </si>
  <si>
    <t>Centenário /TO)</t>
  </si>
  <si>
    <t>Central /BA)</t>
  </si>
  <si>
    <t>Central de Minas /MG)</t>
  </si>
  <si>
    <t>Central do Maranhão /MA)</t>
  </si>
  <si>
    <t>Centralina /MG)</t>
  </si>
  <si>
    <t>Centro do Guilherme /MA)</t>
  </si>
  <si>
    <t>Centro Novo do Maranhão /MA)</t>
  </si>
  <si>
    <t>Cerejeiras /RO)</t>
  </si>
  <si>
    <t>Ceres /GO)</t>
  </si>
  <si>
    <t>Cerqueira César /SP)</t>
  </si>
  <si>
    <t>Cerquilho /SP)</t>
  </si>
  <si>
    <t>Cerrito /RS)</t>
  </si>
  <si>
    <t>Cerro Azul /PR)</t>
  </si>
  <si>
    <t>Cerro Branco /RS)</t>
  </si>
  <si>
    <t>Cerro Corá /RN)</t>
  </si>
  <si>
    <t>Cerro Grande do Sul /RS)</t>
  </si>
  <si>
    <t>Cerro Grande /RS)</t>
  </si>
  <si>
    <t>Cerro Largo /RS)</t>
  </si>
  <si>
    <t>Cerro Negro /SC)</t>
  </si>
  <si>
    <t>Cesário Lange /SP)</t>
  </si>
  <si>
    <t>Céu Azul /PR)</t>
  </si>
  <si>
    <t>Cezarina /GO)</t>
  </si>
  <si>
    <t>Chácara /MG)</t>
  </si>
  <si>
    <t>Chã de Alegria /PE)</t>
  </si>
  <si>
    <t>Chã Grande /PE)</t>
  </si>
  <si>
    <t>Chalé /MG)</t>
  </si>
  <si>
    <t>Chapada da Natividade /TO)</t>
  </si>
  <si>
    <t>Chapada de Areia /TO)</t>
  </si>
  <si>
    <t>Chapada do Norte /MG)</t>
  </si>
  <si>
    <t>Chapada dos Guimarães /MT)</t>
  </si>
  <si>
    <t>Chapada Gaúcha /MG)</t>
  </si>
  <si>
    <t>Chapadão do Céu /GO)</t>
  </si>
  <si>
    <t>Chapadão do Lageado /SC)</t>
  </si>
  <si>
    <t>Chapadão do Sul /MS)</t>
  </si>
  <si>
    <t>Chapada /RS)</t>
  </si>
  <si>
    <t>Chapadinha /MA)</t>
  </si>
  <si>
    <t>Chapecó /SC)</t>
  </si>
  <si>
    <t>Chã Preta /AL)</t>
  </si>
  <si>
    <t>Charqueada /SP)</t>
  </si>
  <si>
    <t>Charqueadas /RS)</t>
  </si>
  <si>
    <t>Charrua /RS)</t>
  </si>
  <si>
    <t>Chaval /CE)</t>
  </si>
  <si>
    <t>Chavantes /SP)</t>
  </si>
  <si>
    <t>Chaves /PA)</t>
  </si>
  <si>
    <t>Chiador /MG)</t>
  </si>
  <si>
    <t>Chiapetta /RS)</t>
  </si>
  <si>
    <t>Chopinzinho /PR)</t>
  </si>
  <si>
    <t>Choró /CE)</t>
  </si>
  <si>
    <t>Chorozinho /CE)</t>
  </si>
  <si>
    <t>Chorrochó /BA)</t>
  </si>
  <si>
    <t>Chuí /RS)</t>
  </si>
  <si>
    <t>Chupinguaia /RO)</t>
  </si>
  <si>
    <t>Chuvisca /RS)</t>
  </si>
  <si>
    <t>Cianorte /PR)</t>
  </si>
  <si>
    <t>Cícero Dantas /BA)</t>
  </si>
  <si>
    <t>Cidade Gaúcha /PR)</t>
  </si>
  <si>
    <t>Cidade Ocidental /GO)</t>
  </si>
  <si>
    <t>Cidelândia /MA)</t>
  </si>
  <si>
    <t>Cidreira /RS)</t>
  </si>
  <si>
    <t>Cipó /BA)</t>
  </si>
  <si>
    <t>Cipotânea /MG)</t>
  </si>
  <si>
    <t>Ciríaco /RS)</t>
  </si>
  <si>
    <t>Claraval /MG)</t>
  </si>
  <si>
    <t>Claro dos Poções /MG)</t>
  </si>
  <si>
    <t>Cláudia /MT)</t>
  </si>
  <si>
    <t>Cláudio /MG)</t>
  </si>
  <si>
    <t>Clementina /SP)</t>
  </si>
  <si>
    <t>Clevelândia /PR)</t>
  </si>
  <si>
    <t>Coaraci /BA)</t>
  </si>
  <si>
    <t>Coari /AM)</t>
  </si>
  <si>
    <t>Cocal de Telha /PI)</t>
  </si>
  <si>
    <t>Cocal dos Alves /PI)</t>
  </si>
  <si>
    <t>Cocal do Sul /SC)</t>
  </si>
  <si>
    <t>Cocalinho /MT)</t>
  </si>
  <si>
    <t>Cocal /PI)</t>
  </si>
  <si>
    <t>Cocalzinho de Goiás /GO)</t>
  </si>
  <si>
    <t>Cocos /BA)</t>
  </si>
  <si>
    <t>Codajás /AM)</t>
  </si>
  <si>
    <t>Codó /MA)</t>
  </si>
  <si>
    <t>Coelho Neto /MA)</t>
  </si>
  <si>
    <t>Coimbra /MG)</t>
  </si>
  <si>
    <t>Coité do Nóia /AL)</t>
  </si>
  <si>
    <t>Coivaras /PI)</t>
  </si>
  <si>
    <t>Colares /PA)</t>
  </si>
  <si>
    <t>Colatina /ES)</t>
  </si>
  <si>
    <t>Colíder /MT)</t>
  </si>
  <si>
    <t>Colinas do Sul /GO)</t>
  </si>
  <si>
    <t>Colinas do Tocantins /TO)</t>
  </si>
  <si>
    <t>Colinas /MA)</t>
  </si>
  <si>
    <t>Colina /SP)</t>
  </si>
  <si>
    <t>Colinas /RS)</t>
  </si>
  <si>
    <t>Colméia /TO)</t>
  </si>
  <si>
    <t>Colniza /MT)</t>
  </si>
  <si>
    <t>Colômbia /SP)</t>
  </si>
  <si>
    <t>Colombo /PR)</t>
  </si>
  <si>
    <t>Colônia do Gurguéia /PI)</t>
  </si>
  <si>
    <t>Colônia do Piauí /PI)</t>
  </si>
  <si>
    <t>Colônia Leopoldina /AL)</t>
  </si>
  <si>
    <t>Colorado do Oeste /RO)</t>
  </si>
  <si>
    <t>Colorado /PR)</t>
  </si>
  <si>
    <t>Colorado /RS)</t>
  </si>
  <si>
    <t>Coluna /MG)</t>
  </si>
  <si>
    <t>Combinado /TO)</t>
  </si>
  <si>
    <t>Comendador Gomes /MG)</t>
  </si>
  <si>
    <t>Comendador Levy Gasparian /RJ)</t>
  </si>
  <si>
    <t>Comercinho /MG)</t>
  </si>
  <si>
    <t>Comodoro /MT)</t>
  </si>
  <si>
    <t>Conceição da Aparecida /MG)</t>
  </si>
  <si>
    <t>Conceição da Barra de Minas /MG)</t>
  </si>
  <si>
    <t>Conceição da Barra /ES)</t>
  </si>
  <si>
    <t>Conceição da Feira /BA)</t>
  </si>
  <si>
    <t>Conceição das Alagoas /MG)</t>
  </si>
  <si>
    <t>Conceição das Pedras /MG)</t>
  </si>
  <si>
    <t>Conceição de Ipanema /MG)</t>
  </si>
  <si>
    <t>Conceição de Macabu /RJ)</t>
  </si>
  <si>
    <t>Conceição do Almeida /BA)</t>
  </si>
  <si>
    <t>Conceição do Araguaia /PA)</t>
  </si>
  <si>
    <t>Conceição do Canindé /PI)</t>
  </si>
  <si>
    <t>Conceição do Castelo /ES)</t>
  </si>
  <si>
    <t>Conceição do Coité /BA)</t>
  </si>
  <si>
    <t>Conceição do Jacuípe /BA)</t>
  </si>
  <si>
    <t>Conceição do Lago-Açu /MA)</t>
  </si>
  <si>
    <t>Conceição do Mato Dentro /MG)</t>
  </si>
  <si>
    <t>Conceição do Pará /MG)</t>
  </si>
  <si>
    <t>Conceição do Rio Verde /MG)</t>
  </si>
  <si>
    <t>Conceição dos Ouros /MG)</t>
  </si>
  <si>
    <t>Conceição do Tocantins /TO)</t>
  </si>
  <si>
    <t>Conceição /PB)</t>
  </si>
  <si>
    <t>Conchal /SP)</t>
  </si>
  <si>
    <t>Conchas /SP)</t>
  </si>
  <si>
    <t>Concórdia do Pará /PA)</t>
  </si>
  <si>
    <t>Concórdia /SC)</t>
  </si>
  <si>
    <t>Condado /PB)</t>
  </si>
  <si>
    <t>Condado /PE)</t>
  </si>
  <si>
    <t>Conde /BA)</t>
  </si>
  <si>
    <t>Conde /PB)</t>
  </si>
  <si>
    <t>Condeúba /BA)</t>
  </si>
  <si>
    <t>Condor /RS)</t>
  </si>
  <si>
    <t>Cônego Marinho /MG)</t>
  </si>
  <si>
    <t>Confins /MG)</t>
  </si>
  <si>
    <t>Confresa /MT)</t>
  </si>
  <si>
    <t>Congonhal /MG)</t>
  </si>
  <si>
    <t>Congonhas do Norte /MG)</t>
  </si>
  <si>
    <t>Congonhas /MG)</t>
  </si>
  <si>
    <t>Congonhinhas /PR)</t>
  </si>
  <si>
    <t>Congo /PB)</t>
  </si>
  <si>
    <t>Conquista D'Oeste /MT)</t>
  </si>
  <si>
    <t>Conquista /MG)</t>
  </si>
  <si>
    <t>Conselheiro Lafaiete /MG)</t>
  </si>
  <si>
    <t>Conselheiro Mairinck /PR)</t>
  </si>
  <si>
    <t>Conselheiro Pena /MG)</t>
  </si>
  <si>
    <t>Consolação /MG)</t>
  </si>
  <si>
    <t>Constantina /RS)</t>
  </si>
  <si>
    <t>Contagem /MG)</t>
  </si>
  <si>
    <t>Contenda /PR)</t>
  </si>
  <si>
    <t>Contendas do Sincorá /BA)</t>
  </si>
  <si>
    <t>Coqueiral /MG)</t>
  </si>
  <si>
    <t>Coqueiro Baixo /RS)</t>
  </si>
  <si>
    <t>Coqueiros do Sul /RS)</t>
  </si>
  <si>
    <t>Coqueiro Seco /AL)</t>
  </si>
  <si>
    <t>Coração de Jesus /MG)</t>
  </si>
  <si>
    <t>Coração de Maria /BA)</t>
  </si>
  <si>
    <t>Corbélia /PR)</t>
  </si>
  <si>
    <t>Cordeirópolis /SP)</t>
  </si>
  <si>
    <t>Cordeiro /RJ)</t>
  </si>
  <si>
    <t>Cordeiros /BA)</t>
  </si>
  <si>
    <t>Cordilheira Alta /SC)</t>
  </si>
  <si>
    <t>Cordisburgo /MG)</t>
  </si>
  <si>
    <t>Cordislândia /MG)</t>
  </si>
  <si>
    <t>Coreaú /CE)</t>
  </si>
  <si>
    <t>Coremas /PB)</t>
  </si>
  <si>
    <t>Corguinho /MS)</t>
  </si>
  <si>
    <t>Coribe /BA)</t>
  </si>
  <si>
    <t>Corinto /MG)</t>
  </si>
  <si>
    <t>Cornélio Procópio /PR)</t>
  </si>
  <si>
    <t>Coroaci /MG)</t>
  </si>
  <si>
    <t>Coroados /SP)</t>
  </si>
  <si>
    <t>Coroatá /MA)</t>
  </si>
  <si>
    <t>Coromandel /MG)</t>
  </si>
  <si>
    <t>Coronel Barros /RS)</t>
  </si>
  <si>
    <t>Coronel Bicaco /RS)</t>
  </si>
  <si>
    <t>Coronel Domingos Soares /PR)</t>
  </si>
  <si>
    <t>Coronel Ezequiel /RN)</t>
  </si>
  <si>
    <t>Coronel Fabriciano /MG)</t>
  </si>
  <si>
    <t>Coronel Freitas /SC)</t>
  </si>
  <si>
    <t>Coronel João Pessoa /RN)</t>
  </si>
  <si>
    <t>Coronel João Sá /BA)</t>
  </si>
  <si>
    <t>Coronel José Dias /PI)</t>
  </si>
  <si>
    <t>Coronel Macedo /SP)</t>
  </si>
  <si>
    <t>Coronel Martins /SC)</t>
  </si>
  <si>
    <t>Coronel Murta /MG)</t>
  </si>
  <si>
    <t>Coronel Pacheco /MG)</t>
  </si>
  <si>
    <t>Coronel Pilar /RS)</t>
  </si>
  <si>
    <t>Coronel Sapucaia /MS)</t>
  </si>
  <si>
    <t>Coronel Vivida /PR)</t>
  </si>
  <si>
    <t>Coronel Xavier Chaves /MG)</t>
  </si>
  <si>
    <t>Córrego Danta /MG)</t>
  </si>
  <si>
    <t>Córrego do Bom Jesus /MG)</t>
  </si>
  <si>
    <t>Córrego do Ouro /GO)</t>
  </si>
  <si>
    <t>Córrego Fundo /MG)</t>
  </si>
  <si>
    <t>Córrego Novo /MG)</t>
  </si>
  <si>
    <t>Correia Pinto /SC)</t>
  </si>
  <si>
    <t>Corrente /PI)</t>
  </si>
  <si>
    <t>Correntes /PE)</t>
  </si>
  <si>
    <t>Correntina /BA)</t>
  </si>
  <si>
    <t>Cortês /PE)</t>
  </si>
  <si>
    <t>Corumbá de Goiás /GO)</t>
  </si>
  <si>
    <t>Corumbaíba /GO)</t>
  </si>
  <si>
    <t>Corumbá /MS)</t>
  </si>
  <si>
    <t>Corumbataí do Sul /PR)</t>
  </si>
  <si>
    <t>Corumbataí /SP)</t>
  </si>
  <si>
    <t>Corumbiara /RO)</t>
  </si>
  <si>
    <t>Corupá /SC)</t>
  </si>
  <si>
    <t>Coruripe /AL)</t>
  </si>
  <si>
    <t>Cosmópolis /SP)</t>
  </si>
  <si>
    <t>Cosmorama /SP)</t>
  </si>
  <si>
    <t>Costa Marques /RO)</t>
  </si>
  <si>
    <t>Costa Rica /MS)</t>
  </si>
  <si>
    <t>Cotegipe /BA)</t>
  </si>
  <si>
    <t>Cotia /SP)</t>
  </si>
  <si>
    <t>Cotiporã /RS)</t>
  </si>
  <si>
    <t>Cotriguaçu /MT)</t>
  </si>
  <si>
    <t>Couto de Magalhães de Minas /MG)</t>
  </si>
  <si>
    <t>Couto Magalhães /TO)</t>
  </si>
  <si>
    <t>Coxilha /RS)</t>
  </si>
  <si>
    <t>Coxim /MS)</t>
  </si>
  <si>
    <t>Coxixola /PB)</t>
  </si>
  <si>
    <t>Craíbas /AL)</t>
  </si>
  <si>
    <t>Crateús /CE)</t>
  </si>
  <si>
    <t>Crato /CE)</t>
  </si>
  <si>
    <t>Cravinhos /SP)</t>
  </si>
  <si>
    <t>Cravolândia /BA)</t>
  </si>
  <si>
    <t>Criciúma /SC)</t>
  </si>
  <si>
    <t>Crisólita /MG)</t>
  </si>
  <si>
    <t>Crisópolis /BA)</t>
  </si>
  <si>
    <t>Crissiumal /RS)</t>
  </si>
  <si>
    <t>Cristais /MG)</t>
  </si>
  <si>
    <t>Cristais Paulista /SP)</t>
  </si>
  <si>
    <t>Cristalândia do Piauí /PI)</t>
  </si>
  <si>
    <t>Cristalândia /TO)</t>
  </si>
  <si>
    <t>Cristal do Sul /RS)</t>
  </si>
  <si>
    <t>Cristália /MG)</t>
  </si>
  <si>
    <t>Cristalina /GO)</t>
  </si>
  <si>
    <t>Cristal /RS)</t>
  </si>
  <si>
    <t>Cristiano Otoni /MG)</t>
  </si>
  <si>
    <t>Cristianópolis /GO)</t>
  </si>
  <si>
    <t>Cristina /MG)</t>
  </si>
  <si>
    <t>Cristinápolis /SE)</t>
  </si>
  <si>
    <t>Cristino Castro /PI)</t>
  </si>
  <si>
    <t>Cristópolis /BA)</t>
  </si>
  <si>
    <t>Crixás do Tocantins /TO)</t>
  </si>
  <si>
    <t>Crixás /GO)</t>
  </si>
  <si>
    <t>Croatá /CE)</t>
  </si>
  <si>
    <t>Cromínia /GO)</t>
  </si>
  <si>
    <t>Crucilândia /MG)</t>
  </si>
  <si>
    <t>Cruzália /SP)</t>
  </si>
  <si>
    <t>Cruz Alta /RS)</t>
  </si>
  <si>
    <t>Cruzaltense /RS)</t>
  </si>
  <si>
    <t>Cruz /CE)</t>
  </si>
  <si>
    <t>Cruz das Almas /BA)</t>
  </si>
  <si>
    <t>Cruz do Espírito Santo /PB)</t>
  </si>
  <si>
    <t>Cruzeiro da Fortaleza /MG)</t>
  </si>
  <si>
    <t>Cruzeiro do Iguaçu /PR)</t>
  </si>
  <si>
    <t>Cruzeiro do Oeste /PR)</t>
  </si>
  <si>
    <t>Cruzeiro do Sul /AC)</t>
  </si>
  <si>
    <t>Cruzeiro do Sul /PR)</t>
  </si>
  <si>
    <t>Cruzeiro do Sul /RS)</t>
  </si>
  <si>
    <t>Cruzeiro /SP)</t>
  </si>
  <si>
    <t>Cruzeta /RN)</t>
  </si>
  <si>
    <t>Cruzília /MG)</t>
  </si>
  <si>
    <t>Cruz Machado /PR)</t>
  </si>
  <si>
    <t>Cruzmaltina /PR)</t>
  </si>
  <si>
    <t>Cubatão /SP)</t>
  </si>
  <si>
    <t>Cubati /PB)</t>
  </si>
  <si>
    <t>Cuiabá /MT)</t>
  </si>
  <si>
    <t>Cuité de Mamanguape /PB)</t>
  </si>
  <si>
    <t>Cuitegi /PB)</t>
  </si>
  <si>
    <t>Cuité /PB)</t>
  </si>
  <si>
    <t>Cujubim /RO)</t>
  </si>
  <si>
    <t>Cumari /GO)</t>
  </si>
  <si>
    <t>Cumaru do Norte /PA)</t>
  </si>
  <si>
    <t>Cumaru /PE)</t>
  </si>
  <si>
    <t>Cumbe /SE)</t>
  </si>
  <si>
    <t>Cunha Porã /SC)</t>
  </si>
  <si>
    <t>Cunha /SP)</t>
  </si>
  <si>
    <t>Cunhataí /SC)</t>
  </si>
  <si>
    <t>Cuparaque /MG)</t>
  </si>
  <si>
    <t>Cupira /PE)</t>
  </si>
  <si>
    <t>Curaçá /BA)</t>
  </si>
  <si>
    <t>Curimatá /PI)</t>
  </si>
  <si>
    <t>Curionópolis /PA)</t>
  </si>
  <si>
    <t>Curitibanos /SC)</t>
  </si>
  <si>
    <t>Curitiba /PR)</t>
  </si>
  <si>
    <t>Curiúva /PR)</t>
  </si>
  <si>
    <t>Currais Novos /RN)</t>
  </si>
  <si>
    <t>Currais /PI)</t>
  </si>
  <si>
    <t>Curral de Cima /PB)</t>
  </si>
  <si>
    <t>Curral de Dentro /MG)</t>
  </si>
  <si>
    <t>Curralinho /PA)</t>
  </si>
  <si>
    <t>Curralinhos /PI)</t>
  </si>
  <si>
    <t>Curral Novo do Piauí /PI)</t>
  </si>
  <si>
    <t>Curral Velho /PB)</t>
  </si>
  <si>
    <t>Curuá /PA)</t>
  </si>
  <si>
    <t>Curuçá /PA)</t>
  </si>
  <si>
    <t>Cururupu /MA)</t>
  </si>
  <si>
    <t>Curvelândia /MT)</t>
  </si>
  <si>
    <t>Curvelo /MG)</t>
  </si>
  <si>
    <t>Custódia /PE)</t>
  </si>
  <si>
    <t>Cutias /AP)</t>
  </si>
  <si>
    <t>Damianópolis /GO)</t>
  </si>
  <si>
    <t>Damião /PB)</t>
  </si>
  <si>
    <t>Damolândia /GO)</t>
  </si>
  <si>
    <t>Darcinópolis /TO)</t>
  </si>
  <si>
    <t>Dário Meira /BA)</t>
  </si>
  <si>
    <t>Datas /MG)</t>
  </si>
  <si>
    <t>David Canabarro /RS)</t>
  </si>
  <si>
    <t>Davinópolis /GO)</t>
  </si>
  <si>
    <t>Davinópolis /MA)</t>
  </si>
  <si>
    <t>Delfim Moreira /MG)</t>
  </si>
  <si>
    <t>Delfinópolis /MG)</t>
  </si>
  <si>
    <t>Delmiro Gouveia /AL)</t>
  </si>
  <si>
    <t>Delta /MG)</t>
  </si>
  <si>
    <t>Demerval Lobão /PI)</t>
  </si>
  <si>
    <t>Denise /MT)</t>
  </si>
  <si>
    <t>Deodápolis /MS)</t>
  </si>
  <si>
    <t>Deputado Irapuan Pinheiro /CE)</t>
  </si>
  <si>
    <t>Derrubadas /RS)</t>
  </si>
  <si>
    <t>Descalvado /SP)</t>
  </si>
  <si>
    <t>Descanso /SC)</t>
  </si>
  <si>
    <t>Descoberto /MG)</t>
  </si>
  <si>
    <t>Desterro de Entre Rios /MG)</t>
  </si>
  <si>
    <t>Desterro do Melo /MG)</t>
  </si>
  <si>
    <t>Desterro /PB)</t>
  </si>
  <si>
    <t>Dezesseis de Novembro /RS)</t>
  </si>
  <si>
    <t>Diadema /SP)</t>
  </si>
  <si>
    <t>Diamante D'Oeste /PR)</t>
  </si>
  <si>
    <t>Diamante do Norte /PR)</t>
  </si>
  <si>
    <t>Diamante do Sul /PR)</t>
  </si>
  <si>
    <t>Diamante /PB)</t>
  </si>
  <si>
    <t>Diamantina /MG)</t>
  </si>
  <si>
    <t>Diamantino /MT)</t>
  </si>
  <si>
    <t>Dianópolis /TO)</t>
  </si>
  <si>
    <t>Dias D'Ávila /BA)</t>
  </si>
  <si>
    <t>Dilermando de Aguiar /RS)</t>
  </si>
  <si>
    <t>Diogo de Vasconcelos /MG)</t>
  </si>
  <si>
    <t>Dionísio Cerqueira /SC)</t>
  </si>
  <si>
    <t>Dionísio /MG)</t>
  </si>
  <si>
    <t>Diorama /GO)</t>
  </si>
  <si>
    <t>Dirce Reis /SP)</t>
  </si>
  <si>
    <t>Dirceu Arcoverde /PI)</t>
  </si>
  <si>
    <t>Divina Pastora /SE)</t>
  </si>
  <si>
    <t>Divinésia /MG)</t>
  </si>
  <si>
    <t>Divino das Laranjeiras /MG)</t>
  </si>
  <si>
    <t>Divino de São Lourenço /ES)</t>
  </si>
  <si>
    <t>Divinolândia de Minas /MG)</t>
  </si>
  <si>
    <t>Divinolândia /SP)</t>
  </si>
  <si>
    <t>Divino /MG)</t>
  </si>
  <si>
    <t>Divinópolis de Goiás /GO)</t>
  </si>
  <si>
    <t>Divinópolis do Tocantins /TO)</t>
  </si>
  <si>
    <t>Divinópolis /MG)</t>
  </si>
  <si>
    <t>Divisa Alegre /MG)</t>
  </si>
  <si>
    <t>Divisa Nova /MG)</t>
  </si>
  <si>
    <t>Divisópolis /MG)</t>
  </si>
  <si>
    <t>Dobrada /SP)</t>
  </si>
  <si>
    <t>Dois Córregos /SP)</t>
  </si>
  <si>
    <t>Dois Irmãos das Missões /RS)</t>
  </si>
  <si>
    <t>Dois Irmãos do Buriti /MS)</t>
  </si>
  <si>
    <t>Dois Irmãos do Tocantins /TO)</t>
  </si>
  <si>
    <t>Dois Irmãos /RS)</t>
  </si>
  <si>
    <t>Dois Lajeados /RS)</t>
  </si>
  <si>
    <t>Dois Riachos /AL)</t>
  </si>
  <si>
    <t>Dois Vizinhos /PR)</t>
  </si>
  <si>
    <t>Dolcinópolis /SP)</t>
  </si>
  <si>
    <t>Dom Aquino /MT)</t>
  </si>
  <si>
    <t>Dom Basílio /BA)</t>
  </si>
  <si>
    <t>Dom Bosco /MG)</t>
  </si>
  <si>
    <t>Dom Cavati /MG)</t>
  </si>
  <si>
    <t>Dom Eliseu /PA)</t>
  </si>
  <si>
    <t>Dom Expedito Lopes /PI)</t>
  </si>
  <si>
    <t>Dom Feliciano /RS)</t>
  </si>
  <si>
    <t>Domingos Martins /ES)</t>
  </si>
  <si>
    <t>Domingos Mourão /PI)</t>
  </si>
  <si>
    <t>Dom Inocêncio /PI)</t>
  </si>
  <si>
    <t>Dom Joaquim /MG)</t>
  </si>
  <si>
    <t>Dom Macedo Costa /BA)</t>
  </si>
  <si>
    <t>Dom Pedrito /RS)</t>
  </si>
  <si>
    <t>Dom Pedro de Alcântara /RS)</t>
  </si>
  <si>
    <t>Dom Pedro /MA)</t>
  </si>
  <si>
    <t>Dom Silvério /MG)</t>
  </si>
  <si>
    <t>Dom Viçoso /MG)</t>
  </si>
  <si>
    <t>Dona Emma /SC)</t>
  </si>
  <si>
    <t>Dona Eusébia /MG)</t>
  </si>
  <si>
    <t>Dona Francisca /RS)</t>
  </si>
  <si>
    <t>Dona Inês /PB)</t>
  </si>
  <si>
    <t>Dores de Campos /MG)</t>
  </si>
  <si>
    <t>Dores de Guanhães /MG)</t>
  </si>
  <si>
    <t>Dores do Indaiá /MG)</t>
  </si>
  <si>
    <t>Dores do Rio Preto /ES)</t>
  </si>
  <si>
    <t>Dores do Turvo /MG)</t>
  </si>
  <si>
    <t>Doresópolis /MG)</t>
  </si>
  <si>
    <t>Dormentes /PE)</t>
  </si>
  <si>
    <t>Douradina /MS)</t>
  </si>
  <si>
    <t>Douradina /PR)</t>
  </si>
  <si>
    <t>Douradoquara /MG)</t>
  </si>
  <si>
    <t>Dourados /MS)</t>
  </si>
  <si>
    <t>Dourado /SP)</t>
  </si>
  <si>
    <t>Doutor Camargo /PR)</t>
  </si>
  <si>
    <t>Doutor Maurício Cardoso /RS)</t>
  </si>
  <si>
    <t>Doutor Pedrinho /SC)</t>
  </si>
  <si>
    <t>Doutor Ricardo /RS)</t>
  </si>
  <si>
    <t>Doutor Severiano /RN)</t>
  </si>
  <si>
    <t>Doutor Ulysses /PR)</t>
  </si>
  <si>
    <t>Doverlândia /GO)</t>
  </si>
  <si>
    <t>Dracena /SP)</t>
  </si>
  <si>
    <t>Duartina /SP)</t>
  </si>
  <si>
    <t>Duas Barras /RJ)</t>
  </si>
  <si>
    <t>Duas Estradas /PB)</t>
  </si>
  <si>
    <t>Dueré /TO)</t>
  </si>
  <si>
    <t>Dumont /SP)</t>
  </si>
  <si>
    <t>Duque Bacelar /MA)</t>
  </si>
  <si>
    <t>Duque de Caxias /RJ)</t>
  </si>
  <si>
    <t>Durandé /MG)</t>
  </si>
  <si>
    <t>Echaporã /SP)</t>
  </si>
  <si>
    <t>Ecoporanga /ES)</t>
  </si>
  <si>
    <t>Edealina /GO)</t>
  </si>
  <si>
    <t>Edéia /GO)</t>
  </si>
  <si>
    <t>Eirunepé /AM)</t>
  </si>
  <si>
    <t>Eldorado do Sul /RS)</t>
  </si>
  <si>
    <t>Eldorado /MS)</t>
  </si>
  <si>
    <t>Eldorado /SP)</t>
  </si>
  <si>
    <t>Elesbão Veloso /PI)</t>
  </si>
  <si>
    <t>Elias Fausto /SP)</t>
  </si>
  <si>
    <t>Eliseu Martins /PI)</t>
  </si>
  <si>
    <t>Elisiário /SP)</t>
  </si>
  <si>
    <t>Elísio Medrado /BA)</t>
  </si>
  <si>
    <t>Elói Mendes /MG)</t>
  </si>
  <si>
    <t>Emas /PB)</t>
  </si>
  <si>
    <t>Embaúba /SP)</t>
  </si>
  <si>
    <t>Embu-Guaçu /SP)</t>
  </si>
  <si>
    <t>Emilianópolis /SP)</t>
  </si>
  <si>
    <t>Encantado /RS)</t>
  </si>
  <si>
    <t>Encanto /RN)</t>
  </si>
  <si>
    <t>Encruzilhada /BA)</t>
  </si>
  <si>
    <t>Encruzilhada do Sul /RS)</t>
  </si>
  <si>
    <t>Enéas Marques /PR)</t>
  </si>
  <si>
    <t>Engenheiro Beltrão /PR)</t>
  </si>
  <si>
    <t>Engenheiro Caldas /MG)</t>
  </si>
  <si>
    <t>Engenheiro Coelho /SP)</t>
  </si>
  <si>
    <t>Engenheiro Navarro /MG)</t>
  </si>
  <si>
    <t>Engenheiro Paulo de Frontin /RJ)</t>
  </si>
  <si>
    <t>Engenho Velho /RS)</t>
  </si>
  <si>
    <t>Entre Folhas /MG)</t>
  </si>
  <si>
    <t>Entre-Ijuís /RS)</t>
  </si>
  <si>
    <t>Entre Rios /BA)</t>
  </si>
  <si>
    <t>Entre Rios de Minas /MG)</t>
  </si>
  <si>
    <t>Entre Rios do Oeste /PR)</t>
  </si>
  <si>
    <t>Entre Rios do Sul /RS)</t>
  </si>
  <si>
    <t>Entre Rios /SC)</t>
  </si>
  <si>
    <t>Envira /AM)</t>
  </si>
  <si>
    <t>Epitaciolândia /AC)</t>
  </si>
  <si>
    <t>Equador /RN)</t>
  </si>
  <si>
    <t>Erebango /RS)</t>
  </si>
  <si>
    <t>Erechim /RS)</t>
  </si>
  <si>
    <t>Ererê /CE)</t>
  </si>
  <si>
    <t>Érico Cardoso /BA)</t>
  </si>
  <si>
    <t>Ermo /SC)</t>
  </si>
  <si>
    <t>Ernestina /RS)</t>
  </si>
  <si>
    <t>Erval Grande /RS)</t>
  </si>
  <si>
    <t>Ervália /MG)</t>
  </si>
  <si>
    <t>Erval Seco /RS)</t>
  </si>
  <si>
    <t>Erval Velho /SC)</t>
  </si>
  <si>
    <t>Escada /PE)</t>
  </si>
  <si>
    <t>Esmeralda /RS)</t>
  </si>
  <si>
    <t>Esmeraldas /MG)</t>
  </si>
  <si>
    <t>Espera Feliz /MG)</t>
  </si>
  <si>
    <t>Esperança do Sul /RS)</t>
  </si>
  <si>
    <t>Esperança Nova /PR)</t>
  </si>
  <si>
    <t>Esperança /PB)</t>
  </si>
  <si>
    <t>Esperantina /PI)</t>
  </si>
  <si>
    <t>Esperantina /TO)</t>
  </si>
  <si>
    <t>Esperantinópolis /MA)</t>
  </si>
  <si>
    <t>Espigão Alto do Iguaçu /PR)</t>
  </si>
  <si>
    <t>Espigão D'Oeste /RO)</t>
  </si>
  <si>
    <t>Espinosa /MG)</t>
  </si>
  <si>
    <t>Espírito Santo do Dourado /MG)</t>
  </si>
  <si>
    <t>Espírito Santo do Pinhal /SP)</t>
  </si>
  <si>
    <t>Espírito Santo do Turvo /SP)</t>
  </si>
  <si>
    <t>Espírito Santo /RN)</t>
  </si>
  <si>
    <t>Esplanada /BA)</t>
  </si>
  <si>
    <t>Espumoso /RS)</t>
  </si>
  <si>
    <t>Estação /RS)</t>
  </si>
  <si>
    <t>Estância /SE)</t>
  </si>
  <si>
    <t>Estância Velha /RS)</t>
  </si>
  <si>
    <t>Esteio /RS)</t>
  </si>
  <si>
    <t>Estiva Gerbi /SP)</t>
  </si>
  <si>
    <t>Estiva /MG)</t>
  </si>
  <si>
    <t>Estreito /MA)</t>
  </si>
  <si>
    <t>Estrela Dalva /MG)</t>
  </si>
  <si>
    <t>Estrela de Alagoas /AL)</t>
  </si>
  <si>
    <t>Estrela D'Oeste /SP)</t>
  </si>
  <si>
    <t>Estrela do Indaiá /MG)</t>
  </si>
  <si>
    <t>Estrela do Norte /GO)</t>
  </si>
  <si>
    <t>Estrela do Norte /SP)</t>
  </si>
  <si>
    <t>Estrela do Sul /MG)</t>
  </si>
  <si>
    <t>Estrela /RS)</t>
  </si>
  <si>
    <t>Estrela Velha /RS)</t>
  </si>
  <si>
    <t>Euclides da Cunha /BA)</t>
  </si>
  <si>
    <t>Euclides da Cunha Paulista /SP)</t>
  </si>
  <si>
    <t>Eugênio de Castro /RS)</t>
  </si>
  <si>
    <t>Eugenópolis /MG)</t>
  </si>
  <si>
    <t>Eunápolis /BA)</t>
  </si>
  <si>
    <t>Eusébio /CE)</t>
  </si>
  <si>
    <t>Ewbank da Câmara /MG)</t>
  </si>
  <si>
    <t>Extrema /MG)</t>
  </si>
  <si>
    <t>Extremoz /RN)</t>
  </si>
  <si>
    <t>Exu /PE)</t>
  </si>
  <si>
    <t>Fagundes /PB)</t>
  </si>
  <si>
    <t>Fagundes Varela /RS)</t>
  </si>
  <si>
    <t>Faina /GO)</t>
  </si>
  <si>
    <t>Fama /MG)</t>
  </si>
  <si>
    <t>Faria Lemos /MG)</t>
  </si>
  <si>
    <t>Farias Brito /CE)</t>
  </si>
  <si>
    <t>Farol /PR)</t>
  </si>
  <si>
    <t>Faro /PA)</t>
  </si>
  <si>
    <t>Farroupilha /RS)</t>
  </si>
  <si>
    <t>Fartura do Piauí /PI)</t>
  </si>
  <si>
    <t>Fartura /SP)</t>
  </si>
  <si>
    <t>Fátima /BA)</t>
  </si>
  <si>
    <t>Fátima do Sul /MS)</t>
  </si>
  <si>
    <t>Fátima /TO)</t>
  </si>
  <si>
    <t>Faxinal dos Guedes /SC)</t>
  </si>
  <si>
    <t>Faxinal do Soturno /RS)</t>
  </si>
  <si>
    <t>Faxinal /PR)</t>
  </si>
  <si>
    <t>Faxinalzinho /RS)</t>
  </si>
  <si>
    <t>Fazenda Nova /GO)</t>
  </si>
  <si>
    <t>Fazenda Rio Grande /PR)</t>
  </si>
  <si>
    <t>Fazenda Vilanova /RS)</t>
  </si>
  <si>
    <t>Feijó /AC)</t>
  </si>
  <si>
    <t>Feira da Mata /BA)</t>
  </si>
  <si>
    <t>Feira de Santana /BA)</t>
  </si>
  <si>
    <t>Feira Grande /AL)</t>
  </si>
  <si>
    <t>Feira Nova do Maranhão /MA)</t>
  </si>
  <si>
    <t>Feira Nova /PE)</t>
  </si>
  <si>
    <t>Feira Nova /SE)</t>
  </si>
  <si>
    <t>Felício dos Santos /MG)</t>
  </si>
  <si>
    <t>Felipe Guerra /RN)</t>
  </si>
  <si>
    <t>Felisburgo /MG)</t>
  </si>
  <si>
    <t>Felixlândia /MG)</t>
  </si>
  <si>
    <t>Feliz Deserto /AL)</t>
  </si>
  <si>
    <t>Feliz Natal /MT)</t>
  </si>
  <si>
    <t>Feliz /RS)</t>
  </si>
  <si>
    <t>Fênix /PR)</t>
  </si>
  <si>
    <t>Fernandes Pinheiro /PR)</t>
  </si>
  <si>
    <t>Fernandes Tourinho /MG)</t>
  </si>
  <si>
    <t>Fernando de Noronha /PE)</t>
  </si>
  <si>
    <t>Fernando Falcão /MA)</t>
  </si>
  <si>
    <t>Fernando Pedroza /RN)</t>
  </si>
  <si>
    <t>Fernandópolis /SP)</t>
  </si>
  <si>
    <t>Fernando Prestes /SP)</t>
  </si>
  <si>
    <t>Fernão /SP)</t>
  </si>
  <si>
    <t>Ferraz de Vasconcelos /SP)</t>
  </si>
  <si>
    <t>Ferreira Gomes /AP)</t>
  </si>
  <si>
    <t>Ferreiros /PE)</t>
  </si>
  <si>
    <t>Ferros /MG)</t>
  </si>
  <si>
    <t>Fervedouro /MG)</t>
  </si>
  <si>
    <t>Figueirão /MS)</t>
  </si>
  <si>
    <t>Figueira /PR)</t>
  </si>
  <si>
    <t>Figueirópolis D'Oeste /MT)</t>
  </si>
  <si>
    <t>Figueirópolis /TO)</t>
  </si>
  <si>
    <t>Filadélfia /BA)</t>
  </si>
  <si>
    <t>Filadélfia /TO)</t>
  </si>
  <si>
    <t>Firmino Alves /BA)</t>
  </si>
  <si>
    <t>Firminópolis /GO)</t>
  </si>
  <si>
    <t>Flexeiras /AL)</t>
  </si>
  <si>
    <t>Floraí /PR)</t>
  </si>
  <si>
    <t>Florânia /RN)</t>
  </si>
  <si>
    <t>Flora Rica /SP)</t>
  </si>
  <si>
    <t>Flor da Serra do Sul /PR)</t>
  </si>
  <si>
    <t>Flor do Sertão /SC)</t>
  </si>
  <si>
    <t>Floreal /SP)</t>
  </si>
  <si>
    <t>Flores da Cunha /RS)</t>
  </si>
  <si>
    <t>Flores de Goiás /GO)</t>
  </si>
  <si>
    <t>Flores do Piauí /PI)</t>
  </si>
  <si>
    <t>Flores /PE)</t>
  </si>
  <si>
    <t>Floresta Azul /BA)</t>
  </si>
  <si>
    <t>Floresta do Araguaia /PA)</t>
  </si>
  <si>
    <t>Floresta do Piauí /PI)</t>
  </si>
  <si>
    <t>Florestal /MG)</t>
  </si>
  <si>
    <t>Floresta /PE)</t>
  </si>
  <si>
    <t>Floresta /PR)</t>
  </si>
  <si>
    <t>Florestópolis /PR)</t>
  </si>
  <si>
    <t>Floriano Peixoto /RS)</t>
  </si>
  <si>
    <t>Floriano /PI)</t>
  </si>
  <si>
    <t>Florianópolis /SC)</t>
  </si>
  <si>
    <t>Flórida Paulista /SP)</t>
  </si>
  <si>
    <t>Flórida /PR)</t>
  </si>
  <si>
    <t>Fonte Boa /AM)</t>
  </si>
  <si>
    <t>Fontoura Xavier /RS)</t>
  </si>
  <si>
    <t>Formiga /MG)</t>
  </si>
  <si>
    <t>Formigueiro /RS)</t>
  </si>
  <si>
    <t>Formosa da Serra Negra /MA)</t>
  </si>
  <si>
    <t>Formosa do Oeste /PR)</t>
  </si>
  <si>
    <t>Formosa do Rio Preto /BA)</t>
  </si>
  <si>
    <t>Formosa do Sul /SC)</t>
  </si>
  <si>
    <t>Formosa /GO)</t>
  </si>
  <si>
    <t>Formoso do Araguaia /TO)</t>
  </si>
  <si>
    <t>Formoso /GO)</t>
  </si>
  <si>
    <t>Formoso /MG)</t>
  </si>
  <si>
    <t>Forquetinha /RS)</t>
  </si>
  <si>
    <t>Forquilha /CE)</t>
  </si>
  <si>
    <t>Forquilhinha /SC)</t>
  </si>
  <si>
    <t>Fortaleza /CE)</t>
  </si>
  <si>
    <t>Fortaleza de Minas /MG)</t>
  </si>
  <si>
    <t>Fortaleza dos Nogueiras /MA)</t>
  </si>
  <si>
    <t>Fortaleza dos Valos /RS)</t>
  </si>
  <si>
    <t>Fortaleza do Tabocão /TO)</t>
  </si>
  <si>
    <t>Fortim /CE)</t>
  </si>
  <si>
    <t>Fortuna de Minas /MG)</t>
  </si>
  <si>
    <t>Fortuna /MA)</t>
  </si>
  <si>
    <t>Foz do Iguaçu /PR)</t>
  </si>
  <si>
    <t>Foz do Jordão /PR)</t>
  </si>
  <si>
    <t>Fraiburgo /SC)</t>
  </si>
  <si>
    <t>Franca /SP)</t>
  </si>
  <si>
    <t>Francinópolis /PI)</t>
  </si>
  <si>
    <t>Francisco Alves /PR)</t>
  </si>
  <si>
    <t>Francisco Ayres /PI)</t>
  </si>
  <si>
    <t>Francisco Badaró /MG)</t>
  </si>
  <si>
    <t>Francisco Beltrão /PR)</t>
  </si>
  <si>
    <t>Francisco Dantas /RN)</t>
  </si>
  <si>
    <t>Francisco Dumont /MG)</t>
  </si>
  <si>
    <t>Francisco Macedo /PI)</t>
  </si>
  <si>
    <t>Francisco Morato /SP)</t>
  </si>
  <si>
    <t>Franciscópolis /MG)</t>
  </si>
  <si>
    <t>Francisco Sá /MG)</t>
  </si>
  <si>
    <t>Francisco Santos /PI)</t>
  </si>
  <si>
    <t>Franco da Rocha /SP)</t>
  </si>
  <si>
    <t>Frecheirinha /CE)</t>
  </si>
  <si>
    <t>Frederico Westphalen /RS)</t>
  </si>
  <si>
    <t>Frei Gaspar /MG)</t>
  </si>
  <si>
    <t>Frei Inocêncio /MG)</t>
  </si>
  <si>
    <t>Frei Lagonegro /MG)</t>
  </si>
  <si>
    <t>Frei Martinho /PB)</t>
  </si>
  <si>
    <t>Frei Miguelinho /PE)</t>
  </si>
  <si>
    <t>Frei Paulo /SE)</t>
  </si>
  <si>
    <t>Frei Rogério /SC)</t>
  </si>
  <si>
    <t>Fronteira dos Vales /MG)</t>
  </si>
  <si>
    <t>Fronteira /MG)</t>
  </si>
  <si>
    <t>Fronteiras /PI)</t>
  </si>
  <si>
    <t>Fruta de Leite /MG)</t>
  </si>
  <si>
    <t>Frutal /MG)</t>
  </si>
  <si>
    <t>Frutuoso Gomes /RN)</t>
  </si>
  <si>
    <t>Fundão /ES)</t>
  </si>
  <si>
    <t>Funilândia /MG)</t>
  </si>
  <si>
    <t>Gabriel Monteiro /SP)</t>
  </si>
  <si>
    <t>Gado Bravo /PB)</t>
  </si>
  <si>
    <t>Gália /SP)</t>
  </si>
  <si>
    <t>Galiléia /MG)</t>
  </si>
  <si>
    <t>Galinhos /RN)</t>
  </si>
  <si>
    <t>Galvão /SC)</t>
  </si>
  <si>
    <t>Gameleira de Goiás /GO)</t>
  </si>
  <si>
    <t>Gameleira /PE)</t>
  </si>
  <si>
    <t>Gameleiras /MG)</t>
  </si>
  <si>
    <t>Gandu /BA)</t>
  </si>
  <si>
    <t>Garanhuns /PE)</t>
  </si>
  <si>
    <t>Gararu /SE)</t>
  </si>
  <si>
    <t>Garça /SP)</t>
  </si>
  <si>
    <t>Garibaldi /RS)</t>
  </si>
  <si>
    <t>Garopaba /SC)</t>
  </si>
  <si>
    <t>Garrafão do Norte /PA)</t>
  </si>
  <si>
    <t>Garruchos /RS)</t>
  </si>
  <si>
    <t>Garuva /SC)</t>
  </si>
  <si>
    <t>Gaspar /SC)</t>
  </si>
  <si>
    <t>Gastão Vidigal /SP)</t>
  </si>
  <si>
    <t>Gaúcha do Norte /MT)</t>
  </si>
  <si>
    <t>Gaurama /RS)</t>
  </si>
  <si>
    <t>Gavião /BA)</t>
  </si>
  <si>
    <t>Gavião Peixoto /SP)</t>
  </si>
  <si>
    <t>Geminiano /PI)</t>
  </si>
  <si>
    <t>General Câmara /RS)</t>
  </si>
  <si>
    <t>General Carneiro /MT)</t>
  </si>
  <si>
    <t>General Carneiro /PR)</t>
  </si>
  <si>
    <t>General Maynard /SE)</t>
  </si>
  <si>
    <t>General Salgado /SP)</t>
  </si>
  <si>
    <t>General Sampaio /CE)</t>
  </si>
  <si>
    <t>Gentil /RS)</t>
  </si>
  <si>
    <t>Gentio do Ouro /BA)</t>
  </si>
  <si>
    <t>Getulina /SP)</t>
  </si>
  <si>
    <t>Getúlio Vargas /RS)</t>
  </si>
  <si>
    <t>Gilbués /PI)</t>
  </si>
  <si>
    <t>Girau do Ponciano /AL)</t>
  </si>
  <si>
    <t>Giruá /RS)</t>
  </si>
  <si>
    <t>Glaucilândia /MG)</t>
  </si>
  <si>
    <t>Glicério /SP)</t>
  </si>
  <si>
    <t>Glória /BA)</t>
  </si>
  <si>
    <t>Glória de Dourados /MS)</t>
  </si>
  <si>
    <t>Glória D'Oeste /MT)</t>
  </si>
  <si>
    <t>Glória do Goitá /PE)</t>
  </si>
  <si>
    <t>Glorinha /RS)</t>
  </si>
  <si>
    <t>Godofredo Viana /MA)</t>
  </si>
  <si>
    <t>Godoy Moreira /PR)</t>
  </si>
  <si>
    <t>Goiabeira /MG)</t>
  </si>
  <si>
    <t>Goianá /MG)</t>
  </si>
  <si>
    <t>Goiana /PE)</t>
  </si>
  <si>
    <t>Goianápolis /GO)</t>
  </si>
  <si>
    <t>Goiandira /GO)</t>
  </si>
  <si>
    <t>Goianésia do Pará /PA)</t>
  </si>
  <si>
    <t>Goianésia /GO)</t>
  </si>
  <si>
    <t>Goiânia /GO)</t>
  </si>
  <si>
    <t>Goianinha /RN)</t>
  </si>
  <si>
    <t>Goianira /GO)</t>
  </si>
  <si>
    <t>Goianorte /TO)</t>
  </si>
  <si>
    <t>Goiás /GO)</t>
  </si>
  <si>
    <t>Goiatins /TO)</t>
  </si>
  <si>
    <t>Goiatuba /GO)</t>
  </si>
  <si>
    <t>Goioerê /PR)</t>
  </si>
  <si>
    <t>Goioxim /PR)</t>
  </si>
  <si>
    <t>Gonçalves Dias /MA)</t>
  </si>
  <si>
    <t>Gonçalves /MG)</t>
  </si>
  <si>
    <t>Gongogi /BA)</t>
  </si>
  <si>
    <t>Gonzaga /MG)</t>
  </si>
  <si>
    <t>Gouveia /MG)</t>
  </si>
  <si>
    <t>Gouvelândia /GO)</t>
  </si>
  <si>
    <t>Governador Archer /MA)</t>
  </si>
  <si>
    <t>Governador Celso Ramos /SC)</t>
  </si>
  <si>
    <t>Governador Dix-Sept Rosado /RN)</t>
  </si>
  <si>
    <t>Governador Edison Lobão /MA)</t>
  </si>
  <si>
    <t>Governador Eugênio Barros /MA)</t>
  </si>
  <si>
    <t>Governador Jorge Teixeira /RO)</t>
  </si>
  <si>
    <t>Governador Lindenberg /ES)</t>
  </si>
  <si>
    <t>Governador Luiz Rocha /MA)</t>
  </si>
  <si>
    <t>Governador Mangabeira /BA)</t>
  </si>
  <si>
    <t>Governador Newton Bello /MA)</t>
  </si>
  <si>
    <t>Governador Nunes Freire /MA)</t>
  </si>
  <si>
    <t>Governador Valadares /MG)</t>
  </si>
  <si>
    <t>Graça Aranha /MA)</t>
  </si>
  <si>
    <t>Graça /CE)</t>
  </si>
  <si>
    <t>Gracho Cardoso /SE)</t>
  </si>
  <si>
    <t>Grajaú /MA)</t>
  </si>
  <si>
    <t>Gramado dos Loureiros /RS)</t>
  </si>
  <si>
    <t>Gramado /RS)</t>
  </si>
  <si>
    <t>Gramado Xavier /RS)</t>
  </si>
  <si>
    <t>Grandes Rios /PR)</t>
  </si>
  <si>
    <t>Granito /PE)</t>
  </si>
  <si>
    <t>Granja /CE)</t>
  </si>
  <si>
    <t>Granjeiro /CE)</t>
  </si>
  <si>
    <t>Grão Mogol /MG)</t>
  </si>
  <si>
    <t>Gravataí /RS)</t>
  </si>
  <si>
    <t>Gravatal /SC)</t>
  </si>
  <si>
    <t>Gravatá /PE)</t>
  </si>
  <si>
    <t>Groaíras /CE)</t>
  </si>
  <si>
    <t>Grossos /RN)</t>
  </si>
  <si>
    <t>Grupiara /MG)</t>
  </si>
  <si>
    <t>Guabiju /RS)</t>
  </si>
  <si>
    <t>Guabiruba /SC)</t>
  </si>
  <si>
    <t>Guaçuí /ES)</t>
  </si>
  <si>
    <t>Guadalupe /PI)</t>
  </si>
  <si>
    <t>Guaíba /RS)</t>
  </si>
  <si>
    <t>Guaiçara /SP)</t>
  </si>
  <si>
    <t>Guaimbê /SP)</t>
  </si>
  <si>
    <t>Guairaçá /PR)</t>
  </si>
  <si>
    <t>Guaíra /PR)</t>
  </si>
  <si>
    <t>Guaíra /SP)</t>
  </si>
  <si>
    <t>Guaiúba /CE)</t>
  </si>
  <si>
    <t>Guajará /AM)</t>
  </si>
  <si>
    <t>Guajará-Mirim /RO)</t>
  </si>
  <si>
    <t>Guajeru /BA)</t>
  </si>
  <si>
    <t>Guamaré /RN)</t>
  </si>
  <si>
    <t>Guamiranga /PR)</t>
  </si>
  <si>
    <t>Guanambi /BA)</t>
  </si>
  <si>
    <t>Guanhães /MG)</t>
  </si>
  <si>
    <t>Guapé /MG)</t>
  </si>
  <si>
    <t>Guapiaçu /SP)</t>
  </si>
  <si>
    <t>Guapiara /SP)</t>
  </si>
  <si>
    <t>Guapimirim /RJ)</t>
  </si>
  <si>
    <t>Guapirama /PR)</t>
  </si>
  <si>
    <t>Guapó /GO)</t>
  </si>
  <si>
    <t>Guaporema /PR)</t>
  </si>
  <si>
    <t>Guaporé /RS)</t>
  </si>
  <si>
    <t>Guarabira /PB)</t>
  </si>
  <si>
    <t>Guaraçaí /SP)</t>
  </si>
  <si>
    <t>Guaraciaba do Norte /CE)</t>
  </si>
  <si>
    <t>Guaraciaba /MG)</t>
  </si>
  <si>
    <t>Guaraciaba /SC)</t>
  </si>
  <si>
    <t>Guaraciama /MG)</t>
  </si>
  <si>
    <t>Guaraci /PR)</t>
  </si>
  <si>
    <t>Guaraci /SP)</t>
  </si>
  <si>
    <t>Guaraíta /GO)</t>
  </si>
  <si>
    <t>Guaraí /TO)</t>
  </si>
  <si>
    <t>Guaramiranga /CE)</t>
  </si>
  <si>
    <t>Guaramirim /SC)</t>
  </si>
  <si>
    <t>Guaranésia /MG)</t>
  </si>
  <si>
    <t>Guaraniaçu /PR)</t>
  </si>
  <si>
    <t>Guarani das Missões /RS)</t>
  </si>
  <si>
    <t>Guarani de Goiás /GO)</t>
  </si>
  <si>
    <t>Guarani D'Oeste /SP)</t>
  </si>
  <si>
    <t>Guarani /MG)</t>
  </si>
  <si>
    <t>Guarantã do Norte /MT)</t>
  </si>
  <si>
    <t>Guarantã /SP)</t>
  </si>
  <si>
    <t>Guarapari /ES)</t>
  </si>
  <si>
    <t>Guarapuava /PR)</t>
  </si>
  <si>
    <t>Guaraqueçaba /PR)</t>
  </si>
  <si>
    <t>Guarará /MG)</t>
  </si>
  <si>
    <t>Guararapes /SP)</t>
  </si>
  <si>
    <t>Guararema /SP)</t>
  </si>
  <si>
    <t>Guará /SP)</t>
  </si>
  <si>
    <t>Guaratinga /BA)</t>
  </si>
  <si>
    <t>Guaratinguetá /SP)</t>
  </si>
  <si>
    <t>Guaratuba /PR)</t>
  </si>
  <si>
    <t>Guarda-Mor /MG)</t>
  </si>
  <si>
    <t>Guareí /SP)</t>
  </si>
  <si>
    <t>Guaribas /PI)</t>
  </si>
  <si>
    <t>Guariba /SP)</t>
  </si>
  <si>
    <t>Guarinos /GO)</t>
  </si>
  <si>
    <t>Guarujá do Sul /SC)</t>
  </si>
  <si>
    <t>Guarujá /SP)</t>
  </si>
  <si>
    <t>Guarulhos /SP)</t>
  </si>
  <si>
    <t>Guatambú /SC)</t>
  </si>
  <si>
    <t>Guatapará /SP)</t>
  </si>
  <si>
    <t>Guaxupé /MG)</t>
  </si>
  <si>
    <t>Guia Lopes da Laguna /MS)</t>
  </si>
  <si>
    <t>Guidoval /MG)</t>
  </si>
  <si>
    <t>Guimarães /MA)</t>
  </si>
  <si>
    <t>Guimarânia /MG)</t>
  </si>
  <si>
    <t>Guiratinga /MT)</t>
  </si>
  <si>
    <t>Guiricema /MG)</t>
  </si>
  <si>
    <t>Gurinhatã /MG)</t>
  </si>
  <si>
    <t>Gurinhém /PB)</t>
  </si>
  <si>
    <t>Gurjão /PB)</t>
  </si>
  <si>
    <t>Gurupá /PA)</t>
  </si>
  <si>
    <t>Gurupi /TO)</t>
  </si>
  <si>
    <t>Guzolândia /SP)</t>
  </si>
  <si>
    <t>Harmonia /RS)</t>
  </si>
  <si>
    <t>Heitoraí /GO)</t>
  </si>
  <si>
    <t>Heliodora /MG)</t>
  </si>
  <si>
    <t>Heliópolis /BA)</t>
  </si>
  <si>
    <t>Herculândia /SP)</t>
  </si>
  <si>
    <t>Herval D'Oeste /SC)</t>
  </si>
  <si>
    <t>Herval /RS)</t>
  </si>
  <si>
    <t>Herveiras /RS)</t>
  </si>
  <si>
    <t>Hidrolândia /CE)</t>
  </si>
  <si>
    <t>Hidrolândia /GO)</t>
  </si>
  <si>
    <t>Hidrolina /GO)</t>
  </si>
  <si>
    <t>Holambra /SP)</t>
  </si>
  <si>
    <t>Honório Serpa /PR)</t>
  </si>
  <si>
    <t>Horizonte /CE)</t>
  </si>
  <si>
    <t>Horizontina /RS)</t>
  </si>
  <si>
    <t>Hortolândia /SP)</t>
  </si>
  <si>
    <t>Hugo Napoleão /PI)</t>
  </si>
  <si>
    <t>Hulha Negra /RS)</t>
  </si>
  <si>
    <t>Humaitá /AM)</t>
  </si>
  <si>
    <t>Humaitá /RS)</t>
  </si>
  <si>
    <t>Humberto de Campos /MA)</t>
  </si>
  <si>
    <t>Iacanga /SP)</t>
  </si>
  <si>
    <t>Iaciara /GO)</t>
  </si>
  <si>
    <t>Iacri /SP)</t>
  </si>
  <si>
    <t>Iaçu /BA)</t>
  </si>
  <si>
    <t>Iapu /MG)</t>
  </si>
  <si>
    <t>Iaras /SP)</t>
  </si>
  <si>
    <t>Iati /PE)</t>
  </si>
  <si>
    <t>Ibaiti /PR)</t>
  </si>
  <si>
    <t>Ibarama /RS)</t>
  </si>
  <si>
    <t>Ibaretama /CE)</t>
  </si>
  <si>
    <t>Ibateguara /AL)</t>
  </si>
  <si>
    <t>Ibaté /SP)</t>
  </si>
  <si>
    <t>Ibatiba /ES)</t>
  </si>
  <si>
    <t>Ibema /PR)</t>
  </si>
  <si>
    <t>Ibertioga /MG)</t>
  </si>
  <si>
    <t>Ibiaçá /RS)</t>
  </si>
  <si>
    <t>Ibiaí /MG)</t>
  </si>
  <si>
    <t>Ibiá /MG)</t>
  </si>
  <si>
    <t>Ibiam /SC)</t>
  </si>
  <si>
    <t>Ibiapina /CE)</t>
  </si>
  <si>
    <t>Ibiara /PB)</t>
  </si>
  <si>
    <t>Ibiassucê /BA)</t>
  </si>
  <si>
    <t>Ibicaraí /BA)</t>
  </si>
  <si>
    <t>Ibicaré /SC)</t>
  </si>
  <si>
    <t>Ibicoara /BA)</t>
  </si>
  <si>
    <t>Ibicuí /BA)</t>
  </si>
  <si>
    <t>Ibicuitinga /CE)</t>
  </si>
  <si>
    <t>Ibimirim /PE)</t>
  </si>
  <si>
    <t>Ibipeba /BA)</t>
  </si>
  <si>
    <t>Ibipitanga /BA)</t>
  </si>
  <si>
    <t>Ibiporã /PR)</t>
  </si>
  <si>
    <t>Ibiquera /BA)</t>
  </si>
  <si>
    <t>Ibiracatu /MG)</t>
  </si>
  <si>
    <t>Ibiraci /MG)</t>
  </si>
  <si>
    <t>Ibiraçu /ES)</t>
  </si>
  <si>
    <t>Ibiraiaras /RS)</t>
  </si>
  <si>
    <t>Ibirajuba /PE)</t>
  </si>
  <si>
    <t>Ibirama /SC)</t>
  </si>
  <si>
    <t>Ibirapitanga /BA)</t>
  </si>
  <si>
    <t>Ibirapuã /BA)</t>
  </si>
  <si>
    <t>Ibirapuitã /RS)</t>
  </si>
  <si>
    <t>Ibirarema /SP)</t>
  </si>
  <si>
    <t>Ibirá /SP)</t>
  </si>
  <si>
    <t>Ibirataia /BA)</t>
  </si>
  <si>
    <t>Ibirité /MG)</t>
  </si>
  <si>
    <t>Ibirubá /RS)</t>
  </si>
  <si>
    <t>Ibitiara /BA)</t>
  </si>
  <si>
    <t>Ibitinga /SP)</t>
  </si>
  <si>
    <t>Ibitirama /ES)</t>
  </si>
  <si>
    <t>Ibititá /BA)</t>
  </si>
  <si>
    <t>Ibitiúra de Minas /MG)</t>
  </si>
  <si>
    <t>Ibituruna /MG)</t>
  </si>
  <si>
    <t>Ibiúna /SP)</t>
  </si>
  <si>
    <t>Ibotirama /BA)</t>
  </si>
  <si>
    <t>Icapuí /CE)</t>
  </si>
  <si>
    <t>Icaraí de Minas /MG)</t>
  </si>
  <si>
    <t>Icaraíma /PR)</t>
  </si>
  <si>
    <t>Içara /SC)</t>
  </si>
  <si>
    <t>Icatu /MA)</t>
  </si>
  <si>
    <t>Icém /SP)</t>
  </si>
  <si>
    <t>Ichu /BA)</t>
  </si>
  <si>
    <t>Icó /CE)</t>
  </si>
  <si>
    <t>Iconha /ES)</t>
  </si>
  <si>
    <t>Ielmo Marinho /RN)</t>
  </si>
  <si>
    <t>Iepê /SP)</t>
  </si>
  <si>
    <t>Igaci /AL)</t>
  </si>
  <si>
    <t>Igaporã /BA)</t>
  </si>
  <si>
    <t>Igaraçu do Tietê /SP)</t>
  </si>
  <si>
    <t>Igaracy /PB)</t>
  </si>
  <si>
    <t>Igarapava /SP)</t>
  </si>
  <si>
    <t>Igarapé-Açu /PA)</t>
  </si>
  <si>
    <t>Igarapé do Meio /MA)</t>
  </si>
  <si>
    <t>Igarapé Grande /MA)</t>
  </si>
  <si>
    <t>Igarapé /MG)</t>
  </si>
  <si>
    <t>Igarapé-Miri /PA)</t>
  </si>
  <si>
    <t>Igarassu /PE)</t>
  </si>
  <si>
    <t>Igaratá /SP)</t>
  </si>
  <si>
    <t>Igaratinga /MG)</t>
  </si>
  <si>
    <t>Igrapiúna /BA)</t>
  </si>
  <si>
    <t>Igreja Nova /AL)</t>
  </si>
  <si>
    <t>Igrejinha /RS)</t>
  </si>
  <si>
    <t>Iguaba Grande /RJ)</t>
  </si>
  <si>
    <t>Iguaí /BA)</t>
  </si>
  <si>
    <t>Iguape /SP)</t>
  </si>
  <si>
    <t>Iguaraçu /PR)</t>
  </si>
  <si>
    <t>Iguatama /MG)</t>
  </si>
  <si>
    <t>Iguatemi /MS)</t>
  </si>
  <si>
    <t>Iguatu /CE)</t>
  </si>
  <si>
    <t>Iguatu /PR)</t>
  </si>
  <si>
    <t>Ijaci /MG)</t>
  </si>
  <si>
    <t>Ijuí /RS)</t>
  </si>
  <si>
    <t>Ilhabela /SP)</t>
  </si>
  <si>
    <t>Ilha Comprida /SP)</t>
  </si>
  <si>
    <t>Ilha das Flores /SE)</t>
  </si>
  <si>
    <t>Ilha de Itamaracá /PE)</t>
  </si>
  <si>
    <t>Ilha Grande /PI)</t>
  </si>
  <si>
    <t>Ilha Solteira /SP)</t>
  </si>
  <si>
    <t>Ilhéus /BA)</t>
  </si>
  <si>
    <t>Ilhota /SC)</t>
  </si>
  <si>
    <t>Ilicínea /MG)</t>
  </si>
  <si>
    <t>Ilópolis /RS)</t>
  </si>
  <si>
    <t>Imaculada /PB)</t>
  </si>
  <si>
    <t>Imaruí /SC)</t>
  </si>
  <si>
    <t>Imbaú /PR)</t>
  </si>
  <si>
    <t>Imbé de Minas /MG)</t>
  </si>
  <si>
    <t>Imbé /RS)</t>
  </si>
  <si>
    <t>Imbituba /SC)</t>
  </si>
  <si>
    <t>Imbituva /PR)</t>
  </si>
  <si>
    <t>Imbuia /SC)</t>
  </si>
  <si>
    <t>Imigrante /RS)</t>
  </si>
  <si>
    <t>Imperatriz /MA)</t>
  </si>
  <si>
    <t>Inaciolândia /GO)</t>
  </si>
  <si>
    <t>Inácio Martins /PR)</t>
  </si>
  <si>
    <t>Inajá /PE)</t>
  </si>
  <si>
    <t>Inajá /PR)</t>
  </si>
  <si>
    <t>Inconfidentes /MG)</t>
  </si>
  <si>
    <t>Indaiabira /MG)</t>
  </si>
  <si>
    <t>Indaial /SC)</t>
  </si>
  <si>
    <t>Indaiatuba /SP)</t>
  </si>
  <si>
    <t>Independência /CE)</t>
  </si>
  <si>
    <t>Independência /RS)</t>
  </si>
  <si>
    <t>Indiana /SP)</t>
  </si>
  <si>
    <t>Indianópolis /MG)</t>
  </si>
  <si>
    <t>Indianópolis /PR)</t>
  </si>
  <si>
    <t>Indiaporã /SP)</t>
  </si>
  <si>
    <t>Indiara /GO)</t>
  </si>
  <si>
    <t>Indiaroba /SE)</t>
  </si>
  <si>
    <t>Indiavaí /MT)</t>
  </si>
  <si>
    <t>Ingaí /MG)</t>
  </si>
  <si>
    <t>Ingá /PB)</t>
  </si>
  <si>
    <t>Ingazeira /PE)</t>
  </si>
  <si>
    <t>Inhacorá /RS)</t>
  </si>
  <si>
    <t>Inhambupe /BA)</t>
  </si>
  <si>
    <t>Inhangapi /PA)</t>
  </si>
  <si>
    <t>Inhapi /AL)</t>
  </si>
  <si>
    <t>Inhapim /MG)</t>
  </si>
  <si>
    <t>Inhaúma /MG)</t>
  </si>
  <si>
    <t>Inhuma /PI)</t>
  </si>
  <si>
    <t>Inhumas /GO)</t>
  </si>
  <si>
    <t>Inimutaba /MG)</t>
  </si>
  <si>
    <t>Inocência /MS)</t>
  </si>
  <si>
    <t>Inúbia Paulista /SP)</t>
  </si>
  <si>
    <t>Iomerê /SC)</t>
  </si>
  <si>
    <t>Ipaba /MG)</t>
  </si>
  <si>
    <t>Ipameri /GO)</t>
  </si>
  <si>
    <t>Ipanema /MG)</t>
  </si>
  <si>
    <t>Ipanguaçu /RN)</t>
  </si>
  <si>
    <t>Ipaporanga /CE)</t>
  </si>
  <si>
    <t>Ipatinga /MG)</t>
  </si>
  <si>
    <t>Ipaumirim /CE)</t>
  </si>
  <si>
    <t>Ipaussu /SP)</t>
  </si>
  <si>
    <t>Ipecaetá /BA)</t>
  </si>
  <si>
    <t>Iperó /SP)</t>
  </si>
  <si>
    <t>Ipê /RS)</t>
  </si>
  <si>
    <t>Ipeúna /SP)</t>
  </si>
  <si>
    <t>Ipiaçu /MG)</t>
  </si>
  <si>
    <t>Ipiaú /BA)</t>
  </si>
  <si>
    <t>Ipiguá /SP)</t>
  </si>
  <si>
    <t>Ipirá /BA)</t>
  </si>
  <si>
    <t>Ipiranga de Goiás /GO)</t>
  </si>
  <si>
    <t>Ipiranga do Norte /MT)</t>
  </si>
  <si>
    <t>Ipiranga do Piauí /PI)</t>
  </si>
  <si>
    <t>Ipiranga do Sul /RS)</t>
  </si>
  <si>
    <t>Ipiranga /PR)</t>
  </si>
  <si>
    <t>Ipira /SC)</t>
  </si>
  <si>
    <t>Ipixuna /AM)</t>
  </si>
  <si>
    <t>Ipixuna do Pará /PA)</t>
  </si>
  <si>
    <t>Ipojuca /PE)</t>
  </si>
  <si>
    <t>Iporã do Oeste /SC)</t>
  </si>
  <si>
    <t>Iporá /GO)</t>
  </si>
  <si>
    <t>Iporanga /SP)</t>
  </si>
  <si>
    <t>Iporã /PR)</t>
  </si>
  <si>
    <t>Ipuaçu /SC)</t>
  </si>
  <si>
    <t>Ipuã /SP)</t>
  </si>
  <si>
    <t>Ipubi /PE)</t>
  </si>
  <si>
    <t>Ipu /CE)</t>
  </si>
  <si>
    <t>Ipueira /RN)</t>
  </si>
  <si>
    <t>Ipueiras /CE)</t>
  </si>
  <si>
    <t>Ipueiras /TO)</t>
  </si>
  <si>
    <t>Ipuiúna /MG)</t>
  </si>
  <si>
    <t>Ipumirim /SC)</t>
  </si>
  <si>
    <t>Ipupiara /BA)</t>
  </si>
  <si>
    <t>Iracema /CE)</t>
  </si>
  <si>
    <t>Iracema do Oeste /PR)</t>
  </si>
  <si>
    <t>Iracemápolis /SP)</t>
  </si>
  <si>
    <t>Iracema /RR)</t>
  </si>
  <si>
    <t>Iraceminha /SC)</t>
  </si>
  <si>
    <t>Iraí de Minas /MG)</t>
  </si>
  <si>
    <t>Iraí /RS)</t>
  </si>
  <si>
    <t>Irajuba /BA)</t>
  </si>
  <si>
    <t>Iramaia /BA)</t>
  </si>
  <si>
    <t>Iranduba /AM)</t>
  </si>
  <si>
    <t>Irani /SC)</t>
  </si>
  <si>
    <t>Irapuã /SP)</t>
  </si>
  <si>
    <t>Irapuru /SP)</t>
  </si>
  <si>
    <t>Iraquara /BA)</t>
  </si>
  <si>
    <t>Irará /BA)</t>
  </si>
  <si>
    <t>Irati /PR)</t>
  </si>
  <si>
    <t>Irati /SC)</t>
  </si>
  <si>
    <t>Irauçuba /CE)</t>
  </si>
  <si>
    <t>Irecê /BA)</t>
  </si>
  <si>
    <t>Iretama /PR)</t>
  </si>
  <si>
    <t>Irineópolis /SC)</t>
  </si>
  <si>
    <t>Irituia /PA)</t>
  </si>
  <si>
    <t>Irupi /ES)</t>
  </si>
  <si>
    <t>Isaías Coelho /PI)</t>
  </si>
  <si>
    <t>Israelândia /GO)</t>
  </si>
  <si>
    <t>Itaara /RS)</t>
  </si>
  <si>
    <t>Itabaiana /PB)</t>
  </si>
  <si>
    <t>Itabaiana /SE)</t>
  </si>
  <si>
    <t>Itabaianinha /SE)</t>
  </si>
  <si>
    <t>Itabela /BA)</t>
  </si>
  <si>
    <t>Itaberaba /BA)</t>
  </si>
  <si>
    <t>Itaberaí /GO)</t>
  </si>
  <si>
    <t>Itaberá /SP)</t>
  </si>
  <si>
    <t>Itabira /MG)</t>
  </si>
  <si>
    <t>Itabirinha /MG)</t>
  </si>
  <si>
    <t>Itabirito /MG)</t>
  </si>
  <si>
    <t>Itabi /SE)</t>
  </si>
  <si>
    <t>Itaboraí /RJ)</t>
  </si>
  <si>
    <t>Itabuna /BA)</t>
  </si>
  <si>
    <t>Itacajá /TO)</t>
  </si>
  <si>
    <t>Itacambira /MG)</t>
  </si>
  <si>
    <t>Itacarambi /MG)</t>
  </si>
  <si>
    <t>Itacaré /BA)</t>
  </si>
  <si>
    <t>Itacoatiara /AM)</t>
  </si>
  <si>
    <t>Itacuruba /PE)</t>
  </si>
  <si>
    <t>Itacurubi /RS)</t>
  </si>
  <si>
    <t>Itaeté /BA)</t>
  </si>
  <si>
    <t>Itagibá /BA)</t>
  </si>
  <si>
    <t>Itagi /BA)</t>
  </si>
  <si>
    <t>Itagimirim /BA)</t>
  </si>
  <si>
    <t>Itaguaçu da Bahia /BA)</t>
  </si>
  <si>
    <t>Itaguaçu /ES)</t>
  </si>
  <si>
    <t>Itaguaí /RJ)</t>
  </si>
  <si>
    <t>Itaguajé /PR)</t>
  </si>
  <si>
    <t>Itaguara /MG)</t>
  </si>
  <si>
    <t>Itaguari /GO)</t>
  </si>
  <si>
    <t>Itaguaru /GO)</t>
  </si>
  <si>
    <t>Itaguatins /TO)</t>
  </si>
  <si>
    <t>Itaíba /PE)</t>
  </si>
  <si>
    <t>Itaiçaba /CE)</t>
  </si>
  <si>
    <t>Itainópolis /PI)</t>
  </si>
  <si>
    <t>Itaiópolis /SC)</t>
  </si>
  <si>
    <t>Itaipava do Grajaú /MA)</t>
  </si>
  <si>
    <t>Itaipé /MG)</t>
  </si>
  <si>
    <t>Itaipulândia /PR)</t>
  </si>
  <si>
    <t>Itaí /SP)</t>
  </si>
  <si>
    <t>Itaitinga /CE)</t>
  </si>
  <si>
    <t>Itaituba /PA)</t>
  </si>
  <si>
    <t>Itajá /GO)</t>
  </si>
  <si>
    <t>Itajaí /SC)</t>
  </si>
  <si>
    <t>Itajá /RN)</t>
  </si>
  <si>
    <t>Itajobi /SP)</t>
  </si>
  <si>
    <t>Itajubá /MG)</t>
  </si>
  <si>
    <t>Itaju do Colônia /BA)</t>
  </si>
  <si>
    <t>Itajuípe /BA)</t>
  </si>
  <si>
    <t>Itaju /SP)</t>
  </si>
  <si>
    <t>Italva /RJ)</t>
  </si>
  <si>
    <t>Itamaraju /BA)</t>
  </si>
  <si>
    <t>Itamarandiba /MG)</t>
  </si>
  <si>
    <t>Itamarati /AM)</t>
  </si>
  <si>
    <t>Itamarati de Minas /MG)</t>
  </si>
  <si>
    <t>Itamari /BA)</t>
  </si>
  <si>
    <t>Itambacuri /MG)</t>
  </si>
  <si>
    <t>Itambaracá /PR)</t>
  </si>
  <si>
    <t>Itambé /BA)</t>
  </si>
  <si>
    <t>Itambé do Mato Dentro /MG)</t>
  </si>
  <si>
    <t>Itambé /PE)</t>
  </si>
  <si>
    <t>Itambé /PR)</t>
  </si>
  <si>
    <t>Itamogi /MG)</t>
  </si>
  <si>
    <t>Itamonte /MG)</t>
  </si>
  <si>
    <t>Itanagra /BA)</t>
  </si>
  <si>
    <t>Itanhaém /SP)</t>
  </si>
  <si>
    <t>Itanhandu /MG)</t>
  </si>
  <si>
    <t>Itanhangá /MT)</t>
  </si>
  <si>
    <t>Itanhém /BA)</t>
  </si>
  <si>
    <t>Itanhomi /MG)</t>
  </si>
  <si>
    <t>Itaobim /MG)</t>
  </si>
  <si>
    <t>Itaocara /RJ)</t>
  </si>
  <si>
    <t>Itapaci /GO)</t>
  </si>
  <si>
    <t>Itapagipe /MG)</t>
  </si>
  <si>
    <t>Itaparica /BA)</t>
  </si>
  <si>
    <t>Itapé /BA)</t>
  </si>
  <si>
    <t>Itapebi /BA)</t>
  </si>
  <si>
    <t>Itapecerica da Serra /SP)</t>
  </si>
  <si>
    <t>Itapecerica /MG)</t>
  </si>
  <si>
    <t>Itapecuru Mirim /MA)</t>
  </si>
  <si>
    <t>Itapejara D'Oeste /PR)</t>
  </si>
  <si>
    <t>Itapema /SC)</t>
  </si>
  <si>
    <t>Itapemirim /ES)</t>
  </si>
  <si>
    <t>Itaperuçu /PR)</t>
  </si>
  <si>
    <t>Itaperuna /RJ)</t>
  </si>
  <si>
    <t>Itapetim /PE)</t>
  </si>
  <si>
    <t>Itapetinga /BA)</t>
  </si>
  <si>
    <t>Itapetininga /SP)</t>
  </si>
  <si>
    <t>Itapeva /MG)</t>
  </si>
  <si>
    <t>Itapeva /SP)</t>
  </si>
  <si>
    <t>Itapevi /SP)</t>
  </si>
  <si>
    <t>Itapicuru /BA)</t>
  </si>
  <si>
    <t>Itapipoca /CE)</t>
  </si>
  <si>
    <t>Itapiranga /AM)</t>
  </si>
  <si>
    <t>Itapiranga /SC)</t>
  </si>
  <si>
    <t>Itapirapuã /GO)</t>
  </si>
  <si>
    <t>Itapirapuã Paulista /SP)</t>
  </si>
  <si>
    <t>Itapira /SP)</t>
  </si>
  <si>
    <t>Itapiratins /TO)</t>
  </si>
  <si>
    <t>Itapissuma /PE)</t>
  </si>
  <si>
    <t>Itapitanga /BA)</t>
  </si>
  <si>
    <t>Itapiúna /CE)</t>
  </si>
  <si>
    <t>Itapoá /SC)</t>
  </si>
  <si>
    <t>Itápolis /SP)</t>
  </si>
  <si>
    <t>Itaporã do Tocantins /TO)</t>
  </si>
  <si>
    <t>Itaporã /MS)</t>
  </si>
  <si>
    <t>Itaporanga D'Ajuda /SE)</t>
  </si>
  <si>
    <t>Itaporanga /PB)</t>
  </si>
  <si>
    <t>Itaporanga /SP)</t>
  </si>
  <si>
    <t>Itapororoca /PB)</t>
  </si>
  <si>
    <t>Itapuã do Oeste /RO)</t>
  </si>
  <si>
    <t>Itapuca /RS)</t>
  </si>
  <si>
    <t>Itapuí /SP)</t>
  </si>
  <si>
    <t>Itapuranga /GO)</t>
  </si>
  <si>
    <t>Itapura /SP)</t>
  </si>
  <si>
    <t>Itaquaquecetuba /SP)</t>
  </si>
  <si>
    <t>Itaquara /BA)</t>
  </si>
  <si>
    <t>Itaquiraí /MS)</t>
  </si>
  <si>
    <t>Itaqui /RS)</t>
  </si>
  <si>
    <t>Itaquitinga /PE)</t>
  </si>
  <si>
    <t>Itarana /ES)</t>
  </si>
  <si>
    <t>Itarantim /BA)</t>
  </si>
  <si>
    <t>Itararé /SP)</t>
  </si>
  <si>
    <t>Itarema /CE)</t>
  </si>
  <si>
    <t>Itariri /SP)</t>
  </si>
  <si>
    <t>Itarumã /GO)</t>
  </si>
  <si>
    <t>Itá /SC)</t>
  </si>
  <si>
    <t>Itatiaia /RJ)</t>
  </si>
  <si>
    <t>Itatiaiuçu /MG)</t>
  </si>
  <si>
    <t>Itatiba do Sul /RS)</t>
  </si>
  <si>
    <t>Itatiba /SP)</t>
  </si>
  <si>
    <t>Itatim /BA)</t>
  </si>
  <si>
    <t>Itatinga /SP)</t>
  </si>
  <si>
    <t>Itatira /CE)</t>
  </si>
  <si>
    <t>Itati /RS)</t>
  </si>
  <si>
    <t>Itatuba /PB)</t>
  </si>
  <si>
    <t>Itaubal /AP)</t>
  </si>
  <si>
    <t>Itaúba /MT)</t>
  </si>
  <si>
    <t>Itauçu /GO)</t>
  </si>
  <si>
    <t>Itaú de Minas /MG)</t>
  </si>
  <si>
    <t>Itaueira /PI)</t>
  </si>
  <si>
    <t>Itaúna do Sul /PR)</t>
  </si>
  <si>
    <t>Itaúna /MG)</t>
  </si>
  <si>
    <t>Itaú /RN)</t>
  </si>
  <si>
    <t>Itaverava /MG)</t>
  </si>
  <si>
    <t>Itinga do Maranhão /MA)</t>
  </si>
  <si>
    <t>Itinga /MG)</t>
  </si>
  <si>
    <t>Itiquira /MT)</t>
  </si>
  <si>
    <t>Itirapina /SP)</t>
  </si>
  <si>
    <t>Itirapuã /SP)</t>
  </si>
  <si>
    <t>Itiruçu /BA)</t>
  </si>
  <si>
    <t>Itiúba /BA)</t>
  </si>
  <si>
    <t>Itobi /SP)</t>
  </si>
  <si>
    <t>Itororó /BA)</t>
  </si>
  <si>
    <t>Ituaçu /BA)</t>
  </si>
  <si>
    <t>Ituberá /BA)</t>
  </si>
  <si>
    <t>Itueta /MG)</t>
  </si>
  <si>
    <t>Ituiutaba /MG)</t>
  </si>
  <si>
    <t>Itumbiara /GO)</t>
  </si>
  <si>
    <t>Itumirim /MG)</t>
  </si>
  <si>
    <t>Itupeva /SP)</t>
  </si>
  <si>
    <t>Itupiranga /PA)</t>
  </si>
  <si>
    <t>Ituporanga /SC)</t>
  </si>
  <si>
    <t>Iturama /MG)</t>
  </si>
  <si>
    <t>Itu /SP)</t>
  </si>
  <si>
    <t>Itutinga /MG)</t>
  </si>
  <si>
    <t>Ituverava /SP)</t>
  </si>
  <si>
    <t>Iúna /ES)</t>
  </si>
  <si>
    <t>Ivaiporã /PR)</t>
  </si>
  <si>
    <t>Ivaí /PR)</t>
  </si>
  <si>
    <t>Ivaté /PR)</t>
  </si>
  <si>
    <t>Ivatuba /PR)</t>
  </si>
  <si>
    <t>Ivinhema /MS)</t>
  </si>
  <si>
    <t>Ivolândia /GO)</t>
  </si>
  <si>
    <t>Ivorá /RS)</t>
  </si>
  <si>
    <t>Ivoti /RS)</t>
  </si>
  <si>
    <t>Jaboatão dos Guararapes /PE)</t>
  </si>
  <si>
    <t>Jaborandi /BA)</t>
  </si>
  <si>
    <t>Jaborandi /SP)</t>
  </si>
  <si>
    <t>Jaborá /SC)</t>
  </si>
  <si>
    <t>Jaboticabal /SP)</t>
  </si>
  <si>
    <t>Jaboticaba /RS)</t>
  </si>
  <si>
    <t>Jaboticatubas /MG)</t>
  </si>
  <si>
    <t>Jaboti /PR)</t>
  </si>
  <si>
    <t>Jacaraci /BA)</t>
  </si>
  <si>
    <t>Jacaraú /PB)</t>
  </si>
  <si>
    <t>Jacareacanga /PA)</t>
  </si>
  <si>
    <t>Jacaré dos Homens /AL)</t>
  </si>
  <si>
    <t>Jacareí /SP)</t>
  </si>
  <si>
    <t>Jacarezinho /PR)</t>
  </si>
  <si>
    <t>Jaciara /MT)</t>
  </si>
  <si>
    <t>Jacinto Machado /SC)</t>
  </si>
  <si>
    <t>Jacinto /MG)</t>
  </si>
  <si>
    <t>Jaci /SP)</t>
  </si>
  <si>
    <t>Jacobina /BA)</t>
  </si>
  <si>
    <t>Jacobina do Piauí /PI)</t>
  </si>
  <si>
    <t>Jacuí /MG)</t>
  </si>
  <si>
    <t>Jacuípe /AL)</t>
  </si>
  <si>
    <t>Jacuizinho /RS)</t>
  </si>
  <si>
    <t>Jacundá /PA)</t>
  </si>
  <si>
    <t>Jacupiranga /SP)</t>
  </si>
  <si>
    <t>Jacutinga /MG)</t>
  </si>
  <si>
    <t>Jacutinga /RS)</t>
  </si>
  <si>
    <t>Jaguapitã /PR)</t>
  </si>
  <si>
    <t>Jaguaquara /BA)</t>
  </si>
  <si>
    <t>Jaguaraçu /MG)</t>
  </si>
  <si>
    <t>Jaguarão /RS)</t>
  </si>
  <si>
    <t>Jaguarari /BA)</t>
  </si>
  <si>
    <t>Jaguaré /ES)</t>
  </si>
  <si>
    <t>Jaguaretama /CE)</t>
  </si>
  <si>
    <t>Jaguariaíva /PR)</t>
  </si>
  <si>
    <t>Jaguaribara /CE)</t>
  </si>
  <si>
    <t>Jaguaribe /CE)</t>
  </si>
  <si>
    <t>Jaguaripe /BA)</t>
  </si>
  <si>
    <t>Jaguari /RS)</t>
  </si>
  <si>
    <t>Jaguariúna /SP)</t>
  </si>
  <si>
    <t>Jaguaruana /CE)</t>
  </si>
  <si>
    <t>Jaguaruna /SC)</t>
  </si>
  <si>
    <t>Jaíba /MG)</t>
  </si>
  <si>
    <t>Jaicós /PI)</t>
  </si>
  <si>
    <t>Jales /SP)</t>
  </si>
  <si>
    <t>Jambeiro /SP)</t>
  </si>
  <si>
    <t>Jampruca /MG)</t>
  </si>
  <si>
    <t>Janaúba /MG)</t>
  </si>
  <si>
    <t>Jandaia do Sul /PR)</t>
  </si>
  <si>
    <t>Jandaia /GO)</t>
  </si>
  <si>
    <t>Jandaíra /BA)</t>
  </si>
  <si>
    <t>Jandaíra /RN)</t>
  </si>
  <si>
    <t>Jandira /SP)</t>
  </si>
  <si>
    <t>Janduís /RN)</t>
  </si>
  <si>
    <t>Jangada /MT)</t>
  </si>
  <si>
    <t>Janiópolis /PR)</t>
  </si>
  <si>
    <t>Januária /MG)</t>
  </si>
  <si>
    <t>Januário Cicco /RN)</t>
  </si>
  <si>
    <t>Japaraíba /MG)</t>
  </si>
  <si>
    <t>Japaratinga /AL)</t>
  </si>
  <si>
    <t>Japaratuba /SE)</t>
  </si>
  <si>
    <t>Japeri /RJ)</t>
  </si>
  <si>
    <t>Japira /PR)</t>
  </si>
  <si>
    <t>Japi /RN)</t>
  </si>
  <si>
    <t>Japoatã /SE)</t>
  </si>
  <si>
    <t>Japonvar /MG)</t>
  </si>
  <si>
    <t>Japorã /MS)</t>
  </si>
  <si>
    <t>Japurá /AM)</t>
  </si>
  <si>
    <t>Japurá /PR)</t>
  </si>
  <si>
    <t>Jaqueira /PE)</t>
  </si>
  <si>
    <t>Jaquirana /RS)</t>
  </si>
  <si>
    <t>Jaraguá do Sul /SC)</t>
  </si>
  <si>
    <t>Jaraguá /GO)</t>
  </si>
  <si>
    <t>Jaraguari /MS)</t>
  </si>
  <si>
    <t>Jaramataia /AL)</t>
  </si>
  <si>
    <t>Jardim Alegre /PR)</t>
  </si>
  <si>
    <t>Jardim /CE)</t>
  </si>
  <si>
    <t>Jardim de Angicos /RN)</t>
  </si>
  <si>
    <t>Jardim de Piranhas /RN)</t>
  </si>
  <si>
    <t>Jardim do Mulato /PI)</t>
  </si>
  <si>
    <t>Jardim do Seridó /RN)</t>
  </si>
  <si>
    <t>Jardim /MS)</t>
  </si>
  <si>
    <t>Jardim Olinda /PR)</t>
  </si>
  <si>
    <t>Jardinópolis /SC)</t>
  </si>
  <si>
    <t>Jardinópolis /SP)</t>
  </si>
  <si>
    <t>Jarinu /SP)</t>
  </si>
  <si>
    <t>Jari /RS)</t>
  </si>
  <si>
    <t>Jaru /RO)</t>
  </si>
  <si>
    <t>Jataí /GO)</t>
  </si>
  <si>
    <t>Jataizinho /PR)</t>
  </si>
  <si>
    <t>Jataúba /PE)</t>
  </si>
  <si>
    <t>Jateí /MS)</t>
  </si>
  <si>
    <t>Jati /CE)</t>
  </si>
  <si>
    <t>Jatobá do Piauí /PI)</t>
  </si>
  <si>
    <t>Jatobá /MA)</t>
  </si>
  <si>
    <t>Jatobá /PE)</t>
  </si>
  <si>
    <t>Jaú do Tocantins /TO)</t>
  </si>
  <si>
    <t>Jaupaci /GO)</t>
  </si>
  <si>
    <t>Jauru /MT)</t>
  </si>
  <si>
    <t>Jaú /SP)</t>
  </si>
  <si>
    <t>Jeceaba /MG)</t>
  </si>
  <si>
    <t>Jenipapo de Minas /MG)</t>
  </si>
  <si>
    <t>Jenipapo dos Vieiras /MA)</t>
  </si>
  <si>
    <t>Jequeri /MG)</t>
  </si>
  <si>
    <t>Jequiá da Praia /AL)</t>
  </si>
  <si>
    <t>Jequié /BA)</t>
  </si>
  <si>
    <t>Jequitaí /MG)</t>
  </si>
  <si>
    <t>Jequitibá /MG)</t>
  </si>
  <si>
    <t>Jequitinhonha /MG)</t>
  </si>
  <si>
    <t>Jeremoabo /BA)</t>
  </si>
  <si>
    <t>Jericó /PB)</t>
  </si>
  <si>
    <t>Jeriquara /SP)</t>
  </si>
  <si>
    <t>Jerônimo Monteiro /ES)</t>
  </si>
  <si>
    <t>Jerumenha /PI)</t>
  </si>
  <si>
    <t>Jesuânia /MG)</t>
  </si>
  <si>
    <t>Jesuítas /PR)</t>
  </si>
  <si>
    <t>Jesúpolis /GO)</t>
  </si>
  <si>
    <t>Jijoca de Jericoacoara /CE)</t>
  </si>
  <si>
    <t>Ji-Paraná /RO)</t>
  </si>
  <si>
    <t>Jiquiriçá /BA)</t>
  </si>
  <si>
    <t>Jitaúna /BA)</t>
  </si>
  <si>
    <t>Joaçaba /SC)</t>
  </si>
  <si>
    <t>Joaíma /MG)</t>
  </si>
  <si>
    <t>Joanésia /MG)</t>
  </si>
  <si>
    <t>Joanópolis /SP)</t>
  </si>
  <si>
    <t>João Alfredo /PE)</t>
  </si>
  <si>
    <t>João Câmara /RN)</t>
  </si>
  <si>
    <t>João Costa /PI)</t>
  </si>
  <si>
    <t>João Dias /RN)</t>
  </si>
  <si>
    <t>João Dourado /BA)</t>
  </si>
  <si>
    <t>João Lisboa /MA)</t>
  </si>
  <si>
    <t>João Monlevade /MG)</t>
  </si>
  <si>
    <t>João Neiva /ES)</t>
  </si>
  <si>
    <t>João Pessoa /PB)</t>
  </si>
  <si>
    <t>João Pinheiro /MG)</t>
  </si>
  <si>
    <t>João Ramalho /SP)</t>
  </si>
  <si>
    <t>Joaquim Felício /MG)</t>
  </si>
  <si>
    <t>Joaquim Gomes /AL)</t>
  </si>
  <si>
    <t>Joaquim Nabuco /PE)</t>
  </si>
  <si>
    <t>Joaquim Pires /PI)</t>
  </si>
  <si>
    <t>Joaquim Távora /PR)</t>
  </si>
  <si>
    <t>Joca Marques /PI)</t>
  </si>
  <si>
    <t>Jóia /RS)</t>
  </si>
  <si>
    <t>Joinville /SC)</t>
  </si>
  <si>
    <t>Jordânia /MG)</t>
  </si>
  <si>
    <t>Jordão /AC)</t>
  </si>
  <si>
    <t>José Boiteux /SC)</t>
  </si>
  <si>
    <t>José Bonifácio /SP)</t>
  </si>
  <si>
    <t>José da Penha /RN)</t>
  </si>
  <si>
    <t>José de Freitas /PI)</t>
  </si>
  <si>
    <t>José Gonçalves de Minas /MG)</t>
  </si>
  <si>
    <t>Joselândia /MA)</t>
  </si>
  <si>
    <t>Josenópolis /MG)</t>
  </si>
  <si>
    <t>José Raydan /MG)</t>
  </si>
  <si>
    <t>Joviânia /GO)</t>
  </si>
  <si>
    <t>Juara /MT)</t>
  </si>
  <si>
    <t>Juarez Távora /PB)</t>
  </si>
  <si>
    <t>Juarina /TO)</t>
  </si>
  <si>
    <t>Juatuba /MG)</t>
  </si>
  <si>
    <t>Juazeirinho /PB)</t>
  </si>
  <si>
    <t>Juazeiro /BA)</t>
  </si>
  <si>
    <t>Juazeiro do Norte /CE)</t>
  </si>
  <si>
    <t>Juazeiro do Piauí /PI)</t>
  </si>
  <si>
    <t>Jucás /CE)</t>
  </si>
  <si>
    <t>Jucati /PE)</t>
  </si>
  <si>
    <t>Jucuruçu /BA)</t>
  </si>
  <si>
    <t>Jucurutu /RN)</t>
  </si>
  <si>
    <t>Juína /MT)</t>
  </si>
  <si>
    <t>Juiz de Fora /MG)</t>
  </si>
  <si>
    <t>Júlio Borges /PI)</t>
  </si>
  <si>
    <t>Júlio de Castilhos /RS)</t>
  </si>
  <si>
    <t>Júlio Mesquita /SP)</t>
  </si>
  <si>
    <t>Jumirim /SP)</t>
  </si>
  <si>
    <t>Junco do Maranhão /MA)</t>
  </si>
  <si>
    <t>Junco do Seridó /PB)</t>
  </si>
  <si>
    <t>Jundiá /AL)</t>
  </si>
  <si>
    <t>Jundiaí do Sul /PR)</t>
  </si>
  <si>
    <t>Jundiaí /SP)</t>
  </si>
  <si>
    <t>Jundiá /RN)</t>
  </si>
  <si>
    <t>Junqueiro /AL)</t>
  </si>
  <si>
    <t>Junqueirópolis /SP)</t>
  </si>
  <si>
    <t>Jupiá /SC)</t>
  </si>
  <si>
    <t>Jupi /PE)</t>
  </si>
  <si>
    <t>Juquiá /SP)</t>
  </si>
  <si>
    <t>Juquitiba /SP)</t>
  </si>
  <si>
    <t>Juramento /MG)</t>
  </si>
  <si>
    <t>Juranda /PR)</t>
  </si>
  <si>
    <t>Jurema /PE)</t>
  </si>
  <si>
    <t>Jurema /PI)</t>
  </si>
  <si>
    <t>Juripiranga /PB)</t>
  </si>
  <si>
    <t>Juruá /AM)</t>
  </si>
  <si>
    <t>Juruaia /MG)</t>
  </si>
  <si>
    <t>Juruena /MT)</t>
  </si>
  <si>
    <t>Juru /PB)</t>
  </si>
  <si>
    <t>Juruti /PA)</t>
  </si>
  <si>
    <t>Juscimeira /MT)</t>
  </si>
  <si>
    <t>Jussara /BA)</t>
  </si>
  <si>
    <t>Jussara /GO)</t>
  </si>
  <si>
    <t>Jussara /PR)</t>
  </si>
  <si>
    <t>Jussari /BA)</t>
  </si>
  <si>
    <t>Jussiape /BA)</t>
  </si>
  <si>
    <t>Jutaí /AM)</t>
  </si>
  <si>
    <t>Juti /MS)</t>
  </si>
  <si>
    <t>Juvenília /MG)</t>
  </si>
  <si>
    <t>Kaloré /PR)</t>
  </si>
  <si>
    <t>Lábrea /AM)</t>
  </si>
  <si>
    <t>Lacerdópolis /SC)</t>
  </si>
  <si>
    <t>Ladainha /MG)</t>
  </si>
  <si>
    <t>Ladário /MS)</t>
  </si>
  <si>
    <t>Lafaiete Coutinho /BA)</t>
  </si>
  <si>
    <t>Lagamar /MG)</t>
  </si>
  <si>
    <t>Lagarto /SE)</t>
  </si>
  <si>
    <t>Lages /SC)</t>
  </si>
  <si>
    <t>Lagoa Alegre /PI)</t>
  </si>
  <si>
    <t>Lagoa Bonita do Sul /RS)</t>
  </si>
  <si>
    <t>Lagoa da Canoa /AL)</t>
  </si>
  <si>
    <t>Lagoa da Confusão /TO)</t>
  </si>
  <si>
    <t>Lagoa D'Anta /RN)</t>
  </si>
  <si>
    <t>Lagoa da Prata /MG)</t>
  </si>
  <si>
    <t>Lagoa de Dentro /PB)</t>
  </si>
  <si>
    <t>Lagoa de Itaenga /PE)</t>
  </si>
  <si>
    <t>Lagoa de Pedras /RN)</t>
  </si>
  <si>
    <t>Lagoa de São Francisco /PI)</t>
  </si>
  <si>
    <t>Lagoa de Velhos /RN)</t>
  </si>
  <si>
    <t>Lagoa do Barro do Piauí /PI)</t>
  </si>
  <si>
    <t>Lagoa do Carro /PE)</t>
  </si>
  <si>
    <t>Lagoa do Mato /MA)</t>
  </si>
  <si>
    <t>Lagoa do Ouro /PE)</t>
  </si>
  <si>
    <t>Lagoa do Piauí /PI)</t>
  </si>
  <si>
    <t>Lagoa dos Gatos /PE)</t>
  </si>
  <si>
    <t>Lagoa do Sítio /PI)</t>
  </si>
  <si>
    <t>Lagoa dos Patos /MG)</t>
  </si>
  <si>
    <t>Lagoa dos Três Cantos /RS)</t>
  </si>
  <si>
    <t>Lagoa do Tocantins /TO)</t>
  </si>
  <si>
    <t>Lagoa Dourada /MG)</t>
  </si>
  <si>
    <t>Lagoa Formosa /MG)</t>
  </si>
  <si>
    <t>Lagoa Grande do Maranhão /MA)</t>
  </si>
  <si>
    <t>Lagoa Grande /MG)</t>
  </si>
  <si>
    <t>Lagoa Grande /PE)</t>
  </si>
  <si>
    <t>Lagoa Nova /RN)</t>
  </si>
  <si>
    <t>Lagoão /RS)</t>
  </si>
  <si>
    <t>Lagoa /PB)</t>
  </si>
  <si>
    <t>Lagoa Real /BA)</t>
  </si>
  <si>
    <t>Lagoa Salgada /RN)</t>
  </si>
  <si>
    <t>Lagoa Santa /GO)</t>
  </si>
  <si>
    <t>Lagoa Santa /MG)</t>
  </si>
  <si>
    <t>Lagoa Seca /PB)</t>
  </si>
  <si>
    <t>Lagoa Vermelha /RS)</t>
  </si>
  <si>
    <t>Lago da Pedra /MA)</t>
  </si>
  <si>
    <t>Lago do Junco /MA)</t>
  </si>
  <si>
    <t>Lago dos Rodrigues /MA)</t>
  </si>
  <si>
    <t>Lagoinha do Piauí /PI)</t>
  </si>
  <si>
    <t>Lagoinha /SP)</t>
  </si>
  <si>
    <t>Lago Verde /MA)</t>
  </si>
  <si>
    <t>Laguna Carapã /MS)</t>
  </si>
  <si>
    <t>Laguna /SC)</t>
  </si>
  <si>
    <t>Lajeado do Bugre /RS)</t>
  </si>
  <si>
    <t>Lajeado Grande /SC)</t>
  </si>
  <si>
    <t>Lajeado Novo /MA)</t>
  </si>
  <si>
    <t>Lajeado /RS)</t>
  </si>
  <si>
    <t>Lajeado /TO)</t>
  </si>
  <si>
    <t>Laje /BA)</t>
  </si>
  <si>
    <t>Lajedão /BA)</t>
  </si>
  <si>
    <t>Lajedinho /BA)</t>
  </si>
  <si>
    <t>Lajedo do Tabocal /BA)</t>
  </si>
  <si>
    <t>Laje do Muriaé /RJ)</t>
  </si>
  <si>
    <t>Lajedo /PE)</t>
  </si>
  <si>
    <t>Lajes Pintadas /RN)</t>
  </si>
  <si>
    <t>Lajes /RN)</t>
  </si>
  <si>
    <t>Lajinha /MG)</t>
  </si>
  <si>
    <t>Lamarão /BA)</t>
  </si>
  <si>
    <t>Lambari D'Oeste /MT)</t>
  </si>
  <si>
    <t>Lambari /MG)</t>
  </si>
  <si>
    <t>Lamim /MG)</t>
  </si>
  <si>
    <t>Landri Sales /PI)</t>
  </si>
  <si>
    <t>Lapão /BA)</t>
  </si>
  <si>
    <t>Lapa /PR)</t>
  </si>
  <si>
    <t>Laranja da Terra /ES)</t>
  </si>
  <si>
    <t>Laranjal do Jari /AP)</t>
  </si>
  <si>
    <t>Laranjal /MG)</t>
  </si>
  <si>
    <t>Laranjal Paulista /SP)</t>
  </si>
  <si>
    <t>Laranjal /PR)</t>
  </si>
  <si>
    <t>Laranjeiras do Sul /PR)</t>
  </si>
  <si>
    <t>Laranjeiras /SE)</t>
  </si>
  <si>
    <t>Lassance /MG)</t>
  </si>
  <si>
    <t>Lastro /PB)</t>
  </si>
  <si>
    <t>Laurentino /SC)</t>
  </si>
  <si>
    <t>Lauro de Freitas /BA)</t>
  </si>
  <si>
    <t>Lavandeira /TO)</t>
  </si>
  <si>
    <t>Lavínia /SP)</t>
  </si>
  <si>
    <t>Lavras da Mangabeira /CE)</t>
  </si>
  <si>
    <t>Lavras do Sul /RS)</t>
  </si>
  <si>
    <t>Lavras /MG)</t>
  </si>
  <si>
    <t>Lavrinhas /SP)</t>
  </si>
  <si>
    <t>Leandro Ferreira /MG)</t>
  </si>
  <si>
    <t>Lebon Régis /SC)</t>
  </si>
  <si>
    <t>Leme do Prado /MG)</t>
  </si>
  <si>
    <t>Leme /SP)</t>
  </si>
  <si>
    <t>Lençóis /BA)</t>
  </si>
  <si>
    <t>Lençóis Paulista /SP)</t>
  </si>
  <si>
    <t>Leoberto Leal /SC)</t>
  </si>
  <si>
    <t>Leopoldina /MG)</t>
  </si>
  <si>
    <t>Leopoldo de Bulhões /GO)</t>
  </si>
  <si>
    <t>Leópolis /PR)</t>
  </si>
  <si>
    <t>Liberato Salzano /RS)</t>
  </si>
  <si>
    <t>Liberdade /MG)</t>
  </si>
  <si>
    <t>Licínio de Almeida /BA)</t>
  </si>
  <si>
    <t>Lidianópolis /PR)</t>
  </si>
  <si>
    <t>Lima Campos /MA)</t>
  </si>
  <si>
    <t>Lima Duarte /MG)</t>
  </si>
  <si>
    <t>Limeira do Oeste /MG)</t>
  </si>
  <si>
    <t>Limeira /SP)</t>
  </si>
  <si>
    <t>Limoeiro de Anadia /AL)</t>
  </si>
  <si>
    <t>Limoeiro do Ajuru /PA)</t>
  </si>
  <si>
    <t>Limoeiro do Norte /CE)</t>
  </si>
  <si>
    <t>Limoeiro /PE)</t>
  </si>
  <si>
    <t>Lindoeste /PR)</t>
  </si>
  <si>
    <t>Lindóia do Sul /SC)</t>
  </si>
  <si>
    <t>Lindóia /SP)</t>
  </si>
  <si>
    <t>Lindolfo Collor /RS)</t>
  </si>
  <si>
    <t>Linha Nova /RS)</t>
  </si>
  <si>
    <t>Linhares /ES)</t>
  </si>
  <si>
    <t>Lins /SP)</t>
  </si>
  <si>
    <t>Livramento de Nossa Senhora /BA)</t>
  </si>
  <si>
    <t>Livramento /PB)</t>
  </si>
  <si>
    <t>Lizarda /TO)</t>
  </si>
  <si>
    <t>Loanda /PR)</t>
  </si>
  <si>
    <t>Lobato /PR)</t>
  </si>
  <si>
    <t>Logradouro /PB)</t>
  </si>
  <si>
    <t>Londrina /PR)</t>
  </si>
  <si>
    <t>Lontra /MG)</t>
  </si>
  <si>
    <t>Lontras /SC)</t>
  </si>
  <si>
    <t>Lorena /SP)</t>
  </si>
  <si>
    <t>Loreto /MA)</t>
  </si>
  <si>
    <t>Lourdes /SP)</t>
  </si>
  <si>
    <t>Louveira /SP)</t>
  </si>
  <si>
    <t>Lucas do Rio Verde /MT)</t>
  </si>
  <si>
    <t>Lucélia /SP)</t>
  </si>
  <si>
    <t>Lucena /PB)</t>
  </si>
  <si>
    <t>Lucianópolis /SP)</t>
  </si>
  <si>
    <t>Luciara /MT)</t>
  </si>
  <si>
    <t>Lucrécia /RN)</t>
  </si>
  <si>
    <t>Luís Antônio /SP)</t>
  </si>
  <si>
    <t>Luisburgo /MG)</t>
  </si>
  <si>
    <t>Luís Correia /PI)</t>
  </si>
  <si>
    <t>Luís Domingues /MA)</t>
  </si>
  <si>
    <t>Luís Eduardo Magalhães /BA)</t>
  </si>
  <si>
    <t>Luís Gomes /RN)</t>
  </si>
  <si>
    <t>Luislândia /MG)</t>
  </si>
  <si>
    <t>Luiz Alves /SC)</t>
  </si>
  <si>
    <t>Luiziana /PR)</t>
  </si>
  <si>
    <t>Luiziânia /SP)</t>
  </si>
  <si>
    <t>Luminárias /MG)</t>
  </si>
  <si>
    <t>Lunardelli /PR)</t>
  </si>
  <si>
    <t>Lupércio /SP)</t>
  </si>
  <si>
    <t>Lupionópolis /PR)</t>
  </si>
  <si>
    <t>Lutécia /SP)</t>
  </si>
  <si>
    <t>Luzerna /SC)</t>
  </si>
  <si>
    <t>Luziânia /GO)</t>
  </si>
  <si>
    <t>Luzilândia /PI)</t>
  </si>
  <si>
    <t>Luzinópolis /TO)</t>
  </si>
  <si>
    <t>Luz /MG)</t>
  </si>
  <si>
    <t>Macaé /RJ)</t>
  </si>
  <si>
    <t>Macaíba /RN)</t>
  </si>
  <si>
    <t>Macajuba /BA)</t>
  </si>
  <si>
    <t>Maçambará /RS)</t>
  </si>
  <si>
    <t>Macambira /SE)</t>
  </si>
  <si>
    <t>Macapá /AP)</t>
  </si>
  <si>
    <t>Macaparana /PE)</t>
  </si>
  <si>
    <t>Macarani /BA)</t>
  </si>
  <si>
    <t>Macatuba /SP)</t>
  </si>
  <si>
    <t>Macaubal /SP)</t>
  </si>
  <si>
    <t>Macaúbas /BA)</t>
  </si>
  <si>
    <t>Macau /RN)</t>
  </si>
  <si>
    <t>Macedônia /SP)</t>
  </si>
  <si>
    <t>Maceió /AL)</t>
  </si>
  <si>
    <t>Machacalis /MG)</t>
  </si>
  <si>
    <t>Machadinho D'Oeste /RO)</t>
  </si>
  <si>
    <t>Machadinho /RS)</t>
  </si>
  <si>
    <t>Machado /MG)</t>
  </si>
  <si>
    <t>Machados /PE)</t>
  </si>
  <si>
    <t>Macieira /SC)</t>
  </si>
  <si>
    <t>Macuco /RJ)</t>
  </si>
  <si>
    <t>Macururé /BA)</t>
  </si>
  <si>
    <t>Madalena /CE)</t>
  </si>
  <si>
    <t>Madeiro /PI)</t>
  </si>
  <si>
    <t>Madre de Deus /BA)</t>
  </si>
  <si>
    <t>Madre de Deus de Minas /MG)</t>
  </si>
  <si>
    <t>Mãe D'Água /PB)</t>
  </si>
  <si>
    <t>Mãe do Rio /PA)</t>
  </si>
  <si>
    <t>Maetinga /BA)</t>
  </si>
  <si>
    <t>Mafra /SC)</t>
  </si>
  <si>
    <t>Magalhães Barata /PA)</t>
  </si>
  <si>
    <t>Magalhães de Almeida /MA)</t>
  </si>
  <si>
    <t>Magda /SP)</t>
  </si>
  <si>
    <t>Magé /RJ)</t>
  </si>
  <si>
    <t>Maiquinique /BA)</t>
  </si>
  <si>
    <t>Mairi /BA)</t>
  </si>
  <si>
    <t>Mairinque /SP)</t>
  </si>
  <si>
    <t>Mairiporã /SP)</t>
  </si>
  <si>
    <t>Mairipotaba /GO)</t>
  </si>
  <si>
    <t>Major Gercino /SC)</t>
  </si>
  <si>
    <t>Major Isidoro /AL)</t>
  </si>
  <si>
    <t>Major Sales /RN)</t>
  </si>
  <si>
    <t>Major Vieira /SC)</t>
  </si>
  <si>
    <t>Malacacheta /MG)</t>
  </si>
  <si>
    <t>Malhada /BA)</t>
  </si>
  <si>
    <t>Malhada de Pedras /BA)</t>
  </si>
  <si>
    <t>Malhada dos Bois /SE)</t>
  </si>
  <si>
    <t>Malhador /SE)</t>
  </si>
  <si>
    <t>Mallet /PR)</t>
  </si>
  <si>
    <t>Malta /PB)</t>
  </si>
  <si>
    <t>Mamanguape /PB)</t>
  </si>
  <si>
    <t>Mambaí /GO)</t>
  </si>
  <si>
    <t>Mamborê /PR)</t>
  </si>
  <si>
    <t>Mamonas /MG)</t>
  </si>
  <si>
    <t>Mampituba /RS)</t>
  </si>
  <si>
    <t>Manacapuru /AM)</t>
  </si>
  <si>
    <t>Manaíra /PB)</t>
  </si>
  <si>
    <t>Manaquiri /AM)</t>
  </si>
  <si>
    <t>Manari /PE)</t>
  </si>
  <si>
    <t>Manaus /AM)</t>
  </si>
  <si>
    <t>Mâncio Lima /AC)</t>
  </si>
  <si>
    <t>Mandaguaçu /PR)</t>
  </si>
  <si>
    <t>Mandaguari /PR)</t>
  </si>
  <si>
    <t>Mandirituba /PR)</t>
  </si>
  <si>
    <t>Manduri /SP)</t>
  </si>
  <si>
    <t>Manfrinópolis /PR)</t>
  </si>
  <si>
    <t>Manga /MG)</t>
  </si>
  <si>
    <t>Mangaratiba /RJ)</t>
  </si>
  <si>
    <t>Mangueirinha /PR)</t>
  </si>
  <si>
    <t>Manhuaçu /MG)</t>
  </si>
  <si>
    <t>Manhumirim /MG)</t>
  </si>
  <si>
    <t>Manicoré /AM)</t>
  </si>
  <si>
    <t>Manoel Emídio /PI)</t>
  </si>
  <si>
    <t>Manoel Ribas /PR)</t>
  </si>
  <si>
    <t>Manoel Urbano /AC)</t>
  </si>
  <si>
    <t>Manoel Viana /RS)</t>
  </si>
  <si>
    <t>Manoel Vitorino /BA)</t>
  </si>
  <si>
    <t>Mansidão /BA)</t>
  </si>
  <si>
    <t>Mantena /MG)</t>
  </si>
  <si>
    <t>Mantenópolis /ES)</t>
  </si>
  <si>
    <t>Maquiné /RS)</t>
  </si>
  <si>
    <t>Maraã /AM)</t>
  </si>
  <si>
    <t>Marabá /PA)</t>
  </si>
  <si>
    <t>Marabá Paulista /SP)</t>
  </si>
  <si>
    <t>Maracaçumé /MA)</t>
  </si>
  <si>
    <t>Maracaí /SP)</t>
  </si>
  <si>
    <t>Maracajá /SC)</t>
  </si>
  <si>
    <t>Maracaju /MS)</t>
  </si>
  <si>
    <t>Maracanã /PA)</t>
  </si>
  <si>
    <t>Maracanaú /CE)</t>
  </si>
  <si>
    <t>Maracás /BA)</t>
  </si>
  <si>
    <t>Maragogi /AL)</t>
  </si>
  <si>
    <t>Maragogipe /BA)</t>
  </si>
  <si>
    <t>Maraial /PE)</t>
  </si>
  <si>
    <t>Marajá do Sena /MA)</t>
  </si>
  <si>
    <t>Maranguape /CE)</t>
  </si>
  <si>
    <t>Maranhãozinho /MA)</t>
  </si>
  <si>
    <t>Marapanim /PA)</t>
  </si>
  <si>
    <t>Marapoama /SP)</t>
  </si>
  <si>
    <t>Mara Rosa /GO)</t>
  </si>
  <si>
    <t>Marataízes /ES)</t>
  </si>
  <si>
    <t>Maratá /RS)</t>
  </si>
  <si>
    <t>Maraú /BA)</t>
  </si>
  <si>
    <t>Marau /RS)</t>
  </si>
  <si>
    <t>Maravilha /AL)</t>
  </si>
  <si>
    <t>Maravilha /SC)</t>
  </si>
  <si>
    <t>Maravilhas /MG)</t>
  </si>
  <si>
    <t>Marcação /PB)</t>
  </si>
  <si>
    <t>Marcelândia /MT)</t>
  </si>
  <si>
    <t>Marcelino Ramos /RS)</t>
  </si>
  <si>
    <t>Marcelino Vieira /RN)</t>
  </si>
  <si>
    <t>Marcionílio Souza /BA)</t>
  </si>
  <si>
    <t>Marco /CE)</t>
  </si>
  <si>
    <t>Marcolândia /PI)</t>
  </si>
  <si>
    <t>Marcos Parente /PI)</t>
  </si>
  <si>
    <t>Mar de Espanha /MG)</t>
  </si>
  <si>
    <t>Marechal Cândido Rondon /PR)</t>
  </si>
  <si>
    <t>Marechal Deodoro /AL)</t>
  </si>
  <si>
    <t>Marechal Floriano /ES)</t>
  </si>
  <si>
    <t>Marechal Thaumaturgo /AC)</t>
  </si>
  <si>
    <t>Marema /SC)</t>
  </si>
  <si>
    <t>Maria da Fé /MG)</t>
  </si>
  <si>
    <t>Maria Helena /PR)</t>
  </si>
  <si>
    <t>Marialva /PR)</t>
  </si>
  <si>
    <t>Mariana /MG)</t>
  </si>
  <si>
    <t>Mariana Pimentel /RS)</t>
  </si>
  <si>
    <t>Mariano Moro /RS)</t>
  </si>
  <si>
    <t>Marianópolis do Tocantins /TO)</t>
  </si>
  <si>
    <t>Mariápolis /SP)</t>
  </si>
  <si>
    <t>Maribondo /AL)</t>
  </si>
  <si>
    <t>Maricá /RJ)</t>
  </si>
  <si>
    <t>Marilac /MG)</t>
  </si>
  <si>
    <t>Marilândia do Sul /PR)</t>
  </si>
  <si>
    <t>Marilândia /ES)</t>
  </si>
  <si>
    <t>Marilena /PR)</t>
  </si>
  <si>
    <t>Marília /SP)</t>
  </si>
  <si>
    <t>Mariluz /PR)</t>
  </si>
  <si>
    <t>Maringá /PR)</t>
  </si>
  <si>
    <t>Marinópolis /SP)</t>
  </si>
  <si>
    <t>Mário Campos /MG)</t>
  </si>
  <si>
    <t>Mariópolis /PR)</t>
  </si>
  <si>
    <t>Maripá de Minas /MG)</t>
  </si>
  <si>
    <t>Maripá /PR)</t>
  </si>
  <si>
    <t>Mari /PB)</t>
  </si>
  <si>
    <t>Marituba /PA)</t>
  </si>
  <si>
    <t>Marizópolis /PB)</t>
  </si>
  <si>
    <t>Marliéria /MG)</t>
  </si>
  <si>
    <t>Marmeleiro /PR)</t>
  </si>
  <si>
    <t>Marmelópolis /MG)</t>
  </si>
  <si>
    <t>Marques de Souza /RS)</t>
  </si>
  <si>
    <t>Marquinho /PR)</t>
  </si>
  <si>
    <t>Martinho Campos /MG)</t>
  </si>
  <si>
    <t>Martinópole /CE)</t>
  </si>
  <si>
    <t>Martinópolis /SP)</t>
  </si>
  <si>
    <t>Martins /RN)</t>
  </si>
  <si>
    <t>Martins Soares /MG)</t>
  </si>
  <si>
    <t>Maruim /SE)</t>
  </si>
  <si>
    <t>Marumbi /PR)</t>
  </si>
  <si>
    <t>Mar Vermelho /AL)</t>
  </si>
  <si>
    <t>Marzagão /GO)</t>
  </si>
  <si>
    <t>Mascote /BA)</t>
  </si>
  <si>
    <t>Massapê /CE)</t>
  </si>
  <si>
    <t>Massapê do Piauí /PI)</t>
  </si>
  <si>
    <t>Massaranduba /PB)</t>
  </si>
  <si>
    <t>Massaranduba /SC)</t>
  </si>
  <si>
    <t>Mata de São João /BA)</t>
  </si>
  <si>
    <t>Mata Grande /AL)</t>
  </si>
  <si>
    <t>Matão /SP)</t>
  </si>
  <si>
    <t>Mataraca /PB)</t>
  </si>
  <si>
    <t>Mata Roma /MA)</t>
  </si>
  <si>
    <t>Mata /RS)</t>
  </si>
  <si>
    <t>Mata Verde /MG)</t>
  </si>
  <si>
    <t>Mateiros /TO)</t>
  </si>
  <si>
    <t>Matelândia /PR)</t>
  </si>
  <si>
    <t>Materlândia /MG)</t>
  </si>
  <si>
    <t>Mateus Leme /MG)</t>
  </si>
  <si>
    <t>Mathias Lobato /MG)</t>
  </si>
  <si>
    <t>Matias Barbosa /MG)</t>
  </si>
  <si>
    <t>Matias Cardoso /MG)</t>
  </si>
  <si>
    <t>Matias Olímpio /PI)</t>
  </si>
  <si>
    <t>Matina /BA)</t>
  </si>
  <si>
    <t>Matinha /MA)</t>
  </si>
  <si>
    <t>Matinhas /PB)</t>
  </si>
  <si>
    <t>Matinhos /PR)</t>
  </si>
  <si>
    <t>Matipó /MG)</t>
  </si>
  <si>
    <t>Mato Castelhano /RS)</t>
  </si>
  <si>
    <t>Matões do Norte /MA)</t>
  </si>
  <si>
    <t>Matões /MA)</t>
  </si>
  <si>
    <t>Mato Grosso /PB)</t>
  </si>
  <si>
    <t>Mato Leitão /RS)</t>
  </si>
  <si>
    <t>Mato Queimado /RS)</t>
  </si>
  <si>
    <t>Mato Rico /PR)</t>
  </si>
  <si>
    <t>Matos Costa /SC)</t>
  </si>
  <si>
    <t>Mato Verde /MG)</t>
  </si>
  <si>
    <t>Matozinhos /MG)</t>
  </si>
  <si>
    <t>Matrinchã /GO)</t>
  </si>
  <si>
    <t>Matriz de Camaragibe /AL)</t>
  </si>
  <si>
    <t>Matupá /MT)</t>
  </si>
  <si>
    <t>Maturéia /PB)</t>
  </si>
  <si>
    <t>Matutina /MG)</t>
  </si>
  <si>
    <t>Mauá da Serra /PR)</t>
  </si>
  <si>
    <t>Mauá /SP)</t>
  </si>
  <si>
    <t>Maués /AM)</t>
  </si>
  <si>
    <t>Maurilândia do Tocantins /TO)</t>
  </si>
  <si>
    <t>Maurilândia /GO)</t>
  </si>
  <si>
    <t>Mauriti /CE)</t>
  </si>
  <si>
    <t>Maxaranguape /RN)</t>
  </si>
  <si>
    <t>Maximiliano de Almeida /RS)</t>
  </si>
  <si>
    <t>Mazagão /AP)</t>
  </si>
  <si>
    <t>Medeiros /MG)</t>
  </si>
  <si>
    <t>Medeiros Neto /BA)</t>
  </si>
  <si>
    <t>Medianeira /PR)</t>
  </si>
  <si>
    <t>Medicilândia /PA)</t>
  </si>
  <si>
    <t>Medina /MG)</t>
  </si>
  <si>
    <t>Meleiro /SC)</t>
  </si>
  <si>
    <t>Melgaço /PA)</t>
  </si>
  <si>
    <t>Mendes Pimentel /MG)</t>
  </si>
  <si>
    <t>Mendes /RJ)</t>
  </si>
  <si>
    <t>Mendonça /SP)</t>
  </si>
  <si>
    <t>Mercedes /PR)</t>
  </si>
  <si>
    <t>Mercês /MG)</t>
  </si>
  <si>
    <t>Meridiano /SP)</t>
  </si>
  <si>
    <t>Meruoca /CE)</t>
  </si>
  <si>
    <t>Mesópolis /SP)</t>
  </si>
  <si>
    <t>Mesquita /MG)</t>
  </si>
  <si>
    <t>Mesquita /RJ)</t>
  </si>
  <si>
    <t>Messias /AL)</t>
  </si>
  <si>
    <t>Messias Targino /RN)</t>
  </si>
  <si>
    <t>Miguel Alves /PI)</t>
  </si>
  <si>
    <t>Miguel Calmon /BA)</t>
  </si>
  <si>
    <t>Miguel Leão /PI)</t>
  </si>
  <si>
    <t>Miguelópolis /SP)</t>
  </si>
  <si>
    <t>Miguel Pereira /RJ)</t>
  </si>
  <si>
    <t>Milagres /BA)</t>
  </si>
  <si>
    <t>Milagres /CE)</t>
  </si>
  <si>
    <t>Milagres do Maranhão /MA)</t>
  </si>
  <si>
    <t>Milhã /CE)</t>
  </si>
  <si>
    <t>Milton Brandão /PI)</t>
  </si>
  <si>
    <t>Mimoso de Goiás /GO)</t>
  </si>
  <si>
    <t>Mimoso do Sul /ES)</t>
  </si>
  <si>
    <t>Minaçu /GO)</t>
  </si>
  <si>
    <t>Minador do Negrão /AL)</t>
  </si>
  <si>
    <t>Minas do Leão /RS)</t>
  </si>
  <si>
    <t>Minas Novas /MG)</t>
  </si>
  <si>
    <t>Minduri /MG)</t>
  </si>
  <si>
    <t>Mineiros do Tietê /SP)</t>
  </si>
  <si>
    <t>Mineiros /GO)</t>
  </si>
  <si>
    <t>Ministro Andreazza /RO)</t>
  </si>
  <si>
    <t>Mirabela /MG)</t>
  </si>
  <si>
    <t>Miracatu /SP)</t>
  </si>
  <si>
    <t>Miracema do Tocantins /TO)</t>
  </si>
  <si>
    <t>Miracema /RJ)</t>
  </si>
  <si>
    <t>Mirador /MA)</t>
  </si>
  <si>
    <t>Mirador /PR)</t>
  </si>
  <si>
    <t>Miradouro /MG)</t>
  </si>
  <si>
    <t>Mira Estrela /SP)</t>
  </si>
  <si>
    <t>Miraguaí /RS)</t>
  </si>
  <si>
    <t>Miraíma /CE)</t>
  </si>
  <si>
    <t>Miraí /MG)</t>
  </si>
  <si>
    <t>Miranda do Norte /MA)</t>
  </si>
  <si>
    <t>Miranda /MS)</t>
  </si>
  <si>
    <t>Mirandiba /PE)</t>
  </si>
  <si>
    <t>Mirandópolis /SP)</t>
  </si>
  <si>
    <t>Mirangaba /BA)</t>
  </si>
  <si>
    <t>Miranorte /TO)</t>
  </si>
  <si>
    <t>Mirante /BA)</t>
  </si>
  <si>
    <t>Mirante da Serra /RO)</t>
  </si>
  <si>
    <t>Mirante do Paranapanema /SP)</t>
  </si>
  <si>
    <t>Miraselva /PR)</t>
  </si>
  <si>
    <t>Mirassolândia /SP)</t>
  </si>
  <si>
    <t>Mirassol D'Oeste /MT)</t>
  </si>
  <si>
    <t>Mirassol /SP)</t>
  </si>
  <si>
    <t>Miravânia /MG)</t>
  </si>
  <si>
    <t>Mirim Doce /SC)</t>
  </si>
  <si>
    <t>Mirinzal /MA)</t>
  </si>
  <si>
    <t>Missal /PR)</t>
  </si>
  <si>
    <t>Missão Velha /CE)</t>
  </si>
  <si>
    <t>Mocajuba /PA)</t>
  </si>
  <si>
    <t>Mococa /SP)</t>
  </si>
  <si>
    <t>Modelo /SC)</t>
  </si>
  <si>
    <t>Moeda /MG)</t>
  </si>
  <si>
    <t>Moema /MG)</t>
  </si>
  <si>
    <t>Mogeiro /PB)</t>
  </si>
  <si>
    <t>Mogi das Cruzes /SP)</t>
  </si>
  <si>
    <t>Mogi Guaçu /SP)</t>
  </si>
  <si>
    <t>Mogi Mirim /SP)</t>
  </si>
  <si>
    <t>Moiporá /GO)</t>
  </si>
  <si>
    <t>Moita Bonita /SE)</t>
  </si>
  <si>
    <t>Moju /PA)</t>
  </si>
  <si>
    <t>Mombaça /CE)</t>
  </si>
  <si>
    <t>Mombuca /SP)</t>
  </si>
  <si>
    <t>Monção /MA)</t>
  </si>
  <si>
    <t>Monções /SP)</t>
  </si>
  <si>
    <t>Mondaí /SC)</t>
  </si>
  <si>
    <t>Mongaguá /SP)</t>
  </si>
  <si>
    <t>Monjolos /MG)</t>
  </si>
  <si>
    <t>Monsenhor Gil /PI)</t>
  </si>
  <si>
    <t>Monsenhor Hipólito /PI)</t>
  </si>
  <si>
    <t>Monsenhor Paulo /MG)</t>
  </si>
  <si>
    <t>Monsenhor Tabosa /CE)</t>
  </si>
  <si>
    <t>Montadas /PB)</t>
  </si>
  <si>
    <t>Montalvânia /MG)</t>
  </si>
  <si>
    <t>Montanha /ES)</t>
  </si>
  <si>
    <t>Montanhas /RN)</t>
  </si>
  <si>
    <t>Montauri /RS)</t>
  </si>
  <si>
    <t>Monte Alegre de Goiás /GO)</t>
  </si>
  <si>
    <t>Monte Alegre de Minas /MG)</t>
  </si>
  <si>
    <t>Monte Alegre de Sergipe /SE)</t>
  </si>
  <si>
    <t>Monte Alegre do Piauí /PI)</t>
  </si>
  <si>
    <t>Monte Alegre dos Campos /RS)</t>
  </si>
  <si>
    <t>Monte Alegre do Sul /SP)</t>
  </si>
  <si>
    <t>Monte Alegre /PA)</t>
  </si>
  <si>
    <t>Monte Alegre /RN)</t>
  </si>
  <si>
    <t>Monte Alto /SP)</t>
  </si>
  <si>
    <t>Monte Aprazível /SP)</t>
  </si>
  <si>
    <t>Monte Azul /MG)</t>
  </si>
  <si>
    <t>Monte Azul Paulista /SP)</t>
  </si>
  <si>
    <t>Monte Belo do Sul /RS)</t>
  </si>
  <si>
    <t>Monte Belo /MG)</t>
  </si>
  <si>
    <t>Monte Carlo /SC)</t>
  </si>
  <si>
    <t>Monte Carmelo /MG)</t>
  </si>
  <si>
    <t>Monte Castelo /SC)</t>
  </si>
  <si>
    <t>Monte Castelo /SP)</t>
  </si>
  <si>
    <t>Monte das Gameleiras /RN)</t>
  </si>
  <si>
    <t>Monte do Carmo /TO)</t>
  </si>
  <si>
    <t>Monte Formoso /MG)</t>
  </si>
  <si>
    <t>Monte Horebe /PB)</t>
  </si>
  <si>
    <t>Monteiro Lobato /SP)</t>
  </si>
  <si>
    <t>Monteiro /PB)</t>
  </si>
  <si>
    <t>Monteirópolis /AL)</t>
  </si>
  <si>
    <t>Monte Mor /SP)</t>
  </si>
  <si>
    <t>Monte Negro /RO)</t>
  </si>
  <si>
    <t>Montenegro /RS)</t>
  </si>
  <si>
    <t>Montes Altos /MA)</t>
  </si>
  <si>
    <t>Monte Santo /BA)</t>
  </si>
  <si>
    <t>Monte Santo de Minas /MG)</t>
  </si>
  <si>
    <t>Monte Santo do Tocantins /TO)</t>
  </si>
  <si>
    <t>Montes Claros de Goiás /GO)</t>
  </si>
  <si>
    <t>Montes Claros /MG)</t>
  </si>
  <si>
    <t>Monte Sião /MG)</t>
  </si>
  <si>
    <t>Montezuma /MG)</t>
  </si>
  <si>
    <t>Montividiu do Norte /GO)</t>
  </si>
  <si>
    <t>Montividiu /GO)</t>
  </si>
  <si>
    <t>Morada Nova /CE)</t>
  </si>
  <si>
    <t>Morada Nova de Minas /MG)</t>
  </si>
  <si>
    <t>Moraújo /CE)</t>
  </si>
  <si>
    <t>Moreilândia /PE)</t>
  </si>
  <si>
    <t>Moreira Sales /PR)</t>
  </si>
  <si>
    <t>Moreno /PE)</t>
  </si>
  <si>
    <t>Mormaço /RS)</t>
  </si>
  <si>
    <t>Morpará /BA)</t>
  </si>
  <si>
    <t>Morretes /PR)</t>
  </si>
  <si>
    <t>Morrinhos /CE)</t>
  </si>
  <si>
    <t>Morrinhos do Sul /RS)</t>
  </si>
  <si>
    <t>Morrinhos /GO)</t>
  </si>
  <si>
    <t>Morro Agudo de Goiás /GO)</t>
  </si>
  <si>
    <t>Morro Agudo /SP)</t>
  </si>
  <si>
    <t>Morro Cabeça no Tempo /PI)</t>
  </si>
  <si>
    <t>Morro da Fumaça /SC)</t>
  </si>
  <si>
    <t>Morro da Garça /MG)</t>
  </si>
  <si>
    <t>Morro do Chapéu /BA)</t>
  </si>
  <si>
    <t>Morro do Chapéu do Piauí /PI)</t>
  </si>
  <si>
    <t>Morro do Pilar /MG)</t>
  </si>
  <si>
    <t>Morro Grande /SC)</t>
  </si>
  <si>
    <t>Morro Redondo /RS)</t>
  </si>
  <si>
    <t>Morro Reuter /RS)</t>
  </si>
  <si>
    <t>Morros /MA)</t>
  </si>
  <si>
    <t>Mortugaba /BA)</t>
  </si>
  <si>
    <t>Morungaba /SP)</t>
  </si>
  <si>
    <t>Mossâmedes /GO)</t>
  </si>
  <si>
    <t>Mossoró /RN)</t>
  </si>
  <si>
    <t>Mostardas /RS)</t>
  </si>
  <si>
    <t>Motuca /SP)</t>
  </si>
  <si>
    <t>Mozarlândia /GO)</t>
  </si>
  <si>
    <t>Muaná /PA)</t>
  </si>
  <si>
    <t>Mucajaí /RR)</t>
  </si>
  <si>
    <t>Mucambo /CE)</t>
  </si>
  <si>
    <t>Mucugê /BA)</t>
  </si>
  <si>
    <t>Muçum /RS)</t>
  </si>
  <si>
    <t>Mucuri /BA)</t>
  </si>
  <si>
    <t>Mucurici /ES)</t>
  </si>
  <si>
    <t>Muitos Capões /RS)</t>
  </si>
  <si>
    <t>Muliterno /RS)</t>
  </si>
  <si>
    <t>Mulungu /CE)</t>
  </si>
  <si>
    <t>Mulungu do Morro /BA)</t>
  </si>
  <si>
    <t>Mulungu /PB)</t>
  </si>
  <si>
    <t>Mundo Novo /BA)</t>
  </si>
  <si>
    <t>Mundo Novo /GO)</t>
  </si>
  <si>
    <t>Mundo Novo /MS)</t>
  </si>
  <si>
    <t>Munhoz de Melo /PR)</t>
  </si>
  <si>
    <t>Munhoz /MG)</t>
  </si>
  <si>
    <t>Muniz Ferreira /BA)</t>
  </si>
  <si>
    <t>Muniz Freire /ES)</t>
  </si>
  <si>
    <t>Muqui /ES)</t>
  </si>
  <si>
    <t>Muriaé /MG)</t>
  </si>
  <si>
    <t>Muribeca /SE)</t>
  </si>
  <si>
    <t>Murici /AL)</t>
  </si>
  <si>
    <t>Murici dos Portelas /PI)</t>
  </si>
  <si>
    <t>Muricilândia /TO)</t>
  </si>
  <si>
    <t>Muritiba /BA)</t>
  </si>
  <si>
    <t>Murutinga do Sul /SP)</t>
  </si>
  <si>
    <t>Mutuípe /BA)</t>
  </si>
  <si>
    <t>Mutum /MG)</t>
  </si>
  <si>
    <t>Mutunópolis /GO)</t>
  </si>
  <si>
    <t>Muzambinho /MG)</t>
  </si>
  <si>
    <t>Nacip Raydan /MG)</t>
  </si>
  <si>
    <t>Nantes /SP)</t>
  </si>
  <si>
    <t>Nanuque /MG)</t>
  </si>
  <si>
    <t>Não-Me-Toque /RS)</t>
  </si>
  <si>
    <t>Naque /MG)</t>
  </si>
  <si>
    <t>Narandiba /SP)</t>
  </si>
  <si>
    <t>Natalândia /MG)</t>
  </si>
  <si>
    <t>Natal /RN)</t>
  </si>
  <si>
    <t>Natércia /MG)</t>
  </si>
  <si>
    <t>Natividade da Serra /SP)</t>
  </si>
  <si>
    <t>Natividade /RJ)</t>
  </si>
  <si>
    <t>Natividade /TO)</t>
  </si>
  <si>
    <t>Natuba /PB)</t>
  </si>
  <si>
    <t>Navegantes /SC)</t>
  </si>
  <si>
    <t>Naviraí /MS)</t>
  </si>
  <si>
    <t>Nazaré /BA)</t>
  </si>
  <si>
    <t>Nazaré da Mata /PE)</t>
  </si>
  <si>
    <t>Nazaré do Piauí /PI)</t>
  </si>
  <si>
    <t>Nazareno /MG)</t>
  </si>
  <si>
    <t>Nazaré Paulista /SP)</t>
  </si>
  <si>
    <t>Nazaré /TO)</t>
  </si>
  <si>
    <t>Nazarezinho /PB)</t>
  </si>
  <si>
    <t>Nazária /PI)</t>
  </si>
  <si>
    <t>Nazário /GO)</t>
  </si>
  <si>
    <t>Neópolis /SE)</t>
  </si>
  <si>
    <t>Nepomuceno /MG)</t>
  </si>
  <si>
    <t>Nerópolis /GO)</t>
  </si>
  <si>
    <t>Neves Paulista /SP)</t>
  </si>
  <si>
    <t>Nhamundá /AM)</t>
  </si>
  <si>
    <t>Nhandeara /SP)</t>
  </si>
  <si>
    <t>Nicolau Vergueiro /RS)</t>
  </si>
  <si>
    <t>Nilo Peçanha /BA)</t>
  </si>
  <si>
    <t>Nilópolis /RJ)</t>
  </si>
  <si>
    <t>Nina Rodrigues /MA)</t>
  </si>
  <si>
    <t>Ninheira /MG)</t>
  </si>
  <si>
    <t>Nioaque /MS)</t>
  </si>
  <si>
    <t>Nipoã /SP)</t>
  </si>
  <si>
    <t>Niquelândia /GO)</t>
  </si>
  <si>
    <t>Nísia Floresta /RN)</t>
  </si>
  <si>
    <t>Niterói /RJ)</t>
  </si>
  <si>
    <t>Nobres /MT)</t>
  </si>
  <si>
    <t>Nonoai /RS)</t>
  </si>
  <si>
    <t>Nordestina /BA)</t>
  </si>
  <si>
    <t>Normandia /RR)</t>
  </si>
  <si>
    <t>Nortelândia /MT)</t>
  </si>
  <si>
    <t>Nossa Senhora Aparecida /SE)</t>
  </si>
  <si>
    <t>Nossa Senhora da Glória /SE)</t>
  </si>
  <si>
    <t>Nossa Senhora das Dores /SE)</t>
  </si>
  <si>
    <t>Nossa Senhora das Graças /PR)</t>
  </si>
  <si>
    <t>Nossa Senhora de Lourdes /SE)</t>
  </si>
  <si>
    <t>Nossa Senhora de Nazaré /PI)</t>
  </si>
  <si>
    <t>Nossa Senhora do Livramento /MT)</t>
  </si>
  <si>
    <t>Nossa Senhora do Socorro /SE)</t>
  </si>
  <si>
    <t>Nossa Senhora dos Remédios /PI)</t>
  </si>
  <si>
    <t>Nova Aliança do Ivaí /PR)</t>
  </si>
  <si>
    <t>Nova Aliança /SP)</t>
  </si>
  <si>
    <t>Nova Alvorada do Sul /MS)</t>
  </si>
  <si>
    <t>Nova Alvorada /RS)</t>
  </si>
  <si>
    <t>Nova América da Colina /PR)</t>
  </si>
  <si>
    <t>Nova América /GO)</t>
  </si>
  <si>
    <t>Nova Andradina /MS)</t>
  </si>
  <si>
    <t>Nova Araçá /RS)</t>
  </si>
  <si>
    <t>Nova Aurora /GO)</t>
  </si>
  <si>
    <t>Nova Aurora /PR)</t>
  </si>
  <si>
    <t>Nova Bandeirantes /MT)</t>
  </si>
  <si>
    <t>Nova Bassano /RS)</t>
  </si>
  <si>
    <t>Nova Belém /MG)</t>
  </si>
  <si>
    <t>Nova Boa Vista /RS)</t>
  </si>
  <si>
    <t>Nova Brasilândia D'Oeste /RO)</t>
  </si>
  <si>
    <t>Nova Brasilândia /MT)</t>
  </si>
  <si>
    <t>Nova Bréscia /RS)</t>
  </si>
  <si>
    <t>Nova Campina /SP)</t>
  </si>
  <si>
    <t>Nova Canaã /BA)</t>
  </si>
  <si>
    <t>Nova Canaã do Norte /MT)</t>
  </si>
  <si>
    <t>Nova Canaã Paulista /SP)</t>
  </si>
  <si>
    <t>Nova Candelária /RS)</t>
  </si>
  <si>
    <t>Nova Cantu /PR)</t>
  </si>
  <si>
    <t>Nova Castilho /SP)</t>
  </si>
  <si>
    <t>Nova Colinas /MA)</t>
  </si>
  <si>
    <t>Nova Crixás /GO)</t>
  </si>
  <si>
    <t>Nova Cruz /RN)</t>
  </si>
  <si>
    <t>Nova Era /MG)</t>
  </si>
  <si>
    <t>Nova Erechim /SC)</t>
  </si>
  <si>
    <t>Nova Esperança do Piriá /PA)</t>
  </si>
  <si>
    <t>Nova Esperança do Sudoeste /PR)</t>
  </si>
  <si>
    <t>Nova Esperança do Sul /RS)</t>
  </si>
  <si>
    <t>Nova Esperança /PR)</t>
  </si>
  <si>
    <t>Nova Europa /SP)</t>
  </si>
  <si>
    <t>Nova Fátima /BA)</t>
  </si>
  <si>
    <t>Nova Fátima /PR)</t>
  </si>
  <si>
    <t>Nova Floresta /PB)</t>
  </si>
  <si>
    <t>Nova Friburgo /RJ)</t>
  </si>
  <si>
    <t>Nova Glória /GO)</t>
  </si>
  <si>
    <t>Nova Granada /SP)</t>
  </si>
  <si>
    <t>Nova Guarita /MT)</t>
  </si>
  <si>
    <t>Nova Guataporanga /SP)</t>
  </si>
  <si>
    <t>Nova Hartz /RS)</t>
  </si>
  <si>
    <t>Nova Ibiá /BA)</t>
  </si>
  <si>
    <t>Nova Iguaçu de Goiás /GO)</t>
  </si>
  <si>
    <t>Nova Iguaçu /RJ)</t>
  </si>
  <si>
    <t>Nova Independência /SP)</t>
  </si>
  <si>
    <t>Nova Iorque /MA)</t>
  </si>
  <si>
    <t>Nova Ipixuna /PA)</t>
  </si>
  <si>
    <t>Novais /SP)</t>
  </si>
  <si>
    <t>Nova Itaberaba /SC)</t>
  </si>
  <si>
    <t>Nova Itarana /BA)</t>
  </si>
  <si>
    <t>Nova Lacerda /MT)</t>
  </si>
  <si>
    <t>Nova Laranjeiras /PR)</t>
  </si>
  <si>
    <t>Nova Lima /MG)</t>
  </si>
  <si>
    <t>Nova Londrina /PR)</t>
  </si>
  <si>
    <t>Nova Luzitânia /SP)</t>
  </si>
  <si>
    <t>Nova Mamoré /RO)</t>
  </si>
  <si>
    <t>Nova Marilândia /MT)</t>
  </si>
  <si>
    <t>Nova Maringá /MT)</t>
  </si>
  <si>
    <t>Nova Módica /MG)</t>
  </si>
  <si>
    <t>Nova Monte Verde /MT)</t>
  </si>
  <si>
    <t>Nova Mutum /MT)</t>
  </si>
  <si>
    <t>Nova Nazaré /MT)</t>
  </si>
  <si>
    <t>Nova Odessa /SP)</t>
  </si>
  <si>
    <t>Nova Olímpia /MT)</t>
  </si>
  <si>
    <t>Nova Olímpia /PR)</t>
  </si>
  <si>
    <t>Nova Olinda /CE)</t>
  </si>
  <si>
    <t>Nova Olinda do Maranhão /MA)</t>
  </si>
  <si>
    <t>Nova Olinda do Norte /AM)</t>
  </si>
  <si>
    <t>Nova Olinda /PB)</t>
  </si>
  <si>
    <t>Nova Olinda /TO)</t>
  </si>
  <si>
    <t>Nova Pádua /RS)</t>
  </si>
  <si>
    <t>Nova Palma /RS)</t>
  </si>
  <si>
    <t>Nova Palmeira /PB)</t>
  </si>
  <si>
    <t>Nova Petrópolis /RS)</t>
  </si>
  <si>
    <t>Nova Ponte /MG)</t>
  </si>
  <si>
    <t>Nova Porteirinha /MG)</t>
  </si>
  <si>
    <t>Nova Prata do Iguaçu /PR)</t>
  </si>
  <si>
    <t>Nova Prata /RS)</t>
  </si>
  <si>
    <t>Nova Ramada /RS)</t>
  </si>
  <si>
    <t>Nova Redenção /BA)</t>
  </si>
  <si>
    <t>Nova Resende /MG)</t>
  </si>
  <si>
    <t>Nova Roma do Sul /RS)</t>
  </si>
  <si>
    <t>Nova Roma /GO)</t>
  </si>
  <si>
    <t>Nova Rosalândia /TO)</t>
  </si>
  <si>
    <t>Nova Russas /CE)</t>
  </si>
  <si>
    <t>Nova Santa Bárbara /PR)</t>
  </si>
  <si>
    <t>Nova Santa Helena /MT)</t>
  </si>
  <si>
    <t>Nova Santa Rita /PI)</t>
  </si>
  <si>
    <t>Nova Santa Rita /RS)</t>
  </si>
  <si>
    <t>Nova Santa Rosa /PR)</t>
  </si>
  <si>
    <t>Nova Serrana /MG)</t>
  </si>
  <si>
    <t>Nova Soure /BA)</t>
  </si>
  <si>
    <t>Nova Tebas /PR)</t>
  </si>
  <si>
    <t>Nova Timboteua /PA)</t>
  </si>
  <si>
    <t>Nova Trento /SC)</t>
  </si>
  <si>
    <t>Nova Ubiratã /MT)</t>
  </si>
  <si>
    <t>Nova União /MG)</t>
  </si>
  <si>
    <t>Nova União /RO)</t>
  </si>
  <si>
    <t>Nova Venécia /ES)</t>
  </si>
  <si>
    <t>Nova Veneza /GO)</t>
  </si>
  <si>
    <t>Nova Veneza /SC)</t>
  </si>
  <si>
    <t>Nova Viçosa /BA)</t>
  </si>
  <si>
    <t>Nova Xavantina /MT)</t>
  </si>
  <si>
    <t>Novo Acordo /TO)</t>
  </si>
  <si>
    <t>Novo Airão /AM)</t>
  </si>
  <si>
    <t>Novo Alegre /TO)</t>
  </si>
  <si>
    <t>Novo Aripuanã /AM)</t>
  </si>
  <si>
    <t>Novo Barreiro /RS)</t>
  </si>
  <si>
    <t>Novo Brasil /GO)</t>
  </si>
  <si>
    <t>Novo Cabrais /RS)</t>
  </si>
  <si>
    <t>Novo Cruzeiro /MG)</t>
  </si>
  <si>
    <t>Novo Gama /GO)</t>
  </si>
  <si>
    <t>Novo Hamburgo /RS)</t>
  </si>
  <si>
    <t>Novo Horizonte /BA)</t>
  </si>
  <si>
    <t>Novo Horizonte do Norte /MT)</t>
  </si>
  <si>
    <t>Novo Horizonte do Oeste /RO)</t>
  </si>
  <si>
    <t>Novo Horizonte do Sul /MS)</t>
  </si>
  <si>
    <t>Novo Horizonte /SC)</t>
  </si>
  <si>
    <t>Novo Horizonte /SP)</t>
  </si>
  <si>
    <t>Novo Itacolomi /PR)</t>
  </si>
  <si>
    <t>Novo Jardim /TO)</t>
  </si>
  <si>
    <t>Novo Lino /AL)</t>
  </si>
  <si>
    <t>Novo Machado /RS)</t>
  </si>
  <si>
    <t>Novo Mundo /MT)</t>
  </si>
  <si>
    <t>Novo Oriente /CE)</t>
  </si>
  <si>
    <t>Novo Oriente de Minas /MG)</t>
  </si>
  <si>
    <t>Novo Oriente do Piauí /PI)</t>
  </si>
  <si>
    <t>Novo Planalto /GO)</t>
  </si>
  <si>
    <t>Novo Progresso /PA)</t>
  </si>
  <si>
    <t>Novo Repartimento /PA)</t>
  </si>
  <si>
    <t>Novorizonte /MG)</t>
  </si>
  <si>
    <t>Novo Santo Antônio /MT)</t>
  </si>
  <si>
    <t>Novo Santo Antônio /PI)</t>
  </si>
  <si>
    <t>Novo São Joaquim /MT)</t>
  </si>
  <si>
    <t>Novo Tiradentes /RS)</t>
  </si>
  <si>
    <t>Novo Triunfo /BA)</t>
  </si>
  <si>
    <t>Novo Xingu /RS)</t>
  </si>
  <si>
    <t>Nuporanga /SP)</t>
  </si>
  <si>
    <t>Óbidos /PA)</t>
  </si>
  <si>
    <t>Ocara /CE)</t>
  </si>
  <si>
    <t>Ocauçu /SP)</t>
  </si>
  <si>
    <t>Oeiras do Pará /PA)</t>
  </si>
  <si>
    <t>Oeiras /PI)</t>
  </si>
  <si>
    <t>Oiapoque /AP)</t>
  </si>
  <si>
    <t>Olaria /MG)</t>
  </si>
  <si>
    <t>Óleo /SP)</t>
  </si>
  <si>
    <t>Olho D'Água das Cunhãs /MA)</t>
  </si>
  <si>
    <t>Olho D'Água das Flores /AL)</t>
  </si>
  <si>
    <t>Olho D'Água do Casado /AL)</t>
  </si>
  <si>
    <t>Olho D'Água do Piauí /PI)</t>
  </si>
  <si>
    <t>Olho D'Água Grande /AL)</t>
  </si>
  <si>
    <t>Olho D'Água /PB)</t>
  </si>
  <si>
    <t>Olhos-D'Água /MG)</t>
  </si>
  <si>
    <t>Olímpia /SP)</t>
  </si>
  <si>
    <t>Olímpio Noronha /MG)</t>
  </si>
  <si>
    <t>Olinda Nova do Maranhão /MA)</t>
  </si>
  <si>
    <t>Olinda /PE)</t>
  </si>
  <si>
    <t>Olindina /BA)</t>
  </si>
  <si>
    <t>Olivedos /PB)</t>
  </si>
  <si>
    <t>Oliveira de Fátima /TO)</t>
  </si>
  <si>
    <t>Oliveira dos Brejinhos /BA)</t>
  </si>
  <si>
    <t>Oliveira Fortes /MG)</t>
  </si>
  <si>
    <t>Oliveira /MG)</t>
  </si>
  <si>
    <t>Olivença /AL)</t>
  </si>
  <si>
    <t>Onça de Pitangui /MG)</t>
  </si>
  <si>
    <t>Onda Verde /SP)</t>
  </si>
  <si>
    <t>Oratórios /MG)</t>
  </si>
  <si>
    <t>Oriente /SP)</t>
  </si>
  <si>
    <t>Orindiúva /SP)</t>
  </si>
  <si>
    <t>Oriximiná /PA)</t>
  </si>
  <si>
    <t>Orizânia /MG)</t>
  </si>
  <si>
    <t>Orizona /GO)</t>
  </si>
  <si>
    <t>Orlândia /SP)</t>
  </si>
  <si>
    <t>Orleans /SC)</t>
  </si>
  <si>
    <t>Orobó /PE)</t>
  </si>
  <si>
    <t>Orocó /PE)</t>
  </si>
  <si>
    <t>Orós /CE)</t>
  </si>
  <si>
    <t>Ortigueira /PR)</t>
  </si>
  <si>
    <t>Osasco /SP)</t>
  </si>
  <si>
    <t>Oscar Bressane /SP)</t>
  </si>
  <si>
    <t>Osório /RS)</t>
  </si>
  <si>
    <t>Osvaldo Cruz /SP)</t>
  </si>
  <si>
    <t>Otacílio Costa /SC)</t>
  </si>
  <si>
    <t>Ourém /PA)</t>
  </si>
  <si>
    <t>Ouriçangas /BA)</t>
  </si>
  <si>
    <t>Ouricuri /PE)</t>
  </si>
  <si>
    <t>Ourilândia do Norte /PA)</t>
  </si>
  <si>
    <t>Ourinhos /SP)</t>
  </si>
  <si>
    <t>Ourizona /PR)</t>
  </si>
  <si>
    <t>Ouro Branco /AL)</t>
  </si>
  <si>
    <t>Ouro Branco /MG)</t>
  </si>
  <si>
    <t>Ouro Branco /RN)</t>
  </si>
  <si>
    <t>Ouroeste /SP)</t>
  </si>
  <si>
    <t>Ouro Fino /MG)</t>
  </si>
  <si>
    <t>Ourolândia /BA)</t>
  </si>
  <si>
    <t>Ouro Preto do Oeste /RO)</t>
  </si>
  <si>
    <t>Ouro Preto /MG)</t>
  </si>
  <si>
    <t>Ouro /SC)</t>
  </si>
  <si>
    <t>Ouro Velho /PB)</t>
  </si>
  <si>
    <t>Ouro Verde de Goiás /GO)</t>
  </si>
  <si>
    <t>Ouro Verde de Minas /MG)</t>
  </si>
  <si>
    <t>Ouro Verde do Oeste /PR)</t>
  </si>
  <si>
    <t>Ouro Verde /SC)</t>
  </si>
  <si>
    <t>Ouro Verde /SP)</t>
  </si>
  <si>
    <t>Ouvidor /GO)</t>
  </si>
  <si>
    <t>Pacaembu /SP)</t>
  </si>
  <si>
    <t>Pacajá /PA)</t>
  </si>
  <si>
    <t>Pacajus /CE)</t>
  </si>
  <si>
    <t>Pacaraima /RR)</t>
  </si>
  <si>
    <t>Pacatuba /CE)</t>
  </si>
  <si>
    <t>Pacatuba /SE)</t>
  </si>
  <si>
    <t>Paço do Lumiar /MA)</t>
  </si>
  <si>
    <t>Pacoti /CE)</t>
  </si>
  <si>
    <t>Pacujá /CE)</t>
  </si>
  <si>
    <t>Padre Bernardo /GO)</t>
  </si>
  <si>
    <t>Padre Carvalho /MG)</t>
  </si>
  <si>
    <t>Padre Marcos /PI)</t>
  </si>
  <si>
    <t>Padre Paraíso /MG)</t>
  </si>
  <si>
    <t>Paes Landim /PI)</t>
  </si>
  <si>
    <t>Paial /SC)</t>
  </si>
  <si>
    <t>Paiçandu /PR)</t>
  </si>
  <si>
    <t>Paim Filho /RS)</t>
  </si>
  <si>
    <t>Paineiras /MG)</t>
  </si>
  <si>
    <t>Painel /SC)</t>
  </si>
  <si>
    <t>Pains /MG)</t>
  </si>
  <si>
    <t>Pai Pedro /MG)</t>
  </si>
  <si>
    <t>Paiva /MG)</t>
  </si>
  <si>
    <t>Pajeú do Piauí /PI)</t>
  </si>
  <si>
    <t>Palestina /AL)</t>
  </si>
  <si>
    <t>Palestina de Goiás /GO)</t>
  </si>
  <si>
    <t>Palestina do Pará /PA)</t>
  </si>
  <si>
    <t>Palestina /SP)</t>
  </si>
  <si>
    <t>Palhano /CE)</t>
  </si>
  <si>
    <t>Palhoça /SC)</t>
  </si>
  <si>
    <t>Palmácia /CE)</t>
  </si>
  <si>
    <t>Palma /MG)</t>
  </si>
  <si>
    <t>Palmares do Sul /RS)</t>
  </si>
  <si>
    <t>Palmares Paulista /SP)</t>
  </si>
  <si>
    <t>Palmares /PE)</t>
  </si>
  <si>
    <t>Palmas de Monte Alto /BA)</t>
  </si>
  <si>
    <t>Palma Sola /SC)</t>
  </si>
  <si>
    <t>Palmas /PR)</t>
  </si>
  <si>
    <t>Palmas /TO)</t>
  </si>
  <si>
    <t>Palmeira das Missões /RS)</t>
  </si>
  <si>
    <t>Palmeira D'Oeste /SP)</t>
  </si>
  <si>
    <t>Palmeira do Piauí /PI)</t>
  </si>
  <si>
    <t>Palmeira dos Índios /AL)</t>
  </si>
  <si>
    <t>Palmeirais /PI)</t>
  </si>
  <si>
    <t>Palmeirândia /MA)</t>
  </si>
  <si>
    <t>Palmeirante /TO)</t>
  </si>
  <si>
    <t>Palmeira /PR)</t>
  </si>
  <si>
    <t>Palmeiras /BA)</t>
  </si>
  <si>
    <t>Palmeira /SC)</t>
  </si>
  <si>
    <t>Palmeiras de Goiás /GO)</t>
  </si>
  <si>
    <t>Palmeiras do Tocantins /TO)</t>
  </si>
  <si>
    <t>Palmeirina /PE)</t>
  </si>
  <si>
    <t>Palmeirópolis /TO)</t>
  </si>
  <si>
    <t>Palmelo /GO)</t>
  </si>
  <si>
    <t>Palminópolis /GO)</t>
  </si>
  <si>
    <t>Palmital /PR)</t>
  </si>
  <si>
    <t>Palmital /SP)</t>
  </si>
  <si>
    <t>Palmitinho /RS)</t>
  </si>
  <si>
    <t>Palmitos /SC)</t>
  </si>
  <si>
    <t>Palmópolis /MG)</t>
  </si>
  <si>
    <t>Palotina /PR)</t>
  </si>
  <si>
    <t>Panamá /GO)</t>
  </si>
  <si>
    <t>Panambi /RS)</t>
  </si>
  <si>
    <t>Pancas /ES)</t>
  </si>
  <si>
    <t>Panelas /PE)</t>
  </si>
  <si>
    <t>Panorama /SP)</t>
  </si>
  <si>
    <t>Pantano Grande /RS)</t>
  </si>
  <si>
    <t>Pão de Açúcar /AL)</t>
  </si>
  <si>
    <t>Papagaios /MG)</t>
  </si>
  <si>
    <t>Papanduva /SC)</t>
  </si>
  <si>
    <t>Paquetá /PI)</t>
  </si>
  <si>
    <t>Paracambi /RJ)</t>
  </si>
  <si>
    <t>Paracatu /MG)</t>
  </si>
  <si>
    <t>Paracuru /CE)</t>
  </si>
  <si>
    <t>Pará de Minas /MG)</t>
  </si>
  <si>
    <t>Paragominas /PA)</t>
  </si>
  <si>
    <t>Paraguaçu /MG)</t>
  </si>
  <si>
    <t>Paraguaçu Paulista /SP)</t>
  </si>
  <si>
    <t>Paraíba do Sul /RJ)</t>
  </si>
  <si>
    <t>Paraibano /MA)</t>
  </si>
  <si>
    <t>Paraibuna /SP)</t>
  </si>
  <si>
    <t>Paraipaba /CE)</t>
  </si>
  <si>
    <t>Paraí /RS)</t>
  </si>
  <si>
    <t>Paraíso do Norte /PR)</t>
  </si>
  <si>
    <t>Paraíso do Sul /RS)</t>
  </si>
  <si>
    <t>Paraíso do Tocantins /TO)</t>
  </si>
  <si>
    <t>Paraisópolis /MG)</t>
  </si>
  <si>
    <t>Paraíso /SC)</t>
  </si>
  <si>
    <t>Paraíso /SP)</t>
  </si>
  <si>
    <t>Parambu /CE)</t>
  </si>
  <si>
    <t>Paramirim /BA)</t>
  </si>
  <si>
    <t>Paramoti /CE)</t>
  </si>
  <si>
    <t>Paranacity /PR)</t>
  </si>
  <si>
    <t>Paranaguá /PR)</t>
  </si>
  <si>
    <t>Paranaíba /MS)</t>
  </si>
  <si>
    <t>Paranaiguara /GO)</t>
  </si>
  <si>
    <t>Paranaíta /MT)</t>
  </si>
  <si>
    <t>Paranapanema /SP)</t>
  </si>
  <si>
    <t>Paranapoema /PR)</t>
  </si>
  <si>
    <t>Paranapuã /SP)</t>
  </si>
  <si>
    <t>Paraná /RN)</t>
  </si>
  <si>
    <t>Paranatama /PE)</t>
  </si>
  <si>
    <t>Paranatinga /MT)</t>
  </si>
  <si>
    <t>Paranã /TO)</t>
  </si>
  <si>
    <t>Paranavaí /PR)</t>
  </si>
  <si>
    <t>Paranhos /MS)</t>
  </si>
  <si>
    <t>Paraopeba /MG)</t>
  </si>
  <si>
    <t>Parapuã /SP)</t>
  </si>
  <si>
    <t>Parari /PB)</t>
  </si>
  <si>
    <t>Paratinga /BA)</t>
  </si>
  <si>
    <t>Paraty /RJ)</t>
  </si>
  <si>
    <t>Parauapebas /PA)</t>
  </si>
  <si>
    <t>Paraúna /GO)</t>
  </si>
  <si>
    <t>Paraú /RN)</t>
  </si>
  <si>
    <t>Parazinho /RN)</t>
  </si>
  <si>
    <t>Pardinho /SP)</t>
  </si>
  <si>
    <t>Pareci Novo /RS)</t>
  </si>
  <si>
    <t>Parecis /RO)</t>
  </si>
  <si>
    <t>Parelhas /RN)</t>
  </si>
  <si>
    <t>Pariconha /AL)</t>
  </si>
  <si>
    <t>Parintins /AM)</t>
  </si>
  <si>
    <t>Paripiranga /BA)</t>
  </si>
  <si>
    <t>Paripueira /AL)</t>
  </si>
  <si>
    <t>Pariquera-Açu /SP)</t>
  </si>
  <si>
    <t>Parisi /SP)</t>
  </si>
  <si>
    <t>Parnaguá /PI)</t>
  </si>
  <si>
    <t>Parnaíba /PI)</t>
  </si>
  <si>
    <t>Parnamirim /PE)</t>
  </si>
  <si>
    <t>Parnamirim /RN)</t>
  </si>
  <si>
    <t>Parnarama /MA)</t>
  </si>
  <si>
    <t>Parobé /RS)</t>
  </si>
  <si>
    <t>Passabém /MG)</t>
  </si>
  <si>
    <t>Passa E Fica /RN)</t>
  </si>
  <si>
    <t>Passagem Franca do Piauí /PI)</t>
  </si>
  <si>
    <t>Passagem Franca /MA)</t>
  </si>
  <si>
    <t>Passagem /PB)</t>
  </si>
  <si>
    <t>Passagem /RN)</t>
  </si>
  <si>
    <t>Passa Quatro /MG)</t>
  </si>
  <si>
    <t>Passa Sete /RS)</t>
  </si>
  <si>
    <t>Passa Tempo /MG)</t>
  </si>
  <si>
    <t>Passira /PE)</t>
  </si>
  <si>
    <t>Passo de Camaragibe /AL)</t>
  </si>
  <si>
    <t>Passo de Torres /SC)</t>
  </si>
  <si>
    <t>Passo do Sobrado /RS)</t>
  </si>
  <si>
    <t>Passo Fundo /RS)</t>
  </si>
  <si>
    <t>Passos Maia /SC)</t>
  </si>
  <si>
    <t>Passos /MG)</t>
  </si>
  <si>
    <t>Pastos Bons /MA)</t>
  </si>
  <si>
    <t>Patis /MG)</t>
  </si>
  <si>
    <t>Pato Bragado /PR)</t>
  </si>
  <si>
    <t>Pato Branco /PR)</t>
  </si>
  <si>
    <t>Patos de Minas /MG)</t>
  </si>
  <si>
    <t>Patos do Piauí /PI)</t>
  </si>
  <si>
    <t>Patos /PB)</t>
  </si>
  <si>
    <t>Patrocínio do Muriaé /MG)</t>
  </si>
  <si>
    <t>Patrocínio /MG)</t>
  </si>
  <si>
    <t>Patrocínio Paulista /SP)</t>
  </si>
  <si>
    <t>Patu /RN)</t>
  </si>
  <si>
    <t>Paty do Alferes /RJ)</t>
  </si>
  <si>
    <t>Pau Brasil /BA)</t>
  </si>
  <si>
    <t>Paudalho /PE)</t>
  </si>
  <si>
    <t>Pau D'Arco do Piauí /PI)</t>
  </si>
  <si>
    <t>Pau D'Arco /PA)</t>
  </si>
  <si>
    <t>Pau D'Arco /TO)</t>
  </si>
  <si>
    <t>Pau dos Ferros /RN)</t>
  </si>
  <si>
    <t>Pauini /AM)</t>
  </si>
  <si>
    <t>Paula Cândido /MG)</t>
  </si>
  <si>
    <t>Paula Freitas /PR)</t>
  </si>
  <si>
    <t>Paulicéia /SP)</t>
  </si>
  <si>
    <t>Paulínia /SP)</t>
  </si>
  <si>
    <t>Paulino Neves /MA)</t>
  </si>
  <si>
    <t>Paulistana /PI)</t>
  </si>
  <si>
    <t>Paulistânia /SP)</t>
  </si>
  <si>
    <t>Paulista /PB)</t>
  </si>
  <si>
    <t>Paulista /PE)</t>
  </si>
  <si>
    <t>Paulistas /MG)</t>
  </si>
  <si>
    <t>Paulo Afonso /BA)</t>
  </si>
  <si>
    <t>Paulo Bento /RS)</t>
  </si>
  <si>
    <t>Paulo de Faria /SP)</t>
  </si>
  <si>
    <t>Paulo Frontin /PR)</t>
  </si>
  <si>
    <t>Paulo Jacinto /AL)</t>
  </si>
  <si>
    <t>Paulo Lopes /SC)</t>
  </si>
  <si>
    <t>Paulo Ramos /MA)</t>
  </si>
  <si>
    <t>Pavão /MG)</t>
  </si>
  <si>
    <t>Paverama /RS)</t>
  </si>
  <si>
    <t>Pavussu /PI)</t>
  </si>
  <si>
    <t>Peabiru /PR)</t>
  </si>
  <si>
    <t>Peçanha /MG)</t>
  </si>
  <si>
    <t>Pederneiras /SP)</t>
  </si>
  <si>
    <t>Pé de Serra /BA)</t>
  </si>
  <si>
    <t>Pedra Azul /MG)</t>
  </si>
  <si>
    <t>Pedra Bela /SP)</t>
  </si>
  <si>
    <t>Pedra Bonita /MG)</t>
  </si>
  <si>
    <t>Pedra Branca /CE)</t>
  </si>
  <si>
    <t>Pedra Branca do Amapari /AP)</t>
  </si>
  <si>
    <t>Pedra Branca /PB)</t>
  </si>
  <si>
    <t>Pedra do Anta /MG)</t>
  </si>
  <si>
    <t>Pedra do Indaiá /MG)</t>
  </si>
  <si>
    <t>Pedra Dourada /MG)</t>
  </si>
  <si>
    <t>Pedra Grande /RN)</t>
  </si>
  <si>
    <t>Pedra Lavrada /PB)</t>
  </si>
  <si>
    <t>Pedralva /MG)</t>
  </si>
  <si>
    <t>Pedra Mole /SE)</t>
  </si>
  <si>
    <t>Pedranópolis /SP)</t>
  </si>
  <si>
    <t>Pedrão /BA)</t>
  </si>
  <si>
    <t>Pedra /PE)</t>
  </si>
  <si>
    <t>Pedra Preta /MT)</t>
  </si>
  <si>
    <t>Pedra Preta /RN)</t>
  </si>
  <si>
    <t>Pedras Altas /RS)</t>
  </si>
  <si>
    <t>Pedras de Fogo /PB)</t>
  </si>
  <si>
    <t>Pedras de Maria da Cruz /MG)</t>
  </si>
  <si>
    <t>Pedras Grandes /SC)</t>
  </si>
  <si>
    <t>Pedregulho /SP)</t>
  </si>
  <si>
    <t>Pedreiras /MA)</t>
  </si>
  <si>
    <t>Pedreira /SP)</t>
  </si>
  <si>
    <t>Pedrinhas Paulista /SP)</t>
  </si>
  <si>
    <t>Pedrinhas /SE)</t>
  </si>
  <si>
    <t>Pedrinópolis /MG)</t>
  </si>
  <si>
    <t>Pedro Afonso /TO)</t>
  </si>
  <si>
    <t>Pedro Alexandre /BA)</t>
  </si>
  <si>
    <t>Pedro Avelino /RN)</t>
  </si>
  <si>
    <t>Pedro Canário /ES)</t>
  </si>
  <si>
    <t>Pedro de Toledo /SP)</t>
  </si>
  <si>
    <t>Pedro do Rosário /MA)</t>
  </si>
  <si>
    <t>Pedro Gomes /MS)</t>
  </si>
  <si>
    <t>Pedro Ii /PI)</t>
  </si>
  <si>
    <t>Pedro Laurentino /PI)</t>
  </si>
  <si>
    <t>Pedro Leopoldo /MG)</t>
  </si>
  <si>
    <t>Pedro Osório /RS)</t>
  </si>
  <si>
    <t>Pedro Régis /PB)</t>
  </si>
  <si>
    <t>Pedro Teixeira /MG)</t>
  </si>
  <si>
    <t>Pedro Velho /RN)</t>
  </si>
  <si>
    <t>Peixe-Boi /PA)</t>
  </si>
  <si>
    <t>Peixe /TO)</t>
  </si>
  <si>
    <t>Peixoto de Azevedo /MT)</t>
  </si>
  <si>
    <t>Pejuçara /RS)</t>
  </si>
  <si>
    <t>Pelotas /RS)</t>
  </si>
  <si>
    <t>Penaforte /CE)</t>
  </si>
  <si>
    <t>Penalva /MA)</t>
  </si>
  <si>
    <t>Penápolis /SP)</t>
  </si>
  <si>
    <t>Pendências /RN)</t>
  </si>
  <si>
    <t>Penedo /AL)</t>
  </si>
  <si>
    <t>Penha /SC)</t>
  </si>
  <si>
    <t>Pentecoste /CE)</t>
  </si>
  <si>
    <t>Pequeri /MG)</t>
  </si>
  <si>
    <t>Pequi /MG)</t>
  </si>
  <si>
    <t>Pequizeiro /TO)</t>
  </si>
  <si>
    <t>Perdigão /MG)</t>
  </si>
  <si>
    <t>Perdizes /MG)</t>
  </si>
  <si>
    <t>Perdões /MG)</t>
  </si>
  <si>
    <t>Pereira Barreto /SP)</t>
  </si>
  <si>
    <t>Pereiras /SP)</t>
  </si>
  <si>
    <t>Pereiro /CE)</t>
  </si>
  <si>
    <t>Peri Mirim /MA)</t>
  </si>
  <si>
    <t>Periquito /MG)</t>
  </si>
  <si>
    <t>Peritiba /SC)</t>
  </si>
  <si>
    <t>Peritoró /MA)</t>
  </si>
  <si>
    <t>Perobal /PR)</t>
  </si>
  <si>
    <t>Pérola D'Oeste /PR)</t>
  </si>
  <si>
    <t>Perolândia /GO)</t>
  </si>
  <si>
    <t>Pérola /PR)</t>
  </si>
  <si>
    <t>Peruíbe /SP)</t>
  </si>
  <si>
    <t>Pescador /MG)</t>
  </si>
  <si>
    <t>Pesqueira /PE)</t>
  </si>
  <si>
    <t>Petrolândia /PE)</t>
  </si>
  <si>
    <t>Petrolândia /SC)</t>
  </si>
  <si>
    <t>Petrolina de Goiás /GO)</t>
  </si>
  <si>
    <t>Petrolina /PE)</t>
  </si>
  <si>
    <t>Petrópolis /RJ)</t>
  </si>
  <si>
    <t>Piaçabuçu /AL)</t>
  </si>
  <si>
    <t>Piacatu /SP)</t>
  </si>
  <si>
    <t>Piancó /PB)</t>
  </si>
  <si>
    <t>Piatã /BA)</t>
  </si>
  <si>
    <t>Piau /MG)</t>
  </si>
  <si>
    <t>Picada Café /RS)</t>
  </si>
  <si>
    <t>Piçarra /PA)</t>
  </si>
  <si>
    <t>Picos /PI)</t>
  </si>
  <si>
    <t>Picuí /PB)</t>
  </si>
  <si>
    <t>Piedade de Caratinga /MG)</t>
  </si>
  <si>
    <t>Piedade de Ponte Nova /MG)</t>
  </si>
  <si>
    <t>Piedade do Rio Grande /MG)</t>
  </si>
  <si>
    <t>Piedade dos Gerais /MG)</t>
  </si>
  <si>
    <t>Piedade /SP)</t>
  </si>
  <si>
    <t>Piên /PR)</t>
  </si>
  <si>
    <t>Pilão Arcado /BA)</t>
  </si>
  <si>
    <t>Pilar /AL)</t>
  </si>
  <si>
    <t>Pilar de Goiás /GO)</t>
  </si>
  <si>
    <t>Pilar do Sul /SP)</t>
  </si>
  <si>
    <t>Pilar /PB)</t>
  </si>
  <si>
    <t>Pilões /PB)</t>
  </si>
  <si>
    <t>Pilões /RN)</t>
  </si>
  <si>
    <t>Pilõezinhos /PB)</t>
  </si>
  <si>
    <t>Pimenta Bueno /RO)</t>
  </si>
  <si>
    <t>Pimenta /MG)</t>
  </si>
  <si>
    <t>Pimenteiras do Oeste /RO)</t>
  </si>
  <si>
    <t>Pimenteiras /PI)</t>
  </si>
  <si>
    <t>Pindaí /BA)</t>
  </si>
  <si>
    <t>Pindamonhangaba /SP)</t>
  </si>
  <si>
    <t>Pindaré-Mirim /MA)</t>
  </si>
  <si>
    <t>Pindoba /AL)</t>
  </si>
  <si>
    <t>Pindobaçu /BA)</t>
  </si>
  <si>
    <t>Pindorama do Tocantins /TO)</t>
  </si>
  <si>
    <t>Pindorama /SP)</t>
  </si>
  <si>
    <t>Pindoretama /CE)</t>
  </si>
  <si>
    <t>Pinhais /PR)</t>
  </si>
  <si>
    <t>Pinhalão /PR)</t>
  </si>
  <si>
    <t>Pinhal da Serra /RS)</t>
  </si>
  <si>
    <t>Pinhal de São Bento /PR)</t>
  </si>
  <si>
    <t>Pinhal Grande /RS)</t>
  </si>
  <si>
    <t>Pinhal /RS)</t>
  </si>
  <si>
    <t>Pinhalzinho /SC)</t>
  </si>
  <si>
    <t>Pinhalzinho /SP)</t>
  </si>
  <si>
    <t>Pinhão /PR)</t>
  </si>
  <si>
    <t>Pinhão /SE)</t>
  </si>
  <si>
    <t>Pinheiral /RJ)</t>
  </si>
  <si>
    <t>Pinheirinho do Vale /RS)</t>
  </si>
  <si>
    <t>Pinheiro Machado /RS)</t>
  </si>
  <si>
    <t>Pinheiro /MA)</t>
  </si>
  <si>
    <t>Pinheiro Preto /SC)</t>
  </si>
  <si>
    <t>Pinheiros /ES)</t>
  </si>
  <si>
    <t>Pintadas /BA)</t>
  </si>
  <si>
    <t>Pintópolis /MG)</t>
  </si>
  <si>
    <t>Pio Ix /PI)</t>
  </si>
  <si>
    <t>Pio Xii /MA)</t>
  </si>
  <si>
    <t>Piquerobi /SP)</t>
  </si>
  <si>
    <t>Piquet Carneiro /CE)</t>
  </si>
  <si>
    <t>Piquete /SP)</t>
  </si>
  <si>
    <t>Piracaia /SP)</t>
  </si>
  <si>
    <t>Piracanjuba /GO)</t>
  </si>
  <si>
    <t>Piracema /MG)</t>
  </si>
  <si>
    <t>Piracicaba /SP)</t>
  </si>
  <si>
    <t>Piracuruca /PI)</t>
  </si>
  <si>
    <t>Piraí do Norte /BA)</t>
  </si>
  <si>
    <t>Piraí do Sul /PR)</t>
  </si>
  <si>
    <t>Piraí /RJ)</t>
  </si>
  <si>
    <t>Pirajuba /MG)</t>
  </si>
  <si>
    <t>Pirajuí /SP)</t>
  </si>
  <si>
    <t>Piraju /SP)</t>
  </si>
  <si>
    <t>Pirambu /SE)</t>
  </si>
  <si>
    <t>Piranga /MG)</t>
  </si>
  <si>
    <t>Pirangi /SP)</t>
  </si>
  <si>
    <t>Piranguçu /MG)</t>
  </si>
  <si>
    <t>Piranguinho /MG)</t>
  </si>
  <si>
    <t>Piranhas /AL)</t>
  </si>
  <si>
    <t>Piranhas /GO)</t>
  </si>
  <si>
    <t>Pirapemas /MA)</t>
  </si>
  <si>
    <t>Pirapetinga /MG)</t>
  </si>
  <si>
    <t>Pirapora do Bom Jesus /SP)</t>
  </si>
  <si>
    <t>Pirapora /MG)</t>
  </si>
  <si>
    <t>Pirapó /RS)</t>
  </si>
  <si>
    <t>Pirapozinho /SP)</t>
  </si>
  <si>
    <t>Piraquara /PR)</t>
  </si>
  <si>
    <t>Piraquê /TO)</t>
  </si>
  <si>
    <t>Pirassununga /SP)</t>
  </si>
  <si>
    <t>Piratininga /SP)</t>
  </si>
  <si>
    <t>Piratini /RS)</t>
  </si>
  <si>
    <t>Piratuba /SC)</t>
  </si>
  <si>
    <t>Piraúba /MG)</t>
  </si>
  <si>
    <t>Pirenópolis /GO)</t>
  </si>
  <si>
    <t>Pires do Rio /GO)</t>
  </si>
  <si>
    <t>Pires Ferreira /CE)</t>
  </si>
  <si>
    <t>Piripá /BA)</t>
  </si>
  <si>
    <t>Piripiri /PI)</t>
  </si>
  <si>
    <t>Piritiba /BA)</t>
  </si>
  <si>
    <t>Pirpirituba /PB)</t>
  </si>
  <si>
    <t>Pitanga /PR)</t>
  </si>
  <si>
    <t>Pitangueiras /PR)</t>
  </si>
  <si>
    <t>Pitangueiras /SP)</t>
  </si>
  <si>
    <t>Pitangui /MG)</t>
  </si>
  <si>
    <t>Pitimbu /PB)</t>
  </si>
  <si>
    <t>Piúma /ES)</t>
  </si>
  <si>
    <t>Piumhi /MG)</t>
  </si>
  <si>
    <t>Pium /TO)</t>
  </si>
  <si>
    <t>Placas /PA)</t>
  </si>
  <si>
    <t>Plácido de Castro /AC)</t>
  </si>
  <si>
    <t>Planaltina do Paraná /PR)</t>
  </si>
  <si>
    <t>Planaltina /GO)</t>
  </si>
  <si>
    <t>Planaltino /BA)</t>
  </si>
  <si>
    <t>Planalto Alegre /SC)</t>
  </si>
  <si>
    <t>Planalto /BA)</t>
  </si>
  <si>
    <t>Planalto da Serra /MT)</t>
  </si>
  <si>
    <t>Planalto /PR)</t>
  </si>
  <si>
    <t>Planalto /RS)</t>
  </si>
  <si>
    <t>Planalto /SP)</t>
  </si>
  <si>
    <t>Planura /MG)</t>
  </si>
  <si>
    <t>Platina /SP)</t>
  </si>
  <si>
    <t>Poá /SP)</t>
  </si>
  <si>
    <t>Poção de Pedras /MA)</t>
  </si>
  <si>
    <t>Poção /PE)</t>
  </si>
  <si>
    <t>Pocinhos /PB)</t>
  </si>
  <si>
    <t>Poço Branco /RN)</t>
  </si>
  <si>
    <t>Poço Dantas /PB)</t>
  </si>
  <si>
    <t>Poço das Antas /RS)</t>
  </si>
  <si>
    <t>Poço das Trincheiras /AL)</t>
  </si>
  <si>
    <t>Poço de José de Moura /PB)</t>
  </si>
  <si>
    <t>Poções /BA)</t>
  </si>
  <si>
    <t>Poço Fundo /MG)</t>
  </si>
  <si>
    <t>Poconé /MT)</t>
  </si>
  <si>
    <t>Poço Redondo /SE)</t>
  </si>
  <si>
    <t>Poços de Caldas /MG)</t>
  </si>
  <si>
    <t>Poço Verde /SE)</t>
  </si>
  <si>
    <t>Pocrane /MG)</t>
  </si>
  <si>
    <t>Pojuca /BA)</t>
  </si>
  <si>
    <t>Poloni /SP)</t>
  </si>
  <si>
    <t>Pombal /PB)</t>
  </si>
  <si>
    <t>Pombos /PE)</t>
  </si>
  <si>
    <t>Pomerode /SC)</t>
  </si>
  <si>
    <t>Pompéia /SP)</t>
  </si>
  <si>
    <t>Pompéu /MG)</t>
  </si>
  <si>
    <t>Pongaí /SP)</t>
  </si>
  <si>
    <t>Ponta de Pedras /PA)</t>
  </si>
  <si>
    <t>Ponta Grossa /PR)</t>
  </si>
  <si>
    <t>Pontal do Araguaia /MT)</t>
  </si>
  <si>
    <t>Pontal do Paraná /PR)</t>
  </si>
  <si>
    <t>Pontalina /GO)</t>
  </si>
  <si>
    <t>Pontalinda /SP)</t>
  </si>
  <si>
    <t>Pontal /SP)</t>
  </si>
  <si>
    <t>Pontão /RS)</t>
  </si>
  <si>
    <t>Ponta Porã /MS)</t>
  </si>
  <si>
    <t>Ponte Alta do Bom Jesus /TO)</t>
  </si>
  <si>
    <t>Ponte Alta do Norte /SC)</t>
  </si>
  <si>
    <t>Ponte Alta do Tocantins /TO)</t>
  </si>
  <si>
    <t>Ponte Alta /SC)</t>
  </si>
  <si>
    <t>Ponte Branca /MT)</t>
  </si>
  <si>
    <t>Ponte Nova /MG)</t>
  </si>
  <si>
    <t>Ponte Preta /RS)</t>
  </si>
  <si>
    <t>Pontes E Lacerda /MT)</t>
  </si>
  <si>
    <t>Ponte Serrada /SC)</t>
  </si>
  <si>
    <t>Pontes Gestal /SP)</t>
  </si>
  <si>
    <t>Ponto Belo /ES)</t>
  </si>
  <si>
    <t>Ponto Chique /MG)</t>
  </si>
  <si>
    <t>Ponto dos Volantes /MG)</t>
  </si>
  <si>
    <t>Ponto Novo /BA)</t>
  </si>
  <si>
    <t>Populina /SP)</t>
  </si>
  <si>
    <t>Porangaba /SP)</t>
  </si>
  <si>
    <t>Poranga /CE)</t>
  </si>
  <si>
    <t>Porangatu /GO)</t>
  </si>
  <si>
    <t>Porciúncula /RJ)</t>
  </si>
  <si>
    <t>Porecatu /PR)</t>
  </si>
  <si>
    <t>Portalegre /RN)</t>
  </si>
  <si>
    <t>Portão /RS)</t>
  </si>
  <si>
    <t>Porteirão /GO)</t>
  </si>
  <si>
    <t>Porteiras /CE)</t>
  </si>
  <si>
    <t>Porteirinha /MG)</t>
  </si>
  <si>
    <t>Portelândia /GO)</t>
  </si>
  <si>
    <t>Portel /PA)</t>
  </si>
  <si>
    <t>Porto Acre /AC)</t>
  </si>
  <si>
    <t>Porto Alegre do Norte /MT)</t>
  </si>
  <si>
    <t>Porto Alegre do Piauí /PI)</t>
  </si>
  <si>
    <t>Porto Alegre do Tocantins /TO)</t>
  </si>
  <si>
    <t>Porto Alegre /RS)</t>
  </si>
  <si>
    <t>Porto Amazonas /PR)</t>
  </si>
  <si>
    <t>Porto Barreiro /PR)</t>
  </si>
  <si>
    <t>Porto Belo /SC)</t>
  </si>
  <si>
    <t>Porto Calvo /AL)</t>
  </si>
  <si>
    <t>Porto da Folha /SE)</t>
  </si>
  <si>
    <t>Porto de Moz /PA)</t>
  </si>
  <si>
    <t>Porto de Pedras /AL)</t>
  </si>
  <si>
    <t>Porto do Mangue /RN)</t>
  </si>
  <si>
    <t>Porto dos Gaúchos /MT)</t>
  </si>
  <si>
    <t>Porto Esperidião /MT)</t>
  </si>
  <si>
    <t>Porto Estrela /MT)</t>
  </si>
  <si>
    <t>Porto Feliz /SP)</t>
  </si>
  <si>
    <t>Porto Ferreira /SP)</t>
  </si>
  <si>
    <t>Porto Firme /MG)</t>
  </si>
  <si>
    <t>Porto Franco /MA)</t>
  </si>
  <si>
    <t>Porto Grande /AP)</t>
  </si>
  <si>
    <t>Porto Lucena /RS)</t>
  </si>
  <si>
    <t>Porto Mauá /RS)</t>
  </si>
  <si>
    <t>Porto Murtinho /MS)</t>
  </si>
  <si>
    <t>Porto Nacional /TO)</t>
  </si>
  <si>
    <t>Porto /PI)</t>
  </si>
  <si>
    <t>Porto Real do Colégio /AL)</t>
  </si>
  <si>
    <t>Porto Real /RJ)</t>
  </si>
  <si>
    <t>Porto Rico do Maranhão /MA)</t>
  </si>
  <si>
    <t>Porto Rico /PR)</t>
  </si>
  <si>
    <t>Porto Seguro /BA)</t>
  </si>
  <si>
    <t>Porto União /SC)</t>
  </si>
  <si>
    <t>Porto Velho /RO)</t>
  </si>
  <si>
    <t>Porto Vera Cruz /RS)</t>
  </si>
  <si>
    <t>Porto Vitória /PR)</t>
  </si>
  <si>
    <t>Porto Walter /AC)</t>
  </si>
  <si>
    <t>Porto Xavier /RS)</t>
  </si>
  <si>
    <t>Posse /GO)</t>
  </si>
  <si>
    <t>Poté /MG)</t>
  </si>
  <si>
    <t>Potengi /CE)</t>
  </si>
  <si>
    <t>Potim /SP)</t>
  </si>
  <si>
    <t>Potiraguá /BA)</t>
  </si>
  <si>
    <t>Potirendaba /SP)</t>
  </si>
  <si>
    <t>Potiretama /CE)</t>
  </si>
  <si>
    <t>Pouso Alegre /MG)</t>
  </si>
  <si>
    <t>Pouso Alto /MG)</t>
  </si>
  <si>
    <t>Pouso Novo /RS)</t>
  </si>
  <si>
    <t>Pouso Redondo /SC)</t>
  </si>
  <si>
    <t>Pracinha /SP)</t>
  </si>
  <si>
    <t>Pracuúba /AP)</t>
  </si>
  <si>
    <t>Prado /BA)</t>
  </si>
  <si>
    <t>Prado Ferreira /PR)</t>
  </si>
  <si>
    <t>Pradópolis /SP)</t>
  </si>
  <si>
    <t>Prados /MG)</t>
  </si>
  <si>
    <t>Praia Grande /SC)</t>
  </si>
  <si>
    <t>Praia Grande /SP)</t>
  </si>
  <si>
    <t>Praia Norte /TO)</t>
  </si>
  <si>
    <t>Prainha /PA)</t>
  </si>
  <si>
    <t>Pranchita /PR)</t>
  </si>
  <si>
    <t>Prata do Piauí /PI)</t>
  </si>
  <si>
    <t>Prata /MG)</t>
  </si>
  <si>
    <t>Pratânia /SP)</t>
  </si>
  <si>
    <t>Prata /PB)</t>
  </si>
  <si>
    <t>Pratápolis /MG)</t>
  </si>
  <si>
    <t>Pratinha /MG)</t>
  </si>
  <si>
    <t>Presidente Alves /SP)</t>
  </si>
  <si>
    <t>Presidente Bernardes /MG)</t>
  </si>
  <si>
    <t>Presidente Bernardes /SP)</t>
  </si>
  <si>
    <t>Presidente Castello Branco /SC)</t>
  </si>
  <si>
    <t>Presidente Castelo Branco /PR)</t>
  </si>
  <si>
    <t>Presidente Dutra /BA)</t>
  </si>
  <si>
    <t>Presidente Dutra /MA)</t>
  </si>
  <si>
    <t>Presidente Epitácio /SP)</t>
  </si>
  <si>
    <t>Presidente Figueiredo /AM)</t>
  </si>
  <si>
    <t>Presidente Getúlio /SC)</t>
  </si>
  <si>
    <t>Presidente Jânio Quadros /BA)</t>
  </si>
  <si>
    <t>Presidente Juscelino /MA)</t>
  </si>
  <si>
    <t>Presidente Juscelino /MG)</t>
  </si>
  <si>
    <t>Presidente Kennedy /ES)</t>
  </si>
  <si>
    <t>Presidente Kennedy /TO)</t>
  </si>
  <si>
    <t>Presidente Kubitschek /MG)</t>
  </si>
  <si>
    <t>Presidente Lucena /RS)</t>
  </si>
  <si>
    <t>Presidente Médici /MA)</t>
  </si>
  <si>
    <t>Presidente Médici /RO)</t>
  </si>
  <si>
    <t>Presidente Nereu /SC)</t>
  </si>
  <si>
    <t>Presidente Olegário /MG)</t>
  </si>
  <si>
    <t>Presidente Prudente /SP)</t>
  </si>
  <si>
    <t>Presidente Sarney /MA)</t>
  </si>
  <si>
    <t>Presidente Tancredo Neves /BA)</t>
  </si>
  <si>
    <t>Presidente Vargas /MA)</t>
  </si>
  <si>
    <t>Presidente Venceslau /SP)</t>
  </si>
  <si>
    <t>Primavera de Rondônia /RO)</t>
  </si>
  <si>
    <t>Primavera do Leste /MT)</t>
  </si>
  <si>
    <t>Primavera /PA)</t>
  </si>
  <si>
    <t>Primavera /PE)</t>
  </si>
  <si>
    <t>Primeira Cruz /MA)</t>
  </si>
  <si>
    <t>Primeiro de Maio /PR)</t>
  </si>
  <si>
    <t>Princesa Isabel /PB)</t>
  </si>
  <si>
    <t>Princesa /SC)</t>
  </si>
  <si>
    <t>Professor Jamil /GO)</t>
  </si>
  <si>
    <t>Progresso /RS)</t>
  </si>
  <si>
    <t>Promissão /SP)</t>
  </si>
  <si>
    <t>Propriá /SE)</t>
  </si>
  <si>
    <t>Protásio Alves /RS)</t>
  </si>
  <si>
    <t>Prudente de Morais /MG)</t>
  </si>
  <si>
    <t>Prudentópolis /PR)</t>
  </si>
  <si>
    <t>Pugmil /TO)</t>
  </si>
  <si>
    <t>Pureza /RN)</t>
  </si>
  <si>
    <t>Putinga /RS)</t>
  </si>
  <si>
    <t>Puxinanã /PB)</t>
  </si>
  <si>
    <t>Quadra /SP)</t>
  </si>
  <si>
    <t>Quaraí /RS)</t>
  </si>
  <si>
    <t>Quartel Geral /MG)</t>
  </si>
  <si>
    <t>Quarto Centenário /PR)</t>
  </si>
  <si>
    <t>Quatá /SP)</t>
  </si>
  <si>
    <t>Quatiguá /PR)</t>
  </si>
  <si>
    <t>Quatipuru /PA)</t>
  </si>
  <si>
    <t>Quatis /RJ)</t>
  </si>
  <si>
    <t>Quatro Barras /PR)</t>
  </si>
  <si>
    <t>Quatro Irmãos /RS)</t>
  </si>
  <si>
    <t>Quatro Pontes /PR)</t>
  </si>
  <si>
    <t>Quebrangulo /AL)</t>
  </si>
  <si>
    <t>Quedas do Iguaçu /PR)</t>
  </si>
  <si>
    <t>Queimada Nova /PI)</t>
  </si>
  <si>
    <t>Queimadas /BA)</t>
  </si>
  <si>
    <t>Queimadas /PB)</t>
  </si>
  <si>
    <t>Queimados /RJ)</t>
  </si>
  <si>
    <t>Queiroz /SP)</t>
  </si>
  <si>
    <t>Queluzito /MG)</t>
  </si>
  <si>
    <t>Queluz /SP)</t>
  </si>
  <si>
    <t>Querência do Norte /PR)</t>
  </si>
  <si>
    <t>Querência /MT)</t>
  </si>
  <si>
    <t>Quevedos /RS)</t>
  </si>
  <si>
    <t>Quijingue /BA)</t>
  </si>
  <si>
    <t>Quilombo /SC)</t>
  </si>
  <si>
    <t>Quinta do Sol /PR)</t>
  </si>
  <si>
    <t>Quintana /SP)</t>
  </si>
  <si>
    <t>Quinze de Novembro /RS)</t>
  </si>
  <si>
    <t>Quipapá /PE)</t>
  </si>
  <si>
    <t>Quirinópolis /GO)</t>
  </si>
  <si>
    <t>Quissamã /RJ)</t>
  </si>
  <si>
    <t>Quitandinha /PR)</t>
  </si>
  <si>
    <t>Quiterianópolis /CE)</t>
  </si>
  <si>
    <t>Quixaba /PE)</t>
  </si>
  <si>
    <t>Quixabeira /BA)</t>
  </si>
  <si>
    <t>Quixadá /CE)</t>
  </si>
  <si>
    <t>Quixelô /CE)</t>
  </si>
  <si>
    <t>Quixeramobim /CE)</t>
  </si>
  <si>
    <t>Quixeré /CE)</t>
  </si>
  <si>
    <t>Rafael Fernandes /RN)</t>
  </si>
  <si>
    <t>Rafael Godeiro /RN)</t>
  </si>
  <si>
    <t>Rafael Jambeiro /BA)</t>
  </si>
  <si>
    <t>Rafard /SP)</t>
  </si>
  <si>
    <t>Ramilândia /PR)</t>
  </si>
  <si>
    <t>Rancharia /SP)</t>
  </si>
  <si>
    <t>Rancho Alegre D'Oeste /PR)</t>
  </si>
  <si>
    <t>Rancho Alegre /PR)</t>
  </si>
  <si>
    <t>Rancho Queimado /SC)</t>
  </si>
  <si>
    <t>Raposa /MA)</t>
  </si>
  <si>
    <t>Raposos /MG)</t>
  </si>
  <si>
    <t>Raul Soares /MG)</t>
  </si>
  <si>
    <t>Realeza /PR)</t>
  </si>
  <si>
    <t>Rebouças /PR)</t>
  </si>
  <si>
    <t>Recife /PE)</t>
  </si>
  <si>
    <t>Recreio /MG)</t>
  </si>
  <si>
    <t>Recursolândia /TO)</t>
  </si>
  <si>
    <t>Redenção /CE)</t>
  </si>
  <si>
    <t>Redenção da Serra /SP)</t>
  </si>
  <si>
    <t>Redenção do Gurguéia /PI)</t>
  </si>
  <si>
    <t>Redenção /PA)</t>
  </si>
  <si>
    <t>Redentora /RS)</t>
  </si>
  <si>
    <t>Reduto /MG)</t>
  </si>
  <si>
    <t>Regeneração /PI)</t>
  </si>
  <si>
    <t>Regente Feijó /SP)</t>
  </si>
  <si>
    <t>Reginópolis /SP)</t>
  </si>
  <si>
    <t>Registro /SP)</t>
  </si>
  <si>
    <t>Relvado /RS)</t>
  </si>
  <si>
    <t>Remanso /BA)</t>
  </si>
  <si>
    <t>Remígio /PB)</t>
  </si>
  <si>
    <t>Renascença /PR)</t>
  </si>
  <si>
    <t>Reriutaba /CE)</t>
  </si>
  <si>
    <t>Resende Costa /MG)</t>
  </si>
  <si>
    <t>Resende /RJ)</t>
  </si>
  <si>
    <t>Reserva do Cabaçal /MT)</t>
  </si>
  <si>
    <t>Reserva do Iguaçu /PR)</t>
  </si>
  <si>
    <t>Reserva /PR)</t>
  </si>
  <si>
    <t>Resplendor /MG)</t>
  </si>
  <si>
    <t>Ressaquinha /MG)</t>
  </si>
  <si>
    <t>Restinga /SP)</t>
  </si>
  <si>
    <t>Retirolândia /BA)</t>
  </si>
  <si>
    <t>Riachão das Neves /BA)</t>
  </si>
  <si>
    <t>Riachão do Bacamarte /PB)</t>
  </si>
  <si>
    <t>Riachão do Dantas /SE)</t>
  </si>
  <si>
    <t>Riachão do Jacuípe /BA)</t>
  </si>
  <si>
    <t>Riachão do Poço /PB)</t>
  </si>
  <si>
    <t>Riachão /MA)</t>
  </si>
  <si>
    <t>Riachão /PB)</t>
  </si>
  <si>
    <t>Riachinho /MG)</t>
  </si>
  <si>
    <t>Riachinho /TO)</t>
  </si>
  <si>
    <t>Riacho da Cruz /RN)</t>
  </si>
  <si>
    <t>Riacho das Almas /PE)</t>
  </si>
  <si>
    <t>Riacho de Santana /BA)</t>
  </si>
  <si>
    <t>Riacho de Santana /RN)</t>
  </si>
  <si>
    <t>Riacho de Santo Antônio /PB)</t>
  </si>
  <si>
    <t>Riacho dos Cavalos /PB)</t>
  </si>
  <si>
    <t>Riacho dos Machados /MG)</t>
  </si>
  <si>
    <t>Riacho Frio /PI)</t>
  </si>
  <si>
    <t>Riachuelo /RN)</t>
  </si>
  <si>
    <t>Riachuelo /SE)</t>
  </si>
  <si>
    <t>Rialma /GO)</t>
  </si>
  <si>
    <t>Rianápolis /GO)</t>
  </si>
  <si>
    <t>Ribamar Fiquene /MA)</t>
  </si>
  <si>
    <t>Ribas do Rio Pardo /MS)</t>
  </si>
  <si>
    <t>Ribeira do Amparo /BA)</t>
  </si>
  <si>
    <t>Ribeira do Piauí /PI)</t>
  </si>
  <si>
    <t>Ribeira do Pombal /BA)</t>
  </si>
  <si>
    <t>Ribeirão Bonito /SP)</t>
  </si>
  <si>
    <t>Ribeirão Branco /SP)</t>
  </si>
  <si>
    <t>Ribeirão Cascalheira /MT)</t>
  </si>
  <si>
    <t>Ribeirão Claro /PR)</t>
  </si>
  <si>
    <t>Ribeirão Corrente /SP)</t>
  </si>
  <si>
    <t>Ribeirão das Neves /MG)</t>
  </si>
  <si>
    <t>Ribeirão do Largo /BA)</t>
  </si>
  <si>
    <t>Ribeirão do Pinhal /PR)</t>
  </si>
  <si>
    <t>Ribeirão dos Índios /SP)</t>
  </si>
  <si>
    <t>Ribeirão do Sul /SP)</t>
  </si>
  <si>
    <t>Ribeirão Grande /SP)</t>
  </si>
  <si>
    <t>Ribeirão /PE)</t>
  </si>
  <si>
    <t>Ribeirão Pires /SP)</t>
  </si>
  <si>
    <t>Ribeirão Preto /SP)</t>
  </si>
  <si>
    <t>Ribeirão Vermelho /MG)</t>
  </si>
  <si>
    <t>Ribeirãozinho /MT)</t>
  </si>
  <si>
    <t>Ribeira /SP)</t>
  </si>
  <si>
    <t>Ribeiro Gonçalves /PI)</t>
  </si>
  <si>
    <t>Ribeirópolis /SE)</t>
  </si>
  <si>
    <t>Rifaina /SP)</t>
  </si>
  <si>
    <t>Rincão /SP)</t>
  </si>
  <si>
    <t>Rinópolis /SP)</t>
  </si>
  <si>
    <t>Rio Acima /MG)</t>
  </si>
  <si>
    <t>Rio Azul /PR)</t>
  </si>
  <si>
    <t>Rio Bananal /ES)</t>
  </si>
  <si>
    <t>Rio Bom /PR)</t>
  </si>
  <si>
    <t>Rio Bonito do Iguaçu /PR)</t>
  </si>
  <si>
    <t>Rio Bonito /RJ)</t>
  </si>
  <si>
    <t>Rio Branco /AC)</t>
  </si>
  <si>
    <t>Rio Branco do Ivaí /PR)</t>
  </si>
  <si>
    <t>Rio Branco do Sul /PR)</t>
  </si>
  <si>
    <t>Rio Branco /MT)</t>
  </si>
  <si>
    <t>Rio Brilhante /MS)</t>
  </si>
  <si>
    <t>Rio Casca /MG)</t>
  </si>
  <si>
    <t>Rio Claro /RJ)</t>
  </si>
  <si>
    <t>Rio Claro /SP)</t>
  </si>
  <si>
    <t>Rio Crespo /RO)</t>
  </si>
  <si>
    <t>Rio da Conceição /TO)</t>
  </si>
  <si>
    <t>Rio das Antas /SC)</t>
  </si>
  <si>
    <t>Rio das Flores /RJ)</t>
  </si>
  <si>
    <t>Rio das Ostras /RJ)</t>
  </si>
  <si>
    <t>Rio das Pedras /SP)</t>
  </si>
  <si>
    <t>Rio de Contas /BA)</t>
  </si>
  <si>
    <t>Rio de Janeiro /RJ)</t>
  </si>
  <si>
    <t>Rio do Antônio /BA)</t>
  </si>
  <si>
    <t>Rio do Campo /SC)</t>
  </si>
  <si>
    <t>Rio Doce /MG)</t>
  </si>
  <si>
    <t>Rio do Fogo /RN)</t>
  </si>
  <si>
    <t>Rio do Oeste /SC)</t>
  </si>
  <si>
    <t>Rio do Pires /BA)</t>
  </si>
  <si>
    <t>Rio do Prado /MG)</t>
  </si>
  <si>
    <t>Rio dos Bois /TO)</t>
  </si>
  <si>
    <t>Rio dos Cedros /SC)</t>
  </si>
  <si>
    <t>Rio dos Índios /RS)</t>
  </si>
  <si>
    <t>Rio do Sul /SC)</t>
  </si>
  <si>
    <t>Rio Espera /MG)</t>
  </si>
  <si>
    <t>Rio Formoso /PE)</t>
  </si>
  <si>
    <t>Rio Fortuna /SC)</t>
  </si>
  <si>
    <t>Rio Grande da Serra /SP)</t>
  </si>
  <si>
    <t>Rio Grande do Piauí /PI)</t>
  </si>
  <si>
    <t>Rio Grande /RS)</t>
  </si>
  <si>
    <t>Riolândia /SP)</t>
  </si>
  <si>
    <t>Rio Largo /AL)</t>
  </si>
  <si>
    <t>Rio Manso /MG)</t>
  </si>
  <si>
    <t>Rio Maria /PA)</t>
  </si>
  <si>
    <t>Rio Negrinho /SC)</t>
  </si>
  <si>
    <t>Rio Negro /MS)</t>
  </si>
  <si>
    <t>Rio Negro /PR)</t>
  </si>
  <si>
    <t>Rio Novo do Sul /ES)</t>
  </si>
  <si>
    <t>Rio Novo /MG)</t>
  </si>
  <si>
    <t>Rio Paranaíba /MG)</t>
  </si>
  <si>
    <t>Rio Pardo de Minas /MG)</t>
  </si>
  <si>
    <t>Rio Pardo /RS)</t>
  </si>
  <si>
    <t>Rio Piracicaba /MG)</t>
  </si>
  <si>
    <t>Rio Pomba /MG)</t>
  </si>
  <si>
    <t>Rio Preto da Eva /AM)</t>
  </si>
  <si>
    <t>Rio Preto /MG)</t>
  </si>
  <si>
    <t>Rio Quente /GO)</t>
  </si>
  <si>
    <t>Rio Real /BA)</t>
  </si>
  <si>
    <t>Rio Rufino /SC)</t>
  </si>
  <si>
    <t>Rio Sono /TO)</t>
  </si>
  <si>
    <t>Rio Tinto /PB)</t>
  </si>
  <si>
    <t>Rio Verde de Mato Grosso /MS)</t>
  </si>
  <si>
    <t>Rio Verde /GO)</t>
  </si>
  <si>
    <t>Rio Vermelho /MG)</t>
  </si>
  <si>
    <t>Riozinho /RS)</t>
  </si>
  <si>
    <t>Riqueza /SC)</t>
  </si>
  <si>
    <t>Ritápolis /MG)</t>
  </si>
  <si>
    <t>Riversul /SP)</t>
  </si>
  <si>
    <t>Roca Sales /RS)</t>
  </si>
  <si>
    <t>Rochedo de Minas /MG)</t>
  </si>
  <si>
    <t>Rochedo /MS)</t>
  </si>
  <si>
    <t>Rodeio Bonito /RS)</t>
  </si>
  <si>
    <t>Rodeio /SC)</t>
  </si>
  <si>
    <t>Rodeiro /MG)</t>
  </si>
  <si>
    <t>Rodelas /BA)</t>
  </si>
  <si>
    <t>Rodolfo Fernandes /RN)</t>
  </si>
  <si>
    <t>Rodrigues Alves /AC)</t>
  </si>
  <si>
    <t>Rolador /RS)</t>
  </si>
  <si>
    <t>Rolândia /PR)</t>
  </si>
  <si>
    <t>Rolante /RS)</t>
  </si>
  <si>
    <t>Rolim de Moura /RO)</t>
  </si>
  <si>
    <t>Romaria /MG)</t>
  </si>
  <si>
    <t>Romelândia /SC)</t>
  </si>
  <si>
    <t>Roncador /PR)</t>
  </si>
  <si>
    <t>Ronda Alta /RS)</t>
  </si>
  <si>
    <t>Rondinha /RS)</t>
  </si>
  <si>
    <t>Rondolândia /MT)</t>
  </si>
  <si>
    <t>Rondon do Pará /PA)</t>
  </si>
  <si>
    <t>Rondonópolis /MT)</t>
  </si>
  <si>
    <t>Rondon /PR)</t>
  </si>
  <si>
    <t>Roque Gonzales /RS)</t>
  </si>
  <si>
    <t>Rorainópolis /RR)</t>
  </si>
  <si>
    <t>Rosana /SP)</t>
  </si>
  <si>
    <t>Rosário da Limeira /MG)</t>
  </si>
  <si>
    <t>Rosário do Catete /SE)</t>
  </si>
  <si>
    <t>Rosário do Ivaí /PR)</t>
  </si>
  <si>
    <t>Rosário do Sul /RS)</t>
  </si>
  <si>
    <t>Rosário /MA)</t>
  </si>
  <si>
    <t>Rosário Oeste /MT)</t>
  </si>
  <si>
    <t>Roseira /SP)</t>
  </si>
  <si>
    <t>Roteiro /AL)</t>
  </si>
  <si>
    <t>Rubelita /MG)</t>
  </si>
  <si>
    <t>Rubiácea /SP)</t>
  </si>
  <si>
    <t>Rubiataba /GO)</t>
  </si>
  <si>
    <t>Rubim /MG)</t>
  </si>
  <si>
    <t>Rubinéia /SP)</t>
  </si>
  <si>
    <t>Rurópolis /PA)</t>
  </si>
  <si>
    <t>Russas /CE)</t>
  </si>
  <si>
    <t>Ruy Barbosa /BA)</t>
  </si>
  <si>
    <t>Ruy Barbosa /RN)</t>
  </si>
  <si>
    <t>Sabará /MG)</t>
  </si>
  <si>
    <t>Sabáudia /PR)</t>
  </si>
  <si>
    <t>Sabinópolis /MG)</t>
  </si>
  <si>
    <t>Sabino /SP)</t>
  </si>
  <si>
    <t>Saboeiro /CE)</t>
  </si>
  <si>
    <t>Sacramento /MG)</t>
  </si>
  <si>
    <t>Sagrada Família /RS)</t>
  </si>
  <si>
    <t>Sagres /SP)</t>
  </si>
  <si>
    <t>Sairé /PE)</t>
  </si>
  <si>
    <t>Saldanha Marinho /RS)</t>
  </si>
  <si>
    <t>Sales Oliveira /SP)</t>
  </si>
  <si>
    <t>Salesópolis /SP)</t>
  </si>
  <si>
    <t>Sales /SP)</t>
  </si>
  <si>
    <t>Salete /SC)</t>
  </si>
  <si>
    <t>Salgadinho /PB)</t>
  </si>
  <si>
    <t>Salgadinho /PE)</t>
  </si>
  <si>
    <t>Salgado de São Félix /PB)</t>
  </si>
  <si>
    <t>Salgado Filho /PR)</t>
  </si>
  <si>
    <t>Salgado /SE)</t>
  </si>
  <si>
    <t>Salgueiro /PE)</t>
  </si>
  <si>
    <t>Salinas da Margarida /BA)</t>
  </si>
  <si>
    <t>Salinas /MG)</t>
  </si>
  <si>
    <t>Salinópolis /PA)</t>
  </si>
  <si>
    <t>Salitre /CE)</t>
  </si>
  <si>
    <t>Salmourão /SP)</t>
  </si>
  <si>
    <t>Saloá /PE)</t>
  </si>
  <si>
    <t>Saltinho /SC)</t>
  </si>
  <si>
    <t>Saltinho /SP)</t>
  </si>
  <si>
    <t>Salto da Divisa /MG)</t>
  </si>
  <si>
    <t>Salto de Pirapora /SP)</t>
  </si>
  <si>
    <t>Salto do Céu /MT)</t>
  </si>
  <si>
    <t>Salto do Itararé /PR)</t>
  </si>
  <si>
    <t>Salto do Jacuí /RS)</t>
  </si>
  <si>
    <t>Salto do Lontra /PR)</t>
  </si>
  <si>
    <t>Salto Grande /SP)</t>
  </si>
  <si>
    <t>Salto /SP)</t>
  </si>
  <si>
    <t>Salto Veloso /SC)</t>
  </si>
  <si>
    <t>Salvador /BA)</t>
  </si>
  <si>
    <t>Salvador das Missões /RS)</t>
  </si>
  <si>
    <t>Salvador do Sul /RS)</t>
  </si>
  <si>
    <t>Salvaterra /PA)</t>
  </si>
  <si>
    <t>Sambaíba /MA)</t>
  </si>
  <si>
    <t>Sampaio /TO)</t>
  </si>
  <si>
    <t>Sananduva /RS)</t>
  </si>
  <si>
    <t>Sanclerlândia /GO)</t>
  </si>
  <si>
    <t>Sandolândia /TO)</t>
  </si>
  <si>
    <t>Sandovalina /SP)</t>
  </si>
  <si>
    <t>Sangão /SC)</t>
  </si>
  <si>
    <t>Sanharó /PE)</t>
  </si>
  <si>
    <t>Santa Adélia /SP)</t>
  </si>
  <si>
    <t>Santa Albertina /SP)</t>
  </si>
  <si>
    <t>Santa Amélia /PR)</t>
  </si>
  <si>
    <t>Santa Bárbara /BA)</t>
  </si>
  <si>
    <t>Santa Bárbara de Goiás /GO)</t>
  </si>
  <si>
    <t>Santa Bárbara D'Oeste /SP)</t>
  </si>
  <si>
    <t>Santa Bárbara do Leste /MG)</t>
  </si>
  <si>
    <t>Santa Bárbara do Monte Verde /MG)</t>
  </si>
  <si>
    <t>Santa Bárbara do Pará /PA)</t>
  </si>
  <si>
    <t>Santa Bárbara do Sul /RS)</t>
  </si>
  <si>
    <t>Santa Bárbara do Tugúrio /MG)</t>
  </si>
  <si>
    <t>Santa Bárbara /MG)</t>
  </si>
  <si>
    <t>Santa Branca /SP)</t>
  </si>
  <si>
    <t>Santa Brígida /BA)</t>
  </si>
  <si>
    <t>Santa Carmem /MT)</t>
  </si>
  <si>
    <t>Santa Cecília do Pavão /PR)</t>
  </si>
  <si>
    <t>Santa Cecília do Sul /RS)</t>
  </si>
  <si>
    <t>Santa Cecília /PB)</t>
  </si>
  <si>
    <t>Santa Cecília /SC)</t>
  </si>
  <si>
    <t>Santa Clara D'Oeste /SP)</t>
  </si>
  <si>
    <t>Santa Clara do Sul /RS)</t>
  </si>
  <si>
    <t>Santa Cruz Cabrália /BA)</t>
  </si>
  <si>
    <t>Santa Cruz da Baixa Verde /PE)</t>
  </si>
  <si>
    <t>Santa Cruz da Conceição /SP)</t>
  </si>
  <si>
    <t>Santa Cruz da Esperança /SP)</t>
  </si>
  <si>
    <t>Santa Cruz das Palmeiras /SP)</t>
  </si>
  <si>
    <t>Santa Cruz da Vitória /BA)</t>
  </si>
  <si>
    <t>Santa Cruz de Goiás /GO)</t>
  </si>
  <si>
    <t>Santa Cruz de Minas /MG)</t>
  </si>
  <si>
    <t>Santa Cruz de Monte Castelo /PR)</t>
  </si>
  <si>
    <t>Santa Cruz de Salinas /MG)</t>
  </si>
  <si>
    <t>Santa Cruz do Arari /PA)</t>
  </si>
  <si>
    <t>Santa Cruz do Capibaribe /PE)</t>
  </si>
  <si>
    <t>Santa Cruz do Escalvado /MG)</t>
  </si>
  <si>
    <t>Santa Cruz do Piauí /PI)</t>
  </si>
  <si>
    <t>Santa Cruz do Rio Pardo /SP)</t>
  </si>
  <si>
    <t>Santa Cruz dos Milagres /PI)</t>
  </si>
  <si>
    <t>Santa Cruz do Sul /RS)</t>
  </si>
  <si>
    <t>Santa Cruz do Xingu /MT)</t>
  </si>
  <si>
    <t>Santa Cruz /PB)</t>
  </si>
  <si>
    <t>Santa Cruz /PE)</t>
  </si>
  <si>
    <t>Santa Cruz /RN)</t>
  </si>
  <si>
    <t>Santa Efigênia de Minas /MG)</t>
  </si>
  <si>
    <t>Santa Ernestina /SP)</t>
  </si>
  <si>
    <t>Santa Fé de Goiás /GO)</t>
  </si>
  <si>
    <t>Santa Fé de Minas /MG)</t>
  </si>
  <si>
    <t>Santa Fé do Araguaia /TO)</t>
  </si>
  <si>
    <t>Santa Fé do Sul /SP)</t>
  </si>
  <si>
    <t>Santa Fé /PR)</t>
  </si>
  <si>
    <t>Santa Filomena do Maranhão /MA)</t>
  </si>
  <si>
    <t>Santa Filomena /PE)</t>
  </si>
  <si>
    <t>Santa Filomena /PI)</t>
  </si>
  <si>
    <t>Santa Gertrudes /SP)</t>
  </si>
  <si>
    <t>Santa Helena de Goiás /GO)</t>
  </si>
  <si>
    <t>Santa Helena de Minas /MG)</t>
  </si>
  <si>
    <t>Santa Helena /MA)</t>
  </si>
  <si>
    <t>Santa Helena /PB)</t>
  </si>
  <si>
    <t>Santa Helena /PR)</t>
  </si>
  <si>
    <t>Santa Helena /SC)</t>
  </si>
  <si>
    <t>Santa Inês /BA)</t>
  </si>
  <si>
    <t>Santa Inês /MA)</t>
  </si>
  <si>
    <t>Santa Inês /PB)</t>
  </si>
  <si>
    <t>Santa Inês /PR)</t>
  </si>
  <si>
    <t>Santa Isabel do Ivaí /PR)</t>
  </si>
  <si>
    <t>Santa Isabel do Rio Negro /AM)</t>
  </si>
  <si>
    <t>Santa Isabel /GO)</t>
  </si>
  <si>
    <t>Santa Isabel /SP)</t>
  </si>
  <si>
    <t>Santa Izabel do Oeste /PR)</t>
  </si>
  <si>
    <t>Santa Juliana /MG)</t>
  </si>
  <si>
    <t>Santa Leopoldina /ES)</t>
  </si>
  <si>
    <t>Santa Lúcia /PR)</t>
  </si>
  <si>
    <t>Santa Lúcia /SP)</t>
  </si>
  <si>
    <t>Santaluz /BA)</t>
  </si>
  <si>
    <t>Santa Luzia /BA)</t>
  </si>
  <si>
    <t>Santa Luzia D'Oeste /RO)</t>
  </si>
  <si>
    <t>Santa Luzia do Itanhy /SE)</t>
  </si>
  <si>
    <t>Santa Luzia do Norte /AL)</t>
  </si>
  <si>
    <t>Santa Luzia do Pará /PA)</t>
  </si>
  <si>
    <t>Santa Luzia do Paruá /MA)</t>
  </si>
  <si>
    <t>Santa Luzia /MA)</t>
  </si>
  <si>
    <t>Santa Luzia /MG)</t>
  </si>
  <si>
    <t>Santa Luzia /PB)</t>
  </si>
  <si>
    <t>Santa Luz /PI)</t>
  </si>
  <si>
    <t>Santa Margarida do Sul /RS)</t>
  </si>
  <si>
    <t>Santa Margarida /MG)</t>
  </si>
  <si>
    <t>Santa Maria da Boa Vista /PE)</t>
  </si>
  <si>
    <t>Santa Maria das Barreiras /PA)</t>
  </si>
  <si>
    <t>Santa Maria da Serra /SP)</t>
  </si>
  <si>
    <t>Santa Maria da Vitória /BA)</t>
  </si>
  <si>
    <t>Santa Maria de Itabira /MG)</t>
  </si>
  <si>
    <t>Santa Maria de Jetibá /ES)</t>
  </si>
  <si>
    <t>Santa Maria do Cambucá /PE)</t>
  </si>
  <si>
    <t>Santa Maria do Herval /RS)</t>
  </si>
  <si>
    <t>Santa Maria do Oeste /PR)</t>
  </si>
  <si>
    <t>Santa Maria do Pará /PA)</t>
  </si>
  <si>
    <t>Santa Maria do Salto /MG)</t>
  </si>
  <si>
    <t>Santa Maria do Suaçuí /MG)</t>
  </si>
  <si>
    <t>Santa Maria do Tocantins /TO)</t>
  </si>
  <si>
    <t>Santa Maria Madalena /RJ)</t>
  </si>
  <si>
    <t>Santa Mariana /PR)</t>
  </si>
  <si>
    <t>Santa Maria /RN)</t>
  </si>
  <si>
    <t>Santa Maria /RS)</t>
  </si>
  <si>
    <t>Santa Mercedes /SP)</t>
  </si>
  <si>
    <t>Santa Mônica /PR)</t>
  </si>
  <si>
    <t>Santana /AP)</t>
  </si>
  <si>
    <t>Santana /BA)</t>
  </si>
  <si>
    <t>Santana da Boa Vista /RS)</t>
  </si>
  <si>
    <t>Santana da Ponte Pensa /SP)</t>
  </si>
  <si>
    <t>Santana da Vargem /MG)</t>
  </si>
  <si>
    <t>Santana de Cataguases /MG)</t>
  </si>
  <si>
    <t>Santana de Mangueira /PB)</t>
  </si>
  <si>
    <t>Santana de Parnaíba /SP)</t>
  </si>
  <si>
    <t>Santana de Pirapama /MG)</t>
  </si>
  <si>
    <t>Santana do Acaraú /CE)</t>
  </si>
  <si>
    <t>Santana do Araguaia /PA)</t>
  </si>
  <si>
    <t>Santana do Cariri /CE)</t>
  </si>
  <si>
    <t>Santana do Deserto /MG)</t>
  </si>
  <si>
    <t>Santana do Garambéu /MG)</t>
  </si>
  <si>
    <t>Santana do Ipanema /AL)</t>
  </si>
  <si>
    <t>Santana do Itararé /PR)</t>
  </si>
  <si>
    <t>Santana do Jacaré /MG)</t>
  </si>
  <si>
    <t>Sant'Ana do Livramento /RS)</t>
  </si>
  <si>
    <t>Santana do Manhuaçu /MG)</t>
  </si>
  <si>
    <t>Santana do Maranhão /MA)</t>
  </si>
  <si>
    <t>Santana do Matos /RN)</t>
  </si>
  <si>
    <t>Santana do Mundaú /AL)</t>
  </si>
  <si>
    <t>Santana do Paraíso /MG)</t>
  </si>
  <si>
    <t>Santana do Piauí /PI)</t>
  </si>
  <si>
    <t>Santana do Riacho /MG)</t>
  </si>
  <si>
    <t>Santana do São Francisco /SE)</t>
  </si>
  <si>
    <t>Santana do Seridó /RN)</t>
  </si>
  <si>
    <t>Santana dos Garrotes /PB)</t>
  </si>
  <si>
    <t>Santana dos Montes /MG)</t>
  </si>
  <si>
    <t>Santanópolis /BA)</t>
  </si>
  <si>
    <t>Santa Quitéria /CE)</t>
  </si>
  <si>
    <t>Santa Quitéria do Maranhão /MA)</t>
  </si>
  <si>
    <t>Santarém Novo /PA)</t>
  </si>
  <si>
    <t>Santarém /PA)</t>
  </si>
  <si>
    <t>Santa Rita de Caldas /MG)</t>
  </si>
  <si>
    <t>Santa Rita de Cássia /BA)</t>
  </si>
  <si>
    <t>Santa Rita de Ibitipoca /MG)</t>
  </si>
  <si>
    <t>Santa Rita de Jacutinga /MG)</t>
  </si>
  <si>
    <t>Santa Rita de Minas /MG)</t>
  </si>
  <si>
    <t>Santa Rita do Araguaia /GO)</t>
  </si>
  <si>
    <t>Santa Rita D'Oeste /SP)</t>
  </si>
  <si>
    <t>Santa Rita do Itueto /MG)</t>
  </si>
  <si>
    <t>Santa Rita do Novo Destino /GO)</t>
  </si>
  <si>
    <t>Santa Rita do Pardo /MS)</t>
  </si>
  <si>
    <t>Santa Rita do Passa Quatro /SP)</t>
  </si>
  <si>
    <t>Santa Rita do Sapucaí /MG)</t>
  </si>
  <si>
    <t>Santa Rita do Tocantins /TO)</t>
  </si>
  <si>
    <t>Santa Rita do Trivelato /MT)</t>
  </si>
  <si>
    <t>Santa Rita /MA)</t>
  </si>
  <si>
    <t>Santa Rita /PB)</t>
  </si>
  <si>
    <t>Santa Rosa da Serra /MG)</t>
  </si>
  <si>
    <t>Santa Rosa de Goiás /GO)</t>
  </si>
  <si>
    <t>Santa Rosa de Lima /SC)</t>
  </si>
  <si>
    <t>Santa Rosa de Lima /SE)</t>
  </si>
  <si>
    <t>Santa Rosa de Viterbo /SP)</t>
  </si>
  <si>
    <t>Santa Rosa do Piauí /PI)</t>
  </si>
  <si>
    <t>Santa Rosa do Purus /AC)</t>
  </si>
  <si>
    <t>Santa Rosa do Sul /SC)</t>
  </si>
  <si>
    <t>Santa Rosa do Tocantins /TO)</t>
  </si>
  <si>
    <t>Santa Rosa /RS)</t>
  </si>
  <si>
    <t>Santa Salete /SP)</t>
  </si>
  <si>
    <t>Santa Teresa /ES)</t>
  </si>
  <si>
    <t>Santa Teresinha /PB)</t>
  </si>
  <si>
    <t>Santa Tereza de Goiás /GO)</t>
  </si>
  <si>
    <t>Santa Tereza do Oeste /PR)</t>
  </si>
  <si>
    <t>Santa Tereza do Tocantins /TO)</t>
  </si>
  <si>
    <t>Santa Tereza /RS)</t>
  </si>
  <si>
    <t>Santa Terezinha de Goiás /GO)</t>
  </si>
  <si>
    <t>Santa Terezinha de Itaipu /PR)</t>
  </si>
  <si>
    <t>Santa Terezinha do Progresso /SC)</t>
  </si>
  <si>
    <t>Santa Terezinha do Tocantins /TO)</t>
  </si>
  <si>
    <t>Santa Terezinha /MT)</t>
  </si>
  <si>
    <t>Santa Terezinha /PE)</t>
  </si>
  <si>
    <t>Santa Terezinha /SC)</t>
  </si>
  <si>
    <t>Santa Vitória do Palmar /RS)</t>
  </si>
  <si>
    <t>Santa Vitória /MG)</t>
  </si>
  <si>
    <t>Santiago do Sul /SC)</t>
  </si>
  <si>
    <t>Santiago /RS)</t>
  </si>
  <si>
    <t>Santo Afonso /MT)</t>
  </si>
  <si>
    <t>Santo Amaro /BA)</t>
  </si>
  <si>
    <t>Santo Amaro da Imperatriz /SC)</t>
  </si>
  <si>
    <t>Santo Amaro das Brotas /SE)</t>
  </si>
  <si>
    <t>Santo Amaro do Maranhão /MA)</t>
  </si>
  <si>
    <t>Santo Anastácio /SP)</t>
  </si>
  <si>
    <t>Santo André /PB)</t>
  </si>
  <si>
    <t>Santo André /SP)</t>
  </si>
  <si>
    <t>Santo Ângelo /RS)</t>
  </si>
  <si>
    <t>Santo Antônio da Alegria /SP)</t>
  </si>
  <si>
    <t>Santo Antônio da Barra /GO)</t>
  </si>
  <si>
    <t>Santo Antônio da Patrulha /RS)</t>
  </si>
  <si>
    <t>Santo Antônio da Platina /PR)</t>
  </si>
  <si>
    <t>Santo Antônio das Missões /RS)</t>
  </si>
  <si>
    <t>Santo Antônio de Goiás /GO)</t>
  </si>
  <si>
    <t>Santo Antônio de Jesus /BA)</t>
  </si>
  <si>
    <t>Santo Antônio de Lisboa /PI)</t>
  </si>
  <si>
    <t>Santo Antônio de Pádua /RJ)</t>
  </si>
  <si>
    <t>Santo Antônio de Posse /SP)</t>
  </si>
  <si>
    <t>Santo Antônio do Amparo /MG)</t>
  </si>
  <si>
    <t>Santo Antônio do Aracanguá /SP)</t>
  </si>
  <si>
    <t>Santo Antônio do Aventureiro /MG)</t>
  </si>
  <si>
    <t>Santo Antônio do Caiuá /PR)</t>
  </si>
  <si>
    <t>Santo Antônio do Descoberto /GO)</t>
  </si>
  <si>
    <t>Santo Antônio do Grama /MG)</t>
  </si>
  <si>
    <t>Santo Antônio do Içá /AM)</t>
  </si>
  <si>
    <t>Santo Antônio do Itambé /MG)</t>
  </si>
  <si>
    <t>Santo Antônio do Jacinto /MG)</t>
  </si>
  <si>
    <t>Santo Antônio do Jardim /SP)</t>
  </si>
  <si>
    <t>Santo Antônio do Leste /MT)</t>
  </si>
  <si>
    <t>Santo Antônio do Leverger /MT)</t>
  </si>
  <si>
    <t>Santo Antônio do Monte /MG)</t>
  </si>
  <si>
    <t>Santo Antônio do Palma /RS)</t>
  </si>
  <si>
    <t>Santo Antônio do Paraíso /PR)</t>
  </si>
  <si>
    <t>Santo Antônio do Pinhal /SP)</t>
  </si>
  <si>
    <t>Santo Antônio do Planalto /RS)</t>
  </si>
  <si>
    <t>Santo Antônio do Retiro /MG)</t>
  </si>
  <si>
    <t>Santo Antônio do Rio Abaixo /MG)</t>
  </si>
  <si>
    <t>Santo Antônio dos Lopes /MA)</t>
  </si>
  <si>
    <t>Santo Antônio dos Milagres /PI)</t>
  </si>
  <si>
    <t>Santo Antônio do Sudoeste /PR)</t>
  </si>
  <si>
    <t>Santo Antônio do Tauá /PA)</t>
  </si>
  <si>
    <t>Santo Antônio /RN)</t>
  </si>
  <si>
    <t>Santo Augusto /RS)</t>
  </si>
  <si>
    <t>Santo Cristo /RS)</t>
  </si>
  <si>
    <t>Santo Estêvão /BA)</t>
  </si>
  <si>
    <t>Santo Expedito do Sul /RS)</t>
  </si>
  <si>
    <t>Santo Expedito /SP)</t>
  </si>
  <si>
    <t>Santo Hipólito /MG)</t>
  </si>
  <si>
    <t>Santo Inácio do Piauí /PI)</t>
  </si>
  <si>
    <t>Santo Inácio /PR)</t>
  </si>
  <si>
    <t>Santópolis do Aguapeí /SP)</t>
  </si>
  <si>
    <t>Santos Dumont /MG)</t>
  </si>
  <si>
    <t>Santos /SP)</t>
  </si>
  <si>
    <t>São Benedito /CE)</t>
  </si>
  <si>
    <t>São Benedito do Rio Preto /MA)</t>
  </si>
  <si>
    <t>São Benedito do Sul /PE)</t>
  </si>
  <si>
    <t>São Bentinho /PB)</t>
  </si>
  <si>
    <t>São Bento Abade /MG)</t>
  </si>
  <si>
    <t>São Bento do Norte /RN)</t>
  </si>
  <si>
    <t>São Bento do Sapucaí /SP)</t>
  </si>
  <si>
    <t>São Bento do Sul /SC)</t>
  </si>
  <si>
    <t>São Bento do Tocantins /TO)</t>
  </si>
  <si>
    <t>São Bento do Trairí /RN)</t>
  </si>
  <si>
    <t>São Bento do Una /PE)</t>
  </si>
  <si>
    <t>São Bento /MA)</t>
  </si>
  <si>
    <t>São Bento /PB)</t>
  </si>
  <si>
    <t>São Bernardino /SC)</t>
  </si>
  <si>
    <t>São Bernardo do Campo /SP)</t>
  </si>
  <si>
    <t>São Bernardo /MA)</t>
  </si>
  <si>
    <t>São Bonifácio /SC)</t>
  </si>
  <si>
    <t>São Borja /RS)</t>
  </si>
  <si>
    <t>São Brás /AL)</t>
  </si>
  <si>
    <t>São Brás do Suaçuí /MG)</t>
  </si>
  <si>
    <t>São Braz do Piauí /PI)</t>
  </si>
  <si>
    <t>São Caetano de Odivelas /PA)</t>
  </si>
  <si>
    <t>São Caetano do Sul /SP)</t>
  </si>
  <si>
    <t>São Caitano /PE)</t>
  </si>
  <si>
    <t>São Carlos do Ivaí /PR)</t>
  </si>
  <si>
    <t>São Carlos /SC)</t>
  </si>
  <si>
    <t>São Carlos /SP)</t>
  </si>
  <si>
    <t>São Cristóvão /SE)</t>
  </si>
  <si>
    <t>São Desidério /BA)</t>
  </si>
  <si>
    <t>São Domingos /BA)</t>
  </si>
  <si>
    <t>São Domingos das Dores /MG)</t>
  </si>
  <si>
    <t>São Domingos do Araguaia /PA)</t>
  </si>
  <si>
    <t>São Domingos do Azeitão /MA)</t>
  </si>
  <si>
    <t>São Domingos do Capim /PA)</t>
  </si>
  <si>
    <t>São Domingos do Cariri /PB)</t>
  </si>
  <si>
    <t>São Domingos do Maranhão /MA)</t>
  </si>
  <si>
    <t>São Domingos do Norte /ES)</t>
  </si>
  <si>
    <t>São Domingos do Prata /MG)</t>
  </si>
  <si>
    <t>São Domingos do Sul /RS)</t>
  </si>
  <si>
    <t>São Domingos /GO)</t>
  </si>
  <si>
    <t>São Domingos /PB)</t>
  </si>
  <si>
    <t>São Domingos /SC)</t>
  </si>
  <si>
    <t>São Domingos /SE)</t>
  </si>
  <si>
    <t>São Felipe /BA)</t>
  </si>
  <si>
    <t>São Felipe D'Oeste /RO)</t>
  </si>
  <si>
    <t>São Félix /BA)</t>
  </si>
  <si>
    <t>São Félix de Balsas /MA)</t>
  </si>
  <si>
    <t>São Félix de Minas /MG)</t>
  </si>
  <si>
    <t>São Félix do Araguaia /MT)</t>
  </si>
  <si>
    <t>São Félix do Coribe /BA)</t>
  </si>
  <si>
    <t>São Félix do Piauí /PI)</t>
  </si>
  <si>
    <t>São Félix do Tocantins /TO)</t>
  </si>
  <si>
    <t>São Félix do Xingu /PA)</t>
  </si>
  <si>
    <t>São Fernando /RN)</t>
  </si>
  <si>
    <t>São Fidélis /RJ)</t>
  </si>
  <si>
    <t>São Francisco de Assis do Piauí /PI)</t>
  </si>
  <si>
    <t>São Francisco de Assis /RS)</t>
  </si>
  <si>
    <t>São Francisco de Goiás /GO)</t>
  </si>
  <si>
    <t>São Francisco de Itabapoana /RJ)</t>
  </si>
  <si>
    <t>São Francisco de Paula /MG)</t>
  </si>
  <si>
    <t>São Francisco de Paula /RS)</t>
  </si>
  <si>
    <t>São Francisco de Sales /MG)</t>
  </si>
  <si>
    <t>São Francisco do Brejão /MA)</t>
  </si>
  <si>
    <t>São Francisco do Conde /BA)</t>
  </si>
  <si>
    <t>São Francisco do Glória /MG)</t>
  </si>
  <si>
    <t>São Francisco do Guaporé /RO)</t>
  </si>
  <si>
    <t>São Francisco do Maranhão /MA)</t>
  </si>
  <si>
    <t>São Francisco do Oeste /RN)</t>
  </si>
  <si>
    <t>São Francisco do Pará /PA)</t>
  </si>
  <si>
    <t>São Francisco do Piauí /PI)</t>
  </si>
  <si>
    <t>São Francisco do Sul /SC)</t>
  </si>
  <si>
    <t>São Francisco /MG)</t>
  </si>
  <si>
    <t>São Francisco /PB)</t>
  </si>
  <si>
    <t>São Francisco /SE)</t>
  </si>
  <si>
    <t>São Francisco /SP)</t>
  </si>
  <si>
    <t>São Gabriel /BA)</t>
  </si>
  <si>
    <t>São Gabriel da Cachoeira /AM)</t>
  </si>
  <si>
    <t>São Gabriel da Palha /ES)</t>
  </si>
  <si>
    <t>São Gabriel do Oeste /MS)</t>
  </si>
  <si>
    <t>São Gabriel /RS)</t>
  </si>
  <si>
    <t>São Geraldo da Piedade /MG)</t>
  </si>
  <si>
    <t>São Geraldo do Araguaia /PA)</t>
  </si>
  <si>
    <t>São Geraldo do Baixio /MG)</t>
  </si>
  <si>
    <t>São Geraldo /MG)</t>
  </si>
  <si>
    <t>São Gonçalo do Abaeté /MG)</t>
  </si>
  <si>
    <t>São Gonçalo do Amarante /CE)</t>
  </si>
  <si>
    <t>São Gonçalo do Amarante /RN)</t>
  </si>
  <si>
    <t>São Gonçalo do Gurguéia /PI)</t>
  </si>
  <si>
    <t>São Gonçalo do Pará /MG)</t>
  </si>
  <si>
    <t>São Gonçalo do Piauí /PI)</t>
  </si>
  <si>
    <t>São Gonçalo do Rio Abaixo /MG)</t>
  </si>
  <si>
    <t>São Gonçalo do Rio Preto /MG)</t>
  </si>
  <si>
    <t>São Gonçalo do Sapucaí /MG)</t>
  </si>
  <si>
    <t>São Gonçalo dos Campos /BA)</t>
  </si>
  <si>
    <t>São Gonçalo /RJ)</t>
  </si>
  <si>
    <t>São Gotardo /MG)</t>
  </si>
  <si>
    <t>São Jerônimo da Serra /PR)</t>
  </si>
  <si>
    <t>São Jerônimo /RS)</t>
  </si>
  <si>
    <t>São João Batista do Glória /MG)</t>
  </si>
  <si>
    <t>São João Batista /MA)</t>
  </si>
  <si>
    <t>São João Batista /SC)</t>
  </si>
  <si>
    <t>São João da Baliza /RR)</t>
  </si>
  <si>
    <t>São João da Barra /RJ)</t>
  </si>
  <si>
    <t>São João da Boa Vista /SP)</t>
  </si>
  <si>
    <t>São João da Canabrava /PI)</t>
  </si>
  <si>
    <t>São João da Fronteira /PI)</t>
  </si>
  <si>
    <t>São João da Lagoa /MG)</t>
  </si>
  <si>
    <t>São João D'Aliança /GO)</t>
  </si>
  <si>
    <t>São João da Mata /MG)</t>
  </si>
  <si>
    <t>São João da Paraúna /GO)</t>
  </si>
  <si>
    <t>São João da Ponta /PA)</t>
  </si>
  <si>
    <t>São João da Ponte /MG)</t>
  </si>
  <si>
    <t>São João das Duas Pontes /SP)</t>
  </si>
  <si>
    <t>São João da Serra /PI)</t>
  </si>
  <si>
    <t>São João das Missões /MG)</t>
  </si>
  <si>
    <t>São João da Urtiga /RS)</t>
  </si>
  <si>
    <t>São João da Varjota /PI)</t>
  </si>
  <si>
    <t>São João de Iracema /SP)</t>
  </si>
  <si>
    <t>São João Del Rei /MG)</t>
  </si>
  <si>
    <t>São João de Meriti /RJ)</t>
  </si>
  <si>
    <t>São João de Pirabas /PA)</t>
  </si>
  <si>
    <t>São João do Araguaia /PA)</t>
  </si>
  <si>
    <t>São João do Arraial /PI)</t>
  </si>
  <si>
    <t>São João do Caiuá /PR)</t>
  </si>
  <si>
    <t>São João do Cariri /PB)</t>
  </si>
  <si>
    <t>São João do Carú /MA)</t>
  </si>
  <si>
    <t>São João do Itaperiú /SC)</t>
  </si>
  <si>
    <t>São João do Ivaí /PR)</t>
  </si>
  <si>
    <t>São João do Jaguaribe /CE)</t>
  </si>
  <si>
    <t>São João do Manhuaçu /MG)</t>
  </si>
  <si>
    <t>São João do Manteninha /MG)</t>
  </si>
  <si>
    <t>São João do Oeste /SC)</t>
  </si>
  <si>
    <t>São João do Oriente /MG)</t>
  </si>
  <si>
    <t>São João do Pacuí /MG)</t>
  </si>
  <si>
    <t>São João do Paraíso /MA)</t>
  </si>
  <si>
    <t>São João do Paraíso /MG)</t>
  </si>
  <si>
    <t>São João do Pau D'Alho /SP)</t>
  </si>
  <si>
    <t>São João do Piauí /PI)</t>
  </si>
  <si>
    <t>São João do Polêsine /RS)</t>
  </si>
  <si>
    <t>São João do Rio do Peixe /PB)</t>
  </si>
  <si>
    <t>São João do Sabugi /RN)</t>
  </si>
  <si>
    <t>São João do Soter /MA)</t>
  </si>
  <si>
    <t>São João dos Patos /MA)</t>
  </si>
  <si>
    <t>São João do Sul /SC)</t>
  </si>
  <si>
    <t>São João do Tigre /PB)</t>
  </si>
  <si>
    <t>São João do Triunfo /PR)</t>
  </si>
  <si>
    <t>São João Evangelista /MG)</t>
  </si>
  <si>
    <t>São João Nepomuceno /MG)</t>
  </si>
  <si>
    <t>São João /PE)</t>
  </si>
  <si>
    <t>São João /PR)</t>
  </si>
  <si>
    <t>São Joaquim da Barra /SP)</t>
  </si>
  <si>
    <t>São Joaquim de Bicas /MG)</t>
  </si>
  <si>
    <t>São Joaquim do Monte /PE)</t>
  </si>
  <si>
    <t>São Joaquim /SC)</t>
  </si>
  <si>
    <t>São Jorge D'Oeste /PR)</t>
  </si>
  <si>
    <t>São Jorge do Ivaí /PR)</t>
  </si>
  <si>
    <t>São Jorge do Patrocínio /PR)</t>
  </si>
  <si>
    <t>São Jorge /RS)</t>
  </si>
  <si>
    <t>São José da Barra /MG)</t>
  </si>
  <si>
    <t>São José da Bela Vista /SP)</t>
  </si>
  <si>
    <t>São José da Boa Vista /PR)</t>
  </si>
  <si>
    <t>São José da Coroa Grande /PE)</t>
  </si>
  <si>
    <t>São José da Lagoa Tapada /PB)</t>
  </si>
  <si>
    <t>São José da Laje /AL)</t>
  </si>
  <si>
    <t>São José da Lapa /MG)</t>
  </si>
  <si>
    <t>São José da Safira /MG)</t>
  </si>
  <si>
    <t>São José das Missões /RS)</t>
  </si>
  <si>
    <t>São José das Palmeiras /PR)</t>
  </si>
  <si>
    <t>São José da Tapera /AL)</t>
  </si>
  <si>
    <t>São José da Varginha /MG)</t>
  </si>
  <si>
    <t>São José da Vitória /BA)</t>
  </si>
  <si>
    <t>São José de Caiana /PB)</t>
  </si>
  <si>
    <t>São José de Espinharas /PB)</t>
  </si>
  <si>
    <t>São José de Mipibu /RN)</t>
  </si>
  <si>
    <t>São José de Piranhas /PB)</t>
  </si>
  <si>
    <t>São José de Princesa /PB)</t>
  </si>
  <si>
    <t>São José de Ribamar /MA)</t>
  </si>
  <si>
    <t>São José de Ubá /RJ)</t>
  </si>
  <si>
    <t>São José do Alegre /MG)</t>
  </si>
  <si>
    <t>São José do Barreiro /SP)</t>
  </si>
  <si>
    <t>São José do Belmonte /PE)</t>
  </si>
  <si>
    <t>São José do Bonfim /PB)</t>
  </si>
  <si>
    <t>São José do Brejo do Cruz /PB)</t>
  </si>
  <si>
    <t>São José do Calçado /ES)</t>
  </si>
  <si>
    <t>São José do Campestre /RN)</t>
  </si>
  <si>
    <t>São José do Cedro /SC)</t>
  </si>
  <si>
    <t>São José do Cerrito /SC)</t>
  </si>
  <si>
    <t>São José do Divino /MG)</t>
  </si>
  <si>
    <t>São José do Divino /PI)</t>
  </si>
  <si>
    <t>São José do Egito /PE)</t>
  </si>
  <si>
    <t>São José do Goiabal /MG)</t>
  </si>
  <si>
    <t>São José do Herval /RS)</t>
  </si>
  <si>
    <t>São José do Hortêncio /RS)</t>
  </si>
  <si>
    <t>São José do Inhacorá /RS)</t>
  </si>
  <si>
    <t>São José do Jacuípe /BA)</t>
  </si>
  <si>
    <t>São José do Jacuri /MG)</t>
  </si>
  <si>
    <t>São José do Mantimento /MG)</t>
  </si>
  <si>
    <t>São José do Norte /RS)</t>
  </si>
  <si>
    <t>São José do Ouro /RS)</t>
  </si>
  <si>
    <t>São José do Peixe /PI)</t>
  </si>
  <si>
    <t>São José do Piauí /PI)</t>
  </si>
  <si>
    <t>São José do Povo /MT)</t>
  </si>
  <si>
    <t>São José do Rio Claro /MT)</t>
  </si>
  <si>
    <t>São José do Rio Pardo /SP)</t>
  </si>
  <si>
    <t>São José do Rio Preto /SP)</t>
  </si>
  <si>
    <t>São José do Sabugi /PB)</t>
  </si>
  <si>
    <t>São José dos Ausentes /RS)</t>
  </si>
  <si>
    <t>São José dos Basílios /MA)</t>
  </si>
  <si>
    <t>São José dos Campos /SP)</t>
  </si>
  <si>
    <t>São José dos Cordeiros /PB)</t>
  </si>
  <si>
    <t>São José do Seridó /RN)</t>
  </si>
  <si>
    <t>São José dos Pinhais /PR)</t>
  </si>
  <si>
    <t>São José dos Quatro Marcos /MT)</t>
  </si>
  <si>
    <t>São José dos Ramos /PB)</t>
  </si>
  <si>
    <t>São José do Sul /RS)</t>
  </si>
  <si>
    <t>São José do Vale do Rio Preto /RJ)</t>
  </si>
  <si>
    <t>São José do Xingu /MT)</t>
  </si>
  <si>
    <t>São José /SC)</t>
  </si>
  <si>
    <t>São Julião /PI)</t>
  </si>
  <si>
    <t>São Leopoldo /RS)</t>
  </si>
  <si>
    <t>São Lourenço da Mata /PE)</t>
  </si>
  <si>
    <t>São Lourenço da Serra /SP)</t>
  </si>
  <si>
    <t>São Lourenço do Oeste /SC)</t>
  </si>
  <si>
    <t>São Lourenço do Piauí /PI)</t>
  </si>
  <si>
    <t>São Lourenço do Sul /RS)</t>
  </si>
  <si>
    <t>São Lourenço /MG)</t>
  </si>
  <si>
    <t>São Ludgero /SC)</t>
  </si>
  <si>
    <t>São Luís de Montes Belos /GO)</t>
  </si>
  <si>
    <t>São Luís do Curu /CE)</t>
  </si>
  <si>
    <t>São Luis do Piauí /PI)</t>
  </si>
  <si>
    <t>São Luís do Quitunde /AL)</t>
  </si>
  <si>
    <t>São Luís Gonzaga do Maranhão /MA)</t>
  </si>
  <si>
    <t>São Luís /MA)</t>
  </si>
  <si>
    <t>São Luiz Gonzaga /RS)</t>
  </si>
  <si>
    <t>São Luiz /RR)</t>
  </si>
  <si>
    <t>São Mamede /PB)</t>
  </si>
  <si>
    <t>São Manoel do Paraná /PR)</t>
  </si>
  <si>
    <t>São Manuel /SP)</t>
  </si>
  <si>
    <t>São Marcos /RS)</t>
  </si>
  <si>
    <t>São Martinho da Serra /RS)</t>
  </si>
  <si>
    <t>São Martinho /RS)</t>
  </si>
  <si>
    <t>São Martinho /SC)</t>
  </si>
  <si>
    <t>São Mateus do Maranhão /MA)</t>
  </si>
  <si>
    <t>São Mateus do Sul /PR)</t>
  </si>
  <si>
    <t>São Mateus /ES)</t>
  </si>
  <si>
    <t>São Miguel Arcanjo /SP)</t>
  </si>
  <si>
    <t>São Miguel da Baixa Grande /PI)</t>
  </si>
  <si>
    <t>São Miguel da Boa Vista /SC)</t>
  </si>
  <si>
    <t>São Miguel das Matas /BA)</t>
  </si>
  <si>
    <t>São Miguel das Missões /RS)</t>
  </si>
  <si>
    <t>São Miguel de Taipu /PB)</t>
  </si>
  <si>
    <t>São Miguel do Aleixo /SE)</t>
  </si>
  <si>
    <t>São Miguel do Anta /MG)</t>
  </si>
  <si>
    <t>São Miguel do Araguaia /GO)</t>
  </si>
  <si>
    <t>São Miguel do Fidalgo /PI)</t>
  </si>
  <si>
    <t>São Miguel do Gostoso /RN)</t>
  </si>
  <si>
    <t>São Miguel do Guamá /PA)</t>
  </si>
  <si>
    <t>São Miguel do Guaporé /RO)</t>
  </si>
  <si>
    <t>São Miguel do Iguaçu /PR)</t>
  </si>
  <si>
    <t>São Miguel do Oeste /SC)</t>
  </si>
  <si>
    <t>São Miguel do Passa Quatro /GO)</t>
  </si>
  <si>
    <t>São Miguel dos Campos /AL)</t>
  </si>
  <si>
    <t>São Miguel dos Milagres /AL)</t>
  </si>
  <si>
    <t>São Miguel do Tapuio /PI)</t>
  </si>
  <si>
    <t>São Miguel do Tocantins /TO)</t>
  </si>
  <si>
    <t>São Miguel /RN)</t>
  </si>
  <si>
    <t>São Nicolau /RS)</t>
  </si>
  <si>
    <t>São Patrício /GO)</t>
  </si>
  <si>
    <t>São Paulo das Missões /RS)</t>
  </si>
  <si>
    <t>São Paulo de Olivença /AM)</t>
  </si>
  <si>
    <t>São Paulo do Potengi /RN)</t>
  </si>
  <si>
    <t>São Paulo /SP)</t>
  </si>
  <si>
    <t>São Pedro da Água Branca /MA)</t>
  </si>
  <si>
    <t>São Pedro da Aldeia /RJ)</t>
  </si>
  <si>
    <t>São Pedro da Cipa /MT)</t>
  </si>
  <si>
    <t>São Pedro da Serra /RS)</t>
  </si>
  <si>
    <t>São Pedro das Missões /RS)</t>
  </si>
  <si>
    <t>São Pedro da União /MG)</t>
  </si>
  <si>
    <t>São Pedro de Alcântara /SC)</t>
  </si>
  <si>
    <t>São Pedro do Butiá /RS)</t>
  </si>
  <si>
    <t>São Pedro do Iguaçu /PR)</t>
  </si>
  <si>
    <t>São Pedro do Ivaí /PR)</t>
  </si>
  <si>
    <t>São Pedro do Paraná /PR)</t>
  </si>
  <si>
    <t>São Pedro do Piauí /PI)</t>
  </si>
  <si>
    <t>São Pedro dos Crentes /MA)</t>
  </si>
  <si>
    <t>São Pedro dos Ferros /MG)</t>
  </si>
  <si>
    <t>São Pedro do Suaçuí /MG)</t>
  </si>
  <si>
    <t>São Pedro do Sul /RS)</t>
  </si>
  <si>
    <t>São Pedro do Turvo /SP)</t>
  </si>
  <si>
    <t>São Pedro /RN)</t>
  </si>
  <si>
    <t>São Pedro /SP)</t>
  </si>
  <si>
    <t>São Rafael /RN)</t>
  </si>
  <si>
    <t>São Raimundo das Mangabeiras /MA)</t>
  </si>
  <si>
    <t>São Raimundo do Doca Bezerra /MA)</t>
  </si>
  <si>
    <t>São Raimundo Nonato /PI)</t>
  </si>
  <si>
    <t>São Roberto /MA)</t>
  </si>
  <si>
    <t>São Romão /MG)</t>
  </si>
  <si>
    <t>São Roque de Minas /MG)</t>
  </si>
  <si>
    <t>São Roque do Canaã /ES)</t>
  </si>
  <si>
    <t>São Roque /SP)</t>
  </si>
  <si>
    <t>São Salvador do Tocantins /TO)</t>
  </si>
  <si>
    <t>São Sebastião /AL)</t>
  </si>
  <si>
    <t>São Sebastião da Amoreira /PR)</t>
  </si>
  <si>
    <t>São Sebastião da Bela Vista /MG)</t>
  </si>
  <si>
    <t>São Sebastião da Boa Vista /PA)</t>
  </si>
  <si>
    <t>São Sebastião da Grama /SP)</t>
  </si>
  <si>
    <t>São Sebastião da Vargem Alegre /MG)</t>
  </si>
  <si>
    <t>São Sebastião de Lagoa de Roça /PB)</t>
  </si>
  <si>
    <t>São Sebastião do Alto /RJ)</t>
  </si>
  <si>
    <t>São Sebastião do Anta /MG)</t>
  </si>
  <si>
    <t>São Sebastião do Caí /RS)</t>
  </si>
  <si>
    <t>São Sebastião do Maranhão /MG)</t>
  </si>
  <si>
    <t>São Sebastião do Oeste /MG)</t>
  </si>
  <si>
    <t>São Sebastião do Paraíso /MG)</t>
  </si>
  <si>
    <t>São Sebastião do Passé /BA)</t>
  </si>
  <si>
    <t>São Sebastião do Rio Preto /MG)</t>
  </si>
  <si>
    <t>São Sebastião do Rio Verde /MG)</t>
  </si>
  <si>
    <t>São Sebastião do Tocantins /TO)</t>
  </si>
  <si>
    <t>São Sebastião do Uatumã /AM)</t>
  </si>
  <si>
    <t>São Sebastião do Umbuzeiro /PB)</t>
  </si>
  <si>
    <t>São Sebastião /SP)</t>
  </si>
  <si>
    <t>São Sepé /RS)</t>
  </si>
  <si>
    <t>São Simão /GO)</t>
  </si>
  <si>
    <t>São Simão /SP)</t>
  </si>
  <si>
    <t>São Thomé das Letras /MG)</t>
  </si>
  <si>
    <t>São Tiago /MG)</t>
  </si>
  <si>
    <t>São Tomás de Aquino /MG)</t>
  </si>
  <si>
    <t>São Tomé /PR)</t>
  </si>
  <si>
    <t>São Tomé /RN)</t>
  </si>
  <si>
    <t>São Valentim do Sul /RS)</t>
  </si>
  <si>
    <t>São Valentim /RS)</t>
  </si>
  <si>
    <t>São Valério do Sul /RS)</t>
  </si>
  <si>
    <t>São Valério /TO)</t>
  </si>
  <si>
    <t>São Vendelino /RS)</t>
  </si>
  <si>
    <t>São Vicente de Minas /MG)</t>
  </si>
  <si>
    <t>São Vicente do Sul /RS)</t>
  </si>
  <si>
    <t>São Vicente Ferrer /MA)</t>
  </si>
  <si>
    <t>São Vicente /RN)</t>
  </si>
  <si>
    <t>São Vicente /SP)</t>
  </si>
  <si>
    <t>Sapeaçu /BA)</t>
  </si>
  <si>
    <t>Sapé /PB)</t>
  </si>
  <si>
    <t>Sapezal /MT)</t>
  </si>
  <si>
    <t>Sapiranga /RS)</t>
  </si>
  <si>
    <t>Sapopema /PR)</t>
  </si>
  <si>
    <t>Sapucaia do Sul /RS)</t>
  </si>
  <si>
    <t>Sapucaia /PA)</t>
  </si>
  <si>
    <t>Sapucaia /RJ)</t>
  </si>
  <si>
    <t>Sapucaí-Mirim /MG)</t>
  </si>
  <si>
    <t>Saquarema /RJ)</t>
  </si>
  <si>
    <t>Sarandi /PR)</t>
  </si>
  <si>
    <t>Sarandi /RS)</t>
  </si>
  <si>
    <t>Sarapuí /SP)</t>
  </si>
  <si>
    <t>Sardoá /MG)</t>
  </si>
  <si>
    <t>Sarutaiá /SP)</t>
  </si>
  <si>
    <t>Sarzedo /MG)</t>
  </si>
  <si>
    <t>Sátiro Dias /BA)</t>
  </si>
  <si>
    <t>Satuba /AL)</t>
  </si>
  <si>
    <t>Satubinha /MA)</t>
  </si>
  <si>
    <t>Saubara /BA)</t>
  </si>
  <si>
    <t>Saudade do Iguaçu /PR)</t>
  </si>
  <si>
    <t>Saudades /SC)</t>
  </si>
  <si>
    <t>Saúde /BA)</t>
  </si>
  <si>
    <t>Schroeder /SC)</t>
  </si>
  <si>
    <t>Seabra /BA)</t>
  </si>
  <si>
    <t>Seara /SC)</t>
  </si>
  <si>
    <t>Sebastianópolis do Sul /SP)</t>
  </si>
  <si>
    <t>Sebastião Barros /PI)</t>
  </si>
  <si>
    <t>Sebastião Laranjeiras /BA)</t>
  </si>
  <si>
    <t>Sebastião Leal /PI)</t>
  </si>
  <si>
    <t>Seberi /RS)</t>
  </si>
  <si>
    <t>Sede Nova /RS)</t>
  </si>
  <si>
    <t>Segredo /RS)</t>
  </si>
  <si>
    <t>Selbach /RS)</t>
  </si>
  <si>
    <t>Selvíria /MS)</t>
  </si>
  <si>
    <t>Sem-Peixe /MG)</t>
  </si>
  <si>
    <t>Senador Alexandre Costa /MA)</t>
  </si>
  <si>
    <t>Senador Amaral /MG)</t>
  </si>
  <si>
    <t>Senador Canedo /GO)</t>
  </si>
  <si>
    <t>Senador Cortes /MG)</t>
  </si>
  <si>
    <t>Senador Elói de Souza /RN)</t>
  </si>
  <si>
    <t>Senador Firmino /MG)</t>
  </si>
  <si>
    <t>Senador Georgino Avelino /RN)</t>
  </si>
  <si>
    <t>Senador Guiomard /AC)</t>
  </si>
  <si>
    <t>Senador José Bento /MG)</t>
  </si>
  <si>
    <t>Senador José Porfírio /PA)</t>
  </si>
  <si>
    <t>Senador La Rocque /MA)</t>
  </si>
  <si>
    <t>Senador Modestino Gonçalves /MG)</t>
  </si>
  <si>
    <t>Senador Pompeu /CE)</t>
  </si>
  <si>
    <t>Senador Rui Palmeira /AL)</t>
  </si>
  <si>
    <t>Senador Sá /CE)</t>
  </si>
  <si>
    <t>Senador Salgado Filho /RS)</t>
  </si>
  <si>
    <t>Sena Madureira /AC)</t>
  </si>
  <si>
    <t>Sengés /PR)</t>
  </si>
  <si>
    <t>Senhora de Oliveira /MG)</t>
  </si>
  <si>
    <t>Senhora do Porto /MG)</t>
  </si>
  <si>
    <t>Senhora dos Remédios /MG)</t>
  </si>
  <si>
    <t>Senhor do Bonfim /BA)</t>
  </si>
  <si>
    <t>Sentinela do Sul /RS)</t>
  </si>
  <si>
    <t>Sento Sé /BA)</t>
  </si>
  <si>
    <t>Serafina Corrêa /RS)</t>
  </si>
  <si>
    <t>Sericita /MG)</t>
  </si>
  <si>
    <t>Seringueiras /RO)</t>
  </si>
  <si>
    <t>Sério /RS)</t>
  </si>
  <si>
    <t>Seritinga /MG)</t>
  </si>
  <si>
    <t>Seropédica /RJ)</t>
  </si>
  <si>
    <t>Serra Alta /SC)</t>
  </si>
  <si>
    <t>Serra Azul de Minas /MG)</t>
  </si>
  <si>
    <t>Serra Azul /SP)</t>
  </si>
  <si>
    <t>Serra Branca /PB)</t>
  </si>
  <si>
    <t>Serra da Raiz /PB)</t>
  </si>
  <si>
    <t>Serra da Saudade /MG)</t>
  </si>
  <si>
    <t>Serra de São Bento /RN)</t>
  </si>
  <si>
    <t>Serra do Mel /RN)</t>
  </si>
  <si>
    <t>Serra do Navio /AP)</t>
  </si>
  <si>
    <t>Serra do Ramalho /BA)</t>
  </si>
  <si>
    <t>Serra dos Aimorés /MG)</t>
  </si>
  <si>
    <t>Serra do Salitre /MG)</t>
  </si>
  <si>
    <t>Serra Dourada /BA)</t>
  </si>
  <si>
    <t>Serra /ES)</t>
  </si>
  <si>
    <t>Serra Grande /PB)</t>
  </si>
  <si>
    <t>Serrana /SP)</t>
  </si>
  <si>
    <t>Serra Negra do Norte /RN)</t>
  </si>
  <si>
    <t>Serra Negra /SP)</t>
  </si>
  <si>
    <t>Serrania /MG)</t>
  </si>
  <si>
    <t>Serrano do Maranhão /MA)</t>
  </si>
  <si>
    <t>Serranópolis de Minas /MG)</t>
  </si>
  <si>
    <t>Serranópolis do Iguaçu /PR)</t>
  </si>
  <si>
    <t>Serranópolis /GO)</t>
  </si>
  <si>
    <t>Serranos /MG)</t>
  </si>
  <si>
    <t>Serra Nova Dourada /MT)</t>
  </si>
  <si>
    <t>Serra Preta /BA)</t>
  </si>
  <si>
    <t>Serra Redonda /PB)</t>
  </si>
  <si>
    <t>Serraria /PB)</t>
  </si>
  <si>
    <t>Serra Talhada /PE)</t>
  </si>
  <si>
    <t>Serrinha /BA)</t>
  </si>
  <si>
    <t>Serrinha dos Pintos /RN)</t>
  </si>
  <si>
    <t>Serrinha /RN)</t>
  </si>
  <si>
    <t>Serrita /PE)</t>
  </si>
  <si>
    <t>Serrolândia /BA)</t>
  </si>
  <si>
    <t>Serro /MG)</t>
  </si>
  <si>
    <t>Sertaneja /PR)</t>
  </si>
  <si>
    <t>Sertânia /PE)</t>
  </si>
  <si>
    <t>Sertanópolis /PR)</t>
  </si>
  <si>
    <t>Sertão /RS)</t>
  </si>
  <si>
    <t>Sertão Santana /RS)</t>
  </si>
  <si>
    <t>Sertãozinho /PB)</t>
  </si>
  <si>
    <t>Sertãozinho /SP)</t>
  </si>
  <si>
    <t>Sete Barras /SP)</t>
  </si>
  <si>
    <t>Sete de Setembro /RS)</t>
  </si>
  <si>
    <t>Sete Lagoas /MG)</t>
  </si>
  <si>
    <t>Sete Quedas /MS)</t>
  </si>
  <si>
    <t>Setubinha /MG)</t>
  </si>
  <si>
    <t>Severiano de Almeida /RS)</t>
  </si>
  <si>
    <t>Severiano Melo /RN)</t>
  </si>
  <si>
    <t>Severínia /SP)</t>
  </si>
  <si>
    <t>Siderópolis /SC)</t>
  </si>
  <si>
    <t>Sidrolândia /MS)</t>
  </si>
  <si>
    <t>Sigefredo Pacheco /PI)</t>
  </si>
  <si>
    <t>Silva Jardim /RJ)</t>
  </si>
  <si>
    <t>Silvânia /GO)</t>
  </si>
  <si>
    <t>Silvanópolis /TO)</t>
  </si>
  <si>
    <t>Silveira Martins /RS)</t>
  </si>
  <si>
    <t>Silveirânia /MG)</t>
  </si>
  <si>
    <t>Silveiras /SP)</t>
  </si>
  <si>
    <t>Silves /AM)</t>
  </si>
  <si>
    <t>Silvianópolis /MG)</t>
  </si>
  <si>
    <t>Simão Dias /SE)</t>
  </si>
  <si>
    <t>Simão Pereira /MG)</t>
  </si>
  <si>
    <t>Simões Filho /BA)</t>
  </si>
  <si>
    <t>Simões /PI)</t>
  </si>
  <si>
    <t>Simolândia /GO)</t>
  </si>
  <si>
    <t>Simonésia /MG)</t>
  </si>
  <si>
    <t>Simplício Mendes /PI)</t>
  </si>
  <si>
    <t>Sinimbu /RS)</t>
  </si>
  <si>
    <t>Sinop /MT)</t>
  </si>
  <si>
    <t>Siqueira Campos /PR)</t>
  </si>
  <si>
    <t>Sirinhaém /PE)</t>
  </si>
  <si>
    <t>Siriri /SE)</t>
  </si>
  <si>
    <t>Sítio D'Abadia /GO)</t>
  </si>
  <si>
    <t>Sítio do Mato /BA)</t>
  </si>
  <si>
    <t>Sítio do Quinto /BA)</t>
  </si>
  <si>
    <t>Sítio Novo do Tocantins /TO)</t>
  </si>
  <si>
    <t>Sítio Novo /MA)</t>
  </si>
  <si>
    <t>Sítio Novo /RN)</t>
  </si>
  <si>
    <t>Sobradinho /BA)</t>
  </si>
  <si>
    <t>Sobradinho /RS)</t>
  </si>
  <si>
    <t>Sobrado /PB)</t>
  </si>
  <si>
    <t>Sobral /CE)</t>
  </si>
  <si>
    <t>Sobrália /MG)</t>
  </si>
  <si>
    <t>Socorro do Piauí /PI)</t>
  </si>
  <si>
    <t>Socorro /SP)</t>
  </si>
  <si>
    <t>Solânea /PB)</t>
  </si>
  <si>
    <t>Soledade de Minas /MG)</t>
  </si>
  <si>
    <t>Soledade /PB)</t>
  </si>
  <si>
    <t>Soledade /RS)</t>
  </si>
  <si>
    <t>Solidão /PE)</t>
  </si>
  <si>
    <t>Solonópole /CE)</t>
  </si>
  <si>
    <t>Sombrio /SC)</t>
  </si>
  <si>
    <t>Sonora /MS)</t>
  </si>
  <si>
    <t>Sooretama /ES)</t>
  </si>
  <si>
    <t>Sorocaba /SP)</t>
  </si>
  <si>
    <t>Sorriso /MT)</t>
  </si>
  <si>
    <t>Sossêgo /PB)</t>
  </si>
  <si>
    <t>Soure /PA)</t>
  </si>
  <si>
    <t>Sousa /PB)</t>
  </si>
  <si>
    <t>Souto Soares /BA)</t>
  </si>
  <si>
    <t>Sucupira do Norte /MA)</t>
  </si>
  <si>
    <t>Sucupira do Riachão /MA)</t>
  </si>
  <si>
    <t>Sucupira /TO)</t>
  </si>
  <si>
    <t>Sud Mennucci /SP)</t>
  </si>
  <si>
    <t>Sul Brasil /SC)</t>
  </si>
  <si>
    <t>Sulina /PR)</t>
  </si>
  <si>
    <t>Sumaré /SP)</t>
  </si>
  <si>
    <t>Sumé /PB)</t>
  </si>
  <si>
    <t>Sumidouro /RJ)</t>
  </si>
  <si>
    <t>Surubim /PE)</t>
  </si>
  <si>
    <t>Sussuapara /PI)</t>
  </si>
  <si>
    <t>Suzanápolis /SP)</t>
  </si>
  <si>
    <t>Suzano /SP)</t>
  </si>
  <si>
    <t>Tabaí /RS)</t>
  </si>
  <si>
    <t>Tabaporã /MT)</t>
  </si>
  <si>
    <t>Tabapuã /SP)</t>
  </si>
  <si>
    <t>Tabatinga /AM)</t>
  </si>
  <si>
    <t>Tabatinga /SP)</t>
  </si>
  <si>
    <t>Tabira /PE)</t>
  </si>
  <si>
    <t>Taboão da Serra /SP)</t>
  </si>
  <si>
    <t>Tabocas do Brejo Velho /BA)</t>
  </si>
  <si>
    <t>Taboleiro Grande /RN)</t>
  </si>
  <si>
    <t>Tabuleiro do Norte /CE)</t>
  </si>
  <si>
    <t>Tabuleiro /MG)</t>
  </si>
  <si>
    <t>Tacaimbó /PE)</t>
  </si>
  <si>
    <t>Tacaratu /PE)</t>
  </si>
  <si>
    <t>Taciba /SP)</t>
  </si>
  <si>
    <t>Tacima /PB)</t>
  </si>
  <si>
    <t>Tacuru /MS)</t>
  </si>
  <si>
    <t>Taguaí /SP)</t>
  </si>
  <si>
    <t>Taguatinga /TO)</t>
  </si>
  <si>
    <t>Taiaçu /SP)</t>
  </si>
  <si>
    <t>Tailândia /PA)</t>
  </si>
  <si>
    <t>Taiobeiras /MG)</t>
  </si>
  <si>
    <t>Taió /SC)</t>
  </si>
  <si>
    <t>Taipas do Tocantins /TO)</t>
  </si>
  <si>
    <t>Taipu /RN)</t>
  </si>
  <si>
    <t>Taiúva /SP)</t>
  </si>
  <si>
    <t>Talismã /TO)</t>
  </si>
  <si>
    <t>Tamandaré /PE)</t>
  </si>
  <si>
    <t>Tamarana /PR)</t>
  </si>
  <si>
    <t>Tambaú /SP)</t>
  </si>
  <si>
    <t>Tamboara /PR)</t>
  </si>
  <si>
    <t>Tamboril /CE)</t>
  </si>
  <si>
    <t>Tamboril do Piauí /PI)</t>
  </si>
  <si>
    <t>Tanabi /SP)</t>
  </si>
  <si>
    <t>Tangará da Serra /MT)</t>
  </si>
  <si>
    <t>Tangará /RN)</t>
  </si>
  <si>
    <t>Tangará /SC)</t>
  </si>
  <si>
    <t>Tanguá /RJ)</t>
  </si>
  <si>
    <t>Tanhaçu /BA)</t>
  </si>
  <si>
    <t>Tanque D'Arca /AL)</t>
  </si>
  <si>
    <t>Tanque do Piauí /PI)</t>
  </si>
  <si>
    <t>Tanque Novo /BA)</t>
  </si>
  <si>
    <t>Tanquinho /BA)</t>
  </si>
  <si>
    <t>Taparuba /MG)</t>
  </si>
  <si>
    <t>Tapauá /AM)</t>
  </si>
  <si>
    <t>Tapejara /PR)</t>
  </si>
  <si>
    <t>Tapejara /RS)</t>
  </si>
  <si>
    <t>Tapera /RS)</t>
  </si>
  <si>
    <t>Taperoá /BA)</t>
  </si>
  <si>
    <t>Taperoá /PB)</t>
  </si>
  <si>
    <t>Tapes /RS)</t>
  </si>
  <si>
    <t>Tapiraí /MG)</t>
  </si>
  <si>
    <t>Tapiraí /SP)</t>
  </si>
  <si>
    <t>Tapira /MG)</t>
  </si>
  <si>
    <t>Tapiramutá /BA)</t>
  </si>
  <si>
    <t>Tapira /PR)</t>
  </si>
  <si>
    <t>Tapiratiba /SP)</t>
  </si>
  <si>
    <t>Tapurah /MT)</t>
  </si>
  <si>
    <t>Taquaraçu de Minas /MG)</t>
  </si>
  <si>
    <t>Taquaral de Goiás /GO)</t>
  </si>
  <si>
    <t>Taquaral /SP)</t>
  </si>
  <si>
    <t>Taquarana /AL)</t>
  </si>
  <si>
    <t>Taquara /RS)</t>
  </si>
  <si>
    <t>Taquari /RS)</t>
  </si>
  <si>
    <t>Taquaritinga do Norte /PE)</t>
  </si>
  <si>
    <t>Taquaritinga /SP)</t>
  </si>
  <si>
    <t>Taquarituba /SP)</t>
  </si>
  <si>
    <t>Taquarivaí /SP)</t>
  </si>
  <si>
    <t>Taquaruçu do Sul /RS)</t>
  </si>
  <si>
    <t>Taquarussu /MS)</t>
  </si>
  <si>
    <t>Tarabai /SP)</t>
  </si>
  <si>
    <t>Tarauacá /AC)</t>
  </si>
  <si>
    <t>Tarrafas /CE)</t>
  </si>
  <si>
    <t>Tartarugalzinho /AP)</t>
  </si>
  <si>
    <t>Tarumã /SP)</t>
  </si>
  <si>
    <t>Tarumirim /MG)</t>
  </si>
  <si>
    <t>Tasso Fragoso /MA)</t>
  </si>
  <si>
    <t>Tatuí /SP)</t>
  </si>
  <si>
    <t>Tauá /CE)</t>
  </si>
  <si>
    <t>Taubaté /SP)</t>
  </si>
  <si>
    <t>Tavares /PB)</t>
  </si>
  <si>
    <t>Tavares /RS)</t>
  </si>
  <si>
    <t>Tefé /AM)</t>
  </si>
  <si>
    <t>Teixeira de Freitas /BA)</t>
  </si>
  <si>
    <t>Teixeira /PB)</t>
  </si>
  <si>
    <t>Teixeiras /MG)</t>
  </si>
  <si>
    <t>Teixeira Soares /PR)</t>
  </si>
  <si>
    <t>Teixeirópolis /RO)</t>
  </si>
  <si>
    <t>Tejuçuoca /CE)</t>
  </si>
  <si>
    <t>Tejupá /SP)</t>
  </si>
  <si>
    <t>Telêmaco Borba /PR)</t>
  </si>
  <si>
    <t>Telha /SE)</t>
  </si>
  <si>
    <t>Tenente Ananias /RN)</t>
  </si>
  <si>
    <t>Tenente Laurentino Cruz /RN)</t>
  </si>
  <si>
    <t>Tenente Portela /RS)</t>
  </si>
  <si>
    <t>Tenório /PB)</t>
  </si>
  <si>
    <t>Teodoro Sampaio /BA)</t>
  </si>
  <si>
    <t>Teodoro Sampaio /SP)</t>
  </si>
  <si>
    <t>Teofilândia /BA)</t>
  </si>
  <si>
    <t>Teófilo Otoni /MG)</t>
  </si>
  <si>
    <t>Teolândia /BA)</t>
  </si>
  <si>
    <t>Teotônio Vilela /AL)</t>
  </si>
  <si>
    <t>Terenos /MS)</t>
  </si>
  <si>
    <t>Teresina de Goiás /GO)</t>
  </si>
  <si>
    <t>Teresina /PI)</t>
  </si>
  <si>
    <t>Teresópolis /RJ)</t>
  </si>
  <si>
    <t>Terezinha /PE)</t>
  </si>
  <si>
    <t>Terezópolis de Goiás /GO)</t>
  </si>
  <si>
    <t>Terra Alta /PA)</t>
  </si>
  <si>
    <t>Terra Boa /PR)</t>
  </si>
  <si>
    <t>Terra de Areia /RS)</t>
  </si>
  <si>
    <t>Terra Nova /BA)</t>
  </si>
  <si>
    <t>Terra Nova do Norte /MT)</t>
  </si>
  <si>
    <t>Terra Nova /PE)</t>
  </si>
  <si>
    <t>Terra Rica /PR)</t>
  </si>
  <si>
    <t>Terra Roxa /PR)</t>
  </si>
  <si>
    <t>Terra Roxa /SP)</t>
  </si>
  <si>
    <t>Terra Santa /PA)</t>
  </si>
  <si>
    <t>Tesouro /MT)</t>
  </si>
  <si>
    <t>Teutônia /RS)</t>
  </si>
  <si>
    <t>Theobroma /RO)</t>
  </si>
  <si>
    <t>Tianguá /CE)</t>
  </si>
  <si>
    <t>Tibagi /PR)</t>
  </si>
  <si>
    <t>Tibau do Sul /RN)</t>
  </si>
  <si>
    <t>Tibau /RN)</t>
  </si>
  <si>
    <t>Tietê /SP)</t>
  </si>
  <si>
    <t>Tigrinhos /SC)</t>
  </si>
  <si>
    <t>Tijucas do Sul /PR)</t>
  </si>
  <si>
    <t>Tijucas /SC)</t>
  </si>
  <si>
    <t>Timbaúba dos Batistas /RN)</t>
  </si>
  <si>
    <t>Timbaúba /PE)</t>
  </si>
  <si>
    <t>Timbé do Sul /SC)</t>
  </si>
  <si>
    <t>Timbiras /MA)</t>
  </si>
  <si>
    <t>Timbó Grande /SC)</t>
  </si>
  <si>
    <t>Timbó /SC)</t>
  </si>
  <si>
    <t>Timburi /SP)</t>
  </si>
  <si>
    <t>Timon /MA)</t>
  </si>
  <si>
    <t>Timóteo /MG)</t>
  </si>
  <si>
    <t>Tio Hugo /RS)</t>
  </si>
  <si>
    <t>Tiradentes do Sul /RS)</t>
  </si>
  <si>
    <t>Tiradentes /MG)</t>
  </si>
  <si>
    <t>Tiros /MG)</t>
  </si>
  <si>
    <t>Tobias Barreto /SE)</t>
  </si>
  <si>
    <t>Tocantínia /TO)</t>
  </si>
  <si>
    <t>Tocantinópolis /TO)</t>
  </si>
  <si>
    <t>Tocantins /MG)</t>
  </si>
  <si>
    <t>Tocos do Moji /MG)</t>
  </si>
  <si>
    <t>Toledo /MG)</t>
  </si>
  <si>
    <t>Toledo /PR)</t>
  </si>
  <si>
    <t>Tomar do Geru /SE)</t>
  </si>
  <si>
    <t>Tomazina /PR)</t>
  </si>
  <si>
    <t>Tombos /MG)</t>
  </si>
  <si>
    <t>Tomé-Açu /PA)</t>
  </si>
  <si>
    <t>Tonantins /AM)</t>
  </si>
  <si>
    <t>Toritama /PE)</t>
  </si>
  <si>
    <t>Torixoréu /MT)</t>
  </si>
  <si>
    <t>Toropi /RS)</t>
  </si>
  <si>
    <t>Torre de Pedra /SP)</t>
  </si>
  <si>
    <t>Torres /RS)</t>
  </si>
  <si>
    <t>Torrinha /SP)</t>
  </si>
  <si>
    <t>Touros /RN)</t>
  </si>
  <si>
    <t>Trabiju /SP)</t>
  </si>
  <si>
    <t>Tracuateua /PA)</t>
  </si>
  <si>
    <t>Tracunhaém /PE)</t>
  </si>
  <si>
    <t>Traipu /AL)</t>
  </si>
  <si>
    <t>Trairão /PA)</t>
  </si>
  <si>
    <t>Trairi /CE)</t>
  </si>
  <si>
    <t>Trajano de Moraes /RJ)</t>
  </si>
  <si>
    <t>Tramandaí /RS)</t>
  </si>
  <si>
    <t>Travesseiro /RS)</t>
  </si>
  <si>
    <t>Tremedal /BA)</t>
  </si>
  <si>
    <t>Tremembé /SP)</t>
  </si>
  <si>
    <t>Três Arroios /RS)</t>
  </si>
  <si>
    <t>Três Barras do Paraná /PR)</t>
  </si>
  <si>
    <t>Três Barras /SC)</t>
  </si>
  <si>
    <t>Três Cachoeiras /RS)</t>
  </si>
  <si>
    <t>Três Corações /MG)</t>
  </si>
  <si>
    <t>Três Coroas /RS)</t>
  </si>
  <si>
    <t>Três de Maio /RS)</t>
  </si>
  <si>
    <t>Três Forquilhas /RS)</t>
  </si>
  <si>
    <t>Três Fronteiras /SP)</t>
  </si>
  <si>
    <t>Três Lagoas /MS)</t>
  </si>
  <si>
    <t>Três Marias /MG)</t>
  </si>
  <si>
    <t>Três Palmeiras /RS)</t>
  </si>
  <si>
    <t>Três Passos /RS)</t>
  </si>
  <si>
    <t>Três Pontas /MG)</t>
  </si>
  <si>
    <t>Três Ranchos /GO)</t>
  </si>
  <si>
    <t>Três Rios /RJ)</t>
  </si>
  <si>
    <t>Treviso /SC)</t>
  </si>
  <si>
    <t>Treze de Maio /SC)</t>
  </si>
  <si>
    <t>Treze Tílias /SC)</t>
  </si>
  <si>
    <t>Trindade do Sul /RS)</t>
  </si>
  <si>
    <t>Trindade /GO)</t>
  </si>
  <si>
    <t>Trindade /PE)</t>
  </si>
  <si>
    <t>Triunfo /PB)</t>
  </si>
  <si>
    <t>Triunfo /PE)</t>
  </si>
  <si>
    <t>Triunfo Potiguar /RN)</t>
  </si>
  <si>
    <t>Triunfo /RS)</t>
  </si>
  <si>
    <t>Trizidela do Vale /MA)</t>
  </si>
  <si>
    <t>Trombas /GO)</t>
  </si>
  <si>
    <t>Trombudo Central /SC)</t>
  </si>
  <si>
    <t>Tubarão /SC)</t>
  </si>
  <si>
    <t>Tucano /BA)</t>
  </si>
  <si>
    <t>Tucumã /PA)</t>
  </si>
  <si>
    <t>Tucunduva /RS)</t>
  </si>
  <si>
    <t>Tucuruí /PA)</t>
  </si>
  <si>
    <t>Tufilândia /MA)</t>
  </si>
  <si>
    <t>Tuiuti /SP)</t>
  </si>
  <si>
    <t>Tumiritinga /MG)</t>
  </si>
  <si>
    <t>Tunápolis /SC)</t>
  </si>
  <si>
    <t>Tunas do Paraná /PR)</t>
  </si>
  <si>
    <t>Tunas /RS)</t>
  </si>
  <si>
    <t>Tuneiras do Oeste /PR)</t>
  </si>
  <si>
    <t>Tuntum /MA)</t>
  </si>
  <si>
    <t>Tupaciguara /MG)</t>
  </si>
  <si>
    <t>Tupanatinga /PE)</t>
  </si>
  <si>
    <t>Tupanci do Sul /RS)</t>
  </si>
  <si>
    <t>Tupanciretã /RS)</t>
  </si>
  <si>
    <t>Tupandi /RS)</t>
  </si>
  <si>
    <t>Tuparendi /RS)</t>
  </si>
  <si>
    <t>Tuparetama /PE)</t>
  </si>
  <si>
    <t>Tupã /SP)</t>
  </si>
  <si>
    <t>Tupãssi /PR)</t>
  </si>
  <si>
    <t>Tupi Paulista /SP)</t>
  </si>
  <si>
    <t>Tupirama /TO)</t>
  </si>
  <si>
    <t>Tupiratins /TO)</t>
  </si>
  <si>
    <t>Turiaçu /MA)</t>
  </si>
  <si>
    <t>Turilândia /MA)</t>
  </si>
  <si>
    <t>Turiúba /SP)</t>
  </si>
  <si>
    <t>Turmalina /MG)</t>
  </si>
  <si>
    <t>Turmalina /SP)</t>
  </si>
  <si>
    <t>Turuçu /RS)</t>
  </si>
  <si>
    <t>Tururu /CE)</t>
  </si>
  <si>
    <t>Turvânia /GO)</t>
  </si>
  <si>
    <t>Turvelândia /GO)</t>
  </si>
  <si>
    <t>Turvolândia /MG)</t>
  </si>
  <si>
    <t>Turvo /PR)</t>
  </si>
  <si>
    <t>Turvo /SC)</t>
  </si>
  <si>
    <t>Tutóia /MA)</t>
  </si>
  <si>
    <t>Uarini /AM)</t>
  </si>
  <si>
    <t>Uauá /BA)</t>
  </si>
  <si>
    <t>Ubaí /MG)</t>
  </si>
  <si>
    <t>Ubaíra /BA)</t>
  </si>
  <si>
    <t>Ubaitaba /BA)</t>
  </si>
  <si>
    <t>Ubajara /CE)</t>
  </si>
  <si>
    <t>Ubá /MG)</t>
  </si>
  <si>
    <t>Ubaporanga /MG)</t>
  </si>
  <si>
    <t>Ubarana /SP)</t>
  </si>
  <si>
    <t>Ubatã /BA)</t>
  </si>
  <si>
    <t>Ubatuba /SP)</t>
  </si>
  <si>
    <t>Uberaba /MG)</t>
  </si>
  <si>
    <t>Uberlândia /MG)</t>
  </si>
  <si>
    <t>Ubirajara /SP)</t>
  </si>
  <si>
    <t>Ubiratã /PR)</t>
  </si>
  <si>
    <t>Ubiretama /RS)</t>
  </si>
  <si>
    <t>Uchoa /SP)</t>
  </si>
  <si>
    <t>Uibaí /BA)</t>
  </si>
  <si>
    <t>Uiramutã /RR)</t>
  </si>
  <si>
    <t>Uirapuru /GO)</t>
  </si>
  <si>
    <t>Uiraúna /PB)</t>
  </si>
  <si>
    <t>Ulianópolis /PA)</t>
  </si>
  <si>
    <t>Umari /CE)</t>
  </si>
  <si>
    <t>Umarizal /RN)</t>
  </si>
  <si>
    <t>Umbaúba /SE)</t>
  </si>
  <si>
    <t>Umburanas /BA)</t>
  </si>
  <si>
    <t>Umburatiba /MG)</t>
  </si>
  <si>
    <t>Umbuzeiro /PB)</t>
  </si>
  <si>
    <t>Umirim /CE)</t>
  </si>
  <si>
    <t>Umuarama /PR)</t>
  </si>
  <si>
    <t>Una /BA)</t>
  </si>
  <si>
    <t>Unaí /MG)</t>
  </si>
  <si>
    <t>União da Serra /RS)</t>
  </si>
  <si>
    <t>União da Vitória /PR)</t>
  </si>
  <si>
    <t>União de Minas /MG)</t>
  </si>
  <si>
    <t>União do Oeste /SC)</t>
  </si>
  <si>
    <t>União dos Palmares /AL)</t>
  </si>
  <si>
    <t>União do Sul /MT)</t>
  </si>
  <si>
    <t>União Paulista /SP)</t>
  </si>
  <si>
    <t>União /PI)</t>
  </si>
  <si>
    <t>Uniflor /PR)</t>
  </si>
  <si>
    <t>Unistalda /RS)</t>
  </si>
  <si>
    <t>Upanema /RN)</t>
  </si>
  <si>
    <t>Uraí /PR)</t>
  </si>
  <si>
    <t>Urandi /BA)</t>
  </si>
  <si>
    <t>Urânia /SP)</t>
  </si>
  <si>
    <t>Urbano Santos /MA)</t>
  </si>
  <si>
    <t>Uruaçu /GO)</t>
  </si>
  <si>
    <t>Uruana de Minas /MG)</t>
  </si>
  <si>
    <t>Uruana /GO)</t>
  </si>
  <si>
    <t>Uruará /PA)</t>
  </si>
  <si>
    <t>Urubici /SC)</t>
  </si>
  <si>
    <t>Uruburetama /CE)</t>
  </si>
  <si>
    <t>Urucânia /MG)</t>
  </si>
  <si>
    <t>Urucará /AM)</t>
  </si>
  <si>
    <t>Uruçuca /BA)</t>
  </si>
  <si>
    <t>Urucuia /MG)</t>
  </si>
  <si>
    <t>Uruçuí /PI)</t>
  </si>
  <si>
    <t>Urucurituba /AM)</t>
  </si>
  <si>
    <t>Uruguaiana /RS)</t>
  </si>
  <si>
    <t>Uruoca /CE)</t>
  </si>
  <si>
    <t>Urupá /RO)</t>
  </si>
  <si>
    <t>Urupema /SC)</t>
  </si>
  <si>
    <t>Urupês /SP)</t>
  </si>
  <si>
    <t>Uru /SP)</t>
  </si>
  <si>
    <t>Urussanga /SC)</t>
  </si>
  <si>
    <t>Urutaí /GO)</t>
  </si>
  <si>
    <t>Utinga /BA)</t>
  </si>
  <si>
    <t>Vacaria /RS)</t>
  </si>
  <si>
    <t>Vale de São Domingos /MT)</t>
  </si>
  <si>
    <t>Vale do Anari /RO)</t>
  </si>
  <si>
    <t>Vale do Paraíso /RO)</t>
  </si>
  <si>
    <t>Vale do Sol /RS)</t>
  </si>
  <si>
    <t>Valença /BA)</t>
  </si>
  <si>
    <t>Valença do Piauí /PI)</t>
  </si>
  <si>
    <t>Valença /RJ)</t>
  </si>
  <si>
    <t>Valente /BA)</t>
  </si>
  <si>
    <t>Valentim Gentil /SP)</t>
  </si>
  <si>
    <t>Vale Real /RS)</t>
  </si>
  <si>
    <t>Vale Verde /RS)</t>
  </si>
  <si>
    <t>Valinhos /SP)</t>
  </si>
  <si>
    <t>Valparaíso de Goiás /GO)</t>
  </si>
  <si>
    <t>Valparaíso /SP)</t>
  </si>
  <si>
    <t>Vanini /RS)</t>
  </si>
  <si>
    <t>Vargeão /SC)</t>
  </si>
  <si>
    <t>Vargem Alegre /MG)</t>
  </si>
  <si>
    <t>Vargem Alta /ES)</t>
  </si>
  <si>
    <t>Vargem Bonita /MG)</t>
  </si>
  <si>
    <t>Vargem Bonita /SC)</t>
  </si>
  <si>
    <t>Vargem Grande do Rio Pardo /MG)</t>
  </si>
  <si>
    <t>Vargem Grande do Sul /SP)</t>
  </si>
  <si>
    <t>Vargem Grande /MA)</t>
  </si>
  <si>
    <t>Vargem Grande Paulista /SP)</t>
  </si>
  <si>
    <t>Vargem /SC)</t>
  </si>
  <si>
    <t>Vargem /SP)</t>
  </si>
  <si>
    <t>Varginha /MG)</t>
  </si>
  <si>
    <t>Varjão de Minas /MG)</t>
  </si>
  <si>
    <t>Varjão /GO)</t>
  </si>
  <si>
    <t>Varjota /CE)</t>
  </si>
  <si>
    <t>Varre-Sai /RJ)</t>
  </si>
  <si>
    <t>Várzea Alegre /CE)</t>
  </si>
  <si>
    <t>Várzea Branca /PI)</t>
  </si>
  <si>
    <t>Várzea da Palma /MG)</t>
  </si>
  <si>
    <t>Várzea da Roça /BA)</t>
  </si>
  <si>
    <t>Várzea do Poço /BA)</t>
  </si>
  <si>
    <t>Várzea Grande /MT)</t>
  </si>
  <si>
    <t>Várzea Grande /PI)</t>
  </si>
  <si>
    <t>Várzea Nova /BA)</t>
  </si>
  <si>
    <t>Várzea Paulista /SP)</t>
  </si>
  <si>
    <t>Várzea /PB)</t>
  </si>
  <si>
    <t>Várzea /RN)</t>
  </si>
  <si>
    <t>Varzedo /BA)</t>
  </si>
  <si>
    <t>Varzelândia /MG)</t>
  </si>
  <si>
    <t>Vassouras /RJ)</t>
  </si>
  <si>
    <t>Vazante /MG)</t>
  </si>
  <si>
    <t>Venâncio Aires /RS)</t>
  </si>
  <si>
    <t>Venda Nova do Imigrante /ES)</t>
  </si>
  <si>
    <t>Venha-Ver /RN)</t>
  </si>
  <si>
    <t>Ventania /PR)</t>
  </si>
  <si>
    <t>Venturosa /PE)</t>
  </si>
  <si>
    <t>Vera Cruz /BA)</t>
  </si>
  <si>
    <t>Vera Cruz do Oeste /PR)</t>
  </si>
  <si>
    <t>Vera Cruz /RN)</t>
  </si>
  <si>
    <t>Vera Cruz /RS)</t>
  </si>
  <si>
    <t>Vera Cruz /SP)</t>
  </si>
  <si>
    <t>Vera Mendes /PI)</t>
  </si>
  <si>
    <t>Vera /MT)</t>
  </si>
  <si>
    <t>Veranópolis /RS)</t>
  </si>
  <si>
    <t>Verdejante /PE)</t>
  </si>
  <si>
    <t>Verdelândia /MG)</t>
  </si>
  <si>
    <t>Vereda /BA)</t>
  </si>
  <si>
    <t>Veredinha /MG)</t>
  </si>
  <si>
    <t>Verê /PR)</t>
  </si>
  <si>
    <t>Veríssimo /MG)</t>
  </si>
  <si>
    <t>Vermelho Novo /MG)</t>
  </si>
  <si>
    <t>Vertente do Lério /PE)</t>
  </si>
  <si>
    <t>Vertentes /PE)</t>
  </si>
  <si>
    <t>Vespasiano /MG)</t>
  </si>
  <si>
    <t>Viadutos /RS)</t>
  </si>
  <si>
    <t>Viamão /RS)</t>
  </si>
  <si>
    <t>Viana /ES)</t>
  </si>
  <si>
    <t>Viana /MA)</t>
  </si>
  <si>
    <t>Vianópolis /GO)</t>
  </si>
  <si>
    <t>Vicência /PE)</t>
  </si>
  <si>
    <t>Vicente Dutra /RS)</t>
  </si>
  <si>
    <t>Vicentina /MS)</t>
  </si>
  <si>
    <t>Vicentinópolis /GO)</t>
  </si>
  <si>
    <t>Viçosa /AL)</t>
  </si>
  <si>
    <t>Viçosa do Ceará /CE)</t>
  </si>
  <si>
    <t>Viçosa /MG)</t>
  </si>
  <si>
    <t>Viçosa /RN)</t>
  </si>
  <si>
    <t>Victor Graeff /RS)</t>
  </si>
  <si>
    <t>Vidal Ramos /SC)</t>
  </si>
  <si>
    <t>Videira /SC)</t>
  </si>
  <si>
    <t>Vieiras /MG)</t>
  </si>
  <si>
    <t>Vieirópolis /PB)</t>
  </si>
  <si>
    <t>Vigia /PA)</t>
  </si>
  <si>
    <t>Vila Bela da Santíssima Trindade /MT)</t>
  </si>
  <si>
    <t>Vila Boa /GO)</t>
  </si>
  <si>
    <t>Vila Flores /RS)</t>
  </si>
  <si>
    <t>Vila Flor /RN)</t>
  </si>
  <si>
    <t>Vila Lângaro /RS)</t>
  </si>
  <si>
    <t>Vila Maria /RS)</t>
  </si>
  <si>
    <t>Vila Nova do Piauí /PI)</t>
  </si>
  <si>
    <t>Vila Nova dos Martírios /MA)</t>
  </si>
  <si>
    <t>Vila Nova do Sul /RS)</t>
  </si>
  <si>
    <t>Vila Pavão /ES)</t>
  </si>
  <si>
    <t>Vila Propício /GO)</t>
  </si>
  <si>
    <t>Vila Rica /MT)</t>
  </si>
  <si>
    <t>Vila Valério /ES)</t>
  </si>
  <si>
    <t>Vila Velha /ES)</t>
  </si>
  <si>
    <t>Vilhena /RO)</t>
  </si>
  <si>
    <t>Vinhedo /SP)</t>
  </si>
  <si>
    <t>Viradouro /SP)</t>
  </si>
  <si>
    <t>Virgem da Lapa /MG)</t>
  </si>
  <si>
    <t>Virgínia /MG)</t>
  </si>
  <si>
    <t>Virginópolis /MG)</t>
  </si>
  <si>
    <t>Virgolândia /MG)</t>
  </si>
  <si>
    <t>Virmond /PR)</t>
  </si>
  <si>
    <t>Visconde do Rio Branco /MG)</t>
  </si>
  <si>
    <t>Viseu /PA)</t>
  </si>
  <si>
    <t>Vista Alegre do Alto /SP)</t>
  </si>
  <si>
    <t>Vista Alegre do Prata /RS)</t>
  </si>
  <si>
    <t>Vista Alegre /RS)</t>
  </si>
  <si>
    <t>Vista Gaúcha /RS)</t>
  </si>
  <si>
    <t>Vista Serrana /PB)</t>
  </si>
  <si>
    <t>Vitória Brasil /SP)</t>
  </si>
  <si>
    <t>Vitória da Conquista /BA)</t>
  </si>
  <si>
    <t>Vitória das Missões /RS)</t>
  </si>
  <si>
    <t>Vitória de Santo Antão /PE)</t>
  </si>
  <si>
    <t>Vitória do Jari /AP)</t>
  </si>
  <si>
    <t>Vitória do Mearim /MA)</t>
  </si>
  <si>
    <t>Vitória do Xingu /PA)</t>
  </si>
  <si>
    <t>Vitória /ES)</t>
  </si>
  <si>
    <t>Vitorino Freire /MA)</t>
  </si>
  <si>
    <t>Vitorino /PR)</t>
  </si>
  <si>
    <t>Vitor Meireles /SC)</t>
  </si>
  <si>
    <t>Volta Grande /MG)</t>
  </si>
  <si>
    <t>Volta Redonda /RJ)</t>
  </si>
  <si>
    <t>Votorantim /SP)</t>
  </si>
  <si>
    <t>Votuporanga /SP)</t>
  </si>
  <si>
    <t>Wagner /BA)</t>
  </si>
  <si>
    <t>Wall Ferraz /PI)</t>
  </si>
  <si>
    <t>Wanderlândia /TO)</t>
  </si>
  <si>
    <t>Wanderley /BA)</t>
  </si>
  <si>
    <t>Wenceslau Braz /MG)</t>
  </si>
  <si>
    <t>Wenceslau Braz /PR)</t>
  </si>
  <si>
    <t>Wenceslau Guimarães /BA)</t>
  </si>
  <si>
    <t>Witmarsum /SC)</t>
  </si>
  <si>
    <t>Xambioá /TO)</t>
  </si>
  <si>
    <t>Xambrê /PR)</t>
  </si>
  <si>
    <t>Xangri-Lá /RS)</t>
  </si>
  <si>
    <t>Xanxerê /SC)</t>
  </si>
  <si>
    <t>Xapuri /AC)</t>
  </si>
  <si>
    <t>Xavantina /SC)</t>
  </si>
  <si>
    <t>Xaxim /SC)</t>
  </si>
  <si>
    <t>Xexéu /PE)</t>
  </si>
  <si>
    <t>Xinguara /PA)</t>
  </si>
  <si>
    <t>Xique-Xique /BA)</t>
  </si>
  <si>
    <t>Zabelê /PB)</t>
  </si>
  <si>
    <t>Zacarias /SP)</t>
  </si>
  <si>
    <t>Zé Doca /MA)</t>
  </si>
  <si>
    <t>Zortéa /SC)</t>
  </si>
  <si>
    <t>mun_uf</t>
  </si>
  <si>
    <t>ibge_cod</t>
  </si>
  <si>
    <t>MHDI_long</t>
  </si>
  <si>
    <t>MHDI_tot</t>
  </si>
  <si>
    <t>MHDI_edu</t>
  </si>
  <si>
    <t>MHDI_inc</t>
  </si>
  <si>
    <t>SVI_inf</t>
  </si>
  <si>
    <t>SVI_wrk</t>
  </si>
  <si>
    <t>Mogi Mirim</t>
  </si>
  <si>
    <t>Jaçanã /RN)</t>
  </si>
  <si>
    <t>SVI_tot</t>
  </si>
  <si>
    <t>GADM_GID_2</t>
  </si>
  <si>
    <t>pop_IBGE2020</t>
  </si>
  <si>
    <t>Eldorado do Carajás</t>
  </si>
  <si>
    <t>city_name_uf</t>
  </si>
  <si>
    <t>Eldorado do Carajás /PA)</t>
  </si>
  <si>
    <t>Nome Município</t>
  </si>
  <si>
    <t>Santa Izabel do Pará</t>
  </si>
  <si>
    <t>Itapajé</t>
  </si>
  <si>
    <t>Olho d'Água do Borges</t>
  </si>
  <si>
    <t>Iguaracy</t>
  </si>
  <si>
    <t>Amparo do São Francisco</t>
  </si>
  <si>
    <t>Araçás</t>
  </si>
  <si>
    <t>Muquém do São Francisco</t>
  </si>
  <si>
    <t>Iuiu</t>
  </si>
  <si>
    <t>Passa Vinte</t>
  </si>
  <si>
    <t>Pingo d'Água</t>
  </si>
  <si>
    <t>Atílio Vivácqua</t>
  </si>
  <si>
    <t>São Luiz do Paraitinga</t>
  </si>
  <si>
    <t>Itaoca</t>
  </si>
  <si>
    <t>Biritiba Mirim</t>
  </si>
  <si>
    <t>Embu das Artes</t>
  </si>
  <si>
    <t>Florínea</t>
  </si>
  <si>
    <t>Grão-Pará</t>
  </si>
  <si>
    <t>Lauro Müller</t>
  </si>
  <si>
    <t>São Cristóvão do Sul</t>
  </si>
  <si>
    <t>Restinga Sêca</t>
  </si>
  <si>
    <t>Westfália</t>
  </si>
  <si>
    <t>Vespasiano Corrêa</t>
  </si>
  <si>
    <t>Poxoréu</t>
  </si>
  <si>
    <t>São Luiz do Norte</t>
  </si>
  <si>
    <t>Serra Caiada</t>
  </si>
  <si>
    <t>São Vicente do Seridó</t>
  </si>
  <si>
    <t>Joca Claudino</t>
  </si>
  <si>
    <t>São Vicente Férrer</t>
  </si>
  <si>
    <t>Brazópolis</t>
  </si>
  <si>
    <t>IDHM Educação 2011</t>
  </si>
  <si>
    <t>Atílio Vivácqua /ES)</t>
  </si>
  <si>
    <t>Campo Grande /RN)</t>
  </si>
  <si>
    <t>Brazópolis /MG)</t>
  </si>
  <si>
    <t>Embu das Artes /SP)</t>
  </si>
  <si>
    <t>Pingo D'Água /MG)</t>
  </si>
  <si>
    <t>Iuiu /BA)</t>
  </si>
  <si>
    <t>Amparo do São Francisco /SE)</t>
  </si>
  <si>
    <t>Santa Izabel do Pará /PA)</t>
  </si>
  <si>
    <t>Itapajé /CE)</t>
  </si>
  <si>
    <t>Olho d'Água do Borges /RN)</t>
  </si>
  <si>
    <t>Restinga Sêca /RS)</t>
  </si>
  <si>
    <t>Westfália /RS)</t>
  </si>
  <si>
    <t>Vespasiano Corrêa /RS)</t>
  </si>
  <si>
    <t>Joca Claudino /PB)</t>
  </si>
  <si>
    <t>Serra Caiada /RN)</t>
  </si>
  <si>
    <t>Quixaba /PB)</t>
  </si>
  <si>
    <t>São Vicente do Seridó /PB)</t>
  </si>
  <si>
    <t>Iguaracy /PE)</t>
  </si>
  <si>
    <t>São Vicente Férrer /PE)</t>
  </si>
  <si>
    <t>Araçás /BA)</t>
  </si>
  <si>
    <t>Santa Terezinha /BA)</t>
  </si>
  <si>
    <t>Muquém do São Francisco /BA)</t>
  </si>
  <si>
    <t>Passa Vinte /MG)</t>
  </si>
  <si>
    <t>São Luiz do Paraitinga /SP)</t>
  </si>
  <si>
    <t>Itaoca /SP)</t>
  </si>
  <si>
    <t>Biritiba Mirim /SP)</t>
  </si>
  <si>
    <t>Florínea /SP)</t>
  </si>
  <si>
    <t>Grão-Pará /SC)</t>
  </si>
  <si>
    <t>Lauro Müller /SC)</t>
  </si>
  <si>
    <t>São Cristóvão do Sul /SC)</t>
  </si>
  <si>
    <t>Poxoréu /MT)</t>
  </si>
  <si>
    <t>São Luiz do Norte /GO)</t>
  </si>
  <si>
    <t>BRA.22.15_1</t>
  </si>
  <si>
    <t>BRA.22.14_1</t>
  </si>
  <si>
    <t>BRA.22.13_1</t>
  </si>
  <si>
    <t>BRA.22.51_1</t>
  </si>
  <si>
    <t>BRA.22.50_1</t>
  </si>
  <si>
    <t>BRA.22.49_1</t>
  </si>
  <si>
    <t>BRA.22.48_1</t>
  </si>
  <si>
    <t>BRA.22.47_1</t>
  </si>
  <si>
    <t>BRA.22.46_1</t>
  </si>
  <si>
    <t>BRA.22.44_1</t>
  </si>
  <si>
    <t>BRA.22.43_1</t>
  </si>
  <si>
    <t>BRA.22.42_1</t>
  </si>
  <si>
    <t>BRA.22.45_1</t>
  </si>
  <si>
    <t>BRA.22.41_1</t>
  </si>
  <si>
    <t>BRA.22.40_1</t>
  </si>
  <si>
    <t>BRA.22.39_1</t>
  </si>
  <si>
    <t>BRA.22.38_1</t>
  </si>
  <si>
    <t>BRA.22.37_1</t>
  </si>
  <si>
    <t>BRA.22.36_1</t>
  </si>
  <si>
    <t>BRA.22.35_1</t>
  </si>
  <si>
    <t>BRA.22.34_1</t>
  </si>
  <si>
    <t>BRA.22.33_1</t>
  </si>
  <si>
    <t>BRA.22.32_1</t>
  </si>
  <si>
    <t>BRA.22.31_1</t>
  </si>
  <si>
    <t>BRA.22.30_1</t>
  </si>
  <si>
    <t>BRA.22.29_1</t>
  </si>
  <si>
    <t>BRA.22.28_1</t>
  </si>
  <si>
    <t>BRA.22.27_1</t>
  </si>
  <si>
    <t>BRA.22.26_1</t>
  </si>
  <si>
    <t>BRA.22.25_1</t>
  </si>
  <si>
    <t>BRA.22.24_1</t>
  </si>
  <si>
    <t>BRA.22.23_1</t>
  </si>
  <si>
    <t>BRA.22.22_1</t>
  </si>
  <si>
    <t>BRA.22.21_1</t>
  </si>
  <si>
    <t>BRA.22.20_1</t>
  </si>
  <si>
    <t>BRA.22.19_1</t>
  </si>
  <si>
    <t>BRA.22.18_1</t>
  </si>
  <si>
    <t>BRA.22.17_1</t>
  </si>
  <si>
    <t>BRA.22.16_1</t>
  </si>
  <si>
    <t>BRA.22.12_1</t>
  </si>
  <si>
    <t>BRA.22.11_1</t>
  </si>
  <si>
    <t>BRA.22.10_1</t>
  </si>
  <si>
    <t>BRA.22.9_1</t>
  </si>
  <si>
    <t>BRA.22.8_1</t>
  </si>
  <si>
    <t>BRA.22.7_1</t>
  </si>
  <si>
    <t>BRA.12.19_1</t>
  </si>
  <si>
    <t>BRA.22.6_1</t>
  </si>
  <si>
    <t>BRA.22.5_1</t>
  </si>
  <si>
    <t>BRA.22.4_1</t>
  </si>
  <si>
    <t>BRA.22.3_1</t>
  </si>
  <si>
    <t>BRA.22.2_1</t>
  </si>
  <si>
    <t>BRA.22.1_1</t>
  </si>
  <si>
    <t>BRA.1.22_1</t>
  </si>
  <si>
    <t>BRA.1.21_1</t>
  </si>
  <si>
    <t>BRA.1.20_1</t>
  </si>
  <si>
    <t>BRA.1.19_1</t>
  </si>
  <si>
    <t>BRA.1.18_1</t>
  </si>
  <si>
    <t>BRA.1.17_1</t>
  </si>
  <si>
    <t>BRA.1.16_1</t>
  </si>
  <si>
    <t>BRA.1.15_1</t>
  </si>
  <si>
    <t>BRA.1.14_1</t>
  </si>
  <si>
    <t>BRA.1.13_1</t>
  </si>
  <si>
    <t>BRA.1.10_1</t>
  </si>
  <si>
    <t>BRA.1.12_1</t>
  </si>
  <si>
    <t>BRA.1.11_1</t>
  </si>
  <si>
    <t>BRA.1.9_1</t>
  </si>
  <si>
    <t>BRA.1.8_1</t>
  </si>
  <si>
    <t>BRA.1.7_1</t>
  </si>
  <si>
    <t>BRA.1.6_1</t>
  </si>
  <si>
    <t>BRA.1.5_1</t>
  </si>
  <si>
    <t>BRA.1.4_1</t>
  </si>
  <si>
    <t>BRA.1.3_1</t>
  </si>
  <si>
    <t>BRA.1.2_1</t>
  </si>
  <si>
    <t>BRA.1.1_1</t>
  </si>
  <si>
    <t>BRA.4.30_1</t>
  </si>
  <si>
    <t>BRA.4.27_1</t>
  </si>
  <si>
    <t>BRA.4.26_1</t>
  </si>
  <si>
    <t>BRA.4.25_1</t>
  </si>
  <si>
    <t>BRA.4.24_1</t>
  </si>
  <si>
    <t>BRA.4.23_1</t>
  </si>
  <si>
    <t>BRA.4.22_1</t>
  </si>
  <si>
    <t>BRA.4.21_1</t>
  </si>
  <si>
    <t>BRA.4.20_1</t>
  </si>
  <si>
    <t>BRA.4.19_1</t>
  </si>
  <si>
    <t>BRA.4.17_1</t>
  </si>
  <si>
    <t>BRA.4.16_1</t>
  </si>
  <si>
    <t>BRA.4.15_1</t>
  </si>
  <si>
    <t>BRA.4.14_1</t>
  </si>
  <si>
    <t>BRA.4.13_1</t>
  </si>
  <si>
    <t>BRA.4.12_1</t>
  </si>
  <si>
    <t>BRA.4.11_1</t>
  </si>
  <si>
    <t>BRA.4.10_1</t>
  </si>
  <si>
    <t>BRA.4.9_1</t>
  </si>
  <si>
    <t>BRA.4.8_1</t>
  </si>
  <si>
    <t>BRA.4.7_1</t>
  </si>
  <si>
    <t>BRA.4.6_1</t>
  </si>
  <si>
    <t>BRA.4.5_1</t>
  </si>
  <si>
    <t>BRA.4.4_1</t>
  </si>
  <si>
    <t>BRA.4.3_1</t>
  </si>
  <si>
    <t>BRA.4.2_1</t>
  </si>
  <si>
    <t>BRA.4.1_1</t>
  </si>
  <si>
    <t>BRA.4.55_1</t>
  </si>
  <si>
    <t>BRA.4.56_1</t>
  </si>
  <si>
    <t>BRA.4.57_1</t>
  </si>
  <si>
    <t>BRA.4.58_1</t>
  </si>
  <si>
    <t>BRA.4.59_1</t>
  </si>
  <si>
    <t>BRA.4.60_1</t>
  </si>
  <si>
    <t>BRA.4.18_1</t>
  </si>
  <si>
    <t>BRA.4.28_1</t>
  </si>
  <si>
    <t>BRA.4.29_1</t>
  </si>
  <si>
    <t>BRA.4.35_1</t>
  </si>
  <si>
    <t>BRA.4.39_1</t>
  </si>
  <si>
    <t>BRA.4.42_1</t>
  </si>
  <si>
    <t>BRA.4.46_1</t>
  </si>
  <si>
    <t>BRA.4.48_1</t>
  </si>
  <si>
    <t>BRA.4.47_1</t>
  </si>
  <si>
    <t>BRA.4.45_1</t>
  </si>
  <si>
    <t>BRA.4.44_1</t>
  </si>
  <si>
    <t>BRA.4.43_1</t>
  </si>
  <si>
    <t>BRA.4.41_1</t>
  </si>
  <si>
    <t>BRA.4.40_1</t>
  </si>
  <si>
    <t>BRA.4.38_1</t>
  </si>
  <si>
    <t>BRA.4.37_1</t>
  </si>
  <si>
    <t>BRA.4.36_1</t>
  </si>
  <si>
    <t>BRA.4.34_1</t>
  </si>
  <si>
    <t>BRA.4.33_1</t>
  </si>
  <si>
    <t>BRA.4.32_1</t>
  </si>
  <si>
    <t>BRA.4.31_1</t>
  </si>
  <si>
    <t>BRA.4.54_1</t>
  </si>
  <si>
    <t>BRA.4.52_1</t>
  </si>
  <si>
    <t>BRA.4.51_1</t>
  </si>
  <si>
    <t>BRA.4.50_1</t>
  </si>
  <si>
    <t>BRA.4.53_1</t>
  </si>
  <si>
    <t>BRA.4.49_1</t>
  </si>
  <si>
    <t>BRA.23.3_1</t>
  </si>
  <si>
    <t>BRA.23.1_1</t>
  </si>
  <si>
    <t>BRA.23.2_1</t>
  </si>
  <si>
    <t>BRA.23.12_1</t>
  </si>
  <si>
    <t>BRA.23.11_1</t>
  </si>
  <si>
    <t>BRA.23.10_1</t>
  </si>
  <si>
    <t>BRA.23.9_1</t>
  </si>
  <si>
    <t>BRA.23.8_1</t>
  </si>
  <si>
    <t>BRA.23.7_1</t>
  </si>
  <si>
    <t>BRA.23.6_1</t>
  </si>
  <si>
    <t>BRA.23.5_1</t>
  </si>
  <si>
    <t>BRA.23.4_1</t>
  </si>
  <si>
    <t>BRA.23.15_1</t>
  </si>
  <si>
    <t>BRA.23.14_1</t>
  </si>
  <si>
    <t>BRA.23.13_1</t>
  </si>
  <si>
    <t>BRA.14.45_1</t>
  </si>
  <si>
    <t>BRA.14.44_1</t>
  </si>
  <si>
    <t>BRA.14.43_1</t>
  </si>
  <si>
    <t>BRA.14.42_1</t>
  </si>
  <si>
    <t>BRA.14.41_1</t>
  </si>
  <si>
    <t>BRA.14.40_1</t>
  </si>
  <si>
    <t>BRA.14.39_1</t>
  </si>
  <si>
    <t>BRA.14.37_1</t>
  </si>
  <si>
    <t>BRA.14.35_1</t>
  </si>
  <si>
    <t>BRA.14.34_1</t>
  </si>
  <si>
    <t>BRA.14.33_1</t>
  </si>
  <si>
    <t>BRA.14.32_1</t>
  </si>
  <si>
    <t>BRA.14.31_1</t>
  </si>
  <si>
    <t>BRA.14.38_1</t>
  </si>
  <si>
    <t>BRA.14.30_1</t>
  </si>
  <si>
    <t>BRA.14.29_1</t>
  </si>
  <si>
    <t>BRA.14.28_1</t>
  </si>
  <si>
    <t>BRA.14.27_1</t>
  </si>
  <si>
    <t>BRA.14.26_1</t>
  </si>
  <si>
    <t>BRA.14.25_1</t>
  </si>
  <si>
    <t>BRA.14.24_1</t>
  </si>
  <si>
    <t>BRA.14.23_1</t>
  </si>
  <si>
    <t>BRA.14.22_1</t>
  </si>
  <si>
    <t>BRA.14.20_1</t>
  </si>
  <si>
    <t>BRA.14.18_1</t>
  </si>
  <si>
    <t>BRA.14.17_1</t>
  </si>
  <si>
    <t>BRA.14.16_1</t>
  </si>
  <si>
    <t>BRA.14.15_1</t>
  </si>
  <si>
    <t>BRA.14.14_1</t>
  </si>
  <si>
    <t>BRA.14.13_1</t>
  </si>
  <si>
    <t>BRA.14.12_1</t>
  </si>
  <si>
    <t>BRA.14.11_1</t>
  </si>
  <si>
    <t>BRA.14.9_1</t>
  </si>
  <si>
    <t>BRA.14.8_1</t>
  </si>
  <si>
    <t>BRA.14.7_1</t>
  </si>
  <si>
    <t>BRA.14.6_1</t>
  </si>
  <si>
    <t>BRA.14.4_1</t>
  </si>
  <si>
    <t>BRA.14.3_1</t>
  </si>
  <si>
    <t>BRA.14.2_1</t>
  </si>
  <si>
    <t>BRA.14.1_1</t>
  </si>
  <si>
    <t>BRA.14.60_1</t>
  </si>
  <si>
    <t>BRA.14.59_1</t>
  </si>
  <si>
    <t>BRA.14.58_1</t>
  </si>
  <si>
    <t>BRA.14.57_1</t>
  </si>
  <si>
    <t>BRA.14.56_1</t>
  </si>
  <si>
    <t>BRA.14.55_1</t>
  </si>
  <si>
    <t>BRA.14.54_1</t>
  </si>
  <si>
    <t>BRA.14.53_1</t>
  </si>
  <si>
    <t>BRA.14.52_1</t>
  </si>
  <si>
    <t>BRA.14.51_1</t>
  </si>
  <si>
    <t>BRA.14.50_1</t>
  </si>
  <si>
    <t>BRA.14.49_1</t>
  </si>
  <si>
    <t>BRA.14.48_1</t>
  </si>
  <si>
    <t>BRA.14.47_1</t>
  </si>
  <si>
    <t>BRA.14.46_1</t>
  </si>
  <si>
    <t>BRA.14.109_1</t>
  </si>
  <si>
    <t>BRA.14.107_1</t>
  </si>
  <si>
    <t>BRA.14.68_1</t>
  </si>
  <si>
    <t>BRA.14.36_1</t>
  </si>
  <si>
    <t>BRA.14.21_1</t>
  </si>
  <si>
    <t>BRA.14.19_1</t>
  </si>
  <si>
    <t>BRA.14.10_1</t>
  </si>
  <si>
    <t>BRA.14.82_1</t>
  </si>
  <si>
    <t>BRA.14.5_1</t>
  </si>
  <si>
    <t>BRA.14.144_1</t>
  </si>
  <si>
    <t>BRA.14.143_1</t>
  </si>
  <si>
    <t>BRA.14.142_1</t>
  </si>
  <si>
    <t>BRA.14.141_1</t>
  </si>
  <si>
    <t>BRA.14.140_1</t>
  </si>
  <si>
    <t>BRA.14.139_1</t>
  </si>
  <si>
    <t>BRA.14.138_1</t>
  </si>
  <si>
    <t>BRA.14.137_1</t>
  </si>
  <si>
    <t>BRA.14.136_1</t>
  </si>
  <si>
    <t>BRA.14.135_1</t>
  </si>
  <si>
    <t>BRA.14.134_1</t>
  </si>
  <si>
    <t>BRA.14.133_1</t>
  </si>
  <si>
    <t>BRA.14.132_1</t>
  </si>
  <si>
    <t>BRA.14.131_1</t>
  </si>
  <si>
    <t>BRA.14.127_1</t>
  </si>
  <si>
    <t>BRA.14.126_1</t>
  </si>
  <si>
    <t>BRA.14.125_1</t>
  </si>
  <si>
    <t>BRA.14.124_1</t>
  </si>
  <si>
    <t>BRA.14.123_1</t>
  </si>
  <si>
    <t>BRA.14.122_1</t>
  </si>
  <si>
    <t>BRA.14.120_1</t>
  </si>
  <si>
    <t>BRA.14.121_1</t>
  </si>
  <si>
    <t>BRA.14.119_1</t>
  </si>
  <si>
    <t>BRA.14.118_1</t>
  </si>
  <si>
    <t>BRA.14.117_1</t>
  </si>
  <si>
    <t>BRA.14.130_1</t>
  </si>
  <si>
    <t>BRA.14.129_1</t>
  </si>
  <si>
    <t>BRA.14.128_1</t>
  </si>
  <si>
    <t>BRA.14.116_1</t>
  </si>
  <si>
    <t>BRA.14.114_1</t>
  </si>
  <si>
    <t>BRA.14.115_1</t>
  </si>
  <si>
    <t>BRA.14.113_1</t>
  </si>
  <si>
    <t>BRA.14.112_1</t>
  </si>
  <si>
    <t>BRA.14.111_1</t>
  </si>
  <si>
    <t>BRA.14.110_1</t>
  </si>
  <si>
    <t>BRA.14.108_1</t>
  </si>
  <si>
    <t>BRA.14.106_1</t>
  </si>
  <si>
    <t>BRA.14.105_1</t>
  </si>
  <si>
    <t>BRA.14.104_1</t>
  </si>
  <si>
    <t>BRA.14.103_1</t>
  </si>
  <si>
    <t>BRA.14.102_1</t>
  </si>
  <si>
    <t>BRA.14.101_1</t>
  </si>
  <si>
    <t>BRA.14.100_1</t>
  </si>
  <si>
    <t>BRA.14.99_1</t>
  </si>
  <si>
    <t>BRA.14.98_1</t>
  </si>
  <si>
    <t>BRA.14.97_1</t>
  </si>
  <si>
    <t>BRA.14.96_1</t>
  </si>
  <si>
    <t>BRA.14.95_1</t>
  </si>
  <si>
    <t>BRA.14.94_1</t>
  </si>
  <si>
    <t>BRA.14.93_1</t>
  </si>
  <si>
    <t>BRA.14.92_1</t>
  </si>
  <si>
    <t>BRA.14.91_1</t>
  </si>
  <si>
    <t>BRA.14.90_1</t>
  </si>
  <si>
    <t>BRA.14.89_1</t>
  </si>
  <si>
    <t>BRA.14.88_1</t>
  </si>
  <si>
    <t>BRA.14.87_1</t>
  </si>
  <si>
    <t>BRA.14.85_1</t>
  </si>
  <si>
    <t>BRA.14.86_1</t>
  </si>
  <si>
    <t>BRA.14.84_1</t>
  </si>
  <si>
    <t>BRA.14.83_1</t>
  </si>
  <si>
    <t>BRA.14.81_1</t>
  </si>
  <si>
    <t>BRA.14.80_1</t>
  </si>
  <si>
    <t>BRA.14.79_1</t>
  </si>
  <si>
    <t>BRA.14.78_1</t>
  </si>
  <si>
    <t>BRA.14.77_1</t>
  </si>
  <si>
    <t>BRA.14.69_1</t>
  </si>
  <si>
    <t>BRA.14.76_1</t>
  </si>
  <si>
    <t>BRA.14.75_1</t>
  </si>
  <si>
    <t>BRA.14.74_1</t>
  </si>
  <si>
    <t>BRA.14.73_1</t>
  </si>
  <si>
    <t>BRA.14.71_1</t>
  </si>
  <si>
    <t>BRA.14.70_1</t>
  </si>
  <si>
    <t>BRA.14.67_1</t>
  </si>
  <si>
    <t>BRA.14.66_1</t>
  </si>
  <si>
    <t>BRA.14.65_1</t>
  </si>
  <si>
    <t>BRA.14.64_1</t>
  </si>
  <si>
    <t>BRA.14.63_1</t>
  </si>
  <si>
    <t>BRA.14.62_1</t>
  </si>
  <si>
    <t>BRA.14.61_1</t>
  </si>
  <si>
    <t>BRA.3.1_1</t>
  </si>
  <si>
    <t>BRA.3.2_1</t>
  </si>
  <si>
    <t>BRA.3.3_1</t>
  </si>
  <si>
    <t>BRA.3.4_1</t>
  </si>
  <si>
    <t>BRA.3.5_1</t>
  </si>
  <si>
    <t>BRA.3.6_1</t>
  </si>
  <si>
    <t>BRA.3.7_1</t>
  </si>
  <si>
    <t>BRA.3.8_1</t>
  </si>
  <si>
    <t>BRA.3.9_1</t>
  </si>
  <si>
    <t>BRA.3.10_1</t>
  </si>
  <si>
    <t>BRA.3.11_1</t>
  </si>
  <si>
    <t>BRA.3.12_1</t>
  </si>
  <si>
    <t>BRA.3.13_1</t>
  </si>
  <si>
    <t>BRA.3.14_1</t>
  </si>
  <si>
    <t>BRA.3.15_1</t>
  </si>
  <si>
    <t>BRA.3.16_1</t>
  </si>
  <si>
    <t>BRA.27.137_1</t>
  </si>
  <si>
    <t>BRA.27.136_1</t>
  </si>
  <si>
    <t>BRA.27.135_1</t>
  </si>
  <si>
    <t>BRA.27.134_1</t>
  </si>
  <si>
    <t>BRA.27.132_1</t>
  </si>
  <si>
    <t>BRA.27.133_1</t>
  </si>
  <si>
    <t>BRA.27.131_1</t>
  </si>
  <si>
    <t>BRA.27.130_1</t>
  </si>
  <si>
    <t>BRA.27.129_1</t>
  </si>
  <si>
    <t>BRA.27.127_1</t>
  </si>
  <si>
    <t>BRA.27.125_1</t>
  </si>
  <si>
    <t>BRA.27.124_1</t>
  </si>
  <si>
    <t>BRA.27.123_1</t>
  </si>
  <si>
    <t>BRA.27.122_1</t>
  </si>
  <si>
    <t>BRA.27.121_1</t>
  </si>
  <si>
    <t>BRA.27.120_1</t>
  </si>
  <si>
    <t>BRA.27.128_1</t>
  </si>
  <si>
    <t>BRA.27.126_1</t>
  </si>
  <si>
    <t>BRA.27.119_1</t>
  </si>
  <si>
    <t>BRA.27.118_1</t>
  </si>
  <si>
    <t>BRA.27.117_1</t>
  </si>
  <si>
    <t>BRA.27.116_1</t>
  </si>
  <si>
    <t>BRA.27.115_1</t>
  </si>
  <si>
    <t>BRA.27.114_1</t>
  </si>
  <si>
    <t>BRA.27.113_1</t>
  </si>
  <si>
    <t>BRA.27.112_1</t>
  </si>
  <si>
    <t>BRA.27.110_1</t>
  </si>
  <si>
    <t>BRA.27.109_1</t>
  </si>
  <si>
    <t>BRA.27.111_1</t>
  </si>
  <si>
    <t>BRA.27.108_1</t>
  </si>
  <si>
    <t>BRA.27.107_1</t>
  </si>
  <si>
    <t>BRA.27.106_1</t>
  </si>
  <si>
    <t>BRA.27.105_1</t>
  </si>
  <si>
    <t>BRA.27.104_1</t>
  </si>
  <si>
    <t>BRA.27.103_1</t>
  </si>
  <si>
    <t>BRA.27.102_1</t>
  </si>
  <si>
    <t>BRA.27.101_1</t>
  </si>
  <si>
    <t>BRA.27.100_1</t>
  </si>
  <si>
    <t>BRA.27.99_1</t>
  </si>
  <si>
    <t>BRA.27.98_1</t>
  </si>
  <si>
    <t>BRA.27.97_1</t>
  </si>
  <si>
    <t>BRA.27.96_1</t>
  </si>
  <si>
    <t>BRA.27.95_1</t>
  </si>
  <si>
    <t>BRA.27.94_1</t>
  </si>
  <si>
    <t>BRA.27.93_1</t>
  </si>
  <si>
    <t>BRA.27.91_1</t>
  </si>
  <si>
    <t>BRA.27.92_1</t>
  </si>
  <si>
    <t>BRA.27.90_1</t>
  </si>
  <si>
    <t>BRA.27.89_1</t>
  </si>
  <si>
    <t>BRA.27.88_1</t>
  </si>
  <si>
    <t>BRA.27.87_1</t>
  </si>
  <si>
    <t>BRA.27.86_1</t>
  </si>
  <si>
    <t>BRA.27.85_1</t>
  </si>
  <si>
    <t>BRA.27.84_1</t>
  </si>
  <si>
    <t>BRA.27.83_1</t>
  </si>
  <si>
    <t>BRA.27.82_1</t>
  </si>
  <si>
    <t>BRA.27.81_1</t>
  </si>
  <si>
    <t>BRA.27.80_1</t>
  </si>
  <si>
    <t>BRA.27.79_1</t>
  </si>
  <si>
    <t>BRA.27.76_1</t>
  </si>
  <si>
    <t>BRA.27.77_1</t>
  </si>
  <si>
    <t>BRA.27.75_1</t>
  </si>
  <si>
    <t>BRA.27.74_1</t>
  </si>
  <si>
    <t>BRA.27.73_1</t>
  </si>
  <si>
    <t>BRA.27.72_1</t>
  </si>
  <si>
    <t>BRA.27.71_1</t>
  </si>
  <si>
    <t>BRA.27.70_1</t>
  </si>
  <si>
    <t>BRA.27.69_1</t>
  </si>
  <si>
    <t>BRA.27.68_1</t>
  </si>
  <si>
    <t>BRA.27.67_1</t>
  </si>
  <si>
    <t>BRA.27.66_1</t>
  </si>
  <si>
    <t>BRA.27.65_1</t>
  </si>
  <si>
    <t>BRA.27.64_1</t>
  </si>
  <si>
    <t>BRA.27.63_1</t>
  </si>
  <si>
    <t>BRA.27.62_1</t>
  </si>
  <si>
    <t>BRA.27.61_1</t>
  </si>
  <si>
    <t>BRA.27.60_1</t>
  </si>
  <si>
    <t>BRA.27.59_1</t>
  </si>
  <si>
    <t>BRA.27.58_1</t>
  </si>
  <si>
    <t>BRA.27.57_1</t>
  </si>
  <si>
    <t>BRA.27.56_1</t>
  </si>
  <si>
    <t>BRA.27.55_1</t>
  </si>
  <si>
    <t>BRA.27.50_1</t>
  </si>
  <si>
    <t>BRA.27.54_1</t>
  </si>
  <si>
    <t>BRA.27.53_1</t>
  </si>
  <si>
    <t>BRA.27.52_1</t>
  </si>
  <si>
    <t>BRA.27.51_1</t>
  </si>
  <si>
    <t>BRA.27.49_1</t>
  </si>
  <si>
    <t>BRA.27.48_1</t>
  </si>
  <si>
    <t>BRA.27.47_1</t>
  </si>
  <si>
    <t>BRA.27.46_1</t>
  </si>
  <si>
    <t>BRA.27.45_1</t>
  </si>
  <si>
    <t>BRA.27.44_1</t>
  </si>
  <si>
    <t>BRA.27.43_1</t>
  </si>
  <si>
    <t>BRA.27.42_1</t>
  </si>
  <si>
    <t>BRA.27.41_1</t>
  </si>
  <si>
    <t>BRA.27.40_1</t>
  </si>
  <si>
    <t>BRA.27.39_1</t>
  </si>
  <si>
    <t>BRA.27.38_1</t>
  </si>
  <si>
    <t>BRA.27.37_1</t>
  </si>
  <si>
    <t>BRA.27.36_1</t>
  </si>
  <si>
    <t>BRA.27.35_1</t>
  </si>
  <si>
    <t>BRA.27.34_1</t>
  </si>
  <si>
    <t>BRA.27.33_1</t>
  </si>
  <si>
    <t>BRA.27.32_1</t>
  </si>
  <si>
    <t>BRA.27.31_1</t>
  </si>
  <si>
    <t>BRA.27.30_1</t>
  </si>
  <si>
    <t>BRA.27.29_1</t>
  </si>
  <si>
    <t>BRA.27.28_1</t>
  </si>
  <si>
    <t>BRA.27.27_1</t>
  </si>
  <si>
    <t>BRA.27.26_1</t>
  </si>
  <si>
    <t>BRA.27.25_1</t>
  </si>
  <si>
    <t>BRA.27.24_1</t>
  </si>
  <si>
    <t>BRA.27.23_1</t>
  </si>
  <si>
    <t>BRA.27.22_1</t>
  </si>
  <si>
    <t>BRA.27.21_1</t>
  </si>
  <si>
    <t>BRA.27.20_1</t>
  </si>
  <si>
    <t>BRA.27.19_1</t>
  </si>
  <si>
    <t>BRA.27.18_1</t>
  </si>
  <si>
    <t>BRA.27.17_1</t>
  </si>
  <si>
    <t>BRA.27.16_1</t>
  </si>
  <si>
    <t>BRA.27.15_1</t>
  </si>
  <si>
    <t>BRA.27.12_1</t>
  </si>
  <si>
    <t>BRA.27.14_1</t>
  </si>
  <si>
    <t>BRA.27.13_1</t>
  </si>
  <si>
    <t>BRA.27.10_1</t>
  </si>
  <si>
    <t>BRA.27.9_1</t>
  </si>
  <si>
    <t>BRA.27.8_1</t>
  </si>
  <si>
    <t>BRA.27.7_1</t>
  </si>
  <si>
    <t>BRA.27.6_1</t>
  </si>
  <si>
    <t>BRA.27.5_1</t>
  </si>
  <si>
    <t>BRA.27.4_1</t>
  </si>
  <si>
    <t>BRA.27.3_1</t>
  </si>
  <si>
    <t>BRA.27.2_1</t>
  </si>
  <si>
    <t>BRA.27.1_1</t>
  </si>
  <si>
    <t>BRA.27.11_1</t>
  </si>
  <si>
    <t>BRA.10.165_1</t>
  </si>
  <si>
    <t>BRA.10.163_1</t>
  </si>
  <si>
    <t>BRA.10.162_1</t>
  </si>
  <si>
    <t>BRA.9.199_1</t>
  </si>
  <si>
    <t>BRA.10.160_1</t>
  </si>
  <si>
    <t>BRA.10.159_1</t>
  </si>
  <si>
    <t>BRA.10.158_1</t>
  </si>
  <si>
    <t>BRA.10.157_1</t>
  </si>
  <si>
    <t>BRA.10.155_1</t>
  </si>
  <si>
    <t>BRA.10.154_1</t>
  </si>
  <si>
    <t>BRA.10.153_1</t>
  </si>
  <si>
    <t>BRA.10.152_1</t>
  </si>
  <si>
    <t>BRA.10.151_1</t>
  </si>
  <si>
    <t>BRA.10.150_1</t>
  </si>
  <si>
    <t>BRA.10.147_1</t>
  </si>
  <si>
    <t>BRA.10.149_1</t>
  </si>
  <si>
    <t>BRA.10.148_1</t>
  </si>
  <si>
    <t>BRA.10.146_1</t>
  </si>
  <si>
    <t>BRA.10.145_1</t>
  </si>
  <si>
    <t>BRA.10.144_1</t>
  </si>
  <si>
    <t>BRA.10.143_1</t>
  </si>
  <si>
    <t>BRA.10.142_1</t>
  </si>
  <si>
    <t>BRA.10.141_1</t>
  </si>
  <si>
    <t>BRA.10.140_1</t>
  </si>
  <si>
    <t>BRA.10.139_1</t>
  </si>
  <si>
    <t>BRA.10.138_1</t>
  </si>
  <si>
    <t>BRA.10.137_1</t>
  </si>
  <si>
    <t>BRA.10.136_1</t>
  </si>
  <si>
    <t>BRA.10.135_1</t>
  </si>
  <si>
    <t>BRA.10.134_1</t>
  </si>
  <si>
    <t>BRA.10.133_1</t>
  </si>
  <si>
    <t>BRA.10.132_1</t>
  </si>
  <si>
    <t>BRA.10.131_1</t>
  </si>
  <si>
    <t>BRA.10.129_1</t>
  </si>
  <si>
    <t>BRA.10.128_1</t>
  </si>
  <si>
    <t>BRA.10.127_1</t>
  </si>
  <si>
    <t>BRA.10.126_1</t>
  </si>
  <si>
    <t>BRA.10.125_1</t>
  </si>
  <si>
    <t>BRA.10.124_1</t>
  </si>
  <si>
    <t>BRA.10.123_1</t>
  </si>
  <si>
    <t>BRA.10.121_1</t>
  </si>
  <si>
    <t>BRA.10.122_1</t>
  </si>
  <si>
    <t>BRA.10.120_1</t>
  </si>
  <si>
    <t>BRA.10.119_1</t>
  </si>
  <si>
    <t>BRA.10.118_1</t>
  </si>
  <si>
    <t>BRA.10.117_1</t>
  </si>
  <si>
    <t>BRA.10.114_1</t>
  </si>
  <si>
    <t>BRA.10.116_1</t>
  </si>
  <si>
    <t>BRA.10.115_1</t>
  </si>
  <si>
    <t>BRA.10.113_1</t>
  </si>
  <si>
    <t>BRA.10.112_1</t>
  </si>
  <si>
    <t>BRA.10.111_1</t>
  </si>
  <si>
    <t>BRA.10.110_1</t>
  </si>
  <si>
    <t>BRA.10.109_1</t>
  </si>
  <si>
    <t>BRA.10.108_1</t>
  </si>
  <si>
    <t>BRA.10.107_1</t>
  </si>
  <si>
    <t>BRA.10.106_1</t>
  </si>
  <si>
    <t>BRA.10.105_1</t>
  </si>
  <si>
    <t>BRA.10.103_1</t>
  </si>
  <si>
    <t>BRA.10.104_1</t>
  </si>
  <si>
    <t>BRA.10.101_1</t>
  </si>
  <si>
    <t>BRA.10.100_1</t>
  </si>
  <si>
    <t>BRA.10.99_1</t>
  </si>
  <si>
    <t>BRA.10.102_1</t>
  </si>
  <si>
    <t>BRA.10.98_1</t>
  </si>
  <si>
    <t>BRA.10.96_1</t>
  </si>
  <si>
    <t>BRA.10.97_1</t>
  </si>
  <si>
    <t>BRA.10.95_1</t>
  </si>
  <si>
    <t>BRA.10.94_1</t>
  </si>
  <si>
    <t>BRA.10.93_1</t>
  </si>
  <si>
    <t>BRA.10.92_1</t>
  </si>
  <si>
    <t>BRA.10.91_1</t>
  </si>
  <si>
    <t>BRA.10.90_1</t>
  </si>
  <si>
    <t>BRA.10.88_1</t>
  </si>
  <si>
    <t>BRA.10.89_1</t>
  </si>
  <si>
    <t>BRA.10.87_1</t>
  </si>
  <si>
    <t>BRA.10.86_1</t>
  </si>
  <si>
    <t>BRA.10.85_1</t>
  </si>
  <si>
    <t>BRA.10.83_1</t>
  </si>
  <si>
    <t>BRA.10.84_1</t>
  </si>
  <si>
    <t>BRA.10.82_1</t>
  </si>
  <si>
    <t>BRA.10.81_1</t>
  </si>
  <si>
    <t>BRA.10.80_1</t>
  </si>
  <si>
    <t>BRA.10.79_1</t>
  </si>
  <si>
    <t>BRA.10.78_1</t>
  </si>
  <si>
    <t>BRA.10.77_1</t>
  </si>
  <si>
    <t>BRA.10.76_1</t>
  </si>
  <si>
    <t>BRA.10.75_1</t>
  </si>
  <si>
    <t>BRA.10.74_1</t>
  </si>
  <si>
    <t>BRA.10.73_1</t>
  </si>
  <si>
    <t>BRA.10.72_1</t>
  </si>
  <si>
    <t>BRA.10.71_1</t>
  </si>
  <si>
    <t>BRA.10.70_1</t>
  </si>
  <si>
    <t>BRA.10.69_1</t>
  </si>
  <si>
    <t>BRA.10.68_1</t>
  </si>
  <si>
    <t>BRA.10.67_1</t>
  </si>
  <si>
    <t>BRA.10.66_1</t>
  </si>
  <si>
    <t>BRA.10.65_1</t>
  </si>
  <si>
    <t>BRA.10.47_1</t>
  </si>
  <si>
    <t>BRA.10.64_1</t>
  </si>
  <si>
    <t>BRA.10.63_1</t>
  </si>
  <si>
    <t>BRA.10.62_1</t>
  </si>
  <si>
    <t>BRA.10.61_1</t>
  </si>
  <si>
    <t>BRA.10.60_1</t>
  </si>
  <si>
    <t>BRA.10.59_1</t>
  </si>
  <si>
    <t>BRA.10.58_1</t>
  </si>
  <si>
    <t>BRA.9.64_1</t>
  </si>
  <si>
    <t>BRA.10.55_1</t>
  </si>
  <si>
    <t>BRA.10.56_1</t>
  </si>
  <si>
    <t>BRA.10.54_1</t>
  </si>
  <si>
    <t>BRA.10.187_1</t>
  </si>
  <si>
    <t>BRA.10.184_1</t>
  </si>
  <si>
    <t>BRA.10.156_1</t>
  </si>
  <si>
    <t>BRA.10.130_1</t>
  </si>
  <si>
    <t>BRA.10.4_1</t>
  </si>
  <si>
    <t>BRA.10.3_1</t>
  </si>
  <si>
    <t>BRA.10.218_1</t>
  </si>
  <si>
    <t>BRA.10.217_1</t>
  </si>
  <si>
    <t>BRA.10.215_1</t>
  </si>
  <si>
    <t>BRA.10.216_1</t>
  </si>
  <si>
    <t>BRA.10.214_1</t>
  </si>
  <si>
    <t>BRA.10.213_1</t>
  </si>
  <si>
    <t>BRA.10.212_1</t>
  </si>
  <si>
    <t>BRA.10.211_1</t>
  </si>
  <si>
    <t>BRA.10.209_1</t>
  </si>
  <si>
    <t>BRA.10.208_1</t>
  </si>
  <si>
    <t>BRA.10.207_1</t>
  </si>
  <si>
    <t>BRA.10.206_1</t>
  </si>
  <si>
    <t>BRA.10.205_1</t>
  </si>
  <si>
    <t>BRA.10.204_1</t>
  </si>
  <si>
    <t>BRA.10.203_1</t>
  </si>
  <si>
    <t>BRA.10.202_1</t>
  </si>
  <si>
    <t>BRA.10.199_1</t>
  </si>
  <si>
    <t>BRA.10.194_1</t>
  </si>
  <si>
    <t>BRA.10.193_1</t>
  </si>
  <si>
    <t>BRA.10.192_1</t>
  </si>
  <si>
    <t>BRA.10.191_1</t>
  </si>
  <si>
    <t>BRA.10.190_1</t>
  </si>
  <si>
    <t>BRA.10.189_1</t>
  </si>
  <si>
    <t>BRA.10.188_1</t>
  </si>
  <si>
    <t>BRA.10.186_1</t>
  </si>
  <si>
    <t>BRA.10.183_1</t>
  </si>
  <si>
    <t>BRA.10.182_1</t>
  </si>
  <si>
    <t>BRA.10.181_1</t>
  </si>
  <si>
    <t>BRA.10.180_1</t>
  </si>
  <si>
    <t>BRA.10.179_1</t>
  </si>
  <si>
    <t>BRA.10.185_1</t>
  </si>
  <si>
    <t>BRA.10.176_1</t>
  </si>
  <si>
    <t>BRA.10.178_1</t>
  </si>
  <si>
    <t>BRA.10.177_1</t>
  </si>
  <si>
    <t>BRA.10.175_1</t>
  </si>
  <si>
    <t>BRA.10.174_1</t>
  </si>
  <si>
    <t>BRA.10.173_1</t>
  </si>
  <si>
    <t>BRA.10.172_1</t>
  </si>
  <si>
    <t>BRA.10.171_1</t>
  </si>
  <si>
    <t>BRA.10.201_1</t>
  </si>
  <si>
    <t>BRA.10.200_1</t>
  </si>
  <si>
    <t>BRA.10.198_1</t>
  </si>
  <si>
    <t>BRA.10.197_1</t>
  </si>
  <si>
    <t>BRA.10.196_1</t>
  </si>
  <si>
    <t>BRA.10.195_1</t>
  </si>
  <si>
    <t>BRA.10.170_1</t>
  </si>
  <si>
    <t>BRA.10.169_1</t>
  </si>
  <si>
    <t>BRA.10.168_1</t>
  </si>
  <si>
    <t>BRA.10.167_1</t>
  </si>
  <si>
    <t>BRA.10.166_1</t>
  </si>
  <si>
    <t>BRA.10.164_1</t>
  </si>
  <si>
    <t>BRA.10.53_1</t>
  </si>
  <si>
    <t>BRA.10.52_1</t>
  </si>
  <si>
    <t>BRA.10.51_1</t>
  </si>
  <si>
    <t>BRA.10.50_1</t>
  </si>
  <si>
    <t>BRA.10.49_1</t>
  </si>
  <si>
    <t>BRA.10.48_1</t>
  </si>
  <si>
    <t>BRA.10.46_1</t>
  </si>
  <si>
    <t>BRA.10.45_1</t>
  </si>
  <si>
    <t>BRA.10.44_1</t>
  </si>
  <si>
    <t>BRA.10.43_1</t>
  </si>
  <si>
    <t>BRA.10.42_1</t>
  </si>
  <si>
    <t>BRA.10.41_1</t>
  </si>
  <si>
    <t>BRA.10.39_1</t>
  </si>
  <si>
    <t>BRA.10.40_1</t>
  </si>
  <si>
    <t>BRA.10.37_1</t>
  </si>
  <si>
    <t>BRA.10.36_1</t>
  </si>
  <si>
    <t>BRA.10.35_1</t>
  </si>
  <si>
    <t>BRA.10.34_1</t>
  </si>
  <si>
    <t>BRA.10.33_1</t>
  </si>
  <si>
    <t>BRA.10.32_1</t>
  </si>
  <si>
    <t>BRA.10.38_1</t>
  </si>
  <si>
    <t>BRA.10.31_1</t>
  </si>
  <si>
    <t>BRA.10.30_1</t>
  </si>
  <si>
    <t>BRA.10.29_1</t>
  </si>
  <si>
    <t>BRA.10.28_1</t>
  </si>
  <si>
    <t>BRA.10.25_1</t>
  </si>
  <si>
    <t>BRA.10.27_1</t>
  </si>
  <si>
    <t>BRA.10.26_1</t>
  </si>
  <si>
    <t>BRA.10.24_1</t>
  </si>
  <si>
    <t>BRA.10.23_1</t>
  </si>
  <si>
    <t>BRA.10.22_1</t>
  </si>
  <si>
    <t>BRA.10.21_1</t>
  </si>
  <si>
    <t>BRA.10.20_1</t>
  </si>
  <si>
    <t>BRA.10.1_1</t>
  </si>
  <si>
    <t>BRA.10.19_1</t>
  </si>
  <si>
    <t>BRA.10.18_1</t>
  </si>
  <si>
    <t>BRA.10.17_1</t>
  </si>
  <si>
    <t>BRA.10.16_1</t>
  </si>
  <si>
    <t>BRA.10.15_1</t>
  </si>
  <si>
    <t>BRA.10.14_1</t>
  </si>
  <si>
    <t>BRA.10.13_1</t>
  </si>
  <si>
    <t>BRA.10.12_1</t>
  </si>
  <si>
    <t>BRA.10.11_1</t>
  </si>
  <si>
    <t>BRA.10.10_1</t>
  </si>
  <si>
    <t>BRA.10.9_1</t>
  </si>
  <si>
    <t>BRA.10.8_1</t>
  </si>
  <si>
    <t>BRA.10.7_1</t>
  </si>
  <si>
    <t>BRA.10.6_1</t>
  </si>
  <si>
    <t>BRA.10.5_1</t>
  </si>
  <si>
    <t>BRA.10.2_1</t>
  </si>
  <si>
    <t>BRA.18.8_1</t>
  </si>
  <si>
    <t>BRA.18.6_1</t>
  </si>
  <si>
    <t>BRA.18.5_1</t>
  </si>
  <si>
    <t>BRA.18.4_1</t>
  </si>
  <si>
    <t>BRA.18.2_1</t>
  </si>
  <si>
    <t>BRA.18.1_1</t>
  </si>
  <si>
    <t>BRA.18.7_1</t>
  </si>
  <si>
    <t>BRA.18.3_1</t>
  </si>
  <si>
    <t>BRA.18.220_1</t>
  </si>
  <si>
    <t>BRA.18.217_1</t>
  </si>
  <si>
    <t>BRA.18.219_1</t>
  </si>
  <si>
    <t>BRA.18.218_1</t>
  </si>
  <si>
    <t>BRA.18.216_1</t>
  </si>
  <si>
    <t>BRA.18.215_1</t>
  </si>
  <si>
    <t>BRA.18.214_1</t>
  </si>
  <si>
    <t>BRA.18.213_1</t>
  </si>
  <si>
    <t>BRA.18.212_1</t>
  </si>
  <si>
    <t>BRA.18.211_1</t>
  </si>
  <si>
    <t>BRA.18.203_1</t>
  </si>
  <si>
    <t>BRA.18.202_1</t>
  </si>
  <si>
    <t>BRA.18.201_1</t>
  </si>
  <si>
    <t>BRA.18.200_1</t>
  </si>
  <si>
    <t>BRA.18.199_1</t>
  </si>
  <si>
    <t>BRA.18.198_1</t>
  </si>
  <si>
    <t>BRA.18.197_1</t>
  </si>
  <si>
    <t>BRA.18.196_1</t>
  </si>
  <si>
    <t>BRA.18.192_1</t>
  </si>
  <si>
    <t>BRA.18.191_1</t>
  </si>
  <si>
    <t>BRA.18.190_1</t>
  </si>
  <si>
    <t>BRA.18.189_1</t>
  </si>
  <si>
    <t>BRA.18.188_1</t>
  </si>
  <si>
    <t>BRA.18.187_1</t>
  </si>
  <si>
    <t>BRA.18.195_1</t>
  </si>
  <si>
    <t>BRA.18.194_1</t>
  </si>
  <si>
    <t>BRA.18.193_1</t>
  </si>
  <si>
    <t>BRA.18.186_1</t>
  </si>
  <si>
    <t>BRA.18.185_1</t>
  </si>
  <si>
    <t>BRA.18.182_1</t>
  </si>
  <si>
    <t>BRA.18.184_1</t>
  </si>
  <si>
    <t>BRA.18.183_1</t>
  </si>
  <si>
    <t>BRA.18.181_1</t>
  </si>
  <si>
    <t>BRA.18.210_1</t>
  </si>
  <si>
    <t>BRA.18.209_1</t>
  </si>
  <si>
    <t>BRA.18.207_1</t>
  </si>
  <si>
    <t>BRA.18.208_1</t>
  </si>
  <si>
    <t>BRA.18.206_1</t>
  </si>
  <si>
    <t>BRA.18.205_1</t>
  </si>
  <si>
    <t>BRA.18.204_1</t>
  </si>
  <si>
    <t>BRA.18.180_1</t>
  </si>
  <si>
    <t>BRA.18.179_1</t>
  </si>
  <si>
    <t>BRA.18.178_1</t>
  </si>
  <si>
    <t>BRA.18.177_1</t>
  </si>
  <si>
    <t>BRA.18.176_1</t>
  </si>
  <si>
    <t>BRA.18.175_1</t>
  </si>
  <si>
    <t>BRA.18.174_1</t>
  </si>
  <si>
    <t>BRA.18.173_1</t>
  </si>
  <si>
    <t>BRA.18.172_1</t>
  </si>
  <si>
    <t>BRA.18.171_1</t>
  </si>
  <si>
    <t>BRA.18.170_1</t>
  </si>
  <si>
    <t>BRA.18.169_1</t>
  </si>
  <si>
    <t>BRA.18.168_1</t>
  </si>
  <si>
    <t>BRA.18.167_1</t>
  </si>
  <si>
    <t>BRA.18.166_1</t>
  </si>
  <si>
    <t>BRA.18.165_1</t>
  </si>
  <si>
    <t>BRA.18.164_1</t>
  </si>
  <si>
    <t>BRA.18.162_1</t>
  </si>
  <si>
    <t>BRA.18.163_1</t>
  </si>
  <si>
    <t>BRA.18.161_1</t>
  </si>
  <si>
    <t>BRA.18.160_1</t>
  </si>
  <si>
    <t>BRA.18.159_1</t>
  </si>
  <si>
    <t>BRA.18.158_1</t>
  </si>
  <si>
    <t>BRA.18.157_1</t>
  </si>
  <si>
    <t>BRA.18.155_1</t>
  </si>
  <si>
    <t>BRA.18.156_1</t>
  </si>
  <si>
    <t>BRA.18.154_1</t>
  </si>
  <si>
    <t>BRA.18.153_1</t>
  </si>
  <si>
    <t>BRA.18.152_1</t>
  </si>
  <si>
    <t>BRA.18.151_1</t>
  </si>
  <si>
    <t>BRA.18.150_1</t>
  </si>
  <si>
    <t>BRA.18.149_1</t>
  </si>
  <si>
    <t>BRA.18.148_1</t>
  </si>
  <si>
    <t>BRA.18.147_1</t>
  </si>
  <si>
    <t>BRA.18.146_1</t>
  </si>
  <si>
    <t>BRA.18.145_1</t>
  </si>
  <si>
    <t>BRA.18.144_1</t>
  </si>
  <si>
    <t>BRA.18.143_1</t>
  </si>
  <si>
    <t>BRA.18.142_1</t>
  </si>
  <si>
    <t>BRA.18.141_1</t>
  </si>
  <si>
    <t>BRA.18.140_1</t>
  </si>
  <si>
    <t>BRA.18.139_1</t>
  </si>
  <si>
    <t>BRA.18.138_1</t>
  </si>
  <si>
    <t>BRA.18.137_1</t>
  </si>
  <si>
    <t>BRA.18.136_1</t>
  </si>
  <si>
    <t>BRA.18.135_1</t>
  </si>
  <si>
    <t>BRA.18.134_1</t>
  </si>
  <si>
    <t>BRA.18.133_1</t>
  </si>
  <si>
    <t>BRA.18.132_1</t>
  </si>
  <si>
    <t>BRA.18.131_1</t>
  </si>
  <si>
    <t>BRA.18.130_1</t>
  </si>
  <si>
    <t>BRA.18.129_1</t>
  </si>
  <si>
    <t>BRA.18.128_1</t>
  </si>
  <si>
    <t>BRA.18.127_1</t>
  </si>
  <si>
    <t>BRA.18.126_1</t>
  </si>
  <si>
    <t>BRA.18.125_1</t>
  </si>
  <si>
    <t>BRA.18.124_1</t>
  </si>
  <si>
    <t>BRA.18.123_1</t>
  </si>
  <si>
    <t>BRA.18.122_1</t>
  </si>
  <si>
    <t>BRA.18.121_1</t>
  </si>
  <si>
    <t>BRA.18.120_1</t>
  </si>
  <si>
    <t>BRA.18.118_1</t>
  </si>
  <si>
    <t>BRA.18.119_1</t>
  </si>
  <si>
    <t>BRA.18.117_1</t>
  </si>
  <si>
    <t>BRA.18.116_1</t>
  </si>
  <si>
    <t>BRA.18.115_1</t>
  </si>
  <si>
    <t>BRA.18.114_1</t>
  </si>
  <si>
    <t>BRA.18.113_1</t>
  </si>
  <si>
    <t>BRA.18.112_1</t>
  </si>
  <si>
    <t>BRA.18.111_1</t>
  </si>
  <si>
    <t>BRA.18.109_1</t>
  </si>
  <si>
    <t>BRA.18.110_1</t>
  </si>
  <si>
    <t>BRA.18.108_1</t>
  </si>
  <si>
    <t>BRA.18.104_1</t>
  </si>
  <si>
    <t>BRA.18.107_1</t>
  </si>
  <si>
    <t>BRA.18.106_1</t>
  </si>
  <si>
    <t>BRA.18.105_1</t>
  </si>
  <si>
    <t>BRA.18.103_1</t>
  </si>
  <si>
    <t>BRA.18.102_1</t>
  </si>
  <si>
    <t>BRA.18.101_1</t>
  </si>
  <si>
    <t>BRA.18.100_1</t>
  </si>
  <si>
    <t>BRA.18.99_1</t>
  </si>
  <si>
    <t>BRA.18.98_1</t>
  </si>
  <si>
    <t>BRA.18.97_1</t>
  </si>
  <si>
    <t>BRA.18.96_1</t>
  </si>
  <si>
    <t>BRA.18.95_1</t>
  </si>
  <si>
    <t>BRA.18.94_1</t>
  </si>
  <si>
    <t>BRA.18.93_1</t>
  </si>
  <si>
    <t>BRA.18.92_1</t>
  </si>
  <si>
    <t>BRA.18.91_1</t>
  </si>
  <si>
    <t>BRA.18.90_1</t>
  </si>
  <si>
    <t>BRA.18.89_1</t>
  </si>
  <si>
    <t>BRA.18.88_1</t>
  </si>
  <si>
    <t>BRA.18.87_1</t>
  </si>
  <si>
    <t>BRA.18.86_1</t>
  </si>
  <si>
    <t>BRA.18.85_1</t>
  </si>
  <si>
    <t>BRA.18.84_1</t>
  </si>
  <si>
    <t>BRA.18.83_1</t>
  </si>
  <si>
    <t>BRA.18.82_1</t>
  </si>
  <si>
    <t>BRA.18.81_1</t>
  </si>
  <si>
    <t>BRA.18.80_1</t>
  </si>
  <si>
    <t>BRA.18.79_1</t>
  </si>
  <si>
    <t>BRA.18.78_1</t>
  </si>
  <si>
    <t>BRA.18.77_1</t>
  </si>
  <si>
    <t>BRA.18.76_1</t>
  </si>
  <si>
    <t>BRA.18.75_1</t>
  </si>
  <si>
    <t>BRA.18.74_1</t>
  </si>
  <si>
    <t>BRA.18.73_1</t>
  </si>
  <si>
    <t>BRA.18.72_1</t>
  </si>
  <si>
    <t>BRA.18.71_1</t>
  </si>
  <si>
    <t>BRA.18.70_1</t>
  </si>
  <si>
    <t>BRA.18.69_1</t>
  </si>
  <si>
    <t>BRA.18.68_1</t>
  </si>
  <si>
    <t>BRA.18.67_1</t>
  </si>
  <si>
    <t>BRA.18.66_1</t>
  </si>
  <si>
    <t>BRA.18.65_1</t>
  </si>
  <si>
    <t>BRA.18.64_1</t>
  </si>
  <si>
    <t>BRA.18.63_1</t>
  </si>
  <si>
    <t>BRA.18.62_1</t>
  </si>
  <si>
    <t>BRA.18.61_1</t>
  </si>
  <si>
    <t>BRA.18.60_1</t>
  </si>
  <si>
    <t>BRA.18.59_1</t>
  </si>
  <si>
    <t>BRA.18.57_1</t>
  </si>
  <si>
    <t>BRA.18.56_1</t>
  </si>
  <si>
    <t>BRA.18.58_1</t>
  </si>
  <si>
    <t>BRA.18.55_1</t>
  </si>
  <si>
    <t>BRA.18.54_1</t>
  </si>
  <si>
    <t>BRA.18.53_1</t>
  </si>
  <si>
    <t>BRA.18.52_1</t>
  </si>
  <si>
    <t>BRA.18.51_1</t>
  </si>
  <si>
    <t>BRA.18.49_1</t>
  </si>
  <si>
    <t>BRA.18.50_1</t>
  </si>
  <si>
    <t>BRA.18.48_1</t>
  </si>
  <si>
    <t>BRA.18.47_1</t>
  </si>
  <si>
    <t>BRA.18.46_1</t>
  </si>
  <si>
    <t>BRA.18.45_1</t>
  </si>
  <si>
    <t>BRA.18.44_1</t>
  </si>
  <si>
    <t>BRA.18.43_1</t>
  </si>
  <si>
    <t>BRA.18.42_1</t>
  </si>
  <si>
    <t>BRA.18.41_1</t>
  </si>
  <si>
    <t>BRA.18.40_1</t>
  </si>
  <si>
    <t>BRA.18.39_1</t>
  </si>
  <si>
    <t>BRA.18.38_1</t>
  </si>
  <si>
    <t>BRA.18.37_1</t>
  </si>
  <si>
    <t>BRA.18.36_1</t>
  </si>
  <si>
    <t>BRA.18.35_1</t>
  </si>
  <si>
    <t>BRA.18.34_1</t>
  </si>
  <si>
    <t>BRA.18.33_1</t>
  </si>
  <si>
    <t>BRA.18.32_1</t>
  </si>
  <si>
    <t>BRA.18.31_1</t>
  </si>
  <si>
    <t>BRA.18.30_1</t>
  </si>
  <si>
    <t>BRA.18.29_1</t>
  </si>
  <si>
    <t>BRA.18.28_1</t>
  </si>
  <si>
    <t>BRA.18.27_1</t>
  </si>
  <si>
    <t>BRA.18.26_1</t>
  </si>
  <si>
    <t>BRA.18.25_1</t>
  </si>
  <si>
    <t>BRA.18.24_1</t>
  </si>
  <si>
    <t>BRA.18.23_1</t>
  </si>
  <si>
    <t>BRA.18.22_1</t>
  </si>
  <si>
    <t>BRA.18.21_1</t>
  </si>
  <si>
    <t>BRA.18.20_1</t>
  </si>
  <si>
    <t>BRA.18.19_1</t>
  </si>
  <si>
    <t>BRA.18.18_1</t>
  </si>
  <si>
    <t>BRA.18.17_1</t>
  </si>
  <si>
    <t>BRA.18.16_1</t>
  </si>
  <si>
    <t>BRA.18.15_1</t>
  </si>
  <si>
    <t>BRA.18.14_1</t>
  </si>
  <si>
    <t>BRA.18.13_1</t>
  </si>
  <si>
    <t>BRA.18.11_1</t>
  </si>
  <si>
    <t>BRA.18.12_1</t>
  </si>
  <si>
    <t>BRA.18.10_1</t>
  </si>
  <si>
    <t>BRA.18.9_1</t>
  </si>
  <si>
    <t>BRA.6.123_1</t>
  </si>
  <si>
    <t>BRA.6.1_1</t>
  </si>
  <si>
    <t>BRA.6.2_1</t>
  </si>
  <si>
    <t>BRA.6.3_1</t>
  </si>
  <si>
    <t>BRA.6.4_1</t>
  </si>
  <si>
    <t>BRA.6.5_1</t>
  </si>
  <si>
    <t>BRA.6.6_1</t>
  </si>
  <si>
    <t>BRA.6.7_1</t>
  </si>
  <si>
    <t>BRA.6.8_1</t>
  </si>
  <si>
    <t>BRA.6.9_1</t>
  </si>
  <si>
    <t>BRA.6.10_1</t>
  </si>
  <si>
    <t>BRA.6.11_1</t>
  </si>
  <si>
    <t>BRA.6.13_1</t>
  </si>
  <si>
    <t>BRA.6.14_1</t>
  </si>
  <si>
    <t>BRA.6.15_1</t>
  </si>
  <si>
    <t>BRA.6.16_1</t>
  </si>
  <si>
    <t>BRA.6.17_1</t>
  </si>
  <si>
    <t>BRA.6.18_1</t>
  </si>
  <si>
    <t>BRA.6.19_1</t>
  </si>
  <si>
    <t>BRA.6.20_1</t>
  </si>
  <si>
    <t>BRA.6.21_1</t>
  </si>
  <si>
    <t>BRA.6.22_1</t>
  </si>
  <si>
    <t>BRA.6.23_1</t>
  </si>
  <si>
    <t>BRA.6.24_1</t>
  </si>
  <si>
    <t>BRA.6.25_1</t>
  </si>
  <si>
    <t>BRA.6.26_1</t>
  </si>
  <si>
    <t>BRA.6.27_1</t>
  </si>
  <si>
    <t>BRA.6.28_1</t>
  </si>
  <si>
    <t>BRA.6.29_1</t>
  </si>
  <si>
    <t>BRA.6.30_1</t>
  </si>
  <si>
    <t>BRA.6.31_1</t>
  </si>
  <si>
    <t>BRA.6.32_1</t>
  </si>
  <si>
    <t>BRA.6.33_1</t>
  </si>
  <si>
    <t>BRA.6.34_1</t>
  </si>
  <si>
    <t>BRA.6.35_1</t>
  </si>
  <si>
    <t>BRA.6.36_1</t>
  </si>
  <si>
    <t>BRA.6.38_1</t>
  </si>
  <si>
    <t>BRA.6.37_1</t>
  </si>
  <si>
    <t>BRA.6.39_1</t>
  </si>
  <si>
    <t>BRA.6.40_1</t>
  </si>
  <si>
    <t>BRA.6.42_1</t>
  </si>
  <si>
    <t>BRA.6.43_1</t>
  </si>
  <si>
    <t>BRA.6.45_1</t>
  </si>
  <si>
    <t>BRA.6.46_1</t>
  </si>
  <si>
    <t>BRA.6.47_1</t>
  </si>
  <si>
    <t>BRA.6.49_1</t>
  </si>
  <si>
    <t>BRA.6.50_1</t>
  </si>
  <si>
    <t>BRA.6.51_1</t>
  </si>
  <si>
    <t>BRA.6.52_1</t>
  </si>
  <si>
    <t>BRA.6.53_1</t>
  </si>
  <si>
    <t>BRA.6.54_1</t>
  </si>
  <si>
    <t>BRA.6.55_1</t>
  </si>
  <si>
    <t>BRA.6.57_1</t>
  </si>
  <si>
    <t>BRA.6.58_1</t>
  </si>
  <si>
    <t>BRA.6.60_1</t>
  </si>
  <si>
    <t>BRA.6.61_1</t>
  </si>
  <si>
    <t>BRA.6.62_1</t>
  </si>
  <si>
    <t>BRA.6.64_1</t>
  </si>
  <si>
    <t>BRA.6.65_1</t>
  </si>
  <si>
    <t>BRA.6.63_1</t>
  </si>
  <si>
    <t>BRA.6.66_1</t>
  </si>
  <si>
    <t>BRA.6.68_1</t>
  </si>
  <si>
    <t>BRA.6.69_1</t>
  </si>
  <si>
    <t>BRA.6.70_1</t>
  </si>
  <si>
    <t>BRA.6.72_1</t>
  </si>
  <si>
    <t>BRA.6.73_1</t>
  </si>
  <si>
    <t>BRA.6.74_1</t>
  </si>
  <si>
    <t>BRA.6.75_1</t>
  </si>
  <si>
    <t>BRA.6.76_1</t>
  </si>
  <si>
    <t>BRA.6.77_1</t>
  </si>
  <si>
    <t>BRA.6.78_1</t>
  </si>
  <si>
    <t>BRA.6.79_1</t>
  </si>
  <si>
    <t>BRA.6.80_1</t>
  </si>
  <si>
    <t>BRA.6.81_1</t>
  </si>
  <si>
    <t>BRA.6.82_1</t>
  </si>
  <si>
    <t>BRA.6.83_1</t>
  </si>
  <si>
    <t>BRA.6.84_1</t>
  </si>
  <si>
    <t>BRA.6.85_1</t>
  </si>
  <si>
    <t>BRA.6.87_1</t>
  </si>
  <si>
    <t>BRA.6.88_1</t>
  </si>
  <si>
    <t>BRA.6.89_1</t>
  </si>
  <si>
    <t>BRA.6.90_1</t>
  </si>
  <si>
    <t>BRA.6.91_1</t>
  </si>
  <si>
    <t>BRA.6.92_1</t>
  </si>
  <si>
    <t>BRA.6.93_1</t>
  </si>
  <si>
    <t>BRA.6.94_1</t>
  </si>
  <si>
    <t>BRA.6.95_1</t>
  </si>
  <si>
    <t>BRA.6.96_1</t>
  </si>
  <si>
    <t>BRA.6.97_1</t>
  </si>
  <si>
    <t>BRA.6.98_1</t>
  </si>
  <si>
    <t>BRA.6.99_1</t>
  </si>
  <si>
    <t>BRA.6.100_1</t>
  </si>
  <si>
    <t>BRA.6.101_1</t>
  </si>
  <si>
    <t>BRA.6.102_1</t>
  </si>
  <si>
    <t>BRA.6.103_1</t>
  </si>
  <si>
    <t>BRA.6.106_1</t>
  </si>
  <si>
    <t>BRA.6.107_1</t>
  </si>
  <si>
    <t>BRA.6.108_1</t>
  </si>
  <si>
    <t>BRA.6.162_1</t>
  </si>
  <si>
    <t>BRA.6.109_1</t>
  </si>
  <si>
    <t>BRA.6.110_1</t>
  </si>
  <si>
    <t>BRA.6.111_1</t>
  </si>
  <si>
    <t>BRA.6.112_1</t>
  </si>
  <si>
    <t>BRA.6.113_1</t>
  </si>
  <si>
    <t>BRA.6.114_1</t>
  </si>
  <si>
    <t>BRA.6.115_1</t>
  </si>
  <si>
    <t>BRA.6.116_1</t>
  </si>
  <si>
    <t>BRA.6.117_1</t>
  </si>
  <si>
    <t>BRA.6.118_1</t>
  </si>
  <si>
    <t>BRA.6.119_1</t>
  </si>
  <si>
    <t>BRA.6.120_1</t>
  </si>
  <si>
    <t>BRA.6.121_1</t>
  </si>
  <si>
    <t>BRA.6.122_1</t>
  </si>
  <si>
    <t>BRA.6.124_1</t>
  </si>
  <si>
    <t>BRA.6.125_1</t>
  </si>
  <si>
    <t>BRA.6.128_1</t>
  </si>
  <si>
    <t>BRA.6.129_1</t>
  </si>
  <si>
    <t>BRA.6.130_1</t>
  </si>
  <si>
    <t>BRA.6.131_1</t>
  </si>
  <si>
    <t>BRA.6.132_1</t>
  </si>
  <si>
    <t>BRA.6.133_1</t>
  </si>
  <si>
    <t>BRA.6.134_1</t>
  </si>
  <si>
    <t>BRA.6.135_1</t>
  </si>
  <si>
    <t>BRA.6.136_1</t>
  </si>
  <si>
    <t>BRA.6.137_1</t>
  </si>
  <si>
    <t>BRA.6.138_1</t>
  </si>
  <si>
    <t>BRA.6.139_1</t>
  </si>
  <si>
    <t>BRA.6.141_1</t>
  </si>
  <si>
    <t>BRA.6.142_1</t>
  </si>
  <si>
    <t>BRA.6.143_1</t>
  </si>
  <si>
    <t>BRA.6.144_1</t>
  </si>
  <si>
    <t>BRA.6.145_1</t>
  </si>
  <si>
    <t>BRA.6.146_1</t>
  </si>
  <si>
    <t>BRA.6.147_1</t>
  </si>
  <si>
    <t>BRA.6.148_1</t>
  </si>
  <si>
    <t>BRA.6.149_1</t>
  </si>
  <si>
    <t>BRA.6.150_1</t>
  </si>
  <si>
    <t>BRA.6.151_1</t>
  </si>
  <si>
    <t>BRA.6.152_1</t>
  </si>
  <si>
    <t>BRA.6.153_1</t>
  </si>
  <si>
    <t>BRA.6.154_1</t>
  </si>
  <si>
    <t>BRA.6.155_1</t>
  </si>
  <si>
    <t>BRA.6.156_1</t>
  </si>
  <si>
    <t>BRA.6.157_1</t>
  </si>
  <si>
    <t>BRA.6.158_1</t>
  </si>
  <si>
    <t>BRA.6.159_1</t>
  </si>
  <si>
    <t>BRA.6.165_1</t>
  </si>
  <si>
    <t>BRA.6.166_1</t>
  </si>
  <si>
    <t>BRA.6.167_1</t>
  </si>
  <si>
    <t>BRA.6.168_1</t>
  </si>
  <si>
    <t>BRA.6.160_1</t>
  </si>
  <si>
    <t>BRA.6.163_1</t>
  </si>
  <si>
    <t>BRA.6.164_1</t>
  </si>
  <si>
    <t>BRA.6.169_1</t>
  </si>
  <si>
    <t>BRA.6.170_1</t>
  </si>
  <si>
    <t>BRA.6.171_1</t>
  </si>
  <si>
    <t>BRA.6.172_1</t>
  </si>
  <si>
    <t>BRA.6.173_1</t>
  </si>
  <si>
    <t>BRA.6.174_1</t>
  </si>
  <si>
    <t>BRA.6.175_1</t>
  </si>
  <si>
    <t>BRA.6.176_1</t>
  </si>
  <si>
    <t>BRA.6.177_1</t>
  </si>
  <si>
    <t>BRA.6.178_1</t>
  </si>
  <si>
    <t>BRA.6.179_1</t>
  </si>
  <si>
    <t>BRA.6.180_1</t>
  </si>
  <si>
    <t>BRA.6.181_1</t>
  </si>
  <si>
    <t>BRA.6.182_1</t>
  </si>
  <si>
    <t>BRA.6.184_1</t>
  </si>
  <si>
    <t>BRA.6.183_1</t>
  </si>
  <si>
    <t>BRA.6.12_1</t>
  </si>
  <si>
    <t>BRA.6.41_1</t>
  </si>
  <si>
    <t>BRA.6.44_1</t>
  </si>
  <si>
    <t>BRA.6.48_1</t>
  </si>
  <si>
    <t>BRA.6.56_1</t>
  </si>
  <si>
    <t>BRA.6.59_1</t>
  </si>
  <si>
    <t>BRA.6.67_1</t>
  </si>
  <si>
    <t>BRA.6.71_1</t>
  </si>
  <si>
    <t>BRA.6.86_1</t>
  </si>
  <si>
    <t>BRA.6.104_1</t>
  </si>
  <si>
    <t>BRA.6.105_1</t>
  </si>
  <si>
    <t>BRA.6.126_1</t>
  </si>
  <si>
    <t>BRA.6.127_1</t>
  </si>
  <si>
    <t>BRA.6.140_1</t>
  </si>
  <si>
    <t>BRA.6.161_1</t>
  </si>
  <si>
    <t>BRA.20.161_1</t>
  </si>
  <si>
    <t>BRA.20.162_1</t>
  </si>
  <si>
    <t>BRA.20.163_1</t>
  </si>
  <si>
    <t>BRA.20.165_1</t>
  </si>
  <si>
    <t>BRA.20.168_1</t>
  </si>
  <si>
    <t>BRA.20.167_1</t>
  </si>
  <si>
    <t>BRA.20.164_1</t>
  </si>
  <si>
    <t>BRA.20.4_1</t>
  </si>
  <si>
    <t>BRA.20.29_1</t>
  </si>
  <si>
    <t>BRA.20.39_1</t>
  </si>
  <si>
    <t>BRA.20.78_1</t>
  </si>
  <si>
    <t>BRA.20.83_1</t>
  </si>
  <si>
    <t>BRA.20.85_1</t>
  </si>
  <si>
    <t>BRA.20.88_1</t>
  </si>
  <si>
    <t>BRA.20.89_1</t>
  </si>
  <si>
    <t>BRA.20.97_1</t>
  </si>
  <si>
    <t>BRA.20.131_1</t>
  </si>
  <si>
    <t>BRA.20.133_1</t>
  </si>
  <si>
    <t>BRA.20.166_1</t>
  </si>
  <si>
    <t>BRA.20.1_1</t>
  </si>
  <si>
    <t>BRA.20.3_1</t>
  </si>
  <si>
    <t>BRA.20.5_1</t>
  </si>
  <si>
    <t>BRA.20.6_1</t>
  </si>
  <si>
    <t>BRA.20.7_1</t>
  </si>
  <si>
    <t>BRA.20.8_1</t>
  </si>
  <si>
    <t>BRA.20.9_1</t>
  </si>
  <si>
    <t>BRA.20.10_1</t>
  </si>
  <si>
    <t>BRA.20.11_1</t>
  </si>
  <si>
    <t>BRA.20.12_1</t>
  </si>
  <si>
    <t>BRA.20.13_1</t>
  </si>
  <si>
    <t>BRA.20.2_1</t>
  </si>
  <si>
    <t>BRA.20.15_1</t>
  </si>
  <si>
    <t>BRA.20.16_1</t>
  </si>
  <si>
    <t>BRA.20.14_1</t>
  </si>
  <si>
    <t>BRA.20.17_1</t>
  </si>
  <si>
    <t>BRA.20.18_1</t>
  </si>
  <si>
    <t>BRA.20.19_1</t>
  </si>
  <si>
    <t>BRA.20.20_1</t>
  </si>
  <si>
    <t>BRA.20.23_1</t>
  </si>
  <si>
    <t>BRA.20.21_1</t>
  </si>
  <si>
    <t>BRA.20.22_1</t>
  </si>
  <si>
    <t>BRA.20.24_1</t>
  </si>
  <si>
    <t>BRA.20.25_1</t>
  </si>
  <si>
    <t>BRA.20.26_1</t>
  </si>
  <si>
    <t>BRA.20.28_1</t>
  </si>
  <si>
    <t>BRA.20.27_1</t>
  </si>
  <si>
    <t>BRA.20.30_1</t>
  </si>
  <si>
    <t>BRA.20.31_1</t>
  </si>
  <si>
    <t>BRA.20.32_1</t>
  </si>
  <si>
    <t>BRA.20.33_1</t>
  </si>
  <si>
    <t>BRA.20.34_1</t>
  </si>
  <si>
    <t>BRA.20.35_1</t>
  </si>
  <si>
    <t>BRA.20.36_1</t>
  </si>
  <si>
    <t>BRA.20.37_1</t>
  </si>
  <si>
    <t>BRA.20.38_1</t>
  </si>
  <si>
    <t>BRA.20.40_1</t>
  </si>
  <si>
    <t>BRA.20.42_1</t>
  </si>
  <si>
    <t>BRA.20.43_1</t>
  </si>
  <si>
    <t>BRA.20.44_1</t>
  </si>
  <si>
    <t>BRA.20.45_1</t>
  </si>
  <si>
    <t>BRA.20.46_1</t>
  </si>
  <si>
    <t>BRA.20.47_1</t>
  </si>
  <si>
    <t>BRA.20.48_1</t>
  </si>
  <si>
    <t>BRA.20.50_1</t>
  </si>
  <si>
    <t>BRA.20.51_1</t>
  </si>
  <si>
    <t>BRA.20.52_1</t>
  </si>
  <si>
    <t>BRA.20.53_1</t>
  </si>
  <si>
    <t>BRA.20.54_1</t>
  </si>
  <si>
    <t>BRA.20.55_1</t>
  </si>
  <si>
    <t>BRA.20.57_1</t>
  </si>
  <si>
    <t>BRA.20.58_1</t>
  </si>
  <si>
    <t>BRA.20.59_1</t>
  </si>
  <si>
    <t>BRA.20.60_1</t>
  </si>
  <si>
    <t>BRA.20.62_1</t>
  </si>
  <si>
    <t>BRA.20.61_1</t>
  </si>
  <si>
    <t>BRA.20.63_1</t>
  </si>
  <si>
    <t>BRA.20.56_1</t>
  </si>
  <si>
    <t>BRA.20.66_1</t>
  </si>
  <si>
    <t>BRA.20.64_1</t>
  </si>
  <si>
    <t>BRA.20.65_1</t>
  </si>
  <si>
    <t>BRA.20.67_1</t>
  </si>
  <si>
    <t>BRA.20.69_1</t>
  </si>
  <si>
    <t>BRA.20.71_1</t>
  </si>
  <si>
    <t>BRA.20.72_1</t>
  </si>
  <si>
    <t>BRA.20.70_1</t>
  </si>
  <si>
    <t>BRA.20.73_1</t>
  </si>
  <si>
    <t>BRA.20.75_1</t>
  </si>
  <si>
    <t>BRA.20.74_1</t>
  </si>
  <si>
    <t>BRA.20.76_1</t>
  </si>
  <si>
    <t>BRA.20.77_1</t>
  </si>
  <si>
    <t>BRA.20.79_1</t>
  </si>
  <si>
    <t>BRA.20.80_1</t>
  </si>
  <si>
    <t>BRA.20.81_1</t>
  </si>
  <si>
    <t>BRA.20.82_1</t>
  </si>
  <si>
    <t>BRA.20.84_1</t>
  </si>
  <si>
    <t>BRA.20.86_1</t>
  </si>
  <si>
    <t>BRA.20.87_1</t>
  </si>
  <si>
    <t>BRA.20.90_1</t>
  </si>
  <si>
    <t>BRA.20.91_1</t>
  </si>
  <si>
    <t>BRA.20.92_1</t>
  </si>
  <si>
    <t>BRA.20.93_1</t>
  </si>
  <si>
    <t>BRA.20.95_1</t>
  </si>
  <si>
    <t>BRA.20.94_1</t>
  </si>
  <si>
    <t>BRA.20.96_1</t>
  </si>
  <si>
    <t>BRA.20.98_1</t>
  </si>
  <si>
    <t>BRA.20.99_1</t>
  </si>
  <si>
    <t>BRA.20.100_1</t>
  </si>
  <si>
    <t>BRA.20.101_1</t>
  </si>
  <si>
    <t>BRA.20.102_1</t>
  </si>
  <si>
    <t>BRA.20.103_1</t>
  </si>
  <si>
    <t>BRA.20.104_1</t>
  </si>
  <si>
    <t>BRA.20.105_1</t>
  </si>
  <si>
    <t>BRA.20.106_1</t>
  </si>
  <si>
    <t>BRA.20.107_1</t>
  </si>
  <si>
    <t>BRA.20.110_1</t>
  </si>
  <si>
    <t>BRA.20.111_1</t>
  </si>
  <si>
    <t>BRA.20.108_1</t>
  </si>
  <si>
    <t>BRA.20.112_1</t>
  </si>
  <si>
    <t>BRA.20.113_1</t>
  </si>
  <si>
    <t>BRA.20.114_1</t>
  </si>
  <si>
    <t>BRA.20.115_1</t>
  </si>
  <si>
    <t>BRA.20.116_1</t>
  </si>
  <si>
    <t>BRA.20.117_1</t>
  </si>
  <si>
    <t>BRA.20.118_1</t>
  </si>
  <si>
    <t>BRA.20.119_1</t>
  </si>
  <si>
    <t>BRA.20.120_1</t>
  </si>
  <si>
    <t>BRA.20.121_1</t>
  </si>
  <si>
    <t>BRA.20.122_1</t>
  </si>
  <si>
    <t>BRA.20.123_1</t>
  </si>
  <si>
    <t>BRA.20.124_1</t>
  </si>
  <si>
    <t>BRA.20.125_1</t>
  </si>
  <si>
    <t>BRA.20.126_1</t>
  </si>
  <si>
    <t>BRA.20.143_1</t>
  </si>
  <si>
    <t>BRA.20.144_1</t>
  </si>
  <si>
    <t>BRA.20.147_1</t>
  </si>
  <si>
    <t>BRA.20.145_1</t>
  </si>
  <si>
    <t>BRA.20.146_1</t>
  </si>
  <si>
    <t>BRA.20.149_1</t>
  </si>
  <si>
    <t>BRA.20.148_1</t>
  </si>
  <si>
    <t>BRA.20.150_1</t>
  </si>
  <si>
    <t>BRA.20.127_1</t>
  </si>
  <si>
    <t>BRA.20.128_1</t>
  </si>
  <si>
    <t>BRA.20.129_1</t>
  </si>
  <si>
    <t>BRA.20.130_1</t>
  </si>
  <si>
    <t>BRA.20.134_1</t>
  </si>
  <si>
    <t>BRA.20.135_1</t>
  </si>
  <si>
    <t>BRA.20.132_1</t>
  </si>
  <si>
    <t>BRA.20.137_1</t>
  </si>
  <si>
    <t>BRA.20.136_1</t>
  </si>
  <si>
    <t>BRA.20.138_1</t>
  </si>
  <si>
    <t>BRA.20.139_1</t>
  </si>
  <si>
    <t>BRA.20.140_1</t>
  </si>
  <si>
    <t>BRA.20.141_1</t>
  </si>
  <si>
    <t>BRA.20.142_1</t>
  </si>
  <si>
    <t>BRA.20.151_1</t>
  </si>
  <si>
    <t>BRA.20.152_1</t>
  </si>
  <si>
    <t>BRA.20.153_1</t>
  </si>
  <si>
    <t>BRA.20.154_1</t>
  </si>
  <si>
    <t>BRA.20.155_1</t>
  </si>
  <si>
    <t>BRA.20.156_1</t>
  </si>
  <si>
    <t>BRA.20.158_1</t>
  </si>
  <si>
    <t>BRA.20.157_1</t>
  </si>
  <si>
    <t>BRA.20.159_1</t>
  </si>
  <si>
    <t>BRA.20.160_1</t>
  </si>
  <si>
    <t>BRA.15.120_1</t>
  </si>
  <si>
    <t>BRA.15.119_1</t>
  </si>
  <si>
    <t>BRA.15.118_1</t>
  </si>
  <si>
    <t>BRA.15.117_1</t>
  </si>
  <si>
    <t>BRA.15.116_1</t>
  </si>
  <si>
    <t>BRA.15.115_1</t>
  </si>
  <si>
    <t>BRA.15.114_1</t>
  </si>
  <si>
    <t>BRA.15.113_1</t>
  </si>
  <si>
    <t>BRA.15.112_1</t>
  </si>
  <si>
    <t>BRA.15.111_1</t>
  </si>
  <si>
    <t>BRA.15.110_1</t>
  </si>
  <si>
    <t>BRA.15.109_1</t>
  </si>
  <si>
    <t>BRA.15.107_1</t>
  </si>
  <si>
    <t>BRA.15.106_1</t>
  </si>
  <si>
    <t>BRA.15.105_1</t>
  </si>
  <si>
    <t>BRA.15.104_1</t>
  </si>
  <si>
    <t>BRA.15.101_1</t>
  </si>
  <si>
    <t>BRA.15.102_1</t>
  </si>
  <si>
    <t>BRA.15.103_1</t>
  </si>
  <si>
    <t>BRA.15.100_1</t>
  </si>
  <si>
    <t>BRA.15.99_1</t>
  </si>
  <si>
    <t>BRA.15.98_1</t>
  </si>
  <si>
    <t>BRA.15.97_1</t>
  </si>
  <si>
    <t>BRA.15.96_1</t>
  </si>
  <si>
    <t>BRA.15.95_1</t>
  </si>
  <si>
    <t>BRA.15.94_1</t>
  </si>
  <si>
    <t>BRA.15.93_1</t>
  </si>
  <si>
    <t>BRA.15.92_1</t>
  </si>
  <si>
    <t>BRA.15.91_1</t>
  </si>
  <si>
    <t>BRA.15.90_1</t>
  </si>
  <si>
    <t>BRA.15.89_1</t>
  </si>
  <si>
    <t>BRA.15.88_1</t>
  </si>
  <si>
    <t>BRA.15.87_1</t>
  </si>
  <si>
    <t>BRA.15.86_1</t>
  </si>
  <si>
    <t>BRA.15.85_1</t>
  </si>
  <si>
    <t>BRA.15.84_1</t>
  </si>
  <si>
    <t>BRA.15.83_1</t>
  </si>
  <si>
    <t>BRA.15.82_1</t>
  </si>
  <si>
    <t>BRA.15.173_1</t>
  </si>
  <si>
    <t>BRA.15.172_1</t>
  </si>
  <si>
    <t>BRA.15.171_1</t>
  </si>
  <si>
    <t>BRA.15.170_1</t>
  </si>
  <si>
    <t>BRA.15.169_1</t>
  </si>
  <si>
    <t>BRA.15.168_1</t>
  </si>
  <si>
    <t>BRA.15.167_1</t>
  </si>
  <si>
    <t>BRA.15.166_1</t>
  </si>
  <si>
    <t>BRA.15.165_1</t>
  </si>
  <si>
    <t>BRA.15.164_1</t>
  </si>
  <si>
    <t>BRA.15.163_1</t>
  </si>
  <si>
    <t>BRA.15.162_1</t>
  </si>
  <si>
    <t>BRA.15.158_1</t>
  </si>
  <si>
    <t>BRA.15.157_1</t>
  </si>
  <si>
    <t>BRA.15.160_1</t>
  </si>
  <si>
    <t>BRA.15.161_1</t>
  </si>
  <si>
    <t>BRA.15.159_1</t>
  </si>
  <si>
    <t>BRA.15.156_1</t>
  </si>
  <si>
    <t>BRA.15.155_1</t>
  </si>
  <si>
    <t>BRA.15.154_1</t>
  </si>
  <si>
    <t>BRA.15.153_1</t>
  </si>
  <si>
    <t>BRA.15.152_1</t>
  </si>
  <si>
    <t>BRA.15.151_1</t>
  </si>
  <si>
    <t>BRA.15.149_1</t>
  </si>
  <si>
    <t>BRA.20.109_1</t>
  </si>
  <si>
    <t>BRA.15.150_1</t>
  </si>
  <si>
    <t>BRA.15.148_1</t>
  </si>
  <si>
    <t>BRA.15.147_1</t>
  </si>
  <si>
    <t>BRA.15.146_1</t>
  </si>
  <si>
    <t>BRA.15.145_1</t>
  </si>
  <si>
    <t>BRA.15.144_1</t>
  </si>
  <si>
    <t>BRA.15.143_1</t>
  </si>
  <si>
    <t>BRA.15.142_1</t>
  </si>
  <si>
    <t>BRA.15.141_1</t>
  </si>
  <si>
    <t>BRA.15.2_1</t>
  </si>
  <si>
    <t>BRA.15.3_1</t>
  </si>
  <si>
    <t>BRA.15.4_1</t>
  </si>
  <si>
    <t>BRA.15.5_1</t>
  </si>
  <si>
    <t>BRA.15.6_1</t>
  </si>
  <si>
    <t>BRA.15.7_1</t>
  </si>
  <si>
    <t>BRA.15.8_1</t>
  </si>
  <si>
    <t>BRA.15.9_1</t>
  </si>
  <si>
    <t>BRA.15.10_1</t>
  </si>
  <si>
    <t>BRA.15.12_1</t>
  </si>
  <si>
    <t>BRA.15.13_1</t>
  </si>
  <si>
    <t>BRA.15.11_1</t>
  </si>
  <si>
    <t>BRA.15.15_1</t>
  </si>
  <si>
    <t>BRA.15.14_1</t>
  </si>
  <si>
    <t>BRA.15.16_1</t>
  </si>
  <si>
    <t>BRA.15.17_1</t>
  </si>
  <si>
    <t>BRA.15.18_1</t>
  </si>
  <si>
    <t>BRA.15.20_1</t>
  </si>
  <si>
    <t>BRA.15.21_1</t>
  </si>
  <si>
    <t>BRA.15.22_1</t>
  </si>
  <si>
    <t>BRA.15.23_1</t>
  </si>
  <si>
    <t>BRA.15.24_1</t>
  </si>
  <si>
    <t>BRA.15.25_1</t>
  </si>
  <si>
    <t>BRA.15.19_1</t>
  </si>
  <si>
    <t>BRA.15.27_1</t>
  </si>
  <si>
    <t>BRA.15.26_1</t>
  </si>
  <si>
    <t>BRA.15.28_1</t>
  </si>
  <si>
    <t>BRA.15.29_1</t>
  </si>
  <si>
    <t>BRA.15.30_1</t>
  </si>
  <si>
    <t>BRA.15.31_1</t>
  </si>
  <si>
    <t>BRA.15.32_1</t>
  </si>
  <si>
    <t>BRA.15.33_1</t>
  </si>
  <si>
    <t>BRA.15.35_1</t>
  </si>
  <si>
    <t>BRA.15.36_1</t>
  </si>
  <si>
    <t>BRA.15.37_1</t>
  </si>
  <si>
    <t>BRA.15.38_1</t>
  </si>
  <si>
    <t>BRA.15.39_1</t>
  </si>
  <si>
    <t>BRA.15.40_1</t>
  </si>
  <si>
    <t>BRA.15.41_1</t>
  </si>
  <si>
    <t>BRA.15.42_1</t>
  </si>
  <si>
    <t>BRA.15.43_1</t>
  </si>
  <si>
    <t>BRA.15.44_1</t>
  </si>
  <si>
    <t>BRA.15.45_1</t>
  </si>
  <si>
    <t>BRA.15.46_1</t>
  </si>
  <si>
    <t>BRA.15.47_1</t>
  </si>
  <si>
    <t>BRA.15.48_1</t>
  </si>
  <si>
    <t>BRA.15.49_1</t>
  </si>
  <si>
    <t>BRA.15.50_1</t>
  </si>
  <si>
    <t>BRA.15.51_1</t>
  </si>
  <si>
    <t>BRA.15.52_1</t>
  </si>
  <si>
    <t>BRA.15.53_1</t>
  </si>
  <si>
    <t>BRA.15.54_1</t>
  </si>
  <si>
    <t>BRA.15.55_1</t>
  </si>
  <si>
    <t>BRA.15.56_1</t>
  </si>
  <si>
    <t>BRA.15.57_1</t>
  </si>
  <si>
    <t>BRA.15.58_1</t>
  </si>
  <si>
    <t>BRA.15.59_1</t>
  </si>
  <si>
    <t>BRA.15.60_1</t>
  </si>
  <si>
    <t>BRA.15.61_1</t>
  </si>
  <si>
    <t>BRA.15.62_1</t>
  </si>
  <si>
    <t>BRA.15.63_1</t>
  </si>
  <si>
    <t>BRA.15.64_1</t>
  </si>
  <si>
    <t>BRA.15.65_1</t>
  </si>
  <si>
    <t>BRA.15.66_1</t>
  </si>
  <si>
    <t>BRA.15.69_1</t>
  </si>
  <si>
    <t>BRA.15.68_1</t>
  </si>
  <si>
    <t>BRA.15.67_1</t>
  </si>
  <si>
    <t>BRA.15.71_1</t>
  </si>
  <si>
    <t>BRA.15.70_1</t>
  </si>
  <si>
    <t>BRA.15.72_1</t>
  </si>
  <si>
    <t>BRA.15.74_1</t>
  </si>
  <si>
    <t>BRA.15.75_1</t>
  </si>
  <si>
    <t>BRA.15.76_1</t>
  </si>
  <si>
    <t>BRA.15.77_1</t>
  </si>
  <si>
    <t>BRA.15.78_1</t>
  </si>
  <si>
    <t>BRA.15.79_1</t>
  </si>
  <si>
    <t>BRA.15.80_1</t>
  </si>
  <si>
    <t>BRA.15.81_1</t>
  </si>
  <si>
    <t>BRA.15.174_1</t>
  </si>
  <si>
    <t>BRA.15.197_1</t>
  </si>
  <si>
    <t>BRA.15.198_1</t>
  </si>
  <si>
    <t>BRA.15.199_1</t>
  </si>
  <si>
    <t>BRA.15.201_1</t>
  </si>
  <si>
    <t>BRA.15.202_1</t>
  </si>
  <si>
    <t>BRA.15.200_1</t>
  </si>
  <si>
    <t>BRA.15.203_1</t>
  </si>
  <si>
    <t>BRA.15.204_1</t>
  </si>
  <si>
    <t>BRA.15.205_1</t>
  </si>
  <si>
    <t>BRA.15.207_1</t>
  </si>
  <si>
    <t>BRA.15.206_1</t>
  </si>
  <si>
    <t>BRA.15.208_1</t>
  </si>
  <si>
    <t>BRA.15.209_1</t>
  </si>
  <si>
    <t>BRA.15.210_1</t>
  </si>
  <si>
    <t>BRA.15.175_1</t>
  </si>
  <si>
    <t>BRA.15.176_1</t>
  </si>
  <si>
    <t>BRA.15.177_1</t>
  </si>
  <si>
    <t>BRA.15.178_1</t>
  </si>
  <si>
    <t>BRA.15.179_1</t>
  </si>
  <si>
    <t>BRA.15.183_1</t>
  </si>
  <si>
    <t>BRA.15.184_1</t>
  </si>
  <si>
    <t>BRA.15.185_1</t>
  </si>
  <si>
    <t>BRA.15.186_1</t>
  </si>
  <si>
    <t>BRA.15.187_1</t>
  </si>
  <si>
    <t>BRA.15.189_1</t>
  </si>
  <si>
    <t>BRA.15.190_1</t>
  </si>
  <si>
    <t>BRA.15.191_1</t>
  </si>
  <si>
    <t>BRA.15.192_1</t>
  </si>
  <si>
    <t>BRA.15.180_1</t>
  </si>
  <si>
    <t>BRA.15.181_1</t>
  </si>
  <si>
    <t>BRA.15.182_1</t>
  </si>
  <si>
    <t>BRA.15.193_1</t>
  </si>
  <si>
    <t>BRA.15.194_1</t>
  </si>
  <si>
    <t>BRA.15.195_1</t>
  </si>
  <si>
    <t>BRA.15.196_1</t>
  </si>
  <si>
    <t>BRA.15.211_1</t>
  </si>
  <si>
    <t>BRA.15.212_1</t>
  </si>
  <si>
    <t>BRA.15.213_1</t>
  </si>
  <si>
    <t>BRA.15.214_1</t>
  </si>
  <si>
    <t>BRA.15.215_1</t>
  </si>
  <si>
    <t>BRA.15.216_1</t>
  </si>
  <si>
    <t>BRA.15.217_1</t>
  </si>
  <si>
    <t>BRA.15.218_1</t>
  </si>
  <si>
    <t>BRA.15.220_1</t>
  </si>
  <si>
    <t>BRA.15.219_1</t>
  </si>
  <si>
    <t>BRA.15.221_1</t>
  </si>
  <si>
    <t>BRA.15.1_1</t>
  </si>
  <si>
    <t>BRA.15.140_1</t>
  </si>
  <si>
    <t>BRA.15.139_1</t>
  </si>
  <si>
    <t>BRA.15.138_1</t>
  </si>
  <si>
    <t>BRA.15.137_1</t>
  </si>
  <si>
    <t>BRA.15.136_1</t>
  </si>
  <si>
    <t>BRA.15.135_1</t>
  </si>
  <si>
    <t>BRA.15.134_1</t>
  </si>
  <si>
    <t>BRA.15.133_1</t>
  </si>
  <si>
    <t>BRA.15.132_1</t>
  </si>
  <si>
    <t>BRA.15.131_1</t>
  </si>
  <si>
    <t>BRA.15.130_1</t>
  </si>
  <si>
    <t>BRA.15.129_1</t>
  </si>
  <si>
    <t>BRA.15.128_1</t>
  </si>
  <si>
    <t>BRA.15.127_1</t>
  </si>
  <si>
    <t>BRA.15.126_1</t>
  </si>
  <si>
    <t>BRA.15.125_1</t>
  </si>
  <si>
    <t>BRA.15.108_1</t>
  </si>
  <si>
    <t>BRA.15.124_1</t>
  </si>
  <si>
    <t>BRA.15.123_1</t>
  </si>
  <si>
    <t>BRA.15.122_1</t>
  </si>
  <si>
    <t>BRA.15.121_1</t>
  </si>
  <si>
    <t>BRA.17.2_1</t>
  </si>
  <si>
    <t>BRA.17.3_1</t>
  </si>
  <si>
    <t>BRA.17.4_1</t>
  </si>
  <si>
    <t>BRA.17.7_1</t>
  </si>
  <si>
    <t>BRA.17.8_1</t>
  </si>
  <si>
    <t>BRA.17.9_1</t>
  </si>
  <si>
    <t>BRA.17.10_1</t>
  </si>
  <si>
    <t>BRA.17.11_1</t>
  </si>
  <si>
    <t>BRA.17.13_1</t>
  </si>
  <si>
    <t>BRA.17.14_1</t>
  </si>
  <si>
    <t>BRA.17.15_1</t>
  </si>
  <si>
    <t>BRA.17.16_1</t>
  </si>
  <si>
    <t>BRA.17.19_1</t>
  </si>
  <si>
    <t>BRA.17.17_1</t>
  </si>
  <si>
    <t>BRA.17.18_1</t>
  </si>
  <si>
    <t>BRA.17.20_1</t>
  </si>
  <si>
    <t>BRA.17.21_1</t>
  </si>
  <si>
    <t>BRA.17.22_1</t>
  </si>
  <si>
    <t>BRA.17.23_1</t>
  </si>
  <si>
    <t>BRA.17.24_1</t>
  </si>
  <si>
    <t>BRA.17.25_1</t>
  </si>
  <si>
    <t>BRA.17.27_1</t>
  </si>
  <si>
    <t>BRA.17.28_1</t>
  </si>
  <si>
    <t>BRA.17.26_1</t>
  </si>
  <si>
    <t>BRA.17.29_1</t>
  </si>
  <si>
    <t>BRA.17.30_1</t>
  </si>
  <si>
    <t>BRA.17.32_1</t>
  </si>
  <si>
    <t>BRA.17.33_1</t>
  </si>
  <si>
    <t>BRA.17.34_1</t>
  </si>
  <si>
    <t>BRA.17.36_1</t>
  </si>
  <si>
    <t>BRA.17.35_1</t>
  </si>
  <si>
    <t>BRA.17.38_1</t>
  </si>
  <si>
    <t>BRA.17.39_1</t>
  </si>
  <si>
    <t>BRA.17.40_1</t>
  </si>
  <si>
    <t>BRA.17.41_1</t>
  </si>
  <si>
    <t>BRA.17.43_1</t>
  </si>
  <si>
    <t>BRA.17.42_1</t>
  </si>
  <si>
    <t>BRA.17.44_1</t>
  </si>
  <si>
    <t>BRA.17.45_1</t>
  </si>
  <si>
    <t>BRA.17.46_1</t>
  </si>
  <si>
    <t>BRA.17.47_1</t>
  </si>
  <si>
    <t>BRA.17.48_1</t>
  </si>
  <si>
    <t>BRA.17.50_1</t>
  </si>
  <si>
    <t>BRA.17.49_1</t>
  </si>
  <si>
    <t>BRA.17.51_1</t>
  </si>
  <si>
    <t>BRA.17.52_1</t>
  </si>
  <si>
    <t>BRA.17.53_1</t>
  </si>
  <si>
    <t>BRA.17.54_1</t>
  </si>
  <si>
    <t>BRA.17.55_1</t>
  </si>
  <si>
    <t>BRA.17.56_1</t>
  </si>
  <si>
    <t>BRA.17.57_1</t>
  </si>
  <si>
    <t>BRA.17.58_1</t>
  </si>
  <si>
    <t>BRA.17.59_1</t>
  </si>
  <si>
    <t>BRA.17.60_1</t>
  </si>
  <si>
    <t>BRA.20.41_1</t>
  </si>
  <si>
    <t>BRA.17.61_1</t>
  </si>
  <si>
    <t>BRA.17.62_1</t>
  </si>
  <si>
    <t>BRA.17.63_1</t>
  </si>
  <si>
    <t>BRA.17.64_1</t>
  </si>
  <si>
    <t>BRA.17.65_1</t>
  </si>
  <si>
    <t>BRA.17.66_1</t>
  </si>
  <si>
    <t>BRA.17.67_1</t>
  </si>
  <si>
    <t>BRA.17.68_1</t>
  </si>
  <si>
    <t>BRA.17.69_1</t>
  </si>
  <si>
    <t>BRA.17.70_1</t>
  </si>
  <si>
    <t>BRA.17.71_1</t>
  </si>
  <si>
    <t>BRA.17.72_1</t>
  </si>
  <si>
    <t>BRA.17.73_1</t>
  </si>
  <si>
    <t>BRA.17.75_1</t>
  </si>
  <si>
    <t>BRA.17.76_1</t>
  </si>
  <si>
    <t>BRA.17.77_1</t>
  </si>
  <si>
    <t>BRA.17.79_1</t>
  </si>
  <si>
    <t>BRA.17.80_1</t>
  </si>
  <si>
    <t>BRA.17.83_1</t>
  </si>
  <si>
    <t>BRA.17.85_1</t>
  </si>
  <si>
    <t>BRA.17.81_1</t>
  </si>
  <si>
    <t>BRA.17.87_1</t>
  </si>
  <si>
    <t>BRA.17.88_1</t>
  </si>
  <si>
    <t>BRA.17.89_1</t>
  </si>
  <si>
    <t>BRA.17.91_1</t>
  </si>
  <si>
    <t>BRA.17.90_1</t>
  </si>
  <si>
    <t>BRA.17.92_1</t>
  </si>
  <si>
    <t>BRA.17.93_1</t>
  </si>
  <si>
    <t>BRA.17.94_1</t>
  </si>
  <si>
    <t>BRA.17.99_1</t>
  </si>
  <si>
    <t>BRA.17.96_1</t>
  </si>
  <si>
    <t>BRA.17.95_1</t>
  </si>
  <si>
    <t>BRA.17.97_1</t>
  </si>
  <si>
    <t>BRA.17.98_1</t>
  </si>
  <si>
    <t>BRA.17.100_1</t>
  </si>
  <si>
    <t>BRA.17.101_1</t>
  </si>
  <si>
    <t>BRA.17.102_1</t>
  </si>
  <si>
    <t>BRA.17.103_1</t>
  </si>
  <si>
    <t>BRA.17.104_1</t>
  </si>
  <si>
    <t>BRA.17.105_1</t>
  </si>
  <si>
    <t>BRA.17.106_1</t>
  </si>
  <si>
    <t>BRA.17.108_1</t>
  </si>
  <si>
    <t>BRA.17.110_1</t>
  </si>
  <si>
    <t>BRA.17.111_1</t>
  </si>
  <si>
    <t>BRA.17.112_1</t>
  </si>
  <si>
    <t>BRA.17.113_1</t>
  </si>
  <si>
    <t>BRA.17.114_1</t>
  </si>
  <si>
    <t>BRA.17.115_1</t>
  </si>
  <si>
    <t>BRA.17.116_1</t>
  </si>
  <si>
    <t>BRA.17.117_1</t>
  </si>
  <si>
    <t>BRA.17.118_1</t>
  </si>
  <si>
    <t>BRA.17.120_1</t>
  </si>
  <si>
    <t>BRA.17.121_1</t>
  </si>
  <si>
    <t>BRA.17.123_1</t>
  </si>
  <si>
    <t>BRA.17.122_1</t>
  </si>
  <si>
    <t>BRA.17.125_1</t>
  </si>
  <si>
    <t>BRA.17.124_1</t>
  </si>
  <si>
    <t>BRA.17.126_1</t>
  </si>
  <si>
    <t>BRA.17.127_1</t>
  </si>
  <si>
    <t>BRA.17.128_1</t>
  </si>
  <si>
    <t>BRA.17.130_1</t>
  </si>
  <si>
    <t>BRA.17.131_1</t>
  </si>
  <si>
    <t>BRA.17.132_1</t>
  </si>
  <si>
    <t>BRA.17.133_1</t>
  </si>
  <si>
    <t>BRA.17.134_1</t>
  </si>
  <si>
    <t>BRA.17.135_1</t>
  </si>
  <si>
    <t>BRA.17.137_1</t>
  </si>
  <si>
    <t>BRA.17.138_1</t>
  </si>
  <si>
    <t>BRA.17.141_1</t>
  </si>
  <si>
    <t>BRA.17.139_1</t>
  </si>
  <si>
    <t>BRA.17.140_1</t>
  </si>
  <si>
    <t>BRA.17.142_1</t>
  </si>
  <si>
    <t>BRA.17.143_1</t>
  </si>
  <si>
    <t>BRA.17.144_1</t>
  </si>
  <si>
    <t>BRA.17.145_1</t>
  </si>
  <si>
    <t>BRA.17.155_1</t>
  </si>
  <si>
    <t>BRA.17.156_1</t>
  </si>
  <si>
    <t>BRA.17.157_1</t>
  </si>
  <si>
    <t>BRA.17.158_1</t>
  </si>
  <si>
    <t>BRA.17.136_1</t>
  </si>
  <si>
    <t>BRA.17.160_1</t>
  </si>
  <si>
    <t>BRA.17.146_1</t>
  </si>
  <si>
    <t>BRA.17.147_1</t>
  </si>
  <si>
    <t>BRA.17.148_1</t>
  </si>
  <si>
    <t>BRA.17.151_1</t>
  </si>
  <si>
    <t>BRA.17.152_1</t>
  </si>
  <si>
    <t>BRA.17.149_1</t>
  </si>
  <si>
    <t>BRA.17.150_1</t>
  </si>
  <si>
    <t>BRA.17.154_1</t>
  </si>
  <si>
    <t>BRA.17.161_1</t>
  </si>
  <si>
    <t>BRA.17.162_1</t>
  </si>
  <si>
    <t>BRA.17.163_1</t>
  </si>
  <si>
    <t>BRA.17.164_1</t>
  </si>
  <si>
    <t>BRA.17.166_1</t>
  </si>
  <si>
    <t>BRA.17.167_1</t>
  </si>
  <si>
    <t>BRA.17.168_1</t>
  </si>
  <si>
    <t>BRA.17.169_1</t>
  </si>
  <si>
    <t>BRA.17.170_1</t>
  </si>
  <si>
    <t>BRA.17.171_1</t>
  </si>
  <si>
    <t>BRA.17.172_1</t>
  </si>
  <si>
    <t>BRA.17.173_1</t>
  </si>
  <si>
    <t>BRA.17.174_1</t>
  </si>
  <si>
    <t>BRA.17.175_1</t>
  </si>
  <si>
    <t>BRA.17.176_1</t>
  </si>
  <si>
    <t>BRA.17.177_1</t>
  </si>
  <si>
    <t>BRA.17.178_1</t>
  </si>
  <si>
    <t>BRA.17.179_1</t>
  </si>
  <si>
    <t>BRA.17.180_1</t>
  </si>
  <si>
    <t>BRA.17.181_1</t>
  </si>
  <si>
    <t>BRA.17.182_1</t>
  </si>
  <si>
    <t>BRA.17.5_1</t>
  </si>
  <si>
    <t>BRA.17.6_1</t>
  </si>
  <si>
    <t>BRA.17.1_1</t>
  </si>
  <si>
    <t>BRA.17.12_1</t>
  </si>
  <si>
    <t>BRA.17.31_1</t>
  </si>
  <si>
    <t>BRA.17.37_1</t>
  </si>
  <si>
    <t>BRA.17.74_1</t>
  </si>
  <si>
    <t>BRA.17.82_1</t>
  </si>
  <si>
    <t>BRA.17.78_1</t>
  </si>
  <si>
    <t>BRA.17.84_1</t>
  </si>
  <si>
    <t>BRA.17.86_1</t>
  </si>
  <si>
    <t>BRA.17.107_1</t>
  </si>
  <si>
    <t>BRA.17.109_1</t>
  </si>
  <si>
    <t>BRA.17.119_1</t>
  </si>
  <si>
    <t>BRA.17.129_1</t>
  </si>
  <si>
    <t>BRA.17.153_1</t>
  </si>
  <si>
    <t>BRA.2.45_1</t>
  </si>
  <si>
    <t>BRA.2.44_1</t>
  </si>
  <si>
    <t>BRA.2.43_1</t>
  </si>
  <si>
    <t>BRA.2.42_1</t>
  </si>
  <si>
    <t>BRA.2.41_1</t>
  </si>
  <si>
    <t>BRA.2.40_1</t>
  </si>
  <si>
    <t>BRA.2.39_1</t>
  </si>
  <si>
    <t>BRA.2.38_1</t>
  </si>
  <si>
    <t>BRA.2.37_1</t>
  </si>
  <si>
    <t>BRA.2.36_1</t>
  </si>
  <si>
    <t>BRA.2.35_1</t>
  </si>
  <si>
    <t>BRA.2.34_1</t>
  </si>
  <si>
    <t>BRA.2.33_1</t>
  </si>
  <si>
    <t>BRA.2.32_1</t>
  </si>
  <si>
    <t>BRA.2.31_1</t>
  </si>
  <si>
    <t>BRA.2.30_1</t>
  </si>
  <si>
    <t>BRA.2.29_1</t>
  </si>
  <si>
    <t>BRA.2.28_1</t>
  </si>
  <si>
    <t>BRA.2.27_1</t>
  </si>
  <si>
    <t>BRA.2.26_1</t>
  </si>
  <si>
    <t>BRA.2.25_1</t>
  </si>
  <si>
    <t>BRA.2.24_1</t>
  </si>
  <si>
    <t>BRA.2.22_1</t>
  </si>
  <si>
    <t>BRA.2.21_1</t>
  </si>
  <si>
    <t>BRA.2.20_1</t>
  </si>
  <si>
    <t>BRA.2.19_1</t>
  </si>
  <si>
    <t>BRA.2.18_1</t>
  </si>
  <si>
    <t>BRA.2.17_1</t>
  </si>
  <si>
    <t>BRA.2.16_1</t>
  </si>
  <si>
    <t>BRA.2.15_1</t>
  </si>
  <si>
    <t>BRA.2.14_1</t>
  </si>
  <si>
    <t>BRA.2.13_1</t>
  </si>
  <si>
    <t>BRA.2.12_1</t>
  </si>
  <si>
    <t>BRA.2.11_1</t>
  </si>
  <si>
    <t>BRA.2.10_1</t>
  </si>
  <si>
    <t>BRA.2.8_1</t>
  </si>
  <si>
    <t>BRA.2.9_1</t>
  </si>
  <si>
    <t>BRA.2.7_1</t>
  </si>
  <si>
    <t>BRA.2.4_1</t>
  </si>
  <si>
    <t>BRA.2.3_1</t>
  </si>
  <si>
    <t>BRA.2.2_1</t>
  </si>
  <si>
    <t>BRA.2.91_1</t>
  </si>
  <si>
    <t>BRA.2.94_1</t>
  </si>
  <si>
    <t>BRA.2.84_1</t>
  </si>
  <si>
    <t>BRA.2.82_1</t>
  </si>
  <si>
    <t>BRA.2.74_1</t>
  </si>
  <si>
    <t>BRA.2.69_1</t>
  </si>
  <si>
    <t>BRA.2.55_1</t>
  </si>
  <si>
    <t>BRA.2.51_1</t>
  </si>
  <si>
    <t>BRA.2.46_1</t>
  </si>
  <si>
    <t>BRA.2.23_1</t>
  </si>
  <si>
    <t>BRA.2.6_1</t>
  </si>
  <si>
    <t>BRA.2.5_1</t>
  </si>
  <si>
    <t>BRA.2.1_1</t>
  </si>
  <si>
    <t>BRA.2.101_1</t>
  </si>
  <si>
    <t>BRA.2.100_1</t>
  </si>
  <si>
    <t>BRA.2.99_1</t>
  </si>
  <si>
    <t>BRA.2.98_1</t>
  </si>
  <si>
    <t>BRA.2.97_1</t>
  </si>
  <si>
    <t>BRA.2.96_1</t>
  </si>
  <si>
    <t>BRA.2.93_1</t>
  </si>
  <si>
    <t>BRA.2.92_1</t>
  </si>
  <si>
    <t>BRA.2.90_1</t>
  </si>
  <si>
    <t>BRA.2.89_1</t>
  </si>
  <si>
    <t>BRA.2.88_1</t>
  </si>
  <si>
    <t>BRA.2.87_1</t>
  </si>
  <si>
    <t>BRA.2.95_1</t>
  </si>
  <si>
    <t>BRA.2.86_1</t>
  </si>
  <si>
    <t>BRA.2.85_1</t>
  </si>
  <si>
    <t>BRA.2.83_1</t>
  </si>
  <si>
    <t>BRA.2.81_1</t>
  </si>
  <si>
    <t>BRA.2.67_1</t>
  </si>
  <si>
    <t>BRA.2.77_1</t>
  </si>
  <si>
    <t>BRA.2.79_1</t>
  </si>
  <si>
    <t>BRA.2.78_1</t>
  </si>
  <si>
    <t>BRA.2.76_1</t>
  </si>
  <si>
    <t>BRA.2.75_1</t>
  </si>
  <si>
    <t>BRA.2.73_1</t>
  </si>
  <si>
    <t>BRA.2.80_1</t>
  </si>
  <si>
    <t>BRA.2.72_1</t>
  </si>
  <si>
    <t>BRA.2.71_1</t>
  </si>
  <si>
    <t>BRA.2.70_1</t>
  </si>
  <si>
    <t>BRA.2.68_1</t>
  </si>
  <si>
    <t>BRA.2.66_1</t>
  </si>
  <si>
    <t>BRA.2.65_1</t>
  </si>
  <si>
    <t>BRA.2.64_1</t>
  </si>
  <si>
    <t>BRA.2.63_1</t>
  </si>
  <si>
    <t>BRA.2.61_1</t>
  </si>
  <si>
    <t>BRA.2.60_1</t>
  </si>
  <si>
    <t>BRA.2.62_1</t>
  </si>
  <si>
    <t>BRA.2.59_1</t>
  </si>
  <si>
    <t>BRA.2.58_1</t>
  </si>
  <si>
    <t>BRA.2.57_1</t>
  </si>
  <si>
    <t>BRA.2.56_1</t>
  </si>
  <si>
    <t>BRA.2.54_1</t>
  </si>
  <si>
    <t>BRA.2.53_1</t>
  </si>
  <si>
    <t>BRA.2.52_1</t>
  </si>
  <si>
    <t>BRA.2.50_1</t>
  </si>
  <si>
    <t>BRA.2.49_1</t>
  </si>
  <si>
    <t>BRA.2.48_1</t>
  </si>
  <si>
    <t>BRA.2.47_1</t>
  </si>
  <si>
    <t>BRA.26.43_1</t>
  </si>
  <si>
    <t>BRA.26.44_1</t>
  </si>
  <si>
    <t>BRA.26.45_1</t>
  </si>
  <si>
    <t>BRA.26.46_1</t>
  </si>
  <si>
    <t>BRA.26.47_1</t>
  </si>
  <si>
    <t>BRA.26.48_1</t>
  </si>
  <si>
    <t>BRA.26.49_1</t>
  </si>
  <si>
    <t>BRA.26.50_1</t>
  </si>
  <si>
    <t>BRA.26.51_1</t>
  </si>
  <si>
    <t>BRA.26.52_1</t>
  </si>
  <si>
    <t>BRA.26.55_1</t>
  </si>
  <si>
    <t>BRA.26.53_1</t>
  </si>
  <si>
    <t>BRA.26.54_1</t>
  </si>
  <si>
    <t>BRA.26.56_1</t>
  </si>
  <si>
    <t>BRA.26.58_1</t>
  </si>
  <si>
    <t>BRA.26.57_1</t>
  </si>
  <si>
    <t>BRA.26.32_1</t>
  </si>
  <si>
    <t>BRA.26.33_1</t>
  </si>
  <si>
    <t>BRA.26.34_1</t>
  </si>
  <si>
    <t>BRA.26.35_1</t>
  </si>
  <si>
    <t>BRA.26.36_1</t>
  </si>
  <si>
    <t>BRA.26.37_1</t>
  </si>
  <si>
    <t>BRA.26.38_1</t>
  </si>
  <si>
    <t>BRA.26.39_1</t>
  </si>
  <si>
    <t>BRA.26.40_1</t>
  </si>
  <si>
    <t>BRA.26.41_1</t>
  </si>
  <si>
    <t>BRA.26.59_1</t>
  </si>
  <si>
    <t>BRA.26.60_1</t>
  </si>
  <si>
    <t>BRA.26.61_1</t>
  </si>
  <si>
    <t>BRA.26.62_1</t>
  </si>
  <si>
    <t>BRA.26.63_1</t>
  </si>
  <si>
    <t>BRA.26.64_1</t>
  </si>
  <si>
    <t>BRA.26.65_1</t>
  </si>
  <si>
    <t>BRA.26.70_1</t>
  </si>
  <si>
    <t>BRA.26.71_1</t>
  </si>
  <si>
    <t>BRA.26.66_1</t>
  </si>
  <si>
    <t>BRA.26.67_1</t>
  </si>
  <si>
    <t>BRA.26.68_1</t>
  </si>
  <si>
    <t>BRA.26.69_1</t>
  </si>
  <si>
    <t>BRA.26.72_1</t>
  </si>
  <si>
    <t>BRA.26.29_1</t>
  </si>
  <si>
    <t>BRA.26.73_1</t>
  </si>
  <si>
    <t>BRA.26.74_1</t>
  </si>
  <si>
    <t>BRA.26.75_1</t>
  </si>
  <si>
    <t>BRA.26.42_1</t>
  </si>
  <si>
    <t>BRA.26.1_1</t>
  </si>
  <si>
    <t>BRA.26.2_1</t>
  </si>
  <si>
    <t>BRA.26.3_1</t>
  </si>
  <si>
    <t>BRA.26.4_1</t>
  </si>
  <si>
    <t>BRA.26.5_1</t>
  </si>
  <si>
    <t>BRA.26.6_1</t>
  </si>
  <si>
    <t>BRA.26.8_1</t>
  </si>
  <si>
    <t>BRA.26.7_1</t>
  </si>
  <si>
    <t>BRA.26.9_1</t>
  </si>
  <si>
    <t>BRA.26.10_1</t>
  </si>
  <si>
    <t>BRA.26.11_1</t>
  </si>
  <si>
    <t>BRA.26.12_1</t>
  </si>
  <si>
    <t>BRA.26.13_1</t>
  </si>
  <si>
    <t>BRA.26.14_1</t>
  </si>
  <si>
    <t>BRA.26.15_1</t>
  </si>
  <si>
    <t>BRA.26.16_1</t>
  </si>
  <si>
    <t>BRA.26.17_1</t>
  </si>
  <si>
    <t>BRA.26.18_1</t>
  </si>
  <si>
    <t>BRA.26.19_1</t>
  </si>
  <si>
    <t>BRA.26.20_1</t>
  </si>
  <si>
    <t>BRA.26.21_1</t>
  </si>
  <si>
    <t>BRA.26.22_1</t>
  </si>
  <si>
    <t>BRA.26.23_1</t>
  </si>
  <si>
    <t>BRA.26.24_1</t>
  </si>
  <si>
    <t>BRA.26.25_1</t>
  </si>
  <si>
    <t>BRA.26.26_1</t>
  </si>
  <si>
    <t>BRA.26.27_1</t>
  </si>
  <si>
    <t>BRA.26.28_1</t>
  </si>
  <si>
    <t>BRA.26.30_1</t>
  </si>
  <si>
    <t>BRA.26.31_1</t>
  </si>
  <si>
    <t>BRA.5.113_1</t>
  </si>
  <si>
    <t>BRA.5.101_1</t>
  </si>
  <si>
    <t>BRA.5.100_1</t>
  </si>
  <si>
    <t>BRA.5.99_1</t>
  </si>
  <si>
    <t>BRA.5.98_1</t>
  </si>
  <si>
    <t>BRA.5.97_1</t>
  </si>
  <si>
    <t>BRA.5.95_1</t>
  </si>
  <si>
    <t>BRA.5.94_1</t>
  </si>
  <si>
    <t>BRA.5.63_1</t>
  </si>
  <si>
    <t>BRA.5.93_1</t>
  </si>
  <si>
    <t>BRA.5.92_1</t>
  </si>
  <si>
    <t>BRA.5.91_1</t>
  </si>
  <si>
    <t>BRA.5.90_1</t>
  </si>
  <si>
    <t>BRA.5.89_1</t>
  </si>
  <si>
    <t>BRA.5.88_1</t>
  </si>
  <si>
    <t>BRA.5.87_1</t>
  </si>
  <si>
    <t>BRA.5.85_1</t>
  </si>
  <si>
    <t>BRA.5.86_1</t>
  </si>
  <si>
    <t>BRA.5.84_1</t>
  </si>
  <si>
    <t>BRA.5.83_1</t>
  </si>
  <si>
    <t>BRA.5.74_1</t>
  </si>
  <si>
    <t>BRA.5.82_1</t>
  </si>
  <si>
    <t>BRA.5.81_1</t>
  </si>
  <si>
    <t>BRA.5.79_1</t>
  </si>
  <si>
    <t>BRA.5.77_1</t>
  </si>
  <si>
    <t>BRA.5.76_1</t>
  </si>
  <si>
    <t>BRA.5.75_1</t>
  </si>
  <si>
    <t>BRA.5.73_1</t>
  </si>
  <si>
    <t>BRA.5.72_1</t>
  </si>
  <si>
    <t>BRA.5.71_1</t>
  </si>
  <si>
    <t>BRA.5.69_1</t>
  </si>
  <si>
    <t>BRA.5.68_1</t>
  </si>
  <si>
    <t>BRA.5.67_1</t>
  </si>
  <si>
    <t>BRA.5.66_1</t>
  </si>
  <si>
    <t>BRA.5.65_1</t>
  </si>
  <si>
    <t>BRA.5.64_1</t>
  </si>
  <si>
    <t>BRA.5.62_1</t>
  </si>
  <si>
    <t>BRA.5.61_1</t>
  </si>
  <si>
    <t>BRA.5.60_1</t>
  </si>
  <si>
    <t>BRA.5.59_1</t>
  </si>
  <si>
    <t>BRA.5.58_1</t>
  </si>
  <si>
    <t>BRA.5.57_1</t>
  </si>
  <si>
    <t>BRA.5.56_1</t>
  </si>
  <si>
    <t>BRA.5.55_1</t>
  </si>
  <si>
    <t>BRA.5.53_1</t>
  </si>
  <si>
    <t>BRA.5.54_1</t>
  </si>
  <si>
    <t>BRA.5.52_1</t>
  </si>
  <si>
    <t>BRA.5.51_1</t>
  </si>
  <si>
    <t>BRA.5.50_1</t>
  </si>
  <si>
    <t>BRA.5.49_1</t>
  </si>
  <si>
    <t>BRA.5.48_1</t>
  </si>
  <si>
    <t>BRA.5.47_1</t>
  </si>
  <si>
    <t>BRA.5.46_1</t>
  </si>
  <si>
    <t>BRA.5.45_1</t>
  </si>
  <si>
    <t>BRA.5.44_1</t>
  </si>
  <si>
    <t>BRA.5.43_1</t>
  </si>
  <si>
    <t>BRA.5.42_1</t>
  </si>
  <si>
    <t>BRA.5.41_1</t>
  </si>
  <si>
    <t>BRA.5.40_1</t>
  </si>
  <si>
    <t>BRA.5.39_1</t>
  </si>
  <si>
    <t>BRA.5.37_1</t>
  </si>
  <si>
    <t>BRA.5.36_1</t>
  </si>
  <si>
    <t>BRA.5.34_1</t>
  </si>
  <si>
    <t>BRA.5.35_1</t>
  </si>
  <si>
    <t>BRA.5.38_1</t>
  </si>
  <si>
    <t>BRA.5.33_1</t>
  </si>
  <si>
    <t>BRA.5.32_1</t>
  </si>
  <si>
    <t>BRA.5.31_1</t>
  </si>
  <si>
    <t>BRA.5.30_1</t>
  </si>
  <si>
    <t>BRA.5.23_1</t>
  </si>
  <si>
    <t>BRA.5.28_1</t>
  </si>
  <si>
    <t>BRA.5.27_1</t>
  </si>
  <si>
    <t>BRA.5.26_1</t>
  </si>
  <si>
    <t>BRA.5.25_1</t>
  </si>
  <si>
    <t>BRA.5.24_1</t>
  </si>
  <si>
    <t>BRA.5.22_1</t>
  </si>
  <si>
    <t>BRA.5.21_1</t>
  </si>
  <si>
    <t>BRA.5.20_1</t>
  </si>
  <si>
    <t>BRA.5.19_1</t>
  </si>
  <si>
    <t>BRA.5.18_1</t>
  </si>
  <si>
    <t>BRA.5.17_1</t>
  </si>
  <si>
    <t>BRA.5.16_1</t>
  </si>
  <si>
    <t>BRA.5.15_1</t>
  </si>
  <si>
    <t>BRA.5.14_1</t>
  </si>
  <si>
    <t>BRA.5.13_1</t>
  </si>
  <si>
    <t>BRA.5.12_1</t>
  </si>
  <si>
    <t>BRA.5.11_1</t>
  </si>
  <si>
    <t>BRA.5.10_1</t>
  </si>
  <si>
    <t>BRA.5.9_1</t>
  </si>
  <si>
    <t>BRA.5.411_1</t>
  </si>
  <si>
    <t>BRA.5.363_1</t>
  </si>
  <si>
    <t>BRA.5.357_1</t>
  </si>
  <si>
    <t>BRA.5.377_1</t>
  </si>
  <si>
    <t>BRA.5.336_1</t>
  </si>
  <si>
    <t>BRA.5.309_1</t>
  </si>
  <si>
    <t>BRA.5.253_1</t>
  </si>
  <si>
    <t>BRA.5.240_1</t>
  </si>
  <si>
    <t>BRA.5.232_1</t>
  </si>
  <si>
    <t>BRA.5.192_1</t>
  </si>
  <si>
    <t>BRA.5.120_1</t>
  </si>
  <si>
    <t>BRA.5.78_1</t>
  </si>
  <si>
    <t>BRA.5.70_1</t>
  </si>
  <si>
    <t>BRA.5.126_1</t>
  </si>
  <si>
    <t>BRA.5.5_1</t>
  </si>
  <si>
    <t>BRA.5.416_1</t>
  </si>
  <si>
    <t>BRA.5.415_1</t>
  </si>
  <si>
    <t>BRA.5.414_1</t>
  </si>
  <si>
    <t>BRA.5.408_1</t>
  </si>
  <si>
    <t>BRA.5.407_1</t>
  </si>
  <si>
    <t>BRA.5.409_1</t>
  </si>
  <si>
    <t>BRA.5.413_1</t>
  </si>
  <si>
    <t>BRA.5.405_1</t>
  </si>
  <si>
    <t>BRA.5.406_1</t>
  </si>
  <si>
    <t>BRA.5.404_1</t>
  </si>
  <si>
    <t>BRA.5.403_1</t>
  </si>
  <si>
    <t>BRA.5.402_1</t>
  </si>
  <si>
    <t>BRA.5.401_1</t>
  </si>
  <si>
    <t>BRA.5.400_1</t>
  </si>
  <si>
    <t>BRA.5.399_1</t>
  </si>
  <si>
    <t>BRA.5.396_1</t>
  </si>
  <si>
    <t>BRA.5.398_1</t>
  </si>
  <si>
    <t>BRA.5.397_1</t>
  </si>
  <si>
    <t>BRA.5.395_1</t>
  </si>
  <si>
    <t>BRA.5.394_1</t>
  </si>
  <si>
    <t>BRA.5.393_1</t>
  </si>
  <si>
    <t>BRA.5.392_1</t>
  </si>
  <si>
    <t>BRA.5.391_1</t>
  </si>
  <si>
    <t>BRA.5.390_1</t>
  </si>
  <si>
    <t>BRA.5.389_1</t>
  </si>
  <si>
    <t>BRA.5.388_1</t>
  </si>
  <si>
    <t>BRA.5.387_1</t>
  </si>
  <si>
    <t>BRA.5.386_1</t>
  </si>
  <si>
    <t>BRA.5.385_1</t>
  </si>
  <si>
    <t>BRA.5.384_1</t>
  </si>
  <si>
    <t>BRA.5.383_1</t>
  </si>
  <si>
    <t>BRA.5.382_1</t>
  </si>
  <si>
    <t>BRA.5.379_1</t>
  </si>
  <si>
    <t>BRA.5.378_1</t>
  </si>
  <si>
    <t>BRA.5.362_1</t>
  </si>
  <si>
    <t>BRA.5.361_1</t>
  </si>
  <si>
    <t>BRA.5.360_1</t>
  </si>
  <si>
    <t>BRA.5.359_1</t>
  </si>
  <si>
    <t>BRA.5.358_1</t>
  </si>
  <si>
    <t>BRA.5.355_1</t>
  </si>
  <si>
    <t>BRA.5.356_1</t>
  </si>
  <si>
    <t>BRA.5.354_1</t>
  </si>
  <si>
    <t>BRA.5.353_1</t>
  </si>
  <si>
    <t>BRA.5.352_1</t>
  </si>
  <si>
    <t>BRA.5.365_1</t>
  </si>
  <si>
    <t>BRA.5.381_1</t>
  </si>
  <si>
    <t>BRA.5.380_1</t>
  </si>
  <si>
    <t>BRA.5.376_1</t>
  </si>
  <si>
    <t>BRA.5.375_1</t>
  </si>
  <si>
    <t>BRA.5.372_1</t>
  </si>
  <si>
    <t>BRA.5.374_1</t>
  </si>
  <si>
    <t>BRA.5.373_1</t>
  </si>
  <si>
    <t>BRA.5.371_1</t>
  </si>
  <si>
    <t>BRA.5.370_1</t>
  </si>
  <si>
    <t>BRA.5.369_1</t>
  </si>
  <si>
    <t>BRA.5.368_1</t>
  </si>
  <si>
    <t>BRA.5.367_1</t>
  </si>
  <si>
    <t>BRA.5.366_1</t>
  </si>
  <si>
    <t>BRA.5.364_1</t>
  </si>
  <si>
    <t>BRA.5.351_1</t>
  </si>
  <si>
    <t>BRA.5.350_1</t>
  </si>
  <si>
    <t>BRA.5.349_1</t>
  </si>
  <si>
    <t>BRA.5.348_1</t>
  </si>
  <si>
    <t>BRA.5.347_1</t>
  </si>
  <si>
    <t>BRA.5.346_1</t>
  </si>
  <si>
    <t>BRA.5.345_1</t>
  </si>
  <si>
    <t>BRA.5.344_1</t>
  </si>
  <si>
    <t>BRA.5.343_1</t>
  </si>
  <si>
    <t>BRA.5.342_1</t>
  </si>
  <si>
    <t>BRA.5.341_1</t>
  </si>
  <si>
    <t>BRA.5.340_1</t>
  </si>
  <si>
    <t>BRA.5.339_1</t>
  </si>
  <si>
    <t>BRA.5.337_1</t>
  </si>
  <si>
    <t>BRA.5.338_1</t>
  </si>
  <si>
    <t>BRA.5.335_1</t>
  </si>
  <si>
    <t>BRA.5.334_1</t>
  </si>
  <si>
    <t>BRA.5.333_1</t>
  </si>
  <si>
    <t>BRA.5.331_1</t>
  </si>
  <si>
    <t>BRA.5.330_1</t>
  </si>
  <si>
    <t>BRA.5.329_1</t>
  </si>
  <si>
    <t>BRA.5.332_1</t>
  </si>
  <si>
    <t>BRA.5.328_1</t>
  </si>
  <si>
    <t>BRA.5.327_1</t>
  </si>
  <si>
    <t>BRA.5.326_1</t>
  </si>
  <si>
    <t>BRA.5.324_1</t>
  </si>
  <si>
    <t>BRA.5.323_1</t>
  </si>
  <si>
    <t>BRA.5.325_1</t>
  </si>
  <si>
    <t>BRA.5.322_1</t>
  </si>
  <si>
    <t>BRA.5.321_1</t>
  </si>
  <si>
    <t>BRA.5.320_1</t>
  </si>
  <si>
    <t>BRA.5.412_1</t>
  </si>
  <si>
    <t>BRA.5.319_1</t>
  </si>
  <si>
    <t>BRA.5.318_1</t>
  </si>
  <si>
    <t>BRA.5.317_1</t>
  </si>
  <si>
    <t>BRA.5.316_1</t>
  </si>
  <si>
    <t>BRA.5.315_1</t>
  </si>
  <si>
    <t>BRA.5.314_1</t>
  </si>
  <si>
    <t>BRA.5.313_1</t>
  </si>
  <si>
    <t>BRA.5.308_1</t>
  </si>
  <si>
    <t>BRA.5.312_1</t>
  </si>
  <si>
    <t>BRA.5.311_1</t>
  </si>
  <si>
    <t>BRA.5.310_1</t>
  </si>
  <si>
    <t>BRA.5.307_1</t>
  </si>
  <si>
    <t>BRA.5.306_1</t>
  </si>
  <si>
    <t>BRA.5.305_1</t>
  </si>
  <si>
    <t>BRA.5.304_1</t>
  </si>
  <si>
    <t>BRA.5.303_1</t>
  </si>
  <si>
    <t>BRA.5.302_1</t>
  </si>
  <si>
    <t>BRA.5.301_1</t>
  </si>
  <si>
    <t>BRA.5.300_1</t>
  </si>
  <si>
    <t>BRA.5.299_1</t>
  </si>
  <si>
    <t>BRA.5.298_1</t>
  </si>
  <si>
    <t>BRA.5.296_1</t>
  </si>
  <si>
    <t>BRA.5.297_1</t>
  </si>
  <si>
    <t>BRA.5.294_1</t>
  </si>
  <si>
    <t>BRA.5.293_1</t>
  </si>
  <si>
    <t>BRA.5.292_1</t>
  </si>
  <si>
    <t>BRA.5.291_1</t>
  </si>
  <si>
    <t>BRA.5.290_1</t>
  </si>
  <si>
    <t>BRA.5.289_1</t>
  </si>
  <si>
    <t>BRA.5.288_1</t>
  </si>
  <si>
    <t>BRA.5.287_1</t>
  </si>
  <si>
    <t>BRA.5.286_1</t>
  </si>
  <si>
    <t>BRA.5.285_1</t>
  </si>
  <si>
    <t>BRA.5.284_1</t>
  </si>
  <si>
    <t>BRA.5.283_1</t>
  </si>
  <si>
    <t>BRA.5.282_1</t>
  </si>
  <si>
    <t>BRA.5.281_1</t>
  </si>
  <si>
    <t>BRA.5.8_1</t>
  </si>
  <si>
    <t>BRA.5.7_1</t>
  </si>
  <si>
    <t>BRA.5.6_1</t>
  </si>
  <si>
    <t>BRA.5.4_1</t>
  </si>
  <si>
    <t>BRA.5.3_1</t>
  </si>
  <si>
    <t>BRA.5.1_1</t>
  </si>
  <si>
    <t>BRA.5.2_1</t>
  </si>
  <si>
    <t>BRA.5.295_1</t>
  </si>
  <si>
    <t>BRA.5.280_1</t>
  </si>
  <si>
    <t>BRA.5.279_1</t>
  </si>
  <si>
    <t>BRA.5.278_1</t>
  </si>
  <si>
    <t>BRA.5.277_1</t>
  </si>
  <si>
    <t>BRA.5.276_1</t>
  </si>
  <si>
    <t>BRA.5.275_1</t>
  </si>
  <si>
    <t>BRA.5.274_1</t>
  </si>
  <si>
    <t>BRA.5.273_1</t>
  </si>
  <si>
    <t>BRA.5.272_1</t>
  </si>
  <si>
    <t>BRA.5.271_1</t>
  </si>
  <si>
    <t>BRA.5.270_1</t>
  </si>
  <si>
    <t>BRA.5.269_1</t>
  </si>
  <si>
    <t>BRA.5.268_1</t>
  </si>
  <si>
    <t>BRA.5.267_1</t>
  </si>
  <si>
    <t>BRA.5.266_1</t>
  </si>
  <si>
    <t>BRA.5.265_1</t>
  </si>
  <si>
    <t>BRA.5.264_1</t>
  </si>
  <si>
    <t>BRA.5.263_1</t>
  </si>
  <si>
    <t>BRA.5.262_1</t>
  </si>
  <si>
    <t>BRA.5.261_1</t>
  </si>
  <si>
    <t>BRA.5.260_1</t>
  </si>
  <si>
    <t>BRA.5.259_1</t>
  </si>
  <si>
    <t>BRA.5.258_1</t>
  </si>
  <si>
    <t>BRA.5.257_1</t>
  </si>
  <si>
    <t>BRA.5.256_1</t>
  </si>
  <si>
    <t>BRA.5.255_1</t>
  </si>
  <si>
    <t>BRA.5.254_1</t>
  </si>
  <si>
    <t>BRA.5.252_1</t>
  </si>
  <si>
    <t>BRA.5.251_1</t>
  </si>
  <si>
    <t>BRA.5.250_1</t>
  </si>
  <si>
    <t>BRA.5.249_1</t>
  </si>
  <si>
    <t>BRA.5.248_1</t>
  </si>
  <si>
    <t>BRA.5.247_1</t>
  </si>
  <si>
    <t>BRA.5.246_1</t>
  </si>
  <si>
    <t>BRA.5.244_1</t>
  </si>
  <si>
    <t>BRA.5.245_1</t>
  </si>
  <si>
    <t>BRA.5.243_1</t>
  </si>
  <si>
    <t>BRA.5.242_1</t>
  </si>
  <si>
    <t>BRA.5.241_1</t>
  </si>
  <si>
    <t>BRA.5.239_1</t>
  </si>
  <si>
    <t>BRA.5.238_1</t>
  </si>
  <si>
    <t>BRA.5.237_1</t>
  </si>
  <si>
    <t>BRA.5.236_1</t>
  </si>
  <si>
    <t>BRA.5.410_1</t>
  </si>
  <si>
    <t>BRA.5.235_1</t>
  </si>
  <si>
    <t>BRA.5.234_1</t>
  </si>
  <si>
    <t>BRA.5.233_1</t>
  </si>
  <si>
    <t>BRA.5.231_1</t>
  </si>
  <si>
    <t>BRA.5.230_1</t>
  </si>
  <si>
    <t>BRA.5.227_1</t>
  </si>
  <si>
    <t>BRA.5.229_1</t>
  </si>
  <si>
    <t>BRA.5.228_1</t>
  </si>
  <si>
    <t>BRA.5.226_1</t>
  </si>
  <si>
    <t>BRA.5.225_1</t>
  </si>
  <si>
    <t>BRA.5.224_1</t>
  </si>
  <si>
    <t>BRA.5.223_1</t>
  </si>
  <si>
    <t>BRA.5.222_1</t>
  </si>
  <si>
    <t>BRA.5.221_1</t>
  </si>
  <si>
    <t>BRA.5.220_1</t>
  </si>
  <si>
    <t>BRA.5.219_1</t>
  </si>
  <si>
    <t>BRA.5.218_1</t>
  </si>
  <si>
    <t>BRA.5.217_1</t>
  </si>
  <si>
    <t>BRA.5.216_1</t>
  </si>
  <si>
    <t>BRA.5.215_1</t>
  </si>
  <si>
    <t>BRA.5.214_1</t>
  </si>
  <si>
    <t>BRA.5.213_1</t>
  </si>
  <si>
    <t>BRA.5.212_1</t>
  </si>
  <si>
    <t>BRA.5.211_1</t>
  </si>
  <si>
    <t>BRA.5.210_1</t>
  </si>
  <si>
    <t>BRA.5.209_1</t>
  </si>
  <si>
    <t>BRA.5.208_1</t>
  </si>
  <si>
    <t>BRA.5.207_1</t>
  </si>
  <si>
    <t>BRA.5.206_1</t>
  </si>
  <si>
    <t>BRA.5.205_1</t>
  </si>
  <si>
    <t>BRA.5.204_1</t>
  </si>
  <si>
    <t>BRA.5.203_1</t>
  </si>
  <si>
    <t>BRA.5.202_1</t>
  </si>
  <si>
    <t>BRA.5.201_1</t>
  </si>
  <si>
    <t>BRA.5.200_1</t>
  </si>
  <si>
    <t>BRA.5.199_1</t>
  </si>
  <si>
    <t>BRA.5.198_1</t>
  </si>
  <si>
    <t>BRA.5.194_1</t>
  </si>
  <si>
    <t>BRA.5.197_1</t>
  </si>
  <si>
    <t>BRA.5.196_1</t>
  </si>
  <si>
    <t>BRA.5.195_1</t>
  </si>
  <si>
    <t>BRA.5.193_1</t>
  </si>
  <si>
    <t>BRA.5.191_1</t>
  </si>
  <si>
    <t>BRA.5.190_1</t>
  </si>
  <si>
    <t>BRA.5.189_1</t>
  </si>
  <si>
    <t>BRA.5.188_1</t>
  </si>
  <si>
    <t>BRA.5.187_1</t>
  </si>
  <si>
    <t>BRA.5.186_1</t>
  </si>
  <si>
    <t>BRA.5.185_1</t>
  </si>
  <si>
    <t>BRA.5.184_1</t>
  </si>
  <si>
    <t>BRA.5.183_1</t>
  </si>
  <si>
    <t>BRA.5.181_1</t>
  </si>
  <si>
    <t>BRA.5.182_1</t>
  </si>
  <si>
    <t>BRA.5.180_1</t>
  </si>
  <si>
    <t>BRA.5.179_1</t>
  </si>
  <si>
    <t>BRA.5.178_1</t>
  </si>
  <si>
    <t>BRA.5.177_1</t>
  </si>
  <si>
    <t>BRA.5.176_1</t>
  </si>
  <si>
    <t>BRA.5.175_1</t>
  </si>
  <si>
    <t>BRA.5.174_1</t>
  </si>
  <si>
    <t>BRA.5.173_1</t>
  </si>
  <si>
    <t>BRA.5.172_1</t>
  </si>
  <si>
    <t>BRA.5.171_1</t>
  </si>
  <si>
    <t>BRA.5.170_1</t>
  </si>
  <si>
    <t>BRA.5.169_1</t>
  </si>
  <si>
    <t>BRA.5.168_1</t>
  </si>
  <si>
    <t>BRA.5.167_1</t>
  </si>
  <si>
    <t>BRA.5.166_1</t>
  </si>
  <si>
    <t>BRA.5.165_1</t>
  </si>
  <si>
    <t>BRA.5.164_1</t>
  </si>
  <si>
    <t>BRA.5.163_1</t>
  </si>
  <si>
    <t>BRA.5.162_1</t>
  </si>
  <si>
    <t>BRA.5.161_1</t>
  </si>
  <si>
    <t>BRA.5.160_1</t>
  </si>
  <si>
    <t>BRA.5.159_1</t>
  </si>
  <si>
    <t>BRA.5.158_1</t>
  </si>
  <si>
    <t>BRA.5.157_1</t>
  </si>
  <si>
    <t>BRA.5.156_1</t>
  </si>
  <si>
    <t>BRA.5.155_1</t>
  </si>
  <si>
    <t>BRA.5.154_1</t>
  </si>
  <si>
    <t>BRA.5.153_1</t>
  </si>
  <si>
    <t>BRA.5.152_1</t>
  </si>
  <si>
    <t>BRA.5.151_1</t>
  </si>
  <si>
    <t>BRA.5.150_1</t>
  </si>
  <si>
    <t>BRA.5.149_1</t>
  </si>
  <si>
    <t>BRA.5.148_1</t>
  </si>
  <si>
    <t>BRA.5.147_1</t>
  </si>
  <si>
    <t>BRA.5.146_1</t>
  </si>
  <si>
    <t>BRA.5.145_1</t>
  </si>
  <si>
    <t>BRA.5.144_1</t>
  </si>
  <si>
    <t>BRA.5.143_1</t>
  </si>
  <si>
    <t>BRA.5.142_1</t>
  </si>
  <si>
    <t>BRA.5.141_1</t>
  </si>
  <si>
    <t>BRA.5.140_1</t>
  </si>
  <si>
    <t>BRA.5.139_1</t>
  </si>
  <si>
    <t>BRA.5.138_1</t>
  </si>
  <si>
    <t>BRA.5.137_1</t>
  </si>
  <si>
    <t>BRA.5.130_1</t>
  </si>
  <si>
    <t>BRA.5.136_1</t>
  </si>
  <si>
    <t>BRA.5.135_1</t>
  </si>
  <si>
    <t>BRA.5.134_1</t>
  </si>
  <si>
    <t>BRA.5.133_1</t>
  </si>
  <si>
    <t>BRA.5.132_1</t>
  </si>
  <si>
    <t>BRA.5.131_1</t>
  </si>
  <si>
    <t>BRA.5.129_1</t>
  </si>
  <si>
    <t>BRA.5.128_1</t>
  </si>
  <si>
    <t>BRA.5.127_1</t>
  </si>
  <si>
    <t>BRA.5.125_1</t>
  </si>
  <si>
    <t>BRA.5.124_1</t>
  </si>
  <si>
    <t>BRA.5.123_1</t>
  </si>
  <si>
    <t>BRA.5.119_1</t>
  </si>
  <si>
    <t>BRA.5.122_1</t>
  </si>
  <si>
    <t>BRA.5.121_1</t>
  </si>
  <si>
    <t>BRA.5.96_1</t>
  </si>
  <si>
    <t>BRA.5.80_1</t>
  </si>
  <si>
    <t>BRA.5.118_1</t>
  </si>
  <si>
    <t>BRA.5.117_1</t>
  </si>
  <si>
    <t>BRA.5.115_1</t>
  </si>
  <si>
    <t>BRA.5.116_1</t>
  </si>
  <si>
    <t>BRA.5.114_1</t>
  </si>
  <si>
    <t>BRA.5.112_1</t>
  </si>
  <si>
    <t>BRA.5.111_1</t>
  </si>
  <si>
    <t>BRA.5.110_1</t>
  </si>
  <si>
    <t>BRA.5.109_1</t>
  </si>
  <si>
    <t>BRA.5.108_1</t>
  </si>
  <si>
    <t>BRA.5.107_1</t>
  </si>
  <si>
    <t>BRA.5.106_1</t>
  </si>
  <si>
    <t>BRA.5.105_1</t>
  </si>
  <si>
    <t>BRA.5.104_1</t>
  </si>
  <si>
    <t>BRA.5.103_1</t>
  </si>
  <si>
    <t>BRA.13.1_1</t>
  </si>
  <si>
    <t>BRA.13.2_1</t>
  </si>
  <si>
    <t>BRA.13.3_1</t>
  </si>
  <si>
    <t>BRA.13.4_1</t>
  </si>
  <si>
    <t>BRA.13.8_1</t>
  </si>
  <si>
    <t>BRA.13.11_1</t>
  </si>
  <si>
    <t>BRA.13.12_1</t>
  </si>
  <si>
    <t>BRA.13.13_1</t>
  </si>
  <si>
    <t>BRA.13.14_1</t>
  </si>
  <si>
    <t>BRA.13.16_1</t>
  </si>
  <si>
    <t>BRA.13.17_1</t>
  </si>
  <si>
    <t>BRA.13.18_1</t>
  </si>
  <si>
    <t>BRA.13.19_1</t>
  </si>
  <si>
    <t>BRA.13.20_1</t>
  </si>
  <si>
    <t>BRA.13.21_1</t>
  </si>
  <si>
    <t>BRA.13.22_1</t>
  </si>
  <si>
    <t>BRA.13.23_1</t>
  </si>
  <si>
    <t>BRA.13.24_1</t>
  </si>
  <si>
    <t>BRA.13.25_1</t>
  </si>
  <si>
    <t>BRA.13.26_1</t>
  </si>
  <si>
    <t>BRA.13.27_1</t>
  </si>
  <si>
    <t>BRA.13.15_1</t>
  </si>
  <si>
    <t>BRA.13.28_1</t>
  </si>
  <si>
    <t>BRA.13.29_1</t>
  </si>
  <si>
    <t>BRA.13.30_1</t>
  </si>
  <si>
    <t>BRA.13.31_1</t>
  </si>
  <si>
    <t>BRA.13.32_1</t>
  </si>
  <si>
    <t>BRA.13.33_1</t>
  </si>
  <si>
    <t>BRA.13.34_1</t>
  </si>
  <si>
    <t>BRA.13.36_1</t>
  </si>
  <si>
    <t>BRA.13.38_1</t>
  </si>
  <si>
    <t>BRA.13.39_1</t>
  </si>
  <si>
    <t>BRA.13.40_1</t>
  </si>
  <si>
    <t>BRA.9.27_1</t>
  </si>
  <si>
    <t>BRA.13.41_1</t>
  </si>
  <si>
    <t>BRA.13.43_1</t>
  </si>
  <si>
    <t>BRA.13.35_1</t>
  </si>
  <si>
    <t>BRA.13.37_1</t>
  </si>
  <si>
    <t>BRA.13.42_1</t>
  </si>
  <si>
    <t>BRA.13.44_1</t>
  </si>
  <si>
    <t>BRA.13.45_1</t>
  </si>
  <si>
    <t>BRA.13.46_1</t>
  </si>
  <si>
    <t>BRA.13.47_1</t>
  </si>
  <si>
    <t>BRA.13.48_1</t>
  </si>
  <si>
    <t>BRA.13.49_1</t>
  </si>
  <si>
    <t>BRA.13.50_1</t>
  </si>
  <si>
    <t>BRA.13.51_1</t>
  </si>
  <si>
    <t>BRA.13.52_1</t>
  </si>
  <si>
    <t>BRA.13.5_1</t>
  </si>
  <si>
    <t>BRA.13.53_1</t>
  </si>
  <si>
    <t>BRA.13.55_1</t>
  </si>
  <si>
    <t>BRA.13.56_1</t>
  </si>
  <si>
    <t>BRA.13.57_1</t>
  </si>
  <si>
    <t>BRA.13.60_1</t>
  </si>
  <si>
    <t>BRA.13.61_1</t>
  </si>
  <si>
    <t>BRA.13.62_1</t>
  </si>
  <si>
    <t>BRA.13.58_1</t>
  </si>
  <si>
    <t>BRA.13.59_1</t>
  </si>
  <si>
    <t>BRA.13.63_1</t>
  </si>
  <si>
    <t>BRA.13.64_1</t>
  </si>
  <si>
    <t>BRA.13.66_1</t>
  </si>
  <si>
    <t>BRA.13.67_1</t>
  </si>
  <si>
    <t>BRA.13.68_1</t>
  </si>
  <si>
    <t>BRA.13.69_1</t>
  </si>
  <si>
    <t>BRA.13.70_1</t>
  </si>
  <si>
    <t>BRA.13.72_1</t>
  </si>
  <si>
    <t>BRA.13.73_1</t>
  </si>
  <si>
    <t>BRA.13.74_1</t>
  </si>
  <si>
    <t>BRA.13.75_1</t>
  </si>
  <si>
    <t>BRA.13.76_1</t>
  </si>
  <si>
    <t>BRA.13.77_1</t>
  </si>
  <si>
    <t>BRA.13.78_1</t>
  </si>
  <si>
    <t>BRA.13.79_1</t>
  </si>
  <si>
    <t>BRA.13.80_1</t>
  </si>
  <si>
    <t>BRA.13.81_1</t>
  </si>
  <si>
    <t>BRA.13.99_1</t>
  </si>
  <si>
    <t>BRA.13.82_1</t>
  </si>
  <si>
    <t>BRA.13.83_1</t>
  </si>
  <si>
    <t>BRA.13.84_1</t>
  </si>
  <si>
    <t>BRA.13.85_1</t>
  </si>
  <si>
    <t>BRA.13.86_1</t>
  </si>
  <si>
    <t>BRA.13.87_1</t>
  </si>
  <si>
    <t>BRA.13.88_1</t>
  </si>
  <si>
    <t>BRA.13.89_1</t>
  </si>
  <si>
    <t>BRA.13.90_1</t>
  </si>
  <si>
    <t>BRA.13.92_1</t>
  </si>
  <si>
    <t>BRA.13.93_1</t>
  </si>
  <si>
    <t>BRA.13.94_1</t>
  </si>
  <si>
    <t>BRA.13.95_1</t>
  </si>
  <si>
    <t>BRA.13.91_1</t>
  </si>
  <si>
    <t>BRA.13.97_1</t>
  </si>
  <si>
    <t>BRA.13.98_1</t>
  </si>
  <si>
    <t>BRA.13.101_1</t>
  </si>
  <si>
    <t>BRA.13.103_1</t>
  </si>
  <si>
    <t>BRA.13.107_1</t>
  </si>
  <si>
    <t>BRA.13.104_1</t>
  </si>
  <si>
    <t>BRA.13.105_1</t>
  </si>
  <si>
    <t>BRA.13.106_1</t>
  </si>
  <si>
    <t>BRA.13.109_1</t>
  </si>
  <si>
    <t>BRA.13.111_1</t>
  </si>
  <si>
    <t>BRA.13.112_1</t>
  </si>
  <si>
    <t>BRA.13.113_1</t>
  </si>
  <si>
    <t>BRA.13.114_1</t>
  </si>
  <si>
    <t>BRA.13.115_1</t>
  </si>
  <si>
    <t>BRA.13.117_1</t>
  </si>
  <si>
    <t>BRA.13.116_1</t>
  </si>
  <si>
    <t>BRA.13.119_1</t>
  </si>
  <si>
    <t>BRA.13.118_1</t>
  </si>
  <si>
    <t>BRA.13.120_1</t>
  </si>
  <si>
    <t>BRA.13.121_1</t>
  </si>
  <si>
    <t>BRA.13.122_1</t>
  </si>
  <si>
    <t>BRA.13.123_1</t>
  </si>
  <si>
    <t>BRA.13.125_1</t>
  </si>
  <si>
    <t>BRA.13.124_1</t>
  </si>
  <si>
    <t>BRA.13.126_1</t>
  </si>
  <si>
    <t>BRA.13.127_1</t>
  </si>
  <si>
    <t>BRA.13.129_1</t>
  </si>
  <si>
    <t>BRA.13.131_1</t>
  </si>
  <si>
    <t>BRA.13.132_1</t>
  </si>
  <si>
    <t>BRA.13.130_1</t>
  </si>
  <si>
    <t>BRA.13.133_1</t>
  </si>
  <si>
    <t>BRA.13.134_1</t>
  </si>
  <si>
    <t>BRA.13.135_1</t>
  </si>
  <si>
    <t>BRA.13.136_1</t>
  </si>
  <si>
    <t>BRA.13.138_1</t>
  </si>
  <si>
    <t>BRA.13.139_1</t>
  </si>
  <si>
    <t>BRA.13.140_1</t>
  </si>
  <si>
    <t>BRA.13.141_1</t>
  </si>
  <si>
    <t>BRA.13.142_1</t>
  </si>
  <si>
    <t>BRA.13.144_1</t>
  </si>
  <si>
    <t>BRA.13.145_1</t>
  </si>
  <si>
    <t>BRA.13.146_1</t>
  </si>
  <si>
    <t>BRA.13.147_1</t>
  </si>
  <si>
    <t>BRA.13.143_1</t>
  </si>
  <si>
    <t>BRA.13.149_1</t>
  </si>
  <si>
    <t>BRA.13.150_1</t>
  </si>
  <si>
    <t>BRA.13.151_1</t>
  </si>
  <si>
    <t>BRA.13.153_1</t>
  </si>
  <si>
    <t>BRA.13.154_1</t>
  </si>
  <si>
    <t>BRA.13.155_1</t>
  </si>
  <si>
    <t>BRA.13.156_1</t>
  </si>
  <si>
    <t>BRA.13.157_1</t>
  </si>
  <si>
    <t>BRA.13.158_1</t>
  </si>
  <si>
    <t>BRA.13.152_1</t>
  </si>
  <si>
    <t>BRA.13.159_1</t>
  </si>
  <si>
    <t>BRA.13.160_1</t>
  </si>
  <si>
    <t>BRA.13.161_1</t>
  </si>
  <si>
    <t>BRA.13.162_1</t>
  </si>
  <si>
    <t>BRA.13.148_1</t>
  </si>
  <si>
    <t>BRA.13.163_1</t>
  </si>
  <si>
    <t>BRA.13.164_1</t>
  </si>
  <si>
    <t>BRA.13.167_1</t>
  </si>
  <si>
    <t>BRA.13.169_1</t>
  </si>
  <si>
    <t>BRA.13.168_1</t>
  </si>
  <si>
    <t>BRA.13.170_1</t>
  </si>
  <si>
    <t>BRA.13.171_1</t>
  </si>
  <si>
    <t>BRA.13.172_1</t>
  </si>
  <si>
    <t>BRA.13.173_1</t>
  </si>
  <si>
    <t>BRA.13.174_1</t>
  </si>
  <si>
    <t>BRA.13.175_1</t>
  </si>
  <si>
    <t>BRA.13.177_1</t>
  </si>
  <si>
    <t>BRA.13.179_1</t>
  </si>
  <si>
    <t>BRA.13.178_1</t>
  </si>
  <si>
    <t>BRA.13.181_1</t>
  </si>
  <si>
    <t>BRA.13.176_1</t>
  </si>
  <si>
    <t>BRA.13.182_1</t>
  </si>
  <si>
    <t>BRA.13.183_1</t>
  </si>
  <si>
    <t>BRA.13.184_1</t>
  </si>
  <si>
    <t>BRA.13.185_1</t>
  </si>
  <si>
    <t>BRA.13.186_1</t>
  </si>
  <si>
    <t>BRA.13.187_1</t>
  </si>
  <si>
    <t>BRA.13.188_1</t>
  </si>
  <si>
    <t>BRA.13.189_1</t>
  </si>
  <si>
    <t>BRA.13.190_1</t>
  </si>
  <si>
    <t>BRA.13.191_1</t>
  </si>
  <si>
    <t>BRA.13.192_1</t>
  </si>
  <si>
    <t>BRA.13.193_1</t>
  </si>
  <si>
    <t>BRA.13.194_1</t>
  </si>
  <si>
    <t>BRA.13.195_1</t>
  </si>
  <si>
    <t>BRA.13.196_1</t>
  </si>
  <si>
    <t>BRA.13.197_1</t>
  </si>
  <si>
    <t>BRA.13.200_1</t>
  </si>
  <si>
    <t>BRA.13.202_1</t>
  </si>
  <si>
    <t>BRA.13.201_1</t>
  </si>
  <si>
    <t>BRA.13.203_1</t>
  </si>
  <si>
    <t>BRA.13.204_1</t>
  </si>
  <si>
    <t>BRA.13.205_1</t>
  </si>
  <si>
    <t>BRA.13.206_1</t>
  </si>
  <si>
    <t>BRA.13.208_1</t>
  </si>
  <si>
    <t>BRA.13.209_1</t>
  </si>
  <si>
    <t>BRA.13.210_1</t>
  </si>
  <si>
    <t>BRA.13.211_1</t>
  </si>
  <si>
    <t>BRA.13.212_1</t>
  </si>
  <si>
    <t>BRA.13.213_1</t>
  </si>
  <si>
    <t>BRA.13.214_1</t>
  </si>
  <si>
    <t>BRA.13.215_1</t>
  </si>
  <si>
    <t>BRA.13.216_1</t>
  </si>
  <si>
    <t>BRA.13.217_1</t>
  </si>
  <si>
    <t>BRA.13.218_1</t>
  </si>
  <si>
    <t>BRA.13.223_1</t>
  </si>
  <si>
    <t>BRA.13.225_1</t>
  </si>
  <si>
    <t>BRA.13.227_1</t>
  </si>
  <si>
    <t>BRA.13.228_1</t>
  </si>
  <si>
    <t>BRA.13.226_1</t>
  </si>
  <si>
    <t>BRA.13.224_1</t>
  </si>
  <si>
    <t>BRA.13.229_1</t>
  </si>
  <si>
    <t>BRA.13.230_1</t>
  </si>
  <si>
    <t>BRA.13.231_1</t>
  </si>
  <si>
    <t>BRA.13.232_1</t>
  </si>
  <si>
    <t>BRA.13.233_1</t>
  </si>
  <si>
    <t>BRA.13.234_1</t>
  </si>
  <si>
    <t>BRA.13.165_1</t>
  </si>
  <si>
    <t>BRA.13.219_1</t>
  </si>
  <si>
    <t>BRA.13.221_1</t>
  </si>
  <si>
    <t>BRA.13.222_1</t>
  </si>
  <si>
    <t>BRA.13.220_1</t>
  </si>
  <si>
    <t>BRA.13.198_1</t>
  </si>
  <si>
    <t>BRA.13.235_1</t>
  </si>
  <si>
    <t>BRA.13.236_1</t>
  </si>
  <si>
    <t>BRA.13.237_1</t>
  </si>
  <si>
    <t>BRA.13.238_1</t>
  </si>
  <si>
    <t>BRA.13.239_1</t>
  </si>
  <si>
    <t>BRA.13.240_1</t>
  </si>
  <si>
    <t>BRA.13.241_1</t>
  </si>
  <si>
    <t>BRA.13.242_1</t>
  </si>
  <si>
    <t>BRA.13.243_1</t>
  </si>
  <si>
    <t>BRA.13.244_1</t>
  </si>
  <si>
    <t>BRA.13.247_1</t>
  </si>
  <si>
    <t>BRA.13.246_1</t>
  </si>
  <si>
    <t>BRA.13.248_1</t>
  </si>
  <si>
    <t>BRA.13.245_1</t>
  </si>
  <si>
    <t>BRA.13.249_1</t>
  </si>
  <si>
    <t>BRA.13.250_1</t>
  </si>
  <si>
    <t>BRA.13.251_1</t>
  </si>
  <si>
    <t>BRA.13.252_1</t>
  </si>
  <si>
    <t>BRA.13.253_1</t>
  </si>
  <si>
    <t>BRA.13.254_1</t>
  </si>
  <si>
    <t>BRA.13.255_1</t>
  </si>
  <si>
    <t>BRA.13.256_1</t>
  </si>
  <si>
    <t>BRA.13.257_1</t>
  </si>
  <si>
    <t>BRA.13.258_1</t>
  </si>
  <si>
    <t>BRA.13.259_1</t>
  </si>
  <si>
    <t>BRA.13.260_1</t>
  </si>
  <si>
    <t>BRA.13.261_1</t>
  </si>
  <si>
    <t>BRA.13.262_1</t>
  </si>
  <si>
    <t>BRA.13.263_1</t>
  </si>
  <si>
    <t>BRA.13.264_1</t>
  </si>
  <si>
    <t>BRA.13.265_1</t>
  </si>
  <si>
    <t>BRA.13.267_1</t>
  </si>
  <si>
    <t>BRA.13.268_1</t>
  </si>
  <si>
    <t>BRA.13.269_1</t>
  </si>
  <si>
    <t>BRA.13.270_1</t>
  </si>
  <si>
    <t>BRA.13.271_1</t>
  </si>
  <si>
    <t>BRA.13.272_1</t>
  </si>
  <si>
    <t>BRA.13.274_1</t>
  </si>
  <si>
    <t>BRA.13.275_1</t>
  </si>
  <si>
    <t>BRA.13.276_1</t>
  </si>
  <si>
    <t>BRA.13.277_1</t>
  </si>
  <si>
    <t>BRA.13.278_1</t>
  </si>
  <si>
    <t>BRA.13.279_1</t>
  </si>
  <si>
    <t>BRA.13.280_1</t>
  </si>
  <si>
    <t>BRA.13.281_1</t>
  </si>
  <si>
    <t>BRA.13.282_1</t>
  </si>
  <si>
    <t>BRA.13.283_1</t>
  </si>
  <si>
    <t>BRA.13.284_1</t>
  </si>
  <si>
    <t>BRA.13.285_1</t>
  </si>
  <si>
    <t>BRA.13.288_1</t>
  </si>
  <si>
    <t>BRA.13.289_1</t>
  </si>
  <si>
    <t>BRA.13.286_1</t>
  </si>
  <si>
    <t>BRA.13.290_1</t>
  </si>
  <si>
    <t>BRA.13.291_1</t>
  </si>
  <si>
    <t>BRA.13.292_1</t>
  </si>
  <si>
    <t>BRA.13.294_1</t>
  </si>
  <si>
    <t>BRA.13.295_1</t>
  </si>
  <si>
    <t>BRA.13.296_1</t>
  </si>
  <si>
    <t>BRA.13.297_1</t>
  </si>
  <si>
    <t>BRA.13.298_1</t>
  </si>
  <si>
    <t>BRA.13.299_1</t>
  </si>
  <si>
    <t>BRA.13.300_1</t>
  </si>
  <si>
    <t>BRA.13.301_1</t>
  </si>
  <si>
    <t>BRA.13.302_1</t>
  </si>
  <si>
    <t>BRA.13.303_1</t>
  </si>
  <si>
    <t>BRA.13.304_1</t>
  </si>
  <si>
    <t>BRA.13.306_1</t>
  </si>
  <si>
    <t>BRA.13.305_1</t>
  </si>
  <si>
    <t>BRA.13.307_1</t>
  </si>
  <si>
    <t>BRA.13.308_1</t>
  </si>
  <si>
    <t>BRA.13.309_1</t>
  </si>
  <si>
    <t>BRA.13.310_1</t>
  </si>
  <si>
    <t>BRA.13.311_1</t>
  </si>
  <si>
    <t>BRA.13.312_1</t>
  </si>
  <si>
    <t>BRA.13.313_1</t>
  </si>
  <si>
    <t>BRA.13.314_1</t>
  </si>
  <si>
    <t>BRA.13.316_1</t>
  </si>
  <si>
    <t>BRA.13.315_1</t>
  </si>
  <si>
    <t>BRA.13.317_1</t>
  </si>
  <si>
    <t>BRA.13.318_1</t>
  </si>
  <si>
    <t>BRA.13.320_1</t>
  </si>
  <si>
    <t>BRA.13.319_1</t>
  </si>
  <si>
    <t>BRA.13.321_1</t>
  </si>
  <si>
    <t>BRA.13.322_1</t>
  </si>
  <si>
    <t>BRA.13.323_1</t>
  </si>
  <si>
    <t>BRA.13.324_1</t>
  </si>
  <si>
    <t>BRA.13.326_1</t>
  </si>
  <si>
    <t>BRA.13.325_1</t>
  </si>
  <si>
    <t>BRA.13.327_1</t>
  </si>
  <si>
    <t>BRA.13.328_1</t>
  </si>
  <si>
    <t>BRA.13.329_1</t>
  </si>
  <si>
    <t>BRA.13.330_1</t>
  </si>
  <si>
    <t>BRA.13.331_1</t>
  </si>
  <si>
    <t>BRA.13.332_1</t>
  </si>
  <si>
    <t>BRA.13.333_1</t>
  </si>
  <si>
    <t>BRA.13.334_1</t>
  </si>
  <si>
    <t>BRA.13.335_1</t>
  </si>
  <si>
    <t>BRA.13.336_1</t>
  </si>
  <si>
    <t>BRA.13.338_1</t>
  </si>
  <si>
    <t>BRA.13.339_1</t>
  </si>
  <si>
    <t>BRA.13.340_1</t>
  </si>
  <si>
    <t>BRA.13.342_1</t>
  </si>
  <si>
    <t>BRA.13.343_1</t>
  </si>
  <si>
    <t>BRA.13.337_1</t>
  </si>
  <si>
    <t>BRA.13.344_1</t>
  </si>
  <si>
    <t>BRA.13.346_1</t>
  </si>
  <si>
    <t>BRA.13.347_1</t>
  </si>
  <si>
    <t>BRA.13.348_1</t>
  </si>
  <si>
    <t>BRA.13.349_1</t>
  </si>
  <si>
    <t>BRA.13.350_1</t>
  </si>
  <si>
    <t>BRA.13.351_1</t>
  </si>
  <si>
    <t>BRA.13.352_1</t>
  </si>
  <si>
    <t>BRA.13.353_1</t>
  </si>
  <si>
    <t>BRA.13.354_1</t>
  </si>
  <si>
    <t>BRA.13.355_1</t>
  </si>
  <si>
    <t>BRA.13.356_1</t>
  </si>
  <si>
    <t>BRA.13.357_1</t>
  </si>
  <si>
    <t>BRA.13.358_1</t>
  </si>
  <si>
    <t>BRA.13.359_1</t>
  </si>
  <si>
    <t>BRA.13.360_1</t>
  </si>
  <si>
    <t>BRA.13.361_1</t>
  </si>
  <si>
    <t>BRA.13.362_1</t>
  </si>
  <si>
    <t>BRA.13.363_1</t>
  </si>
  <si>
    <t>BRA.13.364_1</t>
  </si>
  <si>
    <t>BRA.13.365_1</t>
  </si>
  <si>
    <t>BRA.13.366_1</t>
  </si>
  <si>
    <t>BRA.13.367_1</t>
  </si>
  <si>
    <t>BRA.13.368_1</t>
  </si>
  <si>
    <t>BRA.13.370_1</t>
  </si>
  <si>
    <t>BRA.13.371_1</t>
  </si>
  <si>
    <t>BRA.13.372_1</t>
  </si>
  <si>
    <t>BRA.13.373_1</t>
  </si>
  <si>
    <t>BRA.13.374_1</t>
  </si>
  <si>
    <t>BRA.13.375_1</t>
  </si>
  <si>
    <t>BRA.13.376_1</t>
  </si>
  <si>
    <t>BRA.13.377_1</t>
  </si>
  <si>
    <t>BRA.13.378_1</t>
  </si>
  <si>
    <t>BRA.13.379_1</t>
  </si>
  <si>
    <t>BRA.13.380_1</t>
  </si>
  <si>
    <t>BRA.13.381_1</t>
  </si>
  <si>
    <t>BRA.13.382_1</t>
  </si>
  <si>
    <t>BRA.13.383_1</t>
  </si>
  <si>
    <t>BRA.13.387_1</t>
  </si>
  <si>
    <t>BRA.13.385_1</t>
  </si>
  <si>
    <t>BRA.13.386_1</t>
  </si>
  <si>
    <t>BRA.13.388_1</t>
  </si>
  <si>
    <t>BRA.13.389_1</t>
  </si>
  <si>
    <t>BRA.13.390_1</t>
  </si>
  <si>
    <t>BRA.13.391_1</t>
  </si>
  <si>
    <t>BRA.13.392_1</t>
  </si>
  <si>
    <t>BRA.13.393_1</t>
  </si>
  <si>
    <t>BRA.13.395_1</t>
  </si>
  <si>
    <t>BRA.13.397_1</t>
  </si>
  <si>
    <t>BRA.13.396_1</t>
  </si>
  <si>
    <t>BRA.13.398_1</t>
  </si>
  <si>
    <t>BRA.13.400_1</t>
  </si>
  <si>
    <t>BRA.13.401_1</t>
  </si>
  <si>
    <t>BRA.13.402_1</t>
  </si>
  <si>
    <t>BRA.13.403_1</t>
  </si>
  <si>
    <t>BRA.13.404_1</t>
  </si>
  <si>
    <t>BRA.13.399_1</t>
  </si>
  <si>
    <t>BRA.13.405_1</t>
  </si>
  <si>
    <t>BRA.13.406_1</t>
  </si>
  <si>
    <t>BRA.13.407_1</t>
  </si>
  <si>
    <t>BRA.13.408_1</t>
  </si>
  <si>
    <t>BRA.13.409_1</t>
  </si>
  <si>
    <t>BRA.13.410_1</t>
  </si>
  <si>
    <t>BRA.13.411_1</t>
  </si>
  <si>
    <t>BRA.13.413_1</t>
  </si>
  <si>
    <t>BRA.13.416_1</t>
  </si>
  <si>
    <t>BRA.13.412_1</t>
  </si>
  <si>
    <t>BRA.13.417_1</t>
  </si>
  <si>
    <t>BRA.13.420_1</t>
  </si>
  <si>
    <t>BRA.13.418_1</t>
  </si>
  <si>
    <t>BRA.13.419_1</t>
  </si>
  <si>
    <t>BRA.13.414_1</t>
  </si>
  <si>
    <t>BRA.13.415_1</t>
  </si>
  <si>
    <t>BRA.13.422_1</t>
  </si>
  <si>
    <t>BRA.13.423_1</t>
  </si>
  <si>
    <t>BRA.13.424_1</t>
  </si>
  <si>
    <t>BRA.13.425_1</t>
  </si>
  <si>
    <t>BRA.13.426_1</t>
  </si>
  <si>
    <t>BRA.13.427_1</t>
  </si>
  <si>
    <t>BRA.13.430_1</t>
  </si>
  <si>
    <t>BRA.13.431_1</t>
  </si>
  <si>
    <t>BRA.13.432_1</t>
  </si>
  <si>
    <t>BRA.13.428_1</t>
  </si>
  <si>
    <t>BRA.13.429_1</t>
  </si>
  <si>
    <t>BRA.13.434_1</t>
  </si>
  <si>
    <t>BRA.13.435_1</t>
  </si>
  <si>
    <t>BRA.13.436_1</t>
  </si>
  <si>
    <t>BRA.13.437_1</t>
  </si>
  <si>
    <t>BRA.13.438_1</t>
  </si>
  <si>
    <t>BRA.13.439_1</t>
  </si>
  <si>
    <t>BRA.13.440_1</t>
  </si>
  <si>
    <t>BRA.13.441_1</t>
  </si>
  <si>
    <t>BRA.13.442_1</t>
  </si>
  <si>
    <t>BRA.13.443_1</t>
  </si>
  <si>
    <t>BRA.13.444_1</t>
  </si>
  <si>
    <t>BRA.13.445_1</t>
  </si>
  <si>
    <t>BRA.13.446_1</t>
  </si>
  <si>
    <t>BRA.13.447_1</t>
  </si>
  <si>
    <t>BRA.13.448_1</t>
  </si>
  <si>
    <t>BRA.13.449_1</t>
  </si>
  <si>
    <t>BRA.13.450_1</t>
  </si>
  <si>
    <t>BRA.13.451_1</t>
  </si>
  <si>
    <t>BRA.13.452_1</t>
  </si>
  <si>
    <t>BRA.13.453_1</t>
  </si>
  <si>
    <t>BRA.13.454_1</t>
  </si>
  <si>
    <t>BRA.13.455_1</t>
  </si>
  <si>
    <t>BRA.13.456_1</t>
  </si>
  <si>
    <t>BRA.13.457_1</t>
  </si>
  <si>
    <t>BRA.13.458_1</t>
  </si>
  <si>
    <t>BRA.13.459_1</t>
  </si>
  <si>
    <t>BRA.13.460_1</t>
  </si>
  <si>
    <t>BRA.13.461_1</t>
  </si>
  <si>
    <t>BRA.13.462_1</t>
  </si>
  <si>
    <t>BRA.13.463_1</t>
  </si>
  <si>
    <t>BRA.13.464_1</t>
  </si>
  <si>
    <t>BRA.13.466_1</t>
  </si>
  <si>
    <t>BRA.13.467_1</t>
  </si>
  <si>
    <t>BRA.13.468_1</t>
  </si>
  <si>
    <t>BRA.13.469_1</t>
  </si>
  <si>
    <t>BRA.13.470_1</t>
  </si>
  <si>
    <t>BRA.13.471_1</t>
  </si>
  <si>
    <t>BRA.13.472_1</t>
  </si>
  <si>
    <t>BRA.13.474_1</t>
  </si>
  <si>
    <t>BRA.13.475_1</t>
  </si>
  <si>
    <t>BRA.13.476_1</t>
  </si>
  <si>
    <t>BRA.13.477_1</t>
  </si>
  <si>
    <t>BRA.13.478_1</t>
  </si>
  <si>
    <t>BRA.13.480_1</t>
  </si>
  <si>
    <t>BRA.13.481_1</t>
  </si>
  <si>
    <t>BRA.13.482_1</t>
  </si>
  <si>
    <t>BRA.13.483_1</t>
  </si>
  <si>
    <t>BRA.13.484_1</t>
  </si>
  <si>
    <t>BRA.13.485_1</t>
  </si>
  <si>
    <t>BRA.13.486_1</t>
  </si>
  <si>
    <t>BRA.13.487_1</t>
  </si>
  <si>
    <t>BRA.13.488_1</t>
  </si>
  <si>
    <t>BRA.13.489_1</t>
  </si>
  <si>
    <t>BRA.13.491_1</t>
  </si>
  <si>
    <t>BRA.13.490_1</t>
  </si>
  <si>
    <t>BRA.13.492_1</t>
  </si>
  <si>
    <t>BRA.13.493_1</t>
  </si>
  <si>
    <t>BRA.13.494_1</t>
  </si>
  <si>
    <t>BRA.13.495_1</t>
  </si>
  <si>
    <t>BRA.13.496_1</t>
  </si>
  <si>
    <t>BRA.13.497_1</t>
  </si>
  <si>
    <t>BRA.13.498_1</t>
  </si>
  <si>
    <t>BRA.13.499_1</t>
  </si>
  <si>
    <t>BRA.13.500_1</t>
  </si>
  <si>
    <t>BRA.13.501_1</t>
  </si>
  <si>
    <t>BRA.13.502_1</t>
  </si>
  <si>
    <t>BRA.13.503_1</t>
  </si>
  <si>
    <t>BRA.13.504_1</t>
  </si>
  <si>
    <t>BRA.13.505_1</t>
  </si>
  <si>
    <t>BRA.13.506_1</t>
  </si>
  <si>
    <t>BRA.13.507_1</t>
  </si>
  <si>
    <t>BRA.13.508_1</t>
  </si>
  <si>
    <t>BRA.13.509_1</t>
  </si>
  <si>
    <t>BRA.13.510_1</t>
  </si>
  <si>
    <t>BRA.13.511_1</t>
  </si>
  <si>
    <t>BRA.13.512_1</t>
  </si>
  <si>
    <t>BRA.13.513_1</t>
  </si>
  <si>
    <t>BRA.13.514_1</t>
  </si>
  <si>
    <t>BRA.13.515_1</t>
  </si>
  <si>
    <t>BRA.13.516_1</t>
  </si>
  <si>
    <t>BRA.13.517_1</t>
  </si>
  <si>
    <t>BRA.13.518_1</t>
  </si>
  <si>
    <t>BRA.13.519_1</t>
  </si>
  <si>
    <t>BRA.13.520_1</t>
  </si>
  <si>
    <t>BRA.13.521_1</t>
  </si>
  <si>
    <t>BRA.13.522_1</t>
  </si>
  <si>
    <t>BRA.13.524_1</t>
  </si>
  <si>
    <t>BRA.13.525_1</t>
  </si>
  <si>
    <t>BRA.13.526_1</t>
  </si>
  <si>
    <t>BRA.13.527_1</t>
  </si>
  <si>
    <t>BRA.13.528_1</t>
  </si>
  <si>
    <t>BRA.13.530_1</t>
  </si>
  <si>
    <t>BRA.13.531_1</t>
  </si>
  <si>
    <t>BRA.13.532_1</t>
  </si>
  <si>
    <t>BRA.13.533_1</t>
  </si>
  <si>
    <t>BRA.13.534_1</t>
  </si>
  <si>
    <t>BRA.13.537_1</t>
  </si>
  <si>
    <t>BRA.13.536_1</t>
  </si>
  <si>
    <t>BRA.13.535_1</t>
  </si>
  <si>
    <t>BRA.13.538_1</t>
  </si>
  <si>
    <t>BRA.13.539_1</t>
  </si>
  <si>
    <t>BRA.13.540_1</t>
  </si>
  <si>
    <t>BRA.13.541_1</t>
  </si>
  <si>
    <t>BRA.13.542_1</t>
  </si>
  <si>
    <t>BRA.13.543_1</t>
  </si>
  <si>
    <t>BRA.13.544_1</t>
  </si>
  <si>
    <t>BRA.13.545_1</t>
  </si>
  <si>
    <t>BRA.13.546_1</t>
  </si>
  <si>
    <t>BRA.13.547_1</t>
  </si>
  <si>
    <t>BRA.13.548_1</t>
  </si>
  <si>
    <t>BRA.13.549_1</t>
  </si>
  <si>
    <t>BRA.13.550_1</t>
  </si>
  <si>
    <t>BRA.13.551_1</t>
  </si>
  <si>
    <t>BRA.13.552_1</t>
  </si>
  <si>
    <t>BRA.13.553_1</t>
  </si>
  <si>
    <t>BRA.13.555_1</t>
  </si>
  <si>
    <t>BRA.13.556_1</t>
  </si>
  <si>
    <t>BRA.13.557_1</t>
  </si>
  <si>
    <t>BRA.13.558_1</t>
  </si>
  <si>
    <t>BRA.13.554_1</t>
  </si>
  <si>
    <t>BRA.13.559_1</t>
  </si>
  <si>
    <t>BRA.13.560_1</t>
  </si>
  <si>
    <t>BRA.13.561_1</t>
  </si>
  <si>
    <t>BRA.13.562_1</t>
  </si>
  <si>
    <t>BRA.13.563_1</t>
  </si>
  <si>
    <t>BRA.13.564_1</t>
  </si>
  <si>
    <t>BRA.13.565_1</t>
  </si>
  <si>
    <t>BRA.13.567_1</t>
  </si>
  <si>
    <t>BRA.13.566_1</t>
  </si>
  <si>
    <t>BRA.13.568_1</t>
  </si>
  <si>
    <t>BRA.13.569_1</t>
  </si>
  <si>
    <t>BRA.13.570_1</t>
  </si>
  <si>
    <t>BRA.13.572_1</t>
  </si>
  <si>
    <t>BRA.13.573_1</t>
  </si>
  <si>
    <t>BRA.13.576_1</t>
  </si>
  <si>
    <t>BRA.13.574_1</t>
  </si>
  <si>
    <t>BRA.13.575_1</t>
  </si>
  <si>
    <t>BRA.13.577_1</t>
  </si>
  <si>
    <t>BRA.13.578_1</t>
  </si>
  <si>
    <t>BRA.13.579_1</t>
  </si>
  <si>
    <t>BRA.13.581_1</t>
  </si>
  <si>
    <t>BRA.13.582_1</t>
  </si>
  <si>
    <t>BRA.13.583_1</t>
  </si>
  <si>
    <t>BRA.13.584_1</t>
  </si>
  <si>
    <t>BRA.13.585_1</t>
  </si>
  <si>
    <t>BRA.13.586_1</t>
  </si>
  <si>
    <t>BRA.13.587_1</t>
  </si>
  <si>
    <t>BRA.13.588_1</t>
  </si>
  <si>
    <t>BRA.13.571_1</t>
  </si>
  <si>
    <t>BRA.13.589_1</t>
  </si>
  <si>
    <t>BRA.13.590_1</t>
  </si>
  <si>
    <t>BRA.13.591_1</t>
  </si>
  <si>
    <t>BRA.13.592_1</t>
  </si>
  <si>
    <t>BRA.13.593_1</t>
  </si>
  <si>
    <t>BRA.13.594_1</t>
  </si>
  <si>
    <t>BRA.13.595_1</t>
  </si>
  <si>
    <t>BRA.13.596_1</t>
  </si>
  <si>
    <t>BRA.13.597_1</t>
  </si>
  <si>
    <t>BRA.13.598_1</t>
  </si>
  <si>
    <t>BRA.13.599_1</t>
  </si>
  <si>
    <t>BRA.13.601_1</t>
  </si>
  <si>
    <t>BRA.13.600_1</t>
  </si>
  <si>
    <t>BRA.13.602_1</t>
  </si>
  <si>
    <t>BRA.13.603_1</t>
  </si>
  <si>
    <t>BRA.13.604_1</t>
  </si>
  <si>
    <t>BRA.13.605_1</t>
  </si>
  <si>
    <t>BRA.13.606_1</t>
  </si>
  <si>
    <t>BRA.13.607_1</t>
  </si>
  <si>
    <t>BRA.13.610_1</t>
  </si>
  <si>
    <t>BRA.13.611_1</t>
  </si>
  <si>
    <t>BRA.13.612_1</t>
  </si>
  <si>
    <t>BRA.13.613_1</t>
  </si>
  <si>
    <t>BRA.13.614_1</t>
  </si>
  <si>
    <t>BRA.13.615_1</t>
  </si>
  <si>
    <t>BRA.13.616_1</t>
  </si>
  <si>
    <t>BRA.13.617_1</t>
  </si>
  <si>
    <t>BRA.13.618_1</t>
  </si>
  <si>
    <t>BRA.13.619_1</t>
  </si>
  <si>
    <t>BRA.13.608_1</t>
  </si>
  <si>
    <t>BRA.13.609_1</t>
  </si>
  <si>
    <t>BRA.13.620_1</t>
  </si>
  <si>
    <t>BRA.13.621_1</t>
  </si>
  <si>
    <t>BRA.13.623_1</t>
  </si>
  <si>
    <t>BRA.13.622_1</t>
  </si>
  <si>
    <t>BRA.13.624_1</t>
  </si>
  <si>
    <t>BRA.13.625_1</t>
  </si>
  <si>
    <t>BRA.13.626_1</t>
  </si>
  <si>
    <t>BRA.13.627_1</t>
  </si>
  <si>
    <t>BRA.13.628_1</t>
  </si>
  <si>
    <t>BRA.13.629_1</t>
  </si>
  <si>
    <t>BRA.13.630_1</t>
  </si>
  <si>
    <t>BRA.13.632_1</t>
  </si>
  <si>
    <t>BRA.13.633_1</t>
  </si>
  <si>
    <t>BRA.13.634_1</t>
  </si>
  <si>
    <t>BRA.13.635_1</t>
  </si>
  <si>
    <t>BRA.13.636_1</t>
  </si>
  <si>
    <t>BRA.13.637_1</t>
  </si>
  <si>
    <t>BRA.13.638_1</t>
  </si>
  <si>
    <t>BRA.13.639_1</t>
  </si>
  <si>
    <t>BRA.13.641_1</t>
  </si>
  <si>
    <t>BRA.13.643_1</t>
  </si>
  <si>
    <t>BRA.13.645_1</t>
  </si>
  <si>
    <t>BRA.13.646_1</t>
  </si>
  <si>
    <t>BRA.13.648_1</t>
  </si>
  <si>
    <t>BRA.13.650_1</t>
  </si>
  <si>
    <t>BRA.13.651_1</t>
  </si>
  <si>
    <t>BRA.13.652_1</t>
  </si>
  <si>
    <t>BRA.13.653_1</t>
  </si>
  <si>
    <t>BRA.13.654_1</t>
  </si>
  <si>
    <t>BRA.13.644_1</t>
  </si>
  <si>
    <t>BRA.13.655_1</t>
  </si>
  <si>
    <t>BRA.13.656_1</t>
  </si>
  <si>
    <t>BRA.13.657_1</t>
  </si>
  <si>
    <t>BRA.13.658_1</t>
  </si>
  <si>
    <t>BRA.13.659_1</t>
  </si>
  <si>
    <t>BRA.13.660_1</t>
  </si>
  <si>
    <t>BRA.13.661_1</t>
  </si>
  <si>
    <t>BRA.13.663_1</t>
  </si>
  <si>
    <t>BRA.13.664_1</t>
  </si>
  <si>
    <t>BRA.13.665_1</t>
  </si>
  <si>
    <t>BRA.13.666_1</t>
  </si>
  <si>
    <t>BRA.13.672_1</t>
  </si>
  <si>
    <t>BRA.13.669_1</t>
  </si>
  <si>
    <t>BRA.13.670_1</t>
  </si>
  <si>
    <t>BRA.13.671_1</t>
  </si>
  <si>
    <t>BRA.13.673_1</t>
  </si>
  <si>
    <t>BRA.13.674_1</t>
  </si>
  <si>
    <t>BRA.13.675_1</t>
  </si>
  <si>
    <t>BRA.13.676_1</t>
  </si>
  <si>
    <t>BRA.13.677_1</t>
  </si>
  <si>
    <t>BRA.13.678_1</t>
  </si>
  <si>
    <t>BRA.13.679_1</t>
  </si>
  <si>
    <t>BRA.13.681_1</t>
  </si>
  <si>
    <t>BRA.13.682_1</t>
  </si>
  <si>
    <t>BRA.13.683_1</t>
  </si>
  <si>
    <t>BRA.13.684_1</t>
  </si>
  <si>
    <t>BRA.13.685_1</t>
  </si>
  <si>
    <t>BRA.13.688_1</t>
  </si>
  <si>
    <t>BRA.13.686_1</t>
  </si>
  <si>
    <t>BRA.13.687_1</t>
  </si>
  <si>
    <t>BRA.13.690_1</t>
  </si>
  <si>
    <t>BRA.13.689_1</t>
  </si>
  <si>
    <t>BRA.13.691_1</t>
  </si>
  <si>
    <t>BRA.13.692_1</t>
  </si>
  <si>
    <t>BRA.13.693_1</t>
  </si>
  <si>
    <t>BRA.13.694_1</t>
  </si>
  <si>
    <t>BRA.13.695_1</t>
  </si>
  <si>
    <t>BRA.13.696_1</t>
  </si>
  <si>
    <t>BRA.13.697_1</t>
  </si>
  <si>
    <t>BRA.13.698_1</t>
  </si>
  <si>
    <t>BRA.13.699_1</t>
  </si>
  <si>
    <t>BRA.13.700_1</t>
  </si>
  <si>
    <t>BRA.13.701_1</t>
  </si>
  <si>
    <t>BRA.13.702_1</t>
  </si>
  <si>
    <t>BRA.13.703_1</t>
  </si>
  <si>
    <t>BRA.13.704_1</t>
  </si>
  <si>
    <t>BRA.13.705_1</t>
  </si>
  <si>
    <t>BRA.13.667_1</t>
  </si>
  <si>
    <t>BRA.13.706_1</t>
  </si>
  <si>
    <t>BRA.13.707_1</t>
  </si>
  <si>
    <t>BRA.13.708_1</t>
  </si>
  <si>
    <t>BRA.13.668_1</t>
  </si>
  <si>
    <t>BRA.13.709_1</t>
  </si>
  <si>
    <t>BRA.13.710_1</t>
  </si>
  <si>
    <t>BRA.13.770_1</t>
  </si>
  <si>
    <t>BRA.13.771_1</t>
  </si>
  <si>
    <t>BRA.13.773_1</t>
  </si>
  <si>
    <t>BRA.13.774_1</t>
  </si>
  <si>
    <t>BRA.13.775_1</t>
  </si>
  <si>
    <t>BRA.13.776_1</t>
  </si>
  <si>
    <t>BRA.13.777_1</t>
  </si>
  <si>
    <t>BRA.13.778_1</t>
  </si>
  <si>
    <t>BRA.13.779_1</t>
  </si>
  <si>
    <t>BRA.13.780_1</t>
  </si>
  <si>
    <t>BRA.13.781_1</t>
  </si>
  <si>
    <t>BRA.13.782_1</t>
  </si>
  <si>
    <t>BRA.13.783_1</t>
  </si>
  <si>
    <t>BRA.13.784_1</t>
  </si>
  <si>
    <t>BRA.13.785_1</t>
  </si>
  <si>
    <t>BRA.13.786_1</t>
  </si>
  <si>
    <t>BRA.13.787_1</t>
  </si>
  <si>
    <t>BRA.13.788_1</t>
  </si>
  <si>
    <t>BRA.13.790_1</t>
  </si>
  <si>
    <t>BRA.13.789_1</t>
  </si>
  <si>
    <t>BRA.13.791_1</t>
  </si>
  <si>
    <t>BRA.13.792_1</t>
  </si>
  <si>
    <t>BRA.13.793_1</t>
  </si>
  <si>
    <t>BRA.13.794_1</t>
  </si>
  <si>
    <t>BRA.13.795_1</t>
  </si>
  <si>
    <t>BRA.13.797_1</t>
  </si>
  <si>
    <t>BRA.13.796_1</t>
  </si>
  <si>
    <t>BRA.13.798_1</t>
  </si>
  <si>
    <t>BRA.13.799_1</t>
  </si>
  <si>
    <t>BRA.13.711_1</t>
  </si>
  <si>
    <t>BRA.13.712_1</t>
  </si>
  <si>
    <t>BRA.13.713_1</t>
  </si>
  <si>
    <t>BRA.13.714_1</t>
  </si>
  <si>
    <t>BRA.13.719_1</t>
  </si>
  <si>
    <t>BRA.13.716_1</t>
  </si>
  <si>
    <t>BRA.13.717_1</t>
  </si>
  <si>
    <t>BRA.13.718_1</t>
  </si>
  <si>
    <t>BRA.13.715_1</t>
  </si>
  <si>
    <t>BRA.13.722_1</t>
  </si>
  <si>
    <t>BRA.13.720_1</t>
  </si>
  <si>
    <t>BRA.13.721_1</t>
  </si>
  <si>
    <t>BRA.13.723_1</t>
  </si>
  <si>
    <t>BRA.13.724_1</t>
  </si>
  <si>
    <t>BRA.13.725_1</t>
  </si>
  <si>
    <t>BRA.13.726_1</t>
  </si>
  <si>
    <t>BRA.13.727_1</t>
  </si>
  <si>
    <t>BRA.13.742_1</t>
  </si>
  <si>
    <t>BRA.13.744_1</t>
  </si>
  <si>
    <t>BRA.13.745_1</t>
  </si>
  <si>
    <t>BRA.13.746_1</t>
  </si>
  <si>
    <t>BRA.13.747_1</t>
  </si>
  <si>
    <t>BRA.13.748_1</t>
  </si>
  <si>
    <t>BRA.13.749_1</t>
  </si>
  <si>
    <t>BRA.13.750_1</t>
  </si>
  <si>
    <t>BRA.13.728_1</t>
  </si>
  <si>
    <t>BRA.13.733_1</t>
  </si>
  <si>
    <t>BRA.13.739_1</t>
  </si>
  <si>
    <t>BRA.13.740_1</t>
  </si>
  <si>
    <t>BRA.13.729_1</t>
  </si>
  <si>
    <t>BRA.13.730_1</t>
  </si>
  <si>
    <t>BRA.13.731_1</t>
  </si>
  <si>
    <t>BRA.13.732_1</t>
  </si>
  <si>
    <t>BRA.13.734_1</t>
  </si>
  <si>
    <t>BRA.13.735_1</t>
  </si>
  <si>
    <t>BRA.13.736_1</t>
  </si>
  <si>
    <t>BRA.13.737_1</t>
  </si>
  <si>
    <t>BRA.13.738_1</t>
  </si>
  <si>
    <t>BRA.13.751_1</t>
  </si>
  <si>
    <t>BRA.13.752_1</t>
  </si>
  <si>
    <t>BRA.13.753_1</t>
  </si>
  <si>
    <t>BRA.13.754_1</t>
  </si>
  <si>
    <t>BRA.13.755_1</t>
  </si>
  <si>
    <t>BRA.13.756_1</t>
  </si>
  <si>
    <t>BRA.13.757_1</t>
  </si>
  <si>
    <t>BRA.13.758_1</t>
  </si>
  <si>
    <t>BRA.13.765_1</t>
  </si>
  <si>
    <t>BRA.13.759_1</t>
  </si>
  <si>
    <t>BRA.13.760_1</t>
  </si>
  <si>
    <t>BRA.13.761_1</t>
  </si>
  <si>
    <t>BRA.13.762_1</t>
  </si>
  <si>
    <t>BRA.13.763_1</t>
  </si>
  <si>
    <t>BRA.13.764_1</t>
  </si>
  <si>
    <t>BRA.13.766_1</t>
  </si>
  <si>
    <t>BRA.13.767_1</t>
  </si>
  <si>
    <t>BRA.13.768_1</t>
  </si>
  <si>
    <t>BRA.13.769_1</t>
  </si>
  <si>
    <t>BRA.13.800_1</t>
  </si>
  <si>
    <t>BRA.13.801_1</t>
  </si>
  <si>
    <t>BRA.13.802_1</t>
  </si>
  <si>
    <t>BRA.13.804_1</t>
  </si>
  <si>
    <t>BRA.13.803_1</t>
  </si>
  <si>
    <t>BRA.13.806_1</t>
  </si>
  <si>
    <t>BRA.13.807_1</t>
  </si>
  <si>
    <t>BRA.13.808_1</t>
  </si>
  <si>
    <t>BRA.13.809_1</t>
  </si>
  <si>
    <t>BRA.13.810_1</t>
  </si>
  <si>
    <t>BRA.13.811_1</t>
  </si>
  <si>
    <t>BRA.13.812_1</t>
  </si>
  <si>
    <t>BRA.13.813_1</t>
  </si>
  <si>
    <t>BRA.13.814_1</t>
  </si>
  <si>
    <t>BRA.13.815_1</t>
  </si>
  <si>
    <t>BRA.13.816_1</t>
  </si>
  <si>
    <t>BRA.13.817_1</t>
  </si>
  <si>
    <t>BRA.13.818_1</t>
  </si>
  <si>
    <t>BRA.13.819_1</t>
  </si>
  <si>
    <t>BRA.13.820_1</t>
  </si>
  <si>
    <t>BRA.13.821_1</t>
  </si>
  <si>
    <t>BRA.13.822_1</t>
  </si>
  <si>
    <t>BRA.13.825_1</t>
  </si>
  <si>
    <t>BRA.13.824_1</t>
  </si>
  <si>
    <t>BRA.13.826_1</t>
  </si>
  <si>
    <t>BRA.13.827_1</t>
  </si>
  <si>
    <t>BRA.13.823_1</t>
  </si>
  <si>
    <t>BRA.13.828_1</t>
  </si>
  <si>
    <t>BRA.13.830_1</t>
  </si>
  <si>
    <t>BRA.13.831_1</t>
  </si>
  <si>
    <t>BRA.13.833_1</t>
  </si>
  <si>
    <t>BRA.13.832_1</t>
  </si>
  <si>
    <t>BRA.13.834_1</t>
  </si>
  <si>
    <t>BRA.13.835_1</t>
  </si>
  <si>
    <t>BRA.13.836_1</t>
  </si>
  <si>
    <t>BRA.13.837_1</t>
  </si>
  <si>
    <t>BRA.13.838_1</t>
  </si>
  <si>
    <t>BRA.13.840_1</t>
  </si>
  <si>
    <t>BRA.13.841_1</t>
  </si>
  <si>
    <t>BRA.13.842_1</t>
  </si>
  <si>
    <t>BRA.13.844_1</t>
  </si>
  <si>
    <t>BRA.13.843_1</t>
  </si>
  <si>
    <t>BRA.13.847_1</t>
  </si>
  <si>
    <t>BRA.13.848_1</t>
  </si>
  <si>
    <t>BRA.13.850_1</t>
  </si>
  <si>
    <t>BRA.13.851_1</t>
  </si>
  <si>
    <t>BRA.13.849_1</t>
  </si>
  <si>
    <t>BRA.13.852_1</t>
  </si>
  <si>
    <t>BRA.13.846_1</t>
  </si>
  <si>
    <t>BRA.13.853_1</t>
  </si>
  <si>
    <t>BRA.13.839_1</t>
  </si>
  <si>
    <t>BRA.13.854_1</t>
  </si>
  <si>
    <t>BRA.13.6_1</t>
  </si>
  <si>
    <t>BRA.13.7_1</t>
  </si>
  <si>
    <t>BRA.13.9_1</t>
  </si>
  <si>
    <t>BRA.13.10_1</t>
  </si>
  <si>
    <t>BRA.13.100_1</t>
  </si>
  <si>
    <t>BRA.13.102_1</t>
  </si>
  <si>
    <t>BRA.13.829_1</t>
  </si>
  <si>
    <t>BRA.13.54_1</t>
  </si>
  <si>
    <t>BRA.13.65_1</t>
  </si>
  <si>
    <t>BRA.13.71_1</t>
  </si>
  <si>
    <t>BRA.13.96_1</t>
  </si>
  <si>
    <t>BRA.13.110_1</t>
  </si>
  <si>
    <t>BRA.13.137_1</t>
  </si>
  <si>
    <t>BRA.13.199_1</t>
  </si>
  <si>
    <t>BRA.13.207_1</t>
  </si>
  <si>
    <t>BRA.13.273_1</t>
  </si>
  <si>
    <t>BRA.13.293_1</t>
  </si>
  <si>
    <t>BRA.13.341_1</t>
  </si>
  <si>
    <t>BRA.13.345_1</t>
  </si>
  <si>
    <t>BRA.13.369_1</t>
  </si>
  <si>
    <t>BRA.13.384_1</t>
  </si>
  <si>
    <t>BRA.13.394_1</t>
  </si>
  <si>
    <t>BRA.13.421_1</t>
  </si>
  <si>
    <t>BRA.13.433_1</t>
  </si>
  <si>
    <t>BRA.13.473_1</t>
  </si>
  <si>
    <t>BRA.13.479_1</t>
  </si>
  <si>
    <t>BRA.13.465_1</t>
  </si>
  <si>
    <t>BRA.13.523_1</t>
  </si>
  <si>
    <t>BRA.13.529_1</t>
  </si>
  <si>
    <t>BRA.13.580_1</t>
  </si>
  <si>
    <t>BRA.13.631_1</t>
  </si>
  <si>
    <t>BRA.13.640_1</t>
  </si>
  <si>
    <t>BRA.13.642_1</t>
  </si>
  <si>
    <t>BRA.13.647_1</t>
  </si>
  <si>
    <t>BRA.13.662_1</t>
  </si>
  <si>
    <t>BRA.13.680_1</t>
  </si>
  <si>
    <t>BRA.13.772_1</t>
  </si>
  <si>
    <t>BRA.13.741_1</t>
  </si>
  <si>
    <t>BRA.13.743_1</t>
  </si>
  <si>
    <t>BRA.13.805_1</t>
  </si>
  <si>
    <t>BRA.13.845_1</t>
  </si>
  <si>
    <t>BRA.8.42_1</t>
  </si>
  <si>
    <t>BRA.8.43_1</t>
  </si>
  <si>
    <t>BRA.8.44_1</t>
  </si>
  <si>
    <t>BRA.8.45_1</t>
  </si>
  <si>
    <t>BRA.8.46_1</t>
  </si>
  <si>
    <t>BRA.8.47_1</t>
  </si>
  <si>
    <t>BRA.8.48_1</t>
  </si>
  <si>
    <t>BRA.8.49_1</t>
  </si>
  <si>
    <t>BRA.8.50_1</t>
  </si>
  <si>
    <t>BRA.8.51_1</t>
  </si>
  <si>
    <t>BRA.8.52_1</t>
  </si>
  <si>
    <t>BRA.8.53_1</t>
  </si>
  <si>
    <t>BRA.8.54_1</t>
  </si>
  <si>
    <t>BRA.8.55_1</t>
  </si>
  <si>
    <t>BRA.8.56_1</t>
  </si>
  <si>
    <t>BRA.8.57_1</t>
  </si>
  <si>
    <t>BRA.8.58_1</t>
  </si>
  <si>
    <t>BRA.8.59_1</t>
  </si>
  <si>
    <t>BRA.8.60_1</t>
  </si>
  <si>
    <t>BRA.8.61_1</t>
  </si>
  <si>
    <t>BRA.8.62_1</t>
  </si>
  <si>
    <t>BRA.8.63_1</t>
  </si>
  <si>
    <t>BRA.8.64_1</t>
  </si>
  <si>
    <t>BRA.8.71_1</t>
  </si>
  <si>
    <t>BRA.8.65_1</t>
  </si>
  <si>
    <t>BRA.8.66_1</t>
  </si>
  <si>
    <t>BRA.8.67_1</t>
  </si>
  <si>
    <t>BRA.8.68_1</t>
  </si>
  <si>
    <t>BRA.8.69_1</t>
  </si>
  <si>
    <t>BRA.8.72_1</t>
  </si>
  <si>
    <t>BRA.8.73_1</t>
  </si>
  <si>
    <t>BRA.8.75_1</t>
  </si>
  <si>
    <t>BRA.8.76_1</t>
  </si>
  <si>
    <t>BRA.8.2_1</t>
  </si>
  <si>
    <t>BRA.8.27_1</t>
  </si>
  <si>
    <t>BRA.8.16_1</t>
  </si>
  <si>
    <t>BRA.8.24_1</t>
  </si>
  <si>
    <t>BRA.8.26_1</t>
  </si>
  <si>
    <t>BRA.8.70_1</t>
  </si>
  <si>
    <t>BRA.8.74_1</t>
  </si>
  <si>
    <t>BRA.8.77_1</t>
  </si>
  <si>
    <t>BRA.8.78_1</t>
  </si>
  <si>
    <t>BRA.8.13_1</t>
  </si>
  <si>
    <t>BRA.8.14_1</t>
  </si>
  <si>
    <t>BRA.8.15_1</t>
  </si>
  <si>
    <t>BRA.8.17_1</t>
  </si>
  <si>
    <t>BRA.8.18_1</t>
  </si>
  <si>
    <t>BRA.8.19_1</t>
  </si>
  <si>
    <t>BRA.8.20_1</t>
  </si>
  <si>
    <t>BRA.8.21_1</t>
  </si>
  <si>
    <t>BRA.8.22_1</t>
  </si>
  <si>
    <t>BRA.8.23_1</t>
  </si>
  <si>
    <t>BRA.13.266_1</t>
  </si>
  <si>
    <t>BRA.8.25_1</t>
  </si>
  <si>
    <t>BRA.8.28_1</t>
  </si>
  <si>
    <t>BRA.8.29_1</t>
  </si>
  <si>
    <t>BRA.8.30_1</t>
  </si>
  <si>
    <t>BRA.8.31_1</t>
  </si>
  <si>
    <t>BRA.8.34_1</t>
  </si>
  <si>
    <t>BRA.8.35_1</t>
  </si>
  <si>
    <t>BRA.8.36_1</t>
  </si>
  <si>
    <t>BRA.8.37_1</t>
  </si>
  <si>
    <t>BRA.8.38_1</t>
  </si>
  <si>
    <t>BRA.8.39_1</t>
  </si>
  <si>
    <t>BRA.8.40_1</t>
  </si>
  <si>
    <t>BRA.8.41_1</t>
  </si>
  <si>
    <t>BRA.8.1_1</t>
  </si>
  <si>
    <t>BRA.8.3_1</t>
  </si>
  <si>
    <t>BRA.8.4_1</t>
  </si>
  <si>
    <t>BRA.8.5_1</t>
  </si>
  <si>
    <t>BRA.8.6_1</t>
  </si>
  <si>
    <t>BRA.8.7_1</t>
  </si>
  <si>
    <t>BRA.8.8_1</t>
  </si>
  <si>
    <t>BRA.8.9_1</t>
  </si>
  <si>
    <t>BRA.8.10_1</t>
  </si>
  <si>
    <t>BRA.8.11_1</t>
  </si>
  <si>
    <t>BRA.8.12_1</t>
  </si>
  <si>
    <t>BRA.19.16_1</t>
  </si>
  <si>
    <t>BRA.19.15_1</t>
  </si>
  <si>
    <t>BRA.19.14_1</t>
  </si>
  <si>
    <t>BRA.19.12_1</t>
  </si>
  <si>
    <t>BRA.19.11_1</t>
  </si>
  <si>
    <t>BRA.19.10_1</t>
  </si>
  <si>
    <t>BRA.19.7_1</t>
  </si>
  <si>
    <t>BRA.19.8_1</t>
  </si>
  <si>
    <t>BRA.19.6_1</t>
  </si>
  <si>
    <t>BRA.19.5_1</t>
  </si>
  <si>
    <t>BRA.19.4_1</t>
  </si>
  <si>
    <t>BRA.19.3_1</t>
  </si>
  <si>
    <t>BRA.19.2_1</t>
  </si>
  <si>
    <t>BRA.19.1_1</t>
  </si>
  <si>
    <t>BRA.19.84_1</t>
  </si>
  <si>
    <t>BRA.19.74_1</t>
  </si>
  <si>
    <t>BRA.19.72_1</t>
  </si>
  <si>
    <t>BRA.19.81_1</t>
  </si>
  <si>
    <t>BRA.19.67_1</t>
  </si>
  <si>
    <t>BRA.19.63_1</t>
  </si>
  <si>
    <t>BRA.19.60_1</t>
  </si>
  <si>
    <t>BRA.19.50_1</t>
  </si>
  <si>
    <t>BRA.19.49_1</t>
  </si>
  <si>
    <t>BRA.19.47_1</t>
  </si>
  <si>
    <t>BRA.19.46_1</t>
  </si>
  <si>
    <t>BRA.19.41_1</t>
  </si>
  <si>
    <t>BRA.19.39_1</t>
  </si>
  <si>
    <t>BRA.19.35_1</t>
  </si>
  <si>
    <t>BRA.19.30_1</t>
  </si>
  <si>
    <t>BRA.19.29_1</t>
  </si>
  <si>
    <t>BRA.19.27_1</t>
  </si>
  <si>
    <t>BRA.19.25_1</t>
  </si>
  <si>
    <t>BRA.19.13_1</t>
  </si>
  <si>
    <t>BRA.19.9_1</t>
  </si>
  <si>
    <t>BRA.19.91_1</t>
  </si>
  <si>
    <t>BRA.19.90_1</t>
  </si>
  <si>
    <t>BRA.19.89_1</t>
  </si>
  <si>
    <t>BRA.19.88_1</t>
  </si>
  <si>
    <t>BRA.19.87_1</t>
  </si>
  <si>
    <t>BRA.19.86_1</t>
  </si>
  <si>
    <t>BRA.19.85_1</t>
  </si>
  <si>
    <t>BRA.19.78_1</t>
  </si>
  <si>
    <t>BRA.19.77_1</t>
  </si>
  <si>
    <t>BRA.19.73_1</t>
  </si>
  <si>
    <t>BRA.19.76_1</t>
  </si>
  <si>
    <t>BRA.19.75_1</t>
  </si>
  <si>
    <t>BRA.19.71_1</t>
  </si>
  <si>
    <t>BRA.19.70_1</t>
  </si>
  <si>
    <t>BRA.19.83_1</t>
  </si>
  <si>
    <t>BRA.19.82_1</t>
  </si>
  <si>
    <t>BRA.19.80_1</t>
  </si>
  <si>
    <t>BRA.19.79_1</t>
  </si>
  <si>
    <t>BRA.19.69_1</t>
  </si>
  <si>
    <t>BRA.19.68_1</t>
  </si>
  <si>
    <t>BRA.19.66_1</t>
  </si>
  <si>
    <t>BRA.19.65_1</t>
  </si>
  <si>
    <t>BRA.19.64_1</t>
  </si>
  <si>
    <t>BRA.19.62_1</t>
  </si>
  <si>
    <t>BRA.19.61_1</t>
  </si>
  <si>
    <t>BRA.19.59_1</t>
  </si>
  <si>
    <t>BRA.19.58_1</t>
  </si>
  <si>
    <t>BRA.19.57_1</t>
  </si>
  <si>
    <t>BRA.19.56_1</t>
  </si>
  <si>
    <t>BRA.19.55_1</t>
  </si>
  <si>
    <t>BRA.19.54_1</t>
  </si>
  <si>
    <t>BRA.19.53_1</t>
  </si>
  <si>
    <t>BRA.19.51_1</t>
  </si>
  <si>
    <t>BRA.19.52_1</t>
  </si>
  <si>
    <t>BRA.19.48_1</t>
  </si>
  <si>
    <t>BRA.19.45_1</t>
  </si>
  <si>
    <t>BRA.19.44_1</t>
  </si>
  <si>
    <t>BRA.19.43_1</t>
  </si>
  <si>
    <t>BRA.19.42_1</t>
  </si>
  <si>
    <t>BRA.19.40_1</t>
  </si>
  <si>
    <t>BRA.19.38_1</t>
  </si>
  <si>
    <t>BRA.19.37_1</t>
  </si>
  <si>
    <t>BRA.19.36_1</t>
  </si>
  <si>
    <t>BRA.19.34_1</t>
  </si>
  <si>
    <t>BRA.19.33_1</t>
  </si>
  <si>
    <t>BRA.19.32_1</t>
  </si>
  <si>
    <t>BRA.19.31_1</t>
  </si>
  <si>
    <t>BRA.19.28_1</t>
  </si>
  <si>
    <t>BRA.19.26_1</t>
  </si>
  <si>
    <t>BRA.19.24_1</t>
  </si>
  <si>
    <t>BRA.19.23_1</t>
  </si>
  <si>
    <t>BRA.19.22_1</t>
  </si>
  <si>
    <t>BRA.19.21_1</t>
  </si>
  <si>
    <t>BRA.19.20_1</t>
  </si>
  <si>
    <t>BRA.19.19_1</t>
  </si>
  <si>
    <t>BRA.19.17_1</t>
  </si>
  <si>
    <t>BRA.19.18_1</t>
  </si>
  <si>
    <t>BRA.25.182_1</t>
  </si>
  <si>
    <t>BRA.25.188_1</t>
  </si>
  <si>
    <t>BRA.25.189_1</t>
  </si>
  <si>
    <t>BRA.25.209_1</t>
  </si>
  <si>
    <t>BRA.25.214_1</t>
  </si>
  <si>
    <t>BRA.25.255_1</t>
  </si>
  <si>
    <t>BRA.25.258_1</t>
  </si>
  <si>
    <t>BRA.25.265_1</t>
  </si>
  <si>
    <t>BRA.25.284_1</t>
  </si>
  <si>
    <t>BRA.25.297_1</t>
  </si>
  <si>
    <t>BRA.25.321_1</t>
  </si>
  <si>
    <t>BRA.25.332_1</t>
  </si>
  <si>
    <t>BRA.25.345_1</t>
  </si>
  <si>
    <t>BRA.25.389_1</t>
  </si>
  <si>
    <t>BRA.25.441_1</t>
  </si>
  <si>
    <t>BRA.25.447_1</t>
  </si>
  <si>
    <t>BRA.25.488_1</t>
  </si>
  <si>
    <t>BRA.25.496_1</t>
  </si>
  <si>
    <t>BRA.25.506_1</t>
  </si>
  <si>
    <t>BRA.25.526_1</t>
  </si>
  <si>
    <t>BRA.25.535_1</t>
  </si>
  <si>
    <t>BRA.25.537_1</t>
  </si>
  <si>
    <t>BRA.25.587_1</t>
  </si>
  <si>
    <t>BRA.25.546_1</t>
  </si>
  <si>
    <t>BRA.25.547_1</t>
  </si>
  <si>
    <t>BRA.25.560_1</t>
  </si>
  <si>
    <t>BRA.25.564_1</t>
  </si>
  <si>
    <t>BRA.25.590_1</t>
  </si>
  <si>
    <t>BRA.25.634_1</t>
  </si>
  <si>
    <t>BRA.25.29_1</t>
  </si>
  <si>
    <t>BRA.25.36_1</t>
  </si>
  <si>
    <t>BRA.25.41_1</t>
  </si>
  <si>
    <t>BRA.25.56_1</t>
  </si>
  <si>
    <t>BRA.25.98_1</t>
  </si>
  <si>
    <t>BRA.25.110_1</t>
  </si>
  <si>
    <t>BRA.25.113_1</t>
  </si>
  <si>
    <t>BRA.25.120_1</t>
  </si>
  <si>
    <t>BRA.25.97_1</t>
  </si>
  <si>
    <t>BRA.25.149_1</t>
  </si>
  <si>
    <t>BRA.25.151_1</t>
  </si>
  <si>
    <t>BRA.25.210_1</t>
  </si>
  <si>
    <t>BRA.25.232_1</t>
  </si>
  <si>
    <t>BRA.25.235_1</t>
  </si>
  <si>
    <t>BRA.25.278_1</t>
  </si>
  <si>
    <t>BRA.25.283_1</t>
  </si>
  <si>
    <t>BRA.25.298_1</t>
  </si>
  <si>
    <t>BRA.25.301_1</t>
  </si>
  <si>
    <t>BRA.25.307_1</t>
  </si>
  <si>
    <t>BRA.25.357_1</t>
  </si>
  <si>
    <t>BRA.25.364_1</t>
  </si>
  <si>
    <t>BRA.25.402_1</t>
  </si>
  <si>
    <t>BRA.25.429_1</t>
  </si>
  <si>
    <t>BRA.25.434_1</t>
  </si>
  <si>
    <t>BRA.25.458_1</t>
  </si>
  <si>
    <t>BRA.25.473_1</t>
  </si>
  <si>
    <t>BRA.25.477_1</t>
  </si>
  <si>
    <t>BRA.25.500_1</t>
  </si>
  <si>
    <t>BRA.25.517_1</t>
  </si>
  <si>
    <t>BRA.25.541_1</t>
  </si>
  <si>
    <t>BRA.25.581_1</t>
  </si>
  <si>
    <t>BRA.25.545_1</t>
  </si>
  <si>
    <t>BRA.25.556_1</t>
  </si>
  <si>
    <t>BRA.25.615_1</t>
  </si>
  <si>
    <t>BRA.25.559_1</t>
  </si>
  <si>
    <t>BRA.25.561_1</t>
  </si>
  <si>
    <t>BRA.25.569_1</t>
  </si>
  <si>
    <t>BRA.25.606_1</t>
  </si>
  <si>
    <t>BRA.25.623_1</t>
  </si>
  <si>
    <t>BRA.25.223_1</t>
  </si>
  <si>
    <t>BRA.25.225_1</t>
  </si>
  <si>
    <t>BRA.25.224_1</t>
  </si>
  <si>
    <t>BRA.25.226_1</t>
  </si>
  <si>
    <t>BRA.25.227_1</t>
  </si>
  <si>
    <t>BRA.25.228_1</t>
  </si>
  <si>
    <t>BRA.25.229_1</t>
  </si>
  <si>
    <t>BRA.25.231_1</t>
  </si>
  <si>
    <t>BRA.25.230_1</t>
  </si>
  <si>
    <t>BRA.25.233_1</t>
  </si>
  <si>
    <t>BRA.25.234_1</t>
  </si>
  <si>
    <t>BRA.25.237_1</t>
  </si>
  <si>
    <t>BRA.25.238_1</t>
  </si>
  <si>
    <t>BRA.25.239_1</t>
  </si>
  <si>
    <t>BRA.25.240_1</t>
  </si>
  <si>
    <t>BRA.25.241_1</t>
  </si>
  <si>
    <t>BRA.25.242_1</t>
  </si>
  <si>
    <t>BRA.25.243_1</t>
  </si>
  <si>
    <t>BRA.25.244_1</t>
  </si>
  <si>
    <t>BRA.25.245_1</t>
  </si>
  <si>
    <t>BRA.25.246_1</t>
  </si>
  <si>
    <t>BRA.25.248_1</t>
  </si>
  <si>
    <t>BRA.25.247_1</t>
  </si>
  <si>
    <t>BRA.25.249_1</t>
  </si>
  <si>
    <t>BRA.25.251_1</t>
  </si>
  <si>
    <t>BRA.25.252_1</t>
  </si>
  <si>
    <t>BRA.25.256_1</t>
  </si>
  <si>
    <t>BRA.25.257_1</t>
  </si>
  <si>
    <t>BRA.25.259_1</t>
  </si>
  <si>
    <t>BRA.25.260_1</t>
  </si>
  <si>
    <t>BRA.25.262_1</t>
  </si>
  <si>
    <t>BRA.25.264_1</t>
  </si>
  <si>
    <t>BRA.25.263_1</t>
  </si>
  <si>
    <t>BRA.25.266_1</t>
  </si>
  <si>
    <t>BRA.25.267_1</t>
  </si>
  <si>
    <t>BRA.25.269_1</t>
  </si>
  <si>
    <t>BRA.25.250_1</t>
  </si>
  <si>
    <t>BRA.25.254_1</t>
  </si>
  <si>
    <t>BRA.25.270_1</t>
  </si>
  <si>
    <t>BRA.25.271_1</t>
  </si>
  <si>
    <t>BRA.25.272_1</t>
  </si>
  <si>
    <t>BRA.25.273_1</t>
  </si>
  <si>
    <t>BRA.25.274_1</t>
  </si>
  <si>
    <t>BRA.25.275_1</t>
  </si>
  <si>
    <t>BRA.25.261_1</t>
  </si>
  <si>
    <t>BRA.25.276_1</t>
  </si>
  <si>
    <t>BRA.25.277_1</t>
  </si>
  <si>
    <t>BRA.25.279_1</t>
  </si>
  <si>
    <t>BRA.25.280_1</t>
  </si>
  <si>
    <t>BRA.25.282_1</t>
  </si>
  <si>
    <t>BRA.25.285_1</t>
  </si>
  <si>
    <t>BRA.25.286_1</t>
  </si>
  <si>
    <t>BRA.25.287_1</t>
  </si>
  <si>
    <t>BRA.25.288_1</t>
  </si>
  <si>
    <t>BRA.25.289_1</t>
  </si>
  <si>
    <t>BRA.25.291_1</t>
  </si>
  <si>
    <t>BRA.25.290_1</t>
  </si>
  <si>
    <t>BRA.25.293_1</t>
  </si>
  <si>
    <t>BRA.25.294_1</t>
  </si>
  <si>
    <t>BRA.25.295_1</t>
  </si>
  <si>
    <t>BRA.25.296_1</t>
  </si>
  <si>
    <t>BRA.25.292_1</t>
  </si>
  <si>
    <t>BRA.25.299_1</t>
  </si>
  <si>
    <t>BRA.25.300_1</t>
  </si>
  <si>
    <t>BRA.25.302_1</t>
  </si>
  <si>
    <t>BRA.25.303_1</t>
  </si>
  <si>
    <t>BRA.25.304_1</t>
  </si>
  <si>
    <t>BRA.25.305_1</t>
  </si>
  <si>
    <t>BRA.25.306_1</t>
  </si>
  <si>
    <t>BRA.25.308_1</t>
  </si>
  <si>
    <t>BRA.25.309_1</t>
  </si>
  <si>
    <t>BRA.25.311_1</t>
  </si>
  <si>
    <t>BRA.25.310_1</t>
  </si>
  <si>
    <t>BRA.25.313_1</t>
  </si>
  <si>
    <t>BRA.25.314_1</t>
  </si>
  <si>
    <t>BRA.25.315_1</t>
  </si>
  <si>
    <t>BRA.25.312_1</t>
  </si>
  <si>
    <t>BRA.25.316_1</t>
  </si>
  <si>
    <t>BRA.25.317_1</t>
  </si>
  <si>
    <t>BRA.25.318_1</t>
  </si>
  <si>
    <t>BRA.25.319_1</t>
  </si>
  <si>
    <t>BRA.25.320_1</t>
  </si>
  <si>
    <t>BRA.25.322_1</t>
  </si>
  <si>
    <t>BRA.25.324_1</t>
  </si>
  <si>
    <t>BRA.25.325_1</t>
  </si>
  <si>
    <t>BRA.25.326_1</t>
  </si>
  <si>
    <t>BRA.25.329_1</t>
  </si>
  <si>
    <t>BRA.25.327_1</t>
  </si>
  <si>
    <t>BRA.25.330_1</t>
  </si>
  <si>
    <t>BRA.25.328_1</t>
  </si>
  <si>
    <t>BRA.25.331_1</t>
  </si>
  <si>
    <t>BRA.25.333_1</t>
  </si>
  <si>
    <t>BRA.25.334_1</t>
  </si>
  <si>
    <t>BRA.25.335_1</t>
  </si>
  <si>
    <t>BRA.25.336_1</t>
  </si>
  <si>
    <t>BRA.25.337_1</t>
  </si>
  <si>
    <t>BRA.25.338_1</t>
  </si>
  <si>
    <t>BRA.25.339_1</t>
  </si>
  <si>
    <t>BRA.25.340_1</t>
  </si>
  <si>
    <t>BRA.25.341_1</t>
  </si>
  <si>
    <t>BRA.25.343_1</t>
  </si>
  <si>
    <t>BRA.25.342_1</t>
  </si>
  <si>
    <t>BRA.25.344_1</t>
  </si>
  <si>
    <t>BRA.25.346_1</t>
  </si>
  <si>
    <t>BRA.25.347_1</t>
  </si>
  <si>
    <t>BRA.25.348_1</t>
  </si>
  <si>
    <t>BRA.25.351_1</t>
  </si>
  <si>
    <t>BRA.25.352_1</t>
  </si>
  <si>
    <t>BRA.25.353_1</t>
  </si>
  <si>
    <t>BRA.25.354_1</t>
  </si>
  <si>
    <t>BRA.25.355_1</t>
  </si>
  <si>
    <t>BRA.25.349_1</t>
  </si>
  <si>
    <t>BRA.25.358_1</t>
  </si>
  <si>
    <t>BRA.25.359_1</t>
  </si>
  <si>
    <t>BRA.25.360_1</t>
  </si>
  <si>
    <t>BRA.25.361_1</t>
  </si>
  <si>
    <t>BRA.25.362_1</t>
  </si>
  <si>
    <t>BRA.25.363_1</t>
  </si>
  <si>
    <t>BRA.25.365_1</t>
  </si>
  <si>
    <t>BRA.25.366_1</t>
  </si>
  <si>
    <t>BRA.25.367_1</t>
  </si>
  <si>
    <t>BRA.25.368_1</t>
  </si>
  <si>
    <t>BRA.25.369_1</t>
  </si>
  <si>
    <t>BRA.25.370_1</t>
  </si>
  <si>
    <t>BRA.25.371_1</t>
  </si>
  <si>
    <t>BRA.25.372_1</t>
  </si>
  <si>
    <t>BRA.25.373_1</t>
  </si>
  <si>
    <t>BRA.25.374_1</t>
  </si>
  <si>
    <t>BRA.25.375_1</t>
  </si>
  <si>
    <t>BRA.25.376_1</t>
  </si>
  <si>
    <t>BRA.25.377_1</t>
  </si>
  <si>
    <t>BRA.25.379_1</t>
  </si>
  <si>
    <t>BRA.25.380_1</t>
  </si>
  <si>
    <t>BRA.25.381_1</t>
  </si>
  <si>
    <t>BRA.25.382_1</t>
  </si>
  <si>
    <t>BRA.25.384_1</t>
  </si>
  <si>
    <t>BRA.25.385_1</t>
  </si>
  <si>
    <t>BRA.25.386_1</t>
  </si>
  <si>
    <t>BRA.25.387_1</t>
  </si>
  <si>
    <t>BRA.25.388_1</t>
  </si>
  <si>
    <t>BRA.25.390_1</t>
  </si>
  <si>
    <t>BRA.25.391_1</t>
  </si>
  <si>
    <t>BRA.25.392_1</t>
  </si>
  <si>
    <t>BRA.25.393_1</t>
  </si>
  <si>
    <t>BRA.25.394_1</t>
  </si>
  <si>
    <t>BRA.25.395_1</t>
  </si>
  <si>
    <t>BRA.25.396_1</t>
  </si>
  <si>
    <t>BRA.25.397_1</t>
  </si>
  <si>
    <t>BRA.25.398_1</t>
  </si>
  <si>
    <t>BRA.25.399_1</t>
  </si>
  <si>
    <t>BRA.25.400_1</t>
  </si>
  <si>
    <t>BRA.25.401_1</t>
  </si>
  <si>
    <t>BRA.25.404_1</t>
  </si>
  <si>
    <t>BRA.25.405_1</t>
  </si>
  <si>
    <t>BRA.25.406_1</t>
  </si>
  <si>
    <t>BRA.25.403_1</t>
  </si>
  <si>
    <t>BRA.25.407_1</t>
  </si>
  <si>
    <t>BRA.25.408_1</t>
  </si>
  <si>
    <t>BRA.25.409_1</t>
  </si>
  <si>
    <t>BRA.25.410_1</t>
  </si>
  <si>
    <t>BRA.25.411_1</t>
  </si>
  <si>
    <t>BRA.25.413_1</t>
  </si>
  <si>
    <t>BRA.25.414_1</t>
  </si>
  <si>
    <t>BRA.25.415_1</t>
  </si>
  <si>
    <t>BRA.25.416_1</t>
  </si>
  <si>
    <t>BRA.25.417_1</t>
  </si>
  <si>
    <t>BRA.25.418_1</t>
  </si>
  <si>
    <t>BRA.25.420_1</t>
  </si>
  <si>
    <t>BRA.25.421_1</t>
  </si>
  <si>
    <t>BRA.25.422_1</t>
  </si>
  <si>
    <t>BRA.25.423_1</t>
  </si>
  <si>
    <t>BRA.25.424_1</t>
  </si>
  <si>
    <t>BRA.25.426_1</t>
  </si>
  <si>
    <t>BRA.25.427_1</t>
  </si>
  <si>
    <t>BRA.25.428_1</t>
  </si>
  <si>
    <t>BRA.25.430_1</t>
  </si>
  <si>
    <t>BRA.25.432_1</t>
  </si>
  <si>
    <t>BRA.25.433_1</t>
  </si>
  <si>
    <t>BRA.25.435_1</t>
  </si>
  <si>
    <t>BRA.25.436_1</t>
  </si>
  <si>
    <t>BRA.25.438_1</t>
  </si>
  <si>
    <t>BRA.25.439_1</t>
  </si>
  <si>
    <t>BRA.25.440_1</t>
  </si>
  <si>
    <t>BRA.25.442_1</t>
  </si>
  <si>
    <t>BRA.25.437_1</t>
  </si>
  <si>
    <t>BRA.25.443_1</t>
  </si>
  <si>
    <t>BRA.25.444_1</t>
  </si>
  <si>
    <t>BRA.25.445_1</t>
  </si>
  <si>
    <t>BRA.25.446_1</t>
  </si>
  <si>
    <t>BRA.25.448_1</t>
  </si>
  <si>
    <t>BRA.25.449_1</t>
  </si>
  <si>
    <t>BRA.25.450_1</t>
  </si>
  <si>
    <t>BRA.25.451_1</t>
  </si>
  <si>
    <t>BRA.25.452_1</t>
  </si>
  <si>
    <t>BRA.25.453_1</t>
  </si>
  <si>
    <t>BRA.25.454_1</t>
  </si>
  <si>
    <t>BRA.25.455_1</t>
  </si>
  <si>
    <t>BRA.25.456_1</t>
  </si>
  <si>
    <t>BRA.25.457_1</t>
  </si>
  <si>
    <t>BRA.25.459_1</t>
  </si>
  <si>
    <t>BRA.25.460_1</t>
  </si>
  <si>
    <t>BRA.25.461_1</t>
  </si>
  <si>
    <t>BRA.25.463_1</t>
  </si>
  <si>
    <t>BRA.25.464_1</t>
  </si>
  <si>
    <t>BRA.25.465_1</t>
  </si>
  <si>
    <t>BRA.25.466_1</t>
  </si>
  <si>
    <t>BRA.25.467_1</t>
  </si>
  <si>
    <t>BRA.25.468_1</t>
  </si>
  <si>
    <t>BRA.25.469_1</t>
  </si>
  <si>
    <t>BRA.25.470_1</t>
  </si>
  <si>
    <t>BRA.25.471_1</t>
  </si>
  <si>
    <t>BRA.25.472_1</t>
  </si>
  <si>
    <t>BRA.25.474_1</t>
  </si>
  <si>
    <t>BRA.25.475_1</t>
  </si>
  <si>
    <t>BRA.25.476_1</t>
  </si>
  <si>
    <t>BRA.25.478_1</t>
  </si>
  <si>
    <t>BRA.25.479_1</t>
  </si>
  <si>
    <t>BRA.25.480_1</t>
  </si>
  <si>
    <t>BRA.25.481_1</t>
  </si>
  <si>
    <t>BRA.25.490_1</t>
  </si>
  <si>
    <t>BRA.25.482_1</t>
  </si>
  <si>
    <t>BRA.25.483_1</t>
  </si>
  <si>
    <t>BRA.25.484_1</t>
  </si>
  <si>
    <t>BRA.25.487_1</t>
  </si>
  <si>
    <t>BRA.25.489_1</t>
  </si>
  <si>
    <t>BRA.25.485_1</t>
  </si>
  <si>
    <t>BRA.25.486_1</t>
  </si>
  <si>
    <t>BRA.25.491_1</t>
  </si>
  <si>
    <t>BRA.25.492_1</t>
  </si>
  <si>
    <t>BRA.25.493_1</t>
  </si>
  <si>
    <t>BRA.25.494_1</t>
  </si>
  <si>
    <t>BRA.25.495_1</t>
  </si>
  <si>
    <t>BRA.25.497_1</t>
  </si>
  <si>
    <t>BRA.25.498_1</t>
  </si>
  <si>
    <t>BRA.25.499_1</t>
  </si>
  <si>
    <t>BRA.25.502_1</t>
  </si>
  <si>
    <t>BRA.25.501_1</t>
  </si>
  <si>
    <t>BRA.25.503_1</t>
  </si>
  <si>
    <t>BRA.25.504_1</t>
  </si>
  <si>
    <t>BRA.25.507_1</t>
  </si>
  <si>
    <t>BRA.25.505_1</t>
  </si>
  <si>
    <t>BRA.25.508_1</t>
  </si>
  <si>
    <t>BRA.25.509_1</t>
  </si>
  <si>
    <t>BRA.25.512_1</t>
  </si>
  <si>
    <t>BRA.25.511_1</t>
  </si>
  <si>
    <t>BRA.25.510_1</t>
  </si>
  <si>
    <t>BRA.25.513_1</t>
  </si>
  <si>
    <t>BRA.25.514_1</t>
  </si>
  <si>
    <t>BRA.25.515_1</t>
  </si>
  <si>
    <t>BRA.25.518_1</t>
  </si>
  <si>
    <t>BRA.25.519_1</t>
  </si>
  <si>
    <t>BRA.25.520_1</t>
  </si>
  <si>
    <t>BRA.25.521_1</t>
  </si>
  <si>
    <t>BRA.25.522_1</t>
  </si>
  <si>
    <t>BRA.25.523_1</t>
  </si>
  <si>
    <t>BRA.25.524_1</t>
  </si>
  <si>
    <t>BRA.25.525_1</t>
  </si>
  <si>
    <t>BRA.25.527_1</t>
  </si>
  <si>
    <t>BRA.25.528_1</t>
  </si>
  <si>
    <t>BRA.25.529_1</t>
  </si>
  <si>
    <t>BRA.25.530_1</t>
  </si>
  <si>
    <t>BRA.25.531_1</t>
  </si>
  <si>
    <t>BRA.25.532_1</t>
  </si>
  <si>
    <t>BRA.25.533_1</t>
  </si>
  <si>
    <t>BRA.25.534_1</t>
  </si>
  <si>
    <t>BRA.25.536_1</t>
  </si>
  <si>
    <t>BRA.25.538_1</t>
  </si>
  <si>
    <t>BRA.25.540_1</t>
  </si>
  <si>
    <t>BRA.25.542_1</t>
  </si>
  <si>
    <t>BRA.25.543_1</t>
  </si>
  <si>
    <t>BRA.25.572_1</t>
  </si>
  <si>
    <t>BRA.25.573_1</t>
  </si>
  <si>
    <t>BRA.25.574_1</t>
  </si>
  <si>
    <t>BRA.25.575_1</t>
  </si>
  <si>
    <t>BRA.25.576_1</t>
  </si>
  <si>
    <t>BRA.25.577_1</t>
  </si>
  <si>
    <t>BRA.25.578_1</t>
  </si>
  <si>
    <t>BRA.25.579_1</t>
  </si>
  <si>
    <t>BRA.25.580_1</t>
  </si>
  <si>
    <t>BRA.25.582_1</t>
  </si>
  <si>
    <t>BRA.25.583_1</t>
  </si>
  <si>
    <t>BRA.25.584_1</t>
  </si>
  <si>
    <t>BRA.25.586_1</t>
  </si>
  <si>
    <t>BRA.25.548_1</t>
  </si>
  <si>
    <t>BRA.25.549_1</t>
  </si>
  <si>
    <t>BRA.25.554_1</t>
  </si>
  <si>
    <t>BRA.25.555_1</t>
  </si>
  <si>
    <t>BRA.25.557_1</t>
  </si>
  <si>
    <t>BRA.25.558_1</t>
  </si>
  <si>
    <t>BRA.25.550_1</t>
  </si>
  <si>
    <t>BRA.25.551_1</t>
  </si>
  <si>
    <t>BRA.25.552_1</t>
  </si>
  <si>
    <t>BRA.25.553_1</t>
  </si>
  <si>
    <t>BRA.25.562_1</t>
  </si>
  <si>
    <t>BRA.25.563_1</t>
  </si>
  <si>
    <t>BRA.25.566_1</t>
  </si>
  <si>
    <t>BRA.25.565_1</t>
  </si>
  <si>
    <t>BRA.25.567_1</t>
  </si>
  <si>
    <t>BRA.25.568_1</t>
  </si>
  <si>
    <t>BRA.25.570_1</t>
  </si>
  <si>
    <t>BRA.25.588_1</t>
  </si>
  <si>
    <t>BRA.25.589_1</t>
  </si>
  <si>
    <t>BRA.25.591_1</t>
  </si>
  <si>
    <t>BRA.25.592_1</t>
  </si>
  <si>
    <t>BRA.25.593_1</t>
  </si>
  <si>
    <t>BRA.25.594_1</t>
  </si>
  <si>
    <t>BRA.25.595_1</t>
  </si>
  <si>
    <t>BRA.25.596_1</t>
  </si>
  <si>
    <t>BRA.25.598_1</t>
  </si>
  <si>
    <t>BRA.25.597_1</t>
  </si>
  <si>
    <t>BRA.25.599_1</t>
  </si>
  <si>
    <t>BRA.25.600_1</t>
  </si>
  <si>
    <t>BRA.25.601_1</t>
  </si>
  <si>
    <t>BRA.25.602_1</t>
  </si>
  <si>
    <t>BRA.25.603_1</t>
  </si>
  <si>
    <t>BRA.25.604_1</t>
  </si>
  <si>
    <t>BRA.25.605_1</t>
  </si>
  <si>
    <t>BRA.25.607_1</t>
  </si>
  <si>
    <t>BRA.25.608_1</t>
  </si>
  <si>
    <t>BRA.25.609_1</t>
  </si>
  <si>
    <t>BRA.25.610_1</t>
  </si>
  <si>
    <t>BRA.25.611_1</t>
  </si>
  <si>
    <t>BRA.25.612_1</t>
  </si>
  <si>
    <t>BRA.25.613_1</t>
  </si>
  <si>
    <t>BRA.25.614_1</t>
  </si>
  <si>
    <t>BRA.25.616_1</t>
  </si>
  <si>
    <t>BRA.25.617_1</t>
  </si>
  <si>
    <t>BRA.25.619_1</t>
  </si>
  <si>
    <t>BRA.25.618_1</t>
  </si>
  <si>
    <t>BRA.25.620_1</t>
  </si>
  <si>
    <t>BRA.25.621_1</t>
  </si>
  <si>
    <t>BRA.25.622_1</t>
  </si>
  <si>
    <t>BRA.25.624_1</t>
  </si>
  <si>
    <t>BRA.25.625_1</t>
  </si>
  <si>
    <t>BRA.25.626_1</t>
  </si>
  <si>
    <t>BRA.25.629_1</t>
  </si>
  <si>
    <t>BRA.25.628_1</t>
  </si>
  <si>
    <t>BRA.25.627_1</t>
  </si>
  <si>
    <t>BRA.25.630_1</t>
  </si>
  <si>
    <t>BRA.25.632_1</t>
  </si>
  <si>
    <t>BRA.25.635_1</t>
  </si>
  <si>
    <t>BRA.25.633_1</t>
  </si>
  <si>
    <t>BRA.25.637_1</t>
  </si>
  <si>
    <t>BRA.25.639_1</t>
  </si>
  <si>
    <t>BRA.25.640_1</t>
  </si>
  <si>
    <t>BRA.25.641_1</t>
  </si>
  <si>
    <t>BRA.25.642_1</t>
  </si>
  <si>
    <t>BRA.25.643_1</t>
  </si>
  <si>
    <t>BRA.25.636_1</t>
  </si>
  <si>
    <t>BRA.25.644_1</t>
  </si>
  <si>
    <t>BRA.25.4_1</t>
  </si>
  <si>
    <t>BRA.25.5_1</t>
  </si>
  <si>
    <t>BRA.25.6_1</t>
  </si>
  <si>
    <t>BRA.25.7_1</t>
  </si>
  <si>
    <t>BRA.25.15_1</t>
  </si>
  <si>
    <t>BRA.25.16_1</t>
  </si>
  <si>
    <t>BRA.25.17_1</t>
  </si>
  <si>
    <t>BRA.25.383_1</t>
  </si>
  <si>
    <t>BRA.25.72_1</t>
  </si>
  <si>
    <t>BRA.25.150_1</t>
  </si>
  <si>
    <t>BRA.25.213_1</t>
  </si>
  <si>
    <t>BRA.25.253_1</t>
  </si>
  <si>
    <t>BRA.25.350_1</t>
  </si>
  <si>
    <t>BRA.25.425_1</t>
  </si>
  <si>
    <t>BRA.25.462_1</t>
  </si>
  <si>
    <t>BRA.25.544_1</t>
  </si>
  <si>
    <t>BRA.25.571_1</t>
  </si>
  <si>
    <t>BRA.25.19_1</t>
  </si>
  <si>
    <t>BRA.25.44_1</t>
  </si>
  <si>
    <t>BRA.25.108_1</t>
  </si>
  <si>
    <t>BRA.25.143_1</t>
  </si>
  <si>
    <t>BRA.25.171_1</t>
  </si>
  <si>
    <t>BRA.25.218_1</t>
  </si>
  <si>
    <t>BRA.25.219_1</t>
  </si>
  <si>
    <t>BRA.25.236_1</t>
  </si>
  <si>
    <t>BRA.25.268_1</t>
  </si>
  <si>
    <t>BRA.25.281_1</t>
  </si>
  <si>
    <t>BRA.25.356_1</t>
  </si>
  <si>
    <t>BRA.25.378_1</t>
  </si>
  <si>
    <t>BRA.25.412_1</t>
  </si>
  <si>
    <t>BRA.25.419_1</t>
  </si>
  <si>
    <t>BRA.25.516_1</t>
  </si>
  <si>
    <t>BRA.25.539_1</t>
  </si>
  <si>
    <t>BRA.25.585_1</t>
  </si>
  <si>
    <t>BRA.25.631_1</t>
  </si>
  <si>
    <t>BRA.25.638_1</t>
  </si>
  <si>
    <t>BRA.25.45_1</t>
  </si>
  <si>
    <t>BRA.25.65_1</t>
  </si>
  <si>
    <t>BRA.25.75_1</t>
  </si>
  <si>
    <t>BRA.25.101_1</t>
  </si>
  <si>
    <t>BRA.25.103_1</t>
  </si>
  <si>
    <t>BRA.25.121_1</t>
  </si>
  <si>
    <t>BRA.25.145_1</t>
  </si>
  <si>
    <t>BRA.25.153_1</t>
  </si>
  <si>
    <t>BRA.25.169_1</t>
  </si>
  <si>
    <t>BRA.25.168_1</t>
  </si>
  <si>
    <t>BRA.25.9_1</t>
  </si>
  <si>
    <t>BRA.25.1_1</t>
  </si>
  <si>
    <t>BRA.25.2_1</t>
  </si>
  <si>
    <t>BRA.25.3_1</t>
  </si>
  <si>
    <t>BRA.25.8_1</t>
  </si>
  <si>
    <t>BRA.25.10_1</t>
  </si>
  <si>
    <t>BRA.25.11_1</t>
  </si>
  <si>
    <t>BRA.25.12_1</t>
  </si>
  <si>
    <t>BRA.25.13_1</t>
  </si>
  <si>
    <t>BRA.25.14_1</t>
  </si>
  <si>
    <t>BRA.25.18_1</t>
  </si>
  <si>
    <t>BRA.25.22_1</t>
  </si>
  <si>
    <t>BRA.25.20_1</t>
  </si>
  <si>
    <t>BRA.25.21_1</t>
  </si>
  <si>
    <t>BRA.25.23_1</t>
  </si>
  <si>
    <t>BRA.25.24_1</t>
  </si>
  <si>
    <t>BRA.25.25_1</t>
  </si>
  <si>
    <t>BRA.25.26_1</t>
  </si>
  <si>
    <t>BRA.25.27_1</t>
  </si>
  <si>
    <t>BRA.25.28_1</t>
  </si>
  <si>
    <t>BRA.25.30_1</t>
  </si>
  <si>
    <t>BRA.25.34_1</t>
  </si>
  <si>
    <t>BRA.25.35_1</t>
  </si>
  <si>
    <t>BRA.25.37_1</t>
  </si>
  <si>
    <t>BRA.25.38_1</t>
  </si>
  <si>
    <t>BRA.25.31_1</t>
  </si>
  <si>
    <t>BRA.25.32_1</t>
  </si>
  <si>
    <t>BRA.25.33_1</t>
  </si>
  <si>
    <t>BRA.25.39_1</t>
  </si>
  <si>
    <t>BRA.25.40_1</t>
  </si>
  <si>
    <t>BRA.25.42_1</t>
  </si>
  <si>
    <t>BRA.25.43_1</t>
  </si>
  <si>
    <t>BRA.25.46_1</t>
  </si>
  <si>
    <t>BRA.25.47_1</t>
  </si>
  <si>
    <t>BRA.25.48_1</t>
  </si>
  <si>
    <t>BRA.25.49_1</t>
  </si>
  <si>
    <t>BRA.25.51_1</t>
  </si>
  <si>
    <t>BRA.25.52_1</t>
  </si>
  <si>
    <t>BRA.25.50_1</t>
  </si>
  <si>
    <t>BRA.25.53_1</t>
  </si>
  <si>
    <t>BRA.25.54_1</t>
  </si>
  <si>
    <t>BRA.25.58_1</t>
  </si>
  <si>
    <t>BRA.25.59_1</t>
  </si>
  <si>
    <t>BRA.25.60_1</t>
  </si>
  <si>
    <t>BRA.25.61_1</t>
  </si>
  <si>
    <t>BRA.25.62_1</t>
  </si>
  <si>
    <t>BRA.25.63_1</t>
  </si>
  <si>
    <t>BRA.25.64_1</t>
  </si>
  <si>
    <t>BRA.25.57_1</t>
  </si>
  <si>
    <t>BRA.25.66_1</t>
  </si>
  <si>
    <t>BRA.25.67_1</t>
  </si>
  <si>
    <t>BRA.25.68_1</t>
  </si>
  <si>
    <t>BRA.25.69_1</t>
  </si>
  <si>
    <t>BRA.25.70_1</t>
  </si>
  <si>
    <t>BRA.25.71_1</t>
  </si>
  <si>
    <t>BRA.25.73_1</t>
  </si>
  <si>
    <t>BRA.25.74_1</t>
  </si>
  <si>
    <t>BRA.25.76_1</t>
  </si>
  <si>
    <t>BRA.25.77_1</t>
  </si>
  <si>
    <t>BRA.25.78_1</t>
  </si>
  <si>
    <t>BRA.25.79_1</t>
  </si>
  <si>
    <t>BRA.25.81_1</t>
  </si>
  <si>
    <t>BRA.25.80_1</t>
  </si>
  <si>
    <t>BRA.25.83_1</t>
  </si>
  <si>
    <t>BRA.25.84_1</t>
  </si>
  <si>
    <t>BRA.25.85_1</t>
  </si>
  <si>
    <t>BRA.25.82_1</t>
  </si>
  <si>
    <t>BRA.25.86_1</t>
  </si>
  <si>
    <t>BRA.25.87_1</t>
  </si>
  <si>
    <t>BRA.25.88_1</t>
  </si>
  <si>
    <t>BRA.25.89_1</t>
  </si>
  <si>
    <t>BRA.25.90_1</t>
  </si>
  <si>
    <t>BRA.25.91_1</t>
  </si>
  <si>
    <t>BRA.25.92_1</t>
  </si>
  <si>
    <t>BRA.25.93_1</t>
  </si>
  <si>
    <t>BRA.25.94_1</t>
  </si>
  <si>
    <t>BRA.25.55_1</t>
  </si>
  <si>
    <t>BRA.25.96_1</t>
  </si>
  <si>
    <t>BRA.25.95_1</t>
  </si>
  <si>
    <t>BRA.13.108_1</t>
  </si>
  <si>
    <t>BRA.25.99_1</t>
  </si>
  <si>
    <t>BRA.25.100_1</t>
  </si>
  <si>
    <t>BRA.25.102_1</t>
  </si>
  <si>
    <t>BRA.25.104_1</t>
  </si>
  <si>
    <t>BRA.25.105_1</t>
  </si>
  <si>
    <t>BRA.25.106_1</t>
  </si>
  <si>
    <t>BRA.25.107_1</t>
  </si>
  <si>
    <t>BRA.25.109_1</t>
  </si>
  <si>
    <t>BRA.25.111_1</t>
  </si>
  <si>
    <t>BRA.25.112_1</t>
  </si>
  <si>
    <t>BRA.25.116_1</t>
  </si>
  <si>
    <t>BRA.25.118_1</t>
  </si>
  <si>
    <t>BRA.25.119_1</t>
  </si>
  <si>
    <t>BRA.25.117_1</t>
  </si>
  <si>
    <t>BRA.25.122_1</t>
  </si>
  <si>
    <t>BRA.25.123_1</t>
  </si>
  <si>
    <t>BRA.25.125_1</t>
  </si>
  <si>
    <t>BRA.25.126_1</t>
  </si>
  <si>
    <t>BRA.25.127_1</t>
  </si>
  <si>
    <t>BRA.25.128_1</t>
  </si>
  <si>
    <t>BRA.25.129_1</t>
  </si>
  <si>
    <t>BRA.25.130_1</t>
  </si>
  <si>
    <t>BRA.25.131_1</t>
  </si>
  <si>
    <t>BRA.25.132_1</t>
  </si>
  <si>
    <t>BRA.25.133_1</t>
  </si>
  <si>
    <t>BRA.25.134_1</t>
  </si>
  <si>
    <t>BRA.25.135_1</t>
  </si>
  <si>
    <t>BRA.25.136_1</t>
  </si>
  <si>
    <t>BRA.25.137_1</t>
  </si>
  <si>
    <t>BRA.25.138_1</t>
  </si>
  <si>
    <t>BRA.25.139_1</t>
  </si>
  <si>
    <t>BRA.25.140_1</t>
  </si>
  <si>
    <t>BRA.25.141_1</t>
  </si>
  <si>
    <t>BRA.25.142_1</t>
  </si>
  <si>
    <t>BRA.25.144_1</t>
  </si>
  <si>
    <t>BRA.25.146_1</t>
  </si>
  <si>
    <t>BRA.25.147_1</t>
  </si>
  <si>
    <t>BRA.25.148_1</t>
  </si>
  <si>
    <t>BRA.25.124_1</t>
  </si>
  <si>
    <t>BRA.25.114_1</t>
  </si>
  <si>
    <t>BRA.25.115_1</t>
  </si>
  <si>
    <t>BRA.25.152_1</t>
  </si>
  <si>
    <t>BRA.25.154_1</t>
  </si>
  <si>
    <t>BRA.25.155_1</t>
  </si>
  <si>
    <t>BRA.25.156_1</t>
  </si>
  <si>
    <t>BRA.25.157_1</t>
  </si>
  <si>
    <t>BRA.25.161_1</t>
  </si>
  <si>
    <t>BRA.25.158_1</t>
  </si>
  <si>
    <t>BRA.25.159_1</t>
  </si>
  <si>
    <t>BRA.25.160_1</t>
  </si>
  <si>
    <t>BRA.25.162_1</t>
  </si>
  <si>
    <t>BRA.25.163_1</t>
  </si>
  <si>
    <t>BRA.25.164_1</t>
  </si>
  <si>
    <t>BRA.25.165_1</t>
  </si>
  <si>
    <t>BRA.25.166_1</t>
  </si>
  <si>
    <t>BRA.25.167_1</t>
  </si>
  <si>
    <t>BRA.25.170_1</t>
  </si>
  <si>
    <t>BRA.25.172_1</t>
  </si>
  <si>
    <t>BRA.25.173_1</t>
  </si>
  <si>
    <t>BRA.25.174_1</t>
  </si>
  <si>
    <t>BRA.25.176_1</t>
  </si>
  <si>
    <t>BRA.25.175_1</t>
  </si>
  <si>
    <t>BRA.25.177_1</t>
  </si>
  <si>
    <t>BRA.25.178_1</t>
  </si>
  <si>
    <t>BRA.25.179_1</t>
  </si>
  <si>
    <t>BRA.25.180_1</t>
  </si>
  <si>
    <t>BRA.25.181_1</t>
  </si>
  <si>
    <t>BRA.25.183_1</t>
  </si>
  <si>
    <t>BRA.25.184_1</t>
  </si>
  <si>
    <t>BRA.25.186_1</t>
  </si>
  <si>
    <t>BRA.25.185_1</t>
  </si>
  <si>
    <t>BRA.25.187_1</t>
  </si>
  <si>
    <t>BRA.25.190_1</t>
  </si>
  <si>
    <t>BRA.25.192_1</t>
  </si>
  <si>
    <t>BRA.25.193_1</t>
  </si>
  <si>
    <t>BRA.25.194_1</t>
  </si>
  <si>
    <t>BRA.25.195_1</t>
  </si>
  <si>
    <t>BRA.25.196_1</t>
  </si>
  <si>
    <t>BRA.25.197_1</t>
  </si>
  <si>
    <t>BRA.25.199_1</t>
  </si>
  <si>
    <t>BRA.25.198_1</t>
  </si>
  <si>
    <t>BRA.25.202_1</t>
  </si>
  <si>
    <t>BRA.25.201_1</t>
  </si>
  <si>
    <t>BRA.25.204_1</t>
  </si>
  <si>
    <t>BRA.25.206_1</t>
  </si>
  <si>
    <t>BRA.25.207_1</t>
  </si>
  <si>
    <t>BRA.25.208_1</t>
  </si>
  <si>
    <t>BRA.25.203_1</t>
  </si>
  <si>
    <t>BRA.25.211_1</t>
  </si>
  <si>
    <t>BRA.25.212_1</t>
  </si>
  <si>
    <t>BRA.25.205_1</t>
  </si>
  <si>
    <t>BRA.25.215_1</t>
  </si>
  <si>
    <t>BRA.25.200_1</t>
  </si>
  <si>
    <t>BRA.25.216_1</t>
  </si>
  <si>
    <t>BRA.25.191_1</t>
  </si>
  <si>
    <t>BRA.25.217_1</t>
  </si>
  <si>
    <t>BRA.25.220_1</t>
  </si>
  <si>
    <t>BRA.25.221_1</t>
  </si>
  <si>
    <t>BRA.25.222_1</t>
  </si>
  <si>
    <t>BRA.16.191_1</t>
  </si>
  <si>
    <t>BRA.16.192_1</t>
  </si>
  <si>
    <t>BRA.16.193_1</t>
  </si>
  <si>
    <t>BRA.16.194_1</t>
  </si>
  <si>
    <t>BRA.16.195_1</t>
  </si>
  <si>
    <t>BRA.16.196_1</t>
  </si>
  <si>
    <t>BRA.16.197_1</t>
  </si>
  <si>
    <t>BRA.16.198_1</t>
  </si>
  <si>
    <t>BRA.16.199_1</t>
  </si>
  <si>
    <t>BRA.16.201_1</t>
  </si>
  <si>
    <t>BRA.16.200_1</t>
  </si>
  <si>
    <t>BRA.16.203_1</t>
  </si>
  <si>
    <t>BRA.16.204_1</t>
  </si>
  <si>
    <t>BRA.16.205_1</t>
  </si>
  <si>
    <t>BRA.16.206_1</t>
  </si>
  <si>
    <t>BRA.16.207_1</t>
  </si>
  <si>
    <t>BRA.16.208_1</t>
  </si>
  <si>
    <t>BRA.16.210_1</t>
  </si>
  <si>
    <t>BRA.16.211_1</t>
  </si>
  <si>
    <t>BRA.16.209_1</t>
  </si>
  <si>
    <t>BRA.16.212_1</t>
  </si>
  <si>
    <t>BRA.16.214_1</t>
  </si>
  <si>
    <t>BRA.16.213_1</t>
  </si>
  <si>
    <t>BRA.16.215_1</t>
  </si>
  <si>
    <t>BRA.16.216_1</t>
  </si>
  <si>
    <t>BRA.16.217_1</t>
  </si>
  <si>
    <t>BRA.16.218_1</t>
  </si>
  <si>
    <t>BRA.16.219_1</t>
  </si>
  <si>
    <t>BRA.16.220_1</t>
  </si>
  <si>
    <t>BRA.16.221_1</t>
  </si>
  <si>
    <t>BRA.16.222_1</t>
  </si>
  <si>
    <t>BRA.16.223_1</t>
  </si>
  <si>
    <t>BRA.16.224_1</t>
  </si>
  <si>
    <t>BRA.16.225_1</t>
  </si>
  <si>
    <t>BRA.16.226_1</t>
  </si>
  <si>
    <t>BRA.16.227_1</t>
  </si>
  <si>
    <t>BRA.16.228_1</t>
  </si>
  <si>
    <t>BRA.16.229_1</t>
  </si>
  <si>
    <t>BRA.16.230_1</t>
  </si>
  <si>
    <t>BRA.16.231_1</t>
  </si>
  <si>
    <t>BRA.16.232_1</t>
  </si>
  <si>
    <t>BRA.16.233_1</t>
  </si>
  <si>
    <t>BRA.16.234_1</t>
  </si>
  <si>
    <t>BRA.16.236_1</t>
  </si>
  <si>
    <t>BRA.16.235_1</t>
  </si>
  <si>
    <t>BRA.16.237_1</t>
  </si>
  <si>
    <t>BRA.16.238_1</t>
  </si>
  <si>
    <t>BRA.16.239_1</t>
  </si>
  <si>
    <t>BRA.16.240_1</t>
  </si>
  <si>
    <t>BRA.16.241_1</t>
  </si>
  <si>
    <t>BRA.16.242_1</t>
  </si>
  <si>
    <t>BRA.16.243_1</t>
  </si>
  <si>
    <t>BRA.16.244_1</t>
  </si>
  <si>
    <t>BRA.16.245_1</t>
  </si>
  <si>
    <t>BRA.16.246_1</t>
  </si>
  <si>
    <t>BRA.16.247_1</t>
  </si>
  <si>
    <t>BRA.16.387_1</t>
  </si>
  <si>
    <t>BRA.16.386_1</t>
  </si>
  <si>
    <t>BRA.16.384_1</t>
  </si>
  <si>
    <t>BRA.16.383_1</t>
  </si>
  <si>
    <t>BRA.16.382_1</t>
  </si>
  <si>
    <t>BRA.16.380_1</t>
  </si>
  <si>
    <t>BRA.16.378_1</t>
  </si>
  <si>
    <t>BRA.16.377_1</t>
  </si>
  <si>
    <t>BRA.16.376_1</t>
  </si>
  <si>
    <t>BRA.16.375_1</t>
  </si>
  <si>
    <t>BRA.16.379_1</t>
  </si>
  <si>
    <t>BRA.16.374_1</t>
  </si>
  <si>
    <t>BRA.16.373_1</t>
  </si>
  <si>
    <t>BRA.16.372_1</t>
  </si>
  <si>
    <t>BRA.16.371_1</t>
  </si>
  <si>
    <t>BRA.16.361_1</t>
  </si>
  <si>
    <t>BRA.16.248_1</t>
  </si>
  <si>
    <t>BRA.16.360_1</t>
  </si>
  <si>
    <t>BRA.16.359_1</t>
  </si>
  <si>
    <t>BRA.16.358_1</t>
  </si>
  <si>
    <t>BRA.16.357_1</t>
  </si>
  <si>
    <t>BRA.16.356_1</t>
  </si>
  <si>
    <t>BRA.16.190_1</t>
  </si>
  <si>
    <t>BRA.16.189_1</t>
  </si>
  <si>
    <t>BRA.16.188_1</t>
  </si>
  <si>
    <t>BRA.16.187_1</t>
  </si>
  <si>
    <t>BRA.16.186_1</t>
  </si>
  <si>
    <t>BRA.16.185_1</t>
  </si>
  <si>
    <t>BRA.16.184_1</t>
  </si>
  <si>
    <t>BRA.16.183_1</t>
  </si>
  <si>
    <t>BRA.16.182_1</t>
  </si>
  <si>
    <t>BRA.16.181_1</t>
  </si>
  <si>
    <t>BRA.16.180_1</t>
  </si>
  <si>
    <t>BRA.16.179_1</t>
  </si>
  <si>
    <t>BRA.16.178_1</t>
  </si>
  <si>
    <t>BRA.16.177_1</t>
  </si>
  <si>
    <t>BRA.16.176_1</t>
  </si>
  <si>
    <t>BRA.16.175_1</t>
  </si>
  <si>
    <t>BRA.16.174_1</t>
  </si>
  <si>
    <t>BRA.16.173_1</t>
  </si>
  <si>
    <t>BRA.16.172_1</t>
  </si>
  <si>
    <t>BRA.16.171_1</t>
  </si>
  <si>
    <t>BRA.16.170_1</t>
  </si>
  <si>
    <t>BRA.16.166_1</t>
  </si>
  <si>
    <t>BRA.16.168_1</t>
  </si>
  <si>
    <t>BRA.16.169_1</t>
  </si>
  <si>
    <t>BRA.16.167_1</t>
  </si>
  <si>
    <t>BRA.16.165_1</t>
  </si>
  <si>
    <t>BRA.16.163_1</t>
  </si>
  <si>
    <t>BRA.16.162_1</t>
  </si>
  <si>
    <t>BRA.16.161_1</t>
  </si>
  <si>
    <t>BRA.16.160_1</t>
  </si>
  <si>
    <t>BRA.16.159_1</t>
  </si>
  <si>
    <t>BRA.16.158_1</t>
  </si>
  <si>
    <t>BRA.16.157_1</t>
  </si>
  <si>
    <t>BRA.16.156_1</t>
  </si>
  <si>
    <t>BRA.16.155_1</t>
  </si>
  <si>
    <t>BRA.16.153_1</t>
  </si>
  <si>
    <t>BRA.16.150_1</t>
  </si>
  <si>
    <t>BRA.16.152_1</t>
  </si>
  <si>
    <t>BRA.16.151_1</t>
  </si>
  <si>
    <t>BRA.16.149_1</t>
  </si>
  <si>
    <t>BRA.16.148_1</t>
  </si>
  <si>
    <t>BRA.16.147_1</t>
  </si>
  <si>
    <t>BRA.16.146_1</t>
  </si>
  <si>
    <t>BRA.16.145_1</t>
  </si>
  <si>
    <t>BRA.16.144_1</t>
  </si>
  <si>
    <t>BRA.16.143_1</t>
  </si>
  <si>
    <t>BRA.16.142_1</t>
  </si>
  <si>
    <t>BRA.16.141_1</t>
  </si>
  <si>
    <t>BRA.16.132_1</t>
  </si>
  <si>
    <t>BRA.16.140_1</t>
  </si>
  <si>
    <t>BRA.16.139_1</t>
  </si>
  <si>
    <t>BRA.16.138_1</t>
  </si>
  <si>
    <t>BRA.16.137_1</t>
  </si>
  <si>
    <t>BRA.16.136_1</t>
  </si>
  <si>
    <t>BRA.16.135_1</t>
  </si>
  <si>
    <t>BRA.16.134_1</t>
  </si>
  <si>
    <t>BRA.16.133_1</t>
  </si>
  <si>
    <t>BRA.16.131_1</t>
  </si>
  <si>
    <t>BRA.16.130_1</t>
  </si>
  <si>
    <t>BRA.16.129_1</t>
  </si>
  <si>
    <t>BRA.16.128_1</t>
  </si>
  <si>
    <t>BRA.16.127_1</t>
  </si>
  <si>
    <t>BRA.16.126_1</t>
  </si>
  <si>
    <t>BRA.16.113_1</t>
  </si>
  <si>
    <t>BRA.16.125_1</t>
  </si>
  <si>
    <t>BRA.16.124_1</t>
  </si>
  <si>
    <t>BRA.16.123_1</t>
  </si>
  <si>
    <t>BRA.16.122_1</t>
  </si>
  <si>
    <t>BRA.16.121_1</t>
  </si>
  <si>
    <t>BRA.16.120_1</t>
  </si>
  <si>
    <t>BRA.16.119_1</t>
  </si>
  <si>
    <t>BRA.16.118_1</t>
  </si>
  <si>
    <t>BRA.16.117_1</t>
  </si>
  <si>
    <t>BRA.16.116_1</t>
  </si>
  <si>
    <t>BRA.16.115_1</t>
  </si>
  <si>
    <t>BRA.16.114_1</t>
  </si>
  <si>
    <t>BRA.16.111_1</t>
  </si>
  <si>
    <t>BRA.16.110_1</t>
  </si>
  <si>
    <t>BRA.16.109_1</t>
  </si>
  <si>
    <t>BRA.16.355_1</t>
  </si>
  <si>
    <t>BRA.16.354_1</t>
  </si>
  <si>
    <t>BRA.16.346_1</t>
  </si>
  <si>
    <t>BRA.16.345_1</t>
  </si>
  <si>
    <t>BRA.16.344_1</t>
  </si>
  <si>
    <t>BRA.16.347_1</t>
  </si>
  <si>
    <t>BRA.16.352_1</t>
  </si>
  <si>
    <t>BRA.16.351_1</t>
  </si>
  <si>
    <t>BRA.16.350_1</t>
  </si>
  <si>
    <t>BRA.16.349_1</t>
  </si>
  <si>
    <t>BRA.16.348_1</t>
  </si>
  <si>
    <t>BRA.16.343_1</t>
  </si>
  <si>
    <t>BRA.16.342_1</t>
  </si>
  <si>
    <t>BRA.16.370_1</t>
  </si>
  <si>
    <t>BRA.16.369_1</t>
  </si>
  <si>
    <t>BRA.16.368_1</t>
  </si>
  <si>
    <t>BRA.16.367_1</t>
  </si>
  <si>
    <t>BRA.16.366_1</t>
  </si>
  <si>
    <t>BRA.16.365_1</t>
  </si>
  <si>
    <t>BRA.16.364_1</t>
  </si>
  <si>
    <t>BRA.16.363_1</t>
  </si>
  <si>
    <t>BRA.16.362_1</t>
  </si>
  <si>
    <t>BRA.16.340_1</t>
  </si>
  <si>
    <t>BRA.16.341_1</t>
  </si>
  <si>
    <t>BRA.16.339_1</t>
  </si>
  <si>
    <t>BRA.16.338_1</t>
  </si>
  <si>
    <t>BRA.16.337_1</t>
  </si>
  <si>
    <t>BRA.16.336_1</t>
  </si>
  <si>
    <t>BRA.16.335_1</t>
  </si>
  <si>
    <t>BRA.16.334_1</t>
  </si>
  <si>
    <t>BRA.16.333_1</t>
  </si>
  <si>
    <t>BRA.16.332_1</t>
  </si>
  <si>
    <t>BRA.16.331_1</t>
  </si>
  <si>
    <t>BRA.16.330_1</t>
  </si>
  <si>
    <t>BRA.16.329_1</t>
  </si>
  <si>
    <t>BRA.16.328_1</t>
  </si>
  <si>
    <t>BRA.16.327_1</t>
  </si>
  <si>
    <t>BRA.16.326_1</t>
  </si>
  <si>
    <t>BRA.16.325_1</t>
  </si>
  <si>
    <t>BRA.16.324_1</t>
  </si>
  <si>
    <t>BRA.16.323_1</t>
  </si>
  <si>
    <t>BRA.16.322_1</t>
  </si>
  <si>
    <t>BRA.16.321_1</t>
  </si>
  <si>
    <t>BRA.16.320_1</t>
  </si>
  <si>
    <t>BRA.16.319_1</t>
  </si>
  <si>
    <t>BRA.16.318_1</t>
  </si>
  <si>
    <t>BRA.16.317_1</t>
  </si>
  <si>
    <t>BRA.16.316_1</t>
  </si>
  <si>
    <t>BRA.16.315_1</t>
  </si>
  <si>
    <t>BRA.16.314_1</t>
  </si>
  <si>
    <t>BRA.16.311_1</t>
  </si>
  <si>
    <t>BRA.16.310_1</t>
  </si>
  <si>
    <t>BRA.16.309_1</t>
  </si>
  <si>
    <t>BRA.16.308_1</t>
  </si>
  <si>
    <t>BRA.16.307_1</t>
  </si>
  <si>
    <t>BRA.16.306_1</t>
  </si>
  <si>
    <t>BRA.16.304_1</t>
  </si>
  <si>
    <t>BRA.16.305_1</t>
  </si>
  <si>
    <t>BRA.16.303_1</t>
  </si>
  <si>
    <t>BRA.16.302_1</t>
  </si>
  <si>
    <t>BRA.16.301_1</t>
  </si>
  <si>
    <t>BRA.16.299_1</t>
  </si>
  <si>
    <t>BRA.16.300_1</t>
  </si>
  <si>
    <t>BRA.16.298_1</t>
  </si>
  <si>
    <t>BRA.16.296_1</t>
  </si>
  <si>
    <t>BRA.16.295_1</t>
  </si>
  <si>
    <t>BRA.16.294_1</t>
  </si>
  <si>
    <t>BRA.16.293_1</t>
  </si>
  <si>
    <t>BRA.16.291_1</t>
  </si>
  <si>
    <t>BRA.16.290_1</t>
  </si>
  <si>
    <t>BRA.16.265_1</t>
  </si>
  <si>
    <t>BRA.16.266_1</t>
  </si>
  <si>
    <t>BRA.16.289_1</t>
  </si>
  <si>
    <t>BRA.16.288_1</t>
  </si>
  <si>
    <t>BRA.16.287_1</t>
  </si>
  <si>
    <t>BRA.16.286_1</t>
  </si>
  <si>
    <t>BRA.16.285_1</t>
  </si>
  <si>
    <t>BRA.16.284_1</t>
  </si>
  <si>
    <t>BRA.16.283_1</t>
  </si>
  <si>
    <t>BRA.16.282_1</t>
  </si>
  <si>
    <t>BRA.16.281_1</t>
  </si>
  <si>
    <t>BRA.16.280_1</t>
  </si>
  <si>
    <t>BRA.16.279_1</t>
  </si>
  <si>
    <t>BRA.16.278_1</t>
  </si>
  <si>
    <t>BRA.16.277_1</t>
  </si>
  <si>
    <t>BRA.16.276_1</t>
  </si>
  <si>
    <t>BRA.16.275_1</t>
  </si>
  <si>
    <t>BRA.16.274_1</t>
  </si>
  <si>
    <t>BRA.16.272_1</t>
  </si>
  <si>
    <t>BRA.16.271_1</t>
  </si>
  <si>
    <t>BRA.16.270_1</t>
  </si>
  <si>
    <t>BRA.16.269_1</t>
  </si>
  <si>
    <t>BRA.16.264_1</t>
  </si>
  <si>
    <t>BRA.16.263_1</t>
  </si>
  <si>
    <t>BRA.16.262_1</t>
  </si>
  <si>
    <t>BRA.16.261_1</t>
  </si>
  <si>
    <t>BRA.16.260_1</t>
  </si>
  <si>
    <t>BRA.16.259_1</t>
  </si>
  <si>
    <t>BRA.16.254_1</t>
  </si>
  <si>
    <t>BRA.16.258_1</t>
  </si>
  <si>
    <t>BRA.16.257_1</t>
  </si>
  <si>
    <t>BRA.16.256_1</t>
  </si>
  <si>
    <t>BRA.16.255_1</t>
  </si>
  <si>
    <t>BRA.16.253_1</t>
  </si>
  <si>
    <t>BRA.16.252_1</t>
  </si>
  <si>
    <t>BRA.16.251_1</t>
  </si>
  <si>
    <t>BRA.16.250_1</t>
  </si>
  <si>
    <t>BRA.16.249_1</t>
  </si>
  <si>
    <t>BRA.16.385_1</t>
  </si>
  <si>
    <t>BRA.16.381_1</t>
  </si>
  <si>
    <t>BRA.16.353_1</t>
  </si>
  <si>
    <t>BRA.16.313_1</t>
  </si>
  <si>
    <t>BRA.16.312_1</t>
  </si>
  <si>
    <t>BRA.16.297_1</t>
  </si>
  <si>
    <t>BRA.16.292_1</t>
  </si>
  <si>
    <t>BRA.16.267_1</t>
  </si>
  <si>
    <t>BRA.16.273_1</t>
  </si>
  <si>
    <t>BRA.16.268_1</t>
  </si>
  <si>
    <t>BRA.16.202_1</t>
  </si>
  <si>
    <t>BRA.16.164_1</t>
  </si>
  <si>
    <t>BRA.16.112_1</t>
  </si>
  <si>
    <t>BRA.16.104_1</t>
  </si>
  <si>
    <t>BRA.16.96_1</t>
  </si>
  <si>
    <t>BRA.16.85_1</t>
  </si>
  <si>
    <t>BRA.16.81_1</t>
  </si>
  <si>
    <t>BRA.16.75_1</t>
  </si>
  <si>
    <t>BRA.16.60_1</t>
  </si>
  <si>
    <t>BRA.16.61_1</t>
  </si>
  <si>
    <t>BRA.16.63_1</t>
  </si>
  <si>
    <t>BRA.16.58_1</t>
  </si>
  <si>
    <t>BRA.16.42_1</t>
  </si>
  <si>
    <t>BRA.16.30_1</t>
  </si>
  <si>
    <t>BRA.16.23_1</t>
  </si>
  <si>
    <t>BRA.16.4_1</t>
  </si>
  <si>
    <t>BRA.16.3_1</t>
  </si>
  <si>
    <t>BRA.16.2_1</t>
  </si>
  <si>
    <t>BRA.16.15_1</t>
  </si>
  <si>
    <t>BRA.16.401_1</t>
  </si>
  <si>
    <t>BRA.16.394_1</t>
  </si>
  <si>
    <t>BRA.16.400_1</t>
  </si>
  <si>
    <t>BRA.16.399_1</t>
  </si>
  <si>
    <t>BRA.16.397_1</t>
  </si>
  <si>
    <t>BRA.16.396_1</t>
  </si>
  <si>
    <t>BRA.16.395_1</t>
  </si>
  <si>
    <t>BRA.16.393_1</t>
  </si>
  <si>
    <t>BRA.16.391_1</t>
  </si>
  <si>
    <t>BRA.16.392_1</t>
  </si>
  <si>
    <t>BRA.16.390_1</t>
  </si>
  <si>
    <t>BRA.16.389_1</t>
  </si>
  <si>
    <t>BRA.16.388_1</t>
  </si>
  <si>
    <t>BRA.16.108_1</t>
  </si>
  <si>
    <t>BRA.16.105_1</t>
  </si>
  <si>
    <t>BRA.16.107_1</t>
  </si>
  <si>
    <t>BRA.16.106_1</t>
  </si>
  <si>
    <t>BRA.16.103_1</t>
  </si>
  <si>
    <t>BRA.16.102_1</t>
  </si>
  <si>
    <t>BRA.16.101_1</t>
  </si>
  <si>
    <t>BRA.16.100_1</t>
  </si>
  <si>
    <t>BRA.16.99_1</t>
  </si>
  <si>
    <t>BRA.16.98_1</t>
  </si>
  <si>
    <t>BRA.16.76_1</t>
  </si>
  <si>
    <t>BRA.16.64_1</t>
  </si>
  <si>
    <t>BRA.16.97_1</t>
  </si>
  <si>
    <t>BRA.16.95_1</t>
  </si>
  <si>
    <t>BRA.16.94_1</t>
  </si>
  <si>
    <t>BRA.16.93_1</t>
  </si>
  <si>
    <t>BRA.16.92_1</t>
  </si>
  <si>
    <t>BRA.16.91_1</t>
  </si>
  <si>
    <t>BRA.16.90_1</t>
  </si>
  <si>
    <t>BRA.16.89_1</t>
  </si>
  <si>
    <t>BRA.16.88_1</t>
  </si>
  <si>
    <t>BRA.16.87_1</t>
  </si>
  <si>
    <t>BRA.16.86_1</t>
  </si>
  <si>
    <t>BRA.16.84_1</t>
  </si>
  <si>
    <t>BRA.16.83_1</t>
  </si>
  <si>
    <t>BRA.16.82_1</t>
  </si>
  <si>
    <t>BRA.16.80_1</t>
  </si>
  <si>
    <t>BRA.16.79_1</t>
  </si>
  <si>
    <t>BRA.16.78_1</t>
  </si>
  <si>
    <t>BRA.16.77_1</t>
  </si>
  <si>
    <t>BRA.16.74_1</t>
  </si>
  <si>
    <t>BRA.16.73_1</t>
  </si>
  <si>
    <t>BRA.16.72_1</t>
  </si>
  <si>
    <t>BRA.16.71_1</t>
  </si>
  <si>
    <t>BRA.16.70_1</t>
  </si>
  <si>
    <t>BRA.16.69_1</t>
  </si>
  <si>
    <t>BRA.16.68_1</t>
  </si>
  <si>
    <t>BRA.16.67_1</t>
  </si>
  <si>
    <t>BRA.16.66_1</t>
  </si>
  <si>
    <t>BRA.16.65_1</t>
  </si>
  <si>
    <t>BRA.16.62_1</t>
  </si>
  <si>
    <t>BRA.16.59_1</t>
  </si>
  <si>
    <t>BRA.16.57_1</t>
  </si>
  <si>
    <t>BRA.16.56_1</t>
  </si>
  <si>
    <t>BRA.16.54_1</t>
  </si>
  <si>
    <t>BRA.16.55_1</t>
  </si>
  <si>
    <t>BRA.16.53_1</t>
  </si>
  <si>
    <t>BRA.16.52_1</t>
  </si>
  <si>
    <t>BRA.16.51_1</t>
  </si>
  <si>
    <t>BRA.16.50_1</t>
  </si>
  <si>
    <t>BRA.16.49_1</t>
  </si>
  <si>
    <t>BRA.16.48_1</t>
  </si>
  <si>
    <t>BRA.16.47_1</t>
  </si>
  <si>
    <t>BRA.16.46_1</t>
  </si>
  <si>
    <t>BRA.16.44_1</t>
  </si>
  <si>
    <t>BRA.16.45_1</t>
  </si>
  <si>
    <t>BRA.16.43_1</t>
  </si>
  <si>
    <t>BRA.16.41_1</t>
  </si>
  <si>
    <t>BRA.16.40_1</t>
  </si>
  <si>
    <t>BRA.16.38_1</t>
  </si>
  <si>
    <t>BRA.16.39_1</t>
  </si>
  <si>
    <t>BRA.16.37_1</t>
  </si>
  <si>
    <t>BRA.16.36_1</t>
  </si>
  <si>
    <t>BRA.16.35_1</t>
  </si>
  <si>
    <t>BRA.16.34_1</t>
  </si>
  <si>
    <t>BRA.16.33_1</t>
  </si>
  <si>
    <t>BRA.16.32_1</t>
  </si>
  <si>
    <t>BRA.16.31_1</t>
  </si>
  <si>
    <t>BRA.16.29_1</t>
  </si>
  <si>
    <t>BRA.16.28_1</t>
  </si>
  <si>
    <t>BRA.16.27_1</t>
  </si>
  <si>
    <t>BRA.16.26_1</t>
  </si>
  <si>
    <t>BRA.16.25_1</t>
  </si>
  <si>
    <t>BRA.16.22_1</t>
  </si>
  <si>
    <t>BRA.16.21_1</t>
  </si>
  <si>
    <t>BRA.16.20_1</t>
  </si>
  <si>
    <t>BRA.16.19_1</t>
  </si>
  <si>
    <t>BRA.16.18_1</t>
  </si>
  <si>
    <t>BRA.16.17_1</t>
  </si>
  <si>
    <t>BRA.16.16_1</t>
  </si>
  <si>
    <t>BRA.16.14_1</t>
  </si>
  <si>
    <t>BRA.16.12_1</t>
  </si>
  <si>
    <t>BRA.16.11_1</t>
  </si>
  <si>
    <t>BRA.16.10_1</t>
  </si>
  <si>
    <t>BRA.16.9_1</t>
  </si>
  <si>
    <t>BRA.16.8_1</t>
  </si>
  <si>
    <t>BRA.16.7_1</t>
  </si>
  <si>
    <t>BRA.16.6_1</t>
  </si>
  <si>
    <t>BRA.16.5_1</t>
  </si>
  <si>
    <t>BRA.16.1_1</t>
  </si>
  <si>
    <t>BRA.24.1_1</t>
  </si>
  <si>
    <t>BRA.24.2_1</t>
  </si>
  <si>
    <t>BRA.24.3_1</t>
  </si>
  <si>
    <t>BRA.24.4_1</t>
  </si>
  <si>
    <t>BRA.24.9_1</t>
  </si>
  <si>
    <t>BRA.24.10_1</t>
  </si>
  <si>
    <t>BRA.24.11_1</t>
  </si>
  <si>
    <t>BRA.24.12_1</t>
  </si>
  <si>
    <t>BRA.24.13_1</t>
  </si>
  <si>
    <t>BRA.24.14_1</t>
  </si>
  <si>
    <t>BRA.24.15_1</t>
  </si>
  <si>
    <t>BRA.24.16_1</t>
  </si>
  <si>
    <t>BRA.24.17_1</t>
  </si>
  <si>
    <t>BRA.24.18_1</t>
  </si>
  <si>
    <t>BRA.24.19_1</t>
  </si>
  <si>
    <t>BRA.24.20_1</t>
  </si>
  <si>
    <t>BRA.24.21_1</t>
  </si>
  <si>
    <t>BRA.24.22_1</t>
  </si>
  <si>
    <t>BRA.24.23_1</t>
  </si>
  <si>
    <t>BRA.24.24_1</t>
  </si>
  <si>
    <t>BRA.24.25_1</t>
  </si>
  <si>
    <t>BRA.24.26_1</t>
  </si>
  <si>
    <t>BRA.24.27_1</t>
  </si>
  <si>
    <t>BRA.24.28_1</t>
  </si>
  <si>
    <t>BRA.24.29_1</t>
  </si>
  <si>
    <t>BRA.24.195_1</t>
  </si>
  <si>
    <t>BRA.24.30_1</t>
  </si>
  <si>
    <t>BRA.24.31_1</t>
  </si>
  <si>
    <t>BRA.24.32_1</t>
  </si>
  <si>
    <t>BRA.24.33_1</t>
  </si>
  <si>
    <t>BRA.24.34_1</t>
  </si>
  <si>
    <t>BRA.24.35_1</t>
  </si>
  <si>
    <t>BRA.24.36_1</t>
  </si>
  <si>
    <t>BRA.24.37_1</t>
  </si>
  <si>
    <t>BRA.24.38_1</t>
  </si>
  <si>
    <t>BRA.24.39_1</t>
  </si>
  <si>
    <t>BRA.24.41_1</t>
  </si>
  <si>
    <t>BRA.24.40_1</t>
  </si>
  <si>
    <t>BRA.24.42_1</t>
  </si>
  <si>
    <t>BRA.24.43_1</t>
  </si>
  <si>
    <t>BRA.24.44_1</t>
  </si>
  <si>
    <t>BRA.24.45_1</t>
  </si>
  <si>
    <t>BRA.24.46_1</t>
  </si>
  <si>
    <t>BRA.24.47_1</t>
  </si>
  <si>
    <t>BRA.24.48_1</t>
  </si>
  <si>
    <t>BRA.24.50_1</t>
  </si>
  <si>
    <t>BRA.24.51_1</t>
  </si>
  <si>
    <t>BRA.24.52_1</t>
  </si>
  <si>
    <t>BRA.24.53_1</t>
  </si>
  <si>
    <t>BRA.24.54_1</t>
  </si>
  <si>
    <t>BRA.24.55_1</t>
  </si>
  <si>
    <t>BRA.24.56_1</t>
  </si>
  <si>
    <t>BRA.24.57_1</t>
  </si>
  <si>
    <t>BRA.24.58_1</t>
  </si>
  <si>
    <t>BRA.24.60_1</t>
  </si>
  <si>
    <t>BRA.24.61_1</t>
  </si>
  <si>
    <t>BRA.24.59_1</t>
  </si>
  <si>
    <t>BRA.24.62_1</t>
  </si>
  <si>
    <t>BRA.24.63_1</t>
  </si>
  <si>
    <t>BRA.24.49_1</t>
  </si>
  <si>
    <t>BRA.24.64_1</t>
  </si>
  <si>
    <t>BRA.24.65_1</t>
  </si>
  <si>
    <t>BRA.24.66_1</t>
  </si>
  <si>
    <t>BRA.24.67_1</t>
  </si>
  <si>
    <t>BRA.24.68_1</t>
  </si>
  <si>
    <t>BRA.24.69_1</t>
  </si>
  <si>
    <t>BRA.24.70_1</t>
  </si>
  <si>
    <t>BRA.24.71_1</t>
  </si>
  <si>
    <t>BRA.24.72_1</t>
  </si>
  <si>
    <t>BRA.24.73_1</t>
  </si>
  <si>
    <t>BRA.24.74_1</t>
  </si>
  <si>
    <t>BRA.24.75_1</t>
  </si>
  <si>
    <t>BRA.24.76_1</t>
  </si>
  <si>
    <t>BRA.24.77_1</t>
  </si>
  <si>
    <t>BRA.24.78_1</t>
  </si>
  <si>
    <t>BRA.24.79_1</t>
  </si>
  <si>
    <t>BRA.24.80_1</t>
  </si>
  <si>
    <t>BRA.24.81_1</t>
  </si>
  <si>
    <t>BRA.24.82_1</t>
  </si>
  <si>
    <t>BRA.24.83_1</t>
  </si>
  <si>
    <t>BRA.24.84_1</t>
  </si>
  <si>
    <t>BRA.24.85_1</t>
  </si>
  <si>
    <t>BRA.24.86_1</t>
  </si>
  <si>
    <t>BRA.24.87_1</t>
  </si>
  <si>
    <t>BRA.24.88_1</t>
  </si>
  <si>
    <t>BRA.24.90_1</t>
  </si>
  <si>
    <t>BRA.24.91_1</t>
  </si>
  <si>
    <t>BRA.24.92_1</t>
  </si>
  <si>
    <t>BRA.24.93_1</t>
  </si>
  <si>
    <t>BRA.24.94_1</t>
  </si>
  <si>
    <t>BRA.24.95_1</t>
  </si>
  <si>
    <t>BRA.24.96_1</t>
  </si>
  <si>
    <t>BRA.24.97_1</t>
  </si>
  <si>
    <t>BRA.24.98_1</t>
  </si>
  <si>
    <t>BRA.24.100_1</t>
  </si>
  <si>
    <t>BRA.24.99_1</t>
  </si>
  <si>
    <t>BRA.24.101_1</t>
  </si>
  <si>
    <t>BRA.24.102_1</t>
  </si>
  <si>
    <t>BRA.24.103_1</t>
  </si>
  <si>
    <t>BRA.24.104_1</t>
  </si>
  <si>
    <t>BRA.24.105_1</t>
  </si>
  <si>
    <t>BRA.24.106_1</t>
  </si>
  <si>
    <t>BRA.24.107_1</t>
  </si>
  <si>
    <t>BRA.24.108_1</t>
  </si>
  <si>
    <t>BRA.24.109_1</t>
  </si>
  <si>
    <t>BRA.24.111_1</t>
  </si>
  <si>
    <t>BRA.24.112_1</t>
  </si>
  <si>
    <t>BRA.24.113_1</t>
  </si>
  <si>
    <t>BRA.24.114_1</t>
  </si>
  <si>
    <t>BRA.24.115_1</t>
  </si>
  <si>
    <t>BRA.24.116_1</t>
  </si>
  <si>
    <t>BRA.24.117_1</t>
  </si>
  <si>
    <t>BRA.24.118_1</t>
  </si>
  <si>
    <t>BRA.24.119_1</t>
  </si>
  <si>
    <t>BRA.24.120_1</t>
  </si>
  <si>
    <t>BRA.24.121_1</t>
  </si>
  <si>
    <t>BRA.24.122_1</t>
  </si>
  <si>
    <t>BRA.24.123_1</t>
  </si>
  <si>
    <t>BRA.24.124_1</t>
  </si>
  <si>
    <t>BRA.24.125_1</t>
  </si>
  <si>
    <t>BRA.24.127_1</t>
  </si>
  <si>
    <t>BRA.24.128_1</t>
  </si>
  <si>
    <t>BRA.24.129_1</t>
  </si>
  <si>
    <t>BRA.24.130_1</t>
  </si>
  <si>
    <t>BRA.24.131_1</t>
  </si>
  <si>
    <t>BRA.24.126_1</t>
  </si>
  <si>
    <t>BRA.24.110_1</t>
  </si>
  <si>
    <t>BRA.24.132_1</t>
  </si>
  <si>
    <t>BRA.24.133_1</t>
  </si>
  <si>
    <t>BRA.24.134_1</t>
  </si>
  <si>
    <t>BRA.24.135_1</t>
  </si>
  <si>
    <t>BRA.24.136_1</t>
  </si>
  <si>
    <t>BRA.24.137_1</t>
  </si>
  <si>
    <t>BRA.24.138_1</t>
  </si>
  <si>
    <t>BRA.24.139_1</t>
  </si>
  <si>
    <t>BRA.24.140_1</t>
  </si>
  <si>
    <t>BRA.24.141_1</t>
  </si>
  <si>
    <t>BRA.24.142_1</t>
  </si>
  <si>
    <t>BRA.24.143_1</t>
  </si>
  <si>
    <t>BRA.24.144_1</t>
  </si>
  <si>
    <t>BRA.24.145_1</t>
  </si>
  <si>
    <t>BRA.24.146_1</t>
  </si>
  <si>
    <t>BRA.24.147_1</t>
  </si>
  <si>
    <t>BRA.24.148_1</t>
  </si>
  <si>
    <t>BRA.24.149_1</t>
  </si>
  <si>
    <t>BRA.24.150_1</t>
  </si>
  <si>
    <t>BRA.24.151_1</t>
  </si>
  <si>
    <t>BRA.24.152_1</t>
  </si>
  <si>
    <t>BRA.24.153_1</t>
  </si>
  <si>
    <t>BRA.24.154_1</t>
  </si>
  <si>
    <t>BRA.24.155_1</t>
  </si>
  <si>
    <t>BRA.24.156_1</t>
  </si>
  <si>
    <t>BRA.24.157_1</t>
  </si>
  <si>
    <t>BRA.24.158_1</t>
  </si>
  <si>
    <t>BRA.24.159_1</t>
  </si>
  <si>
    <t>BRA.24.160_1</t>
  </si>
  <si>
    <t>BRA.24.161_1</t>
  </si>
  <si>
    <t>BRA.24.162_1</t>
  </si>
  <si>
    <t>BRA.24.163_1</t>
  </si>
  <si>
    <t>BRA.24.164_1</t>
  </si>
  <si>
    <t>BRA.24.165_1</t>
  </si>
  <si>
    <t>BRA.24.166_1</t>
  </si>
  <si>
    <t>BRA.24.167_1</t>
  </si>
  <si>
    <t>BRA.24.169_1</t>
  </si>
  <si>
    <t>BRA.24.168_1</t>
  </si>
  <si>
    <t>BRA.24.170_1</t>
  </si>
  <si>
    <t>BRA.24.171_1</t>
  </si>
  <si>
    <t>BRA.24.172_1</t>
  </si>
  <si>
    <t>BRA.24.173_1</t>
  </si>
  <si>
    <t>BRA.24.174_1</t>
  </si>
  <si>
    <t>BRA.24.175_1</t>
  </si>
  <si>
    <t>BRA.24.176_1</t>
  </si>
  <si>
    <t>BRA.24.177_1</t>
  </si>
  <si>
    <t>BRA.24.179_1</t>
  </si>
  <si>
    <t>BRA.24.178_1</t>
  </si>
  <si>
    <t>BRA.24.180_1</t>
  </si>
  <si>
    <t>BRA.24.181_1</t>
  </si>
  <si>
    <t>BRA.24.182_1</t>
  </si>
  <si>
    <t>BRA.24.183_1</t>
  </si>
  <si>
    <t>BRA.24.184_1</t>
  </si>
  <si>
    <t>BRA.24.185_1</t>
  </si>
  <si>
    <t>BRA.24.186_1</t>
  </si>
  <si>
    <t>BRA.24.187_1</t>
  </si>
  <si>
    <t>BRA.24.188_1</t>
  </si>
  <si>
    <t>BRA.24.189_1</t>
  </si>
  <si>
    <t>BRA.24.190_1</t>
  </si>
  <si>
    <t>BRA.24.191_1</t>
  </si>
  <si>
    <t>BRA.24.192_1</t>
  </si>
  <si>
    <t>BRA.24.193_1</t>
  </si>
  <si>
    <t>BRA.24.194_1</t>
  </si>
  <si>
    <t>BRA.24.196_1</t>
  </si>
  <si>
    <t>BRA.24.197_1</t>
  </si>
  <si>
    <t>BRA.24.198_1</t>
  </si>
  <si>
    <t>BRA.24.199_1</t>
  </si>
  <si>
    <t>BRA.24.200_1</t>
  </si>
  <si>
    <t>BRA.24.201_1</t>
  </si>
  <si>
    <t>BRA.24.202_1</t>
  </si>
  <si>
    <t>BRA.24.203_1</t>
  </si>
  <si>
    <t>BRA.24.204_1</t>
  </si>
  <si>
    <t>BRA.24.205_1</t>
  </si>
  <si>
    <t>BRA.24.206_1</t>
  </si>
  <si>
    <t>BRA.24.207_1</t>
  </si>
  <si>
    <t>BRA.24.208_1</t>
  </si>
  <si>
    <t>BRA.24.209_1</t>
  </si>
  <si>
    <t>BRA.24.210_1</t>
  </si>
  <si>
    <t>BRA.24.211_1</t>
  </si>
  <si>
    <t>BRA.24.212_1</t>
  </si>
  <si>
    <t>BRA.24.213_1</t>
  </si>
  <si>
    <t>BRA.24.219_1</t>
  </si>
  <si>
    <t>BRA.24.220_1</t>
  </si>
  <si>
    <t>BRA.24.221_1</t>
  </si>
  <si>
    <t>BRA.24.214_1</t>
  </si>
  <si>
    <t>BRA.24.215_1</t>
  </si>
  <si>
    <t>BRA.24.216_1</t>
  </si>
  <si>
    <t>BRA.24.217_1</t>
  </si>
  <si>
    <t>BRA.24.218_1</t>
  </si>
  <si>
    <t>BRA.24.222_1</t>
  </si>
  <si>
    <t>BRA.24.223_1</t>
  </si>
  <si>
    <t>BRA.24.224_1</t>
  </si>
  <si>
    <t>BRA.24.225_1</t>
  </si>
  <si>
    <t>BRA.24.226_1</t>
  </si>
  <si>
    <t>BRA.24.227_1</t>
  </si>
  <si>
    <t>BRA.24.228_1</t>
  </si>
  <si>
    <t>BRA.24.229_1</t>
  </si>
  <si>
    <t>BRA.24.230_1</t>
  </si>
  <si>
    <t>BRA.24.231_1</t>
  </si>
  <si>
    <t>BRA.24.232_1</t>
  </si>
  <si>
    <t>BRA.24.234_1</t>
  </si>
  <si>
    <t>BRA.24.233_1</t>
  </si>
  <si>
    <t>BRA.24.235_1</t>
  </si>
  <si>
    <t>BRA.24.236_1</t>
  </si>
  <si>
    <t>BRA.24.258_1</t>
  </si>
  <si>
    <t>BRA.24.259_1</t>
  </si>
  <si>
    <t>BRA.24.260_1</t>
  </si>
  <si>
    <t>BRA.24.261_1</t>
  </si>
  <si>
    <t>BRA.24.262_1</t>
  </si>
  <si>
    <t>BRA.24.263_1</t>
  </si>
  <si>
    <t>BRA.24.264_1</t>
  </si>
  <si>
    <t>BRA.24.237_1</t>
  </si>
  <si>
    <t>BRA.24.238_1</t>
  </si>
  <si>
    <t>BRA.24.239_1</t>
  </si>
  <si>
    <t>BRA.24.240_1</t>
  </si>
  <si>
    <t>BRA.24.241_1</t>
  </si>
  <si>
    <t>BRA.24.242_1</t>
  </si>
  <si>
    <t>BRA.24.243_1</t>
  </si>
  <si>
    <t>BRA.24.248_1</t>
  </si>
  <si>
    <t>BRA.24.267_1</t>
  </si>
  <si>
    <t>BRA.24.251_1</t>
  </si>
  <si>
    <t>BRA.24.249_1</t>
  </si>
  <si>
    <t>BRA.24.250_1</t>
  </si>
  <si>
    <t>BRA.24.244_1</t>
  </si>
  <si>
    <t>BRA.24.245_1</t>
  </si>
  <si>
    <t>BRA.24.246_1</t>
  </si>
  <si>
    <t>BRA.24.247_1</t>
  </si>
  <si>
    <t>BRA.24.252_1</t>
  </si>
  <si>
    <t>BRA.24.253_1</t>
  </si>
  <si>
    <t>BRA.24.254_1</t>
  </si>
  <si>
    <t>BRA.24.255_1</t>
  </si>
  <si>
    <t>BRA.24.256_1</t>
  </si>
  <si>
    <t>BRA.24.257_1</t>
  </si>
  <si>
    <t>BRA.24.265_1</t>
  </si>
  <si>
    <t>BRA.24.266_1</t>
  </si>
  <si>
    <t>BRA.24.268_1</t>
  </si>
  <si>
    <t>BRA.24.269_1</t>
  </si>
  <si>
    <t>BRA.24.271_1</t>
  </si>
  <si>
    <t>BRA.24.270_1</t>
  </si>
  <si>
    <t>BRA.24.272_1</t>
  </si>
  <si>
    <t>BRA.24.274_1</t>
  </si>
  <si>
    <t>BRA.24.273_1</t>
  </si>
  <si>
    <t>BRA.24.275_1</t>
  </si>
  <si>
    <t>BRA.24.276_1</t>
  </si>
  <si>
    <t>BRA.24.277_1</t>
  </si>
  <si>
    <t>BRA.24.278_1</t>
  </si>
  <si>
    <t>BRA.24.279_1</t>
  </si>
  <si>
    <t>BRA.24.280_1</t>
  </si>
  <si>
    <t>BRA.24.281_1</t>
  </si>
  <si>
    <t>BRA.24.282_1</t>
  </si>
  <si>
    <t>BRA.24.285_1</t>
  </si>
  <si>
    <t>BRA.24.284_1</t>
  </si>
  <si>
    <t>BRA.24.283_1</t>
  </si>
  <si>
    <t>BRA.24.286_1</t>
  </si>
  <si>
    <t>BRA.24.287_1</t>
  </si>
  <si>
    <t>BRA.24.288_1</t>
  </si>
  <si>
    <t>BRA.24.289_1</t>
  </si>
  <si>
    <t>BRA.24.290_1</t>
  </si>
  <si>
    <t>BRA.24.291_1</t>
  </si>
  <si>
    <t>BRA.24.292_1</t>
  </si>
  <si>
    <t>BRA.24.293_1</t>
  </si>
  <si>
    <t>BRA.24.5_1</t>
  </si>
  <si>
    <t>BRA.24.7_1</t>
  </si>
  <si>
    <t>BRA.24.8_1</t>
  </si>
  <si>
    <t>BRA.24.6_1</t>
  </si>
  <si>
    <t>BRA.21.375_1</t>
  </si>
  <si>
    <t>BRA.21.374_1</t>
  </si>
  <si>
    <t>BRA.21.373_1</t>
  </si>
  <si>
    <t>BRA.21.364_1</t>
  </si>
  <si>
    <t>BRA.21.363_1</t>
  </si>
  <si>
    <t>BRA.21.371_1</t>
  </si>
  <si>
    <t>BRA.21.370_1</t>
  </si>
  <si>
    <t>BRA.21.369_1</t>
  </si>
  <si>
    <t>BRA.21.368_1</t>
  </si>
  <si>
    <t>BRA.21.367_1</t>
  </si>
  <si>
    <t>BRA.21.366_1</t>
  </si>
  <si>
    <t>BRA.21.365_1</t>
  </si>
  <si>
    <t>BRA.21.361_1</t>
  </si>
  <si>
    <t>BRA.21.360_1</t>
  </si>
  <si>
    <t>BRA.21.359_1</t>
  </si>
  <si>
    <t>BRA.21.358_1</t>
  </si>
  <si>
    <t>BRA.21.357_1</t>
  </si>
  <si>
    <t>BRA.21.408_1</t>
  </si>
  <si>
    <t>BRA.21.407_1</t>
  </si>
  <si>
    <t>BRA.21.406_1</t>
  </si>
  <si>
    <t>BRA.21.405_1</t>
  </si>
  <si>
    <t>BRA.21.404_1</t>
  </si>
  <si>
    <t>BRA.21.403_1</t>
  </si>
  <si>
    <t>BRA.21.401_1</t>
  </si>
  <si>
    <t>BRA.21.402_1</t>
  </si>
  <si>
    <t>BRA.21.399_1</t>
  </si>
  <si>
    <t>BRA.21.398_1</t>
  </si>
  <si>
    <t>BRA.21.397_1</t>
  </si>
  <si>
    <t>BRA.21.396_1</t>
  </si>
  <si>
    <t>BRA.21.395_1</t>
  </si>
  <si>
    <t>BRA.21.394_1</t>
  </si>
  <si>
    <t>BRA.21.393_1</t>
  </si>
  <si>
    <t>BRA.21.392_1</t>
  </si>
  <si>
    <t>BRA.21.349_1</t>
  </si>
  <si>
    <t>BRA.21.356_1</t>
  </si>
  <si>
    <t>BRA.21.355_1</t>
  </si>
  <si>
    <t>BRA.21.354_1</t>
  </si>
  <si>
    <t>BRA.21.353_1</t>
  </si>
  <si>
    <t>BRA.21.352_1</t>
  </si>
  <si>
    <t>BRA.21.351_1</t>
  </si>
  <si>
    <t>BRA.21.348_1</t>
  </si>
  <si>
    <t>BRA.21.346_1</t>
  </si>
  <si>
    <t>BRA.21.345_1</t>
  </si>
  <si>
    <t>BRA.21.344_1</t>
  </si>
  <si>
    <t>BRA.21.343_1</t>
  </si>
  <si>
    <t>BRA.21.341_1</t>
  </si>
  <si>
    <t>BRA.21.342_1</t>
  </si>
  <si>
    <t>BRA.21.340_1</t>
  </si>
  <si>
    <t>BRA.21.339_1</t>
  </si>
  <si>
    <t>BRA.21.338_1</t>
  </si>
  <si>
    <t>BRA.21.347_1</t>
  </si>
  <si>
    <t>BRA.21.337_1</t>
  </si>
  <si>
    <t>BRA.21.336_1</t>
  </si>
  <si>
    <t>BRA.21.335_1</t>
  </si>
  <si>
    <t>BRA.21.334_1</t>
  </si>
  <si>
    <t>BRA.21.333_1</t>
  </si>
  <si>
    <t>BRA.21.332_1</t>
  </si>
  <si>
    <t>BRA.21.331_1</t>
  </si>
  <si>
    <t>BRA.21.330_1</t>
  </si>
  <si>
    <t>BRA.21.329_1</t>
  </si>
  <si>
    <t>BRA.21.328_1</t>
  </si>
  <si>
    <t>BRA.21.326_1</t>
  </si>
  <si>
    <t>BRA.21.325_1</t>
  </si>
  <si>
    <t>BRA.21.324_1</t>
  </si>
  <si>
    <t>BRA.21.321_1</t>
  </si>
  <si>
    <t>BRA.21.323_1</t>
  </si>
  <si>
    <t>BRA.21.322_1</t>
  </si>
  <si>
    <t>BRA.21.320_1</t>
  </si>
  <si>
    <t>BRA.21.319_1</t>
  </si>
  <si>
    <t>BRA.21.318_1</t>
  </si>
  <si>
    <t>BRA.21.317_1</t>
  </si>
  <si>
    <t>BRA.21.316_1</t>
  </si>
  <si>
    <t>BRA.21.315_1</t>
  </si>
  <si>
    <t>BRA.21.314_1</t>
  </si>
  <si>
    <t>BRA.21.313_1</t>
  </si>
  <si>
    <t>BRA.21.312_1</t>
  </si>
  <si>
    <t>BRA.21.311_1</t>
  </si>
  <si>
    <t>BRA.21.301_1</t>
  </si>
  <si>
    <t>BRA.21.310_1</t>
  </si>
  <si>
    <t>BRA.21.309_1</t>
  </si>
  <si>
    <t>BRA.21.308_1</t>
  </si>
  <si>
    <t>BRA.21.307_1</t>
  </si>
  <si>
    <t>BRA.21.306_1</t>
  </si>
  <si>
    <t>BRA.21.302_1</t>
  </si>
  <si>
    <t>BRA.21.303_1</t>
  </si>
  <si>
    <t>BRA.21.300_1</t>
  </si>
  <si>
    <t>BRA.21.299_1</t>
  </si>
  <si>
    <t>BRA.21.298_1</t>
  </si>
  <si>
    <t>BRA.21.297_1</t>
  </si>
  <si>
    <t>BRA.21.296_1</t>
  </si>
  <si>
    <t>BRA.21.294_1</t>
  </si>
  <si>
    <t>BRA.21.295_1</t>
  </si>
  <si>
    <t>BRA.21.293_1</t>
  </si>
  <si>
    <t>BRA.21.292_1</t>
  </si>
  <si>
    <t>BRA.21.291_1</t>
  </si>
  <si>
    <t>BRA.21.290_1</t>
  </si>
  <si>
    <t>BRA.21.289_1</t>
  </si>
  <si>
    <t>BRA.21.287_1</t>
  </si>
  <si>
    <t>BRA.21.288_1</t>
  </si>
  <si>
    <t>BRA.21.286_1</t>
  </si>
  <si>
    <t>BRA.21.284_1</t>
  </si>
  <si>
    <t>BRA.21.283_1</t>
  </si>
  <si>
    <t>BRA.21.282_1</t>
  </si>
  <si>
    <t>BRA.21.281_1</t>
  </si>
  <si>
    <t>BRA.21.280_1</t>
  </si>
  <si>
    <t>BRA.21.279_1</t>
  </si>
  <si>
    <t>BRA.21.278_1</t>
  </si>
  <si>
    <t>BRA.21.277_1</t>
  </si>
  <si>
    <t>BRA.21.276_1</t>
  </si>
  <si>
    <t>BRA.21.275_1</t>
  </si>
  <si>
    <t>BRA.21.274_1</t>
  </si>
  <si>
    <t>BRA.21.273_1</t>
  </si>
  <si>
    <t>BRA.21.271_1</t>
  </si>
  <si>
    <t>BRA.21.270_1</t>
  </si>
  <si>
    <t>BRA.21.268_1</t>
  </si>
  <si>
    <t>BRA.21.267_1</t>
  </si>
  <si>
    <t>BRA.21.263_1</t>
  </si>
  <si>
    <t>BRA.21.266_1</t>
  </si>
  <si>
    <t>BRA.21.265_1</t>
  </si>
  <si>
    <t>BRA.21.264_1</t>
  </si>
  <si>
    <t>BRA.21.261_1</t>
  </si>
  <si>
    <t>BRA.21.260_1</t>
  </si>
  <si>
    <t>BRA.21.259_1</t>
  </si>
  <si>
    <t>BRA.21.258_1</t>
  </si>
  <si>
    <t>BRA.21.257_1</t>
  </si>
  <si>
    <t>BRA.21.256_1</t>
  </si>
  <si>
    <t>BRA.21.255_1</t>
  </si>
  <si>
    <t>BRA.21.254_1</t>
  </si>
  <si>
    <t>BRA.21.253_1</t>
  </si>
  <si>
    <t>BRA.21.77_1</t>
  </si>
  <si>
    <t>BRA.21.76_1</t>
  </si>
  <si>
    <t>BRA.21.80_1</t>
  </si>
  <si>
    <t>BRA.21.79_1</t>
  </si>
  <si>
    <t>BRA.21.74_1</t>
  </si>
  <si>
    <t>BRA.21.73_1</t>
  </si>
  <si>
    <t>BRA.21.72_1</t>
  </si>
  <si>
    <t>BRA.21.70_1</t>
  </si>
  <si>
    <t>BRA.21.69_1</t>
  </si>
  <si>
    <t>BRA.21.67_1</t>
  </si>
  <si>
    <t>BRA.21.65_1</t>
  </si>
  <si>
    <t>BRA.21.64_1</t>
  </si>
  <si>
    <t>BRA.21.63_1</t>
  </si>
  <si>
    <t>BRA.21.62_1</t>
  </si>
  <si>
    <t>BRA.21.61_1</t>
  </si>
  <si>
    <t>BRA.21.60_1</t>
  </si>
  <si>
    <t>BRA.21.59_1</t>
  </si>
  <si>
    <t>BRA.21.58_1</t>
  </si>
  <si>
    <t>BRA.21.57_1</t>
  </si>
  <si>
    <t>BRA.21.55_1</t>
  </si>
  <si>
    <t>BRA.21.54_1</t>
  </si>
  <si>
    <t>BRA.21.52_1</t>
  </si>
  <si>
    <t>BRA.21.51_1</t>
  </si>
  <si>
    <t>BRA.21.50_1</t>
  </si>
  <si>
    <t>BRA.21.49_1</t>
  </si>
  <si>
    <t>BRA.21.48_1</t>
  </si>
  <si>
    <t>BRA.21.47_1</t>
  </si>
  <si>
    <t>BRA.21.46_1</t>
  </si>
  <si>
    <t>BRA.21.45_1</t>
  </si>
  <si>
    <t>BRA.21.44_1</t>
  </si>
  <si>
    <t>BRA.21.43_1</t>
  </si>
  <si>
    <t>BRA.21.42_1</t>
  </si>
  <si>
    <t>BRA.21.40_1</t>
  </si>
  <si>
    <t>BRA.21.39_1</t>
  </si>
  <si>
    <t>BRA.21.38_1</t>
  </si>
  <si>
    <t>BRA.21.29_1</t>
  </si>
  <si>
    <t>BRA.21.28_1</t>
  </si>
  <si>
    <t>BRA.21.30_1</t>
  </si>
  <si>
    <t>BRA.21.37_1</t>
  </si>
  <si>
    <t>BRA.21.36_1</t>
  </si>
  <si>
    <t>BRA.21.34_1</t>
  </si>
  <si>
    <t>BRA.21.33_1</t>
  </si>
  <si>
    <t>BRA.21.32_1</t>
  </si>
  <si>
    <t>BRA.21.31_1</t>
  </si>
  <si>
    <t>BRA.21.35_1</t>
  </si>
  <si>
    <t>BRA.21.27_1</t>
  </si>
  <si>
    <t>BRA.21.26_1</t>
  </si>
  <si>
    <t>BRA.21.25_1</t>
  </si>
  <si>
    <t>BRA.21.24_1</t>
  </si>
  <si>
    <t>BRA.21.21_1</t>
  </si>
  <si>
    <t>BRA.21.20_1</t>
  </si>
  <si>
    <t>BRA.21.19_1</t>
  </si>
  <si>
    <t>BRA.21.23_1</t>
  </si>
  <si>
    <t>BRA.21.18_1</t>
  </si>
  <si>
    <t>BRA.21.16_1</t>
  </si>
  <si>
    <t>BRA.21.15_1</t>
  </si>
  <si>
    <t>BRA.21.14_1</t>
  </si>
  <si>
    <t>BRA.21.13_1</t>
  </si>
  <si>
    <t>BRA.21.12_1</t>
  </si>
  <si>
    <t>BRA.21.11_1</t>
  </si>
  <si>
    <t>BRA.21.9_1</t>
  </si>
  <si>
    <t>BRA.21.8_1</t>
  </si>
  <si>
    <t>BRA.21.7_1</t>
  </si>
  <si>
    <t>BRA.21.6_1</t>
  </si>
  <si>
    <t>BRA.21.5_1</t>
  </si>
  <si>
    <t>BRA.21.4_1</t>
  </si>
  <si>
    <t>BRA.21.3_1</t>
  </si>
  <si>
    <t>BRA.21.2_1</t>
  </si>
  <si>
    <t>BRA.21.250_1</t>
  </si>
  <si>
    <t>BRA.21.252_1</t>
  </si>
  <si>
    <t>BRA.21.456_1</t>
  </si>
  <si>
    <t>BRA.21.433_1</t>
  </si>
  <si>
    <t>BRA.21.413_1</t>
  </si>
  <si>
    <t>BRA.21.384_1</t>
  </si>
  <si>
    <t>BRA.21.372_1</t>
  </si>
  <si>
    <t>BRA.21.362_1</t>
  </si>
  <si>
    <t>BRA.21.391_1</t>
  </si>
  <si>
    <t>BRA.21.390_1</t>
  </si>
  <si>
    <t>BRA.21.350_1</t>
  </si>
  <si>
    <t>BRA.21.327_1</t>
  </si>
  <si>
    <t>BRA.21.304_1</t>
  </si>
  <si>
    <t>BRA.21.305_1</t>
  </si>
  <si>
    <t>BRA.21.285_1</t>
  </si>
  <si>
    <t>BRA.21.272_1</t>
  </si>
  <si>
    <t>BRA.21.269_1</t>
  </si>
  <si>
    <t>BRA.21.262_1</t>
  </si>
  <si>
    <t>BRA.21.244_1</t>
  </si>
  <si>
    <t>BRA.21.205_1</t>
  </si>
  <si>
    <t>BRA.21.189_1</t>
  </si>
  <si>
    <t>BRA.21.176_1</t>
  </si>
  <si>
    <t>BRA.21.174_1</t>
  </si>
  <si>
    <t>BRA.21.170_1</t>
  </si>
  <si>
    <t>BRA.21.146_1</t>
  </si>
  <si>
    <t>BRA.21.147_1</t>
  </si>
  <si>
    <t>BRA.21.130_1</t>
  </si>
  <si>
    <t>BRA.21.122_1</t>
  </si>
  <si>
    <t>BRA.21.96_1</t>
  </si>
  <si>
    <t>BRA.21.78_1</t>
  </si>
  <si>
    <t>BRA.21.75_1</t>
  </si>
  <si>
    <t>BRA.21.66_1</t>
  </si>
  <si>
    <t>BRA.21.56_1</t>
  </si>
  <si>
    <t>BRA.21.22_1</t>
  </si>
  <si>
    <t>BRA.21.17_1</t>
  </si>
  <si>
    <t>BRA.21.10_1</t>
  </si>
  <si>
    <t>BRA.21.444_1</t>
  </si>
  <si>
    <t>BRA.21.1_1</t>
  </si>
  <si>
    <t>BRA.21.467_1</t>
  </si>
  <si>
    <t>BRA.21.466_1</t>
  </si>
  <si>
    <t>BRA.21.465_1</t>
  </si>
  <si>
    <t>BRA.21.463_1</t>
  </si>
  <si>
    <t>BRA.21.464_1</t>
  </si>
  <si>
    <t>BRA.21.462_1</t>
  </si>
  <si>
    <t>BRA.21.461_1</t>
  </si>
  <si>
    <t>BRA.21.460_1</t>
  </si>
  <si>
    <t>BRA.21.459_1</t>
  </si>
  <si>
    <t>BRA.21.458_1</t>
  </si>
  <si>
    <t>BRA.21.457_1</t>
  </si>
  <si>
    <t>BRA.21.455_1</t>
  </si>
  <si>
    <t>BRA.21.454_1</t>
  </si>
  <si>
    <t>BRA.21.453_1</t>
  </si>
  <si>
    <t>BRA.21.452_1</t>
  </si>
  <si>
    <t>BRA.21.451_1</t>
  </si>
  <si>
    <t>BRA.21.450_1</t>
  </si>
  <si>
    <t>BRA.21.447_1</t>
  </si>
  <si>
    <t>BRA.21.449_1</t>
  </si>
  <si>
    <t>BRA.21.448_1</t>
  </si>
  <si>
    <t>BRA.21.446_1</t>
  </si>
  <si>
    <t>BRA.21.445_1</t>
  </si>
  <si>
    <t>BRA.21.442_1</t>
  </si>
  <si>
    <t>BRA.21.443_1</t>
  </si>
  <si>
    <t>BRA.21.441_1</t>
  </si>
  <si>
    <t>BRA.21.440_1</t>
  </si>
  <si>
    <t>BRA.21.439_1</t>
  </si>
  <si>
    <t>BRA.21.438_1</t>
  </si>
  <si>
    <t>BRA.21.437_1</t>
  </si>
  <si>
    <t>BRA.21.436_1</t>
  </si>
  <si>
    <t>BRA.21.435_1</t>
  </si>
  <si>
    <t>BRA.21.434_1</t>
  </si>
  <si>
    <t>BRA.21.428_1</t>
  </si>
  <si>
    <t>BRA.21.431_1</t>
  </si>
  <si>
    <t>BRA.21.430_1</t>
  </si>
  <si>
    <t>BRA.21.429_1</t>
  </si>
  <si>
    <t>BRA.21.427_1</t>
  </si>
  <si>
    <t>BRA.21.426_1</t>
  </si>
  <si>
    <t>BRA.21.425_1</t>
  </si>
  <si>
    <t>BRA.21.432_1</t>
  </si>
  <si>
    <t>BRA.21.424_1</t>
  </si>
  <si>
    <t>BRA.21.423_1</t>
  </si>
  <si>
    <t>BRA.21.422_1</t>
  </si>
  <si>
    <t>BRA.21.421_1</t>
  </si>
  <si>
    <t>BRA.21.420_1</t>
  </si>
  <si>
    <t>BRA.21.419_1</t>
  </si>
  <si>
    <t>BRA.21.418_1</t>
  </si>
  <si>
    <t>BRA.21.417_1</t>
  </si>
  <si>
    <t>BRA.21.416_1</t>
  </si>
  <si>
    <t>BRA.21.415_1</t>
  </si>
  <si>
    <t>BRA.21.414_1</t>
  </si>
  <si>
    <t>BRA.21.412_1</t>
  </si>
  <si>
    <t>BRA.21.411_1</t>
  </si>
  <si>
    <t>BRA.21.410_1</t>
  </si>
  <si>
    <t>BRA.21.409_1</t>
  </si>
  <si>
    <t>BRA.21.400_1</t>
  </si>
  <si>
    <t>BRA.21.389_1</t>
  </si>
  <si>
    <t>BRA.21.388_1</t>
  </si>
  <si>
    <t>BRA.21.386_1</t>
  </si>
  <si>
    <t>BRA.21.387_1</t>
  </si>
  <si>
    <t>BRA.21.385_1</t>
  </si>
  <si>
    <t>BRA.21.383_1</t>
  </si>
  <si>
    <t>BRA.21.382_1</t>
  </si>
  <si>
    <t>BRA.21.381_1</t>
  </si>
  <si>
    <t>BRA.21.380_1</t>
  </si>
  <si>
    <t>BRA.21.379_1</t>
  </si>
  <si>
    <t>BRA.21.378_1</t>
  </si>
  <si>
    <t>BRA.21.376_1</t>
  </si>
  <si>
    <t>BRA.21.377_1</t>
  </si>
  <si>
    <t>BRA.21.251_1</t>
  </si>
  <si>
    <t>BRA.21.249_1</t>
  </si>
  <si>
    <t>BRA.21.248_1</t>
  </si>
  <si>
    <t>BRA.21.247_1</t>
  </si>
  <si>
    <t>BRA.21.246_1</t>
  </si>
  <si>
    <t>BRA.21.245_1</t>
  </si>
  <si>
    <t>BRA.21.243_1</t>
  </si>
  <si>
    <t>BRA.21.242_1</t>
  </si>
  <si>
    <t>BRA.21.241_1</t>
  </si>
  <si>
    <t>BRA.21.240_1</t>
  </si>
  <si>
    <t>BRA.21.239_1</t>
  </si>
  <si>
    <t>BRA.21.224_1</t>
  </si>
  <si>
    <t>BRA.21.238_1</t>
  </si>
  <si>
    <t>BRA.21.237_1</t>
  </si>
  <si>
    <t>BRA.21.236_1</t>
  </si>
  <si>
    <t>BRA.21.235_1</t>
  </si>
  <si>
    <t>BRA.21.234_1</t>
  </si>
  <si>
    <t>BRA.21.233_1</t>
  </si>
  <si>
    <t>BRA.21.232_1</t>
  </si>
  <si>
    <t>BRA.21.230_1</t>
  </si>
  <si>
    <t>BRA.21.229_1</t>
  </si>
  <si>
    <t>BRA.21.228_1</t>
  </si>
  <si>
    <t>BRA.21.227_1</t>
  </si>
  <si>
    <t>BRA.21.226_1</t>
  </si>
  <si>
    <t>BRA.21.225_1</t>
  </si>
  <si>
    <t>BRA.21.223_1</t>
  </si>
  <si>
    <t>BRA.21.222_1</t>
  </si>
  <si>
    <t>BRA.21.221_1</t>
  </si>
  <si>
    <t>BRA.21.220_1</t>
  </si>
  <si>
    <t>BRA.21.218_1</t>
  </si>
  <si>
    <t>BRA.21.219_1</t>
  </si>
  <si>
    <t>BRA.21.217_1</t>
  </si>
  <si>
    <t>BRA.21.214_1</t>
  </si>
  <si>
    <t>BRA.21.216_1</t>
  </si>
  <si>
    <t>BRA.21.213_1</t>
  </si>
  <si>
    <t>BRA.21.212_1</t>
  </si>
  <si>
    <t>BRA.21.211_1</t>
  </si>
  <si>
    <t>BRA.21.210_1</t>
  </si>
  <si>
    <t>BRA.21.208_1</t>
  </si>
  <si>
    <t>BRA.21.209_1</t>
  </si>
  <si>
    <t>BRA.21.207_1</t>
  </si>
  <si>
    <t>BRA.21.206_1</t>
  </si>
  <si>
    <t>BRA.21.204_1</t>
  </si>
  <si>
    <t>BRA.21.203_1</t>
  </si>
  <si>
    <t>BRA.21.202_1</t>
  </si>
  <si>
    <t>BRA.21.201_1</t>
  </si>
  <si>
    <t>BRA.21.200_1</t>
  </si>
  <si>
    <t>BRA.21.199_1</t>
  </si>
  <si>
    <t>BRA.21.198_1</t>
  </si>
  <si>
    <t>BRA.21.196_1</t>
  </si>
  <si>
    <t>BRA.21.197_1</t>
  </si>
  <si>
    <t>BRA.21.195_1</t>
  </si>
  <si>
    <t>BRA.21.194_1</t>
  </si>
  <si>
    <t>BRA.21.193_1</t>
  </si>
  <si>
    <t>BRA.21.192_1</t>
  </si>
  <si>
    <t>BRA.21.191_1</t>
  </si>
  <si>
    <t>BRA.21.190_1</t>
  </si>
  <si>
    <t>BRA.21.188_1</t>
  </si>
  <si>
    <t>BRA.21.187_1</t>
  </si>
  <si>
    <t>BRA.21.186_1</t>
  </si>
  <si>
    <t>BRA.21.185_1</t>
  </si>
  <si>
    <t>BRA.21.184_1</t>
  </si>
  <si>
    <t>BRA.21.183_1</t>
  </si>
  <si>
    <t>BRA.21.182_1</t>
  </si>
  <si>
    <t>BRA.21.181_1</t>
  </si>
  <si>
    <t>BRA.21.180_1</t>
  </si>
  <si>
    <t>BRA.21.141_1</t>
  </si>
  <si>
    <t>BRA.21.179_1</t>
  </si>
  <si>
    <t>BRA.21.178_1</t>
  </si>
  <si>
    <t>BRA.21.177_1</t>
  </si>
  <si>
    <t>BRA.21.175_1</t>
  </si>
  <si>
    <t>BRA.21.171_1</t>
  </si>
  <si>
    <t>BRA.21.172_1</t>
  </si>
  <si>
    <t>BRA.21.173_1</t>
  </si>
  <si>
    <t>BRA.21.169_1</t>
  </si>
  <si>
    <t>BRA.21.168_1</t>
  </si>
  <si>
    <t>BRA.21.167_1</t>
  </si>
  <si>
    <t>BRA.21.166_1</t>
  </si>
  <si>
    <t>BRA.21.165_1</t>
  </si>
  <si>
    <t>BRA.21.164_1</t>
  </si>
  <si>
    <t>BRA.21.163_1</t>
  </si>
  <si>
    <t>BRA.21.162_1</t>
  </si>
  <si>
    <t>BRA.21.161_1</t>
  </si>
  <si>
    <t>BRA.21.160_1</t>
  </si>
  <si>
    <t>BRA.21.159_1</t>
  </si>
  <si>
    <t>BRA.21.158_1</t>
  </si>
  <si>
    <t>BRA.21.157_1</t>
  </si>
  <si>
    <t>BRA.21.156_1</t>
  </si>
  <si>
    <t>BRA.21.155_1</t>
  </si>
  <si>
    <t>BRA.21.154_1</t>
  </si>
  <si>
    <t>BRA.21.153_1</t>
  </si>
  <si>
    <t>BRA.21.152_1</t>
  </si>
  <si>
    <t>BRA.21.151_1</t>
  </si>
  <si>
    <t>BRA.21.150_1</t>
  </si>
  <si>
    <t>BRA.21.148_1</t>
  </si>
  <si>
    <t>BRA.21.149_1</t>
  </si>
  <si>
    <t>BRA.21.145_1</t>
  </si>
  <si>
    <t>BRA.21.144_1</t>
  </si>
  <si>
    <t>BRA.21.143_1</t>
  </si>
  <si>
    <t>BRA.21.142_1</t>
  </si>
  <si>
    <t>BRA.21.140_1</t>
  </si>
  <si>
    <t>BRA.21.139_1</t>
  </si>
  <si>
    <t>BRA.21.138_1</t>
  </si>
  <si>
    <t>BRA.21.137_1</t>
  </si>
  <si>
    <t>BRA.21.136_1</t>
  </si>
  <si>
    <t>BRA.21.134_1</t>
  </si>
  <si>
    <t>BRA.21.135_1</t>
  </si>
  <si>
    <t>BRA.21.133_1</t>
  </si>
  <si>
    <t>BRA.21.132_1</t>
  </si>
  <si>
    <t>BRA.21.131_1</t>
  </si>
  <si>
    <t>BRA.21.129_1</t>
  </si>
  <si>
    <t>BRA.21.128_1</t>
  </si>
  <si>
    <t>BRA.21.127_1</t>
  </si>
  <si>
    <t>BRA.21.126_1</t>
  </si>
  <si>
    <t>BRA.21.125_1</t>
  </si>
  <si>
    <t>BRA.21.124_1</t>
  </si>
  <si>
    <t>BRA.21.123_1</t>
  </si>
  <si>
    <t>BRA.21.121_1</t>
  </si>
  <si>
    <t>BRA.21.120_1</t>
  </si>
  <si>
    <t>BRA.21.119_1</t>
  </si>
  <si>
    <t>BRA.21.118_1</t>
  </si>
  <si>
    <t>BRA.21.117_1</t>
  </si>
  <si>
    <t>BRA.21.71_1</t>
  </si>
  <si>
    <t>BRA.21.116_1</t>
  </si>
  <si>
    <t>BRA.21.115_1</t>
  </si>
  <si>
    <t>BRA.21.113_1</t>
  </si>
  <si>
    <t>BRA.21.114_1</t>
  </si>
  <si>
    <t>BRA.21.112_1</t>
  </si>
  <si>
    <t>BRA.21.111_1</t>
  </si>
  <si>
    <t>BRA.21.110_1</t>
  </si>
  <si>
    <t>BRA.21.109_1</t>
  </si>
  <si>
    <t>BRA.21.108_1</t>
  </si>
  <si>
    <t>BRA.21.107_1</t>
  </si>
  <si>
    <t>BRA.21.106_1</t>
  </si>
  <si>
    <t>BRA.21.105_1</t>
  </si>
  <si>
    <t>BRA.21.104_1</t>
  </si>
  <si>
    <t>BRA.21.103_1</t>
  </si>
  <si>
    <t>BRA.21.102_1</t>
  </si>
  <si>
    <t>BRA.21.101_1</t>
  </si>
  <si>
    <t>BRA.21.99_1</t>
  </si>
  <si>
    <t>BRA.21.100_1</t>
  </si>
  <si>
    <t>BRA.21.98_1</t>
  </si>
  <si>
    <t>BRA.21.97_1</t>
  </si>
  <si>
    <t>BRA.21.95_1</t>
  </si>
  <si>
    <t>BRA.21.94_1</t>
  </si>
  <si>
    <t>BRA.21.92_1</t>
  </si>
  <si>
    <t>BRA.21.93_1</t>
  </si>
  <si>
    <t>BRA.21.91_1</t>
  </si>
  <si>
    <t>BRA.21.90_1</t>
  </si>
  <si>
    <t>BRA.21.89_1</t>
  </si>
  <si>
    <t>BRA.21.53_1</t>
  </si>
  <si>
    <t>BRA.21.88_1</t>
  </si>
  <si>
    <t>BRA.21.87_1</t>
  </si>
  <si>
    <t>BRA.21.86_1</t>
  </si>
  <si>
    <t>BRA.21.85_1</t>
  </si>
  <si>
    <t>BRA.21.84_1</t>
  </si>
  <si>
    <t>BRA.21.83_1</t>
  </si>
  <si>
    <t>BRA.21.81_1</t>
  </si>
  <si>
    <t>BRA.21.82_1</t>
  </si>
  <si>
    <t>BRA.11.46_1</t>
  </si>
  <si>
    <t>BRA.11.44_1</t>
  </si>
  <si>
    <t>BRA.11.43_1</t>
  </si>
  <si>
    <t>BRA.11.42_1</t>
  </si>
  <si>
    <t>BRA.11.41_1</t>
  </si>
  <si>
    <t>BRA.11.40_1</t>
  </si>
  <si>
    <t>BRA.11.38_1</t>
  </si>
  <si>
    <t>BRA.11.37_1</t>
  </si>
  <si>
    <t>BRA.11.36_1</t>
  </si>
  <si>
    <t>BRA.11.35_1</t>
  </si>
  <si>
    <t>BRA.11.34_1</t>
  </si>
  <si>
    <t>BRA.11.39_1</t>
  </si>
  <si>
    <t>BRA.11.33_1</t>
  </si>
  <si>
    <t>BRA.11.32_1</t>
  </si>
  <si>
    <t>BRA.11.31_1</t>
  </si>
  <si>
    <t>BRA.11.30_1</t>
  </si>
  <si>
    <t>BRA.11.29_1</t>
  </si>
  <si>
    <t>BRA.11.28_1</t>
  </si>
  <si>
    <t>BRA.11.27_1</t>
  </si>
  <si>
    <t>BRA.11.26_1</t>
  </si>
  <si>
    <t>BRA.11.25_1</t>
  </si>
  <si>
    <t>BRA.11.24_1</t>
  </si>
  <si>
    <t>BRA.11.23_1</t>
  </si>
  <si>
    <t>BRA.11.22_1</t>
  </si>
  <si>
    <t>BRA.11.21_1</t>
  </si>
  <si>
    <t>BRA.11.20_1</t>
  </si>
  <si>
    <t>BRA.11.19_1</t>
  </si>
  <si>
    <t>BRA.11.18_1</t>
  </si>
  <si>
    <t>BRA.11.17_1</t>
  </si>
  <si>
    <t>BRA.11.16_1</t>
  </si>
  <si>
    <t>BRA.11.15_1</t>
  </si>
  <si>
    <t>BRA.11.45_1</t>
  </si>
  <si>
    <t>BRA.11.14_1</t>
  </si>
  <si>
    <t>BRA.11.13_1</t>
  </si>
  <si>
    <t>BRA.11.12_1</t>
  </si>
  <si>
    <t>BRA.11.11_1</t>
  </si>
  <si>
    <t>BRA.11.10_1</t>
  </si>
  <si>
    <t>BRA.11.9_1</t>
  </si>
  <si>
    <t>BRA.11.8_1</t>
  </si>
  <si>
    <t>BRA.11.7_1</t>
  </si>
  <si>
    <t>BRA.11.6_1</t>
  </si>
  <si>
    <t>BRA.11.5_1</t>
  </si>
  <si>
    <t>BRA.11.4_1</t>
  </si>
  <si>
    <t>BRA.11.3_1</t>
  </si>
  <si>
    <t>BRA.11.2_1</t>
  </si>
  <si>
    <t>BRA.11.60_1</t>
  </si>
  <si>
    <t>BRA.11.59_1</t>
  </si>
  <si>
    <t>BRA.11.58_1</t>
  </si>
  <si>
    <t>BRA.11.57_1</t>
  </si>
  <si>
    <t>BRA.11.56_1</t>
  </si>
  <si>
    <t>BRA.11.55_1</t>
  </si>
  <si>
    <t>BRA.11.54_1</t>
  </si>
  <si>
    <t>BRA.11.53_1</t>
  </si>
  <si>
    <t>BRA.11.52_1</t>
  </si>
  <si>
    <t>BRA.11.51_1</t>
  </si>
  <si>
    <t>BRA.11.50_1</t>
  </si>
  <si>
    <t>BRA.11.49_1</t>
  </si>
  <si>
    <t>BRA.11.48_1</t>
  </si>
  <si>
    <t>BRA.11.47_1</t>
  </si>
  <si>
    <t>BRA.11.1_1</t>
  </si>
  <si>
    <t>BRA.11.77_1</t>
  </si>
  <si>
    <t>BRA.11.76_1</t>
  </si>
  <si>
    <t>BRA.11.75_1</t>
  </si>
  <si>
    <t>BRA.11.74_1</t>
  </si>
  <si>
    <t>BRA.11.73_1</t>
  </si>
  <si>
    <t>BRA.11.67_1</t>
  </si>
  <si>
    <t>BRA.11.72_1</t>
  </si>
  <si>
    <t>BRA.11.71_1</t>
  </si>
  <si>
    <t>BRA.11.70_1</t>
  </si>
  <si>
    <t>BRA.11.69_1</t>
  </si>
  <si>
    <t>BRA.11.66_1</t>
  </si>
  <si>
    <t>BRA.11.65_1</t>
  </si>
  <si>
    <t>BRA.11.64_1</t>
  </si>
  <si>
    <t>BRA.11.63_1</t>
  </si>
  <si>
    <t>BRA.11.62_1</t>
  </si>
  <si>
    <t>BRA.11.61_1</t>
  </si>
  <si>
    <t>BRA.12.124_1</t>
  </si>
  <si>
    <t>BRA.12.108_1</t>
  </si>
  <si>
    <t>BRA.12.66_1</t>
  </si>
  <si>
    <t>BRA.12.36_1</t>
  </si>
  <si>
    <t>BRA.12.2_1</t>
  </si>
  <si>
    <t>BRA.12.126_1</t>
  </si>
  <si>
    <t>BRA.12.125_1</t>
  </si>
  <si>
    <t>BRA.12.123_1</t>
  </si>
  <si>
    <t>BRA.12.122_1</t>
  </si>
  <si>
    <t>BRA.12.121_1</t>
  </si>
  <si>
    <t>BRA.12.120_1</t>
  </si>
  <si>
    <t>BRA.12.119_1</t>
  </si>
  <si>
    <t>BRA.12.118_1</t>
  </si>
  <si>
    <t>BRA.12.117_1</t>
  </si>
  <si>
    <t>BRA.12.114_1</t>
  </si>
  <si>
    <t>BRA.12.113_1</t>
  </si>
  <si>
    <t>BRA.12.112_1</t>
  </si>
  <si>
    <t>BRA.12.111_1</t>
  </si>
  <si>
    <t>BRA.12.110_1</t>
  </si>
  <si>
    <t>BRA.12.115_1</t>
  </si>
  <si>
    <t>BRA.12.107_1</t>
  </si>
  <si>
    <t>BRA.12.106_1</t>
  </si>
  <si>
    <t>BRA.12.105_1</t>
  </si>
  <si>
    <t>BRA.12.104_1</t>
  </si>
  <si>
    <t>BRA.12.103_1</t>
  </si>
  <si>
    <t>BRA.12.116_1</t>
  </si>
  <si>
    <t>BRA.12.102_1</t>
  </si>
  <si>
    <t>BRA.12.101_1</t>
  </si>
  <si>
    <t>BRA.12.100_1</t>
  </si>
  <si>
    <t>BRA.12.99_1</t>
  </si>
  <si>
    <t>BRA.12.98_1</t>
  </si>
  <si>
    <t>BRA.12.97_1</t>
  </si>
  <si>
    <t>BRA.12.96_1</t>
  </si>
  <si>
    <t>BRA.12.95_1</t>
  </si>
  <si>
    <t>BRA.12.92_1</t>
  </si>
  <si>
    <t>BRA.12.94_1</t>
  </si>
  <si>
    <t>BRA.12.93_1</t>
  </si>
  <si>
    <t>BRA.12.91_1</t>
  </si>
  <si>
    <t>BRA.12.90_1</t>
  </si>
  <si>
    <t>BRA.12.89_1</t>
  </si>
  <si>
    <t>BRA.12.88_1</t>
  </si>
  <si>
    <t>BRA.12.87_1</t>
  </si>
  <si>
    <t>BRA.12.86_1</t>
  </si>
  <si>
    <t>BRA.12.85_1</t>
  </si>
  <si>
    <t>BRA.12.84_1</t>
  </si>
  <si>
    <t>BRA.12.82_1</t>
  </si>
  <si>
    <t>BRA.12.83_1</t>
  </si>
  <si>
    <t>BRA.12.81_1</t>
  </si>
  <si>
    <t>BRA.12.80_1</t>
  </si>
  <si>
    <t>BRA.12.79_1</t>
  </si>
  <si>
    <t>BRA.12.78_1</t>
  </si>
  <si>
    <t>BRA.12.77_1</t>
  </si>
  <si>
    <t>BRA.12.76_1</t>
  </si>
  <si>
    <t>BRA.12.75_1</t>
  </si>
  <si>
    <t>BRA.12.74_1</t>
  </si>
  <si>
    <t>BRA.12.73_1</t>
  </si>
  <si>
    <t>BRA.12.72_1</t>
  </si>
  <si>
    <t>BRA.12.71_1</t>
  </si>
  <si>
    <t>BRA.12.70_1</t>
  </si>
  <si>
    <t>BRA.12.69_1</t>
  </si>
  <si>
    <t>BRA.12.68_1</t>
  </si>
  <si>
    <t>BRA.12.67_1</t>
  </si>
  <si>
    <t>BRA.12.65_1</t>
  </si>
  <si>
    <t>BRA.12.64_1</t>
  </si>
  <si>
    <t>BRA.12.63_1</t>
  </si>
  <si>
    <t>BRA.12.62_1</t>
  </si>
  <si>
    <t>BRA.12.60_1</t>
  </si>
  <si>
    <t>BRA.12.59_1</t>
  </si>
  <si>
    <t>BRA.12.58_1</t>
  </si>
  <si>
    <t>BRA.12.57_1</t>
  </si>
  <si>
    <t>BRA.12.54_1</t>
  </si>
  <si>
    <t>BRA.12.56_1</t>
  </si>
  <si>
    <t>BRA.12.55_1</t>
  </si>
  <si>
    <t>BRA.12.53_1</t>
  </si>
  <si>
    <t>BRA.12.52_1</t>
  </si>
  <si>
    <t>BRA.12.51_1</t>
  </si>
  <si>
    <t>BRA.12.50_1</t>
  </si>
  <si>
    <t>BRA.12.49_1</t>
  </si>
  <si>
    <t>BRA.12.48_1</t>
  </si>
  <si>
    <t>BRA.12.47_1</t>
  </si>
  <si>
    <t>BRA.12.46_1</t>
  </si>
  <si>
    <t>BRA.12.45_1</t>
  </si>
  <si>
    <t>BRA.12.44_1</t>
  </si>
  <si>
    <t>BRA.12.43_1</t>
  </si>
  <si>
    <t>BRA.12.42_1</t>
  </si>
  <si>
    <t>BRA.12.41_1</t>
  </si>
  <si>
    <t>BRA.12.40_1</t>
  </si>
  <si>
    <t>BRA.12.39_1</t>
  </si>
  <si>
    <t>BRA.12.38_1</t>
  </si>
  <si>
    <t>BRA.12.37_1</t>
  </si>
  <si>
    <t>BRA.12.20_1</t>
  </si>
  <si>
    <t>BRA.12.35_1</t>
  </si>
  <si>
    <t>BRA.12.34_1</t>
  </si>
  <si>
    <t>BRA.12.33_1</t>
  </si>
  <si>
    <t>BRA.12.32_1</t>
  </si>
  <si>
    <t>BRA.12.31_1</t>
  </si>
  <si>
    <t>BRA.12.30_1</t>
  </si>
  <si>
    <t>BRA.12.29_1</t>
  </si>
  <si>
    <t>BRA.12.28_1</t>
  </si>
  <si>
    <t>BRA.12.27_1</t>
  </si>
  <si>
    <t>BRA.12.26_1</t>
  </si>
  <si>
    <t>BRA.12.25_1</t>
  </si>
  <si>
    <t>BRA.12.24_1</t>
  </si>
  <si>
    <t>BRA.12.23_1</t>
  </si>
  <si>
    <t>BRA.12.22_1</t>
  </si>
  <si>
    <t>BRA.12.21_1</t>
  </si>
  <si>
    <t>BRA.12.18_1</t>
  </si>
  <si>
    <t>BRA.12.15_1</t>
  </si>
  <si>
    <t>BRA.12.16_1</t>
  </si>
  <si>
    <t>BRA.12.17_1</t>
  </si>
  <si>
    <t>BRA.12.14_1</t>
  </si>
  <si>
    <t>BRA.12.13_1</t>
  </si>
  <si>
    <t>BRA.12.12_1</t>
  </si>
  <si>
    <t>BRA.12.11_1</t>
  </si>
  <si>
    <t>BRA.12.10_1</t>
  </si>
  <si>
    <t>BRA.12.9_1</t>
  </si>
  <si>
    <t>BRA.12.8_1</t>
  </si>
  <si>
    <t>BRA.12.7_1</t>
  </si>
  <si>
    <t>BRA.12.6_1</t>
  </si>
  <si>
    <t>BRA.12.5_1</t>
  </si>
  <si>
    <t>BRA.12.4_1</t>
  </si>
  <si>
    <t>BRA.12.3_1</t>
  </si>
  <si>
    <t>BRA.12.1_1</t>
  </si>
  <si>
    <t>BRA.9.213_1</t>
  </si>
  <si>
    <t>BRA.9.3_1</t>
  </si>
  <si>
    <t>BRA.9.4_1</t>
  </si>
  <si>
    <t>BRA.9.10_1</t>
  </si>
  <si>
    <t>BRA.9.11_1</t>
  </si>
  <si>
    <t>BRA.9.18_1</t>
  </si>
  <si>
    <t>BRA.9.12_1</t>
  </si>
  <si>
    <t>BRA.9.13_1</t>
  </si>
  <si>
    <t>BRA.9.14_1</t>
  </si>
  <si>
    <t>BRA.9.15_1</t>
  </si>
  <si>
    <t>BRA.9.16_1</t>
  </si>
  <si>
    <t>BRA.9.19_1</t>
  </si>
  <si>
    <t>BRA.9.17_1</t>
  </si>
  <si>
    <t>BRA.9.21_1</t>
  </si>
  <si>
    <t>BRA.9.22_1</t>
  </si>
  <si>
    <t>BRA.9.24_1</t>
  </si>
  <si>
    <t>BRA.9.26_1</t>
  </si>
  <si>
    <t>BRA.9.23_1</t>
  </si>
  <si>
    <t>BRA.9.28_1</t>
  </si>
  <si>
    <t>BRA.9.29_1</t>
  </si>
  <si>
    <t>BRA.9.30_1</t>
  </si>
  <si>
    <t>BRA.9.31_1</t>
  </si>
  <si>
    <t>BRA.9.32_1</t>
  </si>
  <si>
    <t>BRA.9.33_1</t>
  </si>
  <si>
    <t>BRA.9.35_1</t>
  </si>
  <si>
    <t>BRA.9.36_1</t>
  </si>
  <si>
    <t>BRA.9.38_1</t>
  </si>
  <si>
    <t>BRA.9.40_1</t>
  </si>
  <si>
    <t>BRA.9.41_1</t>
  </si>
  <si>
    <t>BRA.9.42_1</t>
  </si>
  <si>
    <t>BRA.9.44_1</t>
  </si>
  <si>
    <t>BRA.9.46_1</t>
  </si>
  <si>
    <t>BRA.9.45_1</t>
  </si>
  <si>
    <t>BRA.9.48_1</t>
  </si>
  <si>
    <t>BRA.9.49_1</t>
  </si>
  <si>
    <t>BRA.9.51_1</t>
  </si>
  <si>
    <t>BRA.9.52_1</t>
  </si>
  <si>
    <t>BRA.9.53_1</t>
  </si>
  <si>
    <t>BRA.9.54_1</t>
  </si>
  <si>
    <t>BRA.9.55_1</t>
  </si>
  <si>
    <t>BRA.9.56_1</t>
  </si>
  <si>
    <t>BRA.9.57_1</t>
  </si>
  <si>
    <t>BRA.9.58_1</t>
  </si>
  <si>
    <t>BRA.9.59_1</t>
  </si>
  <si>
    <t>BRA.9.61_1</t>
  </si>
  <si>
    <t>BRA.9.47_1</t>
  </si>
  <si>
    <t>BRA.9.62_1</t>
  </si>
  <si>
    <t>BRA.9.63_1</t>
  </si>
  <si>
    <t>BRA.10.57_1</t>
  </si>
  <si>
    <t>BRA.9.67_1</t>
  </si>
  <si>
    <t>BRA.9.70_1</t>
  </si>
  <si>
    <t>BRA.9.72_1</t>
  </si>
  <si>
    <t>BRA.9.73_1</t>
  </si>
  <si>
    <t>BRA.9.74_1</t>
  </si>
  <si>
    <t>BRA.9.75_1</t>
  </si>
  <si>
    <t>BRA.9.68_1</t>
  </si>
  <si>
    <t>BRA.9.76_1</t>
  </si>
  <si>
    <t>BRA.9.77_1</t>
  </si>
  <si>
    <t>BRA.9.78_1</t>
  </si>
  <si>
    <t>BRA.9.79_1</t>
  </si>
  <si>
    <t>BRA.9.80_1</t>
  </si>
  <si>
    <t>BRA.9.81_1</t>
  </si>
  <si>
    <t>BRA.9.82_1</t>
  </si>
  <si>
    <t>BRA.9.83_1</t>
  </si>
  <si>
    <t>BRA.9.84_1</t>
  </si>
  <si>
    <t>BRA.9.85_1</t>
  </si>
  <si>
    <t>BRA.9.86_1</t>
  </si>
  <si>
    <t>BRA.9.87_1</t>
  </si>
  <si>
    <t>BRA.9.89_1</t>
  </si>
  <si>
    <t>BRA.9.91_1</t>
  </si>
  <si>
    <t>BRA.9.92_1</t>
  </si>
  <si>
    <t>BRA.9.96_1</t>
  </si>
  <si>
    <t>BRA.9.95_1</t>
  </si>
  <si>
    <t>BRA.9.97_1</t>
  </si>
  <si>
    <t>BRA.9.100_1</t>
  </si>
  <si>
    <t>BRA.9.99_1</t>
  </si>
  <si>
    <t>BRA.9.101_1</t>
  </si>
  <si>
    <t>BRA.9.102_1</t>
  </si>
  <si>
    <t>BRA.9.104_1</t>
  </si>
  <si>
    <t>BRA.9.105_1</t>
  </si>
  <si>
    <t>BRA.9.106_1</t>
  </si>
  <si>
    <t>BRA.9.107_1</t>
  </si>
  <si>
    <t>BRA.9.109_1</t>
  </si>
  <si>
    <t>BRA.9.110_1</t>
  </si>
  <si>
    <t>BRA.9.111_1</t>
  </si>
  <si>
    <t>BRA.9.112_1</t>
  </si>
  <si>
    <t>BRA.9.113_1</t>
  </si>
  <si>
    <t>BRA.9.114_1</t>
  </si>
  <si>
    <t>BRA.9.115_1</t>
  </si>
  <si>
    <t>BRA.9.116_1</t>
  </si>
  <si>
    <t>BRA.9.117_1</t>
  </si>
  <si>
    <t>BRA.9.118_1</t>
  </si>
  <si>
    <t>BRA.9.119_1</t>
  </si>
  <si>
    <t>BRA.9.120_1</t>
  </si>
  <si>
    <t>BRA.9.121_1</t>
  </si>
  <si>
    <t>BRA.9.122_1</t>
  </si>
  <si>
    <t>BRA.9.123_1</t>
  </si>
  <si>
    <t>BRA.9.124_1</t>
  </si>
  <si>
    <t>BRA.9.125_1</t>
  </si>
  <si>
    <t>BRA.9.126_1</t>
  </si>
  <si>
    <t>BRA.9.127_1</t>
  </si>
  <si>
    <t>BRA.9.128_1</t>
  </si>
  <si>
    <t>BRA.9.129_1</t>
  </si>
  <si>
    <t>BRA.9.130_1</t>
  </si>
  <si>
    <t>BRA.9.132_1</t>
  </si>
  <si>
    <t>BRA.9.133_1</t>
  </si>
  <si>
    <t>BRA.9.134_1</t>
  </si>
  <si>
    <t>BRA.9.135_1</t>
  </si>
  <si>
    <t>BRA.9.137_1</t>
  </si>
  <si>
    <t>BRA.9.138_1</t>
  </si>
  <si>
    <t>BRA.9.140_1</t>
  </si>
  <si>
    <t>BRA.9.141_1</t>
  </si>
  <si>
    <t>BRA.9.142_1</t>
  </si>
  <si>
    <t>BRA.9.143_1</t>
  </si>
  <si>
    <t>BRA.9.144_1</t>
  </si>
  <si>
    <t>BRA.9.146_1</t>
  </si>
  <si>
    <t>BRA.9.145_1</t>
  </si>
  <si>
    <t>BRA.9.147_1</t>
  </si>
  <si>
    <t>BRA.9.148_1</t>
  </si>
  <si>
    <t>BRA.9.149_1</t>
  </si>
  <si>
    <t>BRA.9.150_1</t>
  </si>
  <si>
    <t>BRA.9.151_1</t>
  </si>
  <si>
    <t>BRA.9.152_1</t>
  </si>
  <si>
    <t>BRA.9.153_1</t>
  </si>
  <si>
    <t>BRA.9.155_1</t>
  </si>
  <si>
    <t>BRA.9.156_1</t>
  </si>
  <si>
    <t>BRA.9.157_1</t>
  </si>
  <si>
    <t>BRA.9.158_1</t>
  </si>
  <si>
    <t>BRA.9.159_1</t>
  </si>
  <si>
    <t>BRA.9.160_1</t>
  </si>
  <si>
    <t>BRA.9.161_1</t>
  </si>
  <si>
    <t>BRA.9.163_1</t>
  </si>
  <si>
    <t>BRA.9.165_1</t>
  </si>
  <si>
    <t>BRA.9.166_1</t>
  </si>
  <si>
    <t>BRA.9.167_1</t>
  </si>
  <si>
    <t>BRA.9.168_1</t>
  </si>
  <si>
    <t>BRA.9.170_1</t>
  </si>
  <si>
    <t>BRA.9.171_1</t>
  </si>
  <si>
    <t>BRA.9.172_1</t>
  </si>
  <si>
    <t>BRA.9.173_1</t>
  </si>
  <si>
    <t>BRA.9.174_1</t>
  </si>
  <si>
    <t>BRA.9.175_1</t>
  </si>
  <si>
    <t>BRA.9.176_1</t>
  </si>
  <si>
    <t>BRA.9.177_1</t>
  </si>
  <si>
    <t>BRA.9.178_1</t>
  </si>
  <si>
    <t>BRA.9.179_1</t>
  </si>
  <si>
    <t>BRA.9.180_1</t>
  </si>
  <si>
    <t>BRA.9.182_1</t>
  </si>
  <si>
    <t>BRA.9.184_1</t>
  </si>
  <si>
    <t>BRA.9.185_1</t>
  </si>
  <si>
    <t>BRA.9.186_1</t>
  </si>
  <si>
    <t>BRA.9.187_1</t>
  </si>
  <si>
    <t>BRA.9.188_1</t>
  </si>
  <si>
    <t>BRA.9.189_1</t>
  </si>
  <si>
    <t>BRA.9.190_1</t>
  </si>
  <si>
    <t>BRA.9.191_1</t>
  </si>
  <si>
    <t>BRA.9.192_1</t>
  </si>
  <si>
    <t>BRA.9.193_1</t>
  </si>
  <si>
    <t>BRA.9.194_1</t>
  </si>
  <si>
    <t>BRA.9.195_1</t>
  </si>
  <si>
    <t>BRA.9.196_1</t>
  </si>
  <si>
    <t>BRA.9.197_1</t>
  </si>
  <si>
    <t>BRA.9.198_1</t>
  </si>
  <si>
    <t>BRA.10.161_1</t>
  </si>
  <si>
    <t>BRA.9.200_1</t>
  </si>
  <si>
    <t>BRA.9.201_1</t>
  </si>
  <si>
    <t>BRA.9.202_1</t>
  </si>
  <si>
    <t>BRA.9.203_1</t>
  </si>
  <si>
    <t>BRA.9.204_1</t>
  </si>
  <si>
    <t>BRA.9.205_1</t>
  </si>
  <si>
    <t>BRA.9.206_1</t>
  </si>
  <si>
    <t>BRA.9.207_1</t>
  </si>
  <si>
    <t>BRA.9.221_1</t>
  </si>
  <si>
    <t>BRA.9.222_1</t>
  </si>
  <si>
    <t>BRA.9.223_1</t>
  </si>
  <si>
    <t>BRA.9.210_1</t>
  </si>
  <si>
    <t>BRA.9.211_1</t>
  </si>
  <si>
    <t>BRA.9.212_1</t>
  </si>
  <si>
    <t>BRA.9.229_1</t>
  </si>
  <si>
    <t>BRA.9.214_1</t>
  </si>
  <si>
    <t>BRA.9.215_1</t>
  </si>
  <si>
    <t>BRA.9.216_1</t>
  </si>
  <si>
    <t>BRA.9.217_1</t>
  </si>
  <si>
    <t>BRA.9.218_1</t>
  </si>
  <si>
    <t>BRA.9.219_1</t>
  </si>
  <si>
    <t>BRA.9.224_1</t>
  </si>
  <si>
    <t>BRA.9.225_1</t>
  </si>
  <si>
    <t>BRA.9.226_1</t>
  </si>
  <si>
    <t>BRA.9.230_1</t>
  </si>
  <si>
    <t>BRA.9.228_1</t>
  </si>
  <si>
    <t>BRA.9.232_1</t>
  </si>
  <si>
    <t>BRA.9.231_1</t>
  </si>
  <si>
    <t>BRA.9.233_1</t>
  </si>
  <si>
    <t>BRA.9.235_1</t>
  </si>
  <si>
    <t>BRA.9.234_1</t>
  </si>
  <si>
    <t>BRA.9.236_1</t>
  </si>
  <si>
    <t>BRA.9.238_1</t>
  </si>
  <si>
    <t>BRA.9.239_1</t>
  </si>
  <si>
    <t>BRA.9.240_1</t>
  </si>
  <si>
    <t>BRA.9.242_1</t>
  </si>
  <si>
    <t>BRA.9.6_1</t>
  </si>
  <si>
    <t>BRA.9.2_1</t>
  </si>
  <si>
    <t>BRA.9.9_1</t>
  </si>
  <si>
    <t>BRA.9.43_1</t>
  </si>
  <si>
    <t>BRA.9.65_1</t>
  </si>
  <si>
    <t>BRA.9.66_1</t>
  </si>
  <si>
    <t>BRA.9.69_1</t>
  </si>
  <si>
    <t>BRA.9.71_1</t>
  </si>
  <si>
    <t>BRA.9.88_1</t>
  </si>
  <si>
    <t>BRA.9.131_1</t>
  </si>
  <si>
    <t>BRA.9.139_1</t>
  </si>
  <si>
    <t>BRA.9.164_1</t>
  </si>
  <si>
    <t>BRA.9.169_1</t>
  </si>
  <si>
    <t>BRA.9.181_1</t>
  </si>
  <si>
    <t>BRA.9.183_1</t>
  </si>
  <si>
    <t>BRA.9.209_1</t>
  </si>
  <si>
    <t>BRA.9.237_1</t>
  </si>
  <si>
    <t>BRA.9.241_1</t>
  </si>
  <si>
    <t>BRA.9.5_1</t>
  </si>
  <si>
    <t>BRA.9.7_1</t>
  </si>
  <si>
    <t>BRA.9.1_1</t>
  </si>
  <si>
    <t>BRA.9.20_1</t>
  </si>
  <si>
    <t>BRA.9.25_1</t>
  </si>
  <si>
    <t>BRA.9.34_1</t>
  </si>
  <si>
    <t>BRA.9.37_1</t>
  </si>
  <si>
    <t>BRA.9.39_1</t>
  </si>
  <si>
    <t>BRA.9.50_1</t>
  </si>
  <si>
    <t>BRA.9.60_1</t>
  </si>
  <si>
    <t>BRA.9.94_1</t>
  </si>
  <si>
    <t>BRA.9.90_1</t>
  </si>
  <si>
    <t>BRA.9.93_1</t>
  </si>
  <si>
    <t>BRA.9.98_1</t>
  </si>
  <si>
    <t>BRA.9.103_1</t>
  </si>
  <si>
    <t>BRA.9.108_1</t>
  </si>
  <si>
    <t>BRA.9.154_1</t>
  </si>
  <si>
    <t>BRA.9.162_1</t>
  </si>
  <si>
    <t>BRA.9.208_1</t>
  </si>
  <si>
    <t>BRA.9.220_1</t>
  </si>
  <si>
    <t>BRA.9.227_1</t>
  </si>
  <si>
    <t>BRA.7.1_1</t>
  </si>
  <si>
    <t>SVI_quantiles</t>
  </si>
  <si>
    <t>min</t>
  </si>
  <si>
    <t>max</t>
  </si>
  <si>
    <t>city_name</t>
  </si>
  <si>
    <t>pop_2020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</si>
</sst>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164" formatCode="_-* #,##0_-;\-* #,##0_-;_-* &quot;-&quot;??_-;_-@_-"/>
    <numFmt numFmtId="165" formatCode="_-* #,##0.000_-;\-* #,##0.000_-;_-* &quot;-&quot;??_-;_-@_-"/>
    <numFmt numFmtId="167" formatCode="_-* #,##0.00000_-;\-* #,##0.00000_-;_-* &quot;-&quot;??_-;_-@_-"/>
  </numFmts>
  <fonts count="8" x14ac:knownFonts="1">
    <font>
      <sz val="10"/>
      <name val="Arial"/>
      <family val="2"/>
      <charset val="1"/>
    </font>
    <font>
      <b/>
      <sz val="10"/>
      <name val="Arial"/>
      <family val="2"/>
      <charset val="1"/>
    </font>
    <font>
      <b/>
      <sz val="13"/>
      <name val="Arial"/>
      <family val="2"/>
      <charset val="1"/>
    </font>
    <font>
      <sz val="10"/>
      <name val="Arial"/>
    </font>
    <font>
      <sz val="10"/>
      <name val="Arial"/>
      <family val="2"/>
    </font>
    <font>
      <sz val="11"/>
      <color rgb="FF000000"/>
      <name val="Calibri"/>
    </font>
    <font>
      <b/>
      <sz val="12"/>
      <color rgb="FF000000"/>
      <name val="Calibri"/>
    </font>
    <font>
      <sz val="10"/>
      <name val="Arial"/>
      <family val="2"/>
      <charset val="1"/>
    </font>
  </fonts>
  <fills count="3">
    <fill>
      <patternFill patternType="none"/>
    </fill>
    <fill>
      <patternFill patternType="gray125"/>
    </fill>
    <fill>
      <patternFill patternType="solid">
        <fgColor rgb="FF517CA6"/>
        <bgColor indexed="64"/>
      </patternFill>
    </fill>
  </fills>
  <borders count="2">
    <border>
      <left/>
      <right/>
      <top/>
      <bottom/>
      <diagonal/>
    </border>
    <border>
      <left style="hair">
        <color auto="1"/>
      </left>
      <right style="hair">
        <color auto="1"/>
      </right>
      <top style="hair">
        <color auto="1"/>
      </top>
      <bottom style="hair">
        <color auto="1"/>
      </bottom>
      <diagonal/>
    </border>
  </borders>
  <cellStyleXfs count="4">
    <xf numFmtId="0" fontId="0" fillId="0" borderId="0"/>
    <xf numFmtId="0" fontId="3" fillId="0" borderId="0"/>
    <xf numFmtId="0" fontId="5" fillId="0" borderId="0"/>
    <xf numFmtId="43" fontId="7" fillId="0" borderId="0" applyFont="0" applyFill="0" applyBorder="0" applyAlignment="0" applyProtection="0"/>
  </cellStyleXfs>
  <cellXfs count="17">
    <xf numFmtId="0" fontId="0" fillId="0" borderId="0" xfId="0" applyFont="1"/>
    <xf numFmtId="49" fontId="0" fillId="0" borderId="0" xfId="0" applyNumberFormat="1" applyFont="1"/>
    <xf numFmtId="0" fontId="1" fillId="0" borderId="0" xfId="0" applyFont="1"/>
    <xf numFmtId="0" fontId="2" fillId="2" borderId="1" xfId="0" applyFont="1" applyFill="1" applyBorder="1" applyAlignment="1">
      <alignment horizontal="center"/>
    </xf>
    <xf numFmtId="0" fontId="3" fillId="0" borderId="0" xfId="1"/>
    <xf numFmtId="0" fontId="4" fillId="0" borderId="0" xfId="1" applyFont="1"/>
    <xf numFmtId="0" fontId="0" fillId="0" borderId="0" xfId="0" applyNumberFormat="1" applyFont="1"/>
    <xf numFmtId="0" fontId="6" fillId="0" borderId="0" xfId="2" applyFont="1"/>
    <xf numFmtId="0" fontId="5" fillId="0" borderId="0" xfId="2"/>
    <xf numFmtId="0" fontId="5" fillId="0" borderId="0" xfId="2" applyFill="1"/>
    <xf numFmtId="0" fontId="5" fillId="0" borderId="0" xfId="2" applyNumberFormat="1" applyFill="1"/>
    <xf numFmtId="164" fontId="0" fillId="0" borderId="0" xfId="3" applyNumberFormat="1" applyFont="1"/>
    <xf numFmtId="49" fontId="0" fillId="0" borderId="0" xfId="0" applyNumberFormat="1" applyFont="1" applyFill="1"/>
    <xf numFmtId="0" fontId="6" fillId="0" borderId="0" xfId="2" applyFont="1" applyFill="1"/>
    <xf numFmtId="165" fontId="0" fillId="0" borderId="0" xfId="3" applyNumberFormat="1" applyFont="1"/>
    <xf numFmtId="167" fontId="0" fillId="0" borderId="0" xfId="3" applyNumberFormat="1" applyFont="1"/>
    <xf numFmtId="9" fontId="0" fillId="0" borderId="0" xfId="0" applyNumberFormat="1" applyFont="1"/>
  </cellXfs>
  <cellStyles count="4">
    <cellStyle name="Comma" xfId="3" builtinId="3"/>
    <cellStyle name="Normal" xfId="0" builtinId="0"/>
    <cellStyle name="Normal 2" xfId="1"/>
    <cellStyle name="Normal 3" xfId="2"/>
  </cellStyles>
  <dxfs count="31">
    <dxf>
      <numFmt numFmtId="171" formatCode="_-* #,##0.000000000_-;\-* #,##0.00000000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2"/>
        <color rgb="FF000000"/>
        <name val="Calibri"/>
        <scheme val="none"/>
      </font>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numFmt numFmtId="164" formatCode="_-* #,##0_-;\-* #,##0_-;_-* &quot;-&quot;??_-;_-@_-"/>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0"/>
        <color auto="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3" name="Table3" displayName="Table3" ref="A1:N5566" totalsRowShown="0">
  <autoFilter ref="A1:N5566">
    <filterColumn colId="5">
      <filters>
        <filter val="0.418"/>
      </filters>
    </filterColumn>
  </autoFilter>
  <sortState ref="A45:N5562">
    <sortCondition ref="N1:N5566"/>
  </sortState>
  <tableColumns count="14">
    <tableColumn id="1" name="city_name">
      <calculatedColumnFormula>SVI!F2</calculatedColumnFormula>
    </tableColumn>
    <tableColumn id="12" name="UF" dataDxfId="12">
      <calculatedColumnFormula>INDEX(tb_SVI[],MATCH(Table3[[#This Row],[ibge_cod]],tb_SVI[Município],0),1)</calculatedColumnFormula>
    </tableColumn>
    <tableColumn id="2" name="ibge_cod" dataDxfId="11">
      <calculatedColumnFormula>INDEX(tb_SVI[],MATCH(Table3[[#This Row],[city_name]],tb_SVI[city_name_uf],0),3)</calculatedColumnFormula>
    </tableColumn>
    <tableColumn id="11" name="GADM_GID_2" dataDxfId="10"/>
    <tableColumn id="14" name="pop_2020" dataDxfId="9" dataCellStyle="Comma">
      <calculatedColumnFormula>INDEX(tb_SVI[],MATCH(Table3[[#This Row],[city_name]],tb_SVI[city_name_uf],0),5)</calculatedColumnFormula>
    </tableColumn>
    <tableColumn id="3" name="MHDI_tot" dataDxfId="8">
      <calculatedColumnFormula>INDEX(tb_MHDI[],MATCH(Table3[[#This Row],[city_name]],tb_MHDI[mun_uf],0),5)</calculatedColumnFormula>
    </tableColumn>
    <tableColumn id="4" name="MHDI_long" dataDxfId="7">
      <calculatedColumnFormula>INDEX(tb_MHDI[],MATCH(Table3[[#This Row],[city_name]],tb_MHDI[mun_uf],0),6)</calculatedColumnFormula>
    </tableColumn>
    <tableColumn id="5" name="MHDI_edu" dataDxfId="6">
      <calculatedColumnFormula>INDEX(tb_MHDI[],MATCH(Table3[[#This Row],[city_name]],tb_MHDI[mun_uf],0),7)</calculatedColumnFormula>
    </tableColumn>
    <tableColumn id="6" name="MHDI_inc" dataDxfId="5">
      <calculatedColumnFormula>INDEX(tb_MHDI[],MATCH(Table3[[#This Row],[city_name]],tb_MHDI[mun_uf],0),8)</calculatedColumnFormula>
    </tableColumn>
    <tableColumn id="10" name="SVI_tot" dataDxfId="4">
      <calculatedColumnFormula>_xlfn.NUMBERVALUE(INDEX(tb_SVI[],MATCH(Table3[[#This Row],[city_name]],tb_SVI[city_name_uf],0),8),".")</calculatedColumnFormula>
    </tableColumn>
    <tableColumn id="7" name="SVI_inf" dataDxfId="3">
      <calculatedColumnFormula>_xlfn.NUMBERVALUE(INDEX(tb_SVI[],MATCH(Table3[[#This Row],[city_name]],tb_SVI[city_name_uf],0),9),".")</calculatedColumnFormula>
    </tableColumn>
    <tableColumn id="8" name="SVI_hum" dataDxfId="2">
      <calculatedColumnFormula>_xlfn.NUMBERVALUE(INDEX(tb_SVI[],MATCH(Table3[[#This Row],[city_name]],tb_SVI[city_name_uf],0),10),".")</calculatedColumnFormula>
    </tableColumn>
    <tableColumn id="9" name="SVI_wrk" dataDxfId="1">
      <calculatedColumnFormula>_xlfn.NUMBERVALUE(INDEX(tb_SVI[],MATCH(Table3[[#This Row],[city_name]],tb_SVI[city_name_uf],0),11),".")</calculatedColumnFormula>
    </tableColumn>
    <tableColumn id="13" name="SVI_quantiles" dataDxfId="0" dataCellStyle="Comma">
      <calculatedColumnFormula>_xlfn.PERCENTRANK.INC(Table3[MHDI_tot],Table3[[#This Row],[MHDI_tot]],3)</calculatedColumnFormula>
    </tableColumn>
  </tableColumns>
  <tableStyleInfo name="TableStyleLight1" showFirstColumn="0" showLastColumn="0" showRowStripes="1" showColumnStripes="0"/>
</table>
</file>

<file path=xl/tables/table2.xml><?xml version="1.0" encoding="utf-8"?>
<table xmlns="http://schemas.openxmlformats.org/spreadsheetml/2006/main" id="1" name="tb_SVI" displayName="tb_SVI" ref="A1:K5566" totalsRowShown="0" headerRowDxfId="30" dataDxfId="29">
  <autoFilter ref="A1:K5566"/>
  <tableColumns count="11">
    <tableColumn id="1" name="UF" dataDxfId="28">
      <calculatedColumnFormula>INDEX(UF_acronyms!$A$1:$C$28,MATCH(B2,UF_acronyms!$C$1:$C$28,0),2)</calculatedColumnFormula>
    </tableColumn>
    <tableColumn id="2" name="Nome da UF" dataDxfId="27"/>
    <tableColumn id="3" name="Município" dataDxfId="26"/>
    <tableColumn id="4" name="Nome Município" dataDxfId="25"/>
    <tableColumn id="11" name="pop_IBGE2020" dataDxfId="24" dataCellStyle="Comma"/>
    <tableColumn id="10" name="city_name_uf" dataDxfId="23">
      <calculatedColumnFormula>CONCATENATE(tb_SVI[[#This Row],[Nome Município]],"/",tb_SVI[[#This Row],[UF]])</calculatedColumnFormula>
    </tableColumn>
    <tableColumn id="5" name="Ano" dataDxfId="22"/>
    <tableColumn id="6" name="SVI" dataDxfId="21"/>
    <tableColumn id="7" name="SVI_infra" dataDxfId="20"/>
    <tableColumn id="8" name="SVI_hum" dataDxfId="19"/>
    <tableColumn id="9" name="SVI_wrk" dataDxfId="18"/>
  </tableColumns>
  <tableStyleInfo name="TableStyleLight1" showFirstColumn="0" showLastColumn="0" showRowStripes="1" showColumnStripes="0"/>
</table>
</file>

<file path=xl/tables/table3.xml><?xml version="1.0" encoding="utf-8"?>
<table xmlns="http://schemas.openxmlformats.org/spreadsheetml/2006/main" id="2" name="tb_MHDI" displayName="tb_MHDI" ref="A1:I5566" totalsRowShown="0" headerRowDxfId="17" headerRowCellStyle="Normal 3" dataCellStyle="Normal 3">
  <autoFilter ref="A1:I5566"/>
  <sortState ref="A23:H5502">
    <sortCondition ref="B1:B5565"/>
  </sortState>
  <tableColumns count="9">
    <tableColumn id="1" name="Territorialidades" dataCellStyle="Normal 3"/>
    <tableColumn id="2" name="Município" dataDxfId="16" dataCellStyle="Normal 3">
      <calculatedColumnFormula>LEFT(tb_MHDI[[#This Row],[Territorialidades]],(FIND("/",tb_MHDI[[#This Row],[Territorialidades]])-2))</calculatedColumnFormula>
    </tableColumn>
    <tableColumn id="3" name="UF" dataDxfId="15" dataCellStyle="Normal 3">
      <calculatedColumnFormula>LEFT(RIGHT(tb_MHDI[[#This Row],[Territorialidades]],3),2)</calculatedColumnFormula>
    </tableColumn>
    <tableColumn id="8" name="mun_uf" dataDxfId="14" dataCellStyle="Normal 3">
      <calculatedColumnFormula>CONCATENATE(tb_MHDI[[#This Row],[Município]],"/",tb_MHDI[[#This Row],[UF]])</calculatedColumnFormula>
    </tableColumn>
    <tableColumn id="4" name="IDHM 2010" dataCellStyle="Normal 3"/>
    <tableColumn id="5" name="IDHM Renda 2010" dataCellStyle="Normal 3"/>
    <tableColumn id="6" name="IDHM Longevidade 2010" dataCellStyle="Normal 3"/>
    <tableColumn id="7" name="IDHM Educação 2010" dataCellStyle="Normal 3"/>
    <tableColumn id="9" name="IDHM Educação 2011" dataDxfId="13" dataCellStyle="Normal 3">
      <calculatedColumnFormula>_xlfn.NUMBERVALUE(INDEX(tb_SVI[],MATCH(tb_MHDI[[#This Row],[mun_uf]],tb_SVI[city_name_uf],0),7),".")</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566"/>
  <sheetViews>
    <sheetView tabSelected="1" workbookViewId="0">
      <selection activeCell="N1" sqref="N1"/>
    </sheetView>
  </sheetViews>
  <sheetFormatPr defaultColWidth="11.42578125" defaultRowHeight="12.75" x14ac:dyDescent="0.2"/>
  <cols>
    <col min="1" max="1" width="29.42578125" bestFit="1" customWidth="1"/>
    <col min="2" max="2" width="5.7109375" bestFit="1" customWidth="1"/>
    <col min="4" max="4" width="15.140625" bestFit="1" customWidth="1"/>
    <col min="5" max="5" width="14" bestFit="1" customWidth="1"/>
    <col min="14" max="14" width="12.7109375" bestFit="1" customWidth="1"/>
  </cols>
  <sheetData>
    <row r="1" spans="1:17" x14ac:dyDescent="0.2">
      <c r="A1" t="s">
        <v>23137</v>
      </c>
      <c r="B1" t="s">
        <v>0</v>
      </c>
      <c r="C1" t="s">
        <v>17587</v>
      </c>
      <c r="D1" t="s">
        <v>17597</v>
      </c>
      <c r="E1" t="s">
        <v>23138</v>
      </c>
      <c r="F1" t="s">
        <v>17589</v>
      </c>
      <c r="G1" t="s">
        <v>17588</v>
      </c>
      <c r="H1" t="s">
        <v>17590</v>
      </c>
      <c r="I1" t="s">
        <v>17591</v>
      </c>
      <c r="J1" t="s">
        <v>17596</v>
      </c>
      <c r="K1" t="s">
        <v>17592</v>
      </c>
      <c r="L1" t="s">
        <v>12015</v>
      </c>
      <c r="M1" t="s">
        <v>17593</v>
      </c>
      <c r="N1" t="s">
        <v>23134</v>
      </c>
    </row>
    <row r="2" spans="1:17" hidden="1" x14ac:dyDescent="0.2">
      <c r="A2" t="str">
        <f>SVI!F2</f>
        <v>Corumbiara/RO</v>
      </c>
      <c r="B2" t="str">
        <f>INDEX(tb_SVI[],MATCH(Table3[[#This Row],[ibge_cod]],tb_SVI[Município],0),1)</f>
        <v>RO</v>
      </c>
      <c r="C2" t="str">
        <f>INDEX(tb_SVI[],MATCH(Table3[[#This Row],[city_name]],tb_SVI[city_name_uf],0),3)</f>
        <v>1100072</v>
      </c>
      <c r="D2" t="s">
        <v>17665</v>
      </c>
      <c r="E2" s="11">
        <f>INDEX(tb_SVI[],MATCH(Table3[[#This Row],[city_name]],tb_SVI[city_name_uf],0),5)</f>
        <v>7220</v>
      </c>
      <c r="F2">
        <f>INDEX(tb_MHDI[],MATCH(Table3[[#This Row],[city_name]],tb_MHDI[mun_uf],0),5)</f>
        <v>0.61299999999999999</v>
      </c>
      <c r="G2">
        <f>INDEX(tb_MHDI[],MATCH(Table3[[#This Row],[city_name]],tb_MHDI[mun_uf],0),6)</f>
        <v>0.63</v>
      </c>
      <c r="H2">
        <f>INDEX(tb_MHDI[],MATCH(Table3[[#This Row],[city_name]],tb_MHDI[mun_uf],0),7)</f>
        <v>0.77400000000000002</v>
      </c>
      <c r="I2">
        <f>INDEX(tb_MHDI[],MATCH(Table3[[#This Row],[city_name]],tb_MHDI[mun_uf],0),8)</f>
        <v>0.47299999999999998</v>
      </c>
      <c r="J2">
        <f>_xlfn.NUMBERVALUE(INDEX(tb_SVI[],MATCH(Table3[[#This Row],[city_name]],tb_SVI[city_name_uf],0),8),".")</f>
        <v>0.33600000000000002</v>
      </c>
      <c r="K2">
        <f>_xlfn.NUMBERVALUE(INDEX(tb_SVI[],MATCH(Table3[[#This Row],[city_name]],tb_SVI[city_name_uf],0),9),".")</f>
        <v>0.20100000000000001</v>
      </c>
      <c r="L2">
        <f>_xlfn.NUMBERVALUE(INDEX(tb_SVI[],MATCH(Table3[[#This Row],[city_name]],tb_SVI[city_name_uf],0),10),".")</f>
        <v>0.42699999999999999</v>
      </c>
      <c r="M2">
        <f>_xlfn.NUMBERVALUE(INDEX(tb_SVI[],MATCH(Table3[[#This Row],[city_name]],tb_SVI[city_name_uf],0),11),".")</f>
        <v>0.38100000000000001</v>
      </c>
      <c r="N2" s="14">
        <f>_xlfn.PERCENTRANK.INC(Table3[MHDI_tot],Table3[[#This Row],[MHDI_tot]],3)</f>
        <v>0.30499999999999999</v>
      </c>
      <c r="P2" t="s">
        <v>23135</v>
      </c>
      <c r="Q2">
        <f>_xlfn.QUARTILE.INC(Table3[MHDI_tot],0)</f>
        <v>0.41799999999999998</v>
      </c>
    </row>
    <row r="3" spans="1:17" hidden="1" x14ac:dyDescent="0.2">
      <c r="A3" t="str">
        <f>SVI!F3</f>
        <v>Colorado do Oeste/RO</v>
      </c>
      <c r="B3" t="str">
        <f>INDEX(tb_SVI[],MATCH(Table3[[#This Row],[ibge_cod]],tb_SVI[Município],0),1)</f>
        <v>RO</v>
      </c>
      <c r="C3" t="str">
        <f>INDEX(tb_SVI[],MATCH(Table3[[#This Row],[city_name]],tb_SVI[city_name_uf],0),3)</f>
        <v>1100064</v>
      </c>
      <c r="D3" t="s">
        <v>17666</v>
      </c>
      <c r="E3" s="11">
        <f>INDEX(tb_SVI[],MATCH(Table3[[#This Row],[city_name]],tb_SVI[city_name_uf],0),5)</f>
        <v>15544</v>
      </c>
      <c r="F3">
        <f>INDEX(tb_MHDI[],MATCH(Table3[[#This Row],[city_name]],tb_MHDI[mun_uf],0),5)</f>
        <v>0.68500000000000005</v>
      </c>
      <c r="G3">
        <f>INDEX(tb_MHDI[],MATCH(Table3[[#This Row],[city_name]],tb_MHDI[mun_uf],0),6)</f>
        <v>0.67600000000000005</v>
      </c>
      <c r="H3">
        <f>INDEX(tb_MHDI[],MATCH(Table3[[#This Row],[city_name]],tb_MHDI[mun_uf],0),7)</f>
        <v>0.81399999999999995</v>
      </c>
      <c r="I3">
        <f>INDEX(tb_MHDI[],MATCH(Table3[[#This Row],[city_name]],tb_MHDI[mun_uf],0),8)</f>
        <v>0.58399999999999996</v>
      </c>
      <c r="J3">
        <f>_xlfn.NUMBERVALUE(INDEX(tb_SVI[],MATCH(Table3[[#This Row],[city_name]],tb_SVI[city_name_uf],0),8),".")</f>
        <v>0.28000000000000003</v>
      </c>
      <c r="K3">
        <f>_xlfn.NUMBERVALUE(INDEX(tb_SVI[],MATCH(Table3[[#This Row],[city_name]],tb_SVI[city_name_uf],0),9),".")</f>
        <v>0.114</v>
      </c>
      <c r="L3">
        <f>_xlfn.NUMBERVALUE(INDEX(tb_SVI[],MATCH(Table3[[#This Row],[city_name]],tb_SVI[city_name_uf],0),10),".")</f>
        <v>0.39400000000000002</v>
      </c>
      <c r="M3">
        <f>_xlfn.NUMBERVALUE(INDEX(tb_SVI[],MATCH(Table3[[#This Row],[city_name]],tb_SVI[city_name_uf],0),11),".")</f>
        <v>0.33300000000000002</v>
      </c>
      <c r="N3" s="14">
        <f>_xlfn.PERCENTRANK.INC(Table3[MHDI_tot],Table3[[#This Row],[MHDI_tot]],3)</f>
        <v>0.58099999999999996</v>
      </c>
      <c r="P3" s="16">
        <v>0.25</v>
      </c>
      <c r="Q3">
        <f>_xlfn.QUARTILE.INC(Table3[MHDI_tot],1)</f>
        <v>0.59899999999999998</v>
      </c>
    </row>
    <row r="4" spans="1:17" hidden="1" x14ac:dyDescent="0.2">
      <c r="A4" t="str">
        <f>SVI!F4</f>
        <v>Chupinguaia/RO</v>
      </c>
      <c r="B4" t="str">
        <f>INDEX(tb_SVI[],MATCH(Table3[[#This Row],[ibge_cod]],tb_SVI[Município],0),1)</f>
        <v>RO</v>
      </c>
      <c r="C4" t="str">
        <f>INDEX(tb_SVI[],MATCH(Table3[[#This Row],[city_name]],tb_SVI[city_name_uf],0),3)</f>
        <v>1100924</v>
      </c>
      <c r="D4" t="s">
        <v>17667</v>
      </c>
      <c r="E4" s="11">
        <f>INDEX(tb_SVI[],MATCH(Table3[[#This Row],[city_name]],tb_SVI[city_name_uf],0),5)</f>
        <v>11472</v>
      </c>
      <c r="F4">
        <f>INDEX(tb_MHDI[],MATCH(Table3[[#This Row],[city_name]],tb_MHDI[mun_uf],0),5)</f>
        <v>0.65200000000000002</v>
      </c>
      <c r="G4">
        <f>INDEX(tb_MHDI[],MATCH(Table3[[#This Row],[city_name]],tb_MHDI[mun_uf],0),6)</f>
        <v>0.65900000000000003</v>
      </c>
      <c r="H4">
        <f>INDEX(tb_MHDI[],MATCH(Table3[[#This Row],[city_name]],tb_MHDI[mun_uf],0),7)</f>
        <v>0.82</v>
      </c>
      <c r="I4">
        <f>INDEX(tb_MHDI[],MATCH(Table3[[#This Row],[city_name]],tb_MHDI[mun_uf],0),8)</f>
        <v>0.51400000000000001</v>
      </c>
      <c r="J4">
        <f>_xlfn.NUMBERVALUE(INDEX(tb_SVI[],MATCH(Table3[[#This Row],[city_name]],tb_SVI[city_name_uf],0),8),".")</f>
        <v>0.33800000000000002</v>
      </c>
      <c r="K4">
        <f>_xlfn.NUMBERVALUE(INDEX(tb_SVI[],MATCH(Table3[[#This Row],[city_name]],tb_SVI[city_name_uf],0),9),".")</f>
        <v>0.28499999999999998</v>
      </c>
      <c r="L4">
        <f>_xlfn.NUMBERVALUE(INDEX(tb_SVI[],MATCH(Table3[[#This Row],[city_name]],tb_SVI[city_name_uf],0),10),".")</f>
        <v>0.38300000000000001</v>
      </c>
      <c r="M4">
        <f>_xlfn.NUMBERVALUE(INDEX(tb_SVI[],MATCH(Table3[[#This Row],[city_name]],tb_SVI[city_name_uf],0),11),".")</f>
        <v>0.34699999999999998</v>
      </c>
      <c r="N4" s="14">
        <f>_xlfn.PERCENTRANK.INC(Table3[MHDI_tot],Table3[[#This Row],[MHDI_tot]],3)</f>
        <v>0.44500000000000001</v>
      </c>
      <c r="P4" s="16">
        <v>0.5</v>
      </c>
      <c r="Q4">
        <f>_xlfn.QUARTILE.INC(Table3[MHDI_tot],2)</f>
        <v>0.66500000000000004</v>
      </c>
    </row>
    <row r="5" spans="1:17" hidden="1" x14ac:dyDescent="0.2">
      <c r="A5" t="str">
        <f>SVI!F5</f>
        <v>Vilhena/RO</v>
      </c>
      <c r="B5" t="str">
        <f>INDEX(tb_SVI[],MATCH(Table3[[#This Row],[ibge_cod]],tb_SVI[Município],0),1)</f>
        <v>RO</v>
      </c>
      <c r="C5" t="str">
        <f>INDEX(tb_SVI[],MATCH(Table3[[#This Row],[city_name]],tb_SVI[city_name_uf],0),3)</f>
        <v>1100304</v>
      </c>
      <c r="D5" t="s">
        <v>17668</v>
      </c>
      <c r="E5" s="11">
        <f>INDEX(tb_SVI[],MATCH(Table3[[#This Row],[city_name]],tb_SVI[city_name_uf],0),5)</f>
        <v>102211</v>
      </c>
      <c r="F5">
        <f>INDEX(tb_MHDI[],MATCH(Table3[[#This Row],[city_name]],tb_MHDI[mun_uf],0),5)</f>
        <v>0.73099999999999998</v>
      </c>
      <c r="G5">
        <f>INDEX(tb_MHDI[],MATCH(Table3[[#This Row],[city_name]],tb_MHDI[mun_uf],0),6)</f>
        <v>0.73399999999999999</v>
      </c>
      <c r="H5">
        <f>INDEX(tb_MHDI[],MATCH(Table3[[#This Row],[city_name]],tb_MHDI[mun_uf],0),7)</f>
        <v>0.80800000000000005</v>
      </c>
      <c r="I5">
        <f>INDEX(tb_MHDI[],MATCH(Table3[[#This Row],[city_name]],tb_MHDI[mun_uf],0),8)</f>
        <v>0.65900000000000003</v>
      </c>
      <c r="J5">
        <f>_xlfn.NUMBERVALUE(INDEX(tb_SVI[],MATCH(Table3[[#This Row],[city_name]],tb_SVI[city_name_uf],0),8),".")</f>
        <v>0.23899999999999999</v>
      </c>
      <c r="K5">
        <f>_xlfn.NUMBERVALUE(INDEX(tb_SVI[],MATCH(Table3[[#This Row],[city_name]],tb_SVI[city_name_uf],0),9),".")</f>
        <v>0.10299999999999999</v>
      </c>
      <c r="L5">
        <f>_xlfn.NUMBERVALUE(INDEX(tb_SVI[],MATCH(Table3[[#This Row],[city_name]],tb_SVI[city_name_uf],0),10),".")</f>
        <v>0.33900000000000002</v>
      </c>
      <c r="M5">
        <f>_xlfn.NUMBERVALUE(INDEX(tb_SVI[],MATCH(Table3[[#This Row],[city_name]],tb_SVI[city_name_uf],0),11),".")</f>
        <v>0.27400000000000002</v>
      </c>
      <c r="N5" s="14">
        <f>_xlfn.PERCENTRANK.INC(Table3[MHDI_tot],Table3[[#This Row],[MHDI_tot]],3)</f>
        <v>0.81599999999999995</v>
      </c>
      <c r="P5" s="16">
        <v>0.75</v>
      </c>
      <c r="Q5">
        <f>_xlfn.QUARTILE.INC(Table3[MHDI_tot],3)</f>
        <v>0.71799999999999997</v>
      </c>
    </row>
    <row r="6" spans="1:17" hidden="1" x14ac:dyDescent="0.2">
      <c r="A6" t="str">
        <f>SVI!F6</f>
        <v>Vale do Paraíso/RO</v>
      </c>
      <c r="B6" t="str">
        <f>INDEX(tb_SVI[],MATCH(Table3[[#This Row],[ibge_cod]],tb_SVI[Município],0),1)</f>
        <v>RO</v>
      </c>
      <c r="C6" t="str">
        <f>INDEX(tb_SVI[],MATCH(Table3[[#This Row],[city_name]],tb_SVI[city_name_uf],0),3)</f>
        <v>1101807</v>
      </c>
      <c r="D6" t="s">
        <v>17669</v>
      </c>
      <c r="E6" s="11">
        <f>INDEX(tb_SVI[],MATCH(Table3[[#This Row],[city_name]],tb_SVI[city_name_uf],0),5)</f>
        <v>6656</v>
      </c>
      <c r="F6">
        <f>INDEX(tb_MHDI[],MATCH(Table3[[#This Row],[city_name]],tb_MHDI[mun_uf],0),5)</f>
        <v>0.627</v>
      </c>
      <c r="G6">
        <f>INDEX(tb_MHDI[],MATCH(Table3[[#This Row],[city_name]],tb_MHDI[mun_uf],0),6)</f>
        <v>0.64100000000000001</v>
      </c>
      <c r="H6">
        <f>INDEX(tb_MHDI[],MATCH(Table3[[#This Row],[city_name]],tb_MHDI[mun_uf],0),7)</f>
        <v>0.79200000000000004</v>
      </c>
      <c r="I6">
        <f>INDEX(tb_MHDI[],MATCH(Table3[[#This Row],[city_name]],tb_MHDI[mun_uf],0),8)</f>
        <v>0.48499999999999999</v>
      </c>
      <c r="J6">
        <f>_xlfn.NUMBERVALUE(INDEX(tb_SVI[],MATCH(Table3[[#This Row],[city_name]],tb_SVI[city_name_uf],0),8),".")</f>
        <v>0.309</v>
      </c>
      <c r="K6">
        <f>_xlfn.NUMBERVALUE(INDEX(tb_SVI[],MATCH(Table3[[#This Row],[city_name]],tb_SVI[city_name_uf],0),9),".")</f>
        <v>0.13100000000000001</v>
      </c>
      <c r="L6">
        <f>_xlfn.NUMBERVALUE(INDEX(tb_SVI[],MATCH(Table3[[#This Row],[city_name]],tb_SVI[city_name_uf],0),10),".")</f>
        <v>0.438</v>
      </c>
      <c r="M6">
        <f>_xlfn.NUMBERVALUE(INDEX(tb_SVI[],MATCH(Table3[[#This Row],[city_name]],tb_SVI[city_name_uf],0),11),".")</f>
        <v>0.35799999999999998</v>
      </c>
      <c r="N6" s="14">
        <f>_xlfn.PERCENTRANK.INC(Table3[MHDI_tot],Table3[[#This Row],[MHDI_tot]],3)</f>
        <v>0.36</v>
      </c>
      <c r="P6" s="16" t="s">
        <v>23136</v>
      </c>
      <c r="Q6">
        <f>_xlfn.QUARTILE.INC(Table3[MHDI_tot],4)</f>
        <v>0.86199999999999999</v>
      </c>
    </row>
    <row r="7" spans="1:17" hidden="1" x14ac:dyDescent="0.2">
      <c r="A7" t="str">
        <f>SVI!F7</f>
        <v>Vale do Anari/RO</v>
      </c>
      <c r="B7" t="str">
        <f>INDEX(tb_SVI[],MATCH(Table3[[#This Row],[ibge_cod]],tb_SVI[Município],0),1)</f>
        <v>RO</v>
      </c>
      <c r="C7" t="str">
        <f>INDEX(tb_SVI[],MATCH(Table3[[#This Row],[city_name]],tb_SVI[city_name_uf],0),3)</f>
        <v>1101757</v>
      </c>
      <c r="D7" t="s">
        <v>17670</v>
      </c>
      <c r="E7" s="11">
        <f>INDEX(tb_SVI[],MATCH(Table3[[#This Row],[city_name]],tb_SVI[city_name_uf],0),5)</f>
        <v>11377</v>
      </c>
      <c r="F7">
        <f>INDEX(tb_MHDI[],MATCH(Table3[[#This Row],[city_name]],tb_MHDI[mun_uf],0),5)</f>
        <v>0.58399999999999996</v>
      </c>
      <c r="G7">
        <f>INDEX(tb_MHDI[],MATCH(Table3[[#This Row],[city_name]],tb_MHDI[mun_uf],0),6)</f>
        <v>0.626</v>
      </c>
      <c r="H7">
        <f>INDEX(tb_MHDI[],MATCH(Table3[[#This Row],[city_name]],tb_MHDI[mun_uf],0),7)</f>
        <v>0.75600000000000001</v>
      </c>
      <c r="I7">
        <f>INDEX(tb_MHDI[],MATCH(Table3[[#This Row],[city_name]],tb_MHDI[mun_uf],0),8)</f>
        <v>0.42099999999999999</v>
      </c>
      <c r="J7">
        <f>_xlfn.NUMBERVALUE(INDEX(tb_SVI[],MATCH(Table3[[#This Row],[city_name]],tb_SVI[city_name_uf],0),8),".")</f>
        <v>0.40200000000000002</v>
      </c>
      <c r="K7">
        <f>_xlfn.NUMBERVALUE(INDEX(tb_SVI[],MATCH(Table3[[#This Row],[city_name]],tb_SVI[city_name_uf],0),9),".")</f>
        <v>0.2</v>
      </c>
      <c r="L7">
        <f>_xlfn.NUMBERVALUE(INDEX(tb_SVI[],MATCH(Table3[[#This Row],[city_name]],tb_SVI[city_name_uf],0),10),".")</f>
        <v>0.52600000000000002</v>
      </c>
      <c r="M7">
        <f>_xlfn.NUMBERVALUE(INDEX(tb_SVI[],MATCH(Table3[[#This Row],[city_name]],tb_SVI[city_name_uf],0),11),".")</f>
        <v>0.48099999999999998</v>
      </c>
      <c r="N7" s="14">
        <f>_xlfn.PERCENTRANK.INC(Table3[MHDI_tot],Table3[[#This Row],[MHDI_tot]],3)</f>
        <v>0.18</v>
      </c>
    </row>
    <row r="8" spans="1:17" hidden="1" x14ac:dyDescent="0.2">
      <c r="A8" t="str">
        <f>SVI!F8</f>
        <v>Urupá/RO</v>
      </c>
      <c r="B8" t="str">
        <f>INDEX(tb_SVI[],MATCH(Table3[[#This Row],[ibge_cod]],tb_SVI[Município],0),1)</f>
        <v>RO</v>
      </c>
      <c r="C8" t="str">
        <f>INDEX(tb_SVI[],MATCH(Table3[[#This Row],[city_name]],tb_SVI[city_name_uf],0),3)</f>
        <v>1101708</v>
      </c>
      <c r="D8" t="s">
        <v>17671</v>
      </c>
      <c r="E8" s="11">
        <f>INDEX(tb_SVI[],MATCH(Table3[[#This Row],[city_name]],tb_SVI[city_name_uf],0),5)</f>
        <v>11272</v>
      </c>
      <c r="F8">
        <f>INDEX(tb_MHDI[],MATCH(Table3[[#This Row],[city_name]],tb_MHDI[mun_uf],0),5)</f>
        <v>0.60899999999999999</v>
      </c>
      <c r="G8">
        <f>INDEX(tb_MHDI[],MATCH(Table3[[#This Row],[city_name]],tb_MHDI[mun_uf],0),6)</f>
        <v>0.621</v>
      </c>
      <c r="H8">
        <f>INDEX(tb_MHDI[],MATCH(Table3[[#This Row],[city_name]],tb_MHDI[mun_uf],0),7)</f>
        <v>0.77200000000000002</v>
      </c>
      <c r="I8">
        <f>INDEX(tb_MHDI[],MATCH(Table3[[#This Row],[city_name]],tb_MHDI[mun_uf],0),8)</f>
        <v>0.47099999999999997</v>
      </c>
      <c r="J8">
        <f>_xlfn.NUMBERVALUE(INDEX(tb_SVI[],MATCH(Table3[[#This Row],[city_name]],tb_SVI[city_name_uf],0),8),".")</f>
        <v>0.38600000000000001</v>
      </c>
      <c r="K8">
        <f>_xlfn.NUMBERVALUE(INDEX(tb_SVI[],MATCH(Table3[[#This Row],[city_name]],tb_SVI[city_name_uf],0),9),".")</f>
        <v>0.19400000000000001</v>
      </c>
      <c r="L8">
        <f>_xlfn.NUMBERVALUE(INDEX(tb_SVI[],MATCH(Table3[[#This Row],[city_name]],tb_SVI[city_name_uf],0),10),".")</f>
        <v>0.44500000000000001</v>
      </c>
      <c r="M8">
        <f>_xlfn.NUMBERVALUE(INDEX(tb_SVI[],MATCH(Table3[[#This Row],[city_name]],tb_SVI[city_name_uf],0),11),".")</f>
        <v>0.52</v>
      </c>
      <c r="N8" s="14">
        <f>_xlfn.PERCENTRANK.INC(Table3[MHDI_tot],Table3[[#This Row],[MHDI_tot]],3)</f>
        <v>0.28899999999999998</v>
      </c>
    </row>
    <row r="9" spans="1:17" hidden="1" x14ac:dyDescent="0.2">
      <c r="A9" t="str">
        <f>SVI!F9</f>
        <v>Theobroma/RO</v>
      </c>
      <c r="B9" t="str">
        <f>INDEX(tb_SVI[],MATCH(Table3[[#This Row],[ibge_cod]],tb_SVI[Município],0),1)</f>
        <v>RO</v>
      </c>
      <c r="C9" t="str">
        <f>INDEX(tb_SVI[],MATCH(Table3[[#This Row],[city_name]],tb_SVI[city_name_uf],0),3)</f>
        <v>1101609</v>
      </c>
      <c r="D9" t="s">
        <v>17672</v>
      </c>
      <c r="E9" s="11">
        <f>INDEX(tb_SVI[],MATCH(Table3[[#This Row],[city_name]],tb_SVI[city_name_uf],0),5)</f>
        <v>10395</v>
      </c>
      <c r="F9">
        <f>INDEX(tb_MHDI[],MATCH(Table3[[#This Row],[city_name]],tb_MHDI[mun_uf],0),5)</f>
        <v>0.58899999999999997</v>
      </c>
      <c r="G9">
        <f>INDEX(tb_MHDI[],MATCH(Table3[[#This Row],[city_name]],tb_MHDI[mun_uf],0),6)</f>
        <v>0.622</v>
      </c>
      <c r="H9">
        <f>INDEX(tb_MHDI[],MATCH(Table3[[#This Row],[city_name]],tb_MHDI[mun_uf],0),7)</f>
        <v>0.75700000000000001</v>
      </c>
      <c r="I9">
        <f>INDEX(tb_MHDI[],MATCH(Table3[[#This Row],[city_name]],tb_MHDI[mun_uf],0),8)</f>
        <v>0.434</v>
      </c>
      <c r="J9">
        <f>_xlfn.NUMBERVALUE(INDEX(tb_SVI[],MATCH(Table3[[#This Row],[city_name]],tb_SVI[city_name_uf],0),8),".")</f>
        <v>0.35199999999999998</v>
      </c>
      <c r="K9">
        <f>_xlfn.NUMBERVALUE(INDEX(tb_SVI[],MATCH(Table3[[#This Row],[city_name]],tb_SVI[city_name_uf],0),9),".")</f>
        <v>0.16400000000000001</v>
      </c>
      <c r="L9">
        <f>_xlfn.NUMBERVALUE(INDEX(tb_SVI[],MATCH(Table3[[#This Row],[city_name]],tb_SVI[city_name_uf],0),10),".")</f>
        <v>0.38800000000000001</v>
      </c>
      <c r="M9">
        <f>_xlfn.NUMBERVALUE(INDEX(tb_SVI[],MATCH(Table3[[#This Row],[city_name]],tb_SVI[city_name_uf],0),11),".")</f>
        <v>0.505</v>
      </c>
      <c r="N9" s="14">
        <f>_xlfn.PERCENTRANK.INC(Table3[MHDI_tot],Table3[[#This Row],[MHDI_tot]],3)</f>
        <v>0.20100000000000001</v>
      </c>
    </row>
    <row r="10" spans="1:17" hidden="1" x14ac:dyDescent="0.2">
      <c r="A10" t="str">
        <f>SVI!F10</f>
        <v>Teixeirópolis/RO</v>
      </c>
      <c r="B10" t="str">
        <f>INDEX(tb_SVI[],MATCH(Table3[[#This Row],[ibge_cod]],tb_SVI[Município],0),1)</f>
        <v>RO</v>
      </c>
      <c r="C10" t="str">
        <f>INDEX(tb_SVI[],MATCH(Table3[[#This Row],[city_name]],tb_SVI[city_name_uf],0),3)</f>
        <v>1101559</v>
      </c>
      <c r="D10" t="s">
        <v>17673</v>
      </c>
      <c r="E10" s="11">
        <f>INDEX(tb_SVI[],MATCH(Table3[[#This Row],[city_name]],tb_SVI[city_name_uf],0),5)</f>
        <v>4233</v>
      </c>
      <c r="F10">
        <f>INDEX(tb_MHDI[],MATCH(Table3[[#This Row],[city_name]],tb_MHDI[mun_uf],0),5)</f>
        <v>0.64300000000000002</v>
      </c>
      <c r="G10">
        <f>INDEX(tb_MHDI[],MATCH(Table3[[#This Row],[city_name]],tb_MHDI[mun_uf],0),6)</f>
        <v>0.65300000000000002</v>
      </c>
      <c r="H10">
        <f>INDEX(tb_MHDI[],MATCH(Table3[[#This Row],[city_name]],tb_MHDI[mun_uf],0),7)</f>
        <v>0.81799999999999995</v>
      </c>
      <c r="I10">
        <f>INDEX(tb_MHDI[],MATCH(Table3[[#This Row],[city_name]],tb_MHDI[mun_uf],0),8)</f>
        <v>0.498</v>
      </c>
      <c r="J10">
        <f>_xlfn.NUMBERVALUE(INDEX(tb_SVI[],MATCH(Table3[[#This Row],[city_name]],tb_SVI[city_name_uf],0),8),".")</f>
        <v>0.29899999999999999</v>
      </c>
      <c r="K10">
        <f>_xlfn.NUMBERVALUE(INDEX(tb_SVI[],MATCH(Table3[[#This Row],[city_name]],tb_SVI[city_name_uf],0),9),".")</f>
        <v>0.19700000000000001</v>
      </c>
      <c r="L10">
        <f>_xlfn.NUMBERVALUE(INDEX(tb_SVI[],MATCH(Table3[[#This Row],[city_name]],tb_SVI[city_name_uf],0),10),".")</f>
        <v>0.32200000000000001</v>
      </c>
      <c r="M10">
        <f>_xlfn.NUMBERVALUE(INDEX(tb_SVI[],MATCH(Table3[[#This Row],[city_name]],tb_SVI[city_name_uf],0),11),".")</f>
        <v>0.377</v>
      </c>
      <c r="N10" s="14">
        <f>_xlfn.PERCENTRANK.INC(Table3[MHDI_tot],Table3[[#This Row],[MHDI_tot]],3)</f>
        <v>0.41499999999999998</v>
      </c>
    </row>
    <row r="11" spans="1:17" hidden="1" x14ac:dyDescent="0.2">
      <c r="A11" t="str">
        <f>SVI!F11</f>
        <v>São Miguel do Guaporé/RO</v>
      </c>
      <c r="B11" t="str">
        <f>INDEX(tb_SVI[],MATCH(Table3[[#This Row],[ibge_cod]],tb_SVI[Município],0),1)</f>
        <v>RO</v>
      </c>
      <c r="C11" t="str">
        <f>INDEX(tb_SVI[],MATCH(Table3[[#This Row],[city_name]],tb_SVI[city_name_uf],0),3)</f>
        <v>1100320</v>
      </c>
      <c r="D11" t="s">
        <v>17674</v>
      </c>
      <c r="E11" s="11">
        <f>INDEX(tb_SVI[],MATCH(Table3[[#This Row],[city_name]],tb_SVI[city_name_uf],0),5)</f>
        <v>23077</v>
      </c>
      <c r="F11">
        <f>INDEX(tb_MHDI[],MATCH(Table3[[#This Row],[city_name]],tb_MHDI[mun_uf],0),5)</f>
        <v>0.64600000000000002</v>
      </c>
      <c r="G11">
        <f>INDEX(tb_MHDI[],MATCH(Table3[[#This Row],[city_name]],tb_MHDI[mun_uf],0),6)</f>
        <v>0.64400000000000002</v>
      </c>
      <c r="H11">
        <f>INDEX(tb_MHDI[],MATCH(Table3[[#This Row],[city_name]],tb_MHDI[mun_uf],0),7)</f>
        <v>0.78100000000000003</v>
      </c>
      <c r="I11">
        <f>INDEX(tb_MHDI[],MATCH(Table3[[#This Row],[city_name]],tb_MHDI[mun_uf],0),8)</f>
        <v>0.53700000000000003</v>
      </c>
      <c r="J11">
        <f>_xlfn.NUMBERVALUE(INDEX(tb_SVI[],MATCH(Table3[[#This Row],[city_name]],tb_SVI[city_name_uf],0),8),".")</f>
        <v>0.33800000000000002</v>
      </c>
      <c r="K11">
        <f>_xlfn.NUMBERVALUE(INDEX(tb_SVI[],MATCH(Table3[[#This Row],[city_name]],tb_SVI[city_name_uf],0),9),".")</f>
        <v>0.127</v>
      </c>
      <c r="L11">
        <f>_xlfn.NUMBERVALUE(INDEX(tb_SVI[],MATCH(Table3[[#This Row],[city_name]],tb_SVI[city_name_uf],0),10),".")</f>
        <v>0.46600000000000003</v>
      </c>
      <c r="M11">
        <f>_xlfn.NUMBERVALUE(INDEX(tb_SVI[],MATCH(Table3[[#This Row],[city_name]],tb_SVI[city_name_uf],0),11),".")</f>
        <v>0.42099999999999999</v>
      </c>
      <c r="N11" s="14">
        <f>_xlfn.PERCENTRANK.INC(Table3[MHDI_tot],Table3[[#This Row],[MHDI_tot]],3)</f>
        <v>0.42499999999999999</v>
      </c>
    </row>
    <row r="12" spans="1:17" hidden="1" x14ac:dyDescent="0.2">
      <c r="A12" t="str">
        <f>SVI!F12</f>
        <v>São Francisco do Guaporé/RO</v>
      </c>
      <c r="B12" t="str">
        <f>INDEX(tb_SVI[],MATCH(Table3[[#This Row],[ibge_cod]],tb_SVI[Município],0),1)</f>
        <v>RO</v>
      </c>
      <c r="C12" t="str">
        <f>INDEX(tb_SVI[],MATCH(Table3[[#This Row],[city_name]],tb_SVI[city_name_uf],0),3)</f>
        <v>1101492</v>
      </c>
      <c r="D12" t="s">
        <v>17675</v>
      </c>
      <c r="E12" s="11">
        <f>INDEX(tb_SVI[],MATCH(Table3[[#This Row],[city_name]],tb_SVI[city_name_uf],0),5)</f>
        <v>20681</v>
      </c>
      <c r="F12">
        <f>INDEX(tb_MHDI[],MATCH(Table3[[#This Row],[city_name]],tb_MHDI[mun_uf],0),5)</f>
        <v>0.61099999999999999</v>
      </c>
      <c r="G12">
        <f>INDEX(tb_MHDI[],MATCH(Table3[[#This Row],[city_name]],tb_MHDI[mun_uf],0),6)</f>
        <v>0.65700000000000003</v>
      </c>
      <c r="H12">
        <f>INDEX(tb_MHDI[],MATCH(Table3[[#This Row],[city_name]],tb_MHDI[mun_uf],0),7)</f>
        <v>0.751</v>
      </c>
      <c r="I12">
        <f>INDEX(tb_MHDI[],MATCH(Table3[[#This Row],[city_name]],tb_MHDI[mun_uf],0),8)</f>
        <v>0.46200000000000002</v>
      </c>
      <c r="J12">
        <f>_xlfn.NUMBERVALUE(INDEX(tb_SVI[],MATCH(Table3[[#This Row],[city_name]],tb_SVI[city_name_uf],0),8),".")</f>
        <v>0.42899999999999999</v>
      </c>
      <c r="K12">
        <f>_xlfn.NUMBERVALUE(INDEX(tb_SVI[],MATCH(Table3[[#This Row],[city_name]],tb_SVI[city_name_uf],0),9),".")</f>
        <v>0.28199999999999997</v>
      </c>
      <c r="L12">
        <f>_xlfn.NUMBERVALUE(INDEX(tb_SVI[],MATCH(Table3[[#This Row],[city_name]],tb_SVI[city_name_uf],0),10),".")</f>
        <v>0.55400000000000005</v>
      </c>
      <c r="M12">
        <f>_xlfn.NUMBERVALUE(INDEX(tb_SVI[],MATCH(Table3[[#This Row],[city_name]],tb_SVI[city_name_uf],0),11),".")</f>
        <v>0.45100000000000001</v>
      </c>
      <c r="N12" s="14">
        <f>_xlfn.PERCENTRANK.INC(Table3[MHDI_tot],Table3[[#This Row],[MHDI_tot]],3)</f>
        <v>0.29899999999999999</v>
      </c>
    </row>
    <row r="13" spans="1:17" hidden="1" x14ac:dyDescent="0.2">
      <c r="A13" t="str">
        <f>SVI!F13</f>
        <v>São Felipe D'Oeste/RO</v>
      </c>
      <c r="B13" t="str">
        <f>INDEX(tb_SVI[],MATCH(Table3[[#This Row],[ibge_cod]],tb_SVI[Município],0),1)</f>
        <v>RO</v>
      </c>
      <c r="C13" t="str">
        <f>INDEX(tb_SVI[],MATCH(Table3[[#This Row],[city_name]],tb_SVI[city_name_uf],0),3)</f>
        <v>1101484</v>
      </c>
      <c r="D13" t="s">
        <v>17676</v>
      </c>
      <c r="E13" s="11">
        <f>INDEX(tb_SVI[],MATCH(Table3[[#This Row],[city_name]],tb_SVI[city_name_uf],0),5)</f>
        <v>5066</v>
      </c>
      <c r="F13">
        <f>INDEX(tb_MHDI[],MATCH(Table3[[#This Row],[city_name]],tb_MHDI[mun_uf],0),5)</f>
        <v>0.64900000000000002</v>
      </c>
      <c r="G13">
        <f>INDEX(tb_MHDI[],MATCH(Table3[[#This Row],[city_name]],tb_MHDI[mun_uf],0),6)</f>
        <v>0.61499999999999999</v>
      </c>
      <c r="H13">
        <f>INDEX(tb_MHDI[],MATCH(Table3[[#This Row],[city_name]],tb_MHDI[mun_uf],0),7)</f>
        <v>0.78</v>
      </c>
      <c r="I13">
        <f>INDEX(tb_MHDI[],MATCH(Table3[[#This Row],[city_name]],tb_MHDI[mun_uf],0),8)</f>
        <v>0.57099999999999995</v>
      </c>
      <c r="J13">
        <f>_xlfn.NUMBERVALUE(INDEX(tb_SVI[],MATCH(Table3[[#This Row],[city_name]],tb_SVI[city_name_uf],0),8),".")</f>
        <v>0.33800000000000002</v>
      </c>
      <c r="K13">
        <f>_xlfn.NUMBERVALUE(INDEX(tb_SVI[],MATCH(Table3[[#This Row],[city_name]],tb_SVI[city_name_uf],0),9),".")</f>
        <v>0.159</v>
      </c>
      <c r="L13">
        <f>_xlfn.NUMBERVALUE(INDEX(tb_SVI[],MATCH(Table3[[#This Row],[city_name]],tb_SVI[city_name_uf],0),10),".")</f>
        <v>0.44700000000000001</v>
      </c>
      <c r="M13">
        <f>_xlfn.NUMBERVALUE(INDEX(tb_SVI[],MATCH(Table3[[#This Row],[city_name]],tb_SVI[city_name_uf],0),11),".")</f>
        <v>0.40699999999999997</v>
      </c>
      <c r="N13" s="14">
        <f>_xlfn.PERCENTRANK.INC(Table3[MHDI_tot],Table3[[#This Row],[MHDI_tot]],3)</f>
        <v>0.433</v>
      </c>
    </row>
    <row r="14" spans="1:17" hidden="1" x14ac:dyDescent="0.2">
      <c r="A14" t="str">
        <f>SVI!F14</f>
        <v>Seringueiras/RO</v>
      </c>
      <c r="B14" t="str">
        <f>INDEX(tb_SVI[],MATCH(Table3[[#This Row],[ibge_cod]],tb_SVI[Município],0),1)</f>
        <v>RO</v>
      </c>
      <c r="C14" t="str">
        <f>INDEX(tb_SVI[],MATCH(Table3[[#This Row],[city_name]],tb_SVI[city_name_uf],0),3)</f>
        <v>1101500</v>
      </c>
      <c r="D14" t="s">
        <v>17677</v>
      </c>
      <c r="E14" s="11">
        <f>INDEX(tb_SVI[],MATCH(Table3[[#This Row],[city_name]],tb_SVI[city_name_uf],0),5)</f>
        <v>11851</v>
      </c>
      <c r="F14">
        <f>INDEX(tb_MHDI[],MATCH(Table3[[#This Row],[city_name]],tb_MHDI[mun_uf],0),5)</f>
        <v>0.59799999999999998</v>
      </c>
      <c r="G14">
        <f>INDEX(tb_MHDI[],MATCH(Table3[[#This Row],[city_name]],tb_MHDI[mun_uf],0),6)</f>
        <v>0.64400000000000002</v>
      </c>
      <c r="H14">
        <f>INDEX(tb_MHDI[],MATCH(Table3[[#This Row],[city_name]],tb_MHDI[mun_uf],0),7)</f>
        <v>0.77900000000000003</v>
      </c>
      <c r="I14">
        <f>INDEX(tb_MHDI[],MATCH(Table3[[#This Row],[city_name]],tb_MHDI[mun_uf],0),8)</f>
        <v>0.42699999999999999</v>
      </c>
      <c r="J14">
        <f>_xlfn.NUMBERVALUE(INDEX(tb_SVI[],MATCH(Table3[[#This Row],[city_name]],tb_SVI[city_name_uf],0),8),".")</f>
        <v>0.40100000000000002</v>
      </c>
      <c r="K14">
        <f>_xlfn.NUMBERVALUE(INDEX(tb_SVI[],MATCH(Table3[[#This Row],[city_name]],tb_SVI[city_name_uf],0),9),".")</f>
        <v>0.19400000000000001</v>
      </c>
      <c r="L14">
        <f>_xlfn.NUMBERVALUE(INDEX(tb_SVI[],MATCH(Table3[[#This Row],[city_name]],tb_SVI[city_name_uf],0),10),".")</f>
        <v>0.44700000000000001</v>
      </c>
      <c r="M14">
        <f>_xlfn.NUMBERVALUE(INDEX(tb_SVI[],MATCH(Table3[[#This Row],[city_name]],tb_SVI[city_name_uf],0),11),".")</f>
        <v>0.56299999999999994</v>
      </c>
      <c r="N14" s="14">
        <f>_xlfn.PERCENTRANK.INC(Table3[MHDI_tot],Table3[[#This Row],[MHDI_tot]],3)</f>
        <v>0.24199999999999999</v>
      </c>
    </row>
    <row r="15" spans="1:17" hidden="1" x14ac:dyDescent="0.2">
      <c r="A15" t="str">
        <f>SVI!F15</f>
        <v>Santa Luzia D'Oeste/RO</v>
      </c>
      <c r="B15" t="str">
        <f>INDEX(tb_SVI[],MATCH(Table3[[#This Row],[ibge_cod]],tb_SVI[Município],0),1)</f>
        <v>RO</v>
      </c>
      <c r="C15" t="str">
        <f>INDEX(tb_SVI[],MATCH(Table3[[#This Row],[city_name]],tb_SVI[city_name_uf],0),3)</f>
        <v>1100296</v>
      </c>
      <c r="D15" t="s">
        <v>17678</v>
      </c>
      <c r="E15" s="11">
        <f>INDEX(tb_SVI[],MATCH(Table3[[#This Row],[city_name]],tb_SVI[city_name_uf],0),5)</f>
        <v>6216</v>
      </c>
      <c r="F15">
        <f>INDEX(tb_MHDI[],MATCH(Table3[[#This Row],[city_name]],tb_MHDI[mun_uf],0),5)</f>
        <v>0.67</v>
      </c>
      <c r="G15">
        <f>INDEX(tb_MHDI[],MATCH(Table3[[#This Row],[city_name]],tb_MHDI[mun_uf],0),6)</f>
        <v>0.65700000000000003</v>
      </c>
      <c r="H15">
        <f>INDEX(tb_MHDI[],MATCH(Table3[[#This Row],[city_name]],tb_MHDI[mun_uf],0),7)</f>
        <v>0.81200000000000006</v>
      </c>
      <c r="I15">
        <f>INDEX(tb_MHDI[],MATCH(Table3[[#This Row],[city_name]],tb_MHDI[mun_uf],0),8)</f>
        <v>0.56399999999999995</v>
      </c>
      <c r="J15">
        <f>_xlfn.NUMBERVALUE(INDEX(tb_SVI[],MATCH(Table3[[#This Row],[city_name]],tb_SVI[city_name_uf],0),8),".")</f>
        <v>0.36399999999999999</v>
      </c>
      <c r="K15">
        <f>_xlfn.NUMBERVALUE(INDEX(tb_SVI[],MATCH(Table3[[#This Row],[city_name]],tb_SVI[city_name_uf],0),9),".")</f>
        <v>0.254</v>
      </c>
      <c r="L15">
        <f>_xlfn.NUMBERVALUE(INDEX(tb_SVI[],MATCH(Table3[[#This Row],[city_name]],tb_SVI[city_name_uf],0),10),".")</f>
        <v>0.375</v>
      </c>
      <c r="M15">
        <f>_xlfn.NUMBERVALUE(INDEX(tb_SVI[],MATCH(Table3[[#This Row],[city_name]],tb_SVI[city_name_uf],0),11),".")</f>
        <v>0.46300000000000002</v>
      </c>
      <c r="N15" s="14">
        <f>_xlfn.PERCENTRANK.INC(Table3[MHDI_tot],Table3[[#This Row],[MHDI_tot]],3)</f>
        <v>0.51600000000000001</v>
      </c>
    </row>
    <row r="16" spans="1:17" hidden="1" x14ac:dyDescent="0.2">
      <c r="A16" t="str">
        <f>SVI!F16</f>
        <v>Rolim de Moura/RO</v>
      </c>
      <c r="B16" t="str">
        <f>INDEX(tb_SVI[],MATCH(Table3[[#This Row],[ibge_cod]],tb_SVI[Município],0),1)</f>
        <v>RO</v>
      </c>
      <c r="C16" t="str">
        <f>INDEX(tb_SVI[],MATCH(Table3[[#This Row],[city_name]],tb_SVI[city_name_uf],0),3)</f>
        <v>1100288</v>
      </c>
      <c r="D16" t="s">
        <v>17679</v>
      </c>
      <c r="E16" s="11">
        <f>INDEX(tb_SVI[],MATCH(Table3[[#This Row],[city_name]],tb_SVI[city_name_uf],0),5)</f>
        <v>55407</v>
      </c>
      <c r="F16">
        <f>INDEX(tb_MHDI[],MATCH(Table3[[#This Row],[city_name]],tb_MHDI[mun_uf],0),5)</f>
        <v>0.7</v>
      </c>
      <c r="G16">
        <f>INDEX(tb_MHDI[],MATCH(Table3[[#This Row],[city_name]],tb_MHDI[mun_uf],0),6)</f>
        <v>0.70899999999999996</v>
      </c>
      <c r="H16">
        <f>INDEX(tb_MHDI[],MATCH(Table3[[#This Row],[city_name]],tb_MHDI[mun_uf],0),7)</f>
        <v>0.80800000000000005</v>
      </c>
      <c r="I16">
        <f>INDEX(tb_MHDI[],MATCH(Table3[[#This Row],[city_name]],tb_MHDI[mun_uf],0),8)</f>
        <v>0.59799999999999998</v>
      </c>
      <c r="J16">
        <f>_xlfn.NUMBERVALUE(INDEX(tb_SVI[],MATCH(Table3[[#This Row],[city_name]],tb_SVI[city_name_uf],0),8),".")</f>
        <v>0.26400000000000001</v>
      </c>
      <c r="K16">
        <f>_xlfn.NUMBERVALUE(INDEX(tb_SVI[],MATCH(Table3[[#This Row],[city_name]],tb_SVI[city_name_uf],0),9),".")</f>
        <v>0.10100000000000001</v>
      </c>
      <c r="L16">
        <f>_xlfn.NUMBERVALUE(INDEX(tb_SVI[],MATCH(Table3[[#This Row],[city_name]],tb_SVI[city_name_uf],0),10),".")</f>
        <v>0.38400000000000001</v>
      </c>
      <c r="M16">
        <f>_xlfn.NUMBERVALUE(INDEX(tb_SVI[],MATCH(Table3[[#This Row],[city_name]],tb_SVI[city_name_uf],0),11),".")</f>
        <v>0.308</v>
      </c>
      <c r="N16" s="14">
        <f>_xlfn.PERCENTRANK.INC(Table3[MHDI_tot],Table3[[#This Row],[MHDI_tot]],3)</f>
        <v>0.65200000000000002</v>
      </c>
    </row>
    <row r="17" spans="1:14" hidden="1" x14ac:dyDescent="0.2">
      <c r="A17" t="str">
        <f>SVI!F17</f>
        <v>Rio Crespo/RO</v>
      </c>
      <c r="B17" t="str">
        <f>INDEX(tb_SVI[],MATCH(Table3[[#This Row],[ibge_cod]],tb_SVI[Município],0),1)</f>
        <v>RO</v>
      </c>
      <c r="C17" t="str">
        <f>INDEX(tb_SVI[],MATCH(Table3[[#This Row],[city_name]],tb_SVI[city_name_uf],0),3)</f>
        <v>1100262</v>
      </c>
      <c r="D17" t="s">
        <v>17680</v>
      </c>
      <c r="E17" s="11">
        <f>INDEX(tb_SVI[],MATCH(Table3[[#This Row],[city_name]],tb_SVI[city_name_uf],0),5)</f>
        <v>3804</v>
      </c>
      <c r="F17">
        <f>INDEX(tb_MHDI[],MATCH(Table3[[#This Row],[city_name]],tb_MHDI[mun_uf],0),5)</f>
        <v>0.64300000000000002</v>
      </c>
      <c r="G17">
        <f>INDEX(tb_MHDI[],MATCH(Table3[[#This Row],[city_name]],tb_MHDI[mun_uf],0),6)</f>
        <v>0.63700000000000001</v>
      </c>
      <c r="H17">
        <f>INDEX(tb_MHDI[],MATCH(Table3[[#This Row],[city_name]],tb_MHDI[mun_uf],0),7)</f>
        <v>0.81299999999999994</v>
      </c>
      <c r="I17">
        <f>INDEX(tb_MHDI[],MATCH(Table3[[#This Row],[city_name]],tb_MHDI[mun_uf],0),8)</f>
        <v>0.51300000000000001</v>
      </c>
      <c r="J17">
        <f>_xlfn.NUMBERVALUE(INDEX(tb_SVI[],MATCH(Table3[[#This Row],[city_name]],tb_SVI[city_name_uf],0),8),".")</f>
        <v>0.34799999999999998</v>
      </c>
      <c r="K17">
        <f>_xlfn.NUMBERVALUE(INDEX(tb_SVI[],MATCH(Table3[[#This Row],[city_name]],tb_SVI[city_name_uf],0),9),".")</f>
        <v>0.16900000000000001</v>
      </c>
      <c r="L17">
        <f>_xlfn.NUMBERVALUE(INDEX(tb_SVI[],MATCH(Table3[[#This Row],[city_name]],tb_SVI[city_name_uf],0),10),".")</f>
        <v>0.45900000000000002</v>
      </c>
      <c r="M17">
        <f>_xlfn.NUMBERVALUE(INDEX(tb_SVI[],MATCH(Table3[[#This Row],[city_name]],tb_SVI[city_name_uf],0),11),".")</f>
        <v>0.41499999999999998</v>
      </c>
      <c r="N17" s="14">
        <f>_xlfn.PERCENTRANK.INC(Table3[MHDI_tot],Table3[[#This Row],[MHDI_tot]],3)</f>
        <v>0.41499999999999998</v>
      </c>
    </row>
    <row r="18" spans="1:14" hidden="1" x14ac:dyDescent="0.2">
      <c r="A18" t="str">
        <f>SVI!F18</f>
        <v>Primavera de Rondônia/RO</v>
      </c>
      <c r="B18" t="str">
        <f>INDEX(tb_SVI[],MATCH(Table3[[#This Row],[ibge_cod]],tb_SVI[Município],0),1)</f>
        <v>RO</v>
      </c>
      <c r="C18" t="str">
        <f>INDEX(tb_SVI[],MATCH(Table3[[#This Row],[city_name]],tb_SVI[city_name_uf],0),3)</f>
        <v>1101476</v>
      </c>
      <c r="D18" t="s">
        <v>17681</v>
      </c>
      <c r="E18" s="11">
        <f>INDEX(tb_SVI[],MATCH(Table3[[#This Row],[city_name]],tb_SVI[city_name_uf],0),5)</f>
        <v>2776</v>
      </c>
      <c r="F18">
        <f>INDEX(tb_MHDI[],MATCH(Table3[[#This Row],[city_name]],tb_MHDI[mun_uf],0),5)</f>
        <v>0.64100000000000001</v>
      </c>
      <c r="G18">
        <f>INDEX(tb_MHDI[],MATCH(Table3[[#This Row],[city_name]],tb_MHDI[mun_uf],0),6)</f>
        <v>0.64500000000000002</v>
      </c>
      <c r="H18">
        <f>INDEX(tb_MHDI[],MATCH(Table3[[#This Row],[city_name]],tb_MHDI[mun_uf],0),7)</f>
        <v>0.79900000000000004</v>
      </c>
      <c r="I18">
        <f>INDEX(tb_MHDI[],MATCH(Table3[[#This Row],[city_name]],tb_MHDI[mun_uf],0),8)</f>
        <v>0.51200000000000001</v>
      </c>
      <c r="J18">
        <f>_xlfn.NUMBERVALUE(INDEX(tb_SVI[],MATCH(Table3[[#This Row],[city_name]],tb_SVI[city_name_uf],0),8),".")</f>
        <v>0.29799999999999999</v>
      </c>
      <c r="K18">
        <f>_xlfn.NUMBERVALUE(INDEX(tb_SVI[],MATCH(Table3[[#This Row],[city_name]],tb_SVI[city_name_uf],0),9),".")</f>
        <v>6.7000000000000004E-2</v>
      </c>
      <c r="L18">
        <f>_xlfn.NUMBERVALUE(INDEX(tb_SVI[],MATCH(Table3[[#This Row],[city_name]],tb_SVI[city_name_uf],0),10),".")</f>
        <v>0.36399999999999999</v>
      </c>
      <c r="M18">
        <f>_xlfn.NUMBERVALUE(INDEX(tb_SVI[],MATCH(Table3[[#This Row],[city_name]],tb_SVI[city_name_uf],0),11),".")</f>
        <v>0.46300000000000002</v>
      </c>
      <c r="N18" s="14">
        <f>_xlfn.PERCENTRANK.INC(Table3[MHDI_tot],Table3[[#This Row],[MHDI_tot]],3)</f>
        <v>0.40799999999999997</v>
      </c>
    </row>
    <row r="19" spans="1:14" hidden="1" x14ac:dyDescent="0.2">
      <c r="A19" t="str">
        <f>SVI!F19</f>
        <v>Presidente Médici/RO</v>
      </c>
      <c r="B19" t="str">
        <f>INDEX(tb_SVI[],MATCH(Table3[[#This Row],[ibge_cod]],tb_SVI[Município],0),1)</f>
        <v>RO</v>
      </c>
      <c r="C19" t="str">
        <f>INDEX(tb_SVI[],MATCH(Table3[[#This Row],[city_name]],tb_SVI[city_name_uf],0),3)</f>
        <v>1100254</v>
      </c>
      <c r="D19" t="s">
        <v>17682</v>
      </c>
      <c r="E19" s="11">
        <f>INDEX(tb_SVI[],MATCH(Table3[[#This Row],[city_name]],tb_SVI[city_name_uf],0),5)</f>
        <v>18571</v>
      </c>
      <c r="F19">
        <f>INDEX(tb_MHDI[],MATCH(Table3[[#This Row],[city_name]],tb_MHDI[mun_uf],0),5)</f>
        <v>0.66400000000000003</v>
      </c>
      <c r="G19">
        <f>INDEX(tb_MHDI[],MATCH(Table3[[#This Row],[city_name]],tb_MHDI[mun_uf],0),6)</f>
        <v>0.67100000000000004</v>
      </c>
      <c r="H19">
        <f>INDEX(tb_MHDI[],MATCH(Table3[[#This Row],[city_name]],tb_MHDI[mun_uf],0),7)</f>
        <v>0.79200000000000004</v>
      </c>
      <c r="I19">
        <f>INDEX(tb_MHDI[],MATCH(Table3[[#This Row],[city_name]],tb_MHDI[mun_uf],0),8)</f>
        <v>0.55000000000000004</v>
      </c>
      <c r="J19">
        <f>_xlfn.NUMBERVALUE(INDEX(tb_SVI[],MATCH(Table3[[#This Row],[city_name]],tb_SVI[city_name_uf],0),8),".")</f>
        <v>0.34799999999999998</v>
      </c>
      <c r="K19">
        <f>_xlfn.NUMBERVALUE(INDEX(tb_SVI[],MATCH(Table3[[#This Row],[city_name]],tb_SVI[city_name_uf],0),9),".")</f>
        <v>0.22</v>
      </c>
      <c r="L19">
        <f>_xlfn.NUMBERVALUE(INDEX(tb_SVI[],MATCH(Table3[[#This Row],[city_name]],tb_SVI[city_name_uf],0),10),".")</f>
        <v>0.42299999999999999</v>
      </c>
      <c r="M19">
        <f>_xlfn.NUMBERVALUE(INDEX(tb_SVI[],MATCH(Table3[[#This Row],[city_name]],tb_SVI[city_name_uf],0),11),".")</f>
        <v>0.40200000000000002</v>
      </c>
      <c r="N19" s="14">
        <f>_xlfn.PERCENTRANK.INC(Table3[MHDI_tot],Table3[[#This Row],[MHDI_tot]],3)</f>
        <v>0.49199999999999999</v>
      </c>
    </row>
    <row r="20" spans="1:14" hidden="1" x14ac:dyDescent="0.2">
      <c r="A20" t="str">
        <f>SVI!F20</f>
        <v>Porto Velho/RO</v>
      </c>
      <c r="B20" t="str">
        <f>INDEX(tb_SVI[],MATCH(Table3[[#This Row],[ibge_cod]],tb_SVI[Município],0),1)</f>
        <v>RO</v>
      </c>
      <c r="C20" t="str">
        <f>INDEX(tb_SVI[],MATCH(Table3[[#This Row],[city_name]],tb_SVI[city_name_uf],0),3)</f>
        <v>1100205</v>
      </c>
      <c r="D20" t="s">
        <v>17683</v>
      </c>
      <c r="E20" s="11">
        <f>INDEX(tb_SVI[],MATCH(Table3[[#This Row],[city_name]],tb_SVI[city_name_uf],0),5)</f>
        <v>539354</v>
      </c>
      <c r="F20">
        <f>INDEX(tb_MHDI[],MATCH(Table3[[#This Row],[city_name]],tb_MHDI[mun_uf],0),5)</f>
        <v>0.73599999999999999</v>
      </c>
      <c r="G20">
        <f>INDEX(tb_MHDI[],MATCH(Table3[[#This Row],[city_name]],tb_MHDI[mun_uf],0),6)</f>
        <v>0.76400000000000001</v>
      </c>
      <c r="H20">
        <f>INDEX(tb_MHDI[],MATCH(Table3[[#This Row],[city_name]],tb_MHDI[mun_uf],0),7)</f>
        <v>0.81899999999999995</v>
      </c>
      <c r="I20">
        <f>INDEX(tb_MHDI[],MATCH(Table3[[#This Row],[city_name]],tb_MHDI[mun_uf],0),8)</f>
        <v>0.63800000000000001</v>
      </c>
      <c r="J20">
        <f>_xlfn.NUMBERVALUE(INDEX(tb_SVI[],MATCH(Table3[[#This Row],[city_name]],tb_SVI[city_name_uf],0),8),".")</f>
        <v>0.32200000000000001</v>
      </c>
      <c r="K20">
        <f>_xlfn.NUMBERVALUE(INDEX(tb_SVI[],MATCH(Table3[[#This Row],[city_name]],tb_SVI[city_name_uf],0),9),".")</f>
        <v>0.372</v>
      </c>
      <c r="L20">
        <f>_xlfn.NUMBERVALUE(INDEX(tb_SVI[],MATCH(Table3[[#This Row],[city_name]],tb_SVI[city_name_uf],0),10),".")</f>
        <v>0.36399999999999999</v>
      </c>
      <c r="M20">
        <f>_xlfn.NUMBERVALUE(INDEX(tb_SVI[],MATCH(Table3[[#This Row],[city_name]],tb_SVI[city_name_uf],0),11),".")</f>
        <v>0.23</v>
      </c>
      <c r="N20" s="14">
        <f>_xlfn.PERCENTRANK.INC(Table3[MHDI_tot],Table3[[#This Row],[MHDI_tot]],3)</f>
        <v>0.83899999999999997</v>
      </c>
    </row>
    <row r="21" spans="1:14" hidden="1" x14ac:dyDescent="0.2">
      <c r="A21" t="str">
        <f>SVI!F21</f>
        <v>Pimenteiras do Oeste/RO</v>
      </c>
      <c r="B21" t="str">
        <f>INDEX(tb_SVI[],MATCH(Table3[[#This Row],[ibge_cod]],tb_SVI[Município],0),1)</f>
        <v>RO</v>
      </c>
      <c r="C21" t="str">
        <f>INDEX(tb_SVI[],MATCH(Table3[[#This Row],[city_name]],tb_SVI[city_name_uf],0),3)</f>
        <v>1101468</v>
      </c>
      <c r="D21" t="s">
        <v>17684</v>
      </c>
      <c r="E21" s="11">
        <f>INDEX(tb_SVI[],MATCH(Table3[[#This Row],[city_name]],tb_SVI[city_name_uf],0),5)</f>
        <v>2148</v>
      </c>
      <c r="F21">
        <f>INDEX(tb_MHDI[],MATCH(Table3[[#This Row],[city_name]],tb_MHDI[mun_uf],0),5)</f>
        <v>0.66500000000000004</v>
      </c>
      <c r="G21">
        <f>INDEX(tb_MHDI[],MATCH(Table3[[#This Row],[city_name]],tb_MHDI[mun_uf],0),6)</f>
        <v>0.66200000000000003</v>
      </c>
      <c r="H21">
        <f>INDEX(tb_MHDI[],MATCH(Table3[[#This Row],[city_name]],tb_MHDI[mun_uf],0),7)</f>
        <v>0.81599999999999995</v>
      </c>
      <c r="I21">
        <f>INDEX(tb_MHDI[],MATCH(Table3[[#This Row],[city_name]],tb_MHDI[mun_uf],0),8)</f>
        <v>0.54500000000000004</v>
      </c>
      <c r="J21">
        <f>_xlfn.NUMBERVALUE(INDEX(tb_SVI[],MATCH(Table3[[#This Row],[city_name]],tb_SVI[city_name_uf],0),8),".")</f>
        <v>0.32100000000000001</v>
      </c>
      <c r="K21">
        <f>_xlfn.NUMBERVALUE(INDEX(tb_SVI[],MATCH(Table3[[#This Row],[city_name]],tb_SVI[city_name_uf],0),9),".")</f>
        <v>0.18099999999999999</v>
      </c>
      <c r="L21">
        <f>_xlfn.NUMBERVALUE(INDEX(tb_SVI[],MATCH(Table3[[#This Row],[city_name]],tb_SVI[city_name_uf],0),10),".")</f>
        <v>0.46300000000000002</v>
      </c>
      <c r="M21">
        <f>_xlfn.NUMBERVALUE(INDEX(tb_SVI[],MATCH(Table3[[#This Row],[city_name]],tb_SVI[city_name_uf],0),11),".")</f>
        <v>0.31900000000000001</v>
      </c>
      <c r="N21" s="14">
        <f>_xlfn.PERCENTRANK.INC(Table3[MHDI_tot],Table3[[#This Row],[MHDI_tot]],3)</f>
        <v>0.496</v>
      </c>
    </row>
    <row r="22" spans="1:14" hidden="1" x14ac:dyDescent="0.2">
      <c r="A22" t="str">
        <f>SVI!F22</f>
        <v>Pimenta Bueno/RO</v>
      </c>
      <c r="B22" t="str">
        <f>INDEX(tb_SVI[],MATCH(Table3[[#This Row],[ibge_cod]],tb_SVI[Município],0),1)</f>
        <v>RO</v>
      </c>
      <c r="C22" t="str">
        <f>INDEX(tb_SVI[],MATCH(Table3[[#This Row],[city_name]],tb_SVI[city_name_uf],0),3)</f>
        <v>1100189</v>
      </c>
      <c r="D22" t="s">
        <v>17685</v>
      </c>
      <c r="E22" s="11">
        <f>INDEX(tb_SVI[],MATCH(Table3[[#This Row],[city_name]],tb_SVI[city_name_uf],0),5)</f>
        <v>36881</v>
      </c>
      <c r="F22">
        <f>INDEX(tb_MHDI[],MATCH(Table3[[#This Row],[city_name]],tb_MHDI[mun_uf],0),5)</f>
        <v>0.71</v>
      </c>
      <c r="G22">
        <f>INDEX(tb_MHDI[],MATCH(Table3[[#This Row],[city_name]],tb_MHDI[mun_uf],0),6)</f>
        <v>0.72599999999999998</v>
      </c>
      <c r="H22">
        <f>INDEX(tb_MHDI[],MATCH(Table3[[#This Row],[city_name]],tb_MHDI[mun_uf],0),7)</f>
        <v>0.80300000000000005</v>
      </c>
      <c r="I22">
        <f>INDEX(tb_MHDI[],MATCH(Table3[[#This Row],[city_name]],tb_MHDI[mun_uf],0),8)</f>
        <v>0.61299999999999999</v>
      </c>
      <c r="J22">
        <f>_xlfn.NUMBERVALUE(INDEX(tb_SVI[],MATCH(Table3[[#This Row],[city_name]],tb_SVI[city_name_uf],0),8),".")</f>
        <v>0.24099999999999999</v>
      </c>
      <c r="K22">
        <f>_xlfn.NUMBERVALUE(INDEX(tb_SVI[],MATCH(Table3[[#This Row],[city_name]],tb_SVI[city_name_uf],0),9),".")</f>
        <v>9.4E-2</v>
      </c>
      <c r="L22">
        <f>_xlfn.NUMBERVALUE(INDEX(tb_SVI[],MATCH(Table3[[#This Row],[city_name]],tb_SVI[city_name_uf],0),10),".")</f>
        <v>0.35699999999999998</v>
      </c>
      <c r="M22">
        <f>_xlfn.NUMBERVALUE(INDEX(tb_SVI[],MATCH(Table3[[#This Row],[city_name]],tb_SVI[city_name_uf],0),11),".")</f>
        <v>0.27200000000000002</v>
      </c>
      <c r="N22" s="14">
        <f>_xlfn.PERCENTRANK.INC(Table3[MHDI_tot],Table3[[#This Row],[MHDI_tot]],3)</f>
        <v>0.70499999999999996</v>
      </c>
    </row>
    <row r="23" spans="1:14" hidden="1" x14ac:dyDescent="0.2">
      <c r="A23" t="str">
        <f>SVI!F23</f>
        <v>Parecis/RO</v>
      </c>
      <c r="B23" t="str">
        <f>INDEX(tb_SVI[],MATCH(Table3[[#This Row],[ibge_cod]],tb_SVI[Município],0),1)</f>
        <v>RO</v>
      </c>
      <c r="C23" t="str">
        <f>INDEX(tb_SVI[],MATCH(Table3[[#This Row],[city_name]],tb_SVI[city_name_uf],0),3)</f>
        <v>1101450</v>
      </c>
      <c r="D23" t="s">
        <v>17686</v>
      </c>
      <c r="E23" s="11">
        <f>INDEX(tb_SVI[],MATCH(Table3[[#This Row],[city_name]],tb_SVI[city_name_uf],0),5)</f>
        <v>6198</v>
      </c>
      <c r="F23">
        <f>INDEX(tb_MHDI[],MATCH(Table3[[#This Row],[city_name]],tb_MHDI[mun_uf],0),5)</f>
        <v>0.61699999999999999</v>
      </c>
      <c r="G23">
        <f>INDEX(tb_MHDI[],MATCH(Table3[[#This Row],[city_name]],tb_MHDI[mun_uf],0),6)</f>
        <v>0.60399999999999998</v>
      </c>
      <c r="H23">
        <f>INDEX(tb_MHDI[],MATCH(Table3[[#This Row],[city_name]],tb_MHDI[mun_uf],0),7)</f>
        <v>0.8</v>
      </c>
      <c r="I23">
        <f>INDEX(tb_MHDI[],MATCH(Table3[[#This Row],[city_name]],tb_MHDI[mun_uf],0),8)</f>
        <v>0.48499999999999999</v>
      </c>
      <c r="J23">
        <f>_xlfn.NUMBERVALUE(INDEX(tb_SVI[],MATCH(Table3[[#This Row],[city_name]],tb_SVI[city_name_uf],0),8),".")</f>
        <v>0.36799999999999999</v>
      </c>
      <c r="K23">
        <f>_xlfn.NUMBERVALUE(INDEX(tb_SVI[],MATCH(Table3[[#This Row],[city_name]],tb_SVI[city_name_uf],0),9),".")</f>
        <v>0.17599999999999999</v>
      </c>
      <c r="L23">
        <f>_xlfn.NUMBERVALUE(INDEX(tb_SVI[],MATCH(Table3[[#This Row],[city_name]],tb_SVI[city_name_uf],0),10),".")</f>
        <v>0.495</v>
      </c>
      <c r="M23">
        <f>_xlfn.NUMBERVALUE(INDEX(tb_SVI[],MATCH(Table3[[#This Row],[city_name]],tb_SVI[city_name_uf],0),11),".")</f>
        <v>0.434</v>
      </c>
      <c r="N23" s="14">
        <f>_xlfn.PERCENTRANK.INC(Table3[MHDI_tot],Table3[[#This Row],[MHDI_tot]],3)</f>
        <v>0.32200000000000001</v>
      </c>
    </row>
    <row r="24" spans="1:14" hidden="1" x14ac:dyDescent="0.2">
      <c r="A24" t="str">
        <f>SVI!F24</f>
        <v>Ouro Preto do Oeste/RO</v>
      </c>
      <c r="B24" t="str">
        <f>INDEX(tb_SVI[],MATCH(Table3[[#This Row],[ibge_cod]],tb_SVI[Município],0),1)</f>
        <v>RO</v>
      </c>
      <c r="C24" t="str">
        <f>INDEX(tb_SVI[],MATCH(Table3[[#This Row],[city_name]],tb_SVI[city_name_uf],0),3)</f>
        <v>1100155</v>
      </c>
      <c r="D24" t="s">
        <v>17687</v>
      </c>
      <c r="E24" s="11">
        <f>INDEX(tb_SVI[],MATCH(Table3[[#This Row],[city_name]],tb_SVI[city_name_uf],0),5)</f>
        <v>35737</v>
      </c>
      <c r="F24">
        <f>INDEX(tb_MHDI[],MATCH(Table3[[#This Row],[city_name]],tb_MHDI[mun_uf],0),5)</f>
        <v>0.68200000000000005</v>
      </c>
      <c r="G24">
        <f>INDEX(tb_MHDI[],MATCH(Table3[[#This Row],[city_name]],tb_MHDI[mun_uf],0),6)</f>
        <v>0.68700000000000006</v>
      </c>
      <c r="H24">
        <f>INDEX(tb_MHDI[],MATCH(Table3[[#This Row],[city_name]],tb_MHDI[mun_uf],0),7)</f>
        <v>0.81200000000000006</v>
      </c>
      <c r="I24">
        <f>INDEX(tb_MHDI[],MATCH(Table3[[#This Row],[city_name]],tb_MHDI[mun_uf],0),8)</f>
        <v>0.56899999999999995</v>
      </c>
      <c r="J24">
        <f>_xlfn.NUMBERVALUE(INDEX(tb_SVI[],MATCH(Table3[[#This Row],[city_name]],tb_SVI[city_name_uf],0),8),".")</f>
        <v>0.26300000000000001</v>
      </c>
      <c r="K24">
        <f>_xlfn.NUMBERVALUE(INDEX(tb_SVI[],MATCH(Table3[[#This Row],[city_name]],tb_SVI[city_name_uf],0),9),".")</f>
        <v>9.5000000000000001E-2</v>
      </c>
      <c r="L24">
        <f>_xlfn.NUMBERVALUE(INDEX(tb_SVI[],MATCH(Table3[[#This Row],[city_name]],tb_SVI[city_name_uf],0),10),".")</f>
        <v>0.34200000000000003</v>
      </c>
      <c r="M24">
        <f>_xlfn.NUMBERVALUE(INDEX(tb_SVI[],MATCH(Table3[[#This Row],[city_name]],tb_SVI[city_name_uf],0),11),".")</f>
        <v>0.35299999999999998</v>
      </c>
      <c r="N24" s="14">
        <f>_xlfn.PERCENTRANK.INC(Table3[MHDI_tot],Table3[[#This Row],[MHDI_tot]],3)</f>
        <v>0.56599999999999995</v>
      </c>
    </row>
    <row r="25" spans="1:14" hidden="1" x14ac:dyDescent="0.2">
      <c r="A25" t="str">
        <f>SVI!F25</f>
        <v>Novo Horizonte do Oeste/RO</v>
      </c>
      <c r="B25" t="str">
        <f>INDEX(tb_SVI[],MATCH(Table3[[#This Row],[ibge_cod]],tb_SVI[Município],0),1)</f>
        <v>RO</v>
      </c>
      <c r="C25" t="str">
        <f>INDEX(tb_SVI[],MATCH(Table3[[#This Row],[city_name]],tb_SVI[city_name_uf],0),3)</f>
        <v>1100502</v>
      </c>
      <c r="D25" t="s">
        <v>17688</v>
      </c>
      <c r="E25" s="11">
        <f>INDEX(tb_SVI[],MATCH(Table3[[#This Row],[city_name]],tb_SVI[city_name_uf],0),5)</f>
        <v>8329</v>
      </c>
      <c r="F25">
        <f>INDEX(tb_MHDI[],MATCH(Table3[[#This Row],[city_name]],tb_MHDI[mun_uf],0),5)</f>
        <v>0.63400000000000001</v>
      </c>
      <c r="G25">
        <f>INDEX(tb_MHDI[],MATCH(Table3[[#This Row],[city_name]],tb_MHDI[mun_uf],0),6)</f>
        <v>0.60599999999999998</v>
      </c>
      <c r="H25">
        <f>INDEX(tb_MHDI[],MATCH(Table3[[#This Row],[city_name]],tb_MHDI[mun_uf],0),7)</f>
        <v>0.79900000000000004</v>
      </c>
      <c r="I25">
        <f>INDEX(tb_MHDI[],MATCH(Table3[[#This Row],[city_name]],tb_MHDI[mun_uf],0),8)</f>
        <v>0.52700000000000002</v>
      </c>
      <c r="J25">
        <f>_xlfn.NUMBERVALUE(INDEX(tb_SVI[],MATCH(Table3[[#This Row],[city_name]],tb_SVI[city_name_uf],0),8),".")</f>
        <v>0.35499999999999998</v>
      </c>
      <c r="K25">
        <f>_xlfn.NUMBERVALUE(INDEX(tb_SVI[],MATCH(Table3[[#This Row],[city_name]],tb_SVI[city_name_uf],0),9),".")</f>
        <v>0.22</v>
      </c>
      <c r="L25">
        <f>_xlfn.NUMBERVALUE(INDEX(tb_SVI[],MATCH(Table3[[#This Row],[city_name]],tb_SVI[city_name_uf],0),10),".")</f>
        <v>0.38800000000000001</v>
      </c>
      <c r="M25">
        <f>_xlfn.NUMBERVALUE(INDEX(tb_SVI[],MATCH(Table3[[#This Row],[city_name]],tb_SVI[city_name_uf],0),11),".")</f>
        <v>0.45600000000000002</v>
      </c>
      <c r="N25" s="14">
        <f>_xlfn.PERCENTRANK.INC(Table3[MHDI_tot],Table3[[#This Row],[MHDI_tot]],3)</f>
        <v>0.38300000000000001</v>
      </c>
    </row>
    <row r="26" spans="1:14" hidden="1" x14ac:dyDescent="0.2">
      <c r="A26" t="str">
        <f>SVI!F26</f>
        <v>Nova União/RO</v>
      </c>
      <c r="B26" t="str">
        <f>INDEX(tb_SVI[],MATCH(Table3[[#This Row],[ibge_cod]],tb_SVI[Município],0),1)</f>
        <v>RO</v>
      </c>
      <c r="C26" t="str">
        <f>INDEX(tb_SVI[],MATCH(Table3[[#This Row],[city_name]],tb_SVI[city_name_uf],0),3)</f>
        <v>1101435</v>
      </c>
      <c r="D26" t="s">
        <v>17689</v>
      </c>
      <c r="E26" s="11">
        <f>INDEX(tb_SVI[],MATCH(Table3[[#This Row],[city_name]],tb_SVI[city_name_uf],0),5)</f>
        <v>6895</v>
      </c>
      <c r="F26">
        <f>INDEX(tb_MHDI[],MATCH(Table3[[#This Row],[city_name]],tb_MHDI[mun_uf],0),5)</f>
        <v>0.58699999999999997</v>
      </c>
      <c r="G26">
        <f>INDEX(tb_MHDI[],MATCH(Table3[[#This Row],[city_name]],tb_MHDI[mun_uf],0),6)</f>
        <v>0.60799999999999998</v>
      </c>
      <c r="H26">
        <f>INDEX(tb_MHDI[],MATCH(Table3[[#This Row],[city_name]],tb_MHDI[mun_uf],0),7)</f>
        <v>0.753</v>
      </c>
      <c r="I26">
        <f>INDEX(tb_MHDI[],MATCH(Table3[[#This Row],[city_name]],tb_MHDI[mun_uf],0),8)</f>
        <v>0.442</v>
      </c>
      <c r="J26">
        <f>_xlfn.NUMBERVALUE(INDEX(tb_SVI[],MATCH(Table3[[#This Row],[city_name]],tb_SVI[city_name_uf],0),8),".")</f>
        <v>0.39800000000000002</v>
      </c>
      <c r="K26">
        <f>_xlfn.NUMBERVALUE(INDEX(tb_SVI[],MATCH(Table3[[#This Row],[city_name]],tb_SVI[city_name_uf],0),9),".")</f>
        <v>0.29799999999999999</v>
      </c>
      <c r="L26">
        <f>_xlfn.NUMBERVALUE(INDEX(tb_SVI[],MATCH(Table3[[#This Row],[city_name]],tb_SVI[city_name_uf],0),10),".")</f>
        <v>0.38400000000000001</v>
      </c>
      <c r="M26">
        <f>_xlfn.NUMBERVALUE(INDEX(tb_SVI[],MATCH(Table3[[#This Row],[city_name]],tb_SVI[city_name_uf],0),11),".")</f>
        <v>0.51200000000000001</v>
      </c>
      <c r="N26" s="14">
        <f>_xlfn.PERCENTRANK.INC(Table3[MHDI_tot],Table3[[#This Row],[MHDI_tot]],3)</f>
        <v>0.192</v>
      </c>
    </row>
    <row r="27" spans="1:14" hidden="1" x14ac:dyDescent="0.2">
      <c r="A27" t="str">
        <f>SVI!F27</f>
        <v>Nova Mamoré/RO</v>
      </c>
      <c r="B27" t="str">
        <f>INDEX(tb_SVI[],MATCH(Table3[[#This Row],[ibge_cod]],tb_SVI[Município],0),1)</f>
        <v>RO</v>
      </c>
      <c r="C27" t="str">
        <f>INDEX(tb_SVI[],MATCH(Table3[[#This Row],[city_name]],tb_SVI[city_name_uf],0),3)</f>
        <v>1100338</v>
      </c>
      <c r="D27" t="s">
        <v>17690</v>
      </c>
      <c r="E27" s="11">
        <f>INDEX(tb_SVI[],MATCH(Table3[[#This Row],[city_name]],tb_SVI[city_name_uf],0),5)</f>
        <v>31392</v>
      </c>
      <c r="F27">
        <f>INDEX(tb_MHDI[],MATCH(Table3[[#This Row],[city_name]],tb_MHDI[mun_uf],0),5)</f>
        <v>0.58699999999999997</v>
      </c>
      <c r="G27">
        <f>INDEX(tb_MHDI[],MATCH(Table3[[#This Row],[city_name]],tb_MHDI[mun_uf],0),6)</f>
        <v>0.61899999999999999</v>
      </c>
      <c r="H27">
        <f>INDEX(tb_MHDI[],MATCH(Table3[[#This Row],[city_name]],tb_MHDI[mun_uf],0),7)</f>
        <v>0.76900000000000002</v>
      </c>
      <c r="I27">
        <f>INDEX(tb_MHDI[],MATCH(Table3[[#This Row],[city_name]],tb_MHDI[mun_uf],0),8)</f>
        <v>0.42399999999999999</v>
      </c>
      <c r="J27">
        <f>_xlfn.NUMBERVALUE(INDEX(tb_SVI[],MATCH(Table3[[#This Row],[city_name]],tb_SVI[city_name_uf],0),8),".")</f>
        <v>0.47399999999999998</v>
      </c>
      <c r="K27">
        <f>_xlfn.NUMBERVALUE(INDEX(tb_SVI[],MATCH(Table3[[#This Row],[city_name]],tb_SVI[city_name_uf],0),9),".")</f>
        <v>0.438</v>
      </c>
      <c r="L27">
        <f>_xlfn.NUMBERVALUE(INDEX(tb_SVI[],MATCH(Table3[[#This Row],[city_name]],tb_SVI[city_name_uf],0),10),".")</f>
        <v>0.56499999999999995</v>
      </c>
      <c r="M27">
        <f>_xlfn.NUMBERVALUE(INDEX(tb_SVI[],MATCH(Table3[[#This Row],[city_name]],tb_SVI[city_name_uf],0),11),".")</f>
        <v>0.42</v>
      </c>
      <c r="N27" s="14">
        <f>_xlfn.PERCENTRANK.INC(Table3[MHDI_tot],Table3[[#This Row],[MHDI_tot]],3)</f>
        <v>0.192</v>
      </c>
    </row>
    <row r="28" spans="1:14" hidden="1" x14ac:dyDescent="0.2">
      <c r="A28" t="str">
        <f>SVI!F28</f>
        <v>Nova Brasilândia D'Oeste/RO</v>
      </c>
      <c r="B28" t="str">
        <f>INDEX(tb_SVI[],MATCH(Table3[[#This Row],[ibge_cod]],tb_SVI[Município],0),1)</f>
        <v>RO</v>
      </c>
      <c r="C28" t="str">
        <f>INDEX(tb_SVI[],MATCH(Table3[[#This Row],[city_name]],tb_SVI[city_name_uf],0),3)</f>
        <v>1100148</v>
      </c>
      <c r="D28" t="s">
        <v>17691</v>
      </c>
      <c r="E28" s="11">
        <f>INDEX(tb_SVI[],MATCH(Table3[[#This Row],[city_name]],tb_SVI[city_name_uf],0),5)</f>
        <v>20489</v>
      </c>
      <c r="F28">
        <f>INDEX(tb_MHDI[],MATCH(Table3[[#This Row],[city_name]],tb_MHDI[mun_uf],0),5)</f>
        <v>0.64300000000000002</v>
      </c>
      <c r="G28">
        <f>INDEX(tb_MHDI[],MATCH(Table3[[#This Row],[city_name]],tb_MHDI[mun_uf],0),6)</f>
        <v>0.66400000000000003</v>
      </c>
      <c r="H28">
        <f>INDEX(tb_MHDI[],MATCH(Table3[[#This Row],[city_name]],tb_MHDI[mun_uf],0),7)</f>
        <v>0.76300000000000001</v>
      </c>
      <c r="I28">
        <f>INDEX(tb_MHDI[],MATCH(Table3[[#This Row],[city_name]],tb_MHDI[mun_uf],0),8)</f>
        <v>0.52400000000000002</v>
      </c>
      <c r="J28">
        <f>_xlfn.NUMBERVALUE(INDEX(tb_SVI[],MATCH(Table3[[#This Row],[city_name]],tb_SVI[city_name_uf],0),8),".")</f>
        <v>0.32900000000000001</v>
      </c>
      <c r="K28">
        <f>_xlfn.NUMBERVALUE(INDEX(tb_SVI[],MATCH(Table3[[#This Row],[city_name]],tb_SVI[city_name_uf],0),9),".")</f>
        <v>0.158</v>
      </c>
      <c r="L28">
        <f>_xlfn.NUMBERVALUE(INDEX(tb_SVI[],MATCH(Table3[[#This Row],[city_name]],tb_SVI[city_name_uf],0),10),".")</f>
        <v>0.38200000000000001</v>
      </c>
      <c r="M28">
        <f>_xlfn.NUMBERVALUE(INDEX(tb_SVI[],MATCH(Table3[[#This Row],[city_name]],tb_SVI[city_name_uf],0),11),".")</f>
        <v>0.44800000000000001</v>
      </c>
      <c r="N28" s="14">
        <f>_xlfn.PERCENTRANK.INC(Table3[MHDI_tot],Table3[[#This Row],[MHDI_tot]],3)</f>
        <v>0.41499999999999998</v>
      </c>
    </row>
    <row r="29" spans="1:14" hidden="1" x14ac:dyDescent="0.2">
      <c r="A29" t="str">
        <f>SVI!F29</f>
        <v>Monte Negro/RO</v>
      </c>
      <c r="B29" t="str">
        <f>INDEX(tb_SVI[],MATCH(Table3[[#This Row],[ibge_cod]],tb_SVI[Município],0),1)</f>
        <v>RO</v>
      </c>
      <c r="C29" t="str">
        <f>INDEX(tb_SVI[],MATCH(Table3[[#This Row],[city_name]],tb_SVI[city_name_uf],0),3)</f>
        <v>1101401</v>
      </c>
      <c r="D29" t="s">
        <v>17692</v>
      </c>
      <c r="E29" s="11">
        <f>INDEX(tb_SVI[],MATCH(Table3[[#This Row],[city_name]],tb_SVI[city_name_uf],0),5)</f>
        <v>16007</v>
      </c>
      <c r="F29">
        <f>INDEX(tb_MHDI[],MATCH(Table3[[#This Row],[city_name]],tb_MHDI[mun_uf],0),5)</f>
        <v>0.60699999999999998</v>
      </c>
      <c r="G29">
        <f>INDEX(tb_MHDI[],MATCH(Table3[[#This Row],[city_name]],tb_MHDI[mun_uf],0),6)</f>
        <v>0.64500000000000002</v>
      </c>
      <c r="H29">
        <f>INDEX(tb_MHDI[],MATCH(Table3[[#This Row],[city_name]],tb_MHDI[mun_uf],0),7)</f>
        <v>0.76200000000000001</v>
      </c>
      <c r="I29">
        <f>INDEX(tb_MHDI[],MATCH(Table3[[#This Row],[city_name]],tb_MHDI[mun_uf],0),8)</f>
        <v>0.45400000000000001</v>
      </c>
      <c r="J29">
        <f>_xlfn.NUMBERVALUE(INDEX(tb_SVI[],MATCH(Table3[[#This Row],[city_name]],tb_SVI[city_name_uf],0),8),".")</f>
        <v>0.377</v>
      </c>
      <c r="K29">
        <f>_xlfn.NUMBERVALUE(INDEX(tb_SVI[],MATCH(Table3[[#This Row],[city_name]],tb_SVI[city_name_uf],0),9),".")</f>
        <v>0.218</v>
      </c>
      <c r="L29">
        <f>_xlfn.NUMBERVALUE(INDEX(tb_SVI[],MATCH(Table3[[#This Row],[city_name]],tb_SVI[city_name_uf],0),10),".")</f>
        <v>0.501</v>
      </c>
      <c r="M29">
        <f>_xlfn.NUMBERVALUE(INDEX(tb_SVI[],MATCH(Table3[[#This Row],[city_name]],tb_SVI[city_name_uf],0),11),".")</f>
        <v>0.41099999999999998</v>
      </c>
      <c r="N29" s="14">
        <f>_xlfn.PERCENTRANK.INC(Table3[MHDI_tot],Table3[[#This Row],[MHDI_tot]],3)</f>
        <v>0.28100000000000003</v>
      </c>
    </row>
    <row r="30" spans="1:14" hidden="1" x14ac:dyDescent="0.2">
      <c r="A30" t="str">
        <f>SVI!F30</f>
        <v>Mirante da Serra/RO</v>
      </c>
      <c r="B30" t="str">
        <f>INDEX(tb_SVI[],MATCH(Table3[[#This Row],[ibge_cod]],tb_SVI[Município],0),1)</f>
        <v>RO</v>
      </c>
      <c r="C30" t="str">
        <f>INDEX(tb_SVI[],MATCH(Table3[[#This Row],[city_name]],tb_SVI[city_name_uf],0),3)</f>
        <v>1101302</v>
      </c>
      <c r="D30" t="s">
        <v>17693</v>
      </c>
      <c r="E30" s="11">
        <f>INDEX(tb_SVI[],MATCH(Table3[[#This Row],[city_name]],tb_SVI[city_name_uf],0),5)</f>
        <v>10818</v>
      </c>
      <c r="F30">
        <f>INDEX(tb_MHDI[],MATCH(Table3[[#This Row],[city_name]],tb_MHDI[mun_uf],0),5)</f>
        <v>0.64300000000000002</v>
      </c>
      <c r="G30">
        <f>INDEX(tb_MHDI[],MATCH(Table3[[#This Row],[city_name]],tb_MHDI[mun_uf],0),6)</f>
        <v>0.67300000000000004</v>
      </c>
      <c r="H30">
        <f>INDEX(tb_MHDI[],MATCH(Table3[[#This Row],[city_name]],tb_MHDI[mun_uf],0),7)</f>
        <v>0.8</v>
      </c>
      <c r="I30">
        <f>INDEX(tb_MHDI[],MATCH(Table3[[#This Row],[city_name]],tb_MHDI[mun_uf],0),8)</f>
        <v>0.49399999999999999</v>
      </c>
      <c r="J30">
        <f>_xlfn.NUMBERVALUE(INDEX(tb_SVI[],MATCH(Table3[[#This Row],[city_name]],tb_SVI[city_name_uf],0),8),".")</f>
        <v>0.374</v>
      </c>
      <c r="K30">
        <f>_xlfn.NUMBERVALUE(INDEX(tb_SVI[],MATCH(Table3[[#This Row],[city_name]],tb_SVI[city_name_uf],0),9),".")</f>
        <v>0.21299999999999999</v>
      </c>
      <c r="L30">
        <f>_xlfn.NUMBERVALUE(INDEX(tb_SVI[],MATCH(Table3[[#This Row],[city_name]],tb_SVI[city_name_uf],0),10),".")</f>
        <v>0.41499999999999998</v>
      </c>
      <c r="M30">
        <f>_xlfn.NUMBERVALUE(INDEX(tb_SVI[],MATCH(Table3[[#This Row],[city_name]],tb_SVI[city_name_uf],0),11),".")</f>
        <v>0.49299999999999999</v>
      </c>
      <c r="N30" s="14">
        <f>_xlfn.PERCENTRANK.INC(Table3[MHDI_tot],Table3[[#This Row],[MHDI_tot]],3)</f>
        <v>0.41499999999999998</v>
      </c>
    </row>
    <row r="31" spans="1:14" hidden="1" x14ac:dyDescent="0.2">
      <c r="A31" t="str">
        <f>SVI!F31</f>
        <v>Ministro Andreazza/RO</v>
      </c>
      <c r="B31" t="str">
        <f>INDEX(tb_SVI[],MATCH(Table3[[#This Row],[ibge_cod]],tb_SVI[Município],0),1)</f>
        <v>RO</v>
      </c>
      <c r="C31" t="str">
        <f>INDEX(tb_SVI[],MATCH(Table3[[#This Row],[city_name]],tb_SVI[city_name_uf],0),3)</f>
        <v>1101203</v>
      </c>
      <c r="D31" t="s">
        <v>17694</v>
      </c>
      <c r="E31" s="11">
        <f>INDEX(tb_SVI[],MATCH(Table3[[#This Row],[city_name]],tb_SVI[city_name_uf],0),5)</f>
        <v>9559</v>
      </c>
      <c r="F31">
        <f>INDEX(tb_MHDI[],MATCH(Table3[[#This Row],[city_name]],tb_MHDI[mun_uf],0),5)</f>
        <v>0.63800000000000001</v>
      </c>
      <c r="G31">
        <f>INDEX(tb_MHDI[],MATCH(Table3[[#This Row],[city_name]],tb_MHDI[mun_uf],0),6)</f>
        <v>0.64700000000000002</v>
      </c>
      <c r="H31">
        <f>INDEX(tb_MHDI[],MATCH(Table3[[#This Row],[city_name]],tb_MHDI[mun_uf],0),7)</f>
        <v>0.77600000000000002</v>
      </c>
      <c r="I31">
        <f>INDEX(tb_MHDI[],MATCH(Table3[[#This Row],[city_name]],tb_MHDI[mun_uf],0),8)</f>
        <v>0.51800000000000002</v>
      </c>
      <c r="J31">
        <f>_xlfn.NUMBERVALUE(INDEX(tb_SVI[],MATCH(Table3[[#This Row],[city_name]],tb_SVI[city_name_uf],0),8),".")</f>
        <v>0.27300000000000002</v>
      </c>
      <c r="K31">
        <f>_xlfn.NUMBERVALUE(INDEX(tb_SVI[],MATCH(Table3[[#This Row],[city_name]],tb_SVI[city_name_uf],0),9),".")</f>
        <v>3.5000000000000003E-2</v>
      </c>
      <c r="L31">
        <f>_xlfn.NUMBERVALUE(INDEX(tb_SVI[],MATCH(Table3[[#This Row],[city_name]],tb_SVI[city_name_uf],0),10),".")</f>
        <v>0.41399999999999998</v>
      </c>
      <c r="M31">
        <f>_xlfn.NUMBERVALUE(INDEX(tb_SVI[],MATCH(Table3[[#This Row],[city_name]],tb_SVI[city_name_uf],0),11),".")</f>
        <v>0.37</v>
      </c>
      <c r="N31" s="14">
        <f>_xlfn.PERCENTRANK.INC(Table3[MHDI_tot],Table3[[#This Row],[MHDI_tot]],3)</f>
        <v>0.39700000000000002</v>
      </c>
    </row>
    <row r="32" spans="1:14" hidden="1" x14ac:dyDescent="0.2">
      <c r="A32" t="str">
        <f>SVI!F32</f>
        <v>Machadinho D'Oeste/RO</v>
      </c>
      <c r="B32" t="str">
        <f>INDEX(tb_SVI[],MATCH(Table3[[#This Row],[ibge_cod]],tb_SVI[Município],0),1)</f>
        <v>RO</v>
      </c>
      <c r="C32" t="str">
        <f>INDEX(tb_SVI[],MATCH(Table3[[#This Row],[city_name]],tb_SVI[city_name_uf],0),3)</f>
        <v>1100130</v>
      </c>
      <c r="D32" t="s">
        <v>17695</v>
      </c>
      <c r="E32" s="11">
        <f>INDEX(tb_SVI[],MATCH(Table3[[#This Row],[city_name]],tb_SVI[city_name_uf],0),5)</f>
        <v>40867</v>
      </c>
      <c r="F32">
        <f>INDEX(tb_MHDI[],MATCH(Table3[[#This Row],[city_name]],tb_MHDI[mun_uf],0),5)</f>
        <v>0.59599999999999997</v>
      </c>
      <c r="G32">
        <f>INDEX(tb_MHDI[],MATCH(Table3[[#This Row],[city_name]],tb_MHDI[mun_uf],0),6)</f>
        <v>0.629</v>
      </c>
      <c r="H32">
        <f>INDEX(tb_MHDI[],MATCH(Table3[[#This Row],[city_name]],tb_MHDI[mun_uf],0),7)</f>
        <v>0.755</v>
      </c>
      <c r="I32">
        <f>INDEX(tb_MHDI[],MATCH(Table3[[#This Row],[city_name]],tb_MHDI[mun_uf],0),8)</f>
        <v>0.44600000000000001</v>
      </c>
      <c r="J32">
        <f>_xlfn.NUMBERVALUE(INDEX(tb_SVI[],MATCH(Table3[[#This Row],[city_name]],tb_SVI[city_name_uf],0),8),".")</f>
        <v>0.434</v>
      </c>
      <c r="K32">
        <f>_xlfn.NUMBERVALUE(INDEX(tb_SVI[],MATCH(Table3[[#This Row],[city_name]],tb_SVI[city_name_uf],0),9),".")</f>
        <v>0.3</v>
      </c>
      <c r="L32">
        <f>_xlfn.NUMBERVALUE(INDEX(tb_SVI[],MATCH(Table3[[#This Row],[city_name]],tb_SVI[city_name_uf],0),10),".")</f>
        <v>0.56999999999999995</v>
      </c>
      <c r="M32">
        <f>_xlfn.NUMBERVALUE(INDEX(tb_SVI[],MATCH(Table3[[#This Row],[city_name]],tb_SVI[city_name_uf],0),11),".")</f>
        <v>0.433</v>
      </c>
      <c r="N32" s="14">
        <f>_xlfn.PERCENTRANK.INC(Table3[MHDI_tot],Table3[[#This Row],[MHDI_tot]],3)</f>
        <v>0.23499999999999999</v>
      </c>
    </row>
    <row r="33" spans="1:14" hidden="1" x14ac:dyDescent="0.2">
      <c r="A33" t="str">
        <f>SVI!F33</f>
        <v>Ji-Paraná/RO</v>
      </c>
      <c r="B33" t="str">
        <f>INDEX(tb_SVI[],MATCH(Table3[[#This Row],[ibge_cod]],tb_SVI[Município],0),1)</f>
        <v>RO</v>
      </c>
      <c r="C33" t="str">
        <f>INDEX(tb_SVI[],MATCH(Table3[[#This Row],[city_name]],tb_SVI[city_name_uf],0),3)</f>
        <v>1100122</v>
      </c>
      <c r="D33" t="s">
        <v>17696</v>
      </c>
      <c r="E33" s="11">
        <f>INDEX(tb_SVI[],MATCH(Table3[[#This Row],[city_name]],tb_SVI[city_name_uf],0),5)</f>
        <v>130009</v>
      </c>
      <c r="F33">
        <f>INDEX(tb_MHDI[],MATCH(Table3[[#This Row],[city_name]],tb_MHDI[mun_uf],0),5)</f>
        <v>0.71399999999999997</v>
      </c>
      <c r="G33">
        <f>INDEX(tb_MHDI[],MATCH(Table3[[#This Row],[city_name]],tb_MHDI[mun_uf],0),6)</f>
        <v>0.72799999999999998</v>
      </c>
      <c r="H33">
        <f>INDEX(tb_MHDI[],MATCH(Table3[[#This Row],[city_name]],tb_MHDI[mun_uf],0),7)</f>
        <v>0.81</v>
      </c>
      <c r="I33">
        <f>INDEX(tb_MHDI[],MATCH(Table3[[#This Row],[city_name]],tb_MHDI[mun_uf],0),8)</f>
        <v>0.61699999999999999</v>
      </c>
      <c r="J33">
        <f>_xlfn.NUMBERVALUE(INDEX(tb_SVI[],MATCH(Table3[[#This Row],[city_name]],tb_SVI[city_name_uf],0),8),".")</f>
        <v>0.26700000000000002</v>
      </c>
      <c r="K33">
        <f>_xlfn.NUMBERVALUE(INDEX(tb_SVI[],MATCH(Table3[[#This Row],[city_name]],tb_SVI[city_name_uf],0),9),".")</f>
        <v>0.17100000000000001</v>
      </c>
      <c r="L33">
        <f>_xlfn.NUMBERVALUE(INDEX(tb_SVI[],MATCH(Table3[[#This Row],[city_name]],tb_SVI[city_name_uf],0),10),".")</f>
        <v>0.34100000000000003</v>
      </c>
      <c r="M33">
        <f>_xlfn.NUMBERVALUE(INDEX(tb_SVI[],MATCH(Table3[[#This Row],[city_name]],tb_SVI[city_name_uf],0),11),".")</f>
        <v>0.28799999999999998</v>
      </c>
      <c r="N33" s="14">
        <f>_xlfn.PERCENTRANK.INC(Table3[MHDI_tot],Table3[[#This Row],[MHDI_tot]],3)</f>
        <v>0.72799999999999998</v>
      </c>
    </row>
    <row r="34" spans="1:14" hidden="1" x14ac:dyDescent="0.2">
      <c r="A34" t="str">
        <f>SVI!F34</f>
        <v>Jaru/RO</v>
      </c>
      <c r="B34" t="str">
        <f>INDEX(tb_SVI[],MATCH(Table3[[#This Row],[ibge_cod]],tb_SVI[Município],0),1)</f>
        <v>RO</v>
      </c>
      <c r="C34" t="str">
        <f>INDEX(tb_SVI[],MATCH(Table3[[#This Row],[city_name]],tb_SVI[city_name_uf],0),3)</f>
        <v>1100114</v>
      </c>
      <c r="D34" t="s">
        <v>17697</v>
      </c>
      <c r="E34" s="11">
        <f>INDEX(tb_SVI[],MATCH(Table3[[#This Row],[city_name]],tb_SVI[city_name_uf],0),5)</f>
        <v>51620</v>
      </c>
      <c r="F34">
        <f>INDEX(tb_MHDI[],MATCH(Table3[[#This Row],[city_name]],tb_MHDI[mun_uf],0),5)</f>
        <v>0.68899999999999995</v>
      </c>
      <c r="G34">
        <f>INDEX(tb_MHDI[],MATCH(Table3[[#This Row],[city_name]],tb_MHDI[mun_uf],0),6)</f>
        <v>0.68700000000000006</v>
      </c>
      <c r="H34">
        <f>INDEX(tb_MHDI[],MATCH(Table3[[#This Row],[city_name]],tb_MHDI[mun_uf],0),7)</f>
        <v>0.82499999999999996</v>
      </c>
      <c r="I34">
        <f>INDEX(tb_MHDI[],MATCH(Table3[[#This Row],[city_name]],tb_MHDI[mun_uf],0),8)</f>
        <v>0.57699999999999996</v>
      </c>
      <c r="J34">
        <f>_xlfn.NUMBERVALUE(INDEX(tb_SVI[],MATCH(Table3[[#This Row],[city_name]],tb_SVI[city_name_uf],0),8),".")</f>
        <v>0.30399999999999999</v>
      </c>
      <c r="K34">
        <f>_xlfn.NUMBERVALUE(INDEX(tb_SVI[],MATCH(Table3[[#This Row],[city_name]],tb_SVI[city_name_uf],0),9),".")</f>
        <v>0.19700000000000001</v>
      </c>
      <c r="L34">
        <f>_xlfn.NUMBERVALUE(INDEX(tb_SVI[],MATCH(Table3[[#This Row],[city_name]],tb_SVI[city_name_uf],0),10),".")</f>
        <v>0.38700000000000001</v>
      </c>
      <c r="M34">
        <f>_xlfn.NUMBERVALUE(INDEX(tb_SVI[],MATCH(Table3[[#This Row],[city_name]],tb_SVI[city_name_uf],0),11),".")</f>
        <v>0.32900000000000001</v>
      </c>
      <c r="N34" s="14">
        <f>_xlfn.PERCENTRANK.INC(Table3[MHDI_tot],Table3[[#This Row],[MHDI_tot]],3)</f>
        <v>0.6</v>
      </c>
    </row>
    <row r="35" spans="1:14" hidden="1" x14ac:dyDescent="0.2">
      <c r="A35" t="str">
        <f>SVI!F35</f>
        <v>Itapuã do Oeste/RO</v>
      </c>
      <c r="B35" t="str">
        <f>INDEX(tb_SVI[],MATCH(Table3[[#This Row],[ibge_cod]],tb_SVI[Município],0),1)</f>
        <v>RO</v>
      </c>
      <c r="C35" t="str">
        <f>INDEX(tb_SVI[],MATCH(Table3[[#This Row],[city_name]],tb_SVI[city_name_uf],0),3)</f>
        <v>1101104</v>
      </c>
      <c r="D35" t="s">
        <v>17698</v>
      </c>
      <c r="E35" s="11">
        <f>INDEX(tb_SVI[],MATCH(Table3[[#This Row],[city_name]],tb_SVI[city_name_uf],0),5)</f>
        <v>10641</v>
      </c>
      <c r="F35">
        <f>INDEX(tb_MHDI[],MATCH(Table3[[#This Row],[city_name]],tb_MHDI[mun_uf],0),5)</f>
        <v>0.61399999999999999</v>
      </c>
      <c r="G35">
        <f>INDEX(tb_MHDI[],MATCH(Table3[[#This Row],[city_name]],tb_MHDI[mun_uf],0),6)</f>
        <v>0.63300000000000001</v>
      </c>
      <c r="H35">
        <f>INDEX(tb_MHDI[],MATCH(Table3[[#This Row],[city_name]],tb_MHDI[mun_uf],0),7)</f>
        <v>0.751</v>
      </c>
      <c r="I35">
        <f>INDEX(tb_MHDI[],MATCH(Table3[[#This Row],[city_name]],tb_MHDI[mun_uf],0),8)</f>
        <v>0.48799999999999999</v>
      </c>
      <c r="J35">
        <f>_xlfn.NUMBERVALUE(INDEX(tb_SVI[],MATCH(Table3[[#This Row],[city_name]],tb_SVI[city_name_uf],0),8),".")</f>
        <v>0.41199999999999998</v>
      </c>
      <c r="K35">
        <f>_xlfn.NUMBERVALUE(INDEX(tb_SVI[],MATCH(Table3[[#This Row],[city_name]],tb_SVI[city_name_uf],0),9),".")</f>
        <v>0.29099999999999998</v>
      </c>
      <c r="L35">
        <f>_xlfn.NUMBERVALUE(INDEX(tb_SVI[],MATCH(Table3[[#This Row],[city_name]],tb_SVI[city_name_uf],0),10),".")</f>
        <v>0.52</v>
      </c>
      <c r="M35">
        <f>_xlfn.NUMBERVALUE(INDEX(tb_SVI[],MATCH(Table3[[#This Row],[city_name]],tb_SVI[city_name_uf],0),11),".")</f>
        <v>0.42499999999999999</v>
      </c>
      <c r="N35" s="14">
        <f>_xlfn.PERCENTRANK.INC(Table3[MHDI_tot],Table3[[#This Row],[MHDI_tot]],3)</f>
        <v>0.308</v>
      </c>
    </row>
    <row r="36" spans="1:14" hidden="1" x14ac:dyDescent="0.2">
      <c r="A36" t="str">
        <f>SVI!F36</f>
        <v>Guajará-Mirim/RO</v>
      </c>
      <c r="B36" t="str">
        <f>INDEX(tb_SVI[],MATCH(Table3[[#This Row],[ibge_cod]],tb_SVI[Município],0),1)</f>
        <v>RO</v>
      </c>
      <c r="C36" t="str">
        <f>INDEX(tb_SVI[],MATCH(Table3[[#This Row],[city_name]],tb_SVI[city_name_uf],0),3)</f>
        <v>1100106</v>
      </c>
      <c r="D36" t="s">
        <v>17699</v>
      </c>
      <c r="E36" s="11">
        <f>INDEX(tb_SVI[],MATCH(Table3[[#This Row],[city_name]],tb_SVI[city_name_uf],0),5)</f>
        <v>46556</v>
      </c>
      <c r="F36">
        <f>INDEX(tb_MHDI[],MATCH(Table3[[#This Row],[city_name]],tb_MHDI[mun_uf],0),5)</f>
        <v>0.65700000000000003</v>
      </c>
      <c r="G36">
        <f>INDEX(tb_MHDI[],MATCH(Table3[[#This Row],[city_name]],tb_MHDI[mun_uf],0),6)</f>
        <v>0.66300000000000003</v>
      </c>
      <c r="H36">
        <f>INDEX(tb_MHDI[],MATCH(Table3[[#This Row],[city_name]],tb_MHDI[mun_uf],0),7)</f>
        <v>0.82299999999999995</v>
      </c>
      <c r="I36">
        <f>INDEX(tb_MHDI[],MATCH(Table3[[#This Row],[city_name]],tb_MHDI[mun_uf],0),8)</f>
        <v>0.51900000000000002</v>
      </c>
      <c r="J36">
        <f>_xlfn.NUMBERVALUE(INDEX(tb_SVI[],MATCH(Table3[[#This Row],[city_name]],tb_SVI[city_name_uf],0),8),".")</f>
        <v>0.38600000000000001</v>
      </c>
      <c r="K36">
        <f>_xlfn.NUMBERVALUE(INDEX(tb_SVI[],MATCH(Table3[[#This Row],[city_name]],tb_SVI[city_name_uf],0),9),".")</f>
        <v>0.36799999999999999</v>
      </c>
      <c r="L36">
        <f>_xlfn.NUMBERVALUE(INDEX(tb_SVI[],MATCH(Table3[[#This Row],[city_name]],tb_SVI[city_name_uf],0),10),".")</f>
        <v>0.46700000000000003</v>
      </c>
      <c r="M36">
        <f>_xlfn.NUMBERVALUE(INDEX(tb_SVI[],MATCH(Table3[[#This Row],[city_name]],tb_SVI[city_name_uf],0),11),".")</f>
        <v>0.32300000000000001</v>
      </c>
      <c r="N36" s="14">
        <f>_xlfn.PERCENTRANK.INC(Table3[MHDI_tot],Table3[[#This Row],[MHDI_tot]],3)</f>
        <v>0.46300000000000002</v>
      </c>
    </row>
    <row r="37" spans="1:14" hidden="1" x14ac:dyDescent="0.2">
      <c r="A37" t="str">
        <f>SVI!F37</f>
        <v>Governador Jorge Teixeira/RO</v>
      </c>
      <c r="B37" t="str">
        <f>INDEX(tb_SVI[],MATCH(Table3[[#This Row],[ibge_cod]],tb_SVI[Município],0),1)</f>
        <v>RO</v>
      </c>
      <c r="C37" t="str">
        <f>INDEX(tb_SVI[],MATCH(Table3[[#This Row],[city_name]],tb_SVI[city_name_uf],0),3)</f>
        <v>1101005</v>
      </c>
      <c r="D37" t="s">
        <v>17700</v>
      </c>
      <c r="E37" s="11">
        <f>INDEX(tb_SVI[],MATCH(Table3[[#This Row],[city_name]],tb_SVI[city_name_uf],0),5)</f>
        <v>7445</v>
      </c>
      <c r="F37">
        <f>INDEX(tb_MHDI[],MATCH(Table3[[#This Row],[city_name]],tb_MHDI[mun_uf],0),5)</f>
        <v>0.59599999999999997</v>
      </c>
      <c r="G37">
        <f>INDEX(tb_MHDI[],MATCH(Table3[[#This Row],[city_name]],tb_MHDI[mun_uf],0),6)</f>
        <v>0.627</v>
      </c>
      <c r="H37">
        <f>INDEX(tb_MHDI[],MATCH(Table3[[#This Row],[city_name]],tb_MHDI[mun_uf],0),7)</f>
        <v>0.76200000000000001</v>
      </c>
      <c r="I37">
        <f>INDEX(tb_MHDI[],MATCH(Table3[[#This Row],[city_name]],tb_MHDI[mun_uf],0),8)</f>
        <v>0.44400000000000001</v>
      </c>
      <c r="J37">
        <f>_xlfn.NUMBERVALUE(INDEX(tb_SVI[],MATCH(Table3[[#This Row],[city_name]],tb_SVI[city_name_uf],0),8),".")</f>
        <v>0.35399999999999998</v>
      </c>
      <c r="K37">
        <f>_xlfn.NUMBERVALUE(INDEX(tb_SVI[],MATCH(Table3[[#This Row],[city_name]],tb_SVI[city_name_uf],0),9),".")</f>
        <v>0.13400000000000001</v>
      </c>
      <c r="L37">
        <f>_xlfn.NUMBERVALUE(INDEX(tb_SVI[],MATCH(Table3[[#This Row],[city_name]],tb_SVI[city_name_uf],0),10),".")</f>
        <v>0.47199999999999998</v>
      </c>
      <c r="M37">
        <f>_xlfn.NUMBERVALUE(INDEX(tb_SVI[],MATCH(Table3[[#This Row],[city_name]],tb_SVI[city_name_uf],0),11),".")</f>
        <v>0.45500000000000002</v>
      </c>
      <c r="N37" s="14">
        <f>_xlfn.PERCENTRANK.INC(Table3[MHDI_tot],Table3[[#This Row],[MHDI_tot]],3)</f>
        <v>0.23499999999999999</v>
      </c>
    </row>
    <row r="38" spans="1:14" hidden="1" x14ac:dyDescent="0.2">
      <c r="A38" t="str">
        <f>SVI!F38</f>
        <v>Espigão D'Oeste/RO</v>
      </c>
      <c r="B38" t="str">
        <f>INDEX(tb_SVI[],MATCH(Table3[[#This Row],[ibge_cod]],tb_SVI[Município],0),1)</f>
        <v>RO</v>
      </c>
      <c r="C38" t="str">
        <f>INDEX(tb_SVI[],MATCH(Table3[[#This Row],[city_name]],tb_SVI[city_name_uf],0),3)</f>
        <v>1100098</v>
      </c>
      <c r="D38" t="s">
        <v>17701</v>
      </c>
      <c r="E38" s="11">
        <f>INDEX(tb_SVI[],MATCH(Table3[[#This Row],[city_name]],tb_SVI[city_name_uf],0),5)</f>
        <v>32695</v>
      </c>
      <c r="F38">
        <f>INDEX(tb_MHDI[],MATCH(Table3[[#This Row],[city_name]],tb_MHDI[mun_uf],0),5)</f>
        <v>0.67200000000000004</v>
      </c>
      <c r="G38">
        <f>INDEX(tb_MHDI[],MATCH(Table3[[#This Row],[city_name]],tb_MHDI[mun_uf],0),6)</f>
        <v>0.69099999999999995</v>
      </c>
      <c r="H38">
        <f>INDEX(tb_MHDI[],MATCH(Table3[[#This Row],[city_name]],tb_MHDI[mun_uf],0),7)</f>
        <v>0.81899999999999995</v>
      </c>
      <c r="I38">
        <f>INDEX(tb_MHDI[],MATCH(Table3[[#This Row],[city_name]],tb_MHDI[mun_uf],0),8)</f>
        <v>0.53600000000000003</v>
      </c>
      <c r="J38">
        <f>_xlfn.NUMBERVALUE(INDEX(tb_SVI[],MATCH(Table3[[#This Row],[city_name]],tb_SVI[city_name_uf],0),8),".")</f>
        <v>0.36399999999999999</v>
      </c>
      <c r="K38">
        <f>_xlfn.NUMBERVALUE(INDEX(tb_SVI[],MATCH(Table3[[#This Row],[city_name]],tb_SVI[city_name_uf],0),9),".")</f>
        <v>0.24</v>
      </c>
      <c r="L38">
        <f>_xlfn.NUMBERVALUE(INDEX(tb_SVI[],MATCH(Table3[[#This Row],[city_name]],tb_SVI[city_name_uf],0),10),".")</f>
        <v>0.44900000000000001</v>
      </c>
      <c r="M38">
        <f>_xlfn.NUMBERVALUE(INDEX(tb_SVI[],MATCH(Table3[[#This Row],[city_name]],tb_SVI[city_name_uf],0),11),".")</f>
        <v>0.40200000000000002</v>
      </c>
      <c r="N38" s="14">
        <f>_xlfn.PERCENTRANK.INC(Table3[MHDI_tot],Table3[[#This Row],[MHDI_tot]],3)</f>
        <v>0.52500000000000002</v>
      </c>
    </row>
    <row r="39" spans="1:14" hidden="1" x14ac:dyDescent="0.2">
      <c r="A39" t="str">
        <f>SVI!F39</f>
        <v>Cujubim/RO</v>
      </c>
      <c r="B39" t="str">
        <f>INDEX(tb_SVI[],MATCH(Table3[[#This Row],[ibge_cod]],tb_SVI[Município],0),1)</f>
        <v>RO</v>
      </c>
      <c r="C39" t="str">
        <f>INDEX(tb_SVI[],MATCH(Table3[[#This Row],[city_name]],tb_SVI[city_name_uf],0),3)</f>
        <v>1100940</v>
      </c>
      <c r="D39" t="s">
        <v>17702</v>
      </c>
      <c r="E39" s="11">
        <f>INDEX(tb_SVI[],MATCH(Table3[[#This Row],[city_name]],tb_SVI[city_name_uf],0),5)</f>
        <v>26183</v>
      </c>
      <c r="F39">
        <f>INDEX(tb_MHDI[],MATCH(Table3[[#This Row],[city_name]],tb_MHDI[mun_uf],0),5)</f>
        <v>0.61199999999999999</v>
      </c>
      <c r="G39">
        <f>INDEX(tb_MHDI[],MATCH(Table3[[#This Row],[city_name]],tb_MHDI[mun_uf],0),6)</f>
        <v>0.66300000000000003</v>
      </c>
      <c r="H39">
        <f>INDEX(tb_MHDI[],MATCH(Table3[[#This Row],[city_name]],tb_MHDI[mun_uf],0),7)</f>
        <v>0.78900000000000003</v>
      </c>
      <c r="I39">
        <f>INDEX(tb_MHDI[],MATCH(Table3[[#This Row],[city_name]],tb_MHDI[mun_uf],0),8)</f>
        <v>0.439</v>
      </c>
      <c r="J39">
        <f>_xlfn.NUMBERVALUE(INDEX(tb_SVI[],MATCH(Table3[[#This Row],[city_name]],tb_SVI[city_name_uf],0),8),".")</f>
        <v>0.42699999999999999</v>
      </c>
      <c r="K39">
        <f>_xlfn.NUMBERVALUE(INDEX(tb_SVI[],MATCH(Table3[[#This Row],[city_name]],tb_SVI[city_name_uf],0),9),".")</f>
        <v>0.35199999999999998</v>
      </c>
      <c r="L39">
        <f>_xlfn.NUMBERVALUE(INDEX(tb_SVI[],MATCH(Table3[[#This Row],[city_name]],tb_SVI[city_name_uf],0),10),".")</f>
        <v>0.56399999999999995</v>
      </c>
      <c r="M39">
        <f>_xlfn.NUMBERVALUE(INDEX(tb_SVI[],MATCH(Table3[[#This Row],[city_name]],tb_SVI[city_name_uf],0),11),".")</f>
        <v>0.36499999999999999</v>
      </c>
      <c r="N39" s="14">
        <f>_xlfn.PERCENTRANK.INC(Table3[MHDI_tot],Table3[[#This Row],[MHDI_tot]],3)</f>
        <v>0.30199999999999999</v>
      </c>
    </row>
    <row r="40" spans="1:14" hidden="1" x14ac:dyDescent="0.2">
      <c r="A40" t="str">
        <f>SVI!F40</f>
        <v>Costa Marques/RO</v>
      </c>
      <c r="B40" t="str">
        <f>INDEX(tb_SVI[],MATCH(Table3[[#This Row],[ibge_cod]],tb_SVI[Município],0),1)</f>
        <v>RO</v>
      </c>
      <c r="C40" t="str">
        <f>INDEX(tb_SVI[],MATCH(Table3[[#This Row],[city_name]],tb_SVI[city_name_uf],0),3)</f>
        <v>1100080</v>
      </c>
      <c r="D40" t="s">
        <v>17703</v>
      </c>
      <c r="E40" s="11">
        <f>INDEX(tb_SVI[],MATCH(Table3[[#This Row],[city_name]],tb_SVI[city_name_uf],0),5)</f>
        <v>18798</v>
      </c>
      <c r="F40">
        <f>INDEX(tb_MHDI[],MATCH(Table3[[#This Row],[city_name]],tb_MHDI[mun_uf],0),5)</f>
        <v>0.61099999999999999</v>
      </c>
      <c r="G40">
        <f>INDEX(tb_MHDI[],MATCH(Table3[[#This Row],[city_name]],tb_MHDI[mun_uf],0),6)</f>
        <v>0.61599999999999999</v>
      </c>
      <c r="H40">
        <f>INDEX(tb_MHDI[],MATCH(Table3[[#This Row],[city_name]],tb_MHDI[mun_uf],0),7)</f>
        <v>0.751</v>
      </c>
      <c r="I40">
        <f>INDEX(tb_MHDI[],MATCH(Table3[[#This Row],[city_name]],tb_MHDI[mun_uf],0),8)</f>
        <v>0.49299999999999999</v>
      </c>
      <c r="J40">
        <f>_xlfn.NUMBERVALUE(INDEX(tb_SVI[],MATCH(Table3[[#This Row],[city_name]],tb_SVI[city_name_uf],0),8),".")</f>
        <v>0.49299999999999999</v>
      </c>
      <c r="K40">
        <f>_xlfn.NUMBERVALUE(INDEX(tb_SVI[],MATCH(Table3[[#This Row],[city_name]],tb_SVI[city_name_uf],0),9),".")</f>
        <v>0.53600000000000003</v>
      </c>
      <c r="L40">
        <f>_xlfn.NUMBERVALUE(INDEX(tb_SVI[],MATCH(Table3[[#This Row],[city_name]],tb_SVI[city_name_uf],0),10),".")</f>
        <v>0.51800000000000002</v>
      </c>
      <c r="M40">
        <f>_xlfn.NUMBERVALUE(INDEX(tb_SVI[],MATCH(Table3[[#This Row],[city_name]],tb_SVI[city_name_uf],0),11),".")</f>
        <v>0.42599999999999999</v>
      </c>
      <c r="N40" s="14">
        <f>_xlfn.PERCENTRANK.INC(Table3[MHDI_tot],Table3[[#This Row],[MHDI_tot]],3)</f>
        <v>0.29899999999999999</v>
      </c>
    </row>
    <row r="41" spans="1:14" hidden="1" x14ac:dyDescent="0.2">
      <c r="A41" t="str">
        <f>SVI!F41</f>
        <v>Cerejeiras/RO</v>
      </c>
      <c r="B41" t="str">
        <f>INDEX(tb_SVI[],MATCH(Table3[[#This Row],[ibge_cod]],tb_SVI[Município],0),1)</f>
        <v>RO</v>
      </c>
      <c r="C41" t="str">
        <f>INDEX(tb_SVI[],MATCH(Table3[[#This Row],[city_name]],tb_SVI[city_name_uf],0),3)</f>
        <v>1100056</v>
      </c>
      <c r="D41" t="s">
        <v>17704</v>
      </c>
      <c r="E41" s="11">
        <f>INDEX(tb_SVI[],MATCH(Table3[[#This Row],[city_name]],tb_SVI[city_name_uf],0),5)</f>
        <v>16204</v>
      </c>
      <c r="F41">
        <f>INDEX(tb_MHDI[],MATCH(Table3[[#This Row],[city_name]],tb_MHDI[mun_uf],0),5)</f>
        <v>0.69199999999999995</v>
      </c>
      <c r="G41">
        <f>INDEX(tb_MHDI[],MATCH(Table3[[#This Row],[city_name]],tb_MHDI[mun_uf],0),6)</f>
        <v>0.68799999999999994</v>
      </c>
      <c r="H41">
        <f>INDEX(tb_MHDI[],MATCH(Table3[[#This Row],[city_name]],tb_MHDI[mun_uf],0),7)</f>
        <v>0.79900000000000004</v>
      </c>
      <c r="I41">
        <f>INDEX(tb_MHDI[],MATCH(Table3[[#This Row],[city_name]],tb_MHDI[mun_uf],0),8)</f>
        <v>0.60199999999999998</v>
      </c>
      <c r="J41">
        <f>_xlfn.NUMBERVALUE(INDEX(tb_SVI[],MATCH(Table3[[#This Row],[city_name]],tb_SVI[city_name_uf],0),8),".")</f>
        <v>0.28000000000000003</v>
      </c>
      <c r="K41">
        <f>_xlfn.NUMBERVALUE(INDEX(tb_SVI[],MATCH(Table3[[#This Row],[city_name]],tb_SVI[city_name_uf],0),9),".")</f>
        <v>0.14399999999999999</v>
      </c>
      <c r="L41">
        <f>_xlfn.NUMBERVALUE(INDEX(tb_SVI[],MATCH(Table3[[#This Row],[city_name]],tb_SVI[city_name_uf],0),10),".")</f>
        <v>0.36499999999999999</v>
      </c>
      <c r="M41">
        <f>_xlfn.NUMBERVALUE(INDEX(tb_SVI[],MATCH(Table3[[#This Row],[city_name]],tb_SVI[city_name_uf],0),11),".")</f>
        <v>0.33</v>
      </c>
      <c r="N41" s="14">
        <f>_xlfn.PERCENTRANK.INC(Table3[MHDI_tot],Table3[[#This Row],[MHDI_tot]],3)</f>
        <v>0.61099999999999999</v>
      </c>
    </row>
    <row r="42" spans="1:14" hidden="1" x14ac:dyDescent="0.2">
      <c r="A42" t="str">
        <f>SVI!F42</f>
        <v>Castanheiras/RO</v>
      </c>
      <c r="B42" t="str">
        <f>INDEX(tb_SVI[],MATCH(Table3[[#This Row],[ibge_cod]],tb_SVI[Município],0),1)</f>
        <v>RO</v>
      </c>
      <c r="C42" t="str">
        <f>INDEX(tb_SVI[],MATCH(Table3[[#This Row],[city_name]],tb_SVI[city_name_uf],0),3)</f>
        <v>1100908</v>
      </c>
      <c r="D42" t="s">
        <v>17705</v>
      </c>
      <c r="E42" s="11">
        <f>INDEX(tb_SVI[],MATCH(Table3[[#This Row],[city_name]],tb_SVI[city_name_uf],0),5)</f>
        <v>2987</v>
      </c>
      <c r="F42">
        <f>INDEX(tb_MHDI[],MATCH(Table3[[#This Row],[city_name]],tb_MHDI[mun_uf],0),5)</f>
        <v>0.65800000000000003</v>
      </c>
      <c r="G42">
        <f>INDEX(tb_MHDI[],MATCH(Table3[[#This Row],[city_name]],tb_MHDI[mun_uf],0),6)</f>
        <v>0.65</v>
      </c>
      <c r="H42">
        <f>INDEX(tb_MHDI[],MATCH(Table3[[#This Row],[city_name]],tb_MHDI[mun_uf],0),7)</f>
        <v>0.80300000000000005</v>
      </c>
      <c r="I42">
        <f>INDEX(tb_MHDI[],MATCH(Table3[[#This Row],[city_name]],tb_MHDI[mun_uf],0),8)</f>
        <v>0.54700000000000004</v>
      </c>
      <c r="J42">
        <f>_xlfn.NUMBERVALUE(INDEX(tb_SVI[],MATCH(Table3[[#This Row],[city_name]],tb_SVI[city_name_uf],0),8),".")</f>
        <v>0.36599999999999999</v>
      </c>
      <c r="K42">
        <f>_xlfn.NUMBERVALUE(INDEX(tb_SVI[],MATCH(Table3[[#This Row],[city_name]],tb_SVI[city_name_uf],0),9),".")</f>
        <v>0.3</v>
      </c>
      <c r="L42">
        <f>_xlfn.NUMBERVALUE(INDEX(tb_SVI[],MATCH(Table3[[#This Row],[city_name]],tb_SVI[city_name_uf],0),10),".")</f>
        <v>0.42199999999999999</v>
      </c>
      <c r="M42">
        <f>_xlfn.NUMBERVALUE(INDEX(tb_SVI[],MATCH(Table3[[#This Row],[city_name]],tb_SVI[city_name_uf],0),11),".")</f>
        <v>0.375</v>
      </c>
      <c r="N42" s="14">
        <f>_xlfn.PERCENTRANK.INC(Table3[MHDI_tot],Table3[[#This Row],[MHDI_tot]],3)</f>
        <v>0.46700000000000003</v>
      </c>
    </row>
    <row r="43" spans="1:14" hidden="1" x14ac:dyDescent="0.2">
      <c r="A43" t="str">
        <f>SVI!F43</f>
        <v>Candeias do Jamari/RO</v>
      </c>
      <c r="B43" t="str">
        <f>INDEX(tb_SVI[],MATCH(Table3[[#This Row],[ibge_cod]],tb_SVI[Município],0),1)</f>
        <v>RO</v>
      </c>
      <c r="C43" t="str">
        <f>INDEX(tb_SVI[],MATCH(Table3[[#This Row],[city_name]],tb_SVI[city_name_uf],0),3)</f>
        <v>1100809</v>
      </c>
      <c r="D43" t="s">
        <v>17706</v>
      </c>
      <c r="E43" s="11">
        <f>INDEX(tb_SVI[],MATCH(Table3[[#This Row],[city_name]],tb_SVI[city_name_uf],0),5)</f>
        <v>27388</v>
      </c>
      <c r="F43">
        <f>INDEX(tb_MHDI[],MATCH(Table3[[#This Row],[city_name]],tb_MHDI[mun_uf],0),5)</f>
        <v>0.64900000000000002</v>
      </c>
      <c r="G43">
        <f>INDEX(tb_MHDI[],MATCH(Table3[[#This Row],[city_name]],tb_MHDI[mun_uf],0),6)</f>
        <v>0.65200000000000002</v>
      </c>
      <c r="H43">
        <f>INDEX(tb_MHDI[],MATCH(Table3[[#This Row],[city_name]],tb_MHDI[mun_uf],0),7)</f>
        <v>0.81899999999999995</v>
      </c>
      <c r="I43">
        <f>INDEX(tb_MHDI[],MATCH(Table3[[#This Row],[city_name]],tb_MHDI[mun_uf],0),8)</f>
        <v>0.51200000000000001</v>
      </c>
      <c r="J43">
        <f>_xlfn.NUMBERVALUE(INDEX(tb_SVI[],MATCH(Table3[[#This Row],[city_name]],tb_SVI[city_name_uf],0),8),".")</f>
        <v>0.43099999999999999</v>
      </c>
      <c r="K43">
        <f>_xlfn.NUMBERVALUE(INDEX(tb_SVI[],MATCH(Table3[[#This Row],[city_name]],tb_SVI[city_name_uf],0),9),".")</f>
        <v>0.50600000000000001</v>
      </c>
      <c r="L43">
        <f>_xlfn.NUMBERVALUE(INDEX(tb_SVI[],MATCH(Table3[[#This Row],[city_name]],tb_SVI[city_name_uf],0),10),".")</f>
        <v>0.46400000000000002</v>
      </c>
      <c r="M43">
        <f>_xlfn.NUMBERVALUE(INDEX(tb_SVI[],MATCH(Table3[[#This Row],[city_name]],tb_SVI[city_name_uf],0),11),".")</f>
        <v>0.32300000000000001</v>
      </c>
      <c r="N43" s="14">
        <f>_xlfn.PERCENTRANK.INC(Table3[MHDI_tot],Table3[[#This Row],[MHDI_tot]],3)</f>
        <v>0.433</v>
      </c>
    </row>
    <row r="44" spans="1:14" hidden="1" x14ac:dyDescent="0.2">
      <c r="A44" t="str">
        <f>SVI!F44</f>
        <v>Campo Novo de Rondônia/RO</v>
      </c>
      <c r="B44" t="str">
        <f>INDEX(tb_SVI[],MATCH(Table3[[#This Row],[ibge_cod]],tb_SVI[Município],0),1)</f>
        <v>RO</v>
      </c>
      <c r="C44" t="str">
        <f>INDEX(tb_SVI[],MATCH(Table3[[#This Row],[city_name]],tb_SVI[city_name_uf],0),3)</f>
        <v>1100700</v>
      </c>
      <c r="D44" t="s">
        <v>17707</v>
      </c>
      <c r="E44" s="11">
        <f>INDEX(tb_SVI[],MATCH(Table3[[#This Row],[city_name]],tb_SVI[city_name_uf],0),5)</f>
        <v>14266</v>
      </c>
      <c r="F44">
        <f>INDEX(tb_MHDI[],MATCH(Table3[[#This Row],[city_name]],tb_MHDI[mun_uf],0),5)</f>
        <v>0.59299999999999997</v>
      </c>
      <c r="G44">
        <f>INDEX(tb_MHDI[],MATCH(Table3[[#This Row],[city_name]],tb_MHDI[mun_uf],0),6)</f>
        <v>0.66700000000000004</v>
      </c>
      <c r="H44">
        <f>INDEX(tb_MHDI[],MATCH(Table3[[#This Row],[city_name]],tb_MHDI[mun_uf],0),7)</f>
        <v>0.77200000000000002</v>
      </c>
      <c r="I44">
        <f>INDEX(tb_MHDI[],MATCH(Table3[[#This Row],[city_name]],tb_MHDI[mun_uf],0),8)</f>
        <v>0.40400000000000003</v>
      </c>
      <c r="J44">
        <f>_xlfn.NUMBERVALUE(INDEX(tb_SVI[],MATCH(Table3[[#This Row],[city_name]],tb_SVI[city_name_uf],0),8),".")</f>
        <v>0.48199999999999998</v>
      </c>
      <c r="K44">
        <f>_xlfn.NUMBERVALUE(INDEX(tb_SVI[],MATCH(Table3[[#This Row],[city_name]],tb_SVI[city_name_uf],0),9),".")</f>
        <v>0.40699999999999997</v>
      </c>
      <c r="L44">
        <f>_xlfn.NUMBERVALUE(INDEX(tb_SVI[],MATCH(Table3[[#This Row],[city_name]],tb_SVI[city_name_uf],0),10),".")</f>
        <v>0.622</v>
      </c>
      <c r="M44">
        <f>_xlfn.NUMBERVALUE(INDEX(tb_SVI[],MATCH(Table3[[#This Row],[city_name]],tb_SVI[city_name_uf],0),11),".")</f>
        <v>0.41699999999999998</v>
      </c>
      <c r="N44" s="14">
        <f>_xlfn.PERCENTRANK.INC(Table3[MHDI_tot],Table3[[#This Row],[MHDI_tot]],3)</f>
        <v>0.221</v>
      </c>
    </row>
    <row r="45" spans="1:14" hidden="1" x14ac:dyDescent="0.2">
      <c r="A45" t="str">
        <f>SVI!F67</f>
        <v>Jordão/AC</v>
      </c>
      <c r="B45" t="str">
        <f>INDEX(tb_SVI[],MATCH(Table3[[#This Row],[ibge_cod]],tb_SVI[Município],0),1)</f>
        <v>AC</v>
      </c>
      <c r="C45" t="str">
        <f>INDEX(tb_SVI[],MATCH(Table3[[#This Row],[city_name]],tb_SVI[city_name_uf],0),3)</f>
        <v>1200328</v>
      </c>
      <c r="D45" t="s">
        <v>17730</v>
      </c>
      <c r="E45" s="11">
        <f>INDEX(tb_SVI[],MATCH(Table3[[#This Row],[city_name]],tb_SVI[city_name_uf],0),5)</f>
        <v>8473</v>
      </c>
      <c r="F45">
        <f>INDEX(tb_MHDI[],MATCH(Table3[[#This Row],[city_name]],tb_MHDI[mun_uf],0),5)</f>
        <v>0.46899999999999997</v>
      </c>
      <c r="G45">
        <f>INDEX(tb_MHDI[],MATCH(Table3[[#This Row],[city_name]],tb_MHDI[mun_uf],0),6)</f>
        <v>0.499</v>
      </c>
      <c r="H45">
        <f>INDEX(tb_MHDI[],MATCH(Table3[[#This Row],[city_name]],tb_MHDI[mun_uf],0),7)</f>
        <v>0.73099999999999998</v>
      </c>
      <c r="I45">
        <f>INDEX(tb_MHDI[],MATCH(Table3[[#This Row],[city_name]],tb_MHDI[mun_uf],0),8)</f>
        <v>0.28299999999999997</v>
      </c>
      <c r="J45">
        <f>_xlfn.NUMBERVALUE(INDEX(tb_SVI[],MATCH(Table3[[#This Row],[city_name]],tb_SVI[city_name_uf],0),8),".")</f>
        <v>0.58399999999999996</v>
      </c>
      <c r="K45">
        <f>_xlfn.NUMBERVALUE(INDEX(tb_SVI[],MATCH(Table3[[#This Row],[city_name]],tb_SVI[city_name_uf],0),9),".")</f>
        <v>0.437</v>
      </c>
      <c r="L45">
        <f>_xlfn.NUMBERVALUE(INDEX(tb_SVI[],MATCH(Table3[[#This Row],[city_name]],tb_SVI[city_name_uf],0),10),".")</f>
        <v>0.77900000000000003</v>
      </c>
      <c r="M45">
        <f>_xlfn.NUMBERVALUE(INDEX(tb_SVI[],MATCH(Table3[[#This Row],[city_name]],tb_SVI[city_name_uf],0),11),".")</f>
        <v>0.53500000000000003</v>
      </c>
      <c r="N45" s="14">
        <f>_xlfn.PERCENTRANK.INC(Table3[MHDI_tot],Table3[[#This Row],[MHDI_tot]],3)</f>
        <v>1E-3</v>
      </c>
    </row>
    <row r="46" spans="1:14" hidden="1" x14ac:dyDescent="0.2">
      <c r="A46" t="str">
        <f>SVI!F46</f>
        <v>Cacaulândia/RO</v>
      </c>
      <c r="B46" t="str">
        <f>INDEX(tb_SVI[],MATCH(Table3[[#This Row],[ibge_cod]],tb_SVI[Município],0),1)</f>
        <v>RO</v>
      </c>
      <c r="C46" t="str">
        <f>INDEX(tb_SVI[],MATCH(Table3[[#This Row],[city_name]],tb_SVI[city_name_uf],0),3)</f>
        <v>1100601</v>
      </c>
      <c r="D46" t="s">
        <v>17709</v>
      </c>
      <c r="E46" s="11">
        <f>INDEX(tb_SVI[],MATCH(Table3[[#This Row],[city_name]],tb_SVI[city_name_uf],0),5)</f>
        <v>6269</v>
      </c>
      <c r="F46">
        <f>INDEX(tb_MHDI[],MATCH(Table3[[#This Row],[city_name]],tb_MHDI[mun_uf],0),5)</f>
        <v>0.64600000000000002</v>
      </c>
      <c r="G46">
        <f>INDEX(tb_MHDI[],MATCH(Table3[[#This Row],[city_name]],tb_MHDI[mun_uf],0),6)</f>
        <v>0.66400000000000003</v>
      </c>
      <c r="H46">
        <f>INDEX(tb_MHDI[],MATCH(Table3[[#This Row],[city_name]],tb_MHDI[mun_uf],0),7)</f>
        <v>0.80100000000000005</v>
      </c>
      <c r="I46">
        <f>INDEX(tb_MHDI[],MATCH(Table3[[#This Row],[city_name]],tb_MHDI[mun_uf],0),8)</f>
        <v>0.50600000000000001</v>
      </c>
      <c r="J46">
        <f>_xlfn.NUMBERVALUE(INDEX(tb_SVI[],MATCH(Table3[[#This Row],[city_name]],tb_SVI[city_name_uf],0),8),".")</f>
        <v>0.33500000000000002</v>
      </c>
      <c r="K46">
        <f>_xlfn.NUMBERVALUE(INDEX(tb_SVI[],MATCH(Table3[[#This Row],[city_name]],tb_SVI[city_name_uf],0),9),".")</f>
        <v>0.13100000000000001</v>
      </c>
      <c r="L46">
        <f>_xlfn.NUMBERVALUE(INDEX(tb_SVI[],MATCH(Table3[[#This Row],[city_name]],tb_SVI[city_name_uf],0),10),".")</f>
        <v>0.47</v>
      </c>
      <c r="M46">
        <f>_xlfn.NUMBERVALUE(INDEX(tb_SVI[],MATCH(Table3[[#This Row],[city_name]],tb_SVI[city_name_uf],0),11),".")</f>
        <v>0.40500000000000003</v>
      </c>
      <c r="N46" s="14">
        <f>_xlfn.PERCENTRANK.INC(Table3[MHDI_tot],Table3[[#This Row],[MHDI_tot]],3)</f>
        <v>0.42499999999999999</v>
      </c>
    </row>
    <row r="47" spans="1:14" hidden="1" x14ac:dyDescent="0.2">
      <c r="A47" t="str">
        <f>SVI!F47</f>
        <v>Cabixi/RO</v>
      </c>
      <c r="B47" t="str">
        <f>INDEX(tb_SVI[],MATCH(Table3[[#This Row],[ibge_cod]],tb_SVI[Município],0),1)</f>
        <v>RO</v>
      </c>
      <c r="C47" t="str">
        <f>INDEX(tb_SVI[],MATCH(Table3[[#This Row],[city_name]],tb_SVI[city_name_uf],0),3)</f>
        <v>1100031</v>
      </c>
      <c r="D47" t="s">
        <v>17710</v>
      </c>
      <c r="E47" s="11">
        <f>INDEX(tb_SVI[],MATCH(Table3[[#This Row],[city_name]],tb_SVI[city_name_uf],0),5)</f>
        <v>5188</v>
      </c>
      <c r="F47">
        <f>INDEX(tb_MHDI[],MATCH(Table3[[#This Row],[city_name]],tb_MHDI[mun_uf],0),5)</f>
        <v>0.65</v>
      </c>
      <c r="G47">
        <f>INDEX(tb_MHDI[],MATCH(Table3[[#This Row],[city_name]],tb_MHDI[mun_uf],0),6)</f>
        <v>0.65</v>
      </c>
      <c r="H47">
        <f>INDEX(tb_MHDI[],MATCH(Table3[[#This Row],[city_name]],tb_MHDI[mun_uf],0),7)</f>
        <v>0.75700000000000001</v>
      </c>
      <c r="I47">
        <f>INDEX(tb_MHDI[],MATCH(Table3[[#This Row],[city_name]],tb_MHDI[mun_uf],0),8)</f>
        <v>0.55900000000000005</v>
      </c>
      <c r="J47">
        <f>_xlfn.NUMBERVALUE(INDEX(tb_SVI[],MATCH(Table3[[#This Row],[city_name]],tb_SVI[city_name_uf],0),8),".")</f>
        <v>0.3</v>
      </c>
      <c r="K47">
        <f>_xlfn.NUMBERVALUE(INDEX(tb_SVI[],MATCH(Table3[[#This Row],[city_name]],tb_SVI[city_name_uf],0),9),".")</f>
        <v>0.128</v>
      </c>
      <c r="L47">
        <f>_xlfn.NUMBERVALUE(INDEX(tb_SVI[],MATCH(Table3[[#This Row],[city_name]],tb_SVI[city_name_uf],0),10),".")</f>
        <v>0.38900000000000001</v>
      </c>
      <c r="M47">
        <f>_xlfn.NUMBERVALUE(INDEX(tb_SVI[],MATCH(Table3[[#This Row],[city_name]],tb_SVI[city_name_uf],0),11),".")</f>
        <v>0.38300000000000001</v>
      </c>
      <c r="N47" s="14">
        <f>_xlfn.PERCENTRANK.INC(Table3[MHDI_tot],Table3[[#This Row],[MHDI_tot]],3)</f>
        <v>0.436</v>
      </c>
    </row>
    <row r="48" spans="1:14" hidden="1" x14ac:dyDescent="0.2">
      <c r="A48" t="str">
        <f>SVI!F48</f>
        <v>Buritis/RO</v>
      </c>
      <c r="B48" t="str">
        <f>INDEX(tb_SVI[],MATCH(Table3[[#This Row],[ibge_cod]],tb_SVI[Município],0),1)</f>
        <v>RO</v>
      </c>
      <c r="C48" t="str">
        <f>INDEX(tb_SVI[],MATCH(Table3[[#This Row],[city_name]],tb_SVI[city_name_uf],0),3)</f>
        <v>1100452</v>
      </c>
      <c r="D48" t="s">
        <v>17711</v>
      </c>
      <c r="E48" s="11">
        <f>INDEX(tb_SVI[],MATCH(Table3[[#This Row],[city_name]],tb_SVI[city_name_uf],0),5)</f>
        <v>40356</v>
      </c>
      <c r="F48">
        <f>INDEX(tb_MHDI[],MATCH(Table3[[#This Row],[city_name]],tb_MHDI[mun_uf],0),5)</f>
        <v>0.61599999999999999</v>
      </c>
      <c r="G48">
        <f>INDEX(tb_MHDI[],MATCH(Table3[[#This Row],[city_name]],tb_MHDI[mun_uf],0),6)</f>
        <v>0.65</v>
      </c>
      <c r="H48">
        <f>INDEX(tb_MHDI[],MATCH(Table3[[#This Row],[city_name]],tb_MHDI[mun_uf],0),7)</f>
        <v>0.751</v>
      </c>
      <c r="I48">
        <f>INDEX(tb_MHDI[],MATCH(Table3[[#This Row],[city_name]],tb_MHDI[mun_uf],0),8)</f>
        <v>0.47899999999999998</v>
      </c>
      <c r="J48">
        <f>_xlfn.NUMBERVALUE(INDEX(tb_SVI[],MATCH(Table3[[#This Row],[city_name]],tb_SVI[city_name_uf],0),8),".")</f>
        <v>0.38</v>
      </c>
      <c r="K48">
        <f>_xlfn.NUMBERVALUE(INDEX(tb_SVI[],MATCH(Table3[[#This Row],[city_name]],tb_SVI[city_name_uf],0),9),".")</f>
        <v>0.191</v>
      </c>
      <c r="L48">
        <f>_xlfn.NUMBERVALUE(INDEX(tb_SVI[],MATCH(Table3[[#This Row],[city_name]],tb_SVI[city_name_uf],0),10),".")</f>
        <v>0.48699999999999999</v>
      </c>
      <c r="M48">
        <f>_xlfn.NUMBERVALUE(INDEX(tb_SVI[],MATCH(Table3[[#This Row],[city_name]],tb_SVI[city_name_uf],0),11),".")</f>
        <v>0.46200000000000002</v>
      </c>
      <c r="N48" s="14">
        <f>_xlfn.PERCENTRANK.INC(Table3[MHDI_tot],Table3[[#This Row],[MHDI_tot]],3)</f>
        <v>0.318</v>
      </c>
    </row>
    <row r="49" spans="1:14" hidden="1" x14ac:dyDescent="0.2">
      <c r="A49" t="str">
        <f>SVI!F49</f>
        <v>Ariquemes/RO</v>
      </c>
      <c r="B49" t="str">
        <f>INDEX(tb_SVI[],MATCH(Table3[[#This Row],[ibge_cod]],tb_SVI[Município],0),1)</f>
        <v>RO</v>
      </c>
      <c r="C49" t="str">
        <f>INDEX(tb_SVI[],MATCH(Table3[[#This Row],[city_name]],tb_SVI[city_name_uf],0),3)</f>
        <v>1100023</v>
      </c>
      <c r="D49" t="s">
        <v>17712</v>
      </c>
      <c r="E49" s="11">
        <f>INDEX(tb_SVI[],MATCH(Table3[[#This Row],[city_name]],tb_SVI[city_name_uf],0),5)</f>
        <v>109523</v>
      </c>
      <c r="F49">
        <f>INDEX(tb_MHDI[],MATCH(Table3[[#This Row],[city_name]],tb_MHDI[mun_uf],0),5)</f>
        <v>0.70199999999999996</v>
      </c>
      <c r="G49">
        <f>INDEX(tb_MHDI[],MATCH(Table3[[#This Row],[city_name]],tb_MHDI[mun_uf],0),6)</f>
        <v>0.71599999999999997</v>
      </c>
      <c r="H49">
        <f>INDEX(tb_MHDI[],MATCH(Table3[[#This Row],[city_name]],tb_MHDI[mun_uf],0),7)</f>
        <v>0.80600000000000005</v>
      </c>
      <c r="I49">
        <f>INDEX(tb_MHDI[],MATCH(Table3[[#This Row],[city_name]],tb_MHDI[mun_uf],0),8)</f>
        <v>0.6</v>
      </c>
      <c r="J49">
        <f>_xlfn.NUMBERVALUE(INDEX(tb_SVI[],MATCH(Table3[[#This Row],[city_name]],tb_SVI[city_name_uf],0),8),".")</f>
        <v>0.26800000000000002</v>
      </c>
      <c r="K49">
        <f>_xlfn.NUMBERVALUE(INDEX(tb_SVI[],MATCH(Table3[[#This Row],[city_name]],tb_SVI[city_name_uf],0),9),".")</f>
        <v>0.14899999999999999</v>
      </c>
      <c r="L49">
        <f>_xlfn.NUMBERVALUE(INDEX(tb_SVI[],MATCH(Table3[[#This Row],[city_name]],tb_SVI[city_name_uf],0),10),".")</f>
        <v>0.38400000000000001</v>
      </c>
      <c r="M49">
        <f>_xlfn.NUMBERVALUE(INDEX(tb_SVI[],MATCH(Table3[[#This Row],[city_name]],tb_SVI[city_name_uf],0),11),".")</f>
        <v>0.27100000000000002</v>
      </c>
      <c r="N49" s="14">
        <f>_xlfn.PERCENTRANK.INC(Table3[MHDI_tot],Table3[[#This Row],[MHDI_tot]],3)</f>
        <v>0.66400000000000003</v>
      </c>
    </row>
    <row r="50" spans="1:14" hidden="1" x14ac:dyDescent="0.2">
      <c r="A50" t="str">
        <f>SVI!F50</f>
        <v>Alvorada D'Oeste/RO</v>
      </c>
      <c r="B50" t="str">
        <f>INDEX(tb_SVI[],MATCH(Table3[[#This Row],[ibge_cod]],tb_SVI[Município],0),1)</f>
        <v>RO</v>
      </c>
      <c r="C50" t="str">
        <f>INDEX(tb_SVI[],MATCH(Table3[[#This Row],[city_name]],tb_SVI[city_name_uf],0),3)</f>
        <v>1100346</v>
      </c>
      <c r="D50" t="s">
        <v>17713</v>
      </c>
      <c r="E50" s="11">
        <f>INDEX(tb_SVI[],MATCH(Table3[[#This Row],[city_name]],tb_SVI[city_name_uf],0),5)</f>
        <v>14106</v>
      </c>
      <c r="F50">
        <f>INDEX(tb_MHDI[],MATCH(Table3[[#This Row],[city_name]],tb_MHDI[mun_uf],0),5)</f>
        <v>0.64300000000000002</v>
      </c>
      <c r="G50">
        <f>INDEX(tb_MHDI[],MATCH(Table3[[#This Row],[city_name]],tb_MHDI[mun_uf],0),6)</f>
        <v>0.65400000000000003</v>
      </c>
      <c r="H50">
        <f>INDEX(tb_MHDI[],MATCH(Table3[[#This Row],[city_name]],tb_MHDI[mun_uf],0),7)</f>
        <v>0.76300000000000001</v>
      </c>
      <c r="I50">
        <f>INDEX(tb_MHDI[],MATCH(Table3[[#This Row],[city_name]],tb_MHDI[mun_uf],0),8)</f>
        <v>0.53400000000000003</v>
      </c>
      <c r="J50">
        <f>_xlfn.NUMBERVALUE(INDEX(tb_SVI[],MATCH(Table3[[#This Row],[city_name]],tb_SVI[city_name_uf],0),8),".")</f>
        <v>0.34599999999999997</v>
      </c>
      <c r="K50">
        <f>_xlfn.NUMBERVALUE(INDEX(tb_SVI[],MATCH(Table3[[#This Row],[city_name]],tb_SVI[city_name_uf],0),9),".")</f>
        <v>0.23200000000000001</v>
      </c>
      <c r="L50">
        <f>_xlfn.NUMBERVALUE(INDEX(tb_SVI[],MATCH(Table3[[#This Row],[city_name]],tb_SVI[city_name_uf],0),10),".")</f>
        <v>0.41099999999999998</v>
      </c>
      <c r="M50">
        <f>_xlfn.NUMBERVALUE(INDEX(tb_SVI[],MATCH(Table3[[#This Row],[city_name]],tb_SVI[city_name_uf],0),11),".")</f>
        <v>0.39400000000000002</v>
      </c>
      <c r="N50" s="14">
        <f>_xlfn.PERCENTRANK.INC(Table3[MHDI_tot],Table3[[#This Row],[MHDI_tot]],3)</f>
        <v>0.41499999999999998</v>
      </c>
    </row>
    <row r="51" spans="1:14" hidden="1" x14ac:dyDescent="0.2">
      <c r="A51" t="str">
        <f>SVI!F51</f>
        <v>Alto Paraíso/RO</v>
      </c>
      <c r="B51" t="str">
        <f>INDEX(tb_SVI[],MATCH(Table3[[#This Row],[ibge_cod]],tb_SVI[Município],0),1)</f>
        <v>RO</v>
      </c>
      <c r="C51" t="str">
        <f>INDEX(tb_SVI[],MATCH(Table3[[#This Row],[city_name]],tb_SVI[city_name_uf],0),3)</f>
        <v>1100403</v>
      </c>
      <c r="D51" t="s">
        <v>17714</v>
      </c>
      <c r="E51" s="11">
        <f>INDEX(tb_SVI[],MATCH(Table3[[#This Row],[city_name]],tb_SVI[city_name_uf],0),5)</f>
        <v>21847</v>
      </c>
      <c r="F51">
        <f>INDEX(tb_MHDI[],MATCH(Table3[[#This Row],[city_name]],tb_MHDI[mun_uf],0),5)</f>
        <v>0.625</v>
      </c>
      <c r="G51">
        <f>INDEX(tb_MHDI[],MATCH(Table3[[#This Row],[city_name]],tb_MHDI[mun_uf],0),6)</f>
        <v>0.66400000000000003</v>
      </c>
      <c r="H51">
        <f>INDEX(tb_MHDI[],MATCH(Table3[[#This Row],[city_name]],tb_MHDI[mun_uf],0),7)</f>
        <v>0.80400000000000005</v>
      </c>
      <c r="I51">
        <f>INDEX(tb_MHDI[],MATCH(Table3[[#This Row],[city_name]],tb_MHDI[mun_uf],0),8)</f>
        <v>0.45700000000000002</v>
      </c>
      <c r="J51">
        <f>_xlfn.NUMBERVALUE(INDEX(tb_SVI[],MATCH(Table3[[#This Row],[city_name]],tb_SVI[city_name_uf],0),8),".")</f>
        <v>0.372</v>
      </c>
      <c r="K51">
        <f>_xlfn.NUMBERVALUE(INDEX(tb_SVI[],MATCH(Table3[[#This Row],[city_name]],tb_SVI[city_name_uf],0),9),".")</f>
        <v>0.23</v>
      </c>
      <c r="L51">
        <f>_xlfn.NUMBERVALUE(INDEX(tb_SVI[],MATCH(Table3[[#This Row],[city_name]],tb_SVI[city_name_uf],0),10),".")</f>
        <v>0.45300000000000001</v>
      </c>
      <c r="M51">
        <f>_xlfn.NUMBERVALUE(INDEX(tb_SVI[],MATCH(Table3[[#This Row],[city_name]],tb_SVI[city_name_uf],0),11),".")</f>
        <v>0.432</v>
      </c>
      <c r="N51" s="14">
        <f>_xlfn.PERCENTRANK.INC(Table3[MHDI_tot],Table3[[#This Row],[MHDI_tot]],3)</f>
        <v>0.35199999999999998</v>
      </c>
    </row>
    <row r="52" spans="1:14" hidden="1" x14ac:dyDescent="0.2">
      <c r="A52" t="str">
        <f>SVI!F52</f>
        <v>Alto Alegre dos Parecis/RO</v>
      </c>
      <c r="B52" t="str">
        <f>INDEX(tb_SVI[],MATCH(Table3[[#This Row],[ibge_cod]],tb_SVI[Município],0),1)</f>
        <v>RO</v>
      </c>
      <c r="C52" t="str">
        <f>INDEX(tb_SVI[],MATCH(Table3[[#This Row],[city_name]],tb_SVI[city_name_uf],0),3)</f>
        <v>1100379</v>
      </c>
      <c r="D52" t="s">
        <v>17715</v>
      </c>
      <c r="E52" s="11">
        <f>INDEX(tb_SVI[],MATCH(Table3[[#This Row],[city_name]],tb_SVI[city_name_uf],0),5)</f>
        <v>13255</v>
      </c>
      <c r="F52">
        <f>INDEX(tb_MHDI[],MATCH(Table3[[#This Row],[city_name]],tb_MHDI[mun_uf],0),5)</f>
        <v>0.59199999999999997</v>
      </c>
      <c r="G52">
        <f>INDEX(tb_MHDI[],MATCH(Table3[[#This Row],[city_name]],tb_MHDI[mun_uf],0),6)</f>
        <v>0.60299999999999998</v>
      </c>
      <c r="H52">
        <f>INDEX(tb_MHDI[],MATCH(Table3[[#This Row],[city_name]],tb_MHDI[mun_uf],0),7)</f>
        <v>0.77700000000000002</v>
      </c>
      <c r="I52">
        <f>INDEX(tb_MHDI[],MATCH(Table3[[#This Row],[city_name]],tb_MHDI[mun_uf],0),8)</f>
        <v>0.443</v>
      </c>
      <c r="J52">
        <f>_xlfn.NUMBERVALUE(INDEX(tb_SVI[],MATCH(Table3[[#This Row],[city_name]],tb_SVI[city_name_uf],0),8),".")</f>
        <v>0.41799999999999998</v>
      </c>
      <c r="K52">
        <f>_xlfn.NUMBERVALUE(INDEX(tb_SVI[],MATCH(Table3[[#This Row],[city_name]],tb_SVI[city_name_uf],0),9),".")</f>
        <v>0.24</v>
      </c>
      <c r="L52">
        <f>_xlfn.NUMBERVALUE(INDEX(tb_SVI[],MATCH(Table3[[#This Row],[city_name]],tb_SVI[city_name_uf],0),10),".")</f>
        <v>0.47699999999999998</v>
      </c>
      <c r="M52">
        <f>_xlfn.NUMBERVALUE(INDEX(tb_SVI[],MATCH(Table3[[#This Row],[city_name]],tb_SVI[city_name_uf],0),11),".")</f>
        <v>0.53700000000000003</v>
      </c>
      <c r="N52" s="14">
        <f>_xlfn.PERCENTRANK.INC(Table3[MHDI_tot],Table3[[#This Row],[MHDI_tot]],3)</f>
        <v>0.214</v>
      </c>
    </row>
    <row r="53" spans="1:14" hidden="1" x14ac:dyDescent="0.2">
      <c r="A53" t="str">
        <f>SVI!F53</f>
        <v>Alta Floresta D'Oeste/RO</v>
      </c>
      <c r="B53" t="str">
        <f>INDEX(tb_SVI[],MATCH(Table3[[#This Row],[ibge_cod]],tb_SVI[Município],0),1)</f>
        <v>RO</v>
      </c>
      <c r="C53" t="str">
        <f>INDEX(tb_SVI[],MATCH(Table3[[#This Row],[city_name]],tb_SVI[city_name_uf],0),3)</f>
        <v>1100015</v>
      </c>
      <c r="D53" t="s">
        <v>17716</v>
      </c>
      <c r="E53" s="11">
        <f>INDEX(tb_SVI[],MATCH(Table3[[#This Row],[city_name]],tb_SVI[city_name_uf],0),5)</f>
        <v>22728</v>
      </c>
      <c r="F53">
        <f>INDEX(tb_MHDI[],MATCH(Table3[[#This Row],[city_name]],tb_MHDI[mun_uf],0),5)</f>
        <v>0.64100000000000001</v>
      </c>
      <c r="G53">
        <f>INDEX(tb_MHDI[],MATCH(Table3[[#This Row],[city_name]],tb_MHDI[mun_uf],0),6)</f>
        <v>0.65700000000000003</v>
      </c>
      <c r="H53">
        <f>INDEX(tb_MHDI[],MATCH(Table3[[#This Row],[city_name]],tb_MHDI[mun_uf],0),7)</f>
        <v>0.76300000000000001</v>
      </c>
      <c r="I53">
        <f>INDEX(tb_MHDI[],MATCH(Table3[[#This Row],[city_name]],tb_MHDI[mun_uf],0),8)</f>
        <v>0.52600000000000002</v>
      </c>
      <c r="J53">
        <f>_xlfn.NUMBERVALUE(INDEX(tb_SVI[],MATCH(Table3[[#This Row],[city_name]],tb_SVI[city_name_uf],0),8),".")</f>
        <v>0.376</v>
      </c>
      <c r="K53">
        <f>_xlfn.NUMBERVALUE(INDEX(tb_SVI[],MATCH(Table3[[#This Row],[city_name]],tb_SVI[city_name_uf],0),9),".")</f>
        <v>0.30599999999999999</v>
      </c>
      <c r="L53">
        <f>_xlfn.NUMBERVALUE(INDEX(tb_SVI[],MATCH(Table3[[#This Row],[city_name]],tb_SVI[city_name_uf],0),10),".")</f>
        <v>0.45</v>
      </c>
      <c r="M53">
        <f>_xlfn.NUMBERVALUE(INDEX(tb_SVI[],MATCH(Table3[[#This Row],[city_name]],tb_SVI[city_name_uf],0),11),".")</f>
        <v>0.373</v>
      </c>
      <c r="N53" s="14">
        <f>_xlfn.PERCENTRANK.INC(Table3[MHDI_tot],Table3[[#This Row],[MHDI_tot]],3)</f>
        <v>0.40799999999999997</v>
      </c>
    </row>
    <row r="54" spans="1:14" hidden="1" x14ac:dyDescent="0.2">
      <c r="A54" t="str">
        <f>SVI!F54</f>
        <v>Xapuri/AC</v>
      </c>
      <c r="B54" t="str">
        <f>INDEX(tb_SVI[],MATCH(Table3[[#This Row],[ibge_cod]],tb_SVI[Município],0),1)</f>
        <v>AC</v>
      </c>
      <c r="C54" t="str">
        <f>INDEX(tb_SVI[],MATCH(Table3[[#This Row],[city_name]],tb_SVI[city_name_uf],0),3)</f>
        <v>1200708</v>
      </c>
      <c r="D54" t="s">
        <v>17717</v>
      </c>
      <c r="E54" s="11">
        <f>INDEX(tb_SVI[],MATCH(Table3[[#This Row],[city_name]],tb_SVI[city_name_uf],0),5)</f>
        <v>19596</v>
      </c>
      <c r="F54">
        <f>INDEX(tb_MHDI[],MATCH(Table3[[#This Row],[city_name]],tb_MHDI[mun_uf],0),5)</f>
        <v>0.59899999999999998</v>
      </c>
      <c r="G54">
        <f>INDEX(tb_MHDI[],MATCH(Table3[[#This Row],[city_name]],tb_MHDI[mun_uf],0),6)</f>
        <v>0.621</v>
      </c>
      <c r="H54">
        <f>INDEX(tb_MHDI[],MATCH(Table3[[#This Row],[city_name]],tb_MHDI[mun_uf],0),7)</f>
        <v>0.77300000000000002</v>
      </c>
      <c r="I54">
        <f>INDEX(tb_MHDI[],MATCH(Table3[[#This Row],[city_name]],tb_MHDI[mun_uf],0),8)</f>
        <v>0.44800000000000001</v>
      </c>
      <c r="J54">
        <f>_xlfn.NUMBERVALUE(INDEX(tb_SVI[],MATCH(Table3[[#This Row],[city_name]],tb_SVI[city_name_uf],0),8),".")</f>
        <v>0.49</v>
      </c>
      <c r="K54">
        <f>_xlfn.NUMBERVALUE(INDEX(tb_SVI[],MATCH(Table3[[#This Row],[city_name]],tb_SVI[city_name_uf],0),9),".")</f>
        <v>0.34100000000000003</v>
      </c>
      <c r="L54">
        <f>_xlfn.NUMBERVALUE(INDEX(tb_SVI[],MATCH(Table3[[#This Row],[city_name]],tb_SVI[city_name_uf],0),10),".")</f>
        <v>0.66100000000000003</v>
      </c>
      <c r="M54">
        <f>_xlfn.NUMBERVALUE(INDEX(tb_SVI[],MATCH(Table3[[#This Row],[city_name]],tb_SVI[city_name_uf],0),11),".")</f>
        <v>0.46800000000000003</v>
      </c>
      <c r="N54" s="14">
        <f>_xlfn.PERCENTRANK.INC(Table3[MHDI_tot],Table3[[#This Row],[MHDI_tot]],3)</f>
        <v>0.245</v>
      </c>
    </row>
    <row r="55" spans="1:14" hidden="1" x14ac:dyDescent="0.2">
      <c r="A55" t="str">
        <f>SVI!F55</f>
        <v>Tarauacá/AC</v>
      </c>
      <c r="B55" t="str">
        <f>INDEX(tb_SVI[],MATCH(Table3[[#This Row],[ibge_cod]],tb_SVI[Município],0),1)</f>
        <v>AC</v>
      </c>
      <c r="C55" t="str">
        <f>INDEX(tb_SVI[],MATCH(Table3[[#This Row],[city_name]],tb_SVI[city_name_uf],0),3)</f>
        <v>1200609</v>
      </c>
      <c r="D55" t="s">
        <v>17718</v>
      </c>
      <c r="E55" s="11">
        <f>INDEX(tb_SVI[],MATCH(Table3[[#This Row],[city_name]],tb_SVI[city_name_uf],0),5)</f>
        <v>43151</v>
      </c>
      <c r="F55">
        <f>INDEX(tb_MHDI[],MATCH(Table3[[#This Row],[city_name]],tb_MHDI[mun_uf],0),5)</f>
        <v>0.53900000000000003</v>
      </c>
      <c r="G55">
        <f>INDEX(tb_MHDI[],MATCH(Table3[[#This Row],[city_name]],tb_MHDI[mun_uf],0),6)</f>
        <v>0.55400000000000005</v>
      </c>
      <c r="H55">
        <f>INDEX(tb_MHDI[],MATCH(Table3[[#This Row],[city_name]],tb_MHDI[mun_uf],0),7)</f>
        <v>0.72</v>
      </c>
      <c r="I55">
        <f>INDEX(tb_MHDI[],MATCH(Table3[[#This Row],[city_name]],tb_MHDI[mun_uf],0),8)</f>
        <v>0.39200000000000002</v>
      </c>
      <c r="J55">
        <f>_xlfn.NUMBERVALUE(INDEX(tb_SVI[],MATCH(Table3[[#This Row],[city_name]],tb_SVI[city_name_uf],0),8),".")</f>
        <v>0.58499999999999996</v>
      </c>
      <c r="K55">
        <f>_xlfn.NUMBERVALUE(INDEX(tb_SVI[],MATCH(Table3[[#This Row],[city_name]],tb_SVI[city_name_uf],0),9),".")</f>
        <v>0.46</v>
      </c>
      <c r="L55">
        <f>_xlfn.NUMBERVALUE(INDEX(tb_SVI[],MATCH(Table3[[#This Row],[city_name]],tb_SVI[city_name_uf],0),10),".")</f>
        <v>0.77300000000000002</v>
      </c>
      <c r="M55">
        <f>_xlfn.NUMBERVALUE(INDEX(tb_SVI[],MATCH(Table3[[#This Row],[city_name]],tb_SVI[city_name_uf],0),11),".")</f>
        <v>0.52200000000000002</v>
      </c>
      <c r="N55" s="14">
        <f>_xlfn.PERCENTRANK.INC(Table3[MHDI_tot],Table3[[#This Row],[MHDI_tot]],3)</f>
        <v>0.04</v>
      </c>
    </row>
    <row r="56" spans="1:14" hidden="1" x14ac:dyDescent="0.2">
      <c r="A56" t="str">
        <f>SVI!F56</f>
        <v>Senador Guiomard/AC</v>
      </c>
      <c r="B56" t="str">
        <f>INDEX(tb_SVI[],MATCH(Table3[[#This Row],[ibge_cod]],tb_SVI[Município],0),1)</f>
        <v>AC</v>
      </c>
      <c r="C56" t="str">
        <f>INDEX(tb_SVI[],MATCH(Table3[[#This Row],[city_name]],tb_SVI[city_name_uf],0),3)</f>
        <v>1200450</v>
      </c>
      <c r="D56" t="s">
        <v>17719</v>
      </c>
      <c r="E56" s="11">
        <f>INDEX(tb_SVI[],MATCH(Table3[[#This Row],[city_name]],tb_SVI[city_name_uf],0),5)</f>
        <v>23236</v>
      </c>
      <c r="F56">
        <f>INDEX(tb_MHDI[],MATCH(Table3[[#This Row],[city_name]],tb_MHDI[mun_uf],0),5)</f>
        <v>0.64</v>
      </c>
      <c r="G56">
        <f>INDEX(tb_MHDI[],MATCH(Table3[[#This Row],[city_name]],tb_MHDI[mun_uf],0),6)</f>
        <v>0.64900000000000002</v>
      </c>
      <c r="H56">
        <f>INDEX(tb_MHDI[],MATCH(Table3[[#This Row],[city_name]],tb_MHDI[mun_uf],0),7)</f>
        <v>0.78600000000000003</v>
      </c>
      <c r="I56">
        <f>INDEX(tb_MHDI[],MATCH(Table3[[#This Row],[city_name]],tb_MHDI[mun_uf],0),8)</f>
        <v>0.51300000000000001</v>
      </c>
      <c r="J56">
        <f>_xlfn.NUMBERVALUE(INDEX(tb_SVI[],MATCH(Table3[[#This Row],[city_name]],tb_SVI[city_name_uf],0),8),".")</f>
        <v>0.43099999999999999</v>
      </c>
      <c r="K56">
        <f>_xlfn.NUMBERVALUE(INDEX(tb_SVI[],MATCH(Table3[[#This Row],[city_name]],tb_SVI[city_name_uf],0),9),".")</f>
        <v>0.33500000000000002</v>
      </c>
      <c r="L56">
        <f>_xlfn.NUMBERVALUE(INDEX(tb_SVI[],MATCH(Table3[[#This Row],[city_name]],tb_SVI[city_name_uf],0),10),".")</f>
        <v>0.57399999999999995</v>
      </c>
      <c r="M56">
        <f>_xlfn.NUMBERVALUE(INDEX(tb_SVI[],MATCH(Table3[[#This Row],[city_name]],tb_SVI[city_name_uf],0),11),".")</f>
        <v>0.38400000000000001</v>
      </c>
      <c r="N56" s="14">
        <f>_xlfn.PERCENTRANK.INC(Table3[MHDI_tot],Table3[[#This Row],[MHDI_tot]],3)</f>
        <v>0.40500000000000003</v>
      </c>
    </row>
    <row r="57" spans="1:14" hidden="1" x14ac:dyDescent="0.2">
      <c r="A57" t="str">
        <f>SVI!F57</f>
        <v>Sena Madureira/AC</v>
      </c>
      <c r="B57" t="str">
        <f>INDEX(tb_SVI[],MATCH(Table3[[#This Row],[ibge_cod]],tb_SVI[Município],0),1)</f>
        <v>AC</v>
      </c>
      <c r="C57" t="str">
        <f>INDEX(tb_SVI[],MATCH(Table3[[#This Row],[city_name]],tb_SVI[city_name_uf],0),3)</f>
        <v>1200500</v>
      </c>
      <c r="D57" t="s">
        <v>17720</v>
      </c>
      <c r="E57" s="11">
        <f>INDEX(tb_SVI[],MATCH(Table3[[#This Row],[city_name]],tb_SVI[city_name_uf],0),5)</f>
        <v>46511</v>
      </c>
      <c r="F57">
        <f>INDEX(tb_MHDI[],MATCH(Table3[[#This Row],[city_name]],tb_MHDI[mun_uf],0),5)</f>
        <v>0.60299999999999998</v>
      </c>
      <c r="G57">
        <f>INDEX(tb_MHDI[],MATCH(Table3[[#This Row],[city_name]],tb_MHDI[mun_uf],0),6)</f>
        <v>0.59299999999999997</v>
      </c>
      <c r="H57">
        <f>INDEX(tb_MHDI[],MATCH(Table3[[#This Row],[city_name]],tb_MHDI[mun_uf],0),7)</f>
        <v>0.81</v>
      </c>
      <c r="I57">
        <f>INDEX(tb_MHDI[],MATCH(Table3[[#This Row],[city_name]],tb_MHDI[mun_uf],0),8)</f>
        <v>0.45600000000000002</v>
      </c>
      <c r="J57">
        <f>_xlfn.NUMBERVALUE(INDEX(tb_SVI[],MATCH(Table3[[#This Row],[city_name]],tb_SVI[city_name_uf],0),8),".")</f>
        <v>0.56299999999999994</v>
      </c>
      <c r="K57">
        <f>_xlfn.NUMBERVALUE(INDEX(tb_SVI[],MATCH(Table3[[#This Row],[city_name]],tb_SVI[city_name_uf],0),9),".")</f>
        <v>0.47499999999999998</v>
      </c>
      <c r="L57">
        <f>_xlfn.NUMBERVALUE(INDEX(tb_SVI[],MATCH(Table3[[#This Row],[city_name]],tb_SVI[city_name_uf],0),10),".")</f>
        <v>0.71499999999999997</v>
      </c>
      <c r="M57">
        <f>_xlfn.NUMBERVALUE(INDEX(tb_SVI[],MATCH(Table3[[#This Row],[city_name]],tb_SVI[city_name_uf],0),11),".")</f>
        <v>0.498</v>
      </c>
      <c r="N57" s="14">
        <f>_xlfn.PERCENTRANK.INC(Table3[MHDI_tot],Table3[[#This Row],[MHDI_tot]],3)</f>
        <v>0.26300000000000001</v>
      </c>
    </row>
    <row r="58" spans="1:14" hidden="1" x14ac:dyDescent="0.2">
      <c r="A58" t="str">
        <f>SVI!F58</f>
        <v>Santa Rosa do Purus/AC</v>
      </c>
      <c r="B58" t="str">
        <f>INDEX(tb_SVI[],MATCH(Table3[[#This Row],[ibge_cod]],tb_SVI[Município],0),1)</f>
        <v>AC</v>
      </c>
      <c r="C58" t="str">
        <f>INDEX(tb_SVI[],MATCH(Table3[[#This Row],[city_name]],tb_SVI[city_name_uf],0),3)</f>
        <v>1200435</v>
      </c>
      <c r="D58" t="s">
        <v>17721</v>
      </c>
      <c r="E58" s="11">
        <f>INDEX(tb_SVI[],MATCH(Table3[[#This Row],[city_name]],tb_SVI[city_name_uf],0),5)</f>
        <v>6717</v>
      </c>
      <c r="F58">
        <f>INDEX(tb_MHDI[],MATCH(Table3[[#This Row],[city_name]],tb_MHDI[mun_uf],0),5)</f>
        <v>0.51700000000000002</v>
      </c>
      <c r="G58">
        <f>INDEX(tb_MHDI[],MATCH(Table3[[#This Row],[city_name]],tb_MHDI[mun_uf],0),6)</f>
        <v>0.51900000000000002</v>
      </c>
      <c r="H58">
        <f>INDEX(tb_MHDI[],MATCH(Table3[[#This Row],[city_name]],tb_MHDI[mun_uf],0),7)</f>
        <v>0.78100000000000003</v>
      </c>
      <c r="I58">
        <f>INDEX(tb_MHDI[],MATCH(Table3[[#This Row],[city_name]],tb_MHDI[mun_uf],0),8)</f>
        <v>0.34</v>
      </c>
      <c r="J58">
        <f>_xlfn.NUMBERVALUE(INDEX(tb_SVI[],MATCH(Table3[[#This Row],[city_name]],tb_SVI[city_name_uf],0),8),".")</f>
        <v>0.56399999999999995</v>
      </c>
      <c r="K58">
        <f>_xlfn.NUMBERVALUE(INDEX(tb_SVI[],MATCH(Table3[[#This Row],[city_name]],tb_SVI[city_name_uf],0),9),".")</f>
        <v>0.437</v>
      </c>
      <c r="L58">
        <f>_xlfn.NUMBERVALUE(INDEX(tb_SVI[],MATCH(Table3[[#This Row],[city_name]],tb_SVI[city_name_uf],0),10),".")</f>
        <v>0.73199999999999998</v>
      </c>
      <c r="M58">
        <f>_xlfn.NUMBERVALUE(INDEX(tb_SVI[],MATCH(Table3[[#This Row],[city_name]],tb_SVI[city_name_uf],0),11),".")</f>
        <v>0.52400000000000002</v>
      </c>
      <c r="N58" s="14">
        <f>_xlfn.PERCENTRANK.INC(Table3[MHDI_tot],Table3[[#This Row],[MHDI_tot]],3)</f>
        <v>1.4999999999999999E-2</v>
      </c>
    </row>
    <row r="59" spans="1:14" hidden="1" x14ac:dyDescent="0.2">
      <c r="A59" t="str">
        <f>SVI!F59</f>
        <v>Rodrigues Alves/AC</v>
      </c>
      <c r="B59" t="str">
        <f>INDEX(tb_SVI[],MATCH(Table3[[#This Row],[ibge_cod]],tb_SVI[Município],0),1)</f>
        <v>AC</v>
      </c>
      <c r="C59" t="str">
        <f>INDEX(tb_SVI[],MATCH(Table3[[#This Row],[city_name]],tb_SVI[city_name_uf],0),3)</f>
        <v>1200427</v>
      </c>
      <c r="D59" t="s">
        <v>17722</v>
      </c>
      <c r="E59" s="11">
        <f>INDEX(tb_SVI[],MATCH(Table3[[#This Row],[city_name]],tb_SVI[city_name_uf],0),5)</f>
        <v>19351</v>
      </c>
      <c r="F59">
        <f>INDEX(tb_MHDI[],MATCH(Table3[[#This Row],[city_name]],tb_MHDI[mun_uf],0),5)</f>
        <v>0.56699999999999995</v>
      </c>
      <c r="G59">
        <f>INDEX(tb_MHDI[],MATCH(Table3[[#This Row],[city_name]],tb_MHDI[mun_uf],0),6)</f>
        <v>0.51800000000000002</v>
      </c>
      <c r="H59">
        <f>INDEX(tb_MHDI[],MATCH(Table3[[#This Row],[city_name]],tb_MHDI[mun_uf],0),7)</f>
        <v>0.73599999999999999</v>
      </c>
      <c r="I59">
        <f>INDEX(tb_MHDI[],MATCH(Table3[[#This Row],[city_name]],tb_MHDI[mun_uf],0),8)</f>
        <v>0.47699999999999998</v>
      </c>
      <c r="J59">
        <f>_xlfn.NUMBERVALUE(INDEX(tb_SVI[],MATCH(Table3[[#This Row],[city_name]],tb_SVI[city_name_uf],0),8),".")</f>
        <v>0.55300000000000005</v>
      </c>
      <c r="K59">
        <f>_xlfn.NUMBERVALUE(INDEX(tb_SVI[],MATCH(Table3[[#This Row],[city_name]],tb_SVI[city_name_uf],0),9),".")</f>
        <v>0.46800000000000003</v>
      </c>
      <c r="L59">
        <f>_xlfn.NUMBERVALUE(INDEX(tb_SVI[],MATCH(Table3[[#This Row],[city_name]],tb_SVI[city_name_uf],0),10),".")</f>
        <v>0.61399999999999999</v>
      </c>
      <c r="M59">
        <f>_xlfn.NUMBERVALUE(INDEX(tb_SVI[],MATCH(Table3[[#This Row],[city_name]],tb_SVI[city_name_uf],0),11),".")</f>
        <v>0.57599999999999996</v>
      </c>
      <c r="N59" s="14">
        <f>_xlfn.PERCENTRANK.INC(Table3[MHDI_tot],Table3[[#This Row],[MHDI_tot]],3)</f>
        <v>0.115</v>
      </c>
    </row>
    <row r="60" spans="1:14" hidden="1" x14ac:dyDescent="0.2">
      <c r="A60" t="str">
        <f>SVI!F60</f>
        <v>Rio Branco/AC</v>
      </c>
      <c r="B60" t="str">
        <f>INDEX(tb_SVI[],MATCH(Table3[[#This Row],[ibge_cod]],tb_SVI[Município],0),1)</f>
        <v>AC</v>
      </c>
      <c r="C60" t="str">
        <f>INDEX(tb_SVI[],MATCH(Table3[[#This Row],[city_name]],tb_SVI[city_name_uf],0),3)</f>
        <v>1200401</v>
      </c>
      <c r="D60" t="s">
        <v>17723</v>
      </c>
      <c r="E60" s="11">
        <f>INDEX(tb_SVI[],MATCH(Table3[[#This Row],[city_name]],tb_SVI[city_name_uf],0),5)</f>
        <v>413418</v>
      </c>
      <c r="F60">
        <f>INDEX(tb_MHDI[],MATCH(Table3[[#This Row],[city_name]],tb_MHDI[mun_uf],0),5)</f>
        <v>0.72699999999999998</v>
      </c>
      <c r="G60">
        <f>INDEX(tb_MHDI[],MATCH(Table3[[#This Row],[city_name]],tb_MHDI[mun_uf],0),6)</f>
        <v>0.72899999999999998</v>
      </c>
      <c r="H60">
        <f>INDEX(tb_MHDI[],MATCH(Table3[[#This Row],[city_name]],tb_MHDI[mun_uf],0),7)</f>
        <v>0.79800000000000004</v>
      </c>
      <c r="I60">
        <f>INDEX(tb_MHDI[],MATCH(Table3[[#This Row],[city_name]],tb_MHDI[mun_uf],0),8)</f>
        <v>0.66100000000000003</v>
      </c>
      <c r="J60">
        <f>_xlfn.NUMBERVALUE(INDEX(tb_SVI[],MATCH(Table3[[#This Row],[city_name]],tb_SVI[city_name_uf],0),8),".")</f>
        <v>0.33900000000000002</v>
      </c>
      <c r="K60">
        <f>_xlfn.NUMBERVALUE(INDEX(tb_SVI[],MATCH(Table3[[#This Row],[city_name]],tb_SVI[city_name_uf],0),9),".")</f>
        <v>0.27600000000000002</v>
      </c>
      <c r="L60">
        <f>_xlfn.NUMBERVALUE(INDEX(tb_SVI[],MATCH(Table3[[#This Row],[city_name]],tb_SVI[city_name_uf],0),10),".")</f>
        <v>0.433</v>
      </c>
      <c r="M60">
        <f>_xlfn.NUMBERVALUE(INDEX(tb_SVI[],MATCH(Table3[[#This Row],[city_name]],tb_SVI[city_name_uf],0),11),".")</f>
        <v>0.307</v>
      </c>
      <c r="N60" s="14">
        <f>_xlfn.PERCENTRANK.INC(Table3[MHDI_tot],Table3[[#This Row],[MHDI_tot]],3)</f>
        <v>0.79600000000000004</v>
      </c>
    </row>
    <row r="61" spans="1:14" hidden="1" x14ac:dyDescent="0.2">
      <c r="A61" t="str">
        <f>SVI!F61</f>
        <v>Porto Walter/AC</v>
      </c>
      <c r="B61" t="str">
        <f>INDEX(tb_SVI[],MATCH(Table3[[#This Row],[ibge_cod]],tb_SVI[Município],0),1)</f>
        <v>AC</v>
      </c>
      <c r="C61" t="str">
        <f>INDEX(tb_SVI[],MATCH(Table3[[#This Row],[city_name]],tb_SVI[city_name_uf],0),3)</f>
        <v>1200393</v>
      </c>
      <c r="D61" t="s">
        <v>17724</v>
      </c>
      <c r="E61" s="11">
        <f>INDEX(tb_SVI[],MATCH(Table3[[#This Row],[city_name]],tb_SVI[city_name_uf],0),5)</f>
        <v>12241</v>
      </c>
      <c r="F61">
        <f>INDEX(tb_MHDI[],MATCH(Table3[[#This Row],[city_name]],tb_MHDI[mun_uf],0),5)</f>
        <v>0.53200000000000003</v>
      </c>
      <c r="G61">
        <f>INDEX(tb_MHDI[],MATCH(Table3[[#This Row],[city_name]],tb_MHDI[mun_uf],0),6)</f>
        <v>0.52100000000000002</v>
      </c>
      <c r="H61">
        <f>INDEX(tb_MHDI[],MATCH(Table3[[#This Row],[city_name]],tb_MHDI[mun_uf],0),7)</f>
        <v>0.72599999999999998</v>
      </c>
      <c r="I61">
        <f>INDEX(tb_MHDI[],MATCH(Table3[[#This Row],[city_name]],tb_MHDI[mun_uf],0),8)</f>
        <v>0.39700000000000002</v>
      </c>
      <c r="J61">
        <f>_xlfn.NUMBERVALUE(INDEX(tb_SVI[],MATCH(Table3[[#This Row],[city_name]],tb_SVI[city_name_uf],0),8),".")</f>
        <v>0.66100000000000003</v>
      </c>
      <c r="K61">
        <f>_xlfn.NUMBERVALUE(INDEX(tb_SVI[],MATCH(Table3[[#This Row],[city_name]],tb_SVI[city_name_uf],0),9),".")</f>
        <v>0.71</v>
      </c>
      <c r="L61">
        <f>_xlfn.NUMBERVALUE(INDEX(tb_SVI[],MATCH(Table3[[#This Row],[city_name]],tb_SVI[city_name_uf],0),10),".")</f>
        <v>0.70699999999999996</v>
      </c>
      <c r="M61">
        <f>_xlfn.NUMBERVALUE(INDEX(tb_SVI[],MATCH(Table3[[#This Row],[city_name]],tb_SVI[city_name_uf],0),11),".")</f>
        <v>0.56599999999999995</v>
      </c>
      <c r="N61" s="14">
        <f>_xlfn.PERCENTRANK.INC(Table3[MHDI_tot],Table3[[#This Row],[MHDI_tot]],3)</f>
        <v>3.1E-2</v>
      </c>
    </row>
    <row r="62" spans="1:14" hidden="1" x14ac:dyDescent="0.2">
      <c r="A62" t="str">
        <f>SVI!F62</f>
        <v>Porto Acre/AC</v>
      </c>
      <c r="B62" t="str">
        <f>INDEX(tb_SVI[],MATCH(Table3[[#This Row],[ibge_cod]],tb_SVI[Município],0),1)</f>
        <v>AC</v>
      </c>
      <c r="C62" t="str">
        <f>INDEX(tb_SVI[],MATCH(Table3[[#This Row],[city_name]],tb_SVI[city_name_uf],0),3)</f>
        <v>1200807</v>
      </c>
      <c r="D62" t="s">
        <v>17725</v>
      </c>
      <c r="E62" s="11">
        <f>INDEX(tb_SVI[],MATCH(Table3[[#This Row],[city_name]],tb_SVI[city_name_uf],0),5)</f>
        <v>18824</v>
      </c>
      <c r="F62">
        <f>INDEX(tb_MHDI[],MATCH(Table3[[#This Row],[city_name]],tb_MHDI[mun_uf],0),5)</f>
        <v>0.57599999999999996</v>
      </c>
      <c r="G62">
        <f>INDEX(tb_MHDI[],MATCH(Table3[[#This Row],[city_name]],tb_MHDI[mun_uf],0),6)</f>
        <v>0.59299999999999997</v>
      </c>
      <c r="H62">
        <f>INDEX(tb_MHDI[],MATCH(Table3[[#This Row],[city_name]],tb_MHDI[mun_uf],0),7)</f>
        <v>0.77100000000000002</v>
      </c>
      <c r="I62">
        <f>INDEX(tb_MHDI[],MATCH(Table3[[#This Row],[city_name]],tb_MHDI[mun_uf],0),8)</f>
        <v>0.41799999999999998</v>
      </c>
      <c r="J62">
        <f>_xlfn.NUMBERVALUE(INDEX(tb_SVI[],MATCH(Table3[[#This Row],[city_name]],tb_SVI[city_name_uf],0),8),".")</f>
        <v>0.49199999999999999</v>
      </c>
      <c r="K62">
        <f>_xlfn.NUMBERVALUE(INDEX(tb_SVI[],MATCH(Table3[[#This Row],[city_name]],tb_SVI[city_name_uf],0),9),".")</f>
        <v>0.39300000000000002</v>
      </c>
      <c r="L62">
        <f>_xlfn.NUMBERVALUE(INDEX(tb_SVI[],MATCH(Table3[[#This Row],[city_name]],tb_SVI[city_name_uf],0),10),".")</f>
        <v>0.66900000000000004</v>
      </c>
      <c r="M62">
        <f>_xlfn.NUMBERVALUE(INDEX(tb_SVI[],MATCH(Table3[[#This Row],[city_name]],tb_SVI[city_name_uf],0),11),".")</f>
        <v>0.41499999999999998</v>
      </c>
      <c r="N62" s="14">
        <f>_xlfn.PERCENTRANK.INC(Table3[MHDI_tot],Table3[[#This Row],[MHDI_tot]],3)</f>
        <v>0.14799999999999999</v>
      </c>
    </row>
    <row r="63" spans="1:14" hidden="1" x14ac:dyDescent="0.2">
      <c r="A63" t="str">
        <f>SVI!F63</f>
        <v>Plácido de Castro/AC</v>
      </c>
      <c r="B63" t="str">
        <f>INDEX(tb_SVI[],MATCH(Table3[[#This Row],[ibge_cod]],tb_SVI[Município],0),1)</f>
        <v>AC</v>
      </c>
      <c r="C63" t="str">
        <f>INDEX(tb_SVI[],MATCH(Table3[[#This Row],[city_name]],tb_SVI[city_name_uf],0),3)</f>
        <v>1200385</v>
      </c>
      <c r="D63" t="s">
        <v>17726</v>
      </c>
      <c r="E63" s="11">
        <f>INDEX(tb_SVI[],MATCH(Table3[[#This Row],[city_name]],tb_SVI[city_name_uf],0),5)</f>
        <v>19955</v>
      </c>
      <c r="F63">
        <f>INDEX(tb_MHDI[],MATCH(Table3[[#This Row],[city_name]],tb_MHDI[mun_uf],0),5)</f>
        <v>0.622</v>
      </c>
      <c r="G63">
        <f>INDEX(tb_MHDI[],MATCH(Table3[[#This Row],[city_name]],tb_MHDI[mun_uf],0),6)</f>
        <v>0.59299999999999997</v>
      </c>
      <c r="H63">
        <f>INDEX(tb_MHDI[],MATCH(Table3[[#This Row],[city_name]],tb_MHDI[mun_uf],0),7)</f>
        <v>0.78600000000000003</v>
      </c>
      <c r="I63">
        <f>INDEX(tb_MHDI[],MATCH(Table3[[#This Row],[city_name]],tb_MHDI[mun_uf],0),8)</f>
        <v>0.51700000000000002</v>
      </c>
      <c r="J63">
        <f>_xlfn.NUMBERVALUE(INDEX(tb_SVI[],MATCH(Table3[[#This Row],[city_name]],tb_SVI[city_name_uf],0),8),".")</f>
        <v>0.495</v>
      </c>
      <c r="K63">
        <f>_xlfn.NUMBERVALUE(INDEX(tb_SVI[],MATCH(Table3[[#This Row],[city_name]],tb_SVI[city_name_uf],0),9),".")</f>
        <v>0.45100000000000001</v>
      </c>
      <c r="L63">
        <f>_xlfn.NUMBERVALUE(INDEX(tb_SVI[],MATCH(Table3[[#This Row],[city_name]],tb_SVI[city_name_uf],0),10),".")</f>
        <v>0.57899999999999996</v>
      </c>
      <c r="M63">
        <f>_xlfn.NUMBERVALUE(INDEX(tb_SVI[],MATCH(Table3[[#This Row],[city_name]],tb_SVI[city_name_uf],0),11),".")</f>
        <v>0.45500000000000002</v>
      </c>
      <c r="N63" s="14">
        <f>_xlfn.PERCENTRANK.INC(Table3[MHDI_tot],Table3[[#This Row],[MHDI_tot]],3)</f>
        <v>0.33800000000000002</v>
      </c>
    </row>
    <row r="64" spans="1:14" hidden="1" x14ac:dyDescent="0.2">
      <c r="A64" t="str">
        <f>SVI!F64</f>
        <v>Mâncio Lima/AC</v>
      </c>
      <c r="B64" t="str">
        <f>INDEX(tb_SVI[],MATCH(Table3[[#This Row],[ibge_cod]],tb_SVI[Município],0),1)</f>
        <v>AC</v>
      </c>
      <c r="C64" t="str">
        <f>INDEX(tb_SVI[],MATCH(Table3[[#This Row],[city_name]],tb_SVI[city_name_uf],0),3)</f>
        <v>1200336</v>
      </c>
      <c r="D64" t="s">
        <v>17727</v>
      </c>
      <c r="E64" s="11">
        <f>INDEX(tb_SVI[],MATCH(Table3[[#This Row],[city_name]],tb_SVI[city_name_uf],0),5)</f>
        <v>19311</v>
      </c>
      <c r="F64">
        <f>INDEX(tb_MHDI[],MATCH(Table3[[#This Row],[city_name]],tb_MHDI[mun_uf],0),5)</f>
        <v>0.625</v>
      </c>
      <c r="G64">
        <f>INDEX(tb_MHDI[],MATCH(Table3[[#This Row],[city_name]],tb_MHDI[mun_uf],0),6)</f>
        <v>0.57999999999999996</v>
      </c>
      <c r="H64">
        <f>INDEX(tb_MHDI[],MATCH(Table3[[#This Row],[city_name]],tb_MHDI[mun_uf],0),7)</f>
        <v>0.77</v>
      </c>
      <c r="I64">
        <f>INDEX(tb_MHDI[],MATCH(Table3[[#This Row],[city_name]],tb_MHDI[mun_uf],0),8)</f>
        <v>0.54600000000000004</v>
      </c>
      <c r="J64">
        <f>_xlfn.NUMBERVALUE(INDEX(tb_SVI[],MATCH(Table3[[#This Row],[city_name]],tb_SVI[city_name_uf],0),8),".")</f>
        <v>0.53700000000000003</v>
      </c>
      <c r="K64">
        <f>_xlfn.NUMBERVALUE(INDEX(tb_SVI[],MATCH(Table3[[#This Row],[city_name]],tb_SVI[city_name_uf],0),9),".")</f>
        <v>0.57499999999999996</v>
      </c>
      <c r="L64">
        <f>_xlfn.NUMBERVALUE(INDEX(tb_SVI[],MATCH(Table3[[#This Row],[city_name]],tb_SVI[city_name_uf],0),10),".")</f>
        <v>0.59499999999999997</v>
      </c>
      <c r="M64">
        <f>_xlfn.NUMBERVALUE(INDEX(tb_SVI[],MATCH(Table3[[#This Row],[city_name]],tb_SVI[city_name_uf],0),11),".")</f>
        <v>0.44</v>
      </c>
      <c r="N64" s="14">
        <f>_xlfn.PERCENTRANK.INC(Table3[MHDI_tot],Table3[[#This Row],[MHDI_tot]],3)</f>
        <v>0.35199999999999998</v>
      </c>
    </row>
    <row r="65" spans="1:14" hidden="1" x14ac:dyDescent="0.2">
      <c r="A65" t="str">
        <f>SVI!F65</f>
        <v>Marechal Thaumaturgo/AC</v>
      </c>
      <c r="B65" t="str">
        <f>INDEX(tb_SVI[],MATCH(Table3[[#This Row],[ibge_cod]],tb_SVI[Município],0),1)</f>
        <v>AC</v>
      </c>
      <c r="C65" t="str">
        <f>INDEX(tb_SVI[],MATCH(Table3[[#This Row],[city_name]],tb_SVI[city_name_uf],0),3)</f>
        <v>1200351</v>
      </c>
      <c r="D65" t="s">
        <v>17728</v>
      </c>
      <c r="E65" s="11">
        <f>INDEX(tb_SVI[],MATCH(Table3[[#This Row],[city_name]],tb_SVI[city_name_uf],0),5)</f>
        <v>19299</v>
      </c>
      <c r="F65">
        <f>INDEX(tb_MHDI[],MATCH(Table3[[#This Row],[city_name]],tb_MHDI[mun_uf],0),5)</f>
        <v>0.501</v>
      </c>
      <c r="G65">
        <f>INDEX(tb_MHDI[],MATCH(Table3[[#This Row],[city_name]],tb_MHDI[mun_uf],0),6)</f>
        <v>0.47899999999999998</v>
      </c>
      <c r="H65">
        <f>INDEX(tb_MHDI[],MATCH(Table3[[#This Row],[city_name]],tb_MHDI[mun_uf],0),7)</f>
        <v>0.72599999999999998</v>
      </c>
      <c r="I65">
        <f>INDEX(tb_MHDI[],MATCH(Table3[[#This Row],[city_name]],tb_MHDI[mun_uf],0),8)</f>
        <v>0.36099999999999999</v>
      </c>
      <c r="J65">
        <f>_xlfn.NUMBERVALUE(INDEX(tb_SVI[],MATCH(Table3[[#This Row],[city_name]],tb_SVI[city_name_uf],0),8),".")</f>
        <v>0.61</v>
      </c>
      <c r="K65">
        <f>_xlfn.NUMBERVALUE(INDEX(tb_SVI[],MATCH(Table3[[#This Row],[city_name]],tb_SVI[city_name_uf],0),9),".")</f>
        <v>0.46500000000000002</v>
      </c>
      <c r="L65">
        <f>_xlfn.NUMBERVALUE(INDEX(tb_SVI[],MATCH(Table3[[#This Row],[city_name]],tb_SVI[city_name_uf],0),10),".")</f>
        <v>0.747</v>
      </c>
      <c r="M65">
        <f>_xlfn.NUMBERVALUE(INDEX(tb_SVI[],MATCH(Table3[[#This Row],[city_name]],tb_SVI[city_name_uf],0),11),".")</f>
        <v>0.61699999999999999</v>
      </c>
      <c r="N65" s="14">
        <f>_xlfn.PERCENTRANK.INC(Table3[MHDI_tot],Table3[[#This Row],[MHDI_tot]],3)</f>
        <v>6.0000000000000001E-3</v>
      </c>
    </row>
    <row r="66" spans="1:14" hidden="1" x14ac:dyDescent="0.2">
      <c r="A66" t="str">
        <f>SVI!F66</f>
        <v>Manoel Urbano/AC</v>
      </c>
      <c r="B66" t="str">
        <f>INDEX(tb_SVI[],MATCH(Table3[[#This Row],[ibge_cod]],tb_SVI[Município],0),1)</f>
        <v>AC</v>
      </c>
      <c r="C66" t="str">
        <f>INDEX(tb_SVI[],MATCH(Table3[[#This Row],[city_name]],tb_SVI[city_name_uf],0),3)</f>
        <v>1200344</v>
      </c>
      <c r="D66" t="s">
        <v>17729</v>
      </c>
      <c r="E66" s="11">
        <f>INDEX(tb_SVI[],MATCH(Table3[[#This Row],[city_name]],tb_SVI[city_name_uf],0),5)</f>
        <v>9581</v>
      </c>
      <c r="F66">
        <f>INDEX(tb_MHDI[],MATCH(Table3[[#This Row],[city_name]],tb_MHDI[mun_uf],0),5)</f>
        <v>0.55100000000000005</v>
      </c>
      <c r="G66">
        <f>INDEX(tb_MHDI[],MATCH(Table3[[#This Row],[city_name]],tb_MHDI[mun_uf],0),6)</f>
        <v>0.58599999999999997</v>
      </c>
      <c r="H66">
        <f>INDEX(tb_MHDI[],MATCH(Table3[[#This Row],[city_name]],tb_MHDI[mun_uf],0),7)</f>
        <v>0.76700000000000002</v>
      </c>
      <c r="I66">
        <f>INDEX(tb_MHDI[],MATCH(Table3[[#This Row],[city_name]],tb_MHDI[mun_uf],0),8)</f>
        <v>0.373</v>
      </c>
      <c r="J66">
        <f>_xlfn.NUMBERVALUE(INDEX(tb_SVI[],MATCH(Table3[[#This Row],[city_name]],tb_SVI[city_name_uf],0),8),".")</f>
        <v>0.58899999999999997</v>
      </c>
      <c r="K66">
        <f>_xlfn.NUMBERVALUE(INDEX(tb_SVI[],MATCH(Table3[[#This Row],[city_name]],tb_SVI[city_name_uf],0),9),".")</f>
        <v>0.53100000000000003</v>
      </c>
      <c r="L66">
        <f>_xlfn.NUMBERVALUE(INDEX(tb_SVI[],MATCH(Table3[[#This Row],[city_name]],tb_SVI[city_name_uf],0),10),".")</f>
        <v>0.77500000000000002</v>
      </c>
      <c r="M66">
        <f>_xlfn.NUMBERVALUE(INDEX(tb_SVI[],MATCH(Table3[[#This Row],[city_name]],tb_SVI[city_name_uf],0),11),".")</f>
        <v>0.46100000000000002</v>
      </c>
      <c r="N66" s="14">
        <f>_xlfn.PERCENTRANK.INC(Table3[MHDI_tot],Table3[[#This Row],[MHDI_tot]],3)</f>
        <v>6.6000000000000003E-2</v>
      </c>
    </row>
    <row r="67" spans="1:14" hidden="1" x14ac:dyDescent="0.2">
      <c r="A67" t="str">
        <f>SVI!F180</f>
        <v>Bagre/PA</v>
      </c>
      <c r="B67" t="str">
        <f>INDEX(tb_SVI[],MATCH(Table3[[#This Row],[ibge_cod]],tb_SVI[Município],0),1)</f>
        <v>PA</v>
      </c>
      <c r="C67" t="str">
        <f>INDEX(tb_SVI[],MATCH(Table3[[#This Row],[city_name]],tb_SVI[city_name_uf],0),3)</f>
        <v>1501105</v>
      </c>
      <c r="D67" t="s">
        <v>17841</v>
      </c>
      <c r="E67" s="11">
        <f>INDEX(tb_SVI[],MATCH(Table3[[#This Row],[city_name]],tb_SVI[city_name_uf],0),5)</f>
        <v>31325</v>
      </c>
      <c r="F67">
        <f>INDEX(tb_MHDI[],MATCH(Table3[[#This Row],[city_name]],tb_MHDI[mun_uf],0),5)</f>
        <v>0.47099999999999997</v>
      </c>
      <c r="G67">
        <f>INDEX(tb_MHDI[],MATCH(Table3[[#This Row],[city_name]],tb_MHDI[mun_uf],0),6)</f>
        <v>0.48099999999999998</v>
      </c>
      <c r="H67">
        <f>INDEX(tb_MHDI[],MATCH(Table3[[#This Row],[city_name]],tb_MHDI[mun_uf],0),7)</f>
        <v>0.77700000000000002</v>
      </c>
      <c r="I67">
        <f>INDEX(tb_MHDI[],MATCH(Table3[[#This Row],[city_name]],tb_MHDI[mun_uf],0),8)</f>
        <v>0.28000000000000003</v>
      </c>
      <c r="J67">
        <f>_xlfn.NUMBERVALUE(INDEX(tb_SVI[],MATCH(Table3[[#This Row],[city_name]],tb_SVI[city_name_uf],0),8),".")</f>
        <v>0.67600000000000005</v>
      </c>
      <c r="K67">
        <f>_xlfn.NUMBERVALUE(INDEX(tb_SVI[],MATCH(Table3[[#This Row],[city_name]],tb_SVI[city_name_uf],0),9),".")</f>
        <v>0.61699999999999999</v>
      </c>
      <c r="L67">
        <f>_xlfn.NUMBERVALUE(INDEX(tb_SVI[],MATCH(Table3[[#This Row],[city_name]],tb_SVI[city_name_uf],0),10),".")</f>
        <v>0.74</v>
      </c>
      <c r="M67">
        <f>_xlfn.NUMBERVALUE(INDEX(tb_SVI[],MATCH(Table3[[#This Row],[city_name]],tb_SVI[city_name_uf],0),11),".")</f>
        <v>0.67200000000000004</v>
      </c>
      <c r="N67" s="15">
        <f>_xlfn.PERCENTRANK.INC(Table3[MHDI_tot],Table3[[#This Row],[MHDI_tot]],3)</f>
        <v>1E-3</v>
      </c>
    </row>
    <row r="68" spans="1:14" hidden="1" x14ac:dyDescent="0.2">
      <c r="A68" t="str">
        <f>SVI!F68</f>
        <v>Feijó/AC</v>
      </c>
      <c r="B68" t="str">
        <f>INDEX(tb_SVI[],MATCH(Table3[[#This Row],[ibge_cod]],tb_SVI[Município],0),1)</f>
        <v>AC</v>
      </c>
      <c r="C68" t="str">
        <f>INDEX(tb_SVI[],MATCH(Table3[[#This Row],[city_name]],tb_SVI[city_name_uf],0),3)</f>
        <v>1200302</v>
      </c>
      <c r="D68" t="s">
        <v>17731</v>
      </c>
      <c r="E68" s="11">
        <f>INDEX(tb_SVI[],MATCH(Table3[[#This Row],[city_name]],tb_SVI[city_name_uf],0),5)</f>
        <v>34884</v>
      </c>
      <c r="F68">
        <f>INDEX(tb_MHDI[],MATCH(Table3[[#This Row],[city_name]],tb_MHDI[mun_uf],0),5)</f>
        <v>0.53900000000000003</v>
      </c>
      <c r="G68">
        <f>INDEX(tb_MHDI[],MATCH(Table3[[#This Row],[city_name]],tb_MHDI[mun_uf],0),6)</f>
        <v>0.55900000000000005</v>
      </c>
      <c r="H68">
        <f>INDEX(tb_MHDI[],MATCH(Table3[[#This Row],[city_name]],tb_MHDI[mun_uf],0),7)</f>
        <v>0.72299999999999998</v>
      </c>
      <c r="I68">
        <f>INDEX(tb_MHDI[],MATCH(Table3[[#This Row],[city_name]],tb_MHDI[mun_uf],0),8)</f>
        <v>0.38800000000000001</v>
      </c>
      <c r="J68">
        <f>_xlfn.NUMBERVALUE(INDEX(tb_SVI[],MATCH(Table3[[#This Row],[city_name]],tb_SVI[city_name_uf],0),8),".")</f>
        <v>0.63900000000000001</v>
      </c>
      <c r="K68">
        <f>_xlfn.NUMBERVALUE(INDEX(tb_SVI[],MATCH(Table3[[#This Row],[city_name]],tb_SVI[city_name_uf],0),9),".")</f>
        <v>0.51100000000000001</v>
      </c>
      <c r="L68">
        <f>_xlfn.NUMBERVALUE(INDEX(tb_SVI[],MATCH(Table3[[#This Row],[city_name]],tb_SVI[city_name_uf],0),10),".")</f>
        <v>0.79900000000000004</v>
      </c>
      <c r="M68">
        <f>_xlfn.NUMBERVALUE(INDEX(tb_SVI[],MATCH(Table3[[#This Row],[city_name]],tb_SVI[city_name_uf],0),11),".")</f>
        <v>0.60699999999999998</v>
      </c>
      <c r="N68" s="14">
        <f>_xlfn.PERCENTRANK.INC(Table3[MHDI_tot],Table3[[#This Row],[MHDI_tot]],3)</f>
        <v>0.04</v>
      </c>
    </row>
    <row r="69" spans="1:14" hidden="1" x14ac:dyDescent="0.2">
      <c r="A69" t="str">
        <f>SVI!F69</f>
        <v>Epitaciolândia/AC</v>
      </c>
      <c r="B69" t="str">
        <f>INDEX(tb_SVI[],MATCH(Table3[[#This Row],[ibge_cod]],tb_SVI[Município],0),1)</f>
        <v>AC</v>
      </c>
      <c r="C69" t="str">
        <f>INDEX(tb_SVI[],MATCH(Table3[[#This Row],[city_name]],tb_SVI[city_name_uf],0),3)</f>
        <v>1200252</v>
      </c>
      <c r="D69" t="s">
        <v>17732</v>
      </c>
      <c r="E69" s="11">
        <f>INDEX(tb_SVI[],MATCH(Table3[[#This Row],[city_name]],tb_SVI[city_name_uf],0),5)</f>
        <v>18696</v>
      </c>
      <c r="F69">
        <f>INDEX(tb_MHDI[],MATCH(Table3[[#This Row],[city_name]],tb_MHDI[mun_uf],0),5)</f>
        <v>0.65300000000000002</v>
      </c>
      <c r="G69">
        <f>INDEX(tb_MHDI[],MATCH(Table3[[#This Row],[city_name]],tb_MHDI[mun_uf],0),6)</f>
        <v>0.65400000000000003</v>
      </c>
      <c r="H69">
        <f>INDEX(tb_MHDI[],MATCH(Table3[[#This Row],[city_name]],tb_MHDI[mun_uf],0),7)</f>
        <v>0.77100000000000002</v>
      </c>
      <c r="I69">
        <f>INDEX(tb_MHDI[],MATCH(Table3[[#This Row],[city_name]],tb_MHDI[mun_uf],0),8)</f>
        <v>0.55300000000000005</v>
      </c>
      <c r="J69">
        <f>_xlfn.NUMBERVALUE(INDEX(tb_SVI[],MATCH(Table3[[#This Row],[city_name]],tb_SVI[city_name_uf],0),8),".")</f>
        <v>0.441</v>
      </c>
      <c r="K69">
        <f>_xlfn.NUMBERVALUE(INDEX(tb_SVI[],MATCH(Table3[[#This Row],[city_name]],tb_SVI[city_name_uf],0),9),".")</f>
        <v>0.379</v>
      </c>
      <c r="L69">
        <f>_xlfn.NUMBERVALUE(INDEX(tb_SVI[],MATCH(Table3[[#This Row],[city_name]],tb_SVI[city_name_uf],0),10),".")</f>
        <v>0.51700000000000002</v>
      </c>
      <c r="M69">
        <f>_xlfn.NUMBERVALUE(INDEX(tb_SVI[],MATCH(Table3[[#This Row],[city_name]],tb_SVI[city_name_uf],0),11),".")</f>
        <v>0.42699999999999999</v>
      </c>
      <c r="N69" s="14">
        <f>_xlfn.PERCENTRANK.INC(Table3[MHDI_tot],Table3[[#This Row],[MHDI_tot]],3)</f>
        <v>0.44800000000000001</v>
      </c>
    </row>
    <row r="70" spans="1:14" hidden="1" x14ac:dyDescent="0.2">
      <c r="A70" t="str">
        <f>SVI!F70</f>
        <v>Cruzeiro do Sul/AC</v>
      </c>
      <c r="B70" t="str">
        <f>INDEX(tb_SVI[],MATCH(Table3[[#This Row],[ibge_cod]],tb_SVI[Município],0),1)</f>
        <v>AC</v>
      </c>
      <c r="C70" t="str">
        <f>INDEX(tb_SVI[],MATCH(Table3[[#This Row],[city_name]],tb_SVI[city_name_uf],0),3)</f>
        <v>1200203</v>
      </c>
      <c r="D70" t="s">
        <v>17733</v>
      </c>
      <c r="E70" s="11">
        <f>INDEX(tb_SVI[],MATCH(Table3[[#This Row],[city_name]],tb_SVI[city_name_uf],0),5)</f>
        <v>89072</v>
      </c>
      <c r="F70">
        <f>INDEX(tb_MHDI[],MATCH(Table3[[#This Row],[city_name]],tb_MHDI[mun_uf],0),5)</f>
        <v>0.66400000000000003</v>
      </c>
      <c r="G70">
        <f>INDEX(tb_MHDI[],MATCH(Table3[[#This Row],[city_name]],tb_MHDI[mun_uf],0),6)</f>
        <v>0.64800000000000002</v>
      </c>
      <c r="H70">
        <f>INDEX(tb_MHDI[],MATCH(Table3[[#This Row],[city_name]],tb_MHDI[mun_uf],0),7)</f>
        <v>0.77600000000000002</v>
      </c>
      <c r="I70">
        <f>INDEX(tb_MHDI[],MATCH(Table3[[#This Row],[city_name]],tb_MHDI[mun_uf],0),8)</f>
        <v>0.58199999999999996</v>
      </c>
      <c r="J70">
        <f>_xlfn.NUMBERVALUE(INDEX(tb_SVI[],MATCH(Table3[[#This Row],[city_name]],tb_SVI[city_name_uf],0),8),".")</f>
        <v>0.47499999999999998</v>
      </c>
      <c r="K70">
        <f>_xlfn.NUMBERVALUE(INDEX(tb_SVI[],MATCH(Table3[[#This Row],[city_name]],tb_SVI[city_name_uf],0),9),".")</f>
        <v>0.44500000000000001</v>
      </c>
      <c r="L70">
        <f>_xlfn.NUMBERVALUE(INDEX(tb_SVI[],MATCH(Table3[[#This Row],[city_name]],tb_SVI[city_name_uf],0),10),".")</f>
        <v>0.55900000000000005</v>
      </c>
      <c r="M70">
        <f>_xlfn.NUMBERVALUE(INDEX(tb_SVI[],MATCH(Table3[[#This Row],[city_name]],tb_SVI[city_name_uf],0),11),".")</f>
        <v>0.42</v>
      </c>
      <c r="N70" s="14">
        <f>_xlfn.PERCENTRANK.INC(Table3[MHDI_tot],Table3[[#This Row],[MHDI_tot]],3)</f>
        <v>0.49199999999999999</v>
      </c>
    </row>
    <row r="71" spans="1:14" hidden="1" x14ac:dyDescent="0.2">
      <c r="A71" t="str">
        <f>SVI!F71</f>
        <v>Capixaba/AC</v>
      </c>
      <c r="B71" t="str">
        <f>INDEX(tb_SVI[],MATCH(Table3[[#This Row],[ibge_cod]],tb_SVI[Município],0),1)</f>
        <v>AC</v>
      </c>
      <c r="C71" t="str">
        <f>INDEX(tb_SVI[],MATCH(Table3[[#This Row],[city_name]],tb_SVI[city_name_uf],0),3)</f>
        <v>1200179</v>
      </c>
      <c r="D71" t="s">
        <v>17734</v>
      </c>
      <c r="E71" s="11">
        <f>INDEX(tb_SVI[],MATCH(Table3[[#This Row],[city_name]],tb_SVI[city_name_uf],0),5)</f>
        <v>12008</v>
      </c>
      <c r="F71">
        <f>INDEX(tb_MHDI[],MATCH(Table3[[#This Row],[city_name]],tb_MHDI[mun_uf],0),5)</f>
        <v>0.57499999999999996</v>
      </c>
      <c r="G71">
        <f>INDEX(tb_MHDI[],MATCH(Table3[[#This Row],[city_name]],tb_MHDI[mun_uf],0),6)</f>
        <v>0.60099999999999998</v>
      </c>
      <c r="H71">
        <f>INDEX(tb_MHDI[],MATCH(Table3[[#This Row],[city_name]],tb_MHDI[mun_uf],0),7)</f>
        <v>0.79400000000000004</v>
      </c>
      <c r="I71">
        <f>INDEX(tb_MHDI[],MATCH(Table3[[#This Row],[city_name]],tb_MHDI[mun_uf],0),8)</f>
        <v>0.39800000000000002</v>
      </c>
      <c r="J71">
        <f>_xlfn.NUMBERVALUE(INDEX(tb_SVI[],MATCH(Table3[[#This Row],[city_name]],tb_SVI[city_name_uf],0),8),".")</f>
        <v>0.46899999999999997</v>
      </c>
      <c r="K71">
        <f>_xlfn.NUMBERVALUE(INDEX(tb_SVI[],MATCH(Table3[[#This Row],[city_name]],tb_SVI[city_name_uf],0),9),".")</f>
        <v>0.30199999999999999</v>
      </c>
      <c r="L71">
        <f>_xlfn.NUMBERVALUE(INDEX(tb_SVI[],MATCH(Table3[[#This Row],[city_name]],tb_SVI[city_name_uf],0),10),".")</f>
        <v>0.61199999999999999</v>
      </c>
      <c r="M71">
        <f>_xlfn.NUMBERVALUE(INDEX(tb_SVI[],MATCH(Table3[[#This Row],[city_name]],tb_SVI[city_name_uf],0),11),".")</f>
        <v>0.49299999999999999</v>
      </c>
      <c r="N71" s="14">
        <f>_xlfn.PERCENTRANK.INC(Table3[MHDI_tot],Table3[[#This Row],[MHDI_tot]],3)</f>
        <v>0.14399999999999999</v>
      </c>
    </row>
    <row r="72" spans="1:14" hidden="1" x14ac:dyDescent="0.2">
      <c r="A72" t="str">
        <f>SVI!F72</f>
        <v>Bujari/AC</v>
      </c>
      <c r="B72" t="str">
        <f>INDEX(tb_SVI[],MATCH(Table3[[#This Row],[ibge_cod]],tb_SVI[Município],0),1)</f>
        <v>AC</v>
      </c>
      <c r="C72" t="str">
        <f>INDEX(tb_SVI[],MATCH(Table3[[#This Row],[city_name]],tb_SVI[city_name_uf],0),3)</f>
        <v>1200138</v>
      </c>
      <c r="D72" t="s">
        <v>17735</v>
      </c>
      <c r="E72" s="11">
        <f>INDEX(tb_SVI[],MATCH(Table3[[#This Row],[city_name]],tb_SVI[city_name_uf],0),5)</f>
        <v>10420</v>
      </c>
      <c r="F72">
        <f>INDEX(tb_MHDI[],MATCH(Table3[[#This Row],[city_name]],tb_MHDI[mun_uf],0),5)</f>
        <v>0.58899999999999997</v>
      </c>
      <c r="G72">
        <f>INDEX(tb_MHDI[],MATCH(Table3[[#This Row],[city_name]],tb_MHDI[mun_uf],0),6)</f>
        <v>0.60299999999999998</v>
      </c>
      <c r="H72">
        <f>INDEX(tb_MHDI[],MATCH(Table3[[#This Row],[city_name]],tb_MHDI[mun_uf],0),7)</f>
        <v>0.77200000000000002</v>
      </c>
      <c r="I72">
        <f>INDEX(tb_MHDI[],MATCH(Table3[[#This Row],[city_name]],tb_MHDI[mun_uf],0),8)</f>
        <v>0.439</v>
      </c>
      <c r="J72">
        <f>_xlfn.NUMBERVALUE(INDEX(tb_SVI[],MATCH(Table3[[#This Row],[city_name]],tb_SVI[city_name_uf],0),8),".")</f>
        <v>0.45900000000000002</v>
      </c>
      <c r="K72">
        <f>_xlfn.NUMBERVALUE(INDEX(tb_SVI[],MATCH(Table3[[#This Row],[city_name]],tb_SVI[city_name_uf],0),9),".")</f>
        <v>0.35</v>
      </c>
      <c r="L72">
        <f>_xlfn.NUMBERVALUE(INDEX(tb_SVI[],MATCH(Table3[[#This Row],[city_name]],tb_SVI[city_name_uf],0),10),".")</f>
        <v>0.60299999999999998</v>
      </c>
      <c r="M72">
        <f>_xlfn.NUMBERVALUE(INDEX(tb_SVI[],MATCH(Table3[[#This Row],[city_name]],tb_SVI[city_name_uf],0),11),".")</f>
        <v>0.42499999999999999</v>
      </c>
      <c r="N72" s="14">
        <f>_xlfn.PERCENTRANK.INC(Table3[MHDI_tot],Table3[[#This Row],[MHDI_tot]],3)</f>
        <v>0.20100000000000001</v>
      </c>
    </row>
    <row r="73" spans="1:14" hidden="1" x14ac:dyDescent="0.2">
      <c r="A73" t="str">
        <f>SVI!F73</f>
        <v>Brasiléia/AC</v>
      </c>
      <c r="B73" t="str">
        <f>INDEX(tb_SVI[],MATCH(Table3[[#This Row],[ibge_cod]],tb_SVI[Município],0),1)</f>
        <v>AC</v>
      </c>
      <c r="C73" t="str">
        <f>INDEX(tb_SVI[],MATCH(Table3[[#This Row],[city_name]],tb_SVI[city_name_uf],0),3)</f>
        <v>1200104</v>
      </c>
      <c r="D73" t="s">
        <v>17736</v>
      </c>
      <c r="E73" s="11">
        <f>INDEX(tb_SVI[],MATCH(Table3[[#This Row],[city_name]],tb_SVI[city_name_uf],0),5)</f>
        <v>26702</v>
      </c>
      <c r="F73">
        <f>INDEX(tb_MHDI[],MATCH(Table3[[#This Row],[city_name]],tb_MHDI[mun_uf],0),5)</f>
        <v>0.61399999999999999</v>
      </c>
      <c r="G73">
        <f>INDEX(tb_MHDI[],MATCH(Table3[[#This Row],[city_name]],tb_MHDI[mun_uf],0),6)</f>
        <v>0.61899999999999999</v>
      </c>
      <c r="H73">
        <f>INDEX(tb_MHDI[],MATCH(Table3[[#This Row],[city_name]],tb_MHDI[mun_uf],0),7)</f>
        <v>0.77</v>
      </c>
      <c r="I73">
        <f>INDEX(tb_MHDI[],MATCH(Table3[[#This Row],[city_name]],tb_MHDI[mun_uf],0),8)</f>
        <v>0.48499999999999999</v>
      </c>
      <c r="J73">
        <f>_xlfn.NUMBERVALUE(INDEX(tb_SVI[],MATCH(Table3[[#This Row],[city_name]],tb_SVI[city_name_uf],0),8),".")</f>
        <v>0.46200000000000002</v>
      </c>
      <c r="K73">
        <f>_xlfn.NUMBERVALUE(INDEX(tb_SVI[],MATCH(Table3[[#This Row],[city_name]],tb_SVI[city_name_uf],0),9),".")</f>
        <v>0.32</v>
      </c>
      <c r="L73">
        <f>_xlfn.NUMBERVALUE(INDEX(tb_SVI[],MATCH(Table3[[#This Row],[city_name]],tb_SVI[city_name_uf],0),10),".")</f>
        <v>0.59299999999999997</v>
      </c>
      <c r="M73">
        <f>_xlfn.NUMBERVALUE(INDEX(tb_SVI[],MATCH(Table3[[#This Row],[city_name]],tb_SVI[city_name_uf],0),11),".")</f>
        <v>0.47299999999999998</v>
      </c>
      <c r="N73" s="14">
        <f>_xlfn.PERCENTRANK.INC(Table3[MHDI_tot],Table3[[#This Row],[MHDI_tot]],3)</f>
        <v>0.308</v>
      </c>
    </row>
    <row r="74" spans="1:14" hidden="1" x14ac:dyDescent="0.2">
      <c r="A74" t="str">
        <f>SVI!F74</f>
        <v>Assis Brasil/AC</v>
      </c>
      <c r="B74" t="str">
        <f>INDEX(tb_SVI[],MATCH(Table3[[#This Row],[ibge_cod]],tb_SVI[Município],0),1)</f>
        <v>AC</v>
      </c>
      <c r="C74" t="str">
        <f>INDEX(tb_SVI[],MATCH(Table3[[#This Row],[city_name]],tb_SVI[city_name_uf],0),3)</f>
        <v>1200054</v>
      </c>
      <c r="D74" t="s">
        <v>17737</v>
      </c>
      <c r="E74" s="11">
        <f>INDEX(tb_SVI[],MATCH(Table3[[#This Row],[city_name]],tb_SVI[city_name_uf],0),5)</f>
        <v>7534</v>
      </c>
      <c r="F74">
        <f>INDEX(tb_MHDI[],MATCH(Table3[[#This Row],[city_name]],tb_MHDI[mun_uf],0),5)</f>
        <v>0.58799999999999997</v>
      </c>
      <c r="G74">
        <f>INDEX(tb_MHDI[],MATCH(Table3[[#This Row],[city_name]],tb_MHDI[mun_uf],0),6)</f>
        <v>0.57799999999999996</v>
      </c>
      <c r="H74">
        <f>INDEX(tb_MHDI[],MATCH(Table3[[#This Row],[city_name]],tb_MHDI[mun_uf],0),7)</f>
        <v>0.77</v>
      </c>
      <c r="I74">
        <f>INDEX(tb_MHDI[],MATCH(Table3[[#This Row],[city_name]],tb_MHDI[mun_uf],0),8)</f>
        <v>0.45600000000000002</v>
      </c>
      <c r="J74">
        <f>_xlfn.NUMBERVALUE(INDEX(tb_SVI[],MATCH(Table3[[#This Row],[city_name]],tb_SVI[city_name_uf],0),8),".")</f>
        <v>0.5</v>
      </c>
      <c r="K74">
        <f>_xlfn.NUMBERVALUE(INDEX(tb_SVI[],MATCH(Table3[[#This Row],[city_name]],tb_SVI[city_name_uf],0),9),".")</f>
        <v>0.317</v>
      </c>
      <c r="L74">
        <f>_xlfn.NUMBERVALUE(INDEX(tb_SVI[],MATCH(Table3[[#This Row],[city_name]],tb_SVI[city_name_uf],0),10),".")</f>
        <v>0.7</v>
      </c>
      <c r="M74">
        <f>_xlfn.NUMBERVALUE(INDEX(tb_SVI[],MATCH(Table3[[#This Row],[city_name]],tb_SVI[city_name_uf],0),11),".")</f>
        <v>0.48399999999999999</v>
      </c>
      <c r="N74" s="14">
        <f>_xlfn.PERCENTRANK.INC(Table3[MHDI_tot],Table3[[#This Row],[MHDI_tot]],3)</f>
        <v>0.19700000000000001</v>
      </c>
    </row>
    <row r="75" spans="1:14" hidden="1" x14ac:dyDescent="0.2">
      <c r="A75" t="str">
        <f>SVI!F75</f>
        <v>Acrelândia/AC</v>
      </c>
      <c r="B75" t="str">
        <f>INDEX(tb_SVI[],MATCH(Table3[[#This Row],[ibge_cod]],tb_SVI[Município],0),1)</f>
        <v>AC</v>
      </c>
      <c r="C75" t="str">
        <f>INDEX(tb_SVI[],MATCH(Table3[[#This Row],[city_name]],tb_SVI[city_name_uf],0),3)</f>
        <v>1200013</v>
      </c>
      <c r="D75" t="s">
        <v>17738</v>
      </c>
      <c r="E75" s="11">
        <f>INDEX(tb_SVI[],MATCH(Table3[[#This Row],[city_name]],tb_SVI[city_name_uf],0),5)</f>
        <v>15490</v>
      </c>
      <c r="F75">
        <f>INDEX(tb_MHDI[],MATCH(Table3[[#This Row],[city_name]],tb_MHDI[mun_uf],0),5)</f>
        <v>0.60399999999999998</v>
      </c>
      <c r="G75">
        <f>INDEX(tb_MHDI[],MATCH(Table3[[#This Row],[city_name]],tb_MHDI[mun_uf],0),6)</f>
        <v>0.58399999999999996</v>
      </c>
      <c r="H75">
        <f>INDEX(tb_MHDI[],MATCH(Table3[[#This Row],[city_name]],tb_MHDI[mun_uf],0),7)</f>
        <v>0.80800000000000005</v>
      </c>
      <c r="I75">
        <f>INDEX(tb_MHDI[],MATCH(Table3[[#This Row],[city_name]],tb_MHDI[mun_uf],0),8)</f>
        <v>0.46600000000000003</v>
      </c>
      <c r="J75">
        <f>_xlfn.NUMBERVALUE(INDEX(tb_SVI[],MATCH(Table3[[#This Row],[city_name]],tb_SVI[city_name_uf],0),8),".")</f>
        <v>0.44800000000000001</v>
      </c>
      <c r="K75">
        <f>_xlfn.NUMBERVALUE(INDEX(tb_SVI[],MATCH(Table3[[#This Row],[city_name]],tb_SVI[city_name_uf],0),9),".")</f>
        <v>0.28100000000000003</v>
      </c>
      <c r="L75">
        <f>_xlfn.NUMBERVALUE(INDEX(tb_SVI[],MATCH(Table3[[#This Row],[city_name]],tb_SVI[city_name_uf],0),10),".")</f>
        <v>0.57699999999999996</v>
      </c>
      <c r="M75">
        <f>_xlfn.NUMBERVALUE(INDEX(tb_SVI[],MATCH(Table3[[#This Row],[city_name]],tb_SVI[city_name_uf],0),11),".")</f>
        <v>0.48499999999999999</v>
      </c>
      <c r="N75" s="14">
        <f>_xlfn.PERCENTRANK.INC(Table3[MHDI_tot],Table3[[#This Row],[MHDI_tot]],3)</f>
        <v>0.26600000000000001</v>
      </c>
    </row>
    <row r="76" spans="1:14" hidden="1" x14ac:dyDescent="0.2">
      <c r="A76" t="str">
        <f>SVI!F3201</f>
        <v>Mesquita/RJ</v>
      </c>
      <c r="B76" t="str">
        <f>INDEX(tb_SVI[],MATCH(Table3[[#This Row],[ibge_cod]],tb_SVI[Município],0),1)</f>
        <v>RJ</v>
      </c>
      <c r="C76" t="str">
        <f>INDEX(tb_SVI[],MATCH(Table3[[#This Row],[city_name]],tb_SVI[city_name_uf],0),3)</f>
        <v>3302858</v>
      </c>
      <c r="D76" t="e">
        <v>#N/A</v>
      </c>
      <c r="E76" s="11">
        <f>INDEX(tb_SVI[],MATCH(Table3[[#This Row],[city_name]],tb_SVI[city_name_uf],0),5)</f>
        <v>176569</v>
      </c>
      <c r="F76">
        <f>INDEX(tb_MHDI[],MATCH(Table3[[#This Row],[city_name]],tb_MHDI[mun_uf],0),5)</f>
        <v>0.73699999999999999</v>
      </c>
      <c r="G76">
        <f>INDEX(tb_MHDI[],MATCH(Table3[[#This Row],[city_name]],tb_MHDI[mun_uf],0),6)</f>
        <v>0.70399999999999996</v>
      </c>
      <c r="H76">
        <f>INDEX(tb_MHDI[],MATCH(Table3[[#This Row],[city_name]],tb_MHDI[mun_uf],0),7)</f>
        <v>0.83899999999999997</v>
      </c>
      <c r="I76">
        <f>INDEX(tb_MHDI[],MATCH(Table3[[#This Row],[city_name]],tb_MHDI[mun_uf],0),8)</f>
        <v>0.67800000000000005</v>
      </c>
      <c r="J76">
        <f>_xlfn.NUMBERVALUE(INDEX(tb_SVI[],MATCH(Table3[[#This Row],[city_name]],tb_SVI[city_name_uf],0),8),".")</f>
        <v>0.318</v>
      </c>
      <c r="K76">
        <f>_xlfn.NUMBERVALUE(INDEX(tb_SVI[],MATCH(Table3[[#This Row],[city_name]],tb_SVI[city_name_uf],0),9),".")</f>
        <v>0.41199999999999998</v>
      </c>
      <c r="L76">
        <f>_xlfn.NUMBERVALUE(INDEX(tb_SVI[],MATCH(Table3[[#This Row],[city_name]],tb_SVI[city_name_uf],0),10),".")</f>
        <v>0.26200000000000001</v>
      </c>
      <c r="M76">
        <f>_xlfn.NUMBERVALUE(INDEX(tb_SVI[],MATCH(Table3[[#This Row],[city_name]],tb_SVI[city_name_uf],0),11),".")</f>
        <v>0.28100000000000003</v>
      </c>
      <c r="N76" s="14">
        <f>_xlfn.PERCENTRANK.INC(Table3[MHDI_tot],Table3[[#This Row],[MHDI_tot]],3)</f>
        <v>0.84199999999999997</v>
      </c>
    </row>
    <row r="77" spans="1:14" hidden="1" x14ac:dyDescent="0.2">
      <c r="A77" t="str">
        <f>SVI!F165</f>
        <v>Cachoeira do Piriá/PA</v>
      </c>
      <c r="B77" t="str">
        <f>INDEX(tb_SVI[],MATCH(Table3[[#This Row],[ibge_cod]],tb_SVI[Município],0),1)</f>
        <v>PA</v>
      </c>
      <c r="C77" t="str">
        <f>INDEX(tb_SVI[],MATCH(Table3[[#This Row],[city_name]],tb_SVI[city_name_uf],0),3)</f>
        <v>1501956</v>
      </c>
      <c r="D77" t="s">
        <v>17826</v>
      </c>
      <c r="E77" s="11">
        <f>INDEX(tb_SVI[],MATCH(Table3[[#This Row],[city_name]],tb_SVI[city_name_uf],0),5)</f>
        <v>34609</v>
      </c>
      <c r="F77">
        <f>INDEX(tb_MHDI[],MATCH(Table3[[#This Row],[city_name]],tb_MHDI[mun_uf],0),5)</f>
        <v>0.47299999999999998</v>
      </c>
      <c r="G77">
        <f>INDEX(tb_MHDI[],MATCH(Table3[[#This Row],[city_name]],tb_MHDI[mun_uf],0),6)</f>
        <v>0.44900000000000001</v>
      </c>
      <c r="H77">
        <f>INDEX(tb_MHDI[],MATCH(Table3[[#This Row],[city_name]],tb_MHDI[mun_uf],0),7)</f>
        <v>0.77900000000000003</v>
      </c>
      <c r="I77">
        <f>INDEX(tb_MHDI[],MATCH(Table3[[#This Row],[city_name]],tb_MHDI[mun_uf],0),8)</f>
        <v>0.30299999999999999</v>
      </c>
      <c r="J77">
        <f>_xlfn.NUMBERVALUE(INDEX(tb_SVI[],MATCH(Table3[[#This Row],[city_name]],tb_SVI[city_name_uf],0),8),".")</f>
        <v>0.66800000000000004</v>
      </c>
      <c r="K77">
        <f>_xlfn.NUMBERVALUE(INDEX(tb_SVI[],MATCH(Table3[[#This Row],[city_name]],tb_SVI[city_name_uf],0),9),".")</f>
        <v>0.69699999999999995</v>
      </c>
      <c r="L77">
        <f>_xlfn.NUMBERVALUE(INDEX(tb_SVI[],MATCH(Table3[[#This Row],[city_name]],tb_SVI[city_name_uf],0),10),".")</f>
        <v>0.75900000000000001</v>
      </c>
      <c r="M77">
        <f>_xlfn.NUMBERVALUE(INDEX(tb_SVI[],MATCH(Table3[[#This Row],[city_name]],tb_SVI[city_name_uf],0),11),".")</f>
        <v>0.54900000000000004</v>
      </c>
      <c r="N77" s="15">
        <f>_xlfn.PERCENTRANK.INC(Table3[MHDI_tot],Table3[[#This Row],[MHDI_tot]],3)</f>
        <v>1E-3</v>
      </c>
    </row>
    <row r="78" spans="1:14" hidden="1" x14ac:dyDescent="0.2">
      <c r="A78" t="str">
        <f>SVI!F78</f>
        <v>Ipixuna/AM</v>
      </c>
      <c r="B78" t="str">
        <f>INDEX(tb_SVI[],MATCH(Table3[[#This Row],[ibge_cod]],tb_SVI[Município],0),1)</f>
        <v>AM</v>
      </c>
      <c r="C78" t="str">
        <f>INDEX(tb_SVI[],MATCH(Table3[[#This Row],[city_name]],tb_SVI[city_name_uf],0),3)</f>
        <v>1301803</v>
      </c>
      <c r="D78" t="s">
        <v>17740</v>
      </c>
      <c r="E78" s="11">
        <f>INDEX(tb_SVI[],MATCH(Table3[[#This Row],[city_name]],tb_SVI[city_name_uf],0),5)</f>
        <v>30436</v>
      </c>
      <c r="F78">
        <f>INDEX(tb_MHDI[],MATCH(Table3[[#This Row],[city_name]],tb_MHDI[mun_uf],0),5)</f>
        <v>0.48099999999999998</v>
      </c>
      <c r="G78">
        <f>INDEX(tb_MHDI[],MATCH(Table3[[#This Row],[city_name]],tb_MHDI[mun_uf],0),6)</f>
        <v>0.47599999999999998</v>
      </c>
      <c r="H78">
        <f>INDEX(tb_MHDI[],MATCH(Table3[[#This Row],[city_name]],tb_MHDI[mun_uf],0),7)</f>
        <v>0.77200000000000002</v>
      </c>
      <c r="I78">
        <f>INDEX(tb_MHDI[],MATCH(Table3[[#This Row],[city_name]],tb_MHDI[mun_uf],0),8)</f>
        <v>0.30199999999999999</v>
      </c>
      <c r="J78">
        <f>_xlfn.NUMBERVALUE(INDEX(tb_SVI[],MATCH(Table3[[#This Row],[city_name]],tb_SVI[city_name_uf],0),8),".")</f>
        <v>0.70599999999999996</v>
      </c>
      <c r="K78">
        <f>_xlfn.NUMBERVALUE(INDEX(tb_SVI[],MATCH(Table3[[#This Row],[city_name]],tb_SVI[city_name_uf],0),9),".")</f>
        <v>0.70799999999999996</v>
      </c>
      <c r="L78">
        <f>_xlfn.NUMBERVALUE(INDEX(tb_SVI[],MATCH(Table3[[#This Row],[city_name]],tb_SVI[city_name_uf],0),10),".")</f>
        <v>0.76800000000000002</v>
      </c>
      <c r="M78">
        <f>_xlfn.NUMBERVALUE(INDEX(tb_SVI[],MATCH(Table3[[#This Row],[city_name]],tb_SVI[city_name_uf],0),11),".")</f>
        <v>0.64300000000000002</v>
      </c>
      <c r="N78" s="14">
        <f>_xlfn.PERCENTRANK.INC(Table3[MHDI_tot],Table3[[#This Row],[MHDI_tot]],3)</f>
        <v>1E-3</v>
      </c>
    </row>
    <row r="79" spans="1:14" hidden="1" x14ac:dyDescent="0.2">
      <c r="A79" t="str">
        <f>SVI!F79</f>
        <v>Humaitá/AM</v>
      </c>
      <c r="B79" t="str">
        <f>INDEX(tb_SVI[],MATCH(Table3[[#This Row],[ibge_cod]],tb_SVI[Município],0),1)</f>
        <v>AM</v>
      </c>
      <c r="C79" t="str">
        <f>INDEX(tb_SVI[],MATCH(Table3[[#This Row],[city_name]],tb_SVI[city_name_uf],0),3)</f>
        <v>1301704</v>
      </c>
      <c r="D79" t="s">
        <v>17741</v>
      </c>
      <c r="E79" s="11">
        <f>INDEX(tb_SVI[],MATCH(Table3[[#This Row],[city_name]],tb_SVI[city_name_uf],0),5)</f>
        <v>56144</v>
      </c>
      <c r="F79">
        <f>INDEX(tb_MHDI[],MATCH(Table3[[#This Row],[city_name]],tb_MHDI[mun_uf],0),5)</f>
        <v>0.60499999999999998</v>
      </c>
      <c r="G79">
        <f>INDEX(tb_MHDI[],MATCH(Table3[[#This Row],[city_name]],tb_MHDI[mun_uf],0),6)</f>
        <v>0.621</v>
      </c>
      <c r="H79">
        <f>INDEX(tb_MHDI[],MATCH(Table3[[#This Row],[city_name]],tb_MHDI[mun_uf],0),7)</f>
        <v>0.79100000000000004</v>
      </c>
      <c r="I79">
        <f>INDEX(tb_MHDI[],MATCH(Table3[[#This Row],[city_name]],tb_MHDI[mun_uf],0),8)</f>
        <v>0.45100000000000001</v>
      </c>
      <c r="J79">
        <f>_xlfn.NUMBERVALUE(INDEX(tb_SVI[],MATCH(Table3[[#This Row],[city_name]],tb_SVI[city_name_uf],0),8),".")</f>
        <v>0.47699999999999998</v>
      </c>
      <c r="K79">
        <f>_xlfn.NUMBERVALUE(INDEX(tb_SVI[],MATCH(Table3[[#This Row],[city_name]],tb_SVI[city_name_uf],0),9),".")</f>
        <v>0.30599999999999999</v>
      </c>
      <c r="L79">
        <f>_xlfn.NUMBERVALUE(INDEX(tb_SVI[],MATCH(Table3[[#This Row],[city_name]],tb_SVI[city_name_uf],0),10),".")</f>
        <v>0.63600000000000001</v>
      </c>
      <c r="M79">
        <f>_xlfn.NUMBERVALUE(INDEX(tb_SVI[],MATCH(Table3[[#This Row],[city_name]],tb_SVI[city_name_uf],0),11),".")</f>
        <v>0.48799999999999999</v>
      </c>
      <c r="N79" s="14">
        <f>_xlfn.PERCENTRANK.INC(Table3[MHDI_tot],Table3[[#This Row],[MHDI_tot]],3)</f>
        <v>0.27100000000000002</v>
      </c>
    </row>
    <row r="80" spans="1:14" hidden="1" x14ac:dyDescent="0.2">
      <c r="A80" t="str">
        <f>SVI!F80</f>
        <v>Guajará/AM</v>
      </c>
      <c r="B80" t="str">
        <f>INDEX(tb_SVI[],MATCH(Table3[[#This Row],[ibge_cod]],tb_SVI[Município],0),1)</f>
        <v>AM</v>
      </c>
      <c r="C80" t="str">
        <f>INDEX(tb_SVI[],MATCH(Table3[[#This Row],[city_name]],tb_SVI[city_name_uf],0),3)</f>
        <v>1301654</v>
      </c>
      <c r="D80" t="s">
        <v>17742</v>
      </c>
      <c r="E80" s="11">
        <f>INDEX(tb_SVI[],MATCH(Table3[[#This Row],[city_name]],tb_SVI[city_name_uf],0),5)</f>
        <v>16937</v>
      </c>
      <c r="F80">
        <f>INDEX(tb_MHDI[],MATCH(Table3[[#This Row],[city_name]],tb_MHDI[mun_uf],0),5)</f>
        <v>0.53200000000000003</v>
      </c>
      <c r="G80">
        <f>INDEX(tb_MHDI[],MATCH(Table3[[#This Row],[city_name]],tb_MHDI[mun_uf],0),6)</f>
        <v>0.51</v>
      </c>
      <c r="H80">
        <f>INDEX(tb_MHDI[],MATCH(Table3[[#This Row],[city_name]],tb_MHDI[mun_uf],0),7)</f>
        <v>0.76200000000000001</v>
      </c>
      <c r="I80">
        <f>INDEX(tb_MHDI[],MATCH(Table3[[#This Row],[city_name]],tb_MHDI[mun_uf],0),8)</f>
        <v>0.38700000000000001</v>
      </c>
      <c r="J80">
        <f>_xlfn.NUMBERVALUE(INDEX(tb_SVI[],MATCH(Table3[[#This Row],[city_name]],tb_SVI[city_name_uf],0),8),".")</f>
        <v>0.55500000000000005</v>
      </c>
      <c r="K80">
        <f>_xlfn.NUMBERVALUE(INDEX(tb_SVI[],MATCH(Table3[[#This Row],[city_name]],tb_SVI[city_name_uf],0),9),".")</f>
        <v>0.48399999999999999</v>
      </c>
      <c r="L80">
        <f>_xlfn.NUMBERVALUE(INDEX(tb_SVI[],MATCH(Table3[[#This Row],[city_name]],tb_SVI[city_name_uf],0),10),".")</f>
        <v>0.67900000000000005</v>
      </c>
      <c r="M80">
        <f>_xlfn.NUMBERVALUE(INDEX(tb_SVI[],MATCH(Table3[[#This Row],[city_name]],tb_SVI[city_name_uf],0),11),".")</f>
        <v>0.503</v>
      </c>
      <c r="N80" s="14">
        <f>_xlfn.PERCENTRANK.INC(Table3[MHDI_tot],Table3[[#This Row],[MHDI_tot]],3)</f>
        <v>3.1E-2</v>
      </c>
    </row>
    <row r="81" spans="1:14" hidden="1" x14ac:dyDescent="0.2">
      <c r="A81" t="str">
        <f>SVI!F81</f>
        <v>Fonte Boa/AM</v>
      </c>
      <c r="B81" t="str">
        <f>INDEX(tb_SVI[],MATCH(Table3[[#This Row],[ibge_cod]],tb_SVI[Município],0),1)</f>
        <v>AM</v>
      </c>
      <c r="C81" t="str">
        <f>INDEX(tb_SVI[],MATCH(Table3[[#This Row],[city_name]],tb_SVI[city_name_uf],0),3)</f>
        <v>1301605</v>
      </c>
      <c r="D81" t="s">
        <v>17743</v>
      </c>
      <c r="E81" s="11">
        <f>INDEX(tb_SVI[],MATCH(Table3[[#This Row],[city_name]],tb_SVI[city_name_uf],0),5)</f>
        <v>17005</v>
      </c>
      <c r="F81">
        <f>INDEX(tb_MHDI[],MATCH(Table3[[#This Row],[city_name]],tb_MHDI[mun_uf],0),5)</f>
        <v>0.53</v>
      </c>
      <c r="G81">
        <f>INDEX(tb_MHDI[],MATCH(Table3[[#This Row],[city_name]],tb_MHDI[mun_uf],0),6)</f>
        <v>0.51800000000000002</v>
      </c>
      <c r="H81">
        <f>INDEX(tb_MHDI[],MATCH(Table3[[#This Row],[city_name]],tb_MHDI[mun_uf],0),7)</f>
        <v>0.71899999999999997</v>
      </c>
      <c r="I81">
        <f>INDEX(tb_MHDI[],MATCH(Table3[[#This Row],[city_name]],tb_MHDI[mun_uf],0),8)</f>
        <v>0.4</v>
      </c>
      <c r="J81">
        <f>_xlfn.NUMBERVALUE(INDEX(tb_SVI[],MATCH(Table3[[#This Row],[city_name]],tb_SVI[city_name_uf],0),8),".")</f>
        <v>0.72599999999999998</v>
      </c>
      <c r="K81">
        <f>_xlfn.NUMBERVALUE(INDEX(tb_SVI[],MATCH(Table3[[#This Row],[city_name]],tb_SVI[city_name_uf],0),9),".")</f>
        <v>0.76700000000000002</v>
      </c>
      <c r="L81">
        <f>_xlfn.NUMBERVALUE(INDEX(tb_SVI[],MATCH(Table3[[#This Row],[city_name]],tb_SVI[city_name_uf],0),10),".")</f>
        <v>0.76300000000000001</v>
      </c>
      <c r="M81">
        <f>_xlfn.NUMBERVALUE(INDEX(tb_SVI[],MATCH(Table3[[#This Row],[city_name]],tb_SVI[city_name_uf],0),11),".")</f>
        <v>0.64800000000000002</v>
      </c>
      <c r="N81" s="14">
        <f>_xlfn.PERCENTRANK.INC(Table3[MHDI_tot],Table3[[#This Row],[MHDI_tot]],3)</f>
        <v>2.9000000000000001E-2</v>
      </c>
    </row>
    <row r="82" spans="1:14" hidden="1" x14ac:dyDescent="0.2">
      <c r="A82" t="str">
        <f>SVI!F82</f>
        <v>Envira/AM</v>
      </c>
      <c r="B82" t="str">
        <f>INDEX(tb_SVI[],MATCH(Table3[[#This Row],[ibge_cod]],tb_SVI[Município],0),1)</f>
        <v>AM</v>
      </c>
      <c r="C82" t="str">
        <f>INDEX(tb_SVI[],MATCH(Table3[[#This Row],[city_name]],tb_SVI[city_name_uf],0),3)</f>
        <v>1301506</v>
      </c>
      <c r="D82" t="s">
        <v>17744</v>
      </c>
      <c r="E82" s="11">
        <f>INDEX(tb_SVI[],MATCH(Table3[[#This Row],[city_name]],tb_SVI[city_name_uf],0),5)</f>
        <v>20393</v>
      </c>
      <c r="F82">
        <f>INDEX(tb_MHDI[],MATCH(Table3[[#This Row],[city_name]],tb_MHDI[mun_uf],0),5)</f>
        <v>0.50900000000000001</v>
      </c>
      <c r="G82">
        <f>INDEX(tb_MHDI[],MATCH(Table3[[#This Row],[city_name]],tb_MHDI[mun_uf],0),6)</f>
        <v>0.52100000000000002</v>
      </c>
      <c r="H82">
        <f>INDEX(tb_MHDI[],MATCH(Table3[[#This Row],[city_name]],tb_MHDI[mun_uf],0),7)</f>
        <v>0.72699999999999998</v>
      </c>
      <c r="I82">
        <f>INDEX(tb_MHDI[],MATCH(Table3[[#This Row],[city_name]],tb_MHDI[mun_uf],0),8)</f>
        <v>0.34899999999999998</v>
      </c>
      <c r="J82">
        <f>_xlfn.NUMBERVALUE(INDEX(tb_SVI[],MATCH(Table3[[#This Row],[city_name]],tb_SVI[city_name_uf],0),8),".")</f>
        <v>0.66700000000000004</v>
      </c>
      <c r="K82">
        <f>_xlfn.NUMBERVALUE(INDEX(tb_SVI[],MATCH(Table3[[#This Row],[city_name]],tb_SVI[city_name_uf],0),9),".")</f>
        <v>0.56999999999999995</v>
      </c>
      <c r="L82">
        <f>_xlfn.NUMBERVALUE(INDEX(tb_SVI[],MATCH(Table3[[#This Row],[city_name]],tb_SVI[city_name_uf],0),10),".")</f>
        <v>0.80100000000000005</v>
      </c>
      <c r="M82">
        <f>_xlfn.NUMBERVALUE(INDEX(tb_SVI[],MATCH(Table3[[#This Row],[city_name]],tb_SVI[city_name_uf],0),11),".")</f>
        <v>0.629</v>
      </c>
      <c r="N82" s="14">
        <f>_xlfn.PERCENTRANK.INC(Table3[MHDI_tot],Table3[[#This Row],[MHDI_tot]],3)</f>
        <v>0.01</v>
      </c>
    </row>
    <row r="83" spans="1:14" hidden="1" x14ac:dyDescent="0.2">
      <c r="A83" t="str">
        <f>SVI!F83</f>
        <v>Eirunepé/AM</v>
      </c>
      <c r="B83" t="str">
        <f>INDEX(tb_SVI[],MATCH(Table3[[#This Row],[ibge_cod]],tb_SVI[Município],0),1)</f>
        <v>AM</v>
      </c>
      <c r="C83" t="str">
        <f>INDEX(tb_SVI[],MATCH(Table3[[#This Row],[city_name]],tb_SVI[city_name_uf],0),3)</f>
        <v>1301407</v>
      </c>
      <c r="D83" t="s">
        <v>17745</v>
      </c>
      <c r="E83" s="11">
        <f>INDEX(tb_SVI[],MATCH(Table3[[#This Row],[city_name]],tb_SVI[city_name_uf],0),5)</f>
        <v>35700</v>
      </c>
      <c r="F83">
        <f>INDEX(tb_MHDI[],MATCH(Table3[[#This Row],[city_name]],tb_MHDI[mun_uf],0),5)</f>
        <v>0.56299999999999994</v>
      </c>
      <c r="G83">
        <f>INDEX(tb_MHDI[],MATCH(Table3[[#This Row],[city_name]],tb_MHDI[mun_uf],0),6)</f>
        <v>0.54800000000000004</v>
      </c>
      <c r="H83">
        <f>INDEX(tb_MHDI[],MATCH(Table3[[#This Row],[city_name]],tb_MHDI[mun_uf],0),7)</f>
        <v>0.75600000000000001</v>
      </c>
      <c r="I83">
        <f>INDEX(tb_MHDI[],MATCH(Table3[[#This Row],[city_name]],tb_MHDI[mun_uf],0),8)</f>
        <v>0.43099999999999999</v>
      </c>
      <c r="J83">
        <f>_xlfn.NUMBERVALUE(INDEX(tb_SVI[],MATCH(Table3[[#This Row],[city_name]],tb_SVI[city_name_uf],0),8),".")</f>
        <v>0.70599999999999996</v>
      </c>
      <c r="K83">
        <f>_xlfn.NUMBERVALUE(INDEX(tb_SVI[],MATCH(Table3[[#This Row],[city_name]],tb_SVI[city_name_uf],0),9),".")</f>
        <v>0.79100000000000004</v>
      </c>
      <c r="L83">
        <f>_xlfn.NUMBERVALUE(INDEX(tb_SVI[],MATCH(Table3[[#This Row],[city_name]],tb_SVI[city_name_uf],0),10),".")</f>
        <v>0.73599999999999999</v>
      </c>
      <c r="M83">
        <f>_xlfn.NUMBERVALUE(INDEX(tb_SVI[],MATCH(Table3[[#This Row],[city_name]],tb_SVI[city_name_uf],0),11),".")</f>
        <v>0.59099999999999997</v>
      </c>
      <c r="N83" s="14">
        <f>_xlfn.PERCENTRANK.INC(Table3[MHDI_tot],Table3[[#This Row],[MHDI_tot]],3)</f>
        <v>0.10100000000000001</v>
      </c>
    </row>
    <row r="84" spans="1:14" hidden="1" x14ac:dyDescent="0.2">
      <c r="A84" t="str">
        <f>SVI!F84</f>
        <v>Codajás/AM</v>
      </c>
      <c r="B84" t="str">
        <f>INDEX(tb_SVI[],MATCH(Table3[[#This Row],[ibge_cod]],tb_SVI[Município],0),1)</f>
        <v>AM</v>
      </c>
      <c r="C84" t="str">
        <f>INDEX(tb_SVI[],MATCH(Table3[[#This Row],[city_name]],tb_SVI[city_name_uf],0),3)</f>
        <v>1301308</v>
      </c>
      <c r="D84" t="s">
        <v>17746</v>
      </c>
      <c r="E84" s="11">
        <f>INDEX(tb_SVI[],MATCH(Table3[[#This Row],[city_name]],tb_SVI[city_name_uf],0),5)</f>
        <v>29168</v>
      </c>
      <c r="F84">
        <f>INDEX(tb_MHDI[],MATCH(Table3[[#This Row],[city_name]],tb_MHDI[mun_uf],0),5)</f>
        <v>0.56299999999999994</v>
      </c>
      <c r="G84">
        <f>INDEX(tb_MHDI[],MATCH(Table3[[#This Row],[city_name]],tb_MHDI[mun_uf],0),6)</f>
        <v>0.54600000000000004</v>
      </c>
      <c r="H84">
        <f>INDEX(tb_MHDI[],MATCH(Table3[[#This Row],[city_name]],tb_MHDI[mun_uf],0),7)</f>
        <v>0.77500000000000002</v>
      </c>
      <c r="I84">
        <f>INDEX(tb_MHDI[],MATCH(Table3[[#This Row],[city_name]],tb_MHDI[mun_uf],0),8)</f>
        <v>0.42099999999999999</v>
      </c>
      <c r="J84">
        <f>_xlfn.NUMBERVALUE(INDEX(tb_SVI[],MATCH(Table3[[#This Row],[city_name]],tb_SVI[city_name_uf],0),8),".")</f>
        <v>0.55700000000000005</v>
      </c>
      <c r="K84">
        <f>_xlfn.NUMBERVALUE(INDEX(tb_SVI[],MATCH(Table3[[#This Row],[city_name]],tb_SVI[city_name_uf],0),9),".")</f>
        <v>0.44500000000000001</v>
      </c>
      <c r="L84">
        <f>_xlfn.NUMBERVALUE(INDEX(tb_SVI[],MATCH(Table3[[#This Row],[city_name]],tb_SVI[city_name_uf],0),10),".")</f>
        <v>0.68</v>
      </c>
      <c r="M84">
        <f>_xlfn.NUMBERVALUE(INDEX(tb_SVI[],MATCH(Table3[[#This Row],[city_name]],tb_SVI[city_name_uf],0),11),".")</f>
        <v>0.54600000000000004</v>
      </c>
      <c r="N84" s="14">
        <f>_xlfn.PERCENTRANK.INC(Table3[MHDI_tot],Table3[[#This Row],[MHDI_tot]],3)</f>
        <v>0.10100000000000001</v>
      </c>
    </row>
    <row r="85" spans="1:14" hidden="1" x14ac:dyDescent="0.2">
      <c r="A85" t="str">
        <f>SVI!F85</f>
        <v>Coari/AM</v>
      </c>
      <c r="B85" t="str">
        <f>INDEX(tb_SVI[],MATCH(Table3[[#This Row],[ibge_cod]],tb_SVI[Município],0),1)</f>
        <v>AM</v>
      </c>
      <c r="C85" t="str">
        <f>INDEX(tb_SVI[],MATCH(Table3[[#This Row],[city_name]],tb_SVI[city_name_uf],0),3)</f>
        <v>1301209</v>
      </c>
      <c r="D85" t="s">
        <v>17747</v>
      </c>
      <c r="E85" s="11">
        <f>INDEX(tb_SVI[],MATCH(Table3[[#This Row],[city_name]],tb_SVI[city_name_uf],0),5)</f>
        <v>85910</v>
      </c>
      <c r="F85">
        <f>INDEX(tb_MHDI[],MATCH(Table3[[#This Row],[city_name]],tb_MHDI[mun_uf],0),5)</f>
        <v>0.58599999999999997</v>
      </c>
      <c r="G85">
        <f>INDEX(tb_MHDI[],MATCH(Table3[[#This Row],[city_name]],tb_MHDI[mun_uf],0),6)</f>
        <v>0.60599999999999998</v>
      </c>
      <c r="H85">
        <f>INDEX(tb_MHDI[],MATCH(Table3[[#This Row],[city_name]],tb_MHDI[mun_uf],0),7)</f>
        <v>0.78</v>
      </c>
      <c r="I85">
        <f>INDEX(tb_MHDI[],MATCH(Table3[[#This Row],[city_name]],tb_MHDI[mun_uf],0),8)</f>
        <v>0.42499999999999999</v>
      </c>
      <c r="J85">
        <f>_xlfn.NUMBERVALUE(INDEX(tb_SVI[],MATCH(Table3[[#This Row],[city_name]],tb_SVI[city_name_uf],0),8),".")</f>
        <v>0.56399999999999995</v>
      </c>
      <c r="K85">
        <f>_xlfn.NUMBERVALUE(INDEX(tb_SVI[],MATCH(Table3[[#This Row],[city_name]],tb_SVI[city_name_uf],0),9),".")</f>
        <v>0.434</v>
      </c>
      <c r="L85">
        <f>_xlfn.NUMBERVALUE(INDEX(tb_SVI[],MATCH(Table3[[#This Row],[city_name]],tb_SVI[city_name_uf],0),10),".")</f>
        <v>0.69699999999999995</v>
      </c>
      <c r="M85">
        <f>_xlfn.NUMBERVALUE(INDEX(tb_SVI[],MATCH(Table3[[#This Row],[city_name]],tb_SVI[city_name_uf],0),11),".")</f>
        <v>0.56200000000000006</v>
      </c>
      <c r="N85" s="14">
        <f>_xlfn.PERCENTRANK.INC(Table3[MHDI_tot],Table3[[#This Row],[MHDI_tot]],3)</f>
        <v>0.188</v>
      </c>
    </row>
    <row r="86" spans="1:14" hidden="1" x14ac:dyDescent="0.2">
      <c r="A86" t="str">
        <f>SVI!F86</f>
        <v>Careiro/AM</v>
      </c>
      <c r="B86" t="str">
        <f>INDEX(tb_SVI[],MATCH(Table3[[#This Row],[ibge_cod]],tb_SVI[Município],0),1)</f>
        <v>AM</v>
      </c>
      <c r="C86" t="str">
        <f>INDEX(tb_SVI[],MATCH(Table3[[#This Row],[city_name]],tb_SVI[city_name_uf],0),3)</f>
        <v>1301100</v>
      </c>
      <c r="D86" t="s">
        <v>17748</v>
      </c>
      <c r="E86" s="11">
        <f>INDEX(tb_SVI[],MATCH(Table3[[#This Row],[city_name]],tb_SVI[city_name_uf],0),5)</f>
        <v>38348</v>
      </c>
      <c r="F86">
        <f>INDEX(tb_MHDI[],MATCH(Table3[[#This Row],[city_name]],tb_MHDI[mun_uf],0),5)</f>
        <v>0.55700000000000005</v>
      </c>
      <c r="G86">
        <f>INDEX(tb_MHDI[],MATCH(Table3[[#This Row],[city_name]],tb_MHDI[mun_uf],0),6)</f>
        <v>0.51500000000000001</v>
      </c>
      <c r="H86">
        <f>INDEX(tb_MHDI[],MATCH(Table3[[#This Row],[city_name]],tb_MHDI[mun_uf],0),7)</f>
        <v>0.77900000000000003</v>
      </c>
      <c r="I86">
        <f>INDEX(tb_MHDI[],MATCH(Table3[[#This Row],[city_name]],tb_MHDI[mun_uf],0),8)</f>
        <v>0.43099999999999999</v>
      </c>
      <c r="J86">
        <f>_xlfn.NUMBERVALUE(INDEX(tb_SVI[],MATCH(Table3[[#This Row],[city_name]],tb_SVI[city_name_uf],0),8),".")</f>
        <v>0.54300000000000004</v>
      </c>
      <c r="K86">
        <f>_xlfn.NUMBERVALUE(INDEX(tb_SVI[],MATCH(Table3[[#This Row],[city_name]],tb_SVI[city_name_uf],0),9),".")</f>
        <v>0.41699999999999998</v>
      </c>
      <c r="L86">
        <f>_xlfn.NUMBERVALUE(INDEX(tb_SVI[],MATCH(Table3[[#This Row],[city_name]],tb_SVI[city_name_uf],0),10),".")</f>
        <v>0.64100000000000001</v>
      </c>
      <c r="M86">
        <f>_xlfn.NUMBERVALUE(INDEX(tb_SVI[],MATCH(Table3[[#This Row],[city_name]],tb_SVI[city_name_uf],0),11),".")</f>
        <v>0.57199999999999995</v>
      </c>
      <c r="N86" s="14">
        <f>_xlfn.PERCENTRANK.INC(Table3[MHDI_tot],Table3[[#This Row],[MHDI_tot]],3)</f>
        <v>0.08</v>
      </c>
    </row>
    <row r="87" spans="1:14" hidden="1" x14ac:dyDescent="0.2">
      <c r="A87" t="str">
        <f>SVI!F87</f>
        <v>Carauari/AM</v>
      </c>
      <c r="B87" t="str">
        <f>INDEX(tb_SVI[],MATCH(Table3[[#This Row],[ibge_cod]],tb_SVI[Município],0),1)</f>
        <v>AM</v>
      </c>
      <c r="C87" t="str">
        <f>INDEX(tb_SVI[],MATCH(Table3[[#This Row],[city_name]],tb_SVI[city_name_uf],0),3)</f>
        <v>1301001</v>
      </c>
      <c r="D87" t="s">
        <v>17749</v>
      </c>
      <c r="E87" s="11">
        <f>INDEX(tb_SVI[],MATCH(Table3[[#This Row],[city_name]],tb_SVI[city_name_uf],0),5)</f>
        <v>28508</v>
      </c>
      <c r="F87">
        <f>INDEX(tb_MHDI[],MATCH(Table3[[#This Row],[city_name]],tb_MHDI[mun_uf],0),5)</f>
        <v>0.54900000000000004</v>
      </c>
      <c r="G87">
        <f>INDEX(tb_MHDI[],MATCH(Table3[[#This Row],[city_name]],tb_MHDI[mun_uf],0),6)</f>
        <v>0.53400000000000003</v>
      </c>
      <c r="H87">
        <f>INDEX(tb_MHDI[],MATCH(Table3[[#This Row],[city_name]],tb_MHDI[mun_uf],0),7)</f>
        <v>0.745</v>
      </c>
      <c r="I87">
        <f>INDEX(tb_MHDI[],MATCH(Table3[[#This Row],[city_name]],tb_MHDI[mun_uf],0),8)</f>
        <v>0.41599999999999998</v>
      </c>
      <c r="J87">
        <f>_xlfn.NUMBERVALUE(INDEX(tb_SVI[],MATCH(Table3[[#This Row],[city_name]],tb_SVI[city_name_uf],0),8),".")</f>
        <v>0.65900000000000003</v>
      </c>
      <c r="K87">
        <f>_xlfn.NUMBERVALUE(INDEX(tb_SVI[],MATCH(Table3[[#This Row],[city_name]],tb_SVI[city_name_uf],0),9),".")</f>
        <v>0.73599999999999999</v>
      </c>
      <c r="L87">
        <f>_xlfn.NUMBERVALUE(INDEX(tb_SVI[],MATCH(Table3[[#This Row],[city_name]],tb_SVI[city_name_uf],0),10),".")</f>
        <v>0.71499999999999997</v>
      </c>
      <c r="M87">
        <f>_xlfn.NUMBERVALUE(INDEX(tb_SVI[],MATCH(Table3[[#This Row],[city_name]],tb_SVI[city_name_uf],0),11),".")</f>
        <v>0.52500000000000002</v>
      </c>
      <c r="N87" s="14">
        <f>_xlfn.PERCENTRANK.INC(Table3[MHDI_tot],Table3[[#This Row],[MHDI_tot]],3)</f>
        <v>6.0999999999999999E-2</v>
      </c>
    </row>
    <row r="88" spans="1:14" hidden="1" x14ac:dyDescent="0.2">
      <c r="A88" t="str">
        <f>SVI!F88</f>
        <v>Canutama/AM</v>
      </c>
      <c r="B88" t="str">
        <f>INDEX(tb_SVI[],MATCH(Table3[[#This Row],[ibge_cod]],tb_SVI[Município],0),1)</f>
        <v>AM</v>
      </c>
      <c r="C88" t="str">
        <f>INDEX(tb_SVI[],MATCH(Table3[[#This Row],[city_name]],tb_SVI[city_name_uf],0),3)</f>
        <v>1300904</v>
      </c>
      <c r="D88" t="s">
        <v>17750</v>
      </c>
      <c r="E88" s="11">
        <f>INDEX(tb_SVI[],MATCH(Table3[[#This Row],[city_name]],tb_SVI[city_name_uf],0),5)</f>
        <v>15807</v>
      </c>
      <c r="F88">
        <f>INDEX(tb_MHDI[],MATCH(Table3[[#This Row],[city_name]],tb_MHDI[mun_uf],0),5)</f>
        <v>0.53</v>
      </c>
      <c r="G88">
        <f>INDEX(tb_MHDI[],MATCH(Table3[[#This Row],[city_name]],tb_MHDI[mun_uf],0),6)</f>
        <v>0.52200000000000002</v>
      </c>
      <c r="H88">
        <f>INDEX(tb_MHDI[],MATCH(Table3[[#This Row],[city_name]],tb_MHDI[mun_uf],0),7)</f>
        <v>0.752</v>
      </c>
      <c r="I88">
        <f>INDEX(tb_MHDI[],MATCH(Table3[[#This Row],[city_name]],tb_MHDI[mun_uf],0),8)</f>
        <v>0.379</v>
      </c>
      <c r="J88">
        <f>_xlfn.NUMBERVALUE(INDEX(tb_SVI[],MATCH(Table3[[#This Row],[city_name]],tb_SVI[city_name_uf],0),8),".")</f>
        <v>0.62</v>
      </c>
      <c r="K88">
        <f>_xlfn.NUMBERVALUE(INDEX(tb_SVI[],MATCH(Table3[[#This Row],[city_name]],tb_SVI[city_name_uf],0),9),".")</f>
        <v>0.60299999999999998</v>
      </c>
      <c r="L88">
        <f>_xlfn.NUMBERVALUE(INDEX(tb_SVI[],MATCH(Table3[[#This Row],[city_name]],tb_SVI[city_name_uf],0),10),".")</f>
        <v>0.68700000000000006</v>
      </c>
      <c r="M88">
        <f>_xlfn.NUMBERVALUE(INDEX(tb_SVI[],MATCH(Table3[[#This Row],[city_name]],tb_SVI[city_name_uf],0),11),".")</f>
        <v>0.56899999999999995</v>
      </c>
      <c r="N88" s="14">
        <f>_xlfn.PERCENTRANK.INC(Table3[MHDI_tot],Table3[[#This Row],[MHDI_tot]],3)</f>
        <v>2.9000000000000001E-2</v>
      </c>
    </row>
    <row r="89" spans="1:14" hidden="1" x14ac:dyDescent="0.2">
      <c r="A89" t="str">
        <f>SVI!F89</f>
        <v>Caapiranga/AM</v>
      </c>
      <c r="B89" t="str">
        <f>INDEX(tb_SVI[],MATCH(Table3[[#This Row],[ibge_cod]],tb_SVI[Município],0),1)</f>
        <v>AM</v>
      </c>
      <c r="C89" t="str">
        <f>INDEX(tb_SVI[],MATCH(Table3[[#This Row],[city_name]],tb_SVI[city_name_uf],0),3)</f>
        <v>1300839</v>
      </c>
      <c r="D89" t="s">
        <v>17751</v>
      </c>
      <c r="E89" s="11">
        <f>INDEX(tb_SVI[],MATCH(Table3[[#This Row],[city_name]],tb_SVI[city_name_uf],0),5)</f>
        <v>13283</v>
      </c>
      <c r="F89">
        <f>INDEX(tb_MHDI[],MATCH(Table3[[#This Row],[city_name]],tb_MHDI[mun_uf],0),5)</f>
        <v>0.56899999999999995</v>
      </c>
      <c r="G89">
        <f>INDEX(tb_MHDI[],MATCH(Table3[[#This Row],[city_name]],tb_MHDI[mun_uf],0),6)</f>
        <v>0.54400000000000004</v>
      </c>
      <c r="H89">
        <f>INDEX(tb_MHDI[],MATCH(Table3[[#This Row],[city_name]],tb_MHDI[mun_uf],0),7)</f>
        <v>0.77500000000000002</v>
      </c>
      <c r="I89">
        <f>INDEX(tb_MHDI[],MATCH(Table3[[#This Row],[city_name]],tb_MHDI[mun_uf],0),8)</f>
        <v>0.436</v>
      </c>
      <c r="J89">
        <f>_xlfn.NUMBERVALUE(INDEX(tb_SVI[],MATCH(Table3[[#This Row],[city_name]],tb_SVI[city_name_uf],0),8),".")</f>
        <v>0.61399999999999999</v>
      </c>
      <c r="K89">
        <f>_xlfn.NUMBERVALUE(INDEX(tb_SVI[],MATCH(Table3[[#This Row],[city_name]],tb_SVI[city_name_uf],0),9),".")</f>
        <v>0.69599999999999995</v>
      </c>
      <c r="L89">
        <f>_xlfn.NUMBERVALUE(INDEX(tb_SVI[],MATCH(Table3[[#This Row],[city_name]],tb_SVI[city_name_uf],0),10),".")</f>
        <v>0.63200000000000001</v>
      </c>
      <c r="M89">
        <f>_xlfn.NUMBERVALUE(INDEX(tb_SVI[],MATCH(Table3[[#This Row],[city_name]],tb_SVI[city_name_uf],0),11),".")</f>
        <v>0.51400000000000001</v>
      </c>
      <c r="N89" s="14">
        <f>_xlfn.PERCENTRANK.INC(Table3[MHDI_tot],Table3[[#This Row],[MHDI_tot]],3)</f>
        <v>0.122</v>
      </c>
    </row>
    <row r="90" spans="1:14" hidden="1" x14ac:dyDescent="0.2">
      <c r="A90" t="str">
        <f>SVI!F90</f>
        <v>Borba/AM</v>
      </c>
      <c r="B90" t="str">
        <f>INDEX(tb_SVI[],MATCH(Table3[[#This Row],[ibge_cod]],tb_SVI[Município],0),1)</f>
        <v>AM</v>
      </c>
      <c r="C90" t="str">
        <f>INDEX(tb_SVI[],MATCH(Table3[[#This Row],[city_name]],tb_SVI[city_name_uf],0),3)</f>
        <v>1300805</v>
      </c>
      <c r="D90" t="s">
        <v>17752</v>
      </c>
      <c r="E90" s="11">
        <f>INDEX(tb_SVI[],MATCH(Table3[[#This Row],[city_name]],tb_SVI[city_name_uf],0),5)</f>
        <v>41748</v>
      </c>
      <c r="F90">
        <f>INDEX(tb_MHDI[],MATCH(Table3[[#This Row],[city_name]],tb_MHDI[mun_uf],0),5)</f>
        <v>0.56000000000000005</v>
      </c>
      <c r="G90">
        <f>INDEX(tb_MHDI[],MATCH(Table3[[#This Row],[city_name]],tb_MHDI[mun_uf],0),6)</f>
        <v>0.53200000000000003</v>
      </c>
      <c r="H90">
        <f>INDEX(tb_MHDI[],MATCH(Table3[[#This Row],[city_name]],tb_MHDI[mun_uf],0),7)</f>
        <v>0.77600000000000002</v>
      </c>
      <c r="I90">
        <f>INDEX(tb_MHDI[],MATCH(Table3[[#This Row],[city_name]],tb_MHDI[mun_uf],0),8)</f>
        <v>0.42499999999999999</v>
      </c>
      <c r="J90">
        <f>_xlfn.NUMBERVALUE(INDEX(tb_SVI[],MATCH(Table3[[#This Row],[city_name]],tb_SVI[city_name_uf],0),8),".")</f>
        <v>0.626</v>
      </c>
      <c r="K90">
        <f>_xlfn.NUMBERVALUE(INDEX(tb_SVI[],MATCH(Table3[[#This Row],[city_name]],tb_SVI[city_name_uf],0),9),".")</f>
        <v>0.55500000000000005</v>
      </c>
      <c r="L90">
        <f>_xlfn.NUMBERVALUE(INDEX(tb_SVI[],MATCH(Table3[[#This Row],[city_name]],tb_SVI[city_name_uf],0),10),".")</f>
        <v>0.63500000000000001</v>
      </c>
      <c r="M90">
        <f>_xlfn.NUMBERVALUE(INDEX(tb_SVI[],MATCH(Table3[[#This Row],[city_name]],tb_SVI[city_name_uf],0),11),".")</f>
        <v>0.68799999999999994</v>
      </c>
      <c r="N90" s="14">
        <f>_xlfn.PERCENTRANK.INC(Table3[MHDI_tot],Table3[[#This Row],[MHDI_tot]],3)</f>
        <v>8.8999999999999996E-2</v>
      </c>
    </row>
    <row r="91" spans="1:14" hidden="1" x14ac:dyDescent="0.2">
      <c r="A91" t="str">
        <f>SVI!F91</f>
        <v>Boca do Acre/AM</v>
      </c>
      <c r="B91" t="str">
        <f>INDEX(tb_SVI[],MATCH(Table3[[#This Row],[ibge_cod]],tb_SVI[Município],0),1)</f>
        <v>AM</v>
      </c>
      <c r="C91" t="str">
        <f>INDEX(tb_SVI[],MATCH(Table3[[#This Row],[city_name]],tb_SVI[city_name_uf],0),3)</f>
        <v>1300706</v>
      </c>
      <c r="D91" t="s">
        <v>17753</v>
      </c>
      <c r="E91" s="11">
        <f>INDEX(tb_SVI[],MATCH(Table3[[#This Row],[city_name]],tb_SVI[city_name_uf],0),5)</f>
        <v>34635</v>
      </c>
      <c r="F91">
        <f>INDEX(tb_MHDI[],MATCH(Table3[[#This Row],[city_name]],tb_MHDI[mun_uf],0),5)</f>
        <v>0.58799999999999997</v>
      </c>
      <c r="G91">
        <f>INDEX(tb_MHDI[],MATCH(Table3[[#This Row],[city_name]],tb_MHDI[mun_uf],0),6)</f>
        <v>0.57599999999999996</v>
      </c>
      <c r="H91">
        <f>INDEX(tb_MHDI[],MATCH(Table3[[#This Row],[city_name]],tb_MHDI[mun_uf],0),7)</f>
        <v>0.77700000000000002</v>
      </c>
      <c r="I91">
        <f>INDEX(tb_MHDI[],MATCH(Table3[[#This Row],[city_name]],tb_MHDI[mun_uf],0),8)</f>
        <v>0.45500000000000002</v>
      </c>
      <c r="J91">
        <f>_xlfn.NUMBERVALUE(INDEX(tb_SVI[],MATCH(Table3[[#This Row],[city_name]],tb_SVI[city_name_uf],0),8),".")</f>
        <v>0.60099999999999998</v>
      </c>
      <c r="K91">
        <f>_xlfn.NUMBERVALUE(INDEX(tb_SVI[],MATCH(Table3[[#This Row],[city_name]],tb_SVI[city_name_uf],0),9),".")</f>
        <v>0.53600000000000003</v>
      </c>
      <c r="L91">
        <f>_xlfn.NUMBERVALUE(INDEX(tb_SVI[],MATCH(Table3[[#This Row],[city_name]],tb_SVI[city_name_uf],0),10),".")</f>
        <v>0.72899999999999998</v>
      </c>
      <c r="M91">
        <f>_xlfn.NUMBERVALUE(INDEX(tb_SVI[],MATCH(Table3[[#This Row],[city_name]],tb_SVI[city_name_uf],0),11),".")</f>
        <v>0.53700000000000003</v>
      </c>
      <c r="N91" s="14">
        <f>_xlfn.PERCENTRANK.INC(Table3[MHDI_tot],Table3[[#This Row],[MHDI_tot]],3)</f>
        <v>0.19700000000000001</v>
      </c>
    </row>
    <row r="92" spans="1:14" hidden="1" x14ac:dyDescent="0.2">
      <c r="A92" t="str">
        <f>SVI!F92</f>
        <v>Boa Vista do Ramos/AM</v>
      </c>
      <c r="B92" t="str">
        <f>INDEX(tb_SVI[],MATCH(Table3[[#This Row],[ibge_cod]],tb_SVI[Município],0),1)</f>
        <v>AM</v>
      </c>
      <c r="C92" t="str">
        <f>INDEX(tb_SVI[],MATCH(Table3[[#This Row],[city_name]],tb_SVI[city_name_uf],0),3)</f>
        <v>1300680</v>
      </c>
      <c r="D92" t="s">
        <v>17754</v>
      </c>
      <c r="E92" s="11">
        <f>INDEX(tb_SVI[],MATCH(Table3[[#This Row],[city_name]],tb_SVI[city_name_uf],0),5)</f>
        <v>19626</v>
      </c>
      <c r="F92">
        <f>INDEX(tb_MHDI[],MATCH(Table3[[#This Row],[city_name]],tb_MHDI[mun_uf],0),5)</f>
        <v>0.56499999999999995</v>
      </c>
      <c r="G92">
        <f>INDEX(tb_MHDI[],MATCH(Table3[[#This Row],[city_name]],tb_MHDI[mun_uf],0),6)</f>
        <v>0.496</v>
      </c>
      <c r="H92">
        <f>INDEX(tb_MHDI[],MATCH(Table3[[#This Row],[city_name]],tb_MHDI[mun_uf],0),7)</f>
        <v>0.75</v>
      </c>
      <c r="I92">
        <f>INDEX(tb_MHDI[],MATCH(Table3[[#This Row],[city_name]],tb_MHDI[mun_uf],0),8)</f>
        <v>0.48399999999999999</v>
      </c>
      <c r="J92">
        <f>_xlfn.NUMBERVALUE(INDEX(tb_SVI[],MATCH(Table3[[#This Row],[city_name]],tb_SVI[city_name_uf],0),8),".")</f>
        <v>0.60499999999999998</v>
      </c>
      <c r="K92">
        <f>_xlfn.NUMBERVALUE(INDEX(tb_SVI[],MATCH(Table3[[#This Row],[city_name]],tb_SVI[city_name_uf],0),9),".")</f>
        <v>0.65700000000000003</v>
      </c>
      <c r="L92">
        <f>_xlfn.NUMBERVALUE(INDEX(tb_SVI[],MATCH(Table3[[#This Row],[city_name]],tb_SVI[city_name_uf],0),10),".")</f>
        <v>0.58899999999999997</v>
      </c>
      <c r="M92">
        <f>_xlfn.NUMBERVALUE(INDEX(tb_SVI[],MATCH(Table3[[#This Row],[city_name]],tb_SVI[city_name_uf],0),11),".")</f>
        <v>0.56999999999999995</v>
      </c>
      <c r="N92" s="14">
        <f>_xlfn.PERCENTRANK.INC(Table3[MHDI_tot],Table3[[#This Row],[MHDI_tot]],3)</f>
        <v>0.108</v>
      </c>
    </row>
    <row r="93" spans="1:14" hidden="1" x14ac:dyDescent="0.2">
      <c r="A93" t="str">
        <f>SVI!F93</f>
        <v>Beruri/AM</v>
      </c>
      <c r="B93" t="str">
        <f>INDEX(tb_SVI[],MATCH(Table3[[#This Row],[ibge_cod]],tb_SVI[Município],0),1)</f>
        <v>AM</v>
      </c>
      <c r="C93" t="str">
        <f>INDEX(tb_SVI[],MATCH(Table3[[#This Row],[city_name]],tb_SVI[city_name_uf],0),3)</f>
        <v>1300631</v>
      </c>
      <c r="D93" t="s">
        <v>17755</v>
      </c>
      <c r="E93" s="11">
        <f>INDEX(tb_SVI[],MATCH(Table3[[#This Row],[city_name]],tb_SVI[city_name_uf],0),5)</f>
        <v>20093</v>
      </c>
      <c r="F93">
        <f>INDEX(tb_MHDI[],MATCH(Table3[[#This Row],[city_name]],tb_MHDI[mun_uf],0),5)</f>
        <v>0.50600000000000001</v>
      </c>
      <c r="G93">
        <f>INDEX(tb_MHDI[],MATCH(Table3[[#This Row],[city_name]],tb_MHDI[mun_uf],0),6)</f>
        <v>0.51200000000000001</v>
      </c>
      <c r="H93">
        <f>INDEX(tb_MHDI[],MATCH(Table3[[#This Row],[city_name]],tb_MHDI[mun_uf],0),7)</f>
        <v>0.73099999999999998</v>
      </c>
      <c r="I93">
        <f>INDEX(tb_MHDI[],MATCH(Table3[[#This Row],[city_name]],tb_MHDI[mun_uf],0),8)</f>
        <v>0.34599999999999997</v>
      </c>
      <c r="J93">
        <f>_xlfn.NUMBERVALUE(INDEX(tb_SVI[],MATCH(Table3[[#This Row],[city_name]],tb_SVI[city_name_uf],0),8),".")</f>
        <v>0.69599999999999995</v>
      </c>
      <c r="K93">
        <f>_xlfn.NUMBERVALUE(INDEX(tb_SVI[],MATCH(Table3[[#This Row],[city_name]],tb_SVI[city_name_uf],0),9),".")</f>
        <v>0.73499999999999999</v>
      </c>
      <c r="L93">
        <f>_xlfn.NUMBERVALUE(INDEX(tb_SVI[],MATCH(Table3[[#This Row],[city_name]],tb_SVI[city_name_uf],0),10),".")</f>
        <v>0.74399999999999999</v>
      </c>
      <c r="M93">
        <f>_xlfn.NUMBERVALUE(INDEX(tb_SVI[],MATCH(Table3[[#This Row],[city_name]],tb_SVI[city_name_uf],0),11),".")</f>
        <v>0.61</v>
      </c>
      <c r="N93" s="14">
        <f>_xlfn.PERCENTRANK.INC(Table3[MHDI_tot],Table3[[#This Row],[MHDI_tot]],3)</f>
        <v>8.9999999999999993E-3</v>
      </c>
    </row>
    <row r="94" spans="1:14" hidden="1" x14ac:dyDescent="0.2">
      <c r="A94" t="str">
        <f>SVI!F94</f>
        <v>Benjamin Constant/AM</v>
      </c>
      <c r="B94" t="str">
        <f>INDEX(tb_SVI[],MATCH(Table3[[#This Row],[ibge_cod]],tb_SVI[Município],0),1)</f>
        <v>AM</v>
      </c>
      <c r="C94" t="str">
        <f>INDEX(tb_SVI[],MATCH(Table3[[#This Row],[city_name]],tb_SVI[city_name_uf],0),3)</f>
        <v>1300607</v>
      </c>
      <c r="D94" t="s">
        <v>17756</v>
      </c>
      <c r="E94" s="11">
        <f>INDEX(tb_SVI[],MATCH(Table3[[#This Row],[city_name]],tb_SVI[city_name_uf],0),5)</f>
        <v>43935</v>
      </c>
      <c r="F94">
        <f>INDEX(tb_MHDI[],MATCH(Table3[[#This Row],[city_name]],tb_MHDI[mun_uf],0),5)</f>
        <v>0.57399999999999995</v>
      </c>
      <c r="G94">
        <f>INDEX(tb_MHDI[],MATCH(Table3[[#This Row],[city_name]],tb_MHDI[mun_uf],0),6)</f>
        <v>0.52600000000000002</v>
      </c>
      <c r="H94">
        <f>INDEX(tb_MHDI[],MATCH(Table3[[#This Row],[city_name]],tb_MHDI[mun_uf],0),7)</f>
        <v>0.76300000000000001</v>
      </c>
      <c r="I94">
        <f>INDEX(tb_MHDI[],MATCH(Table3[[#This Row],[city_name]],tb_MHDI[mun_uf],0),8)</f>
        <v>0.47099999999999997</v>
      </c>
      <c r="J94">
        <f>_xlfn.NUMBERVALUE(INDEX(tb_SVI[],MATCH(Table3[[#This Row],[city_name]],tb_SVI[city_name_uf],0),8),".")</f>
        <v>0.68200000000000005</v>
      </c>
      <c r="K94">
        <f>_xlfn.NUMBERVALUE(INDEX(tb_SVI[],MATCH(Table3[[#This Row],[city_name]],tb_SVI[city_name_uf],0),9),".")</f>
        <v>0.79600000000000004</v>
      </c>
      <c r="L94">
        <f>_xlfn.NUMBERVALUE(INDEX(tb_SVI[],MATCH(Table3[[#This Row],[city_name]],tb_SVI[city_name_uf],0),10),".")</f>
        <v>0.64900000000000002</v>
      </c>
      <c r="M94">
        <f>_xlfn.NUMBERVALUE(INDEX(tb_SVI[],MATCH(Table3[[#This Row],[city_name]],tb_SVI[city_name_uf],0),11),".")</f>
        <v>0.6</v>
      </c>
      <c r="N94" s="14">
        <f>_xlfn.PERCENTRANK.INC(Table3[MHDI_tot],Table3[[#This Row],[MHDI_tot]],3)</f>
        <v>0.14000000000000001</v>
      </c>
    </row>
    <row r="95" spans="1:14" hidden="1" x14ac:dyDescent="0.2">
      <c r="A95" t="str">
        <f>SVI!F95</f>
        <v>Barreirinha/AM</v>
      </c>
      <c r="B95" t="str">
        <f>INDEX(tb_SVI[],MATCH(Table3[[#This Row],[ibge_cod]],tb_SVI[Município],0),1)</f>
        <v>AM</v>
      </c>
      <c r="C95" t="str">
        <f>INDEX(tb_SVI[],MATCH(Table3[[#This Row],[city_name]],tb_SVI[city_name_uf],0),3)</f>
        <v>1300508</v>
      </c>
      <c r="D95" t="s">
        <v>17757</v>
      </c>
      <c r="E95" s="11">
        <f>INDEX(tb_SVI[],MATCH(Table3[[#This Row],[city_name]],tb_SVI[city_name_uf],0),5)</f>
        <v>32483</v>
      </c>
      <c r="F95">
        <f>INDEX(tb_MHDI[],MATCH(Table3[[#This Row],[city_name]],tb_MHDI[mun_uf],0),5)</f>
        <v>0.57399999999999995</v>
      </c>
      <c r="G95">
        <f>INDEX(tb_MHDI[],MATCH(Table3[[#This Row],[city_name]],tb_MHDI[mun_uf],0),6)</f>
        <v>0.46899999999999997</v>
      </c>
      <c r="H95">
        <f>INDEX(tb_MHDI[],MATCH(Table3[[#This Row],[city_name]],tb_MHDI[mun_uf],0),7)</f>
        <v>0.77400000000000002</v>
      </c>
      <c r="I95">
        <f>INDEX(tb_MHDI[],MATCH(Table3[[#This Row],[city_name]],tb_MHDI[mun_uf],0),8)</f>
        <v>0.52200000000000002</v>
      </c>
      <c r="J95">
        <f>_xlfn.NUMBERVALUE(INDEX(tb_SVI[],MATCH(Table3[[#This Row],[city_name]],tb_SVI[city_name_uf],0),8),".")</f>
        <v>0.622</v>
      </c>
      <c r="K95">
        <f>_xlfn.NUMBERVALUE(INDEX(tb_SVI[],MATCH(Table3[[#This Row],[city_name]],tb_SVI[city_name_uf],0),9),".")</f>
        <v>0.69</v>
      </c>
      <c r="L95">
        <f>_xlfn.NUMBERVALUE(INDEX(tb_SVI[],MATCH(Table3[[#This Row],[city_name]],tb_SVI[city_name_uf],0),10),".")</f>
        <v>0.51200000000000001</v>
      </c>
      <c r="M95">
        <f>_xlfn.NUMBERVALUE(INDEX(tb_SVI[],MATCH(Table3[[#This Row],[city_name]],tb_SVI[city_name_uf],0),11),".")</f>
        <v>0.66400000000000003</v>
      </c>
      <c r="N95" s="14">
        <f>_xlfn.PERCENTRANK.INC(Table3[MHDI_tot],Table3[[#This Row],[MHDI_tot]],3)</f>
        <v>0.14000000000000001</v>
      </c>
    </row>
    <row r="96" spans="1:14" hidden="1" x14ac:dyDescent="0.2">
      <c r="A96" t="str">
        <f>SVI!F96</f>
        <v>Barcelos/AM</v>
      </c>
      <c r="B96" t="str">
        <f>INDEX(tb_SVI[],MATCH(Table3[[#This Row],[ibge_cod]],tb_SVI[Município],0),1)</f>
        <v>AM</v>
      </c>
      <c r="C96" t="str">
        <f>INDEX(tb_SVI[],MATCH(Table3[[#This Row],[city_name]],tb_SVI[city_name_uf],0),3)</f>
        <v>1300409</v>
      </c>
      <c r="D96" t="s">
        <v>17758</v>
      </c>
      <c r="E96" s="11">
        <f>INDEX(tb_SVI[],MATCH(Table3[[#This Row],[city_name]],tb_SVI[city_name_uf],0),5)</f>
        <v>27638</v>
      </c>
      <c r="F96">
        <f>INDEX(tb_MHDI[],MATCH(Table3[[#This Row],[city_name]],tb_MHDI[mun_uf],0),5)</f>
        <v>0.5</v>
      </c>
      <c r="G96">
        <f>INDEX(tb_MHDI[],MATCH(Table3[[#This Row],[city_name]],tb_MHDI[mun_uf],0),6)</f>
        <v>0.54500000000000004</v>
      </c>
      <c r="H96">
        <f>INDEX(tb_MHDI[],MATCH(Table3[[#This Row],[city_name]],tb_MHDI[mun_uf],0),7)</f>
        <v>0.72799999999999998</v>
      </c>
      <c r="I96">
        <f>INDEX(tb_MHDI[],MATCH(Table3[[#This Row],[city_name]],tb_MHDI[mun_uf],0),8)</f>
        <v>0.315</v>
      </c>
      <c r="J96">
        <f>_xlfn.NUMBERVALUE(INDEX(tb_SVI[],MATCH(Table3[[#This Row],[city_name]],tb_SVI[city_name_uf],0),8),".")</f>
        <v>0.63100000000000001</v>
      </c>
      <c r="K96">
        <f>_xlfn.NUMBERVALUE(INDEX(tb_SVI[],MATCH(Table3[[#This Row],[city_name]],tb_SVI[city_name_uf],0),9),".")</f>
        <v>0.44600000000000001</v>
      </c>
      <c r="L96">
        <f>_xlfn.NUMBERVALUE(INDEX(tb_SVI[],MATCH(Table3[[#This Row],[city_name]],tb_SVI[city_name_uf],0),10),".")</f>
        <v>0.81200000000000006</v>
      </c>
      <c r="M96">
        <f>_xlfn.NUMBERVALUE(INDEX(tb_SVI[],MATCH(Table3[[#This Row],[city_name]],tb_SVI[city_name_uf],0),11),".")</f>
        <v>0.63500000000000001</v>
      </c>
      <c r="N96" s="14">
        <f>_xlfn.PERCENTRANK.INC(Table3[MHDI_tot],Table3[[#This Row],[MHDI_tot]],3)</f>
        <v>5.0000000000000001E-3</v>
      </c>
    </row>
    <row r="97" spans="1:14" hidden="1" x14ac:dyDescent="0.2">
      <c r="A97" t="str">
        <f>SVI!F97</f>
        <v>Autazes/AM</v>
      </c>
      <c r="B97" t="str">
        <f>INDEX(tb_SVI[],MATCH(Table3[[#This Row],[ibge_cod]],tb_SVI[Município],0),1)</f>
        <v>AM</v>
      </c>
      <c r="C97" t="str">
        <f>INDEX(tb_SVI[],MATCH(Table3[[#This Row],[city_name]],tb_SVI[city_name_uf],0),3)</f>
        <v>1300300</v>
      </c>
      <c r="D97" t="s">
        <v>17759</v>
      </c>
      <c r="E97" s="11">
        <f>INDEX(tb_SVI[],MATCH(Table3[[#This Row],[city_name]],tb_SVI[city_name_uf],0),5)</f>
        <v>40290</v>
      </c>
      <c r="F97">
        <f>INDEX(tb_MHDI[],MATCH(Table3[[#This Row],[city_name]],tb_MHDI[mun_uf],0),5)</f>
        <v>0.57699999999999996</v>
      </c>
      <c r="G97">
        <f>INDEX(tb_MHDI[],MATCH(Table3[[#This Row],[city_name]],tb_MHDI[mun_uf],0),6)</f>
        <v>0.53900000000000003</v>
      </c>
      <c r="H97">
        <f>INDEX(tb_MHDI[],MATCH(Table3[[#This Row],[city_name]],tb_MHDI[mun_uf],0),7)</f>
        <v>0.79900000000000004</v>
      </c>
      <c r="I97">
        <f>INDEX(tb_MHDI[],MATCH(Table3[[#This Row],[city_name]],tb_MHDI[mun_uf],0),8)</f>
        <v>0.44600000000000001</v>
      </c>
      <c r="J97">
        <f>_xlfn.NUMBERVALUE(INDEX(tb_SVI[],MATCH(Table3[[#This Row],[city_name]],tb_SVI[city_name_uf],0),8),".")</f>
        <v>0.54900000000000004</v>
      </c>
      <c r="K97">
        <f>_xlfn.NUMBERVALUE(INDEX(tb_SVI[],MATCH(Table3[[#This Row],[city_name]],tb_SVI[city_name_uf],0),9),".")</f>
        <v>0.48</v>
      </c>
      <c r="L97">
        <f>_xlfn.NUMBERVALUE(INDEX(tb_SVI[],MATCH(Table3[[#This Row],[city_name]],tb_SVI[city_name_uf],0),10),".")</f>
        <v>0.6</v>
      </c>
      <c r="M97">
        <f>_xlfn.NUMBERVALUE(INDEX(tb_SVI[],MATCH(Table3[[#This Row],[city_name]],tb_SVI[city_name_uf],0),11),".")</f>
        <v>0.56799999999999995</v>
      </c>
      <c r="N97" s="14">
        <f>_xlfn.PERCENTRANK.INC(Table3[MHDI_tot],Table3[[#This Row],[MHDI_tot]],3)</f>
        <v>0.152</v>
      </c>
    </row>
    <row r="98" spans="1:14" hidden="1" x14ac:dyDescent="0.2">
      <c r="A98" t="str">
        <f>SVI!F98</f>
        <v>Atalaia do Norte/AM</v>
      </c>
      <c r="B98" t="str">
        <f>INDEX(tb_SVI[],MATCH(Table3[[#This Row],[ibge_cod]],tb_SVI[Município],0),1)</f>
        <v>AM</v>
      </c>
      <c r="C98" t="str">
        <f>INDEX(tb_SVI[],MATCH(Table3[[#This Row],[city_name]],tb_SVI[city_name_uf],0),3)</f>
        <v>1300201</v>
      </c>
      <c r="D98" t="s">
        <v>17760</v>
      </c>
      <c r="E98" s="11">
        <f>INDEX(tb_SVI[],MATCH(Table3[[#This Row],[city_name]],tb_SVI[city_name_uf],0),5)</f>
        <v>20398</v>
      </c>
      <c r="F98">
        <f>INDEX(tb_MHDI[],MATCH(Table3[[#This Row],[city_name]],tb_MHDI[mun_uf],0),5)</f>
        <v>0.45</v>
      </c>
      <c r="G98">
        <f>INDEX(tb_MHDI[],MATCH(Table3[[#This Row],[city_name]],tb_MHDI[mun_uf],0),6)</f>
        <v>0.48099999999999998</v>
      </c>
      <c r="H98">
        <f>INDEX(tb_MHDI[],MATCH(Table3[[#This Row],[city_name]],tb_MHDI[mun_uf],0),7)</f>
        <v>0.73299999999999998</v>
      </c>
      <c r="I98">
        <f>INDEX(tb_MHDI[],MATCH(Table3[[#This Row],[city_name]],tb_MHDI[mun_uf],0),8)</f>
        <v>0.25900000000000001</v>
      </c>
      <c r="J98">
        <f>_xlfn.NUMBERVALUE(INDEX(tb_SVI[],MATCH(Table3[[#This Row],[city_name]],tb_SVI[city_name_uf],0),8),".")</f>
        <v>0.72299999999999998</v>
      </c>
      <c r="K98">
        <f>_xlfn.NUMBERVALUE(INDEX(tb_SVI[],MATCH(Table3[[#This Row],[city_name]],tb_SVI[city_name_uf],0),9),".")</f>
        <v>0.64400000000000002</v>
      </c>
      <c r="L98">
        <f>_xlfn.NUMBERVALUE(INDEX(tb_SVI[],MATCH(Table3[[#This Row],[city_name]],tb_SVI[city_name_uf],0),10),".")</f>
        <v>0.82</v>
      </c>
      <c r="M98">
        <f>_xlfn.NUMBERVALUE(INDEX(tb_SVI[],MATCH(Table3[[#This Row],[city_name]],tb_SVI[city_name_uf],0),11),".")</f>
        <v>0.70399999999999996</v>
      </c>
      <c r="N98" s="14">
        <f>_xlfn.PERCENTRANK.INC(Table3[MHDI_tot],Table3[[#This Row],[MHDI_tot]],3)</f>
        <v>0</v>
      </c>
    </row>
    <row r="99" spans="1:14" hidden="1" x14ac:dyDescent="0.2">
      <c r="A99" t="str">
        <f>SVI!F99</f>
        <v>Apuí/AM</v>
      </c>
      <c r="B99" t="str">
        <f>INDEX(tb_SVI[],MATCH(Table3[[#This Row],[ibge_cod]],tb_SVI[Município],0),1)</f>
        <v>AM</v>
      </c>
      <c r="C99" t="str">
        <f>INDEX(tb_SVI[],MATCH(Table3[[#This Row],[city_name]],tb_SVI[city_name_uf],0),3)</f>
        <v>1300144</v>
      </c>
      <c r="D99" t="s">
        <v>17761</v>
      </c>
      <c r="E99" s="11">
        <f>INDEX(tb_SVI[],MATCH(Table3[[#This Row],[city_name]],tb_SVI[city_name_uf],0),5)</f>
        <v>22359</v>
      </c>
      <c r="F99">
        <f>INDEX(tb_MHDI[],MATCH(Table3[[#This Row],[city_name]],tb_MHDI[mun_uf],0),5)</f>
        <v>0.63700000000000001</v>
      </c>
      <c r="G99">
        <f>INDEX(tb_MHDI[],MATCH(Table3[[#This Row],[city_name]],tb_MHDI[mun_uf],0),6)</f>
        <v>0.621</v>
      </c>
      <c r="H99">
        <f>INDEX(tb_MHDI[],MATCH(Table3[[#This Row],[city_name]],tb_MHDI[mun_uf],0),7)</f>
        <v>0.77200000000000002</v>
      </c>
      <c r="I99">
        <f>INDEX(tb_MHDI[],MATCH(Table3[[#This Row],[city_name]],tb_MHDI[mun_uf],0),8)</f>
        <v>0.54</v>
      </c>
      <c r="J99">
        <f>_xlfn.NUMBERVALUE(INDEX(tb_SVI[],MATCH(Table3[[#This Row],[city_name]],tb_SVI[city_name_uf],0),8),".")</f>
        <v>0.48</v>
      </c>
      <c r="K99">
        <f>_xlfn.NUMBERVALUE(INDEX(tb_SVI[],MATCH(Table3[[#This Row],[city_name]],tb_SVI[city_name_uf],0),9),".")</f>
        <v>0.46200000000000002</v>
      </c>
      <c r="L99">
        <f>_xlfn.NUMBERVALUE(INDEX(tb_SVI[],MATCH(Table3[[#This Row],[city_name]],tb_SVI[city_name_uf],0),10),".")</f>
        <v>0.52200000000000002</v>
      </c>
      <c r="M99">
        <f>_xlfn.NUMBERVALUE(INDEX(tb_SVI[],MATCH(Table3[[#This Row],[city_name]],tb_SVI[city_name_uf],0),11),".")</f>
        <v>0.45600000000000002</v>
      </c>
      <c r="N99" s="14">
        <f>_xlfn.PERCENTRANK.INC(Table3[MHDI_tot],Table3[[#This Row],[MHDI_tot]],3)</f>
        <v>0.39300000000000002</v>
      </c>
    </row>
    <row r="100" spans="1:14" hidden="1" x14ac:dyDescent="0.2">
      <c r="A100" t="str">
        <f>SVI!F100</f>
        <v>Anori/AM</v>
      </c>
      <c r="B100" t="str">
        <f>INDEX(tb_SVI[],MATCH(Table3[[#This Row],[ibge_cod]],tb_SVI[Município],0),1)</f>
        <v>AM</v>
      </c>
      <c r="C100" t="str">
        <f>INDEX(tb_SVI[],MATCH(Table3[[#This Row],[city_name]],tb_SVI[city_name_uf],0),3)</f>
        <v>1300102</v>
      </c>
      <c r="D100" t="s">
        <v>17762</v>
      </c>
      <c r="E100" s="11">
        <f>INDEX(tb_SVI[],MATCH(Table3[[#This Row],[city_name]],tb_SVI[city_name_uf],0),5)</f>
        <v>21477</v>
      </c>
      <c r="F100">
        <f>INDEX(tb_MHDI[],MATCH(Table3[[#This Row],[city_name]],tb_MHDI[mun_uf],0),5)</f>
        <v>0.56100000000000005</v>
      </c>
      <c r="G100">
        <f>INDEX(tb_MHDI[],MATCH(Table3[[#This Row],[city_name]],tb_MHDI[mun_uf],0),6)</f>
        <v>0.54</v>
      </c>
      <c r="H100">
        <f>INDEX(tb_MHDI[],MATCH(Table3[[#This Row],[city_name]],tb_MHDI[mun_uf],0),7)</f>
        <v>0.75700000000000001</v>
      </c>
      <c r="I100">
        <f>INDEX(tb_MHDI[],MATCH(Table3[[#This Row],[city_name]],tb_MHDI[mun_uf],0),8)</f>
        <v>0.433</v>
      </c>
      <c r="J100">
        <f>_xlfn.NUMBERVALUE(INDEX(tb_SVI[],MATCH(Table3[[#This Row],[city_name]],tb_SVI[city_name_uf],0),8),".")</f>
        <v>0.56899999999999995</v>
      </c>
      <c r="K100">
        <f>_xlfn.NUMBERVALUE(INDEX(tb_SVI[],MATCH(Table3[[#This Row],[city_name]],tb_SVI[city_name_uf],0),9),".")</f>
        <v>0.53200000000000003</v>
      </c>
      <c r="L100">
        <f>_xlfn.NUMBERVALUE(INDEX(tb_SVI[],MATCH(Table3[[#This Row],[city_name]],tb_SVI[city_name_uf],0),10),".")</f>
        <v>0.628</v>
      </c>
      <c r="M100">
        <f>_xlfn.NUMBERVALUE(INDEX(tb_SVI[],MATCH(Table3[[#This Row],[city_name]],tb_SVI[city_name_uf],0),11),".")</f>
        <v>0.54700000000000004</v>
      </c>
      <c r="N100" s="14">
        <f>_xlfn.PERCENTRANK.INC(Table3[MHDI_tot],Table3[[#This Row],[MHDI_tot]],3)</f>
        <v>9.1999999999999998E-2</v>
      </c>
    </row>
    <row r="101" spans="1:14" hidden="1" x14ac:dyDescent="0.2">
      <c r="A101" t="str">
        <f>SVI!F101</f>
        <v>Anamã/AM</v>
      </c>
      <c r="B101" t="str">
        <f>INDEX(tb_SVI[],MATCH(Table3[[#This Row],[ibge_cod]],tb_SVI[Município],0),1)</f>
        <v>AM</v>
      </c>
      <c r="C101" t="str">
        <f>INDEX(tb_SVI[],MATCH(Table3[[#This Row],[city_name]],tb_SVI[city_name_uf],0),3)</f>
        <v>1300086</v>
      </c>
      <c r="D101" t="s">
        <v>17763</v>
      </c>
      <c r="E101" s="11">
        <f>INDEX(tb_SVI[],MATCH(Table3[[#This Row],[city_name]],tb_SVI[city_name_uf],0),5)</f>
        <v>13956</v>
      </c>
      <c r="F101">
        <f>INDEX(tb_MHDI[],MATCH(Table3[[#This Row],[city_name]],tb_MHDI[mun_uf],0),5)</f>
        <v>0.59399999999999997</v>
      </c>
      <c r="G101">
        <f>INDEX(tb_MHDI[],MATCH(Table3[[#This Row],[city_name]],tb_MHDI[mun_uf],0),6)</f>
        <v>0.53700000000000003</v>
      </c>
      <c r="H101">
        <f>INDEX(tb_MHDI[],MATCH(Table3[[#This Row],[city_name]],tb_MHDI[mun_uf],0),7)</f>
        <v>0.74099999999999999</v>
      </c>
      <c r="I101">
        <f>INDEX(tb_MHDI[],MATCH(Table3[[#This Row],[city_name]],tb_MHDI[mun_uf],0),8)</f>
        <v>0.52600000000000002</v>
      </c>
      <c r="J101">
        <f>_xlfn.NUMBERVALUE(INDEX(tb_SVI[],MATCH(Table3[[#This Row],[city_name]],tb_SVI[city_name_uf],0),8),".")</f>
        <v>0.54400000000000004</v>
      </c>
      <c r="K101">
        <f>_xlfn.NUMBERVALUE(INDEX(tb_SVI[],MATCH(Table3[[#This Row],[city_name]],tb_SVI[city_name_uf],0),9),".")</f>
        <v>0.48099999999999998</v>
      </c>
      <c r="L101">
        <f>_xlfn.NUMBERVALUE(INDEX(tb_SVI[],MATCH(Table3[[#This Row],[city_name]],tb_SVI[city_name_uf],0),10),".")</f>
        <v>0.56000000000000005</v>
      </c>
      <c r="M101">
        <f>_xlfn.NUMBERVALUE(INDEX(tb_SVI[],MATCH(Table3[[#This Row],[city_name]],tb_SVI[city_name_uf],0),11),".")</f>
        <v>0.59099999999999997</v>
      </c>
      <c r="N101" s="14">
        <f>_xlfn.PERCENTRANK.INC(Table3[MHDI_tot],Table3[[#This Row],[MHDI_tot]],3)</f>
        <v>0.22500000000000001</v>
      </c>
    </row>
    <row r="102" spans="1:14" hidden="1" x14ac:dyDescent="0.2">
      <c r="A102" t="str">
        <f>SVI!F102</f>
        <v>Amaturá/AM</v>
      </c>
      <c r="B102" t="str">
        <f>INDEX(tb_SVI[],MATCH(Table3[[#This Row],[ibge_cod]],tb_SVI[Município],0),1)</f>
        <v>AM</v>
      </c>
      <c r="C102" t="str">
        <f>INDEX(tb_SVI[],MATCH(Table3[[#This Row],[city_name]],tb_SVI[city_name_uf],0),3)</f>
        <v>1300060</v>
      </c>
      <c r="D102" t="s">
        <v>17764</v>
      </c>
      <c r="E102" s="11">
        <f>INDEX(tb_SVI[],MATCH(Table3[[#This Row],[city_name]],tb_SVI[city_name_uf],0),5)</f>
        <v>11736</v>
      </c>
      <c r="F102">
        <f>INDEX(tb_MHDI[],MATCH(Table3[[#This Row],[city_name]],tb_MHDI[mun_uf],0),5)</f>
        <v>0.56000000000000005</v>
      </c>
      <c r="G102">
        <f>INDEX(tb_MHDI[],MATCH(Table3[[#This Row],[city_name]],tb_MHDI[mun_uf],0),6)</f>
        <v>0.499</v>
      </c>
      <c r="H102">
        <f>INDEX(tb_MHDI[],MATCH(Table3[[#This Row],[city_name]],tb_MHDI[mun_uf],0),7)</f>
        <v>0.77300000000000002</v>
      </c>
      <c r="I102">
        <f>INDEX(tb_MHDI[],MATCH(Table3[[#This Row],[city_name]],tb_MHDI[mun_uf],0),8)</f>
        <v>0.45500000000000002</v>
      </c>
      <c r="J102">
        <f>_xlfn.NUMBERVALUE(INDEX(tb_SVI[],MATCH(Table3[[#This Row],[city_name]],tb_SVI[city_name_uf],0),8),".")</f>
        <v>0.66200000000000003</v>
      </c>
      <c r="K102">
        <f>_xlfn.NUMBERVALUE(INDEX(tb_SVI[],MATCH(Table3[[#This Row],[city_name]],tb_SVI[city_name_uf],0),9),".")</f>
        <v>0.76100000000000001</v>
      </c>
      <c r="L102">
        <f>_xlfn.NUMBERVALUE(INDEX(tb_SVI[],MATCH(Table3[[#This Row],[city_name]],tb_SVI[city_name_uf],0),10),".")</f>
        <v>0.59099999999999997</v>
      </c>
      <c r="M102">
        <f>_xlfn.NUMBERVALUE(INDEX(tb_SVI[],MATCH(Table3[[#This Row],[city_name]],tb_SVI[city_name_uf],0),11),".")</f>
        <v>0.63300000000000001</v>
      </c>
      <c r="N102" s="14">
        <f>_xlfn.PERCENTRANK.INC(Table3[MHDI_tot],Table3[[#This Row],[MHDI_tot]],3)</f>
        <v>8.8999999999999996E-2</v>
      </c>
    </row>
    <row r="103" spans="1:14" hidden="1" x14ac:dyDescent="0.2">
      <c r="A103" t="str">
        <f>SVI!F103</f>
        <v>Alvarães/AM</v>
      </c>
      <c r="B103" t="str">
        <f>INDEX(tb_SVI[],MATCH(Table3[[#This Row],[ibge_cod]],tb_SVI[Município],0),1)</f>
        <v>AM</v>
      </c>
      <c r="C103" t="str">
        <f>INDEX(tb_SVI[],MATCH(Table3[[#This Row],[city_name]],tb_SVI[city_name_uf],0),3)</f>
        <v>1300029</v>
      </c>
      <c r="D103" t="s">
        <v>17765</v>
      </c>
      <c r="E103" s="11">
        <f>INDEX(tb_SVI[],MATCH(Table3[[#This Row],[city_name]],tb_SVI[city_name_uf],0),5)</f>
        <v>16220</v>
      </c>
      <c r="F103">
        <f>INDEX(tb_MHDI[],MATCH(Table3[[#This Row],[city_name]],tb_MHDI[mun_uf],0),5)</f>
        <v>0.52700000000000002</v>
      </c>
      <c r="G103">
        <f>INDEX(tb_MHDI[],MATCH(Table3[[#This Row],[city_name]],tb_MHDI[mun_uf],0),6)</f>
        <v>0.499</v>
      </c>
      <c r="H103">
        <f>INDEX(tb_MHDI[],MATCH(Table3[[#This Row],[city_name]],tb_MHDI[mun_uf],0),7)</f>
        <v>0.77800000000000002</v>
      </c>
      <c r="I103">
        <f>INDEX(tb_MHDI[],MATCH(Table3[[#This Row],[city_name]],tb_MHDI[mun_uf],0),8)</f>
        <v>0.377</v>
      </c>
      <c r="J103">
        <f>_xlfn.NUMBERVALUE(INDEX(tb_SVI[],MATCH(Table3[[#This Row],[city_name]],tb_SVI[city_name_uf],0),8),".")</f>
        <v>0.60799999999999998</v>
      </c>
      <c r="K103">
        <f>_xlfn.NUMBERVALUE(INDEX(tb_SVI[],MATCH(Table3[[#This Row],[city_name]],tb_SVI[city_name_uf],0),9),".")</f>
        <v>0.61399999999999999</v>
      </c>
      <c r="L103">
        <f>_xlfn.NUMBERVALUE(INDEX(tb_SVI[],MATCH(Table3[[#This Row],[city_name]],tb_SVI[city_name_uf],0),10),".")</f>
        <v>0.73299999999999998</v>
      </c>
      <c r="M103">
        <f>_xlfn.NUMBERVALUE(INDEX(tb_SVI[],MATCH(Table3[[#This Row],[city_name]],tb_SVI[city_name_uf],0),11),".")</f>
        <v>0.47599999999999998</v>
      </c>
      <c r="N103" s="14">
        <f>_xlfn.PERCENTRANK.INC(Table3[MHDI_tot],Table3[[#This Row],[MHDI_tot]],3)</f>
        <v>2.5000000000000001E-2</v>
      </c>
    </row>
    <row r="104" spans="1:14" hidden="1" x14ac:dyDescent="0.2">
      <c r="A104" t="str">
        <f>SVI!F104</f>
        <v>Tapauá/AM</v>
      </c>
      <c r="B104" t="str">
        <f>INDEX(tb_SVI[],MATCH(Table3[[#This Row],[ibge_cod]],tb_SVI[Município],0),1)</f>
        <v>AM</v>
      </c>
      <c r="C104" t="str">
        <f>INDEX(tb_SVI[],MATCH(Table3[[#This Row],[city_name]],tb_SVI[city_name_uf],0),3)</f>
        <v>1304104</v>
      </c>
      <c r="D104" t="s">
        <v>17766</v>
      </c>
      <c r="E104" s="11">
        <f>INDEX(tb_SVI[],MATCH(Table3[[#This Row],[city_name]],tb_SVI[city_name_uf],0),5)</f>
        <v>17015</v>
      </c>
      <c r="F104">
        <f>INDEX(tb_MHDI[],MATCH(Table3[[#This Row],[city_name]],tb_MHDI[mun_uf],0),5)</f>
        <v>0.502</v>
      </c>
      <c r="G104">
        <f>INDEX(tb_MHDI[],MATCH(Table3[[#This Row],[city_name]],tb_MHDI[mun_uf],0),6)</f>
        <v>0.51200000000000001</v>
      </c>
      <c r="H104">
        <f>INDEX(tb_MHDI[],MATCH(Table3[[#This Row],[city_name]],tb_MHDI[mun_uf],0),7)</f>
        <v>0.69399999999999995</v>
      </c>
      <c r="I104">
        <f>INDEX(tb_MHDI[],MATCH(Table3[[#This Row],[city_name]],tb_MHDI[mun_uf],0),8)</f>
        <v>0.35499999999999998</v>
      </c>
      <c r="J104">
        <f>_xlfn.NUMBERVALUE(INDEX(tb_SVI[],MATCH(Table3[[#This Row],[city_name]],tb_SVI[city_name_uf],0),8),".")</f>
        <v>0.70699999999999996</v>
      </c>
      <c r="K104">
        <f>_xlfn.NUMBERVALUE(INDEX(tb_SVI[],MATCH(Table3[[#This Row],[city_name]],tb_SVI[city_name_uf],0),9),".")</f>
        <v>0.7</v>
      </c>
      <c r="L104">
        <f>_xlfn.NUMBERVALUE(INDEX(tb_SVI[],MATCH(Table3[[#This Row],[city_name]],tb_SVI[city_name_uf],0),10),".")</f>
        <v>0.80400000000000005</v>
      </c>
      <c r="M104">
        <f>_xlfn.NUMBERVALUE(INDEX(tb_SVI[],MATCH(Table3[[#This Row],[city_name]],tb_SVI[city_name_uf],0),11),".")</f>
        <v>0.61699999999999999</v>
      </c>
      <c r="N104" s="14">
        <f>_xlfn.PERCENTRANK.INC(Table3[MHDI_tot],Table3[[#This Row],[MHDI_tot]],3)</f>
        <v>6.0000000000000001E-3</v>
      </c>
    </row>
    <row r="105" spans="1:14" hidden="1" x14ac:dyDescent="0.2">
      <c r="A105" t="str">
        <f>SVI!F105</f>
        <v>Tefé/AM</v>
      </c>
      <c r="B105" t="str">
        <f>INDEX(tb_SVI[],MATCH(Table3[[#This Row],[ibge_cod]],tb_SVI[Município],0),1)</f>
        <v>AM</v>
      </c>
      <c r="C105" t="str">
        <f>INDEX(tb_SVI[],MATCH(Table3[[#This Row],[city_name]],tb_SVI[city_name_uf],0),3)</f>
        <v>1304203</v>
      </c>
      <c r="D105" t="s">
        <v>17767</v>
      </c>
      <c r="E105" s="11">
        <f>INDEX(tb_SVI[],MATCH(Table3[[#This Row],[city_name]],tb_SVI[city_name_uf],0),5)</f>
        <v>59547</v>
      </c>
      <c r="F105">
        <f>INDEX(tb_MHDI[],MATCH(Table3[[#This Row],[city_name]],tb_MHDI[mun_uf],0),5)</f>
        <v>0.63900000000000001</v>
      </c>
      <c r="G105">
        <f>INDEX(tb_MHDI[],MATCH(Table3[[#This Row],[city_name]],tb_MHDI[mun_uf],0),6)</f>
        <v>0.63700000000000001</v>
      </c>
      <c r="H105">
        <f>INDEX(tb_MHDI[],MATCH(Table3[[#This Row],[city_name]],tb_MHDI[mun_uf],0),7)</f>
        <v>0.80100000000000005</v>
      </c>
      <c r="I105">
        <f>INDEX(tb_MHDI[],MATCH(Table3[[#This Row],[city_name]],tb_MHDI[mun_uf],0),8)</f>
        <v>0.51100000000000001</v>
      </c>
      <c r="J105">
        <f>_xlfn.NUMBERVALUE(INDEX(tb_SVI[],MATCH(Table3[[#This Row],[city_name]],tb_SVI[city_name_uf],0),8),".")</f>
        <v>0.48399999999999999</v>
      </c>
      <c r="K105">
        <f>_xlfn.NUMBERVALUE(INDEX(tb_SVI[],MATCH(Table3[[#This Row],[city_name]],tb_SVI[city_name_uf],0),9),".")</f>
        <v>0.46899999999999997</v>
      </c>
      <c r="L105">
        <f>_xlfn.NUMBERVALUE(INDEX(tb_SVI[],MATCH(Table3[[#This Row],[city_name]],tb_SVI[city_name_uf],0),10),".")</f>
        <v>0.55100000000000005</v>
      </c>
      <c r="M105">
        <f>_xlfn.NUMBERVALUE(INDEX(tb_SVI[],MATCH(Table3[[#This Row],[city_name]],tb_SVI[city_name_uf],0),11),".")</f>
        <v>0.43099999999999999</v>
      </c>
      <c r="N105" s="14">
        <f>_xlfn.PERCENTRANK.INC(Table3[MHDI_tot],Table3[[#This Row],[MHDI_tot]],3)</f>
        <v>0.40100000000000002</v>
      </c>
    </row>
    <row r="106" spans="1:14" hidden="1" x14ac:dyDescent="0.2">
      <c r="A106" t="str">
        <f>SVI!F106</f>
        <v>Tonantins/AM</v>
      </c>
      <c r="B106" t="str">
        <f>INDEX(tb_SVI[],MATCH(Table3[[#This Row],[ibge_cod]],tb_SVI[Município],0),1)</f>
        <v>AM</v>
      </c>
      <c r="C106" t="str">
        <f>INDEX(tb_SVI[],MATCH(Table3[[#This Row],[city_name]],tb_SVI[city_name_uf],0),3)</f>
        <v>1304237</v>
      </c>
      <c r="D106" t="s">
        <v>17768</v>
      </c>
      <c r="E106" s="11">
        <f>INDEX(tb_SVI[],MATCH(Table3[[#This Row],[city_name]],tb_SVI[city_name_uf],0),5)</f>
        <v>18897</v>
      </c>
      <c r="F106">
        <f>INDEX(tb_MHDI[],MATCH(Table3[[#This Row],[city_name]],tb_MHDI[mun_uf],0),5)</f>
        <v>0.54800000000000004</v>
      </c>
      <c r="G106">
        <f>INDEX(tb_MHDI[],MATCH(Table3[[#This Row],[city_name]],tb_MHDI[mun_uf],0),6)</f>
        <v>0.50800000000000001</v>
      </c>
      <c r="H106">
        <f>INDEX(tb_MHDI[],MATCH(Table3[[#This Row],[city_name]],tb_MHDI[mun_uf],0),7)</f>
        <v>0.77900000000000003</v>
      </c>
      <c r="I106">
        <f>INDEX(tb_MHDI[],MATCH(Table3[[#This Row],[city_name]],tb_MHDI[mun_uf],0),8)</f>
        <v>0.41599999999999998</v>
      </c>
      <c r="J106">
        <f>_xlfn.NUMBERVALUE(INDEX(tb_SVI[],MATCH(Table3[[#This Row],[city_name]],tb_SVI[city_name_uf],0),8),".")</f>
        <v>0.64400000000000002</v>
      </c>
      <c r="K106">
        <f>_xlfn.NUMBERVALUE(INDEX(tb_SVI[],MATCH(Table3[[#This Row],[city_name]],tb_SVI[city_name_uf],0),9),".")</f>
        <v>0.746</v>
      </c>
      <c r="L106">
        <f>_xlfn.NUMBERVALUE(INDEX(tb_SVI[],MATCH(Table3[[#This Row],[city_name]],tb_SVI[city_name_uf],0),10),".")</f>
        <v>0.67</v>
      </c>
      <c r="M106">
        <f>_xlfn.NUMBERVALUE(INDEX(tb_SVI[],MATCH(Table3[[#This Row],[city_name]],tb_SVI[city_name_uf],0),11),".")</f>
        <v>0.51500000000000001</v>
      </c>
      <c r="N106" s="14">
        <f>_xlfn.PERCENTRANK.INC(Table3[MHDI_tot],Table3[[#This Row],[MHDI_tot]],3)</f>
        <v>5.7000000000000002E-2</v>
      </c>
    </row>
    <row r="107" spans="1:14" hidden="1" x14ac:dyDescent="0.2">
      <c r="A107" t="str">
        <f>SVI!F107</f>
        <v>Uarini/AM</v>
      </c>
      <c r="B107" t="str">
        <f>INDEX(tb_SVI[],MATCH(Table3[[#This Row],[ibge_cod]],tb_SVI[Município],0),1)</f>
        <v>AM</v>
      </c>
      <c r="C107" t="str">
        <f>INDEX(tb_SVI[],MATCH(Table3[[#This Row],[city_name]],tb_SVI[city_name_uf],0),3)</f>
        <v>1304260</v>
      </c>
      <c r="D107" t="s">
        <v>17769</v>
      </c>
      <c r="E107" s="11">
        <f>INDEX(tb_SVI[],MATCH(Table3[[#This Row],[city_name]],tb_SVI[city_name_uf],0),5)</f>
        <v>13690</v>
      </c>
      <c r="F107">
        <f>INDEX(tb_MHDI[],MATCH(Table3[[#This Row],[city_name]],tb_MHDI[mun_uf],0),5)</f>
        <v>0.52700000000000002</v>
      </c>
      <c r="G107">
        <f>INDEX(tb_MHDI[],MATCH(Table3[[#This Row],[city_name]],tb_MHDI[mun_uf],0),6)</f>
        <v>0.53500000000000003</v>
      </c>
      <c r="H107">
        <f>INDEX(tb_MHDI[],MATCH(Table3[[#This Row],[city_name]],tb_MHDI[mun_uf],0),7)</f>
        <v>0.72399999999999998</v>
      </c>
      <c r="I107">
        <f>INDEX(tb_MHDI[],MATCH(Table3[[#This Row],[city_name]],tb_MHDI[mun_uf],0),8)</f>
        <v>0.378</v>
      </c>
      <c r="J107">
        <f>_xlfn.NUMBERVALUE(INDEX(tb_SVI[],MATCH(Table3[[#This Row],[city_name]],tb_SVI[city_name_uf],0),8),".")</f>
        <v>0.627</v>
      </c>
      <c r="K107">
        <f>_xlfn.NUMBERVALUE(INDEX(tb_SVI[],MATCH(Table3[[#This Row],[city_name]],tb_SVI[city_name_uf],0),9),".")</f>
        <v>0.59499999999999997</v>
      </c>
      <c r="L107">
        <f>_xlfn.NUMBERVALUE(INDEX(tb_SVI[],MATCH(Table3[[#This Row],[city_name]],tb_SVI[city_name_uf],0),10),".")</f>
        <v>0.67700000000000005</v>
      </c>
      <c r="M107">
        <f>_xlfn.NUMBERVALUE(INDEX(tb_SVI[],MATCH(Table3[[#This Row],[city_name]],tb_SVI[city_name_uf],0),11),".")</f>
        <v>0.60799999999999998</v>
      </c>
      <c r="N107" s="14">
        <f>_xlfn.PERCENTRANK.INC(Table3[MHDI_tot],Table3[[#This Row],[MHDI_tot]],3)</f>
        <v>2.5000000000000001E-2</v>
      </c>
    </row>
    <row r="108" spans="1:14" hidden="1" x14ac:dyDescent="0.2">
      <c r="A108" t="str">
        <f>SVI!F108</f>
        <v>Urucará/AM</v>
      </c>
      <c r="B108" t="str">
        <f>INDEX(tb_SVI[],MATCH(Table3[[#This Row],[ibge_cod]],tb_SVI[Município],0),1)</f>
        <v>AM</v>
      </c>
      <c r="C108" t="str">
        <f>INDEX(tb_SVI[],MATCH(Table3[[#This Row],[city_name]],tb_SVI[city_name_uf],0),3)</f>
        <v>1304302</v>
      </c>
      <c r="D108" t="s">
        <v>17770</v>
      </c>
      <c r="E108" s="11">
        <f>INDEX(tb_SVI[],MATCH(Table3[[#This Row],[city_name]],tb_SVI[city_name_uf],0),5)</f>
        <v>16130</v>
      </c>
      <c r="F108">
        <f>INDEX(tb_MHDI[],MATCH(Table3[[#This Row],[city_name]],tb_MHDI[mun_uf],0),5)</f>
        <v>0.62</v>
      </c>
      <c r="G108">
        <f>INDEX(tb_MHDI[],MATCH(Table3[[#This Row],[city_name]],tb_MHDI[mun_uf],0),6)</f>
        <v>0.55100000000000005</v>
      </c>
      <c r="H108">
        <f>INDEX(tb_MHDI[],MATCH(Table3[[#This Row],[city_name]],tb_MHDI[mun_uf],0),7)</f>
        <v>0.754</v>
      </c>
      <c r="I108">
        <f>INDEX(tb_MHDI[],MATCH(Table3[[#This Row],[city_name]],tb_MHDI[mun_uf],0),8)</f>
        <v>0.57499999999999996</v>
      </c>
      <c r="J108">
        <f>_xlfn.NUMBERVALUE(INDEX(tb_SVI[],MATCH(Table3[[#This Row],[city_name]],tb_SVI[city_name_uf],0),8),".")</f>
        <v>0.52700000000000002</v>
      </c>
      <c r="K108">
        <f>_xlfn.NUMBERVALUE(INDEX(tb_SVI[],MATCH(Table3[[#This Row],[city_name]],tb_SVI[city_name_uf],0),9),".")</f>
        <v>0.57199999999999995</v>
      </c>
      <c r="L108">
        <f>_xlfn.NUMBERVALUE(INDEX(tb_SVI[],MATCH(Table3[[#This Row],[city_name]],tb_SVI[city_name_uf],0),10),".")</f>
        <v>0.51200000000000001</v>
      </c>
      <c r="M108">
        <f>_xlfn.NUMBERVALUE(INDEX(tb_SVI[],MATCH(Table3[[#This Row],[city_name]],tb_SVI[city_name_uf],0),11),".")</f>
        <v>0.497</v>
      </c>
      <c r="N108" s="14">
        <f>_xlfn.PERCENTRANK.INC(Table3[MHDI_tot],Table3[[#This Row],[MHDI_tot]],3)</f>
        <v>0.33100000000000002</v>
      </c>
    </row>
    <row r="109" spans="1:14" hidden="1" x14ac:dyDescent="0.2">
      <c r="A109" t="str">
        <f>SVI!F109</f>
        <v>Urucurituba/AM</v>
      </c>
      <c r="B109" t="str">
        <f>INDEX(tb_SVI[],MATCH(Table3[[#This Row],[ibge_cod]],tb_SVI[Município],0),1)</f>
        <v>AM</v>
      </c>
      <c r="C109" t="str">
        <f>INDEX(tb_SVI[],MATCH(Table3[[#This Row],[city_name]],tb_SVI[city_name_uf],0),3)</f>
        <v>1304401</v>
      </c>
      <c r="D109" t="s">
        <v>17771</v>
      </c>
      <c r="E109" s="11">
        <f>INDEX(tb_SVI[],MATCH(Table3[[#This Row],[city_name]],tb_SVI[city_name_uf],0),5)</f>
        <v>23585</v>
      </c>
      <c r="F109">
        <f>INDEX(tb_MHDI[],MATCH(Table3[[#This Row],[city_name]],tb_MHDI[mun_uf],0),5)</f>
        <v>0.58799999999999997</v>
      </c>
      <c r="G109">
        <f>INDEX(tb_MHDI[],MATCH(Table3[[#This Row],[city_name]],tb_MHDI[mun_uf],0),6)</f>
        <v>0.53800000000000003</v>
      </c>
      <c r="H109">
        <f>INDEX(tb_MHDI[],MATCH(Table3[[#This Row],[city_name]],tb_MHDI[mun_uf],0),7)</f>
        <v>0.77600000000000002</v>
      </c>
      <c r="I109">
        <f>INDEX(tb_MHDI[],MATCH(Table3[[#This Row],[city_name]],tb_MHDI[mun_uf],0),8)</f>
        <v>0.48699999999999999</v>
      </c>
      <c r="J109">
        <f>_xlfn.NUMBERVALUE(INDEX(tb_SVI[],MATCH(Table3[[#This Row],[city_name]],tb_SVI[city_name_uf],0),8),".")</f>
        <v>0.58299999999999996</v>
      </c>
      <c r="K109">
        <f>_xlfn.NUMBERVALUE(INDEX(tb_SVI[],MATCH(Table3[[#This Row],[city_name]],tb_SVI[city_name_uf],0),9),".")</f>
        <v>0.624</v>
      </c>
      <c r="L109">
        <f>_xlfn.NUMBERVALUE(INDEX(tb_SVI[],MATCH(Table3[[#This Row],[city_name]],tb_SVI[city_name_uf],0),10),".")</f>
        <v>0.53400000000000003</v>
      </c>
      <c r="M109">
        <f>_xlfn.NUMBERVALUE(INDEX(tb_SVI[],MATCH(Table3[[#This Row],[city_name]],tb_SVI[city_name_uf],0),11),".")</f>
        <v>0.59</v>
      </c>
      <c r="N109" s="14">
        <f>_xlfn.PERCENTRANK.INC(Table3[MHDI_tot],Table3[[#This Row],[MHDI_tot]],3)</f>
        <v>0.19700000000000001</v>
      </c>
    </row>
    <row r="110" spans="1:14" hidden="1" x14ac:dyDescent="0.2">
      <c r="A110" t="str">
        <f>SVI!F110</f>
        <v>Careiro da Várzea/AM</v>
      </c>
      <c r="B110" t="str">
        <f>INDEX(tb_SVI[],MATCH(Table3[[#This Row],[ibge_cod]],tb_SVI[Município],0),1)</f>
        <v>AM</v>
      </c>
      <c r="C110" t="str">
        <f>INDEX(tb_SVI[],MATCH(Table3[[#This Row],[city_name]],tb_SVI[city_name_uf],0),3)</f>
        <v>1301159</v>
      </c>
      <c r="D110" t="s">
        <v>17772</v>
      </c>
      <c r="E110" s="11">
        <f>INDEX(tb_SVI[],MATCH(Table3[[#This Row],[city_name]],tb_SVI[city_name_uf],0),5)</f>
        <v>30846</v>
      </c>
      <c r="F110">
        <f>INDEX(tb_MHDI[],MATCH(Table3[[#This Row],[city_name]],tb_MHDI[mun_uf],0),5)</f>
        <v>0.56799999999999995</v>
      </c>
      <c r="G110">
        <f>INDEX(tb_MHDI[],MATCH(Table3[[#This Row],[city_name]],tb_MHDI[mun_uf],0),6)</f>
        <v>0.52300000000000002</v>
      </c>
      <c r="H110">
        <f>INDEX(tb_MHDI[],MATCH(Table3[[#This Row],[city_name]],tb_MHDI[mun_uf],0),7)</f>
        <v>0.77900000000000003</v>
      </c>
      <c r="I110">
        <f>INDEX(tb_MHDI[],MATCH(Table3[[#This Row],[city_name]],tb_MHDI[mun_uf],0),8)</f>
        <v>0.45</v>
      </c>
      <c r="J110">
        <f>_xlfn.NUMBERVALUE(INDEX(tb_SVI[],MATCH(Table3[[#This Row],[city_name]],tb_SVI[city_name_uf],0),8),".")</f>
        <v>0.60299999999999998</v>
      </c>
      <c r="K110">
        <f>_xlfn.NUMBERVALUE(INDEX(tb_SVI[],MATCH(Table3[[#This Row],[city_name]],tb_SVI[city_name_uf],0),9),".")</f>
        <v>0.71</v>
      </c>
      <c r="L110">
        <f>_xlfn.NUMBERVALUE(INDEX(tb_SVI[],MATCH(Table3[[#This Row],[city_name]],tb_SVI[city_name_uf],0),10),".")</f>
        <v>0.59499999999999997</v>
      </c>
      <c r="M110">
        <f>_xlfn.NUMBERVALUE(INDEX(tb_SVI[],MATCH(Table3[[#This Row],[city_name]],tb_SVI[city_name_uf],0),11),".")</f>
        <v>0.505</v>
      </c>
      <c r="N110" s="14">
        <f>_xlfn.PERCENTRANK.INC(Table3[MHDI_tot],Table3[[#This Row],[MHDI_tot]],3)</f>
        <v>0.11899999999999999</v>
      </c>
    </row>
    <row r="111" spans="1:14" hidden="1" x14ac:dyDescent="0.2">
      <c r="A111" t="str">
        <f>SVI!F111</f>
        <v>Iranduba/AM</v>
      </c>
      <c r="B111" t="str">
        <f>INDEX(tb_SVI[],MATCH(Table3[[#This Row],[ibge_cod]],tb_SVI[Município],0),1)</f>
        <v>AM</v>
      </c>
      <c r="C111" t="str">
        <f>INDEX(tb_SVI[],MATCH(Table3[[#This Row],[city_name]],tb_SVI[city_name_uf],0),3)</f>
        <v>1301852</v>
      </c>
      <c r="D111" t="s">
        <v>17773</v>
      </c>
      <c r="E111" s="11">
        <f>INDEX(tb_SVI[],MATCH(Table3[[#This Row],[city_name]],tb_SVI[city_name_uf],0),5)</f>
        <v>49011</v>
      </c>
      <c r="F111">
        <f>INDEX(tb_MHDI[],MATCH(Table3[[#This Row],[city_name]],tb_MHDI[mun_uf],0),5)</f>
        <v>0.61299999999999999</v>
      </c>
      <c r="G111">
        <f>INDEX(tb_MHDI[],MATCH(Table3[[#This Row],[city_name]],tb_MHDI[mun_uf],0),6)</f>
        <v>0.60699999999999998</v>
      </c>
      <c r="H111">
        <f>INDEX(tb_MHDI[],MATCH(Table3[[#This Row],[city_name]],tb_MHDI[mun_uf],0),7)</f>
        <v>0.79900000000000004</v>
      </c>
      <c r="I111">
        <f>INDEX(tb_MHDI[],MATCH(Table3[[#This Row],[city_name]],tb_MHDI[mun_uf],0),8)</f>
        <v>0.47599999999999998</v>
      </c>
      <c r="J111">
        <f>_xlfn.NUMBERVALUE(INDEX(tb_SVI[],MATCH(Table3[[#This Row],[city_name]],tb_SVI[city_name_uf],0),8),".")</f>
        <v>0.48099999999999998</v>
      </c>
      <c r="K111">
        <f>_xlfn.NUMBERVALUE(INDEX(tb_SVI[],MATCH(Table3[[#This Row],[city_name]],tb_SVI[city_name_uf],0),9),".")</f>
        <v>0.39600000000000002</v>
      </c>
      <c r="L111">
        <f>_xlfn.NUMBERVALUE(INDEX(tb_SVI[],MATCH(Table3[[#This Row],[city_name]],tb_SVI[city_name_uf],0),10),".")</f>
        <v>0.60599999999999998</v>
      </c>
      <c r="M111">
        <f>_xlfn.NUMBERVALUE(INDEX(tb_SVI[],MATCH(Table3[[#This Row],[city_name]],tb_SVI[city_name_uf],0),11),".")</f>
        <v>0.44</v>
      </c>
      <c r="N111" s="14">
        <f>_xlfn.PERCENTRANK.INC(Table3[MHDI_tot],Table3[[#This Row],[MHDI_tot]],3)</f>
        <v>0.30499999999999999</v>
      </c>
    </row>
    <row r="112" spans="1:14" hidden="1" x14ac:dyDescent="0.2">
      <c r="A112" t="str">
        <f>SVI!F112</f>
        <v>Itacoatiara/AM</v>
      </c>
      <c r="B112" t="str">
        <f>INDEX(tb_SVI[],MATCH(Table3[[#This Row],[ibge_cod]],tb_SVI[Município],0),1)</f>
        <v>AM</v>
      </c>
      <c r="C112" t="str">
        <f>INDEX(tb_SVI[],MATCH(Table3[[#This Row],[city_name]],tb_SVI[city_name_uf],0),3)</f>
        <v>1301902</v>
      </c>
      <c r="D112" t="s">
        <v>17774</v>
      </c>
      <c r="E112" s="11">
        <f>INDEX(tb_SVI[],MATCH(Table3[[#This Row],[city_name]],tb_SVI[city_name_uf],0),5)</f>
        <v>102701</v>
      </c>
      <c r="F112">
        <f>INDEX(tb_MHDI[],MATCH(Table3[[#This Row],[city_name]],tb_MHDI[mun_uf],0),5)</f>
        <v>0.64400000000000002</v>
      </c>
      <c r="G112">
        <f>INDEX(tb_MHDI[],MATCH(Table3[[#This Row],[city_name]],tb_MHDI[mun_uf],0),6)</f>
        <v>0.61799999999999999</v>
      </c>
      <c r="H112">
        <f>INDEX(tb_MHDI[],MATCH(Table3[[#This Row],[city_name]],tb_MHDI[mun_uf],0),7)</f>
        <v>0.81100000000000005</v>
      </c>
      <c r="I112">
        <f>INDEX(tb_MHDI[],MATCH(Table3[[#This Row],[city_name]],tb_MHDI[mun_uf],0),8)</f>
        <v>0.53400000000000003</v>
      </c>
      <c r="J112">
        <f>_xlfn.NUMBERVALUE(INDEX(tb_SVI[],MATCH(Table3[[#This Row],[city_name]],tb_SVI[city_name_uf],0),8),".")</f>
        <v>0.42</v>
      </c>
      <c r="K112">
        <f>_xlfn.NUMBERVALUE(INDEX(tb_SVI[],MATCH(Table3[[#This Row],[city_name]],tb_SVI[city_name_uf],0),9),".")</f>
        <v>0.29399999999999998</v>
      </c>
      <c r="L112">
        <f>_xlfn.NUMBERVALUE(INDEX(tb_SVI[],MATCH(Table3[[#This Row],[city_name]],tb_SVI[city_name_uf],0),10),".")</f>
        <v>0.52100000000000002</v>
      </c>
      <c r="M112">
        <f>_xlfn.NUMBERVALUE(INDEX(tb_SVI[],MATCH(Table3[[#This Row],[city_name]],tb_SVI[city_name_uf],0),11),".")</f>
        <v>0.44600000000000001</v>
      </c>
      <c r="N112" s="14">
        <f>_xlfn.PERCENTRANK.INC(Table3[MHDI_tot],Table3[[#This Row],[MHDI_tot]],3)</f>
        <v>0.41899999999999998</v>
      </c>
    </row>
    <row r="113" spans="1:14" hidden="1" x14ac:dyDescent="0.2">
      <c r="A113" t="str">
        <f>SVI!F113</f>
        <v>Manacapuru/AM</v>
      </c>
      <c r="B113" t="str">
        <f>INDEX(tb_SVI[],MATCH(Table3[[#This Row],[ibge_cod]],tb_SVI[Município],0),1)</f>
        <v>AM</v>
      </c>
      <c r="C113" t="str">
        <f>INDEX(tb_SVI[],MATCH(Table3[[#This Row],[city_name]],tb_SVI[city_name_uf],0),3)</f>
        <v>1302504</v>
      </c>
      <c r="D113" t="s">
        <v>17775</v>
      </c>
      <c r="E113" s="11">
        <f>INDEX(tb_SVI[],MATCH(Table3[[#This Row],[city_name]],tb_SVI[city_name_uf],0),5)</f>
        <v>98502</v>
      </c>
      <c r="F113">
        <f>INDEX(tb_MHDI[],MATCH(Table3[[#This Row],[city_name]],tb_MHDI[mun_uf],0),5)</f>
        <v>0.61399999999999999</v>
      </c>
      <c r="G113">
        <f>INDEX(tb_MHDI[],MATCH(Table3[[#This Row],[city_name]],tb_MHDI[mun_uf],0),6)</f>
        <v>0.60399999999999998</v>
      </c>
      <c r="H113">
        <f>INDEX(tb_MHDI[],MATCH(Table3[[#This Row],[city_name]],tb_MHDI[mun_uf],0),7)</f>
        <v>0.79500000000000004</v>
      </c>
      <c r="I113">
        <f>INDEX(tb_MHDI[],MATCH(Table3[[#This Row],[city_name]],tb_MHDI[mun_uf],0),8)</f>
        <v>0.48099999999999998</v>
      </c>
      <c r="J113">
        <f>_xlfn.NUMBERVALUE(INDEX(tb_SVI[],MATCH(Table3[[#This Row],[city_name]],tb_SVI[city_name_uf],0),8),".")</f>
        <v>0.495</v>
      </c>
      <c r="K113">
        <f>_xlfn.NUMBERVALUE(INDEX(tb_SVI[],MATCH(Table3[[#This Row],[city_name]],tb_SVI[city_name_uf],0),9),".")</f>
        <v>0.376</v>
      </c>
      <c r="L113">
        <f>_xlfn.NUMBERVALUE(INDEX(tb_SVI[],MATCH(Table3[[#This Row],[city_name]],tb_SVI[city_name_uf],0),10),".")</f>
        <v>0.60399999999999998</v>
      </c>
      <c r="M113">
        <f>_xlfn.NUMBERVALUE(INDEX(tb_SVI[],MATCH(Table3[[#This Row],[city_name]],tb_SVI[city_name_uf],0),11),".")</f>
        <v>0.504</v>
      </c>
      <c r="N113" s="14">
        <f>_xlfn.PERCENTRANK.INC(Table3[MHDI_tot],Table3[[#This Row],[MHDI_tot]],3)</f>
        <v>0.308</v>
      </c>
    </row>
    <row r="114" spans="1:14" hidden="1" x14ac:dyDescent="0.2">
      <c r="A114" t="str">
        <f>SVI!F114</f>
        <v>Manaus/AM</v>
      </c>
      <c r="B114" t="str">
        <f>INDEX(tb_SVI[],MATCH(Table3[[#This Row],[ibge_cod]],tb_SVI[Município],0),1)</f>
        <v>AM</v>
      </c>
      <c r="C114" t="str">
        <f>INDEX(tb_SVI[],MATCH(Table3[[#This Row],[city_name]],tb_SVI[city_name_uf],0),3)</f>
        <v>1302603</v>
      </c>
      <c r="D114" t="s">
        <v>17776</v>
      </c>
      <c r="E114" s="11">
        <f>INDEX(tb_SVI[],MATCH(Table3[[#This Row],[city_name]],tb_SVI[city_name_uf],0),5)</f>
        <v>2219580</v>
      </c>
      <c r="F114">
        <f>INDEX(tb_MHDI[],MATCH(Table3[[#This Row],[city_name]],tb_MHDI[mun_uf],0),5)</f>
        <v>0.73699999999999999</v>
      </c>
      <c r="G114">
        <f>INDEX(tb_MHDI[],MATCH(Table3[[#This Row],[city_name]],tb_MHDI[mun_uf],0),6)</f>
        <v>0.73799999999999999</v>
      </c>
      <c r="H114">
        <f>INDEX(tb_MHDI[],MATCH(Table3[[#This Row],[city_name]],tb_MHDI[mun_uf],0),7)</f>
        <v>0.82599999999999996</v>
      </c>
      <c r="I114">
        <f>INDEX(tb_MHDI[],MATCH(Table3[[#This Row],[city_name]],tb_MHDI[mun_uf],0),8)</f>
        <v>0.65800000000000003</v>
      </c>
      <c r="J114">
        <f>_xlfn.NUMBERVALUE(INDEX(tb_SVI[],MATCH(Table3[[#This Row],[city_name]],tb_SVI[city_name_uf],0),8),".")</f>
        <v>0.38700000000000001</v>
      </c>
      <c r="K114">
        <f>_xlfn.NUMBERVALUE(INDEX(tb_SVI[],MATCH(Table3[[#This Row],[city_name]],tb_SVI[city_name_uf],0),9),".")</f>
        <v>0.45800000000000002</v>
      </c>
      <c r="L114">
        <f>_xlfn.NUMBERVALUE(INDEX(tb_SVI[],MATCH(Table3[[#This Row],[city_name]],tb_SVI[city_name_uf],0),10),".")</f>
        <v>0.38800000000000001</v>
      </c>
      <c r="M114">
        <f>_xlfn.NUMBERVALUE(INDEX(tb_SVI[],MATCH(Table3[[#This Row],[city_name]],tb_SVI[city_name_uf],0),11),".")</f>
        <v>0.314</v>
      </c>
      <c r="N114" s="14">
        <f>_xlfn.PERCENTRANK.INC(Table3[MHDI_tot],Table3[[#This Row],[MHDI_tot]],3)</f>
        <v>0.84199999999999997</v>
      </c>
    </row>
    <row r="115" spans="1:14" hidden="1" x14ac:dyDescent="0.2">
      <c r="A115" t="str">
        <f>SVI!F115</f>
        <v>Novo Airão/AM</v>
      </c>
      <c r="B115" t="str">
        <f>INDEX(tb_SVI[],MATCH(Table3[[#This Row],[ibge_cod]],tb_SVI[Município],0),1)</f>
        <v>AM</v>
      </c>
      <c r="C115" t="str">
        <f>INDEX(tb_SVI[],MATCH(Table3[[#This Row],[city_name]],tb_SVI[city_name_uf],0),3)</f>
        <v>1303205</v>
      </c>
      <c r="D115" t="s">
        <v>17777</v>
      </c>
      <c r="E115" s="11">
        <f>INDEX(tb_SVI[],MATCH(Table3[[#This Row],[city_name]],tb_SVI[city_name_uf],0),5)</f>
        <v>19928</v>
      </c>
      <c r="F115">
        <f>INDEX(tb_MHDI[],MATCH(Table3[[#This Row],[city_name]],tb_MHDI[mun_uf],0),5)</f>
        <v>0.56999999999999995</v>
      </c>
      <c r="G115">
        <f>INDEX(tb_MHDI[],MATCH(Table3[[#This Row],[city_name]],tb_MHDI[mun_uf],0),6)</f>
        <v>0.55100000000000005</v>
      </c>
      <c r="H115">
        <f>INDEX(tb_MHDI[],MATCH(Table3[[#This Row],[city_name]],tb_MHDI[mun_uf],0),7)</f>
        <v>0.77600000000000002</v>
      </c>
      <c r="I115">
        <f>INDEX(tb_MHDI[],MATCH(Table3[[#This Row],[city_name]],tb_MHDI[mun_uf],0),8)</f>
        <v>0.434</v>
      </c>
      <c r="J115">
        <f>_xlfn.NUMBERVALUE(INDEX(tb_SVI[],MATCH(Table3[[#This Row],[city_name]],tb_SVI[city_name_uf],0),8),".")</f>
        <v>0.5</v>
      </c>
      <c r="K115">
        <f>_xlfn.NUMBERVALUE(INDEX(tb_SVI[],MATCH(Table3[[#This Row],[city_name]],tb_SVI[city_name_uf],0),9),".")</f>
        <v>0.27700000000000002</v>
      </c>
      <c r="L115">
        <f>_xlfn.NUMBERVALUE(INDEX(tb_SVI[],MATCH(Table3[[#This Row],[city_name]],tb_SVI[city_name_uf],0),10),".")</f>
        <v>0.69299999999999995</v>
      </c>
      <c r="M115">
        <f>_xlfn.NUMBERVALUE(INDEX(tb_SVI[],MATCH(Table3[[#This Row],[city_name]],tb_SVI[city_name_uf],0),11),".")</f>
        <v>0.53</v>
      </c>
      <c r="N115" s="14">
        <f>_xlfn.PERCENTRANK.INC(Table3[MHDI_tot],Table3[[#This Row],[MHDI_tot]],3)</f>
        <v>0.125</v>
      </c>
    </row>
    <row r="116" spans="1:14" hidden="1" x14ac:dyDescent="0.2">
      <c r="A116" t="str">
        <f>SVI!F116</f>
        <v>Presidente Figueiredo/AM</v>
      </c>
      <c r="B116" t="str">
        <f>INDEX(tb_SVI[],MATCH(Table3[[#This Row],[ibge_cod]],tb_SVI[Município],0),1)</f>
        <v>AM</v>
      </c>
      <c r="C116" t="str">
        <f>INDEX(tb_SVI[],MATCH(Table3[[#This Row],[city_name]],tb_SVI[city_name_uf],0),3)</f>
        <v>1303536</v>
      </c>
      <c r="D116" t="s">
        <v>17778</v>
      </c>
      <c r="E116" s="11">
        <f>INDEX(tb_SVI[],MATCH(Table3[[#This Row],[city_name]],tb_SVI[city_name_uf],0),5)</f>
        <v>37193</v>
      </c>
      <c r="F116">
        <f>INDEX(tb_MHDI[],MATCH(Table3[[#This Row],[city_name]],tb_MHDI[mun_uf],0),5)</f>
        <v>0.64700000000000002</v>
      </c>
      <c r="G116">
        <f>INDEX(tb_MHDI[],MATCH(Table3[[#This Row],[city_name]],tb_MHDI[mun_uf],0),6)</f>
        <v>0.627</v>
      </c>
      <c r="H116">
        <f>INDEX(tb_MHDI[],MATCH(Table3[[#This Row],[city_name]],tb_MHDI[mun_uf],0),7)</f>
        <v>0.80200000000000005</v>
      </c>
      <c r="I116">
        <f>INDEX(tb_MHDI[],MATCH(Table3[[#This Row],[city_name]],tb_MHDI[mun_uf],0),8)</f>
        <v>0.53800000000000003</v>
      </c>
      <c r="J116">
        <f>_xlfn.NUMBERVALUE(INDEX(tb_SVI[],MATCH(Table3[[#This Row],[city_name]],tb_SVI[city_name_uf],0),8),".")</f>
        <v>0.42599999999999999</v>
      </c>
      <c r="K116">
        <f>_xlfn.NUMBERVALUE(INDEX(tb_SVI[],MATCH(Table3[[#This Row],[city_name]],tb_SVI[city_name_uf],0),9),".")</f>
        <v>0.39300000000000002</v>
      </c>
      <c r="L116">
        <f>_xlfn.NUMBERVALUE(INDEX(tb_SVI[],MATCH(Table3[[#This Row],[city_name]],tb_SVI[city_name_uf],0),10),".")</f>
        <v>0.53</v>
      </c>
      <c r="M116">
        <f>_xlfn.NUMBERVALUE(INDEX(tb_SVI[],MATCH(Table3[[#This Row],[city_name]],tb_SVI[city_name_uf],0),11),".")</f>
        <v>0.35399999999999998</v>
      </c>
      <c r="N116" s="14">
        <f>_xlfn.PERCENTRANK.INC(Table3[MHDI_tot],Table3[[#This Row],[MHDI_tot]],3)</f>
        <v>0.42699999999999999</v>
      </c>
    </row>
    <row r="117" spans="1:14" hidden="1" x14ac:dyDescent="0.2">
      <c r="A117" t="str">
        <f>SVI!F77</f>
        <v>Itamarati/AM</v>
      </c>
      <c r="B117" t="str">
        <f>INDEX(tb_SVI[],MATCH(Table3[[#This Row],[ibge_cod]],tb_SVI[Município],0),1)</f>
        <v>AM</v>
      </c>
      <c r="C117" t="str">
        <f>INDEX(tb_SVI[],MATCH(Table3[[#This Row],[city_name]],tb_SVI[city_name_uf],0),3)</f>
        <v>1301951</v>
      </c>
      <c r="D117" t="s">
        <v>17739</v>
      </c>
      <c r="E117" s="11">
        <f>INDEX(tb_SVI[],MATCH(Table3[[#This Row],[city_name]],tb_SVI[city_name_uf],0),5)</f>
        <v>7814</v>
      </c>
      <c r="F117">
        <f>INDEX(tb_MHDI[],MATCH(Table3[[#This Row],[city_name]],tb_MHDI[mun_uf],0),5)</f>
        <v>0.47699999999999998</v>
      </c>
      <c r="G117">
        <f>INDEX(tb_MHDI[],MATCH(Table3[[#This Row],[city_name]],tb_MHDI[mun_uf],0),6)</f>
        <v>0.52900000000000003</v>
      </c>
      <c r="H117">
        <f>INDEX(tb_MHDI[],MATCH(Table3[[#This Row],[city_name]],tb_MHDI[mun_uf],0),7)</f>
        <v>0.77200000000000002</v>
      </c>
      <c r="I117">
        <f>INDEX(tb_MHDI[],MATCH(Table3[[#This Row],[city_name]],tb_MHDI[mun_uf],0),8)</f>
        <v>0.26600000000000001</v>
      </c>
      <c r="J117">
        <f>_xlfn.NUMBERVALUE(INDEX(tb_SVI[],MATCH(Table3[[#This Row],[city_name]],tb_SVI[city_name_uf],0),8),".")</f>
        <v>0.70199999999999996</v>
      </c>
      <c r="K117">
        <f>_xlfn.NUMBERVALUE(INDEX(tb_SVI[],MATCH(Table3[[#This Row],[city_name]],tb_SVI[city_name_uf],0),9),".")</f>
        <v>0.71799999999999997</v>
      </c>
      <c r="L117">
        <f>_xlfn.NUMBERVALUE(INDEX(tb_SVI[],MATCH(Table3[[#This Row],[city_name]],tb_SVI[city_name_uf],0),10),".")</f>
        <v>0.79500000000000004</v>
      </c>
      <c r="M117">
        <f>_xlfn.NUMBERVALUE(INDEX(tb_SVI[],MATCH(Table3[[#This Row],[city_name]],tb_SVI[city_name_uf],0),11),".")</f>
        <v>0.59199999999999997</v>
      </c>
      <c r="N117" s="15">
        <f>_xlfn.PERCENTRANK.INC(Table3[MHDI_tot],Table3[[#This Row],[MHDI_tot]],3)</f>
        <v>1E-3</v>
      </c>
    </row>
    <row r="118" spans="1:14" hidden="1" x14ac:dyDescent="0.2">
      <c r="A118" t="str">
        <f>SVI!F118</f>
        <v>Rio Preto da Eva/AM</v>
      </c>
      <c r="B118" t="str">
        <f>INDEX(tb_SVI[],MATCH(Table3[[#This Row],[ibge_cod]],tb_SVI[Município],0),1)</f>
        <v>AM</v>
      </c>
      <c r="C118" t="str">
        <f>INDEX(tb_SVI[],MATCH(Table3[[#This Row],[city_name]],tb_SVI[city_name_uf],0),3)</f>
        <v>1303569</v>
      </c>
      <c r="D118" t="s">
        <v>17780</v>
      </c>
      <c r="E118" s="11">
        <f>INDEX(tb_SVI[],MATCH(Table3[[#This Row],[city_name]],tb_SVI[city_name_uf],0),5)</f>
        <v>34106</v>
      </c>
      <c r="F118">
        <f>INDEX(tb_MHDI[],MATCH(Table3[[#This Row],[city_name]],tb_MHDI[mun_uf],0),5)</f>
        <v>0.61099999999999999</v>
      </c>
      <c r="G118">
        <f>INDEX(tb_MHDI[],MATCH(Table3[[#This Row],[city_name]],tb_MHDI[mun_uf],0),6)</f>
        <v>0.59</v>
      </c>
      <c r="H118">
        <f>INDEX(tb_MHDI[],MATCH(Table3[[#This Row],[city_name]],tb_MHDI[mun_uf],0),7)</f>
        <v>0.78500000000000003</v>
      </c>
      <c r="I118">
        <f>INDEX(tb_MHDI[],MATCH(Table3[[#This Row],[city_name]],tb_MHDI[mun_uf],0),8)</f>
        <v>0.49299999999999999</v>
      </c>
      <c r="J118">
        <f>_xlfn.NUMBERVALUE(INDEX(tb_SVI[],MATCH(Table3[[#This Row],[city_name]],tb_SVI[city_name_uf],0),8),".")</f>
        <v>0.47399999999999998</v>
      </c>
      <c r="K118">
        <f>_xlfn.NUMBERVALUE(INDEX(tb_SVI[],MATCH(Table3[[#This Row],[city_name]],tb_SVI[city_name_uf],0),9),".")</f>
        <v>0.32600000000000001</v>
      </c>
      <c r="L118">
        <f>_xlfn.NUMBERVALUE(INDEX(tb_SVI[],MATCH(Table3[[#This Row],[city_name]],tb_SVI[city_name_uf],0),10),".")</f>
        <v>0.55400000000000005</v>
      </c>
      <c r="M118">
        <f>_xlfn.NUMBERVALUE(INDEX(tb_SVI[],MATCH(Table3[[#This Row],[city_name]],tb_SVI[city_name_uf],0),11),".")</f>
        <v>0.54100000000000004</v>
      </c>
      <c r="N118" s="14">
        <f>_xlfn.PERCENTRANK.INC(Table3[MHDI_tot],Table3[[#This Row],[MHDI_tot]],3)</f>
        <v>0.29899999999999999</v>
      </c>
    </row>
    <row r="119" spans="1:14" hidden="1" x14ac:dyDescent="0.2">
      <c r="A119" t="str">
        <f>SVI!F119</f>
        <v>Pauini/AM</v>
      </c>
      <c r="B119" t="str">
        <f>INDEX(tb_SVI[],MATCH(Table3[[#This Row],[ibge_cod]],tb_SVI[Município],0),1)</f>
        <v>AM</v>
      </c>
      <c r="C119" t="str">
        <f>INDEX(tb_SVI[],MATCH(Table3[[#This Row],[city_name]],tb_SVI[city_name_uf],0),3)</f>
        <v>1303502</v>
      </c>
      <c r="D119" t="s">
        <v>17781</v>
      </c>
      <c r="E119" s="11">
        <f>INDEX(tb_SVI[],MATCH(Table3[[#This Row],[city_name]],tb_SVI[city_name_uf],0),5)</f>
        <v>19522</v>
      </c>
      <c r="F119">
        <f>INDEX(tb_MHDI[],MATCH(Table3[[#This Row],[city_name]],tb_MHDI[mun_uf],0),5)</f>
        <v>0.496</v>
      </c>
      <c r="G119">
        <f>INDEX(tb_MHDI[],MATCH(Table3[[#This Row],[city_name]],tb_MHDI[mun_uf],0),6)</f>
        <v>0.53100000000000003</v>
      </c>
      <c r="H119">
        <f>INDEX(tb_MHDI[],MATCH(Table3[[#This Row],[city_name]],tb_MHDI[mun_uf],0),7)</f>
        <v>0.72399999999999998</v>
      </c>
      <c r="I119">
        <f>INDEX(tb_MHDI[],MATCH(Table3[[#This Row],[city_name]],tb_MHDI[mun_uf],0),8)</f>
        <v>0.317</v>
      </c>
      <c r="J119">
        <f>_xlfn.NUMBERVALUE(INDEX(tb_SVI[],MATCH(Table3[[#This Row],[city_name]],tb_SVI[city_name_uf],0),8),".")</f>
        <v>0.71299999999999997</v>
      </c>
      <c r="K119">
        <f>_xlfn.NUMBERVALUE(INDEX(tb_SVI[],MATCH(Table3[[#This Row],[city_name]],tb_SVI[city_name_uf],0),9),".")</f>
        <v>0.67400000000000004</v>
      </c>
      <c r="L119">
        <f>_xlfn.NUMBERVALUE(INDEX(tb_SVI[],MATCH(Table3[[#This Row],[city_name]],tb_SVI[city_name_uf],0),10),".")</f>
        <v>0.77600000000000002</v>
      </c>
      <c r="M119">
        <f>_xlfn.NUMBERVALUE(INDEX(tb_SVI[],MATCH(Table3[[#This Row],[city_name]],tb_SVI[city_name_uf],0),11),".")</f>
        <v>0.68799999999999994</v>
      </c>
      <c r="N119" s="14">
        <f>_xlfn.PERCENTRANK.INC(Table3[MHDI_tot],Table3[[#This Row],[MHDI_tot]],3)</f>
        <v>4.0000000000000001E-3</v>
      </c>
    </row>
    <row r="120" spans="1:14" hidden="1" x14ac:dyDescent="0.2">
      <c r="A120" t="str">
        <f>SVI!F120</f>
        <v>Parintins/AM</v>
      </c>
      <c r="B120" t="str">
        <f>INDEX(tb_SVI[],MATCH(Table3[[#This Row],[ibge_cod]],tb_SVI[Município],0),1)</f>
        <v>AM</v>
      </c>
      <c r="C120" t="str">
        <f>INDEX(tb_SVI[],MATCH(Table3[[#This Row],[city_name]],tb_SVI[city_name_uf],0),3)</f>
        <v>1303403</v>
      </c>
      <c r="D120" t="s">
        <v>17782</v>
      </c>
      <c r="E120" s="11">
        <f>INDEX(tb_SVI[],MATCH(Table3[[#This Row],[city_name]],tb_SVI[city_name_uf],0),5)</f>
        <v>115363</v>
      </c>
      <c r="F120">
        <f>INDEX(tb_MHDI[],MATCH(Table3[[#This Row],[city_name]],tb_MHDI[mun_uf],0),5)</f>
        <v>0.65800000000000003</v>
      </c>
      <c r="G120">
        <f>INDEX(tb_MHDI[],MATCH(Table3[[#This Row],[city_name]],tb_MHDI[mun_uf],0),6)</f>
        <v>0.58899999999999997</v>
      </c>
      <c r="H120">
        <f>INDEX(tb_MHDI[],MATCH(Table3[[#This Row],[city_name]],tb_MHDI[mun_uf],0),7)</f>
        <v>0.8</v>
      </c>
      <c r="I120">
        <f>INDEX(tb_MHDI[],MATCH(Table3[[#This Row],[city_name]],tb_MHDI[mun_uf],0),8)</f>
        <v>0.60499999999999998</v>
      </c>
      <c r="J120">
        <f>_xlfn.NUMBERVALUE(INDEX(tb_SVI[],MATCH(Table3[[#This Row],[city_name]],tb_SVI[city_name_uf],0),8),".")</f>
        <v>0.48899999999999999</v>
      </c>
      <c r="K120">
        <f>_xlfn.NUMBERVALUE(INDEX(tb_SVI[],MATCH(Table3[[#This Row],[city_name]],tb_SVI[city_name_uf],0),9),".")</f>
        <v>0.50900000000000001</v>
      </c>
      <c r="L120">
        <f>_xlfn.NUMBERVALUE(INDEX(tb_SVI[],MATCH(Table3[[#This Row],[city_name]],tb_SVI[city_name_uf],0),10),".")</f>
        <v>0.46500000000000002</v>
      </c>
      <c r="M120">
        <f>_xlfn.NUMBERVALUE(INDEX(tb_SVI[],MATCH(Table3[[#This Row],[city_name]],tb_SVI[city_name_uf],0),11),".")</f>
        <v>0.49399999999999999</v>
      </c>
      <c r="N120" s="14">
        <f>_xlfn.PERCENTRANK.INC(Table3[MHDI_tot],Table3[[#This Row],[MHDI_tot]],3)</f>
        <v>0.46700000000000003</v>
      </c>
    </row>
    <row r="121" spans="1:14" hidden="1" x14ac:dyDescent="0.2">
      <c r="A121" t="str">
        <f>SVI!F121</f>
        <v>Novo Aripuanã/AM</v>
      </c>
      <c r="B121" t="str">
        <f>INDEX(tb_SVI[],MATCH(Table3[[#This Row],[ibge_cod]],tb_SVI[Município],0),1)</f>
        <v>AM</v>
      </c>
      <c r="C121" t="str">
        <f>INDEX(tb_SVI[],MATCH(Table3[[#This Row],[city_name]],tb_SVI[city_name_uf],0),3)</f>
        <v>1303304</v>
      </c>
      <c r="D121" t="s">
        <v>17783</v>
      </c>
      <c r="E121" s="11">
        <f>INDEX(tb_SVI[],MATCH(Table3[[#This Row],[city_name]],tb_SVI[city_name_uf],0),5)</f>
        <v>26046</v>
      </c>
      <c r="F121">
        <f>INDEX(tb_MHDI[],MATCH(Table3[[#This Row],[city_name]],tb_MHDI[mun_uf],0),5)</f>
        <v>0.55400000000000005</v>
      </c>
      <c r="G121">
        <f>INDEX(tb_MHDI[],MATCH(Table3[[#This Row],[city_name]],tb_MHDI[mun_uf],0),6)</f>
        <v>0.53200000000000003</v>
      </c>
      <c r="H121">
        <f>INDEX(tb_MHDI[],MATCH(Table3[[#This Row],[city_name]],tb_MHDI[mun_uf],0),7)</f>
        <v>0.75900000000000001</v>
      </c>
      <c r="I121">
        <f>INDEX(tb_MHDI[],MATCH(Table3[[#This Row],[city_name]],tb_MHDI[mun_uf],0),8)</f>
        <v>0.42099999999999999</v>
      </c>
      <c r="J121">
        <f>_xlfn.NUMBERVALUE(INDEX(tb_SVI[],MATCH(Table3[[#This Row],[city_name]],tb_SVI[city_name_uf],0),8),".")</f>
        <v>0.69799999999999995</v>
      </c>
      <c r="K121">
        <f>_xlfn.NUMBERVALUE(INDEX(tb_SVI[],MATCH(Table3[[#This Row],[city_name]],tb_SVI[city_name_uf],0),9),".")</f>
        <v>0.81499999999999995</v>
      </c>
      <c r="L121">
        <f>_xlfn.NUMBERVALUE(INDEX(tb_SVI[],MATCH(Table3[[#This Row],[city_name]],tb_SVI[city_name_uf],0),10),".")</f>
        <v>0.65700000000000003</v>
      </c>
      <c r="M121">
        <f>_xlfn.NUMBERVALUE(INDEX(tb_SVI[],MATCH(Table3[[#This Row],[city_name]],tb_SVI[city_name_uf],0),11),".")</f>
        <v>0.621</v>
      </c>
      <c r="N121" s="14">
        <f>_xlfn.PERCENTRANK.INC(Table3[MHDI_tot],Table3[[#This Row],[MHDI_tot]],3)</f>
        <v>7.2999999999999995E-2</v>
      </c>
    </row>
    <row r="122" spans="1:14" hidden="1" x14ac:dyDescent="0.2">
      <c r="A122" t="str">
        <f>SVI!F122</f>
        <v>Nova Olinda do Norte/AM</v>
      </c>
      <c r="B122" t="str">
        <f>INDEX(tb_SVI[],MATCH(Table3[[#This Row],[ibge_cod]],tb_SVI[Município],0),1)</f>
        <v>AM</v>
      </c>
      <c r="C122" t="str">
        <f>INDEX(tb_SVI[],MATCH(Table3[[#This Row],[city_name]],tb_SVI[city_name_uf],0),3)</f>
        <v>1303106</v>
      </c>
      <c r="D122" t="s">
        <v>17784</v>
      </c>
      <c r="E122" s="11">
        <f>INDEX(tb_SVI[],MATCH(Table3[[#This Row],[city_name]],tb_SVI[city_name_uf],0),5)</f>
        <v>38026</v>
      </c>
      <c r="F122">
        <f>INDEX(tb_MHDI[],MATCH(Table3[[#This Row],[city_name]],tb_MHDI[mun_uf],0),5)</f>
        <v>0.55800000000000005</v>
      </c>
      <c r="G122">
        <f>INDEX(tb_MHDI[],MATCH(Table3[[#This Row],[city_name]],tb_MHDI[mun_uf],0),6)</f>
        <v>0.54100000000000004</v>
      </c>
      <c r="H122">
        <f>INDEX(tb_MHDI[],MATCH(Table3[[#This Row],[city_name]],tb_MHDI[mun_uf],0),7)</f>
        <v>0.78</v>
      </c>
      <c r="I122">
        <f>INDEX(tb_MHDI[],MATCH(Table3[[#This Row],[city_name]],tb_MHDI[mun_uf],0),8)</f>
        <v>0.41199999999999998</v>
      </c>
      <c r="J122">
        <f>_xlfn.NUMBERVALUE(INDEX(tb_SVI[],MATCH(Table3[[#This Row],[city_name]],tb_SVI[city_name_uf],0),8),".")</f>
        <v>0.54300000000000004</v>
      </c>
      <c r="K122">
        <f>_xlfn.NUMBERVALUE(INDEX(tb_SVI[],MATCH(Table3[[#This Row],[city_name]],tb_SVI[city_name_uf],0),9),".")</f>
        <v>0.38700000000000001</v>
      </c>
      <c r="L122">
        <f>_xlfn.NUMBERVALUE(INDEX(tb_SVI[],MATCH(Table3[[#This Row],[city_name]],tb_SVI[city_name_uf],0),10),".")</f>
        <v>0.59199999999999997</v>
      </c>
      <c r="M122">
        <f>_xlfn.NUMBERVALUE(INDEX(tb_SVI[],MATCH(Table3[[#This Row],[city_name]],tb_SVI[city_name_uf],0),11),".")</f>
        <v>0.64900000000000002</v>
      </c>
      <c r="N122" s="14">
        <f>_xlfn.PERCENTRANK.INC(Table3[MHDI_tot],Table3[[#This Row],[MHDI_tot]],3)</f>
        <v>8.4000000000000005E-2</v>
      </c>
    </row>
    <row r="123" spans="1:14" hidden="1" x14ac:dyDescent="0.2">
      <c r="A123" t="str">
        <f>SVI!F123</f>
        <v>Nhamundá/AM</v>
      </c>
      <c r="B123" t="str">
        <f>INDEX(tb_SVI[],MATCH(Table3[[#This Row],[ibge_cod]],tb_SVI[Município],0),1)</f>
        <v>AM</v>
      </c>
      <c r="C123" t="str">
        <f>INDEX(tb_SVI[],MATCH(Table3[[#This Row],[city_name]],tb_SVI[city_name_uf],0),3)</f>
        <v>1303007</v>
      </c>
      <c r="D123" t="s">
        <v>17785</v>
      </c>
      <c r="E123" s="11">
        <f>INDEX(tb_SVI[],MATCH(Table3[[#This Row],[city_name]],tb_SVI[city_name_uf],0),5)</f>
        <v>21443</v>
      </c>
      <c r="F123">
        <f>INDEX(tb_MHDI[],MATCH(Table3[[#This Row],[city_name]],tb_MHDI[mun_uf],0),5)</f>
        <v>0.58599999999999997</v>
      </c>
      <c r="G123">
        <f>INDEX(tb_MHDI[],MATCH(Table3[[#This Row],[city_name]],tb_MHDI[mun_uf],0),6)</f>
        <v>0.51300000000000001</v>
      </c>
      <c r="H123">
        <f>INDEX(tb_MHDI[],MATCH(Table3[[#This Row],[city_name]],tb_MHDI[mun_uf],0),7)</f>
        <v>0.77900000000000003</v>
      </c>
      <c r="I123">
        <f>INDEX(tb_MHDI[],MATCH(Table3[[#This Row],[city_name]],tb_MHDI[mun_uf],0),8)</f>
        <v>0.503</v>
      </c>
      <c r="J123">
        <f>_xlfn.NUMBERVALUE(INDEX(tb_SVI[],MATCH(Table3[[#This Row],[city_name]],tb_SVI[city_name_uf],0),8),".")</f>
        <v>0.61499999999999999</v>
      </c>
      <c r="K123">
        <f>_xlfn.NUMBERVALUE(INDEX(tb_SVI[],MATCH(Table3[[#This Row],[city_name]],tb_SVI[city_name_uf],0),9),".")</f>
        <v>0.65200000000000002</v>
      </c>
      <c r="L123">
        <f>_xlfn.NUMBERVALUE(INDEX(tb_SVI[],MATCH(Table3[[#This Row],[city_name]],tb_SVI[city_name_uf],0),10),".")</f>
        <v>0.53100000000000003</v>
      </c>
      <c r="M123">
        <f>_xlfn.NUMBERVALUE(INDEX(tb_SVI[],MATCH(Table3[[#This Row],[city_name]],tb_SVI[city_name_uf],0),11),".")</f>
        <v>0.66200000000000003</v>
      </c>
      <c r="N123" s="14">
        <f>_xlfn.PERCENTRANK.INC(Table3[MHDI_tot],Table3[[#This Row],[MHDI_tot]],3)</f>
        <v>0.188</v>
      </c>
    </row>
    <row r="124" spans="1:14" hidden="1" x14ac:dyDescent="0.2">
      <c r="A124" t="str">
        <f>SVI!F5201</f>
        <v>Sorriso/MT</v>
      </c>
      <c r="B124" t="str">
        <f>INDEX(tb_SVI[],MATCH(Table3[[#This Row],[ibge_cod]],tb_SVI[Município],0),1)</f>
        <v>MT</v>
      </c>
      <c r="C124" t="str">
        <f>INDEX(tb_SVI[],MATCH(Table3[[#This Row],[city_name]],tb_SVI[city_name_uf],0),3)</f>
        <v>5107925</v>
      </c>
      <c r="D124" t="e">
        <v>#N/A</v>
      </c>
      <c r="E124" s="11">
        <f>INDEX(tb_SVI[],MATCH(Table3[[#This Row],[city_name]],tb_SVI[city_name_uf],0),5)</f>
        <v>92769</v>
      </c>
      <c r="F124">
        <f>INDEX(tb_MHDI[],MATCH(Table3[[#This Row],[city_name]],tb_MHDI[mun_uf],0),5)</f>
        <v>0.74399999999999999</v>
      </c>
      <c r="G124">
        <f>INDEX(tb_MHDI[],MATCH(Table3[[#This Row],[city_name]],tb_MHDI[mun_uf],0),6)</f>
        <v>0.77400000000000002</v>
      </c>
      <c r="H124">
        <f>INDEX(tb_MHDI[],MATCH(Table3[[#This Row],[city_name]],tb_MHDI[mun_uf],0),7)</f>
        <v>0.83899999999999997</v>
      </c>
      <c r="I124">
        <f>INDEX(tb_MHDI[],MATCH(Table3[[#This Row],[city_name]],tb_MHDI[mun_uf],0),8)</f>
        <v>0.63500000000000001</v>
      </c>
      <c r="J124">
        <f>_xlfn.NUMBERVALUE(INDEX(tb_SVI[],MATCH(Table3[[#This Row],[city_name]],tb_SVI[city_name_uf],0),8),".")</f>
        <v>0.22</v>
      </c>
      <c r="K124">
        <f>_xlfn.NUMBERVALUE(INDEX(tb_SVI[],MATCH(Table3[[#This Row],[city_name]],tb_SVI[city_name_uf],0),9),".")</f>
        <v>3.7999999999999999E-2</v>
      </c>
      <c r="L124">
        <f>_xlfn.NUMBERVALUE(INDEX(tb_SVI[],MATCH(Table3[[#This Row],[city_name]],tb_SVI[city_name_uf],0),10),".")</f>
        <v>0.371</v>
      </c>
      <c r="M124">
        <f>_xlfn.NUMBERVALUE(INDEX(tb_SVI[],MATCH(Table3[[#This Row],[city_name]],tb_SVI[city_name_uf],0),11),".")</f>
        <v>0.252</v>
      </c>
      <c r="N124" s="14">
        <f>_xlfn.PERCENTRANK.INC(Table3[MHDI_tot],Table3[[#This Row],[MHDI_tot]],3)</f>
        <v>0.875</v>
      </c>
    </row>
    <row r="125" spans="1:14" hidden="1" x14ac:dyDescent="0.2">
      <c r="A125" t="str">
        <f>SVI!F125</f>
        <v>Maraã/AM</v>
      </c>
      <c r="B125" t="str">
        <f>INDEX(tb_SVI[],MATCH(Table3[[#This Row],[ibge_cod]],tb_SVI[Município],0),1)</f>
        <v>AM</v>
      </c>
      <c r="C125" t="str">
        <f>INDEX(tb_SVI[],MATCH(Table3[[#This Row],[city_name]],tb_SVI[city_name_uf],0),3)</f>
        <v>1302801</v>
      </c>
      <c r="D125" t="s">
        <v>17786</v>
      </c>
      <c r="E125" s="11">
        <f>INDEX(tb_SVI[],MATCH(Table3[[#This Row],[city_name]],tb_SVI[city_name_uf],0),5)</f>
        <v>18261</v>
      </c>
      <c r="F125">
        <f>INDEX(tb_MHDI[],MATCH(Table3[[#This Row],[city_name]],tb_MHDI[mun_uf],0),5)</f>
        <v>0.498</v>
      </c>
      <c r="G125">
        <f>INDEX(tb_MHDI[],MATCH(Table3[[#This Row],[city_name]],tb_MHDI[mun_uf],0),6)</f>
        <v>0.46600000000000003</v>
      </c>
      <c r="H125">
        <f>INDEX(tb_MHDI[],MATCH(Table3[[#This Row],[city_name]],tb_MHDI[mun_uf],0),7)</f>
        <v>0.76300000000000001</v>
      </c>
      <c r="I125">
        <f>INDEX(tb_MHDI[],MATCH(Table3[[#This Row],[city_name]],tb_MHDI[mun_uf],0),8)</f>
        <v>0.34799999999999998</v>
      </c>
      <c r="J125">
        <f>_xlfn.NUMBERVALUE(INDEX(tb_SVI[],MATCH(Table3[[#This Row],[city_name]],tb_SVI[city_name_uf],0),8),".")</f>
        <v>0.68200000000000005</v>
      </c>
      <c r="K125">
        <f>_xlfn.NUMBERVALUE(INDEX(tb_SVI[],MATCH(Table3[[#This Row],[city_name]],tb_SVI[city_name_uf],0),9),".")</f>
        <v>0.60099999999999998</v>
      </c>
      <c r="L125">
        <f>_xlfn.NUMBERVALUE(INDEX(tb_SVI[],MATCH(Table3[[#This Row],[city_name]],tb_SVI[city_name_uf],0),10),".")</f>
        <v>0.72199999999999998</v>
      </c>
      <c r="M125">
        <f>_xlfn.NUMBERVALUE(INDEX(tb_SVI[],MATCH(Table3[[#This Row],[city_name]],tb_SVI[city_name_uf],0),11),".")</f>
        <v>0.72399999999999998</v>
      </c>
      <c r="N125" s="14">
        <f>_xlfn.PERCENTRANK.INC(Table3[MHDI_tot],Table3[[#This Row],[MHDI_tot]],3)</f>
        <v>5.0000000000000001E-3</v>
      </c>
    </row>
    <row r="126" spans="1:14" hidden="1" x14ac:dyDescent="0.2">
      <c r="A126" t="str">
        <f>SVI!F126</f>
        <v>Manicoré/AM</v>
      </c>
      <c r="B126" t="str">
        <f>INDEX(tb_SVI[],MATCH(Table3[[#This Row],[ibge_cod]],tb_SVI[Município],0),1)</f>
        <v>AM</v>
      </c>
      <c r="C126" t="str">
        <f>INDEX(tb_SVI[],MATCH(Table3[[#This Row],[city_name]],tb_SVI[city_name_uf],0),3)</f>
        <v>1302702</v>
      </c>
      <c r="D126" t="s">
        <v>17787</v>
      </c>
      <c r="E126" s="11">
        <f>INDEX(tb_SVI[],MATCH(Table3[[#This Row],[city_name]],tb_SVI[city_name_uf],0),5)</f>
        <v>56583</v>
      </c>
      <c r="F126">
        <f>INDEX(tb_MHDI[],MATCH(Table3[[#This Row],[city_name]],tb_MHDI[mun_uf],0),5)</f>
        <v>0.58199999999999996</v>
      </c>
      <c r="G126">
        <f>INDEX(tb_MHDI[],MATCH(Table3[[#This Row],[city_name]],tb_MHDI[mun_uf],0),6)</f>
        <v>0.57999999999999996</v>
      </c>
      <c r="H126">
        <f>INDEX(tb_MHDI[],MATCH(Table3[[#This Row],[city_name]],tb_MHDI[mun_uf],0),7)</f>
        <v>0.747</v>
      </c>
      <c r="I126">
        <f>INDEX(tb_MHDI[],MATCH(Table3[[#This Row],[city_name]],tb_MHDI[mun_uf],0),8)</f>
        <v>0.45600000000000002</v>
      </c>
      <c r="J126">
        <f>_xlfn.NUMBERVALUE(INDEX(tb_SVI[],MATCH(Table3[[#This Row],[city_name]],tb_SVI[city_name_uf],0),8),".")</f>
        <v>0.54700000000000004</v>
      </c>
      <c r="K126">
        <f>_xlfn.NUMBERVALUE(INDEX(tb_SVI[],MATCH(Table3[[#This Row],[city_name]],tb_SVI[city_name_uf],0),9),".")</f>
        <v>0.46400000000000002</v>
      </c>
      <c r="L126">
        <f>_xlfn.NUMBERVALUE(INDEX(tb_SVI[],MATCH(Table3[[#This Row],[city_name]],tb_SVI[city_name_uf],0),10),".")</f>
        <v>0.60399999999999998</v>
      </c>
      <c r="M126">
        <f>_xlfn.NUMBERVALUE(INDEX(tb_SVI[],MATCH(Table3[[#This Row],[city_name]],tb_SVI[city_name_uf],0),11),".")</f>
        <v>0.57399999999999995</v>
      </c>
      <c r="N126" s="14">
        <f>_xlfn.PERCENTRANK.INC(Table3[MHDI_tot],Table3[[#This Row],[MHDI_tot]],3)</f>
        <v>0.17100000000000001</v>
      </c>
    </row>
    <row r="127" spans="1:14" hidden="1" x14ac:dyDescent="0.2">
      <c r="A127" t="str">
        <f>SVI!F127</f>
        <v>Manaquiri/AM</v>
      </c>
      <c r="B127" t="str">
        <f>INDEX(tb_SVI[],MATCH(Table3[[#This Row],[ibge_cod]],tb_SVI[Município],0),1)</f>
        <v>AM</v>
      </c>
      <c r="C127" t="str">
        <f>INDEX(tb_SVI[],MATCH(Table3[[#This Row],[city_name]],tb_SVI[city_name_uf],0),3)</f>
        <v>1302553</v>
      </c>
      <c r="D127" t="s">
        <v>17788</v>
      </c>
      <c r="E127" s="11">
        <f>INDEX(tb_SVI[],MATCH(Table3[[#This Row],[city_name]],tb_SVI[city_name_uf],0),5)</f>
        <v>33049</v>
      </c>
      <c r="F127">
        <f>INDEX(tb_MHDI[],MATCH(Table3[[#This Row],[city_name]],tb_MHDI[mun_uf],0),5)</f>
        <v>0.59599999999999997</v>
      </c>
      <c r="G127">
        <f>INDEX(tb_MHDI[],MATCH(Table3[[#This Row],[city_name]],tb_MHDI[mun_uf],0),6)</f>
        <v>0.55600000000000005</v>
      </c>
      <c r="H127">
        <f>INDEX(tb_MHDI[],MATCH(Table3[[#This Row],[city_name]],tb_MHDI[mun_uf],0),7)</f>
        <v>0.748</v>
      </c>
      <c r="I127">
        <f>INDEX(tb_MHDI[],MATCH(Table3[[#This Row],[city_name]],tb_MHDI[mun_uf],0),8)</f>
        <v>0.51</v>
      </c>
      <c r="J127">
        <f>_xlfn.NUMBERVALUE(INDEX(tb_SVI[],MATCH(Table3[[#This Row],[city_name]],tb_SVI[city_name_uf],0),8),".")</f>
        <v>0.53500000000000003</v>
      </c>
      <c r="K127">
        <f>_xlfn.NUMBERVALUE(INDEX(tb_SVI[],MATCH(Table3[[#This Row],[city_name]],tb_SVI[city_name_uf],0),9),".")</f>
        <v>0.55200000000000005</v>
      </c>
      <c r="L127">
        <f>_xlfn.NUMBERVALUE(INDEX(tb_SVI[],MATCH(Table3[[#This Row],[city_name]],tb_SVI[city_name_uf],0),10),".")</f>
        <v>0.504</v>
      </c>
      <c r="M127">
        <f>_xlfn.NUMBERVALUE(INDEX(tb_SVI[],MATCH(Table3[[#This Row],[city_name]],tb_SVI[city_name_uf],0),11),".")</f>
        <v>0.54900000000000004</v>
      </c>
      <c r="N127" s="14">
        <f>_xlfn.PERCENTRANK.INC(Table3[MHDI_tot],Table3[[#This Row],[MHDI_tot]],3)</f>
        <v>0.23499999999999999</v>
      </c>
    </row>
    <row r="128" spans="1:14" hidden="1" x14ac:dyDescent="0.2">
      <c r="A128" t="str">
        <f>SVI!F128</f>
        <v>Lábrea/AM</v>
      </c>
      <c r="B128" t="str">
        <f>INDEX(tb_SVI[],MATCH(Table3[[#This Row],[ibge_cod]],tb_SVI[Município],0),1)</f>
        <v>AM</v>
      </c>
      <c r="C128" t="str">
        <f>INDEX(tb_SVI[],MATCH(Table3[[#This Row],[city_name]],tb_SVI[city_name_uf],0),3)</f>
        <v>1302405</v>
      </c>
      <c r="D128" t="s">
        <v>17789</v>
      </c>
      <c r="E128" s="11">
        <f>INDEX(tb_SVI[],MATCH(Table3[[#This Row],[city_name]],tb_SVI[city_name_uf],0),5)</f>
        <v>46882</v>
      </c>
      <c r="F128">
        <f>INDEX(tb_MHDI[],MATCH(Table3[[#This Row],[city_name]],tb_MHDI[mun_uf],0),5)</f>
        <v>0.53100000000000003</v>
      </c>
      <c r="G128">
        <f>INDEX(tb_MHDI[],MATCH(Table3[[#This Row],[city_name]],tb_MHDI[mun_uf],0),6)</f>
        <v>0.53800000000000003</v>
      </c>
      <c r="H128">
        <f>INDEX(tb_MHDI[],MATCH(Table3[[#This Row],[city_name]],tb_MHDI[mun_uf],0),7)</f>
        <v>0.74399999999999999</v>
      </c>
      <c r="I128">
        <f>INDEX(tb_MHDI[],MATCH(Table3[[#This Row],[city_name]],tb_MHDI[mun_uf],0),8)</f>
        <v>0.374</v>
      </c>
      <c r="J128">
        <f>_xlfn.NUMBERVALUE(INDEX(tb_SVI[],MATCH(Table3[[#This Row],[city_name]],tb_SVI[city_name_uf],0),8),".")</f>
        <v>0.65400000000000003</v>
      </c>
      <c r="K128">
        <f>_xlfn.NUMBERVALUE(INDEX(tb_SVI[],MATCH(Table3[[#This Row],[city_name]],tb_SVI[city_name_uf],0),9),".")</f>
        <v>0.55200000000000005</v>
      </c>
      <c r="L128">
        <f>_xlfn.NUMBERVALUE(INDEX(tb_SVI[],MATCH(Table3[[#This Row],[city_name]],tb_SVI[city_name_uf],0),10),".")</f>
        <v>0.78800000000000003</v>
      </c>
      <c r="M128">
        <f>_xlfn.NUMBERVALUE(INDEX(tb_SVI[],MATCH(Table3[[#This Row],[city_name]],tb_SVI[city_name_uf],0),11),".")</f>
        <v>0.623</v>
      </c>
      <c r="N128" s="14">
        <f>_xlfn.PERCENTRANK.INC(Table3[MHDI_tot],Table3[[#This Row],[MHDI_tot]],3)</f>
        <v>0.03</v>
      </c>
    </row>
    <row r="129" spans="1:14" hidden="1" x14ac:dyDescent="0.2">
      <c r="A129" t="str">
        <f>SVI!F129</f>
        <v>Jutaí/AM</v>
      </c>
      <c r="B129" t="str">
        <f>INDEX(tb_SVI[],MATCH(Table3[[#This Row],[ibge_cod]],tb_SVI[Município],0),1)</f>
        <v>AM</v>
      </c>
      <c r="C129" t="str">
        <f>INDEX(tb_SVI[],MATCH(Table3[[#This Row],[city_name]],tb_SVI[city_name_uf],0),3)</f>
        <v>1302306</v>
      </c>
      <c r="D129" t="s">
        <v>17790</v>
      </c>
      <c r="E129" s="11">
        <f>INDEX(tb_SVI[],MATCH(Table3[[#This Row],[city_name]],tb_SVI[city_name_uf],0),5)</f>
        <v>13886</v>
      </c>
      <c r="F129">
        <f>INDEX(tb_MHDI[],MATCH(Table3[[#This Row],[city_name]],tb_MHDI[mun_uf],0),5)</f>
        <v>0.51600000000000001</v>
      </c>
      <c r="G129">
        <f>INDEX(tb_MHDI[],MATCH(Table3[[#This Row],[city_name]],tb_MHDI[mun_uf],0),6)</f>
        <v>0.52800000000000002</v>
      </c>
      <c r="H129">
        <f>INDEX(tb_MHDI[],MATCH(Table3[[#This Row],[city_name]],tb_MHDI[mun_uf],0),7)</f>
        <v>0.76600000000000001</v>
      </c>
      <c r="I129">
        <f>INDEX(tb_MHDI[],MATCH(Table3[[#This Row],[city_name]],tb_MHDI[mun_uf],0),8)</f>
        <v>0.34</v>
      </c>
      <c r="J129">
        <f>_xlfn.NUMBERVALUE(INDEX(tb_SVI[],MATCH(Table3[[#This Row],[city_name]],tb_SVI[city_name_uf],0),8),".")</f>
        <v>0.74299999999999999</v>
      </c>
      <c r="K129">
        <f>_xlfn.NUMBERVALUE(INDEX(tb_SVI[],MATCH(Table3[[#This Row],[city_name]],tb_SVI[city_name_uf],0),9),".")</f>
        <v>0.80800000000000005</v>
      </c>
      <c r="L129">
        <f>_xlfn.NUMBERVALUE(INDEX(tb_SVI[],MATCH(Table3[[#This Row],[city_name]],tb_SVI[city_name_uf],0),10),".")</f>
        <v>0.72399999999999998</v>
      </c>
      <c r="M129">
        <f>_xlfn.NUMBERVALUE(INDEX(tb_SVI[],MATCH(Table3[[#This Row],[city_name]],tb_SVI[city_name_uf],0),11),".")</f>
        <v>0.69599999999999995</v>
      </c>
      <c r="N129" s="14">
        <f>_xlfn.PERCENTRANK.INC(Table3[MHDI_tot],Table3[[#This Row],[MHDI_tot]],3)</f>
        <v>1.4999999999999999E-2</v>
      </c>
    </row>
    <row r="130" spans="1:14" hidden="1" x14ac:dyDescent="0.2">
      <c r="A130" t="str">
        <f>SVI!F130</f>
        <v>Juruá/AM</v>
      </c>
      <c r="B130" t="str">
        <f>INDEX(tb_SVI[],MATCH(Table3[[#This Row],[ibge_cod]],tb_SVI[Município],0),1)</f>
        <v>AM</v>
      </c>
      <c r="C130" t="str">
        <f>INDEX(tb_SVI[],MATCH(Table3[[#This Row],[city_name]],tb_SVI[city_name_uf],0),3)</f>
        <v>1302207</v>
      </c>
      <c r="D130" t="s">
        <v>17791</v>
      </c>
      <c r="E130" s="11">
        <f>INDEX(tb_SVI[],MATCH(Table3[[#This Row],[city_name]],tb_SVI[city_name_uf],0),5)</f>
        <v>15106</v>
      </c>
      <c r="F130">
        <f>INDEX(tb_MHDI[],MATCH(Table3[[#This Row],[city_name]],tb_MHDI[mun_uf],0),5)</f>
        <v>0.52200000000000002</v>
      </c>
      <c r="G130">
        <f>INDEX(tb_MHDI[],MATCH(Table3[[#This Row],[city_name]],tb_MHDI[mun_uf],0),6)</f>
        <v>0.53800000000000003</v>
      </c>
      <c r="H130">
        <f>INDEX(tb_MHDI[],MATCH(Table3[[#This Row],[city_name]],tb_MHDI[mun_uf],0),7)</f>
        <v>0.70399999999999996</v>
      </c>
      <c r="I130">
        <f>INDEX(tb_MHDI[],MATCH(Table3[[#This Row],[city_name]],tb_MHDI[mun_uf],0),8)</f>
        <v>0.376</v>
      </c>
      <c r="J130">
        <f>_xlfn.NUMBERVALUE(INDEX(tb_SVI[],MATCH(Table3[[#This Row],[city_name]],tb_SVI[city_name_uf],0),8),".")</f>
        <v>0.67300000000000004</v>
      </c>
      <c r="K130">
        <f>_xlfn.NUMBERVALUE(INDEX(tb_SVI[],MATCH(Table3[[#This Row],[city_name]],tb_SVI[city_name_uf],0),9),".")</f>
        <v>0.64900000000000002</v>
      </c>
      <c r="L130">
        <f>_xlfn.NUMBERVALUE(INDEX(tb_SVI[],MATCH(Table3[[#This Row],[city_name]],tb_SVI[city_name_uf],0),10),".")</f>
        <v>0.74099999999999999</v>
      </c>
      <c r="M130">
        <f>_xlfn.NUMBERVALUE(INDEX(tb_SVI[],MATCH(Table3[[#This Row],[city_name]],tb_SVI[city_name_uf],0),11),".")</f>
        <v>0.628</v>
      </c>
      <c r="N130" s="14">
        <f>_xlfn.PERCENTRANK.INC(Table3[MHDI_tot],Table3[[#This Row],[MHDI_tot]],3)</f>
        <v>0.02</v>
      </c>
    </row>
    <row r="131" spans="1:14" hidden="1" x14ac:dyDescent="0.2">
      <c r="A131" t="str">
        <f>SVI!F131</f>
        <v>Japurá/AM</v>
      </c>
      <c r="B131" t="str">
        <f>INDEX(tb_SVI[],MATCH(Table3[[#This Row],[ibge_cod]],tb_SVI[Município],0),1)</f>
        <v>AM</v>
      </c>
      <c r="C131" t="str">
        <f>INDEX(tb_SVI[],MATCH(Table3[[#This Row],[city_name]],tb_SVI[city_name_uf],0),3)</f>
        <v>1302108</v>
      </c>
      <c r="D131" t="s">
        <v>17792</v>
      </c>
      <c r="E131" s="11">
        <f>INDEX(tb_SVI[],MATCH(Table3[[#This Row],[city_name]],tb_SVI[city_name_uf],0),5)</f>
        <v>2251</v>
      </c>
      <c r="F131">
        <f>INDEX(tb_MHDI[],MATCH(Table3[[#This Row],[city_name]],tb_MHDI[mun_uf],0),5)</f>
        <v>0.52200000000000002</v>
      </c>
      <c r="G131">
        <f>INDEX(tb_MHDI[],MATCH(Table3[[#This Row],[city_name]],tb_MHDI[mun_uf],0),6)</f>
        <v>0.55200000000000005</v>
      </c>
      <c r="H131">
        <f>INDEX(tb_MHDI[],MATCH(Table3[[#This Row],[city_name]],tb_MHDI[mun_uf],0),7)</f>
        <v>0.748</v>
      </c>
      <c r="I131">
        <f>INDEX(tb_MHDI[],MATCH(Table3[[#This Row],[city_name]],tb_MHDI[mun_uf],0),8)</f>
        <v>0.34499999999999997</v>
      </c>
      <c r="J131">
        <f>_xlfn.NUMBERVALUE(INDEX(tb_SVI[],MATCH(Table3[[#This Row],[city_name]],tb_SVI[city_name_uf],0),8),".")</f>
        <v>0.63600000000000001</v>
      </c>
      <c r="K131">
        <f>_xlfn.NUMBERVALUE(INDEX(tb_SVI[],MATCH(Table3[[#This Row],[city_name]],tb_SVI[city_name_uf],0),9),".")</f>
        <v>0.57299999999999995</v>
      </c>
      <c r="L131">
        <f>_xlfn.NUMBERVALUE(INDEX(tb_SVI[],MATCH(Table3[[#This Row],[city_name]],tb_SVI[city_name_uf],0),10),".")</f>
        <v>0.74299999999999999</v>
      </c>
      <c r="M131">
        <f>_xlfn.NUMBERVALUE(INDEX(tb_SVI[],MATCH(Table3[[#This Row],[city_name]],tb_SVI[city_name_uf],0),11),".")</f>
        <v>0.59099999999999997</v>
      </c>
      <c r="N131" s="14">
        <f>_xlfn.PERCENTRANK.INC(Table3[MHDI_tot],Table3[[#This Row],[MHDI_tot]],3)</f>
        <v>0.02</v>
      </c>
    </row>
    <row r="132" spans="1:14" hidden="1" x14ac:dyDescent="0.2">
      <c r="A132" t="str">
        <f>SVI!F132</f>
        <v>Tabatinga/AM</v>
      </c>
      <c r="B132" t="str">
        <f>INDEX(tb_SVI[],MATCH(Table3[[#This Row],[ibge_cod]],tb_SVI[Município],0),1)</f>
        <v>AM</v>
      </c>
      <c r="C132" t="str">
        <f>INDEX(tb_SVI[],MATCH(Table3[[#This Row],[city_name]],tb_SVI[city_name_uf],0),3)</f>
        <v>1304062</v>
      </c>
      <c r="D132" t="s">
        <v>17793</v>
      </c>
      <c r="E132" s="11">
        <f>INDEX(tb_SVI[],MATCH(Table3[[#This Row],[city_name]],tb_SVI[city_name_uf],0),5)</f>
        <v>67182</v>
      </c>
      <c r="F132">
        <f>INDEX(tb_MHDI[],MATCH(Table3[[#This Row],[city_name]],tb_MHDI[mun_uf],0),5)</f>
        <v>0.61599999999999999</v>
      </c>
      <c r="G132">
        <f>INDEX(tb_MHDI[],MATCH(Table3[[#This Row],[city_name]],tb_MHDI[mun_uf],0),6)</f>
        <v>0.60199999999999998</v>
      </c>
      <c r="H132">
        <f>INDEX(tb_MHDI[],MATCH(Table3[[#This Row],[city_name]],tb_MHDI[mun_uf],0),7)</f>
        <v>0.76900000000000002</v>
      </c>
      <c r="I132">
        <f>INDEX(tb_MHDI[],MATCH(Table3[[#This Row],[city_name]],tb_MHDI[mun_uf],0),8)</f>
        <v>0.505</v>
      </c>
      <c r="J132">
        <f>_xlfn.NUMBERVALUE(INDEX(tb_SVI[],MATCH(Table3[[#This Row],[city_name]],tb_SVI[city_name_uf],0),8),".")</f>
        <v>0.57699999999999996</v>
      </c>
      <c r="K132">
        <f>_xlfn.NUMBERVALUE(INDEX(tb_SVI[],MATCH(Table3[[#This Row],[city_name]],tb_SVI[city_name_uf],0),9),".")</f>
        <v>0.64500000000000002</v>
      </c>
      <c r="L132">
        <f>_xlfn.NUMBERVALUE(INDEX(tb_SVI[],MATCH(Table3[[#This Row],[city_name]],tb_SVI[city_name_uf],0),10),".")</f>
        <v>0.58199999999999996</v>
      </c>
      <c r="M132">
        <f>_xlfn.NUMBERVALUE(INDEX(tb_SVI[],MATCH(Table3[[#This Row],[city_name]],tb_SVI[city_name_uf],0),11),".")</f>
        <v>0.504</v>
      </c>
      <c r="N132" s="14">
        <f>_xlfn.PERCENTRANK.INC(Table3[MHDI_tot],Table3[[#This Row],[MHDI_tot]],3)</f>
        <v>0.318</v>
      </c>
    </row>
    <row r="133" spans="1:14" hidden="1" x14ac:dyDescent="0.2">
      <c r="A133" t="str">
        <f>SVI!F133</f>
        <v>São Sebastião do Uatumã/AM</v>
      </c>
      <c r="B133" t="str">
        <f>INDEX(tb_SVI[],MATCH(Table3[[#This Row],[ibge_cod]],tb_SVI[Município],0),1)</f>
        <v>AM</v>
      </c>
      <c r="C133" t="str">
        <f>INDEX(tb_SVI[],MATCH(Table3[[#This Row],[city_name]],tb_SVI[city_name_uf],0),3)</f>
        <v>1303957</v>
      </c>
      <c r="D133" t="s">
        <v>17794</v>
      </c>
      <c r="E133" s="11">
        <f>INDEX(tb_SVI[],MATCH(Table3[[#This Row],[city_name]],tb_SVI[city_name_uf],0),5)</f>
        <v>14352</v>
      </c>
      <c r="F133">
        <f>INDEX(tb_MHDI[],MATCH(Table3[[#This Row],[city_name]],tb_MHDI[mun_uf],0),5)</f>
        <v>0.57699999999999996</v>
      </c>
      <c r="G133">
        <f>INDEX(tb_MHDI[],MATCH(Table3[[#This Row],[city_name]],tb_MHDI[mun_uf],0),6)</f>
        <v>0.56100000000000005</v>
      </c>
      <c r="H133">
        <f>INDEX(tb_MHDI[],MATCH(Table3[[#This Row],[city_name]],tb_MHDI[mun_uf],0),7)</f>
        <v>0.73899999999999999</v>
      </c>
      <c r="I133">
        <f>INDEX(tb_MHDI[],MATCH(Table3[[#This Row],[city_name]],tb_MHDI[mun_uf],0),8)</f>
        <v>0.46400000000000002</v>
      </c>
      <c r="J133">
        <f>_xlfn.NUMBERVALUE(INDEX(tb_SVI[],MATCH(Table3[[#This Row],[city_name]],tb_SVI[city_name_uf],0),8),".")</f>
        <v>0.57199999999999995</v>
      </c>
      <c r="K133">
        <f>_xlfn.NUMBERVALUE(INDEX(tb_SVI[],MATCH(Table3[[#This Row],[city_name]],tb_SVI[city_name_uf],0),9),".")</f>
        <v>0.69</v>
      </c>
      <c r="L133">
        <f>_xlfn.NUMBERVALUE(INDEX(tb_SVI[],MATCH(Table3[[#This Row],[city_name]],tb_SVI[city_name_uf],0),10),".")</f>
        <v>0.54</v>
      </c>
      <c r="M133">
        <f>_xlfn.NUMBERVALUE(INDEX(tb_SVI[],MATCH(Table3[[#This Row],[city_name]],tb_SVI[city_name_uf],0),11),".")</f>
        <v>0.48499999999999999</v>
      </c>
      <c r="N133" s="14">
        <f>_xlfn.PERCENTRANK.INC(Table3[MHDI_tot],Table3[[#This Row],[MHDI_tot]],3)</f>
        <v>0.152</v>
      </c>
    </row>
    <row r="134" spans="1:14" hidden="1" x14ac:dyDescent="0.2">
      <c r="A134" t="str">
        <f>SVI!F134</f>
        <v>São Paulo de Olivença/AM</v>
      </c>
      <c r="B134" t="str">
        <f>INDEX(tb_SVI[],MATCH(Table3[[#This Row],[ibge_cod]],tb_SVI[Município],0),1)</f>
        <v>AM</v>
      </c>
      <c r="C134" t="str">
        <f>INDEX(tb_SVI[],MATCH(Table3[[#This Row],[city_name]],tb_SVI[city_name_uf],0),3)</f>
        <v>1303908</v>
      </c>
      <c r="D134" t="s">
        <v>17795</v>
      </c>
      <c r="E134" s="11">
        <f>INDEX(tb_SVI[],MATCH(Table3[[#This Row],[city_name]],tb_SVI[city_name_uf],0),5)</f>
        <v>40073</v>
      </c>
      <c r="F134">
        <f>INDEX(tb_MHDI[],MATCH(Table3[[#This Row],[city_name]],tb_MHDI[mun_uf],0),5)</f>
        <v>0.52100000000000002</v>
      </c>
      <c r="G134">
        <f>INDEX(tb_MHDI[],MATCH(Table3[[#This Row],[city_name]],tb_MHDI[mun_uf],0),6)</f>
        <v>0.47099999999999997</v>
      </c>
      <c r="H134">
        <f>INDEX(tb_MHDI[],MATCH(Table3[[#This Row],[city_name]],tb_MHDI[mun_uf],0),7)</f>
        <v>0.78</v>
      </c>
      <c r="I134">
        <f>INDEX(tb_MHDI[],MATCH(Table3[[#This Row],[city_name]],tb_MHDI[mun_uf],0),8)</f>
        <v>0.38600000000000001</v>
      </c>
      <c r="J134">
        <f>_xlfn.NUMBERVALUE(INDEX(tb_SVI[],MATCH(Table3[[#This Row],[city_name]],tb_SVI[city_name_uf],0),8),".")</f>
        <v>0.69299999999999995</v>
      </c>
      <c r="K134">
        <f>_xlfn.NUMBERVALUE(INDEX(tb_SVI[],MATCH(Table3[[#This Row],[city_name]],tb_SVI[city_name_uf],0),9),".")</f>
        <v>0.84099999999999997</v>
      </c>
      <c r="L134">
        <f>_xlfn.NUMBERVALUE(INDEX(tb_SVI[],MATCH(Table3[[#This Row],[city_name]],tb_SVI[city_name_uf],0),10),".")</f>
        <v>0.59</v>
      </c>
      <c r="M134">
        <f>_xlfn.NUMBERVALUE(INDEX(tb_SVI[],MATCH(Table3[[#This Row],[city_name]],tb_SVI[city_name_uf],0),11),".")</f>
        <v>0.64800000000000002</v>
      </c>
      <c r="N134" s="14">
        <f>_xlfn.PERCENTRANK.INC(Table3[MHDI_tot],Table3[[#This Row],[MHDI_tot]],3)</f>
        <v>1.9E-2</v>
      </c>
    </row>
    <row r="135" spans="1:14" hidden="1" x14ac:dyDescent="0.2">
      <c r="A135" t="str">
        <f>SVI!F135</f>
        <v>São Gabriel da Cachoeira/AM</v>
      </c>
      <c r="B135" t="str">
        <f>INDEX(tb_SVI[],MATCH(Table3[[#This Row],[ibge_cod]],tb_SVI[Município],0),1)</f>
        <v>AM</v>
      </c>
      <c r="C135" t="str">
        <f>INDEX(tb_SVI[],MATCH(Table3[[#This Row],[city_name]],tb_SVI[city_name_uf],0),3)</f>
        <v>1303809</v>
      </c>
      <c r="D135" t="s">
        <v>17796</v>
      </c>
      <c r="E135" s="11">
        <f>INDEX(tb_SVI[],MATCH(Table3[[#This Row],[city_name]],tb_SVI[city_name_uf],0),5)</f>
        <v>46303</v>
      </c>
      <c r="F135">
        <f>INDEX(tb_MHDI[],MATCH(Table3[[#This Row],[city_name]],tb_MHDI[mun_uf],0),5)</f>
        <v>0.60899999999999999</v>
      </c>
      <c r="G135">
        <f>INDEX(tb_MHDI[],MATCH(Table3[[#This Row],[city_name]],tb_MHDI[mun_uf],0),6)</f>
        <v>0.61</v>
      </c>
      <c r="H135">
        <f>INDEX(tb_MHDI[],MATCH(Table3[[#This Row],[city_name]],tb_MHDI[mun_uf],0),7)</f>
        <v>0.77700000000000002</v>
      </c>
      <c r="I135">
        <f>INDEX(tb_MHDI[],MATCH(Table3[[#This Row],[city_name]],tb_MHDI[mun_uf],0),8)</f>
        <v>0.47599999999999998</v>
      </c>
      <c r="J135">
        <f>_xlfn.NUMBERVALUE(INDEX(tb_SVI[],MATCH(Table3[[#This Row],[city_name]],tb_SVI[city_name_uf],0),8),".")</f>
        <v>0.49199999999999999</v>
      </c>
      <c r="K135">
        <f>_xlfn.NUMBERVALUE(INDEX(tb_SVI[],MATCH(Table3[[#This Row],[city_name]],tb_SVI[city_name_uf],0),9),".")</f>
        <v>0.35599999999999998</v>
      </c>
      <c r="L135">
        <f>_xlfn.NUMBERVALUE(INDEX(tb_SVI[],MATCH(Table3[[#This Row],[city_name]],tb_SVI[city_name_uf],0),10),".")</f>
        <v>0.55000000000000004</v>
      </c>
      <c r="M135">
        <f>_xlfn.NUMBERVALUE(INDEX(tb_SVI[],MATCH(Table3[[#This Row],[city_name]],tb_SVI[city_name_uf],0),11),".")</f>
        <v>0.56899999999999995</v>
      </c>
      <c r="N135" s="14">
        <f>_xlfn.PERCENTRANK.INC(Table3[MHDI_tot],Table3[[#This Row],[MHDI_tot]],3)</f>
        <v>0.28899999999999998</v>
      </c>
    </row>
    <row r="136" spans="1:14" hidden="1" x14ac:dyDescent="0.2">
      <c r="A136" t="str">
        <f>SVI!F136</f>
        <v>Silves/AM</v>
      </c>
      <c r="B136" t="str">
        <f>INDEX(tb_SVI[],MATCH(Table3[[#This Row],[ibge_cod]],tb_SVI[Município],0),1)</f>
        <v>AM</v>
      </c>
      <c r="C136" t="str">
        <f>INDEX(tb_SVI[],MATCH(Table3[[#This Row],[city_name]],tb_SVI[city_name_uf],0),3)</f>
        <v>1304005</v>
      </c>
      <c r="D136" t="s">
        <v>17797</v>
      </c>
      <c r="E136" s="11">
        <f>INDEX(tb_SVI[],MATCH(Table3[[#This Row],[city_name]],tb_SVI[city_name_uf],0),5)</f>
        <v>9230</v>
      </c>
      <c r="F136">
        <f>INDEX(tb_MHDI[],MATCH(Table3[[#This Row],[city_name]],tb_MHDI[mun_uf],0),5)</f>
        <v>0.63200000000000001</v>
      </c>
      <c r="G136">
        <f>INDEX(tb_MHDI[],MATCH(Table3[[#This Row],[city_name]],tb_MHDI[mun_uf],0),6)</f>
        <v>0.54600000000000004</v>
      </c>
      <c r="H136">
        <f>INDEX(tb_MHDI[],MATCH(Table3[[#This Row],[city_name]],tb_MHDI[mun_uf],0),7)</f>
        <v>0.79100000000000004</v>
      </c>
      <c r="I136">
        <f>INDEX(tb_MHDI[],MATCH(Table3[[#This Row],[city_name]],tb_MHDI[mun_uf],0),8)</f>
        <v>0.58399999999999996</v>
      </c>
      <c r="J136">
        <f>_xlfn.NUMBERVALUE(INDEX(tb_SVI[],MATCH(Table3[[#This Row],[city_name]],tb_SVI[city_name_uf],0),8),".")</f>
        <v>0.59799999999999998</v>
      </c>
      <c r="K136">
        <f>_xlfn.NUMBERVALUE(INDEX(tb_SVI[],MATCH(Table3[[#This Row],[city_name]],tb_SVI[city_name_uf],0),9),".")</f>
        <v>0.7</v>
      </c>
      <c r="L136">
        <f>_xlfn.NUMBERVALUE(INDEX(tb_SVI[],MATCH(Table3[[#This Row],[city_name]],tb_SVI[city_name_uf],0),10),".")</f>
        <v>0.56299999999999994</v>
      </c>
      <c r="M136">
        <f>_xlfn.NUMBERVALUE(INDEX(tb_SVI[],MATCH(Table3[[#This Row],[city_name]],tb_SVI[city_name_uf],0),11),".")</f>
        <v>0.53200000000000003</v>
      </c>
      <c r="N136" s="14">
        <f>_xlfn.PERCENTRANK.INC(Table3[MHDI_tot],Table3[[#This Row],[MHDI_tot]],3)</f>
        <v>0.376</v>
      </c>
    </row>
    <row r="137" spans="1:14" hidden="1" x14ac:dyDescent="0.2">
      <c r="A137" t="str">
        <f>SVI!F137</f>
        <v>Santo Antônio do Içá/AM</v>
      </c>
      <c r="B137" t="str">
        <f>INDEX(tb_SVI[],MATCH(Table3[[#This Row],[ibge_cod]],tb_SVI[Município],0),1)</f>
        <v>AM</v>
      </c>
      <c r="C137" t="str">
        <f>INDEX(tb_SVI[],MATCH(Table3[[#This Row],[city_name]],tb_SVI[city_name_uf],0),3)</f>
        <v>1303700</v>
      </c>
      <c r="D137" t="s">
        <v>17798</v>
      </c>
      <c r="E137" s="11">
        <f>INDEX(tb_SVI[],MATCH(Table3[[#This Row],[city_name]],tb_SVI[city_name_uf],0),5)</f>
        <v>21243</v>
      </c>
      <c r="F137">
        <f>INDEX(tb_MHDI[],MATCH(Table3[[#This Row],[city_name]],tb_MHDI[mun_uf],0),5)</f>
        <v>0.49</v>
      </c>
      <c r="G137">
        <f>INDEX(tb_MHDI[],MATCH(Table3[[#This Row],[city_name]],tb_MHDI[mun_uf],0),6)</f>
        <v>0.438</v>
      </c>
      <c r="H137">
        <f>INDEX(tb_MHDI[],MATCH(Table3[[#This Row],[city_name]],tb_MHDI[mun_uf],0),7)</f>
        <v>0.75900000000000001</v>
      </c>
      <c r="I137">
        <f>INDEX(tb_MHDI[],MATCH(Table3[[#This Row],[city_name]],tb_MHDI[mun_uf],0),8)</f>
        <v>0.35299999999999998</v>
      </c>
      <c r="J137">
        <f>_xlfn.NUMBERVALUE(INDEX(tb_SVI[],MATCH(Table3[[#This Row],[city_name]],tb_SVI[city_name_uf],0),8),".")</f>
        <v>0.745</v>
      </c>
      <c r="K137">
        <f>_xlfn.NUMBERVALUE(INDEX(tb_SVI[],MATCH(Table3[[#This Row],[city_name]],tb_SVI[city_name_uf],0),9),".")</f>
        <v>0.88400000000000001</v>
      </c>
      <c r="L137">
        <f>_xlfn.NUMBERVALUE(INDEX(tb_SVI[],MATCH(Table3[[#This Row],[city_name]],tb_SVI[city_name_uf],0),10),".")</f>
        <v>0.69799999999999995</v>
      </c>
      <c r="M137">
        <f>_xlfn.NUMBERVALUE(INDEX(tb_SVI[],MATCH(Table3[[#This Row],[city_name]],tb_SVI[city_name_uf],0),11),".")</f>
        <v>0.65300000000000002</v>
      </c>
      <c r="N137" s="14">
        <f>_xlfn.PERCENTRANK.INC(Table3[MHDI_tot],Table3[[#This Row],[MHDI_tot]],3)</f>
        <v>4.0000000000000001E-3</v>
      </c>
    </row>
    <row r="138" spans="1:14" hidden="1" x14ac:dyDescent="0.2">
      <c r="A138" t="str">
        <f>SVI!F138</f>
        <v>Boa Vista/RR</v>
      </c>
      <c r="B138" t="str">
        <f>INDEX(tb_SVI[],MATCH(Table3[[#This Row],[ibge_cod]],tb_SVI[Município],0),1)</f>
        <v>RR</v>
      </c>
      <c r="C138" t="str">
        <f>INDEX(tb_SVI[],MATCH(Table3[[#This Row],[city_name]],tb_SVI[city_name_uf],0),3)</f>
        <v>1400100</v>
      </c>
      <c r="D138" t="s">
        <v>17799</v>
      </c>
      <c r="E138" s="11">
        <f>INDEX(tb_SVI[],MATCH(Table3[[#This Row],[city_name]],tb_SVI[city_name_uf],0),5)</f>
        <v>419652</v>
      </c>
      <c r="F138">
        <f>INDEX(tb_MHDI[],MATCH(Table3[[#This Row],[city_name]],tb_MHDI[mun_uf],0),5)</f>
        <v>0.752</v>
      </c>
      <c r="G138">
        <f>INDEX(tb_MHDI[],MATCH(Table3[[#This Row],[city_name]],tb_MHDI[mun_uf],0),6)</f>
        <v>0.73699999999999999</v>
      </c>
      <c r="H138">
        <f>INDEX(tb_MHDI[],MATCH(Table3[[#This Row],[city_name]],tb_MHDI[mun_uf],0),7)</f>
        <v>0.81599999999999995</v>
      </c>
      <c r="I138">
        <f>INDEX(tb_MHDI[],MATCH(Table3[[#This Row],[city_name]],tb_MHDI[mun_uf],0),8)</f>
        <v>0.70799999999999996</v>
      </c>
      <c r="J138">
        <f>_xlfn.NUMBERVALUE(INDEX(tb_SVI[],MATCH(Table3[[#This Row],[city_name]],tb_SVI[city_name_uf],0),8),".")</f>
        <v>0.26100000000000001</v>
      </c>
      <c r="K138">
        <f>_xlfn.NUMBERVALUE(INDEX(tb_SVI[],MATCH(Table3[[#This Row],[city_name]],tb_SVI[city_name_uf],0),9),".")</f>
        <v>0.157</v>
      </c>
      <c r="L138">
        <f>_xlfn.NUMBERVALUE(INDEX(tb_SVI[],MATCH(Table3[[#This Row],[city_name]],tb_SVI[city_name_uf],0),10),".")</f>
        <v>0.36199999999999999</v>
      </c>
      <c r="M138">
        <f>_xlfn.NUMBERVALUE(INDEX(tb_SVI[],MATCH(Table3[[#This Row],[city_name]],tb_SVI[city_name_uf],0),11),".")</f>
        <v>0.26500000000000001</v>
      </c>
      <c r="N138" s="14">
        <f>_xlfn.PERCENTRANK.INC(Table3[MHDI_tot],Table3[[#This Row],[MHDI_tot]],3)</f>
        <v>0.90500000000000003</v>
      </c>
    </row>
    <row r="139" spans="1:14" hidden="1" x14ac:dyDescent="0.2">
      <c r="A139" t="str">
        <f>SVI!F139</f>
        <v>Alto Alegre/RR</v>
      </c>
      <c r="B139" t="str">
        <f>INDEX(tb_SVI[],MATCH(Table3[[#This Row],[ibge_cod]],tb_SVI[Município],0),1)</f>
        <v>RR</v>
      </c>
      <c r="C139" t="str">
        <f>INDEX(tb_SVI[],MATCH(Table3[[#This Row],[city_name]],tb_SVI[city_name_uf],0),3)</f>
        <v>1400050</v>
      </c>
      <c r="D139" t="s">
        <v>17800</v>
      </c>
      <c r="E139" s="11">
        <f>INDEX(tb_SVI[],MATCH(Table3[[#This Row],[city_name]],tb_SVI[city_name_uf],0),5)</f>
        <v>15380</v>
      </c>
      <c r="F139">
        <f>INDEX(tb_MHDI[],MATCH(Table3[[#This Row],[city_name]],tb_MHDI[mun_uf],0),5)</f>
        <v>0.54200000000000004</v>
      </c>
      <c r="G139">
        <f>INDEX(tb_MHDI[],MATCH(Table3[[#This Row],[city_name]],tb_MHDI[mun_uf],0),6)</f>
        <v>0.51800000000000002</v>
      </c>
      <c r="H139">
        <f>INDEX(tb_MHDI[],MATCH(Table3[[#This Row],[city_name]],tb_MHDI[mun_uf],0),7)</f>
        <v>0.81299999999999994</v>
      </c>
      <c r="I139">
        <f>INDEX(tb_MHDI[],MATCH(Table3[[#This Row],[city_name]],tb_MHDI[mun_uf],0),8)</f>
        <v>0.379</v>
      </c>
      <c r="J139">
        <f>_xlfn.NUMBERVALUE(INDEX(tb_SVI[],MATCH(Table3[[#This Row],[city_name]],tb_SVI[city_name_uf],0),8),".")</f>
        <v>0.58699999999999997</v>
      </c>
      <c r="K139">
        <f>_xlfn.NUMBERVALUE(INDEX(tb_SVI[],MATCH(Table3[[#This Row],[city_name]],tb_SVI[city_name_uf],0),9),".")</f>
        <v>0.308</v>
      </c>
      <c r="L139">
        <f>_xlfn.NUMBERVALUE(INDEX(tb_SVI[],MATCH(Table3[[#This Row],[city_name]],tb_SVI[city_name_uf],0),10),".")</f>
        <v>0.78400000000000003</v>
      </c>
      <c r="M139">
        <f>_xlfn.NUMBERVALUE(INDEX(tb_SVI[],MATCH(Table3[[#This Row],[city_name]],tb_SVI[city_name_uf],0),11),".")</f>
        <v>0.66900000000000004</v>
      </c>
      <c r="N139" s="14">
        <f>_xlfn.PERCENTRANK.INC(Table3[MHDI_tot],Table3[[#This Row],[MHDI_tot]],3)</f>
        <v>4.5999999999999999E-2</v>
      </c>
    </row>
    <row r="140" spans="1:14" hidden="1" x14ac:dyDescent="0.2">
      <c r="A140" t="str">
        <f>SVI!F140</f>
        <v>Amajari/RR</v>
      </c>
      <c r="B140" t="str">
        <f>INDEX(tb_SVI[],MATCH(Table3[[#This Row],[ibge_cod]],tb_SVI[Município],0),1)</f>
        <v>RR</v>
      </c>
      <c r="C140" t="str">
        <f>INDEX(tb_SVI[],MATCH(Table3[[#This Row],[city_name]],tb_SVI[city_name_uf],0),3)</f>
        <v>1400027</v>
      </c>
      <c r="D140" t="s">
        <v>17801</v>
      </c>
      <c r="E140" s="11">
        <f>INDEX(tb_SVI[],MATCH(Table3[[#This Row],[city_name]],tb_SVI[city_name_uf],0),5)</f>
        <v>13185</v>
      </c>
      <c r="F140">
        <f>INDEX(tb_MHDI[],MATCH(Table3[[#This Row],[city_name]],tb_MHDI[mun_uf],0),5)</f>
        <v>0.48399999999999999</v>
      </c>
      <c r="G140">
        <f>INDEX(tb_MHDI[],MATCH(Table3[[#This Row],[city_name]],tb_MHDI[mun_uf],0),6)</f>
        <v>0.437</v>
      </c>
      <c r="H140">
        <f>INDEX(tb_MHDI[],MATCH(Table3[[#This Row],[city_name]],tb_MHDI[mun_uf],0),7)</f>
        <v>0.81499999999999995</v>
      </c>
      <c r="I140">
        <f>INDEX(tb_MHDI[],MATCH(Table3[[#This Row],[city_name]],tb_MHDI[mun_uf],0),8)</f>
        <v>0.31900000000000001</v>
      </c>
      <c r="J140">
        <f>_xlfn.NUMBERVALUE(INDEX(tb_SVI[],MATCH(Table3[[#This Row],[city_name]],tb_SVI[city_name_uf],0),8),".")</f>
        <v>0.628</v>
      </c>
      <c r="K140">
        <f>_xlfn.NUMBERVALUE(INDEX(tb_SVI[],MATCH(Table3[[#This Row],[city_name]],tb_SVI[city_name_uf],0),9),".")</f>
        <v>0.36599999999999999</v>
      </c>
      <c r="L140">
        <f>_xlfn.NUMBERVALUE(INDEX(tb_SVI[],MATCH(Table3[[#This Row],[city_name]],tb_SVI[city_name_uf],0),10),".")</f>
        <v>0.81499999999999995</v>
      </c>
      <c r="M140">
        <f>_xlfn.NUMBERVALUE(INDEX(tb_SVI[],MATCH(Table3[[#This Row],[city_name]],tb_SVI[city_name_uf],0),11),".")</f>
        <v>0.70199999999999996</v>
      </c>
      <c r="N140" s="14">
        <f>_xlfn.PERCENTRANK.INC(Table3[MHDI_tot],Table3[[#This Row],[MHDI_tot]],3)</f>
        <v>2E-3</v>
      </c>
    </row>
    <row r="141" spans="1:14" hidden="1" x14ac:dyDescent="0.2">
      <c r="A141" t="str">
        <f>SVI!F141</f>
        <v>Rorainópolis/RR</v>
      </c>
      <c r="B141" t="str">
        <f>INDEX(tb_SVI[],MATCH(Table3[[#This Row],[ibge_cod]],tb_SVI[Município],0),1)</f>
        <v>RR</v>
      </c>
      <c r="C141" t="str">
        <f>INDEX(tb_SVI[],MATCH(Table3[[#This Row],[city_name]],tb_SVI[city_name_uf],0),3)</f>
        <v>1400472</v>
      </c>
      <c r="D141" t="s">
        <v>17802</v>
      </c>
      <c r="E141" s="11">
        <f>INDEX(tb_SVI[],MATCH(Table3[[#This Row],[city_name]],tb_SVI[city_name_uf],0),5)</f>
        <v>30782</v>
      </c>
      <c r="F141">
        <f>INDEX(tb_MHDI[],MATCH(Table3[[#This Row],[city_name]],tb_MHDI[mun_uf],0),5)</f>
        <v>0.61899999999999999</v>
      </c>
      <c r="G141">
        <f>INDEX(tb_MHDI[],MATCH(Table3[[#This Row],[city_name]],tb_MHDI[mun_uf],0),6)</f>
        <v>0.57399999999999995</v>
      </c>
      <c r="H141">
        <f>INDEX(tb_MHDI[],MATCH(Table3[[#This Row],[city_name]],tb_MHDI[mun_uf],0),7)</f>
        <v>0.79800000000000004</v>
      </c>
      <c r="I141">
        <f>INDEX(tb_MHDI[],MATCH(Table3[[#This Row],[city_name]],tb_MHDI[mun_uf],0),8)</f>
        <v>0.51900000000000002</v>
      </c>
      <c r="J141">
        <f>_xlfn.NUMBERVALUE(INDEX(tb_SVI[],MATCH(Table3[[#This Row],[city_name]],tb_SVI[city_name_uf],0),8),".")</f>
        <v>0.437</v>
      </c>
      <c r="K141">
        <f>_xlfn.NUMBERVALUE(INDEX(tb_SVI[],MATCH(Table3[[#This Row],[city_name]],tb_SVI[city_name_uf],0),9),".")</f>
        <v>0.32500000000000001</v>
      </c>
      <c r="L141">
        <f>_xlfn.NUMBERVALUE(INDEX(tb_SVI[],MATCH(Table3[[#This Row],[city_name]],tb_SVI[city_name_uf],0),10),".")</f>
        <v>0.48799999999999999</v>
      </c>
      <c r="M141">
        <f>_xlfn.NUMBERVALUE(INDEX(tb_SVI[],MATCH(Table3[[#This Row],[city_name]],tb_SVI[city_name_uf],0),11),".")</f>
        <v>0.498</v>
      </c>
      <c r="N141" s="14">
        <f>_xlfn.PERCENTRANK.INC(Table3[MHDI_tot],Table3[[#This Row],[MHDI_tot]],3)</f>
        <v>0.32900000000000001</v>
      </c>
    </row>
    <row r="142" spans="1:14" hidden="1" x14ac:dyDescent="0.2">
      <c r="A142" t="str">
        <f>SVI!F142</f>
        <v>Pacaraima/RR</v>
      </c>
      <c r="B142" t="str">
        <f>INDEX(tb_SVI[],MATCH(Table3[[#This Row],[ibge_cod]],tb_SVI[Município],0),1)</f>
        <v>RR</v>
      </c>
      <c r="C142" t="str">
        <f>INDEX(tb_SVI[],MATCH(Table3[[#This Row],[city_name]],tb_SVI[city_name_uf],0),3)</f>
        <v>1400456</v>
      </c>
      <c r="D142" t="s">
        <v>17803</v>
      </c>
      <c r="E142" s="11">
        <f>INDEX(tb_SVI[],MATCH(Table3[[#This Row],[city_name]],tb_SVI[city_name_uf],0),5)</f>
        <v>18913</v>
      </c>
      <c r="F142">
        <f>INDEX(tb_MHDI[],MATCH(Table3[[#This Row],[city_name]],tb_MHDI[mun_uf],0),5)</f>
        <v>0.65</v>
      </c>
      <c r="G142">
        <f>INDEX(tb_MHDI[],MATCH(Table3[[#This Row],[city_name]],tb_MHDI[mun_uf],0),6)</f>
        <v>0.624</v>
      </c>
      <c r="H142">
        <f>INDEX(tb_MHDI[],MATCH(Table3[[#This Row],[city_name]],tb_MHDI[mun_uf],0),7)</f>
        <v>0.78800000000000003</v>
      </c>
      <c r="I142">
        <f>INDEX(tb_MHDI[],MATCH(Table3[[#This Row],[city_name]],tb_MHDI[mun_uf],0),8)</f>
        <v>0.55800000000000005</v>
      </c>
      <c r="J142">
        <f>_xlfn.NUMBERVALUE(INDEX(tb_SVI[],MATCH(Table3[[#This Row],[city_name]],tb_SVI[city_name_uf],0),8),".")</f>
        <v>0.48699999999999999</v>
      </c>
      <c r="K142">
        <f>_xlfn.NUMBERVALUE(INDEX(tb_SVI[],MATCH(Table3[[#This Row],[city_name]],tb_SVI[city_name_uf],0),9),".")</f>
        <v>0.433</v>
      </c>
      <c r="L142">
        <f>_xlfn.NUMBERVALUE(INDEX(tb_SVI[],MATCH(Table3[[#This Row],[city_name]],tb_SVI[city_name_uf],0),10),".")</f>
        <v>0.48099999999999998</v>
      </c>
      <c r="M142">
        <f>_xlfn.NUMBERVALUE(INDEX(tb_SVI[],MATCH(Table3[[#This Row],[city_name]],tb_SVI[city_name_uf],0),11),".")</f>
        <v>0.54700000000000004</v>
      </c>
      <c r="N142" s="14">
        <f>_xlfn.PERCENTRANK.INC(Table3[MHDI_tot],Table3[[#This Row],[MHDI_tot]],3)</f>
        <v>0.436</v>
      </c>
    </row>
    <row r="143" spans="1:14" hidden="1" x14ac:dyDescent="0.2">
      <c r="A143" t="str">
        <f>SVI!F143</f>
        <v>Normandia/RR</v>
      </c>
      <c r="B143" t="str">
        <f>INDEX(tb_SVI[],MATCH(Table3[[#This Row],[ibge_cod]],tb_SVI[Município],0),1)</f>
        <v>RR</v>
      </c>
      <c r="C143" t="str">
        <f>INDEX(tb_SVI[],MATCH(Table3[[#This Row],[city_name]],tb_SVI[city_name_uf],0),3)</f>
        <v>1400407</v>
      </c>
      <c r="D143" t="s">
        <v>17804</v>
      </c>
      <c r="E143" s="11">
        <f>INDEX(tb_SVI[],MATCH(Table3[[#This Row],[city_name]],tb_SVI[city_name_uf],0),5)</f>
        <v>11532</v>
      </c>
      <c r="F143">
        <f>INDEX(tb_MHDI[],MATCH(Table3[[#This Row],[city_name]],tb_MHDI[mun_uf],0),5)</f>
        <v>0.59399999999999997</v>
      </c>
      <c r="G143">
        <f>INDEX(tb_MHDI[],MATCH(Table3[[#This Row],[city_name]],tb_MHDI[mun_uf],0),6)</f>
        <v>0.52</v>
      </c>
      <c r="H143">
        <f>INDEX(tb_MHDI[],MATCH(Table3[[#This Row],[city_name]],tb_MHDI[mun_uf],0),7)</f>
        <v>0.80100000000000005</v>
      </c>
      <c r="I143">
        <f>INDEX(tb_MHDI[],MATCH(Table3[[#This Row],[city_name]],tb_MHDI[mun_uf],0),8)</f>
        <v>0.502</v>
      </c>
      <c r="J143">
        <f>_xlfn.NUMBERVALUE(INDEX(tb_SVI[],MATCH(Table3[[#This Row],[city_name]],tb_SVI[city_name_uf],0),8),".")</f>
        <v>0.68500000000000005</v>
      </c>
      <c r="K143">
        <f>_xlfn.NUMBERVALUE(INDEX(tb_SVI[],MATCH(Table3[[#This Row],[city_name]],tb_SVI[city_name_uf],0),9),".")</f>
        <v>0.66800000000000004</v>
      </c>
      <c r="L143">
        <f>_xlfn.NUMBERVALUE(INDEX(tb_SVI[],MATCH(Table3[[#This Row],[city_name]],tb_SVI[city_name_uf],0),10),".")</f>
        <v>0.66800000000000004</v>
      </c>
      <c r="M143">
        <f>_xlfn.NUMBERVALUE(INDEX(tb_SVI[],MATCH(Table3[[#This Row],[city_name]],tb_SVI[city_name_uf],0),11),".")</f>
        <v>0.71799999999999997</v>
      </c>
      <c r="N143" s="14">
        <f>_xlfn.PERCENTRANK.INC(Table3[MHDI_tot],Table3[[#This Row],[MHDI_tot]],3)</f>
        <v>0.22500000000000001</v>
      </c>
    </row>
    <row r="144" spans="1:14" hidden="1" x14ac:dyDescent="0.2">
      <c r="A144" t="str">
        <f>SVI!F144</f>
        <v>Mucajaí/RR</v>
      </c>
      <c r="B144" t="str">
        <f>INDEX(tb_SVI[],MATCH(Table3[[#This Row],[ibge_cod]],tb_SVI[Município],0),1)</f>
        <v>RR</v>
      </c>
      <c r="C144" t="str">
        <f>INDEX(tb_SVI[],MATCH(Table3[[#This Row],[city_name]],tb_SVI[city_name_uf],0),3)</f>
        <v>1400308</v>
      </c>
      <c r="D144" t="s">
        <v>17805</v>
      </c>
      <c r="E144" s="11">
        <f>INDEX(tb_SVI[],MATCH(Table3[[#This Row],[city_name]],tb_SVI[city_name_uf],0),5)</f>
        <v>18172</v>
      </c>
      <c r="F144">
        <f>INDEX(tb_MHDI[],MATCH(Table3[[#This Row],[city_name]],tb_MHDI[mun_uf],0),5)</f>
        <v>0.66500000000000004</v>
      </c>
      <c r="G144">
        <f>INDEX(tb_MHDI[],MATCH(Table3[[#This Row],[city_name]],tb_MHDI[mun_uf],0),6)</f>
        <v>0.66100000000000003</v>
      </c>
      <c r="H144">
        <f>INDEX(tb_MHDI[],MATCH(Table3[[#This Row],[city_name]],tb_MHDI[mun_uf],0),7)</f>
        <v>0.81299999999999994</v>
      </c>
      <c r="I144">
        <f>INDEX(tb_MHDI[],MATCH(Table3[[#This Row],[city_name]],tb_MHDI[mun_uf],0),8)</f>
        <v>0.54700000000000004</v>
      </c>
      <c r="J144">
        <f>_xlfn.NUMBERVALUE(INDEX(tb_SVI[],MATCH(Table3[[#This Row],[city_name]],tb_SVI[city_name_uf],0),8),".")</f>
        <v>0.45</v>
      </c>
      <c r="K144">
        <f>_xlfn.NUMBERVALUE(INDEX(tb_SVI[],MATCH(Table3[[#This Row],[city_name]],tb_SVI[city_name_uf],0),9),".")</f>
        <v>0.29199999999999998</v>
      </c>
      <c r="L144">
        <f>_xlfn.NUMBERVALUE(INDEX(tb_SVI[],MATCH(Table3[[#This Row],[city_name]],tb_SVI[city_name_uf],0),10),".")</f>
        <v>0.62</v>
      </c>
      <c r="M144">
        <f>_xlfn.NUMBERVALUE(INDEX(tb_SVI[],MATCH(Table3[[#This Row],[city_name]],tb_SVI[city_name_uf],0),11),".")</f>
        <v>0.437</v>
      </c>
      <c r="N144" s="14">
        <f>_xlfn.PERCENTRANK.INC(Table3[MHDI_tot],Table3[[#This Row],[MHDI_tot]],3)</f>
        <v>0.496</v>
      </c>
    </row>
    <row r="145" spans="1:14" hidden="1" x14ac:dyDescent="0.2">
      <c r="A145" t="str">
        <f>SVI!F145</f>
        <v>Iracema/RR</v>
      </c>
      <c r="B145" t="str">
        <f>INDEX(tb_SVI[],MATCH(Table3[[#This Row],[ibge_cod]],tb_SVI[Município],0),1)</f>
        <v>RR</v>
      </c>
      <c r="C145" t="str">
        <f>INDEX(tb_SVI[],MATCH(Table3[[#This Row],[city_name]],tb_SVI[city_name_uf],0),3)</f>
        <v>1400282</v>
      </c>
      <c r="D145" t="s">
        <v>17806</v>
      </c>
      <c r="E145" s="11">
        <f>INDEX(tb_SVI[],MATCH(Table3[[#This Row],[city_name]],tb_SVI[city_name_uf],0),5)</f>
        <v>12296</v>
      </c>
      <c r="F145">
        <f>INDEX(tb_MHDI[],MATCH(Table3[[#This Row],[city_name]],tb_MHDI[mun_uf],0),5)</f>
        <v>0.58199999999999996</v>
      </c>
      <c r="G145">
        <f>INDEX(tb_MHDI[],MATCH(Table3[[#This Row],[city_name]],tb_MHDI[mun_uf],0),6)</f>
        <v>0.56000000000000005</v>
      </c>
      <c r="H145">
        <f>INDEX(tb_MHDI[],MATCH(Table3[[#This Row],[city_name]],tb_MHDI[mun_uf],0),7)</f>
        <v>0.81</v>
      </c>
      <c r="I145">
        <f>INDEX(tb_MHDI[],MATCH(Table3[[#This Row],[city_name]],tb_MHDI[mun_uf],0),8)</f>
        <v>0.434</v>
      </c>
      <c r="J145">
        <f>_xlfn.NUMBERVALUE(INDEX(tb_SVI[],MATCH(Table3[[#This Row],[city_name]],tb_SVI[city_name_uf],0),8),".")</f>
        <v>0.53500000000000003</v>
      </c>
      <c r="K145">
        <f>_xlfn.NUMBERVALUE(INDEX(tb_SVI[],MATCH(Table3[[#This Row],[city_name]],tb_SVI[city_name_uf],0),9),".")</f>
        <v>0.27300000000000002</v>
      </c>
      <c r="L145">
        <f>_xlfn.NUMBERVALUE(INDEX(tb_SVI[],MATCH(Table3[[#This Row],[city_name]],tb_SVI[city_name_uf],0),10),".")</f>
        <v>0.73599999999999999</v>
      </c>
      <c r="M145">
        <f>_xlfn.NUMBERVALUE(INDEX(tb_SVI[],MATCH(Table3[[#This Row],[city_name]],tb_SVI[city_name_uf],0),11),".")</f>
        <v>0.59499999999999997</v>
      </c>
      <c r="N145" s="14">
        <f>_xlfn.PERCENTRANK.INC(Table3[MHDI_tot],Table3[[#This Row],[MHDI_tot]],3)</f>
        <v>0.17100000000000001</v>
      </c>
    </row>
    <row r="146" spans="1:14" hidden="1" x14ac:dyDescent="0.2">
      <c r="A146" t="str">
        <f>SVI!F146</f>
        <v>Caroebe/RR</v>
      </c>
      <c r="B146" t="str">
        <f>INDEX(tb_SVI[],MATCH(Table3[[#This Row],[ibge_cod]],tb_SVI[Município],0),1)</f>
        <v>RR</v>
      </c>
      <c r="C146" t="str">
        <f>INDEX(tb_SVI[],MATCH(Table3[[#This Row],[city_name]],tb_SVI[city_name_uf],0),3)</f>
        <v>1400233</v>
      </c>
      <c r="D146" t="s">
        <v>17807</v>
      </c>
      <c r="E146" s="11">
        <f>INDEX(tb_SVI[],MATCH(Table3[[#This Row],[city_name]],tb_SVI[city_name_uf],0),5)</f>
        <v>10383</v>
      </c>
      <c r="F146">
        <f>INDEX(tb_MHDI[],MATCH(Table3[[#This Row],[city_name]],tb_MHDI[mun_uf],0),5)</f>
        <v>0.63900000000000001</v>
      </c>
      <c r="G146">
        <f>INDEX(tb_MHDI[],MATCH(Table3[[#This Row],[city_name]],tb_MHDI[mun_uf],0),6)</f>
        <v>0.6</v>
      </c>
      <c r="H146">
        <f>INDEX(tb_MHDI[],MATCH(Table3[[#This Row],[city_name]],tb_MHDI[mun_uf],0),7)</f>
        <v>0.79100000000000004</v>
      </c>
      <c r="I146">
        <f>INDEX(tb_MHDI[],MATCH(Table3[[#This Row],[city_name]],tb_MHDI[mun_uf],0),8)</f>
        <v>0.54900000000000004</v>
      </c>
      <c r="J146">
        <f>_xlfn.NUMBERVALUE(INDEX(tb_SVI[],MATCH(Table3[[#This Row],[city_name]],tb_SVI[city_name_uf],0),8),".")</f>
        <v>0.502</v>
      </c>
      <c r="K146">
        <f>_xlfn.NUMBERVALUE(INDEX(tb_SVI[],MATCH(Table3[[#This Row],[city_name]],tb_SVI[city_name_uf],0),9),".")</f>
        <v>0.54700000000000004</v>
      </c>
      <c r="L146">
        <f>_xlfn.NUMBERVALUE(INDEX(tb_SVI[],MATCH(Table3[[#This Row],[city_name]],tb_SVI[city_name_uf],0),10),".")</f>
        <v>0.51200000000000001</v>
      </c>
      <c r="M146">
        <f>_xlfn.NUMBERVALUE(INDEX(tb_SVI[],MATCH(Table3[[#This Row],[city_name]],tb_SVI[city_name_uf],0),11),".")</f>
        <v>0.44700000000000001</v>
      </c>
      <c r="N146" s="14">
        <f>_xlfn.PERCENTRANK.INC(Table3[MHDI_tot],Table3[[#This Row],[MHDI_tot]],3)</f>
        <v>0.40100000000000002</v>
      </c>
    </row>
    <row r="147" spans="1:14" hidden="1" x14ac:dyDescent="0.2">
      <c r="A147" t="str">
        <f>SVI!F147</f>
        <v>Caracaraí/RR</v>
      </c>
      <c r="B147" t="str">
        <f>INDEX(tb_SVI[],MATCH(Table3[[#This Row],[ibge_cod]],tb_SVI[Município],0),1)</f>
        <v>RR</v>
      </c>
      <c r="C147" t="str">
        <f>INDEX(tb_SVI[],MATCH(Table3[[#This Row],[city_name]],tb_SVI[city_name_uf],0),3)</f>
        <v>1400209</v>
      </c>
      <c r="D147" t="s">
        <v>17808</v>
      </c>
      <c r="E147" s="11">
        <f>INDEX(tb_SVI[],MATCH(Table3[[#This Row],[city_name]],tb_SVI[city_name_uf],0),5)</f>
        <v>22283</v>
      </c>
      <c r="F147">
        <f>INDEX(tb_MHDI[],MATCH(Table3[[#This Row],[city_name]],tb_MHDI[mun_uf],0),5)</f>
        <v>0.624</v>
      </c>
      <c r="G147">
        <f>INDEX(tb_MHDI[],MATCH(Table3[[#This Row],[city_name]],tb_MHDI[mun_uf],0),6)</f>
        <v>0.60099999999999998</v>
      </c>
      <c r="H147">
        <f>INDEX(tb_MHDI[],MATCH(Table3[[#This Row],[city_name]],tb_MHDI[mun_uf],0),7)</f>
        <v>0.78</v>
      </c>
      <c r="I147">
        <f>INDEX(tb_MHDI[],MATCH(Table3[[#This Row],[city_name]],tb_MHDI[mun_uf],0),8)</f>
        <v>0.51800000000000002</v>
      </c>
      <c r="J147">
        <f>_xlfn.NUMBERVALUE(INDEX(tb_SVI[],MATCH(Table3[[#This Row],[city_name]],tb_SVI[city_name_uf],0),8),".")</f>
        <v>0.45700000000000002</v>
      </c>
      <c r="K147">
        <f>_xlfn.NUMBERVALUE(INDEX(tb_SVI[],MATCH(Table3[[#This Row],[city_name]],tb_SVI[city_name_uf],0),9),".")</f>
        <v>0.308</v>
      </c>
      <c r="L147">
        <f>_xlfn.NUMBERVALUE(INDEX(tb_SVI[],MATCH(Table3[[#This Row],[city_name]],tb_SVI[city_name_uf],0),10),".")</f>
        <v>0.60899999999999999</v>
      </c>
      <c r="M147">
        <f>_xlfn.NUMBERVALUE(INDEX(tb_SVI[],MATCH(Table3[[#This Row],[city_name]],tb_SVI[city_name_uf],0),11),".")</f>
        <v>0.45500000000000002</v>
      </c>
      <c r="N147" s="14">
        <f>_xlfn.PERCENTRANK.INC(Table3[MHDI_tot],Table3[[#This Row],[MHDI_tot]],3)</f>
        <v>0.34699999999999998</v>
      </c>
    </row>
    <row r="148" spans="1:14" hidden="1" x14ac:dyDescent="0.2">
      <c r="A148" t="str">
        <f>SVI!F148</f>
        <v>Cantá/RR</v>
      </c>
      <c r="B148" t="str">
        <f>INDEX(tb_SVI[],MATCH(Table3[[#This Row],[ibge_cod]],tb_SVI[Município],0),1)</f>
        <v>RR</v>
      </c>
      <c r="C148" t="str">
        <f>INDEX(tb_SVI[],MATCH(Table3[[#This Row],[city_name]],tb_SVI[city_name_uf],0),3)</f>
        <v>1400175</v>
      </c>
      <c r="D148" t="s">
        <v>17809</v>
      </c>
      <c r="E148" s="11">
        <f>INDEX(tb_SVI[],MATCH(Table3[[#This Row],[city_name]],tb_SVI[city_name_uf],0),5)</f>
        <v>18799</v>
      </c>
      <c r="F148">
        <f>INDEX(tb_MHDI[],MATCH(Table3[[#This Row],[city_name]],tb_MHDI[mun_uf],0),5)</f>
        <v>0.61899999999999999</v>
      </c>
      <c r="G148">
        <f>INDEX(tb_MHDI[],MATCH(Table3[[#This Row],[city_name]],tb_MHDI[mun_uf],0),6)</f>
        <v>0.58099999999999996</v>
      </c>
      <c r="H148">
        <f>INDEX(tb_MHDI[],MATCH(Table3[[#This Row],[city_name]],tb_MHDI[mun_uf],0),7)</f>
        <v>0.80300000000000005</v>
      </c>
      <c r="I148">
        <f>INDEX(tb_MHDI[],MATCH(Table3[[#This Row],[city_name]],tb_MHDI[mun_uf],0),8)</f>
        <v>0.50900000000000001</v>
      </c>
      <c r="J148">
        <f>_xlfn.NUMBERVALUE(INDEX(tb_SVI[],MATCH(Table3[[#This Row],[city_name]],tb_SVI[city_name_uf],0),8),".")</f>
        <v>0.52100000000000002</v>
      </c>
      <c r="K148">
        <f>_xlfn.NUMBERVALUE(INDEX(tb_SVI[],MATCH(Table3[[#This Row],[city_name]],tb_SVI[city_name_uf],0),9),".")</f>
        <v>0.52200000000000002</v>
      </c>
      <c r="L148">
        <f>_xlfn.NUMBERVALUE(INDEX(tb_SVI[],MATCH(Table3[[#This Row],[city_name]],tb_SVI[city_name_uf],0),10),".")</f>
        <v>0.56100000000000005</v>
      </c>
      <c r="M148">
        <f>_xlfn.NUMBERVALUE(INDEX(tb_SVI[],MATCH(Table3[[#This Row],[city_name]],tb_SVI[city_name_uf],0),11),".")</f>
        <v>0.48099999999999998</v>
      </c>
      <c r="N148" s="14">
        <f>_xlfn.PERCENTRANK.INC(Table3[MHDI_tot],Table3[[#This Row],[MHDI_tot]],3)</f>
        <v>0.32900000000000001</v>
      </c>
    </row>
    <row r="149" spans="1:14" hidden="1" x14ac:dyDescent="0.2">
      <c r="A149" t="str">
        <f>SVI!F149</f>
        <v>Bonfim/RR</v>
      </c>
      <c r="B149" t="str">
        <f>INDEX(tb_SVI[],MATCH(Table3[[#This Row],[ibge_cod]],tb_SVI[Município],0),1)</f>
        <v>RR</v>
      </c>
      <c r="C149" t="str">
        <f>INDEX(tb_SVI[],MATCH(Table3[[#This Row],[city_name]],tb_SVI[city_name_uf],0),3)</f>
        <v>1400159</v>
      </c>
      <c r="D149" t="s">
        <v>17810</v>
      </c>
      <c r="E149" s="11">
        <f>INDEX(tb_SVI[],MATCH(Table3[[#This Row],[city_name]],tb_SVI[city_name_uf],0),5)</f>
        <v>12557</v>
      </c>
      <c r="F149">
        <f>INDEX(tb_MHDI[],MATCH(Table3[[#This Row],[city_name]],tb_MHDI[mun_uf],0),5)</f>
        <v>0.626</v>
      </c>
      <c r="G149">
        <f>INDEX(tb_MHDI[],MATCH(Table3[[#This Row],[city_name]],tb_MHDI[mun_uf],0),6)</f>
        <v>0.59699999999999998</v>
      </c>
      <c r="H149">
        <f>INDEX(tb_MHDI[],MATCH(Table3[[#This Row],[city_name]],tb_MHDI[mun_uf],0),7)</f>
        <v>0.80900000000000005</v>
      </c>
      <c r="I149">
        <f>INDEX(tb_MHDI[],MATCH(Table3[[#This Row],[city_name]],tb_MHDI[mun_uf],0),8)</f>
        <v>0.50900000000000001</v>
      </c>
      <c r="J149">
        <f>_xlfn.NUMBERVALUE(INDEX(tb_SVI[],MATCH(Table3[[#This Row],[city_name]],tb_SVI[city_name_uf],0),8),".")</f>
        <v>0.67400000000000004</v>
      </c>
      <c r="K149">
        <f>_xlfn.NUMBERVALUE(INDEX(tb_SVI[],MATCH(Table3[[#This Row],[city_name]],tb_SVI[city_name_uf],0),9),".")</f>
        <v>0.81399999999999995</v>
      </c>
      <c r="L149">
        <f>_xlfn.NUMBERVALUE(INDEX(tb_SVI[],MATCH(Table3[[#This Row],[city_name]],tb_SVI[city_name_uf],0),10),".")</f>
        <v>0.61499999999999999</v>
      </c>
      <c r="M149">
        <f>_xlfn.NUMBERVALUE(INDEX(tb_SVI[],MATCH(Table3[[#This Row],[city_name]],tb_SVI[city_name_uf],0),11),".")</f>
        <v>0.59299999999999997</v>
      </c>
      <c r="N149" s="14">
        <f>_xlfn.PERCENTRANK.INC(Table3[MHDI_tot],Table3[[#This Row],[MHDI_tot]],3)</f>
        <v>0.35499999999999998</v>
      </c>
    </row>
    <row r="150" spans="1:14" hidden="1" x14ac:dyDescent="0.2">
      <c r="A150" t="str">
        <f>SVI!F150</f>
        <v>Uiramutã/RR</v>
      </c>
      <c r="B150" t="str">
        <f>INDEX(tb_SVI[],MATCH(Table3[[#This Row],[ibge_cod]],tb_SVI[Município],0),1)</f>
        <v>RR</v>
      </c>
      <c r="C150" t="str">
        <f>INDEX(tb_SVI[],MATCH(Table3[[#This Row],[city_name]],tb_SVI[city_name_uf],0),3)</f>
        <v>1400704</v>
      </c>
      <c r="D150" t="s">
        <v>17811</v>
      </c>
      <c r="E150" s="11">
        <f>INDEX(tb_SVI[],MATCH(Table3[[#This Row],[city_name]],tb_SVI[city_name_uf],0),5)</f>
        <v>10789</v>
      </c>
      <c r="F150">
        <f>INDEX(tb_MHDI[],MATCH(Table3[[#This Row],[city_name]],tb_MHDI[mun_uf],0),5)</f>
        <v>0.45300000000000001</v>
      </c>
      <c r="G150">
        <f>INDEX(tb_MHDI[],MATCH(Table3[[#This Row],[city_name]],tb_MHDI[mun_uf],0),6)</f>
        <v>0.439</v>
      </c>
      <c r="H150">
        <f>INDEX(tb_MHDI[],MATCH(Table3[[#This Row],[city_name]],tb_MHDI[mun_uf],0),7)</f>
        <v>0.76600000000000001</v>
      </c>
      <c r="I150">
        <f>INDEX(tb_MHDI[],MATCH(Table3[[#This Row],[city_name]],tb_MHDI[mun_uf],0),8)</f>
        <v>0.27600000000000002</v>
      </c>
      <c r="J150">
        <f>_xlfn.NUMBERVALUE(INDEX(tb_SVI[],MATCH(Table3[[#This Row],[city_name]],tb_SVI[city_name_uf],0),8),".")</f>
        <v>0.69399999999999995</v>
      </c>
      <c r="K150">
        <f>_xlfn.NUMBERVALUE(INDEX(tb_SVI[],MATCH(Table3[[#This Row],[city_name]],tb_SVI[city_name_uf],0),9),".")</f>
        <v>0.67700000000000005</v>
      </c>
      <c r="L150">
        <f>_xlfn.NUMBERVALUE(INDEX(tb_SVI[],MATCH(Table3[[#This Row],[city_name]],tb_SVI[city_name_uf],0),10),".")</f>
        <v>0.74399999999999999</v>
      </c>
      <c r="M150">
        <f>_xlfn.NUMBERVALUE(INDEX(tb_SVI[],MATCH(Table3[[#This Row],[city_name]],tb_SVI[city_name_uf],0),11),".")</f>
        <v>0.66100000000000003</v>
      </c>
      <c r="N150" s="14">
        <f>_xlfn.PERCENTRANK.INC(Table3[MHDI_tot],Table3[[#This Row],[MHDI_tot]],3)</f>
        <v>0</v>
      </c>
    </row>
    <row r="151" spans="1:14" hidden="1" x14ac:dyDescent="0.2">
      <c r="A151" t="str">
        <f>SVI!F151</f>
        <v>São Luiz/RR</v>
      </c>
      <c r="B151" t="str">
        <f>INDEX(tb_SVI[],MATCH(Table3[[#This Row],[ibge_cod]],tb_SVI[Município],0),1)</f>
        <v>RR</v>
      </c>
      <c r="C151" t="str">
        <f>INDEX(tb_SVI[],MATCH(Table3[[#This Row],[city_name]],tb_SVI[city_name_uf],0),3)</f>
        <v>1400605</v>
      </c>
      <c r="D151" t="s">
        <v>17812</v>
      </c>
      <c r="E151" s="11">
        <f>INDEX(tb_SVI[],MATCH(Table3[[#This Row],[city_name]],tb_SVI[city_name_uf],0),5)</f>
        <v>8110</v>
      </c>
      <c r="F151">
        <f>INDEX(tb_MHDI[],MATCH(Table3[[#This Row],[city_name]],tb_MHDI[mun_uf],0),5)</f>
        <v>0.64900000000000002</v>
      </c>
      <c r="G151">
        <f>INDEX(tb_MHDI[],MATCH(Table3[[#This Row],[city_name]],tb_MHDI[mun_uf],0),6)</f>
        <v>0.60499999999999998</v>
      </c>
      <c r="H151">
        <f>INDEX(tb_MHDI[],MATCH(Table3[[#This Row],[city_name]],tb_MHDI[mun_uf],0),7)</f>
        <v>0.78800000000000003</v>
      </c>
      <c r="I151">
        <f>INDEX(tb_MHDI[],MATCH(Table3[[#This Row],[city_name]],tb_MHDI[mun_uf],0),8)</f>
        <v>0.57399999999999995</v>
      </c>
      <c r="J151">
        <f>_xlfn.NUMBERVALUE(INDEX(tb_SVI[],MATCH(Table3[[#This Row],[city_name]],tb_SVI[city_name_uf],0),8),".")</f>
        <v>0.39</v>
      </c>
      <c r="K151">
        <f>_xlfn.NUMBERVALUE(INDEX(tb_SVI[],MATCH(Table3[[#This Row],[city_name]],tb_SVI[city_name_uf],0),9),".")</f>
        <v>0.23499999999999999</v>
      </c>
      <c r="L151">
        <f>_xlfn.NUMBERVALUE(INDEX(tb_SVI[],MATCH(Table3[[#This Row],[city_name]],tb_SVI[city_name_uf],0),10),".")</f>
        <v>0.52400000000000002</v>
      </c>
      <c r="M151">
        <f>_xlfn.NUMBERVALUE(INDEX(tb_SVI[],MATCH(Table3[[#This Row],[city_name]],tb_SVI[city_name_uf],0),11),".")</f>
        <v>0.41199999999999998</v>
      </c>
      <c r="N151" s="14">
        <f>_xlfn.PERCENTRANK.INC(Table3[MHDI_tot],Table3[[#This Row],[MHDI_tot]],3)</f>
        <v>0.433</v>
      </c>
    </row>
    <row r="152" spans="1:14" hidden="1" x14ac:dyDescent="0.2">
      <c r="A152" t="str">
        <f>SVI!F152</f>
        <v>São João da Baliza/RR</v>
      </c>
      <c r="B152" t="str">
        <f>INDEX(tb_SVI[],MATCH(Table3[[#This Row],[ibge_cod]],tb_SVI[Município],0),1)</f>
        <v>RR</v>
      </c>
      <c r="C152" t="str">
        <f>INDEX(tb_SVI[],MATCH(Table3[[#This Row],[city_name]],tb_SVI[city_name_uf],0),3)</f>
        <v>1400506</v>
      </c>
      <c r="D152" t="s">
        <v>17813</v>
      </c>
      <c r="E152" s="11">
        <f>INDEX(tb_SVI[],MATCH(Table3[[#This Row],[city_name]],tb_SVI[city_name_uf],0),5)</f>
        <v>8348</v>
      </c>
      <c r="F152">
        <f>INDEX(tb_MHDI[],MATCH(Table3[[#This Row],[city_name]],tb_MHDI[mun_uf],0),5)</f>
        <v>0.65500000000000003</v>
      </c>
      <c r="G152">
        <f>INDEX(tb_MHDI[],MATCH(Table3[[#This Row],[city_name]],tb_MHDI[mun_uf],0),6)</f>
        <v>0.61399999999999999</v>
      </c>
      <c r="H152">
        <f>INDEX(tb_MHDI[],MATCH(Table3[[#This Row],[city_name]],tb_MHDI[mun_uf],0),7)</f>
        <v>0.78</v>
      </c>
      <c r="I152">
        <f>INDEX(tb_MHDI[],MATCH(Table3[[#This Row],[city_name]],tb_MHDI[mun_uf],0),8)</f>
        <v>0.58699999999999997</v>
      </c>
      <c r="J152">
        <f>_xlfn.NUMBERVALUE(INDEX(tb_SVI[],MATCH(Table3[[#This Row],[city_name]],tb_SVI[city_name_uf],0),8),".")</f>
        <v>0.35699999999999998</v>
      </c>
      <c r="K152">
        <f>_xlfn.NUMBERVALUE(INDEX(tb_SVI[],MATCH(Table3[[#This Row],[city_name]],tb_SVI[city_name_uf],0),9),".")</f>
        <v>0.188</v>
      </c>
      <c r="L152">
        <f>_xlfn.NUMBERVALUE(INDEX(tb_SVI[],MATCH(Table3[[#This Row],[city_name]],tb_SVI[city_name_uf],0),10),".")</f>
        <v>0.45200000000000001</v>
      </c>
      <c r="M152">
        <f>_xlfn.NUMBERVALUE(INDEX(tb_SVI[],MATCH(Table3[[#This Row],[city_name]],tb_SVI[city_name_uf],0),11),".")</f>
        <v>0.43</v>
      </c>
      <c r="N152" s="14">
        <f>_xlfn.PERCENTRANK.INC(Table3[MHDI_tot],Table3[[#This Row],[MHDI_tot]],3)</f>
        <v>0.45500000000000002</v>
      </c>
    </row>
    <row r="153" spans="1:14" hidden="1" x14ac:dyDescent="0.2">
      <c r="A153" t="str">
        <f>SVI!F153</f>
        <v>Curuçá/PA</v>
      </c>
      <c r="B153" t="str">
        <f>INDEX(tb_SVI[],MATCH(Table3[[#This Row],[ibge_cod]],tb_SVI[Município],0),1)</f>
        <v>PA</v>
      </c>
      <c r="C153" t="str">
        <f>INDEX(tb_SVI[],MATCH(Table3[[#This Row],[city_name]],tb_SVI[city_name_uf],0),3)</f>
        <v>1502905</v>
      </c>
      <c r="D153" t="s">
        <v>17814</v>
      </c>
      <c r="E153" s="11">
        <f>INDEX(tb_SVI[],MATCH(Table3[[#This Row],[city_name]],tb_SVI[city_name_uf],0),5)</f>
        <v>40584</v>
      </c>
      <c r="F153">
        <f>INDEX(tb_MHDI[],MATCH(Table3[[#This Row],[city_name]],tb_MHDI[mun_uf],0),5)</f>
        <v>0.58199999999999996</v>
      </c>
      <c r="G153">
        <f>INDEX(tb_MHDI[],MATCH(Table3[[#This Row],[city_name]],tb_MHDI[mun_uf],0),6)</f>
        <v>0.54200000000000004</v>
      </c>
      <c r="H153">
        <f>INDEX(tb_MHDI[],MATCH(Table3[[#This Row],[city_name]],tb_MHDI[mun_uf],0),7)</f>
        <v>0.75800000000000001</v>
      </c>
      <c r="I153">
        <f>INDEX(tb_MHDI[],MATCH(Table3[[#This Row],[city_name]],tb_MHDI[mun_uf],0),8)</f>
        <v>0.48</v>
      </c>
      <c r="J153">
        <f>_xlfn.NUMBERVALUE(INDEX(tb_SVI[],MATCH(Table3[[#This Row],[city_name]],tb_SVI[city_name_uf],0),8),".")</f>
        <v>0.54400000000000004</v>
      </c>
      <c r="K153">
        <f>_xlfn.NUMBERVALUE(INDEX(tb_SVI[],MATCH(Table3[[#This Row],[city_name]],tb_SVI[city_name_uf],0),9),".")</f>
        <v>0.51500000000000001</v>
      </c>
      <c r="L153">
        <f>_xlfn.NUMBERVALUE(INDEX(tb_SVI[],MATCH(Table3[[#This Row],[city_name]],tb_SVI[city_name_uf],0),10),".")</f>
        <v>0.55200000000000005</v>
      </c>
      <c r="M153">
        <f>_xlfn.NUMBERVALUE(INDEX(tb_SVI[],MATCH(Table3[[#This Row],[city_name]],tb_SVI[city_name_uf],0),11),".")</f>
        <v>0.56599999999999995</v>
      </c>
      <c r="N153" s="14">
        <f>_xlfn.PERCENTRANK.INC(Table3[MHDI_tot],Table3[[#This Row],[MHDI_tot]],3)</f>
        <v>0.17100000000000001</v>
      </c>
    </row>
    <row r="154" spans="1:14" hidden="1" x14ac:dyDescent="0.2">
      <c r="A154" t="str">
        <f>SVI!F154</f>
        <v>Curuá/PA</v>
      </c>
      <c r="B154" t="str">
        <f>INDEX(tb_SVI[],MATCH(Table3[[#This Row],[ibge_cod]],tb_SVI[Município],0),1)</f>
        <v>PA</v>
      </c>
      <c r="C154" t="str">
        <f>INDEX(tb_SVI[],MATCH(Table3[[#This Row],[city_name]],tb_SVI[city_name_uf],0),3)</f>
        <v>1502855</v>
      </c>
      <c r="D154" t="s">
        <v>17815</v>
      </c>
      <c r="E154" s="11">
        <f>INDEX(tb_SVI[],MATCH(Table3[[#This Row],[city_name]],tb_SVI[city_name_uf],0),5)</f>
        <v>14587</v>
      </c>
      <c r="F154">
        <f>INDEX(tb_MHDI[],MATCH(Table3[[#This Row],[city_name]],tb_MHDI[mun_uf],0),5)</f>
        <v>0.57799999999999996</v>
      </c>
      <c r="G154">
        <f>INDEX(tb_MHDI[],MATCH(Table3[[#This Row],[city_name]],tb_MHDI[mun_uf],0),6)</f>
        <v>0.501</v>
      </c>
      <c r="H154">
        <f>INDEX(tb_MHDI[],MATCH(Table3[[#This Row],[city_name]],tb_MHDI[mun_uf],0),7)</f>
        <v>0.78</v>
      </c>
      <c r="I154">
        <f>INDEX(tb_MHDI[],MATCH(Table3[[#This Row],[city_name]],tb_MHDI[mun_uf],0),8)</f>
        <v>0.495</v>
      </c>
      <c r="J154">
        <f>_xlfn.NUMBERVALUE(INDEX(tb_SVI[],MATCH(Table3[[#This Row],[city_name]],tb_SVI[city_name_uf],0),8),".")</f>
        <v>0.66100000000000003</v>
      </c>
      <c r="K154">
        <f>_xlfn.NUMBERVALUE(INDEX(tb_SVI[],MATCH(Table3[[#This Row],[city_name]],tb_SVI[city_name_uf],0),9),".")</f>
        <v>0.94699999999999995</v>
      </c>
      <c r="L154">
        <f>_xlfn.NUMBERVALUE(INDEX(tb_SVI[],MATCH(Table3[[#This Row],[city_name]],tb_SVI[city_name_uf],0),10),".")</f>
        <v>0.49</v>
      </c>
      <c r="M154">
        <f>_xlfn.NUMBERVALUE(INDEX(tb_SVI[],MATCH(Table3[[#This Row],[city_name]],tb_SVI[city_name_uf],0),11),".")</f>
        <v>0.54500000000000004</v>
      </c>
      <c r="N154" s="14">
        <f>_xlfn.PERCENTRANK.INC(Table3[MHDI_tot],Table3[[#This Row],[MHDI_tot]],3)</f>
        <v>0.156</v>
      </c>
    </row>
    <row r="155" spans="1:14" hidden="1" x14ac:dyDescent="0.2">
      <c r="A155" t="str">
        <f>SVI!F155</f>
        <v>Curralinho/PA</v>
      </c>
      <c r="B155" t="str">
        <f>INDEX(tb_SVI[],MATCH(Table3[[#This Row],[ibge_cod]],tb_SVI[Município],0),1)</f>
        <v>PA</v>
      </c>
      <c r="C155" t="str">
        <f>INDEX(tb_SVI[],MATCH(Table3[[#This Row],[city_name]],tb_SVI[city_name_uf],0),3)</f>
        <v>1502806</v>
      </c>
      <c r="D155" t="s">
        <v>17816</v>
      </c>
      <c r="E155" s="11">
        <f>INDEX(tb_SVI[],MATCH(Table3[[#This Row],[city_name]],tb_SVI[city_name_uf],0),5)</f>
        <v>34994</v>
      </c>
      <c r="F155">
        <f>INDEX(tb_MHDI[],MATCH(Table3[[#This Row],[city_name]],tb_MHDI[mun_uf],0),5)</f>
        <v>0.502</v>
      </c>
      <c r="G155">
        <f>INDEX(tb_MHDI[],MATCH(Table3[[#This Row],[city_name]],tb_MHDI[mun_uf],0),6)</f>
        <v>0.50800000000000001</v>
      </c>
      <c r="H155">
        <f>INDEX(tb_MHDI[],MATCH(Table3[[#This Row],[city_name]],tb_MHDI[mun_uf],0),7)</f>
        <v>0.76900000000000002</v>
      </c>
      <c r="I155">
        <f>INDEX(tb_MHDI[],MATCH(Table3[[#This Row],[city_name]],tb_MHDI[mun_uf],0),8)</f>
        <v>0.32300000000000001</v>
      </c>
      <c r="J155">
        <f>_xlfn.NUMBERVALUE(INDEX(tb_SVI[],MATCH(Table3[[#This Row],[city_name]],tb_SVI[city_name_uf],0),8),".")</f>
        <v>0.66600000000000004</v>
      </c>
      <c r="K155">
        <f>_xlfn.NUMBERVALUE(INDEX(tb_SVI[],MATCH(Table3[[#This Row],[city_name]],tb_SVI[city_name_uf],0),9),".")</f>
        <v>0.76800000000000002</v>
      </c>
      <c r="L155">
        <f>_xlfn.NUMBERVALUE(INDEX(tb_SVI[],MATCH(Table3[[#This Row],[city_name]],tb_SVI[city_name_uf],0),10),".")</f>
        <v>0.66400000000000003</v>
      </c>
      <c r="M155">
        <f>_xlfn.NUMBERVALUE(INDEX(tb_SVI[],MATCH(Table3[[#This Row],[city_name]],tb_SVI[city_name_uf],0),11),".")</f>
        <v>0.56699999999999995</v>
      </c>
      <c r="N155" s="14">
        <f>_xlfn.PERCENTRANK.INC(Table3[MHDI_tot],Table3[[#This Row],[MHDI_tot]],3)</f>
        <v>6.0000000000000001E-3</v>
      </c>
    </row>
    <row r="156" spans="1:14" hidden="1" x14ac:dyDescent="0.2">
      <c r="A156" t="str">
        <f>SVI!F156</f>
        <v>Curionópolis/PA</v>
      </c>
      <c r="B156" t="str">
        <f>INDEX(tb_SVI[],MATCH(Table3[[#This Row],[ibge_cod]],tb_SVI[Município],0),1)</f>
        <v>PA</v>
      </c>
      <c r="C156" t="str">
        <f>INDEX(tb_SVI[],MATCH(Table3[[#This Row],[city_name]],tb_SVI[city_name_uf],0),3)</f>
        <v>1502772</v>
      </c>
      <c r="D156" t="s">
        <v>17817</v>
      </c>
      <c r="E156" s="11">
        <f>INDEX(tb_SVI[],MATCH(Table3[[#This Row],[city_name]],tb_SVI[city_name_uf],0),5)</f>
        <v>17846</v>
      </c>
      <c r="F156">
        <f>INDEX(tb_MHDI[],MATCH(Table3[[#This Row],[city_name]],tb_MHDI[mun_uf],0),5)</f>
        <v>0.63600000000000001</v>
      </c>
      <c r="G156">
        <f>INDEX(tb_MHDI[],MATCH(Table3[[#This Row],[city_name]],tb_MHDI[mun_uf],0),6)</f>
        <v>0.59199999999999997</v>
      </c>
      <c r="H156">
        <f>INDEX(tb_MHDI[],MATCH(Table3[[#This Row],[city_name]],tb_MHDI[mun_uf],0),7)</f>
        <v>0.80900000000000005</v>
      </c>
      <c r="I156">
        <f>INDEX(tb_MHDI[],MATCH(Table3[[#This Row],[city_name]],tb_MHDI[mun_uf],0),8)</f>
        <v>0.53600000000000003</v>
      </c>
      <c r="J156">
        <f>_xlfn.NUMBERVALUE(INDEX(tb_SVI[],MATCH(Table3[[#This Row],[city_name]],tb_SVI[city_name_uf],0),8),".")</f>
        <v>0.54700000000000004</v>
      </c>
      <c r="K156">
        <f>_xlfn.NUMBERVALUE(INDEX(tb_SVI[],MATCH(Table3[[#This Row],[city_name]],tb_SVI[city_name_uf],0),9),".")</f>
        <v>0.66500000000000004</v>
      </c>
      <c r="L156">
        <f>_xlfn.NUMBERVALUE(INDEX(tb_SVI[],MATCH(Table3[[#This Row],[city_name]],tb_SVI[city_name_uf],0),10),".")</f>
        <v>0.48399999999999999</v>
      </c>
      <c r="M156">
        <f>_xlfn.NUMBERVALUE(INDEX(tb_SVI[],MATCH(Table3[[#This Row],[city_name]],tb_SVI[city_name_uf],0),11),".")</f>
        <v>0.49299999999999999</v>
      </c>
      <c r="N156" s="14">
        <f>_xlfn.PERCENTRANK.INC(Table3[MHDI_tot],Table3[[#This Row],[MHDI_tot]],3)</f>
        <v>0.39</v>
      </c>
    </row>
    <row r="157" spans="1:14" hidden="1" x14ac:dyDescent="0.2">
      <c r="A157" t="str">
        <f>SVI!F157</f>
        <v>Cumaru do Norte/PA</v>
      </c>
      <c r="B157" t="str">
        <f>INDEX(tb_SVI[],MATCH(Table3[[#This Row],[ibge_cod]],tb_SVI[Município],0),1)</f>
        <v>PA</v>
      </c>
      <c r="C157" t="str">
        <f>INDEX(tb_SVI[],MATCH(Table3[[#This Row],[city_name]],tb_SVI[city_name_uf],0),3)</f>
        <v>1502764</v>
      </c>
      <c r="D157" t="s">
        <v>17818</v>
      </c>
      <c r="E157" s="11">
        <f>INDEX(tb_SVI[],MATCH(Table3[[#This Row],[city_name]],tb_SVI[city_name_uf],0),5)</f>
        <v>13761</v>
      </c>
      <c r="F157">
        <f>INDEX(tb_MHDI[],MATCH(Table3[[#This Row],[city_name]],tb_MHDI[mun_uf],0),5)</f>
        <v>0.55000000000000004</v>
      </c>
      <c r="G157">
        <f>INDEX(tb_MHDI[],MATCH(Table3[[#This Row],[city_name]],tb_MHDI[mun_uf],0),6)</f>
        <v>0.63500000000000001</v>
      </c>
      <c r="H157">
        <f>INDEX(tb_MHDI[],MATCH(Table3[[#This Row],[city_name]],tb_MHDI[mun_uf],0),7)</f>
        <v>0.79500000000000004</v>
      </c>
      <c r="I157">
        <f>INDEX(tb_MHDI[],MATCH(Table3[[#This Row],[city_name]],tb_MHDI[mun_uf],0),8)</f>
        <v>0.33</v>
      </c>
      <c r="J157">
        <f>_xlfn.NUMBERVALUE(INDEX(tb_SVI[],MATCH(Table3[[#This Row],[city_name]],tb_SVI[city_name_uf],0),8),".")</f>
        <v>0.54800000000000004</v>
      </c>
      <c r="K157">
        <f>_xlfn.NUMBERVALUE(INDEX(tb_SVI[],MATCH(Table3[[#This Row],[city_name]],tb_SVI[city_name_uf],0),9),".")</f>
        <v>0.45400000000000001</v>
      </c>
      <c r="L157">
        <f>_xlfn.NUMBERVALUE(INDEX(tb_SVI[],MATCH(Table3[[#This Row],[city_name]],tb_SVI[city_name_uf],0),10),".")</f>
        <v>0.73399999999999999</v>
      </c>
      <c r="M157">
        <f>_xlfn.NUMBERVALUE(INDEX(tb_SVI[],MATCH(Table3[[#This Row],[city_name]],tb_SVI[city_name_uf],0),11),".")</f>
        <v>0.45500000000000002</v>
      </c>
      <c r="N157" s="14">
        <f>_xlfn.PERCENTRANK.INC(Table3[MHDI_tot],Table3[[#This Row],[MHDI_tot]],3)</f>
        <v>6.4000000000000001E-2</v>
      </c>
    </row>
    <row r="158" spans="1:14" hidden="1" x14ac:dyDescent="0.2">
      <c r="A158" t="str">
        <f>SVI!F158</f>
        <v>Concórdia do Pará/PA</v>
      </c>
      <c r="B158" t="str">
        <f>INDEX(tb_SVI[],MATCH(Table3[[#This Row],[ibge_cod]],tb_SVI[Município],0),1)</f>
        <v>PA</v>
      </c>
      <c r="C158" t="str">
        <f>INDEX(tb_SVI[],MATCH(Table3[[#This Row],[city_name]],tb_SVI[city_name_uf],0),3)</f>
        <v>1502756</v>
      </c>
      <c r="D158" t="s">
        <v>17819</v>
      </c>
      <c r="E158" s="11">
        <f>INDEX(tb_SVI[],MATCH(Table3[[#This Row],[city_name]],tb_SVI[city_name_uf],0),5)</f>
        <v>33781</v>
      </c>
      <c r="F158">
        <f>INDEX(tb_MHDI[],MATCH(Table3[[#This Row],[city_name]],tb_MHDI[mun_uf],0),5)</f>
        <v>0.56599999999999995</v>
      </c>
      <c r="G158">
        <f>INDEX(tb_MHDI[],MATCH(Table3[[#This Row],[city_name]],tb_MHDI[mun_uf],0),6)</f>
        <v>0.56000000000000005</v>
      </c>
      <c r="H158">
        <f>INDEX(tb_MHDI[],MATCH(Table3[[#This Row],[city_name]],tb_MHDI[mun_uf],0),7)</f>
        <v>0.74099999999999999</v>
      </c>
      <c r="I158">
        <f>INDEX(tb_MHDI[],MATCH(Table3[[#This Row],[city_name]],tb_MHDI[mun_uf],0),8)</f>
        <v>0.438</v>
      </c>
      <c r="J158">
        <f>_xlfn.NUMBERVALUE(INDEX(tb_SVI[],MATCH(Table3[[#This Row],[city_name]],tb_SVI[city_name_uf],0),8),".")</f>
        <v>0.54900000000000004</v>
      </c>
      <c r="K158">
        <f>_xlfn.NUMBERVALUE(INDEX(tb_SVI[],MATCH(Table3[[#This Row],[city_name]],tb_SVI[city_name_uf],0),9),".")</f>
        <v>0.66300000000000003</v>
      </c>
      <c r="L158">
        <f>_xlfn.NUMBERVALUE(INDEX(tb_SVI[],MATCH(Table3[[#This Row],[city_name]],tb_SVI[city_name_uf],0),10),".")</f>
        <v>0.50800000000000001</v>
      </c>
      <c r="M158">
        <f>_xlfn.NUMBERVALUE(INDEX(tb_SVI[],MATCH(Table3[[#This Row],[city_name]],tb_SVI[city_name_uf],0),11),".")</f>
        <v>0.47599999999999998</v>
      </c>
      <c r="N158" s="14">
        <f>_xlfn.PERCENTRANK.INC(Table3[MHDI_tot],Table3[[#This Row],[MHDI_tot]],3)</f>
        <v>0.112</v>
      </c>
    </row>
    <row r="159" spans="1:14" hidden="1" x14ac:dyDescent="0.2">
      <c r="A159" t="str">
        <f>SVI!F159</f>
        <v>Conceição do Araguaia/PA</v>
      </c>
      <c r="B159" t="str">
        <f>INDEX(tb_SVI[],MATCH(Table3[[#This Row],[ibge_cod]],tb_SVI[Município],0),1)</f>
        <v>PA</v>
      </c>
      <c r="C159" t="str">
        <f>INDEX(tb_SVI[],MATCH(Table3[[#This Row],[city_name]],tb_SVI[city_name_uf],0),3)</f>
        <v>1502707</v>
      </c>
      <c r="D159" t="s">
        <v>17820</v>
      </c>
      <c r="E159" s="11">
        <f>INDEX(tb_SVI[],MATCH(Table3[[#This Row],[city_name]],tb_SVI[city_name_uf],0),5)</f>
        <v>47991</v>
      </c>
      <c r="F159">
        <f>INDEX(tb_MHDI[],MATCH(Table3[[#This Row],[city_name]],tb_MHDI[mun_uf],0),5)</f>
        <v>0.64</v>
      </c>
      <c r="G159">
        <f>INDEX(tb_MHDI[],MATCH(Table3[[#This Row],[city_name]],tb_MHDI[mun_uf],0),6)</f>
        <v>0.63100000000000001</v>
      </c>
      <c r="H159">
        <f>INDEX(tb_MHDI[],MATCH(Table3[[#This Row],[city_name]],tb_MHDI[mun_uf],0),7)</f>
        <v>0.77</v>
      </c>
      <c r="I159">
        <f>INDEX(tb_MHDI[],MATCH(Table3[[#This Row],[city_name]],tb_MHDI[mun_uf],0),8)</f>
        <v>0.54</v>
      </c>
      <c r="J159">
        <f>_xlfn.NUMBERVALUE(INDEX(tb_SVI[],MATCH(Table3[[#This Row],[city_name]],tb_SVI[city_name_uf],0),8),".")</f>
        <v>0.41099999999999998</v>
      </c>
      <c r="K159">
        <f>_xlfn.NUMBERVALUE(INDEX(tb_SVI[],MATCH(Table3[[#This Row],[city_name]],tb_SVI[city_name_uf],0),9),".")</f>
        <v>0.30199999999999999</v>
      </c>
      <c r="L159">
        <f>_xlfn.NUMBERVALUE(INDEX(tb_SVI[],MATCH(Table3[[#This Row],[city_name]],tb_SVI[city_name_uf],0),10),".")</f>
        <v>0.48399999999999999</v>
      </c>
      <c r="M159">
        <f>_xlfn.NUMBERVALUE(INDEX(tb_SVI[],MATCH(Table3[[#This Row],[city_name]],tb_SVI[city_name_uf],0),11),".")</f>
        <v>0.44700000000000001</v>
      </c>
      <c r="N159" s="14">
        <f>_xlfn.PERCENTRANK.INC(Table3[MHDI_tot],Table3[[#This Row],[MHDI_tot]],3)</f>
        <v>0.40500000000000003</v>
      </c>
    </row>
    <row r="160" spans="1:14" hidden="1" x14ac:dyDescent="0.2">
      <c r="A160" t="str">
        <f>SVI!F160</f>
        <v>Chaves/PA</v>
      </c>
      <c r="B160" t="str">
        <f>INDEX(tb_SVI[],MATCH(Table3[[#This Row],[ibge_cod]],tb_SVI[Município],0),1)</f>
        <v>PA</v>
      </c>
      <c r="C160" t="str">
        <f>INDEX(tb_SVI[],MATCH(Table3[[#This Row],[city_name]],tb_SVI[city_name_uf],0),3)</f>
        <v>1502509</v>
      </c>
      <c r="D160" t="s">
        <v>17821</v>
      </c>
      <c r="E160" s="11">
        <f>INDEX(tb_SVI[],MATCH(Table3[[#This Row],[city_name]],tb_SVI[city_name_uf],0),5)</f>
        <v>23948</v>
      </c>
      <c r="F160">
        <f>INDEX(tb_MHDI[],MATCH(Table3[[#This Row],[city_name]],tb_MHDI[mun_uf],0),5)</f>
        <v>0.45300000000000001</v>
      </c>
      <c r="G160">
        <f>INDEX(tb_MHDI[],MATCH(Table3[[#This Row],[city_name]],tb_MHDI[mun_uf],0),6)</f>
        <v>0.51600000000000001</v>
      </c>
      <c r="H160">
        <f>INDEX(tb_MHDI[],MATCH(Table3[[#This Row],[city_name]],tb_MHDI[mun_uf],0),7)</f>
        <v>0.76900000000000002</v>
      </c>
      <c r="I160">
        <f>INDEX(tb_MHDI[],MATCH(Table3[[#This Row],[city_name]],tb_MHDI[mun_uf],0),8)</f>
        <v>0.23400000000000001</v>
      </c>
      <c r="J160">
        <f>_xlfn.NUMBERVALUE(INDEX(tb_SVI[],MATCH(Table3[[#This Row],[city_name]],tb_SVI[city_name_uf],0),8),".")</f>
        <v>0.71699999999999997</v>
      </c>
      <c r="K160">
        <f>_xlfn.NUMBERVALUE(INDEX(tb_SVI[],MATCH(Table3[[#This Row],[city_name]],tb_SVI[city_name_uf],0),9),".")</f>
        <v>0.70499999999999996</v>
      </c>
      <c r="L160">
        <f>_xlfn.NUMBERVALUE(INDEX(tb_SVI[],MATCH(Table3[[#This Row],[city_name]],tb_SVI[city_name_uf],0),10),".")</f>
        <v>0.75900000000000001</v>
      </c>
      <c r="M160">
        <f>_xlfn.NUMBERVALUE(INDEX(tb_SVI[],MATCH(Table3[[#This Row],[city_name]],tb_SVI[city_name_uf],0),11),".")</f>
        <v>0.68799999999999994</v>
      </c>
      <c r="N160" s="14">
        <f>_xlfn.PERCENTRANK.INC(Table3[MHDI_tot],Table3[[#This Row],[MHDI_tot]],3)</f>
        <v>0</v>
      </c>
    </row>
    <row r="161" spans="1:14" hidden="1" x14ac:dyDescent="0.2">
      <c r="A161" t="str">
        <f>SVI!F161</f>
        <v>Capitão Poço/PA</v>
      </c>
      <c r="B161" t="str">
        <f>INDEX(tb_SVI[],MATCH(Table3[[#This Row],[ibge_cod]],tb_SVI[Município],0),1)</f>
        <v>PA</v>
      </c>
      <c r="C161" t="str">
        <f>INDEX(tb_SVI[],MATCH(Table3[[#This Row],[city_name]],tb_SVI[city_name_uf],0),3)</f>
        <v>1502301</v>
      </c>
      <c r="D161" t="s">
        <v>17822</v>
      </c>
      <c r="E161" s="11">
        <f>INDEX(tb_SVI[],MATCH(Table3[[#This Row],[city_name]],tb_SVI[city_name_uf],0),5)</f>
        <v>54425</v>
      </c>
      <c r="F161">
        <f>INDEX(tb_MHDI[],MATCH(Table3[[#This Row],[city_name]],tb_MHDI[mun_uf],0),5)</f>
        <v>0.54800000000000004</v>
      </c>
      <c r="G161">
        <f>INDEX(tb_MHDI[],MATCH(Table3[[#This Row],[city_name]],tb_MHDI[mun_uf],0),6)</f>
        <v>0.57299999999999995</v>
      </c>
      <c r="H161">
        <f>INDEX(tb_MHDI[],MATCH(Table3[[#This Row],[city_name]],tb_MHDI[mun_uf],0),7)</f>
        <v>0.747</v>
      </c>
      <c r="I161">
        <f>INDEX(tb_MHDI[],MATCH(Table3[[#This Row],[city_name]],tb_MHDI[mun_uf],0),8)</f>
        <v>0.38500000000000001</v>
      </c>
      <c r="J161">
        <f>_xlfn.NUMBERVALUE(INDEX(tb_SVI[],MATCH(Table3[[#This Row],[city_name]],tb_SVI[city_name_uf],0),8),".")</f>
        <v>0.52900000000000003</v>
      </c>
      <c r="K161">
        <f>_xlfn.NUMBERVALUE(INDEX(tb_SVI[],MATCH(Table3[[#This Row],[city_name]],tb_SVI[city_name_uf],0),9),".")</f>
        <v>0.42399999999999999</v>
      </c>
      <c r="L161">
        <f>_xlfn.NUMBERVALUE(INDEX(tb_SVI[],MATCH(Table3[[#This Row],[city_name]],tb_SVI[city_name_uf],0),10),".")</f>
        <v>0.58399999999999996</v>
      </c>
      <c r="M161">
        <f>_xlfn.NUMBERVALUE(INDEX(tb_SVI[],MATCH(Table3[[#This Row],[city_name]],tb_SVI[city_name_uf],0),11),".")</f>
        <v>0.57899999999999996</v>
      </c>
      <c r="N161" s="14">
        <f>_xlfn.PERCENTRANK.INC(Table3[MHDI_tot],Table3[[#This Row],[MHDI_tot]],3)</f>
        <v>5.7000000000000002E-2</v>
      </c>
    </row>
    <row r="162" spans="1:14" hidden="1" x14ac:dyDescent="0.2">
      <c r="A162" t="str">
        <f>SVI!F162</f>
        <v>Capanema/PA</v>
      </c>
      <c r="B162" t="str">
        <f>INDEX(tb_SVI[],MATCH(Table3[[#This Row],[ibge_cod]],tb_SVI[Município],0),1)</f>
        <v>PA</v>
      </c>
      <c r="C162" t="str">
        <f>INDEX(tb_SVI[],MATCH(Table3[[#This Row],[city_name]],tb_SVI[city_name_uf],0),3)</f>
        <v>1502202</v>
      </c>
      <c r="D162" t="s">
        <v>17823</v>
      </c>
      <c r="E162" s="11">
        <f>INDEX(tb_SVI[],MATCH(Table3[[#This Row],[city_name]],tb_SVI[city_name_uf],0),5)</f>
        <v>69431</v>
      </c>
      <c r="F162">
        <f>INDEX(tb_MHDI[],MATCH(Table3[[#This Row],[city_name]],tb_MHDI[mun_uf],0),5)</f>
        <v>0.65500000000000003</v>
      </c>
      <c r="G162">
        <f>INDEX(tb_MHDI[],MATCH(Table3[[#This Row],[city_name]],tb_MHDI[mun_uf],0),6)</f>
        <v>0.61</v>
      </c>
      <c r="H162">
        <f>INDEX(tb_MHDI[],MATCH(Table3[[#This Row],[city_name]],tb_MHDI[mun_uf],0),7)</f>
        <v>0.79400000000000004</v>
      </c>
      <c r="I162">
        <f>INDEX(tb_MHDI[],MATCH(Table3[[#This Row],[city_name]],tb_MHDI[mun_uf],0),8)</f>
        <v>0.57999999999999996</v>
      </c>
      <c r="J162">
        <f>_xlfn.NUMBERVALUE(INDEX(tb_SVI[],MATCH(Table3[[#This Row],[city_name]],tb_SVI[city_name_uf],0),8),".")</f>
        <v>0.38800000000000001</v>
      </c>
      <c r="K162">
        <f>_xlfn.NUMBERVALUE(INDEX(tb_SVI[],MATCH(Table3[[#This Row],[city_name]],tb_SVI[city_name_uf],0),9),".")</f>
        <v>0.29699999999999999</v>
      </c>
      <c r="L162">
        <f>_xlfn.NUMBERVALUE(INDEX(tb_SVI[],MATCH(Table3[[#This Row],[city_name]],tb_SVI[city_name_uf],0),10),".")</f>
        <v>0.39900000000000002</v>
      </c>
      <c r="M162">
        <f>_xlfn.NUMBERVALUE(INDEX(tb_SVI[],MATCH(Table3[[#This Row],[city_name]],tb_SVI[city_name_uf],0),11),".")</f>
        <v>0.46800000000000003</v>
      </c>
      <c r="N162" s="14">
        <f>_xlfn.PERCENTRANK.INC(Table3[MHDI_tot],Table3[[#This Row],[MHDI_tot]],3)</f>
        <v>0.45500000000000002</v>
      </c>
    </row>
    <row r="163" spans="1:14" hidden="1" x14ac:dyDescent="0.2">
      <c r="A163" t="str">
        <f>SVI!F163</f>
        <v>Canaã dos Carajás/PA</v>
      </c>
      <c r="B163" t="str">
        <f>INDEX(tb_SVI[],MATCH(Table3[[#This Row],[ibge_cod]],tb_SVI[Município],0),1)</f>
        <v>PA</v>
      </c>
      <c r="C163" t="str">
        <f>INDEX(tb_SVI[],MATCH(Table3[[#This Row],[city_name]],tb_SVI[city_name_uf],0),3)</f>
        <v>1502152</v>
      </c>
      <c r="D163" t="s">
        <v>17824</v>
      </c>
      <c r="E163" s="11">
        <f>INDEX(tb_SVI[],MATCH(Table3[[#This Row],[city_name]],tb_SVI[city_name_uf],0),5)</f>
        <v>38103</v>
      </c>
      <c r="F163">
        <f>INDEX(tb_MHDI[],MATCH(Table3[[#This Row],[city_name]],tb_MHDI[mun_uf],0),5)</f>
        <v>0.67300000000000004</v>
      </c>
      <c r="G163">
        <f>INDEX(tb_MHDI[],MATCH(Table3[[#This Row],[city_name]],tb_MHDI[mun_uf],0),6)</f>
        <v>0.67</v>
      </c>
      <c r="H163">
        <f>INDEX(tb_MHDI[],MATCH(Table3[[#This Row],[city_name]],tb_MHDI[mun_uf],0),7)</f>
        <v>0.80100000000000005</v>
      </c>
      <c r="I163">
        <f>INDEX(tb_MHDI[],MATCH(Table3[[#This Row],[city_name]],tb_MHDI[mun_uf],0),8)</f>
        <v>0.56899999999999995</v>
      </c>
      <c r="J163">
        <f>_xlfn.NUMBERVALUE(INDEX(tb_SVI[],MATCH(Table3[[#This Row],[city_name]],tb_SVI[city_name_uf],0),8),".")</f>
        <v>0.373</v>
      </c>
      <c r="K163">
        <f>_xlfn.NUMBERVALUE(INDEX(tb_SVI[],MATCH(Table3[[#This Row],[city_name]],tb_SVI[city_name_uf],0),9),".")</f>
        <v>0.27100000000000002</v>
      </c>
      <c r="L163">
        <f>_xlfn.NUMBERVALUE(INDEX(tb_SVI[],MATCH(Table3[[#This Row],[city_name]],tb_SVI[city_name_uf],0),10),".")</f>
        <v>0.437</v>
      </c>
      <c r="M163">
        <f>_xlfn.NUMBERVALUE(INDEX(tb_SVI[],MATCH(Table3[[#This Row],[city_name]],tb_SVI[city_name_uf],0),11),".")</f>
        <v>0.41199999999999998</v>
      </c>
      <c r="N163" s="14">
        <f>_xlfn.PERCENTRANK.INC(Table3[MHDI_tot],Table3[[#This Row],[MHDI_tot]],3)</f>
        <v>0.52900000000000003</v>
      </c>
    </row>
    <row r="164" spans="1:14" hidden="1" x14ac:dyDescent="0.2">
      <c r="A164" t="str">
        <f>SVI!F164</f>
        <v>Cametá/PA</v>
      </c>
      <c r="B164" t="str">
        <f>INDEX(tb_SVI[],MATCH(Table3[[#This Row],[ibge_cod]],tb_SVI[Município],0),1)</f>
        <v>PA</v>
      </c>
      <c r="C164" t="str">
        <f>INDEX(tb_SVI[],MATCH(Table3[[#This Row],[city_name]],tb_SVI[city_name_uf],0),3)</f>
        <v>1502103</v>
      </c>
      <c r="D164" t="s">
        <v>17825</v>
      </c>
      <c r="E164" s="11">
        <f>INDEX(tb_SVI[],MATCH(Table3[[#This Row],[city_name]],tb_SVI[city_name_uf],0),5)</f>
        <v>139364</v>
      </c>
      <c r="F164">
        <f>INDEX(tb_MHDI[],MATCH(Table3[[#This Row],[city_name]],tb_MHDI[mun_uf],0),5)</f>
        <v>0.57699999999999996</v>
      </c>
      <c r="G164">
        <f>INDEX(tb_MHDI[],MATCH(Table3[[#This Row],[city_name]],tb_MHDI[mun_uf],0),6)</f>
        <v>0.53800000000000003</v>
      </c>
      <c r="H164">
        <f>INDEX(tb_MHDI[],MATCH(Table3[[#This Row],[city_name]],tb_MHDI[mun_uf],0),7)</f>
        <v>0.754</v>
      </c>
      <c r="I164">
        <f>INDEX(tb_MHDI[],MATCH(Table3[[#This Row],[city_name]],tb_MHDI[mun_uf],0),8)</f>
        <v>0.47399999999999998</v>
      </c>
      <c r="J164">
        <f>_xlfn.NUMBERVALUE(INDEX(tb_SVI[],MATCH(Table3[[#This Row],[city_name]],tb_SVI[city_name_uf],0),8),".")</f>
        <v>0.54100000000000004</v>
      </c>
      <c r="K164">
        <f>_xlfn.NUMBERVALUE(INDEX(tb_SVI[],MATCH(Table3[[#This Row],[city_name]],tb_SVI[city_name_uf],0),9),".")</f>
        <v>0.52200000000000002</v>
      </c>
      <c r="L164">
        <f>_xlfn.NUMBERVALUE(INDEX(tb_SVI[],MATCH(Table3[[#This Row],[city_name]],tb_SVI[city_name_uf],0),10),".")</f>
        <v>0.48699999999999999</v>
      </c>
      <c r="M164">
        <f>_xlfn.NUMBERVALUE(INDEX(tb_SVI[],MATCH(Table3[[#This Row],[city_name]],tb_SVI[city_name_uf],0),11),".")</f>
        <v>0.61299999999999999</v>
      </c>
      <c r="N164" s="14">
        <f>_xlfn.PERCENTRANK.INC(Table3[MHDI_tot],Table3[[#This Row],[MHDI_tot]],3)</f>
        <v>0.152</v>
      </c>
    </row>
    <row r="165" spans="1:14" hidden="1" x14ac:dyDescent="0.2">
      <c r="A165" t="str">
        <f>SVI!F117</f>
        <v>Santa Isabel do Rio Negro/AM</v>
      </c>
      <c r="B165" t="str">
        <f>INDEX(tb_SVI[],MATCH(Table3[[#This Row],[ibge_cod]],tb_SVI[Município],0),1)</f>
        <v>AM</v>
      </c>
      <c r="C165" t="str">
        <f>INDEX(tb_SVI[],MATCH(Table3[[#This Row],[city_name]],tb_SVI[city_name_uf],0),3)</f>
        <v>1303601</v>
      </c>
      <c r="D165" t="s">
        <v>17779</v>
      </c>
      <c r="E165" s="11">
        <f>INDEX(tb_SVI[],MATCH(Table3[[#This Row],[city_name]],tb_SVI[city_name_uf],0),5)</f>
        <v>25865</v>
      </c>
      <c r="F165">
        <f>INDEX(tb_MHDI[],MATCH(Table3[[#This Row],[city_name]],tb_MHDI[mun_uf],0),5)</f>
        <v>0.47899999999999998</v>
      </c>
      <c r="G165">
        <f>INDEX(tb_MHDI[],MATCH(Table3[[#This Row],[city_name]],tb_MHDI[mun_uf],0),6)</f>
        <v>0.46100000000000002</v>
      </c>
      <c r="H165">
        <f>INDEX(tb_MHDI[],MATCH(Table3[[#This Row],[city_name]],tb_MHDI[mun_uf],0),7)</f>
        <v>0.73699999999999999</v>
      </c>
      <c r="I165">
        <f>INDEX(tb_MHDI[],MATCH(Table3[[#This Row],[city_name]],tb_MHDI[mun_uf],0),8)</f>
        <v>0.32300000000000001</v>
      </c>
      <c r="J165">
        <f>_xlfn.NUMBERVALUE(INDEX(tb_SVI[],MATCH(Table3[[#This Row],[city_name]],tb_SVI[city_name_uf],0),8),".")</f>
        <v>0.61599999999999999</v>
      </c>
      <c r="K165">
        <f>_xlfn.NUMBERVALUE(INDEX(tb_SVI[],MATCH(Table3[[#This Row],[city_name]],tb_SVI[city_name_uf],0),9),".")</f>
        <v>0.38800000000000001</v>
      </c>
      <c r="L165">
        <f>_xlfn.NUMBERVALUE(INDEX(tb_SVI[],MATCH(Table3[[#This Row],[city_name]],tb_SVI[city_name_uf],0),10),".")</f>
        <v>0.751</v>
      </c>
      <c r="M165">
        <f>_xlfn.NUMBERVALUE(INDEX(tb_SVI[],MATCH(Table3[[#This Row],[city_name]],tb_SVI[city_name_uf],0),11),".")</f>
        <v>0.71</v>
      </c>
      <c r="N165" s="15">
        <f>_xlfn.PERCENTRANK.INC(Table3[MHDI_tot],Table3[[#This Row],[MHDI_tot]],3)</f>
        <v>1E-3</v>
      </c>
    </row>
    <row r="166" spans="1:14" hidden="1" x14ac:dyDescent="0.2">
      <c r="A166" t="str">
        <f>SVI!F166</f>
        <v>Colares/PA</v>
      </c>
      <c r="B166" t="str">
        <f>INDEX(tb_SVI[],MATCH(Table3[[#This Row],[ibge_cod]],tb_SVI[Município],0),1)</f>
        <v>PA</v>
      </c>
      <c r="C166" t="str">
        <f>INDEX(tb_SVI[],MATCH(Table3[[#This Row],[city_name]],tb_SVI[city_name_uf],0),3)</f>
        <v>1502608</v>
      </c>
      <c r="D166" t="s">
        <v>17827</v>
      </c>
      <c r="E166" s="11">
        <f>INDEX(tb_SVI[],MATCH(Table3[[#This Row],[city_name]],tb_SVI[city_name_uf],0),5)</f>
        <v>12131</v>
      </c>
      <c r="F166">
        <f>INDEX(tb_MHDI[],MATCH(Table3[[#This Row],[city_name]],tb_MHDI[mun_uf],0),5)</f>
        <v>0.60199999999999998</v>
      </c>
      <c r="G166">
        <f>INDEX(tb_MHDI[],MATCH(Table3[[#This Row],[city_name]],tb_MHDI[mun_uf],0),6)</f>
        <v>0.54100000000000004</v>
      </c>
      <c r="H166">
        <f>INDEX(tb_MHDI[],MATCH(Table3[[#This Row],[city_name]],tb_MHDI[mun_uf],0),7)</f>
        <v>0.76300000000000001</v>
      </c>
      <c r="I166">
        <f>INDEX(tb_MHDI[],MATCH(Table3[[#This Row],[city_name]],tb_MHDI[mun_uf],0),8)</f>
        <v>0.52800000000000002</v>
      </c>
      <c r="J166">
        <f>_xlfn.NUMBERVALUE(INDEX(tb_SVI[],MATCH(Table3[[#This Row],[city_name]],tb_SVI[city_name_uf],0),8),".")</f>
        <v>0.49099999999999999</v>
      </c>
      <c r="K166">
        <f>_xlfn.NUMBERVALUE(INDEX(tb_SVI[],MATCH(Table3[[#This Row],[city_name]],tb_SVI[city_name_uf],0),9),".")</f>
        <v>0.53500000000000003</v>
      </c>
      <c r="L166">
        <f>_xlfn.NUMBERVALUE(INDEX(tb_SVI[],MATCH(Table3[[#This Row],[city_name]],tb_SVI[city_name_uf],0),10),".")</f>
        <v>0.45500000000000002</v>
      </c>
      <c r="M166">
        <f>_xlfn.NUMBERVALUE(INDEX(tb_SVI[],MATCH(Table3[[#This Row],[city_name]],tb_SVI[city_name_uf],0),11),".")</f>
        <v>0.48299999999999998</v>
      </c>
      <c r="N166" s="14">
        <f>_xlfn.PERCENTRANK.INC(Table3[MHDI_tot],Table3[[#This Row],[MHDI_tot]],3)</f>
        <v>0.25900000000000001</v>
      </c>
    </row>
    <row r="167" spans="1:14" hidden="1" x14ac:dyDescent="0.2">
      <c r="A167" t="str">
        <f>SVI!F167</f>
        <v>Cachoeira do Arari/PA</v>
      </c>
      <c r="B167" t="str">
        <f>INDEX(tb_SVI[],MATCH(Table3[[#This Row],[ibge_cod]],tb_SVI[Município],0),1)</f>
        <v>PA</v>
      </c>
      <c r="C167" t="str">
        <f>INDEX(tb_SVI[],MATCH(Table3[[#This Row],[city_name]],tb_SVI[city_name_uf],0),3)</f>
        <v>1502004</v>
      </c>
      <c r="D167" t="s">
        <v>17828</v>
      </c>
      <c r="E167" s="11">
        <f>INDEX(tb_SVI[],MATCH(Table3[[#This Row],[city_name]],tb_SVI[city_name_uf],0),5)</f>
        <v>24064</v>
      </c>
      <c r="F167">
        <f>INDEX(tb_MHDI[],MATCH(Table3[[#This Row],[city_name]],tb_MHDI[mun_uf],0),5)</f>
        <v>0.54600000000000004</v>
      </c>
      <c r="G167">
        <f>INDEX(tb_MHDI[],MATCH(Table3[[#This Row],[city_name]],tb_MHDI[mun_uf],0),6)</f>
        <v>0.52500000000000002</v>
      </c>
      <c r="H167">
        <f>INDEX(tb_MHDI[],MATCH(Table3[[#This Row],[city_name]],tb_MHDI[mun_uf],0),7)</f>
        <v>0.77800000000000002</v>
      </c>
      <c r="I167">
        <f>INDEX(tb_MHDI[],MATCH(Table3[[#This Row],[city_name]],tb_MHDI[mun_uf],0),8)</f>
        <v>0.39800000000000002</v>
      </c>
      <c r="J167">
        <f>_xlfn.NUMBERVALUE(INDEX(tb_SVI[],MATCH(Table3[[#This Row],[city_name]],tb_SVI[city_name_uf],0),8),".")</f>
        <v>0.60599999999999998</v>
      </c>
      <c r="K167">
        <f>_xlfn.NUMBERVALUE(INDEX(tb_SVI[],MATCH(Table3[[#This Row],[city_name]],tb_SVI[city_name_uf],0),9),".")</f>
        <v>0.59699999999999998</v>
      </c>
      <c r="L167">
        <f>_xlfn.NUMBERVALUE(INDEX(tb_SVI[],MATCH(Table3[[#This Row],[city_name]],tb_SVI[city_name_uf],0),10),".")</f>
        <v>0.58899999999999997</v>
      </c>
      <c r="M167">
        <f>_xlfn.NUMBERVALUE(INDEX(tb_SVI[],MATCH(Table3[[#This Row],[city_name]],tb_SVI[city_name_uf],0),11),".")</f>
        <v>0.63300000000000001</v>
      </c>
      <c r="N167" s="14">
        <f>_xlfn.PERCENTRANK.INC(Table3[MHDI_tot],Table3[[#This Row],[MHDI_tot]],3)</f>
        <v>5.2999999999999999E-2</v>
      </c>
    </row>
    <row r="168" spans="1:14" hidden="1" x14ac:dyDescent="0.2">
      <c r="A168" t="str">
        <f>SVI!F168</f>
        <v>Bujaru/PA</v>
      </c>
      <c r="B168" t="str">
        <f>INDEX(tb_SVI[],MATCH(Table3[[#This Row],[ibge_cod]],tb_SVI[Município],0),1)</f>
        <v>PA</v>
      </c>
      <c r="C168" t="str">
        <f>INDEX(tb_SVI[],MATCH(Table3[[#This Row],[city_name]],tb_SVI[city_name_uf],0),3)</f>
        <v>1501907</v>
      </c>
      <c r="D168" t="s">
        <v>17829</v>
      </c>
      <c r="E168" s="11">
        <f>INDEX(tb_SVI[],MATCH(Table3[[#This Row],[city_name]],tb_SVI[city_name_uf],0),5)</f>
        <v>29427</v>
      </c>
      <c r="F168">
        <f>INDEX(tb_MHDI[],MATCH(Table3[[#This Row],[city_name]],tb_MHDI[mun_uf],0),5)</f>
        <v>0.55200000000000005</v>
      </c>
      <c r="G168">
        <f>INDEX(tb_MHDI[],MATCH(Table3[[#This Row],[city_name]],tb_MHDI[mun_uf],0),6)</f>
        <v>0.495</v>
      </c>
      <c r="H168">
        <f>INDEX(tb_MHDI[],MATCH(Table3[[#This Row],[city_name]],tb_MHDI[mun_uf],0),7)</f>
        <v>0.77900000000000003</v>
      </c>
      <c r="I168">
        <f>INDEX(tb_MHDI[],MATCH(Table3[[#This Row],[city_name]],tb_MHDI[mun_uf],0),8)</f>
        <v>0.437</v>
      </c>
      <c r="J168">
        <f>_xlfn.NUMBERVALUE(INDEX(tb_SVI[],MATCH(Table3[[#This Row],[city_name]],tb_SVI[city_name_uf],0),8),".")</f>
        <v>0.53200000000000003</v>
      </c>
      <c r="K168">
        <f>_xlfn.NUMBERVALUE(INDEX(tb_SVI[],MATCH(Table3[[#This Row],[city_name]],tb_SVI[city_name_uf],0),9),".")</f>
        <v>0.496</v>
      </c>
      <c r="L168">
        <f>_xlfn.NUMBERVALUE(INDEX(tb_SVI[],MATCH(Table3[[#This Row],[city_name]],tb_SVI[city_name_uf],0),10),".")</f>
        <v>0.51200000000000001</v>
      </c>
      <c r="M168">
        <f>_xlfn.NUMBERVALUE(INDEX(tb_SVI[],MATCH(Table3[[#This Row],[city_name]],tb_SVI[city_name_uf],0),11),".")</f>
        <v>0.58699999999999997</v>
      </c>
      <c r="N168" s="14">
        <f>_xlfn.PERCENTRANK.INC(Table3[MHDI_tot],Table3[[#This Row],[MHDI_tot]],3)</f>
        <v>6.8000000000000005E-2</v>
      </c>
    </row>
    <row r="169" spans="1:14" hidden="1" x14ac:dyDescent="0.2">
      <c r="A169" t="str">
        <f>SVI!F169</f>
        <v>Breves/PA</v>
      </c>
      <c r="B169" t="str">
        <f>INDEX(tb_SVI[],MATCH(Table3[[#This Row],[ibge_cod]],tb_SVI[Município],0),1)</f>
        <v>PA</v>
      </c>
      <c r="C169" t="str">
        <f>INDEX(tb_SVI[],MATCH(Table3[[#This Row],[city_name]],tb_SVI[city_name_uf],0),3)</f>
        <v>1501808</v>
      </c>
      <c r="D169" t="s">
        <v>17830</v>
      </c>
      <c r="E169" s="11">
        <f>INDEX(tb_SVI[],MATCH(Table3[[#This Row],[city_name]],tb_SVI[city_name_uf],0),5)</f>
        <v>103497</v>
      </c>
      <c r="F169">
        <f>INDEX(tb_MHDI[],MATCH(Table3[[#This Row],[city_name]],tb_MHDI[mun_uf],0),5)</f>
        <v>0.503</v>
      </c>
      <c r="G169">
        <f>INDEX(tb_MHDI[],MATCH(Table3[[#This Row],[city_name]],tb_MHDI[mun_uf],0),6)</f>
        <v>0.52400000000000002</v>
      </c>
      <c r="H169">
        <f>INDEX(tb_MHDI[],MATCH(Table3[[#This Row],[city_name]],tb_MHDI[mun_uf],0),7)</f>
        <v>0.77800000000000002</v>
      </c>
      <c r="I169">
        <f>INDEX(tb_MHDI[],MATCH(Table3[[#This Row],[city_name]],tb_MHDI[mun_uf],0),8)</f>
        <v>0.312</v>
      </c>
      <c r="J169">
        <f>_xlfn.NUMBERVALUE(INDEX(tb_SVI[],MATCH(Table3[[#This Row],[city_name]],tb_SVI[city_name_uf],0),8),".")</f>
        <v>0.60299999999999998</v>
      </c>
      <c r="K169">
        <f>_xlfn.NUMBERVALUE(INDEX(tb_SVI[],MATCH(Table3[[#This Row],[city_name]],tb_SVI[city_name_uf],0),9),".")</f>
        <v>0.49299999999999999</v>
      </c>
      <c r="L169">
        <f>_xlfn.NUMBERVALUE(INDEX(tb_SVI[],MATCH(Table3[[#This Row],[city_name]],tb_SVI[city_name_uf],0),10),".")</f>
        <v>0.68500000000000005</v>
      </c>
      <c r="M169">
        <f>_xlfn.NUMBERVALUE(INDEX(tb_SVI[],MATCH(Table3[[#This Row],[city_name]],tb_SVI[city_name_uf],0),11),".")</f>
        <v>0.63</v>
      </c>
      <c r="N169" s="14">
        <f>_xlfn.PERCENTRANK.INC(Table3[MHDI_tot],Table3[[#This Row],[MHDI_tot]],3)</f>
        <v>7.0000000000000001E-3</v>
      </c>
    </row>
    <row r="170" spans="1:14" hidden="1" x14ac:dyDescent="0.2">
      <c r="A170" t="str">
        <f>SVI!F170</f>
        <v>Breu Branco/PA</v>
      </c>
      <c r="B170" t="str">
        <f>INDEX(tb_SVI[],MATCH(Table3[[#This Row],[ibge_cod]],tb_SVI[Município],0),1)</f>
        <v>PA</v>
      </c>
      <c r="C170" t="str">
        <f>INDEX(tb_SVI[],MATCH(Table3[[#This Row],[city_name]],tb_SVI[city_name_uf],0),3)</f>
        <v>1501782</v>
      </c>
      <c r="D170" t="s">
        <v>17831</v>
      </c>
      <c r="E170" s="11">
        <f>INDEX(tb_SVI[],MATCH(Table3[[#This Row],[city_name]],tb_SVI[city_name_uf],0),5)</f>
        <v>67332</v>
      </c>
      <c r="F170">
        <f>INDEX(tb_MHDI[],MATCH(Table3[[#This Row],[city_name]],tb_MHDI[mun_uf],0),5)</f>
        <v>0.56799999999999995</v>
      </c>
      <c r="G170">
        <f>INDEX(tb_MHDI[],MATCH(Table3[[#This Row],[city_name]],tb_MHDI[mun_uf],0),6)</f>
        <v>0.55500000000000005</v>
      </c>
      <c r="H170">
        <f>INDEX(tb_MHDI[],MATCH(Table3[[#This Row],[city_name]],tb_MHDI[mun_uf],0),7)</f>
        <v>0.78100000000000003</v>
      </c>
      <c r="I170">
        <f>INDEX(tb_MHDI[],MATCH(Table3[[#This Row],[city_name]],tb_MHDI[mun_uf],0),8)</f>
        <v>0.42199999999999999</v>
      </c>
      <c r="J170">
        <f>_xlfn.NUMBERVALUE(INDEX(tb_SVI[],MATCH(Table3[[#This Row],[city_name]],tb_SVI[city_name_uf],0),8),".")</f>
        <v>0.52800000000000002</v>
      </c>
      <c r="K170">
        <f>_xlfn.NUMBERVALUE(INDEX(tb_SVI[],MATCH(Table3[[#This Row],[city_name]],tb_SVI[city_name_uf],0),9),".")</f>
        <v>0.42799999999999999</v>
      </c>
      <c r="L170">
        <f>_xlfn.NUMBERVALUE(INDEX(tb_SVI[],MATCH(Table3[[#This Row],[city_name]],tb_SVI[city_name_uf],0),10),".")</f>
        <v>0.61599999999999999</v>
      </c>
      <c r="M170">
        <f>_xlfn.NUMBERVALUE(INDEX(tb_SVI[],MATCH(Table3[[#This Row],[city_name]],tb_SVI[city_name_uf],0),11),".")</f>
        <v>0.53900000000000003</v>
      </c>
      <c r="N170" s="14">
        <f>_xlfn.PERCENTRANK.INC(Table3[MHDI_tot],Table3[[#This Row],[MHDI_tot]],3)</f>
        <v>0.11899999999999999</v>
      </c>
    </row>
    <row r="171" spans="1:14" hidden="1" x14ac:dyDescent="0.2">
      <c r="A171" t="str">
        <f>SVI!F171</f>
        <v>Brejo Grande do Araguaia/PA</v>
      </c>
      <c r="B171" t="str">
        <f>INDEX(tb_SVI[],MATCH(Table3[[#This Row],[ibge_cod]],tb_SVI[Município],0),1)</f>
        <v>PA</v>
      </c>
      <c r="C171" t="str">
        <f>INDEX(tb_SVI[],MATCH(Table3[[#This Row],[city_name]],tb_SVI[city_name_uf],0),3)</f>
        <v>1501758</v>
      </c>
      <c r="D171" t="s">
        <v>17832</v>
      </c>
      <c r="E171" s="11">
        <f>INDEX(tb_SVI[],MATCH(Table3[[#This Row],[city_name]],tb_SVI[city_name_uf],0),5)</f>
        <v>7368</v>
      </c>
      <c r="F171">
        <f>INDEX(tb_MHDI[],MATCH(Table3[[#This Row],[city_name]],tb_MHDI[mun_uf],0),5)</f>
        <v>0.59099999999999997</v>
      </c>
      <c r="G171">
        <f>INDEX(tb_MHDI[],MATCH(Table3[[#This Row],[city_name]],tb_MHDI[mun_uf],0),6)</f>
        <v>0.58799999999999997</v>
      </c>
      <c r="H171">
        <f>INDEX(tb_MHDI[],MATCH(Table3[[#This Row],[city_name]],tb_MHDI[mun_uf],0),7)</f>
        <v>0.74299999999999999</v>
      </c>
      <c r="I171">
        <f>INDEX(tb_MHDI[],MATCH(Table3[[#This Row],[city_name]],tb_MHDI[mun_uf],0),8)</f>
        <v>0.47299999999999998</v>
      </c>
      <c r="J171">
        <f>_xlfn.NUMBERVALUE(INDEX(tb_SVI[],MATCH(Table3[[#This Row],[city_name]],tb_SVI[city_name_uf],0),8),".")</f>
        <v>0.55800000000000005</v>
      </c>
      <c r="K171">
        <f>_xlfn.NUMBERVALUE(INDEX(tb_SVI[],MATCH(Table3[[#This Row],[city_name]],tb_SVI[city_name_uf],0),9),".")</f>
        <v>0.627</v>
      </c>
      <c r="L171">
        <f>_xlfn.NUMBERVALUE(INDEX(tb_SVI[],MATCH(Table3[[#This Row],[city_name]],tb_SVI[city_name_uf],0),10),".")</f>
        <v>0.59399999999999997</v>
      </c>
      <c r="M171">
        <f>_xlfn.NUMBERVALUE(INDEX(tb_SVI[],MATCH(Table3[[#This Row],[city_name]],tb_SVI[city_name_uf],0),11),".")</f>
        <v>0.45400000000000001</v>
      </c>
      <c r="N171" s="14">
        <f>_xlfn.PERCENTRANK.INC(Table3[MHDI_tot],Table3[[#This Row],[MHDI_tot]],3)</f>
        <v>0.21</v>
      </c>
    </row>
    <row r="172" spans="1:14" hidden="1" x14ac:dyDescent="0.2">
      <c r="A172" t="str">
        <f>SVI!F172</f>
        <v>Brasil Novo/PA</v>
      </c>
      <c r="B172" t="str">
        <f>INDEX(tb_SVI[],MATCH(Table3[[#This Row],[ibge_cod]],tb_SVI[Município],0),1)</f>
        <v>PA</v>
      </c>
      <c r="C172" t="str">
        <f>INDEX(tb_SVI[],MATCH(Table3[[#This Row],[city_name]],tb_SVI[city_name_uf],0),3)</f>
        <v>1501725</v>
      </c>
      <c r="D172" t="s">
        <v>17833</v>
      </c>
      <c r="E172" s="11">
        <f>INDEX(tb_SVI[],MATCH(Table3[[#This Row],[city_name]],tb_SVI[city_name_uf],0),5)</f>
        <v>14983</v>
      </c>
      <c r="F172">
        <f>INDEX(tb_MHDI[],MATCH(Table3[[#This Row],[city_name]],tb_MHDI[mun_uf],0),5)</f>
        <v>0.61299999999999999</v>
      </c>
      <c r="G172">
        <f>INDEX(tb_MHDI[],MATCH(Table3[[#This Row],[city_name]],tb_MHDI[mun_uf],0),6)</f>
        <v>0.63200000000000001</v>
      </c>
      <c r="H172">
        <f>INDEX(tb_MHDI[],MATCH(Table3[[#This Row],[city_name]],tb_MHDI[mun_uf],0),7)</f>
        <v>0.80900000000000005</v>
      </c>
      <c r="I172">
        <f>INDEX(tb_MHDI[],MATCH(Table3[[#This Row],[city_name]],tb_MHDI[mun_uf],0),8)</f>
        <v>0.45100000000000001</v>
      </c>
      <c r="J172">
        <f>_xlfn.NUMBERVALUE(INDEX(tb_SVI[],MATCH(Table3[[#This Row],[city_name]],tb_SVI[city_name_uf],0),8),".")</f>
        <v>0.48199999999999998</v>
      </c>
      <c r="K172">
        <f>_xlfn.NUMBERVALUE(INDEX(tb_SVI[],MATCH(Table3[[#This Row],[city_name]],tb_SVI[city_name_uf],0),9),".")</f>
        <v>0.40300000000000002</v>
      </c>
      <c r="L172">
        <f>_xlfn.NUMBERVALUE(INDEX(tb_SVI[],MATCH(Table3[[#This Row],[city_name]],tb_SVI[city_name_uf],0),10),".")</f>
        <v>0.52800000000000002</v>
      </c>
      <c r="M172">
        <f>_xlfn.NUMBERVALUE(INDEX(tb_SVI[],MATCH(Table3[[#This Row],[city_name]],tb_SVI[city_name_uf],0),11),".")</f>
        <v>0.51400000000000001</v>
      </c>
      <c r="N172" s="14">
        <f>_xlfn.PERCENTRANK.INC(Table3[MHDI_tot],Table3[[#This Row],[MHDI_tot]],3)</f>
        <v>0.30499999999999999</v>
      </c>
    </row>
    <row r="173" spans="1:14" hidden="1" x14ac:dyDescent="0.2">
      <c r="A173" t="str">
        <f>SVI!F173</f>
        <v>Bragança/PA</v>
      </c>
      <c r="B173" t="str">
        <f>INDEX(tb_SVI[],MATCH(Table3[[#This Row],[ibge_cod]],tb_SVI[Município],0),1)</f>
        <v>PA</v>
      </c>
      <c r="C173" t="str">
        <f>INDEX(tb_SVI[],MATCH(Table3[[#This Row],[city_name]],tb_SVI[city_name_uf],0),3)</f>
        <v>1501709</v>
      </c>
      <c r="D173" t="s">
        <v>17834</v>
      </c>
      <c r="E173" s="11">
        <f>INDEX(tb_SVI[],MATCH(Table3[[#This Row],[city_name]],tb_SVI[city_name_uf],0),5)</f>
        <v>128914</v>
      </c>
      <c r="F173">
        <f>INDEX(tb_MHDI[],MATCH(Table3[[#This Row],[city_name]],tb_MHDI[mun_uf],0),5)</f>
        <v>0.6</v>
      </c>
      <c r="G173">
        <f>INDEX(tb_MHDI[],MATCH(Table3[[#This Row],[city_name]],tb_MHDI[mun_uf],0),6)</f>
        <v>0.58899999999999997</v>
      </c>
      <c r="H173">
        <f>INDEX(tb_MHDI[],MATCH(Table3[[#This Row],[city_name]],tb_MHDI[mun_uf],0),7)</f>
        <v>0.755</v>
      </c>
      <c r="I173">
        <f>INDEX(tb_MHDI[],MATCH(Table3[[#This Row],[city_name]],tb_MHDI[mun_uf],0),8)</f>
        <v>0.48599999999999999</v>
      </c>
      <c r="J173">
        <f>_xlfn.NUMBERVALUE(INDEX(tb_SVI[],MATCH(Table3[[#This Row],[city_name]],tb_SVI[city_name_uf],0),8),".")</f>
        <v>0.51100000000000001</v>
      </c>
      <c r="K173">
        <f>_xlfn.NUMBERVALUE(INDEX(tb_SVI[],MATCH(Table3[[#This Row],[city_name]],tb_SVI[city_name_uf],0),9),".")</f>
        <v>0.48899999999999999</v>
      </c>
      <c r="L173">
        <f>_xlfn.NUMBERVALUE(INDEX(tb_SVI[],MATCH(Table3[[#This Row],[city_name]],tb_SVI[city_name_uf],0),10),".")</f>
        <v>0.56299999999999994</v>
      </c>
      <c r="M173">
        <f>_xlfn.NUMBERVALUE(INDEX(tb_SVI[],MATCH(Table3[[#This Row],[city_name]],tb_SVI[city_name_uf],0),11),".")</f>
        <v>0.48199999999999998</v>
      </c>
      <c r="N173" s="14">
        <f>_xlfn.PERCENTRANK.INC(Table3[MHDI_tot],Table3[[#This Row],[MHDI_tot]],3)</f>
        <v>0.251</v>
      </c>
    </row>
    <row r="174" spans="1:14" hidden="1" x14ac:dyDescent="0.2">
      <c r="A174" t="str">
        <f>SVI!F174</f>
        <v>Bonito/PA</v>
      </c>
      <c r="B174" t="str">
        <f>INDEX(tb_SVI[],MATCH(Table3[[#This Row],[ibge_cod]],tb_SVI[Município],0),1)</f>
        <v>PA</v>
      </c>
      <c r="C174" t="str">
        <f>INDEX(tb_SVI[],MATCH(Table3[[#This Row],[city_name]],tb_SVI[city_name_uf],0),3)</f>
        <v>1501600</v>
      </c>
      <c r="D174" t="s">
        <v>17835</v>
      </c>
      <c r="E174" s="11">
        <f>INDEX(tb_SVI[],MATCH(Table3[[#This Row],[city_name]],tb_SVI[city_name_uf],0),5)</f>
        <v>16530</v>
      </c>
      <c r="F174">
        <f>INDEX(tb_MHDI[],MATCH(Table3[[#This Row],[city_name]],tb_MHDI[mun_uf],0),5)</f>
        <v>0.54600000000000004</v>
      </c>
      <c r="G174">
        <f>INDEX(tb_MHDI[],MATCH(Table3[[#This Row],[city_name]],tb_MHDI[mun_uf],0),6)</f>
        <v>0.53100000000000003</v>
      </c>
      <c r="H174">
        <f>INDEX(tb_MHDI[],MATCH(Table3[[#This Row],[city_name]],tb_MHDI[mun_uf],0),7)</f>
        <v>0.77</v>
      </c>
      <c r="I174">
        <f>INDEX(tb_MHDI[],MATCH(Table3[[#This Row],[city_name]],tb_MHDI[mun_uf],0),8)</f>
        <v>0.39800000000000002</v>
      </c>
      <c r="J174">
        <f>_xlfn.NUMBERVALUE(INDEX(tb_SVI[],MATCH(Table3[[#This Row],[city_name]],tb_SVI[city_name_uf],0),8),".")</f>
        <v>0.55500000000000005</v>
      </c>
      <c r="K174">
        <f>_xlfn.NUMBERVALUE(INDEX(tb_SVI[],MATCH(Table3[[#This Row],[city_name]],tb_SVI[city_name_uf],0),9),".")</f>
        <v>0.50600000000000001</v>
      </c>
      <c r="L174">
        <f>_xlfn.NUMBERVALUE(INDEX(tb_SVI[],MATCH(Table3[[#This Row],[city_name]],tb_SVI[city_name_uf],0),10),".")</f>
        <v>0.60799999999999998</v>
      </c>
      <c r="M174">
        <f>_xlfn.NUMBERVALUE(INDEX(tb_SVI[],MATCH(Table3[[#This Row],[city_name]],tb_SVI[city_name_uf],0),11),".")</f>
        <v>0.55000000000000004</v>
      </c>
      <c r="N174" s="14">
        <f>_xlfn.PERCENTRANK.INC(Table3[MHDI_tot],Table3[[#This Row],[MHDI_tot]],3)</f>
        <v>5.2999999999999999E-2</v>
      </c>
    </row>
    <row r="175" spans="1:14" hidden="1" x14ac:dyDescent="0.2">
      <c r="A175" t="str">
        <f>SVI!F175</f>
        <v>Bom Jesus do Tocantins/PA</v>
      </c>
      <c r="B175" t="str">
        <f>INDEX(tb_SVI[],MATCH(Table3[[#This Row],[ibge_cod]],tb_SVI[Município],0),1)</f>
        <v>PA</v>
      </c>
      <c r="C175" t="str">
        <f>INDEX(tb_SVI[],MATCH(Table3[[#This Row],[city_name]],tb_SVI[city_name_uf],0),3)</f>
        <v>1501576</v>
      </c>
      <c r="D175" t="s">
        <v>17836</v>
      </c>
      <c r="E175" s="11">
        <f>INDEX(tb_SVI[],MATCH(Table3[[#This Row],[city_name]],tb_SVI[city_name_uf],0),5)</f>
        <v>17118</v>
      </c>
      <c r="F175">
        <f>INDEX(tb_MHDI[],MATCH(Table3[[#This Row],[city_name]],tb_MHDI[mun_uf],0),5)</f>
        <v>0.58899999999999997</v>
      </c>
      <c r="G175">
        <f>INDEX(tb_MHDI[],MATCH(Table3[[#This Row],[city_name]],tb_MHDI[mun_uf],0),6)</f>
        <v>0.60099999999999998</v>
      </c>
      <c r="H175">
        <f>INDEX(tb_MHDI[],MATCH(Table3[[#This Row],[city_name]],tb_MHDI[mun_uf],0),7)</f>
        <v>0.77700000000000002</v>
      </c>
      <c r="I175">
        <f>INDEX(tb_MHDI[],MATCH(Table3[[#This Row],[city_name]],tb_MHDI[mun_uf],0),8)</f>
        <v>0.437</v>
      </c>
      <c r="J175">
        <f>_xlfn.NUMBERVALUE(INDEX(tb_SVI[],MATCH(Table3[[#This Row],[city_name]],tb_SVI[city_name_uf],0),8),".")</f>
        <v>0.49</v>
      </c>
      <c r="K175">
        <f>_xlfn.NUMBERVALUE(INDEX(tb_SVI[],MATCH(Table3[[#This Row],[city_name]],tb_SVI[city_name_uf],0),9),".")</f>
        <v>0.432</v>
      </c>
      <c r="L175">
        <f>_xlfn.NUMBERVALUE(INDEX(tb_SVI[],MATCH(Table3[[#This Row],[city_name]],tb_SVI[city_name_uf],0),10),".")</f>
        <v>0.58699999999999997</v>
      </c>
      <c r="M175">
        <f>_xlfn.NUMBERVALUE(INDEX(tb_SVI[],MATCH(Table3[[#This Row],[city_name]],tb_SVI[city_name_uf],0),11),".")</f>
        <v>0.45100000000000001</v>
      </c>
      <c r="N175" s="14">
        <f>_xlfn.PERCENTRANK.INC(Table3[MHDI_tot],Table3[[#This Row],[MHDI_tot]],3)</f>
        <v>0.20100000000000001</v>
      </c>
    </row>
    <row r="176" spans="1:14" hidden="1" x14ac:dyDescent="0.2">
      <c r="A176" t="str">
        <f>SVI!F176</f>
        <v>Belterra/PA</v>
      </c>
      <c r="B176" t="str">
        <f>INDEX(tb_SVI[],MATCH(Table3[[#This Row],[ibge_cod]],tb_SVI[Município],0),1)</f>
        <v>PA</v>
      </c>
      <c r="C176" t="str">
        <f>INDEX(tb_SVI[],MATCH(Table3[[#This Row],[city_name]],tb_SVI[city_name_uf],0),3)</f>
        <v>1501451</v>
      </c>
      <c r="D176" t="s">
        <v>17837</v>
      </c>
      <c r="E176" s="11">
        <f>INDEX(tb_SVI[],MATCH(Table3[[#This Row],[city_name]],tb_SVI[city_name_uf],0),5)</f>
        <v>17839</v>
      </c>
      <c r="F176">
        <f>INDEX(tb_MHDI[],MATCH(Table3[[#This Row],[city_name]],tb_MHDI[mun_uf],0),5)</f>
        <v>0.58799999999999997</v>
      </c>
      <c r="G176">
        <f>INDEX(tb_MHDI[],MATCH(Table3[[#This Row],[city_name]],tb_MHDI[mun_uf],0),6)</f>
        <v>0.54800000000000004</v>
      </c>
      <c r="H176">
        <f>INDEX(tb_MHDI[],MATCH(Table3[[#This Row],[city_name]],tb_MHDI[mun_uf],0),7)</f>
        <v>0.77500000000000002</v>
      </c>
      <c r="I176">
        <f>INDEX(tb_MHDI[],MATCH(Table3[[#This Row],[city_name]],tb_MHDI[mun_uf],0),8)</f>
        <v>0.47799999999999998</v>
      </c>
      <c r="J176">
        <f>_xlfn.NUMBERVALUE(INDEX(tb_SVI[],MATCH(Table3[[#This Row],[city_name]],tb_SVI[city_name_uf],0),8),".")</f>
        <v>0.57299999999999995</v>
      </c>
      <c r="K176">
        <f>_xlfn.NUMBERVALUE(INDEX(tb_SVI[],MATCH(Table3[[#This Row],[city_name]],tb_SVI[city_name_uf],0),9),".")</f>
        <v>0.58199999999999996</v>
      </c>
      <c r="L176">
        <f>_xlfn.NUMBERVALUE(INDEX(tb_SVI[],MATCH(Table3[[#This Row],[city_name]],tb_SVI[city_name_uf],0),10),".")</f>
        <v>0.54900000000000004</v>
      </c>
      <c r="M176">
        <f>_xlfn.NUMBERVALUE(INDEX(tb_SVI[],MATCH(Table3[[#This Row],[city_name]],tb_SVI[city_name_uf],0),11),".")</f>
        <v>0.58799999999999997</v>
      </c>
      <c r="N176" s="14">
        <f>_xlfn.PERCENTRANK.INC(Table3[MHDI_tot],Table3[[#This Row],[MHDI_tot]],3)</f>
        <v>0.19700000000000001</v>
      </c>
    </row>
    <row r="177" spans="1:14" hidden="1" x14ac:dyDescent="0.2">
      <c r="A177" t="str">
        <f>SVI!F177</f>
        <v>Barcarena/PA</v>
      </c>
      <c r="B177" t="str">
        <f>INDEX(tb_SVI[],MATCH(Table3[[#This Row],[ibge_cod]],tb_SVI[Município],0),1)</f>
        <v>PA</v>
      </c>
      <c r="C177" t="str">
        <f>INDEX(tb_SVI[],MATCH(Table3[[#This Row],[city_name]],tb_SVI[city_name_uf],0),3)</f>
        <v>1501303</v>
      </c>
      <c r="D177" t="s">
        <v>17838</v>
      </c>
      <c r="E177" s="11">
        <f>INDEX(tb_SVI[],MATCH(Table3[[#This Row],[city_name]],tb_SVI[city_name_uf],0),5)</f>
        <v>127027</v>
      </c>
      <c r="F177">
        <f>INDEX(tb_MHDI[],MATCH(Table3[[#This Row],[city_name]],tb_MHDI[mun_uf],0),5)</f>
        <v>0.66200000000000003</v>
      </c>
      <c r="G177">
        <f>INDEX(tb_MHDI[],MATCH(Table3[[#This Row],[city_name]],tb_MHDI[mun_uf],0),6)</f>
        <v>0.64300000000000002</v>
      </c>
      <c r="H177">
        <f>INDEX(tb_MHDI[],MATCH(Table3[[#This Row],[city_name]],tb_MHDI[mun_uf],0),7)</f>
        <v>0.80100000000000005</v>
      </c>
      <c r="I177">
        <f>INDEX(tb_MHDI[],MATCH(Table3[[#This Row],[city_name]],tb_MHDI[mun_uf],0),8)</f>
        <v>0.56399999999999995</v>
      </c>
      <c r="J177">
        <f>_xlfn.NUMBERVALUE(INDEX(tb_SVI[],MATCH(Table3[[#This Row],[city_name]],tb_SVI[city_name_uf],0),8),".")</f>
        <v>0.41799999999999998</v>
      </c>
      <c r="K177">
        <f>_xlfn.NUMBERVALUE(INDEX(tb_SVI[],MATCH(Table3[[#This Row],[city_name]],tb_SVI[city_name_uf],0),9),".")</f>
        <v>0.373</v>
      </c>
      <c r="L177">
        <f>_xlfn.NUMBERVALUE(INDEX(tb_SVI[],MATCH(Table3[[#This Row],[city_name]],tb_SVI[city_name_uf],0),10),".")</f>
        <v>0.437</v>
      </c>
      <c r="M177">
        <f>_xlfn.NUMBERVALUE(INDEX(tb_SVI[],MATCH(Table3[[#This Row],[city_name]],tb_SVI[city_name_uf],0),11),".")</f>
        <v>0.443</v>
      </c>
      <c r="N177" s="14">
        <f>_xlfn.PERCENTRANK.INC(Table3[MHDI_tot],Table3[[#This Row],[MHDI_tot]],3)</f>
        <v>0.48399999999999999</v>
      </c>
    </row>
    <row r="178" spans="1:14" hidden="1" x14ac:dyDescent="0.2">
      <c r="A178" t="str">
        <f>SVI!F178</f>
        <v>Bannach/PA</v>
      </c>
      <c r="B178" t="str">
        <f>INDEX(tb_SVI[],MATCH(Table3[[#This Row],[ibge_cod]],tb_SVI[Município],0),1)</f>
        <v>PA</v>
      </c>
      <c r="C178" t="str">
        <f>INDEX(tb_SVI[],MATCH(Table3[[#This Row],[city_name]],tb_SVI[city_name_uf],0),3)</f>
        <v>1501253</v>
      </c>
      <c r="D178" t="s">
        <v>17839</v>
      </c>
      <c r="E178" s="11">
        <f>INDEX(tb_SVI[],MATCH(Table3[[#This Row],[city_name]],tb_SVI[city_name_uf],0),5)</f>
        <v>3262</v>
      </c>
      <c r="F178">
        <f>INDEX(tb_MHDI[],MATCH(Table3[[#This Row],[city_name]],tb_MHDI[mun_uf],0),5)</f>
        <v>0.59399999999999997</v>
      </c>
      <c r="G178">
        <f>INDEX(tb_MHDI[],MATCH(Table3[[#This Row],[city_name]],tb_MHDI[mun_uf],0),6)</f>
        <v>0.63500000000000001</v>
      </c>
      <c r="H178">
        <f>INDEX(tb_MHDI[],MATCH(Table3[[#This Row],[city_name]],tb_MHDI[mun_uf],0),7)</f>
        <v>0.78400000000000003</v>
      </c>
      <c r="I178">
        <f>INDEX(tb_MHDI[],MATCH(Table3[[#This Row],[city_name]],tb_MHDI[mun_uf],0),8)</f>
        <v>0.42</v>
      </c>
      <c r="J178">
        <f>_xlfn.NUMBERVALUE(INDEX(tb_SVI[],MATCH(Table3[[#This Row],[city_name]],tb_SVI[city_name_uf],0),8),".")</f>
        <v>0.46100000000000002</v>
      </c>
      <c r="K178">
        <f>_xlfn.NUMBERVALUE(INDEX(tb_SVI[],MATCH(Table3[[#This Row],[city_name]],tb_SVI[city_name_uf],0),9),".")</f>
        <v>0.29899999999999999</v>
      </c>
      <c r="L178">
        <f>_xlfn.NUMBERVALUE(INDEX(tb_SVI[],MATCH(Table3[[#This Row],[city_name]],tb_SVI[city_name_uf],0),10),".")</f>
        <v>0.63700000000000001</v>
      </c>
      <c r="M178">
        <f>_xlfn.NUMBERVALUE(INDEX(tb_SVI[],MATCH(Table3[[#This Row],[city_name]],tb_SVI[city_name_uf],0),11),".")</f>
        <v>0.44800000000000001</v>
      </c>
      <c r="N178" s="14">
        <f>_xlfn.PERCENTRANK.INC(Table3[MHDI_tot],Table3[[#This Row],[MHDI_tot]],3)</f>
        <v>0.22500000000000001</v>
      </c>
    </row>
    <row r="179" spans="1:14" hidden="1" x14ac:dyDescent="0.2">
      <c r="A179" t="str">
        <f>SVI!F179</f>
        <v>Baião/PA</v>
      </c>
      <c r="B179" t="str">
        <f>INDEX(tb_SVI[],MATCH(Table3[[#This Row],[ibge_cod]],tb_SVI[Município],0),1)</f>
        <v>PA</v>
      </c>
      <c r="C179" t="str">
        <f>INDEX(tb_SVI[],MATCH(Table3[[#This Row],[city_name]],tb_SVI[city_name_uf],0),3)</f>
        <v>1501204</v>
      </c>
      <c r="D179" t="s">
        <v>17840</v>
      </c>
      <c r="E179" s="11">
        <f>INDEX(tb_SVI[],MATCH(Table3[[#This Row],[city_name]],tb_SVI[city_name_uf],0),5)</f>
        <v>48459</v>
      </c>
      <c r="F179">
        <f>INDEX(tb_MHDI[],MATCH(Table3[[#This Row],[city_name]],tb_MHDI[mun_uf],0),5)</f>
        <v>0.57799999999999996</v>
      </c>
      <c r="G179">
        <f>INDEX(tb_MHDI[],MATCH(Table3[[#This Row],[city_name]],tb_MHDI[mun_uf],0),6)</f>
        <v>0.53800000000000003</v>
      </c>
      <c r="H179">
        <f>INDEX(tb_MHDI[],MATCH(Table3[[#This Row],[city_name]],tb_MHDI[mun_uf],0),7)</f>
        <v>0.77</v>
      </c>
      <c r="I179">
        <f>INDEX(tb_MHDI[],MATCH(Table3[[#This Row],[city_name]],tb_MHDI[mun_uf],0),8)</f>
        <v>0.46700000000000003</v>
      </c>
      <c r="J179">
        <f>_xlfn.NUMBERVALUE(INDEX(tb_SVI[],MATCH(Table3[[#This Row],[city_name]],tb_SVI[city_name_uf],0),8),".")</f>
        <v>0.60599999999999998</v>
      </c>
      <c r="K179">
        <f>_xlfn.NUMBERVALUE(INDEX(tb_SVI[],MATCH(Table3[[#This Row],[city_name]],tb_SVI[city_name_uf],0),9),".")</f>
        <v>0.77100000000000002</v>
      </c>
      <c r="L179">
        <f>_xlfn.NUMBERVALUE(INDEX(tb_SVI[],MATCH(Table3[[#This Row],[city_name]],tb_SVI[city_name_uf],0),10),".")</f>
        <v>0.53100000000000003</v>
      </c>
      <c r="M179">
        <f>_xlfn.NUMBERVALUE(INDEX(tb_SVI[],MATCH(Table3[[#This Row],[city_name]],tb_SVI[city_name_uf],0),11),".")</f>
        <v>0.51600000000000001</v>
      </c>
      <c r="N179" s="14">
        <f>_xlfn.PERCENTRANK.INC(Table3[MHDI_tot],Table3[[#This Row],[MHDI_tot]],3)</f>
        <v>0.156</v>
      </c>
    </row>
    <row r="180" spans="1:14" hidden="1" x14ac:dyDescent="0.2">
      <c r="A180" t="str">
        <f>SVI!F340</f>
        <v>Rio Sono/TO</v>
      </c>
      <c r="B180" t="str">
        <f>INDEX(tb_SVI[],MATCH(Table3[[#This Row],[ibge_cod]],tb_SVI[Município],0),1)</f>
        <v>TO</v>
      </c>
      <c r="C180" t="str">
        <f>INDEX(tb_SVI[],MATCH(Table3[[#This Row],[city_name]],tb_SVI[city_name_uf],0),3)</f>
        <v>1718758</v>
      </c>
      <c r="D180" t="s">
        <v>18001</v>
      </c>
      <c r="E180" s="11">
        <f>INDEX(tb_SVI[],MATCH(Table3[[#This Row],[city_name]],tb_SVI[city_name_uf],0),5)</f>
        <v>6488</v>
      </c>
      <c r="F180">
        <f>INDEX(tb_MHDI[],MATCH(Table3[[#This Row],[city_name]],tb_MHDI[mun_uf],0),5)</f>
        <v>0.6</v>
      </c>
      <c r="G180">
        <f>INDEX(tb_MHDI[],MATCH(Table3[[#This Row],[city_name]],tb_MHDI[mun_uf],0),6)</f>
        <v>0.57399999999999995</v>
      </c>
      <c r="H180">
        <f>INDEX(tb_MHDI[],MATCH(Table3[[#This Row],[city_name]],tb_MHDI[mun_uf],0),7)</f>
        <v>0.77900000000000003</v>
      </c>
      <c r="I180">
        <f>INDEX(tb_MHDI[],MATCH(Table3[[#This Row],[city_name]],tb_MHDI[mun_uf],0),8)</f>
        <v>0.48199999999999998</v>
      </c>
      <c r="J180">
        <f>_xlfn.NUMBERVALUE(INDEX(tb_SVI[],MATCH(Table3[[#This Row],[city_name]],tb_SVI[city_name_uf],0),8),".")</f>
        <v>0.36599999999999999</v>
      </c>
      <c r="K180">
        <f>_xlfn.NUMBERVALUE(INDEX(tb_SVI[],MATCH(Table3[[#This Row],[city_name]],tb_SVI[city_name_uf],0),9),".")</f>
        <v>6.3E-2</v>
      </c>
      <c r="L180">
        <f>_xlfn.NUMBERVALUE(INDEX(tb_SVI[],MATCH(Table3[[#This Row],[city_name]],tb_SVI[city_name_uf],0),10),".")</f>
        <v>0.48899999999999999</v>
      </c>
      <c r="M180">
        <f>_xlfn.NUMBERVALUE(INDEX(tb_SVI[],MATCH(Table3[[#This Row],[city_name]],tb_SVI[city_name_uf],0),11),".")</f>
        <v>0.54700000000000004</v>
      </c>
      <c r="N180" s="14">
        <f>_xlfn.PERCENTRANK.INC(Table3[MHDI_tot],Table3[[#This Row],[MHDI_tot]],3)</f>
        <v>0.251</v>
      </c>
    </row>
    <row r="181" spans="1:14" hidden="1" x14ac:dyDescent="0.2">
      <c r="A181" t="str">
        <f>SVI!F181</f>
        <v>Aveiro/PA</v>
      </c>
      <c r="B181" t="str">
        <f>INDEX(tb_SVI[],MATCH(Table3[[#This Row],[ibge_cod]],tb_SVI[Município],0),1)</f>
        <v>PA</v>
      </c>
      <c r="C181" t="str">
        <f>INDEX(tb_SVI[],MATCH(Table3[[#This Row],[city_name]],tb_SVI[city_name_uf],0),3)</f>
        <v>1501006</v>
      </c>
      <c r="D181" t="s">
        <v>17842</v>
      </c>
      <c r="E181" s="11">
        <f>INDEX(tb_SVI[],MATCH(Table3[[#This Row],[city_name]],tb_SVI[city_name_uf],0),5)</f>
        <v>16404</v>
      </c>
      <c r="F181">
        <f>INDEX(tb_MHDI[],MATCH(Table3[[#This Row],[city_name]],tb_MHDI[mun_uf],0),5)</f>
        <v>0.54100000000000004</v>
      </c>
      <c r="G181">
        <f>INDEX(tb_MHDI[],MATCH(Table3[[#This Row],[city_name]],tb_MHDI[mun_uf],0),6)</f>
        <v>0.47</v>
      </c>
      <c r="H181">
        <f>INDEX(tb_MHDI[],MATCH(Table3[[#This Row],[city_name]],tb_MHDI[mun_uf],0),7)</f>
        <v>0.748</v>
      </c>
      <c r="I181">
        <f>INDEX(tb_MHDI[],MATCH(Table3[[#This Row],[city_name]],tb_MHDI[mun_uf],0),8)</f>
        <v>0.45</v>
      </c>
      <c r="J181">
        <f>_xlfn.NUMBERVALUE(INDEX(tb_SVI[],MATCH(Table3[[#This Row],[city_name]],tb_SVI[city_name_uf],0),8),".")</f>
        <v>0.76900000000000002</v>
      </c>
      <c r="K181">
        <f>_xlfn.NUMBERVALUE(INDEX(tb_SVI[],MATCH(Table3[[#This Row],[city_name]],tb_SVI[city_name_uf],0),9),".")</f>
        <v>0.97399999999999998</v>
      </c>
      <c r="L181">
        <f>_xlfn.NUMBERVALUE(INDEX(tb_SVI[],MATCH(Table3[[#This Row],[city_name]],tb_SVI[city_name_uf],0),10),".")</f>
        <v>0.57599999999999996</v>
      </c>
      <c r="M181">
        <f>_xlfn.NUMBERVALUE(INDEX(tb_SVI[],MATCH(Table3[[#This Row],[city_name]],tb_SVI[city_name_uf],0),11),".")</f>
        <v>0.75800000000000001</v>
      </c>
      <c r="N181" s="14">
        <f>_xlfn.PERCENTRANK.INC(Table3[MHDI_tot],Table3[[#This Row],[MHDI_tot]],3)</f>
        <v>4.2999999999999997E-2</v>
      </c>
    </row>
    <row r="182" spans="1:14" hidden="1" x14ac:dyDescent="0.2">
      <c r="A182" t="str">
        <f>SVI!F182</f>
        <v>Aurora do Pará/PA</v>
      </c>
      <c r="B182" t="str">
        <f>INDEX(tb_SVI[],MATCH(Table3[[#This Row],[ibge_cod]],tb_SVI[Município],0),1)</f>
        <v>PA</v>
      </c>
      <c r="C182" t="str">
        <f>INDEX(tb_SVI[],MATCH(Table3[[#This Row],[city_name]],tb_SVI[city_name_uf],0),3)</f>
        <v>1500958</v>
      </c>
      <c r="D182" t="s">
        <v>17843</v>
      </c>
      <c r="E182" s="11">
        <f>INDEX(tb_SVI[],MATCH(Table3[[#This Row],[city_name]],tb_SVI[city_name_uf],0),5)</f>
        <v>31773</v>
      </c>
      <c r="F182">
        <f>INDEX(tb_MHDI[],MATCH(Table3[[#This Row],[city_name]],tb_MHDI[mun_uf],0),5)</f>
        <v>0.51900000000000002</v>
      </c>
      <c r="G182">
        <f>INDEX(tb_MHDI[],MATCH(Table3[[#This Row],[city_name]],tb_MHDI[mun_uf],0),6)</f>
        <v>0.504</v>
      </c>
      <c r="H182">
        <f>INDEX(tb_MHDI[],MATCH(Table3[[#This Row],[city_name]],tb_MHDI[mun_uf],0),7)</f>
        <v>0.77300000000000002</v>
      </c>
      <c r="I182">
        <f>INDEX(tb_MHDI[],MATCH(Table3[[#This Row],[city_name]],tb_MHDI[mun_uf],0),8)</f>
        <v>0.35799999999999998</v>
      </c>
      <c r="J182">
        <f>_xlfn.NUMBERVALUE(INDEX(tb_SVI[],MATCH(Table3[[#This Row],[city_name]],tb_SVI[city_name_uf],0),8),".")</f>
        <v>0.58399999999999996</v>
      </c>
      <c r="K182">
        <f>_xlfn.NUMBERVALUE(INDEX(tb_SVI[],MATCH(Table3[[#This Row],[city_name]],tb_SVI[city_name_uf],0),9),".")</f>
        <v>0.44500000000000001</v>
      </c>
      <c r="L182">
        <f>_xlfn.NUMBERVALUE(INDEX(tb_SVI[],MATCH(Table3[[#This Row],[city_name]],tb_SVI[city_name_uf],0),10),".")</f>
        <v>0.7</v>
      </c>
      <c r="M182">
        <f>_xlfn.NUMBERVALUE(INDEX(tb_SVI[],MATCH(Table3[[#This Row],[city_name]],tb_SVI[city_name_uf],0),11),".")</f>
        <v>0.60699999999999998</v>
      </c>
      <c r="N182" s="14">
        <f>_xlfn.PERCENTRANK.INC(Table3[MHDI_tot],Table3[[#This Row],[MHDI_tot]],3)</f>
        <v>1.7000000000000001E-2</v>
      </c>
    </row>
    <row r="183" spans="1:14" hidden="1" x14ac:dyDescent="0.2">
      <c r="A183" t="str">
        <f>SVI!F183</f>
        <v>Augusto Corrêa/PA</v>
      </c>
      <c r="B183" t="str">
        <f>INDEX(tb_SVI[],MATCH(Table3[[#This Row],[ibge_cod]],tb_SVI[Município],0),1)</f>
        <v>PA</v>
      </c>
      <c r="C183" t="str">
        <f>INDEX(tb_SVI[],MATCH(Table3[[#This Row],[city_name]],tb_SVI[city_name_uf],0),3)</f>
        <v>1500909</v>
      </c>
      <c r="D183" t="s">
        <v>17844</v>
      </c>
      <c r="E183" s="11">
        <f>INDEX(tb_SVI[],MATCH(Table3[[#This Row],[city_name]],tb_SVI[city_name_uf],0),5)</f>
        <v>46471</v>
      </c>
      <c r="F183">
        <f>INDEX(tb_MHDI[],MATCH(Table3[[#This Row],[city_name]],tb_MHDI[mun_uf],0),5)</f>
        <v>0.52</v>
      </c>
      <c r="G183">
        <f>INDEX(tb_MHDI[],MATCH(Table3[[#This Row],[city_name]],tb_MHDI[mun_uf],0),6)</f>
        <v>0.48</v>
      </c>
      <c r="H183">
        <f>INDEX(tb_MHDI[],MATCH(Table3[[#This Row],[city_name]],tb_MHDI[mun_uf],0),7)</f>
        <v>0.77200000000000002</v>
      </c>
      <c r="I183">
        <f>INDEX(tb_MHDI[],MATCH(Table3[[#This Row],[city_name]],tb_MHDI[mun_uf],0),8)</f>
        <v>0.38</v>
      </c>
      <c r="J183">
        <f>_xlfn.NUMBERVALUE(INDEX(tb_SVI[],MATCH(Table3[[#This Row],[city_name]],tb_SVI[city_name_uf],0),8),".")</f>
        <v>0.66100000000000003</v>
      </c>
      <c r="K183">
        <f>_xlfn.NUMBERVALUE(INDEX(tb_SVI[],MATCH(Table3[[#This Row],[city_name]],tb_SVI[city_name_uf],0),9),".")</f>
        <v>0.67100000000000004</v>
      </c>
      <c r="L183">
        <f>_xlfn.NUMBERVALUE(INDEX(tb_SVI[],MATCH(Table3[[#This Row],[city_name]],tb_SVI[city_name_uf],0),10),".")</f>
        <v>0.67800000000000005</v>
      </c>
      <c r="M183">
        <f>_xlfn.NUMBERVALUE(INDEX(tb_SVI[],MATCH(Table3[[#This Row],[city_name]],tb_SVI[city_name_uf],0),11),".")</f>
        <v>0.63500000000000001</v>
      </c>
      <c r="N183" s="14">
        <f>_xlfn.PERCENTRANK.INC(Table3[MHDI_tot],Table3[[#This Row],[MHDI_tot]],3)</f>
        <v>1.7999999999999999E-2</v>
      </c>
    </row>
    <row r="184" spans="1:14" hidden="1" x14ac:dyDescent="0.2">
      <c r="A184" t="str">
        <f>SVI!F184</f>
        <v>Anapu/PA</v>
      </c>
      <c r="B184" t="str">
        <f>INDEX(tb_SVI[],MATCH(Table3[[#This Row],[ibge_cod]],tb_SVI[Município],0),1)</f>
        <v>PA</v>
      </c>
      <c r="C184" t="str">
        <f>INDEX(tb_SVI[],MATCH(Table3[[#This Row],[city_name]],tb_SVI[city_name_uf],0),3)</f>
        <v>1500859</v>
      </c>
      <c r="D184" t="s">
        <v>17845</v>
      </c>
      <c r="E184" s="11">
        <f>INDEX(tb_SVI[],MATCH(Table3[[#This Row],[city_name]],tb_SVI[city_name_uf],0),5)</f>
        <v>28607</v>
      </c>
      <c r="F184">
        <f>INDEX(tb_MHDI[],MATCH(Table3[[#This Row],[city_name]],tb_MHDI[mun_uf],0),5)</f>
        <v>0.54800000000000004</v>
      </c>
      <c r="G184">
        <f>INDEX(tb_MHDI[],MATCH(Table3[[#This Row],[city_name]],tb_MHDI[mun_uf],0),6)</f>
        <v>0.56299999999999994</v>
      </c>
      <c r="H184">
        <f>INDEX(tb_MHDI[],MATCH(Table3[[#This Row],[city_name]],tb_MHDI[mun_uf],0),7)</f>
        <v>0.78800000000000003</v>
      </c>
      <c r="I184">
        <f>INDEX(tb_MHDI[],MATCH(Table3[[#This Row],[city_name]],tb_MHDI[mun_uf],0),8)</f>
        <v>0.371</v>
      </c>
      <c r="J184">
        <f>_xlfn.NUMBERVALUE(INDEX(tb_SVI[],MATCH(Table3[[#This Row],[city_name]],tb_SVI[city_name_uf],0),8),".")</f>
        <v>0.626</v>
      </c>
      <c r="K184">
        <f>_xlfn.NUMBERVALUE(INDEX(tb_SVI[],MATCH(Table3[[#This Row],[city_name]],tb_SVI[city_name_uf],0),9),".")</f>
        <v>0.63500000000000001</v>
      </c>
      <c r="L184">
        <f>_xlfn.NUMBERVALUE(INDEX(tb_SVI[],MATCH(Table3[[#This Row],[city_name]],tb_SVI[city_name_uf],0),10),".")</f>
        <v>0.66800000000000004</v>
      </c>
      <c r="M184">
        <f>_xlfn.NUMBERVALUE(INDEX(tb_SVI[],MATCH(Table3[[#This Row],[city_name]],tb_SVI[city_name_uf],0),11),".")</f>
        <v>0.57499999999999996</v>
      </c>
      <c r="N184" s="14">
        <f>_xlfn.PERCENTRANK.INC(Table3[MHDI_tot],Table3[[#This Row],[MHDI_tot]],3)</f>
        <v>5.7000000000000002E-2</v>
      </c>
    </row>
    <row r="185" spans="1:14" hidden="1" x14ac:dyDescent="0.2">
      <c r="A185" t="str">
        <f>SVI!F185</f>
        <v>Anajás/PA</v>
      </c>
      <c r="B185" t="str">
        <f>INDEX(tb_SVI[],MATCH(Table3[[#This Row],[ibge_cod]],tb_SVI[Município],0),1)</f>
        <v>PA</v>
      </c>
      <c r="C185" t="str">
        <f>INDEX(tb_SVI[],MATCH(Table3[[#This Row],[city_name]],tb_SVI[city_name_uf],0),3)</f>
        <v>1500701</v>
      </c>
      <c r="D185" t="s">
        <v>17846</v>
      </c>
      <c r="E185" s="11">
        <f>INDEX(tb_SVI[],MATCH(Table3[[#This Row],[city_name]],tb_SVI[city_name_uf],0),5)</f>
        <v>29688</v>
      </c>
      <c r="F185">
        <f>INDEX(tb_MHDI[],MATCH(Table3[[#This Row],[city_name]],tb_MHDI[mun_uf],0),5)</f>
        <v>0.48399999999999999</v>
      </c>
      <c r="G185">
        <f>INDEX(tb_MHDI[],MATCH(Table3[[#This Row],[city_name]],tb_MHDI[mun_uf],0),6)</f>
        <v>0.50600000000000001</v>
      </c>
      <c r="H185">
        <f>INDEX(tb_MHDI[],MATCH(Table3[[#This Row],[city_name]],tb_MHDI[mun_uf],0),7)</f>
        <v>0.77400000000000002</v>
      </c>
      <c r="I185">
        <f>INDEX(tb_MHDI[],MATCH(Table3[[#This Row],[city_name]],tb_MHDI[mun_uf],0),8)</f>
        <v>0.28999999999999998</v>
      </c>
      <c r="J185">
        <f>_xlfn.NUMBERVALUE(INDEX(tb_SVI[],MATCH(Table3[[#This Row],[city_name]],tb_SVI[city_name_uf],0),8),".")</f>
        <v>0.65900000000000003</v>
      </c>
      <c r="K185">
        <f>_xlfn.NUMBERVALUE(INDEX(tb_SVI[],MATCH(Table3[[#This Row],[city_name]],tb_SVI[city_name_uf],0),9),".")</f>
        <v>0.60299999999999998</v>
      </c>
      <c r="L185">
        <f>_xlfn.NUMBERVALUE(INDEX(tb_SVI[],MATCH(Table3[[#This Row],[city_name]],tb_SVI[city_name_uf],0),10),".")</f>
        <v>0.72599999999999998</v>
      </c>
      <c r="M185">
        <f>_xlfn.NUMBERVALUE(INDEX(tb_SVI[],MATCH(Table3[[#This Row],[city_name]],tb_SVI[city_name_uf],0),11),".")</f>
        <v>0.64700000000000002</v>
      </c>
      <c r="N185" s="14">
        <f>_xlfn.PERCENTRANK.INC(Table3[MHDI_tot],Table3[[#This Row],[MHDI_tot]],3)</f>
        <v>2E-3</v>
      </c>
    </row>
    <row r="186" spans="1:14" hidden="1" x14ac:dyDescent="0.2">
      <c r="A186" t="str">
        <f>SVI!F186</f>
        <v>Altamira/PA</v>
      </c>
      <c r="B186" t="str">
        <f>INDEX(tb_SVI[],MATCH(Table3[[#This Row],[ibge_cod]],tb_SVI[Município],0),1)</f>
        <v>PA</v>
      </c>
      <c r="C186" t="str">
        <f>INDEX(tb_SVI[],MATCH(Table3[[#This Row],[city_name]],tb_SVI[city_name_uf],0),3)</f>
        <v>1500602</v>
      </c>
      <c r="D186" t="s">
        <v>17847</v>
      </c>
      <c r="E186" s="11">
        <f>INDEX(tb_SVI[],MATCH(Table3[[#This Row],[city_name]],tb_SVI[city_name_uf],0),5)</f>
        <v>115969</v>
      </c>
      <c r="F186">
        <f>INDEX(tb_MHDI[],MATCH(Table3[[#This Row],[city_name]],tb_MHDI[mun_uf],0),5)</f>
        <v>0.66500000000000004</v>
      </c>
      <c r="G186">
        <f>INDEX(tb_MHDI[],MATCH(Table3[[#This Row],[city_name]],tb_MHDI[mun_uf],0),6)</f>
        <v>0.66200000000000003</v>
      </c>
      <c r="H186">
        <f>INDEX(tb_MHDI[],MATCH(Table3[[#This Row],[city_name]],tb_MHDI[mun_uf],0),7)</f>
        <v>0.81100000000000005</v>
      </c>
      <c r="I186">
        <f>INDEX(tb_MHDI[],MATCH(Table3[[#This Row],[city_name]],tb_MHDI[mun_uf],0),8)</f>
        <v>0.54800000000000004</v>
      </c>
      <c r="J186">
        <f>_xlfn.NUMBERVALUE(INDEX(tb_SVI[],MATCH(Table3[[#This Row],[city_name]],tb_SVI[city_name_uf],0),8),".")</f>
        <v>0.40799999999999997</v>
      </c>
      <c r="K186">
        <f>_xlfn.NUMBERVALUE(INDEX(tb_SVI[],MATCH(Table3[[#This Row],[city_name]],tb_SVI[city_name_uf],0),9),".")</f>
        <v>0.33700000000000002</v>
      </c>
      <c r="L186">
        <f>_xlfn.NUMBERVALUE(INDEX(tb_SVI[],MATCH(Table3[[#This Row],[city_name]],tb_SVI[city_name_uf],0),10),".")</f>
        <v>0.505</v>
      </c>
      <c r="M186">
        <f>_xlfn.NUMBERVALUE(INDEX(tb_SVI[],MATCH(Table3[[#This Row],[city_name]],tb_SVI[city_name_uf],0),11),".")</f>
        <v>0.38100000000000001</v>
      </c>
      <c r="N186" s="14">
        <f>_xlfn.PERCENTRANK.INC(Table3[MHDI_tot],Table3[[#This Row],[MHDI_tot]],3)</f>
        <v>0.496</v>
      </c>
    </row>
    <row r="187" spans="1:14" hidden="1" x14ac:dyDescent="0.2">
      <c r="A187" t="str">
        <f>SVI!F187</f>
        <v>Almeirim/PA</v>
      </c>
      <c r="B187" t="str">
        <f>INDEX(tb_SVI[],MATCH(Table3[[#This Row],[ibge_cod]],tb_SVI[Município],0),1)</f>
        <v>PA</v>
      </c>
      <c r="C187" t="str">
        <f>INDEX(tb_SVI[],MATCH(Table3[[#This Row],[city_name]],tb_SVI[city_name_uf],0),3)</f>
        <v>1500503</v>
      </c>
      <c r="D187" t="s">
        <v>17848</v>
      </c>
      <c r="E187" s="11">
        <f>INDEX(tb_SVI[],MATCH(Table3[[#This Row],[city_name]],tb_SVI[city_name_uf],0),5)</f>
        <v>34076</v>
      </c>
      <c r="F187">
        <f>INDEX(tb_MHDI[],MATCH(Table3[[#This Row],[city_name]],tb_MHDI[mun_uf],0),5)</f>
        <v>0.64200000000000002</v>
      </c>
      <c r="G187">
        <f>INDEX(tb_MHDI[],MATCH(Table3[[#This Row],[city_name]],tb_MHDI[mun_uf],0),6)</f>
        <v>0.65900000000000003</v>
      </c>
      <c r="H187">
        <f>INDEX(tb_MHDI[],MATCH(Table3[[#This Row],[city_name]],tb_MHDI[mun_uf],0),7)</f>
        <v>0.80900000000000005</v>
      </c>
      <c r="I187">
        <f>INDEX(tb_MHDI[],MATCH(Table3[[#This Row],[city_name]],tb_MHDI[mun_uf],0),8)</f>
        <v>0.497</v>
      </c>
      <c r="J187">
        <f>_xlfn.NUMBERVALUE(INDEX(tb_SVI[],MATCH(Table3[[#This Row],[city_name]],tb_SVI[city_name_uf],0),8),".")</f>
        <v>0.52500000000000002</v>
      </c>
      <c r="K187">
        <f>_xlfn.NUMBERVALUE(INDEX(tb_SVI[],MATCH(Table3[[#This Row],[city_name]],tb_SVI[city_name_uf],0),9),".")</f>
        <v>0.57999999999999996</v>
      </c>
      <c r="L187">
        <f>_xlfn.NUMBERVALUE(INDEX(tb_SVI[],MATCH(Table3[[#This Row],[city_name]],tb_SVI[city_name_uf],0),10),".")</f>
        <v>0.52</v>
      </c>
      <c r="M187">
        <f>_xlfn.NUMBERVALUE(INDEX(tb_SVI[],MATCH(Table3[[#This Row],[city_name]],tb_SVI[city_name_uf],0),11),".")</f>
        <v>0.47499999999999998</v>
      </c>
      <c r="N187" s="14">
        <f>_xlfn.PERCENTRANK.INC(Table3[MHDI_tot],Table3[[#This Row],[MHDI_tot]],3)</f>
        <v>0.41099999999999998</v>
      </c>
    </row>
    <row r="188" spans="1:14" hidden="1" x14ac:dyDescent="0.2">
      <c r="A188" t="str">
        <f>SVI!F188</f>
        <v>Alenquer/PA</v>
      </c>
      <c r="B188" t="str">
        <f>INDEX(tb_SVI[],MATCH(Table3[[#This Row],[ibge_cod]],tb_SVI[Município],0),1)</f>
        <v>PA</v>
      </c>
      <c r="C188" t="str">
        <f>INDEX(tb_SVI[],MATCH(Table3[[#This Row],[city_name]],tb_SVI[city_name_uf],0),3)</f>
        <v>1500404</v>
      </c>
      <c r="D188" t="s">
        <v>17849</v>
      </c>
      <c r="E188" s="11">
        <f>INDEX(tb_SVI[],MATCH(Table3[[#This Row],[city_name]],tb_SVI[city_name_uf],0),5)</f>
        <v>57092</v>
      </c>
      <c r="F188">
        <f>INDEX(tb_MHDI[],MATCH(Table3[[#This Row],[city_name]],tb_MHDI[mun_uf],0),5)</f>
        <v>0.56399999999999995</v>
      </c>
      <c r="G188">
        <f>INDEX(tb_MHDI[],MATCH(Table3[[#This Row],[city_name]],tb_MHDI[mun_uf],0),6)</f>
        <v>0.52900000000000003</v>
      </c>
      <c r="H188">
        <f>INDEX(tb_MHDI[],MATCH(Table3[[#This Row],[city_name]],tb_MHDI[mun_uf],0),7)</f>
        <v>0.77900000000000003</v>
      </c>
      <c r="I188">
        <f>INDEX(tb_MHDI[],MATCH(Table3[[#This Row],[city_name]],tb_MHDI[mun_uf],0),8)</f>
        <v>0.436</v>
      </c>
      <c r="J188">
        <f>_xlfn.NUMBERVALUE(INDEX(tb_SVI[],MATCH(Table3[[#This Row],[city_name]],tb_SVI[city_name_uf],0),8),".")</f>
        <v>0.57099999999999995</v>
      </c>
      <c r="K188">
        <f>_xlfn.NUMBERVALUE(INDEX(tb_SVI[],MATCH(Table3[[#This Row],[city_name]],tb_SVI[city_name_uf],0),9),".")</f>
        <v>0.55500000000000005</v>
      </c>
      <c r="L188">
        <f>_xlfn.NUMBERVALUE(INDEX(tb_SVI[],MATCH(Table3[[#This Row],[city_name]],tb_SVI[city_name_uf],0),10),".")</f>
        <v>0.57799999999999996</v>
      </c>
      <c r="M188">
        <f>_xlfn.NUMBERVALUE(INDEX(tb_SVI[],MATCH(Table3[[#This Row],[city_name]],tb_SVI[city_name_uf],0),11),".")</f>
        <v>0.57899999999999996</v>
      </c>
      <c r="N188" s="14">
        <f>_xlfn.PERCENTRANK.INC(Table3[MHDI_tot],Table3[[#This Row],[MHDI_tot]],3)</f>
        <v>0.104</v>
      </c>
    </row>
    <row r="189" spans="1:14" hidden="1" x14ac:dyDescent="0.2">
      <c r="A189" t="str">
        <f>SVI!F189</f>
        <v>Afuá/PA</v>
      </c>
      <c r="B189" t="str">
        <f>INDEX(tb_SVI[],MATCH(Table3[[#This Row],[ibge_cod]],tb_SVI[Município],0),1)</f>
        <v>PA</v>
      </c>
      <c r="C189" t="str">
        <f>INDEX(tb_SVI[],MATCH(Table3[[#This Row],[city_name]],tb_SVI[city_name_uf],0),3)</f>
        <v>1500305</v>
      </c>
      <c r="D189" t="s">
        <v>17850</v>
      </c>
      <c r="E189" s="11">
        <f>INDEX(tb_SVI[],MATCH(Table3[[#This Row],[city_name]],tb_SVI[city_name_uf],0),5)</f>
        <v>39567</v>
      </c>
      <c r="F189">
        <f>INDEX(tb_MHDI[],MATCH(Table3[[#This Row],[city_name]],tb_MHDI[mun_uf],0),5)</f>
        <v>0.48899999999999999</v>
      </c>
      <c r="G189">
        <f>INDEX(tb_MHDI[],MATCH(Table3[[#This Row],[city_name]],tb_MHDI[mun_uf],0),6)</f>
        <v>0.48499999999999999</v>
      </c>
      <c r="H189">
        <f>INDEX(tb_MHDI[],MATCH(Table3[[#This Row],[city_name]],tb_MHDI[mun_uf],0),7)</f>
        <v>0.77400000000000002</v>
      </c>
      <c r="I189">
        <f>INDEX(tb_MHDI[],MATCH(Table3[[#This Row],[city_name]],tb_MHDI[mun_uf],0),8)</f>
        <v>0.311</v>
      </c>
      <c r="J189">
        <f>_xlfn.NUMBERVALUE(INDEX(tb_SVI[],MATCH(Table3[[#This Row],[city_name]],tb_SVI[city_name_uf],0),8),".")</f>
        <v>0.72899999999999998</v>
      </c>
      <c r="K189">
        <f>_xlfn.NUMBERVALUE(INDEX(tb_SVI[],MATCH(Table3[[#This Row],[city_name]],tb_SVI[city_name_uf],0),9),".")</f>
        <v>0.71899999999999997</v>
      </c>
      <c r="L189">
        <f>_xlfn.NUMBERVALUE(INDEX(tb_SVI[],MATCH(Table3[[#This Row],[city_name]],tb_SVI[city_name_uf],0),10),".")</f>
        <v>0.77600000000000002</v>
      </c>
      <c r="M189">
        <f>_xlfn.NUMBERVALUE(INDEX(tb_SVI[],MATCH(Table3[[#This Row],[city_name]],tb_SVI[city_name_uf],0),11),".")</f>
        <v>0.69099999999999995</v>
      </c>
      <c r="N189" s="14">
        <f>_xlfn.PERCENTRANK.INC(Table3[MHDI_tot],Table3[[#This Row],[MHDI_tot]],3)</f>
        <v>3.0000000000000001E-3</v>
      </c>
    </row>
    <row r="190" spans="1:14" hidden="1" x14ac:dyDescent="0.2">
      <c r="A190" t="str">
        <f>SVI!F190</f>
        <v>Acará/PA</v>
      </c>
      <c r="B190" t="str">
        <f>INDEX(tb_SVI[],MATCH(Table3[[#This Row],[ibge_cod]],tb_SVI[Município],0),1)</f>
        <v>PA</v>
      </c>
      <c r="C190" t="str">
        <f>INDEX(tb_SVI[],MATCH(Table3[[#This Row],[city_name]],tb_SVI[city_name_uf],0),3)</f>
        <v>1500206</v>
      </c>
      <c r="D190" t="s">
        <v>17851</v>
      </c>
      <c r="E190" s="11">
        <f>INDEX(tb_SVI[],MATCH(Table3[[#This Row],[city_name]],tb_SVI[city_name_uf],0),5)</f>
        <v>55669</v>
      </c>
      <c r="F190">
        <f>INDEX(tb_MHDI[],MATCH(Table3[[#This Row],[city_name]],tb_MHDI[mun_uf],0),5)</f>
        <v>0.50600000000000001</v>
      </c>
      <c r="G190">
        <f>INDEX(tb_MHDI[],MATCH(Table3[[#This Row],[city_name]],tb_MHDI[mun_uf],0),6)</f>
        <v>0.51700000000000002</v>
      </c>
      <c r="H190">
        <f>INDEX(tb_MHDI[],MATCH(Table3[[#This Row],[city_name]],tb_MHDI[mun_uf],0),7)</f>
        <v>0.75700000000000001</v>
      </c>
      <c r="I190">
        <f>INDEX(tb_MHDI[],MATCH(Table3[[#This Row],[city_name]],tb_MHDI[mun_uf],0),8)</f>
        <v>0.33200000000000002</v>
      </c>
      <c r="J190">
        <f>_xlfn.NUMBERVALUE(INDEX(tb_SVI[],MATCH(Table3[[#This Row],[city_name]],tb_SVI[city_name_uf],0),8),".")</f>
        <v>0.60699999999999998</v>
      </c>
      <c r="K190">
        <f>_xlfn.NUMBERVALUE(INDEX(tb_SVI[],MATCH(Table3[[#This Row],[city_name]],tb_SVI[city_name_uf],0),9),".")</f>
        <v>0.53700000000000003</v>
      </c>
      <c r="L190">
        <f>_xlfn.NUMBERVALUE(INDEX(tb_SVI[],MATCH(Table3[[#This Row],[city_name]],tb_SVI[city_name_uf],0),10),".")</f>
        <v>0.628</v>
      </c>
      <c r="M190">
        <f>_xlfn.NUMBERVALUE(INDEX(tb_SVI[],MATCH(Table3[[#This Row],[city_name]],tb_SVI[city_name_uf],0),11),".")</f>
        <v>0.65500000000000003</v>
      </c>
      <c r="N190" s="14">
        <f>_xlfn.PERCENTRANK.INC(Table3[MHDI_tot],Table3[[#This Row],[MHDI_tot]],3)</f>
        <v>8.9999999999999993E-3</v>
      </c>
    </row>
    <row r="191" spans="1:14" hidden="1" x14ac:dyDescent="0.2">
      <c r="A191" t="str">
        <f>SVI!F191</f>
        <v>Abel Figueiredo/PA</v>
      </c>
      <c r="B191" t="str">
        <f>INDEX(tb_SVI[],MATCH(Table3[[#This Row],[ibge_cod]],tb_SVI[Município],0),1)</f>
        <v>PA</v>
      </c>
      <c r="C191" t="str">
        <f>INDEX(tb_SVI[],MATCH(Table3[[#This Row],[city_name]],tb_SVI[city_name_uf],0),3)</f>
        <v>1500131</v>
      </c>
      <c r="D191" t="s">
        <v>17852</v>
      </c>
      <c r="E191" s="11">
        <f>INDEX(tb_SVI[],MATCH(Table3[[#This Row],[city_name]],tb_SVI[city_name_uf],0),5)</f>
        <v>7486</v>
      </c>
      <c r="F191">
        <f>INDEX(tb_MHDI[],MATCH(Table3[[#This Row],[city_name]],tb_MHDI[mun_uf],0),5)</f>
        <v>0.622</v>
      </c>
      <c r="G191">
        <f>INDEX(tb_MHDI[],MATCH(Table3[[#This Row],[city_name]],tb_MHDI[mun_uf],0),6)</f>
        <v>0.625</v>
      </c>
      <c r="H191">
        <f>INDEX(tb_MHDI[],MATCH(Table3[[#This Row],[city_name]],tb_MHDI[mun_uf],0),7)</f>
        <v>0.8</v>
      </c>
      <c r="I191">
        <f>INDEX(tb_MHDI[],MATCH(Table3[[#This Row],[city_name]],tb_MHDI[mun_uf],0),8)</f>
        <v>0.48099999999999998</v>
      </c>
      <c r="J191">
        <f>_xlfn.NUMBERVALUE(INDEX(tb_SVI[],MATCH(Table3[[#This Row],[city_name]],tb_SVI[city_name_uf],0),8),".")</f>
        <v>0.42199999999999999</v>
      </c>
      <c r="K191">
        <f>_xlfn.NUMBERVALUE(INDEX(tb_SVI[],MATCH(Table3[[#This Row],[city_name]],tb_SVI[city_name_uf],0),9),".")</f>
        <v>0.33800000000000002</v>
      </c>
      <c r="L191">
        <f>_xlfn.NUMBERVALUE(INDEX(tb_SVI[],MATCH(Table3[[#This Row],[city_name]],tb_SVI[city_name_uf],0),10),".")</f>
        <v>0.47399999999999998</v>
      </c>
      <c r="M191">
        <f>_xlfn.NUMBERVALUE(INDEX(tb_SVI[],MATCH(Table3[[#This Row],[city_name]],tb_SVI[city_name_uf],0),11),".")</f>
        <v>0.45500000000000002</v>
      </c>
      <c r="N191" s="14">
        <f>_xlfn.PERCENTRANK.INC(Table3[MHDI_tot],Table3[[#This Row],[MHDI_tot]],3)</f>
        <v>0.33800000000000002</v>
      </c>
    </row>
    <row r="192" spans="1:14" hidden="1" x14ac:dyDescent="0.2">
      <c r="A192" t="str">
        <f>SVI!F192</f>
        <v>Abaetetuba/PA</v>
      </c>
      <c r="B192" t="str">
        <f>INDEX(tb_SVI[],MATCH(Table3[[#This Row],[ibge_cod]],tb_SVI[Município],0),1)</f>
        <v>PA</v>
      </c>
      <c r="C192" t="str">
        <f>INDEX(tb_SVI[],MATCH(Table3[[#This Row],[city_name]],tb_SVI[city_name_uf],0),3)</f>
        <v>1500107</v>
      </c>
      <c r="D192" t="s">
        <v>17853</v>
      </c>
      <c r="E192" s="11">
        <f>INDEX(tb_SVI[],MATCH(Table3[[#This Row],[city_name]],tb_SVI[city_name_uf],0),5)</f>
        <v>159080</v>
      </c>
      <c r="F192">
        <f>INDEX(tb_MHDI[],MATCH(Table3[[#This Row],[city_name]],tb_MHDI[mun_uf],0),5)</f>
        <v>0.628</v>
      </c>
      <c r="G192">
        <f>INDEX(tb_MHDI[],MATCH(Table3[[#This Row],[city_name]],tb_MHDI[mun_uf],0),6)</f>
        <v>0.57899999999999996</v>
      </c>
      <c r="H192">
        <f>INDEX(tb_MHDI[],MATCH(Table3[[#This Row],[city_name]],tb_MHDI[mun_uf],0),7)</f>
        <v>0.79800000000000004</v>
      </c>
      <c r="I192">
        <f>INDEX(tb_MHDI[],MATCH(Table3[[#This Row],[city_name]],tb_MHDI[mun_uf],0),8)</f>
        <v>0.53700000000000003</v>
      </c>
      <c r="J192">
        <f>_xlfn.NUMBERVALUE(INDEX(tb_SVI[],MATCH(Table3[[#This Row],[city_name]],tb_SVI[city_name_uf],0),8),".")</f>
        <v>0.46400000000000002</v>
      </c>
      <c r="K192">
        <f>_xlfn.NUMBERVALUE(INDEX(tb_SVI[],MATCH(Table3[[#This Row],[city_name]],tb_SVI[city_name_uf],0),9),".")</f>
        <v>0.46100000000000002</v>
      </c>
      <c r="L192">
        <f>_xlfn.NUMBERVALUE(INDEX(tb_SVI[],MATCH(Table3[[#This Row],[city_name]],tb_SVI[city_name_uf],0),10),".")</f>
        <v>0.45200000000000001</v>
      </c>
      <c r="M192">
        <f>_xlfn.NUMBERVALUE(INDEX(tb_SVI[],MATCH(Table3[[#This Row],[city_name]],tb_SVI[city_name_uf],0),11),".")</f>
        <v>0.47899999999999998</v>
      </c>
      <c r="N192" s="14">
        <f>_xlfn.PERCENTRANK.INC(Table3[MHDI_tot],Table3[[#This Row],[MHDI_tot]],3)</f>
        <v>0.36499999999999999</v>
      </c>
    </row>
    <row r="193" spans="1:14" hidden="1" x14ac:dyDescent="0.2">
      <c r="A193" t="str">
        <f>SVI!F193</f>
        <v>Jacareacanga/PA</v>
      </c>
      <c r="B193" t="str">
        <f>INDEX(tb_SVI[],MATCH(Table3[[#This Row],[ibge_cod]],tb_SVI[Município],0),1)</f>
        <v>PA</v>
      </c>
      <c r="C193" t="str">
        <f>INDEX(tb_SVI[],MATCH(Table3[[#This Row],[city_name]],tb_SVI[city_name_uf],0),3)</f>
        <v>1503754</v>
      </c>
      <c r="D193" t="s">
        <v>17854</v>
      </c>
      <c r="E193" s="11">
        <f>INDEX(tb_SVI[],MATCH(Table3[[#This Row],[city_name]],tb_SVI[city_name_uf],0),5)</f>
        <v>7590</v>
      </c>
      <c r="F193">
        <f>INDEX(tb_MHDI[],MATCH(Table3[[#This Row],[city_name]],tb_MHDI[mun_uf],0),5)</f>
        <v>0.505</v>
      </c>
      <c r="G193">
        <f>INDEX(tb_MHDI[],MATCH(Table3[[#This Row],[city_name]],tb_MHDI[mun_uf],0),6)</f>
        <v>0.57699999999999996</v>
      </c>
      <c r="H193">
        <f>INDEX(tb_MHDI[],MATCH(Table3[[#This Row],[city_name]],tb_MHDI[mun_uf],0),7)</f>
        <v>0.8</v>
      </c>
      <c r="I193">
        <f>INDEX(tb_MHDI[],MATCH(Table3[[#This Row],[city_name]],tb_MHDI[mun_uf],0),8)</f>
        <v>0.27900000000000003</v>
      </c>
      <c r="J193">
        <f>_xlfn.NUMBERVALUE(INDEX(tb_SVI[],MATCH(Table3[[#This Row],[city_name]],tb_SVI[city_name_uf],0),8),".")</f>
        <v>0.64400000000000002</v>
      </c>
      <c r="K193">
        <f>_xlfn.NUMBERVALUE(INDEX(tb_SVI[],MATCH(Table3[[#This Row],[city_name]],tb_SVI[city_name_uf],0),9),".")</f>
        <v>0.73499999999999999</v>
      </c>
      <c r="L193">
        <f>_xlfn.NUMBERVALUE(INDEX(tb_SVI[],MATCH(Table3[[#This Row],[city_name]],tb_SVI[city_name_uf],0),10),".")</f>
        <v>0.68300000000000005</v>
      </c>
      <c r="M193">
        <f>_xlfn.NUMBERVALUE(INDEX(tb_SVI[],MATCH(Table3[[#This Row],[city_name]],tb_SVI[city_name_uf],0),11),".")</f>
        <v>0.51300000000000001</v>
      </c>
      <c r="N193" s="14">
        <f>_xlfn.PERCENTRANK.INC(Table3[MHDI_tot],Table3[[#This Row],[MHDI_tot]],3)</f>
        <v>8.0000000000000002E-3</v>
      </c>
    </row>
    <row r="194" spans="1:14" hidden="1" x14ac:dyDescent="0.2">
      <c r="A194" t="str">
        <f>SVI!F194</f>
        <v>Itupiranga/PA</v>
      </c>
      <c r="B194" t="str">
        <f>INDEX(tb_SVI[],MATCH(Table3[[#This Row],[ibge_cod]],tb_SVI[Município],0),1)</f>
        <v>PA</v>
      </c>
      <c r="C194" t="str">
        <f>INDEX(tb_SVI[],MATCH(Table3[[#This Row],[city_name]],tb_SVI[city_name_uf],0),3)</f>
        <v>1503705</v>
      </c>
      <c r="D194" t="s">
        <v>17855</v>
      </c>
      <c r="E194" s="11">
        <f>INDEX(tb_SVI[],MATCH(Table3[[#This Row],[city_name]],tb_SVI[city_name_uf],0),5)</f>
        <v>53355</v>
      </c>
      <c r="F194">
        <f>INDEX(tb_MHDI[],MATCH(Table3[[#This Row],[city_name]],tb_MHDI[mun_uf],0),5)</f>
        <v>0.52800000000000002</v>
      </c>
      <c r="G194">
        <f>INDEX(tb_MHDI[],MATCH(Table3[[#This Row],[city_name]],tb_MHDI[mun_uf],0),6)</f>
        <v>0.54300000000000004</v>
      </c>
      <c r="H194">
        <f>INDEX(tb_MHDI[],MATCH(Table3[[#This Row],[city_name]],tb_MHDI[mun_uf],0),7)</f>
        <v>0.746</v>
      </c>
      <c r="I194">
        <f>INDEX(tb_MHDI[],MATCH(Table3[[#This Row],[city_name]],tb_MHDI[mun_uf],0),8)</f>
        <v>0.36399999999999999</v>
      </c>
      <c r="J194">
        <f>_xlfn.NUMBERVALUE(INDEX(tb_SVI[],MATCH(Table3[[#This Row],[city_name]],tb_SVI[city_name_uf],0),8),".")</f>
        <v>0.63100000000000001</v>
      </c>
      <c r="K194">
        <f>_xlfn.NUMBERVALUE(INDEX(tb_SVI[],MATCH(Table3[[#This Row],[city_name]],tb_SVI[city_name_uf],0),9),".")</f>
        <v>0.57099999999999995</v>
      </c>
      <c r="L194">
        <f>_xlfn.NUMBERVALUE(INDEX(tb_SVI[],MATCH(Table3[[#This Row],[city_name]],tb_SVI[city_name_uf],0),10),".")</f>
        <v>0.72199999999999998</v>
      </c>
      <c r="M194">
        <f>_xlfn.NUMBERVALUE(INDEX(tb_SVI[],MATCH(Table3[[#This Row],[city_name]],tb_SVI[city_name_uf],0),11),".")</f>
        <v>0.59899999999999998</v>
      </c>
      <c r="N194" s="14">
        <f>_xlfn.PERCENTRANK.INC(Table3[MHDI_tot],Table3[[#This Row],[MHDI_tot]],3)</f>
        <v>2.5999999999999999E-2</v>
      </c>
    </row>
    <row r="195" spans="1:14" hidden="1" x14ac:dyDescent="0.2">
      <c r="A195" t="str">
        <f>SVI!F195</f>
        <v>Itaituba/PA</v>
      </c>
      <c r="B195" t="str">
        <f>INDEX(tb_SVI[],MATCH(Table3[[#This Row],[ibge_cod]],tb_SVI[Município],0),1)</f>
        <v>PA</v>
      </c>
      <c r="C195" t="str">
        <f>INDEX(tb_SVI[],MATCH(Table3[[#This Row],[city_name]],tb_SVI[city_name_uf],0),3)</f>
        <v>1503606</v>
      </c>
      <c r="D195" t="s">
        <v>17856</v>
      </c>
      <c r="E195" s="11">
        <f>INDEX(tb_SVI[],MATCH(Table3[[#This Row],[city_name]],tb_SVI[city_name_uf],0),5)</f>
        <v>101395</v>
      </c>
      <c r="F195">
        <f>INDEX(tb_MHDI[],MATCH(Table3[[#This Row],[city_name]],tb_MHDI[mun_uf],0),5)</f>
        <v>0.64</v>
      </c>
      <c r="G195">
        <f>INDEX(tb_MHDI[],MATCH(Table3[[#This Row],[city_name]],tb_MHDI[mun_uf],0),6)</f>
        <v>0.64400000000000002</v>
      </c>
      <c r="H195">
        <f>INDEX(tb_MHDI[],MATCH(Table3[[#This Row],[city_name]],tb_MHDI[mun_uf],0),7)</f>
        <v>0.8</v>
      </c>
      <c r="I195">
        <f>INDEX(tb_MHDI[],MATCH(Table3[[#This Row],[city_name]],tb_MHDI[mun_uf],0),8)</f>
        <v>0.51</v>
      </c>
      <c r="J195">
        <f>_xlfn.NUMBERVALUE(INDEX(tb_SVI[],MATCH(Table3[[#This Row],[city_name]],tb_SVI[city_name_uf],0),8),".")</f>
        <v>0.45200000000000001</v>
      </c>
      <c r="K195">
        <f>_xlfn.NUMBERVALUE(INDEX(tb_SVI[],MATCH(Table3[[#This Row],[city_name]],tb_SVI[city_name_uf],0),9),".")</f>
        <v>0.44600000000000001</v>
      </c>
      <c r="L195">
        <f>_xlfn.NUMBERVALUE(INDEX(tb_SVI[],MATCH(Table3[[#This Row],[city_name]],tb_SVI[city_name_uf],0),10),".")</f>
        <v>0.49299999999999999</v>
      </c>
      <c r="M195">
        <f>_xlfn.NUMBERVALUE(INDEX(tb_SVI[],MATCH(Table3[[#This Row],[city_name]],tb_SVI[city_name_uf],0),11),".")</f>
        <v>0.41699999999999998</v>
      </c>
      <c r="N195" s="14">
        <f>_xlfn.PERCENTRANK.INC(Table3[MHDI_tot],Table3[[#This Row],[MHDI_tot]],3)</f>
        <v>0.40500000000000003</v>
      </c>
    </row>
    <row r="196" spans="1:14" hidden="1" x14ac:dyDescent="0.2">
      <c r="A196" t="str">
        <f>SVI!F196</f>
        <v>Irituia/PA</v>
      </c>
      <c r="B196" t="str">
        <f>INDEX(tb_SVI[],MATCH(Table3[[#This Row],[ibge_cod]],tb_SVI[Município],0),1)</f>
        <v>PA</v>
      </c>
      <c r="C196" t="str">
        <f>INDEX(tb_SVI[],MATCH(Table3[[#This Row],[city_name]],tb_SVI[city_name_uf],0),3)</f>
        <v>1503507</v>
      </c>
      <c r="D196" t="s">
        <v>17857</v>
      </c>
      <c r="E196" s="11">
        <f>INDEX(tb_SVI[],MATCH(Table3[[#This Row],[city_name]],tb_SVI[city_name_uf],0),5)</f>
        <v>32595</v>
      </c>
      <c r="F196">
        <f>INDEX(tb_MHDI[],MATCH(Table3[[#This Row],[city_name]],tb_MHDI[mun_uf],0),5)</f>
        <v>0.55900000000000005</v>
      </c>
      <c r="G196">
        <f>INDEX(tb_MHDI[],MATCH(Table3[[#This Row],[city_name]],tb_MHDI[mun_uf],0),6)</f>
        <v>0.53600000000000003</v>
      </c>
      <c r="H196">
        <f>INDEX(tb_MHDI[],MATCH(Table3[[#This Row],[city_name]],tb_MHDI[mun_uf],0),7)</f>
        <v>0.76300000000000001</v>
      </c>
      <c r="I196">
        <f>INDEX(tb_MHDI[],MATCH(Table3[[#This Row],[city_name]],tb_MHDI[mun_uf],0),8)</f>
        <v>0.42699999999999999</v>
      </c>
      <c r="J196">
        <f>_xlfn.NUMBERVALUE(INDEX(tb_SVI[],MATCH(Table3[[#This Row],[city_name]],tb_SVI[city_name_uf],0),8),".")</f>
        <v>0.54400000000000004</v>
      </c>
      <c r="K196">
        <f>_xlfn.NUMBERVALUE(INDEX(tb_SVI[],MATCH(Table3[[#This Row],[city_name]],tb_SVI[city_name_uf],0),9),".")</f>
        <v>0.48599999999999999</v>
      </c>
      <c r="L196">
        <f>_xlfn.NUMBERVALUE(INDEX(tb_SVI[],MATCH(Table3[[#This Row],[city_name]],tb_SVI[city_name_uf],0),10),".")</f>
        <v>0.55400000000000005</v>
      </c>
      <c r="M196">
        <f>_xlfn.NUMBERVALUE(INDEX(tb_SVI[],MATCH(Table3[[#This Row],[city_name]],tb_SVI[city_name_uf],0),11),".")</f>
        <v>0.59299999999999997</v>
      </c>
      <c r="N196" s="14">
        <f>_xlfn.PERCENTRANK.INC(Table3[MHDI_tot],Table3[[#This Row],[MHDI_tot]],3)</f>
        <v>8.6999999999999994E-2</v>
      </c>
    </row>
    <row r="197" spans="1:14" hidden="1" x14ac:dyDescent="0.2">
      <c r="A197" t="str">
        <f>SVI!F197</f>
        <v>Ipixuna do Pará/PA</v>
      </c>
      <c r="B197" t="str">
        <f>INDEX(tb_SVI[],MATCH(Table3[[#This Row],[ibge_cod]],tb_SVI[Município],0),1)</f>
        <v>PA</v>
      </c>
      <c r="C197" t="str">
        <f>INDEX(tb_SVI[],MATCH(Table3[[#This Row],[city_name]],tb_SVI[city_name_uf],0),3)</f>
        <v>1503457</v>
      </c>
      <c r="D197" t="s">
        <v>17858</v>
      </c>
      <c r="E197" s="11">
        <f>INDEX(tb_SVI[],MATCH(Table3[[#This Row],[city_name]],tb_SVI[city_name_uf],0),5)</f>
        <v>65625</v>
      </c>
      <c r="F197">
        <f>INDEX(tb_MHDI[],MATCH(Table3[[#This Row],[city_name]],tb_MHDI[mun_uf],0),5)</f>
        <v>0.48899999999999999</v>
      </c>
      <c r="G197">
        <f>INDEX(tb_MHDI[],MATCH(Table3[[#This Row],[city_name]],tb_MHDI[mun_uf],0),6)</f>
        <v>0.50800000000000001</v>
      </c>
      <c r="H197">
        <f>INDEX(tb_MHDI[],MATCH(Table3[[#This Row],[city_name]],tb_MHDI[mun_uf],0),7)</f>
        <v>0.75700000000000001</v>
      </c>
      <c r="I197">
        <f>INDEX(tb_MHDI[],MATCH(Table3[[#This Row],[city_name]],tb_MHDI[mun_uf],0),8)</f>
        <v>0.30399999999999999</v>
      </c>
      <c r="J197">
        <f>_xlfn.NUMBERVALUE(INDEX(tb_SVI[],MATCH(Table3[[#This Row],[city_name]],tb_SVI[city_name_uf],0),8),".")</f>
        <v>0.59899999999999998</v>
      </c>
      <c r="K197">
        <f>_xlfn.NUMBERVALUE(INDEX(tb_SVI[],MATCH(Table3[[#This Row],[city_name]],tb_SVI[city_name_uf],0),9),".")</f>
        <v>0.46500000000000002</v>
      </c>
      <c r="L197">
        <f>_xlfn.NUMBERVALUE(INDEX(tb_SVI[],MATCH(Table3[[#This Row],[city_name]],tb_SVI[city_name_uf],0),10),".")</f>
        <v>0.74299999999999999</v>
      </c>
      <c r="M197">
        <f>_xlfn.NUMBERVALUE(INDEX(tb_SVI[],MATCH(Table3[[#This Row],[city_name]],tb_SVI[city_name_uf],0),11),".")</f>
        <v>0.59</v>
      </c>
      <c r="N197" s="14">
        <f>_xlfn.PERCENTRANK.INC(Table3[MHDI_tot],Table3[[#This Row],[MHDI_tot]],3)</f>
        <v>3.0000000000000001E-3</v>
      </c>
    </row>
    <row r="198" spans="1:14" hidden="1" x14ac:dyDescent="0.2">
      <c r="A198" t="str">
        <f>SVI!F198</f>
        <v>Inhangapi/PA</v>
      </c>
      <c r="B198" t="str">
        <f>INDEX(tb_SVI[],MATCH(Table3[[#This Row],[ibge_cod]],tb_SVI[Município],0),1)</f>
        <v>PA</v>
      </c>
      <c r="C198" t="str">
        <f>INDEX(tb_SVI[],MATCH(Table3[[#This Row],[city_name]],tb_SVI[city_name_uf],0),3)</f>
        <v>1503408</v>
      </c>
      <c r="D198" t="s">
        <v>17859</v>
      </c>
      <c r="E198" s="11">
        <f>INDEX(tb_SVI[],MATCH(Table3[[#This Row],[city_name]],tb_SVI[city_name_uf],0),5)</f>
        <v>11861</v>
      </c>
      <c r="F198">
        <f>INDEX(tb_MHDI[],MATCH(Table3[[#This Row],[city_name]],tb_MHDI[mun_uf],0),5)</f>
        <v>0.57199999999999995</v>
      </c>
      <c r="G198">
        <f>INDEX(tb_MHDI[],MATCH(Table3[[#This Row],[city_name]],tb_MHDI[mun_uf],0),6)</f>
        <v>0.55000000000000004</v>
      </c>
      <c r="H198">
        <f>INDEX(tb_MHDI[],MATCH(Table3[[#This Row],[city_name]],tb_MHDI[mun_uf],0),7)</f>
        <v>0.748</v>
      </c>
      <c r="I198">
        <f>INDEX(tb_MHDI[],MATCH(Table3[[#This Row],[city_name]],tb_MHDI[mun_uf],0),8)</f>
        <v>0.45600000000000002</v>
      </c>
      <c r="J198">
        <f>_xlfn.NUMBERVALUE(INDEX(tb_SVI[],MATCH(Table3[[#This Row],[city_name]],tb_SVI[city_name_uf],0),8),".")</f>
        <v>0.495</v>
      </c>
      <c r="K198">
        <f>_xlfn.NUMBERVALUE(INDEX(tb_SVI[],MATCH(Table3[[#This Row],[city_name]],tb_SVI[city_name_uf],0),9),".")</f>
        <v>0.44600000000000001</v>
      </c>
      <c r="L198">
        <f>_xlfn.NUMBERVALUE(INDEX(tb_SVI[],MATCH(Table3[[#This Row],[city_name]],tb_SVI[city_name_uf],0),10),".")</f>
        <v>0.53700000000000003</v>
      </c>
      <c r="M198">
        <f>_xlfn.NUMBERVALUE(INDEX(tb_SVI[],MATCH(Table3[[#This Row],[city_name]],tb_SVI[city_name_uf],0),11),".")</f>
        <v>0.501</v>
      </c>
      <c r="N198" s="14">
        <f>_xlfn.PERCENTRANK.INC(Table3[MHDI_tot],Table3[[#This Row],[MHDI_tot]],3)</f>
        <v>0.13200000000000001</v>
      </c>
    </row>
    <row r="199" spans="1:14" hidden="1" x14ac:dyDescent="0.2">
      <c r="A199" t="str">
        <f>SVI!F199</f>
        <v>Igarapé-Miri/PA</v>
      </c>
      <c r="B199" t="str">
        <f>INDEX(tb_SVI[],MATCH(Table3[[#This Row],[ibge_cod]],tb_SVI[Município],0),1)</f>
        <v>PA</v>
      </c>
      <c r="C199" t="str">
        <f>INDEX(tb_SVI[],MATCH(Table3[[#This Row],[city_name]],tb_SVI[city_name_uf],0),3)</f>
        <v>1503309</v>
      </c>
      <c r="D199" t="s">
        <v>17860</v>
      </c>
      <c r="E199" s="11">
        <f>INDEX(tb_SVI[],MATCH(Table3[[#This Row],[city_name]],tb_SVI[city_name_uf],0),5)</f>
        <v>63036</v>
      </c>
      <c r="F199">
        <f>INDEX(tb_MHDI[],MATCH(Table3[[#This Row],[city_name]],tb_MHDI[mun_uf],0),5)</f>
        <v>0.54700000000000004</v>
      </c>
      <c r="G199">
        <f>INDEX(tb_MHDI[],MATCH(Table3[[#This Row],[city_name]],tb_MHDI[mun_uf],0),6)</f>
        <v>0.51400000000000001</v>
      </c>
      <c r="H199">
        <f>INDEX(tb_MHDI[],MATCH(Table3[[#This Row],[city_name]],tb_MHDI[mun_uf],0),7)</f>
        <v>0.77</v>
      </c>
      <c r="I199">
        <f>INDEX(tb_MHDI[],MATCH(Table3[[#This Row],[city_name]],tb_MHDI[mun_uf],0),8)</f>
        <v>0.41299999999999998</v>
      </c>
      <c r="J199">
        <f>_xlfn.NUMBERVALUE(INDEX(tb_SVI[],MATCH(Table3[[#This Row],[city_name]],tb_SVI[city_name_uf],0),8),".")</f>
        <v>0.58199999999999996</v>
      </c>
      <c r="K199">
        <f>_xlfn.NUMBERVALUE(INDEX(tb_SVI[],MATCH(Table3[[#This Row],[city_name]],tb_SVI[city_name_uf],0),9),".")</f>
        <v>0.53100000000000003</v>
      </c>
      <c r="L199">
        <f>_xlfn.NUMBERVALUE(INDEX(tb_SVI[],MATCH(Table3[[#This Row],[city_name]],tb_SVI[city_name_uf],0),10),".")</f>
        <v>0.59699999999999998</v>
      </c>
      <c r="M199">
        <f>_xlfn.NUMBERVALUE(INDEX(tb_SVI[],MATCH(Table3[[#This Row],[city_name]],tb_SVI[city_name_uf],0),11),".")</f>
        <v>0.61899999999999999</v>
      </c>
      <c r="N199" s="14">
        <f>_xlfn.PERCENTRANK.INC(Table3[MHDI_tot],Table3[[#This Row],[MHDI_tot]],3)</f>
        <v>5.6000000000000001E-2</v>
      </c>
    </row>
    <row r="200" spans="1:14" hidden="1" x14ac:dyDescent="0.2">
      <c r="A200" t="str">
        <f>SVI!F200</f>
        <v>Igarapé-Açu/PA</v>
      </c>
      <c r="B200" t="str">
        <f>INDEX(tb_SVI[],MATCH(Table3[[#This Row],[ibge_cod]],tb_SVI[Município],0),1)</f>
        <v>PA</v>
      </c>
      <c r="C200" t="str">
        <f>INDEX(tb_SVI[],MATCH(Table3[[#This Row],[city_name]],tb_SVI[city_name_uf],0),3)</f>
        <v>1503200</v>
      </c>
      <c r="D200" t="s">
        <v>17861</v>
      </c>
      <c r="E200" s="11">
        <f>INDEX(tb_SVI[],MATCH(Table3[[#This Row],[city_name]],tb_SVI[city_name_uf],0),5)</f>
        <v>39023</v>
      </c>
      <c r="F200">
        <f>INDEX(tb_MHDI[],MATCH(Table3[[#This Row],[city_name]],tb_MHDI[mun_uf],0),5)</f>
        <v>0.59499999999999997</v>
      </c>
      <c r="G200">
        <f>INDEX(tb_MHDI[],MATCH(Table3[[#This Row],[city_name]],tb_MHDI[mun_uf],0),6)</f>
        <v>0.57899999999999996</v>
      </c>
      <c r="H200">
        <f>INDEX(tb_MHDI[],MATCH(Table3[[#This Row],[city_name]],tb_MHDI[mun_uf],0),7)</f>
        <v>0.74299999999999999</v>
      </c>
      <c r="I200">
        <f>INDEX(tb_MHDI[],MATCH(Table3[[#This Row],[city_name]],tb_MHDI[mun_uf],0),8)</f>
        <v>0.49</v>
      </c>
      <c r="J200">
        <f>_xlfn.NUMBERVALUE(INDEX(tb_SVI[],MATCH(Table3[[#This Row],[city_name]],tb_SVI[city_name_uf],0),8),".")</f>
        <v>0.55500000000000005</v>
      </c>
      <c r="K200">
        <f>_xlfn.NUMBERVALUE(INDEX(tb_SVI[],MATCH(Table3[[#This Row],[city_name]],tb_SVI[city_name_uf],0),9),".")</f>
        <v>0.56799999999999995</v>
      </c>
      <c r="L200">
        <f>_xlfn.NUMBERVALUE(INDEX(tb_SVI[],MATCH(Table3[[#This Row],[city_name]],tb_SVI[city_name_uf],0),10),".")</f>
        <v>0.502</v>
      </c>
      <c r="M200">
        <f>_xlfn.NUMBERVALUE(INDEX(tb_SVI[],MATCH(Table3[[#This Row],[city_name]],tb_SVI[city_name_uf],0),11),".")</f>
        <v>0.59599999999999997</v>
      </c>
      <c r="N200" s="14">
        <f>_xlfn.PERCENTRANK.INC(Table3[MHDI_tot],Table3[[#This Row],[MHDI_tot]],3)</f>
        <v>0.23</v>
      </c>
    </row>
    <row r="201" spans="1:14" hidden="1" x14ac:dyDescent="0.2">
      <c r="A201" t="str">
        <f>SVI!F201</f>
        <v>Gurupá/PA</v>
      </c>
      <c r="B201" t="str">
        <f>INDEX(tb_SVI[],MATCH(Table3[[#This Row],[ibge_cod]],tb_SVI[Município],0),1)</f>
        <v>PA</v>
      </c>
      <c r="C201" t="str">
        <f>INDEX(tb_SVI[],MATCH(Table3[[#This Row],[city_name]],tb_SVI[city_name_uf],0),3)</f>
        <v>1503101</v>
      </c>
      <c r="D201" t="s">
        <v>17862</v>
      </c>
      <c r="E201" s="11">
        <f>INDEX(tb_SVI[],MATCH(Table3[[#This Row],[city_name]],tb_SVI[city_name_uf],0),5)</f>
        <v>33755</v>
      </c>
      <c r="F201">
        <f>INDEX(tb_MHDI[],MATCH(Table3[[#This Row],[city_name]],tb_MHDI[mun_uf],0),5)</f>
        <v>0.50900000000000001</v>
      </c>
      <c r="G201">
        <f>INDEX(tb_MHDI[],MATCH(Table3[[#This Row],[city_name]],tb_MHDI[mun_uf],0),6)</f>
        <v>0.51</v>
      </c>
      <c r="H201">
        <f>INDEX(tb_MHDI[],MATCH(Table3[[#This Row],[city_name]],tb_MHDI[mun_uf],0),7)</f>
        <v>0.77700000000000002</v>
      </c>
      <c r="I201">
        <f>INDEX(tb_MHDI[],MATCH(Table3[[#This Row],[city_name]],tb_MHDI[mun_uf],0),8)</f>
        <v>0.33300000000000002</v>
      </c>
      <c r="J201">
        <f>_xlfn.NUMBERVALUE(INDEX(tb_SVI[],MATCH(Table3[[#This Row],[city_name]],tb_SVI[city_name_uf],0),8),".")</f>
        <v>0.60399999999999998</v>
      </c>
      <c r="K201">
        <f>_xlfn.NUMBERVALUE(INDEX(tb_SVI[],MATCH(Table3[[#This Row],[city_name]],tb_SVI[city_name_uf],0),9),".")</f>
        <v>0.501</v>
      </c>
      <c r="L201">
        <f>_xlfn.NUMBERVALUE(INDEX(tb_SVI[],MATCH(Table3[[#This Row],[city_name]],tb_SVI[city_name_uf],0),10),".")</f>
        <v>0.70099999999999996</v>
      </c>
      <c r="M201">
        <f>_xlfn.NUMBERVALUE(INDEX(tb_SVI[],MATCH(Table3[[#This Row],[city_name]],tb_SVI[city_name_uf],0),11),".")</f>
        <v>0.61099999999999999</v>
      </c>
      <c r="N201" s="14">
        <f>_xlfn.PERCENTRANK.INC(Table3[MHDI_tot],Table3[[#This Row],[MHDI_tot]],3)</f>
        <v>0.01</v>
      </c>
    </row>
    <row r="202" spans="1:14" hidden="1" x14ac:dyDescent="0.2">
      <c r="A202" t="str">
        <f>SVI!F202</f>
        <v>Goianésia do Pará/PA</v>
      </c>
      <c r="B202" t="str">
        <f>INDEX(tb_SVI[],MATCH(Table3[[#This Row],[ibge_cod]],tb_SVI[Município],0),1)</f>
        <v>PA</v>
      </c>
      <c r="C202" t="str">
        <f>INDEX(tb_SVI[],MATCH(Table3[[#This Row],[city_name]],tb_SVI[city_name_uf],0),3)</f>
        <v>1503093</v>
      </c>
      <c r="D202" t="s">
        <v>17863</v>
      </c>
      <c r="E202" s="11">
        <f>INDEX(tb_SVI[],MATCH(Table3[[#This Row],[city_name]],tb_SVI[city_name_uf],0),5)</f>
        <v>41081</v>
      </c>
      <c r="F202">
        <f>INDEX(tb_MHDI[],MATCH(Table3[[#This Row],[city_name]],tb_MHDI[mun_uf],0),5)</f>
        <v>0.56000000000000005</v>
      </c>
      <c r="G202">
        <f>INDEX(tb_MHDI[],MATCH(Table3[[#This Row],[city_name]],tb_MHDI[mun_uf],0),6)</f>
        <v>0.58499999999999996</v>
      </c>
      <c r="H202">
        <f>INDEX(tb_MHDI[],MATCH(Table3[[#This Row],[city_name]],tb_MHDI[mun_uf],0),7)</f>
        <v>0.74299999999999999</v>
      </c>
      <c r="I202">
        <f>INDEX(tb_MHDI[],MATCH(Table3[[#This Row],[city_name]],tb_MHDI[mun_uf],0),8)</f>
        <v>0.40400000000000003</v>
      </c>
      <c r="J202">
        <f>_xlfn.NUMBERVALUE(INDEX(tb_SVI[],MATCH(Table3[[#This Row],[city_name]],tb_SVI[city_name_uf],0),8),".")</f>
        <v>0.503</v>
      </c>
      <c r="K202">
        <f>_xlfn.NUMBERVALUE(INDEX(tb_SVI[],MATCH(Table3[[#This Row],[city_name]],tb_SVI[city_name_uf],0),9),".")</f>
        <v>0.4</v>
      </c>
      <c r="L202">
        <f>_xlfn.NUMBERVALUE(INDEX(tb_SVI[],MATCH(Table3[[#This Row],[city_name]],tb_SVI[city_name_uf],0),10),".")</f>
        <v>0.63900000000000001</v>
      </c>
      <c r="M202">
        <f>_xlfn.NUMBERVALUE(INDEX(tb_SVI[],MATCH(Table3[[#This Row],[city_name]],tb_SVI[city_name_uf],0),11),".")</f>
        <v>0.46899999999999997</v>
      </c>
      <c r="N202" s="14">
        <f>_xlfn.PERCENTRANK.INC(Table3[MHDI_tot],Table3[[#This Row],[MHDI_tot]],3)</f>
        <v>8.8999999999999996E-2</v>
      </c>
    </row>
    <row r="203" spans="1:14" hidden="1" x14ac:dyDescent="0.2">
      <c r="A203" t="str">
        <f>SVI!F203</f>
        <v>Garrafão do Norte/PA</v>
      </c>
      <c r="B203" t="str">
        <f>INDEX(tb_SVI[],MATCH(Table3[[#This Row],[ibge_cod]],tb_SVI[Município],0),1)</f>
        <v>PA</v>
      </c>
      <c r="C203" t="str">
        <f>INDEX(tb_SVI[],MATCH(Table3[[#This Row],[city_name]],tb_SVI[city_name_uf],0),3)</f>
        <v>1503077</v>
      </c>
      <c r="D203" t="s">
        <v>17864</v>
      </c>
      <c r="E203" s="11">
        <f>INDEX(tb_SVI[],MATCH(Table3[[#This Row],[city_name]],tb_SVI[city_name_uf],0),5)</f>
        <v>26111</v>
      </c>
      <c r="F203">
        <f>INDEX(tb_MHDI[],MATCH(Table3[[#This Row],[city_name]],tb_MHDI[mun_uf],0),5)</f>
        <v>0.52600000000000002</v>
      </c>
      <c r="G203">
        <f>INDEX(tb_MHDI[],MATCH(Table3[[#This Row],[city_name]],tb_MHDI[mun_uf],0),6)</f>
        <v>0.54</v>
      </c>
      <c r="H203">
        <f>INDEX(tb_MHDI[],MATCH(Table3[[#This Row],[city_name]],tb_MHDI[mun_uf],0),7)</f>
        <v>0.76300000000000001</v>
      </c>
      <c r="I203">
        <f>INDEX(tb_MHDI[],MATCH(Table3[[#This Row],[city_name]],tb_MHDI[mun_uf],0),8)</f>
        <v>0.35299999999999998</v>
      </c>
      <c r="J203">
        <f>_xlfn.NUMBERVALUE(INDEX(tb_SVI[],MATCH(Table3[[#This Row],[city_name]],tb_SVI[city_name_uf],0),8),".")</f>
        <v>0.69399999999999995</v>
      </c>
      <c r="K203">
        <f>_xlfn.NUMBERVALUE(INDEX(tb_SVI[],MATCH(Table3[[#This Row],[city_name]],tb_SVI[city_name_uf],0),9),".")</f>
        <v>0.84299999999999997</v>
      </c>
      <c r="L203">
        <f>_xlfn.NUMBERVALUE(INDEX(tb_SVI[],MATCH(Table3[[#This Row],[city_name]],tb_SVI[city_name_uf],0),10),".")</f>
        <v>0.68100000000000005</v>
      </c>
      <c r="M203">
        <f>_xlfn.NUMBERVALUE(INDEX(tb_SVI[],MATCH(Table3[[#This Row],[city_name]],tb_SVI[city_name_uf],0),11),".")</f>
        <v>0.55900000000000005</v>
      </c>
      <c r="N203" s="14">
        <f>_xlfn.PERCENTRANK.INC(Table3[MHDI_tot],Table3[[#This Row],[MHDI_tot]],3)</f>
        <v>2.4E-2</v>
      </c>
    </row>
    <row r="204" spans="1:14" hidden="1" x14ac:dyDescent="0.2">
      <c r="A204" t="str">
        <f>SVI!F204</f>
        <v>Floresta do Araguaia/PA</v>
      </c>
      <c r="B204" t="str">
        <f>INDEX(tb_SVI[],MATCH(Table3[[#This Row],[ibge_cod]],tb_SVI[Município],0),1)</f>
        <v>PA</v>
      </c>
      <c r="C204" t="str">
        <f>INDEX(tb_SVI[],MATCH(Table3[[#This Row],[city_name]],tb_SVI[city_name_uf],0),3)</f>
        <v>1503044</v>
      </c>
      <c r="D204" t="s">
        <v>17865</v>
      </c>
      <c r="E204" s="11">
        <f>INDEX(tb_SVI[],MATCH(Table3[[#This Row],[city_name]],tb_SVI[city_name_uf],0),5)</f>
        <v>20525</v>
      </c>
      <c r="F204">
        <f>INDEX(tb_MHDI[],MATCH(Table3[[#This Row],[city_name]],tb_MHDI[mun_uf],0),5)</f>
        <v>0.58299999999999996</v>
      </c>
      <c r="G204">
        <f>INDEX(tb_MHDI[],MATCH(Table3[[#This Row],[city_name]],tb_MHDI[mun_uf],0),6)</f>
        <v>0.57299999999999995</v>
      </c>
      <c r="H204">
        <f>INDEX(tb_MHDI[],MATCH(Table3[[#This Row],[city_name]],tb_MHDI[mun_uf],0),7)</f>
        <v>0.79200000000000004</v>
      </c>
      <c r="I204">
        <f>INDEX(tb_MHDI[],MATCH(Table3[[#This Row],[city_name]],tb_MHDI[mun_uf],0),8)</f>
        <v>0.437</v>
      </c>
      <c r="J204">
        <f>_xlfn.NUMBERVALUE(INDEX(tb_SVI[],MATCH(Table3[[#This Row],[city_name]],tb_SVI[city_name_uf],0),8),".")</f>
        <v>0.63900000000000001</v>
      </c>
      <c r="K204">
        <f>_xlfn.NUMBERVALUE(INDEX(tb_SVI[],MATCH(Table3[[#This Row],[city_name]],tb_SVI[city_name_uf],0),9),".")</f>
        <v>0.69899999999999995</v>
      </c>
      <c r="L204">
        <f>_xlfn.NUMBERVALUE(INDEX(tb_SVI[],MATCH(Table3[[#This Row],[city_name]],tb_SVI[city_name_uf],0),10),".")</f>
        <v>0.622</v>
      </c>
      <c r="M204">
        <f>_xlfn.NUMBERVALUE(INDEX(tb_SVI[],MATCH(Table3[[#This Row],[city_name]],tb_SVI[city_name_uf],0),11),".")</f>
        <v>0.59599999999999997</v>
      </c>
      <c r="N204" s="14">
        <f>_xlfn.PERCENTRANK.INC(Table3[MHDI_tot],Table3[[#This Row],[MHDI_tot]],3)</f>
        <v>0.17499999999999999</v>
      </c>
    </row>
    <row r="205" spans="1:14" hidden="1" x14ac:dyDescent="0.2">
      <c r="A205" t="str">
        <f>SVI!F205</f>
        <v>Faro/PA</v>
      </c>
      <c r="B205" t="str">
        <f>INDEX(tb_SVI[],MATCH(Table3[[#This Row],[ibge_cod]],tb_SVI[Município],0),1)</f>
        <v>PA</v>
      </c>
      <c r="C205" t="str">
        <f>INDEX(tb_SVI[],MATCH(Table3[[#This Row],[city_name]],tb_SVI[city_name_uf],0),3)</f>
        <v>1503002</v>
      </c>
      <c r="D205" t="s">
        <v>17866</v>
      </c>
      <c r="E205" s="11">
        <f>INDEX(tb_SVI[],MATCH(Table3[[#This Row],[city_name]],tb_SVI[city_name_uf],0),5)</f>
        <v>7070</v>
      </c>
      <c r="F205">
        <f>INDEX(tb_MHDI[],MATCH(Table3[[#This Row],[city_name]],tb_MHDI[mun_uf],0),5)</f>
        <v>0.56299999999999994</v>
      </c>
      <c r="G205">
        <f>INDEX(tb_MHDI[],MATCH(Table3[[#This Row],[city_name]],tb_MHDI[mun_uf],0),6)</f>
        <v>0.501</v>
      </c>
      <c r="H205">
        <f>INDEX(tb_MHDI[],MATCH(Table3[[#This Row],[city_name]],tb_MHDI[mun_uf],0),7)</f>
        <v>0.75600000000000001</v>
      </c>
      <c r="I205">
        <f>INDEX(tb_MHDI[],MATCH(Table3[[#This Row],[city_name]],tb_MHDI[mun_uf],0),8)</f>
        <v>0.47</v>
      </c>
      <c r="J205">
        <f>_xlfn.NUMBERVALUE(INDEX(tb_SVI[],MATCH(Table3[[#This Row],[city_name]],tb_SVI[city_name_uf],0),8),".")</f>
        <v>0.64100000000000001</v>
      </c>
      <c r="K205">
        <f>_xlfn.NUMBERVALUE(INDEX(tb_SVI[],MATCH(Table3[[#This Row],[city_name]],tb_SVI[city_name_uf],0),9),".")</f>
        <v>0.85399999999999998</v>
      </c>
      <c r="L205">
        <f>_xlfn.NUMBERVALUE(INDEX(tb_SVI[],MATCH(Table3[[#This Row],[city_name]],tb_SVI[city_name_uf],0),10),".")</f>
        <v>0.59099999999999997</v>
      </c>
      <c r="M205">
        <f>_xlfn.NUMBERVALUE(INDEX(tb_SVI[],MATCH(Table3[[#This Row],[city_name]],tb_SVI[city_name_uf],0),11),".")</f>
        <v>0.47899999999999998</v>
      </c>
      <c r="N205" s="14">
        <f>_xlfn.PERCENTRANK.INC(Table3[MHDI_tot],Table3[[#This Row],[MHDI_tot]],3)</f>
        <v>0.10100000000000001</v>
      </c>
    </row>
    <row r="206" spans="1:14" hidden="1" x14ac:dyDescent="0.2">
      <c r="A206" t="str">
        <f>SVI!F206</f>
        <v>Eldorado do Carajás/PA</v>
      </c>
      <c r="B206" t="str">
        <f>INDEX(tb_SVI[],MATCH(Table3[[#This Row],[ibge_cod]],tb_SVI[Município],0),1)</f>
        <v>PA</v>
      </c>
      <c r="C206" t="str">
        <f>INDEX(tb_SVI[],MATCH(Table3[[#This Row],[city_name]],tb_SVI[city_name_uf],0),3)</f>
        <v>1502954</v>
      </c>
      <c r="D206" t="s">
        <v>17867</v>
      </c>
      <c r="E206" s="11">
        <f>INDEX(tb_SVI[],MATCH(Table3[[#This Row],[city_name]],tb_SVI[city_name_uf],0),5)</f>
        <v>33940</v>
      </c>
      <c r="F206">
        <f>INDEX(tb_MHDI[],MATCH(Table3[[#This Row],[city_name]],tb_MHDI[mun_uf],0),5)</f>
        <v>0.56000000000000005</v>
      </c>
      <c r="G206">
        <f>INDEX(tb_MHDI[],MATCH(Table3[[#This Row],[city_name]],tb_MHDI[mun_uf],0),6)</f>
        <v>0.57199999999999995</v>
      </c>
      <c r="H206">
        <f>INDEX(tb_MHDI[],MATCH(Table3[[#This Row],[city_name]],tb_MHDI[mun_uf],0),7)</f>
        <v>0.75700000000000001</v>
      </c>
      <c r="I206">
        <f>INDEX(tb_MHDI[],MATCH(Table3[[#This Row],[city_name]],tb_MHDI[mun_uf],0),8)</f>
        <v>0.40500000000000003</v>
      </c>
      <c r="J206">
        <f>_xlfn.NUMBERVALUE(INDEX(tb_SVI[],MATCH(Table3[[#This Row],[city_name]],tb_SVI[city_name_uf],0),8),".")</f>
        <v>0.64100000000000001</v>
      </c>
      <c r="K206">
        <f>_xlfn.NUMBERVALUE(INDEX(tb_SVI[],MATCH(Table3[[#This Row],[city_name]],tb_SVI[city_name_uf],0),9),".")</f>
        <v>0.71799999999999997</v>
      </c>
      <c r="L206">
        <f>_xlfn.NUMBERVALUE(INDEX(tb_SVI[],MATCH(Table3[[#This Row],[city_name]],tb_SVI[city_name_uf],0),10),".")</f>
        <v>0.64800000000000002</v>
      </c>
      <c r="M206">
        <f>_xlfn.NUMBERVALUE(INDEX(tb_SVI[],MATCH(Table3[[#This Row],[city_name]],tb_SVI[city_name_uf],0),11),".")</f>
        <v>0.55700000000000005</v>
      </c>
      <c r="N206" s="14">
        <f>_xlfn.PERCENTRANK.INC(Table3[MHDI_tot],Table3[[#This Row],[MHDI_tot]],3)</f>
        <v>8.8999999999999996E-2</v>
      </c>
    </row>
    <row r="207" spans="1:14" hidden="1" x14ac:dyDescent="0.2">
      <c r="A207" t="str">
        <f>SVI!F207</f>
        <v>Dom Eliseu/PA</v>
      </c>
      <c r="B207" t="str">
        <f>INDEX(tb_SVI[],MATCH(Table3[[#This Row],[ibge_cod]],tb_SVI[Município],0),1)</f>
        <v>PA</v>
      </c>
      <c r="C207" t="str">
        <f>INDEX(tb_SVI[],MATCH(Table3[[#This Row],[city_name]],tb_SVI[city_name_uf],0),3)</f>
        <v>1502939</v>
      </c>
      <c r="D207" t="s">
        <v>17868</v>
      </c>
      <c r="E207" s="11">
        <f>INDEX(tb_SVI[],MATCH(Table3[[#This Row],[city_name]],tb_SVI[city_name_uf],0),5)</f>
        <v>60469</v>
      </c>
      <c r="F207">
        <f>INDEX(tb_MHDI[],MATCH(Table3[[#This Row],[city_name]],tb_MHDI[mun_uf],0),5)</f>
        <v>0.61499999999999999</v>
      </c>
      <c r="G207">
        <f>INDEX(tb_MHDI[],MATCH(Table3[[#This Row],[city_name]],tb_MHDI[mun_uf],0),6)</f>
        <v>0.60599999999999998</v>
      </c>
      <c r="H207">
        <f>INDEX(tb_MHDI[],MATCH(Table3[[#This Row],[city_name]],tb_MHDI[mun_uf],0),7)</f>
        <v>0.76300000000000001</v>
      </c>
      <c r="I207">
        <f>INDEX(tb_MHDI[],MATCH(Table3[[#This Row],[city_name]],tb_MHDI[mun_uf],0),8)</f>
        <v>0.502</v>
      </c>
      <c r="J207">
        <f>_xlfn.NUMBERVALUE(INDEX(tb_SVI[],MATCH(Table3[[#This Row],[city_name]],tb_SVI[city_name_uf],0),8),".")</f>
        <v>0.49199999999999999</v>
      </c>
      <c r="K207">
        <f>_xlfn.NUMBERVALUE(INDEX(tb_SVI[],MATCH(Table3[[#This Row],[city_name]],tb_SVI[city_name_uf],0),9),".")</f>
        <v>0.47899999999999998</v>
      </c>
      <c r="L207">
        <f>_xlfn.NUMBERVALUE(INDEX(tb_SVI[],MATCH(Table3[[#This Row],[city_name]],tb_SVI[city_name_uf],0),10),".")</f>
        <v>0.51500000000000001</v>
      </c>
      <c r="M207">
        <f>_xlfn.NUMBERVALUE(INDEX(tb_SVI[],MATCH(Table3[[#This Row],[city_name]],tb_SVI[city_name_uf],0),11),".")</f>
        <v>0.48099999999999998</v>
      </c>
      <c r="N207" s="14">
        <f>_xlfn.PERCENTRANK.INC(Table3[MHDI_tot],Table3[[#This Row],[MHDI_tot]],3)</f>
        <v>0.313</v>
      </c>
    </row>
    <row r="208" spans="1:14" hidden="1" x14ac:dyDescent="0.2">
      <c r="A208" t="str">
        <f>SVI!F208</f>
        <v>Santa Izabel do Pará/PA</v>
      </c>
      <c r="B208" t="str">
        <f>INDEX(tb_SVI[],MATCH(Table3[[#This Row],[ibge_cod]],tb_SVI[Município],0),1)</f>
        <v>PA</v>
      </c>
      <c r="C208" t="str">
        <f>INDEX(tb_SVI[],MATCH(Table3[[#This Row],[city_name]],tb_SVI[city_name_uf],0),3)</f>
        <v>1506500</v>
      </c>
      <c r="D208" t="s">
        <v>17869</v>
      </c>
      <c r="E208" s="11">
        <f>INDEX(tb_SVI[],MATCH(Table3[[#This Row],[city_name]],tb_SVI[city_name_uf],0),5)</f>
        <v>71837</v>
      </c>
      <c r="F208">
        <f>INDEX(tb_MHDI[],MATCH(Table3[[#This Row],[city_name]],tb_MHDI[mun_uf],0),5)</f>
        <v>0.65900000000000003</v>
      </c>
      <c r="G208">
        <f>INDEX(tb_MHDI[],MATCH(Table3[[#This Row],[city_name]],tb_MHDI[mun_uf],0),6)</f>
        <v>0.622</v>
      </c>
      <c r="H208">
        <f>INDEX(tb_MHDI[],MATCH(Table3[[#This Row],[city_name]],tb_MHDI[mun_uf],0),7)</f>
        <v>0.79800000000000004</v>
      </c>
      <c r="I208">
        <f>INDEX(tb_MHDI[],MATCH(Table3[[#This Row],[city_name]],tb_MHDI[mun_uf],0),8)</f>
        <v>0.57599999999999996</v>
      </c>
      <c r="J208">
        <f>_xlfn.NUMBERVALUE(INDEX(tb_SVI[],MATCH(Table3[[#This Row],[city_name]],tb_SVI[city_name_uf],0),8),".")</f>
        <v>0.38500000000000001</v>
      </c>
      <c r="K208">
        <f>_xlfn.NUMBERVALUE(INDEX(tb_SVI[],MATCH(Table3[[#This Row],[city_name]],tb_SVI[city_name_uf],0),9),".")</f>
        <v>0.32500000000000001</v>
      </c>
      <c r="L208">
        <f>_xlfn.NUMBERVALUE(INDEX(tb_SVI[],MATCH(Table3[[#This Row],[city_name]],tb_SVI[city_name_uf],0),10),".")</f>
        <v>0.41699999999999998</v>
      </c>
      <c r="M208">
        <f>_xlfn.NUMBERVALUE(INDEX(tb_SVI[],MATCH(Table3[[#This Row],[city_name]],tb_SVI[city_name_uf],0),11),".")</f>
        <v>0.41199999999999998</v>
      </c>
      <c r="N208" s="14">
        <f>_xlfn.PERCENTRANK.INC(Table3[MHDI_tot],Table3[[#This Row],[MHDI_tot]],3)</f>
        <v>0.47</v>
      </c>
    </row>
    <row r="209" spans="1:14" hidden="1" x14ac:dyDescent="0.2">
      <c r="A209" t="str">
        <f>SVI!F209</f>
        <v>Santa Bárbara do Pará/PA</v>
      </c>
      <c r="B209" t="str">
        <f>INDEX(tb_SVI[],MATCH(Table3[[#This Row],[ibge_cod]],tb_SVI[Município],0),1)</f>
        <v>PA</v>
      </c>
      <c r="C209" t="str">
        <f>INDEX(tb_SVI[],MATCH(Table3[[#This Row],[city_name]],tb_SVI[city_name_uf],0),3)</f>
        <v>1506351</v>
      </c>
      <c r="D209" t="s">
        <v>17870</v>
      </c>
      <c r="E209" s="11">
        <f>INDEX(tb_SVI[],MATCH(Table3[[#This Row],[city_name]],tb_SVI[city_name_uf],0),5)</f>
        <v>21449</v>
      </c>
      <c r="F209">
        <f>INDEX(tb_MHDI[],MATCH(Table3[[#This Row],[city_name]],tb_MHDI[mun_uf],0),5)</f>
        <v>0.627</v>
      </c>
      <c r="G209">
        <f>INDEX(tb_MHDI[],MATCH(Table3[[#This Row],[city_name]],tb_MHDI[mun_uf],0),6)</f>
        <v>0.57499999999999996</v>
      </c>
      <c r="H209">
        <f>INDEX(tb_MHDI[],MATCH(Table3[[#This Row],[city_name]],tb_MHDI[mun_uf],0),7)</f>
        <v>0.78400000000000003</v>
      </c>
      <c r="I209">
        <f>INDEX(tb_MHDI[],MATCH(Table3[[#This Row],[city_name]],tb_MHDI[mun_uf],0),8)</f>
        <v>0.54600000000000004</v>
      </c>
      <c r="J209">
        <f>_xlfn.NUMBERVALUE(INDEX(tb_SVI[],MATCH(Table3[[#This Row],[city_name]],tb_SVI[city_name_uf],0),8),".")</f>
        <v>0.48699999999999999</v>
      </c>
      <c r="K209">
        <f>_xlfn.NUMBERVALUE(INDEX(tb_SVI[],MATCH(Table3[[#This Row],[city_name]],tb_SVI[city_name_uf],0),9),".")</f>
        <v>0.54800000000000004</v>
      </c>
      <c r="L209">
        <f>_xlfn.NUMBERVALUE(INDEX(tb_SVI[],MATCH(Table3[[#This Row],[city_name]],tb_SVI[city_name_uf],0),10),".")</f>
        <v>0.44700000000000001</v>
      </c>
      <c r="M209">
        <f>_xlfn.NUMBERVALUE(INDEX(tb_SVI[],MATCH(Table3[[#This Row],[city_name]],tb_SVI[city_name_uf],0),11),".")</f>
        <v>0.46500000000000002</v>
      </c>
      <c r="N209" s="14">
        <f>_xlfn.PERCENTRANK.INC(Table3[MHDI_tot],Table3[[#This Row],[MHDI_tot]],3)</f>
        <v>0.36</v>
      </c>
    </row>
    <row r="210" spans="1:14" hidden="1" x14ac:dyDescent="0.2">
      <c r="A210" t="str">
        <f>SVI!F210</f>
        <v>Marituba/PA</v>
      </c>
      <c r="B210" t="str">
        <f>INDEX(tb_SVI[],MATCH(Table3[[#This Row],[ibge_cod]],tb_SVI[Município],0),1)</f>
        <v>PA</v>
      </c>
      <c r="C210" t="str">
        <f>INDEX(tb_SVI[],MATCH(Table3[[#This Row],[city_name]],tb_SVI[city_name_uf],0),3)</f>
        <v>1504422</v>
      </c>
      <c r="D210" t="s">
        <v>17871</v>
      </c>
      <c r="E210" s="11">
        <f>INDEX(tb_SVI[],MATCH(Table3[[#This Row],[city_name]],tb_SVI[city_name_uf],0),5)</f>
        <v>133685</v>
      </c>
      <c r="F210">
        <f>INDEX(tb_MHDI[],MATCH(Table3[[#This Row],[city_name]],tb_MHDI[mun_uf],0),5)</f>
        <v>0.67600000000000005</v>
      </c>
      <c r="G210">
        <f>INDEX(tb_MHDI[],MATCH(Table3[[#This Row],[city_name]],tb_MHDI[mun_uf],0),6)</f>
        <v>0.621</v>
      </c>
      <c r="H210">
        <f>INDEX(tb_MHDI[],MATCH(Table3[[#This Row],[city_name]],tb_MHDI[mun_uf],0),7)</f>
        <v>0.79300000000000004</v>
      </c>
      <c r="I210">
        <f>INDEX(tb_MHDI[],MATCH(Table3[[#This Row],[city_name]],tb_MHDI[mun_uf],0),8)</f>
        <v>0.628</v>
      </c>
      <c r="J210">
        <f>_xlfn.NUMBERVALUE(INDEX(tb_SVI[],MATCH(Table3[[#This Row],[city_name]],tb_SVI[city_name_uf],0),8),".")</f>
        <v>0.45500000000000002</v>
      </c>
      <c r="K210">
        <f>_xlfn.NUMBERVALUE(INDEX(tb_SVI[],MATCH(Table3[[#This Row],[city_name]],tb_SVI[city_name_uf],0),9),".")</f>
        <v>0.58799999999999997</v>
      </c>
      <c r="L210">
        <f>_xlfn.NUMBERVALUE(INDEX(tb_SVI[],MATCH(Table3[[#This Row],[city_name]],tb_SVI[city_name_uf],0),10),".")</f>
        <v>0.38</v>
      </c>
      <c r="M210">
        <f>_xlfn.NUMBERVALUE(INDEX(tb_SVI[],MATCH(Table3[[#This Row],[city_name]],tb_SVI[city_name_uf],0),11),".")</f>
        <v>0.39800000000000002</v>
      </c>
      <c r="N210" s="14">
        <f>_xlfn.PERCENTRANK.INC(Table3[MHDI_tot],Table3[[#This Row],[MHDI_tot]],3)</f>
        <v>0.54200000000000004</v>
      </c>
    </row>
    <row r="211" spans="1:14" hidden="1" x14ac:dyDescent="0.2">
      <c r="A211" t="str">
        <f>SVI!F211</f>
        <v>Castanhal/PA</v>
      </c>
      <c r="B211" t="str">
        <f>INDEX(tb_SVI[],MATCH(Table3[[#This Row],[ibge_cod]],tb_SVI[Município],0),1)</f>
        <v>PA</v>
      </c>
      <c r="C211" t="str">
        <f>INDEX(tb_SVI[],MATCH(Table3[[#This Row],[city_name]],tb_SVI[city_name_uf],0),3)</f>
        <v>1502400</v>
      </c>
      <c r="D211" t="s">
        <v>17872</v>
      </c>
      <c r="E211" s="11">
        <f>INDEX(tb_SVI[],MATCH(Table3[[#This Row],[city_name]],tb_SVI[city_name_uf],0),5)</f>
        <v>203251</v>
      </c>
      <c r="F211">
        <f>INDEX(tb_MHDI[],MATCH(Table3[[#This Row],[city_name]],tb_MHDI[mun_uf],0),5)</f>
        <v>0.67300000000000004</v>
      </c>
      <c r="G211">
        <f>INDEX(tb_MHDI[],MATCH(Table3[[#This Row],[city_name]],tb_MHDI[mun_uf],0),6)</f>
        <v>0.65400000000000003</v>
      </c>
      <c r="H211">
        <f>INDEX(tb_MHDI[],MATCH(Table3[[#This Row],[city_name]],tb_MHDI[mun_uf],0),7)</f>
        <v>0.8</v>
      </c>
      <c r="I211">
        <f>INDEX(tb_MHDI[],MATCH(Table3[[#This Row],[city_name]],tb_MHDI[mun_uf],0),8)</f>
        <v>0.58199999999999996</v>
      </c>
      <c r="J211">
        <f>_xlfn.NUMBERVALUE(INDEX(tb_SVI[],MATCH(Table3[[#This Row],[city_name]],tb_SVI[city_name_uf],0),8),".")</f>
        <v>0.35099999999999998</v>
      </c>
      <c r="K211">
        <f>_xlfn.NUMBERVALUE(INDEX(tb_SVI[],MATCH(Table3[[#This Row],[city_name]],tb_SVI[city_name_uf],0),9),".")</f>
        <v>0.23599999999999999</v>
      </c>
      <c r="L211">
        <f>_xlfn.NUMBERVALUE(INDEX(tb_SVI[],MATCH(Table3[[#This Row],[city_name]],tb_SVI[city_name_uf],0),10),".")</f>
        <v>0.42699999999999999</v>
      </c>
      <c r="M211">
        <f>_xlfn.NUMBERVALUE(INDEX(tb_SVI[],MATCH(Table3[[#This Row],[city_name]],tb_SVI[city_name_uf],0),11),".")</f>
        <v>0.39100000000000001</v>
      </c>
      <c r="N211" s="14">
        <f>_xlfn.PERCENTRANK.INC(Table3[MHDI_tot],Table3[[#This Row],[MHDI_tot]],3)</f>
        <v>0.52900000000000003</v>
      </c>
    </row>
    <row r="212" spans="1:14" hidden="1" x14ac:dyDescent="0.2">
      <c r="A212" t="str">
        <f>SVI!F212</f>
        <v>Benevides/PA</v>
      </c>
      <c r="B212" t="str">
        <f>INDEX(tb_SVI[],MATCH(Table3[[#This Row],[ibge_cod]],tb_SVI[Município],0),1)</f>
        <v>PA</v>
      </c>
      <c r="C212" t="str">
        <f>INDEX(tb_SVI[],MATCH(Table3[[#This Row],[city_name]],tb_SVI[city_name_uf],0),3)</f>
        <v>1501501</v>
      </c>
      <c r="D212" t="s">
        <v>17873</v>
      </c>
      <c r="E212" s="11">
        <f>INDEX(tb_SVI[],MATCH(Table3[[#This Row],[city_name]],tb_SVI[city_name_uf],0),5)</f>
        <v>63768</v>
      </c>
      <c r="F212">
        <f>INDEX(tb_MHDI[],MATCH(Table3[[#This Row],[city_name]],tb_MHDI[mun_uf],0),5)</f>
        <v>0.66500000000000004</v>
      </c>
      <c r="G212">
        <f>INDEX(tb_MHDI[],MATCH(Table3[[#This Row],[city_name]],tb_MHDI[mun_uf],0),6)</f>
        <v>0.623</v>
      </c>
      <c r="H212">
        <f>INDEX(tb_MHDI[],MATCH(Table3[[#This Row],[city_name]],tb_MHDI[mun_uf],0),7)</f>
        <v>0.79800000000000004</v>
      </c>
      <c r="I212">
        <f>INDEX(tb_MHDI[],MATCH(Table3[[#This Row],[city_name]],tb_MHDI[mun_uf],0),8)</f>
        <v>0.59199999999999997</v>
      </c>
      <c r="J212">
        <f>_xlfn.NUMBERVALUE(INDEX(tb_SVI[],MATCH(Table3[[#This Row],[city_name]],tb_SVI[city_name_uf],0),8),".")</f>
        <v>0.45700000000000002</v>
      </c>
      <c r="K212">
        <f>_xlfn.NUMBERVALUE(INDEX(tb_SVI[],MATCH(Table3[[#This Row],[city_name]],tb_SVI[city_name_uf],0),9),".")</f>
        <v>0.55900000000000005</v>
      </c>
      <c r="L212">
        <f>_xlfn.NUMBERVALUE(INDEX(tb_SVI[],MATCH(Table3[[#This Row],[city_name]],tb_SVI[city_name_uf],0),10),".")</f>
        <v>0.4</v>
      </c>
      <c r="M212">
        <f>_xlfn.NUMBERVALUE(INDEX(tb_SVI[],MATCH(Table3[[#This Row],[city_name]],tb_SVI[city_name_uf],0),11),".")</f>
        <v>0.41099999999999998</v>
      </c>
      <c r="N212" s="14">
        <f>_xlfn.PERCENTRANK.INC(Table3[MHDI_tot],Table3[[#This Row],[MHDI_tot]],3)</f>
        <v>0.496</v>
      </c>
    </row>
    <row r="213" spans="1:14" hidden="1" x14ac:dyDescent="0.2">
      <c r="A213" t="str">
        <f>SVI!F213</f>
        <v>Belém/PA</v>
      </c>
      <c r="B213" t="str">
        <f>INDEX(tb_SVI[],MATCH(Table3[[#This Row],[ibge_cod]],tb_SVI[Município],0),1)</f>
        <v>PA</v>
      </c>
      <c r="C213" t="str">
        <f>INDEX(tb_SVI[],MATCH(Table3[[#This Row],[city_name]],tb_SVI[city_name_uf],0),3)</f>
        <v>1501402</v>
      </c>
      <c r="D213" t="s">
        <v>17874</v>
      </c>
      <c r="E213" s="11">
        <f>INDEX(tb_SVI[],MATCH(Table3[[#This Row],[city_name]],tb_SVI[city_name_uf],0),5)</f>
        <v>1499641</v>
      </c>
      <c r="F213">
        <f>INDEX(tb_MHDI[],MATCH(Table3[[#This Row],[city_name]],tb_MHDI[mun_uf],0),5)</f>
        <v>0.746</v>
      </c>
      <c r="G213">
        <f>INDEX(tb_MHDI[],MATCH(Table3[[#This Row],[city_name]],tb_MHDI[mun_uf],0),6)</f>
        <v>0.751</v>
      </c>
      <c r="H213">
        <f>INDEX(tb_MHDI[],MATCH(Table3[[#This Row],[city_name]],tb_MHDI[mun_uf],0),7)</f>
        <v>0.82199999999999995</v>
      </c>
      <c r="I213">
        <f>INDEX(tb_MHDI[],MATCH(Table3[[#This Row],[city_name]],tb_MHDI[mun_uf],0),8)</f>
        <v>0.67300000000000004</v>
      </c>
      <c r="J213">
        <f>_xlfn.NUMBERVALUE(INDEX(tb_SVI[],MATCH(Table3[[#This Row],[city_name]],tb_SVI[city_name_uf],0),8),".")</f>
        <v>0.317</v>
      </c>
      <c r="K213">
        <f>_xlfn.NUMBERVALUE(INDEX(tb_SVI[],MATCH(Table3[[#This Row],[city_name]],tb_SVI[city_name_uf],0),9),".")</f>
        <v>0.32100000000000001</v>
      </c>
      <c r="L213">
        <f>_xlfn.NUMBERVALUE(INDEX(tb_SVI[],MATCH(Table3[[#This Row],[city_name]],tb_SVI[city_name_uf],0),10),".")</f>
        <v>0.315</v>
      </c>
      <c r="M213">
        <f>_xlfn.NUMBERVALUE(INDEX(tb_SVI[],MATCH(Table3[[#This Row],[city_name]],tb_SVI[city_name_uf],0),11),".")</f>
        <v>0.316</v>
      </c>
      <c r="N213" s="14">
        <f>_xlfn.PERCENTRANK.INC(Table3[MHDI_tot],Table3[[#This Row],[MHDI_tot]],3)</f>
        <v>0.88300000000000001</v>
      </c>
    </row>
    <row r="214" spans="1:14" hidden="1" x14ac:dyDescent="0.2">
      <c r="A214" t="str">
        <f>SVI!F556</f>
        <v>Cidelândia/MA</v>
      </c>
      <c r="B214" t="str">
        <f>INDEX(tb_SVI[],MATCH(Table3[[#This Row],[ibge_cod]],tb_SVI[Município],0),1)</f>
        <v>MA</v>
      </c>
      <c r="C214" t="str">
        <f>INDEX(tb_SVI[],MATCH(Table3[[#This Row],[city_name]],tb_SVI[city_name_uf],0),3)</f>
        <v>2103257</v>
      </c>
      <c r="D214" t="s">
        <v>18214</v>
      </c>
      <c r="E214" s="11">
        <f>INDEX(tb_SVI[],MATCH(Table3[[#This Row],[city_name]],tb_SVI[city_name_uf],0),5)</f>
        <v>14777</v>
      </c>
      <c r="F214">
        <f>INDEX(tb_MHDI[],MATCH(Table3[[#This Row],[city_name]],tb_MHDI[mun_uf],0),5)</f>
        <v>0.6</v>
      </c>
      <c r="G214">
        <f>INDEX(tb_MHDI[],MATCH(Table3[[#This Row],[city_name]],tb_MHDI[mun_uf],0),6)</f>
        <v>0.56200000000000006</v>
      </c>
      <c r="H214">
        <f>INDEX(tb_MHDI[],MATCH(Table3[[#This Row],[city_name]],tb_MHDI[mun_uf],0),7)</f>
        <v>0.72799999999999998</v>
      </c>
      <c r="I214">
        <f>INDEX(tb_MHDI[],MATCH(Table3[[#This Row],[city_name]],tb_MHDI[mun_uf],0),8)</f>
        <v>0.52900000000000003</v>
      </c>
      <c r="J214">
        <f>_xlfn.NUMBERVALUE(INDEX(tb_SVI[],MATCH(Table3[[#This Row],[city_name]],tb_SVI[city_name_uf],0),8),".")</f>
        <v>0.504</v>
      </c>
      <c r="K214">
        <f>_xlfn.NUMBERVALUE(INDEX(tb_SVI[],MATCH(Table3[[#This Row],[city_name]],tb_SVI[city_name_uf],0),9),".")</f>
        <v>0.505</v>
      </c>
      <c r="L214">
        <f>_xlfn.NUMBERVALUE(INDEX(tb_SVI[],MATCH(Table3[[#This Row],[city_name]],tb_SVI[city_name_uf],0),10),".")</f>
        <v>0.52700000000000002</v>
      </c>
      <c r="M214">
        <f>_xlfn.NUMBERVALUE(INDEX(tb_SVI[],MATCH(Table3[[#This Row],[city_name]],tb_SVI[city_name_uf],0),11),".")</f>
        <v>0.48099999999999998</v>
      </c>
      <c r="N214" s="14">
        <f>_xlfn.PERCENTRANK.INC(Table3[MHDI_tot],Table3[[#This Row],[MHDI_tot]],3)</f>
        <v>0.251</v>
      </c>
    </row>
    <row r="215" spans="1:14" hidden="1" x14ac:dyDescent="0.2">
      <c r="A215" t="str">
        <f>SVI!F215</f>
        <v>Óbidos/PA</v>
      </c>
      <c r="B215" t="str">
        <f>INDEX(tb_SVI[],MATCH(Table3[[#This Row],[ibge_cod]],tb_SVI[Município],0),1)</f>
        <v>PA</v>
      </c>
      <c r="C215" t="str">
        <f>INDEX(tb_SVI[],MATCH(Table3[[#This Row],[city_name]],tb_SVI[city_name_uf],0),3)</f>
        <v>1505106</v>
      </c>
      <c r="D215" t="s">
        <v>17876</v>
      </c>
      <c r="E215" s="11">
        <f>INDEX(tb_SVI[],MATCH(Table3[[#This Row],[city_name]],tb_SVI[city_name_uf],0),5)</f>
        <v>52306</v>
      </c>
      <c r="F215">
        <f>INDEX(tb_MHDI[],MATCH(Table3[[#This Row],[city_name]],tb_MHDI[mun_uf],0),5)</f>
        <v>0.59399999999999997</v>
      </c>
      <c r="G215">
        <f>INDEX(tb_MHDI[],MATCH(Table3[[#This Row],[city_name]],tb_MHDI[mun_uf],0),6)</f>
        <v>0.55600000000000005</v>
      </c>
      <c r="H215">
        <f>INDEX(tb_MHDI[],MATCH(Table3[[#This Row],[city_name]],tb_MHDI[mun_uf],0),7)</f>
        <v>0.75600000000000001</v>
      </c>
      <c r="I215">
        <f>INDEX(tb_MHDI[],MATCH(Table3[[#This Row],[city_name]],tb_MHDI[mun_uf],0),8)</f>
        <v>0.499</v>
      </c>
      <c r="J215">
        <f>_xlfn.NUMBERVALUE(INDEX(tb_SVI[],MATCH(Table3[[#This Row],[city_name]],tb_SVI[city_name_uf],0),8),".")</f>
        <v>0.56599999999999995</v>
      </c>
      <c r="K215">
        <f>_xlfn.NUMBERVALUE(INDEX(tb_SVI[],MATCH(Table3[[#This Row],[city_name]],tb_SVI[city_name_uf],0),9),".")</f>
        <v>0.61299999999999999</v>
      </c>
      <c r="L215">
        <f>_xlfn.NUMBERVALUE(INDEX(tb_SVI[],MATCH(Table3[[#This Row],[city_name]],tb_SVI[city_name_uf],0),10),".")</f>
        <v>0.54200000000000004</v>
      </c>
      <c r="M215">
        <f>_xlfn.NUMBERVALUE(INDEX(tb_SVI[],MATCH(Table3[[#This Row],[city_name]],tb_SVI[city_name_uf],0),11),".")</f>
        <v>0.54200000000000004</v>
      </c>
      <c r="N215" s="14">
        <f>_xlfn.PERCENTRANK.INC(Table3[MHDI_tot],Table3[[#This Row],[MHDI_tot]],3)</f>
        <v>0.22500000000000001</v>
      </c>
    </row>
    <row r="216" spans="1:14" hidden="1" x14ac:dyDescent="0.2">
      <c r="A216" t="str">
        <f>SVI!F216</f>
        <v>Água Azul do Norte/PA</v>
      </c>
      <c r="B216" t="str">
        <f>INDEX(tb_SVI[],MATCH(Table3[[#This Row],[ibge_cod]],tb_SVI[Município],0),1)</f>
        <v>PA</v>
      </c>
      <c r="C216" t="str">
        <f>INDEX(tb_SVI[],MATCH(Table3[[#This Row],[city_name]],tb_SVI[city_name_uf],0),3)</f>
        <v>1500347</v>
      </c>
      <c r="D216" t="s">
        <v>17877</v>
      </c>
      <c r="E216" s="11">
        <f>INDEX(tb_SVI[],MATCH(Table3[[#This Row],[city_name]],tb_SVI[city_name_uf],0),5)</f>
        <v>27615</v>
      </c>
      <c r="F216">
        <f>INDEX(tb_MHDI[],MATCH(Table3[[#This Row],[city_name]],tb_MHDI[mun_uf],0),5)</f>
        <v>0.56399999999999995</v>
      </c>
      <c r="G216">
        <f>INDEX(tb_MHDI[],MATCH(Table3[[#This Row],[city_name]],tb_MHDI[mun_uf],0),6)</f>
        <v>0.56299999999999994</v>
      </c>
      <c r="H216">
        <f>INDEX(tb_MHDI[],MATCH(Table3[[#This Row],[city_name]],tb_MHDI[mun_uf],0),7)</f>
        <v>0.79700000000000004</v>
      </c>
      <c r="I216">
        <f>INDEX(tb_MHDI[],MATCH(Table3[[#This Row],[city_name]],tb_MHDI[mun_uf],0),8)</f>
        <v>0.39900000000000002</v>
      </c>
      <c r="J216">
        <f>_xlfn.NUMBERVALUE(INDEX(tb_SVI[],MATCH(Table3[[#This Row],[city_name]],tb_SVI[city_name_uf],0),8),".")</f>
        <v>0.45200000000000001</v>
      </c>
      <c r="K216">
        <f>_xlfn.NUMBERVALUE(INDEX(tb_SVI[],MATCH(Table3[[#This Row],[city_name]],tb_SVI[city_name_uf],0),9),".")</f>
        <v>0.28899999999999998</v>
      </c>
      <c r="L216">
        <f>_xlfn.NUMBERVALUE(INDEX(tb_SVI[],MATCH(Table3[[#This Row],[city_name]],tb_SVI[city_name_uf],0),10),".")</f>
        <v>0.51600000000000001</v>
      </c>
      <c r="M216">
        <f>_xlfn.NUMBERVALUE(INDEX(tb_SVI[],MATCH(Table3[[#This Row],[city_name]],tb_SVI[city_name_uf],0),11),".")</f>
        <v>0.55200000000000005</v>
      </c>
      <c r="N216" s="14">
        <f>_xlfn.PERCENTRANK.INC(Table3[MHDI_tot],Table3[[#This Row],[MHDI_tot]],3)</f>
        <v>0.104</v>
      </c>
    </row>
    <row r="217" spans="1:14" hidden="1" x14ac:dyDescent="0.2">
      <c r="A217" t="str">
        <f>SVI!F217</f>
        <v>Xinguara/PA</v>
      </c>
      <c r="B217" t="str">
        <f>INDEX(tb_SVI[],MATCH(Table3[[#This Row],[ibge_cod]],tb_SVI[Município],0),1)</f>
        <v>PA</v>
      </c>
      <c r="C217" t="str">
        <f>INDEX(tb_SVI[],MATCH(Table3[[#This Row],[city_name]],tb_SVI[city_name_uf],0),3)</f>
        <v>1508407</v>
      </c>
      <c r="D217" t="s">
        <v>17878</v>
      </c>
      <c r="E217" s="11">
        <f>INDEX(tb_SVI[],MATCH(Table3[[#This Row],[city_name]],tb_SVI[city_name_uf],0),5)</f>
        <v>45086</v>
      </c>
      <c r="F217">
        <f>INDEX(tb_MHDI[],MATCH(Table3[[#This Row],[city_name]],tb_MHDI[mun_uf],0),5)</f>
        <v>0.64600000000000002</v>
      </c>
      <c r="G217">
        <f>INDEX(tb_MHDI[],MATCH(Table3[[#This Row],[city_name]],tb_MHDI[mun_uf],0),6)</f>
        <v>0.67100000000000004</v>
      </c>
      <c r="H217">
        <f>INDEX(tb_MHDI[],MATCH(Table3[[#This Row],[city_name]],tb_MHDI[mun_uf],0),7)</f>
        <v>0.8</v>
      </c>
      <c r="I217">
        <f>INDEX(tb_MHDI[],MATCH(Table3[[#This Row],[city_name]],tb_MHDI[mun_uf],0),8)</f>
        <v>0.503</v>
      </c>
      <c r="J217">
        <f>_xlfn.NUMBERVALUE(INDEX(tb_SVI[],MATCH(Table3[[#This Row],[city_name]],tb_SVI[city_name_uf],0),8),".")</f>
        <v>0.38100000000000001</v>
      </c>
      <c r="K217">
        <f>_xlfn.NUMBERVALUE(INDEX(tb_SVI[],MATCH(Table3[[#This Row],[city_name]],tb_SVI[city_name_uf],0),9),".")</f>
        <v>0.29899999999999999</v>
      </c>
      <c r="L217">
        <f>_xlfn.NUMBERVALUE(INDEX(tb_SVI[],MATCH(Table3[[#This Row],[city_name]],tb_SVI[city_name_uf],0),10),".")</f>
        <v>0.46200000000000002</v>
      </c>
      <c r="M217">
        <f>_xlfn.NUMBERVALUE(INDEX(tb_SVI[],MATCH(Table3[[#This Row],[city_name]],tb_SVI[city_name_uf],0),11),".")</f>
        <v>0.38300000000000001</v>
      </c>
      <c r="N217" s="14">
        <f>_xlfn.PERCENTRANK.INC(Table3[MHDI_tot],Table3[[#This Row],[MHDI_tot]],3)</f>
        <v>0.42499999999999999</v>
      </c>
    </row>
    <row r="218" spans="1:14" hidden="1" x14ac:dyDescent="0.2">
      <c r="A218" t="str">
        <f>SVI!F218</f>
        <v>Vitória do Xingu/PA</v>
      </c>
      <c r="B218" t="str">
        <f>INDEX(tb_SVI[],MATCH(Table3[[#This Row],[ibge_cod]],tb_SVI[Município],0),1)</f>
        <v>PA</v>
      </c>
      <c r="C218" t="str">
        <f>INDEX(tb_SVI[],MATCH(Table3[[#This Row],[city_name]],tb_SVI[city_name_uf],0),3)</f>
        <v>1508357</v>
      </c>
      <c r="D218" t="s">
        <v>17879</v>
      </c>
      <c r="E218" s="11">
        <f>INDEX(tb_SVI[],MATCH(Table3[[#This Row],[city_name]],tb_SVI[city_name_uf],0),5)</f>
        <v>15279</v>
      </c>
      <c r="F218">
        <f>INDEX(tb_MHDI[],MATCH(Table3[[#This Row],[city_name]],tb_MHDI[mun_uf],0),5)</f>
        <v>0.59599999999999997</v>
      </c>
      <c r="G218">
        <f>INDEX(tb_MHDI[],MATCH(Table3[[#This Row],[city_name]],tb_MHDI[mun_uf],0),6)</f>
        <v>0.59399999999999997</v>
      </c>
      <c r="H218">
        <f>INDEX(tb_MHDI[],MATCH(Table3[[#This Row],[city_name]],tb_MHDI[mun_uf],0),7)</f>
        <v>0.79200000000000004</v>
      </c>
      <c r="I218">
        <f>INDEX(tb_MHDI[],MATCH(Table3[[#This Row],[city_name]],tb_MHDI[mun_uf],0),8)</f>
        <v>0.45100000000000001</v>
      </c>
      <c r="J218">
        <f>_xlfn.NUMBERVALUE(INDEX(tb_SVI[],MATCH(Table3[[#This Row],[city_name]],tb_SVI[city_name_uf],0),8),".")</f>
        <v>0.70599999999999996</v>
      </c>
      <c r="K218">
        <f>_xlfn.NUMBERVALUE(INDEX(tb_SVI[],MATCH(Table3[[#This Row],[city_name]],tb_SVI[city_name_uf],0),9),".")</f>
        <v>0.96</v>
      </c>
      <c r="L218">
        <f>_xlfn.NUMBERVALUE(INDEX(tb_SVI[],MATCH(Table3[[#This Row],[city_name]],tb_SVI[city_name_uf],0),10),".")</f>
        <v>0.58599999999999997</v>
      </c>
      <c r="M218">
        <f>_xlfn.NUMBERVALUE(INDEX(tb_SVI[],MATCH(Table3[[#This Row],[city_name]],tb_SVI[city_name_uf],0),11),".")</f>
        <v>0.57199999999999995</v>
      </c>
      <c r="N218" s="14">
        <f>_xlfn.PERCENTRANK.INC(Table3[MHDI_tot],Table3[[#This Row],[MHDI_tot]],3)</f>
        <v>0.23499999999999999</v>
      </c>
    </row>
    <row r="219" spans="1:14" hidden="1" x14ac:dyDescent="0.2">
      <c r="A219" t="str">
        <f>SVI!F219</f>
        <v>Viseu/PA</v>
      </c>
      <c r="B219" t="str">
        <f>INDEX(tb_SVI[],MATCH(Table3[[#This Row],[ibge_cod]],tb_SVI[Município],0),1)</f>
        <v>PA</v>
      </c>
      <c r="C219" t="str">
        <f>INDEX(tb_SVI[],MATCH(Table3[[#This Row],[city_name]],tb_SVI[city_name_uf],0),3)</f>
        <v>1508308</v>
      </c>
      <c r="D219" t="s">
        <v>17880</v>
      </c>
      <c r="E219" s="11">
        <f>INDEX(tb_SVI[],MATCH(Table3[[#This Row],[city_name]],tb_SVI[city_name_uf],0),5)</f>
        <v>61751</v>
      </c>
      <c r="F219">
        <f>INDEX(tb_MHDI[],MATCH(Table3[[#This Row],[city_name]],tb_MHDI[mun_uf],0),5)</f>
        <v>0.51500000000000001</v>
      </c>
      <c r="G219">
        <f>INDEX(tb_MHDI[],MATCH(Table3[[#This Row],[city_name]],tb_MHDI[mun_uf],0),6)</f>
        <v>0.48199999999999998</v>
      </c>
      <c r="H219">
        <f>INDEX(tb_MHDI[],MATCH(Table3[[#This Row],[city_name]],tb_MHDI[mun_uf],0),7)</f>
        <v>0.77600000000000002</v>
      </c>
      <c r="I219">
        <f>INDEX(tb_MHDI[],MATCH(Table3[[#This Row],[city_name]],tb_MHDI[mun_uf],0),8)</f>
        <v>0.36599999999999999</v>
      </c>
      <c r="J219">
        <f>_xlfn.NUMBERVALUE(INDEX(tb_SVI[],MATCH(Table3[[#This Row],[city_name]],tb_SVI[city_name_uf],0),8),".")</f>
        <v>0.74099999999999999</v>
      </c>
      <c r="K219">
        <f>_xlfn.NUMBERVALUE(INDEX(tb_SVI[],MATCH(Table3[[#This Row],[city_name]],tb_SVI[city_name_uf],0),9),".")</f>
        <v>0.92</v>
      </c>
      <c r="L219">
        <f>_xlfn.NUMBERVALUE(INDEX(tb_SVI[],MATCH(Table3[[#This Row],[city_name]],tb_SVI[city_name_uf],0),10),".")</f>
        <v>0.67200000000000004</v>
      </c>
      <c r="M219">
        <f>_xlfn.NUMBERVALUE(INDEX(tb_SVI[],MATCH(Table3[[#This Row],[city_name]],tb_SVI[city_name_uf],0),11),".")</f>
        <v>0.63</v>
      </c>
      <c r="N219" s="14">
        <f>_xlfn.PERCENTRANK.INC(Table3[MHDI_tot],Table3[[#This Row],[MHDI_tot]],3)</f>
        <v>1.4E-2</v>
      </c>
    </row>
    <row r="220" spans="1:14" hidden="1" x14ac:dyDescent="0.2">
      <c r="A220" t="str">
        <f>SVI!F220</f>
        <v>Vigia/PA</v>
      </c>
      <c r="B220" t="str">
        <f>INDEX(tb_SVI[],MATCH(Table3[[#This Row],[ibge_cod]],tb_SVI[Município],0),1)</f>
        <v>PA</v>
      </c>
      <c r="C220" t="str">
        <f>INDEX(tb_SVI[],MATCH(Table3[[#This Row],[city_name]],tb_SVI[city_name_uf],0),3)</f>
        <v>1508209</v>
      </c>
      <c r="D220" t="s">
        <v>17881</v>
      </c>
      <c r="E220" s="11">
        <f>INDEX(tb_SVI[],MATCH(Table3[[#This Row],[city_name]],tb_SVI[city_name_uf],0),5)</f>
        <v>54172</v>
      </c>
      <c r="F220">
        <f>INDEX(tb_MHDI[],MATCH(Table3[[#This Row],[city_name]],tb_MHDI[mun_uf],0),5)</f>
        <v>0.61699999999999999</v>
      </c>
      <c r="G220">
        <f>INDEX(tb_MHDI[],MATCH(Table3[[#This Row],[city_name]],tb_MHDI[mun_uf],0),6)</f>
        <v>0.59399999999999997</v>
      </c>
      <c r="H220">
        <f>INDEX(tb_MHDI[],MATCH(Table3[[#This Row],[city_name]],tb_MHDI[mun_uf],0),7)</f>
        <v>0.76800000000000002</v>
      </c>
      <c r="I220">
        <f>INDEX(tb_MHDI[],MATCH(Table3[[#This Row],[city_name]],tb_MHDI[mun_uf],0),8)</f>
        <v>0.51600000000000001</v>
      </c>
      <c r="J220">
        <f>_xlfn.NUMBERVALUE(INDEX(tb_SVI[],MATCH(Table3[[#This Row],[city_name]],tb_SVI[city_name_uf],0),8),".")</f>
        <v>0.433</v>
      </c>
      <c r="K220">
        <f>_xlfn.NUMBERVALUE(INDEX(tb_SVI[],MATCH(Table3[[#This Row],[city_name]],tb_SVI[city_name_uf],0),9),".")</f>
        <v>0.311</v>
      </c>
      <c r="L220">
        <f>_xlfn.NUMBERVALUE(INDEX(tb_SVI[],MATCH(Table3[[#This Row],[city_name]],tb_SVI[city_name_uf],0),10),".")</f>
        <v>0.48799999999999999</v>
      </c>
      <c r="M220">
        <f>_xlfn.NUMBERVALUE(INDEX(tb_SVI[],MATCH(Table3[[#This Row],[city_name]],tb_SVI[city_name_uf],0),11),".")</f>
        <v>0.499</v>
      </c>
      <c r="N220" s="14">
        <f>_xlfn.PERCENTRANK.INC(Table3[MHDI_tot],Table3[[#This Row],[MHDI_tot]],3)</f>
        <v>0.32200000000000001</v>
      </c>
    </row>
    <row r="221" spans="1:14" hidden="1" x14ac:dyDescent="0.2">
      <c r="A221" t="str">
        <f>SVI!F221</f>
        <v>Uruará/PA</v>
      </c>
      <c r="B221" t="str">
        <f>INDEX(tb_SVI[],MATCH(Table3[[#This Row],[ibge_cod]],tb_SVI[Município],0),1)</f>
        <v>PA</v>
      </c>
      <c r="C221" t="str">
        <f>INDEX(tb_SVI[],MATCH(Table3[[#This Row],[city_name]],tb_SVI[city_name_uf],0),3)</f>
        <v>1508159</v>
      </c>
      <c r="D221" t="s">
        <v>17882</v>
      </c>
      <c r="E221" s="11">
        <f>INDEX(tb_SVI[],MATCH(Table3[[#This Row],[city_name]],tb_SVI[city_name_uf],0),5)</f>
        <v>45435</v>
      </c>
      <c r="F221">
        <f>INDEX(tb_MHDI[],MATCH(Table3[[#This Row],[city_name]],tb_MHDI[mun_uf],0),5)</f>
        <v>0.58899999999999997</v>
      </c>
      <c r="G221">
        <f>INDEX(tb_MHDI[],MATCH(Table3[[#This Row],[city_name]],tb_MHDI[mun_uf],0),6)</f>
        <v>0.60899999999999999</v>
      </c>
      <c r="H221">
        <f>INDEX(tb_MHDI[],MATCH(Table3[[#This Row],[city_name]],tb_MHDI[mun_uf],0),7)</f>
        <v>0.79800000000000004</v>
      </c>
      <c r="I221">
        <f>INDEX(tb_MHDI[],MATCH(Table3[[#This Row],[city_name]],tb_MHDI[mun_uf],0),8)</f>
        <v>0.42</v>
      </c>
      <c r="J221">
        <f>_xlfn.NUMBERVALUE(INDEX(tb_SVI[],MATCH(Table3[[#This Row],[city_name]],tb_SVI[city_name_uf],0),8),".")</f>
        <v>0.504</v>
      </c>
      <c r="K221">
        <f>_xlfn.NUMBERVALUE(INDEX(tb_SVI[],MATCH(Table3[[#This Row],[city_name]],tb_SVI[city_name_uf],0),9),".")</f>
        <v>0.48399999999999999</v>
      </c>
      <c r="L221">
        <f>_xlfn.NUMBERVALUE(INDEX(tb_SVI[],MATCH(Table3[[#This Row],[city_name]],tb_SVI[city_name_uf],0),10),".")</f>
        <v>0.53400000000000003</v>
      </c>
      <c r="M221">
        <f>_xlfn.NUMBERVALUE(INDEX(tb_SVI[],MATCH(Table3[[#This Row],[city_name]],tb_SVI[city_name_uf],0),11),".")</f>
        <v>0.49399999999999999</v>
      </c>
      <c r="N221" s="14">
        <f>_xlfn.PERCENTRANK.INC(Table3[MHDI_tot],Table3[[#This Row],[MHDI_tot]],3)</f>
        <v>0.20100000000000001</v>
      </c>
    </row>
    <row r="222" spans="1:14" hidden="1" x14ac:dyDescent="0.2">
      <c r="A222" t="str">
        <f>SVI!F222</f>
        <v>Ulianópolis/PA</v>
      </c>
      <c r="B222" t="str">
        <f>INDEX(tb_SVI[],MATCH(Table3[[#This Row],[ibge_cod]],tb_SVI[Município],0),1)</f>
        <v>PA</v>
      </c>
      <c r="C222" t="str">
        <f>INDEX(tb_SVI[],MATCH(Table3[[#This Row],[city_name]],tb_SVI[city_name_uf],0),3)</f>
        <v>1508126</v>
      </c>
      <c r="D222" t="s">
        <v>17883</v>
      </c>
      <c r="E222" s="11">
        <f>INDEX(tb_SVI[],MATCH(Table3[[#This Row],[city_name]],tb_SVI[city_name_uf],0),5)</f>
        <v>60761</v>
      </c>
      <c r="F222">
        <f>INDEX(tb_MHDI[],MATCH(Table3[[#This Row],[city_name]],tb_MHDI[mun_uf],0),5)</f>
        <v>0.60399999999999998</v>
      </c>
      <c r="G222">
        <f>INDEX(tb_MHDI[],MATCH(Table3[[#This Row],[city_name]],tb_MHDI[mun_uf],0),6)</f>
        <v>0.68200000000000005</v>
      </c>
      <c r="H222">
        <f>INDEX(tb_MHDI[],MATCH(Table3[[#This Row],[city_name]],tb_MHDI[mun_uf],0),7)</f>
        <v>0.75900000000000001</v>
      </c>
      <c r="I222">
        <f>INDEX(tb_MHDI[],MATCH(Table3[[#This Row],[city_name]],tb_MHDI[mun_uf],0),8)</f>
        <v>0.42499999999999999</v>
      </c>
      <c r="J222">
        <f>_xlfn.NUMBERVALUE(INDEX(tb_SVI[],MATCH(Table3[[#This Row],[city_name]],tb_SVI[city_name_uf],0),8),".")</f>
        <v>0.50900000000000001</v>
      </c>
      <c r="K222">
        <f>_xlfn.NUMBERVALUE(INDEX(tb_SVI[],MATCH(Table3[[#This Row],[city_name]],tb_SVI[city_name_uf],0),9),".")</f>
        <v>0.32700000000000001</v>
      </c>
      <c r="L222">
        <f>_xlfn.NUMBERVALUE(INDEX(tb_SVI[],MATCH(Table3[[#This Row],[city_name]],tb_SVI[city_name_uf],0),10),".")</f>
        <v>0.71199999999999997</v>
      </c>
      <c r="M222">
        <f>_xlfn.NUMBERVALUE(INDEX(tb_SVI[],MATCH(Table3[[#This Row],[city_name]],tb_SVI[city_name_uf],0),11),".")</f>
        <v>0.48899999999999999</v>
      </c>
      <c r="N222" s="14">
        <f>_xlfn.PERCENTRANK.INC(Table3[MHDI_tot],Table3[[#This Row],[MHDI_tot]],3)</f>
        <v>0.26600000000000001</v>
      </c>
    </row>
    <row r="223" spans="1:14" hidden="1" x14ac:dyDescent="0.2">
      <c r="A223" t="str">
        <f>SVI!F588</f>
        <v>São Pedro dos Crentes/MA</v>
      </c>
      <c r="B223" t="str">
        <f>INDEX(tb_SVI[],MATCH(Table3[[#This Row],[ibge_cod]],tb_SVI[Município],0),1)</f>
        <v>MA</v>
      </c>
      <c r="C223" t="str">
        <f>INDEX(tb_SVI[],MATCH(Table3[[#This Row],[city_name]],tb_SVI[city_name_uf],0),3)</f>
        <v>2111573</v>
      </c>
      <c r="D223" t="s">
        <v>18246</v>
      </c>
      <c r="E223" s="11">
        <f>INDEX(tb_SVI[],MATCH(Table3[[#This Row],[city_name]],tb_SVI[city_name_uf],0),5)</f>
        <v>4684</v>
      </c>
      <c r="F223">
        <f>INDEX(tb_MHDI[],MATCH(Table3[[#This Row],[city_name]],tb_MHDI[mun_uf],0),5)</f>
        <v>0.6</v>
      </c>
      <c r="G223">
        <f>INDEX(tb_MHDI[],MATCH(Table3[[#This Row],[city_name]],tb_MHDI[mun_uf],0),6)</f>
        <v>0.55800000000000005</v>
      </c>
      <c r="H223">
        <f>INDEX(tb_MHDI[],MATCH(Table3[[#This Row],[city_name]],tb_MHDI[mun_uf],0),7)</f>
        <v>0.73799999999999999</v>
      </c>
      <c r="I223">
        <f>INDEX(tb_MHDI[],MATCH(Table3[[#This Row],[city_name]],tb_MHDI[mun_uf],0),8)</f>
        <v>0.52400000000000002</v>
      </c>
      <c r="J223">
        <f>_xlfn.NUMBERVALUE(INDEX(tb_SVI[],MATCH(Table3[[#This Row],[city_name]],tb_SVI[city_name_uf],0),8),".")</f>
        <v>0.42199999999999999</v>
      </c>
      <c r="K223">
        <f>_xlfn.NUMBERVALUE(INDEX(tb_SVI[],MATCH(Table3[[#This Row],[city_name]],tb_SVI[city_name_uf],0),9),".")</f>
        <v>0.245</v>
      </c>
      <c r="L223">
        <f>_xlfn.NUMBERVALUE(INDEX(tb_SVI[],MATCH(Table3[[#This Row],[city_name]],tb_SVI[city_name_uf],0),10),".")</f>
        <v>0.54500000000000004</v>
      </c>
      <c r="M223">
        <f>_xlfn.NUMBERVALUE(INDEX(tb_SVI[],MATCH(Table3[[#This Row],[city_name]],tb_SVI[city_name_uf],0),11),".")</f>
        <v>0.47599999999999998</v>
      </c>
      <c r="N223" s="14">
        <f>_xlfn.PERCENTRANK.INC(Table3[MHDI_tot],Table3[[#This Row],[MHDI_tot]],3)</f>
        <v>0.251</v>
      </c>
    </row>
    <row r="224" spans="1:14" hidden="1" x14ac:dyDescent="0.2">
      <c r="A224" t="str">
        <f>SVI!F224</f>
        <v>Tucumã/PA</v>
      </c>
      <c r="B224" t="str">
        <f>INDEX(tb_SVI[],MATCH(Table3[[#This Row],[ibge_cod]],tb_SVI[Município],0),1)</f>
        <v>PA</v>
      </c>
      <c r="C224" t="str">
        <f>INDEX(tb_SVI[],MATCH(Table3[[#This Row],[city_name]],tb_SVI[city_name_uf],0),3)</f>
        <v>1508084</v>
      </c>
      <c r="D224" t="s">
        <v>17885</v>
      </c>
      <c r="E224" s="11">
        <f>INDEX(tb_SVI[],MATCH(Table3[[#This Row],[city_name]],tb_SVI[city_name_uf],0),5)</f>
        <v>40136</v>
      </c>
      <c r="F224">
        <f>INDEX(tb_MHDI[],MATCH(Table3[[#This Row],[city_name]],tb_MHDI[mun_uf],0),5)</f>
        <v>0.65900000000000003</v>
      </c>
      <c r="G224">
        <f>INDEX(tb_MHDI[],MATCH(Table3[[#This Row],[city_name]],tb_MHDI[mun_uf],0),6)</f>
        <v>0.67</v>
      </c>
      <c r="H224">
        <f>INDEX(tb_MHDI[],MATCH(Table3[[#This Row],[city_name]],tb_MHDI[mun_uf],0),7)</f>
        <v>0.81299999999999994</v>
      </c>
      <c r="I224">
        <f>INDEX(tb_MHDI[],MATCH(Table3[[#This Row],[city_name]],tb_MHDI[mun_uf],0),8)</f>
        <v>0.52500000000000002</v>
      </c>
      <c r="J224">
        <f>_xlfn.NUMBERVALUE(INDEX(tb_SVI[],MATCH(Table3[[#This Row],[city_name]],tb_SVI[city_name_uf],0),8),".")</f>
        <v>0.39700000000000002</v>
      </c>
      <c r="K224">
        <f>_xlfn.NUMBERVALUE(INDEX(tb_SVI[],MATCH(Table3[[#This Row],[city_name]],tb_SVI[city_name_uf],0),9),".")</f>
        <v>0.371</v>
      </c>
      <c r="L224">
        <f>_xlfn.NUMBERVALUE(INDEX(tb_SVI[],MATCH(Table3[[#This Row],[city_name]],tb_SVI[city_name_uf],0),10),".")</f>
        <v>0.42499999999999999</v>
      </c>
      <c r="M224">
        <f>_xlfn.NUMBERVALUE(INDEX(tb_SVI[],MATCH(Table3[[#This Row],[city_name]],tb_SVI[city_name_uf],0),11),".")</f>
        <v>0.39600000000000002</v>
      </c>
      <c r="N224" s="14">
        <f>_xlfn.PERCENTRANK.INC(Table3[MHDI_tot],Table3[[#This Row],[MHDI_tot]],3)</f>
        <v>0.47</v>
      </c>
    </row>
    <row r="225" spans="1:14" hidden="1" x14ac:dyDescent="0.2">
      <c r="A225" t="str">
        <f>SVI!F225</f>
        <v>Trairão/PA</v>
      </c>
      <c r="B225" t="str">
        <f>INDEX(tb_SVI[],MATCH(Table3[[#This Row],[ibge_cod]],tb_SVI[Município],0),1)</f>
        <v>PA</v>
      </c>
      <c r="C225" t="str">
        <f>INDEX(tb_SVI[],MATCH(Table3[[#This Row],[city_name]],tb_SVI[city_name_uf],0),3)</f>
        <v>1508050</v>
      </c>
      <c r="D225" t="s">
        <v>17886</v>
      </c>
      <c r="E225" s="11">
        <f>INDEX(tb_SVI[],MATCH(Table3[[#This Row],[city_name]],tb_SVI[city_name_uf],0),5)</f>
        <v>19168</v>
      </c>
      <c r="F225">
        <f>INDEX(tb_MHDI[],MATCH(Table3[[#This Row],[city_name]],tb_MHDI[mun_uf],0),5)</f>
        <v>0.56200000000000006</v>
      </c>
      <c r="G225">
        <f>INDEX(tb_MHDI[],MATCH(Table3[[#This Row],[city_name]],tb_MHDI[mun_uf],0),6)</f>
        <v>0.59399999999999997</v>
      </c>
      <c r="H225">
        <f>INDEX(tb_MHDI[],MATCH(Table3[[#This Row],[city_name]],tb_MHDI[mun_uf],0),7)</f>
        <v>0.76300000000000001</v>
      </c>
      <c r="I225">
        <f>INDEX(tb_MHDI[],MATCH(Table3[[#This Row],[city_name]],tb_MHDI[mun_uf],0),8)</f>
        <v>0.39200000000000002</v>
      </c>
      <c r="J225">
        <f>_xlfn.NUMBERVALUE(INDEX(tb_SVI[],MATCH(Table3[[#This Row],[city_name]],tb_SVI[city_name_uf],0),8),".")</f>
        <v>0.63900000000000001</v>
      </c>
      <c r="K225">
        <f>_xlfn.NUMBERVALUE(INDEX(tb_SVI[],MATCH(Table3[[#This Row],[city_name]],tb_SVI[city_name_uf],0),9),".")</f>
        <v>0.80400000000000005</v>
      </c>
      <c r="L225">
        <f>_xlfn.NUMBERVALUE(INDEX(tb_SVI[],MATCH(Table3[[#This Row],[city_name]],tb_SVI[city_name_uf],0),10),".")</f>
        <v>0.622</v>
      </c>
      <c r="M225">
        <f>_xlfn.NUMBERVALUE(INDEX(tb_SVI[],MATCH(Table3[[#This Row],[city_name]],tb_SVI[city_name_uf],0),11),".")</f>
        <v>0.49</v>
      </c>
      <c r="N225" s="14">
        <f>_xlfn.PERCENTRANK.INC(Table3[MHDI_tot],Table3[[#This Row],[MHDI_tot]],3)</f>
        <v>9.6000000000000002E-2</v>
      </c>
    </row>
    <row r="226" spans="1:14" hidden="1" x14ac:dyDescent="0.2">
      <c r="A226" t="str">
        <f>SVI!F226</f>
        <v>Tracuateua/PA</v>
      </c>
      <c r="B226" t="str">
        <f>INDEX(tb_SVI[],MATCH(Table3[[#This Row],[ibge_cod]],tb_SVI[Município],0),1)</f>
        <v>PA</v>
      </c>
      <c r="C226" t="str">
        <f>INDEX(tb_SVI[],MATCH(Table3[[#This Row],[city_name]],tb_SVI[city_name_uf],0),3)</f>
        <v>1508035</v>
      </c>
      <c r="D226" t="s">
        <v>17887</v>
      </c>
      <c r="E226" s="11">
        <f>INDEX(tb_SVI[],MATCH(Table3[[#This Row],[city_name]],tb_SVI[city_name_uf],0),5)</f>
        <v>31257</v>
      </c>
      <c r="F226">
        <f>INDEX(tb_MHDI[],MATCH(Table3[[#This Row],[city_name]],tb_MHDI[mun_uf],0),5)</f>
        <v>0.53100000000000003</v>
      </c>
      <c r="G226">
        <f>INDEX(tb_MHDI[],MATCH(Table3[[#This Row],[city_name]],tb_MHDI[mun_uf],0),6)</f>
        <v>0.51400000000000001</v>
      </c>
      <c r="H226">
        <f>INDEX(tb_MHDI[],MATCH(Table3[[#This Row],[city_name]],tb_MHDI[mun_uf],0),7)</f>
        <v>0.77600000000000002</v>
      </c>
      <c r="I226">
        <f>INDEX(tb_MHDI[],MATCH(Table3[[#This Row],[city_name]],tb_MHDI[mun_uf],0),8)</f>
        <v>0.376</v>
      </c>
      <c r="J226">
        <f>_xlfn.NUMBERVALUE(INDEX(tb_SVI[],MATCH(Table3[[#This Row],[city_name]],tb_SVI[city_name_uf],0),8),".")</f>
        <v>0.58899999999999997</v>
      </c>
      <c r="K226">
        <f>_xlfn.NUMBERVALUE(INDEX(tb_SVI[],MATCH(Table3[[#This Row],[city_name]],tb_SVI[city_name_uf],0),9),".")</f>
        <v>0.45600000000000002</v>
      </c>
      <c r="L226">
        <f>_xlfn.NUMBERVALUE(INDEX(tb_SVI[],MATCH(Table3[[#This Row],[city_name]],tb_SVI[city_name_uf],0),10),".")</f>
        <v>0.61599999999999999</v>
      </c>
      <c r="M226">
        <f>_xlfn.NUMBERVALUE(INDEX(tb_SVI[],MATCH(Table3[[#This Row],[city_name]],tb_SVI[city_name_uf],0),11),".")</f>
        <v>0.69399999999999995</v>
      </c>
      <c r="N226" s="14">
        <f>_xlfn.PERCENTRANK.INC(Table3[MHDI_tot],Table3[[#This Row],[MHDI_tot]],3)</f>
        <v>0.03</v>
      </c>
    </row>
    <row r="227" spans="1:14" hidden="1" x14ac:dyDescent="0.2">
      <c r="A227" t="str">
        <f>SVI!F227</f>
        <v>Tomé-Açu/PA</v>
      </c>
      <c r="B227" t="str">
        <f>INDEX(tb_SVI[],MATCH(Table3[[#This Row],[ibge_cod]],tb_SVI[Município],0),1)</f>
        <v>PA</v>
      </c>
      <c r="C227" t="str">
        <f>INDEX(tb_SVI[],MATCH(Table3[[#This Row],[city_name]],tb_SVI[city_name_uf],0),3)</f>
        <v>1508001</v>
      </c>
      <c r="D227" t="s">
        <v>17888</v>
      </c>
      <c r="E227" s="11">
        <f>INDEX(tb_SVI[],MATCH(Table3[[#This Row],[city_name]],tb_SVI[city_name_uf],0),5)</f>
        <v>64030</v>
      </c>
      <c r="F227">
        <f>INDEX(tb_MHDI[],MATCH(Table3[[#This Row],[city_name]],tb_MHDI[mun_uf],0),5)</f>
        <v>0.58599999999999997</v>
      </c>
      <c r="G227">
        <f>INDEX(tb_MHDI[],MATCH(Table3[[#This Row],[city_name]],tb_MHDI[mun_uf],0),6)</f>
        <v>0.59599999999999997</v>
      </c>
      <c r="H227">
        <f>INDEX(tb_MHDI[],MATCH(Table3[[#This Row],[city_name]],tb_MHDI[mun_uf],0),7)</f>
        <v>0.79800000000000004</v>
      </c>
      <c r="I227">
        <f>INDEX(tb_MHDI[],MATCH(Table3[[#This Row],[city_name]],tb_MHDI[mun_uf],0),8)</f>
        <v>0.42399999999999999</v>
      </c>
      <c r="J227">
        <f>_xlfn.NUMBERVALUE(INDEX(tb_SVI[],MATCH(Table3[[#This Row],[city_name]],tb_SVI[city_name_uf],0),8),".")</f>
        <v>0.46100000000000002</v>
      </c>
      <c r="K227">
        <f>_xlfn.NUMBERVALUE(INDEX(tb_SVI[],MATCH(Table3[[#This Row],[city_name]],tb_SVI[city_name_uf],0),9),".")</f>
        <v>0.34799999999999998</v>
      </c>
      <c r="L227">
        <f>_xlfn.NUMBERVALUE(INDEX(tb_SVI[],MATCH(Table3[[#This Row],[city_name]],tb_SVI[city_name_uf],0),10),".")</f>
        <v>0.54900000000000004</v>
      </c>
      <c r="M227">
        <f>_xlfn.NUMBERVALUE(INDEX(tb_SVI[],MATCH(Table3[[#This Row],[city_name]],tb_SVI[city_name_uf],0),11),".")</f>
        <v>0.48499999999999999</v>
      </c>
      <c r="N227" s="14">
        <f>_xlfn.PERCENTRANK.INC(Table3[MHDI_tot],Table3[[#This Row],[MHDI_tot]],3)</f>
        <v>0.188</v>
      </c>
    </row>
    <row r="228" spans="1:14" hidden="1" x14ac:dyDescent="0.2">
      <c r="A228" t="str">
        <f>SVI!F228</f>
        <v>Terra Santa/PA</v>
      </c>
      <c r="B228" t="str">
        <f>INDEX(tb_SVI[],MATCH(Table3[[#This Row],[ibge_cod]],tb_SVI[Município],0),1)</f>
        <v>PA</v>
      </c>
      <c r="C228" t="str">
        <f>INDEX(tb_SVI[],MATCH(Table3[[#This Row],[city_name]],tb_SVI[city_name_uf],0),3)</f>
        <v>1507979</v>
      </c>
      <c r="D228" t="s">
        <v>17889</v>
      </c>
      <c r="E228" s="11">
        <f>INDEX(tb_SVI[],MATCH(Table3[[#This Row],[city_name]],tb_SVI[city_name_uf],0),5)</f>
        <v>18917</v>
      </c>
      <c r="F228">
        <f>INDEX(tb_MHDI[],MATCH(Table3[[#This Row],[city_name]],tb_MHDI[mun_uf],0),5)</f>
        <v>0.63500000000000001</v>
      </c>
      <c r="G228">
        <f>INDEX(tb_MHDI[],MATCH(Table3[[#This Row],[city_name]],tb_MHDI[mun_uf],0),6)</f>
        <v>0.60199999999999998</v>
      </c>
      <c r="H228">
        <f>INDEX(tb_MHDI[],MATCH(Table3[[#This Row],[city_name]],tb_MHDI[mun_uf],0),7)</f>
        <v>0.76300000000000001</v>
      </c>
      <c r="I228">
        <f>INDEX(tb_MHDI[],MATCH(Table3[[#This Row],[city_name]],tb_MHDI[mun_uf],0),8)</f>
        <v>0.55800000000000005</v>
      </c>
      <c r="J228">
        <f>_xlfn.NUMBERVALUE(INDEX(tb_SVI[],MATCH(Table3[[#This Row],[city_name]],tb_SVI[city_name_uf],0),8),".")</f>
        <v>0.49199999999999999</v>
      </c>
      <c r="K228">
        <f>_xlfn.NUMBERVALUE(INDEX(tb_SVI[],MATCH(Table3[[#This Row],[city_name]],tb_SVI[city_name_uf],0),9),".")</f>
        <v>0.57199999999999995</v>
      </c>
      <c r="L228">
        <f>_xlfn.NUMBERVALUE(INDEX(tb_SVI[],MATCH(Table3[[#This Row],[city_name]],tb_SVI[city_name_uf],0),10),".")</f>
        <v>0.46200000000000002</v>
      </c>
      <c r="M228">
        <f>_xlfn.NUMBERVALUE(INDEX(tb_SVI[],MATCH(Table3[[#This Row],[city_name]],tb_SVI[city_name_uf],0),11),".")</f>
        <v>0.442</v>
      </c>
      <c r="N228" s="14">
        <f>_xlfn.PERCENTRANK.INC(Table3[MHDI_tot],Table3[[#This Row],[MHDI_tot]],3)</f>
        <v>0.38800000000000001</v>
      </c>
    </row>
    <row r="229" spans="1:14" hidden="1" x14ac:dyDescent="0.2">
      <c r="A229" t="str">
        <f>SVI!F229</f>
        <v>Terra Alta/PA</v>
      </c>
      <c r="B229" t="str">
        <f>INDEX(tb_SVI[],MATCH(Table3[[#This Row],[ibge_cod]],tb_SVI[Município],0),1)</f>
        <v>PA</v>
      </c>
      <c r="C229" t="str">
        <f>INDEX(tb_SVI[],MATCH(Table3[[#This Row],[city_name]],tb_SVI[city_name_uf],0),3)</f>
        <v>1507961</v>
      </c>
      <c r="D229" t="s">
        <v>17890</v>
      </c>
      <c r="E229" s="11">
        <f>INDEX(tb_SVI[],MATCH(Table3[[#This Row],[city_name]],tb_SVI[city_name_uf],0),5)</f>
        <v>11847</v>
      </c>
      <c r="F229">
        <f>INDEX(tb_MHDI[],MATCH(Table3[[#This Row],[city_name]],tb_MHDI[mun_uf],0),5)</f>
        <v>0.60499999999999998</v>
      </c>
      <c r="G229">
        <f>INDEX(tb_MHDI[],MATCH(Table3[[#This Row],[city_name]],tb_MHDI[mun_uf],0),6)</f>
        <v>0.55500000000000005</v>
      </c>
      <c r="H229">
        <f>INDEX(tb_MHDI[],MATCH(Table3[[#This Row],[city_name]],tb_MHDI[mun_uf],0),7)</f>
        <v>0.74299999999999999</v>
      </c>
      <c r="I229">
        <f>INDEX(tb_MHDI[],MATCH(Table3[[#This Row],[city_name]],tb_MHDI[mun_uf],0),8)</f>
        <v>0.53600000000000003</v>
      </c>
      <c r="J229">
        <f>_xlfn.NUMBERVALUE(INDEX(tb_SVI[],MATCH(Table3[[#This Row],[city_name]],tb_SVI[city_name_uf],0),8),".")</f>
        <v>0.50700000000000001</v>
      </c>
      <c r="K229">
        <f>_xlfn.NUMBERVALUE(INDEX(tb_SVI[],MATCH(Table3[[#This Row],[city_name]],tb_SVI[city_name_uf],0),9),".")</f>
        <v>0.42099999999999999</v>
      </c>
      <c r="L229">
        <f>_xlfn.NUMBERVALUE(INDEX(tb_SVI[],MATCH(Table3[[#This Row],[city_name]],tb_SVI[city_name_uf],0),10),".")</f>
        <v>0.52600000000000002</v>
      </c>
      <c r="M229">
        <f>_xlfn.NUMBERVALUE(INDEX(tb_SVI[],MATCH(Table3[[#This Row],[city_name]],tb_SVI[city_name_uf],0),11),".")</f>
        <v>0.57299999999999995</v>
      </c>
      <c r="N229" s="14">
        <f>_xlfn.PERCENTRANK.INC(Table3[MHDI_tot],Table3[[#This Row],[MHDI_tot]],3)</f>
        <v>0.27100000000000002</v>
      </c>
    </row>
    <row r="230" spans="1:14" hidden="1" x14ac:dyDescent="0.2">
      <c r="A230" t="str">
        <f>SVI!F230</f>
        <v>Tailândia/PA</v>
      </c>
      <c r="B230" t="str">
        <f>INDEX(tb_SVI[],MATCH(Table3[[#This Row],[ibge_cod]],tb_SVI[Município],0),1)</f>
        <v>PA</v>
      </c>
      <c r="C230" t="str">
        <f>INDEX(tb_SVI[],MATCH(Table3[[#This Row],[city_name]],tb_SVI[city_name_uf],0),3)</f>
        <v>1507953</v>
      </c>
      <c r="D230" t="s">
        <v>17891</v>
      </c>
      <c r="E230" s="11">
        <f>INDEX(tb_SVI[],MATCH(Table3[[#This Row],[city_name]],tb_SVI[city_name_uf],0),5)</f>
        <v>108969</v>
      </c>
      <c r="F230">
        <f>INDEX(tb_MHDI[],MATCH(Table3[[#This Row],[city_name]],tb_MHDI[mun_uf],0),5)</f>
        <v>0.58799999999999997</v>
      </c>
      <c r="G230">
        <f>INDEX(tb_MHDI[],MATCH(Table3[[#This Row],[city_name]],tb_MHDI[mun_uf],0),6)</f>
        <v>0.58299999999999996</v>
      </c>
      <c r="H230">
        <f>INDEX(tb_MHDI[],MATCH(Table3[[#This Row],[city_name]],tb_MHDI[mun_uf],0),7)</f>
        <v>0.77600000000000002</v>
      </c>
      <c r="I230">
        <f>INDEX(tb_MHDI[],MATCH(Table3[[#This Row],[city_name]],tb_MHDI[mun_uf],0),8)</f>
        <v>0.45</v>
      </c>
      <c r="J230">
        <f>_xlfn.NUMBERVALUE(INDEX(tb_SVI[],MATCH(Table3[[#This Row],[city_name]],tb_SVI[city_name_uf],0),8),".")</f>
        <v>0.53300000000000003</v>
      </c>
      <c r="K230">
        <f>_xlfn.NUMBERVALUE(INDEX(tb_SVI[],MATCH(Table3[[#This Row],[city_name]],tb_SVI[city_name_uf],0),9),".")</f>
        <v>0.436</v>
      </c>
      <c r="L230">
        <f>_xlfn.NUMBERVALUE(INDEX(tb_SVI[],MATCH(Table3[[#This Row],[city_name]],tb_SVI[city_name_uf],0),10),".")</f>
        <v>0.58899999999999997</v>
      </c>
      <c r="M230">
        <f>_xlfn.NUMBERVALUE(INDEX(tb_SVI[],MATCH(Table3[[#This Row],[city_name]],tb_SVI[city_name_uf],0),11),".")</f>
        <v>0.57399999999999995</v>
      </c>
      <c r="N230" s="14">
        <f>_xlfn.PERCENTRANK.INC(Table3[MHDI_tot],Table3[[#This Row],[MHDI_tot]],3)</f>
        <v>0.19700000000000001</v>
      </c>
    </row>
    <row r="231" spans="1:14" hidden="1" x14ac:dyDescent="0.2">
      <c r="A231" t="str">
        <f>SVI!F231</f>
        <v>São Sebastião da Boa Vista/PA</v>
      </c>
      <c r="B231" t="str">
        <f>INDEX(tb_SVI[],MATCH(Table3[[#This Row],[ibge_cod]],tb_SVI[Município],0),1)</f>
        <v>PA</v>
      </c>
      <c r="C231" t="str">
        <f>INDEX(tb_SVI[],MATCH(Table3[[#This Row],[city_name]],tb_SVI[city_name_uf],0),3)</f>
        <v>1507706</v>
      </c>
      <c r="D231" t="s">
        <v>17892</v>
      </c>
      <c r="E231" s="11">
        <f>INDEX(tb_SVI[],MATCH(Table3[[#This Row],[city_name]],tb_SVI[city_name_uf],0),5)</f>
        <v>26974</v>
      </c>
      <c r="F231">
        <f>INDEX(tb_MHDI[],MATCH(Table3[[#This Row],[city_name]],tb_MHDI[mun_uf],0),5)</f>
        <v>0.55800000000000005</v>
      </c>
      <c r="G231">
        <f>INDEX(tb_MHDI[],MATCH(Table3[[#This Row],[city_name]],tb_MHDI[mun_uf],0),6)</f>
        <v>0.52</v>
      </c>
      <c r="H231">
        <f>INDEX(tb_MHDI[],MATCH(Table3[[#This Row],[city_name]],tb_MHDI[mun_uf],0),7)</f>
        <v>0.76</v>
      </c>
      <c r="I231">
        <f>INDEX(tb_MHDI[],MATCH(Table3[[#This Row],[city_name]],tb_MHDI[mun_uf],0),8)</f>
        <v>0.439</v>
      </c>
      <c r="J231">
        <f>_xlfn.NUMBERVALUE(INDEX(tb_SVI[],MATCH(Table3[[#This Row],[city_name]],tb_SVI[city_name_uf],0),8),".")</f>
        <v>0.54200000000000004</v>
      </c>
      <c r="K231">
        <f>_xlfn.NUMBERVALUE(INDEX(tb_SVI[],MATCH(Table3[[#This Row],[city_name]],tb_SVI[city_name_uf],0),9),".")</f>
        <v>0.51</v>
      </c>
      <c r="L231">
        <f>_xlfn.NUMBERVALUE(INDEX(tb_SVI[],MATCH(Table3[[#This Row],[city_name]],tb_SVI[city_name_uf],0),10),".")</f>
        <v>0.57299999999999995</v>
      </c>
      <c r="M231">
        <f>_xlfn.NUMBERVALUE(INDEX(tb_SVI[],MATCH(Table3[[#This Row],[city_name]],tb_SVI[city_name_uf],0),11),".")</f>
        <v>0.54300000000000004</v>
      </c>
      <c r="N231" s="14">
        <f>_xlfn.PERCENTRANK.INC(Table3[MHDI_tot],Table3[[#This Row],[MHDI_tot]],3)</f>
        <v>8.4000000000000005E-2</v>
      </c>
    </row>
    <row r="232" spans="1:14" hidden="1" x14ac:dyDescent="0.2">
      <c r="A232" t="str">
        <f>SVI!F232</f>
        <v>São Miguel do Guamá/PA</v>
      </c>
      <c r="B232" t="str">
        <f>INDEX(tb_SVI[],MATCH(Table3[[#This Row],[ibge_cod]],tb_SVI[Município],0),1)</f>
        <v>PA</v>
      </c>
      <c r="C232" t="str">
        <f>INDEX(tb_SVI[],MATCH(Table3[[#This Row],[city_name]],tb_SVI[city_name_uf],0),3)</f>
        <v>1507607</v>
      </c>
      <c r="D232" t="s">
        <v>17893</v>
      </c>
      <c r="E232" s="11">
        <f>INDEX(tb_SVI[],MATCH(Table3[[#This Row],[city_name]],tb_SVI[city_name_uf],0),5)</f>
        <v>59632</v>
      </c>
      <c r="F232">
        <f>INDEX(tb_MHDI[],MATCH(Table3[[#This Row],[city_name]],tb_MHDI[mun_uf],0),5)</f>
        <v>0.59099999999999997</v>
      </c>
      <c r="G232">
        <f>INDEX(tb_MHDI[],MATCH(Table3[[#This Row],[city_name]],tb_MHDI[mun_uf],0),6)</f>
        <v>0.58199999999999996</v>
      </c>
      <c r="H232">
        <f>INDEX(tb_MHDI[],MATCH(Table3[[#This Row],[city_name]],tb_MHDI[mun_uf],0),7)</f>
        <v>0.752</v>
      </c>
      <c r="I232">
        <f>INDEX(tb_MHDI[],MATCH(Table3[[#This Row],[city_name]],tb_MHDI[mun_uf],0),8)</f>
        <v>0.47099999999999997</v>
      </c>
      <c r="J232">
        <f>_xlfn.NUMBERVALUE(INDEX(tb_SVI[],MATCH(Table3[[#This Row],[city_name]],tb_SVI[city_name_uf],0),8),".")</f>
        <v>0.50600000000000001</v>
      </c>
      <c r="K232">
        <f>_xlfn.NUMBERVALUE(INDEX(tb_SVI[],MATCH(Table3[[#This Row],[city_name]],tb_SVI[city_name_uf],0),9),".")</f>
        <v>0.46600000000000003</v>
      </c>
      <c r="L232">
        <f>_xlfn.NUMBERVALUE(INDEX(tb_SVI[],MATCH(Table3[[#This Row],[city_name]],tb_SVI[city_name_uf],0),10),".")</f>
        <v>0.55300000000000005</v>
      </c>
      <c r="M232">
        <f>_xlfn.NUMBERVALUE(INDEX(tb_SVI[],MATCH(Table3[[#This Row],[city_name]],tb_SVI[city_name_uf],0),11),".")</f>
        <v>0.499</v>
      </c>
      <c r="N232" s="14">
        <f>_xlfn.PERCENTRANK.INC(Table3[MHDI_tot],Table3[[#This Row],[MHDI_tot]],3)</f>
        <v>0.21</v>
      </c>
    </row>
    <row r="233" spans="1:14" hidden="1" x14ac:dyDescent="0.2">
      <c r="A233" t="str">
        <f>SVI!F233</f>
        <v>São João do Araguaia/PA</v>
      </c>
      <c r="B233" t="str">
        <f>INDEX(tb_SVI[],MATCH(Table3[[#This Row],[ibge_cod]],tb_SVI[Município],0),1)</f>
        <v>PA</v>
      </c>
      <c r="C233" t="str">
        <f>INDEX(tb_SVI[],MATCH(Table3[[#This Row],[city_name]],tb_SVI[city_name_uf],0),3)</f>
        <v>1507508</v>
      </c>
      <c r="D233" t="s">
        <v>17894</v>
      </c>
      <c r="E233" s="11">
        <f>INDEX(tb_SVI[],MATCH(Table3[[#This Row],[city_name]],tb_SVI[city_name_uf],0),5)</f>
        <v>14051</v>
      </c>
      <c r="F233">
        <f>INDEX(tb_MHDI[],MATCH(Table3[[#This Row],[city_name]],tb_MHDI[mun_uf],0),5)</f>
        <v>0.55000000000000004</v>
      </c>
      <c r="G233">
        <f>INDEX(tb_MHDI[],MATCH(Table3[[#This Row],[city_name]],tb_MHDI[mun_uf],0),6)</f>
        <v>0.53</v>
      </c>
      <c r="H233">
        <f>INDEX(tb_MHDI[],MATCH(Table3[[#This Row],[city_name]],tb_MHDI[mun_uf],0),7)</f>
        <v>0.74099999999999999</v>
      </c>
      <c r="I233">
        <f>INDEX(tb_MHDI[],MATCH(Table3[[#This Row],[city_name]],tb_MHDI[mun_uf],0),8)</f>
        <v>0.42399999999999999</v>
      </c>
      <c r="J233">
        <f>_xlfn.NUMBERVALUE(INDEX(tb_SVI[],MATCH(Table3[[#This Row],[city_name]],tb_SVI[city_name_uf],0),8),".")</f>
        <v>0.65</v>
      </c>
      <c r="K233">
        <f>_xlfn.NUMBERVALUE(INDEX(tb_SVI[],MATCH(Table3[[#This Row],[city_name]],tb_SVI[city_name_uf],0),9),".")</f>
        <v>0.71899999999999997</v>
      </c>
      <c r="L233">
        <f>_xlfn.NUMBERVALUE(INDEX(tb_SVI[],MATCH(Table3[[#This Row],[city_name]],tb_SVI[city_name_uf],0),10),".")</f>
        <v>0.66200000000000003</v>
      </c>
      <c r="M233">
        <f>_xlfn.NUMBERVALUE(INDEX(tb_SVI[],MATCH(Table3[[#This Row],[city_name]],tb_SVI[city_name_uf],0),11),".")</f>
        <v>0.56799999999999995</v>
      </c>
      <c r="N233" s="14">
        <f>_xlfn.PERCENTRANK.INC(Table3[MHDI_tot],Table3[[#This Row],[MHDI_tot]],3)</f>
        <v>6.4000000000000001E-2</v>
      </c>
    </row>
    <row r="234" spans="1:14" hidden="1" x14ac:dyDescent="0.2">
      <c r="A234" t="str">
        <f>SVI!F234</f>
        <v>São João de Pirabas/PA</v>
      </c>
      <c r="B234" t="str">
        <f>INDEX(tb_SVI[],MATCH(Table3[[#This Row],[ibge_cod]],tb_SVI[Município],0),1)</f>
        <v>PA</v>
      </c>
      <c r="C234" t="str">
        <f>INDEX(tb_SVI[],MATCH(Table3[[#This Row],[city_name]],tb_SVI[city_name_uf],0),3)</f>
        <v>1507474</v>
      </c>
      <c r="D234" t="s">
        <v>17895</v>
      </c>
      <c r="E234" s="11">
        <f>INDEX(tb_SVI[],MATCH(Table3[[#This Row],[city_name]],tb_SVI[city_name_uf],0),5)</f>
        <v>23244</v>
      </c>
      <c r="F234">
        <f>INDEX(tb_MHDI[],MATCH(Table3[[#This Row],[city_name]],tb_MHDI[mun_uf],0),5)</f>
        <v>0.53900000000000003</v>
      </c>
      <c r="G234">
        <f>INDEX(tb_MHDI[],MATCH(Table3[[#This Row],[city_name]],tb_MHDI[mun_uf],0),6)</f>
        <v>0.52900000000000003</v>
      </c>
      <c r="H234">
        <f>INDEX(tb_MHDI[],MATCH(Table3[[#This Row],[city_name]],tb_MHDI[mun_uf],0),7)</f>
        <v>0.753</v>
      </c>
      <c r="I234">
        <f>INDEX(tb_MHDI[],MATCH(Table3[[#This Row],[city_name]],tb_MHDI[mun_uf],0),8)</f>
        <v>0.39300000000000002</v>
      </c>
      <c r="J234">
        <f>_xlfn.NUMBERVALUE(INDEX(tb_SVI[],MATCH(Table3[[#This Row],[city_name]],tb_SVI[city_name_uf],0),8),".")</f>
        <v>0.63300000000000001</v>
      </c>
      <c r="K234">
        <f>_xlfn.NUMBERVALUE(INDEX(tb_SVI[],MATCH(Table3[[#This Row],[city_name]],tb_SVI[city_name_uf],0),9),".")</f>
        <v>0.63800000000000001</v>
      </c>
      <c r="L234">
        <f>_xlfn.NUMBERVALUE(INDEX(tb_SVI[],MATCH(Table3[[#This Row],[city_name]],tb_SVI[city_name_uf],0),10),".")</f>
        <v>0.63500000000000001</v>
      </c>
      <c r="M234">
        <f>_xlfn.NUMBERVALUE(INDEX(tb_SVI[],MATCH(Table3[[#This Row],[city_name]],tb_SVI[city_name_uf],0),11),".")</f>
        <v>0.625</v>
      </c>
      <c r="N234" s="14">
        <f>_xlfn.PERCENTRANK.INC(Table3[MHDI_tot],Table3[[#This Row],[MHDI_tot]],3)</f>
        <v>0.04</v>
      </c>
    </row>
    <row r="235" spans="1:14" hidden="1" x14ac:dyDescent="0.2">
      <c r="A235" t="str">
        <f>SVI!F235</f>
        <v>São João da Ponta/PA</v>
      </c>
      <c r="B235" t="str">
        <f>INDEX(tb_SVI[],MATCH(Table3[[#This Row],[ibge_cod]],tb_SVI[Município],0),1)</f>
        <v>PA</v>
      </c>
      <c r="C235" t="str">
        <f>INDEX(tb_SVI[],MATCH(Table3[[#This Row],[city_name]],tb_SVI[city_name_uf],0),3)</f>
        <v>1507466</v>
      </c>
      <c r="D235" t="s">
        <v>17896</v>
      </c>
      <c r="E235" s="11">
        <f>INDEX(tb_SVI[],MATCH(Table3[[#This Row],[city_name]],tb_SVI[city_name_uf],0),5)</f>
        <v>6217</v>
      </c>
      <c r="F235">
        <f>INDEX(tb_MHDI[],MATCH(Table3[[#This Row],[city_name]],tb_MHDI[mun_uf],0),5)</f>
        <v>0.58299999999999996</v>
      </c>
      <c r="G235">
        <f>INDEX(tb_MHDI[],MATCH(Table3[[#This Row],[city_name]],tb_MHDI[mun_uf],0),6)</f>
        <v>0.52200000000000002</v>
      </c>
      <c r="H235">
        <f>INDEX(tb_MHDI[],MATCH(Table3[[#This Row],[city_name]],tb_MHDI[mun_uf],0),7)</f>
        <v>0.76700000000000002</v>
      </c>
      <c r="I235">
        <f>INDEX(tb_MHDI[],MATCH(Table3[[#This Row],[city_name]],tb_MHDI[mun_uf],0),8)</f>
        <v>0.495</v>
      </c>
      <c r="J235">
        <f>_xlfn.NUMBERVALUE(INDEX(tb_SVI[],MATCH(Table3[[#This Row],[city_name]],tb_SVI[city_name_uf],0),8),".")</f>
        <v>0.48799999999999999</v>
      </c>
      <c r="K235">
        <f>_xlfn.NUMBERVALUE(INDEX(tb_SVI[],MATCH(Table3[[#This Row],[city_name]],tb_SVI[city_name_uf],0),9),".")</f>
        <v>0.40100000000000002</v>
      </c>
      <c r="L235">
        <f>_xlfn.NUMBERVALUE(INDEX(tb_SVI[],MATCH(Table3[[#This Row],[city_name]],tb_SVI[city_name_uf],0),10),".")</f>
        <v>0.56399999999999995</v>
      </c>
      <c r="M235">
        <f>_xlfn.NUMBERVALUE(INDEX(tb_SVI[],MATCH(Table3[[#This Row],[city_name]],tb_SVI[city_name_uf],0),11),".")</f>
        <v>0.498</v>
      </c>
      <c r="N235" s="14">
        <f>_xlfn.PERCENTRANK.INC(Table3[MHDI_tot],Table3[[#This Row],[MHDI_tot]],3)</f>
        <v>0.17499999999999999</v>
      </c>
    </row>
    <row r="236" spans="1:14" hidden="1" x14ac:dyDescent="0.2">
      <c r="A236" t="str">
        <f>SVI!F236</f>
        <v>São Geraldo do Araguaia/PA</v>
      </c>
      <c r="B236" t="str">
        <f>INDEX(tb_SVI[],MATCH(Table3[[#This Row],[ibge_cod]],tb_SVI[Município],0),1)</f>
        <v>PA</v>
      </c>
      <c r="C236" t="str">
        <f>INDEX(tb_SVI[],MATCH(Table3[[#This Row],[city_name]],tb_SVI[city_name_uf],0),3)</f>
        <v>1507458</v>
      </c>
      <c r="D236" t="s">
        <v>17897</v>
      </c>
      <c r="E236" s="11">
        <f>INDEX(tb_SVI[],MATCH(Table3[[#This Row],[city_name]],tb_SVI[city_name_uf],0),5)</f>
        <v>24705</v>
      </c>
      <c r="F236">
        <f>INDEX(tb_MHDI[],MATCH(Table3[[#This Row],[city_name]],tb_MHDI[mun_uf],0),5)</f>
        <v>0.59499999999999997</v>
      </c>
      <c r="G236">
        <f>INDEX(tb_MHDI[],MATCH(Table3[[#This Row],[city_name]],tb_MHDI[mun_uf],0),6)</f>
        <v>0.59399999999999997</v>
      </c>
      <c r="H236">
        <f>INDEX(tb_MHDI[],MATCH(Table3[[#This Row],[city_name]],tb_MHDI[mun_uf],0),7)</f>
        <v>0.79300000000000004</v>
      </c>
      <c r="I236">
        <f>INDEX(tb_MHDI[],MATCH(Table3[[#This Row],[city_name]],tb_MHDI[mun_uf],0),8)</f>
        <v>0.44700000000000001</v>
      </c>
      <c r="J236">
        <f>_xlfn.NUMBERVALUE(INDEX(tb_SVI[],MATCH(Table3[[#This Row],[city_name]],tb_SVI[city_name_uf],0),8),".")</f>
        <v>0.46800000000000003</v>
      </c>
      <c r="K236">
        <f>_xlfn.NUMBERVALUE(INDEX(tb_SVI[],MATCH(Table3[[#This Row],[city_name]],tb_SVI[city_name_uf],0),9),".")</f>
        <v>0.34799999999999998</v>
      </c>
      <c r="L236">
        <f>_xlfn.NUMBERVALUE(INDEX(tb_SVI[],MATCH(Table3[[#This Row],[city_name]],tb_SVI[city_name_uf],0),10),".")</f>
        <v>0.52900000000000003</v>
      </c>
      <c r="M236">
        <f>_xlfn.NUMBERVALUE(INDEX(tb_SVI[],MATCH(Table3[[#This Row],[city_name]],tb_SVI[city_name_uf],0),11),".")</f>
        <v>0.52700000000000002</v>
      </c>
      <c r="N236" s="14">
        <f>_xlfn.PERCENTRANK.INC(Table3[MHDI_tot],Table3[[#This Row],[MHDI_tot]],3)</f>
        <v>0.23</v>
      </c>
    </row>
    <row r="237" spans="1:14" hidden="1" x14ac:dyDescent="0.2">
      <c r="A237" t="str">
        <f>SVI!F237</f>
        <v>São Félix do Xingu/PA</v>
      </c>
      <c r="B237" t="str">
        <f>INDEX(tb_SVI[],MATCH(Table3[[#This Row],[ibge_cod]],tb_SVI[Município],0),1)</f>
        <v>PA</v>
      </c>
      <c r="C237" t="str">
        <f>INDEX(tb_SVI[],MATCH(Table3[[#This Row],[city_name]],tb_SVI[city_name_uf],0),3)</f>
        <v>1507300</v>
      </c>
      <c r="D237" t="s">
        <v>17898</v>
      </c>
      <c r="E237" s="11">
        <f>INDEX(tb_SVI[],MATCH(Table3[[#This Row],[city_name]],tb_SVI[city_name_uf],0),5)</f>
        <v>132138</v>
      </c>
      <c r="F237">
        <f>INDEX(tb_MHDI[],MATCH(Table3[[#This Row],[city_name]],tb_MHDI[mun_uf],0),5)</f>
        <v>0.59399999999999997</v>
      </c>
      <c r="G237">
        <f>INDEX(tb_MHDI[],MATCH(Table3[[#This Row],[city_name]],tb_MHDI[mun_uf],0),6)</f>
        <v>0.63800000000000001</v>
      </c>
      <c r="H237">
        <f>INDEX(tb_MHDI[],MATCH(Table3[[#This Row],[city_name]],tb_MHDI[mun_uf],0),7)</f>
        <v>0.79800000000000004</v>
      </c>
      <c r="I237">
        <f>INDEX(tb_MHDI[],MATCH(Table3[[#This Row],[city_name]],tb_MHDI[mun_uf],0),8)</f>
        <v>0.41099999999999998</v>
      </c>
      <c r="J237">
        <f>_xlfn.NUMBERVALUE(INDEX(tb_SVI[],MATCH(Table3[[#This Row],[city_name]],tb_SVI[city_name_uf],0),8),".")</f>
        <v>0.51200000000000001</v>
      </c>
      <c r="K237">
        <f>_xlfn.NUMBERVALUE(INDEX(tb_SVI[],MATCH(Table3[[#This Row],[city_name]],tb_SVI[city_name_uf],0),9),".")</f>
        <v>0.51500000000000001</v>
      </c>
      <c r="L237">
        <f>_xlfn.NUMBERVALUE(INDEX(tb_SVI[],MATCH(Table3[[#This Row],[city_name]],tb_SVI[city_name_uf],0),10),".")</f>
        <v>0.57499999999999996</v>
      </c>
      <c r="M237">
        <f>_xlfn.NUMBERVALUE(INDEX(tb_SVI[],MATCH(Table3[[#This Row],[city_name]],tb_SVI[city_name_uf],0),11),".")</f>
        <v>0.44500000000000001</v>
      </c>
      <c r="N237" s="14">
        <f>_xlfn.PERCENTRANK.INC(Table3[MHDI_tot],Table3[[#This Row],[MHDI_tot]],3)</f>
        <v>0.22500000000000001</v>
      </c>
    </row>
    <row r="238" spans="1:14" hidden="1" x14ac:dyDescent="0.2">
      <c r="A238" t="str">
        <f>SVI!F238</f>
        <v>São Francisco do Pará/PA</v>
      </c>
      <c r="B238" t="str">
        <f>INDEX(tb_SVI[],MATCH(Table3[[#This Row],[ibge_cod]],tb_SVI[Município],0),1)</f>
        <v>PA</v>
      </c>
      <c r="C238" t="str">
        <f>INDEX(tb_SVI[],MATCH(Table3[[#This Row],[city_name]],tb_SVI[city_name_uf],0),3)</f>
        <v>1507409</v>
      </c>
      <c r="D238" t="s">
        <v>17899</v>
      </c>
      <c r="E238" s="11">
        <f>INDEX(tb_SVI[],MATCH(Table3[[#This Row],[city_name]],tb_SVI[city_name_uf],0),5)</f>
        <v>15930</v>
      </c>
      <c r="F238">
        <f>INDEX(tb_MHDI[],MATCH(Table3[[#This Row],[city_name]],tb_MHDI[mun_uf],0),5)</f>
        <v>0.60799999999999998</v>
      </c>
      <c r="G238">
        <f>INDEX(tb_MHDI[],MATCH(Table3[[#This Row],[city_name]],tb_MHDI[mun_uf],0),6)</f>
        <v>0.57099999999999995</v>
      </c>
      <c r="H238">
        <f>INDEX(tb_MHDI[],MATCH(Table3[[#This Row],[city_name]],tb_MHDI[mun_uf],0),7)</f>
        <v>0.78500000000000003</v>
      </c>
      <c r="I238">
        <f>INDEX(tb_MHDI[],MATCH(Table3[[#This Row],[city_name]],tb_MHDI[mun_uf],0),8)</f>
        <v>0.502</v>
      </c>
      <c r="J238">
        <f>_xlfn.NUMBERVALUE(INDEX(tb_SVI[],MATCH(Table3[[#This Row],[city_name]],tb_SVI[city_name_uf],0),8),".")</f>
        <v>0.41799999999999998</v>
      </c>
      <c r="K238">
        <f>_xlfn.NUMBERVALUE(INDEX(tb_SVI[],MATCH(Table3[[#This Row],[city_name]],tb_SVI[city_name_uf],0),9),".")</f>
        <v>0.28699999999999998</v>
      </c>
      <c r="L238">
        <f>_xlfn.NUMBERVALUE(INDEX(tb_SVI[],MATCH(Table3[[#This Row],[city_name]],tb_SVI[city_name_uf],0),10),".")</f>
        <v>0.48299999999999998</v>
      </c>
      <c r="M238">
        <f>_xlfn.NUMBERVALUE(INDEX(tb_SVI[],MATCH(Table3[[#This Row],[city_name]],tb_SVI[city_name_uf],0),11),".")</f>
        <v>0.48299999999999998</v>
      </c>
      <c r="N238" s="14">
        <f>_xlfn.PERCENTRANK.INC(Table3[MHDI_tot],Table3[[#This Row],[MHDI_tot]],3)</f>
        <v>0.28399999999999997</v>
      </c>
    </row>
    <row r="239" spans="1:14" hidden="1" x14ac:dyDescent="0.2">
      <c r="A239" t="str">
        <f>SVI!F239</f>
        <v>São Domingos do Capim/PA</v>
      </c>
      <c r="B239" t="str">
        <f>INDEX(tb_SVI[],MATCH(Table3[[#This Row],[ibge_cod]],tb_SVI[Município],0),1)</f>
        <v>PA</v>
      </c>
      <c r="C239" t="str">
        <f>INDEX(tb_SVI[],MATCH(Table3[[#This Row],[city_name]],tb_SVI[city_name_uf],0),3)</f>
        <v>1507201</v>
      </c>
      <c r="D239" t="s">
        <v>17900</v>
      </c>
      <c r="E239" s="11">
        <f>INDEX(tb_SVI[],MATCH(Table3[[#This Row],[city_name]],tb_SVI[city_name_uf],0),5)</f>
        <v>32139</v>
      </c>
      <c r="F239">
        <f>INDEX(tb_MHDI[],MATCH(Table3[[#This Row],[city_name]],tb_MHDI[mun_uf],0),5)</f>
        <v>0.53200000000000003</v>
      </c>
      <c r="G239">
        <f>INDEX(tb_MHDI[],MATCH(Table3[[#This Row],[city_name]],tb_MHDI[mun_uf],0),6)</f>
        <v>0.50900000000000001</v>
      </c>
      <c r="H239">
        <f>INDEX(tb_MHDI[],MATCH(Table3[[#This Row],[city_name]],tb_MHDI[mun_uf],0),7)</f>
        <v>0.77300000000000002</v>
      </c>
      <c r="I239">
        <f>INDEX(tb_MHDI[],MATCH(Table3[[#This Row],[city_name]],tb_MHDI[mun_uf],0),8)</f>
        <v>0.38200000000000001</v>
      </c>
      <c r="J239">
        <f>_xlfn.NUMBERVALUE(INDEX(tb_SVI[],MATCH(Table3[[#This Row],[city_name]],tb_SVI[city_name_uf],0),8),".")</f>
        <v>0.54500000000000004</v>
      </c>
      <c r="K239">
        <f>_xlfn.NUMBERVALUE(INDEX(tb_SVI[],MATCH(Table3[[#This Row],[city_name]],tb_SVI[city_name_uf],0),9),".")</f>
        <v>0.48399999999999999</v>
      </c>
      <c r="L239">
        <f>_xlfn.NUMBERVALUE(INDEX(tb_SVI[],MATCH(Table3[[#This Row],[city_name]],tb_SVI[city_name_uf],0),10),".")</f>
        <v>0.51500000000000001</v>
      </c>
      <c r="M239">
        <f>_xlfn.NUMBERVALUE(INDEX(tb_SVI[],MATCH(Table3[[#This Row],[city_name]],tb_SVI[city_name_uf],0),11),".")</f>
        <v>0.63500000000000001</v>
      </c>
      <c r="N239" s="14">
        <f>_xlfn.PERCENTRANK.INC(Table3[MHDI_tot],Table3[[#This Row],[MHDI_tot]],3)</f>
        <v>3.1E-2</v>
      </c>
    </row>
    <row r="240" spans="1:14" hidden="1" x14ac:dyDescent="0.2">
      <c r="A240" t="str">
        <f>SVI!F240</f>
        <v>São Domingos do Araguaia/PA</v>
      </c>
      <c r="B240" t="str">
        <f>INDEX(tb_SVI[],MATCH(Table3[[#This Row],[ibge_cod]],tb_SVI[Município],0),1)</f>
        <v>PA</v>
      </c>
      <c r="C240" t="str">
        <f>INDEX(tb_SVI[],MATCH(Table3[[#This Row],[city_name]],tb_SVI[city_name_uf],0),3)</f>
        <v>1507151</v>
      </c>
      <c r="D240" t="s">
        <v>17901</v>
      </c>
      <c r="E240" s="11">
        <f>INDEX(tb_SVI[],MATCH(Table3[[#This Row],[city_name]],tb_SVI[city_name_uf],0),5)</f>
        <v>25753</v>
      </c>
      <c r="F240">
        <f>INDEX(tb_MHDI[],MATCH(Table3[[#This Row],[city_name]],tb_MHDI[mun_uf],0),5)</f>
        <v>0.59399999999999997</v>
      </c>
      <c r="G240">
        <f>INDEX(tb_MHDI[],MATCH(Table3[[#This Row],[city_name]],tb_MHDI[mun_uf],0),6)</f>
        <v>0.629</v>
      </c>
      <c r="H240">
        <f>INDEX(tb_MHDI[],MATCH(Table3[[#This Row],[city_name]],tb_MHDI[mun_uf],0),7)</f>
        <v>0.73799999999999999</v>
      </c>
      <c r="I240">
        <f>INDEX(tb_MHDI[],MATCH(Table3[[#This Row],[city_name]],tb_MHDI[mun_uf],0),8)</f>
        <v>0.45100000000000001</v>
      </c>
      <c r="J240">
        <f>_xlfn.NUMBERVALUE(INDEX(tb_SVI[],MATCH(Table3[[#This Row],[city_name]],tb_SVI[city_name_uf],0),8),".")</f>
        <v>0.51300000000000001</v>
      </c>
      <c r="K240">
        <f>_xlfn.NUMBERVALUE(INDEX(tb_SVI[],MATCH(Table3[[#This Row],[city_name]],tb_SVI[city_name_uf],0),9),".")</f>
        <v>0.46</v>
      </c>
      <c r="L240">
        <f>_xlfn.NUMBERVALUE(INDEX(tb_SVI[],MATCH(Table3[[#This Row],[city_name]],tb_SVI[city_name_uf],0),10),".")</f>
        <v>0.56899999999999995</v>
      </c>
      <c r="M240">
        <f>_xlfn.NUMBERVALUE(INDEX(tb_SVI[],MATCH(Table3[[#This Row],[city_name]],tb_SVI[city_name_uf],0),11),".")</f>
        <v>0.50900000000000001</v>
      </c>
      <c r="N240" s="14">
        <f>_xlfn.PERCENTRANK.INC(Table3[MHDI_tot],Table3[[#This Row],[MHDI_tot]],3)</f>
        <v>0.22500000000000001</v>
      </c>
    </row>
    <row r="241" spans="1:14" hidden="1" x14ac:dyDescent="0.2">
      <c r="A241" t="str">
        <f>SVI!F241</f>
        <v>São Caetano de Odivelas/PA</v>
      </c>
      <c r="B241" t="str">
        <f>INDEX(tb_SVI[],MATCH(Table3[[#This Row],[ibge_cod]],tb_SVI[Município],0),1)</f>
        <v>PA</v>
      </c>
      <c r="C241" t="str">
        <f>INDEX(tb_SVI[],MATCH(Table3[[#This Row],[city_name]],tb_SVI[city_name_uf],0),3)</f>
        <v>1507102</v>
      </c>
      <c r="D241" t="s">
        <v>17902</v>
      </c>
      <c r="E241" s="11">
        <f>INDEX(tb_SVI[],MATCH(Table3[[#This Row],[city_name]],tb_SVI[city_name_uf],0),5)</f>
        <v>18129</v>
      </c>
      <c r="F241">
        <f>INDEX(tb_MHDI[],MATCH(Table3[[#This Row],[city_name]],tb_MHDI[mun_uf],0),5)</f>
        <v>0.58499999999999996</v>
      </c>
      <c r="G241">
        <f>INDEX(tb_MHDI[],MATCH(Table3[[#This Row],[city_name]],tb_MHDI[mun_uf],0),6)</f>
        <v>0.55200000000000005</v>
      </c>
      <c r="H241">
        <f>INDEX(tb_MHDI[],MATCH(Table3[[#This Row],[city_name]],tb_MHDI[mun_uf],0),7)</f>
        <v>0.76700000000000002</v>
      </c>
      <c r="I241">
        <f>INDEX(tb_MHDI[],MATCH(Table3[[#This Row],[city_name]],tb_MHDI[mun_uf],0),8)</f>
        <v>0.47299999999999998</v>
      </c>
      <c r="J241">
        <f>_xlfn.NUMBERVALUE(INDEX(tb_SVI[],MATCH(Table3[[#This Row],[city_name]],tb_SVI[city_name_uf],0),8),".")</f>
        <v>0.48899999999999999</v>
      </c>
      <c r="K241">
        <f>_xlfn.NUMBERVALUE(INDEX(tb_SVI[],MATCH(Table3[[#This Row],[city_name]],tb_SVI[city_name_uf],0),9),".")</f>
        <v>0.41499999999999998</v>
      </c>
      <c r="L241">
        <f>_xlfn.NUMBERVALUE(INDEX(tb_SVI[],MATCH(Table3[[#This Row],[city_name]],tb_SVI[city_name_uf],0),10),".")</f>
        <v>0.52300000000000002</v>
      </c>
      <c r="M241">
        <f>_xlfn.NUMBERVALUE(INDEX(tb_SVI[],MATCH(Table3[[#This Row],[city_name]],tb_SVI[city_name_uf],0),11),".")</f>
        <v>0.52800000000000002</v>
      </c>
      <c r="N241" s="14">
        <f>_xlfn.PERCENTRANK.INC(Table3[MHDI_tot],Table3[[#This Row],[MHDI_tot]],3)</f>
        <v>0.184</v>
      </c>
    </row>
    <row r="242" spans="1:14" hidden="1" x14ac:dyDescent="0.2">
      <c r="A242" t="str">
        <f>SVI!F242</f>
        <v>Soure/PA</v>
      </c>
      <c r="B242" t="str">
        <f>INDEX(tb_SVI[],MATCH(Table3[[#This Row],[ibge_cod]],tb_SVI[Município],0),1)</f>
        <v>PA</v>
      </c>
      <c r="C242" t="str">
        <f>INDEX(tb_SVI[],MATCH(Table3[[#This Row],[city_name]],tb_SVI[city_name_uf],0),3)</f>
        <v>1507904</v>
      </c>
      <c r="D242" t="s">
        <v>17903</v>
      </c>
      <c r="E242" s="11">
        <f>INDEX(tb_SVI[],MATCH(Table3[[#This Row],[city_name]],tb_SVI[city_name_uf],0),5)</f>
        <v>25565</v>
      </c>
      <c r="F242">
        <f>INDEX(tb_MHDI[],MATCH(Table3[[#This Row],[city_name]],tb_MHDI[mun_uf],0),5)</f>
        <v>0.61499999999999999</v>
      </c>
      <c r="G242">
        <f>INDEX(tb_MHDI[],MATCH(Table3[[#This Row],[city_name]],tb_MHDI[mun_uf],0),6)</f>
        <v>0.58299999999999996</v>
      </c>
      <c r="H242">
        <f>INDEX(tb_MHDI[],MATCH(Table3[[#This Row],[city_name]],tb_MHDI[mun_uf],0),7)</f>
        <v>0.76</v>
      </c>
      <c r="I242">
        <f>INDEX(tb_MHDI[],MATCH(Table3[[#This Row],[city_name]],tb_MHDI[mun_uf],0),8)</f>
        <v>0.52500000000000002</v>
      </c>
      <c r="J242">
        <f>_xlfn.NUMBERVALUE(INDEX(tb_SVI[],MATCH(Table3[[#This Row],[city_name]],tb_SVI[city_name_uf],0),8),".")</f>
        <v>0.46400000000000002</v>
      </c>
      <c r="K242">
        <f>_xlfn.NUMBERVALUE(INDEX(tb_SVI[],MATCH(Table3[[#This Row],[city_name]],tb_SVI[city_name_uf],0),9),".")</f>
        <v>0.32800000000000001</v>
      </c>
      <c r="L242">
        <f>_xlfn.NUMBERVALUE(INDEX(tb_SVI[],MATCH(Table3[[#This Row],[city_name]],tb_SVI[city_name_uf],0),10),".")</f>
        <v>0.51</v>
      </c>
      <c r="M242">
        <f>_xlfn.NUMBERVALUE(INDEX(tb_SVI[],MATCH(Table3[[#This Row],[city_name]],tb_SVI[city_name_uf],0),11),".")</f>
        <v>0.55500000000000005</v>
      </c>
      <c r="N242" s="14">
        <f>_xlfn.PERCENTRANK.INC(Table3[MHDI_tot],Table3[[#This Row],[MHDI_tot]],3)</f>
        <v>0.313</v>
      </c>
    </row>
    <row r="243" spans="1:14" hidden="1" x14ac:dyDescent="0.2">
      <c r="A243" t="str">
        <f>SVI!F243</f>
        <v>Senador José Porfírio/PA</v>
      </c>
      <c r="B243" t="str">
        <f>INDEX(tb_SVI[],MATCH(Table3[[#This Row],[ibge_cod]],tb_SVI[Município],0),1)</f>
        <v>PA</v>
      </c>
      <c r="C243" t="str">
        <f>INDEX(tb_SVI[],MATCH(Table3[[#This Row],[city_name]],tb_SVI[city_name_uf],0),3)</f>
        <v>1507805</v>
      </c>
      <c r="D243" t="s">
        <v>17904</v>
      </c>
      <c r="E243" s="11">
        <f>INDEX(tb_SVI[],MATCH(Table3[[#This Row],[city_name]],tb_SVI[city_name_uf],0),5)</f>
        <v>11480</v>
      </c>
      <c r="F243">
        <f>INDEX(tb_MHDI[],MATCH(Table3[[#This Row],[city_name]],tb_MHDI[mun_uf],0),5)</f>
        <v>0.51400000000000001</v>
      </c>
      <c r="G243">
        <f>INDEX(tb_MHDI[],MATCH(Table3[[#This Row],[city_name]],tb_MHDI[mun_uf],0),6)</f>
        <v>0.53300000000000003</v>
      </c>
      <c r="H243">
        <f>INDEX(tb_MHDI[],MATCH(Table3[[#This Row],[city_name]],tb_MHDI[mun_uf],0),7)</f>
        <v>0.754</v>
      </c>
      <c r="I243">
        <f>INDEX(tb_MHDI[],MATCH(Table3[[#This Row],[city_name]],tb_MHDI[mun_uf],0),8)</f>
        <v>0.33800000000000002</v>
      </c>
      <c r="J243">
        <f>_xlfn.NUMBERVALUE(INDEX(tb_SVI[],MATCH(Table3[[#This Row],[city_name]],tb_SVI[city_name_uf],0),8),".")</f>
        <v>0.629</v>
      </c>
      <c r="K243">
        <f>_xlfn.NUMBERVALUE(INDEX(tb_SVI[],MATCH(Table3[[#This Row],[city_name]],tb_SVI[city_name_uf],0),9),".")</f>
        <v>0.63200000000000001</v>
      </c>
      <c r="L243">
        <f>_xlfn.NUMBERVALUE(INDEX(tb_SVI[],MATCH(Table3[[#This Row],[city_name]],tb_SVI[city_name_uf],0),10),".")</f>
        <v>0.71699999999999997</v>
      </c>
      <c r="M243">
        <f>_xlfn.NUMBERVALUE(INDEX(tb_SVI[],MATCH(Table3[[#This Row],[city_name]],tb_SVI[city_name_uf],0),11),".")</f>
        <v>0.53900000000000003</v>
      </c>
      <c r="N243" s="14">
        <f>_xlfn.PERCENTRANK.INC(Table3[MHDI_tot],Table3[[#This Row],[MHDI_tot]],3)</f>
        <v>1.2999999999999999E-2</v>
      </c>
    </row>
    <row r="244" spans="1:14" hidden="1" x14ac:dyDescent="0.2">
      <c r="A244" t="str">
        <f>SVI!F244</f>
        <v>Sapucaia/PA</v>
      </c>
      <c r="B244" t="str">
        <f>INDEX(tb_SVI[],MATCH(Table3[[#This Row],[ibge_cod]],tb_SVI[Município],0),1)</f>
        <v>PA</v>
      </c>
      <c r="C244" t="str">
        <f>INDEX(tb_SVI[],MATCH(Table3[[#This Row],[city_name]],tb_SVI[city_name_uf],0),3)</f>
        <v>1507755</v>
      </c>
      <c r="D244" t="s">
        <v>17905</v>
      </c>
      <c r="E244" s="11">
        <f>INDEX(tb_SVI[],MATCH(Table3[[#This Row],[city_name]],tb_SVI[city_name_uf],0),5)</f>
        <v>6009</v>
      </c>
      <c r="F244">
        <f>INDEX(tb_MHDI[],MATCH(Table3[[#This Row],[city_name]],tb_MHDI[mun_uf],0),5)</f>
        <v>0.59</v>
      </c>
      <c r="G244">
        <f>INDEX(tb_MHDI[],MATCH(Table3[[#This Row],[city_name]],tb_MHDI[mun_uf],0),6)</f>
        <v>0.63900000000000001</v>
      </c>
      <c r="H244">
        <f>INDEX(tb_MHDI[],MATCH(Table3[[#This Row],[city_name]],tb_MHDI[mun_uf],0),7)</f>
        <v>0.79200000000000004</v>
      </c>
      <c r="I244">
        <f>INDEX(tb_MHDI[],MATCH(Table3[[#This Row],[city_name]],tb_MHDI[mun_uf],0),8)</f>
        <v>0.40500000000000003</v>
      </c>
      <c r="J244">
        <f>_xlfn.NUMBERVALUE(INDEX(tb_SVI[],MATCH(Table3[[#This Row],[city_name]],tb_SVI[city_name_uf],0),8),".")</f>
        <v>0.375</v>
      </c>
      <c r="K244">
        <f>_xlfn.NUMBERVALUE(INDEX(tb_SVI[],MATCH(Table3[[#This Row],[city_name]],tb_SVI[city_name_uf],0),9),".")</f>
        <v>0.249</v>
      </c>
      <c r="L244">
        <f>_xlfn.NUMBERVALUE(INDEX(tb_SVI[],MATCH(Table3[[#This Row],[city_name]],tb_SVI[city_name_uf],0),10),".")</f>
        <v>0.53</v>
      </c>
      <c r="M244">
        <f>_xlfn.NUMBERVALUE(INDEX(tb_SVI[],MATCH(Table3[[#This Row],[city_name]],tb_SVI[city_name_uf],0),11),".")</f>
        <v>0.34499999999999997</v>
      </c>
      <c r="N244" s="14">
        <f>_xlfn.PERCENTRANK.INC(Table3[MHDI_tot],Table3[[#This Row],[MHDI_tot]],3)</f>
        <v>0.20599999999999999</v>
      </c>
    </row>
    <row r="245" spans="1:14" hidden="1" x14ac:dyDescent="0.2">
      <c r="A245" t="str">
        <f>SVI!F245</f>
        <v>Santo Antônio do Tauá/PA</v>
      </c>
      <c r="B245" t="str">
        <f>INDEX(tb_SVI[],MATCH(Table3[[#This Row],[ibge_cod]],tb_SVI[Município],0),1)</f>
        <v>PA</v>
      </c>
      <c r="C245" t="str">
        <f>INDEX(tb_SVI[],MATCH(Table3[[#This Row],[city_name]],tb_SVI[city_name_uf],0),3)</f>
        <v>1507003</v>
      </c>
      <c r="D245" t="s">
        <v>17906</v>
      </c>
      <c r="E245" s="11">
        <f>INDEX(tb_SVI[],MATCH(Table3[[#This Row],[city_name]],tb_SVI[city_name_uf],0),5)</f>
        <v>31918</v>
      </c>
      <c r="F245">
        <f>INDEX(tb_MHDI[],MATCH(Table3[[#This Row],[city_name]],tb_MHDI[mun_uf],0),5)</f>
        <v>0.63200000000000001</v>
      </c>
      <c r="G245">
        <f>INDEX(tb_MHDI[],MATCH(Table3[[#This Row],[city_name]],tb_MHDI[mun_uf],0),6)</f>
        <v>0.59799999999999998</v>
      </c>
      <c r="H245">
        <f>INDEX(tb_MHDI[],MATCH(Table3[[#This Row],[city_name]],tb_MHDI[mun_uf],0),7)</f>
        <v>0.753</v>
      </c>
      <c r="I245">
        <f>INDEX(tb_MHDI[],MATCH(Table3[[#This Row],[city_name]],tb_MHDI[mun_uf],0),8)</f>
        <v>0.56100000000000005</v>
      </c>
      <c r="J245">
        <f>_xlfn.NUMBERVALUE(INDEX(tb_SVI[],MATCH(Table3[[#This Row],[city_name]],tb_SVI[city_name_uf],0),8),".")</f>
        <v>0.49</v>
      </c>
      <c r="K245">
        <f>_xlfn.NUMBERVALUE(INDEX(tb_SVI[],MATCH(Table3[[#This Row],[city_name]],tb_SVI[city_name_uf],0),9),".")</f>
        <v>0.50900000000000001</v>
      </c>
      <c r="L245">
        <f>_xlfn.NUMBERVALUE(INDEX(tb_SVI[],MATCH(Table3[[#This Row],[city_name]],tb_SVI[city_name_uf],0),10),".")</f>
        <v>0.47699999999999998</v>
      </c>
      <c r="M245">
        <f>_xlfn.NUMBERVALUE(INDEX(tb_SVI[],MATCH(Table3[[#This Row],[city_name]],tb_SVI[city_name_uf],0),11),".")</f>
        <v>0.48499999999999999</v>
      </c>
      <c r="N245" s="14">
        <f>_xlfn.PERCENTRANK.INC(Table3[MHDI_tot],Table3[[#This Row],[MHDI_tot]],3)</f>
        <v>0.376</v>
      </c>
    </row>
    <row r="246" spans="1:14" hidden="1" x14ac:dyDescent="0.2">
      <c r="A246" t="str">
        <f>SVI!F246</f>
        <v>Santarém Novo/PA</v>
      </c>
      <c r="B246" t="str">
        <f>INDEX(tb_SVI[],MATCH(Table3[[#This Row],[ibge_cod]],tb_SVI[Município],0),1)</f>
        <v>PA</v>
      </c>
      <c r="C246" t="str">
        <f>INDEX(tb_SVI[],MATCH(Table3[[#This Row],[city_name]],tb_SVI[city_name_uf],0),3)</f>
        <v>1506906</v>
      </c>
      <c r="D246" t="s">
        <v>17907</v>
      </c>
      <c r="E246" s="11">
        <f>INDEX(tb_SVI[],MATCH(Table3[[#This Row],[city_name]],tb_SVI[city_name_uf],0),5)</f>
        <v>6753</v>
      </c>
      <c r="F246">
        <f>INDEX(tb_MHDI[],MATCH(Table3[[#This Row],[city_name]],tb_MHDI[mun_uf],0),5)</f>
        <v>0.58699999999999997</v>
      </c>
      <c r="G246">
        <f>INDEX(tb_MHDI[],MATCH(Table3[[#This Row],[city_name]],tb_MHDI[mun_uf],0),6)</f>
        <v>0.52</v>
      </c>
      <c r="H246">
        <f>INDEX(tb_MHDI[],MATCH(Table3[[#This Row],[city_name]],tb_MHDI[mun_uf],0),7)</f>
        <v>0.77400000000000002</v>
      </c>
      <c r="I246">
        <f>INDEX(tb_MHDI[],MATCH(Table3[[#This Row],[city_name]],tb_MHDI[mun_uf],0),8)</f>
        <v>0.502</v>
      </c>
      <c r="J246">
        <f>_xlfn.NUMBERVALUE(INDEX(tb_SVI[],MATCH(Table3[[#This Row],[city_name]],tb_SVI[city_name_uf],0),8),".")</f>
        <v>0.503</v>
      </c>
      <c r="K246">
        <f>_xlfn.NUMBERVALUE(INDEX(tb_SVI[],MATCH(Table3[[#This Row],[city_name]],tb_SVI[city_name_uf],0),9),".")</f>
        <v>0.5</v>
      </c>
      <c r="L246">
        <f>_xlfn.NUMBERVALUE(INDEX(tb_SVI[],MATCH(Table3[[#This Row],[city_name]],tb_SVI[city_name_uf],0),10),".")</f>
        <v>0.52200000000000002</v>
      </c>
      <c r="M246">
        <f>_xlfn.NUMBERVALUE(INDEX(tb_SVI[],MATCH(Table3[[#This Row],[city_name]],tb_SVI[city_name_uf],0),11),".")</f>
        <v>0.48799999999999999</v>
      </c>
      <c r="N246" s="14">
        <f>_xlfn.PERCENTRANK.INC(Table3[MHDI_tot],Table3[[#This Row],[MHDI_tot]],3)</f>
        <v>0.192</v>
      </c>
    </row>
    <row r="247" spans="1:14" hidden="1" x14ac:dyDescent="0.2">
      <c r="A247" t="str">
        <f>SVI!F247</f>
        <v>Santarém/PA</v>
      </c>
      <c r="B247" t="str">
        <f>INDEX(tb_SVI[],MATCH(Table3[[#This Row],[ibge_cod]],tb_SVI[Município],0),1)</f>
        <v>PA</v>
      </c>
      <c r="C247" t="str">
        <f>INDEX(tb_SVI[],MATCH(Table3[[#This Row],[city_name]],tb_SVI[city_name_uf],0),3)</f>
        <v>1506807</v>
      </c>
      <c r="D247" t="s">
        <v>17908</v>
      </c>
      <c r="E247" s="11">
        <f>INDEX(tb_SVI[],MATCH(Table3[[#This Row],[city_name]],tb_SVI[city_name_uf],0),5)</f>
        <v>306480</v>
      </c>
      <c r="F247">
        <f>INDEX(tb_MHDI[],MATCH(Table3[[#This Row],[city_name]],tb_MHDI[mun_uf],0),5)</f>
        <v>0.69099999999999995</v>
      </c>
      <c r="G247">
        <f>INDEX(tb_MHDI[],MATCH(Table3[[#This Row],[city_name]],tb_MHDI[mun_uf],0),6)</f>
        <v>0.63200000000000001</v>
      </c>
      <c r="H247">
        <f>INDEX(tb_MHDI[],MATCH(Table3[[#This Row],[city_name]],tb_MHDI[mun_uf],0),7)</f>
        <v>0.80700000000000005</v>
      </c>
      <c r="I247">
        <f>INDEX(tb_MHDI[],MATCH(Table3[[#This Row],[city_name]],tb_MHDI[mun_uf],0),8)</f>
        <v>0.64800000000000002</v>
      </c>
      <c r="J247">
        <f>_xlfn.NUMBERVALUE(INDEX(tb_SVI[],MATCH(Table3[[#This Row],[city_name]],tb_SVI[city_name_uf],0),8),".")</f>
        <v>0.39400000000000002</v>
      </c>
      <c r="K247">
        <f>_xlfn.NUMBERVALUE(INDEX(tb_SVI[],MATCH(Table3[[#This Row],[city_name]],tb_SVI[city_name_uf],0),9),".")</f>
        <v>0.373</v>
      </c>
      <c r="L247">
        <f>_xlfn.NUMBERVALUE(INDEX(tb_SVI[],MATCH(Table3[[#This Row],[city_name]],tb_SVI[city_name_uf],0),10),".")</f>
        <v>0.371</v>
      </c>
      <c r="M247">
        <f>_xlfn.NUMBERVALUE(INDEX(tb_SVI[],MATCH(Table3[[#This Row],[city_name]],tb_SVI[city_name_uf],0),11),".")</f>
        <v>0.437</v>
      </c>
      <c r="N247" s="14">
        <f>_xlfn.PERCENTRANK.INC(Table3[MHDI_tot],Table3[[#This Row],[MHDI_tot]],3)</f>
        <v>0.60799999999999998</v>
      </c>
    </row>
    <row r="248" spans="1:14" hidden="1" x14ac:dyDescent="0.2">
      <c r="A248" t="str">
        <f>SVI!F248</f>
        <v>Santana do Araguaia/PA</v>
      </c>
      <c r="B248" t="str">
        <f>INDEX(tb_SVI[],MATCH(Table3[[#This Row],[ibge_cod]],tb_SVI[Município],0),1)</f>
        <v>PA</v>
      </c>
      <c r="C248" t="str">
        <f>INDEX(tb_SVI[],MATCH(Table3[[#This Row],[city_name]],tb_SVI[city_name_uf],0),3)</f>
        <v>1506708</v>
      </c>
      <c r="D248" t="s">
        <v>17909</v>
      </c>
      <c r="E248" s="11">
        <f>INDEX(tb_SVI[],MATCH(Table3[[#This Row],[city_name]],tb_SVI[city_name_uf],0),5)</f>
        <v>74419</v>
      </c>
      <c r="F248">
        <f>INDEX(tb_MHDI[],MATCH(Table3[[#This Row],[city_name]],tb_MHDI[mun_uf],0),5)</f>
        <v>0.60199999999999998</v>
      </c>
      <c r="G248">
        <f>INDEX(tb_MHDI[],MATCH(Table3[[#This Row],[city_name]],tb_MHDI[mun_uf],0),6)</f>
        <v>0.59099999999999997</v>
      </c>
      <c r="H248">
        <f>INDEX(tb_MHDI[],MATCH(Table3[[#This Row],[city_name]],tb_MHDI[mun_uf],0),7)</f>
        <v>0.77400000000000002</v>
      </c>
      <c r="I248">
        <f>INDEX(tb_MHDI[],MATCH(Table3[[#This Row],[city_name]],tb_MHDI[mun_uf],0),8)</f>
        <v>0.47799999999999998</v>
      </c>
      <c r="J248">
        <f>_xlfn.NUMBERVALUE(INDEX(tb_SVI[],MATCH(Table3[[#This Row],[city_name]],tb_SVI[city_name_uf],0),8),".")</f>
        <v>0.47399999999999998</v>
      </c>
      <c r="K248">
        <f>_xlfn.NUMBERVALUE(INDEX(tb_SVI[],MATCH(Table3[[#This Row],[city_name]],tb_SVI[city_name_uf],0),9),".")</f>
        <v>0.33900000000000002</v>
      </c>
      <c r="L248">
        <f>_xlfn.NUMBERVALUE(INDEX(tb_SVI[],MATCH(Table3[[#This Row],[city_name]],tb_SVI[city_name_uf],0),10),".")</f>
        <v>0.52600000000000002</v>
      </c>
      <c r="M248">
        <f>_xlfn.NUMBERVALUE(INDEX(tb_SVI[],MATCH(Table3[[#This Row],[city_name]],tb_SVI[city_name_uf],0),11),".")</f>
        <v>0.55600000000000005</v>
      </c>
      <c r="N248" s="14">
        <f>_xlfn.PERCENTRANK.INC(Table3[MHDI_tot],Table3[[#This Row],[MHDI_tot]],3)</f>
        <v>0.25900000000000001</v>
      </c>
    </row>
    <row r="249" spans="1:14" hidden="1" x14ac:dyDescent="0.2">
      <c r="A249" t="str">
        <f>SVI!F249</f>
        <v>Santa Maria do Pará/PA</v>
      </c>
      <c r="B249" t="str">
        <f>INDEX(tb_SVI[],MATCH(Table3[[#This Row],[ibge_cod]],tb_SVI[Município],0),1)</f>
        <v>PA</v>
      </c>
      <c r="C249" t="str">
        <f>INDEX(tb_SVI[],MATCH(Table3[[#This Row],[city_name]],tb_SVI[city_name_uf],0),3)</f>
        <v>1506609</v>
      </c>
      <c r="D249" t="s">
        <v>17910</v>
      </c>
      <c r="E249" s="11">
        <f>INDEX(tb_SVI[],MATCH(Table3[[#This Row],[city_name]],tb_SVI[city_name_uf],0),5)</f>
        <v>24995</v>
      </c>
      <c r="F249">
        <f>INDEX(tb_MHDI[],MATCH(Table3[[#This Row],[city_name]],tb_MHDI[mun_uf],0),5)</f>
        <v>0.59799999999999998</v>
      </c>
      <c r="G249">
        <f>INDEX(tb_MHDI[],MATCH(Table3[[#This Row],[city_name]],tb_MHDI[mun_uf],0),6)</f>
        <v>0.59499999999999997</v>
      </c>
      <c r="H249">
        <f>INDEX(tb_MHDI[],MATCH(Table3[[#This Row],[city_name]],tb_MHDI[mun_uf],0),7)</f>
        <v>0.76400000000000001</v>
      </c>
      <c r="I249">
        <f>INDEX(tb_MHDI[],MATCH(Table3[[#This Row],[city_name]],tb_MHDI[mun_uf],0),8)</f>
        <v>0.47099999999999997</v>
      </c>
      <c r="J249">
        <f>_xlfn.NUMBERVALUE(INDEX(tb_SVI[],MATCH(Table3[[#This Row],[city_name]],tb_SVI[city_name_uf],0),8),".")</f>
        <v>0.437</v>
      </c>
      <c r="K249">
        <f>_xlfn.NUMBERVALUE(INDEX(tb_SVI[],MATCH(Table3[[#This Row],[city_name]],tb_SVI[city_name_uf],0),9),".")</f>
        <v>0.37</v>
      </c>
      <c r="L249">
        <f>_xlfn.NUMBERVALUE(INDEX(tb_SVI[],MATCH(Table3[[#This Row],[city_name]],tb_SVI[city_name_uf],0),10),".")</f>
        <v>0.504</v>
      </c>
      <c r="M249">
        <f>_xlfn.NUMBERVALUE(INDEX(tb_SVI[],MATCH(Table3[[#This Row],[city_name]],tb_SVI[city_name_uf],0),11),".")</f>
        <v>0.438</v>
      </c>
      <c r="N249" s="14">
        <f>_xlfn.PERCENTRANK.INC(Table3[MHDI_tot],Table3[[#This Row],[MHDI_tot]],3)</f>
        <v>0.24199999999999999</v>
      </c>
    </row>
    <row r="250" spans="1:14" hidden="1" x14ac:dyDescent="0.2">
      <c r="A250" t="str">
        <f>SVI!F250</f>
        <v>Santa Maria das Barreiras/PA</v>
      </c>
      <c r="B250" t="str">
        <f>INDEX(tb_SVI[],MATCH(Table3[[#This Row],[ibge_cod]],tb_SVI[Município],0),1)</f>
        <v>PA</v>
      </c>
      <c r="C250" t="str">
        <f>INDEX(tb_SVI[],MATCH(Table3[[#This Row],[city_name]],tb_SVI[city_name_uf],0),3)</f>
        <v>1506583</v>
      </c>
      <c r="D250" t="s">
        <v>17911</v>
      </c>
      <c r="E250" s="11">
        <f>INDEX(tb_SVI[],MATCH(Table3[[#This Row],[city_name]],tb_SVI[city_name_uf],0),5)</f>
        <v>21850</v>
      </c>
      <c r="F250">
        <f>INDEX(tb_MHDI[],MATCH(Table3[[#This Row],[city_name]],tb_MHDI[mun_uf],0),5)</f>
        <v>0.54400000000000004</v>
      </c>
      <c r="G250">
        <f>INDEX(tb_MHDI[],MATCH(Table3[[#This Row],[city_name]],tb_MHDI[mun_uf],0),6)</f>
        <v>0.55500000000000005</v>
      </c>
      <c r="H250">
        <f>INDEX(tb_MHDI[],MATCH(Table3[[#This Row],[city_name]],tb_MHDI[mun_uf],0),7)</f>
        <v>0.78300000000000003</v>
      </c>
      <c r="I250">
        <f>INDEX(tb_MHDI[],MATCH(Table3[[#This Row],[city_name]],tb_MHDI[mun_uf],0),8)</f>
        <v>0.37</v>
      </c>
      <c r="J250">
        <f>_xlfn.NUMBERVALUE(INDEX(tb_SVI[],MATCH(Table3[[#This Row],[city_name]],tb_SVI[city_name_uf],0),8),".")</f>
        <v>0.53300000000000003</v>
      </c>
      <c r="K250">
        <f>_xlfn.NUMBERVALUE(INDEX(tb_SVI[],MATCH(Table3[[#This Row],[city_name]],tb_SVI[city_name_uf],0),9),".")</f>
        <v>0.51400000000000001</v>
      </c>
      <c r="L250">
        <f>_xlfn.NUMBERVALUE(INDEX(tb_SVI[],MATCH(Table3[[#This Row],[city_name]],tb_SVI[city_name_uf],0),10),".")</f>
        <v>0.60599999999999998</v>
      </c>
      <c r="M250">
        <f>_xlfn.NUMBERVALUE(INDEX(tb_SVI[],MATCH(Table3[[#This Row],[city_name]],tb_SVI[city_name_uf],0),11),".")</f>
        <v>0.47899999999999998</v>
      </c>
      <c r="N250" s="14">
        <f>_xlfn.PERCENTRANK.INC(Table3[MHDI_tot],Table3[[#This Row],[MHDI_tot]],3)</f>
        <v>4.9000000000000002E-2</v>
      </c>
    </row>
    <row r="251" spans="1:14" hidden="1" x14ac:dyDescent="0.2">
      <c r="A251" t="str">
        <f>SVI!F251</f>
        <v>Santa Luzia do Pará/PA</v>
      </c>
      <c r="B251" t="str">
        <f>INDEX(tb_SVI[],MATCH(Table3[[#This Row],[ibge_cod]],tb_SVI[Município],0),1)</f>
        <v>PA</v>
      </c>
      <c r="C251" t="str">
        <f>INDEX(tb_SVI[],MATCH(Table3[[#This Row],[city_name]],tb_SVI[city_name_uf],0),3)</f>
        <v>1506559</v>
      </c>
      <c r="D251" t="s">
        <v>17912</v>
      </c>
      <c r="E251" s="11">
        <f>INDEX(tb_SVI[],MATCH(Table3[[#This Row],[city_name]],tb_SVI[city_name_uf],0),5)</f>
        <v>19843</v>
      </c>
      <c r="F251">
        <f>INDEX(tb_MHDI[],MATCH(Table3[[#This Row],[city_name]],tb_MHDI[mun_uf],0),5)</f>
        <v>0.54600000000000004</v>
      </c>
      <c r="G251">
        <f>INDEX(tb_MHDI[],MATCH(Table3[[#This Row],[city_name]],tb_MHDI[mun_uf],0),6)</f>
        <v>0.53</v>
      </c>
      <c r="H251">
        <f>INDEX(tb_MHDI[],MATCH(Table3[[#This Row],[city_name]],tb_MHDI[mun_uf],0),7)</f>
        <v>0.72399999999999998</v>
      </c>
      <c r="I251">
        <f>INDEX(tb_MHDI[],MATCH(Table3[[#This Row],[city_name]],tb_MHDI[mun_uf],0),8)</f>
        <v>0.42399999999999999</v>
      </c>
      <c r="J251">
        <f>_xlfn.NUMBERVALUE(INDEX(tb_SVI[],MATCH(Table3[[#This Row],[city_name]],tb_SVI[city_name_uf],0),8),".")</f>
        <v>0.56899999999999995</v>
      </c>
      <c r="K251">
        <f>_xlfn.NUMBERVALUE(INDEX(tb_SVI[],MATCH(Table3[[#This Row],[city_name]],tb_SVI[city_name_uf],0),9),".")</f>
        <v>0.47199999999999998</v>
      </c>
      <c r="L251">
        <f>_xlfn.NUMBERVALUE(INDEX(tb_SVI[],MATCH(Table3[[#This Row],[city_name]],tb_SVI[city_name_uf],0),10),".")</f>
        <v>0.63300000000000001</v>
      </c>
      <c r="M251">
        <f>_xlfn.NUMBERVALUE(INDEX(tb_SVI[],MATCH(Table3[[#This Row],[city_name]],tb_SVI[city_name_uf],0),11),".")</f>
        <v>0.60099999999999998</v>
      </c>
      <c r="N251" s="14">
        <f>_xlfn.PERCENTRANK.INC(Table3[MHDI_tot],Table3[[#This Row],[MHDI_tot]],3)</f>
        <v>5.2999999999999999E-2</v>
      </c>
    </row>
    <row r="252" spans="1:14" hidden="1" x14ac:dyDescent="0.2">
      <c r="A252" t="str">
        <f>SVI!F252</f>
        <v>Santa Cruz do Arari/PA</v>
      </c>
      <c r="B252" t="str">
        <f>INDEX(tb_SVI[],MATCH(Table3[[#This Row],[ibge_cod]],tb_SVI[Município],0),1)</f>
        <v>PA</v>
      </c>
      <c r="C252" t="str">
        <f>INDEX(tb_SVI[],MATCH(Table3[[#This Row],[city_name]],tb_SVI[city_name_uf],0),3)</f>
        <v>1506401</v>
      </c>
      <c r="D252" t="s">
        <v>17913</v>
      </c>
      <c r="E252" s="11">
        <f>INDEX(tb_SVI[],MATCH(Table3[[#This Row],[city_name]],tb_SVI[city_name_uf],0),5)</f>
        <v>10314</v>
      </c>
      <c r="F252">
        <f>INDEX(tb_MHDI[],MATCH(Table3[[#This Row],[city_name]],tb_MHDI[mun_uf],0),5)</f>
        <v>0.55700000000000005</v>
      </c>
      <c r="G252">
        <f>INDEX(tb_MHDI[],MATCH(Table3[[#This Row],[city_name]],tb_MHDI[mun_uf],0),6)</f>
        <v>0.48299999999999998</v>
      </c>
      <c r="H252">
        <f>INDEX(tb_MHDI[],MATCH(Table3[[#This Row],[city_name]],tb_MHDI[mun_uf],0),7)</f>
        <v>0.77500000000000002</v>
      </c>
      <c r="I252">
        <f>INDEX(tb_MHDI[],MATCH(Table3[[#This Row],[city_name]],tb_MHDI[mun_uf],0),8)</f>
        <v>0.46100000000000002</v>
      </c>
      <c r="J252">
        <f>_xlfn.NUMBERVALUE(INDEX(tb_SVI[],MATCH(Table3[[#This Row],[city_name]],tb_SVI[city_name_uf],0),8),".")</f>
        <v>0.60599999999999998</v>
      </c>
      <c r="K252">
        <f>_xlfn.NUMBERVALUE(INDEX(tb_SVI[],MATCH(Table3[[#This Row],[city_name]],tb_SVI[city_name_uf],0),9),".")</f>
        <v>0.623</v>
      </c>
      <c r="L252">
        <f>_xlfn.NUMBERVALUE(INDEX(tb_SVI[],MATCH(Table3[[#This Row],[city_name]],tb_SVI[city_name_uf],0),10),".")</f>
        <v>0.56899999999999995</v>
      </c>
      <c r="M252">
        <f>_xlfn.NUMBERVALUE(INDEX(tb_SVI[],MATCH(Table3[[#This Row],[city_name]],tb_SVI[city_name_uf],0),11),".")</f>
        <v>0.625</v>
      </c>
      <c r="N252" s="14">
        <f>_xlfn.PERCENTRANK.INC(Table3[MHDI_tot],Table3[[#This Row],[MHDI_tot]],3)</f>
        <v>0.08</v>
      </c>
    </row>
    <row r="253" spans="1:14" hidden="1" x14ac:dyDescent="0.2">
      <c r="A253" t="str">
        <f>SVI!F253</f>
        <v>Salvaterra/PA</v>
      </c>
      <c r="B253" t="str">
        <f>INDEX(tb_SVI[],MATCH(Table3[[#This Row],[ibge_cod]],tb_SVI[Município],0),1)</f>
        <v>PA</v>
      </c>
      <c r="C253" t="str">
        <f>INDEX(tb_SVI[],MATCH(Table3[[#This Row],[city_name]],tb_SVI[city_name_uf],0),3)</f>
        <v>1506302</v>
      </c>
      <c r="D253" t="s">
        <v>17914</v>
      </c>
      <c r="E253" s="11">
        <f>INDEX(tb_SVI[],MATCH(Table3[[#This Row],[city_name]],tb_SVI[city_name_uf],0),5)</f>
        <v>24075</v>
      </c>
      <c r="F253">
        <f>INDEX(tb_MHDI[],MATCH(Table3[[#This Row],[city_name]],tb_MHDI[mun_uf],0),5)</f>
        <v>0.60799999999999998</v>
      </c>
      <c r="G253">
        <f>INDEX(tb_MHDI[],MATCH(Table3[[#This Row],[city_name]],tb_MHDI[mun_uf],0),6)</f>
        <v>0.57999999999999996</v>
      </c>
      <c r="H253">
        <f>INDEX(tb_MHDI[],MATCH(Table3[[#This Row],[city_name]],tb_MHDI[mun_uf],0),7)</f>
        <v>0.79300000000000004</v>
      </c>
      <c r="I253">
        <f>INDEX(tb_MHDI[],MATCH(Table3[[#This Row],[city_name]],tb_MHDI[mun_uf],0),8)</f>
        <v>0.48799999999999999</v>
      </c>
      <c r="J253">
        <f>_xlfn.NUMBERVALUE(INDEX(tb_SVI[],MATCH(Table3[[#This Row],[city_name]],tb_SVI[city_name_uf],0),8),".")</f>
        <v>0.51</v>
      </c>
      <c r="K253">
        <f>_xlfn.NUMBERVALUE(INDEX(tb_SVI[],MATCH(Table3[[#This Row],[city_name]],tb_SVI[city_name_uf],0),9),".")</f>
        <v>0.56999999999999995</v>
      </c>
      <c r="L253">
        <f>_xlfn.NUMBERVALUE(INDEX(tb_SVI[],MATCH(Table3[[#This Row],[city_name]],tb_SVI[city_name_uf],0),10),".")</f>
        <v>0.53200000000000003</v>
      </c>
      <c r="M253">
        <f>_xlfn.NUMBERVALUE(INDEX(tb_SVI[],MATCH(Table3[[#This Row],[city_name]],tb_SVI[city_name_uf],0),11),".")</f>
        <v>0.42699999999999999</v>
      </c>
      <c r="N253" s="14">
        <f>_xlfn.PERCENTRANK.INC(Table3[MHDI_tot],Table3[[#This Row],[MHDI_tot]],3)</f>
        <v>0.28399999999999997</v>
      </c>
    </row>
    <row r="254" spans="1:14" hidden="1" x14ac:dyDescent="0.2">
      <c r="A254" t="str">
        <f>SVI!F254</f>
        <v>Salinópolis/PA</v>
      </c>
      <c r="B254" t="str">
        <f>INDEX(tb_SVI[],MATCH(Table3[[#This Row],[ibge_cod]],tb_SVI[Município],0),1)</f>
        <v>PA</v>
      </c>
      <c r="C254" t="str">
        <f>INDEX(tb_SVI[],MATCH(Table3[[#This Row],[city_name]],tb_SVI[city_name_uf],0),3)</f>
        <v>1506203</v>
      </c>
      <c r="D254" t="s">
        <v>17915</v>
      </c>
      <c r="E254" s="11">
        <f>INDEX(tb_SVI[],MATCH(Table3[[#This Row],[city_name]],tb_SVI[city_name_uf],0),5)</f>
        <v>40922</v>
      </c>
      <c r="F254">
        <f>INDEX(tb_MHDI[],MATCH(Table3[[#This Row],[city_name]],tb_MHDI[mun_uf],0),5)</f>
        <v>0.64700000000000002</v>
      </c>
      <c r="G254">
        <f>INDEX(tb_MHDI[],MATCH(Table3[[#This Row],[city_name]],tb_MHDI[mun_uf],0),6)</f>
        <v>0.628</v>
      </c>
      <c r="H254">
        <f>INDEX(tb_MHDI[],MATCH(Table3[[#This Row],[city_name]],tb_MHDI[mun_uf],0),7)</f>
        <v>0.79800000000000004</v>
      </c>
      <c r="I254">
        <f>INDEX(tb_MHDI[],MATCH(Table3[[#This Row],[city_name]],tb_MHDI[mun_uf],0),8)</f>
        <v>0.54100000000000004</v>
      </c>
      <c r="J254">
        <f>_xlfn.NUMBERVALUE(INDEX(tb_SVI[],MATCH(Table3[[#This Row],[city_name]],tb_SVI[city_name_uf],0),8),".")</f>
        <v>0.38900000000000001</v>
      </c>
      <c r="K254">
        <f>_xlfn.NUMBERVALUE(INDEX(tb_SVI[],MATCH(Table3[[#This Row],[city_name]],tb_SVI[city_name_uf],0),9),".")</f>
        <v>0.255</v>
      </c>
      <c r="L254">
        <f>_xlfn.NUMBERVALUE(INDEX(tb_SVI[],MATCH(Table3[[#This Row],[city_name]],tb_SVI[city_name_uf],0),10),".")</f>
        <v>0.48799999999999999</v>
      </c>
      <c r="M254">
        <f>_xlfn.NUMBERVALUE(INDEX(tb_SVI[],MATCH(Table3[[#This Row],[city_name]],tb_SVI[city_name_uf],0),11),".")</f>
        <v>0.42499999999999999</v>
      </c>
      <c r="N254" s="14">
        <f>_xlfn.PERCENTRANK.INC(Table3[MHDI_tot],Table3[[#This Row],[MHDI_tot]],3)</f>
        <v>0.42699999999999999</v>
      </c>
    </row>
    <row r="255" spans="1:14" hidden="1" x14ac:dyDescent="0.2">
      <c r="A255" t="str">
        <f>SVI!F255</f>
        <v>Rurópolis/PA</v>
      </c>
      <c r="B255" t="str">
        <f>INDEX(tb_SVI[],MATCH(Table3[[#This Row],[ibge_cod]],tb_SVI[Município],0),1)</f>
        <v>PA</v>
      </c>
      <c r="C255" t="str">
        <f>INDEX(tb_SVI[],MATCH(Table3[[#This Row],[city_name]],tb_SVI[city_name_uf],0),3)</f>
        <v>1506195</v>
      </c>
      <c r="D255" t="s">
        <v>17916</v>
      </c>
      <c r="E255" s="11">
        <f>INDEX(tb_SVI[],MATCH(Table3[[#This Row],[city_name]],tb_SVI[city_name_uf],0),5)</f>
        <v>51500</v>
      </c>
      <c r="F255">
        <f>INDEX(tb_MHDI[],MATCH(Table3[[#This Row],[city_name]],tb_MHDI[mun_uf],0),5)</f>
        <v>0.54800000000000004</v>
      </c>
      <c r="G255">
        <f>INDEX(tb_MHDI[],MATCH(Table3[[#This Row],[city_name]],tb_MHDI[mun_uf],0),6)</f>
        <v>0.54800000000000004</v>
      </c>
      <c r="H255">
        <f>INDEX(tb_MHDI[],MATCH(Table3[[#This Row],[city_name]],tb_MHDI[mun_uf],0),7)</f>
        <v>0.76400000000000001</v>
      </c>
      <c r="I255">
        <f>INDEX(tb_MHDI[],MATCH(Table3[[#This Row],[city_name]],tb_MHDI[mun_uf],0),8)</f>
        <v>0.39200000000000002</v>
      </c>
      <c r="J255">
        <f>_xlfn.NUMBERVALUE(INDEX(tb_SVI[],MATCH(Table3[[#This Row],[city_name]],tb_SVI[city_name_uf],0),8),".")</f>
        <v>0.55100000000000005</v>
      </c>
      <c r="K255">
        <f>_xlfn.NUMBERVALUE(INDEX(tb_SVI[],MATCH(Table3[[#This Row],[city_name]],tb_SVI[city_name_uf],0),9),".")</f>
        <v>0.505</v>
      </c>
      <c r="L255">
        <f>_xlfn.NUMBERVALUE(INDEX(tb_SVI[],MATCH(Table3[[#This Row],[city_name]],tb_SVI[city_name_uf],0),10),".")</f>
        <v>0.61199999999999999</v>
      </c>
      <c r="M255">
        <f>_xlfn.NUMBERVALUE(INDEX(tb_SVI[],MATCH(Table3[[#This Row],[city_name]],tb_SVI[city_name_uf],0),11),".")</f>
        <v>0.53600000000000003</v>
      </c>
      <c r="N255" s="14">
        <f>_xlfn.PERCENTRANK.INC(Table3[MHDI_tot],Table3[[#This Row],[MHDI_tot]],3)</f>
        <v>5.7000000000000002E-2</v>
      </c>
    </row>
    <row r="256" spans="1:14" hidden="1" x14ac:dyDescent="0.2">
      <c r="A256" t="str">
        <f>SVI!F256</f>
        <v>Rondon do Pará/PA</v>
      </c>
      <c r="B256" t="str">
        <f>INDEX(tb_SVI[],MATCH(Table3[[#This Row],[ibge_cod]],tb_SVI[Município],0),1)</f>
        <v>PA</v>
      </c>
      <c r="C256" t="str">
        <f>INDEX(tb_SVI[],MATCH(Table3[[#This Row],[city_name]],tb_SVI[city_name_uf],0),3)</f>
        <v>1506187</v>
      </c>
      <c r="D256" t="s">
        <v>17917</v>
      </c>
      <c r="E256" s="11">
        <f>INDEX(tb_SVI[],MATCH(Table3[[#This Row],[city_name]],tb_SVI[city_name_uf],0),5)</f>
        <v>52803</v>
      </c>
      <c r="F256">
        <f>INDEX(tb_MHDI[],MATCH(Table3[[#This Row],[city_name]],tb_MHDI[mun_uf],0),5)</f>
        <v>0.60199999999999998</v>
      </c>
      <c r="G256">
        <f>INDEX(tb_MHDI[],MATCH(Table3[[#This Row],[city_name]],tb_MHDI[mun_uf],0),6)</f>
        <v>0.60599999999999998</v>
      </c>
      <c r="H256">
        <f>INDEX(tb_MHDI[],MATCH(Table3[[#This Row],[city_name]],tb_MHDI[mun_uf],0),7)</f>
        <v>0.78800000000000003</v>
      </c>
      <c r="I256">
        <f>INDEX(tb_MHDI[],MATCH(Table3[[#This Row],[city_name]],tb_MHDI[mun_uf],0),8)</f>
        <v>0.45700000000000002</v>
      </c>
      <c r="J256">
        <f>_xlfn.NUMBERVALUE(INDEX(tb_SVI[],MATCH(Table3[[#This Row],[city_name]],tb_SVI[city_name_uf],0),8),".")</f>
        <v>0.47599999999999998</v>
      </c>
      <c r="K256">
        <f>_xlfn.NUMBERVALUE(INDEX(tb_SVI[],MATCH(Table3[[#This Row],[city_name]],tb_SVI[city_name_uf],0),9),".")</f>
        <v>0.29299999999999998</v>
      </c>
      <c r="L256">
        <f>_xlfn.NUMBERVALUE(INDEX(tb_SVI[],MATCH(Table3[[#This Row],[city_name]],tb_SVI[city_name_uf],0),10),".")</f>
        <v>0.64200000000000002</v>
      </c>
      <c r="M256">
        <f>_xlfn.NUMBERVALUE(INDEX(tb_SVI[],MATCH(Table3[[#This Row],[city_name]],tb_SVI[city_name_uf],0),11),".")</f>
        <v>0.49399999999999999</v>
      </c>
      <c r="N256" s="14">
        <f>_xlfn.PERCENTRANK.INC(Table3[MHDI_tot],Table3[[#This Row],[MHDI_tot]],3)</f>
        <v>0.25900000000000001</v>
      </c>
    </row>
    <row r="257" spans="1:14" hidden="1" x14ac:dyDescent="0.2">
      <c r="A257" t="str">
        <f>SVI!F257</f>
        <v>Rio Maria/PA</v>
      </c>
      <c r="B257" t="str">
        <f>INDEX(tb_SVI[],MATCH(Table3[[#This Row],[ibge_cod]],tb_SVI[Município],0),1)</f>
        <v>PA</v>
      </c>
      <c r="C257" t="str">
        <f>INDEX(tb_SVI[],MATCH(Table3[[#This Row],[city_name]],tb_SVI[city_name_uf],0),3)</f>
        <v>1506161</v>
      </c>
      <c r="D257" t="s">
        <v>17918</v>
      </c>
      <c r="E257" s="11">
        <f>INDEX(tb_SVI[],MATCH(Table3[[#This Row],[city_name]],tb_SVI[city_name_uf],0),5)</f>
        <v>18201</v>
      </c>
      <c r="F257">
        <f>INDEX(tb_MHDI[],MATCH(Table3[[#This Row],[city_name]],tb_MHDI[mun_uf],0),5)</f>
        <v>0.63800000000000001</v>
      </c>
      <c r="G257">
        <f>INDEX(tb_MHDI[],MATCH(Table3[[#This Row],[city_name]],tb_MHDI[mun_uf],0),6)</f>
        <v>0.65100000000000002</v>
      </c>
      <c r="H257">
        <f>INDEX(tb_MHDI[],MATCH(Table3[[#This Row],[city_name]],tb_MHDI[mun_uf],0),7)</f>
        <v>0.80400000000000005</v>
      </c>
      <c r="I257">
        <f>INDEX(tb_MHDI[],MATCH(Table3[[#This Row],[city_name]],tb_MHDI[mun_uf],0),8)</f>
        <v>0.495</v>
      </c>
      <c r="J257">
        <f>_xlfn.NUMBERVALUE(INDEX(tb_SVI[],MATCH(Table3[[#This Row],[city_name]],tb_SVI[city_name_uf],0),8),".")</f>
        <v>0.45100000000000001</v>
      </c>
      <c r="K257">
        <f>_xlfn.NUMBERVALUE(INDEX(tb_SVI[],MATCH(Table3[[#This Row],[city_name]],tb_SVI[city_name_uf],0),9),".")</f>
        <v>0.42399999999999999</v>
      </c>
      <c r="L257">
        <f>_xlfn.NUMBERVALUE(INDEX(tb_SVI[],MATCH(Table3[[#This Row],[city_name]],tb_SVI[city_name_uf],0),10),".")</f>
        <v>0.52400000000000002</v>
      </c>
      <c r="M257">
        <f>_xlfn.NUMBERVALUE(INDEX(tb_SVI[],MATCH(Table3[[#This Row],[city_name]],tb_SVI[city_name_uf],0),11),".")</f>
        <v>0.40500000000000003</v>
      </c>
      <c r="N257" s="14">
        <f>_xlfn.PERCENTRANK.INC(Table3[MHDI_tot],Table3[[#This Row],[MHDI_tot]],3)</f>
        <v>0.39700000000000002</v>
      </c>
    </row>
    <row r="258" spans="1:14" hidden="1" x14ac:dyDescent="0.2">
      <c r="A258" t="str">
        <f>SVI!F258</f>
        <v>Redenção/PA</v>
      </c>
      <c r="B258" t="str">
        <f>INDEX(tb_SVI[],MATCH(Table3[[#This Row],[ibge_cod]],tb_SVI[Município],0),1)</f>
        <v>PA</v>
      </c>
      <c r="C258" t="str">
        <f>INDEX(tb_SVI[],MATCH(Table3[[#This Row],[city_name]],tb_SVI[city_name_uf],0),3)</f>
        <v>1506138</v>
      </c>
      <c r="D258" t="s">
        <v>17919</v>
      </c>
      <c r="E258" s="11">
        <f>INDEX(tb_SVI[],MATCH(Table3[[#This Row],[city_name]],tb_SVI[city_name_uf],0),5)</f>
        <v>85563</v>
      </c>
      <c r="F258">
        <f>INDEX(tb_MHDI[],MATCH(Table3[[#This Row],[city_name]],tb_MHDI[mun_uf],0),5)</f>
        <v>0.67200000000000004</v>
      </c>
      <c r="G258">
        <f>INDEX(tb_MHDI[],MATCH(Table3[[#This Row],[city_name]],tb_MHDI[mun_uf],0),6)</f>
        <v>0.67400000000000004</v>
      </c>
      <c r="H258">
        <f>INDEX(tb_MHDI[],MATCH(Table3[[#This Row],[city_name]],tb_MHDI[mun_uf],0),7)</f>
        <v>0.80400000000000005</v>
      </c>
      <c r="I258">
        <f>INDEX(tb_MHDI[],MATCH(Table3[[#This Row],[city_name]],tb_MHDI[mun_uf],0),8)</f>
        <v>0.56100000000000005</v>
      </c>
      <c r="J258">
        <f>_xlfn.NUMBERVALUE(INDEX(tb_SVI[],MATCH(Table3[[#This Row],[city_name]],tb_SVI[city_name_uf],0),8),".")</f>
        <v>0.39200000000000002</v>
      </c>
      <c r="K258">
        <f>_xlfn.NUMBERVALUE(INDEX(tb_SVI[],MATCH(Table3[[#This Row],[city_name]],tb_SVI[city_name_uf],0),9),".")</f>
        <v>0.34499999999999997</v>
      </c>
      <c r="L258">
        <f>_xlfn.NUMBERVALUE(INDEX(tb_SVI[],MATCH(Table3[[#This Row],[city_name]],tb_SVI[city_name_uf],0),10),".")</f>
        <v>0.47399999999999998</v>
      </c>
      <c r="M258">
        <f>_xlfn.NUMBERVALUE(INDEX(tb_SVI[],MATCH(Table3[[#This Row],[city_name]],tb_SVI[city_name_uf],0),11),".")</f>
        <v>0.35799999999999998</v>
      </c>
      <c r="N258" s="14">
        <f>_xlfn.PERCENTRANK.INC(Table3[MHDI_tot],Table3[[#This Row],[MHDI_tot]],3)</f>
        <v>0.52500000000000002</v>
      </c>
    </row>
    <row r="259" spans="1:14" hidden="1" x14ac:dyDescent="0.2">
      <c r="A259" t="str">
        <f>SVI!F259</f>
        <v>Quatipuru/PA</v>
      </c>
      <c r="B259" t="str">
        <f>INDEX(tb_SVI[],MATCH(Table3[[#This Row],[ibge_cod]],tb_SVI[Município],0),1)</f>
        <v>PA</v>
      </c>
      <c r="C259" t="str">
        <f>INDEX(tb_SVI[],MATCH(Table3[[#This Row],[city_name]],tb_SVI[city_name_uf],0),3)</f>
        <v>1506112</v>
      </c>
      <c r="D259" t="s">
        <v>17920</v>
      </c>
      <c r="E259" s="11">
        <f>INDEX(tb_SVI[],MATCH(Table3[[#This Row],[city_name]],tb_SVI[city_name_uf],0),5)</f>
        <v>13702</v>
      </c>
      <c r="F259">
        <f>INDEX(tb_MHDI[],MATCH(Table3[[#This Row],[city_name]],tb_MHDI[mun_uf],0),5)</f>
        <v>0.54300000000000004</v>
      </c>
      <c r="G259">
        <f>INDEX(tb_MHDI[],MATCH(Table3[[#This Row],[city_name]],tb_MHDI[mun_uf],0),6)</f>
        <v>0.55000000000000004</v>
      </c>
      <c r="H259">
        <f>INDEX(tb_MHDI[],MATCH(Table3[[#This Row],[city_name]],tb_MHDI[mun_uf],0),7)</f>
        <v>0.73199999999999998</v>
      </c>
      <c r="I259">
        <f>INDEX(tb_MHDI[],MATCH(Table3[[#This Row],[city_name]],tb_MHDI[mun_uf],0),8)</f>
        <v>0.39700000000000002</v>
      </c>
      <c r="J259">
        <f>_xlfn.NUMBERVALUE(INDEX(tb_SVI[],MATCH(Table3[[#This Row],[city_name]],tb_SVI[city_name_uf],0),8),".")</f>
        <v>0.68300000000000005</v>
      </c>
      <c r="K259">
        <f>_xlfn.NUMBERVALUE(INDEX(tb_SVI[],MATCH(Table3[[#This Row],[city_name]],tb_SVI[city_name_uf],0),9),".")</f>
        <v>0.80700000000000005</v>
      </c>
      <c r="L259">
        <f>_xlfn.NUMBERVALUE(INDEX(tb_SVI[],MATCH(Table3[[#This Row],[city_name]],tb_SVI[city_name_uf],0),10),".")</f>
        <v>0.64800000000000002</v>
      </c>
      <c r="M259">
        <f>_xlfn.NUMBERVALUE(INDEX(tb_SVI[],MATCH(Table3[[#This Row],[city_name]],tb_SVI[city_name_uf],0),11),".")</f>
        <v>0.59299999999999997</v>
      </c>
      <c r="N259" s="14">
        <f>_xlfn.PERCENTRANK.INC(Table3[MHDI_tot],Table3[[#This Row],[MHDI_tot]],3)</f>
        <v>4.9000000000000002E-2</v>
      </c>
    </row>
    <row r="260" spans="1:14" hidden="1" x14ac:dyDescent="0.2">
      <c r="A260" t="str">
        <f>SVI!F260</f>
        <v>Primavera/PA</v>
      </c>
      <c r="B260" t="str">
        <f>INDEX(tb_SVI[],MATCH(Table3[[#This Row],[ibge_cod]],tb_SVI[Município],0),1)</f>
        <v>PA</v>
      </c>
      <c r="C260" t="str">
        <f>INDEX(tb_SVI[],MATCH(Table3[[#This Row],[city_name]],tb_SVI[city_name_uf],0),3)</f>
        <v>1506104</v>
      </c>
      <c r="D260" t="s">
        <v>17921</v>
      </c>
      <c r="E260" s="11">
        <f>INDEX(tb_SVI[],MATCH(Table3[[#This Row],[city_name]],tb_SVI[city_name_uf],0),5)</f>
        <v>10857</v>
      </c>
      <c r="F260">
        <f>INDEX(tb_MHDI[],MATCH(Table3[[#This Row],[city_name]],tb_MHDI[mun_uf],0),5)</f>
        <v>0.57699999999999996</v>
      </c>
      <c r="G260">
        <f>INDEX(tb_MHDI[],MATCH(Table3[[#This Row],[city_name]],tb_MHDI[mun_uf],0),6)</f>
        <v>0.57099999999999995</v>
      </c>
      <c r="H260">
        <f>INDEX(tb_MHDI[],MATCH(Table3[[#This Row],[city_name]],tb_MHDI[mun_uf],0),7)</f>
        <v>0.77200000000000002</v>
      </c>
      <c r="I260">
        <f>INDEX(tb_MHDI[],MATCH(Table3[[#This Row],[city_name]],tb_MHDI[mun_uf],0),8)</f>
        <v>0.435</v>
      </c>
      <c r="J260">
        <f>_xlfn.NUMBERVALUE(INDEX(tb_SVI[],MATCH(Table3[[#This Row],[city_name]],tb_SVI[city_name_uf],0),8),".")</f>
        <v>0.60299999999999998</v>
      </c>
      <c r="K260">
        <f>_xlfn.NUMBERVALUE(INDEX(tb_SVI[],MATCH(Table3[[#This Row],[city_name]],tb_SVI[city_name_uf],0),9),".")</f>
        <v>0.59899999999999998</v>
      </c>
      <c r="L260">
        <f>_xlfn.NUMBERVALUE(INDEX(tb_SVI[],MATCH(Table3[[#This Row],[city_name]],tb_SVI[city_name_uf],0),10),".")</f>
        <v>0.58599999999999997</v>
      </c>
      <c r="M260">
        <f>_xlfn.NUMBERVALUE(INDEX(tb_SVI[],MATCH(Table3[[#This Row],[city_name]],tb_SVI[city_name_uf],0),11),".")</f>
        <v>0.624</v>
      </c>
      <c r="N260" s="14">
        <f>_xlfn.PERCENTRANK.INC(Table3[MHDI_tot],Table3[[#This Row],[MHDI_tot]],3)</f>
        <v>0.152</v>
      </c>
    </row>
    <row r="261" spans="1:14" hidden="1" x14ac:dyDescent="0.2">
      <c r="A261" t="str">
        <f>SVI!F261</f>
        <v>Prainha/PA</v>
      </c>
      <c r="B261" t="str">
        <f>INDEX(tb_SVI[],MATCH(Table3[[#This Row],[ibge_cod]],tb_SVI[Município],0),1)</f>
        <v>PA</v>
      </c>
      <c r="C261" t="str">
        <f>INDEX(tb_SVI[],MATCH(Table3[[#This Row],[city_name]],tb_SVI[city_name_uf],0),3)</f>
        <v>1506005</v>
      </c>
      <c r="D261" t="s">
        <v>17922</v>
      </c>
      <c r="E261" s="11">
        <f>INDEX(tb_SVI[],MATCH(Table3[[#This Row],[city_name]],tb_SVI[city_name_uf],0),5)</f>
        <v>29846</v>
      </c>
      <c r="F261">
        <f>INDEX(tb_MHDI[],MATCH(Table3[[#This Row],[city_name]],tb_MHDI[mun_uf],0),5)</f>
        <v>0.52300000000000002</v>
      </c>
      <c r="G261">
        <f>INDEX(tb_MHDI[],MATCH(Table3[[#This Row],[city_name]],tb_MHDI[mun_uf],0),6)</f>
        <v>0.51200000000000001</v>
      </c>
      <c r="H261">
        <f>INDEX(tb_MHDI[],MATCH(Table3[[#This Row],[city_name]],tb_MHDI[mun_uf],0),7)</f>
        <v>0.77900000000000003</v>
      </c>
      <c r="I261">
        <f>INDEX(tb_MHDI[],MATCH(Table3[[#This Row],[city_name]],tb_MHDI[mun_uf],0),8)</f>
        <v>0.35899999999999999</v>
      </c>
      <c r="J261">
        <f>_xlfn.NUMBERVALUE(INDEX(tb_SVI[],MATCH(Table3[[#This Row],[city_name]],tb_SVI[city_name_uf],0),8),".")</f>
        <v>0.74399999999999999</v>
      </c>
      <c r="K261">
        <f>_xlfn.NUMBERVALUE(INDEX(tb_SVI[],MATCH(Table3[[#This Row],[city_name]],tb_SVI[city_name_uf],0),9),".")</f>
        <v>0.99199999999999999</v>
      </c>
      <c r="L261">
        <f>_xlfn.NUMBERVALUE(INDEX(tb_SVI[],MATCH(Table3[[#This Row],[city_name]],tb_SVI[city_name_uf],0),10),".")</f>
        <v>0.64900000000000002</v>
      </c>
      <c r="M261">
        <f>_xlfn.NUMBERVALUE(INDEX(tb_SVI[],MATCH(Table3[[#This Row],[city_name]],tb_SVI[city_name_uf],0),11),".")</f>
        <v>0.59099999999999997</v>
      </c>
      <c r="N261" s="14">
        <f>_xlfn.PERCENTRANK.INC(Table3[MHDI_tot],Table3[[#This Row],[MHDI_tot]],3)</f>
        <v>2.1000000000000001E-2</v>
      </c>
    </row>
    <row r="262" spans="1:14" hidden="1" x14ac:dyDescent="0.2">
      <c r="A262" t="str">
        <f>SVI!F262</f>
        <v>Porto de Moz/PA</v>
      </c>
      <c r="B262" t="str">
        <f>INDEX(tb_SVI[],MATCH(Table3[[#This Row],[ibge_cod]],tb_SVI[Município],0),1)</f>
        <v>PA</v>
      </c>
      <c r="C262" t="str">
        <f>INDEX(tb_SVI[],MATCH(Table3[[#This Row],[city_name]],tb_SVI[city_name_uf],0),3)</f>
        <v>1505908</v>
      </c>
      <c r="D262" t="s">
        <v>17923</v>
      </c>
      <c r="E262" s="11">
        <f>INDEX(tb_SVI[],MATCH(Table3[[#This Row],[city_name]],tb_SVI[city_name_uf],0),5)</f>
        <v>41801</v>
      </c>
      <c r="F262">
        <f>INDEX(tb_MHDI[],MATCH(Table3[[#This Row],[city_name]],tb_MHDI[mun_uf],0),5)</f>
        <v>0.503</v>
      </c>
      <c r="G262">
        <f>INDEX(tb_MHDI[],MATCH(Table3[[#This Row],[city_name]],tb_MHDI[mun_uf],0),6)</f>
        <v>0.51200000000000001</v>
      </c>
      <c r="H262">
        <f>INDEX(tb_MHDI[],MATCH(Table3[[#This Row],[city_name]],tb_MHDI[mun_uf],0),7)</f>
        <v>0.77</v>
      </c>
      <c r="I262">
        <f>INDEX(tb_MHDI[],MATCH(Table3[[#This Row],[city_name]],tb_MHDI[mun_uf],0),8)</f>
        <v>0.32200000000000001</v>
      </c>
      <c r="J262">
        <f>_xlfn.NUMBERVALUE(INDEX(tb_SVI[],MATCH(Table3[[#This Row],[city_name]],tb_SVI[city_name_uf],0),8),".")</f>
        <v>0.69799999999999995</v>
      </c>
      <c r="K262">
        <f>_xlfn.NUMBERVALUE(INDEX(tb_SVI[],MATCH(Table3[[#This Row],[city_name]],tb_SVI[city_name_uf],0),9),".")</f>
        <v>0.74299999999999999</v>
      </c>
      <c r="L262">
        <f>_xlfn.NUMBERVALUE(INDEX(tb_SVI[],MATCH(Table3[[#This Row],[city_name]],tb_SVI[city_name_uf],0),10),".")</f>
        <v>0.68</v>
      </c>
      <c r="M262">
        <f>_xlfn.NUMBERVALUE(INDEX(tb_SVI[],MATCH(Table3[[#This Row],[city_name]],tb_SVI[city_name_uf],0),11),".")</f>
        <v>0.67</v>
      </c>
      <c r="N262" s="14">
        <f>_xlfn.PERCENTRANK.INC(Table3[MHDI_tot],Table3[[#This Row],[MHDI_tot]],3)</f>
        <v>7.0000000000000001E-3</v>
      </c>
    </row>
    <row r="263" spans="1:14" hidden="1" x14ac:dyDescent="0.2">
      <c r="A263" t="str">
        <f>SVI!F263</f>
        <v>Portel/PA</v>
      </c>
      <c r="B263" t="str">
        <f>INDEX(tb_SVI[],MATCH(Table3[[#This Row],[ibge_cod]],tb_SVI[Município],0),1)</f>
        <v>PA</v>
      </c>
      <c r="C263" t="str">
        <f>INDEX(tb_SVI[],MATCH(Table3[[#This Row],[city_name]],tb_SVI[city_name_uf],0),3)</f>
        <v>1505809</v>
      </c>
      <c r="D263" t="s">
        <v>17924</v>
      </c>
      <c r="E263" s="11">
        <f>INDEX(tb_SVI[],MATCH(Table3[[#This Row],[city_name]],tb_SVI[city_name_uf],0),5)</f>
        <v>62945</v>
      </c>
      <c r="F263">
        <f>INDEX(tb_MHDI[],MATCH(Table3[[#This Row],[city_name]],tb_MHDI[mun_uf],0),5)</f>
        <v>0.48299999999999998</v>
      </c>
      <c r="G263">
        <f>INDEX(tb_MHDI[],MATCH(Table3[[#This Row],[city_name]],tb_MHDI[mun_uf],0),6)</f>
        <v>0.51300000000000001</v>
      </c>
      <c r="H263">
        <f>INDEX(tb_MHDI[],MATCH(Table3[[#This Row],[city_name]],tb_MHDI[mun_uf],0),7)</f>
        <v>0.76700000000000002</v>
      </c>
      <c r="I263">
        <f>INDEX(tb_MHDI[],MATCH(Table3[[#This Row],[city_name]],tb_MHDI[mun_uf],0),8)</f>
        <v>0.28599999999999998</v>
      </c>
      <c r="J263">
        <f>_xlfn.NUMBERVALUE(INDEX(tb_SVI[],MATCH(Table3[[#This Row],[city_name]],tb_SVI[city_name_uf],0),8),".")</f>
        <v>0.61099999999999999</v>
      </c>
      <c r="K263">
        <f>_xlfn.NUMBERVALUE(INDEX(tb_SVI[],MATCH(Table3[[#This Row],[city_name]],tb_SVI[city_name_uf],0),9),".")</f>
        <v>0.42599999999999999</v>
      </c>
      <c r="L263">
        <f>_xlfn.NUMBERVALUE(INDEX(tb_SVI[],MATCH(Table3[[#This Row],[city_name]],tb_SVI[city_name_uf],0),10),".")</f>
        <v>0.73899999999999999</v>
      </c>
      <c r="M263">
        <f>_xlfn.NUMBERVALUE(INDEX(tb_SVI[],MATCH(Table3[[#This Row],[city_name]],tb_SVI[city_name_uf],0),11),".")</f>
        <v>0.66900000000000004</v>
      </c>
      <c r="N263" s="14">
        <f>_xlfn.PERCENTRANK.INC(Table3[MHDI_tot],Table3[[#This Row],[MHDI_tot]],3)</f>
        <v>2E-3</v>
      </c>
    </row>
    <row r="264" spans="1:14" hidden="1" x14ac:dyDescent="0.2">
      <c r="A264" t="str">
        <f>SVI!F264</f>
        <v>Ponta de Pedras/PA</v>
      </c>
      <c r="B264" t="str">
        <f>INDEX(tb_SVI[],MATCH(Table3[[#This Row],[ibge_cod]],tb_SVI[Município],0),1)</f>
        <v>PA</v>
      </c>
      <c r="C264" t="str">
        <f>INDEX(tb_SVI[],MATCH(Table3[[#This Row],[city_name]],tb_SVI[city_name_uf],0),3)</f>
        <v>1505700</v>
      </c>
      <c r="D264" t="s">
        <v>17925</v>
      </c>
      <c r="E264" s="11">
        <f>INDEX(tb_SVI[],MATCH(Table3[[#This Row],[city_name]],tb_SVI[city_name_uf],0),5)</f>
        <v>31549</v>
      </c>
      <c r="F264">
        <f>INDEX(tb_MHDI[],MATCH(Table3[[#This Row],[city_name]],tb_MHDI[mun_uf],0),5)</f>
        <v>0.56200000000000006</v>
      </c>
      <c r="G264">
        <f>INDEX(tb_MHDI[],MATCH(Table3[[#This Row],[city_name]],tb_MHDI[mun_uf],0),6)</f>
        <v>0.55800000000000005</v>
      </c>
      <c r="H264">
        <f>INDEX(tb_MHDI[],MATCH(Table3[[#This Row],[city_name]],tb_MHDI[mun_uf],0),7)</f>
        <v>0.77300000000000002</v>
      </c>
      <c r="I264">
        <f>INDEX(tb_MHDI[],MATCH(Table3[[#This Row],[city_name]],tb_MHDI[mun_uf],0),8)</f>
        <v>0.41199999999999998</v>
      </c>
      <c r="J264">
        <f>_xlfn.NUMBERVALUE(INDEX(tb_SVI[],MATCH(Table3[[#This Row],[city_name]],tb_SVI[city_name_uf],0),8),".")</f>
        <v>0.61399999999999999</v>
      </c>
      <c r="K264">
        <f>_xlfn.NUMBERVALUE(INDEX(tb_SVI[],MATCH(Table3[[#This Row],[city_name]],tb_SVI[city_name_uf],0),9),".")</f>
        <v>0.64700000000000002</v>
      </c>
      <c r="L264">
        <f>_xlfn.NUMBERVALUE(INDEX(tb_SVI[],MATCH(Table3[[#This Row],[city_name]],tb_SVI[city_name_uf],0),10),".")</f>
        <v>0.64100000000000001</v>
      </c>
      <c r="M264">
        <f>_xlfn.NUMBERVALUE(INDEX(tb_SVI[],MATCH(Table3[[#This Row],[city_name]],tb_SVI[city_name_uf],0),11),".")</f>
        <v>0.55300000000000005</v>
      </c>
      <c r="N264" s="14">
        <f>_xlfn.PERCENTRANK.INC(Table3[MHDI_tot],Table3[[#This Row],[MHDI_tot]],3)</f>
        <v>9.6000000000000002E-2</v>
      </c>
    </row>
    <row r="265" spans="1:14" hidden="1" x14ac:dyDescent="0.2">
      <c r="A265" t="str">
        <f>SVI!F265</f>
        <v>Placas/PA</v>
      </c>
      <c r="B265" t="str">
        <f>INDEX(tb_SVI[],MATCH(Table3[[#This Row],[ibge_cod]],tb_SVI[Município],0),1)</f>
        <v>PA</v>
      </c>
      <c r="C265" t="str">
        <f>INDEX(tb_SVI[],MATCH(Table3[[#This Row],[city_name]],tb_SVI[city_name_uf],0),3)</f>
        <v>1505650</v>
      </c>
      <c r="D265" t="s">
        <v>17926</v>
      </c>
      <c r="E265" s="11">
        <f>INDEX(tb_SVI[],MATCH(Table3[[#This Row],[city_name]],tb_SVI[city_name_uf],0),5)</f>
        <v>31659</v>
      </c>
      <c r="F265">
        <f>INDEX(tb_MHDI[],MATCH(Table3[[#This Row],[city_name]],tb_MHDI[mun_uf],0),5)</f>
        <v>0.55200000000000005</v>
      </c>
      <c r="G265">
        <f>INDEX(tb_MHDI[],MATCH(Table3[[#This Row],[city_name]],tb_MHDI[mun_uf],0),6)</f>
        <v>0.54100000000000004</v>
      </c>
      <c r="H265">
        <f>INDEX(tb_MHDI[],MATCH(Table3[[#This Row],[city_name]],tb_MHDI[mun_uf],0),7)</f>
        <v>0.77</v>
      </c>
      <c r="I265">
        <f>INDEX(tb_MHDI[],MATCH(Table3[[#This Row],[city_name]],tb_MHDI[mun_uf],0),8)</f>
        <v>0.40400000000000003</v>
      </c>
      <c r="J265">
        <f>_xlfn.NUMBERVALUE(INDEX(tb_SVI[],MATCH(Table3[[#This Row],[city_name]],tb_SVI[city_name_uf],0),8),".")</f>
        <v>0.58599999999999997</v>
      </c>
      <c r="K265">
        <f>_xlfn.NUMBERVALUE(INDEX(tb_SVI[],MATCH(Table3[[#This Row],[city_name]],tb_SVI[city_name_uf],0),9),".")</f>
        <v>0.63100000000000001</v>
      </c>
      <c r="L265">
        <f>_xlfn.NUMBERVALUE(INDEX(tb_SVI[],MATCH(Table3[[#This Row],[city_name]],tb_SVI[city_name_uf],0),10),".")</f>
        <v>0.57999999999999996</v>
      </c>
      <c r="M265">
        <f>_xlfn.NUMBERVALUE(INDEX(tb_SVI[],MATCH(Table3[[#This Row],[city_name]],tb_SVI[city_name_uf],0),11),".")</f>
        <v>0.54700000000000004</v>
      </c>
      <c r="N265" s="14">
        <f>_xlfn.PERCENTRANK.INC(Table3[MHDI_tot],Table3[[#This Row],[MHDI_tot]],3)</f>
        <v>6.8000000000000005E-2</v>
      </c>
    </row>
    <row r="266" spans="1:14" hidden="1" x14ac:dyDescent="0.2">
      <c r="A266" t="str">
        <f>SVI!F266</f>
        <v>Piçarra/PA</v>
      </c>
      <c r="B266" t="str">
        <f>INDEX(tb_SVI[],MATCH(Table3[[#This Row],[ibge_cod]],tb_SVI[Município],0),1)</f>
        <v>PA</v>
      </c>
      <c r="C266" t="str">
        <f>INDEX(tb_SVI[],MATCH(Table3[[#This Row],[city_name]],tb_SVI[city_name_uf],0),3)</f>
        <v>1505635</v>
      </c>
      <c r="D266" t="s">
        <v>17927</v>
      </c>
      <c r="E266" s="11">
        <f>INDEX(tb_SVI[],MATCH(Table3[[#This Row],[city_name]],tb_SVI[city_name_uf],0),5)</f>
        <v>12979</v>
      </c>
      <c r="F266">
        <f>INDEX(tb_MHDI[],MATCH(Table3[[#This Row],[city_name]],tb_MHDI[mun_uf],0),5)</f>
        <v>0.56299999999999994</v>
      </c>
      <c r="G266">
        <f>INDEX(tb_MHDI[],MATCH(Table3[[#This Row],[city_name]],tb_MHDI[mun_uf],0),6)</f>
        <v>0.56100000000000005</v>
      </c>
      <c r="H266">
        <f>INDEX(tb_MHDI[],MATCH(Table3[[#This Row],[city_name]],tb_MHDI[mun_uf],0),7)</f>
        <v>0.79200000000000004</v>
      </c>
      <c r="I266">
        <f>INDEX(tb_MHDI[],MATCH(Table3[[#This Row],[city_name]],tb_MHDI[mun_uf],0),8)</f>
        <v>0.40200000000000002</v>
      </c>
      <c r="J266">
        <f>_xlfn.NUMBERVALUE(INDEX(tb_SVI[],MATCH(Table3[[#This Row],[city_name]],tb_SVI[city_name_uf],0),8),".")</f>
        <v>0.54</v>
      </c>
      <c r="K266">
        <f>_xlfn.NUMBERVALUE(INDEX(tb_SVI[],MATCH(Table3[[#This Row],[city_name]],tb_SVI[city_name_uf],0),9),".")</f>
        <v>0.52700000000000002</v>
      </c>
      <c r="L266">
        <f>_xlfn.NUMBERVALUE(INDEX(tb_SVI[],MATCH(Table3[[#This Row],[city_name]],tb_SVI[city_name_uf],0),10),".")</f>
        <v>0.55400000000000005</v>
      </c>
      <c r="M266">
        <f>_xlfn.NUMBERVALUE(INDEX(tb_SVI[],MATCH(Table3[[#This Row],[city_name]],tb_SVI[city_name_uf],0),11),".")</f>
        <v>0.54</v>
      </c>
      <c r="N266" s="14">
        <f>_xlfn.PERCENTRANK.INC(Table3[MHDI_tot],Table3[[#This Row],[MHDI_tot]],3)</f>
        <v>0.10100000000000001</v>
      </c>
    </row>
    <row r="267" spans="1:14" hidden="1" x14ac:dyDescent="0.2">
      <c r="A267" t="str">
        <f>SVI!F267</f>
        <v>Peixe-Boi/PA</v>
      </c>
      <c r="B267" t="str">
        <f>INDEX(tb_SVI[],MATCH(Table3[[#This Row],[ibge_cod]],tb_SVI[Município],0),1)</f>
        <v>PA</v>
      </c>
      <c r="C267" t="str">
        <f>INDEX(tb_SVI[],MATCH(Table3[[#This Row],[city_name]],tb_SVI[city_name_uf],0),3)</f>
        <v>1505601</v>
      </c>
      <c r="D267" t="s">
        <v>17928</v>
      </c>
      <c r="E267" s="11">
        <f>INDEX(tb_SVI[],MATCH(Table3[[#This Row],[city_name]],tb_SVI[city_name_uf],0),5)</f>
        <v>8081</v>
      </c>
      <c r="F267">
        <f>INDEX(tb_MHDI[],MATCH(Table3[[#This Row],[city_name]],tb_MHDI[mun_uf],0),5)</f>
        <v>0.58099999999999996</v>
      </c>
      <c r="G267">
        <f>INDEX(tb_MHDI[],MATCH(Table3[[#This Row],[city_name]],tb_MHDI[mun_uf],0),6)</f>
        <v>0.54300000000000004</v>
      </c>
      <c r="H267">
        <f>INDEX(tb_MHDI[],MATCH(Table3[[#This Row],[city_name]],tb_MHDI[mun_uf],0),7)</f>
        <v>0.754</v>
      </c>
      <c r="I267">
        <f>INDEX(tb_MHDI[],MATCH(Table3[[#This Row],[city_name]],tb_MHDI[mun_uf],0),8)</f>
        <v>0.47799999999999998</v>
      </c>
      <c r="J267">
        <f>_xlfn.NUMBERVALUE(INDEX(tb_SVI[],MATCH(Table3[[#This Row],[city_name]],tb_SVI[city_name_uf],0),8),".")</f>
        <v>0.57599999999999996</v>
      </c>
      <c r="K267">
        <f>_xlfn.NUMBERVALUE(INDEX(tb_SVI[],MATCH(Table3[[#This Row],[city_name]],tb_SVI[city_name_uf],0),9),".")</f>
        <v>0.58399999999999996</v>
      </c>
      <c r="L267">
        <f>_xlfn.NUMBERVALUE(INDEX(tb_SVI[],MATCH(Table3[[#This Row],[city_name]],tb_SVI[city_name_uf],0),10),".")</f>
        <v>0.58899999999999997</v>
      </c>
      <c r="M267">
        <f>_xlfn.NUMBERVALUE(INDEX(tb_SVI[],MATCH(Table3[[#This Row],[city_name]],tb_SVI[city_name_uf],0),11),".")</f>
        <v>0.55400000000000005</v>
      </c>
      <c r="N267" s="14">
        <f>_xlfn.PERCENTRANK.INC(Table3[MHDI_tot],Table3[[#This Row],[MHDI_tot]],3)</f>
        <v>0.16600000000000001</v>
      </c>
    </row>
    <row r="268" spans="1:14" hidden="1" x14ac:dyDescent="0.2">
      <c r="A268" t="str">
        <f>SVI!F268</f>
        <v>Pau D'Arco/PA</v>
      </c>
      <c r="B268" t="str">
        <f>INDEX(tb_SVI[],MATCH(Table3[[#This Row],[ibge_cod]],tb_SVI[Município],0),1)</f>
        <v>PA</v>
      </c>
      <c r="C268" t="str">
        <f>INDEX(tb_SVI[],MATCH(Table3[[#This Row],[city_name]],tb_SVI[city_name_uf],0),3)</f>
        <v>1505551</v>
      </c>
      <c r="D268" t="s">
        <v>17929</v>
      </c>
      <c r="E268" s="11">
        <f>INDEX(tb_SVI[],MATCH(Table3[[#This Row],[city_name]],tb_SVI[city_name_uf],0),5)</f>
        <v>5410</v>
      </c>
      <c r="F268">
        <f>INDEX(tb_MHDI[],MATCH(Table3[[#This Row],[city_name]],tb_MHDI[mun_uf],0),5)</f>
        <v>0.57399999999999995</v>
      </c>
      <c r="G268">
        <f>INDEX(tb_MHDI[],MATCH(Table3[[#This Row],[city_name]],tb_MHDI[mun_uf],0),6)</f>
        <v>0.57099999999999995</v>
      </c>
      <c r="H268">
        <f>INDEX(tb_MHDI[],MATCH(Table3[[#This Row],[city_name]],tb_MHDI[mun_uf],0),7)</f>
        <v>0.748</v>
      </c>
      <c r="I268">
        <f>INDEX(tb_MHDI[],MATCH(Table3[[#This Row],[city_name]],tb_MHDI[mun_uf],0),8)</f>
        <v>0.443</v>
      </c>
      <c r="J268">
        <f>_xlfn.NUMBERVALUE(INDEX(tb_SVI[],MATCH(Table3[[#This Row],[city_name]],tb_SVI[city_name_uf],0),8),".")</f>
        <v>0.55400000000000005</v>
      </c>
      <c r="K268">
        <f>_xlfn.NUMBERVALUE(INDEX(tb_SVI[],MATCH(Table3[[#This Row],[city_name]],tb_SVI[city_name_uf],0),9),".")</f>
        <v>0.55300000000000005</v>
      </c>
      <c r="L268">
        <f>_xlfn.NUMBERVALUE(INDEX(tb_SVI[],MATCH(Table3[[#This Row],[city_name]],tb_SVI[city_name_uf],0),10),".")</f>
        <v>0.63</v>
      </c>
      <c r="M268">
        <f>_xlfn.NUMBERVALUE(INDEX(tb_SVI[],MATCH(Table3[[#This Row],[city_name]],tb_SVI[city_name_uf],0),11),".")</f>
        <v>0.47799999999999998</v>
      </c>
      <c r="N268" s="14">
        <f>_xlfn.PERCENTRANK.INC(Table3[MHDI_tot],Table3[[#This Row],[MHDI_tot]],3)</f>
        <v>0.14000000000000001</v>
      </c>
    </row>
    <row r="269" spans="1:14" hidden="1" x14ac:dyDescent="0.2">
      <c r="A269" t="str">
        <f>SVI!F269</f>
        <v>Parauapebas/PA</v>
      </c>
      <c r="B269" t="str">
        <f>INDEX(tb_SVI[],MATCH(Table3[[#This Row],[ibge_cod]],tb_SVI[Município],0),1)</f>
        <v>PA</v>
      </c>
      <c r="C269" t="str">
        <f>INDEX(tb_SVI[],MATCH(Table3[[#This Row],[city_name]],tb_SVI[city_name_uf],0),3)</f>
        <v>1505536</v>
      </c>
      <c r="D269" t="s">
        <v>17930</v>
      </c>
      <c r="E269" s="11">
        <f>INDEX(tb_SVI[],MATCH(Table3[[#This Row],[city_name]],tb_SVI[city_name_uf],0),5)</f>
        <v>213576</v>
      </c>
      <c r="F269">
        <f>INDEX(tb_MHDI[],MATCH(Table3[[#This Row],[city_name]],tb_MHDI[mun_uf],0),5)</f>
        <v>0.71499999999999997</v>
      </c>
      <c r="G269">
        <f>INDEX(tb_MHDI[],MATCH(Table3[[#This Row],[city_name]],tb_MHDI[mun_uf],0),6)</f>
        <v>0.70099999999999996</v>
      </c>
      <c r="H269">
        <f>INDEX(tb_MHDI[],MATCH(Table3[[#This Row],[city_name]],tb_MHDI[mun_uf],0),7)</f>
        <v>0.80900000000000005</v>
      </c>
      <c r="I269">
        <f>INDEX(tb_MHDI[],MATCH(Table3[[#This Row],[city_name]],tb_MHDI[mun_uf],0),8)</f>
        <v>0.64400000000000002</v>
      </c>
      <c r="J269">
        <f>_xlfn.NUMBERVALUE(INDEX(tb_SVI[],MATCH(Table3[[#This Row],[city_name]],tb_SVI[city_name_uf],0),8),".")</f>
        <v>0.40600000000000003</v>
      </c>
      <c r="K269">
        <f>_xlfn.NUMBERVALUE(INDEX(tb_SVI[],MATCH(Table3[[#This Row],[city_name]],tb_SVI[city_name_uf],0),9),".")</f>
        <v>0.48799999999999999</v>
      </c>
      <c r="L269">
        <f>_xlfn.NUMBERVALUE(INDEX(tb_SVI[],MATCH(Table3[[#This Row],[city_name]],tb_SVI[city_name_uf],0),10),".")</f>
        <v>0.41299999999999998</v>
      </c>
      <c r="M269">
        <f>_xlfn.NUMBERVALUE(INDEX(tb_SVI[],MATCH(Table3[[#This Row],[city_name]],tb_SVI[city_name_uf],0),11),".")</f>
        <v>0.316</v>
      </c>
      <c r="N269" s="14">
        <f>_xlfn.PERCENTRANK.INC(Table3[MHDI_tot],Table3[[#This Row],[MHDI_tot]],3)</f>
        <v>0.73299999999999998</v>
      </c>
    </row>
    <row r="270" spans="1:14" hidden="1" x14ac:dyDescent="0.2">
      <c r="A270" t="str">
        <f>SVI!F270</f>
        <v>Paragominas/PA</v>
      </c>
      <c r="B270" t="str">
        <f>INDEX(tb_SVI[],MATCH(Table3[[#This Row],[ibge_cod]],tb_SVI[Município],0),1)</f>
        <v>PA</v>
      </c>
      <c r="C270" t="str">
        <f>INDEX(tb_SVI[],MATCH(Table3[[#This Row],[city_name]],tb_SVI[city_name_uf],0),3)</f>
        <v>1505502</v>
      </c>
      <c r="D270" t="s">
        <v>17931</v>
      </c>
      <c r="E270" s="11">
        <f>INDEX(tb_SVI[],MATCH(Table3[[#This Row],[city_name]],tb_SVI[city_name_uf],0),5)</f>
        <v>114503</v>
      </c>
      <c r="F270">
        <f>INDEX(tb_MHDI[],MATCH(Table3[[#This Row],[city_name]],tb_MHDI[mun_uf],0),5)</f>
        <v>0.64500000000000002</v>
      </c>
      <c r="G270">
        <f>INDEX(tb_MHDI[],MATCH(Table3[[#This Row],[city_name]],tb_MHDI[mun_uf],0),6)</f>
        <v>0.66700000000000004</v>
      </c>
      <c r="H270">
        <f>INDEX(tb_MHDI[],MATCH(Table3[[#This Row],[city_name]],tb_MHDI[mun_uf],0),7)</f>
        <v>0.78100000000000003</v>
      </c>
      <c r="I270">
        <f>INDEX(tb_MHDI[],MATCH(Table3[[#This Row],[city_name]],tb_MHDI[mun_uf],0),8)</f>
        <v>0.51400000000000001</v>
      </c>
      <c r="J270">
        <f>_xlfn.NUMBERVALUE(INDEX(tb_SVI[],MATCH(Table3[[#This Row],[city_name]],tb_SVI[city_name_uf],0),8),".")</f>
        <v>0.43</v>
      </c>
      <c r="K270">
        <f>_xlfn.NUMBERVALUE(INDEX(tb_SVI[],MATCH(Table3[[#This Row],[city_name]],tb_SVI[city_name_uf],0),9),".")</f>
        <v>0.376</v>
      </c>
      <c r="L270">
        <f>_xlfn.NUMBERVALUE(INDEX(tb_SVI[],MATCH(Table3[[#This Row],[city_name]],tb_SVI[city_name_uf],0),10),".")</f>
        <v>0.53400000000000003</v>
      </c>
      <c r="M270">
        <f>_xlfn.NUMBERVALUE(INDEX(tb_SVI[],MATCH(Table3[[#This Row],[city_name]],tb_SVI[city_name_uf],0),11),".")</f>
        <v>0.38</v>
      </c>
      <c r="N270" s="14">
        <f>_xlfn.PERCENTRANK.INC(Table3[MHDI_tot],Table3[[#This Row],[MHDI_tot]],3)</f>
        <v>0.42099999999999999</v>
      </c>
    </row>
    <row r="271" spans="1:14" hidden="1" x14ac:dyDescent="0.2">
      <c r="A271" t="str">
        <f>SVI!F271</f>
        <v>Palestina do Pará/PA</v>
      </c>
      <c r="B271" t="str">
        <f>INDEX(tb_SVI[],MATCH(Table3[[#This Row],[ibge_cod]],tb_SVI[Município],0),1)</f>
        <v>PA</v>
      </c>
      <c r="C271" t="str">
        <f>INDEX(tb_SVI[],MATCH(Table3[[#This Row],[city_name]],tb_SVI[city_name_uf],0),3)</f>
        <v>1505494</v>
      </c>
      <c r="D271" t="s">
        <v>17932</v>
      </c>
      <c r="E271" s="11">
        <f>INDEX(tb_SVI[],MATCH(Table3[[#This Row],[city_name]],tb_SVI[city_name_uf],0),5)</f>
        <v>7582</v>
      </c>
      <c r="F271">
        <f>INDEX(tb_MHDI[],MATCH(Table3[[#This Row],[city_name]],tb_MHDI[mun_uf],0),5)</f>
        <v>0.58899999999999997</v>
      </c>
      <c r="G271">
        <f>INDEX(tb_MHDI[],MATCH(Table3[[#This Row],[city_name]],tb_MHDI[mun_uf],0),6)</f>
        <v>0.57399999999999995</v>
      </c>
      <c r="H271">
        <f>INDEX(tb_MHDI[],MATCH(Table3[[#This Row],[city_name]],tb_MHDI[mun_uf],0),7)</f>
        <v>0.76100000000000001</v>
      </c>
      <c r="I271">
        <f>INDEX(tb_MHDI[],MATCH(Table3[[#This Row],[city_name]],tb_MHDI[mun_uf],0),8)</f>
        <v>0.46700000000000003</v>
      </c>
      <c r="J271">
        <f>_xlfn.NUMBERVALUE(INDEX(tb_SVI[],MATCH(Table3[[#This Row],[city_name]],tb_SVI[city_name_uf],0),8),".")</f>
        <v>0.57199999999999995</v>
      </c>
      <c r="K271">
        <f>_xlfn.NUMBERVALUE(INDEX(tb_SVI[],MATCH(Table3[[#This Row],[city_name]],tb_SVI[city_name_uf],0),9),".")</f>
        <v>0.67</v>
      </c>
      <c r="L271">
        <f>_xlfn.NUMBERVALUE(INDEX(tb_SVI[],MATCH(Table3[[#This Row],[city_name]],tb_SVI[city_name_uf],0),10),".")</f>
        <v>0.54</v>
      </c>
      <c r="M271">
        <f>_xlfn.NUMBERVALUE(INDEX(tb_SVI[],MATCH(Table3[[#This Row],[city_name]],tb_SVI[city_name_uf],0),11),".")</f>
        <v>0.50700000000000001</v>
      </c>
      <c r="N271" s="14">
        <f>_xlfn.PERCENTRANK.INC(Table3[MHDI_tot],Table3[[#This Row],[MHDI_tot]],3)</f>
        <v>0.20100000000000001</v>
      </c>
    </row>
    <row r="272" spans="1:14" hidden="1" x14ac:dyDescent="0.2">
      <c r="A272" t="str">
        <f>SVI!F272</f>
        <v>Pacajá/PA</v>
      </c>
      <c r="B272" t="str">
        <f>INDEX(tb_SVI[],MATCH(Table3[[#This Row],[ibge_cod]],tb_SVI[Município],0),1)</f>
        <v>PA</v>
      </c>
      <c r="C272" t="str">
        <f>INDEX(tb_SVI[],MATCH(Table3[[#This Row],[city_name]],tb_SVI[city_name_uf],0),3)</f>
        <v>1505486</v>
      </c>
      <c r="D272" t="s">
        <v>17933</v>
      </c>
      <c r="E272" s="11">
        <f>INDEX(tb_SVI[],MATCH(Table3[[#This Row],[city_name]],tb_SVI[city_name_uf],0),5)</f>
        <v>48414</v>
      </c>
      <c r="F272">
        <f>INDEX(tb_MHDI[],MATCH(Table3[[#This Row],[city_name]],tb_MHDI[mun_uf],0),5)</f>
        <v>0.51500000000000001</v>
      </c>
      <c r="G272">
        <f>INDEX(tb_MHDI[],MATCH(Table3[[#This Row],[city_name]],tb_MHDI[mun_uf],0),6)</f>
        <v>0.54100000000000004</v>
      </c>
      <c r="H272">
        <f>INDEX(tb_MHDI[],MATCH(Table3[[#This Row],[city_name]],tb_MHDI[mun_uf],0),7)</f>
        <v>0.746</v>
      </c>
      <c r="I272">
        <f>INDEX(tb_MHDI[],MATCH(Table3[[#This Row],[city_name]],tb_MHDI[mun_uf],0),8)</f>
        <v>0.33800000000000002</v>
      </c>
      <c r="J272">
        <f>_xlfn.NUMBERVALUE(INDEX(tb_SVI[],MATCH(Table3[[#This Row],[city_name]],tb_SVI[city_name_uf],0),8),".")</f>
        <v>0.63300000000000001</v>
      </c>
      <c r="K272">
        <f>_xlfn.NUMBERVALUE(INDEX(tb_SVI[],MATCH(Table3[[#This Row],[city_name]],tb_SVI[city_name_uf],0),9),".")</f>
        <v>0.64300000000000002</v>
      </c>
      <c r="L272">
        <f>_xlfn.NUMBERVALUE(INDEX(tb_SVI[],MATCH(Table3[[#This Row],[city_name]],tb_SVI[city_name_uf],0),10),".")</f>
        <v>0.71</v>
      </c>
      <c r="M272">
        <f>_xlfn.NUMBERVALUE(INDEX(tb_SVI[],MATCH(Table3[[#This Row],[city_name]],tb_SVI[city_name_uf],0),11),".")</f>
        <v>0.54700000000000004</v>
      </c>
      <c r="N272" s="14">
        <f>_xlfn.PERCENTRANK.INC(Table3[MHDI_tot],Table3[[#This Row],[MHDI_tot]],3)</f>
        <v>1.4E-2</v>
      </c>
    </row>
    <row r="273" spans="1:14" hidden="1" x14ac:dyDescent="0.2">
      <c r="A273" t="str">
        <f>SVI!F273</f>
        <v>Ourém/PA</v>
      </c>
      <c r="B273" t="str">
        <f>INDEX(tb_SVI[],MATCH(Table3[[#This Row],[ibge_cod]],tb_SVI[Município],0),1)</f>
        <v>PA</v>
      </c>
      <c r="C273" t="str">
        <f>INDEX(tb_SVI[],MATCH(Table3[[#This Row],[city_name]],tb_SVI[city_name_uf],0),3)</f>
        <v>1505403</v>
      </c>
      <c r="D273" t="s">
        <v>17934</v>
      </c>
      <c r="E273" s="11">
        <f>INDEX(tb_SVI[],MATCH(Table3[[#This Row],[city_name]],tb_SVI[city_name_uf],0),5)</f>
        <v>17961</v>
      </c>
      <c r="F273">
        <f>INDEX(tb_MHDI[],MATCH(Table3[[#This Row],[city_name]],tb_MHDI[mun_uf],0),5)</f>
        <v>0.56799999999999995</v>
      </c>
      <c r="G273">
        <f>INDEX(tb_MHDI[],MATCH(Table3[[#This Row],[city_name]],tb_MHDI[mun_uf],0),6)</f>
        <v>0.57499999999999996</v>
      </c>
      <c r="H273">
        <f>INDEX(tb_MHDI[],MATCH(Table3[[#This Row],[city_name]],tb_MHDI[mun_uf],0),7)</f>
        <v>0.72699999999999998</v>
      </c>
      <c r="I273">
        <f>INDEX(tb_MHDI[],MATCH(Table3[[#This Row],[city_name]],tb_MHDI[mun_uf],0),8)</f>
        <v>0.438</v>
      </c>
      <c r="J273">
        <f>_xlfn.NUMBERVALUE(INDEX(tb_SVI[],MATCH(Table3[[#This Row],[city_name]],tb_SVI[city_name_uf],0),8),".")</f>
        <v>0.54</v>
      </c>
      <c r="K273">
        <f>_xlfn.NUMBERVALUE(INDEX(tb_SVI[],MATCH(Table3[[#This Row],[city_name]],tb_SVI[city_name_uf],0),9),".")</f>
        <v>0.45700000000000002</v>
      </c>
      <c r="L273">
        <f>_xlfn.NUMBERVALUE(INDEX(tb_SVI[],MATCH(Table3[[#This Row],[city_name]],tb_SVI[city_name_uf],0),10),".")</f>
        <v>0.59799999999999998</v>
      </c>
      <c r="M273">
        <f>_xlfn.NUMBERVALUE(INDEX(tb_SVI[],MATCH(Table3[[#This Row],[city_name]],tb_SVI[city_name_uf],0),11),".")</f>
        <v>0.56399999999999995</v>
      </c>
      <c r="N273" s="14">
        <f>_xlfn.PERCENTRANK.INC(Table3[MHDI_tot],Table3[[#This Row],[MHDI_tot]],3)</f>
        <v>0.11899999999999999</v>
      </c>
    </row>
    <row r="274" spans="1:14" hidden="1" x14ac:dyDescent="0.2">
      <c r="A274" t="str">
        <f>SVI!F274</f>
        <v>Ourilândia do Norte/PA</v>
      </c>
      <c r="B274" t="str">
        <f>INDEX(tb_SVI[],MATCH(Table3[[#This Row],[ibge_cod]],tb_SVI[Município],0),1)</f>
        <v>PA</v>
      </c>
      <c r="C274" t="str">
        <f>INDEX(tb_SVI[],MATCH(Table3[[#This Row],[city_name]],tb_SVI[city_name_uf],0),3)</f>
        <v>1505437</v>
      </c>
      <c r="D274" t="s">
        <v>17935</v>
      </c>
      <c r="E274" s="11">
        <f>INDEX(tb_SVI[],MATCH(Table3[[#This Row],[city_name]],tb_SVI[city_name_uf],0),5)</f>
        <v>33335</v>
      </c>
      <c r="F274">
        <f>INDEX(tb_MHDI[],MATCH(Table3[[#This Row],[city_name]],tb_MHDI[mun_uf],0),5)</f>
        <v>0.624</v>
      </c>
      <c r="G274">
        <f>INDEX(tb_MHDI[],MATCH(Table3[[#This Row],[city_name]],tb_MHDI[mun_uf],0),6)</f>
        <v>0.65300000000000002</v>
      </c>
      <c r="H274">
        <f>INDEX(tb_MHDI[],MATCH(Table3[[#This Row],[city_name]],tb_MHDI[mun_uf],0),7)</f>
        <v>0.79500000000000004</v>
      </c>
      <c r="I274">
        <f>INDEX(tb_MHDI[],MATCH(Table3[[#This Row],[city_name]],tb_MHDI[mun_uf],0),8)</f>
        <v>0.46700000000000003</v>
      </c>
      <c r="J274">
        <f>_xlfn.NUMBERVALUE(INDEX(tb_SVI[],MATCH(Table3[[#This Row],[city_name]],tb_SVI[city_name_uf],0),8),".")</f>
        <v>0.41099999999999998</v>
      </c>
      <c r="K274">
        <f>_xlfn.NUMBERVALUE(INDEX(tb_SVI[],MATCH(Table3[[#This Row],[city_name]],tb_SVI[city_name_uf],0),9),".")</f>
        <v>0.28199999999999997</v>
      </c>
      <c r="L274">
        <f>_xlfn.NUMBERVALUE(INDEX(tb_SVI[],MATCH(Table3[[#This Row],[city_name]],tb_SVI[city_name_uf],0),10),".")</f>
        <v>0.57699999999999996</v>
      </c>
      <c r="M274">
        <f>_xlfn.NUMBERVALUE(INDEX(tb_SVI[],MATCH(Table3[[#This Row],[city_name]],tb_SVI[city_name_uf],0),11),".")</f>
        <v>0.374</v>
      </c>
      <c r="N274" s="14">
        <f>_xlfn.PERCENTRANK.INC(Table3[MHDI_tot],Table3[[#This Row],[MHDI_tot]],3)</f>
        <v>0.34699999999999998</v>
      </c>
    </row>
    <row r="275" spans="1:14" hidden="1" x14ac:dyDescent="0.2">
      <c r="A275" t="str">
        <f>SVI!F275</f>
        <v>Oriximiná/PA</v>
      </c>
      <c r="B275" t="str">
        <f>INDEX(tb_SVI[],MATCH(Table3[[#This Row],[ibge_cod]],tb_SVI[Município],0),1)</f>
        <v>PA</v>
      </c>
      <c r="C275" t="str">
        <f>INDEX(tb_SVI[],MATCH(Table3[[#This Row],[city_name]],tb_SVI[city_name_uf],0),3)</f>
        <v>1505304</v>
      </c>
      <c r="D275" t="s">
        <v>17936</v>
      </c>
      <c r="E275" s="11">
        <f>INDEX(tb_SVI[],MATCH(Table3[[#This Row],[city_name]],tb_SVI[city_name_uf],0),5)</f>
        <v>74016</v>
      </c>
      <c r="F275">
        <f>INDEX(tb_MHDI[],MATCH(Table3[[#This Row],[city_name]],tb_MHDI[mun_uf],0),5)</f>
        <v>0.623</v>
      </c>
      <c r="G275">
        <f>INDEX(tb_MHDI[],MATCH(Table3[[#This Row],[city_name]],tb_MHDI[mun_uf],0),6)</f>
        <v>0.59899999999999998</v>
      </c>
      <c r="H275">
        <f>INDEX(tb_MHDI[],MATCH(Table3[[#This Row],[city_name]],tb_MHDI[mun_uf],0),7)</f>
        <v>0.77800000000000002</v>
      </c>
      <c r="I275">
        <f>INDEX(tb_MHDI[],MATCH(Table3[[#This Row],[city_name]],tb_MHDI[mun_uf],0),8)</f>
        <v>0.52</v>
      </c>
      <c r="J275">
        <f>_xlfn.NUMBERVALUE(INDEX(tb_SVI[],MATCH(Table3[[#This Row],[city_name]],tb_SVI[city_name_uf],0),8),".")</f>
        <v>0.53200000000000003</v>
      </c>
      <c r="K275">
        <f>_xlfn.NUMBERVALUE(INDEX(tb_SVI[],MATCH(Table3[[#This Row],[city_name]],tb_SVI[city_name_uf],0),9),".")</f>
        <v>0.54400000000000004</v>
      </c>
      <c r="L275">
        <f>_xlfn.NUMBERVALUE(INDEX(tb_SVI[],MATCH(Table3[[#This Row],[city_name]],tb_SVI[city_name_uf],0),10),".")</f>
        <v>0.51400000000000001</v>
      </c>
      <c r="M275">
        <f>_xlfn.NUMBERVALUE(INDEX(tb_SVI[],MATCH(Table3[[#This Row],[city_name]],tb_SVI[city_name_uf],0),11),".")</f>
        <v>0.53700000000000003</v>
      </c>
      <c r="N275" s="14">
        <f>_xlfn.PERCENTRANK.INC(Table3[MHDI_tot],Table3[[#This Row],[MHDI_tot]],3)</f>
        <v>0.34300000000000003</v>
      </c>
    </row>
    <row r="276" spans="1:14" hidden="1" x14ac:dyDescent="0.2">
      <c r="A276" t="str">
        <f>SVI!F276</f>
        <v>Oeiras do Pará/PA</v>
      </c>
      <c r="B276" t="str">
        <f>INDEX(tb_SVI[],MATCH(Table3[[#This Row],[ibge_cod]],tb_SVI[Município],0),1)</f>
        <v>PA</v>
      </c>
      <c r="C276" t="str">
        <f>INDEX(tb_SVI[],MATCH(Table3[[#This Row],[city_name]],tb_SVI[city_name_uf],0),3)</f>
        <v>1505205</v>
      </c>
      <c r="D276" t="s">
        <v>17937</v>
      </c>
      <c r="E276" s="11">
        <f>INDEX(tb_SVI[],MATCH(Table3[[#This Row],[city_name]],tb_SVI[city_name_uf],0),5)</f>
        <v>32850</v>
      </c>
      <c r="F276">
        <f>INDEX(tb_MHDI[],MATCH(Table3[[#This Row],[city_name]],tb_MHDI[mun_uf],0),5)</f>
        <v>0.50700000000000001</v>
      </c>
      <c r="G276">
        <f>INDEX(tb_MHDI[],MATCH(Table3[[#This Row],[city_name]],tb_MHDI[mun_uf],0),6)</f>
        <v>0.502</v>
      </c>
      <c r="H276">
        <f>INDEX(tb_MHDI[],MATCH(Table3[[#This Row],[city_name]],tb_MHDI[mun_uf],0),7)</f>
        <v>0.754</v>
      </c>
      <c r="I276">
        <f>INDEX(tb_MHDI[],MATCH(Table3[[#This Row],[city_name]],tb_MHDI[mun_uf],0),8)</f>
        <v>0.34399999999999997</v>
      </c>
      <c r="J276">
        <f>_xlfn.NUMBERVALUE(INDEX(tb_SVI[],MATCH(Table3[[#This Row],[city_name]],tb_SVI[city_name_uf],0),8),".")</f>
        <v>0.63700000000000001</v>
      </c>
      <c r="K276">
        <f>_xlfn.NUMBERVALUE(INDEX(tb_SVI[],MATCH(Table3[[#This Row],[city_name]],tb_SVI[city_name_uf],0),9),".")</f>
        <v>0.68300000000000005</v>
      </c>
      <c r="L276">
        <f>_xlfn.NUMBERVALUE(INDEX(tb_SVI[],MATCH(Table3[[#This Row],[city_name]],tb_SVI[city_name_uf],0),10),".")</f>
        <v>0.58499999999999996</v>
      </c>
      <c r="M276">
        <f>_xlfn.NUMBERVALUE(INDEX(tb_SVI[],MATCH(Table3[[#This Row],[city_name]],tb_SVI[city_name_uf],0),11),".")</f>
        <v>0.64200000000000002</v>
      </c>
      <c r="N276" s="14">
        <f>_xlfn.PERCENTRANK.INC(Table3[MHDI_tot],Table3[[#This Row],[MHDI_tot]],3)</f>
        <v>0.01</v>
      </c>
    </row>
    <row r="277" spans="1:14" hidden="1" x14ac:dyDescent="0.2">
      <c r="A277" t="str">
        <f>SVI!F277</f>
        <v>Novo Repartimento/PA</v>
      </c>
      <c r="B277" t="str">
        <f>INDEX(tb_SVI[],MATCH(Table3[[#This Row],[ibge_cod]],tb_SVI[Município],0),1)</f>
        <v>PA</v>
      </c>
      <c r="C277" t="str">
        <f>INDEX(tb_SVI[],MATCH(Table3[[#This Row],[city_name]],tb_SVI[city_name_uf],0),3)</f>
        <v>1505064</v>
      </c>
      <c r="D277" t="s">
        <v>17938</v>
      </c>
      <c r="E277" s="11">
        <f>INDEX(tb_SVI[],MATCH(Table3[[#This Row],[city_name]],tb_SVI[city_name_uf],0),5)</f>
        <v>77214</v>
      </c>
      <c r="F277">
        <f>INDEX(tb_MHDI[],MATCH(Table3[[#This Row],[city_name]],tb_MHDI[mun_uf],0),5)</f>
        <v>0.53700000000000003</v>
      </c>
      <c r="G277">
        <f>INDEX(tb_MHDI[],MATCH(Table3[[#This Row],[city_name]],tb_MHDI[mun_uf],0),6)</f>
        <v>0.55700000000000005</v>
      </c>
      <c r="H277">
        <f>INDEX(tb_MHDI[],MATCH(Table3[[#This Row],[city_name]],tb_MHDI[mun_uf],0),7)</f>
        <v>0.74099999999999999</v>
      </c>
      <c r="I277">
        <f>INDEX(tb_MHDI[],MATCH(Table3[[#This Row],[city_name]],tb_MHDI[mun_uf],0),8)</f>
        <v>0.376</v>
      </c>
      <c r="J277">
        <f>_xlfn.NUMBERVALUE(INDEX(tb_SVI[],MATCH(Table3[[#This Row],[city_name]],tb_SVI[city_name_uf],0),8),".")</f>
        <v>0.54200000000000004</v>
      </c>
      <c r="K277">
        <f>_xlfn.NUMBERVALUE(INDEX(tb_SVI[],MATCH(Table3[[#This Row],[city_name]],tb_SVI[city_name_uf],0),9),".")</f>
        <v>0.435</v>
      </c>
      <c r="L277">
        <f>_xlfn.NUMBERVALUE(INDEX(tb_SVI[],MATCH(Table3[[#This Row],[city_name]],tb_SVI[city_name_uf],0),10),".")</f>
        <v>0.67400000000000004</v>
      </c>
      <c r="M277">
        <f>_xlfn.NUMBERVALUE(INDEX(tb_SVI[],MATCH(Table3[[#This Row],[city_name]],tb_SVI[city_name_uf],0),11),".")</f>
        <v>0.51800000000000002</v>
      </c>
      <c r="N277" s="14">
        <f>_xlfn.PERCENTRANK.INC(Table3[MHDI_tot],Table3[[#This Row],[MHDI_tot]],3)</f>
        <v>3.7999999999999999E-2</v>
      </c>
    </row>
    <row r="278" spans="1:14" hidden="1" x14ac:dyDescent="0.2">
      <c r="A278" t="str">
        <f>SVI!F278</f>
        <v>Novo Progresso/PA</v>
      </c>
      <c r="B278" t="str">
        <f>INDEX(tb_SVI[],MATCH(Table3[[#This Row],[ibge_cod]],tb_SVI[Município],0),1)</f>
        <v>PA</v>
      </c>
      <c r="C278" t="str">
        <f>INDEX(tb_SVI[],MATCH(Table3[[#This Row],[city_name]],tb_SVI[city_name_uf],0),3)</f>
        <v>1505031</v>
      </c>
      <c r="D278" t="s">
        <v>17939</v>
      </c>
      <c r="E278" s="11">
        <f>INDEX(tb_SVI[],MATCH(Table3[[#This Row],[city_name]],tb_SVI[city_name_uf],0),5)</f>
        <v>25766</v>
      </c>
      <c r="F278">
        <f>INDEX(tb_MHDI[],MATCH(Table3[[#This Row],[city_name]],tb_MHDI[mun_uf],0),5)</f>
        <v>0.67300000000000004</v>
      </c>
      <c r="G278">
        <f>INDEX(tb_MHDI[],MATCH(Table3[[#This Row],[city_name]],tb_MHDI[mun_uf],0),6)</f>
        <v>0.70899999999999996</v>
      </c>
      <c r="H278">
        <f>INDEX(tb_MHDI[],MATCH(Table3[[#This Row],[city_name]],tb_MHDI[mun_uf],0),7)</f>
        <v>0.82799999999999996</v>
      </c>
      <c r="I278">
        <f>INDEX(tb_MHDI[],MATCH(Table3[[#This Row],[city_name]],tb_MHDI[mun_uf],0),8)</f>
        <v>0.51900000000000002</v>
      </c>
      <c r="J278">
        <f>_xlfn.NUMBERVALUE(INDEX(tb_SVI[],MATCH(Table3[[#This Row],[city_name]],tb_SVI[city_name_uf],0),8),".")</f>
        <v>0.41299999999999998</v>
      </c>
      <c r="K278">
        <f>_xlfn.NUMBERVALUE(INDEX(tb_SVI[],MATCH(Table3[[#This Row],[city_name]],tb_SVI[city_name_uf],0),9),".")</f>
        <v>0.41699999999999998</v>
      </c>
      <c r="L278">
        <f>_xlfn.NUMBERVALUE(INDEX(tb_SVI[],MATCH(Table3[[#This Row],[city_name]],tb_SVI[city_name_uf],0),10),".")</f>
        <v>0.50800000000000001</v>
      </c>
      <c r="M278">
        <f>_xlfn.NUMBERVALUE(INDEX(tb_SVI[],MATCH(Table3[[#This Row],[city_name]],tb_SVI[city_name_uf],0),11),".")</f>
        <v>0.314</v>
      </c>
      <c r="N278" s="14">
        <f>_xlfn.PERCENTRANK.INC(Table3[MHDI_tot],Table3[[#This Row],[MHDI_tot]],3)</f>
        <v>0.52900000000000003</v>
      </c>
    </row>
    <row r="279" spans="1:14" hidden="1" x14ac:dyDescent="0.2">
      <c r="A279" t="str">
        <f>SVI!F279</f>
        <v>Nova Timboteua/PA</v>
      </c>
      <c r="B279" t="str">
        <f>INDEX(tb_SVI[],MATCH(Table3[[#This Row],[ibge_cod]],tb_SVI[Município],0),1)</f>
        <v>PA</v>
      </c>
      <c r="C279" t="str">
        <f>INDEX(tb_SVI[],MATCH(Table3[[#This Row],[city_name]],tb_SVI[city_name_uf],0),3)</f>
        <v>1505007</v>
      </c>
      <c r="D279" t="s">
        <v>17940</v>
      </c>
      <c r="E279" s="11">
        <f>INDEX(tb_SVI[],MATCH(Table3[[#This Row],[city_name]],tb_SVI[city_name_uf],0),5)</f>
        <v>15506</v>
      </c>
      <c r="F279">
        <f>INDEX(tb_MHDI[],MATCH(Table3[[#This Row],[city_name]],tb_MHDI[mun_uf],0),5)</f>
        <v>0.60899999999999999</v>
      </c>
      <c r="G279">
        <f>INDEX(tb_MHDI[],MATCH(Table3[[#This Row],[city_name]],tb_MHDI[mun_uf],0),6)</f>
        <v>0.56399999999999995</v>
      </c>
      <c r="H279">
        <f>INDEX(tb_MHDI[],MATCH(Table3[[#This Row],[city_name]],tb_MHDI[mun_uf],0),7)</f>
        <v>0.79100000000000004</v>
      </c>
      <c r="I279">
        <f>INDEX(tb_MHDI[],MATCH(Table3[[#This Row],[city_name]],tb_MHDI[mun_uf],0),8)</f>
        <v>0.50700000000000001</v>
      </c>
      <c r="J279">
        <f>_xlfn.NUMBERVALUE(INDEX(tb_SVI[],MATCH(Table3[[#This Row],[city_name]],tb_SVI[city_name_uf],0),8),".")</f>
        <v>0.44700000000000001</v>
      </c>
      <c r="K279">
        <f>_xlfn.NUMBERVALUE(INDEX(tb_SVI[],MATCH(Table3[[#This Row],[city_name]],tb_SVI[city_name_uf],0),9),".")</f>
        <v>0.39600000000000002</v>
      </c>
      <c r="L279">
        <f>_xlfn.NUMBERVALUE(INDEX(tb_SVI[],MATCH(Table3[[#This Row],[city_name]],tb_SVI[city_name_uf],0),10),".")</f>
        <v>0.47899999999999998</v>
      </c>
      <c r="M279">
        <f>_xlfn.NUMBERVALUE(INDEX(tb_SVI[],MATCH(Table3[[#This Row],[city_name]],tb_SVI[city_name_uf],0),11),".")</f>
        <v>0.46500000000000002</v>
      </c>
      <c r="N279" s="14">
        <f>_xlfn.PERCENTRANK.INC(Table3[MHDI_tot],Table3[[#This Row],[MHDI_tot]],3)</f>
        <v>0.28899999999999998</v>
      </c>
    </row>
    <row r="280" spans="1:14" hidden="1" x14ac:dyDescent="0.2">
      <c r="A280" t="str">
        <f>SVI!F280</f>
        <v>Nova Ipixuna/PA</v>
      </c>
      <c r="B280" t="str">
        <f>INDEX(tb_SVI[],MATCH(Table3[[#This Row],[ibge_cod]],tb_SVI[Município],0),1)</f>
        <v>PA</v>
      </c>
      <c r="C280" t="str">
        <f>INDEX(tb_SVI[],MATCH(Table3[[#This Row],[city_name]],tb_SVI[city_name_uf],0),3)</f>
        <v>1504976</v>
      </c>
      <c r="D280" t="s">
        <v>17941</v>
      </c>
      <c r="E280" s="11">
        <f>INDEX(tb_SVI[],MATCH(Table3[[#This Row],[city_name]],tb_SVI[city_name_uf],0),5)</f>
        <v>16854</v>
      </c>
      <c r="F280">
        <f>INDEX(tb_MHDI[],MATCH(Table3[[#This Row],[city_name]],tb_MHDI[mun_uf],0),5)</f>
        <v>0.58099999999999996</v>
      </c>
      <c r="G280">
        <f>INDEX(tb_MHDI[],MATCH(Table3[[#This Row],[city_name]],tb_MHDI[mun_uf],0),6)</f>
        <v>0.59</v>
      </c>
      <c r="H280">
        <f>INDEX(tb_MHDI[],MATCH(Table3[[#This Row],[city_name]],tb_MHDI[mun_uf],0),7)</f>
        <v>0.76600000000000001</v>
      </c>
      <c r="I280">
        <f>INDEX(tb_MHDI[],MATCH(Table3[[#This Row],[city_name]],tb_MHDI[mun_uf],0),8)</f>
        <v>0.435</v>
      </c>
      <c r="J280">
        <f>_xlfn.NUMBERVALUE(INDEX(tb_SVI[],MATCH(Table3[[#This Row],[city_name]],tb_SVI[city_name_uf],0),8),".")</f>
        <v>0.55900000000000005</v>
      </c>
      <c r="K280">
        <f>_xlfn.NUMBERVALUE(INDEX(tb_SVI[],MATCH(Table3[[#This Row],[city_name]],tb_SVI[city_name_uf],0),9),".")</f>
        <v>0.46600000000000003</v>
      </c>
      <c r="L280">
        <f>_xlfn.NUMBERVALUE(INDEX(tb_SVI[],MATCH(Table3[[#This Row],[city_name]],tb_SVI[city_name_uf],0),10),".")</f>
        <v>0.65700000000000003</v>
      </c>
      <c r="M280">
        <f>_xlfn.NUMBERVALUE(INDEX(tb_SVI[],MATCH(Table3[[#This Row],[city_name]],tb_SVI[city_name_uf],0),11),".")</f>
        <v>0.55400000000000005</v>
      </c>
      <c r="N280" s="14">
        <f>_xlfn.PERCENTRANK.INC(Table3[MHDI_tot],Table3[[#This Row],[MHDI_tot]],3)</f>
        <v>0.16600000000000001</v>
      </c>
    </row>
    <row r="281" spans="1:14" hidden="1" x14ac:dyDescent="0.2">
      <c r="A281" t="str">
        <f>SVI!F281</f>
        <v>Nova Esperança do Piriá/PA</v>
      </c>
      <c r="B281" t="str">
        <f>INDEX(tb_SVI[],MATCH(Table3[[#This Row],[ibge_cod]],tb_SVI[Município],0),1)</f>
        <v>PA</v>
      </c>
      <c r="C281" t="str">
        <f>INDEX(tb_SVI[],MATCH(Table3[[#This Row],[city_name]],tb_SVI[city_name_uf],0),3)</f>
        <v>1504950</v>
      </c>
      <c r="D281" t="s">
        <v>17942</v>
      </c>
      <c r="E281" s="11">
        <f>INDEX(tb_SVI[],MATCH(Table3[[#This Row],[city_name]],tb_SVI[city_name_uf],0),5)</f>
        <v>21444</v>
      </c>
      <c r="F281">
        <f>INDEX(tb_MHDI[],MATCH(Table3[[#This Row],[city_name]],tb_MHDI[mun_uf],0),5)</f>
        <v>0.502</v>
      </c>
      <c r="G281">
        <f>INDEX(tb_MHDI[],MATCH(Table3[[#This Row],[city_name]],tb_MHDI[mun_uf],0),6)</f>
        <v>0.48199999999999998</v>
      </c>
      <c r="H281">
        <f>INDEX(tb_MHDI[],MATCH(Table3[[#This Row],[city_name]],tb_MHDI[mun_uf],0),7)</f>
        <v>0.75700000000000001</v>
      </c>
      <c r="I281">
        <f>INDEX(tb_MHDI[],MATCH(Table3[[#This Row],[city_name]],tb_MHDI[mun_uf],0),8)</f>
        <v>0.34599999999999997</v>
      </c>
      <c r="J281">
        <f>_xlfn.NUMBERVALUE(INDEX(tb_SVI[],MATCH(Table3[[#This Row],[city_name]],tb_SVI[city_name_uf],0),8),".")</f>
        <v>0.63400000000000001</v>
      </c>
      <c r="K281">
        <f>_xlfn.NUMBERVALUE(INDEX(tb_SVI[],MATCH(Table3[[#This Row],[city_name]],tb_SVI[city_name_uf],0),9),".")</f>
        <v>0.60299999999999998</v>
      </c>
      <c r="L281">
        <f>_xlfn.NUMBERVALUE(INDEX(tb_SVI[],MATCH(Table3[[#This Row],[city_name]],tb_SVI[city_name_uf],0),10),".")</f>
        <v>0.73599999999999999</v>
      </c>
      <c r="M281">
        <f>_xlfn.NUMBERVALUE(INDEX(tb_SVI[],MATCH(Table3[[#This Row],[city_name]],tb_SVI[city_name_uf],0),11),".")</f>
        <v>0.56399999999999995</v>
      </c>
      <c r="N281" s="14">
        <f>_xlfn.PERCENTRANK.INC(Table3[MHDI_tot],Table3[[#This Row],[MHDI_tot]],3)</f>
        <v>6.0000000000000001E-3</v>
      </c>
    </row>
    <row r="282" spans="1:14" hidden="1" x14ac:dyDescent="0.2">
      <c r="A282" t="str">
        <f>SVI!F282</f>
        <v>Mãe do Rio/PA</v>
      </c>
      <c r="B282" t="str">
        <f>INDEX(tb_SVI[],MATCH(Table3[[#This Row],[ibge_cod]],tb_SVI[Município],0),1)</f>
        <v>PA</v>
      </c>
      <c r="C282" t="str">
        <f>INDEX(tb_SVI[],MATCH(Table3[[#This Row],[city_name]],tb_SVI[city_name_uf],0),3)</f>
        <v>1504059</v>
      </c>
      <c r="D282" t="s">
        <v>17943</v>
      </c>
      <c r="E282" s="11">
        <f>INDEX(tb_SVI[],MATCH(Table3[[#This Row],[city_name]],tb_SVI[city_name_uf],0),5)</f>
        <v>30235</v>
      </c>
      <c r="F282">
        <f>INDEX(tb_MHDI[],MATCH(Table3[[#This Row],[city_name]],tb_MHDI[mun_uf],0),5)</f>
        <v>0.59899999999999998</v>
      </c>
      <c r="G282">
        <f>INDEX(tb_MHDI[],MATCH(Table3[[#This Row],[city_name]],tb_MHDI[mun_uf],0),6)</f>
        <v>0.61499999999999999</v>
      </c>
      <c r="H282">
        <f>INDEX(tb_MHDI[],MATCH(Table3[[#This Row],[city_name]],tb_MHDI[mun_uf],0),7)</f>
        <v>0.76300000000000001</v>
      </c>
      <c r="I282">
        <f>INDEX(tb_MHDI[],MATCH(Table3[[#This Row],[city_name]],tb_MHDI[mun_uf],0),8)</f>
        <v>0.45800000000000002</v>
      </c>
      <c r="J282">
        <f>_xlfn.NUMBERVALUE(INDEX(tb_SVI[],MATCH(Table3[[#This Row],[city_name]],tb_SVI[city_name_uf],0),8),".")</f>
        <v>0.45300000000000001</v>
      </c>
      <c r="K282">
        <f>_xlfn.NUMBERVALUE(INDEX(tb_SVI[],MATCH(Table3[[#This Row],[city_name]],tb_SVI[city_name_uf],0),9),".")</f>
        <v>0.35699999999999998</v>
      </c>
      <c r="L282">
        <f>_xlfn.NUMBERVALUE(INDEX(tb_SVI[],MATCH(Table3[[#This Row],[city_name]],tb_SVI[city_name_uf],0),10),".")</f>
        <v>0.54600000000000004</v>
      </c>
      <c r="M282">
        <f>_xlfn.NUMBERVALUE(INDEX(tb_SVI[],MATCH(Table3[[#This Row],[city_name]],tb_SVI[city_name_uf],0),11),".")</f>
        <v>0.45700000000000002</v>
      </c>
      <c r="N282" s="14">
        <f>_xlfn.PERCENTRANK.INC(Table3[MHDI_tot],Table3[[#This Row],[MHDI_tot]],3)</f>
        <v>0.245</v>
      </c>
    </row>
    <row r="283" spans="1:14" hidden="1" x14ac:dyDescent="0.2">
      <c r="A283" t="str">
        <f>SVI!F283</f>
        <v>Muaná/PA</v>
      </c>
      <c r="B283" t="str">
        <f>INDEX(tb_SVI[],MATCH(Table3[[#This Row],[ibge_cod]],tb_SVI[Município],0),1)</f>
        <v>PA</v>
      </c>
      <c r="C283" t="str">
        <f>INDEX(tb_SVI[],MATCH(Table3[[#This Row],[city_name]],tb_SVI[city_name_uf],0),3)</f>
        <v>1504901</v>
      </c>
      <c r="D283" t="s">
        <v>17944</v>
      </c>
      <c r="E283" s="11">
        <f>INDEX(tb_SVI[],MATCH(Table3[[#This Row],[city_name]],tb_SVI[city_name_uf],0),5)</f>
        <v>40906</v>
      </c>
      <c r="F283">
        <f>INDEX(tb_MHDI[],MATCH(Table3[[#This Row],[city_name]],tb_MHDI[mun_uf],0),5)</f>
        <v>0.54700000000000004</v>
      </c>
      <c r="G283">
        <f>INDEX(tb_MHDI[],MATCH(Table3[[#This Row],[city_name]],tb_MHDI[mun_uf],0),6)</f>
        <v>0.54</v>
      </c>
      <c r="H283">
        <f>INDEX(tb_MHDI[],MATCH(Table3[[#This Row],[city_name]],tb_MHDI[mun_uf],0),7)</f>
        <v>0.77500000000000002</v>
      </c>
      <c r="I283">
        <f>INDEX(tb_MHDI[],MATCH(Table3[[#This Row],[city_name]],tb_MHDI[mun_uf],0),8)</f>
        <v>0.39100000000000001</v>
      </c>
      <c r="J283">
        <f>_xlfn.NUMBERVALUE(INDEX(tb_SVI[],MATCH(Table3[[#This Row],[city_name]],tb_SVI[city_name_uf],0),8),".")</f>
        <v>0.57799999999999996</v>
      </c>
      <c r="K283">
        <f>_xlfn.NUMBERVALUE(INDEX(tb_SVI[],MATCH(Table3[[#This Row],[city_name]],tb_SVI[city_name_uf],0),9),".")</f>
        <v>0.54500000000000004</v>
      </c>
      <c r="L283">
        <f>_xlfn.NUMBERVALUE(INDEX(tb_SVI[],MATCH(Table3[[#This Row],[city_name]],tb_SVI[city_name_uf],0),10),".")</f>
        <v>0.59599999999999997</v>
      </c>
      <c r="M283">
        <f>_xlfn.NUMBERVALUE(INDEX(tb_SVI[],MATCH(Table3[[#This Row],[city_name]],tb_SVI[city_name_uf],0),11),".")</f>
        <v>0.59399999999999997</v>
      </c>
      <c r="N283" s="14">
        <f>_xlfn.PERCENTRANK.INC(Table3[MHDI_tot],Table3[[#This Row],[MHDI_tot]],3)</f>
        <v>5.6000000000000001E-2</v>
      </c>
    </row>
    <row r="284" spans="1:14" hidden="1" x14ac:dyDescent="0.2">
      <c r="A284" t="str">
        <f>SVI!F284</f>
        <v>Monte Alegre/PA</v>
      </c>
      <c r="B284" t="str">
        <f>INDEX(tb_SVI[],MATCH(Table3[[#This Row],[ibge_cod]],tb_SVI[Município],0),1)</f>
        <v>PA</v>
      </c>
      <c r="C284" t="str">
        <f>INDEX(tb_SVI[],MATCH(Table3[[#This Row],[city_name]],tb_SVI[city_name_uf],0),3)</f>
        <v>1504802</v>
      </c>
      <c r="D284" t="s">
        <v>17945</v>
      </c>
      <c r="E284" s="11">
        <f>INDEX(tb_SVI[],MATCH(Table3[[#This Row],[city_name]],tb_SVI[city_name_uf],0),5)</f>
        <v>58162</v>
      </c>
      <c r="F284">
        <f>INDEX(tb_MHDI[],MATCH(Table3[[#This Row],[city_name]],tb_MHDI[mun_uf],0),5)</f>
        <v>0.58899999999999997</v>
      </c>
      <c r="G284">
        <f>INDEX(tb_MHDI[],MATCH(Table3[[#This Row],[city_name]],tb_MHDI[mun_uf],0),6)</f>
        <v>0.54100000000000004</v>
      </c>
      <c r="H284">
        <f>INDEX(tb_MHDI[],MATCH(Table3[[#This Row],[city_name]],tb_MHDI[mun_uf],0),7)</f>
        <v>0.76400000000000001</v>
      </c>
      <c r="I284">
        <f>INDEX(tb_MHDI[],MATCH(Table3[[#This Row],[city_name]],tb_MHDI[mun_uf],0),8)</f>
        <v>0.495</v>
      </c>
      <c r="J284">
        <f>_xlfn.NUMBERVALUE(INDEX(tb_SVI[],MATCH(Table3[[#This Row],[city_name]],tb_SVI[city_name_uf],0),8),".")</f>
        <v>0.57199999999999995</v>
      </c>
      <c r="K284">
        <f>_xlfn.NUMBERVALUE(INDEX(tb_SVI[],MATCH(Table3[[#This Row],[city_name]],tb_SVI[city_name_uf],0),9),".")</f>
        <v>0.53400000000000003</v>
      </c>
      <c r="L284">
        <f>_xlfn.NUMBERVALUE(INDEX(tb_SVI[],MATCH(Table3[[#This Row],[city_name]],tb_SVI[city_name_uf],0),10),".")</f>
        <v>0.54</v>
      </c>
      <c r="M284">
        <f>_xlfn.NUMBERVALUE(INDEX(tb_SVI[],MATCH(Table3[[#This Row],[city_name]],tb_SVI[city_name_uf],0),11),".")</f>
        <v>0.64100000000000001</v>
      </c>
      <c r="N284" s="14">
        <f>_xlfn.PERCENTRANK.INC(Table3[MHDI_tot],Table3[[#This Row],[MHDI_tot]],3)</f>
        <v>0.20100000000000001</v>
      </c>
    </row>
    <row r="285" spans="1:14" hidden="1" x14ac:dyDescent="0.2">
      <c r="A285" t="str">
        <f>SVI!F285</f>
        <v>Moju/PA</v>
      </c>
      <c r="B285" t="str">
        <f>INDEX(tb_SVI[],MATCH(Table3[[#This Row],[ibge_cod]],tb_SVI[Município],0),1)</f>
        <v>PA</v>
      </c>
      <c r="C285" t="str">
        <f>INDEX(tb_SVI[],MATCH(Table3[[#This Row],[city_name]],tb_SVI[city_name_uf],0),3)</f>
        <v>1504703</v>
      </c>
      <c r="D285" t="s">
        <v>17946</v>
      </c>
      <c r="E285" s="11">
        <f>INDEX(tb_SVI[],MATCH(Table3[[#This Row],[city_name]],tb_SVI[city_name_uf],0),5)</f>
        <v>83182</v>
      </c>
      <c r="F285">
        <f>INDEX(tb_MHDI[],MATCH(Table3[[#This Row],[city_name]],tb_MHDI[mun_uf],0),5)</f>
        <v>0.54700000000000004</v>
      </c>
      <c r="G285">
        <f>INDEX(tb_MHDI[],MATCH(Table3[[#This Row],[city_name]],tb_MHDI[mun_uf],0),6)</f>
        <v>0.57799999999999996</v>
      </c>
      <c r="H285">
        <f>INDEX(tb_MHDI[],MATCH(Table3[[#This Row],[city_name]],tb_MHDI[mun_uf],0),7)</f>
        <v>0.75700000000000001</v>
      </c>
      <c r="I285">
        <f>INDEX(tb_MHDI[],MATCH(Table3[[#This Row],[city_name]],tb_MHDI[mun_uf],0),8)</f>
        <v>0.375</v>
      </c>
      <c r="J285">
        <f>_xlfn.NUMBERVALUE(INDEX(tb_SVI[],MATCH(Table3[[#This Row],[city_name]],tb_SVI[city_name_uf],0),8),".")</f>
        <v>0.56499999999999995</v>
      </c>
      <c r="K285">
        <f>_xlfn.NUMBERVALUE(INDEX(tb_SVI[],MATCH(Table3[[#This Row],[city_name]],tb_SVI[city_name_uf],0),9),".")</f>
        <v>0.53300000000000003</v>
      </c>
      <c r="L285">
        <f>_xlfn.NUMBERVALUE(INDEX(tb_SVI[],MATCH(Table3[[#This Row],[city_name]],tb_SVI[city_name_uf],0),10),".")</f>
        <v>0.63900000000000001</v>
      </c>
      <c r="M285">
        <f>_xlfn.NUMBERVALUE(INDEX(tb_SVI[],MATCH(Table3[[#This Row],[city_name]],tb_SVI[city_name_uf],0),11),".")</f>
        <v>0.52300000000000002</v>
      </c>
      <c r="N285" s="14">
        <f>_xlfn.PERCENTRANK.INC(Table3[MHDI_tot],Table3[[#This Row],[MHDI_tot]],3)</f>
        <v>5.6000000000000001E-2</v>
      </c>
    </row>
    <row r="286" spans="1:14" hidden="1" x14ac:dyDescent="0.2">
      <c r="A286" t="str">
        <f>SVI!F286</f>
        <v>Mocajuba/PA</v>
      </c>
      <c r="B286" t="str">
        <f>INDEX(tb_SVI[],MATCH(Table3[[#This Row],[ibge_cod]],tb_SVI[Município],0),1)</f>
        <v>PA</v>
      </c>
      <c r="C286" t="str">
        <f>INDEX(tb_SVI[],MATCH(Table3[[#This Row],[city_name]],tb_SVI[city_name_uf],0),3)</f>
        <v>1504604</v>
      </c>
      <c r="D286" t="s">
        <v>17947</v>
      </c>
      <c r="E286" s="11">
        <f>INDEX(tb_SVI[],MATCH(Table3[[#This Row],[city_name]],tb_SVI[city_name_uf],0),5)</f>
        <v>31530</v>
      </c>
      <c r="F286">
        <f>INDEX(tb_MHDI[],MATCH(Table3[[#This Row],[city_name]],tb_MHDI[mun_uf],0),5)</f>
        <v>0.57499999999999996</v>
      </c>
      <c r="G286">
        <f>INDEX(tb_MHDI[],MATCH(Table3[[#This Row],[city_name]],tb_MHDI[mun_uf],0),6)</f>
        <v>0.53900000000000003</v>
      </c>
      <c r="H286">
        <f>INDEX(tb_MHDI[],MATCH(Table3[[#This Row],[city_name]],tb_MHDI[mun_uf],0),7)</f>
        <v>0.754</v>
      </c>
      <c r="I286">
        <f>INDEX(tb_MHDI[],MATCH(Table3[[#This Row],[city_name]],tb_MHDI[mun_uf],0),8)</f>
        <v>0.46700000000000003</v>
      </c>
      <c r="J286">
        <f>_xlfn.NUMBERVALUE(INDEX(tb_SVI[],MATCH(Table3[[#This Row],[city_name]],tb_SVI[city_name_uf],0),8),".")</f>
        <v>0.54500000000000004</v>
      </c>
      <c r="K286">
        <f>_xlfn.NUMBERVALUE(INDEX(tb_SVI[],MATCH(Table3[[#This Row],[city_name]],tb_SVI[city_name_uf],0),9),".")</f>
        <v>0.41099999999999998</v>
      </c>
      <c r="L286">
        <f>_xlfn.NUMBERVALUE(INDEX(tb_SVI[],MATCH(Table3[[#This Row],[city_name]],tb_SVI[city_name_uf],0),10),".")</f>
        <v>0.51300000000000001</v>
      </c>
      <c r="M286">
        <f>_xlfn.NUMBERVALUE(INDEX(tb_SVI[],MATCH(Table3[[#This Row],[city_name]],tb_SVI[city_name_uf],0),11),".")</f>
        <v>0.71199999999999997</v>
      </c>
      <c r="N286" s="14">
        <f>_xlfn.PERCENTRANK.INC(Table3[MHDI_tot],Table3[[#This Row],[MHDI_tot]],3)</f>
        <v>0.14399999999999999</v>
      </c>
    </row>
    <row r="287" spans="1:14" x14ac:dyDescent="0.2">
      <c r="A287" t="str">
        <f>SVI!F287</f>
        <v>Melgaço/PA</v>
      </c>
      <c r="B287" t="str">
        <f>INDEX(tb_SVI[],MATCH(Table3[[#This Row],[ibge_cod]],tb_SVI[Município],0),1)</f>
        <v>PA</v>
      </c>
      <c r="C287" t="str">
        <f>INDEX(tb_SVI[],MATCH(Table3[[#This Row],[city_name]],tb_SVI[city_name_uf],0),3)</f>
        <v>1504505</v>
      </c>
      <c r="D287" t="s">
        <v>17948</v>
      </c>
      <c r="E287" s="11">
        <f>INDEX(tb_SVI[],MATCH(Table3[[#This Row],[city_name]],tb_SVI[city_name_uf],0),5)</f>
        <v>27890</v>
      </c>
      <c r="F287">
        <f>INDEX(tb_MHDI[],MATCH(Table3[[#This Row],[city_name]],tb_MHDI[mun_uf],0),5)</f>
        <v>0.41799999999999998</v>
      </c>
      <c r="G287">
        <f>INDEX(tb_MHDI[],MATCH(Table3[[#This Row],[city_name]],tb_MHDI[mun_uf],0),6)</f>
        <v>0.45400000000000001</v>
      </c>
      <c r="H287">
        <f>INDEX(tb_MHDI[],MATCH(Table3[[#This Row],[city_name]],tb_MHDI[mun_uf],0),7)</f>
        <v>0.77600000000000002</v>
      </c>
      <c r="I287">
        <f>INDEX(tb_MHDI[],MATCH(Table3[[#This Row],[city_name]],tb_MHDI[mun_uf],0),8)</f>
        <v>0.20699999999999999</v>
      </c>
      <c r="J287">
        <f>_xlfn.NUMBERVALUE(INDEX(tb_SVI[],MATCH(Table3[[#This Row],[city_name]],tb_SVI[city_name_uf],0),8),".")</f>
        <v>0.69899999999999995</v>
      </c>
      <c r="K287">
        <f>_xlfn.NUMBERVALUE(INDEX(tb_SVI[],MATCH(Table3[[#This Row],[city_name]],tb_SVI[city_name_uf],0),9),".")</f>
        <v>0.54700000000000004</v>
      </c>
      <c r="L287">
        <f>_xlfn.NUMBERVALUE(INDEX(tb_SVI[],MATCH(Table3[[#This Row],[city_name]],tb_SVI[city_name_uf],0),10),".")</f>
        <v>0.80900000000000005</v>
      </c>
      <c r="M287">
        <f>_xlfn.NUMBERVALUE(INDEX(tb_SVI[],MATCH(Table3[[#This Row],[city_name]],tb_SVI[city_name_uf],0),11),".")</f>
        <v>0.74</v>
      </c>
      <c r="N287" s="14">
        <f>_xlfn.PERCENTRANK.INC(Table3[MHDI_tot],Table3[[#This Row],[MHDI_tot]],3)</f>
        <v>0</v>
      </c>
    </row>
    <row r="288" spans="1:14" hidden="1" x14ac:dyDescent="0.2">
      <c r="A288" t="str">
        <f>SVI!F288</f>
        <v>Medicilândia/PA</v>
      </c>
      <c r="B288" t="str">
        <f>INDEX(tb_SVI[],MATCH(Table3[[#This Row],[ibge_cod]],tb_SVI[Município],0),1)</f>
        <v>PA</v>
      </c>
      <c r="C288" t="str">
        <f>INDEX(tb_SVI[],MATCH(Table3[[#This Row],[city_name]],tb_SVI[city_name_uf],0),3)</f>
        <v>1504455</v>
      </c>
      <c r="D288" t="s">
        <v>17949</v>
      </c>
      <c r="E288" s="11">
        <f>INDEX(tb_SVI[],MATCH(Table3[[#This Row],[city_name]],tb_SVI[city_name_uf],0),5)</f>
        <v>31975</v>
      </c>
      <c r="F288">
        <f>INDEX(tb_MHDI[],MATCH(Table3[[#This Row],[city_name]],tb_MHDI[mun_uf],0),5)</f>
        <v>0.58199999999999996</v>
      </c>
      <c r="G288">
        <f>INDEX(tb_MHDI[],MATCH(Table3[[#This Row],[city_name]],tb_MHDI[mun_uf],0),6)</f>
        <v>0.60499999999999998</v>
      </c>
      <c r="H288">
        <f>INDEX(tb_MHDI[],MATCH(Table3[[#This Row],[city_name]],tb_MHDI[mun_uf],0),7)</f>
        <v>0.8</v>
      </c>
      <c r="I288">
        <f>INDEX(tb_MHDI[],MATCH(Table3[[#This Row],[city_name]],tb_MHDI[mun_uf],0),8)</f>
        <v>0.40799999999999997</v>
      </c>
      <c r="J288">
        <f>_xlfn.NUMBERVALUE(INDEX(tb_SVI[],MATCH(Table3[[#This Row],[city_name]],tb_SVI[city_name_uf],0),8),".")</f>
        <v>0.51200000000000001</v>
      </c>
      <c r="K288">
        <f>_xlfn.NUMBERVALUE(INDEX(tb_SVI[],MATCH(Table3[[#This Row],[city_name]],tb_SVI[city_name_uf],0),9),".")</f>
        <v>0.49099999999999999</v>
      </c>
      <c r="L288">
        <f>_xlfn.NUMBERVALUE(INDEX(tb_SVI[],MATCH(Table3[[#This Row],[city_name]],tb_SVI[city_name_uf],0),10),".")</f>
        <v>0.57899999999999996</v>
      </c>
      <c r="M288">
        <f>_xlfn.NUMBERVALUE(INDEX(tb_SVI[],MATCH(Table3[[#This Row],[city_name]],tb_SVI[city_name_uf],0),11),".")</f>
        <v>0.46500000000000002</v>
      </c>
      <c r="N288" s="14">
        <f>_xlfn.PERCENTRANK.INC(Table3[MHDI_tot],Table3[[#This Row],[MHDI_tot]],3)</f>
        <v>0.17100000000000001</v>
      </c>
    </row>
    <row r="289" spans="1:14" hidden="1" x14ac:dyDescent="0.2">
      <c r="A289" t="str">
        <f>SVI!F289</f>
        <v>Marapanim/PA</v>
      </c>
      <c r="B289" t="str">
        <f>INDEX(tb_SVI[],MATCH(Table3[[#This Row],[ibge_cod]],tb_SVI[Município],0),1)</f>
        <v>PA</v>
      </c>
      <c r="C289" t="str">
        <f>INDEX(tb_SVI[],MATCH(Table3[[#This Row],[city_name]],tb_SVI[city_name_uf],0),3)</f>
        <v>1504406</v>
      </c>
      <c r="D289" t="s">
        <v>17950</v>
      </c>
      <c r="E289" s="11">
        <f>INDEX(tb_SVI[],MATCH(Table3[[#This Row],[city_name]],tb_SVI[city_name_uf],0),5)</f>
        <v>28450</v>
      </c>
      <c r="F289">
        <f>INDEX(tb_MHDI[],MATCH(Table3[[#This Row],[city_name]],tb_MHDI[mun_uf],0),5)</f>
        <v>0.60899999999999999</v>
      </c>
      <c r="G289">
        <f>INDEX(tb_MHDI[],MATCH(Table3[[#This Row],[city_name]],tb_MHDI[mun_uf],0),6)</f>
        <v>0.56999999999999995</v>
      </c>
      <c r="H289">
        <f>INDEX(tb_MHDI[],MATCH(Table3[[#This Row],[city_name]],tb_MHDI[mun_uf],0),7)</f>
        <v>0.76</v>
      </c>
      <c r="I289">
        <f>INDEX(tb_MHDI[],MATCH(Table3[[#This Row],[city_name]],tb_MHDI[mun_uf],0),8)</f>
        <v>0.52100000000000002</v>
      </c>
      <c r="J289">
        <f>_xlfn.NUMBERVALUE(INDEX(tb_SVI[],MATCH(Table3[[#This Row],[city_name]],tb_SVI[city_name_uf],0),8),".")</f>
        <v>0.46500000000000002</v>
      </c>
      <c r="K289">
        <f>_xlfn.NUMBERVALUE(INDEX(tb_SVI[],MATCH(Table3[[#This Row],[city_name]],tb_SVI[city_name_uf],0),9),".")</f>
        <v>0.437</v>
      </c>
      <c r="L289">
        <f>_xlfn.NUMBERVALUE(INDEX(tb_SVI[],MATCH(Table3[[#This Row],[city_name]],tb_SVI[city_name_uf],0),10),".")</f>
        <v>0.46400000000000002</v>
      </c>
      <c r="M289">
        <f>_xlfn.NUMBERVALUE(INDEX(tb_SVI[],MATCH(Table3[[#This Row],[city_name]],tb_SVI[city_name_uf],0),11),".")</f>
        <v>0.495</v>
      </c>
      <c r="N289" s="14">
        <f>_xlfn.PERCENTRANK.INC(Table3[MHDI_tot],Table3[[#This Row],[MHDI_tot]],3)</f>
        <v>0.28899999999999998</v>
      </c>
    </row>
    <row r="290" spans="1:14" hidden="1" x14ac:dyDescent="0.2">
      <c r="A290" t="str">
        <f>SVI!F290</f>
        <v>Maracanã/PA</v>
      </c>
      <c r="B290" t="str">
        <f>INDEX(tb_SVI[],MATCH(Table3[[#This Row],[ibge_cod]],tb_SVI[Município],0),1)</f>
        <v>PA</v>
      </c>
      <c r="C290" t="str">
        <f>INDEX(tb_SVI[],MATCH(Table3[[#This Row],[city_name]],tb_SVI[city_name_uf],0),3)</f>
        <v>1504307</v>
      </c>
      <c r="D290" t="s">
        <v>17951</v>
      </c>
      <c r="E290" s="11">
        <f>INDEX(tb_SVI[],MATCH(Table3[[#This Row],[city_name]],tb_SVI[city_name_uf],0),5)</f>
        <v>29516</v>
      </c>
      <c r="F290">
        <f>INDEX(tb_MHDI[],MATCH(Table3[[#This Row],[city_name]],tb_MHDI[mun_uf],0),5)</f>
        <v>0.56999999999999995</v>
      </c>
      <c r="G290">
        <f>INDEX(tb_MHDI[],MATCH(Table3[[#This Row],[city_name]],tb_MHDI[mun_uf],0),6)</f>
        <v>0.53400000000000003</v>
      </c>
      <c r="H290">
        <f>INDEX(tb_MHDI[],MATCH(Table3[[#This Row],[city_name]],tb_MHDI[mun_uf],0),7)</f>
        <v>0.76400000000000001</v>
      </c>
      <c r="I290">
        <f>INDEX(tb_MHDI[],MATCH(Table3[[#This Row],[city_name]],tb_MHDI[mun_uf],0),8)</f>
        <v>0.45400000000000001</v>
      </c>
      <c r="J290">
        <f>_xlfn.NUMBERVALUE(INDEX(tb_SVI[],MATCH(Table3[[#This Row],[city_name]],tb_SVI[city_name_uf],0),8),".")</f>
        <v>0.59699999999999998</v>
      </c>
      <c r="K290">
        <f>_xlfn.NUMBERVALUE(INDEX(tb_SVI[],MATCH(Table3[[#This Row],[city_name]],tb_SVI[city_name_uf],0),9),".")</f>
        <v>0.70499999999999996</v>
      </c>
      <c r="L290">
        <f>_xlfn.NUMBERVALUE(INDEX(tb_SVI[],MATCH(Table3[[#This Row],[city_name]],tb_SVI[city_name_uf],0),10),".")</f>
        <v>0.52400000000000002</v>
      </c>
      <c r="M290">
        <f>_xlfn.NUMBERVALUE(INDEX(tb_SVI[],MATCH(Table3[[#This Row],[city_name]],tb_SVI[city_name_uf],0),11),".")</f>
        <v>0.56100000000000005</v>
      </c>
      <c r="N290" s="14">
        <f>_xlfn.PERCENTRANK.INC(Table3[MHDI_tot],Table3[[#This Row],[MHDI_tot]],3)</f>
        <v>0.125</v>
      </c>
    </row>
    <row r="291" spans="1:14" hidden="1" x14ac:dyDescent="0.2">
      <c r="A291" t="str">
        <f>SVI!F291</f>
        <v>Marabá/PA</v>
      </c>
      <c r="B291" t="str">
        <f>INDEX(tb_SVI[],MATCH(Table3[[#This Row],[ibge_cod]],tb_SVI[Município],0),1)</f>
        <v>PA</v>
      </c>
      <c r="C291" t="str">
        <f>INDEX(tb_SVI[],MATCH(Table3[[#This Row],[city_name]],tb_SVI[city_name_uf],0),3)</f>
        <v>1504208</v>
      </c>
      <c r="D291" t="s">
        <v>17952</v>
      </c>
      <c r="E291" s="11">
        <f>INDEX(tb_SVI[],MATCH(Table3[[#This Row],[city_name]],tb_SVI[city_name_uf],0),5)</f>
        <v>283542</v>
      </c>
      <c r="F291">
        <f>INDEX(tb_MHDI[],MATCH(Table3[[#This Row],[city_name]],tb_MHDI[mun_uf],0),5)</f>
        <v>0.66800000000000004</v>
      </c>
      <c r="G291">
        <f>INDEX(tb_MHDI[],MATCH(Table3[[#This Row],[city_name]],tb_MHDI[mun_uf],0),6)</f>
        <v>0.67300000000000004</v>
      </c>
      <c r="H291">
        <f>INDEX(tb_MHDI[],MATCH(Table3[[#This Row],[city_name]],tb_MHDI[mun_uf],0),7)</f>
        <v>0.78500000000000003</v>
      </c>
      <c r="I291">
        <f>INDEX(tb_MHDI[],MATCH(Table3[[#This Row],[city_name]],tb_MHDI[mun_uf],0),8)</f>
        <v>0.56399999999999995</v>
      </c>
      <c r="J291">
        <f>_xlfn.NUMBERVALUE(INDEX(tb_SVI[],MATCH(Table3[[#This Row],[city_name]],tb_SVI[city_name_uf],0),8),".")</f>
        <v>0.44500000000000001</v>
      </c>
      <c r="K291">
        <f>_xlfn.NUMBERVALUE(INDEX(tb_SVI[],MATCH(Table3[[#This Row],[city_name]],tb_SVI[city_name_uf],0),9),".")</f>
        <v>0.432</v>
      </c>
      <c r="L291">
        <f>_xlfn.NUMBERVALUE(INDEX(tb_SVI[],MATCH(Table3[[#This Row],[city_name]],tb_SVI[city_name_uf],0),10),".")</f>
        <v>0.50900000000000001</v>
      </c>
      <c r="M291">
        <f>_xlfn.NUMBERVALUE(INDEX(tb_SVI[],MATCH(Table3[[#This Row],[city_name]],tb_SVI[city_name_uf],0),11),".")</f>
        <v>0.39400000000000002</v>
      </c>
      <c r="N291" s="14">
        <f>_xlfn.PERCENTRANK.INC(Table3[MHDI_tot],Table3[[#This Row],[MHDI_tot]],3)</f>
        <v>0.50800000000000001</v>
      </c>
    </row>
    <row r="292" spans="1:14" hidden="1" x14ac:dyDescent="0.2">
      <c r="A292" t="str">
        <f>SVI!F292</f>
        <v>Magalhães Barata/PA</v>
      </c>
      <c r="B292" t="str">
        <f>INDEX(tb_SVI[],MATCH(Table3[[#This Row],[ibge_cod]],tb_SVI[Município],0),1)</f>
        <v>PA</v>
      </c>
      <c r="C292" t="str">
        <f>INDEX(tb_SVI[],MATCH(Table3[[#This Row],[city_name]],tb_SVI[city_name_uf],0),3)</f>
        <v>1504109</v>
      </c>
      <c r="D292" t="s">
        <v>17953</v>
      </c>
      <c r="E292" s="11">
        <f>INDEX(tb_SVI[],MATCH(Table3[[#This Row],[city_name]],tb_SVI[city_name_uf],0),5)</f>
        <v>8573</v>
      </c>
      <c r="F292">
        <f>INDEX(tb_MHDI[],MATCH(Table3[[#This Row],[city_name]],tb_MHDI[mun_uf],0),5)</f>
        <v>0.59699999999999998</v>
      </c>
      <c r="G292">
        <f>INDEX(tb_MHDI[],MATCH(Table3[[#This Row],[city_name]],tb_MHDI[mun_uf],0),6)</f>
        <v>0.52400000000000002</v>
      </c>
      <c r="H292">
        <f>INDEX(tb_MHDI[],MATCH(Table3[[#This Row],[city_name]],tb_MHDI[mun_uf],0),7)</f>
        <v>0.80100000000000005</v>
      </c>
      <c r="I292">
        <f>INDEX(tb_MHDI[],MATCH(Table3[[#This Row],[city_name]],tb_MHDI[mun_uf],0),8)</f>
        <v>0.50700000000000001</v>
      </c>
      <c r="J292">
        <f>_xlfn.NUMBERVALUE(INDEX(tb_SVI[],MATCH(Table3[[#This Row],[city_name]],tb_SVI[city_name_uf],0),8),".")</f>
        <v>0.48</v>
      </c>
      <c r="K292">
        <f>_xlfn.NUMBERVALUE(INDEX(tb_SVI[],MATCH(Table3[[#This Row],[city_name]],tb_SVI[city_name_uf],0),9),".")</f>
        <v>0.40100000000000002</v>
      </c>
      <c r="L292">
        <f>_xlfn.NUMBERVALUE(INDEX(tb_SVI[],MATCH(Table3[[#This Row],[city_name]],tb_SVI[city_name_uf],0),10),".")</f>
        <v>0.51900000000000002</v>
      </c>
      <c r="M292">
        <f>_xlfn.NUMBERVALUE(INDEX(tb_SVI[],MATCH(Table3[[#This Row],[city_name]],tb_SVI[city_name_uf],0),11),".")</f>
        <v>0.51900000000000002</v>
      </c>
      <c r="N292" s="14">
        <f>_xlfn.PERCENTRANK.INC(Table3[MHDI_tot],Table3[[#This Row],[MHDI_tot]],3)</f>
        <v>0.23799999999999999</v>
      </c>
    </row>
    <row r="293" spans="1:14" hidden="1" x14ac:dyDescent="0.2">
      <c r="A293" t="str">
        <f>SVI!F293</f>
        <v>Limoeiro do Ajuru/PA</v>
      </c>
      <c r="B293" t="str">
        <f>INDEX(tb_SVI[],MATCH(Table3[[#This Row],[ibge_cod]],tb_SVI[Município],0),1)</f>
        <v>PA</v>
      </c>
      <c r="C293" t="str">
        <f>INDEX(tb_SVI[],MATCH(Table3[[#This Row],[city_name]],tb_SVI[city_name_uf],0),3)</f>
        <v>1504000</v>
      </c>
      <c r="D293" t="s">
        <v>17954</v>
      </c>
      <c r="E293" s="11">
        <f>INDEX(tb_SVI[],MATCH(Table3[[#This Row],[city_name]],tb_SVI[city_name_uf],0),5)</f>
        <v>29282</v>
      </c>
      <c r="F293">
        <f>INDEX(tb_MHDI[],MATCH(Table3[[#This Row],[city_name]],tb_MHDI[mun_uf],0),5)</f>
        <v>0.54100000000000004</v>
      </c>
      <c r="G293">
        <f>INDEX(tb_MHDI[],MATCH(Table3[[#This Row],[city_name]],tb_MHDI[mun_uf],0),6)</f>
        <v>0.49299999999999999</v>
      </c>
      <c r="H293">
        <f>INDEX(tb_MHDI[],MATCH(Table3[[#This Row],[city_name]],tb_MHDI[mun_uf],0),7)</f>
        <v>0.754</v>
      </c>
      <c r="I293">
        <f>INDEX(tb_MHDI[],MATCH(Table3[[#This Row],[city_name]],tb_MHDI[mun_uf],0),8)</f>
        <v>0.42499999999999999</v>
      </c>
      <c r="J293">
        <f>_xlfn.NUMBERVALUE(INDEX(tb_SVI[],MATCH(Table3[[#This Row],[city_name]],tb_SVI[city_name_uf],0),8),".")</f>
        <v>0.56999999999999995</v>
      </c>
      <c r="K293">
        <f>_xlfn.NUMBERVALUE(INDEX(tb_SVI[],MATCH(Table3[[#This Row],[city_name]],tb_SVI[city_name_uf],0),9),".")</f>
        <v>0.63400000000000001</v>
      </c>
      <c r="L293">
        <f>_xlfn.NUMBERVALUE(INDEX(tb_SVI[],MATCH(Table3[[#This Row],[city_name]],tb_SVI[city_name_uf],0),10),".")</f>
        <v>0.54900000000000004</v>
      </c>
      <c r="M293">
        <f>_xlfn.NUMBERVALUE(INDEX(tb_SVI[],MATCH(Table3[[#This Row],[city_name]],tb_SVI[city_name_uf],0),11),".")</f>
        <v>0.52600000000000002</v>
      </c>
      <c r="N293" s="14">
        <f>_xlfn.PERCENTRANK.INC(Table3[MHDI_tot],Table3[[#This Row],[MHDI_tot]],3)</f>
        <v>4.2999999999999997E-2</v>
      </c>
    </row>
    <row r="294" spans="1:14" hidden="1" x14ac:dyDescent="0.2">
      <c r="A294" t="str">
        <f>SVI!F294</f>
        <v>Juruti/PA</v>
      </c>
      <c r="B294" t="str">
        <f>INDEX(tb_SVI[],MATCH(Table3[[#This Row],[ibge_cod]],tb_SVI[Município],0),1)</f>
        <v>PA</v>
      </c>
      <c r="C294" t="str">
        <f>INDEX(tb_SVI[],MATCH(Table3[[#This Row],[city_name]],tb_SVI[city_name_uf],0),3)</f>
        <v>1503903</v>
      </c>
      <c r="D294" t="s">
        <v>17955</v>
      </c>
      <c r="E294" s="11">
        <f>INDEX(tb_SVI[],MATCH(Table3[[#This Row],[city_name]],tb_SVI[city_name_uf],0),5)</f>
        <v>58960</v>
      </c>
      <c r="F294">
        <f>INDEX(tb_MHDI[],MATCH(Table3[[#This Row],[city_name]],tb_MHDI[mun_uf],0),5)</f>
        <v>0.59199999999999997</v>
      </c>
      <c r="G294">
        <f>INDEX(tb_MHDI[],MATCH(Table3[[#This Row],[city_name]],tb_MHDI[mun_uf],0),6)</f>
        <v>0.54700000000000004</v>
      </c>
      <c r="H294">
        <f>INDEX(tb_MHDI[],MATCH(Table3[[#This Row],[city_name]],tb_MHDI[mun_uf],0),7)</f>
        <v>0.75600000000000001</v>
      </c>
      <c r="I294">
        <f>INDEX(tb_MHDI[],MATCH(Table3[[#This Row],[city_name]],tb_MHDI[mun_uf],0),8)</f>
        <v>0.501</v>
      </c>
      <c r="J294">
        <f>_xlfn.NUMBERVALUE(INDEX(tb_SVI[],MATCH(Table3[[#This Row],[city_name]],tb_SVI[city_name_uf],0),8),".")</f>
        <v>0.53100000000000003</v>
      </c>
      <c r="K294">
        <f>_xlfn.NUMBERVALUE(INDEX(tb_SVI[],MATCH(Table3[[#This Row],[city_name]],tb_SVI[city_name_uf],0),9),".")</f>
        <v>0.57799999999999996</v>
      </c>
      <c r="L294">
        <f>_xlfn.NUMBERVALUE(INDEX(tb_SVI[],MATCH(Table3[[#This Row],[city_name]],tb_SVI[city_name_uf],0),10),".")</f>
        <v>0.47399999999999998</v>
      </c>
      <c r="M294">
        <f>_xlfn.NUMBERVALUE(INDEX(tb_SVI[],MATCH(Table3[[#This Row],[city_name]],tb_SVI[city_name_uf],0),11),".")</f>
        <v>0.54100000000000004</v>
      </c>
      <c r="N294" s="14">
        <f>_xlfn.PERCENTRANK.INC(Table3[MHDI_tot],Table3[[#This Row],[MHDI_tot]],3)</f>
        <v>0.214</v>
      </c>
    </row>
    <row r="295" spans="1:14" hidden="1" x14ac:dyDescent="0.2">
      <c r="A295" t="str">
        <f>SVI!F295</f>
        <v>Jacundá/PA</v>
      </c>
      <c r="B295" t="str">
        <f>INDEX(tb_SVI[],MATCH(Table3[[#This Row],[ibge_cod]],tb_SVI[Município],0),1)</f>
        <v>PA</v>
      </c>
      <c r="C295" t="str">
        <f>INDEX(tb_SVI[],MATCH(Table3[[#This Row],[city_name]],tb_SVI[city_name_uf],0),3)</f>
        <v>1503804</v>
      </c>
      <c r="D295" t="s">
        <v>17956</v>
      </c>
      <c r="E295" s="11">
        <f>INDEX(tb_SVI[],MATCH(Table3[[#This Row],[city_name]],tb_SVI[city_name_uf],0),5)</f>
        <v>59842</v>
      </c>
      <c r="F295">
        <f>INDEX(tb_MHDI[],MATCH(Table3[[#This Row],[city_name]],tb_MHDI[mun_uf],0),5)</f>
        <v>0.622</v>
      </c>
      <c r="G295">
        <f>INDEX(tb_MHDI[],MATCH(Table3[[#This Row],[city_name]],tb_MHDI[mun_uf],0),6)</f>
        <v>0.628</v>
      </c>
      <c r="H295">
        <f>INDEX(tb_MHDI[],MATCH(Table3[[#This Row],[city_name]],tb_MHDI[mun_uf],0),7)</f>
        <v>0.752</v>
      </c>
      <c r="I295">
        <f>INDEX(tb_MHDI[],MATCH(Table3[[#This Row],[city_name]],tb_MHDI[mun_uf],0),8)</f>
        <v>0.50900000000000001</v>
      </c>
      <c r="J295">
        <f>_xlfn.NUMBERVALUE(INDEX(tb_SVI[],MATCH(Table3[[#This Row],[city_name]],tb_SVI[city_name_uf],0),8),".")</f>
        <v>0.497</v>
      </c>
      <c r="K295">
        <f>_xlfn.NUMBERVALUE(INDEX(tb_SVI[],MATCH(Table3[[#This Row],[city_name]],tb_SVI[city_name_uf],0),9),".")</f>
        <v>0.44700000000000001</v>
      </c>
      <c r="L295">
        <f>_xlfn.NUMBERVALUE(INDEX(tb_SVI[],MATCH(Table3[[#This Row],[city_name]],tb_SVI[city_name_uf],0),10),".")</f>
        <v>0.54600000000000004</v>
      </c>
      <c r="M295">
        <f>_xlfn.NUMBERVALUE(INDEX(tb_SVI[],MATCH(Table3[[#This Row],[city_name]],tb_SVI[city_name_uf],0),11),".")</f>
        <v>0.499</v>
      </c>
      <c r="N295" s="14">
        <f>_xlfn.PERCENTRANK.INC(Table3[MHDI_tot],Table3[[#This Row],[MHDI_tot]],3)</f>
        <v>0.33800000000000002</v>
      </c>
    </row>
    <row r="296" spans="1:14" hidden="1" x14ac:dyDescent="0.2">
      <c r="A296" t="str">
        <f>SVI!F296</f>
        <v>Amapá/AP</v>
      </c>
      <c r="B296" t="str">
        <f>INDEX(tb_SVI[],MATCH(Table3[[#This Row],[ibge_cod]],tb_SVI[Município],0),1)</f>
        <v>AP</v>
      </c>
      <c r="C296" t="str">
        <f>INDEX(tb_SVI[],MATCH(Table3[[#This Row],[city_name]],tb_SVI[city_name_uf],0),3)</f>
        <v>1600105</v>
      </c>
      <c r="D296" t="s">
        <v>17957</v>
      </c>
      <c r="E296" s="11">
        <f>INDEX(tb_SVI[],MATCH(Table3[[#This Row],[city_name]],tb_SVI[city_name_uf],0),5)</f>
        <v>9187</v>
      </c>
      <c r="F296">
        <f>INDEX(tb_MHDI[],MATCH(Table3[[#This Row],[city_name]],tb_MHDI[mun_uf],0),5)</f>
        <v>0.64200000000000002</v>
      </c>
      <c r="G296">
        <f>INDEX(tb_MHDI[],MATCH(Table3[[#This Row],[city_name]],tb_MHDI[mun_uf],0),6)</f>
        <v>0.63100000000000001</v>
      </c>
      <c r="H296">
        <f>INDEX(tb_MHDI[],MATCH(Table3[[#This Row],[city_name]],tb_MHDI[mun_uf],0),7)</f>
        <v>0.79</v>
      </c>
      <c r="I296">
        <f>INDEX(tb_MHDI[],MATCH(Table3[[#This Row],[city_name]],tb_MHDI[mun_uf],0),8)</f>
        <v>0.53200000000000003</v>
      </c>
      <c r="J296">
        <f>_xlfn.NUMBERVALUE(INDEX(tb_SVI[],MATCH(Table3[[#This Row],[city_name]],tb_SVI[city_name_uf],0),8),".")</f>
        <v>0.52400000000000002</v>
      </c>
      <c r="K296">
        <f>_xlfn.NUMBERVALUE(INDEX(tb_SVI[],MATCH(Table3[[#This Row],[city_name]],tb_SVI[city_name_uf],0),9),".")</f>
        <v>0.53300000000000003</v>
      </c>
      <c r="L296">
        <f>_xlfn.NUMBERVALUE(INDEX(tb_SVI[],MATCH(Table3[[#This Row],[city_name]],tb_SVI[city_name_uf],0),10),".")</f>
        <v>0.54</v>
      </c>
      <c r="M296">
        <f>_xlfn.NUMBERVALUE(INDEX(tb_SVI[],MATCH(Table3[[#This Row],[city_name]],tb_SVI[city_name_uf],0),11),".")</f>
        <v>0.499</v>
      </c>
      <c r="N296" s="14">
        <f>_xlfn.PERCENTRANK.INC(Table3[MHDI_tot],Table3[[#This Row],[MHDI_tot]],3)</f>
        <v>0.41099999999999998</v>
      </c>
    </row>
    <row r="297" spans="1:14" hidden="1" x14ac:dyDescent="0.2">
      <c r="A297" t="str">
        <f>SVI!F297</f>
        <v>Calçoene/AP</v>
      </c>
      <c r="B297" t="str">
        <f>INDEX(tb_SVI[],MATCH(Table3[[#This Row],[ibge_cod]],tb_SVI[Município],0),1)</f>
        <v>AP</v>
      </c>
      <c r="C297" t="str">
        <f>INDEX(tb_SVI[],MATCH(Table3[[#This Row],[city_name]],tb_SVI[city_name_uf],0),3)</f>
        <v>1600204</v>
      </c>
      <c r="D297" t="s">
        <v>17958</v>
      </c>
      <c r="E297" s="11">
        <f>INDEX(tb_SVI[],MATCH(Table3[[#This Row],[city_name]],tb_SVI[city_name_uf],0),5)</f>
        <v>11306</v>
      </c>
      <c r="F297">
        <f>INDEX(tb_MHDI[],MATCH(Table3[[#This Row],[city_name]],tb_MHDI[mun_uf],0),5)</f>
        <v>0.64300000000000002</v>
      </c>
      <c r="G297">
        <f>INDEX(tb_MHDI[],MATCH(Table3[[#This Row],[city_name]],tb_MHDI[mun_uf],0),6)</f>
        <v>0.63600000000000001</v>
      </c>
      <c r="H297">
        <f>INDEX(tb_MHDI[],MATCH(Table3[[#This Row],[city_name]],tb_MHDI[mun_uf],0),7)</f>
        <v>0.75900000000000001</v>
      </c>
      <c r="I297">
        <f>INDEX(tb_MHDI[],MATCH(Table3[[#This Row],[city_name]],tb_MHDI[mun_uf],0),8)</f>
        <v>0.55000000000000004</v>
      </c>
      <c r="J297">
        <f>_xlfn.NUMBERVALUE(INDEX(tb_SVI[],MATCH(Table3[[#This Row],[city_name]],tb_SVI[city_name_uf],0),8),".")</f>
        <v>0.54300000000000004</v>
      </c>
      <c r="K297">
        <f>_xlfn.NUMBERVALUE(INDEX(tb_SVI[],MATCH(Table3[[#This Row],[city_name]],tb_SVI[city_name_uf],0),9),".")</f>
        <v>0.58499999999999996</v>
      </c>
      <c r="L297">
        <f>_xlfn.NUMBERVALUE(INDEX(tb_SVI[],MATCH(Table3[[#This Row],[city_name]],tb_SVI[city_name_uf],0),10),".")</f>
        <v>0.55900000000000005</v>
      </c>
      <c r="M297">
        <f>_xlfn.NUMBERVALUE(INDEX(tb_SVI[],MATCH(Table3[[#This Row],[city_name]],tb_SVI[city_name_uf],0),11),".")</f>
        <v>0.48599999999999999</v>
      </c>
      <c r="N297" s="14">
        <f>_xlfn.PERCENTRANK.INC(Table3[MHDI_tot],Table3[[#This Row],[MHDI_tot]],3)</f>
        <v>0.41499999999999998</v>
      </c>
    </row>
    <row r="298" spans="1:14" hidden="1" x14ac:dyDescent="0.2">
      <c r="A298" t="str">
        <f>SVI!F298</f>
        <v>Cutias/AP</v>
      </c>
      <c r="B298" t="str">
        <f>INDEX(tb_SVI[],MATCH(Table3[[#This Row],[ibge_cod]],tb_SVI[Município],0),1)</f>
        <v>AP</v>
      </c>
      <c r="C298" t="str">
        <f>INDEX(tb_SVI[],MATCH(Table3[[#This Row],[city_name]],tb_SVI[city_name_uf],0),3)</f>
        <v>1600212</v>
      </c>
      <c r="D298" t="s">
        <v>17959</v>
      </c>
      <c r="E298" s="11">
        <f>INDEX(tb_SVI[],MATCH(Table3[[#This Row],[city_name]],tb_SVI[city_name_uf],0),5)</f>
        <v>6101</v>
      </c>
      <c r="F298">
        <f>INDEX(tb_MHDI[],MATCH(Table3[[#This Row],[city_name]],tb_MHDI[mun_uf],0),5)</f>
        <v>0.628</v>
      </c>
      <c r="G298">
        <f>INDEX(tb_MHDI[],MATCH(Table3[[#This Row],[city_name]],tb_MHDI[mun_uf],0),6)</f>
        <v>0.57599999999999996</v>
      </c>
      <c r="H298">
        <f>INDEX(tb_MHDI[],MATCH(Table3[[#This Row],[city_name]],tb_MHDI[mun_uf],0),7)</f>
        <v>0.76</v>
      </c>
      <c r="I298">
        <f>INDEX(tb_MHDI[],MATCH(Table3[[#This Row],[city_name]],tb_MHDI[mun_uf],0),8)</f>
        <v>0.56599999999999995</v>
      </c>
      <c r="J298">
        <f>_xlfn.NUMBERVALUE(INDEX(tb_SVI[],MATCH(Table3[[#This Row],[city_name]],tb_SVI[city_name_uf],0),8),".")</f>
        <v>0.438</v>
      </c>
      <c r="K298">
        <f>_xlfn.NUMBERVALUE(INDEX(tb_SVI[],MATCH(Table3[[#This Row],[city_name]],tb_SVI[city_name_uf],0),9),".")</f>
        <v>0.35699999999999998</v>
      </c>
      <c r="L298">
        <f>_xlfn.NUMBERVALUE(INDEX(tb_SVI[],MATCH(Table3[[#This Row],[city_name]],tb_SVI[city_name_uf],0),10),".")</f>
        <v>0.439</v>
      </c>
      <c r="M298">
        <f>_xlfn.NUMBERVALUE(INDEX(tb_SVI[],MATCH(Table3[[#This Row],[city_name]],tb_SVI[city_name_uf],0),11),".")</f>
        <v>0.51700000000000002</v>
      </c>
      <c r="N298" s="14">
        <f>_xlfn.PERCENTRANK.INC(Table3[MHDI_tot],Table3[[#This Row],[MHDI_tot]],3)</f>
        <v>0.36499999999999999</v>
      </c>
    </row>
    <row r="299" spans="1:14" hidden="1" x14ac:dyDescent="0.2">
      <c r="A299" t="str">
        <f>SVI!F299</f>
        <v>Ferreira Gomes/AP</v>
      </c>
      <c r="B299" t="str">
        <f>INDEX(tb_SVI[],MATCH(Table3[[#This Row],[ibge_cod]],tb_SVI[Município],0),1)</f>
        <v>AP</v>
      </c>
      <c r="C299" t="str">
        <f>INDEX(tb_SVI[],MATCH(Table3[[#This Row],[city_name]],tb_SVI[city_name_uf],0),3)</f>
        <v>1600238</v>
      </c>
      <c r="D299" t="s">
        <v>17960</v>
      </c>
      <c r="E299" s="11">
        <f>INDEX(tb_SVI[],MATCH(Table3[[#This Row],[city_name]],tb_SVI[city_name_uf],0),5)</f>
        <v>7967</v>
      </c>
      <c r="F299">
        <f>INDEX(tb_MHDI[],MATCH(Table3[[#This Row],[city_name]],tb_MHDI[mun_uf],0),5)</f>
        <v>0.65600000000000003</v>
      </c>
      <c r="G299">
        <f>INDEX(tb_MHDI[],MATCH(Table3[[#This Row],[city_name]],tb_MHDI[mun_uf],0),6)</f>
        <v>0.63500000000000001</v>
      </c>
      <c r="H299">
        <f>INDEX(tb_MHDI[],MATCH(Table3[[#This Row],[city_name]],tb_MHDI[mun_uf],0),7)</f>
        <v>0.82</v>
      </c>
      <c r="I299">
        <f>INDEX(tb_MHDI[],MATCH(Table3[[#This Row],[city_name]],tb_MHDI[mun_uf],0),8)</f>
        <v>0.54200000000000004</v>
      </c>
      <c r="J299">
        <f>_xlfn.NUMBERVALUE(INDEX(tb_SVI[],MATCH(Table3[[#This Row],[city_name]],tb_SVI[city_name_uf],0),8),".")</f>
        <v>0.46300000000000002</v>
      </c>
      <c r="K299">
        <f>_xlfn.NUMBERVALUE(INDEX(tb_SVI[],MATCH(Table3[[#This Row],[city_name]],tb_SVI[city_name_uf],0),9),".")</f>
        <v>0.35899999999999999</v>
      </c>
      <c r="L299">
        <f>_xlfn.NUMBERVALUE(INDEX(tb_SVI[],MATCH(Table3[[#This Row],[city_name]],tb_SVI[city_name_uf],0),10),".")</f>
        <v>0.54200000000000004</v>
      </c>
      <c r="M299">
        <f>_xlfn.NUMBERVALUE(INDEX(tb_SVI[],MATCH(Table3[[#This Row],[city_name]],tb_SVI[city_name_uf],0),11),".")</f>
        <v>0.48899999999999999</v>
      </c>
      <c r="N299" s="14">
        <f>_xlfn.PERCENTRANK.INC(Table3[MHDI_tot],Table3[[#This Row],[MHDI_tot]],3)</f>
        <v>0.45900000000000002</v>
      </c>
    </row>
    <row r="300" spans="1:14" hidden="1" x14ac:dyDescent="0.2">
      <c r="A300" t="str">
        <f>SVI!F300</f>
        <v>Itaubal/AP</v>
      </c>
      <c r="B300" t="str">
        <f>INDEX(tb_SVI[],MATCH(Table3[[#This Row],[ibge_cod]],tb_SVI[Município],0),1)</f>
        <v>AP</v>
      </c>
      <c r="C300" t="str">
        <f>INDEX(tb_SVI[],MATCH(Table3[[#This Row],[city_name]],tb_SVI[city_name_uf],0),3)</f>
        <v>1600253</v>
      </c>
      <c r="D300" t="s">
        <v>17961</v>
      </c>
      <c r="E300" s="11">
        <f>INDEX(tb_SVI[],MATCH(Table3[[#This Row],[city_name]],tb_SVI[city_name_uf],0),5)</f>
        <v>5617</v>
      </c>
      <c r="F300">
        <f>INDEX(tb_MHDI[],MATCH(Table3[[#This Row],[city_name]],tb_MHDI[mun_uf],0),5)</f>
        <v>0.57599999999999996</v>
      </c>
      <c r="G300">
        <f>INDEX(tb_MHDI[],MATCH(Table3[[#This Row],[city_name]],tb_MHDI[mun_uf],0),6)</f>
        <v>0.52800000000000002</v>
      </c>
      <c r="H300">
        <f>INDEX(tb_MHDI[],MATCH(Table3[[#This Row],[city_name]],tb_MHDI[mun_uf],0),7)</f>
        <v>0.75800000000000001</v>
      </c>
      <c r="I300">
        <f>INDEX(tb_MHDI[],MATCH(Table3[[#This Row],[city_name]],tb_MHDI[mun_uf],0),8)</f>
        <v>0.47699999999999998</v>
      </c>
      <c r="J300">
        <f>_xlfn.NUMBERVALUE(INDEX(tb_SVI[],MATCH(Table3[[#This Row],[city_name]],tb_SVI[city_name_uf],0),8),".")</f>
        <v>0.59099999999999997</v>
      </c>
      <c r="K300">
        <f>_xlfn.NUMBERVALUE(INDEX(tb_SVI[],MATCH(Table3[[#This Row],[city_name]],tb_SVI[city_name_uf],0),9),".")</f>
        <v>0.42799999999999999</v>
      </c>
      <c r="L300">
        <f>_xlfn.NUMBERVALUE(INDEX(tb_SVI[],MATCH(Table3[[#This Row],[city_name]],tb_SVI[city_name_uf],0),10),".")</f>
        <v>0.628</v>
      </c>
      <c r="M300">
        <f>_xlfn.NUMBERVALUE(INDEX(tb_SVI[],MATCH(Table3[[#This Row],[city_name]],tb_SVI[city_name_uf],0),11),".")</f>
        <v>0.71599999999999997</v>
      </c>
      <c r="N300" s="14">
        <f>_xlfn.PERCENTRANK.INC(Table3[MHDI_tot],Table3[[#This Row],[MHDI_tot]],3)</f>
        <v>0.14799999999999999</v>
      </c>
    </row>
    <row r="301" spans="1:14" hidden="1" x14ac:dyDescent="0.2">
      <c r="A301" t="str">
        <f>SVI!F301</f>
        <v>Laranjal do Jari/AP</v>
      </c>
      <c r="B301" t="str">
        <f>INDEX(tb_SVI[],MATCH(Table3[[#This Row],[ibge_cod]],tb_SVI[Município],0),1)</f>
        <v>AP</v>
      </c>
      <c r="C301" t="str">
        <f>INDEX(tb_SVI[],MATCH(Table3[[#This Row],[city_name]],tb_SVI[city_name_uf],0),3)</f>
        <v>1600279</v>
      </c>
      <c r="D301" t="s">
        <v>17962</v>
      </c>
      <c r="E301" s="11">
        <f>INDEX(tb_SVI[],MATCH(Table3[[#This Row],[city_name]],tb_SVI[city_name_uf],0),5)</f>
        <v>51362</v>
      </c>
      <c r="F301">
        <f>INDEX(tb_MHDI[],MATCH(Table3[[#This Row],[city_name]],tb_MHDI[mun_uf],0),5)</f>
        <v>0.66500000000000004</v>
      </c>
      <c r="G301">
        <f>INDEX(tb_MHDI[],MATCH(Table3[[#This Row],[city_name]],tb_MHDI[mun_uf],0),6)</f>
        <v>0.64100000000000001</v>
      </c>
      <c r="H301">
        <f>INDEX(tb_MHDI[],MATCH(Table3[[#This Row],[city_name]],tb_MHDI[mun_uf],0),7)</f>
        <v>0.80100000000000005</v>
      </c>
      <c r="I301">
        <f>INDEX(tb_MHDI[],MATCH(Table3[[#This Row],[city_name]],tb_MHDI[mun_uf],0),8)</f>
        <v>0.57299999999999995</v>
      </c>
      <c r="J301">
        <f>_xlfn.NUMBERVALUE(INDEX(tb_SVI[],MATCH(Table3[[#This Row],[city_name]],tb_SVI[city_name_uf],0),8),".")</f>
        <v>0.51300000000000001</v>
      </c>
      <c r="K301">
        <f>_xlfn.NUMBERVALUE(INDEX(tb_SVI[],MATCH(Table3[[#This Row],[city_name]],tb_SVI[city_name_uf],0),9),".")</f>
        <v>0.64200000000000002</v>
      </c>
      <c r="L301">
        <f>_xlfn.NUMBERVALUE(INDEX(tb_SVI[],MATCH(Table3[[#This Row],[city_name]],tb_SVI[city_name_uf],0),10),".")</f>
        <v>0.51600000000000001</v>
      </c>
      <c r="M301">
        <f>_xlfn.NUMBERVALUE(INDEX(tb_SVI[],MATCH(Table3[[#This Row],[city_name]],tb_SVI[city_name_uf],0),11),".")</f>
        <v>0.38</v>
      </c>
      <c r="N301" s="14">
        <f>_xlfn.PERCENTRANK.INC(Table3[MHDI_tot],Table3[[#This Row],[MHDI_tot]],3)</f>
        <v>0.496</v>
      </c>
    </row>
    <row r="302" spans="1:14" hidden="1" x14ac:dyDescent="0.2">
      <c r="A302" t="str">
        <f>SVI!F302</f>
        <v>Macapá/AP</v>
      </c>
      <c r="B302" t="str">
        <f>INDEX(tb_SVI[],MATCH(Table3[[#This Row],[ibge_cod]],tb_SVI[Município],0),1)</f>
        <v>AP</v>
      </c>
      <c r="C302" t="str">
        <f>INDEX(tb_SVI[],MATCH(Table3[[#This Row],[city_name]],tb_SVI[city_name_uf],0),3)</f>
        <v>1600303</v>
      </c>
      <c r="D302" t="s">
        <v>17963</v>
      </c>
      <c r="E302" s="11">
        <f>INDEX(tb_SVI[],MATCH(Table3[[#This Row],[city_name]],tb_SVI[city_name_uf],0),5)</f>
        <v>512902</v>
      </c>
      <c r="F302">
        <f>INDEX(tb_MHDI[],MATCH(Table3[[#This Row],[city_name]],tb_MHDI[mun_uf],0),5)</f>
        <v>0.73299999999999998</v>
      </c>
      <c r="G302">
        <f>INDEX(tb_MHDI[],MATCH(Table3[[#This Row],[city_name]],tb_MHDI[mun_uf],0),6)</f>
        <v>0.72299999999999998</v>
      </c>
      <c r="H302">
        <f>INDEX(tb_MHDI[],MATCH(Table3[[#This Row],[city_name]],tb_MHDI[mun_uf],0),7)</f>
        <v>0.82</v>
      </c>
      <c r="I302">
        <f>INDEX(tb_MHDI[],MATCH(Table3[[#This Row],[city_name]],tb_MHDI[mun_uf],0),8)</f>
        <v>0.66300000000000003</v>
      </c>
      <c r="J302">
        <f>_xlfn.NUMBERVALUE(INDEX(tb_SVI[],MATCH(Table3[[#This Row],[city_name]],tb_SVI[city_name_uf],0),8),".")</f>
        <v>0.33900000000000002</v>
      </c>
      <c r="K302">
        <f>_xlfn.NUMBERVALUE(INDEX(tb_SVI[],MATCH(Table3[[#This Row],[city_name]],tb_SVI[city_name_uf],0),9),".")</f>
        <v>0.27100000000000002</v>
      </c>
      <c r="L302">
        <f>_xlfn.NUMBERVALUE(INDEX(tb_SVI[],MATCH(Table3[[#This Row],[city_name]],tb_SVI[city_name_uf],0),10),".")</f>
        <v>0.40799999999999997</v>
      </c>
      <c r="M302">
        <f>_xlfn.NUMBERVALUE(INDEX(tb_SVI[],MATCH(Table3[[#This Row],[city_name]],tb_SVI[city_name_uf],0),11),".")</f>
        <v>0.33700000000000002</v>
      </c>
      <c r="N302" s="14">
        <f>_xlfn.PERCENTRANK.INC(Table3[MHDI_tot],Table3[[#This Row],[MHDI_tot]],3)</f>
        <v>0.82599999999999996</v>
      </c>
    </row>
    <row r="303" spans="1:14" hidden="1" x14ac:dyDescent="0.2">
      <c r="A303" t="str">
        <f>SVI!F303</f>
        <v>Mazagão/AP</v>
      </c>
      <c r="B303" t="str">
        <f>INDEX(tb_SVI[],MATCH(Table3[[#This Row],[ibge_cod]],tb_SVI[Município],0),1)</f>
        <v>AP</v>
      </c>
      <c r="C303" t="str">
        <f>INDEX(tb_SVI[],MATCH(Table3[[#This Row],[city_name]],tb_SVI[city_name_uf],0),3)</f>
        <v>1600402</v>
      </c>
      <c r="D303" t="s">
        <v>17964</v>
      </c>
      <c r="E303" s="11">
        <f>INDEX(tb_SVI[],MATCH(Table3[[#This Row],[city_name]],tb_SVI[city_name_uf],0),5)</f>
        <v>22053</v>
      </c>
      <c r="F303">
        <f>INDEX(tb_MHDI[],MATCH(Table3[[#This Row],[city_name]],tb_MHDI[mun_uf],0),5)</f>
        <v>0.59199999999999997</v>
      </c>
      <c r="G303">
        <f>INDEX(tb_MHDI[],MATCH(Table3[[#This Row],[city_name]],tb_MHDI[mun_uf],0),6)</f>
        <v>0.60899999999999999</v>
      </c>
      <c r="H303">
        <f>INDEX(tb_MHDI[],MATCH(Table3[[#This Row],[city_name]],tb_MHDI[mun_uf],0),7)</f>
        <v>0.75800000000000001</v>
      </c>
      <c r="I303">
        <f>INDEX(tb_MHDI[],MATCH(Table3[[#This Row],[city_name]],tb_MHDI[mun_uf],0),8)</f>
        <v>0.44900000000000001</v>
      </c>
      <c r="J303">
        <f>_xlfn.NUMBERVALUE(INDEX(tb_SVI[],MATCH(Table3[[#This Row],[city_name]],tb_SVI[city_name_uf],0),8),".")</f>
        <v>0.58799999999999997</v>
      </c>
      <c r="K303">
        <f>_xlfn.NUMBERVALUE(INDEX(tb_SVI[],MATCH(Table3[[#This Row],[city_name]],tb_SVI[city_name_uf],0),9),".")</f>
        <v>0.61299999999999999</v>
      </c>
      <c r="L303">
        <f>_xlfn.NUMBERVALUE(INDEX(tb_SVI[],MATCH(Table3[[#This Row],[city_name]],tb_SVI[city_name_uf],0),10),".")</f>
        <v>0.63400000000000001</v>
      </c>
      <c r="M303">
        <f>_xlfn.NUMBERVALUE(INDEX(tb_SVI[],MATCH(Table3[[#This Row],[city_name]],tb_SVI[city_name_uf],0),11),".")</f>
        <v>0.51600000000000001</v>
      </c>
      <c r="N303" s="14">
        <f>_xlfn.PERCENTRANK.INC(Table3[MHDI_tot],Table3[[#This Row],[MHDI_tot]],3)</f>
        <v>0.214</v>
      </c>
    </row>
    <row r="304" spans="1:14" hidden="1" x14ac:dyDescent="0.2">
      <c r="A304" t="str">
        <f>SVI!F304</f>
        <v>Oiapoque/AP</v>
      </c>
      <c r="B304" t="str">
        <f>INDEX(tb_SVI[],MATCH(Table3[[#This Row],[ibge_cod]],tb_SVI[Município],0),1)</f>
        <v>AP</v>
      </c>
      <c r="C304" t="str">
        <f>INDEX(tb_SVI[],MATCH(Table3[[#This Row],[city_name]],tb_SVI[city_name_uf],0),3)</f>
        <v>1600501</v>
      </c>
      <c r="D304" t="s">
        <v>17965</v>
      </c>
      <c r="E304" s="11">
        <f>INDEX(tb_SVI[],MATCH(Table3[[#This Row],[city_name]],tb_SVI[city_name_uf],0),5)</f>
        <v>27906</v>
      </c>
      <c r="F304">
        <f>INDEX(tb_MHDI[],MATCH(Table3[[#This Row],[city_name]],tb_MHDI[mun_uf],0),5)</f>
        <v>0.65800000000000003</v>
      </c>
      <c r="G304">
        <f>INDEX(tb_MHDI[],MATCH(Table3[[#This Row],[city_name]],tb_MHDI[mun_uf],0),6)</f>
        <v>0.69299999999999995</v>
      </c>
      <c r="H304">
        <f>INDEX(tb_MHDI[],MATCH(Table3[[#This Row],[city_name]],tb_MHDI[mun_uf],0),7)</f>
        <v>0.77900000000000003</v>
      </c>
      <c r="I304">
        <f>INDEX(tb_MHDI[],MATCH(Table3[[#This Row],[city_name]],tb_MHDI[mun_uf],0),8)</f>
        <v>0.52700000000000002</v>
      </c>
      <c r="J304">
        <f>_xlfn.NUMBERVALUE(INDEX(tb_SVI[],MATCH(Table3[[#This Row],[city_name]],tb_SVI[city_name_uf],0),8),".")</f>
        <v>0.56000000000000005</v>
      </c>
      <c r="K304">
        <f>_xlfn.NUMBERVALUE(INDEX(tb_SVI[],MATCH(Table3[[#This Row],[city_name]],tb_SVI[city_name_uf],0),9),".")</f>
        <v>0.72799999999999998</v>
      </c>
      <c r="L304">
        <f>_xlfn.NUMBERVALUE(INDEX(tb_SVI[],MATCH(Table3[[#This Row],[city_name]],tb_SVI[city_name_uf],0),10),".")</f>
        <v>0.5</v>
      </c>
      <c r="M304">
        <f>_xlfn.NUMBERVALUE(INDEX(tb_SVI[],MATCH(Table3[[#This Row],[city_name]],tb_SVI[city_name_uf],0),11),".")</f>
        <v>0.45200000000000001</v>
      </c>
      <c r="N304" s="14">
        <f>_xlfn.PERCENTRANK.INC(Table3[MHDI_tot],Table3[[#This Row],[MHDI_tot]],3)</f>
        <v>0.46700000000000003</v>
      </c>
    </row>
    <row r="305" spans="1:14" hidden="1" x14ac:dyDescent="0.2">
      <c r="A305" t="str">
        <f>SVI!F305</f>
        <v>Pedra Branca do Amapari/AP</v>
      </c>
      <c r="B305" t="str">
        <f>INDEX(tb_SVI[],MATCH(Table3[[#This Row],[ibge_cod]],tb_SVI[Município],0),1)</f>
        <v>AP</v>
      </c>
      <c r="C305" t="str">
        <f>INDEX(tb_SVI[],MATCH(Table3[[#This Row],[city_name]],tb_SVI[city_name_uf],0),3)</f>
        <v>1600154</v>
      </c>
      <c r="D305" t="s">
        <v>17966</v>
      </c>
      <c r="E305" s="11">
        <f>INDEX(tb_SVI[],MATCH(Table3[[#This Row],[city_name]],tb_SVI[city_name_uf],0),5)</f>
        <v>17067</v>
      </c>
      <c r="F305">
        <f>INDEX(tb_MHDI[],MATCH(Table3[[#This Row],[city_name]],tb_MHDI[mun_uf],0),5)</f>
        <v>0.626</v>
      </c>
      <c r="G305">
        <f>INDEX(tb_MHDI[],MATCH(Table3[[#This Row],[city_name]],tb_MHDI[mun_uf],0),6)</f>
        <v>0.628</v>
      </c>
      <c r="H305">
        <f>INDEX(tb_MHDI[],MATCH(Table3[[#This Row],[city_name]],tb_MHDI[mun_uf],0),7)</f>
        <v>0.77900000000000003</v>
      </c>
      <c r="I305">
        <f>INDEX(tb_MHDI[],MATCH(Table3[[#This Row],[city_name]],tb_MHDI[mun_uf],0),8)</f>
        <v>0.502</v>
      </c>
      <c r="J305">
        <f>_xlfn.NUMBERVALUE(INDEX(tb_SVI[],MATCH(Table3[[#This Row],[city_name]],tb_SVI[city_name_uf],0),8),".")</f>
        <v>0.50700000000000001</v>
      </c>
      <c r="K305">
        <f>_xlfn.NUMBERVALUE(INDEX(tb_SVI[],MATCH(Table3[[#This Row],[city_name]],tb_SVI[city_name_uf],0),9),".")</f>
        <v>0.39900000000000002</v>
      </c>
      <c r="L305">
        <f>_xlfn.NUMBERVALUE(INDEX(tb_SVI[],MATCH(Table3[[#This Row],[city_name]],tb_SVI[city_name_uf],0),10),".")</f>
        <v>0.60599999999999998</v>
      </c>
      <c r="M305">
        <f>_xlfn.NUMBERVALUE(INDEX(tb_SVI[],MATCH(Table3[[#This Row],[city_name]],tb_SVI[city_name_uf],0),11),".")</f>
        <v>0.51500000000000001</v>
      </c>
      <c r="N305" s="14">
        <f>_xlfn.PERCENTRANK.INC(Table3[MHDI_tot],Table3[[#This Row],[MHDI_tot]],3)</f>
        <v>0.35499999999999998</v>
      </c>
    </row>
    <row r="306" spans="1:14" hidden="1" x14ac:dyDescent="0.2">
      <c r="A306" t="str">
        <f>SVI!F306</f>
        <v>Porto Grande/AP</v>
      </c>
      <c r="B306" t="str">
        <f>INDEX(tb_SVI[],MATCH(Table3[[#This Row],[ibge_cod]],tb_SVI[Município],0),1)</f>
        <v>AP</v>
      </c>
      <c r="C306" t="str">
        <f>INDEX(tb_SVI[],MATCH(Table3[[#This Row],[city_name]],tb_SVI[city_name_uf],0),3)</f>
        <v>1600535</v>
      </c>
      <c r="D306" t="s">
        <v>17967</v>
      </c>
      <c r="E306" s="11">
        <f>INDEX(tb_SVI[],MATCH(Table3[[#This Row],[city_name]],tb_SVI[city_name_uf],0),5)</f>
        <v>22452</v>
      </c>
      <c r="F306">
        <f>INDEX(tb_MHDI[],MATCH(Table3[[#This Row],[city_name]],tb_MHDI[mun_uf],0),5)</f>
        <v>0.64</v>
      </c>
      <c r="G306">
        <f>INDEX(tb_MHDI[],MATCH(Table3[[#This Row],[city_name]],tb_MHDI[mun_uf],0),6)</f>
        <v>0.61</v>
      </c>
      <c r="H306">
        <f>INDEX(tb_MHDI[],MATCH(Table3[[#This Row],[city_name]],tb_MHDI[mun_uf],0),7)</f>
        <v>0.77700000000000002</v>
      </c>
      <c r="I306">
        <f>INDEX(tb_MHDI[],MATCH(Table3[[#This Row],[city_name]],tb_MHDI[mun_uf],0),8)</f>
        <v>0.55400000000000005</v>
      </c>
      <c r="J306">
        <f>_xlfn.NUMBERVALUE(INDEX(tb_SVI[],MATCH(Table3[[#This Row],[city_name]],tb_SVI[city_name_uf],0),8),".")</f>
        <v>0.50900000000000001</v>
      </c>
      <c r="K306">
        <f>_xlfn.NUMBERVALUE(INDEX(tb_SVI[],MATCH(Table3[[#This Row],[city_name]],tb_SVI[city_name_uf],0),9),".")</f>
        <v>0.55300000000000005</v>
      </c>
      <c r="L306">
        <f>_xlfn.NUMBERVALUE(INDEX(tb_SVI[],MATCH(Table3[[#This Row],[city_name]],tb_SVI[city_name_uf],0),10),".")</f>
        <v>0.48399999999999999</v>
      </c>
      <c r="M306">
        <f>_xlfn.NUMBERVALUE(INDEX(tb_SVI[],MATCH(Table3[[#This Row],[city_name]],tb_SVI[city_name_uf],0),11),".")</f>
        <v>0.48899999999999999</v>
      </c>
      <c r="N306" s="14">
        <f>_xlfn.PERCENTRANK.INC(Table3[MHDI_tot],Table3[[#This Row],[MHDI_tot]],3)</f>
        <v>0.40500000000000003</v>
      </c>
    </row>
    <row r="307" spans="1:14" hidden="1" x14ac:dyDescent="0.2">
      <c r="A307" t="str">
        <f>SVI!F307</f>
        <v>Pracuúba/AP</v>
      </c>
      <c r="B307" t="str">
        <f>INDEX(tb_SVI[],MATCH(Table3[[#This Row],[ibge_cod]],tb_SVI[Município],0),1)</f>
        <v>AP</v>
      </c>
      <c r="C307" t="str">
        <f>INDEX(tb_SVI[],MATCH(Table3[[#This Row],[city_name]],tb_SVI[city_name_uf],0),3)</f>
        <v>1600550</v>
      </c>
      <c r="D307" t="s">
        <v>17968</v>
      </c>
      <c r="E307" s="11">
        <f>INDEX(tb_SVI[],MATCH(Table3[[#This Row],[city_name]],tb_SVI[city_name_uf],0),5)</f>
        <v>5246</v>
      </c>
      <c r="F307">
        <f>INDEX(tb_MHDI[],MATCH(Table3[[#This Row],[city_name]],tb_MHDI[mun_uf],0),5)</f>
        <v>0.61399999999999999</v>
      </c>
      <c r="G307">
        <f>INDEX(tb_MHDI[],MATCH(Table3[[#This Row],[city_name]],tb_MHDI[mun_uf],0),6)</f>
        <v>0.53900000000000003</v>
      </c>
      <c r="H307">
        <f>INDEX(tb_MHDI[],MATCH(Table3[[#This Row],[city_name]],tb_MHDI[mun_uf],0),7)</f>
        <v>0.79</v>
      </c>
      <c r="I307">
        <f>INDEX(tb_MHDI[],MATCH(Table3[[#This Row],[city_name]],tb_MHDI[mun_uf],0),8)</f>
        <v>0.54400000000000004</v>
      </c>
      <c r="J307">
        <f>_xlfn.NUMBERVALUE(INDEX(tb_SVI[],MATCH(Table3[[#This Row],[city_name]],tb_SVI[city_name_uf],0),8),".")</f>
        <v>0.57599999999999996</v>
      </c>
      <c r="K307">
        <f>_xlfn.NUMBERVALUE(INDEX(tb_SVI[],MATCH(Table3[[#This Row],[city_name]],tb_SVI[city_name_uf],0),9),".")</f>
        <v>0.74</v>
      </c>
      <c r="L307">
        <f>_xlfn.NUMBERVALUE(INDEX(tb_SVI[],MATCH(Table3[[#This Row],[city_name]],tb_SVI[city_name_uf],0),10),".")</f>
        <v>0.52100000000000002</v>
      </c>
      <c r="M307">
        <f>_xlfn.NUMBERVALUE(INDEX(tb_SVI[],MATCH(Table3[[#This Row],[city_name]],tb_SVI[city_name_uf],0),11),".")</f>
        <v>0.46800000000000003</v>
      </c>
      <c r="N307" s="14">
        <f>_xlfn.PERCENTRANK.INC(Table3[MHDI_tot],Table3[[#This Row],[MHDI_tot]],3)</f>
        <v>0.308</v>
      </c>
    </row>
    <row r="308" spans="1:14" hidden="1" x14ac:dyDescent="0.2">
      <c r="A308" t="str">
        <f>SVI!F308</f>
        <v>Santana/AP</v>
      </c>
      <c r="B308" t="str">
        <f>INDEX(tb_SVI[],MATCH(Table3[[#This Row],[ibge_cod]],tb_SVI[Município],0),1)</f>
        <v>AP</v>
      </c>
      <c r="C308" t="str">
        <f>INDEX(tb_SVI[],MATCH(Table3[[#This Row],[city_name]],tb_SVI[city_name_uf],0),3)</f>
        <v>1600600</v>
      </c>
      <c r="D308" t="s">
        <v>17969</v>
      </c>
      <c r="E308" s="11">
        <f>INDEX(tb_SVI[],MATCH(Table3[[#This Row],[city_name]],tb_SVI[city_name_uf],0),5)</f>
        <v>123096</v>
      </c>
      <c r="F308">
        <f>INDEX(tb_MHDI[],MATCH(Table3[[#This Row],[city_name]],tb_MHDI[mun_uf],0),5)</f>
        <v>0.69199999999999995</v>
      </c>
      <c r="G308">
        <f>INDEX(tb_MHDI[],MATCH(Table3[[#This Row],[city_name]],tb_MHDI[mun_uf],0),6)</f>
        <v>0.65400000000000003</v>
      </c>
      <c r="H308">
        <f>INDEX(tb_MHDI[],MATCH(Table3[[#This Row],[city_name]],tb_MHDI[mun_uf],0),7)</f>
        <v>0.79400000000000004</v>
      </c>
      <c r="I308">
        <f>INDEX(tb_MHDI[],MATCH(Table3[[#This Row],[city_name]],tb_MHDI[mun_uf],0),8)</f>
        <v>0.63800000000000001</v>
      </c>
      <c r="J308">
        <f>_xlfn.NUMBERVALUE(INDEX(tb_SVI[],MATCH(Table3[[#This Row],[city_name]],tb_SVI[city_name_uf],0),8),".")</f>
        <v>0.4</v>
      </c>
      <c r="K308">
        <f>_xlfn.NUMBERVALUE(INDEX(tb_SVI[],MATCH(Table3[[#This Row],[city_name]],tb_SVI[city_name_uf],0),9),".")</f>
        <v>0.308</v>
      </c>
      <c r="L308">
        <f>_xlfn.NUMBERVALUE(INDEX(tb_SVI[],MATCH(Table3[[#This Row],[city_name]],tb_SVI[city_name_uf],0),10),".")</f>
        <v>0.44900000000000001</v>
      </c>
      <c r="M308">
        <f>_xlfn.NUMBERVALUE(INDEX(tb_SVI[],MATCH(Table3[[#This Row],[city_name]],tb_SVI[city_name_uf],0),11),".")</f>
        <v>0.443</v>
      </c>
      <c r="N308" s="14">
        <f>_xlfn.PERCENTRANK.INC(Table3[MHDI_tot],Table3[[#This Row],[MHDI_tot]],3)</f>
        <v>0.61099999999999999</v>
      </c>
    </row>
    <row r="309" spans="1:14" hidden="1" x14ac:dyDescent="0.2">
      <c r="A309" t="str">
        <f>SVI!F309</f>
        <v>Serra do Navio/AP</v>
      </c>
      <c r="B309" t="str">
        <f>INDEX(tb_SVI[],MATCH(Table3[[#This Row],[ibge_cod]],tb_SVI[Município],0),1)</f>
        <v>AP</v>
      </c>
      <c r="C309" t="str">
        <f>INDEX(tb_SVI[],MATCH(Table3[[#This Row],[city_name]],tb_SVI[city_name_uf],0),3)</f>
        <v>1600055</v>
      </c>
      <c r="D309" t="s">
        <v>17970</v>
      </c>
      <c r="E309" s="11">
        <f>INDEX(tb_SVI[],MATCH(Table3[[#This Row],[city_name]],tb_SVI[city_name_uf],0),5)</f>
        <v>5488</v>
      </c>
      <c r="F309">
        <f>INDEX(tb_MHDI[],MATCH(Table3[[#This Row],[city_name]],tb_MHDI[mun_uf],0),5)</f>
        <v>0.70899999999999996</v>
      </c>
      <c r="G309">
        <f>INDEX(tb_MHDI[],MATCH(Table3[[#This Row],[city_name]],tb_MHDI[mun_uf],0),6)</f>
        <v>0.65900000000000003</v>
      </c>
      <c r="H309">
        <f>INDEX(tb_MHDI[],MATCH(Table3[[#This Row],[city_name]],tb_MHDI[mun_uf],0),7)</f>
        <v>0.78300000000000003</v>
      </c>
      <c r="I309">
        <f>INDEX(tb_MHDI[],MATCH(Table3[[#This Row],[city_name]],tb_MHDI[mun_uf],0),8)</f>
        <v>0.69199999999999995</v>
      </c>
      <c r="J309">
        <f>_xlfn.NUMBERVALUE(INDEX(tb_SVI[],MATCH(Table3[[#This Row],[city_name]],tb_SVI[city_name_uf],0),8),".")</f>
        <v>0.38900000000000001</v>
      </c>
      <c r="K309">
        <f>_xlfn.NUMBERVALUE(INDEX(tb_SVI[],MATCH(Table3[[#This Row],[city_name]],tb_SVI[city_name_uf],0),9),".")</f>
        <v>0.21199999999999999</v>
      </c>
      <c r="L309">
        <f>_xlfn.NUMBERVALUE(INDEX(tb_SVI[],MATCH(Table3[[#This Row],[city_name]],tb_SVI[city_name_uf],0),10),".")</f>
        <v>0.51600000000000001</v>
      </c>
      <c r="M309">
        <f>_xlfn.NUMBERVALUE(INDEX(tb_SVI[],MATCH(Table3[[#This Row],[city_name]],tb_SVI[city_name_uf],0),11),".")</f>
        <v>0.44</v>
      </c>
      <c r="N309" s="14">
        <f>_xlfn.PERCENTRANK.INC(Table3[MHDI_tot],Table3[[#This Row],[MHDI_tot]],3)</f>
        <v>0.70099999999999996</v>
      </c>
    </row>
    <row r="310" spans="1:14" hidden="1" x14ac:dyDescent="0.2">
      <c r="A310" t="str">
        <f>SVI!F310</f>
        <v>Tartarugalzinho/AP</v>
      </c>
      <c r="B310" t="str">
        <f>INDEX(tb_SVI[],MATCH(Table3[[#This Row],[ibge_cod]],tb_SVI[Município],0),1)</f>
        <v>AP</v>
      </c>
      <c r="C310" t="str">
        <f>INDEX(tb_SVI[],MATCH(Table3[[#This Row],[city_name]],tb_SVI[city_name_uf],0),3)</f>
        <v>1600709</v>
      </c>
      <c r="D310" t="s">
        <v>17971</v>
      </c>
      <c r="E310" s="11">
        <f>INDEX(tb_SVI[],MATCH(Table3[[#This Row],[city_name]],tb_SVI[city_name_uf],0),5)</f>
        <v>17769</v>
      </c>
      <c r="F310">
        <f>INDEX(tb_MHDI[],MATCH(Table3[[#This Row],[city_name]],tb_MHDI[mun_uf],0),5)</f>
        <v>0.59199999999999997</v>
      </c>
      <c r="G310">
        <f>INDEX(tb_MHDI[],MATCH(Table3[[#This Row],[city_name]],tb_MHDI[mun_uf],0),6)</f>
        <v>0.55300000000000005</v>
      </c>
      <c r="H310">
        <f>INDEX(tb_MHDI[],MATCH(Table3[[#This Row],[city_name]],tb_MHDI[mun_uf],0),7)</f>
        <v>0.79400000000000004</v>
      </c>
      <c r="I310">
        <f>INDEX(tb_MHDI[],MATCH(Table3[[#This Row],[city_name]],tb_MHDI[mun_uf],0),8)</f>
        <v>0.47299999999999998</v>
      </c>
      <c r="J310">
        <f>_xlfn.NUMBERVALUE(INDEX(tb_SVI[],MATCH(Table3[[#This Row],[city_name]],tb_SVI[city_name_uf],0),8),".")</f>
        <v>0.60499999999999998</v>
      </c>
      <c r="K310">
        <f>_xlfn.NUMBERVALUE(INDEX(tb_SVI[],MATCH(Table3[[#This Row],[city_name]],tb_SVI[city_name_uf],0),9),".")</f>
        <v>0.63300000000000001</v>
      </c>
      <c r="L310">
        <f>_xlfn.NUMBERVALUE(INDEX(tb_SVI[],MATCH(Table3[[#This Row],[city_name]],tb_SVI[city_name_uf],0),10),".")</f>
        <v>0.64200000000000002</v>
      </c>
      <c r="M310">
        <f>_xlfn.NUMBERVALUE(INDEX(tb_SVI[],MATCH(Table3[[#This Row],[city_name]],tb_SVI[city_name_uf],0),11),".")</f>
        <v>0.54</v>
      </c>
      <c r="N310" s="14">
        <f>_xlfn.PERCENTRANK.INC(Table3[MHDI_tot],Table3[[#This Row],[MHDI_tot]],3)</f>
        <v>0.214</v>
      </c>
    </row>
    <row r="311" spans="1:14" hidden="1" x14ac:dyDescent="0.2">
      <c r="A311" t="str">
        <f>SVI!F311</f>
        <v>Vitória do Jari/AP</v>
      </c>
      <c r="B311" t="str">
        <f>INDEX(tb_SVI[],MATCH(Table3[[#This Row],[ibge_cod]],tb_SVI[Município],0),1)</f>
        <v>AP</v>
      </c>
      <c r="C311" t="str">
        <f>INDEX(tb_SVI[],MATCH(Table3[[#This Row],[city_name]],tb_SVI[city_name_uf],0),3)</f>
        <v>1600808</v>
      </c>
      <c r="D311" t="s">
        <v>17972</v>
      </c>
      <c r="E311" s="11">
        <f>INDEX(tb_SVI[],MATCH(Table3[[#This Row],[city_name]],tb_SVI[city_name_uf],0),5)</f>
        <v>16254</v>
      </c>
      <c r="F311">
        <f>INDEX(tb_MHDI[],MATCH(Table3[[#This Row],[city_name]],tb_MHDI[mun_uf],0),5)</f>
        <v>0.61899999999999999</v>
      </c>
      <c r="G311">
        <f>INDEX(tb_MHDI[],MATCH(Table3[[#This Row],[city_name]],tb_MHDI[mun_uf],0),6)</f>
        <v>0.58699999999999997</v>
      </c>
      <c r="H311">
        <f>INDEX(tb_MHDI[],MATCH(Table3[[#This Row],[city_name]],tb_MHDI[mun_uf],0),7)</f>
        <v>0.78100000000000003</v>
      </c>
      <c r="I311">
        <f>INDEX(tb_MHDI[],MATCH(Table3[[#This Row],[city_name]],tb_MHDI[mun_uf],0),8)</f>
        <v>0.51700000000000002</v>
      </c>
      <c r="J311">
        <f>_xlfn.NUMBERVALUE(INDEX(tb_SVI[],MATCH(Table3[[#This Row],[city_name]],tb_SVI[city_name_uf],0),8),".")</f>
        <v>0.48899999999999999</v>
      </c>
      <c r="K311">
        <f>_xlfn.NUMBERVALUE(INDEX(tb_SVI[],MATCH(Table3[[#This Row],[city_name]],tb_SVI[city_name_uf],0),9),".")</f>
        <v>0.41599999999999998</v>
      </c>
      <c r="L311">
        <f>_xlfn.NUMBERVALUE(INDEX(tb_SVI[],MATCH(Table3[[#This Row],[city_name]],tb_SVI[city_name_uf],0),10),".")</f>
        <v>0.49399999999999999</v>
      </c>
      <c r="M311">
        <f>_xlfn.NUMBERVALUE(INDEX(tb_SVI[],MATCH(Table3[[#This Row],[city_name]],tb_SVI[city_name_uf],0),11),".")</f>
        <v>0.55700000000000005</v>
      </c>
      <c r="N311" s="14">
        <f>_xlfn.PERCENTRANK.INC(Table3[MHDI_tot],Table3[[#This Row],[MHDI_tot]],3)</f>
        <v>0.32900000000000001</v>
      </c>
    </row>
    <row r="312" spans="1:14" hidden="1" x14ac:dyDescent="0.2">
      <c r="A312" t="str">
        <f>SVI!F312</f>
        <v>Xambioá/TO</v>
      </c>
      <c r="B312" t="str">
        <f>INDEX(tb_SVI[],MATCH(Table3[[#This Row],[ibge_cod]],tb_SVI[Município],0),1)</f>
        <v>TO</v>
      </c>
      <c r="C312" t="str">
        <f>INDEX(tb_SVI[],MATCH(Table3[[#This Row],[city_name]],tb_SVI[city_name_uf],0),3)</f>
        <v>1722107</v>
      </c>
      <c r="D312" t="s">
        <v>17973</v>
      </c>
      <c r="E312" s="11">
        <f>INDEX(tb_SVI[],MATCH(Table3[[#This Row],[city_name]],tb_SVI[city_name_uf],0),5)</f>
        <v>11520</v>
      </c>
      <c r="F312">
        <f>INDEX(tb_MHDI[],MATCH(Table3[[#This Row],[city_name]],tb_MHDI[mun_uf],0),5)</f>
        <v>0.67100000000000004</v>
      </c>
      <c r="G312">
        <f>INDEX(tb_MHDI[],MATCH(Table3[[#This Row],[city_name]],tb_MHDI[mun_uf],0),6)</f>
        <v>0.64800000000000002</v>
      </c>
      <c r="H312">
        <f>INDEX(tb_MHDI[],MATCH(Table3[[#This Row],[city_name]],tb_MHDI[mun_uf],0),7)</f>
        <v>0.81799999999999995</v>
      </c>
      <c r="I312">
        <f>INDEX(tb_MHDI[],MATCH(Table3[[#This Row],[city_name]],tb_MHDI[mun_uf],0),8)</f>
        <v>0.56999999999999995</v>
      </c>
      <c r="J312">
        <f>_xlfn.NUMBERVALUE(INDEX(tb_SVI[],MATCH(Table3[[#This Row],[city_name]],tb_SVI[city_name_uf],0),8),".")</f>
        <v>0.42299999999999999</v>
      </c>
      <c r="K312">
        <f>_xlfn.NUMBERVALUE(INDEX(tb_SVI[],MATCH(Table3[[#This Row],[city_name]],tb_SVI[city_name_uf],0),9),".")</f>
        <v>0.27900000000000003</v>
      </c>
      <c r="L312">
        <f>_xlfn.NUMBERVALUE(INDEX(tb_SVI[],MATCH(Table3[[#This Row],[city_name]],tb_SVI[city_name_uf],0),10),".")</f>
        <v>0.47499999999999998</v>
      </c>
      <c r="M312">
        <f>_xlfn.NUMBERVALUE(INDEX(tb_SVI[],MATCH(Table3[[#This Row],[city_name]],tb_SVI[city_name_uf],0),11),".")</f>
        <v>0.51600000000000001</v>
      </c>
      <c r="N312" s="14">
        <f>_xlfn.PERCENTRANK.INC(Table3[MHDI_tot],Table3[[#This Row],[MHDI_tot]],3)</f>
        <v>0.52100000000000002</v>
      </c>
    </row>
    <row r="313" spans="1:14" hidden="1" x14ac:dyDescent="0.2">
      <c r="A313" t="str">
        <f>SVI!F313</f>
        <v>Wanderlândia/TO</v>
      </c>
      <c r="B313" t="str">
        <f>INDEX(tb_SVI[],MATCH(Table3[[#This Row],[ibge_cod]],tb_SVI[Município],0),1)</f>
        <v>TO</v>
      </c>
      <c r="C313" t="str">
        <f>INDEX(tb_SVI[],MATCH(Table3[[#This Row],[city_name]],tb_SVI[city_name_uf],0),3)</f>
        <v>1722081</v>
      </c>
      <c r="D313" t="s">
        <v>17974</v>
      </c>
      <c r="E313" s="11">
        <f>INDEX(tb_SVI[],MATCH(Table3[[#This Row],[city_name]],tb_SVI[city_name_uf],0),5)</f>
        <v>11734</v>
      </c>
      <c r="F313">
        <f>INDEX(tb_MHDI[],MATCH(Table3[[#This Row],[city_name]],tb_MHDI[mun_uf],0),5)</f>
        <v>0.63800000000000001</v>
      </c>
      <c r="G313">
        <f>INDEX(tb_MHDI[],MATCH(Table3[[#This Row],[city_name]],tb_MHDI[mun_uf],0),6)</f>
        <v>0.61899999999999999</v>
      </c>
      <c r="H313">
        <f>INDEX(tb_MHDI[],MATCH(Table3[[#This Row],[city_name]],tb_MHDI[mun_uf],0),7)</f>
        <v>0.748</v>
      </c>
      <c r="I313">
        <f>INDEX(tb_MHDI[],MATCH(Table3[[#This Row],[city_name]],tb_MHDI[mun_uf],0),8)</f>
        <v>0.56100000000000005</v>
      </c>
      <c r="J313">
        <f>_xlfn.NUMBERVALUE(INDEX(tb_SVI[],MATCH(Table3[[#This Row],[city_name]],tb_SVI[city_name_uf],0),8),".")</f>
        <v>0.376</v>
      </c>
      <c r="K313">
        <f>_xlfn.NUMBERVALUE(INDEX(tb_SVI[],MATCH(Table3[[#This Row],[city_name]],tb_SVI[city_name_uf],0),9),".")</f>
        <v>0.249</v>
      </c>
      <c r="L313">
        <f>_xlfn.NUMBERVALUE(INDEX(tb_SVI[],MATCH(Table3[[#This Row],[city_name]],tb_SVI[city_name_uf],0),10),".")</f>
        <v>0.45100000000000001</v>
      </c>
      <c r="M313">
        <f>_xlfn.NUMBERVALUE(INDEX(tb_SVI[],MATCH(Table3[[#This Row],[city_name]],tb_SVI[city_name_uf],0),11),".")</f>
        <v>0.42699999999999999</v>
      </c>
      <c r="N313" s="14">
        <f>_xlfn.PERCENTRANK.INC(Table3[MHDI_tot],Table3[[#This Row],[MHDI_tot]],3)</f>
        <v>0.39700000000000002</v>
      </c>
    </row>
    <row r="314" spans="1:14" hidden="1" x14ac:dyDescent="0.2">
      <c r="A314" t="str">
        <f>SVI!F314</f>
        <v>Tupiratins/TO</v>
      </c>
      <c r="B314" t="str">
        <f>INDEX(tb_SVI[],MATCH(Table3[[#This Row],[ibge_cod]],tb_SVI[Município],0),1)</f>
        <v>TO</v>
      </c>
      <c r="C314" t="str">
        <f>INDEX(tb_SVI[],MATCH(Table3[[#This Row],[city_name]],tb_SVI[city_name_uf],0),3)</f>
        <v>1721307</v>
      </c>
      <c r="D314" t="s">
        <v>17975</v>
      </c>
      <c r="E314" s="11">
        <f>INDEX(tb_SVI[],MATCH(Table3[[#This Row],[city_name]],tb_SVI[city_name_uf],0),5)</f>
        <v>2729</v>
      </c>
      <c r="F314">
        <f>INDEX(tb_MHDI[],MATCH(Table3[[#This Row],[city_name]],tb_MHDI[mun_uf],0),5)</f>
        <v>0.58699999999999997</v>
      </c>
      <c r="G314">
        <f>INDEX(tb_MHDI[],MATCH(Table3[[#This Row],[city_name]],tb_MHDI[mun_uf],0),6)</f>
        <v>0.60099999999999998</v>
      </c>
      <c r="H314">
        <f>INDEX(tb_MHDI[],MATCH(Table3[[#This Row],[city_name]],tb_MHDI[mun_uf],0),7)</f>
        <v>0.79100000000000004</v>
      </c>
      <c r="I314">
        <f>INDEX(tb_MHDI[],MATCH(Table3[[#This Row],[city_name]],tb_MHDI[mun_uf],0),8)</f>
        <v>0.42499999999999999</v>
      </c>
      <c r="J314">
        <f>_xlfn.NUMBERVALUE(INDEX(tb_SVI[],MATCH(Table3[[#This Row],[city_name]],tb_SVI[city_name_uf],0),8),".")</f>
        <v>0.45100000000000001</v>
      </c>
      <c r="K314">
        <f>_xlfn.NUMBERVALUE(INDEX(tb_SVI[],MATCH(Table3[[#This Row],[city_name]],tb_SVI[city_name_uf],0),9),".")</f>
        <v>0.34399999999999997</v>
      </c>
      <c r="L314">
        <f>_xlfn.NUMBERVALUE(INDEX(tb_SVI[],MATCH(Table3[[#This Row],[city_name]],tb_SVI[city_name_uf],0),10),".")</f>
        <v>0.56200000000000006</v>
      </c>
      <c r="M314">
        <f>_xlfn.NUMBERVALUE(INDEX(tb_SVI[],MATCH(Table3[[#This Row],[city_name]],tb_SVI[city_name_uf],0),11),".")</f>
        <v>0.44700000000000001</v>
      </c>
      <c r="N314" s="14">
        <f>_xlfn.PERCENTRANK.INC(Table3[MHDI_tot],Table3[[#This Row],[MHDI_tot]],3)</f>
        <v>0.192</v>
      </c>
    </row>
    <row r="315" spans="1:14" hidden="1" x14ac:dyDescent="0.2">
      <c r="A315" t="str">
        <f>SVI!F315</f>
        <v>Tupirama/TO</v>
      </c>
      <c r="B315" t="str">
        <f>INDEX(tb_SVI[],MATCH(Table3[[#This Row],[ibge_cod]],tb_SVI[Município],0),1)</f>
        <v>TO</v>
      </c>
      <c r="C315" t="str">
        <f>INDEX(tb_SVI[],MATCH(Table3[[#This Row],[city_name]],tb_SVI[city_name_uf],0),3)</f>
        <v>1721257</v>
      </c>
      <c r="D315" t="s">
        <v>17976</v>
      </c>
      <c r="E315" s="11">
        <f>INDEX(tb_SVI[],MATCH(Table3[[#This Row],[city_name]],tb_SVI[city_name_uf],0),5)</f>
        <v>1922</v>
      </c>
      <c r="F315">
        <f>INDEX(tb_MHDI[],MATCH(Table3[[#This Row],[city_name]],tb_MHDI[mun_uf],0),5)</f>
        <v>0.67</v>
      </c>
      <c r="G315">
        <f>INDEX(tb_MHDI[],MATCH(Table3[[#This Row],[city_name]],tb_MHDI[mun_uf],0),6)</f>
        <v>0.629</v>
      </c>
      <c r="H315">
        <f>INDEX(tb_MHDI[],MATCH(Table3[[#This Row],[city_name]],tb_MHDI[mun_uf],0),7)</f>
        <v>0.80800000000000005</v>
      </c>
      <c r="I315">
        <f>INDEX(tb_MHDI[],MATCH(Table3[[#This Row],[city_name]],tb_MHDI[mun_uf],0),8)</f>
        <v>0.59299999999999997</v>
      </c>
      <c r="J315">
        <f>_xlfn.NUMBERVALUE(INDEX(tb_SVI[],MATCH(Table3[[#This Row],[city_name]],tb_SVI[city_name_uf],0),8),".")</f>
        <v>0.27300000000000002</v>
      </c>
      <c r="K315">
        <f>_xlfn.NUMBERVALUE(INDEX(tb_SVI[],MATCH(Table3[[#This Row],[city_name]],tb_SVI[city_name_uf],0),9),".")</f>
        <v>7.5999999999999998E-2</v>
      </c>
      <c r="L315">
        <f>_xlfn.NUMBERVALUE(INDEX(tb_SVI[],MATCH(Table3[[#This Row],[city_name]],tb_SVI[city_name_uf],0),10),".")</f>
        <v>0.39200000000000002</v>
      </c>
      <c r="M315">
        <f>_xlfn.NUMBERVALUE(INDEX(tb_SVI[],MATCH(Table3[[#This Row],[city_name]],tb_SVI[city_name_uf],0),11),".")</f>
        <v>0.35099999999999998</v>
      </c>
      <c r="N315" s="14">
        <f>_xlfn.PERCENTRANK.INC(Table3[MHDI_tot],Table3[[#This Row],[MHDI_tot]],3)</f>
        <v>0.51600000000000001</v>
      </c>
    </row>
    <row r="316" spans="1:14" hidden="1" x14ac:dyDescent="0.2">
      <c r="A316" t="str">
        <f>SVI!F316</f>
        <v>Tocantínia/TO</v>
      </c>
      <c r="B316" t="str">
        <f>INDEX(tb_SVI[],MATCH(Table3[[#This Row],[ibge_cod]],tb_SVI[Município],0),1)</f>
        <v>TO</v>
      </c>
      <c r="C316" t="str">
        <f>INDEX(tb_SVI[],MATCH(Table3[[#This Row],[city_name]],tb_SVI[city_name_uf],0),3)</f>
        <v>1721109</v>
      </c>
      <c r="D316" t="s">
        <v>17977</v>
      </c>
      <c r="E316" s="11">
        <f>INDEX(tb_SVI[],MATCH(Table3[[#This Row],[city_name]],tb_SVI[city_name_uf],0),5)</f>
        <v>7617</v>
      </c>
      <c r="F316">
        <f>INDEX(tb_MHDI[],MATCH(Table3[[#This Row],[city_name]],tb_MHDI[mun_uf],0),5)</f>
        <v>0.58899999999999997</v>
      </c>
      <c r="G316">
        <f>INDEX(tb_MHDI[],MATCH(Table3[[#This Row],[city_name]],tb_MHDI[mun_uf],0),6)</f>
        <v>0.56999999999999995</v>
      </c>
      <c r="H316">
        <f>INDEX(tb_MHDI[],MATCH(Table3[[#This Row],[city_name]],tb_MHDI[mun_uf],0),7)</f>
        <v>0.78200000000000003</v>
      </c>
      <c r="I316">
        <f>INDEX(tb_MHDI[],MATCH(Table3[[#This Row],[city_name]],tb_MHDI[mun_uf],0),8)</f>
        <v>0.45900000000000002</v>
      </c>
      <c r="J316">
        <f>_xlfn.NUMBERVALUE(INDEX(tb_SVI[],MATCH(Table3[[#This Row],[city_name]],tb_SVI[city_name_uf],0),8),".")</f>
        <v>0.47399999999999998</v>
      </c>
      <c r="K316">
        <f>_xlfn.NUMBERVALUE(INDEX(tb_SVI[],MATCH(Table3[[#This Row],[city_name]],tb_SVI[city_name_uf],0),9),".")</f>
        <v>0.24099999999999999</v>
      </c>
      <c r="L316">
        <f>_xlfn.NUMBERVALUE(INDEX(tb_SVI[],MATCH(Table3[[#This Row],[city_name]],tb_SVI[city_name_uf],0),10),".")</f>
        <v>0.64100000000000001</v>
      </c>
      <c r="M316">
        <f>_xlfn.NUMBERVALUE(INDEX(tb_SVI[],MATCH(Table3[[#This Row],[city_name]],tb_SVI[city_name_uf],0),11),".")</f>
        <v>0.54</v>
      </c>
      <c r="N316" s="14">
        <f>_xlfn.PERCENTRANK.INC(Table3[MHDI_tot],Table3[[#This Row],[MHDI_tot]],3)</f>
        <v>0.20100000000000001</v>
      </c>
    </row>
    <row r="317" spans="1:14" hidden="1" x14ac:dyDescent="0.2">
      <c r="A317" t="str">
        <f>SVI!F317</f>
        <v>Tocantinópolis/TO</v>
      </c>
      <c r="B317" t="str">
        <f>INDEX(tb_SVI[],MATCH(Table3[[#This Row],[ibge_cod]],tb_SVI[Município],0),1)</f>
        <v>TO</v>
      </c>
      <c r="C317" t="str">
        <f>INDEX(tb_SVI[],MATCH(Table3[[#This Row],[city_name]],tb_SVI[city_name_uf],0),3)</f>
        <v>1721208</v>
      </c>
      <c r="D317" t="s">
        <v>17978</v>
      </c>
      <c r="E317" s="11">
        <f>INDEX(tb_SVI[],MATCH(Table3[[#This Row],[city_name]],tb_SVI[city_name_uf],0),5)</f>
        <v>22845</v>
      </c>
      <c r="F317">
        <f>INDEX(tb_MHDI[],MATCH(Table3[[#This Row],[city_name]],tb_MHDI[mun_uf],0),5)</f>
        <v>0.68100000000000005</v>
      </c>
      <c r="G317">
        <f>INDEX(tb_MHDI[],MATCH(Table3[[#This Row],[city_name]],tb_MHDI[mun_uf],0),6)</f>
        <v>0.63400000000000001</v>
      </c>
      <c r="H317">
        <f>INDEX(tb_MHDI[],MATCH(Table3[[#This Row],[city_name]],tb_MHDI[mun_uf],0),7)</f>
        <v>0.80100000000000005</v>
      </c>
      <c r="I317">
        <f>INDEX(tb_MHDI[],MATCH(Table3[[#This Row],[city_name]],tb_MHDI[mun_uf],0),8)</f>
        <v>0.623</v>
      </c>
      <c r="J317">
        <f>_xlfn.NUMBERVALUE(INDEX(tb_SVI[],MATCH(Table3[[#This Row],[city_name]],tb_SVI[city_name_uf],0),8),".")</f>
        <v>0.36799999999999999</v>
      </c>
      <c r="K317">
        <f>_xlfn.NUMBERVALUE(INDEX(tb_SVI[],MATCH(Table3[[#This Row],[city_name]],tb_SVI[city_name_uf],0),9),".")</f>
        <v>0.18099999999999999</v>
      </c>
      <c r="L317">
        <f>_xlfn.NUMBERVALUE(INDEX(tb_SVI[],MATCH(Table3[[#This Row],[city_name]],tb_SVI[city_name_uf],0),10),".")</f>
        <v>0.47699999999999998</v>
      </c>
      <c r="M317">
        <f>_xlfn.NUMBERVALUE(INDEX(tb_SVI[],MATCH(Table3[[#This Row],[city_name]],tb_SVI[city_name_uf],0),11),".")</f>
        <v>0.44600000000000001</v>
      </c>
      <c r="N317" s="14">
        <f>_xlfn.PERCENTRANK.INC(Table3[MHDI_tot],Table3[[#This Row],[MHDI_tot]],3)</f>
        <v>0.56200000000000006</v>
      </c>
    </row>
    <row r="318" spans="1:14" hidden="1" x14ac:dyDescent="0.2">
      <c r="A318" t="str">
        <f>SVI!F318</f>
        <v>Talismã/TO</v>
      </c>
      <c r="B318" t="str">
        <f>INDEX(tb_SVI[],MATCH(Table3[[#This Row],[ibge_cod]],tb_SVI[Município],0),1)</f>
        <v>TO</v>
      </c>
      <c r="C318" t="str">
        <f>INDEX(tb_SVI[],MATCH(Table3[[#This Row],[city_name]],tb_SVI[city_name_uf],0),3)</f>
        <v>1720978</v>
      </c>
      <c r="D318" t="s">
        <v>17979</v>
      </c>
      <c r="E318" s="11">
        <f>INDEX(tb_SVI[],MATCH(Table3[[#This Row],[city_name]],tb_SVI[city_name_uf],0),5)</f>
        <v>2812</v>
      </c>
      <c r="F318">
        <f>INDEX(tb_MHDI[],MATCH(Table3[[#This Row],[city_name]],tb_MHDI[mun_uf],0),5)</f>
        <v>0.65400000000000003</v>
      </c>
      <c r="G318">
        <f>INDEX(tb_MHDI[],MATCH(Table3[[#This Row],[city_name]],tb_MHDI[mun_uf],0),6)</f>
        <v>0.65400000000000003</v>
      </c>
      <c r="H318">
        <f>INDEX(tb_MHDI[],MATCH(Table3[[#This Row],[city_name]],tb_MHDI[mun_uf],0),7)</f>
        <v>0.80100000000000005</v>
      </c>
      <c r="I318">
        <f>INDEX(tb_MHDI[],MATCH(Table3[[#This Row],[city_name]],tb_MHDI[mun_uf],0),8)</f>
        <v>0.53500000000000003</v>
      </c>
      <c r="J318">
        <f>_xlfn.NUMBERVALUE(INDEX(tb_SVI[],MATCH(Table3[[#This Row],[city_name]],tb_SVI[city_name_uf],0),8),".")</f>
        <v>0.317</v>
      </c>
      <c r="K318">
        <f>_xlfn.NUMBERVALUE(INDEX(tb_SVI[],MATCH(Table3[[#This Row],[city_name]],tb_SVI[city_name_uf],0),9),".")</f>
        <v>0.109</v>
      </c>
      <c r="L318">
        <f>_xlfn.NUMBERVALUE(INDEX(tb_SVI[],MATCH(Table3[[#This Row],[city_name]],tb_SVI[city_name_uf],0),10),".")</f>
        <v>0.47399999999999998</v>
      </c>
      <c r="M318">
        <f>_xlfn.NUMBERVALUE(INDEX(tb_SVI[],MATCH(Table3[[#This Row],[city_name]],tb_SVI[city_name_uf],0),11),".")</f>
        <v>0.36699999999999999</v>
      </c>
      <c r="N318" s="14">
        <f>_xlfn.PERCENTRANK.INC(Table3[MHDI_tot],Table3[[#This Row],[MHDI_tot]],3)</f>
        <v>0.45100000000000001</v>
      </c>
    </row>
    <row r="319" spans="1:14" hidden="1" x14ac:dyDescent="0.2">
      <c r="A319" t="str">
        <f>SVI!F319</f>
        <v>Taipas do Tocantins/TO</v>
      </c>
      <c r="B319" t="str">
        <f>INDEX(tb_SVI[],MATCH(Table3[[#This Row],[ibge_cod]],tb_SVI[Município],0),1)</f>
        <v>TO</v>
      </c>
      <c r="C319" t="str">
        <f>INDEX(tb_SVI[],MATCH(Table3[[#This Row],[city_name]],tb_SVI[city_name_uf],0),3)</f>
        <v>1720937</v>
      </c>
      <c r="D319" t="s">
        <v>17980</v>
      </c>
      <c r="E319" s="11">
        <f>INDEX(tb_SVI[],MATCH(Table3[[#This Row],[city_name]],tb_SVI[city_name_uf],0),5)</f>
        <v>2166</v>
      </c>
      <c r="F319">
        <f>INDEX(tb_MHDI[],MATCH(Table3[[#This Row],[city_name]],tb_MHDI[mun_uf],0),5)</f>
        <v>0.60099999999999998</v>
      </c>
      <c r="G319">
        <f>INDEX(tb_MHDI[],MATCH(Table3[[#This Row],[city_name]],tb_MHDI[mun_uf],0),6)</f>
        <v>0.57799999999999996</v>
      </c>
      <c r="H319">
        <f>INDEX(tb_MHDI[],MATCH(Table3[[#This Row],[city_name]],tb_MHDI[mun_uf],0),7)</f>
        <v>0.79800000000000004</v>
      </c>
      <c r="I319">
        <f>INDEX(tb_MHDI[],MATCH(Table3[[#This Row],[city_name]],tb_MHDI[mun_uf],0),8)</f>
        <v>0.47</v>
      </c>
      <c r="J319">
        <f>_xlfn.NUMBERVALUE(INDEX(tb_SVI[],MATCH(Table3[[#This Row],[city_name]],tb_SVI[city_name_uf],0),8),".")</f>
        <v>0.53</v>
      </c>
      <c r="K319">
        <f>_xlfn.NUMBERVALUE(INDEX(tb_SVI[],MATCH(Table3[[#This Row],[city_name]],tb_SVI[city_name_uf],0),9),".")</f>
        <v>0.38900000000000001</v>
      </c>
      <c r="L319">
        <f>_xlfn.NUMBERVALUE(INDEX(tb_SVI[],MATCH(Table3[[#This Row],[city_name]],tb_SVI[city_name_uf],0),10),".")</f>
        <v>0.62</v>
      </c>
      <c r="M319">
        <f>_xlfn.NUMBERVALUE(INDEX(tb_SVI[],MATCH(Table3[[#This Row],[city_name]],tb_SVI[city_name_uf],0),11),".")</f>
        <v>0.57999999999999996</v>
      </c>
      <c r="N319" s="14">
        <f>_xlfn.PERCENTRANK.INC(Table3[MHDI_tot],Table3[[#This Row],[MHDI_tot]],3)</f>
        <v>0.255</v>
      </c>
    </row>
    <row r="320" spans="1:14" hidden="1" x14ac:dyDescent="0.2">
      <c r="A320" t="str">
        <f>SVI!F320</f>
        <v>Taguatinga/TO</v>
      </c>
      <c r="B320" t="str">
        <f>INDEX(tb_SVI[],MATCH(Table3[[#This Row],[ibge_cod]],tb_SVI[Município],0),1)</f>
        <v>TO</v>
      </c>
      <c r="C320" t="str">
        <f>INDEX(tb_SVI[],MATCH(Table3[[#This Row],[city_name]],tb_SVI[city_name_uf],0),3)</f>
        <v>1720903</v>
      </c>
      <c r="D320" t="s">
        <v>17981</v>
      </c>
      <c r="E320" s="11">
        <f>INDEX(tb_SVI[],MATCH(Table3[[#This Row],[city_name]],tb_SVI[city_name_uf],0),5)</f>
        <v>16825</v>
      </c>
      <c r="F320">
        <f>INDEX(tb_MHDI[],MATCH(Table3[[#This Row],[city_name]],tb_MHDI[mun_uf],0),5)</f>
        <v>0.63400000000000001</v>
      </c>
      <c r="G320">
        <f>INDEX(tb_MHDI[],MATCH(Table3[[#This Row],[city_name]],tb_MHDI[mun_uf],0),6)</f>
        <v>0.628</v>
      </c>
      <c r="H320">
        <f>INDEX(tb_MHDI[],MATCH(Table3[[#This Row],[city_name]],tb_MHDI[mun_uf],0),7)</f>
        <v>0.81799999999999995</v>
      </c>
      <c r="I320">
        <f>INDEX(tb_MHDI[],MATCH(Table3[[#This Row],[city_name]],tb_MHDI[mun_uf],0),8)</f>
        <v>0.497</v>
      </c>
      <c r="J320">
        <f>_xlfn.NUMBERVALUE(INDEX(tb_SVI[],MATCH(Table3[[#This Row],[city_name]],tb_SVI[city_name_uf],0),8),".")</f>
        <v>0.39300000000000002</v>
      </c>
      <c r="K320">
        <f>_xlfn.NUMBERVALUE(INDEX(tb_SVI[],MATCH(Table3[[#This Row],[city_name]],tb_SVI[city_name_uf],0),9),".")</f>
        <v>0.14899999999999999</v>
      </c>
      <c r="L320">
        <f>_xlfn.NUMBERVALUE(INDEX(tb_SVI[],MATCH(Table3[[#This Row],[city_name]],tb_SVI[city_name_uf],0),10),".")</f>
        <v>0.52400000000000002</v>
      </c>
      <c r="M320">
        <f>_xlfn.NUMBERVALUE(INDEX(tb_SVI[],MATCH(Table3[[#This Row],[city_name]],tb_SVI[city_name_uf],0),11),".")</f>
        <v>0.505</v>
      </c>
      <c r="N320" s="14">
        <f>_xlfn.PERCENTRANK.INC(Table3[MHDI_tot],Table3[[#This Row],[MHDI_tot]],3)</f>
        <v>0.38300000000000001</v>
      </c>
    </row>
    <row r="321" spans="1:14" hidden="1" x14ac:dyDescent="0.2">
      <c r="A321" t="str">
        <f>SVI!F321</f>
        <v>Sítio Novo do Tocantins/TO</v>
      </c>
      <c r="B321" t="str">
        <f>INDEX(tb_SVI[],MATCH(Table3[[#This Row],[ibge_cod]],tb_SVI[Município],0),1)</f>
        <v>TO</v>
      </c>
      <c r="C321" t="str">
        <f>INDEX(tb_SVI[],MATCH(Table3[[#This Row],[city_name]],tb_SVI[city_name_uf],0),3)</f>
        <v>1720804</v>
      </c>
      <c r="D321" t="s">
        <v>17982</v>
      </c>
      <c r="E321" s="11">
        <f>INDEX(tb_SVI[],MATCH(Table3[[#This Row],[city_name]],tb_SVI[city_name_uf],0),5)</f>
        <v>8997</v>
      </c>
      <c r="F321">
        <f>INDEX(tb_MHDI[],MATCH(Table3[[#This Row],[city_name]],tb_MHDI[mun_uf],0),5)</f>
        <v>0.60399999999999998</v>
      </c>
      <c r="G321">
        <f>INDEX(tb_MHDI[],MATCH(Table3[[#This Row],[city_name]],tb_MHDI[mun_uf],0),6)</f>
        <v>0.55000000000000004</v>
      </c>
      <c r="H321">
        <f>INDEX(tb_MHDI[],MATCH(Table3[[#This Row],[city_name]],tb_MHDI[mun_uf],0),7)</f>
        <v>0.76200000000000001</v>
      </c>
      <c r="I321">
        <f>INDEX(tb_MHDI[],MATCH(Table3[[#This Row],[city_name]],tb_MHDI[mun_uf],0),8)</f>
        <v>0.52600000000000002</v>
      </c>
      <c r="J321">
        <f>_xlfn.NUMBERVALUE(INDEX(tb_SVI[],MATCH(Table3[[#This Row],[city_name]],tb_SVI[city_name_uf],0),8),".")</f>
        <v>0.56699999999999995</v>
      </c>
      <c r="K321">
        <f>_xlfn.NUMBERVALUE(INDEX(tb_SVI[],MATCH(Table3[[#This Row],[city_name]],tb_SVI[city_name_uf],0),9),".")</f>
        <v>0.52100000000000002</v>
      </c>
      <c r="L321">
        <f>_xlfn.NUMBERVALUE(INDEX(tb_SVI[],MATCH(Table3[[#This Row],[city_name]],tb_SVI[city_name_uf],0),10),".")</f>
        <v>0.59699999999999998</v>
      </c>
      <c r="M321">
        <f>_xlfn.NUMBERVALUE(INDEX(tb_SVI[],MATCH(Table3[[#This Row],[city_name]],tb_SVI[city_name_uf],0),11),".")</f>
        <v>0.58199999999999996</v>
      </c>
      <c r="N321" s="14">
        <f>_xlfn.PERCENTRANK.INC(Table3[MHDI_tot],Table3[[#This Row],[MHDI_tot]],3)</f>
        <v>0.26600000000000001</v>
      </c>
    </row>
    <row r="322" spans="1:14" hidden="1" x14ac:dyDescent="0.2">
      <c r="A322" t="str">
        <f>SVI!F322</f>
        <v>São Valério/TO</v>
      </c>
      <c r="B322" t="str">
        <f>INDEX(tb_SVI[],MATCH(Table3[[#This Row],[ibge_cod]],tb_SVI[Município],0),1)</f>
        <v>TO</v>
      </c>
      <c r="C322" t="str">
        <f>INDEX(tb_SVI[],MATCH(Table3[[#This Row],[city_name]],tb_SVI[city_name_uf],0),3)</f>
        <v>1720499</v>
      </c>
      <c r="D322" t="s">
        <v>17983</v>
      </c>
      <c r="E322" s="11">
        <f>INDEX(tb_SVI[],MATCH(Table3[[#This Row],[city_name]],tb_SVI[city_name_uf],0),5)</f>
        <v>3904</v>
      </c>
      <c r="F322">
        <f>INDEX(tb_MHDI[],MATCH(Table3[[#This Row],[city_name]],tb_MHDI[mun_uf],0),5)</f>
        <v>0.64300000000000002</v>
      </c>
      <c r="G322">
        <f>INDEX(tb_MHDI[],MATCH(Table3[[#This Row],[city_name]],tb_MHDI[mun_uf],0),6)</f>
        <v>0.60499999999999998</v>
      </c>
      <c r="H322">
        <f>INDEX(tb_MHDI[],MATCH(Table3[[#This Row],[city_name]],tb_MHDI[mun_uf],0),7)</f>
        <v>0.81399999999999995</v>
      </c>
      <c r="I322">
        <f>INDEX(tb_MHDI[],MATCH(Table3[[#This Row],[city_name]],tb_MHDI[mun_uf],0),8)</f>
        <v>0.53900000000000003</v>
      </c>
      <c r="J322">
        <f>_xlfn.NUMBERVALUE(INDEX(tb_SVI[],MATCH(Table3[[#This Row],[city_name]],tb_SVI[city_name_uf],0),8),".")</f>
        <v>0.42199999999999999</v>
      </c>
      <c r="K322">
        <f>_xlfn.NUMBERVALUE(INDEX(tb_SVI[],MATCH(Table3[[#This Row],[city_name]],tb_SVI[city_name_uf],0),9),".")</f>
        <v>0.28599999999999998</v>
      </c>
      <c r="L322">
        <f>_xlfn.NUMBERVALUE(INDEX(tb_SVI[],MATCH(Table3[[#This Row],[city_name]],tb_SVI[city_name_uf],0),10),".")</f>
        <v>0.45</v>
      </c>
      <c r="M322">
        <f>_xlfn.NUMBERVALUE(INDEX(tb_SVI[],MATCH(Table3[[#This Row],[city_name]],tb_SVI[city_name_uf],0),11),".")</f>
        <v>0.53100000000000003</v>
      </c>
      <c r="N322" s="14">
        <f>_xlfn.PERCENTRANK.INC(Table3[MHDI_tot],Table3[[#This Row],[MHDI_tot]],3)</f>
        <v>0.41499999999999998</v>
      </c>
    </row>
    <row r="323" spans="1:14" hidden="1" x14ac:dyDescent="0.2">
      <c r="A323" t="str">
        <f>SVI!F323</f>
        <v>São Sebastião do Tocantins/TO</v>
      </c>
      <c r="B323" t="str">
        <f>INDEX(tb_SVI[],MATCH(Table3[[#This Row],[ibge_cod]],tb_SVI[Município],0),1)</f>
        <v>TO</v>
      </c>
      <c r="C323" t="str">
        <f>INDEX(tb_SVI[],MATCH(Table3[[#This Row],[city_name]],tb_SVI[city_name_uf],0),3)</f>
        <v>1720309</v>
      </c>
      <c r="D323" t="s">
        <v>17984</v>
      </c>
      <c r="E323" s="11">
        <f>INDEX(tb_SVI[],MATCH(Table3[[#This Row],[city_name]],tb_SVI[city_name_uf],0),5)</f>
        <v>4852</v>
      </c>
      <c r="F323">
        <f>INDEX(tb_MHDI[],MATCH(Table3[[#This Row],[city_name]],tb_MHDI[mun_uf],0),5)</f>
        <v>0.57299999999999995</v>
      </c>
      <c r="G323">
        <f>INDEX(tb_MHDI[],MATCH(Table3[[#This Row],[city_name]],tb_MHDI[mun_uf],0),6)</f>
        <v>0.51600000000000001</v>
      </c>
      <c r="H323">
        <f>INDEX(tb_MHDI[],MATCH(Table3[[#This Row],[city_name]],tb_MHDI[mun_uf],0),7)</f>
        <v>0.748</v>
      </c>
      <c r="I323">
        <f>INDEX(tb_MHDI[],MATCH(Table3[[#This Row],[city_name]],tb_MHDI[mun_uf],0),8)</f>
        <v>0.48699999999999999</v>
      </c>
      <c r="J323">
        <f>_xlfn.NUMBERVALUE(INDEX(tb_SVI[],MATCH(Table3[[#This Row],[city_name]],tb_SVI[city_name_uf],0),8),".")</f>
        <v>0.59099999999999997</v>
      </c>
      <c r="K323">
        <f>_xlfn.NUMBERVALUE(INDEX(tb_SVI[],MATCH(Table3[[#This Row],[city_name]],tb_SVI[city_name_uf],0),9),".")</f>
        <v>0.47099999999999997</v>
      </c>
      <c r="L323">
        <f>_xlfn.NUMBERVALUE(INDEX(tb_SVI[],MATCH(Table3[[#This Row],[city_name]],tb_SVI[city_name_uf],0),10),".")</f>
        <v>0.66</v>
      </c>
      <c r="M323">
        <f>_xlfn.NUMBERVALUE(INDEX(tb_SVI[],MATCH(Table3[[#This Row],[city_name]],tb_SVI[city_name_uf],0),11),".")</f>
        <v>0.64300000000000002</v>
      </c>
      <c r="N323" s="14">
        <f>_xlfn.PERCENTRANK.INC(Table3[MHDI_tot],Table3[[#This Row],[MHDI_tot]],3)</f>
        <v>0.13700000000000001</v>
      </c>
    </row>
    <row r="324" spans="1:14" hidden="1" x14ac:dyDescent="0.2">
      <c r="A324" t="str">
        <f>SVI!F324</f>
        <v>São Salvador do Tocantins/TO</v>
      </c>
      <c r="B324" t="str">
        <f>INDEX(tb_SVI[],MATCH(Table3[[#This Row],[ibge_cod]],tb_SVI[Município],0),1)</f>
        <v>TO</v>
      </c>
      <c r="C324" t="str">
        <f>INDEX(tb_SVI[],MATCH(Table3[[#This Row],[city_name]],tb_SVI[city_name_uf],0),3)</f>
        <v>1720259</v>
      </c>
      <c r="D324" t="s">
        <v>17985</v>
      </c>
      <c r="E324" s="11">
        <f>INDEX(tb_SVI[],MATCH(Table3[[#This Row],[city_name]],tb_SVI[city_name_uf],0),5)</f>
        <v>3094</v>
      </c>
      <c r="F324">
        <f>INDEX(tb_MHDI[],MATCH(Table3[[#This Row],[city_name]],tb_MHDI[mun_uf],0),5)</f>
        <v>0.60499999999999998</v>
      </c>
      <c r="G324">
        <f>INDEX(tb_MHDI[],MATCH(Table3[[#This Row],[city_name]],tb_MHDI[mun_uf],0),6)</f>
        <v>0.59199999999999997</v>
      </c>
      <c r="H324">
        <f>INDEX(tb_MHDI[],MATCH(Table3[[#This Row],[city_name]],tb_MHDI[mun_uf],0),7)</f>
        <v>0.79400000000000004</v>
      </c>
      <c r="I324">
        <f>INDEX(tb_MHDI[],MATCH(Table3[[#This Row],[city_name]],tb_MHDI[mun_uf],0),8)</f>
        <v>0.47099999999999997</v>
      </c>
      <c r="J324">
        <f>_xlfn.NUMBERVALUE(INDEX(tb_SVI[],MATCH(Table3[[#This Row],[city_name]],tb_SVI[city_name_uf],0),8),".")</f>
        <v>0.35799999999999998</v>
      </c>
      <c r="K324">
        <f>_xlfn.NUMBERVALUE(INDEX(tb_SVI[],MATCH(Table3[[#This Row],[city_name]],tb_SVI[city_name_uf],0),9),".")</f>
        <v>0.14499999999999999</v>
      </c>
      <c r="L324">
        <f>_xlfn.NUMBERVALUE(INDEX(tb_SVI[],MATCH(Table3[[#This Row],[city_name]],tb_SVI[city_name_uf],0),10),".")</f>
        <v>0.53200000000000003</v>
      </c>
      <c r="M324">
        <f>_xlfn.NUMBERVALUE(INDEX(tb_SVI[],MATCH(Table3[[#This Row],[city_name]],tb_SVI[city_name_uf],0),11),".")</f>
        <v>0.39700000000000002</v>
      </c>
      <c r="N324" s="14">
        <f>_xlfn.PERCENTRANK.INC(Table3[MHDI_tot],Table3[[#This Row],[MHDI_tot]],3)</f>
        <v>0.27100000000000002</v>
      </c>
    </row>
    <row r="325" spans="1:14" hidden="1" x14ac:dyDescent="0.2">
      <c r="A325" t="str">
        <f>SVI!F325</f>
        <v>São Miguel do Tocantins/TO</v>
      </c>
      <c r="B325" t="str">
        <f>INDEX(tb_SVI[],MATCH(Table3[[#This Row],[ibge_cod]],tb_SVI[Município],0),1)</f>
        <v>TO</v>
      </c>
      <c r="C325" t="str">
        <f>INDEX(tb_SVI[],MATCH(Table3[[#This Row],[city_name]],tb_SVI[city_name_uf],0),3)</f>
        <v>1720200</v>
      </c>
      <c r="D325" t="s">
        <v>17986</v>
      </c>
      <c r="E325" s="11">
        <f>INDEX(tb_SVI[],MATCH(Table3[[#This Row],[city_name]],tb_SVI[city_name_uf],0),5)</f>
        <v>12294</v>
      </c>
      <c r="F325">
        <f>INDEX(tb_MHDI[],MATCH(Table3[[#This Row],[city_name]],tb_MHDI[mun_uf],0),5)</f>
        <v>0.623</v>
      </c>
      <c r="G325">
        <f>INDEX(tb_MHDI[],MATCH(Table3[[#This Row],[city_name]],tb_MHDI[mun_uf],0),6)</f>
        <v>0.58199999999999996</v>
      </c>
      <c r="H325">
        <f>INDEX(tb_MHDI[],MATCH(Table3[[#This Row],[city_name]],tb_MHDI[mun_uf],0),7)</f>
        <v>0.76200000000000001</v>
      </c>
      <c r="I325">
        <f>INDEX(tb_MHDI[],MATCH(Table3[[#This Row],[city_name]],tb_MHDI[mun_uf],0),8)</f>
        <v>0.54400000000000004</v>
      </c>
      <c r="J325">
        <f>_xlfn.NUMBERVALUE(INDEX(tb_SVI[],MATCH(Table3[[#This Row],[city_name]],tb_SVI[city_name_uf],0),8),".")</f>
        <v>0.47199999999999998</v>
      </c>
      <c r="K325">
        <f>_xlfn.NUMBERVALUE(INDEX(tb_SVI[],MATCH(Table3[[#This Row],[city_name]],tb_SVI[city_name_uf],0),9),".")</f>
        <v>0.52700000000000002</v>
      </c>
      <c r="L325">
        <f>_xlfn.NUMBERVALUE(INDEX(tb_SVI[],MATCH(Table3[[#This Row],[city_name]],tb_SVI[city_name_uf],0),10),".")</f>
        <v>0.46800000000000003</v>
      </c>
      <c r="M325">
        <f>_xlfn.NUMBERVALUE(INDEX(tb_SVI[],MATCH(Table3[[#This Row],[city_name]],tb_SVI[city_name_uf],0),11),".")</f>
        <v>0.42199999999999999</v>
      </c>
      <c r="N325" s="14">
        <f>_xlfn.PERCENTRANK.INC(Table3[MHDI_tot],Table3[[#This Row],[MHDI_tot]],3)</f>
        <v>0.34300000000000003</v>
      </c>
    </row>
    <row r="326" spans="1:14" hidden="1" x14ac:dyDescent="0.2">
      <c r="A326" t="str">
        <f>SVI!F326</f>
        <v>São Félix do Tocantins/TO</v>
      </c>
      <c r="B326" t="str">
        <f>INDEX(tb_SVI[],MATCH(Table3[[#This Row],[ibge_cod]],tb_SVI[Município],0),1)</f>
        <v>TO</v>
      </c>
      <c r="C326" t="str">
        <f>INDEX(tb_SVI[],MATCH(Table3[[#This Row],[city_name]],tb_SVI[city_name_uf],0),3)</f>
        <v>1720150</v>
      </c>
      <c r="D326" t="s">
        <v>17987</v>
      </c>
      <c r="E326" s="11">
        <f>INDEX(tb_SVI[],MATCH(Table3[[#This Row],[city_name]],tb_SVI[city_name_uf],0),5)</f>
        <v>1598</v>
      </c>
      <c r="F326">
        <f>INDEX(tb_MHDI[],MATCH(Table3[[#This Row],[city_name]],tb_MHDI[mun_uf],0),5)</f>
        <v>0.57399999999999995</v>
      </c>
      <c r="G326">
        <f>INDEX(tb_MHDI[],MATCH(Table3[[#This Row],[city_name]],tb_MHDI[mun_uf],0),6)</f>
        <v>0.55000000000000004</v>
      </c>
      <c r="H326">
        <f>INDEX(tb_MHDI[],MATCH(Table3[[#This Row],[city_name]],tb_MHDI[mun_uf],0),7)</f>
        <v>0.77100000000000002</v>
      </c>
      <c r="I326">
        <f>INDEX(tb_MHDI[],MATCH(Table3[[#This Row],[city_name]],tb_MHDI[mun_uf],0),8)</f>
        <v>0.44600000000000001</v>
      </c>
      <c r="J326">
        <f>_xlfn.NUMBERVALUE(INDEX(tb_SVI[],MATCH(Table3[[#This Row],[city_name]],tb_SVI[city_name_uf],0),8),".")</f>
        <v>0.41</v>
      </c>
      <c r="K326">
        <f>_xlfn.NUMBERVALUE(INDEX(tb_SVI[],MATCH(Table3[[#This Row],[city_name]],tb_SVI[city_name_uf],0),9),".")</f>
        <v>0.13</v>
      </c>
      <c r="L326">
        <f>_xlfn.NUMBERVALUE(INDEX(tb_SVI[],MATCH(Table3[[#This Row],[city_name]],tb_SVI[city_name_uf],0),10),".")</f>
        <v>0.59899999999999998</v>
      </c>
      <c r="M326">
        <f>_xlfn.NUMBERVALUE(INDEX(tb_SVI[],MATCH(Table3[[#This Row],[city_name]],tb_SVI[city_name_uf],0),11),".")</f>
        <v>0.502</v>
      </c>
      <c r="N326" s="14">
        <f>_xlfn.PERCENTRANK.INC(Table3[MHDI_tot],Table3[[#This Row],[MHDI_tot]],3)</f>
        <v>0.14000000000000001</v>
      </c>
    </row>
    <row r="327" spans="1:14" hidden="1" x14ac:dyDescent="0.2">
      <c r="A327" t="str">
        <f>SVI!F327</f>
        <v>São Bento do Tocantins/TO</v>
      </c>
      <c r="B327" t="str">
        <f>INDEX(tb_SVI[],MATCH(Table3[[#This Row],[ibge_cod]],tb_SVI[Município],0),1)</f>
        <v>TO</v>
      </c>
      <c r="C327" t="str">
        <f>INDEX(tb_SVI[],MATCH(Table3[[#This Row],[city_name]],tb_SVI[city_name_uf],0),3)</f>
        <v>1720101</v>
      </c>
      <c r="D327" t="s">
        <v>17988</v>
      </c>
      <c r="E327" s="11">
        <f>INDEX(tb_SVI[],MATCH(Table3[[#This Row],[city_name]],tb_SVI[city_name_uf],0),5)</f>
        <v>5391</v>
      </c>
      <c r="F327">
        <f>INDEX(tb_MHDI[],MATCH(Table3[[#This Row],[city_name]],tb_MHDI[mun_uf],0),5)</f>
        <v>0.60499999999999998</v>
      </c>
      <c r="G327">
        <f>INDEX(tb_MHDI[],MATCH(Table3[[#This Row],[city_name]],tb_MHDI[mun_uf],0),6)</f>
        <v>0.59499999999999997</v>
      </c>
      <c r="H327">
        <f>INDEX(tb_MHDI[],MATCH(Table3[[#This Row],[city_name]],tb_MHDI[mun_uf],0),7)</f>
        <v>0.73599999999999999</v>
      </c>
      <c r="I327">
        <f>INDEX(tb_MHDI[],MATCH(Table3[[#This Row],[city_name]],tb_MHDI[mun_uf],0),8)</f>
        <v>0.50600000000000001</v>
      </c>
      <c r="J327">
        <f>_xlfn.NUMBERVALUE(INDEX(tb_SVI[],MATCH(Table3[[#This Row],[city_name]],tb_SVI[city_name_uf],0),8),".")</f>
        <v>0.51800000000000002</v>
      </c>
      <c r="K327">
        <f>_xlfn.NUMBERVALUE(INDEX(tb_SVI[],MATCH(Table3[[#This Row],[city_name]],tb_SVI[city_name_uf],0),9),".")</f>
        <v>0.53900000000000003</v>
      </c>
      <c r="L327">
        <f>_xlfn.NUMBERVALUE(INDEX(tb_SVI[],MATCH(Table3[[#This Row],[city_name]],tb_SVI[city_name_uf],0),10),".")</f>
        <v>0.57899999999999996</v>
      </c>
      <c r="M327">
        <f>_xlfn.NUMBERVALUE(INDEX(tb_SVI[],MATCH(Table3[[#This Row],[city_name]],tb_SVI[city_name_uf],0),11),".")</f>
        <v>0.436</v>
      </c>
      <c r="N327" s="14">
        <f>_xlfn.PERCENTRANK.INC(Table3[MHDI_tot],Table3[[#This Row],[MHDI_tot]],3)</f>
        <v>0.27100000000000002</v>
      </c>
    </row>
    <row r="328" spans="1:14" hidden="1" x14ac:dyDescent="0.2">
      <c r="A328" t="str">
        <f>SVI!F328</f>
        <v>Sucupira/TO</v>
      </c>
      <c r="B328" t="str">
        <f>INDEX(tb_SVI[],MATCH(Table3[[#This Row],[ibge_cod]],tb_SVI[Município],0),1)</f>
        <v>TO</v>
      </c>
      <c r="C328" t="str">
        <f>INDEX(tb_SVI[],MATCH(Table3[[#This Row],[city_name]],tb_SVI[city_name_uf],0),3)</f>
        <v>1720853</v>
      </c>
      <c r="D328" t="s">
        <v>17989</v>
      </c>
      <c r="E328" s="11">
        <f>INDEX(tb_SVI[],MATCH(Table3[[#This Row],[city_name]],tb_SVI[city_name_uf],0),5)</f>
        <v>1986</v>
      </c>
      <c r="F328">
        <f>INDEX(tb_MHDI[],MATCH(Table3[[#This Row],[city_name]],tb_MHDI[mun_uf],0),5)</f>
        <v>0.66700000000000004</v>
      </c>
      <c r="G328">
        <f>INDEX(tb_MHDI[],MATCH(Table3[[#This Row],[city_name]],tb_MHDI[mun_uf],0),6)</f>
        <v>0.623</v>
      </c>
      <c r="H328">
        <f>INDEX(tb_MHDI[],MATCH(Table3[[#This Row],[city_name]],tb_MHDI[mun_uf],0),7)</f>
        <v>0.79400000000000004</v>
      </c>
      <c r="I328">
        <f>INDEX(tb_MHDI[],MATCH(Table3[[#This Row],[city_name]],tb_MHDI[mun_uf],0),8)</f>
        <v>0.59899999999999998</v>
      </c>
      <c r="J328">
        <f>_xlfn.NUMBERVALUE(INDEX(tb_SVI[],MATCH(Table3[[#This Row],[city_name]],tb_SVI[city_name_uf],0),8),".")</f>
        <v>0.32</v>
      </c>
      <c r="K328">
        <f>_xlfn.NUMBERVALUE(INDEX(tb_SVI[],MATCH(Table3[[#This Row],[city_name]],tb_SVI[city_name_uf],0),9),".")</f>
        <v>0.17</v>
      </c>
      <c r="L328">
        <f>_xlfn.NUMBERVALUE(INDEX(tb_SVI[],MATCH(Table3[[#This Row],[city_name]],tb_SVI[city_name_uf],0),10),".")</f>
        <v>0.42899999999999999</v>
      </c>
      <c r="M328">
        <f>_xlfn.NUMBERVALUE(INDEX(tb_SVI[],MATCH(Table3[[#This Row],[city_name]],tb_SVI[city_name_uf],0),11),".")</f>
        <v>0.36199999999999999</v>
      </c>
      <c r="N328" s="14">
        <f>_xlfn.PERCENTRANK.INC(Table3[MHDI_tot],Table3[[#This Row],[MHDI_tot]],3)</f>
        <v>0.504</v>
      </c>
    </row>
    <row r="329" spans="1:14" hidden="1" x14ac:dyDescent="0.2">
      <c r="A329" t="str">
        <f>SVI!F329</f>
        <v>Silvanópolis/TO</v>
      </c>
      <c r="B329" t="str">
        <f>INDEX(tb_SVI[],MATCH(Table3[[#This Row],[ibge_cod]],tb_SVI[Município],0),1)</f>
        <v>TO</v>
      </c>
      <c r="C329" t="str">
        <f>INDEX(tb_SVI[],MATCH(Table3[[#This Row],[city_name]],tb_SVI[city_name_uf],0),3)</f>
        <v>1720655</v>
      </c>
      <c r="D329" t="s">
        <v>17990</v>
      </c>
      <c r="E329" s="11">
        <f>INDEX(tb_SVI[],MATCH(Table3[[#This Row],[city_name]],tb_SVI[city_name_uf],0),5)</f>
        <v>5428</v>
      </c>
      <c r="F329">
        <f>INDEX(tb_MHDI[],MATCH(Table3[[#This Row],[city_name]],tb_MHDI[mun_uf],0),5)</f>
        <v>0.67500000000000004</v>
      </c>
      <c r="G329">
        <f>INDEX(tb_MHDI[],MATCH(Table3[[#This Row],[city_name]],tb_MHDI[mun_uf],0),6)</f>
        <v>0.63800000000000001</v>
      </c>
      <c r="H329">
        <f>INDEX(tb_MHDI[],MATCH(Table3[[#This Row],[city_name]],tb_MHDI[mun_uf],0),7)</f>
        <v>0.81399999999999995</v>
      </c>
      <c r="I329">
        <f>INDEX(tb_MHDI[],MATCH(Table3[[#This Row],[city_name]],tb_MHDI[mun_uf],0),8)</f>
        <v>0.59199999999999997</v>
      </c>
      <c r="J329">
        <f>_xlfn.NUMBERVALUE(INDEX(tb_SVI[],MATCH(Table3[[#This Row],[city_name]],tb_SVI[city_name_uf],0),8),".")</f>
        <v>0.42199999999999999</v>
      </c>
      <c r="K329">
        <f>_xlfn.NUMBERVALUE(INDEX(tb_SVI[],MATCH(Table3[[#This Row],[city_name]],tb_SVI[city_name_uf],0),9),".")</f>
        <v>0.373</v>
      </c>
      <c r="L329">
        <f>_xlfn.NUMBERVALUE(INDEX(tb_SVI[],MATCH(Table3[[#This Row],[city_name]],tb_SVI[city_name_uf],0),10),".")</f>
        <v>0.45400000000000001</v>
      </c>
      <c r="M329">
        <f>_xlfn.NUMBERVALUE(INDEX(tb_SVI[],MATCH(Table3[[#This Row],[city_name]],tb_SVI[city_name_uf],0),11),".")</f>
        <v>0.439</v>
      </c>
      <c r="N329" s="14">
        <f>_xlfn.PERCENTRANK.INC(Table3[MHDI_tot],Table3[[#This Row],[MHDI_tot]],3)</f>
        <v>0.53700000000000003</v>
      </c>
    </row>
    <row r="330" spans="1:14" hidden="1" x14ac:dyDescent="0.2">
      <c r="A330" t="str">
        <f>SVI!F330</f>
        <v>Santa Terezinha do Tocantins/TO</v>
      </c>
      <c r="B330" t="str">
        <f>INDEX(tb_SVI[],MATCH(Table3[[#This Row],[ibge_cod]],tb_SVI[Município],0),1)</f>
        <v>TO</v>
      </c>
      <c r="C330" t="str">
        <f>INDEX(tb_SVI[],MATCH(Table3[[#This Row],[city_name]],tb_SVI[city_name_uf],0),3)</f>
        <v>1720002</v>
      </c>
      <c r="D330" t="s">
        <v>17991</v>
      </c>
      <c r="E330" s="11">
        <f>INDEX(tb_SVI[],MATCH(Table3[[#This Row],[city_name]],tb_SVI[city_name_uf],0),5)</f>
        <v>2530</v>
      </c>
      <c r="F330">
        <f>INDEX(tb_MHDI[],MATCH(Table3[[#This Row],[city_name]],tb_MHDI[mun_uf],0),5)</f>
        <v>0.63700000000000001</v>
      </c>
      <c r="G330">
        <f>INDEX(tb_MHDI[],MATCH(Table3[[#This Row],[city_name]],tb_MHDI[mun_uf],0),6)</f>
        <v>0.58299999999999996</v>
      </c>
      <c r="H330">
        <f>INDEX(tb_MHDI[],MATCH(Table3[[#This Row],[city_name]],tb_MHDI[mun_uf],0),7)</f>
        <v>0.75800000000000001</v>
      </c>
      <c r="I330">
        <f>INDEX(tb_MHDI[],MATCH(Table3[[#This Row],[city_name]],tb_MHDI[mun_uf],0),8)</f>
        <v>0.58399999999999996</v>
      </c>
      <c r="J330">
        <f>_xlfn.NUMBERVALUE(INDEX(tb_SVI[],MATCH(Table3[[#This Row],[city_name]],tb_SVI[city_name_uf],0),8),".")</f>
        <v>0.41499999999999998</v>
      </c>
      <c r="K330">
        <f>_xlfn.NUMBERVALUE(INDEX(tb_SVI[],MATCH(Table3[[#This Row],[city_name]],tb_SVI[city_name_uf],0),9),".")</f>
        <v>0.22800000000000001</v>
      </c>
      <c r="L330">
        <f>_xlfn.NUMBERVALUE(INDEX(tb_SVI[],MATCH(Table3[[#This Row],[city_name]],tb_SVI[city_name_uf],0),10),".")</f>
        <v>0.51400000000000001</v>
      </c>
      <c r="M330">
        <f>_xlfn.NUMBERVALUE(INDEX(tb_SVI[],MATCH(Table3[[#This Row],[city_name]],tb_SVI[city_name_uf],0),11),".")</f>
        <v>0.504</v>
      </c>
      <c r="N330" s="14">
        <f>_xlfn.PERCENTRANK.INC(Table3[MHDI_tot],Table3[[#This Row],[MHDI_tot]],3)</f>
        <v>0.39300000000000002</v>
      </c>
    </row>
    <row r="331" spans="1:14" hidden="1" x14ac:dyDescent="0.2">
      <c r="A331" t="str">
        <f>SVI!F331</f>
        <v>Santa Tereza do Tocantins/TO</v>
      </c>
      <c r="B331" t="str">
        <f>INDEX(tb_SVI[],MATCH(Table3[[#This Row],[ibge_cod]],tb_SVI[Município],0),1)</f>
        <v>TO</v>
      </c>
      <c r="C331" t="str">
        <f>INDEX(tb_SVI[],MATCH(Table3[[#This Row],[city_name]],tb_SVI[city_name_uf],0),3)</f>
        <v>1719004</v>
      </c>
      <c r="D331" t="s">
        <v>17992</v>
      </c>
      <c r="E331" s="11">
        <f>INDEX(tb_SVI[],MATCH(Table3[[#This Row],[city_name]],tb_SVI[city_name_uf],0),5)</f>
        <v>2897</v>
      </c>
      <c r="F331">
        <f>INDEX(tb_MHDI[],MATCH(Table3[[#This Row],[city_name]],tb_MHDI[mun_uf],0),5)</f>
        <v>0.66200000000000003</v>
      </c>
      <c r="G331">
        <f>INDEX(tb_MHDI[],MATCH(Table3[[#This Row],[city_name]],tb_MHDI[mun_uf],0),6)</f>
        <v>0.61799999999999999</v>
      </c>
      <c r="H331">
        <f>INDEX(tb_MHDI[],MATCH(Table3[[#This Row],[city_name]],tb_MHDI[mun_uf],0),7)</f>
        <v>0.81699999999999995</v>
      </c>
      <c r="I331">
        <f>INDEX(tb_MHDI[],MATCH(Table3[[#This Row],[city_name]],tb_MHDI[mun_uf],0),8)</f>
        <v>0.57499999999999996</v>
      </c>
      <c r="J331">
        <f>_xlfn.NUMBERVALUE(INDEX(tb_SVI[],MATCH(Table3[[#This Row],[city_name]],tb_SVI[city_name_uf],0),8),".")</f>
        <v>0.35299999999999998</v>
      </c>
      <c r="K331">
        <f>_xlfn.NUMBERVALUE(INDEX(tb_SVI[],MATCH(Table3[[#This Row],[city_name]],tb_SVI[city_name_uf],0),9),".")</f>
        <v>0.19900000000000001</v>
      </c>
      <c r="L331">
        <f>_xlfn.NUMBERVALUE(INDEX(tb_SVI[],MATCH(Table3[[#This Row],[city_name]],tb_SVI[city_name_uf],0),10),".")</f>
        <v>0.44600000000000001</v>
      </c>
      <c r="M331">
        <f>_xlfn.NUMBERVALUE(INDEX(tb_SVI[],MATCH(Table3[[#This Row],[city_name]],tb_SVI[city_name_uf],0),11),".")</f>
        <v>0.41499999999999998</v>
      </c>
      <c r="N331" s="14">
        <f>_xlfn.PERCENTRANK.INC(Table3[MHDI_tot],Table3[[#This Row],[MHDI_tot]],3)</f>
        <v>0.48399999999999999</v>
      </c>
    </row>
    <row r="332" spans="1:14" hidden="1" x14ac:dyDescent="0.2">
      <c r="A332" t="str">
        <f>SVI!F332</f>
        <v>Santa Rosa do Tocantins/TO</v>
      </c>
      <c r="B332" t="str">
        <f>INDEX(tb_SVI[],MATCH(Table3[[#This Row],[ibge_cod]],tb_SVI[Município],0),1)</f>
        <v>TO</v>
      </c>
      <c r="C332" t="str">
        <f>INDEX(tb_SVI[],MATCH(Table3[[#This Row],[city_name]],tb_SVI[city_name_uf],0),3)</f>
        <v>1718907</v>
      </c>
      <c r="D332" t="s">
        <v>17993</v>
      </c>
      <c r="E332" s="11">
        <f>INDEX(tb_SVI[],MATCH(Table3[[#This Row],[city_name]],tb_SVI[city_name_uf],0),5)</f>
        <v>4846</v>
      </c>
      <c r="F332">
        <f>INDEX(tb_MHDI[],MATCH(Table3[[#This Row],[city_name]],tb_MHDI[mun_uf],0),5)</f>
        <v>0.59499999999999997</v>
      </c>
      <c r="G332">
        <f>INDEX(tb_MHDI[],MATCH(Table3[[#This Row],[city_name]],tb_MHDI[mun_uf],0),6)</f>
        <v>0.57399999999999995</v>
      </c>
      <c r="H332">
        <f>INDEX(tb_MHDI[],MATCH(Table3[[#This Row],[city_name]],tb_MHDI[mun_uf],0),7)</f>
        <v>0.78</v>
      </c>
      <c r="I332">
        <f>INDEX(tb_MHDI[],MATCH(Table3[[#This Row],[city_name]],tb_MHDI[mun_uf],0),8)</f>
        <v>0.47099999999999997</v>
      </c>
      <c r="J332">
        <f>_xlfn.NUMBERVALUE(INDEX(tb_SVI[],MATCH(Table3[[#This Row],[city_name]],tb_SVI[city_name_uf],0),8),".")</f>
        <v>0.39400000000000002</v>
      </c>
      <c r="K332">
        <f>_xlfn.NUMBERVALUE(INDEX(tb_SVI[],MATCH(Table3[[#This Row],[city_name]],tb_SVI[city_name_uf],0),9),".")</f>
        <v>0.26400000000000001</v>
      </c>
      <c r="L332">
        <f>_xlfn.NUMBERVALUE(INDEX(tb_SVI[],MATCH(Table3[[#This Row],[city_name]],tb_SVI[city_name_uf],0),10),".")</f>
        <v>0.435</v>
      </c>
      <c r="M332">
        <f>_xlfn.NUMBERVALUE(INDEX(tb_SVI[],MATCH(Table3[[#This Row],[city_name]],tb_SVI[city_name_uf],0),11),".")</f>
        <v>0.48199999999999998</v>
      </c>
      <c r="N332" s="14">
        <f>_xlfn.PERCENTRANK.INC(Table3[MHDI_tot],Table3[[#This Row],[MHDI_tot]],3)</f>
        <v>0.23</v>
      </c>
    </row>
    <row r="333" spans="1:14" hidden="1" x14ac:dyDescent="0.2">
      <c r="A333" t="str">
        <f>SVI!F333</f>
        <v>Santa Rita do Tocantins/TO</v>
      </c>
      <c r="B333" t="str">
        <f>INDEX(tb_SVI[],MATCH(Table3[[#This Row],[ibge_cod]],tb_SVI[Município],0),1)</f>
        <v>TO</v>
      </c>
      <c r="C333" t="str">
        <f>INDEX(tb_SVI[],MATCH(Table3[[#This Row],[city_name]],tb_SVI[city_name_uf],0),3)</f>
        <v>1718899</v>
      </c>
      <c r="D333" t="s">
        <v>17994</v>
      </c>
      <c r="E333" s="11">
        <f>INDEX(tb_SVI[],MATCH(Table3[[#This Row],[city_name]],tb_SVI[city_name_uf],0),5)</f>
        <v>2386</v>
      </c>
      <c r="F333">
        <f>INDEX(tb_MHDI[],MATCH(Table3[[#This Row],[city_name]],tb_MHDI[mun_uf],0),5)</f>
        <v>0.65100000000000002</v>
      </c>
      <c r="G333">
        <f>INDEX(tb_MHDI[],MATCH(Table3[[#This Row],[city_name]],tb_MHDI[mun_uf],0),6)</f>
        <v>0.63</v>
      </c>
      <c r="H333">
        <f>INDEX(tb_MHDI[],MATCH(Table3[[#This Row],[city_name]],tb_MHDI[mun_uf],0),7)</f>
        <v>0.83</v>
      </c>
      <c r="I333">
        <f>INDEX(tb_MHDI[],MATCH(Table3[[#This Row],[city_name]],tb_MHDI[mun_uf],0),8)</f>
        <v>0.52700000000000002</v>
      </c>
      <c r="J333">
        <f>_xlfn.NUMBERVALUE(INDEX(tb_SVI[],MATCH(Table3[[#This Row],[city_name]],tb_SVI[city_name_uf],0),8),".")</f>
        <v>0.437</v>
      </c>
      <c r="K333">
        <f>_xlfn.NUMBERVALUE(INDEX(tb_SVI[],MATCH(Table3[[#This Row],[city_name]],tb_SVI[city_name_uf],0),9),".")</f>
        <v>0.52900000000000003</v>
      </c>
      <c r="L333">
        <f>_xlfn.NUMBERVALUE(INDEX(tb_SVI[],MATCH(Table3[[#This Row],[city_name]],tb_SVI[city_name_uf],0),10),".")</f>
        <v>0.44400000000000001</v>
      </c>
      <c r="M333">
        <f>_xlfn.NUMBERVALUE(INDEX(tb_SVI[],MATCH(Table3[[#This Row],[city_name]],tb_SVI[city_name_uf],0),11),".")</f>
        <v>0.33900000000000002</v>
      </c>
      <c r="N333" s="14">
        <f>_xlfn.PERCENTRANK.INC(Table3[MHDI_tot],Table3[[#This Row],[MHDI_tot]],3)</f>
        <v>0.44</v>
      </c>
    </row>
    <row r="334" spans="1:14" hidden="1" x14ac:dyDescent="0.2">
      <c r="A334" t="str">
        <f>SVI!F334</f>
        <v>Santa Maria do Tocantins/TO</v>
      </c>
      <c r="B334" t="str">
        <f>INDEX(tb_SVI[],MATCH(Table3[[#This Row],[ibge_cod]],tb_SVI[Município],0),1)</f>
        <v>TO</v>
      </c>
      <c r="C334" t="str">
        <f>INDEX(tb_SVI[],MATCH(Table3[[#This Row],[city_name]],tb_SVI[city_name_uf],0),3)</f>
        <v>1718881</v>
      </c>
      <c r="D334" t="s">
        <v>17995</v>
      </c>
      <c r="E334" s="11">
        <f>INDEX(tb_SVI[],MATCH(Table3[[#This Row],[city_name]],tb_SVI[city_name_uf],0),5)</f>
        <v>3486</v>
      </c>
      <c r="F334">
        <f>INDEX(tb_MHDI[],MATCH(Table3[[#This Row],[city_name]],tb_MHDI[mun_uf],0),5)</f>
        <v>0.63400000000000001</v>
      </c>
      <c r="G334">
        <f>INDEX(tb_MHDI[],MATCH(Table3[[#This Row],[city_name]],tb_MHDI[mun_uf],0),6)</f>
        <v>0.6</v>
      </c>
      <c r="H334">
        <f>INDEX(tb_MHDI[],MATCH(Table3[[#This Row],[city_name]],tb_MHDI[mun_uf],0),7)</f>
        <v>0.78400000000000003</v>
      </c>
      <c r="I334">
        <f>INDEX(tb_MHDI[],MATCH(Table3[[#This Row],[city_name]],tb_MHDI[mun_uf],0),8)</f>
        <v>0.54300000000000004</v>
      </c>
      <c r="J334">
        <f>_xlfn.NUMBERVALUE(INDEX(tb_SVI[],MATCH(Table3[[#This Row],[city_name]],tb_SVI[city_name_uf],0),8),".")</f>
        <v>0.34799999999999998</v>
      </c>
      <c r="K334">
        <f>_xlfn.NUMBERVALUE(INDEX(tb_SVI[],MATCH(Table3[[#This Row],[city_name]],tb_SVI[city_name_uf],0),9),".")</f>
        <v>8.8999999999999996E-2</v>
      </c>
      <c r="L334">
        <f>_xlfn.NUMBERVALUE(INDEX(tb_SVI[],MATCH(Table3[[#This Row],[city_name]],tb_SVI[city_name_uf],0),10),".")</f>
        <v>0.50800000000000001</v>
      </c>
      <c r="M334">
        <f>_xlfn.NUMBERVALUE(INDEX(tb_SVI[],MATCH(Table3[[#This Row],[city_name]],tb_SVI[city_name_uf],0),11),".")</f>
        <v>0.44600000000000001</v>
      </c>
      <c r="N334" s="14">
        <f>_xlfn.PERCENTRANK.INC(Table3[MHDI_tot],Table3[[#This Row],[MHDI_tot]],3)</f>
        <v>0.38300000000000001</v>
      </c>
    </row>
    <row r="335" spans="1:14" hidden="1" x14ac:dyDescent="0.2">
      <c r="A335" t="str">
        <f>SVI!F335</f>
        <v>Santa Fé do Araguaia/TO</v>
      </c>
      <c r="B335" t="str">
        <f>INDEX(tb_SVI[],MATCH(Table3[[#This Row],[ibge_cod]],tb_SVI[Município],0),1)</f>
        <v>TO</v>
      </c>
      <c r="C335" t="str">
        <f>INDEX(tb_SVI[],MATCH(Table3[[#This Row],[city_name]],tb_SVI[city_name_uf],0),3)</f>
        <v>1718865</v>
      </c>
      <c r="D335" t="s">
        <v>17996</v>
      </c>
      <c r="E335" s="11">
        <f>INDEX(tb_SVI[],MATCH(Table3[[#This Row],[city_name]],tb_SVI[city_name_uf],0),5)</f>
        <v>7595</v>
      </c>
      <c r="F335">
        <f>INDEX(tb_MHDI[],MATCH(Table3[[#This Row],[city_name]],tb_MHDI[mun_uf],0),5)</f>
        <v>0.61599999999999999</v>
      </c>
      <c r="G335">
        <f>INDEX(tb_MHDI[],MATCH(Table3[[#This Row],[city_name]],tb_MHDI[mun_uf],0),6)</f>
        <v>0.60399999999999998</v>
      </c>
      <c r="H335">
        <f>INDEX(tb_MHDI[],MATCH(Table3[[#This Row],[city_name]],tb_MHDI[mun_uf],0),7)</f>
        <v>0.80400000000000005</v>
      </c>
      <c r="I335">
        <f>INDEX(tb_MHDI[],MATCH(Table3[[#This Row],[city_name]],tb_MHDI[mun_uf],0),8)</f>
        <v>0.48199999999999998</v>
      </c>
      <c r="J335">
        <f>_xlfn.NUMBERVALUE(INDEX(tb_SVI[],MATCH(Table3[[#This Row],[city_name]],tb_SVI[city_name_uf],0),8),".")</f>
        <v>0.435</v>
      </c>
      <c r="K335">
        <f>_xlfn.NUMBERVALUE(INDEX(tb_SVI[],MATCH(Table3[[#This Row],[city_name]],tb_SVI[city_name_uf],0),9),".")</f>
        <v>0.29099999999999998</v>
      </c>
      <c r="L335">
        <f>_xlfn.NUMBERVALUE(INDEX(tb_SVI[],MATCH(Table3[[#This Row],[city_name]],tb_SVI[city_name_uf],0),10),".")</f>
        <v>0.58599999999999997</v>
      </c>
      <c r="M335">
        <f>_xlfn.NUMBERVALUE(INDEX(tb_SVI[],MATCH(Table3[[#This Row],[city_name]],tb_SVI[city_name_uf],0),11),".")</f>
        <v>0.42899999999999999</v>
      </c>
      <c r="N335" s="14">
        <f>_xlfn.PERCENTRANK.INC(Table3[MHDI_tot],Table3[[#This Row],[MHDI_tot]],3)</f>
        <v>0.318</v>
      </c>
    </row>
    <row r="336" spans="1:14" hidden="1" x14ac:dyDescent="0.2">
      <c r="A336" t="str">
        <f>SVI!F336</f>
        <v>Sandolândia/TO</v>
      </c>
      <c r="B336" t="str">
        <f>INDEX(tb_SVI[],MATCH(Table3[[#This Row],[ibge_cod]],tb_SVI[Município],0),1)</f>
        <v>TO</v>
      </c>
      <c r="C336" t="str">
        <f>INDEX(tb_SVI[],MATCH(Table3[[#This Row],[city_name]],tb_SVI[city_name_uf],0),3)</f>
        <v>1718840</v>
      </c>
      <c r="D336" t="s">
        <v>17997</v>
      </c>
      <c r="E336" s="11">
        <f>INDEX(tb_SVI[],MATCH(Table3[[#This Row],[city_name]],tb_SVI[city_name_uf],0),5)</f>
        <v>3373</v>
      </c>
      <c r="F336">
        <f>INDEX(tb_MHDI[],MATCH(Table3[[#This Row],[city_name]],tb_MHDI[mun_uf],0),5)</f>
        <v>0.65900000000000003</v>
      </c>
      <c r="G336">
        <f>INDEX(tb_MHDI[],MATCH(Table3[[#This Row],[city_name]],tb_MHDI[mun_uf],0),6)</f>
        <v>0.626</v>
      </c>
      <c r="H336">
        <f>INDEX(tb_MHDI[],MATCH(Table3[[#This Row],[city_name]],tb_MHDI[mun_uf],0),7)</f>
        <v>0.79100000000000004</v>
      </c>
      <c r="I336">
        <f>INDEX(tb_MHDI[],MATCH(Table3[[#This Row],[city_name]],tb_MHDI[mun_uf],0),8)</f>
        <v>0.57799999999999996</v>
      </c>
      <c r="J336">
        <f>_xlfn.NUMBERVALUE(INDEX(tb_SVI[],MATCH(Table3[[#This Row],[city_name]],tb_SVI[city_name_uf],0),8),".")</f>
        <v>0.34</v>
      </c>
      <c r="K336">
        <f>_xlfn.NUMBERVALUE(INDEX(tb_SVI[],MATCH(Table3[[#This Row],[city_name]],tb_SVI[city_name_uf],0),9),".")</f>
        <v>8.5000000000000006E-2</v>
      </c>
      <c r="L336">
        <f>_xlfn.NUMBERVALUE(INDEX(tb_SVI[],MATCH(Table3[[#This Row],[city_name]],tb_SVI[city_name_uf],0),10),".")</f>
        <v>0.47299999999999998</v>
      </c>
      <c r="M336">
        <f>_xlfn.NUMBERVALUE(INDEX(tb_SVI[],MATCH(Table3[[#This Row],[city_name]],tb_SVI[city_name_uf],0),11),".")</f>
        <v>0.46200000000000002</v>
      </c>
      <c r="N336" s="14">
        <f>_xlfn.PERCENTRANK.INC(Table3[MHDI_tot],Table3[[#This Row],[MHDI_tot]],3)</f>
        <v>0.47</v>
      </c>
    </row>
    <row r="337" spans="1:14" hidden="1" x14ac:dyDescent="0.2">
      <c r="A337" t="str">
        <f>SVI!F337</f>
        <v>Sampaio/TO</v>
      </c>
      <c r="B337" t="str">
        <f>INDEX(tb_SVI[],MATCH(Table3[[#This Row],[ibge_cod]],tb_SVI[Município],0),1)</f>
        <v>TO</v>
      </c>
      <c r="C337" t="str">
        <f>INDEX(tb_SVI[],MATCH(Table3[[#This Row],[city_name]],tb_SVI[city_name_uf],0),3)</f>
        <v>1718808</v>
      </c>
      <c r="D337" t="s">
        <v>17998</v>
      </c>
      <c r="E337" s="11">
        <f>INDEX(tb_SVI[],MATCH(Table3[[#This Row],[city_name]],tb_SVI[city_name_uf],0),5)</f>
        <v>4794</v>
      </c>
      <c r="F337">
        <f>INDEX(tb_MHDI[],MATCH(Table3[[#This Row],[city_name]],tb_MHDI[mun_uf],0),5)</f>
        <v>0.60599999999999998</v>
      </c>
      <c r="G337">
        <f>INDEX(tb_MHDI[],MATCH(Table3[[#This Row],[city_name]],tb_MHDI[mun_uf],0),6)</f>
        <v>0.54600000000000004</v>
      </c>
      <c r="H337">
        <f>INDEX(tb_MHDI[],MATCH(Table3[[#This Row],[city_name]],tb_MHDI[mun_uf],0),7)</f>
        <v>0.69099999999999995</v>
      </c>
      <c r="I337">
        <f>INDEX(tb_MHDI[],MATCH(Table3[[#This Row],[city_name]],tb_MHDI[mun_uf],0),8)</f>
        <v>0.59</v>
      </c>
      <c r="J337">
        <f>_xlfn.NUMBERVALUE(INDEX(tb_SVI[],MATCH(Table3[[#This Row],[city_name]],tb_SVI[city_name_uf],0),8),".")</f>
        <v>0.55600000000000005</v>
      </c>
      <c r="K337">
        <f>_xlfn.NUMBERVALUE(INDEX(tb_SVI[],MATCH(Table3[[#This Row],[city_name]],tb_SVI[city_name_uf],0),9),".")</f>
        <v>0.626</v>
      </c>
      <c r="L337">
        <f>_xlfn.NUMBERVALUE(INDEX(tb_SVI[],MATCH(Table3[[#This Row],[city_name]],tb_SVI[city_name_uf],0),10),".")</f>
        <v>0.55600000000000005</v>
      </c>
      <c r="M337">
        <f>_xlfn.NUMBERVALUE(INDEX(tb_SVI[],MATCH(Table3[[#This Row],[city_name]],tb_SVI[city_name_uf],0),11),".")</f>
        <v>0.48599999999999999</v>
      </c>
      <c r="N337" s="14">
        <f>_xlfn.PERCENTRANK.INC(Table3[MHDI_tot],Table3[[#This Row],[MHDI_tot]],3)</f>
        <v>0.27600000000000002</v>
      </c>
    </row>
    <row r="338" spans="1:14" hidden="1" x14ac:dyDescent="0.2">
      <c r="A338" t="str">
        <f>SVI!F338</f>
        <v>Rio dos Bois/TO</v>
      </c>
      <c r="B338" t="str">
        <f>INDEX(tb_SVI[],MATCH(Table3[[#This Row],[ibge_cod]],tb_SVI[Município],0),1)</f>
        <v>TO</v>
      </c>
      <c r="C338" t="str">
        <f>INDEX(tb_SVI[],MATCH(Table3[[#This Row],[city_name]],tb_SVI[city_name_uf],0),3)</f>
        <v>1718709</v>
      </c>
      <c r="D338" t="s">
        <v>17999</v>
      </c>
      <c r="E338" s="11">
        <f>INDEX(tb_SVI[],MATCH(Table3[[#This Row],[city_name]],tb_SVI[city_name_uf],0),5)</f>
        <v>2856</v>
      </c>
      <c r="F338">
        <f>INDEX(tb_MHDI[],MATCH(Table3[[#This Row],[city_name]],tb_MHDI[mun_uf],0),5)</f>
        <v>0.61599999999999999</v>
      </c>
      <c r="G338">
        <f>INDEX(tb_MHDI[],MATCH(Table3[[#This Row],[city_name]],tb_MHDI[mun_uf],0),6)</f>
        <v>0.58799999999999997</v>
      </c>
      <c r="H338">
        <f>INDEX(tb_MHDI[],MATCH(Table3[[#This Row],[city_name]],tb_MHDI[mun_uf],0),7)</f>
        <v>0.79500000000000004</v>
      </c>
      <c r="I338">
        <f>INDEX(tb_MHDI[],MATCH(Table3[[#This Row],[city_name]],tb_MHDI[mun_uf],0),8)</f>
        <v>0.501</v>
      </c>
      <c r="J338">
        <f>_xlfn.NUMBERVALUE(INDEX(tb_SVI[],MATCH(Table3[[#This Row],[city_name]],tb_SVI[city_name_uf],0),8),".")</f>
        <v>0.34</v>
      </c>
      <c r="K338">
        <f>_xlfn.NUMBERVALUE(INDEX(tb_SVI[],MATCH(Table3[[#This Row],[city_name]],tb_SVI[city_name_uf],0),9),".")</f>
        <v>9.4E-2</v>
      </c>
      <c r="L338">
        <f>_xlfn.NUMBERVALUE(INDEX(tb_SVI[],MATCH(Table3[[#This Row],[city_name]],tb_SVI[city_name_uf],0),10),".")</f>
        <v>0.496</v>
      </c>
      <c r="M338">
        <f>_xlfn.NUMBERVALUE(INDEX(tb_SVI[],MATCH(Table3[[#This Row],[city_name]],tb_SVI[city_name_uf],0),11),".")</f>
        <v>0.42899999999999999</v>
      </c>
      <c r="N338" s="14">
        <f>_xlfn.PERCENTRANK.INC(Table3[MHDI_tot],Table3[[#This Row],[MHDI_tot]],3)</f>
        <v>0.318</v>
      </c>
    </row>
    <row r="339" spans="1:14" hidden="1" x14ac:dyDescent="0.2">
      <c r="A339" t="str">
        <f>SVI!F339</f>
        <v>Rio da Conceição/TO</v>
      </c>
      <c r="B339" t="str">
        <f>INDEX(tb_SVI[],MATCH(Table3[[#This Row],[ibge_cod]],tb_SVI[Município],0),1)</f>
        <v>TO</v>
      </c>
      <c r="C339" t="str">
        <f>INDEX(tb_SVI[],MATCH(Table3[[#This Row],[city_name]],tb_SVI[city_name_uf],0),3)</f>
        <v>1718659</v>
      </c>
      <c r="D339" t="s">
        <v>18000</v>
      </c>
      <c r="E339" s="11">
        <f>INDEX(tb_SVI[],MATCH(Table3[[#This Row],[city_name]],tb_SVI[city_name_uf],0),5)</f>
        <v>2171</v>
      </c>
      <c r="F339">
        <f>INDEX(tb_MHDI[],MATCH(Table3[[#This Row],[city_name]],tb_MHDI[mun_uf],0),5)</f>
        <v>0.60799999999999998</v>
      </c>
      <c r="G339">
        <f>INDEX(tb_MHDI[],MATCH(Table3[[#This Row],[city_name]],tb_MHDI[mun_uf],0),6)</f>
        <v>0.55700000000000005</v>
      </c>
      <c r="H339">
        <f>INDEX(tb_MHDI[],MATCH(Table3[[#This Row],[city_name]],tb_MHDI[mun_uf],0),7)</f>
        <v>0.71799999999999997</v>
      </c>
      <c r="I339">
        <f>INDEX(tb_MHDI[],MATCH(Table3[[#This Row],[city_name]],tb_MHDI[mun_uf],0),8)</f>
        <v>0.56100000000000005</v>
      </c>
      <c r="J339">
        <f>_xlfn.NUMBERVALUE(INDEX(tb_SVI[],MATCH(Table3[[#This Row],[city_name]],tb_SVI[city_name_uf],0),8),".")</f>
        <v>0.47099999999999997</v>
      </c>
      <c r="K339">
        <f>_xlfn.NUMBERVALUE(INDEX(tb_SVI[],MATCH(Table3[[#This Row],[city_name]],tb_SVI[city_name_uf],0),9),".")</f>
        <v>0.30599999999999999</v>
      </c>
      <c r="L339">
        <f>_xlfn.NUMBERVALUE(INDEX(tb_SVI[],MATCH(Table3[[#This Row],[city_name]],tb_SVI[city_name_uf],0),10),".")</f>
        <v>0.54900000000000004</v>
      </c>
      <c r="M339">
        <f>_xlfn.NUMBERVALUE(INDEX(tb_SVI[],MATCH(Table3[[#This Row],[city_name]],tb_SVI[city_name_uf],0),11),".")</f>
        <v>0.55700000000000005</v>
      </c>
      <c r="N339" s="14">
        <f>_xlfn.PERCENTRANK.INC(Table3[MHDI_tot],Table3[[#This Row],[MHDI_tot]],3)</f>
        <v>0.28399999999999997</v>
      </c>
    </row>
    <row r="340" spans="1:14" hidden="1" x14ac:dyDescent="0.2">
      <c r="A340" t="str">
        <f>SVI!F744</f>
        <v>Paulistana/PI</v>
      </c>
      <c r="B340" t="str">
        <f>INDEX(tb_SVI[],MATCH(Table3[[#This Row],[ibge_cod]],tb_SVI[Município],0),1)</f>
        <v>PI</v>
      </c>
      <c r="C340" t="str">
        <f>INDEX(tb_SVI[],MATCH(Table3[[#This Row],[city_name]],tb_SVI[city_name_uf],0),3)</f>
        <v>2207801</v>
      </c>
      <c r="D340" t="s">
        <v>18401</v>
      </c>
      <c r="E340" s="11">
        <f>INDEX(tb_SVI[],MATCH(Table3[[#This Row],[city_name]],tb_SVI[city_name_uf],0),5)</f>
        <v>20554</v>
      </c>
      <c r="F340">
        <f>INDEX(tb_MHDI[],MATCH(Table3[[#This Row],[city_name]],tb_MHDI[mun_uf],0),5)</f>
        <v>0.6</v>
      </c>
      <c r="G340">
        <f>INDEX(tb_MHDI[],MATCH(Table3[[#This Row],[city_name]],tb_MHDI[mun_uf],0),6)</f>
        <v>0.59599999999999997</v>
      </c>
      <c r="H340">
        <f>INDEX(tb_MHDI[],MATCH(Table3[[#This Row],[city_name]],tb_MHDI[mun_uf],0),7)</f>
        <v>0.76700000000000002</v>
      </c>
      <c r="I340">
        <f>INDEX(tb_MHDI[],MATCH(Table3[[#This Row],[city_name]],tb_MHDI[mun_uf],0),8)</f>
        <v>0.47199999999999998</v>
      </c>
      <c r="J340">
        <f>_xlfn.NUMBERVALUE(INDEX(tb_SVI[],MATCH(Table3[[#This Row],[city_name]],tb_SVI[city_name_uf],0),8),".")</f>
        <v>0.48099999999999998</v>
      </c>
      <c r="K340">
        <f>_xlfn.NUMBERVALUE(INDEX(tb_SVI[],MATCH(Table3[[#This Row],[city_name]],tb_SVI[city_name_uf],0),9),".")</f>
        <v>0.32300000000000001</v>
      </c>
      <c r="L340">
        <f>_xlfn.NUMBERVALUE(INDEX(tb_SVI[],MATCH(Table3[[#This Row],[city_name]],tb_SVI[city_name_uf],0),10),".")</f>
        <v>0.51300000000000001</v>
      </c>
      <c r="M340">
        <f>_xlfn.NUMBERVALUE(INDEX(tb_SVI[],MATCH(Table3[[#This Row],[city_name]],tb_SVI[city_name_uf],0),11),".")</f>
        <v>0.60599999999999998</v>
      </c>
      <c r="N340" s="14">
        <f>_xlfn.PERCENTRANK.INC(Table3[MHDI_tot],Table3[[#This Row],[MHDI_tot]],3)</f>
        <v>0.251</v>
      </c>
    </row>
    <row r="341" spans="1:14" hidden="1" x14ac:dyDescent="0.2">
      <c r="A341" t="str">
        <f>SVI!F341</f>
        <v>Riachinho/TO</v>
      </c>
      <c r="B341" t="str">
        <f>INDEX(tb_SVI[],MATCH(Table3[[#This Row],[ibge_cod]],tb_SVI[Município],0),1)</f>
        <v>TO</v>
      </c>
      <c r="C341" t="str">
        <f>INDEX(tb_SVI[],MATCH(Table3[[#This Row],[city_name]],tb_SVI[city_name_uf],0),3)</f>
        <v>1718550</v>
      </c>
      <c r="D341" t="s">
        <v>18002</v>
      </c>
      <c r="E341" s="11">
        <f>INDEX(tb_SVI[],MATCH(Table3[[#This Row],[city_name]],tb_SVI[city_name_uf],0),5)</f>
        <v>4684</v>
      </c>
      <c r="F341">
        <f>INDEX(tb_MHDI[],MATCH(Table3[[#This Row],[city_name]],tb_MHDI[mun_uf],0),5)</f>
        <v>0.57199999999999995</v>
      </c>
      <c r="G341">
        <f>INDEX(tb_MHDI[],MATCH(Table3[[#This Row],[city_name]],tb_MHDI[mun_uf],0),6)</f>
        <v>0.503</v>
      </c>
      <c r="H341">
        <f>INDEX(tb_MHDI[],MATCH(Table3[[#This Row],[city_name]],tb_MHDI[mun_uf],0),7)</f>
        <v>0.76</v>
      </c>
      <c r="I341">
        <f>INDEX(tb_MHDI[],MATCH(Table3[[#This Row],[city_name]],tb_MHDI[mun_uf],0),8)</f>
        <v>0.49</v>
      </c>
      <c r="J341">
        <f>_xlfn.NUMBERVALUE(INDEX(tb_SVI[],MATCH(Table3[[#This Row],[city_name]],tb_SVI[city_name_uf],0),8),".")</f>
        <v>0.437</v>
      </c>
      <c r="K341">
        <f>_xlfn.NUMBERVALUE(INDEX(tb_SVI[],MATCH(Table3[[#This Row],[city_name]],tb_SVI[city_name_uf],0),9),".")</f>
        <v>0.17100000000000001</v>
      </c>
      <c r="L341">
        <f>_xlfn.NUMBERVALUE(INDEX(tb_SVI[],MATCH(Table3[[#This Row],[city_name]],tb_SVI[city_name_uf],0),10),".")</f>
        <v>0.52100000000000002</v>
      </c>
      <c r="M341">
        <f>_xlfn.NUMBERVALUE(INDEX(tb_SVI[],MATCH(Table3[[#This Row],[city_name]],tb_SVI[city_name_uf],0),11),".")</f>
        <v>0.62</v>
      </c>
      <c r="N341" s="14">
        <f>_xlfn.PERCENTRANK.INC(Table3[MHDI_tot],Table3[[#This Row],[MHDI_tot]],3)</f>
        <v>0.13200000000000001</v>
      </c>
    </row>
    <row r="342" spans="1:14" hidden="1" x14ac:dyDescent="0.2">
      <c r="A342" t="str">
        <f>SVI!F342</f>
        <v>Recursolândia/TO</v>
      </c>
      <c r="B342" t="str">
        <f>INDEX(tb_SVI[],MATCH(Table3[[#This Row],[ibge_cod]],tb_SVI[Município],0),1)</f>
        <v>TO</v>
      </c>
      <c r="C342" t="str">
        <f>INDEX(tb_SVI[],MATCH(Table3[[#This Row],[city_name]],tb_SVI[city_name_uf],0),3)</f>
        <v>1718501</v>
      </c>
      <c r="D342" t="s">
        <v>18003</v>
      </c>
      <c r="E342" s="11">
        <f>INDEX(tb_SVI[],MATCH(Table3[[#This Row],[city_name]],tb_SVI[city_name_uf],0),5)</f>
        <v>4342</v>
      </c>
      <c r="F342">
        <f>INDEX(tb_MHDI[],MATCH(Table3[[#This Row],[city_name]],tb_MHDI[mun_uf],0),5)</f>
        <v>0.5</v>
      </c>
      <c r="G342">
        <f>INDEX(tb_MHDI[],MATCH(Table3[[#This Row],[city_name]],tb_MHDI[mun_uf],0),6)</f>
        <v>0.49</v>
      </c>
      <c r="H342">
        <f>INDEX(tb_MHDI[],MATCH(Table3[[#This Row],[city_name]],tb_MHDI[mun_uf],0),7)</f>
        <v>0.73799999999999999</v>
      </c>
      <c r="I342">
        <f>INDEX(tb_MHDI[],MATCH(Table3[[#This Row],[city_name]],tb_MHDI[mun_uf],0),8)</f>
        <v>0.34499999999999997</v>
      </c>
      <c r="J342">
        <f>_xlfn.NUMBERVALUE(INDEX(tb_SVI[],MATCH(Table3[[#This Row],[city_name]],tb_SVI[city_name_uf],0),8),".")</f>
        <v>0.50800000000000001</v>
      </c>
      <c r="K342">
        <f>_xlfn.NUMBERVALUE(INDEX(tb_SVI[],MATCH(Table3[[#This Row],[city_name]],tb_SVI[city_name_uf],0),9),".")</f>
        <v>0.154</v>
      </c>
      <c r="L342">
        <f>_xlfn.NUMBERVALUE(INDEX(tb_SVI[],MATCH(Table3[[#This Row],[city_name]],tb_SVI[city_name_uf],0),10),".")</f>
        <v>0.79200000000000004</v>
      </c>
      <c r="M342">
        <f>_xlfn.NUMBERVALUE(INDEX(tb_SVI[],MATCH(Table3[[#This Row],[city_name]],tb_SVI[city_name_uf],0),11),".")</f>
        <v>0.57799999999999996</v>
      </c>
      <c r="N342" s="14">
        <f>_xlfn.PERCENTRANK.INC(Table3[MHDI_tot],Table3[[#This Row],[MHDI_tot]],3)</f>
        <v>5.0000000000000001E-3</v>
      </c>
    </row>
    <row r="343" spans="1:14" hidden="1" x14ac:dyDescent="0.2">
      <c r="A343" t="str">
        <f>SVI!F343</f>
        <v>Pugmil/TO</v>
      </c>
      <c r="B343" t="str">
        <f>INDEX(tb_SVI[],MATCH(Table3[[#This Row],[ibge_cod]],tb_SVI[Município],0),1)</f>
        <v>TO</v>
      </c>
      <c r="C343" t="str">
        <f>INDEX(tb_SVI[],MATCH(Table3[[#This Row],[city_name]],tb_SVI[city_name_uf],0),3)</f>
        <v>1718451</v>
      </c>
      <c r="D343" t="s">
        <v>18004</v>
      </c>
      <c r="E343" s="11">
        <f>INDEX(tb_SVI[],MATCH(Table3[[#This Row],[city_name]],tb_SVI[city_name_uf],0),5)</f>
        <v>2717</v>
      </c>
      <c r="F343">
        <f>INDEX(tb_MHDI[],MATCH(Table3[[#This Row],[city_name]],tb_MHDI[mun_uf],0),5)</f>
        <v>0.66900000000000004</v>
      </c>
      <c r="G343">
        <f>INDEX(tb_MHDI[],MATCH(Table3[[#This Row],[city_name]],tb_MHDI[mun_uf],0),6)</f>
        <v>0.621</v>
      </c>
      <c r="H343">
        <f>INDEX(tb_MHDI[],MATCH(Table3[[#This Row],[city_name]],tb_MHDI[mun_uf],0),7)</f>
        <v>0.80900000000000005</v>
      </c>
      <c r="I343">
        <f>INDEX(tb_MHDI[],MATCH(Table3[[#This Row],[city_name]],tb_MHDI[mun_uf],0),8)</f>
        <v>0.59499999999999997</v>
      </c>
      <c r="J343">
        <f>_xlfn.NUMBERVALUE(INDEX(tb_SVI[],MATCH(Table3[[#This Row],[city_name]],tb_SVI[city_name_uf],0),8),".")</f>
        <v>0.35199999999999998</v>
      </c>
      <c r="K343">
        <f>_xlfn.NUMBERVALUE(INDEX(tb_SVI[],MATCH(Table3[[#This Row],[city_name]],tb_SVI[city_name_uf],0),9),".")</f>
        <v>0.109</v>
      </c>
      <c r="L343">
        <f>_xlfn.NUMBERVALUE(INDEX(tb_SVI[],MATCH(Table3[[#This Row],[city_name]],tb_SVI[city_name_uf],0),10),".")</f>
        <v>0.53100000000000003</v>
      </c>
      <c r="M343">
        <f>_xlfn.NUMBERVALUE(INDEX(tb_SVI[],MATCH(Table3[[#This Row],[city_name]],tb_SVI[city_name_uf],0),11),".")</f>
        <v>0.41699999999999998</v>
      </c>
      <c r="N343" s="14">
        <f>_xlfn.PERCENTRANK.INC(Table3[MHDI_tot],Table3[[#This Row],[MHDI_tot]],3)</f>
        <v>0.51200000000000001</v>
      </c>
    </row>
    <row r="344" spans="1:14" hidden="1" x14ac:dyDescent="0.2">
      <c r="A344" t="str">
        <f>SVI!F344</f>
        <v>Presidente Kennedy/TO</v>
      </c>
      <c r="B344" t="str">
        <f>INDEX(tb_SVI[],MATCH(Table3[[#This Row],[ibge_cod]],tb_SVI[Município],0),1)</f>
        <v>TO</v>
      </c>
      <c r="C344" t="str">
        <f>INDEX(tb_SVI[],MATCH(Table3[[#This Row],[city_name]],tb_SVI[city_name_uf],0),3)</f>
        <v>1718402</v>
      </c>
      <c r="D344" t="s">
        <v>18005</v>
      </c>
      <c r="E344" s="11">
        <f>INDEX(tb_SVI[],MATCH(Table3[[#This Row],[city_name]],tb_SVI[city_name_uf],0),5)</f>
        <v>3676</v>
      </c>
      <c r="F344">
        <f>INDEX(tb_MHDI[],MATCH(Table3[[#This Row],[city_name]],tb_MHDI[mun_uf],0),5)</f>
        <v>0.66900000000000004</v>
      </c>
      <c r="G344">
        <f>INDEX(tb_MHDI[],MATCH(Table3[[#This Row],[city_name]],tb_MHDI[mun_uf],0),6)</f>
        <v>0.628</v>
      </c>
      <c r="H344">
        <f>INDEX(tb_MHDI[],MATCH(Table3[[#This Row],[city_name]],tb_MHDI[mun_uf],0),7)</f>
        <v>0.82</v>
      </c>
      <c r="I344">
        <f>INDEX(tb_MHDI[],MATCH(Table3[[#This Row],[city_name]],tb_MHDI[mun_uf],0),8)</f>
        <v>0.58199999999999996</v>
      </c>
      <c r="J344">
        <f>_xlfn.NUMBERVALUE(INDEX(tb_SVI[],MATCH(Table3[[#This Row],[city_name]],tb_SVI[city_name_uf],0),8),".")</f>
        <v>0.41099999999999998</v>
      </c>
      <c r="K344">
        <f>_xlfn.NUMBERVALUE(INDEX(tb_SVI[],MATCH(Table3[[#This Row],[city_name]],tb_SVI[city_name_uf],0),9),".")</f>
        <v>0.26700000000000002</v>
      </c>
      <c r="L344">
        <f>_xlfn.NUMBERVALUE(INDEX(tb_SVI[],MATCH(Table3[[#This Row],[city_name]],tb_SVI[city_name_uf],0),10),".")</f>
        <v>0.497</v>
      </c>
      <c r="M344">
        <f>_xlfn.NUMBERVALUE(INDEX(tb_SVI[],MATCH(Table3[[#This Row],[city_name]],tb_SVI[city_name_uf],0),11),".")</f>
        <v>0.46899999999999997</v>
      </c>
      <c r="N344" s="14">
        <f>_xlfn.PERCENTRANK.INC(Table3[MHDI_tot],Table3[[#This Row],[MHDI_tot]],3)</f>
        <v>0.51200000000000001</v>
      </c>
    </row>
    <row r="345" spans="1:14" hidden="1" x14ac:dyDescent="0.2">
      <c r="A345" t="str">
        <f>SVI!F345</f>
        <v>Praia Norte/TO</v>
      </c>
      <c r="B345" t="str">
        <f>INDEX(tb_SVI[],MATCH(Table3[[#This Row],[ibge_cod]],tb_SVI[Município],0),1)</f>
        <v>TO</v>
      </c>
      <c r="C345" t="str">
        <f>INDEX(tb_SVI[],MATCH(Table3[[#This Row],[city_name]],tb_SVI[city_name_uf],0),3)</f>
        <v>1718303</v>
      </c>
      <c r="D345" t="s">
        <v>18006</v>
      </c>
      <c r="E345" s="11">
        <f>INDEX(tb_SVI[],MATCH(Table3[[#This Row],[city_name]],tb_SVI[city_name_uf],0),5)</f>
        <v>8498</v>
      </c>
      <c r="F345">
        <f>INDEX(tb_MHDI[],MATCH(Table3[[#This Row],[city_name]],tb_MHDI[mun_uf],0),5)</f>
        <v>0.58299999999999996</v>
      </c>
      <c r="G345">
        <f>INDEX(tb_MHDI[],MATCH(Table3[[#This Row],[city_name]],tb_MHDI[mun_uf],0),6)</f>
        <v>0.52600000000000002</v>
      </c>
      <c r="H345">
        <f>INDEX(tb_MHDI[],MATCH(Table3[[#This Row],[city_name]],tb_MHDI[mun_uf],0),7)</f>
        <v>0.73</v>
      </c>
      <c r="I345">
        <f>INDEX(tb_MHDI[],MATCH(Table3[[#This Row],[city_name]],tb_MHDI[mun_uf],0),8)</f>
        <v>0.51700000000000002</v>
      </c>
      <c r="J345">
        <f>_xlfn.NUMBERVALUE(INDEX(tb_SVI[],MATCH(Table3[[#This Row],[city_name]],tb_SVI[city_name_uf],0),8),".")</f>
        <v>0.61499999999999999</v>
      </c>
      <c r="K345">
        <f>_xlfn.NUMBERVALUE(INDEX(tb_SVI[],MATCH(Table3[[#This Row],[city_name]],tb_SVI[city_name_uf],0),9),".")</f>
        <v>0.66400000000000003</v>
      </c>
      <c r="L345">
        <f>_xlfn.NUMBERVALUE(INDEX(tb_SVI[],MATCH(Table3[[#This Row],[city_name]],tb_SVI[city_name_uf],0),10),".")</f>
        <v>0.59099999999999997</v>
      </c>
      <c r="M345">
        <f>_xlfn.NUMBERVALUE(INDEX(tb_SVI[],MATCH(Table3[[#This Row],[city_name]],tb_SVI[city_name_uf],0),11),".")</f>
        <v>0.58899999999999997</v>
      </c>
      <c r="N345" s="14">
        <f>_xlfn.PERCENTRANK.INC(Table3[MHDI_tot],Table3[[#This Row],[MHDI_tot]],3)</f>
        <v>0.17499999999999999</v>
      </c>
    </row>
    <row r="346" spans="1:14" hidden="1" x14ac:dyDescent="0.2">
      <c r="A346" t="str">
        <f>SVI!F346</f>
        <v>Porto Nacional/TO</v>
      </c>
      <c r="B346" t="str">
        <f>INDEX(tb_SVI[],MATCH(Table3[[#This Row],[ibge_cod]],tb_SVI[Município],0),1)</f>
        <v>TO</v>
      </c>
      <c r="C346" t="str">
        <f>INDEX(tb_SVI[],MATCH(Table3[[#This Row],[city_name]],tb_SVI[city_name_uf],0),3)</f>
        <v>1718204</v>
      </c>
      <c r="D346" t="s">
        <v>18007</v>
      </c>
      <c r="E346" s="11">
        <f>INDEX(tb_SVI[],MATCH(Table3[[#This Row],[city_name]],tb_SVI[city_name_uf],0),5)</f>
        <v>53316</v>
      </c>
      <c r="F346">
        <f>INDEX(tb_MHDI[],MATCH(Table3[[#This Row],[city_name]],tb_MHDI[mun_uf],0),5)</f>
        <v>0.74</v>
      </c>
      <c r="G346">
        <f>INDEX(tb_MHDI[],MATCH(Table3[[#This Row],[city_name]],tb_MHDI[mun_uf],0),6)</f>
        <v>0.69899999999999995</v>
      </c>
      <c r="H346">
        <f>INDEX(tb_MHDI[],MATCH(Table3[[#This Row],[city_name]],tb_MHDI[mun_uf],0),7)</f>
        <v>0.82599999999999996</v>
      </c>
      <c r="I346">
        <f>INDEX(tb_MHDI[],MATCH(Table3[[#This Row],[city_name]],tb_MHDI[mun_uf],0),8)</f>
        <v>0.70099999999999996</v>
      </c>
      <c r="J346">
        <f>_xlfn.NUMBERVALUE(INDEX(tb_SVI[],MATCH(Table3[[#This Row],[city_name]],tb_SVI[city_name_uf],0),8),".")</f>
        <v>0.246</v>
      </c>
      <c r="K346">
        <f>_xlfn.NUMBERVALUE(INDEX(tb_SVI[],MATCH(Table3[[#This Row],[city_name]],tb_SVI[city_name_uf],0),9),".")</f>
        <v>9.6000000000000002E-2</v>
      </c>
      <c r="L346">
        <f>_xlfn.NUMBERVALUE(INDEX(tb_SVI[],MATCH(Table3[[#This Row],[city_name]],tb_SVI[city_name_uf],0),10),".")</f>
        <v>0.314</v>
      </c>
      <c r="M346">
        <f>_xlfn.NUMBERVALUE(INDEX(tb_SVI[],MATCH(Table3[[#This Row],[city_name]],tb_SVI[city_name_uf],0),11),".")</f>
        <v>0.32800000000000001</v>
      </c>
      <c r="N346" s="14">
        <f>_xlfn.PERCENTRANK.INC(Table3[MHDI_tot],Table3[[#This Row],[MHDI_tot]],3)</f>
        <v>0.85699999999999998</v>
      </c>
    </row>
    <row r="347" spans="1:14" hidden="1" x14ac:dyDescent="0.2">
      <c r="A347" t="str">
        <f>SVI!F347</f>
        <v>Porto Alegre do Tocantins/TO</v>
      </c>
      <c r="B347" t="str">
        <f>INDEX(tb_SVI[],MATCH(Table3[[#This Row],[ibge_cod]],tb_SVI[Município],0),1)</f>
        <v>TO</v>
      </c>
      <c r="C347" t="str">
        <f>INDEX(tb_SVI[],MATCH(Table3[[#This Row],[city_name]],tb_SVI[city_name_uf],0),3)</f>
        <v>1718006</v>
      </c>
      <c r="D347" t="s">
        <v>18008</v>
      </c>
      <c r="E347" s="11">
        <f>INDEX(tb_SVI[],MATCH(Table3[[#This Row],[city_name]],tb_SVI[city_name_uf],0),5)</f>
        <v>3170</v>
      </c>
      <c r="F347">
        <f>INDEX(tb_MHDI[],MATCH(Table3[[#This Row],[city_name]],tb_MHDI[mun_uf],0),5)</f>
        <v>0.64500000000000002</v>
      </c>
      <c r="G347">
        <f>INDEX(tb_MHDI[],MATCH(Table3[[#This Row],[city_name]],tb_MHDI[mun_uf],0),6)</f>
        <v>0.58599999999999997</v>
      </c>
      <c r="H347">
        <f>INDEX(tb_MHDI[],MATCH(Table3[[#This Row],[city_name]],tb_MHDI[mun_uf],0),7)</f>
        <v>0.78500000000000003</v>
      </c>
      <c r="I347">
        <f>INDEX(tb_MHDI[],MATCH(Table3[[#This Row],[city_name]],tb_MHDI[mun_uf],0),8)</f>
        <v>0.58399999999999996</v>
      </c>
      <c r="J347">
        <f>_xlfn.NUMBERVALUE(INDEX(tb_SVI[],MATCH(Table3[[#This Row],[city_name]],tb_SVI[city_name_uf],0),8),".")</f>
        <v>0.308</v>
      </c>
      <c r="K347">
        <f>_xlfn.NUMBERVALUE(INDEX(tb_SVI[],MATCH(Table3[[#This Row],[city_name]],tb_SVI[city_name_uf],0),9),".")</f>
        <v>7.0000000000000007E-2</v>
      </c>
      <c r="L347">
        <f>_xlfn.NUMBERVALUE(INDEX(tb_SVI[],MATCH(Table3[[#This Row],[city_name]],tb_SVI[city_name_uf],0),10),".")</f>
        <v>0.42099999999999999</v>
      </c>
      <c r="M347">
        <f>_xlfn.NUMBERVALUE(INDEX(tb_SVI[],MATCH(Table3[[#This Row],[city_name]],tb_SVI[city_name_uf],0),11),".")</f>
        <v>0.432</v>
      </c>
      <c r="N347" s="14">
        <f>_xlfn.PERCENTRANK.INC(Table3[MHDI_tot],Table3[[#This Row],[MHDI_tot]],3)</f>
        <v>0.42099999999999999</v>
      </c>
    </row>
    <row r="348" spans="1:14" hidden="1" x14ac:dyDescent="0.2">
      <c r="A348" t="str">
        <f>SVI!F348</f>
        <v>Ponte Alta do Tocantins/TO</v>
      </c>
      <c r="B348" t="str">
        <f>INDEX(tb_SVI[],MATCH(Table3[[#This Row],[ibge_cod]],tb_SVI[Município],0),1)</f>
        <v>TO</v>
      </c>
      <c r="C348" t="str">
        <f>INDEX(tb_SVI[],MATCH(Table3[[#This Row],[city_name]],tb_SVI[city_name_uf],0),3)</f>
        <v>1717909</v>
      </c>
      <c r="D348" t="s">
        <v>18009</v>
      </c>
      <c r="E348" s="11">
        <f>INDEX(tb_SVI[],MATCH(Table3[[#This Row],[city_name]],tb_SVI[city_name_uf],0),5)</f>
        <v>8116</v>
      </c>
      <c r="F348">
        <f>INDEX(tb_MHDI[],MATCH(Table3[[#This Row],[city_name]],tb_MHDI[mun_uf],0),5)</f>
        <v>0.624</v>
      </c>
      <c r="G348">
        <f>INDEX(tb_MHDI[],MATCH(Table3[[#This Row],[city_name]],tb_MHDI[mun_uf],0),6)</f>
        <v>0.58699999999999997</v>
      </c>
      <c r="H348">
        <f>INDEX(tb_MHDI[],MATCH(Table3[[#This Row],[city_name]],tb_MHDI[mun_uf],0),7)</f>
        <v>0.77900000000000003</v>
      </c>
      <c r="I348">
        <f>INDEX(tb_MHDI[],MATCH(Table3[[#This Row],[city_name]],tb_MHDI[mun_uf],0),8)</f>
        <v>0.53100000000000003</v>
      </c>
      <c r="J348">
        <f>_xlfn.NUMBERVALUE(INDEX(tb_SVI[],MATCH(Table3[[#This Row],[city_name]],tb_SVI[city_name_uf],0),8),".")</f>
        <v>0.36</v>
      </c>
      <c r="K348">
        <f>_xlfn.NUMBERVALUE(INDEX(tb_SVI[],MATCH(Table3[[#This Row],[city_name]],tb_SVI[city_name_uf],0),9),".")</f>
        <v>7.0999999999999994E-2</v>
      </c>
      <c r="L348">
        <f>_xlfn.NUMBERVALUE(INDEX(tb_SVI[],MATCH(Table3[[#This Row],[city_name]],tb_SVI[city_name_uf],0),10),".")</f>
        <v>0.57199999999999995</v>
      </c>
      <c r="M348">
        <f>_xlfn.NUMBERVALUE(INDEX(tb_SVI[],MATCH(Table3[[#This Row],[city_name]],tb_SVI[city_name_uf],0),11),".")</f>
        <v>0.437</v>
      </c>
      <c r="N348" s="14">
        <f>_xlfn.PERCENTRANK.INC(Table3[MHDI_tot],Table3[[#This Row],[MHDI_tot]],3)</f>
        <v>0.34699999999999998</v>
      </c>
    </row>
    <row r="349" spans="1:14" hidden="1" x14ac:dyDescent="0.2">
      <c r="A349" t="str">
        <f>SVI!F349</f>
        <v>Ponte Alta do Bom Jesus/TO</v>
      </c>
      <c r="B349" t="str">
        <f>INDEX(tb_SVI[],MATCH(Table3[[#This Row],[ibge_cod]],tb_SVI[Município],0),1)</f>
        <v>TO</v>
      </c>
      <c r="C349" t="str">
        <f>INDEX(tb_SVI[],MATCH(Table3[[#This Row],[city_name]],tb_SVI[city_name_uf],0),3)</f>
        <v>1717800</v>
      </c>
      <c r="D349" t="s">
        <v>18010</v>
      </c>
      <c r="E349" s="11">
        <f>INDEX(tb_SVI[],MATCH(Table3[[#This Row],[city_name]],tb_SVI[city_name_uf],0),5)</f>
        <v>4591</v>
      </c>
      <c r="F349">
        <f>INDEX(tb_MHDI[],MATCH(Table3[[#This Row],[city_name]],tb_MHDI[mun_uf],0),5)</f>
        <v>0.60299999999999998</v>
      </c>
      <c r="G349">
        <f>INDEX(tb_MHDI[],MATCH(Table3[[#This Row],[city_name]],tb_MHDI[mun_uf],0),6)</f>
        <v>0.58899999999999997</v>
      </c>
      <c r="H349">
        <f>INDEX(tb_MHDI[],MATCH(Table3[[#This Row],[city_name]],tb_MHDI[mun_uf],0),7)</f>
        <v>0.82</v>
      </c>
      <c r="I349">
        <f>INDEX(tb_MHDI[],MATCH(Table3[[#This Row],[city_name]],tb_MHDI[mun_uf],0),8)</f>
        <v>0.45500000000000002</v>
      </c>
      <c r="J349">
        <f>_xlfn.NUMBERVALUE(INDEX(tb_SVI[],MATCH(Table3[[#This Row],[city_name]],tb_SVI[city_name_uf],0),8),".")</f>
        <v>0.59599999999999997</v>
      </c>
      <c r="K349">
        <f>_xlfn.NUMBERVALUE(INDEX(tb_SVI[],MATCH(Table3[[#This Row],[city_name]],tb_SVI[city_name_uf],0),9),".")</f>
        <v>0.58899999999999997</v>
      </c>
      <c r="L349">
        <f>_xlfn.NUMBERVALUE(INDEX(tb_SVI[],MATCH(Table3[[#This Row],[city_name]],tb_SVI[city_name_uf],0),10),".")</f>
        <v>0.64900000000000002</v>
      </c>
      <c r="M349">
        <f>_xlfn.NUMBERVALUE(INDEX(tb_SVI[],MATCH(Table3[[#This Row],[city_name]],tb_SVI[city_name_uf],0),11),".")</f>
        <v>0.55100000000000005</v>
      </c>
      <c r="N349" s="14">
        <f>_xlfn.PERCENTRANK.INC(Table3[MHDI_tot],Table3[[#This Row],[MHDI_tot]],3)</f>
        <v>0.26300000000000001</v>
      </c>
    </row>
    <row r="350" spans="1:14" hidden="1" x14ac:dyDescent="0.2">
      <c r="A350" t="str">
        <f>SVI!F350</f>
        <v>Pium/TO</v>
      </c>
      <c r="B350" t="str">
        <f>INDEX(tb_SVI[],MATCH(Table3[[#This Row],[ibge_cod]],tb_SVI[Município],0),1)</f>
        <v>TO</v>
      </c>
      <c r="C350" t="str">
        <f>INDEX(tb_SVI[],MATCH(Table3[[#This Row],[city_name]],tb_SVI[city_name_uf],0),3)</f>
        <v>1717503</v>
      </c>
      <c r="D350" t="s">
        <v>18011</v>
      </c>
      <c r="E350" s="11">
        <f>INDEX(tb_SVI[],MATCH(Table3[[#This Row],[city_name]],tb_SVI[city_name_uf],0),5)</f>
        <v>7743</v>
      </c>
      <c r="F350">
        <f>INDEX(tb_MHDI[],MATCH(Table3[[#This Row],[city_name]],tb_MHDI[mun_uf],0),5)</f>
        <v>0.65</v>
      </c>
      <c r="G350">
        <f>INDEX(tb_MHDI[],MATCH(Table3[[#This Row],[city_name]],tb_MHDI[mun_uf],0),6)</f>
        <v>0.63300000000000001</v>
      </c>
      <c r="H350">
        <f>INDEX(tb_MHDI[],MATCH(Table3[[#This Row],[city_name]],tb_MHDI[mun_uf],0),7)</f>
        <v>0.82199999999999995</v>
      </c>
      <c r="I350">
        <f>INDEX(tb_MHDI[],MATCH(Table3[[#This Row],[city_name]],tb_MHDI[mun_uf],0),8)</f>
        <v>0.52700000000000002</v>
      </c>
      <c r="J350">
        <f>_xlfn.NUMBERVALUE(INDEX(tb_SVI[],MATCH(Table3[[#This Row],[city_name]],tb_SVI[city_name_uf],0),8),".")</f>
        <v>0.504</v>
      </c>
      <c r="K350">
        <f>_xlfn.NUMBERVALUE(INDEX(tb_SVI[],MATCH(Table3[[#This Row],[city_name]],tb_SVI[city_name_uf],0),9),".")</f>
        <v>0.51900000000000002</v>
      </c>
      <c r="L350">
        <f>_xlfn.NUMBERVALUE(INDEX(tb_SVI[],MATCH(Table3[[#This Row],[city_name]],tb_SVI[city_name_uf],0),10),".")</f>
        <v>0.56699999999999995</v>
      </c>
      <c r="M350">
        <f>_xlfn.NUMBERVALUE(INDEX(tb_SVI[],MATCH(Table3[[#This Row],[city_name]],tb_SVI[city_name_uf],0),11),".")</f>
        <v>0.42499999999999999</v>
      </c>
      <c r="N350" s="14">
        <f>_xlfn.PERCENTRANK.INC(Table3[MHDI_tot],Table3[[#This Row],[MHDI_tot]],3)</f>
        <v>0.436</v>
      </c>
    </row>
    <row r="351" spans="1:14" hidden="1" x14ac:dyDescent="0.2">
      <c r="A351" t="str">
        <f>SVI!F351</f>
        <v>Piraquê/TO</v>
      </c>
      <c r="B351" t="str">
        <f>INDEX(tb_SVI[],MATCH(Table3[[#This Row],[ibge_cod]],tb_SVI[Município],0),1)</f>
        <v>TO</v>
      </c>
      <c r="C351" t="str">
        <f>INDEX(tb_SVI[],MATCH(Table3[[#This Row],[city_name]],tb_SVI[city_name_uf],0),3)</f>
        <v>1717206</v>
      </c>
      <c r="D351" t="s">
        <v>18012</v>
      </c>
      <c r="E351" s="11">
        <f>INDEX(tb_SVI[],MATCH(Table3[[#This Row],[city_name]],tb_SVI[city_name_uf],0),5)</f>
        <v>3033</v>
      </c>
      <c r="F351">
        <f>INDEX(tb_MHDI[],MATCH(Table3[[#This Row],[city_name]],tb_MHDI[mun_uf],0),5)</f>
        <v>0.621</v>
      </c>
      <c r="G351">
        <f>INDEX(tb_MHDI[],MATCH(Table3[[#This Row],[city_name]],tb_MHDI[mun_uf],0),6)</f>
        <v>0.59299999999999997</v>
      </c>
      <c r="H351">
        <f>INDEX(tb_MHDI[],MATCH(Table3[[#This Row],[city_name]],tb_MHDI[mun_uf],0),7)</f>
        <v>0.79200000000000004</v>
      </c>
      <c r="I351">
        <f>INDEX(tb_MHDI[],MATCH(Table3[[#This Row],[city_name]],tb_MHDI[mun_uf],0),8)</f>
        <v>0.51100000000000001</v>
      </c>
      <c r="J351">
        <f>_xlfn.NUMBERVALUE(INDEX(tb_SVI[],MATCH(Table3[[#This Row],[city_name]],tb_SVI[city_name_uf],0),8),".")</f>
        <v>0.34399999999999997</v>
      </c>
      <c r="K351">
        <f>_xlfn.NUMBERVALUE(INDEX(tb_SVI[],MATCH(Table3[[#This Row],[city_name]],tb_SVI[city_name_uf],0),9),".")</f>
        <v>0.14599999999999999</v>
      </c>
      <c r="L351">
        <f>_xlfn.NUMBERVALUE(INDEX(tb_SVI[],MATCH(Table3[[#This Row],[city_name]],tb_SVI[city_name_uf],0),10),".")</f>
        <v>0.40400000000000003</v>
      </c>
      <c r="M351">
        <f>_xlfn.NUMBERVALUE(INDEX(tb_SVI[],MATCH(Table3[[#This Row],[city_name]],tb_SVI[city_name_uf],0),11),".")</f>
        <v>0.48099999999999998</v>
      </c>
      <c r="N351" s="14">
        <f>_xlfn.PERCENTRANK.INC(Table3[MHDI_tot],Table3[[#This Row],[MHDI_tot]],3)</f>
        <v>0.33500000000000002</v>
      </c>
    </row>
    <row r="352" spans="1:14" hidden="1" x14ac:dyDescent="0.2">
      <c r="A352" t="str">
        <f>SVI!F352</f>
        <v>Pindorama do Tocantins/TO</v>
      </c>
      <c r="B352" t="str">
        <f>INDEX(tb_SVI[],MATCH(Table3[[#This Row],[ibge_cod]],tb_SVI[Município],0),1)</f>
        <v>TO</v>
      </c>
      <c r="C352" t="str">
        <f>INDEX(tb_SVI[],MATCH(Table3[[#This Row],[city_name]],tb_SVI[city_name_uf],0),3)</f>
        <v>1717008</v>
      </c>
      <c r="D352" t="s">
        <v>18013</v>
      </c>
      <c r="E352" s="11">
        <f>INDEX(tb_SVI[],MATCH(Table3[[#This Row],[city_name]],tb_SVI[city_name_uf],0),5)</f>
        <v>4430</v>
      </c>
      <c r="F352">
        <f>INDEX(tb_MHDI[],MATCH(Table3[[#This Row],[city_name]],tb_MHDI[mun_uf],0),5)</f>
        <v>0.60499999999999998</v>
      </c>
      <c r="G352">
        <f>INDEX(tb_MHDI[],MATCH(Table3[[#This Row],[city_name]],tb_MHDI[mun_uf],0),6)</f>
        <v>0.57899999999999996</v>
      </c>
      <c r="H352">
        <f>INDEX(tb_MHDI[],MATCH(Table3[[#This Row],[city_name]],tb_MHDI[mun_uf],0),7)</f>
        <v>0.73299999999999998</v>
      </c>
      <c r="I352">
        <f>INDEX(tb_MHDI[],MATCH(Table3[[#This Row],[city_name]],tb_MHDI[mun_uf],0),8)</f>
        <v>0.52100000000000002</v>
      </c>
      <c r="J352">
        <f>_xlfn.NUMBERVALUE(INDEX(tb_SVI[],MATCH(Table3[[#This Row],[city_name]],tb_SVI[city_name_uf],0),8),".")</f>
        <v>0.38300000000000001</v>
      </c>
      <c r="K352">
        <f>_xlfn.NUMBERVALUE(INDEX(tb_SVI[],MATCH(Table3[[#This Row],[city_name]],tb_SVI[city_name_uf],0),9),".")</f>
        <v>0.14899999999999999</v>
      </c>
      <c r="L352">
        <f>_xlfn.NUMBERVALUE(INDEX(tb_SVI[],MATCH(Table3[[#This Row],[city_name]],tb_SVI[city_name_uf],0),10),".")</f>
        <v>0.52500000000000002</v>
      </c>
      <c r="M352">
        <f>_xlfn.NUMBERVALUE(INDEX(tb_SVI[],MATCH(Table3[[#This Row],[city_name]],tb_SVI[city_name_uf],0),11),".")</f>
        <v>0.47599999999999998</v>
      </c>
      <c r="N352" s="14">
        <f>_xlfn.PERCENTRANK.INC(Table3[MHDI_tot],Table3[[#This Row],[MHDI_tot]],3)</f>
        <v>0.27100000000000002</v>
      </c>
    </row>
    <row r="353" spans="1:14" hidden="1" x14ac:dyDescent="0.2">
      <c r="A353" t="str">
        <f>SVI!F353</f>
        <v>Pequizeiro/TO</v>
      </c>
      <c r="B353" t="str">
        <f>INDEX(tb_SVI[],MATCH(Table3[[#This Row],[ibge_cod]],tb_SVI[Município],0),1)</f>
        <v>TO</v>
      </c>
      <c r="C353" t="str">
        <f>INDEX(tb_SVI[],MATCH(Table3[[#This Row],[city_name]],tb_SVI[city_name_uf],0),3)</f>
        <v>1716653</v>
      </c>
      <c r="D353" t="s">
        <v>18014</v>
      </c>
      <c r="E353" s="11">
        <f>INDEX(tb_SVI[],MATCH(Table3[[#This Row],[city_name]],tb_SVI[city_name_uf],0),5)</f>
        <v>5512</v>
      </c>
      <c r="F353">
        <f>INDEX(tb_MHDI[],MATCH(Table3[[#This Row],[city_name]],tb_MHDI[mun_uf],0),5)</f>
        <v>0.627</v>
      </c>
      <c r="G353">
        <f>INDEX(tb_MHDI[],MATCH(Table3[[#This Row],[city_name]],tb_MHDI[mun_uf],0),6)</f>
        <v>0.58899999999999997</v>
      </c>
      <c r="H353">
        <f>INDEX(tb_MHDI[],MATCH(Table3[[#This Row],[city_name]],tb_MHDI[mun_uf],0),7)</f>
        <v>0.80600000000000005</v>
      </c>
      <c r="I353">
        <f>INDEX(tb_MHDI[],MATCH(Table3[[#This Row],[city_name]],tb_MHDI[mun_uf],0),8)</f>
        <v>0.51800000000000002</v>
      </c>
      <c r="J353">
        <f>_xlfn.NUMBERVALUE(INDEX(tb_SVI[],MATCH(Table3[[#This Row],[city_name]],tb_SVI[city_name_uf],0),8),".")</f>
        <v>0.44</v>
      </c>
      <c r="K353">
        <f>_xlfn.NUMBERVALUE(INDEX(tb_SVI[],MATCH(Table3[[#This Row],[city_name]],tb_SVI[city_name_uf],0),9),".")</f>
        <v>0.311</v>
      </c>
      <c r="L353">
        <f>_xlfn.NUMBERVALUE(INDEX(tb_SVI[],MATCH(Table3[[#This Row],[city_name]],tb_SVI[city_name_uf],0),10),".")</f>
        <v>0.439</v>
      </c>
      <c r="M353">
        <f>_xlfn.NUMBERVALUE(INDEX(tb_SVI[],MATCH(Table3[[#This Row],[city_name]],tb_SVI[city_name_uf],0),11),".")</f>
        <v>0.56899999999999995</v>
      </c>
      <c r="N353" s="14">
        <f>_xlfn.PERCENTRANK.INC(Table3[MHDI_tot],Table3[[#This Row],[MHDI_tot]],3)</f>
        <v>0.36</v>
      </c>
    </row>
    <row r="354" spans="1:14" hidden="1" x14ac:dyDescent="0.2">
      <c r="A354" t="str">
        <f>SVI!F354</f>
        <v>Peixe/TO</v>
      </c>
      <c r="B354" t="str">
        <f>INDEX(tb_SVI[],MATCH(Table3[[#This Row],[ibge_cod]],tb_SVI[Município],0),1)</f>
        <v>TO</v>
      </c>
      <c r="C354" t="str">
        <f>INDEX(tb_SVI[],MATCH(Table3[[#This Row],[city_name]],tb_SVI[city_name_uf],0),3)</f>
        <v>1716604</v>
      </c>
      <c r="D354" t="s">
        <v>18015</v>
      </c>
      <c r="E354" s="11">
        <f>INDEX(tb_SVI[],MATCH(Table3[[#This Row],[city_name]],tb_SVI[city_name_uf],0),5)</f>
        <v>11873</v>
      </c>
      <c r="F354">
        <f>INDEX(tb_MHDI[],MATCH(Table3[[#This Row],[city_name]],tb_MHDI[mun_uf],0),5)</f>
        <v>0.67400000000000004</v>
      </c>
      <c r="G354">
        <f>INDEX(tb_MHDI[],MATCH(Table3[[#This Row],[city_name]],tb_MHDI[mun_uf],0),6)</f>
        <v>0.67900000000000005</v>
      </c>
      <c r="H354">
        <f>INDEX(tb_MHDI[],MATCH(Table3[[#This Row],[city_name]],tb_MHDI[mun_uf],0),7)</f>
        <v>0.81200000000000006</v>
      </c>
      <c r="I354">
        <f>INDEX(tb_MHDI[],MATCH(Table3[[#This Row],[city_name]],tb_MHDI[mun_uf],0),8)</f>
        <v>0.55500000000000005</v>
      </c>
      <c r="J354">
        <f>_xlfn.NUMBERVALUE(INDEX(tb_SVI[],MATCH(Table3[[#This Row],[city_name]],tb_SVI[city_name_uf],0),8),".")</f>
        <v>0.31900000000000001</v>
      </c>
      <c r="K354">
        <f>_xlfn.NUMBERVALUE(INDEX(tb_SVI[],MATCH(Table3[[#This Row],[city_name]],tb_SVI[city_name_uf],0),9),".")</f>
        <v>0.13</v>
      </c>
      <c r="L354">
        <f>_xlfn.NUMBERVALUE(INDEX(tb_SVI[],MATCH(Table3[[#This Row],[city_name]],tb_SVI[city_name_uf],0),10),".")</f>
        <v>0.434</v>
      </c>
      <c r="M354">
        <f>_xlfn.NUMBERVALUE(INDEX(tb_SVI[],MATCH(Table3[[#This Row],[city_name]],tb_SVI[city_name_uf],0),11),".")</f>
        <v>0.39200000000000002</v>
      </c>
      <c r="N354" s="14">
        <f>_xlfn.PERCENTRANK.INC(Table3[MHDI_tot],Table3[[#This Row],[MHDI_tot]],3)</f>
        <v>0.53300000000000003</v>
      </c>
    </row>
    <row r="355" spans="1:14" hidden="1" x14ac:dyDescent="0.2">
      <c r="A355" t="str">
        <f>SVI!F355</f>
        <v>Pedro Afonso/TO</v>
      </c>
      <c r="B355" t="str">
        <f>INDEX(tb_SVI[],MATCH(Table3[[#This Row],[ibge_cod]],tb_SVI[Município],0),1)</f>
        <v>TO</v>
      </c>
      <c r="C355" t="str">
        <f>INDEX(tb_SVI[],MATCH(Table3[[#This Row],[city_name]],tb_SVI[city_name_uf],0),3)</f>
        <v>1716505</v>
      </c>
      <c r="D355" t="s">
        <v>18016</v>
      </c>
      <c r="E355" s="11">
        <f>INDEX(tb_SVI[],MATCH(Table3[[#This Row],[city_name]],tb_SVI[city_name_uf],0),5)</f>
        <v>13773</v>
      </c>
      <c r="F355">
        <f>INDEX(tb_MHDI[],MATCH(Table3[[#This Row],[city_name]],tb_MHDI[mun_uf],0),5)</f>
        <v>0.73199999999999998</v>
      </c>
      <c r="G355">
        <f>INDEX(tb_MHDI[],MATCH(Table3[[#This Row],[city_name]],tb_MHDI[mun_uf],0),6)</f>
        <v>0.69899999999999995</v>
      </c>
      <c r="H355">
        <f>INDEX(tb_MHDI[],MATCH(Table3[[#This Row],[city_name]],tb_MHDI[mun_uf],0),7)</f>
        <v>0.84599999999999997</v>
      </c>
      <c r="I355">
        <f>INDEX(tb_MHDI[],MATCH(Table3[[#This Row],[city_name]],tb_MHDI[mun_uf],0),8)</f>
        <v>0.66400000000000003</v>
      </c>
      <c r="J355">
        <f>_xlfn.NUMBERVALUE(INDEX(tb_SVI[],MATCH(Table3[[#This Row],[city_name]],tb_SVI[city_name_uf],0),8),".")</f>
        <v>0.27800000000000002</v>
      </c>
      <c r="K355">
        <f>_xlfn.NUMBERVALUE(INDEX(tb_SVI[],MATCH(Table3[[#This Row],[city_name]],tb_SVI[city_name_uf],0),9),".")</f>
        <v>0.185</v>
      </c>
      <c r="L355">
        <f>_xlfn.NUMBERVALUE(INDEX(tb_SVI[],MATCH(Table3[[#This Row],[city_name]],tb_SVI[city_name_uf],0),10),".")</f>
        <v>0.32300000000000001</v>
      </c>
      <c r="M355">
        <f>_xlfn.NUMBERVALUE(INDEX(tb_SVI[],MATCH(Table3[[#This Row],[city_name]],tb_SVI[city_name_uf],0),11),".")</f>
        <v>0.32500000000000001</v>
      </c>
      <c r="N355" s="14">
        <f>_xlfn.PERCENTRANK.INC(Table3[MHDI_tot],Table3[[#This Row],[MHDI_tot]],3)</f>
        <v>0.82099999999999995</v>
      </c>
    </row>
    <row r="356" spans="1:14" hidden="1" x14ac:dyDescent="0.2">
      <c r="A356" t="str">
        <f>SVI!F356</f>
        <v>Pau D'Arco/TO</v>
      </c>
      <c r="B356" t="str">
        <f>INDEX(tb_SVI[],MATCH(Table3[[#This Row],[ibge_cod]],tb_SVI[Município],0),1)</f>
        <v>TO</v>
      </c>
      <c r="C356" t="str">
        <f>INDEX(tb_SVI[],MATCH(Table3[[#This Row],[city_name]],tb_SVI[city_name_uf],0),3)</f>
        <v>1716307</v>
      </c>
      <c r="D356" t="s">
        <v>18017</v>
      </c>
      <c r="E356" s="11">
        <f>INDEX(tb_SVI[],MATCH(Table3[[#This Row],[city_name]],tb_SVI[city_name_uf],0),5)</f>
        <v>4867</v>
      </c>
      <c r="F356">
        <f>INDEX(tb_MHDI[],MATCH(Table3[[#This Row],[city_name]],tb_MHDI[mun_uf],0),5)</f>
        <v>0.66100000000000003</v>
      </c>
      <c r="G356">
        <f>INDEX(tb_MHDI[],MATCH(Table3[[#This Row],[city_name]],tb_MHDI[mun_uf],0),6)</f>
        <v>0.621</v>
      </c>
      <c r="H356">
        <f>INDEX(tb_MHDI[],MATCH(Table3[[#This Row],[city_name]],tb_MHDI[mun_uf],0),7)</f>
        <v>0.79200000000000004</v>
      </c>
      <c r="I356">
        <f>INDEX(tb_MHDI[],MATCH(Table3[[#This Row],[city_name]],tb_MHDI[mun_uf],0),8)</f>
        <v>0.58699999999999997</v>
      </c>
      <c r="J356">
        <f>_xlfn.NUMBERVALUE(INDEX(tb_SVI[],MATCH(Table3[[#This Row],[city_name]],tb_SVI[city_name_uf],0),8),".")</f>
        <v>0.46899999999999997</v>
      </c>
      <c r="K356">
        <f>_xlfn.NUMBERVALUE(INDEX(tb_SVI[],MATCH(Table3[[#This Row],[city_name]],tb_SVI[city_name_uf],0),9),".")</f>
        <v>0.48</v>
      </c>
      <c r="L356">
        <f>_xlfn.NUMBERVALUE(INDEX(tb_SVI[],MATCH(Table3[[#This Row],[city_name]],tb_SVI[city_name_uf],0),10),".")</f>
        <v>0.442</v>
      </c>
      <c r="M356">
        <f>_xlfn.NUMBERVALUE(INDEX(tb_SVI[],MATCH(Table3[[#This Row],[city_name]],tb_SVI[city_name_uf],0),11),".")</f>
        <v>0.48599999999999999</v>
      </c>
      <c r="N356" s="14">
        <f>_xlfn.PERCENTRANK.INC(Table3[MHDI_tot],Table3[[#This Row],[MHDI_tot]],3)</f>
        <v>0.47899999999999998</v>
      </c>
    </row>
    <row r="357" spans="1:14" hidden="1" x14ac:dyDescent="0.2">
      <c r="A357" t="str">
        <f>SVI!F357</f>
        <v>Paraíso do Tocantins/TO</v>
      </c>
      <c r="B357" t="str">
        <f>INDEX(tb_SVI[],MATCH(Table3[[#This Row],[ibge_cod]],tb_SVI[Município],0),1)</f>
        <v>TO</v>
      </c>
      <c r="C357" t="str">
        <f>INDEX(tb_SVI[],MATCH(Table3[[#This Row],[city_name]],tb_SVI[city_name_uf],0),3)</f>
        <v>1716109</v>
      </c>
      <c r="D357" t="s">
        <v>18018</v>
      </c>
      <c r="E357" s="11">
        <f>INDEX(tb_SVI[],MATCH(Table3[[#This Row],[city_name]],tb_SVI[city_name_uf],0),5)</f>
        <v>51891</v>
      </c>
      <c r="F357">
        <f>INDEX(tb_MHDI[],MATCH(Table3[[#This Row],[city_name]],tb_MHDI[mun_uf],0),5)</f>
        <v>0.76400000000000001</v>
      </c>
      <c r="G357">
        <f>INDEX(tb_MHDI[],MATCH(Table3[[#This Row],[city_name]],tb_MHDI[mun_uf],0),6)</f>
        <v>0.75900000000000001</v>
      </c>
      <c r="H357">
        <f>INDEX(tb_MHDI[],MATCH(Table3[[#This Row],[city_name]],tb_MHDI[mun_uf],0),7)</f>
        <v>0.83099999999999996</v>
      </c>
      <c r="I357">
        <f>INDEX(tb_MHDI[],MATCH(Table3[[#This Row],[city_name]],tb_MHDI[mun_uf],0),8)</f>
        <v>0.70599999999999996</v>
      </c>
      <c r="J357">
        <f>_xlfn.NUMBERVALUE(INDEX(tb_SVI[],MATCH(Table3[[#This Row],[city_name]],tb_SVI[city_name_uf],0),8),".")</f>
        <v>0.21</v>
      </c>
      <c r="K357">
        <f>_xlfn.NUMBERVALUE(INDEX(tb_SVI[],MATCH(Table3[[#This Row],[city_name]],tb_SVI[city_name_uf],0),9),".")</f>
        <v>6.0999999999999999E-2</v>
      </c>
      <c r="L357">
        <f>_xlfn.NUMBERVALUE(INDEX(tb_SVI[],MATCH(Table3[[#This Row],[city_name]],tb_SVI[city_name_uf],0),10),".")</f>
        <v>0.308</v>
      </c>
      <c r="M357">
        <f>_xlfn.NUMBERVALUE(INDEX(tb_SVI[],MATCH(Table3[[#This Row],[city_name]],tb_SVI[city_name_uf],0),11),".")</f>
        <v>0.26200000000000001</v>
      </c>
      <c r="N357" s="14">
        <f>_xlfn.PERCENTRANK.INC(Table3[MHDI_tot],Table3[[#This Row],[MHDI_tot]],3)</f>
        <v>0.94199999999999995</v>
      </c>
    </row>
    <row r="358" spans="1:14" hidden="1" x14ac:dyDescent="0.2">
      <c r="A358" t="str">
        <f>SVI!F358</f>
        <v>Paranã/TO</v>
      </c>
      <c r="B358" t="str">
        <f>INDEX(tb_SVI[],MATCH(Table3[[#This Row],[ibge_cod]],tb_SVI[Município],0),1)</f>
        <v>TO</v>
      </c>
      <c r="C358" t="str">
        <f>INDEX(tb_SVI[],MATCH(Table3[[#This Row],[city_name]],tb_SVI[city_name_uf],0),3)</f>
        <v>1716208</v>
      </c>
      <c r="D358" t="s">
        <v>18019</v>
      </c>
      <c r="E358" s="11">
        <f>INDEX(tb_SVI[],MATCH(Table3[[#This Row],[city_name]],tb_SVI[city_name_uf],0),5)</f>
        <v>10437</v>
      </c>
      <c r="F358">
        <f>INDEX(tb_MHDI[],MATCH(Table3[[#This Row],[city_name]],tb_MHDI[mun_uf],0),5)</f>
        <v>0.59499999999999997</v>
      </c>
      <c r="G358">
        <f>INDEX(tb_MHDI[],MATCH(Table3[[#This Row],[city_name]],tb_MHDI[mun_uf],0),6)</f>
        <v>0.58799999999999997</v>
      </c>
      <c r="H358">
        <f>INDEX(tb_MHDI[],MATCH(Table3[[#This Row],[city_name]],tb_MHDI[mun_uf],0),7)</f>
        <v>0.77700000000000002</v>
      </c>
      <c r="I358">
        <f>INDEX(tb_MHDI[],MATCH(Table3[[#This Row],[city_name]],tb_MHDI[mun_uf],0),8)</f>
        <v>0.46100000000000002</v>
      </c>
      <c r="J358">
        <f>_xlfn.NUMBERVALUE(INDEX(tb_SVI[],MATCH(Table3[[#This Row],[city_name]],tb_SVI[city_name_uf],0),8),".")</f>
        <v>0.55600000000000005</v>
      </c>
      <c r="K358">
        <f>_xlfn.NUMBERVALUE(INDEX(tb_SVI[],MATCH(Table3[[#This Row],[city_name]],tb_SVI[city_name_uf],0),9),".")</f>
        <v>0.38300000000000001</v>
      </c>
      <c r="L358">
        <f>_xlfn.NUMBERVALUE(INDEX(tb_SVI[],MATCH(Table3[[#This Row],[city_name]],tb_SVI[city_name_uf],0),10),".")</f>
        <v>0.61799999999999999</v>
      </c>
      <c r="M358">
        <f>_xlfn.NUMBERVALUE(INDEX(tb_SVI[],MATCH(Table3[[#This Row],[city_name]],tb_SVI[city_name_uf],0),11),".")</f>
        <v>0.66600000000000004</v>
      </c>
      <c r="N358" s="14">
        <f>_xlfn.PERCENTRANK.INC(Table3[MHDI_tot],Table3[[#This Row],[MHDI_tot]],3)</f>
        <v>0.23</v>
      </c>
    </row>
    <row r="359" spans="1:14" hidden="1" x14ac:dyDescent="0.2">
      <c r="A359" t="str">
        <f>SVI!F359</f>
        <v>Palmeirópolis/TO</v>
      </c>
      <c r="B359" t="str">
        <f>INDEX(tb_SVI[],MATCH(Table3[[#This Row],[ibge_cod]],tb_SVI[Município],0),1)</f>
        <v>TO</v>
      </c>
      <c r="C359" t="str">
        <f>INDEX(tb_SVI[],MATCH(Table3[[#This Row],[city_name]],tb_SVI[city_name_uf],0),3)</f>
        <v>1715754</v>
      </c>
      <c r="D359" t="s">
        <v>18020</v>
      </c>
      <c r="E359" s="11">
        <f>INDEX(tb_SVI[],MATCH(Table3[[#This Row],[city_name]],tb_SVI[city_name_uf],0),5)</f>
        <v>7676</v>
      </c>
      <c r="F359">
        <f>INDEX(tb_MHDI[],MATCH(Table3[[#This Row],[city_name]],tb_MHDI[mun_uf],0),5)</f>
        <v>0.67300000000000004</v>
      </c>
      <c r="G359">
        <f>INDEX(tb_MHDI[],MATCH(Table3[[#This Row],[city_name]],tb_MHDI[mun_uf],0),6)</f>
        <v>0.65200000000000002</v>
      </c>
      <c r="H359">
        <f>INDEX(tb_MHDI[],MATCH(Table3[[#This Row],[city_name]],tb_MHDI[mun_uf],0),7)</f>
        <v>0.81699999999999995</v>
      </c>
      <c r="I359">
        <f>INDEX(tb_MHDI[],MATCH(Table3[[#This Row],[city_name]],tb_MHDI[mun_uf],0),8)</f>
        <v>0.57099999999999995</v>
      </c>
      <c r="J359">
        <f>_xlfn.NUMBERVALUE(INDEX(tb_SVI[],MATCH(Table3[[#This Row],[city_name]],tb_SVI[city_name_uf],0),8),".")</f>
        <v>0.34599999999999997</v>
      </c>
      <c r="K359">
        <f>_xlfn.NUMBERVALUE(INDEX(tb_SVI[],MATCH(Table3[[#This Row],[city_name]],tb_SVI[city_name_uf],0),9),".")</f>
        <v>0.20200000000000001</v>
      </c>
      <c r="L359">
        <f>_xlfn.NUMBERVALUE(INDEX(tb_SVI[],MATCH(Table3[[#This Row],[city_name]],tb_SVI[city_name_uf],0),10),".")</f>
        <v>0.43</v>
      </c>
      <c r="M359">
        <f>_xlfn.NUMBERVALUE(INDEX(tb_SVI[],MATCH(Table3[[#This Row],[city_name]],tb_SVI[city_name_uf],0),11),".")</f>
        <v>0.40600000000000003</v>
      </c>
      <c r="N359" s="14">
        <f>_xlfn.PERCENTRANK.INC(Table3[MHDI_tot],Table3[[#This Row],[MHDI_tot]],3)</f>
        <v>0.52900000000000003</v>
      </c>
    </row>
    <row r="360" spans="1:14" hidden="1" x14ac:dyDescent="0.2">
      <c r="A360" t="str">
        <f>SVI!F2113</f>
        <v>Luís Eduardo Magalhães/BA</v>
      </c>
      <c r="B360" t="str">
        <f>INDEX(tb_SVI[],MATCH(Table3[[#This Row],[ibge_cod]],tb_SVI[Município],0),1)</f>
        <v>BA</v>
      </c>
      <c r="C360" t="str">
        <f>INDEX(tb_SVI[],MATCH(Table3[[#This Row],[city_name]],tb_SVI[city_name_uf],0),3)</f>
        <v>2919553</v>
      </c>
      <c r="D360" t="e">
        <v>#N/A</v>
      </c>
      <c r="E360" s="11">
        <f>INDEX(tb_SVI[],MATCH(Table3[[#This Row],[city_name]],tb_SVI[city_name_uf],0),5)</f>
        <v>90162</v>
      </c>
      <c r="F360">
        <f>INDEX(tb_MHDI[],MATCH(Table3[[#This Row],[city_name]],tb_MHDI[mun_uf],0),5)</f>
        <v>0.71599999999999997</v>
      </c>
      <c r="G360">
        <f>INDEX(tb_MHDI[],MATCH(Table3[[#This Row],[city_name]],tb_MHDI[mun_uf],0),6)</f>
        <v>0.754</v>
      </c>
      <c r="H360">
        <f>INDEX(tb_MHDI[],MATCH(Table3[[#This Row],[city_name]],tb_MHDI[mun_uf],0),7)</f>
        <v>0.82599999999999996</v>
      </c>
      <c r="I360">
        <f>INDEX(tb_MHDI[],MATCH(Table3[[#This Row],[city_name]],tb_MHDI[mun_uf],0),8)</f>
        <v>0.59</v>
      </c>
      <c r="J360">
        <f>_xlfn.NUMBERVALUE(INDEX(tb_SVI[],MATCH(Table3[[#This Row],[city_name]],tb_SVI[city_name_uf],0),8),".")</f>
        <v>0.26700000000000002</v>
      </c>
      <c r="K360">
        <f>_xlfn.NUMBERVALUE(INDEX(tb_SVI[],MATCH(Table3[[#This Row],[city_name]],tb_SVI[city_name_uf],0),9),".")</f>
        <v>0.114</v>
      </c>
      <c r="L360">
        <f>_xlfn.NUMBERVALUE(INDEX(tb_SVI[],MATCH(Table3[[#This Row],[city_name]],tb_SVI[city_name_uf],0),10),".")</f>
        <v>0.42899999999999999</v>
      </c>
      <c r="M360">
        <f>_xlfn.NUMBERVALUE(INDEX(tb_SVI[],MATCH(Table3[[#This Row],[city_name]],tb_SVI[city_name_uf],0),11),".")</f>
        <v>0.25900000000000001</v>
      </c>
      <c r="N360" s="14">
        <f>_xlfn.PERCENTRANK.INC(Table3[MHDI_tot],Table3[[#This Row],[MHDI_tot]],3)</f>
        <v>0.73899999999999999</v>
      </c>
    </row>
    <row r="361" spans="1:14" hidden="1" x14ac:dyDescent="0.2">
      <c r="A361" t="str">
        <f>SVI!F361</f>
        <v>Palmeirante/TO</v>
      </c>
      <c r="B361" t="str">
        <f>INDEX(tb_SVI[],MATCH(Table3[[#This Row],[ibge_cod]],tb_SVI[Município],0),1)</f>
        <v>TO</v>
      </c>
      <c r="C361" t="str">
        <f>INDEX(tb_SVI[],MATCH(Table3[[#This Row],[city_name]],tb_SVI[city_name_uf],0),3)</f>
        <v>1715705</v>
      </c>
      <c r="D361" t="s">
        <v>18021</v>
      </c>
      <c r="E361" s="11">
        <f>INDEX(tb_SVI[],MATCH(Table3[[#This Row],[city_name]],tb_SVI[city_name_uf],0),5)</f>
        <v>6131</v>
      </c>
      <c r="F361">
        <f>INDEX(tb_MHDI[],MATCH(Table3[[#This Row],[city_name]],tb_MHDI[mun_uf],0),5)</f>
        <v>0.57099999999999995</v>
      </c>
      <c r="G361">
        <f>INDEX(tb_MHDI[],MATCH(Table3[[#This Row],[city_name]],tb_MHDI[mun_uf],0),6)</f>
        <v>0.56399999999999995</v>
      </c>
      <c r="H361">
        <f>INDEX(tb_MHDI[],MATCH(Table3[[#This Row],[city_name]],tb_MHDI[mun_uf],0),7)</f>
        <v>0.75600000000000001</v>
      </c>
      <c r="I361">
        <f>INDEX(tb_MHDI[],MATCH(Table3[[#This Row],[city_name]],tb_MHDI[mun_uf],0),8)</f>
        <v>0.436</v>
      </c>
      <c r="J361">
        <f>_xlfn.NUMBERVALUE(INDEX(tb_SVI[],MATCH(Table3[[#This Row],[city_name]],tb_SVI[city_name_uf],0),8),".")</f>
        <v>0.56200000000000006</v>
      </c>
      <c r="K361">
        <f>_xlfn.NUMBERVALUE(INDEX(tb_SVI[],MATCH(Table3[[#This Row],[city_name]],tb_SVI[city_name_uf],0),9),".")</f>
        <v>0.51300000000000001</v>
      </c>
      <c r="L361">
        <f>_xlfn.NUMBERVALUE(INDEX(tb_SVI[],MATCH(Table3[[#This Row],[city_name]],tb_SVI[city_name_uf],0),10),".")</f>
        <v>0.64500000000000002</v>
      </c>
      <c r="M361">
        <f>_xlfn.NUMBERVALUE(INDEX(tb_SVI[],MATCH(Table3[[#This Row],[city_name]],tb_SVI[city_name_uf],0),11),".")</f>
        <v>0.52800000000000002</v>
      </c>
      <c r="N361" s="14">
        <f>_xlfn.PERCENTRANK.INC(Table3[MHDI_tot],Table3[[#This Row],[MHDI_tot]],3)</f>
        <v>0.13</v>
      </c>
    </row>
    <row r="362" spans="1:14" hidden="1" x14ac:dyDescent="0.2">
      <c r="A362" t="str">
        <f>SVI!F362</f>
        <v>Palmas/TO</v>
      </c>
      <c r="B362" t="str">
        <f>INDEX(tb_SVI[],MATCH(Table3[[#This Row],[ibge_cod]],tb_SVI[Município],0),1)</f>
        <v>TO</v>
      </c>
      <c r="C362" t="str">
        <f>INDEX(tb_SVI[],MATCH(Table3[[#This Row],[city_name]],tb_SVI[city_name_uf],0),3)</f>
        <v>1721000</v>
      </c>
      <c r="D362" t="s">
        <v>18022</v>
      </c>
      <c r="E362" s="11">
        <f>INDEX(tb_SVI[],MATCH(Table3[[#This Row],[city_name]],tb_SVI[city_name_uf],0),5)</f>
        <v>306296</v>
      </c>
      <c r="F362">
        <f>INDEX(tb_MHDI[],MATCH(Table3[[#This Row],[city_name]],tb_MHDI[mun_uf],0),5)</f>
        <v>0.78800000000000003</v>
      </c>
      <c r="G362">
        <f>INDEX(tb_MHDI[],MATCH(Table3[[#This Row],[city_name]],tb_MHDI[mun_uf],0),6)</f>
        <v>0.78900000000000003</v>
      </c>
      <c r="H362">
        <f>INDEX(tb_MHDI[],MATCH(Table3[[#This Row],[city_name]],tb_MHDI[mun_uf],0),7)</f>
        <v>0.82699999999999996</v>
      </c>
      <c r="I362">
        <f>INDEX(tb_MHDI[],MATCH(Table3[[#This Row],[city_name]],tb_MHDI[mun_uf],0),8)</f>
        <v>0.749</v>
      </c>
      <c r="J362">
        <f>_xlfn.NUMBERVALUE(INDEX(tb_SVI[],MATCH(Table3[[#This Row],[city_name]],tb_SVI[city_name_uf],0),8),".")</f>
        <v>0.23599999999999999</v>
      </c>
      <c r="K362">
        <f>_xlfn.NUMBERVALUE(INDEX(tb_SVI[],MATCH(Table3[[#This Row],[city_name]],tb_SVI[city_name_uf],0),9),".")</f>
        <v>0.24399999999999999</v>
      </c>
      <c r="L362">
        <f>_xlfn.NUMBERVALUE(INDEX(tb_SVI[],MATCH(Table3[[#This Row],[city_name]],tb_SVI[city_name_uf],0),10),".")</f>
        <v>0.251</v>
      </c>
      <c r="M362">
        <f>_xlfn.NUMBERVALUE(INDEX(tb_SVI[],MATCH(Table3[[#This Row],[city_name]],tb_SVI[city_name_uf],0),11),".")</f>
        <v>0.21299999999999999</v>
      </c>
      <c r="N362" s="14">
        <f>_xlfn.PERCENTRANK.INC(Table3[MHDI_tot],Table3[[#This Row],[MHDI_tot]],3)</f>
        <v>0.98499999999999999</v>
      </c>
    </row>
    <row r="363" spans="1:14" hidden="1" x14ac:dyDescent="0.2">
      <c r="A363" t="str">
        <f>SVI!F363</f>
        <v>Oliveira de Fátima/TO</v>
      </c>
      <c r="B363" t="str">
        <f>INDEX(tb_SVI[],MATCH(Table3[[#This Row],[ibge_cod]],tb_SVI[Município],0),1)</f>
        <v>TO</v>
      </c>
      <c r="C363" t="str">
        <f>INDEX(tb_SVI[],MATCH(Table3[[#This Row],[city_name]],tb_SVI[city_name_uf],0),3)</f>
        <v>1715507</v>
      </c>
      <c r="D363" t="s">
        <v>18023</v>
      </c>
      <c r="E363" s="11">
        <f>INDEX(tb_SVI[],MATCH(Table3[[#This Row],[city_name]],tb_SVI[city_name_uf],0),5)</f>
        <v>1118</v>
      </c>
      <c r="F363">
        <f>INDEX(tb_MHDI[],MATCH(Table3[[#This Row],[city_name]],tb_MHDI[mun_uf],0),5)</f>
        <v>0.67500000000000004</v>
      </c>
      <c r="G363">
        <f>INDEX(tb_MHDI[],MATCH(Table3[[#This Row],[city_name]],tb_MHDI[mun_uf],0),6)</f>
        <v>0.627</v>
      </c>
      <c r="H363">
        <f>INDEX(tb_MHDI[],MATCH(Table3[[#This Row],[city_name]],tb_MHDI[mun_uf],0),7)</f>
        <v>0.79800000000000004</v>
      </c>
      <c r="I363">
        <f>INDEX(tb_MHDI[],MATCH(Table3[[#This Row],[city_name]],tb_MHDI[mun_uf],0),8)</f>
        <v>0.61399999999999999</v>
      </c>
      <c r="J363">
        <f>_xlfn.NUMBERVALUE(INDEX(tb_SVI[],MATCH(Table3[[#This Row],[city_name]],tb_SVI[city_name_uf],0),8),".")</f>
        <v>0.27600000000000002</v>
      </c>
      <c r="K363">
        <f>_xlfn.NUMBERVALUE(INDEX(tb_SVI[],MATCH(Table3[[#This Row],[city_name]],tb_SVI[city_name_uf],0),9),".")</f>
        <v>6.8000000000000005E-2</v>
      </c>
      <c r="L363">
        <f>_xlfn.NUMBERVALUE(INDEX(tb_SVI[],MATCH(Table3[[#This Row],[city_name]],tb_SVI[city_name_uf],0),10),".")</f>
        <v>0.41499999999999998</v>
      </c>
      <c r="M363">
        <f>_xlfn.NUMBERVALUE(INDEX(tb_SVI[],MATCH(Table3[[#This Row],[city_name]],tb_SVI[city_name_uf],0),11),".")</f>
        <v>0.34399999999999997</v>
      </c>
      <c r="N363" s="14">
        <f>_xlfn.PERCENTRANK.INC(Table3[MHDI_tot],Table3[[#This Row],[MHDI_tot]],3)</f>
        <v>0.53700000000000003</v>
      </c>
    </row>
    <row r="364" spans="1:14" hidden="1" x14ac:dyDescent="0.2">
      <c r="A364" t="str">
        <f>SVI!F364</f>
        <v>Novo Jardim/TO</v>
      </c>
      <c r="B364" t="str">
        <f>INDEX(tb_SVI[],MATCH(Table3[[#This Row],[ibge_cod]],tb_SVI[Município],0),1)</f>
        <v>TO</v>
      </c>
      <c r="C364" t="str">
        <f>INDEX(tb_SVI[],MATCH(Table3[[#This Row],[city_name]],tb_SVI[city_name_uf],0),3)</f>
        <v>1715259</v>
      </c>
      <c r="D364" t="s">
        <v>18024</v>
      </c>
      <c r="E364" s="11">
        <f>INDEX(tb_SVI[],MATCH(Table3[[#This Row],[city_name]],tb_SVI[city_name_uf],0),5)</f>
        <v>2745</v>
      </c>
      <c r="F364">
        <f>INDEX(tb_MHDI[],MATCH(Table3[[#This Row],[city_name]],tb_MHDI[mun_uf],0),5)</f>
        <v>0.59599999999999997</v>
      </c>
      <c r="G364">
        <f>INDEX(tb_MHDI[],MATCH(Table3[[#This Row],[city_name]],tb_MHDI[mun_uf],0),6)</f>
        <v>0.55900000000000005</v>
      </c>
      <c r="H364">
        <f>INDEX(tb_MHDI[],MATCH(Table3[[#This Row],[city_name]],tb_MHDI[mun_uf],0),7)</f>
        <v>0.73</v>
      </c>
      <c r="I364">
        <f>INDEX(tb_MHDI[],MATCH(Table3[[#This Row],[city_name]],tb_MHDI[mun_uf],0),8)</f>
        <v>0.52</v>
      </c>
      <c r="J364">
        <f>_xlfn.NUMBERVALUE(INDEX(tb_SVI[],MATCH(Table3[[#This Row],[city_name]],tb_SVI[city_name_uf],0),8),".")</f>
        <v>0.38300000000000001</v>
      </c>
      <c r="K364">
        <f>_xlfn.NUMBERVALUE(INDEX(tb_SVI[],MATCH(Table3[[#This Row],[city_name]],tb_SVI[city_name_uf],0),9),".")</f>
        <v>6.8000000000000005E-2</v>
      </c>
      <c r="L364">
        <f>_xlfn.NUMBERVALUE(INDEX(tb_SVI[],MATCH(Table3[[#This Row],[city_name]],tb_SVI[city_name_uf],0),10),".")</f>
        <v>0.52300000000000002</v>
      </c>
      <c r="M364">
        <f>_xlfn.NUMBERVALUE(INDEX(tb_SVI[],MATCH(Table3[[#This Row],[city_name]],tb_SVI[city_name_uf],0),11),".")</f>
        <v>0.55800000000000005</v>
      </c>
      <c r="N364" s="14">
        <f>_xlfn.PERCENTRANK.INC(Table3[MHDI_tot],Table3[[#This Row],[MHDI_tot]],3)</f>
        <v>0.23499999999999999</v>
      </c>
    </row>
    <row r="365" spans="1:14" hidden="1" x14ac:dyDescent="0.2">
      <c r="A365" t="str">
        <f>SVI!F365</f>
        <v>Novo Alegre/TO</v>
      </c>
      <c r="B365" t="str">
        <f>INDEX(tb_SVI[],MATCH(Table3[[#This Row],[ibge_cod]],tb_SVI[Município],0),1)</f>
        <v>TO</v>
      </c>
      <c r="C365" t="str">
        <f>INDEX(tb_SVI[],MATCH(Table3[[#This Row],[city_name]],tb_SVI[city_name_uf],0),3)</f>
        <v>1715150</v>
      </c>
      <c r="D365" t="s">
        <v>18025</v>
      </c>
      <c r="E365" s="11">
        <f>INDEX(tb_SVI[],MATCH(Table3[[#This Row],[city_name]],tb_SVI[city_name_uf],0),5)</f>
        <v>2332</v>
      </c>
      <c r="F365">
        <f>INDEX(tb_MHDI[],MATCH(Table3[[#This Row],[city_name]],tb_MHDI[mun_uf],0),5)</f>
        <v>0.69899999999999995</v>
      </c>
      <c r="G365">
        <f>INDEX(tb_MHDI[],MATCH(Table3[[#This Row],[city_name]],tb_MHDI[mun_uf],0),6)</f>
        <v>0.64200000000000002</v>
      </c>
      <c r="H365">
        <f>INDEX(tb_MHDI[],MATCH(Table3[[#This Row],[city_name]],tb_MHDI[mun_uf],0),7)</f>
        <v>0.81200000000000006</v>
      </c>
      <c r="I365">
        <f>INDEX(tb_MHDI[],MATCH(Table3[[#This Row],[city_name]],tb_MHDI[mun_uf],0),8)</f>
        <v>0.65400000000000003</v>
      </c>
      <c r="J365">
        <f>_xlfn.NUMBERVALUE(INDEX(tb_SVI[],MATCH(Table3[[#This Row],[city_name]],tb_SVI[city_name_uf],0),8),".")</f>
        <v>0.315</v>
      </c>
      <c r="K365">
        <f>_xlfn.NUMBERVALUE(INDEX(tb_SVI[],MATCH(Table3[[#This Row],[city_name]],tb_SVI[city_name_uf],0),9),".")</f>
        <v>0.189</v>
      </c>
      <c r="L365">
        <f>_xlfn.NUMBERVALUE(INDEX(tb_SVI[],MATCH(Table3[[#This Row],[city_name]],tb_SVI[city_name_uf],0),10),".")</f>
        <v>0.32300000000000001</v>
      </c>
      <c r="M365">
        <f>_xlfn.NUMBERVALUE(INDEX(tb_SVI[],MATCH(Table3[[#This Row],[city_name]],tb_SVI[city_name_uf],0),11),".")</f>
        <v>0.432</v>
      </c>
      <c r="N365" s="14">
        <f>_xlfn.PERCENTRANK.INC(Table3[MHDI_tot],Table3[[#This Row],[MHDI_tot]],3)</f>
        <v>0.64600000000000002</v>
      </c>
    </row>
    <row r="366" spans="1:14" hidden="1" x14ac:dyDescent="0.2">
      <c r="A366" t="str">
        <f>SVI!F366</f>
        <v>Novo Acordo/TO</v>
      </c>
      <c r="B366" t="str">
        <f>INDEX(tb_SVI[],MATCH(Table3[[#This Row],[ibge_cod]],tb_SVI[Município],0),1)</f>
        <v>TO</v>
      </c>
      <c r="C366" t="str">
        <f>INDEX(tb_SVI[],MATCH(Table3[[#This Row],[city_name]],tb_SVI[city_name_uf],0),3)</f>
        <v>1715101</v>
      </c>
      <c r="D366" t="s">
        <v>18026</v>
      </c>
      <c r="E366" s="11">
        <f>INDEX(tb_SVI[],MATCH(Table3[[#This Row],[city_name]],tb_SVI[city_name_uf],0),5)</f>
        <v>4397</v>
      </c>
      <c r="F366">
        <f>INDEX(tb_MHDI[],MATCH(Table3[[#This Row],[city_name]],tb_MHDI[mun_uf],0),5)</f>
        <v>0.63900000000000001</v>
      </c>
      <c r="G366">
        <f>INDEX(tb_MHDI[],MATCH(Table3[[#This Row],[city_name]],tb_MHDI[mun_uf],0),6)</f>
        <v>0.61799999999999999</v>
      </c>
      <c r="H366">
        <f>INDEX(tb_MHDI[],MATCH(Table3[[#This Row],[city_name]],tb_MHDI[mun_uf],0),7)</f>
        <v>0.79700000000000004</v>
      </c>
      <c r="I366">
        <f>INDEX(tb_MHDI[],MATCH(Table3[[#This Row],[city_name]],tb_MHDI[mun_uf],0),8)</f>
        <v>0.53</v>
      </c>
      <c r="J366">
        <f>_xlfn.NUMBERVALUE(INDEX(tb_SVI[],MATCH(Table3[[#This Row],[city_name]],tb_SVI[city_name_uf],0),8),".")</f>
        <v>0.40500000000000003</v>
      </c>
      <c r="K366">
        <f>_xlfn.NUMBERVALUE(INDEX(tb_SVI[],MATCH(Table3[[#This Row],[city_name]],tb_SVI[city_name_uf],0),9),".")</f>
        <v>0.21</v>
      </c>
      <c r="L366">
        <f>_xlfn.NUMBERVALUE(INDEX(tb_SVI[],MATCH(Table3[[#This Row],[city_name]],tb_SVI[city_name_uf],0),10),".")</f>
        <v>0.52</v>
      </c>
      <c r="M366">
        <f>_xlfn.NUMBERVALUE(INDEX(tb_SVI[],MATCH(Table3[[#This Row],[city_name]],tb_SVI[city_name_uf],0),11),".")</f>
        <v>0.48499999999999999</v>
      </c>
      <c r="N366" s="14">
        <f>_xlfn.PERCENTRANK.INC(Table3[MHDI_tot],Table3[[#This Row],[MHDI_tot]],3)</f>
        <v>0.40100000000000002</v>
      </c>
    </row>
    <row r="367" spans="1:14" hidden="1" x14ac:dyDescent="0.2">
      <c r="A367" t="str">
        <f>SVI!F367</f>
        <v>Nova Rosalândia/TO</v>
      </c>
      <c r="B367" t="str">
        <f>INDEX(tb_SVI[],MATCH(Table3[[#This Row],[ibge_cod]],tb_SVI[Município],0),1)</f>
        <v>TO</v>
      </c>
      <c r="C367" t="str">
        <f>INDEX(tb_SVI[],MATCH(Table3[[#This Row],[city_name]],tb_SVI[city_name_uf],0),3)</f>
        <v>1715002</v>
      </c>
      <c r="D367" t="s">
        <v>18027</v>
      </c>
      <c r="E367" s="11">
        <f>INDEX(tb_SVI[],MATCH(Table3[[#This Row],[city_name]],tb_SVI[city_name_uf],0),5)</f>
        <v>4304</v>
      </c>
      <c r="F367">
        <f>INDEX(tb_MHDI[],MATCH(Table3[[#This Row],[city_name]],tb_MHDI[mun_uf],0),5)</f>
        <v>0.66100000000000003</v>
      </c>
      <c r="G367">
        <f>INDEX(tb_MHDI[],MATCH(Table3[[#This Row],[city_name]],tb_MHDI[mun_uf],0),6)</f>
        <v>0.58199999999999996</v>
      </c>
      <c r="H367">
        <f>INDEX(tb_MHDI[],MATCH(Table3[[#This Row],[city_name]],tb_MHDI[mun_uf],0),7)</f>
        <v>0.79100000000000004</v>
      </c>
      <c r="I367">
        <f>INDEX(tb_MHDI[],MATCH(Table3[[#This Row],[city_name]],tb_MHDI[mun_uf],0),8)</f>
        <v>0.628</v>
      </c>
      <c r="J367">
        <f>_xlfn.NUMBERVALUE(INDEX(tb_SVI[],MATCH(Table3[[#This Row],[city_name]],tb_SVI[city_name_uf],0),8),".")</f>
        <v>0.32700000000000001</v>
      </c>
      <c r="K367">
        <f>_xlfn.NUMBERVALUE(INDEX(tb_SVI[],MATCH(Table3[[#This Row],[city_name]],tb_SVI[city_name_uf],0),9),".")</f>
        <v>0.19500000000000001</v>
      </c>
      <c r="L367">
        <f>_xlfn.NUMBERVALUE(INDEX(tb_SVI[],MATCH(Table3[[#This Row],[city_name]],tb_SVI[city_name_uf],0),10),".")</f>
        <v>0.31</v>
      </c>
      <c r="M367">
        <f>_xlfn.NUMBERVALUE(INDEX(tb_SVI[],MATCH(Table3[[#This Row],[city_name]],tb_SVI[city_name_uf],0),11),".")</f>
        <v>0.47499999999999998</v>
      </c>
      <c r="N367" s="14">
        <f>_xlfn.PERCENTRANK.INC(Table3[MHDI_tot],Table3[[#This Row],[MHDI_tot]],3)</f>
        <v>0.47899999999999998</v>
      </c>
    </row>
    <row r="368" spans="1:14" hidden="1" x14ac:dyDescent="0.2">
      <c r="A368" t="str">
        <f>SVI!F368</f>
        <v>Nova Olinda/TO</v>
      </c>
      <c r="B368" t="str">
        <f>INDEX(tb_SVI[],MATCH(Table3[[#This Row],[ibge_cod]],tb_SVI[Município],0),1)</f>
        <v>TO</v>
      </c>
      <c r="C368" t="str">
        <f>INDEX(tb_SVI[],MATCH(Table3[[#This Row],[city_name]],tb_SVI[city_name_uf],0),3)</f>
        <v>1714880</v>
      </c>
      <c r="D368" t="s">
        <v>18028</v>
      </c>
      <c r="E368" s="11">
        <f>INDEX(tb_SVI[],MATCH(Table3[[#This Row],[city_name]],tb_SVI[city_name_uf],0),5)</f>
        <v>11917</v>
      </c>
      <c r="F368">
        <f>INDEX(tb_MHDI[],MATCH(Table3[[#This Row],[city_name]],tb_MHDI[mun_uf],0),5)</f>
        <v>0.63100000000000001</v>
      </c>
      <c r="G368">
        <f>INDEX(tb_MHDI[],MATCH(Table3[[#This Row],[city_name]],tb_MHDI[mun_uf],0),6)</f>
        <v>0.61399999999999999</v>
      </c>
      <c r="H368">
        <f>INDEX(tb_MHDI[],MATCH(Table3[[#This Row],[city_name]],tb_MHDI[mun_uf],0),7)</f>
        <v>0.76500000000000001</v>
      </c>
      <c r="I368">
        <f>INDEX(tb_MHDI[],MATCH(Table3[[#This Row],[city_name]],tb_MHDI[mun_uf],0),8)</f>
        <v>0.53500000000000003</v>
      </c>
      <c r="J368">
        <f>_xlfn.NUMBERVALUE(INDEX(tb_SVI[],MATCH(Table3[[#This Row],[city_name]],tb_SVI[city_name_uf],0),8),".")</f>
        <v>0.39600000000000002</v>
      </c>
      <c r="K368">
        <f>_xlfn.NUMBERVALUE(INDEX(tb_SVI[],MATCH(Table3[[#This Row],[city_name]],tb_SVI[city_name_uf],0),9),".")</f>
        <v>0.17199999999999999</v>
      </c>
      <c r="L368">
        <f>_xlfn.NUMBERVALUE(INDEX(tb_SVI[],MATCH(Table3[[#This Row],[city_name]],tb_SVI[city_name_uf],0),10),".")</f>
        <v>0.56399999999999995</v>
      </c>
      <c r="M368">
        <f>_xlfn.NUMBERVALUE(INDEX(tb_SVI[],MATCH(Table3[[#This Row],[city_name]],tb_SVI[city_name_uf],0),11),".")</f>
        <v>0.45300000000000001</v>
      </c>
      <c r="N368" s="14">
        <f>_xlfn.PERCENTRANK.INC(Table3[MHDI_tot],Table3[[#This Row],[MHDI_tot]],3)</f>
        <v>0.373</v>
      </c>
    </row>
    <row r="369" spans="1:14" hidden="1" x14ac:dyDescent="0.2">
      <c r="A369" t="str">
        <f>SVI!F369</f>
        <v>Nazaré/TO</v>
      </c>
      <c r="B369" t="str">
        <f>INDEX(tb_SVI[],MATCH(Table3[[#This Row],[ibge_cod]],tb_SVI[Município],0),1)</f>
        <v>TO</v>
      </c>
      <c r="C369" t="str">
        <f>INDEX(tb_SVI[],MATCH(Table3[[#This Row],[city_name]],tb_SVI[city_name_uf],0),3)</f>
        <v>1714302</v>
      </c>
      <c r="D369" t="s">
        <v>18029</v>
      </c>
      <c r="E369" s="11">
        <f>INDEX(tb_SVI[],MATCH(Table3[[#This Row],[city_name]],tb_SVI[city_name_uf],0),5)</f>
        <v>3834</v>
      </c>
      <c r="F369">
        <f>INDEX(tb_MHDI[],MATCH(Table3[[#This Row],[city_name]],tb_MHDI[mun_uf],0),5)</f>
        <v>0.64300000000000002</v>
      </c>
      <c r="G369">
        <f>INDEX(tb_MHDI[],MATCH(Table3[[#This Row],[city_name]],tb_MHDI[mun_uf],0),6)</f>
        <v>0.58399999999999996</v>
      </c>
      <c r="H369">
        <f>INDEX(tb_MHDI[],MATCH(Table3[[#This Row],[city_name]],tb_MHDI[mun_uf],0),7)</f>
        <v>0.79200000000000004</v>
      </c>
      <c r="I369">
        <f>INDEX(tb_MHDI[],MATCH(Table3[[#This Row],[city_name]],tb_MHDI[mun_uf],0),8)</f>
        <v>0.57599999999999996</v>
      </c>
      <c r="J369">
        <f>_xlfn.NUMBERVALUE(INDEX(tb_SVI[],MATCH(Table3[[#This Row],[city_name]],tb_SVI[city_name_uf],0),8),".")</f>
        <v>0.434</v>
      </c>
      <c r="K369">
        <f>_xlfn.NUMBERVALUE(INDEX(tb_SVI[],MATCH(Table3[[#This Row],[city_name]],tb_SVI[city_name_uf],0),9),".")</f>
        <v>0.30199999999999999</v>
      </c>
      <c r="L369">
        <f>_xlfn.NUMBERVALUE(INDEX(tb_SVI[],MATCH(Table3[[#This Row],[city_name]],tb_SVI[city_name_uf],0),10),".")</f>
        <v>0.50600000000000001</v>
      </c>
      <c r="M369">
        <f>_xlfn.NUMBERVALUE(INDEX(tb_SVI[],MATCH(Table3[[#This Row],[city_name]],tb_SVI[city_name_uf],0),11),".")</f>
        <v>0.49399999999999999</v>
      </c>
      <c r="N369" s="14">
        <f>_xlfn.PERCENTRANK.INC(Table3[MHDI_tot],Table3[[#This Row],[MHDI_tot]],3)</f>
        <v>0.41499999999999998</v>
      </c>
    </row>
    <row r="370" spans="1:14" hidden="1" x14ac:dyDescent="0.2">
      <c r="A370" t="str">
        <f>SVI!F370</f>
        <v>Natividade/TO</v>
      </c>
      <c r="B370" t="str">
        <f>INDEX(tb_SVI[],MATCH(Table3[[#This Row],[ibge_cod]],tb_SVI[Município],0),1)</f>
        <v>TO</v>
      </c>
      <c r="C370" t="str">
        <f>INDEX(tb_SVI[],MATCH(Table3[[#This Row],[city_name]],tb_SVI[city_name_uf],0),3)</f>
        <v>1714203</v>
      </c>
      <c r="D370" t="s">
        <v>18030</v>
      </c>
      <c r="E370" s="11">
        <f>INDEX(tb_SVI[],MATCH(Table3[[#This Row],[city_name]],tb_SVI[city_name_uf],0),5)</f>
        <v>9250</v>
      </c>
      <c r="F370">
        <f>INDEX(tb_MHDI[],MATCH(Table3[[#This Row],[city_name]],tb_MHDI[mun_uf],0),5)</f>
        <v>0.67300000000000004</v>
      </c>
      <c r="G370">
        <f>INDEX(tb_MHDI[],MATCH(Table3[[#This Row],[city_name]],tb_MHDI[mun_uf],0),6)</f>
        <v>0.64600000000000002</v>
      </c>
      <c r="H370">
        <f>INDEX(tb_MHDI[],MATCH(Table3[[#This Row],[city_name]],tb_MHDI[mun_uf],0),7)</f>
        <v>0.84699999999999998</v>
      </c>
      <c r="I370">
        <f>INDEX(tb_MHDI[],MATCH(Table3[[#This Row],[city_name]],tb_MHDI[mun_uf],0),8)</f>
        <v>0.55600000000000005</v>
      </c>
      <c r="J370">
        <f>_xlfn.NUMBERVALUE(INDEX(tb_SVI[],MATCH(Table3[[#This Row],[city_name]],tb_SVI[city_name_uf],0),8),".")</f>
        <v>0.39300000000000002</v>
      </c>
      <c r="K370">
        <f>_xlfn.NUMBERVALUE(INDEX(tb_SVI[],MATCH(Table3[[#This Row],[city_name]],tb_SVI[city_name_uf],0),9),".")</f>
        <v>0.20799999999999999</v>
      </c>
      <c r="L370">
        <f>_xlfn.NUMBERVALUE(INDEX(tb_SVI[],MATCH(Table3[[#This Row],[city_name]],tb_SVI[city_name_uf],0),10),".")</f>
        <v>0.48499999999999999</v>
      </c>
      <c r="M370">
        <f>_xlfn.NUMBERVALUE(INDEX(tb_SVI[],MATCH(Table3[[#This Row],[city_name]],tb_SVI[city_name_uf],0),11),".")</f>
        <v>0.48699999999999999</v>
      </c>
      <c r="N370" s="14">
        <f>_xlfn.PERCENTRANK.INC(Table3[MHDI_tot],Table3[[#This Row],[MHDI_tot]],3)</f>
        <v>0.52900000000000003</v>
      </c>
    </row>
    <row r="371" spans="1:14" hidden="1" x14ac:dyDescent="0.2">
      <c r="A371" t="str">
        <f>SVI!F371</f>
        <v>Muricilândia/TO</v>
      </c>
      <c r="B371" t="str">
        <f>INDEX(tb_SVI[],MATCH(Table3[[#This Row],[ibge_cod]],tb_SVI[Município],0),1)</f>
        <v>TO</v>
      </c>
      <c r="C371" t="str">
        <f>INDEX(tb_SVI[],MATCH(Table3[[#This Row],[city_name]],tb_SVI[city_name_uf],0),3)</f>
        <v>1713957</v>
      </c>
      <c r="D371" t="s">
        <v>18031</v>
      </c>
      <c r="E371" s="11">
        <f>INDEX(tb_SVI[],MATCH(Table3[[#This Row],[city_name]],tb_SVI[city_name_uf],0),5)</f>
        <v>3587</v>
      </c>
      <c r="F371">
        <f>INDEX(tb_MHDI[],MATCH(Table3[[#This Row],[city_name]],tb_MHDI[mun_uf],0),5)</f>
        <v>0.59599999999999997</v>
      </c>
      <c r="G371">
        <f>INDEX(tb_MHDI[],MATCH(Table3[[#This Row],[city_name]],tb_MHDI[mun_uf],0),6)</f>
        <v>0.54300000000000004</v>
      </c>
      <c r="H371">
        <f>INDEX(tb_MHDI[],MATCH(Table3[[#This Row],[city_name]],tb_MHDI[mun_uf],0),7)</f>
        <v>0.745</v>
      </c>
      <c r="I371">
        <f>INDEX(tb_MHDI[],MATCH(Table3[[#This Row],[city_name]],tb_MHDI[mun_uf],0),8)</f>
        <v>0.52400000000000002</v>
      </c>
      <c r="J371">
        <f>_xlfn.NUMBERVALUE(INDEX(tb_SVI[],MATCH(Table3[[#This Row],[city_name]],tb_SVI[city_name_uf],0),8),".")</f>
        <v>0.48799999999999999</v>
      </c>
      <c r="K371">
        <f>_xlfn.NUMBERVALUE(INDEX(tb_SVI[],MATCH(Table3[[#This Row],[city_name]],tb_SVI[city_name_uf],0),9),".")</f>
        <v>0.33800000000000002</v>
      </c>
      <c r="L371">
        <f>_xlfn.NUMBERVALUE(INDEX(tb_SVI[],MATCH(Table3[[#This Row],[city_name]],tb_SVI[city_name_uf],0),10),".")</f>
        <v>0.64400000000000002</v>
      </c>
      <c r="M371">
        <f>_xlfn.NUMBERVALUE(INDEX(tb_SVI[],MATCH(Table3[[#This Row],[city_name]],tb_SVI[city_name_uf],0),11),".")</f>
        <v>0.48299999999999998</v>
      </c>
      <c r="N371" s="14">
        <f>_xlfn.PERCENTRANK.INC(Table3[MHDI_tot],Table3[[#This Row],[MHDI_tot]],3)</f>
        <v>0.23499999999999999</v>
      </c>
    </row>
    <row r="372" spans="1:14" hidden="1" x14ac:dyDescent="0.2">
      <c r="A372" t="str">
        <f>SVI!F372</f>
        <v>Monte do Carmo/TO</v>
      </c>
      <c r="B372" t="str">
        <f>INDEX(tb_SVI[],MATCH(Table3[[#This Row],[ibge_cod]],tb_SVI[Município],0),1)</f>
        <v>TO</v>
      </c>
      <c r="C372" t="str">
        <f>INDEX(tb_SVI[],MATCH(Table3[[#This Row],[city_name]],tb_SVI[city_name_uf],0),3)</f>
        <v>1713601</v>
      </c>
      <c r="D372" t="s">
        <v>18032</v>
      </c>
      <c r="E372" s="11">
        <f>INDEX(tb_SVI[],MATCH(Table3[[#This Row],[city_name]],tb_SVI[city_name_uf],0),5)</f>
        <v>8066</v>
      </c>
      <c r="F372">
        <f>INDEX(tb_MHDI[],MATCH(Table3[[#This Row],[city_name]],tb_MHDI[mun_uf],0),5)</f>
        <v>0.622</v>
      </c>
      <c r="G372">
        <f>INDEX(tb_MHDI[],MATCH(Table3[[#This Row],[city_name]],tb_MHDI[mun_uf],0),6)</f>
        <v>0.60799999999999998</v>
      </c>
      <c r="H372">
        <f>INDEX(tb_MHDI[],MATCH(Table3[[#This Row],[city_name]],tb_MHDI[mun_uf],0),7)</f>
        <v>0.80800000000000005</v>
      </c>
      <c r="I372">
        <f>INDEX(tb_MHDI[],MATCH(Table3[[#This Row],[city_name]],tb_MHDI[mun_uf],0),8)</f>
        <v>0.48899999999999999</v>
      </c>
      <c r="J372">
        <f>_xlfn.NUMBERVALUE(INDEX(tb_SVI[],MATCH(Table3[[#This Row],[city_name]],tb_SVI[city_name_uf],0),8),".")</f>
        <v>0.39900000000000002</v>
      </c>
      <c r="K372">
        <f>_xlfn.NUMBERVALUE(INDEX(tb_SVI[],MATCH(Table3[[#This Row],[city_name]],tb_SVI[city_name_uf],0),9),".")</f>
        <v>0.27300000000000002</v>
      </c>
      <c r="L372">
        <f>_xlfn.NUMBERVALUE(INDEX(tb_SVI[],MATCH(Table3[[#This Row],[city_name]],tb_SVI[city_name_uf],0),10),".")</f>
        <v>0.49199999999999999</v>
      </c>
      <c r="M372">
        <f>_xlfn.NUMBERVALUE(INDEX(tb_SVI[],MATCH(Table3[[#This Row],[city_name]],tb_SVI[city_name_uf],0),11),".")</f>
        <v>0.43099999999999999</v>
      </c>
      <c r="N372" s="14">
        <f>_xlfn.PERCENTRANK.INC(Table3[MHDI_tot],Table3[[#This Row],[MHDI_tot]],3)</f>
        <v>0.33800000000000002</v>
      </c>
    </row>
    <row r="373" spans="1:14" hidden="1" x14ac:dyDescent="0.2">
      <c r="A373" t="str">
        <f>SVI!F373</f>
        <v>Monte Santo do Tocantins/TO</v>
      </c>
      <c r="B373" t="str">
        <f>INDEX(tb_SVI[],MATCH(Table3[[#This Row],[ibge_cod]],tb_SVI[Município],0),1)</f>
        <v>TO</v>
      </c>
      <c r="C373" t="str">
        <f>INDEX(tb_SVI[],MATCH(Table3[[#This Row],[city_name]],tb_SVI[city_name_uf],0),3)</f>
        <v>1713700</v>
      </c>
      <c r="D373" t="s">
        <v>18033</v>
      </c>
      <c r="E373" s="11">
        <f>INDEX(tb_SVI[],MATCH(Table3[[#This Row],[city_name]],tb_SVI[city_name_uf],0),5)</f>
        <v>2295</v>
      </c>
      <c r="F373">
        <f>INDEX(tb_MHDI[],MATCH(Table3[[#This Row],[city_name]],tb_MHDI[mun_uf],0),5)</f>
        <v>0.62</v>
      </c>
      <c r="G373">
        <f>INDEX(tb_MHDI[],MATCH(Table3[[#This Row],[city_name]],tb_MHDI[mun_uf],0),6)</f>
        <v>0.57199999999999995</v>
      </c>
      <c r="H373">
        <f>INDEX(tb_MHDI[],MATCH(Table3[[#This Row],[city_name]],tb_MHDI[mun_uf],0),7)</f>
        <v>0.76</v>
      </c>
      <c r="I373">
        <f>INDEX(tb_MHDI[],MATCH(Table3[[#This Row],[city_name]],tb_MHDI[mun_uf],0),8)</f>
        <v>0.54700000000000004</v>
      </c>
      <c r="J373">
        <f>_xlfn.NUMBERVALUE(INDEX(tb_SVI[],MATCH(Table3[[#This Row],[city_name]],tb_SVI[city_name_uf],0),8),".")</f>
        <v>0.37</v>
      </c>
      <c r="K373">
        <f>_xlfn.NUMBERVALUE(INDEX(tb_SVI[],MATCH(Table3[[#This Row],[city_name]],tb_SVI[city_name_uf],0),9),".")</f>
        <v>0.114</v>
      </c>
      <c r="L373">
        <f>_xlfn.NUMBERVALUE(INDEX(tb_SVI[],MATCH(Table3[[#This Row],[city_name]],tb_SVI[city_name_uf],0),10),".")</f>
        <v>0.48399999999999999</v>
      </c>
      <c r="M373">
        <f>_xlfn.NUMBERVALUE(INDEX(tb_SVI[],MATCH(Table3[[#This Row],[city_name]],tb_SVI[city_name_uf],0),11),".")</f>
        <v>0.51100000000000001</v>
      </c>
      <c r="N373" s="14">
        <f>_xlfn.PERCENTRANK.INC(Table3[MHDI_tot],Table3[[#This Row],[MHDI_tot]],3)</f>
        <v>0.33100000000000002</v>
      </c>
    </row>
    <row r="374" spans="1:14" hidden="1" x14ac:dyDescent="0.2">
      <c r="A374" t="str">
        <f>SVI!F374</f>
        <v>Miranorte/TO</v>
      </c>
      <c r="B374" t="str">
        <f>INDEX(tb_SVI[],MATCH(Table3[[#This Row],[ibge_cod]],tb_SVI[Município],0),1)</f>
        <v>TO</v>
      </c>
      <c r="C374" t="str">
        <f>INDEX(tb_SVI[],MATCH(Table3[[#This Row],[city_name]],tb_SVI[city_name_uf],0),3)</f>
        <v>1713304</v>
      </c>
      <c r="D374" t="s">
        <v>18034</v>
      </c>
      <c r="E374" s="11">
        <f>INDEX(tb_SVI[],MATCH(Table3[[#This Row],[city_name]],tb_SVI[city_name_uf],0),5)</f>
        <v>13493</v>
      </c>
      <c r="F374">
        <f>INDEX(tb_MHDI[],MATCH(Table3[[#This Row],[city_name]],tb_MHDI[mun_uf],0),5)</f>
        <v>0.66200000000000003</v>
      </c>
      <c r="G374">
        <f>INDEX(tb_MHDI[],MATCH(Table3[[#This Row],[city_name]],tb_MHDI[mun_uf],0),6)</f>
        <v>0.63300000000000001</v>
      </c>
      <c r="H374">
        <f>INDEX(tb_MHDI[],MATCH(Table3[[#This Row],[city_name]],tb_MHDI[mun_uf],0),7)</f>
        <v>0.80400000000000005</v>
      </c>
      <c r="I374">
        <f>INDEX(tb_MHDI[],MATCH(Table3[[#This Row],[city_name]],tb_MHDI[mun_uf],0),8)</f>
        <v>0.57099999999999995</v>
      </c>
      <c r="J374">
        <f>_xlfn.NUMBERVALUE(INDEX(tb_SVI[],MATCH(Table3[[#This Row],[city_name]],tb_SVI[city_name_uf],0),8),".")</f>
        <v>0.34</v>
      </c>
      <c r="K374">
        <f>_xlfn.NUMBERVALUE(INDEX(tb_SVI[],MATCH(Table3[[#This Row],[city_name]],tb_SVI[city_name_uf],0),9),".")</f>
        <v>0.16300000000000001</v>
      </c>
      <c r="L374">
        <f>_xlfn.NUMBERVALUE(INDEX(tb_SVI[],MATCH(Table3[[#This Row],[city_name]],tb_SVI[city_name_uf],0),10),".")</f>
        <v>0.443</v>
      </c>
      <c r="M374">
        <f>_xlfn.NUMBERVALUE(INDEX(tb_SVI[],MATCH(Table3[[#This Row],[city_name]],tb_SVI[city_name_uf],0),11),".")</f>
        <v>0.41499999999999998</v>
      </c>
      <c r="N374" s="14">
        <f>_xlfn.PERCENTRANK.INC(Table3[MHDI_tot],Table3[[#This Row],[MHDI_tot]],3)</f>
        <v>0.48399999999999999</v>
      </c>
    </row>
    <row r="375" spans="1:14" hidden="1" x14ac:dyDescent="0.2">
      <c r="A375" t="str">
        <f>SVI!F375</f>
        <v>Miracema do Tocantins/TO</v>
      </c>
      <c r="B375" t="str">
        <f>INDEX(tb_SVI[],MATCH(Table3[[#This Row],[ibge_cod]],tb_SVI[Município],0),1)</f>
        <v>TO</v>
      </c>
      <c r="C375" t="str">
        <f>INDEX(tb_SVI[],MATCH(Table3[[#This Row],[city_name]],tb_SVI[city_name_uf],0),3)</f>
        <v>1713205</v>
      </c>
      <c r="D375" t="s">
        <v>18035</v>
      </c>
      <c r="E375" s="11">
        <f>INDEX(tb_SVI[],MATCH(Table3[[#This Row],[city_name]],tb_SVI[city_name_uf],0),5)</f>
        <v>17936</v>
      </c>
      <c r="F375">
        <f>INDEX(tb_MHDI[],MATCH(Table3[[#This Row],[city_name]],tb_MHDI[mun_uf],0),5)</f>
        <v>0.68400000000000005</v>
      </c>
      <c r="G375">
        <f>INDEX(tb_MHDI[],MATCH(Table3[[#This Row],[city_name]],tb_MHDI[mun_uf],0),6)</f>
        <v>0.67500000000000004</v>
      </c>
      <c r="H375">
        <f>INDEX(tb_MHDI[],MATCH(Table3[[#This Row],[city_name]],tb_MHDI[mun_uf],0),7)</f>
        <v>0.82</v>
      </c>
      <c r="I375">
        <f>INDEX(tb_MHDI[],MATCH(Table3[[#This Row],[city_name]],tb_MHDI[mun_uf],0),8)</f>
        <v>0.57899999999999996</v>
      </c>
      <c r="J375">
        <f>_xlfn.NUMBERVALUE(INDEX(tb_SVI[],MATCH(Table3[[#This Row],[city_name]],tb_SVI[city_name_uf],0),8),".")</f>
        <v>0.29499999999999998</v>
      </c>
      <c r="K375">
        <f>_xlfn.NUMBERVALUE(INDEX(tb_SVI[],MATCH(Table3[[#This Row],[city_name]],tb_SVI[city_name_uf],0),9),".")</f>
        <v>0.151</v>
      </c>
      <c r="L375">
        <f>_xlfn.NUMBERVALUE(INDEX(tb_SVI[],MATCH(Table3[[#This Row],[city_name]],tb_SVI[city_name_uf],0),10),".")</f>
        <v>0.38200000000000001</v>
      </c>
      <c r="M375">
        <f>_xlfn.NUMBERVALUE(INDEX(tb_SVI[],MATCH(Table3[[#This Row],[city_name]],tb_SVI[city_name_uf],0),11),".")</f>
        <v>0.35099999999999998</v>
      </c>
      <c r="N375" s="14">
        <f>_xlfn.PERCENTRANK.INC(Table3[MHDI_tot],Table3[[#This Row],[MHDI_tot]],3)</f>
        <v>0.57599999999999996</v>
      </c>
    </row>
    <row r="376" spans="1:14" hidden="1" x14ac:dyDescent="0.2">
      <c r="A376" t="str">
        <f>SVI!F376</f>
        <v>Maurilândia do Tocantins/TO</v>
      </c>
      <c r="B376" t="str">
        <f>INDEX(tb_SVI[],MATCH(Table3[[#This Row],[ibge_cod]],tb_SVI[Município],0),1)</f>
        <v>TO</v>
      </c>
      <c r="C376" t="str">
        <f>INDEX(tb_SVI[],MATCH(Table3[[#This Row],[city_name]],tb_SVI[city_name_uf],0),3)</f>
        <v>1712801</v>
      </c>
      <c r="D376" t="s">
        <v>18036</v>
      </c>
      <c r="E376" s="11">
        <f>INDEX(tb_SVI[],MATCH(Table3[[#This Row],[city_name]],tb_SVI[city_name_uf],0),5)</f>
        <v>3448</v>
      </c>
      <c r="F376">
        <f>INDEX(tb_MHDI[],MATCH(Table3[[#This Row],[city_name]],tb_MHDI[mun_uf],0),5)</f>
        <v>0.57999999999999996</v>
      </c>
      <c r="G376">
        <f>INDEX(tb_MHDI[],MATCH(Table3[[#This Row],[city_name]],tb_MHDI[mun_uf],0),6)</f>
        <v>0.54200000000000004</v>
      </c>
      <c r="H376">
        <f>INDEX(tb_MHDI[],MATCH(Table3[[#This Row],[city_name]],tb_MHDI[mun_uf],0),7)</f>
        <v>0.72399999999999998</v>
      </c>
      <c r="I376">
        <f>INDEX(tb_MHDI[],MATCH(Table3[[#This Row],[city_name]],tb_MHDI[mun_uf],0),8)</f>
        <v>0.498</v>
      </c>
      <c r="J376">
        <f>_xlfn.NUMBERVALUE(INDEX(tb_SVI[],MATCH(Table3[[#This Row],[city_name]],tb_SVI[city_name_uf],0),8),".")</f>
        <v>0.48499999999999999</v>
      </c>
      <c r="K376">
        <f>_xlfn.NUMBERVALUE(INDEX(tb_SVI[],MATCH(Table3[[#This Row],[city_name]],tb_SVI[city_name_uf],0),9),".")</f>
        <v>0.39700000000000002</v>
      </c>
      <c r="L376">
        <f>_xlfn.NUMBERVALUE(INDEX(tb_SVI[],MATCH(Table3[[#This Row],[city_name]],tb_SVI[city_name_uf],0),10),".")</f>
        <v>0.59599999999999997</v>
      </c>
      <c r="M376">
        <f>_xlfn.NUMBERVALUE(INDEX(tb_SVI[],MATCH(Table3[[#This Row],[city_name]],tb_SVI[city_name_uf],0),11),".")</f>
        <v>0.46300000000000002</v>
      </c>
      <c r="N376" s="14">
        <f>_xlfn.PERCENTRANK.INC(Table3[MHDI_tot],Table3[[#This Row],[MHDI_tot]],3)</f>
        <v>0.16300000000000001</v>
      </c>
    </row>
    <row r="377" spans="1:14" hidden="1" x14ac:dyDescent="0.2">
      <c r="A377" t="str">
        <f>SVI!F377</f>
        <v>Mateiros/TO</v>
      </c>
      <c r="B377" t="str">
        <f>INDEX(tb_SVI[],MATCH(Table3[[#This Row],[ibge_cod]],tb_SVI[Município],0),1)</f>
        <v>TO</v>
      </c>
      <c r="C377" t="str">
        <f>INDEX(tb_SVI[],MATCH(Table3[[#This Row],[city_name]],tb_SVI[city_name_uf],0),3)</f>
        <v>1712702</v>
      </c>
      <c r="D377" t="s">
        <v>18037</v>
      </c>
      <c r="E377" s="11">
        <f>INDEX(tb_SVI[],MATCH(Table3[[#This Row],[city_name]],tb_SVI[city_name_uf],0),5)</f>
        <v>2729</v>
      </c>
      <c r="F377">
        <f>INDEX(tb_MHDI[],MATCH(Table3[[#This Row],[city_name]],tb_MHDI[mun_uf],0),5)</f>
        <v>0.60699999999999998</v>
      </c>
      <c r="G377">
        <f>INDEX(tb_MHDI[],MATCH(Table3[[#This Row],[city_name]],tb_MHDI[mun_uf],0),6)</f>
        <v>0.58599999999999997</v>
      </c>
      <c r="H377">
        <f>INDEX(tb_MHDI[],MATCH(Table3[[#This Row],[city_name]],tb_MHDI[mun_uf],0),7)</f>
        <v>0.82299999999999995</v>
      </c>
      <c r="I377">
        <f>INDEX(tb_MHDI[],MATCH(Table3[[#This Row],[city_name]],tb_MHDI[mun_uf],0),8)</f>
        <v>0.46300000000000002</v>
      </c>
      <c r="J377">
        <f>_xlfn.NUMBERVALUE(INDEX(tb_SVI[],MATCH(Table3[[#This Row],[city_name]],tb_SVI[city_name_uf],0),8),".")</f>
        <v>0.433</v>
      </c>
      <c r="K377">
        <f>_xlfn.NUMBERVALUE(INDEX(tb_SVI[],MATCH(Table3[[#This Row],[city_name]],tb_SVI[city_name_uf],0),9),".")</f>
        <v>0.13500000000000001</v>
      </c>
      <c r="L377">
        <f>_xlfn.NUMBERVALUE(INDEX(tb_SVI[],MATCH(Table3[[#This Row],[city_name]],tb_SVI[city_name_uf],0),10),".")</f>
        <v>0.63600000000000001</v>
      </c>
      <c r="M377">
        <f>_xlfn.NUMBERVALUE(INDEX(tb_SVI[],MATCH(Table3[[#This Row],[city_name]],tb_SVI[city_name_uf],0),11),".")</f>
        <v>0.52800000000000002</v>
      </c>
      <c r="N377" s="14">
        <f>_xlfn.PERCENTRANK.INC(Table3[MHDI_tot],Table3[[#This Row],[MHDI_tot]],3)</f>
        <v>0.28100000000000003</v>
      </c>
    </row>
    <row r="378" spans="1:14" hidden="1" x14ac:dyDescent="0.2">
      <c r="A378" t="str">
        <f>SVI!F378</f>
        <v>Marianópolis do Tocantins/TO</v>
      </c>
      <c r="B378" t="str">
        <f>INDEX(tb_SVI[],MATCH(Table3[[#This Row],[ibge_cod]],tb_SVI[Município],0),1)</f>
        <v>TO</v>
      </c>
      <c r="C378" t="str">
        <f>INDEX(tb_SVI[],MATCH(Table3[[#This Row],[city_name]],tb_SVI[city_name_uf],0),3)</f>
        <v>1712504</v>
      </c>
      <c r="D378" t="s">
        <v>18038</v>
      </c>
      <c r="E378" s="11">
        <f>INDEX(tb_SVI[],MATCH(Table3[[#This Row],[city_name]],tb_SVI[city_name_uf],0),5)</f>
        <v>5254</v>
      </c>
      <c r="F378">
        <f>INDEX(tb_MHDI[],MATCH(Table3[[#This Row],[city_name]],tb_MHDI[mun_uf],0),5)</f>
        <v>0.63100000000000001</v>
      </c>
      <c r="G378">
        <f>INDEX(tb_MHDI[],MATCH(Table3[[#This Row],[city_name]],tb_MHDI[mun_uf],0),6)</f>
        <v>0.63</v>
      </c>
      <c r="H378">
        <f>INDEX(tb_MHDI[],MATCH(Table3[[#This Row],[city_name]],tb_MHDI[mun_uf],0),7)</f>
        <v>0.79200000000000004</v>
      </c>
      <c r="I378">
        <f>INDEX(tb_MHDI[],MATCH(Table3[[#This Row],[city_name]],tb_MHDI[mun_uf],0),8)</f>
        <v>0.504</v>
      </c>
      <c r="J378">
        <f>_xlfn.NUMBERVALUE(INDEX(tb_SVI[],MATCH(Table3[[#This Row],[city_name]],tb_SVI[city_name_uf],0),8),".")</f>
        <v>0.34100000000000003</v>
      </c>
      <c r="K378">
        <f>_xlfn.NUMBERVALUE(INDEX(tb_SVI[],MATCH(Table3[[#This Row],[city_name]],tb_SVI[city_name_uf],0),9),".")</f>
        <v>0.19700000000000001</v>
      </c>
      <c r="L378">
        <f>_xlfn.NUMBERVALUE(INDEX(tb_SVI[],MATCH(Table3[[#This Row],[city_name]],tb_SVI[city_name_uf],0),10),".")</f>
        <v>0.435</v>
      </c>
      <c r="M378">
        <f>_xlfn.NUMBERVALUE(INDEX(tb_SVI[],MATCH(Table3[[#This Row],[city_name]],tb_SVI[city_name_uf],0),11),".")</f>
        <v>0.39</v>
      </c>
      <c r="N378" s="14">
        <f>_xlfn.PERCENTRANK.INC(Table3[MHDI_tot],Table3[[#This Row],[MHDI_tot]],3)</f>
        <v>0.373</v>
      </c>
    </row>
    <row r="379" spans="1:14" hidden="1" x14ac:dyDescent="0.2">
      <c r="A379" t="str">
        <f>SVI!F379</f>
        <v>Luzinópolis/TO</v>
      </c>
      <c r="B379" t="str">
        <f>INDEX(tb_SVI[],MATCH(Table3[[#This Row],[ibge_cod]],tb_SVI[Município],0),1)</f>
        <v>TO</v>
      </c>
      <c r="C379" t="str">
        <f>INDEX(tb_SVI[],MATCH(Table3[[#This Row],[city_name]],tb_SVI[city_name_uf],0),3)</f>
        <v>1712454</v>
      </c>
      <c r="D379" t="s">
        <v>18039</v>
      </c>
      <c r="E379" s="11">
        <f>INDEX(tb_SVI[],MATCH(Table3[[#This Row],[city_name]],tb_SVI[city_name_uf],0),5)</f>
        <v>3154</v>
      </c>
      <c r="F379">
        <f>INDEX(tb_MHDI[],MATCH(Table3[[#This Row],[city_name]],tb_MHDI[mun_uf],0),5)</f>
        <v>0.63900000000000001</v>
      </c>
      <c r="G379">
        <f>INDEX(tb_MHDI[],MATCH(Table3[[#This Row],[city_name]],tb_MHDI[mun_uf],0),6)</f>
        <v>0.59299999999999997</v>
      </c>
      <c r="H379">
        <f>INDEX(tb_MHDI[],MATCH(Table3[[#This Row],[city_name]],tb_MHDI[mun_uf],0),7)</f>
        <v>0.72599999999999998</v>
      </c>
      <c r="I379">
        <f>INDEX(tb_MHDI[],MATCH(Table3[[#This Row],[city_name]],tb_MHDI[mun_uf],0),8)</f>
        <v>0.60499999999999998</v>
      </c>
      <c r="J379">
        <f>_xlfn.NUMBERVALUE(INDEX(tb_SVI[],MATCH(Table3[[#This Row],[city_name]],tb_SVI[city_name_uf],0),8),".")</f>
        <v>0.379</v>
      </c>
      <c r="K379">
        <f>_xlfn.NUMBERVALUE(INDEX(tb_SVI[],MATCH(Table3[[#This Row],[city_name]],tb_SVI[city_name_uf],0),9),".")</f>
        <v>0.20200000000000001</v>
      </c>
      <c r="L379">
        <f>_xlfn.NUMBERVALUE(INDEX(tb_SVI[],MATCH(Table3[[#This Row],[city_name]],tb_SVI[city_name_uf],0),10),".")</f>
        <v>0.442</v>
      </c>
      <c r="M379">
        <f>_xlfn.NUMBERVALUE(INDEX(tb_SVI[],MATCH(Table3[[#This Row],[city_name]],tb_SVI[city_name_uf],0),11),".")</f>
        <v>0.49299999999999999</v>
      </c>
      <c r="N379" s="14">
        <f>_xlfn.PERCENTRANK.INC(Table3[MHDI_tot],Table3[[#This Row],[MHDI_tot]],3)</f>
        <v>0.40100000000000002</v>
      </c>
    </row>
    <row r="380" spans="1:14" hidden="1" x14ac:dyDescent="0.2">
      <c r="A380" t="str">
        <f>SVI!F380</f>
        <v>Lizarda/TO</v>
      </c>
      <c r="B380" t="str">
        <f>INDEX(tb_SVI[],MATCH(Table3[[#This Row],[ibge_cod]],tb_SVI[Município],0),1)</f>
        <v>TO</v>
      </c>
      <c r="C380" t="str">
        <f>INDEX(tb_SVI[],MATCH(Table3[[#This Row],[city_name]],tb_SVI[city_name_uf],0),3)</f>
        <v>1712405</v>
      </c>
      <c r="D380" t="s">
        <v>18040</v>
      </c>
      <c r="E380" s="11">
        <f>INDEX(tb_SVI[],MATCH(Table3[[#This Row],[city_name]],tb_SVI[city_name_uf],0),5)</f>
        <v>3733</v>
      </c>
      <c r="F380">
        <f>INDEX(tb_MHDI[],MATCH(Table3[[#This Row],[city_name]],tb_MHDI[mun_uf],0),5)</f>
        <v>0.56999999999999995</v>
      </c>
      <c r="G380">
        <f>INDEX(tb_MHDI[],MATCH(Table3[[#This Row],[city_name]],tb_MHDI[mun_uf],0),6)</f>
        <v>0.58399999999999996</v>
      </c>
      <c r="H380">
        <f>INDEX(tb_MHDI[],MATCH(Table3[[#This Row],[city_name]],tb_MHDI[mun_uf],0),7)</f>
        <v>0.76500000000000001</v>
      </c>
      <c r="I380">
        <f>INDEX(tb_MHDI[],MATCH(Table3[[#This Row],[city_name]],tb_MHDI[mun_uf],0),8)</f>
        <v>0.41499999999999998</v>
      </c>
      <c r="J380">
        <f>_xlfn.NUMBERVALUE(INDEX(tb_SVI[],MATCH(Table3[[#This Row],[city_name]],tb_SVI[city_name_uf],0),8),".")</f>
        <v>0.53500000000000003</v>
      </c>
      <c r="K380">
        <f>_xlfn.NUMBERVALUE(INDEX(tb_SVI[],MATCH(Table3[[#This Row],[city_name]],tb_SVI[city_name_uf],0),9),".")</f>
        <v>0.46800000000000003</v>
      </c>
      <c r="L380">
        <f>_xlfn.NUMBERVALUE(INDEX(tb_SVI[],MATCH(Table3[[#This Row],[city_name]],tb_SVI[city_name_uf],0),10),".")</f>
        <v>0.61899999999999999</v>
      </c>
      <c r="M380">
        <f>_xlfn.NUMBERVALUE(INDEX(tb_SVI[],MATCH(Table3[[#This Row],[city_name]],tb_SVI[city_name_uf],0),11),".")</f>
        <v>0.51900000000000002</v>
      </c>
      <c r="N380" s="14">
        <f>_xlfn.PERCENTRANK.INC(Table3[MHDI_tot],Table3[[#This Row],[MHDI_tot]],3)</f>
        <v>0.125</v>
      </c>
    </row>
    <row r="381" spans="1:14" hidden="1" x14ac:dyDescent="0.2">
      <c r="A381" t="str">
        <f>SVI!F381</f>
        <v>Lavandeira/TO</v>
      </c>
      <c r="B381" t="str">
        <f>INDEX(tb_SVI[],MATCH(Table3[[#This Row],[ibge_cod]],tb_SVI[Município],0),1)</f>
        <v>TO</v>
      </c>
      <c r="C381" t="str">
        <f>INDEX(tb_SVI[],MATCH(Table3[[#This Row],[city_name]],tb_SVI[city_name_uf],0),3)</f>
        <v>1712157</v>
      </c>
      <c r="D381" t="s">
        <v>18041</v>
      </c>
      <c r="E381" s="11">
        <f>INDEX(tb_SVI[],MATCH(Table3[[#This Row],[city_name]],tb_SVI[city_name_uf],0),5)</f>
        <v>1954</v>
      </c>
      <c r="F381">
        <f>INDEX(tb_MHDI[],MATCH(Table3[[#This Row],[city_name]],tb_MHDI[mun_uf],0),5)</f>
        <v>0.66</v>
      </c>
      <c r="G381">
        <f>INDEX(tb_MHDI[],MATCH(Table3[[#This Row],[city_name]],tb_MHDI[mun_uf],0),6)</f>
        <v>0.59799999999999998</v>
      </c>
      <c r="H381">
        <f>INDEX(tb_MHDI[],MATCH(Table3[[#This Row],[city_name]],tb_MHDI[mun_uf],0),7)</f>
        <v>0.77500000000000002</v>
      </c>
      <c r="I381">
        <f>INDEX(tb_MHDI[],MATCH(Table3[[#This Row],[city_name]],tb_MHDI[mun_uf],0),8)</f>
        <v>0.62</v>
      </c>
      <c r="J381">
        <f>_xlfn.NUMBERVALUE(INDEX(tb_SVI[],MATCH(Table3[[#This Row],[city_name]],tb_SVI[city_name_uf],0),8),".")</f>
        <v>0.32</v>
      </c>
      <c r="K381">
        <f>_xlfn.NUMBERVALUE(INDEX(tb_SVI[],MATCH(Table3[[#This Row],[city_name]],tb_SVI[city_name_uf],0),9),".")</f>
        <v>7.2999999999999995E-2</v>
      </c>
      <c r="L381">
        <f>_xlfn.NUMBERVALUE(INDEX(tb_SVI[],MATCH(Table3[[#This Row],[city_name]],tb_SVI[city_name_uf],0),10),".")</f>
        <v>0.42699999999999999</v>
      </c>
      <c r="M381">
        <f>_xlfn.NUMBERVALUE(INDEX(tb_SVI[],MATCH(Table3[[#This Row],[city_name]],tb_SVI[city_name_uf],0),11),".")</f>
        <v>0.46</v>
      </c>
      <c r="N381" s="14">
        <f>_xlfn.PERCENTRANK.INC(Table3[MHDI_tot],Table3[[#This Row],[MHDI_tot]],3)</f>
        <v>0.47399999999999998</v>
      </c>
    </row>
    <row r="382" spans="1:14" hidden="1" x14ac:dyDescent="0.2">
      <c r="A382" t="str">
        <f>SVI!F382</f>
        <v>Lajeado/TO</v>
      </c>
      <c r="B382" t="str">
        <f>INDEX(tb_SVI[],MATCH(Table3[[#This Row],[ibge_cod]],tb_SVI[Município],0),1)</f>
        <v>TO</v>
      </c>
      <c r="C382" t="str">
        <f>INDEX(tb_SVI[],MATCH(Table3[[#This Row],[city_name]],tb_SVI[city_name_uf],0),3)</f>
        <v>1712009</v>
      </c>
      <c r="D382" t="s">
        <v>18042</v>
      </c>
      <c r="E382" s="11">
        <f>INDEX(tb_SVI[],MATCH(Table3[[#This Row],[city_name]],tb_SVI[city_name_uf],0),5)</f>
        <v>3167</v>
      </c>
      <c r="F382">
        <f>INDEX(tb_MHDI[],MATCH(Table3[[#This Row],[city_name]],tb_MHDI[mun_uf],0),5)</f>
        <v>0.67500000000000004</v>
      </c>
      <c r="G382">
        <f>INDEX(tb_MHDI[],MATCH(Table3[[#This Row],[city_name]],tb_MHDI[mun_uf],0),6)</f>
        <v>0.67300000000000004</v>
      </c>
      <c r="H382">
        <f>INDEX(tb_MHDI[],MATCH(Table3[[#This Row],[city_name]],tb_MHDI[mun_uf],0),7)</f>
        <v>0.79800000000000004</v>
      </c>
      <c r="I382">
        <f>INDEX(tb_MHDI[],MATCH(Table3[[#This Row],[city_name]],tb_MHDI[mun_uf],0),8)</f>
        <v>0.57299999999999995</v>
      </c>
      <c r="J382">
        <f>_xlfn.NUMBERVALUE(INDEX(tb_SVI[],MATCH(Table3[[#This Row],[city_name]],tb_SVI[city_name_uf],0),8),".")</f>
        <v>0.35299999999999998</v>
      </c>
      <c r="K382">
        <f>_xlfn.NUMBERVALUE(INDEX(tb_SVI[],MATCH(Table3[[#This Row],[city_name]],tb_SVI[city_name_uf],0),9),".")</f>
        <v>0.27</v>
      </c>
      <c r="L382">
        <f>_xlfn.NUMBERVALUE(INDEX(tb_SVI[],MATCH(Table3[[#This Row],[city_name]],tb_SVI[city_name_uf],0),10),".")</f>
        <v>0.38</v>
      </c>
      <c r="M382">
        <f>_xlfn.NUMBERVALUE(INDEX(tb_SVI[],MATCH(Table3[[#This Row],[city_name]],tb_SVI[city_name_uf],0),11),".")</f>
        <v>0.40799999999999997</v>
      </c>
      <c r="N382" s="14">
        <f>_xlfn.PERCENTRANK.INC(Table3[MHDI_tot],Table3[[#This Row],[MHDI_tot]],3)</f>
        <v>0.53700000000000003</v>
      </c>
    </row>
    <row r="383" spans="1:14" hidden="1" x14ac:dyDescent="0.2">
      <c r="A383" t="str">
        <f>SVI!F383</f>
        <v>Lagoa do Tocantins/TO</v>
      </c>
      <c r="B383" t="str">
        <f>INDEX(tb_SVI[],MATCH(Table3[[#This Row],[ibge_cod]],tb_SVI[Município],0),1)</f>
        <v>TO</v>
      </c>
      <c r="C383" t="str">
        <f>INDEX(tb_SVI[],MATCH(Table3[[#This Row],[city_name]],tb_SVI[city_name_uf],0),3)</f>
        <v>1711951</v>
      </c>
      <c r="D383" t="s">
        <v>18043</v>
      </c>
      <c r="E383" s="11">
        <f>INDEX(tb_SVI[],MATCH(Table3[[#This Row],[city_name]],tb_SVI[city_name_uf],0),5)</f>
        <v>4393</v>
      </c>
      <c r="F383">
        <f>INDEX(tb_MHDI[],MATCH(Table3[[#This Row],[city_name]],tb_MHDI[mun_uf],0),5)</f>
        <v>0.57899999999999996</v>
      </c>
      <c r="G383">
        <f>INDEX(tb_MHDI[],MATCH(Table3[[#This Row],[city_name]],tb_MHDI[mun_uf],0),6)</f>
        <v>0.54300000000000004</v>
      </c>
      <c r="H383">
        <f>INDEX(tb_MHDI[],MATCH(Table3[[#This Row],[city_name]],tb_MHDI[mun_uf],0),7)</f>
        <v>0.75800000000000001</v>
      </c>
      <c r="I383">
        <f>INDEX(tb_MHDI[],MATCH(Table3[[#This Row],[city_name]],tb_MHDI[mun_uf],0),8)</f>
        <v>0.47099999999999997</v>
      </c>
      <c r="J383">
        <f>_xlfn.NUMBERVALUE(INDEX(tb_SVI[],MATCH(Table3[[#This Row],[city_name]],tb_SVI[city_name_uf],0),8),".")</f>
        <v>0.45</v>
      </c>
      <c r="K383">
        <f>_xlfn.NUMBERVALUE(INDEX(tb_SVI[],MATCH(Table3[[#This Row],[city_name]],tb_SVI[city_name_uf],0),9),".")</f>
        <v>0.19500000000000001</v>
      </c>
      <c r="L383">
        <f>_xlfn.NUMBERVALUE(INDEX(tb_SVI[],MATCH(Table3[[#This Row],[city_name]],tb_SVI[city_name_uf],0),10),".")</f>
        <v>0.61499999999999999</v>
      </c>
      <c r="M383">
        <f>_xlfn.NUMBERVALUE(INDEX(tb_SVI[],MATCH(Table3[[#This Row],[city_name]],tb_SVI[city_name_uf],0),11),".")</f>
        <v>0.54100000000000004</v>
      </c>
      <c r="N383" s="14">
        <f>_xlfn.PERCENTRANK.INC(Table3[MHDI_tot],Table3[[#This Row],[MHDI_tot]],3)</f>
        <v>0.161</v>
      </c>
    </row>
    <row r="384" spans="1:14" hidden="1" x14ac:dyDescent="0.2">
      <c r="A384" t="str">
        <f>SVI!F384</f>
        <v>Lagoa da Confusão/TO</v>
      </c>
      <c r="B384" t="str">
        <f>INDEX(tb_SVI[],MATCH(Table3[[#This Row],[ibge_cod]],tb_SVI[Município],0),1)</f>
        <v>TO</v>
      </c>
      <c r="C384" t="str">
        <f>INDEX(tb_SVI[],MATCH(Table3[[#This Row],[city_name]],tb_SVI[city_name_uf],0),3)</f>
        <v>1711902</v>
      </c>
      <c r="D384" t="s">
        <v>18044</v>
      </c>
      <c r="E384" s="11">
        <f>INDEX(tb_SVI[],MATCH(Table3[[#This Row],[city_name]],tb_SVI[city_name_uf],0),5)</f>
        <v>13676</v>
      </c>
      <c r="F384">
        <f>INDEX(tb_MHDI[],MATCH(Table3[[#This Row],[city_name]],tb_MHDI[mun_uf],0),5)</f>
        <v>0.627</v>
      </c>
      <c r="G384">
        <f>INDEX(tb_MHDI[],MATCH(Table3[[#This Row],[city_name]],tb_MHDI[mun_uf],0),6)</f>
        <v>0.63</v>
      </c>
      <c r="H384">
        <f>INDEX(tb_MHDI[],MATCH(Table3[[#This Row],[city_name]],tb_MHDI[mun_uf],0),7)</f>
        <v>0.78700000000000003</v>
      </c>
      <c r="I384">
        <f>INDEX(tb_MHDI[],MATCH(Table3[[#This Row],[city_name]],tb_MHDI[mun_uf],0),8)</f>
        <v>0.496</v>
      </c>
      <c r="J384">
        <f>_xlfn.NUMBERVALUE(INDEX(tb_SVI[],MATCH(Table3[[#This Row],[city_name]],tb_SVI[city_name_uf],0),8),".")</f>
        <v>0.41399999999999998</v>
      </c>
      <c r="K384">
        <f>_xlfn.NUMBERVALUE(INDEX(tb_SVI[],MATCH(Table3[[#This Row],[city_name]],tb_SVI[city_name_uf],0),9),".")</f>
        <v>0.27600000000000002</v>
      </c>
      <c r="L384">
        <f>_xlfn.NUMBERVALUE(INDEX(tb_SVI[],MATCH(Table3[[#This Row],[city_name]],tb_SVI[city_name_uf],0),10),".")</f>
        <v>0.57299999999999995</v>
      </c>
      <c r="M384">
        <f>_xlfn.NUMBERVALUE(INDEX(tb_SVI[],MATCH(Table3[[#This Row],[city_name]],tb_SVI[city_name_uf],0),11),".")</f>
        <v>0.39400000000000002</v>
      </c>
      <c r="N384" s="14">
        <f>_xlfn.PERCENTRANK.INC(Table3[MHDI_tot],Table3[[#This Row],[MHDI_tot]],3)</f>
        <v>0.36</v>
      </c>
    </row>
    <row r="385" spans="1:14" hidden="1" x14ac:dyDescent="0.2">
      <c r="A385" t="str">
        <f>SVI!F385</f>
        <v>Juarina/TO</v>
      </c>
      <c r="B385" t="str">
        <f>INDEX(tb_SVI[],MATCH(Table3[[#This Row],[ibge_cod]],tb_SVI[Município],0),1)</f>
        <v>TO</v>
      </c>
      <c r="C385" t="str">
        <f>INDEX(tb_SVI[],MATCH(Table3[[#This Row],[city_name]],tb_SVI[city_name_uf],0),3)</f>
        <v>1711803</v>
      </c>
      <c r="D385" t="s">
        <v>18045</v>
      </c>
      <c r="E385" s="11">
        <f>INDEX(tb_SVI[],MATCH(Table3[[#This Row],[city_name]],tb_SVI[city_name_uf],0),5)</f>
        <v>2184</v>
      </c>
      <c r="F385">
        <f>INDEX(tb_MHDI[],MATCH(Table3[[#This Row],[city_name]],tb_MHDI[mun_uf],0),5)</f>
        <v>0.58399999999999996</v>
      </c>
      <c r="G385">
        <f>INDEX(tb_MHDI[],MATCH(Table3[[#This Row],[city_name]],tb_MHDI[mun_uf],0),6)</f>
        <v>0.56299999999999994</v>
      </c>
      <c r="H385">
        <f>INDEX(tb_MHDI[],MATCH(Table3[[#This Row],[city_name]],tb_MHDI[mun_uf],0),7)</f>
        <v>0.74199999999999999</v>
      </c>
      <c r="I385">
        <f>INDEX(tb_MHDI[],MATCH(Table3[[#This Row],[city_name]],tb_MHDI[mun_uf],0),8)</f>
        <v>0.47799999999999998</v>
      </c>
      <c r="J385">
        <f>_xlfn.NUMBERVALUE(INDEX(tb_SVI[],MATCH(Table3[[#This Row],[city_name]],tb_SVI[city_name_uf],0),8),".")</f>
        <v>0.46</v>
      </c>
      <c r="K385">
        <f>_xlfn.NUMBERVALUE(INDEX(tb_SVI[],MATCH(Table3[[#This Row],[city_name]],tb_SVI[city_name_uf],0),9),".")</f>
        <v>0.47299999999999998</v>
      </c>
      <c r="L385">
        <f>_xlfn.NUMBERVALUE(INDEX(tb_SVI[],MATCH(Table3[[#This Row],[city_name]],tb_SVI[city_name_uf],0),10),".")</f>
        <v>0.5</v>
      </c>
      <c r="M385">
        <f>_xlfn.NUMBERVALUE(INDEX(tb_SVI[],MATCH(Table3[[#This Row],[city_name]],tb_SVI[city_name_uf],0),11),".")</f>
        <v>0.40699999999999997</v>
      </c>
      <c r="N385" s="14">
        <f>_xlfn.PERCENTRANK.INC(Table3[MHDI_tot],Table3[[#This Row],[MHDI_tot]],3)</f>
        <v>0.18</v>
      </c>
    </row>
    <row r="386" spans="1:14" hidden="1" x14ac:dyDescent="0.2">
      <c r="A386" t="str">
        <f>SVI!F386</f>
        <v>Jaú do Tocantins/TO</v>
      </c>
      <c r="B386" t="str">
        <f>INDEX(tb_SVI[],MATCH(Table3[[#This Row],[ibge_cod]],tb_SVI[Município],0),1)</f>
        <v>TO</v>
      </c>
      <c r="C386" t="str">
        <f>INDEX(tb_SVI[],MATCH(Table3[[#This Row],[city_name]],tb_SVI[city_name_uf],0),3)</f>
        <v>1711506</v>
      </c>
      <c r="D386" t="s">
        <v>18046</v>
      </c>
      <c r="E386" s="11">
        <f>INDEX(tb_SVI[],MATCH(Table3[[#This Row],[city_name]],tb_SVI[city_name_uf],0),5)</f>
        <v>3878</v>
      </c>
      <c r="F386">
        <f>INDEX(tb_MHDI[],MATCH(Table3[[#This Row],[city_name]],tb_MHDI[mun_uf],0),5)</f>
        <v>0.66200000000000003</v>
      </c>
      <c r="G386">
        <f>INDEX(tb_MHDI[],MATCH(Table3[[#This Row],[city_name]],tb_MHDI[mun_uf],0),6)</f>
        <v>0.67200000000000004</v>
      </c>
      <c r="H386">
        <f>INDEX(tb_MHDI[],MATCH(Table3[[#This Row],[city_name]],tb_MHDI[mun_uf],0),7)</f>
        <v>0.81499999999999995</v>
      </c>
      <c r="I386">
        <f>INDEX(tb_MHDI[],MATCH(Table3[[#This Row],[city_name]],tb_MHDI[mun_uf],0),8)</f>
        <v>0.52900000000000003</v>
      </c>
      <c r="J386">
        <f>_xlfn.NUMBERVALUE(INDEX(tb_SVI[],MATCH(Table3[[#This Row],[city_name]],tb_SVI[city_name_uf],0),8),".")</f>
        <v>0.36499999999999999</v>
      </c>
      <c r="K386">
        <f>_xlfn.NUMBERVALUE(INDEX(tb_SVI[],MATCH(Table3[[#This Row],[city_name]],tb_SVI[city_name_uf],0),9),".")</f>
        <v>0.26400000000000001</v>
      </c>
      <c r="L386">
        <f>_xlfn.NUMBERVALUE(INDEX(tb_SVI[],MATCH(Table3[[#This Row],[city_name]],tb_SVI[city_name_uf],0),10),".")</f>
        <v>0.40600000000000003</v>
      </c>
      <c r="M386">
        <f>_xlfn.NUMBERVALUE(INDEX(tb_SVI[],MATCH(Table3[[#This Row],[city_name]],tb_SVI[city_name_uf],0),11),".")</f>
        <v>0.42599999999999999</v>
      </c>
      <c r="N386" s="14">
        <f>_xlfn.PERCENTRANK.INC(Table3[MHDI_tot],Table3[[#This Row],[MHDI_tot]],3)</f>
        <v>0.48399999999999999</v>
      </c>
    </row>
    <row r="387" spans="1:14" hidden="1" x14ac:dyDescent="0.2">
      <c r="A387" t="str">
        <f>SVI!F387</f>
        <v>Itaporã do Tocantins/TO</v>
      </c>
      <c r="B387" t="str">
        <f>INDEX(tb_SVI[],MATCH(Table3[[#This Row],[ibge_cod]],tb_SVI[Município],0),1)</f>
        <v>TO</v>
      </c>
      <c r="C387" t="str">
        <f>INDEX(tb_SVI[],MATCH(Table3[[#This Row],[city_name]],tb_SVI[city_name_uf],0),3)</f>
        <v>1711100</v>
      </c>
      <c r="D387" t="s">
        <v>18047</v>
      </c>
      <c r="E387" s="11">
        <f>INDEX(tb_SVI[],MATCH(Table3[[#This Row],[city_name]],tb_SVI[city_name_uf],0),5)</f>
        <v>2420</v>
      </c>
      <c r="F387">
        <f>INDEX(tb_MHDI[],MATCH(Table3[[#This Row],[city_name]],tb_MHDI[mun_uf],0),5)</f>
        <v>0.65</v>
      </c>
      <c r="G387">
        <f>INDEX(tb_MHDI[],MATCH(Table3[[#This Row],[city_name]],tb_MHDI[mun_uf],0),6)</f>
        <v>0.61299999999999999</v>
      </c>
      <c r="H387">
        <f>INDEX(tb_MHDI[],MATCH(Table3[[#This Row],[city_name]],tb_MHDI[mun_uf],0),7)</f>
        <v>0.84199999999999997</v>
      </c>
      <c r="I387">
        <f>INDEX(tb_MHDI[],MATCH(Table3[[#This Row],[city_name]],tb_MHDI[mun_uf],0),8)</f>
        <v>0.53100000000000003</v>
      </c>
      <c r="J387">
        <f>_xlfn.NUMBERVALUE(INDEX(tb_SVI[],MATCH(Table3[[#This Row],[city_name]],tb_SVI[city_name_uf],0),8),".")</f>
        <v>0.46500000000000002</v>
      </c>
      <c r="K387">
        <f>_xlfn.NUMBERVALUE(INDEX(tb_SVI[],MATCH(Table3[[#This Row],[city_name]],tb_SVI[city_name_uf],0),9),".")</f>
        <v>0.40699999999999997</v>
      </c>
      <c r="L387">
        <f>_xlfn.NUMBERVALUE(INDEX(tb_SVI[],MATCH(Table3[[#This Row],[city_name]],tb_SVI[city_name_uf],0),10),".")</f>
        <v>0.54800000000000004</v>
      </c>
      <c r="M387">
        <f>_xlfn.NUMBERVALUE(INDEX(tb_SVI[],MATCH(Table3[[#This Row],[city_name]],tb_SVI[city_name_uf],0),11),".")</f>
        <v>0.44</v>
      </c>
      <c r="N387" s="14">
        <f>_xlfn.PERCENTRANK.INC(Table3[MHDI_tot],Table3[[#This Row],[MHDI_tot]],3)</f>
        <v>0.436</v>
      </c>
    </row>
    <row r="388" spans="1:14" hidden="1" x14ac:dyDescent="0.2">
      <c r="A388" t="str">
        <f>SVI!F388</f>
        <v>Itapiratins/TO</v>
      </c>
      <c r="B388" t="str">
        <f>INDEX(tb_SVI[],MATCH(Table3[[#This Row],[ibge_cod]],tb_SVI[Município],0),1)</f>
        <v>TO</v>
      </c>
      <c r="C388" t="str">
        <f>INDEX(tb_SVI[],MATCH(Table3[[#This Row],[city_name]],tb_SVI[city_name_uf],0),3)</f>
        <v>1710904</v>
      </c>
      <c r="D388" t="s">
        <v>18048</v>
      </c>
      <c r="E388" s="11">
        <f>INDEX(tb_SVI[],MATCH(Table3[[#This Row],[city_name]],tb_SVI[city_name_uf],0),5)</f>
        <v>3795</v>
      </c>
      <c r="F388">
        <f>INDEX(tb_MHDI[],MATCH(Table3[[#This Row],[city_name]],tb_MHDI[mun_uf],0),5)</f>
        <v>0.60099999999999998</v>
      </c>
      <c r="G388">
        <f>INDEX(tb_MHDI[],MATCH(Table3[[#This Row],[city_name]],tb_MHDI[mun_uf],0),6)</f>
        <v>0.61099999999999999</v>
      </c>
      <c r="H388">
        <f>INDEX(tb_MHDI[],MATCH(Table3[[#This Row],[city_name]],tb_MHDI[mun_uf],0),7)</f>
        <v>0.79600000000000004</v>
      </c>
      <c r="I388">
        <f>INDEX(tb_MHDI[],MATCH(Table3[[#This Row],[city_name]],tb_MHDI[mun_uf],0),8)</f>
        <v>0.44600000000000001</v>
      </c>
      <c r="J388">
        <f>_xlfn.NUMBERVALUE(INDEX(tb_SVI[],MATCH(Table3[[#This Row],[city_name]],tb_SVI[city_name_uf],0),8),".")</f>
        <v>0.45700000000000002</v>
      </c>
      <c r="K388">
        <f>_xlfn.NUMBERVALUE(INDEX(tb_SVI[],MATCH(Table3[[#This Row],[city_name]],tb_SVI[city_name_uf],0),9),".")</f>
        <v>0.309</v>
      </c>
      <c r="L388">
        <f>_xlfn.NUMBERVALUE(INDEX(tb_SVI[],MATCH(Table3[[#This Row],[city_name]],tb_SVI[city_name_uf],0),10),".")</f>
        <v>0.47099999999999997</v>
      </c>
      <c r="M388">
        <f>_xlfn.NUMBERVALUE(INDEX(tb_SVI[],MATCH(Table3[[#This Row],[city_name]],tb_SVI[city_name_uf],0),11),".")</f>
        <v>0.59099999999999997</v>
      </c>
      <c r="N388" s="14">
        <f>_xlfn.PERCENTRANK.INC(Table3[MHDI_tot],Table3[[#This Row],[MHDI_tot]],3)</f>
        <v>0.255</v>
      </c>
    </row>
    <row r="389" spans="1:14" hidden="1" x14ac:dyDescent="0.2">
      <c r="A389" t="str">
        <f>SVI!F389</f>
        <v>Itaguatins/TO</v>
      </c>
      <c r="B389" t="str">
        <f>INDEX(tb_SVI[],MATCH(Table3[[#This Row],[ibge_cod]],tb_SVI[Município],0),1)</f>
        <v>TO</v>
      </c>
      <c r="C389" t="str">
        <f>INDEX(tb_SVI[],MATCH(Table3[[#This Row],[city_name]],tb_SVI[city_name_uf],0),3)</f>
        <v>1710706</v>
      </c>
      <c r="D389" t="s">
        <v>18049</v>
      </c>
      <c r="E389" s="11">
        <f>INDEX(tb_SVI[],MATCH(Table3[[#This Row],[city_name]],tb_SVI[city_name_uf],0),5)</f>
        <v>5832</v>
      </c>
      <c r="F389">
        <f>INDEX(tb_MHDI[],MATCH(Table3[[#This Row],[city_name]],tb_MHDI[mun_uf],0),5)</f>
        <v>0.61599999999999999</v>
      </c>
      <c r="G389">
        <f>INDEX(tb_MHDI[],MATCH(Table3[[#This Row],[city_name]],tb_MHDI[mun_uf],0),6)</f>
        <v>0.57199999999999995</v>
      </c>
      <c r="H389">
        <f>INDEX(tb_MHDI[],MATCH(Table3[[#This Row],[city_name]],tb_MHDI[mun_uf],0),7)</f>
        <v>0.79900000000000004</v>
      </c>
      <c r="I389">
        <f>INDEX(tb_MHDI[],MATCH(Table3[[#This Row],[city_name]],tb_MHDI[mun_uf],0),8)</f>
        <v>0.51100000000000001</v>
      </c>
      <c r="J389">
        <f>_xlfn.NUMBERVALUE(INDEX(tb_SVI[],MATCH(Table3[[#This Row],[city_name]],tb_SVI[city_name_uf],0),8),".")</f>
        <v>0.46600000000000003</v>
      </c>
      <c r="K389">
        <f>_xlfn.NUMBERVALUE(INDEX(tb_SVI[],MATCH(Table3[[#This Row],[city_name]],tb_SVI[city_name_uf],0),9),".")</f>
        <v>0.36199999999999999</v>
      </c>
      <c r="L389">
        <f>_xlfn.NUMBERVALUE(INDEX(tb_SVI[],MATCH(Table3[[#This Row],[city_name]],tb_SVI[city_name_uf],0),10),".")</f>
        <v>0.59399999999999997</v>
      </c>
      <c r="M389">
        <f>_xlfn.NUMBERVALUE(INDEX(tb_SVI[],MATCH(Table3[[#This Row],[city_name]],tb_SVI[city_name_uf],0),11),".")</f>
        <v>0.442</v>
      </c>
      <c r="N389" s="14">
        <f>_xlfn.PERCENTRANK.INC(Table3[MHDI_tot],Table3[[#This Row],[MHDI_tot]],3)</f>
        <v>0.318</v>
      </c>
    </row>
    <row r="390" spans="1:14" hidden="1" x14ac:dyDescent="0.2">
      <c r="A390" t="str">
        <f>SVI!F390</f>
        <v>Itacajá/TO</v>
      </c>
      <c r="B390" t="str">
        <f>INDEX(tb_SVI[],MATCH(Table3[[#This Row],[ibge_cod]],tb_SVI[Município],0),1)</f>
        <v>TO</v>
      </c>
      <c r="C390" t="str">
        <f>INDEX(tb_SVI[],MATCH(Table3[[#This Row],[city_name]],tb_SVI[city_name_uf],0),3)</f>
        <v>1710508</v>
      </c>
      <c r="D390" t="s">
        <v>18050</v>
      </c>
      <c r="E390" s="11">
        <f>INDEX(tb_SVI[],MATCH(Table3[[#This Row],[city_name]],tb_SVI[city_name_uf],0),5)</f>
        <v>7452</v>
      </c>
      <c r="F390">
        <f>INDEX(tb_MHDI[],MATCH(Table3[[#This Row],[city_name]],tb_MHDI[mun_uf],0),5)</f>
        <v>0.61199999999999999</v>
      </c>
      <c r="G390">
        <f>INDEX(tb_MHDI[],MATCH(Table3[[#This Row],[city_name]],tb_MHDI[mun_uf],0),6)</f>
        <v>0.58499999999999996</v>
      </c>
      <c r="H390">
        <f>INDEX(tb_MHDI[],MATCH(Table3[[#This Row],[city_name]],tb_MHDI[mun_uf],0),7)</f>
        <v>0.79800000000000004</v>
      </c>
      <c r="I390">
        <f>INDEX(tb_MHDI[],MATCH(Table3[[#This Row],[city_name]],tb_MHDI[mun_uf],0),8)</f>
        <v>0.49099999999999999</v>
      </c>
      <c r="J390">
        <f>_xlfn.NUMBERVALUE(INDEX(tb_SVI[],MATCH(Table3[[#This Row],[city_name]],tb_SVI[city_name_uf],0),8),".")</f>
        <v>0.435</v>
      </c>
      <c r="K390">
        <f>_xlfn.NUMBERVALUE(INDEX(tb_SVI[],MATCH(Table3[[#This Row],[city_name]],tb_SVI[city_name_uf],0),9),".")</f>
        <v>0.29299999999999998</v>
      </c>
      <c r="L390">
        <f>_xlfn.NUMBERVALUE(INDEX(tb_SVI[],MATCH(Table3[[#This Row],[city_name]],tb_SVI[city_name_uf],0),10),".")</f>
        <v>0.50700000000000001</v>
      </c>
      <c r="M390">
        <f>_xlfn.NUMBERVALUE(INDEX(tb_SVI[],MATCH(Table3[[#This Row],[city_name]],tb_SVI[city_name_uf],0),11),".")</f>
        <v>0.505</v>
      </c>
      <c r="N390" s="14">
        <f>_xlfn.PERCENTRANK.INC(Table3[MHDI_tot],Table3[[#This Row],[MHDI_tot]],3)</f>
        <v>0.30199999999999999</v>
      </c>
    </row>
    <row r="391" spans="1:14" hidden="1" x14ac:dyDescent="0.2">
      <c r="A391" t="str">
        <f>SVI!F391</f>
        <v>Ipueiras/TO</v>
      </c>
      <c r="B391" t="str">
        <f>INDEX(tb_SVI[],MATCH(Table3[[#This Row],[ibge_cod]],tb_SVI[Município],0),1)</f>
        <v>TO</v>
      </c>
      <c r="C391" t="str">
        <f>INDEX(tb_SVI[],MATCH(Table3[[#This Row],[city_name]],tb_SVI[city_name_uf],0),3)</f>
        <v>1709807</v>
      </c>
      <c r="D391" t="s">
        <v>18051</v>
      </c>
      <c r="E391" s="11">
        <f>INDEX(tb_SVI[],MATCH(Table3[[#This Row],[city_name]],tb_SVI[city_name_uf],0),5)</f>
        <v>2052</v>
      </c>
      <c r="F391">
        <f>INDEX(tb_MHDI[],MATCH(Table3[[#This Row],[city_name]],tb_MHDI[mun_uf],0),5)</f>
        <v>0.62</v>
      </c>
      <c r="G391">
        <f>INDEX(tb_MHDI[],MATCH(Table3[[#This Row],[city_name]],tb_MHDI[mun_uf],0),6)</f>
        <v>0.57599999999999996</v>
      </c>
      <c r="H391">
        <f>INDEX(tb_MHDI[],MATCH(Table3[[#This Row],[city_name]],tb_MHDI[mun_uf],0),7)</f>
        <v>0.79700000000000004</v>
      </c>
      <c r="I391">
        <f>INDEX(tb_MHDI[],MATCH(Table3[[#This Row],[city_name]],tb_MHDI[mun_uf],0),8)</f>
        <v>0.51800000000000002</v>
      </c>
      <c r="J391">
        <f>_xlfn.NUMBERVALUE(INDEX(tb_SVI[],MATCH(Table3[[#This Row],[city_name]],tb_SVI[city_name_uf],0),8),".")</f>
        <v>0.34399999999999997</v>
      </c>
      <c r="K391">
        <f>_xlfn.NUMBERVALUE(INDEX(tb_SVI[],MATCH(Table3[[#This Row],[city_name]],tb_SVI[city_name_uf],0),9),".")</f>
        <v>0.16700000000000001</v>
      </c>
      <c r="L391">
        <f>_xlfn.NUMBERVALUE(INDEX(tb_SVI[],MATCH(Table3[[#This Row],[city_name]],tb_SVI[city_name_uf],0),10),".")</f>
        <v>0.40500000000000003</v>
      </c>
      <c r="M391">
        <f>_xlfn.NUMBERVALUE(INDEX(tb_SVI[],MATCH(Table3[[#This Row],[city_name]],tb_SVI[city_name_uf],0),11),".")</f>
        <v>0.46100000000000002</v>
      </c>
      <c r="N391" s="14">
        <f>_xlfn.PERCENTRANK.INC(Table3[MHDI_tot],Table3[[#This Row],[MHDI_tot]],3)</f>
        <v>0.33100000000000002</v>
      </c>
    </row>
    <row r="392" spans="1:14" hidden="1" x14ac:dyDescent="0.2">
      <c r="A392" t="str">
        <f>SVI!F392</f>
        <v>Gurupi/TO</v>
      </c>
      <c r="B392" t="str">
        <f>INDEX(tb_SVI[],MATCH(Table3[[#This Row],[ibge_cod]],tb_SVI[Município],0),1)</f>
        <v>TO</v>
      </c>
      <c r="C392" t="str">
        <f>INDEX(tb_SVI[],MATCH(Table3[[#This Row],[city_name]],tb_SVI[city_name_uf],0),3)</f>
        <v>1709500</v>
      </c>
      <c r="D392" t="s">
        <v>18052</v>
      </c>
      <c r="E392" s="11">
        <f>INDEX(tb_SVI[],MATCH(Table3[[#This Row],[city_name]],tb_SVI[city_name_uf],0),5)</f>
        <v>87545</v>
      </c>
      <c r="F392">
        <f>INDEX(tb_MHDI[],MATCH(Table3[[#This Row],[city_name]],tb_MHDI[mun_uf],0),5)</f>
        <v>0.75900000000000001</v>
      </c>
      <c r="G392">
        <f>INDEX(tb_MHDI[],MATCH(Table3[[#This Row],[city_name]],tb_MHDI[mun_uf],0),6)</f>
        <v>0.73599999999999999</v>
      </c>
      <c r="H392">
        <f>INDEX(tb_MHDI[],MATCH(Table3[[#This Row],[city_name]],tb_MHDI[mun_uf],0),7)</f>
        <v>0.84299999999999997</v>
      </c>
      <c r="I392">
        <f>INDEX(tb_MHDI[],MATCH(Table3[[#This Row],[city_name]],tb_MHDI[mun_uf],0),8)</f>
        <v>0.70599999999999996</v>
      </c>
      <c r="J392">
        <f>_xlfn.NUMBERVALUE(INDEX(tb_SVI[],MATCH(Table3[[#This Row],[city_name]],tb_SVI[city_name_uf],0),8),".")</f>
        <v>0.22900000000000001</v>
      </c>
      <c r="K392">
        <f>_xlfn.NUMBERVALUE(INDEX(tb_SVI[],MATCH(Table3[[#This Row],[city_name]],tb_SVI[city_name_uf],0),9),".")</f>
        <v>9.2999999999999999E-2</v>
      </c>
      <c r="L392">
        <f>_xlfn.NUMBERVALUE(INDEX(tb_SVI[],MATCH(Table3[[#This Row],[city_name]],tb_SVI[city_name_uf],0),10),".")</f>
        <v>0.32</v>
      </c>
      <c r="M392">
        <f>_xlfn.NUMBERVALUE(INDEX(tb_SVI[],MATCH(Table3[[#This Row],[city_name]],tb_SVI[city_name_uf],0),11),".")</f>
        <v>0.27500000000000002</v>
      </c>
      <c r="N392" s="14">
        <f>_xlfn.PERCENTRANK.INC(Table3[MHDI_tot],Table3[[#This Row],[MHDI_tot]],3)</f>
        <v>0.92800000000000005</v>
      </c>
    </row>
    <row r="393" spans="1:14" hidden="1" x14ac:dyDescent="0.2">
      <c r="A393" t="str">
        <f>SVI!F124</f>
        <v>Maués/AM</v>
      </c>
      <c r="B393" t="str">
        <f>INDEX(tb_SVI[],MATCH(Table3[[#This Row],[ibge_cod]],tb_SVI[Município],0),1)</f>
        <v>AM</v>
      </c>
      <c r="C393" t="str">
        <f>INDEX(tb_SVI[],MATCH(Table3[[#This Row],[city_name]],tb_SVI[city_name_uf],0),3)</f>
        <v>1302900</v>
      </c>
      <c r="D393" t="e">
        <v>#N/A</v>
      </c>
      <c r="E393" s="11">
        <f>INDEX(tb_SVI[],MATCH(Table3[[#This Row],[city_name]],tb_SVI[city_name_uf],0),5)</f>
        <v>65040</v>
      </c>
      <c r="F393">
        <f>INDEX(tb_MHDI[],MATCH(Table3[[#This Row],[city_name]],tb_MHDI[mun_uf],0),5)</f>
        <v>0.58799999999999997</v>
      </c>
      <c r="G393">
        <f>INDEX(tb_MHDI[],MATCH(Table3[[#This Row],[city_name]],tb_MHDI[mun_uf],0),6)</f>
        <v>0.54900000000000004</v>
      </c>
      <c r="H393">
        <f>INDEX(tb_MHDI[],MATCH(Table3[[#This Row],[city_name]],tb_MHDI[mun_uf],0),7)</f>
        <v>0.8</v>
      </c>
      <c r="I393">
        <f>INDEX(tb_MHDI[],MATCH(Table3[[#This Row],[city_name]],tb_MHDI[mun_uf],0),8)</f>
        <v>0.46400000000000002</v>
      </c>
      <c r="J393">
        <f>_xlfn.NUMBERVALUE(INDEX(tb_SVI[],MATCH(Table3[[#This Row],[city_name]],tb_SVI[city_name_uf],0),8),".")</f>
        <v>0.51100000000000001</v>
      </c>
      <c r="K393">
        <f>_xlfn.NUMBERVALUE(INDEX(tb_SVI[],MATCH(Table3[[#This Row],[city_name]],tb_SVI[city_name_uf],0),9),".")</f>
        <v>0.44700000000000001</v>
      </c>
      <c r="L393">
        <f>_xlfn.NUMBERVALUE(INDEX(tb_SVI[],MATCH(Table3[[#This Row],[city_name]],tb_SVI[city_name_uf],0),10),".")</f>
        <v>0.54300000000000004</v>
      </c>
      <c r="M393">
        <f>_xlfn.NUMBERVALUE(INDEX(tb_SVI[],MATCH(Table3[[#This Row],[city_name]],tb_SVI[city_name_uf],0),11),".")</f>
        <v>0.54400000000000004</v>
      </c>
      <c r="N393" s="14">
        <f>_xlfn.PERCENTRANK.INC(Table3[MHDI_tot],Table3[[#This Row],[MHDI_tot]],3)</f>
        <v>0.19700000000000001</v>
      </c>
    </row>
    <row r="394" spans="1:14" hidden="1" x14ac:dyDescent="0.2">
      <c r="A394" t="str">
        <f>SVI!F394</f>
        <v>Goiatins/TO</v>
      </c>
      <c r="B394" t="str">
        <f>INDEX(tb_SVI[],MATCH(Table3[[#This Row],[ibge_cod]],tb_SVI[Município],0),1)</f>
        <v>TO</v>
      </c>
      <c r="C394" t="str">
        <f>INDEX(tb_SVI[],MATCH(Table3[[#This Row],[city_name]],tb_SVI[city_name_uf],0),3)</f>
        <v>1709005</v>
      </c>
      <c r="D394" t="s">
        <v>18053</v>
      </c>
      <c r="E394" s="11">
        <f>INDEX(tb_SVI[],MATCH(Table3[[#This Row],[city_name]],tb_SVI[city_name_uf],0),5)</f>
        <v>13095</v>
      </c>
      <c r="F394">
        <f>INDEX(tb_MHDI[],MATCH(Table3[[#This Row],[city_name]],tb_MHDI[mun_uf],0),5)</f>
        <v>0.57599999999999996</v>
      </c>
      <c r="G394">
        <f>INDEX(tb_MHDI[],MATCH(Table3[[#This Row],[city_name]],tb_MHDI[mun_uf],0),6)</f>
        <v>0.54100000000000004</v>
      </c>
      <c r="H394">
        <f>INDEX(tb_MHDI[],MATCH(Table3[[#This Row],[city_name]],tb_MHDI[mun_uf],0),7)</f>
        <v>0.76500000000000001</v>
      </c>
      <c r="I394">
        <f>INDEX(tb_MHDI[],MATCH(Table3[[#This Row],[city_name]],tb_MHDI[mun_uf],0),8)</f>
        <v>0.46200000000000002</v>
      </c>
      <c r="J394">
        <f>_xlfn.NUMBERVALUE(INDEX(tb_SVI[],MATCH(Table3[[#This Row],[city_name]],tb_SVI[city_name_uf],0),8),".")</f>
        <v>0.55600000000000005</v>
      </c>
      <c r="K394">
        <f>_xlfn.NUMBERVALUE(INDEX(tb_SVI[],MATCH(Table3[[#This Row],[city_name]],tb_SVI[city_name_uf],0),9),".")</f>
        <v>0.41899999999999998</v>
      </c>
      <c r="L394">
        <f>_xlfn.NUMBERVALUE(INDEX(tb_SVI[],MATCH(Table3[[#This Row],[city_name]],tb_SVI[city_name_uf],0),10),".")</f>
        <v>0.63200000000000001</v>
      </c>
      <c r="M394">
        <f>_xlfn.NUMBERVALUE(INDEX(tb_SVI[],MATCH(Table3[[#This Row],[city_name]],tb_SVI[city_name_uf],0),11),".")</f>
        <v>0.61799999999999999</v>
      </c>
      <c r="N394" s="14">
        <f>_xlfn.PERCENTRANK.INC(Table3[MHDI_tot],Table3[[#This Row],[MHDI_tot]],3)</f>
        <v>0.14799999999999999</v>
      </c>
    </row>
    <row r="395" spans="1:14" hidden="1" x14ac:dyDescent="0.2">
      <c r="A395" t="str">
        <f>SVI!F395</f>
        <v>Goianorte/TO</v>
      </c>
      <c r="B395" t="str">
        <f>INDEX(tb_SVI[],MATCH(Table3[[#This Row],[ibge_cod]],tb_SVI[Município],0),1)</f>
        <v>TO</v>
      </c>
      <c r="C395" t="str">
        <f>INDEX(tb_SVI[],MATCH(Table3[[#This Row],[city_name]],tb_SVI[city_name_uf],0),3)</f>
        <v>1708304</v>
      </c>
      <c r="D395" t="s">
        <v>18054</v>
      </c>
      <c r="E395" s="11">
        <f>INDEX(tb_SVI[],MATCH(Table3[[#This Row],[city_name]],tb_SVI[city_name_uf],0),5)</f>
        <v>5130</v>
      </c>
      <c r="F395">
        <f>INDEX(tb_MHDI[],MATCH(Table3[[#This Row],[city_name]],tb_MHDI[mun_uf],0),5)</f>
        <v>0.621</v>
      </c>
      <c r="G395">
        <f>INDEX(tb_MHDI[],MATCH(Table3[[#This Row],[city_name]],tb_MHDI[mun_uf],0),6)</f>
        <v>0.59799999999999998</v>
      </c>
      <c r="H395">
        <f>INDEX(tb_MHDI[],MATCH(Table3[[#This Row],[city_name]],tb_MHDI[mun_uf],0),7)</f>
        <v>0.80500000000000005</v>
      </c>
      <c r="I395">
        <f>INDEX(tb_MHDI[],MATCH(Table3[[#This Row],[city_name]],tb_MHDI[mun_uf],0),8)</f>
        <v>0.497</v>
      </c>
      <c r="J395">
        <f>_xlfn.NUMBERVALUE(INDEX(tb_SVI[],MATCH(Table3[[#This Row],[city_name]],tb_SVI[city_name_uf],0),8),".")</f>
        <v>0.41199999999999998</v>
      </c>
      <c r="K395">
        <f>_xlfn.NUMBERVALUE(INDEX(tb_SVI[],MATCH(Table3[[#This Row],[city_name]],tb_SVI[city_name_uf],0),9),".")</f>
        <v>0.28299999999999997</v>
      </c>
      <c r="L395">
        <f>_xlfn.NUMBERVALUE(INDEX(tb_SVI[],MATCH(Table3[[#This Row],[city_name]],tb_SVI[city_name_uf],0),10),".")</f>
        <v>0.501</v>
      </c>
      <c r="M395">
        <f>_xlfn.NUMBERVALUE(INDEX(tb_SVI[],MATCH(Table3[[#This Row],[city_name]],tb_SVI[city_name_uf],0),11),".")</f>
        <v>0.45200000000000001</v>
      </c>
      <c r="N395" s="14">
        <f>_xlfn.PERCENTRANK.INC(Table3[MHDI_tot],Table3[[#This Row],[MHDI_tot]],3)</f>
        <v>0.33500000000000002</v>
      </c>
    </row>
    <row r="396" spans="1:14" hidden="1" x14ac:dyDescent="0.2">
      <c r="A396" t="str">
        <f>SVI!F396</f>
        <v>Fátima/TO</v>
      </c>
      <c r="B396" t="str">
        <f>INDEX(tb_SVI[],MATCH(Table3[[#This Row],[ibge_cod]],tb_SVI[Município],0),1)</f>
        <v>TO</v>
      </c>
      <c r="C396" t="str">
        <f>INDEX(tb_SVI[],MATCH(Table3[[#This Row],[city_name]],tb_SVI[city_name_uf],0),3)</f>
        <v>1707553</v>
      </c>
      <c r="D396" t="s">
        <v>18055</v>
      </c>
      <c r="E396" s="11">
        <f>INDEX(tb_SVI[],MATCH(Table3[[#This Row],[city_name]],tb_SVI[city_name_uf],0),5)</f>
        <v>3830</v>
      </c>
      <c r="F396">
        <f>INDEX(tb_MHDI[],MATCH(Table3[[#This Row],[city_name]],tb_MHDI[mun_uf],0),5)</f>
        <v>0.69699999999999995</v>
      </c>
      <c r="G396">
        <f>INDEX(tb_MHDI[],MATCH(Table3[[#This Row],[city_name]],tb_MHDI[mun_uf],0),6)</f>
        <v>0.65300000000000002</v>
      </c>
      <c r="H396">
        <f>INDEX(tb_MHDI[],MATCH(Table3[[#This Row],[city_name]],tb_MHDI[mun_uf],0),7)</f>
        <v>0.81299999999999994</v>
      </c>
      <c r="I396">
        <f>INDEX(tb_MHDI[],MATCH(Table3[[#This Row],[city_name]],tb_MHDI[mun_uf],0),8)</f>
        <v>0.63800000000000001</v>
      </c>
      <c r="J396">
        <f>_xlfn.NUMBERVALUE(INDEX(tb_SVI[],MATCH(Table3[[#This Row],[city_name]],tb_SVI[city_name_uf],0),8),".")</f>
        <v>0.31</v>
      </c>
      <c r="K396">
        <f>_xlfn.NUMBERVALUE(INDEX(tb_SVI[],MATCH(Table3[[#This Row],[city_name]],tb_SVI[city_name_uf],0),9),".")</f>
        <v>0.112</v>
      </c>
      <c r="L396">
        <f>_xlfn.NUMBERVALUE(INDEX(tb_SVI[],MATCH(Table3[[#This Row],[city_name]],tb_SVI[city_name_uf],0),10),".")</f>
        <v>0.38500000000000001</v>
      </c>
      <c r="M396">
        <f>_xlfn.NUMBERVALUE(INDEX(tb_SVI[],MATCH(Table3[[#This Row],[city_name]],tb_SVI[city_name_uf],0),11),".")</f>
        <v>0.432</v>
      </c>
      <c r="N396" s="14">
        <f>_xlfn.PERCENTRANK.INC(Table3[MHDI_tot],Table3[[#This Row],[MHDI_tot]],3)</f>
        <v>0.63500000000000001</v>
      </c>
    </row>
    <row r="397" spans="1:14" hidden="1" x14ac:dyDescent="0.2">
      <c r="A397" t="str">
        <f>SVI!F397</f>
        <v>Fortaleza do Tabocão/TO</v>
      </c>
      <c r="B397" t="str">
        <f>INDEX(tb_SVI[],MATCH(Table3[[#This Row],[ibge_cod]],tb_SVI[Município],0),1)</f>
        <v>TO</v>
      </c>
      <c r="C397" t="str">
        <f>INDEX(tb_SVI[],MATCH(Table3[[#This Row],[city_name]],tb_SVI[city_name_uf],0),3)</f>
        <v>1708254</v>
      </c>
      <c r="D397" t="s">
        <v>18056</v>
      </c>
      <c r="E397" s="11">
        <f>INDEX(tb_SVI[],MATCH(Table3[[#This Row],[city_name]],tb_SVI[city_name_uf],0),5)</f>
        <v>2602</v>
      </c>
      <c r="F397">
        <f>INDEX(tb_MHDI[],MATCH(Table3[[#This Row],[city_name]],tb_MHDI[mun_uf],0),5)</f>
        <v>0.65900000000000003</v>
      </c>
      <c r="G397">
        <f>INDEX(tb_MHDI[],MATCH(Table3[[#This Row],[city_name]],tb_MHDI[mun_uf],0),6)</f>
        <v>0.61599999999999999</v>
      </c>
      <c r="H397">
        <f>INDEX(tb_MHDI[],MATCH(Table3[[#This Row],[city_name]],tb_MHDI[mun_uf],0),7)</f>
        <v>0.80800000000000005</v>
      </c>
      <c r="I397">
        <f>INDEX(tb_MHDI[],MATCH(Table3[[#This Row],[city_name]],tb_MHDI[mun_uf],0),8)</f>
        <v>0.57499999999999996</v>
      </c>
      <c r="J397">
        <f>_xlfn.NUMBERVALUE(INDEX(tb_SVI[],MATCH(Table3[[#This Row],[city_name]],tb_SVI[city_name_uf],0),8),".")</f>
        <v>0.27700000000000002</v>
      </c>
      <c r="K397">
        <f>_xlfn.NUMBERVALUE(INDEX(tb_SVI[],MATCH(Table3[[#This Row],[city_name]],tb_SVI[city_name_uf],0),9),".")</f>
        <v>1.2E-2</v>
      </c>
      <c r="L397">
        <f>_xlfn.NUMBERVALUE(INDEX(tb_SVI[],MATCH(Table3[[#This Row],[city_name]],tb_SVI[city_name_uf],0),10),".")</f>
        <v>0.42299999999999999</v>
      </c>
      <c r="M397">
        <f>_xlfn.NUMBERVALUE(INDEX(tb_SVI[],MATCH(Table3[[#This Row],[city_name]],tb_SVI[city_name_uf],0),11),".")</f>
        <v>0.39700000000000002</v>
      </c>
      <c r="N397" s="14">
        <f>_xlfn.PERCENTRANK.INC(Table3[MHDI_tot],Table3[[#This Row],[MHDI_tot]],3)</f>
        <v>0.47</v>
      </c>
    </row>
    <row r="398" spans="1:14" hidden="1" x14ac:dyDescent="0.2">
      <c r="A398" t="str">
        <f>SVI!F398</f>
        <v>Formoso do Araguaia/TO</v>
      </c>
      <c r="B398" t="str">
        <f>INDEX(tb_SVI[],MATCH(Table3[[#This Row],[ibge_cod]],tb_SVI[Município],0),1)</f>
        <v>TO</v>
      </c>
      <c r="C398" t="str">
        <f>INDEX(tb_SVI[],MATCH(Table3[[#This Row],[city_name]],tb_SVI[city_name_uf],0),3)</f>
        <v>1708205</v>
      </c>
      <c r="D398" t="s">
        <v>18057</v>
      </c>
      <c r="E398" s="11">
        <f>INDEX(tb_SVI[],MATCH(Table3[[#This Row],[city_name]],tb_SVI[city_name_uf],0),5)</f>
        <v>18399</v>
      </c>
      <c r="F398">
        <f>INDEX(tb_MHDI[],MATCH(Table3[[#This Row],[city_name]],tb_MHDI[mun_uf],0),5)</f>
        <v>0.67</v>
      </c>
      <c r="G398">
        <f>INDEX(tb_MHDI[],MATCH(Table3[[#This Row],[city_name]],tb_MHDI[mun_uf],0),6)</f>
        <v>0.64</v>
      </c>
      <c r="H398">
        <f>INDEX(tb_MHDI[],MATCH(Table3[[#This Row],[city_name]],tb_MHDI[mun_uf],0),7)</f>
        <v>0.80100000000000005</v>
      </c>
      <c r="I398">
        <f>INDEX(tb_MHDI[],MATCH(Table3[[#This Row],[city_name]],tb_MHDI[mun_uf],0),8)</f>
        <v>0.58699999999999997</v>
      </c>
      <c r="J398">
        <f>_xlfn.NUMBERVALUE(INDEX(tb_SVI[],MATCH(Table3[[#This Row],[city_name]],tb_SVI[city_name_uf],0),8),".")</f>
        <v>0.34699999999999998</v>
      </c>
      <c r="K398">
        <f>_xlfn.NUMBERVALUE(INDEX(tb_SVI[],MATCH(Table3[[#This Row],[city_name]],tb_SVI[city_name_uf],0),9),".")</f>
        <v>0.21099999999999999</v>
      </c>
      <c r="L398">
        <f>_xlfn.NUMBERVALUE(INDEX(tb_SVI[],MATCH(Table3[[#This Row],[city_name]],tb_SVI[city_name_uf],0),10),".")</f>
        <v>0.43099999999999999</v>
      </c>
      <c r="M398">
        <f>_xlfn.NUMBERVALUE(INDEX(tb_SVI[],MATCH(Table3[[#This Row],[city_name]],tb_SVI[city_name_uf],0),11),".")</f>
        <v>0.4</v>
      </c>
      <c r="N398" s="14">
        <f>_xlfn.PERCENTRANK.INC(Table3[MHDI_tot],Table3[[#This Row],[MHDI_tot]],3)</f>
        <v>0.51600000000000001</v>
      </c>
    </row>
    <row r="399" spans="1:14" hidden="1" x14ac:dyDescent="0.2">
      <c r="A399" t="str">
        <f>SVI!F399</f>
        <v>Filadélfia/TO</v>
      </c>
      <c r="B399" t="str">
        <f>INDEX(tb_SVI[],MATCH(Table3[[#This Row],[ibge_cod]],tb_SVI[Município],0),1)</f>
        <v>TO</v>
      </c>
      <c r="C399" t="str">
        <f>INDEX(tb_SVI[],MATCH(Table3[[#This Row],[city_name]],tb_SVI[city_name_uf],0),3)</f>
        <v>1707702</v>
      </c>
      <c r="D399" t="s">
        <v>18058</v>
      </c>
      <c r="E399" s="11">
        <f>INDEX(tb_SVI[],MATCH(Table3[[#This Row],[city_name]],tb_SVI[city_name_uf],0),5)</f>
        <v>8874</v>
      </c>
      <c r="F399">
        <f>INDEX(tb_MHDI[],MATCH(Table3[[#This Row],[city_name]],tb_MHDI[mun_uf],0),5)</f>
        <v>0.621</v>
      </c>
      <c r="G399">
        <f>INDEX(tb_MHDI[],MATCH(Table3[[#This Row],[city_name]],tb_MHDI[mun_uf],0),6)</f>
        <v>0.57799999999999996</v>
      </c>
      <c r="H399">
        <f>INDEX(tb_MHDI[],MATCH(Table3[[#This Row],[city_name]],tb_MHDI[mun_uf],0),7)</f>
        <v>0.79200000000000004</v>
      </c>
      <c r="I399">
        <f>INDEX(tb_MHDI[],MATCH(Table3[[#This Row],[city_name]],tb_MHDI[mun_uf],0),8)</f>
        <v>0.52200000000000002</v>
      </c>
      <c r="J399">
        <f>_xlfn.NUMBERVALUE(INDEX(tb_SVI[],MATCH(Table3[[#This Row],[city_name]],tb_SVI[city_name_uf],0),8),".")</f>
        <v>0.45600000000000002</v>
      </c>
      <c r="K399">
        <f>_xlfn.NUMBERVALUE(INDEX(tb_SVI[],MATCH(Table3[[#This Row],[city_name]],tb_SVI[city_name_uf],0),9),".")</f>
        <v>0.318</v>
      </c>
      <c r="L399">
        <f>_xlfn.NUMBERVALUE(INDEX(tb_SVI[],MATCH(Table3[[#This Row],[city_name]],tb_SVI[city_name_uf],0),10),".")</f>
        <v>0.55300000000000005</v>
      </c>
      <c r="M399">
        <f>_xlfn.NUMBERVALUE(INDEX(tb_SVI[],MATCH(Table3[[#This Row],[city_name]],tb_SVI[city_name_uf],0),11),".")</f>
        <v>0.498</v>
      </c>
      <c r="N399" s="14">
        <f>_xlfn.PERCENTRANK.INC(Table3[MHDI_tot],Table3[[#This Row],[MHDI_tot]],3)</f>
        <v>0.33500000000000002</v>
      </c>
    </row>
    <row r="400" spans="1:14" hidden="1" x14ac:dyDescent="0.2">
      <c r="A400" t="str">
        <f>SVI!F400</f>
        <v>Figueirópolis/TO</v>
      </c>
      <c r="B400" t="str">
        <f>INDEX(tb_SVI[],MATCH(Table3[[#This Row],[ibge_cod]],tb_SVI[Município],0),1)</f>
        <v>TO</v>
      </c>
      <c r="C400" t="str">
        <f>INDEX(tb_SVI[],MATCH(Table3[[#This Row],[city_name]],tb_SVI[city_name_uf],0),3)</f>
        <v>1707652</v>
      </c>
      <c r="D400" t="s">
        <v>18059</v>
      </c>
      <c r="E400" s="11">
        <f>INDEX(tb_SVI[],MATCH(Table3[[#This Row],[city_name]],tb_SVI[city_name_uf],0),5)</f>
        <v>5243</v>
      </c>
      <c r="F400">
        <f>INDEX(tb_MHDI[],MATCH(Table3[[#This Row],[city_name]],tb_MHDI[mun_uf],0),5)</f>
        <v>0.68899999999999995</v>
      </c>
      <c r="G400">
        <f>INDEX(tb_MHDI[],MATCH(Table3[[#This Row],[city_name]],tb_MHDI[mun_uf],0),6)</f>
        <v>0.66400000000000003</v>
      </c>
      <c r="H400">
        <f>INDEX(tb_MHDI[],MATCH(Table3[[#This Row],[city_name]],tb_MHDI[mun_uf],0),7)</f>
        <v>0.82199999999999995</v>
      </c>
      <c r="I400">
        <f>INDEX(tb_MHDI[],MATCH(Table3[[#This Row],[city_name]],tb_MHDI[mun_uf],0),8)</f>
        <v>0.6</v>
      </c>
      <c r="J400">
        <f>_xlfn.NUMBERVALUE(INDEX(tb_SVI[],MATCH(Table3[[#This Row],[city_name]],tb_SVI[city_name_uf],0),8),".")</f>
        <v>0.34100000000000003</v>
      </c>
      <c r="K400">
        <f>_xlfn.NUMBERVALUE(INDEX(tb_SVI[],MATCH(Table3[[#This Row],[city_name]],tb_SVI[city_name_uf],0),9),".")</f>
        <v>0.123</v>
      </c>
      <c r="L400">
        <f>_xlfn.NUMBERVALUE(INDEX(tb_SVI[],MATCH(Table3[[#This Row],[city_name]],tb_SVI[city_name_uf],0),10),".")</f>
        <v>0.41399999999999998</v>
      </c>
      <c r="M400">
        <f>_xlfn.NUMBERVALUE(INDEX(tb_SVI[],MATCH(Table3[[#This Row],[city_name]],tb_SVI[city_name_uf],0),11),".")</f>
        <v>0.48699999999999999</v>
      </c>
      <c r="N400" s="14">
        <f>_xlfn.PERCENTRANK.INC(Table3[MHDI_tot],Table3[[#This Row],[MHDI_tot]],3)</f>
        <v>0.6</v>
      </c>
    </row>
    <row r="401" spans="1:14" hidden="1" x14ac:dyDescent="0.2">
      <c r="A401" t="str">
        <f>SVI!F401</f>
        <v>Esperantina/TO</v>
      </c>
      <c r="B401" t="str">
        <f>INDEX(tb_SVI[],MATCH(Table3[[#This Row],[ibge_cod]],tb_SVI[Município],0),1)</f>
        <v>TO</v>
      </c>
      <c r="C401" t="str">
        <f>INDEX(tb_SVI[],MATCH(Table3[[#This Row],[city_name]],tb_SVI[city_name_uf],0),3)</f>
        <v>1707405</v>
      </c>
      <c r="D401" t="s">
        <v>18060</v>
      </c>
      <c r="E401" s="11">
        <f>INDEX(tb_SVI[],MATCH(Table3[[#This Row],[city_name]],tb_SVI[city_name_uf],0),5)</f>
        <v>11139</v>
      </c>
      <c r="F401">
        <f>INDEX(tb_MHDI[],MATCH(Table3[[#This Row],[city_name]],tb_MHDI[mun_uf],0),5)</f>
        <v>0.56999999999999995</v>
      </c>
      <c r="G401">
        <f>INDEX(tb_MHDI[],MATCH(Table3[[#This Row],[city_name]],tb_MHDI[mun_uf],0),6)</f>
        <v>0.495</v>
      </c>
      <c r="H401">
        <f>INDEX(tb_MHDI[],MATCH(Table3[[#This Row],[city_name]],tb_MHDI[mun_uf],0),7)</f>
        <v>0.71499999999999997</v>
      </c>
      <c r="I401">
        <f>INDEX(tb_MHDI[],MATCH(Table3[[#This Row],[city_name]],tb_MHDI[mun_uf],0),8)</f>
        <v>0.52400000000000002</v>
      </c>
      <c r="J401">
        <f>_xlfn.NUMBERVALUE(INDEX(tb_SVI[],MATCH(Table3[[#This Row],[city_name]],tb_SVI[city_name_uf],0),8),".")</f>
        <v>0.61599999999999999</v>
      </c>
      <c r="K401">
        <f>_xlfn.NUMBERVALUE(INDEX(tb_SVI[],MATCH(Table3[[#This Row],[city_name]],tb_SVI[city_name_uf],0),9),".")</f>
        <v>0.58799999999999997</v>
      </c>
      <c r="L401">
        <f>_xlfn.NUMBERVALUE(INDEX(tb_SVI[],MATCH(Table3[[#This Row],[city_name]],tb_SVI[city_name_uf],0),10),".")</f>
        <v>0.57699999999999996</v>
      </c>
      <c r="M401">
        <f>_xlfn.NUMBERVALUE(INDEX(tb_SVI[],MATCH(Table3[[#This Row],[city_name]],tb_SVI[city_name_uf],0),11),".")</f>
        <v>0.68400000000000005</v>
      </c>
      <c r="N401" s="14">
        <f>_xlfn.PERCENTRANK.INC(Table3[MHDI_tot],Table3[[#This Row],[MHDI_tot]],3)</f>
        <v>0.125</v>
      </c>
    </row>
    <row r="402" spans="1:14" hidden="1" x14ac:dyDescent="0.2">
      <c r="A402" t="str">
        <f>SVI!F402</f>
        <v>Dueré/TO</v>
      </c>
      <c r="B402" t="str">
        <f>INDEX(tb_SVI[],MATCH(Table3[[#This Row],[ibge_cod]],tb_SVI[Município],0),1)</f>
        <v>TO</v>
      </c>
      <c r="C402" t="str">
        <f>INDEX(tb_SVI[],MATCH(Table3[[#This Row],[city_name]],tb_SVI[city_name_uf],0),3)</f>
        <v>1707306</v>
      </c>
      <c r="D402" t="s">
        <v>18061</v>
      </c>
      <c r="E402" s="11">
        <f>INDEX(tb_SVI[],MATCH(Table3[[#This Row],[city_name]],tb_SVI[city_name_uf],0),5)</f>
        <v>4686</v>
      </c>
      <c r="F402">
        <f>INDEX(tb_MHDI[],MATCH(Table3[[#This Row],[city_name]],tb_MHDI[mun_uf],0),5)</f>
        <v>0.67900000000000005</v>
      </c>
      <c r="G402">
        <f>INDEX(tb_MHDI[],MATCH(Table3[[#This Row],[city_name]],tb_MHDI[mun_uf],0),6)</f>
        <v>0.65400000000000003</v>
      </c>
      <c r="H402">
        <f>INDEX(tb_MHDI[],MATCH(Table3[[#This Row],[city_name]],tb_MHDI[mun_uf],0),7)</f>
        <v>0.84599999999999997</v>
      </c>
      <c r="I402">
        <f>INDEX(tb_MHDI[],MATCH(Table3[[#This Row],[city_name]],tb_MHDI[mun_uf],0),8)</f>
        <v>0.56599999999999995</v>
      </c>
      <c r="J402">
        <f>_xlfn.NUMBERVALUE(INDEX(tb_SVI[],MATCH(Table3[[#This Row],[city_name]],tb_SVI[city_name_uf],0),8),".")</f>
        <v>0.38800000000000001</v>
      </c>
      <c r="K402">
        <f>_xlfn.NUMBERVALUE(INDEX(tb_SVI[],MATCH(Table3[[#This Row],[city_name]],tb_SVI[city_name_uf],0),9),".")</f>
        <v>0.26900000000000002</v>
      </c>
      <c r="L402">
        <f>_xlfn.NUMBERVALUE(INDEX(tb_SVI[],MATCH(Table3[[#This Row],[city_name]],tb_SVI[city_name_uf],0),10),".")</f>
        <v>0.51100000000000001</v>
      </c>
      <c r="M402">
        <f>_xlfn.NUMBERVALUE(INDEX(tb_SVI[],MATCH(Table3[[#This Row],[city_name]],tb_SVI[city_name_uf],0),11),".")</f>
        <v>0.38300000000000001</v>
      </c>
      <c r="N402" s="14">
        <f>_xlfn.PERCENTRANK.INC(Table3[MHDI_tot],Table3[[#This Row],[MHDI_tot]],3)</f>
        <v>0.55400000000000005</v>
      </c>
    </row>
    <row r="403" spans="1:14" hidden="1" x14ac:dyDescent="0.2">
      <c r="A403" t="str">
        <f>SVI!F4189</f>
        <v>Lapa/PR</v>
      </c>
      <c r="B403" t="str">
        <f>INDEX(tb_SVI[],MATCH(Table3[[#This Row],[ibge_cod]],tb_SVI[Município],0),1)</f>
        <v>PR</v>
      </c>
      <c r="C403" t="str">
        <f>INDEX(tb_SVI[],MATCH(Table3[[#This Row],[city_name]],tb_SVI[city_name_uf],0),3)</f>
        <v>4113205</v>
      </c>
      <c r="D403" t="e">
        <v>#N/A</v>
      </c>
      <c r="E403" s="11">
        <f>INDEX(tb_SVI[],MATCH(Table3[[#This Row],[city_name]],tb_SVI[city_name_uf],0),5)</f>
        <v>48410</v>
      </c>
      <c r="F403">
        <f>INDEX(tb_MHDI[],MATCH(Table3[[#This Row],[city_name]],tb_MHDI[mun_uf],0),5)</f>
        <v>0.70599999999999996</v>
      </c>
      <c r="G403">
        <f>INDEX(tb_MHDI[],MATCH(Table3[[#This Row],[city_name]],tb_MHDI[mun_uf],0),6)</f>
        <v>0.69599999999999995</v>
      </c>
      <c r="H403">
        <f>INDEX(tb_MHDI[],MATCH(Table3[[#This Row],[city_name]],tb_MHDI[mun_uf],0),7)</f>
        <v>0.84799999999999998</v>
      </c>
      <c r="I403">
        <f>INDEX(tb_MHDI[],MATCH(Table3[[#This Row],[city_name]],tb_MHDI[mun_uf],0),8)</f>
        <v>0.59499999999999997</v>
      </c>
      <c r="J403">
        <f>_xlfn.NUMBERVALUE(INDEX(tb_SVI[],MATCH(Table3[[#This Row],[city_name]],tb_SVI[city_name_uf],0),8),".")</f>
        <v>0.28899999999999998</v>
      </c>
      <c r="K403">
        <f>_xlfn.NUMBERVALUE(INDEX(tb_SVI[],MATCH(Table3[[#This Row],[city_name]],tb_SVI[city_name_uf],0),9),".")</f>
        <v>0.255</v>
      </c>
      <c r="L403">
        <f>_xlfn.NUMBERVALUE(INDEX(tb_SVI[],MATCH(Table3[[#This Row],[city_name]],tb_SVI[city_name_uf],0),10),".")</f>
        <v>0.33200000000000002</v>
      </c>
      <c r="M403">
        <f>_xlfn.NUMBERVALUE(INDEX(tb_SVI[],MATCH(Table3[[#This Row],[city_name]],tb_SVI[city_name_uf],0),11),".")</f>
        <v>0.28100000000000003</v>
      </c>
      <c r="N403" s="14">
        <f>_xlfn.PERCENTRANK.INC(Table3[MHDI_tot],Table3[[#This Row],[MHDI_tot]],3)</f>
        <v>0.68400000000000005</v>
      </c>
    </row>
    <row r="404" spans="1:14" hidden="1" x14ac:dyDescent="0.2">
      <c r="A404" t="str">
        <f>SVI!F404</f>
        <v>Divinópolis do Tocantins/TO</v>
      </c>
      <c r="B404" t="str">
        <f>INDEX(tb_SVI[],MATCH(Table3[[#This Row],[ibge_cod]],tb_SVI[Município],0),1)</f>
        <v>TO</v>
      </c>
      <c r="C404" t="str">
        <f>INDEX(tb_SVI[],MATCH(Table3[[#This Row],[city_name]],tb_SVI[city_name_uf],0),3)</f>
        <v>1707108</v>
      </c>
      <c r="D404" t="s">
        <v>18062</v>
      </c>
      <c r="E404" s="11">
        <f>INDEX(tb_SVI[],MATCH(Table3[[#This Row],[city_name]],tb_SVI[city_name_uf],0),5)</f>
        <v>6943</v>
      </c>
      <c r="F404">
        <f>INDEX(tb_MHDI[],MATCH(Table3[[#This Row],[city_name]],tb_MHDI[mun_uf],0),5)</f>
        <v>0.68300000000000005</v>
      </c>
      <c r="G404">
        <f>INDEX(tb_MHDI[],MATCH(Table3[[#This Row],[city_name]],tb_MHDI[mun_uf],0),6)</f>
        <v>0.66700000000000004</v>
      </c>
      <c r="H404">
        <f>INDEX(tb_MHDI[],MATCH(Table3[[#This Row],[city_name]],tb_MHDI[mun_uf],0),7)</f>
        <v>0.81599999999999995</v>
      </c>
      <c r="I404">
        <f>INDEX(tb_MHDI[],MATCH(Table3[[#This Row],[city_name]],tb_MHDI[mun_uf],0),8)</f>
        <v>0.58499999999999996</v>
      </c>
      <c r="J404">
        <f>_xlfn.NUMBERVALUE(INDEX(tb_SVI[],MATCH(Table3[[#This Row],[city_name]],tb_SVI[city_name_uf],0),8),".")</f>
        <v>0.33500000000000002</v>
      </c>
      <c r="K404">
        <f>_xlfn.NUMBERVALUE(INDEX(tb_SVI[],MATCH(Table3[[#This Row],[city_name]],tb_SVI[city_name_uf],0),9),".")</f>
        <v>0.14099999999999999</v>
      </c>
      <c r="L404">
        <f>_xlfn.NUMBERVALUE(INDEX(tb_SVI[],MATCH(Table3[[#This Row],[city_name]],tb_SVI[city_name_uf],0),10),".")</f>
        <v>0.437</v>
      </c>
      <c r="M404">
        <f>_xlfn.NUMBERVALUE(INDEX(tb_SVI[],MATCH(Table3[[#This Row],[city_name]],tb_SVI[city_name_uf],0),11),".")</f>
        <v>0.42699999999999999</v>
      </c>
      <c r="N404" s="14">
        <f>_xlfn.PERCENTRANK.INC(Table3[MHDI_tot],Table3[[#This Row],[MHDI_tot]],3)</f>
        <v>0.57099999999999995</v>
      </c>
    </row>
    <row r="405" spans="1:14" hidden="1" x14ac:dyDescent="0.2">
      <c r="A405" t="str">
        <f>SVI!F405</f>
        <v>Dianópolis/TO</v>
      </c>
      <c r="B405" t="str">
        <f>INDEX(tb_SVI[],MATCH(Table3[[#This Row],[ibge_cod]],tb_SVI[Município],0),1)</f>
        <v>TO</v>
      </c>
      <c r="C405" t="str">
        <f>INDEX(tb_SVI[],MATCH(Table3[[#This Row],[city_name]],tb_SVI[city_name_uf],0),3)</f>
        <v>1707009</v>
      </c>
      <c r="D405" t="s">
        <v>18063</v>
      </c>
      <c r="E405" s="11">
        <f>INDEX(tb_SVI[],MATCH(Table3[[#This Row],[city_name]],tb_SVI[city_name_uf],0),5)</f>
        <v>22424</v>
      </c>
      <c r="F405">
        <f>INDEX(tb_MHDI[],MATCH(Table3[[#This Row],[city_name]],tb_MHDI[mun_uf],0),5)</f>
        <v>0.70099999999999996</v>
      </c>
      <c r="G405">
        <f>INDEX(tb_MHDI[],MATCH(Table3[[#This Row],[city_name]],tb_MHDI[mun_uf],0),6)</f>
        <v>0.67300000000000004</v>
      </c>
      <c r="H405">
        <f>INDEX(tb_MHDI[],MATCH(Table3[[#This Row],[city_name]],tb_MHDI[mun_uf],0),7)</f>
        <v>0.82199999999999995</v>
      </c>
      <c r="I405">
        <f>INDEX(tb_MHDI[],MATCH(Table3[[#This Row],[city_name]],tb_MHDI[mun_uf],0),8)</f>
        <v>0.624</v>
      </c>
      <c r="J405">
        <f>_xlfn.NUMBERVALUE(INDEX(tb_SVI[],MATCH(Table3[[#This Row],[city_name]],tb_SVI[city_name_uf],0),8),".")</f>
        <v>0.33700000000000002</v>
      </c>
      <c r="K405">
        <f>_xlfn.NUMBERVALUE(INDEX(tb_SVI[],MATCH(Table3[[#This Row],[city_name]],tb_SVI[city_name_uf],0),9),".")</f>
        <v>0.186</v>
      </c>
      <c r="L405">
        <f>_xlfn.NUMBERVALUE(INDEX(tb_SVI[],MATCH(Table3[[#This Row],[city_name]],tb_SVI[city_name_uf],0),10),".")</f>
        <v>0.432</v>
      </c>
      <c r="M405">
        <f>_xlfn.NUMBERVALUE(INDEX(tb_SVI[],MATCH(Table3[[#This Row],[city_name]],tb_SVI[city_name_uf],0),11),".")</f>
        <v>0.39200000000000002</v>
      </c>
      <c r="N405" s="14">
        <f>_xlfn.PERCENTRANK.INC(Table3[MHDI_tot],Table3[[#This Row],[MHDI_tot]],3)</f>
        <v>0.65800000000000003</v>
      </c>
    </row>
    <row r="406" spans="1:14" hidden="1" x14ac:dyDescent="0.2">
      <c r="A406" t="str">
        <f>SVI!F406</f>
        <v>Darcinópolis/TO</v>
      </c>
      <c r="B406" t="str">
        <f>INDEX(tb_SVI[],MATCH(Table3[[#This Row],[ibge_cod]],tb_SVI[Município],0),1)</f>
        <v>TO</v>
      </c>
      <c r="C406" t="str">
        <f>INDEX(tb_SVI[],MATCH(Table3[[#This Row],[city_name]],tb_SVI[city_name_uf],0),3)</f>
        <v>1706506</v>
      </c>
      <c r="D406" t="s">
        <v>18064</v>
      </c>
      <c r="E406" s="11">
        <f>INDEX(tb_SVI[],MATCH(Table3[[#This Row],[city_name]],tb_SVI[city_name_uf],0),5)</f>
        <v>6174</v>
      </c>
      <c r="F406">
        <f>INDEX(tb_MHDI[],MATCH(Table3[[#This Row],[city_name]],tb_MHDI[mun_uf],0),5)</f>
        <v>0.58099999999999996</v>
      </c>
      <c r="G406">
        <f>INDEX(tb_MHDI[],MATCH(Table3[[#This Row],[city_name]],tb_MHDI[mun_uf],0),6)</f>
        <v>0.59699999999999998</v>
      </c>
      <c r="H406">
        <f>INDEX(tb_MHDI[],MATCH(Table3[[#This Row],[city_name]],tb_MHDI[mun_uf],0),7)</f>
        <v>0.76400000000000001</v>
      </c>
      <c r="I406">
        <f>INDEX(tb_MHDI[],MATCH(Table3[[#This Row],[city_name]],tb_MHDI[mun_uf],0),8)</f>
        <v>0.42899999999999999</v>
      </c>
      <c r="J406">
        <f>_xlfn.NUMBERVALUE(INDEX(tb_SVI[],MATCH(Table3[[#This Row],[city_name]],tb_SVI[city_name_uf],0),8),".")</f>
        <v>0.46500000000000002</v>
      </c>
      <c r="K406">
        <f>_xlfn.NUMBERVALUE(INDEX(tb_SVI[],MATCH(Table3[[#This Row],[city_name]],tb_SVI[city_name_uf],0),9),".")</f>
        <v>0.30099999999999999</v>
      </c>
      <c r="L406">
        <f>_xlfn.NUMBERVALUE(INDEX(tb_SVI[],MATCH(Table3[[#This Row],[city_name]],tb_SVI[city_name_uf],0),10),".")</f>
        <v>0.64900000000000002</v>
      </c>
      <c r="M406">
        <f>_xlfn.NUMBERVALUE(INDEX(tb_SVI[],MATCH(Table3[[#This Row],[city_name]],tb_SVI[city_name_uf],0),11),".")</f>
        <v>0.44400000000000001</v>
      </c>
      <c r="N406" s="14">
        <f>_xlfn.PERCENTRANK.INC(Table3[MHDI_tot],Table3[[#This Row],[MHDI_tot]],3)</f>
        <v>0.16600000000000001</v>
      </c>
    </row>
    <row r="407" spans="1:14" hidden="1" x14ac:dyDescent="0.2">
      <c r="A407" t="str">
        <f>SVI!F407</f>
        <v>Crixás do Tocantins/TO</v>
      </c>
      <c r="B407" t="str">
        <f>INDEX(tb_SVI[],MATCH(Table3[[#This Row],[ibge_cod]],tb_SVI[Município],0),1)</f>
        <v>TO</v>
      </c>
      <c r="C407" t="str">
        <f>INDEX(tb_SVI[],MATCH(Table3[[#This Row],[city_name]],tb_SVI[city_name_uf],0),3)</f>
        <v>1706258</v>
      </c>
      <c r="D407" t="s">
        <v>18065</v>
      </c>
      <c r="E407" s="11">
        <f>INDEX(tb_SVI[],MATCH(Table3[[#This Row],[city_name]],tb_SVI[city_name_uf],0),5)</f>
        <v>1735</v>
      </c>
      <c r="F407">
        <f>INDEX(tb_MHDI[],MATCH(Table3[[#This Row],[city_name]],tb_MHDI[mun_uf],0),5)</f>
        <v>0.64400000000000002</v>
      </c>
      <c r="G407">
        <f>INDEX(tb_MHDI[],MATCH(Table3[[#This Row],[city_name]],tb_MHDI[mun_uf],0),6)</f>
        <v>0.60299999999999998</v>
      </c>
      <c r="H407">
        <f>INDEX(tb_MHDI[],MATCH(Table3[[#This Row],[city_name]],tb_MHDI[mun_uf],0),7)</f>
        <v>0.79800000000000004</v>
      </c>
      <c r="I407">
        <f>INDEX(tb_MHDI[],MATCH(Table3[[#This Row],[city_name]],tb_MHDI[mun_uf],0),8)</f>
        <v>0.55500000000000005</v>
      </c>
      <c r="J407">
        <f>_xlfn.NUMBERVALUE(INDEX(tb_SVI[],MATCH(Table3[[#This Row],[city_name]],tb_SVI[city_name_uf],0),8),".")</f>
        <v>0.26800000000000002</v>
      </c>
      <c r="K407">
        <f>_xlfn.NUMBERVALUE(INDEX(tb_SVI[],MATCH(Table3[[#This Row],[city_name]],tb_SVI[city_name_uf],0),9),".")</f>
        <v>6.7000000000000004E-2</v>
      </c>
      <c r="L407">
        <f>_xlfn.NUMBERVALUE(INDEX(tb_SVI[],MATCH(Table3[[#This Row],[city_name]],tb_SVI[city_name_uf],0),10),".")</f>
        <v>0.32900000000000001</v>
      </c>
      <c r="M407">
        <f>_xlfn.NUMBERVALUE(INDEX(tb_SVI[],MATCH(Table3[[#This Row],[city_name]],tb_SVI[city_name_uf],0),11),".")</f>
        <v>0.40899999999999997</v>
      </c>
      <c r="N407" s="14">
        <f>_xlfn.PERCENTRANK.INC(Table3[MHDI_tot],Table3[[#This Row],[MHDI_tot]],3)</f>
        <v>0.41899999999999998</v>
      </c>
    </row>
    <row r="408" spans="1:14" hidden="1" x14ac:dyDescent="0.2">
      <c r="A408" t="str">
        <f>SVI!F408</f>
        <v>Cristalândia/TO</v>
      </c>
      <c r="B408" t="str">
        <f>INDEX(tb_SVI[],MATCH(Table3[[#This Row],[ibge_cod]],tb_SVI[Município],0),1)</f>
        <v>TO</v>
      </c>
      <c r="C408" t="str">
        <f>INDEX(tb_SVI[],MATCH(Table3[[#This Row],[city_name]],tb_SVI[city_name_uf],0),3)</f>
        <v>1706100</v>
      </c>
      <c r="D408" t="s">
        <v>18066</v>
      </c>
      <c r="E408" s="11">
        <f>INDEX(tb_SVI[],MATCH(Table3[[#This Row],[city_name]],tb_SVI[city_name_uf],0),5)</f>
        <v>7278</v>
      </c>
      <c r="F408">
        <f>INDEX(tb_MHDI[],MATCH(Table3[[#This Row],[city_name]],tb_MHDI[mun_uf],0),5)</f>
        <v>0.67300000000000004</v>
      </c>
      <c r="G408">
        <f>INDEX(tb_MHDI[],MATCH(Table3[[#This Row],[city_name]],tb_MHDI[mun_uf],0),6)</f>
        <v>0.66300000000000003</v>
      </c>
      <c r="H408">
        <f>INDEX(tb_MHDI[],MATCH(Table3[[#This Row],[city_name]],tb_MHDI[mun_uf],0),7)</f>
        <v>0.80500000000000005</v>
      </c>
      <c r="I408">
        <f>INDEX(tb_MHDI[],MATCH(Table3[[#This Row],[city_name]],tb_MHDI[mun_uf],0),8)</f>
        <v>0.56999999999999995</v>
      </c>
      <c r="J408">
        <f>_xlfn.NUMBERVALUE(INDEX(tb_SVI[],MATCH(Table3[[#This Row],[city_name]],tb_SVI[city_name_uf],0),8),".")</f>
        <v>0.32500000000000001</v>
      </c>
      <c r="K408">
        <f>_xlfn.NUMBERVALUE(INDEX(tb_SVI[],MATCH(Table3[[#This Row],[city_name]],tb_SVI[city_name_uf],0),9),".")</f>
        <v>0.161</v>
      </c>
      <c r="L408">
        <f>_xlfn.NUMBERVALUE(INDEX(tb_SVI[],MATCH(Table3[[#This Row],[city_name]],tb_SVI[city_name_uf],0),10),".")</f>
        <v>0.41399999999999998</v>
      </c>
      <c r="M408">
        <f>_xlfn.NUMBERVALUE(INDEX(tb_SVI[],MATCH(Table3[[#This Row],[city_name]],tb_SVI[city_name_uf],0),11),".")</f>
        <v>0.39900000000000002</v>
      </c>
      <c r="N408" s="14">
        <f>_xlfn.PERCENTRANK.INC(Table3[MHDI_tot],Table3[[#This Row],[MHDI_tot]],3)</f>
        <v>0.52900000000000003</v>
      </c>
    </row>
    <row r="409" spans="1:14" hidden="1" x14ac:dyDescent="0.2">
      <c r="A409" t="str">
        <f>SVI!F409</f>
        <v>Couto Magalhães/TO</v>
      </c>
      <c r="B409" t="str">
        <f>INDEX(tb_SVI[],MATCH(Table3[[#This Row],[ibge_cod]],tb_SVI[Município],0),1)</f>
        <v>TO</v>
      </c>
      <c r="C409" t="str">
        <f>INDEX(tb_SVI[],MATCH(Table3[[#This Row],[city_name]],tb_SVI[city_name_uf],0),3)</f>
        <v>1706001</v>
      </c>
      <c r="D409" t="s">
        <v>18067</v>
      </c>
      <c r="E409" s="11">
        <f>INDEX(tb_SVI[],MATCH(Table3[[#This Row],[city_name]],tb_SVI[city_name_uf],0),5)</f>
        <v>5639</v>
      </c>
      <c r="F409">
        <f>INDEX(tb_MHDI[],MATCH(Table3[[#This Row],[city_name]],tb_MHDI[mun_uf],0),5)</f>
        <v>0.60499999999999998</v>
      </c>
      <c r="G409">
        <f>INDEX(tb_MHDI[],MATCH(Table3[[#This Row],[city_name]],tb_MHDI[mun_uf],0),6)</f>
        <v>0.57399999999999995</v>
      </c>
      <c r="H409">
        <f>INDEX(tb_MHDI[],MATCH(Table3[[#This Row],[city_name]],tb_MHDI[mun_uf],0),7)</f>
        <v>0.76</v>
      </c>
      <c r="I409">
        <f>INDEX(tb_MHDI[],MATCH(Table3[[#This Row],[city_name]],tb_MHDI[mun_uf],0),8)</f>
        <v>0.50800000000000001</v>
      </c>
      <c r="J409">
        <f>_xlfn.NUMBERVALUE(INDEX(tb_SVI[],MATCH(Table3[[#This Row],[city_name]],tb_SVI[city_name_uf],0),8),".")</f>
        <v>0.49</v>
      </c>
      <c r="K409">
        <f>_xlfn.NUMBERVALUE(INDEX(tb_SVI[],MATCH(Table3[[#This Row],[city_name]],tb_SVI[city_name_uf],0),9),".")</f>
        <v>0.26600000000000001</v>
      </c>
      <c r="L409">
        <f>_xlfn.NUMBERVALUE(INDEX(tb_SVI[],MATCH(Table3[[#This Row],[city_name]],tb_SVI[city_name_uf],0),10),".")</f>
        <v>0.59299999999999997</v>
      </c>
      <c r="M409">
        <f>_xlfn.NUMBERVALUE(INDEX(tb_SVI[],MATCH(Table3[[#This Row],[city_name]],tb_SVI[city_name_uf],0),11),".")</f>
        <v>0.61</v>
      </c>
      <c r="N409" s="14">
        <f>_xlfn.PERCENTRANK.INC(Table3[MHDI_tot],Table3[[#This Row],[MHDI_tot]],3)</f>
        <v>0.27100000000000002</v>
      </c>
    </row>
    <row r="410" spans="1:14" hidden="1" x14ac:dyDescent="0.2">
      <c r="A410" t="str">
        <f>SVI!F410</f>
        <v>Conceição do Tocantins/TO</v>
      </c>
      <c r="B410" t="str">
        <f>INDEX(tb_SVI[],MATCH(Table3[[#This Row],[ibge_cod]],tb_SVI[Município],0),1)</f>
        <v>TO</v>
      </c>
      <c r="C410" t="str">
        <f>INDEX(tb_SVI[],MATCH(Table3[[#This Row],[city_name]],tb_SVI[city_name_uf],0),3)</f>
        <v>1705607</v>
      </c>
      <c r="D410" t="s">
        <v>18068</v>
      </c>
      <c r="E410" s="11">
        <f>INDEX(tb_SVI[],MATCH(Table3[[#This Row],[city_name]],tb_SVI[city_name_uf],0),5)</f>
        <v>4087</v>
      </c>
      <c r="F410">
        <f>INDEX(tb_MHDI[],MATCH(Table3[[#This Row],[city_name]],tb_MHDI[mun_uf],0),5)</f>
        <v>0.59199999999999997</v>
      </c>
      <c r="G410">
        <f>INDEX(tb_MHDI[],MATCH(Table3[[#This Row],[city_name]],tb_MHDI[mun_uf],0),6)</f>
        <v>0.58799999999999997</v>
      </c>
      <c r="H410">
        <f>INDEX(tb_MHDI[],MATCH(Table3[[#This Row],[city_name]],tb_MHDI[mun_uf],0),7)</f>
        <v>0.73899999999999999</v>
      </c>
      <c r="I410">
        <f>INDEX(tb_MHDI[],MATCH(Table3[[#This Row],[city_name]],tb_MHDI[mun_uf],0),8)</f>
        <v>0.47799999999999998</v>
      </c>
      <c r="J410">
        <f>_xlfn.NUMBERVALUE(INDEX(tb_SVI[],MATCH(Table3[[#This Row],[city_name]],tb_SVI[city_name_uf],0),8),".")</f>
        <v>0.41</v>
      </c>
      <c r="K410">
        <f>_xlfn.NUMBERVALUE(INDEX(tb_SVI[],MATCH(Table3[[#This Row],[city_name]],tb_SVI[city_name_uf],0),9),".")</f>
        <v>0.22600000000000001</v>
      </c>
      <c r="L410">
        <f>_xlfn.NUMBERVALUE(INDEX(tb_SVI[],MATCH(Table3[[#This Row],[city_name]],tb_SVI[city_name_uf],0),10),".")</f>
        <v>0.52300000000000002</v>
      </c>
      <c r="M410">
        <f>_xlfn.NUMBERVALUE(INDEX(tb_SVI[],MATCH(Table3[[#This Row],[city_name]],tb_SVI[city_name_uf],0),11),".")</f>
        <v>0.48</v>
      </c>
      <c r="N410" s="14">
        <f>_xlfn.PERCENTRANK.INC(Table3[MHDI_tot],Table3[[#This Row],[MHDI_tot]],3)</f>
        <v>0.214</v>
      </c>
    </row>
    <row r="411" spans="1:14" hidden="1" x14ac:dyDescent="0.2">
      <c r="A411" t="str">
        <f>SVI!F411</f>
        <v>Combinado/TO</v>
      </c>
      <c r="B411" t="str">
        <f>INDEX(tb_SVI[],MATCH(Table3[[#This Row],[ibge_cod]],tb_SVI[Município],0),1)</f>
        <v>TO</v>
      </c>
      <c r="C411" t="str">
        <f>INDEX(tb_SVI[],MATCH(Table3[[#This Row],[city_name]],tb_SVI[city_name_uf],0),3)</f>
        <v>1705557</v>
      </c>
      <c r="D411" t="s">
        <v>18069</v>
      </c>
      <c r="E411" s="11">
        <f>INDEX(tb_SVI[],MATCH(Table3[[#This Row],[city_name]],tb_SVI[city_name_uf],0),5)</f>
        <v>4861</v>
      </c>
      <c r="F411">
        <f>INDEX(tb_MHDI[],MATCH(Table3[[#This Row],[city_name]],tb_MHDI[mun_uf],0),5)</f>
        <v>0.69699999999999995</v>
      </c>
      <c r="G411">
        <f>INDEX(tb_MHDI[],MATCH(Table3[[#This Row],[city_name]],tb_MHDI[mun_uf],0),6)</f>
        <v>0.64900000000000002</v>
      </c>
      <c r="H411">
        <f>INDEX(tb_MHDI[],MATCH(Table3[[#This Row],[city_name]],tb_MHDI[mun_uf],0),7)</f>
        <v>0.81499999999999995</v>
      </c>
      <c r="I411">
        <f>INDEX(tb_MHDI[],MATCH(Table3[[#This Row],[city_name]],tb_MHDI[mun_uf],0),8)</f>
        <v>0.63900000000000001</v>
      </c>
      <c r="J411">
        <f>_xlfn.NUMBERVALUE(INDEX(tb_SVI[],MATCH(Table3[[#This Row],[city_name]],tb_SVI[city_name_uf],0),8),".")</f>
        <v>0.32800000000000001</v>
      </c>
      <c r="K411">
        <f>_xlfn.NUMBERVALUE(INDEX(tb_SVI[],MATCH(Table3[[#This Row],[city_name]],tb_SVI[city_name_uf],0),9),".")</f>
        <v>0.189</v>
      </c>
      <c r="L411">
        <f>_xlfn.NUMBERVALUE(INDEX(tb_SVI[],MATCH(Table3[[#This Row],[city_name]],tb_SVI[city_name_uf],0),10),".")</f>
        <v>0.35599999999999998</v>
      </c>
      <c r="M411">
        <f>_xlfn.NUMBERVALUE(INDEX(tb_SVI[],MATCH(Table3[[#This Row],[city_name]],tb_SVI[city_name_uf],0),11),".")</f>
        <v>0.44</v>
      </c>
      <c r="N411" s="14">
        <f>_xlfn.PERCENTRANK.INC(Table3[MHDI_tot],Table3[[#This Row],[MHDI_tot]],3)</f>
        <v>0.63500000000000001</v>
      </c>
    </row>
    <row r="412" spans="1:14" hidden="1" x14ac:dyDescent="0.2">
      <c r="A412" t="str">
        <f>SVI!F412</f>
        <v>Colméia/TO</v>
      </c>
      <c r="B412" t="str">
        <f>INDEX(tb_SVI[],MATCH(Table3[[#This Row],[ibge_cod]],tb_SVI[Município],0),1)</f>
        <v>TO</v>
      </c>
      <c r="C412" t="str">
        <f>INDEX(tb_SVI[],MATCH(Table3[[#This Row],[city_name]],tb_SVI[city_name_uf],0),3)</f>
        <v>1716703</v>
      </c>
      <c r="D412" t="s">
        <v>18070</v>
      </c>
      <c r="E412" s="11">
        <f>INDEX(tb_SVI[],MATCH(Table3[[#This Row],[city_name]],tb_SVI[city_name_uf],0),5)</f>
        <v>8141</v>
      </c>
      <c r="F412">
        <f>INDEX(tb_MHDI[],MATCH(Table3[[#This Row],[city_name]],tb_MHDI[mun_uf],0),5)</f>
        <v>0.67100000000000004</v>
      </c>
      <c r="G412">
        <f>INDEX(tb_MHDI[],MATCH(Table3[[#This Row],[city_name]],tb_MHDI[mun_uf],0),6)</f>
        <v>0.64500000000000002</v>
      </c>
      <c r="H412">
        <f>INDEX(tb_MHDI[],MATCH(Table3[[#This Row],[city_name]],tb_MHDI[mun_uf],0),7)</f>
        <v>0.81599999999999995</v>
      </c>
      <c r="I412">
        <f>INDEX(tb_MHDI[],MATCH(Table3[[#This Row],[city_name]],tb_MHDI[mun_uf],0),8)</f>
        <v>0.57399999999999995</v>
      </c>
      <c r="J412">
        <f>_xlfn.NUMBERVALUE(INDEX(tb_SVI[],MATCH(Table3[[#This Row],[city_name]],tb_SVI[city_name_uf],0),8),".")</f>
        <v>0.30099999999999999</v>
      </c>
      <c r="K412">
        <f>_xlfn.NUMBERVALUE(INDEX(tb_SVI[],MATCH(Table3[[#This Row],[city_name]],tb_SVI[city_name_uf],0),9),".")</f>
        <v>0.08</v>
      </c>
      <c r="L412">
        <f>_xlfn.NUMBERVALUE(INDEX(tb_SVI[],MATCH(Table3[[#This Row],[city_name]],tb_SVI[city_name_uf],0),10),".")</f>
        <v>0.436</v>
      </c>
      <c r="M412">
        <f>_xlfn.NUMBERVALUE(INDEX(tb_SVI[],MATCH(Table3[[#This Row],[city_name]],tb_SVI[city_name_uf],0),11),".")</f>
        <v>0.38600000000000001</v>
      </c>
      <c r="N412" s="14">
        <f>_xlfn.PERCENTRANK.INC(Table3[MHDI_tot],Table3[[#This Row],[MHDI_tot]],3)</f>
        <v>0.52100000000000002</v>
      </c>
    </row>
    <row r="413" spans="1:14" hidden="1" x14ac:dyDescent="0.2">
      <c r="A413" t="str">
        <f>SVI!F413</f>
        <v>Colinas do Tocantins/TO</v>
      </c>
      <c r="B413" t="str">
        <f>INDEX(tb_SVI[],MATCH(Table3[[#This Row],[ibge_cod]],tb_SVI[Município],0),1)</f>
        <v>TO</v>
      </c>
      <c r="C413" t="str">
        <f>INDEX(tb_SVI[],MATCH(Table3[[#This Row],[city_name]],tb_SVI[city_name_uf],0),3)</f>
        <v>1705508</v>
      </c>
      <c r="D413" t="s">
        <v>18071</v>
      </c>
      <c r="E413" s="11">
        <f>INDEX(tb_SVI[],MATCH(Table3[[#This Row],[city_name]],tb_SVI[city_name_uf],0),5)</f>
        <v>35851</v>
      </c>
      <c r="F413">
        <f>INDEX(tb_MHDI[],MATCH(Table3[[#This Row],[city_name]],tb_MHDI[mun_uf],0),5)</f>
        <v>0.70099999999999996</v>
      </c>
      <c r="G413">
        <f>INDEX(tb_MHDI[],MATCH(Table3[[#This Row],[city_name]],tb_MHDI[mun_uf],0),6)</f>
        <v>0.69</v>
      </c>
      <c r="H413">
        <f>INDEX(tb_MHDI[],MATCH(Table3[[#This Row],[city_name]],tb_MHDI[mun_uf],0),7)</f>
        <v>0.81399999999999995</v>
      </c>
      <c r="I413">
        <f>INDEX(tb_MHDI[],MATCH(Table3[[#This Row],[city_name]],tb_MHDI[mun_uf],0),8)</f>
        <v>0.61399999999999999</v>
      </c>
      <c r="J413">
        <f>_xlfn.NUMBERVALUE(INDEX(tb_SVI[],MATCH(Table3[[#This Row],[city_name]],tb_SVI[city_name_uf],0),8),".")</f>
        <v>0.29399999999999998</v>
      </c>
      <c r="K413">
        <f>_xlfn.NUMBERVALUE(INDEX(tb_SVI[],MATCH(Table3[[#This Row],[city_name]],tb_SVI[city_name_uf],0),9),".")</f>
        <v>0.107</v>
      </c>
      <c r="L413">
        <f>_xlfn.NUMBERVALUE(INDEX(tb_SVI[],MATCH(Table3[[#This Row],[city_name]],tb_SVI[city_name_uf],0),10),".")</f>
        <v>0.41299999999999998</v>
      </c>
      <c r="M413">
        <f>_xlfn.NUMBERVALUE(INDEX(tb_SVI[],MATCH(Table3[[#This Row],[city_name]],tb_SVI[city_name_uf],0),11),".")</f>
        <v>0.36299999999999999</v>
      </c>
      <c r="N413" s="14">
        <f>_xlfn.PERCENTRANK.INC(Table3[MHDI_tot],Table3[[#This Row],[MHDI_tot]],3)</f>
        <v>0.65800000000000003</v>
      </c>
    </row>
    <row r="414" spans="1:14" hidden="1" x14ac:dyDescent="0.2">
      <c r="A414" t="str">
        <f>SVI!F414</f>
        <v>Chapada de Areia/TO</v>
      </c>
      <c r="B414" t="str">
        <f>INDEX(tb_SVI[],MATCH(Table3[[#This Row],[ibge_cod]],tb_SVI[Município],0),1)</f>
        <v>TO</v>
      </c>
      <c r="C414" t="str">
        <f>INDEX(tb_SVI[],MATCH(Table3[[#This Row],[city_name]],tb_SVI[city_name_uf],0),3)</f>
        <v>1704600</v>
      </c>
      <c r="D414" t="s">
        <v>18072</v>
      </c>
      <c r="E414" s="11">
        <f>INDEX(tb_SVI[],MATCH(Table3[[#This Row],[city_name]],tb_SVI[city_name_uf],0),5)</f>
        <v>1410</v>
      </c>
      <c r="F414">
        <f>INDEX(tb_MHDI[],MATCH(Table3[[#This Row],[city_name]],tb_MHDI[mun_uf],0),5)</f>
        <v>0.61899999999999999</v>
      </c>
      <c r="G414">
        <f>INDEX(tb_MHDI[],MATCH(Table3[[#This Row],[city_name]],tb_MHDI[mun_uf],0),6)</f>
        <v>0.61899999999999999</v>
      </c>
      <c r="H414">
        <f>INDEX(tb_MHDI[],MATCH(Table3[[#This Row],[city_name]],tb_MHDI[mun_uf],0),7)</f>
        <v>0.72599999999999998</v>
      </c>
      <c r="I414">
        <f>INDEX(tb_MHDI[],MATCH(Table3[[#This Row],[city_name]],tb_MHDI[mun_uf],0),8)</f>
        <v>0.52900000000000003</v>
      </c>
      <c r="J414">
        <f>_xlfn.NUMBERVALUE(INDEX(tb_SVI[],MATCH(Table3[[#This Row],[city_name]],tb_SVI[city_name_uf],0),8),".")</f>
        <v>0.316</v>
      </c>
      <c r="K414">
        <f>_xlfn.NUMBERVALUE(INDEX(tb_SVI[],MATCH(Table3[[#This Row],[city_name]],tb_SVI[city_name_uf],0),9),".")</f>
        <v>7.9000000000000001E-2</v>
      </c>
      <c r="L414">
        <f>_xlfn.NUMBERVALUE(INDEX(tb_SVI[],MATCH(Table3[[#This Row],[city_name]],tb_SVI[city_name_uf],0),10),".")</f>
        <v>0.42299999999999999</v>
      </c>
      <c r="M414">
        <f>_xlfn.NUMBERVALUE(INDEX(tb_SVI[],MATCH(Table3[[#This Row],[city_name]],tb_SVI[city_name_uf],0),11),".")</f>
        <v>0.44700000000000001</v>
      </c>
      <c r="N414" s="14">
        <f>_xlfn.PERCENTRANK.INC(Table3[MHDI_tot],Table3[[#This Row],[MHDI_tot]],3)</f>
        <v>0.32900000000000001</v>
      </c>
    </row>
    <row r="415" spans="1:14" hidden="1" x14ac:dyDescent="0.2">
      <c r="A415" t="str">
        <f>SVI!F415</f>
        <v>Chapada da Natividade/TO</v>
      </c>
      <c r="B415" t="str">
        <f>INDEX(tb_SVI[],MATCH(Table3[[#This Row],[ibge_cod]],tb_SVI[Município],0),1)</f>
        <v>TO</v>
      </c>
      <c r="C415" t="str">
        <f>INDEX(tb_SVI[],MATCH(Table3[[#This Row],[city_name]],tb_SVI[city_name_uf],0),3)</f>
        <v>1705102</v>
      </c>
      <c r="D415" t="s">
        <v>18073</v>
      </c>
      <c r="E415" s="11">
        <f>INDEX(tb_SVI[],MATCH(Table3[[#This Row],[city_name]],tb_SVI[city_name_uf],0),5)</f>
        <v>3331</v>
      </c>
      <c r="F415">
        <f>INDEX(tb_MHDI[],MATCH(Table3[[#This Row],[city_name]],tb_MHDI[mun_uf],0),5)</f>
        <v>0.62</v>
      </c>
      <c r="G415">
        <f>INDEX(tb_MHDI[],MATCH(Table3[[#This Row],[city_name]],tb_MHDI[mun_uf],0),6)</f>
        <v>0.59</v>
      </c>
      <c r="H415">
        <f>INDEX(tb_MHDI[],MATCH(Table3[[#This Row],[city_name]],tb_MHDI[mun_uf],0),7)</f>
        <v>0.81399999999999995</v>
      </c>
      <c r="I415">
        <f>INDEX(tb_MHDI[],MATCH(Table3[[#This Row],[city_name]],tb_MHDI[mun_uf],0),8)</f>
        <v>0.497</v>
      </c>
      <c r="J415">
        <f>_xlfn.NUMBERVALUE(INDEX(tb_SVI[],MATCH(Table3[[#This Row],[city_name]],tb_SVI[city_name_uf],0),8),".")</f>
        <v>0.434</v>
      </c>
      <c r="K415">
        <f>_xlfn.NUMBERVALUE(INDEX(tb_SVI[],MATCH(Table3[[#This Row],[city_name]],tb_SVI[city_name_uf],0),9),".")</f>
        <v>0.17399999999999999</v>
      </c>
      <c r="L415">
        <f>_xlfn.NUMBERVALUE(INDEX(tb_SVI[],MATCH(Table3[[#This Row],[city_name]],tb_SVI[city_name_uf],0),10),".")</f>
        <v>0.56899999999999995</v>
      </c>
      <c r="M415">
        <f>_xlfn.NUMBERVALUE(INDEX(tb_SVI[],MATCH(Table3[[#This Row],[city_name]],tb_SVI[city_name_uf],0),11),".")</f>
        <v>0.55900000000000005</v>
      </c>
      <c r="N415" s="14">
        <f>_xlfn.PERCENTRANK.INC(Table3[MHDI_tot],Table3[[#This Row],[MHDI_tot]],3)</f>
        <v>0.33100000000000002</v>
      </c>
    </row>
    <row r="416" spans="1:14" hidden="1" x14ac:dyDescent="0.2">
      <c r="A416" t="str">
        <f>SVI!F416</f>
        <v>Centenário/TO</v>
      </c>
      <c r="B416" t="str">
        <f>INDEX(tb_SVI[],MATCH(Table3[[#This Row],[ibge_cod]],tb_SVI[Município],0),1)</f>
        <v>TO</v>
      </c>
      <c r="C416" t="str">
        <f>INDEX(tb_SVI[],MATCH(Table3[[#This Row],[city_name]],tb_SVI[city_name_uf],0),3)</f>
        <v>1704105</v>
      </c>
      <c r="D416" t="s">
        <v>18074</v>
      </c>
      <c r="E416" s="11">
        <f>INDEX(tb_SVI[],MATCH(Table3[[#This Row],[city_name]],tb_SVI[city_name_uf],0),5)</f>
        <v>2936</v>
      </c>
      <c r="F416">
        <f>INDEX(tb_MHDI[],MATCH(Table3[[#This Row],[city_name]],tb_MHDI[mun_uf],0),5)</f>
        <v>0.56899999999999995</v>
      </c>
      <c r="G416">
        <f>INDEX(tb_MHDI[],MATCH(Table3[[#This Row],[city_name]],tb_MHDI[mun_uf],0),6)</f>
        <v>0.57099999999999995</v>
      </c>
      <c r="H416">
        <f>INDEX(tb_MHDI[],MATCH(Table3[[#This Row],[city_name]],tb_MHDI[mun_uf],0),7)</f>
        <v>0.7</v>
      </c>
      <c r="I416">
        <f>INDEX(tb_MHDI[],MATCH(Table3[[#This Row],[city_name]],tb_MHDI[mun_uf],0),8)</f>
        <v>0.46100000000000002</v>
      </c>
      <c r="J416">
        <f>_xlfn.NUMBERVALUE(INDEX(tb_SVI[],MATCH(Table3[[#This Row],[city_name]],tb_SVI[city_name_uf],0),8),".")</f>
        <v>0.51</v>
      </c>
      <c r="K416">
        <f>_xlfn.NUMBERVALUE(INDEX(tb_SVI[],MATCH(Table3[[#This Row],[city_name]],tb_SVI[city_name_uf],0),9),".")</f>
        <v>0.307</v>
      </c>
      <c r="L416">
        <f>_xlfn.NUMBERVALUE(INDEX(tb_SVI[],MATCH(Table3[[#This Row],[city_name]],tb_SVI[city_name_uf],0),10),".")</f>
        <v>0.53600000000000003</v>
      </c>
      <c r="M416">
        <f>_xlfn.NUMBERVALUE(INDEX(tb_SVI[],MATCH(Table3[[#This Row],[city_name]],tb_SVI[city_name_uf],0),11),".")</f>
        <v>0.68700000000000006</v>
      </c>
      <c r="N416" s="14">
        <f>_xlfn.PERCENTRANK.INC(Table3[MHDI_tot],Table3[[#This Row],[MHDI_tot]],3)</f>
        <v>0.122</v>
      </c>
    </row>
    <row r="417" spans="1:14" hidden="1" x14ac:dyDescent="0.2">
      <c r="A417" t="str">
        <f>SVI!F417</f>
        <v>Caseara/TO</v>
      </c>
      <c r="B417" t="str">
        <f>INDEX(tb_SVI[],MATCH(Table3[[#This Row],[ibge_cod]],tb_SVI[Município],0),1)</f>
        <v>TO</v>
      </c>
      <c r="C417" t="str">
        <f>INDEX(tb_SVI[],MATCH(Table3[[#This Row],[city_name]],tb_SVI[city_name_uf],0),3)</f>
        <v>1703909</v>
      </c>
      <c r="D417" t="s">
        <v>18075</v>
      </c>
      <c r="E417" s="11">
        <f>INDEX(tb_SVI[],MATCH(Table3[[#This Row],[city_name]],tb_SVI[city_name_uf],0),5)</f>
        <v>5442</v>
      </c>
      <c r="F417">
        <f>INDEX(tb_MHDI[],MATCH(Table3[[#This Row],[city_name]],tb_MHDI[mun_uf],0),5)</f>
        <v>0.65800000000000003</v>
      </c>
      <c r="G417">
        <f>INDEX(tb_MHDI[],MATCH(Table3[[#This Row],[city_name]],tb_MHDI[mun_uf],0),6)</f>
        <v>0.64700000000000002</v>
      </c>
      <c r="H417">
        <f>INDEX(tb_MHDI[],MATCH(Table3[[#This Row],[city_name]],tb_MHDI[mun_uf],0),7)</f>
        <v>0.82499999999999996</v>
      </c>
      <c r="I417">
        <f>INDEX(tb_MHDI[],MATCH(Table3[[#This Row],[city_name]],tb_MHDI[mun_uf],0),8)</f>
        <v>0.53400000000000003</v>
      </c>
      <c r="J417">
        <f>_xlfn.NUMBERVALUE(INDEX(tb_SVI[],MATCH(Table3[[#This Row],[city_name]],tb_SVI[city_name_uf],0),8),".")</f>
        <v>0.38400000000000001</v>
      </c>
      <c r="K417">
        <f>_xlfn.NUMBERVALUE(INDEX(tb_SVI[],MATCH(Table3[[#This Row],[city_name]],tb_SVI[city_name_uf],0),9),".")</f>
        <v>0.35699999999999998</v>
      </c>
      <c r="L417">
        <f>_xlfn.NUMBERVALUE(INDEX(tb_SVI[],MATCH(Table3[[#This Row],[city_name]],tb_SVI[city_name_uf],0),10),".")</f>
        <v>0.42</v>
      </c>
      <c r="M417">
        <f>_xlfn.NUMBERVALUE(INDEX(tb_SVI[],MATCH(Table3[[#This Row],[city_name]],tb_SVI[city_name_uf],0),11),".")</f>
        <v>0.374</v>
      </c>
      <c r="N417" s="14">
        <f>_xlfn.PERCENTRANK.INC(Table3[MHDI_tot],Table3[[#This Row],[MHDI_tot]],3)</f>
        <v>0.46700000000000003</v>
      </c>
    </row>
    <row r="418" spans="1:14" hidden="1" x14ac:dyDescent="0.2">
      <c r="A418" t="str">
        <f>SVI!F418</f>
        <v>Carrasco Bonito/TO</v>
      </c>
      <c r="B418" t="str">
        <f>INDEX(tb_SVI[],MATCH(Table3[[#This Row],[ibge_cod]],tb_SVI[Município],0),1)</f>
        <v>TO</v>
      </c>
      <c r="C418" t="str">
        <f>INDEX(tb_SVI[],MATCH(Table3[[#This Row],[city_name]],tb_SVI[city_name_uf],0),3)</f>
        <v>1703891</v>
      </c>
      <c r="D418" t="s">
        <v>18076</v>
      </c>
      <c r="E418" s="11">
        <f>INDEX(tb_SVI[],MATCH(Table3[[#This Row],[city_name]],tb_SVI[city_name_uf],0),5)</f>
        <v>4130</v>
      </c>
      <c r="F418">
        <f>INDEX(tb_MHDI[],MATCH(Table3[[#This Row],[city_name]],tb_MHDI[mun_uf],0),5)</f>
        <v>0.59399999999999997</v>
      </c>
      <c r="G418">
        <f>INDEX(tb_MHDI[],MATCH(Table3[[#This Row],[city_name]],tb_MHDI[mun_uf],0),6)</f>
        <v>0.54300000000000004</v>
      </c>
      <c r="H418">
        <f>INDEX(tb_MHDI[],MATCH(Table3[[#This Row],[city_name]],tb_MHDI[mun_uf],0),7)</f>
        <v>0.72799999999999998</v>
      </c>
      <c r="I418">
        <f>INDEX(tb_MHDI[],MATCH(Table3[[#This Row],[city_name]],tb_MHDI[mun_uf],0),8)</f>
        <v>0.53100000000000003</v>
      </c>
      <c r="J418">
        <f>_xlfn.NUMBERVALUE(INDEX(tb_SVI[],MATCH(Table3[[#This Row],[city_name]],tb_SVI[city_name_uf],0),8),".")</f>
        <v>0.56499999999999995</v>
      </c>
      <c r="K418">
        <f>_xlfn.NUMBERVALUE(INDEX(tb_SVI[],MATCH(Table3[[#This Row],[city_name]],tb_SVI[city_name_uf],0),9),".")</f>
        <v>0.42399999999999999</v>
      </c>
      <c r="L418">
        <f>_xlfn.NUMBERVALUE(INDEX(tb_SVI[],MATCH(Table3[[#This Row],[city_name]],tb_SVI[city_name_uf],0),10),".")</f>
        <v>0.68100000000000005</v>
      </c>
      <c r="M418">
        <f>_xlfn.NUMBERVALUE(INDEX(tb_SVI[],MATCH(Table3[[#This Row],[city_name]],tb_SVI[city_name_uf],0),11),".")</f>
        <v>0.58899999999999997</v>
      </c>
      <c r="N418" s="14">
        <f>_xlfn.PERCENTRANK.INC(Table3[MHDI_tot],Table3[[#This Row],[MHDI_tot]],3)</f>
        <v>0.22500000000000001</v>
      </c>
    </row>
    <row r="419" spans="1:14" hidden="1" x14ac:dyDescent="0.2">
      <c r="A419" t="str">
        <f>SVI!F419</f>
        <v>Carmolândia/TO</v>
      </c>
      <c r="B419" t="str">
        <f>INDEX(tb_SVI[],MATCH(Table3[[#This Row],[ibge_cod]],tb_SVI[Município],0),1)</f>
        <v>TO</v>
      </c>
      <c r="C419" t="str">
        <f>INDEX(tb_SVI[],MATCH(Table3[[#This Row],[city_name]],tb_SVI[city_name_uf],0),3)</f>
        <v>1703883</v>
      </c>
      <c r="D419" t="s">
        <v>18077</v>
      </c>
      <c r="E419" s="11">
        <f>INDEX(tb_SVI[],MATCH(Table3[[#This Row],[city_name]],tb_SVI[city_name_uf],0),5)</f>
        <v>2603</v>
      </c>
      <c r="F419">
        <f>INDEX(tb_MHDI[],MATCH(Table3[[#This Row],[city_name]],tb_MHDI[mun_uf],0),5)</f>
        <v>0.64</v>
      </c>
      <c r="G419">
        <f>INDEX(tb_MHDI[],MATCH(Table3[[#This Row],[city_name]],tb_MHDI[mun_uf],0),6)</f>
        <v>0.621</v>
      </c>
      <c r="H419">
        <f>INDEX(tb_MHDI[],MATCH(Table3[[#This Row],[city_name]],tb_MHDI[mun_uf],0),7)</f>
        <v>0.81</v>
      </c>
      <c r="I419">
        <f>INDEX(tb_MHDI[],MATCH(Table3[[#This Row],[city_name]],tb_MHDI[mun_uf],0),8)</f>
        <v>0.52100000000000002</v>
      </c>
      <c r="J419">
        <f>_xlfn.NUMBERVALUE(INDEX(tb_SVI[],MATCH(Table3[[#This Row],[city_name]],tb_SVI[city_name_uf],0),8),".")</f>
        <v>0.33400000000000002</v>
      </c>
      <c r="K419">
        <f>_xlfn.NUMBERVALUE(INDEX(tb_SVI[],MATCH(Table3[[#This Row],[city_name]],tb_SVI[city_name_uf],0),9),".")</f>
        <v>0.19400000000000001</v>
      </c>
      <c r="L419">
        <f>_xlfn.NUMBERVALUE(INDEX(tb_SVI[],MATCH(Table3[[#This Row],[city_name]],tb_SVI[city_name_uf],0),10),".")</f>
        <v>0.41899999999999998</v>
      </c>
      <c r="M419">
        <f>_xlfn.NUMBERVALUE(INDEX(tb_SVI[],MATCH(Table3[[#This Row],[city_name]],tb_SVI[city_name_uf],0),11),".")</f>
        <v>0.39</v>
      </c>
      <c r="N419" s="14">
        <f>_xlfn.PERCENTRANK.INC(Table3[MHDI_tot],Table3[[#This Row],[MHDI_tot]],3)</f>
        <v>0.40500000000000003</v>
      </c>
    </row>
    <row r="420" spans="1:14" hidden="1" x14ac:dyDescent="0.2">
      <c r="A420" t="str">
        <f>SVI!F420</f>
        <v>Cariri do Tocantins/TO</v>
      </c>
      <c r="B420" t="str">
        <f>INDEX(tb_SVI[],MATCH(Table3[[#This Row],[ibge_cod]],tb_SVI[Município],0),1)</f>
        <v>TO</v>
      </c>
      <c r="C420" t="str">
        <f>INDEX(tb_SVI[],MATCH(Table3[[#This Row],[city_name]],tb_SVI[city_name_uf],0),3)</f>
        <v>1703867</v>
      </c>
      <c r="D420" t="s">
        <v>18078</v>
      </c>
      <c r="E420" s="11">
        <f>INDEX(tb_SVI[],MATCH(Table3[[#This Row],[city_name]],tb_SVI[city_name_uf],0),5)</f>
        <v>4441</v>
      </c>
      <c r="F420">
        <f>INDEX(tb_MHDI[],MATCH(Table3[[#This Row],[city_name]],tb_MHDI[mun_uf],0),5)</f>
        <v>0.66200000000000003</v>
      </c>
      <c r="G420">
        <f>INDEX(tb_MHDI[],MATCH(Table3[[#This Row],[city_name]],tb_MHDI[mun_uf],0),6)</f>
        <v>0.63900000000000001</v>
      </c>
      <c r="H420">
        <f>INDEX(tb_MHDI[],MATCH(Table3[[#This Row],[city_name]],tb_MHDI[mun_uf],0),7)</f>
        <v>0.82599999999999996</v>
      </c>
      <c r="I420">
        <f>INDEX(tb_MHDI[],MATCH(Table3[[#This Row],[city_name]],tb_MHDI[mun_uf],0),8)</f>
        <v>0.54900000000000004</v>
      </c>
      <c r="J420">
        <f>_xlfn.NUMBERVALUE(INDEX(tb_SVI[],MATCH(Table3[[#This Row],[city_name]],tb_SVI[city_name_uf],0),8),".")</f>
        <v>0.28199999999999997</v>
      </c>
      <c r="K420">
        <f>_xlfn.NUMBERVALUE(INDEX(tb_SVI[],MATCH(Table3[[#This Row],[city_name]],tb_SVI[city_name_uf],0),9),".")</f>
        <v>6.8000000000000005E-2</v>
      </c>
      <c r="L420">
        <f>_xlfn.NUMBERVALUE(INDEX(tb_SVI[],MATCH(Table3[[#This Row],[city_name]],tb_SVI[city_name_uf],0),10),".")</f>
        <v>0.33200000000000002</v>
      </c>
      <c r="M420">
        <f>_xlfn.NUMBERVALUE(INDEX(tb_SVI[],MATCH(Table3[[#This Row],[city_name]],tb_SVI[city_name_uf],0),11),".")</f>
        <v>0.44700000000000001</v>
      </c>
      <c r="N420" s="14">
        <f>_xlfn.PERCENTRANK.INC(Table3[MHDI_tot],Table3[[#This Row],[MHDI_tot]],3)</f>
        <v>0.48399999999999999</v>
      </c>
    </row>
    <row r="421" spans="1:14" hidden="1" x14ac:dyDescent="0.2">
      <c r="A421" t="str">
        <f>SVI!F421</f>
        <v>Campos Lindos/TO</v>
      </c>
      <c r="B421" t="str">
        <f>INDEX(tb_SVI[],MATCH(Table3[[#This Row],[ibge_cod]],tb_SVI[Município],0),1)</f>
        <v>TO</v>
      </c>
      <c r="C421" t="str">
        <f>INDEX(tb_SVI[],MATCH(Table3[[#This Row],[city_name]],tb_SVI[city_name_uf],0),3)</f>
        <v>1703842</v>
      </c>
      <c r="D421" t="s">
        <v>18079</v>
      </c>
      <c r="E421" s="11">
        <f>INDEX(tb_SVI[],MATCH(Table3[[#This Row],[city_name]],tb_SVI[city_name_uf],0),5)</f>
        <v>10312</v>
      </c>
      <c r="F421">
        <f>INDEX(tb_MHDI[],MATCH(Table3[[#This Row],[city_name]],tb_MHDI[mun_uf],0),5)</f>
        <v>0.54400000000000004</v>
      </c>
      <c r="G421">
        <f>INDEX(tb_MHDI[],MATCH(Table3[[#This Row],[city_name]],tb_MHDI[mun_uf],0),6)</f>
        <v>0.57799999999999996</v>
      </c>
      <c r="H421">
        <f>INDEX(tb_MHDI[],MATCH(Table3[[#This Row],[city_name]],tb_MHDI[mun_uf],0),7)</f>
        <v>0.73799999999999999</v>
      </c>
      <c r="I421">
        <f>INDEX(tb_MHDI[],MATCH(Table3[[#This Row],[city_name]],tb_MHDI[mun_uf],0),8)</f>
        <v>0.377</v>
      </c>
      <c r="J421">
        <f>_xlfn.NUMBERVALUE(INDEX(tb_SVI[],MATCH(Table3[[#This Row],[city_name]],tb_SVI[city_name_uf],0),8),".")</f>
        <v>0.623</v>
      </c>
      <c r="K421">
        <f>_xlfn.NUMBERVALUE(INDEX(tb_SVI[],MATCH(Table3[[#This Row],[city_name]],tb_SVI[city_name_uf],0),9),".")</f>
        <v>0.496</v>
      </c>
      <c r="L421">
        <f>_xlfn.NUMBERVALUE(INDEX(tb_SVI[],MATCH(Table3[[#This Row],[city_name]],tb_SVI[city_name_uf],0),10),".")</f>
        <v>0.69499999999999995</v>
      </c>
      <c r="M421">
        <f>_xlfn.NUMBERVALUE(INDEX(tb_SVI[],MATCH(Table3[[#This Row],[city_name]],tb_SVI[city_name_uf],0),11),".")</f>
        <v>0.67800000000000005</v>
      </c>
      <c r="N421" s="14">
        <f>_xlfn.PERCENTRANK.INC(Table3[MHDI_tot],Table3[[#This Row],[MHDI_tot]],3)</f>
        <v>4.9000000000000002E-2</v>
      </c>
    </row>
    <row r="422" spans="1:14" hidden="1" x14ac:dyDescent="0.2">
      <c r="A422" t="str">
        <f>SVI!F422</f>
        <v>Cachoeirinha/TO</v>
      </c>
      <c r="B422" t="str">
        <f>INDEX(tb_SVI[],MATCH(Table3[[#This Row],[ibge_cod]],tb_SVI[Município],0),1)</f>
        <v>TO</v>
      </c>
      <c r="C422" t="str">
        <f>INDEX(tb_SVI[],MATCH(Table3[[#This Row],[city_name]],tb_SVI[city_name_uf],0),3)</f>
        <v>1703826</v>
      </c>
      <c r="D422" t="s">
        <v>18080</v>
      </c>
      <c r="E422" s="11">
        <f>INDEX(tb_SVI[],MATCH(Table3[[#This Row],[city_name]],tb_SVI[city_name_uf],0),5)</f>
        <v>2284</v>
      </c>
      <c r="F422">
        <f>INDEX(tb_MHDI[],MATCH(Table3[[#This Row],[city_name]],tb_MHDI[mun_uf],0),5)</f>
        <v>0.627</v>
      </c>
      <c r="G422">
        <f>INDEX(tb_MHDI[],MATCH(Table3[[#This Row],[city_name]],tb_MHDI[mun_uf],0),6)</f>
        <v>0.54800000000000004</v>
      </c>
      <c r="H422">
        <f>INDEX(tb_MHDI[],MATCH(Table3[[#This Row],[city_name]],tb_MHDI[mun_uf],0),7)</f>
        <v>0.76200000000000001</v>
      </c>
      <c r="I422">
        <f>INDEX(tb_MHDI[],MATCH(Table3[[#This Row],[city_name]],tb_MHDI[mun_uf],0),8)</f>
        <v>0.59</v>
      </c>
      <c r="J422">
        <f>_xlfn.NUMBERVALUE(INDEX(tb_SVI[],MATCH(Table3[[#This Row],[city_name]],tb_SVI[city_name_uf],0),8),".")</f>
        <v>0.45200000000000001</v>
      </c>
      <c r="K422">
        <f>_xlfn.NUMBERVALUE(INDEX(tb_SVI[],MATCH(Table3[[#This Row],[city_name]],tb_SVI[city_name_uf],0),9),".")</f>
        <v>0.48599999999999999</v>
      </c>
      <c r="L422">
        <f>_xlfn.NUMBERVALUE(INDEX(tb_SVI[],MATCH(Table3[[#This Row],[city_name]],tb_SVI[city_name_uf],0),10),".")</f>
        <v>0.47299999999999998</v>
      </c>
      <c r="M422">
        <f>_xlfn.NUMBERVALUE(INDEX(tb_SVI[],MATCH(Table3[[#This Row],[city_name]],tb_SVI[city_name_uf],0),11),".")</f>
        <v>0.39600000000000002</v>
      </c>
      <c r="N422" s="14">
        <f>_xlfn.PERCENTRANK.INC(Table3[MHDI_tot],Table3[[#This Row],[MHDI_tot]],3)</f>
        <v>0.36</v>
      </c>
    </row>
    <row r="423" spans="1:14" hidden="1" x14ac:dyDescent="0.2">
      <c r="A423" t="str">
        <f>SVI!F423</f>
        <v>Buriti do Tocantins/TO</v>
      </c>
      <c r="B423" t="str">
        <f>INDEX(tb_SVI[],MATCH(Table3[[#This Row],[ibge_cod]],tb_SVI[Município],0),1)</f>
        <v>TO</v>
      </c>
      <c r="C423" t="str">
        <f>INDEX(tb_SVI[],MATCH(Table3[[#This Row],[city_name]],tb_SVI[city_name_uf],0),3)</f>
        <v>1703800</v>
      </c>
      <c r="D423" t="s">
        <v>18081</v>
      </c>
      <c r="E423" s="11">
        <f>INDEX(tb_SVI[],MATCH(Table3[[#This Row],[city_name]],tb_SVI[city_name_uf],0),5)</f>
        <v>11497</v>
      </c>
      <c r="F423">
        <f>INDEX(tb_MHDI[],MATCH(Table3[[#This Row],[city_name]],tb_MHDI[mun_uf],0),5)</f>
        <v>0.627</v>
      </c>
      <c r="G423">
        <f>INDEX(tb_MHDI[],MATCH(Table3[[#This Row],[city_name]],tb_MHDI[mun_uf],0),6)</f>
        <v>0.57499999999999996</v>
      </c>
      <c r="H423">
        <f>INDEX(tb_MHDI[],MATCH(Table3[[#This Row],[city_name]],tb_MHDI[mun_uf],0),7)</f>
        <v>0.71299999999999997</v>
      </c>
      <c r="I423">
        <f>INDEX(tb_MHDI[],MATCH(Table3[[#This Row],[city_name]],tb_MHDI[mun_uf],0),8)</f>
        <v>0.60099999999999998</v>
      </c>
      <c r="J423">
        <f>_xlfn.NUMBERVALUE(INDEX(tb_SVI[],MATCH(Table3[[#This Row],[city_name]],tb_SVI[city_name_uf],0),8),".")</f>
        <v>0.54500000000000004</v>
      </c>
      <c r="K423">
        <f>_xlfn.NUMBERVALUE(INDEX(tb_SVI[],MATCH(Table3[[#This Row],[city_name]],tb_SVI[city_name_uf],0),9),".")</f>
        <v>0.441</v>
      </c>
      <c r="L423">
        <f>_xlfn.NUMBERVALUE(INDEX(tb_SVI[],MATCH(Table3[[#This Row],[city_name]],tb_SVI[city_name_uf],0),10),".")</f>
        <v>0.61</v>
      </c>
      <c r="M423">
        <f>_xlfn.NUMBERVALUE(INDEX(tb_SVI[],MATCH(Table3[[#This Row],[city_name]],tb_SVI[city_name_uf],0),11),".")</f>
        <v>0.58499999999999996</v>
      </c>
      <c r="N423" s="14">
        <f>_xlfn.PERCENTRANK.INC(Table3[MHDI_tot],Table3[[#This Row],[MHDI_tot]],3)</f>
        <v>0.36</v>
      </c>
    </row>
    <row r="424" spans="1:14" hidden="1" x14ac:dyDescent="0.2">
      <c r="A424" t="str">
        <f>SVI!F424</f>
        <v>Brejinho de Nazaré/TO</v>
      </c>
      <c r="B424" t="str">
        <f>INDEX(tb_SVI[],MATCH(Table3[[#This Row],[ibge_cod]],tb_SVI[Município],0),1)</f>
        <v>TO</v>
      </c>
      <c r="C424" t="str">
        <f>INDEX(tb_SVI[],MATCH(Table3[[#This Row],[city_name]],tb_SVI[city_name_uf],0),3)</f>
        <v>1703701</v>
      </c>
      <c r="D424" t="s">
        <v>18082</v>
      </c>
      <c r="E424" s="11">
        <f>INDEX(tb_SVI[],MATCH(Table3[[#This Row],[city_name]],tb_SVI[city_name_uf],0),5)</f>
        <v>5519</v>
      </c>
      <c r="F424">
        <f>INDEX(tb_MHDI[],MATCH(Table3[[#This Row],[city_name]],tb_MHDI[mun_uf],0),5)</f>
        <v>0.68600000000000005</v>
      </c>
      <c r="G424">
        <f>INDEX(tb_MHDI[],MATCH(Table3[[#This Row],[city_name]],tb_MHDI[mun_uf],0),6)</f>
        <v>0.63500000000000001</v>
      </c>
      <c r="H424">
        <f>INDEX(tb_MHDI[],MATCH(Table3[[#This Row],[city_name]],tb_MHDI[mun_uf],0),7)</f>
        <v>0.82</v>
      </c>
      <c r="I424">
        <f>INDEX(tb_MHDI[],MATCH(Table3[[#This Row],[city_name]],tb_MHDI[mun_uf],0),8)</f>
        <v>0.61899999999999999</v>
      </c>
      <c r="J424">
        <f>_xlfn.NUMBERVALUE(INDEX(tb_SVI[],MATCH(Table3[[#This Row],[city_name]],tb_SVI[city_name_uf],0),8),".")</f>
        <v>0.38300000000000001</v>
      </c>
      <c r="K424">
        <f>_xlfn.NUMBERVALUE(INDEX(tb_SVI[],MATCH(Table3[[#This Row],[city_name]],tb_SVI[city_name_uf],0),9),".")</f>
        <v>0.17399999999999999</v>
      </c>
      <c r="L424">
        <f>_xlfn.NUMBERVALUE(INDEX(tb_SVI[],MATCH(Table3[[#This Row],[city_name]],tb_SVI[city_name_uf],0),10),".")</f>
        <v>0.47299999999999998</v>
      </c>
      <c r="M424">
        <f>_xlfn.NUMBERVALUE(INDEX(tb_SVI[],MATCH(Table3[[#This Row],[city_name]],tb_SVI[city_name_uf],0),11),".")</f>
        <v>0.503</v>
      </c>
      <c r="N424" s="14">
        <f>_xlfn.PERCENTRANK.INC(Table3[MHDI_tot],Table3[[#This Row],[MHDI_tot]],3)</f>
        <v>0.58499999999999996</v>
      </c>
    </row>
    <row r="425" spans="1:14" hidden="1" x14ac:dyDescent="0.2">
      <c r="A425" t="str">
        <f>SVI!F425</f>
        <v>Brasilândia do Tocantins/TO</v>
      </c>
      <c r="B425" t="str">
        <f>INDEX(tb_SVI[],MATCH(Table3[[#This Row],[ibge_cod]],tb_SVI[Município],0),1)</f>
        <v>TO</v>
      </c>
      <c r="C425" t="str">
        <f>INDEX(tb_SVI[],MATCH(Table3[[#This Row],[city_name]],tb_SVI[city_name_uf],0),3)</f>
        <v>1703602</v>
      </c>
      <c r="D425" t="s">
        <v>18083</v>
      </c>
      <c r="E425" s="11">
        <f>INDEX(tb_SVI[],MATCH(Table3[[#This Row],[city_name]],tb_SVI[city_name_uf],0),5)</f>
        <v>2211</v>
      </c>
      <c r="F425">
        <f>INDEX(tb_MHDI[],MATCH(Table3[[#This Row],[city_name]],tb_MHDI[mun_uf],0),5)</f>
        <v>0.68400000000000005</v>
      </c>
      <c r="G425">
        <f>INDEX(tb_MHDI[],MATCH(Table3[[#This Row],[city_name]],tb_MHDI[mun_uf],0),6)</f>
        <v>0.64</v>
      </c>
      <c r="H425">
        <f>INDEX(tb_MHDI[],MATCH(Table3[[#This Row],[city_name]],tb_MHDI[mun_uf],0),7)</f>
        <v>0.83099999999999996</v>
      </c>
      <c r="I425">
        <f>INDEX(tb_MHDI[],MATCH(Table3[[#This Row],[city_name]],tb_MHDI[mun_uf],0),8)</f>
        <v>0.60099999999999998</v>
      </c>
      <c r="J425">
        <f>_xlfn.NUMBERVALUE(INDEX(tb_SVI[],MATCH(Table3[[#This Row],[city_name]],tb_SVI[city_name_uf],0),8),".")</f>
        <v>0.30099999999999999</v>
      </c>
      <c r="K425">
        <f>_xlfn.NUMBERVALUE(INDEX(tb_SVI[],MATCH(Table3[[#This Row],[city_name]],tb_SVI[city_name_uf],0),9),".")</f>
        <v>0.14499999999999999</v>
      </c>
      <c r="L425">
        <f>_xlfn.NUMBERVALUE(INDEX(tb_SVI[],MATCH(Table3[[#This Row],[city_name]],tb_SVI[city_name_uf],0),10),".")</f>
        <v>0.44800000000000001</v>
      </c>
      <c r="M425">
        <f>_xlfn.NUMBERVALUE(INDEX(tb_SVI[],MATCH(Table3[[#This Row],[city_name]],tb_SVI[city_name_uf],0),11),".")</f>
        <v>0.309</v>
      </c>
      <c r="N425" s="14">
        <f>_xlfn.PERCENTRANK.INC(Table3[MHDI_tot],Table3[[#This Row],[MHDI_tot]],3)</f>
        <v>0.57599999999999996</v>
      </c>
    </row>
    <row r="426" spans="1:14" hidden="1" x14ac:dyDescent="0.2">
      <c r="A426" t="str">
        <f>SVI!F426</f>
        <v>Bom Jesus do Tocantins/TO</v>
      </c>
      <c r="B426" t="str">
        <f>INDEX(tb_SVI[],MATCH(Table3[[#This Row],[ibge_cod]],tb_SVI[Município],0),1)</f>
        <v>TO</v>
      </c>
      <c r="C426" t="str">
        <f>INDEX(tb_SVI[],MATCH(Table3[[#This Row],[city_name]],tb_SVI[city_name_uf],0),3)</f>
        <v>1703305</v>
      </c>
      <c r="D426" t="s">
        <v>18084</v>
      </c>
      <c r="E426" s="11">
        <f>INDEX(tb_SVI[],MATCH(Table3[[#This Row],[city_name]],tb_SVI[city_name_uf],0),5)</f>
        <v>5008</v>
      </c>
      <c r="F426">
        <f>INDEX(tb_MHDI[],MATCH(Table3[[#This Row],[city_name]],tb_MHDI[mun_uf],0),5)</f>
        <v>0.66</v>
      </c>
      <c r="G426">
        <f>INDEX(tb_MHDI[],MATCH(Table3[[#This Row],[city_name]],tb_MHDI[mun_uf],0),6)</f>
        <v>0.621</v>
      </c>
      <c r="H426">
        <f>INDEX(tb_MHDI[],MATCH(Table3[[#This Row],[city_name]],tb_MHDI[mun_uf],0),7)</f>
        <v>0.83299999999999996</v>
      </c>
      <c r="I426">
        <f>INDEX(tb_MHDI[],MATCH(Table3[[#This Row],[city_name]],tb_MHDI[mun_uf],0),8)</f>
        <v>0.55500000000000005</v>
      </c>
      <c r="J426">
        <f>_xlfn.NUMBERVALUE(INDEX(tb_SVI[],MATCH(Table3[[#This Row],[city_name]],tb_SVI[city_name_uf],0),8),".")</f>
        <v>0.41599999999999998</v>
      </c>
      <c r="K426">
        <f>_xlfn.NUMBERVALUE(INDEX(tb_SVI[],MATCH(Table3[[#This Row],[city_name]],tb_SVI[city_name_uf],0),9),".")</f>
        <v>0.26200000000000001</v>
      </c>
      <c r="L426">
        <f>_xlfn.NUMBERVALUE(INDEX(tb_SVI[],MATCH(Table3[[#This Row],[city_name]],tb_SVI[city_name_uf],0),10),".")</f>
        <v>0.505</v>
      </c>
      <c r="M426">
        <f>_xlfn.NUMBERVALUE(INDEX(tb_SVI[],MATCH(Table3[[#This Row],[city_name]],tb_SVI[city_name_uf],0),11),".")</f>
        <v>0.48199999999999998</v>
      </c>
      <c r="N426" s="14">
        <f>_xlfn.PERCENTRANK.INC(Table3[MHDI_tot],Table3[[#This Row],[MHDI_tot]],3)</f>
        <v>0.47399999999999998</v>
      </c>
    </row>
    <row r="427" spans="1:14" hidden="1" x14ac:dyDescent="0.2">
      <c r="A427" t="str">
        <f>SVI!F427</f>
        <v>Bernardo Sayão/TO</v>
      </c>
      <c r="B427" t="str">
        <f>INDEX(tb_SVI[],MATCH(Table3[[#This Row],[ibge_cod]],tb_SVI[Município],0),1)</f>
        <v>TO</v>
      </c>
      <c r="C427" t="str">
        <f>INDEX(tb_SVI[],MATCH(Table3[[#This Row],[city_name]],tb_SVI[city_name_uf],0),3)</f>
        <v>1703206</v>
      </c>
      <c r="D427" t="s">
        <v>18085</v>
      </c>
      <c r="E427" s="11">
        <f>INDEX(tb_SVI[],MATCH(Table3[[#This Row],[city_name]],tb_SVI[city_name_uf],0),5)</f>
        <v>4448</v>
      </c>
      <c r="F427">
        <f>INDEX(tb_MHDI[],MATCH(Table3[[#This Row],[city_name]],tb_MHDI[mun_uf],0),5)</f>
        <v>0.63800000000000001</v>
      </c>
      <c r="G427">
        <f>INDEX(tb_MHDI[],MATCH(Table3[[#This Row],[city_name]],tb_MHDI[mun_uf],0),6)</f>
        <v>0.60599999999999998</v>
      </c>
      <c r="H427">
        <f>INDEX(tb_MHDI[],MATCH(Table3[[#This Row],[city_name]],tb_MHDI[mun_uf],0),7)</f>
        <v>0.748</v>
      </c>
      <c r="I427">
        <f>INDEX(tb_MHDI[],MATCH(Table3[[#This Row],[city_name]],tb_MHDI[mun_uf],0),8)</f>
        <v>0.57299999999999995</v>
      </c>
      <c r="J427">
        <f>_xlfn.NUMBERVALUE(INDEX(tb_SVI[],MATCH(Table3[[#This Row],[city_name]],tb_SVI[city_name_uf],0),8),".")</f>
        <v>0.36399999999999999</v>
      </c>
      <c r="K427">
        <f>_xlfn.NUMBERVALUE(INDEX(tb_SVI[],MATCH(Table3[[#This Row],[city_name]],tb_SVI[city_name_uf],0),9),".")</f>
        <v>0.17299999999999999</v>
      </c>
      <c r="L427">
        <f>_xlfn.NUMBERVALUE(INDEX(tb_SVI[],MATCH(Table3[[#This Row],[city_name]],tb_SVI[city_name_uf],0),10),".")</f>
        <v>0.44900000000000001</v>
      </c>
      <c r="M427">
        <f>_xlfn.NUMBERVALUE(INDEX(tb_SVI[],MATCH(Table3[[#This Row],[city_name]],tb_SVI[city_name_uf],0),11),".")</f>
        <v>0.47</v>
      </c>
      <c r="N427" s="14">
        <f>_xlfn.PERCENTRANK.INC(Table3[MHDI_tot],Table3[[#This Row],[MHDI_tot]],3)</f>
        <v>0.39700000000000002</v>
      </c>
    </row>
    <row r="428" spans="1:14" hidden="1" x14ac:dyDescent="0.2">
      <c r="A428" t="str">
        <f>SVI!F428</f>
        <v>Barrolândia/TO</v>
      </c>
      <c r="B428" t="str">
        <f>INDEX(tb_SVI[],MATCH(Table3[[#This Row],[ibge_cod]],tb_SVI[Município],0),1)</f>
        <v>TO</v>
      </c>
      <c r="C428" t="str">
        <f>INDEX(tb_SVI[],MATCH(Table3[[#This Row],[city_name]],tb_SVI[city_name_uf],0),3)</f>
        <v>1703107</v>
      </c>
      <c r="D428" t="s">
        <v>18086</v>
      </c>
      <c r="E428" s="11">
        <f>INDEX(tb_SVI[],MATCH(Table3[[#This Row],[city_name]],tb_SVI[city_name_uf],0),5)</f>
        <v>5651</v>
      </c>
      <c r="F428">
        <f>INDEX(tb_MHDI[],MATCH(Table3[[#This Row],[city_name]],tb_MHDI[mun_uf],0),5)</f>
        <v>0.64200000000000002</v>
      </c>
      <c r="G428">
        <f>INDEX(tb_MHDI[],MATCH(Table3[[#This Row],[city_name]],tb_MHDI[mun_uf],0),6)</f>
        <v>0.6</v>
      </c>
      <c r="H428">
        <f>INDEX(tb_MHDI[],MATCH(Table3[[#This Row],[city_name]],tb_MHDI[mun_uf],0),7)</f>
        <v>0.81699999999999995</v>
      </c>
      <c r="I428">
        <f>INDEX(tb_MHDI[],MATCH(Table3[[#This Row],[city_name]],tb_MHDI[mun_uf],0),8)</f>
        <v>0.54100000000000004</v>
      </c>
      <c r="J428">
        <f>_xlfn.NUMBERVALUE(INDEX(tb_SVI[],MATCH(Table3[[#This Row],[city_name]],tb_SVI[city_name_uf],0),8),".")</f>
        <v>0.34100000000000003</v>
      </c>
      <c r="K428">
        <f>_xlfn.NUMBERVALUE(INDEX(tb_SVI[],MATCH(Table3[[#This Row],[city_name]],tb_SVI[city_name_uf],0),9),".")</f>
        <v>0.121</v>
      </c>
      <c r="L428">
        <f>_xlfn.NUMBERVALUE(INDEX(tb_SVI[],MATCH(Table3[[#This Row],[city_name]],tb_SVI[city_name_uf],0),10),".")</f>
        <v>0.47699999999999998</v>
      </c>
      <c r="M428">
        <f>_xlfn.NUMBERVALUE(INDEX(tb_SVI[],MATCH(Table3[[#This Row],[city_name]],tb_SVI[city_name_uf],0),11),".")</f>
        <v>0.42499999999999999</v>
      </c>
      <c r="N428" s="14">
        <f>_xlfn.PERCENTRANK.INC(Table3[MHDI_tot],Table3[[#This Row],[MHDI_tot]],3)</f>
        <v>0.41099999999999998</v>
      </c>
    </row>
    <row r="429" spans="1:14" hidden="1" x14ac:dyDescent="0.2">
      <c r="A429" t="str">
        <f>SVI!F429</f>
        <v>Barra do Ouro/TO</v>
      </c>
      <c r="B429" t="str">
        <f>INDEX(tb_SVI[],MATCH(Table3[[#This Row],[ibge_cod]],tb_SVI[Município],0),1)</f>
        <v>TO</v>
      </c>
      <c r="C429" t="str">
        <f>INDEX(tb_SVI[],MATCH(Table3[[#This Row],[city_name]],tb_SVI[city_name_uf],0),3)</f>
        <v>1703073</v>
      </c>
      <c r="D429" t="s">
        <v>18087</v>
      </c>
      <c r="E429" s="11">
        <f>INDEX(tb_SVI[],MATCH(Table3[[#This Row],[city_name]],tb_SVI[city_name_uf],0),5)</f>
        <v>4632</v>
      </c>
      <c r="F429">
        <f>INDEX(tb_MHDI[],MATCH(Table3[[#This Row],[city_name]],tb_MHDI[mun_uf],0),5)</f>
        <v>0.60299999999999998</v>
      </c>
      <c r="G429">
        <f>INDEX(tb_MHDI[],MATCH(Table3[[#This Row],[city_name]],tb_MHDI[mun_uf],0),6)</f>
        <v>0.55700000000000005</v>
      </c>
      <c r="H429">
        <f>INDEX(tb_MHDI[],MATCH(Table3[[#This Row],[city_name]],tb_MHDI[mun_uf],0),7)</f>
        <v>0.76</v>
      </c>
      <c r="I429">
        <f>INDEX(tb_MHDI[],MATCH(Table3[[#This Row],[city_name]],tb_MHDI[mun_uf],0),8)</f>
        <v>0.51700000000000002</v>
      </c>
      <c r="J429">
        <f>_xlfn.NUMBERVALUE(INDEX(tb_SVI[],MATCH(Table3[[#This Row],[city_name]],tb_SVI[city_name_uf],0),8),".")</f>
        <v>0.54300000000000004</v>
      </c>
      <c r="K429">
        <f>_xlfn.NUMBERVALUE(INDEX(tb_SVI[],MATCH(Table3[[#This Row],[city_name]],tb_SVI[city_name_uf],0),9),".")</f>
        <v>0.41499999999999998</v>
      </c>
      <c r="L429">
        <f>_xlfn.NUMBERVALUE(INDEX(tb_SVI[],MATCH(Table3[[#This Row],[city_name]],tb_SVI[city_name_uf],0),10),".")</f>
        <v>0.57099999999999995</v>
      </c>
      <c r="M429">
        <f>_xlfn.NUMBERVALUE(INDEX(tb_SVI[],MATCH(Table3[[#This Row],[city_name]],tb_SVI[city_name_uf],0),11),".")</f>
        <v>0.64400000000000002</v>
      </c>
      <c r="N429" s="14">
        <f>_xlfn.PERCENTRANK.INC(Table3[MHDI_tot],Table3[[#This Row],[MHDI_tot]],3)</f>
        <v>0.26300000000000001</v>
      </c>
    </row>
    <row r="430" spans="1:14" hidden="1" x14ac:dyDescent="0.2">
      <c r="A430" t="str">
        <f>SVI!F430</f>
        <v>Bandeirantes do Tocantins/TO</v>
      </c>
      <c r="B430" t="str">
        <f>INDEX(tb_SVI[],MATCH(Table3[[#This Row],[ibge_cod]],tb_SVI[Município],0),1)</f>
        <v>TO</v>
      </c>
      <c r="C430" t="str">
        <f>INDEX(tb_SVI[],MATCH(Table3[[#This Row],[city_name]],tb_SVI[city_name_uf],0),3)</f>
        <v>1703057</v>
      </c>
      <c r="D430" t="s">
        <v>18088</v>
      </c>
      <c r="E430" s="11">
        <f>INDEX(tb_SVI[],MATCH(Table3[[#This Row],[city_name]],tb_SVI[city_name_uf],0),5)</f>
        <v>3592</v>
      </c>
      <c r="F430">
        <f>INDEX(tb_MHDI[],MATCH(Table3[[#This Row],[city_name]],tb_MHDI[mun_uf],0),5)</f>
        <v>0.63800000000000001</v>
      </c>
      <c r="G430">
        <f>INDEX(tb_MHDI[],MATCH(Table3[[#This Row],[city_name]],tb_MHDI[mun_uf],0),6)</f>
        <v>0.56999999999999995</v>
      </c>
      <c r="H430">
        <f>INDEX(tb_MHDI[],MATCH(Table3[[#This Row],[city_name]],tb_MHDI[mun_uf],0),7)</f>
        <v>0.79700000000000004</v>
      </c>
      <c r="I430">
        <f>INDEX(tb_MHDI[],MATCH(Table3[[#This Row],[city_name]],tb_MHDI[mun_uf],0),8)</f>
        <v>0.57099999999999995</v>
      </c>
      <c r="J430">
        <f>_xlfn.NUMBERVALUE(INDEX(tb_SVI[],MATCH(Table3[[#This Row],[city_name]],tb_SVI[city_name_uf],0),8),".")</f>
        <v>0.39600000000000002</v>
      </c>
      <c r="K430">
        <f>_xlfn.NUMBERVALUE(INDEX(tb_SVI[],MATCH(Table3[[#This Row],[city_name]],tb_SVI[city_name_uf],0),9),".")</f>
        <v>0.22500000000000001</v>
      </c>
      <c r="L430">
        <f>_xlfn.NUMBERVALUE(INDEX(tb_SVI[],MATCH(Table3[[#This Row],[city_name]],tb_SVI[city_name_uf],0),10),".")</f>
        <v>0.48299999999999998</v>
      </c>
      <c r="M430">
        <f>_xlfn.NUMBERVALUE(INDEX(tb_SVI[],MATCH(Table3[[#This Row],[city_name]],tb_SVI[city_name_uf],0),11),".")</f>
        <v>0.48099999999999998</v>
      </c>
      <c r="N430" s="14">
        <f>_xlfn.PERCENTRANK.INC(Table3[MHDI_tot],Table3[[#This Row],[MHDI_tot]],3)</f>
        <v>0.39700000000000002</v>
      </c>
    </row>
    <row r="431" spans="1:14" hidden="1" x14ac:dyDescent="0.2">
      <c r="A431" t="str">
        <f>SVI!F431</f>
        <v>Babaçulândia/TO</v>
      </c>
      <c r="B431" t="str">
        <f>INDEX(tb_SVI[],MATCH(Table3[[#This Row],[ibge_cod]],tb_SVI[Município],0),1)</f>
        <v>TO</v>
      </c>
      <c r="C431" t="str">
        <f>INDEX(tb_SVI[],MATCH(Table3[[#This Row],[city_name]],tb_SVI[city_name_uf],0),3)</f>
        <v>1703008</v>
      </c>
      <c r="D431" t="s">
        <v>18089</v>
      </c>
      <c r="E431" s="11">
        <f>INDEX(tb_SVI[],MATCH(Table3[[#This Row],[city_name]],tb_SVI[city_name_uf],0),5)</f>
        <v>10666</v>
      </c>
      <c r="F431">
        <f>INDEX(tb_MHDI[],MATCH(Table3[[#This Row],[city_name]],tb_MHDI[mun_uf],0),5)</f>
        <v>0.64200000000000002</v>
      </c>
      <c r="G431">
        <f>INDEX(tb_MHDI[],MATCH(Table3[[#This Row],[city_name]],tb_MHDI[mun_uf],0),6)</f>
        <v>0.58899999999999997</v>
      </c>
      <c r="H431">
        <f>INDEX(tb_MHDI[],MATCH(Table3[[#This Row],[city_name]],tb_MHDI[mun_uf],0),7)</f>
        <v>0.79200000000000004</v>
      </c>
      <c r="I431">
        <f>INDEX(tb_MHDI[],MATCH(Table3[[#This Row],[city_name]],tb_MHDI[mun_uf],0),8)</f>
        <v>0.56799999999999995</v>
      </c>
      <c r="J431">
        <f>_xlfn.NUMBERVALUE(INDEX(tb_SVI[],MATCH(Table3[[#This Row],[city_name]],tb_SVI[city_name_uf],0),8),".")</f>
        <v>0.40699999999999997</v>
      </c>
      <c r="K431">
        <f>_xlfn.NUMBERVALUE(INDEX(tb_SVI[],MATCH(Table3[[#This Row],[city_name]],tb_SVI[city_name_uf],0),9),".")</f>
        <v>0.222</v>
      </c>
      <c r="L431">
        <f>_xlfn.NUMBERVALUE(INDEX(tb_SVI[],MATCH(Table3[[#This Row],[city_name]],tb_SVI[city_name_uf],0),10),".")</f>
        <v>0.48799999999999999</v>
      </c>
      <c r="M431">
        <f>_xlfn.NUMBERVALUE(INDEX(tb_SVI[],MATCH(Table3[[#This Row],[city_name]],tb_SVI[city_name_uf],0),11),".")</f>
        <v>0.51100000000000001</v>
      </c>
      <c r="N431" s="14">
        <f>_xlfn.PERCENTRANK.INC(Table3[MHDI_tot],Table3[[#This Row],[MHDI_tot]],3)</f>
        <v>0.41099999999999998</v>
      </c>
    </row>
    <row r="432" spans="1:14" hidden="1" x14ac:dyDescent="0.2">
      <c r="A432" t="str">
        <f>SVI!F432</f>
        <v>Axixá do Tocantins/TO</v>
      </c>
      <c r="B432" t="str">
        <f>INDEX(tb_SVI[],MATCH(Table3[[#This Row],[ibge_cod]],tb_SVI[Município],0),1)</f>
        <v>TO</v>
      </c>
      <c r="C432" t="str">
        <f>INDEX(tb_SVI[],MATCH(Table3[[#This Row],[city_name]],tb_SVI[city_name_uf],0),3)</f>
        <v>1702901</v>
      </c>
      <c r="D432" t="s">
        <v>18090</v>
      </c>
      <c r="E432" s="11">
        <f>INDEX(tb_SVI[],MATCH(Table3[[#This Row],[city_name]],tb_SVI[city_name_uf],0),5)</f>
        <v>9787</v>
      </c>
      <c r="F432">
        <f>INDEX(tb_MHDI[],MATCH(Table3[[#This Row],[city_name]],tb_MHDI[mun_uf],0),5)</f>
        <v>0.627</v>
      </c>
      <c r="G432">
        <f>INDEX(tb_MHDI[],MATCH(Table3[[#This Row],[city_name]],tb_MHDI[mun_uf],0),6)</f>
        <v>0.59499999999999997</v>
      </c>
      <c r="H432">
        <f>INDEX(tb_MHDI[],MATCH(Table3[[#This Row],[city_name]],tb_MHDI[mun_uf],0),7)</f>
        <v>0.73299999999999998</v>
      </c>
      <c r="I432">
        <f>INDEX(tb_MHDI[],MATCH(Table3[[#This Row],[city_name]],tb_MHDI[mun_uf],0),8)</f>
        <v>0.56599999999999995</v>
      </c>
      <c r="J432">
        <f>_xlfn.NUMBERVALUE(INDEX(tb_SVI[],MATCH(Table3[[#This Row],[city_name]],tb_SVI[city_name_uf],0),8),".")</f>
        <v>0.42899999999999999</v>
      </c>
      <c r="K432">
        <f>_xlfn.NUMBERVALUE(INDEX(tb_SVI[],MATCH(Table3[[#This Row],[city_name]],tb_SVI[city_name_uf],0),9),".")</f>
        <v>0.30599999999999999</v>
      </c>
      <c r="L432">
        <f>_xlfn.NUMBERVALUE(INDEX(tb_SVI[],MATCH(Table3[[#This Row],[city_name]],tb_SVI[city_name_uf],0),10),".")</f>
        <v>0.55100000000000005</v>
      </c>
      <c r="M432">
        <f>_xlfn.NUMBERVALUE(INDEX(tb_SVI[],MATCH(Table3[[#This Row],[city_name]],tb_SVI[city_name_uf],0),11),".")</f>
        <v>0.43099999999999999</v>
      </c>
      <c r="N432" s="14">
        <f>_xlfn.PERCENTRANK.INC(Table3[MHDI_tot],Table3[[#This Row],[MHDI_tot]],3)</f>
        <v>0.36</v>
      </c>
    </row>
    <row r="433" spans="1:14" hidden="1" x14ac:dyDescent="0.2">
      <c r="A433" t="str">
        <f>SVI!F433</f>
        <v>Aurora do Tocantins/TO</v>
      </c>
      <c r="B433" t="str">
        <f>INDEX(tb_SVI[],MATCH(Table3[[#This Row],[ibge_cod]],tb_SVI[Município],0),1)</f>
        <v>TO</v>
      </c>
      <c r="C433" t="str">
        <f>INDEX(tb_SVI[],MATCH(Table3[[#This Row],[city_name]],tb_SVI[city_name_uf],0),3)</f>
        <v>1702703</v>
      </c>
      <c r="D433" t="s">
        <v>18091</v>
      </c>
      <c r="E433" s="11">
        <f>INDEX(tb_SVI[],MATCH(Table3[[#This Row],[city_name]],tb_SVI[city_name_uf],0),5)</f>
        <v>3783</v>
      </c>
      <c r="F433">
        <f>INDEX(tb_MHDI[],MATCH(Table3[[#This Row],[city_name]],tb_MHDI[mun_uf],0),5)</f>
        <v>0.67700000000000005</v>
      </c>
      <c r="G433">
        <f>INDEX(tb_MHDI[],MATCH(Table3[[#This Row],[city_name]],tb_MHDI[mun_uf],0),6)</f>
        <v>0.67600000000000005</v>
      </c>
      <c r="H433">
        <f>INDEX(tb_MHDI[],MATCH(Table3[[#This Row],[city_name]],tb_MHDI[mun_uf],0),7)</f>
        <v>0.80400000000000005</v>
      </c>
      <c r="I433">
        <f>INDEX(tb_MHDI[],MATCH(Table3[[#This Row],[city_name]],tb_MHDI[mun_uf],0),8)</f>
        <v>0.56999999999999995</v>
      </c>
      <c r="J433">
        <f>_xlfn.NUMBERVALUE(INDEX(tb_SVI[],MATCH(Table3[[#This Row],[city_name]],tb_SVI[city_name_uf],0),8),".")</f>
        <v>0.40400000000000003</v>
      </c>
      <c r="K433">
        <f>_xlfn.NUMBERVALUE(INDEX(tb_SVI[],MATCH(Table3[[#This Row],[city_name]],tb_SVI[city_name_uf],0),9),".")</f>
        <v>0.23699999999999999</v>
      </c>
      <c r="L433">
        <f>_xlfn.NUMBERVALUE(INDEX(tb_SVI[],MATCH(Table3[[#This Row],[city_name]],tb_SVI[city_name_uf],0),10),".")</f>
        <v>0.56299999999999994</v>
      </c>
      <c r="M433">
        <f>_xlfn.NUMBERVALUE(INDEX(tb_SVI[],MATCH(Table3[[#This Row],[city_name]],tb_SVI[city_name_uf],0),11),".")</f>
        <v>0.41099999999999998</v>
      </c>
      <c r="N433" s="14">
        <f>_xlfn.PERCENTRANK.INC(Table3[MHDI_tot],Table3[[#This Row],[MHDI_tot]],3)</f>
        <v>0.54600000000000004</v>
      </c>
    </row>
    <row r="434" spans="1:14" hidden="1" x14ac:dyDescent="0.2">
      <c r="A434" t="str">
        <f>SVI!F434</f>
        <v>Augustinópolis/TO</v>
      </c>
      <c r="B434" t="str">
        <f>INDEX(tb_SVI[],MATCH(Table3[[#This Row],[ibge_cod]],tb_SVI[Município],0),1)</f>
        <v>TO</v>
      </c>
      <c r="C434" t="str">
        <f>INDEX(tb_SVI[],MATCH(Table3[[#This Row],[city_name]],tb_SVI[city_name_uf],0),3)</f>
        <v>1702554</v>
      </c>
      <c r="D434" t="s">
        <v>18092</v>
      </c>
      <c r="E434" s="11">
        <f>INDEX(tb_SVI[],MATCH(Table3[[#This Row],[city_name]],tb_SVI[city_name_uf],0),5)</f>
        <v>18643</v>
      </c>
      <c r="F434">
        <f>INDEX(tb_MHDI[],MATCH(Table3[[#This Row],[city_name]],tb_MHDI[mun_uf],0),5)</f>
        <v>0.67</v>
      </c>
      <c r="G434">
        <f>INDEX(tb_MHDI[],MATCH(Table3[[#This Row],[city_name]],tb_MHDI[mun_uf],0),6)</f>
        <v>0.61399999999999999</v>
      </c>
      <c r="H434">
        <f>INDEX(tb_MHDI[],MATCH(Table3[[#This Row],[city_name]],tb_MHDI[mun_uf],0),7)</f>
        <v>0.79300000000000004</v>
      </c>
      <c r="I434">
        <f>INDEX(tb_MHDI[],MATCH(Table3[[#This Row],[city_name]],tb_MHDI[mun_uf],0),8)</f>
        <v>0.61899999999999999</v>
      </c>
      <c r="J434">
        <f>_xlfn.NUMBERVALUE(INDEX(tb_SVI[],MATCH(Table3[[#This Row],[city_name]],tb_SVI[city_name_uf],0),8),".")</f>
        <v>0.40600000000000003</v>
      </c>
      <c r="K434">
        <f>_xlfn.NUMBERVALUE(INDEX(tb_SVI[],MATCH(Table3[[#This Row],[city_name]],tb_SVI[city_name_uf],0),9),".")</f>
        <v>0.26800000000000002</v>
      </c>
      <c r="L434">
        <f>_xlfn.NUMBERVALUE(INDEX(tb_SVI[],MATCH(Table3[[#This Row],[city_name]],tb_SVI[city_name_uf],0),10),".")</f>
        <v>0.51</v>
      </c>
      <c r="M434">
        <f>_xlfn.NUMBERVALUE(INDEX(tb_SVI[],MATCH(Table3[[#This Row],[city_name]],tb_SVI[city_name_uf],0),11),".")</f>
        <v>0.439</v>
      </c>
      <c r="N434" s="14">
        <f>_xlfn.PERCENTRANK.INC(Table3[MHDI_tot],Table3[[#This Row],[MHDI_tot]],3)</f>
        <v>0.51600000000000001</v>
      </c>
    </row>
    <row r="435" spans="1:14" hidden="1" x14ac:dyDescent="0.2">
      <c r="A435" t="str">
        <f>SVI!F435</f>
        <v>Arraias/TO</v>
      </c>
      <c r="B435" t="str">
        <f>INDEX(tb_SVI[],MATCH(Table3[[#This Row],[ibge_cod]],tb_SVI[Município],0),1)</f>
        <v>TO</v>
      </c>
      <c r="C435" t="str">
        <f>INDEX(tb_SVI[],MATCH(Table3[[#This Row],[city_name]],tb_SVI[city_name_uf],0),3)</f>
        <v>1702406</v>
      </c>
      <c r="D435" t="s">
        <v>18093</v>
      </c>
      <c r="E435" s="11">
        <f>INDEX(tb_SVI[],MATCH(Table3[[#This Row],[city_name]],tb_SVI[city_name_uf],0),5)</f>
        <v>10534</v>
      </c>
      <c r="F435">
        <f>INDEX(tb_MHDI[],MATCH(Table3[[#This Row],[city_name]],tb_MHDI[mun_uf],0),5)</f>
        <v>0.65100000000000002</v>
      </c>
      <c r="G435">
        <f>INDEX(tb_MHDI[],MATCH(Table3[[#This Row],[city_name]],tb_MHDI[mun_uf],0),6)</f>
        <v>0.63600000000000001</v>
      </c>
      <c r="H435">
        <f>INDEX(tb_MHDI[],MATCH(Table3[[#This Row],[city_name]],tb_MHDI[mun_uf],0),7)</f>
        <v>0.82899999999999996</v>
      </c>
      <c r="I435">
        <f>INDEX(tb_MHDI[],MATCH(Table3[[#This Row],[city_name]],tb_MHDI[mun_uf],0),8)</f>
        <v>0.52300000000000002</v>
      </c>
      <c r="J435">
        <f>_xlfn.NUMBERVALUE(INDEX(tb_SVI[],MATCH(Table3[[#This Row],[city_name]],tb_SVI[city_name_uf],0),8),".")</f>
        <v>0.39</v>
      </c>
      <c r="K435">
        <f>_xlfn.NUMBERVALUE(INDEX(tb_SVI[],MATCH(Table3[[#This Row],[city_name]],tb_SVI[city_name_uf],0),9),".")</f>
        <v>0.19800000000000001</v>
      </c>
      <c r="L435">
        <f>_xlfn.NUMBERVALUE(INDEX(tb_SVI[],MATCH(Table3[[#This Row],[city_name]],tb_SVI[city_name_uf],0),10),".")</f>
        <v>0.46300000000000002</v>
      </c>
      <c r="M435">
        <f>_xlfn.NUMBERVALUE(INDEX(tb_SVI[],MATCH(Table3[[#This Row],[city_name]],tb_SVI[city_name_uf],0),11),".")</f>
        <v>0.51</v>
      </c>
      <c r="N435" s="14">
        <f>_xlfn.PERCENTRANK.INC(Table3[MHDI_tot],Table3[[#This Row],[MHDI_tot]],3)</f>
        <v>0.44</v>
      </c>
    </row>
    <row r="436" spans="1:14" hidden="1" x14ac:dyDescent="0.2">
      <c r="A436" t="str">
        <f>SVI!F436</f>
        <v>Arapoema/TO</v>
      </c>
      <c r="B436" t="str">
        <f>INDEX(tb_SVI[],MATCH(Table3[[#This Row],[ibge_cod]],tb_SVI[Município],0),1)</f>
        <v>TO</v>
      </c>
      <c r="C436" t="str">
        <f>INDEX(tb_SVI[],MATCH(Table3[[#This Row],[city_name]],tb_SVI[city_name_uf],0),3)</f>
        <v>1702307</v>
      </c>
      <c r="D436" t="s">
        <v>18094</v>
      </c>
      <c r="E436" s="11">
        <f>INDEX(tb_SVI[],MATCH(Table3[[#This Row],[city_name]],tb_SVI[city_name_uf],0),5)</f>
        <v>6616</v>
      </c>
      <c r="F436">
        <f>INDEX(tb_MHDI[],MATCH(Table3[[#This Row],[city_name]],tb_MHDI[mun_uf],0),5)</f>
        <v>0.68</v>
      </c>
      <c r="G436">
        <f>INDEX(tb_MHDI[],MATCH(Table3[[#This Row],[city_name]],tb_MHDI[mun_uf],0),6)</f>
        <v>0.64500000000000002</v>
      </c>
      <c r="H436">
        <f>INDEX(tb_MHDI[],MATCH(Table3[[#This Row],[city_name]],tb_MHDI[mun_uf],0),7)</f>
        <v>0.81</v>
      </c>
      <c r="I436">
        <f>INDEX(tb_MHDI[],MATCH(Table3[[#This Row],[city_name]],tb_MHDI[mun_uf],0),8)</f>
        <v>0.60099999999999998</v>
      </c>
      <c r="J436">
        <f>_xlfn.NUMBERVALUE(INDEX(tb_SVI[],MATCH(Table3[[#This Row],[city_name]],tb_SVI[city_name_uf],0),8),".")</f>
        <v>0.32200000000000001</v>
      </c>
      <c r="K436">
        <f>_xlfn.NUMBERVALUE(INDEX(tb_SVI[],MATCH(Table3[[#This Row],[city_name]],tb_SVI[city_name_uf],0),9),".")</f>
        <v>0.17599999999999999</v>
      </c>
      <c r="L436">
        <f>_xlfn.NUMBERVALUE(INDEX(tb_SVI[],MATCH(Table3[[#This Row],[city_name]],tb_SVI[city_name_uf],0),10),".")</f>
        <v>0.40699999999999997</v>
      </c>
      <c r="M436">
        <f>_xlfn.NUMBERVALUE(INDEX(tb_SVI[],MATCH(Table3[[#This Row],[city_name]],tb_SVI[city_name_uf],0),11),".")</f>
        <v>0.38400000000000001</v>
      </c>
      <c r="N436" s="14">
        <f>_xlfn.PERCENTRANK.INC(Table3[MHDI_tot],Table3[[#This Row],[MHDI_tot]],3)</f>
        <v>0.55700000000000005</v>
      </c>
    </row>
    <row r="437" spans="1:14" hidden="1" x14ac:dyDescent="0.2">
      <c r="A437" t="str">
        <f>SVI!F437</f>
        <v>Araguaína/TO</v>
      </c>
      <c r="B437" t="str">
        <f>INDEX(tb_SVI[],MATCH(Table3[[#This Row],[ibge_cod]],tb_SVI[Município],0),1)</f>
        <v>TO</v>
      </c>
      <c r="C437" t="str">
        <f>INDEX(tb_SVI[],MATCH(Table3[[#This Row],[city_name]],tb_SVI[city_name_uf],0),3)</f>
        <v>1702109</v>
      </c>
      <c r="D437" t="s">
        <v>18095</v>
      </c>
      <c r="E437" s="11">
        <f>INDEX(tb_SVI[],MATCH(Table3[[#This Row],[city_name]],tb_SVI[city_name_uf],0),5)</f>
        <v>183381</v>
      </c>
      <c r="F437">
        <f>INDEX(tb_MHDI[],MATCH(Table3[[#This Row],[city_name]],tb_MHDI[mun_uf],0),5)</f>
        <v>0.752</v>
      </c>
      <c r="G437">
        <f>INDEX(tb_MHDI[],MATCH(Table3[[#This Row],[city_name]],tb_MHDI[mun_uf],0),6)</f>
        <v>0.72699999999999998</v>
      </c>
      <c r="H437">
        <f>INDEX(tb_MHDI[],MATCH(Table3[[#This Row],[city_name]],tb_MHDI[mun_uf],0),7)</f>
        <v>0.82099999999999995</v>
      </c>
      <c r="I437">
        <f>INDEX(tb_MHDI[],MATCH(Table3[[#This Row],[city_name]],tb_MHDI[mun_uf],0),8)</f>
        <v>0.71199999999999997</v>
      </c>
      <c r="J437">
        <f>_xlfn.NUMBERVALUE(INDEX(tb_SVI[],MATCH(Table3[[#This Row],[city_name]],tb_SVI[city_name_uf],0),8),".")</f>
        <v>0.24299999999999999</v>
      </c>
      <c r="K437">
        <f>_xlfn.NUMBERVALUE(INDEX(tb_SVI[],MATCH(Table3[[#This Row],[city_name]],tb_SVI[city_name_uf],0),9),".")</f>
        <v>0.14599999999999999</v>
      </c>
      <c r="L437">
        <f>_xlfn.NUMBERVALUE(INDEX(tb_SVI[],MATCH(Table3[[#This Row],[city_name]],tb_SVI[city_name_uf],0),10),".")</f>
        <v>0.30099999999999999</v>
      </c>
      <c r="M437">
        <f>_xlfn.NUMBERVALUE(INDEX(tb_SVI[],MATCH(Table3[[#This Row],[city_name]],tb_SVI[city_name_uf],0),11),".")</f>
        <v>0.28299999999999997</v>
      </c>
      <c r="N437" s="14">
        <f>_xlfn.PERCENTRANK.INC(Table3[MHDI_tot],Table3[[#This Row],[MHDI_tot]],3)</f>
        <v>0.90500000000000003</v>
      </c>
    </row>
    <row r="438" spans="1:14" hidden="1" x14ac:dyDescent="0.2">
      <c r="A438" t="str">
        <f>SVI!F438</f>
        <v>Araguatins/TO</v>
      </c>
      <c r="B438" t="str">
        <f>INDEX(tb_SVI[],MATCH(Table3[[#This Row],[ibge_cod]],tb_SVI[Município],0),1)</f>
        <v>TO</v>
      </c>
      <c r="C438" t="str">
        <f>INDEX(tb_SVI[],MATCH(Table3[[#This Row],[city_name]],tb_SVI[city_name_uf],0),3)</f>
        <v>1702208</v>
      </c>
      <c r="D438" t="s">
        <v>18096</v>
      </c>
      <c r="E438" s="11">
        <f>INDEX(tb_SVI[],MATCH(Table3[[#This Row],[city_name]],tb_SVI[city_name_uf],0),5)</f>
        <v>36170</v>
      </c>
      <c r="F438">
        <f>INDEX(tb_MHDI[],MATCH(Table3[[#This Row],[city_name]],tb_MHDI[mun_uf],0),5)</f>
        <v>0.63100000000000001</v>
      </c>
      <c r="G438">
        <f>INDEX(tb_MHDI[],MATCH(Table3[[#This Row],[city_name]],tb_MHDI[mun_uf],0),6)</f>
        <v>0.60399999999999998</v>
      </c>
      <c r="H438">
        <f>INDEX(tb_MHDI[],MATCH(Table3[[#This Row],[city_name]],tb_MHDI[mun_uf],0),7)</f>
        <v>0.79300000000000004</v>
      </c>
      <c r="I438">
        <f>INDEX(tb_MHDI[],MATCH(Table3[[#This Row],[city_name]],tb_MHDI[mun_uf],0),8)</f>
        <v>0.52500000000000002</v>
      </c>
      <c r="J438">
        <f>_xlfn.NUMBERVALUE(INDEX(tb_SVI[],MATCH(Table3[[#This Row],[city_name]],tb_SVI[city_name_uf],0),8),".")</f>
        <v>0.44800000000000001</v>
      </c>
      <c r="K438">
        <f>_xlfn.NUMBERVALUE(INDEX(tb_SVI[],MATCH(Table3[[#This Row],[city_name]],tb_SVI[city_name_uf],0),9),".")</f>
        <v>0.34899999999999998</v>
      </c>
      <c r="L438">
        <f>_xlfn.NUMBERVALUE(INDEX(tb_SVI[],MATCH(Table3[[#This Row],[city_name]],tb_SVI[city_name_uf],0),10),".")</f>
        <v>0.53100000000000003</v>
      </c>
      <c r="M438">
        <f>_xlfn.NUMBERVALUE(INDEX(tb_SVI[],MATCH(Table3[[#This Row],[city_name]],tb_SVI[city_name_uf],0),11),".")</f>
        <v>0.46500000000000002</v>
      </c>
      <c r="N438" s="14">
        <f>_xlfn.PERCENTRANK.INC(Table3[MHDI_tot],Table3[[#This Row],[MHDI_tot]],3)</f>
        <v>0.373</v>
      </c>
    </row>
    <row r="439" spans="1:14" hidden="1" x14ac:dyDescent="0.2">
      <c r="A439" t="str">
        <f>SVI!F439</f>
        <v>Araguanã/TO</v>
      </c>
      <c r="B439" t="str">
        <f>INDEX(tb_SVI[],MATCH(Table3[[#This Row],[ibge_cod]],tb_SVI[Município],0),1)</f>
        <v>TO</v>
      </c>
      <c r="C439" t="str">
        <f>INDEX(tb_SVI[],MATCH(Table3[[#This Row],[city_name]],tb_SVI[city_name_uf],0),3)</f>
        <v>1702158</v>
      </c>
      <c r="D439" t="s">
        <v>18097</v>
      </c>
      <c r="E439" s="11">
        <f>INDEX(tb_SVI[],MATCH(Table3[[#This Row],[city_name]],tb_SVI[city_name_uf],0),5)</f>
        <v>5793</v>
      </c>
      <c r="F439">
        <f>INDEX(tb_MHDI[],MATCH(Table3[[#This Row],[city_name]],tb_MHDI[mun_uf],0),5)</f>
        <v>0.60399999999999998</v>
      </c>
      <c r="G439">
        <f>INDEX(tb_MHDI[],MATCH(Table3[[#This Row],[city_name]],tb_MHDI[mun_uf],0),6)</f>
        <v>0.61699999999999999</v>
      </c>
      <c r="H439">
        <f>INDEX(tb_MHDI[],MATCH(Table3[[#This Row],[city_name]],tb_MHDI[mun_uf],0),7)</f>
        <v>0.75600000000000001</v>
      </c>
      <c r="I439">
        <f>INDEX(tb_MHDI[],MATCH(Table3[[#This Row],[city_name]],tb_MHDI[mun_uf],0),8)</f>
        <v>0.47299999999999998</v>
      </c>
      <c r="J439">
        <f>_xlfn.NUMBERVALUE(INDEX(tb_SVI[],MATCH(Table3[[#This Row],[city_name]],tb_SVI[city_name_uf],0),8),".")</f>
        <v>0.40400000000000003</v>
      </c>
      <c r="K439">
        <f>_xlfn.NUMBERVALUE(INDEX(tb_SVI[],MATCH(Table3[[#This Row],[city_name]],tb_SVI[city_name_uf],0),9),".")</f>
        <v>0.186</v>
      </c>
      <c r="L439">
        <f>_xlfn.NUMBERVALUE(INDEX(tb_SVI[],MATCH(Table3[[#This Row],[city_name]],tb_SVI[city_name_uf],0),10),".")</f>
        <v>0.53500000000000003</v>
      </c>
      <c r="M439">
        <f>_xlfn.NUMBERVALUE(INDEX(tb_SVI[],MATCH(Table3[[#This Row],[city_name]],tb_SVI[city_name_uf],0),11),".")</f>
        <v>0.49</v>
      </c>
      <c r="N439" s="14">
        <f>_xlfn.PERCENTRANK.INC(Table3[MHDI_tot],Table3[[#This Row],[MHDI_tot]],3)</f>
        <v>0.26600000000000001</v>
      </c>
    </row>
    <row r="440" spans="1:14" hidden="1" x14ac:dyDescent="0.2">
      <c r="A440" t="str">
        <f>SVI!F440</f>
        <v>Araguacema/TO</v>
      </c>
      <c r="B440" t="str">
        <f>INDEX(tb_SVI[],MATCH(Table3[[#This Row],[ibge_cod]],tb_SVI[Município],0),1)</f>
        <v>TO</v>
      </c>
      <c r="C440" t="str">
        <f>INDEX(tb_SVI[],MATCH(Table3[[#This Row],[city_name]],tb_SVI[city_name_uf],0),3)</f>
        <v>1701903</v>
      </c>
      <c r="D440" t="s">
        <v>18098</v>
      </c>
      <c r="E440" s="11">
        <f>INDEX(tb_SVI[],MATCH(Table3[[#This Row],[city_name]],tb_SVI[city_name_uf],0),5)</f>
        <v>7155</v>
      </c>
      <c r="F440">
        <f>INDEX(tb_MHDI[],MATCH(Table3[[#This Row],[city_name]],tb_MHDI[mun_uf],0),5)</f>
        <v>0.63900000000000001</v>
      </c>
      <c r="G440">
        <f>INDEX(tb_MHDI[],MATCH(Table3[[#This Row],[city_name]],tb_MHDI[mun_uf],0),6)</f>
        <v>0.58699999999999997</v>
      </c>
      <c r="H440">
        <f>INDEX(tb_MHDI[],MATCH(Table3[[#This Row],[city_name]],tb_MHDI[mun_uf],0),7)</f>
        <v>0.80500000000000005</v>
      </c>
      <c r="I440">
        <f>INDEX(tb_MHDI[],MATCH(Table3[[#This Row],[city_name]],tb_MHDI[mun_uf],0),8)</f>
        <v>0.55300000000000005</v>
      </c>
      <c r="J440">
        <f>_xlfn.NUMBERVALUE(INDEX(tb_SVI[],MATCH(Table3[[#This Row],[city_name]],tb_SVI[city_name_uf],0),8),".")</f>
        <v>0.39600000000000002</v>
      </c>
      <c r="K440">
        <f>_xlfn.NUMBERVALUE(INDEX(tb_SVI[],MATCH(Table3[[#This Row],[city_name]],tb_SVI[city_name_uf],0),9),".")</f>
        <v>0.20499999999999999</v>
      </c>
      <c r="L440">
        <f>_xlfn.NUMBERVALUE(INDEX(tb_SVI[],MATCH(Table3[[#This Row],[city_name]],tb_SVI[city_name_uf],0),10),".")</f>
        <v>0.48599999999999999</v>
      </c>
      <c r="M440">
        <f>_xlfn.NUMBERVALUE(INDEX(tb_SVI[],MATCH(Table3[[#This Row],[city_name]],tb_SVI[city_name_uf],0),11),".")</f>
        <v>0.497</v>
      </c>
      <c r="N440" s="14">
        <f>_xlfn.PERCENTRANK.INC(Table3[MHDI_tot],Table3[[#This Row],[MHDI_tot]],3)</f>
        <v>0.40100000000000002</v>
      </c>
    </row>
    <row r="441" spans="1:14" hidden="1" x14ac:dyDescent="0.2">
      <c r="A441" t="str">
        <f>SVI!F441</f>
        <v>Aragominas/TO</v>
      </c>
      <c r="B441" t="str">
        <f>INDEX(tb_SVI[],MATCH(Table3[[#This Row],[ibge_cod]],tb_SVI[Município],0),1)</f>
        <v>TO</v>
      </c>
      <c r="C441" t="str">
        <f>INDEX(tb_SVI[],MATCH(Table3[[#This Row],[city_name]],tb_SVI[city_name_uf],0),3)</f>
        <v>1701309</v>
      </c>
      <c r="D441" t="s">
        <v>18099</v>
      </c>
      <c r="E441" s="11">
        <f>INDEX(tb_SVI[],MATCH(Table3[[#This Row],[city_name]],tb_SVI[city_name_uf],0),5)</f>
        <v>5731</v>
      </c>
      <c r="F441">
        <f>INDEX(tb_MHDI[],MATCH(Table3[[#This Row],[city_name]],tb_MHDI[mun_uf],0),5)</f>
        <v>0.59299999999999997</v>
      </c>
      <c r="G441">
        <f>INDEX(tb_MHDI[],MATCH(Table3[[#This Row],[city_name]],tb_MHDI[mun_uf],0),6)</f>
        <v>0.61099999999999999</v>
      </c>
      <c r="H441">
        <f>INDEX(tb_MHDI[],MATCH(Table3[[#This Row],[city_name]],tb_MHDI[mun_uf],0),7)</f>
        <v>0.73899999999999999</v>
      </c>
      <c r="I441">
        <f>INDEX(tb_MHDI[],MATCH(Table3[[#This Row],[city_name]],tb_MHDI[mun_uf],0),8)</f>
        <v>0.46100000000000002</v>
      </c>
      <c r="J441">
        <f>_xlfn.NUMBERVALUE(INDEX(tb_SVI[],MATCH(Table3[[#This Row],[city_name]],tb_SVI[city_name_uf],0),8),".")</f>
        <v>0.45600000000000002</v>
      </c>
      <c r="K441">
        <f>_xlfn.NUMBERVALUE(INDEX(tb_SVI[],MATCH(Table3[[#This Row],[city_name]],tb_SVI[city_name_uf],0),9),".")</f>
        <v>0.315</v>
      </c>
      <c r="L441">
        <f>_xlfn.NUMBERVALUE(INDEX(tb_SVI[],MATCH(Table3[[#This Row],[city_name]],tb_SVI[city_name_uf],0),10),".")</f>
        <v>0.45600000000000002</v>
      </c>
      <c r="M441">
        <f>_xlfn.NUMBERVALUE(INDEX(tb_SVI[],MATCH(Table3[[#This Row],[city_name]],tb_SVI[city_name_uf],0),11),".")</f>
        <v>0.59699999999999998</v>
      </c>
      <c r="N441" s="14">
        <f>_xlfn.PERCENTRANK.INC(Table3[MHDI_tot],Table3[[#This Row],[MHDI_tot]],3)</f>
        <v>0.221</v>
      </c>
    </row>
    <row r="442" spans="1:14" hidden="1" x14ac:dyDescent="0.2">
      <c r="A442" t="str">
        <f>SVI!F442</f>
        <v>Aparecida do Rio Negro/TO</v>
      </c>
      <c r="B442" t="str">
        <f>INDEX(tb_SVI[],MATCH(Table3[[#This Row],[ibge_cod]],tb_SVI[Município],0),1)</f>
        <v>TO</v>
      </c>
      <c r="C442" t="str">
        <f>INDEX(tb_SVI[],MATCH(Table3[[#This Row],[city_name]],tb_SVI[city_name_uf],0),3)</f>
        <v>1701101</v>
      </c>
      <c r="D442" t="s">
        <v>18100</v>
      </c>
      <c r="E442" s="11">
        <f>INDEX(tb_SVI[],MATCH(Table3[[#This Row],[city_name]],tb_SVI[city_name_uf],0),5)</f>
        <v>4848</v>
      </c>
      <c r="F442">
        <f>INDEX(tb_MHDI[],MATCH(Table3[[#This Row],[city_name]],tb_MHDI[mun_uf],0),5)</f>
        <v>0.65100000000000002</v>
      </c>
      <c r="G442">
        <f>INDEX(tb_MHDI[],MATCH(Table3[[#This Row],[city_name]],tb_MHDI[mun_uf],0),6)</f>
        <v>0.59299999999999997</v>
      </c>
      <c r="H442">
        <f>INDEX(tb_MHDI[],MATCH(Table3[[#This Row],[city_name]],tb_MHDI[mun_uf],0),7)</f>
        <v>0.79100000000000004</v>
      </c>
      <c r="I442">
        <f>INDEX(tb_MHDI[],MATCH(Table3[[#This Row],[city_name]],tb_MHDI[mun_uf],0),8)</f>
        <v>0.58799999999999997</v>
      </c>
      <c r="J442">
        <f>_xlfn.NUMBERVALUE(INDEX(tb_SVI[],MATCH(Table3[[#This Row],[city_name]],tb_SVI[city_name_uf],0),8),".")</f>
        <v>0.35</v>
      </c>
      <c r="K442">
        <f>_xlfn.NUMBERVALUE(INDEX(tb_SVI[],MATCH(Table3[[#This Row],[city_name]],tb_SVI[city_name_uf],0),9),".")</f>
        <v>0.13600000000000001</v>
      </c>
      <c r="L442">
        <f>_xlfn.NUMBERVALUE(INDEX(tb_SVI[],MATCH(Table3[[#This Row],[city_name]],tb_SVI[city_name_uf],0),10),".")</f>
        <v>0.51400000000000001</v>
      </c>
      <c r="M442">
        <f>_xlfn.NUMBERVALUE(INDEX(tb_SVI[],MATCH(Table3[[#This Row],[city_name]],tb_SVI[city_name_uf],0),11),".")</f>
        <v>0.4</v>
      </c>
      <c r="N442" s="14">
        <f>_xlfn.PERCENTRANK.INC(Table3[MHDI_tot],Table3[[#This Row],[MHDI_tot]],3)</f>
        <v>0.44</v>
      </c>
    </row>
    <row r="443" spans="1:14" hidden="1" x14ac:dyDescent="0.2">
      <c r="A443" t="str">
        <f>SVI!F443</f>
        <v>Angico/TO</v>
      </c>
      <c r="B443" t="str">
        <f>INDEX(tb_SVI[],MATCH(Table3[[#This Row],[ibge_cod]],tb_SVI[Município],0),1)</f>
        <v>TO</v>
      </c>
      <c r="C443" t="str">
        <f>INDEX(tb_SVI[],MATCH(Table3[[#This Row],[city_name]],tb_SVI[city_name_uf],0),3)</f>
        <v>1701051</v>
      </c>
      <c r="D443" t="s">
        <v>18101</v>
      </c>
      <c r="E443" s="11">
        <f>INDEX(tb_SVI[],MATCH(Table3[[#This Row],[city_name]],tb_SVI[city_name_uf],0),5)</f>
        <v>3454</v>
      </c>
      <c r="F443">
        <f>INDEX(tb_MHDI[],MATCH(Table3[[#This Row],[city_name]],tb_MHDI[mun_uf],0),5)</f>
        <v>0.64800000000000002</v>
      </c>
      <c r="G443">
        <f>INDEX(tb_MHDI[],MATCH(Table3[[#This Row],[city_name]],tb_MHDI[mun_uf],0),6)</f>
        <v>0.57599999999999996</v>
      </c>
      <c r="H443">
        <f>INDEX(tb_MHDI[],MATCH(Table3[[#This Row],[city_name]],tb_MHDI[mun_uf],0),7)</f>
        <v>0.77300000000000002</v>
      </c>
      <c r="I443">
        <f>INDEX(tb_MHDI[],MATCH(Table3[[#This Row],[city_name]],tb_MHDI[mun_uf],0),8)</f>
        <v>0.61199999999999999</v>
      </c>
      <c r="J443">
        <f>_xlfn.NUMBERVALUE(INDEX(tb_SVI[],MATCH(Table3[[#This Row],[city_name]],tb_SVI[city_name_uf],0),8),".")</f>
        <v>0.375</v>
      </c>
      <c r="K443">
        <f>_xlfn.NUMBERVALUE(INDEX(tb_SVI[],MATCH(Table3[[#This Row],[city_name]],tb_SVI[city_name_uf],0),9),".")</f>
        <v>0.32300000000000001</v>
      </c>
      <c r="L443">
        <f>_xlfn.NUMBERVALUE(INDEX(tb_SVI[],MATCH(Table3[[#This Row],[city_name]],tb_SVI[city_name_uf],0),10),".")</f>
        <v>0.42199999999999999</v>
      </c>
      <c r="M443">
        <f>_xlfn.NUMBERVALUE(INDEX(tb_SVI[],MATCH(Table3[[#This Row],[city_name]],tb_SVI[city_name_uf],0),11),".")</f>
        <v>0.38100000000000001</v>
      </c>
      <c r="N443" s="14">
        <f>_xlfn.PERCENTRANK.INC(Table3[MHDI_tot],Table3[[#This Row],[MHDI_tot]],3)</f>
        <v>0.43</v>
      </c>
    </row>
    <row r="444" spans="1:14" hidden="1" x14ac:dyDescent="0.2">
      <c r="A444" t="str">
        <f>SVI!F444</f>
        <v>Ananás/TO</v>
      </c>
      <c r="B444" t="str">
        <f>INDEX(tb_SVI[],MATCH(Table3[[#This Row],[ibge_cod]],tb_SVI[Município],0),1)</f>
        <v>TO</v>
      </c>
      <c r="C444" t="str">
        <f>INDEX(tb_SVI[],MATCH(Table3[[#This Row],[city_name]],tb_SVI[city_name_uf],0),3)</f>
        <v>1701002</v>
      </c>
      <c r="D444" t="s">
        <v>18102</v>
      </c>
      <c r="E444" s="11">
        <f>INDEX(tb_SVI[],MATCH(Table3[[#This Row],[city_name]],tb_SVI[city_name_uf],0),5)</f>
        <v>9492</v>
      </c>
      <c r="F444">
        <f>INDEX(tb_MHDI[],MATCH(Table3[[#This Row],[city_name]],tb_MHDI[mun_uf],0),5)</f>
        <v>0.67100000000000004</v>
      </c>
      <c r="G444">
        <f>INDEX(tb_MHDI[],MATCH(Table3[[#This Row],[city_name]],tb_MHDI[mun_uf],0),6)</f>
        <v>0.621</v>
      </c>
      <c r="H444">
        <f>INDEX(tb_MHDI[],MATCH(Table3[[#This Row],[city_name]],tb_MHDI[mun_uf],0),7)</f>
        <v>0.80400000000000005</v>
      </c>
      <c r="I444">
        <f>INDEX(tb_MHDI[],MATCH(Table3[[#This Row],[city_name]],tb_MHDI[mun_uf],0),8)</f>
        <v>0.60499999999999998</v>
      </c>
      <c r="J444">
        <f>_xlfn.NUMBERVALUE(INDEX(tb_SVI[],MATCH(Table3[[#This Row],[city_name]],tb_SVI[city_name_uf],0),8),".")</f>
        <v>0.38</v>
      </c>
      <c r="K444">
        <f>_xlfn.NUMBERVALUE(INDEX(tb_SVI[],MATCH(Table3[[#This Row],[city_name]],tb_SVI[city_name_uf],0),9),".")</f>
        <v>0.32500000000000001</v>
      </c>
      <c r="L444">
        <f>_xlfn.NUMBERVALUE(INDEX(tb_SVI[],MATCH(Table3[[#This Row],[city_name]],tb_SVI[city_name_uf],0),10),".")</f>
        <v>0.44700000000000001</v>
      </c>
      <c r="M444">
        <f>_xlfn.NUMBERVALUE(INDEX(tb_SVI[],MATCH(Table3[[#This Row],[city_name]],tb_SVI[city_name_uf],0),11),".")</f>
        <v>0.36799999999999999</v>
      </c>
      <c r="N444" s="14">
        <f>_xlfn.PERCENTRANK.INC(Table3[MHDI_tot],Table3[[#This Row],[MHDI_tot]],3)</f>
        <v>0.52100000000000002</v>
      </c>
    </row>
    <row r="445" spans="1:14" hidden="1" x14ac:dyDescent="0.2">
      <c r="A445" t="str">
        <f>SVI!F445</f>
        <v>Alvorada/TO</v>
      </c>
      <c r="B445" t="str">
        <f>INDEX(tb_SVI[],MATCH(Table3[[#This Row],[ibge_cod]],tb_SVI[Município],0),1)</f>
        <v>TO</v>
      </c>
      <c r="C445" t="str">
        <f>INDEX(tb_SVI[],MATCH(Table3[[#This Row],[city_name]],tb_SVI[city_name_uf],0),3)</f>
        <v>1700707</v>
      </c>
      <c r="D445" t="s">
        <v>18103</v>
      </c>
      <c r="E445" s="11">
        <f>INDEX(tb_SVI[],MATCH(Table3[[#This Row],[city_name]],tb_SVI[city_name_uf],0),5)</f>
        <v>8396</v>
      </c>
      <c r="F445">
        <f>INDEX(tb_MHDI[],MATCH(Table3[[#This Row],[city_name]],tb_MHDI[mun_uf],0),5)</f>
        <v>0.70799999999999996</v>
      </c>
      <c r="G445">
        <f>INDEX(tb_MHDI[],MATCH(Table3[[#This Row],[city_name]],tb_MHDI[mun_uf],0),6)</f>
        <v>0.67700000000000005</v>
      </c>
      <c r="H445">
        <f>INDEX(tb_MHDI[],MATCH(Table3[[#This Row],[city_name]],tb_MHDI[mun_uf],0),7)</f>
        <v>0.84299999999999997</v>
      </c>
      <c r="I445">
        <f>INDEX(tb_MHDI[],MATCH(Table3[[#This Row],[city_name]],tb_MHDI[mun_uf],0),8)</f>
        <v>0.623</v>
      </c>
      <c r="J445">
        <f>_xlfn.NUMBERVALUE(INDEX(tb_SVI[],MATCH(Table3[[#This Row],[city_name]],tb_SVI[city_name_uf],0),8),".")</f>
        <v>0.246</v>
      </c>
      <c r="K445">
        <f>_xlfn.NUMBERVALUE(INDEX(tb_SVI[],MATCH(Table3[[#This Row],[city_name]],tb_SVI[city_name_uf],0),9),".")</f>
        <v>4.8000000000000001E-2</v>
      </c>
      <c r="L445">
        <f>_xlfn.NUMBERVALUE(INDEX(tb_SVI[],MATCH(Table3[[#This Row],[city_name]],tb_SVI[city_name_uf],0),10),".")</f>
        <v>0.39900000000000002</v>
      </c>
      <c r="M445">
        <f>_xlfn.NUMBERVALUE(INDEX(tb_SVI[],MATCH(Table3[[#This Row],[city_name]],tb_SVI[city_name_uf],0),11),".")</f>
        <v>0.29199999999999998</v>
      </c>
      <c r="N445" s="14">
        <f>_xlfn.PERCENTRANK.INC(Table3[MHDI_tot],Table3[[#This Row],[MHDI_tot]],3)</f>
        <v>0.69499999999999995</v>
      </c>
    </row>
    <row r="446" spans="1:14" hidden="1" x14ac:dyDescent="0.2">
      <c r="A446" t="str">
        <f>SVI!F446</f>
        <v>Almas/TO</v>
      </c>
      <c r="B446" t="str">
        <f>INDEX(tb_SVI[],MATCH(Table3[[#This Row],[ibge_cod]],tb_SVI[Município],0),1)</f>
        <v>TO</v>
      </c>
      <c r="C446" t="str">
        <f>INDEX(tb_SVI[],MATCH(Table3[[#This Row],[city_name]],tb_SVI[city_name_uf],0),3)</f>
        <v>1700400</v>
      </c>
      <c r="D446" t="s">
        <v>18104</v>
      </c>
      <c r="E446" s="11">
        <f>INDEX(tb_SVI[],MATCH(Table3[[#This Row],[city_name]],tb_SVI[city_name_uf],0),5)</f>
        <v>6979</v>
      </c>
      <c r="F446">
        <f>INDEX(tb_MHDI[],MATCH(Table3[[#This Row],[city_name]],tb_MHDI[mun_uf],0),5)</f>
        <v>0.63600000000000001</v>
      </c>
      <c r="G446">
        <f>INDEX(tb_MHDI[],MATCH(Table3[[#This Row],[city_name]],tb_MHDI[mun_uf],0),6)</f>
        <v>0.61599999999999999</v>
      </c>
      <c r="H446">
        <f>INDEX(tb_MHDI[],MATCH(Table3[[#This Row],[city_name]],tb_MHDI[mun_uf],0),7)</f>
        <v>0.79600000000000004</v>
      </c>
      <c r="I446">
        <f>INDEX(tb_MHDI[],MATCH(Table3[[#This Row],[city_name]],tb_MHDI[mun_uf],0),8)</f>
        <v>0.52400000000000002</v>
      </c>
      <c r="J446">
        <f>_xlfn.NUMBERVALUE(INDEX(tb_SVI[],MATCH(Table3[[#This Row],[city_name]],tb_SVI[city_name_uf],0),8),".")</f>
        <v>0.49399999999999999</v>
      </c>
      <c r="K446">
        <f>_xlfn.NUMBERVALUE(INDEX(tb_SVI[],MATCH(Table3[[#This Row],[city_name]],tb_SVI[city_name_uf],0),9),".")</f>
        <v>0.316</v>
      </c>
      <c r="L446">
        <f>_xlfn.NUMBERVALUE(INDEX(tb_SVI[],MATCH(Table3[[#This Row],[city_name]],tb_SVI[city_name_uf],0),10),".")</f>
        <v>0.63300000000000001</v>
      </c>
      <c r="M446">
        <f>_xlfn.NUMBERVALUE(INDEX(tb_SVI[],MATCH(Table3[[#This Row],[city_name]],tb_SVI[city_name_uf],0),11),".")</f>
        <v>0.53200000000000003</v>
      </c>
      <c r="N446" s="14">
        <f>_xlfn.PERCENTRANK.INC(Table3[MHDI_tot],Table3[[#This Row],[MHDI_tot]],3)</f>
        <v>0.39</v>
      </c>
    </row>
    <row r="447" spans="1:14" hidden="1" x14ac:dyDescent="0.2">
      <c r="A447" t="str">
        <f>SVI!F447</f>
        <v>Aliança do Tocantins/TO</v>
      </c>
      <c r="B447" t="str">
        <f>INDEX(tb_SVI[],MATCH(Table3[[#This Row],[ibge_cod]],tb_SVI[Município],0),1)</f>
        <v>TO</v>
      </c>
      <c r="C447" t="str">
        <f>INDEX(tb_SVI[],MATCH(Table3[[#This Row],[city_name]],tb_SVI[city_name_uf],0),3)</f>
        <v>1700350</v>
      </c>
      <c r="D447" t="s">
        <v>18105</v>
      </c>
      <c r="E447" s="11">
        <f>INDEX(tb_SVI[],MATCH(Table3[[#This Row],[city_name]],tb_SVI[city_name_uf],0),5)</f>
        <v>5346</v>
      </c>
      <c r="F447">
        <f>INDEX(tb_MHDI[],MATCH(Table3[[#This Row],[city_name]],tb_MHDI[mun_uf],0),5)</f>
        <v>0.66300000000000003</v>
      </c>
      <c r="G447">
        <f>INDEX(tb_MHDI[],MATCH(Table3[[#This Row],[city_name]],tb_MHDI[mun_uf],0),6)</f>
        <v>0.61</v>
      </c>
      <c r="H447">
        <f>INDEX(tb_MHDI[],MATCH(Table3[[#This Row],[city_name]],tb_MHDI[mun_uf],0),7)</f>
        <v>0.80100000000000005</v>
      </c>
      <c r="I447">
        <f>INDEX(tb_MHDI[],MATCH(Table3[[#This Row],[city_name]],tb_MHDI[mun_uf],0),8)</f>
        <v>0.59599999999999997</v>
      </c>
      <c r="J447">
        <f>_xlfn.NUMBERVALUE(INDEX(tb_SVI[],MATCH(Table3[[#This Row],[city_name]],tb_SVI[city_name_uf],0),8),".")</f>
        <v>0.36799999999999999</v>
      </c>
      <c r="K447">
        <f>_xlfn.NUMBERVALUE(INDEX(tb_SVI[],MATCH(Table3[[#This Row],[city_name]],tb_SVI[city_name_uf],0),9),".")</f>
        <v>0.14099999999999999</v>
      </c>
      <c r="L447">
        <f>_xlfn.NUMBERVALUE(INDEX(tb_SVI[],MATCH(Table3[[#This Row],[city_name]],tb_SVI[city_name_uf],0),10),".")</f>
        <v>0.45800000000000002</v>
      </c>
      <c r="M447">
        <f>_xlfn.NUMBERVALUE(INDEX(tb_SVI[],MATCH(Table3[[#This Row],[city_name]],tb_SVI[city_name_uf],0),11),".")</f>
        <v>0.505</v>
      </c>
      <c r="N447" s="14">
        <f>_xlfn.PERCENTRANK.INC(Table3[MHDI_tot],Table3[[#This Row],[MHDI_tot]],3)</f>
        <v>0.48799999999999999</v>
      </c>
    </row>
    <row r="448" spans="1:14" hidden="1" x14ac:dyDescent="0.2">
      <c r="A448" t="str">
        <f>SVI!F448</f>
        <v>Aguiarnópolis/TO</v>
      </c>
      <c r="B448" t="str">
        <f>INDEX(tb_SVI[],MATCH(Table3[[#This Row],[ibge_cod]],tb_SVI[Município],0),1)</f>
        <v>TO</v>
      </c>
      <c r="C448" t="str">
        <f>INDEX(tb_SVI[],MATCH(Table3[[#This Row],[city_name]],tb_SVI[city_name_uf],0),3)</f>
        <v>1700301</v>
      </c>
      <c r="D448" t="s">
        <v>18106</v>
      </c>
      <c r="E448" s="11">
        <f>INDEX(tb_SVI[],MATCH(Table3[[#This Row],[city_name]],tb_SVI[city_name_uf],0),5)</f>
        <v>6892</v>
      </c>
      <c r="F448">
        <f>INDEX(tb_MHDI[],MATCH(Table3[[#This Row],[city_name]],tb_MHDI[mun_uf],0),5)</f>
        <v>0.65700000000000003</v>
      </c>
      <c r="G448">
        <f>INDEX(tb_MHDI[],MATCH(Table3[[#This Row],[city_name]],tb_MHDI[mun_uf],0),6)</f>
        <v>0.61799999999999999</v>
      </c>
      <c r="H448">
        <f>INDEX(tb_MHDI[],MATCH(Table3[[#This Row],[city_name]],tb_MHDI[mun_uf],0),7)</f>
        <v>0.80400000000000005</v>
      </c>
      <c r="I448">
        <f>INDEX(tb_MHDI[],MATCH(Table3[[#This Row],[city_name]],tb_MHDI[mun_uf],0),8)</f>
        <v>0.57099999999999995</v>
      </c>
      <c r="J448">
        <f>_xlfn.NUMBERVALUE(INDEX(tb_SVI[],MATCH(Table3[[#This Row],[city_name]],tb_SVI[city_name_uf],0),8),".")</f>
        <v>0.39800000000000002</v>
      </c>
      <c r="K448">
        <f>_xlfn.NUMBERVALUE(INDEX(tb_SVI[],MATCH(Table3[[#This Row],[city_name]],tb_SVI[city_name_uf],0),9),".")</f>
        <v>0.23</v>
      </c>
      <c r="L448">
        <f>_xlfn.NUMBERVALUE(INDEX(tb_SVI[],MATCH(Table3[[#This Row],[city_name]],tb_SVI[city_name_uf],0),10),".")</f>
        <v>0.55000000000000004</v>
      </c>
      <c r="M448">
        <f>_xlfn.NUMBERVALUE(INDEX(tb_SVI[],MATCH(Table3[[#This Row],[city_name]],tb_SVI[city_name_uf],0),11),".")</f>
        <v>0.41299999999999998</v>
      </c>
      <c r="N448" s="14">
        <f>_xlfn.PERCENTRANK.INC(Table3[MHDI_tot],Table3[[#This Row],[MHDI_tot]],3)</f>
        <v>0.46300000000000002</v>
      </c>
    </row>
    <row r="449" spans="1:14" hidden="1" x14ac:dyDescent="0.2">
      <c r="A449" t="str">
        <f>SVI!F449</f>
        <v>Abreulândia/TO</v>
      </c>
      <c r="B449" t="str">
        <f>INDEX(tb_SVI[],MATCH(Table3[[#This Row],[ibge_cod]],tb_SVI[Município],0),1)</f>
        <v>TO</v>
      </c>
      <c r="C449" t="str">
        <f>INDEX(tb_SVI[],MATCH(Table3[[#This Row],[city_name]],tb_SVI[city_name_uf],0),3)</f>
        <v>1700251</v>
      </c>
      <c r="D449" t="s">
        <v>18107</v>
      </c>
      <c r="E449" s="11">
        <f>INDEX(tb_SVI[],MATCH(Table3[[#This Row],[city_name]],tb_SVI[city_name_uf],0),5)</f>
        <v>2594</v>
      </c>
      <c r="F449">
        <f>INDEX(tb_MHDI[],MATCH(Table3[[#This Row],[city_name]],tb_MHDI[mun_uf],0),5)</f>
        <v>0.66500000000000004</v>
      </c>
      <c r="G449">
        <f>INDEX(tb_MHDI[],MATCH(Table3[[#This Row],[city_name]],tb_MHDI[mun_uf],0),6)</f>
        <v>0.7</v>
      </c>
      <c r="H449">
        <f>INDEX(tb_MHDI[],MATCH(Table3[[#This Row],[city_name]],tb_MHDI[mun_uf],0),7)</f>
        <v>0.83499999999999996</v>
      </c>
      <c r="I449">
        <f>INDEX(tb_MHDI[],MATCH(Table3[[#This Row],[city_name]],tb_MHDI[mun_uf],0),8)</f>
        <v>0.502</v>
      </c>
      <c r="J449">
        <f>_xlfn.NUMBERVALUE(INDEX(tb_SVI[],MATCH(Table3[[#This Row],[city_name]],tb_SVI[city_name_uf],0),8),".")</f>
        <v>0.38300000000000001</v>
      </c>
      <c r="K449">
        <f>_xlfn.NUMBERVALUE(INDEX(tb_SVI[],MATCH(Table3[[#This Row],[city_name]],tb_SVI[city_name_uf],0),9),".")</f>
        <v>0.224</v>
      </c>
      <c r="L449">
        <f>_xlfn.NUMBERVALUE(INDEX(tb_SVI[],MATCH(Table3[[#This Row],[city_name]],tb_SVI[city_name_uf],0),10),".")</f>
        <v>0.42699999999999999</v>
      </c>
      <c r="M449">
        <f>_xlfn.NUMBERVALUE(INDEX(tb_SVI[],MATCH(Table3[[#This Row],[city_name]],tb_SVI[city_name_uf],0),11),".")</f>
        <v>0.497</v>
      </c>
      <c r="N449" s="14">
        <f>_xlfn.PERCENTRANK.INC(Table3[MHDI_tot],Table3[[#This Row],[MHDI_tot]],3)</f>
        <v>0.496</v>
      </c>
    </row>
    <row r="450" spans="1:14" hidden="1" x14ac:dyDescent="0.2">
      <c r="A450" t="str">
        <f>SVI!F450</f>
        <v>Araguaçu/TO</v>
      </c>
      <c r="B450" t="str">
        <f>INDEX(tb_SVI[],MATCH(Table3[[#This Row],[ibge_cod]],tb_SVI[Município],0),1)</f>
        <v>TO</v>
      </c>
      <c r="C450" t="str">
        <f>INDEX(tb_SVI[],MATCH(Table3[[#This Row],[city_name]],tb_SVI[city_name_uf],0),3)</f>
        <v>1702000</v>
      </c>
      <c r="D450" t="s">
        <v>18108</v>
      </c>
      <c r="E450" s="11">
        <f>INDEX(tb_SVI[],MATCH(Table3[[#This Row],[city_name]],tb_SVI[city_name_uf],0),5)</f>
        <v>8467</v>
      </c>
      <c r="F450">
        <f>INDEX(tb_MHDI[],MATCH(Table3[[#This Row],[city_name]],tb_MHDI[mun_uf],0),5)</f>
        <v>0.67500000000000004</v>
      </c>
      <c r="G450">
        <f>INDEX(tb_MHDI[],MATCH(Table3[[#This Row],[city_name]],tb_MHDI[mun_uf],0),6)</f>
        <v>0.64200000000000002</v>
      </c>
      <c r="H450">
        <f>INDEX(tb_MHDI[],MATCH(Table3[[#This Row],[city_name]],tb_MHDI[mun_uf],0),7)</f>
        <v>0.79600000000000004</v>
      </c>
      <c r="I450">
        <f>INDEX(tb_MHDI[],MATCH(Table3[[#This Row],[city_name]],tb_MHDI[mun_uf],0),8)</f>
        <v>0.60199999999999998</v>
      </c>
      <c r="J450">
        <f>_xlfn.NUMBERVALUE(INDEX(tb_SVI[],MATCH(Table3[[#This Row],[city_name]],tb_SVI[city_name_uf],0),8),".")</f>
        <v>0.32900000000000001</v>
      </c>
      <c r="K450">
        <f>_xlfn.NUMBERVALUE(INDEX(tb_SVI[],MATCH(Table3[[#This Row],[city_name]],tb_SVI[city_name_uf],0),9),".")</f>
        <v>0.14899999999999999</v>
      </c>
      <c r="L450">
        <f>_xlfn.NUMBERVALUE(INDEX(tb_SVI[],MATCH(Table3[[#This Row],[city_name]],tb_SVI[city_name_uf],0),10),".")</f>
        <v>0.36599999999999999</v>
      </c>
      <c r="M450">
        <f>_xlfn.NUMBERVALUE(INDEX(tb_SVI[],MATCH(Table3[[#This Row],[city_name]],tb_SVI[city_name_uf],0),11),".")</f>
        <v>0.47299999999999998</v>
      </c>
      <c r="N450" s="14">
        <f>_xlfn.PERCENTRANK.INC(Table3[MHDI_tot],Table3[[#This Row],[MHDI_tot]],3)</f>
        <v>0.53700000000000003</v>
      </c>
    </row>
    <row r="451" spans="1:14" hidden="1" x14ac:dyDescent="0.2">
      <c r="A451" t="str">
        <f>SVI!F451</f>
        <v>Santa Luzia/MA</v>
      </c>
      <c r="B451" t="str">
        <f>INDEX(tb_SVI[],MATCH(Table3[[#This Row],[ibge_cod]],tb_SVI[Município],0),1)</f>
        <v>MA</v>
      </c>
      <c r="C451" t="str">
        <f>INDEX(tb_SVI[],MATCH(Table3[[#This Row],[city_name]],tb_SVI[city_name_uf],0),3)</f>
        <v>2110005</v>
      </c>
      <c r="D451" t="s">
        <v>18109</v>
      </c>
      <c r="E451" s="11">
        <f>INDEX(tb_SVI[],MATCH(Table3[[#This Row],[city_name]],tb_SVI[city_name_uf],0),5)</f>
        <v>72887</v>
      </c>
      <c r="F451">
        <f>INDEX(tb_MHDI[],MATCH(Table3[[#This Row],[city_name]],tb_MHDI[mun_uf],0),5)</f>
        <v>0.55000000000000004</v>
      </c>
      <c r="G451">
        <f>INDEX(tb_MHDI[],MATCH(Table3[[#This Row],[city_name]],tb_MHDI[mun_uf],0),6)</f>
        <v>0.52500000000000002</v>
      </c>
      <c r="H451">
        <f>INDEX(tb_MHDI[],MATCH(Table3[[#This Row],[city_name]],tb_MHDI[mun_uf],0),7)</f>
        <v>0.7</v>
      </c>
      <c r="I451">
        <f>INDEX(tb_MHDI[],MATCH(Table3[[#This Row],[city_name]],tb_MHDI[mun_uf],0),8)</f>
        <v>0.45200000000000001</v>
      </c>
      <c r="J451">
        <f>_xlfn.NUMBERVALUE(INDEX(tb_SVI[],MATCH(Table3[[#This Row],[city_name]],tb_SVI[city_name_uf],0),8),".")</f>
        <v>0.64</v>
      </c>
      <c r="K451">
        <f>_xlfn.NUMBERVALUE(INDEX(tb_SVI[],MATCH(Table3[[#This Row],[city_name]],tb_SVI[city_name_uf],0),9),".")</f>
        <v>0.67900000000000005</v>
      </c>
      <c r="L451">
        <f>_xlfn.NUMBERVALUE(INDEX(tb_SVI[],MATCH(Table3[[#This Row],[city_name]],tb_SVI[city_name_uf],0),10),".")</f>
        <v>0.66900000000000004</v>
      </c>
      <c r="M451">
        <f>_xlfn.NUMBERVALUE(INDEX(tb_SVI[],MATCH(Table3[[#This Row],[city_name]],tb_SVI[city_name_uf],0),11),".")</f>
        <v>0.57099999999999995</v>
      </c>
      <c r="N451" s="14">
        <f>_xlfn.PERCENTRANK.INC(Table3[MHDI_tot],Table3[[#This Row],[MHDI_tot]],3)</f>
        <v>6.4000000000000001E-2</v>
      </c>
    </row>
    <row r="452" spans="1:14" hidden="1" x14ac:dyDescent="0.2">
      <c r="A452" t="str">
        <f>SVI!F452</f>
        <v>Santa Inês/MA</v>
      </c>
      <c r="B452" t="str">
        <f>INDEX(tb_SVI[],MATCH(Table3[[#This Row],[ibge_cod]],tb_SVI[Município],0),1)</f>
        <v>MA</v>
      </c>
      <c r="C452" t="str">
        <f>INDEX(tb_SVI[],MATCH(Table3[[#This Row],[city_name]],tb_SVI[city_name_uf],0),3)</f>
        <v>2109908</v>
      </c>
      <c r="D452" t="s">
        <v>18110</v>
      </c>
      <c r="E452" s="11">
        <f>INDEX(tb_SVI[],MATCH(Table3[[#This Row],[city_name]],tb_SVI[city_name_uf],0),5)</f>
        <v>89489</v>
      </c>
      <c r="F452">
        <f>INDEX(tb_MHDI[],MATCH(Table3[[#This Row],[city_name]],tb_MHDI[mun_uf],0),5)</f>
        <v>0.67400000000000004</v>
      </c>
      <c r="G452">
        <f>INDEX(tb_MHDI[],MATCH(Table3[[#This Row],[city_name]],tb_MHDI[mun_uf],0),6)</f>
        <v>0.63300000000000001</v>
      </c>
      <c r="H452">
        <f>INDEX(tb_MHDI[],MATCH(Table3[[#This Row],[city_name]],tb_MHDI[mun_uf],0),7)</f>
        <v>0.78800000000000003</v>
      </c>
      <c r="I452">
        <f>INDEX(tb_MHDI[],MATCH(Table3[[#This Row],[city_name]],tb_MHDI[mun_uf],0),8)</f>
        <v>0.61499999999999999</v>
      </c>
      <c r="J452">
        <f>_xlfn.NUMBERVALUE(INDEX(tb_SVI[],MATCH(Table3[[#This Row],[city_name]],tb_SVI[city_name_uf],0),8),".")</f>
        <v>0.36499999999999999</v>
      </c>
      <c r="K452">
        <f>_xlfn.NUMBERVALUE(INDEX(tb_SVI[],MATCH(Table3[[#This Row],[city_name]],tb_SVI[city_name_uf],0),9),".")</f>
        <v>0.19900000000000001</v>
      </c>
      <c r="L452">
        <f>_xlfn.NUMBERVALUE(INDEX(tb_SVI[],MATCH(Table3[[#This Row],[city_name]],tb_SVI[city_name_uf],0),10),".")</f>
        <v>0.45300000000000001</v>
      </c>
      <c r="M452">
        <f>_xlfn.NUMBERVALUE(INDEX(tb_SVI[],MATCH(Table3[[#This Row],[city_name]],tb_SVI[city_name_uf],0),11),".")</f>
        <v>0.442</v>
      </c>
      <c r="N452" s="14">
        <f>_xlfn.PERCENTRANK.INC(Table3[MHDI_tot],Table3[[#This Row],[MHDI_tot]],3)</f>
        <v>0.53300000000000003</v>
      </c>
    </row>
    <row r="453" spans="1:14" hidden="1" x14ac:dyDescent="0.2">
      <c r="A453" t="str">
        <f>SVI!F453</f>
        <v>Santa Helena/MA</v>
      </c>
      <c r="B453" t="str">
        <f>INDEX(tb_SVI[],MATCH(Table3[[#This Row],[ibge_cod]],tb_SVI[Município],0),1)</f>
        <v>MA</v>
      </c>
      <c r="C453" t="str">
        <f>INDEX(tb_SVI[],MATCH(Table3[[#This Row],[city_name]],tb_SVI[city_name_uf],0),3)</f>
        <v>2109809</v>
      </c>
      <c r="D453" t="s">
        <v>18111</v>
      </c>
      <c r="E453" s="11">
        <f>INDEX(tb_SVI[],MATCH(Table3[[#This Row],[city_name]],tb_SVI[city_name_uf],0),5)</f>
        <v>42483</v>
      </c>
      <c r="F453">
        <f>INDEX(tb_MHDI[],MATCH(Table3[[#This Row],[city_name]],tb_MHDI[mun_uf],0),5)</f>
        <v>0.57099999999999995</v>
      </c>
      <c r="G453">
        <f>INDEX(tb_MHDI[],MATCH(Table3[[#This Row],[city_name]],tb_MHDI[mun_uf],0),6)</f>
        <v>0.53100000000000003</v>
      </c>
      <c r="H453">
        <f>INDEX(tb_MHDI[],MATCH(Table3[[#This Row],[city_name]],tb_MHDI[mun_uf],0),7)</f>
        <v>0.746</v>
      </c>
      <c r="I453">
        <f>INDEX(tb_MHDI[],MATCH(Table3[[#This Row],[city_name]],tb_MHDI[mun_uf],0),8)</f>
        <v>0.47099999999999997</v>
      </c>
      <c r="J453">
        <f>_xlfn.NUMBERVALUE(INDEX(tb_SVI[],MATCH(Table3[[#This Row],[city_name]],tb_SVI[city_name_uf],0),8),".")</f>
        <v>0.59</v>
      </c>
      <c r="K453">
        <f>_xlfn.NUMBERVALUE(INDEX(tb_SVI[],MATCH(Table3[[#This Row],[city_name]],tb_SVI[city_name_uf],0),9),".")</f>
        <v>0.54800000000000004</v>
      </c>
      <c r="L453">
        <f>_xlfn.NUMBERVALUE(INDEX(tb_SVI[],MATCH(Table3[[#This Row],[city_name]],tb_SVI[city_name_uf],0),10),".")</f>
        <v>0.60199999999999998</v>
      </c>
      <c r="M453">
        <f>_xlfn.NUMBERVALUE(INDEX(tb_SVI[],MATCH(Table3[[#This Row],[city_name]],tb_SVI[city_name_uf],0),11),".")</f>
        <v>0.621</v>
      </c>
      <c r="N453" s="14">
        <f>_xlfn.PERCENTRANK.INC(Table3[MHDI_tot],Table3[[#This Row],[MHDI_tot]],3)</f>
        <v>0.13</v>
      </c>
    </row>
    <row r="454" spans="1:14" hidden="1" x14ac:dyDescent="0.2">
      <c r="A454" t="str">
        <f>SVI!F454</f>
        <v>Santa Filomena do Maranhão/MA</v>
      </c>
      <c r="B454" t="str">
        <f>INDEX(tb_SVI[],MATCH(Table3[[#This Row],[ibge_cod]],tb_SVI[Município],0),1)</f>
        <v>MA</v>
      </c>
      <c r="C454" t="str">
        <f>INDEX(tb_SVI[],MATCH(Table3[[#This Row],[city_name]],tb_SVI[city_name_uf],0),3)</f>
        <v>2109759</v>
      </c>
      <c r="D454" t="s">
        <v>18112</v>
      </c>
      <c r="E454" s="11">
        <f>INDEX(tb_SVI[],MATCH(Table3[[#This Row],[city_name]],tb_SVI[city_name_uf],0),5)</f>
        <v>7826</v>
      </c>
      <c r="F454">
        <f>INDEX(tb_MHDI[],MATCH(Table3[[#This Row],[city_name]],tb_MHDI[mun_uf],0),5)</f>
        <v>0.52500000000000002</v>
      </c>
      <c r="G454">
        <f>INDEX(tb_MHDI[],MATCH(Table3[[#This Row],[city_name]],tb_MHDI[mun_uf],0),6)</f>
        <v>0.46100000000000002</v>
      </c>
      <c r="H454">
        <f>INDEX(tb_MHDI[],MATCH(Table3[[#This Row],[city_name]],tb_MHDI[mun_uf],0),7)</f>
        <v>0.72199999999999998</v>
      </c>
      <c r="I454">
        <f>INDEX(tb_MHDI[],MATCH(Table3[[#This Row],[city_name]],tb_MHDI[mun_uf],0),8)</f>
        <v>0.435</v>
      </c>
      <c r="J454">
        <f>_xlfn.NUMBERVALUE(INDEX(tb_SVI[],MATCH(Table3[[#This Row],[city_name]],tb_SVI[city_name_uf],0),8),".")</f>
        <v>0.60299999999999998</v>
      </c>
      <c r="K454">
        <f>_xlfn.NUMBERVALUE(INDEX(tb_SVI[],MATCH(Table3[[#This Row],[city_name]],tb_SVI[city_name_uf],0),9),".")</f>
        <v>0.439</v>
      </c>
      <c r="L454">
        <f>_xlfn.NUMBERVALUE(INDEX(tb_SVI[],MATCH(Table3[[#This Row],[city_name]],tb_SVI[city_name_uf],0),10),".")</f>
        <v>0.65200000000000002</v>
      </c>
      <c r="M454">
        <f>_xlfn.NUMBERVALUE(INDEX(tb_SVI[],MATCH(Table3[[#This Row],[city_name]],tb_SVI[city_name_uf],0),11),".")</f>
        <v>0.71899999999999997</v>
      </c>
      <c r="N454" s="14">
        <f>_xlfn.PERCENTRANK.INC(Table3[MHDI_tot],Table3[[#This Row],[MHDI_tot]],3)</f>
        <v>2.1999999999999999E-2</v>
      </c>
    </row>
    <row r="455" spans="1:14" hidden="1" x14ac:dyDescent="0.2">
      <c r="A455" t="str">
        <f>SVI!F455</f>
        <v>Sambaíba/MA</v>
      </c>
      <c r="B455" t="str">
        <f>INDEX(tb_SVI[],MATCH(Table3[[#This Row],[ibge_cod]],tb_SVI[Município],0),1)</f>
        <v>MA</v>
      </c>
      <c r="C455" t="str">
        <f>INDEX(tb_SVI[],MATCH(Table3[[#This Row],[city_name]],tb_SVI[city_name_uf],0),3)</f>
        <v>2109700</v>
      </c>
      <c r="D455" t="s">
        <v>18113</v>
      </c>
      <c r="E455" s="11">
        <f>INDEX(tb_SVI[],MATCH(Table3[[#This Row],[city_name]],tb_SVI[city_name_uf],0),5)</f>
        <v>5679</v>
      </c>
      <c r="F455">
        <f>INDEX(tb_MHDI[],MATCH(Table3[[#This Row],[city_name]],tb_MHDI[mun_uf],0),5)</f>
        <v>0.56499999999999995</v>
      </c>
      <c r="G455">
        <f>INDEX(tb_MHDI[],MATCH(Table3[[#This Row],[city_name]],tb_MHDI[mun_uf],0),6)</f>
        <v>0.54200000000000004</v>
      </c>
      <c r="H455">
        <f>INDEX(tb_MHDI[],MATCH(Table3[[#This Row],[city_name]],tb_MHDI[mun_uf],0),7)</f>
        <v>0.72799999999999998</v>
      </c>
      <c r="I455">
        <f>INDEX(tb_MHDI[],MATCH(Table3[[#This Row],[city_name]],tb_MHDI[mun_uf],0),8)</f>
        <v>0.45600000000000002</v>
      </c>
      <c r="J455">
        <f>_xlfn.NUMBERVALUE(INDEX(tb_SVI[],MATCH(Table3[[#This Row],[city_name]],tb_SVI[city_name_uf],0),8),".")</f>
        <v>0.59699999999999998</v>
      </c>
      <c r="K455">
        <f>_xlfn.NUMBERVALUE(INDEX(tb_SVI[],MATCH(Table3[[#This Row],[city_name]],tb_SVI[city_name_uf],0),9),".")</f>
        <v>0.60799999999999998</v>
      </c>
      <c r="L455">
        <f>_xlfn.NUMBERVALUE(INDEX(tb_SVI[],MATCH(Table3[[#This Row],[city_name]],tb_SVI[city_name_uf],0),10),".")</f>
        <v>0.61899999999999999</v>
      </c>
      <c r="M455">
        <f>_xlfn.NUMBERVALUE(INDEX(tb_SVI[],MATCH(Table3[[#This Row],[city_name]],tb_SVI[city_name_uf],0),11),".")</f>
        <v>0.56499999999999995</v>
      </c>
      <c r="N455" s="14">
        <f>_xlfn.PERCENTRANK.INC(Table3[MHDI_tot],Table3[[#This Row],[MHDI_tot]],3)</f>
        <v>0.108</v>
      </c>
    </row>
    <row r="456" spans="1:14" hidden="1" x14ac:dyDescent="0.2">
      <c r="A456" t="str">
        <f>SVI!F456</f>
        <v>Rosário/MA</v>
      </c>
      <c r="B456" t="str">
        <f>INDEX(tb_SVI[],MATCH(Table3[[#This Row],[ibge_cod]],tb_SVI[Município],0),1)</f>
        <v>MA</v>
      </c>
      <c r="C456" t="str">
        <f>INDEX(tb_SVI[],MATCH(Table3[[#This Row],[city_name]],tb_SVI[city_name_uf],0),3)</f>
        <v>2109601</v>
      </c>
      <c r="D456" t="s">
        <v>18114</v>
      </c>
      <c r="E456" s="11">
        <f>INDEX(tb_SVI[],MATCH(Table3[[#This Row],[city_name]],tb_SVI[city_name_uf],0),5)</f>
        <v>42994</v>
      </c>
      <c r="F456">
        <f>INDEX(tb_MHDI[],MATCH(Table3[[#This Row],[city_name]],tb_MHDI[mun_uf],0),5)</f>
        <v>0.63200000000000001</v>
      </c>
      <c r="G456">
        <f>INDEX(tb_MHDI[],MATCH(Table3[[#This Row],[city_name]],tb_MHDI[mun_uf],0),6)</f>
        <v>0.56599999999999995</v>
      </c>
      <c r="H456">
        <f>INDEX(tb_MHDI[],MATCH(Table3[[#This Row],[city_name]],tb_MHDI[mun_uf],0),7)</f>
        <v>0.752</v>
      </c>
      <c r="I456">
        <f>INDEX(tb_MHDI[],MATCH(Table3[[#This Row],[city_name]],tb_MHDI[mun_uf],0),8)</f>
        <v>0.59199999999999997</v>
      </c>
      <c r="J456">
        <f>_xlfn.NUMBERVALUE(INDEX(tb_SVI[],MATCH(Table3[[#This Row],[city_name]],tb_SVI[city_name_uf],0),8),".")</f>
        <v>0.52600000000000002</v>
      </c>
      <c r="K456">
        <f>_xlfn.NUMBERVALUE(INDEX(tb_SVI[],MATCH(Table3[[#This Row],[city_name]],tb_SVI[city_name_uf],0),9),".")</f>
        <v>0.502</v>
      </c>
      <c r="L456">
        <f>_xlfn.NUMBERVALUE(INDEX(tb_SVI[],MATCH(Table3[[#This Row],[city_name]],tb_SVI[city_name_uf],0),10),".")</f>
        <v>0.53</v>
      </c>
      <c r="M456">
        <f>_xlfn.NUMBERVALUE(INDEX(tb_SVI[],MATCH(Table3[[#This Row],[city_name]],tb_SVI[city_name_uf],0),11),".")</f>
        <v>0.54500000000000004</v>
      </c>
      <c r="N456" s="14">
        <f>_xlfn.PERCENTRANK.INC(Table3[MHDI_tot],Table3[[#This Row],[MHDI_tot]],3)</f>
        <v>0.376</v>
      </c>
    </row>
    <row r="457" spans="1:14" hidden="1" x14ac:dyDescent="0.2">
      <c r="A457" t="str">
        <f>SVI!F457</f>
        <v>Ribamar Fiquene/MA</v>
      </c>
      <c r="B457" t="str">
        <f>INDEX(tb_SVI[],MATCH(Table3[[#This Row],[ibge_cod]],tb_SVI[Município],0),1)</f>
        <v>MA</v>
      </c>
      <c r="C457" t="str">
        <f>INDEX(tb_SVI[],MATCH(Table3[[#This Row],[city_name]],tb_SVI[city_name_uf],0),3)</f>
        <v>2109551</v>
      </c>
      <c r="D457" t="s">
        <v>18115</v>
      </c>
      <c r="E457" s="11">
        <f>INDEX(tb_SVI[],MATCH(Table3[[#This Row],[city_name]],tb_SVI[city_name_uf],0),5)</f>
        <v>7825</v>
      </c>
      <c r="F457">
        <f>INDEX(tb_MHDI[],MATCH(Table3[[#This Row],[city_name]],tb_MHDI[mun_uf],0),5)</f>
        <v>0.61499999999999999</v>
      </c>
      <c r="G457">
        <f>INDEX(tb_MHDI[],MATCH(Table3[[#This Row],[city_name]],tb_MHDI[mun_uf],0),6)</f>
        <v>0.59199999999999997</v>
      </c>
      <c r="H457">
        <f>INDEX(tb_MHDI[],MATCH(Table3[[#This Row],[city_name]],tb_MHDI[mun_uf],0),7)</f>
        <v>0.74399999999999999</v>
      </c>
      <c r="I457">
        <f>INDEX(tb_MHDI[],MATCH(Table3[[#This Row],[city_name]],tb_MHDI[mun_uf],0),8)</f>
        <v>0.52700000000000002</v>
      </c>
      <c r="J457">
        <f>_xlfn.NUMBERVALUE(INDEX(tb_SVI[],MATCH(Table3[[#This Row],[city_name]],tb_SVI[city_name_uf],0),8),".")</f>
        <v>0.54500000000000004</v>
      </c>
      <c r="K457">
        <f>_xlfn.NUMBERVALUE(INDEX(tb_SVI[],MATCH(Table3[[#This Row],[city_name]],tb_SVI[city_name_uf],0),9),".")</f>
        <v>0.47599999999999998</v>
      </c>
      <c r="L457">
        <f>_xlfn.NUMBERVALUE(INDEX(tb_SVI[],MATCH(Table3[[#This Row],[city_name]],tb_SVI[city_name_uf],0),10),".")</f>
        <v>0.54</v>
      </c>
      <c r="M457">
        <f>_xlfn.NUMBERVALUE(INDEX(tb_SVI[],MATCH(Table3[[#This Row],[city_name]],tb_SVI[city_name_uf],0),11),".")</f>
        <v>0.61799999999999999</v>
      </c>
      <c r="N457" s="14">
        <f>_xlfn.PERCENTRANK.INC(Table3[MHDI_tot],Table3[[#This Row],[MHDI_tot]],3)</f>
        <v>0.313</v>
      </c>
    </row>
    <row r="458" spans="1:14" hidden="1" x14ac:dyDescent="0.2">
      <c r="A458" t="str">
        <f>SVI!F458</f>
        <v>Riachão/MA</v>
      </c>
      <c r="B458" t="str">
        <f>INDEX(tb_SVI[],MATCH(Table3[[#This Row],[ibge_cod]],tb_SVI[Município],0),1)</f>
        <v>MA</v>
      </c>
      <c r="C458" t="str">
        <f>INDEX(tb_SVI[],MATCH(Table3[[#This Row],[city_name]],tb_SVI[city_name_uf],0),3)</f>
        <v>2109502</v>
      </c>
      <c r="D458" t="s">
        <v>18116</v>
      </c>
      <c r="E458" s="11">
        <f>INDEX(tb_SVI[],MATCH(Table3[[#This Row],[city_name]],tb_SVI[city_name_uf],0),5)</f>
        <v>20334</v>
      </c>
      <c r="F458">
        <f>INDEX(tb_MHDI[],MATCH(Table3[[#This Row],[city_name]],tb_MHDI[mun_uf],0),5)</f>
        <v>0.57599999999999996</v>
      </c>
      <c r="G458">
        <f>INDEX(tb_MHDI[],MATCH(Table3[[#This Row],[city_name]],tb_MHDI[mun_uf],0),6)</f>
        <v>0.57199999999999995</v>
      </c>
      <c r="H458">
        <f>INDEX(tb_MHDI[],MATCH(Table3[[#This Row],[city_name]],tb_MHDI[mun_uf],0),7)</f>
        <v>0.75700000000000001</v>
      </c>
      <c r="I458">
        <f>INDEX(tb_MHDI[],MATCH(Table3[[#This Row],[city_name]],tb_MHDI[mun_uf],0),8)</f>
        <v>0.442</v>
      </c>
      <c r="J458">
        <f>_xlfn.NUMBERVALUE(INDEX(tb_SVI[],MATCH(Table3[[#This Row],[city_name]],tb_SVI[city_name_uf],0),8),".")</f>
        <v>0.48699999999999999</v>
      </c>
      <c r="K458">
        <f>_xlfn.NUMBERVALUE(INDEX(tb_SVI[],MATCH(Table3[[#This Row],[city_name]],tb_SVI[city_name_uf],0),9),".")</f>
        <v>0.249</v>
      </c>
      <c r="L458">
        <f>_xlfn.NUMBERVALUE(INDEX(tb_SVI[],MATCH(Table3[[#This Row],[city_name]],tb_SVI[city_name_uf],0),10),".")</f>
        <v>0.57899999999999996</v>
      </c>
      <c r="M458">
        <f>_xlfn.NUMBERVALUE(INDEX(tb_SVI[],MATCH(Table3[[#This Row],[city_name]],tb_SVI[city_name_uf],0),11),".")</f>
        <v>0.63200000000000001</v>
      </c>
      <c r="N458" s="14">
        <f>_xlfn.PERCENTRANK.INC(Table3[MHDI_tot],Table3[[#This Row],[MHDI_tot]],3)</f>
        <v>0.14799999999999999</v>
      </c>
    </row>
    <row r="459" spans="1:14" hidden="1" x14ac:dyDescent="0.2">
      <c r="A459" t="str">
        <f>SVI!F459</f>
        <v>Primeira Cruz/MA</v>
      </c>
      <c r="B459" t="str">
        <f>INDEX(tb_SVI[],MATCH(Table3[[#This Row],[ibge_cod]],tb_SVI[Município],0),1)</f>
        <v>MA</v>
      </c>
      <c r="C459" t="str">
        <f>INDEX(tb_SVI[],MATCH(Table3[[#This Row],[city_name]],tb_SVI[city_name_uf],0),3)</f>
        <v>2109403</v>
      </c>
      <c r="D459" t="s">
        <v>18117</v>
      </c>
      <c r="E459" s="11">
        <f>INDEX(tb_SVI[],MATCH(Table3[[#This Row],[city_name]],tb_SVI[city_name_uf],0),5)</f>
        <v>15431</v>
      </c>
      <c r="F459">
        <f>INDEX(tb_MHDI[],MATCH(Table3[[#This Row],[city_name]],tb_MHDI[mun_uf],0),5)</f>
        <v>0.51200000000000001</v>
      </c>
      <c r="G459">
        <f>INDEX(tb_MHDI[],MATCH(Table3[[#This Row],[city_name]],tb_MHDI[mun_uf],0),6)</f>
        <v>0.44800000000000001</v>
      </c>
      <c r="H459">
        <f>INDEX(tb_MHDI[],MATCH(Table3[[#This Row],[city_name]],tb_MHDI[mun_uf],0),7)</f>
        <v>0.72199999999999998</v>
      </c>
      <c r="I459">
        <f>INDEX(tb_MHDI[],MATCH(Table3[[#This Row],[city_name]],tb_MHDI[mun_uf],0),8)</f>
        <v>0.41399999999999998</v>
      </c>
      <c r="J459">
        <f>_xlfn.NUMBERVALUE(INDEX(tb_SVI[],MATCH(Table3[[#This Row],[city_name]],tb_SVI[city_name_uf],0),8),".")</f>
        <v>0.66</v>
      </c>
      <c r="K459">
        <f>_xlfn.NUMBERVALUE(INDEX(tb_SVI[],MATCH(Table3[[#This Row],[city_name]],tb_SVI[city_name_uf],0),9),".")</f>
        <v>0.76500000000000001</v>
      </c>
      <c r="L459">
        <f>_xlfn.NUMBERVALUE(INDEX(tb_SVI[],MATCH(Table3[[#This Row],[city_name]],tb_SVI[city_name_uf],0),10),".")</f>
        <v>0.64</v>
      </c>
      <c r="M459">
        <f>_xlfn.NUMBERVALUE(INDEX(tb_SVI[],MATCH(Table3[[#This Row],[city_name]],tb_SVI[city_name_uf],0),11),".")</f>
        <v>0.57399999999999995</v>
      </c>
      <c r="N459" s="14">
        <f>_xlfn.PERCENTRANK.INC(Table3[MHDI_tot],Table3[[#This Row],[MHDI_tot]],3)</f>
        <v>1.2E-2</v>
      </c>
    </row>
    <row r="460" spans="1:14" hidden="1" x14ac:dyDescent="0.2">
      <c r="A460" t="str">
        <f>SVI!F460</f>
        <v>Presidente Vargas/MA</v>
      </c>
      <c r="B460" t="str">
        <f>INDEX(tb_SVI[],MATCH(Table3[[#This Row],[ibge_cod]],tb_SVI[Município],0),1)</f>
        <v>MA</v>
      </c>
      <c r="C460" t="str">
        <f>INDEX(tb_SVI[],MATCH(Table3[[#This Row],[city_name]],tb_SVI[city_name_uf],0),3)</f>
        <v>2109304</v>
      </c>
      <c r="D460" t="s">
        <v>18118</v>
      </c>
      <c r="E460" s="11">
        <f>INDEX(tb_SVI[],MATCH(Table3[[#This Row],[city_name]],tb_SVI[city_name_uf],0),5)</f>
        <v>11261</v>
      </c>
      <c r="F460">
        <f>INDEX(tb_MHDI[],MATCH(Table3[[#This Row],[city_name]],tb_MHDI[mun_uf],0),5)</f>
        <v>0.58699999999999997</v>
      </c>
      <c r="G460">
        <f>INDEX(tb_MHDI[],MATCH(Table3[[#This Row],[city_name]],tb_MHDI[mun_uf],0),6)</f>
        <v>0.47</v>
      </c>
      <c r="H460">
        <f>INDEX(tb_MHDI[],MATCH(Table3[[#This Row],[city_name]],tb_MHDI[mun_uf],0),7)</f>
        <v>0.76800000000000002</v>
      </c>
      <c r="I460">
        <f>INDEX(tb_MHDI[],MATCH(Table3[[#This Row],[city_name]],tb_MHDI[mun_uf],0),8)</f>
        <v>0.56000000000000005</v>
      </c>
      <c r="J460">
        <f>_xlfn.NUMBERVALUE(INDEX(tb_SVI[],MATCH(Table3[[#This Row],[city_name]],tb_SVI[city_name_uf],0),8),".")</f>
        <v>0.65900000000000003</v>
      </c>
      <c r="K460">
        <f>_xlfn.NUMBERVALUE(INDEX(tb_SVI[],MATCH(Table3[[#This Row],[city_name]],tb_SVI[city_name_uf],0),9),".")</f>
        <v>0.81100000000000005</v>
      </c>
      <c r="L460">
        <f>_xlfn.NUMBERVALUE(INDEX(tb_SVI[],MATCH(Table3[[#This Row],[city_name]],tb_SVI[city_name_uf],0),10),".")</f>
        <v>0.58499999999999996</v>
      </c>
      <c r="M460">
        <f>_xlfn.NUMBERVALUE(INDEX(tb_SVI[],MATCH(Table3[[#This Row],[city_name]],tb_SVI[city_name_uf],0),11),".")</f>
        <v>0.57999999999999996</v>
      </c>
      <c r="N460" s="14">
        <f>_xlfn.PERCENTRANK.INC(Table3[MHDI_tot],Table3[[#This Row],[MHDI_tot]],3)</f>
        <v>0.192</v>
      </c>
    </row>
    <row r="461" spans="1:14" hidden="1" x14ac:dyDescent="0.2">
      <c r="A461" t="str">
        <f>SVI!F461</f>
        <v>Presidente Sarney/MA</v>
      </c>
      <c r="B461" t="str">
        <f>INDEX(tb_SVI[],MATCH(Table3[[#This Row],[ibge_cod]],tb_SVI[Município],0),1)</f>
        <v>MA</v>
      </c>
      <c r="C461" t="str">
        <f>INDEX(tb_SVI[],MATCH(Table3[[#This Row],[city_name]],tb_SVI[city_name_uf],0),3)</f>
        <v>2109270</v>
      </c>
      <c r="D461" t="s">
        <v>18119</v>
      </c>
      <c r="E461" s="11">
        <f>INDEX(tb_SVI[],MATCH(Table3[[#This Row],[city_name]],tb_SVI[city_name_uf],0),5)</f>
        <v>19069</v>
      </c>
      <c r="F461">
        <f>INDEX(tb_MHDI[],MATCH(Table3[[#This Row],[city_name]],tb_MHDI[mun_uf],0),5)</f>
        <v>0.55700000000000005</v>
      </c>
      <c r="G461">
        <f>INDEX(tb_MHDI[],MATCH(Table3[[#This Row],[city_name]],tb_MHDI[mun_uf],0),6)</f>
        <v>0.48599999999999999</v>
      </c>
      <c r="H461">
        <f>INDEX(tb_MHDI[],MATCH(Table3[[#This Row],[city_name]],tb_MHDI[mun_uf],0),7)</f>
        <v>0.752</v>
      </c>
      <c r="I461">
        <f>INDEX(tb_MHDI[],MATCH(Table3[[#This Row],[city_name]],tb_MHDI[mun_uf],0),8)</f>
        <v>0.47199999999999998</v>
      </c>
      <c r="J461">
        <f>_xlfn.NUMBERVALUE(INDEX(tb_SVI[],MATCH(Table3[[#This Row],[city_name]],tb_SVI[city_name_uf],0),8),".")</f>
        <v>0.71499999999999997</v>
      </c>
      <c r="K461">
        <f>_xlfn.NUMBERVALUE(INDEX(tb_SVI[],MATCH(Table3[[#This Row],[city_name]],tb_SVI[city_name_uf],0),9),".")</f>
        <v>0.879</v>
      </c>
      <c r="L461">
        <f>_xlfn.NUMBERVALUE(INDEX(tb_SVI[],MATCH(Table3[[#This Row],[city_name]],tb_SVI[city_name_uf],0),10),".")</f>
        <v>0.61099999999999999</v>
      </c>
      <c r="M461">
        <f>_xlfn.NUMBERVALUE(INDEX(tb_SVI[],MATCH(Table3[[#This Row],[city_name]],tb_SVI[city_name_uf],0),11),".")</f>
        <v>0.65400000000000003</v>
      </c>
      <c r="N461" s="14">
        <f>_xlfn.PERCENTRANK.INC(Table3[MHDI_tot],Table3[[#This Row],[MHDI_tot]],3)</f>
        <v>0.08</v>
      </c>
    </row>
    <row r="462" spans="1:14" hidden="1" x14ac:dyDescent="0.2">
      <c r="A462" t="str">
        <f>SVI!F462</f>
        <v>Presidente Médici/MA</v>
      </c>
      <c r="B462" t="str">
        <f>INDEX(tb_SVI[],MATCH(Table3[[#This Row],[ibge_cod]],tb_SVI[Município],0),1)</f>
        <v>MA</v>
      </c>
      <c r="C462" t="str">
        <f>INDEX(tb_SVI[],MATCH(Table3[[#This Row],[city_name]],tb_SVI[city_name_uf],0),3)</f>
        <v>2109239</v>
      </c>
      <c r="D462" t="s">
        <v>18120</v>
      </c>
      <c r="E462" s="11">
        <f>INDEX(tb_SVI[],MATCH(Table3[[#This Row],[city_name]],tb_SVI[city_name_uf],0),5)</f>
        <v>7070</v>
      </c>
      <c r="F462">
        <f>INDEX(tb_MHDI[],MATCH(Table3[[#This Row],[city_name]],tb_MHDI[mun_uf],0),5)</f>
        <v>0.59099999999999997</v>
      </c>
      <c r="G462">
        <f>INDEX(tb_MHDI[],MATCH(Table3[[#This Row],[city_name]],tb_MHDI[mun_uf],0),6)</f>
        <v>0.51800000000000002</v>
      </c>
      <c r="H462">
        <f>INDEX(tb_MHDI[],MATCH(Table3[[#This Row],[city_name]],tb_MHDI[mun_uf],0),7)</f>
        <v>0.76200000000000001</v>
      </c>
      <c r="I462">
        <f>INDEX(tb_MHDI[],MATCH(Table3[[#This Row],[city_name]],tb_MHDI[mun_uf],0),8)</f>
        <v>0.52200000000000002</v>
      </c>
      <c r="J462">
        <f>_xlfn.NUMBERVALUE(INDEX(tb_SVI[],MATCH(Table3[[#This Row],[city_name]],tb_SVI[city_name_uf],0),8),".")</f>
        <v>0.443</v>
      </c>
      <c r="K462">
        <f>_xlfn.NUMBERVALUE(INDEX(tb_SVI[],MATCH(Table3[[#This Row],[city_name]],tb_SVI[city_name_uf],0),9),".")</f>
        <v>0.28100000000000003</v>
      </c>
      <c r="L462">
        <f>_xlfn.NUMBERVALUE(INDEX(tb_SVI[],MATCH(Table3[[#This Row],[city_name]],tb_SVI[city_name_uf],0),10),".")</f>
        <v>0.48599999999999999</v>
      </c>
      <c r="M462">
        <f>_xlfn.NUMBERVALUE(INDEX(tb_SVI[],MATCH(Table3[[#This Row],[city_name]],tb_SVI[city_name_uf],0),11),".")</f>
        <v>0.56200000000000006</v>
      </c>
      <c r="N462" s="14">
        <f>_xlfn.PERCENTRANK.INC(Table3[MHDI_tot],Table3[[#This Row],[MHDI_tot]],3)</f>
        <v>0.21</v>
      </c>
    </row>
    <row r="463" spans="1:14" hidden="1" x14ac:dyDescent="0.2">
      <c r="A463" t="str">
        <f>SVI!F463</f>
        <v>Presidente Juscelino/MA</v>
      </c>
      <c r="B463" t="str">
        <f>INDEX(tb_SVI[],MATCH(Table3[[#This Row],[ibge_cod]],tb_SVI[Município],0),1)</f>
        <v>MA</v>
      </c>
      <c r="C463" t="str">
        <f>INDEX(tb_SVI[],MATCH(Table3[[#This Row],[city_name]],tb_SVI[city_name_uf],0),3)</f>
        <v>2109205</v>
      </c>
      <c r="D463" t="s">
        <v>18121</v>
      </c>
      <c r="E463" s="11">
        <f>INDEX(tb_SVI[],MATCH(Table3[[#This Row],[city_name]],tb_SVI[city_name_uf],0),5)</f>
        <v>12838</v>
      </c>
      <c r="F463">
        <f>INDEX(tb_MHDI[],MATCH(Table3[[#This Row],[city_name]],tb_MHDI[mun_uf],0),5)</f>
        <v>0.56299999999999994</v>
      </c>
      <c r="G463">
        <f>INDEX(tb_MHDI[],MATCH(Table3[[#This Row],[city_name]],tb_MHDI[mun_uf],0),6)</f>
        <v>0.45200000000000001</v>
      </c>
      <c r="H463">
        <f>INDEX(tb_MHDI[],MATCH(Table3[[#This Row],[city_name]],tb_MHDI[mun_uf],0),7)</f>
        <v>0.74299999999999999</v>
      </c>
      <c r="I463">
        <f>INDEX(tb_MHDI[],MATCH(Table3[[#This Row],[city_name]],tb_MHDI[mun_uf],0),8)</f>
        <v>0.53200000000000003</v>
      </c>
      <c r="J463">
        <f>_xlfn.NUMBERVALUE(INDEX(tb_SVI[],MATCH(Table3[[#This Row],[city_name]],tb_SVI[city_name_uf],0),8),".")</f>
        <v>0.65800000000000003</v>
      </c>
      <c r="K463">
        <f>_xlfn.NUMBERVALUE(INDEX(tb_SVI[],MATCH(Table3[[#This Row],[city_name]],tb_SVI[city_name_uf],0),9),".")</f>
        <v>0.75900000000000001</v>
      </c>
      <c r="L463">
        <f>_xlfn.NUMBERVALUE(INDEX(tb_SVI[],MATCH(Table3[[#This Row],[city_name]],tb_SVI[city_name_uf],0),10),".")</f>
        <v>0.628</v>
      </c>
      <c r="M463">
        <f>_xlfn.NUMBERVALUE(INDEX(tb_SVI[],MATCH(Table3[[#This Row],[city_name]],tb_SVI[city_name_uf],0),11),".")</f>
        <v>0.58599999999999997</v>
      </c>
      <c r="N463" s="14">
        <f>_xlfn.PERCENTRANK.INC(Table3[MHDI_tot],Table3[[#This Row],[MHDI_tot]],3)</f>
        <v>0.10100000000000001</v>
      </c>
    </row>
    <row r="464" spans="1:14" hidden="1" x14ac:dyDescent="0.2">
      <c r="A464" t="str">
        <f>SVI!F464</f>
        <v>Presidente Dutra/MA</v>
      </c>
      <c r="B464" t="str">
        <f>INDEX(tb_SVI[],MATCH(Table3[[#This Row],[ibge_cod]],tb_SVI[Município],0),1)</f>
        <v>MA</v>
      </c>
      <c r="C464" t="str">
        <f>INDEX(tb_SVI[],MATCH(Table3[[#This Row],[city_name]],tb_SVI[city_name_uf],0),3)</f>
        <v>2109106</v>
      </c>
      <c r="D464" t="s">
        <v>18122</v>
      </c>
      <c r="E464" s="11">
        <f>INDEX(tb_SVI[],MATCH(Table3[[#This Row],[city_name]],tb_SVI[city_name_uf],0),5)</f>
        <v>48036</v>
      </c>
      <c r="F464">
        <f>INDEX(tb_MHDI[],MATCH(Table3[[#This Row],[city_name]],tb_MHDI[mun_uf],0),5)</f>
        <v>0.65300000000000002</v>
      </c>
      <c r="G464">
        <f>INDEX(tb_MHDI[],MATCH(Table3[[#This Row],[city_name]],tb_MHDI[mun_uf],0),6)</f>
        <v>0.628</v>
      </c>
      <c r="H464">
        <f>INDEX(tb_MHDI[],MATCH(Table3[[#This Row],[city_name]],tb_MHDI[mun_uf],0),7)</f>
        <v>0.78800000000000003</v>
      </c>
      <c r="I464">
        <f>INDEX(tb_MHDI[],MATCH(Table3[[#This Row],[city_name]],tb_MHDI[mun_uf],0),8)</f>
        <v>0.56299999999999994</v>
      </c>
      <c r="J464">
        <f>_xlfn.NUMBERVALUE(INDEX(tb_SVI[],MATCH(Table3[[#This Row],[city_name]],tb_SVI[city_name_uf],0),8),".")</f>
        <v>0.42899999999999999</v>
      </c>
      <c r="K464">
        <f>_xlfn.NUMBERVALUE(INDEX(tb_SVI[],MATCH(Table3[[#This Row],[city_name]],tb_SVI[city_name_uf],0),9),".")</f>
        <v>0.28299999999999997</v>
      </c>
      <c r="L464">
        <f>_xlfn.NUMBERVALUE(INDEX(tb_SVI[],MATCH(Table3[[#This Row],[city_name]],tb_SVI[city_name_uf],0),10),".")</f>
        <v>0.52500000000000002</v>
      </c>
      <c r="M464">
        <f>_xlfn.NUMBERVALUE(INDEX(tb_SVI[],MATCH(Table3[[#This Row],[city_name]],tb_SVI[city_name_uf],0),11),".")</f>
        <v>0.47799999999999998</v>
      </c>
      <c r="N464" s="14">
        <f>_xlfn.PERCENTRANK.INC(Table3[MHDI_tot],Table3[[#This Row],[MHDI_tot]],3)</f>
        <v>0.44800000000000001</v>
      </c>
    </row>
    <row r="465" spans="1:14" hidden="1" x14ac:dyDescent="0.2">
      <c r="A465" t="str">
        <f>SVI!F465</f>
        <v>Poção de Pedras/MA</v>
      </c>
      <c r="B465" t="str">
        <f>INDEX(tb_SVI[],MATCH(Table3[[#This Row],[ibge_cod]],tb_SVI[Município],0),1)</f>
        <v>MA</v>
      </c>
      <c r="C465" t="str">
        <f>INDEX(tb_SVI[],MATCH(Table3[[#This Row],[city_name]],tb_SVI[city_name_uf],0),3)</f>
        <v>2108900</v>
      </c>
      <c r="D465" t="s">
        <v>18123</v>
      </c>
      <c r="E465" s="11">
        <f>INDEX(tb_SVI[],MATCH(Table3[[#This Row],[city_name]],tb_SVI[city_name_uf],0),5)</f>
        <v>17595</v>
      </c>
      <c r="F465">
        <f>INDEX(tb_MHDI[],MATCH(Table3[[#This Row],[city_name]],tb_MHDI[mun_uf],0),5)</f>
        <v>0.57599999999999996</v>
      </c>
      <c r="G465">
        <f>INDEX(tb_MHDI[],MATCH(Table3[[#This Row],[city_name]],tb_MHDI[mun_uf],0),6)</f>
        <v>0.54300000000000004</v>
      </c>
      <c r="H465">
        <f>INDEX(tb_MHDI[],MATCH(Table3[[#This Row],[city_name]],tb_MHDI[mun_uf],0),7)</f>
        <v>0.73199999999999998</v>
      </c>
      <c r="I465">
        <f>INDEX(tb_MHDI[],MATCH(Table3[[#This Row],[city_name]],tb_MHDI[mun_uf],0),8)</f>
        <v>0.48099999999999998</v>
      </c>
      <c r="J465">
        <f>_xlfn.NUMBERVALUE(INDEX(tb_SVI[],MATCH(Table3[[#This Row],[city_name]],tb_SVI[city_name_uf],0),8),".")</f>
        <v>0.52900000000000003</v>
      </c>
      <c r="K465">
        <f>_xlfn.NUMBERVALUE(INDEX(tb_SVI[],MATCH(Table3[[#This Row],[city_name]],tb_SVI[city_name_uf],0),9),".")</f>
        <v>0.46300000000000002</v>
      </c>
      <c r="L465">
        <f>_xlfn.NUMBERVALUE(INDEX(tb_SVI[],MATCH(Table3[[#This Row],[city_name]],tb_SVI[city_name_uf],0),10),".")</f>
        <v>0.57299999999999995</v>
      </c>
      <c r="M465">
        <f>_xlfn.NUMBERVALUE(INDEX(tb_SVI[],MATCH(Table3[[#This Row],[city_name]],tb_SVI[city_name_uf],0),11),".")</f>
        <v>0.55000000000000004</v>
      </c>
      <c r="N465" s="14">
        <f>_xlfn.PERCENTRANK.INC(Table3[MHDI_tot],Table3[[#This Row],[MHDI_tot]],3)</f>
        <v>0.14799999999999999</v>
      </c>
    </row>
    <row r="466" spans="1:14" hidden="1" x14ac:dyDescent="0.2">
      <c r="A466" t="str">
        <f>SVI!F466</f>
        <v>Porto Rico do Maranhão/MA</v>
      </c>
      <c r="B466" t="str">
        <f>INDEX(tb_SVI[],MATCH(Table3[[#This Row],[ibge_cod]],tb_SVI[Município],0),1)</f>
        <v>MA</v>
      </c>
      <c r="C466" t="str">
        <f>INDEX(tb_SVI[],MATCH(Table3[[#This Row],[city_name]],tb_SVI[city_name_uf],0),3)</f>
        <v>2109056</v>
      </c>
      <c r="D466" t="s">
        <v>18124</v>
      </c>
      <c r="E466" s="11">
        <f>INDEX(tb_SVI[],MATCH(Table3[[#This Row],[city_name]],tb_SVI[city_name_uf],0),5)</f>
        <v>5955</v>
      </c>
      <c r="F466">
        <f>INDEX(tb_MHDI[],MATCH(Table3[[#This Row],[city_name]],tb_MHDI[mun_uf],0),5)</f>
        <v>0.61499999999999999</v>
      </c>
      <c r="G466">
        <f>INDEX(tb_MHDI[],MATCH(Table3[[#This Row],[city_name]],tb_MHDI[mun_uf],0),6)</f>
        <v>0.53800000000000003</v>
      </c>
      <c r="H466">
        <f>INDEX(tb_MHDI[],MATCH(Table3[[#This Row],[city_name]],tb_MHDI[mun_uf],0),7)</f>
        <v>0.77200000000000002</v>
      </c>
      <c r="I466">
        <f>INDEX(tb_MHDI[],MATCH(Table3[[#This Row],[city_name]],tb_MHDI[mun_uf],0),8)</f>
        <v>0.56100000000000005</v>
      </c>
      <c r="J466">
        <f>_xlfn.NUMBERVALUE(INDEX(tb_SVI[],MATCH(Table3[[#This Row],[city_name]],tb_SVI[city_name_uf],0),8),".")</f>
        <v>0.439</v>
      </c>
      <c r="K466">
        <f>_xlfn.NUMBERVALUE(INDEX(tb_SVI[],MATCH(Table3[[#This Row],[city_name]],tb_SVI[city_name_uf],0),9),".")</f>
        <v>0.42899999999999999</v>
      </c>
      <c r="L466">
        <f>_xlfn.NUMBERVALUE(INDEX(tb_SVI[],MATCH(Table3[[#This Row],[city_name]],tb_SVI[city_name_uf],0),10),".")</f>
        <v>0.45200000000000001</v>
      </c>
      <c r="M466">
        <f>_xlfn.NUMBERVALUE(INDEX(tb_SVI[],MATCH(Table3[[#This Row],[city_name]],tb_SVI[city_name_uf],0),11),".")</f>
        <v>0.435</v>
      </c>
      <c r="N466" s="14">
        <f>_xlfn.PERCENTRANK.INC(Table3[MHDI_tot],Table3[[#This Row],[MHDI_tot]],3)</f>
        <v>0.313</v>
      </c>
    </row>
    <row r="467" spans="1:14" hidden="1" x14ac:dyDescent="0.2">
      <c r="A467" t="str">
        <f>SVI!F467</f>
        <v>Porto Franco/MA</v>
      </c>
      <c r="B467" t="str">
        <f>INDEX(tb_SVI[],MATCH(Table3[[#This Row],[ibge_cod]],tb_SVI[Município],0),1)</f>
        <v>MA</v>
      </c>
      <c r="C467" t="str">
        <f>INDEX(tb_SVI[],MATCH(Table3[[#This Row],[city_name]],tb_SVI[city_name_uf],0),3)</f>
        <v>2109007</v>
      </c>
      <c r="D467" t="s">
        <v>18125</v>
      </c>
      <c r="E467" s="11">
        <f>INDEX(tb_SVI[],MATCH(Table3[[#This Row],[city_name]],tb_SVI[city_name_uf],0),5)</f>
        <v>24092</v>
      </c>
      <c r="F467">
        <f>INDEX(tb_MHDI[],MATCH(Table3[[#This Row],[city_name]],tb_MHDI[mun_uf],0),5)</f>
        <v>0.68400000000000005</v>
      </c>
      <c r="G467">
        <f>INDEX(tb_MHDI[],MATCH(Table3[[#This Row],[city_name]],tb_MHDI[mun_uf],0),6)</f>
        <v>0.66400000000000003</v>
      </c>
      <c r="H467">
        <f>INDEX(tb_MHDI[],MATCH(Table3[[#This Row],[city_name]],tb_MHDI[mun_uf],0),7)</f>
        <v>0.79600000000000004</v>
      </c>
      <c r="I467">
        <f>INDEX(tb_MHDI[],MATCH(Table3[[#This Row],[city_name]],tb_MHDI[mun_uf],0),8)</f>
        <v>0.60599999999999998</v>
      </c>
      <c r="J467">
        <f>_xlfn.NUMBERVALUE(INDEX(tb_SVI[],MATCH(Table3[[#This Row],[city_name]],tb_SVI[city_name_uf],0),8),".")</f>
        <v>0.36599999999999999</v>
      </c>
      <c r="K467">
        <f>_xlfn.NUMBERVALUE(INDEX(tb_SVI[],MATCH(Table3[[#This Row],[city_name]],tb_SVI[city_name_uf],0),9),".")</f>
        <v>0.22600000000000001</v>
      </c>
      <c r="L467">
        <f>_xlfn.NUMBERVALUE(INDEX(tb_SVI[],MATCH(Table3[[#This Row],[city_name]],tb_SVI[city_name_uf],0),10),".")</f>
        <v>0.44900000000000001</v>
      </c>
      <c r="M467">
        <f>_xlfn.NUMBERVALUE(INDEX(tb_SVI[],MATCH(Table3[[#This Row],[city_name]],tb_SVI[city_name_uf],0),11),".")</f>
        <v>0.42199999999999999</v>
      </c>
      <c r="N467" s="14">
        <f>_xlfn.PERCENTRANK.INC(Table3[MHDI_tot],Table3[[#This Row],[MHDI_tot]],3)</f>
        <v>0.57599999999999996</v>
      </c>
    </row>
    <row r="468" spans="1:14" hidden="1" x14ac:dyDescent="0.2">
      <c r="A468" t="str">
        <f>SVI!F468</f>
        <v>Pirapemas/MA</v>
      </c>
      <c r="B468" t="str">
        <f>INDEX(tb_SVI[],MATCH(Table3[[#This Row],[ibge_cod]],tb_SVI[Município],0),1)</f>
        <v>MA</v>
      </c>
      <c r="C468" t="str">
        <f>INDEX(tb_SVI[],MATCH(Table3[[#This Row],[city_name]],tb_SVI[city_name_uf],0),3)</f>
        <v>2108801</v>
      </c>
      <c r="D468" t="s">
        <v>18126</v>
      </c>
      <c r="E468" s="11">
        <f>INDEX(tb_SVI[],MATCH(Table3[[#This Row],[city_name]],tb_SVI[city_name_uf],0),5)</f>
        <v>18720</v>
      </c>
      <c r="F468">
        <f>INDEX(tb_MHDI[],MATCH(Table3[[#This Row],[city_name]],tb_MHDI[mun_uf],0),5)</f>
        <v>0.57599999999999996</v>
      </c>
      <c r="G468">
        <f>INDEX(tb_MHDI[],MATCH(Table3[[#This Row],[city_name]],tb_MHDI[mun_uf],0),6)</f>
        <v>0.501</v>
      </c>
      <c r="H468">
        <f>INDEX(tb_MHDI[],MATCH(Table3[[#This Row],[city_name]],tb_MHDI[mun_uf],0),7)</f>
        <v>0.74099999999999999</v>
      </c>
      <c r="I468">
        <f>INDEX(tb_MHDI[],MATCH(Table3[[#This Row],[city_name]],tb_MHDI[mun_uf],0),8)</f>
        <v>0.51400000000000001</v>
      </c>
      <c r="J468">
        <f>_xlfn.NUMBERVALUE(INDEX(tb_SVI[],MATCH(Table3[[#This Row],[city_name]],tb_SVI[city_name_uf],0),8),".")</f>
        <v>0.66900000000000004</v>
      </c>
      <c r="K468">
        <f>_xlfn.NUMBERVALUE(INDEX(tb_SVI[],MATCH(Table3[[#This Row],[city_name]],tb_SVI[city_name_uf],0),9),".")</f>
        <v>0.71199999999999997</v>
      </c>
      <c r="L468">
        <f>_xlfn.NUMBERVALUE(INDEX(tb_SVI[],MATCH(Table3[[#This Row],[city_name]],tb_SVI[city_name_uf],0),10),".")</f>
        <v>0.71199999999999997</v>
      </c>
      <c r="M468">
        <f>_xlfn.NUMBERVALUE(INDEX(tb_SVI[],MATCH(Table3[[#This Row],[city_name]],tb_SVI[city_name_uf],0),11),".")</f>
        <v>0.58299999999999996</v>
      </c>
      <c r="N468" s="14">
        <f>_xlfn.PERCENTRANK.INC(Table3[MHDI_tot],Table3[[#This Row],[MHDI_tot]],3)</f>
        <v>0.14799999999999999</v>
      </c>
    </row>
    <row r="469" spans="1:14" hidden="1" x14ac:dyDescent="0.2">
      <c r="A469" t="str">
        <f>SVI!F469</f>
        <v>Pio Xii/MA</v>
      </c>
      <c r="B469" t="str">
        <f>INDEX(tb_SVI[],MATCH(Table3[[#This Row],[ibge_cod]],tb_SVI[Município],0),1)</f>
        <v>MA</v>
      </c>
      <c r="C469" t="str">
        <f>INDEX(tb_SVI[],MATCH(Table3[[#This Row],[city_name]],tb_SVI[city_name_uf],0),3)</f>
        <v>2108702</v>
      </c>
      <c r="D469" t="s">
        <v>18127</v>
      </c>
      <c r="E469" s="11">
        <f>INDEX(tb_SVI[],MATCH(Table3[[#This Row],[city_name]],tb_SVI[city_name_uf],0),5)</f>
        <v>21379</v>
      </c>
      <c r="F469">
        <f>INDEX(tb_MHDI[],MATCH(Table3[[#This Row],[city_name]],tb_MHDI[mun_uf],0),5)</f>
        <v>0.54100000000000004</v>
      </c>
      <c r="G469">
        <f>INDEX(tb_MHDI[],MATCH(Table3[[#This Row],[city_name]],tb_MHDI[mun_uf],0),6)</f>
        <v>0.53500000000000003</v>
      </c>
      <c r="H469">
        <f>INDEX(tb_MHDI[],MATCH(Table3[[#This Row],[city_name]],tb_MHDI[mun_uf],0),7)</f>
        <v>0.72699999999999998</v>
      </c>
      <c r="I469">
        <f>INDEX(tb_MHDI[],MATCH(Table3[[#This Row],[city_name]],tb_MHDI[mun_uf],0),8)</f>
        <v>0.40799999999999997</v>
      </c>
      <c r="J469">
        <f>_xlfn.NUMBERVALUE(INDEX(tb_SVI[],MATCH(Table3[[#This Row],[city_name]],tb_SVI[city_name_uf],0),8),".")</f>
        <v>0.59699999999999998</v>
      </c>
      <c r="K469">
        <f>_xlfn.NUMBERVALUE(INDEX(tb_SVI[],MATCH(Table3[[#This Row],[city_name]],tb_SVI[city_name_uf],0),9),".")</f>
        <v>0.54100000000000004</v>
      </c>
      <c r="L469">
        <f>_xlfn.NUMBERVALUE(INDEX(tb_SVI[],MATCH(Table3[[#This Row],[city_name]],tb_SVI[city_name_uf],0),10),".")</f>
        <v>0.629</v>
      </c>
      <c r="M469">
        <f>_xlfn.NUMBERVALUE(INDEX(tb_SVI[],MATCH(Table3[[#This Row],[city_name]],tb_SVI[city_name_uf],0),11),".")</f>
        <v>0.62</v>
      </c>
      <c r="N469" s="14">
        <f>_xlfn.PERCENTRANK.INC(Table3[MHDI_tot],Table3[[#This Row],[MHDI_tot]],3)</f>
        <v>4.2999999999999997E-2</v>
      </c>
    </row>
    <row r="470" spans="1:14" hidden="1" x14ac:dyDescent="0.2">
      <c r="A470" t="str">
        <f>SVI!F470</f>
        <v>Pinheiro/MA</v>
      </c>
      <c r="B470" t="str">
        <f>INDEX(tb_SVI[],MATCH(Table3[[#This Row],[ibge_cod]],tb_SVI[Município],0),1)</f>
        <v>MA</v>
      </c>
      <c r="C470" t="str">
        <f>INDEX(tb_SVI[],MATCH(Table3[[#This Row],[city_name]],tb_SVI[city_name_uf],0),3)</f>
        <v>2108603</v>
      </c>
      <c r="D470" t="s">
        <v>18128</v>
      </c>
      <c r="E470" s="11">
        <f>INDEX(tb_SVI[],MATCH(Table3[[#This Row],[city_name]],tb_SVI[city_name_uf],0),5)</f>
        <v>83777</v>
      </c>
      <c r="F470">
        <f>INDEX(tb_MHDI[],MATCH(Table3[[#This Row],[city_name]],tb_MHDI[mun_uf],0),5)</f>
        <v>0.63700000000000001</v>
      </c>
      <c r="G470">
        <f>INDEX(tb_MHDI[],MATCH(Table3[[#This Row],[city_name]],tb_MHDI[mun_uf],0),6)</f>
        <v>0.57899999999999996</v>
      </c>
      <c r="H470">
        <f>INDEX(tb_MHDI[],MATCH(Table3[[#This Row],[city_name]],tb_MHDI[mun_uf],0),7)</f>
        <v>0.77100000000000002</v>
      </c>
      <c r="I470">
        <f>INDEX(tb_MHDI[],MATCH(Table3[[#This Row],[city_name]],tb_MHDI[mun_uf],0),8)</f>
        <v>0.57899999999999996</v>
      </c>
      <c r="J470">
        <f>_xlfn.NUMBERVALUE(INDEX(tb_SVI[],MATCH(Table3[[#This Row],[city_name]],tb_SVI[city_name_uf],0),8),".")</f>
        <v>0.47499999999999998</v>
      </c>
      <c r="K470">
        <f>_xlfn.NUMBERVALUE(INDEX(tb_SVI[],MATCH(Table3[[#This Row],[city_name]],tb_SVI[city_name_uf],0),9),".")</f>
        <v>0.43</v>
      </c>
      <c r="L470">
        <f>_xlfn.NUMBERVALUE(INDEX(tb_SVI[],MATCH(Table3[[#This Row],[city_name]],tb_SVI[city_name_uf],0),10),".")</f>
        <v>0.501</v>
      </c>
      <c r="M470">
        <f>_xlfn.NUMBERVALUE(INDEX(tb_SVI[],MATCH(Table3[[#This Row],[city_name]],tb_SVI[city_name_uf],0),11),".")</f>
        <v>0.49399999999999999</v>
      </c>
      <c r="N470" s="14">
        <f>_xlfn.PERCENTRANK.INC(Table3[MHDI_tot],Table3[[#This Row],[MHDI_tot]],3)</f>
        <v>0.39300000000000002</v>
      </c>
    </row>
    <row r="471" spans="1:14" hidden="1" x14ac:dyDescent="0.2">
      <c r="A471" t="str">
        <f>SVI!F471</f>
        <v>Pindaré-Mirim/MA</v>
      </c>
      <c r="B471" t="str">
        <f>INDEX(tb_SVI[],MATCH(Table3[[#This Row],[ibge_cod]],tb_SVI[Município],0),1)</f>
        <v>MA</v>
      </c>
      <c r="C471" t="str">
        <f>INDEX(tb_SVI[],MATCH(Table3[[#This Row],[city_name]],tb_SVI[city_name_uf],0),3)</f>
        <v>2108504</v>
      </c>
      <c r="D471" t="s">
        <v>18129</v>
      </c>
      <c r="E471" s="11">
        <f>INDEX(tb_SVI[],MATCH(Table3[[#This Row],[city_name]],tb_SVI[city_name_uf],0),5)</f>
        <v>33065</v>
      </c>
      <c r="F471">
        <f>INDEX(tb_MHDI[],MATCH(Table3[[#This Row],[city_name]],tb_MHDI[mun_uf],0),5)</f>
        <v>0.63300000000000001</v>
      </c>
      <c r="G471">
        <f>INDEX(tb_MHDI[],MATCH(Table3[[#This Row],[city_name]],tb_MHDI[mun_uf],0),6)</f>
        <v>0.56799999999999995</v>
      </c>
      <c r="H471">
        <f>INDEX(tb_MHDI[],MATCH(Table3[[#This Row],[city_name]],tb_MHDI[mun_uf],0),7)</f>
        <v>0.755</v>
      </c>
      <c r="I471">
        <f>INDEX(tb_MHDI[],MATCH(Table3[[#This Row],[city_name]],tb_MHDI[mun_uf],0),8)</f>
        <v>0.59199999999999997</v>
      </c>
      <c r="J471">
        <f>_xlfn.NUMBERVALUE(INDEX(tb_SVI[],MATCH(Table3[[#This Row],[city_name]],tb_SVI[city_name_uf],0),8),".")</f>
        <v>0.53400000000000003</v>
      </c>
      <c r="K471">
        <f>_xlfn.NUMBERVALUE(INDEX(tb_SVI[],MATCH(Table3[[#This Row],[city_name]],tb_SVI[city_name_uf],0),9),".")</f>
        <v>0.52300000000000002</v>
      </c>
      <c r="L471">
        <f>_xlfn.NUMBERVALUE(INDEX(tb_SVI[],MATCH(Table3[[#This Row],[city_name]],tb_SVI[city_name_uf],0),10),".")</f>
        <v>0.54</v>
      </c>
      <c r="M471">
        <f>_xlfn.NUMBERVALUE(INDEX(tb_SVI[],MATCH(Table3[[#This Row],[city_name]],tb_SVI[city_name_uf],0),11),".")</f>
        <v>0.53900000000000003</v>
      </c>
      <c r="N471" s="14">
        <f>_xlfn.PERCENTRANK.INC(Table3[MHDI_tot],Table3[[#This Row],[MHDI_tot]],3)</f>
        <v>0.38</v>
      </c>
    </row>
    <row r="472" spans="1:14" hidden="1" x14ac:dyDescent="0.2">
      <c r="A472" t="str">
        <f>SVI!F472</f>
        <v>Peritoró/MA</v>
      </c>
      <c r="B472" t="str">
        <f>INDEX(tb_SVI[],MATCH(Table3[[#This Row],[ibge_cod]],tb_SVI[Município],0),1)</f>
        <v>MA</v>
      </c>
      <c r="C472" t="str">
        <f>INDEX(tb_SVI[],MATCH(Table3[[#This Row],[city_name]],tb_SVI[city_name_uf],0),3)</f>
        <v>2108454</v>
      </c>
      <c r="D472" t="s">
        <v>18130</v>
      </c>
      <c r="E472" s="11">
        <f>INDEX(tb_SVI[],MATCH(Table3[[#This Row],[city_name]],tb_SVI[city_name_uf],0),5)</f>
        <v>23364</v>
      </c>
      <c r="F472">
        <f>INDEX(tb_MHDI[],MATCH(Table3[[#This Row],[city_name]],tb_MHDI[mun_uf],0),5)</f>
        <v>0.56399999999999995</v>
      </c>
      <c r="G472">
        <f>INDEX(tb_MHDI[],MATCH(Table3[[#This Row],[city_name]],tb_MHDI[mun_uf],0),6)</f>
        <v>0.499</v>
      </c>
      <c r="H472">
        <f>INDEX(tb_MHDI[],MATCH(Table3[[#This Row],[city_name]],tb_MHDI[mun_uf],0),7)</f>
        <v>0.77400000000000002</v>
      </c>
      <c r="I472">
        <f>INDEX(tb_MHDI[],MATCH(Table3[[#This Row],[city_name]],tb_MHDI[mun_uf],0),8)</f>
        <v>0.46400000000000002</v>
      </c>
      <c r="J472">
        <f>_xlfn.NUMBERVALUE(INDEX(tb_SVI[],MATCH(Table3[[#This Row],[city_name]],tb_SVI[city_name_uf],0),8),".")</f>
        <v>0.65200000000000002</v>
      </c>
      <c r="K472">
        <f>_xlfn.NUMBERVALUE(INDEX(tb_SVI[],MATCH(Table3[[#This Row],[city_name]],tb_SVI[city_name_uf],0),9),".")</f>
        <v>0.61399999999999999</v>
      </c>
      <c r="L472">
        <f>_xlfn.NUMBERVALUE(INDEX(tb_SVI[],MATCH(Table3[[#This Row],[city_name]],tb_SVI[city_name_uf],0),10),".")</f>
        <v>0.66600000000000004</v>
      </c>
      <c r="M472">
        <f>_xlfn.NUMBERVALUE(INDEX(tb_SVI[],MATCH(Table3[[#This Row],[city_name]],tb_SVI[city_name_uf],0),11),".")</f>
        <v>0.67700000000000005</v>
      </c>
      <c r="N472" s="14">
        <f>_xlfn.PERCENTRANK.INC(Table3[MHDI_tot],Table3[[#This Row],[MHDI_tot]],3)</f>
        <v>0.104</v>
      </c>
    </row>
    <row r="473" spans="1:14" hidden="1" x14ac:dyDescent="0.2">
      <c r="A473" t="str">
        <f>SVI!F473</f>
        <v>Peri Mirim/MA</v>
      </c>
      <c r="B473" t="str">
        <f>INDEX(tb_SVI[],MATCH(Table3[[#This Row],[ibge_cod]],tb_SVI[Município],0),1)</f>
        <v>MA</v>
      </c>
      <c r="C473" t="str">
        <f>INDEX(tb_SVI[],MATCH(Table3[[#This Row],[city_name]],tb_SVI[city_name_uf],0),3)</f>
        <v>2108405</v>
      </c>
      <c r="D473" t="s">
        <v>18131</v>
      </c>
      <c r="E473" s="11">
        <f>INDEX(tb_SVI[],MATCH(Table3[[#This Row],[city_name]],tb_SVI[city_name_uf],0),5)</f>
        <v>14345</v>
      </c>
      <c r="F473">
        <f>INDEX(tb_MHDI[],MATCH(Table3[[#This Row],[city_name]],tb_MHDI[mun_uf],0),5)</f>
        <v>0.59899999999999998</v>
      </c>
      <c r="G473">
        <f>INDEX(tb_MHDI[],MATCH(Table3[[#This Row],[city_name]],tb_MHDI[mun_uf],0),6)</f>
        <v>0.50600000000000001</v>
      </c>
      <c r="H473">
        <f>INDEX(tb_MHDI[],MATCH(Table3[[#This Row],[city_name]],tb_MHDI[mun_uf],0),7)</f>
        <v>0.74399999999999999</v>
      </c>
      <c r="I473">
        <f>INDEX(tb_MHDI[],MATCH(Table3[[#This Row],[city_name]],tb_MHDI[mun_uf],0),8)</f>
        <v>0.57199999999999995</v>
      </c>
      <c r="J473">
        <f>_xlfn.NUMBERVALUE(INDEX(tb_SVI[],MATCH(Table3[[#This Row],[city_name]],tb_SVI[city_name_uf],0),8),".")</f>
        <v>0.60199999999999998</v>
      </c>
      <c r="K473">
        <f>_xlfn.NUMBERVALUE(INDEX(tb_SVI[],MATCH(Table3[[#This Row],[city_name]],tb_SVI[city_name_uf],0),9),".")</f>
        <v>0.63500000000000001</v>
      </c>
      <c r="L473">
        <f>_xlfn.NUMBERVALUE(INDEX(tb_SVI[],MATCH(Table3[[#This Row],[city_name]],tb_SVI[city_name_uf],0),10),".")</f>
        <v>0.58199999999999996</v>
      </c>
      <c r="M473">
        <f>_xlfn.NUMBERVALUE(INDEX(tb_SVI[],MATCH(Table3[[#This Row],[city_name]],tb_SVI[city_name_uf],0),11),".")</f>
        <v>0.59</v>
      </c>
      <c r="N473" s="14">
        <f>_xlfn.PERCENTRANK.INC(Table3[MHDI_tot],Table3[[#This Row],[MHDI_tot]],3)</f>
        <v>0.245</v>
      </c>
    </row>
    <row r="474" spans="1:14" hidden="1" x14ac:dyDescent="0.2">
      <c r="A474" t="str">
        <f>SVI!F474</f>
        <v>Penalva/MA</v>
      </c>
      <c r="B474" t="str">
        <f>INDEX(tb_SVI[],MATCH(Table3[[#This Row],[ibge_cod]],tb_SVI[Município],0),1)</f>
        <v>MA</v>
      </c>
      <c r="C474" t="str">
        <f>INDEX(tb_SVI[],MATCH(Table3[[#This Row],[city_name]],tb_SVI[city_name_uf],0),3)</f>
        <v>2108306</v>
      </c>
      <c r="D474" t="s">
        <v>18132</v>
      </c>
      <c r="E474" s="11">
        <f>INDEX(tb_SVI[],MATCH(Table3[[#This Row],[city_name]],tb_SVI[city_name_uf],0),5)</f>
        <v>38731</v>
      </c>
      <c r="F474">
        <f>INDEX(tb_MHDI[],MATCH(Table3[[#This Row],[city_name]],tb_MHDI[mun_uf],0),5)</f>
        <v>0.55400000000000005</v>
      </c>
      <c r="G474">
        <f>INDEX(tb_MHDI[],MATCH(Table3[[#This Row],[city_name]],tb_MHDI[mun_uf],0),6)</f>
        <v>0.51900000000000002</v>
      </c>
      <c r="H474">
        <f>INDEX(tb_MHDI[],MATCH(Table3[[#This Row],[city_name]],tb_MHDI[mun_uf],0),7)</f>
        <v>0.69299999999999995</v>
      </c>
      <c r="I474">
        <f>INDEX(tb_MHDI[],MATCH(Table3[[#This Row],[city_name]],tb_MHDI[mun_uf],0),8)</f>
        <v>0.47199999999999998</v>
      </c>
      <c r="J474">
        <f>_xlfn.NUMBERVALUE(INDEX(tb_SVI[],MATCH(Table3[[#This Row],[city_name]],tb_SVI[city_name_uf],0),8),".")</f>
        <v>0.67300000000000004</v>
      </c>
      <c r="K474">
        <f>_xlfn.NUMBERVALUE(INDEX(tb_SVI[],MATCH(Table3[[#This Row],[city_name]],tb_SVI[city_name_uf],0),9),".")</f>
        <v>0.81200000000000006</v>
      </c>
      <c r="L474">
        <f>_xlfn.NUMBERVALUE(INDEX(tb_SVI[],MATCH(Table3[[#This Row],[city_name]],tb_SVI[city_name_uf],0),10),".")</f>
        <v>0.61499999999999999</v>
      </c>
      <c r="M474">
        <f>_xlfn.NUMBERVALUE(INDEX(tb_SVI[],MATCH(Table3[[#This Row],[city_name]],tb_SVI[city_name_uf],0),11),".")</f>
        <v>0.59199999999999997</v>
      </c>
      <c r="N474" s="14">
        <f>_xlfn.PERCENTRANK.INC(Table3[MHDI_tot],Table3[[#This Row],[MHDI_tot]],3)</f>
        <v>7.2999999999999995E-2</v>
      </c>
    </row>
    <row r="475" spans="1:14" hidden="1" x14ac:dyDescent="0.2">
      <c r="A475" t="str">
        <f>SVI!F475</f>
        <v>Pedro do Rosário/MA</v>
      </c>
      <c r="B475" t="str">
        <f>INDEX(tb_SVI[],MATCH(Table3[[#This Row],[ibge_cod]],tb_SVI[Município],0),1)</f>
        <v>MA</v>
      </c>
      <c r="C475" t="str">
        <f>INDEX(tb_SVI[],MATCH(Table3[[#This Row],[city_name]],tb_SVI[city_name_uf],0),3)</f>
        <v>2108256</v>
      </c>
      <c r="D475" t="s">
        <v>18133</v>
      </c>
      <c r="E475" s="11">
        <f>INDEX(tb_SVI[],MATCH(Table3[[#This Row],[city_name]],tb_SVI[city_name_uf],0),5)</f>
        <v>25354</v>
      </c>
      <c r="F475">
        <f>INDEX(tb_MHDI[],MATCH(Table3[[#This Row],[city_name]],tb_MHDI[mun_uf],0),5)</f>
        <v>0.51600000000000001</v>
      </c>
      <c r="G475">
        <f>INDEX(tb_MHDI[],MATCH(Table3[[#This Row],[city_name]],tb_MHDI[mun_uf],0),6)</f>
        <v>0.47499999999999998</v>
      </c>
      <c r="H475">
        <f>INDEX(tb_MHDI[],MATCH(Table3[[#This Row],[city_name]],tb_MHDI[mun_uf],0),7)</f>
        <v>0.69599999999999995</v>
      </c>
      <c r="I475">
        <f>INDEX(tb_MHDI[],MATCH(Table3[[#This Row],[city_name]],tb_MHDI[mun_uf],0),8)</f>
        <v>0.41499999999999998</v>
      </c>
      <c r="J475">
        <f>_xlfn.NUMBERVALUE(INDEX(tb_SVI[],MATCH(Table3[[#This Row],[city_name]],tb_SVI[city_name_uf],0),8),".")</f>
        <v>0.74</v>
      </c>
      <c r="K475">
        <f>_xlfn.NUMBERVALUE(INDEX(tb_SVI[],MATCH(Table3[[#This Row],[city_name]],tb_SVI[city_name_uf],0),9),".")</f>
        <v>0.873</v>
      </c>
      <c r="L475">
        <f>_xlfn.NUMBERVALUE(INDEX(tb_SVI[],MATCH(Table3[[#This Row],[city_name]],tb_SVI[city_name_uf],0),10),".")</f>
        <v>0.66500000000000004</v>
      </c>
      <c r="M475">
        <f>_xlfn.NUMBERVALUE(INDEX(tb_SVI[],MATCH(Table3[[#This Row],[city_name]],tb_SVI[city_name_uf],0),11),".")</f>
        <v>0.68100000000000005</v>
      </c>
      <c r="N475" s="14">
        <f>_xlfn.PERCENTRANK.INC(Table3[MHDI_tot],Table3[[#This Row],[MHDI_tot]],3)</f>
        <v>1.4999999999999999E-2</v>
      </c>
    </row>
    <row r="476" spans="1:14" hidden="1" x14ac:dyDescent="0.2">
      <c r="A476" t="str">
        <f>SVI!F476</f>
        <v>Pedreiras/MA</v>
      </c>
      <c r="B476" t="str">
        <f>INDEX(tb_SVI[],MATCH(Table3[[#This Row],[ibge_cod]],tb_SVI[Município],0),1)</f>
        <v>MA</v>
      </c>
      <c r="C476" t="str">
        <f>INDEX(tb_SVI[],MATCH(Table3[[#This Row],[city_name]],tb_SVI[city_name_uf],0),3)</f>
        <v>2108207</v>
      </c>
      <c r="D476" t="s">
        <v>18134</v>
      </c>
      <c r="E476" s="11">
        <f>INDEX(tb_SVI[],MATCH(Table3[[#This Row],[city_name]],tb_SVI[city_name_uf],0),5)</f>
        <v>39191</v>
      </c>
      <c r="F476">
        <f>INDEX(tb_MHDI[],MATCH(Table3[[#This Row],[city_name]],tb_MHDI[mun_uf],0),5)</f>
        <v>0.68200000000000005</v>
      </c>
      <c r="G476">
        <f>INDEX(tb_MHDI[],MATCH(Table3[[#This Row],[city_name]],tb_MHDI[mun_uf],0),6)</f>
        <v>0.64400000000000002</v>
      </c>
      <c r="H476">
        <f>INDEX(tb_MHDI[],MATCH(Table3[[#This Row],[city_name]],tb_MHDI[mun_uf],0),7)</f>
        <v>0.79200000000000004</v>
      </c>
      <c r="I476">
        <f>INDEX(tb_MHDI[],MATCH(Table3[[#This Row],[city_name]],tb_MHDI[mun_uf],0),8)</f>
        <v>0.621</v>
      </c>
      <c r="J476">
        <f>_xlfn.NUMBERVALUE(INDEX(tb_SVI[],MATCH(Table3[[#This Row],[city_name]],tb_SVI[city_name_uf],0),8),".")</f>
        <v>0.375</v>
      </c>
      <c r="K476">
        <f>_xlfn.NUMBERVALUE(INDEX(tb_SVI[],MATCH(Table3[[#This Row],[city_name]],tb_SVI[city_name_uf],0),9),".")</f>
        <v>0.219</v>
      </c>
      <c r="L476">
        <f>_xlfn.NUMBERVALUE(INDEX(tb_SVI[],MATCH(Table3[[#This Row],[city_name]],tb_SVI[city_name_uf],0),10),".")</f>
        <v>0.433</v>
      </c>
      <c r="M476">
        <f>_xlfn.NUMBERVALUE(INDEX(tb_SVI[],MATCH(Table3[[#This Row],[city_name]],tb_SVI[city_name_uf],0),11),".")</f>
        <v>0.47299999999999998</v>
      </c>
      <c r="N476" s="14">
        <f>_xlfn.PERCENTRANK.INC(Table3[MHDI_tot],Table3[[#This Row],[MHDI_tot]],3)</f>
        <v>0.56599999999999995</v>
      </c>
    </row>
    <row r="477" spans="1:14" hidden="1" x14ac:dyDescent="0.2">
      <c r="A477" t="str">
        <f>SVI!F477</f>
        <v>Paulo Ramos/MA</v>
      </c>
      <c r="B477" t="str">
        <f>INDEX(tb_SVI[],MATCH(Table3[[#This Row],[ibge_cod]],tb_SVI[Município],0),1)</f>
        <v>MA</v>
      </c>
      <c r="C477" t="str">
        <f>INDEX(tb_SVI[],MATCH(Table3[[#This Row],[city_name]],tb_SVI[city_name_uf],0),3)</f>
        <v>2108108</v>
      </c>
      <c r="D477" t="s">
        <v>18135</v>
      </c>
      <c r="E477" s="11">
        <f>INDEX(tb_SVI[],MATCH(Table3[[#This Row],[city_name]],tb_SVI[city_name_uf],0),5)</f>
        <v>21066</v>
      </c>
      <c r="F477">
        <f>INDEX(tb_MHDI[],MATCH(Table3[[#This Row],[city_name]],tb_MHDI[mun_uf],0),5)</f>
        <v>0.54900000000000004</v>
      </c>
      <c r="G477">
        <f>INDEX(tb_MHDI[],MATCH(Table3[[#This Row],[city_name]],tb_MHDI[mun_uf],0),6)</f>
        <v>0.54600000000000004</v>
      </c>
      <c r="H477">
        <f>INDEX(tb_MHDI[],MATCH(Table3[[#This Row],[city_name]],tb_MHDI[mun_uf],0),7)</f>
        <v>0.67700000000000005</v>
      </c>
      <c r="I477">
        <f>INDEX(tb_MHDI[],MATCH(Table3[[#This Row],[city_name]],tb_MHDI[mun_uf],0),8)</f>
        <v>0.44700000000000001</v>
      </c>
      <c r="J477">
        <f>_xlfn.NUMBERVALUE(INDEX(tb_SVI[],MATCH(Table3[[#This Row],[city_name]],tb_SVI[city_name_uf],0),8),".")</f>
        <v>0.57999999999999996</v>
      </c>
      <c r="K477">
        <f>_xlfn.NUMBERVALUE(INDEX(tb_SVI[],MATCH(Table3[[#This Row],[city_name]],tb_SVI[city_name_uf],0),9),".")</f>
        <v>0.52300000000000002</v>
      </c>
      <c r="L477">
        <f>_xlfn.NUMBERVALUE(INDEX(tb_SVI[],MATCH(Table3[[#This Row],[city_name]],tb_SVI[city_name_uf],0),10),".")</f>
        <v>0.63400000000000001</v>
      </c>
      <c r="M477">
        <f>_xlfn.NUMBERVALUE(INDEX(tb_SVI[],MATCH(Table3[[#This Row],[city_name]],tb_SVI[city_name_uf],0),11),".")</f>
        <v>0.58399999999999996</v>
      </c>
      <c r="N477" s="14">
        <f>_xlfn.PERCENTRANK.INC(Table3[MHDI_tot],Table3[[#This Row],[MHDI_tot]],3)</f>
        <v>6.0999999999999999E-2</v>
      </c>
    </row>
    <row r="478" spans="1:14" hidden="1" x14ac:dyDescent="0.2">
      <c r="A478" t="str">
        <f>SVI!F478</f>
        <v>Paulino Neves/MA</v>
      </c>
      <c r="B478" t="str">
        <f>INDEX(tb_SVI[],MATCH(Table3[[#This Row],[ibge_cod]],tb_SVI[Município],0),1)</f>
        <v>MA</v>
      </c>
      <c r="C478" t="str">
        <f>INDEX(tb_SVI[],MATCH(Table3[[#This Row],[city_name]],tb_SVI[city_name_uf],0),3)</f>
        <v>2108058</v>
      </c>
      <c r="D478" t="s">
        <v>18136</v>
      </c>
      <c r="E478" s="11">
        <f>INDEX(tb_SVI[],MATCH(Table3[[#This Row],[city_name]],tb_SVI[city_name_uf],0),5)</f>
        <v>16166</v>
      </c>
      <c r="F478">
        <f>INDEX(tb_MHDI[],MATCH(Table3[[#This Row],[city_name]],tb_MHDI[mun_uf],0),5)</f>
        <v>0.56100000000000005</v>
      </c>
      <c r="G478">
        <f>INDEX(tb_MHDI[],MATCH(Table3[[#This Row],[city_name]],tb_MHDI[mun_uf],0),6)</f>
        <v>0.48099999999999998</v>
      </c>
      <c r="H478">
        <f>INDEX(tb_MHDI[],MATCH(Table3[[#This Row],[city_name]],tb_MHDI[mun_uf],0),7)</f>
        <v>0.72</v>
      </c>
      <c r="I478">
        <f>INDEX(tb_MHDI[],MATCH(Table3[[#This Row],[city_name]],tb_MHDI[mun_uf],0),8)</f>
        <v>0.51100000000000001</v>
      </c>
      <c r="J478">
        <f>_xlfn.NUMBERVALUE(INDEX(tb_SVI[],MATCH(Table3[[#This Row],[city_name]],tb_SVI[city_name_uf],0),8),".")</f>
        <v>0.72</v>
      </c>
      <c r="K478">
        <f>_xlfn.NUMBERVALUE(INDEX(tb_SVI[],MATCH(Table3[[#This Row],[city_name]],tb_SVI[city_name_uf],0),9),".")</f>
        <v>0.9</v>
      </c>
      <c r="L478">
        <f>_xlfn.NUMBERVALUE(INDEX(tb_SVI[],MATCH(Table3[[#This Row],[city_name]],tb_SVI[city_name_uf],0),10),".")</f>
        <v>0.56599999999999995</v>
      </c>
      <c r="M478">
        <f>_xlfn.NUMBERVALUE(INDEX(tb_SVI[],MATCH(Table3[[#This Row],[city_name]],tb_SVI[city_name_uf],0),11),".")</f>
        <v>0.69299999999999995</v>
      </c>
      <c r="N478" s="14">
        <f>_xlfn.PERCENTRANK.INC(Table3[MHDI_tot],Table3[[#This Row],[MHDI_tot]],3)</f>
        <v>9.1999999999999998E-2</v>
      </c>
    </row>
    <row r="479" spans="1:14" hidden="1" x14ac:dyDescent="0.2">
      <c r="A479" t="str">
        <f>SVI!F479</f>
        <v>Pastos Bons/MA</v>
      </c>
      <c r="B479" t="str">
        <f>INDEX(tb_SVI[],MATCH(Table3[[#This Row],[ibge_cod]],tb_SVI[Município],0),1)</f>
        <v>MA</v>
      </c>
      <c r="C479" t="str">
        <f>INDEX(tb_SVI[],MATCH(Table3[[#This Row],[city_name]],tb_SVI[city_name_uf],0),3)</f>
        <v>2108009</v>
      </c>
      <c r="D479" t="s">
        <v>18137</v>
      </c>
      <c r="E479" s="11">
        <f>INDEX(tb_SVI[],MATCH(Table3[[#This Row],[city_name]],tb_SVI[city_name_uf],0),5)</f>
        <v>19583</v>
      </c>
      <c r="F479">
        <f>INDEX(tb_MHDI[],MATCH(Table3[[#This Row],[city_name]],tb_MHDI[mun_uf],0),5)</f>
        <v>0.61</v>
      </c>
      <c r="G479">
        <f>INDEX(tb_MHDI[],MATCH(Table3[[#This Row],[city_name]],tb_MHDI[mun_uf],0),6)</f>
        <v>0.54</v>
      </c>
      <c r="H479">
        <f>INDEX(tb_MHDI[],MATCH(Table3[[#This Row],[city_name]],tb_MHDI[mun_uf],0),7)</f>
        <v>0.753</v>
      </c>
      <c r="I479">
        <f>INDEX(tb_MHDI[],MATCH(Table3[[#This Row],[city_name]],tb_MHDI[mun_uf],0),8)</f>
        <v>0.55900000000000005</v>
      </c>
      <c r="J479">
        <f>_xlfn.NUMBERVALUE(INDEX(tb_SVI[],MATCH(Table3[[#This Row],[city_name]],tb_SVI[city_name_uf],0),8),".")</f>
        <v>0.55100000000000005</v>
      </c>
      <c r="K479">
        <f>_xlfn.NUMBERVALUE(INDEX(tb_SVI[],MATCH(Table3[[#This Row],[city_name]],tb_SVI[city_name_uf],0),9),".")</f>
        <v>0.54900000000000004</v>
      </c>
      <c r="L479">
        <f>_xlfn.NUMBERVALUE(INDEX(tb_SVI[],MATCH(Table3[[#This Row],[city_name]],tb_SVI[city_name_uf],0),10),".")</f>
        <v>0.55400000000000005</v>
      </c>
      <c r="M479">
        <f>_xlfn.NUMBERVALUE(INDEX(tb_SVI[],MATCH(Table3[[#This Row],[city_name]],tb_SVI[city_name_uf],0),11),".")</f>
        <v>0.54900000000000004</v>
      </c>
      <c r="N479" s="14">
        <f>_xlfn.PERCENTRANK.INC(Table3[MHDI_tot],Table3[[#This Row],[MHDI_tot]],3)</f>
        <v>0.29399999999999998</v>
      </c>
    </row>
    <row r="480" spans="1:14" hidden="1" x14ac:dyDescent="0.2">
      <c r="A480" t="str">
        <f>SVI!F480</f>
        <v>Passagem Franca/MA</v>
      </c>
      <c r="B480" t="str">
        <f>INDEX(tb_SVI[],MATCH(Table3[[#This Row],[ibge_cod]],tb_SVI[Município],0),1)</f>
        <v>MA</v>
      </c>
      <c r="C480" t="str">
        <f>INDEX(tb_SVI[],MATCH(Table3[[#This Row],[city_name]],tb_SVI[city_name_uf],0),3)</f>
        <v>2107902</v>
      </c>
      <c r="D480" t="s">
        <v>18138</v>
      </c>
      <c r="E480" s="11">
        <f>INDEX(tb_SVI[],MATCH(Table3[[#This Row],[city_name]],tb_SVI[city_name_uf],0),5)</f>
        <v>19137</v>
      </c>
      <c r="F480">
        <f>INDEX(tb_MHDI[],MATCH(Table3[[#This Row],[city_name]],tb_MHDI[mun_uf],0),5)</f>
        <v>0.53200000000000003</v>
      </c>
      <c r="G480">
        <f>INDEX(tb_MHDI[],MATCH(Table3[[#This Row],[city_name]],tb_MHDI[mun_uf],0),6)</f>
        <v>0.52500000000000002</v>
      </c>
      <c r="H480">
        <f>INDEX(tb_MHDI[],MATCH(Table3[[#This Row],[city_name]],tb_MHDI[mun_uf],0),7)</f>
        <v>0.71699999999999997</v>
      </c>
      <c r="I480">
        <f>INDEX(tb_MHDI[],MATCH(Table3[[#This Row],[city_name]],tb_MHDI[mun_uf],0),8)</f>
        <v>0.40100000000000002</v>
      </c>
      <c r="J480">
        <f>_xlfn.NUMBERVALUE(INDEX(tb_SVI[],MATCH(Table3[[#This Row],[city_name]],tb_SVI[city_name_uf],0),8),".")</f>
        <v>0.61099999999999999</v>
      </c>
      <c r="K480">
        <f>_xlfn.NUMBERVALUE(INDEX(tb_SVI[],MATCH(Table3[[#This Row],[city_name]],tb_SVI[city_name_uf],0),9),".")</f>
        <v>0.54700000000000004</v>
      </c>
      <c r="L480">
        <f>_xlfn.NUMBERVALUE(INDEX(tb_SVI[],MATCH(Table3[[#This Row],[city_name]],tb_SVI[city_name_uf],0),10),".")</f>
        <v>0.69199999999999995</v>
      </c>
      <c r="M480">
        <f>_xlfn.NUMBERVALUE(INDEX(tb_SVI[],MATCH(Table3[[#This Row],[city_name]],tb_SVI[city_name_uf],0),11),".")</f>
        <v>0.59299999999999997</v>
      </c>
      <c r="N480" s="14">
        <f>_xlfn.PERCENTRANK.INC(Table3[MHDI_tot],Table3[[#This Row],[MHDI_tot]],3)</f>
        <v>3.1E-2</v>
      </c>
    </row>
    <row r="481" spans="1:14" hidden="1" x14ac:dyDescent="0.2">
      <c r="A481" t="str">
        <f>SVI!F481</f>
        <v>Parnarama/MA</v>
      </c>
      <c r="B481" t="str">
        <f>INDEX(tb_SVI[],MATCH(Table3[[#This Row],[ibge_cod]],tb_SVI[Município],0),1)</f>
        <v>MA</v>
      </c>
      <c r="C481" t="str">
        <f>INDEX(tb_SVI[],MATCH(Table3[[#This Row],[city_name]],tb_SVI[city_name_uf],0),3)</f>
        <v>2107803</v>
      </c>
      <c r="D481" t="s">
        <v>18139</v>
      </c>
      <c r="E481" s="11">
        <f>INDEX(tb_SVI[],MATCH(Table3[[#This Row],[city_name]],tb_SVI[city_name_uf],0),5)</f>
        <v>35008</v>
      </c>
      <c r="F481">
        <f>INDEX(tb_MHDI[],MATCH(Table3[[#This Row],[city_name]],tb_MHDI[mun_uf],0),5)</f>
        <v>0.54200000000000004</v>
      </c>
      <c r="G481">
        <f>INDEX(tb_MHDI[],MATCH(Table3[[#This Row],[city_name]],tb_MHDI[mun_uf],0),6)</f>
        <v>0.504</v>
      </c>
      <c r="H481">
        <f>INDEX(tb_MHDI[],MATCH(Table3[[#This Row],[city_name]],tb_MHDI[mun_uf],0),7)</f>
        <v>0.75800000000000001</v>
      </c>
      <c r="I481">
        <f>INDEX(tb_MHDI[],MATCH(Table3[[#This Row],[city_name]],tb_MHDI[mun_uf],0),8)</f>
        <v>0.41599999999999998</v>
      </c>
      <c r="J481">
        <f>_xlfn.NUMBERVALUE(INDEX(tb_SVI[],MATCH(Table3[[#This Row],[city_name]],tb_SVI[city_name_uf],0),8),".")</f>
        <v>0.59399999999999997</v>
      </c>
      <c r="K481">
        <f>_xlfn.NUMBERVALUE(INDEX(tb_SVI[],MATCH(Table3[[#This Row],[city_name]],tb_SVI[city_name_uf],0),9),".")</f>
        <v>0.54300000000000004</v>
      </c>
      <c r="L481">
        <f>_xlfn.NUMBERVALUE(INDEX(tb_SVI[],MATCH(Table3[[#This Row],[city_name]],tb_SVI[city_name_uf],0),10),".")</f>
        <v>0.64600000000000002</v>
      </c>
      <c r="M481">
        <f>_xlfn.NUMBERVALUE(INDEX(tb_SVI[],MATCH(Table3[[#This Row],[city_name]],tb_SVI[city_name_uf],0),11),".")</f>
        <v>0.59199999999999997</v>
      </c>
      <c r="N481" s="14">
        <f>_xlfn.PERCENTRANK.INC(Table3[MHDI_tot],Table3[[#This Row],[MHDI_tot]],3)</f>
        <v>4.5999999999999999E-2</v>
      </c>
    </row>
    <row r="482" spans="1:14" hidden="1" x14ac:dyDescent="0.2">
      <c r="A482" t="str">
        <f>SVI!F482</f>
        <v>Paraibano/MA</v>
      </c>
      <c r="B482" t="str">
        <f>INDEX(tb_SVI[],MATCH(Table3[[#This Row],[ibge_cod]],tb_SVI[Município],0),1)</f>
        <v>MA</v>
      </c>
      <c r="C482" t="str">
        <f>INDEX(tb_SVI[],MATCH(Table3[[#This Row],[city_name]],tb_SVI[city_name_uf],0),3)</f>
        <v>2107704</v>
      </c>
      <c r="D482" t="s">
        <v>18140</v>
      </c>
      <c r="E482" s="11">
        <f>INDEX(tb_SVI[],MATCH(Table3[[#This Row],[city_name]],tb_SVI[city_name_uf],0),5)</f>
        <v>21479</v>
      </c>
      <c r="F482">
        <f>INDEX(tb_MHDI[],MATCH(Table3[[#This Row],[city_name]],tb_MHDI[mun_uf],0),5)</f>
        <v>0.57999999999999996</v>
      </c>
      <c r="G482">
        <f>INDEX(tb_MHDI[],MATCH(Table3[[#This Row],[city_name]],tb_MHDI[mun_uf],0),6)</f>
        <v>0.57199999999999995</v>
      </c>
      <c r="H482">
        <f>INDEX(tb_MHDI[],MATCH(Table3[[#This Row],[city_name]],tb_MHDI[mun_uf],0),7)</f>
        <v>0.72299999999999998</v>
      </c>
      <c r="I482">
        <f>INDEX(tb_MHDI[],MATCH(Table3[[#This Row],[city_name]],tb_MHDI[mun_uf],0),8)</f>
        <v>0.47299999999999998</v>
      </c>
      <c r="J482">
        <f>_xlfn.NUMBERVALUE(INDEX(tb_SVI[],MATCH(Table3[[#This Row],[city_name]],tb_SVI[city_name_uf],0),8),".")</f>
        <v>0.48</v>
      </c>
      <c r="K482">
        <f>_xlfn.NUMBERVALUE(INDEX(tb_SVI[],MATCH(Table3[[#This Row],[city_name]],tb_SVI[city_name_uf],0),9),".")</f>
        <v>0.29199999999999998</v>
      </c>
      <c r="L482">
        <f>_xlfn.NUMBERVALUE(INDEX(tb_SVI[],MATCH(Table3[[#This Row],[city_name]],tb_SVI[city_name_uf],0),10),".")</f>
        <v>0.57799999999999996</v>
      </c>
      <c r="M482">
        <f>_xlfn.NUMBERVALUE(INDEX(tb_SVI[],MATCH(Table3[[#This Row],[city_name]],tb_SVI[city_name_uf],0),11),".")</f>
        <v>0.56999999999999995</v>
      </c>
      <c r="N482" s="14">
        <f>_xlfn.PERCENTRANK.INC(Table3[MHDI_tot],Table3[[#This Row],[MHDI_tot]],3)</f>
        <v>0.16300000000000001</v>
      </c>
    </row>
    <row r="483" spans="1:14" hidden="1" x14ac:dyDescent="0.2">
      <c r="A483" t="str">
        <f>SVI!F483</f>
        <v>Palmeirândia/MA</v>
      </c>
      <c r="B483" t="str">
        <f>INDEX(tb_SVI[],MATCH(Table3[[#This Row],[ibge_cod]],tb_SVI[Município],0),1)</f>
        <v>MA</v>
      </c>
      <c r="C483" t="str">
        <f>INDEX(tb_SVI[],MATCH(Table3[[#This Row],[city_name]],tb_SVI[city_name_uf],0),3)</f>
        <v>2107605</v>
      </c>
      <c r="D483" t="s">
        <v>18141</v>
      </c>
      <c r="E483" s="11">
        <f>INDEX(tb_SVI[],MATCH(Table3[[#This Row],[city_name]],tb_SVI[city_name_uf],0),5)</f>
        <v>19781</v>
      </c>
      <c r="F483">
        <f>INDEX(tb_MHDI[],MATCH(Table3[[#This Row],[city_name]],tb_MHDI[mun_uf],0),5)</f>
        <v>0.55600000000000005</v>
      </c>
      <c r="G483">
        <f>INDEX(tb_MHDI[],MATCH(Table3[[#This Row],[city_name]],tb_MHDI[mun_uf],0),6)</f>
        <v>0.48799999999999999</v>
      </c>
      <c r="H483">
        <f>INDEX(tb_MHDI[],MATCH(Table3[[#This Row],[city_name]],tb_MHDI[mun_uf],0),7)</f>
        <v>0.71499999999999997</v>
      </c>
      <c r="I483">
        <f>INDEX(tb_MHDI[],MATCH(Table3[[#This Row],[city_name]],tb_MHDI[mun_uf],0),8)</f>
        <v>0.49199999999999999</v>
      </c>
      <c r="J483">
        <f>_xlfn.NUMBERVALUE(INDEX(tb_SVI[],MATCH(Table3[[#This Row],[city_name]],tb_SVI[city_name_uf],0),8),".")</f>
        <v>0.66400000000000003</v>
      </c>
      <c r="K483">
        <f>_xlfn.NUMBERVALUE(INDEX(tb_SVI[],MATCH(Table3[[#This Row],[city_name]],tb_SVI[city_name_uf],0),9),".")</f>
        <v>0.71899999999999997</v>
      </c>
      <c r="L483">
        <f>_xlfn.NUMBERVALUE(INDEX(tb_SVI[],MATCH(Table3[[#This Row],[city_name]],tb_SVI[city_name_uf],0),10),".")</f>
        <v>0.628</v>
      </c>
      <c r="M483">
        <f>_xlfn.NUMBERVALUE(INDEX(tb_SVI[],MATCH(Table3[[#This Row],[city_name]],tb_SVI[city_name_uf],0),11),".")</f>
        <v>0.64600000000000002</v>
      </c>
      <c r="N483" s="14">
        <f>_xlfn.PERCENTRANK.INC(Table3[MHDI_tot],Table3[[#This Row],[MHDI_tot]],3)</f>
        <v>7.8E-2</v>
      </c>
    </row>
    <row r="484" spans="1:14" hidden="1" x14ac:dyDescent="0.2">
      <c r="A484" t="str">
        <f>SVI!F484</f>
        <v>Olinda Nova do Maranhão/MA</v>
      </c>
      <c r="B484" t="str">
        <f>INDEX(tb_SVI[],MATCH(Table3[[#This Row],[ibge_cod]],tb_SVI[Município],0),1)</f>
        <v>MA</v>
      </c>
      <c r="C484" t="str">
        <f>INDEX(tb_SVI[],MATCH(Table3[[#This Row],[city_name]],tb_SVI[city_name_uf],0),3)</f>
        <v>2107456</v>
      </c>
      <c r="D484" t="s">
        <v>18142</v>
      </c>
      <c r="E484" s="11">
        <f>INDEX(tb_SVI[],MATCH(Table3[[#This Row],[city_name]],tb_SVI[city_name_uf],0),5)</f>
        <v>14836</v>
      </c>
      <c r="F484">
        <f>INDEX(tb_MHDI[],MATCH(Table3[[#This Row],[city_name]],tb_MHDI[mun_uf],0),5)</f>
        <v>0.57499999999999996</v>
      </c>
      <c r="G484">
        <f>INDEX(tb_MHDI[],MATCH(Table3[[#This Row],[city_name]],tb_MHDI[mun_uf],0),6)</f>
        <v>0.495</v>
      </c>
      <c r="H484">
        <f>INDEX(tb_MHDI[],MATCH(Table3[[#This Row],[city_name]],tb_MHDI[mun_uf],0),7)</f>
        <v>0.72399999999999998</v>
      </c>
      <c r="I484">
        <f>INDEX(tb_MHDI[],MATCH(Table3[[#This Row],[city_name]],tb_MHDI[mun_uf],0),8)</f>
        <v>0.53100000000000003</v>
      </c>
      <c r="J484">
        <f>_xlfn.NUMBERVALUE(INDEX(tb_SVI[],MATCH(Table3[[#This Row],[city_name]],tb_SVI[city_name_uf],0),8),".")</f>
        <v>0.63500000000000001</v>
      </c>
      <c r="K484">
        <f>_xlfn.NUMBERVALUE(INDEX(tb_SVI[],MATCH(Table3[[#This Row],[city_name]],tb_SVI[city_name_uf],0),9),".")</f>
        <v>0.71599999999999997</v>
      </c>
      <c r="L484">
        <f>_xlfn.NUMBERVALUE(INDEX(tb_SVI[],MATCH(Table3[[#This Row],[city_name]],tb_SVI[city_name_uf],0),10),".")</f>
        <v>0.61199999999999999</v>
      </c>
      <c r="M484">
        <f>_xlfn.NUMBERVALUE(INDEX(tb_SVI[],MATCH(Table3[[#This Row],[city_name]],tb_SVI[city_name_uf],0),11),".")</f>
        <v>0.57699999999999996</v>
      </c>
      <c r="N484" s="14">
        <f>_xlfn.PERCENTRANK.INC(Table3[MHDI_tot],Table3[[#This Row],[MHDI_tot]],3)</f>
        <v>0.14399999999999999</v>
      </c>
    </row>
    <row r="485" spans="1:14" hidden="1" x14ac:dyDescent="0.2">
      <c r="A485" t="str">
        <f>SVI!F485</f>
        <v>Olho D'Água das Cunhãs/MA</v>
      </c>
      <c r="B485" t="str">
        <f>INDEX(tb_SVI[],MATCH(Table3[[#This Row],[ibge_cod]],tb_SVI[Município],0),1)</f>
        <v>MA</v>
      </c>
      <c r="C485" t="str">
        <f>INDEX(tb_SVI[],MATCH(Table3[[#This Row],[city_name]],tb_SVI[city_name_uf],0),3)</f>
        <v>2107407</v>
      </c>
      <c r="D485" t="s">
        <v>18143</v>
      </c>
      <c r="E485" s="11">
        <f>INDEX(tb_SVI[],MATCH(Table3[[#This Row],[city_name]],tb_SVI[city_name_uf],0),5)</f>
        <v>19561</v>
      </c>
      <c r="F485">
        <f>INDEX(tb_MHDI[],MATCH(Table3[[#This Row],[city_name]],tb_MHDI[mun_uf],0),5)</f>
        <v>0.58899999999999997</v>
      </c>
      <c r="G485">
        <f>INDEX(tb_MHDI[],MATCH(Table3[[#This Row],[city_name]],tb_MHDI[mun_uf],0),6)</f>
        <v>0.55100000000000005</v>
      </c>
      <c r="H485">
        <f>INDEX(tb_MHDI[],MATCH(Table3[[#This Row],[city_name]],tb_MHDI[mun_uf],0),7)</f>
        <v>0.754</v>
      </c>
      <c r="I485">
        <f>INDEX(tb_MHDI[],MATCH(Table3[[#This Row],[city_name]],tb_MHDI[mun_uf],0),8)</f>
        <v>0.49099999999999999</v>
      </c>
      <c r="J485">
        <f>_xlfn.NUMBERVALUE(INDEX(tb_SVI[],MATCH(Table3[[#This Row],[city_name]],tb_SVI[city_name_uf],0),8),".")</f>
        <v>0.57599999999999996</v>
      </c>
      <c r="K485">
        <f>_xlfn.NUMBERVALUE(INDEX(tb_SVI[],MATCH(Table3[[#This Row],[city_name]],tb_SVI[city_name_uf],0),9),".")</f>
        <v>0.58299999999999996</v>
      </c>
      <c r="L485">
        <f>_xlfn.NUMBERVALUE(INDEX(tb_SVI[],MATCH(Table3[[#This Row],[city_name]],tb_SVI[city_name_uf],0),10),".")</f>
        <v>0.63200000000000001</v>
      </c>
      <c r="M485">
        <f>_xlfn.NUMBERVALUE(INDEX(tb_SVI[],MATCH(Table3[[#This Row],[city_name]],tb_SVI[city_name_uf],0),11),".")</f>
        <v>0.51200000000000001</v>
      </c>
      <c r="N485" s="14">
        <f>_xlfn.PERCENTRANK.INC(Table3[MHDI_tot],Table3[[#This Row],[MHDI_tot]],3)</f>
        <v>0.20100000000000001</v>
      </c>
    </row>
    <row r="486" spans="1:14" hidden="1" x14ac:dyDescent="0.2">
      <c r="A486" t="str">
        <f>SVI!F486</f>
        <v>Nova Olinda do Maranhão/MA</v>
      </c>
      <c r="B486" t="str">
        <f>INDEX(tb_SVI[],MATCH(Table3[[#This Row],[ibge_cod]],tb_SVI[Município],0),1)</f>
        <v>MA</v>
      </c>
      <c r="C486" t="str">
        <f>INDEX(tb_SVI[],MATCH(Table3[[#This Row],[city_name]],tb_SVI[city_name_uf],0),3)</f>
        <v>2107357</v>
      </c>
      <c r="D486" t="s">
        <v>18144</v>
      </c>
      <c r="E486" s="11">
        <f>INDEX(tb_SVI[],MATCH(Table3[[#This Row],[city_name]],tb_SVI[city_name_uf],0),5)</f>
        <v>21080</v>
      </c>
      <c r="F486">
        <f>INDEX(tb_MHDI[],MATCH(Table3[[#This Row],[city_name]],tb_MHDI[mun_uf],0),5)</f>
        <v>0.58099999999999996</v>
      </c>
      <c r="G486">
        <f>INDEX(tb_MHDI[],MATCH(Table3[[#This Row],[city_name]],tb_MHDI[mun_uf],0),6)</f>
        <v>0.53600000000000003</v>
      </c>
      <c r="H486">
        <f>INDEX(tb_MHDI[],MATCH(Table3[[#This Row],[city_name]],tb_MHDI[mun_uf],0),7)</f>
        <v>0.755</v>
      </c>
      <c r="I486">
        <f>INDEX(tb_MHDI[],MATCH(Table3[[#This Row],[city_name]],tb_MHDI[mun_uf],0),8)</f>
        <v>0.48399999999999999</v>
      </c>
      <c r="J486">
        <f>_xlfn.NUMBERVALUE(INDEX(tb_SVI[],MATCH(Table3[[#This Row],[city_name]],tb_SVI[city_name_uf],0),8),".")</f>
        <v>0.54</v>
      </c>
      <c r="K486">
        <f>_xlfn.NUMBERVALUE(INDEX(tb_SVI[],MATCH(Table3[[#This Row],[city_name]],tb_SVI[city_name_uf],0),9),".")</f>
        <v>0.56200000000000006</v>
      </c>
      <c r="L486">
        <f>_xlfn.NUMBERVALUE(INDEX(tb_SVI[],MATCH(Table3[[#This Row],[city_name]],tb_SVI[city_name_uf],0),10),".")</f>
        <v>0.52800000000000002</v>
      </c>
      <c r="M486">
        <f>_xlfn.NUMBERVALUE(INDEX(tb_SVI[],MATCH(Table3[[#This Row],[city_name]],tb_SVI[city_name_uf],0),11),".")</f>
        <v>0.53100000000000003</v>
      </c>
      <c r="N486" s="14">
        <f>_xlfn.PERCENTRANK.INC(Table3[MHDI_tot],Table3[[#This Row],[MHDI_tot]],3)</f>
        <v>0.16600000000000001</v>
      </c>
    </row>
    <row r="487" spans="1:14" hidden="1" x14ac:dyDescent="0.2">
      <c r="A487" t="str">
        <f>SVI!F487</f>
        <v>Nova Iorque/MA</v>
      </c>
      <c r="B487" t="str">
        <f>INDEX(tb_SVI[],MATCH(Table3[[#This Row],[ibge_cod]],tb_SVI[Município],0),1)</f>
        <v>MA</v>
      </c>
      <c r="C487" t="str">
        <f>INDEX(tb_SVI[],MATCH(Table3[[#This Row],[city_name]],tb_SVI[city_name_uf],0),3)</f>
        <v>2107308</v>
      </c>
      <c r="D487" t="s">
        <v>18145</v>
      </c>
      <c r="E487" s="11">
        <f>INDEX(tb_SVI[],MATCH(Table3[[#This Row],[city_name]],tb_SVI[city_name_uf],0),5)</f>
        <v>4682</v>
      </c>
      <c r="F487">
        <f>INDEX(tb_MHDI[],MATCH(Table3[[#This Row],[city_name]],tb_MHDI[mun_uf],0),5)</f>
        <v>0.58399999999999996</v>
      </c>
      <c r="G487">
        <f>INDEX(tb_MHDI[],MATCH(Table3[[#This Row],[city_name]],tb_MHDI[mun_uf],0),6)</f>
        <v>0.55800000000000005</v>
      </c>
      <c r="H487">
        <f>INDEX(tb_MHDI[],MATCH(Table3[[#This Row],[city_name]],tb_MHDI[mun_uf],0),7)</f>
        <v>0.72899999999999998</v>
      </c>
      <c r="I487">
        <f>INDEX(tb_MHDI[],MATCH(Table3[[#This Row],[city_name]],tb_MHDI[mun_uf],0),8)</f>
        <v>0.48899999999999999</v>
      </c>
      <c r="J487">
        <f>_xlfn.NUMBERVALUE(INDEX(tb_SVI[],MATCH(Table3[[#This Row],[city_name]],tb_SVI[city_name_uf],0),8),".")</f>
        <v>0.44900000000000001</v>
      </c>
      <c r="K487">
        <f>_xlfn.NUMBERVALUE(INDEX(tb_SVI[],MATCH(Table3[[#This Row],[city_name]],tb_SVI[city_name_uf],0),9),".")</f>
        <v>0.28899999999999998</v>
      </c>
      <c r="L487">
        <f>_xlfn.NUMBERVALUE(INDEX(tb_SVI[],MATCH(Table3[[#This Row],[city_name]],tb_SVI[city_name_uf],0),10),".")</f>
        <v>0.56799999999999995</v>
      </c>
      <c r="M487">
        <f>_xlfn.NUMBERVALUE(INDEX(tb_SVI[],MATCH(Table3[[#This Row],[city_name]],tb_SVI[city_name_uf],0),11),".")</f>
        <v>0.49099999999999999</v>
      </c>
      <c r="N487" s="14">
        <f>_xlfn.PERCENTRANK.INC(Table3[MHDI_tot],Table3[[#This Row],[MHDI_tot]],3)</f>
        <v>0.18</v>
      </c>
    </row>
    <row r="488" spans="1:14" hidden="1" x14ac:dyDescent="0.2">
      <c r="A488" t="str">
        <f>SVI!F488</f>
        <v>Nova Colinas/MA</v>
      </c>
      <c r="B488" t="str">
        <f>INDEX(tb_SVI[],MATCH(Table3[[#This Row],[ibge_cod]],tb_SVI[Município],0),1)</f>
        <v>MA</v>
      </c>
      <c r="C488" t="str">
        <f>INDEX(tb_SVI[],MATCH(Table3[[#This Row],[city_name]],tb_SVI[city_name_uf],0),3)</f>
        <v>2107258</v>
      </c>
      <c r="D488" t="s">
        <v>18146</v>
      </c>
      <c r="E488" s="11">
        <f>INDEX(tb_SVI[],MATCH(Table3[[#This Row],[city_name]],tb_SVI[city_name_uf],0),5)</f>
        <v>5427</v>
      </c>
      <c r="F488">
        <f>INDEX(tb_MHDI[],MATCH(Table3[[#This Row],[city_name]],tb_MHDI[mun_uf],0),5)</f>
        <v>0.56599999999999995</v>
      </c>
      <c r="G488">
        <f>INDEX(tb_MHDI[],MATCH(Table3[[#This Row],[city_name]],tb_MHDI[mun_uf],0),6)</f>
        <v>0.502</v>
      </c>
      <c r="H488">
        <f>INDEX(tb_MHDI[],MATCH(Table3[[#This Row],[city_name]],tb_MHDI[mun_uf],0),7)</f>
        <v>0.749</v>
      </c>
      <c r="I488">
        <f>INDEX(tb_MHDI[],MATCH(Table3[[#This Row],[city_name]],tb_MHDI[mun_uf],0),8)</f>
        <v>0.48099999999999998</v>
      </c>
      <c r="J488">
        <f>_xlfn.NUMBERVALUE(INDEX(tb_SVI[],MATCH(Table3[[#This Row],[city_name]],tb_SVI[city_name_uf],0),8),".")</f>
        <v>0.50600000000000001</v>
      </c>
      <c r="K488">
        <f>_xlfn.NUMBERVALUE(INDEX(tb_SVI[],MATCH(Table3[[#This Row],[city_name]],tb_SVI[city_name_uf],0),9),".")</f>
        <v>0.33300000000000002</v>
      </c>
      <c r="L488">
        <f>_xlfn.NUMBERVALUE(INDEX(tb_SVI[],MATCH(Table3[[#This Row],[city_name]],tb_SVI[city_name_uf],0),10),".")</f>
        <v>0.64200000000000002</v>
      </c>
      <c r="M488">
        <f>_xlfn.NUMBERVALUE(INDEX(tb_SVI[],MATCH(Table3[[#This Row],[city_name]],tb_SVI[city_name_uf],0),11),".")</f>
        <v>0.54200000000000004</v>
      </c>
      <c r="N488" s="14">
        <f>_xlfn.PERCENTRANK.INC(Table3[MHDI_tot],Table3[[#This Row],[MHDI_tot]],3)</f>
        <v>0.112</v>
      </c>
    </row>
    <row r="489" spans="1:14" hidden="1" x14ac:dyDescent="0.2">
      <c r="A489" t="str">
        <f>SVI!F489</f>
        <v>Nina Rodrigues/MA</v>
      </c>
      <c r="B489" t="str">
        <f>INDEX(tb_SVI[],MATCH(Table3[[#This Row],[ibge_cod]],tb_SVI[Município],0),1)</f>
        <v>MA</v>
      </c>
      <c r="C489" t="str">
        <f>INDEX(tb_SVI[],MATCH(Table3[[#This Row],[city_name]],tb_SVI[city_name_uf],0),3)</f>
        <v>2107209</v>
      </c>
      <c r="D489" t="s">
        <v>18147</v>
      </c>
      <c r="E489" s="11">
        <f>INDEX(tb_SVI[],MATCH(Table3[[#This Row],[city_name]],tb_SVI[city_name_uf],0),5)</f>
        <v>14642</v>
      </c>
      <c r="F489">
        <f>INDEX(tb_MHDI[],MATCH(Table3[[#This Row],[city_name]],tb_MHDI[mun_uf],0),5)</f>
        <v>0.58499999999999996</v>
      </c>
      <c r="G489">
        <f>INDEX(tb_MHDI[],MATCH(Table3[[#This Row],[city_name]],tb_MHDI[mun_uf],0),6)</f>
        <v>0.47399999999999998</v>
      </c>
      <c r="H489">
        <f>INDEX(tb_MHDI[],MATCH(Table3[[#This Row],[city_name]],tb_MHDI[mun_uf],0),7)</f>
        <v>0.77400000000000002</v>
      </c>
      <c r="I489">
        <f>INDEX(tb_MHDI[],MATCH(Table3[[#This Row],[city_name]],tb_MHDI[mun_uf],0),8)</f>
        <v>0.54700000000000004</v>
      </c>
      <c r="J489">
        <f>_xlfn.NUMBERVALUE(INDEX(tb_SVI[],MATCH(Table3[[#This Row],[city_name]],tb_SVI[city_name_uf],0),8),".")</f>
        <v>0.627</v>
      </c>
      <c r="K489">
        <f>_xlfn.NUMBERVALUE(INDEX(tb_SVI[],MATCH(Table3[[#This Row],[city_name]],tb_SVI[city_name_uf],0),9),".")</f>
        <v>0.66200000000000003</v>
      </c>
      <c r="L489">
        <f>_xlfn.NUMBERVALUE(INDEX(tb_SVI[],MATCH(Table3[[#This Row],[city_name]],tb_SVI[city_name_uf],0),10),".")</f>
        <v>0.65100000000000002</v>
      </c>
      <c r="M489">
        <f>_xlfn.NUMBERVALUE(INDEX(tb_SVI[],MATCH(Table3[[#This Row],[city_name]],tb_SVI[city_name_uf],0),11),".")</f>
        <v>0.56799999999999995</v>
      </c>
      <c r="N489" s="14">
        <f>_xlfn.PERCENTRANK.INC(Table3[MHDI_tot],Table3[[#This Row],[MHDI_tot]],3)</f>
        <v>0.184</v>
      </c>
    </row>
    <row r="490" spans="1:14" hidden="1" x14ac:dyDescent="0.2">
      <c r="A490" t="str">
        <f>SVI!F490</f>
        <v>Morros/MA</v>
      </c>
      <c r="B490" t="str">
        <f>INDEX(tb_SVI[],MATCH(Table3[[#This Row],[ibge_cod]],tb_SVI[Município],0),1)</f>
        <v>MA</v>
      </c>
      <c r="C490" t="str">
        <f>INDEX(tb_SVI[],MATCH(Table3[[#This Row],[city_name]],tb_SVI[city_name_uf],0),3)</f>
        <v>2107100</v>
      </c>
      <c r="D490" t="s">
        <v>18148</v>
      </c>
      <c r="E490" s="11">
        <f>INDEX(tb_SVI[],MATCH(Table3[[#This Row],[city_name]],tb_SVI[city_name_uf],0),5)</f>
        <v>19572</v>
      </c>
      <c r="F490">
        <f>INDEX(tb_MHDI[],MATCH(Table3[[#This Row],[city_name]],tb_MHDI[mun_uf],0),5)</f>
        <v>0.54800000000000004</v>
      </c>
      <c r="G490">
        <f>INDEX(tb_MHDI[],MATCH(Table3[[#This Row],[city_name]],tb_MHDI[mun_uf],0),6)</f>
        <v>0.48499999999999999</v>
      </c>
      <c r="H490">
        <f>INDEX(tb_MHDI[],MATCH(Table3[[#This Row],[city_name]],tb_MHDI[mun_uf],0),7)</f>
        <v>0.70599999999999996</v>
      </c>
      <c r="I490">
        <f>INDEX(tb_MHDI[],MATCH(Table3[[#This Row],[city_name]],tb_MHDI[mun_uf],0),8)</f>
        <v>0.48</v>
      </c>
      <c r="J490">
        <f>_xlfn.NUMBERVALUE(INDEX(tb_SVI[],MATCH(Table3[[#This Row],[city_name]],tb_SVI[city_name_uf],0),8),".")</f>
        <v>0.64</v>
      </c>
      <c r="K490">
        <f>_xlfn.NUMBERVALUE(INDEX(tb_SVI[],MATCH(Table3[[#This Row],[city_name]],tb_SVI[city_name_uf],0),9),".")</f>
        <v>0.67500000000000004</v>
      </c>
      <c r="L490">
        <f>_xlfn.NUMBERVALUE(INDEX(tb_SVI[],MATCH(Table3[[#This Row],[city_name]],tb_SVI[city_name_uf],0),10),".")</f>
        <v>0.62</v>
      </c>
      <c r="M490">
        <f>_xlfn.NUMBERVALUE(INDEX(tb_SVI[],MATCH(Table3[[#This Row],[city_name]],tb_SVI[city_name_uf],0),11),".")</f>
        <v>0.626</v>
      </c>
      <c r="N490" s="14">
        <f>_xlfn.PERCENTRANK.INC(Table3[MHDI_tot],Table3[[#This Row],[MHDI_tot]],3)</f>
        <v>5.7000000000000002E-2</v>
      </c>
    </row>
    <row r="491" spans="1:14" hidden="1" x14ac:dyDescent="0.2">
      <c r="A491" t="str">
        <f>SVI!F491</f>
        <v>Monção/MA</v>
      </c>
      <c r="B491" t="str">
        <f>INDEX(tb_SVI[],MATCH(Table3[[#This Row],[ibge_cod]],tb_SVI[Município],0),1)</f>
        <v>MA</v>
      </c>
      <c r="C491" t="str">
        <f>INDEX(tb_SVI[],MATCH(Table3[[#This Row],[city_name]],tb_SVI[city_name_uf],0),3)</f>
        <v>2106904</v>
      </c>
      <c r="D491" t="s">
        <v>18149</v>
      </c>
      <c r="E491" s="11">
        <f>INDEX(tb_SVI[],MATCH(Table3[[#This Row],[city_name]],tb_SVI[city_name_uf],0),5)</f>
        <v>33664</v>
      </c>
      <c r="F491">
        <f>INDEX(tb_MHDI[],MATCH(Table3[[#This Row],[city_name]],tb_MHDI[mun_uf],0),5)</f>
        <v>0.54600000000000004</v>
      </c>
      <c r="G491">
        <f>INDEX(tb_MHDI[],MATCH(Table3[[#This Row],[city_name]],tb_MHDI[mun_uf],0),6)</f>
        <v>0.499</v>
      </c>
      <c r="H491">
        <f>INDEX(tb_MHDI[],MATCH(Table3[[#This Row],[city_name]],tb_MHDI[mun_uf],0),7)</f>
        <v>0.70399999999999996</v>
      </c>
      <c r="I491">
        <f>INDEX(tb_MHDI[],MATCH(Table3[[#This Row],[city_name]],tb_MHDI[mun_uf],0),8)</f>
        <v>0.46400000000000002</v>
      </c>
      <c r="J491">
        <f>_xlfn.NUMBERVALUE(INDEX(tb_SVI[],MATCH(Table3[[#This Row],[city_name]],tb_SVI[city_name_uf],0),8),".")</f>
        <v>0.67</v>
      </c>
      <c r="K491">
        <f>_xlfn.NUMBERVALUE(INDEX(tb_SVI[],MATCH(Table3[[#This Row],[city_name]],tb_SVI[city_name_uf],0),9),".")</f>
        <v>0.79800000000000004</v>
      </c>
      <c r="L491">
        <f>_xlfn.NUMBERVALUE(INDEX(tb_SVI[],MATCH(Table3[[#This Row],[city_name]],tb_SVI[city_name_uf],0),10),".")</f>
        <v>0.64600000000000002</v>
      </c>
      <c r="M491">
        <f>_xlfn.NUMBERVALUE(INDEX(tb_SVI[],MATCH(Table3[[#This Row],[city_name]],tb_SVI[city_name_uf],0),11),".")</f>
        <v>0.56699999999999995</v>
      </c>
      <c r="N491" s="14">
        <f>_xlfn.PERCENTRANK.INC(Table3[MHDI_tot],Table3[[#This Row],[MHDI_tot]],3)</f>
        <v>5.2999999999999999E-2</v>
      </c>
    </row>
    <row r="492" spans="1:14" hidden="1" x14ac:dyDescent="0.2">
      <c r="A492" t="str">
        <f>SVI!F492</f>
        <v>Montes Altos/MA</v>
      </c>
      <c r="B492" t="str">
        <f>INDEX(tb_SVI[],MATCH(Table3[[#This Row],[ibge_cod]],tb_SVI[Município],0),1)</f>
        <v>MA</v>
      </c>
      <c r="C492" t="str">
        <f>INDEX(tb_SVI[],MATCH(Table3[[#This Row],[city_name]],tb_SVI[city_name_uf],0),3)</f>
        <v>2107001</v>
      </c>
      <c r="D492" t="s">
        <v>18150</v>
      </c>
      <c r="E492" s="11">
        <f>INDEX(tb_SVI[],MATCH(Table3[[#This Row],[city_name]],tb_SVI[city_name_uf],0),5)</f>
        <v>9111</v>
      </c>
      <c r="F492">
        <f>INDEX(tb_MHDI[],MATCH(Table3[[#This Row],[city_name]],tb_MHDI[mun_uf],0),5)</f>
        <v>0.57499999999999996</v>
      </c>
      <c r="G492">
        <f>INDEX(tb_MHDI[],MATCH(Table3[[#This Row],[city_name]],tb_MHDI[mun_uf],0),6)</f>
        <v>0.53400000000000003</v>
      </c>
      <c r="H492">
        <f>INDEX(tb_MHDI[],MATCH(Table3[[#This Row],[city_name]],tb_MHDI[mun_uf],0),7)</f>
        <v>0.73199999999999998</v>
      </c>
      <c r="I492">
        <f>INDEX(tb_MHDI[],MATCH(Table3[[#This Row],[city_name]],tb_MHDI[mun_uf],0),8)</f>
        <v>0.48599999999999999</v>
      </c>
      <c r="J492">
        <f>_xlfn.NUMBERVALUE(INDEX(tb_SVI[],MATCH(Table3[[#This Row],[city_name]],tb_SVI[city_name_uf],0),8),".")</f>
        <v>0.55400000000000005</v>
      </c>
      <c r="K492">
        <f>_xlfn.NUMBERVALUE(INDEX(tb_SVI[],MATCH(Table3[[#This Row],[city_name]],tb_SVI[city_name_uf],0),9),".")</f>
        <v>0.46100000000000002</v>
      </c>
      <c r="L492">
        <f>_xlfn.NUMBERVALUE(INDEX(tb_SVI[],MATCH(Table3[[#This Row],[city_name]],tb_SVI[city_name_uf],0),10),".")</f>
        <v>0.52200000000000002</v>
      </c>
      <c r="M492">
        <f>_xlfn.NUMBERVALUE(INDEX(tb_SVI[],MATCH(Table3[[#This Row],[city_name]],tb_SVI[city_name_uf],0),11),".")</f>
        <v>0.67800000000000005</v>
      </c>
      <c r="N492" s="14">
        <f>_xlfn.PERCENTRANK.INC(Table3[MHDI_tot],Table3[[#This Row],[MHDI_tot]],3)</f>
        <v>0.14399999999999999</v>
      </c>
    </row>
    <row r="493" spans="1:14" hidden="1" x14ac:dyDescent="0.2">
      <c r="A493" t="str">
        <f>SVI!F493</f>
        <v>Mirinzal/MA</v>
      </c>
      <c r="B493" t="str">
        <f>INDEX(tb_SVI[],MATCH(Table3[[#This Row],[ibge_cod]],tb_SVI[Município],0),1)</f>
        <v>MA</v>
      </c>
      <c r="C493" t="str">
        <f>INDEX(tb_SVI[],MATCH(Table3[[#This Row],[city_name]],tb_SVI[city_name_uf],0),3)</f>
        <v>2106805</v>
      </c>
      <c r="D493" t="s">
        <v>18151</v>
      </c>
      <c r="E493" s="11">
        <f>INDEX(tb_SVI[],MATCH(Table3[[#This Row],[city_name]],tb_SVI[city_name_uf],0),5)</f>
        <v>15011</v>
      </c>
      <c r="F493">
        <f>INDEX(tb_MHDI[],MATCH(Table3[[#This Row],[city_name]],tb_MHDI[mun_uf],0),5)</f>
        <v>0.622</v>
      </c>
      <c r="G493">
        <f>INDEX(tb_MHDI[],MATCH(Table3[[#This Row],[city_name]],tb_MHDI[mun_uf],0),6)</f>
        <v>0.54600000000000004</v>
      </c>
      <c r="H493">
        <f>INDEX(tb_MHDI[],MATCH(Table3[[#This Row],[city_name]],tb_MHDI[mun_uf],0),7)</f>
        <v>0.75600000000000001</v>
      </c>
      <c r="I493">
        <f>INDEX(tb_MHDI[],MATCH(Table3[[#This Row],[city_name]],tb_MHDI[mun_uf],0),8)</f>
        <v>0.58199999999999996</v>
      </c>
      <c r="J493">
        <f>_xlfn.NUMBERVALUE(INDEX(tb_SVI[],MATCH(Table3[[#This Row],[city_name]],tb_SVI[city_name_uf],0),8),".")</f>
        <v>0.62</v>
      </c>
      <c r="K493">
        <f>_xlfn.NUMBERVALUE(INDEX(tb_SVI[],MATCH(Table3[[#This Row],[city_name]],tb_SVI[city_name_uf],0),9),".")</f>
        <v>0.88200000000000001</v>
      </c>
      <c r="L493">
        <f>_xlfn.NUMBERVALUE(INDEX(tb_SVI[],MATCH(Table3[[#This Row],[city_name]],tb_SVI[city_name_uf],0),10),".")</f>
        <v>0.45500000000000002</v>
      </c>
      <c r="M493">
        <f>_xlfn.NUMBERVALUE(INDEX(tb_SVI[],MATCH(Table3[[#This Row],[city_name]],tb_SVI[city_name_uf],0),11),".")</f>
        <v>0.52200000000000002</v>
      </c>
      <c r="N493" s="14">
        <f>_xlfn.PERCENTRANK.INC(Table3[MHDI_tot],Table3[[#This Row],[MHDI_tot]],3)</f>
        <v>0.33800000000000002</v>
      </c>
    </row>
    <row r="494" spans="1:14" hidden="1" x14ac:dyDescent="0.2">
      <c r="A494" t="str">
        <f>SVI!F494</f>
        <v>Miranda do Norte/MA</v>
      </c>
      <c r="B494" t="str">
        <f>INDEX(tb_SVI[],MATCH(Table3[[#This Row],[ibge_cod]],tb_SVI[Município],0),1)</f>
        <v>MA</v>
      </c>
      <c r="C494" t="str">
        <f>INDEX(tb_SVI[],MATCH(Table3[[#This Row],[city_name]],tb_SVI[city_name_uf],0),3)</f>
        <v>2106755</v>
      </c>
      <c r="D494" t="s">
        <v>18152</v>
      </c>
      <c r="E494" s="11">
        <f>INDEX(tb_SVI[],MATCH(Table3[[#This Row],[city_name]],tb_SVI[city_name_uf],0),5)</f>
        <v>28754</v>
      </c>
      <c r="F494">
        <f>INDEX(tb_MHDI[],MATCH(Table3[[#This Row],[city_name]],tb_MHDI[mun_uf],0),5)</f>
        <v>0.61</v>
      </c>
      <c r="G494">
        <f>INDEX(tb_MHDI[],MATCH(Table3[[#This Row],[city_name]],tb_MHDI[mun_uf],0),6)</f>
        <v>0.55000000000000004</v>
      </c>
      <c r="H494">
        <f>INDEX(tb_MHDI[],MATCH(Table3[[#This Row],[city_name]],tb_MHDI[mun_uf],0),7)</f>
        <v>0.751</v>
      </c>
      <c r="I494">
        <f>INDEX(tb_MHDI[],MATCH(Table3[[#This Row],[city_name]],tb_MHDI[mun_uf],0),8)</f>
        <v>0.55000000000000004</v>
      </c>
      <c r="J494">
        <f>_xlfn.NUMBERVALUE(INDEX(tb_SVI[],MATCH(Table3[[#This Row],[city_name]],tb_SVI[city_name_uf],0),8),".")</f>
        <v>0.54100000000000004</v>
      </c>
      <c r="K494">
        <f>_xlfn.NUMBERVALUE(INDEX(tb_SVI[],MATCH(Table3[[#This Row],[city_name]],tb_SVI[city_name_uf],0),9),".")</f>
        <v>0.57299999999999995</v>
      </c>
      <c r="L494">
        <f>_xlfn.NUMBERVALUE(INDEX(tb_SVI[],MATCH(Table3[[#This Row],[city_name]],tb_SVI[city_name_uf],0),10),".")</f>
        <v>0.52900000000000003</v>
      </c>
      <c r="M494">
        <f>_xlfn.NUMBERVALUE(INDEX(tb_SVI[],MATCH(Table3[[#This Row],[city_name]],tb_SVI[city_name_uf],0),11),".")</f>
        <v>0.52200000000000002</v>
      </c>
      <c r="N494" s="14">
        <f>_xlfn.PERCENTRANK.INC(Table3[MHDI_tot],Table3[[#This Row],[MHDI_tot]],3)</f>
        <v>0.29399999999999998</v>
      </c>
    </row>
    <row r="495" spans="1:14" hidden="1" x14ac:dyDescent="0.2">
      <c r="A495" t="str">
        <f>SVI!F495</f>
        <v>Mirador/MA</v>
      </c>
      <c r="B495" t="str">
        <f>INDEX(tb_SVI[],MATCH(Table3[[#This Row],[ibge_cod]],tb_SVI[Município],0),1)</f>
        <v>MA</v>
      </c>
      <c r="C495" t="str">
        <f>INDEX(tb_SVI[],MATCH(Table3[[#This Row],[city_name]],tb_SVI[city_name_uf],0),3)</f>
        <v>2106706</v>
      </c>
      <c r="D495" t="s">
        <v>18153</v>
      </c>
      <c r="E495" s="11">
        <f>INDEX(tb_SVI[],MATCH(Table3[[#This Row],[city_name]],tb_SVI[city_name_uf],0),5)</f>
        <v>21031</v>
      </c>
      <c r="F495">
        <f>INDEX(tb_MHDI[],MATCH(Table3[[#This Row],[city_name]],tb_MHDI[mun_uf],0),5)</f>
        <v>0.54500000000000004</v>
      </c>
      <c r="G495">
        <f>INDEX(tb_MHDI[],MATCH(Table3[[#This Row],[city_name]],tb_MHDI[mun_uf],0),6)</f>
        <v>0.48499999999999999</v>
      </c>
      <c r="H495">
        <f>INDEX(tb_MHDI[],MATCH(Table3[[#This Row],[city_name]],tb_MHDI[mun_uf],0),7)</f>
        <v>0.74</v>
      </c>
      <c r="I495">
        <f>INDEX(tb_MHDI[],MATCH(Table3[[#This Row],[city_name]],tb_MHDI[mun_uf],0),8)</f>
        <v>0.45100000000000001</v>
      </c>
      <c r="J495">
        <f>_xlfn.NUMBERVALUE(INDEX(tb_SVI[],MATCH(Table3[[#This Row],[city_name]],tb_SVI[city_name_uf],0),8),".")</f>
        <v>0.63400000000000001</v>
      </c>
      <c r="K495">
        <f>_xlfn.NUMBERVALUE(INDEX(tb_SVI[],MATCH(Table3[[#This Row],[city_name]],tb_SVI[city_name_uf],0),9),".")</f>
        <v>0.64400000000000002</v>
      </c>
      <c r="L495">
        <f>_xlfn.NUMBERVALUE(INDEX(tb_SVI[],MATCH(Table3[[#This Row],[city_name]],tb_SVI[city_name_uf],0),10),".")</f>
        <v>0.65900000000000003</v>
      </c>
      <c r="M495">
        <f>_xlfn.NUMBERVALUE(INDEX(tb_SVI[],MATCH(Table3[[#This Row],[city_name]],tb_SVI[city_name_uf],0),11),".")</f>
        <v>0.59899999999999998</v>
      </c>
      <c r="N495" s="14">
        <f>_xlfn.PERCENTRANK.INC(Table3[MHDI_tot],Table3[[#This Row],[MHDI_tot]],3)</f>
        <v>5.0999999999999997E-2</v>
      </c>
    </row>
    <row r="496" spans="1:14" hidden="1" x14ac:dyDescent="0.2">
      <c r="A496" t="str">
        <f>SVI!F496</f>
        <v>Milagres do Maranhão/MA</v>
      </c>
      <c r="B496" t="str">
        <f>INDEX(tb_SVI[],MATCH(Table3[[#This Row],[ibge_cod]],tb_SVI[Município],0),1)</f>
        <v>MA</v>
      </c>
      <c r="C496" t="str">
        <f>INDEX(tb_SVI[],MATCH(Table3[[#This Row],[city_name]],tb_SVI[city_name_uf],0),3)</f>
        <v>2106672</v>
      </c>
      <c r="D496" t="s">
        <v>18154</v>
      </c>
      <c r="E496" s="11">
        <f>INDEX(tb_SVI[],MATCH(Table3[[#This Row],[city_name]],tb_SVI[city_name_uf],0),5)</f>
        <v>8483</v>
      </c>
      <c r="F496">
        <f>INDEX(tb_MHDI[],MATCH(Table3[[#This Row],[city_name]],tb_MHDI[mun_uf],0),5)</f>
        <v>0.52700000000000002</v>
      </c>
      <c r="G496">
        <f>INDEX(tb_MHDI[],MATCH(Table3[[#This Row],[city_name]],tb_MHDI[mun_uf],0),6)</f>
        <v>0.46500000000000002</v>
      </c>
      <c r="H496">
        <f>INDEX(tb_MHDI[],MATCH(Table3[[#This Row],[city_name]],tb_MHDI[mun_uf],0),7)</f>
        <v>0.76400000000000001</v>
      </c>
      <c r="I496">
        <f>INDEX(tb_MHDI[],MATCH(Table3[[#This Row],[city_name]],tb_MHDI[mun_uf],0),8)</f>
        <v>0.41299999999999998</v>
      </c>
      <c r="J496">
        <f>_xlfn.NUMBERVALUE(INDEX(tb_SVI[],MATCH(Table3[[#This Row],[city_name]],tb_SVI[city_name_uf],0),8),".")</f>
        <v>0.59599999999999997</v>
      </c>
      <c r="K496">
        <f>_xlfn.NUMBERVALUE(INDEX(tb_SVI[],MATCH(Table3[[#This Row],[city_name]],tb_SVI[city_name_uf],0),9),".")</f>
        <v>0.42499999999999999</v>
      </c>
      <c r="L496">
        <f>_xlfn.NUMBERVALUE(INDEX(tb_SVI[],MATCH(Table3[[#This Row],[city_name]],tb_SVI[city_name_uf],0),10),".")</f>
        <v>0.65700000000000003</v>
      </c>
      <c r="M496">
        <f>_xlfn.NUMBERVALUE(INDEX(tb_SVI[],MATCH(Table3[[#This Row],[city_name]],tb_SVI[city_name_uf],0),11),".")</f>
        <v>0.70599999999999996</v>
      </c>
      <c r="N496" s="14">
        <f>_xlfn.PERCENTRANK.INC(Table3[MHDI_tot],Table3[[#This Row],[MHDI_tot]],3)</f>
        <v>2.5000000000000001E-2</v>
      </c>
    </row>
    <row r="497" spans="1:14" hidden="1" x14ac:dyDescent="0.2">
      <c r="A497" t="str">
        <f>SVI!F497</f>
        <v>Matões do Norte/MA</v>
      </c>
      <c r="B497" t="str">
        <f>INDEX(tb_SVI[],MATCH(Table3[[#This Row],[ibge_cod]],tb_SVI[Município],0),1)</f>
        <v>MA</v>
      </c>
      <c r="C497" t="str">
        <f>INDEX(tb_SVI[],MATCH(Table3[[#This Row],[city_name]],tb_SVI[city_name_uf],0),3)</f>
        <v>2106631</v>
      </c>
      <c r="D497" t="s">
        <v>18155</v>
      </c>
      <c r="E497" s="11">
        <f>INDEX(tb_SVI[],MATCH(Table3[[#This Row],[city_name]],tb_SVI[city_name_uf],0),5)</f>
        <v>17033</v>
      </c>
      <c r="F497">
        <f>INDEX(tb_MHDI[],MATCH(Table3[[#This Row],[city_name]],tb_MHDI[mun_uf],0),5)</f>
        <v>0.53300000000000003</v>
      </c>
      <c r="G497">
        <f>INDEX(tb_MHDI[],MATCH(Table3[[#This Row],[city_name]],tb_MHDI[mun_uf],0),6)</f>
        <v>0.45200000000000001</v>
      </c>
      <c r="H497">
        <f>INDEX(tb_MHDI[],MATCH(Table3[[#This Row],[city_name]],tb_MHDI[mun_uf],0),7)</f>
        <v>0.76800000000000002</v>
      </c>
      <c r="I497">
        <f>INDEX(tb_MHDI[],MATCH(Table3[[#This Row],[city_name]],tb_MHDI[mun_uf],0),8)</f>
        <v>0.436</v>
      </c>
      <c r="J497">
        <f>_xlfn.NUMBERVALUE(INDEX(tb_SVI[],MATCH(Table3[[#This Row],[city_name]],tb_SVI[city_name_uf],0),8),".")</f>
        <v>0.58599999999999997</v>
      </c>
      <c r="K497">
        <f>_xlfn.NUMBERVALUE(INDEX(tb_SVI[],MATCH(Table3[[#This Row],[city_name]],tb_SVI[city_name_uf],0),9),".")</f>
        <v>0.39500000000000002</v>
      </c>
      <c r="L497">
        <f>_xlfn.NUMBERVALUE(INDEX(tb_SVI[],MATCH(Table3[[#This Row],[city_name]],tb_SVI[city_name_uf],0),10),".")</f>
        <v>0.60899999999999999</v>
      </c>
      <c r="M497">
        <f>_xlfn.NUMBERVALUE(INDEX(tb_SVI[],MATCH(Table3[[#This Row],[city_name]],tb_SVI[city_name_uf],0),11),".")</f>
        <v>0.753</v>
      </c>
      <c r="N497" s="14">
        <f>_xlfn.PERCENTRANK.INC(Table3[MHDI_tot],Table3[[#This Row],[MHDI_tot]],3)</f>
        <v>3.3000000000000002E-2</v>
      </c>
    </row>
    <row r="498" spans="1:14" hidden="1" x14ac:dyDescent="0.2">
      <c r="A498" t="str">
        <f>SVI!F498</f>
        <v>Matões/MA</v>
      </c>
      <c r="B498" t="str">
        <f>INDEX(tb_SVI[],MATCH(Table3[[#This Row],[ibge_cod]],tb_SVI[Município],0),1)</f>
        <v>MA</v>
      </c>
      <c r="C498" t="str">
        <f>INDEX(tb_SVI[],MATCH(Table3[[#This Row],[city_name]],tb_SVI[city_name_uf],0),3)</f>
        <v>2106607</v>
      </c>
      <c r="D498" t="s">
        <v>18156</v>
      </c>
      <c r="E498" s="11">
        <f>INDEX(tb_SVI[],MATCH(Table3[[#This Row],[city_name]],tb_SVI[city_name_uf],0),5)</f>
        <v>33943</v>
      </c>
      <c r="F498">
        <f>INDEX(tb_MHDI[],MATCH(Table3[[#This Row],[city_name]],tb_MHDI[mun_uf],0),5)</f>
        <v>0.55000000000000004</v>
      </c>
      <c r="G498">
        <f>INDEX(tb_MHDI[],MATCH(Table3[[#This Row],[city_name]],tb_MHDI[mun_uf],0),6)</f>
        <v>0.51900000000000002</v>
      </c>
      <c r="H498">
        <f>INDEX(tb_MHDI[],MATCH(Table3[[#This Row],[city_name]],tb_MHDI[mun_uf],0),7)</f>
        <v>0.73899999999999999</v>
      </c>
      <c r="I498">
        <f>INDEX(tb_MHDI[],MATCH(Table3[[#This Row],[city_name]],tb_MHDI[mun_uf],0),8)</f>
        <v>0.434</v>
      </c>
      <c r="J498">
        <f>_xlfn.NUMBERVALUE(INDEX(tb_SVI[],MATCH(Table3[[#This Row],[city_name]],tb_SVI[city_name_uf],0),8),".")</f>
        <v>0.64800000000000002</v>
      </c>
      <c r="K498">
        <f>_xlfn.NUMBERVALUE(INDEX(tb_SVI[],MATCH(Table3[[#This Row],[city_name]],tb_SVI[city_name_uf],0),9),".")</f>
        <v>0.71699999999999997</v>
      </c>
      <c r="L498">
        <f>_xlfn.NUMBERVALUE(INDEX(tb_SVI[],MATCH(Table3[[#This Row],[city_name]],tb_SVI[city_name_uf],0),10),".")</f>
        <v>0.65100000000000002</v>
      </c>
      <c r="M498">
        <f>_xlfn.NUMBERVALUE(INDEX(tb_SVI[],MATCH(Table3[[#This Row],[city_name]],tb_SVI[city_name_uf],0),11),".")</f>
        <v>0.57699999999999996</v>
      </c>
      <c r="N498" s="14">
        <f>_xlfn.PERCENTRANK.INC(Table3[MHDI_tot],Table3[[#This Row],[MHDI_tot]],3)</f>
        <v>6.4000000000000001E-2</v>
      </c>
    </row>
    <row r="499" spans="1:14" hidden="1" x14ac:dyDescent="0.2">
      <c r="A499" t="str">
        <f>SVI!F499</f>
        <v>Matinha/MA</v>
      </c>
      <c r="B499" t="str">
        <f>INDEX(tb_SVI[],MATCH(Table3[[#This Row],[ibge_cod]],tb_SVI[Município],0),1)</f>
        <v>MA</v>
      </c>
      <c r="C499" t="str">
        <f>INDEX(tb_SVI[],MATCH(Table3[[#This Row],[city_name]],tb_SVI[city_name_uf],0),3)</f>
        <v>2106508</v>
      </c>
      <c r="D499" t="s">
        <v>18157</v>
      </c>
      <c r="E499" s="11">
        <f>INDEX(tb_SVI[],MATCH(Table3[[#This Row],[city_name]],tb_SVI[city_name_uf],0),5)</f>
        <v>23482</v>
      </c>
      <c r="F499">
        <f>INDEX(tb_MHDI[],MATCH(Table3[[#This Row],[city_name]],tb_MHDI[mun_uf],0),5)</f>
        <v>0.61899999999999999</v>
      </c>
      <c r="G499">
        <f>INDEX(tb_MHDI[],MATCH(Table3[[#This Row],[city_name]],tb_MHDI[mun_uf],0),6)</f>
        <v>0.57899999999999996</v>
      </c>
      <c r="H499">
        <f>INDEX(tb_MHDI[],MATCH(Table3[[#This Row],[city_name]],tb_MHDI[mun_uf],0),7)</f>
        <v>0.73099999999999998</v>
      </c>
      <c r="I499">
        <f>INDEX(tb_MHDI[],MATCH(Table3[[#This Row],[city_name]],tb_MHDI[mun_uf],0),8)</f>
        <v>0.56000000000000005</v>
      </c>
      <c r="J499">
        <f>_xlfn.NUMBERVALUE(INDEX(tb_SVI[],MATCH(Table3[[#This Row],[city_name]],tb_SVI[city_name_uf],0),8),".")</f>
        <v>0.56499999999999995</v>
      </c>
      <c r="K499">
        <f>_xlfn.NUMBERVALUE(INDEX(tb_SVI[],MATCH(Table3[[#This Row],[city_name]],tb_SVI[city_name_uf],0),9),".")</f>
        <v>0.56899999999999995</v>
      </c>
      <c r="L499">
        <f>_xlfn.NUMBERVALUE(INDEX(tb_SVI[],MATCH(Table3[[#This Row],[city_name]],tb_SVI[city_name_uf],0),10),".")</f>
        <v>0.56000000000000005</v>
      </c>
      <c r="M499">
        <f>_xlfn.NUMBERVALUE(INDEX(tb_SVI[],MATCH(Table3[[#This Row],[city_name]],tb_SVI[city_name_uf],0),11),".")</f>
        <v>0.56699999999999995</v>
      </c>
      <c r="N499" s="14">
        <f>_xlfn.PERCENTRANK.INC(Table3[MHDI_tot],Table3[[#This Row],[MHDI_tot]],3)</f>
        <v>0.32900000000000001</v>
      </c>
    </row>
    <row r="500" spans="1:14" hidden="1" x14ac:dyDescent="0.2">
      <c r="A500" t="str">
        <f>SVI!F500</f>
        <v>Mata Roma/MA</v>
      </c>
      <c r="B500" t="str">
        <f>INDEX(tb_SVI[],MATCH(Table3[[#This Row],[ibge_cod]],tb_SVI[Município],0),1)</f>
        <v>MA</v>
      </c>
      <c r="C500" t="str">
        <f>INDEX(tb_SVI[],MATCH(Table3[[#This Row],[city_name]],tb_SVI[city_name_uf],0),3)</f>
        <v>2106409</v>
      </c>
      <c r="D500" t="s">
        <v>18158</v>
      </c>
      <c r="E500" s="11">
        <f>INDEX(tb_SVI[],MATCH(Table3[[#This Row],[city_name]],tb_SVI[city_name_uf],0),5)</f>
        <v>16977</v>
      </c>
      <c r="F500">
        <f>INDEX(tb_MHDI[],MATCH(Table3[[#This Row],[city_name]],tb_MHDI[mun_uf],0),5)</f>
        <v>0.56999999999999995</v>
      </c>
      <c r="G500">
        <f>INDEX(tb_MHDI[],MATCH(Table3[[#This Row],[city_name]],tb_MHDI[mun_uf],0),6)</f>
        <v>0.48299999999999998</v>
      </c>
      <c r="H500">
        <f>INDEX(tb_MHDI[],MATCH(Table3[[#This Row],[city_name]],tb_MHDI[mun_uf],0),7)</f>
        <v>0.77600000000000002</v>
      </c>
      <c r="I500">
        <f>INDEX(tb_MHDI[],MATCH(Table3[[#This Row],[city_name]],tb_MHDI[mun_uf],0),8)</f>
        <v>0.49399999999999999</v>
      </c>
      <c r="J500">
        <f>_xlfn.NUMBERVALUE(INDEX(tb_SVI[],MATCH(Table3[[#This Row],[city_name]],tb_SVI[city_name_uf],0),8),".")</f>
        <v>0.56200000000000006</v>
      </c>
      <c r="K500">
        <f>_xlfn.NUMBERVALUE(INDEX(tb_SVI[],MATCH(Table3[[#This Row],[city_name]],tb_SVI[city_name_uf],0),9),".")</f>
        <v>0.54</v>
      </c>
      <c r="L500">
        <f>_xlfn.NUMBERVALUE(INDEX(tb_SVI[],MATCH(Table3[[#This Row],[city_name]],tb_SVI[city_name_uf],0),10),".")</f>
        <v>0.59399999999999997</v>
      </c>
      <c r="M500">
        <f>_xlfn.NUMBERVALUE(INDEX(tb_SVI[],MATCH(Table3[[#This Row],[city_name]],tb_SVI[city_name_uf],0),11),".")</f>
        <v>0.55100000000000005</v>
      </c>
      <c r="N500" s="14">
        <f>_xlfn.PERCENTRANK.INC(Table3[MHDI_tot],Table3[[#This Row],[MHDI_tot]],3)</f>
        <v>0.125</v>
      </c>
    </row>
    <row r="501" spans="1:14" hidden="1" x14ac:dyDescent="0.2">
      <c r="A501" t="str">
        <f>SVI!F501</f>
        <v>Maranhãozinho/MA</v>
      </c>
      <c r="B501" t="str">
        <f>INDEX(tb_SVI[],MATCH(Table3[[#This Row],[ibge_cod]],tb_SVI[Município],0),1)</f>
        <v>MA</v>
      </c>
      <c r="C501" t="str">
        <f>INDEX(tb_SVI[],MATCH(Table3[[#This Row],[city_name]],tb_SVI[city_name_uf],0),3)</f>
        <v>2106375</v>
      </c>
      <c r="D501" t="s">
        <v>18159</v>
      </c>
      <c r="E501" s="11">
        <f>INDEX(tb_SVI[],MATCH(Table3[[#This Row],[city_name]],tb_SVI[city_name_uf],0),5)</f>
        <v>16511</v>
      </c>
      <c r="F501">
        <f>INDEX(tb_MHDI[],MATCH(Table3[[#This Row],[city_name]],tb_MHDI[mun_uf],0),5)</f>
        <v>0.55000000000000004</v>
      </c>
      <c r="G501">
        <f>INDEX(tb_MHDI[],MATCH(Table3[[#This Row],[city_name]],tb_MHDI[mun_uf],0),6)</f>
        <v>0.497</v>
      </c>
      <c r="H501">
        <f>INDEX(tb_MHDI[],MATCH(Table3[[#This Row],[city_name]],tb_MHDI[mun_uf],0),7)</f>
        <v>0.71899999999999997</v>
      </c>
      <c r="I501">
        <f>INDEX(tb_MHDI[],MATCH(Table3[[#This Row],[city_name]],tb_MHDI[mun_uf],0),8)</f>
        <v>0.46500000000000002</v>
      </c>
      <c r="J501">
        <f>_xlfn.NUMBERVALUE(INDEX(tb_SVI[],MATCH(Table3[[#This Row],[city_name]],tb_SVI[city_name_uf],0),8),".")</f>
        <v>0.59499999999999997</v>
      </c>
      <c r="K501">
        <f>_xlfn.NUMBERVALUE(INDEX(tb_SVI[],MATCH(Table3[[#This Row],[city_name]],tb_SVI[city_name_uf],0),9),".")</f>
        <v>0.54400000000000004</v>
      </c>
      <c r="L501">
        <f>_xlfn.NUMBERVALUE(INDEX(tb_SVI[],MATCH(Table3[[#This Row],[city_name]],tb_SVI[city_name_uf],0),10),".")</f>
        <v>0.64700000000000002</v>
      </c>
      <c r="M501">
        <f>_xlfn.NUMBERVALUE(INDEX(tb_SVI[],MATCH(Table3[[#This Row],[city_name]],tb_SVI[city_name_uf],0),11),".")</f>
        <v>0.59299999999999997</v>
      </c>
      <c r="N501" s="14">
        <f>_xlfn.PERCENTRANK.INC(Table3[MHDI_tot],Table3[[#This Row],[MHDI_tot]],3)</f>
        <v>6.4000000000000001E-2</v>
      </c>
    </row>
    <row r="502" spans="1:14" hidden="1" x14ac:dyDescent="0.2">
      <c r="A502" t="str">
        <f>SVI!F502</f>
        <v>Marajá do Sena/MA</v>
      </c>
      <c r="B502" t="str">
        <f>INDEX(tb_SVI[],MATCH(Table3[[#This Row],[ibge_cod]],tb_SVI[Município],0),1)</f>
        <v>MA</v>
      </c>
      <c r="C502" t="str">
        <f>INDEX(tb_SVI[],MATCH(Table3[[#This Row],[city_name]],tb_SVI[city_name_uf],0),3)</f>
        <v>2106359</v>
      </c>
      <c r="D502" t="s">
        <v>18160</v>
      </c>
      <c r="E502" s="11">
        <f>INDEX(tb_SVI[],MATCH(Table3[[#This Row],[city_name]],tb_SVI[city_name_uf],0),5)</f>
        <v>7775</v>
      </c>
      <c r="F502">
        <f>INDEX(tb_MHDI[],MATCH(Table3[[#This Row],[city_name]],tb_MHDI[mun_uf],0),5)</f>
        <v>0.45200000000000001</v>
      </c>
      <c r="G502">
        <f>INDEX(tb_MHDI[],MATCH(Table3[[#This Row],[city_name]],tb_MHDI[mun_uf],0),6)</f>
        <v>0.4</v>
      </c>
      <c r="H502">
        <f>INDEX(tb_MHDI[],MATCH(Table3[[#This Row],[city_name]],tb_MHDI[mun_uf],0),7)</f>
        <v>0.77400000000000002</v>
      </c>
      <c r="I502">
        <f>INDEX(tb_MHDI[],MATCH(Table3[[#This Row],[city_name]],tb_MHDI[mun_uf],0),8)</f>
        <v>0.29899999999999999</v>
      </c>
      <c r="J502">
        <f>_xlfn.NUMBERVALUE(INDEX(tb_SVI[],MATCH(Table3[[#This Row],[city_name]],tb_SVI[city_name_uf],0),8),".")</f>
        <v>0.61899999999999999</v>
      </c>
      <c r="K502">
        <f>_xlfn.NUMBERVALUE(INDEX(tb_SVI[],MATCH(Table3[[#This Row],[city_name]],tb_SVI[city_name_uf],0),9),".")</f>
        <v>0.38300000000000001</v>
      </c>
      <c r="L502">
        <f>_xlfn.NUMBERVALUE(INDEX(tb_SVI[],MATCH(Table3[[#This Row],[city_name]],tb_SVI[city_name_uf],0),10),".")</f>
        <v>0.79</v>
      </c>
      <c r="M502">
        <f>_xlfn.NUMBERVALUE(INDEX(tb_SVI[],MATCH(Table3[[#This Row],[city_name]],tb_SVI[city_name_uf],0),11),".")</f>
        <v>0.68400000000000005</v>
      </c>
      <c r="N502" s="14">
        <f>_xlfn.PERCENTRANK.INC(Table3[MHDI_tot],Table3[[#This Row],[MHDI_tot]],3)</f>
        <v>0</v>
      </c>
    </row>
    <row r="503" spans="1:14" hidden="1" x14ac:dyDescent="0.2">
      <c r="A503" t="str">
        <f>SVI!F503</f>
        <v>Maracaçumé/MA</v>
      </c>
      <c r="B503" t="str">
        <f>INDEX(tb_SVI[],MATCH(Table3[[#This Row],[ibge_cod]],tb_SVI[Município],0),1)</f>
        <v>MA</v>
      </c>
      <c r="C503" t="str">
        <f>INDEX(tb_SVI[],MATCH(Table3[[#This Row],[city_name]],tb_SVI[city_name_uf],0),3)</f>
        <v>2106326</v>
      </c>
      <c r="D503" t="s">
        <v>18161</v>
      </c>
      <c r="E503" s="11">
        <f>INDEX(tb_SVI[],MATCH(Table3[[#This Row],[city_name]],tb_SVI[city_name_uf],0),5)</f>
        <v>21586</v>
      </c>
      <c r="F503">
        <f>INDEX(tb_MHDI[],MATCH(Table3[[#This Row],[city_name]],tb_MHDI[mun_uf],0),5)</f>
        <v>0.58199999999999996</v>
      </c>
      <c r="G503">
        <f>INDEX(tb_MHDI[],MATCH(Table3[[#This Row],[city_name]],tb_MHDI[mun_uf],0),6)</f>
        <v>0.54600000000000004</v>
      </c>
      <c r="H503">
        <f>INDEX(tb_MHDI[],MATCH(Table3[[#This Row],[city_name]],tb_MHDI[mun_uf],0),7)</f>
        <v>0.71899999999999997</v>
      </c>
      <c r="I503">
        <f>INDEX(tb_MHDI[],MATCH(Table3[[#This Row],[city_name]],tb_MHDI[mun_uf],0),8)</f>
        <v>0.501</v>
      </c>
      <c r="J503">
        <f>_xlfn.NUMBERVALUE(INDEX(tb_SVI[],MATCH(Table3[[#This Row],[city_name]],tb_SVI[city_name_uf],0),8),".")</f>
        <v>0.621</v>
      </c>
      <c r="K503">
        <f>_xlfn.NUMBERVALUE(INDEX(tb_SVI[],MATCH(Table3[[#This Row],[city_name]],tb_SVI[city_name_uf],0),9),".")</f>
        <v>0.71199999999999997</v>
      </c>
      <c r="L503">
        <f>_xlfn.NUMBERVALUE(INDEX(tb_SVI[],MATCH(Table3[[#This Row],[city_name]],tb_SVI[city_name_uf],0),10),".")</f>
        <v>0.64400000000000002</v>
      </c>
      <c r="M503">
        <f>_xlfn.NUMBERVALUE(INDEX(tb_SVI[],MATCH(Table3[[#This Row],[city_name]],tb_SVI[city_name_uf],0),11),".")</f>
        <v>0.50800000000000001</v>
      </c>
      <c r="N503" s="14">
        <f>_xlfn.PERCENTRANK.INC(Table3[MHDI_tot],Table3[[#This Row],[MHDI_tot]],3)</f>
        <v>0.17100000000000001</v>
      </c>
    </row>
    <row r="504" spans="1:14" hidden="1" x14ac:dyDescent="0.2">
      <c r="A504" t="str">
        <f>SVI!F504</f>
        <v>Magalhães de Almeida/MA</v>
      </c>
      <c r="B504" t="str">
        <f>INDEX(tb_SVI[],MATCH(Table3[[#This Row],[ibge_cod]],tb_SVI[Município],0),1)</f>
        <v>MA</v>
      </c>
      <c r="C504" t="str">
        <f>INDEX(tb_SVI[],MATCH(Table3[[#This Row],[city_name]],tb_SVI[city_name_uf],0),3)</f>
        <v>2106300</v>
      </c>
      <c r="D504" t="s">
        <v>18162</v>
      </c>
      <c r="E504" s="11">
        <f>INDEX(tb_SVI[],MATCH(Table3[[#This Row],[city_name]],tb_SVI[city_name_uf],0),5)</f>
        <v>20029</v>
      </c>
      <c r="F504">
        <f>INDEX(tb_MHDI[],MATCH(Table3[[#This Row],[city_name]],tb_MHDI[mun_uf],0),5)</f>
        <v>0.56699999999999995</v>
      </c>
      <c r="G504">
        <f>INDEX(tb_MHDI[],MATCH(Table3[[#This Row],[city_name]],tb_MHDI[mun_uf],0),6)</f>
        <v>0.502</v>
      </c>
      <c r="H504">
        <f>INDEX(tb_MHDI[],MATCH(Table3[[#This Row],[city_name]],tb_MHDI[mun_uf],0),7)</f>
        <v>0.72899999999999998</v>
      </c>
      <c r="I504">
        <f>INDEX(tb_MHDI[],MATCH(Table3[[#This Row],[city_name]],tb_MHDI[mun_uf],0),8)</f>
        <v>0.499</v>
      </c>
      <c r="J504">
        <f>_xlfn.NUMBERVALUE(INDEX(tb_SVI[],MATCH(Table3[[#This Row],[city_name]],tb_SVI[city_name_uf],0),8),".")</f>
        <v>0.53700000000000003</v>
      </c>
      <c r="K504">
        <f>_xlfn.NUMBERVALUE(INDEX(tb_SVI[],MATCH(Table3[[#This Row],[city_name]],tb_SVI[city_name_uf],0),9),".")</f>
        <v>0.433</v>
      </c>
      <c r="L504">
        <f>_xlfn.NUMBERVALUE(INDEX(tb_SVI[],MATCH(Table3[[#This Row],[city_name]],tb_SVI[city_name_uf],0),10),".")</f>
        <v>0.57699999999999996</v>
      </c>
      <c r="M504">
        <f>_xlfn.NUMBERVALUE(INDEX(tb_SVI[],MATCH(Table3[[#This Row],[city_name]],tb_SVI[city_name_uf],0),11),".")</f>
        <v>0.6</v>
      </c>
      <c r="N504" s="14">
        <f>_xlfn.PERCENTRANK.INC(Table3[MHDI_tot],Table3[[#This Row],[MHDI_tot]],3)</f>
        <v>0.115</v>
      </c>
    </row>
    <row r="505" spans="1:14" hidden="1" x14ac:dyDescent="0.2">
      <c r="A505" t="str">
        <f>SVI!F505</f>
        <v>Luís Domingues/MA</v>
      </c>
      <c r="B505" t="str">
        <f>INDEX(tb_SVI[],MATCH(Table3[[#This Row],[ibge_cod]],tb_SVI[Município],0),1)</f>
        <v>MA</v>
      </c>
      <c r="C505" t="str">
        <f>INDEX(tb_SVI[],MATCH(Table3[[#This Row],[city_name]],tb_SVI[city_name_uf],0),3)</f>
        <v>2106201</v>
      </c>
      <c r="D505" t="s">
        <v>18163</v>
      </c>
      <c r="E505" s="11">
        <f>INDEX(tb_SVI[],MATCH(Table3[[#This Row],[city_name]],tb_SVI[city_name_uf],0),5)</f>
        <v>6984</v>
      </c>
      <c r="F505">
        <f>INDEX(tb_MHDI[],MATCH(Table3[[#This Row],[city_name]],tb_MHDI[mun_uf],0),5)</f>
        <v>0.58799999999999997</v>
      </c>
      <c r="G505">
        <f>INDEX(tb_MHDI[],MATCH(Table3[[#This Row],[city_name]],tb_MHDI[mun_uf],0),6)</f>
        <v>0.54100000000000004</v>
      </c>
      <c r="H505">
        <f>INDEX(tb_MHDI[],MATCH(Table3[[#This Row],[city_name]],tb_MHDI[mun_uf],0),7)</f>
        <v>0.73399999999999999</v>
      </c>
      <c r="I505">
        <f>INDEX(tb_MHDI[],MATCH(Table3[[#This Row],[city_name]],tb_MHDI[mun_uf],0),8)</f>
        <v>0.51200000000000001</v>
      </c>
      <c r="J505">
        <f>_xlfn.NUMBERVALUE(INDEX(tb_SVI[],MATCH(Table3[[#This Row],[city_name]],tb_SVI[city_name_uf],0),8),".")</f>
        <v>0.55300000000000005</v>
      </c>
      <c r="K505">
        <f>_xlfn.NUMBERVALUE(INDEX(tb_SVI[],MATCH(Table3[[#This Row],[city_name]],tb_SVI[city_name_uf],0),9),".")</f>
        <v>0.64500000000000002</v>
      </c>
      <c r="L505">
        <f>_xlfn.NUMBERVALUE(INDEX(tb_SVI[],MATCH(Table3[[#This Row],[city_name]],tb_SVI[city_name_uf],0),10),".")</f>
        <v>0.57499999999999996</v>
      </c>
      <c r="M505">
        <f>_xlfn.NUMBERVALUE(INDEX(tb_SVI[],MATCH(Table3[[#This Row],[city_name]],tb_SVI[city_name_uf],0),11),".")</f>
        <v>0.44</v>
      </c>
      <c r="N505" s="14">
        <f>_xlfn.PERCENTRANK.INC(Table3[MHDI_tot],Table3[[#This Row],[MHDI_tot]],3)</f>
        <v>0.19700000000000001</v>
      </c>
    </row>
    <row r="506" spans="1:14" hidden="1" x14ac:dyDescent="0.2">
      <c r="A506" t="str">
        <f>SVI!F506</f>
        <v>Loreto/MA</v>
      </c>
      <c r="B506" t="str">
        <f>INDEX(tb_SVI[],MATCH(Table3[[#This Row],[ibge_cod]],tb_SVI[Município],0),1)</f>
        <v>MA</v>
      </c>
      <c r="C506" t="str">
        <f>INDEX(tb_SVI[],MATCH(Table3[[#This Row],[city_name]],tb_SVI[city_name_uf],0),3)</f>
        <v>2106102</v>
      </c>
      <c r="D506" t="s">
        <v>18164</v>
      </c>
      <c r="E506" s="11">
        <f>INDEX(tb_SVI[],MATCH(Table3[[#This Row],[city_name]],tb_SVI[city_name_uf],0),5)</f>
        <v>12214</v>
      </c>
      <c r="F506">
        <f>INDEX(tb_MHDI[],MATCH(Table3[[#This Row],[city_name]],tb_MHDI[mun_uf],0),5)</f>
        <v>0.58199999999999996</v>
      </c>
      <c r="G506">
        <f>INDEX(tb_MHDI[],MATCH(Table3[[#This Row],[city_name]],tb_MHDI[mun_uf],0),6)</f>
        <v>0.51600000000000001</v>
      </c>
      <c r="H506">
        <f>INDEX(tb_MHDI[],MATCH(Table3[[#This Row],[city_name]],tb_MHDI[mun_uf],0),7)</f>
        <v>0.77100000000000002</v>
      </c>
      <c r="I506">
        <f>INDEX(tb_MHDI[],MATCH(Table3[[#This Row],[city_name]],tb_MHDI[mun_uf],0),8)</f>
        <v>0.495</v>
      </c>
      <c r="J506">
        <f>_xlfn.NUMBERVALUE(INDEX(tb_SVI[],MATCH(Table3[[#This Row],[city_name]],tb_SVI[city_name_uf],0),8),".")</f>
        <v>0.46400000000000002</v>
      </c>
      <c r="K506">
        <f>_xlfn.NUMBERVALUE(INDEX(tb_SVI[],MATCH(Table3[[#This Row],[city_name]],tb_SVI[city_name_uf],0),9),".")</f>
        <v>0.36399999999999999</v>
      </c>
      <c r="L506">
        <f>_xlfn.NUMBERVALUE(INDEX(tb_SVI[],MATCH(Table3[[#This Row],[city_name]],tb_SVI[city_name_uf],0),10),".")</f>
        <v>0.54100000000000004</v>
      </c>
      <c r="M506">
        <f>_xlfn.NUMBERVALUE(INDEX(tb_SVI[],MATCH(Table3[[#This Row],[city_name]],tb_SVI[city_name_uf],0),11),".")</f>
        <v>0.48799999999999999</v>
      </c>
      <c r="N506" s="14">
        <f>_xlfn.PERCENTRANK.INC(Table3[MHDI_tot],Table3[[#This Row],[MHDI_tot]],3)</f>
        <v>0.17100000000000001</v>
      </c>
    </row>
    <row r="507" spans="1:14" hidden="1" x14ac:dyDescent="0.2">
      <c r="A507" t="str">
        <f>SVI!F507</f>
        <v>Lima Campos/MA</v>
      </c>
      <c r="B507" t="str">
        <f>INDEX(tb_SVI[],MATCH(Table3[[#This Row],[ibge_cod]],tb_SVI[Município],0),1)</f>
        <v>MA</v>
      </c>
      <c r="C507" t="str">
        <f>INDEX(tb_SVI[],MATCH(Table3[[#This Row],[city_name]],tb_SVI[city_name_uf],0),3)</f>
        <v>2106003</v>
      </c>
      <c r="D507" t="s">
        <v>18165</v>
      </c>
      <c r="E507" s="11">
        <f>INDEX(tb_SVI[],MATCH(Table3[[#This Row],[city_name]],tb_SVI[city_name_uf],0),5)</f>
        <v>11918</v>
      </c>
      <c r="F507">
        <f>INDEX(tb_MHDI[],MATCH(Table3[[#This Row],[city_name]],tb_MHDI[mun_uf],0),5)</f>
        <v>0.58099999999999996</v>
      </c>
      <c r="G507">
        <f>INDEX(tb_MHDI[],MATCH(Table3[[#This Row],[city_name]],tb_MHDI[mun_uf],0),6)</f>
        <v>0.57799999999999996</v>
      </c>
      <c r="H507">
        <f>INDEX(tb_MHDI[],MATCH(Table3[[#This Row],[city_name]],tb_MHDI[mun_uf],0),7)</f>
        <v>0.70499999999999996</v>
      </c>
      <c r="I507">
        <f>INDEX(tb_MHDI[],MATCH(Table3[[#This Row],[city_name]],tb_MHDI[mun_uf],0),8)</f>
        <v>0.48099999999999998</v>
      </c>
      <c r="J507">
        <f>_xlfn.NUMBERVALUE(INDEX(tb_SVI[],MATCH(Table3[[#This Row],[city_name]],tb_SVI[city_name_uf],0),8),".")</f>
        <v>0.51200000000000001</v>
      </c>
      <c r="K507">
        <f>_xlfn.NUMBERVALUE(INDEX(tb_SVI[],MATCH(Table3[[#This Row],[city_name]],tb_SVI[city_name_uf],0),9),".")</f>
        <v>0.42099999999999999</v>
      </c>
      <c r="L507">
        <f>_xlfn.NUMBERVALUE(INDEX(tb_SVI[],MATCH(Table3[[#This Row],[city_name]],tb_SVI[city_name_uf],0),10),".")</f>
        <v>0.58499999999999996</v>
      </c>
      <c r="M507">
        <f>_xlfn.NUMBERVALUE(INDEX(tb_SVI[],MATCH(Table3[[#This Row],[city_name]],tb_SVI[city_name_uf],0),11),".")</f>
        <v>0.53100000000000003</v>
      </c>
      <c r="N507" s="14">
        <f>_xlfn.PERCENTRANK.INC(Table3[MHDI_tot],Table3[[#This Row],[MHDI_tot]],3)</f>
        <v>0.16600000000000001</v>
      </c>
    </row>
    <row r="508" spans="1:14" hidden="1" x14ac:dyDescent="0.2">
      <c r="A508" t="str">
        <f>SVI!F508</f>
        <v>Lajeado Novo/MA</v>
      </c>
      <c r="B508" t="str">
        <f>INDEX(tb_SVI[],MATCH(Table3[[#This Row],[ibge_cod]],tb_SVI[Município],0),1)</f>
        <v>MA</v>
      </c>
      <c r="C508" t="str">
        <f>INDEX(tb_SVI[],MATCH(Table3[[#This Row],[city_name]],tb_SVI[city_name_uf],0),3)</f>
        <v>2105989</v>
      </c>
      <c r="D508" t="s">
        <v>18166</v>
      </c>
      <c r="E508" s="11">
        <f>INDEX(tb_SVI[],MATCH(Table3[[#This Row],[city_name]],tb_SVI[city_name_uf],0),5)</f>
        <v>7602</v>
      </c>
      <c r="F508">
        <f>INDEX(tb_MHDI[],MATCH(Table3[[#This Row],[city_name]],tb_MHDI[mun_uf],0),5)</f>
        <v>0.58899999999999997</v>
      </c>
      <c r="G508">
        <f>INDEX(tb_MHDI[],MATCH(Table3[[#This Row],[city_name]],tb_MHDI[mun_uf],0),6)</f>
        <v>0.56100000000000005</v>
      </c>
      <c r="H508">
        <f>INDEX(tb_MHDI[],MATCH(Table3[[#This Row],[city_name]],tb_MHDI[mun_uf],0),7)</f>
        <v>0.73799999999999999</v>
      </c>
      <c r="I508">
        <f>INDEX(tb_MHDI[],MATCH(Table3[[#This Row],[city_name]],tb_MHDI[mun_uf],0),8)</f>
        <v>0.49399999999999999</v>
      </c>
      <c r="J508">
        <f>_xlfn.NUMBERVALUE(INDEX(tb_SVI[],MATCH(Table3[[#This Row],[city_name]],tb_SVI[city_name_uf],0),8),".")</f>
        <v>0.443</v>
      </c>
      <c r="K508">
        <f>_xlfn.NUMBERVALUE(INDEX(tb_SVI[],MATCH(Table3[[#This Row],[city_name]],tb_SVI[city_name_uf],0),9),".")</f>
        <v>0.315</v>
      </c>
      <c r="L508">
        <f>_xlfn.NUMBERVALUE(INDEX(tb_SVI[],MATCH(Table3[[#This Row],[city_name]],tb_SVI[city_name_uf],0),10),".")</f>
        <v>0.48699999999999999</v>
      </c>
      <c r="M508">
        <f>_xlfn.NUMBERVALUE(INDEX(tb_SVI[],MATCH(Table3[[#This Row],[city_name]],tb_SVI[city_name_uf],0),11),".")</f>
        <v>0.52600000000000002</v>
      </c>
      <c r="N508" s="14">
        <f>_xlfn.PERCENTRANK.INC(Table3[MHDI_tot],Table3[[#This Row],[MHDI_tot]],3)</f>
        <v>0.20100000000000001</v>
      </c>
    </row>
    <row r="509" spans="1:14" hidden="1" x14ac:dyDescent="0.2">
      <c r="A509" t="str">
        <f>SVI!F509</f>
        <v>Lagoa do Mato/MA</v>
      </c>
      <c r="B509" t="str">
        <f>INDEX(tb_SVI[],MATCH(Table3[[#This Row],[ibge_cod]],tb_SVI[Município],0),1)</f>
        <v>MA</v>
      </c>
      <c r="C509" t="str">
        <f>INDEX(tb_SVI[],MATCH(Table3[[#This Row],[city_name]],tb_SVI[city_name_uf],0),3)</f>
        <v>2105922</v>
      </c>
      <c r="D509" t="s">
        <v>18167</v>
      </c>
      <c r="E509" s="11">
        <f>INDEX(tb_SVI[],MATCH(Table3[[#This Row],[city_name]],tb_SVI[city_name_uf],0),5)</f>
        <v>11265</v>
      </c>
      <c r="F509">
        <f>INDEX(tb_MHDI[],MATCH(Table3[[#This Row],[city_name]],tb_MHDI[mun_uf],0),5)</f>
        <v>0.56599999999999995</v>
      </c>
      <c r="G509">
        <f>INDEX(tb_MHDI[],MATCH(Table3[[#This Row],[city_name]],tb_MHDI[mun_uf],0),6)</f>
        <v>0.52500000000000002</v>
      </c>
      <c r="H509">
        <f>INDEX(tb_MHDI[],MATCH(Table3[[#This Row],[city_name]],tb_MHDI[mun_uf],0),7)</f>
        <v>0.72599999999999998</v>
      </c>
      <c r="I509">
        <f>INDEX(tb_MHDI[],MATCH(Table3[[#This Row],[city_name]],tb_MHDI[mun_uf],0),8)</f>
        <v>0.47499999999999998</v>
      </c>
      <c r="J509">
        <f>_xlfn.NUMBERVALUE(INDEX(tb_SVI[],MATCH(Table3[[#This Row],[city_name]],tb_SVI[city_name_uf],0),8),".")</f>
        <v>0.51900000000000002</v>
      </c>
      <c r="K509">
        <f>_xlfn.NUMBERVALUE(INDEX(tb_SVI[],MATCH(Table3[[#This Row],[city_name]],tb_SVI[city_name_uf],0),9),".")</f>
        <v>0.47199999999999998</v>
      </c>
      <c r="L509">
        <f>_xlfn.NUMBERVALUE(INDEX(tb_SVI[],MATCH(Table3[[#This Row],[city_name]],tb_SVI[city_name_uf],0),10),".")</f>
        <v>0.59899999999999998</v>
      </c>
      <c r="M509">
        <f>_xlfn.NUMBERVALUE(INDEX(tb_SVI[],MATCH(Table3[[#This Row],[city_name]],tb_SVI[city_name_uf],0),11),".")</f>
        <v>0.48599999999999999</v>
      </c>
      <c r="N509" s="14">
        <f>_xlfn.PERCENTRANK.INC(Table3[MHDI_tot],Table3[[#This Row],[MHDI_tot]],3)</f>
        <v>0.112</v>
      </c>
    </row>
    <row r="510" spans="1:14" hidden="1" x14ac:dyDescent="0.2">
      <c r="A510" t="str">
        <f>SVI!F510</f>
        <v>Lagoa Grande do Maranhão/MA</v>
      </c>
      <c r="B510" t="str">
        <f>INDEX(tb_SVI[],MATCH(Table3[[#This Row],[ibge_cod]],tb_SVI[Município],0),1)</f>
        <v>MA</v>
      </c>
      <c r="C510" t="str">
        <f>INDEX(tb_SVI[],MATCH(Table3[[#This Row],[city_name]],tb_SVI[city_name_uf],0),3)</f>
        <v>2105963</v>
      </c>
      <c r="D510" t="s">
        <v>18168</v>
      </c>
      <c r="E510" s="11">
        <f>INDEX(tb_SVI[],MATCH(Table3[[#This Row],[city_name]],tb_SVI[city_name_uf],0),5)</f>
        <v>11464</v>
      </c>
      <c r="F510">
        <f>INDEX(tb_MHDI[],MATCH(Table3[[#This Row],[city_name]],tb_MHDI[mun_uf],0),5)</f>
        <v>0.502</v>
      </c>
      <c r="G510">
        <f>INDEX(tb_MHDI[],MATCH(Table3[[#This Row],[city_name]],tb_MHDI[mun_uf],0),6)</f>
        <v>0.48</v>
      </c>
      <c r="H510">
        <f>INDEX(tb_MHDI[],MATCH(Table3[[#This Row],[city_name]],tb_MHDI[mun_uf],0),7)</f>
        <v>0.73099999999999998</v>
      </c>
      <c r="I510">
        <f>INDEX(tb_MHDI[],MATCH(Table3[[#This Row],[city_name]],tb_MHDI[mun_uf],0),8)</f>
        <v>0.36</v>
      </c>
      <c r="J510">
        <f>_xlfn.NUMBERVALUE(INDEX(tb_SVI[],MATCH(Table3[[#This Row],[city_name]],tb_SVI[city_name_uf],0),8),".")</f>
        <v>0.69299999999999995</v>
      </c>
      <c r="K510">
        <f>_xlfn.NUMBERVALUE(INDEX(tb_SVI[],MATCH(Table3[[#This Row],[city_name]],tb_SVI[city_name_uf],0),9),".")</f>
        <v>0.747</v>
      </c>
      <c r="L510">
        <f>_xlfn.NUMBERVALUE(INDEX(tb_SVI[],MATCH(Table3[[#This Row],[city_name]],tb_SVI[city_name_uf],0),10),".")</f>
        <v>0.70799999999999996</v>
      </c>
      <c r="M510">
        <f>_xlfn.NUMBERVALUE(INDEX(tb_SVI[],MATCH(Table3[[#This Row],[city_name]],tb_SVI[city_name_uf],0),11),".")</f>
        <v>0.623</v>
      </c>
      <c r="N510" s="14">
        <f>_xlfn.PERCENTRANK.INC(Table3[MHDI_tot],Table3[[#This Row],[MHDI_tot]],3)</f>
        <v>6.0000000000000001E-3</v>
      </c>
    </row>
    <row r="511" spans="1:14" hidden="1" x14ac:dyDescent="0.2">
      <c r="A511" t="str">
        <f>SVI!F511</f>
        <v>Lago dos Rodrigues/MA</v>
      </c>
      <c r="B511" t="str">
        <f>INDEX(tb_SVI[],MATCH(Table3[[#This Row],[ibge_cod]],tb_SVI[Município],0),1)</f>
        <v>MA</v>
      </c>
      <c r="C511" t="str">
        <f>INDEX(tb_SVI[],MATCH(Table3[[#This Row],[city_name]],tb_SVI[city_name_uf],0),3)</f>
        <v>2105948</v>
      </c>
      <c r="D511" t="s">
        <v>18169</v>
      </c>
      <c r="E511" s="11">
        <f>INDEX(tb_SVI[],MATCH(Table3[[#This Row],[city_name]],tb_SVI[city_name_uf],0),5)</f>
        <v>8857</v>
      </c>
      <c r="F511">
        <f>INDEX(tb_MHDI[],MATCH(Table3[[#This Row],[city_name]],tb_MHDI[mun_uf],0),5)</f>
        <v>0.60199999999999998</v>
      </c>
      <c r="G511">
        <f>INDEX(tb_MHDI[],MATCH(Table3[[#This Row],[city_name]],tb_MHDI[mun_uf],0),6)</f>
        <v>0.55500000000000005</v>
      </c>
      <c r="H511">
        <f>INDEX(tb_MHDI[],MATCH(Table3[[#This Row],[city_name]],tb_MHDI[mun_uf],0),7)</f>
        <v>0.73699999999999999</v>
      </c>
      <c r="I511">
        <f>INDEX(tb_MHDI[],MATCH(Table3[[#This Row],[city_name]],tb_MHDI[mun_uf],0),8)</f>
        <v>0.53400000000000003</v>
      </c>
      <c r="J511">
        <f>_xlfn.NUMBERVALUE(INDEX(tb_SVI[],MATCH(Table3[[#This Row],[city_name]],tb_SVI[city_name_uf],0),8),".")</f>
        <v>0.46800000000000003</v>
      </c>
      <c r="K511">
        <f>_xlfn.NUMBERVALUE(INDEX(tb_SVI[],MATCH(Table3[[#This Row],[city_name]],tb_SVI[city_name_uf],0),9),".")</f>
        <v>0.36699999999999999</v>
      </c>
      <c r="L511">
        <f>_xlfn.NUMBERVALUE(INDEX(tb_SVI[],MATCH(Table3[[#This Row],[city_name]],tb_SVI[city_name_uf],0),10),".")</f>
        <v>0.54500000000000004</v>
      </c>
      <c r="M511">
        <f>_xlfn.NUMBERVALUE(INDEX(tb_SVI[],MATCH(Table3[[#This Row],[city_name]],tb_SVI[city_name_uf],0),11),".")</f>
        <v>0.49299999999999999</v>
      </c>
      <c r="N511" s="14">
        <f>_xlfn.PERCENTRANK.INC(Table3[MHDI_tot],Table3[[#This Row],[MHDI_tot]],3)</f>
        <v>0.25900000000000001</v>
      </c>
    </row>
    <row r="512" spans="1:14" hidden="1" x14ac:dyDescent="0.2">
      <c r="A512" t="str">
        <f>SVI!F512</f>
        <v>Lago do Junco/MA</v>
      </c>
      <c r="B512" t="str">
        <f>INDEX(tb_SVI[],MATCH(Table3[[#This Row],[ibge_cod]],tb_SVI[Município],0),1)</f>
        <v>MA</v>
      </c>
      <c r="C512" t="str">
        <f>INDEX(tb_SVI[],MATCH(Table3[[#This Row],[city_name]],tb_SVI[city_name_uf],0),3)</f>
        <v>2105807</v>
      </c>
      <c r="D512" t="s">
        <v>18170</v>
      </c>
      <c r="E512" s="11">
        <f>INDEX(tb_SVI[],MATCH(Table3[[#This Row],[city_name]],tb_SVI[city_name_uf],0),5)</f>
        <v>10869</v>
      </c>
      <c r="F512">
        <f>INDEX(tb_MHDI[],MATCH(Table3[[#This Row],[city_name]],tb_MHDI[mun_uf],0),5)</f>
        <v>0.58099999999999996</v>
      </c>
      <c r="G512">
        <f>INDEX(tb_MHDI[],MATCH(Table3[[#This Row],[city_name]],tb_MHDI[mun_uf],0),6)</f>
        <v>0.53700000000000003</v>
      </c>
      <c r="H512">
        <f>INDEX(tb_MHDI[],MATCH(Table3[[#This Row],[city_name]],tb_MHDI[mun_uf],0),7)</f>
        <v>0.74099999999999999</v>
      </c>
      <c r="I512">
        <f>INDEX(tb_MHDI[],MATCH(Table3[[#This Row],[city_name]],tb_MHDI[mun_uf],0),8)</f>
        <v>0.49199999999999999</v>
      </c>
      <c r="J512">
        <f>_xlfn.NUMBERVALUE(INDEX(tb_SVI[],MATCH(Table3[[#This Row],[city_name]],tb_SVI[city_name_uf],0),8),".")</f>
        <v>0.53900000000000003</v>
      </c>
      <c r="K512">
        <f>_xlfn.NUMBERVALUE(INDEX(tb_SVI[],MATCH(Table3[[#This Row],[city_name]],tb_SVI[city_name_uf],0),9),".")</f>
        <v>0.41099999999999998</v>
      </c>
      <c r="L512">
        <f>_xlfn.NUMBERVALUE(INDEX(tb_SVI[],MATCH(Table3[[#This Row],[city_name]],tb_SVI[city_name_uf],0),10),".")</f>
        <v>0.64500000000000002</v>
      </c>
      <c r="M512">
        <f>_xlfn.NUMBERVALUE(INDEX(tb_SVI[],MATCH(Table3[[#This Row],[city_name]],tb_SVI[city_name_uf],0),11),".")</f>
        <v>0.56100000000000005</v>
      </c>
      <c r="N512" s="14">
        <f>_xlfn.PERCENTRANK.INC(Table3[MHDI_tot],Table3[[#This Row],[MHDI_tot]],3)</f>
        <v>0.16600000000000001</v>
      </c>
    </row>
    <row r="513" spans="1:14" hidden="1" x14ac:dyDescent="0.2">
      <c r="A513" t="str">
        <f>SVI!F513</f>
        <v>Lago da Pedra/MA</v>
      </c>
      <c r="B513" t="str">
        <f>INDEX(tb_SVI[],MATCH(Table3[[#This Row],[ibge_cod]],tb_SVI[Município],0),1)</f>
        <v>MA</v>
      </c>
      <c r="C513" t="str">
        <f>INDEX(tb_SVI[],MATCH(Table3[[#This Row],[city_name]],tb_SVI[city_name_uf],0),3)</f>
        <v>2105708</v>
      </c>
      <c r="D513" t="s">
        <v>18171</v>
      </c>
      <c r="E513" s="11">
        <f>INDEX(tb_SVI[],MATCH(Table3[[#This Row],[city_name]],tb_SVI[city_name_uf],0),5)</f>
        <v>50616</v>
      </c>
      <c r="F513">
        <f>INDEX(tb_MHDI[],MATCH(Table3[[#This Row],[city_name]],tb_MHDI[mun_uf],0),5)</f>
        <v>0.58899999999999997</v>
      </c>
      <c r="G513">
        <f>INDEX(tb_MHDI[],MATCH(Table3[[#This Row],[city_name]],tb_MHDI[mun_uf],0),6)</f>
        <v>0.56100000000000005</v>
      </c>
      <c r="H513">
        <f>INDEX(tb_MHDI[],MATCH(Table3[[#This Row],[city_name]],tb_MHDI[mun_uf],0),7)</f>
        <v>0.72399999999999998</v>
      </c>
      <c r="I513">
        <f>INDEX(tb_MHDI[],MATCH(Table3[[#This Row],[city_name]],tb_MHDI[mun_uf],0),8)</f>
        <v>0.502</v>
      </c>
      <c r="J513">
        <f>_xlfn.NUMBERVALUE(INDEX(tb_SVI[],MATCH(Table3[[#This Row],[city_name]],tb_SVI[city_name_uf],0),8),".")</f>
        <v>0.56799999999999995</v>
      </c>
      <c r="K513">
        <f>_xlfn.NUMBERVALUE(INDEX(tb_SVI[],MATCH(Table3[[#This Row],[city_name]],tb_SVI[city_name_uf],0),9),".")</f>
        <v>0.58099999999999996</v>
      </c>
      <c r="L513">
        <f>_xlfn.NUMBERVALUE(INDEX(tb_SVI[],MATCH(Table3[[#This Row],[city_name]],tb_SVI[city_name_uf],0),10),".")</f>
        <v>0.54400000000000004</v>
      </c>
      <c r="M513">
        <f>_xlfn.NUMBERVALUE(INDEX(tb_SVI[],MATCH(Table3[[#This Row],[city_name]],tb_SVI[city_name_uf],0),11),".")</f>
        <v>0.57999999999999996</v>
      </c>
      <c r="N513" s="14">
        <f>_xlfn.PERCENTRANK.INC(Table3[MHDI_tot],Table3[[#This Row],[MHDI_tot]],3)</f>
        <v>0.20100000000000001</v>
      </c>
    </row>
    <row r="514" spans="1:14" hidden="1" x14ac:dyDescent="0.2">
      <c r="A514" t="str">
        <f>SVI!F514</f>
        <v>Lago Verde/MA</v>
      </c>
      <c r="B514" t="str">
        <f>INDEX(tb_SVI[],MATCH(Table3[[#This Row],[ibge_cod]],tb_SVI[Município],0),1)</f>
        <v>MA</v>
      </c>
      <c r="C514" t="str">
        <f>INDEX(tb_SVI[],MATCH(Table3[[#This Row],[city_name]],tb_SVI[city_name_uf],0),3)</f>
        <v>2105906</v>
      </c>
      <c r="D514" t="s">
        <v>18172</v>
      </c>
      <c r="E514" s="11">
        <f>INDEX(tb_SVI[],MATCH(Table3[[#This Row],[city_name]],tb_SVI[city_name_uf],0),5)</f>
        <v>16314</v>
      </c>
      <c r="F514">
        <f>INDEX(tb_MHDI[],MATCH(Table3[[#This Row],[city_name]],tb_MHDI[mun_uf],0),5)</f>
        <v>0.55700000000000005</v>
      </c>
      <c r="G514">
        <f>INDEX(tb_MHDI[],MATCH(Table3[[#This Row],[city_name]],tb_MHDI[mun_uf],0),6)</f>
        <v>0.50800000000000001</v>
      </c>
      <c r="H514">
        <f>INDEX(tb_MHDI[],MATCH(Table3[[#This Row],[city_name]],tb_MHDI[mun_uf],0),7)</f>
        <v>0.73099999999999998</v>
      </c>
      <c r="I514">
        <f>INDEX(tb_MHDI[],MATCH(Table3[[#This Row],[city_name]],tb_MHDI[mun_uf],0),8)</f>
        <v>0.46600000000000003</v>
      </c>
      <c r="J514">
        <f>_xlfn.NUMBERVALUE(INDEX(tb_SVI[],MATCH(Table3[[#This Row],[city_name]],tb_SVI[city_name_uf],0),8),".")</f>
        <v>0.69</v>
      </c>
      <c r="K514">
        <f>_xlfn.NUMBERVALUE(INDEX(tb_SVI[],MATCH(Table3[[#This Row],[city_name]],tb_SVI[city_name_uf],0),9),".")</f>
        <v>0.75800000000000001</v>
      </c>
      <c r="L514">
        <f>_xlfn.NUMBERVALUE(INDEX(tb_SVI[],MATCH(Table3[[#This Row],[city_name]],tb_SVI[city_name_uf],0),10),".")</f>
        <v>0.66200000000000003</v>
      </c>
      <c r="M514">
        <f>_xlfn.NUMBERVALUE(INDEX(tb_SVI[],MATCH(Table3[[#This Row],[city_name]],tb_SVI[city_name_uf],0),11),".")</f>
        <v>0.65100000000000002</v>
      </c>
      <c r="N514" s="14">
        <f>_xlfn.PERCENTRANK.INC(Table3[MHDI_tot],Table3[[#This Row],[MHDI_tot]],3)</f>
        <v>0.08</v>
      </c>
    </row>
    <row r="515" spans="1:14" hidden="1" x14ac:dyDescent="0.2">
      <c r="A515" t="str">
        <f>SVI!F515</f>
        <v>Junco do Maranhão/MA</v>
      </c>
      <c r="B515" t="str">
        <f>INDEX(tb_SVI[],MATCH(Table3[[#This Row],[ibge_cod]],tb_SVI[Município],0),1)</f>
        <v>MA</v>
      </c>
      <c r="C515" t="str">
        <f>INDEX(tb_SVI[],MATCH(Table3[[#This Row],[city_name]],tb_SVI[city_name_uf],0),3)</f>
        <v>2105658</v>
      </c>
      <c r="D515" t="s">
        <v>18173</v>
      </c>
      <c r="E515" s="11">
        <f>INDEX(tb_SVI[],MATCH(Table3[[#This Row],[city_name]],tb_SVI[city_name_uf],0),5)</f>
        <v>4392</v>
      </c>
      <c r="F515">
        <f>INDEX(tb_MHDI[],MATCH(Table3[[#This Row],[city_name]],tb_MHDI[mun_uf],0),5)</f>
        <v>0.55200000000000005</v>
      </c>
      <c r="G515">
        <f>INDEX(tb_MHDI[],MATCH(Table3[[#This Row],[city_name]],tb_MHDI[mun_uf],0),6)</f>
        <v>0.55000000000000004</v>
      </c>
      <c r="H515">
        <f>INDEX(tb_MHDI[],MATCH(Table3[[#This Row],[city_name]],tb_MHDI[mun_uf],0),7)</f>
        <v>0.69</v>
      </c>
      <c r="I515">
        <f>INDEX(tb_MHDI[],MATCH(Table3[[#This Row],[city_name]],tb_MHDI[mun_uf],0),8)</f>
        <v>0.443</v>
      </c>
      <c r="J515">
        <f>_xlfn.NUMBERVALUE(INDEX(tb_SVI[],MATCH(Table3[[#This Row],[city_name]],tb_SVI[city_name_uf],0),8),".")</f>
        <v>0.7</v>
      </c>
      <c r="K515">
        <f>_xlfn.NUMBERVALUE(INDEX(tb_SVI[],MATCH(Table3[[#This Row],[city_name]],tb_SVI[city_name_uf],0),9),".")</f>
        <v>0.92500000000000004</v>
      </c>
      <c r="L515">
        <f>_xlfn.NUMBERVALUE(INDEX(tb_SVI[],MATCH(Table3[[#This Row],[city_name]],tb_SVI[city_name_uf],0),10),".")</f>
        <v>0.64700000000000002</v>
      </c>
      <c r="M515">
        <f>_xlfn.NUMBERVALUE(INDEX(tb_SVI[],MATCH(Table3[[#This Row],[city_name]],tb_SVI[city_name_uf],0),11),".")</f>
        <v>0.52900000000000003</v>
      </c>
      <c r="N515" s="14">
        <f>_xlfn.PERCENTRANK.INC(Table3[MHDI_tot],Table3[[#This Row],[MHDI_tot]],3)</f>
        <v>6.8000000000000005E-2</v>
      </c>
    </row>
    <row r="516" spans="1:14" hidden="1" x14ac:dyDescent="0.2">
      <c r="A516" t="str">
        <f>SVI!F516</f>
        <v>João Lisboa/MA</v>
      </c>
      <c r="B516" t="str">
        <f>INDEX(tb_SVI[],MATCH(Table3[[#This Row],[ibge_cod]],tb_SVI[Município],0),1)</f>
        <v>MA</v>
      </c>
      <c r="C516" t="str">
        <f>INDEX(tb_SVI[],MATCH(Table3[[#This Row],[city_name]],tb_SVI[city_name_uf],0),3)</f>
        <v>2105500</v>
      </c>
      <c r="D516" t="s">
        <v>18174</v>
      </c>
      <c r="E516" s="11">
        <f>INDEX(tb_SVI[],MATCH(Table3[[#This Row],[city_name]],tb_SVI[city_name_uf],0),5)</f>
        <v>23740</v>
      </c>
      <c r="F516">
        <f>INDEX(tb_MHDI[],MATCH(Table3[[#This Row],[city_name]],tb_MHDI[mun_uf],0),5)</f>
        <v>0.64100000000000001</v>
      </c>
      <c r="G516">
        <f>INDEX(tb_MHDI[],MATCH(Table3[[#This Row],[city_name]],tb_MHDI[mun_uf],0),6)</f>
        <v>0.58499999999999996</v>
      </c>
      <c r="H516">
        <f>INDEX(tb_MHDI[],MATCH(Table3[[#This Row],[city_name]],tb_MHDI[mun_uf],0),7)</f>
        <v>0.78500000000000003</v>
      </c>
      <c r="I516">
        <f>INDEX(tb_MHDI[],MATCH(Table3[[#This Row],[city_name]],tb_MHDI[mun_uf],0),8)</f>
        <v>0.57299999999999995</v>
      </c>
      <c r="J516">
        <f>_xlfn.NUMBERVALUE(INDEX(tb_SVI[],MATCH(Table3[[#This Row],[city_name]],tb_SVI[city_name_uf],0),8),".")</f>
        <v>0.45800000000000002</v>
      </c>
      <c r="K516">
        <f>_xlfn.NUMBERVALUE(INDEX(tb_SVI[],MATCH(Table3[[#This Row],[city_name]],tb_SVI[city_name_uf],0),9),".")</f>
        <v>0.48399999999999999</v>
      </c>
      <c r="L516">
        <f>_xlfn.NUMBERVALUE(INDEX(tb_SVI[],MATCH(Table3[[#This Row],[city_name]],tb_SVI[city_name_uf],0),10),".")</f>
        <v>0.442</v>
      </c>
      <c r="M516">
        <f>_xlfn.NUMBERVALUE(INDEX(tb_SVI[],MATCH(Table3[[#This Row],[city_name]],tb_SVI[city_name_uf],0),11),".")</f>
        <v>0.44800000000000001</v>
      </c>
      <c r="N516" s="14">
        <f>_xlfn.PERCENTRANK.INC(Table3[MHDI_tot],Table3[[#This Row],[MHDI_tot]],3)</f>
        <v>0.40799999999999997</v>
      </c>
    </row>
    <row r="517" spans="1:14" hidden="1" x14ac:dyDescent="0.2">
      <c r="A517" t="str">
        <f>SVI!F517</f>
        <v>Joselândia/MA</v>
      </c>
      <c r="B517" t="str">
        <f>INDEX(tb_SVI[],MATCH(Table3[[#This Row],[ibge_cod]],tb_SVI[Município],0),1)</f>
        <v>MA</v>
      </c>
      <c r="C517" t="str">
        <f>INDEX(tb_SVI[],MATCH(Table3[[#This Row],[city_name]],tb_SVI[city_name_uf],0),3)</f>
        <v>2105609</v>
      </c>
      <c r="D517" t="s">
        <v>18175</v>
      </c>
      <c r="E517" s="11">
        <f>INDEX(tb_SVI[],MATCH(Table3[[#This Row],[city_name]],tb_SVI[city_name_uf],0),5)</f>
        <v>16198</v>
      </c>
      <c r="F517">
        <f>INDEX(tb_MHDI[],MATCH(Table3[[#This Row],[city_name]],tb_MHDI[mun_uf],0),5)</f>
        <v>0.56100000000000005</v>
      </c>
      <c r="G517">
        <f>INDEX(tb_MHDI[],MATCH(Table3[[#This Row],[city_name]],tb_MHDI[mun_uf],0),6)</f>
        <v>0.53300000000000003</v>
      </c>
      <c r="H517">
        <f>INDEX(tb_MHDI[],MATCH(Table3[[#This Row],[city_name]],tb_MHDI[mun_uf],0),7)</f>
        <v>0.74299999999999999</v>
      </c>
      <c r="I517">
        <f>INDEX(tb_MHDI[],MATCH(Table3[[#This Row],[city_name]],tb_MHDI[mun_uf],0),8)</f>
        <v>0.44500000000000001</v>
      </c>
      <c r="J517">
        <f>_xlfn.NUMBERVALUE(INDEX(tb_SVI[],MATCH(Table3[[#This Row],[city_name]],tb_SVI[city_name_uf],0),8),".")</f>
        <v>0.63400000000000001</v>
      </c>
      <c r="K517">
        <f>_xlfn.NUMBERVALUE(INDEX(tb_SVI[],MATCH(Table3[[#This Row],[city_name]],tb_SVI[city_name_uf],0),9),".")</f>
        <v>0.76600000000000001</v>
      </c>
      <c r="L517">
        <f>_xlfn.NUMBERVALUE(INDEX(tb_SVI[],MATCH(Table3[[#This Row],[city_name]],tb_SVI[city_name_uf],0),10),".")</f>
        <v>0.60299999999999998</v>
      </c>
      <c r="M517">
        <f>_xlfn.NUMBERVALUE(INDEX(tb_SVI[],MATCH(Table3[[#This Row],[city_name]],tb_SVI[city_name_uf],0),11),".")</f>
        <v>0.53400000000000003</v>
      </c>
      <c r="N517" s="14">
        <f>_xlfn.PERCENTRANK.INC(Table3[MHDI_tot],Table3[[#This Row],[MHDI_tot]],3)</f>
        <v>9.1999999999999998E-2</v>
      </c>
    </row>
    <row r="518" spans="1:14" hidden="1" x14ac:dyDescent="0.2">
      <c r="A518" t="str">
        <f>SVI!F518</f>
        <v>Jenipapo dos Vieiras/MA</v>
      </c>
      <c r="B518" t="str">
        <f>INDEX(tb_SVI[],MATCH(Table3[[#This Row],[ibge_cod]],tb_SVI[Município],0),1)</f>
        <v>MA</v>
      </c>
      <c r="C518" t="str">
        <f>INDEX(tb_SVI[],MATCH(Table3[[#This Row],[city_name]],tb_SVI[city_name_uf],0),3)</f>
        <v>2105476</v>
      </c>
      <c r="D518" t="s">
        <v>18176</v>
      </c>
      <c r="E518" s="11">
        <f>INDEX(tb_SVI[],MATCH(Table3[[#This Row],[city_name]],tb_SVI[city_name_uf],0),5)</f>
        <v>17040</v>
      </c>
      <c r="F518">
        <f>INDEX(tb_MHDI[],MATCH(Table3[[#This Row],[city_name]],tb_MHDI[mun_uf],0),5)</f>
        <v>0.49</v>
      </c>
      <c r="G518">
        <f>INDEX(tb_MHDI[],MATCH(Table3[[#This Row],[city_name]],tb_MHDI[mun_uf],0),6)</f>
        <v>0.44500000000000001</v>
      </c>
      <c r="H518">
        <f>INDEX(tb_MHDI[],MATCH(Table3[[#This Row],[city_name]],tb_MHDI[mun_uf],0),7)</f>
        <v>0.76600000000000001</v>
      </c>
      <c r="I518">
        <f>INDEX(tb_MHDI[],MATCH(Table3[[#This Row],[city_name]],tb_MHDI[mun_uf],0),8)</f>
        <v>0.34599999999999997</v>
      </c>
      <c r="J518">
        <f>_xlfn.NUMBERVALUE(INDEX(tb_SVI[],MATCH(Table3[[#This Row],[city_name]],tb_SVI[city_name_uf],0),8),".")</f>
        <v>0.61499999999999999</v>
      </c>
      <c r="K518">
        <f>_xlfn.NUMBERVALUE(INDEX(tb_SVI[],MATCH(Table3[[#This Row],[city_name]],tb_SVI[city_name_uf],0),9),".")</f>
        <v>0.496</v>
      </c>
      <c r="L518">
        <f>_xlfn.NUMBERVALUE(INDEX(tb_SVI[],MATCH(Table3[[#This Row],[city_name]],tb_SVI[city_name_uf],0),10),".")</f>
        <v>0.71199999999999997</v>
      </c>
      <c r="M518">
        <f>_xlfn.NUMBERVALUE(INDEX(tb_SVI[],MATCH(Table3[[#This Row],[city_name]],tb_SVI[city_name_uf],0),11),".")</f>
        <v>0.63600000000000001</v>
      </c>
      <c r="N518" s="14">
        <f>_xlfn.PERCENTRANK.INC(Table3[MHDI_tot],Table3[[#This Row],[MHDI_tot]],3)</f>
        <v>4.0000000000000001E-3</v>
      </c>
    </row>
    <row r="519" spans="1:14" hidden="1" x14ac:dyDescent="0.2">
      <c r="A519" t="str">
        <f>SVI!F519</f>
        <v>Jatobá/MA</v>
      </c>
      <c r="B519" t="str">
        <f>INDEX(tb_SVI[],MATCH(Table3[[#This Row],[ibge_cod]],tb_SVI[Município],0),1)</f>
        <v>MA</v>
      </c>
      <c r="C519" t="str">
        <f>INDEX(tb_SVI[],MATCH(Table3[[#This Row],[city_name]],tb_SVI[city_name_uf],0),3)</f>
        <v>2105450</v>
      </c>
      <c r="D519" t="s">
        <v>18177</v>
      </c>
      <c r="E519" s="11">
        <f>INDEX(tb_SVI[],MATCH(Table3[[#This Row],[city_name]],tb_SVI[city_name_uf],0),5)</f>
        <v>10310</v>
      </c>
      <c r="F519">
        <f>INDEX(tb_MHDI[],MATCH(Table3[[#This Row],[city_name]],tb_MHDI[mun_uf],0),5)</f>
        <v>0.56100000000000005</v>
      </c>
      <c r="G519">
        <f>INDEX(tb_MHDI[],MATCH(Table3[[#This Row],[city_name]],tb_MHDI[mun_uf],0),6)</f>
        <v>0.52200000000000002</v>
      </c>
      <c r="H519">
        <f>INDEX(tb_MHDI[],MATCH(Table3[[#This Row],[city_name]],tb_MHDI[mun_uf],0),7)</f>
        <v>0.70199999999999996</v>
      </c>
      <c r="I519">
        <f>INDEX(tb_MHDI[],MATCH(Table3[[#This Row],[city_name]],tb_MHDI[mun_uf],0),8)</f>
        <v>0.48099999999999998</v>
      </c>
      <c r="J519">
        <f>_xlfn.NUMBERVALUE(INDEX(tb_SVI[],MATCH(Table3[[#This Row],[city_name]],tb_SVI[city_name_uf],0),8),".")</f>
        <v>0.65500000000000003</v>
      </c>
      <c r="K519">
        <f>_xlfn.NUMBERVALUE(INDEX(tb_SVI[],MATCH(Table3[[#This Row],[city_name]],tb_SVI[city_name_uf],0),9),".")</f>
        <v>0.72199999999999998</v>
      </c>
      <c r="L519">
        <f>_xlfn.NUMBERVALUE(INDEX(tb_SVI[],MATCH(Table3[[#This Row],[city_name]],tb_SVI[city_name_uf],0),10),".")</f>
        <v>0.62</v>
      </c>
      <c r="M519">
        <f>_xlfn.NUMBERVALUE(INDEX(tb_SVI[],MATCH(Table3[[#This Row],[city_name]],tb_SVI[city_name_uf],0),11),".")</f>
        <v>0.623</v>
      </c>
      <c r="N519" s="14">
        <f>_xlfn.PERCENTRANK.INC(Table3[MHDI_tot],Table3[[#This Row],[MHDI_tot]],3)</f>
        <v>9.1999999999999998E-2</v>
      </c>
    </row>
    <row r="520" spans="1:14" hidden="1" x14ac:dyDescent="0.2">
      <c r="A520" t="str">
        <f>SVI!F520</f>
        <v>Itinga do Maranhão/MA</v>
      </c>
      <c r="B520" t="str">
        <f>INDEX(tb_SVI[],MATCH(Table3[[#This Row],[ibge_cod]],tb_SVI[Município],0),1)</f>
        <v>MA</v>
      </c>
      <c r="C520" t="str">
        <f>INDEX(tb_SVI[],MATCH(Table3[[#This Row],[city_name]],tb_SVI[city_name_uf],0),3)</f>
        <v>2105427</v>
      </c>
      <c r="D520" t="s">
        <v>18178</v>
      </c>
      <c r="E520" s="11">
        <f>INDEX(tb_SVI[],MATCH(Table3[[#This Row],[city_name]],tb_SVI[city_name_uf],0),5)</f>
        <v>26068</v>
      </c>
      <c r="F520">
        <f>INDEX(tb_MHDI[],MATCH(Table3[[#This Row],[city_name]],tb_MHDI[mun_uf],0),5)</f>
        <v>0.63</v>
      </c>
      <c r="G520">
        <f>INDEX(tb_MHDI[],MATCH(Table3[[#This Row],[city_name]],tb_MHDI[mun_uf],0),6)</f>
        <v>0.60099999999999998</v>
      </c>
      <c r="H520">
        <f>INDEX(tb_MHDI[],MATCH(Table3[[#This Row],[city_name]],tb_MHDI[mun_uf],0),7)</f>
        <v>0.76400000000000001</v>
      </c>
      <c r="I520">
        <f>INDEX(tb_MHDI[],MATCH(Table3[[#This Row],[city_name]],tb_MHDI[mun_uf],0),8)</f>
        <v>0.54500000000000004</v>
      </c>
      <c r="J520">
        <f>_xlfn.NUMBERVALUE(INDEX(tb_SVI[],MATCH(Table3[[#This Row],[city_name]],tb_SVI[city_name_uf],0),8),".")</f>
        <v>0.46700000000000003</v>
      </c>
      <c r="K520">
        <f>_xlfn.NUMBERVALUE(INDEX(tb_SVI[],MATCH(Table3[[#This Row],[city_name]],tb_SVI[city_name_uf],0),9),".")</f>
        <v>0.41199999999999998</v>
      </c>
      <c r="L520">
        <f>_xlfn.NUMBERVALUE(INDEX(tb_SVI[],MATCH(Table3[[#This Row],[city_name]],tb_SVI[city_name_uf],0),10),".")</f>
        <v>0.51200000000000001</v>
      </c>
      <c r="M520">
        <f>_xlfn.NUMBERVALUE(INDEX(tb_SVI[],MATCH(Table3[[#This Row],[city_name]],tb_SVI[city_name_uf],0),11),".")</f>
        <v>0.47799999999999998</v>
      </c>
      <c r="N520" s="14">
        <f>_xlfn.PERCENTRANK.INC(Table3[MHDI_tot],Table3[[#This Row],[MHDI_tot]],3)</f>
        <v>0.371</v>
      </c>
    </row>
    <row r="521" spans="1:14" hidden="1" x14ac:dyDescent="0.2">
      <c r="A521" t="str">
        <f>SVI!F521</f>
        <v>Itapecuru Mirim/MA</v>
      </c>
      <c r="B521" t="str">
        <f>INDEX(tb_SVI[],MATCH(Table3[[#This Row],[ibge_cod]],tb_SVI[Município],0),1)</f>
        <v>MA</v>
      </c>
      <c r="C521" t="str">
        <f>INDEX(tb_SVI[],MATCH(Table3[[#This Row],[city_name]],tb_SVI[city_name_uf],0),3)</f>
        <v>2105401</v>
      </c>
      <c r="D521" t="s">
        <v>18179</v>
      </c>
      <c r="E521" s="11">
        <f>INDEX(tb_SVI[],MATCH(Table3[[#This Row],[city_name]],tb_SVI[city_name_uf],0),5)</f>
        <v>68723</v>
      </c>
      <c r="F521">
        <f>INDEX(tb_MHDI[],MATCH(Table3[[#This Row],[city_name]],tb_MHDI[mun_uf],0),5)</f>
        <v>0.59899999999999998</v>
      </c>
      <c r="G521">
        <f>INDEX(tb_MHDI[],MATCH(Table3[[#This Row],[city_name]],tb_MHDI[mun_uf],0),6)</f>
        <v>0.53400000000000003</v>
      </c>
      <c r="H521">
        <f>INDEX(tb_MHDI[],MATCH(Table3[[#This Row],[city_name]],tb_MHDI[mun_uf],0),7)</f>
        <v>0.747</v>
      </c>
      <c r="I521">
        <f>INDEX(tb_MHDI[],MATCH(Table3[[#This Row],[city_name]],tb_MHDI[mun_uf],0),8)</f>
        <v>0.53900000000000003</v>
      </c>
      <c r="J521">
        <f>_xlfn.NUMBERVALUE(INDEX(tb_SVI[],MATCH(Table3[[#This Row],[city_name]],tb_SVI[city_name_uf],0),8),".")</f>
        <v>0.52700000000000002</v>
      </c>
      <c r="K521">
        <f>_xlfn.NUMBERVALUE(INDEX(tb_SVI[],MATCH(Table3[[#This Row],[city_name]],tb_SVI[city_name_uf],0),9),".")</f>
        <v>0.40799999999999997</v>
      </c>
      <c r="L521">
        <f>_xlfn.NUMBERVALUE(INDEX(tb_SVI[],MATCH(Table3[[#This Row],[city_name]],tb_SVI[city_name_uf],0),10),".")</f>
        <v>0.63</v>
      </c>
      <c r="M521">
        <f>_xlfn.NUMBERVALUE(INDEX(tb_SVI[],MATCH(Table3[[#This Row],[city_name]],tb_SVI[city_name_uf],0),11),".")</f>
        <v>0.54200000000000004</v>
      </c>
      <c r="N521" s="14">
        <f>_xlfn.PERCENTRANK.INC(Table3[MHDI_tot],Table3[[#This Row],[MHDI_tot]],3)</f>
        <v>0.245</v>
      </c>
    </row>
    <row r="522" spans="1:14" hidden="1" x14ac:dyDescent="0.2">
      <c r="A522" t="str">
        <f>SVI!F522</f>
        <v>Itaipava do Grajaú/MA</v>
      </c>
      <c r="B522" t="str">
        <f>INDEX(tb_SVI[],MATCH(Table3[[#This Row],[ibge_cod]],tb_SVI[Município],0),1)</f>
        <v>MA</v>
      </c>
      <c r="C522" t="str">
        <f>INDEX(tb_SVI[],MATCH(Table3[[#This Row],[city_name]],tb_SVI[city_name_uf],0),3)</f>
        <v>2105351</v>
      </c>
      <c r="D522" t="s">
        <v>18180</v>
      </c>
      <c r="E522" s="11">
        <f>INDEX(tb_SVI[],MATCH(Table3[[#This Row],[city_name]],tb_SVI[city_name_uf],0),5)</f>
        <v>16005</v>
      </c>
      <c r="F522">
        <f>INDEX(tb_MHDI[],MATCH(Table3[[#This Row],[city_name]],tb_MHDI[mun_uf],0),5)</f>
        <v>0.51800000000000002</v>
      </c>
      <c r="G522">
        <f>INDEX(tb_MHDI[],MATCH(Table3[[#This Row],[city_name]],tb_MHDI[mun_uf],0),6)</f>
        <v>0.45600000000000002</v>
      </c>
      <c r="H522">
        <f>INDEX(tb_MHDI[],MATCH(Table3[[#This Row],[city_name]],tb_MHDI[mun_uf],0),7)</f>
        <v>0.72599999999999998</v>
      </c>
      <c r="I522">
        <f>INDEX(tb_MHDI[],MATCH(Table3[[#This Row],[city_name]],tb_MHDI[mun_uf],0),8)</f>
        <v>0.41899999999999998</v>
      </c>
      <c r="J522">
        <f>_xlfn.NUMBERVALUE(INDEX(tb_SVI[],MATCH(Table3[[#This Row],[city_name]],tb_SVI[city_name_uf],0),8),".")</f>
        <v>0.71899999999999997</v>
      </c>
      <c r="K522">
        <f>_xlfn.NUMBERVALUE(INDEX(tb_SVI[],MATCH(Table3[[#This Row],[city_name]],tb_SVI[city_name_uf],0),9),".")</f>
        <v>0.82299999999999995</v>
      </c>
      <c r="L522">
        <f>_xlfn.NUMBERVALUE(INDEX(tb_SVI[],MATCH(Table3[[#This Row],[city_name]],tb_SVI[city_name_uf],0),10),".")</f>
        <v>0.63</v>
      </c>
      <c r="M522">
        <f>_xlfn.NUMBERVALUE(INDEX(tb_SVI[],MATCH(Table3[[#This Row],[city_name]],tb_SVI[city_name_uf],0),11),".")</f>
        <v>0.70499999999999996</v>
      </c>
      <c r="N522" s="14">
        <f>_xlfn.PERCENTRANK.INC(Table3[MHDI_tot],Table3[[#This Row],[MHDI_tot]],3)</f>
        <v>1.6E-2</v>
      </c>
    </row>
    <row r="523" spans="1:14" hidden="1" x14ac:dyDescent="0.2">
      <c r="A523" t="str">
        <f>SVI!F523</f>
        <v>Imperatriz/MA</v>
      </c>
      <c r="B523" t="str">
        <f>INDEX(tb_SVI[],MATCH(Table3[[#This Row],[ibge_cod]],tb_SVI[Município],0),1)</f>
        <v>MA</v>
      </c>
      <c r="C523" t="str">
        <f>INDEX(tb_SVI[],MATCH(Table3[[#This Row],[city_name]],tb_SVI[city_name_uf],0),3)</f>
        <v>2105302</v>
      </c>
      <c r="D523" t="s">
        <v>18181</v>
      </c>
      <c r="E523" s="11">
        <f>INDEX(tb_SVI[],MATCH(Table3[[#This Row],[city_name]],tb_SVI[city_name_uf],0),5)</f>
        <v>259337</v>
      </c>
      <c r="F523">
        <f>INDEX(tb_MHDI[],MATCH(Table3[[#This Row],[city_name]],tb_MHDI[mun_uf],0),5)</f>
        <v>0.73099999999999998</v>
      </c>
      <c r="G523">
        <f>INDEX(tb_MHDI[],MATCH(Table3[[#This Row],[city_name]],tb_MHDI[mun_uf],0),6)</f>
        <v>0.69699999999999995</v>
      </c>
      <c r="H523">
        <f>INDEX(tb_MHDI[],MATCH(Table3[[#This Row],[city_name]],tb_MHDI[mun_uf],0),7)</f>
        <v>0.80300000000000005</v>
      </c>
      <c r="I523">
        <f>INDEX(tb_MHDI[],MATCH(Table3[[#This Row],[city_name]],tb_MHDI[mun_uf],0),8)</f>
        <v>0.69799999999999995</v>
      </c>
      <c r="J523">
        <f>_xlfn.NUMBERVALUE(INDEX(tb_SVI[],MATCH(Table3[[#This Row],[city_name]],tb_SVI[city_name_uf],0),8),".")</f>
        <v>0.252</v>
      </c>
      <c r="K523">
        <f>_xlfn.NUMBERVALUE(INDEX(tb_SVI[],MATCH(Table3[[#This Row],[city_name]],tb_SVI[city_name_uf],0),9),".")</f>
        <v>0.11799999999999999</v>
      </c>
      <c r="L523">
        <f>_xlfn.NUMBERVALUE(INDEX(tb_SVI[],MATCH(Table3[[#This Row],[city_name]],tb_SVI[city_name_uf],0),10),".")</f>
        <v>0.32400000000000001</v>
      </c>
      <c r="M523">
        <f>_xlfn.NUMBERVALUE(INDEX(tb_SVI[],MATCH(Table3[[#This Row],[city_name]],tb_SVI[city_name_uf],0),11),".")</f>
        <v>0.315</v>
      </c>
      <c r="N523" s="14">
        <f>_xlfn.PERCENTRANK.INC(Table3[MHDI_tot],Table3[[#This Row],[MHDI_tot]],3)</f>
        <v>0.81599999999999995</v>
      </c>
    </row>
    <row r="524" spans="1:14" hidden="1" x14ac:dyDescent="0.2">
      <c r="A524" t="str">
        <f>SVI!F524</f>
        <v>Igarapé do Meio/MA</v>
      </c>
      <c r="B524" t="str">
        <f>INDEX(tb_SVI[],MATCH(Table3[[#This Row],[ibge_cod]],tb_SVI[Município],0),1)</f>
        <v>MA</v>
      </c>
      <c r="C524" t="str">
        <f>INDEX(tb_SVI[],MATCH(Table3[[#This Row],[city_name]],tb_SVI[city_name_uf],0),3)</f>
        <v>2105153</v>
      </c>
      <c r="D524" t="s">
        <v>18182</v>
      </c>
      <c r="E524" s="11">
        <f>INDEX(tb_SVI[],MATCH(Table3[[#This Row],[city_name]],tb_SVI[city_name_uf],0),5)</f>
        <v>14324</v>
      </c>
      <c r="F524">
        <f>INDEX(tb_MHDI[],MATCH(Table3[[#This Row],[city_name]],tb_MHDI[mun_uf],0),5)</f>
        <v>0.56899999999999995</v>
      </c>
      <c r="G524">
        <f>INDEX(tb_MHDI[],MATCH(Table3[[#This Row],[city_name]],tb_MHDI[mun_uf],0),6)</f>
        <v>0.53</v>
      </c>
      <c r="H524">
        <f>INDEX(tb_MHDI[],MATCH(Table3[[#This Row],[city_name]],tb_MHDI[mun_uf],0),7)</f>
        <v>0.68700000000000006</v>
      </c>
      <c r="I524">
        <f>INDEX(tb_MHDI[],MATCH(Table3[[#This Row],[city_name]],tb_MHDI[mun_uf],0),8)</f>
        <v>0.50600000000000001</v>
      </c>
      <c r="J524">
        <f>_xlfn.NUMBERVALUE(INDEX(tb_SVI[],MATCH(Table3[[#This Row],[city_name]],tb_SVI[city_name_uf],0),8),".")</f>
        <v>0.67500000000000004</v>
      </c>
      <c r="K524">
        <f>_xlfn.NUMBERVALUE(INDEX(tb_SVI[],MATCH(Table3[[#This Row],[city_name]],tb_SVI[city_name_uf],0),9),".")</f>
        <v>0.75</v>
      </c>
      <c r="L524">
        <f>_xlfn.NUMBERVALUE(INDEX(tb_SVI[],MATCH(Table3[[#This Row],[city_name]],tb_SVI[city_name_uf],0),10),".")</f>
        <v>0.67700000000000005</v>
      </c>
      <c r="M524">
        <f>_xlfn.NUMBERVALUE(INDEX(tb_SVI[],MATCH(Table3[[#This Row],[city_name]],tb_SVI[city_name_uf],0),11),".")</f>
        <v>0.59799999999999998</v>
      </c>
      <c r="N524" s="14">
        <f>_xlfn.PERCENTRANK.INC(Table3[MHDI_tot],Table3[[#This Row],[MHDI_tot]],3)</f>
        <v>0.122</v>
      </c>
    </row>
    <row r="525" spans="1:14" hidden="1" x14ac:dyDescent="0.2">
      <c r="A525" t="str">
        <f>SVI!F525</f>
        <v>Igarapé Grande/MA</v>
      </c>
      <c r="B525" t="str">
        <f>INDEX(tb_SVI[],MATCH(Table3[[#This Row],[ibge_cod]],tb_SVI[Município],0),1)</f>
        <v>MA</v>
      </c>
      <c r="C525" t="str">
        <f>INDEX(tb_SVI[],MATCH(Table3[[#This Row],[city_name]],tb_SVI[city_name_uf],0),3)</f>
        <v>2105203</v>
      </c>
      <c r="D525" t="s">
        <v>18183</v>
      </c>
      <c r="E525" s="11">
        <f>INDEX(tb_SVI[],MATCH(Table3[[#This Row],[city_name]],tb_SVI[city_name_uf],0),5)</f>
        <v>11387</v>
      </c>
      <c r="F525">
        <f>INDEX(tb_MHDI[],MATCH(Table3[[#This Row],[city_name]],tb_MHDI[mun_uf],0),5)</f>
        <v>0.61399999999999999</v>
      </c>
      <c r="G525">
        <f>INDEX(tb_MHDI[],MATCH(Table3[[#This Row],[city_name]],tb_MHDI[mun_uf],0),6)</f>
        <v>0.57799999999999996</v>
      </c>
      <c r="H525">
        <f>INDEX(tb_MHDI[],MATCH(Table3[[#This Row],[city_name]],tb_MHDI[mun_uf],0),7)</f>
        <v>0.747</v>
      </c>
      <c r="I525">
        <f>INDEX(tb_MHDI[],MATCH(Table3[[#This Row],[city_name]],tb_MHDI[mun_uf],0),8)</f>
        <v>0.53600000000000003</v>
      </c>
      <c r="J525">
        <f>_xlfn.NUMBERVALUE(INDEX(tb_SVI[],MATCH(Table3[[#This Row],[city_name]],tb_SVI[city_name_uf],0),8),".")</f>
        <v>0.441</v>
      </c>
      <c r="K525">
        <f>_xlfn.NUMBERVALUE(INDEX(tb_SVI[],MATCH(Table3[[#This Row],[city_name]],tb_SVI[city_name_uf],0),9),".")</f>
        <v>0.28499999999999998</v>
      </c>
      <c r="L525">
        <f>_xlfn.NUMBERVALUE(INDEX(tb_SVI[],MATCH(Table3[[#This Row],[city_name]],tb_SVI[city_name_uf],0),10),".")</f>
        <v>0.43</v>
      </c>
      <c r="M525">
        <f>_xlfn.NUMBERVALUE(INDEX(tb_SVI[],MATCH(Table3[[#This Row],[city_name]],tb_SVI[city_name_uf],0),11),".")</f>
        <v>0.60799999999999998</v>
      </c>
      <c r="N525" s="14">
        <f>_xlfn.PERCENTRANK.INC(Table3[MHDI_tot],Table3[[#This Row],[MHDI_tot]],3)</f>
        <v>0.308</v>
      </c>
    </row>
    <row r="526" spans="1:14" hidden="1" x14ac:dyDescent="0.2">
      <c r="A526" t="str">
        <f>SVI!F526</f>
        <v>Icatu/MA</v>
      </c>
      <c r="B526" t="str">
        <f>INDEX(tb_SVI[],MATCH(Table3[[#This Row],[ibge_cod]],tb_SVI[Município],0),1)</f>
        <v>MA</v>
      </c>
      <c r="C526" t="str">
        <f>INDEX(tb_SVI[],MATCH(Table3[[#This Row],[city_name]],tb_SVI[city_name_uf],0),3)</f>
        <v>2105104</v>
      </c>
      <c r="D526" t="s">
        <v>18184</v>
      </c>
      <c r="E526" s="11">
        <f>INDEX(tb_SVI[],MATCH(Table3[[#This Row],[city_name]],tb_SVI[city_name_uf],0),5)</f>
        <v>27269</v>
      </c>
      <c r="F526">
        <f>INDEX(tb_MHDI[],MATCH(Table3[[#This Row],[city_name]],tb_MHDI[mun_uf],0),5)</f>
        <v>0.54600000000000004</v>
      </c>
      <c r="G526">
        <f>INDEX(tb_MHDI[],MATCH(Table3[[#This Row],[city_name]],tb_MHDI[mun_uf],0),6)</f>
        <v>0.47499999999999998</v>
      </c>
      <c r="H526">
        <f>INDEX(tb_MHDI[],MATCH(Table3[[#This Row],[city_name]],tb_MHDI[mun_uf],0),7)</f>
        <v>0.72699999999999998</v>
      </c>
      <c r="I526">
        <f>INDEX(tb_MHDI[],MATCH(Table3[[#This Row],[city_name]],tb_MHDI[mun_uf],0),8)</f>
        <v>0.47199999999999998</v>
      </c>
      <c r="J526">
        <f>_xlfn.NUMBERVALUE(INDEX(tb_SVI[],MATCH(Table3[[#This Row],[city_name]],tb_SVI[city_name_uf],0),8),".")</f>
        <v>0.75900000000000001</v>
      </c>
      <c r="K526">
        <f>_xlfn.NUMBERVALUE(INDEX(tb_SVI[],MATCH(Table3[[#This Row],[city_name]],tb_SVI[city_name_uf],0),9),".")</f>
        <v>1</v>
      </c>
      <c r="L526">
        <f>_xlfn.NUMBERVALUE(INDEX(tb_SVI[],MATCH(Table3[[#This Row],[city_name]],tb_SVI[city_name_uf],0),10),".")</f>
        <v>0.60399999999999998</v>
      </c>
      <c r="M526">
        <f>_xlfn.NUMBERVALUE(INDEX(tb_SVI[],MATCH(Table3[[#This Row],[city_name]],tb_SVI[city_name_uf],0),11),".")</f>
        <v>0.67200000000000004</v>
      </c>
      <c r="N526" s="14">
        <f>_xlfn.PERCENTRANK.INC(Table3[MHDI_tot],Table3[[#This Row],[MHDI_tot]],3)</f>
        <v>5.2999999999999999E-2</v>
      </c>
    </row>
    <row r="527" spans="1:14" hidden="1" x14ac:dyDescent="0.2">
      <c r="A527" t="str">
        <f>SVI!F527</f>
        <v>Humberto de Campos/MA</v>
      </c>
      <c r="B527" t="str">
        <f>INDEX(tb_SVI[],MATCH(Table3[[#This Row],[ibge_cod]],tb_SVI[Município],0),1)</f>
        <v>MA</v>
      </c>
      <c r="C527" t="str">
        <f>INDEX(tb_SVI[],MATCH(Table3[[#This Row],[city_name]],tb_SVI[city_name_uf],0),3)</f>
        <v>2105005</v>
      </c>
      <c r="D527" t="s">
        <v>18185</v>
      </c>
      <c r="E527" s="11">
        <f>INDEX(tb_SVI[],MATCH(Table3[[#This Row],[city_name]],tb_SVI[city_name_uf],0),5)</f>
        <v>28932</v>
      </c>
      <c r="F527">
        <f>INDEX(tb_MHDI[],MATCH(Table3[[#This Row],[city_name]],tb_MHDI[mun_uf],0),5)</f>
        <v>0.53500000000000003</v>
      </c>
      <c r="G527">
        <f>INDEX(tb_MHDI[],MATCH(Table3[[#This Row],[city_name]],tb_MHDI[mun_uf],0),6)</f>
        <v>0.443</v>
      </c>
      <c r="H527">
        <f>INDEX(tb_MHDI[],MATCH(Table3[[#This Row],[city_name]],tb_MHDI[mun_uf],0),7)</f>
        <v>0.75900000000000001</v>
      </c>
      <c r="I527">
        <f>INDEX(tb_MHDI[],MATCH(Table3[[#This Row],[city_name]],tb_MHDI[mun_uf],0),8)</f>
        <v>0.45500000000000002</v>
      </c>
      <c r="J527">
        <f>_xlfn.NUMBERVALUE(INDEX(tb_SVI[],MATCH(Table3[[#This Row],[city_name]],tb_SVI[city_name_uf],0),8),".")</f>
        <v>0.76400000000000001</v>
      </c>
      <c r="K527">
        <f>_xlfn.NUMBERVALUE(INDEX(tb_SVI[],MATCH(Table3[[#This Row],[city_name]],tb_SVI[city_name_uf],0),9),".")</f>
        <v>1</v>
      </c>
      <c r="L527">
        <f>_xlfn.NUMBERVALUE(INDEX(tb_SVI[],MATCH(Table3[[#This Row],[city_name]],tb_SVI[city_name_uf],0),10),".")</f>
        <v>0.63200000000000001</v>
      </c>
      <c r="M527">
        <f>_xlfn.NUMBERVALUE(INDEX(tb_SVI[],MATCH(Table3[[#This Row],[city_name]],tb_SVI[city_name_uf],0),11),".")</f>
        <v>0.65900000000000003</v>
      </c>
      <c r="N527" s="14">
        <f>_xlfn.PERCENTRANK.INC(Table3[MHDI_tot],Table3[[#This Row],[MHDI_tot]],3)</f>
        <v>3.5000000000000003E-2</v>
      </c>
    </row>
    <row r="528" spans="1:14" hidden="1" x14ac:dyDescent="0.2">
      <c r="A528" t="str">
        <f>SVI!F528</f>
        <v>Guimarães/MA</v>
      </c>
      <c r="B528" t="str">
        <f>INDEX(tb_SVI[],MATCH(Table3[[#This Row],[ibge_cod]],tb_SVI[Município],0),1)</f>
        <v>MA</v>
      </c>
      <c r="C528" t="str">
        <f>INDEX(tb_SVI[],MATCH(Table3[[#This Row],[city_name]],tb_SVI[city_name_uf],0),3)</f>
        <v>2104909</v>
      </c>
      <c r="D528" t="s">
        <v>18186</v>
      </c>
      <c r="E528" s="11">
        <f>INDEX(tb_SVI[],MATCH(Table3[[#This Row],[city_name]],tb_SVI[city_name_uf],0),5)</f>
        <v>11997</v>
      </c>
      <c r="F528">
        <f>INDEX(tb_MHDI[],MATCH(Table3[[#This Row],[city_name]],tb_MHDI[mun_uf],0),5)</f>
        <v>0.625</v>
      </c>
      <c r="G528">
        <f>INDEX(tb_MHDI[],MATCH(Table3[[#This Row],[city_name]],tb_MHDI[mun_uf],0),6)</f>
        <v>0.53500000000000003</v>
      </c>
      <c r="H528">
        <f>INDEX(tb_MHDI[],MATCH(Table3[[#This Row],[city_name]],tb_MHDI[mun_uf],0),7)</f>
        <v>0.77200000000000002</v>
      </c>
      <c r="I528">
        <f>INDEX(tb_MHDI[],MATCH(Table3[[#This Row],[city_name]],tb_MHDI[mun_uf],0),8)</f>
        <v>0.59199999999999997</v>
      </c>
      <c r="J528">
        <f>_xlfn.NUMBERVALUE(INDEX(tb_SVI[],MATCH(Table3[[#This Row],[city_name]],tb_SVI[city_name_uf],0),8),".")</f>
        <v>0.55500000000000005</v>
      </c>
      <c r="K528">
        <f>_xlfn.NUMBERVALUE(INDEX(tb_SVI[],MATCH(Table3[[#This Row],[city_name]],tb_SVI[city_name_uf],0),9),".")</f>
        <v>0.68300000000000005</v>
      </c>
      <c r="L528">
        <f>_xlfn.NUMBERVALUE(INDEX(tb_SVI[],MATCH(Table3[[#This Row],[city_name]],tb_SVI[city_name_uf],0),10),".")</f>
        <v>0.47399999999999998</v>
      </c>
      <c r="M528">
        <f>_xlfn.NUMBERVALUE(INDEX(tb_SVI[],MATCH(Table3[[#This Row],[city_name]],tb_SVI[city_name_uf],0),11),".")</f>
        <v>0.50900000000000001</v>
      </c>
      <c r="N528" s="14">
        <f>_xlfn.PERCENTRANK.INC(Table3[MHDI_tot],Table3[[#This Row],[MHDI_tot]],3)</f>
        <v>0.35199999999999998</v>
      </c>
    </row>
    <row r="529" spans="1:14" hidden="1" x14ac:dyDescent="0.2">
      <c r="A529" t="str">
        <f>SVI!F529</f>
        <v>Graça Aranha/MA</v>
      </c>
      <c r="B529" t="str">
        <f>INDEX(tb_SVI[],MATCH(Table3[[#This Row],[ibge_cod]],tb_SVI[Município],0),1)</f>
        <v>MA</v>
      </c>
      <c r="C529" t="str">
        <f>INDEX(tb_SVI[],MATCH(Table3[[#This Row],[city_name]],tb_SVI[city_name_uf],0),3)</f>
        <v>2104701</v>
      </c>
      <c r="D529" t="s">
        <v>18187</v>
      </c>
      <c r="E529" s="11">
        <f>INDEX(tb_SVI[],MATCH(Table3[[#This Row],[city_name]],tb_SVI[city_name_uf],0),5)</f>
        <v>6261</v>
      </c>
      <c r="F529">
        <f>INDEX(tb_MHDI[],MATCH(Table3[[#This Row],[city_name]],tb_MHDI[mun_uf],0),5)</f>
        <v>0.56999999999999995</v>
      </c>
      <c r="G529">
        <f>INDEX(tb_MHDI[],MATCH(Table3[[#This Row],[city_name]],tb_MHDI[mun_uf],0),6)</f>
        <v>0.53800000000000003</v>
      </c>
      <c r="H529">
        <f>INDEX(tb_MHDI[],MATCH(Table3[[#This Row],[city_name]],tb_MHDI[mun_uf],0),7)</f>
        <v>0.748</v>
      </c>
      <c r="I529">
        <f>INDEX(tb_MHDI[],MATCH(Table3[[#This Row],[city_name]],tb_MHDI[mun_uf],0),8)</f>
        <v>0.45900000000000002</v>
      </c>
      <c r="J529">
        <f>_xlfn.NUMBERVALUE(INDEX(tb_SVI[],MATCH(Table3[[#This Row],[city_name]],tb_SVI[city_name_uf],0),8),".")</f>
        <v>0.54300000000000004</v>
      </c>
      <c r="K529">
        <f>_xlfn.NUMBERVALUE(INDEX(tb_SVI[],MATCH(Table3[[#This Row],[city_name]],tb_SVI[city_name_uf],0),9),".")</f>
        <v>0.40600000000000003</v>
      </c>
      <c r="L529">
        <f>_xlfn.NUMBERVALUE(INDEX(tb_SVI[],MATCH(Table3[[#This Row],[city_name]],tb_SVI[city_name_uf],0),10),".")</f>
        <v>0.61399999999999999</v>
      </c>
      <c r="M529">
        <f>_xlfn.NUMBERVALUE(INDEX(tb_SVI[],MATCH(Table3[[#This Row],[city_name]],tb_SVI[city_name_uf],0),11),".")</f>
        <v>0.60899999999999999</v>
      </c>
      <c r="N529" s="14">
        <f>_xlfn.PERCENTRANK.INC(Table3[MHDI_tot],Table3[[#This Row],[MHDI_tot]],3)</f>
        <v>0.125</v>
      </c>
    </row>
    <row r="530" spans="1:14" hidden="1" x14ac:dyDescent="0.2">
      <c r="A530" t="str">
        <f>SVI!F530</f>
        <v>Grajaú/MA</v>
      </c>
      <c r="B530" t="str">
        <f>INDEX(tb_SVI[],MATCH(Table3[[#This Row],[ibge_cod]],tb_SVI[Município],0),1)</f>
        <v>MA</v>
      </c>
      <c r="C530" t="str">
        <f>INDEX(tb_SVI[],MATCH(Table3[[#This Row],[city_name]],tb_SVI[city_name_uf],0),3)</f>
        <v>2104800</v>
      </c>
      <c r="D530" t="s">
        <v>18188</v>
      </c>
      <c r="E530" s="11">
        <f>INDEX(tb_SVI[],MATCH(Table3[[#This Row],[city_name]],tb_SVI[city_name_uf],0),5)</f>
        <v>70065</v>
      </c>
      <c r="F530">
        <f>INDEX(tb_MHDI[],MATCH(Table3[[#This Row],[city_name]],tb_MHDI[mun_uf],0),5)</f>
        <v>0.60899999999999999</v>
      </c>
      <c r="G530">
        <f>INDEX(tb_MHDI[],MATCH(Table3[[#This Row],[city_name]],tb_MHDI[mun_uf],0),6)</f>
        <v>0.60299999999999998</v>
      </c>
      <c r="H530">
        <f>INDEX(tb_MHDI[],MATCH(Table3[[#This Row],[city_name]],tb_MHDI[mun_uf],0),7)</f>
        <v>0.754</v>
      </c>
      <c r="I530">
        <f>INDEX(tb_MHDI[],MATCH(Table3[[#This Row],[city_name]],tb_MHDI[mun_uf],0),8)</f>
        <v>0.497</v>
      </c>
      <c r="J530">
        <f>_xlfn.NUMBERVALUE(INDEX(tb_SVI[],MATCH(Table3[[#This Row],[city_name]],tb_SVI[city_name_uf],0),8),".")</f>
        <v>0.52500000000000002</v>
      </c>
      <c r="K530">
        <f>_xlfn.NUMBERVALUE(INDEX(tb_SVI[],MATCH(Table3[[#This Row],[city_name]],tb_SVI[city_name_uf],0),9),".")</f>
        <v>0.443</v>
      </c>
      <c r="L530">
        <f>_xlfn.NUMBERVALUE(INDEX(tb_SVI[],MATCH(Table3[[#This Row],[city_name]],tb_SVI[city_name_uf],0),10),".")</f>
        <v>0.61699999999999999</v>
      </c>
      <c r="M530">
        <f>_xlfn.NUMBERVALUE(INDEX(tb_SVI[],MATCH(Table3[[#This Row],[city_name]],tb_SVI[city_name_uf],0),11),".")</f>
        <v>0.51500000000000001</v>
      </c>
      <c r="N530" s="14">
        <f>_xlfn.PERCENTRANK.INC(Table3[MHDI_tot],Table3[[#This Row],[MHDI_tot]],3)</f>
        <v>0.28899999999999998</v>
      </c>
    </row>
    <row r="531" spans="1:14" hidden="1" x14ac:dyDescent="0.2">
      <c r="A531" t="str">
        <f>SVI!F531</f>
        <v>Governador Nunes Freire/MA</v>
      </c>
      <c r="B531" t="str">
        <f>INDEX(tb_SVI[],MATCH(Table3[[#This Row],[ibge_cod]],tb_SVI[Município],0),1)</f>
        <v>MA</v>
      </c>
      <c r="C531" t="str">
        <f>INDEX(tb_SVI[],MATCH(Table3[[#This Row],[city_name]],tb_SVI[city_name_uf],0),3)</f>
        <v>2104677</v>
      </c>
      <c r="D531" t="s">
        <v>18189</v>
      </c>
      <c r="E531" s="11">
        <f>INDEX(tb_SVI[],MATCH(Table3[[#This Row],[city_name]],tb_SVI[city_name_uf],0),5)</f>
        <v>25539</v>
      </c>
      <c r="F531">
        <f>INDEX(tb_MHDI[],MATCH(Table3[[#This Row],[city_name]],tb_MHDI[mun_uf],0),5)</f>
        <v>0.56899999999999995</v>
      </c>
      <c r="G531">
        <f>INDEX(tb_MHDI[],MATCH(Table3[[#This Row],[city_name]],tb_MHDI[mun_uf],0),6)</f>
        <v>0.54</v>
      </c>
      <c r="H531">
        <f>INDEX(tb_MHDI[],MATCH(Table3[[#This Row],[city_name]],tb_MHDI[mun_uf],0),7)</f>
        <v>0.72199999999999998</v>
      </c>
      <c r="I531">
        <f>INDEX(tb_MHDI[],MATCH(Table3[[#This Row],[city_name]],tb_MHDI[mun_uf],0),8)</f>
        <v>0.47199999999999998</v>
      </c>
      <c r="J531">
        <f>_xlfn.NUMBERVALUE(INDEX(tb_SVI[],MATCH(Table3[[#This Row],[city_name]],tb_SVI[city_name_uf],0),8),".")</f>
        <v>0.57399999999999995</v>
      </c>
      <c r="K531">
        <f>_xlfn.NUMBERVALUE(INDEX(tb_SVI[],MATCH(Table3[[#This Row],[city_name]],tb_SVI[city_name_uf],0),9),".")</f>
        <v>0.57299999999999995</v>
      </c>
      <c r="L531">
        <f>_xlfn.NUMBERVALUE(INDEX(tb_SVI[],MATCH(Table3[[#This Row],[city_name]],tb_SVI[city_name_uf],0),10),".")</f>
        <v>0.59199999999999997</v>
      </c>
      <c r="M531">
        <f>_xlfn.NUMBERVALUE(INDEX(tb_SVI[],MATCH(Table3[[#This Row],[city_name]],tb_SVI[city_name_uf],0),11),".")</f>
        <v>0.55800000000000005</v>
      </c>
      <c r="N531" s="14">
        <f>_xlfn.PERCENTRANK.INC(Table3[MHDI_tot],Table3[[#This Row],[MHDI_tot]],3)</f>
        <v>0.122</v>
      </c>
    </row>
    <row r="532" spans="1:14" hidden="1" x14ac:dyDescent="0.2">
      <c r="A532" t="str">
        <f>SVI!F532</f>
        <v>Governador Newton Bello/MA</v>
      </c>
      <c r="B532" t="str">
        <f>INDEX(tb_SVI[],MATCH(Table3[[#This Row],[ibge_cod]],tb_SVI[Município],0),1)</f>
        <v>MA</v>
      </c>
      <c r="C532" t="str">
        <f>INDEX(tb_SVI[],MATCH(Table3[[#This Row],[city_name]],tb_SVI[city_name_uf],0),3)</f>
        <v>2104651</v>
      </c>
      <c r="D532" t="s">
        <v>18190</v>
      </c>
      <c r="E532" s="11">
        <f>INDEX(tb_SVI[],MATCH(Table3[[#This Row],[city_name]],tb_SVI[city_name_uf],0),5)</f>
        <v>10151</v>
      </c>
      <c r="F532">
        <f>INDEX(tb_MHDI[],MATCH(Table3[[#This Row],[city_name]],tb_MHDI[mun_uf],0),5)</f>
        <v>0.52100000000000002</v>
      </c>
      <c r="G532">
        <f>INDEX(tb_MHDI[],MATCH(Table3[[#This Row],[city_name]],tb_MHDI[mun_uf],0),6)</f>
        <v>0.50900000000000001</v>
      </c>
      <c r="H532">
        <f>INDEX(tb_MHDI[],MATCH(Table3[[#This Row],[city_name]],tb_MHDI[mun_uf],0),7)</f>
        <v>0.71799999999999997</v>
      </c>
      <c r="I532">
        <f>INDEX(tb_MHDI[],MATCH(Table3[[#This Row],[city_name]],tb_MHDI[mun_uf],0),8)</f>
        <v>0.38700000000000001</v>
      </c>
      <c r="J532">
        <f>_xlfn.NUMBERVALUE(INDEX(tb_SVI[],MATCH(Table3[[#This Row],[city_name]],tb_SVI[city_name_uf],0),8),".")</f>
        <v>0.68200000000000005</v>
      </c>
      <c r="K532">
        <f>_xlfn.NUMBERVALUE(INDEX(tb_SVI[],MATCH(Table3[[#This Row],[city_name]],tb_SVI[city_name_uf],0),9),".")</f>
        <v>0.65200000000000002</v>
      </c>
      <c r="L532">
        <f>_xlfn.NUMBERVALUE(INDEX(tb_SVI[],MATCH(Table3[[#This Row],[city_name]],tb_SVI[city_name_uf],0),10),".")</f>
        <v>0.745</v>
      </c>
      <c r="M532">
        <f>_xlfn.NUMBERVALUE(INDEX(tb_SVI[],MATCH(Table3[[#This Row],[city_name]],tb_SVI[city_name_uf],0),11),".")</f>
        <v>0.64800000000000002</v>
      </c>
      <c r="N532" s="14">
        <f>_xlfn.PERCENTRANK.INC(Table3[MHDI_tot],Table3[[#This Row],[MHDI_tot]],3)</f>
        <v>1.9E-2</v>
      </c>
    </row>
    <row r="533" spans="1:14" hidden="1" x14ac:dyDescent="0.2">
      <c r="A533" t="str">
        <f>SVI!F533</f>
        <v>Governador Luiz Rocha/MA</v>
      </c>
      <c r="B533" t="str">
        <f>INDEX(tb_SVI[],MATCH(Table3[[#This Row],[ibge_cod]],tb_SVI[Município],0),1)</f>
        <v>MA</v>
      </c>
      <c r="C533" t="str">
        <f>INDEX(tb_SVI[],MATCH(Table3[[#This Row],[city_name]],tb_SVI[city_name_uf],0),3)</f>
        <v>2104628</v>
      </c>
      <c r="D533" t="s">
        <v>18191</v>
      </c>
      <c r="E533" s="11">
        <f>INDEX(tb_SVI[],MATCH(Table3[[#This Row],[city_name]],tb_SVI[city_name_uf],0),5)</f>
        <v>7841</v>
      </c>
      <c r="F533">
        <f>INDEX(tb_MHDI[],MATCH(Table3[[#This Row],[city_name]],tb_MHDI[mun_uf],0),5)</f>
        <v>0.54400000000000004</v>
      </c>
      <c r="G533">
        <f>INDEX(tb_MHDI[],MATCH(Table3[[#This Row],[city_name]],tb_MHDI[mun_uf],0),6)</f>
        <v>0.50800000000000001</v>
      </c>
      <c r="H533">
        <f>INDEX(tb_MHDI[],MATCH(Table3[[#This Row],[city_name]],tb_MHDI[mun_uf],0),7)</f>
        <v>0.69199999999999995</v>
      </c>
      <c r="I533">
        <f>INDEX(tb_MHDI[],MATCH(Table3[[#This Row],[city_name]],tb_MHDI[mun_uf],0),8)</f>
        <v>0.45900000000000002</v>
      </c>
      <c r="J533">
        <f>_xlfn.NUMBERVALUE(INDEX(tb_SVI[],MATCH(Table3[[#This Row],[city_name]],tb_SVI[city_name_uf],0),8),".")</f>
        <v>0.60199999999999998</v>
      </c>
      <c r="K533">
        <f>_xlfn.NUMBERVALUE(INDEX(tb_SVI[],MATCH(Table3[[#This Row],[city_name]],tb_SVI[city_name_uf],0),9),".")</f>
        <v>0.66600000000000004</v>
      </c>
      <c r="L533">
        <f>_xlfn.NUMBERVALUE(INDEX(tb_SVI[],MATCH(Table3[[#This Row],[city_name]],tb_SVI[city_name_uf],0),10),".")</f>
        <v>0.629</v>
      </c>
      <c r="M533">
        <f>_xlfn.NUMBERVALUE(INDEX(tb_SVI[],MATCH(Table3[[#This Row],[city_name]],tb_SVI[city_name_uf],0),11),".")</f>
        <v>0.51200000000000001</v>
      </c>
      <c r="N533" s="14">
        <f>_xlfn.PERCENTRANK.INC(Table3[MHDI_tot],Table3[[#This Row],[MHDI_tot]],3)</f>
        <v>4.9000000000000002E-2</v>
      </c>
    </row>
    <row r="534" spans="1:14" hidden="1" x14ac:dyDescent="0.2">
      <c r="A534" t="str">
        <f>SVI!F534</f>
        <v>Governador Eugênio Barros/MA</v>
      </c>
      <c r="B534" t="str">
        <f>INDEX(tb_SVI[],MATCH(Table3[[#This Row],[ibge_cod]],tb_SVI[Município],0),1)</f>
        <v>MA</v>
      </c>
      <c r="C534" t="str">
        <f>INDEX(tb_SVI[],MATCH(Table3[[#This Row],[city_name]],tb_SVI[city_name_uf],0),3)</f>
        <v>2104602</v>
      </c>
      <c r="D534" t="s">
        <v>18192</v>
      </c>
      <c r="E534" s="11">
        <f>INDEX(tb_SVI[],MATCH(Table3[[#This Row],[city_name]],tb_SVI[city_name_uf],0),5)</f>
        <v>16882</v>
      </c>
      <c r="F534">
        <f>INDEX(tb_MHDI[],MATCH(Table3[[#This Row],[city_name]],tb_MHDI[mun_uf],0),5)</f>
        <v>0.57199999999999995</v>
      </c>
      <c r="G534">
        <f>INDEX(tb_MHDI[],MATCH(Table3[[#This Row],[city_name]],tb_MHDI[mun_uf],0),6)</f>
        <v>0.55000000000000004</v>
      </c>
      <c r="H534">
        <f>INDEX(tb_MHDI[],MATCH(Table3[[#This Row],[city_name]],tb_MHDI[mun_uf],0),7)</f>
        <v>0.73599999999999999</v>
      </c>
      <c r="I534">
        <f>INDEX(tb_MHDI[],MATCH(Table3[[#This Row],[city_name]],tb_MHDI[mun_uf],0),8)</f>
        <v>0.46200000000000002</v>
      </c>
      <c r="J534">
        <f>_xlfn.NUMBERVALUE(INDEX(tb_SVI[],MATCH(Table3[[#This Row],[city_name]],tb_SVI[city_name_uf],0),8),".")</f>
        <v>0.61099999999999999</v>
      </c>
      <c r="K534">
        <f>_xlfn.NUMBERVALUE(INDEX(tb_SVI[],MATCH(Table3[[#This Row],[city_name]],tb_SVI[city_name_uf],0),9),".")</f>
        <v>0.67200000000000004</v>
      </c>
      <c r="L534">
        <f>_xlfn.NUMBERVALUE(INDEX(tb_SVI[],MATCH(Table3[[#This Row],[city_name]],tb_SVI[city_name_uf],0),10),".")</f>
        <v>0.61799999999999999</v>
      </c>
      <c r="M534">
        <f>_xlfn.NUMBERVALUE(INDEX(tb_SVI[],MATCH(Table3[[#This Row],[city_name]],tb_SVI[city_name_uf],0),11),".")</f>
        <v>0.54200000000000004</v>
      </c>
      <c r="N534" s="14">
        <f>_xlfn.PERCENTRANK.INC(Table3[MHDI_tot],Table3[[#This Row],[MHDI_tot]],3)</f>
        <v>0.13200000000000001</v>
      </c>
    </row>
    <row r="535" spans="1:14" hidden="1" x14ac:dyDescent="0.2">
      <c r="A535" t="str">
        <f>SVI!F535</f>
        <v>Governador Edison Lobão/MA</v>
      </c>
      <c r="B535" t="str">
        <f>INDEX(tb_SVI[],MATCH(Table3[[#This Row],[ibge_cod]],tb_SVI[Município],0),1)</f>
        <v>MA</v>
      </c>
      <c r="C535" t="str">
        <f>INDEX(tb_SVI[],MATCH(Table3[[#This Row],[city_name]],tb_SVI[city_name_uf],0),3)</f>
        <v>2104552</v>
      </c>
      <c r="D535" t="s">
        <v>18193</v>
      </c>
      <c r="E535" s="11">
        <f>INDEX(tb_SVI[],MATCH(Table3[[#This Row],[city_name]],tb_SVI[city_name_uf],0),5)</f>
        <v>18520</v>
      </c>
      <c r="F535">
        <f>INDEX(tb_MHDI[],MATCH(Table3[[#This Row],[city_name]],tb_MHDI[mun_uf],0),5)</f>
        <v>0.629</v>
      </c>
      <c r="G535">
        <f>INDEX(tb_MHDI[],MATCH(Table3[[#This Row],[city_name]],tb_MHDI[mun_uf],0),6)</f>
        <v>0.58899999999999997</v>
      </c>
      <c r="H535">
        <f>INDEX(tb_MHDI[],MATCH(Table3[[#This Row],[city_name]],tb_MHDI[mun_uf],0),7)</f>
        <v>0.76400000000000001</v>
      </c>
      <c r="I535">
        <f>INDEX(tb_MHDI[],MATCH(Table3[[#This Row],[city_name]],tb_MHDI[mun_uf],0),8)</f>
        <v>0.55200000000000005</v>
      </c>
      <c r="J535">
        <f>_xlfn.NUMBERVALUE(INDEX(tb_SVI[],MATCH(Table3[[#This Row],[city_name]],tb_SVI[city_name_uf],0),8),".")</f>
        <v>0.42199999999999999</v>
      </c>
      <c r="K535">
        <f>_xlfn.NUMBERVALUE(INDEX(tb_SVI[],MATCH(Table3[[#This Row],[city_name]],tb_SVI[city_name_uf],0),9),".")</f>
        <v>0.25</v>
      </c>
      <c r="L535">
        <f>_xlfn.NUMBERVALUE(INDEX(tb_SVI[],MATCH(Table3[[#This Row],[city_name]],tb_SVI[city_name_uf],0),10),".")</f>
        <v>0.51200000000000001</v>
      </c>
      <c r="M535">
        <f>_xlfn.NUMBERVALUE(INDEX(tb_SVI[],MATCH(Table3[[#This Row],[city_name]],tb_SVI[city_name_uf],0),11),".")</f>
        <v>0.504</v>
      </c>
      <c r="N535" s="14">
        <f>_xlfn.PERCENTRANK.INC(Table3[MHDI_tot],Table3[[#This Row],[MHDI_tot]],3)</f>
        <v>0.36699999999999999</v>
      </c>
    </row>
    <row r="536" spans="1:14" hidden="1" x14ac:dyDescent="0.2">
      <c r="A536" t="str">
        <f>SVI!F536</f>
        <v>Governador Archer/MA</v>
      </c>
      <c r="B536" t="str">
        <f>INDEX(tb_SVI[],MATCH(Table3[[#This Row],[ibge_cod]],tb_SVI[Município],0),1)</f>
        <v>MA</v>
      </c>
      <c r="C536" t="str">
        <f>INDEX(tb_SVI[],MATCH(Table3[[#This Row],[city_name]],tb_SVI[city_name_uf],0),3)</f>
        <v>2104503</v>
      </c>
      <c r="D536" t="s">
        <v>18194</v>
      </c>
      <c r="E536" s="11">
        <f>INDEX(tb_SVI[],MATCH(Table3[[#This Row],[city_name]],tb_SVI[city_name_uf],0),5)</f>
        <v>10886</v>
      </c>
      <c r="F536">
        <f>INDEX(tb_MHDI[],MATCH(Table3[[#This Row],[city_name]],tb_MHDI[mun_uf],0),5)</f>
        <v>0.56499999999999995</v>
      </c>
      <c r="G536">
        <f>INDEX(tb_MHDI[],MATCH(Table3[[#This Row],[city_name]],tb_MHDI[mun_uf],0),6)</f>
        <v>0.54500000000000004</v>
      </c>
      <c r="H536">
        <f>INDEX(tb_MHDI[],MATCH(Table3[[#This Row],[city_name]],tb_MHDI[mun_uf],0),7)</f>
        <v>0.68700000000000006</v>
      </c>
      <c r="I536">
        <f>INDEX(tb_MHDI[],MATCH(Table3[[#This Row],[city_name]],tb_MHDI[mun_uf],0),8)</f>
        <v>0.48099999999999998</v>
      </c>
      <c r="J536">
        <f>_xlfn.NUMBERVALUE(INDEX(tb_SVI[],MATCH(Table3[[#This Row],[city_name]],tb_SVI[city_name_uf],0),8),".")</f>
        <v>0.56100000000000005</v>
      </c>
      <c r="K536">
        <f>_xlfn.NUMBERVALUE(INDEX(tb_SVI[],MATCH(Table3[[#This Row],[city_name]],tb_SVI[city_name_uf],0),9),".")</f>
        <v>0.53900000000000003</v>
      </c>
      <c r="L536">
        <f>_xlfn.NUMBERVALUE(INDEX(tb_SVI[],MATCH(Table3[[#This Row],[city_name]],tb_SVI[city_name_uf],0),10),".")</f>
        <v>0.59899999999999998</v>
      </c>
      <c r="M536">
        <f>_xlfn.NUMBERVALUE(INDEX(tb_SVI[],MATCH(Table3[[#This Row],[city_name]],tb_SVI[city_name_uf],0),11),".")</f>
        <v>0.54500000000000004</v>
      </c>
      <c r="N536" s="14">
        <f>_xlfn.PERCENTRANK.INC(Table3[MHDI_tot],Table3[[#This Row],[MHDI_tot]],3)</f>
        <v>0.108</v>
      </c>
    </row>
    <row r="537" spans="1:14" hidden="1" x14ac:dyDescent="0.2">
      <c r="A537" t="str">
        <f>SVI!F537</f>
        <v>Gonçalves Dias/MA</v>
      </c>
      <c r="B537" t="str">
        <f>INDEX(tb_SVI[],MATCH(Table3[[#This Row],[ibge_cod]],tb_SVI[Município],0),1)</f>
        <v>MA</v>
      </c>
      <c r="C537" t="str">
        <f>INDEX(tb_SVI[],MATCH(Table3[[#This Row],[city_name]],tb_SVI[city_name_uf],0),3)</f>
        <v>2104404</v>
      </c>
      <c r="D537" t="s">
        <v>18195</v>
      </c>
      <c r="E537" s="11">
        <f>INDEX(tb_SVI[],MATCH(Table3[[#This Row],[city_name]],tb_SVI[city_name_uf],0),5)</f>
        <v>17944</v>
      </c>
      <c r="F537">
        <f>INDEX(tb_MHDI[],MATCH(Table3[[#This Row],[city_name]],tb_MHDI[mun_uf],0),5)</f>
        <v>0.56799999999999995</v>
      </c>
      <c r="G537">
        <f>INDEX(tb_MHDI[],MATCH(Table3[[#This Row],[city_name]],tb_MHDI[mun_uf],0),6)</f>
        <v>0.54200000000000004</v>
      </c>
      <c r="H537">
        <f>INDEX(tb_MHDI[],MATCH(Table3[[#This Row],[city_name]],tb_MHDI[mun_uf],0),7)</f>
        <v>0.75800000000000001</v>
      </c>
      <c r="I537">
        <f>INDEX(tb_MHDI[],MATCH(Table3[[#This Row],[city_name]],tb_MHDI[mun_uf],0),8)</f>
        <v>0.44500000000000001</v>
      </c>
      <c r="J537">
        <f>_xlfn.NUMBERVALUE(INDEX(tb_SVI[],MATCH(Table3[[#This Row],[city_name]],tb_SVI[city_name_uf],0),8),".")</f>
        <v>0.51600000000000001</v>
      </c>
      <c r="K537">
        <f>_xlfn.NUMBERVALUE(INDEX(tb_SVI[],MATCH(Table3[[#This Row],[city_name]],tb_SVI[city_name_uf],0),9),".")</f>
        <v>0.42</v>
      </c>
      <c r="L537">
        <f>_xlfn.NUMBERVALUE(INDEX(tb_SVI[],MATCH(Table3[[#This Row],[city_name]],tb_SVI[city_name_uf],0),10),".")</f>
        <v>0.60699999999999998</v>
      </c>
      <c r="M537">
        <f>_xlfn.NUMBERVALUE(INDEX(tb_SVI[],MATCH(Table3[[#This Row],[city_name]],tb_SVI[city_name_uf],0),11),".")</f>
        <v>0.52100000000000002</v>
      </c>
      <c r="N537" s="14">
        <f>_xlfn.PERCENTRANK.INC(Table3[MHDI_tot],Table3[[#This Row],[MHDI_tot]],3)</f>
        <v>0.11899999999999999</v>
      </c>
    </row>
    <row r="538" spans="1:14" hidden="1" x14ac:dyDescent="0.2">
      <c r="A538" t="str">
        <f>SVI!F538</f>
        <v>Godofredo Viana/MA</v>
      </c>
      <c r="B538" t="str">
        <f>INDEX(tb_SVI[],MATCH(Table3[[#This Row],[ibge_cod]],tb_SVI[Município],0),1)</f>
        <v>MA</v>
      </c>
      <c r="C538" t="str">
        <f>INDEX(tb_SVI[],MATCH(Table3[[#This Row],[city_name]],tb_SVI[city_name_uf],0),3)</f>
        <v>2104305</v>
      </c>
      <c r="D538" t="s">
        <v>18196</v>
      </c>
      <c r="E538" s="11">
        <f>INDEX(tb_SVI[],MATCH(Table3[[#This Row],[city_name]],tb_SVI[city_name_uf],0),5)</f>
        <v>11963</v>
      </c>
      <c r="F538">
        <f>INDEX(tb_MHDI[],MATCH(Table3[[#This Row],[city_name]],tb_MHDI[mun_uf],0),5)</f>
        <v>0.60399999999999998</v>
      </c>
      <c r="G538">
        <f>INDEX(tb_MHDI[],MATCH(Table3[[#This Row],[city_name]],tb_MHDI[mun_uf],0),6)</f>
        <v>0.53700000000000003</v>
      </c>
      <c r="H538">
        <f>INDEX(tb_MHDI[],MATCH(Table3[[#This Row],[city_name]],tb_MHDI[mun_uf],0),7)</f>
        <v>0.75</v>
      </c>
      <c r="I538">
        <f>INDEX(tb_MHDI[],MATCH(Table3[[#This Row],[city_name]],tb_MHDI[mun_uf],0),8)</f>
        <v>0.54600000000000004</v>
      </c>
      <c r="J538">
        <f>_xlfn.NUMBERVALUE(INDEX(tb_SVI[],MATCH(Table3[[#This Row],[city_name]],tb_SVI[city_name_uf],0),8),".")</f>
        <v>0.63900000000000001</v>
      </c>
      <c r="K538">
        <f>_xlfn.NUMBERVALUE(INDEX(tb_SVI[],MATCH(Table3[[#This Row],[city_name]],tb_SVI[city_name_uf],0),9),".")</f>
        <v>0.83399999999999996</v>
      </c>
      <c r="L538">
        <f>_xlfn.NUMBERVALUE(INDEX(tb_SVI[],MATCH(Table3[[#This Row],[city_name]],tb_SVI[city_name_uf],0),10),".")</f>
        <v>0.55400000000000005</v>
      </c>
      <c r="M538">
        <f>_xlfn.NUMBERVALUE(INDEX(tb_SVI[],MATCH(Table3[[#This Row],[city_name]],tb_SVI[city_name_uf],0),11),".")</f>
        <v>0.53</v>
      </c>
      <c r="N538" s="14">
        <f>_xlfn.PERCENTRANK.INC(Table3[MHDI_tot],Table3[[#This Row],[MHDI_tot]],3)</f>
        <v>0.26600000000000001</v>
      </c>
    </row>
    <row r="539" spans="1:14" hidden="1" x14ac:dyDescent="0.2">
      <c r="A539" t="str">
        <f>SVI!F539</f>
        <v>Fortuna/MA</v>
      </c>
      <c r="B539" t="str">
        <f>INDEX(tb_SVI[],MATCH(Table3[[#This Row],[ibge_cod]],tb_SVI[Município],0),1)</f>
        <v>MA</v>
      </c>
      <c r="C539" t="str">
        <f>INDEX(tb_SVI[],MATCH(Table3[[#This Row],[city_name]],tb_SVI[city_name_uf],0),3)</f>
        <v>2104206</v>
      </c>
      <c r="D539" t="s">
        <v>18197</v>
      </c>
      <c r="E539" s="11">
        <f>INDEX(tb_SVI[],MATCH(Table3[[#This Row],[city_name]],tb_SVI[city_name_uf],0),5)</f>
        <v>15567</v>
      </c>
      <c r="F539">
        <f>INDEX(tb_MHDI[],MATCH(Table3[[#This Row],[city_name]],tb_MHDI[mun_uf],0),5)</f>
        <v>0.57999999999999996</v>
      </c>
      <c r="G539">
        <f>INDEX(tb_MHDI[],MATCH(Table3[[#This Row],[city_name]],tb_MHDI[mun_uf],0),6)</f>
        <v>0.55800000000000005</v>
      </c>
      <c r="H539">
        <f>INDEX(tb_MHDI[],MATCH(Table3[[#This Row],[city_name]],tb_MHDI[mun_uf],0),7)</f>
        <v>0.70599999999999996</v>
      </c>
      <c r="I539">
        <f>INDEX(tb_MHDI[],MATCH(Table3[[#This Row],[city_name]],tb_MHDI[mun_uf],0),8)</f>
        <v>0.49399999999999999</v>
      </c>
      <c r="J539">
        <f>_xlfn.NUMBERVALUE(INDEX(tb_SVI[],MATCH(Table3[[#This Row],[city_name]],tb_SVI[city_name_uf],0),8),".")</f>
        <v>0.621</v>
      </c>
      <c r="K539">
        <f>_xlfn.NUMBERVALUE(INDEX(tb_SVI[],MATCH(Table3[[#This Row],[city_name]],tb_SVI[city_name_uf],0),9),".")</f>
        <v>0.73599999999999999</v>
      </c>
      <c r="L539">
        <f>_xlfn.NUMBERVALUE(INDEX(tb_SVI[],MATCH(Table3[[#This Row],[city_name]],tb_SVI[city_name_uf],0),10),".")</f>
        <v>0.64400000000000002</v>
      </c>
      <c r="M539">
        <f>_xlfn.NUMBERVALUE(INDEX(tb_SVI[],MATCH(Table3[[#This Row],[city_name]],tb_SVI[city_name_uf],0),11),".")</f>
        <v>0.48199999999999998</v>
      </c>
      <c r="N539" s="14">
        <f>_xlfn.PERCENTRANK.INC(Table3[MHDI_tot],Table3[[#This Row],[MHDI_tot]],3)</f>
        <v>0.16300000000000001</v>
      </c>
    </row>
    <row r="540" spans="1:14" hidden="1" x14ac:dyDescent="0.2">
      <c r="A540" t="str">
        <f>SVI!F540</f>
        <v>Fortaleza dos Nogueiras/MA</v>
      </c>
      <c r="B540" t="str">
        <f>INDEX(tb_SVI[],MATCH(Table3[[#This Row],[ibge_cod]],tb_SVI[Município],0),1)</f>
        <v>MA</v>
      </c>
      <c r="C540" t="str">
        <f>INDEX(tb_SVI[],MATCH(Table3[[#This Row],[city_name]],tb_SVI[city_name_uf],0),3)</f>
        <v>2104107</v>
      </c>
      <c r="D540" t="s">
        <v>18198</v>
      </c>
      <c r="E540" s="11">
        <f>INDEX(tb_SVI[],MATCH(Table3[[#This Row],[city_name]],tb_SVI[city_name_uf],0),5)</f>
        <v>12647</v>
      </c>
      <c r="F540">
        <f>INDEX(tb_MHDI[],MATCH(Table3[[#This Row],[city_name]],tb_MHDI[mun_uf],0),5)</f>
        <v>0.61599999999999999</v>
      </c>
      <c r="G540">
        <f>INDEX(tb_MHDI[],MATCH(Table3[[#This Row],[city_name]],tb_MHDI[mun_uf],0),6)</f>
        <v>0.56599999999999995</v>
      </c>
      <c r="H540">
        <f>INDEX(tb_MHDI[],MATCH(Table3[[#This Row],[city_name]],tb_MHDI[mun_uf],0),7)</f>
        <v>0.77300000000000002</v>
      </c>
      <c r="I540">
        <f>INDEX(tb_MHDI[],MATCH(Table3[[#This Row],[city_name]],tb_MHDI[mun_uf],0),8)</f>
        <v>0.53400000000000003</v>
      </c>
      <c r="J540">
        <f>_xlfn.NUMBERVALUE(INDEX(tb_SVI[],MATCH(Table3[[#This Row],[city_name]],tb_SVI[city_name_uf],0),8),".")</f>
        <v>0.439</v>
      </c>
      <c r="K540">
        <f>_xlfn.NUMBERVALUE(INDEX(tb_SVI[],MATCH(Table3[[#This Row],[city_name]],tb_SVI[city_name_uf],0),9),".")</f>
        <v>0.26400000000000001</v>
      </c>
      <c r="L540">
        <f>_xlfn.NUMBERVALUE(INDEX(tb_SVI[],MATCH(Table3[[#This Row],[city_name]],tb_SVI[city_name_uf],0),10),".")</f>
        <v>0.55400000000000005</v>
      </c>
      <c r="M540">
        <f>_xlfn.NUMBERVALUE(INDEX(tb_SVI[],MATCH(Table3[[#This Row],[city_name]],tb_SVI[city_name_uf],0),11),".")</f>
        <v>0.499</v>
      </c>
      <c r="N540" s="14">
        <f>_xlfn.PERCENTRANK.INC(Table3[MHDI_tot],Table3[[#This Row],[MHDI_tot]],3)</f>
        <v>0.318</v>
      </c>
    </row>
    <row r="541" spans="1:14" hidden="1" x14ac:dyDescent="0.2">
      <c r="A541" t="str">
        <f>SVI!F541</f>
        <v>Formosa da Serra Negra/MA</v>
      </c>
      <c r="B541" t="str">
        <f>INDEX(tb_SVI[],MATCH(Table3[[#This Row],[ibge_cod]],tb_SVI[Município],0),1)</f>
        <v>MA</v>
      </c>
      <c r="C541" t="str">
        <f>INDEX(tb_SVI[],MATCH(Table3[[#This Row],[city_name]],tb_SVI[city_name_uf],0),3)</f>
        <v>2104099</v>
      </c>
      <c r="D541" t="s">
        <v>18199</v>
      </c>
      <c r="E541" s="11">
        <f>INDEX(tb_SVI[],MATCH(Table3[[#This Row],[city_name]],tb_SVI[city_name_uf],0),5)</f>
        <v>19258</v>
      </c>
      <c r="F541">
        <f>INDEX(tb_MHDI[],MATCH(Table3[[#This Row],[city_name]],tb_MHDI[mun_uf],0),5)</f>
        <v>0.55600000000000005</v>
      </c>
      <c r="G541">
        <f>INDEX(tb_MHDI[],MATCH(Table3[[#This Row],[city_name]],tb_MHDI[mun_uf],0),6)</f>
        <v>0.48499999999999999</v>
      </c>
      <c r="H541">
        <f>INDEX(tb_MHDI[],MATCH(Table3[[#This Row],[city_name]],tb_MHDI[mun_uf],0),7)</f>
        <v>0.77400000000000002</v>
      </c>
      <c r="I541">
        <f>INDEX(tb_MHDI[],MATCH(Table3[[#This Row],[city_name]],tb_MHDI[mun_uf],0),8)</f>
        <v>0.45900000000000002</v>
      </c>
      <c r="J541">
        <f>_xlfn.NUMBERVALUE(INDEX(tb_SVI[],MATCH(Table3[[#This Row],[city_name]],tb_SVI[city_name_uf],0),8),".")</f>
        <v>0.58499999999999996</v>
      </c>
      <c r="K541">
        <f>_xlfn.NUMBERVALUE(INDEX(tb_SVI[],MATCH(Table3[[#This Row],[city_name]],tb_SVI[city_name_uf],0),9),".")</f>
        <v>0.44900000000000001</v>
      </c>
      <c r="L541">
        <f>_xlfn.NUMBERVALUE(INDEX(tb_SVI[],MATCH(Table3[[#This Row],[city_name]],tb_SVI[city_name_uf],0),10),".")</f>
        <v>0.61899999999999999</v>
      </c>
      <c r="M541">
        <f>_xlfn.NUMBERVALUE(INDEX(tb_SVI[],MATCH(Table3[[#This Row],[city_name]],tb_SVI[city_name_uf],0),11),".")</f>
        <v>0.68700000000000006</v>
      </c>
      <c r="N541" s="14">
        <f>_xlfn.PERCENTRANK.INC(Table3[MHDI_tot],Table3[[#This Row],[MHDI_tot]],3)</f>
        <v>7.8E-2</v>
      </c>
    </row>
    <row r="542" spans="1:14" hidden="1" x14ac:dyDescent="0.2">
      <c r="A542" t="str">
        <f>SVI!F542</f>
        <v>Fernando Falcão/MA</v>
      </c>
      <c r="B542" t="str">
        <f>INDEX(tb_SVI[],MATCH(Table3[[#This Row],[ibge_cod]],tb_SVI[Município],0),1)</f>
        <v>MA</v>
      </c>
      <c r="C542" t="str">
        <f>INDEX(tb_SVI[],MATCH(Table3[[#This Row],[city_name]],tb_SVI[city_name_uf],0),3)</f>
        <v>2104081</v>
      </c>
      <c r="D542" t="s">
        <v>18200</v>
      </c>
      <c r="E542" s="11">
        <f>INDEX(tb_SVI[],MATCH(Table3[[#This Row],[city_name]],tb_SVI[city_name_uf],0),5)</f>
        <v>10460</v>
      </c>
      <c r="F542">
        <f>INDEX(tb_MHDI[],MATCH(Table3[[#This Row],[city_name]],tb_MHDI[mun_uf],0),5)</f>
        <v>0.443</v>
      </c>
      <c r="G542">
        <f>INDEX(tb_MHDI[],MATCH(Table3[[#This Row],[city_name]],tb_MHDI[mun_uf],0),6)</f>
        <v>0.41699999999999998</v>
      </c>
      <c r="H542">
        <f>INDEX(tb_MHDI[],MATCH(Table3[[#This Row],[city_name]],tb_MHDI[mun_uf],0),7)</f>
        <v>0.72799999999999998</v>
      </c>
      <c r="I542">
        <f>INDEX(tb_MHDI[],MATCH(Table3[[#This Row],[city_name]],tb_MHDI[mun_uf],0),8)</f>
        <v>0.28599999999999998</v>
      </c>
      <c r="J542">
        <f>_xlfn.NUMBERVALUE(INDEX(tb_SVI[],MATCH(Table3[[#This Row],[city_name]],tb_SVI[city_name_uf],0),8),".")</f>
        <v>0.78400000000000003</v>
      </c>
      <c r="K542">
        <f>_xlfn.NUMBERVALUE(INDEX(tb_SVI[],MATCH(Table3[[#This Row],[city_name]],tb_SVI[city_name_uf],0),9),".")</f>
        <v>0.78200000000000003</v>
      </c>
      <c r="L542">
        <f>_xlfn.NUMBERVALUE(INDEX(tb_SVI[],MATCH(Table3[[#This Row],[city_name]],tb_SVI[city_name_uf],0),10),".")</f>
        <v>0.74199999999999999</v>
      </c>
      <c r="M542">
        <f>_xlfn.NUMBERVALUE(INDEX(tb_SVI[],MATCH(Table3[[#This Row],[city_name]],tb_SVI[city_name_uf],0),11),".")</f>
        <v>0.82699999999999996</v>
      </c>
      <c r="N542" s="14">
        <f>_xlfn.PERCENTRANK.INC(Table3[MHDI_tot],Table3[[#This Row],[MHDI_tot]],3)</f>
        <v>0</v>
      </c>
    </row>
    <row r="543" spans="1:14" hidden="1" x14ac:dyDescent="0.2">
      <c r="A543" t="str">
        <f>SVI!F543</f>
        <v>Feira Nova do Maranhão/MA</v>
      </c>
      <c r="B543" t="str">
        <f>INDEX(tb_SVI[],MATCH(Table3[[#This Row],[ibge_cod]],tb_SVI[Município],0),1)</f>
        <v>MA</v>
      </c>
      <c r="C543" t="str">
        <f>INDEX(tb_SVI[],MATCH(Table3[[#This Row],[city_name]],tb_SVI[city_name_uf],0),3)</f>
        <v>2104073</v>
      </c>
      <c r="D543" t="s">
        <v>18201</v>
      </c>
      <c r="E543" s="11">
        <f>INDEX(tb_SVI[],MATCH(Table3[[#This Row],[city_name]],tb_SVI[city_name_uf],0),5)</f>
        <v>8484</v>
      </c>
      <c r="F543">
        <f>INDEX(tb_MHDI[],MATCH(Table3[[#This Row],[city_name]],tb_MHDI[mun_uf],0),5)</f>
        <v>0.53200000000000003</v>
      </c>
      <c r="G543">
        <f>INDEX(tb_MHDI[],MATCH(Table3[[#This Row],[city_name]],tb_MHDI[mun_uf],0),6)</f>
        <v>0.51100000000000001</v>
      </c>
      <c r="H543">
        <f>INDEX(tb_MHDI[],MATCH(Table3[[#This Row],[city_name]],tb_MHDI[mun_uf],0),7)</f>
        <v>0.72899999999999998</v>
      </c>
      <c r="I543">
        <f>INDEX(tb_MHDI[],MATCH(Table3[[#This Row],[city_name]],tb_MHDI[mun_uf],0),8)</f>
        <v>0.40500000000000003</v>
      </c>
      <c r="J543">
        <f>_xlfn.NUMBERVALUE(INDEX(tb_SVI[],MATCH(Table3[[#This Row],[city_name]],tb_SVI[city_name_uf],0),8),".")</f>
        <v>0.45300000000000001</v>
      </c>
      <c r="K543">
        <f>_xlfn.NUMBERVALUE(INDEX(tb_SVI[],MATCH(Table3[[#This Row],[city_name]],tb_SVI[city_name_uf],0),9),".")</f>
        <v>0.188</v>
      </c>
      <c r="L543">
        <f>_xlfn.NUMBERVALUE(INDEX(tb_SVI[],MATCH(Table3[[#This Row],[city_name]],tb_SVI[city_name_uf],0),10),".")</f>
        <v>0.58199999999999996</v>
      </c>
      <c r="M543">
        <f>_xlfn.NUMBERVALUE(INDEX(tb_SVI[],MATCH(Table3[[#This Row],[city_name]],tb_SVI[city_name_uf],0),11),".")</f>
        <v>0.58799999999999997</v>
      </c>
      <c r="N543" s="14">
        <f>_xlfn.PERCENTRANK.INC(Table3[MHDI_tot],Table3[[#This Row],[MHDI_tot]],3)</f>
        <v>3.1E-2</v>
      </c>
    </row>
    <row r="544" spans="1:14" hidden="1" x14ac:dyDescent="0.2">
      <c r="A544" t="str">
        <f>SVI!F544</f>
        <v>Estreito/MA</v>
      </c>
      <c r="B544" t="str">
        <f>INDEX(tb_SVI[],MATCH(Table3[[#This Row],[ibge_cod]],tb_SVI[Município],0),1)</f>
        <v>MA</v>
      </c>
      <c r="C544" t="str">
        <f>INDEX(tb_SVI[],MATCH(Table3[[#This Row],[city_name]],tb_SVI[city_name_uf],0),3)</f>
        <v>2104057</v>
      </c>
      <c r="D544" t="s">
        <v>18202</v>
      </c>
      <c r="E544" s="11">
        <f>INDEX(tb_SVI[],MATCH(Table3[[#This Row],[city_name]],tb_SVI[city_name_uf],0),5)</f>
        <v>42527</v>
      </c>
      <c r="F544">
        <f>INDEX(tb_MHDI[],MATCH(Table3[[#This Row],[city_name]],tb_MHDI[mun_uf],0),5)</f>
        <v>0.65900000000000003</v>
      </c>
      <c r="G544">
        <f>INDEX(tb_MHDI[],MATCH(Table3[[#This Row],[city_name]],tb_MHDI[mun_uf],0),6)</f>
        <v>0.66600000000000004</v>
      </c>
      <c r="H544">
        <f>INDEX(tb_MHDI[],MATCH(Table3[[#This Row],[city_name]],tb_MHDI[mun_uf],0),7)</f>
        <v>0.8</v>
      </c>
      <c r="I544">
        <f>INDEX(tb_MHDI[],MATCH(Table3[[#This Row],[city_name]],tb_MHDI[mun_uf],0),8)</f>
        <v>0.53600000000000003</v>
      </c>
      <c r="J544">
        <f>_xlfn.NUMBERVALUE(INDEX(tb_SVI[],MATCH(Table3[[#This Row],[city_name]],tb_SVI[city_name_uf],0),8),".")</f>
        <v>0.35299999999999998</v>
      </c>
      <c r="K544">
        <f>_xlfn.NUMBERVALUE(INDEX(tb_SVI[],MATCH(Table3[[#This Row],[city_name]],tb_SVI[city_name_uf],0),9),".")</f>
        <v>0.14099999999999999</v>
      </c>
      <c r="L544">
        <f>_xlfn.NUMBERVALUE(INDEX(tb_SVI[],MATCH(Table3[[#This Row],[city_name]],tb_SVI[city_name_uf],0),10),".")</f>
        <v>0.53700000000000003</v>
      </c>
      <c r="M544">
        <f>_xlfn.NUMBERVALUE(INDEX(tb_SVI[],MATCH(Table3[[#This Row],[city_name]],tb_SVI[city_name_uf],0),11),".")</f>
        <v>0.38</v>
      </c>
      <c r="N544" s="14">
        <f>_xlfn.PERCENTRANK.INC(Table3[MHDI_tot],Table3[[#This Row],[MHDI_tot]],3)</f>
        <v>0.47</v>
      </c>
    </row>
    <row r="545" spans="1:14" hidden="1" x14ac:dyDescent="0.2">
      <c r="A545" t="str">
        <f>SVI!F545</f>
        <v>Esperantinópolis/MA</v>
      </c>
      <c r="B545" t="str">
        <f>INDEX(tb_SVI[],MATCH(Table3[[#This Row],[ibge_cod]],tb_SVI[Município],0),1)</f>
        <v>MA</v>
      </c>
      <c r="C545" t="str">
        <f>INDEX(tb_SVI[],MATCH(Table3[[#This Row],[city_name]],tb_SVI[city_name_uf],0),3)</f>
        <v>2104008</v>
      </c>
      <c r="D545" t="s">
        <v>18203</v>
      </c>
      <c r="E545" s="11">
        <f>INDEX(tb_SVI[],MATCH(Table3[[#This Row],[city_name]],tb_SVI[city_name_uf],0),5)</f>
        <v>17104</v>
      </c>
      <c r="F545">
        <f>INDEX(tb_MHDI[],MATCH(Table3[[#This Row],[city_name]],tb_MHDI[mun_uf],0),5)</f>
        <v>0.58599999999999997</v>
      </c>
      <c r="G545">
        <f>INDEX(tb_MHDI[],MATCH(Table3[[#This Row],[city_name]],tb_MHDI[mun_uf],0),6)</f>
        <v>0.56100000000000005</v>
      </c>
      <c r="H545">
        <f>INDEX(tb_MHDI[],MATCH(Table3[[#This Row],[city_name]],tb_MHDI[mun_uf],0),7)</f>
        <v>0.71299999999999997</v>
      </c>
      <c r="I545">
        <f>INDEX(tb_MHDI[],MATCH(Table3[[#This Row],[city_name]],tb_MHDI[mun_uf],0),8)</f>
        <v>0.503</v>
      </c>
      <c r="J545">
        <f>_xlfn.NUMBERVALUE(INDEX(tb_SVI[],MATCH(Table3[[#This Row],[city_name]],tb_SVI[city_name_uf],0),8),".")</f>
        <v>0.54300000000000004</v>
      </c>
      <c r="K545">
        <f>_xlfn.NUMBERVALUE(INDEX(tb_SVI[],MATCH(Table3[[#This Row],[city_name]],tb_SVI[city_name_uf],0),9),".")</f>
        <v>0.36199999999999999</v>
      </c>
      <c r="L545">
        <f>_xlfn.NUMBERVALUE(INDEX(tb_SVI[],MATCH(Table3[[#This Row],[city_name]],tb_SVI[city_name_uf],0),10),".")</f>
        <v>0.57099999999999995</v>
      </c>
      <c r="M545">
        <f>_xlfn.NUMBERVALUE(INDEX(tb_SVI[],MATCH(Table3[[#This Row],[city_name]],tb_SVI[city_name_uf],0),11),".")</f>
        <v>0.69499999999999995</v>
      </c>
      <c r="N545" s="14">
        <f>_xlfn.PERCENTRANK.INC(Table3[MHDI_tot],Table3[[#This Row],[MHDI_tot]],3)</f>
        <v>0.188</v>
      </c>
    </row>
    <row r="546" spans="1:14" hidden="1" x14ac:dyDescent="0.2">
      <c r="A546" t="str">
        <f>SVI!F546</f>
        <v>Duque Bacelar/MA</v>
      </c>
      <c r="B546" t="str">
        <f>INDEX(tb_SVI[],MATCH(Table3[[#This Row],[ibge_cod]],tb_SVI[Município],0),1)</f>
        <v>MA</v>
      </c>
      <c r="C546" t="str">
        <f>INDEX(tb_SVI[],MATCH(Table3[[#This Row],[city_name]],tb_SVI[city_name_uf],0),3)</f>
        <v>2103901</v>
      </c>
      <c r="D546" t="s">
        <v>18204</v>
      </c>
      <c r="E546" s="11">
        <f>INDEX(tb_SVI[],MATCH(Table3[[#This Row],[city_name]],tb_SVI[city_name_uf],0),5)</f>
        <v>11401</v>
      </c>
      <c r="F546">
        <f>INDEX(tb_MHDI[],MATCH(Table3[[#This Row],[city_name]],tb_MHDI[mun_uf],0),5)</f>
        <v>0.53300000000000003</v>
      </c>
      <c r="G546">
        <f>INDEX(tb_MHDI[],MATCH(Table3[[#This Row],[city_name]],tb_MHDI[mun_uf],0),6)</f>
        <v>0.48499999999999999</v>
      </c>
      <c r="H546">
        <f>INDEX(tb_MHDI[],MATCH(Table3[[#This Row],[city_name]],tb_MHDI[mun_uf],0),7)</f>
        <v>0.69299999999999995</v>
      </c>
      <c r="I546">
        <f>INDEX(tb_MHDI[],MATCH(Table3[[#This Row],[city_name]],tb_MHDI[mun_uf],0),8)</f>
        <v>0.45100000000000001</v>
      </c>
      <c r="J546">
        <f>_xlfn.NUMBERVALUE(INDEX(tb_SVI[],MATCH(Table3[[#This Row],[city_name]],tb_SVI[city_name_uf],0),8),".")</f>
        <v>0.52100000000000002</v>
      </c>
      <c r="K546">
        <f>_xlfn.NUMBERVALUE(INDEX(tb_SVI[],MATCH(Table3[[#This Row],[city_name]],tb_SVI[city_name_uf],0),9),".")</f>
        <v>0.376</v>
      </c>
      <c r="L546">
        <f>_xlfn.NUMBERVALUE(INDEX(tb_SVI[],MATCH(Table3[[#This Row],[city_name]],tb_SVI[city_name_uf],0),10),".")</f>
        <v>0.60399999999999998</v>
      </c>
      <c r="M546">
        <f>_xlfn.NUMBERVALUE(INDEX(tb_SVI[],MATCH(Table3[[#This Row],[city_name]],tb_SVI[city_name_uf],0),11),".")</f>
        <v>0.58199999999999996</v>
      </c>
      <c r="N546" s="14">
        <f>_xlfn.PERCENTRANK.INC(Table3[MHDI_tot],Table3[[#This Row],[MHDI_tot]],3)</f>
        <v>3.3000000000000002E-2</v>
      </c>
    </row>
    <row r="547" spans="1:14" hidden="1" x14ac:dyDescent="0.2">
      <c r="A547" t="str">
        <f>SVI!F547</f>
        <v>Dom Pedro/MA</v>
      </c>
      <c r="B547" t="str">
        <f>INDEX(tb_SVI[],MATCH(Table3[[#This Row],[ibge_cod]],tb_SVI[Município],0),1)</f>
        <v>MA</v>
      </c>
      <c r="C547" t="str">
        <f>INDEX(tb_SVI[],MATCH(Table3[[#This Row],[city_name]],tb_SVI[city_name_uf],0),3)</f>
        <v>2103802</v>
      </c>
      <c r="D547" t="s">
        <v>18205</v>
      </c>
      <c r="E547" s="11">
        <f>INDEX(tb_SVI[],MATCH(Table3[[#This Row],[city_name]],tb_SVI[city_name_uf],0),5)</f>
        <v>23372</v>
      </c>
      <c r="F547">
        <f>INDEX(tb_MHDI[],MATCH(Table3[[#This Row],[city_name]],tb_MHDI[mun_uf],0),5)</f>
        <v>0.622</v>
      </c>
      <c r="G547">
        <f>INDEX(tb_MHDI[],MATCH(Table3[[#This Row],[city_name]],tb_MHDI[mun_uf],0),6)</f>
        <v>0.58199999999999996</v>
      </c>
      <c r="H547">
        <f>INDEX(tb_MHDI[],MATCH(Table3[[#This Row],[city_name]],tb_MHDI[mun_uf],0),7)</f>
        <v>0.75900000000000001</v>
      </c>
      <c r="I547">
        <f>INDEX(tb_MHDI[],MATCH(Table3[[#This Row],[city_name]],tb_MHDI[mun_uf],0),8)</f>
        <v>0.54500000000000004</v>
      </c>
      <c r="J547">
        <f>_xlfn.NUMBERVALUE(INDEX(tb_SVI[],MATCH(Table3[[#This Row],[city_name]],tb_SVI[city_name_uf],0),8),".")</f>
        <v>0.44600000000000001</v>
      </c>
      <c r="K547">
        <f>_xlfn.NUMBERVALUE(INDEX(tb_SVI[],MATCH(Table3[[#This Row],[city_name]],tb_SVI[city_name_uf],0),9),".")</f>
        <v>0.35799999999999998</v>
      </c>
      <c r="L547">
        <f>_xlfn.NUMBERVALUE(INDEX(tb_SVI[],MATCH(Table3[[#This Row],[city_name]],tb_SVI[city_name_uf],0),10),".")</f>
        <v>0.498</v>
      </c>
      <c r="M547">
        <f>_xlfn.NUMBERVALUE(INDEX(tb_SVI[],MATCH(Table3[[#This Row],[city_name]],tb_SVI[city_name_uf],0),11),".")</f>
        <v>0.48299999999999998</v>
      </c>
      <c r="N547" s="14">
        <f>_xlfn.PERCENTRANK.INC(Table3[MHDI_tot],Table3[[#This Row],[MHDI_tot]],3)</f>
        <v>0.33800000000000002</v>
      </c>
    </row>
    <row r="548" spans="1:14" hidden="1" x14ac:dyDescent="0.2">
      <c r="A548" t="str">
        <f>SVI!F548</f>
        <v>Davinópolis/MA</v>
      </c>
      <c r="B548" t="str">
        <f>INDEX(tb_SVI[],MATCH(Table3[[#This Row],[ibge_cod]],tb_SVI[Município],0),1)</f>
        <v>MA</v>
      </c>
      <c r="C548" t="str">
        <f>INDEX(tb_SVI[],MATCH(Table3[[#This Row],[city_name]],tb_SVI[city_name_uf],0),3)</f>
        <v>2103752</v>
      </c>
      <c r="D548" t="s">
        <v>18206</v>
      </c>
      <c r="E548" s="11">
        <f>INDEX(tb_SVI[],MATCH(Table3[[#This Row],[city_name]],tb_SVI[city_name_uf],0),5)</f>
        <v>12916</v>
      </c>
      <c r="F548">
        <f>INDEX(tb_MHDI[],MATCH(Table3[[#This Row],[city_name]],tb_MHDI[mun_uf],0),5)</f>
        <v>0.60699999999999998</v>
      </c>
      <c r="G548">
        <f>INDEX(tb_MHDI[],MATCH(Table3[[#This Row],[city_name]],tb_MHDI[mun_uf],0),6)</f>
        <v>0.56100000000000005</v>
      </c>
      <c r="H548">
        <f>INDEX(tb_MHDI[],MATCH(Table3[[#This Row],[city_name]],tb_MHDI[mun_uf],0),7)</f>
        <v>0.747</v>
      </c>
      <c r="I548">
        <f>INDEX(tb_MHDI[],MATCH(Table3[[#This Row],[city_name]],tb_MHDI[mun_uf],0),8)</f>
        <v>0.53500000000000003</v>
      </c>
      <c r="J548">
        <f>_xlfn.NUMBERVALUE(INDEX(tb_SVI[],MATCH(Table3[[#This Row],[city_name]],tb_SVI[city_name_uf],0),8),".")</f>
        <v>0.499</v>
      </c>
      <c r="K548">
        <f>_xlfn.NUMBERVALUE(INDEX(tb_SVI[],MATCH(Table3[[#This Row],[city_name]],tb_SVI[city_name_uf],0),9),".")</f>
        <v>0.54600000000000004</v>
      </c>
      <c r="L548">
        <f>_xlfn.NUMBERVALUE(INDEX(tb_SVI[],MATCH(Table3[[#This Row],[city_name]],tb_SVI[city_name_uf],0),10),".")</f>
        <v>0.52900000000000003</v>
      </c>
      <c r="M548">
        <f>_xlfn.NUMBERVALUE(INDEX(tb_SVI[],MATCH(Table3[[#This Row],[city_name]],tb_SVI[city_name_uf],0),11),".")</f>
        <v>0.42099999999999999</v>
      </c>
      <c r="N548" s="14">
        <f>_xlfn.PERCENTRANK.INC(Table3[MHDI_tot],Table3[[#This Row],[MHDI_tot]],3)</f>
        <v>0.28100000000000003</v>
      </c>
    </row>
    <row r="549" spans="1:14" hidden="1" x14ac:dyDescent="0.2">
      <c r="A549" t="str">
        <f>SVI!F549</f>
        <v>Cândido Mendes/MA</v>
      </c>
      <c r="B549" t="str">
        <f>INDEX(tb_SVI[],MATCH(Table3[[#This Row],[ibge_cod]],tb_SVI[Município],0),1)</f>
        <v>MA</v>
      </c>
      <c r="C549" t="str">
        <f>INDEX(tb_SVI[],MATCH(Table3[[#This Row],[city_name]],tb_SVI[city_name_uf],0),3)</f>
        <v>2102606</v>
      </c>
      <c r="D549" t="s">
        <v>18207</v>
      </c>
      <c r="E549" s="11">
        <f>INDEX(tb_SVI[],MATCH(Table3[[#This Row],[city_name]],tb_SVI[city_name_uf],0),5)</f>
        <v>20278</v>
      </c>
      <c r="F549">
        <f>INDEX(tb_MHDI[],MATCH(Table3[[#This Row],[city_name]],tb_MHDI[mun_uf],0),5)</f>
        <v>0.56100000000000005</v>
      </c>
      <c r="G549">
        <f>INDEX(tb_MHDI[],MATCH(Table3[[#This Row],[city_name]],tb_MHDI[mun_uf],0),6)</f>
        <v>0.52</v>
      </c>
      <c r="H549">
        <f>INDEX(tb_MHDI[],MATCH(Table3[[#This Row],[city_name]],tb_MHDI[mun_uf],0),7)</f>
        <v>0.745</v>
      </c>
      <c r="I549">
        <f>INDEX(tb_MHDI[],MATCH(Table3[[#This Row],[city_name]],tb_MHDI[mun_uf],0),8)</f>
        <v>0.45600000000000002</v>
      </c>
      <c r="J549">
        <f>_xlfn.NUMBERVALUE(INDEX(tb_SVI[],MATCH(Table3[[#This Row],[city_name]],tb_SVI[city_name_uf],0),8),".")</f>
        <v>0.69699999999999995</v>
      </c>
      <c r="K549">
        <f>_xlfn.NUMBERVALUE(INDEX(tb_SVI[],MATCH(Table3[[#This Row],[city_name]],tb_SVI[city_name_uf],0),9),".")</f>
        <v>0.97199999999999998</v>
      </c>
      <c r="L549">
        <f>_xlfn.NUMBERVALUE(INDEX(tb_SVI[],MATCH(Table3[[#This Row],[city_name]],tb_SVI[city_name_uf],0),10),".")</f>
        <v>0.59</v>
      </c>
      <c r="M549">
        <f>_xlfn.NUMBERVALUE(INDEX(tb_SVI[],MATCH(Table3[[#This Row],[city_name]],tb_SVI[city_name_uf],0),11),".")</f>
        <v>0.53</v>
      </c>
      <c r="N549" s="14">
        <f>_xlfn.PERCENTRANK.INC(Table3[MHDI_tot],Table3[[#This Row],[MHDI_tot]],3)</f>
        <v>9.1999999999999998E-2</v>
      </c>
    </row>
    <row r="550" spans="1:14" hidden="1" x14ac:dyDescent="0.2">
      <c r="A550" t="str">
        <f>SVI!F550</f>
        <v>Cururupu/MA</v>
      </c>
      <c r="B550" t="str">
        <f>INDEX(tb_SVI[],MATCH(Table3[[#This Row],[ibge_cod]],tb_SVI[Município],0),1)</f>
        <v>MA</v>
      </c>
      <c r="C550" t="str">
        <f>INDEX(tb_SVI[],MATCH(Table3[[#This Row],[city_name]],tb_SVI[city_name_uf],0),3)</f>
        <v>2103703</v>
      </c>
      <c r="D550" t="s">
        <v>18208</v>
      </c>
      <c r="E550" s="11">
        <f>INDEX(tb_SVI[],MATCH(Table3[[#This Row],[city_name]],tb_SVI[city_name_uf],0),5)</f>
        <v>32626</v>
      </c>
      <c r="F550">
        <f>INDEX(tb_MHDI[],MATCH(Table3[[#This Row],[city_name]],tb_MHDI[mun_uf],0),5)</f>
        <v>0.61199999999999999</v>
      </c>
      <c r="G550">
        <f>INDEX(tb_MHDI[],MATCH(Table3[[#This Row],[city_name]],tb_MHDI[mun_uf],0),6)</f>
        <v>0.56799999999999995</v>
      </c>
      <c r="H550">
        <f>INDEX(tb_MHDI[],MATCH(Table3[[#This Row],[city_name]],tb_MHDI[mun_uf],0),7)</f>
        <v>0.76800000000000002</v>
      </c>
      <c r="I550">
        <f>INDEX(tb_MHDI[],MATCH(Table3[[#This Row],[city_name]],tb_MHDI[mun_uf],0),8)</f>
        <v>0.52500000000000002</v>
      </c>
      <c r="J550">
        <f>_xlfn.NUMBERVALUE(INDEX(tb_SVI[],MATCH(Table3[[#This Row],[city_name]],tb_SVI[city_name_uf],0),8),".")</f>
        <v>0.69599999999999995</v>
      </c>
      <c r="K550">
        <f>_xlfn.NUMBERVALUE(INDEX(tb_SVI[],MATCH(Table3[[#This Row],[city_name]],tb_SVI[city_name_uf],0),9),".")</f>
        <v>1</v>
      </c>
      <c r="L550">
        <f>_xlfn.NUMBERVALUE(INDEX(tb_SVI[],MATCH(Table3[[#This Row],[city_name]],tb_SVI[city_name_uf],0),10),".")</f>
        <v>0.52</v>
      </c>
      <c r="M550">
        <f>_xlfn.NUMBERVALUE(INDEX(tb_SVI[],MATCH(Table3[[#This Row],[city_name]],tb_SVI[city_name_uf],0),11),".")</f>
        <v>0.56699999999999995</v>
      </c>
      <c r="N550" s="14">
        <f>_xlfn.PERCENTRANK.INC(Table3[MHDI_tot],Table3[[#This Row],[MHDI_tot]],3)</f>
        <v>0.30199999999999999</v>
      </c>
    </row>
    <row r="551" spans="1:14" hidden="1" x14ac:dyDescent="0.2">
      <c r="A551" t="str">
        <f>SVI!F551</f>
        <v>Coroatá/MA</v>
      </c>
      <c r="B551" t="str">
        <f>INDEX(tb_SVI[],MATCH(Table3[[#This Row],[ibge_cod]],tb_SVI[Município],0),1)</f>
        <v>MA</v>
      </c>
      <c r="C551" t="str">
        <f>INDEX(tb_SVI[],MATCH(Table3[[#This Row],[city_name]],tb_SVI[city_name_uf],0),3)</f>
        <v>2103604</v>
      </c>
      <c r="D551" t="s">
        <v>18209</v>
      </c>
      <c r="E551" s="11">
        <f>INDEX(tb_SVI[],MATCH(Table3[[#This Row],[city_name]],tb_SVI[city_name_uf],0),5)</f>
        <v>65544</v>
      </c>
      <c r="F551">
        <f>INDEX(tb_MHDI[],MATCH(Table3[[#This Row],[city_name]],tb_MHDI[mun_uf],0),5)</f>
        <v>0.57599999999999996</v>
      </c>
      <c r="G551">
        <f>INDEX(tb_MHDI[],MATCH(Table3[[#This Row],[city_name]],tb_MHDI[mun_uf],0),6)</f>
        <v>0.54500000000000004</v>
      </c>
      <c r="H551">
        <f>INDEX(tb_MHDI[],MATCH(Table3[[#This Row],[city_name]],tb_MHDI[mun_uf],0),7)</f>
        <v>0.73699999999999999</v>
      </c>
      <c r="I551">
        <f>INDEX(tb_MHDI[],MATCH(Table3[[#This Row],[city_name]],tb_MHDI[mun_uf],0),8)</f>
        <v>0.47499999999999998</v>
      </c>
      <c r="J551">
        <f>_xlfn.NUMBERVALUE(INDEX(tb_SVI[],MATCH(Table3[[#This Row],[city_name]],tb_SVI[city_name_uf],0),8),".")</f>
        <v>0.56799999999999995</v>
      </c>
      <c r="K551">
        <f>_xlfn.NUMBERVALUE(INDEX(tb_SVI[],MATCH(Table3[[#This Row],[city_name]],tb_SVI[city_name_uf],0),9),".")</f>
        <v>0.49299999999999999</v>
      </c>
      <c r="L551">
        <f>_xlfn.NUMBERVALUE(INDEX(tb_SVI[],MATCH(Table3[[#This Row],[city_name]],tb_SVI[city_name_uf],0),10),".")</f>
        <v>0.63500000000000001</v>
      </c>
      <c r="M551">
        <f>_xlfn.NUMBERVALUE(INDEX(tb_SVI[],MATCH(Table3[[#This Row],[city_name]],tb_SVI[city_name_uf],0),11),".")</f>
        <v>0.57499999999999996</v>
      </c>
      <c r="N551" s="14">
        <f>_xlfn.PERCENTRANK.INC(Table3[MHDI_tot],Table3[[#This Row],[MHDI_tot]],3)</f>
        <v>0.14799999999999999</v>
      </c>
    </row>
    <row r="552" spans="1:14" hidden="1" x14ac:dyDescent="0.2">
      <c r="A552" t="str">
        <f>SVI!F552</f>
        <v>Conceição do Lago-Açu/MA</v>
      </c>
      <c r="B552" t="str">
        <f>INDEX(tb_SVI[],MATCH(Table3[[#This Row],[ibge_cod]],tb_SVI[Município],0),1)</f>
        <v>MA</v>
      </c>
      <c r="C552" t="str">
        <f>INDEX(tb_SVI[],MATCH(Table3[[#This Row],[city_name]],tb_SVI[city_name_uf],0),3)</f>
        <v>2103554</v>
      </c>
      <c r="D552" t="s">
        <v>18210</v>
      </c>
      <c r="E552" s="11">
        <f>INDEX(tb_SVI[],MATCH(Table3[[#This Row],[city_name]],tb_SVI[city_name_uf],0),5)</f>
        <v>16400</v>
      </c>
      <c r="F552">
        <f>INDEX(tb_MHDI[],MATCH(Table3[[#This Row],[city_name]],tb_MHDI[mun_uf],0),5)</f>
        <v>0.51200000000000001</v>
      </c>
      <c r="G552">
        <f>INDEX(tb_MHDI[],MATCH(Table3[[#This Row],[city_name]],tb_MHDI[mun_uf],0),6)</f>
        <v>0.49199999999999999</v>
      </c>
      <c r="H552">
        <f>INDEX(tb_MHDI[],MATCH(Table3[[#This Row],[city_name]],tb_MHDI[mun_uf],0),7)</f>
        <v>0.73799999999999999</v>
      </c>
      <c r="I552">
        <f>INDEX(tb_MHDI[],MATCH(Table3[[#This Row],[city_name]],tb_MHDI[mun_uf],0),8)</f>
        <v>0.37</v>
      </c>
      <c r="J552">
        <f>_xlfn.NUMBERVALUE(INDEX(tb_SVI[],MATCH(Table3[[#This Row],[city_name]],tb_SVI[city_name_uf],0),8),".")</f>
        <v>0.66900000000000004</v>
      </c>
      <c r="K552">
        <f>_xlfn.NUMBERVALUE(INDEX(tb_SVI[],MATCH(Table3[[#This Row],[city_name]],tb_SVI[city_name_uf],0),9),".")</f>
        <v>0.82899999999999996</v>
      </c>
      <c r="L552">
        <f>_xlfn.NUMBERVALUE(INDEX(tb_SVI[],MATCH(Table3[[#This Row],[city_name]],tb_SVI[city_name_uf],0),10),".")</f>
        <v>0.65500000000000003</v>
      </c>
      <c r="M552">
        <f>_xlfn.NUMBERVALUE(INDEX(tb_SVI[],MATCH(Table3[[#This Row],[city_name]],tb_SVI[city_name_uf],0),11),".")</f>
        <v>0.52400000000000002</v>
      </c>
      <c r="N552" s="14">
        <f>_xlfn.PERCENTRANK.INC(Table3[MHDI_tot],Table3[[#This Row],[MHDI_tot]],3)</f>
        <v>1.2E-2</v>
      </c>
    </row>
    <row r="553" spans="1:14" hidden="1" x14ac:dyDescent="0.2">
      <c r="A553" t="str">
        <f>SVI!F553</f>
        <v>Colinas/MA</v>
      </c>
      <c r="B553" t="str">
        <f>INDEX(tb_SVI[],MATCH(Table3[[#This Row],[ibge_cod]],tb_SVI[Município],0),1)</f>
        <v>MA</v>
      </c>
      <c r="C553" t="str">
        <f>INDEX(tb_SVI[],MATCH(Table3[[#This Row],[city_name]],tb_SVI[city_name_uf],0),3)</f>
        <v>2103505</v>
      </c>
      <c r="D553" t="s">
        <v>18211</v>
      </c>
      <c r="E553" s="11">
        <f>INDEX(tb_SVI[],MATCH(Table3[[#This Row],[city_name]],tb_SVI[city_name_uf],0),5)</f>
        <v>41312</v>
      </c>
      <c r="F553">
        <f>INDEX(tb_MHDI[],MATCH(Table3[[#This Row],[city_name]],tb_MHDI[mun_uf],0),5)</f>
        <v>0.59599999999999997</v>
      </c>
      <c r="G553">
        <f>INDEX(tb_MHDI[],MATCH(Table3[[#This Row],[city_name]],tb_MHDI[mun_uf],0),6)</f>
        <v>0.57099999999999995</v>
      </c>
      <c r="H553">
        <f>INDEX(tb_MHDI[],MATCH(Table3[[#This Row],[city_name]],tb_MHDI[mun_uf],0),7)</f>
        <v>0.70899999999999996</v>
      </c>
      <c r="I553">
        <f>INDEX(tb_MHDI[],MATCH(Table3[[#This Row],[city_name]],tb_MHDI[mun_uf],0),8)</f>
        <v>0.52400000000000002</v>
      </c>
      <c r="J553">
        <f>_xlfn.NUMBERVALUE(INDEX(tb_SVI[],MATCH(Table3[[#This Row],[city_name]],tb_SVI[city_name_uf],0),8),".")</f>
        <v>0.60299999999999998</v>
      </c>
      <c r="K553">
        <f>_xlfn.NUMBERVALUE(INDEX(tb_SVI[],MATCH(Table3[[#This Row],[city_name]],tb_SVI[city_name_uf],0),9),".")</f>
        <v>0.61499999999999999</v>
      </c>
      <c r="L553">
        <f>_xlfn.NUMBERVALUE(INDEX(tb_SVI[],MATCH(Table3[[#This Row],[city_name]],tb_SVI[city_name_uf],0),10),".")</f>
        <v>0.65100000000000002</v>
      </c>
      <c r="M553">
        <f>_xlfn.NUMBERVALUE(INDEX(tb_SVI[],MATCH(Table3[[#This Row],[city_name]],tb_SVI[city_name_uf],0),11),".")</f>
        <v>0.54300000000000004</v>
      </c>
      <c r="N553" s="14">
        <f>_xlfn.PERCENTRANK.INC(Table3[MHDI_tot],Table3[[#This Row],[MHDI_tot]],3)</f>
        <v>0.23499999999999999</v>
      </c>
    </row>
    <row r="554" spans="1:14" hidden="1" x14ac:dyDescent="0.2">
      <c r="A554" t="str">
        <f>SVI!F554</f>
        <v>Coelho Neto/MA</v>
      </c>
      <c r="B554" t="str">
        <f>INDEX(tb_SVI[],MATCH(Table3[[#This Row],[ibge_cod]],tb_SVI[Município],0),1)</f>
        <v>MA</v>
      </c>
      <c r="C554" t="str">
        <f>INDEX(tb_SVI[],MATCH(Table3[[#This Row],[city_name]],tb_SVI[city_name_uf],0),3)</f>
        <v>2103406</v>
      </c>
      <c r="D554" t="s">
        <v>18212</v>
      </c>
      <c r="E554" s="11">
        <f>INDEX(tb_SVI[],MATCH(Table3[[#This Row],[city_name]],tb_SVI[city_name_uf],0),5)</f>
        <v>49621</v>
      </c>
      <c r="F554">
        <f>INDEX(tb_MHDI[],MATCH(Table3[[#This Row],[city_name]],tb_MHDI[mun_uf],0),5)</f>
        <v>0.56399999999999995</v>
      </c>
      <c r="G554">
        <f>INDEX(tb_MHDI[],MATCH(Table3[[#This Row],[city_name]],tb_MHDI[mun_uf],0),6)</f>
        <v>0.54400000000000004</v>
      </c>
      <c r="H554">
        <f>INDEX(tb_MHDI[],MATCH(Table3[[#This Row],[city_name]],tb_MHDI[mun_uf],0),7)</f>
        <v>0.72799999999999998</v>
      </c>
      <c r="I554">
        <f>INDEX(tb_MHDI[],MATCH(Table3[[#This Row],[city_name]],tb_MHDI[mun_uf],0),8)</f>
        <v>0.45400000000000001</v>
      </c>
      <c r="J554">
        <f>_xlfn.NUMBERVALUE(INDEX(tb_SVI[],MATCH(Table3[[#This Row],[city_name]],tb_SVI[city_name_uf],0),8),".")</f>
        <v>0.69599999999999995</v>
      </c>
      <c r="K554">
        <f>_xlfn.NUMBERVALUE(INDEX(tb_SVI[],MATCH(Table3[[#This Row],[city_name]],tb_SVI[city_name_uf],0),9),".")</f>
        <v>0.83499999999999996</v>
      </c>
      <c r="L554">
        <f>_xlfn.NUMBERVALUE(INDEX(tb_SVI[],MATCH(Table3[[#This Row],[city_name]],tb_SVI[city_name_uf],0),10),".")</f>
        <v>0.66800000000000004</v>
      </c>
      <c r="M554">
        <f>_xlfn.NUMBERVALUE(INDEX(tb_SVI[],MATCH(Table3[[#This Row],[city_name]],tb_SVI[city_name_uf],0),11),".")</f>
        <v>0.58599999999999997</v>
      </c>
      <c r="N554" s="14">
        <f>_xlfn.PERCENTRANK.INC(Table3[MHDI_tot],Table3[[#This Row],[MHDI_tot]],3)</f>
        <v>0.104</v>
      </c>
    </row>
    <row r="555" spans="1:14" hidden="1" x14ac:dyDescent="0.2">
      <c r="A555" t="str">
        <f>SVI!F555</f>
        <v>Codó/MA</v>
      </c>
      <c r="B555" t="str">
        <f>INDEX(tb_SVI[],MATCH(Table3[[#This Row],[ibge_cod]],tb_SVI[Município],0),1)</f>
        <v>MA</v>
      </c>
      <c r="C555" t="str">
        <f>INDEX(tb_SVI[],MATCH(Table3[[#This Row],[city_name]],tb_SVI[city_name_uf],0),3)</f>
        <v>2103307</v>
      </c>
      <c r="D555" t="s">
        <v>18213</v>
      </c>
      <c r="E555" s="11">
        <f>INDEX(tb_SVI[],MATCH(Table3[[#This Row],[city_name]],tb_SVI[city_name_uf],0),5)</f>
        <v>123116</v>
      </c>
      <c r="F555">
        <f>INDEX(tb_MHDI[],MATCH(Table3[[#This Row],[city_name]],tb_MHDI[mun_uf],0),5)</f>
        <v>0.59499999999999997</v>
      </c>
      <c r="G555">
        <f>INDEX(tb_MHDI[],MATCH(Table3[[#This Row],[city_name]],tb_MHDI[mun_uf],0),6)</f>
        <v>0.56799999999999995</v>
      </c>
      <c r="H555">
        <f>INDEX(tb_MHDI[],MATCH(Table3[[#This Row],[city_name]],tb_MHDI[mun_uf],0),7)</f>
        <v>0.754</v>
      </c>
      <c r="I555">
        <f>INDEX(tb_MHDI[],MATCH(Table3[[#This Row],[city_name]],tb_MHDI[mun_uf],0),8)</f>
        <v>0.49199999999999999</v>
      </c>
      <c r="J555">
        <f>_xlfn.NUMBERVALUE(INDEX(tb_SVI[],MATCH(Table3[[#This Row],[city_name]],tb_SVI[city_name_uf],0),8),".")</f>
        <v>0.504</v>
      </c>
      <c r="K555">
        <f>_xlfn.NUMBERVALUE(INDEX(tb_SVI[],MATCH(Table3[[#This Row],[city_name]],tb_SVI[city_name_uf],0),9),".")</f>
        <v>0.35099999999999998</v>
      </c>
      <c r="L555">
        <f>_xlfn.NUMBERVALUE(INDEX(tb_SVI[],MATCH(Table3[[#This Row],[city_name]],tb_SVI[city_name_uf],0),10),".")</f>
        <v>0.61099999999999999</v>
      </c>
      <c r="M555">
        <f>_xlfn.NUMBERVALUE(INDEX(tb_SVI[],MATCH(Table3[[#This Row],[city_name]],tb_SVI[city_name_uf],0),11),".")</f>
        <v>0.55100000000000005</v>
      </c>
      <c r="N555" s="14">
        <f>_xlfn.PERCENTRANK.INC(Table3[MHDI_tot],Table3[[#This Row],[MHDI_tot]],3)</f>
        <v>0.23</v>
      </c>
    </row>
    <row r="556" spans="1:14" hidden="1" x14ac:dyDescent="0.2">
      <c r="A556" t="str">
        <f>SVI!F898</f>
        <v>Alcântaras/CE</v>
      </c>
      <c r="B556" t="str">
        <f>INDEX(tb_SVI[],MATCH(Table3[[#This Row],[ibge_cod]],tb_SVI[Município],0),1)</f>
        <v>CE</v>
      </c>
      <c r="C556" t="str">
        <f>INDEX(tb_SVI[],MATCH(Table3[[#This Row],[city_name]],tb_SVI[city_name_uf],0),3)</f>
        <v>2300507</v>
      </c>
      <c r="D556" t="s">
        <v>18552</v>
      </c>
      <c r="E556" s="11">
        <f>INDEX(tb_SVI[],MATCH(Table3[[#This Row],[city_name]],tb_SVI[city_name_uf],0),5)</f>
        <v>11781</v>
      </c>
      <c r="F556">
        <f>INDEX(tb_MHDI[],MATCH(Table3[[#This Row],[city_name]],tb_MHDI[mun_uf],0),5)</f>
        <v>0.6</v>
      </c>
      <c r="G556">
        <f>INDEX(tb_MHDI[],MATCH(Table3[[#This Row],[city_name]],tb_MHDI[mun_uf],0),6)</f>
        <v>0.54900000000000004</v>
      </c>
      <c r="H556">
        <f>INDEX(tb_MHDI[],MATCH(Table3[[#This Row],[city_name]],tb_MHDI[mun_uf],0),7)</f>
        <v>0.751</v>
      </c>
      <c r="I556">
        <f>INDEX(tb_MHDI[],MATCH(Table3[[#This Row],[city_name]],tb_MHDI[mun_uf],0),8)</f>
        <v>0.52400000000000002</v>
      </c>
      <c r="J556">
        <f>_xlfn.NUMBERVALUE(INDEX(tb_SVI[],MATCH(Table3[[#This Row],[city_name]],tb_SVI[city_name_uf],0),8),".")</f>
        <v>0.43099999999999999</v>
      </c>
      <c r="K556">
        <f>_xlfn.NUMBERVALUE(INDEX(tb_SVI[],MATCH(Table3[[#This Row],[city_name]],tb_SVI[city_name_uf],0),9),".")</f>
        <v>0.35699999999999998</v>
      </c>
      <c r="L556">
        <f>_xlfn.NUMBERVALUE(INDEX(tb_SVI[],MATCH(Table3[[#This Row],[city_name]],tb_SVI[city_name_uf],0),10),".")</f>
        <v>0.47399999999999998</v>
      </c>
      <c r="M556">
        <f>_xlfn.NUMBERVALUE(INDEX(tb_SVI[],MATCH(Table3[[#This Row],[city_name]],tb_SVI[city_name_uf],0),11),".")</f>
        <v>0.46100000000000002</v>
      </c>
      <c r="N556" s="14">
        <f>_xlfn.PERCENTRANK.INC(Table3[MHDI_tot],Table3[[#This Row],[MHDI_tot]],3)</f>
        <v>0.251</v>
      </c>
    </row>
    <row r="557" spans="1:14" hidden="1" x14ac:dyDescent="0.2">
      <c r="A557" t="str">
        <f>SVI!F557</f>
        <v>Chapadinha/MA</v>
      </c>
      <c r="B557" t="str">
        <f>INDEX(tb_SVI[],MATCH(Table3[[#This Row],[ibge_cod]],tb_SVI[Município],0),1)</f>
        <v>MA</v>
      </c>
      <c r="C557" t="str">
        <f>INDEX(tb_SVI[],MATCH(Table3[[#This Row],[city_name]],tb_SVI[city_name_uf],0),3)</f>
        <v>2103208</v>
      </c>
      <c r="D557" t="s">
        <v>18215</v>
      </c>
      <c r="E557" s="11">
        <f>INDEX(tb_SVI[],MATCH(Table3[[#This Row],[city_name]],tb_SVI[city_name_uf],0),5)</f>
        <v>80195</v>
      </c>
      <c r="F557">
        <f>INDEX(tb_MHDI[],MATCH(Table3[[#This Row],[city_name]],tb_MHDI[mun_uf],0),5)</f>
        <v>0.60399999999999998</v>
      </c>
      <c r="G557">
        <f>INDEX(tb_MHDI[],MATCH(Table3[[#This Row],[city_name]],tb_MHDI[mun_uf],0),6)</f>
        <v>0.55400000000000005</v>
      </c>
      <c r="H557">
        <f>INDEX(tb_MHDI[],MATCH(Table3[[#This Row],[city_name]],tb_MHDI[mun_uf],0),7)</f>
        <v>0.77</v>
      </c>
      <c r="I557">
        <f>INDEX(tb_MHDI[],MATCH(Table3[[#This Row],[city_name]],tb_MHDI[mun_uf],0),8)</f>
        <v>0.51700000000000002</v>
      </c>
      <c r="J557">
        <f>_xlfn.NUMBERVALUE(INDEX(tb_SVI[],MATCH(Table3[[#This Row],[city_name]],tb_SVI[city_name_uf],0),8),".")</f>
        <v>0.60199999999999998</v>
      </c>
      <c r="K557">
        <f>_xlfn.NUMBERVALUE(INDEX(tb_SVI[],MATCH(Table3[[#This Row],[city_name]],tb_SVI[city_name_uf],0),9),".")</f>
        <v>0.59499999999999997</v>
      </c>
      <c r="L557">
        <f>_xlfn.NUMBERVALUE(INDEX(tb_SVI[],MATCH(Table3[[#This Row],[city_name]],tb_SVI[city_name_uf],0),10),".")</f>
        <v>0.65200000000000002</v>
      </c>
      <c r="M557">
        <f>_xlfn.NUMBERVALUE(INDEX(tb_SVI[],MATCH(Table3[[#This Row],[city_name]],tb_SVI[city_name_uf],0),11),".")</f>
        <v>0.55900000000000005</v>
      </c>
      <c r="N557" s="14">
        <f>_xlfn.PERCENTRANK.INC(Table3[MHDI_tot],Table3[[#This Row],[MHDI_tot]],3)</f>
        <v>0.26600000000000001</v>
      </c>
    </row>
    <row r="558" spans="1:14" hidden="1" x14ac:dyDescent="0.2">
      <c r="A558" t="str">
        <f>SVI!F558</f>
        <v>Centro do Guilherme/MA</v>
      </c>
      <c r="B558" t="str">
        <f>INDEX(tb_SVI[],MATCH(Table3[[#This Row],[ibge_cod]],tb_SVI[Município],0),1)</f>
        <v>MA</v>
      </c>
      <c r="C558" t="str">
        <f>INDEX(tb_SVI[],MATCH(Table3[[#This Row],[city_name]],tb_SVI[city_name_uf],0),3)</f>
        <v>2103158</v>
      </c>
      <c r="D558" t="s">
        <v>18216</v>
      </c>
      <c r="E558" s="11">
        <f>INDEX(tb_SVI[],MATCH(Table3[[#This Row],[city_name]],tb_SVI[city_name_uf],0),5)</f>
        <v>13670</v>
      </c>
      <c r="F558">
        <f>INDEX(tb_MHDI[],MATCH(Table3[[#This Row],[city_name]],tb_MHDI[mun_uf],0),5)</f>
        <v>0.54200000000000004</v>
      </c>
      <c r="G558">
        <f>INDEX(tb_MHDI[],MATCH(Table3[[#This Row],[city_name]],tb_MHDI[mun_uf],0),6)</f>
        <v>0.51</v>
      </c>
      <c r="H558">
        <f>INDEX(tb_MHDI[],MATCH(Table3[[#This Row],[city_name]],tb_MHDI[mun_uf],0),7)</f>
        <v>0.70699999999999996</v>
      </c>
      <c r="I558">
        <f>INDEX(tb_MHDI[],MATCH(Table3[[#This Row],[city_name]],tb_MHDI[mun_uf],0),8)</f>
        <v>0.442</v>
      </c>
      <c r="J558">
        <f>_xlfn.NUMBERVALUE(INDEX(tb_SVI[],MATCH(Table3[[#This Row],[city_name]],tb_SVI[city_name_uf],0),8),".")</f>
        <v>0.63100000000000001</v>
      </c>
      <c r="K558">
        <f>_xlfn.NUMBERVALUE(INDEX(tb_SVI[],MATCH(Table3[[#This Row],[city_name]],tb_SVI[city_name_uf],0),9),".")</f>
        <v>0.755</v>
      </c>
      <c r="L558">
        <f>_xlfn.NUMBERVALUE(INDEX(tb_SVI[],MATCH(Table3[[#This Row],[city_name]],tb_SVI[city_name_uf],0),10),".")</f>
        <v>0.67300000000000004</v>
      </c>
      <c r="M558">
        <f>_xlfn.NUMBERVALUE(INDEX(tb_SVI[],MATCH(Table3[[#This Row],[city_name]],tb_SVI[city_name_uf],0),11),".")</f>
        <v>0.46400000000000002</v>
      </c>
      <c r="N558" s="14">
        <f>_xlfn.PERCENTRANK.INC(Table3[MHDI_tot],Table3[[#This Row],[MHDI_tot]],3)</f>
        <v>4.5999999999999999E-2</v>
      </c>
    </row>
    <row r="559" spans="1:14" hidden="1" x14ac:dyDescent="0.2">
      <c r="A559" t="str">
        <f>SVI!F559</f>
        <v>Centro Novo do Maranhão/MA</v>
      </c>
      <c r="B559" t="str">
        <f>INDEX(tb_SVI[],MATCH(Table3[[#This Row],[ibge_cod]],tb_SVI[Município],0),1)</f>
        <v>MA</v>
      </c>
      <c r="C559" t="str">
        <f>INDEX(tb_SVI[],MATCH(Table3[[#This Row],[city_name]],tb_SVI[city_name_uf],0),3)</f>
        <v>2103174</v>
      </c>
      <c r="D559" t="s">
        <v>18217</v>
      </c>
      <c r="E559" s="11">
        <f>INDEX(tb_SVI[],MATCH(Table3[[#This Row],[city_name]],tb_SVI[city_name_uf],0),5)</f>
        <v>21840</v>
      </c>
      <c r="F559">
        <f>INDEX(tb_MHDI[],MATCH(Table3[[#This Row],[city_name]],tb_MHDI[mun_uf],0),5)</f>
        <v>0.51800000000000002</v>
      </c>
      <c r="G559">
        <f>INDEX(tb_MHDI[],MATCH(Table3[[#This Row],[city_name]],tb_MHDI[mun_uf],0),6)</f>
        <v>0.50800000000000001</v>
      </c>
      <c r="H559">
        <f>INDEX(tb_MHDI[],MATCH(Table3[[#This Row],[city_name]],tb_MHDI[mun_uf],0),7)</f>
        <v>0.71699999999999997</v>
      </c>
      <c r="I559">
        <f>INDEX(tb_MHDI[],MATCH(Table3[[#This Row],[city_name]],tb_MHDI[mun_uf],0),8)</f>
        <v>0.38200000000000001</v>
      </c>
      <c r="J559">
        <f>_xlfn.NUMBERVALUE(INDEX(tb_SVI[],MATCH(Table3[[#This Row],[city_name]],tb_SVI[city_name_uf],0),8),".")</f>
        <v>0.71599999999999997</v>
      </c>
      <c r="K559">
        <f>_xlfn.NUMBERVALUE(INDEX(tb_SVI[],MATCH(Table3[[#This Row],[city_name]],tb_SVI[city_name_uf],0),9),".")</f>
        <v>0.84</v>
      </c>
      <c r="L559">
        <f>_xlfn.NUMBERVALUE(INDEX(tb_SVI[],MATCH(Table3[[#This Row],[city_name]],tb_SVI[city_name_uf],0),10),".")</f>
        <v>0.76600000000000001</v>
      </c>
      <c r="M559">
        <f>_xlfn.NUMBERVALUE(INDEX(tb_SVI[],MATCH(Table3[[#This Row],[city_name]],tb_SVI[city_name_uf],0),11),".")</f>
        <v>0.54200000000000004</v>
      </c>
      <c r="N559" s="14">
        <f>_xlfn.PERCENTRANK.INC(Table3[MHDI_tot],Table3[[#This Row],[MHDI_tot]],3)</f>
        <v>1.6E-2</v>
      </c>
    </row>
    <row r="560" spans="1:14" hidden="1" x14ac:dyDescent="0.2">
      <c r="A560" t="str">
        <f>SVI!F560</f>
        <v>Central do Maranhão/MA</v>
      </c>
      <c r="B560" t="str">
        <f>INDEX(tb_SVI[],MATCH(Table3[[#This Row],[ibge_cod]],tb_SVI[Município],0),1)</f>
        <v>MA</v>
      </c>
      <c r="C560" t="str">
        <f>INDEX(tb_SVI[],MATCH(Table3[[#This Row],[city_name]],tb_SVI[city_name_uf],0),3)</f>
        <v>2103125</v>
      </c>
      <c r="D560" t="s">
        <v>18218</v>
      </c>
      <c r="E560" s="11">
        <f>INDEX(tb_SVI[],MATCH(Table3[[#This Row],[city_name]],tb_SVI[city_name_uf],0),5)</f>
        <v>8740</v>
      </c>
      <c r="F560">
        <f>INDEX(tb_MHDI[],MATCH(Table3[[#This Row],[city_name]],tb_MHDI[mun_uf],0),5)</f>
        <v>0.58499999999999996</v>
      </c>
      <c r="G560">
        <f>INDEX(tb_MHDI[],MATCH(Table3[[#This Row],[city_name]],tb_MHDI[mun_uf],0),6)</f>
        <v>0.503</v>
      </c>
      <c r="H560">
        <f>INDEX(tb_MHDI[],MATCH(Table3[[#This Row],[city_name]],tb_MHDI[mun_uf],0),7)</f>
        <v>0.71299999999999997</v>
      </c>
      <c r="I560">
        <f>INDEX(tb_MHDI[],MATCH(Table3[[#This Row],[city_name]],tb_MHDI[mun_uf],0),8)</f>
        <v>0.55700000000000005</v>
      </c>
      <c r="J560">
        <f>_xlfn.NUMBERVALUE(INDEX(tb_SVI[],MATCH(Table3[[#This Row],[city_name]],tb_SVI[city_name_uf],0),8),".")</f>
        <v>0.72699999999999998</v>
      </c>
      <c r="K560">
        <f>_xlfn.NUMBERVALUE(INDEX(tb_SVI[],MATCH(Table3[[#This Row],[city_name]],tb_SVI[city_name_uf],0),9),".")</f>
        <v>1</v>
      </c>
      <c r="L560">
        <f>_xlfn.NUMBERVALUE(INDEX(tb_SVI[],MATCH(Table3[[#This Row],[city_name]],tb_SVI[city_name_uf],0),10),".")</f>
        <v>0.55500000000000005</v>
      </c>
      <c r="M560">
        <f>_xlfn.NUMBERVALUE(INDEX(tb_SVI[],MATCH(Table3[[#This Row],[city_name]],tb_SVI[city_name_uf],0),11),".")</f>
        <v>0.626</v>
      </c>
      <c r="N560" s="14">
        <f>_xlfn.PERCENTRANK.INC(Table3[MHDI_tot],Table3[[#This Row],[MHDI_tot]],3)</f>
        <v>0.184</v>
      </c>
    </row>
    <row r="561" spans="1:14" hidden="1" x14ac:dyDescent="0.2">
      <c r="A561" t="str">
        <f>SVI!F561</f>
        <v>São Luís/MA</v>
      </c>
      <c r="B561" t="str">
        <f>INDEX(tb_SVI[],MATCH(Table3[[#This Row],[ibge_cod]],tb_SVI[Município],0),1)</f>
        <v>MA</v>
      </c>
      <c r="C561" t="str">
        <f>INDEX(tb_SVI[],MATCH(Table3[[#This Row],[city_name]],tb_SVI[city_name_uf],0),3)</f>
        <v>2111300</v>
      </c>
      <c r="D561" t="s">
        <v>18219</v>
      </c>
      <c r="E561" s="11">
        <f>INDEX(tb_SVI[],MATCH(Table3[[#This Row],[city_name]],tb_SVI[city_name_uf],0),5)</f>
        <v>1108975</v>
      </c>
      <c r="F561">
        <f>INDEX(tb_MHDI[],MATCH(Table3[[#This Row],[city_name]],tb_MHDI[mun_uf],0),5)</f>
        <v>0.76800000000000002</v>
      </c>
      <c r="G561">
        <f>INDEX(tb_MHDI[],MATCH(Table3[[#This Row],[city_name]],tb_MHDI[mun_uf],0),6)</f>
        <v>0.74099999999999999</v>
      </c>
      <c r="H561">
        <f>INDEX(tb_MHDI[],MATCH(Table3[[#This Row],[city_name]],tb_MHDI[mun_uf],0),7)</f>
        <v>0.81299999999999994</v>
      </c>
      <c r="I561">
        <f>INDEX(tb_MHDI[],MATCH(Table3[[#This Row],[city_name]],tb_MHDI[mun_uf],0),8)</f>
        <v>0.752</v>
      </c>
      <c r="J561">
        <f>_xlfn.NUMBERVALUE(INDEX(tb_SVI[],MATCH(Table3[[#This Row],[city_name]],tb_SVI[city_name_uf],0),8),".")</f>
        <v>0.372</v>
      </c>
      <c r="K561">
        <f>_xlfn.NUMBERVALUE(INDEX(tb_SVI[],MATCH(Table3[[#This Row],[city_name]],tb_SVI[city_name_uf],0),9),".")</f>
        <v>0.498</v>
      </c>
      <c r="L561">
        <f>_xlfn.NUMBERVALUE(INDEX(tb_SVI[],MATCH(Table3[[#This Row],[city_name]],tb_SVI[city_name_uf],0),10),".")</f>
        <v>0.29099999999999998</v>
      </c>
      <c r="M561">
        <f>_xlfn.NUMBERVALUE(INDEX(tb_SVI[],MATCH(Table3[[#This Row],[city_name]],tb_SVI[city_name_uf],0),11),".")</f>
        <v>0.32700000000000001</v>
      </c>
      <c r="N561" s="14">
        <f>_xlfn.PERCENTRANK.INC(Table3[MHDI_tot],Table3[[#This Row],[MHDI_tot]],3)</f>
        <v>0.95199999999999996</v>
      </c>
    </row>
    <row r="562" spans="1:14" hidden="1" x14ac:dyDescent="0.2">
      <c r="A562" t="str">
        <f>SVI!F562</f>
        <v>São José de Ribamar/MA</v>
      </c>
      <c r="B562" t="str">
        <f>INDEX(tb_SVI[],MATCH(Table3[[#This Row],[ibge_cod]],tb_SVI[Município],0),1)</f>
        <v>MA</v>
      </c>
      <c r="C562" t="str">
        <f>INDEX(tb_SVI[],MATCH(Table3[[#This Row],[city_name]],tb_SVI[city_name_uf],0),3)</f>
        <v>2111201</v>
      </c>
      <c r="D562" t="s">
        <v>18220</v>
      </c>
      <c r="E562" s="11">
        <f>INDEX(tb_SVI[],MATCH(Table3[[#This Row],[city_name]],tb_SVI[city_name_uf],0),5)</f>
        <v>179028</v>
      </c>
      <c r="F562">
        <f>INDEX(tb_MHDI[],MATCH(Table3[[#This Row],[city_name]],tb_MHDI[mun_uf],0),5)</f>
        <v>0.70799999999999996</v>
      </c>
      <c r="G562">
        <f>INDEX(tb_MHDI[],MATCH(Table3[[#This Row],[city_name]],tb_MHDI[mun_uf],0),6)</f>
        <v>0.64200000000000002</v>
      </c>
      <c r="H562">
        <f>INDEX(tb_MHDI[],MATCH(Table3[[#This Row],[city_name]],tb_MHDI[mun_uf],0),7)</f>
        <v>0.79</v>
      </c>
      <c r="I562">
        <f>INDEX(tb_MHDI[],MATCH(Table3[[#This Row],[city_name]],tb_MHDI[mun_uf],0),8)</f>
        <v>0.7</v>
      </c>
      <c r="J562">
        <f>_xlfn.NUMBERVALUE(INDEX(tb_SVI[],MATCH(Table3[[#This Row],[city_name]],tb_SVI[city_name_uf],0),8),".")</f>
        <v>0.44900000000000001</v>
      </c>
      <c r="K562">
        <f>_xlfn.NUMBERVALUE(INDEX(tb_SVI[],MATCH(Table3[[#This Row],[city_name]],tb_SVI[city_name_uf],0),9),".")</f>
        <v>0.61399999999999999</v>
      </c>
      <c r="L562">
        <f>_xlfn.NUMBERVALUE(INDEX(tb_SVI[],MATCH(Table3[[#This Row],[city_name]],tb_SVI[city_name_uf],0),10),".")</f>
        <v>0.371</v>
      </c>
      <c r="M562">
        <f>_xlfn.NUMBERVALUE(INDEX(tb_SVI[],MATCH(Table3[[#This Row],[city_name]],tb_SVI[city_name_uf],0),11),".")</f>
        <v>0.36299999999999999</v>
      </c>
      <c r="N562" s="14">
        <f>_xlfn.PERCENTRANK.INC(Table3[MHDI_tot],Table3[[#This Row],[MHDI_tot]],3)</f>
        <v>0.69499999999999995</v>
      </c>
    </row>
    <row r="563" spans="1:14" hidden="1" x14ac:dyDescent="0.2">
      <c r="A563" t="str">
        <f>SVI!F563</f>
        <v>Raposa/MA</v>
      </c>
      <c r="B563" t="str">
        <f>INDEX(tb_SVI[],MATCH(Table3[[#This Row],[ibge_cod]],tb_SVI[Município],0),1)</f>
        <v>MA</v>
      </c>
      <c r="C563" t="str">
        <f>INDEX(tb_SVI[],MATCH(Table3[[#This Row],[city_name]],tb_SVI[city_name_uf],0),3)</f>
        <v>2109452</v>
      </c>
      <c r="D563" t="s">
        <v>18221</v>
      </c>
      <c r="E563" s="11">
        <f>INDEX(tb_SVI[],MATCH(Table3[[#This Row],[city_name]],tb_SVI[city_name_uf],0),5)</f>
        <v>31177</v>
      </c>
      <c r="F563">
        <f>INDEX(tb_MHDI[],MATCH(Table3[[#This Row],[city_name]],tb_MHDI[mun_uf],0),5)</f>
        <v>0.626</v>
      </c>
      <c r="G563">
        <f>INDEX(tb_MHDI[],MATCH(Table3[[#This Row],[city_name]],tb_MHDI[mun_uf],0),6)</f>
        <v>0.56799999999999995</v>
      </c>
      <c r="H563">
        <f>INDEX(tb_MHDI[],MATCH(Table3[[#This Row],[city_name]],tb_MHDI[mun_uf],0),7)</f>
        <v>0.73499999999999999</v>
      </c>
      <c r="I563">
        <f>INDEX(tb_MHDI[],MATCH(Table3[[#This Row],[city_name]],tb_MHDI[mun_uf],0),8)</f>
        <v>0.58699999999999997</v>
      </c>
      <c r="J563">
        <f>_xlfn.NUMBERVALUE(INDEX(tb_SVI[],MATCH(Table3[[#This Row],[city_name]],tb_SVI[city_name_uf],0),8),".")</f>
        <v>0.64200000000000002</v>
      </c>
      <c r="K563">
        <f>_xlfn.NUMBERVALUE(INDEX(tb_SVI[],MATCH(Table3[[#This Row],[city_name]],tb_SVI[city_name_uf],0),9),".")</f>
        <v>0.87</v>
      </c>
      <c r="L563">
        <f>_xlfn.NUMBERVALUE(INDEX(tb_SVI[],MATCH(Table3[[#This Row],[city_name]],tb_SVI[city_name_uf],0),10),".")</f>
        <v>0.54800000000000004</v>
      </c>
      <c r="M563">
        <f>_xlfn.NUMBERVALUE(INDEX(tb_SVI[],MATCH(Table3[[#This Row],[city_name]],tb_SVI[city_name_uf],0),11),".")</f>
        <v>0.50700000000000001</v>
      </c>
      <c r="N563" s="14">
        <f>_xlfn.PERCENTRANK.INC(Table3[MHDI_tot],Table3[[#This Row],[MHDI_tot]],3)</f>
        <v>0.35499999999999998</v>
      </c>
    </row>
    <row r="564" spans="1:14" hidden="1" x14ac:dyDescent="0.2">
      <c r="A564" t="str">
        <f>SVI!F564</f>
        <v>Paço do Lumiar/MA</v>
      </c>
      <c r="B564" t="str">
        <f>INDEX(tb_SVI[],MATCH(Table3[[#This Row],[ibge_cod]],tb_SVI[Município],0),1)</f>
        <v>MA</v>
      </c>
      <c r="C564" t="str">
        <f>INDEX(tb_SVI[],MATCH(Table3[[#This Row],[city_name]],tb_SVI[city_name_uf],0),3)</f>
        <v>2107506</v>
      </c>
      <c r="D564" t="s">
        <v>18222</v>
      </c>
      <c r="E564" s="11">
        <f>INDEX(tb_SVI[],MATCH(Table3[[#This Row],[city_name]],tb_SVI[city_name_uf],0),5)</f>
        <v>123747</v>
      </c>
      <c r="F564">
        <f>INDEX(tb_MHDI[],MATCH(Table3[[#This Row],[city_name]],tb_MHDI[mun_uf],0),5)</f>
        <v>0.72399999999999998</v>
      </c>
      <c r="G564">
        <f>INDEX(tb_MHDI[],MATCH(Table3[[#This Row],[city_name]],tb_MHDI[mun_uf],0),6)</f>
        <v>0.64600000000000002</v>
      </c>
      <c r="H564">
        <f>INDEX(tb_MHDI[],MATCH(Table3[[#This Row],[city_name]],tb_MHDI[mun_uf],0),7)</f>
        <v>0.79600000000000004</v>
      </c>
      <c r="I564">
        <f>INDEX(tb_MHDI[],MATCH(Table3[[#This Row],[city_name]],tb_MHDI[mun_uf],0),8)</f>
        <v>0.73899999999999999</v>
      </c>
      <c r="J564">
        <f>_xlfn.NUMBERVALUE(INDEX(tb_SVI[],MATCH(Table3[[#This Row],[city_name]],tb_SVI[city_name_uf],0),8),".")</f>
        <v>0.443</v>
      </c>
      <c r="K564">
        <f>_xlfn.NUMBERVALUE(INDEX(tb_SVI[],MATCH(Table3[[#This Row],[city_name]],tb_SVI[city_name_uf],0),9),".")</f>
        <v>0.64900000000000002</v>
      </c>
      <c r="L564">
        <f>_xlfn.NUMBERVALUE(INDEX(tb_SVI[],MATCH(Table3[[#This Row],[city_name]],tb_SVI[city_name_uf],0),10),".")</f>
        <v>0.34</v>
      </c>
      <c r="M564">
        <f>_xlfn.NUMBERVALUE(INDEX(tb_SVI[],MATCH(Table3[[#This Row],[city_name]],tb_SVI[city_name_uf],0),11),".")</f>
        <v>0.34100000000000003</v>
      </c>
      <c r="N564" s="14">
        <f>_xlfn.PERCENTRANK.INC(Table3[MHDI_tot],Table3[[#This Row],[MHDI_tot]],3)</f>
        <v>0.78100000000000003</v>
      </c>
    </row>
    <row r="565" spans="1:14" hidden="1" x14ac:dyDescent="0.2">
      <c r="A565" t="str">
        <f>SVI!F565</f>
        <v>Alcântara/MA</v>
      </c>
      <c r="B565" t="str">
        <f>INDEX(tb_SVI[],MATCH(Table3[[#This Row],[ibge_cod]],tb_SVI[Município],0),1)</f>
        <v>MA</v>
      </c>
      <c r="C565" t="str">
        <f>INDEX(tb_SVI[],MATCH(Table3[[#This Row],[city_name]],tb_SVI[city_name_uf],0),3)</f>
        <v>2100204</v>
      </c>
      <c r="D565" t="s">
        <v>18223</v>
      </c>
      <c r="E565" s="11">
        <f>INDEX(tb_SVI[],MATCH(Table3[[#This Row],[city_name]],tb_SVI[city_name_uf],0),5)</f>
        <v>22112</v>
      </c>
      <c r="F565">
        <f>INDEX(tb_MHDI[],MATCH(Table3[[#This Row],[city_name]],tb_MHDI[mun_uf],0),5)</f>
        <v>0.57299999999999995</v>
      </c>
      <c r="G565">
        <f>INDEX(tb_MHDI[],MATCH(Table3[[#This Row],[city_name]],tb_MHDI[mun_uf],0),6)</f>
        <v>0.52500000000000002</v>
      </c>
      <c r="H565">
        <f>INDEX(tb_MHDI[],MATCH(Table3[[#This Row],[city_name]],tb_MHDI[mun_uf],0),7)</f>
        <v>0.753</v>
      </c>
      <c r="I565">
        <f>INDEX(tb_MHDI[],MATCH(Table3[[#This Row],[city_name]],tb_MHDI[mun_uf],0),8)</f>
        <v>0.47499999999999998</v>
      </c>
      <c r="J565">
        <f>_xlfn.NUMBERVALUE(INDEX(tb_SVI[],MATCH(Table3[[#This Row],[city_name]],tb_SVI[city_name_uf],0),8),".")</f>
        <v>0.56999999999999995</v>
      </c>
      <c r="K565">
        <f>_xlfn.NUMBERVALUE(INDEX(tb_SVI[],MATCH(Table3[[#This Row],[city_name]],tb_SVI[city_name_uf],0),9),".")</f>
        <v>0.49099999999999999</v>
      </c>
      <c r="L565">
        <f>_xlfn.NUMBERVALUE(INDEX(tb_SVI[],MATCH(Table3[[#This Row],[city_name]],tb_SVI[city_name_uf],0),10),".")</f>
        <v>0.629</v>
      </c>
      <c r="M565">
        <f>_xlfn.NUMBERVALUE(INDEX(tb_SVI[],MATCH(Table3[[#This Row],[city_name]],tb_SVI[city_name_uf],0),11),".")</f>
        <v>0.58899999999999997</v>
      </c>
      <c r="N565" s="14">
        <f>_xlfn.PERCENTRANK.INC(Table3[MHDI_tot],Table3[[#This Row],[MHDI_tot]],3)</f>
        <v>0.13700000000000001</v>
      </c>
    </row>
    <row r="566" spans="1:14" hidden="1" x14ac:dyDescent="0.2">
      <c r="A566" t="str">
        <f>SVI!F566</f>
        <v>Água Doce do Maranhão/MA</v>
      </c>
      <c r="B566" t="str">
        <f>INDEX(tb_SVI[],MATCH(Table3[[#This Row],[ibge_cod]],tb_SVI[Município],0),1)</f>
        <v>MA</v>
      </c>
      <c r="C566" t="str">
        <f>INDEX(tb_SVI[],MATCH(Table3[[#This Row],[city_name]],tb_SVI[city_name_uf],0),3)</f>
        <v>2100154</v>
      </c>
      <c r="D566" t="s">
        <v>18224</v>
      </c>
      <c r="E566" s="11">
        <f>INDEX(tb_SVI[],MATCH(Table3[[#This Row],[city_name]],tb_SVI[city_name_uf],0),5)</f>
        <v>12652</v>
      </c>
      <c r="F566">
        <f>INDEX(tb_MHDI[],MATCH(Table3[[#This Row],[city_name]],tb_MHDI[mun_uf],0),5)</f>
        <v>0.5</v>
      </c>
      <c r="G566">
        <f>INDEX(tb_MHDI[],MATCH(Table3[[#This Row],[city_name]],tb_MHDI[mun_uf],0),6)</f>
        <v>0.49399999999999999</v>
      </c>
      <c r="H566">
        <f>INDEX(tb_MHDI[],MATCH(Table3[[#This Row],[city_name]],tb_MHDI[mun_uf],0),7)</f>
        <v>0.69699999999999995</v>
      </c>
      <c r="I566">
        <f>INDEX(tb_MHDI[],MATCH(Table3[[#This Row],[city_name]],tb_MHDI[mun_uf],0),8)</f>
        <v>0.36299999999999999</v>
      </c>
      <c r="J566">
        <f>_xlfn.NUMBERVALUE(INDEX(tb_SVI[],MATCH(Table3[[#This Row],[city_name]],tb_SVI[city_name_uf],0),8),".")</f>
        <v>0.68700000000000006</v>
      </c>
      <c r="K566">
        <f>_xlfn.NUMBERVALUE(INDEX(tb_SVI[],MATCH(Table3[[#This Row],[city_name]],tb_SVI[city_name_uf],0),9),".")</f>
        <v>0.70299999999999996</v>
      </c>
      <c r="L566">
        <f>_xlfn.NUMBERVALUE(INDEX(tb_SVI[],MATCH(Table3[[#This Row],[city_name]],tb_SVI[city_name_uf],0),10),".")</f>
        <v>0.68500000000000005</v>
      </c>
      <c r="M566">
        <f>_xlfn.NUMBERVALUE(INDEX(tb_SVI[],MATCH(Table3[[#This Row],[city_name]],tb_SVI[city_name_uf],0),11),".")</f>
        <v>0.67300000000000004</v>
      </c>
      <c r="N566" s="14">
        <f>_xlfn.PERCENTRANK.INC(Table3[MHDI_tot],Table3[[#This Row],[MHDI_tot]],3)</f>
        <v>5.0000000000000001E-3</v>
      </c>
    </row>
    <row r="567" spans="1:14" hidden="1" x14ac:dyDescent="0.2">
      <c r="A567" t="str">
        <f>SVI!F567</f>
        <v>Zé Doca/MA</v>
      </c>
      <c r="B567" t="str">
        <f>INDEX(tb_SVI[],MATCH(Table3[[#This Row],[ibge_cod]],tb_SVI[Município],0),1)</f>
        <v>MA</v>
      </c>
      <c r="C567" t="str">
        <f>INDEX(tb_SVI[],MATCH(Table3[[#This Row],[city_name]],tb_SVI[city_name_uf],0),3)</f>
        <v>2114007</v>
      </c>
      <c r="D567" t="s">
        <v>18225</v>
      </c>
      <c r="E567" s="11">
        <f>INDEX(tb_SVI[],MATCH(Table3[[#This Row],[city_name]],tb_SVI[city_name_uf],0),5)</f>
        <v>51956</v>
      </c>
      <c r="F567">
        <f>INDEX(tb_MHDI[],MATCH(Table3[[#This Row],[city_name]],tb_MHDI[mun_uf],0),5)</f>
        <v>0.59499999999999997</v>
      </c>
      <c r="G567">
        <f>INDEX(tb_MHDI[],MATCH(Table3[[#This Row],[city_name]],tb_MHDI[mun_uf],0),6)</f>
        <v>0.55900000000000005</v>
      </c>
      <c r="H567">
        <f>INDEX(tb_MHDI[],MATCH(Table3[[#This Row],[city_name]],tb_MHDI[mun_uf],0),7)</f>
        <v>0.745</v>
      </c>
      <c r="I567">
        <f>INDEX(tb_MHDI[],MATCH(Table3[[#This Row],[city_name]],tb_MHDI[mun_uf],0),8)</f>
        <v>0.505</v>
      </c>
      <c r="J567">
        <f>_xlfn.NUMBERVALUE(INDEX(tb_SVI[],MATCH(Table3[[#This Row],[city_name]],tb_SVI[city_name_uf],0),8),".")</f>
        <v>0.53300000000000003</v>
      </c>
      <c r="K567">
        <f>_xlfn.NUMBERVALUE(INDEX(tb_SVI[],MATCH(Table3[[#This Row],[city_name]],tb_SVI[city_name_uf],0),9),".")</f>
        <v>0.48199999999999998</v>
      </c>
      <c r="L567">
        <f>_xlfn.NUMBERVALUE(INDEX(tb_SVI[],MATCH(Table3[[#This Row],[city_name]],tb_SVI[city_name_uf],0),10),".")</f>
        <v>0.56599999999999995</v>
      </c>
      <c r="M567">
        <f>_xlfn.NUMBERVALUE(INDEX(tb_SVI[],MATCH(Table3[[#This Row],[city_name]],tb_SVI[city_name_uf],0),11),".")</f>
        <v>0.55100000000000005</v>
      </c>
      <c r="N567" s="14">
        <f>_xlfn.PERCENTRANK.INC(Table3[MHDI_tot],Table3[[#This Row],[MHDI_tot]],3)</f>
        <v>0.23</v>
      </c>
    </row>
    <row r="568" spans="1:14" hidden="1" x14ac:dyDescent="0.2">
      <c r="A568" t="str">
        <f>SVI!F568</f>
        <v>Vitória do Mearim/MA</v>
      </c>
      <c r="B568" t="str">
        <f>INDEX(tb_SVI[],MATCH(Table3[[#This Row],[ibge_cod]],tb_SVI[Município],0),1)</f>
        <v>MA</v>
      </c>
      <c r="C568" t="str">
        <f>INDEX(tb_SVI[],MATCH(Table3[[#This Row],[city_name]],tb_SVI[city_name_uf],0),3)</f>
        <v>2112902</v>
      </c>
      <c r="D568" t="s">
        <v>18226</v>
      </c>
      <c r="E568" s="11">
        <f>INDEX(tb_SVI[],MATCH(Table3[[#This Row],[city_name]],tb_SVI[city_name_uf],0),5)</f>
        <v>32861</v>
      </c>
      <c r="F568">
        <f>INDEX(tb_MHDI[],MATCH(Table3[[#This Row],[city_name]],tb_MHDI[mun_uf],0),5)</f>
        <v>0.59599999999999997</v>
      </c>
      <c r="G568">
        <f>INDEX(tb_MHDI[],MATCH(Table3[[#This Row],[city_name]],tb_MHDI[mun_uf],0),6)</f>
        <v>0.54</v>
      </c>
      <c r="H568">
        <f>INDEX(tb_MHDI[],MATCH(Table3[[#This Row],[city_name]],tb_MHDI[mun_uf],0),7)</f>
        <v>0.73299999999999998</v>
      </c>
      <c r="I568">
        <f>INDEX(tb_MHDI[],MATCH(Table3[[#This Row],[city_name]],tb_MHDI[mun_uf],0),8)</f>
        <v>0.53400000000000003</v>
      </c>
      <c r="J568">
        <f>_xlfn.NUMBERVALUE(INDEX(tb_SVI[],MATCH(Table3[[#This Row],[city_name]],tb_SVI[city_name_uf],0),8),".")</f>
        <v>0.51600000000000001</v>
      </c>
      <c r="K568">
        <f>_xlfn.NUMBERVALUE(INDEX(tb_SVI[],MATCH(Table3[[#This Row],[city_name]],tb_SVI[city_name_uf],0),9),".")</f>
        <v>0.48899999999999999</v>
      </c>
      <c r="L568">
        <f>_xlfn.NUMBERVALUE(INDEX(tb_SVI[],MATCH(Table3[[#This Row],[city_name]],tb_SVI[city_name_uf],0),10),".")</f>
        <v>0.54700000000000004</v>
      </c>
      <c r="M568">
        <f>_xlfn.NUMBERVALUE(INDEX(tb_SVI[],MATCH(Table3[[#This Row],[city_name]],tb_SVI[city_name_uf],0),11),".")</f>
        <v>0.51100000000000001</v>
      </c>
      <c r="N568" s="14">
        <f>_xlfn.PERCENTRANK.INC(Table3[MHDI_tot],Table3[[#This Row],[MHDI_tot]],3)</f>
        <v>0.23499999999999999</v>
      </c>
    </row>
    <row r="569" spans="1:14" hidden="1" x14ac:dyDescent="0.2">
      <c r="A569" t="str">
        <f>SVI!F569</f>
        <v>Vitorino Freire/MA</v>
      </c>
      <c r="B569" t="str">
        <f>INDEX(tb_SVI[],MATCH(Table3[[#This Row],[ibge_cod]],tb_SVI[Município],0),1)</f>
        <v>MA</v>
      </c>
      <c r="C569" t="str">
        <f>INDEX(tb_SVI[],MATCH(Table3[[#This Row],[city_name]],tb_SVI[city_name_uf],0),3)</f>
        <v>2113009</v>
      </c>
      <c r="D569" t="s">
        <v>18227</v>
      </c>
      <c r="E569" s="11">
        <f>INDEX(tb_SVI[],MATCH(Table3[[#This Row],[city_name]],tb_SVI[city_name_uf],0),5)</f>
        <v>31522</v>
      </c>
      <c r="F569">
        <f>INDEX(tb_MHDI[],MATCH(Table3[[#This Row],[city_name]],tb_MHDI[mun_uf],0),5)</f>
        <v>0.56999999999999995</v>
      </c>
      <c r="G569">
        <f>INDEX(tb_MHDI[],MATCH(Table3[[#This Row],[city_name]],tb_MHDI[mun_uf],0),6)</f>
        <v>0.56299999999999994</v>
      </c>
      <c r="H569">
        <f>INDEX(tb_MHDI[],MATCH(Table3[[#This Row],[city_name]],tb_MHDI[mun_uf],0),7)</f>
        <v>0.68799999999999994</v>
      </c>
      <c r="I569">
        <f>INDEX(tb_MHDI[],MATCH(Table3[[#This Row],[city_name]],tb_MHDI[mun_uf],0),8)</f>
        <v>0.47699999999999998</v>
      </c>
      <c r="J569">
        <f>_xlfn.NUMBERVALUE(INDEX(tb_SVI[],MATCH(Table3[[#This Row],[city_name]],tb_SVI[city_name_uf],0),8),".")</f>
        <v>0.58099999999999996</v>
      </c>
      <c r="K569">
        <f>_xlfn.NUMBERVALUE(INDEX(tb_SVI[],MATCH(Table3[[#This Row],[city_name]],tb_SVI[city_name_uf],0),9),".")</f>
        <v>0.505</v>
      </c>
      <c r="L569">
        <f>_xlfn.NUMBERVALUE(INDEX(tb_SVI[],MATCH(Table3[[#This Row],[city_name]],tb_SVI[city_name_uf],0),10),".")</f>
        <v>0.64</v>
      </c>
      <c r="M569">
        <f>_xlfn.NUMBERVALUE(INDEX(tb_SVI[],MATCH(Table3[[#This Row],[city_name]],tb_SVI[city_name_uf],0),11),".")</f>
        <v>0.59699999999999998</v>
      </c>
      <c r="N569" s="14">
        <f>_xlfn.PERCENTRANK.INC(Table3[MHDI_tot],Table3[[#This Row],[MHDI_tot]],3)</f>
        <v>0.125</v>
      </c>
    </row>
    <row r="570" spans="1:14" hidden="1" x14ac:dyDescent="0.2">
      <c r="A570" t="str">
        <f>SVI!F570</f>
        <v>Vila Nova dos Martírios/MA</v>
      </c>
      <c r="B570" t="str">
        <f>INDEX(tb_SVI[],MATCH(Table3[[#This Row],[ibge_cod]],tb_SVI[Município],0),1)</f>
        <v>MA</v>
      </c>
      <c r="C570" t="str">
        <f>INDEX(tb_SVI[],MATCH(Table3[[#This Row],[city_name]],tb_SVI[city_name_uf],0),3)</f>
        <v>2112852</v>
      </c>
      <c r="D570" t="s">
        <v>18228</v>
      </c>
      <c r="E570" s="11">
        <f>INDEX(tb_SVI[],MATCH(Table3[[#This Row],[city_name]],tb_SVI[city_name_uf],0),5)</f>
        <v>13598</v>
      </c>
      <c r="F570">
        <f>INDEX(tb_MHDI[],MATCH(Table3[[#This Row],[city_name]],tb_MHDI[mun_uf],0),5)</f>
        <v>0.58099999999999996</v>
      </c>
      <c r="G570">
        <f>INDEX(tb_MHDI[],MATCH(Table3[[#This Row],[city_name]],tb_MHDI[mun_uf],0),6)</f>
        <v>0.55500000000000005</v>
      </c>
      <c r="H570">
        <f>INDEX(tb_MHDI[],MATCH(Table3[[#This Row],[city_name]],tb_MHDI[mun_uf],0),7)</f>
        <v>0.71799999999999997</v>
      </c>
      <c r="I570">
        <f>INDEX(tb_MHDI[],MATCH(Table3[[#This Row],[city_name]],tb_MHDI[mun_uf],0),8)</f>
        <v>0.49099999999999999</v>
      </c>
      <c r="J570">
        <f>_xlfn.NUMBERVALUE(INDEX(tb_SVI[],MATCH(Table3[[#This Row],[city_name]],tb_SVI[city_name_uf],0),8),".")</f>
        <v>0.61</v>
      </c>
      <c r="K570">
        <f>_xlfn.NUMBERVALUE(INDEX(tb_SVI[],MATCH(Table3[[#This Row],[city_name]],tb_SVI[city_name_uf],0),9),".")</f>
        <v>0.60299999999999998</v>
      </c>
      <c r="L570">
        <f>_xlfn.NUMBERVALUE(INDEX(tb_SVI[],MATCH(Table3[[#This Row],[city_name]],tb_SVI[city_name_uf],0),10),".")</f>
        <v>0.65300000000000002</v>
      </c>
      <c r="M570">
        <f>_xlfn.NUMBERVALUE(INDEX(tb_SVI[],MATCH(Table3[[#This Row],[city_name]],tb_SVI[city_name_uf],0),11),".")</f>
        <v>0.57499999999999996</v>
      </c>
      <c r="N570" s="14">
        <f>_xlfn.PERCENTRANK.INC(Table3[MHDI_tot],Table3[[#This Row],[MHDI_tot]],3)</f>
        <v>0.16600000000000001</v>
      </c>
    </row>
    <row r="571" spans="1:14" hidden="1" x14ac:dyDescent="0.2">
      <c r="A571" t="str">
        <f>SVI!F571</f>
        <v>Viana/MA</v>
      </c>
      <c r="B571" t="str">
        <f>INDEX(tb_SVI[],MATCH(Table3[[#This Row],[ibge_cod]],tb_SVI[Município],0),1)</f>
        <v>MA</v>
      </c>
      <c r="C571" t="str">
        <f>INDEX(tb_SVI[],MATCH(Table3[[#This Row],[city_name]],tb_SVI[city_name_uf],0),3)</f>
        <v>2112803</v>
      </c>
      <c r="D571" t="s">
        <v>18229</v>
      </c>
      <c r="E571" s="11">
        <f>INDEX(tb_SVI[],MATCH(Table3[[#This Row],[city_name]],tb_SVI[city_name_uf],0),5)</f>
        <v>52649</v>
      </c>
      <c r="F571">
        <f>INDEX(tb_MHDI[],MATCH(Table3[[#This Row],[city_name]],tb_MHDI[mun_uf],0),5)</f>
        <v>0.61799999999999999</v>
      </c>
      <c r="G571">
        <f>INDEX(tb_MHDI[],MATCH(Table3[[#This Row],[city_name]],tb_MHDI[mun_uf],0),6)</f>
        <v>0.56699999999999995</v>
      </c>
      <c r="H571">
        <f>INDEX(tb_MHDI[],MATCH(Table3[[#This Row],[city_name]],tb_MHDI[mun_uf],0),7)</f>
        <v>0.75800000000000001</v>
      </c>
      <c r="I571">
        <f>INDEX(tb_MHDI[],MATCH(Table3[[#This Row],[city_name]],tb_MHDI[mun_uf],0),8)</f>
        <v>0.54800000000000004</v>
      </c>
      <c r="J571">
        <f>_xlfn.NUMBERVALUE(INDEX(tb_SVI[],MATCH(Table3[[#This Row],[city_name]],tb_SVI[city_name_uf],0),8),".")</f>
        <v>0.55900000000000005</v>
      </c>
      <c r="K571">
        <f>_xlfn.NUMBERVALUE(INDEX(tb_SVI[],MATCH(Table3[[#This Row],[city_name]],tb_SVI[city_name_uf],0),9),".")</f>
        <v>0.66800000000000004</v>
      </c>
      <c r="L571">
        <f>_xlfn.NUMBERVALUE(INDEX(tb_SVI[],MATCH(Table3[[#This Row],[city_name]],tb_SVI[city_name_uf],0),10),".")</f>
        <v>0.495</v>
      </c>
      <c r="M571">
        <f>_xlfn.NUMBERVALUE(INDEX(tb_SVI[],MATCH(Table3[[#This Row],[city_name]],tb_SVI[city_name_uf],0),11),".")</f>
        <v>0.51500000000000001</v>
      </c>
      <c r="N571" s="14">
        <f>_xlfn.PERCENTRANK.INC(Table3[MHDI_tot],Table3[[#This Row],[MHDI_tot]],3)</f>
        <v>0.32500000000000001</v>
      </c>
    </row>
    <row r="572" spans="1:14" hidden="1" x14ac:dyDescent="0.2">
      <c r="A572" t="str">
        <f>SVI!F572</f>
        <v>Vargem Grande/MA</v>
      </c>
      <c r="B572" t="str">
        <f>INDEX(tb_SVI[],MATCH(Table3[[#This Row],[ibge_cod]],tb_SVI[Município],0),1)</f>
        <v>MA</v>
      </c>
      <c r="C572" t="str">
        <f>INDEX(tb_SVI[],MATCH(Table3[[#This Row],[city_name]],tb_SVI[city_name_uf],0),3)</f>
        <v>2112704</v>
      </c>
      <c r="D572" t="s">
        <v>18230</v>
      </c>
      <c r="E572" s="11">
        <f>INDEX(tb_SVI[],MATCH(Table3[[#This Row],[city_name]],tb_SVI[city_name_uf],0),5)</f>
        <v>57168</v>
      </c>
      <c r="F572">
        <f>INDEX(tb_MHDI[],MATCH(Table3[[#This Row],[city_name]],tb_MHDI[mun_uf],0),5)</f>
        <v>0.54200000000000004</v>
      </c>
      <c r="G572">
        <f>INDEX(tb_MHDI[],MATCH(Table3[[#This Row],[city_name]],tb_MHDI[mun_uf],0),6)</f>
        <v>0.48699999999999999</v>
      </c>
      <c r="H572">
        <f>INDEX(tb_MHDI[],MATCH(Table3[[#This Row],[city_name]],tb_MHDI[mun_uf],0),7)</f>
        <v>0.76800000000000002</v>
      </c>
      <c r="I572">
        <f>INDEX(tb_MHDI[],MATCH(Table3[[#This Row],[city_name]],tb_MHDI[mun_uf],0),8)</f>
        <v>0.42499999999999999</v>
      </c>
      <c r="J572">
        <f>_xlfn.NUMBERVALUE(INDEX(tb_SVI[],MATCH(Table3[[#This Row],[city_name]],tb_SVI[city_name_uf],0),8),".")</f>
        <v>0.71899999999999997</v>
      </c>
      <c r="K572">
        <f>_xlfn.NUMBERVALUE(INDEX(tb_SVI[],MATCH(Table3[[#This Row],[city_name]],tb_SVI[city_name_uf],0),9),".")</f>
        <v>0.79600000000000004</v>
      </c>
      <c r="L572">
        <f>_xlfn.NUMBERVALUE(INDEX(tb_SVI[],MATCH(Table3[[#This Row],[city_name]],tb_SVI[city_name_uf],0),10),".")</f>
        <v>0.69799999999999995</v>
      </c>
      <c r="M572">
        <f>_xlfn.NUMBERVALUE(INDEX(tb_SVI[],MATCH(Table3[[#This Row],[city_name]],tb_SVI[city_name_uf],0),11),".")</f>
        <v>0.66400000000000003</v>
      </c>
      <c r="N572" s="14">
        <f>_xlfn.PERCENTRANK.INC(Table3[MHDI_tot],Table3[[#This Row],[MHDI_tot]],3)</f>
        <v>4.5999999999999999E-2</v>
      </c>
    </row>
    <row r="573" spans="1:14" hidden="1" x14ac:dyDescent="0.2">
      <c r="A573" t="str">
        <f>SVI!F573</f>
        <v>Urbano Santos/MA</v>
      </c>
      <c r="B573" t="str">
        <f>INDEX(tb_SVI[],MATCH(Table3[[#This Row],[ibge_cod]],tb_SVI[Município],0),1)</f>
        <v>MA</v>
      </c>
      <c r="C573" t="str">
        <f>INDEX(tb_SVI[],MATCH(Table3[[#This Row],[city_name]],tb_SVI[city_name_uf],0),3)</f>
        <v>2112605</v>
      </c>
      <c r="D573" t="s">
        <v>18231</v>
      </c>
      <c r="E573" s="11">
        <f>INDEX(tb_SVI[],MATCH(Table3[[#This Row],[city_name]],tb_SVI[city_name_uf],0),5)</f>
        <v>33459</v>
      </c>
      <c r="F573">
        <f>INDEX(tb_MHDI[],MATCH(Table3[[#This Row],[city_name]],tb_MHDI[mun_uf],0),5)</f>
        <v>0.58799999999999997</v>
      </c>
      <c r="G573">
        <f>INDEX(tb_MHDI[],MATCH(Table3[[#This Row],[city_name]],tb_MHDI[mun_uf],0),6)</f>
        <v>0.50600000000000001</v>
      </c>
      <c r="H573">
        <f>INDEX(tb_MHDI[],MATCH(Table3[[#This Row],[city_name]],tb_MHDI[mun_uf],0),7)</f>
        <v>0.77</v>
      </c>
      <c r="I573">
        <f>INDEX(tb_MHDI[],MATCH(Table3[[#This Row],[city_name]],tb_MHDI[mun_uf],0),8)</f>
        <v>0.52200000000000002</v>
      </c>
      <c r="J573">
        <f>_xlfn.NUMBERVALUE(INDEX(tb_SVI[],MATCH(Table3[[#This Row],[city_name]],tb_SVI[city_name_uf],0),8),".")</f>
        <v>0.66300000000000003</v>
      </c>
      <c r="K573">
        <f>_xlfn.NUMBERVALUE(INDEX(tb_SVI[],MATCH(Table3[[#This Row],[city_name]],tb_SVI[city_name_uf],0),9),".")</f>
        <v>0.79800000000000004</v>
      </c>
      <c r="L573">
        <f>_xlfn.NUMBERVALUE(INDEX(tb_SVI[],MATCH(Table3[[#This Row],[city_name]],tb_SVI[city_name_uf],0),10),".")</f>
        <v>0.628</v>
      </c>
      <c r="M573">
        <f>_xlfn.NUMBERVALUE(INDEX(tb_SVI[],MATCH(Table3[[#This Row],[city_name]],tb_SVI[city_name_uf],0),11),".")</f>
        <v>0.56299999999999994</v>
      </c>
      <c r="N573" s="14">
        <f>_xlfn.PERCENTRANK.INC(Table3[MHDI_tot],Table3[[#This Row],[MHDI_tot]],3)</f>
        <v>0.19700000000000001</v>
      </c>
    </row>
    <row r="574" spans="1:14" hidden="1" x14ac:dyDescent="0.2">
      <c r="A574" t="str">
        <f>SVI!F574</f>
        <v>Tutóia/MA</v>
      </c>
      <c r="B574" t="str">
        <f>INDEX(tb_SVI[],MATCH(Table3[[#This Row],[ibge_cod]],tb_SVI[Município],0),1)</f>
        <v>MA</v>
      </c>
      <c r="C574" t="str">
        <f>INDEX(tb_SVI[],MATCH(Table3[[#This Row],[city_name]],tb_SVI[city_name_uf],0),3)</f>
        <v>2112506</v>
      </c>
      <c r="D574" t="s">
        <v>18232</v>
      </c>
      <c r="E574" s="11">
        <f>INDEX(tb_SVI[],MATCH(Table3[[#This Row],[city_name]],tb_SVI[city_name_uf],0),5)</f>
        <v>59398</v>
      </c>
      <c r="F574">
        <f>INDEX(tb_MHDI[],MATCH(Table3[[#This Row],[city_name]],tb_MHDI[mun_uf],0),5)</f>
        <v>0.56100000000000005</v>
      </c>
      <c r="G574">
        <f>INDEX(tb_MHDI[],MATCH(Table3[[#This Row],[city_name]],tb_MHDI[mun_uf],0),6)</f>
        <v>0.54300000000000004</v>
      </c>
      <c r="H574">
        <f>INDEX(tb_MHDI[],MATCH(Table3[[#This Row],[city_name]],tb_MHDI[mun_uf],0),7)</f>
        <v>0.72199999999999998</v>
      </c>
      <c r="I574">
        <f>INDEX(tb_MHDI[],MATCH(Table3[[#This Row],[city_name]],tb_MHDI[mun_uf],0),8)</f>
        <v>0.45100000000000001</v>
      </c>
      <c r="J574">
        <f>_xlfn.NUMBERVALUE(INDEX(tb_SVI[],MATCH(Table3[[#This Row],[city_name]],tb_SVI[city_name_uf],0),8),".")</f>
        <v>0.622</v>
      </c>
      <c r="K574">
        <f>_xlfn.NUMBERVALUE(INDEX(tb_SVI[],MATCH(Table3[[#This Row],[city_name]],tb_SVI[city_name_uf],0),9),".")</f>
        <v>0.68700000000000006</v>
      </c>
      <c r="L574">
        <f>_xlfn.NUMBERVALUE(INDEX(tb_SVI[],MATCH(Table3[[#This Row],[city_name]],tb_SVI[city_name_uf],0),10),".")</f>
        <v>0.621</v>
      </c>
      <c r="M574">
        <f>_xlfn.NUMBERVALUE(INDEX(tb_SVI[],MATCH(Table3[[#This Row],[city_name]],tb_SVI[city_name_uf],0),11),".")</f>
        <v>0.55700000000000005</v>
      </c>
      <c r="N574" s="14">
        <f>_xlfn.PERCENTRANK.INC(Table3[MHDI_tot],Table3[[#This Row],[MHDI_tot]],3)</f>
        <v>9.1999999999999998E-2</v>
      </c>
    </row>
    <row r="575" spans="1:14" hidden="1" x14ac:dyDescent="0.2">
      <c r="A575" t="str">
        <f>SVI!F575</f>
        <v>Turilândia/MA</v>
      </c>
      <c r="B575" t="str">
        <f>INDEX(tb_SVI[],MATCH(Table3[[#This Row],[ibge_cod]],tb_SVI[Município],0),1)</f>
        <v>MA</v>
      </c>
      <c r="C575" t="str">
        <f>INDEX(tb_SVI[],MATCH(Table3[[#This Row],[city_name]],tb_SVI[city_name_uf],0),3)</f>
        <v>2112456</v>
      </c>
      <c r="D575" t="s">
        <v>18233</v>
      </c>
      <c r="E575" s="11">
        <f>INDEX(tb_SVI[],MATCH(Table3[[#This Row],[city_name]],tb_SVI[city_name_uf],0),5)</f>
        <v>25868</v>
      </c>
      <c r="F575">
        <f>INDEX(tb_MHDI[],MATCH(Table3[[#This Row],[city_name]],tb_MHDI[mun_uf],0),5)</f>
        <v>0.53600000000000003</v>
      </c>
      <c r="G575">
        <f>INDEX(tb_MHDI[],MATCH(Table3[[#This Row],[city_name]],tb_MHDI[mun_uf],0),6)</f>
        <v>0.495</v>
      </c>
      <c r="H575">
        <f>INDEX(tb_MHDI[],MATCH(Table3[[#This Row],[city_name]],tb_MHDI[mun_uf],0),7)</f>
        <v>0.77400000000000002</v>
      </c>
      <c r="I575">
        <f>INDEX(tb_MHDI[],MATCH(Table3[[#This Row],[city_name]],tb_MHDI[mun_uf],0),8)</f>
        <v>0.40200000000000002</v>
      </c>
      <c r="J575">
        <f>_xlfn.NUMBERVALUE(INDEX(tb_SVI[],MATCH(Table3[[#This Row],[city_name]],tb_SVI[city_name_uf],0),8),".")</f>
        <v>0.69499999999999995</v>
      </c>
      <c r="K575">
        <f>_xlfn.NUMBERVALUE(INDEX(tb_SVI[],MATCH(Table3[[#This Row],[city_name]],tb_SVI[city_name_uf],0),9),".")</f>
        <v>0.84199999999999997</v>
      </c>
      <c r="L575">
        <f>_xlfn.NUMBERVALUE(INDEX(tb_SVI[],MATCH(Table3[[#This Row],[city_name]],tb_SVI[city_name_uf],0),10),".")</f>
        <v>0.6</v>
      </c>
      <c r="M575">
        <f>_xlfn.NUMBERVALUE(INDEX(tb_SVI[],MATCH(Table3[[#This Row],[city_name]],tb_SVI[city_name_uf],0),11),".")</f>
        <v>0.64300000000000002</v>
      </c>
      <c r="N575" s="14">
        <f>_xlfn.PERCENTRANK.INC(Table3[MHDI_tot],Table3[[#This Row],[MHDI_tot]],3)</f>
        <v>3.5999999999999997E-2</v>
      </c>
    </row>
    <row r="576" spans="1:14" hidden="1" x14ac:dyDescent="0.2">
      <c r="A576" t="str">
        <f>SVI!F576</f>
        <v>Turiaçu/MA</v>
      </c>
      <c r="B576" t="str">
        <f>INDEX(tb_SVI[],MATCH(Table3[[#This Row],[ibge_cod]],tb_SVI[Município],0),1)</f>
        <v>MA</v>
      </c>
      <c r="C576" t="str">
        <f>INDEX(tb_SVI[],MATCH(Table3[[#This Row],[city_name]],tb_SVI[city_name_uf],0),3)</f>
        <v>2112407</v>
      </c>
      <c r="D576" t="s">
        <v>18234</v>
      </c>
      <c r="E576" s="11">
        <f>INDEX(tb_SVI[],MATCH(Table3[[#This Row],[city_name]],tb_SVI[city_name_uf],0),5)</f>
        <v>35709</v>
      </c>
      <c r="F576">
        <f>INDEX(tb_MHDI[],MATCH(Table3[[#This Row],[city_name]],tb_MHDI[mun_uf],0),5)</f>
        <v>0.56100000000000005</v>
      </c>
      <c r="G576">
        <f>INDEX(tb_MHDI[],MATCH(Table3[[#This Row],[city_name]],tb_MHDI[mun_uf],0),6)</f>
        <v>0.49299999999999999</v>
      </c>
      <c r="H576">
        <f>INDEX(tb_MHDI[],MATCH(Table3[[#This Row],[city_name]],tb_MHDI[mun_uf],0),7)</f>
        <v>0.77600000000000002</v>
      </c>
      <c r="I576">
        <f>INDEX(tb_MHDI[],MATCH(Table3[[#This Row],[city_name]],tb_MHDI[mun_uf],0),8)</f>
        <v>0.46100000000000002</v>
      </c>
      <c r="J576">
        <f>_xlfn.NUMBERVALUE(INDEX(tb_SVI[],MATCH(Table3[[#This Row],[city_name]],tb_SVI[city_name_uf],0),8),".")</f>
        <v>0.70299999999999996</v>
      </c>
      <c r="K576">
        <f>_xlfn.NUMBERVALUE(INDEX(tb_SVI[],MATCH(Table3[[#This Row],[city_name]],tb_SVI[city_name_uf],0),9),".")</f>
        <v>0.94799999999999995</v>
      </c>
      <c r="L576">
        <f>_xlfn.NUMBERVALUE(INDEX(tb_SVI[],MATCH(Table3[[#This Row],[city_name]],tb_SVI[city_name_uf],0),10),".")</f>
        <v>0.60399999999999998</v>
      </c>
      <c r="M576">
        <f>_xlfn.NUMBERVALUE(INDEX(tb_SVI[],MATCH(Table3[[#This Row],[city_name]],tb_SVI[city_name_uf],0),11),".")</f>
        <v>0.55600000000000005</v>
      </c>
      <c r="N576" s="14">
        <f>_xlfn.PERCENTRANK.INC(Table3[MHDI_tot],Table3[[#This Row],[MHDI_tot]],3)</f>
        <v>9.1999999999999998E-2</v>
      </c>
    </row>
    <row r="577" spans="1:14" hidden="1" x14ac:dyDescent="0.2">
      <c r="A577" t="str">
        <f>SVI!F577</f>
        <v>Tuntum/MA</v>
      </c>
      <c r="B577" t="str">
        <f>INDEX(tb_SVI[],MATCH(Table3[[#This Row],[ibge_cod]],tb_SVI[Município],0),1)</f>
        <v>MA</v>
      </c>
      <c r="C577" t="str">
        <f>INDEX(tb_SVI[],MATCH(Table3[[#This Row],[city_name]],tb_SVI[city_name_uf],0),3)</f>
        <v>2112308</v>
      </c>
      <c r="D577" t="s">
        <v>18235</v>
      </c>
      <c r="E577" s="11">
        <f>INDEX(tb_SVI[],MATCH(Table3[[#This Row],[city_name]],tb_SVI[city_name_uf],0),5)</f>
        <v>42040</v>
      </c>
      <c r="F577">
        <f>INDEX(tb_MHDI[],MATCH(Table3[[#This Row],[city_name]],tb_MHDI[mun_uf],0),5)</f>
        <v>0.57199999999999995</v>
      </c>
      <c r="G577">
        <f>INDEX(tb_MHDI[],MATCH(Table3[[#This Row],[city_name]],tb_MHDI[mun_uf],0),6)</f>
        <v>0.53400000000000003</v>
      </c>
      <c r="H577">
        <f>INDEX(tb_MHDI[],MATCH(Table3[[#This Row],[city_name]],tb_MHDI[mun_uf],0),7)</f>
        <v>0.72599999999999998</v>
      </c>
      <c r="I577">
        <f>INDEX(tb_MHDI[],MATCH(Table3[[#This Row],[city_name]],tb_MHDI[mun_uf],0),8)</f>
        <v>0.48299999999999998</v>
      </c>
      <c r="J577">
        <f>_xlfn.NUMBERVALUE(INDEX(tb_SVI[],MATCH(Table3[[#This Row],[city_name]],tb_SVI[city_name_uf],0),8),".")</f>
        <v>0.54400000000000004</v>
      </c>
      <c r="K577">
        <f>_xlfn.NUMBERVALUE(INDEX(tb_SVI[],MATCH(Table3[[#This Row],[city_name]],tb_SVI[city_name_uf],0),9),".")</f>
        <v>0.40899999999999997</v>
      </c>
      <c r="L577">
        <f>_xlfn.NUMBERVALUE(INDEX(tb_SVI[],MATCH(Table3[[#This Row],[city_name]],tb_SVI[city_name_uf],0),10),".")</f>
        <v>0.61899999999999999</v>
      </c>
      <c r="M577">
        <f>_xlfn.NUMBERVALUE(INDEX(tb_SVI[],MATCH(Table3[[#This Row],[city_name]],tb_SVI[city_name_uf],0),11),".")</f>
        <v>0.60499999999999998</v>
      </c>
      <c r="N577" s="14">
        <f>_xlfn.PERCENTRANK.INC(Table3[MHDI_tot],Table3[[#This Row],[MHDI_tot]],3)</f>
        <v>0.13200000000000001</v>
      </c>
    </row>
    <row r="578" spans="1:14" hidden="1" x14ac:dyDescent="0.2">
      <c r="A578" t="str">
        <f>SVI!F578</f>
        <v>Tufilândia/MA</v>
      </c>
      <c r="B578" t="str">
        <f>INDEX(tb_SVI[],MATCH(Table3[[#This Row],[ibge_cod]],tb_SVI[Município],0),1)</f>
        <v>MA</v>
      </c>
      <c r="C578" t="str">
        <f>INDEX(tb_SVI[],MATCH(Table3[[#This Row],[city_name]],tb_SVI[city_name_uf],0),3)</f>
        <v>2112274</v>
      </c>
      <c r="D578" t="s">
        <v>18236</v>
      </c>
      <c r="E578" s="11">
        <f>INDEX(tb_SVI[],MATCH(Table3[[#This Row],[city_name]],tb_SVI[city_name_uf],0),5)</f>
        <v>5854</v>
      </c>
      <c r="F578">
        <f>INDEX(tb_MHDI[],MATCH(Table3[[#This Row],[city_name]],tb_MHDI[mun_uf],0),5)</f>
        <v>0.55500000000000005</v>
      </c>
      <c r="G578">
        <f>INDEX(tb_MHDI[],MATCH(Table3[[#This Row],[city_name]],tb_MHDI[mun_uf],0),6)</f>
        <v>0.502</v>
      </c>
      <c r="H578">
        <f>INDEX(tb_MHDI[],MATCH(Table3[[#This Row],[city_name]],tb_MHDI[mun_uf],0),7)</f>
        <v>0.70899999999999996</v>
      </c>
      <c r="I578">
        <f>INDEX(tb_MHDI[],MATCH(Table3[[#This Row],[city_name]],tb_MHDI[mun_uf],0),8)</f>
        <v>0.48099999999999998</v>
      </c>
      <c r="J578">
        <f>_xlfn.NUMBERVALUE(INDEX(tb_SVI[],MATCH(Table3[[#This Row],[city_name]],tb_SVI[city_name_uf],0),8),".")</f>
        <v>0.67800000000000005</v>
      </c>
      <c r="K578">
        <f>_xlfn.NUMBERVALUE(INDEX(tb_SVI[],MATCH(Table3[[#This Row],[city_name]],tb_SVI[city_name_uf],0),9),".")</f>
        <v>0.84699999999999998</v>
      </c>
      <c r="L578">
        <f>_xlfn.NUMBERVALUE(INDEX(tb_SVI[],MATCH(Table3[[#This Row],[city_name]],tb_SVI[city_name_uf],0),10),".")</f>
        <v>0.61899999999999999</v>
      </c>
      <c r="M578">
        <f>_xlfn.NUMBERVALUE(INDEX(tb_SVI[],MATCH(Table3[[#This Row],[city_name]],tb_SVI[city_name_uf],0),11),".")</f>
        <v>0.56899999999999995</v>
      </c>
      <c r="N578" s="14">
        <f>_xlfn.PERCENTRANK.INC(Table3[MHDI_tot],Table3[[#This Row],[MHDI_tot]],3)</f>
        <v>7.4999999999999997E-2</v>
      </c>
    </row>
    <row r="579" spans="1:14" hidden="1" x14ac:dyDescent="0.2">
      <c r="A579" t="str">
        <f>SVI!F579</f>
        <v>Trizidela do Vale/MA</v>
      </c>
      <c r="B579" t="str">
        <f>INDEX(tb_SVI[],MATCH(Table3[[#This Row],[ibge_cod]],tb_SVI[Município],0),1)</f>
        <v>MA</v>
      </c>
      <c r="C579" t="str">
        <f>INDEX(tb_SVI[],MATCH(Table3[[#This Row],[city_name]],tb_SVI[city_name_uf],0),3)</f>
        <v>2112233</v>
      </c>
      <c r="D579" t="s">
        <v>18237</v>
      </c>
      <c r="E579" s="11">
        <f>INDEX(tb_SVI[],MATCH(Table3[[#This Row],[city_name]],tb_SVI[city_name_uf],0),5)</f>
        <v>22112</v>
      </c>
      <c r="F579">
        <f>INDEX(tb_MHDI[],MATCH(Table3[[#This Row],[city_name]],tb_MHDI[mun_uf],0),5)</f>
        <v>0.60599999999999998</v>
      </c>
      <c r="G579">
        <f>INDEX(tb_MHDI[],MATCH(Table3[[#This Row],[city_name]],tb_MHDI[mun_uf],0),6)</f>
        <v>0.56499999999999995</v>
      </c>
      <c r="H579">
        <f>INDEX(tb_MHDI[],MATCH(Table3[[#This Row],[city_name]],tb_MHDI[mun_uf],0),7)</f>
        <v>0.73799999999999999</v>
      </c>
      <c r="I579">
        <f>INDEX(tb_MHDI[],MATCH(Table3[[#This Row],[city_name]],tb_MHDI[mun_uf],0),8)</f>
        <v>0.53400000000000003</v>
      </c>
      <c r="J579">
        <f>_xlfn.NUMBERVALUE(INDEX(tb_SVI[],MATCH(Table3[[#This Row],[city_name]],tb_SVI[city_name_uf],0),8),".")</f>
        <v>0.436</v>
      </c>
      <c r="K579">
        <f>_xlfn.NUMBERVALUE(INDEX(tb_SVI[],MATCH(Table3[[#This Row],[city_name]],tb_SVI[city_name_uf],0),9),".")</f>
        <v>0.19600000000000001</v>
      </c>
      <c r="L579">
        <f>_xlfn.NUMBERVALUE(INDEX(tb_SVI[],MATCH(Table3[[#This Row],[city_name]],tb_SVI[city_name_uf],0),10),".")</f>
        <v>0.61899999999999999</v>
      </c>
      <c r="M579">
        <f>_xlfn.NUMBERVALUE(INDEX(tb_SVI[],MATCH(Table3[[#This Row],[city_name]],tb_SVI[city_name_uf],0),11),".")</f>
        <v>0.49399999999999999</v>
      </c>
      <c r="N579" s="14">
        <f>_xlfn.PERCENTRANK.INC(Table3[MHDI_tot],Table3[[#This Row],[MHDI_tot]],3)</f>
        <v>0.27600000000000002</v>
      </c>
    </row>
    <row r="580" spans="1:14" hidden="1" x14ac:dyDescent="0.2">
      <c r="A580" t="str">
        <f>SVI!F580</f>
        <v>Timon/MA</v>
      </c>
      <c r="B580" t="str">
        <f>INDEX(tb_SVI[],MATCH(Table3[[#This Row],[ibge_cod]],tb_SVI[Município],0),1)</f>
        <v>MA</v>
      </c>
      <c r="C580" t="str">
        <f>INDEX(tb_SVI[],MATCH(Table3[[#This Row],[city_name]],tb_SVI[city_name_uf],0),3)</f>
        <v>2112209</v>
      </c>
      <c r="D580" t="s">
        <v>18238</v>
      </c>
      <c r="E580" s="11">
        <f>INDEX(tb_SVI[],MATCH(Table3[[#This Row],[city_name]],tb_SVI[city_name_uf],0),5)</f>
        <v>170222</v>
      </c>
      <c r="F580">
        <f>INDEX(tb_MHDI[],MATCH(Table3[[#This Row],[city_name]],tb_MHDI[mun_uf],0),5)</f>
        <v>0.64900000000000002</v>
      </c>
      <c r="G580">
        <f>INDEX(tb_MHDI[],MATCH(Table3[[#This Row],[city_name]],tb_MHDI[mun_uf],0),6)</f>
        <v>0.61399999999999999</v>
      </c>
      <c r="H580">
        <f>INDEX(tb_MHDI[],MATCH(Table3[[#This Row],[city_name]],tb_MHDI[mun_uf],0),7)</f>
        <v>0.76800000000000002</v>
      </c>
      <c r="I580">
        <f>INDEX(tb_MHDI[],MATCH(Table3[[#This Row],[city_name]],tb_MHDI[mun_uf],0),8)</f>
        <v>0.57899999999999996</v>
      </c>
      <c r="J580">
        <f>_xlfn.NUMBERVALUE(INDEX(tb_SVI[],MATCH(Table3[[#This Row],[city_name]],tb_SVI[city_name_uf],0),8),".")</f>
        <v>0.39</v>
      </c>
      <c r="K580">
        <f>_xlfn.NUMBERVALUE(INDEX(tb_SVI[],MATCH(Table3[[#This Row],[city_name]],tb_SVI[city_name_uf],0),9),".")</f>
        <v>0.309</v>
      </c>
      <c r="L580">
        <f>_xlfn.NUMBERVALUE(INDEX(tb_SVI[],MATCH(Table3[[#This Row],[city_name]],tb_SVI[city_name_uf],0),10),".")</f>
        <v>0.46600000000000003</v>
      </c>
      <c r="M580">
        <f>_xlfn.NUMBERVALUE(INDEX(tb_SVI[],MATCH(Table3[[#This Row],[city_name]],tb_SVI[city_name_uf],0),11),".")</f>
        <v>0.39400000000000002</v>
      </c>
      <c r="N580" s="14">
        <f>_xlfn.PERCENTRANK.INC(Table3[MHDI_tot],Table3[[#This Row],[MHDI_tot]],3)</f>
        <v>0.433</v>
      </c>
    </row>
    <row r="581" spans="1:14" hidden="1" x14ac:dyDescent="0.2">
      <c r="A581" t="str">
        <f>SVI!F581</f>
        <v>Timbiras/MA</v>
      </c>
      <c r="B581" t="str">
        <f>INDEX(tb_SVI[],MATCH(Table3[[#This Row],[ibge_cod]],tb_SVI[Município],0),1)</f>
        <v>MA</v>
      </c>
      <c r="C581" t="str">
        <f>INDEX(tb_SVI[],MATCH(Table3[[#This Row],[city_name]],tb_SVI[city_name_uf],0),3)</f>
        <v>2112100</v>
      </c>
      <c r="D581" t="s">
        <v>18239</v>
      </c>
      <c r="E581" s="11">
        <f>INDEX(tb_SVI[],MATCH(Table3[[#This Row],[city_name]],tb_SVI[city_name_uf],0),5)</f>
        <v>29183</v>
      </c>
      <c r="F581">
        <f>INDEX(tb_MHDI[],MATCH(Table3[[#This Row],[city_name]],tb_MHDI[mun_uf],0),5)</f>
        <v>0.53700000000000003</v>
      </c>
      <c r="G581">
        <f>INDEX(tb_MHDI[],MATCH(Table3[[#This Row],[city_name]],tb_MHDI[mun_uf],0),6)</f>
        <v>0.498</v>
      </c>
      <c r="H581">
        <f>INDEX(tb_MHDI[],MATCH(Table3[[#This Row],[city_name]],tb_MHDI[mun_uf],0),7)</f>
        <v>0.73</v>
      </c>
      <c r="I581">
        <f>INDEX(tb_MHDI[],MATCH(Table3[[#This Row],[city_name]],tb_MHDI[mun_uf],0),8)</f>
        <v>0.42699999999999999</v>
      </c>
      <c r="J581">
        <f>_xlfn.NUMBERVALUE(INDEX(tb_SVI[],MATCH(Table3[[#This Row],[city_name]],tb_SVI[city_name_uf],0),8),".")</f>
        <v>0.71199999999999997</v>
      </c>
      <c r="K581">
        <f>_xlfn.NUMBERVALUE(INDEX(tb_SVI[],MATCH(Table3[[#This Row],[city_name]],tb_SVI[city_name_uf],0),9),".")</f>
        <v>0.71399999999999997</v>
      </c>
      <c r="L581">
        <f>_xlfn.NUMBERVALUE(INDEX(tb_SVI[],MATCH(Table3[[#This Row],[city_name]],tb_SVI[city_name_uf],0),10),".")</f>
        <v>0.77600000000000002</v>
      </c>
      <c r="M581">
        <f>_xlfn.NUMBERVALUE(INDEX(tb_SVI[],MATCH(Table3[[#This Row],[city_name]],tb_SVI[city_name_uf],0),11),".")</f>
        <v>0.64500000000000002</v>
      </c>
      <c r="N581" s="14">
        <f>_xlfn.PERCENTRANK.INC(Table3[MHDI_tot],Table3[[#This Row],[MHDI_tot]],3)</f>
        <v>3.7999999999999999E-2</v>
      </c>
    </row>
    <row r="582" spans="1:14" hidden="1" x14ac:dyDescent="0.2">
      <c r="A582" t="str">
        <f>SVI!F582</f>
        <v>Tasso Fragoso/MA</v>
      </c>
      <c r="B582" t="str">
        <f>INDEX(tb_SVI[],MATCH(Table3[[#This Row],[ibge_cod]],tb_SVI[Município],0),1)</f>
        <v>MA</v>
      </c>
      <c r="C582" t="str">
        <f>INDEX(tb_SVI[],MATCH(Table3[[#This Row],[city_name]],tb_SVI[city_name_uf],0),3)</f>
        <v>2112001</v>
      </c>
      <c r="D582" t="s">
        <v>18240</v>
      </c>
      <c r="E582" s="11">
        <f>INDEX(tb_SVI[],MATCH(Table3[[#This Row],[city_name]],tb_SVI[city_name_uf],0),5)</f>
        <v>8582</v>
      </c>
      <c r="F582">
        <f>INDEX(tb_MHDI[],MATCH(Table3[[#This Row],[city_name]],tb_MHDI[mun_uf],0),5)</f>
        <v>0.59899999999999998</v>
      </c>
      <c r="G582">
        <f>INDEX(tb_MHDI[],MATCH(Table3[[#This Row],[city_name]],tb_MHDI[mun_uf],0),6)</f>
        <v>0.56200000000000006</v>
      </c>
      <c r="H582">
        <f>INDEX(tb_MHDI[],MATCH(Table3[[#This Row],[city_name]],tb_MHDI[mun_uf],0),7)</f>
        <v>0.77700000000000002</v>
      </c>
      <c r="I582">
        <f>INDEX(tb_MHDI[],MATCH(Table3[[#This Row],[city_name]],tb_MHDI[mun_uf],0),8)</f>
        <v>0.49099999999999999</v>
      </c>
      <c r="J582">
        <f>_xlfn.NUMBERVALUE(INDEX(tb_SVI[],MATCH(Table3[[#This Row],[city_name]],tb_SVI[city_name_uf],0),8),".")</f>
        <v>0.39400000000000002</v>
      </c>
      <c r="K582">
        <f>_xlfn.NUMBERVALUE(INDEX(tb_SVI[],MATCH(Table3[[#This Row],[city_name]],tb_SVI[city_name_uf],0),9),".")</f>
        <v>0.154</v>
      </c>
      <c r="L582">
        <f>_xlfn.NUMBERVALUE(INDEX(tb_SVI[],MATCH(Table3[[#This Row],[city_name]],tb_SVI[city_name_uf],0),10),".")</f>
        <v>0.56599999999999995</v>
      </c>
      <c r="M582">
        <f>_xlfn.NUMBERVALUE(INDEX(tb_SVI[],MATCH(Table3[[#This Row],[city_name]],tb_SVI[city_name_uf],0),11),".")</f>
        <v>0.46200000000000002</v>
      </c>
      <c r="N582" s="14">
        <f>_xlfn.PERCENTRANK.INC(Table3[MHDI_tot],Table3[[#This Row],[MHDI_tot]],3)</f>
        <v>0.245</v>
      </c>
    </row>
    <row r="583" spans="1:14" hidden="1" x14ac:dyDescent="0.2">
      <c r="A583" t="str">
        <f>SVI!F583</f>
        <v>Sítio Novo/MA</v>
      </c>
      <c r="B583" t="str">
        <f>INDEX(tb_SVI[],MATCH(Table3[[#This Row],[ibge_cod]],tb_SVI[Município],0),1)</f>
        <v>MA</v>
      </c>
      <c r="C583" t="str">
        <f>INDEX(tb_SVI[],MATCH(Table3[[#This Row],[city_name]],tb_SVI[city_name_uf],0),3)</f>
        <v>2111805</v>
      </c>
      <c r="D583" t="s">
        <v>18241</v>
      </c>
      <c r="E583" s="11">
        <f>INDEX(tb_SVI[],MATCH(Table3[[#This Row],[city_name]],tb_SVI[city_name_uf],0),5)</f>
        <v>18160</v>
      </c>
      <c r="F583">
        <f>INDEX(tb_MHDI[],MATCH(Table3[[#This Row],[city_name]],tb_MHDI[mun_uf],0),5)</f>
        <v>0.56399999999999995</v>
      </c>
      <c r="G583">
        <f>INDEX(tb_MHDI[],MATCH(Table3[[#This Row],[city_name]],tb_MHDI[mun_uf],0),6)</f>
        <v>0.50900000000000001</v>
      </c>
      <c r="H583">
        <f>INDEX(tb_MHDI[],MATCH(Table3[[#This Row],[city_name]],tb_MHDI[mun_uf],0),7)</f>
        <v>0.77400000000000002</v>
      </c>
      <c r="I583">
        <f>INDEX(tb_MHDI[],MATCH(Table3[[#This Row],[city_name]],tb_MHDI[mun_uf],0),8)</f>
        <v>0.45600000000000002</v>
      </c>
      <c r="J583">
        <f>_xlfn.NUMBERVALUE(INDEX(tb_SVI[],MATCH(Table3[[#This Row],[city_name]],tb_SVI[city_name_uf],0),8),".")</f>
        <v>0.49399999999999999</v>
      </c>
      <c r="K583">
        <f>_xlfn.NUMBERVALUE(INDEX(tb_SVI[],MATCH(Table3[[#This Row],[city_name]],tb_SVI[city_name_uf],0),9),".")</f>
        <v>0.34699999999999998</v>
      </c>
      <c r="L583">
        <f>_xlfn.NUMBERVALUE(INDEX(tb_SVI[],MATCH(Table3[[#This Row],[city_name]],tb_SVI[city_name_uf],0),10),".")</f>
        <v>0.59</v>
      </c>
      <c r="M583">
        <f>_xlfn.NUMBERVALUE(INDEX(tb_SVI[],MATCH(Table3[[#This Row],[city_name]],tb_SVI[city_name_uf],0),11),".")</f>
        <v>0.54600000000000004</v>
      </c>
      <c r="N583" s="14">
        <f>_xlfn.PERCENTRANK.INC(Table3[MHDI_tot],Table3[[#This Row],[MHDI_tot]],3)</f>
        <v>0.104</v>
      </c>
    </row>
    <row r="584" spans="1:14" hidden="1" x14ac:dyDescent="0.2">
      <c r="A584" t="str">
        <f>SVI!F584</f>
        <v>São Vicente Ferrer/MA</v>
      </c>
      <c r="B584" t="str">
        <f>INDEX(tb_SVI[],MATCH(Table3[[#This Row],[ibge_cod]],tb_SVI[Município],0),1)</f>
        <v>MA</v>
      </c>
      <c r="C584" t="str">
        <f>INDEX(tb_SVI[],MATCH(Table3[[#This Row],[city_name]],tb_SVI[city_name_uf],0),3)</f>
        <v>2111706</v>
      </c>
      <c r="D584" t="s">
        <v>18242</v>
      </c>
      <c r="E584" s="11">
        <f>INDEX(tb_SVI[],MATCH(Table3[[#This Row],[city_name]],tb_SVI[city_name_uf],0),5)</f>
        <v>22350</v>
      </c>
      <c r="F584">
        <f>INDEX(tb_MHDI[],MATCH(Table3[[#This Row],[city_name]],tb_MHDI[mun_uf],0),5)</f>
        <v>0.59199999999999997</v>
      </c>
      <c r="G584">
        <f>INDEX(tb_MHDI[],MATCH(Table3[[#This Row],[city_name]],tb_MHDI[mun_uf],0),6)</f>
        <v>0.504</v>
      </c>
      <c r="H584">
        <f>INDEX(tb_MHDI[],MATCH(Table3[[#This Row],[city_name]],tb_MHDI[mun_uf],0),7)</f>
        <v>0.76200000000000001</v>
      </c>
      <c r="I584">
        <f>INDEX(tb_MHDI[],MATCH(Table3[[#This Row],[city_name]],tb_MHDI[mun_uf],0),8)</f>
        <v>0.54100000000000004</v>
      </c>
      <c r="J584">
        <f>_xlfn.NUMBERVALUE(INDEX(tb_SVI[],MATCH(Table3[[#This Row],[city_name]],tb_SVI[city_name_uf],0),8),".")</f>
        <v>0.64400000000000002</v>
      </c>
      <c r="K584">
        <f>_xlfn.NUMBERVALUE(INDEX(tb_SVI[],MATCH(Table3[[#This Row],[city_name]],tb_SVI[city_name_uf],0),9),".")</f>
        <v>0.73099999999999998</v>
      </c>
      <c r="L584">
        <f>_xlfn.NUMBERVALUE(INDEX(tb_SVI[],MATCH(Table3[[#This Row],[city_name]],tb_SVI[city_name_uf],0),10),".")</f>
        <v>0.58599999999999997</v>
      </c>
      <c r="M584">
        <f>_xlfn.NUMBERVALUE(INDEX(tb_SVI[],MATCH(Table3[[#This Row],[city_name]],tb_SVI[city_name_uf],0),11),".")</f>
        <v>0.61399999999999999</v>
      </c>
      <c r="N584" s="14">
        <f>_xlfn.PERCENTRANK.INC(Table3[MHDI_tot],Table3[[#This Row],[MHDI_tot]],3)</f>
        <v>0.214</v>
      </c>
    </row>
    <row r="585" spans="1:14" hidden="1" x14ac:dyDescent="0.2">
      <c r="A585" t="str">
        <f>SVI!F585</f>
        <v>São Roberto/MA</v>
      </c>
      <c r="B585" t="str">
        <f>INDEX(tb_SVI[],MATCH(Table3[[#This Row],[ibge_cod]],tb_SVI[Município],0),1)</f>
        <v>MA</v>
      </c>
      <c r="C585" t="str">
        <f>INDEX(tb_SVI[],MATCH(Table3[[#This Row],[city_name]],tb_SVI[city_name_uf],0),3)</f>
        <v>2111672</v>
      </c>
      <c r="D585" t="s">
        <v>18243</v>
      </c>
      <c r="E585" s="11">
        <f>INDEX(tb_SVI[],MATCH(Table3[[#This Row],[city_name]],tb_SVI[city_name_uf],0),5)</f>
        <v>6789</v>
      </c>
      <c r="F585">
        <f>INDEX(tb_MHDI[],MATCH(Table3[[#This Row],[city_name]],tb_MHDI[mun_uf],0),5)</f>
        <v>0.51600000000000001</v>
      </c>
      <c r="G585">
        <f>INDEX(tb_MHDI[],MATCH(Table3[[#This Row],[city_name]],tb_MHDI[mun_uf],0),6)</f>
        <v>0.47499999999999998</v>
      </c>
      <c r="H585">
        <f>INDEX(tb_MHDI[],MATCH(Table3[[#This Row],[city_name]],tb_MHDI[mun_uf],0),7)</f>
        <v>0.73799999999999999</v>
      </c>
      <c r="I585">
        <f>INDEX(tb_MHDI[],MATCH(Table3[[#This Row],[city_name]],tb_MHDI[mun_uf],0),8)</f>
        <v>0.39100000000000001</v>
      </c>
      <c r="J585">
        <f>_xlfn.NUMBERVALUE(INDEX(tb_SVI[],MATCH(Table3[[#This Row],[city_name]],tb_SVI[city_name_uf],0),8),".")</f>
        <v>0.50600000000000001</v>
      </c>
      <c r="K585">
        <f>_xlfn.NUMBERVALUE(INDEX(tb_SVI[],MATCH(Table3[[#This Row],[city_name]],tb_SVI[city_name_uf],0),9),".")</f>
        <v>0.32600000000000001</v>
      </c>
      <c r="L585">
        <f>_xlfn.NUMBERVALUE(INDEX(tb_SVI[],MATCH(Table3[[#This Row],[city_name]],tb_SVI[city_name_uf],0),10),".")</f>
        <v>0.61499999999999999</v>
      </c>
      <c r="M585">
        <f>_xlfn.NUMBERVALUE(INDEX(tb_SVI[],MATCH(Table3[[#This Row],[city_name]],tb_SVI[city_name_uf],0),11),".")</f>
        <v>0.57799999999999996</v>
      </c>
      <c r="N585" s="14">
        <f>_xlfn.PERCENTRANK.INC(Table3[MHDI_tot],Table3[[#This Row],[MHDI_tot]],3)</f>
        <v>1.4999999999999999E-2</v>
      </c>
    </row>
    <row r="586" spans="1:14" hidden="1" x14ac:dyDescent="0.2">
      <c r="A586" t="str">
        <f>SVI!F586</f>
        <v>São Raimundo do Doca Bezerra/MA</v>
      </c>
      <c r="B586" t="str">
        <f>INDEX(tb_SVI[],MATCH(Table3[[#This Row],[ibge_cod]],tb_SVI[Município],0),1)</f>
        <v>MA</v>
      </c>
      <c r="C586" t="str">
        <f>INDEX(tb_SVI[],MATCH(Table3[[#This Row],[city_name]],tb_SVI[city_name_uf],0),3)</f>
        <v>2111631</v>
      </c>
      <c r="D586" t="s">
        <v>18244</v>
      </c>
      <c r="E586" s="11">
        <f>INDEX(tb_SVI[],MATCH(Table3[[#This Row],[city_name]],tb_SVI[city_name_uf],0),5)</f>
        <v>5131</v>
      </c>
      <c r="F586">
        <f>INDEX(tb_MHDI[],MATCH(Table3[[#This Row],[city_name]],tb_MHDI[mun_uf],0),5)</f>
        <v>0.51600000000000001</v>
      </c>
      <c r="G586">
        <f>INDEX(tb_MHDI[],MATCH(Table3[[#This Row],[city_name]],tb_MHDI[mun_uf],0),6)</f>
        <v>0.47799999999999998</v>
      </c>
      <c r="H586">
        <f>INDEX(tb_MHDI[],MATCH(Table3[[#This Row],[city_name]],tb_MHDI[mun_uf],0),7)</f>
        <v>0.7</v>
      </c>
      <c r="I586">
        <f>INDEX(tb_MHDI[],MATCH(Table3[[#This Row],[city_name]],tb_MHDI[mun_uf],0),8)</f>
        <v>0.41</v>
      </c>
      <c r="J586">
        <f>_xlfn.NUMBERVALUE(INDEX(tb_SVI[],MATCH(Table3[[#This Row],[city_name]],tb_SVI[city_name_uf],0),8),".")</f>
        <v>0.61799999999999999</v>
      </c>
      <c r="K586">
        <f>_xlfn.NUMBERVALUE(INDEX(tb_SVI[],MATCH(Table3[[#This Row],[city_name]],tb_SVI[city_name_uf],0),9),".")</f>
        <v>0.64</v>
      </c>
      <c r="L586">
        <f>_xlfn.NUMBERVALUE(INDEX(tb_SVI[],MATCH(Table3[[#This Row],[city_name]],tb_SVI[city_name_uf],0),10),".")</f>
        <v>0.67200000000000004</v>
      </c>
      <c r="M586">
        <f>_xlfn.NUMBERVALUE(INDEX(tb_SVI[],MATCH(Table3[[#This Row],[city_name]],tb_SVI[city_name_uf],0),11),".")</f>
        <v>0.54300000000000004</v>
      </c>
      <c r="N586" s="14">
        <f>_xlfn.PERCENTRANK.INC(Table3[MHDI_tot],Table3[[#This Row],[MHDI_tot]],3)</f>
        <v>1.4999999999999999E-2</v>
      </c>
    </row>
    <row r="587" spans="1:14" hidden="1" x14ac:dyDescent="0.2">
      <c r="A587" t="str">
        <f>SVI!F587</f>
        <v>São Raimundo das Mangabeiras/MA</v>
      </c>
      <c r="B587" t="str">
        <f>INDEX(tb_SVI[],MATCH(Table3[[#This Row],[ibge_cod]],tb_SVI[Município],0),1)</f>
        <v>MA</v>
      </c>
      <c r="C587" t="str">
        <f>INDEX(tb_SVI[],MATCH(Table3[[#This Row],[city_name]],tb_SVI[city_name_uf],0),3)</f>
        <v>2111607</v>
      </c>
      <c r="D587" t="s">
        <v>18245</v>
      </c>
      <c r="E587" s="11">
        <f>INDEX(tb_SVI[],MATCH(Table3[[#This Row],[city_name]],tb_SVI[city_name_uf],0),5)</f>
        <v>18980</v>
      </c>
      <c r="F587">
        <f>INDEX(tb_MHDI[],MATCH(Table3[[#This Row],[city_name]],tb_MHDI[mun_uf],0),5)</f>
        <v>0.61</v>
      </c>
      <c r="G587">
        <f>INDEX(tb_MHDI[],MATCH(Table3[[#This Row],[city_name]],tb_MHDI[mun_uf],0),6)</f>
        <v>0.58299999999999996</v>
      </c>
      <c r="H587">
        <f>INDEX(tb_MHDI[],MATCH(Table3[[#This Row],[city_name]],tb_MHDI[mun_uf],0),7)</f>
        <v>0.749</v>
      </c>
      <c r="I587">
        <f>INDEX(tb_MHDI[],MATCH(Table3[[#This Row],[city_name]],tb_MHDI[mun_uf],0),8)</f>
        <v>0.52100000000000002</v>
      </c>
      <c r="J587">
        <f>_xlfn.NUMBERVALUE(INDEX(tb_SVI[],MATCH(Table3[[#This Row],[city_name]],tb_SVI[city_name_uf],0),8),".")</f>
        <v>0.47499999999999998</v>
      </c>
      <c r="K587">
        <f>_xlfn.NUMBERVALUE(INDEX(tb_SVI[],MATCH(Table3[[#This Row],[city_name]],tb_SVI[city_name_uf],0),9),".")</f>
        <v>0.35399999999999998</v>
      </c>
      <c r="L587">
        <f>_xlfn.NUMBERVALUE(INDEX(tb_SVI[],MATCH(Table3[[#This Row],[city_name]],tb_SVI[city_name_uf],0),10),".")</f>
        <v>0.56100000000000005</v>
      </c>
      <c r="M587">
        <f>_xlfn.NUMBERVALUE(INDEX(tb_SVI[],MATCH(Table3[[#This Row],[city_name]],tb_SVI[city_name_uf],0),11),".")</f>
        <v>0.51100000000000001</v>
      </c>
      <c r="N587" s="14">
        <f>_xlfn.PERCENTRANK.INC(Table3[MHDI_tot],Table3[[#This Row],[MHDI_tot]],3)</f>
        <v>0.29399999999999998</v>
      </c>
    </row>
    <row r="588" spans="1:14" hidden="1" x14ac:dyDescent="0.2">
      <c r="A588" t="str">
        <f>SVI!F910</f>
        <v>Assaré/CE</v>
      </c>
      <c r="B588" t="str">
        <f>INDEX(tb_SVI[],MATCH(Table3[[#This Row],[ibge_cod]],tb_SVI[Município],0),1)</f>
        <v>CE</v>
      </c>
      <c r="C588" t="str">
        <f>INDEX(tb_SVI[],MATCH(Table3[[#This Row],[city_name]],tb_SVI[city_name_uf],0),3)</f>
        <v>2301604</v>
      </c>
      <c r="D588" t="s">
        <v>18564</v>
      </c>
      <c r="E588" s="11">
        <f>INDEX(tb_SVI[],MATCH(Table3[[#This Row],[city_name]],tb_SVI[city_name_uf],0),5)</f>
        <v>23478</v>
      </c>
      <c r="F588">
        <f>INDEX(tb_MHDI[],MATCH(Table3[[#This Row],[city_name]],tb_MHDI[mun_uf],0),5)</f>
        <v>0.6</v>
      </c>
      <c r="G588">
        <f>INDEX(tb_MHDI[],MATCH(Table3[[#This Row],[city_name]],tb_MHDI[mun_uf],0),6)</f>
        <v>0.57299999999999995</v>
      </c>
      <c r="H588">
        <f>INDEX(tb_MHDI[],MATCH(Table3[[#This Row],[city_name]],tb_MHDI[mun_uf],0),7)</f>
        <v>0.78300000000000003</v>
      </c>
      <c r="I588">
        <f>INDEX(tb_MHDI[],MATCH(Table3[[#This Row],[city_name]],tb_MHDI[mun_uf],0),8)</f>
        <v>0.48199999999999998</v>
      </c>
      <c r="J588">
        <f>_xlfn.NUMBERVALUE(INDEX(tb_SVI[],MATCH(Table3[[#This Row],[city_name]],tb_SVI[city_name_uf],0),8),".")</f>
        <v>0.437</v>
      </c>
      <c r="K588">
        <f>_xlfn.NUMBERVALUE(INDEX(tb_SVI[],MATCH(Table3[[#This Row],[city_name]],tb_SVI[city_name_uf],0),9),".")</f>
        <v>0.27300000000000002</v>
      </c>
      <c r="L588">
        <f>_xlfn.NUMBERVALUE(INDEX(tb_SVI[],MATCH(Table3[[#This Row],[city_name]],tb_SVI[city_name_uf],0),10),".")</f>
        <v>0.498</v>
      </c>
      <c r="M588">
        <f>_xlfn.NUMBERVALUE(INDEX(tb_SVI[],MATCH(Table3[[#This Row],[city_name]],tb_SVI[city_name_uf],0),11),".")</f>
        <v>0.54100000000000004</v>
      </c>
      <c r="N588" s="14">
        <f>_xlfn.PERCENTRANK.INC(Table3[MHDI_tot],Table3[[#This Row],[MHDI_tot]],3)</f>
        <v>0.251</v>
      </c>
    </row>
    <row r="589" spans="1:14" hidden="1" x14ac:dyDescent="0.2">
      <c r="A589" t="str">
        <f>SVI!F589</f>
        <v>São Pedro da Água Branca/MA</v>
      </c>
      <c r="B589" t="str">
        <f>INDEX(tb_SVI[],MATCH(Table3[[#This Row],[ibge_cod]],tb_SVI[Município],0),1)</f>
        <v>MA</v>
      </c>
      <c r="C589" t="str">
        <f>INDEX(tb_SVI[],MATCH(Table3[[#This Row],[city_name]],tb_SVI[city_name_uf],0),3)</f>
        <v>2111532</v>
      </c>
      <c r="D589" t="s">
        <v>18247</v>
      </c>
      <c r="E589" s="11">
        <f>INDEX(tb_SVI[],MATCH(Table3[[#This Row],[city_name]],tb_SVI[city_name_uf],0),5)</f>
        <v>12735</v>
      </c>
      <c r="F589">
        <f>INDEX(tb_MHDI[],MATCH(Table3[[#This Row],[city_name]],tb_MHDI[mun_uf],0),5)</f>
        <v>0.60499999999999998</v>
      </c>
      <c r="G589">
        <f>INDEX(tb_MHDI[],MATCH(Table3[[#This Row],[city_name]],tb_MHDI[mun_uf],0),6)</f>
        <v>0.57699999999999996</v>
      </c>
      <c r="H589">
        <f>INDEX(tb_MHDI[],MATCH(Table3[[#This Row],[city_name]],tb_MHDI[mun_uf],0),7)</f>
        <v>0.73499999999999999</v>
      </c>
      <c r="I589">
        <f>INDEX(tb_MHDI[],MATCH(Table3[[#This Row],[city_name]],tb_MHDI[mun_uf],0),8)</f>
        <v>0.52300000000000002</v>
      </c>
      <c r="J589">
        <f>_xlfn.NUMBERVALUE(INDEX(tb_SVI[],MATCH(Table3[[#This Row],[city_name]],tb_SVI[city_name_uf],0),8),".")</f>
        <v>0.61599999999999999</v>
      </c>
      <c r="K589">
        <f>_xlfn.NUMBERVALUE(INDEX(tb_SVI[],MATCH(Table3[[#This Row],[city_name]],tb_SVI[city_name_uf],0),9),".")</f>
        <v>0.64200000000000002</v>
      </c>
      <c r="L589">
        <f>_xlfn.NUMBERVALUE(INDEX(tb_SVI[],MATCH(Table3[[#This Row],[city_name]],tb_SVI[city_name_uf],0),10),".")</f>
        <v>0.63400000000000001</v>
      </c>
      <c r="M589">
        <f>_xlfn.NUMBERVALUE(INDEX(tb_SVI[],MATCH(Table3[[#This Row],[city_name]],tb_SVI[city_name_uf],0),11),".")</f>
        <v>0.57299999999999995</v>
      </c>
      <c r="N589" s="14">
        <f>_xlfn.PERCENTRANK.INC(Table3[MHDI_tot],Table3[[#This Row],[MHDI_tot]],3)</f>
        <v>0.27100000000000002</v>
      </c>
    </row>
    <row r="590" spans="1:14" hidden="1" x14ac:dyDescent="0.2">
      <c r="A590" t="str">
        <f>SVI!F590</f>
        <v>São Mateus do Maranhão/MA</v>
      </c>
      <c r="B590" t="str">
        <f>INDEX(tb_SVI[],MATCH(Table3[[#This Row],[ibge_cod]],tb_SVI[Município],0),1)</f>
        <v>MA</v>
      </c>
      <c r="C590" t="str">
        <f>INDEX(tb_SVI[],MATCH(Table3[[#This Row],[city_name]],tb_SVI[city_name_uf],0),3)</f>
        <v>2111508</v>
      </c>
      <c r="D590" t="s">
        <v>18248</v>
      </c>
      <c r="E590" s="11">
        <f>INDEX(tb_SVI[],MATCH(Table3[[#This Row],[city_name]],tb_SVI[city_name_uf],0),5)</f>
        <v>41579</v>
      </c>
      <c r="F590">
        <f>INDEX(tb_MHDI[],MATCH(Table3[[#This Row],[city_name]],tb_MHDI[mun_uf],0),5)</f>
        <v>0.61599999999999999</v>
      </c>
      <c r="G590">
        <f>INDEX(tb_MHDI[],MATCH(Table3[[#This Row],[city_name]],tb_MHDI[mun_uf],0),6)</f>
        <v>0.627</v>
      </c>
      <c r="H590">
        <f>INDEX(tb_MHDI[],MATCH(Table3[[#This Row],[city_name]],tb_MHDI[mun_uf],0),7)</f>
        <v>0.72299999999999998</v>
      </c>
      <c r="I590">
        <f>INDEX(tb_MHDI[],MATCH(Table3[[#This Row],[city_name]],tb_MHDI[mun_uf],0),8)</f>
        <v>0.51500000000000001</v>
      </c>
      <c r="J590">
        <f>_xlfn.NUMBERVALUE(INDEX(tb_SVI[],MATCH(Table3[[#This Row],[city_name]],tb_SVI[city_name_uf],0),8),".")</f>
        <v>0.59499999999999997</v>
      </c>
      <c r="K590">
        <f>_xlfn.NUMBERVALUE(INDEX(tb_SVI[],MATCH(Table3[[#This Row],[city_name]],tb_SVI[city_name_uf],0),9),".")</f>
        <v>0.57399999999999995</v>
      </c>
      <c r="L590">
        <f>_xlfn.NUMBERVALUE(INDEX(tb_SVI[],MATCH(Table3[[#This Row],[city_name]],tb_SVI[city_name_uf],0),10),".")</f>
        <v>0.65100000000000002</v>
      </c>
      <c r="M590">
        <f>_xlfn.NUMBERVALUE(INDEX(tb_SVI[],MATCH(Table3[[#This Row],[city_name]],tb_SVI[city_name_uf],0),11),".")</f>
        <v>0.55900000000000005</v>
      </c>
      <c r="N590" s="14">
        <f>_xlfn.PERCENTRANK.INC(Table3[MHDI_tot],Table3[[#This Row],[MHDI_tot]],3)</f>
        <v>0.318</v>
      </c>
    </row>
    <row r="591" spans="1:14" hidden="1" x14ac:dyDescent="0.2">
      <c r="A591" t="str">
        <f>SVI!F591</f>
        <v>São Luís Gonzaga do Maranhão/MA</v>
      </c>
      <c r="B591" t="str">
        <f>INDEX(tb_SVI[],MATCH(Table3[[#This Row],[ibge_cod]],tb_SVI[Município],0),1)</f>
        <v>MA</v>
      </c>
      <c r="C591" t="str">
        <f>INDEX(tb_SVI[],MATCH(Table3[[#This Row],[city_name]],tb_SVI[city_name_uf],0),3)</f>
        <v>2111409</v>
      </c>
      <c r="D591" t="s">
        <v>18249</v>
      </c>
      <c r="E591" s="11">
        <f>INDEX(tb_SVI[],MATCH(Table3[[#This Row],[city_name]],tb_SVI[city_name_uf],0),5)</f>
        <v>18727</v>
      </c>
      <c r="F591">
        <f>INDEX(tb_MHDI[],MATCH(Table3[[#This Row],[city_name]],tb_MHDI[mun_uf],0),5)</f>
        <v>0.54</v>
      </c>
      <c r="G591">
        <f>INDEX(tb_MHDI[],MATCH(Table3[[#This Row],[city_name]],tb_MHDI[mun_uf],0),6)</f>
        <v>0.503</v>
      </c>
      <c r="H591">
        <f>INDEX(tb_MHDI[],MATCH(Table3[[#This Row],[city_name]],tb_MHDI[mun_uf],0),7)</f>
        <v>0.71599999999999997</v>
      </c>
      <c r="I591">
        <f>INDEX(tb_MHDI[],MATCH(Table3[[#This Row],[city_name]],tb_MHDI[mun_uf],0),8)</f>
        <v>0.438</v>
      </c>
      <c r="J591">
        <f>_xlfn.NUMBERVALUE(INDEX(tb_SVI[],MATCH(Table3[[#This Row],[city_name]],tb_SVI[city_name_uf],0),8),".")</f>
        <v>0.55200000000000005</v>
      </c>
      <c r="K591">
        <f>_xlfn.NUMBERVALUE(INDEX(tb_SVI[],MATCH(Table3[[#This Row],[city_name]],tb_SVI[city_name_uf],0),9),".")</f>
        <v>0.44700000000000001</v>
      </c>
      <c r="L591">
        <f>_xlfn.NUMBERVALUE(INDEX(tb_SVI[],MATCH(Table3[[#This Row],[city_name]],tb_SVI[city_name_uf],0),10),".")</f>
        <v>0.64400000000000002</v>
      </c>
      <c r="M591">
        <f>_xlfn.NUMBERVALUE(INDEX(tb_SVI[],MATCH(Table3[[#This Row],[city_name]],tb_SVI[city_name_uf],0),11),".")</f>
        <v>0.56399999999999995</v>
      </c>
      <c r="N591" s="14">
        <f>_xlfn.PERCENTRANK.INC(Table3[MHDI_tot],Table3[[#This Row],[MHDI_tot]],3)</f>
        <v>4.2000000000000003E-2</v>
      </c>
    </row>
    <row r="592" spans="1:14" hidden="1" x14ac:dyDescent="0.2">
      <c r="A592" t="str">
        <f>SVI!F592</f>
        <v>São João dos Patos/MA</v>
      </c>
      <c r="B592" t="str">
        <f>INDEX(tb_SVI[],MATCH(Table3[[#This Row],[ibge_cod]],tb_SVI[Município],0),1)</f>
        <v>MA</v>
      </c>
      <c r="C592" t="str">
        <f>INDEX(tb_SVI[],MATCH(Table3[[#This Row],[city_name]],tb_SVI[city_name_uf],0),3)</f>
        <v>2111102</v>
      </c>
      <c r="D592" t="s">
        <v>18250</v>
      </c>
      <c r="E592" s="11">
        <f>INDEX(tb_SVI[],MATCH(Table3[[#This Row],[city_name]],tb_SVI[city_name_uf],0),5)</f>
        <v>25996</v>
      </c>
      <c r="F592">
        <f>INDEX(tb_MHDI[],MATCH(Table3[[#This Row],[city_name]],tb_MHDI[mun_uf],0),5)</f>
        <v>0.61499999999999999</v>
      </c>
      <c r="G592">
        <f>INDEX(tb_MHDI[],MATCH(Table3[[#This Row],[city_name]],tb_MHDI[mun_uf],0),6)</f>
        <v>0.61299999999999999</v>
      </c>
      <c r="H592">
        <f>INDEX(tb_MHDI[],MATCH(Table3[[#This Row],[city_name]],tb_MHDI[mun_uf],0),7)</f>
        <v>0.72599999999999998</v>
      </c>
      <c r="I592">
        <f>INDEX(tb_MHDI[],MATCH(Table3[[#This Row],[city_name]],tb_MHDI[mun_uf],0),8)</f>
        <v>0.52200000000000002</v>
      </c>
      <c r="J592">
        <f>_xlfn.NUMBERVALUE(INDEX(tb_SVI[],MATCH(Table3[[#This Row],[city_name]],tb_SVI[city_name_uf],0),8),".")</f>
        <v>0.47899999999999998</v>
      </c>
      <c r="K592">
        <f>_xlfn.NUMBERVALUE(INDEX(tb_SVI[],MATCH(Table3[[#This Row],[city_name]],tb_SVI[city_name_uf],0),9),".")</f>
        <v>0.46200000000000002</v>
      </c>
      <c r="L592">
        <f>_xlfn.NUMBERVALUE(INDEX(tb_SVI[],MATCH(Table3[[#This Row],[city_name]],tb_SVI[city_name_uf],0),10),".")</f>
        <v>0.48299999999999998</v>
      </c>
      <c r="M592">
        <f>_xlfn.NUMBERVALUE(INDEX(tb_SVI[],MATCH(Table3[[#This Row],[city_name]],tb_SVI[city_name_uf],0),11),".")</f>
        <v>0.49199999999999999</v>
      </c>
      <c r="N592" s="14">
        <f>_xlfn.PERCENTRANK.INC(Table3[MHDI_tot],Table3[[#This Row],[MHDI_tot]],3)</f>
        <v>0.313</v>
      </c>
    </row>
    <row r="593" spans="1:14" hidden="1" x14ac:dyDescent="0.2">
      <c r="A593" t="str">
        <f>SVI!F593</f>
        <v>São João do Soter/MA</v>
      </c>
      <c r="B593" t="str">
        <f>INDEX(tb_SVI[],MATCH(Table3[[#This Row],[ibge_cod]],tb_SVI[Município],0),1)</f>
        <v>MA</v>
      </c>
      <c r="C593" t="str">
        <f>INDEX(tb_SVI[],MATCH(Table3[[#This Row],[city_name]],tb_SVI[city_name_uf],0),3)</f>
        <v>2111078</v>
      </c>
      <c r="D593" t="s">
        <v>18251</v>
      </c>
      <c r="E593" s="11">
        <f>INDEX(tb_SVI[],MATCH(Table3[[#This Row],[city_name]],tb_SVI[city_name_uf],0),5)</f>
        <v>18645</v>
      </c>
      <c r="F593">
        <f>INDEX(tb_MHDI[],MATCH(Table3[[#This Row],[city_name]],tb_MHDI[mun_uf],0),5)</f>
        <v>0.51700000000000002</v>
      </c>
      <c r="G593">
        <f>INDEX(tb_MHDI[],MATCH(Table3[[#This Row],[city_name]],tb_MHDI[mun_uf],0),6)</f>
        <v>0.48599999999999999</v>
      </c>
      <c r="H593">
        <f>INDEX(tb_MHDI[],MATCH(Table3[[#This Row],[city_name]],tb_MHDI[mun_uf],0),7)</f>
        <v>0.71099999999999997</v>
      </c>
      <c r="I593">
        <f>INDEX(tb_MHDI[],MATCH(Table3[[#This Row],[city_name]],tb_MHDI[mun_uf],0),8)</f>
        <v>0.40100000000000002</v>
      </c>
      <c r="J593">
        <f>_xlfn.NUMBERVALUE(INDEX(tb_SVI[],MATCH(Table3[[#This Row],[city_name]],tb_SVI[city_name_uf],0),8),".")</f>
        <v>0.64</v>
      </c>
      <c r="K593">
        <f>_xlfn.NUMBERVALUE(INDEX(tb_SVI[],MATCH(Table3[[#This Row],[city_name]],tb_SVI[city_name_uf],0),9),".")</f>
        <v>0.64200000000000002</v>
      </c>
      <c r="L593">
        <f>_xlfn.NUMBERVALUE(INDEX(tb_SVI[],MATCH(Table3[[#This Row],[city_name]],tb_SVI[city_name_uf],0),10),".")</f>
        <v>0.66400000000000003</v>
      </c>
      <c r="M593">
        <f>_xlfn.NUMBERVALUE(INDEX(tb_SVI[],MATCH(Table3[[#This Row],[city_name]],tb_SVI[city_name_uf],0),11),".")</f>
        <v>0.61299999999999999</v>
      </c>
      <c r="N593" s="14">
        <f>_xlfn.PERCENTRANK.INC(Table3[MHDI_tot],Table3[[#This Row],[MHDI_tot]],3)</f>
        <v>1.4999999999999999E-2</v>
      </c>
    </row>
    <row r="594" spans="1:14" hidden="1" x14ac:dyDescent="0.2">
      <c r="A594" t="str">
        <f>SVI!F594</f>
        <v>São João do Paraíso/MA</v>
      </c>
      <c r="B594" t="str">
        <f>INDEX(tb_SVI[],MATCH(Table3[[#This Row],[ibge_cod]],tb_SVI[Município],0),1)</f>
        <v>MA</v>
      </c>
      <c r="C594" t="str">
        <f>INDEX(tb_SVI[],MATCH(Table3[[#This Row],[city_name]],tb_SVI[city_name_uf],0),3)</f>
        <v>2111052</v>
      </c>
      <c r="D594" t="s">
        <v>18252</v>
      </c>
      <c r="E594" s="11">
        <f>INDEX(tb_SVI[],MATCH(Table3[[#This Row],[city_name]],tb_SVI[city_name_uf],0),5)</f>
        <v>11193</v>
      </c>
      <c r="F594">
        <f>INDEX(tb_MHDI[],MATCH(Table3[[#This Row],[city_name]],tb_MHDI[mun_uf],0),5)</f>
        <v>0.60899999999999999</v>
      </c>
      <c r="G594">
        <f>INDEX(tb_MHDI[],MATCH(Table3[[#This Row],[city_name]],tb_MHDI[mun_uf],0),6)</f>
        <v>0.55400000000000005</v>
      </c>
      <c r="H594">
        <f>INDEX(tb_MHDI[],MATCH(Table3[[#This Row],[city_name]],tb_MHDI[mun_uf],0),7)</f>
        <v>0.753</v>
      </c>
      <c r="I594">
        <f>INDEX(tb_MHDI[],MATCH(Table3[[#This Row],[city_name]],tb_MHDI[mun_uf],0),8)</f>
        <v>0.54200000000000004</v>
      </c>
      <c r="J594">
        <f>_xlfn.NUMBERVALUE(INDEX(tb_SVI[],MATCH(Table3[[#This Row],[city_name]],tb_SVI[city_name_uf],0),8),".")</f>
        <v>0.48399999999999999</v>
      </c>
      <c r="K594">
        <f>_xlfn.NUMBERVALUE(INDEX(tb_SVI[],MATCH(Table3[[#This Row],[city_name]],tb_SVI[city_name_uf],0),9),".")</f>
        <v>0.45100000000000001</v>
      </c>
      <c r="L594">
        <f>_xlfn.NUMBERVALUE(INDEX(tb_SVI[],MATCH(Table3[[#This Row],[city_name]],tb_SVI[city_name_uf],0),10),".")</f>
        <v>0.501</v>
      </c>
      <c r="M594">
        <f>_xlfn.NUMBERVALUE(INDEX(tb_SVI[],MATCH(Table3[[#This Row],[city_name]],tb_SVI[city_name_uf],0),11),".")</f>
        <v>0.5</v>
      </c>
      <c r="N594" s="14">
        <f>_xlfn.PERCENTRANK.INC(Table3[MHDI_tot],Table3[[#This Row],[MHDI_tot]],3)</f>
        <v>0.28899999999999998</v>
      </c>
    </row>
    <row r="595" spans="1:14" hidden="1" x14ac:dyDescent="0.2">
      <c r="A595" t="str">
        <f>SVI!F595</f>
        <v>São João do Carú/MA</v>
      </c>
      <c r="B595" t="str">
        <f>INDEX(tb_SVI[],MATCH(Table3[[#This Row],[ibge_cod]],tb_SVI[Município],0),1)</f>
        <v>MA</v>
      </c>
      <c r="C595" t="str">
        <f>INDEX(tb_SVI[],MATCH(Table3[[#This Row],[city_name]],tb_SVI[city_name_uf],0),3)</f>
        <v>2111029</v>
      </c>
      <c r="D595" t="s">
        <v>18253</v>
      </c>
      <c r="E595" s="11">
        <f>INDEX(tb_SVI[],MATCH(Table3[[#This Row],[city_name]],tb_SVI[city_name_uf],0),5)</f>
        <v>15787</v>
      </c>
      <c r="F595">
        <f>INDEX(tb_MHDI[],MATCH(Table3[[#This Row],[city_name]],tb_MHDI[mun_uf],0),5)</f>
        <v>0.50900000000000001</v>
      </c>
      <c r="G595">
        <f>INDEX(tb_MHDI[],MATCH(Table3[[#This Row],[city_name]],tb_MHDI[mun_uf],0),6)</f>
        <v>0.48699999999999999</v>
      </c>
      <c r="H595">
        <f>INDEX(tb_MHDI[],MATCH(Table3[[#This Row],[city_name]],tb_MHDI[mun_uf],0),7)</f>
        <v>0.68400000000000005</v>
      </c>
      <c r="I595">
        <f>INDEX(tb_MHDI[],MATCH(Table3[[#This Row],[city_name]],tb_MHDI[mun_uf],0),8)</f>
        <v>0.39700000000000002</v>
      </c>
      <c r="J595">
        <f>_xlfn.NUMBERVALUE(INDEX(tb_SVI[],MATCH(Table3[[#This Row],[city_name]],tb_SVI[city_name_uf],0),8),".")</f>
        <v>0.66500000000000004</v>
      </c>
      <c r="K595">
        <f>_xlfn.NUMBERVALUE(INDEX(tb_SVI[],MATCH(Table3[[#This Row],[city_name]],tb_SVI[city_name_uf],0),9),".")</f>
        <v>0.68200000000000005</v>
      </c>
      <c r="L595">
        <f>_xlfn.NUMBERVALUE(INDEX(tb_SVI[],MATCH(Table3[[#This Row],[city_name]],tb_SVI[city_name_uf],0),10),".")</f>
        <v>0.69099999999999995</v>
      </c>
      <c r="M595">
        <f>_xlfn.NUMBERVALUE(INDEX(tb_SVI[],MATCH(Table3[[#This Row],[city_name]],tb_SVI[city_name_uf],0),11),".")</f>
        <v>0.622</v>
      </c>
      <c r="N595" s="14">
        <f>_xlfn.PERCENTRANK.INC(Table3[MHDI_tot],Table3[[#This Row],[MHDI_tot]],3)</f>
        <v>0.01</v>
      </c>
    </row>
    <row r="596" spans="1:14" hidden="1" x14ac:dyDescent="0.2">
      <c r="A596" t="str">
        <f>SVI!F596</f>
        <v>São João Batista/MA</v>
      </c>
      <c r="B596" t="str">
        <f>INDEX(tb_SVI[],MATCH(Table3[[#This Row],[ibge_cod]],tb_SVI[Município],0),1)</f>
        <v>MA</v>
      </c>
      <c r="C596" t="str">
        <f>INDEX(tb_SVI[],MATCH(Table3[[#This Row],[city_name]],tb_SVI[city_name_uf],0),3)</f>
        <v>2111003</v>
      </c>
      <c r="D596" t="s">
        <v>18254</v>
      </c>
      <c r="E596" s="11">
        <f>INDEX(tb_SVI[],MATCH(Table3[[#This Row],[city_name]],tb_SVI[city_name_uf],0),5)</f>
        <v>20701</v>
      </c>
      <c r="F596">
        <f>INDEX(tb_MHDI[],MATCH(Table3[[#This Row],[city_name]],tb_MHDI[mun_uf],0),5)</f>
        <v>0.59799999999999998</v>
      </c>
      <c r="G596">
        <f>INDEX(tb_MHDI[],MATCH(Table3[[#This Row],[city_name]],tb_MHDI[mun_uf],0),6)</f>
        <v>0.49299999999999999</v>
      </c>
      <c r="H596">
        <f>INDEX(tb_MHDI[],MATCH(Table3[[#This Row],[city_name]],tb_MHDI[mun_uf],0),7)</f>
        <v>0.752</v>
      </c>
      <c r="I596">
        <f>INDEX(tb_MHDI[],MATCH(Table3[[#This Row],[city_name]],tb_MHDI[mun_uf],0),8)</f>
        <v>0.57699999999999996</v>
      </c>
      <c r="J596">
        <f>_xlfn.NUMBERVALUE(INDEX(tb_SVI[],MATCH(Table3[[#This Row],[city_name]],tb_SVI[city_name_uf],0),8),".")</f>
        <v>0.67300000000000004</v>
      </c>
      <c r="K596">
        <f>_xlfn.NUMBERVALUE(INDEX(tb_SVI[],MATCH(Table3[[#This Row],[city_name]],tb_SVI[city_name_uf],0),9),".")</f>
        <v>0.78800000000000003</v>
      </c>
      <c r="L596">
        <f>_xlfn.NUMBERVALUE(INDEX(tb_SVI[],MATCH(Table3[[#This Row],[city_name]],tb_SVI[city_name_uf],0),10),".")</f>
        <v>0.56499999999999995</v>
      </c>
      <c r="M596">
        <f>_xlfn.NUMBERVALUE(INDEX(tb_SVI[],MATCH(Table3[[#This Row],[city_name]],tb_SVI[city_name_uf],0),11),".")</f>
        <v>0.66600000000000004</v>
      </c>
      <c r="N596" s="14">
        <f>_xlfn.PERCENTRANK.INC(Table3[MHDI_tot],Table3[[#This Row],[MHDI_tot]],3)</f>
        <v>0.24199999999999999</v>
      </c>
    </row>
    <row r="597" spans="1:14" hidden="1" x14ac:dyDescent="0.2">
      <c r="A597" t="str">
        <f>SVI!F597</f>
        <v>São José dos Basílios/MA</v>
      </c>
      <c r="B597" t="str">
        <f>INDEX(tb_SVI[],MATCH(Table3[[#This Row],[ibge_cod]],tb_SVI[Município],0),1)</f>
        <v>MA</v>
      </c>
      <c r="C597" t="str">
        <f>INDEX(tb_SVI[],MATCH(Table3[[#This Row],[city_name]],tb_SVI[city_name_uf],0),3)</f>
        <v>2111250</v>
      </c>
      <c r="D597" t="s">
        <v>18255</v>
      </c>
      <c r="E597" s="11">
        <f>INDEX(tb_SVI[],MATCH(Table3[[#This Row],[city_name]],tb_SVI[city_name_uf],0),5)</f>
        <v>7640</v>
      </c>
      <c r="F597">
        <f>INDEX(tb_MHDI[],MATCH(Table3[[#This Row],[city_name]],tb_MHDI[mun_uf],0),5)</f>
        <v>0.55700000000000005</v>
      </c>
      <c r="G597">
        <f>INDEX(tb_MHDI[],MATCH(Table3[[#This Row],[city_name]],tb_MHDI[mun_uf],0),6)</f>
        <v>0.501</v>
      </c>
      <c r="H597">
        <f>INDEX(tb_MHDI[],MATCH(Table3[[#This Row],[city_name]],tb_MHDI[mun_uf],0),7)</f>
        <v>0.71899999999999997</v>
      </c>
      <c r="I597">
        <f>INDEX(tb_MHDI[],MATCH(Table3[[#This Row],[city_name]],tb_MHDI[mun_uf],0),8)</f>
        <v>0.48</v>
      </c>
      <c r="J597">
        <f>_xlfn.NUMBERVALUE(INDEX(tb_SVI[],MATCH(Table3[[#This Row],[city_name]],tb_SVI[city_name_uf],0),8),".")</f>
        <v>0.61799999999999999</v>
      </c>
      <c r="K597">
        <f>_xlfn.NUMBERVALUE(INDEX(tb_SVI[],MATCH(Table3[[#This Row],[city_name]],tb_SVI[city_name_uf],0),9),".")</f>
        <v>0.76700000000000002</v>
      </c>
      <c r="L597">
        <f>_xlfn.NUMBERVALUE(INDEX(tb_SVI[],MATCH(Table3[[#This Row],[city_name]],tb_SVI[city_name_uf],0),10),".")</f>
        <v>0.57499999999999996</v>
      </c>
      <c r="M597">
        <f>_xlfn.NUMBERVALUE(INDEX(tb_SVI[],MATCH(Table3[[#This Row],[city_name]],tb_SVI[city_name_uf],0),11),".")</f>
        <v>0.51300000000000001</v>
      </c>
      <c r="N597" s="14">
        <f>_xlfn.PERCENTRANK.INC(Table3[MHDI_tot],Table3[[#This Row],[MHDI_tot]],3)</f>
        <v>0.08</v>
      </c>
    </row>
    <row r="598" spans="1:14" hidden="1" x14ac:dyDescent="0.2">
      <c r="A598" t="str">
        <f>SVI!F598</f>
        <v>São Félix de Balsas/MA</v>
      </c>
      <c r="B598" t="str">
        <f>INDEX(tb_SVI[],MATCH(Table3[[#This Row],[ibge_cod]],tb_SVI[Município],0),1)</f>
        <v>MA</v>
      </c>
      <c r="C598" t="str">
        <f>INDEX(tb_SVI[],MATCH(Table3[[#This Row],[city_name]],tb_SVI[city_name_uf],0),3)</f>
        <v>2110807</v>
      </c>
      <c r="D598" t="s">
        <v>18256</v>
      </c>
      <c r="E598" s="11">
        <f>INDEX(tb_SVI[],MATCH(Table3[[#This Row],[city_name]],tb_SVI[city_name_uf],0),5)</f>
        <v>4562</v>
      </c>
      <c r="F598">
        <f>INDEX(tb_MHDI[],MATCH(Table3[[#This Row],[city_name]],tb_MHDI[mun_uf],0),5)</f>
        <v>0.55700000000000005</v>
      </c>
      <c r="G598">
        <f>INDEX(tb_MHDI[],MATCH(Table3[[#This Row],[city_name]],tb_MHDI[mun_uf],0),6)</f>
        <v>0.51700000000000002</v>
      </c>
      <c r="H598">
        <f>INDEX(tb_MHDI[],MATCH(Table3[[#This Row],[city_name]],tb_MHDI[mun_uf],0),7)</f>
        <v>0.77800000000000002</v>
      </c>
      <c r="I598">
        <f>INDEX(tb_MHDI[],MATCH(Table3[[#This Row],[city_name]],tb_MHDI[mun_uf],0),8)</f>
        <v>0.43</v>
      </c>
      <c r="J598">
        <f>_xlfn.NUMBERVALUE(INDEX(tb_SVI[],MATCH(Table3[[#This Row],[city_name]],tb_SVI[city_name_uf],0),8),".")</f>
        <v>0.629</v>
      </c>
      <c r="K598">
        <f>_xlfn.NUMBERVALUE(INDEX(tb_SVI[],MATCH(Table3[[#This Row],[city_name]],tb_SVI[city_name_uf],0),9),".")</f>
        <v>0.73299999999999998</v>
      </c>
      <c r="L598">
        <f>_xlfn.NUMBERVALUE(INDEX(tb_SVI[],MATCH(Table3[[#This Row],[city_name]],tb_SVI[city_name_uf],0),10),".")</f>
        <v>0.63700000000000001</v>
      </c>
      <c r="M598">
        <f>_xlfn.NUMBERVALUE(INDEX(tb_SVI[],MATCH(Table3[[#This Row],[city_name]],tb_SVI[city_name_uf],0),11),".")</f>
        <v>0.51700000000000002</v>
      </c>
      <c r="N598" s="14">
        <f>_xlfn.PERCENTRANK.INC(Table3[MHDI_tot],Table3[[#This Row],[MHDI_tot]],3)</f>
        <v>0.08</v>
      </c>
    </row>
    <row r="599" spans="1:14" hidden="1" x14ac:dyDescent="0.2">
      <c r="A599" t="str">
        <f>SVI!F599</f>
        <v>São Francisco do Maranhão/MA</v>
      </c>
      <c r="B599" t="str">
        <f>INDEX(tb_SVI[],MATCH(Table3[[#This Row],[ibge_cod]],tb_SVI[Município],0),1)</f>
        <v>MA</v>
      </c>
      <c r="C599" t="str">
        <f>INDEX(tb_SVI[],MATCH(Table3[[#This Row],[city_name]],tb_SVI[city_name_uf],0),3)</f>
        <v>2110906</v>
      </c>
      <c r="D599" t="s">
        <v>18257</v>
      </c>
      <c r="E599" s="11">
        <f>INDEX(tb_SVI[],MATCH(Table3[[#This Row],[city_name]],tb_SVI[city_name_uf],0),5)</f>
        <v>12218</v>
      </c>
      <c r="F599">
        <f>INDEX(tb_MHDI[],MATCH(Table3[[#This Row],[city_name]],tb_MHDI[mun_uf],0),5)</f>
        <v>0.52800000000000002</v>
      </c>
      <c r="G599">
        <f>INDEX(tb_MHDI[],MATCH(Table3[[#This Row],[city_name]],tb_MHDI[mun_uf],0),6)</f>
        <v>0.503</v>
      </c>
      <c r="H599">
        <f>INDEX(tb_MHDI[],MATCH(Table3[[#This Row],[city_name]],tb_MHDI[mun_uf],0),7)</f>
        <v>0.73299999999999998</v>
      </c>
      <c r="I599">
        <f>INDEX(tb_MHDI[],MATCH(Table3[[#This Row],[city_name]],tb_MHDI[mun_uf],0),8)</f>
        <v>0.4</v>
      </c>
      <c r="J599">
        <f>_xlfn.NUMBERVALUE(INDEX(tb_SVI[],MATCH(Table3[[#This Row],[city_name]],tb_SVI[city_name_uf],0),8),".")</f>
        <v>0.53</v>
      </c>
      <c r="K599">
        <f>_xlfn.NUMBERVALUE(INDEX(tb_SVI[],MATCH(Table3[[#This Row],[city_name]],tb_SVI[city_name_uf],0),9),".")</f>
        <v>0.28999999999999998</v>
      </c>
      <c r="L599">
        <f>_xlfn.NUMBERVALUE(INDEX(tb_SVI[],MATCH(Table3[[#This Row],[city_name]],tb_SVI[city_name_uf],0),10),".")</f>
        <v>0.64300000000000002</v>
      </c>
      <c r="M599">
        <f>_xlfn.NUMBERVALUE(INDEX(tb_SVI[],MATCH(Table3[[#This Row],[city_name]],tb_SVI[city_name_uf],0),11),".")</f>
        <v>0.65700000000000003</v>
      </c>
      <c r="N599" s="14">
        <f>_xlfn.PERCENTRANK.INC(Table3[MHDI_tot],Table3[[#This Row],[MHDI_tot]],3)</f>
        <v>2.5999999999999999E-2</v>
      </c>
    </row>
    <row r="600" spans="1:14" hidden="1" x14ac:dyDescent="0.2">
      <c r="A600" t="str">
        <f>SVI!F600</f>
        <v>São Francisco do Brejão/MA</v>
      </c>
      <c r="B600" t="str">
        <f>INDEX(tb_SVI[],MATCH(Table3[[#This Row],[ibge_cod]],tb_SVI[Município],0),1)</f>
        <v>MA</v>
      </c>
      <c r="C600" t="str">
        <f>INDEX(tb_SVI[],MATCH(Table3[[#This Row],[city_name]],tb_SVI[city_name_uf],0),3)</f>
        <v>2110856</v>
      </c>
      <c r="D600" t="s">
        <v>18258</v>
      </c>
      <c r="E600" s="11">
        <f>INDEX(tb_SVI[],MATCH(Table3[[#This Row],[city_name]],tb_SVI[city_name_uf],0),5)</f>
        <v>11941</v>
      </c>
      <c r="F600">
        <f>INDEX(tb_MHDI[],MATCH(Table3[[#This Row],[city_name]],tb_MHDI[mun_uf],0),5)</f>
        <v>0.58399999999999996</v>
      </c>
      <c r="G600">
        <f>INDEX(tb_MHDI[],MATCH(Table3[[#This Row],[city_name]],tb_MHDI[mun_uf],0),6)</f>
        <v>0.55600000000000005</v>
      </c>
      <c r="H600">
        <f>INDEX(tb_MHDI[],MATCH(Table3[[#This Row],[city_name]],tb_MHDI[mun_uf],0),7)</f>
        <v>0.748</v>
      </c>
      <c r="I600">
        <f>INDEX(tb_MHDI[],MATCH(Table3[[#This Row],[city_name]],tb_MHDI[mun_uf],0),8)</f>
        <v>0.47899999999999998</v>
      </c>
      <c r="J600">
        <f>_xlfn.NUMBERVALUE(INDEX(tb_SVI[],MATCH(Table3[[#This Row],[city_name]],tb_SVI[city_name_uf],0),8),".")</f>
        <v>0.55900000000000005</v>
      </c>
      <c r="K600">
        <f>_xlfn.NUMBERVALUE(INDEX(tb_SVI[],MATCH(Table3[[#This Row],[city_name]],tb_SVI[city_name_uf],0),9),".")</f>
        <v>0.59499999999999997</v>
      </c>
      <c r="L600">
        <f>_xlfn.NUMBERVALUE(INDEX(tb_SVI[],MATCH(Table3[[#This Row],[city_name]],tb_SVI[city_name_uf],0),10),".")</f>
        <v>0.624</v>
      </c>
      <c r="M600">
        <f>_xlfn.NUMBERVALUE(INDEX(tb_SVI[],MATCH(Table3[[#This Row],[city_name]],tb_SVI[city_name_uf],0),11),".")</f>
        <v>0.45700000000000002</v>
      </c>
      <c r="N600" s="14">
        <f>_xlfn.PERCENTRANK.INC(Table3[MHDI_tot],Table3[[#This Row],[MHDI_tot]],3)</f>
        <v>0.18</v>
      </c>
    </row>
    <row r="601" spans="1:14" hidden="1" x14ac:dyDescent="0.2">
      <c r="A601" t="str">
        <f>SVI!F601</f>
        <v>São Domingos do Maranhão/MA</v>
      </c>
      <c r="B601" t="str">
        <f>INDEX(tb_SVI[],MATCH(Table3[[#This Row],[ibge_cod]],tb_SVI[Município],0),1)</f>
        <v>MA</v>
      </c>
      <c r="C601" t="str">
        <f>INDEX(tb_SVI[],MATCH(Table3[[#This Row],[city_name]],tb_SVI[city_name_uf],0),3)</f>
        <v>2110708</v>
      </c>
      <c r="D601" t="s">
        <v>18259</v>
      </c>
      <c r="E601" s="11">
        <f>INDEX(tb_SVI[],MATCH(Table3[[#This Row],[city_name]],tb_SVI[city_name_uf],0),5)</f>
        <v>34384</v>
      </c>
      <c r="F601">
        <f>INDEX(tb_MHDI[],MATCH(Table3[[#This Row],[city_name]],tb_MHDI[mun_uf],0),5)</f>
        <v>0.58199999999999996</v>
      </c>
      <c r="G601">
        <f>INDEX(tb_MHDI[],MATCH(Table3[[#This Row],[city_name]],tb_MHDI[mun_uf],0),6)</f>
        <v>0.54900000000000004</v>
      </c>
      <c r="H601">
        <f>INDEX(tb_MHDI[],MATCH(Table3[[#This Row],[city_name]],tb_MHDI[mun_uf],0),7)</f>
        <v>0.71299999999999997</v>
      </c>
      <c r="I601">
        <f>INDEX(tb_MHDI[],MATCH(Table3[[#This Row],[city_name]],tb_MHDI[mun_uf],0),8)</f>
        <v>0.504</v>
      </c>
      <c r="J601">
        <f>_xlfn.NUMBERVALUE(INDEX(tb_SVI[],MATCH(Table3[[#This Row],[city_name]],tb_SVI[city_name_uf],0),8),".")</f>
        <v>0.53800000000000003</v>
      </c>
      <c r="K601">
        <f>_xlfn.NUMBERVALUE(INDEX(tb_SVI[],MATCH(Table3[[#This Row],[city_name]],tb_SVI[city_name_uf],0),9),".")</f>
        <v>0.48899999999999999</v>
      </c>
      <c r="L601">
        <f>_xlfn.NUMBERVALUE(INDEX(tb_SVI[],MATCH(Table3[[#This Row],[city_name]],tb_SVI[city_name_uf],0),10),".")</f>
        <v>0.61399999999999999</v>
      </c>
      <c r="M601">
        <f>_xlfn.NUMBERVALUE(INDEX(tb_SVI[],MATCH(Table3[[#This Row],[city_name]],tb_SVI[city_name_uf],0),11),".")</f>
        <v>0.51200000000000001</v>
      </c>
      <c r="N601" s="14">
        <f>_xlfn.PERCENTRANK.INC(Table3[MHDI_tot],Table3[[#This Row],[MHDI_tot]],3)</f>
        <v>0.17100000000000001</v>
      </c>
    </row>
    <row r="602" spans="1:14" hidden="1" x14ac:dyDescent="0.2">
      <c r="A602" t="str">
        <f>SVI!F602</f>
        <v>São Domingos do Azeitão/MA</v>
      </c>
      <c r="B602" t="str">
        <f>INDEX(tb_SVI[],MATCH(Table3[[#This Row],[ibge_cod]],tb_SVI[Município],0),1)</f>
        <v>MA</v>
      </c>
      <c r="C602" t="str">
        <f>INDEX(tb_SVI[],MATCH(Table3[[#This Row],[city_name]],tb_SVI[city_name_uf],0),3)</f>
        <v>2110658</v>
      </c>
      <c r="D602" t="s">
        <v>18260</v>
      </c>
      <c r="E602" s="11">
        <f>INDEX(tb_SVI[],MATCH(Table3[[#This Row],[city_name]],tb_SVI[city_name_uf],0),5)</f>
        <v>7420</v>
      </c>
      <c r="F602">
        <f>INDEX(tb_MHDI[],MATCH(Table3[[#This Row],[city_name]],tb_MHDI[mun_uf],0),5)</f>
        <v>0.59</v>
      </c>
      <c r="G602">
        <f>INDEX(tb_MHDI[],MATCH(Table3[[#This Row],[city_name]],tb_MHDI[mun_uf],0),6)</f>
        <v>0.57599999999999996</v>
      </c>
      <c r="H602">
        <f>INDEX(tb_MHDI[],MATCH(Table3[[#This Row],[city_name]],tb_MHDI[mun_uf],0),7)</f>
        <v>0.73199999999999998</v>
      </c>
      <c r="I602">
        <f>INDEX(tb_MHDI[],MATCH(Table3[[#This Row],[city_name]],tb_MHDI[mun_uf],0),8)</f>
        <v>0.48599999999999999</v>
      </c>
      <c r="J602">
        <f>_xlfn.NUMBERVALUE(INDEX(tb_SVI[],MATCH(Table3[[#This Row],[city_name]],tb_SVI[city_name_uf],0),8),".")</f>
        <v>0.58699999999999997</v>
      </c>
      <c r="K602">
        <f>_xlfn.NUMBERVALUE(INDEX(tb_SVI[],MATCH(Table3[[#This Row],[city_name]],tb_SVI[city_name_uf],0),9),".")</f>
        <v>0.51</v>
      </c>
      <c r="L602">
        <f>_xlfn.NUMBERVALUE(INDEX(tb_SVI[],MATCH(Table3[[#This Row],[city_name]],tb_SVI[city_name_uf],0),10),".")</f>
        <v>0.70699999999999996</v>
      </c>
      <c r="M602">
        <f>_xlfn.NUMBERVALUE(INDEX(tb_SVI[],MATCH(Table3[[#This Row],[city_name]],tb_SVI[city_name_uf],0),11),".")</f>
        <v>0.54400000000000004</v>
      </c>
      <c r="N602" s="14">
        <f>_xlfn.PERCENTRANK.INC(Table3[MHDI_tot],Table3[[#This Row],[MHDI_tot]],3)</f>
        <v>0.20599999999999999</v>
      </c>
    </row>
    <row r="603" spans="1:14" hidden="1" x14ac:dyDescent="0.2">
      <c r="A603" t="str">
        <f>SVI!F603</f>
        <v>São Bernardo/MA</v>
      </c>
      <c r="B603" t="str">
        <f>INDEX(tb_SVI[],MATCH(Table3[[#This Row],[ibge_cod]],tb_SVI[Município],0),1)</f>
        <v>MA</v>
      </c>
      <c r="C603" t="str">
        <f>INDEX(tb_SVI[],MATCH(Table3[[#This Row],[city_name]],tb_SVI[city_name_uf],0),3)</f>
        <v>2110609</v>
      </c>
      <c r="D603" t="s">
        <v>18261</v>
      </c>
      <c r="E603" s="11">
        <f>INDEX(tb_SVI[],MATCH(Table3[[#This Row],[city_name]],tb_SVI[city_name_uf],0),5)</f>
        <v>28667</v>
      </c>
      <c r="F603">
        <f>INDEX(tb_MHDI[],MATCH(Table3[[#This Row],[city_name]],tb_MHDI[mun_uf],0),5)</f>
        <v>0.57199999999999995</v>
      </c>
      <c r="G603">
        <f>INDEX(tb_MHDI[],MATCH(Table3[[#This Row],[city_name]],tb_MHDI[mun_uf],0),6)</f>
        <v>0.51400000000000001</v>
      </c>
      <c r="H603">
        <f>INDEX(tb_MHDI[],MATCH(Table3[[#This Row],[city_name]],tb_MHDI[mun_uf],0),7)</f>
        <v>0.76200000000000001</v>
      </c>
      <c r="I603">
        <f>INDEX(tb_MHDI[],MATCH(Table3[[#This Row],[city_name]],tb_MHDI[mun_uf],0),8)</f>
        <v>0.47899999999999998</v>
      </c>
      <c r="J603">
        <f>_xlfn.NUMBERVALUE(INDEX(tb_SVI[],MATCH(Table3[[#This Row],[city_name]],tb_SVI[city_name_uf],0),8),".")</f>
        <v>0.54300000000000004</v>
      </c>
      <c r="K603">
        <f>_xlfn.NUMBERVALUE(INDEX(tb_SVI[],MATCH(Table3[[#This Row],[city_name]],tb_SVI[city_name_uf],0),9),".")</f>
        <v>0.44500000000000001</v>
      </c>
      <c r="L603">
        <f>_xlfn.NUMBERVALUE(INDEX(tb_SVI[],MATCH(Table3[[#This Row],[city_name]],tb_SVI[city_name_uf],0),10),".")</f>
        <v>0.58099999999999996</v>
      </c>
      <c r="M603">
        <f>_xlfn.NUMBERVALUE(INDEX(tb_SVI[],MATCH(Table3[[#This Row],[city_name]],tb_SVI[city_name_uf],0),11),".")</f>
        <v>0.60299999999999998</v>
      </c>
      <c r="N603" s="14">
        <f>_xlfn.PERCENTRANK.INC(Table3[MHDI_tot],Table3[[#This Row],[MHDI_tot]],3)</f>
        <v>0.13200000000000001</v>
      </c>
    </row>
    <row r="604" spans="1:14" hidden="1" x14ac:dyDescent="0.2">
      <c r="A604" t="str">
        <f>SVI!F604</f>
        <v>São Bento/MA</v>
      </c>
      <c r="B604" t="str">
        <f>INDEX(tb_SVI[],MATCH(Table3[[#This Row],[ibge_cod]],tb_SVI[Município],0),1)</f>
        <v>MA</v>
      </c>
      <c r="C604" t="str">
        <f>INDEX(tb_SVI[],MATCH(Table3[[#This Row],[city_name]],tb_SVI[city_name_uf],0),3)</f>
        <v>2110500</v>
      </c>
      <c r="D604" t="s">
        <v>18262</v>
      </c>
      <c r="E604" s="11">
        <f>INDEX(tb_SVI[],MATCH(Table3[[#This Row],[city_name]],tb_SVI[city_name_uf],0),5)</f>
        <v>45604</v>
      </c>
      <c r="F604">
        <f>INDEX(tb_MHDI[],MATCH(Table3[[#This Row],[city_name]],tb_MHDI[mun_uf],0),5)</f>
        <v>0.60199999999999998</v>
      </c>
      <c r="G604">
        <f>INDEX(tb_MHDI[],MATCH(Table3[[#This Row],[city_name]],tb_MHDI[mun_uf],0),6)</f>
        <v>0.52500000000000002</v>
      </c>
      <c r="H604">
        <f>INDEX(tb_MHDI[],MATCH(Table3[[#This Row],[city_name]],tb_MHDI[mun_uf],0),7)</f>
        <v>0.76200000000000001</v>
      </c>
      <c r="I604">
        <f>INDEX(tb_MHDI[],MATCH(Table3[[#This Row],[city_name]],tb_MHDI[mun_uf],0),8)</f>
        <v>0.54500000000000004</v>
      </c>
      <c r="J604">
        <f>_xlfn.NUMBERVALUE(INDEX(tb_SVI[],MATCH(Table3[[#This Row],[city_name]],tb_SVI[city_name_uf],0),8),".")</f>
        <v>0.60099999999999998</v>
      </c>
      <c r="K604">
        <f>_xlfn.NUMBERVALUE(INDEX(tb_SVI[],MATCH(Table3[[#This Row],[city_name]],tb_SVI[city_name_uf],0),9),".")</f>
        <v>0.57599999999999996</v>
      </c>
      <c r="L604">
        <f>_xlfn.NUMBERVALUE(INDEX(tb_SVI[],MATCH(Table3[[#This Row],[city_name]],tb_SVI[city_name_uf],0),10),".")</f>
        <v>0.56599999999999995</v>
      </c>
      <c r="M604">
        <f>_xlfn.NUMBERVALUE(INDEX(tb_SVI[],MATCH(Table3[[#This Row],[city_name]],tb_SVI[city_name_uf],0),11),".")</f>
        <v>0.66100000000000003</v>
      </c>
      <c r="N604" s="14">
        <f>_xlfn.PERCENTRANK.INC(Table3[MHDI_tot],Table3[[#This Row],[MHDI_tot]],3)</f>
        <v>0.25900000000000001</v>
      </c>
    </row>
    <row r="605" spans="1:14" hidden="1" x14ac:dyDescent="0.2">
      <c r="A605" t="str">
        <f>SVI!F605</f>
        <v>São Benedito do Rio Preto/MA</v>
      </c>
      <c r="B605" t="str">
        <f>INDEX(tb_SVI[],MATCH(Table3[[#This Row],[ibge_cod]],tb_SVI[Município],0),1)</f>
        <v>MA</v>
      </c>
      <c r="C605" t="str">
        <f>INDEX(tb_SVI[],MATCH(Table3[[#This Row],[city_name]],tb_SVI[city_name_uf],0),3)</f>
        <v>2110401</v>
      </c>
      <c r="D605" t="s">
        <v>18263</v>
      </c>
      <c r="E605" s="11">
        <f>INDEX(tb_SVI[],MATCH(Table3[[#This Row],[city_name]],tb_SVI[city_name_uf],0),5)</f>
        <v>18717</v>
      </c>
      <c r="F605">
        <f>INDEX(tb_MHDI[],MATCH(Table3[[#This Row],[city_name]],tb_MHDI[mun_uf],0),5)</f>
        <v>0.54100000000000004</v>
      </c>
      <c r="G605">
        <f>INDEX(tb_MHDI[],MATCH(Table3[[#This Row],[city_name]],tb_MHDI[mun_uf],0),6)</f>
        <v>0.46800000000000003</v>
      </c>
      <c r="H605">
        <f>INDEX(tb_MHDI[],MATCH(Table3[[#This Row],[city_name]],tb_MHDI[mun_uf],0),7)</f>
        <v>0.749</v>
      </c>
      <c r="I605">
        <f>INDEX(tb_MHDI[],MATCH(Table3[[#This Row],[city_name]],tb_MHDI[mun_uf],0),8)</f>
        <v>0.45200000000000001</v>
      </c>
      <c r="J605">
        <f>_xlfn.NUMBERVALUE(INDEX(tb_SVI[],MATCH(Table3[[#This Row],[city_name]],tb_SVI[city_name_uf],0),8),".")</f>
        <v>0.71899999999999997</v>
      </c>
      <c r="K605">
        <f>_xlfn.NUMBERVALUE(INDEX(tb_SVI[],MATCH(Table3[[#This Row],[city_name]],tb_SVI[city_name_uf],0),9),".")</f>
        <v>0.77400000000000002</v>
      </c>
      <c r="L605">
        <f>_xlfn.NUMBERVALUE(INDEX(tb_SVI[],MATCH(Table3[[#This Row],[city_name]],tb_SVI[city_name_uf],0),10),".")</f>
        <v>0.70099999999999996</v>
      </c>
      <c r="M605">
        <f>_xlfn.NUMBERVALUE(INDEX(tb_SVI[],MATCH(Table3[[#This Row],[city_name]],tb_SVI[city_name_uf],0),11),".")</f>
        <v>0.68300000000000005</v>
      </c>
      <c r="N605" s="14">
        <f>_xlfn.PERCENTRANK.INC(Table3[MHDI_tot],Table3[[#This Row],[MHDI_tot]],3)</f>
        <v>4.2999999999999997E-2</v>
      </c>
    </row>
    <row r="606" spans="1:14" hidden="1" x14ac:dyDescent="0.2">
      <c r="A606" t="str">
        <f>SVI!F606</f>
        <v>Sucupira do Riachão/MA</v>
      </c>
      <c r="B606" t="str">
        <f>INDEX(tb_SVI[],MATCH(Table3[[#This Row],[ibge_cod]],tb_SVI[Município],0),1)</f>
        <v>MA</v>
      </c>
      <c r="C606" t="str">
        <f>INDEX(tb_SVI[],MATCH(Table3[[#This Row],[city_name]],tb_SVI[city_name_uf],0),3)</f>
        <v>2111953</v>
      </c>
      <c r="D606" t="s">
        <v>18264</v>
      </c>
      <c r="E606" s="11">
        <f>INDEX(tb_SVI[],MATCH(Table3[[#This Row],[city_name]],tb_SVI[city_name_uf],0),5)</f>
        <v>5676</v>
      </c>
      <c r="F606">
        <f>INDEX(tb_MHDI[],MATCH(Table3[[#This Row],[city_name]],tb_MHDI[mun_uf],0),5)</f>
        <v>0.56799999999999995</v>
      </c>
      <c r="G606">
        <f>INDEX(tb_MHDI[],MATCH(Table3[[#This Row],[city_name]],tb_MHDI[mun_uf],0),6)</f>
        <v>0.53800000000000003</v>
      </c>
      <c r="H606">
        <f>INDEX(tb_MHDI[],MATCH(Table3[[#This Row],[city_name]],tb_MHDI[mun_uf],0),7)</f>
        <v>0.76100000000000001</v>
      </c>
      <c r="I606">
        <f>INDEX(tb_MHDI[],MATCH(Table3[[#This Row],[city_name]],tb_MHDI[mun_uf],0),8)</f>
        <v>0.44700000000000001</v>
      </c>
      <c r="J606">
        <f>_xlfn.NUMBERVALUE(INDEX(tb_SVI[],MATCH(Table3[[#This Row],[city_name]],tb_SVI[city_name_uf],0),8),".")</f>
        <v>0.496</v>
      </c>
      <c r="K606">
        <f>_xlfn.NUMBERVALUE(INDEX(tb_SVI[],MATCH(Table3[[#This Row],[city_name]],tb_SVI[city_name_uf],0),9),".")</f>
        <v>0.495</v>
      </c>
      <c r="L606">
        <f>_xlfn.NUMBERVALUE(INDEX(tb_SVI[],MATCH(Table3[[#This Row],[city_name]],tb_SVI[city_name_uf],0),10),".")</f>
        <v>0.56599999999999995</v>
      </c>
      <c r="M606">
        <f>_xlfn.NUMBERVALUE(INDEX(tb_SVI[],MATCH(Table3[[#This Row],[city_name]],tb_SVI[city_name_uf],0),11),".")</f>
        <v>0.42699999999999999</v>
      </c>
      <c r="N606" s="14">
        <f>_xlfn.PERCENTRANK.INC(Table3[MHDI_tot],Table3[[#This Row],[MHDI_tot]],3)</f>
        <v>0.11899999999999999</v>
      </c>
    </row>
    <row r="607" spans="1:14" hidden="1" x14ac:dyDescent="0.2">
      <c r="A607" t="str">
        <f>SVI!F607</f>
        <v>Sucupira do Norte/MA</v>
      </c>
      <c r="B607" t="str">
        <f>INDEX(tb_SVI[],MATCH(Table3[[#This Row],[ibge_cod]],tb_SVI[Município],0),1)</f>
        <v>MA</v>
      </c>
      <c r="C607" t="str">
        <f>INDEX(tb_SVI[],MATCH(Table3[[#This Row],[city_name]],tb_SVI[city_name_uf],0),3)</f>
        <v>2111904</v>
      </c>
      <c r="D607" t="s">
        <v>18265</v>
      </c>
      <c r="E607" s="11">
        <f>INDEX(tb_SVI[],MATCH(Table3[[#This Row],[city_name]],tb_SVI[city_name_uf],0),5)</f>
        <v>10634</v>
      </c>
      <c r="F607">
        <f>INDEX(tb_MHDI[],MATCH(Table3[[#This Row],[city_name]],tb_MHDI[mun_uf],0),5)</f>
        <v>0.57899999999999996</v>
      </c>
      <c r="G607">
        <f>INDEX(tb_MHDI[],MATCH(Table3[[#This Row],[city_name]],tb_MHDI[mun_uf],0),6)</f>
        <v>0.52600000000000002</v>
      </c>
      <c r="H607">
        <f>INDEX(tb_MHDI[],MATCH(Table3[[#This Row],[city_name]],tb_MHDI[mun_uf],0),7)</f>
        <v>0.73099999999999998</v>
      </c>
      <c r="I607">
        <f>INDEX(tb_MHDI[],MATCH(Table3[[#This Row],[city_name]],tb_MHDI[mun_uf],0),8)</f>
        <v>0.505</v>
      </c>
      <c r="J607">
        <f>_xlfn.NUMBERVALUE(INDEX(tb_SVI[],MATCH(Table3[[#This Row],[city_name]],tb_SVI[city_name_uf],0),8),".")</f>
        <v>0.62</v>
      </c>
      <c r="K607">
        <f>_xlfn.NUMBERVALUE(INDEX(tb_SVI[],MATCH(Table3[[#This Row],[city_name]],tb_SVI[city_name_uf],0),9),".")</f>
        <v>0.75800000000000001</v>
      </c>
      <c r="L607">
        <f>_xlfn.NUMBERVALUE(INDEX(tb_SVI[],MATCH(Table3[[#This Row],[city_name]],tb_SVI[city_name_uf],0),10),".")</f>
        <v>0.56599999999999995</v>
      </c>
      <c r="M607">
        <f>_xlfn.NUMBERVALUE(INDEX(tb_SVI[],MATCH(Table3[[#This Row],[city_name]],tb_SVI[city_name_uf],0),11),".")</f>
        <v>0.53500000000000003</v>
      </c>
      <c r="N607" s="14">
        <f>_xlfn.PERCENTRANK.INC(Table3[MHDI_tot],Table3[[#This Row],[MHDI_tot]],3)</f>
        <v>0.161</v>
      </c>
    </row>
    <row r="608" spans="1:14" hidden="1" x14ac:dyDescent="0.2">
      <c r="A608" t="str">
        <f>SVI!F608</f>
        <v>Serrano do Maranhão/MA</v>
      </c>
      <c r="B608" t="str">
        <f>INDEX(tb_SVI[],MATCH(Table3[[#This Row],[ibge_cod]],tb_SVI[Município],0),1)</f>
        <v>MA</v>
      </c>
      <c r="C608" t="str">
        <f>INDEX(tb_SVI[],MATCH(Table3[[#This Row],[city_name]],tb_SVI[city_name_uf],0),3)</f>
        <v>2111789</v>
      </c>
      <c r="D608" t="s">
        <v>18266</v>
      </c>
      <c r="E608" s="11">
        <f>INDEX(tb_SVI[],MATCH(Table3[[#This Row],[city_name]],tb_SVI[city_name_uf],0),5)</f>
        <v>10299</v>
      </c>
      <c r="F608">
        <f>INDEX(tb_MHDI[],MATCH(Table3[[#This Row],[city_name]],tb_MHDI[mun_uf],0),5)</f>
        <v>0.51900000000000002</v>
      </c>
      <c r="G608">
        <f>INDEX(tb_MHDI[],MATCH(Table3[[#This Row],[city_name]],tb_MHDI[mun_uf],0),6)</f>
        <v>0.44</v>
      </c>
      <c r="H608">
        <f>INDEX(tb_MHDI[],MATCH(Table3[[#This Row],[city_name]],tb_MHDI[mun_uf],0),7)</f>
        <v>0.73499999999999999</v>
      </c>
      <c r="I608">
        <f>INDEX(tb_MHDI[],MATCH(Table3[[#This Row],[city_name]],tb_MHDI[mun_uf],0),8)</f>
        <v>0.433</v>
      </c>
      <c r="J608">
        <f>_xlfn.NUMBERVALUE(INDEX(tb_SVI[],MATCH(Table3[[#This Row],[city_name]],tb_SVI[city_name_uf],0),8),".")</f>
        <v>0.63900000000000001</v>
      </c>
      <c r="K608">
        <f>_xlfn.NUMBERVALUE(INDEX(tb_SVI[],MATCH(Table3[[#This Row],[city_name]],tb_SVI[city_name_uf],0),9),".")</f>
        <v>0.56899999999999995</v>
      </c>
      <c r="L608">
        <f>_xlfn.NUMBERVALUE(INDEX(tb_SVI[],MATCH(Table3[[#This Row],[city_name]],tb_SVI[city_name_uf],0),10),".")</f>
        <v>0.72199999999999998</v>
      </c>
      <c r="M608">
        <f>_xlfn.NUMBERVALUE(INDEX(tb_SVI[],MATCH(Table3[[#This Row],[city_name]],tb_SVI[city_name_uf],0),11),".")</f>
        <v>0.626</v>
      </c>
      <c r="N608" s="14">
        <f>_xlfn.PERCENTRANK.INC(Table3[MHDI_tot],Table3[[#This Row],[MHDI_tot]],3)</f>
        <v>1.7000000000000001E-2</v>
      </c>
    </row>
    <row r="609" spans="1:14" hidden="1" x14ac:dyDescent="0.2">
      <c r="A609" t="str">
        <f>SVI!F609</f>
        <v>Senador La Rocque/MA</v>
      </c>
      <c r="B609" t="str">
        <f>INDEX(tb_SVI[],MATCH(Table3[[#This Row],[ibge_cod]],tb_SVI[Município],0),1)</f>
        <v>MA</v>
      </c>
      <c r="C609" t="str">
        <f>INDEX(tb_SVI[],MATCH(Table3[[#This Row],[city_name]],tb_SVI[city_name_uf],0),3)</f>
        <v>2111763</v>
      </c>
      <c r="D609" t="s">
        <v>18267</v>
      </c>
      <c r="E609" s="11">
        <f>INDEX(tb_SVI[],MATCH(Table3[[#This Row],[city_name]],tb_SVI[city_name_uf],0),5)</f>
        <v>14050</v>
      </c>
      <c r="F609">
        <f>INDEX(tb_MHDI[],MATCH(Table3[[#This Row],[city_name]],tb_MHDI[mun_uf],0),5)</f>
        <v>0.60199999999999998</v>
      </c>
      <c r="G609">
        <f>INDEX(tb_MHDI[],MATCH(Table3[[#This Row],[city_name]],tb_MHDI[mun_uf],0),6)</f>
        <v>0.56999999999999995</v>
      </c>
      <c r="H609">
        <f>INDEX(tb_MHDI[],MATCH(Table3[[#This Row],[city_name]],tb_MHDI[mun_uf],0),7)</f>
        <v>0.74299999999999999</v>
      </c>
      <c r="I609">
        <f>INDEX(tb_MHDI[],MATCH(Table3[[#This Row],[city_name]],tb_MHDI[mun_uf],0),8)</f>
        <v>0.51500000000000001</v>
      </c>
      <c r="J609">
        <f>_xlfn.NUMBERVALUE(INDEX(tb_SVI[],MATCH(Table3[[#This Row],[city_name]],tb_SVI[city_name_uf],0),8),".")</f>
        <v>0.501</v>
      </c>
      <c r="K609">
        <f>_xlfn.NUMBERVALUE(INDEX(tb_SVI[],MATCH(Table3[[#This Row],[city_name]],tb_SVI[city_name_uf],0),9),".")</f>
        <v>0.49099999999999999</v>
      </c>
      <c r="L609">
        <f>_xlfn.NUMBERVALUE(INDEX(tb_SVI[],MATCH(Table3[[#This Row],[city_name]],tb_SVI[city_name_uf],0),10),".")</f>
        <v>0.52700000000000002</v>
      </c>
      <c r="M609">
        <f>_xlfn.NUMBERVALUE(INDEX(tb_SVI[],MATCH(Table3[[#This Row],[city_name]],tb_SVI[city_name_uf],0),11),".")</f>
        <v>0.48399999999999999</v>
      </c>
      <c r="N609" s="14">
        <f>_xlfn.PERCENTRANK.INC(Table3[MHDI_tot],Table3[[#This Row],[MHDI_tot]],3)</f>
        <v>0.25900000000000001</v>
      </c>
    </row>
    <row r="610" spans="1:14" hidden="1" x14ac:dyDescent="0.2">
      <c r="A610" t="str">
        <f>SVI!F610</f>
        <v>Senador Alexandre Costa/MA</v>
      </c>
      <c r="B610" t="str">
        <f>INDEX(tb_SVI[],MATCH(Table3[[#This Row],[ibge_cod]],tb_SVI[Município],0),1)</f>
        <v>MA</v>
      </c>
      <c r="C610" t="str">
        <f>INDEX(tb_SVI[],MATCH(Table3[[#This Row],[city_name]],tb_SVI[city_name_uf],0),3)</f>
        <v>2111748</v>
      </c>
      <c r="D610" t="s">
        <v>18268</v>
      </c>
      <c r="E610" s="11">
        <f>INDEX(tb_SVI[],MATCH(Table3[[#This Row],[city_name]],tb_SVI[city_name_uf],0),5)</f>
        <v>11214</v>
      </c>
      <c r="F610">
        <f>INDEX(tb_MHDI[],MATCH(Table3[[#This Row],[city_name]],tb_MHDI[mun_uf],0),5)</f>
        <v>0.53800000000000003</v>
      </c>
      <c r="G610">
        <f>INDEX(tb_MHDI[],MATCH(Table3[[#This Row],[city_name]],tb_MHDI[mun_uf],0),6)</f>
        <v>0.52</v>
      </c>
      <c r="H610">
        <f>INDEX(tb_MHDI[],MATCH(Table3[[#This Row],[city_name]],tb_MHDI[mun_uf],0),7)</f>
        <v>0.68899999999999995</v>
      </c>
      <c r="I610">
        <f>INDEX(tb_MHDI[],MATCH(Table3[[#This Row],[city_name]],tb_MHDI[mun_uf],0),8)</f>
        <v>0.435</v>
      </c>
      <c r="J610">
        <f>_xlfn.NUMBERVALUE(INDEX(tb_SVI[],MATCH(Table3[[#This Row],[city_name]],tb_SVI[city_name_uf],0),8),".")</f>
        <v>0.70399999999999996</v>
      </c>
      <c r="K610">
        <f>_xlfn.NUMBERVALUE(INDEX(tb_SVI[],MATCH(Table3[[#This Row],[city_name]],tb_SVI[city_name_uf],0),9),".")</f>
        <v>0.877</v>
      </c>
      <c r="L610">
        <f>_xlfn.NUMBERVALUE(INDEX(tb_SVI[],MATCH(Table3[[#This Row],[city_name]],tb_SVI[city_name_uf],0),10),".")</f>
        <v>0.71399999999999997</v>
      </c>
      <c r="M610">
        <f>_xlfn.NUMBERVALUE(INDEX(tb_SVI[],MATCH(Table3[[#This Row],[city_name]],tb_SVI[city_name_uf],0),11),".")</f>
        <v>0.52200000000000002</v>
      </c>
      <c r="N610" s="14">
        <f>_xlfn.PERCENTRANK.INC(Table3[MHDI_tot],Table3[[#This Row],[MHDI_tot]],3)</f>
        <v>3.9E-2</v>
      </c>
    </row>
    <row r="611" spans="1:14" hidden="1" x14ac:dyDescent="0.2">
      <c r="A611" t="str">
        <f>SVI!F611</f>
        <v>Satubinha/MA</v>
      </c>
      <c r="B611" t="str">
        <f>INDEX(tb_SVI[],MATCH(Table3[[#This Row],[ibge_cod]],tb_SVI[Município],0),1)</f>
        <v>MA</v>
      </c>
      <c r="C611" t="str">
        <f>INDEX(tb_SVI[],MATCH(Table3[[#This Row],[city_name]],tb_SVI[city_name_uf],0),3)</f>
        <v>2111722</v>
      </c>
      <c r="D611" t="s">
        <v>18269</v>
      </c>
      <c r="E611" s="11">
        <f>INDEX(tb_SVI[],MATCH(Table3[[#This Row],[city_name]],tb_SVI[city_name_uf],0),5)</f>
        <v>14096</v>
      </c>
      <c r="F611">
        <f>INDEX(tb_MHDI[],MATCH(Table3[[#This Row],[city_name]],tb_MHDI[mun_uf],0),5)</f>
        <v>0.49299999999999999</v>
      </c>
      <c r="G611">
        <f>INDEX(tb_MHDI[],MATCH(Table3[[#This Row],[city_name]],tb_MHDI[mun_uf],0),6)</f>
        <v>0.45</v>
      </c>
      <c r="H611">
        <f>INDEX(tb_MHDI[],MATCH(Table3[[#This Row],[city_name]],tb_MHDI[mun_uf],0),7)</f>
        <v>0.72</v>
      </c>
      <c r="I611">
        <f>INDEX(tb_MHDI[],MATCH(Table3[[#This Row],[city_name]],tb_MHDI[mun_uf],0),8)</f>
        <v>0.36899999999999999</v>
      </c>
      <c r="J611">
        <f>_xlfn.NUMBERVALUE(INDEX(tb_SVI[],MATCH(Table3[[#This Row],[city_name]],tb_SVI[city_name_uf],0),8),".")</f>
        <v>0.69699999999999995</v>
      </c>
      <c r="K611">
        <f>_xlfn.NUMBERVALUE(INDEX(tb_SVI[],MATCH(Table3[[#This Row],[city_name]],tb_SVI[city_name_uf],0),9),".")</f>
        <v>0.72199999999999998</v>
      </c>
      <c r="L611">
        <f>_xlfn.NUMBERVALUE(INDEX(tb_SVI[],MATCH(Table3[[#This Row],[city_name]],tb_SVI[city_name_uf],0),10),".")</f>
        <v>0.78500000000000003</v>
      </c>
      <c r="M611">
        <f>_xlfn.NUMBERVALUE(INDEX(tb_SVI[],MATCH(Table3[[#This Row],[city_name]],tb_SVI[city_name_uf],0),11),".")</f>
        <v>0.58399999999999996</v>
      </c>
      <c r="N611" s="14">
        <f>_xlfn.PERCENTRANK.INC(Table3[MHDI_tot],Table3[[#This Row],[MHDI_tot]],3)</f>
        <v>4.0000000000000001E-3</v>
      </c>
    </row>
    <row r="612" spans="1:14" hidden="1" x14ac:dyDescent="0.2">
      <c r="A612" t="str">
        <f>SVI!F612</f>
        <v>Santo Antônio dos Lopes/MA</v>
      </c>
      <c r="B612" t="str">
        <f>INDEX(tb_SVI[],MATCH(Table3[[#This Row],[ibge_cod]],tb_SVI[Município],0),1)</f>
        <v>MA</v>
      </c>
      <c r="C612" t="str">
        <f>INDEX(tb_SVI[],MATCH(Table3[[#This Row],[city_name]],tb_SVI[city_name_uf],0),3)</f>
        <v>2110302</v>
      </c>
      <c r="D612" t="s">
        <v>18270</v>
      </c>
      <c r="E612" s="11">
        <f>INDEX(tb_SVI[],MATCH(Table3[[#This Row],[city_name]],tb_SVI[city_name_uf],0),5)</f>
        <v>14522</v>
      </c>
      <c r="F612">
        <f>INDEX(tb_MHDI[],MATCH(Table3[[#This Row],[city_name]],tb_MHDI[mun_uf],0),5)</f>
        <v>0.56599999999999995</v>
      </c>
      <c r="G612">
        <f>INDEX(tb_MHDI[],MATCH(Table3[[#This Row],[city_name]],tb_MHDI[mun_uf],0),6)</f>
        <v>0.54700000000000004</v>
      </c>
      <c r="H612">
        <f>INDEX(tb_MHDI[],MATCH(Table3[[#This Row],[city_name]],tb_MHDI[mun_uf],0),7)</f>
        <v>0.71399999999999997</v>
      </c>
      <c r="I612">
        <f>INDEX(tb_MHDI[],MATCH(Table3[[#This Row],[city_name]],tb_MHDI[mun_uf],0),8)</f>
        <v>0.46500000000000002</v>
      </c>
      <c r="J612">
        <f>_xlfn.NUMBERVALUE(INDEX(tb_SVI[],MATCH(Table3[[#This Row],[city_name]],tb_SVI[city_name_uf],0),8),".")</f>
        <v>0.441</v>
      </c>
      <c r="K612">
        <f>_xlfn.NUMBERVALUE(INDEX(tb_SVI[],MATCH(Table3[[#This Row],[city_name]],tb_SVI[city_name_uf],0),9),".")</f>
        <v>0.182</v>
      </c>
      <c r="L612">
        <f>_xlfn.NUMBERVALUE(INDEX(tb_SVI[],MATCH(Table3[[#This Row],[city_name]],tb_SVI[city_name_uf],0),10),".")</f>
        <v>0.56100000000000005</v>
      </c>
      <c r="M612">
        <f>_xlfn.NUMBERVALUE(INDEX(tb_SVI[],MATCH(Table3[[#This Row],[city_name]],tb_SVI[city_name_uf],0),11),".")</f>
        <v>0.57899999999999996</v>
      </c>
      <c r="N612" s="14">
        <f>_xlfn.PERCENTRANK.INC(Table3[MHDI_tot],Table3[[#This Row],[MHDI_tot]],3)</f>
        <v>0.112</v>
      </c>
    </row>
    <row r="613" spans="1:14" hidden="1" x14ac:dyDescent="0.2">
      <c r="A613" t="str">
        <f>SVI!F613</f>
        <v>Santo Amaro do Maranhão/MA</v>
      </c>
      <c r="B613" t="str">
        <f>INDEX(tb_SVI[],MATCH(Table3[[#This Row],[ibge_cod]],tb_SVI[Município],0),1)</f>
        <v>MA</v>
      </c>
      <c r="C613" t="str">
        <f>INDEX(tb_SVI[],MATCH(Table3[[#This Row],[city_name]],tb_SVI[city_name_uf],0),3)</f>
        <v>2110278</v>
      </c>
      <c r="D613" t="s">
        <v>18271</v>
      </c>
      <c r="E613" s="11">
        <f>INDEX(tb_SVI[],MATCH(Table3[[#This Row],[city_name]],tb_SVI[city_name_uf],0),5)</f>
        <v>16034</v>
      </c>
      <c r="F613">
        <f>INDEX(tb_MHDI[],MATCH(Table3[[#This Row],[city_name]],tb_MHDI[mun_uf],0),5)</f>
        <v>0.51800000000000002</v>
      </c>
      <c r="G613">
        <f>INDEX(tb_MHDI[],MATCH(Table3[[#This Row],[city_name]],tb_MHDI[mun_uf],0),6)</f>
        <v>0.45400000000000001</v>
      </c>
      <c r="H613">
        <f>INDEX(tb_MHDI[],MATCH(Table3[[#This Row],[city_name]],tb_MHDI[mun_uf],0),7)</f>
        <v>0.73799999999999999</v>
      </c>
      <c r="I613">
        <f>INDEX(tb_MHDI[],MATCH(Table3[[#This Row],[city_name]],tb_MHDI[mun_uf],0),8)</f>
        <v>0.41599999999999998</v>
      </c>
      <c r="J613">
        <f>_xlfn.NUMBERVALUE(INDEX(tb_SVI[],MATCH(Table3[[#This Row],[city_name]],tb_SVI[city_name_uf],0),8),".")</f>
        <v>0.75700000000000001</v>
      </c>
      <c r="K613">
        <f>_xlfn.NUMBERVALUE(INDEX(tb_SVI[],MATCH(Table3[[#This Row],[city_name]],tb_SVI[city_name_uf],0),9),".")</f>
        <v>0.96399999999999997</v>
      </c>
      <c r="L613">
        <f>_xlfn.NUMBERVALUE(INDEX(tb_SVI[],MATCH(Table3[[#This Row],[city_name]],tb_SVI[city_name_uf],0),10),".")</f>
        <v>0.63400000000000001</v>
      </c>
      <c r="M613">
        <f>_xlfn.NUMBERVALUE(INDEX(tb_SVI[],MATCH(Table3[[#This Row],[city_name]],tb_SVI[city_name_uf],0),11),".")</f>
        <v>0.67400000000000004</v>
      </c>
      <c r="N613" s="14">
        <f>_xlfn.PERCENTRANK.INC(Table3[MHDI_tot],Table3[[#This Row],[MHDI_tot]],3)</f>
        <v>1.6E-2</v>
      </c>
    </row>
    <row r="614" spans="1:14" hidden="1" x14ac:dyDescent="0.2">
      <c r="A614" t="str">
        <f>SVI!F614</f>
        <v>Santana do Maranhão/MA</v>
      </c>
      <c r="B614" t="str">
        <f>INDEX(tb_SVI[],MATCH(Table3[[#This Row],[ibge_cod]],tb_SVI[Município],0),1)</f>
        <v>MA</v>
      </c>
      <c r="C614" t="str">
        <f>INDEX(tb_SVI[],MATCH(Table3[[#This Row],[city_name]],tb_SVI[city_name_uf],0),3)</f>
        <v>2110237</v>
      </c>
      <c r="D614" t="s">
        <v>18272</v>
      </c>
      <c r="E614" s="11">
        <f>INDEX(tb_SVI[],MATCH(Table3[[#This Row],[city_name]],tb_SVI[city_name_uf],0),5)</f>
        <v>13547</v>
      </c>
      <c r="F614">
        <f>INDEX(tb_MHDI[],MATCH(Table3[[#This Row],[city_name]],tb_MHDI[mun_uf],0),5)</f>
        <v>0.51</v>
      </c>
      <c r="G614">
        <f>INDEX(tb_MHDI[],MATCH(Table3[[#This Row],[city_name]],tb_MHDI[mun_uf],0),6)</f>
        <v>0.44500000000000001</v>
      </c>
      <c r="H614">
        <f>INDEX(tb_MHDI[],MATCH(Table3[[#This Row],[city_name]],tb_MHDI[mun_uf],0),7)</f>
        <v>0.75800000000000001</v>
      </c>
      <c r="I614">
        <f>INDEX(tb_MHDI[],MATCH(Table3[[#This Row],[city_name]],tb_MHDI[mun_uf],0),8)</f>
        <v>0.39400000000000002</v>
      </c>
      <c r="J614">
        <f>_xlfn.NUMBERVALUE(INDEX(tb_SVI[],MATCH(Table3[[#This Row],[city_name]],tb_SVI[city_name_uf],0),8),".")</f>
        <v>0.60499999999999998</v>
      </c>
      <c r="K614">
        <f>_xlfn.NUMBERVALUE(INDEX(tb_SVI[],MATCH(Table3[[#This Row],[city_name]],tb_SVI[city_name_uf],0),9),".")</f>
        <v>0.38400000000000001</v>
      </c>
      <c r="L614">
        <f>_xlfn.NUMBERVALUE(INDEX(tb_SVI[],MATCH(Table3[[#This Row],[city_name]],tb_SVI[city_name_uf],0),10),".")</f>
        <v>0.70599999999999996</v>
      </c>
      <c r="M614">
        <f>_xlfn.NUMBERVALUE(INDEX(tb_SVI[],MATCH(Table3[[#This Row],[city_name]],tb_SVI[city_name_uf],0),11),".")</f>
        <v>0.72499999999999998</v>
      </c>
      <c r="N614" s="14">
        <f>_xlfn.PERCENTRANK.INC(Table3[MHDI_tot],Table3[[#This Row],[MHDI_tot]],3)</f>
        <v>1.0999999999999999E-2</v>
      </c>
    </row>
    <row r="615" spans="1:14" hidden="1" x14ac:dyDescent="0.2">
      <c r="A615" t="str">
        <f>SVI!F615</f>
        <v>Santa Rita/MA</v>
      </c>
      <c r="B615" t="str">
        <f>INDEX(tb_SVI[],MATCH(Table3[[#This Row],[ibge_cod]],tb_SVI[Município],0),1)</f>
        <v>MA</v>
      </c>
      <c r="C615" t="str">
        <f>INDEX(tb_SVI[],MATCH(Table3[[#This Row],[city_name]],tb_SVI[city_name_uf],0),3)</f>
        <v>2110203</v>
      </c>
      <c r="D615" t="s">
        <v>18273</v>
      </c>
      <c r="E615" s="11">
        <f>INDEX(tb_SVI[],MATCH(Table3[[#This Row],[city_name]],tb_SVI[city_name_uf],0),5)</f>
        <v>38298</v>
      </c>
      <c r="F615">
        <f>INDEX(tb_MHDI[],MATCH(Table3[[#This Row],[city_name]],tb_MHDI[mun_uf],0),5)</f>
        <v>0.60899999999999999</v>
      </c>
      <c r="G615">
        <f>INDEX(tb_MHDI[],MATCH(Table3[[#This Row],[city_name]],tb_MHDI[mun_uf],0),6)</f>
        <v>0.55300000000000005</v>
      </c>
      <c r="H615">
        <f>INDEX(tb_MHDI[],MATCH(Table3[[#This Row],[city_name]],tb_MHDI[mun_uf],0),7)</f>
        <v>0.74299999999999999</v>
      </c>
      <c r="I615">
        <f>INDEX(tb_MHDI[],MATCH(Table3[[#This Row],[city_name]],tb_MHDI[mun_uf],0),8)</f>
        <v>0.55100000000000005</v>
      </c>
      <c r="J615">
        <f>_xlfn.NUMBERVALUE(INDEX(tb_SVI[],MATCH(Table3[[#This Row],[city_name]],tb_SVI[city_name_uf],0),8),".")</f>
        <v>0.54400000000000004</v>
      </c>
      <c r="K615">
        <f>_xlfn.NUMBERVALUE(INDEX(tb_SVI[],MATCH(Table3[[#This Row],[city_name]],tb_SVI[city_name_uf],0),9),".")</f>
        <v>0.48499999999999999</v>
      </c>
      <c r="L615">
        <f>_xlfn.NUMBERVALUE(INDEX(tb_SVI[],MATCH(Table3[[#This Row],[city_name]],tb_SVI[city_name_uf],0),10),".")</f>
        <v>0.59</v>
      </c>
      <c r="M615">
        <f>_xlfn.NUMBERVALUE(INDEX(tb_SVI[],MATCH(Table3[[#This Row],[city_name]],tb_SVI[city_name_uf],0),11),".")</f>
        <v>0.55600000000000005</v>
      </c>
      <c r="N615" s="14">
        <f>_xlfn.PERCENTRANK.INC(Table3[MHDI_tot],Table3[[#This Row],[MHDI_tot]],3)</f>
        <v>0.28899999999999998</v>
      </c>
    </row>
    <row r="616" spans="1:14" hidden="1" x14ac:dyDescent="0.2">
      <c r="A616" t="str">
        <f>SVI!F616</f>
        <v>Santa Quitéria do Maranhão/MA</v>
      </c>
      <c r="B616" t="str">
        <f>INDEX(tb_SVI[],MATCH(Table3[[#This Row],[ibge_cod]],tb_SVI[Município],0),1)</f>
        <v>MA</v>
      </c>
      <c r="C616" t="str">
        <f>INDEX(tb_SVI[],MATCH(Table3[[#This Row],[city_name]],tb_SVI[city_name_uf],0),3)</f>
        <v>2110104</v>
      </c>
      <c r="D616" t="s">
        <v>18274</v>
      </c>
      <c r="E616" s="11">
        <f>INDEX(tb_SVI[],MATCH(Table3[[#This Row],[city_name]],tb_SVI[city_name_uf],0),5)</f>
        <v>25764</v>
      </c>
      <c r="F616">
        <f>INDEX(tb_MHDI[],MATCH(Table3[[#This Row],[city_name]],tb_MHDI[mun_uf],0),5)</f>
        <v>0.55500000000000005</v>
      </c>
      <c r="G616">
        <f>INDEX(tb_MHDI[],MATCH(Table3[[#This Row],[city_name]],tb_MHDI[mun_uf],0),6)</f>
        <v>0.49</v>
      </c>
      <c r="H616">
        <f>INDEX(tb_MHDI[],MATCH(Table3[[#This Row],[city_name]],tb_MHDI[mun_uf],0),7)</f>
        <v>0.76</v>
      </c>
      <c r="I616">
        <f>INDEX(tb_MHDI[],MATCH(Table3[[#This Row],[city_name]],tb_MHDI[mun_uf],0),8)</f>
        <v>0.45800000000000002</v>
      </c>
      <c r="J616">
        <f>_xlfn.NUMBERVALUE(INDEX(tb_SVI[],MATCH(Table3[[#This Row],[city_name]],tb_SVI[city_name_uf],0),8),".")</f>
        <v>0.60899999999999999</v>
      </c>
      <c r="K616">
        <f>_xlfn.NUMBERVALUE(INDEX(tb_SVI[],MATCH(Table3[[#This Row],[city_name]],tb_SVI[city_name_uf],0),9),".")</f>
        <v>0.64600000000000002</v>
      </c>
      <c r="L616">
        <f>_xlfn.NUMBERVALUE(INDEX(tb_SVI[],MATCH(Table3[[#This Row],[city_name]],tb_SVI[city_name_uf],0),10),".")</f>
        <v>0.627</v>
      </c>
      <c r="M616">
        <f>_xlfn.NUMBERVALUE(INDEX(tb_SVI[],MATCH(Table3[[#This Row],[city_name]],tb_SVI[city_name_uf],0),11),".")</f>
        <v>0.55400000000000005</v>
      </c>
      <c r="N616" s="14">
        <f>_xlfn.PERCENTRANK.INC(Table3[MHDI_tot],Table3[[#This Row],[MHDI_tot]],3)</f>
        <v>7.4999999999999997E-2</v>
      </c>
    </row>
    <row r="617" spans="1:14" hidden="1" x14ac:dyDescent="0.2">
      <c r="A617" t="str">
        <f>SVI!F617</f>
        <v>Santa Luzia do Paruá/MA</v>
      </c>
      <c r="B617" t="str">
        <f>INDEX(tb_SVI[],MATCH(Table3[[#This Row],[ibge_cod]],tb_SVI[Município],0),1)</f>
        <v>MA</v>
      </c>
      <c r="C617" t="str">
        <f>INDEX(tb_SVI[],MATCH(Table3[[#This Row],[city_name]],tb_SVI[city_name_uf],0),3)</f>
        <v>2110039</v>
      </c>
      <c r="D617" t="s">
        <v>18275</v>
      </c>
      <c r="E617" s="11">
        <f>INDEX(tb_SVI[],MATCH(Table3[[#This Row],[city_name]],tb_SVI[city_name_uf],0),5)</f>
        <v>25371</v>
      </c>
      <c r="F617">
        <f>INDEX(tb_MHDI[],MATCH(Table3[[#This Row],[city_name]],tb_MHDI[mun_uf],0),5)</f>
        <v>0.59899999999999998</v>
      </c>
      <c r="G617">
        <f>INDEX(tb_MHDI[],MATCH(Table3[[#This Row],[city_name]],tb_MHDI[mun_uf],0),6)</f>
        <v>0.58299999999999996</v>
      </c>
      <c r="H617">
        <f>INDEX(tb_MHDI[],MATCH(Table3[[#This Row],[city_name]],tb_MHDI[mun_uf],0),7)</f>
        <v>0.72299999999999998</v>
      </c>
      <c r="I617">
        <f>INDEX(tb_MHDI[],MATCH(Table3[[#This Row],[city_name]],tb_MHDI[mun_uf],0),8)</f>
        <v>0.51</v>
      </c>
      <c r="J617">
        <f>_xlfn.NUMBERVALUE(INDEX(tb_SVI[],MATCH(Table3[[#This Row],[city_name]],tb_SVI[city_name_uf],0),8),".")</f>
        <v>0.51400000000000001</v>
      </c>
      <c r="K617">
        <f>_xlfn.NUMBERVALUE(INDEX(tb_SVI[],MATCH(Table3[[#This Row],[city_name]],tb_SVI[city_name_uf],0),9),".")</f>
        <v>0.46200000000000002</v>
      </c>
      <c r="L617">
        <f>_xlfn.NUMBERVALUE(INDEX(tb_SVI[],MATCH(Table3[[#This Row],[city_name]],tb_SVI[city_name_uf],0),10),".")</f>
        <v>0.55200000000000005</v>
      </c>
      <c r="M617">
        <f>_xlfn.NUMBERVALUE(INDEX(tb_SVI[],MATCH(Table3[[#This Row],[city_name]],tb_SVI[city_name_uf],0),11),".")</f>
        <v>0.52900000000000003</v>
      </c>
      <c r="N617" s="14">
        <f>_xlfn.PERCENTRANK.INC(Table3[MHDI_tot],Table3[[#This Row],[MHDI_tot]],3)</f>
        <v>0.245</v>
      </c>
    </row>
    <row r="618" spans="1:14" hidden="1" x14ac:dyDescent="0.2">
      <c r="A618" t="str">
        <f>SVI!F618</f>
        <v>Cedral/MA</v>
      </c>
      <c r="B618" t="str">
        <f>INDEX(tb_SVI[],MATCH(Table3[[#This Row],[ibge_cod]],tb_SVI[Município],0),1)</f>
        <v>MA</v>
      </c>
      <c r="C618" t="str">
        <f>INDEX(tb_SVI[],MATCH(Table3[[#This Row],[city_name]],tb_SVI[city_name_uf],0),3)</f>
        <v>2103109</v>
      </c>
      <c r="D618" t="s">
        <v>18276</v>
      </c>
      <c r="E618" s="11">
        <f>INDEX(tb_SVI[],MATCH(Table3[[#This Row],[city_name]],tb_SVI[city_name_uf],0),5)</f>
        <v>10693</v>
      </c>
      <c r="F618">
        <f>INDEX(tb_MHDI[],MATCH(Table3[[#This Row],[city_name]],tb_MHDI[mun_uf],0),5)</f>
        <v>0.60499999999999998</v>
      </c>
      <c r="G618">
        <f>INDEX(tb_MHDI[],MATCH(Table3[[#This Row],[city_name]],tb_MHDI[mun_uf],0),6)</f>
        <v>0.52</v>
      </c>
      <c r="H618">
        <f>INDEX(tb_MHDI[],MATCH(Table3[[#This Row],[city_name]],tb_MHDI[mun_uf],0),7)</f>
        <v>0.748</v>
      </c>
      <c r="I618">
        <f>INDEX(tb_MHDI[],MATCH(Table3[[#This Row],[city_name]],tb_MHDI[mun_uf],0),8)</f>
        <v>0.56999999999999995</v>
      </c>
      <c r="J618">
        <f>_xlfn.NUMBERVALUE(INDEX(tb_SVI[],MATCH(Table3[[#This Row],[city_name]],tb_SVI[city_name_uf],0),8),".")</f>
        <v>0.49399999999999999</v>
      </c>
      <c r="K618">
        <f>_xlfn.NUMBERVALUE(INDEX(tb_SVI[],MATCH(Table3[[#This Row],[city_name]],tb_SVI[city_name_uf],0),9),".")</f>
        <v>0.435</v>
      </c>
      <c r="L618">
        <f>_xlfn.NUMBERVALUE(INDEX(tb_SVI[],MATCH(Table3[[#This Row],[city_name]],tb_SVI[city_name_uf],0),10),".")</f>
        <v>0.52700000000000002</v>
      </c>
      <c r="M618">
        <f>_xlfn.NUMBERVALUE(INDEX(tb_SVI[],MATCH(Table3[[#This Row],[city_name]],tb_SVI[city_name_uf],0),11),".")</f>
        <v>0.52100000000000002</v>
      </c>
      <c r="N618" s="14">
        <f>_xlfn.PERCENTRANK.INC(Table3[MHDI_tot],Table3[[#This Row],[MHDI_tot]],3)</f>
        <v>0.27100000000000002</v>
      </c>
    </row>
    <row r="619" spans="1:14" hidden="1" x14ac:dyDescent="0.2">
      <c r="A619" t="str">
        <f>SVI!F619</f>
        <v>Caxias/MA</v>
      </c>
      <c r="B619" t="str">
        <f>INDEX(tb_SVI[],MATCH(Table3[[#This Row],[ibge_cod]],tb_SVI[Município],0),1)</f>
        <v>MA</v>
      </c>
      <c r="C619" t="str">
        <f>INDEX(tb_SVI[],MATCH(Table3[[#This Row],[city_name]],tb_SVI[city_name_uf],0),3)</f>
        <v>2103000</v>
      </c>
      <c r="D619" t="s">
        <v>18277</v>
      </c>
      <c r="E619" s="11">
        <f>INDEX(tb_SVI[],MATCH(Table3[[#This Row],[city_name]],tb_SVI[city_name_uf],0),5)</f>
        <v>165525</v>
      </c>
      <c r="F619">
        <f>INDEX(tb_MHDI[],MATCH(Table3[[#This Row],[city_name]],tb_MHDI[mun_uf],0),5)</f>
        <v>0.624</v>
      </c>
      <c r="G619">
        <f>INDEX(tb_MHDI[],MATCH(Table3[[#This Row],[city_name]],tb_MHDI[mun_uf],0),6)</f>
        <v>0.59499999999999997</v>
      </c>
      <c r="H619">
        <f>INDEX(tb_MHDI[],MATCH(Table3[[#This Row],[city_name]],tb_MHDI[mun_uf],0),7)</f>
        <v>0.753</v>
      </c>
      <c r="I619">
        <f>INDEX(tb_MHDI[],MATCH(Table3[[#This Row],[city_name]],tb_MHDI[mun_uf],0),8)</f>
        <v>0.54300000000000004</v>
      </c>
      <c r="J619">
        <f>_xlfn.NUMBERVALUE(INDEX(tb_SVI[],MATCH(Table3[[#This Row],[city_name]],tb_SVI[city_name_uf],0),8),".")</f>
        <v>0.46300000000000002</v>
      </c>
      <c r="K619">
        <f>_xlfn.NUMBERVALUE(INDEX(tb_SVI[],MATCH(Table3[[#This Row],[city_name]],tb_SVI[city_name_uf],0),9),".")</f>
        <v>0.35099999999999998</v>
      </c>
      <c r="L619">
        <f>_xlfn.NUMBERVALUE(INDEX(tb_SVI[],MATCH(Table3[[#This Row],[city_name]],tb_SVI[city_name_uf],0),10),".")</f>
        <v>0.54700000000000004</v>
      </c>
      <c r="M619">
        <f>_xlfn.NUMBERVALUE(INDEX(tb_SVI[],MATCH(Table3[[#This Row],[city_name]],tb_SVI[city_name_uf],0),11),".")</f>
        <v>0.49099999999999999</v>
      </c>
      <c r="N619" s="14">
        <f>_xlfn.PERCENTRANK.INC(Table3[MHDI_tot],Table3[[#This Row],[MHDI_tot]],3)</f>
        <v>0.34699999999999998</v>
      </c>
    </row>
    <row r="620" spans="1:14" hidden="1" x14ac:dyDescent="0.2">
      <c r="A620" t="str">
        <f>SVI!F620</f>
        <v>Carutapera/MA</v>
      </c>
      <c r="B620" t="str">
        <f>INDEX(tb_SVI[],MATCH(Table3[[#This Row],[ibge_cod]],tb_SVI[Município],0),1)</f>
        <v>MA</v>
      </c>
      <c r="C620" t="str">
        <f>INDEX(tb_SVI[],MATCH(Table3[[#This Row],[city_name]],tb_SVI[city_name_uf],0),3)</f>
        <v>2102903</v>
      </c>
      <c r="D620" t="s">
        <v>18278</v>
      </c>
      <c r="E620" s="11">
        <f>INDEX(tb_SVI[],MATCH(Table3[[#This Row],[city_name]],tb_SVI[city_name_uf],0),5)</f>
        <v>23952</v>
      </c>
      <c r="F620">
        <f>INDEX(tb_MHDI[],MATCH(Table3[[#This Row],[city_name]],tb_MHDI[mun_uf],0),5)</f>
        <v>0.57399999999999995</v>
      </c>
      <c r="G620">
        <f>INDEX(tb_MHDI[],MATCH(Table3[[#This Row],[city_name]],tb_MHDI[mun_uf],0),6)</f>
        <v>0.53300000000000003</v>
      </c>
      <c r="H620">
        <f>INDEX(tb_MHDI[],MATCH(Table3[[#This Row],[city_name]],tb_MHDI[mun_uf],0),7)</f>
        <v>0.747</v>
      </c>
      <c r="I620">
        <f>INDEX(tb_MHDI[],MATCH(Table3[[#This Row],[city_name]],tb_MHDI[mun_uf],0),8)</f>
        <v>0.47599999999999998</v>
      </c>
      <c r="J620">
        <f>_xlfn.NUMBERVALUE(INDEX(tb_SVI[],MATCH(Table3[[#This Row],[city_name]],tb_SVI[city_name_uf],0),8),".")</f>
        <v>0.627</v>
      </c>
      <c r="K620">
        <f>_xlfn.NUMBERVALUE(INDEX(tb_SVI[],MATCH(Table3[[#This Row],[city_name]],tb_SVI[city_name_uf],0),9),".")</f>
        <v>0.75900000000000001</v>
      </c>
      <c r="L620">
        <f>_xlfn.NUMBERVALUE(INDEX(tb_SVI[],MATCH(Table3[[#This Row],[city_name]],tb_SVI[city_name_uf],0),10),".")</f>
        <v>0.61699999999999999</v>
      </c>
      <c r="M620">
        <f>_xlfn.NUMBERVALUE(INDEX(tb_SVI[],MATCH(Table3[[#This Row],[city_name]],tb_SVI[city_name_uf],0),11),".")</f>
        <v>0.50600000000000001</v>
      </c>
      <c r="N620" s="14">
        <f>_xlfn.PERCENTRANK.INC(Table3[MHDI_tot],Table3[[#This Row],[MHDI_tot]],3)</f>
        <v>0.14000000000000001</v>
      </c>
    </row>
    <row r="621" spans="1:14" hidden="1" x14ac:dyDescent="0.2">
      <c r="A621" t="str">
        <f>SVI!F621</f>
        <v>Carolina/MA</v>
      </c>
      <c r="B621" t="str">
        <f>INDEX(tb_SVI[],MATCH(Table3[[#This Row],[ibge_cod]],tb_SVI[Município],0),1)</f>
        <v>MA</v>
      </c>
      <c r="C621" t="str">
        <f>INDEX(tb_SVI[],MATCH(Table3[[#This Row],[city_name]],tb_SVI[city_name_uf],0),3)</f>
        <v>2102804</v>
      </c>
      <c r="D621" t="s">
        <v>18279</v>
      </c>
      <c r="E621" s="11">
        <f>INDEX(tb_SVI[],MATCH(Table3[[#This Row],[city_name]],tb_SVI[city_name_uf],0),5)</f>
        <v>24165</v>
      </c>
      <c r="F621">
        <f>INDEX(tb_MHDI[],MATCH(Table3[[#This Row],[city_name]],tb_MHDI[mun_uf],0),5)</f>
        <v>0.63400000000000001</v>
      </c>
      <c r="G621">
        <f>INDEX(tb_MHDI[],MATCH(Table3[[#This Row],[city_name]],tb_MHDI[mun_uf],0),6)</f>
        <v>0.6</v>
      </c>
      <c r="H621">
        <f>INDEX(tb_MHDI[],MATCH(Table3[[#This Row],[city_name]],tb_MHDI[mun_uf],0),7)</f>
        <v>0.80200000000000005</v>
      </c>
      <c r="I621">
        <f>INDEX(tb_MHDI[],MATCH(Table3[[#This Row],[city_name]],tb_MHDI[mun_uf],0),8)</f>
        <v>0.52900000000000003</v>
      </c>
      <c r="J621">
        <f>_xlfn.NUMBERVALUE(INDEX(tb_SVI[],MATCH(Table3[[#This Row],[city_name]],tb_SVI[city_name_uf],0),8),".")</f>
        <v>0.40899999999999997</v>
      </c>
      <c r="K621">
        <f>_xlfn.NUMBERVALUE(INDEX(tb_SVI[],MATCH(Table3[[#This Row],[city_name]],tb_SVI[city_name_uf],0),9),".")</f>
        <v>0.221</v>
      </c>
      <c r="L621">
        <f>_xlfn.NUMBERVALUE(INDEX(tb_SVI[],MATCH(Table3[[#This Row],[city_name]],tb_SVI[city_name_uf],0),10),".")</f>
        <v>0.503</v>
      </c>
      <c r="M621">
        <f>_xlfn.NUMBERVALUE(INDEX(tb_SVI[],MATCH(Table3[[#This Row],[city_name]],tb_SVI[city_name_uf],0),11),".")</f>
        <v>0.503</v>
      </c>
      <c r="N621" s="14">
        <f>_xlfn.PERCENTRANK.INC(Table3[MHDI_tot],Table3[[#This Row],[MHDI_tot]],3)</f>
        <v>0.38300000000000001</v>
      </c>
    </row>
    <row r="622" spans="1:14" hidden="1" x14ac:dyDescent="0.2">
      <c r="A622" t="str">
        <f>SVI!F622</f>
        <v>Capinzal do Norte/MA</v>
      </c>
      <c r="B622" t="str">
        <f>INDEX(tb_SVI[],MATCH(Table3[[#This Row],[ibge_cod]],tb_SVI[Município],0),1)</f>
        <v>MA</v>
      </c>
      <c r="C622" t="str">
        <f>INDEX(tb_SVI[],MATCH(Table3[[#This Row],[city_name]],tb_SVI[city_name_uf],0),3)</f>
        <v>2102754</v>
      </c>
      <c r="D622" t="s">
        <v>18280</v>
      </c>
      <c r="E622" s="11">
        <f>INDEX(tb_SVI[],MATCH(Table3[[#This Row],[city_name]],tb_SVI[city_name_uf],0),5)</f>
        <v>10935</v>
      </c>
      <c r="F622">
        <f>INDEX(tb_MHDI[],MATCH(Table3[[#This Row],[city_name]],tb_MHDI[mun_uf],0),5)</f>
        <v>0.53700000000000003</v>
      </c>
      <c r="G622">
        <f>INDEX(tb_MHDI[],MATCH(Table3[[#This Row],[city_name]],tb_MHDI[mun_uf],0),6)</f>
        <v>0.51700000000000002</v>
      </c>
      <c r="H622">
        <f>INDEX(tb_MHDI[],MATCH(Table3[[#This Row],[city_name]],tb_MHDI[mun_uf],0),7)</f>
        <v>0.69799999999999995</v>
      </c>
      <c r="I622">
        <f>INDEX(tb_MHDI[],MATCH(Table3[[#This Row],[city_name]],tb_MHDI[mun_uf],0),8)</f>
        <v>0.43</v>
      </c>
      <c r="J622">
        <f>_xlfn.NUMBERVALUE(INDEX(tb_SVI[],MATCH(Table3[[#This Row],[city_name]],tb_SVI[city_name_uf],0),8),".")</f>
        <v>0.58399999999999996</v>
      </c>
      <c r="K622">
        <f>_xlfn.NUMBERVALUE(INDEX(tb_SVI[],MATCH(Table3[[#This Row],[city_name]],tb_SVI[city_name_uf],0),9),".")</f>
        <v>0.52900000000000003</v>
      </c>
      <c r="L622">
        <f>_xlfn.NUMBERVALUE(INDEX(tb_SVI[],MATCH(Table3[[#This Row],[city_name]],tb_SVI[city_name_uf],0),10),".")</f>
        <v>0.67100000000000004</v>
      </c>
      <c r="M622">
        <f>_xlfn.NUMBERVALUE(INDEX(tb_SVI[],MATCH(Table3[[#This Row],[city_name]],tb_SVI[city_name_uf],0),11),".")</f>
        <v>0.55300000000000005</v>
      </c>
      <c r="N622" s="14">
        <f>_xlfn.PERCENTRANK.INC(Table3[MHDI_tot],Table3[[#This Row],[MHDI_tot]],3)</f>
        <v>3.7999999999999999E-2</v>
      </c>
    </row>
    <row r="623" spans="1:14" hidden="1" x14ac:dyDescent="0.2">
      <c r="A623" t="str">
        <f>SVI!F623</f>
        <v>Cantanhede/MA</v>
      </c>
      <c r="B623" t="str">
        <f>INDEX(tb_SVI[],MATCH(Table3[[#This Row],[ibge_cod]],tb_SVI[Município],0),1)</f>
        <v>MA</v>
      </c>
      <c r="C623" t="str">
        <f>INDEX(tb_SVI[],MATCH(Table3[[#This Row],[city_name]],tb_SVI[city_name_uf],0),3)</f>
        <v>2102705</v>
      </c>
      <c r="D623" t="s">
        <v>18281</v>
      </c>
      <c r="E623" s="11">
        <f>INDEX(tb_SVI[],MATCH(Table3[[#This Row],[city_name]],tb_SVI[city_name_uf],0),5)</f>
        <v>22117</v>
      </c>
      <c r="F623">
        <f>INDEX(tb_MHDI[],MATCH(Table3[[#This Row],[city_name]],tb_MHDI[mun_uf],0),5)</f>
        <v>0.56499999999999995</v>
      </c>
      <c r="G623">
        <f>INDEX(tb_MHDI[],MATCH(Table3[[#This Row],[city_name]],tb_MHDI[mun_uf],0),6)</f>
        <v>0.497</v>
      </c>
      <c r="H623">
        <f>INDEX(tb_MHDI[],MATCH(Table3[[#This Row],[city_name]],tb_MHDI[mun_uf],0),7)</f>
        <v>0.77400000000000002</v>
      </c>
      <c r="I623">
        <f>INDEX(tb_MHDI[],MATCH(Table3[[#This Row],[city_name]],tb_MHDI[mun_uf],0),8)</f>
        <v>0.46800000000000003</v>
      </c>
      <c r="J623">
        <f>_xlfn.NUMBERVALUE(INDEX(tb_SVI[],MATCH(Table3[[#This Row],[city_name]],tb_SVI[city_name_uf],0),8),".")</f>
        <v>0.68700000000000006</v>
      </c>
      <c r="K623">
        <f>_xlfn.NUMBERVALUE(INDEX(tb_SVI[],MATCH(Table3[[#This Row],[city_name]],tb_SVI[city_name_uf],0),9),".")</f>
        <v>0.74399999999999999</v>
      </c>
      <c r="L623">
        <f>_xlfn.NUMBERVALUE(INDEX(tb_SVI[],MATCH(Table3[[#This Row],[city_name]],tb_SVI[city_name_uf],0),10),".")</f>
        <v>0.66</v>
      </c>
      <c r="M623">
        <f>_xlfn.NUMBERVALUE(INDEX(tb_SVI[],MATCH(Table3[[#This Row],[city_name]],tb_SVI[city_name_uf],0),11),".")</f>
        <v>0.65600000000000003</v>
      </c>
      <c r="N623" s="14">
        <f>_xlfn.PERCENTRANK.INC(Table3[MHDI_tot],Table3[[#This Row],[MHDI_tot]],3)</f>
        <v>0.108</v>
      </c>
    </row>
    <row r="624" spans="1:14" hidden="1" x14ac:dyDescent="0.2">
      <c r="A624" t="str">
        <f>SVI!F624</f>
        <v>Campestre do Maranhão/MA</v>
      </c>
      <c r="B624" t="str">
        <f>INDEX(tb_SVI[],MATCH(Table3[[#This Row],[ibge_cod]],tb_SVI[Município],0),1)</f>
        <v>MA</v>
      </c>
      <c r="C624" t="str">
        <f>INDEX(tb_SVI[],MATCH(Table3[[#This Row],[city_name]],tb_SVI[city_name_uf],0),3)</f>
        <v>2102556</v>
      </c>
      <c r="D624" t="s">
        <v>18282</v>
      </c>
      <c r="E624" s="11">
        <f>INDEX(tb_SVI[],MATCH(Table3[[#This Row],[city_name]],tb_SVI[city_name_uf],0),5)</f>
        <v>14453</v>
      </c>
      <c r="F624">
        <f>INDEX(tb_MHDI[],MATCH(Table3[[#This Row],[city_name]],tb_MHDI[mun_uf],0),5)</f>
        <v>0.65200000000000002</v>
      </c>
      <c r="G624">
        <f>INDEX(tb_MHDI[],MATCH(Table3[[#This Row],[city_name]],tb_MHDI[mun_uf],0),6)</f>
        <v>0.61099999999999999</v>
      </c>
      <c r="H624">
        <f>INDEX(tb_MHDI[],MATCH(Table3[[#This Row],[city_name]],tb_MHDI[mun_uf],0),7)</f>
        <v>0.77400000000000002</v>
      </c>
      <c r="I624">
        <f>INDEX(tb_MHDI[],MATCH(Table3[[#This Row],[city_name]],tb_MHDI[mun_uf],0),8)</f>
        <v>0.58599999999999997</v>
      </c>
      <c r="J624">
        <f>_xlfn.NUMBERVALUE(INDEX(tb_SVI[],MATCH(Table3[[#This Row],[city_name]],tb_SVI[city_name_uf],0),8),".")</f>
        <v>0.436</v>
      </c>
      <c r="K624">
        <f>_xlfn.NUMBERVALUE(INDEX(tb_SVI[],MATCH(Table3[[#This Row],[city_name]],tb_SVI[city_name_uf],0),9),".")</f>
        <v>0.435</v>
      </c>
      <c r="L624">
        <f>_xlfn.NUMBERVALUE(INDEX(tb_SVI[],MATCH(Table3[[#This Row],[city_name]],tb_SVI[city_name_uf],0),10),".")</f>
        <v>0.47099999999999997</v>
      </c>
      <c r="M624">
        <f>_xlfn.NUMBERVALUE(INDEX(tb_SVI[],MATCH(Table3[[#This Row],[city_name]],tb_SVI[city_name_uf],0),11),".")</f>
        <v>0.40100000000000002</v>
      </c>
      <c r="N624" s="14">
        <f>_xlfn.PERCENTRANK.INC(Table3[MHDI_tot],Table3[[#This Row],[MHDI_tot]],3)</f>
        <v>0.44500000000000001</v>
      </c>
    </row>
    <row r="625" spans="1:14" hidden="1" x14ac:dyDescent="0.2">
      <c r="A625" t="str">
        <f>SVI!F625</f>
        <v>Cajari/MA</v>
      </c>
      <c r="B625" t="str">
        <f>INDEX(tb_SVI[],MATCH(Table3[[#This Row],[ibge_cod]],tb_SVI[Município],0),1)</f>
        <v>MA</v>
      </c>
      <c r="C625" t="str">
        <f>INDEX(tb_SVI[],MATCH(Table3[[#This Row],[city_name]],tb_SVI[city_name_uf],0),3)</f>
        <v>2102507</v>
      </c>
      <c r="D625" t="s">
        <v>18283</v>
      </c>
      <c r="E625" s="11">
        <f>INDEX(tb_SVI[],MATCH(Table3[[#This Row],[city_name]],tb_SVI[city_name_uf],0),5)</f>
        <v>19451</v>
      </c>
      <c r="F625">
        <f>INDEX(tb_MHDI[],MATCH(Table3[[#This Row],[city_name]],tb_MHDI[mun_uf],0),5)</f>
        <v>0.52300000000000002</v>
      </c>
      <c r="G625">
        <f>INDEX(tb_MHDI[],MATCH(Table3[[#This Row],[city_name]],tb_MHDI[mun_uf],0),6)</f>
        <v>0.45600000000000002</v>
      </c>
      <c r="H625">
        <f>INDEX(tb_MHDI[],MATCH(Table3[[#This Row],[city_name]],tb_MHDI[mun_uf],0),7)</f>
        <v>0.747</v>
      </c>
      <c r="I625">
        <f>INDEX(tb_MHDI[],MATCH(Table3[[#This Row],[city_name]],tb_MHDI[mun_uf],0),8)</f>
        <v>0.42099999999999999</v>
      </c>
      <c r="J625">
        <f>_xlfn.NUMBERVALUE(INDEX(tb_SVI[],MATCH(Table3[[#This Row],[city_name]],tb_SVI[city_name_uf],0),8),".")</f>
        <v>0.63300000000000001</v>
      </c>
      <c r="K625">
        <f>_xlfn.NUMBERVALUE(INDEX(tb_SVI[],MATCH(Table3[[#This Row],[city_name]],tb_SVI[city_name_uf],0),9),".")</f>
        <v>0.65300000000000002</v>
      </c>
      <c r="L625">
        <f>_xlfn.NUMBERVALUE(INDEX(tb_SVI[],MATCH(Table3[[#This Row],[city_name]],tb_SVI[city_name_uf],0),10),".")</f>
        <v>0.66</v>
      </c>
      <c r="M625">
        <f>_xlfn.NUMBERVALUE(INDEX(tb_SVI[],MATCH(Table3[[#This Row],[city_name]],tb_SVI[city_name_uf],0),11),".")</f>
        <v>0.58599999999999997</v>
      </c>
      <c r="N625" s="14">
        <f>_xlfn.PERCENTRANK.INC(Table3[MHDI_tot],Table3[[#This Row],[MHDI_tot]],3)</f>
        <v>2.1000000000000001E-2</v>
      </c>
    </row>
    <row r="626" spans="1:14" hidden="1" x14ac:dyDescent="0.2">
      <c r="A626" t="str">
        <f>SVI!F626</f>
        <v>Cajapió/MA</v>
      </c>
      <c r="B626" t="str">
        <f>INDEX(tb_SVI[],MATCH(Table3[[#This Row],[ibge_cod]],tb_SVI[Município],0),1)</f>
        <v>MA</v>
      </c>
      <c r="C626" t="str">
        <f>INDEX(tb_SVI[],MATCH(Table3[[#This Row],[city_name]],tb_SVI[city_name_uf],0),3)</f>
        <v>2102408</v>
      </c>
      <c r="D626" t="s">
        <v>18284</v>
      </c>
      <c r="E626" s="11">
        <f>INDEX(tb_SVI[],MATCH(Table3[[#This Row],[city_name]],tb_SVI[city_name_uf],0),5)</f>
        <v>11216</v>
      </c>
      <c r="F626">
        <f>INDEX(tb_MHDI[],MATCH(Table3[[#This Row],[city_name]],tb_MHDI[mun_uf],0),5)</f>
        <v>0.55300000000000005</v>
      </c>
      <c r="G626">
        <f>INDEX(tb_MHDI[],MATCH(Table3[[#This Row],[city_name]],tb_MHDI[mun_uf],0),6)</f>
        <v>0.46600000000000003</v>
      </c>
      <c r="H626">
        <f>INDEX(tb_MHDI[],MATCH(Table3[[#This Row],[city_name]],tb_MHDI[mun_uf],0),7)</f>
        <v>0.72</v>
      </c>
      <c r="I626">
        <f>INDEX(tb_MHDI[],MATCH(Table3[[#This Row],[city_name]],tb_MHDI[mun_uf],0),8)</f>
        <v>0.505</v>
      </c>
      <c r="J626">
        <f>_xlfn.NUMBERVALUE(INDEX(tb_SVI[],MATCH(Table3[[#This Row],[city_name]],tb_SVI[city_name_uf],0),8),".")</f>
        <v>0.70799999999999996</v>
      </c>
      <c r="K626">
        <f>_xlfn.NUMBERVALUE(INDEX(tb_SVI[],MATCH(Table3[[#This Row],[city_name]],tb_SVI[city_name_uf],0),9),".")</f>
        <v>0.81899999999999995</v>
      </c>
      <c r="L626">
        <f>_xlfn.NUMBERVALUE(INDEX(tb_SVI[],MATCH(Table3[[#This Row],[city_name]],tb_SVI[city_name_uf],0),10),".")</f>
        <v>0.622</v>
      </c>
      <c r="M626">
        <f>_xlfn.NUMBERVALUE(INDEX(tb_SVI[],MATCH(Table3[[#This Row],[city_name]],tb_SVI[city_name_uf],0),11),".")</f>
        <v>0.68400000000000005</v>
      </c>
      <c r="N626" s="14">
        <f>_xlfn.PERCENTRANK.INC(Table3[MHDI_tot],Table3[[#This Row],[MHDI_tot]],3)</f>
        <v>7.0999999999999994E-2</v>
      </c>
    </row>
    <row r="627" spans="1:14" hidden="1" x14ac:dyDescent="0.2">
      <c r="A627" t="str">
        <f>SVI!F627</f>
        <v>Cachoeira Grande/MA</v>
      </c>
      <c r="B627" t="str">
        <f>INDEX(tb_SVI[],MATCH(Table3[[#This Row],[ibge_cod]],tb_SVI[Município],0),1)</f>
        <v>MA</v>
      </c>
      <c r="C627" t="str">
        <f>INDEX(tb_SVI[],MATCH(Table3[[#This Row],[city_name]],tb_SVI[city_name_uf],0),3)</f>
        <v>2102374</v>
      </c>
      <c r="D627" t="s">
        <v>18285</v>
      </c>
      <c r="E627" s="11">
        <f>INDEX(tb_SVI[],MATCH(Table3[[#This Row],[city_name]],tb_SVI[city_name_uf],0),5)</f>
        <v>9478</v>
      </c>
      <c r="F627">
        <f>INDEX(tb_MHDI[],MATCH(Table3[[#This Row],[city_name]],tb_MHDI[mun_uf],0),5)</f>
        <v>0.53700000000000003</v>
      </c>
      <c r="G627">
        <f>INDEX(tb_MHDI[],MATCH(Table3[[#This Row],[city_name]],tb_MHDI[mun_uf],0),6)</f>
        <v>0.42199999999999999</v>
      </c>
      <c r="H627">
        <f>INDEX(tb_MHDI[],MATCH(Table3[[#This Row],[city_name]],tb_MHDI[mun_uf],0),7)</f>
        <v>0.77300000000000002</v>
      </c>
      <c r="I627">
        <f>INDEX(tb_MHDI[],MATCH(Table3[[#This Row],[city_name]],tb_MHDI[mun_uf],0),8)</f>
        <v>0.47599999999999998</v>
      </c>
      <c r="J627">
        <f>_xlfn.NUMBERVALUE(INDEX(tb_SVI[],MATCH(Table3[[#This Row],[city_name]],tb_SVI[city_name_uf],0),8),".")</f>
        <v>0.69599999999999995</v>
      </c>
      <c r="K627">
        <f>_xlfn.NUMBERVALUE(INDEX(tb_SVI[],MATCH(Table3[[#This Row],[city_name]],tb_SVI[city_name_uf],0),9),".")</f>
        <v>0.73299999999999998</v>
      </c>
      <c r="L627">
        <f>_xlfn.NUMBERVALUE(INDEX(tb_SVI[],MATCH(Table3[[#This Row],[city_name]],tb_SVI[city_name_uf],0),10),".")</f>
        <v>0.69199999999999995</v>
      </c>
      <c r="M627">
        <f>_xlfn.NUMBERVALUE(INDEX(tb_SVI[],MATCH(Table3[[#This Row],[city_name]],tb_SVI[city_name_uf],0),11),".")</f>
        <v>0.66200000000000003</v>
      </c>
      <c r="N627" s="14">
        <f>_xlfn.PERCENTRANK.INC(Table3[MHDI_tot],Table3[[#This Row],[MHDI_tot]],3)</f>
        <v>3.7999999999999999E-2</v>
      </c>
    </row>
    <row r="628" spans="1:14" hidden="1" x14ac:dyDescent="0.2">
      <c r="A628" t="str">
        <f>SVI!F628</f>
        <v>Buritirana/MA</v>
      </c>
      <c r="B628" t="str">
        <f>INDEX(tb_SVI[],MATCH(Table3[[#This Row],[ibge_cod]],tb_SVI[Município],0),1)</f>
        <v>MA</v>
      </c>
      <c r="C628" t="str">
        <f>INDEX(tb_SVI[],MATCH(Table3[[#This Row],[city_name]],tb_SVI[city_name_uf],0),3)</f>
        <v>2102358</v>
      </c>
      <c r="D628" t="s">
        <v>18286</v>
      </c>
      <c r="E628" s="11">
        <f>INDEX(tb_SVI[],MATCH(Table3[[#This Row],[city_name]],tb_SVI[city_name_uf],0),5)</f>
        <v>15467</v>
      </c>
      <c r="F628">
        <f>INDEX(tb_MHDI[],MATCH(Table3[[#This Row],[city_name]],tb_MHDI[mun_uf],0),5)</f>
        <v>0.58299999999999996</v>
      </c>
      <c r="G628">
        <f>INDEX(tb_MHDI[],MATCH(Table3[[#This Row],[city_name]],tb_MHDI[mun_uf],0),6)</f>
        <v>0.54</v>
      </c>
      <c r="H628">
        <f>INDEX(tb_MHDI[],MATCH(Table3[[#This Row],[city_name]],tb_MHDI[mun_uf],0),7)</f>
        <v>0.72499999999999998</v>
      </c>
      <c r="I628">
        <f>INDEX(tb_MHDI[],MATCH(Table3[[#This Row],[city_name]],tb_MHDI[mun_uf],0),8)</f>
        <v>0.505</v>
      </c>
      <c r="J628">
        <f>_xlfn.NUMBERVALUE(INDEX(tb_SVI[],MATCH(Table3[[#This Row],[city_name]],tb_SVI[city_name_uf],0),8),".")</f>
        <v>0.628</v>
      </c>
      <c r="K628">
        <f>_xlfn.NUMBERVALUE(INDEX(tb_SVI[],MATCH(Table3[[#This Row],[city_name]],tb_SVI[city_name_uf],0),9),".")</f>
        <v>0.81499999999999995</v>
      </c>
      <c r="L628">
        <f>_xlfn.NUMBERVALUE(INDEX(tb_SVI[],MATCH(Table3[[#This Row],[city_name]],tb_SVI[city_name_uf],0),10),".")</f>
        <v>0.57199999999999995</v>
      </c>
      <c r="M628">
        <f>_xlfn.NUMBERVALUE(INDEX(tb_SVI[],MATCH(Table3[[#This Row],[city_name]],tb_SVI[city_name_uf],0),11),".")</f>
        <v>0.497</v>
      </c>
      <c r="N628" s="14">
        <f>_xlfn.PERCENTRANK.INC(Table3[MHDI_tot],Table3[[#This Row],[MHDI_tot]],3)</f>
        <v>0.17499999999999999</v>
      </c>
    </row>
    <row r="629" spans="1:14" hidden="1" x14ac:dyDescent="0.2">
      <c r="A629" t="str">
        <f>SVI!F629</f>
        <v>Buriticupu/MA</v>
      </c>
      <c r="B629" t="str">
        <f>INDEX(tb_SVI[],MATCH(Table3[[#This Row],[ibge_cod]],tb_SVI[Município],0),1)</f>
        <v>MA</v>
      </c>
      <c r="C629" t="str">
        <f>INDEX(tb_SVI[],MATCH(Table3[[#This Row],[city_name]],tb_SVI[city_name_uf],0),3)</f>
        <v>2102325</v>
      </c>
      <c r="D629" t="s">
        <v>18287</v>
      </c>
      <c r="E629" s="11">
        <f>INDEX(tb_SVI[],MATCH(Table3[[#This Row],[city_name]],tb_SVI[city_name_uf],0),5)</f>
        <v>72983</v>
      </c>
      <c r="F629">
        <f>INDEX(tb_MHDI[],MATCH(Table3[[#This Row],[city_name]],tb_MHDI[mun_uf],0),5)</f>
        <v>0.55600000000000005</v>
      </c>
      <c r="G629">
        <f>INDEX(tb_MHDI[],MATCH(Table3[[#This Row],[city_name]],tb_MHDI[mun_uf],0),6)</f>
        <v>0.53300000000000003</v>
      </c>
      <c r="H629">
        <f>INDEX(tb_MHDI[],MATCH(Table3[[#This Row],[city_name]],tb_MHDI[mun_uf],0),7)</f>
        <v>0.70799999999999996</v>
      </c>
      <c r="I629">
        <f>INDEX(tb_MHDI[],MATCH(Table3[[#This Row],[city_name]],tb_MHDI[mun_uf],0),8)</f>
        <v>0.45500000000000002</v>
      </c>
      <c r="J629">
        <f>_xlfn.NUMBERVALUE(INDEX(tb_SVI[],MATCH(Table3[[#This Row],[city_name]],tb_SVI[city_name_uf],0),8),".")</f>
        <v>0.63100000000000001</v>
      </c>
      <c r="K629">
        <f>_xlfn.NUMBERVALUE(INDEX(tb_SVI[],MATCH(Table3[[#This Row],[city_name]],tb_SVI[city_name_uf],0),9),".")</f>
        <v>0.67100000000000004</v>
      </c>
      <c r="L629">
        <f>_xlfn.NUMBERVALUE(INDEX(tb_SVI[],MATCH(Table3[[#This Row],[city_name]],tb_SVI[city_name_uf],0),10),".")</f>
        <v>0.66400000000000003</v>
      </c>
      <c r="M629">
        <f>_xlfn.NUMBERVALUE(INDEX(tb_SVI[],MATCH(Table3[[#This Row],[city_name]],tb_SVI[city_name_uf],0),11),".")</f>
        <v>0.55800000000000005</v>
      </c>
      <c r="N629" s="14">
        <f>_xlfn.PERCENTRANK.INC(Table3[MHDI_tot],Table3[[#This Row],[MHDI_tot]],3)</f>
        <v>7.8E-2</v>
      </c>
    </row>
    <row r="630" spans="1:14" hidden="1" x14ac:dyDescent="0.2">
      <c r="A630" t="str">
        <f>SVI!F630</f>
        <v>Buriti Bravo/MA</v>
      </c>
      <c r="B630" t="str">
        <f>INDEX(tb_SVI[],MATCH(Table3[[#This Row],[ibge_cod]],tb_SVI[Município],0),1)</f>
        <v>MA</v>
      </c>
      <c r="C630" t="str">
        <f>INDEX(tb_SVI[],MATCH(Table3[[#This Row],[city_name]],tb_SVI[city_name_uf],0),3)</f>
        <v>2102309</v>
      </c>
      <c r="D630" t="s">
        <v>18288</v>
      </c>
      <c r="E630" s="11">
        <f>INDEX(tb_SVI[],MATCH(Table3[[#This Row],[city_name]],tb_SVI[city_name_uf],0),5)</f>
        <v>23939</v>
      </c>
      <c r="F630">
        <f>INDEX(tb_MHDI[],MATCH(Table3[[#This Row],[city_name]],tb_MHDI[mun_uf],0),5)</f>
        <v>0.59</v>
      </c>
      <c r="G630">
        <f>INDEX(tb_MHDI[],MATCH(Table3[[#This Row],[city_name]],tb_MHDI[mun_uf],0),6)</f>
        <v>0.53900000000000003</v>
      </c>
      <c r="H630">
        <f>INDEX(tb_MHDI[],MATCH(Table3[[#This Row],[city_name]],tb_MHDI[mun_uf],0),7)</f>
        <v>0.752</v>
      </c>
      <c r="I630">
        <f>INDEX(tb_MHDI[],MATCH(Table3[[#This Row],[city_name]],tb_MHDI[mun_uf],0),8)</f>
        <v>0.50600000000000001</v>
      </c>
      <c r="J630">
        <f>_xlfn.NUMBERVALUE(INDEX(tb_SVI[],MATCH(Table3[[#This Row],[city_name]],tb_SVI[city_name_uf],0),8),".")</f>
        <v>0.60499999999999998</v>
      </c>
      <c r="K630">
        <f>_xlfn.NUMBERVALUE(INDEX(tb_SVI[],MATCH(Table3[[#This Row],[city_name]],tb_SVI[city_name_uf],0),9),".")</f>
        <v>0.65200000000000002</v>
      </c>
      <c r="L630">
        <f>_xlfn.NUMBERVALUE(INDEX(tb_SVI[],MATCH(Table3[[#This Row],[city_name]],tb_SVI[city_name_uf],0),10),".")</f>
        <v>0.59199999999999997</v>
      </c>
      <c r="M630">
        <f>_xlfn.NUMBERVALUE(INDEX(tb_SVI[],MATCH(Table3[[#This Row],[city_name]],tb_SVI[city_name_uf],0),11),".")</f>
        <v>0.56999999999999995</v>
      </c>
      <c r="N630" s="14">
        <f>_xlfn.PERCENTRANK.INC(Table3[MHDI_tot],Table3[[#This Row],[MHDI_tot]],3)</f>
        <v>0.20599999999999999</v>
      </c>
    </row>
    <row r="631" spans="1:14" hidden="1" x14ac:dyDescent="0.2">
      <c r="A631" t="str">
        <f>SVI!F631</f>
        <v>Buriti/MA</v>
      </c>
      <c r="B631" t="str">
        <f>INDEX(tb_SVI[],MATCH(Table3[[#This Row],[ibge_cod]],tb_SVI[Município],0),1)</f>
        <v>MA</v>
      </c>
      <c r="C631" t="str">
        <f>INDEX(tb_SVI[],MATCH(Table3[[#This Row],[city_name]],tb_SVI[city_name_uf],0),3)</f>
        <v>2102200</v>
      </c>
      <c r="D631" t="s">
        <v>18289</v>
      </c>
      <c r="E631" s="11">
        <f>INDEX(tb_SVI[],MATCH(Table3[[#This Row],[city_name]],tb_SVI[city_name_uf],0),5)</f>
        <v>28798</v>
      </c>
      <c r="F631">
        <f>INDEX(tb_MHDI[],MATCH(Table3[[#This Row],[city_name]],tb_MHDI[mun_uf],0),5)</f>
        <v>0.54800000000000004</v>
      </c>
      <c r="G631">
        <f>INDEX(tb_MHDI[],MATCH(Table3[[#This Row],[city_name]],tb_MHDI[mun_uf],0),6)</f>
        <v>0.47899999999999998</v>
      </c>
      <c r="H631">
        <f>INDEX(tb_MHDI[],MATCH(Table3[[#This Row],[city_name]],tb_MHDI[mun_uf],0),7)</f>
        <v>0.71399999999999997</v>
      </c>
      <c r="I631">
        <f>INDEX(tb_MHDI[],MATCH(Table3[[#This Row],[city_name]],tb_MHDI[mun_uf],0),8)</f>
        <v>0.48</v>
      </c>
      <c r="J631">
        <f>_xlfn.NUMBERVALUE(INDEX(tb_SVI[],MATCH(Table3[[#This Row],[city_name]],tb_SVI[city_name_uf],0),8),".")</f>
        <v>0.60699999999999998</v>
      </c>
      <c r="K631">
        <f>_xlfn.NUMBERVALUE(INDEX(tb_SVI[],MATCH(Table3[[#This Row],[city_name]],tb_SVI[city_name_uf],0),9),".")</f>
        <v>0.50900000000000001</v>
      </c>
      <c r="L631">
        <f>_xlfn.NUMBERVALUE(INDEX(tb_SVI[],MATCH(Table3[[#This Row],[city_name]],tb_SVI[city_name_uf],0),10),".")</f>
        <v>0.59</v>
      </c>
      <c r="M631">
        <f>_xlfn.NUMBERVALUE(INDEX(tb_SVI[],MATCH(Table3[[#This Row],[city_name]],tb_SVI[city_name_uf],0),11),".")</f>
        <v>0.72299999999999998</v>
      </c>
      <c r="N631" s="14">
        <f>_xlfn.PERCENTRANK.INC(Table3[MHDI_tot],Table3[[#This Row],[MHDI_tot]],3)</f>
        <v>5.7000000000000002E-2</v>
      </c>
    </row>
    <row r="632" spans="1:14" hidden="1" x14ac:dyDescent="0.2">
      <c r="A632" t="str">
        <f>SVI!F632</f>
        <v>Brejo de Areia/MA</v>
      </c>
      <c r="B632" t="str">
        <f>INDEX(tb_SVI[],MATCH(Table3[[#This Row],[ibge_cod]],tb_SVI[Município],0),1)</f>
        <v>MA</v>
      </c>
      <c r="C632" t="str">
        <f>INDEX(tb_SVI[],MATCH(Table3[[#This Row],[city_name]],tb_SVI[city_name_uf],0),3)</f>
        <v>2102150</v>
      </c>
      <c r="D632" t="s">
        <v>18290</v>
      </c>
      <c r="E632" s="11">
        <f>INDEX(tb_SVI[],MATCH(Table3[[#This Row],[city_name]],tb_SVI[city_name_uf],0),5)</f>
        <v>9014</v>
      </c>
      <c r="F632">
        <f>INDEX(tb_MHDI[],MATCH(Table3[[#This Row],[city_name]],tb_MHDI[mun_uf],0),5)</f>
        <v>0.51900000000000002</v>
      </c>
      <c r="G632">
        <f>INDEX(tb_MHDI[],MATCH(Table3[[#This Row],[city_name]],tb_MHDI[mun_uf],0),6)</f>
        <v>0.50700000000000001</v>
      </c>
      <c r="H632">
        <f>INDEX(tb_MHDI[],MATCH(Table3[[#This Row],[city_name]],tb_MHDI[mun_uf],0),7)</f>
        <v>0.67700000000000005</v>
      </c>
      <c r="I632">
        <f>INDEX(tb_MHDI[],MATCH(Table3[[#This Row],[city_name]],tb_MHDI[mun_uf],0),8)</f>
        <v>0.40799999999999997</v>
      </c>
      <c r="J632">
        <f>_xlfn.NUMBERVALUE(INDEX(tb_SVI[],MATCH(Table3[[#This Row],[city_name]],tb_SVI[city_name_uf],0),8),".")</f>
        <v>0.68799999999999994</v>
      </c>
      <c r="K632">
        <f>_xlfn.NUMBERVALUE(INDEX(tb_SVI[],MATCH(Table3[[#This Row],[city_name]],tb_SVI[city_name_uf],0),9),".")</f>
        <v>0.70799999999999996</v>
      </c>
      <c r="L632">
        <f>_xlfn.NUMBERVALUE(INDEX(tb_SVI[],MATCH(Table3[[#This Row],[city_name]],tb_SVI[city_name_uf],0),10),".")</f>
        <v>0.68700000000000006</v>
      </c>
      <c r="M632">
        <f>_xlfn.NUMBERVALUE(INDEX(tb_SVI[],MATCH(Table3[[#This Row],[city_name]],tb_SVI[city_name_uf],0),11),".")</f>
        <v>0.66800000000000004</v>
      </c>
      <c r="N632" s="14">
        <f>_xlfn.PERCENTRANK.INC(Table3[MHDI_tot],Table3[[#This Row],[MHDI_tot]],3)</f>
        <v>1.7000000000000001E-2</v>
      </c>
    </row>
    <row r="633" spans="1:14" hidden="1" x14ac:dyDescent="0.2">
      <c r="A633" t="str">
        <f>SVI!F633</f>
        <v>Bom Lugar/MA</v>
      </c>
      <c r="B633" t="str">
        <f>INDEX(tb_SVI[],MATCH(Table3[[#This Row],[ibge_cod]],tb_SVI[Município],0),1)</f>
        <v>MA</v>
      </c>
      <c r="C633" t="str">
        <f>INDEX(tb_SVI[],MATCH(Table3[[#This Row],[city_name]],tb_SVI[city_name_uf],0),3)</f>
        <v>2102077</v>
      </c>
      <c r="D633" t="s">
        <v>18291</v>
      </c>
      <c r="E633" s="11">
        <f>INDEX(tb_SVI[],MATCH(Table3[[#This Row],[city_name]],tb_SVI[city_name_uf],0),5)</f>
        <v>16438</v>
      </c>
      <c r="F633">
        <f>INDEX(tb_MHDI[],MATCH(Table3[[#This Row],[city_name]],tb_MHDI[mun_uf],0),5)</f>
        <v>0.56200000000000006</v>
      </c>
      <c r="G633">
        <f>INDEX(tb_MHDI[],MATCH(Table3[[#This Row],[city_name]],tb_MHDI[mun_uf],0),6)</f>
        <v>0.48599999999999999</v>
      </c>
      <c r="H633">
        <f>INDEX(tb_MHDI[],MATCH(Table3[[#This Row],[city_name]],tb_MHDI[mun_uf],0),7)</f>
        <v>0.74099999999999999</v>
      </c>
      <c r="I633">
        <f>INDEX(tb_MHDI[],MATCH(Table3[[#This Row],[city_name]],tb_MHDI[mun_uf],0),8)</f>
        <v>0.49299999999999999</v>
      </c>
      <c r="J633">
        <f>_xlfn.NUMBERVALUE(INDEX(tb_SVI[],MATCH(Table3[[#This Row],[city_name]],tb_SVI[city_name_uf],0),8),".")</f>
        <v>0.628</v>
      </c>
      <c r="K633">
        <f>_xlfn.NUMBERVALUE(INDEX(tb_SVI[],MATCH(Table3[[#This Row],[city_name]],tb_SVI[city_name_uf],0),9),".")</f>
        <v>0.52400000000000002</v>
      </c>
      <c r="L633">
        <f>_xlfn.NUMBERVALUE(INDEX(tb_SVI[],MATCH(Table3[[#This Row],[city_name]],tb_SVI[city_name_uf],0),10),".")</f>
        <v>0.60799999999999998</v>
      </c>
      <c r="M633">
        <f>_xlfn.NUMBERVALUE(INDEX(tb_SVI[],MATCH(Table3[[#This Row],[city_name]],tb_SVI[city_name_uf],0),11),".")</f>
        <v>0.751</v>
      </c>
      <c r="N633" s="14">
        <f>_xlfn.PERCENTRANK.INC(Table3[MHDI_tot],Table3[[#This Row],[MHDI_tot]],3)</f>
        <v>9.6000000000000002E-2</v>
      </c>
    </row>
    <row r="634" spans="1:14" hidden="1" x14ac:dyDescent="0.2">
      <c r="A634" t="str">
        <f>SVI!F634</f>
        <v>Bom Jesus das Selvas/MA</v>
      </c>
      <c r="B634" t="str">
        <f>INDEX(tb_SVI[],MATCH(Table3[[#This Row],[ibge_cod]],tb_SVI[Município],0),1)</f>
        <v>MA</v>
      </c>
      <c r="C634" t="str">
        <f>INDEX(tb_SVI[],MATCH(Table3[[#This Row],[city_name]],tb_SVI[city_name_uf],0),3)</f>
        <v>2102036</v>
      </c>
      <c r="D634" t="s">
        <v>18292</v>
      </c>
      <c r="E634" s="11">
        <f>INDEX(tb_SVI[],MATCH(Table3[[#This Row],[city_name]],tb_SVI[city_name_uf],0),5)</f>
        <v>34567</v>
      </c>
      <c r="F634">
        <f>INDEX(tb_MHDI[],MATCH(Table3[[#This Row],[city_name]],tb_MHDI[mun_uf],0),5)</f>
        <v>0.55800000000000005</v>
      </c>
      <c r="G634">
        <f>INDEX(tb_MHDI[],MATCH(Table3[[#This Row],[city_name]],tb_MHDI[mun_uf],0),6)</f>
        <v>0.53700000000000003</v>
      </c>
      <c r="H634">
        <f>INDEX(tb_MHDI[],MATCH(Table3[[#This Row],[city_name]],tb_MHDI[mun_uf],0),7)</f>
        <v>0.751</v>
      </c>
      <c r="I634">
        <f>INDEX(tb_MHDI[],MATCH(Table3[[#This Row],[city_name]],tb_MHDI[mun_uf],0),8)</f>
        <v>0.43099999999999999</v>
      </c>
      <c r="J634">
        <f>_xlfn.NUMBERVALUE(INDEX(tb_SVI[],MATCH(Table3[[#This Row],[city_name]],tb_SVI[city_name_uf],0),8),".")</f>
        <v>0.65400000000000003</v>
      </c>
      <c r="K634">
        <f>_xlfn.NUMBERVALUE(INDEX(tb_SVI[],MATCH(Table3[[#This Row],[city_name]],tb_SVI[city_name_uf],0),9),".")</f>
        <v>0.65200000000000002</v>
      </c>
      <c r="L634">
        <f>_xlfn.NUMBERVALUE(INDEX(tb_SVI[],MATCH(Table3[[#This Row],[city_name]],tb_SVI[city_name_uf],0),10),".")</f>
        <v>0.71099999999999997</v>
      </c>
      <c r="M634">
        <f>_xlfn.NUMBERVALUE(INDEX(tb_SVI[],MATCH(Table3[[#This Row],[city_name]],tb_SVI[city_name_uf],0),11),".")</f>
        <v>0.59799999999999998</v>
      </c>
      <c r="N634" s="14">
        <f>_xlfn.PERCENTRANK.INC(Table3[MHDI_tot],Table3[[#This Row],[MHDI_tot]],3)</f>
        <v>8.4000000000000005E-2</v>
      </c>
    </row>
    <row r="635" spans="1:14" hidden="1" x14ac:dyDescent="0.2">
      <c r="A635" t="str">
        <f>SVI!F635</f>
        <v>Bom Jardim/MA</v>
      </c>
      <c r="B635" t="str">
        <f>INDEX(tb_SVI[],MATCH(Table3[[#This Row],[ibge_cod]],tb_SVI[Município],0),1)</f>
        <v>MA</v>
      </c>
      <c r="C635" t="str">
        <f>INDEX(tb_SVI[],MATCH(Table3[[#This Row],[city_name]],tb_SVI[city_name_uf],0),3)</f>
        <v>2102002</v>
      </c>
      <c r="D635" t="s">
        <v>18293</v>
      </c>
      <c r="E635" s="11">
        <f>INDEX(tb_SVI[],MATCH(Table3[[#This Row],[city_name]],tb_SVI[city_name_uf],0),5)</f>
        <v>41822</v>
      </c>
      <c r="F635">
        <f>INDEX(tb_MHDI[],MATCH(Table3[[#This Row],[city_name]],tb_MHDI[mun_uf],0),5)</f>
        <v>0.53800000000000003</v>
      </c>
      <c r="G635">
        <f>INDEX(tb_MHDI[],MATCH(Table3[[#This Row],[city_name]],tb_MHDI[mun_uf],0),6)</f>
        <v>0.51900000000000002</v>
      </c>
      <c r="H635">
        <f>INDEX(tb_MHDI[],MATCH(Table3[[#This Row],[city_name]],tb_MHDI[mun_uf],0),7)</f>
        <v>0.75</v>
      </c>
      <c r="I635">
        <f>INDEX(tb_MHDI[],MATCH(Table3[[#This Row],[city_name]],tb_MHDI[mun_uf],0),8)</f>
        <v>0.4</v>
      </c>
      <c r="J635">
        <f>_xlfn.NUMBERVALUE(INDEX(tb_SVI[],MATCH(Table3[[#This Row],[city_name]],tb_SVI[city_name_uf],0),8),".")</f>
        <v>0.66500000000000004</v>
      </c>
      <c r="K635">
        <f>_xlfn.NUMBERVALUE(INDEX(tb_SVI[],MATCH(Table3[[#This Row],[city_name]],tb_SVI[city_name_uf],0),9),".")</f>
        <v>0.75900000000000001</v>
      </c>
      <c r="L635">
        <f>_xlfn.NUMBERVALUE(INDEX(tb_SVI[],MATCH(Table3[[#This Row],[city_name]],tb_SVI[city_name_uf],0),10),".")</f>
        <v>0.64400000000000002</v>
      </c>
      <c r="M635">
        <f>_xlfn.NUMBERVALUE(INDEX(tb_SVI[],MATCH(Table3[[#This Row],[city_name]],tb_SVI[city_name_uf],0),11),".")</f>
        <v>0.59099999999999997</v>
      </c>
      <c r="N635" s="14">
        <f>_xlfn.PERCENTRANK.INC(Table3[MHDI_tot],Table3[[#This Row],[MHDI_tot]],3)</f>
        <v>3.9E-2</v>
      </c>
    </row>
    <row r="636" spans="1:14" hidden="1" x14ac:dyDescent="0.2">
      <c r="A636" t="str">
        <f>SVI!F636</f>
        <v>Boa Vista do Gurupi/MA</v>
      </c>
      <c r="B636" t="str">
        <f>INDEX(tb_SVI[],MATCH(Table3[[#This Row],[ibge_cod]],tb_SVI[Município],0),1)</f>
        <v>MA</v>
      </c>
      <c r="C636" t="str">
        <f>INDEX(tb_SVI[],MATCH(Table3[[#This Row],[city_name]],tb_SVI[city_name_uf],0),3)</f>
        <v>2101970</v>
      </c>
      <c r="D636" t="s">
        <v>18294</v>
      </c>
      <c r="E636" s="11">
        <f>INDEX(tb_SVI[],MATCH(Table3[[#This Row],[city_name]],tb_SVI[city_name_uf],0),5)</f>
        <v>8382</v>
      </c>
      <c r="F636">
        <f>INDEX(tb_MHDI[],MATCH(Table3[[#This Row],[city_name]],tb_MHDI[mun_uf],0),5)</f>
        <v>0.54500000000000004</v>
      </c>
      <c r="G636">
        <f>INDEX(tb_MHDI[],MATCH(Table3[[#This Row],[city_name]],tb_MHDI[mun_uf],0),6)</f>
        <v>0.51500000000000001</v>
      </c>
      <c r="H636">
        <f>INDEX(tb_MHDI[],MATCH(Table3[[#This Row],[city_name]],tb_MHDI[mun_uf],0),7)</f>
        <v>0.68100000000000005</v>
      </c>
      <c r="I636">
        <f>INDEX(tb_MHDI[],MATCH(Table3[[#This Row],[city_name]],tb_MHDI[mun_uf],0),8)</f>
        <v>0.46100000000000002</v>
      </c>
      <c r="J636">
        <f>_xlfn.NUMBERVALUE(INDEX(tb_SVI[],MATCH(Table3[[#This Row],[city_name]],tb_SVI[city_name_uf],0),8),".")</f>
        <v>0.59</v>
      </c>
      <c r="K636">
        <f>_xlfn.NUMBERVALUE(INDEX(tb_SVI[],MATCH(Table3[[#This Row],[city_name]],tb_SVI[city_name_uf],0),9),".")</f>
        <v>0.53400000000000003</v>
      </c>
      <c r="L636">
        <f>_xlfn.NUMBERVALUE(INDEX(tb_SVI[],MATCH(Table3[[#This Row],[city_name]],tb_SVI[city_name_uf],0),10),".")</f>
        <v>0.69799999999999995</v>
      </c>
      <c r="M636">
        <f>_xlfn.NUMBERVALUE(INDEX(tb_SVI[],MATCH(Table3[[#This Row],[city_name]],tb_SVI[city_name_uf],0),11),".")</f>
        <v>0.53800000000000003</v>
      </c>
      <c r="N636" s="14">
        <f>_xlfn.PERCENTRANK.INC(Table3[MHDI_tot],Table3[[#This Row],[MHDI_tot]],3)</f>
        <v>5.0999999999999997E-2</v>
      </c>
    </row>
    <row r="637" spans="1:14" hidden="1" x14ac:dyDescent="0.2">
      <c r="A637" t="str">
        <f>SVI!F637</f>
        <v>Bernardo do Mearim/MA</v>
      </c>
      <c r="B637" t="str">
        <f>INDEX(tb_SVI[],MATCH(Table3[[#This Row],[ibge_cod]],tb_SVI[Município],0),1)</f>
        <v>MA</v>
      </c>
      <c r="C637" t="str">
        <f>INDEX(tb_SVI[],MATCH(Table3[[#This Row],[city_name]],tb_SVI[city_name_uf],0),3)</f>
        <v>2101939</v>
      </c>
      <c r="D637" t="s">
        <v>18295</v>
      </c>
      <c r="E637" s="11">
        <f>INDEX(tb_SVI[],MATCH(Table3[[#This Row],[city_name]],tb_SVI[city_name_uf],0),5)</f>
        <v>6073</v>
      </c>
      <c r="F637">
        <f>INDEX(tb_MHDI[],MATCH(Table3[[#This Row],[city_name]],tb_MHDI[mun_uf],0),5)</f>
        <v>0.60399999999999998</v>
      </c>
      <c r="G637">
        <f>INDEX(tb_MHDI[],MATCH(Table3[[#This Row],[city_name]],tb_MHDI[mun_uf],0),6)</f>
        <v>0.54400000000000004</v>
      </c>
      <c r="H637">
        <f>INDEX(tb_MHDI[],MATCH(Table3[[#This Row],[city_name]],tb_MHDI[mun_uf],0),7)</f>
        <v>0.74199999999999999</v>
      </c>
      <c r="I637">
        <f>INDEX(tb_MHDI[],MATCH(Table3[[#This Row],[city_name]],tb_MHDI[mun_uf],0),8)</f>
        <v>0.54700000000000004</v>
      </c>
      <c r="J637">
        <f>_xlfn.NUMBERVALUE(INDEX(tb_SVI[],MATCH(Table3[[#This Row],[city_name]],tb_SVI[city_name_uf],0),8),".")</f>
        <v>0.40799999999999997</v>
      </c>
      <c r="K637">
        <f>_xlfn.NUMBERVALUE(INDEX(tb_SVI[],MATCH(Table3[[#This Row],[city_name]],tb_SVI[city_name_uf],0),9),".")</f>
        <v>0.27600000000000002</v>
      </c>
      <c r="L637">
        <f>_xlfn.NUMBERVALUE(INDEX(tb_SVI[],MATCH(Table3[[#This Row],[city_name]],tb_SVI[city_name_uf],0),10),".")</f>
        <v>0.45300000000000001</v>
      </c>
      <c r="M637">
        <f>_xlfn.NUMBERVALUE(INDEX(tb_SVI[],MATCH(Table3[[#This Row],[city_name]],tb_SVI[city_name_uf],0),11),".")</f>
        <v>0.496</v>
      </c>
      <c r="N637" s="14">
        <f>_xlfn.PERCENTRANK.INC(Table3[MHDI_tot],Table3[[#This Row],[MHDI_tot]],3)</f>
        <v>0.26600000000000001</v>
      </c>
    </row>
    <row r="638" spans="1:14" hidden="1" x14ac:dyDescent="0.2">
      <c r="A638" t="str">
        <f>SVI!F638</f>
        <v>Brejo/MA</v>
      </c>
      <c r="B638" t="str">
        <f>INDEX(tb_SVI[],MATCH(Table3[[#This Row],[ibge_cod]],tb_SVI[Município],0),1)</f>
        <v>MA</v>
      </c>
      <c r="C638" t="str">
        <f>INDEX(tb_SVI[],MATCH(Table3[[#This Row],[city_name]],tb_SVI[city_name_uf],0),3)</f>
        <v>2102101</v>
      </c>
      <c r="D638" t="s">
        <v>18296</v>
      </c>
      <c r="E638" s="11">
        <f>INDEX(tb_SVI[],MATCH(Table3[[#This Row],[city_name]],tb_SVI[city_name_uf],0),5)</f>
        <v>36651</v>
      </c>
      <c r="F638">
        <f>INDEX(tb_MHDI[],MATCH(Table3[[#This Row],[city_name]],tb_MHDI[mun_uf],0),5)</f>
        <v>0.56200000000000006</v>
      </c>
      <c r="G638">
        <f>INDEX(tb_MHDI[],MATCH(Table3[[#This Row],[city_name]],tb_MHDI[mun_uf],0),6)</f>
        <v>0.51700000000000002</v>
      </c>
      <c r="H638">
        <f>INDEX(tb_MHDI[],MATCH(Table3[[#This Row],[city_name]],tb_MHDI[mun_uf],0),7)</f>
        <v>0.75800000000000001</v>
      </c>
      <c r="I638">
        <f>INDEX(tb_MHDI[],MATCH(Table3[[#This Row],[city_name]],tb_MHDI[mun_uf],0),8)</f>
        <v>0.45400000000000001</v>
      </c>
      <c r="J638">
        <f>_xlfn.NUMBERVALUE(INDEX(tb_SVI[],MATCH(Table3[[#This Row],[city_name]],tb_SVI[city_name_uf],0),8),".")</f>
        <v>0.58399999999999996</v>
      </c>
      <c r="K638">
        <f>_xlfn.NUMBERVALUE(INDEX(tb_SVI[],MATCH(Table3[[#This Row],[city_name]],tb_SVI[city_name_uf],0),9),".")</f>
        <v>0.53700000000000003</v>
      </c>
      <c r="L638">
        <f>_xlfn.NUMBERVALUE(INDEX(tb_SVI[],MATCH(Table3[[#This Row],[city_name]],tb_SVI[city_name_uf],0),10),".")</f>
        <v>0.63700000000000001</v>
      </c>
      <c r="M638">
        <f>_xlfn.NUMBERVALUE(INDEX(tb_SVI[],MATCH(Table3[[#This Row],[city_name]],tb_SVI[city_name_uf],0),11),".")</f>
        <v>0.57899999999999996</v>
      </c>
      <c r="N638" s="14">
        <f>_xlfn.PERCENTRANK.INC(Table3[MHDI_tot],Table3[[#This Row],[MHDI_tot]],3)</f>
        <v>9.6000000000000002E-2</v>
      </c>
    </row>
    <row r="639" spans="1:14" hidden="1" x14ac:dyDescent="0.2">
      <c r="A639" t="str">
        <f>SVI!F639</f>
        <v>Bequimão/MA</v>
      </c>
      <c r="B639" t="str">
        <f>INDEX(tb_SVI[],MATCH(Table3[[#This Row],[ibge_cod]],tb_SVI[Município],0),1)</f>
        <v>MA</v>
      </c>
      <c r="C639" t="str">
        <f>INDEX(tb_SVI[],MATCH(Table3[[#This Row],[city_name]],tb_SVI[city_name_uf],0),3)</f>
        <v>2101905</v>
      </c>
      <c r="D639" t="s">
        <v>18297</v>
      </c>
      <c r="E639" s="11">
        <f>INDEX(tb_SVI[],MATCH(Table3[[#This Row],[city_name]],tb_SVI[city_name_uf],0),5)</f>
        <v>21299</v>
      </c>
      <c r="F639">
        <f>INDEX(tb_MHDI[],MATCH(Table3[[#This Row],[city_name]],tb_MHDI[mun_uf],0),5)</f>
        <v>0.60099999999999998</v>
      </c>
      <c r="G639">
        <f>INDEX(tb_MHDI[],MATCH(Table3[[#This Row],[city_name]],tb_MHDI[mun_uf],0),6)</f>
        <v>0.51</v>
      </c>
      <c r="H639">
        <f>INDEX(tb_MHDI[],MATCH(Table3[[#This Row],[city_name]],tb_MHDI[mun_uf],0),7)</f>
        <v>0.75700000000000001</v>
      </c>
      <c r="I639">
        <f>INDEX(tb_MHDI[],MATCH(Table3[[#This Row],[city_name]],tb_MHDI[mun_uf],0),8)</f>
        <v>0.56100000000000005</v>
      </c>
      <c r="J639">
        <f>_xlfn.NUMBERVALUE(INDEX(tb_SVI[],MATCH(Table3[[#This Row],[city_name]],tb_SVI[city_name_uf],0),8),".")</f>
        <v>0.66400000000000003</v>
      </c>
      <c r="K639">
        <f>_xlfn.NUMBERVALUE(INDEX(tb_SVI[],MATCH(Table3[[#This Row],[city_name]],tb_SVI[city_name_uf],0),9),".")</f>
        <v>0.71499999999999997</v>
      </c>
      <c r="L639">
        <f>_xlfn.NUMBERVALUE(INDEX(tb_SVI[],MATCH(Table3[[#This Row],[city_name]],tb_SVI[city_name_uf],0),10),".")</f>
        <v>0.63700000000000001</v>
      </c>
      <c r="M639">
        <f>_xlfn.NUMBERVALUE(INDEX(tb_SVI[],MATCH(Table3[[#This Row],[city_name]],tb_SVI[city_name_uf],0),11),".")</f>
        <v>0.64100000000000001</v>
      </c>
      <c r="N639" s="14">
        <f>_xlfn.PERCENTRANK.INC(Table3[MHDI_tot],Table3[[#This Row],[MHDI_tot]],3)</f>
        <v>0.255</v>
      </c>
    </row>
    <row r="640" spans="1:14" hidden="1" x14ac:dyDescent="0.2">
      <c r="A640" t="str">
        <f>SVI!F640</f>
        <v>Benedito Leite/MA</v>
      </c>
      <c r="B640" t="str">
        <f>INDEX(tb_SVI[],MATCH(Table3[[#This Row],[ibge_cod]],tb_SVI[Município],0),1)</f>
        <v>MA</v>
      </c>
      <c r="C640" t="str">
        <f>INDEX(tb_SVI[],MATCH(Table3[[#This Row],[city_name]],tb_SVI[city_name_uf],0),3)</f>
        <v>2101806</v>
      </c>
      <c r="D640" t="s">
        <v>18298</v>
      </c>
      <c r="E640" s="11">
        <f>INDEX(tb_SVI[],MATCH(Table3[[#This Row],[city_name]],tb_SVI[city_name_uf],0),5)</f>
        <v>5638</v>
      </c>
      <c r="F640">
        <f>INDEX(tb_MHDI[],MATCH(Table3[[#This Row],[city_name]],tb_MHDI[mun_uf],0),5)</f>
        <v>0.54600000000000004</v>
      </c>
      <c r="G640">
        <f>INDEX(tb_MHDI[],MATCH(Table3[[#This Row],[city_name]],tb_MHDI[mun_uf],0),6)</f>
        <v>0.53100000000000003</v>
      </c>
      <c r="H640">
        <f>INDEX(tb_MHDI[],MATCH(Table3[[#This Row],[city_name]],tb_MHDI[mun_uf],0),7)</f>
        <v>0.71899999999999997</v>
      </c>
      <c r="I640">
        <f>INDEX(tb_MHDI[],MATCH(Table3[[#This Row],[city_name]],tb_MHDI[mun_uf],0),8)</f>
        <v>0.42599999999999999</v>
      </c>
      <c r="J640">
        <f>_xlfn.NUMBERVALUE(INDEX(tb_SVI[],MATCH(Table3[[#This Row],[city_name]],tb_SVI[city_name_uf],0),8),".")</f>
        <v>0.625</v>
      </c>
      <c r="K640">
        <f>_xlfn.NUMBERVALUE(INDEX(tb_SVI[],MATCH(Table3[[#This Row],[city_name]],tb_SVI[city_name_uf],0),9),".")</f>
        <v>0.628</v>
      </c>
      <c r="L640">
        <f>_xlfn.NUMBERVALUE(INDEX(tb_SVI[],MATCH(Table3[[#This Row],[city_name]],tb_SVI[city_name_uf],0),10),".")</f>
        <v>0.58099999999999996</v>
      </c>
      <c r="M640">
        <f>_xlfn.NUMBERVALUE(INDEX(tb_SVI[],MATCH(Table3[[#This Row],[city_name]],tb_SVI[city_name_uf],0),11),".")</f>
        <v>0.66700000000000004</v>
      </c>
      <c r="N640" s="14">
        <f>_xlfn.PERCENTRANK.INC(Table3[MHDI_tot],Table3[[#This Row],[MHDI_tot]],3)</f>
        <v>5.2999999999999999E-2</v>
      </c>
    </row>
    <row r="641" spans="1:14" hidden="1" x14ac:dyDescent="0.2">
      <c r="A641" t="str">
        <f>SVI!F641</f>
        <v>Belágua/MA</v>
      </c>
      <c r="B641" t="str">
        <f>INDEX(tb_SVI[],MATCH(Table3[[#This Row],[ibge_cod]],tb_SVI[Município],0),1)</f>
        <v>MA</v>
      </c>
      <c r="C641" t="str">
        <f>INDEX(tb_SVI[],MATCH(Table3[[#This Row],[city_name]],tb_SVI[city_name_uf],0),3)</f>
        <v>2101731</v>
      </c>
      <c r="D641" t="s">
        <v>18299</v>
      </c>
      <c r="E641" s="11">
        <f>INDEX(tb_SVI[],MATCH(Table3[[#This Row],[city_name]],tb_SVI[city_name_uf],0),5)</f>
        <v>7528</v>
      </c>
      <c r="F641">
        <f>INDEX(tb_MHDI[],MATCH(Table3[[#This Row],[city_name]],tb_MHDI[mun_uf],0),5)</f>
        <v>0.51200000000000001</v>
      </c>
      <c r="G641">
        <f>INDEX(tb_MHDI[],MATCH(Table3[[#This Row],[city_name]],tb_MHDI[mun_uf],0),6)</f>
        <v>0.41699999999999998</v>
      </c>
      <c r="H641">
        <f>INDEX(tb_MHDI[],MATCH(Table3[[#This Row],[city_name]],tb_MHDI[mun_uf],0),7)</f>
        <v>0.70699999999999996</v>
      </c>
      <c r="I641">
        <f>INDEX(tb_MHDI[],MATCH(Table3[[#This Row],[city_name]],tb_MHDI[mun_uf],0),8)</f>
        <v>0.45500000000000002</v>
      </c>
      <c r="J641">
        <f>_xlfn.NUMBERVALUE(INDEX(tb_SVI[],MATCH(Table3[[#This Row],[city_name]],tb_SVI[city_name_uf],0),8),".")</f>
        <v>0.6</v>
      </c>
      <c r="K641">
        <f>_xlfn.NUMBERVALUE(INDEX(tb_SVI[],MATCH(Table3[[#This Row],[city_name]],tb_SVI[city_name_uf],0),9),".")</f>
        <v>0.52500000000000002</v>
      </c>
      <c r="L641">
        <f>_xlfn.NUMBERVALUE(INDEX(tb_SVI[],MATCH(Table3[[#This Row],[city_name]],tb_SVI[city_name_uf],0),10),".")</f>
        <v>0.626</v>
      </c>
      <c r="M641">
        <f>_xlfn.NUMBERVALUE(INDEX(tb_SVI[],MATCH(Table3[[#This Row],[city_name]],tb_SVI[city_name_uf],0),11),".")</f>
        <v>0.64800000000000002</v>
      </c>
      <c r="N641" s="14">
        <f>_xlfn.PERCENTRANK.INC(Table3[MHDI_tot],Table3[[#This Row],[MHDI_tot]],3)</f>
        <v>1.2E-2</v>
      </c>
    </row>
    <row r="642" spans="1:14" hidden="1" x14ac:dyDescent="0.2">
      <c r="A642" t="str">
        <f>SVI!F642</f>
        <v>Bela Vista do Maranhão/MA</v>
      </c>
      <c r="B642" t="str">
        <f>INDEX(tb_SVI[],MATCH(Table3[[#This Row],[ibge_cod]],tb_SVI[Município],0),1)</f>
        <v>MA</v>
      </c>
      <c r="C642" t="str">
        <f>INDEX(tb_SVI[],MATCH(Table3[[#This Row],[city_name]],tb_SVI[city_name_uf],0),3)</f>
        <v>2101772</v>
      </c>
      <c r="D642" t="s">
        <v>18300</v>
      </c>
      <c r="E642" s="11">
        <f>INDEX(tb_SVI[],MATCH(Table3[[#This Row],[city_name]],tb_SVI[city_name_uf],0),5)</f>
        <v>11279</v>
      </c>
      <c r="F642">
        <f>INDEX(tb_MHDI[],MATCH(Table3[[#This Row],[city_name]],tb_MHDI[mun_uf],0),5)</f>
        <v>0.55400000000000005</v>
      </c>
      <c r="G642">
        <f>INDEX(tb_MHDI[],MATCH(Table3[[#This Row],[city_name]],tb_MHDI[mun_uf],0),6)</f>
        <v>0.51500000000000001</v>
      </c>
      <c r="H642">
        <f>INDEX(tb_MHDI[],MATCH(Table3[[#This Row],[city_name]],tb_MHDI[mun_uf],0),7)</f>
        <v>0.73499999999999999</v>
      </c>
      <c r="I642">
        <f>INDEX(tb_MHDI[],MATCH(Table3[[#This Row],[city_name]],tb_MHDI[mun_uf],0),8)</f>
        <v>0.45</v>
      </c>
      <c r="J642">
        <f>_xlfn.NUMBERVALUE(INDEX(tb_SVI[],MATCH(Table3[[#This Row],[city_name]],tb_SVI[city_name_uf],0),8),".")</f>
        <v>0.67</v>
      </c>
      <c r="K642">
        <f>_xlfn.NUMBERVALUE(INDEX(tb_SVI[],MATCH(Table3[[#This Row],[city_name]],tb_SVI[city_name_uf],0),9),".")</f>
        <v>0.77200000000000002</v>
      </c>
      <c r="L642">
        <f>_xlfn.NUMBERVALUE(INDEX(tb_SVI[],MATCH(Table3[[#This Row],[city_name]],tb_SVI[city_name_uf],0),10),".")</f>
        <v>0.60499999999999998</v>
      </c>
      <c r="M642">
        <f>_xlfn.NUMBERVALUE(INDEX(tb_SVI[],MATCH(Table3[[#This Row],[city_name]],tb_SVI[city_name_uf],0),11),".")</f>
        <v>0.63300000000000001</v>
      </c>
      <c r="N642" s="14">
        <f>_xlfn.PERCENTRANK.INC(Table3[MHDI_tot],Table3[[#This Row],[MHDI_tot]],3)</f>
        <v>7.2999999999999995E-2</v>
      </c>
    </row>
    <row r="643" spans="1:14" hidden="1" x14ac:dyDescent="0.2">
      <c r="A643" t="str">
        <f>SVI!F643</f>
        <v>Barão de Grajaú/MA</v>
      </c>
      <c r="B643" t="str">
        <f>INDEX(tb_SVI[],MATCH(Table3[[#This Row],[ibge_cod]],tb_SVI[Município],0),1)</f>
        <v>MA</v>
      </c>
      <c r="C643" t="str">
        <f>INDEX(tb_SVI[],MATCH(Table3[[#This Row],[city_name]],tb_SVI[city_name_uf],0),3)</f>
        <v>2101509</v>
      </c>
      <c r="D643" t="s">
        <v>18301</v>
      </c>
      <c r="E643" s="11">
        <f>INDEX(tb_SVI[],MATCH(Table3[[#This Row],[city_name]],tb_SVI[city_name_uf],0),5)</f>
        <v>18924</v>
      </c>
      <c r="F643">
        <f>INDEX(tb_MHDI[],MATCH(Table3[[#This Row],[city_name]],tb_MHDI[mun_uf],0),5)</f>
        <v>0.59199999999999997</v>
      </c>
      <c r="G643">
        <f>INDEX(tb_MHDI[],MATCH(Table3[[#This Row],[city_name]],tb_MHDI[mun_uf],0),6)</f>
        <v>0.57799999999999996</v>
      </c>
      <c r="H643">
        <f>INDEX(tb_MHDI[],MATCH(Table3[[#This Row],[city_name]],tb_MHDI[mun_uf],0),7)</f>
        <v>0.74299999999999999</v>
      </c>
      <c r="I643">
        <f>INDEX(tb_MHDI[],MATCH(Table3[[#This Row],[city_name]],tb_MHDI[mun_uf],0),8)</f>
        <v>0.48399999999999999</v>
      </c>
      <c r="J643">
        <f>_xlfn.NUMBERVALUE(INDEX(tb_SVI[],MATCH(Table3[[#This Row],[city_name]],tb_SVI[city_name_uf],0),8),".")</f>
        <v>0.41799999999999998</v>
      </c>
      <c r="K643">
        <f>_xlfn.NUMBERVALUE(INDEX(tb_SVI[],MATCH(Table3[[#This Row],[city_name]],tb_SVI[city_name_uf],0),9),".")</f>
        <v>0.20899999999999999</v>
      </c>
      <c r="L643">
        <f>_xlfn.NUMBERVALUE(INDEX(tb_SVI[],MATCH(Table3[[#This Row],[city_name]],tb_SVI[city_name_uf],0),10),".")</f>
        <v>0.53700000000000003</v>
      </c>
      <c r="M643">
        <f>_xlfn.NUMBERVALUE(INDEX(tb_SVI[],MATCH(Table3[[#This Row],[city_name]],tb_SVI[city_name_uf],0),11),".")</f>
        <v>0.50700000000000001</v>
      </c>
      <c r="N643" s="14">
        <f>_xlfn.PERCENTRANK.INC(Table3[MHDI_tot],Table3[[#This Row],[MHDI_tot]],3)</f>
        <v>0.214</v>
      </c>
    </row>
    <row r="644" spans="1:14" hidden="1" x14ac:dyDescent="0.2">
      <c r="A644" t="str">
        <f>SVI!F644</f>
        <v>Barreirinhas/MA</v>
      </c>
      <c r="B644" t="str">
        <f>INDEX(tb_SVI[],MATCH(Table3[[#This Row],[ibge_cod]],tb_SVI[Município],0),1)</f>
        <v>MA</v>
      </c>
      <c r="C644" t="str">
        <f>INDEX(tb_SVI[],MATCH(Table3[[#This Row],[city_name]],tb_SVI[city_name_uf],0),3)</f>
        <v>2101707</v>
      </c>
      <c r="D644" t="s">
        <v>18302</v>
      </c>
      <c r="E644" s="11">
        <f>INDEX(tb_SVI[],MATCH(Table3[[#This Row],[city_name]],tb_SVI[city_name_uf],0),5)</f>
        <v>63217</v>
      </c>
      <c r="F644">
        <f>INDEX(tb_MHDI[],MATCH(Table3[[#This Row],[city_name]],tb_MHDI[mun_uf],0),5)</f>
        <v>0.56999999999999995</v>
      </c>
      <c r="G644">
        <f>INDEX(tb_MHDI[],MATCH(Table3[[#This Row],[city_name]],tb_MHDI[mun_uf],0),6)</f>
        <v>0.51500000000000001</v>
      </c>
      <c r="H644">
        <f>INDEX(tb_MHDI[],MATCH(Table3[[#This Row],[city_name]],tb_MHDI[mun_uf],0),7)</f>
        <v>0.752</v>
      </c>
      <c r="I644">
        <f>INDEX(tb_MHDI[],MATCH(Table3[[#This Row],[city_name]],tb_MHDI[mun_uf],0),8)</f>
        <v>0.47899999999999998</v>
      </c>
      <c r="J644">
        <f>_xlfn.NUMBERVALUE(INDEX(tb_SVI[],MATCH(Table3[[#This Row],[city_name]],tb_SVI[city_name_uf],0),8),".")</f>
        <v>0.61199999999999999</v>
      </c>
      <c r="K644">
        <f>_xlfn.NUMBERVALUE(INDEX(tb_SVI[],MATCH(Table3[[#This Row],[city_name]],tb_SVI[city_name_uf],0),9),".")</f>
        <v>0.56899999999999995</v>
      </c>
      <c r="L644">
        <f>_xlfn.NUMBERVALUE(INDEX(tb_SVI[],MATCH(Table3[[#This Row],[city_name]],tb_SVI[city_name_uf],0),10),".")</f>
        <v>0.61199999999999999</v>
      </c>
      <c r="M644">
        <f>_xlfn.NUMBERVALUE(INDEX(tb_SVI[],MATCH(Table3[[#This Row],[city_name]],tb_SVI[city_name_uf],0),11),".")</f>
        <v>0.65400000000000003</v>
      </c>
      <c r="N644" s="14">
        <f>_xlfn.PERCENTRANK.INC(Table3[MHDI_tot],Table3[[#This Row],[MHDI_tot]],3)</f>
        <v>0.125</v>
      </c>
    </row>
    <row r="645" spans="1:14" hidden="1" x14ac:dyDescent="0.2">
      <c r="A645" t="str">
        <f>SVI!F645</f>
        <v>Barra do Corda/MA</v>
      </c>
      <c r="B645" t="str">
        <f>INDEX(tb_SVI[],MATCH(Table3[[#This Row],[ibge_cod]],tb_SVI[Município],0),1)</f>
        <v>MA</v>
      </c>
      <c r="C645" t="str">
        <f>INDEX(tb_SVI[],MATCH(Table3[[#This Row],[city_name]],tb_SVI[city_name_uf],0),3)</f>
        <v>2101608</v>
      </c>
      <c r="D645" t="s">
        <v>18303</v>
      </c>
      <c r="E645" s="11">
        <f>INDEX(tb_SVI[],MATCH(Table3[[#This Row],[city_name]],tb_SVI[city_name_uf],0),5)</f>
        <v>88492</v>
      </c>
      <c r="F645">
        <f>INDEX(tb_MHDI[],MATCH(Table3[[#This Row],[city_name]],tb_MHDI[mun_uf],0),5)</f>
        <v>0.60599999999999998</v>
      </c>
      <c r="G645">
        <f>INDEX(tb_MHDI[],MATCH(Table3[[#This Row],[city_name]],tb_MHDI[mun_uf],0),6)</f>
        <v>0.58499999999999996</v>
      </c>
      <c r="H645">
        <f>INDEX(tb_MHDI[],MATCH(Table3[[#This Row],[city_name]],tb_MHDI[mun_uf],0),7)</f>
        <v>0.76300000000000001</v>
      </c>
      <c r="I645">
        <f>INDEX(tb_MHDI[],MATCH(Table3[[#This Row],[city_name]],tb_MHDI[mun_uf],0),8)</f>
        <v>0.498</v>
      </c>
      <c r="J645">
        <f>_xlfn.NUMBERVALUE(INDEX(tb_SVI[],MATCH(Table3[[#This Row],[city_name]],tb_SVI[city_name_uf],0),8),".")</f>
        <v>0.58199999999999996</v>
      </c>
      <c r="K645">
        <f>_xlfn.NUMBERVALUE(INDEX(tb_SVI[],MATCH(Table3[[#This Row],[city_name]],tb_SVI[city_name_uf],0),9),".")</f>
        <v>0.629</v>
      </c>
      <c r="L645">
        <f>_xlfn.NUMBERVALUE(INDEX(tb_SVI[],MATCH(Table3[[#This Row],[city_name]],tb_SVI[city_name_uf],0),10),".")</f>
        <v>0.59</v>
      </c>
      <c r="M645">
        <f>_xlfn.NUMBERVALUE(INDEX(tb_SVI[],MATCH(Table3[[#This Row],[city_name]],tb_SVI[city_name_uf],0),11),".")</f>
        <v>0.52800000000000002</v>
      </c>
      <c r="N645" s="14">
        <f>_xlfn.PERCENTRANK.INC(Table3[MHDI_tot],Table3[[#This Row],[MHDI_tot]],3)</f>
        <v>0.27600000000000002</v>
      </c>
    </row>
    <row r="646" spans="1:14" hidden="1" x14ac:dyDescent="0.2">
      <c r="A646" t="str">
        <f>SVI!F646</f>
        <v>Balsas/MA</v>
      </c>
      <c r="B646" t="str">
        <f>INDEX(tb_SVI[],MATCH(Table3[[#This Row],[ibge_cod]],tb_SVI[Município],0),1)</f>
        <v>MA</v>
      </c>
      <c r="C646" t="str">
        <f>INDEX(tb_SVI[],MATCH(Table3[[#This Row],[city_name]],tb_SVI[city_name_uf],0),3)</f>
        <v>2101400</v>
      </c>
      <c r="D646" t="s">
        <v>18304</v>
      </c>
      <c r="E646" s="11">
        <f>INDEX(tb_SVI[],MATCH(Table3[[#This Row],[city_name]],tb_SVI[city_name_uf],0),5)</f>
        <v>95929</v>
      </c>
      <c r="F646">
        <f>INDEX(tb_MHDI[],MATCH(Table3[[#This Row],[city_name]],tb_MHDI[mun_uf],0),5)</f>
        <v>0.68700000000000006</v>
      </c>
      <c r="G646">
        <f>INDEX(tb_MHDI[],MATCH(Table3[[#This Row],[city_name]],tb_MHDI[mun_uf],0),6)</f>
        <v>0.67400000000000004</v>
      </c>
      <c r="H646">
        <f>INDEX(tb_MHDI[],MATCH(Table3[[#This Row],[city_name]],tb_MHDI[mun_uf],0),7)</f>
        <v>0.80700000000000005</v>
      </c>
      <c r="I646">
        <f>INDEX(tb_MHDI[],MATCH(Table3[[#This Row],[city_name]],tb_MHDI[mun_uf],0),8)</f>
        <v>0.59699999999999998</v>
      </c>
      <c r="J646">
        <f>_xlfn.NUMBERVALUE(INDEX(tb_SVI[],MATCH(Table3[[#This Row],[city_name]],tb_SVI[city_name_uf],0),8),".")</f>
        <v>0.35799999999999998</v>
      </c>
      <c r="K646">
        <f>_xlfn.NUMBERVALUE(INDEX(tb_SVI[],MATCH(Table3[[#This Row],[city_name]],tb_SVI[city_name_uf],0),9),".")</f>
        <v>0.23400000000000001</v>
      </c>
      <c r="L646">
        <f>_xlfn.NUMBERVALUE(INDEX(tb_SVI[],MATCH(Table3[[#This Row],[city_name]],tb_SVI[city_name_uf],0),10),".")</f>
        <v>0.48199999999999998</v>
      </c>
      <c r="M646">
        <f>_xlfn.NUMBERVALUE(INDEX(tb_SVI[],MATCH(Table3[[#This Row],[city_name]],tb_SVI[city_name_uf],0),11),".")</f>
        <v>0.35699999999999998</v>
      </c>
      <c r="N646" s="14">
        <f>_xlfn.PERCENTRANK.INC(Table3[MHDI_tot],Table3[[#This Row],[MHDI_tot]],3)</f>
        <v>0.59</v>
      </c>
    </row>
    <row r="647" spans="1:14" hidden="1" x14ac:dyDescent="0.2">
      <c r="A647" t="str">
        <f>SVI!F647</f>
        <v>Bacurituba/MA</v>
      </c>
      <c r="B647" t="str">
        <f>INDEX(tb_SVI[],MATCH(Table3[[#This Row],[ibge_cod]],tb_SVI[Município],0),1)</f>
        <v>MA</v>
      </c>
      <c r="C647" t="str">
        <f>INDEX(tb_SVI[],MATCH(Table3[[#This Row],[city_name]],tb_SVI[city_name_uf],0),3)</f>
        <v>2101350</v>
      </c>
      <c r="D647" t="s">
        <v>18305</v>
      </c>
      <c r="E647" s="11">
        <f>INDEX(tb_SVI[],MATCH(Table3[[#This Row],[city_name]],tb_SVI[city_name_uf],0),5)</f>
        <v>5670</v>
      </c>
      <c r="F647">
        <f>INDEX(tb_MHDI[],MATCH(Table3[[#This Row],[city_name]],tb_MHDI[mun_uf],0),5)</f>
        <v>0.53700000000000003</v>
      </c>
      <c r="G647">
        <f>INDEX(tb_MHDI[],MATCH(Table3[[#This Row],[city_name]],tb_MHDI[mun_uf],0),6)</f>
        <v>0.47399999999999998</v>
      </c>
      <c r="H647">
        <f>INDEX(tb_MHDI[],MATCH(Table3[[#This Row],[city_name]],tb_MHDI[mun_uf],0),7)</f>
        <v>0.68100000000000005</v>
      </c>
      <c r="I647">
        <f>INDEX(tb_MHDI[],MATCH(Table3[[#This Row],[city_name]],tb_MHDI[mun_uf],0),8)</f>
        <v>0.47899999999999998</v>
      </c>
      <c r="J647">
        <f>_xlfn.NUMBERVALUE(INDEX(tb_SVI[],MATCH(Table3[[#This Row],[city_name]],tb_SVI[city_name_uf],0),8),".")</f>
        <v>0.56000000000000005</v>
      </c>
      <c r="K647">
        <f>_xlfn.NUMBERVALUE(INDEX(tb_SVI[],MATCH(Table3[[#This Row],[city_name]],tb_SVI[city_name_uf],0),9),".")</f>
        <v>0.374</v>
      </c>
      <c r="L647">
        <f>_xlfn.NUMBERVALUE(INDEX(tb_SVI[],MATCH(Table3[[#This Row],[city_name]],tb_SVI[city_name_uf],0),10),".")</f>
        <v>0.67200000000000004</v>
      </c>
      <c r="M647">
        <f>_xlfn.NUMBERVALUE(INDEX(tb_SVI[],MATCH(Table3[[#This Row],[city_name]],tb_SVI[city_name_uf],0),11),".")</f>
        <v>0.63500000000000001</v>
      </c>
      <c r="N647" s="14">
        <f>_xlfn.PERCENTRANK.INC(Table3[MHDI_tot],Table3[[#This Row],[MHDI_tot]],3)</f>
        <v>3.7999999999999999E-2</v>
      </c>
    </row>
    <row r="648" spans="1:14" hidden="1" x14ac:dyDescent="0.2">
      <c r="A648" t="str">
        <f>SVI!F648</f>
        <v>Bacuri/MA</v>
      </c>
      <c r="B648" t="str">
        <f>INDEX(tb_SVI[],MATCH(Table3[[#This Row],[ibge_cod]],tb_SVI[Município],0),1)</f>
        <v>MA</v>
      </c>
      <c r="C648" t="str">
        <f>INDEX(tb_SVI[],MATCH(Table3[[#This Row],[city_name]],tb_SVI[city_name_uf],0),3)</f>
        <v>2101301</v>
      </c>
      <c r="D648" t="s">
        <v>18306</v>
      </c>
      <c r="E648" s="11">
        <f>INDEX(tb_SVI[],MATCH(Table3[[#This Row],[city_name]],tb_SVI[city_name_uf],0),5)</f>
        <v>18654</v>
      </c>
      <c r="F648">
        <f>INDEX(tb_MHDI[],MATCH(Table3[[#This Row],[city_name]],tb_MHDI[mun_uf],0),5)</f>
        <v>0.57799999999999996</v>
      </c>
      <c r="G648">
        <f>INDEX(tb_MHDI[],MATCH(Table3[[#This Row],[city_name]],tb_MHDI[mun_uf],0),6)</f>
        <v>0.54</v>
      </c>
      <c r="H648">
        <f>INDEX(tb_MHDI[],MATCH(Table3[[#This Row],[city_name]],tb_MHDI[mun_uf],0),7)</f>
        <v>0.73699999999999999</v>
      </c>
      <c r="I648">
        <f>INDEX(tb_MHDI[],MATCH(Table3[[#This Row],[city_name]],tb_MHDI[mun_uf],0),8)</f>
        <v>0.48399999999999999</v>
      </c>
      <c r="J648">
        <f>_xlfn.NUMBERVALUE(INDEX(tb_SVI[],MATCH(Table3[[#This Row],[city_name]],tb_SVI[city_name_uf],0),8),".")</f>
        <v>0.73299999999999998</v>
      </c>
      <c r="K648">
        <f>_xlfn.NUMBERVALUE(INDEX(tb_SVI[],MATCH(Table3[[#This Row],[city_name]],tb_SVI[city_name_uf],0),9),".")</f>
        <v>1</v>
      </c>
      <c r="L648">
        <f>_xlfn.NUMBERVALUE(INDEX(tb_SVI[],MATCH(Table3[[#This Row],[city_name]],tb_SVI[city_name_uf],0),10),".")</f>
        <v>0.59099999999999997</v>
      </c>
      <c r="M648">
        <f>_xlfn.NUMBERVALUE(INDEX(tb_SVI[],MATCH(Table3[[#This Row],[city_name]],tb_SVI[city_name_uf],0),11),".")</f>
        <v>0.60799999999999998</v>
      </c>
      <c r="N648" s="14">
        <f>_xlfn.PERCENTRANK.INC(Table3[MHDI_tot],Table3[[#This Row],[MHDI_tot]],3)</f>
        <v>0.156</v>
      </c>
    </row>
    <row r="649" spans="1:14" hidden="1" x14ac:dyDescent="0.2">
      <c r="A649" t="str">
        <f>SVI!F649</f>
        <v>Bacabeira/MA</v>
      </c>
      <c r="B649" t="str">
        <f>INDEX(tb_SVI[],MATCH(Table3[[#This Row],[ibge_cod]],tb_SVI[Município],0),1)</f>
        <v>MA</v>
      </c>
      <c r="C649" t="str">
        <f>INDEX(tb_SVI[],MATCH(Table3[[#This Row],[city_name]],tb_SVI[city_name_uf],0),3)</f>
        <v>2101251</v>
      </c>
      <c r="D649" t="s">
        <v>18307</v>
      </c>
      <c r="E649" s="11">
        <f>INDEX(tb_SVI[],MATCH(Table3[[#This Row],[city_name]],tb_SVI[city_name_uf],0),5)</f>
        <v>17252</v>
      </c>
      <c r="F649">
        <f>INDEX(tb_MHDI[],MATCH(Table3[[#This Row],[city_name]],tb_MHDI[mun_uf],0),5)</f>
        <v>0.629</v>
      </c>
      <c r="G649">
        <f>INDEX(tb_MHDI[],MATCH(Table3[[#This Row],[city_name]],tb_MHDI[mun_uf],0),6)</f>
        <v>0.55800000000000005</v>
      </c>
      <c r="H649">
        <f>INDEX(tb_MHDI[],MATCH(Table3[[#This Row],[city_name]],tb_MHDI[mun_uf],0),7)</f>
        <v>0.76800000000000002</v>
      </c>
      <c r="I649">
        <f>INDEX(tb_MHDI[],MATCH(Table3[[#This Row],[city_name]],tb_MHDI[mun_uf],0),8)</f>
        <v>0.57999999999999996</v>
      </c>
      <c r="J649">
        <f>_xlfn.NUMBERVALUE(INDEX(tb_SVI[],MATCH(Table3[[#This Row],[city_name]],tb_SVI[city_name_uf],0),8),".")</f>
        <v>0.504</v>
      </c>
      <c r="K649">
        <f>_xlfn.NUMBERVALUE(INDEX(tb_SVI[],MATCH(Table3[[#This Row],[city_name]],tb_SVI[city_name_uf],0),9),".")</f>
        <v>0.42799999999999999</v>
      </c>
      <c r="L649">
        <f>_xlfn.NUMBERVALUE(INDEX(tb_SVI[],MATCH(Table3[[#This Row],[city_name]],tb_SVI[city_name_uf],0),10),".")</f>
        <v>0.55700000000000005</v>
      </c>
      <c r="M649">
        <f>_xlfn.NUMBERVALUE(INDEX(tb_SVI[],MATCH(Table3[[#This Row],[city_name]],tb_SVI[city_name_uf],0),11),".")</f>
        <v>0.52600000000000002</v>
      </c>
      <c r="N649" s="14">
        <f>_xlfn.PERCENTRANK.INC(Table3[MHDI_tot],Table3[[#This Row],[MHDI_tot]],3)</f>
        <v>0.36699999999999999</v>
      </c>
    </row>
    <row r="650" spans="1:14" hidden="1" x14ac:dyDescent="0.2">
      <c r="A650" t="str">
        <f>SVI!F650</f>
        <v>Bacabal/MA</v>
      </c>
      <c r="B650" t="str">
        <f>INDEX(tb_SVI[],MATCH(Table3[[#This Row],[ibge_cod]],tb_SVI[Município],0),1)</f>
        <v>MA</v>
      </c>
      <c r="C650" t="str">
        <f>INDEX(tb_SVI[],MATCH(Table3[[#This Row],[city_name]],tb_SVI[city_name_uf],0),3)</f>
        <v>2101202</v>
      </c>
      <c r="D650" t="s">
        <v>18308</v>
      </c>
      <c r="E650" s="11">
        <f>INDEX(tb_SVI[],MATCH(Table3[[#This Row],[city_name]],tb_SVI[city_name_uf],0),5)</f>
        <v>104790</v>
      </c>
      <c r="F650">
        <f>INDEX(tb_MHDI[],MATCH(Table3[[#This Row],[city_name]],tb_MHDI[mun_uf],0),5)</f>
        <v>0.65100000000000002</v>
      </c>
      <c r="G650">
        <f>INDEX(tb_MHDI[],MATCH(Table3[[#This Row],[city_name]],tb_MHDI[mun_uf],0),6)</f>
        <v>0.61899999999999999</v>
      </c>
      <c r="H650">
        <f>INDEX(tb_MHDI[],MATCH(Table3[[#This Row],[city_name]],tb_MHDI[mun_uf],0),7)</f>
        <v>0.753</v>
      </c>
      <c r="I650">
        <f>INDEX(tb_MHDI[],MATCH(Table3[[#This Row],[city_name]],tb_MHDI[mun_uf],0),8)</f>
        <v>0.59099999999999997</v>
      </c>
      <c r="J650">
        <f>_xlfn.NUMBERVALUE(INDEX(tb_SVI[],MATCH(Table3[[#This Row],[city_name]],tb_SVI[city_name_uf],0),8),".")</f>
        <v>0.40600000000000003</v>
      </c>
      <c r="K650">
        <f>_xlfn.NUMBERVALUE(INDEX(tb_SVI[],MATCH(Table3[[#This Row],[city_name]],tb_SVI[city_name_uf],0),9),".")</f>
        <v>0.23599999999999999</v>
      </c>
      <c r="L650">
        <f>_xlfn.NUMBERVALUE(INDEX(tb_SVI[],MATCH(Table3[[#This Row],[city_name]],tb_SVI[city_name_uf],0),10),".")</f>
        <v>0.51300000000000001</v>
      </c>
      <c r="M650">
        <f>_xlfn.NUMBERVALUE(INDEX(tb_SVI[],MATCH(Table3[[#This Row],[city_name]],tb_SVI[city_name_uf],0),11),".")</f>
        <v>0.46800000000000003</v>
      </c>
      <c r="N650" s="14">
        <f>_xlfn.PERCENTRANK.INC(Table3[MHDI_tot],Table3[[#This Row],[MHDI_tot]],3)</f>
        <v>0.44</v>
      </c>
    </row>
    <row r="651" spans="1:14" hidden="1" x14ac:dyDescent="0.2">
      <c r="A651" t="str">
        <f>SVI!F651</f>
        <v>Açailândia/MA</v>
      </c>
      <c r="B651" t="str">
        <f>INDEX(tb_SVI[],MATCH(Table3[[#This Row],[ibge_cod]],tb_SVI[Município],0),1)</f>
        <v>MA</v>
      </c>
      <c r="C651" t="str">
        <f>INDEX(tb_SVI[],MATCH(Table3[[#This Row],[city_name]],tb_SVI[city_name_uf],0),3)</f>
        <v>2100055</v>
      </c>
      <c r="D651" t="s">
        <v>18309</v>
      </c>
      <c r="E651" s="11">
        <f>INDEX(tb_SVI[],MATCH(Table3[[#This Row],[city_name]],tb_SVI[city_name_uf],0),5)</f>
        <v>113121</v>
      </c>
      <c r="F651">
        <f>INDEX(tb_MHDI[],MATCH(Table3[[#This Row],[city_name]],tb_MHDI[mun_uf],0),5)</f>
        <v>0.67200000000000004</v>
      </c>
      <c r="G651">
        <f>INDEX(tb_MHDI[],MATCH(Table3[[#This Row],[city_name]],tb_MHDI[mun_uf],0),6)</f>
        <v>0.64300000000000002</v>
      </c>
      <c r="H651">
        <f>INDEX(tb_MHDI[],MATCH(Table3[[#This Row],[city_name]],tb_MHDI[mun_uf],0),7)</f>
        <v>0.78500000000000003</v>
      </c>
      <c r="I651">
        <f>INDEX(tb_MHDI[],MATCH(Table3[[#This Row],[city_name]],tb_MHDI[mun_uf],0),8)</f>
        <v>0.60199999999999998</v>
      </c>
      <c r="J651">
        <f>_xlfn.NUMBERVALUE(INDEX(tb_SVI[],MATCH(Table3[[#This Row],[city_name]],tb_SVI[city_name_uf],0),8),".")</f>
        <v>0.38700000000000001</v>
      </c>
      <c r="K651">
        <f>_xlfn.NUMBERVALUE(INDEX(tb_SVI[],MATCH(Table3[[#This Row],[city_name]],tb_SVI[city_name_uf],0),9),".")</f>
        <v>0.27700000000000002</v>
      </c>
      <c r="L651">
        <f>_xlfn.NUMBERVALUE(INDEX(tb_SVI[],MATCH(Table3[[#This Row],[city_name]],tb_SVI[city_name_uf],0),10),".")</f>
        <v>0.46800000000000003</v>
      </c>
      <c r="M651">
        <f>_xlfn.NUMBERVALUE(INDEX(tb_SVI[],MATCH(Table3[[#This Row],[city_name]],tb_SVI[city_name_uf],0),11),".")</f>
        <v>0.41599999999999998</v>
      </c>
      <c r="N651" s="14">
        <f>_xlfn.PERCENTRANK.INC(Table3[MHDI_tot],Table3[[#This Row],[MHDI_tot]],3)</f>
        <v>0.52500000000000002</v>
      </c>
    </row>
    <row r="652" spans="1:14" hidden="1" x14ac:dyDescent="0.2">
      <c r="A652" t="str">
        <f>SVI!F652</f>
        <v>Axixá/MA</v>
      </c>
      <c r="B652" t="str">
        <f>INDEX(tb_SVI[],MATCH(Table3[[#This Row],[ibge_cod]],tb_SVI[Município],0),1)</f>
        <v>MA</v>
      </c>
      <c r="C652" t="str">
        <f>INDEX(tb_SVI[],MATCH(Table3[[#This Row],[city_name]],tb_SVI[city_name_uf],0),3)</f>
        <v>2101103</v>
      </c>
      <c r="D652" t="s">
        <v>18310</v>
      </c>
      <c r="E652" s="11">
        <f>INDEX(tb_SVI[],MATCH(Table3[[#This Row],[city_name]],tb_SVI[city_name_uf],0),5)</f>
        <v>12183</v>
      </c>
      <c r="F652">
        <f>INDEX(tb_MHDI[],MATCH(Table3[[#This Row],[city_name]],tb_MHDI[mun_uf],0),5)</f>
        <v>0.64100000000000001</v>
      </c>
      <c r="G652">
        <f>INDEX(tb_MHDI[],MATCH(Table3[[#This Row],[city_name]],tb_MHDI[mun_uf],0),6)</f>
        <v>0.53500000000000003</v>
      </c>
      <c r="H652">
        <f>INDEX(tb_MHDI[],MATCH(Table3[[#This Row],[city_name]],tb_MHDI[mun_uf],0),7)</f>
        <v>0.77600000000000002</v>
      </c>
      <c r="I652">
        <f>INDEX(tb_MHDI[],MATCH(Table3[[#This Row],[city_name]],tb_MHDI[mun_uf],0),8)</f>
        <v>0.63400000000000001</v>
      </c>
      <c r="J652">
        <f>_xlfn.NUMBERVALUE(INDEX(tb_SVI[],MATCH(Table3[[#This Row],[city_name]],tb_SVI[city_name_uf],0),8),".")</f>
        <v>0.56299999999999994</v>
      </c>
      <c r="K652">
        <f>_xlfn.NUMBERVALUE(INDEX(tb_SVI[],MATCH(Table3[[#This Row],[city_name]],tb_SVI[city_name_uf],0),9),".")</f>
        <v>0.72699999999999998</v>
      </c>
      <c r="L652">
        <f>_xlfn.NUMBERVALUE(INDEX(tb_SVI[],MATCH(Table3[[#This Row],[city_name]],tb_SVI[city_name_uf],0),10),".")</f>
        <v>0.42099999999999999</v>
      </c>
      <c r="M652">
        <f>_xlfn.NUMBERVALUE(INDEX(tb_SVI[],MATCH(Table3[[#This Row],[city_name]],tb_SVI[city_name_uf],0),11),".")</f>
        <v>0.54200000000000004</v>
      </c>
      <c r="N652" s="14">
        <f>_xlfn.PERCENTRANK.INC(Table3[MHDI_tot],Table3[[#This Row],[MHDI_tot]],3)</f>
        <v>0.40799999999999997</v>
      </c>
    </row>
    <row r="653" spans="1:14" hidden="1" x14ac:dyDescent="0.2">
      <c r="A653" t="str">
        <f>SVI!F653</f>
        <v>Arari/MA</v>
      </c>
      <c r="B653" t="str">
        <f>INDEX(tb_SVI[],MATCH(Table3[[#This Row],[ibge_cod]],tb_SVI[Município],0),1)</f>
        <v>MA</v>
      </c>
      <c r="C653" t="str">
        <f>INDEX(tb_SVI[],MATCH(Table3[[#This Row],[city_name]],tb_SVI[city_name_uf],0),3)</f>
        <v>2101004</v>
      </c>
      <c r="D653" t="s">
        <v>18311</v>
      </c>
      <c r="E653" s="11">
        <f>INDEX(tb_SVI[],MATCH(Table3[[#This Row],[city_name]],tb_SVI[city_name_uf],0),5)</f>
        <v>29932</v>
      </c>
      <c r="F653">
        <f>INDEX(tb_MHDI[],MATCH(Table3[[#This Row],[city_name]],tb_MHDI[mun_uf],0),5)</f>
        <v>0.626</v>
      </c>
      <c r="G653">
        <f>INDEX(tb_MHDI[],MATCH(Table3[[#This Row],[city_name]],tb_MHDI[mun_uf],0),6)</f>
        <v>0.58699999999999997</v>
      </c>
      <c r="H653">
        <f>INDEX(tb_MHDI[],MATCH(Table3[[#This Row],[city_name]],tb_MHDI[mun_uf],0),7)</f>
        <v>0.76400000000000001</v>
      </c>
      <c r="I653">
        <f>INDEX(tb_MHDI[],MATCH(Table3[[#This Row],[city_name]],tb_MHDI[mun_uf],0),8)</f>
        <v>0.54600000000000004</v>
      </c>
      <c r="J653">
        <f>_xlfn.NUMBERVALUE(INDEX(tb_SVI[],MATCH(Table3[[#This Row],[city_name]],tb_SVI[city_name_uf],0),8),".")</f>
        <v>0.503</v>
      </c>
      <c r="K653">
        <f>_xlfn.NUMBERVALUE(INDEX(tb_SVI[],MATCH(Table3[[#This Row],[city_name]],tb_SVI[city_name_uf],0),9),".")</f>
        <v>0.54500000000000004</v>
      </c>
      <c r="L653">
        <f>_xlfn.NUMBERVALUE(INDEX(tb_SVI[],MATCH(Table3[[#This Row],[city_name]],tb_SVI[city_name_uf],0),10),".")</f>
        <v>0.48599999999999999</v>
      </c>
      <c r="M653">
        <f>_xlfn.NUMBERVALUE(INDEX(tb_SVI[],MATCH(Table3[[#This Row],[city_name]],tb_SVI[city_name_uf],0),11),".")</f>
        <v>0.47699999999999998</v>
      </c>
      <c r="N653" s="14">
        <f>_xlfn.PERCENTRANK.INC(Table3[MHDI_tot],Table3[[#This Row],[MHDI_tot]],3)</f>
        <v>0.35499999999999998</v>
      </c>
    </row>
    <row r="654" spans="1:14" hidden="1" x14ac:dyDescent="0.2">
      <c r="A654" t="str">
        <f>SVI!F654</f>
        <v>Arame/MA</v>
      </c>
      <c r="B654" t="str">
        <f>INDEX(tb_SVI[],MATCH(Table3[[#This Row],[ibge_cod]],tb_SVI[Município],0),1)</f>
        <v>MA</v>
      </c>
      <c r="C654" t="str">
        <f>INDEX(tb_SVI[],MATCH(Table3[[#This Row],[city_name]],tb_SVI[city_name_uf],0),3)</f>
        <v>2100956</v>
      </c>
      <c r="D654" t="s">
        <v>18312</v>
      </c>
      <c r="E654" s="11">
        <f>INDEX(tb_SVI[],MATCH(Table3[[#This Row],[city_name]],tb_SVI[city_name_uf],0),5)</f>
        <v>32764</v>
      </c>
      <c r="F654">
        <f>INDEX(tb_MHDI[],MATCH(Table3[[#This Row],[city_name]],tb_MHDI[mun_uf],0),5)</f>
        <v>0.51200000000000001</v>
      </c>
      <c r="G654">
        <f>INDEX(tb_MHDI[],MATCH(Table3[[#This Row],[city_name]],tb_MHDI[mun_uf],0),6)</f>
        <v>0.52500000000000002</v>
      </c>
      <c r="H654">
        <f>INDEX(tb_MHDI[],MATCH(Table3[[#This Row],[city_name]],tb_MHDI[mun_uf],0),7)</f>
        <v>0.70099999999999996</v>
      </c>
      <c r="I654">
        <f>INDEX(tb_MHDI[],MATCH(Table3[[#This Row],[city_name]],tb_MHDI[mun_uf],0),8)</f>
        <v>0.36499999999999999</v>
      </c>
      <c r="J654">
        <f>_xlfn.NUMBERVALUE(INDEX(tb_SVI[],MATCH(Table3[[#This Row],[city_name]],tb_SVI[city_name_uf],0),8),".")</f>
        <v>0.64300000000000002</v>
      </c>
      <c r="K654">
        <f>_xlfn.NUMBERVALUE(INDEX(tb_SVI[],MATCH(Table3[[#This Row],[city_name]],tb_SVI[city_name_uf],0),9),".")</f>
        <v>0.56599999999999995</v>
      </c>
      <c r="L654">
        <f>_xlfn.NUMBERVALUE(INDEX(tb_SVI[],MATCH(Table3[[#This Row],[city_name]],tb_SVI[city_name_uf],0),10),".")</f>
        <v>0.75</v>
      </c>
      <c r="M654">
        <f>_xlfn.NUMBERVALUE(INDEX(tb_SVI[],MATCH(Table3[[#This Row],[city_name]],tb_SVI[city_name_uf],0),11),".")</f>
        <v>0.61199999999999999</v>
      </c>
      <c r="N654" s="14">
        <f>_xlfn.PERCENTRANK.INC(Table3[MHDI_tot],Table3[[#This Row],[MHDI_tot]],3)</f>
        <v>1.2E-2</v>
      </c>
    </row>
    <row r="655" spans="1:14" hidden="1" x14ac:dyDescent="0.2">
      <c r="A655" t="str">
        <f>SVI!F655</f>
        <v>Araioses/MA</v>
      </c>
      <c r="B655" t="str">
        <f>INDEX(tb_SVI[],MATCH(Table3[[#This Row],[ibge_cod]],tb_SVI[Município],0),1)</f>
        <v>MA</v>
      </c>
      <c r="C655" t="str">
        <f>INDEX(tb_SVI[],MATCH(Table3[[#This Row],[city_name]],tb_SVI[city_name_uf],0),3)</f>
        <v>2100907</v>
      </c>
      <c r="D655" t="s">
        <v>18313</v>
      </c>
      <c r="E655" s="11">
        <f>INDEX(tb_SVI[],MATCH(Table3[[#This Row],[city_name]],tb_SVI[city_name_uf],0),5)</f>
        <v>46771</v>
      </c>
      <c r="F655">
        <f>INDEX(tb_MHDI[],MATCH(Table3[[#This Row],[city_name]],tb_MHDI[mun_uf],0),5)</f>
        <v>0.52100000000000002</v>
      </c>
      <c r="G655">
        <f>INDEX(tb_MHDI[],MATCH(Table3[[#This Row],[city_name]],tb_MHDI[mun_uf],0),6)</f>
        <v>0.497</v>
      </c>
      <c r="H655">
        <f>INDEX(tb_MHDI[],MATCH(Table3[[#This Row],[city_name]],tb_MHDI[mun_uf],0),7)</f>
        <v>0.70899999999999996</v>
      </c>
      <c r="I655">
        <f>INDEX(tb_MHDI[],MATCH(Table3[[#This Row],[city_name]],tb_MHDI[mun_uf],0),8)</f>
        <v>0.40200000000000002</v>
      </c>
      <c r="J655">
        <f>_xlfn.NUMBERVALUE(INDEX(tb_SVI[],MATCH(Table3[[#This Row],[city_name]],tb_SVI[city_name_uf],0),8),".")</f>
        <v>0.68200000000000005</v>
      </c>
      <c r="K655">
        <f>_xlfn.NUMBERVALUE(INDEX(tb_SVI[],MATCH(Table3[[#This Row],[city_name]],tb_SVI[city_name_uf],0),9),".")</f>
        <v>0.72599999999999998</v>
      </c>
      <c r="L655">
        <f>_xlfn.NUMBERVALUE(INDEX(tb_SVI[],MATCH(Table3[[#This Row],[city_name]],tb_SVI[city_name_uf],0),10),".")</f>
        <v>0.67400000000000004</v>
      </c>
      <c r="M655">
        <f>_xlfn.NUMBERVALUE(INDEX(tb_SVI[],MATCH(Table3[[#This Row],[city_name]],tb_SVI[city_name_uf],0),11),".")</f>
        <v>0.64600000000000002</v>
      </c>
      <c r="N655" s="14">
        <f>_xlfn.PERCENTRANK.INC(Table3[MHDI_tot],Table3[[#This Row],[MHDI_tot]],3)</f>
        <v>1.9E-2</v>
      </c>
    </row>
    <row r="656" spans="1:14" hidden="1" x14ac:dyDescent="0.2">
      <c r="A656" t="str">
        <f>SVI!F656</f>
        <v>Araguanã/MA</v>
      </c>
      <c r="B656" t="str">
        <f>INDEX(tb_SVI[],MATCH(Table3[[#This Row],[ibge_cod]],tb_SVI[Município],0),1)</f>
        <v>MA</v>
      </c>
      <c r="C656" t="str">
        <f>INDEX(tb_SVI[],MATCH(Table3[[#This Row],[city_name]],tb_SVI[city_name_uf],0),3)</f>
        <v>2100873</v>
      </c>
      <c r="D656" t="s">
        <v>18314</v>
      </c>
      <c r="E656" s="11">
        <f>INDEX(tb_SVI[],MATCH(Table3[[#This Row],[city_name]],tb_SVI[city_name_uf],0),5)</f>
        <v>15551</v>
      </c>
      <c r="F656">
        <f>INDEX(tb_MHDI[],MATCH(Table3[[#This Row],[city_name]],tb_MHDI[mun_uf],0),5)</f>
        <v>0.53300000000000003</v>
      </c>
      <c r="G656">
        <f>INDEX(tb_MHDI[],MATCH(Table3[[#This Row],[city_name]],tb_MHDI[mun_uf],0),6)</f>
        <v>0.48299999999999998</v>
      </c>
      <c r="H656">
        <f>INDEX(tb_MHDI[],MATCH(Table3[[#This Row],[city_name]],tb_MHDI[mun_uf],0),7)</f>
        <v>0.70599999999999996</v>
      </c>
      <c r="I656">
        <f>INDEX(tb_MHDI[],MATCH(Table3[[#This Row],[city_name]],tb_MHDI[mun_uf],0),8)</f>
        <v>0.44400000000000001</v>
      </c>
      <c r="J656">
        <f>_xlfn.NUMBERVALUE(INDEX(tb_SVI[],MATCH(Table3[[#This Row],[city_name]],tb_SVI[city_name_uf],0),8),".")</f>
        <v>0.58099999999999996</v>
      </c>
      <c r="K656">
        <f>_xlfn.NUMBERVALUE(INDEX(tb_SVI[],MATCH(Table3[[#This Row],[city_name]],tb_SVI[city_name_uf],0),9),".")</f>
        <v>0.54500000000000004</v>
      </c>
      <c r="L656">
        <f>_xlfn.NUMBERVALUE(INDEX(tb_SVI[],MATCH(Table3[[#This Row],[city_name]],tb_SVI[city_name_uf],0),10),".")</f>
        <v>0.59299999999999997</v>
      </c>
      <c r="M656">
        <f>_xlfn.NUMBERVALUE(INDEX(tb_SVI[],MATCH(Table3[[#This Row],[city_name]],tb_SVI[city_name_uf],0),11),".")</f>
        <v>0.60499999999999998</v>
      </c>
      <c r="N656" s="14">
        <f>_xlfn.PERCENTRANK.INC(Table3[MHDI_tot],Table3[[#This Row],[MHDI_tot]],3)</f>
        <v>3.3000000000000002E-2</v>
      </c>
    </row>
    <row r="657" spans="1:14" hidden="1" x14ac:dyDescent="0.2">
      <c r="A657" t="str">
        <f>SVI!F657</f>
        <v>Apicum-Açu/MA</v>
      </c>
      <c r="B657" t="str">
        <f>INDEX(tb_SVI[],MATCH(Table3[[#This Row],[ibge_cod]],tb_SVI[Município],0),1)</f>
        <v>MA</v>
      </c>
      <c r="C657" t="str">
        <f>INDEX(tb_SVI[],MATCH(Table3[[#This Row],[city_name]],tb_SVI[city_name_uf],0),3)</f>
        <v>2100832</v>
      </c>
      <c r="D657" t="s">
        <v>18315</v>
      </c>
      <c r="E657" s="11">
        <f>INDEX(tb_SVI[],MATCH(Table3[[#This Row],[city_name]],tb_SVI[city_name_uf],0),5)</f>
        <v>17413</v>
      </c>
      <c r="F657">
        <f>INDEX(tb_MHDI[],MATCH(Table3[[#This Row],[city_name]],tb_MHDI[mun_uf],0),5)</f>
        <v>0.56799999999999995</v>
      </c>
      <c r="G657">
        <f>INDEX(tb_MHDI[],MATCH(Table3[[#This Row],[city_name]],tb_MHDI[mun_uf],0),6)</f>
        <v>0.52900000000000003</v>
      </c>
      <c r="H657">
        <f>INDEX(tb_MHDI[],MATCH(Table3[[#This Row],[city_name]],tb_MHDI[mun_uf],0),7)</f>
        <v>0.71799999999999997</v>
      </c>
      <c r="I657">
        <f>INDEX(tb_MHDI[],MATCH(Table3[[#This Row],[city_name]],tb_MHDI[mun_uf],0),8)</f>
        <v>0.48299999999999998</v>
      </c>
      <c r="J657">
        <f>_xlfn.NUMBERVALUE(INDEX(tb_SVI[],MATCH(Table3[[#This Row],[city_name]],tb_SVI[city_name_uf],0),8),".")</f>
        <v>0.65200000000000002</v>
      </c>
      <c r="K657">
        <f>_xlfn.NUMBERVALUE(INDEX(tb_SVI[],MATCH(Table3[[#This Row],[city_name]],tb_SVI[city_name_uf],0),9),".")</f>
        <v>0.93100000000000005</v>
      </c>
      <c r="L657">
        <f>_xlfn.NUMBERVALUE(INDEX(tb_SVI[],MATCH(Table3[[#This Row],[city_name]],tb_SVI[city_name_uf],0),10),".")</f>
        <v>0.53500000000000003</v>
      </c>
      <c r="M657">
        <f>_xlfn.NUMBERVALUE(INDEX(tb_SVI[],MATCH(Table3[[#This Row],[city_name]],tb_SVI[city_name_uf],0),11),".")</f>
        <v>0.49099999999999999</v>
      </c>
      <c r="N657" s="14">
        <f>_xlfn.PERCENTRANK.INC(Table3[MHDI_tot],Table3[[#This Row],[MHDI_tot]],3)</f>
        <v>0.11899999999999999</v>
      </c>
    </row>
    <row r="658" spans="1:14" hidden="1" x14ac:dyDescent="0.2">
      <c r="A658" t="str">
        <f>SVI!F658</f>
        <v>Anapurus/MA</v>
      </c>
      <c r="B658" t="str">
        <f>INDEX(tb_SVI[],MATCH(Table3[[#This Row],[ibge_cod]],tb_SVI[Município],0),1)</f>
        <v>MA</v>
      </c>
      <c r="C658" t="str">
        <f>INDEX(tb_SVI[],MATCH(Table3[[#This Row],[city_name]],tb_SVI[city_name_uf],0),3)</f>
        <v>2100808</v>
      </c>
      <c r="D658" t="s">
        <v>18316</v>
      </c>
      <c r="E658" s="11">
        <f>INDEX(tb_SVI[],MATCH(Table3[[#This Row],[city_name]],tb_SVI[city_name_uf],0),5)</f>
        <v>15894</v>
      </c>
      <c r="F658">
        <f>INDEX(tb_MHDI[],MATCH(Table3[[#This Row],[city_name]],tb_MHDI[mun_uf],0),5)</f>
        <v>0.58099999999999996</v>
      </c>
      <c r="G658">
        <f>INDEX(tb_MHDI[],MATCH(Table3[[#This Row],[city_name]],tb_MHDI[mun_uf],0),6)</f>
        <v>0.51100000000000001</v>
      </c>
      <c r="H658">
        <f>INDEX(tb_MHDI[],MATCH(Table3[[#This Row],[city_name]],tb_MHDI[mun_uf],0),7)</f>
        <v>0.76400000000000001</v>
      </c>
      <c r="I658">
        <f>INDEX(tb_MHDI[],MATCH(Table3[[#This Row],[city_name]],tb_MHDI[mun_uf],0),8)</f>
        <v>0.502</v>
      </c>
      <c r="J658">
        <f>_xlfn.NUMBERVALUE(INDEX(tb_SVI[],MATCH(Table3[[#This Row],[city_name]],tb_SVI[city_name_uf],0),8),".")</f>
        <v>0.60399999999999998</v>
      </c>
      <c r="K658">
        <f>_xlfn.NUMBERVALUE(INDEX(tb_SVI[],MATCH(Table3[[#This Row],[city_name]],tb_SVI[city_name_uf],0),9),".")</f>
        <v>0.625</v>
      </c>
      <c r="L658">
        <f>_xlfn.NUMBERVALUE(INDEX(tb_SVI[],MATCH(Table3[[#This Row],[city_name]],tb_SVI[city_name_uf],0),10),".")</f>
        <v>0.54200000000000004</v>
      </c>
      <c r="M658">
        <f>_xlfn.NUMBERVALUE(INDEX(tb_SVI[],MATCH(Table3[[#This Row],[city_name]],tb_SVI[city_name_uf],0),11),".")</f>
        <v>0.64500000000000002</v>
      </c>
      <c r="N658" s="14">
        <f>_xlfn.PERCENTRANK.INC(Table3[MHDI_tot],Table3[[#This Row],[MHDI_tot]],3)</f>
        <v>0.16600000000000001</v>
      </c>
    </row>
    <row r="659" spans="1:14" hidden="1" x14ac:dyDescent="0.2">
      <c r="A659" t="str">
        <f>SVI!F659</f>
        <v>Anajatuba/MA</v>
      </c>
      <c r="B659" t="str">
        <f>INDEX(tb_SVI[],MATCH(Table3[[#This Row],[ibge_cod]],tb_SVI[Município],0),1)</f>
        <v>MA</v>
      </c>
      <c r="C659" t="str">
        <f>INDEX(tb_SVI[],MATCH(Table3[[#This Row],[city_name]],tb_SVI[city_name_uf],0),3)</f>
        <v>2100709</v>
      </c>
      <c r="D659" t="s">
        <v>18317</v>
      </c>
      <c r="E659" s="11">
        <f>INDEX(tb_SVI[],MATCH(Table3[[#This Row],[city_name]],tb_SVI[city_name_uf],0),5)</f>
        <v>26988</v>
      </c>
      <c r="F659">
        <f>INDEX(tb_MHDI[],MATCH(Table3[[#This Row],[city_name]],tb_MHDI[mun_uf],0),5)</f>
        <v>0.58099999999999996</v>
      </c>
      <c r="G659">
        <f>INDEX(tb_MHDI[],MATCH(Table3[[#This Row],[city_name]],tb_MHDI[mun_uf],0),6)</f>
        <v>0.52300000000000002</v>
      </c>
      <c r="H659">
        <f>INDEX(tb_MHDI[],MATCH(Table3[[#This Row],[city_name]],tb_MHDI[mun_uf],0),7)</f>
        <v>0.76200000000000001</v>
      </c>
      <c r="I659">
        <f>INDEX(tb_MHDI[],MATCH(Table3[[#This Row],[city_name]],tb_MHDI[mun_uf],0),8)</f>
        <v>0.49199999999999999</v>
      </c>
      <c r="J659">
        <f>_xlfn.NUMBERVALUE(INDEX(tb_SVI[],MATCH(Table3[[#This Row],[city_name]],tb_SVI[city_name_uf],0),8),".")</f>
        <v>0.67700000000000005</v>
      </c>
      <c r="K659">
        <f>_xlfn.NUMBERVALUE(INDEX(tb_SVI[],MATCH(Table3[[#This Row],[city_name]],tb_SVI[city_name_uf],0),9),".")</f>
        <v>0.746</v>
      </c>
      <c r="L659">
        <f>_xlfn.NUMBERVALUE(INDEX(tb_SVI[],MATCH(Table3[[#This Row],[city_name]],tb_SVI[city_name_uf],0),10),".")</f>
        <v>0.63</v>
      </c>
      <c r="M659">
        <f>_xlfn.NUMBERVALUE(INDEX(tb_SVI[],MATCH(Table3[[#This Row],[city_name]],tb_SVI[city_name_uf],0),11),".")</f>
        <v>0.65400000000000003</v>
      </c>
      <c r="N659" s="14">
        <f>_xlfn.PERCENTRANK.INC(Table3[MHDI_tot],Table3[[#This Row],[MHDI_tot]],3)</f>
        <v>0.16600000000000001</v>
      </c>
    </row>
    <row r="660" spans="1:14" hidden="1" x14ac:dyDescent="0.2">
      <c r="A660" t="str">
        <f>SVI!F660</f>
        <v>Amarante do Maranhão/MA</v>
      </c>
      <c r="B660" t="str">
        <f>INDEX(tb_SVI[],MATCH(Table3[[#This Row],[ibge_cod]],tb_SVI[Município],0),1)</f>
        <v>MA</v>
      </c>
      <c r="C660" t="str">
        <f>INDEX(tb_SVI[],MATCH(Table3[[#This Row],[city_name]],tb_SVI[city_name_uf],0),3)</f>
        <v>2100600</v>
      </c>
      <c r="D660" t="s">
        <v>18318</v>
      </c>
      <c r="E660" s="11">
        <f>INDEX(tb_SVI[],MATCH(Table3[[#This Row],[city_name]],tb_SVI[city_name_uf],0),5)</f>
        <v>41729</v>
      </c>
      <c r="F660">
        <f>INDEX(tb_MHDI[],MATCH(Table3[[#This Row],[city_name]],tb_MHDI[mun_uf],0),5)</f>
        <v>0.55500000000000005</v>
      </c>
      <c r="G660">
        <f>INDEX(tb_MHDI[],MATCH(Table3[[#This Row],[city_name]],tb_MHDI[mun_uf],0),6)</f>
        <v>0.54100000000000004</v>
      </c>
      <c r="H660">
        <f>INDEX(tb_MHDI[],MATCH(Table3[[#This Row],[city_name]],tb_MHDI[mun_uf],0),7)</f>
        <v>0.71599999999999997</v>
      </c>
      <c r="I660">
        <f>INDEX(tb_MHDI[],MATCH(Table3[[#This Row],[city_name]],tb_MHDI[mun_uf],0),8)</f>
        <v>0.441</v>
      </c>
      <c r="J660">
        <f>_xlfn.NUMBERVALUE(INDEX(tb_SVI[],MATCH(Table3[[#This Row],[city_name]],tb_SVI[city_name_uf],0),8),".")</f>
        <v>0.61699999999999999</v>
      </c>
      <c r="K660">
        <f>_xlfn.NUMBERVALUE(INDEX(tb_SVI[],MATCH(Table3[[#This Row],[city_name]],tb_SVI[city_name_uf],0),9),".")</f>
        <v>0.58899999999999997</v>
      </c>
      <c r="L660">
        <f>_xlfn.NUMBERVALUE(INDEX(tb_SVI[],MATCH(Table3[[#This Row],[city_name]],tb_SVI[city_name_uf],0),10),".")</f>
        <v>0.67200000000000004</v>
      </c>
      <c r="M660">
        <f>_xlfn.NUMBERVALUE(INDEX(tb_SVI[],MATCH(Table3[[#This Row],[city_name]],tb_SVI[city_name_uf],0),11),".")</f>
        <v>0.58899999999999997</v>
      </c>
      <c r="N660" s="14">
        <f>_xlfn.PERCENTRANK.INC(Table3[MHDI_tot],Table3[[#This Row],[MHDI_tot]],3)</f>
        <v>7.4999999999999997E-2</v>
      </c>
    </row>
    <row r="661" spans="1:14" hidden="1" x14ac:dyDescent="0.2">
      <c r="A661" t="str">
        <f>SVI!F661</f>
        <v>Amapá do Maranhão/MA</v>
      </c>
      <c r="B661" t="str">
        <f>INDEX(tb_SVI[],MATCH(Table3[[#This Row],[ibge_cod]],tb_SVI[Município],0),1)</f>
        <v>MA</v>
      </c>
      <c r="C661" t="str">
        <f>INDEX(tb_SVI[],MATCH(Table3[[#This Row],[city_name]],tb_SVI[city_name_uf],0),3)</f>
        <v>2100550</v>
      </c>
      <c r="D661" t="s">
        <v>18319</v>
      </c>
      <c r="E661" s="11">
        <f>INDEX(tb_SVI[],MATCH(Table3[[#This Row],[city_name]],tb_SVI[city_name_uf],0),5)</f>
        <v>7005</v>
      </c>
      <c r="F661">
        <f>INDEX(tb_MHDI[],MATCH(Table3[[#This Row],[city_name]],tb_MHDI[mun_uf],0),5)</f>
        <v>0.52</v>
      </c>
      <c r="G661">
        <f>INDEX(tb_MHDI[],MATCH(Table3[[#This Row],[city_name]],tb_MHDI[mun_uf],0),6)</f>
        <v>0.503</v>
      </c>
      <c r="H661">
        <f>INDEX(tb_MHDI[],MATCH(Table3[[#This Row],[city_name]],tb_MHDI[mun_uf],0),7)</f>
        <v>0.68799999999999994</v>
      </c>
      <c r="I661">
        <f>INDEX(tb_MHDI[],MATCH(Table3[[#This Row],[city_name]],tb_MHDI[mun_uf],0),8)</f>
        <v>0.40600000000000003</v>
      </c>
      <c r="J661">
        <f>_xlfn.NUMBERVALUE(INDEX(tb_SVI[],MATCH(Table3[[#This Row],[city_name]],tb_SVI[city_name_uf],0),8),".")</f>
        <v>0.77300000000000002</v>
      </c>
      <c r="K661">
        <f>_xlfn.NUMBERVALUE(INDEX(tb_SVI[],MATCH(Table3[[#This Row],[city_name]],tb_SVI[city_name_uf],0),9),".")</f>
        <v>0.98699999999999999</v>
      </c>
      <c r="L661">
        <f>_xlfn.NUMBERVALUE(INDEX(tb_SVI[],MATCH(Table3[[#This Row],[city_name]],tb_SVI[city_name_uf],0),10),".")</f>
        <v>0.71599999999999997</v>
      </c>
      <c r="M661">
        <f>_xlfn.NUMBERVALUE(INDEX(tb_SVI[],MATCH(Table3[[#This Row],[city_name]],tb_SVI[city_name_uf],0),11),".")</f>
        <v>0.61599999999999999</v>
      </c>
      <c r="N661" s="14">
        <f>_xlfn.PERCENTRANK.INC(Table3[MHDI_tot],Table3[[#This Row],[MHDI_tot]],3)</f>
        <v>1.7999999999999999E-2</v>
      </c>
    </row>
    <row r="662" spans="1:14" hidden="1" x14ac:dyDescent="0.2">
      <c r="A662" t="str">
        <f>SVI!F662</f>
        <v>Alto Parnaíba/MA</v>
      </c>
      <c r="B662" t="str">
        <f>INDEX(tb_SVI[],MATCH(Table3[[#This Row],[ibge_cod]],tb_SVI[Município],0),1)</f>
        <v>MA</v>
      </c>
      <c r="C662" t="str">
        <f>INDEX(tb_SVI[],MATCH(Table3[[#This Row],[city_name]],tb_SVI[city_name_uf],0),3)</f>
        <v>2100501</v>
      </c>
      <c r="D662" t="s">
        <v>18320</v>
      </c>
      <c r="E662" s="11">
        <f>INDEX(tb_SVI[],MATCH(Table3[[#This Row],[city_name]],tb_SVI[city_name_uf],0),5)</f>
        <v>11212</v>
      </c>
      <c r="F662">
        <f>INDEX(tb_MHDI[],MATCH(Table3[[#This Row],[city_name]],tb_MHDI[mun_uf],0),5)</f>
        <v>0.63300000000000001</v>
      </c>
      <c r="G662">
        <f>INDEX(tb_MHDI[],MATCH(Table3[[#This Row],[city_name]],tb_MHDI[mun_uf],0),6)</f>
        <v>0.68300000000000005</v>
      </c>
      <c r="H662">
        <f>INDEX(tb_MHDI[],MATCH(Table3[[#This Row],[city_name]],tb_MHDI[mun_uf],0),7)</f>
        <v>0.78500000000000003</v>
      </c>
      <c r="I662">
        <f>INDEX(tb_MHDI[],MATCH(Table3[[#This Row],[city_name]],tb_MHDI[mun_uf],0),8)</f>
        <v>0.47399999999999998</v>
      </c>
      <c r="J662">
        <f>_xlfn.NUMBERVALUE(INDEX(tb_SVI[],MATCH(Table3[[#This Row],[city_name]],tb_SVI[city_name_uf],0),8),".")</f>
        <v>0.496</v>
      </c>
      <c r="K662">
        <f>_xlfn.NUMBERVALUE(INDEX(tb_SVI[],MATCH(Table3[[#This Row],[city_name]],tb_SVI[city_name_uf],0),9),".")</f>
        <v>0.314</v>
      </c>
      <c r="L662">
        <f>_xlfn.NUMBERVALUE(INDEX(tb_SVI[],MATCH(Table3[[#This Row],[city_name]],tb_SVI[city_name_uf],0),10),".")</f>
        <v>0.61</v>
      </c>
      <c r="M662">
        <f>_xlfn.NUMBERVALUE(INDEX(tb_SVI[],MATCH(Table3[[#This Row],[city_name]],tb_SVI[city_name_uf],0),11),".")</f>
        <v>0.56499999999999995</v>
      </c>
      <c r="N662" s="14">
        <f>_xlfn.PERCENTRANK.INC(Table3[MHDI_tot],Table3[[#This Row],[MHDI_tot]],3)</f>
        <v>0.38</v>
      </c>
    </row>
    <row r="663" spans="1:14" hidden="1" x14ac:dyDescent="0.2">
      <c r="A663" t="str">
        <f>SVI!F663</f>
        <v>Alto Alegre do Pindaré/MA</v>
      </c>
      <c r="B663" t="str">
        <f>INDEX(tb_SVI[],MATCH(Table3[[#This Row],[ibge_cod]],tb_SVI[Município],0),1)</f>
        <v>MA</v>
      </c>
      <c r="C663" t="str">
        <f>INDEX(tb_SVI[],MATCH(Table3[[#This Row],[city_name]],tb_SVI[city_name_uf],0),3)</f>
        <v>2100477</v>
      </c>
      <c r="D663" t="s">
        <v>18321</v>
      </c>
      <c r="E663" s="11">
        <f>INDEX(tb_SVI[],MATCH(Table3[[#This Row],[city_name]],tb_SVI[city_name_uf],0),5)</f>
        <v>31943</v>
      </c>
      <c r="F663">
        <f>INDEX(tb_MHDI[],MATCH(Table3[[#This Row],[city_name]],tb_MHDI[mun_uf],0),5)</f>
        <v>0.55800000000000005</v>
      </c>
      <c r="G663">
        <f>INDEX(tb_MHDI[],MATCH(Table3[[#This Row],[city_name]],tb_MHDI[mun_uf],0),6)</f>
        <v>0.46500000000000002</v>
      </c>
      <c r="H663">
        <f>INDEX(tb_MHDI[],MATCH(Table3[[#This Row],[city_name]],tb_MHDI[mun_uf],0),7)</f>
        <v>0.77400000000000002</v>
      </c>
      <c r="I663">
        <f>INDEX(tb_MHDI[],MATCH(Table3[[#This Row],[city_name]],tb_MHDI[mun_uf],0),8)</f>
        <v>0.48299999999999998</v>
      </c>
      <c r="J663">
        <f>_xlfn.NUMBERVALUE(INDEX(tb_SVI[],MATCH(Table3[[#This Row],[city_name]],tb_SVI[city_name_uf],0),8),".")</f>
        <v>0.57099999999999995</v>
      </c>
      <c r="K663">
        <f>_xlfn.NUMBERVALUE(INDEX(tb_SVI[],MATCH(Table3[[#This Row],[city_name]],tb_SVI[city_name_uf],0),9),".")</f>
        <v>0.441</v>
      </c>
      <c r="L663">
        <f>_xlfn.NUMBERVALUE(INDEX(tb_SVI[],MATCH(Table3[[#This Row],[city_name]],tb_SVI[city_name_uf],0),10),".")</f>
        <v>0.63900000000000001</v>
      </c>
      <c r="M663">
        <f>_xlfn.NUMBERVALUE(INDEX(tb_SVI[],MATCH(Table3[[#This Row],[city_name]],tb_SVI[city_name_uf],0),11),".")</f>
        <v>0.63400000000000001</v>
      </c>
      <c r="N663" s="14">
        <f>_xlfn.PERCENTRANK.INC(Table3[MHDI_tot],Table3[[#This Row],[MHDI_tot]],3)</f>
        <v>8.4000000000000005E-2</v>
      </c>
    </row>
    <row r="664" spans="1:14" hidden="1" x14ac:dyDescent="0.2">
      <c r="A664" t="str">
        <f>SVI!F664</f>
        <v>Alto Alegre do Maranhão/MA</v>
      </c>
      <c r="B664" t="str">
        <f>INDEX(tb_SVI[],MATCH(Table3[[#This Row],[ibge_cod]],tb_SVI[Município],0),1)</f>
        <v>MA</v>
      </c>
      <c r="C664" t="str">
        <f>INDEX(tb_SVI[],MATCH(Table3[[#This Row],[city_name]],tb_SVI[city_name_uf],0),3)</f>
        <v>2100436</v>
      </c>
      <c r="D664" t="s">
        <v>18322</v>
      </c>
      <c r="E664" s="11">
        <f>INDEX(tb_SVI[],MATCH(Table3[[#This Row],[city_name]],tb_SVI[city_name_uf],0),5)</f>
        <v>27858</v>
      </c>
      <c r="F664">
        <f>INDEX(tb_MHDI[],MATCH(Table3[[#This Row],[city_name]],tb_MHDI[mun_uf],0),5)</f>
        <v>0.55400000000000005</v>
      </c>
      <c r="G664">
        <f>INDEX(tb_MHDI[],MATCH(Table3[[#This Row],[city_name]],tb_MHDI[mun_uf],0),6)</f>
        <v>0.51600000000000001</v>
      </c>
      <c r="H664">
        <f>INDEX(tb_MHDI[],MATCH(Table3[[#This Row],[city_name]],tb_MHDI[mun_uf],0),7)</f>
        <v>0.74399999999999999</v>
      </c>
      <c r="I664">
        <f>INDEX(tb_MHDI[],MATCH(Table3[[#This Row],[city_name]],tb_MHDI[mun_uf],0),8)</f>
        <v>0.44400000000000001</v>
      </c>
      <c r="J664">
        <f>_xlfn.NUMBERVALUE(INDEX(tb_SVI[],MATCH(Table3[[#This Row],[city_name]],tb_SVI[city_name_uf],0),8),".")</f>
        <v>0.62</v>
      </c>
      <c r="K664">
        <f>_xlfn.NUMBERVALUE(INDEX(tb_SVI[],MATCH(Table3[[#This Row],[city_name]],tb_SVI[city_name_uf],0),9),".")</f>
        <v>0.53800000000000003</v>
      </c>
      <c r="L664">
        <f>_xlfn.NUMBERVALUE(INDEX(tb_SVI[],MATCH(Table3[[#This Row],[city_name]],tb_SVI[city_name_uf],0),10),".")</f>
        <v>0.68600000000000005</v>
      </c>
      <c r="M664">
        <f>_xlfn.NUMBERVALUE(INDEX(tb_SVI[],MATCH(Table3[[#This Row],[city_name]],tb_SVI[city_name_uf],0),11),".")</f>
        <v>0.63600000000000001</v>
      </c>
      <c r="N664" s="14">
        <f>_xlfn.PERCENTRANK.INC(Table3[MHDI_tot],Table3[[#This Row],[MHDI_tot]],3)</f>
        <v>7.2999999999999995E-2</v>
      </c>
    </row>
    <row r="665" spans="1:14" hidden="1" x14ac:dyDescent="0.2">
      <c r="A665" t="str">
        <f>SVI!F665</f>
        <v>Altamira do Maranhão/MA</v>
      </c>
      <c r="B665" t="str">
        <f>INDEX(tb_SVI[],MATCH(Table3[[#This Row],[ibge_cod]],tb_SVI[Município],0),1)</f>
        <v>MA</v>
      </c>
      <c r="C665" t="str">
        <f>INDEX(tb_SVI[],MATCH(Table3[[#This Row],[city_name]],tb_SVI[city_name_uf],0),3)</f>
        <v>2100402</v>
      </c>
      <c r="D665" t="s">
        <v>18323</v>
      </c>
      <c r="E665" s="11">
        <f>INDEX(tb_SVI[],MATCH(Table3[[#This Row],[city_name]],tb_SVI[city_name_uf],0),5)</f>
        <v>8189</v>
      </c>
      <c r="F665">
        <f>INDEX(tb_MHDI[],MATCH(Table3[[#This Row],[city_name]],tb_MHDI[mun_uf],0),5)</f>
        <v>0.54900000000000004</v>
      </c>
      <c r="G665">
        <f>INDEX(tb_MHDI[],MATCH(Table3[[#This Row],[city_name]],tb_MHDI[mun_uf],0),6)</f>
        <v>0.48599999999999999</v>
      </c>
      <c r="H665">
        <f>INDEX(tb_MHDI[],MATCH(Table3[[#This Row],[city_name]],tb_MHDI[mun_uf],0),7)</f>
        <v>0.71899999999999997</v>
      </c>
      <c r="I665">
        <f>INDEX(tb_MHDI[],MATCH(Table3[[#This Row],[city_name]],tb_MHDI[mun_uf],0),8)</f>
        <v>0.47299999999999998</v>
      </c>
      <c r="J665">
        <f>_xlfn.NUMBERVALUE(INDEX(tb_SVI[],MATCH(Table3[[#This Row],[city_name]],tb_SVI[city_name_uf],0),8),".")</f>
        <v>0.59199999999999997</v>
      </c>
      <c r="K665">
        <f>_xlfn.NUMBERVALUE(INDEX(tb_SVI[],MATCH(Table3[[#This Row],[city_name]],tb_SVI[city_name_uf],0),9),".")</f>
        <v>0.58199999999999996</v>
      </c>
      <c r="L665">
        <f>_xlfn.NUMBERVALUE(INDEX(tb_SVI[],MATCH(Table3[[#This Row],[city_name]],tb_SVI[city_name_uf],0),10),".")</f>
        <v>0.65800000000000003</v>
      </c>
      <c r="M665">
        <f>_xlfn.NUMBERVALUE(INDEX(tb_SVI[],MATCH(Table3[[#This Row],[city_name]],tb_SVI[city_name_uf],0),11),".")</f>
        <v>0.53700000000000003</v>
      </c>
      <c r="N665" s="14">
        <f>_xlfn.PERCENTRANK.INC(Table3[MHDI_tot],Table3[[#This Row],[MHDI_tot]],3)</f>
        <v>6.0999999999999999E-2</v>
      </c>
    </row>
    <row r="666" spans="1:14" hidden="1" x14ac:dyDescent="0.2">
      <c r="A666" t="str">
        <f>SVI!F666</f>
        <v>Aldeias Altas/MA</v>
      </c>
      <c r="B666" t="str">
        <f>INDEX(tb_SVI[],MATCH(Table3[[#This Row],[ibge_cod]],tb_SVI[Município],0),1)</f>
        <v>MA</v>
      </c>
      <c r="C666" t="str">
        <f>INDEX(tb_SVI[],MATCH(Table3[[#This Row],[city_name]],tb_SVI[city_name_uf],0),3)</f>
        <v>2100303</v>
      </c>
      <c r="D666" t="s">
        <v>18324</v>
      </c>
      <c r="E666" s="11">
        <f>INDEX(tb_SVI[],MATCH(Table3[[#This Row],[city_name]],tb_SVI[city_name_uf],0),5)</f>
        <v>26757</v>
      </c>
      <c r="F666">
        <f>INDEX(tb_MHDI[],MATCH(Table3[[#This Row],[city_name]],tb_MHDI[mun_uf],0),5)</f>
        <v>0.51300000000000001</v>
      </c>
      <c r="G666">
        <f>INDEX(tb_MHDI[],MATCH(Table3[[#This Row],[city_name]],tb_MHDI[mun_uf],0),6)</f>
        <v>0.5</v>
      </c>
      <c r="H666">
        <f>INDEX(tb_MHDI[],MATCH(Table3[[#This Row],[city_name]],tb_MHDI[mun_uf],0),7)</f>
        <v>0.72</v>
      </c>
      <c r="I666">
        <f>INDEX(tb_MHDI[],MATCH(Table3[[#This Row],[city_name]],tb_MHDI[mun_uf],0),8)</f>
        <v>0.374</v>
      </c>
      <c r="J666">
        <f>_xlfn.NUMBERVALUE(INDEX(tb_SVI[],MATCH(Table3[[#This Row],[city_name]],tb_SVI[city_name_uf],0),8),".")</f>
        <v>0.66800000000000004</v>
      </c>
      <c r="K666">
        <f>_xlfn.NUMBERVALUE(INDEX(tb_SVI[],MATCH(Table3[[#This Row],[city_name]],tb_SVI[city_name_uf],0),9),".")</f>
        <v>0.60699999999999998</v>
      </c>
      <c r="L666">
        <f>_xlfn.NUMBERVALUE(INDEX(tb_SVI[],MATCH(Table3[[#This Row],[city_name]],tb_SVI[city_name_uf],0),10),".")</f>
        <v>0.76800000000000002</v>
      </c>
      <c r="M666">
        <f>_xlfn.NUMBERVALUE(INDEX(tb_SVI[],MATCH(Table3[[#This Row],[city_name]],tb_SVI[city_name_uf],0),11),".")</f>
        <v>0.629</v>
      </c>
      <c r="N666" s="14">
        <f>_xlfn.PERCENTRANK.INC(Table3[MHDI_tot],Table3[[#This Row],[MHDI_tot]],3)</f>
        <v>1.2E-2</v>
      </c>
    </row>
    <row r="667" spans="1:14" hidden="1" x14ac:dyDescent="0.2">
      <c r="A667" t="str">
        <f>SVI!F667</f>
        <v>Afonso Cunha/MA</v>
      </c>
      <c r="B667" t="str">
        <f>INDEX(tb_SVI[],MATCH(Table3[[#This Row],[ibge_cod]],tb_SVI[Município],0),1)</f>
        <v>MA</v>
      </c>
      <c r="C667" t="str">
        <f>INDEX(tb_SVI[],MATCH(Table3[[#This Row],[city_name]],tb_SVI[city_name_uf],0),3)</f>
        <v>2100105</v>
      </c>
      <c r="D667" t="s">
        <v>18325</v>
      </c>
      <c r="E667" s="11">
        <f>INDEX(tb_SVI[],MATCH(Table3[[#This Row],[city_name]],tb_SVI[city_name_uf],0),5)</f>
        <v>6578</v>
      </c>
      <c r="F667">
        <f>INDEX(tb_MHDI[],MATCH(Table3[[#This Row],[city_name]],tb_MHDI[mun_uf],0),5)</f>
        <v>0.52900000000000003</v>
      </c>
      <c r="G667">
        <f>INDEX(tb_MHDI[],MATCH(Table3[[#This Row],[city_name]],tb_MHDI[mun_uf],0),6)</f>
        <v>0.47099999999999997</v>
      </c>
      <c r="H667">
        <f>INDEX(tb_MHDI[],MATCH(Table3[[#This Row],[city_name]],tb_MHDI[mun_uf],0),7)</f>
        <v>0.72499999999999998</v>
      </c>
      <c r="I667">
        <f>INDEX(tb_MHDI[],MATCH(Table3[[#This Row],[city_name]],tb_MHDI[mun_uf],0),8)</f>
        <v>0.434</v>
      </c>
      <c r="J667">
        <f>_xlfn.NUMBERVALUE(INDEX(tb_SVI[],MATCH(Table3[[#This Row],[city_name]],tb_SVI[city_name_uf],0),8),".")</f>
        <v>0.59899999999999998</v>
      </c>
      <c r="K667">
        <f>_xlfn.NUMBERVALUE(INDEX(tb_SVI[],MATCH(Table3[[#This Row],[city_name]],tb_SVI[city_name_uf],0),9),".")</f>
        <v>0.46200000000000002</v>
      </c>
      <c r="L667">
        <f>_xlfn.NUMBERVALUE(INDEX(tb_SVI[],MATCH(Table3[[#This Row],[city_name]],tb_SVI[city_name_uf],0),10),".")</f>
        <v>0.67300000000000004</v>
      </c>
      <c r="M667">
        <f>_xlfn.NUMBERVALUE(INDEX(tb_SVI[],MATCH(Table3[[#This Row],[city_name]],tb_SVI[city_name_uf],0),11),".")</f>
        <v>0.66300000000000003</v>
      </c>
      <c r="N667" s="14">
        <f>_xlfn.PERCENTRANK.INC(Table3[MHDI_tot],Table3[[#This Row],[MHDI_tot]],3)</f>
        <v>2.8000000000000001E-2</v>
      </c>
    </row>
    <row r="668" spans="1:14" hidden="1" x14ac:dyDescent="0.2">
      <c r="A668" t="str">
        <f>SVI!F668</f>
        <v>Alvorada do Gurguéia/PI</v>
      </c>
      <c r="B668" t="str">
        <f>INDEX(tb_SVI[],MATCH(Table3[[#This Row],[ibge_cod]],tb_SVI[Município],0),1)</f>
        <v>PI</v>
      </c>
      <c r="C668" t="str">
        <f>INDEX(tb_SVI[],MATCH(Table3[[#This Row],[city_name]],tb_SVI[city_name_uf],0),3)</f>
        <v>2200459</v>
      </c>
      <c r="D668" t="s">
        <v>18326</v>
      </c>
      <c r="E668" s="11">
        <f>INDEX(tb_SVI[],MATCH(Table3[[#This Row],[city_name]],tb_SVI[city_name_uf],0),5)</f>
        <v>5445</v>
      </c>
      <c r="F668">
        <f>INDEX(tb_MHDI[],MATCH(Table3[[#This Row],[city_name]],tb_MHDI[mun_uf],0),5)</f>
        <v>0.57799999999999996</v>
      </c>
      <c r="G668">
        <f>INDEX(tb_MHDI[],MATCH(Table3[[#This Row],[city_name]],tb_MHDI[mun_uf],0),6)</f>
        <v>0.52</v>
      </c>
      <c r="H668">
        <f>INDEX(tb_MHDI[],MATCH(Table3[[#This Row],[city_name]],tb_MHDI[mun_uf],0),7)</f>
        <v>0.749</v>
      </c>
      <c r="I668">
        <f>INDEX(tb_MHDI[],MATCH(Table3[[#This Row],[city_name]],tb_MHDI[mun_uf],0),8)</f>
        <v>0.496</v>
      </c>
      <c r="J668">
        <f>_xlfn.NUMBERVALUE(INDEX(tb_SVI[],MATCH(Table3[[#This Row],[city_name]],tb_SVI[city_name_uf],0),8),".")</f>
        <v>0.48399999999999999</v>
      </c>
      <c r="K668">
        <f>_xlfn.NUMBERVALUE(INDEX(tb_SVI[],MATCH(Table3[[#This Row],[city_name]],tb_SVI[city_name_uf],0),9),".")</f>
        <v>0.38600000000000001</v>
      </c>
      <c r="L668">
        <f>_xlfn.NUMBERVALUE(INDEX(tb_SVI[],MATCH(Table3[[#This Row],[city_name]],tb_SVI[city_name_uf],0),10),".")</f>
        <v>0.53300000000000003</v>
      </c>
      <c r="M668">
        <f>_xlfn.NUMBERVALUE(INDEX(tb_SVI[],MATCH(Table3[[#This Row],[city_name]],tb_SVI[city_name_uf],0),11),".")</f>
        <v>0.53300000000000003</v>
      </c>
      <c r="N668" s="14">
        <f>_xlfn.PERCENTRANK.INC(Table3[MHDI_tot],Table3[[#This Row],[MHDI_tot]],3)</f>
        <v>0.156</v>
      </c>
    </row>
    <row r="669" spans="1:14" hidden="1" x14ac:dyDescent="0.2">
      <c r="A669" t="str">
        <f>SVI!F669</f>
        <v>Alto Longá/PI</v>
      </c>
      <c r="B669" t="str">
        <f>INDEX(tb_SVI[],MATCH(Table3[[#This Row],[ibge_cod]],tb_SVI[Município],0),1)</f>
        <v>PI</v>
      </c>
      <c r="C669" t="str">
        <f>INDEX(tb_SVI[],MATCH(Table3[[#This Row],[city_name]],tb_SVI[city_name_uf],0),3)</f>
        <v>2200301</v>
      </c>
      <c r="D669" t="s">
        <v>18327</v>
      </c>
      <c r="E669" s="11">
        <f>INDEX(tb_SVI[],MATCH(Table3[[#This Row],[city_name]],tb_SVI[city_name_uf],0),5)</f>
        <v>14339</v>
      </c>
      <c r="F669">
        <f>INDEX(tb_MHDI[],MATCH(Table3[[#This Row],[city_name]],tb_MHDI[mun_uf],0),5)</f>
        <v>0.58499999999999996</v>
      </c>
      <c r="G669">
        <f>INDEX(tb_MHDI[],MATCH(Table3[[#This Row],[city_name]],tb_MHDI[mun_uf],0),6)</f>
        <v>0.56699999999999995</v>
      </c>
      <c r="H669">
        <f>INDEX(tb_MHDI[],MATCH(Table3[[#This Row],[city_name]],tb_MHDI[mun_uf],0),7)</f>
        <v>0.751</v>
      </c>
      <c r="I669">
        <f>INDEX(tb_MHDI[],MATCH(Table3[[#This Row],[city_name]],tb_MHDI[mun_uf],0),8)</f>
        <v>0.47</v>
      </c>
      <c r="J669">
        <f>_xlfn.NUMBERVALUE(INDEX(tb_SVI[],MATCH(Table3[[#This Row],[city_name]],tb_SVI[city_name_uf],0),8),".")</f>
        <v>0.41299999999999998</v>
      </c>
      <c r="K669">
        <f>_xlfn.NUMBERVALUE(INDEX(tb_SVI[],MATCH(Table3[[#This Row],[city_name]],tb_SVI[city_name_uf],0),9),".")</f>
        <v>0.21099999999999999</v>
      </c>
      <c r="L669">
        <f>_xlfn.NUMBERVALUE(INDEX(tb_SVI[],MATCH(Table3[[#This Row],[city_name]],tb_SVI[city_name_uf],0),10),".")</f>
        <v>0.497</v>
      </c>
      <c r="M669">
        <f>_xlfn.NUMBERVALUE(INDEX(tb_SVI[],MATCH(Table3[[#This Row],[city_name]],tb_SVI[city_name_uf],0),11),".")</f>
        <v>0.53100000000000003</v>
      </c>
      <c r="N669" s="14">
        <f>_xlfn.PERCENTRANK.INC(Table3[MHDI_tot],Table3[[#This Row],[MHDI_tot]],3)</f>
        <v>0.184</v>
      </c>
    </row>
    <row r="670" spans="1:14" hidden="1" x14ac:dyDescent="0.2">
      <c r="A670" t="str">
        <f>SVI!F670</f>
        <v>Alegrete do Piauí/PI</v>
      </c>
      <c r="B670" t="str">
        <f>INDEX(tb_SVI[],MATCH(Table3[[#This Row],[ibge_cod]],tb_SVI[Município],0),1)</f>
        <v>PI</v>
      </c>
      <c r="C670" t="str">
        <f>INDEX(tb_SVI[],MATCH(Table3[[#This Row],[city_name]],tb_SVI[city_name_uf],0),3)</f>
        <v>2200277</v>
      </c>
      <c r="D670" t="s">
        <v>18328</v>
      </c>
      <c r="E670" s="11">
        <f>INDEX(tb_SVI[],MATCH(Table3[[#This Row],[city_name]],tb_SVI[city_name_uf],0),5)</f>
        <v>4918</v>
      </c>
      <c r="F670">
        <f>INDEX(tb_MHDI[],MATCH(Table3[[#This Row],[city_name]],tb_MHDI[mun_uf],0),5)</f>
        <v>0.58499999999999996</v>
      </c>
      <c r="G670">
        <f>INDEX(tb_MHDI[],MATCH(Table3[[#This Row],[city_name]],tb_MHDI[mun_uf],0),6)</f>
        <v>0.56399999999999995</v>
      </c>
      <c r="H670">
        <f>INDEX(tb_MHDI[],MATCH(Table3[[#This Row],[city_name]],tb_MHDI[mun_uf],0),7)</f>
        <v>0.749</v>
      </c>
      <c r="I670">
        <f>INDEX(tb_MHDI[],MATCH(Table3[[#This Row],[city_name]],tb_MHDI[mun_uf],0),8)</f>
        <v>0.47499999999999998</v>
      </c>
      <c r="J670">
        <f>_xlfn.NUMBERVALUE(INDEX(tb_SVI[],MATCH(Table3[[#This Row],[city_name]],tb_SVI[city_name_uf],0),8),".")</f>
        <v>0.42699999999999999</v>
      </c>
      <c r="K670">
        <f>_xlfn.NUMBERVALUE(INDEX(tb_SVI[],MATCH(Table3[[#This Row],[city_name]],tb_SVI[city_name_uf],0),9),".")</f>
        <v>7.3999999999999996E-2</v>
      </c>
      <c r="L670">
        <f>_xlfn.NUMBERVALUE(INDEX(tb_SVI[],MATCH(Table3[[#This Row],[city_name]],tb_SVI[city_name_uf],0),10),".")</f>
        <v>0.59499999999999997</v>
      </c>
      <c r="M670">
        <f>_xlfn.NUMBERVALUE(INDEX(tb_SVI[],MATCH(Table3[[#This Row],[city_name]],tb_SVI[city_name_uf],0),11),".")</f>
        <v>0.61099999999999999</v>
      </c>
      <c r="N670" s="14">
        <f>_xlfn.PERCENTRANK.INC(Table3[MHDI_tot],Table3[[#This Row],[MHDI_tot]],3)</f>
        <v>0.184</v>
      </c>
    </row>
    <row r="671" spans="1:14" hidden="1" x14ac:dyDescent="0.2">
      <c r="A671" t="str">
        <f>SVI!F671</f>
        <v>Alagoinha do Piauí/PI</v>
      </c>
      <c r="B671" t="str">
        <f>INDEX(tb_SVI[],MATCH(Table3[[#This Row],[ibge_cod]],tb_SVI[Município],0),1)</f>
        <v>PI</v>
      </c>
      <c r="C671" t="str">
        <f>INDEX(tb_SVI[],MATCH(Table3[[#This Row],[city_name]],tb_SVI[city_name_uf],0),3)</f>
        <v>2200251</v>
      </c>
      <c r="D671" t="s">
        <v>18329</v>
      </c>
      <c r="E671" s="11">
        <f>INDEX(tb_SVI[],MATCH(Table3[[#This Row],[city_name]],tb_SVI[city_name_uf],0),5)</f>
        <v>7665</v>
      </c>
      <c r="F671">
        <f>INDEX(tb_MHDI[],MATCH(Table3[[#This Row],[city_name]],tb_MHDI[mun_uf],0),5)</f>
        <v>0.53100000000000003</v>
      </c>
      <c r="G671">
        <f>INDEX(tb_MHDI[],MATCH(Table3[[#This Row],[city_name]],tb_MHDI[mun_uf],0),6)</f>
        <v>0.53500000000000003</v>
      </c>
      <c r="H671">
        <f>INDEX(tb_MHDI[],MATCH(Table3[[#This Row],[city_name]],tb_MHDI[mun_uf],0),7)</f>
        <v>0.71599999999999997</v>
      </c>
      <c r="I671">
        <f>INDEX(tb_MHDI[],MATCH(Table3[[#This Row],[city_name]],tb_MHDI[mun_uf],0),8)</f>
        <v>0.39100000000000001</v>
      </c>
      <c r="J671">
        <f>_xlfn.NUMBERVALUE(INDEX(tb_SVI[],MATCH(Table3[[#This Row],[city_name]],tb_SVI[city_name_uf],0),8),".")</f>
        <v>0.42799999999999999</v>
      </c>
      <c r="K671">
        <f>_xlfn.NUMBERVALUE(INDEX(tb_SVI[],MATCH(Table3[[#This Row],[city_name]],tb_SVI[city_name_uf],0),9),".")</f>
        <v>0.13900000000000001</v>
      </c>
      <c r="L671">
        <f>_xlfn.NUMBERVALUE(INDEX(tb_SVI[],MATCH(Table3[[#This Row],[city_name]],tb_SVI[city_name_uf],0),10),".")</f>
        <v>0.64600000000000002</v>
      </c>
      <c r="M671">
        <f>_xlfn.NUMBERVALUE(INDEX(tb_SVI[],MATCH(Table3[[#This Row],[city_name]],tb_SVI[city_name_uf],0),11),".")</f>
        <v>0.498</v>
      </c>
      <c r="N671" s="14">
        <f>_xlfn.PERCENTRANK.INC(Table3[MHDI_tot],Table3[[#This Row],[MHDI_tot]],3)</f>
        <v>0.03</v>
      </c>
    </row>
    <row r="672" spans="1:14" hidden="1" x14ac:dyDescent="0.2">
      <c r="A672" t="str">
        <f>SVI!F672</f>
        <v>Agricolândia/PI</v>
      </c>
      <c r="B672" t="str">
        <f>INDEX(tb_SVI[],MATCH(Table3[[#This Row],[ibge_cod]],tb_SVI[Município],0),1)</f>
        <v>PI</v>
      </c>
      <c r="C672" t="str">
        <f>INDEX(tb_SVI[],MATCH(Table3[[#This Row],[city_name]],tb_SVI[city_name_uf],0),3)</f>
        <v>2200103</v>
      </c>
      <c r="D672" t="s">
        <v>18330</v>
      </c>
      <c r="E672" s="11">
        <f>INDEX(tb_SVI[],MATCH(Table3[[#This Row],[city_name]],tb_SVI[city_name_uf],0),5)</f>
        <v>5131</v>
      </c>
      <c r="F672">
        <f>INDEX(tb_MHDI[],MATCH(Table3[[#This Row],[city_name]],tb_MHDI[mun_uf],0),5)</f>
        <v>0.59899999999999998</v>
      </c>
      <c r="G672">
        <f>INDEX(tb_MHDI[],MATCH(Table3[[#This Row],[city_name]],tb_MHDI[mun_uf],0),6)</f>
        <v>0.55000000000000004</v>
      </c>
      <c r="H672">
        <f>INDEX(tb_MHDI[],MATCH(Table3[[#This Row],[city_name]],tb_MHDI[mun_uf],0),7)</f>
        <v>0.74199999999999999</v>
      </c>
      <c r="I672">
        <f>INDEX(tb_MHDI[],MATCH(Table3[[#This Row],[city_name]],tb_MHDI[mun_uf],0),8)</f>
        <v>0.52600000000000002</v>
      </c>
      <c r="J672">
        <f>_xlfn.NUMBERVALUE(INDEX(tb_SVI[],MATCH(Table3[[#This Row],[city_name]],tb_SVI[city_name_uf],0),8),".")</f>
        <v>0.53600000000000003</v>
      </c>
      <c r="K672">
        <f>_xlfn.NUMBERVALUE(INDEX(tb_SVI[],MATCH(Table3[[#This Row],[city_name]],tb_SVI[city_name_uf],0),9),".")</f>
        <v>0.51</v>
      </c>
      <c r="L672">
        <f>_xlfn.NUMBERVALUE(INDEX(tb_SVI[],MATCH(Table3[[#This Row],[city_name]],tb_SVI[city_name_uf],0),10),".")</f>
        <v>0.53100000000000003</v>
      </c>
      <c r="M672">
        <f>_xlfn.NUMBERVALUE(INDEX(tb_SVI[],MATCH(Table3[[#This Row],[city_name]],tb_SVI[city_name_uf],0),11),".")</f>
        <v>0.56799999999999995</v>
      </c>
      <c r="N672" s="14">
        <f>_xlfn.PERCENTRANK.INC(Table3[MHDI_tot],Table3[[#This Row],[MHDI_tot]],3)</f>
        <v>0.245</v>
      </c>
    </row>
    <row r="673" spans="1:14" hidden="1" x14ac:dyDescent="0.2">
      <c r="A673" t="str">
        <f>SVI!F673</f>
        <v>Acauã/PI</v>
      </c>
      <c r="B673" t="str">
        <f>INDEX(tb_SVI[],MATCH(Table3[[#This Row],[ibge_cod]],tb_SVI[Município],0),1)</f>
        <v>PI</v>
      </c>
      <c r="C673" t="str">
        <f>INDEX(tb_SVI[],MATCH(Table3[[#This Row],[city_name]],tb_SVI[city_name_uf],0),3)</f>
        <v>2200053</v>
      </c>
      <c r="D673" t="s">
        <v>18331</v>
      </c>
      <c r="E673" s="11">
        <f>INDEX(tb_SVI[],MATCH(Table3[[#This Row],[city_name]],tb_SVI[city_name_uf],0),5)</f>
        <v>7102</v>
      </c>
      <c r="F673">
        <f>INDEX(tb_MHDI[],MATCH(Table3[[#This Row],[city_name]],tb_MHDI[mun_uf],0),5)</f>
        <v>0.52800000000000002</v>
      </c>
      <c r="G673">
        <f>INDEX(tb_MHDI[],MATCH(Table3[[#This Row],[city_name]],tb_MHDI[mun_uf],0),6)</f>
        <v>0.51700000000000002</v>
      </c>
      <c r="H673">
        <f>INDEX(tb_MHDI[],MATCH(Table3[[#This Row],[city_name]],tb_MHDI[mun_uf],0),7)</f>
        <v>0.69199999999999995</v>
      </c>
      <c r="I673">
        <f>INDEX(tb_MHDI[],MATCH(Table3[[#This Row],[city_name]],tb_MHDI[mun_uf],0),8)</f>
        <v>0.41099999999999998</v>
      </c>
      <c r="J673">
        <f>_xlfn.NUMBERVALUE(INDEX(tb_SVI[],MATCH(Table3[[#This Row],[city_name]],tb_SVI[city_name_uf],0),8),".")</f>
        <v>0.432</v>
      </c>
      <c r="K673">
        <f>_xlfn.NUMBERVALUE(INDEX(tb_SVI[],MATCH(Table3[[#This Row],[city_name]],tb_SVI[city_name_uf],0),9),".")</f>
        <v>0.19900000000000001</v>
      </c>
      <c r="L673">
        <f>_xlfn.NUMBERVALUE(INDEX(tb_SVI[],MATCH(Table3[[#This Row],[city_name]],tb_SVI[city_name_uf],0),10),".")</f>
        <v>0.53500000000000003</v>
      </c>
      <c r="M673">
        <f>_xlfn.NUMBERVALUE(INDEX(tb_SVI[],MATCH(Table3[[#This Row],[city_name]],tb_SVI[city_name_uf],0),11),".")</f>
        <v>0.56299999999999994</v>
      </c>
      <c r="N673" s="14">
        <f>_xlfn.PERCENTRANK.INC(Table3[MHDI_tot],Table3[[#This Row],[MHDI_tot]],3)</f>
        <v>2.5999999999999999E-2</v>
      </c>
    </row>
    <row r="674" spans="1:14" hidden="1" x14ac:dyDescent="0.2">
      <c r="A674" t="str">
        <f>SVI!F674</f>
        <v>Altos/PI</v>
      </c>
      <c r="B674" t="str">
        <f>INDEX(tb_SVI[],MATCH(Table3[[#This Row],[ibge_cod]],tb_SVI[Município],0),1)</f>
        <v>PI</v>
      </c>
      <c r="C674" t="str">
        <f>INDEX(tb_SVI[],MATCH(Table3[[#This Row],[city_name]],tb_SVI[city_name_uf],0),3)</f>
        <v>2200400</v>
      </c>
      <c r="D674" t="s">
        <v>18332</v>
      </c>
      <c r="E674" s="11">
        <f>INDEX(tb_SVI[],MATCH(Table3[[#This Row],[city_name]],tb_SVI[city_name_uf],0),5)</f>
        <v>40605</v>
      </c>
      <c r="F674">
        <f>INDEX(tb_MHDI[],MATCH(Table3[[#This Row],[city_name]],tb_MHDI[mun_uf],0),5)</f>
        <v>0.61399999999999999</v>
      </c>
      <c r="G674">
        <f>INDEX(tb_MHDI[],MATCH(Table3[[#This Row],[city_name]],tb_MHDI[mun_uf],0),6)</f>
        <v>0.59</v>
      </c>
      <c r="H674">
        <f>INDEX(tb_MHDI[],MATCH(Table3[[#This Row],[city_name]],tb_MHDI[mun_uf],0),7)</f>
        <v>0.76700000000000002</v>
      </c>
      <c r="I674">
        <f>INDEX(tb_MHDI[],MATCH(Table3[[#This Row],[city_name]],tb_MHDI[mun_uf],0),8)</f>
        <v>0.51200000000000001</v>
      </c>
      <c r="J674">
        <f>_xlfn.NUMBERVALUE(INDEX(tb_SVI[],MATCH(Table3[[#This Row],[city_name]],tb_SVI[city_name_uf],0),8),".")</f>
        <v>0.50600000000000001</v>
      </c>
      <c r="K674">
        <f>_xlfn.NUMBERVALUE(INDEX(tb_SVI[],MATCH(Table3[[#This Row],[city_name]],tb_SVI[city_name_uf],0),9),".")</f>
        <v>0.50700000000000001</v>
      </c>
      <c r="L674">
        <f>_xlfn.NUMBERVALUE(INDEX(tb_SVI[],MATCH(Table3[[#This Row],[city_name]],tb_SVI[city_name_uf],0),10),".")</f>
        <v>0.51700000000000002</v>
      </c>
      <c r="M674">
        <f>_xlfn.NUMBERVALUE(INDEX(tb_SVI[],MATCH(Table3[[#This Row],[city_name]],tb_SVI[city_name_uf],0),11),".")</f>
        <v>0.495</v>
      </c>
      <c r="N674" s="14">
        <f>_xlfn.PERCENTRANK.INC(Table3[MHDI_tot],Table3[[#This Row],[MHDI_tot]],3)</f>
        <v>0.308</v>
      </c>
    </row>
    <row r="675" spans="1:14" hidden="1" x14ac:dyDescent="0.2">
      <c r="A675" t="str">
        <f>SVI!F675</f>
        <v>Água Branca/PI</v>
      </c>
      <c r="B675" t="str">
        <f>INDEX(tb_SVI[],MATCH(Table3[[#This Row],[ibge_cod]],tb_SVI[Município],0),1)</f>
        <v>PI</v>
      </c>
      <c r="C675" t="str">
        <f>INDEX(tb_SVI[],MATCH(Table3[[#This Row],[city_name]],tb_SVI[city_name_uf],0),3)</f>
        <v>2200202</v>
      </c>
      <c r="D675" t="s">
        <v>18333</v>
      </c>
      <c r="E675" s="11">
        <f>INDEX(tb_SVI[],MATCH(Table3[[#This Row],[city_name]],tb_SVI[city_name_uf],0),5)</f>
        <v>17470</v>
      </c>
      <c r="F675">
        <f>INDEX(tb_MHDI[],MATCH(Table3[[#This Row],[city_name]],tb_MHDI[mun_uf],0),5)</f>
        <v>0.63900000000000001</v>
      </c>
      <c r="G675">
        <f>INDEX(tb_MHDI[],MATCH(Table3[[#This Row],[city_name]],tb_MHDI[mun_uf],0),6)</f>
        <v>0.6</v>
      </c>
      <c r="H675">
        <f>INDEX(tb_MHDI[],MATCH(Table3[[#This Row],[city_name]],tb_MHDI[mun_uf],0),7)</f>
        <v>0.76300000000000001</v>
      </c>
      <c r="I675">
        <f>INDEX(tb_MHDI[],MATCH(Table3[[#This Row],[city_name]],tb_MHDI[mun_uf],0),8)</f>
        <v>0.56899999999999995</v>
      </c>
      <c r="J675">
        <f>_xlfn.NUMBERVALUE(INDEX(tb_SVI[],MATCH(Table3[[#This Row],[city_name]],tb_SVI[city_name_uf],0),8),".")</f>
        <v>0.35799999999999998</v>
      </c>
      <c r="K675">
        <f>_xlfn.NUMBERVALUE(INDEX(tb_SVI[],MATCH(Table3[[#This Row],[city_name]],tb_SVI[city_name_uf],0),9),".")</f>
        <v>0.192</v>
      </c>
      <c r="L675">
        <f>_xlfn.NUMBERVALUE(INDEX(tb_SVI[],MATCH(Table3[[#This Row],[city_name]],tb_SVI[city_name_uf],0),10),".")</f>
        <v>0.46700000000000003</v>
      </c>
      <c r="M675">
        <f>_xlfn.NUMBERVALUE(INDEX(tb_SVI[],MATCH(Table3[[#This Row],[city_name]],tb_SVI[city_name_uf],0),11),".")</f>
        <v>0.41499999999999998</v>
      </c>
      <c r="N675" s="14">
        <f>_xlfn.PERCENTRANK.INC(Table3[MHDI_tot],Table3[[#This Row],[MHDI_tot]],3)</f>
        <v>0.40100000000000002</v>
      </c>
    </row>
    <row r="676" spans="1:14" hidden="1" x14ac:dyDescent="0.2">
      <c r="A676" t="str">
        <f>SVI!F676</f>
        <v>Wall Ferraz/PI</v>
      </c>
      <c r="B676" t="str">
        <f>INDEX(tb_SVI[],MATCH(Table3[[#This Row],[ibge_cod]],tb_SVI[Município],0),1)</f>
        <v>PI</v>
      </c>
      <c r="C676" t="str">
        <f>INDEX(tb_SVI[],MATCH(Table3[[#This Row],[city_name]],tb_SVI[city_name_uf],0),3)</f>
        <v>2211704</v>
      </c>
      <c r="D676" t="s">
        <v>18334</v>
      </c>
      <c r="E676" s="11">
        <f>INDEX(tb_SVI[],MATCH(Table3[[#This Row],[city_name]],tb_SVI[city_name_uf],0),5)</f>
        <v>4471</v>
      </c>
      <c r="F676">
        <f>INDEX(tb_MHDI[],MATCH(Table3[[#This Row],[city_name]],tb_MHDI[mun_uf],0),5)</f>
        <v>0.54400000000000004</v>
      </c>
      <c r="G676">
        <f>INDEX(tb_MHDI[],MATCH(Table3[[#This Row],[city_name]],tb_MHDI[mun_uf],0),6)</f>
        <v>0.51300000000000001</v>
      </c>
      <c r="H676">
        <f>INDEX(tb_MHDI[],MATCH(Table3[[#This Row],[city_name]],tb_MHDI[mun_uf],0),7)</f>
        <v>0.70799999999999996</v>
      </c>
      <c r="I676">
        <f>INDEX(tb_MHDI[],MATCH(Table3[[#This Row],[city_name]],tb_MHDI[mun_uf],0),8)</f>
        <v>0.443</v>
      </c>
      <c r="J676">
        <f>_xlfn.NUMBERVALUE(INDEX(tb_SVI[],MATCH(Table3[[#This Row],[city_name]],tb_SVI[city_name_uf],0),8),".")</f>
        <v>0.373</v>
      </c>
      <c r="K676">
        <f>_xlfn.NUMBERVALUE(INDEX(tb_SVI[],MATCH(Table3[[#This Row],[city_name]],tb_SVI[city_name_uf],0),9),".")</f>
        <v>5.5E-2</v>
      </c>
      <c r="L676">
        <f>_xlfn.NUMBERVALUE(INDEX(tb_SVI[],MATCH(Table3[[#This Row],[city_name]],tb_SVI[city_name_uf],0),10),".")</f>
        <v>0.52</v>
      </c>
      <c r="M676">
        <f>_xlfn.NUMBERVALUE(INDEX(tb_SVI[],MATCH(Table3[[#This Row],[city_name]],tb_SVI[city_name_uf],0),11),".")</f>
        <v>0.54400000000000004</v>
      </c>
      <c r="N676" s="14">
        <f>_xlfn.PERCENTRANK.INC(Table3[MHDI_tot],Table3[[#This Row],[MHDI_tot]],3)</f>
        <v>4.9000000000000002E-2</v>
      </c>
    </row>
    <row r="677" spans="1:14" hidden="1" x14ac:dyDescent="0.2">
      <c r="A677" t="str">
        <f>SVI!F677</f>
        <v>Várzea Grande/PI</v>
      </c>
      <c r="B677" t="str">
        <f>INDEX(tb_SVI[],MATCH(Table3[[#This Row],[ibge_cod]],tb_SVI[Município],0),1)</f>
        <v>PI</v>
      </c>
      <c r="C677" t="str">
        <f>INDEX(tb_SVI[],MATCH(Table3[[#This Row],[city_name]],tb_SVI[city_name_uf],0),3)</f>
        <v>2211407</v>
      </c>
      <c r="D677" t="s">
        <v>18335</v>
      </c>
      <c r="E677" s="11">
        <f>INDEX(tb_SVI[],MATCH(Table3[[#This Row],[city_name]],tb_SVI[city_name_uf],0),5)</f>
        <v>4386</v>
      </c>
      <c r="F677">
        <f>INDEX(tb_MHDI[],MATCH(Table3[[#This Row],[city_name]],tb_MHDI[mun_uf],0),5)</f>
        <v>0.57099999999999995</v>
      </c>
      <c r="G677">
        <f>INDEX(tb_MHDI[],MATCH(Table3[[#This Row],[city_name]],tb_MHDI[mun_uf],0),6)</f>
        <v>0.55400000000000005</v>
      </c>
      <c r="H677">
        <f>INDEX(tb_MHDI[],MATCH(Table3[[#This Row],[city_name]],tb_MHDI[mun_uf],0),7)</f>
        <v>0.70799999999999996</v>
      </c>
      <c r="I677">
        <f>INDEX(tb_MHDI[],MATCH(Table3[[#This Row],[city_name]],tb_MHDI[mun_uf],0),8)</f>
        <v>0.47399999999999998</v>
      </c>
      <c r="J677">
        <f>_xlfn.NUMBERVALUE(INDEX(tb_SVI[],MATCH(Table3[[#This Row],[city_name]],tb_SVI[city_name_uf],0),8),".")</f>
        <v>0.38900000000000001</v>
      </c>
      <c r="K677">
        <f>_xlfn.NUMBERVALUE(INDEX(tb_SVI[],MATCH(Table3[[#This Row],[city_name]],tb_SVI[city_name_uf],0),9),".")</f>
        <v>0.10100000000000001</v>
      </c>
      <c r="L677">
        <f>_xlfn.NUMBERVALUE(INDEX(tb_SVI[],MATCH(Table3[[#This Row],[city_name]],tb_SVI[city_name_uf],0),10),".")</f>
        <v>0.55100000000000005</v>
      </c>
      <c r="M677">
        <f>_xlfn.NUMBERVALUE(INDEX(tb_SVI[],MATCH(Table3[[#This Row],[city_name]],tb_SVI[city_name_uf],0),11),".")</f>
        <v>0.51500000000000001</v>
      </c>
      <c r="N677" s="14">
        <f>_xlfn.PERCENTRANK.INC(Table3[MHDI_tot],Table3[[#This Row],[MHDI_tot]],3)</f>
        <v>0.13</v>
      </c>
    </row>
    <row r="678" spans="1:14" hidden="1" x14ac:dyDescent="0.2">
      <c r="A678" t="str">
        <f>SVI!F5290</f>
        <v>Colniza/MT</v>
      </c>
      <c r="B678" t="str">
        <f>INDEX(tb_SVI[],MATCH(Table3[[#This Row],[ibge_cod]],tb_SVI[Município],0),1)</f>
        <v>MT</v>
      </c>
      <c r="C678" t="str">
        <f>INDEX(tb_SVI[],MATCH(Table3[[#This Row],[city_name]],tb_SVI[city_name_uf],0),3)</f>
        <v>5103254</v>
      </c>
      <c r="D678" t="e">
        <v>#N/A</v>
      </c>
      <c r="E678" s="11">
        <f>INDEX(tb_SVI[],MATCH(Table3[[#This Row],[city_name]],tb_SVI[city_name_uf],0),5)</f>
        <v>39861</v>
      </c>
      <c r="F678">
        <f>INDEX(tb_MHDI[],MATCH(Table3[[#This Row],[city_name]],tb_MHDI[mun_uf],0),5)</f>
        <v>0.61099999999999999</v>
      </c>
      <c r="G678">
        <f>INDEX(tb_MHDI[],MATCH(Table3[[#This Row],[city_name]],tb_MHDI[mun_uf],0),6)</f>
        <v>0.63300000000000001</v>
      </c>
      <c r="H678">
        <f>INDEX(tb_MHDI[],MATCH(Table3[[#This Row],[city_name]],tb_MHDI[mun_uf],0),7)</f>
        <v>0.81499999999999995</v>
      </c>
      <c r="I678">
        <f>INDEX(tb_MHDI[],MATCH(Table3[[#This Row],[city_name]],tb_MHDI[mun_uf],0),8)</f>
        <v>0.443</v>
      </c>
      <c r="J678">
        <f>_xlfn.NUMBERVALUE(INDEX(tb_SVI[],MATCH(Table3[[#This Row],[city_name]],tb_SVI[city_name_uf],0),8),".")</f>
        <v>0.45900000000000002</v>
      </c>
      <c r="K678">
        <f>_xlfn.NUMBERVALUE(INDEX(tb_SVI[],MATCH(Table3[[#This Row],[city_name]],tb_SVI[city_name_uf],0),9),".")</f>
        <v>0.36199999999999999</v>
      </c>
      <c r="L678">
        <f>_xlfn.NUMBERVALUE(INDEX(tb_SVI[],MATCH(Table3[[#This Row],[city_name]],tb_SVI[city_name_uf],0),10),".")</f>
        <v>0.52</v>
      </c>
      <c r="M678">
        <f>_xlfn.NUMBERVALUE(INDEX(tb_SVI[],MATCH(Table3[[#This Row],[city_name]],tb_SVI[city_name_uf],0),11),".")</f>
        <v>0.49399999999999999</v>
      </c>
      <c r="N678" s="14">
        <f>_xlfn.PERCENTRANK.INC(Table3[MHDI_tot],Table3[[#This Row],[MHDI_tot]],3)</f>
        <v>0.29899999999999999</v>
      </c>
    </row>
    <row r="679" spans="1:14" hidden="1" x14ac:dyDescent="0.2">
      <c r="A679" t="str">
        <f>SVI!F679</f>
        <v>Vila Nova do Piauí/PI</v>
      </c>
      <c r="B679" t="str">
        <f>INDEX(tb_SVI[],MATCH(Table3[[#This Row],[ibge_cod]],tb_SVI[Município],0),1)</f>
        <v>PI</v>
      </c>
      <c r="C679" t="str">
        <f>INDEX(tb_SVI[],MATCH(Table3[[#This Row],[city_name]],tb_SVI[city_name_uf],0),3)</f>
        <v>2211605</v>
      </c>
      <c r="D679" t="s">
        <v>18336</v>
      </c>
      <c r="E679" s="11">
        <f>INDEX(tb_SVI[],MATCH(Table3[[#This Row],[city_name]],tb_SVI[city_name_uf],0),5)</f>
        <v>2952</v>
      </c>
      <c r="F679">
        <f>INDEX(tb_MHDI[],MATCH(Table3[[#This Row],[city_name]],tb_MHDI[mun_uf],0),5)</f>
        <v>0.56499999999999995</v>
      </c>
      <c r="G679">
        <f>INDEX(tb_MHDI[],MATCH(Table3[[#This Row],[city_name]],tb_MHDI[mun_uf],0),6)</f>
        <v>0.55900000000000005</v>
      </c>
      <c r="H679">
        <f>INDEX(tb_MHDI[],MATCH(Table3[[#This Row],[city_name]],tb_MHDI[mun_uf],0),7)</f>
        <v>0.68500000000000005</v>
      </c>
      <c r="I679">
        <f>INDEX(tb_MHDI[],MATCH(Table3[[#This Row],[city_name]],tb_MHDI[mun_uf],0),8)</f>
        <v>0.47099999999999997</v>
      </c>
      <c r="J679">
        <f>_xlfn.NUMBERVALUE(INDEX(tb_SVI[],MATCH(Table3[[#This Row],[city_name]],tb_SVI[city_name_uf],0),8),".")</f>
        <v>0.439</v>
      </c>
      <c r="K679">
        <f>_xlfn.NUMBERVALUE(INDEX(tb_SVI[],MATCH(Table3[[#This Row],[city_name]],tb_SVI[city_name_uf],0),9),".")</f>
        <v>0.17499999999999999</v>
      </c>
      <c r="L679">
        <f>_xlfn.NUMBERVALUE(INDEX(tb_SVI[],MATCH(Table3[[#This Row],[city_name]],tb_SVI[city_name_uf],0),10),".")</f>
        <v>0.60399999999999998</v>
      </c>
      <c r="M679">
        <f>_xlfn.NUMBERVALUE(INDEX(tb_SVI[],MATCH(Table3[[#This Row],[city_name]],tb_SVI[city_name_uf],0),11),".")</f>
        <v>0.53900000000000003</v>
      </c>
      <c r="N679" s="14">
        <f>_xlfn.PERCENTRANK.INC(Table3[MHDI_tot],Table3[[#This Row],[MHDI_tot]],3)</f>
        <v>0.108</v>
      </c>
    </row>
    <row r="680" spans="1:14" hidden="1" x14ac:dyDescent="0.2">
      <c r="A680" t="str">
        <f>SVI!F680</f>
        <v>Vera Mendes/PI</v>
      </c>
      <c r="B680" t="str">
        <f>INDEX(tb_SVI[],MATCH(Table3[[#This Row],[ibge_cod]],tb_SVI[Município],0),1)</f>
        <v>PI</v>
      </c>
      <c r="C680" t="str">
        <f>INDEX(tb_SVI[],MATCH(Table3[[#This Row],[city_name]],tb_SVI[city_name_uf],0),3)</f>
        <v>2211506</v>
      </c>
      <c r="D680" t="s">
        <v>18337</v>
      </c>
      <c r="E680" s="11">
        <f>INDEX(tb_SVI[],MATCH(Table3[[#This Row],[city_name]],tb_SVI[city_name_uf],0),5)</f>
        <v>3080</v>
      </c>
      <c r="F680">
        <f>INDEX(tb_MHDI[],MATCH(Table3[[#This Row],[city_name]],tb_MHDI[mun_uf],0),5)</f>
        <v>0.503</v>
      </c>
      <c r="G680">
        <f>INDEX(tb_MHDI[],MATCH(Table3[[#This Row],[city_name]],tb_MHDI[mun_uf],0),6)</f>
        <v>0.49399999999999999</v>
      </c>
      <c r="H680">
        <f>INDEX(tb_MHDI[],MATCH(Table3[[#This Row],[city_name]],tb_MHDI[mun_uf],0),7)</f>
        <v>0.68500000000000005</v>
      </c>
      <c r="I680">
        <f>INDEX(tb_MHDI[],MATCH(Table3[[#This Row],[city_name]],tb_MHDI[mun_uf],0),8)</f>
        <v>0.375</v>
      </c>
      <c r="J680">
        <f>_xlfn.NUMBERVALUE(INDEX(tb_SVI[],MATCH(Table3[[#This Row],[city_name]],tb_SVI[city_name_uf],0),8),".")</f>
        <v>0.52200000000000002</v>
      </c>
      <c r="K680">
        <f>_xlfn.NUMBERVALUE(INDEX(tb_SVI[],MATCH(Table3[[#This Row],[city_name]],tb_SVI[city_name_uf],0),9),".")</f>
        <v>0.24399999999999999</v>
      </c>
      <c r="L680">
        <f>_xlfn.NUMBERVALUE(INDEX(tb_SVI[],MATCH(Table3[[#This Row],[city_name]],tb_SVI[city_name_uf],0),10),".")</f>
        <v>0.53600000000000003</v>
      </c>
      <c r="M680">
        <f>_xlfn.NUMBERVALUE(INDEX(tb_SVI[],MATCH(Table3[[#This Row],[city_name]],tb_SVI[city_name_uf],0),11),".")</f>
        <v>0.78500000000000003</v>
      </c>
      <c r="N680" s="14">
        <f>_xlfn.PERCENTRANK.INC(Table3[MHDI_tot],Table3[[#This Row],[MHDI_tot]],3)</f>
        <v>7.0000000000000001E-3</v>
      </c>
    </row>
    <row r="681" spans="1:14" hidden="1" x14ac:dyDescent="0.2">
      <c r="A681" t="str">
        <f>SVI!F681</f>
        <v>Valença do Piauí/PI</v>
      </c>
      <c r="B681" t="str">
        <f>INDEX(tb_SVI[],MATCH(Table3[[#This Row],[ibge_cod]],tb_SVI[Município],0),1)</f>
        <v>PI</v>
      </c>
      <c r="C681" t="str">
        <f>INDEX(tb_SVI[],MATCH(Table3[[#This Row],[city_name]],tb_SVI[city_name_uf],0),3)</f>
        <v>2211308</v>
      </c>
      <c r="D681" t="s">
        <v>18338</v>
      </c>
      <c r="E681" s="11">
        <f>INDEX(tb_SVI[],MATCH(Table3[[#This Row],[city_name]],tb_SVI[city_name_uf],0),5)</f>
        <v>20929</v>
      </c>
      <c r="F681">
        <f>INDEX(tb_MHDI[],MATCH(Table3[[#This Row],[city_name]],tb_MHDI[mun_uf],0),5)</f>
        <v>0.64700000000000002</v>
      </c>
      <c r="G681">
        <f>INDEX(tb_MHDI[],MATCH(Table3[[#This Row],[city_name]],tb_MHDI[mun_uf],0),6)</f>
        <v>0.62</v>
      </c>
      <c r="H681">
        <f>INDEX(tb_MHDI[],MATCH(Table3[[#This Row],[city_name]],tb_MHDI[mun_uf],0),7)</f>
        <v>0.77300000000000002</v>
      </c>
      <c r="I681">
        <f>INDEX(tb_MHDI[],MATCH(Table3[[#This Row],[city_name]],tb_MHDI[mun_uf],0),8)</f>
        <v>0.56599999999999995</v>
      </c>
      <c r="J681">
        <f>_xlfn.NUMBERVALUE(INDEX(tb_SVI[],MATCH(Table3[[#This Row],[city_name]],tb_SVI[city_name_uf],0),8),".")</f>
        <v>0.36599999999999999</v>
      </c>
      <c r="K681">
        <f>_xlfn.NUMBERVALUE(INDEX(tb_SVI[],MATCH(Table3[[#This Row],[city_name]],tb_SVI[city_name_uf],0),9),".")</f>
        <v>0.13900000000000001</v>
      </c>
      <c r="L681">
        <f>_xlfn.NUMBERVALUE(INDEX(tb_SVI[],MATCH(Table3[[#This Row],[city_name]],tb_SVI[city_name_uf],0),10),".")</f>
        <v>0.47</v>
      </c>
      <c r="M681">
        <f>_xlfn.NUMBERVALUE(INDEX(tb_SVI[],MATCH(Table3[[#This Row],[city_name]],tb_SVI[city_name_uf],0),11),".")</f>
        <v>0.49</v>
      </c>
      <c r="N681" s="14">
        <f>_xlfn.PERCENTRANK.INC(Table3[MHDI_tot],Table3[[#This Row],[MHDI_tot]],3)</f>
        <v>0.42699999999999999</v>
      </c>
    </row>
    <row r="682" spans="1:14" hidden="1" x14ac:dyDescent="0.2">
      <c r="A682" t="str">
        <f>SVI!F682</f>
        <v>Uruçuí/PI</v>
      </c>
      <c r="B682" t="str">
        <f>INDEX(tb_SVI[],MATCH(Table3[[#This Row],[ibge_cod]],tb_SVI[Município],0),1)</f>
        <v>PI</v>
      </c>
      <c r="C682" t="str">
        <f>INDEX(tb_SVI[],MATCH(Table3[[#This Row],[city_name]],tb_SVI[city_name_uf],0),3)</f>
        <v>2211209</v>
      </c>
      <c r="D682" t="s">
        <v>18339</v>
      </c>
      <c r="E682" s="11">
        <f>INDEX(tb_SVI[],MATCH(Table3[[#This Row],[city_name]],tb_SVI[city_name_uf],0),5)</f>
        <v>21655</v>
      </c>
      <c r="F682">
        <f>INDEX(tb_MHDI[],MATCH(Table3[[#This Row],[city_name]],tb_MHDI[mun_uf],0),5)</f>
        <v>0.63100000000000001</v>
      </c>
      <c r="G682">
        <f>INDEX(tb_MHDI[],MATCH(Table3[[#This Row],[city_name]],tb_MHDI[mun_uf],0),6)</f>
        <v>0.61399999999999999</v>
      </c>
      <c r="H682">
        <f>INDEX(tb_MHDI[],MATCH(Table3[[#This Row],[city_name]],tb_MHDI[mun_uf],0),7)</f>
        <v>0.79400000000000004</v>
      </c>
      <c r="I682">
        <f>INDEX(tb_MHDI[],MATCH(Table3[[#This Row],[city_name]],tb_MHDI[mun_uf],0),8)</f>
        <v>0.51600000000000001</v>
      </c>
      <c r="J682">
        <f>_xlfn.NUMBERVALUE(INDEX(tb_SVI[],MATCH(Table3[[#This Row],[city_name]],tb_SVI[city_name_uf],0),8),".")</f>
        <v>0.39500000000000002</v>
      </c>
      <c r="K682">
        <f>_xlfn.NUMBERVALUE(INDEX(tb_SVI[],MATCH(Table3[[#This Row],[city_name]],tb_SVI[city_name_uf],0),9),".")</f>
        <v>0.19600000000000001</v>
      </c>
      <c r="L682">
        <f>_xlfn.NUMBERVALUE(INDEX(tb_SVI[],MATCH(Table3[[#This Row],[city_name]],tb_SVI[city_name_uf],0),10),".")</f>
        <v>0.47699999999999998</v>
      </c>
      <c r="M682">
        <f>_xlfn.NUMBERVALUE(INDEX(tb_SVI[],MATCH(Table3[[#This Row],[city_name]],tb_SVI[city_name_uf],0),11),".")</f>
        <v>0.51200000000000001</v>
      </c>
      <c r="N682" s="14">
        <f>_xlfn.PERCENTRANK.INC(Table3[MHDI_tot],Table3[[#This Row],[MHDI_tot]],3)</f>
        <v>0.373</v>
      </c>
    </row>
    <row r="683" spans="1:14" hidden="1" x14ac:dyDescent="0.2">
      <c r="A683" t="str">
        <f>SVI!F683</f>
        <v>União/PI</v>
      </c>
      <c r="B683" t="str">
        <f>INDEX(tb_SVI[],MATCH(Table3[[#This Row],[ibge_cod]],tb_SVI[Município],0),1)</f>
        <v>PI</v>
      </c>
      <c r="C683" t="str">
        <f>INDEX(tb_SVI[],MATCH(Table3[[#This Row],[city_name]],tb_SVI[city_name_uf],0),3)</f>
        <v>2211100</v>
      </c>
      <c r="D683" t="s">
        <v>18340</v>
      </c>
      <c r="E683" s="11">
        <f>INDEX(tb_SVI[],MATCH(Table3[[#This Row],[city_name]],tb_SVI[city_name_uf],0),5)</f>
        <v>44569</v>
      </c>
      <c r="F683">
        <f>INDEX(tb_MHDI[],MATCH(Table3[[#This Row],[city_name]],tb_MHDI[mun_uf],0),5)</f>
        <v>0.57699999999999996</v>
      </c>
      <c r="G683">
        <f>INDEX(tb_MHDI[],MATCH(Table3[[#This Row],[city_name]],tb_MHDI[mun_uf],0),6)</f>
        <v>0.54200000000000004</v>
      </c>
      <c r="H683">
        <f>INDEX(tb_MHDI[],MATCH(Table3[[#This Row],[city_name]],tb_MHDI[mun_uf],0),7)</f>
        <v>0.78100000000000003</v>
      </c>
      <c r="I683">
        <f>INDEX(tb_MHDI[],MATCH(Table3[[#This Row],[city_name]],tb_MHDI[mun_uf],0),8)</f>
        <v>0.45300000000000001</v>
      </c>
      <c r="J683">
        <f>_xlfn.NUMBERVALUE(INDEX(tb_SVI[],MATCH(Table3[[#This Row],[city_name]],tb_SVI[city_name_uf],0),8),".")</f>
        <v>0.51200000000000001</v>
      </c>
      <c r="K683">
        <f>_xlfn.NUMBERVALUE(INDEX(tb_SVI[],MATCH(Table3[[#This Row],[city_name]],tb_SVI[city_name_uf],0),9),".")</f>
        <v>0.46100000000000002</v>
      </c>
      <c r="L683">
        <f>_xlfn.NUMBERVALUE(INDEX(tb_SVI[],MATCH(Table3[[#This Row],[city_name]],tb_SVI[city_name_uf],0),10),".")</f>
        <v>0.53500000000000003</v>
      </c>
      <c r="M683">
        <f>_xlfn.NUMBERVALUE(INDEX(tb_SVI[],MATCH(Table3[[#This Row],[city_name]],tb_SVI[city_name_uf],0),11),".")</f>
        <v>0.53900000000000003</v>
      </c>
      <c r="N683" s="14">
        <f>_xlfn.PERCENTRANK.INC(Table3[MHDI_tot],Table3[[#This Row],[MHDI_tot]],3)</f>
        <v>0.152</v>
      </c>
    </row>
    <row r="684" spans="1:14" hidden="1" x14ac:dyDescent="0.2">
      <c r="A684" t="str">
        <f>SVI!F684</f>
        <v>Teresina/PI</v>
      </c>
      <c r="B684" t="str">
        <f>INDEX(tb_SVI[],MATCH(Table3[[#This Row],[ibge_cod]],tb_SVI[Município],0),1)</f>
        <v>PI</v>
      </c>
      <c r="C684" t="str">
        <f>INDEX(tb_SVI[],MATCH(Table3[[#This Row],[city_name]],tb_SVI[city_name_uf],0),3)</f>
        <v>2211001</v>
      </c>
      <c r="D684" t="s">
        <v>18341</v>
      </c>
      <c r="E684" s="11">
        <f>INDEX(tb_SVI[],MATCH(Table3[[#This Row],[city_name]],tb_SVI[city_name_uf],0),5)</f>
        <v>868075</v>
      </c>
      <c r="F684">
        <f>INDEX(tb_MHDI[],MATCH(Table3[[#This Row],[city_name]],tb_MHDI[mun_uf],0),5)</f>
        <v>0.751</v>
      </c>
      <c r="G684">
        <f>INDEX(tb_MHDI[],MATCH(Table3[[#This Row],[city_name]],tb_MHDI[mun_uf],0),6)</f>
        <v>0.73099999999999998</v>
      </c>
      <c r="H684">
        <f>INDEX(tb_MHDI[],MATCH(Table3[[#This Row],[city_name]],tb_MHDI[mun_uf],0),7)</f>
        <v>0.82</v>
      </c>
      <c r="I684">
        <f>INDEX(tb_MHDI[],MATCH(Table3[[#This Row],[city_name]],tb_MHDI[mun_uf],0),8)</f>
        <v>0.70699999999999996</v>
      </c>
      <c r="J684">
        <f>_xlfn.NUMBERVALUE(INDEX(tb_SVI[],MATCH(Table3[[#This Row],[city_name]],tb_SVI[city_name_uf],0),8),".")</f>
        <v>0.28799999999999998</v>
      </c>
      <c r="K684">
        <f>_xlfn.NUMBERVALUE(INDEX(tb_SVI[],MATCH(Table3[[#This Row],[city_name]],tb_SVI[city_name_uf],0),9),".")</f>
        <v>0.22700000000000001</v>
      </c>
      <c r="L684">
        <f>_xlfn.NUMBERVALUE(INDEX(tb_SVI[],MATCH(Table3[[#This Row],[city_name]],tb_SVI[city_name_uf],0),10),".")</f>
        <v>0.311</v>
      </c>
      <c r="M684">
        <f>_xlfn.NUMBERVALUE(INDEX(tb_SVI[],MATCH(Table3[[#This Row],[city_name]],tb_SVI[city_name_uf],0),11),".")</f>
        <v>0.32500000000000001</v>
      </c>
      <c r="N684" s="14">
        <f>_xlfn.PERCENTRANK.INC(Table3[MHDI_tot],Table3[[#This Row],[MHDI_tot]],3)</f>
        <v>0.90100000000000002</v>
      </c>
    </row>
    <row r="685" spans="1:14" hidden="1" x14ac:dyDescent="0.2">
      <c r="A685" t="str">
        <f>SVI!F685</f>
        <v>Tanque do Piauí/PI</v>
      </c>
      <c r="B685" t="str">
        <f>INDEX(tb_SVI[],MATCH(Table3[[#This Row],[ibge_cod]],tb_SVI[Município],0),1)</f>
        <v>PI</v>
      </c>
      <c r="C685" t="str">
        <f>INDEX(tb_SVI[],MATCH(Table3[[#This Row],[city_name]],tb_SVI[city_name_uf],0),3)</f>
        <v>2210979</v>
      </c>
      <c r="D685" t="s">
        <v>18342</v>
      </c>
      <c r="E685" s="11">
        <f>INDEX(tb_SVI[],MATCH(Table3[[#This Row],[city_name]],tb_SVI[city_name_uf],0),5)</f>
        <v>2773</v>
      </c>
      <c r="F685">
        <f>INDEX(tb_MHDI[],MATCH(Table3[[#This Row],[city_name]],tb_MHDI[mun_uf],0),5)</f>
        <v>0.57899999999999996</v>
      </c>
      <c r="G685">
        <f>INDEX(tb_MHDI[],MATCH(Table3[[#This Row],[city_name]],tb_MHDI[mun_uf],0),6)</f>
        <v>0.55300000000000005</v>
      </c>
      <c r="H685">
        <f>INDEX(tb_MHDI[],MATCH(Table3[[#This Row],[city_name]],tb_MHDI[mun_uf],0),7)</f>
        <v>0.70399999999999996</v>
      </c>
      <c r="I685">
        <f>INDEX(tb_MHDI[],MATCH(Table3[[#This Row],[city_name]],tb_MHDI[mun_uf],0),8)</f>
        <v>0.499</v>
      </c>
      <c r="J685">
        <f>_xlfn.NUMBERVALUE(INDEX(tb_SVI[],MATCH(Table3[[#This Row],[city_name]],tb_SVI[city_name_uf],0),8),".")</f>
        <v>0.47699999999999998</v>
      </c>
      <c r="K685">
        <f>_xlfn.NUMBERVALUE(INDEX(tb_SVI[],MATCH(Table3[[#This Row],[city_name]],tb_SVI[city_name_uf],0),9),".")</f>
        <v>0.34899999999999998</v>
      </c>
      <c r="L685">
        <f>_xlfn.NUMBERVALUE(INDEX(tb_SVI[],MATCH(Table3[[#This Row],[city_name]],tb_SVI[city_name_uf],0),10),".")</f>
        <v>0.55300000000000005</v>
      </c>
      <c r="M685">
        <f>_xlfn.NUMBERVALUE(INDEX(tb_SVI[],MATCH(Table3[[#This Row],[city_name]],tb_SVI[city_name_uf],0),11),".")</f>
        <v>0.52900000000000003</v>
      </c>
      <c r="N685" s="14">
        <f>_xlfn.PERCENTRANK.INC(Table3[MHDI_tot],Table3[[#This Row],[MHDI_tot]],3)</f>
        <v>0.161</v>
      </c>
    </row>
    <row r="686" spans="1:14" hidden="1" x14ac:dyDescent="0.2">
      <c r="A686" t="str">
        <f>SVI!F686</f>
        <v>Tamboril do Piauí/PI</v>
      </c>
      <c r="B686" t="str">
        <f>INDEX(tb_SVI[],MATCH(Table3[[#This Row],[ibge_cod]],tb_SVI[Município],0),1)</f>
        <v>PI</v>
      </c>
      <c r="C686" t="str">
        <f>INDEX(tb_SVI[],MATCH(Table3[[#This Row],[city_name]],tb_SVI[city_name_uf],0),3)</f>
        <v>2210953</v>
      </c>
      <c r="D686" t="s">
        <v>18343</v>
      </c>
      <c r="E686" s="11">
        <f>INDEX(tb_SVI[],MATCH(Table3[[#This Row],[city_name]],tb_SVI[city_name_uf],0),5)</f>
        <v>2929</v>
      </c>
      <c r="F686">
        <f>INDEX(tb_MHDI[],MATCH(Table3[[#This Row],[city_name]],tb_MHDI[mun_uf],0),5)</f>
        <v>0.501</v>
      </c>
      <c r="G686">
        <f>INDEX(tb_MHDI[],MATCH(Table3[[#This Row],[city_name]],tb_MHDI[mun_uf],0),6)</f>
        <v>0.50900000000000001</v>
      </c>
      <c r="H686">
        <f>INDEX(tb_MHDI[],MATCH(Table3[[#This Row],[city_name]],tb_MHDI[mun_uf],0),7)</f>
        <v>0.68500000000000005</v>
      </c>
      <c r="I686">
        <f>INDEX(tb_MHDI[],MATCH(Table3[[#This Row],[city_name]],tb_MHDI[mun_uf],0),8)</f>
        <v>0.36</v>
      </c>
      <c r="J686">
        <f>_xlfn.NUMBERVALUE(INDEX(tb_SVI[],MATCH(Table3[[#This Row],[city_name]],tb_SVI[city_name_uf],0),8),".")</f>
        <v>0.441</v>
      </c>
      <c r="K686">
        <f>_xlfn.NUMBERVALUE(INDEX(tb_SVI[],MATCH(Table3[[#This Row],[city_name]],tb_SVI[city_name_uf],0),9),".")</f>
        <v>0.20300000000000001</v>
      </c>
      <c r="L686">
        <f>_xlfn.NUMBERVALUE(INDEX(tb_SVI[],MATCH(Table3[[#This Row],[city_name]],tb_SVI[city_name_uf],0),10),".")</f>
        <v>0.56599999999999995</v>
      </c>
      <c r="M686">
        <f>_xlfn.NUMBERVALUE(INDEX(tb_SVI[],MATCH(Table3[[#This Row],[city_name]],tb_SVI[city_name_uf],0),11),".")</f>
        <v>0.55300000000000005</v>
      </c>
      <c r="N686" s="14">
        <f>_xlfn.PERCENTRANK.INC(Table3[MHDI_tot],Table3[[#This Row],[MHDI_tot]],3)</f>
        <v>6.0000000000000001E-3</v>
      </c>
    </row>
    <row r="687" spans="1:14" hidden="1" x14ac:dyDescent="0.2">
      <c r="A687" t="str">
        <f>SVI!F687</f>
        <v>São Raimundo Nonato/PI</v>
      </c>
      <c r="B687" t="str">
        <f>INDEX(tb_SVI[],MATCH(Table3[[#This Row],[ibge_cod]],tb_SVI[Município],0),1)</f>
        <v>PI</v>
      </c>
      <c r="C687" t="str">
        <f>INDEX(tb_SVI[],MATCH(Table3[[#This Row],[city_name]],tb_SVI[city_name_uf],0),3)</f>
        <v>2210607</v>
      </c>
      <c r="D687" t="s">
        <v>18344</v>
      </c>
      <c r="E687" s="11">
        <f>INDEX(tb_SVI[],MATCH(Table3[[#This Row],[city_name]],tb_SVI[city_name_uf],0),5)</f>
        <v>34877</v>
      </c>
      <c r="F687">
        <f>INDEX(tb_MHDI[],MATCH(Table3[[#This Row],[city_name]],tb_MHDI[mun_uf],0),5)</f>
        <v>0.66100000000000003</v>
      </c>
      <c r="G687">
        <f>INDEX(tb_MHDI[],MATCH(Table3[[#This Row],[city_name]],tb_MHDI[mun_uf],0),6)</f>
        <v>0.63100000000000001</v>
      </c>
      <c r="H687">
        <f>INDEX(tb_MHDI[],MATCH(Table3[[#This Row],[city_name]],tb_MHDI[mun_uf],0),7)</f>
        <v>0.77900000000000003</v>
      </c>
      <c r="I687">
        <f>INDEX(tb_MHDI[],MATCH(Table3[[#This Row],[city_name]],tb_MHDI[mun_uf],0),8)</f>
        <v>0.58699999999999997</v>
      </c>
      <c r="J687">
        <f>_xlfn.NUMBERVALUE(INDEX(tb_SVI[],MATCH(Table3[[#This Row],[city_name]],tb_SVI[city_name_uf],0),8),".")</f>
        <v>0.433</v>
      </c>
      <c r="K687">
        <f>_xlfn.NUMBERVALUE(INDEX(tb_SVI[],MATCH(Table3[[#This Row],[city_name]],tb_SVI[city_name_uf],0),9),".")</f>
        <v>0.38300000000000001</v>
      </c>
      <c r="L687">
        <f>_xlfn.NUMBERVALUE(INDEX(tb_SVI[],MATCH(Table3[[#This Row],[city_name]],tb_SVI[city_name_uf],0),10),".")</f>
        <v>0.47399999999999998</v>
      </c>
      <c r="M687">
        <f>_xlfn.NUMBERVALUE(INDEX(tb_SVI[],MATCH(Table3[[#This Row],[city_name]],tb_SVI[city_name_uf],0),11),".")</f>
        <v>0.441</v>
      </c>
      <c r="N687" s="14">
        <f>_xlfn.PERCENTRANK.INC(Table3[MHDI_tot],Table3[[#This Row],[MHDI_tot]],3)</f>
        <v>0.47899999999999998</v>
      </c>
    </row>
    <row r="688" spans="1:14" hidden="1" x14ac:dyDescent="0.2">
      <c r="A688" t="str">
        <f>SVI!F688</f>
        <v>São Pedro do Piauí/PI</v>
      </c>
      <c r="B688" t="str">
        <f>INDEX(tb_SVI[],MATCH(Table3[[#This Row],[ibge_cod]],tb_SVI[Município],0),1)</f>
        <v>PI</v>
      </c>
      <c r="C688" t="str">
        <f>INDEX(tb_SVI[],MATCH(Table3[[#This Row],[city_name]],tb_SVI[city_name_uf],0),3)</f>
        <v>2210508</v>
      </c>
      <c r="D688" t="s">
        <v>18345</v>
      </c>
      <c r="E688" s="11">
        <f>INDEX(tb_SVI[],MATCH(Table3[[#This Row],[city_name]],tb_SVI[city_name_uf],0),5)</f>
        <v>14324</v>
      </c>
      <c r="F688">
        <f>INDEX(tb_MHDI[],MATCH(Table3[[#This Row],[city_name]],tb_MHDI[mun_uf],0),5)</f>
        <v>0.59499999999999997</v>
      </c>
      <c r="G688">
        <f>INDEX(tb_MHDI[],MATCH(Table3[[#This Row],[city_name]],tb_MHDI[mun_uf],0),6)</f>
        <v>0.55300000000000005</v>
      </c>
      <c r="H688">
        <f>INDEX(tb_MHDI[],MATCH(Table3[[#This Row],[city_name]],tb_MHDI[mun_uf],0),7)</f>
        <v>0.77600000000000002</v>
      </c>
      <c r="I688">
        <f>INDEX(tb_MHDI[],MATCH(Table3[[#This Row],[city_name]],tb_MHDI[mun_uf],0),8)</f>
        <v>0.49199999999999999</v>
      </c>
      <c r="J688">
        <f>_xlfn.NUMBERVALUE(INDEX(tb_SVI[],MATCH(Table3[[#This Row],[city_name]],tb_SVI[city_name_uf],0),8),".")</f>
        <v>0.53600000000000003</v>
      </c>
      <c r="K688">
        <f>_xlfn.NUMBERVALUE(INDEX(tb_SVI[],MATCH(Table3[[#This Row],[city_name]],tb_SVI[city_name_uf],0),9),".")</f>
        <v>0.47599999999999998</v>
      </c>
      <c r="L688">
        <f>_xlfn.NUMBERVALUE(INDEX(tb_SVI[],MATCH(Table3[[#This Row],[city_name]],tb_SVI[city_name_uf],0),10),".")</f>
        <v>0.58199999999999996</v>
      </c>
      <c r="M688">
        <f>_xlfn.NUMBERVALUE(INDEX(tb_SVI[],MATCH(Table3[[#This Row],[city_name]],tb_SVI[city_name_uf],0),11),".")</f>
        <v>0.54900000000000004</v>
      </c>
      <c r="N688" s="14">
        <f>_xlfn.PERCENTRANK.INC(Table3[MHDI_tot],Table3[[#This Row],[MHDI_tot]],3)</f>
        <v>0.23</v>
      </c>
    </row>
    <row r="689" spans="1:14" hidden="1" x14ac:dyDescent="0.2">
      <c r="A689" t="str">
        <f>SVI!F689</f>
        <v>São Miguel do Tapuio/PI</v>
      </c>
      <c r="B689" t="str">
        <f>INDEX(tb_SVI[],MATCH(Table3[[#This Row],[ibge_cod]],tb_SVI[Município],0),1)</f>
        <v>PI</v>
      </c>
      <c r="C689" t="str">
        <f>INDEX(tb_SVI[],MATCH(Table3[[#This Row],[city_name]],tb_SVI[city_name_uf],0),3)</f>
        <v>2210409</v>
      </c>
      <c r="D689" t="s">
        <v>18346</v>
      </c>
      <c r="E689" s="11">
        <f>INDEX(tb_SVI[],MATCH(Table3[[#This Row],[city_name]],tb_SVI[city_name_uf],0),5)</f>
        <v>17639</v>
      </c>
      <c r="F689">
        <f>INDEX(tb_MHDI[],MATCH(Table3[[#This Row],[city_name]],tb_MHDI[mun_uf],0),5)</f>
        <v>0.55600000000000005</v>
      </c>
      <c r="G689">
        <f>INDEX(tb_MHDI[],MATCH(Table3[[#This Row],[city_name]],tb_MHDI[mun_uf],0),6)</f>
        <v>0.50800000000000001</v>
      </c>
      <c r="H689">
        <f>INDEX(tb_MHDI[],MATCH(Table3[[#This Row],[city_name]],tb_MHDI[mun_uf],0),7)</f>
        <v>0.78</v>
      </c>
      <c r="I689">
        <f>INDEX(tb_MHDI[],MATCH(Table3[[#This Row],[city_name]],tb_MHDI[mun_uf],0),8)</f>
        <v>0.434</v>
      </c>
      <c r="J689">
        <f>_xlfn.NUMBERVALUE(INDEX(tb_SVI[],MATCH(Table3[[#This Row],[city_name]],tb_SVI[city_name_uf],0),8),".")</f>
        <v>0.45700000000000002</v>
      </c>
      <c r="K689">
        <f>_xlfn.NUMBERVALUE(INDEX(tb_SVI[],MATCH(Table3[[#This Row],[city_name]],tb_SVI[city_name_uf],0),9),".")</f>
        <v>0.22500000000000001</v>
      </c>
      <c r="L689">
        <f>_xlfn.NUMBERVALUE(INDEX(tb_SVI[],MATCH(Table3[[#This Row],[city_name]],tb_SVI[city_name_uf],0),10),".")</f>
        <v>0.57699999999999996</v>
      </c>
      <c r="M689">
        <f>_xlfn.NUMBERVALUE(INDEX(tb_SVI[],MATCH(Table3[[#This Row],[city_name]],tb_SVI[city_name_uf],0),11),".")</f>
        <v>0.56999999999999995</v>
      </c>
      <c r="N689" s="14">
        <f>_xlfn.PERCENTRANK.INC(Table3[MHDI_tot],Table3[[#This Row],[MHDI_tot]],3)</f>
        <v>7.8E-2</v>
      </c>
    </row>
    <row r="690" spans="1:14" hidden="1" x14ac:dyDescent="0.2">
      <c r="A690" t="str">
        <f>SVI!F690</f>
        <v>São Miguel do Fidalgo/PI</v>
      </c>
      <c r="B690" t="str">
        <f>INDEX(tb_SVI[],MATCH(Table3[[#This Row],[ibge_cod]],tb_SVI[Município],0),1)</f>
        <v>PI</v>
      </c>
      <c r="C690" t="str">
        <f>INDEX(tb_SVI[],MATCH(Table3[[#This Row],[city_name]],tb_SVI[city_name_uf],0),3)</f>
        <v>2210391</v>
      </c>
      <c r="D690" t="s">
        <v>18347</v>
      </c>
      <c r="E690" s="11">
        <f>INDEX(tb_SVI[],MATCH(Table3[[#This Row],[city_name]],tb_SVI[city_name_uf],0),5)</f>
        <v>3038</v>
      </c>
      <c r="F690">
        <f>INDEX(tb_MHDI[],MATCH(Table3[[#This Row],[city_name]],tb_MHDI[mun_uf],0),5)</f>
        <v>0.53500000000000003</v>
      </c>
      <c r="G690">
        <f>INDEX(tb_MHDI[],MATCH(Table3[[#This Row],[city_name]],tb_MHDI[mun_uf],0),6)</f>
        <v>0.505</v>
      </c>
      <c r="H690">
        <f>INDEX(tb_MHDI[],MATCH(Table3[[#This Row],[city_name]],tb_MHDI[mun_uf],0),7)</f>
        <v>0.747</v>
      </c>
      <c r="I690">
        <f>INDEX(tb_MHDI[],MATCH(Table3[[#This Row],[city_name]],tb_MHDI[mun_uf],0),8)</f>
        <v>0.40699999999999997</v>
      </c>
      <c r="J690">
        <f>_xlfn.NUMBERVALUE(INDEX(tb_SVI[],MATCH(Table3[[#This Row],[city_name]],tb_SVI[city_name_uf],0),8),".")</f>
        <v>0.51300000000000001</v>
      </c>
      <c r="K690">
        <f>_xlfn.NUMBERVALUE(INDEX(tb_SVI[],MATCH(Table3[[#This Row],[city_name]],tb_SVI[city_name_uf],0),9),".")</f>
        <v>0.27500000000000002</v>
      </c>
      <c r="L690">
        <f>_xlfn.NUMBERVALUE(INDEX(tb_SVI[],MATCH(Table3[[#This Row],[city_name]],tb_SVI[city_name_uf],0),10),".")</f>
        <v>0.626</v>
      </c>
      <c r="M690">
        <f>_xlfn.NUMBERVALUE(INDEX(tb_SVI[],MATCH(Table3[[#This Row],[city_name]],tb_SVI[city_name_uf],0),11),".")</f>
        <v>0.63700000000000001</v>
      </c>
      <c r="N690" s="14">
        <f>_xlfn.PERCENTRANK.INC(Table3[MHDI_tot],Table3[[#This Row],[MHDI_tot]],3)</f>
        <v>3.5000000000000003E-2</v>
      </c>
    </row>
    <row r="691" spans="1:14" hidden="1" x14ac:dyDescent="0.2">
      <c r="A691" t="str">
        <f>SVI!F691</f>
        <v>São Miguel da Baixa Grande/PI</v>
      </c>
      <c r="B691" t="str">
        <f>INDEX(tb_SVI[],MATCH(Table3[[#This Row],[ibge_cod]],tb_SVI[Município],0),1)</f>
        <v>PI</v>
      </c>
      <c r="C691" t="str">
        <f>INDEX(tb_SVI[],MATCH(Table3[[#This Row],[city_name]],tb_SVI[city_name_uf],0),3)</f>
        <v>2210383</v>
      </c>
      <c r="D691" t="s">
        <v>18348</v>
      </c>
      <c r="E691" s="11">
        <f>INDEX(tb_SVI[],MATCH(Table3[[#This Row],[city_name]],tb_SVI[city_name_uf],0),5)</f>
        <v>2454</v>
      </c>
      <c r="F691">
        <f>INDEX(tb_MHDI[],MATCH(Table3[[#This Row],[city_name]],tb_MHDI[mun_uf],0),5)</f>
        <v>0.56299999999999994</v>
      </c>
      <c r="G691">
        <f>INDEX(tb_MHDI[],MATCH(Table3[[#This Row],[city_name]],tb_MHDI[mun_uf],0),6)</f>
        <v>0.55700000000000005</v>
      </c>
      <c r="H691">
        <f>INDEX(tb_MHDI[],MATCH(Table3[[#This Row],[city_name]],tb_MHDI[mun_uf],0),7)</f>
        <v>0.77400000000000002</v>
      </c>
      <c r="I691">
        <f>INDEX(tb_MHDI[],MATCH(Table3[[#This Row],[city_name]],tb_MHDI[mun_uf],0),8)</f>
        <v>0.41299999999999998</v>
      </c>
      <c r="J691">
        <f>_xlfn.NUMBERVALUE(INDEX(tb_SVI[],MATCH(Table3[[#This Row],[city_name]],tb_SVI[city_name_uf],0),8),".")</f>
        <v>0.504</v>
      </c>
      <c r="K691">
        <f>_xlfn.NUMBERVALUE(INDEX(tb_SVI[],MATCH(Table3[[#This Row],[city_name]],tb_SVI[city_name_uf],0),9),".")</f>
        <v>0.34599999999999997</v>
      </c>
      <c r="L691">
        <f>_xlfn.NUMBERVALUE(INDEX(tb_SVI[],MATCH(Table3[[#This Row],[city_name]],tb_SVI[city_name_uf],0),10),".")</f>
        <v>0.49099999999999999</v>
      </c>
      <c r="M691">
        <f>_xlfn.NUMBERVALUE(INDEX(tb_SVI[],MATCH(Table3[[#This Row],[city_name]],tb_SVI[city_name_uf],0),11),".")</f>
        <v>0.67400000000000004</v>
      </c>
      <c r="N691" s="14">
        <f>_xlfn.PERCENTRANK.INC(Table3[MHDI_tot],Table3[[#This Row],[MHDI_tot]],3)</f>
        <v>0.10100000000000001</v>
      </c>
    </row>
    <row r="692" spans="1:14" hidden="1" x14ac:dyDescent="0.2">
      <c r="A692" t="str">
        <f>SVI!F692</f>
        <v>São Luis do Piauí/PI</v>
      </c>
      <c r="B692" t="str">
        <f>INDEX(tb_SVI[],MATCH(Table3[[#This Row],[ibge_cod]],tb_SVI[Município],0),1)</f>
        <v>PI</v>
      </c>
      <c r="C692" t="str">
        <f>INDEX(tb_SVI[],MATCH(Table3[[#This Row],[city_name]],tb_SVI[city_name_uf],0),3)</f>
        <v>2210375</v>
      </c>
      <c r="D692" t="s">
        <v>18349</v>
      </c>
      <c r="E692" s="11">
        <f>INDEX(tb_SVI[],MATCH(Table3[[#This Row],[city_name]],tb_SVI[city_name_uf],0),5)</f>
        <v>2646</v>
      </c>
      <c r="F692">
        <f>INDEX(tb_MHDI[],MATCH(Table3[[#This Row],[city_name]],tb_MHDI[mun_uf],0),5)</f>
        <v>0.55400000000000005</v>
      </c>
      <c r="G692">
        <f>INDEX(tb_MHDI[],MATCH(Table3[[#This Row],[city_name]],tb_MHDI[mun_uf],0),6)</f>
        <v>0.52</v>
      </c>
      <c r="H692">
        <f>INDEX(tb_MHDI[],MATCH(Table3[[#This Row],[city_name]],tb_MHDI[mun_uf],0),7)</f>
        <v>0.75700000000000001</v>
      </c>
      <c r="I692">
        <f>INDEX(tb_MHDI[],MATCH(Table3[[#This Row],[city_name]],tb_MHDI[mun_uf],0),8)</f>
        <v>0.433</v>
      </c>
      <c r="J692">
        <f>_xlfn.NUMBERVALUE(INDEX(tb_SVI[],MATCH(Table3[[#This Row],[city_name]],tb_SVI[city_name_uf],0),8),".")</f>
        <v>0.378</v>
      </c>
      <c r="K692">
        <f>_xlfn.NUMBERVALUE(INDEX(tb_SVI[],MATCH(Table3[[#This Row],[city_name]],tb_SVI[city_name_uf],0),9),".")</f>
        <v>0.18</v>
      </c>
      <c r="L692">
        <f>_xlfn.NUMBERVALUE(INDEX(tb_SVI[],MATCH(Table3[[#This Row],[city_name]],tb_SVI[city_name_uf],0),10),".")</f>
        <v>0.45</v>
      </c>
      <c r="M692">
        <f>_xlfn.NUMBERVALUE(INDEX(tb_SVI[],MATCH(Table3[[#This Row],[city_name]],tb_SVI[city_name_uf],0),11),".")</f>
        <v>0.503</v>
      </c>
      <c r="N692" s="14">
        <f>_xlfn.PERCENTRANK.INC(Table3[MHDI_tot],Table3[[#This Row],[MHDI_tot]],3)</f>
        <v>7.2999999999999995E-2</v>
      </c>
    </row>
    <row r="693" spans="1:14" hidden="1" x14ac:dyDescent="0.2">
      <c r="A693" t="str">
        <f>SVI!F693</f>
        <v>São Lourenço do Piauí/PI</v>
      </c>
      <c r="B693" t="str">
        <f>INDEX(tb_SVI[],MATCH(Table3[[#This Row],[ibge_cod]],tb_SVI[Município],0),1)</f>
        <v>PI</v>
      </c>
      <c r="C693" t="str">
        <f>INDEX(tb_SVI[],MATCH(Table3[[#This Row],[city_name]],tb_SVI[city_name_uf],0),3)</f>
        <v>2210359</v>
      </c>
      <c r="D693" t="s">
        <v>18350</v>
      </c>
      <c r="E693" s="11">
        <f>INDEX(tb_SVI[],MATCH(Table3[[#This Row],[city_name]],tb_SVI[city_name_uf],0),5)</f>
        <v>4577</v>
      </c>
      <c r="F693">
        <f>INDEX(tb_MHDI[],MATCH(Table3[[#This Row],[city_name]],tb_MHDI[mun_uf],0),5)</f>
        <v>0.59499999999999997</v>
      </c>
      <c r="G693">
        <f>INDEX(tb_MHDI[],MATCH(Table3[[#This Row],[city_name]],tb_MHDI[mun_uf],0),6)</f>
        <v>0.56000000000000005</v>
      </c>
      <c r="H693">
        <f>INDEX(tb_MHDI[],MATCH(Table3[[#This Row],[city_name]],tb_MHDI[mun_uf],0),7)</f>
        <v>0.753</v>
      </c>
      <c r="I693">
        <f>INDEX(tb_MHDI[],MATCH(Table3[[#This Row],[city_name]],tb_MHDI[mun_uf],0),8)</f>
        <v>0.499</v>
      </c>
      <c r="J693">
        <f>_xlfn.NUMBERVALUE(INDEX(tb_SVI[],MATCH(Table3[[#This Row],[city_name]],tb_SVI[city_name_uf],0),8),".")</f>
        <v>0.43099999999999999</v>
      </c>
      <c r="K693">
        <f>_xlfn.NUMBERVALUE(INDEX(tb_SVI[],MATCH(Table3[[#This Row],[city_name]],tb_SVI[city_name_uf],0),9),".")</f>
        <v>0.32100000000000001</v>
      </c>
      <c r="L693">
        <f>_xlfn.NUMBERVALUE(INDEX(tb_SVI[],MATCH(Table3[[#This Row],[city_name]],tb_SVI[city_name_uf],0),10),".")</f>
        <v>0.45300000000000001</v>
      </c>
      <c r="M693">
        <f>_xlfn.NUMBERVALUE(INDEX(tb_SVI[],MATCH(Table3[[#This Row],[city_name]],tb_SVI[city_name_uf],0),11),".")</f>
        <v>0.52</v>
      </c>
      <c r="N693" s="14">
        <f>_xlfn.PERCENTRANK.INC(Table3[MHDI_tot],Table3[[#This Row],[MHDI_tot]],3)</f>
        <v>0.23</v>
      </c>
    </row>
    <row r="694" spans="1:14" hidden="1" x14ac:dyDescent="0.2">
      <c r="A694" t="str">
        <f>SVI!F694</f>
        <v>São Julião/PI</v>
      </c>
      <c r="B694" t="str">
        <f>INDEX(tb_SVI[],MATCH(Table3[[#This Row],[ibge_cod]],tb_SVI[Município],0),1)</f>
        <v>PI</v>
      </c>
      <c r="C694" t="str">
        <f>INDEX(tb_SVI[],MATCH(Table3[[#This Row],[city_name]],tb_SVI[city_name_uf],0),3)</f>
        <v>2210300</v>
      </c>
      <c r="D694" t="s">
        <v>18351</v>
      </c>
      <c r="E694" s="11">
        <f>INDEX(tb_SVI[],MATCH(Table3[[#This Row],[city_name]],tb_SVI[city_name_uf],0),5)</f>
        <v>6371</v>
      </c>
      <c r="F694">
        <f>INDEX(tb_MHDI[],MATCH(Table3[[#This Row],[city_name]],tb_MHDI[mun_uf],0),5)</f>
        <v>0.59399999999999997</v>
      </c>
      <c r="G694">
        <f>INDEX(tb_MHDI[],MATCH(Table3[[#This Row],[city_name]],tb_MHDI[mun_uf],0),6)</f>
        <v>0.59299999999999997</v>
      </c>
      <c r="H694">
        <f>INDEX(tb_MHDI[],MATCH(Table3[[#This Row],[city_name]],tb_MHDI[mun_uf],0),7)</f>
        <v>0.77500000000000002</v>
      </c>
      <c r="I694">
        <f>INDEX(tb_MHDI[],MATCH(Table3[[#This Row],[city_name]],tb_MHDI[mun_uf],0),8)</f>
        <v>0.45500000000000002</v>
      </c>
      <c r="J694">
        <f>_xlfn.NUMBERVALUE(INDEX(tb_SVI[],MATCH(Table3[[#This Row],[city_name]],tb_SVI[city_name_uf],0),8),".")</f>
        <v>0.40699999999999997</v>
      </c>
      <c r="K694">
        <f>_xlfn.NUMBERVALUE(INDEX(tb_SVI[],MATCH(Table3[[#This Row],[city_name]],tb_SVI[city_name_uf],0),9),".")</f>
        <v>0.154</v>
      </c>
      <c r="L694">
        <f>_xlfn.NUMBERVALUE(INDEX(tb_SVI[],MATCH(Table3[[#This Row],[city_name]],tb_SVI[city_name_uf],0),10),".")</f>
        <v>0.60899999999999999</v>
      </c>
      <c r="M694">
        <f>_xlfn.NUMBERVALUE(INDEX(tb_SVI[],MATCH(Table3[[#This Row],[city_name]],tb_SVI[city_name_uf],0),11),".")</f>
        <v>0.45900000000000002</v>
      </c>
      <c r="N694" s="14">
        <f>_xlfn.PERCENTRANK.INC(Table3[MHDI_tot],Table3[[#This Row],[MHDI_tot]],3)</f>
        <v>0.22500000000000001</v>
      </c>
    </row>
    <row r="695" spans="1:14" hidden="1" x14ac:dyDescent="0.2">
      <c r="A695" t="str">
        <f>SVI!F695</f>
        <v>São João do Piauí/PI</v>
      </c>
      <c r="B695" t="str">
        <f>INDEX(tb_SVI[],MATCH(Table3[[#This Row],[ibge_cod]],tb_SVI[Município],0),1)</f>
        <v>PI</v>
      </c>
      <c r="C695" t="str">
        <f>INDEX(tb_SVI[],MATCH(Table3[[#This Row],[city_name]],tb_SVI[city_name_uf],0),3)</f>
        <v>2210003</v>
      </c>
      <c r="D695" t="s">
        <v>18352</v>
      </c>
      <c r="E695" s="11">
        <f>INDEX(tb_SVI[],MATCH(Table3[[#This Row],[city_name]],tb_SVI[city_name_uf],0),5)</f>
        <v>20662</v>
      </c>
      <c r="F695">
        <f>INDEX(tb_MHDI[],MATCH(Table3[[#This Row],[city_name]],tb_MHDI[mun_uf],0),5)</f>
        <v>0.64500000000000002</v>
      </c>
      <c r="G695">
        <f>INDEX(tb_MHDI[],MATCH(Table3[[#This Row],[city_name]],tb_MHDI[mun_uf],0),6)</f>
        <v>0.61499999999999999</v>
      </c>
      <c r="H695">
        <f>INDEX(tb_MHDI[],MATCH(Table3[[#This Row],[city_name]],tb_MHDI[mun_uf],0),7)</f>
        <v>0.76900000000000002</v>
      </c>
      <c r="I695">
        <f>INDEX(tb_MHDI[],MATCH(Table3[[#This Row],[city_name]],tb_MHDI[mun_uf],0),8)</f>
        <v>0.56699999999999995</v>
      </c>
      <c r="J695">
        <f>_xlfn.NUMBERVALUE(INDEX(tb_SVI[],MATCH(Table3[[#This Row],[city_name]],tb_SVI[city_name_uf],0),8),".")</f>
        <v>0.40300000000000002</v>
      </c>
      <c r="K695">
        <f>_xlfn.NUMBERVALUE(INDEX(tb_SVI[],MATCH(Table3[[#This Row],[city_name]],tb_SVI[city_name_uf],0),9),".")</f>
        <v>0.157</v>
      </c>
      <c r="L695">
        <f>_xlfn.NUMBERVALUE(INDEX(tb_SVI[],MATCH(Table3[[#This Row],[city_name]],tb_SVI[city_name_uf],0),10),".")</f>
        <v>0.499</v>
      </c>
      <c r="M695">
        <f>_xlfn.NUMBERVALUE(INDEX(tb_SVI[],MATCH(Table3[[#This Row],[city_name]],tb_SVI[city_name_uf],0),11),".")</f>
        <v>0.55300000000000005</v>
      </c>
      <c r="N695" s="14">
        <f>_xlfn.PERCENTRANK.INC(Table3[MHDI_tot],Table3[[#This Row],[MHDI_tot]],3)</f>
        <v>0.42099999999999999</v>
      </c>
    </row>
    <row r="696" spans="1:14" hidden="1" x14ac:dyDescent="0.2">
      <c r="A696" t="str">
        <f>SVI!F696</f>
        <v>São João do Arraial/PI</v>
      </c>
      <c r="B696" t="str">
        <f>INDEX(tb_SVI[],MATCH(Table3[[#This Row],[ibge_cod]],tb_SVI[Município],0),1)</f>
        <v>PI</v>
      </c>
      <c r="C696" t="str">
        <f>INDEX(tb_SVI[],MATCH(Table3[[#This Row],[city_name]],tb_SVI[city_name_uf],0),3)</f>
        <v>2209971</v>
      </c>
      <c r="D696" t="s">
        <v>18353</v>
      </c>
      <c r="E696" s="11">
        <f>INDEX(tb_SVI[],MATCH(Table3[[#This Row],[city_name]],tb_SVI[city_name_uf],0),5)</f>
        <v>8038</v>
      </c>
      <c r="F696">
        <f>INDEX(tb_MHDI[],MATCH(Table3[[#This Row],[city_name]],tb_MHDI[mun_uf],0),5)</f>
        <v>0.52300000000000002</v>
      </c>
      <c r="G696">
        <f>INDEX(tb_MHDI[],MATCH(Table3[[#This Row],[city_name]],tb_MHDI[mun_uf],0),6)</f>
        <v>0.496</v>
      </c>
      <c r="H696">
        <f>INDEX(tb_MHDI[],MATCH(Table3[[#This Row],[city_name]],tb_MHDI[mun_uf],0),7)</f>
        <v>0.72</v>
      </c>
      <c r="I696">
        <f>INDEX(tb_MHDI[],MATCH(Table3[[#This Row],[city_name]],tb_MHDI[mun_uf],0),8)</f>
        <v>0.40100000000000002</v>
      </c>
      <c r="J696">
        <f>_xlfn.NUMBERVALUE(INDEX(tb_SVI[],MATCH(Table3[[#This Row],[city_name]],tb_SVI[city_name_uf],0),8),".")</f>
        <v>0.52400000000000002</v>
      </c>
      <c r="K696">
        <f>_xlfn.NUMBERVALUE(INDEX(tb_SVI[],MATCH(Table3[[#This Row],[city_name]],tb_SVI[city_name_uf],0),9),".")</f>
        <v>0.44800000000000001</v>
      </c>
      <c r="L696">
        <f>_xlfn.NUMBERVALUE(INDEX(tb_SVI[],MATCH(Table3[[#This Row],[city_name]],tb_SVI[city_name_uf],0),10),".")</f>
        <v>0.59899999999999998</v>
      </c>
      <c r="M696">
        <f>_xlfn.NUMBERVALUE(INDEX(tb_SVI[],MATCH(Table3[[#This Row],[city_name]],tb_SVI[city_name_uf],0),11),".")</f>
        <v>0.52600000000000002</v>
      </c>
      <c r="N696" s="14">
        <f>_xlfn.PERCENTRANK.INC(Table3[MHDI_tot],Table3[[#This Row],[MHDI_tot]],3)</f>
        <v>2.1000000000000001E-2</v>
      </c>
    </row>
    <row r="697" spans="1:14" hidden="1" x14ac:dyDescent="0.2">
      <c r="A697" t="str">
        <f>SVI!F697</f>
        <v>São João da Varjota/PI</v>
      </c>
      <c r="B697" t="str">
        <f>INDEX(tb_SVI[],MATCH(Table3[[#This Row],[ibge_cod]],tb_SVI[Município],0),1)</f>
        <v>PI</v>
      </c>
      <c r="C697" t="str">
        <f>INDEX(tb_SVI[],MATCH(Table3[[#This Row],[city_name]],tb_SVI[city_name_uf],0),3)</f>
        <v>2209955</v>
      </c>
      <c r="D697" t="s">
        <v>18354</v>
      </c>
      <c r="E697" s="11">
        <f>INDEX(tb_SVI[],MATCH(Table3[[#This Row],[city_name]],tb_SVI[city_name_uf],0),5)</f>
        <v>4848</v>
      </c>
      <c r="F697">
        <f>INDEX(tb_MHDI[],MATCH(Table3[[#This Row],[city_name]],tb_MHDI[mun_uf],0),5)</f>
        <v>0.55900000000000005</v>
      </c>
      <c r="G697">
        <f>INDEX(tb_MHDI[],MATCH(Table3[[#This Row],[city_name]],tb_MHDI[mun_uf],0),6)</f>
        <v>0.53600000000000003</v>
      </c>
      <c r="H697">
        <f>INDEX(tb_MHDI[],MATCH(Table3[[#This Row],[city_name]],tb_MHDI[mun_uf],0),7)</f>
        <v>0.70799999999999996</v>
      </c>
      <c r="I697">
        <f>INDEX(tb_MHDI[],MATCH(Table3[[#This Row],[city_name]],tb_MHDI[mun_uf],0),8)</f>
        <v>0.46</v>
      </c>
      <c r="J697">
        <f>_xlfn.NUMBERVALUE(INDEX(tb_SVI[],MATCH(Table3[[#This Row],[city_name]],tb_SVI[city_name_uf],0),8),".")</f>
        <v>0.5</v>
      </c>
      <c r="K697">
        <f>_xlfn.NUMBERVALUE(INDEX(tb_SVI[],MATCH(Table3[[#This Row],[city_name]],tb_SVI[city_name_uf],0),9),".")</f>
        <v>0.36099999999999999</v>
      </c>
      <c r="L697">
        <f>_xlfn.NUMBERVALUE(INDEX(tb_SVI[],MATCH(Table3[[#This Row],[city_name]],tb_SVI[city_name_uf],0),10),".")</f>
        <v>0.57499999999999996</v>
      </c>
      <c r="M697">
        <f>_xlfn.NUMBERVALUE(INDEX(tb_SVI[],MATCH(Table3[[#This Row],[city_name]],tb_SVI[city_name_uf],0),11),".")</f>
        <v>0.56299999999999994</v>
      </c>
      <c r="N697" s="14">
        <f>_xlfn.PERCENTRANK.INC(Table3[MHDI_tot],Table3[[#This Row],[MHDI_tot]],3)</f>
        <v>8.6999999999999994E-2</v>
      </c>
    </row>
    <row r="698" spans="1:14" hidden="1" x14ac:dyDescent="0.2">
      <c r="A698" t="str">
        <f>SVI!F698</f>
        <v>São João da Serra/PI</v>
      </c>
      <c r="B698" t="str">
        <f>INDEX(tb_SVI[],MATCH(Table3[[#This Row],[ibge_cod]],tb_SVI[Município],0),1)</f>
        <v>PI</v>
      </c>
      <c r="C698" t="str">
        <f>INDEX(tb_SVI[],MATCH(Table3[[#This Row],[city_name]],tb_SVI[city_name_uf],0),3)</f>
        <v>2209906</v>
      </c>
      <c r="D698" t="s">
        <v>18355</v>
      </c>
      <c r="E698" s="11">
        <f>INDEX(tb_SVI[],MATCH(Table3[[#This Row],[city_name]],tb_SVI[city_name_uf],0),5)</f>
        <v>6122</v>
      </c>
      <c r="F698">
        <f>INDEX(tb_MHDI[],MATCH(Table3[[#This Row],[city_name]],tb_MHDI[mun_uf],0),5)</f>
        <v>0.58199999999999996</v>
      </c>
      <c r="G698">
        <f>INDEX(tb_MHDI[],MATCH(Table3[[#This Row],[city_name]],tb_MHDI[mun_uf],0),6)</f>
        <v>0.54500000000000004</v>
      </c>
      <c r="H698">
        <f>INDEX(tb_MHDI[],MATCH(Table3[[#This Row],[city_name]],tb_MHDI[mun_uf],0),7)</f>
        <v>0.75700000000000001</v>
      </c>
      <c r="I698">
        <f>INDEX(tb_MHDI[],MATCH(Table3[[#This Row],[city_name]],tb_MHDI[mun_uf],0),8)</f>
        <v>0.47799999999999998</v>
      </c>
      <c r="J698">
        <f>_xlfn.NUMBERVALUE(INDEX(tb_SVI[],MATCH(Table3[[#This Row],[city_name]],tb_SVI[city_name_uf],0),8),".")</f>
        <v>0.46400000000000002</v>
      </c>
      <c r="K698">
        <f>_xlfn.NUMBERVALUE(INDEX(tb_SVI[],MATCH(Table3[[#This Row],[city_name]],tb_SVI[city_name_uf],0),9),".")</f>
        <v>0.28999999999999998</v>
      </c>
      <c r="L698">
        <f>_xlfn.NUMBERVALUE(INDEX(tb_SVI[],MATCH(Table3[[#This Row],[city_name]],tb_SVI[city_name_uf],0),10),".")</f>
        <v>0.51200000000000001</v>
      </c>
      <c r="M698">
        <f>_xlfn.NUMBERVALUE(INDEX(tb_SVI[],MATCH(Table3[[#This Row],[city_name]],tb_SVI[city_name_uf],0),11),".")</f>
        <v>0.58899999999999997</v>
      </c>
      <c r="N698" s="14">
        <f>_xlfn.PERCENTRANK.INC(Table3[MHDI_tot],Table3[[#This Row],[MHDI_tot]],3)</f>
        <v>0.17100000000000001</v>
      </c>
    </row>
    <row r="699" spans="1:14" hidden="1" x14ac:dyDescent="0.2">
      <c r="A699" t="str">
        <f>SVI!F699</f>
        <v>São João da Fronteira/PI</v>
      </c>
      <c r="B699" t="str">
        <f>INDEX(tb_SVI[],MATCH(Table3[[#This Row],[ibge_cod]],tb_SVI[Município],0),1)</f>
        <v>PI</v>
      </c>
      <c r="C699" t="str">
        <f>INDEX(tb_SVI[],MATCH(Table3[[#This Row],[city_name]],tb_SVI[city_name_uf],0),3)</f>
        <v>2209872</v>
      </c>
      <c r="D699" t="s">
        <v>18356</v>
      </c>
      <c r="E699" s="11">
        <f>INDEX(tb_SVI[],MATCH(Table3[[#This Row],[city_name]],tb_SVI[city_name_uf],0),5)</f>
        <v>6064</v>
      </c>
      <c r="F699">
        <f>INDEX(tb_MHDI[],MATCH(Table3[[#This Row],[city_name]],tb_MHDI[mun_uf],0),5)</f>
        <v>0.51500000000000001</v>
      </c>
      <c r="G699">
        <f>INDEX(tb_MHDI[],MATCH(Table3[[#This Row],[city_name]],tb_MHDI[mun_uf],0),6)</f>
        <v>0.51600000000000001</v>
      </c>
      <c r="H699">
        <f>INDEX(tb_MHDI[],MATCH(Table3[[#This Row],[city_name]],tb_MHDI[mun_uf],0),7)</f>
        <v>0.753</v>
      </c>
      <c r="I699">
        <f>INDEX(tb_MHDI[],MATCH(Table3[[#This Row],[city_name]],tb_MHDI[mun_uf],0),8)</f>
        <v>0.35099999999999998</v>
      </c>
      <c r="J699">
        <f>_xlfn.NUMBERVALUE(INDEX(tb_SVI[],MATCH(Table3[[#This Row],[city_name]],tb_SVI[city_name_uf],0),8),".")</f>
        <v>0.56599999999999995</v>
      </c>
      <c r="K699">
        <f>_xlfn.NUMBERVALUE(INDEX(tb_SVI[],MATCH(Table3[[#This Row],[city_name]],tb_SVI[city_name_uf],0),9),".")</f>
        <v>0.42099999999999999</v>
      </c>
      <c r="L699">
        <f>_xlfn.NUMBERVALUE(INDEX(tb_SVI[],MATCH(Table3[[#This Row],[city_name]],tb_SVI[city_name_uf],0),10),".")</f>
        <v>0.68100000000000005</v>
      </c>
      <c r="M699">
        <f>_xlfn.NUMBERVALUE(INDEX(tb_SVI[],MATCH(Table3[[#This Row],[city_name]],tb_SVI[city_name_uf],0),11),".")</f>
        <v>0.59699999999999998</v>
      </c>
      <c r="N699" s="14">
        <f>_xlfn.PERCENTRANK.INC(Table3[MHDI_tot],Table3[[#This Row],[MHDI_tot]],3)</f>
        <v>1.4E-2</v>
      </c>
    </row>
    <row r="700" spans="1:14" hidden="1" x14ac:dyDescent="0.2">
      <c r="A700" t="str">
        <f>SVI!F700</f>
        <v>São João da Canabrava/PI</v>
      </c>
      <c r="B700" t="str">
        <f>INDEX(tb_SVI[],MATCH(Table3[[#This Row],[ibge_cod]],tb_SVI[Município],0),1)</f>
        <v>PI</v>
      </c>
      <c r="C700" t="str">
        <f>INDEX(tb_SVI[],MATCH(Table3[[#This Row],[city_name]],tb_SVI[city_name_uf],0),3)</f>
        <v>2209856</v>
      </c>
      <c r="D700" t="s">
        <v>18357</v>
      </c>
      <c r="E700" s="11">
        <f>INDEX(tb_SVI[],MATCH(Table3[[#This Row],[city_name]],tb_SVI[city_name_uf],0),5)</f>
        <v>4614</v>
      </c>
      <c r="F700">
        <f>INDEX(tb_MHDI[],MATCH(Table3[[#This Row],[city_name]],tb_MHDI[mun_uf],0),5)</f>
        <v>0.55900000000000005</v>
      </c>
      <c r="G700">
        <f>INDEX(tb_MHDI[],MATCH(Table3[[#This Row],[city_name]],tb_MHDI[mun_uf],0),6)</f>
        <v>0.53900000000000003</v>
      </c>
      <c r="H700">
        <f>INDEX(tb_MHDI[],MATCH(Table3[[#This Row],[city_name]],tb_MHDI[mun_uf],0),7)</f>
        <v>0.72599999999999998</v>
      </c>
      <c r="I700">
        <f>INDEX(tb_MHDI[],MATCH(Table3[[#This Row],[city_name]],tb_MHDI[mun_uf],0),8)</f>
        <v>0.44600000000000001</v>
      </c>
      <c r="J700">
        <f>_xlfn.NUMBERVALUE(INDEX(tb_SVI[],MATCH(Table3[[#This Row],[city_name]],tb_SVI[city_name_uf],0),8),".")</f>
        <v>0.40100000000000002</v>
      </c>
      <c r="K700">
        <f>_xlfn.NUMBERVALUE(INDEX(tb_SVI[],MATCH(Table3[[#This Row],[city_name]],tb_SVI[city_name_uf],0),9),".")</f>
        <v>5.5E-2</v>
      </c>
      <c r="L700">
        <f>_xlfn.NUMBERVALUE(INDEX(tb_SVI[],MATCH(Table3[[#This Row],[city_name]],tb_SVI[city_name_uf],0),10),".")</f>
        <v>0.499</v>
      </c>
      <c r="M700">
        <f>_xlfn.NUMBERVALUE(INDEX(tb_SVI[],MATCH(Table3[[#This Row],[city_name]],tb_SVI[city_name_uf],0),11),".")</f>
        <v>0.64900000000000002</v>
      </c>
      <c r="N700" s="14">
        <f>_xlfn.PERCENTRANK.INC(Table3[MHDI_tot],Table3[[#This Row],[MHDI_tot]],3)</f>
        <v>8.6999999999999994E-2</v>
      </c>
    </row>
    <row r="701" spans="1:14" hidden="1" x14ac:dyDescent="0.2">
      <c r="A701" t="str">
        <f>SVI!F701</f>
        <v>São José do Piauí/PI</v>
      </c>
      <c r="B701" t="str">
        <f>INDEX(tb_SVI[],MATCH(Table3[[#This Row],[ibge_cod]],tb_SVI[Município],0),1)</f>
        <v>PI</v>
      </c>
      <c r="C701" t="str">
        <f>INDEX(tb_SVI[],MATCH(Table3[[#This Row],[city_name]],tb_SVI[city_name_uf],0),3)</f>
        <v>2210201</v>
      </c>
      <c r="D701" t="s">
        <v>18358</v>
      </c>
      <c r="E701" s="11">
        <f>INDEX(tb_SVI[],MATCH(Table3[[#This Row],[city_name]],tb_SVI[city_name_uf],0),5)</f>
        <v>6700</v>
      </c>
      <c r="F701">
        <f>INDEX(tb_MHDI[],MATCH(Table3[[#This Row],[city_name]],tb_MHDI[mun_uf],0),5)</f>
        <v>0.55200000000000005</v>
      </c>
      <c r="G701">
        <f>INDEX(tb_MHDI[],MATCH(Table3[[#This Row],[city_name]],tb_MHDI[mun_uf],0),6)</f>
        <v>0.56899999999999995</v>
      </c>
      <c r="H701">
        <f>INDEX(tb_MHDI[],MATCH(Table3[[#This Row],[city_name]],tb_MHDI[mun_uf],0),7)</f>
        <v>0.7</v>
      </c>
      <c r="I701">
        <f>INDEX(tb_MHDI[],MATCH(Table3[[#This Row],[city_name]],tb_MHDI[mun_uf],0),8)</f>
        <v>0.42299999999999999</v>
      </c>
      <c r="J701">
        <f>_xlfn.NUMBERVALUE(INDEX(tb_SVI[],MATCH(Table3[[#This Row],[city_name]],tb_SVI[city_name_uf],0),8),".")</f>
        <v>0.4</v>
      </c>
      <c r="K701">
        <f>_xlfn.NUMBERVALUE(INDEX(tb_SVI[],MATCH(Table3[[#This Row],[city_name]],tb_SVI[city_name_uf],0),9),".")</f>
        <v>8.4000000000000005E-2</v>
      </c>
      <c r="L701">
        <f>_xlfn.NUMBERVALUE(INDEX(tb_SVI[],MATCH(Table3[[#This Row],[city_name]],tb_SVI[city_name_uf],0),10),".")</f>
        <v>0.52800000000000002</v>
      </c>
      <c r="M701">
        <f>_xlfn.NUMBERVALUE(INDEX(tb_SVI[],MATCH(Table3[[#This Row],[city_name]],tb_SVI[city_name_uf],0),11),".")</f>
        <v>0.58799999999999997</v>
      </c>
      <c r="N701" s="14">
        <f>_xlfn.PERCENTRANK.INC(Table3[MHDI_tot],Table3[[#This Row],[MHDI_tot]],3)</f>
        <v>6.8000000000000005E-2</v>
      </c>
    </row>
    <row r="702" spans="1:14" hidden="1" x14ac:dyDescent="0.2">
      <c r="A702" t="str">
        <f>SVI!F702</f>
        <v>São José do Peixe/PI</v>
      </c>
      <c r="B702" t="str">
        <f>INDEX(tb_SVI[],MATCH(Table3[[#This Row],[ibge_cod]],tb_SVI[Município],0),1)</f>
        <v>PI</v>
      </c>
      <c r="C702" t="str">
        <f>INDEX(tb_SVI[],MATCH(Table3[[#This Row],[city_name]],tb_SVI[city_name_uf],0),3)</f>
        <v>2210102</v>
      </c>
      <c r="D702" t="s">
        <v>18359</v>
      </c>
      <c r="E702" s="11">
        <f>INDEX(tb_SVI[],MATCH(Table3[[#This Row],[city_name]],tb_SVI[city_name_uf],0),5)</f>
        <v>3741</v>
      </c>
      <c r="F702">
        <f>INDEX(tb_MHDI[],MATCH(Table3[[#This Row],[city_name]],tb_MHDI[mun_uf],0),5)</f>
        <v>0.57299999999999995</v>
      </c>
      <c r="G702">
        <f>INDEX(tb_MHDI[],MATCH(Table3[[#This Row],[city_name]],tb_MHDI[mun_uf],0),6)</f>
        <v>0.54800000000000004</v>
      </c>
      <c r="H702">
        <f>INDEX(tb_MHDI[],MATCH(Table3[[#This Row],[city_name]],tb_MHDI[mun_uf],0),7)</f>
        <v>0.76600000000000001</v>
      </c>
      <c r="I702">
        <f>INDEX(tb_MHDI[],MATCH(Table3[[#This Row],[city_name]],tb_MHDI[mun_uf],0),8)</f>
        <v>0.44900000000000001</v>
      </c>
      <c r="J702">
        <f>_xlfn.NUMBERVALUE(INDEX(tb_SVI[],MATCH(Table3[[#This Row],[city_name]],tb_SVI[city_name_uf],0),8),".")</f>
        <v>0.48499999999999999</v>
      </c>
      <c r="K702">
        <f>_xlfn.NUMBERVALUE(INDEX(tb_SVI[],MATCH(Table3[[#This Row],[city_name]],tb_SVI[city_name_uf],0),9),".")</f>
        <v>0.32800000000000001</v>
      </c>
      <c r="L702">
        <f>_xlfn.NUMBERVALUE(INDEX(tb_SVI[],MATCH(Table3[[#This Row],[city_name]],tb_SVI[city_name_uf],0),10),".")</f>
        <v>0.57699999999999996</v>
      </c>
      <c r="M702">
        <f>_xlfn.NUMBERVALUE(INDEX(tb_SVI[],MATCH(Table3[[#This Row],[city_name]],tb_SVI[city_name_uf],0),11),".")</f>
        <v>0.54900000000000004</v>
      </c>
      <c r="N702" s="14">
        <f>_xlfn.PERCENTRANK.INC(Table3[MHDI_tot],Table3[[#This Row],[MHDI_tot]],3)</f>
        <v>0.13700000000000001</v>
      </c>
    </row>
    <row r="703" spans="1:14" hidden="1" x14ac:dyDescent="0.2">
      <c r="A703" t="str">
        <f>SVI!F703</f>
        <v>São José do Divino/PI</v>
      </c>
      <c r="B703" t="str">
        <f>INDEX(tb_SVI[],MATCH(Table3[[#This Row],[ibge_cod]],tb_SVI[Município],0),1)</f>
        <v>PI</v>
      </c>
      <c r="C703" t="str">
        <f>INDEX(tb_SVI[],MATCH(Table3[[#This Row],[city_name]],tb_SVI[city_name_uf],0),3)</f>
        <v>2210052</v>
      </c>
      <c r="D703" t="s">
        <v>18360</v>
      </c>
      <c r="E703" s="11">
        <f>INDEX(tb_SVI[],MATCH(Table3[[#This Row],[city_name]],tb_SVI[city_name_uf],0),5)</f>
        <v>5354</v>
      </c>
      <c r="F703">
        <f>INDEX(tb_MHDI[],MATCH(Table3[[#This Row],[city_name]],tb_MHDI[mun_uf],0),5)</f>
        <v>0.56499999999999995</v>
      </c>
      <c r="G703">
        <f>INDEX(tb_MHDI[],MATCH(Table3[[#This Row],[city_name]],tb_MHDI[mun_uf],0),6)</f>
        <v>0.52900000000000003</v>
      </c>
      <c r="H703">
        <f>INDEX(tb_MHDI[],MATCH(Table3[[#This Row],[city_name]],tb_MHDI[mun_uf],0),7)</f>
        <v>0.77500000000000002</v>
      </c>
      <c r="I703">
        <f>INDEX(tb_MHDI[],MATCH(Table3[[#This Row],[city_name]],tb_MHDI[mun_uf],0),8)</f>
        <v>0.44</v>
      </c>
      <c r="J703">
        <f>_xlfn.NUMBERVALUE(INDEX(tb_SVI[],MATCH(Table3[[#This Row],[city_name]],tb_SVI[city_name_uf],0),8),".")</f>
        <v>0.48499999999999999</v>
      </c>
      <c r="K703">
        <f>_xlfn.NUMBERVALUE(INDEX(tb_SVI[],MATCH(Table3[[#This Row],[city_name]],tb_SVI[city_name_uf],0),9),".")</f>
        <v>0.47</v>
      </c>
      <c r="L703">
        <f>_xlfn.NUMBERVALUE(INDEX(tb_SVI[],MATCH(Table3[[#This Row],[city_name]],tb_SVI[city_name_uf],0),10),".")</f>
        <v>0.49399999999999999</v>
      </c>
      <c r="M703">
        <f>_xlfn.NUMBERVALUE(INDEX(tb_SVI[],MATCH(Table3[[#This Row],[city_name]],tb_SVI[city_name_uf],0),11),".")</f>
        <v>0.49199999999999999</v>
      </c>
      <c r="N703" s="14">
        <f>_xlfn.PERCENTRANK.INC(Table3[MHDI_tot],Table3[[#This Row],[MHDI_tot]],3)</f>
        <v>0.108</v>
      </c>
    </row>
    <row r="704" spans="1:14" hidden="1" x14ac:dyDescent="0.2">
      <c r="A704" t="str">
        <f>SVI!F704</f>
        <v>São Gonçalo do Piauí/PI</v>
      </c>
      <c r="B704" t="str">
        <f>INDEX(tb_SVI[],MATCH(Table3[[#This Row],[ibge_cod]],tb_SVI[Município],0),1)</f>
        <v>PI</v>
      </c>
      <c r="C704" t="str">
        <f>INDEX(tb_SVI[],MATCH(Table3[[#This Row],[city_name]],tb_SVI[city_name_uf],0),3)</f>
        <v>2209807</v>
      </c>
      <c r="D704" t="s">
        <v>18361</v>
      </c>
      <c r="E704" s="11">
        <f>INDEX(tb_SVI[],MATCH(Table3[[#This Row],[city_name]],tb_SVI[city_name_uf],0),5)</f>
        <v>5030</v>
      </c>
      <c r="F704">
        <f>INDEX(tb_MHDI[],MATCH(Table3[[#This Row],[city_name]],tb_MHDI[mun_uf],0),5)</f>
        <v>0.61599999999999999</v>
      </c>
      <c r="G704">
        <f>INDEX(tb_MHDI[],MATCH(Table3[[#This Row],[city_name]],tb_MHDI[mun_uf],0),6)</f>
        <v>0.53800000000000003</v>
      </c>
      <c r="H704">
        <f>INDEX(tb_MHDI[],MATCH(Table3[[#This Row],[city_name]],tb_MHDI[mun_uf],0),7)</f>
        <v>0.73899999999999999</v>
      </c>
      <c r="I704">
        <f>INDEX(tb_MHDI[],MATCH(Table3[[#This Row],[city_name]],tb_MHDI[mun_uf],0),8)</f>
        <v>0.58799999999999997</v>
      </c>
      <c r="J704">
        <f>_xlfn.NUMBERVALUE(INDEX(tb_SVI[],MATCH(Table3[[#This Row],[city_name]],tb_SVI[city_name_uf],0),8),".")</f>
        <v>0.41099999999999998</v>
      </c>
      <c r="K704">
        <f>_xlfn.NUMBERVALUE(INDEX(tb_SVI[],MATCH(Table3[[#This Row],[city_name]],tb_SVI[city_name_uf],0),9),".")</f>
        <v>0.122</v>
      </c>
      <c r="L704">
        <f>_xlfn.NUMBERVALUE(INDEX(tb_SVI[],MATCH(Table3[[#This Row],[city_name]],tb_SVI[city_name_uf],0),10),".")</f>
        <v>0.53900000000000003</v>
      </c>
      <c r="M704">
        <f>_xlfn.NUMBERVALUE(INDEX(tb_SVI[],MATCH(Table3[[#This Row],[city_name]],tb_SVI[city_name_uf],0),11),".")</f>
        <v>0.57199999999999995</v>
      </c>
      <c r="N704" s="14">
        <f>_xlfn.PERCENTRANK.INC(Table3[MHDI_tot],Table3[[#This Row],[MHDI_tot]],3)</f>
        <v>0.318</v>
      </c>
    </row>
    <row r="705" spans="1:14" hidden="1" x14ac:dyDescent="0.2">
      <c r="A705" t="str">
        <f>SVI!F705</f>
        <v>São Gonçalo do Gurguéia/PI</v>
      </c>
      <c r="B705" t="str">
        <f>INDEX(tb_SVI[],MATCH(Table3[[#This Row],[ibge_cod]],tb_SVI[Município],0),1)</f>
        <v>PI</v>
      </c>
      <c r="C705" t="str">
        <f>INDEX(tb_SVI[],MATCH(Table3[[#This Row],[city_name]],tb_SVI[city_name_uf],0),3)</f>
        <v>2209757</v>
      </c>
      <c r="D705" t="s">
        <v>18362</v>
      </c>
      <c r="E705" s="11">
        <f>INDEX(tb_SVI[],MATCH(Table3[[#This Row],[city_name]],tb_SVI[city_name_uf],0),5)</f>
        <v>3057</v>
      </c>
      <c r="F705">
        <f>INDEX(tb_MHDI[],MATCH(Table3[[#This Row],[city_name]],tb_MHDI[mun_uf],0),5)</f>
        <v>0.56000000000000005</v>
      </c>
      <c r="G705">
        <f>INDEX(tb_MHDI[],MATCH(Table3[[#This Row],[city_name]],tb_MHDI[mun_uf],0),6)</f>
        <v>0.57199999999999995</v>
      </c>
      <c r="H705">
        <f>INDEX(tb_MHDI[],MATCH(Table3[[#This Row],[city_name]],tb_MHDI[mun_uf],0),7)</f>
        <v>0.70099999999999996</v>
      </c>
      <c r="I705">
        <f>INDEX(tb_MHDI[],MATCH(Table3[[#This Row],[city_name]],tb_MHDI[mun_uf],0),8)</f>
        <v>0.438</v>
      </c>
      <c r="J705">
        <f>_xlfn.NUMBERVALUE(INDEX(tb_SVI[],MATCH(Table3[[#This Row],[city_name]],tb_SVI[city_name_uf],0),8),".")</f>
        <v>0.47399999999999998</v>
      </c>
      <c r="K705">
        <f>_xlfn.NUMBERVALUE(INDEX(tb_SVI[],MATCH(Table3[[#This Row],[city_name]],tb_SVI[city_name_uf],0),9),".")</f>
        <v>0.13700000000000001</v>
      </c>
      <c r="L705">
        <f>_xlfn.NUMBERVALUE(INDEX(tb_SVI[],MATCH(Table3[[#This Row],[city_name]],tb_SVI[city_name_uf],0),10),".")</f>
        <v>0.626</v>
      </c>
      <c r="M705">
        <f>_xlfn.NUMBERVALUE(INDEX(tb_SVI[],MATCH(Table3[[#This Row],[city_name]],tb_SVI[city_name_uf],0),11),".")</f>
        <v>0.65900000000000003</v>
      </c>
      <c r="N705" s="14">
        <f>_xlfn.PERCENTRANK.INC(Table3[MHDI_tot],Table3[[#This Row],[MHDI_tot]],3)</f>
        <v>8.8999999999999996E-2</v>
      </c>
    </row>
    <row r="706" spans="1:14" hidden="1" x14ac:dyDescent="0.2">
      <c r="A706" t="str">
        <f>SVI!F706</f>
        <v>São Félix do Piauí/PI</v>
      </c>
      <c r="B706" t="str">
        <f>INDEX(tb_SVI[],MATCH(Table3[[#This Row],[ibge_cod]],tb_SVI[Município],0),1)</f>
        <v>PI</v>
      </c>
      <c r="C706" t="str">
        <f>INDEX(tb_SVI[],MATCH(Table3[[#This Row],[city_name]],tb_SVI[city_name_uf],0),3)</f>
        <v>2209609</v>
      </c>
      <c r="D706" t="s">
        <v>18363</v>
      </c>
      <c r="E706" s="11">
        <f>INDEX(tb_SVI[],MATCH(Table3[[#This Row],[city_name]],tb_SVI[city_name_uf],0),5)</f>
        <v>2932</v>
      </c>
      <c r="F706">
        <f>INDEX(tb_MHDI[],MATCH(Table3[[#This Row],[city_name]],tb_MHDI[mun_uf],0),5)</f>
        <v>0.61</v>
      </c>
      <c r="G706">
        <f>INDEX(tb_MHDI[],MATCH(Table3[[#This Row],[city_name]],tb_MHDI[mun_uf],0),6)</f>
        <v>0.58699999999999997</v>
      </c>
      <c r="H706">
        <f>INDEX(tb_MHDI[],MATCH(Table3[[#This Row],[city_name]],tb_MHDI[mun_uf],0),7)</f>
        <v>0.74199999999999999</v>
      </c>
      <c r="I706">
        <f>INDEX(tb_MHDI[],MATCH(Table3[[#This Row],[city_name]],tb_MHDI[mun_uf],0),8)</f>
        <v>0.52</v>
      </c>
      <c r="J706">
        <f>_xlfn.NUMBERVALUE(INDEX(tb_SVI[],MATCH(Table3[[#This Row],[city_name]],tb_SVI[city_name_uf],0),8),".")</f>
        <v>0.32100000000000001</v>
      </c>
      <c r="K706">
        <f>_xlfn.NUMBERVALUE(INDEX(tb_SVI[],MATCH(Table3[[#This Row],[city_name]],tb_SVI[city_name_uf],0),9),".")</f>
        <v>0.10199999999999999</v>
      </c>
      <c r="L706">
        <f>_xlfn.NUMBERVALUE(INDEX(tb_SVI[],MATCH(Table3[[#This Row],[city_name]],tb_SVI[city_name_uf],0),10),".")</f>
        <v>0.40699999999999997</v>
      </c>
      <c r="M706">
        <f>_xlfn.NUMBERVALUE(INDEX(tb_SVI[],MATCH(Table3[[#This Row],[city_name]],tb_SVI[city_name_uf],0),11),".")</f>
        <v>0.45500000000000002</v>
      </c>
      <c r="N706" s="14">
        <f>_xlfn.PERCENTRANK.INC(Table3[MHDI_tot],Table3[[#This Row],[MHDI_tot]],3)</f>
        <v>0.29399999999999998</v>
      </c>
    </row>
    <row r="707" spans="1:14" hidden="1" x14ac:dyDescent="0.2">
      <c r="A707" t="str">
        <f>SVI!F707</f>
        <v>São Francisco do Piauí/PI</v>
      </c>
      <c r="B707" t="str">
        <f>INDEX(tb_SVI[],MATCH(Table3[[#This Row],[ibge_cod]],tb_SVI[Município],0),1)</f>
        <v>PI</v>
      </c>
      <c r="C707" t="str">
        <f>INDEX(tb_SVI[],MATCH(Table3[[#This Row],[city_name]],tb_SVI[city_name_uf],0),3)</f>
        <v>2209708</v>
      </c>
      <c r="D707" t="s">
        <v>18364</v>
      </c>
      <c r="E707" s="11">
        <f>INDEX(tb_SVI[],MATCH(Table3[[#This Row],[city_name]],tb_SVI[city_name_uf],0),5)</f>
        <v>6420</v>
      </c>
      <c r="F707">
        <f>INDEX(tb_MHDI[],MATCH(Table3[[#This Row],[city_name]],tb_MHDI[mun_uf],0),5)</f>
        <v>0.56999999999999995</v>
      </c>
      <c r="G707">
        <f>INDEX(tb_MHDI[],MATCH(Table3[[#This Row],[city_name]],tb_MHDI[mun_uf],0),6)</f>
        <v>0.55700000000000005</v>
      </c>
      <c r="H707">
        <f>INDEX(tb_MHDI[],MATCH(Table3[[#This Row],[city_name]],tb_MHDI[mun_uf],0),7)</f>
        <v>0.74399999999999999</v>
      </c>
      <c r="I707">
        <f>INDEX(tb_MHDI[],MATCH(Table3[[#This Row],[city_name]],tb_MHDI[mun_uf],0),8)</f>
        <v>0.44800000000000001</v>
      </c>
      <c r="J707">
        <f>_xlfn.NUMBERVALUE(INDEX(tb_SVI[],MATCH(Table3[[#This Row],[city_name]],tb_SVI[city_name_uf],0),8),".")</f>
        <v>0.41399999999999998</v>
      </c>
      <c r="K707">
        <f>_xlfn.NUMBERVALUE(INDEX(tb_SVI[],MATCH(Table3[[#This Row],[city_name]],tb_SVI[city_name_uf],0),9),".")</f>
        <v>0.224</v>
      </c>
      <c r="L707">
        <f>_xlfn.NUMBERVALUE(INDEX(tb_SVI[],MATCH(Table3[[#This Row],[city_name]],tb_SVI[city_name_uf],0),10),".")</f>
        <v>0.48899999999999999</v>
      </c>
      <c r="M707">
        <f>_xlfn.NUMBERVALUE(INDEX(tb_SVI[],MATCH(Table3[[#This Row],[city_name]],tb_SVI[city_name_uf],0),11),".")</f>
        <v>0.52900000000000003</v>
      </c>
      <c r="N707" s="14">
        <f>_xlfn.PERCENTRANK.INC(Table3[MHDI_tot],Table3[[#This Row],[MHDI_tot]],3)</f>
        <v>0.125</v>
      </c>
    </row>
    <row r="708" spans="1:14" hidden="1" x14ac:dyDescent="0.2">
      <c r="A708" t="str">
        <f>SVI!F708</f>
        <v>São Francisco de Assis do Piauí/PI</v>
      </c>
      <c r="B708" t="str">
        <f>INDEX(tb_SVI[],MATCH(Table3[[#This Row],[ibge_cod]],tb_SVI[Município],0),1)</f>
        <v>PI</v>
      </c>
      <c r="C708" t="str">
        <f>INDEX(tb_SVI[],MATCH(Table3[[#This Row],[city_name]],tb_SVI[city_name_uf],0),3)</f>
        <v>2209658</v>
      </c>
      <c r="D708" t="s">
        <v>18365</v>
      </c>
      <c r="E708" s="11">
        <f>INDEX(tb_SVI[],MATCH(Table3[[#This Row],[city_name]],tb_SVI[city_name_uf],0),5)</f>
        <v>5779</v>
      </c>
      <c r="F708">
        <f>INDEX(tb_MHDI[],MATCH(Table3[[#This Row],[city_name]],tb_MHDI[mun_uf],0),5)</f>
        <v>0.48499999999999999</v>
      </c>
      <c r="G708">
        <f>INDEX(tb_MHDI[],MATCH(Table3[[#This Row],[city_name]],tb_MHDI[mun_uf],0),6)</f>
        <v>0.46200000000000002</v>
      </c>
      <c r="H708">
        <f>INDEX(tb_MHDI[],MATCH(Table3[[#This Row],[city_name]],tb_MHDI[mun_uf],0),7)</f>
        <v>0.73399999999999999</v>
      </c>
      <c r="I708">
        <f>INDEX(tb_MHDI[],MATCH(Table3[[#This Row],[city_name]],tb_MHDI[mun_uf],0),8)</f>
        <v>0.33600000000000002</v>
      </c>
      <c r="J708">
        <f>_xlfn.NUMBERVALUE(INDEX(tb_SVI[],MATCH(Table3[[#This Row],[city_name]],tb_SVI[city_name_uf],0),8),".")</f>
        <v>0.50600000000000001</v>
      </c>
      <c r="K708">
        <f>_xlfn.NUMBERVALUE(INDEX(tb_SVI[],MATCH(Table3[[#This Row],[city_name]],tb_SVI[city_name_uf],0),9),".")</f>
        <v>0.223</v>
      </c>
      <c r="L708">
        <f>_xlfn.NUMBERVALUE(INDEX(tb_SVI[],MATCH(Table3[[#This Row],[city_name]],tb_SVI[city_name_uf],0),10),".")</f>
        <v>0.624</v>
      </c>
      <c r="M708">
        <f>_xlfn.NUMBERVALUE(INDEX(tb_SVI[],MATCH(Table3[[#This Row],[city_name]],tb_SVI[city_name_uf],0),11),".")</f>
        <v>0.67</v>
      </c>
      <c r="N708" s="14">
        <f>_xlfn.PERCENTRANK.INC(Table3[MHDI_tot],Table3[[#This Row],[MHDI_tot]],3)</f>
        <v>2E-3</v>
      </c>
    </row>
    <row r="709" spans="1:14" hidden="1" x14ac:dyDescent="0.2">
      <c r="A709" t="str">
        <f>SVI!F709</f>
        <v>São Braz do Piauí/PI</v>
      </c>
      <c r="B709" t="str">
        <f>INDEX(tb_SVI[],MATCH(Table3[[#This Row],[ibge_cod]],tb_SVI[Município],0),1)</f>
        <v>PI</v>
      </c>
      <c r="C709" t="str">
        <f>INDEX(tb_SVI[],MATCH(Table3[[#This Row],[city_name]],tb_SVI[city_name_uf],0),3)</f>
        <v>2209559</v>
      </c>
      <c r="D709" t="s">
        <v>18366</v>
      </c>
      <c r="E709" s="11">
        <f>INDEX(tb_SVI[],MATCH(Table3[[#This Row],[city_name]],tb_SVI[city_name_uf],0),5)</f>
        <v>4451</v>
      </c>
      <c r="F709">
        <f>INDEX(tb_MHDI[],MATCH(Table3[[#This Row],[city_name]],tb_MHDI[mun_uf],0),5)</f>
        <v>0.59599999999999997</v>
      </c>
      <c r="G709">
        <f>INDEX(tb_MHDI[],MATCH(Table3[[#This Row],[city_name]],tb_MHDI[mun_uf],0),6)</f>
        <v>0.53300000000000003</v>
      </c>
      <c r="H709">
        <f>INDEX(tb_MHDI[],MATCH(Table3[[#This Row],[city_name]],tb_MHDI[mun_uf],0),7)</f>
        <v>0.77100000000000002</v>
      </c>
      <c r="I709">
        <f>INDEX(tb_MHDI[],MATCH(Table3[[#This Row],[city_name]],tb_MHDI[mun_uf],0),8)</f>
        <v>0.51400000000000001</v>
      </c>
      <c r="J709">
        <f>_xlfn.NUMBERVALUE(INDEX(tb_SVI[],MATCH(Table3[[#This Row],[city_name]],tb_SVI[city_name_uf],0),8),".")</f>
        <v>0.47899999999999998</v>
      </c>
      <c r="K709">
        <f>_xlfn.NUMBERVALUE(INDEX(tb_SVI[],MATCH(Table3[[#This Row],[city_name]],tb_SVI[city_name_uf],0),9),".")</f>
        <v>0.46600000000000003</v>
      </c>
      <c r="L709">
        <f>_xlfn.NUMBERVALUE(INDEX(tb_SVI[],MATCH(Table3[[#This Row],[city_name]],tb_SVI[city_name_uf],0),10),".")</f>
        <v>0.51600000000000001</v>
      </c>
      <c r="M709">
        <f>_xlfn.NUMBERVALUE(INDEX(tb_SVI[],MATCH(Table3[[#This Row],[city_name]],tb_SVI[city_name_uf],0),11),".")</f>
        <v>0.45500000000000002</v>
      </c>
      <c r="N709" s="14">
        <f>_xlfn.PERCENTRANK.INC(Table3[MHDI_tot],Table3[[#This Row],[MHDI_tot]],3)</f>
        <v>0.23499999999999999</v>
      </c>
    </row>
    <row r="710" spans="1:14" hidden="1" x14ac:dyDescent="0.2">
      <c r="A710" t="str">
        <f>SVI!F710</f>
        <v>Sussuapara/PI</v>
      </c>
      <c r="B710" t="str">
        <f>INDEX(tb_SVI[],MATCH(Table3[[#This Row],[ibge_cod]],tb_SVI[Município],0),1)</f>
        <v>PI</v>
      </c>
      <c r="C710" t="str">
        <f>INDEX(tb_SVI[],MATCH(Table3[[#This Row],[city_name]],tb_SVI[city_name_uf],0),3)</f>
        <v>2210938</v>
      </c>
      <c r="D710" t="s">
        <v>18367</v>
      </c>
      <c r="E710" s="11">
        <f>INDEX(tb_SVI[],MATCH(Table3[[#This Row],[city_name]],tb_SVI[city_name_uf],0),5)</f>
        <v>6767</v>
      </c>
      <c r="F710">
        <f>INDEX(tb_MHDI[],MATCH(Table3[[#This Row],[city_name]],tb_MHDI[mun_uf],0),5)</f>
        <v>0.58599999999999997</v>
      </c>
      <c r="G710">
        <f>INDEX(tb_MHDI[],MATCH(Table3[[#This Row],[city_name]],tb_MHDI[mun_uf],0),6)</f>
        <v>0.56299999999999994</v>
      </c>
      <c r="H710">
        <f>INDEX(tb_MHDI[],MATCH(Table3[[#This Row],[city_name]],tb_MHDI[mun_uf],0),7)</f>
        <v>0.749</v>
      </c>
      <c r="I710">
        <f>INDEX(tb_MHDI[],MATCH(Table3[[#This Row],[city_name]],tb_MHDI[mun_uf],0),8)</f>
        <v>0.47599999999999998</v>
      </c>
      <c r="J710">
        <f>_xlfn.NUMBERVALUE(INDEX(tb_SVI[],MATCH(Table3[[#This Row],[city_name]],tb_SVI[city_name_uf],0),8),".")</f>
        <v>0.39</v>
      </c>
      <c r="K710">
        <f>_xlfn.NUMBERVALUE(INDEX(tb_SVI[],MATCH(Table3[[#This Row],[city_name]],tb_SVI[city_name_uf],0),9),".")</f>
        <v>9.2999999999999999E-2</v>
      </c>
      <c r="L710">
        <f>_xlfn.NUMBERVALUE(INDEX(tb_SVI[],MATCH(Table3[[#This Row],[city_name]],tb_SVI[city_name_uf],0),10),".")</f>
        <v>0.53100000000000003</v>
      </c>
      <c r="M710">
        <f>_xlfn.NUMBERVALUE(INDEX(tb_SVI[],MATCH(Table3[[#This Row],[city_name]],tb_SVI[city_name_uf],0),11),".")</f>
        <v>0.54700000000000004</v>
      </c>
      <c r="N710" s="14">
        <f>_xlfn.PERCENTRANK.INC(Table3[MHDI_tot],Table3[[#This Row],[MHDI_tot]],3)</f>
        <v>0.188</v>
      </c>
    </row>
    <row r="711" spans="1:14" hidden="1" x14ac:dyDescent="0.2">
      <c r="A711" t="str">
        <f>SVI!F711</f>
        <v>Socorro do Piauí/PI</v>
      </c>
      <c r="B711" t="str">
        <f>INDEX(tb_SVI[],MATCH(Table3[[#This Row],[ibge_cod]],tb_SVI[Município],0),1)</f>
        <v>PI</v>
      </c>
      <c r="C711" t="str">
        <f>INDEX(tb_SVI[],MATCH(Table3[[#This Row],[city_name]],tb_SVI[city_name_uf],0),3)</f>
        <v>2210904</v>
      </c>
      <c r="D711" t="s">
        <v>18368</v>
      </c>
      <c r="E711" s="11">
        <f>INDEX(tb_SVI[],MATCH(Table3[[#This Row],[city_name]],tb_SVI[city_name_uf],0),5)</f>
        <v>4563</v>
      </c>
      <c r="F711">
        <f>INDEX(tb_MHDI[],MATCH(Table3[[#This Row],[city_name]],tb_MHDI[mun_uf],0),5)</f>
        <v>0.56100000000000005</v>
      </c>
      <c r="G711">
        <f>INDEX(tb_MHDI[],MATCH(Table3[[#This Row],[city_name]],tb_MHDI[mun_uf],0),6)</f>
        <v>0.51300000000000001</v>
      </c>
      <c r="H711">
        <f>INDEX(tb_MHDI[],MATCH(Table3[[#This Row],[city_name]],tb_MHDI[mun_uf],0),7)</f>
        <v>0.73899999999999999</v>
      </c>
      <c r="I711">
        <f>INDEX(tb_MHDI[],MATCH(Table3[[#This Row],[city_name]],tb_MHDI[mun_uf],0),8)</f>
        <v>0.46500000000000002</v>
      </c>
      <c r="J711">
        <f>_xlfn.NUMBERVALUE(INDEX(tb_SVI[],MATCH(Table3[[#This Row],[city_name]],tb_SVI[city_name_uf],0),8),".")</f>
        <v>0.437</v>
      </c>
      <c r="K711">
        <f>_xlfn.NUMBERVALUE(INDEX(tb_SVI[],MATCH(Table3[[#This Row],[city_name]],tb_SVI[city_name_uf],0),9),".")</f>
        <v>0.13900000000000001</v>
      </c>
      <c r="L711">
        <f>_xlfn.NUMBERVALUE(INDEX(tb_SVI[],MATCH(Table3[[#This Row],[city_name]],tb_SVI[city_name_uf],0),10),".")</f>
        <v>0.55000000000000004</v>
      </c>
      <c r="M711">
        <f>_xlfn.NUMBERVALUE(INDEX(tb_SVI[],MATCH(Table3[[#This Row],[city_name]],tb_SVI[city_name_uf],0),11),".")</f>
        <v>0.621</v>
      </c>
      <c r="N711" s="14">
        <f>_xlfn.PERCENTRANK.INC(Table3[MHDI_tot],Table3[[#This Row],[MHDI_tot]],3)</f>
        <v>9.1999999999999998E-2</v>
      </c>
    </row>
    <row r="712" spans="1:14" hidden="1" x14ac:dyDescent="0.2">
      <c r="A712" t="str">
        <f>SVI!F712</f>
        <v>Simões/PI</v>
      </c>
      <c r="B712" t="str">
        <f>INDEX(tb_SVI[],MATCH(Table3[[#This Row],[ibge_cod]],tb_SVI[Município],0),1)</f>
        <v>PI</v>
      </c>
      <c r="C712" t="str">
        <f>INDEX(tb_SVI[],MATCH(Table3[[#This Row],[city_name]],tb_SVI[city_name_uf],0),3)</f>
        <v>2210706</v>
      </c>
      <c r="D712" t="s">
        <v>18369</v>
      </c>
      <c r="E712" s="11">
        <f>INDEX(tb_SVI[],MATCH(Table3[[#This Row],[city_name]],tb_SVI[city_name_uf],0),5)</f>
        <v>14649</v>
      </c>
      <c r="F712">
        <f>INDEX(tb_MHDI[],MATCH(Table3[[#This Row],[city_name]],tb_MHDI[mun_uf],0),5)</f>
        <v>0.57499999999999996</v>
      </c>
      <c r="G712">
        <f>INDEX(tb_MHDI[],MATCH(Table3[[#This Row],[city_name]],tb_MHDI[mun_uf],0),6)</f>
        <v>0.56000000000000005</v>
      </c>
      <c r="H712">
        <f>INDEX(tb_MHDI[],MATCH(Table3[[#This Row],[city_name]],tb_MHDI[mun_uf],0),7)</f>
        <v>0.77100000000000002</v>
      </c>
      <c r="I712">
        <f>INDEX(tb_MHDI[],MATCH(Table3[[#This Row],[city_name]],tb_MHDI[mun_uf],0),8)</f>
        <v>0.44</v>
      </c>
      <c r="J712">
        <f>_xlfn.NUMBERVALUE(INDEX(tb_SVI[],MATCH(Table3[[#This Row],[city_name]],tb_SVI[city_name_uf],0),8),".")</f>
        <v>0.41599999999999998</v>
      </c>
      <c r="K712">
        <f>_xlfn.NUMBERVALUE(INDEX(tb_SVI[],MATCH(Table3[[#This Row],[city_name]],tb_SVI[city_name_uf],0),9),".")</f>
        <v>0.14499999999999999</v>
      </c>
      <c r="L712">
        <f>_xlfn.NUMBERVALUE(INDEX(tb_SVI[],MATCH(Table3[[#This Row],[city_name]],tb_SVI[city_name_uf],0),10),".")</f>
        <v>0.55100000000000005</v>
      </c>
      <c r="M712">
        <f>_xlfn.NUMBERVALUE(INDEX(tb_SVI[],MATCH(Table3[[#This Row],[city_name]],tb_SVI[city_name_uf],0),11),".")</f>
        <v>0.55200000000000005</v>
      </c>
      <c r="N712" s="14">
        <f>_xlfn.PERCENTRANK.INC(Table3[MHDI_tot],Table3[[#This Row],[MHDI_tot]],3)</f>
        <v>0.14399999999999999</v>
      </c>
    </row>
    <row r="713" spans="1:14" hidden="1" x14ac:dyDescent="0.2">
      <c r="A713" t="str">
        <f>SVI!F713</f>
        <v>Simplício Mendes/PI</v>
      </c>
      <c r="B713" t="str">
        <f>INDEX(tb_SVI[],MATCH(Table3[[#This Row],[ibge_cod]],tb_SVI[Município],0),1)</f>
        <v>PI</v>
      </c>
      <c r="C713" t="str">
        <f>INDEX(tb_SVI[],MATCH(Table3[[#This Row],[city_name]],tb_SVI[city_name_uf],0),3)</f>
        <v>2210805</v>
      </c>
      <c r="D713" t="s">
        <v>18370</v>
      </c>
      <c r="E713" s="11">
        <f>INDEX(tb_SVI[],MATCH(Table3[[#This Row],[city_name]],tb_SVI[city_name_uf],0),5)</f>
        <v>12746</v>
      </c>
      <c r="F713">
        <f>INDEX(tb_MHDI[],MATCH(Table3[[#This Row],[city_name]],tb_MHDI[mun_uf],0),5)</f>
        <v>0.627</v>
      </c>
      <c r="G713">
        <f>INDEX(tb_MHDI[],MATCH(Table3[[#This Row],[city_name]],tb_MHDI[mun_uf],0),6)</f>
        <v>0.61299999999999999</v>
      </c>
      <c r="H713">
        <f>INDEX(tb_MHDI[],MATCH(Table3[[#This Row],[city_name]],tb_MHDI[mun_uf],0),7)</f>
        <v>0.76700000000000002</v>
      </c>
      <c r="I713">
        <f>INDEX(tb_MHDI[],MATCH(Table3[[#This Row],[city_name]],tb_MHDI[mun_uf],0),8)</f>
        <v>0.52500000000000002</v>
      </c>
      <c r="J713">
        <f>_xlfn.NUMBERVALUE(INDEX(tb_SVI[],MATCH(Table3[[#This Row],[city_name]],tb_SVI[city_name_uf],0),8),".")</f>
        <v>0.34899999999999998</v>
      </c>
      <c r="K713">
        <f>_xlfn.NUMBERVALUE(INDEX(tb_SVI[],MATCH(Table3[[#This Row],[city_name]],tb_SVI[city_name_uf],0),9),".")</f>
        <v>9.6000000000000002E-2</v>
      </c>
      <c r="L713">
        <f>_xlfn.NUMBERVALUE(INDEX(tb_SVI[],MATCH(Table3[[#This Row],[city_name]],tb_SVI[city_name_uf],0),10),".")</f>
        <v>0.42899999999999999</v>
      </c>
      <c r="M713">
        <f>_xlfn.NUMBERVALUE(INDEX(tb_SVI[],MATCH(Table3[[#This Row],[city_name]],tb_SVI[city_name_uf],0),11),".")</f>
        <v>0.52100000000000002</v>
      </c>
      <c r="N713" s="14">
        <f>_xlfn.PERCENTRANK.INC(Table3[MHDI_tot],Table3[[#This Row],[MHDI_tot]],3)</f>
        <v>0.36</v>
      </c>
    </row>
    <row r="714" spans="1:14" hidden="1" x14ac:dyDescent="0.2">
      <c r="A714" t="str">
        <f>SVI!F714</f>
        <v>Sigefredo Pacheco/PI</v>
      </c>
      <c r="B714" t="str">
        <f>INDEX(tb_SVI[],MATCH(Table3[[#This Row],[ibge_cod]],tb_SVI[Município],0),1)</f>
        <v>PI</v>
      </c>
      <c r="C714" t="str">
        <f>INDEX(tb_SVI[],MATCH(Table3[[#This Row],[city_name]],tb_SVI[city_name_uf],0),3)</f>
        <v>2210656</v>
      </c>
      <c r="D714" t="s">
        <v>18371</v>
      </c>
      <c r="E714" s="11">
        <f>INDEX(tb_SVI[],MATCH(Table3[[#This Row],[city_name]],tb_SVI[city_name_uf],0),5)</f>
        <v>10058</v>
      </c>
      <c r="F714">
        <f>INDEX(tb_MHDI[],MATCH(Table3[[#This Row],[city_name]],tb_MHDI[mun_uf],0),5)</f>
        <v>0.58099999999999996</v>
      </c>
      <c r="G714">
        <f>INDEX(tb_MHDI[],MATCH(Table3[[#This Row],[city_name]],tb_MHDI[mun_uf],0),6)</f>
        <v>0.51800000000000002</v>
      </c>
      <c r="H714">
        <f>INDEX(tb_MHDI[],MATCH(Table3[[#This Row],[city_name]],tb_MHDI[mun_uf],0),7)</f>
        <v>0.76400000000000001</v>
      </c>
      <c r="I714">
        <f>INDEX(tb_MHDI[],MATCH(Table3[[#This Row],[city_name]],tb_MHDI[mun_uf],0),8)</f>
        <v>0.496</v>
      </c>
      <c r="J714">
        <f>_xlfn.NUMBERVALUE(INDEX(tb_SVI[],MATCH(Table3[[#This Row],[city_name]],tb_SVI[city_name_uf],0),8),".")</f>
        <v>0.42599999999999999</v>
      </c>
      <c r="K714">
        <f>_xlfn.NUMBERVALUE(INDEX(tb_SVI[],MATCH(Table3[[#This Row],[city_name]],tb_SVI[city_name_uf],0),9),".")</f>
        <v>0.18</v>
      </c>
      <c r="L714">
        <f>_xlfn.NUMBERVALUE(INDEX(tb_SVI[],MATCH(Table3[[#This Row],[city_name]],tb_SVI[city_name_uf],0),10),".")</f>
        <v>0.51800000000000002</v>
      </c>
      <c r="M714">
        <f>_xlfn.NUMBERVALUE(INDEX(tb_SVI[],MATCH(Table3[[#This Row],[city_name]],tb_SVI[city_name_uf],0),11),".")</f>
        <v>0.57999999999999996</v>
      </c>
      <c r="N714" s="14">
        <f>_xlfn.PERCENTRANK.INC(Table3[MHDI_tot],Table3[[#This Row],[MHDI_tot]],3)</f>
        <v>0.16600000000000001</v>
      </c>
    </row>
    <row r="715" spans="1:14" hidden="1" x14ac:dyDescent="0.2">
      <c r="A715" t="str">
        <f>SVI!F715</f>
        <v>Sebastião Leal/PI</v>
      </c>
      <c r="B715" t="str">
        <f>INDEX(tb_SVI[],MATCH(Table3[[#This Row],[ibge_cod]],tb_SVI[Município],0),1)</f>
        <v>PI</v>
      </c>
      <c r="C715" t="str">
        <f>INDEX(tb_SVI[],MATCH(Table3[[#This Row],[city_name]],tb_SVI[city_name_uf],0),3)</f>
        <v>2210631</v>
      </c>
      <c r="D715" t="s">
        <v>18372</v>
      </c>
      <c r="E715" s="11">
        <f>INDEX(tb_SVI[],MATCH(Table3[[#This Row],[city_name]],tb_SVI[city_name_uf],0),5)</f>
        <v>4303</v>
      </c>
      <c r="F715">
        <f>INDEX(tb_MHDI[],MATCH(Table3[[#This Row],[city_name]],tb_MHDI[mun_uf],0),5)</f>
        <v>0.56200000000000006</v>
      </c>
      <c r="G715">
        <f>INDEX(tb_MHDI[],MATCH(Table3[[#This Row],[city_name]],tb_MHDI[mun_uf],0),6)</f>
        <v>0.51600000000000001</v>
      </c>
      <c r="H715">
        <f>INDEX(tb_MHDI[],MATCH(Table3[[#This Row],[city_name]],tb_MHDI[mun_uf],0),7)</f>
        <v>0.73599999999999999</v>
      </c>
      <c r="I715">
        <f>INDEX(tb_MHDI[],MATCH(Table3[[#This Row],[city_name]],tb_MHDI[mun_uf],0),8)</f>
        <v>0.46700000000000003</v>
      </c>
      <c r="J715">
        <f>_xlfn.NUMBERVALUE(INDEX(tb_SVI[],MATCH(Table3[[#This Row],[city_name]],tb_SVI[city_name_uf],0),8),".")</f>
        <v>0.52600000000000002</v>
      </c>
      <c r="K715">
        <f>_xlfn.NUMBERVALUE(INDEX(tb_SVI[],MATCH(Table3[[#This Row],[city_name]],tb_SVI[city_name_uf],0),9),".")</f>
        <v>0.377</v>
      </c>
      <c r="L715">
        <f>_xlfn.NUMBERVALUE(INDEX(tb_SVI[],MATCH(Table3[[#This Row],[city_name]],tb_SVI[city_name_uf],0),10),".")</f>
        <v>0.54500000000000004</v>
      </c>
      <c r="M715">
        <f>_xlfn.NUMBERVALUE(INDEX(tb_SVI[],MATCH(Table3[[#This Row],[city_name]],tb_SVI[city_name_uf],0),11),".")</f>
        <v>0.65700000000000003</v>
      </c>
      <c r="N715" s="14">
        <f>_xlfn.PERCENTRANK.INC(Table3[MHDI_tot],Table3[[#This Row],[MHDI_tot]],3)</f>
        <v>9.6000000000000002E-2</v>
      </c>
    </row>
    <row r="716" spans="1:14" hidden="1" x14ac:dyDescent="0.2">
      <c r="A716" t="str">
        <f>SVI!F716</f>
        <v>Sebastião Barros/PI</v>
      </c>
      <c r="B716" t="str">
        <f>INDEX(tb_SVI[],MATCH(Table3[[#This Row],[ibge_cod]],tb_SVI[Município],0),1)</f>
        <v>PI</v>
      </c>
      <c r="C716" t="str">
        <f>INDEX(tb_SVI[],MATCH(Table3[[#This Row],[city_name]],tb_SVI[city_name_uf],0),3)</f>
        <v>2210623</v>
      </c>
      <c r="D716" t="s">
        <v>18373</v>
      </c>
      <c r="E716" s="11">
        <f>INDEX(tb_SVI[],MATCH(Table3[[#This Row],[city_name]],tb_SVI[city_name_uf],0),5)</f>
        <v>3451</v>
      </c>
      <c r="F716">
        <f>INDEX(tb_MHDI[],MATCH(Table3[[#This Row],[city_name]],tb_MHDI[mun_uf],0),5)</f>
        <v>0.53600000000000003</v>
      </c>
      <c r="G716">
        <f>INDEX(tb_MHDI[],MATCH(Table3[[#This Row],[city_name]],tb_MHDI[mun_uf],0),6)</f>
        <v>0.50800000000000001</v>
      </c>
      <c r="H716">
        <f>INDEX(tb_MHDI[],MATCH(Table3[[#This Row],[city_name]],tb_MHDI[mun_uf],0),7)</f>
        <v>0.77</v>
      </c>
      <c r="I716">
        <f>INDEX(tb_MHDI[],MATCH(Table3[[#This Row],[city_name]],tb_MHDI[mun_uf],0),8)</f>
        <v>0.39400000000000002</v>
      </c>
      <c r="J716">
        <f>_xlfn.NUMBERVALUE(INDEX(tb_SVI[],MATCH(Table3[[#This Row],[city_name]],tb_SVI[city_name_uf],0),8),".")</f>
        <v>0.50600000000000001</v>
      </c>
      <c r="K716">
        <f>_xlfn.NUMBERVALUE(INDEX(tb_SVI[],MATCH(Table3[[#This Row],[city_name]],tb_SVI[city_name_uf],0),9),".")</f>
        <v>0.35299999999999998</v>
      </c>
      <c r="L716">
        <f>_xlfn.NUMBERVALUE(INDEX(tb_SVI[],MATCH(Table3[[#This Row],[city_name]],tb_SVI[city_name_uf],0),10),".")</f>
        <v>0.51300000000000001</v>
      </c>
      <c r="M716">
        <f>_xlfn.NUMBERVALUE(INDEX(tb_SVI[],MATCH(Table3[[#This Row],[city_name]],tb_SVI[city_name_uf],0),11),".")</f>
        <v>0.65100000000000002</v>
      </c>
      <c r="N716" s="14">
        <f>_xlfn.PERCENTRANK.INC(Table3[MHDI_tot],Table3[[#This Row],[MHDI_tot]],3)</f>
        <v>3.5999999999999997E-2</v>
      </c>
    </row>
    <row r="717" spans="1:14" hidden="1" x14ac:dyDescent="0.2">
      <c r="A717" t="str">
        <f>SVI!F717</f>
        <v>Santo Inácio do Piauí/PI</v>
      </c>
      <c r="B717" t="str">
        <f>INDEX(tb_SVI[],MATCH(Table3[[#This Row],[ibge_cod]],tb_SVI[Município],0),1)</f>
        <v>PI</v>
      </c>
      <c r="C717" t="str">
        <f>INDEX(tb_SVI[],MATCH(Table3[[#This Row],[city_name]],tb_SVI[city_name_uf],0),3)</f>
        <v>2209500</v>
      </c>
      <c r="D717" t="s">
        <v>18374</v>
      </c>
      <c r="E717" s="11">
        <f>INDEX(tb_SVI[],MATCH(Table3[[#This Row],[city_name]],tb_SVI[city_name_uf],0),5)</f>
        <v>3803</v>
      </c>
      <c r="F717">
        <f>INDEX(tb_MHDI[],MATCH(Table3[[#This Row],[city_name]],tb_MHDI[mun_uf],0),5)</f>
        <v>0.61299999999999999</v>
      </c>
      <c r="G717">
        <f>INDEX(tb_MHDI[],MATCH(Table3[[#This Row],[city_name]],tb_MHDI[mun_uf],0),6)</f>
        <v>0.54300000000000004</v>
      </c>
      <c r="H717">
        <f>INDEX(tb_MHDI[],MATCH(Table3[[#This Row],[city_name]],tb_MHDI[mun_uf],0),7)</f>
        <v>0.77600000000000002</v>
      </c>
      <c r="I717">
        <f>INDEX(tb_MHDI[],MATCH(Table3[[#This Row],[city_name]],tb_MHDI[mun_uf],0),8)</f>
        <v>0.54600000000000004</v>
      </c>
      <c r="J717">
        <f>_xlfn.NUMBERVALUE(INDEX(tb_SVI[],MATCH(Table3[[#This Row],[city_name]],tb_SVI[city_name_uf],0),8),".")</f>
        <v>0.433</v>
      </c>
      <c r="K717">
        <f>_xlfn.NUMBERVALUE(INDEX(tb_SVI[],MATCH(Table3[[#This Row],[city_name]],tb_SVI[city_name_uf],0),9),".")</f>
        <v>0.19900000000000001</v>
      </c>
      <c r="L717">
        <f>_xlfn.NUMBERVALUE(INDEX(tb_SVI[],MATCH(Table3[[#This Row],[city_name]],tb_SVI[city_name_uf],0),10),".")</f>
        <v>0.53600000000000003</v>
      </c>
      <c r="M717">
        <f>_xlfn.NUMBERVALUE(INDEX(tb_SVI[],MATCH(Table3[[#This Row],[city_name]],tb_SVI[city_name_uf],0),11),".")</f>
        <v>0.56499999999999995</v>
      </c>
      <c r="N717" s="14">
        <f>_xlfn.PERCENTRANK.INC(Table3[MHDI_tot],Table3[[#This Row],[MHDI_tot]],3)</f>
        <v>0.30499999999999999</v>
      </c>
    </row>
    <row r="718" spans="1:14" hidden="1" x14ac:dyDescent="0.2">
      <c r="A718" t="str">
        <f>SVI!F718</f>
        <v>Santo Antônio dos Milagres/PI</v>
      </c>
      <c r="B718" t="str">
        <f>INDEX(tb_SVI[],MATCH(Table3[[#This Row],[ibge_cod]],tb_SVI[Município],0),1)</f>
        <v>PI</v>
      </c>
      <c r="C718" t="str">
        <f>INDEX(tb_SVI[],MATCH(Table3[[#This Row],[city_name]],tb_SVI[city_name_uf],0),3)</f>
        <v>2209450</v>
      </c>
      <c r="D718" t="s">
        <v>18375</v>
      </c>
      <c r="E718" s="11">
        <f>INDEX(tb_SVI[],MATCH(Table3[[#This Row],[city_name]],tb_SVI[city_name_uf],0),5)</f>
        <v>2166</v>
      </c>
      <c r="F718">
        <f>INDEX(tb_MHDI[],MATCH(Table3[[#This Row],[city_name]],tb_MHDI[mun_uf],0),5)</f>
        <v>0.61899999999999999</v>
      </c>
      <c r="G718">
        <f>INDEX(tb_MHDI[],MATCH(Table3[[#This Row],[city_name]],tb_MHDI[mun_uf],0),6)</f>
        <v>0.52400000000000002</v>
      </c>
      <c r="H718">
        <f>INDEX(tb_MHDI[],MATCH(Table3[[#This Row],[city_name]],tb_MHDI[mun_uf],0),7)</f>
        <v>0.77600000000000002</v>
      </c>
      <c r="I718">
        <f>INDEX(tb_MHDI[],MATCH(Table3[[#This Row],[city_name]],tb_MHDI[mun_uf],0),8)</f>
        <v>0.58199999999999996</v>
      </c>
      <c r="J718">
        <f>_xlfn.NUMBERVALUE(INDEX(tb_SVI[],MATCH(Table3[[#This Row],[city_name]],tb_SVI[city_name_uf],0),8),".")</f>
        <v>0.57699999999999996</v>
      </c>
      <c r="K718">
        <f>_xlfn.NUMBERVALUE(INDEX(tb_SVI[],MATCH(Table3[[#This Row],[city_name]],tb_SVI[city_name_uf],0),9),".")</f>
        <v>0.748</v>
      </c>
      <c r="L718">
        <f>_xlfn.NUMBERVALUE(INDEX(tb_SVI[],MATCH(Table3[[#This Row],[city_name]],tb_SVI[city_name_uf],0),10),".")</f>
        <v>0.438</v>
      </c>
      <c r="M718">
        <f>_xlfn.NUMBERVALUE(INDEX(tb_SVI[],MATCH(Table3[[#This Row],[city_name]],tb_SVI[city_name_uf],0),11),".")</f>
        <v>0.54500000000000004</v>
      </c>
      <c r="N718" s="14">
        <f>_xlfn.PERCENTRANK.INC(Table3[MHDI_tot],Table3[[#This Row],[MHDI_tot]],3)</f>
        <v>0.32900000000000001</v>
      </c>
    </row>
    <row r="719" spans="1:14" hidden="1" x14ac:dyDescent="0.2">
      <c r="A719" t="str">
        <f>SVI!F719</f>
        <v>Santo Antônio de Lisboa/PI</v>
      </c>
      <c r="B719" t="str">
        <f>INDEX(tb_SVI[],MATCH(Table3[[#This Row],[ibge_cod]],tb_SVI[Município],0),1)</f>
        <v>PI</v>
      </c>
      <c r="C719" t="str">
        <f>INDEX(tb_SVI[],MATCH(Table3[[#This Row],[city_name]],tb_SVI[city_name_uf],0),3)</f>
        <v>2209401</v>
      </c>
      <c r="D719" t="s">
        <v>18376</v>
      </c>
      <c r="E719" s="11">
        <f>INDEX(tb_SVI[],MATCH(Table3[[#This Row],[city_name]],tb_SVI[city_name_uf],0),5)</f>
        <v>6441</v>
      </c>
      <c r="F719">
        <f>INDEX(tb_MHDI[],MATCH(Table3[[#This Row],[city_name]],tb_MHDI[mun_uf],0),5)</f>
        <v>0.58399999999999996</v>
      </c>
      <c r="G719">
        <f>INDEX(tb_MHDI[],MATCH(Table3[[#This Row],[city_name]],tb_MHDI[mun_uf],0),6)</f>
        <v>0.59699999999999998</v>
      </c>
      <c r="H719">
        <f>INDEX(tb_MHDI[],MATCH(Table3[[#This Row],[city_name]],tb_MHDI[mun_uf],0),7)</f>
        <v>0.70399999999999996</v>
      </c>
      <c r="I719">
        <f>INDEX(tb_MHDI[],MATCH(Table3[[#This Row],[city_name]],tb_MHDI[mun_uf],0),8)</f>
        <v>0.47299999999999998</v>
      </c>
      <c r="J719">
        <f>_xlfn.NUMBERVALUE(INDEX(tb_SVI[],MATCH(Table3[[#This Row],[city_name]],tb_SVI[city_name_uf],0),8),".")</f>
        <v>0.39800000000000002</v>
      </c>
      <c r="K719">
        <f>_xlfn.NUMBERVALUE(INDEX(tb_SVI[],MATCH(Table3[[#This Row],[city_name]],tb_SVI[city_name_uf],0),9),".")</f>
        <v>0.152</v>
      </c>
      <c r="L719">
        <f>_xlfn.NUMBERVALUE(INDEX(tb_SVI[],MATCH(Table3[[#This Row],[city_name]],tb_SVI[city_name_uf],0),10),".")</f>
        <v>0.60699999999999998</v>
      </c>
      <c r="M719">
        <f>_xlfn.NUMBERVALUE(INDEX(tb_SVI[],MATCH(Table3[[#This Row],[city_name]],tb_SVI[city_name_uf],0),11),".")</f>
        <v>0.435</v>
      </c>
      <c r="N719" s="14">
        <f>_xlfn.PERCENTRANK.INC(Table3[MHDI_tot],Table3[[#This Row],[MHDI_tot]],3)</f>
        <v>0.18</v>
      </c>
    </row>
    <row r="720" spans="1:14" hidden="1" x14ac:dyDescent="0.2">
      <c r="A720" t="str">
        <f>SVI!F720</f>
        <v>Santana do Piauí/PI</v>
      </c>
      <c r="B720" t="str">
        <f>INDEX(tb_SVI[],MATCH(Table3[[#This Row],[ibge_cod]],tb_SVI[Município],0),1)</f>
        <v>PI</v>
      </c>
      <c r="C720" t="str">
        <f>INDEX(tb_SVI[],MATCH(Table3[[#This Row],[city_name]],tb_SVI[city_name_uf],0),3)</f>
        <v>2209351</v>
      </c>
      <c r="D720" t="s">
        <v>18377</v>
      </c>
      <c r="E720" s="11">
        <f>INDEX(tb_SVI[],MATCH(Table3[[#This Row],[city_name]],tb_SVI[city_name_uf],0),5)</f>
        <v>4642</v>
      </c>
      <c r="F720">
        <f>INDEX(tb_MHDI[],MATCH(Table3[[#This Row],[city_name]],tb_MHDI[mun_uf],0),5)</f>
        <v>0.57399999999999995</v>
      </c>
      <c r="G720">
        <f>INDEX(tb_MHDI[],MATCH(Table3[[#This Row],[city_name]],tb_MHDI[mun_uf],0),6)</f>
        <v>0.53900000000000003</v>
      </c>
      <c r="H720">
        <f>INDEX(tb_MHDI[],MATCH(Table3[[#This Row],[city_name]],tb_MHDI[mun_uf],0),7)</f>
        <v>0.73599999999999999</v>
      </c>
      <c r="I720">
        <f>INDEX(tb_MHDI[],MATCH(Table3[[#This Row],[city_name]],tb_MHDI[mun_uf],0),8)</f>
        <v>0.47599999999999998</v>
      </c>
      <c r="J720">
        <f>_xlfn.NUMBERVALUE(INDEX(tb_SVI[],MATCH(Table3[[#This Row],[city_name]],tb_SVI[city_name_uf],0),8),".")</f>
        <v>0.39100000000000001</v>
      </c>
      <c r="K720">
        <f>_xlfn.NUMBERVALUE(INDEX(tb_SVI[],MATCH(Table3[[#This Row],[city_name]],tb_SVI[city_name_uf],0),9),".")</f>
        <v>0.161</v>
      </c>
      <c r="L720">
        <f>_xlfn.NUMBERVALUE(INDEX(tb_SVI[],MATCH(Table3[[#This Row],[city_name]],tb_SVI[city_name_uf],0),10),".")</f>
        <v>0.54</v>
      </c>
      <c r="M720">
        <f>_xlfn.NUMBERVALUE(INDEX(tb_SVI[],MATCH(Table3[[#This Row],[city_name]],tb_SVI[city_name_uf],0),11),".")</f>
        <v>0.47299999999999998</v>
      </c>
      <c r="N720" s="14">
        <f>_xlfn.PERCENTRANK.INC(Table3[MHDI_tot],Table3[[#This Row],[MHDI_tot]],3)</f>
        <v>0.14000000000000001</v>
      </c>
    </row>
    <row r="721" spans="1:14" hidden="1" x14ac:dyDescent="0.2">
      <c r="A721" t="str">
        <f>SVI!F721</f>
        <v>Santa Rosa do Piauí/PI</v>
      </c>
      <c r="B721" t="str">
        <f>INDEX(tb_SVI[],MATCH(Table3[[#This Row],[ibge_cod]],tb_SVI[Município],0),1)</f>
        <v>PI</v>
      </c>
      <c r="C721" t="str">
        <f>INDEX(tb_SVI[],MATCH(Table3[[#This Row],[city_name]],tb_SVI[city_name_uf],0),3)</f>
        <v>2209377</v>
      </c>
      <c r="D721" t="s">
        <v>18378</v>
      </c>
      <c r="E721" s="11">
        <f>INDEX(tb_SVI[],MATCH(Table3[[#This Row],[city_name]],tb_SVI[city_name_uf],0),5)</f>
        <v>5255</v>
      </c>
      <c r="F721">
        <f>INDEX(tb_MHDI[],MATCH(Table3[[#This Row],[city_name]],tb_MHDI[mun_uf],0),5)</f>
        <v>0.56699999999999995</v>
      </c>
      <c r="G721">
        <f>INDEX(tb_MHDI[],MATCH(Table3[[#This Row],[city_name]],tb_MHDI[mun_uf],0),6)</f>
        <v>0.53900000000000003</v>
      </c>
      <c r="H721">
        <f>INDEX(tb_MHDI[],MATCH(Table3[[#This Row],[city_name]],tb_MHDI[mun_uf],0),7)</f>
        <v>0.69899999999999995</v>
      </c>
      <c r="I721">
        <f>INDEX(tb_MHDI[],MATCH(Table3[[#This Row],[city_name]],tb_MHDI[mun_uf],0),8)</f>
        <v>0.48299999999999998</v>
      </c>
      <c r="J721">
        <f>_xlfn.NUMBERVALUE(INDEX(tb_SVI[],MATCH(Table3[[#This Row],[city_name]],tb_SVI[city_name_uf],0),8),".")</f>
        <v>0.42699999999999999</v>
      </c>
      <c r="K721">
        <f>_xlfn.NUMBERVALUE(INDEX(tb_SVI[],MATCH(Table3[[#This Row],[city_name]],tb_SVI[city_name_uf],0),9),".")</f>
        <v>0.188</v>
      </c>
      <c r="L721">
        <f>_xlfn.NUMBERVALUE(INDEX(tb_SVI[],MATCH(Table3[[#This Row],[city_name]],tb_SVI[city_name_uf],0),10),".")</f>
        <v>0.56299999999999994</v>
      </c>
      <c r="M721">
        <f>_xlfn.NUMBERVALUE(INDEX(tb_SVI[],MATCH(Table3[[#This Row],[city_name]],tb_SVI[city_name_uf],0),11),".")</f>
        <v>0.53</v>
      </c>
      <c r="N721" s="14">
        <f>_xlfn.PERCENTRANK.INC(Table3[MHDI_tot],Table3[[#This Row],[MHDI_tot]],3)</f>
        <v>0.115</v>
      </c>
    </row>
    <row r="722" spans="1:14" hidden="1" x14ac:dyDescent="0.2">
      <c r="A722" t="str">
        <f>SVI!F722</f>
        <v>Santa Luz/PI</v>
      </c>
      <c r="B722" t="str">
        <f>INDEX(tb_SVI[],MATCH(Table3[[#This Row],[ibge_cod]],tb_SVI[Município],0),1)</f>
        <v>PI</v>
      </c>
      <c r="C722" t="str">
        <f>INDEX(tb_SVI[],MATCH(Table3[[#This Row],[city_name]],tb_SVI[city_name_uf],0),3)</f>
        <v>2209302</v>
      </c>
      <c r="D722" t="s">
        <v>18379</v>
      </c>
      <c r="E722" s="11">
        <f>INDEX(tb_SVI[],MATCH(Table3[[#This Row],[city_name]],tb_SVI[city_name_uf],0),5)</f>
        <v>5882</v>
      </c>
      <c r="F722">
        <f>INDEX(tb_MHDI[],MATCH(Table3[[#This Row],[city_name]],tb_MHDI[mun_uf],0),5)</f>
        <v>0.58799999999999997</v>
      </c>
      <c r="G722">
        <f>INDEX(tb_MHDI[],MATCH(Table3[[#This Row],[city_name]],tb_MHDI[mun_uf],0),6)</f>
        <v>0.53900000000000003</v>
      </c>
      <c r="H722">
        <f>INDEX(tb_MHDI[],MATCH(Table3[[#This Row],[city_name]],tb_MHDI[mun_uf],0),7)</f>
        <v>0.76800000000000002</v>
      </c>
      <c r="I722">
        <f>INDEX(tb_MHDI[],MATCH(Table3[[#This Row],[city_name]],tb_MHDI[mun_uf],0),8)</f>
        <v>0.49</v>
      </c>
      <c r="J722">
        <f>_xlfn.NUMBERVALUE(INDEX(tb_SVI[],MATCH(Table3[[#This Row],[city_name]],tb_SVI[city_name_uf],0),8),".")</f>
        <v>0.46600000000000003</v>
      </c>
      <c r="K722">
        <f>_xlfn.NUMBERVALUE(INDEX(tb_SVI[],MATCH(Table3[[#This Row],[city_name]],tb_SVI[city_name_uf],0),9),".")</f>
        <v>0.36199999999999999</v>
      </c>
      <c r="L722">
        <f>_xlfn.NUMBERVALUE(INDEX(tb_SVI[],MATCH(Table3[[#This Row],[city_name]],tb_SVI[city_name_uf],0),10),".")</f>
        <v>0.49399999999999999</v>
      </c>
      <c r="M722">
        <f>_xlfn.NUMBERVALUE(INDEX(tb_SVI[],MATCH(Table3[[#This Row],[city_name]],tb_SVI[city_name_uf],0),11),".")</f>
        <v>0.54300000000000004</v>
      </c>
      <c r="N722" s="14">
        <f>_xlfn.PERCENTRANK.INC(Table3[MHDI_tot],Table3[[#This Row],[MHDI_tot]],3)</f>
        <v>0.19700000000000001</v>
      </c>
    </row>
    <row r="723" spans="1:14" hidden="1" x14ac:dyDescent="0.2">
      <c r="A723" t="str">
        <f>SVI!F723</f>
        <v>Santa Filomena/PI</v>
      </c>
      <c r="B723" t="str">
        <f>INDEX(tb_SVI[],MATCH(Table3[[#This Row],[ibge_cod]],tb_SVI[Município],0),1)</f>
        <v>PI</v>
      </c>
      <c r="C723" t="str">
        <f>INDEX(tb_SVI[],MATCH(Table3[[#This Row],[city_name]],tb_SVI[city_name_uf],0),3)</f>
        <v>2209203</v>
      </c>
      <c r="D723" t="s">
        <v>18380</v>
      </c>
      <c r="E723" s="11">
        <f>INDEX(tb_SVI[],MATCH(Table3[[#This Row],[city_name]],tb_SVI[city_name_uf],0),5)</f>
        <v>6254</v>
      </c>
      <c r="F723">
        <f>INDEX(tb_MHDI[],MATCH(Table3[[#This Row],[city_name]],tb_MHDI[mun_uf],0),5)</f>
        <v>0.54400000000000004</v>
      </c>
      <c r="G723">
        <f>INDEX(tb_MHDI[],MATCH(Table3[[#This Row],[city_name]],tb_MHDI[mun_uf],0),6)</f>
        <v>0.53</v>
      </c>
      <c r="H723">
        <f>INDEX(tb_MHDI[],MATCH(Table3[[#This Row],[city_name]],tb_MHDI[mun_uf],0),7)</f>
        <v>0.78900000000000003</v>
      </c>
      <c r="I723">
        <f>INDEX(tb_MHDI[],MATCH(Table3[[#This Row],[city_name]],tb_MHDI[mun_uf],0),8)</f>
        <v>0.38500000000000001</v>
      </c>
      <c r="J723">
        <f>_xlfn.NUMBERVALUE(INDEX(tb_SVI[],MATCH(Table3[[#This Row],[city_name]],tb_SVI[city_name_uf],0),8),".")</f>
        <v>0.54500000000000004</v>
      </c>
      <c r="K723">
        <f>_xlfn.NUMBERVALUE(INDEX(tb_SVI[],MATCH(Table3[[#This Row],[city_name]],tb_SVI[city_name_uf],0),9),".")</f>
        <v>0.41599999999999998</v>
      </c>
      <c r="L723">
        <f>_xlfn.NUMBERVALUE(INDEX(tb_SVI[],MATCH(Table3[[#This Row],[city_name]],tb_SVI[city_name_uf],0),10),".")</f>
        <v>0.61</v>
      </c>
      <c r="M723">
        <f>_xlfn.NUMBERVALUE(INDEX(tb_SVI[],MATCH(Table3[[#This Row],[city_name]],tb_SVI[city_name_uf],0),11),".")</f>
        <v>0.60799999999999998</v>
      </c>
      <c r="N723" s="14">
        <f>_xlfn.PERCENTRANK.INC(Table3[MHDI_tot],Table3[[#This Row],[MHDI_tot]],3)</f>
        <v>4.9000000000000002E-2</v>
      </c>
    </row>
    <row r="724" spans="1:14" hidden="1" x14ac:dyDescent="0.2">
      <c r="A724" t="str">
        <f>SVI!F724</f>
        <v>Santa Cruz dos Milagres/PI</v>
      </c>
      <c r="B724" t="str">
        <f>INDEX(tb_SVI[],MATCH(Table3[[#This Row],[ibge_cod]],tb_SVI[Município],0),1)</f>
        <v>PI</v>
      </c>
      <c r="C724" t="str">
        <f>INDEX(tb_SVI[],MATCH(Table3[[#This Row],[city_name]],tb_SVI[city_name_uf],0),3)</f>
        <v>2209153</v>
      </c>
      <c r="D724" t="s">
        <v>18381</v>
      </c>
      <c r="E724" s="11">
        <f>INDEX(tb_SVI[],MATCH(Table3[[#This Row],[city_name]],tb_SVI[city_name_uf],0),5)</f>
        <v>4033</v>
      </c>
      <c r="F724">
        <f>INDEX(tb_MHDI[],MATCH(Table3[[#This Row],[city_name]],tb_MHDI[mun_uf],0),5)</f>
        <v>0.57699999999999996</v>
      </c>
      <c r="G724">
        <f>INDEX(tb_MHDI[],MATCH(Table3[[#This Row],[city_name]],tb_MHDI[mun_uf],0),6)</f>
        <v>0.52400000000000002</v>
      </c>
      <c r="H724">
        <f>INDEX(tb_MHDI[],MATCH(Table3[[#This Row],[city_name]],tb_MHDI[mun_uf],0),7)</f>
        <v>0.71899999999999997</v>
      </c>
      <c r="I724">
        <f>INDEX(tb_MHDI[],MATCH(Table3[[#This Row],[city_name]],tb_MHDI[mun_uf],0),8)</f>
        <v>0.50900000000000001</v>
      </c>
      <c r="J724">
        <f>_xlfn.NUMBERVALUE(INDEX(tb_SVI[],MATCH(Table3[[#This Row],[city_name]],tb_SVI[city_name_uf],0),8),".")</f>
        <v>0.433</v>
      </c>
      <c r="K724">
        <f>_xlfn.NUMBERVALUE(INDEX(tb_SVI[],MATCH(Table3[[#This Row],[city_name]],tb_SVI[city_name_uf],0),9),".")</f>
        <v>0.20899999999999999</v>
      </c>
      <c r="L724">
        <f>_xlfn.NUMBERVALUE(INDEX(tb_SVI[],MATCH(Table3[[#This Row],[city_name]],tb_SVI[city_name_uf],0),10),".")</f>
        <v>0.6</v>
      </c>
      <c r="M724">
        <f>_xlfn.NUMBERVALUE(INDEX(tb_SVI[],MATCH(Table3[[#This Row],[city_name]],tb_SVI[city_name_uf],0),11),".")</f>
        <v>0.48899999999999999</v>
      </c>
      <c r="N724" s="14">
        <f>_xlfn.PERCENTRANK.INC(Table3[MHDI_tot],Table3[[#This Row],[MHDI_tot]],3)</f>
        <v>0.152</v>
      </c>
    </row>
    <row r="725" spans="1:14" hidden="1" x14ac:dyDescent="0.2">
      <c r="A725" t="str">
        <f>SVI!F725</f>
        <v>Santa Cruz do Piauí/PI</v>
      </c>
      <c r="B725" t="str">
        <f>INDEX(tb_SVI[],MATCH(Table3[[#This Row],[ibge_cod]],tb_SVI[Município],0),1)</f>
        <v>PI</v>
      </c>
      <c r="C725" t="str">
        <f>INDEX(tb_SVI[],MATCH(Table3[[#This Row],[city_name]],tb_SVI[city_name_uf],0),3)</f>
        <v>2209104</v>
      </c>
      <c r="D725" t="s">
        <v>18382</v>
      </c>
      <c r="E725" s="11">
        <f>INDEX(tb_SVI[],MATCH(Table3[[#This Row],[city_name]],tb_SVI[city_name_uf],0),5)</f>
        <v>6247</v>
      </c>
      <c r="F725">
        <f>INDEX(tb_MHDI[],MATCH(Table3[[#This Row],[city_name]],tb_MHDI[mun_uf],0),5)</f>
        <v>0.60099999999999998</v>
      </c>
      <c r="G725">
        <f>INDEX(tb_MHDI[],MATCH(Table3[[#This Row],[city_name]],tb_MHDI[mun_uf],0),6)</f>
        <v>0.56999999999999995</v>
      </c>
      <c r="H725">
        <f>INDEX(tb_MHDI[],MATCH(Table3[[#This Row],[city_name]],tb_MHDI[mun_uf],0),7)</f>
        <v>0.72</v>
      </c>
      <c r="I725">
        <f>INDEX(tb_MHDI[],MATCH(Table3[[#This Row],[city_name]],tb_MHDI[mun_uf],0),8)</f>
        <v>0.53</v>
      </c>
      <c r="J725">
        <f>_xlfn.NUMBERVALUE(INDEX(tb_SVI[],MATCH(Table3[[#This Row],[city_name]],tb_SVI[city_name_uf],0),8),".")</f>
        <v>0.35799999999999998</v>
      </c>
      <c r="K725">
        <f>_xlfn.NUMBERVALUE(INDEX(tb_SVI[],MATCH(Table3[[#This Row],[city_name]],tb_SVI[city_name_uf],0),9),".")</f>
        <v>0.14499999999999999</v>
      </c>
      <c r="L725">
        <f>_xlfn.NUMBERVALUE(INDEX(tb_SVI[],MATCH(Table3[[#This Row],[city_name]],tb_SVI[city_name_uf],0),10),".")</f>
        <v>0.5</v>
      </c>
      <c r="M725">
        <f>_xlfn.NUMBERVALUE(INDEX(tb_SVI[],MATCH(Table3[[#This Row],[city_name]],tb_SVI[city_name_uf],0),11),".")</f>
        <v>0.43</v>
      </c>
      <c r="N725" s="14">
        <f>_xlfn.PERCENTRANK.INC(Table3[MHDI_tot],Table3[[#This Row],[MHDI_tot]],3)</f>
        <v>0.255</v>
      </c>
    </row>
    <row r="726" spans="1:14" hidden="1" x14ac:dyDescent="0.2">
      <c r="A726" t="str">
        <f>SVI!F726</f>
        <v>Rio Grande do Piauí/PI</v>
      </c>
      <c r="B726" t="str">
        <f>INDEX(tb_SVI[],MATCH(Table3[[#This Row],[ibge_cod]],tb_SVI[Município],0),1)</f>
        <v>PI</v>
      </c>
      <c r="C726" t="str">
        <f>INDEX(tb_SVI[],MATCH(Table3[[#This Row],[city_name]],tb_SVI[city_name_uf],0),3)</f>
        <v>2209005</v>
      </c>
      <c r="D726" t="s">
        <v>18383</v>
      </c>
      <c r="E726" s="11">
        <f>INDEX(tb_SVI[],MATCH(Table3[[#This Row],[city_name]],tb_SVI[city_name_uf],0),5)</f>
        <v>6433</v>
      </c>
      <c r="F726">
        <f>INDEX(tb_MHDI[],MATCH(Table3[[#This Row],[city_name]],tb_MHDI[mun_uf],0),5)</f>
        <v>0.57199999999999995</v>
      </c>
      <c r="G726">
        <f>INDEX(tb_MHDI[],MATCH(Table3[[#This Row],[city_name]],tb_MHDI[mun_uf],0),6)</f>
        <v>0.55200000000000005</v>
      </c>
      <c r="H726">
        <f>INDEX(tb_MHDI[],MATCH(Table3[[#This Row],[city_name]],tb_MHDI[mun_uf],0),7)</f>
        <v>0.76700000000000002</v>
      </c>
      <c r="I726">
        <f>INDEX(tb_MHDI[],MATCH(Table3[[#This Row],[city_name]],tb_MHDI[mun_uf],0),8)</f>
        <v>0.442</v>
      </c>
      <c r="J726">
        <f>_xlfn.NUMBERVALUE(INDEX(tb_SVI[],MATCH(Table3[[#This Row],[city_name]],tb_SVI[city_name_uf],0),8),".")</f>
        <v>0.40600000000000003</v>
      </c>
      <c r="K726">
        <f>_xlfn.NUMBERVALUE(INDEX(tb_SVI[],MATCH(Table3[[#This Row],[city_name]],tb_SVI[city_name_uf],0),9),".")</f>
        <v>0.17899999999999999</v>
      </c>
      <c r="L726">
        <f>_xlfn.NUMBERVALUE(INDEX(tb_SVI[],MATCH(Table3[[#This Row],[city_name]],tb_SVI[city_name_uf],0),10),".")</f>
        <v>0.53200000000000003</v>
      </c>
      <c r="M726">
        <f>_xlfn.NUMBERVALUE(INDEX(tb_SVI[],MATCH(Table3[[#This Row],[city_name]],tb_SVI[city_name_uf],0),11),".")</f>
        <v>0.50600000000000001</v>
      </c>
      <c r="N726" s="14">
        <f>_xlfn.PERCENTRANK.INC(Table3[MHDI_tot],Table3[[#This Row],[MHDI_tot]],3)</f>
        <v>0.13200000000000001</v>
      </c>
    </row>
    <row r="727" spans="1:14" hidden="1" x14ac:dyDescent="0.2">
      <c r="A727" t="str">
        <f>SVI!F727</f>
        <v>Ribeiro Gonçalves/PI</v>
      </c>
      <c r="B727" t="str">
        <f>INDEX(tb_SVI[],MATCH(Table3[[#This Row],[ibge_cod]],tb_SVI[Município],0),1)</f>
        <v>PI</v>
      </c>
      <c r="C727" t="str">
        <f>INDEX(tb_SVI[],MATCH(Table3[[#This Row],[city_name]],tb_SVI[city_name_uf],0),3)</f>
        <v>2208908</v>
      </c>
      <c r="D727" t="s">
        <v>18384</v>
      </c>
      <c r="E727" s="11">
        <f>INDEX(tb_SVI[],MATCH(Table3[[#This Row],[city_name]],tb_SVI[city_name_uf],0),5)</f>
        <v>7376</v>
      </c>
      <c r="F727">
        <f>INDEX(tb_MHDI[],MATCH(Table3[[#This Row],[city_name]],tb_MHDI[mun_uf],0),5)</f>
        <v>0.60099999999999998</v>
      </c>
      <c r="G727">
        <f>INDEX(tb_MHDI[],MATCH(Table3[[#This Row],[city_name]],tb_MHDI[mun_uf],0),6)</f>
        <v>0.56799999999999995</v>
      </c>
      <c r="H727">
        <f>INDEX(tb_MHDI[],MATCH(Table3[[#This Row],[city_name]],tb_MHDI[mun_uf],0),7)</f>
        <v>0.78700000000000003</v>
      </c>
      <c r="I727">
        <f>INDEX(tb_MHDI[],MATCH(Table3[[#This Row],[city_name]],tb_MHDI[mun_uf],0),8)</f>
        <v>0.48499999999999999</v>
      </c>
      <c r="J727">
        <f>_xlfn.NUMBERVALUE(INDEX(tb_SVI[],MATCH(Table3[[#This Row],[city_name]],tb_SVI[city_name_uf],0),8),".")</f>
        <v>0.46300000000000002</v>
      </c>
      <c r="K727">
        <f>_xlfn.NUMBERVALUE(INDEX(tb_SVI[],MATCH(Table3[[#This Row],[city_name]],tb_SVI[city_name_uf],0),9),".")</f>
        <v>0.28000000000000003</v>
      </c>
      <c r="L727">
        <f>_xlfn.NUMBERVALUE(INDEX(tb_SVI[],MATCH(Table3[[#This Row],[city_name]],tb_SVI[city_name_uf],0),10),".")</f>
        <v>0.55000000000000004</v>
      </c>
      <c r="M727">
        <f>_xlfn.NUMBERVALUE(INDEX(tb_SVI[],MATCH(Table3[[#This Row],[city_name]],tb_SVI[city_name_uf],0),11),".")</f>
        <v>0.55900000000000005</v>
      </c>
      <c r="N727" s="14">
        <f>_xlfn.PERCENTRANK.INC(Table3[MHDI_tot],Table3[[#This Row],[MHDI_tot]],3)</f>
        <v>0.255</v>
      </c>
    </row>
    <row r="728" spans="1:14" hidden="1" x14ac:dyDescent="0.2">
      <c r="A728" t="str">
        <f>SVI!F728</f>
        <v>Ribeira do Piauí/PI</v>
      </c>
      <c r="B728" t="str">
        <f>INDEX(tb_SVI[],MATCH(Table3[[#This Row],[ibge_cod]],tb_SVI[Município],0),1)</f>
        <v>PI</v>
      </c>
      <c r="C728" t="str">
        <f>INDEX(tb_SVI[],MATCH(Table3[[#This Row],[city_name]],tb_SVI[city_name_uf],0),3)</f>
        <v>2208874</v>
      </c>
      <c r="D728" t="s">
        <v>18385</v>
      </c>
      <c r="E728" s="11">
        <f>INDEX(tb_SVI[],MATCH(Table3[[#This Row],[city_name]],tb_SVI[city_name_uf],0),5)</f>
        <v>4488</v>
      </c>
      <c r="F728">
        <f>INDEX(tb_MHDI[],MATCH(Table3[[#This Row],[city_name]],tb_MHDI[mun_uf],0),5)</f>
        <v>0.52</v>
      </c>
      <c r="G728">
        <f>INDEX(tb_MHDI[],MATCH(Table3[[#This Row],[city_name]],tb_MHDI[mun_uf],0),6)</f>
        <v>0.505</v>
      </c>
      <c r="H728">
        <f>INDEX(tb_MHDI[],MATCH(Table3[[#This Row],[city_name]],tb_MHDI[mun_uf],0),7)</f>
        <v>0.75800000000000001</v>
      </c>
      <c r="I728">
        <f>INDEX(tb_MHDI[],MATCH(Table3[[#This Row],[city_name]],tb_MHDI[mun_uf],0),8)</f>
        <v>0.36799999999999999</v>
      </c>
      <c r="J728">
        <f>_xlfn.NUMBERVALUE(INDEX(tb_SVI[],MATCH(Table3[[#This Row],[city_name]],tb_SVI[city_name_uf],0),8),".")</f>
        <v>0.499</v>
      </c>
      <c r="K728">
        <f>_xlfn.NUMBERVALUE(INDEX(tb_SVI[],MATCH(Table3[[#This Row],[city_name]],tb_SVI[city_name_uf],0),9),".")</f>
        <v>0.20599999999999999</v>
      </c>
      <c r="L728">
        <f>_xlfn.NUMBERVALUE(INDEX(tb_SVI[],MATCH(Table3[[#This Row],[city_name]],tb_SVI[city_name_uf],0),10),".")</f>
        <v>0.57399999999999995</v>
      </c>
      <c r="M728">
        <f>_xlfn.NUMBERVALUE(INDEX(tb_SVI[],MATCH(Table3[[#This Row],[city_name]],tb_SVI[city_name_uf],0),11),".")</f>
        <v>0.71599999999999997</v>
      </c>
      <c r="N728" s="14">
        <f>_xlfn.PERCENTRANK.INC(Table3[MHDI_tot],Table3[[#This Row],[MHDI_tot]],3)</f>
        <v>1.7999999999999999E-2</v>
      </c>
    </row>
    <row r="729" spans="1:14" hidden="1" x14ac:dyDescent="0.2">
      <c r="A729" t="str">
        <f>SVI!F729</f>
        <v>Riacho Frio/PI</v>
      </c>
      <c r="B729" t="str">
        <f>INDEX(tb_SVI[],MATCH(Table3[[#This Row],[ibge_cod]],tb_SVI[Município],0),1)</f>
        <v>PI</v>
      </c>
      <c r="C729" t="str">
        <f>INDEX(tb_SVI[],MATCH(Table3[[#This Row],[city_name]],tb_SVI[city_name_uf],0),3)</f>
        <v>2208858</v>
      </c>
      <c r="D729" t="s">
        <v>18386</v>
      </c>
      <c r="E729" s="11">
        <f>INDEX(tb_SVI[],MATCH(Table3[[#This Row],[city_name]],tb_SVI[city_name_uf],0),5)</f>
        <v>4309</v>
      </c>
      <c r="F729">
        <f>INDEX(tb_MHDI[],MATCH(Table3[[#This Row],[city_name]],tb_MHDI[mun_uf],0),5)</f>
        <v>0.54100000000000004</v>
      </c>
      <c r="G729">
        <f>INDEX(tb_MHDI[],MATCH(Table3[[#This Row],[city_name]],tb_MHDI[mun_uf],0),6)</f>
        <v>0.48299999999999998</v>
      </c>
      <c r="H729">
        <f>INDEX(tb_MHDI[],MATCH(Table3[[#This Row],[city_name]],tb_MHDI[mun_uf],0),7)</f>
        <v>0.76100000000000001</v>
      </c>
      <c r="I729">
        <f>INDEX(tb_MHDI[],MATCH(Table3[[#This Row],[city_name]],tb_MHDI[mun_uf],0),8)</f>
        <v>0.43099999999999999</v>
      </c>
      <c r="J729">
        <f>_xlfn.NUMBERVALUE(INDEX(tb_SVI[],MATCH(Table3[[#This Row],[city_name]],tb_SVI[city_name_uf],0),8),".")</f>
        <v>0.51900000000000002</v>
      </c>
      <c r="K729">
        <f>_xlfn.NUMBERVALUE(INDEX(tb_SVI[],MATCH(Table3[[#This Row],[city_name]],tb_SVI[city_name_uf],0),9),".")</f>
        <v>0.24</v>
      </c>
      <c r="L729">
        <f>_xlfn.NUMBERVALUE(INDEX(tb_SVI[],MATCH(Table3[[#This Row],[city_name]],tb_SVI[city_name_uf],0),10),".")</f>
        <v>0.57299999999999995</v>
      </c>
      <c r="M729">
        <f>_xlfn.NUMBERVALUE(INDEX(tb_SVI[],MATCH(Table3[[#This Row],[city_name]],tb_SVI[city_name_uf],0),11),".")</f>
        <v>0.74399999999999999</v>
      </c>
      <c r="N729" s="14">
        <f>_xlfn.PERCENTRANK.INC(Table3[MHDI_tot],Table3[[#This Row],[MHDI_tot]],3)</f>
        <v>4.2999999999999997E-2</v>
      </c>
    </row>
    <row r="730" spans="1:14" hidden="1" x14ac:dyDescent="0.2">
      <c r="A730" t="str">
        <f>SVI!F730</f>
        <v>Regeneração/PI</v>
      </c>
      <c r="B730" t="str">
        <f>INDEX(tb_SVI[],MATCH(Table3[[#This Row],[ibge_cod]],tb_SVI[Município],0),1)</f>
        <v>PI</v>
      </c>
      <c r="C730" t="str">
        <f>INDEX(tb_SVI[],MATCH(Table3[[#This Row],[city_name]],tb_SVI[city_name_uf],0),3)</f>
        <v>2208809</v>
      </c>
      <c r="D730" t="s">
        <v>18387</v>
      </c>
      <c r="E730" s="11">
        <f>INDEX(tb_SVI[],MATCH(Table3[[#This Row],[city_name]],tb_SVI[city_name_uf],0),5)</f>
        <v>17979</v>
      </c>
      <c r="F730">
        <f>INDEX(tb_MHDI[],MATCH(Table3[[#This Row],[city_name]],tb_MHDI[mun_uf],0),5)</f>
        <v>0.59099999999999997</v>
      </c>
      <c r="G730">
        <f>INDEX(tb_MHDI[],MATCH(Table3[[#This Row],[city_name]],tb_MHDI[mun_uf],0),6)</f>
        <v>0.58199999999999996</v>
      </c>
      <c r="H730">
        <f>INDEX(tb_MHDI[],MATCH(Table3[[#This Row],[city_name]],tb_MHDI[mun_uf],0),7)</f>
        <v>0.71399999999999997</v>
      </c>
      <c r="I730">
        <f>INDEX(tb_MHDI[],MATCH(Table3[[#This Row],[city_name]],tb_MHDI[mun_uf],0),8)</f>
        <v>0.498</v>
      </c>
      <c r="J730">
        <f>_xlfn.NUMBERVALUE(INDEX(tb_SVI[],MATCH(Table3[[#This Row],[city_name]],tb_SVI[city_name_uf],0),8),".")</f>
        <v>0.53200000000000003</v>
      </c>
      <c r="K730">
        <f>_xlfn.NUMBERVALUE(INDEX(tb_SVI[],MATCH(Table3[[#This Row],[city_name]],tb_SVI[city_name_uf],0),9),".")</f>
        <v>0.45900000000000002</v>
      </c>
      <c r="L730">
        <f>_xlfn.NUMBERVALUE(INDEX(tb_SVI[],MATCH(Table3[[#This Row],[city_name]],tb_SVI[city_name_uf],0),10),".")</f>
        <v>0.59299999999999997</v>
      </c>
      <c r="M730">
        <f>_xlfn.NUMBERVALUE(INDEX(tb_SVI[],MATCH(Table3[[#This Row],[city_name]],tb_SVI[city_name_uf],0),11),".")</f>
        <v>0.54300000000000004</v>
      </c>
      <c r="N730" s="14">
        <f>_xlfn.PERCENTRANK.INC(Table3[MHDI_tot],Table3[[#This Row],[MHDI_tot]],3)</f>
        <v>0.21</v>
      </c>
    </row>
    <row r="731" spans="1:14" hidden="1" x14ac:dyDescent="0.2">
      <c r="A731" t="str">
        <f>SVI!F731</f>
        <v>Redenção do Gurguéia/PI</v>
      </c>
      <c r="B731" t="str">
        <f>INDEX(tb_SVI[],MATCH(Table3[[#This Row],[ibge_cod]],tb_SVI[Município],0),1)</f>
        <v>PI</v>
      </c>
      <c r="C731" t="str">
        <f>INDEX(tb_SVI[],MATCH(Table3[[#This Row],[city_name]],tb_SVI[city_name_uf],0),3)</f>
        <v>2208700</v>
      </c>
      <c r="D731" t="s">
        <v>18388</v>
      </c>
      <c r="E731" s="11">
        <f>INDEX(tb_SVI[],MATCH(Table3[[#This Row],[city_name]],tb_SVI[city_name_uf],0),5)</f>
        <v>8796</v>
      </c>
      <c r="F731">
        <f>INDEX(tb_MHDI[],MATCH(Table3[[#This Row],[city_name]],tb_MHDI[mun_uf],0),5)</f>
        <v>0.58899999999999997</v>
      </c>
      <c r="G731">
        <f>INDEX(tb_MHDI[],MATCH(Table3[[#This Row],[city_name]],tb_MHDI[mun_uf],0),6)</f>
        <v>0.55700000000000005</v>
      </c>
      <c r="H731">
        <f>INDEX(tb_MHDI[],MATCH(Table3[[#This Row],[city_name]],tb_MHDI[mun_uf],0),7)</f>
        <v>0.76600000000000001</v>
      </c>
      <c r="I731">
        <f>INDEX(tb_MHDI[],MATCH(Table3[[#This Row],[city_name]],tb_MHDI[mun_uf],0),8)</f>
        <v>0.47799999999999998</v>
      </c>
      <c r="J731">
        <f>_xlfn.NUMBERVALUE(INDEX(tb_SVI[],MATCH(Table3[[#This Row],[city_name]],tb_SVI[city_name_uf],0),8),".")</f>
        <v>0.56499999999999995</v>
      </c>
      <c r="K731">
        <f>_xlfn.NUMBERVALUE(INDEX(tb_SVI[],MATCH(Table3[[#This Row],[city_name]],tb_SVI[city_name_uf],0),9),".")</f>
        <v>0.60499999999999998</v>
      </c>
      <c r="L731">
        <f>_xlfn.NUMBERVALUE(INDEX(tb_SVI[],MATCH(Table3[[#This Row],[city_name]],tb_SVI[city_name_uf],0),10),".")</f>
        <v>0.53700000000000003</v>
      </c>
      <c r="M731">
        <f>_xlfn.NUMBERVALUE(INDEX(tb_SVI[],MATCH(Table3[[#This Row],[city_name]],tb_SVI[city_name_uf],0),11),".")</f>
        <v>0.55400000000000005</v>
      </c>
      <c r="N731" s="14">
        <f>_xlfn.PERCENTRANK.INC(Table3[MHDI_tot],Table3[[#This Row],[MHDI_tot]],3)</f>
        <v>0.20100000000000001</v>
      </c>
    </row>
    <row r="732" spans="1:14" hidden="1" x14ac:dyDescent="0.2">
      <c r="A732" t="str">
        <f>SVI!F732</f>
        <v>Queimada Nova/PI</v>
      </c>
      <c r="B732" t="str">
        <f>INDEX(tb_SVI[],MATCH(Table3[[#This Row],[ibge_cod]],tb_SVI[Município],0),1)</f>
        <v>PI</v>
      </c>
      <c r="C732" t="str">
        <f>INDEX(tb_SVI[],MATCH(Table3[[#This Row],[city_name]],tb_SVI[city_name_uf],0),3)</f>
        <v>2208650</v>
      </c>
      <c r="D732" t="s">
        <v>18389</v>
      </c>
      <c r="E732" s="11">
        <f>INDEX(tb_SVI[],MATCH(Table3[[#This Row],[city_name]],tb_SVI[city_name_uf],0),5)</f>
        <v>9017</v>
      </c>
      <c r="F732">
        <f>INDEX(tb_MHDI[],MATCH(Table3[[#This Row],[city_name]],tb_MHDI[mun_uf],0),5)</f>
        <v>0.51500000000000001</v>
      </c>
      <c r="G732">
        <f>INDEX(tb_MHDI[],MATCH(Table3[[#This Row],[city_name]],tb_MHDI[mun_uf],0),6)</f>
        <v>0.49</v>
      </c>
      <c r="H732">
        <f>INDEX(tb_MHDI[],MATCH(Table3[[#This Row],[city_name]],tb_MHDI[mun_uf],0),7)</f>
        <v>0.75800000000000001</v>
      </c>
      <c r="I732">
        <f>INDEX(tb_MHDI[],MATCH(Table3[[#This Row],[city_name]],tb_MHDI[mun_uf],0),8)</f>
        <v>0.36799999999999999</v>
      </c>
      <c r="J732">
        <f>_xlfn.NUMBERVALUE(INDEX(tb_SVI[],MATCH(Table3[[#This Row],[city_name]],tb_SVI[city_name_uf],0),8),".")</f>
        <v>0.48099999999999998</v>
      </c>
      <c r="K732">
        <f>_xlfn.NUMBERVALUE(INDEX(tb_SVI[],MATCH(Table3[[#This Row],[city_name]],tb_SVI[city_name_uf],0),9),".")</f>
        <v>0.251</v>
      </c>
      <c r="L732">
        <f>_xlfn.NUMBERVALUE(INDEX(tb_SVI[],MATCH(Table3[[#This Row],[city_name]],tb_SVI[city_name_uf],0),10),".")</f>
        <v>0.59899999999999998</v>
      </c>
      <c r="M732">
        <f>_xlfn.NUMBERVALUE(INDEX(tb_SVI[],MATCH(Table3[[#This Row],[city_name]],tb_SVI[city_name_uf],0),11),".")</f>
        <v>0.59199999999999997</v>
      </c>
      <c r="N732" s="14">
        <f>_xlfn.PERCENTRANK.INC(Table3[MHDI_tot],Table3[[#This Row],[MHDI_tot]],3)</f>
        <v>1.4E-2</v>
      </c>
    </row>
    <row r="733" spans="1:14" hidden="1" x14ac:dyDescent="0.2">
      <c r="A733" t="str">
        <f>SVI!F733</f>
        <v>Prata do Piauí/PI</v>
      </c>
      <c r="B733" t="str">
        <f>INDEX(tb_SVI[],MATCH(Table3[[#This Row],[ibge_cod]],tb_SVI[Município],0),1)</f>
        <v>PI</v>
      </c>
      <c r="C733" t="str">
        <f>INDEX(tb_SVI[],MATCH(Table3[[#This Row],[city_name]],tb_SVI[city_name_uf],0),3)</f>
        <v>2208601</v>
      </c>
      <c r="D733" t="s">
        <v>18390</v>
      </c>
      <c r="E733" s="11">
        <f>INDEX(tb_SVI[],MATCH(Table3[[#This Row],[city_name]],tb_SVI[city_name_uf],0),5)</f>
        <v>3150</v>
      </c>
      <c r="F733">
        <f>INDEX(tb_MHDI[],MATCH(Table3[[#This Row],[city_name]],tb_MHDI[mun_uf],0),5)</f>
        <v>0.56499999999999995</v>
      </c>
      <c r="G733">
        <f>INDEX(tb_MHDI[],MATCH(Table3[[#This Row],[city_name]],tb_MHDI[mun_uf],0),6)</f>
        <v>0.52700000000000002</v>
      </c>
      <c r="H733">
        <f>INDEX(tb_MHDI[],MATCH(Table3[[#This Row],[city_name]],tb_MHDI[mun_uf],0),7)</f>
        <v>0.76400000000000001</v>
      </c>
      <c r="I733">
        <f>INDEX(tb_MHDI[],MATCH(Table3[[#This Row],[city_name]],tb_MHDI[mun_uf],0),8)</f>
        <v>0.44800000000000001</v>
      </c>
      <c r="J733">
        <f>_xlfn.NUMBERVALUE(INDEX(tb_SVI[],MATCH(Table3[[#This Row],[city_name]],tb_SVI[city_name_uf],0),8),".")</f>
        <v>0.52100000000000002</v>
      </c>
      <c r="K733">
        <f>_xlfn.NUMBERVALUE(INDEX(tb_SVI[],MATCH(Table3[[#This Row],[city_name]],tb_SVI[city_name_uf],0),9),".")</f>
        <v>0.36</v>
      </c>
      <c r="L733">
        <f>_xlfn.NUMBERVALUE(INDEX(tb_SVI[],MATCH(Table3[[#This Row],[city_name]],tb_SVI[city_name_uf],0),10),".")</f>
        <v>0.52900000000000003</v>
      </c>
      <c r="M733">
        <f>_xlfn.NUMBERVALUE(INDEX(tb_SVI[],MATCH(Table3[[#This Row],[city_name]],tb_SVI[city_name_uf],0),11),".")</f>
        <v>0.67500000000000004</v>
      </c>
      <c r="N733" s="14">
        <f>_xlfn.PERCENTRANK.INC(Table3[MHDI_tot],Table3[[#This Row],[MHDI_tot]],3)</f>
        <v>0.108</v>
      </c>
    </row>
    <row r="734" spans="1:14" hidden="1" x14ac:dyDescent="0.2">
      <c r="A734" t="str">
        <f>SVI!F734</f>
        <v>Porto Alegre do Piauí/PI</v>
      </c>
      <c r="B734" t="str">
        <f>INDEX(tb_SVI[],MATCH(Table3[[#This Row],[ibge_cod]],tb_SVI[Município],0),1)</f>
        <v>PI</v>
      </c>
      <c r="C734" t="str">
        <f>INDEX(tb_SVI[],MATCH(Table3[[#This Row],[city_name]],tb_SVI[city_name_uf],0),3)</f>
        <v>2208551</v>
      </c>
      <c r="D734" t="s">
        <v>18391</v>
      </c>
      <c r="E734" s="11">
        <f>INDEX(tb_SVI[],MATCH(Table3[[#This Row],[city_name]],tb_SVI[city_name_uf],0),5)</f>
        <v>2720</v>
      </c>
      <c r="F734">
        <f>INDEX(tb_MHDI[],MATCH(Table3[[#This Row],[city_name]],tb_MHDI[mun_uf],0),5)</f>
        <v>0.56299999999999994</v>
      </c>
      <c r="G734">
        <f>INDEX(tb_MHDI[],MATCH(Table3[[#This Row],[city_name]],tb_MHDI[mun_uf],0),6)</f>
        <v>0.53900000000000003</v>
      </c>
      <c r="H734">
        <f>INDEX(tb_MHDI[],MATCH(Table3[[#This Row],[city_name]],tb_MHDI[mun_uf],0),7)</f>
        <v>0.73199999999999998</v>
      </c>
      <c r="I734">
        <f>INDEX(tb_MHDI[],MATCH(Table3[[#This Row],[city_name]],tb_MHDI[mun_uf],0),8)</f>
        <v>0.45200000000000001</v>
      </c>
      <c r="J734">
        <f>_xlfn.NUMBERVALUE(INDEX(tb_SVI[],MATCH(Table3[[#This Row],[city_name]],tb_SVI[city_name_uf],0),8),".")</f>
        <v>0.43099999999999999</v>
      </c>
      <c r="K734">
        <f>_xlfn.NUMBERVALUE(INDEX(tb_SVI[],MATCH(Table3[[#This Row],[city_name]],tb_SVI[city_name_uf],0),9),".")</f>
        <v>0.27300000000000002</v>
      </c>
      <c r="L734">
        <f>_xlfn.NUMBERVALUE(INDEX(tb_SVI[],MATCH(Table3[[#This Row],[city_name]],tb_SVI[city_name_uf],0),10),".")</f>
        <v>0.51600000000000001</v>
      </c>
      <c r="M734">
        <f>_xlfn.NUMBERVALUE(INDEX(tb_SVI[],MATCH(Table3[[#This Row],[city_name]],tb_SVI[city_name_uf],0),11),".")</f>
        <v>0.505</v>
      </c>
      <c r="N734" s="14">
        <f>_xlfn.PERCENTRANK.INC(Table3[MHDI_tot],Table3[[#This Row],[MHDI_tot]],3)</f>
        <v>0.10100000000000001</v>
      </c>
    </row>
    <row r="735" spans="1:14" hidden="1" x14ac:dyDescent="0.2">
      <c r="A735" t="str">
        <f>SVI!F735</f>
        <v>Porto/PI</v>
      </c>
      <c r="B735" t="str">
        <f>INDEX(tb_SVI[],MATCH(Table3[[#This Row],[ibge_cod]],tb_SVI[Município],0),1)</f>
        <v>PI</v>
      </c>
      <c r="C735" t="str">
        <f>INDEX(tb_SVI[],MATCH(Table3[[#This Row],[city_name]],tb_SVI[city_name_uf],0),3)</f>
        <v>2208502</v>
      </c>
      <c r="D735" t="s">
        <v>18392</v>
      </c>
      <c r="E735" s="11">
        <f>INDEX(tb_SVI[],MATCH(Table3[[#This Row],[city_name]],tb_SVI[city_name_uf],0),5)</f>
        <v>12608</v>
      </c>
      <c r="F735">
        <f>INDEX(tb_MHDI[],MATCH(Table3[[#This Row],[city_name]],tb_MHDI[mun_uf],0),5)</f>
        <v>0.54900000000000004</v>
      </c>
      <c r="G735">
        <f>INDEX(tb_MHDI[],MATCH(Table3[[#This Row],[city_name]],tb_MHDI[mun_uf],0),6)</f>
        <v>0.53700000000000003</v>
      </c>
      <c r="H735">
        <f>INDEX(tb_MHDI[],MATCH(Table3[[#This Row],[city_name]],tb_MHDI[mun_uf],0),7)</f>
        <v>0.75800000000000001</v>
      </c>
      <c r="I735">
        <f>INDEX(tb_MHDI[],MATCH(Table3[[#This Row],[city_name]],tb_MHDI[mun_uf],0),8)</f>
        <v>0.40600000000000003</v>
      </c>
      <c r="J735">
        <f>_xlfn.NUMBERVALUE(INDEX(tb_SVI[],MATCH(Table3[[#This Row],[city_name]],tb_SVI[city_name_uf],0),8),".")</f>
        <v>0.55000000000000004</v>
      </c>
      <c r="K735">
        <f>_xlfn.NUMBERVALUE(INDEX(tb_SVI[],MATCH(Table3[[#This Row],[city_name]],tb_SVI[city_name_uf],0),9),".")</f>
        <v>0.48399999999999999</v>
      </c>
      <c r="L735">
        <f>_xlfn.NUMBERVALUE(INDEX(tb_SVI[],MATCH(Table3[[#This Row],[city_name]],tb_SVI[city_name_uf],0),10),".")</f>
        <v>0.61199999999999999</v>
      </c>
      <c r="M735">
        <f>_xlfn.NUMBERVALUE(INDEX(tb_SVI[],MATCH(Table3[[#This Row],[city_name]],tb_SVI[city_name_uf],0),11),".")</f>
        <v>0.55500000000000005</v>
      </c>
      <c r="N735" s="14">
        <f>_xlfn.PERCENTRANK.INC(Table3[MHDI_tot],Table3[[#This Row],[MHDI_tot]],3)</f>
        <v>6.0999999999999999E-2</v>
      </c>
    </row>
    <row r="736" spans="1:14" hidden="1" x14ac:dyDescent="0.2">
      <c r="A736" t="str">
        <f>SVI!F736</f>
        <v>Piripiri/PI</v>
      </c>
      <c r="B736" t="str">
        <f>INDEX(tb_SVI[],MATCH(Table3[[#This Row],[ibge_cod]],tb_SVI[Município],0),1)</f>
        <v>PI</v>
      </c>
      <c r="C736" t="str">
        <f>INDEX(tb_SVI[],MATCH(Table3[[#This Row],[city_name]],tb_SVI[city_name_uf],0),3)</f>
        <v>2208403</v>
      </c>
      <c r="D736" t="s">
        <v>18393</v>
      </c>
      <c r="E736" s="11">
        <f>INDEX(tb_SVI[],MATCH(Table3[[#This Row],[city_name]],tb_SVI[city_name_uf],0),5)</f>
        <v>63787</v>
      </c>
      <c r="F736">
        <f>INDEX(tb_MHDI[],MATCH(Table3[[#This Row],[city_name]],tb_MHDI[mun_uf],0),5)</f>
        <v>0.63500000000000001</v>
      </c>
      <c r="G736">
        <f>INDEX(tb_MHDI[],MATCH(Table3[[#This Row],[city_name]],tb_MHDI[mun_uf],0),6)</f>
        <v>0.621</v>
      </c>
      <c r="H736">
        <f>INDEX(tb_MHDI[],MATCH(Table3[[#This Row],[city_name]],tb_MHDI[mun_uf],0),7)</f>
        <v>0.77500000000000002</v>
      </c>
      <c r="I736">
        <f>INDEX(tb_MHDI[],MATCH(Table3[[#This Row],[city_name]],tb_MHDI[mun_uf],0),8)</f>
        <v>0.53300000000000003</v>
      </c>
      <c r="J736">
        <f>_xlfn.NUMBERVALUE(INDEX(tb_SVI[],MATCH(Table3[[#This Row],[city_name]],tb_SVI[city_name_uf],0),8),".")</f>
        <v>0.39900000000000002</v>
      </c>
      <c r="K736">
        <f>_xlfn.NUMBERVALUE(INDEX(tb_SVI[],MATCH(Table3[[#This Row],[city_name]],tb_SVI[city_name_uf],0),9),".")</f>
        <v>0.27500000000000002</v>
      </c>
      <c r="L736">
        <f>_xlfn.NUMBERVALUE(INDEX(tb_SVI[],MATCH(Table3[[#This Row],[city_name]],tb_SVI[city_name_uf],0),10),".")</f>
        <v>0.505</v>
      </c>
      <c r="M736">
        <f>_xlfn.NUMBERVALUE(INDEX(tb_SVI[],MATCH(Table3[[#This Row],[city_name]],tb_SVI[city_name_uf],0),11),".")</f>
        <v>0.41599999999999998</v>
      </c>
      <c r="N736" s="14">
        <f>_xlfn.PERCENTRANK.INC(Table3[MHDI_tot],Table3[[#This Row],[MHDI_tot]],3)</f>
        <v>0.38800000000000001</v>
      </c>
    </row>
    <row r="737" spans="1:14" hidden="1" x14ac:dyDescent="0.2">
      <c r="A737" t="str">
        <f>SVI!F737</f>
        <v>Piracuruca/PI</v>
      </c>
      <c r="B737" t="str">
        <f>INDEX(tb_SVI[],MATCH(Table3[[#This Row],[ibge_cod]],tb_SVI[Município],0),1)</f>
        <v>PI</v>
      </c>
      <c r="C737" t="str">
        <f>INDEX(tb_SVI[],MATCH(Table3[[#This Row],[city_name]],tb_SVI[city_name_uf],0),3)</f>
        <v>2208304</v>
      </c>
      <c r="D737" t="s">
        <v>18394</v>
      </c>
      <c r="E737" s="11">
        <f>INDEX(tb_SVI[],MATCH(Table3[[#This Row],[city_name]],tb_SVI[city_name_uf],0),5)</f>
        <v>28874</v>
      </c>
      <c r="F737">
        <f>INDEX(tb_MHDI[],MATCH(Table3[[#This Row],[city_name]],tb_MHDI[mun_uf],0),5)</f>
        <v>0.59599999999999997</v>
      </c>
      <c r="G737">
        <f>INDEX(tb_MHDI[],MATCH(Table3[[#This Row],[city_name]],tb_MHDI[mun_uf],0),6)</f>
        <v>0.57499999999999996</v>
      </c>
      <c r="H737">
        <f>INDEX(tb_MHDI[],MATCH(Table3[[#This Row],[city_name]],tb_MHDI[mun_uf],0),7)</f>
        <v>0.77</v>
      </c>
      <c r="I737">
        <f>INDEX(tb_MHDI[],MATCH(Table3[[#This Row],[city_name]],tb_MHDI[mun_uf],0),8)</f>
        <v>0.47799999999999998</v>
      </c>
      <c r="J737">
        <f>_xlfn.NUMBERVALUE(INDEX(tb_SVI[],MATCH(Table3[[#This Row],[city_name]],tb_SVI[city_name_uf],0),8),".")</f>
        <v>0.48299999999999998</v>
      </c>
      <c r="K737">
        <f>_xlfn.NUMBERVALUE(INDEX(tb_SVI[],MATCH(Table3[[#This Row],[city_name]],tb_SVI[city_name_uf],0),9),".")</f>
        <v>0.374</v>
      </c>
      <c r="L737">
        <f>_xlfn.NUMBERVALUE(INDEX(tb_SVI[],MATCH(Table3[[#This Row],[city_name]],tb_SVI[city_name_uf],0),10),".")</f>
        <v>0.58599999999999997</v>
      </c>
      <c r="M737">
        <f>_xlfn.NUMBERVALUE(INDEX(tb_SVI[],MATCH(Table3[[#This Row],[city_name]],tb_SVI[city_name_uf],0),11),".")</f>
        <v>0.48899999999999999</v>
      </c>
      <c r="N737" s="14">
        <f>_xlfn.PERCENTRANK.INC(Table3[MHDI_tot],Table3[[#This Row],[MHDI_tot]],3)</f>
        <v>0.23499999999999999</v>
      </c>
    </row>
    <row r="738" spans="1:14" hidden="1" x14ac:dyDescent="0.2">
      <c r="A738" t="str">
        <f>SVI!F738</f>
        <v>Pio Ix/PI</v>
      </c>
      <c r="B738" t="str">
        <f>INDEX(tb_SVI[],MATCH(Table3[[#This Row],[ibge_cod]],tb_SVI[Município],0),1)</f>
        <v>PI</v>
      </c>
      <c r="C738" t="str">
        <f>INDEX(tb_SVI[],MATCH(Table3[[#This Row],[city_name]],tb_SVI[city_name_uf],0),3)</f>
        <v>2208205</v>
      </c>
      <c r="D738" t="s">
        <v>18395</v>
      </c>
      <c r="E738" s="11">
        <f>INDEX(tb_SVI[],MATCH(Table3[[#This Row],[city_name]],tb_SVI[city_name_uf],0),5)</f>
        <v>18459</v>
      </c>
      <c r="F738">
        <f>INDEX(tb_MHDI[],MATCH(Table3[[#This Row],[city_name]],tb_MHDI[mun_uf],0),5)</f>
        <v>0.56399999999999995</v>
      </c>
      <c r="G738">
        <f>INDEX(tb_MHDI[],MATCH(Table3[[#This Row],[city_name]],tb_MHDI[mun_uf],0),6)</f>
        <v>0.53800000000000003</v>
      </c>
      <c r="H738">
        <f>INDEX(tb_MHDI[],MATCH(Table3[[#This Row],[city_name]],tb_MHDI[mun_uf],0),7)</f>
        <v>0.75800000000000001</v>
      </c>
      <c r="I738">
        <f>INDEX(tb_MHDI[],MATCH(Table3[[#This Row],[city_name]],tb_MHDI[mun_uf],0),8)</f>
        <v>0.44</v>
      </c>
      <c r="J738">
        <f>_xlfn.NUMBERVALUE(INDEX(tb_SVI[],MATCH(Table3[[#This Row],[city_name]],tb_SVI[city_name_uf],0),8),".")</f>
        <v>0.46500000000000002</v>
      </c>
      <c r="K738">
        <f>_xlfn.NUMBERVALUE(INDEX(tb_SVI[],MATCH(Table3[[#This Row],[city_name]],tb_SVI[city_name_uf],0),9),".")</f>
        <v>0.26</v>
      </c>
      <c r="L738">
        <f>_xlfn.NUMBERVALUE(INDEX(tb_SVI[],MATCH(Table3[[#This Row],[city_name]],tb_SVI[city_name_uf],0),10),".")</f>
        <v>0.54200000000000004</v>
      </c>
      <c r="M738">
        <f>_xlfn.NUMBERVALUE(INDEX(tb_SVI[],MATCH(Table3[[#This Row],[city_name]],tb_SVI[city_name_uf],0),11),".")</f>
        <v>0.59299999999999997</v>
      </c>
      <c r="N738" s="14">
        <f>_xlfn.PERCENTRANK.INC(Table3[MHDI_tot],Table3[[#This Row],[MHDI_tot]],3)</f>
        <v>0.104</v>
      </c>
    </row>
    <row r="739" spans="1:14" hidden="1" x14ac:dyDescent="0.2">
      <c r="A739" t="str">
        <f>SVI!F739</f>
        <v>Pimenteiras/PI</v>
      </c>
      <c r="B739" t="str">
        <f>INDEX(tb_SVI[],MATCH(Table3[[#This Row],[ibge_cod]],tb_SVI[Município],0),1)</f>
        <v>PI</v>
      </c>
      <c r="C739" t="str">
        <f>INDEX(tb_SVI[],MATCH(Table3[[#This Row],[city_name]],tb_SVI[city_name_uf],0),3)</f>
        <v>2208106</v>
      </c>
      <c r="D739" t="s">
        <v>18396</v>
      </c>
      <c r="E739" s="11">
        <f>INDEX(tb_SVI[],MATCH(Table3[[#This Row],[city_name]],tb_SVI[city_name_uf],0),5)</f>
        <v>12139</v>
      </c>
      <c r="F739">
        <f>INDEX(tb_MHDI[],MATCH(Table3[[#This Row],[city_name]],tb_MHDI[mun_uf],0),5)</f>
        <v>0.56599999999999995</v>
      </c>
      <c r="G739">
        <f>INDEX(tb_MHDI[],MATCH(Table3[[#This Row],[city_name]],tb_MHDI[mun_uf],0),6)</f>
        <v>0.55300000000000005</v>
      </c>
      <c r="H739">
        <f>INDEX(tb_MHDI[],MATCH(Table3[[#This Row],[city_name]],tb_MHDI[mun_uf],0),7)</f>
        <v>0.77400000000000002</v>
      </c>
      <c r="I739">
        <f>INDEX(tb_MHDI[],MATCH(Table3[[#This Row],[city_name]],tb_MHDI[mun_uf],0),8)</f>
        <v>0.42299999999999999</v>
      </c>
      <c r="J739">
        <f>_xlfn.NUMBERVALUE(INDEX(tb_SVI[],MATCH(Table3[[#This Row],[city_name]],tb_SVI[city_name_uf],0),8),".")</f>
        <v>0.44700000000000001</v>
      </c>
      <c r="K739">
        <f>_xlfn.NUMBERVALUE(INDEX(tb_SVI[],MATCH(Table3[[#This Row],[city_name]],tb_SVI[city_name_uf],0),9),".")</f>
        <v>0.253</v>
      </c>
      <c r="L739">
        <f>_xlfn.NUMBERVALUE(INDEX(tb_SVI[],MATCH(Table3[[#This Row],[city_name]],tb_SVI[city_name_uf],0),10),".")</f>
        <v>0.56299999999999994</v>
      </c>
      <c r="M739">
        <f>_xlfn.NUMBERVALUE(INDEX(tb_SVI[],MATCH(Table3[[#This Row],[city_name]],tb_SVI[city_name_uf],0),11),".")</f>
        <v>0.52600000000000002</v>
      </c>
      <c r="N739" s="14">
        <f>_xlfn.PERCENTRANK.INC(Table3[MHDI_tot],Table3[[#This Row],[MHDI_tot]],3)</f>
        <v>0.112</v>
      </c>
    </row>
    <row r="740" spans="1:14" hidden="1" x14ac:dyDescent="0.2">
      <c r="A740" t="str">
        <f>SVI!F740</f>
        <v>Picos/PI</v>
      </c>
      <c r="B740" t="str">
        <f>INDEX(tb_SVI[],MATCH(Table3[[#This Row],[ibge_cod]],tb_SVI[Município],0),1)</f>
        <v>PI</v>
      </c>
      <c r="C740" t="str">
        <f>INDEX(tb_SVI[],MATCH(Table3[[#This Row],[city_name]],tb_SVI[city_name_uf],0),3)</f>
        <v>2208007</v>
      </c>
      <c r="D740" t="s">
        <v>18397</v>
      </c>
      <c r="E740" s="11">
        <f>INDEX(tb_SVI[],MATCH(Table3[[#This Row],[city_name]],tb_SVI[city_name_uf],0),5)</f>
        <v>78431</v>
      </c>
      <c r="F740">
        <f>INDEX(tb_MHDI[],MATCH(Table3[[#This Row],[city_name]],tb_MHDI[mun_uf],0),5)</f>
        <v>0.69799999999999995</v>
      </c>
      <c r="G740">
        <f>INDEX(tb_MHDI[],MATCH(Table3[[#This Row],[city_name]],tb_MHDI[mun_uf],0),6)</f>
        <v>0.68400000000000005</v>
      </c>
      <c r="H740">
        <f>INDEX(tb_MHDI[],MATCH(Table3[[#This Row],[city_name]],tb_MHDI[mun_uf],0),7)</f>
        <v>0.8</v>
      </c>
      <c r="I740">
        <f>INDEX(tb_MHDI[],MATCH(Table3[[#This Row],[city_name]],tb_MHDI[mun_uf],0),8)</f>
        <v>0.621</v>
      </c>
      <c r="J740">
        <f>_xlfn.NUMBERVALUE(INDEX(tb_SVI[],MATCH(Table3[[#This Row],[city_name]],tb_SVI[city_name_uf],0),8),".")</f>
        <v>0.28599999999999998</v>
      </c>
      <c r="K740">
        <f>_xlfn.NUMBERVALUE(INDEX(tb_SVI[],MATCH(Table3[[#This Row],[city_name]],tb_SVI[city_name_uf],0),9),".")</f>
        <v>0.12</v>
      </c>
      <c r="L740">
        <f>_xlfn.NUMBERVALUE(INDEX(tb_SVI[],MATCH(Table3[[#This Row],[city_name]],tb_SVI[city_name_uf],0),10),".")</f>
        <v>0.36399999999999999</v>
      </c>
      <c r="M740">
        <f>_xlfn.NUMBERVALUE(INDEX(tb_SVI[],MATCH(Table3[[#This Row],[city_name]],tb_SVI[city_name_uf],0),11),".")</f>
        <v>0.373</v>
      </c>
      <c r="N740" s="14">
        <f>_xlfn.PERCENTRANK.INC(Table3[MHDI_tot],Table3[[#This Row],[MHDI_tot]],3)</f>
        <v>0.64100000000000001</v>
      </c>
    </row>
    <row r="741" spans="1:14" hidden="1" x14ac:dyDescent="0.2">
      <c r="A741" t="str">
        <f>SVI!F741</f>
        <v>Pedro Laurentino/PI</v>
      </c>
      <c r="B741" t="str">
        <f>INDEX(tb_SVI[],MATCH(Table3[[#This Row],[ibge_cod]],tb_SVI[Município],0),1)</f>
        <v>PI</v>
      </c>
      <c r="C741" t="str">
        <f>INDEX(tb_SVI[],MATCH(Table3[[#This Row],[city_name]],tb_SVI[city_name_uf],0),3)</f>
        <v>2207934</v>
      </c>
      <c r="D741" t="s">
        <v>18398</v>
      </c>
      <c r="E741" s="11">
        <f>INDEX(tb_SVI[],MATCH(Table3[[#This Row],[city_name]],tb_SVI[city_name_uf],0),5)</f>
        <v>2544</v>
      </c>
      <c r="F741">
        <f>INDEX(tb_MHDI[],MATCH(Table3[[#This Row],[city_name]],tb_MHDI[mun_uf],0),5)</f>
        <v>0.56200000000000006</v>
      </c>
      <c r="G741">
        <f>INDEX(tb_MHDI[],MATCH(Table3[[#This Row],[city_name]],tb_MHDI[mun_uf],0),6)</f>
        <v>0.47899999999999998</v>
      </c>
      <c r="H741">
        <f>INDEX(tb_MHDI[],MATCH(Table3[[#This Row],[city_name]],tb_MHDI[mun_uf],0),7)</f>
        <v>0.746</v>
      </c>
      <c r="I741">
        <f>INDEX(tb_MHDI[],MATCH(Table3[[#This Row],[city_name]],tb_MHDI[mun_uf],0),8)</f>
        <v>0.496</v>
      </c>
      <c r="J741">
        <f>_xlfn.NUMBERVALUE(INDEX(tb_SVI[],MATCH(Table3[[#This Row],[city_name]],tb_SVI[city_name_uf],0),8),".")</f>
        <v>0.39400000000000002</v>
      </c>
      <c r="K741">
        <f>_xlfn.NUMBERVALUE(INDEX(tb_SVI[],MATCH(Table3[[#This Row],[city_name]],tb_SVI[city_name_uf],0),9),".")</f>
        <v>0.14099999999999999</v>
      </c>
      <c r="L741">
        <f>_xlfn.NUMBERVALUE(INDEX(tb_SVI[],MATCH(Table3[[#This Row],[city_name]],tb_SVI[city_name_uf],0),10),".")</f>
        <v>0.55300000000000005</v>
      </c>
      <c r="M741">
        <f>_xlfn.NUMBERVALUE(INDEX(tb_SVI[],MATCH(Table3[[#This Row],[city_name]],tb_SVI[city_name_uf],0),11),".")</f>
        <v>0.48899999999999999</v>
      </c>
      <c r="N741" s="14">
        <f>_xlfn.PERCENTRANK.INC(Table3[MHDI_tot],Table3[[#This Row],[MHDI_tot]],3)</f>
        <v>9.6000000000000002E-2</v>
      </c>
    </row>
    <row r="742" spans="1:14" hidden="1" x14ac:dyDescent="0.2">
      <c r="A742" t="str">
        <f>SVI!F742</f>
        <v>Pedro Ii/PI</v>
      </c>
      <c r="B742" t="str">
        <f>INDEX(tb_SVI[],MATCH(Table3[[#This Row],[ibge_cod]],tb_SVI[Município],0),1)</f>
        <v>PI</v>
      </c>
      <c r="C742" t="str">
        <f>INDEX(tb_SVI[],MATCH(Table3[[#This Row],[city_name]],tb_SVI[city_name_uf],0),3)</f>
        <v>2207900</v>
      </c>
      <c r="D742" t="s">
        <v>18399</v>
      </c>
      <c r="E742" s="11">
        <f>INDEX(tb_SVI[],MATCH(Table3[[#This Row],[city_name]],tb_SVI[city_name_uf],0),5)</f>
        <v>38778</v>
      </c>
      <c r="F742">
        <f>INDEX(tb_MHDI[],MATCH(Table3[[#This Row],[city_name]],tb_MHDI[mun_uf],0),5)</f>
        <v>0.57099999999999995</v>
      </c>
      <c r="G742">
        <f>INDEX(tb_MHDI[],MATCH(Table3[[#This Row],[city_name]],tb_MHDI[mun_uf],0),6)</f>
        <v>0.56599999999999995</v>
      </c>
      <c r="H742">
        <f>INDEX(tb_MHDI[],MATCH(Table3[[#This Row],[city_name]],tb_MHDI[mun_uf],0),7)</f>
        <v>0.76700000000000002</v>
      </c>
      <c r="I742">
        <f>INDEX(tb_MHDI[],MATCH(Table3[[#This Row],[city_name]],tb_MHDI[mun_uf],0),8)</f>
        <v>0.42799999999999999</v>
      </c>
      <c r="J742">
        <f>_xlfn.NUMBERVALUE(INDEX(tb_SVI[],MATCH(Table3[[#This Row],[city_name]],tb_SVI[city_name_uf],0),8),".")</f>
        <v>0.51700000000000002</v>
      </c>
      <c r="K742">
        <f>_xlfn.NUMBERVALUE(INDEX(tb_SVI[],MATCH(Table3[[#This Row],[city_name]],tb_SVI[city_name_uf],0),9),".")</f>
        <v>0.39500000000000002</v>
      </c>
      <c r="L742">
        <f>_xlfn.NUMBERVALUE(INDEX(tb_SVI[],MATCH(Table3[[#This Row],[city_name]],tb_SVI[city_name_uf],0),10),".")</f>
        <v>0.56200000000000006</v>
      </c>
      <c r="M742">
        <f>_xlfn.NUMBERVALUE(INDEX(tb_SVI[],MATCH(Table3[[#This Row],[city_name]],tb_SVI[city_name_uf],0),11),".")</f>
        <v>0.59299999999999997</v>
      </c>
      <c r="N742" s="14">
        <f>_xlfn.PERCENTRANK.INC(Table3[MHDI_tot],Table3[[#This Row],[MHDI_tot]],3)</f>
        <v>0.13</v>
      </c>
    </row>
    <row r="743" spans="1:14" hidden="1" x14ac:dyDescent="0.2">
      <c r="A743" t="str">
        <f>SVI!F743</f>
        <v>Pavussu/PI</v>
      </c>
      <c r="B743" t="str">
        <f>INDEX(tb_SVI[],MATCH(Table3[[#This Row],[ibge_cod]],tb_SVI[Município],0),1)</f>
        <v>PI</v>
      </c>
      <c r="C743" t="str">
        <f>INDEX(tb_SVI[],MATCH(Table3[[#This Row],[city_name]],tb_SVI[city_name_uf],0),3)</f>
        <v>2207850</v>
      </c>
      <c r="D743" t="s">
        <v>18400</v>
      </c>
      <c r="E743" s="11">
        <f>INDEX(tb_SVI[],MATCH(Table3[[#This Row],[city_name]],tb_SVI[city_name_uf],0),5)</f>
        <v>3669</v>
      </c>
      <c r="F743">
        <f>INDEX(tb_MHDI[],MATCH(Table3[[#This Row],[city_name]],tb_MHDI[mun_uf],0),5)</f>
        <v>0.52600000000000002</v>
      </c>
      <c r="G743">
        <f>INDEX(tb_MHDI[],MATCH(Table3[[#This Row],[city_name]],tb_MHDI[mun_uf],0),6)</f>
        <v>0.51200000000000001</v>
      </c>
      <c r="H743">
        <f>INDEX(tb_MHDI[],MATCH(Table3[[#This Row],[city_name]],tb_MHDI[mun_uf],0),7)</f>
        <v>0.748</v>
      </c>
      <c r="I743">
        <f>INDEX(tb_MHDI[],MATCH(Table3[[#This Row],[city_name]],tb_MHDI[mun_uf],0),8)</f>
        <v>0.379</v>
      </c>
      <c r="J743">
        <f>_xlfn.NUMBERVALUE(INDEX(tb_SVI[],MATCH(Table3[[#This Row],[city_name]],tb_SVI[city_name_uf],0),8),".")</f>
        <v>0.45500000000000002</v>
      </c>
      <c r="K743">
        <f>_xlfn.NUMBERVALUE(INDEX(tb_SVI[],MATCH(Table3[[#This Row],[city_name]],tb_SVI[city_name_uf],0),9),".")</f>
        <v>0.151</v>
      </c>
      <c r="L743">
        <f>_xlfn.NUMBERVALUE(INDEX(tb_SVI[],MATCH(Table3[[#This Row],[city_name]],tb_SVI[city_name_uf],0),10),".")</f>
        <v>0.58199999999999996</v>
      </c>
      <c r="M743">
        <f>_xlfn.NUMBERVALUE(INDEX(tb_SVI[],MATCH(Table3[[#This Row],[city_name]],tb_SVI[city_name_uf],0),11),".")</f>
        <v>0.63300000000000001</v>
      </c>
      <c r="N743" s="14">
        <f>_xlfn.PERCENTRANK.INC(Table3[MHDI_tot],Table3[[#This Row],[MHDI_tot]],3)</f>
        <v>2.4E-2</v>
      </c>
    </row>
    <row r="744" spans="1:14" hidden="1" x14ac:dyDescent="0.2">
      <c r="A744" t="str">
        <f>SVI!F1019</f>
        <v>Piquet Carneiro/CE</v>
      </c>
      <c r="B744" t="str">
        <f>INDEX(tb_SVI[],MATCH(Table3[[#This Row],[ibge_cod]],tb_SVI[Município],0),1)</f>
        <v>CE</v>
      </c>
      <c r="C744" t="str">
        <f>INDEX(tb_SVI[],MATCH(Table3[[#This Row],[city_name]],tb_SVI[city_name_uf],0),3)</f>
        <v>2310902</v>
      </c>
      <c r="D744" t="s">
        <v>18673</v>
      </c>
      <c r="E744" s="11">
        <f>INDEX(tb_SVI[],MATCH(Table3[[#This Row],[city_name]],tb_SVI[city_name_uf],0),5)</f>
        <v>17086</v>
      </c>
      <c r="F744">
        <f>INDEX(tb_MHDI[],MATCH(Table3[[#This Row],[city_name]],tb_MHDI[mun_uf],0),5)</f>
        <v>0.6</v>
      </c>
      <c r="G744">
        <f>INDEX(tb_MHDI[],MATCH(Table3[[#This Row],[city_name]],tb_MHDI[mun_uf],0),6)</f>
        <v>0.53</v>
      </c>
      <c r="H744">
        <f>INDEX(tb_MHDI[],MATCH(Table3[[#This Row],[city_name]],tb_MHDI[mun_uf],0),7)</f>
        <v>0.77900000000000003</v>
      </c>
      <c r="I744">
        <f>INDEX(tb_MHDI[],MATCH(Table3[[#This Row],[city_name]],tb_MHDI[mun_uf],0),8)</f>
        <v>0.52300000000000002</v>
      </c>
      <c r="J744">
        <f>_xlfn.NUMBERVALUE(INDEX(tb_SVI[],MATCH(Table3[[#This Row],[city_name]],tb_SVI[city_name_uf],0),8),".")</f>
        <v>0.48499999999999999</v>
      </c>
      <c r="K744">
        <f>_xlfn.NUMBERVALUE(INDEX(tb_SVI[],MATCH(Table3[[#This Row],[city_name]],tb_SVI[city_name_uf],0),9),".")</f>
        <v>0.27200000000000002</v>
      </c>
      <c r="L744">
        <f>_xlfn.NUMBERVALUE(INDEX(tb_SVI[],MATCH(Table3[[#This Row],[city_name]],tb_SVI[city_name_uf],0),10),".")</f>
        <v>0.59299999999999997</v>
      </c>
      <c r="M744">
        <f>_xlfn.NUMBERVALUE(INDEX(tb_SVI[],MATCH(Table3[[#This Row],[city_name]],tb_SVI[city_name_uf],0),11),".")</f>
        <v>0.59</v>
      </c>
      <c r="N744" s="14">
        <f>_xlfn.PERCENTRANK.INC(Table3[MHDI_tot],Table3[[#This Row],[MHDI_tot]],3)</f>
        <v>0.251</v>
      </c>
    </row>
    <row r="745" spans="1:14" hidden="1" x14ac:dyDescent="0.2">
      <c r="A745" t="str">
        <f>SVI!F1466</f>
        <v>Itambé/PE</v>
      </c>
      <c r="B745" t="str">
        <f>INDEX(tb_SVI[],MATCH(Table3[[#This Row],[ibge_cod]],tb_SVI[Município],0),1)</f>
        <v>PE</v>
      </c>
      <c r="C745" t="str">
        <f>INDEX(tb_SVI[],MATCH(Table3[[#This Row],[city_name]],tb_SVI[city_name_uf],0),3)</f>
        <v>2607653</v>
      </c>
      <c r="D745" t="e">
        <v>#N/A</v>
      </c>
      <c r="E745" s="11">
        <f>INDEX(tb_SVI[],MATCH(Table3[[#This Row],[city_name]],tb_SVI[city_name_uf],0),5)</f>
        <v>36471</v>
      </c>
      <c r="F745">
        <f>INDEX(tb_MHDI[],MATCH(Table3[[#This Row],[city_name]],tb_MHDI[mun_uf],0),5)</f>
        <v>0.57499999999999996</v>
      </c>
      <c r="G745">
        <f>INDEX(tb_MHDI[],MATCH(Table3[[#This Row],[city_name]],tb_MHDI[mun_uf],0),6)</f>
        <v>0.56599999999999995</v>
      </c>
      <c r="H745">
        <f>INDEX(tb_MHDI[],MATCH(Table3[[#This Row],[city_name]],tb_MHDI[mun_uf],0),7)</f>
        <v>0.72699999999999998</v>
      </c>
      <c r="I745">
        <f>INDEX(tb_MHDI[],MATCH(Table3[[#This Row],[city_name]],tb_MHDI[mun_uf],0),8)</f>
        <v>0.46300000000000002</v>
      </c>
      <c r="J745">
        <f>_xlfn.NUMBERVALUE(INDEX(tb_SVI[],MATCH(Table3[[#This Row],[city_name]],tb_SVI[city_name_uf],0),8),".")</f>
        <v>0.54200000000000004</v>
      </c>
      <c r="K745">
        <f>_xlfn.NUMBERVALUE(INDEX(tb_SVI[],MATCH(Table3[[#This Row],[city_name]],tb_SVI[city_name_uf],0),9),".")</f>
        <v>0.40100000000000002</v>
      </c>
      <c r="L745">
        <f>_xlfn.NUMBERVALUE(INDEX(tb_SVI[],MATCH(Table3[[#This Row],[city_name]],tb_SVI[city_name_uf],0),10),".")</f>
        <v>0.621</v>
      </c>
      <c r="M745">
        <f>_xlfn.NUMBERVALUE(INDEX(tb_SVI[],MATCH(Table3[[#This Row],[city_name]],tb_SVI[city_name_uf],0),11),".")</f>
        <v>0.60399999999999998</v>
      </c>
      <c r="N745" s="14">
        <f>_xlfn.PERCENTRANK.INC(Table3[MHDI_tot],Table3[[#This Row],[MHDI_tot]],3)</f>
        <v>0.14399999999999999</v>
      </c>
    </row>
    <row r="746" spans="1:14" hidden="1" x14ac:dyDescent="0.2">
      <c r="A746" t="str">
        <f>SVI!F746</f>
        <v>Patos do Piauí/PI</v>
      </c>
      <c r="B746" t="str">
        <f>INDEX(tb_SVI[],MATCH(Table3[[#This Row],[ibge_cod]],tb_SVI[Município],0),1)</f>
        <v>PI</v>
      </c>
      <c r="C746" t="str">
        <f>INDEX(tb_SVI[],MATCH(Table3[[#This Row],[city_name]],tb_SVI[city_name_uf],0),3)</f>
        <v>2207777</v>
      </c>
      <c r="D746" t="s">
        <v>18402</v>
      </c>
      <c r="E746" s="11">
        <f>INDEX(tb_SVI[],MATCH(Table3[[#This Row],[city_name]],tb_SVI[city_name_uf],0),5)</f>
        <v>6406</v>
      </c>
      <c r="F746">
        <f>INDEX(tb_MHDI[],MATCH(Table3[[#This Row],[city_name]],tb_MHDI[mun_uf],0),5)</f>
        <v>0.56299999999999994</v>
      </c>
      <c r="G746">
        <f>INDEX(tb_MHDI[],MATCH(Table3[[#This Row],[city_name]],tb_MHDI[mun_uf],0),6)</f>
        <v>0.52900000000000003</v>
      </c>
      <c r="H746">
        <f>INDEX(tb_MHDI[],MATCH(Table3[[#This Row],[city_name]],tb_MHDI[mun_uf],0),7)</f>
        <v>0.755</v>
      </c>
      <c r="I746">
        <f>INDEX(tb_MHDI[],MATCH(Table3[[#This Row],[city_name]],tb_MHDI[mun_uf],0),8)</f>
        <v>0.44800000000000001</v>
      </c>
      <c r="J746">
        <f>_xlfn.NUMBERVALUE(INDEX(tb_SVI[],MATCH(Table3[[#This Row],[city_name]],tb_SVI[city_name_uf],0),8),".")</f>
        <v>0.46600000000000003</v>
      </c>
      <c r="K746">
        <f>_xlfn.NUMBERVALUE(INDEX(tb_SVI[],MATCH(Table3[[#This Row],[city_name]],tb_SVI[city_name_uf],0),9),".")</f>
        <v>0.17899999999999999</v>
      </c>
      <c r="L746">
        <f>_xlfn.NUMBERVALUE(INDEX(tb_SVI[],MATCH(Table3[[#This Row],[city_name]],tb_SVI[city_name_uf],0),10),".")</f>
        <v>0.57899999999999996</v>
      </c>
      <c r="M746">
        <f>_xlfn.NUMBERVALUE(INDEX(tb_SVI[],MATCH(Table3[[#This Row],[city_name]],tb_SVI[city_name_uf],0),11),".")</f>
        <v>0.63900000000000001</v>
      </c>
      <c r="N746" s="14">
        <f>_xlfn.PERCENTRANK.INC(Table3[MHDI_tot],Table3[[#This Row],[MHDI_tot]],3)</f>
        <v>0.10100000000000001</v>
      </c>
    </row>
    <row r="747" spans="1:14" hidden="1" x14ac:dyDescent="0.2">
      <c r="A747" t="str">
        <f>SVI!F747</f>
        <v>Passagem Franca do Piauí/PI</v>
      </c>
      <c r="B747" t="str">
        <f>INDEX(tb_SVI[],MATCH(Table3[[#This Row],[ibge_cod]],tb_SVI[Município],0),1)</f>
        <v>PI</v>
      </c>
      <c r="C747" t="str">
        <f>INDEX(tb_SVI[],MATCH(Table3[[#This Row],[city_name]],tb_SVI[city_name_uf],0),3)</f>
        <v>2207751</v>
      </c>
      <c r="D747" t="s">
        <v>18403</v>
      </c>
      <c r="E747" s="11">
        <f>INDEX(tb_SVI[],MATCH(Table3[[#This Row],[city_name]],tb_SVI[city_name_uf],0),5)</f>
        <v>4323</v>
      </c>
      <c r="F747">
        <f>INDEX(tb_MHDI[],MATCH(Table3[[#This Row],[city_name]],tb_MHDI[mun_uf],0),5)</f>
        <v>0.56100000000000005</v>
      </c>
      <c r="G747">
        <f>INDEX(tb_MHDI[],MATCH(Table3[[#This Row],[city_name]],tb_MHDI[mun_uf],0),6)</f>
        <v>0.59399999999999997</v>
      </c>
      <c r="H747">
        <f>INDEX(tb_MHDI[],MATCH(Table3[[#This Row],[city_name]],tb_MHDI[mun_uf],0),7)</f>
        <v>0.75800000000000001</v>
      </c>
      <c r="I747">
        <f>INDEX(tb_MHDI[],MATCH(Table3[[#This Row],[city_name]],tb_MHDI[mun_uf],0),8)</f>
        <v>0.39300000000000002</v>
      </c>
      <c r="J747">
        <f>_xlfn.NUMBERVALUE(INDEX(tb_SVI[],MATCH(Table3[[#This Row],[city_name]],tb_SVI[city_name_uf],0),8),".")</f>
        <v>0.45700000000000002</v>
      </c>
      <c r="K747">
        <f>_xlfn.NUMBERVALUE(INDEX(tb_SVI[],MATCH(Table3[[#This Row],[city_name]],tb_SVI[city_name_uf],0),9),".")</f>
        <v>0.33100000000000002</v>
      </c>
      <c r="L747">
        <f>_xlfn.NUMBERVALUE(INDEX(tb_SVI[],MATCH(Table3[[#This Row],[city_name]],tb_SVI[city_name_uf],0),10),".")</f>
        <v>0.54300000000000004</v>
      </c>
      <c r="M747">
        <f>_xlfn.NUMBERVALUE(INDEX(tb_SVI[],MATCH(Table3[[#This Row],[city_name]],tb_SVI[city_name_uf],0),11),".")</f>
        <v>0.497</v>
      </c>
      <c r="N747" s="14">
        <f>_xlfn.PERCENTRANK.INC(Table3[MHDI_tot],Table3[[#This Row],[MHDI_tot]],3)</f>
        <v>9.1999999999999998E-2</v>
      </c>
    </row>
    <row r="748" spans="1:14" hidden="1" x14ac:dyDescent="0.2">
      <c r="A748" t="str">
        <f>SVI!F748</f>
        <v>Parnaíba/PI</v>
      </c>
      <c r="B748" t="str">
        <f>INDEX(tb_SVI[],MATCH(Table3[[#This Row],[ibge_cod]],tb_SVI[Município],0),1)</f>
        <v>PI</v>
      </c>
      <c r="C748" t="str">
        <f>INDEX(tb_SVI[],MATCH(Table3[[#This Row],[city_name]],tb_SVI[city_name_uf],0),3)</f>
        <v>2207702</v>
      </c>
      <c r="D748" t="s">
        <v>18404</v>
      </c>
      <c r="E748" s="11">
        <f>INDEX(tb_SVI[],MATCH(Table3[[#This Row],[city_name]],tb_SVI[city_name_uf],0),5)</f>
        <v>153482</v>
      </c>
      <c r="F748">
        <f>INDEX(tb_MHDI[],MATCH(Table3[[#This Row],[city_name]],tb_MHDI[mun_uf],0),5)</f>
        <v>0.68700000000000006</v>
      </c>
      <c r="G748">
        <f>INDEX(tb_MHDI[],MATCH(Table3[[#This Row],[city_name]],tb_MHDI[mun_uf],0),6)</f>
        <v>0.65800000000000003</v>
      </c>
      <c r="H748">
        <f>INDEX(tb_MHDI[],MATCH(Table3[[#This Row],[city_name]],tb_MHDI[mun_uf],0),7)</f>
        <v>0.81599999999999995</v>
      </c>
      <c r="I748">
        <f>INDEX(tb_MHDI[],MATCH(Table3[[#This Row],[city_name]],tb_MHDI[mun_uf],0),8)</f>
        <v>0.60399999999999998</v>
      </c>
      <c r="J748">
        <f>_xlfn.NUMBERVALUE(INDEX(tb_SVI[],MATCH(Table3[[#This Row],[city_name]],tb_SVI[city_name_uf],0),8),".")</f>
        <v>0.36599999999999999</v>
      </c>
      <c r="K748">
        <f>_xlfn.NUMBERVALUE(INDEX(tb_SVI[],MATCH(Table3[[#This Row],[city_name]],tb_SVI[city_name_uf],0),9),".")</f>
        <v>0.25700000000000001</v>
      </c>
      <c r="L748">
        <f>_xlfn.NUMBERVALUE(INDEX(tb_SVI[],MATCH(Table3[[#This Row],[city_name]],tb_SVI[city_name_uf],0),10),".")</f>
        <v>0.40899999999999997</v>
      </c>
      <c r="M748">
        <f>_xlfn.NUMBERVALUE(INDEX(tb_SVI[],MATCH(Table3[[#This Row],[city_name]],tb_SVI[city_name_uf],0),11),".")</f>
        <v>0.433</v>
      </c>
      <c r="N748" s="14">
        <f>_xlfn.PERCENTRANK.INC(Table3[MHDI_tot],Table3[[#This Row],[MHDI_tot]],3)</f>
        <v>0.59</v>
      </c>
    </row>
    <row r="749" spans="1:14" hidden="1" x14ac:dyDescent="0.2">
      <c r="A749" t="str">
        <f>SVI!F749</f>
        <v>Parnaguá/PI</v>
      </c>
      <c r="B749" t="str">
        <f>INDEX(tb_SVI[],MATCH(Table3[[#This Row],[ibge_cod]],tb_SVI[Município],0),1)</f>
        <v>PI</v>
      </c>
      <c r="C749" t="str">
        <f>INDEX(tb_SVI[],MATCH(Table3[[#This Row],[city_name]],tb_SVI[city_name_uf],0),3)</f>
        <v>2207603</v>
      </c>
      <c r="D749" t="s">
        <v>18405</v>
      </c>
      <c r="E749" s="11">
        <f>INDEX(tb_SVI[],MATCH(Table3[[#This Row],[city_name]],tb_SVI[city_name_uf],0),5)</f>
        <v>10819</v>
      </c>
      <c r="F749">
        <f>INDEX(tb_MHDI[],MATCH(Table3[[#This Row],[city_name]],tb_MHDI[mun_uf],0),5)</f>
        <v>0.57499999999999996</v>
      </c>
      <c r="G749">
        <f>INDEX(tb_MHDI[],MATCH(Table3[[#This Row],[city_name]],tb_MHDI[mun_uf],0),6)</f>
        <v>0.52600000000000002</v>
      </c>
      <c r="H749">
        <f>INDEX(tb_MHDI[],MATCH(Table3[[#This Row],[city_name]],tb_MHDI[mun_uf],0),7)</f>
        <v>0.77700000000000002</v>
      </c>
      <c r="I749">
        <f>INDEX(tb_MHDI[],MATCH(Table3[[#This Row],[city_name]],tb_MHDI[mun_uf],0),8)</f>
        <v>0.46400000000000002</v>
      </c>
      <c r="J749">
        <f>_xlfn.NUMBERVALUE(INDEX(tb_SVI[],MATCH(Table3[[#This Row],[city_name]],tb_SVI[city_name_uf],0),8),".")</f>
        <v>0.53600000000000003</v>
      </c>
      <c r="K749">
        <f>_xlfn.NUMBERVALUE(INDEX(tb_SVI[],MATCH(Table3[[#This Row],[city_name]],tb_SVI[city_name_uf],0),9),".")</f>
        <v>0.501</v>
      </c>
      <c r="L749">
        <f>_xlfn.NUMBERVALUE(INDEX(tb_SVI[],MATCH(Table3[[#This Row],[city_name]],tb_SVI[city_name_uf],0),10),".")</f>
        <v>0.5</v>
      </c>
      <c r="M749">
        <f>_xlfn.NUMBERVALUE(INDEX(tb_SVI[],MATCH(Table3[[#This Row],[city_name]],tb_SVI[city_name_uf],0),11),".")</f>
        <v>0.60699999999999998</v>
      </c>
      <c r="N749" s="14">
        <f>_xlfn.PERCENTRANK.INC(Table3[MHDI_tot],Table3[[#This Row],[MHDI_tot]],3)</f>
        <v>0.14399999999999999</v>
      </c>
    </row>
    <row r="750" spans="1:14" hidden="1" x14ac:dyDescent="0.2">
      <c r="A750" t="str">
        <f>SVI!F750</f>
        <v>Paquetá/PI</v>
      </c>
      <c r="B750" t="str">
        <f>INDEX(tb_SVI[],MATCH(Table3[[#This Row],[ibge_cod]],tb_SVI[Município],0),1)</f>
        <v>PI</v>
      </c>
      <c r="C750" t="str">
        <f>INDEX(tb_SVI[],MATCH(Table3[[#This Row],[city_name]],tb_SVI[city_name_uf],0),3)</f>
        <v>2207553</v>
      </c>
      <c r="D750" t="s">
        <v>18406</v>
      </c>
      <c r="E750" s="11">
        <f>INDEX(tb_SVI[],MATCH(Table3[[#This Row],[city_name]],tb_SVI[city_name_uf],0),5)</f>
        <v>3937</v>
      </c>
      <c r="F750">
        <f>INDEX(tb_MHDI[],MATCH(Table3[[#This Row],[city_name]],tb_MHDI[mun_uf],0),5)</f>
        <v>0.50900000000000001</v>
      </c>
      <c r="G750">
        <f>INDEX(tb_MHDI[],MATCH(Table3[[#This Row],[city_name]],tb_MHDI[mun_uf],0),6)</f>
        <v>0.51900000000000002</v>
      </c>
      <c r="H750">
        <f>INDEX(tb_MHDI[],MATCH(Table3[[#This Row],[city_name]],tb_MHDI[mun_uf],0),7)</f>
        <v>0.73099999999999998</v>
      </c>
      <c r="I750">
        <f>INDEX(tb_MHDI[],MATCH(Table3[[#This Row],[city_name]],tb_MHDI[mun_uf],0),8)</f>
        <v>0.34799999999999998</v>
      </c>
      <c r="J750">
        <f>_xlfn.NUMBERVALUE(INDEX(tb_SVI[],MATCH(Table3[[#This Row],[city_name]],tb_SVI[city_name_uf],0),8),".")</f>
        <v>0.46200000000000002</v>
      </c>
      <c r="K750">
        <f>_xlfn.NUMBERVALUE(INDEX(tb_SVI[],MATCH(Table3[[#This Row],[city_name]],tb_SVI[city_name_uf],0),9),".")</f>
        <v>0.19400000000000001</v>
      </c>
      <c r="L750">
        <f>_xlfn.NUMBERVALUE(INDEX(tb_SVI[],MATCH(Table3[[#This Row],[city_name]],tb_SVI[city_name_uf],0),10),".")</f>
        <v>0.61299999999999999</v>
      </c>
      <c r="M750">
        <f>_xlfn.NUMBERVALUE(INDEX(tb_SVI[],MATCH(Table3[[#This Row],[city_name]],tb_SVI[city_name_uf],0),11),".")</f>
        <v>0.57899999999999996</v>
      </c>
      <c r="N750" s="14">
        <f>_xlfn.PERCENTRANK.INC(Table3[MHDI_tot],Table3[[#This Row],[MHDI_tot]],3)</f>
        <v>0.01</v>
      </c>
    </row>
    <row r="751" spans="1:14" hidden="1" x14ac:dyDescent="0.2">
      <c r="A751" t="str">
        <f>SVI!F751</f>
        <v>Palmeirais/PI</v>
      </c>
      <c r="B751" t="str">
        <f>INDEX(tb_SVI[],MATCH(Table3[[#This Row],[ibge_cod]],tb_SVI[Município],0),1)</f>
        <v>PI</v>
      </c>
      <c r="C751" t="str">
        <f>INDEX(tb_SVI[],MATCH(Table3[[#This Row],[city_name]],tb_SVI[city_name_uf],0),3)</f>
        <v>2207504</v>
      </c>
      <c r="D751" t="s">
        <v>18407</v>
      </c>
      <c r="E751" s="11">
        <f>INDEX(tb_SVI[],MATCH(Table3[[#This Row],[city_name]],tb_SVI[city_name_uf],0),5)</f>
        <v>14587</v>
      </c>
      <c r="F751">
        <f>INDEX(tb_MHDI[],MATCH(Table3[[#This Row],[city_name]],tb_MHDI[mun_uf],0),5)</f>
        <v>0.56200000000000006</v>
      </c>
      <c r="G751">
        <f>INDEX(tb_MHDI[],MATCH(Table3[[#This Row],[city_name]],tb_MHDI[mun_uf],0),6)</f>
        <v>0.51500000000000001</v>
      </c>
      <c r="H751">
        <f>INDEX(tb_MHDI[],MATCH(Table3[[#This Row],[city_name]],tb_MHDI[mun_uf],0),7)</f>
        <v>0.77600000000000002</v>
      </c>
      <c r="I751">
        <f>INDEX(tb_MHDI[],MATCH(Table3[[#This Row],[city_name]],tb_MHDI[mun_uf],0),8)</f>
        <v>0.443</v>
      </c>
      <c r="J751">
        <f>_xlfn.NUMBERVALUE(INDEX(tb_SVI[],MATCH(Table3[[#This Row],[city_name]],tb_SVI[city_name_uf],0),8),".")</f>
        <v>0.55200000000000005</v>
      </c>
      <c r="K751">
        <f>_xlfn.NUMBERVALUE(INDEX(tb_SVI[],MATCH(Table3[[#This Row],[city_name]],tb_SVI[city_name_uf],0),9),".")</f>
        <v>0.32900000000000001</v>
      </c>
      <c r="L751">
        <f>_xlfn.NUMBERVALUE(INDEX(tb_SVI[],MATCH(Table3[[#This Row],[city_name]],tb_SVI[city_name_uf],0),10),".")</f>
        <v>0.60399999999999998</v>
      </c>
      <c r="M751">
        <f>_xlfn.NUMBERVALUE(INDEX(tb_SVI[],MATCH(Table3[[#This Row],[city_name]],tb_SVI[city_name_uf],0),11),".")</f>
        <v>0.72399999999999998</v>
      </c>
      <c r="N751" s="14">
        <f>_xlfn.PERCENTRANK.INC(Table3[MHDI_tot],Table3[[#This Row],[MHDI_tot]],3)</f>
        <v>9.6000000000000002E-2</v>
      </c>
    </row>
    <row r="752" spans="1:14" hidden="1" x14ac:dyDescent="0.2">
      <c r="A752" t="str">
        <f>SVI!F752</f>
        <v>Palmeira do Piauí/PI</v>
      </c>
      <c r="B752" t="str">
        <f>INDEX(tb_SVI[],MATCH(Table3[[#This Row],[ibge_cod]],tb_SVI[Município],0),1)</f>
        <v>PI</v>
      </c>
      <c r="C752" t="str">
        <f>INDEX(tb_SVI[],MATCH(Table3[[#This Row],[city_name]],tb_SVI[city_name_uf],0),3)</f>
        <v>2207405</v>
      </c>
      <c r="D752" t="s">
        <v>18408</v>
      </c>
      <c r="E752" s="11">
        <f>INDEX(tb_SVI[],MATCH(Table3[[#This Row],[city_name]],tb_SVI[city_name_uf],0),5)</f>
        <v>5036</v>
      </c>
      <c r="F752">
        <f>INDEX(tb_MHDI[],MATCH(Table3[[#This Row],[city_name]],tb_MHDI[mun_uf],0),5)</f>
        <v>0.55700000000000005</v>
      </c>
      <c r="G752">
        <f>INDEX(tb_MHDI[],MATCH(Table3[[#This Row],[city_name]],tb_MHDI[mun_uf],0),6)</f>
        <v>0.56999999999999995</v>
      </c>
      <c r="H752">
        <f>INDEX(tb_MHDI[],MATCH(Table3[[#This Row],[city_name]],tb_MHDI[mun_uf],0),7)</f>
        <v>0.70399999999999996</v>
      </c>
      <c r="I752">
        <f>INDEX(tb_MHDI[],MATCH(Table3[[#This Row],[city_name]],tb_MHDI[mun_uf],0),8)</f>
        <v>0.43099999999999999</v>
      </c>
      <c r="J752">
        <f>_xlfn.NUMBERVALUE(INDEX(tb_SVI[],MATCH(Table3[[#This Row],[city_name]],tb_SVI[city_name_uf],0),8),".")</f>
        <v>0.497</v>
      </c>
      <c r="K752">
        <f>_xlfn.NUMBERVALUE(INDEX(tb_SVI[],MATCH(Table3[[#This Row],[city_name]],tb_SVI[city_name_uf],0),9),".")</f>
        <v>0.36499999999999999</v>
      </c>
      <c r="L752">
        <f>_xlfn.NUMBERVALUE(INDEX(tb_SVI[],MATCH(Table3[[#This Row],[city_name]],tb_SVI[city_name_uf],0),10),".")</f>
        <v>0.55200000000000005</v>
      </c>
      <c r="M752">
        <f>_xlfn.NUMBERVALUE(INDEX(tb_SVI[],MATCH(Table3[[#This Row],[city_name]],tb_SVI[city_name_uf],0),11),".")</f>
        <v>0.57399999999999995</v>
      </c>
      <c r="N752" s="14">
        <f>_xlfn.PERCENTRANK.INC(Table3[MHDI_tot],Table3[[#This Row],[MHDI_tot]],3)</f>
        <v>0.08</v>
      </c>
    </row>
    <row r="753" spans="1:14" hidden="1" x14ac:dyDescent="0.2">
      <c r="A753" t="str">
        <f>SVI!F753</f>
        <v>Pajeú do Piauí/PI</v>
      </c>
      <c r="B753" t="str">
        <f>INDEX(tb_SVI[],MATCH(Table3[[#This Row],[ibge_cod]],tb_SVI[Município],0),1)</f>
        <v>PI</v>
      </c>
      <c r="C753" t="str">
        <f>INDEX(tb_SVI[],MATCH(Table3[[#This Row],[city_name]],tb_SVI[city_name_uf],0),3)</f>
        <v>2207355</v>
      </c>
      <c r="D753" t="s">
        <v>18409</v>
      </c>
      <c r="E753" s="11">
        <f>INDEX(tb_SVI[],MATCH(Table3[[#This Row],[city_name]],tb_SVI[city_name_uf],0),5)</f>
        <v>3404</v>
      </c>
      <c r="F753">
        <f>INDEX(tb_MHDI[],MATCH(Table3[[#This Row],[city_name]],tb_MHDI[mun_uf],0),5)</f>
        <v>0.55900000000000005</v>
      </c>
      <c r="G753">
        <f>INDEX(tb_MHDI[],MATCH(Table3[[#This Row],[city_name]],tb_MHDI[mun_uf],0),6)</f>
        <v>0.56000000000000005</v>
      </c>
      <c r="H753">
        <f>INDEX(tb_MHDI[],MATCH(Table3[[#This Row],[city_name]],tb_MHDI[mun_uf],0),7)</f>
        <v>0.73199999999999998</v>
      </c>
      <c r="I753">
        <f>INDEX(tb_MHDI[],MATCH(Table3[[#This Row],[city_name]],tb_MHDI[mun_uf],0),8)</f>
        <v>0.42699999999999999</v>
      </c>
      <c r="J753">
        <f>_xlfn.NUMBERVALUE(INDEX(tb_SVI[],MATCH(Table3[[#This Row],[city_name]],tb_SVI[city_name_uf],0),8),".")</f>
        <v>0.45600000000000002</v>
      </c>
      <c r="K753">
        <f>_xlfn.NUMBERVALUE(INDEX(tb_SVI[],MATCH(Table3[[#This Row],[city_name]],tb_SVI[city_name_uf],0),9),".")</f>
        <v>0.17199999999999999</v>
      </c>
      <c r="L753">
        <f>_xlfn.NUMBERVALUE(INDEX(tb_SVI[],MATCH(Table3[[#This Row],[city_name]],tb_SVI[city_name_uf],0),10),".")</f>
        <v>0.51300000000000001</v>
      </c>
      <c r="M753">
        <f>_xlfn.NUMBERVALUE(INDEX(tb_SVI[],MATCH(Table3[[#This Row],[city_name]],tb_SVI[city_name_uf],0),11),".")</f>
        <v>0.68400000000000005</v>
      </c>
      <c r="N753" s="14">
        <f>_xlfn.PERCENTRANK.INC(Table3[MHDI_tot],Table3[[#This Row],[MHDI_tot]],3)</f>
        <v>8.6999999999999994E-2</v>
      </c>
    </row>
    <row r="754" spans="1:14" hidden="1" x14ac:dyDescent="0.2">
      <c r="A754" t="str">
        <f>SVI!F754</f>
        <v>Paes Landim/PI</v>
      </c>
      <c r="B754" t="str">
        <f>INDEX(tb_SVI[],MATCH(Table3[[#This Row],[ibge_cod]],tb_SVI[Município],0),1)</f>
        <v>PI</v>
      </c>
      <c r="C754" t="str">
        <f>INDEX(tb_SVI[],MATCH(Table3[[#This Row],[city_name]],tb_SVI[city_name_uf],0),3)</f>
        <v>2207306</v>
      </c>
      <c r="D754" t="s">
        <v>18410</v>
      </c>
      <c r="E754" s="11">
        <f>INDEX(tb_SVI[],MATCH(Table3[[#This Row],[city_name]],tb_SVI[city_name_uf],0),5)</f>
        <v>4126</v>
      </c>
      <c r="F754">
        <f>INDEX(tb_MHDI[],MATCH(Table3[[#This Row],[city_name]],tb_MHDI[mun_uf],0),5)</f>
        <v>0.57499999999999996</v>
      </c>
      <c r="G754">
        <f>INDEX(tb_MHDI[],MATCH(Table3[[#This Row],[city_name]],tb_MHDI[mun_uf],0),6)</f>
        <v>0.53700000000000003</v>
      </c>
      <c r="H754">
        <f>INDEX(tb_MHDI[],MATCH(Table3[[#This Row],[city_name]],tb_MHDI[mun_uf],0),7)</f>
        <v>0.72099999999999997</v>
      </c>
      <c r="I754">
        <f>INDEX(tb_MHDI[],MATCH(Table3[[#This Row],[city_name]],tb_MHDI[mun_uf],0),8)</f>
        <v>0.49199999999999999</v>
      </c>
      <c r="J754">
        <f>_xlfn.NUMBERVALUE(INDEX(tb_SVI[],MATCH(Table3[[#This Row],[city_name]],tb_SVI[city_name_uf],0),8),".")</f>
        <v>0.42599999999999999</v>
      </c>
      <c r="K754">
        <f>_xlfn.NUMBERVALUE(INDEX(tb_SVI[],MATCH(Table3[[#This Row],[city_name]],tb_SVI[city_name_uf],0),9),".")</f>
        <v>0.105</v>
      </c>
      <c r="L754">
        <f>_xlfn.NUMBERVALUE(INDEX(tb_SVI[],MATCH(Table3[[#This Row],[city_name]],tb_SVI[city_name_uf],0),10),".")</f>
        <v>0.58399999999999996</v>
      </c>
      <c r="M754">
        <f>_xlfn.NUMBERVALUE(INDEX(tb_SVI[],MATCH(Table3[[#This Row],[city_name]],tb_SVI[city_name_uf],0),11),".")</f>
        <v>0.59</v>
      </c>
      <c r="N754" s="14">
        <f>_xlfn.PERCENTRANK.INC(Table3[MHDI_tot],Table3[[#This Row],[MHDI_tot]],3)</f>
        <v>0.14399999999999999</v>
      </c>
    </row>
    <row r="755" spans="1:14" hidden="1" x14ac:dyDescent="0.2">
      <c r="A755" t="str">
        <f>SVI!F755</f>
        <v>Padre Marcos/PI</v>
      </c>
      <c r="B755" t="str">
        <f>INDEX(tb_SVI[],MATCH(Table3[[#This Row],[ibge_cod]],tb_SVI[Município],0),1)</f>
        <v>PI</v>
      </c>
      <c r="C755" t="str">
        <f>INDEX(tb_SVI[],MATCH(Table3[[#This Row],[city_name]],tb_SVI[city_name_uf],0),3)</f>
        <v>2207207</v>
      </c>
      <c r="D755" t="s">
        <v>18411</v>
      </c>
      <c r="E755" s="11">
        <f>INDEX(tb_SVI[],MATCH(Table3[[#This Row],[city_name]],tb_SVI[city_name_uf],0),5)</f>
        <v>6873</v>
      </c>
      <c r="F755">
        <f>INDEX(tb_MHDI[],MATCH(Table3[[#This Row],[city_name]],tb_MHDI[mun_uf],0),5)</f>
        <v>0.54100000000000004</v>
      </c>
      <c r="G755">
        <f>INDEX(tb_MHDI[],MATCH(Table3[[#This Row],[city_name]],tb_MHDI[mun_uf],0),6)</f>
        <v>0.53100000000000003</v>
      </c>
      <c r="H755">
        <f>INDEX(tb_MHDI[],MATCH(Table3[[#This Row],[city_name]],tb_MHDI[mun_uf],0),7)</f>
        <v>0.69899999999999995</v>
      </c>
      <c r="I755">
        <f>INDEX(tb_MHDI[],MATCH(Table3[[#This Row],[city_name]],tb_MHDI[mun_uf],0),8)</f>
        <v>0.42699999999999999</v>
      </c>
      <c r="J755">
        <f>_xlfn.NUMBERVALUE(INDEX(tb_SVI[],MATCH(Table3[[#This Row],[city_name]],tb_SVI[city_name_uf],0),8),".")</f>
        <v>0.48</v>
      </c>
      <c r="K755">
        <f>_xlfn.NUMBERVALUE(INDEX(tb_SVI[],MATCH(Table3[[#This Row],[city_name]],tb_SVI[city_name_uf],0),9),".")</f>
        <v>0.19700000000000001</v>
      </c>
      <c r="L755">
        <f>_xlfn.NUMBERVALUE(INDEX(tb_SVI[],MATCH(Table3[[#This Row],[city_name]],tb_SVI[city_name_uf],0),10),".")</f>
        <v>0.61299999999999999</v>
      </c>
      <c r="M755">
        <f>_xlfn.NUMBERVALUE(INDEX(tb_SVI[],MATCH(Table3[[#This Row],[city_name]],tb_SVI[city_name_uf],0),11),".")</f>
        <v>0.63100000000000001</v>
      </c>
      <c r="N755" s="14">
        <f>_xlfn.PERCENTRANK.INC(Table3[MHDI_tot],Table3[[#This Row],[MHDI_tot]],3)</f>
        <v>4.2999999999999997E-2</v>
      </c>
    </row>
    <row r="756" spans="1:14" hidden="1" x14ac:dyDescent="0.2">
      <c r="A756" t="str">
        <f>SVI!F756</f>
        <v>Olho D'Água do Piauí/PI</v>
      </c>
      <c r="B756" t="str">
        <f>INDEX(tb_SVI[],MATCH(Table3[[#This Row],[ibge_cod]],tb_SVI[Município],0),1)</f>
        <v>PI</v>
      </c>
      <c r="C756" t="str">
        <f>INDEX(tb_SVI[],MATCH(Table3[[#This Row],[city_name]],tb_SVI[city_name_uf],0),3)</f>
        <v>2207108</v>
      </c>
      <c r="D756" t="s">
        <v>18412</v>
      </c>
      <c r="E756" s="11">
        <f>INDEX(tb_SVI[],MATCH(Table3[[#This Row],[city_name]],tb_SVI[city_name_uf],0),5)</f>
        <v>2468</v>
      </c>
      <c r="F756">
        <f>INDEX(tb_MHDI[],MATCH(Table3[[#This Row],[city_name]],tb_MHDI[mun_uf],0),5)</f>
        <v>0.57599999999999996</v>
      </c>
      <c r="G756">
        <f>INDEX(tb_MHDI[],MATCH(Table3[[#This Row],[city_name]],tb_MHDI[mun_uf],0),6)</f>
        <v>0.53700000000000003</v>
      </c>
      <c r="H756">
        <f>INDEX(tb_MHDI[],MATCH(Table3[[#This Row],[city_name]],tb_MHDI[mun_uf],0),7)</f>
        <v>0.746</v>
      </c>
      <c r="I756">
        <f>INDEX(tb_MHDI[],MATCH(Table3[[#This Row],[city_name]],tb_MHDI[mun_uf],0),8)</f>
        <v>0.47699999999999998</v>
      </c>
      <c r="J756">
        <f>_xlfn.NUMBERVALUE(INDEX(tb_SVI[],MATCH(Table3[[#This Row],[city_name]],tb_SVI[city_name_uf],0),8),".")</f>
        <v>0.54100000000000004</v>
      </c>
      <c r="K756">
        <f>_xlfn.NUMBERVALUE(INDEX(tb_SVI[],MATCH(Table3[[#This Row],[city_name]],tb_SVI[city_name_uf],0),9),".")</f>
        <v>0.41399999999999998</v>
      </c>
      <c r="L756">
        <f>_xlfn.NUMBERVALUE(INDEX(tb_SVI[],MATCH(Table3[[#This Row],[city_name]],tb_SVI[city_name_uf],0),10),".")</f>
        <v>0.58199999999999996</v>
      </c>
      <c r="M756">
        <f>_xlfn.NUMBERVALUE(INDEX(tb_SVI[],MATCH(Table3[[#This Row],[city_name]],tb_SVI[city_name_uf],0),11),".")</f>
        <v>0.626</v>
      </c>
      <c r="N756" s="14">
        <f>_xlfn.PERCENTRANK.INC(Table3[MHDI_tot],Table3[[#This Row],[MHDI_tot]],3)</f>
        <v>0.14799999999999999</v>
      </c>
    </row>
    <row r="757" spans="1:14" hidden="1" x14ac:dyDescent="0.2">
      <c r="A757" t="str">
        <f>SVI!F757</f>
        <v>Oeiras/PI</v>
      </c>
      <c r="B757" t="str">
        <f>INDEX(tb_SVI[],MATCH(Table3[[#This Row],[ibge_cod]],tb_SVI[Município],0),1)</f>
        <v>PI</v>
      </c>
      <c r="C757" t="str">
        <f>INDEX(tb_SVI[],MATCH(Table3[[#This Row],[city_name]],tb_SVI[city_name_uf],0),3)</f>
        <v>2207009</v>
      </c>
      <c r="D757" t="s">
        <v>18413</v>
      </c>
      <c r="E757" s="11">
        <f>INDEX(tb_SVI[],MATCH(Table3[[#This Row],[city_name]],tb_SVI[city_name_uf],0),5)</f>
        <v>37085</v>
      </c>
      <c r="F757">
        <f>INDEX(tb_MHDI[],MATCH(Table3[[#This Row],[city_name]],tb_MHDI[mun_uf],0),5)</f>
        <v>0.63400000000000001</v>
      </c>
      <c r="G757">
        <f>INDEX(tb_MHDI[],MATCH(Table3[[#This Row],[city_name]],tb_MHDI[mun_uf],0),6)</f>
        <v>0.61899999999999999</v>
      </c>
      <c r="H757">
        <f>INDEX(tb_MHDI[],MATCH(Table3[[#This Row],[city_name]],tb_MHDI[mun_uf],0),7)</f>
        <v>0.753</v>
      </c>
      <c r="I757">
        <f>INDEX(tb_MHDI[],MATCH(Table3[[#This Row],[city_name]],tb_MHDI[mun_uf],0),8)</f>
        <v>0.54700000000000004</v>
      </c>
      <c r="J757">
        <f>_xlfn.NUMBERVALUE(INDEX(tb_SVI[],MATCH(Table3[[#This Row],[city_name]],tb_SVI[city_name_uf],0),8),".")</f>
        <v>0.38</v>
      </c>
      <c r="K757">
        <f>_xlfn.NUMBERVALUE(INDEX(tb_SVI[],MATCH(Table3[[#This Row],[city_name]],tb_SVI[city_name_uf],0),9),".")</f>
        <v>0.192</v>
      </c>
      <c r="L757">
        <f>_xlfn.NUMBERVALUE(INDEX(tb_SVI[],MATCH(Table3[[#This Row],[city_name]],tb_SVI[city_name_uf],0),10),".")</f>
        <v>0.47199999999999998</v>
      </c>
      <c r="M757">
        <f>_xlfn.NUMBERVALUE(INDEX(tb_SVI[],MATCH(Table3[[#This Row],[city_name]],tb_SVI[city_name_uf],0),11),".")</f>
        <v>0.47699999999999998</v>
      </c>
      <c r="N757" s="14">
        <f>_xlfn.PERCENTRANK.INC(Table3[MHDI_tot],Table3[[#This Row],[MHDI_tot]],3)</f>
        <v>0.38300000000000001</v>
      </c>
    </row>
    <row r="758" spans="1:14" hidden="1" x14ac:dyDescent="0.2">
      <c r="A758" t="str">
        <f>SVI!F758</f>
        <v>Novo Santo Antônio/PI</v>
      </c>
      <c r="B758" t="str">
        <f>INDEX(tb_SVI[],MATCH(Table3[[#This Row],[ibge_cod]],tb_SVI[Município],0),1)</f>
        <v>PI</v>
      </c>
      <c r="C758" t="str">
        <f>INDEX(tb_SVI[],MATCH(Table3[[#This Row],[city_name]],tb_SVI[city_name_uf],0),3)</f>
        <v>2206951</v>
      </c>
      <c r="D758" t="s">
        <v>18414</v>
      </c>
      <c r="E758" s="11">
        <f>INDEX(tb_SVI[],MATCH(Table3[[#This Row],[city_name]],tb_SVI[city_name_uf],0),5)</f>
        <v>3003</v>
      </c>
      <c r="F758">
        <f>INDEX(tb_MHDI[],MATCH(Table3[[#This Row],[city_name]],tb_MHDI[mun_uf],0),5)</f>
        <v>0.52800000000000002</v>
      </c>
      <c r="G758">
        <f>INDEX(tb_MHDI[],MATCH(Table3[[#This Row],[city_name]],tb_MHDI[mun_uf],0),6)</f>
        <v>0.53600000000000003</v>
      </c>
      <c r="H758">
        <f>INDEX(tb_MHDI[],MATCH(Table3[[#This Row],[city_name]],tb_MHDI[mun_uf],0),7)</f>
        <v>0.70199999999999996</v>
      </c>
      <c r="I758">
        <f>INDEX(tb_MHDI[],MATCH(Table3[[#This Row],[city_name]],tb_MHDI[mun_uf],0),8)</f>
        <v>0.39200000000000002</v>
      </c>
      <c r="J758">
        <f>_xlfn.NUMBERVALUE(INDEX(tb_SVI[],MATCH(Table3[[#This Row],[city_name]],tb_SVI[city_name_uf],0),8),".")</f>
        <v>0.39800000000000002</v>
      </c>
      <c r="K758">
        <f>_xlfn.NUMBERVALUE(INDEX(tb_SVI[],MATCH(Table3[[#This Row],[city_name]],tb_SVI[city_name_uf],0),9),".")</f>
        <v>7.2999999999999995E-2</v>
      </c>
      <c r="L758">
        <f>_xlfn.NUMBERVALUE(INDEX(tb_SVI[],MATCH(Table3[[#This Row],[city_name]],tb_SVI[city_name_uf],0),10),".")</f>
        <v>0.64400000000000002</v>
      </c>
      <c r="M758">
        <f>_xlfn.NUMBERVALUE(INDEX(tb_SVI[],MATCH(Table3[[#This Row],[city_name]],tb_SVI[city_name_uf],0),11),".")</f>
        <v>0.47799999999999998</v>
      </c>
      <c r="N758" s="14">
        <f>_xlfn.PERCENTRANK.INC(Table3[MHDI_tot],Table3[[#This Row],[MHDI_tot]],3)</f>
        <v>2.5999999999999999E-2</v>
      </c>
    </row>
    <row r="759" spans="1:14" hidden="1" x14ac:dyDescent="0.2">
      <c r="A759" t="str">
        <f>SVI!F759</f>
        <v>Novo Oriente do Piauí/PI</v>
      </c>
      <c r="B759" t="str">
        <f>INDEX(tb_SVI[],MATCH(Table3[[#This Row],[ibge_cod]],tb_SVI[Município],0),1)</f>
        <v>PI</v>
      </c>
      <c r="C759" t="str">
        <f>INDEX(tb_SVI[],MATCH(Table3[[#This Row],[city_name]],tb_SVI[city_name_uf],0),3)</f>
        <v>2206902</v>
      </c>
      <c r="D759" t="s">
        <v>18415</v>
      </c>
      <c r="E759" s="11">
        <f>INDEX(tb_SVI[],MATCH(Table3[[#This Row],[city_name]],tb_SVI[city_name_uf],0),5)</f>
        <v>6556</v>
      </c>
      <c r="F759">
        <f>INDEX(tb_MHDI[],MATCH(Table3[[#This Row],[city_name]],tb_MHDI[mun_uf],0),5)</f>
        <v>0.56200000000000006</v>
      </c>
      <c r="G759">
        <f>INDEX(tb_MHDI[],MATCH(Table3[[#This Row],[city_name]],tb_MHDI[mun_uf],0),6)</f>
        <v>0.54700000000000004</v>
      </c>
      <c r="H759">
        <f>INDEX(tb_MHDI[],MATCH(Table3[[#This Row],[city_name]],tb_MHDI[mun_uf],0),7)</f>
        <v>0.77500000000000002</v>
      </c>
      <c r="I759">
        <f>INDEX(tb_MHDI[],MATCH(Table3[[#This Row],[city_name]],tb_MHDI[mun_uf],0),8)</f>
        <v>0.41799999999999998</v>
      </c>
      <c r="J759">
        <f>_xlfn.NUMBERVALUE(INDEX(tb_SVI[],MATCH(Table3[[#This Row],[city_name]],tb_SVI[city_name_uf],0),8),".")</f>
        <v>0.433</v>
      </c>
      <c r="K759">
        <f>_xlfn.NUMBERVALUE(INDEX(tb_SVI[],MATCH(Table3[[#This Row],[city_name]],tb_SVI[city_name_uf],0),9),".")</f>
        <v>0.111</v>
      </c>
      <c r="L759">
        <f>_xlfn.NUMBERVALUE(INDEX(tb_SVI[],MATCH(Table3[[#This Row],[city_name]],tb_SVI[city_name_uf],0),10),".")</f>
        <v>0.50600000000000001</v>
      </c>
      <c r="M759">
        <f>_xlfn.NUMBERVALUE(INDEX(tb_SVI[],MATCH(Table3[[#This Row],[city_name]],tb_SVI[city_name_uf],0),11),".")</f>
        <v>0.68200000000000005</v>
      </c>
      <c r="N759" s="14">
        <f>_xlfn.PERCENTRANK.INC(Table3[MHDI_tot],Table3[[#This Row],[MHDI_tot]],3)</f>
        <v>9.6000000000000002E-2</v>
      </c>
    </row>
    <row r="760" spans="1:14" hidden="1" x14ac:dyDescent="0.2">
      <c r="A760" t="str">
        <f>SVI!F760</f>
        <v>Nova Santa Rita/PI</v>
      </c>
      <c r="B760" t="str">
        <f>INDEX(tb_SVI[],MATCH(Table3[[#This Row],[ibge_cod]],tb_SVI[Município],0),1)</f>
        <v>PI</v>
      </c>
      <c r="C760" t="str">
        <f>INDEX(tb_SVI[],MATCH(Table3[[#This Row],[city_name]],tb_SVI[city_name_uf],0),3)</f>
        <v>2207959</v>
      </c>
      <c r="D760" t="s">
        <v>18416</v>
      </c>
      <c r="E760" s="11">
        <f>INDEX(tb_SVI[],MATCH(Table3[[#This Row],[city_name]],tb_SVI[city_name_uf],0),5)</f>
        <v>4383</v>
      </c>
      <c r="F760">
        <f>INDEX(tb_MHDI[],MATCH(Table3[[#This Row],[city_name]],tb_MHDI[mun_uf],0),5)</f>
        <v>0.55400000000000005</v>
      </c>
      <c r="G760">
        <f>INDEX(tb_MHDI[],MATCH(Table3[[#This Row],[city_name]],tb_MHDI[mun_uf],0),6)</f>
        <v>0.52</v>
      </c>
      <c r="H760">
        <f>INDEX(tb_MHDI[],MATCH(Table3[[#This Row],[city_name]],tb_MHDI[mun_uf],0),7)</f>
        <v>0.77</v>
      </c>
      <c r="I760">
        <f>INDEX(tb_MHDI[],MATCH(Table3[[#This Row],[city_name]],tb_MHDI[mun_uf],0),8)</f>
        <v>0.42499999999999999</v>
      </c>
      <c r="J760">
        <f>_xlfn.NUMBERVALUE(INDEX(tb_SVI[],MATCH(Table3[[#This Row],[city_name]],tb_SVI[city_name_uf],0),8),".")</f>
        <v>0.378</v>
      </c>
      <c r="K760">
        <f>_xlfn.NUMBERVALUE(INDEX(tb_SVI[],MATCH(Table3[[#This Row],[city_name]],tb_SVI[city_name_uf],0),9),".")</f>
        <v>0.128</v>
      </c>
      <c r="L760">
        <f>_xlfn.NUMBERVALUE(INDEX(tb_SVI[],MATCH(Table3[[#This Row],[city_name]],tb_SVI[city_name_uf],0),10),".")</f>
        <v>0.46800000000000003</v>
      </c>
      <c r="M760">
        <f>_xlfn.NUMBERVALUE(INDEX(tb_SVI[],MATCH(Table3[[#This Row],[city_name]],tb_SVI[city_name_uf],0),11),".")</f>
        <v>0.53700000000000003</v>
      </c>
      <c r="N760" s="14">
        <f>_xlfn.PERCENTRANK.INC(Table3[MHDI_tot],Table3[[#This Row],[MHDI_tot]],3)</f>
        <v>7.2999999999999995E-2</v>
      </c>
    </row>
    <row r="761" spans="1:14" hidden="1" x14ac:dyDescent="0.2">
      <c r="A761" t="str">
        <f>SVI!F761</f>
        <v>Nossa Senhora dos Remédios/PI</v>
      </c>
      <c r="B761" t="str">
        <f>INDEX(tb_SVI[],MATCH(Table3[[#This Row],[ibge_cod]],tb_SVI[Município],0),1)</f>
        <v>PI</v>
      </c>
      <c r="C761" t="str">
        <f>INDEX(tb_SVI[],MATCH(Table3[[#This Row],[city_name]],tb_SVI[city_name_uf],0),3)</f>
        <v>2206803</v>
      </c>
      <c r="D761" t="s">
        <v>18417</v>
      </c>
      <c r="E761" s="11">
        <f>INDEX(tb_SVI[],MATCH(Table3[[#This Row],[city_name]],tb_SVI[city_name_uf],0),5)</f>
        <v>8723</v>
      </c>
      <c r="F761">
        <f>INDEX(tb_MHDI[],MATCH(Table3[[#This Row],[city_name]],tb_MHDI[mun_uf],0),5)</f>
        <v>0.53300000000000003</v>
      </c>
      <c r="G761">
        <f>INDEX(tb_MHDI[],MATCH(Table3[[#This Row],[city_name]],tb_MHDI[mun_uf],0),6)</f>
        <v>0.503</v>
      </c>
      <c r="H761">
        <f>INDEX(tb_MHDI[],MATCH(Table3[[#This Row],[city_name]],tb_MHDI[mun_uf],0),7)</f>
        <v>0.73199999999999998</v>
      </c>
      <c r="I761">
        <f>INDEX(tb_MHDI[],MATCH(Table3[[#This Row],[city_name]],tb_MHDI[mun_uf],0),8)</f>
        <v>0.41099999999999998</v>
      </c>
      <c r="J761">
        <f>_xlfn.NUMBERVALUE(INDEX(tb_SVI[],MATCH(Table3[[#This Row],[city_name]],tb_SVI[city_name_uf],0),8),".")</f>
        <v>0.53100000000000003</v>
      </c>
      <c r="K761">
        <f>_xlfn.NUMBERVALUE(INDEX(tb_SVI[],MATCH(Table3[[#This Row],[city_name]],tb_SVI[city_name_uf],0),9),".")</f>
        <v>0.40500000000000003</v>
      </c>
      <c r="L761">
        <f>_xlfn.NUMBERVALUE(INDEX(tb_SVI[],MATCH(Table3[[#This Row],[city_name]],tb_SVI[city_name_uf],0),10),".")</f>
        <v>0.6</v>
      </c>
      <c r="M761">
        <f>_xlfn.NUMBERVALUE(INDEX(tb_SVI[],MATCH(Table3[[#This Row],[city_name]],tb_SVI[city_name_uf],0),11),".")</f>
        <v>0.58799999999999997</v>
      </c>
      <c r="N761" s="14">
        <f>_xlfn.PERCENTRANK.INC(Table3[MHDI_tot],Table3[[#This Row],[MHDI_tot]],3)</f>
        <v>3.3000000000000002E-2</v>
      </c>
    </row>
    <row r="762" spans="1:14" hidden="1" x14ac:dyDescent="0.2">
      <c r="A762" t="str">
        <f>SVI!F762</f>
        <v>Nossa Senhora de Nazaré/PI</v>
      </c>
      <c r="B762" t="str">
        <f>INDEX(tb_SVI[],MATCH(Table3[[#This Row],[ibge_cod]],tb_SVI[Município],0),1)</f>
        <v>PI</v>
      </c>
      <c r="C762" t="str">
        <f>INDEX(tb_SVI[],MATCH(Table3[[#This Row],[city_name]],tb_SVI[city_name_uf],0),3)</f>
        <v>2206753</v>
      </c>
      <c r="D762" t="s">
        <v>18418</v>
      </c>
      <c r="E762" s="11">
        <f>INDEX(tb_SVI[],MATCH(Table3[[#This Row],[city_name]],tb_SVI[city_name_uf],0),5)</f>
        <v>4891</v>
      </c>
      <c r="F762">
        <f>INDEX(tb_MHDI[],MATCH(Table3[[#This Row],[city_name]],tb_MHDI[mun_uf],0),5)</f>
        <v>0.58599999999999997</v>
      </c>
      <c r="G762">
        <f>INDEX(tb_MHDI[],MATCH(Table3[[#This Row],[city_name]],tb_MHDI[mun_uf],0),6)</f>
        <v>0.55700000000000005</v>
      </c>
      <c r="H762">
        <f>INDEX(tb_MHDI[],MATCH(Table3[[#This Row],[city_name]],tb_MHDI[mun_uf],0),7)</f>
        <v>0.78</v>
      </c>
      <c r="I762">
        <f>INDEX(tb_MHDI[],MATCH(Table3[[#This Row],[city_name]],tb_MHDI[mun_uf],0),8)</f>
        <v>0.46200000000000002</v>
      </c>
      <c r="J762">
        <f>_xlfn.NUMBERVALUE(INDEX(tb_SVI[],MATCH(Table3[[#This Row],[city_name]],tb_SVI[city_name_uf],0),8),".")</f>
        <v>0.49099999999999999</v>
      </c>
      <c r="K762">
        <f>_xlfn.NUMBERVALUE(INDEX(tb_SVI[],MATCH(Table3[[#This Row],[city_name]],tb_SVI[city_name_uf],0),9),".")</f>
        <v>0.38900000000000001</v>
      </c>
      <c r="L762">
        <f>_xlfn.NUMBERVALUE(INDEX(tb_SVI[],MATCH(Table3[[#This Row],[city_name]],tb_SVI[city_name_uf],0),10),".")</f>
        <v>0.45400000000000001</v>
      </c>
      <c r="M762">
        <f>_xlfn.NUMBERVALUE(INDEX(tb_SVI[],MATCH(Table3[[#This Row],[city_name]],tb_SVI[city_name_uf],0),11),".")</f>
        <v>0.63100000000000001</v>
      </c>
      <c r="N762" s="14">
        <f>_xlfn.PERCENTRANK.INC(Table3[MHDI_tot],Table3[[#This Row],[MHDI_tot]],3)</f>
        <v>0.188</v>
      </c>
    </row>
    <row r="763" spans="1:14" hidden="1" x14ac:dyDescent="0.2">
      <c r="A763" t="str">
        <f>SVI!F4613</f>
        <v>São José do Norte/RS</v>
      </c>
      <c r="B763" t="str">
        <f>INDEX(tb_SVI[],MATCH(Table3[[#This Row],[ibge_cod]],tb_SVI[Município],0),1)</f>
        <v>RS</v>
      </c>
      <c r="C763" t="str">
        <f>INDEX(tb_SVI[],MATCH(Table3[[#This Row],[city_name]],tb_SVI[city_name_uf],0),3)</f>
        <v>4318507</v>
      </c>
      <c r="D763" t="e">
        <v>#N/A</v>
      </c>
      <c r="E763" s="11">
        <f>INDEX(tb_SVI[],MATCH(Table3[[#This Row],[city_name]],tb_SVI[city_name_uf],0),5)</f>
        <v>27721</v>
      </c>
      <c r="F763">
        <f>INDEX(tb_MHDI[],MATCH(Table3[[#This Row],[city_name]],tb_MHDI[mun_uf],0),5)</f>
        <v>0.623</v>
      </c>
      <c r="G763">
        <f>INDEX(tb_MHDI[],MATCH(Table3[[#This Row],[city_name]],tb_MHDI[mun_uf],0),6)</f>
        <v>0.66300000000000003</v>
      </c>
      <c r="H763">
        <f>INDEX(tb_MHDI[],MATCH(Table3[[#This Row],[city_name]],tb_MHDI[mun_uf],0),7)</f>
        <v>0.79200000000000004</v>
      </c>
      <c r="I763">
        <f>INDEX(tb_MHDI[],MATCH(Table3[[#This Row],[city_name]],tb_MHDI[mun_uf],0),8)</f>
        <v>0.46100000000000002</v>
      </c>
      <c r="J763">
        <f>_xlfn.NUMBERVALUE(INDEX(tb_SVI[],MATCH(Table3[[#This Row],[city_name]],tb_SVI[city_name_uf],0),8),".")</f>
        <v>0.36599999999999999</v>
      </c>
      <c r="K763">
        <f>_xlfn.NUMBERVALUE(INDEX(tb_SVI[],MATCH(Table3[[#This Row],[city_name]],tb_SVI[city_name_uf],0),9),".")</f>
        <v>0.24299999999999999</v>
      </c>
      <c r="L763">
        <f>_xlfn.NUMBERVALUE(INDEX(tb_SVI[],MATCH(Table3[[#This Row],[city_name]],tb_SVI[city_name_uf],0),10),".")</f>
        <v>0.49299999999999999</v>
      </c>
      <c r="M763">
        <f>_xlfn.NUMBERVALUE(INDEX(tb_SVI[],MATCH(Table3[[#This Row],[city_name]],tb_SVI[city_name_uf],0),11),".")</f>
        <v>0.36299999999999999</v>
      </c>
      <c r="N763" s="14">
        <f>_xlfn.PERCENTRANK.INC(Table3[MHDI_tot],Table3[[#This Row],[MHDI_tot]],3)</f>
        <v>0.34300000000000003</v>
      </c>
    </row>
    <row r="764" spans="1:14" hidden="1" x14ac:dyDescent="0.2">
      <c r="A764" t="str">
        <f>SVI!F764</f>
        <v>Nazaré do Piauí/PI</v>
      </c>
      <c r="B764" t="str">
        <f>INDEX(tb_SVI[],MATCH(Table3[[#This Row],[ibge_cod]],tb_SVI[Município],0),1)</f>
        <v>PI</v>
      </c>
      <c r="C764" t="str">
        <f>INDEX(tb_SVI[],MATCH(Table3[[#This Row],[city_name]],tb_SVI[city_name_uf],0),3)</f>
        <v>2206704</v>
      </c>
      <c r="D764" t="s">
        <v>18419</v>
      </c>
      <c r="E764" s="11">
        <f>INDEX(tb_SVI[],MATCH(Table3[[#This Row],[city_name]],tb_SVI[city_name_uf],0),5)</f>
        <v>7322</v>
      </c>
      <c r="F764">
        <f>INDEX(tb_MHDI[],MATCH(Table3[[#This Row],[city_name]],tb_MHDI[mun_uf],0),5)</f>
        <v>0.57599999999999996</v>
      </c>
      <c r="G764">
        <f>INDEX(tb_MHDI[],MATCH(Table3[[#This Row],[city_name]],tb_MHDI[mun_uf],0),6)</f>
        <v>0.53100000000000003</v>
      </c>
      <c r="H764">
        <f>INDEX(tb_MHDI[],MATCH(Table3[[#This Row],[city_name]],tb_MHDI[mun_uf],0),7)</f>
        <v>0.70699999999999996</v>
      </c>
      <c r="I764">
        <f>INDEX(tb_MHDI[],MATCH(Table3[[#This Row],[city_name]],tb_MHDI[mun_uf],0),8)</f>
        <v>0.51</v>
      </c>
      <c r="J764">
        <f>_xlfn.NUMBERVALUE(INDEX(tb_SVI[],MATCH(Table3[[#This Row],[city_name]],tb_SVI[city_name_uf],0),8),".")</f>
        <v>0.50700000000000001</v>
      </c>
      <c r="K764">
        <f>_xlfn.NUMBERVALUE(INDEX(tb_SVI[],MATCH(Table3[[#This Row],[city_name]],tb_SVI[city_name_uf],0),9),".")</f>
        <v>0.47199999999999998</v>
      </c>
      <c r="L764">
        <f>_xlfn.NUMBERVALUE(INDEX(tb_SVI[],MATCH(Table3[[#This Row],[city_name]],tb_SVI[city_name_uf],0),10),".")</f>
        <v>0.50700000000000001</v>
      </c>
      <c r="M764">
        <f>_xlfn.NUMBERVALUE(INDEX(tb_SVI[],MATCH(Table3[[#This Row],[city_name]],tb_SVI[city_name_uf],0),11),".")</f>
        <v>0.54200000000000004</v>
      </c>
      <c r="N764" s="14">
        <f>_xlfn.PERCENTRANK.INC(Table3[MHDI_tot],Table3[[#This Row],[MHDI_tot]],3)</f>
        <v>0.14799999999999999</v>
      </c>
    </row>
    <row r="765" spans="1:14" hidden="1" x14ac:dyDescent="0.2">
      <c r="A765" t="str">
        <f>SVI!F765</f>
        <v>Murici dos Portelas/PI</v>
      </c>
      <c r="B765" t="str">
        <f>INDEX(tb_SVI[],MATCH(Table3[[#This Row],[ibge_cod]],tb_SVI[Município],0),1)</f>
        <v>PI</v>
      </c>
      <c r="C765" t="str">
        <f>INDEX(tb_SVI[],MATCH(Table3[[#This Row],[city_name]],tb_SVI[city_name_uf],0),3)</f>
        <v>2206696</v>
      </c>
      <c r="D765" t="s">
        <v>18420</v>
      </c>
      <c r="E765" s="11">
        <f>INDEX(tb_SVI[],MATCH(Table3[[#This Row],[city_name]],tb_SVI[city_name_uf],0),5)</f>
        <v>9209</v>
      </c>
      <c r="F765">
        <f>INDEX(tb_MHDI[],MATCH(Table3[[#This Row],[city_name]],tb_MHDI[mun_uf],0),5)</f>
        <v>0.53</v>
      </c>
      <c r="G765">
        <f>INDEX(tb_MHDI[],MATCH(Table3[[#This Row],[city_name]],tb_MHDI[mun_uf],0),6)</f>
        <v>0.48899999999999999</v>
      </c>
      <c r="H765">
        <f>INDEX(tb_MHDI[],MATCH(Table3[[#This Row],[city_name]],tb_MHDI[mun_uf],0),7)</f>
        <v>0.77700000000000002</v>
      </c>
      <c r="I765">
        <f>INDEX(tb_MHDI[],MATCH(Table3[[#This Row],[city_name]],tb_MHDI[mun_uf],0),8)</f>
        <v>0.39100000000000001</v>
      </c>
      <c r="J765">
        <f>_xlfn.NUMBERVALUE(INDEX(tb_SVI[],MATCH(Table3[[#This Row],[city_name]],tb_SVI[city_name_uf],0),8),".")</f>
        <v>0.51100000000000001</v>
      </c>
      <c r="K765">
        <f>_xlfn.NUMBERVALUE(INDEX(tb_SVI[],MATCH(Table3[[#This Row],[city_name]],tb_SVI[city_name_uf],0),9),".")</f>
        <v>0.377</v>
      </c>
      <c r="L765">
        <f>_xlfn.NUMBERVALUE(INDEX(tb_SVI[],MATCH(Table3[[#This Row],[city_name]],tb_SVI[city_name_uf],0),10),".")</f>
        <v>0.58499999999999996</v>
      </c>
      <c r="M765">
        <f>_xlfn.NUMBERVALUE(INDEX(tb_SVI[],MATCH(Table3[[#This Row],[city_name]],tb_SVI[city_name_uf],0),11),".")</f>
        <v>0.57099999999999995</v>
      </c>
      <c r="N765" s="14">
        <f>_xlfn.PERCENTRANK.INC(Table3[MHDI_tot],Table3[[#This Row],[MHDI_tot]],3)</f>
        <v>2.9000000000000001E-2</v>
      </c>
    </row>
    <row r="766" spans="1:14" hidden="1" x14ac:dyDescent="0.2">
      <c r="A766" t="str">
        <f>SVI!F766</f>
        <v>Morro do Chapéu do Piauí/PI</v>
      </c>
      <c r="B766" t="str">
        <f>INDEX(tb_SVI[],MATCH(Table3[[#This Row],[ibge_cod]],tb_SVI[Município],0),1)</f>
        <v>PI</v>
      </c>
      <c r="C766" t="str">
        <f>INDEX(tb_SVI[],MATCH(Table3[[#This Row],[city_name]],tb_SVI[city_name_uf],0),3)</f>
        <v>2206670</v>
      </c>
      <c r="D766" t="s">
        <v>18421</v>
      </c>
      <c r="E766" s="11">
        <f>INDEX(tb_SVI[],MATCH(Table3[[#This Row],[city_name]],tb_SVI[city_name_uf],0),5)</f>
        <v>6811</v>
      </c>
      <c r="F766">
        <f>INDEX(tb_MHDI[],MATCH(Table3[[#This Row],[city_name]],tb_MHDI[mun_uf],0),5)</f>
        <v>0.55000000000000004</v>
      </c>
      <c r="G766">
        <f>INDEX(tb_MHDI[],MATCH(Table3[[#This Row],[city_name]],tb_MHDI[mun_uf],0),6)</f>
        <v>0.53600000000000003</v>
      </c>
      <c r="H766">
        <f>INDEX(tb_MHDI[],MATCH(Table3[[#This Row],[city_name]],tb_MHDI[mun_uf],0),7)</f>
        <v>0.74199999999999999</v>
      </c>
      <c r="I766">
        <f>INDEX(tb_MHDI[],MATCH(Table3[[#This Row],[city_name]],tb_MHDI[mun_uf],0),8)</f>
        <v>0.41799999999999998</v>
      </c>
      <c r="J766">
        <f>_xlfn.NUMBERVALUE(INDEX(tb_SVI[],MATCH(Table3[[#This Row],[city_name]],tb_SVI[city_name_uf],0),8),".")</f>
        <v>0.42499999999999999</v>
      </c>
      <c r="K766">
        <f>_xlfn.NUMBERVALUE(INDEX(tb_SVI[],MATCH(Table3[[#This Row],[city_name]],tb_SVI[city_name_uf],0),9),".")</f>
        <v>0.218</v>
      </c>
      <c r="L766">
        <f>_xlfn.NUMBERVALUE(INDEX(tb_SVI[],MATCH(Table3[[#This Row],[city_name]],tb_SVI[city_name_uf],0),10),".")</f>
        <v>0.499</v>
      </c>
      <c r="M766">
        <f>_xlfn.NUMBERVALUE(INDEX(tb_SVI[],MATCH(Table3[[#This Row],[city_name]],tb_SVI[city_name_uf],0),11),".")</f>
        <v>0.55800000000000005</v>
      </c>
      <c r="N766" s="14">
        <f>_xlfn.PERCENTRANK.INC(Table3[MHDI_tot],Table3[[#This Row],[MHDI_tot]],3)</f>
        <v>6.4000000000000001E-2</v>
      </c>
    </row>
    <row r="767" spans="1:14" hidden="1" x14ac:dyDescent="0.2">
      <c r="A767" t="str">
        <f>SVI!F767</f>
        <v>Morro Cabeça no Tempo/PI</v>
      </c>
      <c r="B767" t="str">
        <f>INDEX(tb_SVI[],MATCH(Table3[[#This Row],[ibge_cod]],tb_SVI[Município],0),1)</f>
        <v>PI</v>
      </c>
      <c r="C767" t="str">
        <f>INDEX(tb_SVI[],MATCH(Table3[[#This Row],[city_name]],tb_SVI[city_name_uf],0),3)</f>
        <v>2206654</v>
      </c>
      <c r="D767" t="s">
        <v>18422</v>
      </c>
      <c r="E767" s="11">
        <f>INDEX(tb_SVI[],MATCH(Table3[[#This Row],[city_name]],tb_SVI[city_name_uf],0),5)</f>
        <v>4530</v>
      </c>
      <c r="F767">
        <f>INDEX(tb_MHDI[],MATCH(Table3[[#This Row],[city_name]],tb_MHDI[mun_uf],0),5)</f>
        <v>0.54200000000000004</v>
      </c>
      <c r="G767">
        <f>INDEX(tb_MHDI[],MATCH(Table3[[#This Row],[city_name]],tb_MHDI[mun_uf],0),6)</f>
        <v>0.47199999999999998</v>
      </c>
      <c r="H767">
        <f>INDEX(tb_MHDI[],MATCH(Table3[[#This Row],[city_name]],tb_MHDI[mun_uf],0),7)</f>
        <v>0.77400000000000002</v>
      </c>
      <c r="I767">
        <f>INDEX(tb_MHDI[],MATCH(Table3[[#This Row],[city_name]],tb_MHDI[mun_uf],0),8)</f>
        <v>0.435</v>
      </c>
      <c r="J767">
        <f>_xlfn.NUMBERVALUE(INDEX(tb_SVI[],MATCH(Table3[[#This Row],[city_name]],tb_SVI[city_name_uf],0),8),".")</f>
        <v>0.41699999999999998</v>
      </c>
      <c r="K767">
        <f>_xlfn.NUMBERVALUE(INDEX(tb_SVI[],MATCH(Table3[[#This Row],[city_name]],tb_SVI[city_name_uf],0),9),".")</f>
        <v>0.22900000000000001</v>
      </c>
      <c r="L767">
        <f>_xlfn.NUMBERVALUE(INDEX(tb_SVI[],MATCH(Table3[[#This Row],[city_name]],tb_SVI[city_name_uf],0),10),".")</f>
        <v>0.47599999999999998</v>
      </c>
      <c r="M767">
        <f>_xlfn.NUMBERVALUE(INDEX(tb_SVI[],MATCH(Table3[[#This Row],[city_name]],tb_SVI[city_name_uf],0),11),".")</f>
        <v>0.54500000000000004</v>
      </c>
      <c r="N767" s="14">
        <f>_xlfn.PERCENTRANK.INC(Table3[MHDI_tot],Table3[[#This Row],[MHDI_tot]],3)</f>
        <v>4.5999999999999999E-2</v>
      </c>
    </row>
    <row r="768" spans="1:14" hidden="1" x14ac:dyDescent="0.2">
      <c r="A768" t="str">
        <f>SVI!F768</f>
        <v>Monte Alegre do Piauí/PI</v>
      </c>
      <c r="B768" t="str">
        <f>INDEX(tb_SVI[],MATCH(Table3[[#This Row],[ibge_cod]],tb_SVI[Município],0),1)</f>
        <v>PI</v>
      </c>
      <c r="C768" t="str">
        <f>INDEX(tb_SVI[],MATCH(Table3[[#This Row],[city_name]],tb_SVI[city_name_uf],0),3)</f>
        <v>2206605</v>
      </c>
      <c r="D768" t="s">
        <v>18423</v>
      </c>
      <c r="E768" s="11">
        <f>INDEX(tb_SVI[],MATCH(Table3[[#This Row],[city_name]],tb_SVI[city_name_uf],0),5)</f>
        <v>10615</v>
      </c>
      <c r="F768">
        <f>INDEX(tb_MHDI[],MATCH(Table3[[#This Row],[city_name]],tb_MHDI[mun_uf],0),5)</f>
        <v>0.57799999999999996</v>
      </c>
      <c r="G768">
        <f>INDEX(tb_MHDI[],MATCH(Table3[[#This Row],[city_name]],tb_MHDI[mun_uf],0),6)</f>
        <v>0.53100000000000003</v>
      </c>
      <c r="H768">
        <f>INDEX(tb_MHDI[],MATCH(Table3[[#This Row],[city_name]],tb_MHDI[mun_uf],0),7)</f>
        <v>0.76800000000000002</v>
      </c>
      <c r="I768">
        <f>INDEX(tb_MHDI[],MATCH(Table3[[#This Row],[city_name]],tb_MHDI[mun_uf],0),8)</f>
        <v>0.47399999999999998</v>
      </c>
      <c r="J768">
        <f>_xlfn.NUMBERVALUE(INDEX(tb_SVI[],MATCH(Table3[[#This Row],[city_name]],tb_SVI[city_name_uf],0),8),".")</f>
        <v>0.44600000000000001</v>
      </c>
      <c r="K768">
        <f>_xlfn.NUMBERVALUE(INDEX(tb_SVI[],MATCH(Table3[[#This Row],[city_name]],tb_SVI[city_name_uf],0),9),".")</f>
        <v>0.19800000000000001</v>
      </c>
      <c r="L768">
        <f>_xlfn.NUMBERVALUE(INDEX(tb_SVI[],MATCH(Table3[[#This Row],[city_name]],tb_SVI[city_name_uf],0),10),".")</f>
        <v>0.51400000000000001</v>
      </c>
      <c r="M768">
        <f>_xlfn.NUMBERVALUE(INDEX(tb_SVI[],MATCH(Table3[[#This Row],[city_name]],tb_SVI[city_name_uf],0),11),".")</f>
        <v>0.626</v>
      </c>
      <c r="N768" s="14">
        <f>_xlfn.PERCENTRANK.INC(Table3[MHDI_tot],Table3[[#This Row],[MHDI_tot]],3)</f>
        <v>0.156</v>
      </c>
    </row>
    <row r="769" spans="1:14" hidden="1" x14ac:dyDescent="0.2">
      <c r="A769" t="str">
        <f>SVI!F769</f>
        <v>Monsenhor Hipólito/PI</v>
      </c>
      <c r="B769" t="str">
        <f>INDEX(tb_SVI[],MATCH(Table3[[#This Row],[ibge_cod]],tb_SVI[Município],0),1)</f>
        <v>PI</v>
      </c>
      <c r="C769" t="str">
        <f>INDEX(tb_SVI[],MATCH(Table3[[#This Row],[city_name]],tb_SVI[city_name_uf],0),3)</f>
        <v>2206506</v>
      </c>
      <c r="D769" t="s">
        <v>18424</v>
      </c>
      <c r="E769" s="11">
        <f>INDEX(tb_SVI[],MATCH(Table3[[#This Row],[city_name]],tb_SVI[city_name_uf],0),5)</f>
        <v>7767</v>
      </c>
      <c r="F769">
        <f>INDEX(tb_MHDI[],MATCH(Table3[[#This Row],[city_name]],tb_MHDI[mun_uf],0),5)</f>
        <v>0.56100000000000005</v>
      </c>
      <c r="G769">
        <f>INDEX(tb_MHDI[],MATCH(Table3[[#This Row],[city_name]],tb_MHDI[mun_uf],0),6)</f>
        <v>0.59099999999999997</v>
      </c>
      <c r="H769">
        <f>INDEX(tb_MHDI[],MATCH(Table3[[#This Row],[city_name]],tb_MHDI[mun_uf],0),7)</f>
        <v>0.73899999999999999</v>
      </c>
      <c r="I769">
        <f>INDEX(tb_MHDI[],MATCH(Table3[[#This Row],[city_name]],tb_MHDI[mun_uf],0),8)</f>
        <v>0.40400000000000003</v>
      </c>
      <c r="J769">
        <f>_xlfn.NUMBERVALUE(INDEX(tb_SVI[],MATCH(Table3[[#This Row],[city_name]],tb_SVI[city_name_uf],0),8),".")</f>
        <v>0.433</v>
      </c>
      <c r="K769">
        <f>_xlfn.NUMBERVALUE(INDEX(tb_SVI[],MATCH(Table3[[#This Row],[city_name]],tb_SVI[city_name_uf],0),9),".")</f>
        <v>0.16800000000000001</v>
      </c>
      <c r="L769">
        <f>_xlfn.NUMBERVALUE(INDEX(tb_SVI[],MATCH(Table3[[#This Row],[city_name]],tb_SVI[city_name_uf],0),10),".")</f>
        <v>0.63200000000000001</v>
      </c>
      <c r="M769">
        <f>_xlfn.NUMBERVALUE(INDEX(tb_SVI[],MATCH(Table3[[#This Row],[city_name]],tb_SVI[city_name_uf],0),11),".")</f>
        <v>0.498</v>
      </c>
      <c r="N769" s="14">
        <f>_xlfn.PERCENTRANK.INC(Table3[MHDI_tot],Table3[[#This Row],[MHDI_tot]],3)</f>
        <v>9.1999999999999998E-2</v>
      </c>
    </row>
    <row r="770" spans="1:14" hidden="1" x14ac:dyDescent="0.2">
      <c r="A770" t="str">
        <f>SVI!F770</f>
        <v>Monsenhor Gil/PI</v>
      </c>
      <c r="B770" t="str">
        <f>INDEX(tb_SVI[],MATCH(Table3[[#This Row],[ibge_cod]],tb_SVI[Município],0),1)</f>
        <v>PI</v>
      </c>
      <c r="C770" t="str">
        <f>INDEX(tb_SVI[],MATCH(Table3[[#This Row],[city_name]],tb_SVI[city_name_uf],0),3)</f>
        <v>2206407</v>
      </c>
      <c r="D770" t="s">
        <v>18425</v>
      </c>
      <c r="E770" s="11">
        <f>INDEX(tb_SVI[],MATCH(Table3[[#This Row],[city_name]],tb_SVI[city_name_uf],0),5)</f>
        <v>10564</v>
      </c>
      <c r="F770">
        <f>INDEX(tb_MHDI[],MATCH(Table3[[#This Row],[city_name]],tb_MHDI[mun_uf],0),5)</f>
        <v>0.61499999999999999</v>
      </c>
      <c r="G770">
        <f>INDEX(tb_MHDI[],MATCH(Table3[[#This Row],[city_name]],tb_MHDI[mun_uf],0),6)</f>
        <v>0.56799999999999995</v>
      </c>
      <c r="H770">
        <f>INDEX(tb_MHDI[],MATCH(Table3[[#This Row],[city_name]],tb_MHDI[mun_uf],0),7)</f>
        <v>0.78100000000000003</v>
      </c>
      <c r="I770">
        <f>INDEX(tb_MHDI[],MATCH(Table3[[#This Row],[city_name]],tb_MHDI[mun_uf],0),8)</f>
        <v>0.52400000000000002</v>
      </c>
      <c r="J770">
        <f>_xlfn.NUMBERVALUE(INDEX(tb_SVI[],MATCH(Table3[[#This Row],[city_name]],tb_SVI[city_name_uf],0),8),".")</f>
        <v>0.46200000000000002</v>
      </c>
      <c r="K770">
        <f>_xlfn.NUMBERVALUE(INDEX(tb_SVI[],MATCH(Table3[[#This Row],[city_name]],tb_SVI[city_name_uf],0),9),".")</f>
        <v>0.33900000000000002</v>
      </c>
      <c r="L770">
        <f>_xlfn.NUMBERVALUE(INDEX(tb_SVI[],MATCH(Table3[[#This Row],[city_name]],tb_SVI[city_name_uf],0),10),".")</f>
        <v>0.51100000000000001</v>
      </c>
      <c r="M770">
        <f>_xlfn.NUMBERVALUE(INDEX(tb_SVI[],MATCH(Table3[[#This Row],[city_name]],tb_SVI[city_name_uf],0),11),".")</f>
        <v>0.53500000000000003</v>
      </c>
      <c r="N770" s="14">
        <f>_xlfn.PERCENTRANK.INC(Table3[MHDI_tot],Table3[[#This Row],[MHDI_tot]],3)</f>
        <v>0.313</v>
      </c>
    </row>
    <row r="771" spans="1:14" hidden="1" x14ac:dyDescent="0.2">
      <c r="A771" t="str">
        <f>SVI!F771</f>
        <v>Milton Brandão/PI</v>
      </c>
      <c r="B771" t="str">
        <f>INDEX(tb_SVI[],MATCH(Table3[[#This Row],[ibge_cod]],tb_SVI[Município],0),1)</f>
        <v>PI</v>
      </c>
      <c r="C771" t="str">
        <f>INDEX(tb_SVI[],MATCH(Table3[[#This Row],[city_name]],tb_SVI[city_name_uf],0),3)</f>
        <v>2206357</v>
      </c>
      <c r="D771" t="s">
        <v>18426</v>
      </c>
      <c r="E771" s="11">
        <f>INDEX(tb_SVI[],MATCH(Table3[[#This Row],[city_name]],tb_SVI[city_name_uf],0),5)</f>
        <v>6608</v>
      </c>
      <c r="F771">
        <f>INDEX(tb_MHDI[],MATCH(Table3[[#This Row],[city_name]],tb_MHDI[mun_uf],0),5)</f>
        <v>0.50800000000000001</v>
      </c>
      <c r="G771">
        <f>INDEX(tb_MHDI[],MATCH(Table3[[#This Row],[city_name]],tb_MHDI[mun_uf],0),6)</f>
        <v>0.47599999999999998</v>
      </c>
      <c r="H771">
        <f>INDEX(tb_MHDI[],MATCH(Table3[[#This Row],[city_name]],tb_MHDI[mun_uf],0),7)</f>
        <v>0.77200000000000002</v>
      </c>
      <c r="I771">
        <f>INDEX(tb_MHDI[],MATCH(Table3[[#This Row],[city_name]],tb_MHDI[mun_uf],0),8)</f>
        <v>0.35699999999999998</v>
      </c>
      <c r="J771">
        <f>_xlfn.NUMBERVALUE(INDEX(tb_SVI[],MATCH(Table3[[#This Row],[city_name]],tb_SVI[city_name_uf],0),8),".")</f>
        <v>0.49199999999999999</v>
      </c>
      <c r="K771">
        <f>_xlfn.NUMBERVALUE(INDEX(tb_SVI[],MATCH(Table3[[#This Row],[city_name]],tb_SVI[city_name_uf],0),9),".")</f>
        <v>0.30599999999999999</v>
      </c>
      <c r="L771">
        <f>_xlfn.NUMBERVALUE(INDEX(tb_SVI[],MATCH(Table3[[#This Row],[city_name]],tb_SVI[city_name_uf],0),10),".")</f>
        <v>0.55000000000000004</v>
      </c>
      <c r="M771">
        <f>_xlfn.NUMBERVALUE(INDEX(tb_SVI[],MATCH(Table3[[#This Row],[city_name]],tb_SVI[city_name_uf],0),11),".")</f>
        <v>0.621</v>
      </c>
      <c r="N771" s="14">
        <f>_xlfn.PERCENTRANK.INC(Table3[MHDI_tot],Table3[[#This Row],[MHDI_tot]],3)</f>
        <v>0.01</v>
      </c>
    </row>
    <row r="772" spans="1:14" hidden="1" x14ac:dyDescent="0.2">
      <c r="A772" t="str">
        <f>SVI!F772</f>
        <v>Miguel Leão/PI</v>
      </c>
      <c r="B772" t="str">
        <f>INDEX(tb_SVI[],MATCH(Table3[[#This Row],[ibge_cod]],tb_SVI[Município],0),1)</f>
        <v>PI</v>
      </c>
      <c r="C772" t="str">
        <f>INDEX(tb_SVI[],MATCH(Table3[[#This Row],[city_name]],tb_SVI[city_name_uf],0),3)</f>
        <v>2206308</v>
      </c>
      <c r="D772" t="s">
        <v>18427</v>
      </c>
      <c r="E772" s="11">
        <f>INDEX(tb_SVI[],MATCH(Table3[[#This Row],[city_name]],tb_SVI[city_name_uf],0),5)</f>
        <v>1242</v>
      </c>
      <c r="F772">
        <f>INDEX(tb_MHDI[],MATCH(Table3[[#This Row],[city_name]],tb_MHDI[mun_uf],0),5)</f>
        <v>0.623</v>
      </c>
      <c r="G772">
        <f>INDEX(tb_MHDI[],MATCH(Table3[[#This Row],[city_name]],tb_MHDI[mun_uf],0),6)</f>
        <v>0.57899999999999996</v>
      </c>
      <c r="H772">
        <f>INDEX(tb_MHDI[],MATCH(Table3[[#This Row],[city_name]],tb_MHDI[mun_uf],0),7)</f>
        <v>0.78200000000000003</v>
      </c>
      <c r="I772">
        <f>INDEX(tb_MHDI[],MATCH(Table3[[#This Row],[city_name]],tb_MHDI[mun_uf],0),8)</f>
        <v>0.53300000000000003</v>
      </c>
      <c r="J772">
        <f>_xlfn.NUMBERVALUE(INDEX(tb_SVI[],MATCH(Table3[[#This Row],[city_name]],tb_SVI[city_name_uf],0),8),".")</f>
        <v>0.46100000000000002</v>
      </c>
      <c r="K772">
        <f>_xlfn.NUMBERVALUE(INDEX(tb_SVI[],MATCH(Table3[[#This Row],[city_name]],tb_SVI[city_name_uf],0),9),".")</f>
        <v>0.50700000000000001</v>
      </c>
      <c r="L772">
        <f>_xlfn.NUMBERVALUE(INDEX(tb_SVI[],MATCH(Table3[[#This Row],[city_name]],tb_SVI[city_name_uf],0),10),".")</f>
        <v>0.432</v>
      </c>
      <c r="M772">
        <f>_xlfn.NUMBERVALUE(INDEX(tb_SVI[],MATCH(Table3[[#This Row],[city_name]],tb_SVI[city_name_uf],0),11),".")</f>
        <v>0.443</v>
      </c>
      <c r="N772" s="14">
        <f>_xlfn.PERCENTRANK.INC(Table3[MHDI_tot],Table3[[#This Row],[MHDI_tot]],3)</f>
        <v>0.34300000000000003</v>
      </c>
    </row>
    <row r="773" spans="1:14" hidden="1" x14ac:dyDescent="0.2">
      <c r="A773" t="str">
        <f>SVI!F773</f>
        <v>Miguel Alves/PI</v>
      </c>
      <c r="B773" t="str">
        <f>INDEX(tb_SVI[],MATCH(Table3[[#This Row],[ibge_cod]],tb_SVI[Município],0),1)</f>
        <v>PI</v>
      </c>
      <c r="C773" t="str">
        <f>INDEX(tb_SVI[],MATCH(Table3[[#This Row],[city_name]],tb_SVI[city_name_uf],0),3)</f>
        <v>2206209</v>
      </c>
      <c r="D773" t="s">
        <v>18428</v>
      </c>
      <c r="E773" s="11">
        <f>INDEX(tb_SVI[],MATCH(Table3[[#This Row],[city_name]],tb_SVI[city_name_uf],0),5)</f>
        <v>33833</v>
      </c>
      <c r="F773">
        <f>INDEX(tb_MHDI[],MATCH(Table3[[#This Row],[city_name]],tb_MHDI[mun_uf],0),5)</f>
        <v>0.53900000000000003</v>
      </c>
      <c r="G773">
        <f>INDEX(tb_MHDI[],MATCH(Table3[[#This Row],[city_name]],tb_MHDI[mun_uf],0),6)</f>
        <v>0.53300000000000003</v>
      </c>
      <c r="H773">
        <f>INDEX(tb_MHDI[],MATCH(Table3[[#This Row],[city_name]],tb_MHDI[mun_uf],0),7)</f>
        <v>0.74199999999999999</v>
      </c>
      <c r="I773">
        <f>INDEX(tb_MHDI[],MATCH(Table3[[#This Row],[city_name]],tb_MHDI[mun_uf],0),8)</f>
        <v>0.39600000000000002</v>
      </c>
      <c r="J773">
        <f>_xlfn.NUMBERVALUE(INDEX(tb_SVI[],MATCH(Table3[[#This Row],[city_name]],tb_SVI[city_name_uf],0),8),".")</f>
        <v>0.60099999999999998</v>
      </c>
      <c r="K773">
        <f>_xlfn.NUMBERVALUE(INDEX(tb_SVI[],MATCH(Table3[[#This Row],[city_name]],tb_SVI[city_name_uf],0),9),".")</f>
        <v>0.58299999999999996</v>
      </c>
      <c r="L773">
        <f>_xlfn.NUMBERVALUE(INDEX(tb_SVI[],MATCH(Table3[[#This Row],[city_name]],tb_SVI[city_name_uf],0),10),".")</f>
        <v>0.61099999999999999</v>
      </c>
      <c r="M773">
        <f>_xlfn.NUMBERVALUE(INDEX(tb_SVI[],MATCH(Table3[[#This Row],[city_name]],tb_SVI[city_name_uf],0),11),".")</f>
        <v>0.61</v>
      </c>
      <c r="N773" s="14">
        <f>_xlfn.PERCENTRANK.INC(Table3[MHDI_tot],Table3[[#This Row],[MHDI_tot]],3)</f>
        <v>0.04</v>
      </c>
    </row>
    <row r="774" spans="1:14" hidden="1" x14ac:dyDescent="0.2">
      <c r="A774" t="str">
        <f>SVI!F774</f>
        <v>Matias Olímpio/PI</v>
      </c>
      <c r="B774" t="str">
        <f>INDEX(tb_SVI[],MATCH(Table3[[#This Row],[ibge_cod]],tb_SVI[Município],0),1)</f>
        <v>PI</v>
      </c>
      <c r="C774" t="str">
        <f>INDEX(tb_SVI[],MATCH(Table3[[#This Row],[city_name]],tb_SVI[city_name_uf],0),3)</f>
        <v>2206100</v>
      </c>
      <c r="D774" t="s">
        <v>18429</v>
      </c>
      <c r="E774" s="11">
        <f>INDEX(tb_SVI[],MATCH(Table3[[#This Row],[city_name]],tb_SVI[city_name_uf],0),5)</f>
        <v>10958</v>
      </c>
      <c r="F774">
        <f>INDEX(tb_MHDI[],MATCH(Table3[[#This Row],[city_name]],tb_MHDI[mun_uf],0),5)</f>
        <v>0.56200000000000006</v>
      </c>
      <c r="G774">
        <f>INDEX(tb_MHDI[],MATCH(Table3[[#This Row],[city_name]],tb_MHDI[mun_uf],0),6)</f>
        <v>0.52100000000000002</v>
      </c>
      <c r="H774">
        <f>INDEX(tb_MHDI[],MATCH(Table3[[#This Row],[city_name]],tb_MHDI[mun_uf],0),7)</f>
        <v>0.77900000000000003</v>
      </c>
      <c r="I774">
        <f>INDEX(tb_MHDI[],MATCH(Table3[[#This Row],[city_name]],tb_MHDI[mun_uf],0),8)</f>
        <v>0.438</v>
      </c>
      <c r="J774">
        <f>_xlfn.NUMBERVALUE(INDEX(tb_SVI[],MATCH(Table3[[#This Row],[city_name]],tb_SVI[city_name_uf],0),8),".")</f>
        <v>0.50800000000000001</v>
      </c>
      <c r="K774">
        <f>_xlfn.NUMBERVALUE(INDEX(tb_SVI[],MATCH(Table3[[#This Row],[city_name]],tb_SVI[city_name_uf],0),9),".")</f>
        <v>0.39500000000000002</v>
      </c>
      <c r="L774">
        <f>_xlfn.NUMBERVALUE(INDEX(tb_SVI[],MATCH(Table3[[#This Row],[city_name]],tb_SVI[city_name_uf],0),10),".")</f>
        <v>0.55700000000000005</v>
      </c>
      <c r="M774">
        <f>_xlfn.NUMBERVALUE(INDEX(tb_SVI[],MATCH(Table3[[#This Row],[city_name]],tb_SVI[city_name_uf],0),11),".")</f>
        <v>0.57099999999999995</v>
      </c>
      <c r="N774" s="14">
        <f>_xlfn.PERCENTRANK.INC(Table3[MHDI_tot],Table3[[#This Row],[MHDI_tot]],3)</f>
        <v>9.6000000000000002E-2</v>
      </c>
    </row>
    <row r="775" spans="1:14" hidden="1" x14ac:dyDescent="0.2">
      <c r="A775" t="str">
        <f>SVI!F775</f>
        <v>Massapê do Piauí/PI</v>
      </c>
      <c r="B775" t="str">
        <f>INDEX(tb_SVI[],MATCH(Table3[[#This Row],[ibge_cod]],tb_SVI[Município],0),1)</f>
        <v>PI</v>
      </c>
      <c r="C775" t="str">
        <f>INDEX(tb_SVI[],MATCH(Table3[[#This Row],[city_name]],tb_SVI[city_name_uf],0),3)</f>
        <v>2206050</v>
      </c>
      <c r="D775" t="s">
        <v>18430</v>
      </c>
      <c r="E775" s="11">
        <f>INDEX(tb_SVI[],MATCH(Table3[[#This Row],[city_name]],tb_SVI[city_name_uf],0),5)</f>
        <v>6449</v>
      </c>
      <c r="F775">
        <f>INDEX(tb_MHDI[],MATCH(Table3[[#This Row],[city_name]],tb_MHDI[mun_uf],0),5)</f>
        <v>0.52500000000000002</v>
      </c>
      <c r="G775">
        <f>INDEX(tb_MHDI[],MATCH(Table3[[#This Row],[city_name]],tb_MHDI[mun_uf],0),6)</f>
        <v>0.51400000000000001</v>
      </c>
      <c r="H775">
        <f>INDEX(tb_MHDI[],MATCH(Table3[[#This Row],[city_name]],tb_MHDI[mun_uf],0),7)</f>
        <v>0.73</v>
      </c>
      <c r="I775">
        <f>INDEX(tb_MHDI[],MATCH(Table3[[#This Row],[city_name]],tb_MHDI[mun_uf],0),8)</f>
        <v>0.38600000000000001</v>
      </c>
      <c r="J775">
        <f>_xlfn.NUMBERVALUE(INDEX(tb_SVI[],MATCH(Table3[[#This Row],[city_name]],tb_SVI[city_name_uf],0),8),".")</f>
        <v>0.58899999999999997</v>
      </c>
      <c r="K775">
        <f>_xlfn.NUMBERVALUE(INDEX(tb_SVI[],MATCH(Table3[[#This Row],[city_name]],tb_SVI[city_name_uf],0),9),".")</f>
        <v>0.48099999999999998</v>
      </c>
      <c r="L775">
        <f>_xlfn.NUMBERVALUE(INDEX(tb_SVI[],MATCH(Table3[[#This Row],[city_name]],tb_SVI[city_name_uf],0),10),".")</f>
        <v>0.57599999999999996</v>
      </c>
      <c r="M775">
        <f>_xlfn.NUMBERVALUE(INDEX(tb_SVI[],MATCH(Table3[[#This Row],[city_name]],tb_SVI[city_name_uf],0),11),".")</f>
        <v>0.71</v>
      </c>
      <c r="N775" s="14">
        <f>_xlfn.PERCENTRANK.INC(Table3[MHDI_tot],Table3[[#This Row],[MHDI_tot]],3)</f>
        <v>2.1999999999999999E-2</v>
      </c>
    </row>
    <row r="776" spans="1:14" hidden="1" x14ac:dyDescent="0.2">
      <c r="A776" t="str">
        <f>SVI!F776</f>
        <v>Marcos Parente/PI</v>
      </c>
      <c r="B776" t="str">
        <f>INDEX(tb_SVI[],MATCH(Table3[[#This Row],[ibge_cod]],tb_SVI[Município],0),1)</f>
        <v>PI</v>
      </c>
      <c r="C776" t="str">
        <f>INDEX(tb_SVI[],MATCH(Table3[[#This Row],[city_name]],tb_SVI[city_name_uf],0),3)</f>
        <v>2206001</v>
      </c>
      <c r="D776" t="s">
        <v>18431</v>
      </c>
      <c r="E776" s="11">
        <f>INDEX(tb_SVI[],MATCH(Table3[[#This Row],[city_name]],tb_SVI[city_name_uf],0),5)</f>
        <v>4547</v>
      </c>
      <c r="F776">
        <f>INDEX(tb_MHDI[],MATCH(Table3[[#This Row],[city_name]],tb_MHDI[mun_uf],0),5)</f>
        <v>0.59</v>
      </c>
      <c r="G776">
        <f>INDEX(tb_MHDI[],MATCH(Table3[[#This Row],[city_name]],tb_MHDI[mun_uf],0),6)</f>
        <v>0.57999999999999996</v>
      </c>
      <c r="H776">
        <f>INDEX(tb_MHDI[],MATCH(Table3[[#This Row],[city_name]],tb_MHDI[mun_uf],0),7)</f>
        <v>0.71699999999999997</v>
      </c>
      <c r="I776">
        <f>INDEX(tb_MHDI[],MATCH(Table3[[#This Row],[city_name]],tb_MHDI[mun_uf],0),8)</f>
        <v>0.49399999999999999</v>
      </c>
      <c r="J776">
        <f>_xlfn.NUMBERVALUE(INDEX(tb_SVI[],MATCH(Table3[[#This Row],[city_name]],tb_SVI[city_name_uf],0),8),".")</f>
        <v>0.42299999999999999</v>
      </c>
      <c r="K776">
        <f>_xlfn.NUMBERVALUE(INDEX(tb_SVI[],MATCH(Table3[[#This Row],[city_name]],tb_SVI[city_name_uf],0),9),".")</f>
        <v>0.17299999999999999</v>
      </c>
      <c r="L776">
        <f>_xlfn.NUMBERVALUE(INDEX(tb_SVI[],MATCH(Table3[[#This Row],[city_name]],tb_SVI[city_name_uf],0),10),".")</f>
        <v>0.53</v>
      </c>
      <c r="M776">
        <f>_xlfn.NUMBERVALUE(INDEX(tb_SVI[],MATCH(Table3[[#This Row],[city_name]],tb_SVI[city_name_uf],0),11),".")</f>
        <v>0.56599999999999995</v>
      </c>
      <c r="N776" s="14">
        <f>_xlfn.PERCENTRANK.INC(Table3[MHDI_tot],Table3[[#This Row],[MHDI_tot]],3)</f>
        <v>0.20599999999999999</v>
      </c>
    </row>
    <row r="777" spans="1:14" hidden="1" x14ac:dyDescent="0.2">
      <c r="A777" t="str">
        <f>SVI!F777</f>
        <v>Marcolândia/PI</v>
      </c>
      <c r="B777" t="str">
        <f>INDEX(tb_SVI[],MATCH(Table3[[#This Row],[ibge_cod]],tb_SVI[Município],0),1)</f>
        <v>PI</v>
      </c>
      <c r="C777" t="str">
        <f>INDEX(tb_SVI[],MATCH(Table3[[#This Row],[city_name]],tb_SVI[city_name_uf],0),3)</f>
        <v>2205953</v>
      </c>
      <c r="D777" t="s">
        <v>18432</v>
      </c>
      <c r="E777" s="11">
        <f>INDEX(tb_SVI[],MATCH(Table3[[#This Row],[city_name]],tb_SVI[city_name_uf],0),5)</f>
        <v>8543</v>
      </c>
      <c r="F777">
        <f>INDEX(tb_MHDI[],MATCH(Table3[[#This Row],[city_name]],tb_MHDI[mun_uf],0),5)</f>
        <v>0.56200000000000006</v>
      </c>
      <c r="G777">
        <f>INDEX(tb_MHDI[],MATCH(Table3[[#This Row],[city_name]],tb_MHDI[mun_uf],0),6)</f>
        <v>0.57799999999999996</v>
      </c>
      <c r="H777">
        <f>INDEX(tb_MHDI[],MATCH(Table3[[#This Row],[city_name]],tb_MHDI[mun_uf],0),7)</f>
        <v>0.7</v>
      </c>
      <c r="I777">
        <f>INDEX(tb_MHDI[],MATCH(Table3[[#This Row],[city_name]],tb_MHDI[mun_uf],0),8)</f>
        <v>0.438</v>
      </c>
      <c r="J777">
        <f>_xlfn.NUMBERVALUE(INDEX(tb_SVI[],MATCH(Table3[[#This Row],[city_name]],tb_SVI[city_name_uf],0),8),".")</f>
        <v>0.504</v>
      </c>
      <c r="K777">
        <f>_xlfn.NUMBERVALUE(INDEX(tb_SVI[],MATCH(Table3[[#This Row],[city_name]],tb_SVI[city_name_uf],0),9),".")</f>
        <v>0.435</v>
      </c>
      <c r="L777">
        <f>_xlfn.NUMBERVALUE(INDEX(tb_SVI[],MATCH(Table3[[#This Row],[city_name]],tb_SVI[city_name_uf],0),10),".")</f>
        <v>0.65700000000000003</v>
      </c>
      <c r="M777">
        <f>_xlfn.NUMBERVALUE(INDEX(tb_SVI[],MATCH(Table3[[#This Row],[city_name]],tb_SVI[city_name_uf],0),11),".")</f>
        <v>0.42099999999999999</v>
      </c>
      <c r="N777" s="14">
        <f>_xlfn.PERCENTRANK.INC(Table3[MHDI_tot],Table3[[#This Row],[MHDI_tot]],3)</f>
        <v>9.6000000000000002E-2</v>
      </c>
    </row>
    <row r="778" spans="1:14" hidden="1" x14ac:dyDescent="0.2">
      <c r="A778" t="str">
        <f>SVI!F778</f>
        <v>Manoel Emídio/PI</v>
      </c>
      <c r="B778" t="str">
        <f>INDEX(tb_SVI[],MATCH(Table3[[#This Row],[ibge_cod]],tb_SVI[Município],0),1)</f>
        <v>PI</v>
      </c>
      <c r="C778" t="str">
        <f>INDEX(tb_SVI[],MATCH(Table3[[#This Row],[city_name]],tb_SVI[city_name_uf],0),3)</f>
        <v>2205904</v>
      </c>
      <c r="D778" t="s">
        <v>18433</v>
      </c>
      <c r="E778" s="11">
        <f>INDEX(tb_SVI[],MATCH(Table3[[#This Row],[city_name]],tb_SVI[city_name_uf],0),5)</f>
        <v>5351</v>
      </c>
      <c r="F778">
        <f>INDEX(tb_MHDI[],MATCH(Table3[[#This Row],[city_name]],tb_MHDI[mun_uf],0),5)</f>
        <v>0.57299999999999995</v>
      </c>
      <c r="G778">
        <f>INDEX(tb_MHDI[],MATCH(Table3[[#This Row],[city_name]],tb_MHDI[mun_uf],0),6)</f>
        <v>0.53400000000000003</v>
      </c>
      <c r="H778">
        <f>INDEX(tb_MHDI[],MATCH(Table3[[#This Row],[city_name]],tb_MHDI[mun_uf],0),7)</f>
        <v>0.75800000000000001</v>
      </c>
      <c r="I778">
        <f>INDEX(tb_MHDI[],MATCH(Table3[[#This Row],[city_name]],tb_MHDI[mun_uf],0),8)</f>
        <v>0.46600000000000003</v>
      </c>
      <c r="J778">
        <f>_xlfn.NUMBERVALUE(INDEX(tb_SVI[],MATCH(Table3[[#This Row],[city_name]],tb_SVI[city_name_uf],0),8),".")</f>
        <v>0.441</v>
      </c>
      <c r="K778">
        <f>_xlfn.NUMBERVALUE(INDEX(tb_SVI[],MATCH(Table3[[#This Row],[city_name]],tb_SVI[city_name_uf],0),9),".")</f>
        <v>0.34200000000000003</v>
      </c>
      <c r="L778">
        <f>_xlfn.NUMBERVALUE(INDEX(tb_SVI[],MATCH(Table3[[#This Row],[city_name]],tb_SVI[city_name_uf],0),10),".")</f>
        <v>0.49299999999999999</v>
      </c>
      <c r="M778">
        <f>_xlfn.NUMBERVALUE(INDEX(tb_SVI[],MATCH(Table3[[#This Row],[city_name]],tb_SVI[city_name_uf],0),11),".")</f>
        <v>0.48699999999999999</v>
      </c>
      <c r="N778" s="14">
        <f>_xlfn.PERCENTRANK.INC(Table3[MHDI_tot],Table3[[#This Row],[MHDI_tot]],3)</f>
        <v>0.13700000000000001</v>
      </c>
    </row>
    <row r="779" spans="1:14" hidden="1" x14ac:dyDescent="0.2">
      <c r="A779" t="str">
        <f>SVI!F779</f>
        <v>Madeiro/PI</v>
      </c>
      <c r="B779" t="str">
        <f>INDEX(tb_SVI[],MATCH(Table3[[#This Row],[ibge_cod]],tb_SVI[Município],0),1)</f>
        <v>PI</v>
      </c>
      <c r="C779" t="str">
        <f>INDEX(tb_SVI[],MATCH(Table3[[#This Row],[city_name]],tb_SVI[city_name_uf],0),3)</f>
        <v>2205854</v>
      </c>
      <c r="D779" t="s">
        <v>18434</v>
      </c>
      <c r="E779" s="11">
        <f>INDEX(tb_SVI[],MATCH(Table3[[#This Row],[city_name]],tb_SVI[city_name_uf],0),5)</f>
        <v>8342</v>
      </c>
      <c r="F779">
        <f>INDEX(tb_MHDI[],MATCH(Table3[[#This Row],[city_name]],tb_MHDI[mun_uf],0),5)</f>
        <v>0.56299999999999994</v>
      </c>
      <c r="G779">
        <f>INDEX(tb_MHDI[],MATCH(Table3[[#This Row],[city_name]],tb_MHDI[mun_uf],0),6)</f>
        <v>0.47199999999999998</v>
      </c>
      <c r="H779">
        <f>INDEX(tb_MHDI[],MATCH(Table3[[#This Row],[city_name]],tb_MHDI[mun_uf],0),7)</f>
        <v>0.77200000000000002</v>
      </c>
      <c r="I779">
        <f>INDEX(tb_MHDI[],MATCH(Table3[[#This Row],[city_name]],tb_MHDI[mun_uf],0),8)</f>
        <v>0.48899999999999999</v>
      </c>
      <c r="J779">
        <f>_xlfn.NUMBERVALUE(INDEX(tb_SVI[],MATCH(Table3[[#This Row],[city_name]],tb_SVI[city_name_uf],0),8),".")</f>
        <v>0.53400000000000003</v>
      </c>
      <c r="K779">
        <f>_xlfn.NUMBERVALUE(INDEX(tb_SVI[],MATCH(Table3[[#This Row],[city_name]],tb_SVI[city_name_uf],0),9),".")</f>
        <v>0.45600000000000002</v>
      </c>
      <c r="L779">
        <f>_xlfn.NUMBERVALUE(INDEX(tb_SVI[],MATCH(Table3[[#This Row],[city_name]],tb_SVI[city_name_uf],0),10),".")</f>
        <v>0.56399999999999995</v>
      </c>
      <c r="M779">
        <f>_xlfn.NUMBERVALUE(INDEX(tb_SVI[],MATCH(Table3[[#This Row],[city_name]],tb_SVI[city_name_uf],0),11),".")</f>
        <v>0.58099999999999996</v>
      </c>
      <c r="N779" s="14">
        <f>_xlfn.PERCENTRANK.INC(Table3[MHDI_tot],Table3[[#This Row],[MHDI_tot]],3)</f>
        <v>0.10100000000000001</v>
      </c>
    </row>
    <row r="780" spans="1:14" hidden="1" x14ac:dyDescent="0.2">
      <c r="A780" t="str">
        <f>SVI!F780</f>
        <v>Luís Correia/PI</v>
      </c>
      <c r="B780" t="str">
        <f>INDEX(tb_SVI[],MATCH(Table3[[#This Row],[ibge_cod]],tb_SVI[Município],0),1)</f>
        <v>PI</v>
      </c>
      <c r="C780" t="str">
        <f>INDEX(tb_SVI[],MATCH(Table3[[#This Row],[city_name]],tb_SVI[city_name_uf],0),3)</f>
        <v>2205706</v>
      </c>
      <c r="D780" t="s">
        <v>18435</v>
      </c>
      <c r="E780" s="11">
        <f>INDEX(tb_SVI[],MATCH(Table3[[#This Row],[city_name]],tb_SVI[city_name_uf],0),5)</f>
        <v>30438</v>
      </c>
      <c r="F780">
        <f>INDEX(tb_MHDI[],MATCH(Table3[[#This Row],[city_name]],tb_MHDI[mun_uf],0),5)</f>
        <v>0.54100000000000004</v>
      </c>
      <c r="G780">
        <f>INDEX(tb_MHDI[],MATCH(Table3[[#This Row],[city_name]],tb_MHDI[mun_uf],0),6)</f>
        <v>0.54400000000000004</v>
      </c>
      <c r="H780">
        <f>INDEX(tb_MHDI[],MATCH(Table3[[#This Row],[city_name]],tb_MHDI[mun_uf],0),7)</f>
        <v>0.73</v>
      </c>
      <c r="I780">
        <f>INDEX(tb_MHDI[],MATCH(Table3[[#This Row],[city_name]],tb_MHDI[mun_uf],0),8)</f>
        <v>0.39800000000000002</v>
      </c>
      <c r="J780">
        <f>_xlfn.NUMBERVALUE(INDEX(tb_SVI[],MATCH(Table3[[#This Row],[city_name]],tb_SVI[city_name_uf],0),8),".")</f>
        <v>0.54700000000000004</v>
      </c>
      <c r="K780">
        <f>_xlfn.NUMBERVALUE(INDEX(tb_SVI[],MATCH(Table3[[#This Row],[city_name]],tb_SVI[city_name_uf],0),9),".")</f>
        <v>0.38800000000000001</v>
      </c>
      <c r="L780">
        <f>_xlfn.NUMBERVALUE(INDEX(tb_SVI[],MATCH(Table3[[#This Row],[city_name]],tb_SVI[city_name_uf],0),10),".")</f>
        <v>0.64200000000000002</v>
      </c>
      <c r="M780">
        <f>_xlfn.NUMBERVALUE(INDEX(tb_SVI[],MATCH(Table3[[#This Row],[city_name]],tb_SVI[city_name_uf],0),11),".")</f>
        <v>0.61</v>
      </c>
      <c r="N780" s="14">
        <f>_xlfn.PERCENTRANK.INC(Table3[MHDI_tot],Table3[[#This Row],[MHDI_tot]],3)</f>
        <v>4.2999999999999997E-2</v>
      </c>
    </row>
    <row r="781" spans="1:14" hidden="1" x14ac:dyDescent="0.2">
      <c r="A781" t="str">
        <f>SVI!F781</f>
        <v>Luzilândia/PI</v>
      </c>
      <c r="B781" t="str">
        <f>INDEX(tb_SVI[],MATCH(Table3[[#This Row],[ibge_cod]],tb_SVI[Município],0),1)</f>
        <v>PI</v>
      </c>
      <c r="C781" t="str">
        <f>INDEX(tb_SVI[],MATCH(Table3[[#This Row],[city_name]],tb_SVI[city_name_uf],0),3)</f>
        <v>2205805</v>
      </c>
      <c r="D781" t="s">
        <v>18436</v>
      </c>
      <c r="E781" s="11">
        <f>INDEX(tb_SVI[],MATCH(Table3[[#This Row],[city_name]],tb_SVI[city_name_uf],0),5)</f>
        <v>25504</v>
      </c>
      <c r="F781">
        <f>INDEX(tb_MHDI[],MATCH(Table3[[#This Row],[city_name]],tb_MHDI[mun_uf],0),5)</f>
        <v>0.54500000000000004</v>
      </c>
      <c r="G781">
        <f>INDEX(tb_MHDI[],MATCH(Table3[[#This Row],[city_name]],tb_MHDI[mun_uf],0),6)</f>
        <v>0.55000000000000004</v>
      </c>
      <c r="H781">
        <f>INDEX(tb_MHDI[],MATCH(Table3[[#This Row],[city_name]],tb_MHDI[mun_uf],0),7)</f>
        <v>0.7</v>
      </c>
      <c r="I781">
        <f>INDEX(tb_MHDI[],MATCH(Table3[[#This Row],[city_name]],tb_MHDI[mun_uf],0),8)</f>
        <v>0.42</v>
      </c>
      <c r="J781">
        <f>_xlfn.NUMBERVALUE(INDEX(tb_SVI[],MATCH(Table3[[#This Row],[city_name]],tb_SVI[city_name_uf],0),8),".")</f>
        <v>0.49</v>
      </c>
      <c r="K781">
        <f>_xlfn.NUMBERVALUE(INDEX(tb_SVI[],MATCH(Table3[[#This Row],[city_name]],tb_SVI[city_name_uf],0),9),".")</f>
        <v>0.27700000000000002</v>
      </c>
      <c r="L781">
        <f>_xlfn.NUMBERVALUE(INDEX(tb_SVI[],MATCH(Table3[[#This Row],[city_name]],tb_SVI[city_name_uf],0),10),".")</f>
        <v>0.627</v>
      </c>
      <c r="M781">
        <f>_xlfn.NUMBERVALUE(INDEX(tb_SVI[],MATCH(Table3[[#This Row],[city_name]],tb_SVI[city_name_uf],0),11),".")</f>
        <v>0.56599999999999995</v>
      </c>
      <c r="N781" s="14">
        <f>_xlfn.PERCENTRANK.INC(Table3[MHDI_tot],Table3[[#This Row],[MHDI_tot]],3)</f>
        <v>5.0999999999999997E-2</v>
      </c>
    </row>
    <row r="782" spans="1:14" hidden="1" x14ac:dyDescent="0.2">
      <c r="A782" t="str">
        <f>SVI!F782</f>
        <v>Landri Sales/PI</v>
      </c>
      <c r="B782" t="str">
        <f>INDEX(tb_SVI[],MATCH(Table3[[#This Row],[ibge_cod]],tb_SVI[Município],0),1)</f>
        <v>PI</v>
      </c>
      <c r="C782" t="str">
        <f>INDEX(tb_SVI[],MATCH(Table3[[#This Row],[city_name]],tb_SVI[city_name_uf],0),3)</f>
        <v>2205607</v>
      </c>
      <c r="D782" t="s">
        <v>18437</v>
      </c>
      <c r="E782" s="11">
        <f>INDEX(tb_SVI[],MATCH(Table3[[#This Row],[city_name]],tb_SVI[city_name_uf],0),5)</f>
        <v>5283</v>
      </c>
      <c r="F782">
        <f>INDEX(tb_MHDI[],MATCH(Table3[[#This Row],[city_name]],tb_MHDI[mun_uf],0),5)</f>
        <v>0.58399999999999996</v>
      </c>
      <c r="G782">
        <f>INDEX(tb_MHDI[],MATCH(Table3[[#This Row],[city_name]],tb_MHDI[mun_uf],0),6)</f>
        <v>0.56299999999999994</v>
      </c>
      <c r="H782">
        <f>INDEX(tb_MHDI[],MATCH(Table3[[#This Row],[city_name]],tb_MHDI[mun_uf],0),7)</f>
        <v>0.73799999999999999</v>
      </c>
      <c r="I782">
        <f>INDEX(tb_MHDI[],MATCH(Table3[[#This Row],[city_name]],tb_MHDI[mun_uf],0),8)</f>
        <v>0.48</v>
      </c>
      <c r="J782">
        <f>_xlfn.NUMBERVALUE(INDEX(tb_SVI[],MATCH(Table3[[#This Row],[city_name]],tb_SVI[city_name_uf],0),8),".")</f>
        <v>0.53800000000000003</v>
      </c>
      <c r="K782">
        <f>_xlfn.NUMBERVALUE(INDEX(tb_SVI[],MATCH(Table3[[#This Row],[city_name]],tb_SVI[city_name_uf],0),9),".")</f>
        <v>0.58599999999999997</v>
      </c>
      <c r="L782">
        <f>_xlfn.NUMBERVALUE(INDEX(tb_SVI[],MATCH(Table3[[#This Row],[city_name]],tb_SVI[city_name_uf],0),10),".")</f>
        <v>0.52500000000000002</v>
      </c>
      <c r="M782">
        <f>_xlfn.NUMBERVALUE(INDEX(tb_SVI[],MATCH(Table3[[#This Row],[city_name]],tb_SVI[city_name_uf],0),11),".")</f>
        <v>0.503</v>
      </c>
      <c r="N782" s="14">
        <f>_xlfn.PERCENTRANK.INC(Table3[MHDI_tot],Table3[[#This Row],[MHDI_tot]],3)</f>
        <v>0.18</v>
      </c>
    </row>
    <row r="783" spans="1:14" hidden="1" x14ac:dyDescent="0.2">
      <c r="A783" t="str">
        <f>SVI!F783</f>
        <v>Lagoinha do Piauí/PI</v>
      </c>
      <c r="B783" t="str">
        <f>INDEX(tb_SVI[],MATCH(Table3[[#This Row],[ibge_cod]],tb_SVI[Município],0),1)</f>
        <v>PI</v>
      </c>
      <c r="C783" t="str">
        <f>INDEX(tb_SVI[],MATCH(Table3[[#This Row],[city_name]],tb_SVI[city_name_uf],0),3)</f>
        <v>2205540</v>
      </c>
      <c r="D783" t="s">
        <v>18438</v>
      </c>
      <c r="E783" s="11">
        <f>INDEX(tb_SVI[],MATCH(Table3[[#This Row],[city_name]],tb_SVI[city_name_uf],0),5)</f>
        <v>2858</v>
      </c>
      <c r="F783">
        <f>INDEX(tb_MHDI[],MATCH(Table3[[#This Row],[city_name]],tb_MHDI[mun_uf],0),5)</f>
        <v>0.59699999999999998</v>
      </c>
      <c r="G783">
        <f>INDEX(tb_MHDI[],MATCH(Table3[[#This Row],[city_name]],tb_MHDI[mun_uf],0),6)</f>
        <v>0.56100000000000005</v>
      </c>
      <c r="H783">
        <f>INDEX(tb_MHDI[],MATCH(Table3[[#This Row],[city_name]],tb_MHDI[mun_uf],0),7)</f>
        <v>0.77600000000000002</v>
      </c>
      <c r="I783">
        <f>INDEX(tb_MHDI[],MATCH(Table3[[#This Row],[city_name]],tb_MHDI[mun_uf],0),8)</f>
        <v>0.48799999999999999</v>
      </c>
      <c r="J783">
        <f>_xlfn.NUMBERVALUE(INDEX(tb_SVI[],MATCH(Table3[[#This Row],[city_name]],tb_SVI[city_name_uf],0),8),".")</f>
        <v>0.35599999999999998</v>
      </c>
      <c r="K783">
        <f>_xlfn.NUMBERVALUE(INDEX(tb_SVI[],MATCH(Table3[[#This Row],[city_name]],tb_SVI[city_name_uf],0),9),".")</f>
        <v>0.184</v>
      </c>
      <c r="L783">
        <f>_xlfn.NUMBERVALUE(INDEX(tb_SVI[],MATCH(Table3[[#This Row],[city_name]],tb_SVI[city_name_uf],0),10),".")</f>
        <v>0.48899999999999999</v>
      </c>
      <c r="M783">
        <f>_xlfn.NUMBERVALUE(INDEX(tb_SVI[],MATCH(Table3[[#This Row],[city_name]],tb_SVI[city_name_uf],0),11),".")</f>
        <v>0.39400000000000002</v>
      </c>
      <c r="N783" s="14">
        <f>_xlfn.PERCENTRANK.INC(Table3[MHDI_tot],Table3[[#This Row],[MHDI_tot]],3)</f>
        <v>0.23799999999999999</v>
      </c>
    </row>
    <row r="784" spans="1:14" hidden="1" x14ac:dyDescent="0.2">
      <c r="A784" t="str">
        <f>SVI!F784</f>
        <v>Lagoa do Sítio/PI</v>
      </c>
      <c r="B784" t="str">
        <f>INDEX(tb_SVI[],MATCH(Table3[[#This Row],[ibge_cod]],tb_SVI[Município],0),1)</f>
        <v>PI</v>
      </c>
      <c r="C784" t="str">
        <f>INDEX(tb_SVI[],MATCH(Table3[[#This Row],[city_name]],tb_SVI[city_name_uf],0),3)</f>
        <v>2205599</v>
      </c>
      <c r="D784" t="s">
        <v>18439</v>
      </c>
      <c r="E784" s="11">
        <f>INDEX(tb_SVI[],MATCH(Table3[[#This Row],[city_name]],tb_SVI[city_name_uf],0),5)</f>
        <v>5198</v>
      </c>
      <c r="F784">
        <f>INDEX(tb_MHDI[],MATCH(Table3[[#This Row],[city_name]],tb_MHDI[mun_uf],0),5)</f>
        <v>0.54100000000000004</v>
      </c>
      <c r="G784">
        <f>INDEX(tb_MHDI[],MATCH(Table3[[#This Row],[city_name]],tb_MHDI[mun_uf],0),6)</f>
        <v>0.504</v>
      </c>
      <c r="H784">
        <f>INDEX(tb_MHDI[],MATCH(Table3[[#This Row],[city_name]],tb_MHDI[mun_uf],0),7)</f>
        <v>0.745</v>
      </c>
      <c r="I784">
        <f>INDEX(tb_MHDI[],MATCH(Table3[[#This Row],[city_name]],tb_MHDI[mun_uf],0),8)</f>
        <v>0.42099999999999999</v>
      </c>
      <c r="J784">
        <f>_xlfn.NUMBERVALUE(INDEX(tb_SVI[],MATCH(Table3[[#This Row],[city_name]],tb_SVI[city_name_uf],0),8),".")</f>
        <v>0.52</v>
      </c>
      <c r="K784">
        <f>_xlfn.NUMBERVALUE(INDEX(tb_SVI[],MATCH(Table3[[#This Row],[city_name]],tb_SVI[city_name_uf],0),9),".")</f>
        <v>0.245</v>
      </c>
      <c r="L784">
        <f>_xlfn.NUMBERVALUE(INDEX(tb_SVI[],MATCH(Table3[[#This Row],[city_name]],tb_SVI[city_name_uf],0),10),".")</f>
        <v>0.69899999999999995</v>
      </c>
      <c r="M784">
        <f>_xlfn.NUMBERVALUE(INDEX(tb_SVI[],MATCH(Table3[[#This Row],[city_name]],tb_SVI[city_name_uf],0),11),".")</f>
        <v>0.61499999999999999</v>
      </c>
      <c r="N784" s="14">
        <f>_xlfn.PERCENTRANK.INC(Table3[MHDI_tot],Table3[[#This Row],[MHDI_tot]],3)</f>
        <v>4.2999999999999997E-2</v>
      </c>
    </row>
    <row r="785" spans="1:14" hidden="1" x14ac:dyDescent="0.2">
      <c r="A785" t="str">
        <f>SVI!F785</f>
        <v>Lagoa do Piauí/PI</v>
      </c>
      <c r="B785" t="str">
        <f>INDEX(tb_SVI[],MATCH(Table3[[#This Row],[ibge_cod]],tb_SVI[Município],0),1)</f>
        <v>PI</v>
      </c>
      <c r="C785" t="str">
        <f>INDEX(tb_SVI[],MATCH(Table3[[#This Row],[city_name]],tb_SVI[city_name_uf],0),3)</f>
        <v>2205581</v>
      </c>
      <c r="D785" t="s">
        <v>18440</v>
      </c>
      <c r="E785" s="11">
        <f>INDEX(tb_SVI[],MATCH(Table3[[#This Row],[city_name]],tb_SVI[city_name_uf],0),5)</f>
        <v>4075</v>
      </c>
      <c r="F785">
        <f>INDEX(tb_MHDI[],MATCH(Table3[[#This Row],[city_name]],tb_MHDI[mun_uf],0),5)</f>
        <v>0.58299999999999996</v>
      </c>
      <c r="G785">
        <f>INDEX(tb_MHDI[],MATCH(Table3[[#This Row],[city_name]],tb_MHDI[mun_uf],0),6)</f>
        <v>0.54800000000000004</v>
      </c>
      <c r="H785">
        <f>INDEX(tb_MHDI[],MATCH(Table3[[#This Row],[city_name]],tb_MHDI[mun_uf],0),7)</f>
        <v>0.77800000000000002</v>
      </c>
      <c r="I785">
        <f>INDEX(tb_MHDI[],MATCH(Table3[[#This Row],[city_name]],tb_MHDI[mun_uf],0),8)</f>
        <v>0.46400000000000002</v>
      </c>
      <c r="J785">
        <f>_xlfn.NUMBERVALUE(INDEX(tb_SVI[],MATCH(Table3[[#This Row],[city_name]],tb_SVI[city_name_uf],0),8),".")</f>
        <v>0.42399999999999999</v>
      </c>
      <c r="K785">
        <f>_xlfn.NUMBERVALUE(INDEX(tb_SVI[],MATCH(Table3[[#This Row],[city_name]],tb_SVI[city_name_uf],0),9),".")</f>
        <v>0.28799999999999998</v>
      </c>
      <c r="L785">
        <f>_xlfn.NUMBERVALUE(INDEX(tb_SVI[],MATCH(Table3[[#This Row],[city_name]],tb_SVI[city_name_uf],0),10),".")</f>
        <v>0.48</v>
      </c>
      <c r="M785">
        <f>_xlfn.NUMBERVALUE(INDEX(tb_SVI[],MATCH(Table3[[#This Row],[city_name]],tb_SVI[city_name_uf],0),11),".")</f>
        <v>0.505</v>
      </c>
      <c r="N785" s="14">
        <f>_xlfn.PERCENTRANK.INC(Table3[MHDI_tot],Table3[[#This Row],[MHDI_tot]],3)</f>
        <v>0.17499999999999999</v>
      </c>
    </row>
    <row r="786" spans="1:14" hidden="1" x14ac:dyDescent="0.2">
      <c r="A786" t="str">
        <f>SVI!F786</f>
        <v>Lagoa do Barro do Piauí/PI</v>
      </c>
      <c r="B786" t="str">
        <f>INDEX(tb_SVI[],MATCH(Table3[[#This Row],[ibge_cod]],tb_SVI[Município],0),1)</f>
        <v>PI</v>
      </c>
      <c r="C786" t="str">
        <f>INDEX(tb_SVI[],MATCH(Table3[[#This Row],[city_name]],tb_SVI[city_name_uf],0),3)</f>
        <v>2205565</v>
      </c>
      <c r="D786" t="s">
        <v>18441</v>
      </c>
      <c r="E786" s="11">
        <f>INDEX(tb_SVI[],MATCH(Table3[[#This Row],[city_name]],tb_SVI[city_name_uf],0),5)</f>
        <v>4656</v>
      </c>
      <c r="F786">
        <f>INDEX(tb_MHDI[],MATCH(Table3[[#This Row],[city_name]],tb_MHDI[mun_uf],0),5)</f>
        <v>0.502</v>
      </c>
      <c r="G786">
        <f>INDEX(tb_MHDI[],MATCH(Table3[[#This Row],[city_name]],tb_MHDI[mun_uf],0),6)</f>
        <v>0.47399999999999998</v>
      </c>
      <c r="H786">
        <f>INDEX(tb_MHDI[],MATCH(Table3[[#This Row],[city_name]],tb_MHDI[mun_uf],0),7)</f>
        <v>0.74399999999999999</v>
      </c>
      <c r="I786">
        <f>INDEX(tb_MHDI[],MATCH(Table3[[#This Row],[city_name]],tb_MHDI[mun_uf],0),8)</f>
        <v>0.35799999999999998</v>
      </c>
      <c r="J786">
        <f>_xlfn.NUMBERVALUE(INDEX(tb_SVI[],MATCH(Table3[[#This Row],[city_name]],tb_SVI[city_name_uf],0),8),".")</f>
        <v>0.68200000000000005</v>
      </c>
      <c r="K786">
        <f>_xlfn.NUMBERVALUE(INDEX(tb_SVI[],MATCH(Table3[[#This Row],[city_name]],tb_SVI[city_name_uf],0),9),".")</f>
        <v>0.69899999999999995</v>
      </c>
      <c r="L786">
        <f>_xlfn.NUMBERVALUE(INDEX(tb_SVI[],MATCH(Table3[[#This Row],[city_name]],tb_SVI[city_name_uf],0),10),".")</f>
        <v>0.70099999999999996</v>
      </c>
      <c r="M786">
        <f>_xlfn.NUMBERVALUE(INDEX(tb_SVI[],MATCH(Table3[[#This Row],[city_name]],tb_SVI[city_name_uf],0),11),".")</f>
        <v>0.64500000000000002</v>
      </c>
      <c r="N786" s="14">
        <f>_xlfn.PERCENTRANK.INC(Table3[MHDI_tot],Table3[[#This Row],[MHDI_tot]],3)</f>
        <v>6.0000000000000001E-3</v>
      </c>
    </row>
    <row r="787" spans="1:14" hidden="1" x14ac:dyDescent="0.2">
      <c r="A787" t="str">
        <f>SVI!F787</f>
        <v>Lagoa de São Francisco/PI</v>
      </c>
      <c r="B787" t="str">
        <f>INDEX(tb_SVI[],MATCH(Table3[[#This Row],[ibge_cod]],tb_SVI[Município],0),1)</f>
        <v>PI</v>
      </c>
      <c r="C787" t="str">
        <f>INDEX(tb_SVI[],MATCH(Table3[[#This Row],[city_name]],tb_SVI[city_name_uf],0),3)</f>
        <v>2205573</v>
      </c>
      <c r="D787" t="s">
        <v>18442</v>
      </c>
      <c r="E787" s="11">
        <f>INDEX(tb_SVI[],MATCH(Table3[[#This Row],[city_name]],tb_SVI[city_name_uf],0),5)</f>
        <v>6777</v>
      </c>
      <c r="F787">
        <f>INDEX(tb_MHDI[],MATCH(Table3[[#This Row],[city_name]],tb_MHDI[mun_uf],0),5)</f>
        <v>0.52900000000000003</v>
      </c>
      <c r="G787">
        <f>INDEX(tb_MHDI[],MATCH(Table3[[#This Row],[city_name]],tb_MHDI[mun_uf],0),6)</f>
        <v>0.499</v>
      </c>
      <c r="H787">
        <f>INDEX(tb_MHDI[],MATCH(Table3[[#This Row],[city_name]],tb_MHDI[mun_uf],0),7)</f>
        <v>0.74299999999999999</v>
      </c>
      <c r="I787">
        <f>INDEX(tb_MHDI[],MATCH(Table3[[#This Row],[city_name]],tb_MHDI[mun_uf],0),8)</f>
        <v>0.4</v>
      </c>
      <c r="J787">
        <f>_xlfn.NUMBERVALUE(INDEX(tb_SVI[],MATCH(Table3[[#This Row],[city_name]],tb_SVI[city_name_uf],0),8),".")</f>
        <v>0.59799999999999998</v>
      </c>
      <c r="K787">
        <f>_xlfn.NUMBERVALUE(INDEX(tb_SVI[],MATCH(Table3[[#This Row],[city_name]],tb_SVI[city_name_uf],0),9),".")</f>
        <v>0.67</v>
      </c>
      <c r="L787">
        <f>_xlfn.NUMBERVALUE(INDEX(tb_SVI[],MATCH(Table3[[#This Row],[city_name]],tb_SVI[city_name_uf],0),10),".")</f>
        <v>0.56699999999999995</v>
      </c>
      <c r="M787">
        <f>_xlfn.NUMBERVALUE(INDEX(tb_SVI[],MATCH(Table3[[#This Row],[city_name]],tb_SVI[city_name_uf],0),11),".")</f>
        <v>0.55600000000000005</v>
      </c>
      <c r="N787" s="14">
        <f>_xlfn.PERCENTRANK.INC(Table3[MHDI_tot],Table3[[#This Row],[MHDI_tot]],3)</f>
        <v>2.8000000000000001E-2</v>
      </c>
    </row>
    <row r="788" spans="1:14" hidden="1" x14ac:dyDescent="0.2">
      <c r="A788" t="str">
        <f>SVI!F788</f>
        <v>Lagoa Alegre/PI</v>
      </c>
      <c r="B788" t="str">
        <f>INDEX(tb_SVI[],MATCH(Table3[[#This Row],[ibge_cod]],tb_SVI[Município],0),1)</f>
        <v>PI</v>
      </c>
      <c r="C788" t="str">
        <f>INDEX(tb_SVI[],MATCH(Table3[[#This Row],[city_name]],tb_SVI[city_name_uf],0),3)</f>
        <v>2205557</v>
      </c>
      <c r="D788" t="s">
        <v>18443</v>
      </c>
      <c r="E788" s="11">
        <f>INDEX(tb_SVI[],MATCH(Table3[[#This Row],[city_name]],tb_SVI[city_name_uf],0),5)</f>
        <v>8577</v>
      </c>
      <c r="F788">
        <f>INDEX(tb_MHDI[],MATCH(Table3[[#This Row],[city_name]],tb_MHDI[mun_uf],0),5)</f>
        <v>0.55000000000000004</v>
      </c>
      <c r="G788">
        <f>INDEX(tb_MHDI[],MATCH(Table3[[#This Row],[city_name]],tb_MHDI[mun_uf],0),6)</f>
        <v>0.53800000000000003</v>
      </c>
      <c r="H788">
        <f>INDEX(tb_MHDI[],MATCH(Table3[[#This Row],[city_name]],tb_MHDI[mun_uf],0),7)</f>
        <v>0.72799999999999998</v>
      </c>
      <c r="I788">
        <f>INDEX(tb_MHDI[],MATCH(Table3[[#This Row],[city_name]],tb_MHDI[mun_uf],0),8)</f>
        <v>0.42499999999999999</v>
      </c>
      <c r="J788">
        <f>_xlfn.NUMBERVALUE(INDEX(tb_SVI[],MATCH(Table3[[#This Row],[city_name]],tb_SVI[city_name_uf],0),8),".")</f>
        <v>0.499</v>
      </c>
      <c r="K788">
        <f>_xlfn.NUMBERVALUE(INDEX(tb_SVI[],MATCH(Table3[[#This Row],[city_name]],tb_SVI[city_name_uf],0),9),".")</f>
        <v>0.35299999999999998</v>
      </c>
      <c r="L788">
        <f>_xlfn.NUMBERVALUE(INDEX(tb_SVI[],MATCH(Table3[[#This Row],[city_name]],tb_SVI[city_name_uf],0),10),".")</f>
        <v>0.53</v>
      </c>
      <c r="M788">
        <f>_xlfn.NUMBERVALUE(INDEX(tb_SVI[],MATCH(Table3[[#This Row],[city_name]],tb_SVI[city_name_uf],0),11),".")</f>
        <v>0.61299999999999999</v>
      </c>
      <c r="N788" s="14">
        <f>_xlfn.PERCENTRANK.INC(Table3[MHDI_tot],Table3[[#This Row],[MHDI_tot]],3)</f>
        <v>6.4000000000000001E-2</v>
      </c>
    </row>
    <row r="789" spans="1:14" hidden="1" x14ac:dyDescent="0.2">
      <c r="A789" t="str">
        <f>SVI!F789</f>
        <v>Júlio Borges/PI</v>
      </c>
      <c r="B789" t="str">
        <f>INDEX(tb_SVI[],MATCH(Table3[[#This Row],[ibge_cod]],tb_SVI[Município],0),1)</f>
        <v>PI</v>
      </c>
      <c r="C789" t="str">
        <f>INDEX(tb_SVI[],MATCH(Table3[[#This Row],[city_name]],tb_SVI[city_name_uf],0),3)</f>
        <v>2205524</v>
      </c>
      <c r="D789" t="s">
        <v>18444</v>
      </c>
      <c r="E789" s="11">
        <f>INDEX(tb_SVI[],MATCH(Table3[[#This Row],[city_name]],tb_SVI[city_name_uf],0),5)</f>
        <v>5640</v>
      </c>
      <c r="F789">
        <f>INDEX(tb_MHDI[],MATCH(Table3[[#This Row],[city_name]],tb_MHDI[mun_uf],0),5)</f>
        <v>0.58199999999999996</v>
      </c>
      <c r="G789">
        <f>INDEX(tb_MHDI[],MATCH(Table3[[#This Row],[city_name]],tb_MHDI[mun_uf],0),6)</f>
        <v>0.5</v>
      </c>
      <c r="H789">
        <f>INDEX(tb_MHDI[],MATCH(Table3[[#This Row],[city_name]],tb_MHDI[mun_uf],0),7)</f>
        <v>0.77700000000000002</v>
      </c>
      <c r="I789">
        <f>INDEX(tb_MHDI[],MATCH(Table3[[#This Row],[city_name]],tb_MHDI[mun_uf],0),8)</f>
        <v>0.50800000000000001</v>
      </c>
      <c r="J789">
        <f>_xlfn.NUMBERVALUE(INDEX(tb_SVI[],MATCH(Table3[[#This Row],[city_name]],tb_SVI[city_name_uf],0),8),".")</f>
        <v>0.47499999999999998</v>
      </c>
      <c r="K789">
        <f>_xlfn.NUMBERVALUE(INDEX(tb_SVI[],MATCH(Table3[[#This Row],[city_name]],tb_SVI[city_name_uf],0),9),".")</f>
        <v>0.38600000000000001</v>
      </c>
      <c r="L789">
        <f>_xlfn.NUMBERVALUE(INDEX(tb_SVI[],MATCH(Table3[[#This Row],[city_name]],tb_SVI[city_name_uf],0),10),".")</f>
        <v>0.47199999999999998</v>
      </c>
      <c r="M789">
        <f>_xlfn.NUMBERVALUE(INDEX(tb_SVI[],MATCH(Table3[[#This Row],[city_name]],tb_SVI[city_name_uf],0),11),".")</f>
        <v>0.56599999999999995</v>
      </c>
      <c r="N789" s="14">
        <f>_xlfn.PERCENTRANK.INC(Table3[MHDI_tot],Table3[[#This Row],[MHDI_tot]],3)</f>
        <v>0.17100000000000001</v>
      </c>
    </row>
    <row r="790" spans="1:14" hidden="1" x14ac:dyDescent="0.2">
      <c r="A790" t="str">
        <f>SVI!F790</f>
        <v>Jurema/PI</v>
      </c>
      <c r="B790" t="str">
        <f>INDEX(tb_SVI[],MATCH(Table3[[#This Row],[ibge_cod]],tb_SVI[Município],0),1)</f>
        <v>PI</v>
      </c>
      <c r="C790" t="str">
        <f>INDEX(tb_SVI[],MATCH(Table3[[#This Row],[city_name]],tb_SVI[city_name_uf],0),3)</f>
        <v>2205532</v>
      </c>
      <c r="D790" t="s">
        <v>18445</v>
      </c>
      <c r="E790" s="11">
        <f>INDEX(tb_SVI[],MATCH(Table3[[#This Row],[city_name]],tb_SVI[city_name_uf],0),5)</f>
        <v>4777</v>
      </c>
      <c r="F790">
        <f>INDEX(tb_MHDI[],MATCH(Table3[[#This Row],[city_name]],tb_MHDI[mun_uf],0),5)</f>
        <v>0.55500000000000005</v>
      </c>
      <c r="G790">
        <f>INDEX(tb_MHDI[],MATCH(Table3[[#This Row],[city_name]],tb_MHDI[mun_uf],0),6)</f>
        <v>0.51100000000000001</v>
      </c>
      <c r="H790">
        <f>INDEX(tb_MHDI[],MATCH(Table3[[#This Row],[city_name]],tb_MHDI[mun_uf],0),7)</f>
        <v>0.76700000000000002</v>
      </c>
      <c r="I790">
        <f>INDEX(tb_MHDI[],MATCH(Table3[[#This Row],[city_name]],tb_MHDI[mun_uf],0),8)</f>
        <v>0.435</v>
      </c>
      <c r="J790">
        <f>_xlfn.NUMBERVALUE(INDEX(tb_SVI[],MATCH(Table3[[#This Row],[city_name]],tb_SVI[city_name_uf],0),8),".")</f>
        <v>0.59099999999999997</v>
      </c>
      <c r="K790">
        <f>_xlfn.NUMBERVALUE(INDEX(tb_SVI[],MATCH(Table3[[#This Row],[city_name]],tb_SVI[city_name_uf],0),9),".")</f>
        <v>0.58499999999999996</v>
      </c>
      <c r="L790">
        <f>_xlfn.NUMBERVALUE(INDEX(tb_SVI[],MATCH(Table3[[#This Row],[city_name]],tb_SVI[city_name_uf],0),10),".")</f>
        <v>0.57499999999999996</v>
      </c>
      <c r="M790">
        <f>_xlfn.NUMBERVALUE(INDEX(tb_SVI[],MATCH(Table3[[#This Row],[city_name]],tb_SVI[city_name_uf],0),11),".")</f>
        <v>0.61299999999999999</v>
      </c>
      <c r="N790" s="14">
        <f>_xlfn.PERCENTRANK.INC(Table3[MHDI_tot],Table3[[#This Row],[MHDI_tot]],3)</f>
        <v>7.4999999999999997E-2</v>
      </c>
    </row>
    <row r="791" spans="1:14" hidden="1" x14ac:dyDescent="0.2">
      <c r="A791" t="str">
        <f>SVI!F791</f>
        <v>Juazeiro do Piauí/PI</v>
      </c>
      <c r="B791" t="str">
        <f>INDEX(tb_SVI[],MATCH(Table3[[#This Row],[ibge_cod]],tb_SVI[Município],0),1)</f>
        <v>PI</v>
      </c>
      <c r="C791" t="str">
        <f>INDEX(tb_SVI[],MATCH(Table3[[#This Row],[city_name]],tb_SVI[city_name_uf],0),3)</f>
        <v>2205516</v>
      </c>
      <c r="D791" t="s">
        <v>18446</v>
      </c>
      <c r="E791" s="11">
        <f>INDEX(tb_SVI[],MATCH(Table3[[#This Row],[city_name]],tb_SVI[city_name_uf],0),5)</f>
        <v>5485</v>
      </c>
      <c r="F791">
        <f>INDEX(tb_MHDI[],MATCH(Table3[[#This Row],[city_name]],tb_MHDI[mun_uf],0),5)</f>
        <v>0.56999999999999995</v>
      </c>
      <c r="G791">
        <f>INDEX(tb_MHDI[],MATCH(Table3[[#This Row],[city_name]],tb_MHDI[mun_uf],0),6)</f>
        <v>0.52200000000000002</v>
      </c>
      <c r="H791">
        <f>INDEX(tb_MHDI[],MATCH(Table3[[#This Row],[city_name]],tb_MHDI[mun_uf],0),7)</f>
        <v>0.753</v>
      </c>
      <c r="I791">
        <f>INDEX(tb_MHDI[],MATCH(Table3[[#This Row],[city_name]],tb_MHDI[mun_uf],0),8)</f>
        <v>0.47</v>
      </c>
      <c r="J791">
        <f>_xlfn.NUMBERVALUE(INDEX(tb_SVI[],MATCH(Table3[[#This Row],[city_name]],tb_SVI[city_name_uf],0),8),".")</f>
        <v>0.503</v>
      </c>
      <c r="K791">
        <f>_xlfn.NUMBERVALUE(INDEX(tb_SVI[],MATCH(Table3[[#This Row],[city_name]],tb_SVI[city_name_uf],0),9),".")</f>
        <v>0.39600000000000002</v>
      </c>
      <c r="L791">
        <f>_xlfn.NUMBERVALUE(INDEX(tb_SVI[],MATCH(Table3[[#This Row],[city_name]],tb_SVI[city_name_uf],0),10),".")</f>
        <v>0.53300000000000003</v>
      </c>
      <c r="M791">
        <f>_xlfn.NUMBERVALUE(INDEX(tb_SVI[],MATCH(Table3[[#This Row],[city_name]],tb_SVI[city_name_uf],0),11),".")</f>
        <v>0.57999999999999996</v>
      </c>
      <c r="N791" s="14">
        <f>_xlfn.PERCENTRANK.INC(Table3[MHDI_tot],Table3[[#This Row],[MHDI_tot]],3)</f>
        <v>0.125</v>
      </c>
    </row>
    <row r="792" spans="1:14" hidden="1" x14ac:dyDescent="0.2">
      <c r="A792" t="str">
        <f>SVI!F792</f>
        <v>João Costa/PI</v>
      </c>
      <c r="B792" t="str">
        <f>INDEX(tb_SVI[],MATCH(Table3[[#This Row],[ibge_cod]],tb_SVI[Município],0),1)</f>
        <v>PI</v>
      </c>
      <c r="C792" t="str">
        <f>INDEX(tb_SVI[],MATCH(Table3[[#This Row],[city_name]],tb_SVI[city_name_uf],0),3)</f>
        <v>2205359</v>
      </c>
      <c r="D792" t="s">
        <v>18447</v>
      </c>
      <c r="E792" s="11">
        <f>INDEX(tb_SVI[],MATCH(Table3[[#This Row],[city_name]],tb_SVI[city_name_uf],0),5)</f>
        <v>3005</v>
      </c>
      <c r="F792">
        <f>INDEX(tb_MHDI[],MATCH(Table3[[#This Row],[city_name]],tb_MHDI[mun_uf],0),5)</f>
        <v>0.56100000000000005</v>
      </c>
      <c r="G792">
        <f>INDEX(tb_MHDI[],MATCH(Table3[[#This Row],[city_name]],tb_MHDI[mun_uf],0),6)</f>
        <v>0.51</v>
      </c>
      <c r="H792">
        <f>INDEX(tb_MHDI[],MATCH(Table3[[#This Row],[city_name]],tb_MHDI[mun_uf],0),7)</f>
        <v>0.752</v>
      </c>
      <c r="I792">
        <f>INDEX(tb_MHDI[],MATCH(Table3[[#This Row],[city_name]],tb_MHDI[mun_uf],0),8)</f>
        <v>0.46</v>
      </c>
      <c r="J792">
        <f>_xlfn.NUMBERVALUE(INDEX(tb_SVI[],MATCH(Table3[[#This Row],[city_name]],tb_SVI[city_name_uf],0),8),".")</f>
        <v>0.56100000000000005</v>
      </c>
      <c r="K792">
        <f>_xlfn.NUMBERVALUE(INDEX(tb_SVI[],MATCH(Table3[[#This Row],[city_name]],tb_SVI[city_name_uf],0),9),".")</f>
        <v>0.53800000000000003</v>
      </c>
      <c r="L792">
        <f>_xlfn.NUMBERVALUE(INDEX(tb_SVI[],MATCH(Table3[[#This Row],[city_name]],tb_SVI[city_name_uf],0),10),".")</f>
        <v>0.51300000000000001</v>
      </c>
      <c r="M792">
        <f>_xlfn.NUMBERVALUE(INDEX(tb_SVI[],MATCH(Table3[[#This Row],[city_name]],tb_SVI[city_name_uf],0),11),".")</f>
        <v>0.63200000000000001</v>
      </c>
      <c r="N792" s="14">
        <f>_xlfn.PERCENTRANK.INC(Table3[MHDI_tot],Table3[[#This Row],[MHDI_tot]],3)</f>
        <v>9.1999999999999998E-2</v>
      </c>
    </row>
    <row r="793" spans="1:14" hidden="1" x14ac:dyDescent="0.2">
      <c r="A793" t="str">
        <f>SVI!F793</f>
        <v>José de Freitas/PI</v>
      </c>
      <c r="B793" t="str">
        <f>INDEX(tb_SVI[],MATCH(Table3[[#This Row],[ibge_cod]],tb_SVI[Município],0),1)</f>
        <v>PI</v>
      </c>
      <c r="C793" t="str">
        <f>INDEX(tb_SVI[],MATCH(Table3[[#This Row],[city_name]],tb_SVI[city_name_uf],0),3)</f>
        <v>2205508</v>
      </c>
      <c r="D793" t="s">
        <v>18448</v>
      </c>
      <c r="E793" s="11">
        <f>INDEX(tb_SVI[],MATCH(Table3[[#This Row],[city_name]],tb_SVI[city_name_uf],0),5)</f>
        <v>39336</v>
      </c>
      <c r="F793">
        <f>INDEX(tb_MHDI[],MATCH(Table3[[#This Row],[city_name]],tb_MHDI[mun_uf],0),5)</f>
        <v>0.61799999999999999</v>
      </c>
      <c r="G793">
        <f>INDEX(tb_MHDI[],MATCH(Table3[[#This Row],[city_name]],tb_MHDI[mun_uf],0),6)</f>
        <v>0.59099999999999997</v>
      </c>
      <c r="H793">
        <f>INDEX(tb_MHDI[],MATCH(Table3[[#This Row],[city_name]],tb_MHDI[mun_uf],0),7)</f>
        <v>0.78100000000000003</v>
      </c>
      <c r="I793">
        <f>INDEX(tb_MHDI[],MATCH(Table3[[#This Row],[city_name]],tb_MHDI[mun_uf],0),8)</f>
        <v>0.51200000000000001</v>
      </c>
      <c r="J793">
        <f>_xlfn.NUMBERVALUE(INDEX(tb_SVI[],MATCH(Table3[[#This Row],[city_name]],tb_SVI[city_name_uf],0),8),".")</f>
        <v>0.54800000000000004</v>
      </c>
      <c r="K793">
        <f>_xlfn.NUMBERVALUE(INDEX(tb_SVI[],MATCH(Table3[[#This Row],[city_name]],tb_SVI[city_name_uf],0),9),".")</f>
        <v>0.63200000000000001</v>
      </c>
      <c r="L793">
        <f>_xlfn.NUMBERVALUE(INDEX(tb_SVI[],MATCH(Table3[[#This Row],[city_name]],tb_SVI[city_name_uf],0),10),".")</f>
        <v>0.46700000000000003</v>
      </c>
      <c r="M793">
        <f>_xlfn.NUMBERVALUE(INDEX(tb_SVI[],MATCH(Table3[[#This Row],[city_name]],tb_SVI[city_name_uf],0),11),".")</f>
        <v>0.54500000000000004</v>
      </c>
      <c r="N793" s="14">
        <f>_xlfn.PERCENTRANK.INC(Table3[MHDI_tot],Table3[[#This Row],[MHDI_tot]],3)</f>
        <v>0.32500000000000001</v>
      </c>
    </row>
    <row r="794" spans="1:14" hidden="1" x14ac:dyDescent="0.2">
      <c r="A794" t="str">
        <f>SVI!F794</f>
        <v>Joca Marques/PI</v>
      </c>
      <c r="B794" t="str">
        <f>INDEX(tb_SVI[],MATCH(Table3[[#This Row],[ibge_cod]],tb_SVI[Município],0),1)</f>
        <v>PI</v>
      </c>
      <c r="C794" t="str">
        <f>INDEX(tb_SVI[],MATCH(Table3[[#This Row],[city_name]],tb_SVI[city_name_uf],0),3)</f>
        <v>2205458</v>
      </c>
      <c r="D794" t="s">
        <v>18449</v>
      </c>
      <c r="E794" s="11">
        <f>INDEX(tb_SVI[],MATCH(Table3[[#This Row],[city_name]],tb_SVI[city_name_uf],0),5)</f>
        <v>5466</v>
      </c>
      <c r="F794">
        <f>INDEX(tb_MHDI[],MATCH(Table3[[#This Row],[city_name]],tb_MHDI[mun_uf],0),5)</f>
        <v>0.504</v>
      </c>
      <c r="G794">
        <f>INDEX(tb_MHDI[],MATCH(Table3[[#This Row],[city_name]],tb_MHDI[mun_uf],0),6)</f>
        <v>0.501</v>
      </c>
      <c r="H794">
        <f>INDEX(tb_MHDI[],MATCH(Table3[[#This Row],[city_name]],tb_MHDI[mun_uf],0),7)</f>
        <v>0.72599999999999998</v>
      </c>
      <c r="I794">
        <f>INDEX(tb_MHDI[],MATCH(Table3[[#This Row],[city_name]],tb_MHDI[mun_uf],0),8)</f>
        <v>0.35299999999999998</v>
      </c>
      <c r="J794">
        <f>_xlfn.NUMBERVALUE(INDEX(tb_SVI[],MATCH(Table3[[#This Row],[city_name]],tb_SVI[city_name_uf],0),8),".")</f>
        <v>0.55000000000000004</v>
      </c>
      <c r="K794">
        <f>_xlfn.NUMBERVALUE(INDEX(tb_SVI[],MATCH(Table3[[#This Row],[city_name]],tb_SVI[city_name_uf],0),9),".")</f>
        <v>0.30599999999999999</v>
      </c>
      <c r="L794">
        <f>_xlfn.NUMBERVALUE(INDEX(tb_SVI[],MATCH(Table3[[#This Row],[city_name]],tb_SVI[city_name_uf],0),10),".")</f>
        <v>0.74199999999999999</v>
      </c>
      <c r="M794">
        <f>_xlfn.NUMBERVALUE(INDEX(tb_SVI[],MATCH(Table3[[#This Row],[city_name]],tb_SVI[city_name_uf],0),11),".")</f>
        <v>0.60299999999999998</v>
      </c>
      <c r="N794" s="14">
        <f>_xlfn.PERCENTRANK.INC(Table3[MHDI_tot],Table3[[#This Row],[MHDI_tot]],3)</f>
        <v>8.0000000000000002E-3</v>
      </c>
    </row>
    <row r="795" spans="1:14" hidden="1" x14ac:dyDescent="0.2">
      <c r="A795" t="str">
        <f>SVI!F795</f>
        <v>Joaquim Pires/PI</v>
      </c>
      <c r="B795" t="str">
        <f>INDEX(tb_SVI[],MATCH(Table3[[#This Row],[ibge_cod]],tb_SVI[Município],0),1)</f>
        <v>PI</v>
      </c>
      <c r="C795" t="str">
        <f>INDEX(tb_SVI[],MATCH(Table3[[#This Row],[city_name]],tb_SVI[city_name_uf],0),3)</f>
        <v>2205409</v>
      </c>
      <c r="D795" t="s">
        <v>18450</v>
      </c>
      <c r="E795" s="11">
        <f>INDEX(tb_SVI[],MATCH(Table3[[#This Row],[city_name]],tb_SVI[city_name_uf],0),5)</f>
        <v>14376</v>
      </c>
      <c r="F795">
        <f>INDEX(tb_MHDI[],MATCH(Table3[[#This Row],[city_name]],tb_MHDI[mun_uf],0),5)</f>
        <v>0.52200000000000002</v>
      </c>
      <c r="G795">
        <f>INDEX(tb_MHDI[],MATCH(Table3[[#This Row],[city_name]],tb_MHDI[mun_uf],0),6)</f>
        <v>0.48499999999999999</v>
      </c>
      <c r="H795">
        <f>INDEX(tb_MHDI[],MATCH(Table3[[#This Row],[city_name]],tb_MHDI[mun_uf],0),7)</f>
        <v>0.76500000000000001</v>
      </c>
      <c r="I795">
        <f>INDEX(tb_MHDI[],MATCH(Table3[[#This Row],[city_name]],tb_MHDI[mun_uf],0),8)</f>
        <v>0.38400000000000001</v>
      </c>
      <c r="J795">
        <f>_xlfn.NUMBERVALUE(INDEX(tb_SVI[],MATCH(Table3[[#This Row],[city_name]],tb_SVI[city_name_uf],0),8),".")</f>
        <v>0.47499999999999998</v>
      </c>
      <c r="K795">
        <f>_xlfn.NUMBERVALUE(INDEX(tb_SVI[],MATCH(Table3[[#This Row],[city_name]],tb_SVI[city_name_uf],0),9),".")</f>
        <v>0.17599999999999999</v>
      </c>
      <c r="L795">
        <f>_xlfn.NUMBERVALUE(INDEX(tb_SVI[],MATCH(Table3[[#This Row],[city_name]],tb_SVI[city_name_uf],0),10),".")</f>
        <v>0.67400000000000004</v>
      </c>
      <c r="M795">
        <f>_xlfn.NUMBERVALUE(INDEX(tb_SVI[],MATCH(Table3[[#This Row],[city_name]],tb_SVI[city_name_uf],0),11),".")</f>
        <v>0.57499999999999996</v>
      </c>
      <c r="N795" s="14">
        <f>_xlfn.PERCENTRANK.INC(Table3[MHDI_tot],Table3[[#This Row],[MHDI_tot]],3)</f>
        <v>0.02</v>
      </c>
    </row>
    <row r="796" spans="1:14" hidden="1" x14ac:dyDescent="0.2">
      <c r="A796" t="str">
        <f>SVI!F796</f>
        <v>Jerumenha/PI</v>
      </c>
      <c r="B796" t="str">
        <f>INDEX(tb_SVI[],MATCH(Table3[[#This Row],[ibge_cod]],tb_SVI[Município],0),1)</f>
        <v>PI</v>
      </c>
      <c r="C796" t="str">
        <f>INDEX(tb_SVI[],MATCH(Table3[[#This Row],[city_name]],tb_SVI[city_name_uf],0),3)</f>
        <v>2205300</v>
      </c>
      <c r="D796" t="s">
        <v>18451</v>
      </c>
      <c r="E796" s="11">
        <f>INDEX(tb_SVI[],MATCH(Table3[[#This Row],[city_name]],tb_SVI[city_name_uf],0),5)</f>
        <v>4447</v>
      </c>
      <c r="F796">
        <f>INDEX(tb_MHDI[],MATCH(Table3[[#This Row],[city_name]],tb_MHDI[mun_uf],0),5)</f>
        <v>0.59099999999999997</v>
      </c>
      <c r="G796">
        <f>INDEX(tb_MHDI[],MATCH(Table3[[#This Row],[city_name]],tb_MHDI[mun_uf],0),6)</f>
        <v>0.56899999999999995</v>
      </c>
      <c r="H796">
        <f>INDEX(tb_MHDI[],MATCH(Table3[[#This Row],[city_name]],tb_MHDI[mun_uf],0),7)</f>
        <v>0.78700000000000003</v>
      </c>
      <c r="I796">
        <f>INDEX(tb_MHDI[],MATCH(Table3[[#This Row],[city_name]],tb_MHDI[mun_uf],0),8)</f>
        <v>0.46100000000000002</v>
      </c>
      <c r="J796">
        <f>_xlfn.NUMBERVALUE(INDEX(tb_SVI[],MATCH(Table3[[#This Row],[city_name]],tb_SVI[city_name_uf],0),8),".")</f>
        <v>0.51700000000000002</v>
      </c>
      <c r="K796">
        <f>_xlfn.NUMBERVALUE(INDEX(tb_SVI[],MATCH(Table3[[#This Row],[city_name]],tb_SVI[city_name_uf],0),9),".")</f>
        <v>0.439</v>
      </c>
      <c r="L796">
        <f>_xlfn.NUMBERVALUE(INDEX(tb_SVI[],MATCH(Table3[[#This Row],[city_name]],tb_SVI[city_name_uf],0),10),".")</f>
        <v>0.51900000000000002</v>
      </c>
      <c r="M796">
        <f>_xlfn.NUMBERVALUE(INDEX(tb_SVI[],MATCH(Table3[[#This Row],[city_name]],tb_SVI[city_name_uf],0),11),".")</f>
        <v>0.59199999999999997</v>
      </c>
      <c r="N796" s="14">
        <f>_xlfn.PERCENTRANK.INC(Table3[MHDI_tot],Table3[[#This Row],[MHDI_tot]],3)</f>
        <v>0.21</v>
      </c>
    </row>
    <row r="797" spans="1:14" hidden="1" x14ac:dyDescent="0.2">
      <c r="A797" t="str">
        <f>SVI!F797</f>
        <v>Jatobá do Piauí/PI</v>
      </c>
      <c r="B797" t="str">
        <f>INDEX(tb_SVI[],MATCH(Table3[[#This Row],[ibge_cod]],tb_SVI[Município],0),1)</f>
        <v>PI</v>
      </c>
      <c r="C797" t="str">
        <f>INDEX(tb_SVI[],MATCH(Table3[[#This Row],[city_name]],tb_SVI[city_name_uf],0),3)</f>
        <v>2205276</v>
      </c>
      <c r="D797" t="s">
        <v>18452</v>
      </c>
      <c r="E797" s="11">
        <f>INDEX(tb_SVI[],MATCH(Table3[[#This Row],[city_name]],tb_SVI[city_name_uf],0),5)</f>
        <v>4875</v>
      </c>
      <c r="F797">
        <f>INDEX(tb_MHDI[],MATCH(Table3[[#This Row],[city_name]],tb_MHDI[mun_uf],0),5)</f>
        <v>0.56599999999999995</v>
      </c>
      <c r="G797">
        <f>INDEX(tb_MHDI[],MATCH(Table3[[#This Row],[city_name]],tb_MHDI[mun_uf],0),6)</f>
        <v>0.52500000000000002</v>
      </c>
      <c r="H797">
        <f>INDEX(tb_MHDI[],MATCH(Table3[[#This Row],[city_name]],tb_MHDI[mun_uf],0),7)</f>
        <v>0.78</v>
      </c>
      <c r="I797">
        <f>INDEX(tb_MHDI[],MATCH(Table3[[#This Row],[city_name]],tb_MHDI[mun_uf],0),8)</f>
        <v>0.442</v>
      </c>
      <c r="J797">
        <f>_xlfn.NUMBERVALUE(INDEX(tb_SVI[],MATCH(Table3[[#This Row],[city_name]],tb_SVI[city_name_uf],0),8),".")</f>
        <v>0.41499999999999998</v>
      </c>
      <c r="K797">
        <f>_xlfn.NUMBERVALUE(INDEX(tb_SVI[],MATCH(Table3[[#This Row],[city_name]],tb_SVI[city_name_uf],0),9),".")</f>
        <v>0.16800000000000001</v>
      </c>
      <c r="L797">
        <f>_xlfn.NUMBERVALUE(INDEX(tb_SVI[],MATCH(Table3[[#This Row],[city_name]],tb_SVI[city_name_uf],0),10),".")</f>
        <v>0.55200000000000005</v>
      </c>
      <c r="M797">
        <f>_xlfn.NUMBERVALUE(INDEX(tb_SVI[],MATCH(Table3[[#This Row],[city_name]],tb_SVI[city_name_uf],0),11),".")</f>
        <v>0.52400000000000002</v>
      </c>
      <c r="N797" s="14">
        <f>_xlfn.PERCENTRANK.INC(Table3[MHDI_tot],Table3[[#This Row],[MHDI_tot]],3)</f>
        <v>0.112</v>
      </c>
    </row>
    <row r="798" spans="1:14" hidden="1" x14ac:dyDescent="0.2">
      <c r="A798" t="str">
        <f>SVI!F798</f>
        <v>Jardim do Mulato/PI</v>
      </c>
      <c r="B798" t="str">
        <f>INDEX(tb_SVI[],MATCH(Table3[[#This Row],[ibge_cod]],tb_SVI[Município],0),1)</f>
        <v>PI</v>
      </c>
      <c r="C798" t="str">
        <f>INDEX(tb_SVI[],MATCH(Table3[[#This Row],[city_name]],tb_SVI[city_name_uf],0),3)</f>
        <v>2205250</v>
      </c>
      <c r="D798" t="s">
        <v>18453</v>
      </c>
      <c r="E798" s="11">
        <f>INDEX(tb_SVI[],MATCH(Table3[[#This Row],[city_name]],tb_SVI[city_name_uf],0),5)</f>
        <v>4513</v>
      </c>
      <c r="F798">
        <f>INDEX(tb_MHDI[],MATCH(Table3[[#This Row],[city_name]],tb_MHDI[mun_uf],0),5)</f>
        <v>0.59299999999999997</v>
      </c>
      <c r="G798">
        <f>INDEX(tb_MHDI[],MATCH(Table3[[#This Row],[city_name]],tb_MHDI[mun_uf],0),6)</f>
        <v>0.53200000000000003</v>
      </c>
      <c r="H798">
        <f>INDEX(tb_MHDI[],MATCH(Table3[[#This Row],[city_name]],tb_MHDI[mun_uf],0),7)</f>
        <v>0.71099999999999997</v>
      </c>
      <c r="I798">
        <f>INDEX(tb_MHDI[],MATCH(Table3[[#This Row],[city_name]],tb_MHDI[mun_uf],0),8)</f>
        <v>0.55000000000000004</v>
      </c>
      <c r="J798">
        <f>_xlfn.NUMBERVALUE(INDEX(tb_SVI[],MATCH(Table3[[#This Row],[city_name]],tb_SVI[city_name_uf],0),8),".")</f>
        <v>0.41599999999999998</v>
      </c>
      <c r="K798">
        <f>_xlfn.NUMBERVALUE(INDEX(tb_SVI[],MATCH(Table3[[#This Row],[city_name]],tb_SVI[city_name_uf],0),9),".")</f>
        <v>0.17</v>
      </c>
      <c r="L798">
        <f>_xlfn.NUMBERVALUE(INDEX(tb_SVI[],MATCH(Table3[[#This Row],[city_name]],tb_SVI[city_name_uf],0),10),".")</f>
        <v>0.55700000000000005</v>
      </c>
      <c r="M798">
        <f>_xlfn.NUMBERVALUE(INDEX(tb_SVI[],MATCH(Table3[[#This Row],[city_name]],tb_SVI[city_name_uf],0),11),".")</f>
        <v>0.52100000000000002</v>
      </c>
      <c r="N798" s="14">
        <f>_xlfn.PERCENTRANK.INC(Table3[MHDI_tot],Table3[[#This Row],[MHDI_tot]],3)</f>
        <v>0.221</v>
      </c>
    </row>
    <row r="799" spans="1:14" hidden="1" x14ac:dyDescent="0.2">
      <c r="A799" t="str">
        <f>SVI!F799</f>
        <v>Jaicós/PI</v>
      </c>
      <c r="B799" t="str">
        <f>INDEX(tb_SVI[],MATCH(Table3[[#This Row],[ibge_cod]],tb_SVI[Município],0),1)</f>
        <v>PI</v>
      </c>
      <c r="C799" t="str">
        <f>INDEX(tb_SVI[],MATCH(Table3[[#This Row],[city_name]],tb_SVI[city_name_uf],0),3)</f>
        <v>2205201</v>
      </c>
      <c r="D799" t="s">
        <v>18454</v>
      </c>
      <c r="E799" s="11">
        <f>INDEX(tb_SVI[],MATCH(Table3[[#This Row],[city_name]],tb_SVI[city_name_uf],0),5)</f>
        <v>19170</v>
      </c>
      <c r="F799">
        <f>INDEX(tb_MHDI[],MATCH(Table3[[#This Row],[city_name]],tb_MHDI[mun_uf],0),5)</f>
        <v>0.52400000000000002</v>
      </c>
      <c r="G799">
        <f>INDEX(tb_MHDI[],MATCH(Table3[[#This Row],[city_name]],tb_MHDI[mun_uf],0),6)</f>
        <v>0.55600000000000005</v>
      </c>
      <c r="H799">
        <f>INDEX(tb_MHDI[],MATCH(Table3[[#This Row],[city_name]],tb_MHDI[mun_uf],0),7)</f>
        <v>0.70899999999999996</v>
      </c>
      <c r="I799">
        <f>INDEX(tb_MHDI[],MATCH(Table3[[#This Row],[city_name]],tb_MHDI[mun_uf],0),8)</f>
        <v>0.36599999999999999</v>
      </c>
      <c r="J799">
        <f>_xlfn.NUMBERVALUE(INDEX(tb_SVI[],MATCH(Table3[[#This Row],[city_name]],tb_SVI[city_name_uf],0),8),".")</f>
        <v>0.57399999999999995</v>
      </c>
      <c r="K799">
        <f>_xlfn.NUMBERVALUE(INDEX(tb_SVI[],MATCH(Table3[[#This Row],[city_name]],tb_SVI[city_name_uf],0),9),".")</f>
        <v>0.51700000000000002</v>
      </c>
      <c r="L799">
        <f>_xlfn.NUMBERVALUE(INDEX(tb_SVI[],MATCH(Table3[[#This Row],[city_name]],tb_SVI[city_name_uf],0),10),".")</f>
        <v>0.63</v>
      </c>
      <c r="M799">
        <f>_xlfn.NUMBERVALUE(INDEX(tb_SVI[],MATCH(Table3[[#This Row],[city_name]],tb_SVI[city_name_uf],0),11),".")</f>
        <v>0.57599999999999996</v>
      </c>
      <c r="N799" s="14">
        <f>_xlfn.PERCENTRANK.INC(Table3[MHDI_tot],Table3[[#This Row],[MHDI_tot]],3)</f>
        <v>2.1000000000000001E-2</v>
      </c>
    </row>
    <row r="800" spans="1:14" hidden="1" x14ac:dyDescent="0.2">
      <c r="A800" t="str">
        <f>SVI!F800</f>
        <v>Jacobina do Piauí/PI</v>
      </c>
      <c r="B800" t="str">
        <f>INDEX(tb_SVI[],MATCH(Table3[[#This Row],[ibge_cod]],tb_SVI[Município],0),1)</f>
        <v>PI</v>
      </c>
      <c r="C800" t="str">
        <f>INDEX(tb_SVI[],MATCH(Table3[[#This Row],[city_name]],tb_SVI[city_name_uf],0),3)</f>
        <v>2205151</v>
      </c>
      <c r="D800" t="s">
        <v>18455</v>
      </c>
      <c r="E800" s="11">
        <f>INDEX(tb_SVI[],MATCH(Table3[[#This Row],[city_name]],tb_SVI[city_name_uf],0),5)</f>
        <v>5729</v>
      </c>
      <c r="F800">
        <f>INDEX(tb_MHDI[],MATCH(Table3[[#This Row],[city_name]],tb_MHDI[mun_uf],0),5)</f>
        <v>0.53500000000000003</v>
      </c>
      <c r="G800">
        <f>INDEX(tb_MHDI[],MATCH(Table3[[#This Row],[city_name]],tb_MHDI[mun_uf],0),6)</f>
        <v>0.50900000000000001</v>
      </c>
      <c r="H800">
        <f>INDEX(tb_MHDI[],MATCH(Table3[[#This Row],[city_name]],tb_MHDI[mun_uf],0),7)</f>
        <v>0.72399999999999998</v>
      </c>
      <c r="I800">
        <f>INDEX(tb_MHDI[],MATCH(Table3[[#This Row],[city_name]],tb_MHDI[mun_uf],0),8)</f>
        <v>0.41599999999999998</v>
      </c>
      <c r="J800">
        <f>_xlfn.NUMBERVALUE(INDEX(tb_SVI[],MATCH(Table3[[#This Row],[city_name]],tb_SVI[city_name_uf],0),8),".")</f>
        <v>0.55500000000000005</v>
      </c>
      <c r="K800">
        <f>_xlfn.NUMBERVALUE(INDEX(tb_SVI[],MATCH(Table3[[#This Row],[city_name]],tb_SVI[city_name_uf],0),9),".")</f>
        <v>0.38</v>
      </c>
      <c r="L800">
        <f>_xlfn.NUMBERVALUE(INDEX(tb_SVI[],MATCH(Table3[[#This Row],[city_name]],tb_SVI[city_name_uf],0),10),".")</f>
        <v>0.58199999999999996</v>
      </c>
      <c r="M800">
        <f>_xlfn.NUMBERVALUE(INDEX(tb_SVI[],MATCH(Table3[[#This Row],[city_name]],tb_SVI[city_name_uf],0),11),".")</f>
        <v>0.70299999999999996</v>
      </c>
      <c r="N800" s="14">
        <f>_xlfn.PERCENTRANK.INC(Table3[MHDI_tot],Table3[[#This Row],[MHDI_tot]],3)</f>
        <v>3.5000000000000003E-2</v>
      </c>
    </row>
    <row r="801" spans="1:14" hidden="1" x14ac:dyDescent="0.2">
      <c r="A801" t="str">
        <f>SVI!F801</f>
        <v>Itaueira/PI</v>
      </c>
      <c r="B801" t="str">
        <f>INDEX(tb_SVI[],MATCH(Table3[[#This Row],[ibge_cod]],tb_SVI[Município],0),1)</f>
        <v>PI</v>
      </c>
      <c r="C801" t="str">
        <f>INDEX(tb_SVI[],MATCH(Table3[[#This Row],[city_name]],tb_SVI[city_name_uf],0),3)</f>
        <v>2205102</v>
      </c>
      <c r="D801" t="s">
        <v>18456</v>
      </c>
      <c r="E801" s="11">
        <f>INDEX(tb_SVI[],MATCH(Table3[[#This Row],[city_name]],tb_SVI[city_name_uf],0),5)</f>
        <v>11028</v>
      </c>
      <c r="F801">
        <f>INDEX(tb_MHDI[],MATCH(Table3[[#This Row],[city_name]],tb_MHDI[mun_uf],0),5)</f>
        <v>0.58299999999999996</v>
      </c>
      <c r="G801">
        <f>INDEX(tb_MHDI[],MATCH(Table3[[#This Row],[city_name]],tb_MHDI[mun_uf],0),6)</f>
        <v>0.59399999999999997</v>
      </c>
      <c r="H801">
        <f>INDEX(tb_MHDI[],MATCH(Table3[[#This Row],[city_name]],tb_MHDI[mun_uf],0),7)</f>
        <v>0.72699999999999998</v>
      </c>
      <c r="I801">
        <f>INDEX(tb_MHDI[],MATCH(Table3[[#This Row],[city_name]],tb_MHDI[mun_uf],0),8)</f>
        <v>0.46</v>
      </c>
      <c r="J801">
        <f>_xlfn.NUMBERVALUE(INDEX(tb_SVI[],MATCH(Table3[[#This Row],[city_name]],tb_SVI[city_name_uf],0),8),".")</f>
        <v>0.38900000000000001</v>
      </c>
      <c r="K801">
        <f>_xlfn.NUMBERVALUE(INDEX(tb_SVI[],MATCH(Table3[[#This Row],[city_name]],tb_SVI[city_name_uf],0),9),".")</f>
        <v>0.13600000000000001</v>
      </c>
      <c r="L801">
        <f>_xlfn.NUMBERVALUE(INDEX(tb_SVI[],MATCH(Table3[[#This Row],[city_name]],tb_SVI[city_name_uf],0),10),".")</f>
        <v>0.53600000000000003</v>
      </c>
      <c r="M801">
        <f>_xlfn.NUMBERVALUE(INDEX(tb_SVI[],MATCH(Table3[[#This Row],[city_name]],tb_SVI[city_name_uf],0),11),".")</f>
        <v>0.496</v>
      </c>
      <c r="N801" s="14">
        <f>_xlfn.PERCENTRANK.INC(Table3[MHDI_tot],Table3[[#This Row],[MHDI_tot]],3)</f>
        <v>0.17499999999999999</v>
      </c>
    </row>
    <row r="802" spans="1:14" hidden="1" x14ac:dyDescent="0.2">
      <c r="A802" t="str">
        <f>SVI!F802</f>
        <v>Itainópolis/PI</v>
      </c>
      <c r="B802" t="str">
        <f>INDEX(tb_SVI[],MATCH(Table3[[#This Row],[ibge_cod]],tb_SVI[Município],0),1)</f>
        <v>PI</v>
      </c>
      <c r="C802" t="str">
        <f>INDEX(tb_SVI[],MATCH(Table3[[#This Row],[city_name]],tb_SVI[city_name_uf],0),3)</f>
        <v>2205003</v>
      </c>
      <c r="D802" t="s">
        <v>18457</v>
      </c>
      <c r="E802" s="11">
        <f>INDEX(tb_SVI[],MATCH(Table3[[#This Row],[city_name]],tb_SVI[city_name_uf],0),5)</f>
        <v>11551</v>
      </c>
      <c r="F802">
        <f>INDEX(tb_MHDI[],MATCH(Table3[[#This Row],[city_name]],tb_MHDI[mun_uf],0),5)</f>
        <v>0.54100000000000004</v>
      </c>
      <c r="G802">
        <f>INDEX(tb_MHDI[],MATCH(Table3[[#This Row],[city_name]],tb_MHDI[mun_uf],0),6)</f>
        <v>0.54500000000000004</v>
      </c>
      <c r="H802">
        <f>INDEX(tb_MHDI[],MATCH(Table3[[#This Row],[city_name]],tb_MHDI[mun_uf],0),7)</f>
        <v>0.72499999999999998</v>
      </c>
      <c r="I802">
        <f>INDEX(tb_MHDI[],MATCH(Table3[[#This Row],[city_name]],tb_MHDI[mun_uf],0),8)</f>
        <v>0.40100000000000002</v>
      </c>
      <c r="J802">
        <f>_xlfn.NUMBERVALUE(INDEX(tb_SVI[],MATCH(Table3[[#This Row],[city_name]],tb_SVI[city_name_uf],0),8),".")</f>
        <v>0.45700000000000002</v>
      </c>
      <c r="K802">
        <f>_xlfn.NUMBERVALUE(INDEX(tb_SVI[],MATCH(Table3[[#This Row],[city_name]],tb_SVI[city_name_uf],0),9),".")</f>
        <v>0.22500000000000001</v>
      </c>
      <c r="L802">
        <f>_xlfn.NUMBERVALUE(INDEX(tb_SVI[],MATCH(Table3[[#This Row],[city_name]],tb_SVI[city_name_uf],0),10),".")</f>
        <v>0.56999999999999995</v>
      </c>
      <c r="M802">
        <f>_xlfn.NUMBERVALUE(INDEX(tb_SVI[],MATCH(Table3[[#This Row],[city_name]],tb_SVI[city_name_uf],0),11),".")</f>
        <v>0.57499999999999996</v>
      </c>
      <c r="N802" s="14">
        <f>_xlfn.PERCENTRANK.INC(Table3[MHDI_tot],Table3[[#This Row],[MHDI_tot]],3)</f>
        <v>4.2999999999999997E-2</v>
      </c>
    </row>
    <row r="803" spans="1:14" hidden="1" x14ac:dyDescent="0.2">
      <c r="A803" t="str">
        <f>SVI!F803</f>
        <v>Isaías Coelho/PI</v>
      </c>
      <c r="B803" t="str">
        <f>INDEX(tb_SVI[],MATCH(Table3[[#This Row],[ibge_cod]],tb_SVI[Município],0),1)</f>
        <v>PI</v>
      </c>
      <c r="C803" t="str">
        <f>INDEX(tb_SVI[],MATCH(Table3[[#This Row],[city_name]],tb_SVI[city_name_uf],0),3)</f>
        <v>2204907</v>
      </c>
      <c r="D803" t="s">
        <v>18458</v>
      </c>
      <c r="E803" s="11">
        <f>INDEX(tb_SVI[],MATCH(Table3[[#This Row],[city_name]],tb_SVI[city_name_uf],0),5)</f>
        <v>8566</v>
      </c>
      <c r="F803">
        <f>INDEX(tb_MHDI[],MATCH(Table3[[#This Row],[city_name]],tb_MHDI[mun_uf],0),5)</f>
        <v>0.58199999999999996</v>
      </c>
      <c r="G803">
        <f>INDEX(tb_MHDI[],MATCH(Table3[[#This Row],[city_name]],tb_MHDI[mun_uf],0),6)</f>
        <v>0.628</v>
      </c>
      <c r="H803">
        <f>INDEX(tb_MHDI[],MATCH(Table3[[#This Row],[city_name]],tb_MHDI[mun_uf],0),7)</f>
        <v>0.76700000000000002</v>
      </c>
      <c r="I803">
        <f>INDEX(tb_MHDI[],MATCH(Table3[[#This Row],[city_name]],tb_MHDI[mun_uf],0),8)</f>
        <v>0.41</v>
      </c>
      <c r="J803">
        <f>_xlfn.NUMBERVALUE(INDEX(tb_SVI[],MATCH(Table3[[#This Row],[city_name]],tb_SVI[city_name_uf],0),8),".")</f>
        <v>0.52500000000000002</v>
      </c>
      <c r="K803">
        <f>_xlfn.NUMBERVALUE(INDEX(tb_SVI[],MATCH(Table3[[#This Row],[city_name]],tb_SVI[city_name_uf],0),9),".")</f>
        <v>0.29299999999999998</v>
      </c>
      <c r="L803">
        <f>_xlfn.NUMBERVALUE(INDEX(tb_SVI[],MATCH(Table3[[#This Row],[city_name]],tb_SVI[city_name_uf],0),10),".")</f>
        <v>0.68500000000000005</v>
      </c>
      <c r="M803">
        <f>_xlfn.NUMBERVALUE(INDEX(tb_SVI[],MATCH(Table3[[#This Row],[city_name]],tb_SVI[city_name_uf],0),11),".")</f>
        <v>0.59599999999999997</v>
      </c>
      <c r="N803" s="14">
        <f>_xlfn.PERCENTRANK.INC(Table3[MHDI_tot],Table3[[#This Row],[MHDI_tot]],3)</f>
        <v>0.17100000000000001</v>
      </c>
    </row>
    <row r="804" spans="1:14" hidden="1" x14ac:dyDescent="0.2">
      <c r="A804" t="str">
        <f>SVI!F804</f>
        <v>Ipiranga do Piauí/PI</v>
      </c>
      <c r="B804" t="str">
        <f>INDEX(tb_SVI[],MATCH(Table3[[#This Row],[ibge_cod]],tb_SVI[Município],0),1)</f>
        <v>PI</v>
      </c>
      <c r="C804" t="str">
        <f>INDEX(tb_SVI[],MATCH(Table3[[#This Row],[city_name]],tb_SVI[city_name_uf],0),3)</f>
        <v>2204808</v>
      </c>
      <c r="D804" t="s">
        <v>18459</v>
      </c>
      <c r="E804" s="11">
        <f>INDEX(tb_SVI[],MATCH(Table3[[#This Row],[city_name]],tb_SVI[city_name_uf],0),5)</f>
        <v>9838</v>
      </c>
      <c r="F804">
        <f>INDEX(tb_MHDI[],MATCH(Table3[[#This Row],[city_name]],tb_MHDI[mun_uf],0),5)</f>
        <v>0.63</v>
      </c>
      <c r="G804">
        <f>INDEX(tb_MHDI[],MATCH(Table3[[#This Row],[city_name]],tb_MHDI[mun_uf],0),6)</f>
        <v>0.56000000000000005</v>
      </c>
      <c r="H804">
        <f>INDEX(tb_MHDI[],MATCH(Table3[[#This Row],[city_name]],tb_MHDI[mun_uf],0),7)</f>
        <v>0.76500000000000001</v>
      </c>
      <c r="I804">
        <f>INDEX(tb_MHDI[],MATCH(Table3[[#This Row],[city_name]],tb_MHDI[mun_uf],0),8)</f>
        <v>0.58299999999999996</v>
      </c>
      <c r="J804">
        <f>_xlfn.NUMBERVALUE(INDEX(tb_SVI[],MATCH(Table3[[#This Row],[city_name]],tb_SVI[city_name_uf],0),8),".")</f>
        <v>0.38300000000000001</v>
      </c>
      <c r="K804">
        <f>_xlfn.NUMBERVALUE(INDEX(tb_SVI[],MATCH(Table3[[#This Row],[city_name]],tb_SVI[city_name_uf],0),9),".")</f>
        <v>0.151</v>
      </c>
      <c r="L804">
        <f>_xlfn.NUMBERVALUE(INDEX(tb_SVI[],MATCH(Table3[[#This Row],[city_name]],tb_SVI[city_name_uf],0),10),".")</f>
        <v>0.42499999999999999</v>
      </c>
      <c r="M804">
        <f>_xlfn.NUMBERVALUE(INDEX(tb_SVI[],MATCH(Table3[[#This Row],[city_name]],tb_SVI[city_name_uf],0),11),".")</f>
        <v>0.57199999999999995</v>
      </c>
      <c r="N804" s="14">
        <f>_xlfn.PERCENTRANK.INC(Table3[MHDI_tot],Table3[[#This Row],[MHDI_tot]],3)</f>
        <v>0.371</v>
      </c>
    </row>
    <row r="805" spans="1:14" hidden="1" x14ac:dyDescent="0.2">
      <c r="A805" t="str">
        <f>SVI!F805</f>
        <v>Inhuma/PI</v>
      </c>
      <c r="B805" t="str">
        <f>INDEX(tb_SVI[],MATCH(Table3[[#This Row],[ibge_cod]],tb_SVI[Município],0),1)</f>
        <v>PI</v>
      </c>
      <c r="C805" t="str">
        <f>INDEX(tb_SVI[],MATCH(Table3[[#This Row],[city_name]],tb_SVI[city_name_uf],0),3)</f>
        <v>2204709</v>
      </c>
      <c r="D805" t="s">
        <v>18460</v>
      </c>
      <c r="E805" s="11">
        <f>INDEX(tb_SVI[],MATCH(Table3[[#This Row],[city_name]],tb_SVI[city_name_uf],0),5)</f>
        <v>15319</v>
      </c>
      <c r="F805">
        <f>INDEX(tb_MHDI[],MATCH(Table3[[#This Row],[city_name]],tb_MHDI[mun_uf],0),5)</f>
        <v>0.624</v>
      </c>
      <c r="G805">
        <f>INDEX(tb_MHDI[],MATCH(Table3[[#This Row],[city_name]],tb_MHDI[mun_uf],0),6)</f>
        <v>0.56200000000000006</v>
      </c>
      <c r="H805">
        <f>INDEX(tb_MHDI[],MATCH(Table3[[#This Row],[city_name]],tb_MHDI[mun_uf],0),7)</f>
        <v>0.77200000000000002</v>
      </c>
      <c r="I805">
        <f>INDEX(tb_MHDI[],MATCH(Table3[[#This Row],[city_name]],tb_MHDI[mun_uf],0),8)</f>
        <v>0.56000000000000005</v>
      </c>
      <c r="J805">
        <f>_xlfn.NUMBERVALUE(INDEX(tb_SVI[],MATCH(Table3[[#This Row],[city_name]],tb_SVI[city_name_uf],0),8),".")</f>
        <v>0.36899999999999999</v>
      </c>
      <c r="K805">
        <f>_xlfn.NUMBERVALUE(INDEX(tb_SVI[],MATCH(Table3[[#This Row],[city_name]],tb_SVI[city_name_uf],0),9),".")</f>
        <v>0.14199999999999999</v>
      </c>
      <c r="L805">
        <f>_xlfn.NUMBERVALUE(INDEX(tb_SVI[],MATCH(Table3[[#This Row],[city_name]],tb_SVI[city_name_uf],0),10),".")</f>
        <v>0.44800000000000001</v>
      </c>
      <c r="M805">
        <f>_xlfn.NUMBERVALUE(INDEX(tb_SVI[],MATCH(Table3[[#This Row],[city_name]],tb_SVI[city_name_uf],0),11),".")</f>
        <v>0.51600000000000001</v>
      </c>
      <c r="N805" s="14">
        <f>_xlfn.PERCENTRANK.INC(Table3[MHDI_tot],Table3[[#This Row],[MHDI_tot]],3)</f>
        <v>0.34699999999999998</v>
      </c>
    </row>
    <row r="806" spans="1:14" hidden="1" x14ac:dyDescent="0.2">
      <c r="A806" t="str">
        <f>SVI!F806</f>
        <v>Ilha Grande/PI</v>
      </c>
      <c r="B806" t="str">
        <f>INDEX(tb_SVI[],MATCH(Table3[[#This Row],[ibge_cod]],tb_SVI[Município],0),1)</f>
        <v>PI</v>
      </c>
      <c r="C806" t="str">
        <f>INDEX(tb_SVI[],MATCH(Table3[[#This Row],[city_name]],tb_SVI[city_name_uf],0),3)</f>
        <v>2204659</v>
      </c>
      <c r="D806" t="s">
        <v>18461</v>
      </c>
      <c r="E806" s="11">
        <f>INDEX(tb_SVI[],MATCH(Table3[[#This Row],[city_name]],tb_SVI[city_name_uf],0),5)</f>
        <v>9457</v>
      </c>
      <c r="F806">
        <f>INDEX(tb_MHDI[],MATCH(Table3[[#This Row],[city_name]],tb_MHDI[mun_uf],0),5)</f>
        <v>0.56299999999999994</v>
      </c>
      <c r="G806">
        <f>INDEX(tb_MHDI[],MATCH(Table3[[#This Row],[city_name]],tb_MHDI[mun_uf],0),6)</f>
        <v>0.53400000000000003</v>
      </c>
      <c r="H806">
        <f>INDEX(tb_MHDI[],MATCH(Table3[[#This Row],[city_name]],tb_MHDI[mun_uf],0),7)</f>
        <v>0.70799999999999996</v>
      </c>
      <c r="I806">
        <f>INDEX(tb_MHDI[],MATCH(Table3[[#This Row],[city_name]],tb_MHDI[mun_uf],0),8)</f>
        <v>0.47199999999999998</v>
      </c>
      <c r="J806">
        <f>_xlfn.NUMBERVALUE(INDEX(tb_SVI[],MATCH(Table3[[#This Row],[city_name]],tb_SVI[city_name_uf],0),8),".")</f>
        <v>0.60699999999999998</v>
      </c>
      <c r="K806">
        <f>_xlfn.NUMBERVALUE(INDEX(tb_SVI[],MATCH(Table3[[#This Row],[city_name]],tb_SVI[city_name_uf],0),9),".")</f>
        <v>0.66800000000000004</v>
      </c>
      <c r="L806">
        <f>_xlfn.NUMBERVALUE(INDEX(tb_SVI[],MATCH(Table3[[#This Row],[city_name]],tb_SVI[city_name_uf],0),10),".")</f>
        <v>0.59699999999999998</v>
      </c>
      <c r="M806">
        <f>_xlfn.NUMBERVALUE(INDEX(tb_SVI[],MATCH(Table3[[#This Row],[city_name]],tb_SVI[city_name_uf],0),11),".")</f>
        <v>0.55500000000000005</v>
      </c>
      <c r="N806" s="14">
        <f>_xlfn.PERCENTRANK.INC(Table3[MHDI_tot],Table3[[#This Row],[MHDI_tot]],3)</f>
        <v>0.10100000000000001</v>
      </c>
    </row>
    <row r="807" spans="1:14" hidden="1" x14ac:dyDescent="0.2">
      <c r="A807" t="str">
        <f>SVI!F807</f>
        <v>Hugo Napoleão/PI</v>
      </c>
      <c r="B807" t="str">
        <f>INDEX(tb_SVI[],MATCH(Table3[[#This Row],[ibge_cod]],tb_SVI[Município],0),1)</f>
        <v>PI</v>
      </c>
      <c r="C807" t="str">
        <f>INDEX(tb_SVI[],MATCH(Table3[[#This Row],[city_name]],tb_SVI[city_name_uf],0),3)</f>
        <v>2204600</v>
      </c>
      <c r="D807" t="s">
        <v>18462</v>
      </c>
      <c r="E807" s="11">
        <f>INDEX(tb_SVI[],MATCH(Table3[[#This Row],[city_name]],tb_SVI[city_name_uf],0),5)</f>
        <v>3879</v>
      </c>
      <c r="F807">
        <f>INDEX(tb_MHDI[],MATCH(Table3[[#This Row],[city_name]],tb_MHDI[mun_uf],0),5)</f>
        <v>0.59899999999999998</v>
      </c>
      <c r="G807">
        <f>INDEX(tb_MHDI[],MATCH(Table3[[#This Row],[city_name]],tb_MHDI[mun_uf],0),6)</f>
        <v>0.52800000000000002</v>
      </c>
      <c r="H807">
        <f>INDEX(tb_MHDI[],MATCH(Table3[[#This Row],[city_name]],tb_MHDI[mun_uf],0),7)</f>
        <v>0.77600000000000002</v>
      </c>
      <c r="I807">
        <f>INDEX(tb_MHDI[],MATCH(Table3[[#This Row],[city_name]],tb_MHDI[mun_uf],0),8)</f>
        <v>0.52400000000000002</v>
      </c>
      <c r="J807">
        <f>_xlfn.NUMBERVALUE(INDEX(tb_SVI[],MATCH(Table3[[#This Row],[city_name]],tb_SVI[city_name_uf],0),8),".")</f>
        <v>0.438</v>
      </c>
      <c r="K807">
        <f>_xlfn.NUMBERVALUE(INDEX(tb_SVI[],MATCH(Table3[[#This Row],[city_name]],tb_SVI[city_name_uf],0),9),".")</f>
        <v>0.22900000000000001</v>
      </c>
      <c r="L807">
        <f>_xlfn.NUMBERVALUE(INDEX(tb_SVI[],MATCH(Table3[[#This Row],[city_name]],tb_SVI[city_name_uf],0),10),".")</f>
        <v>0.496</v>
      </c>
      <c r="M807">
        <f>_xlfn.NUMBERVALUE(INDEX(tb_SVI[],MATCH(Table3[[#This Row],[city_name]],tb_SVI[city_name_uf],0),11),".")</f>
        <v>0.59</v>
      </c>
      <c r="N807" s="14">
        <f>_xlfn.PERCENTRANK.INC(Table3[MHDI_tot],Table3[[#This Row],[MHDI_tot]],3)</f>
        <v>0.245</v>
      </c>
    </row>
    <row r="808" spans="1:14" hidden="1" x14ac:dyDescent="0.2">
      <c r="A808" t="str">
        <f>SVI!F808</f>
        <v>Guaribas/PI</v>
      </c>
      <c r="B808" t="str">
        <f>INDEX(tb_SVI[],MATCH(Table3[[#This Row],[ibge_cod]],tb_SVI[Município],0),1)</f>
        <v>PI</v>
      </c>
      <c r="C808" t="str">
        <f>INDEX(tb_SVI[],MATCH(Table3[[#This Row],[city_name]],tb_SVI[city_name_uf],0),3)</f>
        <v>2204550</v>
      </c>
      <c r="D808" t="s">
        <v>18463</v>
      </c>
      <c r="E808" s="11">
        <f>INDEX(tb_SVI[],MATCH(Table3[[#This Row],[city_name]],tb_SVI[city_name_uf],0),5)</f>
        <v>4568</v>
      </c>
      <c r="F808">
        <f>INDEX(tb_MHDI[],MATCH(Table3[[#This Row],[city_name]],tb_MHDI[mun_uf],0),5)</f>
        <v>0.50800000000000001</v>
      </c>
      <c r="G808">
        <f>INDEX(tb_MHDI[],MATCH(Table3[[#This Row],[city_name]],tb_MHDI[mun_uf],0),6)</f>
        <v>0.48299999999999998</v>
      </c>
      <c r="H808">
        <f>INDEX(tb_MHDI[],MATCH(Table3[[#This Row],[city_name]],tb_MHDI[mun_uf],0),7)</f>
        <v>0.71099999999999997</v>
      </c>
      <c r="I808">
        <f>INDEX(tb_MHDI[],MATCH(Table3[[#This Row],[city_name]],tb_MHDI[mun_uf],0),8)</f>
        <v>0.38100000000000001</v>
      </c>
      <c r="J808">
        <f>_xlfn.NUMBERVALUE(INDEX(tb_SVI[],MATCH(Table3[[#This Row],[city_name]],tb_SVI[city_name_uf],0),8),".")</f>
        <v>0.44900000000000001</v>
      </c>
      <c r="K808">
        <f>_xlfn.NUMBERVALUE(INDEX(tb_SVI[],MATCH(Table3[[#This Row],[city_name]],tb_SVI[city_name_uf],0),9),".")</f>
        <v>0.14099999999999999</v>
      </c>
      <c r="L808">
        <f>_xlfn.NUMBERVALUE(INDEX(tb_SVI[],MATCH(Table3[[#This Row],[city_name]],tb_SVI[city_name_uf],0),10),".")</f>
        <v>0.56200000000000006</v>
      </c>
      <c r="M808">
        <f>_xlfn.NUMBERVALUE(INDEX(tb_SVI[],MATCH(Table3[[#This Row],[city_name]],tb_SVI[city_name_uf],0),11),".")</f>
        <v>0.64400000000000002</v>
      </c>
      <c r="N808" s="14">
        <f>_xlfn.PERCENTRANK.INC(Table3[MHDI_tot],Table3[[#This Row],[MHDI_tot]],3)</f>
        <v>0.01</v>
      </c>
    </row>
    <row r="809" spans="1:14" hidden="1" x14ac:dyDescent="0.2">
      <c r="A809" t="str">
        <f>SVI!F809</f>
        <v>Guadalupe/PI</v>
      </c>
      <c r="B809" t="str">
        <f>INDEX(tb_SVI[],MATCH(Table3[[#This Row],[ibge_cod]],tb_SVI[Município],0),1)</f>
        <v>PI</v>
      </c>
      <c r="C809" t="str">
        <f>INDEX(tb_SVI[],MATCH(Table3[[#This Row],[city_name]],tb_SVI[city_name_uf],0),3)</f>
        <v>2204501</v>
      </c>
      <c r="D809" t="s">
        <v>18464</v>
      </c>
      <c r="E809" s="11">
        <f>INDEX(tb_SVI[],MATCH(Table3[[#This Row],[city_name]],tb_SVI[city_name_uf],0),5)</f>
        <v>10497</v>
      </c>
      <c r="F809">
        <f>INDEX(tb_MHDI[],MATCH(Table3[[#This Row],[city_name]],tb_MHDI[mun_uf],0),5)</f>
        <v>0.65</v>
      </c>
      <c r="G809">
        <f>INDEX(tb_MHDI[],MATCH(Table3[[#This Row],[city_name]],tb_MHDI[mun_uf],0),6)</f>
        <v>0.63900000000000001</v>
      </c>
      <c r="H809">
        <f>INDEX(tb_MHDI[],MATCH(Table3[[#This Row],[city_name]],tb_MHDI[mun_uf],0),7)</f>
        <v>0.79400000000000004</v>
      </c>
      <c r="I809">
        <f>INDEX(tb_MHDI[],MATCH(Table3[[#This Row],[city_name]],tb_MHDI[mun_uf],0),8)</f>
        <v>0.54200000000000004</v>
      </c>
      <c r="J809">
        <f>_xlfn.NUMBERVALUE(INDEX(tb_SVI[],MATCH(Table3[[#This Row],[city_name]],tb_SVI[city_name_uf],0),8),".")</f>
        <v>0.378</v>
      </c>
      <c r="K809">
        <f>_xlfn.NUMBERVALUE(INDEX(tb_SVI[],MATCH(Table3[[#This Row],[city_name]],tb_SVI[city_name_uf],0),9),".")</f>
        <v>0.20899999999999999</v>
      </c>
      <c r="L809">
        <f>_xlfn.NUMBERVALUE(INDEX(tb_SVI[],MATCH(Table3[[#This Row],[city_name]],tb_SVI[city_name_uf],0),10),".")</f>
        <v>0.50600000000000001</v>
      </c>
      <c r="M809">
        <f>_xlfn.NUMBERVALUE(INDEX(tb_SVI[],MATCH(Table3[[#This Row],[city_name]],tb_SVI[city_name_uf],0),11),".")</f>
        <v>0.42</v>
      </c>
      <c r="N809" s="14">
        <f>_xlfn.PERCENTRANK.INC(Table3[MHDI_tot],Table3[[#This Row],[MHDI_tot]],3)</f>
        <v>0.436</v>
      </c>
    </row>
    <row r="810" spans="1:14" hidden="1" x14ac:dyDescent="0.2">
      <c r="A810" t="str">
        <f>SVI!F810</f>
        <v>Gilbués/PI</v>
      </c>
      <c r="B810" t="str">
        <f>INDEX(tb_SVI[],MATCH(Table3[[#This Row],[ibge_cod]],tb_SVI[Município],0),1)</f>
        <v>PI</v>
      </c>
      <c r="C810" t="str">
        <f>INDEX(tb_SVI[],MATCH(Table3[[#This Row],[city_name]],tb_SVI[city_name_uf],0),3)</f>
        <v>2204402</v>
      </c>
      <c r="D810" t="s">
        <v>18465</v>
      </c>
      <c r="E810" s="11">
        <f>INDEX(tb_SVI[],MATCH(Table3[[#This Row],[city_name]],tb_SVI[city_name_uf],0),5)</f>
        <v>10694</v>
      </c>
      <c r="F810">
        <f>INDEX(tb_MHDI[],MATCH(Table3[[#This Row],[city_name]],tb_MHDI[mun_uf],0),5)</f>
        <v>0.54800000000000004</v>
      </c>
      <c r="G810">
        <f>INDEX(tb_MHDI[],MATCH(Table3[[#This Row],[city_name]],tb_MHDI[mun_uf],0),6)</f>
        <v>0.57399999999999995</v>
      </c>
      <c r="H810">
        <f>INDEX(tb_MHDI[],MATCH(Table3[[#This Row],[city_name]],tb_MHDI[mun_uf],0),7)</f>
        <v>0.753</v>
      </c>
      <c r="I810">
        <f>INDEX(tb_MHDI[],MATCH(Table3[[#This Row],[city_name]],tb_MHDI[mun_uf],0),8)</f>
        <v>0.38</v>
      </c>
      <c r="J810">
        <f>_xlfn.NUMBERVALUE(INDEX(tb_SVI[],MATCH(Table3[[#This Row],[city_name]],tb_SVI[city_name_uf],0),8),".")</f>
        <v>0.53100000000000003</v>
      </c>
      <c r="K810">
        <f>_xlfn.NUMBERVALUE(INDEX(tb_SVI[],MATCH(Table3[[#This Row],[city_name]],tb_SVI[city_name_uf],0),9),".")</f>
        <v>0.38300000000000001</v>
      </c>
      <c r="L810">
        <f>_xlfn.NUMBERVALUE(INDEX(tb_SVI[],MATCH(Table3[[#This Row],[city_name]],tb_SVI[city_name_uf],0),10),".")</f>
        <v>0.58899999999999997</v>
      </c>
      <c r="M810">
        <f>_xlfn.NUMBERVALUE(INDEX(tb_SVI[],MATCH(Table3[[#This Row],[city_name]],tb_SVI[city_name_uf],0),11),".")</f>
        <v>0.622</v>
      </c>
      <c r="N810" s="14">
        <f>_xlfn.PERCENTRANK.INC(Table3[MHDI_tot],Table3[[#This Row],[MHDI_tot]],3)</f>
        <v>5.7000000000000002E-2</v>
      </c>
    </row>
    <row r="811" spans="1:14" hidden="1" x14ac:dyDescent="0.2">
      <c r="A811" t="str">
        <f>SVI!F811</f>
        <v>Geminiano/PI</v>
      </c>
      <c r="B811" t="str">
        <f>INDEX(tb_SVI[],MATCH(Table3[[#This Row],[ibge_cod]],tb_SVI[Município],0),1)</f>
        <v>PI</v>
      </c>
      <c r="C811" t="str">
        <f>INDEX(tb_SVI[],MATCH(Table3[[#This Row],[city_name]],tb_SVI[city_name_uf],0),3)</f>
        <v>2204352</v>
      </c>
      <c r="D811" t="s">
        <v>18466</v>
      </c>
      <c r="E811" s="11">
        <f>INDEX(tb_SVI[],MATCH(Table3[[#This Row],[city_name]],tb_SVI[city_name_uf],0),5)</f>
        <v>5460</v>
      </c>
      <c r="F811">
        <f>INDEX(tb_MHDI[],MATCH(Table3[[#This Row],[city_name]],tb_MHDI[mun_uf],0),5)</f>
        <v>0.56100000000000005</v>
      </c>
      <c r="G811">
        <f>INDEX(tb_MHDI[],MATCH(Table3[[#This Row],[city_name]],tb_MHDI[mun_uf],0),6)</f>
        <v>0.52400000000000002</v>
      </c>
      <c r="H811">
        <f>INDEX(tb_MHDI[],MATCH(Table3[[#This Row],[city_name]],tb_MHDI[mun_uf],0),7)</f>
        <v>0.755</v>
      </c>
      <c r="I811">
        <f>INDEX(tb_MHDI[],MATCH(Table3[[#This Row],[city_name]],tb_MHDI[mun_uf],0),8)</f>
        <v>0.44600000000000001</v>
      </c>
      <c r="J811">
        <f>_xlfn.NUMBERVALUE(INDEX(tb_SVI[],MATCH(Table3[[#This Row],[city_name]],tb_SVI[city_name_uf],0),8),".")</f>
        <v>0.44400000000000001</v>
      </c>
      <c r="K811">
        <f>_xlfn.NUMBERVALUE(INDEX(tb_SVI[],MATCH(Table3[[#This Row],[city_name]],tb_SVI[city_name_uf],0),9),".")</f>
        <v>0.111</v>
      </c>
      <c r="L811">
        <f>_xlfn.NUMBERVALUE(INDEX(tb_SVI[],MATCH(Table3[[#This Row],[city_name]],tb_SVI[city_name_uf],0),10),".")</f>
        <v>0.59699999999999998</v>
      </c>
      <c r="M811">
        <f>_xlfn.NUMBERVALUE(INDEX(tb_SVI[],MATCH(Table3[[#This Row],[city_name]],tb_SVI[city_name_uf],0),11),".")</f>
        <v>0.625</v>
      </c>
      <c r="N811" s="14">
        <f>_xlfn.PERCENTRANK.INC(Table3[MHDI_tot],Table3[[#This Row],[MHDI_tot]],3)</f>
        <v>9.1999999999999998E-2</v>
      </c>
    </row>
    <row r="812" spans="1:14" hidden="1" x14ac:dyDescent="0.2">
      <c r="A812" t="str">
        <f>SVI!F812</f>
        <v>Fronteiras/PI</v>
      </c>
      <c r="B812" t="str">
        <f>INDEX(tb_SVI[],MATCH(Table3[[#This Row],[ibge_cod]],tb_SVI[Município],0),1)</f>
        <v>PI</v>
      </c>
      <c r="C812" t="str">
        <f>INDEX(tb_SVI[],MATCH(Table3[[#This Row],[city_name]],tb_SVI[city_name_uf],0),3)</f>
        <v>2204303</v>
      </c>
      <c r="D812" t="s">
        <v>18467</v>
      </c>
      <c r="E812" s="11">
        <f>INDEX(tb_SVI[],MATCH(Table3[[#This Row],[city_name]],tb_SVI[city_name_uf],0),5)</f>
        <v>11659</v>
      </c>
      <c r="F812">
        <f>INDEX(tb_MHDI[],MATCH(Table3[[#This Row],[city_name]],tb_MHDI[mun_uf],0),5)</f>
        <v>0.61899999999999999</v>
      </c>
      <c r="G812">
        <f>INDEX(tb_MHDI[],MATCH(Table3[[#This Row],[city_name]],tb_MHDI[mun_uf],0),6)</f>
        <v>0.621</v>
      </c>
      <c r="H812">
        <f>INDEX(tb_MHDI[],MATCH(Table3[[#This Row],[city_name]],tb_MHDI[mun_uf],0),7)</f>
        <v>0.748</v>
      </c>
      <c r="I812">
        <f>INDEX(tb_MHDI[],MATCH(Table3[[#This Row],[city_name]],tb_MHDI[mun_uf],0),8)</f>
        <v>0.51100000000000001</v>
      </c>
      <c r="J812">
        <f>_xlfn.NUMBERVALUE(INDEX(tb_SVI[],MATCH(Table3[[#This Row],[city_name]],tb_SVI[city_name_uf],0),8),".")</f>
        <v>0.443</v>
      </c>
      <c r="K812">
        <f>_xlfn.NUMBERVALUE(INDEX(tb_SVI[],MATCH(Table3[[#This Row],[city_name]],tb_SVI[city_name_uf],0),9),".")</f>
        <v>0.27200000000000002</v>
      </c>
      <c r="L812">
        <f>_xlfn.NUMBERVALUE(INDEX(tb_SVI[],MATCH(Table3[[#This Row],[city_name]],tb_SVI[city_name_uf],0),10),".")</f>
        <v>0.56100000000000005</v>
      </c>
      <c r="M812">
        <f>_xlfn.NUMBERVALUE(INDEX(tb_SVI[],MATCH(Table3[[#This Row],[city_name]],tb_SVI[city_name_uf],0),11),".")</f>
        <v>0.495</v>
      </c>
      <c r="N812" s="14">
        <f>_xlfn.PERCENTRANK.INC(Table3[MHDI_tot],Table3[[#This Row],[MHDI_tot]],3)</f>
        <v>0.32900000000000001</v>
      </c>
    </row>
    <row r="813" spans="1:14" hidden="1" x14ac:dyDescent="0.2">
      <c r="A813" t="str">
        <f>SVI!F813</f>
        <v>Francisco Santos/PI</v>
      </c>
      <c r="B813" t="str">
        <f>INDEX(tb_SVI[],MATCH(Table3[[#This Row],[ibge_cod]],tb_SVI[Município],0),1)</f>
        <v>PI</v>
      </c>
      <c r="C813" t="str">
        <f>INDEX(tb_SVI[],MATCH(Table3[[#This Row],[city_name]],tb_SVI[city_name_uf],0),3)</f>
        <v>2204204</v>
      </c>
      <c r="D813" t="s">
        <v>18468</v>
      </c>
      <c r="E813" s="11">
        <f>INDEX(tb_SVI[],MATCH(Table3[[#This Row],[city_name]],tb_SVI[city_name_uf],0),5)</f>
        <v>9372</v>
      </c>
      <c r="F813">
        <f>INDEX(tb_MHDI[],MATCH(Table3[[#This Row],[city_name]],tb_MHDI[mun_uf],0),5)</f>
        <v>0.60799999999999998</v>
      </c>
      <c r="G813">
        <f>INDEX(tb_MHDI[],MATCH(Table3[[#This Row],[city_name]],tb_MHDI[mun_uf],0),6)</f>
        <v>0.59799999999999998</v>
      </c>
      <c r="H813">
        <f>INDEX(tb_MHDI[],MATCH(Table3[[#This Row],[city_name]],tb_MHDI[mun_uf],0),7)</f>
        <v>0.754</v>
      </c>
      <c r="I813">
        <f>INDEX(tb_MHDI[],MATCH(Table3[[#This Row],[city_name]],tb_MHDI[mun_uf],0),8)</f>
        <v>0.498</v>
      </c>
      <c r="J813">
        <f>_xlfn.NUMBERVALUE(INDEX(tb_SVI[],MATCH(Table3[[#This Row],[city_name]],tb_SVI[city_name_uf],0),8),".")</f>
        <v>0.35799999999999998</v>
      </c>
      <c r="K813">
        <f>_xlfn.NUMBERVALUE(INDEX(tb_SVI[],MATCH(Table3[[#This Row],[city_name]],tb_SVI[city_name_uf],0),9),".")</f>
        <v>0.13</v>
      </c>
      <c r="L813">
        <f>_xlfn.NUMBERVALUE(INDEX(tb_SVI[],MATCH(Table3[[#This Row],[city_name]],tb_SVI[city_name_uf],0),10),".")</f>
        <v>0.505</v>
      </c>
      <c r="M813">
        <f>_xlfn.NUMBERVALUE(INDEX(tb_SVI[],MATCH(Table3[[#This Row],[city_name]],tb_SVI[city_name_uf],0),11),".")</f>
        <v>0.439</v>
      </c>
      <c r="N813" s="14">
        <f>_xlfn.PERCENTRANK.INC(Table3[MHDI_tot],Table3[[#This Row],[MHDI_tot]],3)</f>
        <v>0.28399999999999997</v>
      </c>
    </row>
    <row r="814" spans="1:14" hidden="1" x14ac:dyDescent="0.2">
      <c r="A814" t="str">
        <f>SVI!F814</f>
        <v>Francisco Macedo/PI</v>
      </c>
      <c r="B814" t="str">
        <f>INDEX(tb_SVI[],MATCH(Table3[[#This Row],[ibge_cod]],tb_SVI[Município],0),1)</f>
        <v>PI</v>
      </c>
      <c r="C814" t="str">
        <f>INDEX(tb_SVI[],MATCH(Table3[[#This Row],[city_name]],tb_SVI[city_name_uf],0),3)</f>
        <v>2204154</v>
      </c>
      <c r="D814" t="s">
        <v>18469</v>
      </c>
      <c r="E814" s="11">
        <f>INDEX(tb_SVI[],MATCH(Table3[[#This Row],[city_name]],tb_SVI[city_name_uf],0),5)</f>
        <v>3200</v>
      </c>
      <c r="F814">
        <f>INDEX(tb_MHDI[],MATCH(Table3[[#This Row],[city_name]],tb_MHDI[mun_uf],0),5)</f>
        <v>0.55300000000000005</v>
      </c>
      <c r="G814">
        <f>INDEX(tb_MHDI[],MATCH(Table3[[#This Row],[city_name]],tb_MHDI[mun_uf],0),6)</f>
        <v>0.56699999999999995</v>
      </c>
      <c r="H814">
        <f>INDEX(tb_MHDI[],MATCH(Table3[[#This Row],[city_name]],tb_MHDI[mun_uf],0),7)</f>
        <v>0.70099999999999996</v>
      </c>
      <c r="I814">
        <f>INDEX(tb_MHDI[],MATCH(Table3[[#This Row],[city_name]],tb_MHDI[mun_uf],0),8)</f>
        <v>0.42499999999999999</v>
      </c>
      <c r="J814">
        <f>_xlfn.NUMBERVALUE(INDEX(tb_SVI[],MATCH(Table3[[#This Row],[city_name]],tb_SVI[city_name_uf],0),8),".")</f>
        <v>0.45400000000000001</v>
      </c>
      <c r="K814">
        <f>_xlfn.NUMBERVALUE(INDEX(tb_SVI[],MATCH(Table3[[#This Row],[city_name]],tb_SVI[city_name_uf],0),9),".")</f>
        <v>0.19400000000000001</v>
      </c>
      <c r="L814">
        <f>_xlfn.NUMBERVALUE(INDEX(tb_SVI[],MATCH(Table3[[#This Row],[city_name]],tb_SVI[city_name_uf],0),10),".")</f>
        <v>0.57899999999999996</v>
      </c>
      <c r="M814">
        <f>_xlfn.NUMBERVALUE(INDEX(tb_SVI[],MATCH(Table3[[#This Row],[city_name]],tb_SVI[city_name_uf],0),11),".")</f>
        <v>0.59</v>
      </c>
      <c r="N814" s="14">
        <f>_xlfn.PERCENTRANK.INC(Table3[MHDI_tot],Table3[[#This Row],[MHDI_tot]],3)</f>
        <v>7.0999999999999994E-2</v>
      </c>
    </row>
    <row r="815" spans="1:14" hidden="1" x14ac:dyDescent="0.2">
      <c r="A815" t="str">
        <f>SVI!F815</f>
        <v>Francisco Ayres/PI</v>
      </c>
      <c r="B815" t="str">
        <f>INDEX(tb_SVI[],MATCH(Table3[[#This Row],[ibge_cod]],tb_SVI[Município],0),1)</f>
        <v>PI</v>
      </c>
      <c r="C815" t="str">
        <f>INDEX(tb_SVI[],MATCH(Table3[[#This Row],[city_name]],tb_SVI[city_name_uf],0),3)</f>
        <v>2204105</v>
      </c>
      <c r="D815" t="s">
        <v>18470</v>
      </c>
      <c r="E815" s="11">
        <f>INDEX(tb_SVI[],MATCH(Table3[[#This Row],[city_name]],tb_SVI[city_name_uf],0),5)</f>
        <v>4323</v>
      </c>
      <c r="F815">
        <f>INDEX(tb_MHDI[],MATCH(Table3[[#This Row],[city_name]],tb_MHDI[mun_uf],0),5)</f>
        <v>0.57699999999999996</v>
      </c>
      <c r="G815">
        <f>INDEX(tb_MHDI[],MATCH(Table3[[#This Row],[city_name]],tb_MHDI[mun_uf],0),6)</f>
        <v>0.56499999999999995</v>
      </c>
      <c r="H815">
        <f>INDEX(tb_MHDI[],MATCH(Table3[[#This Row],[city_name]],tb_MHDI[mun_uf],0),7)</f>
        <v>0.75600000000000001</v>
      </c>
      <c r="I815">
        <f>INDEX(tb_MHDI[],MATCH(Table3[[#This Row],[city_name]],tb_MHDI[mun_uf],0),8)</f>
        <v>0.45</v>
      </c>
      <c r="J815">
        <f>_xlfn.NUMBERVALUE(INDEX(tb_SVI[],MATCH(Table3[[#This Row],[city_name]],tb_SVI[city_name_uf],0),8),".")</f>
        <v>0.35</v>
      </c>
      <c r="K815">
        <f>_xlfn.NUMBERVALUE(INDEX(tb_SVI[],MATCH(Table3[[#This Row],[city_name]],tb_SVI[city_name_uf],0),9),".")</f>
        <v>0.11600000000000001</v>
      </c>
      <c r="L815">
        <f>_xlfn.NUMBERVALUE(INDEX(tb_SVI[],MATCH(Table3[[#This Row],[city_name]],tb_SVI[city_name_uf],0),10),".")</f>
        <v>0.51800000000000002</v>
      </c>
      <c r="M815">
        <f>_xlfn.NUMBERVALUE(INDEX(tb_SVI[],MATCH(Table3[[#This Row],[city_name]],tb_SVI[city_name_uf],0),11),".")</f>
        <v>0.41499999999999998</v>
      </c>
      <c r="N815" s="14">
        <f>_xlfn.PERCENTRANK.INC(Table3[MHDI_tot],Table3[[#This Row],[MHDI_tot]],3)</f>
        <v>0.152</v>
      </c>
    </row>
    <row r="816" spans="1:14" hidden="1" x14ac:dyDescent="0.2">
      <c r="A816" t="str">
        <f>SVI!F816</f>
        <v>Francinópolis/PI</v>
      </c>
      <c r="B816" t="str">
        <f>INDEX(tb_SVI[],MATCH(Table3[[#This Row],[ibge_cod]],tb_SVI[Município],0),1)</f>
        <v>PI</v>
      </c>
      <c r="C816" t="str">
        <f>INDEX(tb_SVI[],MATCH(Table3[[#This Row],[city_name]],tb_SVI[city_name_uf],0),3)</f>
        <v>2204006</v>
      </c>
      <c r="D816" t="s">
        <v>18471</v>
      </c>
      <c r="E816" s="11">
        <f>INDEX(tb_SVI[],MATCH(Table3[[#This Row],[city_name]],tb_SVI[city_name_uf],0),5)</f>
        <v>5347</v>
      </c>
      <c r="F816">
        <f>INDEX(tb_MHDI[],MATCH(Table3[[#This Row],[city_name]],tb_MHDI[mun_uf],0),5)</f>
        <v>0.56399999999999995</v>
      </c>
      <c r="G816">
        <f>INDEX(tb_MHDI[],MATCH(Table3[[#This Row],[city_name]],tb_MHDI[mun_uf],0),6)</f>
        <v>0.52300000000000002</v>
      </c>
      <c r="H816">
        <f>INDEX(tb_MHDI[],MATCH(Table3[[#This Row],[city_name]],tb_MHDI[mun_uf],0),7)</f>
        <v>0.72199999999999998</v>
      </c>
      <c r="I816">
        <f>INDEX(tb_MHDI[],MATCH(Table3[[#This Row],[city_name]],tb_MHDI[mun_uf],0),8)</f>
        <v>0.47499999999999998</v>
      </c>
      <c r="J816">
        <f>_xlfn.NUMBERVALUE(INDEX(tb_SVI[],MATCH(Table3[[#This Row],[city_name]],tb_SVI[city_name_uf],0),8),".")</f>
        <v>0.56000000000000005</v>
      </c>
      <c r="K816">
        <f>_xlfn.NUMBERVALUE(INDEX(tb_SVI[],MATCH(Table3[[#This Row],[city_name]],tb_SVI[city_name_uf],0),9),".")</f>
        <v>0.35599999999999998</v>
      </c>
      <c r="L816">
        <f>_xlfn.NUMBERVALUE(INDEX(tb_SVI[],MATCH(Table3[[#This Row],[city_name]],tb_SVI[city_name_uf],0),10),".")</f>
        <v>0.63800000000000001</v>
      </c>
      <c r="M816">
        <f>_xlfn.NUMBERVALUE(INDEX(tb_SVI[],MATCH(Table3[[#This Row],[city_name]],tb_SVI[city_name_uf],0),11),".")</f>
        <v>0.68500000000000005</v>
      </c>
      <c r="N816" s="14">
        <f>_xlfn.PERCENTRANK.INC(Table3[MHDI_tot],Table3[[#This Row],[MHDI_tot]],3)</f>
        <v>0.104</v>
      </c>
    </row>
    <row r="817" spans="1:14" hidden="1" x14ac:dyDescent="0.2">
      <c r="A817" t="str">
        <f>SVI!F817</f>
        <v>Floriano/PI</v>
      </c>
      <c r="B817" t="str">
        <f>INDEX(tb_SVI[],MATCH(Table3[[#This Row],[ibge_cod]],tb_SVI[Município],0),1)</f>
        <v>PI</v>
      </c>
      <c r="C817" t="str">
        <f>INDEX(tb_SVI[],MATCH(Table3[[#This Row],[city_name]],tb_SVI[city_name_uf],0),3)</f>
        <v>2203909</v>
      </c>
      <c r="D817" t="s">
        <v>18472</v>
      </c>
      <c r="E817" s="11">
        <f>INDEX(tb_SVI[],MATCH(Table3[[#This Row],[city_name]],tb_SVI[city_name_uf],0),5)</f>
        <v>60025</v>
      </c>
      <c r="F817">
        <f>INDEX(tb_MHDI[],MATCH(Table3[[#This Row],[city_name]],tb_MHDI[mun_uf],0),5)</f>
        <v>0.7</v>
      </c>
      <c r="G817">
        <f>INDEX(tb_MHDI[],MATCH(Table3[[#This Row],[city_name]],tb_MHDI[mun_uf],0),6)</f>
        <v>0.67600000000000005</v>
      </c>
      <c r="H817">
        <f>INDEX(tb_MHDI[],MATCH(Table3[[#This Row],[city_name]],tb_MHDI[mun_uf],0),7)</f>
        <v>0.80200000000000005</v>
      </c>
      <c r="I817">
        <f>INDEX(tb_MHDI[],MATCH(Table3[[#This Row],[city_name]],tb_MHDI[mun_uf],0),8)</f>
        <v>0.63300000000000001</v>
      </c>
      <c r="J817">
        <f>_xlfn.NUMBERVALUE(INDEX(tb_SVI[],MATCH(Table3[[#This Row],[city_name]],tb_SVI[city_name_uf],0),8),".")</f>
        <v>0.28399999999999997</v>
      </c>
      <c r="K817">
        <f>_xlfn.NUMBERVALUE(INDEX(tb_SVI[],MATCH(Table3[[#This Row],[city_name]],tb_SVI[city_name_uf],0),9),".")</f>
        <v>0.14699999999999999</v>
      </c>
      <c r="L817">
        <f>_xlfn.NUMBERVALUE(INDEX(tb_SVI[],MATCH(Table3[[#This Row],[city_name]],tb_SVI[city_name_uf],0),10),".")</f>
        <v>0.36</v>
      </c>
      <c r="M817">
        <f>_xlfn.NUMBERVALUE(INDEX(tb_SVI[],MATCH(Table3[[#This Row],[city_name]],tb_SVI[city_name_uf],0),11),".")</f>
        <v>0.34399999999999997</v>
      </c>
      <c r="N817" s="14">
        <f>_xlfn.PERCENTRANK.INC(Table3[MHDI_tot],Table3[[#This Row],[MHDI_tot]],3)</f>
        <v>0.65200000000000002</v>
      </c>
    </row>
    <row r="818" spans="1:14" hidden="1" x14ac:dyDescent="0.2">
      <c r="A818" t="str">
        <f>SVI!F818</f>
        <v>Floresta do Piauí/PI</v>
      </c>
      <c r="B818" t="str">
        <f>INDEX(tb_SVI[],MATCH(Table3[[#This Row],[ibge_cod]],tb_SVI[Município],0),1)</f>
        <v>PI</v>
      </c>
      <c r="C818" t="str">
        <f>INDEX(tb_SVI[],MATCH(Table3[[#This Row],[city_name]],tb_SVI[city_name_uf],0),3)</f>
        <v>2203859</v>
      </c>
      <c r="D818" t="s">
        <v>18473</v>
      </c>
      <c r="E818" s="11">
        <f>INDEX(tb_SVI[],MATCH(Table3[[#This Row],[city_name]],tb_SVI[city_name_uf],0),5)</f>
        <v>2560</v>
      </c>
      <c r="F818">
        <f>INDEX(tb_MHDI[],MATCH(Table3[[#This Row],[city_name]],tb_MHDI[mun_uf],0),5)</f>
        <v>0.53800000000000003</v>
      </c>
      <c r="G818">
        <f>INDEX(tb_MHDI[],MATCH(Table3[[#This Row],[city_name]],tb_MHDI[mun_uf],0),6)</f>
        <v>0.53</v>
      </c>
      <c r="H818">
        <f>INDEX(tb_MHDI[],MATCH(Table3[[#This Row],[city_name]],tb_MHDI[mun_uf],0),7)</f>
        <v>0.753</v>
      </c>
      <c r="I818">
        <f>INDEX(tb_MHDI[],MATCH(Table3[[#This Row],[city_name]],tb_MHDI[mun_uf],0),8)</f>
        <v>0.39100000000000001</v>
      </c>
      <c r="J818">
        <f>_xlfn.NUMBERVALUE(INDEX(tb_SVI[],MATCH(Table3[[#This Row],[city_name]],tb_SVI[city_name_uf],0),8),".")</f>
        <v>0.42899999999999999</v>
      </c>
      <c r="K818">
        <f>_xlfn.NUMBERVALUE(INDEX(tb_SVI[],MATCH(Table3[[#This Row],[city_name]],tb_SVI[city_name_uf],0),9),".")</f>
        <v>0.187</v>
      </c>
      <c r="L818">
        <f>_xlfn.NUMBERVALUE(INDEX(tb_SVI[],MATCH(Table3[[#This Row],[city_name]],tb_SVI[city_name_uf],0),10),".")</f>
        <v>0.59</v>
      </c>
      <c r="M818">
        <f>_xlfn.NUMBERVALUE(INDEX(tb_SVI[],MATCH(Table3[[#This Row],[city_name]],tb_SVI[city_name_uf],0),11),".")</f>
        <v>0.50900000000000001</v>
      </c>
      <c r="N818" s="14">
        <f>_xlfn.PERCENTRANK.INC(Table3[MHDI_tot],Table3[[#This Row],[MHDI_tot]],3)</f>
        <v>3.9E-2</v>
      </c>
    </row>
    <row r="819" spans="1:14" hidden="1" x14ac:dyDescent="0.2">
      <c r="A819" t="str">
        <f>SVI!F819</f>
        <v>Flores do Piauí/PI</v>
      </c>
      <c r="B819" t="str">
        <f>INDEX(tb_SVI[],MATCH(Table3[[#This Row],[ibge_cod]],tb_SVI[Município],0),1)</f>
        <v>PI</v>
      </c>
      <c r="C819" t="str">
        <f>INDEX(tb_SVI[],MATCH(Table3[[#This Row],[city_name]],tb_SVI[city_name_uf],0),3)</f>
        <v>2203800</v>
      </c>
      <c r="D819" t="s">
        <v>18474</v>
      </c>
      <c r="E819" s="11">
        <f>INDEX(tb_SVI[],MATCH(Table3[[#This Row],[city_name]],tb_SVI[city_name_uf],0),5)</f>
        <v>4462</v>
      </c>
      <c r="F819">
        <f>INDEX(tb_MHDI[],MATCH(Table3[[#This Row],[city_name]],tb_MHDI[mun_uf],0),5)</f>
        <v>0.54700000000000004</v>
      </c>
      <c r="G819">
        <f>INDEX(tb_MHDI[],MATCH(Table3[[#This Row],[city_name]],tb_MHDI[mun_uf],0),6)</f>
        <v>0.52500000000000002</v>
      </c>
      <c r="H819">
        <f>INDEX(tb_MHDI[],MATCH(Table3[[#This Row],[city_name]],tb_MHDI[mun_uf],0),7)</f>
        <v>0.70399999999999996</v>
      </c>
      <c r="I819">
        <f>INDEX(tb_MHDI[],MATCH(Table3[[#This Row],[city_name]],tb_MHDI[mun_uf],0),8)</f>
        <v>0.443</v>
      </c>
      <c r="J819">
        <f>_xlfn.NUMBERVALUE(INDEX(tb_SVI[],MATCH(Table3[[#This Row],[city_name]],tb_SVI[city_name_uf],0),8),".")</f>
        <v>0.48</v>
      </c>
      <c r="K819">
        <f>_xlfn.NUMBERVALUE(INDEX(tb_SVI[],MATCH(Table3[[#This Row],[city_name]],tb_SVI[city_name_uf],0),9),".")</f>
        <v>0.115</v>
      </c>
      <c r="L819">
        <f>_xlfn.NUMBERVALUE(INDEX(tb_SVI[],MATCH(Table3[[#This Row],[city_name]],tb_SVI[city_name_uf],0),10),".")</f>
        <v>0.67200000000000004</v>
      </c>
      <c r="M819">
        <f>_xlfn.NUMBERVALUE(INDEX(tb_SVI[],MATCH(Table3[[#This Row],[city_name]],tb_SVI[city_name_uf],0),11),".")</f>
        <v>0.65200000000000002</v>
      </c>
      <c r="N819" s="14">
        <f>_xlfn.PERCENTRANK.INC(Table3[MHDI_tot],Table3[[#This Row],[MHDI_tot]],3)</f>
        <v>5.6000000000000001E-2</v>
      </c>
    </row>
    <row r="820" spans="1:14" hidden="1" x14ac:dyDescent="0.2">
      <c r="A820" t="str">
        <f>SVI!F820</f>
        <v>Fartura do Piauí/PI</v>
      </c>
      <c r="B820" t="str">
        <f>INDEX(tb_SVI[],MATCH(Table3[[#This Row],[ibge_cod]],tb_SVI[Município],0),1)</f>
        <v>PI</v>
      </c>
      <c r="C820" t="str">
        <f>INDEX(tb_SVI[],MATCH(Table3[[#This Row],[city_name]],tb_SVI[city_name_uf],0),3)</f>
        <v>2203750</v>
      </c>
      <c r="D820" t="s">
        <v>18475</v>
      </c>
      <c r="E820" s="11">
        <f>INDEX(tb_SVI[],MATCH(Table3[[#This Row],[city_name]],tb_SVI[city_name_uf],0),5)</f>
        <v>5319</v>
      </c>
      <c r="F820">
        <f>INDEX(tb_MHDI[],MATCH(Table3[[#This Row],[city_name]],tb_MHDI[mun_uf],0),5)</f>
        <v>0.54800000000000004</v>
      </c>
      <c r="G820">
        <f>INDEX(tb_MHDI[],MATCH(Table3[[#This Row],[city_name]],tb_MHDI[mun_uf],0),6)</f>
        <v>0.50600000000000001</v>
      </c>
      <c r="H820">
        <f>INDEX(tb_MHDI[],MATCH(Table3[[#This Row],[city_name]],tb_MHDI[mun_uf],0),7)</f>
        <v>0.73799999999999999</v>
      </c>
      <c r="I820">
        <f>INDEX(tb_MHDI[],MATCH(Table3[[#This Row],[city_name]],tb_MHDI[mun_uf],0),8)</f>
        <v>0.441</v>
      </c>
      <c r="J820">
        <f>_xlfn.NUMBERVALUE(INDEX(tb_SVI[],MATCH(Table3[[#This Row],[city_name]],tb_SVI[city_name_uf],0),8),".")</f>
        <v>0.53500000000000003</v>
      </c>
      <c r="K820">
        <f>_xlfn.NUMBERVALUE(INDEX(tb_SVI[],MATCH(Table3[[#This Row],[city_name]],tb_SVI[city_name_uf],0),9),".")</f>
        <v>0.41199999999999998</v>
      </c>
      <c r="L820">
        <f>_xlfn.NUMBERVALUE(INDEX(tb_SVI[],MATCH(Table3[[#This Row],[city_name]],tb_SVI[city_name_uf],0),10),".")</f>
        <v>0.59099999999999997</v>
      </c>
      <c r="M820">
        <f>_xlfn.NUMBERVALUE(INDEX(tb_SVI[],MATCH(Table3[[#This Row],[city_name]],tb_SVI[city_name_uf],0),11),".")</f>
        <v>0.60099999999999998</v>
      </c>
      <c r="N820" s="14">
        <f>_xlfn.PERCENTRANK.INC(Table3[MHDI_tot],Table3[[#This Row],[MHDI_tot]],3)</f>
        <v>5.7000000000000002E-2</v>
      </c>
    </row>
    <row r="821" spans="1:14" hidden="1" x14ac:dyDescent="0.2">
      <c r="A821" t="str">
        <f>SVI!F821</f>
        <v>Esperantina/PI</v>
      </c>
      <c r="B821" t="str">
        <f>INDEX(tb_SVI[],MATCH(Table3[[#This Row],[ibge_cod]],tb_SVI[Município],0),1)</f>
        <v>PI</v>
      </c>
      <c r="C821" t="str">
        <f>INDEX(tb_SVI[],MATCH(Table3[[#This Row],[city_name]],tb_SVI[city_name_uf],0),3)</f>
        <v>2203701</v>
      </c>
      <c r="D821" t="s">
        <v>18476</v>
      </c>
      <c r="E821" s="11">
        <f>INDEX(tb_SVI[],MATCH(Table3[[#This Row],[city_name]],tb_SVI[city_name_uf],0),5)</f>
        <v>39848</v>
      </c>
      <c r="F821">
        <f>INDEX(tb_MHDI[],MATCH(Table3[[#This Row],[city_name]],tb_MHDI[mun_uf],0),5)</f>
        <v>0.60499999999999998</v>
      </c>
      <c r="G821">
        <f>INDEX(tb_MHDI[],MATCH(Table3[[#This Row],[city_name]],tb_MHDI[mun_uf],0),6)</f>
        <v>0.57899999999999996</v>
      </c>
      <c r="H821">
        <f>INDEX(tb_MHDI[],MATCH(Table3[[#This Row],[city_name]],tb_MHDI[mun_uf],0),7)</f>
        <v>0.76900000000000002</v>
      </c>
      <c r="I821">
        <f>INDEX(tb_MHDI[],MATCH(Table3[[#This Row],[city_name]],tb_MHDI[mun_uf],0),8)</f>
        <v>0.497</v>
      </c>
      <c r="J821">
        <f>_xlfn.NUMBERVALUE(INDEX(tb_SVI[],MATCH(Table3[[#This Row],[city_name]],tb_SVI[city_name_uf],0),8),".")</f>
        <v>0.41799999999999998</v>
      </c>
      <c r="K821">
        <f>_xlfn.NUMBERVALUE(INDEX(tb_SVI[],MATCH(Table3[[#This Row],[city_name]],tb_SVI[city_name_uf],0),9),".")</f>
        <v>0.24199999999999999</v>
      </c>
      <c r="L821">
        <f>_xlfn.NUMBERVALUE(INDEX(tb_SVI[],MATCH(Table3[[#This Row],[city_name]],tb_SVI[city_name_uf],0),10),".")</f>
        <v>0.51400000000000001</v>
      </c>
      <c r="M821">
        <f>_xlfn.NUMBERVALUE(INDEX(tb_SVI[],MATCH(Table3[[#This Row],[city_name]],tb_SVI[city_name_uf],0),11),".")</f>
        <v>0.497</v>
      </c>
      <c r="N821" s="14">
        <f>_xlfn.PERCENTRANK.INC(Table3[MHDI_tot],Table3[[#This Row],[MHDI_tot]],3)</f>
        <v>0.27100000000000002</v>
      </c>
    </row>
    <row r="822" spans="1:14" hidden="1" x14ac:dyDescent="0.2">
      <c r="A822" t="str">
        <f>SVI!F822</f>
        <v>Eliseu Martins/PI</v>
      </c>
      <c r="B822" t="str">
        <f>INDEX(tb_SVI[],MATCH(Table3[[#This Row],[ibge_cod]],tb_SVI[Município],0),1)</f>
        <v>PI</v>
      </c>
      <c r="C822" t="str">
        <f>INDEX(tb_SVI[],MATCH(Table3[[#This Row],[city_name]],tb_SVI[city_name_uf],0),3)</f>
        <v>2203602</v>
      </c>
      <c r="D822" t="s">
        <v>18477</v>
      </c>
      <c r="E822" s="11">
        <f>INDEX(tb_SVI[],MATCH(Table3[[#This Row],[city_name]],tb_SVI[city_name_uf],0),5)</f>
        <v>4930</v>
      </c>
      <c r="F822">
        <f>INDEX(tb_MHDI[],MATCH(Table3[[#This Row],[city_name]],tb_MHDI[mun_uf],0),5)</f>
        <v>0.59499999999999997</v>
      </c>
      <c r="G822">
        <f>INDEX(tb_MHDI[],MATCH(Table3[[#This Row],[city_name]],tb_MHDI[mun_uf],0),6)</f>
        <v>0.61599999999999999</v>
      </c>
      <c r="H822">
        <f>INDEX(tb_MHDI[],MATCH(Table3[[#This Row],[city_name]],tb_MHDI[mun_uf],0),7)</f>
        <v>0.74199999999999999</v>
      </c>
      <c r="I822">
        <f>INDEX(tb_MHDI[],MATCH(Table3[[#This Row],[city_name]],tb_MHDI[mun_uf],0),8)</f>
        <v>0.46200000000000002</v>
      </c>
      <c r="J822">
        <f>_xlfn.NUMBERVALUE(INDEX(tb_SVI[],MATCH(Table3[[#This Row],[city_name]],tb_SVI[city_name_uf],0),8),".")</f>
        <v>0.38700000000000001</v>
      </c>
      <c r="K822">
        <f>_xlfn.NUMBERVALUE(INDEX(tb_SVI[],MATCH(Table3[[#This Row],[city_name]],tb_SVI[city_name_uf],0),9),".")</f>
        <v>0.2</v>
      </c>
      <c r="L822">
        <f>_xlfn.NUMBERVALUE(INDEX(tb_SVI[],MATCH(Table3[[#This Row],[city_name]],tb_SVI[city_name_uf],0),10),".")</f>
        <v>0.498</v>
      </c>
      <c r="M822">
        <f>_xlfn.NUMBERVALUE(INDEX(tb_SVI[],MATCH(Table3[[#This Row],[city_name]],tb_SVI[city_name_uf],0),11),".")</f>
        <v>0.46200000000000002</v>
      </c>
      <c r="N822" s="14">
        <f>_xlfn.PERCENTRANK.INC(Table3[MHDI_tot],Table3[[#This Row],[MHDI_tot]],3)</f>
        <v>0.23</v>
      </c>
    </row>
    <row r="823" spans="1:14" hidden="1" x14ac:dyDescent="0.2">
      <c r="A823" t="str">
        <f>SVI!F823</f>
        <v>Elesbão Veloso/PI</v>
      </c>
      <c r="B823" t="str">
        <f>INDEX(tb_SVI[],MATCH(Table3[[#This Row],[ibge_cod]],tb_SVI[Município],0),1)</f>
        <v>PI</v>
      </c>
      <c r="C823" t="str">
        <f>INDEX(tb_SVI[],MATCH(Table3[[#This Row],[city_name]],tb_SVI[city_name_uf],0),3)</f>
        <v>2203503</v>
      </c>
      <c r="D823" t="s">
        <v>18478</v>
      </c>
      <c r="E823" s="11">
        <f>INDEX(tb_SVI[],MATCH(Table3[[#This Row],[city_name]],tb_SVI[city_name_uf],0),5)</f>
        <v>14575</v>
      </c>
      <c r="F823">
        <f>INDEX(tb_MHDI[],MATCH(Table3[[#This Row],[city_name]],tb_MHDI[mun_uf],0),5)</f>
        <v>0.57999999999999996</v>
      </c>
      <c r="G823">
        <f>INDEX(tb_MHDI[],MATCH(Table3[[#This Row],[city_name]],tb_MHDI[mun_uf],0),6)</f>
        <v>0.57299999999999995</v>
      </c>
      <c r="H823">
        <f>INDEX(tb_MHDI[],MATCH(Table3[[#This Row],[city_name]],tb_MHDI[mun_uf],0),7)</f>
        <v>0.75800000000000001</v>
      </c>
      <c r="I823">
        <f>INDEX(tb_MHDI[],MATCH(Table3[[#This Row],[city_name]],tb_MHDI[mun_uf],0),8)</f>
        <v>0.45</v>
      </c>
      <c r="J823">
        <f>_xlfn.NUMBERVALUE(INDEX(tb_SVI[],MATCH(Table3[[#This Row],[city_name]],tb_SVI[city_name_uf],0),8),".")</f>
        <v>0.40300000000000002</v>
      </c>
      <c r="K823">
        <f>_xlfn.NUMBERVALUE(INDEX(tb_SVI[],MATCH(Table3[[#This Row],[city_name]],tb_SVI[city_name_uf],0),9),".")</f>
        <v>0.19</v>
      </c>
      <c r="L823">
        <f>_xlfn.NUMBERVALUE(INDEX(tb_SVI[],MATCH(Table3[[#This Row],[city_name]],tb_SVI[city_name_uf],0),10),".")</f>
        <v>0.52600000000000002</v>
      </c>
      <c r="M823">
        <f>_xlfn.NUMBERVALUE(INDEX(tb_SVI[],MATCH(Table3[[#This Row],[city_name]],tb_SVI[city_name_uf],0),11),".")</f>
        <v>0.49199999999999999</v>
      </c>
      <c r="N823" s="14">
        <f>_xlfn.PERCENTRANK.INC(Table3[MHDI_tot],Table3[[#This Row],[MHDI_tot]],3)</f>
        <v>0.16300000000000001</v>
      </c>
    </row>
    <row r="824" spans="1:14" hidden="1" x14ac:dyDescent="0.2">
      <c r="A824" t="str">
        <f>SVI!F824</f>
        <v>Domingos Mourão/PI</v>
      </c>
      <c r="B824" t="str">
        <f>INDEX(tb_SVI[],MATCH(Table3[[#This Row],[ibge_cod]],tb_SVI[Município],0),1)</f>
        <v>PI</v>
      </c>
      <c r="C824" t="str">
        <f>INDEX(tb_SVI[],MATCH(Table3[[#This Row],[city_name]],tb_SVI[city_name_uf],0),3)</f>
        <v>2203420</v>
      </c>
      <c r="D824" t="s">
        <v>18479</v>
      </c>
      <c r="E824" s="11">
        <f>INDEX(tb_SVI[],MATCH(Table3[[#This Row],[city_name]],tb_SVI[city_name_uf],0),5)</f>
        <v>4354</v>
      </c>
      <c r="F824">
        <f>INDEX(tb_MHDI[],MATCH(Table3[[#This Row],[city_name]],tb_MHDI[mun_uf],0),5)</f>
        <v>0.55000000000000004</v>
      </c>
      <c r="G824">
        <f>INDEX(tb_MHDI[],MATCH(Table3[[#This Row],[city_name]],tb_MHDI[mun_uf],0),6)</f>
        <v>0.54700000000000004</v>
      </c>
      <c r="H824">
        <f>INDEX(tb_MHDI[],MATCH(Table3[[#This Row],[city_name]],tb_MHDI[mun_uf],0),7)</f>
        <v>0.755</v>
      </c>
      <c r="I824">
        <f>INDEX(tb_MHDI[],MATCH(Table3[[#This Row],[city_name]],tb_MHDI[mun_uf],0),8)</f>
        <v>0.40300000000000002</v>
      </c>
      <c r="J824">
        <f>_xlfn.NUMBERVALUE(INDEX(tb_SVI[],MATCH(Table3[[#This Row],[city_name]],tb_SVI[city_name_uf],0),8),".")</f>
        <v>0.41599999999999998</v>
      </c>
      <c r="K824">
        <f>_xlfn.NUMBERVALUE(INDEX(tb_SVI[],MATCH(Table3[[#This Row],[city_name]],tb_SVI[city_name_uf],0),9),".")</f>
        <v>0.11</v>
      </c>
      <c r="L824">
        <f>_xlfn.NUMBERVALUE(INDEX(tb_SVI[],MATCH(Table3[[#This Row],[city_name]],tb_SVI[city_name_uf],0),10),".")</f>
        <v>0.63600000000000001</v>
      </c>
      <c r="M824">
        <f>_xlfn.NUMBERVALUE(INDEX(tb_SVI[],MATCH(Table3[[#This Row],[city_name]],tb_SVI[city_name_uf],0),11),".")</f>
        <v>0.501</v>
      </c>
      <c r="N824" s="14">
        <f>_xlfn.PERCENTRANK.INC(Table3[MHDI_tot],Table3[[#This Row],[MHDI_tot]],3)</f>
        <v>6.4000000000000001E-2</v>
      </c>
    </row>
    <row r="825" spans="1:14" hidden="1" x14ac:dyDescent="0.2">
      <c r="A825" t="str">
        <f>SVI!F825</f>
        <v>Dom Inocêncio/PI</v>
      </c>
      <c r="B825" t="str">
        <f>INDEX(tb_SVI[],MATCH(Table3[[#This Row],[ibge_cod]],tb_SVI[Município],0),1)</f>
        <v>PI</v>
      </c>
      <c r="C825" t="str">
        <f>INDEX(tb_SVI[],MATCH(Table3[[#This Row],[city_name]],tb_SVI[city_name_uf],0),3)</f>
        <v>2203453</v>
      </c>
      <c r="D825" t="s">
        <v>18480</v>
      </c>
      <c r="E825" s="11">
        <f>INDEX(tb_SVI[],MATCH(Table3[[#This Row],[city_name]],tb_SVI[city_name_uf],0),5)</f>
        <v>9565</v>
      </c>
      <c r="F825">
        <f>INDEX(tb_MHDI[],MATCH(Table3[[#This Row],[city_name]],tb_MHDI[mun_uf],0),5)</f>
        <v>0.54900000000000004</v>
      </c>
      <c r="G825">
        <f>INDEX(tb_MHDI[],MATCH(Table3[[#This Row],[city_name]],tb_MHDI[mun_uf],0),6)</f>
        <v>0.498</v>
      </c>
      <c r="H825">
        <f>INDEX(tb_MHDI[],MATCH(Table3[[#This Row],[city_name]],tb_MHDI[mun_uf],0),7)</f>
        <v>0.75600000000000001</v>
      </c>
      <c r="I825">
        <f>INDEX(tb_MHDI[],MATCH(Table3[[#This Row],[city_name]],tb_MHDI[mun_uf],0),8)</f>
        <v>0.439</v>
      </c>
      <c r="J825">
        <f>_xlfn.NUMBERVALUE(INDEX(tb_SVI[],MATCH(Table3[[#This Row],[city_name]],tb_SVI[city_name_uf],0),8),".")</f>
        <v>0.49199999999999999</v>
      </c>
      <c r="K825">
        <f>_xlfn.NUMBERVALUE(INDEX(tb_SVI[],MATCH(Table3[[#This Row],[city_name]],tb_SVI[city_name_uf],0),9),".")</f>
        <v>0.27300000000000002</v>
      </c>
      <c r="L825">
        <f>_xlfn.NUMBERVALUE(INDEX(tb_SVI[],MATCH(Table3[[#This Row],[city_name]],tb_SVI[city_name_uf],0),10),".")</f>
        <v>0.51400000000000001</v>
      </c>
      <c r="M825">
        <f>_xlfn.NUMBERVALUE(INDEX(tb_SVI[],MATCH(Table3[[#This Row],[city_name]],tb_SVI[city_name_uf],0),11),".")</f>
        <v>0.68799999999999994</v>
      </c>
      <c r="N825" s="14">
        <f>_xlfn.PERCENTRANK.INC(Table3[MHDI_tot],Table3[[#This Row],[MHDI_tot]],3)</f>
        <v>6.0999999999999999E-2</v>
      </c>
    </row>
    <row r="826" spans="1:14" hidden="1" x14ac:dyDescent="0.2">
      <c r="A826" t="str">
        <f>SVI!F826</f>
        <v>Dom Expedito Lopes/PI</v>
      </c>
      <c r="B826" t="str">
        <f>INDEX(tb_SVI[],MATCH(Table3[[#This Row],[ibge_cod]],tb_SVI[Município],0),1)</f>
        <v>PI</v>
      </c>
      <c r="C826" t="str">
        <f>INDEX(tb_SVI[],MATCH(Table3[[#This Row],[city_name]],tb_SVI[city_name_uf],0),3)</f>
        <v>2203404</v>
      </c>
      <c r="D826" t="s">
        <v>18481</v>
      </c>
      <c r="E826" s="11">
        <f>INDEX(tb_SVI[],MATCH(Table3[[#This Row],[city_name]],tb_SVI[city_name_uf],0),5)</f>
        <v>6922</v>
      </c>
      <c r="F826">
        <f>INDEX(tb_MHDI[],MATCH(Table3[[#This Row],[city_name]],tb_MHDI[mun_uf],0),5)</f>
        <v>0.60099999999999998</v>
      </c>
      <c r="G826">
        <f>INDEX(tb_MHDI[],MATCH(Table3[[#This Row],[city_name]],tb_MHDI[mun_uf],0),6)</f>
        <v>0.58299999999999996</v>
      </c>
      <c r="H826">
        <f>INDEX(tb_MHDI[],MATCH(Table3[[#This Row],[city_name]],tb_MHDI[mun_uf],0),7)</f>
        <v>0.76200000000000001</v>
      </c>
      <c r="I826">
        <f>INDEX(tb_MHDI[],MATCH(Table3[[#This Row],[city_name]],tb_MHDI[mun_uf],0),8)</f>
        <v>0.48799999999999999</v>
      </c>
      <c r="J826">
        <f>_xlfn.NUMBERVALUE(INDEX(tb_SVI[],MATCH(Table3[[#This Row],[city_name]],tb_SVI[city_name_uf],0),8),".")</f>
        <v>0.38100000000000001</v>
      </c>
      <c r="K826">
        <f>_xlfn.NUMBERVALUE(INDEX(tb_SVI[],MATCH(Table3[[#This Row],[city_name]],tb_SVI[city_name_uf],0),9),".")</f>
        <v>0.20699999999999999</v>
      </c>
      <c r="L826">
        <f>_xlfn.NUMBERVALUE(INDEX(tb_SVI[],MATCH(Table3[[#This Row],[city_name]],tb_SVI[city_name_uf],0),10),".")</f>
        <v>0.432</v>
      </c>
      <c r="M826">
        <f>_xlfn.NUMBERVALUE(INDEX(tb_SVI[],MATCH(Table3[[#This Row],[city_name]],tb_SVI[city_name_uf],0),11),".")</f>
        <v>0.505</v>
      </c>
      <c r="N826" s="14">
        <f>_xlfn.PERCENTRANK.INC(Table3[MHDI_tot],Table3[[#This Row],[MHDI_tot]],3)</f>
        <v>0.255</v>
      </c>
    </row>
    <row r="827" spans="1:14" hidden="1" x14ac:dyDescent="0.2">
      <c r="A827" t="str">
        <f>SVI!F827</f>
        <v>Dirceu Arcoverde/PI</v>
      </c>
      <c r="B827" t="str">
        <f>INDEX(tb_SVI[],MATCH(Table3[[#This Row],[ibge_cod]],tb_SVI[Município],0),1)</f>
        <v>PI</v>
      </c>
      <c r="C827" t="str">
        <f>INDEX(tb_SVI[],MATCH(Table3[[#This Row],[city_name]],tb_SVI[city_name_uf],0),3)</f>
        <v>2203354</v>
      </c>
      <c r="D827" t="s">
        <v>18482</v>
      </c>
      <c r="E827" s="11">
        <f>INDEX(tb_SVI[],MATCH(Table3[[#This Row],[city_name]],tb_SVI[city_name_uf],0),5)</f>
        <v>7029</v>
      </c>
      <c r="F827">
        <f>INDEX(tb_MHDI[],MATCH(Table3[[#This Row],[city_name]],tb_MHDI[mun_uf],0),5)</f>
        <v>0.56100000000000005</v>
      </c>
      <c r="G827">
        <f>INDEX(tb_MHDI[],MATCH(Table3[[#This Row],[city_name]],tb_MHDI[mun_uf],0),6)</f>
        <v>0.56299999999999994</v>
      </c>
      <c r="H827">
        <f>INDEX(tb_MHDI[],MATCH(Table3[[#This Row],[city_name]],tb_MHDI[mun_uf],0),7)</f>
        <v>0.71799999999999997</v>
      </c>
      <c r="I827">
        <f>INDEX(tb_MHDI[],MATCH(Table3[[#This Row],[city_name]],tb_MHDI[mun_uf],0),8)</f>
        <v>0.436</v>
      </c>
      <c r="J827">
        <f>_xlfn.NUMBERVALUE(INDEX(tb_SVI[],MATCH(Table3[[#This Row],[city_name]],tb_SVI[city_name_uf],0),8),".")</f>
        <v>0.46500000000000002</v>
      </c>
      <c r="K827">
        <f>_xlfn.NUMBERVALUE(INDEX(tb_SVI[],MATCH(Table3[[#This Row],[city_name]],tb_SVI[city_name_uf],0),9),".")</f>
        <v>0.25800000000000001</v>
      </c>
      <c r="L827">
        <f>_xlfn.NUMBERVALUE(INDEX(tb_SVI[],MATCH(Table3[[#This Row],[city_name]],tb_SVI[city_name_uf],0),10),".")</f>
        <v>0.54300000000000004</v>
      </c>
      <c r="M827">
        <f>_xlfn.NUMBERVALUE(INDEX(tb_SVI[],MATCH(Table3[[#This Row],[city_name]],tb_SVI[city_name_uf],0),11),".")</f>
        <v>0.59399999999999997</v>
      </c>
      <c r="N827" s="14">
        <f>_xlfn.PERCENTRANK.INC(Table3[MHDI_tot],Table3[[#This Row],[MHDI_tot]],3)</f>
        <v>9.1999999999999998E-2</v>
      </c>
    </row>
    <row r="828" spans="1:14" hidden="1" x14ac:dyDescent="0.2">
      <c r="A828" t="str">
        <f>SVI!F828</f>
        <v>Demerval Lobão/PI</v>
      </c>
      <c r="B828" t="str">
        <f>INDEX(tb_SVI[],MATCH(Table3[[#This Row],[ibge_cod]],tb_SVI[Município],0),1)</f>
        <v>PI</v>
      </c>
      <c r="C828" t="str">
        <f>INDEX(tb_SVI[],MATCH(Table3[[#This Row],[city_name]],tb_SVI[city_name_uf],0),3)</f>
        <v>2203305</v>
      </c>
      <c r="D828" t="s">
        <v>18483</v>
      </c>
      <c r="E828" s="11">
        <f>INDEX(tb_SVI[],MATCH(Table3[[#This Row],[city_name]],tb_SVI[city_name_uf],0),5)</f>
        <v>13840</v>
      </c>
      <c r="F828">
        <f>INDEX(tb_MHDI[],MATCH(Table3[[#This Row],[city_name]],tb_MHDI[mun_uf],0),5)</f>
        <v>0.61799999999999999</v>
      </c>
      <c r="G828">
        <f>INDEX(tb_MHDI[],MATCH(Table3[[#This Row],[city_name]],tb_MHDI[mun_uf],0),6)</f>
        <v>0.58799999999999997</v>
      </c>
      <c r="H828">
        <f>INDEX(tb_MHDI[],MATCH(Table3[[#This Row],[city_name]],tb_MHDI[mun_uf],0),7)</f>
        <v>0.78100000000000003</v>
      </c>
      <c r="I828">
        <f>INDEX(tb_MHDI[],MATCH(Table3[[#This Row],[city_name]],tb_MHDI[mun_uf],0),8)</f>
        <v>0.51500000000000001</v>
      </c>
      <c r="J828">
        <f>_xlfn.NUMBERVALUE(INDEX(tb_SVI[],MATCH(Table3[[#This Row],[city_name]],tb_SVI[city_name_uf],0),8),".")</f>
        <v>0.44500000000000001</v>
      </c>
      <c r="K828">
        <f>_xlfn.NUMBERVALUE(INDEX(tb_SVI[],MATCH(Table3[[#This Row],[city_name]],tb_SVI[city_name_uf],0),9),".")</f>
        <v>0.442</v>
      </c>
      <c r="L828">
        <f>_xlfn.NUMBERVALUE(INDEX(tb_SVI[],MATCH(Table3[[#This Row],[city_name]],tb_SVI[city_name_uf],0),10),".")</f>
        <v>0.44</v>
      </c>
      <c r="M828">
        <f>_xlfn.NUMBERVALUE(INDEX(tb_SVI[],MATCH(Table3[[#This Row],[city_name]],tb_SVI[city_name_uf],0),11),".")</f>
        <v>0.45200000000000001</v>
      </c>
      <c r="N828" s="14">
        <f>_xlfn.PERCENTRANK.INC(Table3[MHDI_tot],Table3[[#This Row],[MHDI_tot]],3)</f>
        <v>0.32500000000000001</v>
      </c>
    </row>
    <row r="829" spans="1:14" hidden="1" x14ac:dyDescent="0.2">
      <c r="A829" t="str">
        <f>SVI!F829</f>
        <v>Curralinhos/PI</v>
      </c>
      <c r="B829" t="str">
        <f>INDEX(tb_SVI[],MATCH(Table3[[#This Row],[ibge_cod]],tb_SVI[Município],0),1)</f>
        <v>PI</v>
      </c>
      <c r="C829" t="str">
        <f>INDEX(tb_SVI[],MATCH(Table3[[#This Row],[city_name]],tb_SVI[city_name_uf],0),3)</f>
        <v>2203255</v>
      </c>
      <c r="D829" t="s">
        <v>18484</v>
      </c>
      <c r="E829" s="11">
        <f>INDEX(tb_SVI[],MATCH(Table3[[#This Row],[city_name]],tb_SVI[city_name_uf],0),5)</f>
        <v>4459</v>
      </c>
      <c r="F829">
        <f>INDEX(tb_MHDI[],MATCH(Table3[[#This Row],[city_name]],tb_MHDI[mun_uf],0),5)</f>
        <v>0.55500000000000005</v>
      </c>
      <c r="G829">
        <f>INDEX(tb_MHDI[],MATCH(Table3[[#This Row],[city_name]],tb_MHDI[mun_uf],0),6)</f>
        <v>0.51200000000000001</v>
      </c>
      <c r="H829">
        <f>INDEX(tb_MHDI[],MATCH(Table3[[#This Row],[city_name]],tb_MHDI[mun_uf],0),7)</f>
        <v>0.76200000000000001</v>
      </c>
      <c r="I829">
        <f>INDEX(tb_MHDI[],MATCH(Table3[[#This Row],[city_name]],tb_MHDI[mun_uf],0),8)</f>
        <v>0.438</v>
      </c>
      <c r="J829">
        <f>_xlfn.NUMBERVALUE(INDEX(tb_SVI[],MATCH(Table3[[#This Row],[city_name]],tb_SVI[city_name_uf],0),8),".")</f>
        <v>0.67</v>
      </c>
      <c r="K829">
        <f>_xlfn.NUMBERVALUE(INDEX(tb_SVI[],MATCH(Table3[[#This Row],[city_name]],tb_SVI[city_name_uf],0),9),".")</f>
        <v>0.71699999999999997</v>
      </c>
      <c r="L829">
        <f>_xlfn.NUMBERVALUE(INDEX(tb_SVI[],MATCH(Table3[[#This Row],[city_name]],tb_SVI[city_name_uf],0),10),".")</f>
        <v>0.73499999999999999</v>
      </c>
      <c r="M829">
        <f>_xlfn.NUMBERVALUE(INDEX(tb_SVI[],MATCH(Table3[[#This Row],[city_name]],tb_SVI[city_name_uf],0),11),".")</f>
        <v>0.55700000000000005</v>
      </c>
      <c r="N829" s="14">
        <f>_xlfn.PERCENTRANK.INC(Table3[MHDI_tot],Table3[[#This Row],[MHDI_tot]],3)</f>
        <v>7.4999999999999997E-2</v>
      </c>
    </row>
    <row r="830" spans="1:14" hidden="1" x14ac:dyDescent="0.2">
      <c r="A830" t="str">
        <f>SVI!F830</f>
        <v>Curral Novo do Piauí/PI</v>
      </c>
      <c r="B830" t="str">
        <f>INDEX(tb_SVI[],MATCH(Table3[[#This Row],[ibge_cod]],tb_SVI[Município],0),1)</f>
        <v>PI</v>
      </c>
      <c r="C830" t="str">
        <f>INDEX(tb_SVI[],MATCH(Table3[[#This Row],[city_name]],tb_SVI[city_name_uf],0),3)</f>
        <v>2203271</v>
      </c>
      <c r="D830" t="s">
        <v>18485</v>
      </c>
      <c r="E830" s="11">
        <f>INDEX(tb_SVI[],MATCH(Table3[[#This Row],[city_name]],tb_SVI[city_name_uf],0),5)</f>
        <v>5367</v>
      </c>
      <c r="F830">
        <f>INDEX(tb_MHDI[],MATCH(Table3[[#This Row],[city_name]],tb_MHDI[mun_uf],0),5)</f>
        <v>0.52700000000000002</v>
      </c>
      <c r="G830">
        <f>INDEX(tb_MHDI[],MATCH(Table3[[#This Row],[city_name]],tb_MHDI[mun_uf],0),6)</f>
        <v>0.50600000000000001</v>
      </c>
      <c r="H830">
        <f>INDEX(tb_MHDI[],MATCH(Table3[[#This Row],[city_name]],tb_MHDI[mun_uf],0),7)</f>
        <v>0.68500000000000005</v>
      </c>
      <c r="I830">
        <f>INDEX(tb_MHDI[],MATCH(Table3[[#This Row],[city_name]],tb_MHDI[mun_uf],0),8)</f>
        <v>0.42199999999999999</v>
      </c>
      <c r="J830">
        <f>_xlfn.NUMBERVALUE(INDEX(tb_SVI[],MATCH(Table3[[#This Row],[city_name]],tb_SVI[city_name_uf],0),8),".")</f>
        <v>0.49</v>
      </c>
      <c r="K830">
        <f>_xlfn.NUMBERVALUE(INDEX(tb_SVI[],MATCH(Table3[[#This Row],[city_name]],tb_SVI[city_name_uf],0),9),".")</f>
        <v>0.309</v>
      </c>
      <c r="L830">
        <f>_xlfn.NUMBERVALUE(INDEX(tb_SVI[],MATCH(Table3[[#This Row],[city_name]],tb_SVI[city_name_uf],0),10),".")</f>
        <v>0.58199999999999996</v>
      </c>
      <c r="M830">
        <f>_xlfn.NUMBERVALUE(INDEX(tb_SVI[],MATCH(Table3[[#This Row],[city_name]],tb_SVI[city_name_uf],0),11),".")</f>
        <v>0.57899999999999996</v>
      </c>
      <c r="N830" s="14">
        <f>_xlfn.PERCENTRANK.INC(Table3[MHDI_tot],Table3[[#This Row],[MHDI_tot]],3)</f>
        <v>2.5000000000000001E-2</v>
      </c>
    </row>
    <row r="831" spans="1:14" hidden="1" x14ac:dyDescent="0.2">
      <c r="A831" t="str">
        <f>SVI!F831</f>
        <v>Currais/PI</v>
      </c>
      <c r="B831" t="str">
        <f>INDEX(tb_SVI[],MATCH(Table3[[#This Row],[ibge_cod]],tb_SVI[Município],0),1)</f>
        <v>PI</v>
      </c>
      <c r="C831" t="str">
        <f>INDEX(tb_SVI[],MATCH(Table3[[#This Row],[city_name]],tb_SVI[city_name_uf],0),3)</f>
        <v>2203230</v>
      </c>
      <c r="D831" t="s">
        <v>18486</v>
      </c>
      <c r="E831" s="11">
        <f>INDEX(tb_SVI[],MATCH(Table3[[#This Row],[city_name]],tb_SVI[city_name_uf],0),5)</f>
        <v>4968</v>
      </c>
      <c r="F831">
        <f>INDEX(tb_MHDI[],MATCH(Table3[[#This Row],[city_name]],tb_MHDI[mun_uf],0),5)</f>
        <v>0.54200000000000004</v>
      </c>
      <c r="G831">
        <f>INDEX(tb_MHDI[],MATCH(Table3[[#This Row],[city_name]],tb_MHDI[mun_uf],0),6)</f>
        <v>0.49</v>
      </c>
      <c r="H831">
        <f>INDEX(tb_MHDI[],MATCH(Table3[[#This Row],[city_name]],tb_MHDI[mun_uf],0),7)</f>
        <v>0.74299999999999999</v>
      </c>
      <c r="I831">
        <f>INDEX(tb_MHDI[],MATCH(Table3[[#This Row],[city_name]],tb_MHDI[mun_uf],0),8)</f>
        <v>0.438</v>
      </c>
      <c r="J831">
        <f>_xlfn.NUMBERVALUE(INDEX(tb_SVI[],MATCH(Table3[[#This Row],[city_name]],tb_SVI[city_name_uf],0),8),".")</f>
        <v>0.54800000000000004</v>
      </c>
      <c r="K831">
        <f>_xlfn.NUMBERVALUE(INDEX(tb_SVI[],MATCH(Table3[[#This Row],[city_name]],tb_SVI[city_name_uf],0),9),".")</f>
        <v>0.50800000000000001</v>
      </c>
      <c r="L831">
        <f>_xlfn.NUMBERVALUE(INDEX(tb_SVI[],MATCH(Table3[[#This Row],[city_name]],tb_SVI[city_name_uf],0),10),".")</f>
        <v>0.54900000000000004</v>
      </c>
      <c r="M831">
        <f>_xlfn.NUMBERVALUE(INDEX(tb_SVI[],MATCH(Table3[[#This Row],[city_name]],tb_SVI[city_name_uf],0),11),".")</f>
        <v>0.58599999999999997</v>
      </c>
      <c r="N831" s="14">
        <f>_xlfn.PERCENTRANK.INC(Table3[MHDI_tot],Table3[[#This Row],[MHDI_tot]],3)</f>
        <v>4.5999999999999999E-2</v>
      </c>
    </row>
    <row r="832" spans="1:14" hidden="1" x14ac:dyDescent="0.2">
      <c r="A832" t="str">
        <f>SVI!F832</f>
        <v>Curimatá/PI</v>
      </c>
      <c r="B832" t="str">
        <f>INDEX(tb_SVI[],MATCH(Table3[[#This Row],[ibge_cod]],tb_SVI[Município],0),1)</f>
        <v>PI</v>
      </c>
      <c r="C832" t="str">
        <f>INDEX(tb_SVI[],MATCH(Table3[[#This Row],[city_name]],tb_SVI[city_name_uf],0),3)</f>
        <v>2203206</v>
      </c>
      <c r="D832" t="s">
        <v>18487</v>
      </c>
      <c r="E832" s="11">
        <f>INDEX(tb_SVI[],MATCH(Table3[[#This Row],[city_name]],tb_SVI[city_name_uf],0),5)</f>
        <v>11426</v>
      </c>
      <c r="F832">
        <f>INDEX(tb_MHDI[],MATCH(Table3[[#This Row],[city_name]],tb_MHDI[mun_uf],0),5)</f>
        <v>0.60699999999999998</v>
      </c>
      <c r="G832">
        <f>INDEX(tb_MHDI[],MATCH(Table3[[#This Row],[city_name]],tb_MHDI[mun_uf],0),6)</f>
        <v>0.57399999999999995</v>
      </c>
      <c r="H832">
        <f>INDEX(tb_MHDI[],MATCH(Table3[[#This Row],[city_name]],tb_MHDI[mun_uf],0),7)</f>
        <v>0.74099999999999999</v>
      </c>
      <c r="I832">
        <f>INDEX(tb_MHDI[],MATCH(Table3[[#This Row],[city_name]],tb_MHDI[mun_uf],0),8)</f>
        <v>0.52700000000000002</v>
      </c>
      <c r="J832">
        <f>_xlfn.NUMBERVALUE(INDEX(tb_SVI[],MATCH(Table3[[#This Row],[city_name]],tb_SVI[city_name_uf],0),8),".")</f>
        <v>0.42299999999999999</v>
      </c>
      <c r="K832">
        <f>_xlfn.NUMBERVALUE(INDEX(tb_SVI[],MATCH(Table3[[#This Row],[city_name]],tb_SVI[city_name_uf],0),9),".")</f>
        <v>0.35699999999999998</v>
      </c>
      <c r="L832">
        <f>_xlfn.NUMBERVALUE(INDEX(tb_SVI[],MATCH(Table3[[#This Row],[city_name]],tb_SVI[city_name_uf],0),10),".")</f>
        <v>0.44500000000000001</v>
      </c>
      <c r="M832">
        <f>_xlfn.NUMBERVALUE(INDEX(tb_SVI[],MATCH(Table3[[#This Row],[city_name]],tb_SVI[city_name_uf],0),11),".")</f>
        <v>0.46600000000000003</v>
      </c>
      <c r="N832" s="14">
        <f>_xlfn.PERCENTRANK.INC(Table3[MHDI_tot],Table3[[#This Row],[MHDI_tot]],3)</f>
        <v>0.28100000000000003</v>
      </c>
    </row>
    <row r="833" spans="1:14" hidden="1" x14ac:dyDescent="0.2">
      <c r="A833" t="str">
        <f>SVI!F833</f>
        <v>Cristino Castro/PI</v>
      </c>
      <c r="B833" t="str">
        <f>INDEX(tb_SVI[],MATCH(Table3[[#This Row],[ibge_cod]],tb_SVI[Município],0),1)</f>
        <v>PI</v>
      </c>
      <c r="C833" t="str">
        <f>INDEX(tb_SVI[],MATCH(Table3[[#This Row],[city_name]],tb_SVI[city_name_uf],0),3)</f>
        <v>2203107</v>
      </c>
      <c r="D833" t="s">
        <v>18488</v>
      </c>
      <c r="E833" s="11">
        <f>INDEX(tb_SVI[],MATCH(Table3[[#This Row],[city_name]],tb_SVI[city_name_uf],0),5)</f>
        <v>10444</v>
      </c>
      <c r="F833">
        <f>INDEX(tb_MHDI[],MATCH(Table3[[#This Row],[city_name]],tb_MHDI[mun_uf],0),5)</f>
        <v>0.56599999999999995</v>
      </c>
      <c r="G833">
        <f>INDEX(tb_MHDI[],MATCH(Table3[[#This Row],[city_name]],tb_MHDI[mun_uf],0),6)</f>
        <v>0.58599999999999997</v>
      </c>
      <c r="H833">
        <f>INDEX(tb_MHDI[],MATCH(Table3[[#This Row],[city_name]],tb_MHDI[mun_uf],0),7)</f>
        <v>0.71299999999999997</v>
      </c>
      <c r="I833">
        <f>INDEX(tb_MHDI[],MATCH(Table3[[#This Row],[city_name]],tb_MHDI[mun_uf],0),8)</f>
        <v>0.434</v>
      </c>
      <c r="J833">
        <f>_xlfn.NUMBERVALUE(INDEX(tb_SVI[],MATCH(Table3[[#This Row],[city_name]],tb_SVI[city_name_uf],0),8),".")</f>
        <v>0.51100000000000001</v>
      </c>
      <c r="K833">
        <f>_xlfn.NUMBERVALUE(INDEX(tb_SVI[],MATCH(Table3[[#This Row],[city_name]],tb_SVI[city_name_uf],0),9),".")</f>
        <v>0.4</v>
      </c>
      <c r="L833">
        <f>_xlfn.NUMBERVALUE(INDEX(tb_SVI[],MATCH(Table3[[#This Row],[city_name]],tb_SVI[city_name_uf],0),10),".")</f>
        <v>0.57799999999999996</v>
      </c>
      <c r="M833">
        <f>_xlfn.NUMBERVALUE(INDEX(tb_SVI[],MATCH(Table3[[#This Row],[city_name]],tb_SVI[city_name_uf],0),11),".")</f>
        <v>0.55600000000000005</v>
      </c>
      <c r="N833" s="14">
        <f>_xlfn.PERCENTRANK.INC(Table3[MHDI_tot],Table3[[#This Row],[MHDI_tot]],3)</f>
        <v>0.112</v>
      </c>
    </row>
    <row r="834" spans="1:14" hidden="1" x14ac:dyDescent="0.2">
      <c r="A834" t="str">
        <f>SVI!F834</f>
        <v>Cristalândia do Piauí/PI</v>
      </c>
      <c r="B834" t="str">
        <f>INDEX(tb_SVI[],MATCH(Table3[[#This Row],[ibge_cod]],tb_SVI[Município],0),1)</f>
        <v>PI</v>
      </c>
      <c r="C834" t="str">
        <f>INDEX(tb_SVI[],MATCH(Table3[[#This Row],[city_name]],tb_SVI[city_name_uf],0),3)</f>
        <v>2203008</v>
      </c>
      <c r="D834" t="s">
        <v>18489</v>
      </c>
      <c r="E834" s="11">
        <f>INDEX(tb_SVI[],MATCH(Table3[[#This Row],[city_name]],tb_SVI[city_name_uf],0),5)</f>
        <v>8323</v>
      </c>
      <c r="F834">
        <f>INDEX(tb_MHDI[],MATCH(Table3[[#This Row],[city_name]],tb_MHDI[mun_uf],0),5)</f>
        <v>0.57299999999999995</v>
      </c>
      <c r="G834">
        <f>INDEX(tb_MHDI[],MATCH(Table3[[#This Row],[city_name]],tb_MHDI[mun_uf],0),6)</f>
        <v>0.52100000000000002</v>
      </c>
      <c r="H834">
        <f>INDEX(tb_MHDI[],MATCH(Table3[[#This Row],[city_name]],tb_MHDI[mun_uf],0),7)</f>
        <v>0.77</v>
      </c>
      <c r="I834">
        <f>INDEX(tb_MHDI[],MATCH(Table3[[#This Row],[city_name]],tb_MHDI[mun_uf],0),8)</f>
        <v>0.46899999999999997</v>
      </c>
      <c r="J834">
        <f>_xlfn.NUMBERVALUE(INDEX(tb_SVI[],MATCH(Table3[[#This Row],[city_name]],tb_SVI[city_name_uf],0),8),".")</f>
        <v>0.44500000000000001</v>
      </c>
      <c r="K834">
        <f>_xlfn.NUMBERVALUE(INDEX(tb_SVI[],MATCH(Table3[[#This Row],[city_name]],tb_SVI[city_name_uf],0),9),".")</f>
        <v>0.30099999999999999</v>
      </c>
      <c r="L834">
        <f>_xlfn.NUMBERVALUE(INDEX(tb_SVI[],MATCH(Table3[[#This Row],[city_name]],tb_SVI[city_name_uf],0),10),".")</f>
        <v>0.49099999999999999</v>
      </c>
      <c r="M834">
        <f>_xlfn.NUMBERVALUE(INDEX(tb_SVI[],MATCH(Table3[[#This Row],[city_name]],tb_SVI[city_name_uf],0),11),".")</f>
        <v>0.54200000000000004</v>
      </c>
      <c r="N834" s="14">
        <f>_xlfn.PERCENTRANK.INC(Table3[MHDI_tot],Table3[[#This Row],[MHDI_tot]],3)</f>
        <v>0.13700000000000001</v>
      </c>
    </row>
    <row r="835" spans="1:14" hidden="1" x14ac:dyDescent="0.2">
      <c r="A835" t="str">
        <f>SVI!F835</f>
        <v>Corrente/PI</v>
      </c>
      <c r="B835" t="str">
        <f>INDEX(tb_SVI[],MATCH(Table3[[#This Row],[ibge_cod]],tb_SVI[Município],0),1)</f>
        <v>PI</v>
      </c>
      <c r="C835" t="str">
        <f>INDEX(tb_SVI[],MATCH(Table3[[#This Row],[city_name]],tb_SVI[city_name_uf],0),3)</f>
        <v>2202901</v>
      </c>
      <c r="D835" t="s">
        <v>18490</v>
      </c>
      <c r="E835" s="11">
        <f>INDEX(tb_SVI[],MATCH(Table3[[#This Row],[city_name]],tb_SVI[city_name_uf],0),5)</f>
        <v>26709</v>
      </c>
      <c r="F835">
        <f>INDEX(tb_MHDI[],MATCH(Table3[[#This Row],[city_name]],tb_MHDI[mun_uf],0),5)</f>
        <v>0.64200000000000002</v>
      </c>
      <c r="G835">
        <f>INDEX(tb_MHDI[],MATCH(Table3[[#This Row],[city_name]],tb_MHDI[mun_uf],0),6)</f>
        <v>0.62</v>
      </c>
      <c r="H835">
        <f>INDEX(tb_MHDI[],MATCH(Table3[[#This Row],[city_name]],tb_MHDI[mun_uf],0),7)</f>
        <v>0.78900000000000003</v>
      </c>
      <c r="I835">
        <f>INDEX(tb_MHDI[],MATCH(Table3[[#This Row],[city_name]],tb_MHDI[mun_uf],0),8)</f>
        <v>0.54</v>
      </c>
      <c r="J835">
        <f>_xlfn.NUMBERVALUE(INDEX(tb_SVI[],MATCH(Table3[[#This Row],[city_name]],tb_SVI[city_name_uf],0),8),".")</f>
        <v>0.39900000000000002</v>
      </c>
      <c r="K835">
        <f>_xlfn.NUMBERVALUE(INDEX(tb_SVI[],MATCH(Table3[[#This Row],[city_name]],tb_SVI[city_name_uf],0),9),".")</f>
        <v>0.23</v>
      </c>
      <c r="L835">
        <f>_xlfn.NUMBERVALUE(INDEX(tb_SVI[],MATCH(Table3[[#This Row],[city_name]],tb_SVI[city_name_uf],0),10),".")</f>
        <v>0.49399999999999999</v>
      </c>
      <c r="M835">
        <f>_xlfn.NUMBERVALUE(INDEX(tb_SVI[],MATCH(Table3[[#This Row],[city_name]],tb_SVI[city_name_uf],0),11),".")</f>
        <v>0.47199999999999998</v>
      </c>
      <c r="N835" s="14">
        <f>_xlfn.PERCENTRANK.INC(Table3[MHDI_tot],Table3[[#This Row],[MHDI_tot]],3)</f>
        <v>0.41099999999999998</v>
      </c>
    </row>
    <row r="836" spans="1:14" hidden="1" x14ac:dyDescent="0.2">
      <c r="A836" t="str">
        <f>SVI!F836</f>
        <v>Coronel José Dias/PI</v>
      </c>
      <c r="B836" t="str">
        <f>INDEX(tb_SVI[],MATCH(Table3[[#This Row],[ibge_cod]],tb_SVI[Município],0),1)</f>
        <v>PI</v>
      </c>
      <c r="C836" t="str">
        <f>INDEX(tb_SVI[],MATCH(Table3[[#This Row],[city_name]],tb_SVI[city_name_uf],0),3)</f>
        <v>2202851</v>
      </c>
      <c r="D836" t="s">
        <v>18491</v>
      </c>
      <c r="E836" s="11">
        <f>INDEX(tb_SVI[],MATCH(Table3[[#This Row],[city_name]],tb_SVI[city_name_uf],0),5)</f>
        <v>4685</v>
      </c>
      <c r="F836">
        <f>INDEX(tb_MHDI[],MATCH(Table3[[#This Row],[city_name]],tb_MHDI[mun_uf],0),5)</f>
        <v>0.54600000000000004</v>
      </c>
      <c r="G836">
        <f>INDEX(tb_MHDI[],MATCH(Table3[[#This Row],[city_name]],tb_MHDI[mun_uf],0),6)</f>
        <v>0.51800000000000002</v>
      </c>
      <c r="H836">
        <f>INDEX(tb_MHDI[],MATCH(Table3[[#This Row],[city_name]],tb_MHDI[mun_uf],0),7)</f>
        <v>0.72499999999999998</v>
      </c>
      <c r="I836">
        <f>INDEX(tb_MHDI[],MATCH(Table3[[#This Row],[city_name]],tb_MHDI[mun_uf],0),8)</f>
        <v>0.433</v>
      </c>
      <c r="J836">
        <f>_xlfn.NUMBERVALUE(INDEX(tb_SVI[],MATCH(Table3[[#This Row],[city_name]],tb_SVI[city_name_uf],0),8),".")</f>
        <v>0.48799999999999999</v>
      </c>
      <c r="K836">
        <f>_xlfn.NUMBERVALUE(INDEX(tb_SVI[],MATCH(Table3[[#This Row],[city_name]],tb_SVI[city_name_uf],0),9),".")</f>
        <v>0.40899999999999997</v>
      </c>
      <c r="L836">
        <f>_xlfn.NUMBERVALUE(INDEX(tb_SVI[],MATCH(Table3[[#This Row],[city_name]],tb_SVI[city_name_uf],0),10),".")</f>
        <v>0.497</v>
      </c>
      <c r="M836">
        <f>_xlfn.NUMBERVALUE(INDEX(tb_SVI[],MATCH(Table3[[#This Row],[city_name]],tb_SVI[city_name_uf],0),11),".")</f>
        <v>0.55800000000000005</v>
      </c>
      <c r="N836" s="14">
        <f>_xlfn.PERCENTRANK.INC(Table3[MHDI_tot],Table3[[#This Row],[MHDI_tot]],3)</f>
        <v>5.2999999999999999E-2</v>
      </c>
    </row>
    <row r="837" spans="1:14" hidden="1" x14ac:dyDescent="0.2">
      <c r="A837" t="str">
        <f>SVI!F837</f>
        <v>Conceição do Canindé/PI</v>
      </c>
      <c r="B837" t="str">
        <f>INDEX(tb_SVI[],MATCH(Table3[[#This Row],[ibge_cod]],tb_SVI[Município],0),1)</f>
        <v>PI</v>
      </c>
      <c r="C837" t="str">
        <f>INDEX(tb_SVI[],MATCH(Table3[[#This Row],[city_name]],tb_SVI[city_name_uf],0),3)</f>
        <v>2202802</v>
      </c>
      <c r="D837" t="s">
        <v>18492</v>
      </c>
      <c r="E837" s="11">
        <f>INDEX(tb_SVI[],MATCH(Table3[[#This Row],[city_name]],tb_SVI[city_name_uf],0),5)</f>
        <v>4807</v>
      </c>
      <c r="F837">
        <f>INDEX(tb_MHDI[],MATCH(Table3[[#This Row],[city_name]],tb_MHDI[mun_uf],0),5)</f>
        <v>0.58899999999999997</v>
      </c>
      <c r="G837">
        <f>INDEX(tb_MHDI[],MATCH(Table3[[#This Row],[city_name]],tb_MHDI[mun_uf],0),6)</f>
        <v>0.55900000000000005</v>
      </c>
      <c r="H837">
        <f>INDEX(tb_MHDI[],MATCH(Table3[[#This Row],[city_name]],tb_MHDI[mun_uf],0),7)</f>
        <v>0.75900000000000001</v>
      </c>
      <c r="I837">
        <f>INDEX(tb_MHDI[],MATCH(Table3[[#This Row],[city_name]],tb_MHDI[mun_uf],0),8)</f>
        <v>0.48199999999999998</v>
      </c>
      <c r="J837">
        <f>_xlfn.NUMBERVALUE(INDEX(tb_SVI[],MATCH(Table3[[#This Row],[city_name]],tb_SVI[city_name_uf],0),8),".")</f>
        <v>0.435</v>
      </c>
      <c r="K837">
        <f>_xlfn.NUMBERVALUE(INDEX(tb_SVI[],MATCH(Table3[[#This Row],[city_name]],tb_SVI[city_name_uf],0),9),".")</f>
        <v>0.221</v>
      </c>
      <c r="L837">
        <f>_xlfn.NUMBERVALUE(INDEX(tb_SVI[],MATCH(Table3[[#This Row],[city_name]],tb_SVI[city_name_uf],0),10),".")</f>
        <v>0.53</v>
      </c>
      <c r="M837">
        <f>_xlfn.NUMBERVALUE(INDEX(tb_SVI[],MATCH(Table3[[#This Row],[city_name]],tb_SVI[city_name_uf],0),11),".")</f>
        <v>0.55400000000000005</v>
      </c>
      <c r="N837" s="14">
        <f>_xlfn.PERCENTRANK.INC(Table3[MHDI_tot],Table3[[#This Row],[MHDI_tot]],3)</f>
        <v>0.20100000000000001</v>
      </c>
    </row>
    <row r="838" spans="1:14" hidden="1" x14ac:dyDescent="0.2">
      <c r="A838" t="str">
        <f>SVI!F838</f>
        <v>Colônia do Piauí/PI</v>
      </c>
      <c r="B838" t="str">
        <f>INDEX(tb_SVI[],MATCH(Table3[[#This Row],[ibge_cod]],tb_SVI[Município],0),1)</f>
        <v>PI</v>
      </c>
      <c r="C838" t="str">
        <f>INDEX(tb_SVI[],MATCH(Table3[[#This Row],[city_name]],tb_SVI[city_name_uf],0),3)</f>
        <v>2202778</v>
      </c>
      <c r="D838" t="s">
        <v>18493</v>
      </c>
      <c r="E838" s="11">
        <f>INDEX(tb_SVI[],MATCH(Table3[[#This Row],[city_name]],tb_SVI[city_name_uf],0),5)</f>
        <v>7661</v>
      </c>
      <c r="F838">
        <f>INDEX(tb_MHDI[],MATCH(Table3[[#This Row],[city_name]],tb_MHDI[mun_uf],0),5)</f>
        <v>0.58799999999999997</v>
      </c>
      <c r="G838">
        <f>INDEX(tb_MHDI[],MATCH(Table3[[#This Row],[city_name]],tb_MHDI[mun_uf],0),6)</f>
        <v>0.56999999999999995</v>
      </c>
      <c r="H838">
        <f>INDEX(tb_MHDI[],MATCH(Table3[[#This Row],[city_name]],tb_MHDI[mun_uf],0),7)</f>
        <v>0.77200000000000002</v>
      </c>
      <c r="I838">
        <f>INDEX(tb_MHDI[],MATCH(Table3[[#This Row],[city_name]],tb_MHDI[mun_uf],0),8)</f>
        <v>0.46200000000000002</v>
      </c>
      <c r="J838">
        <f>_xlfn.NUMBERVALUE(INDEX(tb_SVI[],MATCH(Table3[[#This Row],[city_name]],tb_SVI[city_name_uf],0),8),".")</f>
        <v>0.39</v>
      </c>
      <c r="K838">
        <f>_xlfn.NUMBERVALUE(INDEX(tb_SVI[],MATCH(Table3[[#This Row],[city_name]],tb_SVI[city_name_uf],0),9),".")</f>
        <v>0.127</v>
      </c>
      <c r="L838">
        <f>_xlfn.NUMBERVALUE(INDEX(tb_SVI[],MATCH(Table3[[#This Row],[city_name]],tb_SVI[city_name_uf],0),10),".")</f>
        <v>0.55100000000000005</v>
      </c>
      <c r="M838">
        <f>_xlfn.NUMBERVALUE(INDEX(tb_SVI[],MATCH(Table3[[#This Row],[city_name]],tb_SVI[city_name_uf],0),11),".")</f>
        <v>0.49099999999999999</v>
      </c>
      <c r="N838" s="14">
        <f>_xlfn.PERCENTRANK.INC(Table3[MHDI_tot],Table3[[#This Row],[MHDI_tot]],3)</f>
        <v>0.19700000000000001</v>
      </c>
    </row>
    <row r="839" spans="1:14" hidden="1" x14ac:dyDescent="0.2">
      <c r="A839" t="str">
        <f>SVI!F839</f>
        <v>Colônia do Gurguéia/PI</v>
      </c>
      <c r="B839" t="str">
        <f>INDEX(tb_SVI[],MATCH(Table3[[#This Row],[ibge_cod]],tb_SVI[Município],0),1)</f>
        <v>PI</v>
      </c>
      <c r="C839" t="str">
        <f>INDEX(tb_SVI[],MATCH(Table3[[#This Row],[city_name]],tb_SVI[city_name_uf],0),3)</f>
        <v>2202752</v>
      </c>
      <c r="D839" t="s">
        <v>18494</v>
      </c>
      <c r="E839" s="11">
        <f>INDEX(tb_SVI[],MATCH(Table3[[#This Row],[city_name]],tb_SVI[city_name_uf],0),5)</f>
        <v>6516</v>
      </c>
      <c r="F839">
        <f>INDEX(tb_MHDI[],MATCH(Table3[[#This Row],[city_name]],tb_MHDI[mun_uf],0),5)</f>
        <v>0.628</v>
      </c>
      <c r="G839">
        <f>INDEX(tb_MHDI[],MATCH(Table3[[#This Row],[city_name]],tb_MHDI[mun_uf],0),6)</f>
        <v>0.57799999999999996</v>
      </c>
      <c r="H839">
        <f>INDEX(tb_MHDI[],MATCH(Table3[[#This Row],[city_name]],tb_MHDI[mun_uf],0),7)</f>
        <v>0.77800000000000002</v>
      </c>
      <c r="I839">
        <f>INDEX(tb_MHDI[],MATCH(Table3[[#This Row],[city_name]],tb_MHDI[mun_uf],0),8)</f>
        <v>0.55000000000000004</v>
      </c>
      <c r="J839">
        <f>_xlfn.NUMBERVALUE(INDEX(tb_SVI[],MATCH(Table3[[#This Row],[city_name]],tb_SVI[city_name_uf],0),8),".")</f>
        <v>0.48699999999999999</v>
      </c>
      <c r="K839">
        <f>_xlfn.NUMBERVALUE(INDEX(tb_SVI[],MATCH(Table3[[#This Row],[city_name]],tb_SVI[city_name_uf],0),9),".")</f>
        <v>0.47499999999999998</v>
      </c>
      <c r="L839">
        <f>_xlfn.NUMBERVALUE(INDEX(tb_SVI[],MATCH(Table3[[#This Row],[city_name]],tb_SVI[city_name_uf],0),10),".")</f>
        <v>0.46200000000000002</v>
      </c>
      <c r="M839">
        <f>_xlfn.NUMBERVALUE(INDEX(tb_SVI[],MATCH(Table3[[#This Row],[city_name]],tb_SVI[city_name_uf],0),11),".")</f>
        <v>0.52300000000000002</v>
      </c>
      <c r="N839" s="14">
        <f>_xlfn.PERCENTRANK.INC(Table3[MHDI_tot],Table3[[#This Row],[MHDI_tot]],3)</f>
        <v>0.36499999999999999</v>
      </c>
    </row>
    <row r="840" spans="1:14" hidden="1" x14ac:dyDescent="0.2">
      <c r="A840" t="str">
        <f>SVI!F840</f>
        <v>Coivaras/PI</v>
      </c>
      <c r="B840" t="str">
        <f>INDEX(tb_SVI[],MATCH(Table3[[#This Row],[ibge_cod]],tb_SVI[Município],0),1)</f>
        <v>PI</v>
      </c>
      <c r="C840" t="str">
        <f>INDEX(tb_SVI[],MATCH(Table3[[#This Row],[city_name]],tb_SVI[city_name_uf],0),3)</f>
        <v>2202737</v>
      </c>
      <c r="D840" t="s">
        <v>18495</v>
      </c>
      <c r="E840" s="11">
        <f>INDEX(tb_SVI[],MATCH(Table3[[#This Row],[city_name]],tb_SVI[city_name_uf],0),5)</f>
        <v>4032</v>
      </c>
      <c r="F840">
        <f>INDEX(tb_MHDI[],MATCH(Table3[[#This Row],[city_name]],tb_MHDI[mun_uf],0),5)</f>
        <v>0.56499999999999995</v>
      </c>
      <c r="G840">
        <f>INDEX(tb_MHDI[],MATCH(Table3[[#This Row],[city_name]],tb_MHDI[mun_uf],0),6)</f>
        <v>0.54300000000000004</v>
      </c>
      <c r="H840">
        <f>INDEX(tb_MHDI[],MATCH(Table3[[#This Row],[city_name]],tb_MHDI[mun_uf],0),7)</f>
        <v>0.73199999999999998</v>
      </c>
      <c r="I840">
        <f>INDEX(tb_MHDI[],MATCH(Table3[[#This Row],[city_name]],tb_MHDI[mun_uf],0),8)</f>
        <v>0.45300000000000001</v>
      </c>
      <c r="J840">
        <f>_xlfn.NUMBERVALUE(INDEX(tb_SVI[],MATCH(Table3[[#This Row],[city_name]],tb_SVI[city_name_uf],0),8),".")</f>
        <v>0.54300000000000004</v>
      </c>
      <c r="K840">
        <f>_xlfn.NUMBERVALUE(INDEX(tb_SVI[],MATCH(Table3[[#This Row],[city_name]],tb_SVI[city_name_uf],0),9),".")</f>
        <v>0.54700000000000004</v>
      </c>
      <c r="L840">
        <f>_xlfn.NUMBERVALUE(INDEX(tb_SVI[],MATCH(Table3[[#This Row],[city_name]],tb_SVI[city_name_uf],0),10),".")</f>
        <v>0.49399999999999999</v>
      </c>
      <c r="M840">
        <f>_xlfn.NUMBERVALUE(INDEX(tb_SVI[],MATCH(Table3[[#This Row],[city_name]],tb_SVI[city_name_uf],0),11),".")</f>
        <v>0.58799999999999997</v>
      </c>
      <c r="N840" s="14">
        <f>_xlfn.PERCENTRANK.INC(Table3[MHDI_tot],Table3[[#This Row],[MHDI_tot]],3)</f>
        <v>0.108</v>
      </c>
    </row>
    <row r="841" spans="1:14" hidden="1" x14ac:dyDescent="0.2">
      <c r="A841" t="str">
        <f>SVI!F841</f>
        <v>Cocal dos Alves/PI</v>
      </c>
      <c r="B841" t="str">
        <f>INDEX(tb_SVI[],MATCH(Table3[[#This Row],[ibge_cod]],tb_SVI[Município],0),1)</f>
        <v>PI</v>
      </c>
      <c r="C841" t="str">
        <f>INDEX(tb_SVI[],MATCH(Table3[[#This Row],[city_name]],tb_SVI[city_name_uf],0),3)</f>
        <v>2202729</v>
      </c>
      <c r="D841" t="s">
        <v>18496</v>
      </c>
      <c r="E841" s="11">
        <f>INDEX(tb_SVI[],MATCH(Table3[[#This Row],[city_name]],tb_SVI[city_name_uf],0),5)</f>
        <v>6168</v>
      </c>
      <c r="F841">
        <f>INDEX(tb_MHDI[],MATCH(Table3[[#This Row],[city_name]],tb_MHDI[mun_uf],0),5)</f>
        <v>0.498</v>
      </c>
      <c r="G841">
        <f>INDEX(tb_MHDI[],MATCH(Table3[[#This Row],[city_name]],tb_MHDI[mun_uf],0),6)</f>
        <v>0.504</v>
      </c>
      <c r="H841">
        <f>INDEX(tb_MHDI[],MATCH(Table3[[#This Row],[city_name]],tb_MHDI[mun_uf],0),7)</f>
        <v>0.77900000000000003</v>
      </c>
      <c r="I841">
        <f>INDEX(tb_MHDI[],MATCH(Table3[[#This Row],[city_name]],tb_MHDI[mun_uf],0),8)</f>
        <v>0.315</v>
      </c>
      <c r="J841">
        <f>_xlfn.NUMBERVALUE(INDEX(tb_SVI[],MATCH(Table3[[#This Row],[city_name]],tb_SVI[city_name_uf],0),8),".")</f>
        <v>0.53900000000000003</v>
      </c>
      <c r="K841">
        <f>_xlfn.NUMBERVALUE(INDEX(tb_SVI[],MATCH(Table3[[#This Row],[city_name]],tb_SVI[city_name_uf],0),9),".")</f>
        <v>0.45200000000000001</v>
      </c>
      <c r="L841">
        <f>_xlfn.NUMBERVALUE(INDEX(tb_SVI[],MATCH(Table3[[#This Row],[city_name]],tb_SVI[city_name_uf],0),10),".")</f>
        <v>0.64700000000000002</v>
      </c>
      <c r="M841">
        <f>_xlfn.NUMBERVALUE(INDEX(tb_SVI[],MATCH(Table3[[#This Row],[city_name]],tb_SVI[city_name_uf],0),11),".")</f>
        <v>0.51800000000000002</v>
      </c>
      <c r="N841" s="14">
        <f>_xlfn.PERCENTRANK.INC(Table3[MHDI_tot],Table3[[#This Row],[MHDI_tot]],3)</f>
        <v>5.0000000000000001E-3</v>
      </c>
    </row>
    <row r="842" spans="1:14" hidden="1" x14ac:dyDescent="0.2">
      <c r="A842" t="str">
        <f>SVI!F842</f>
        <v>Cocal de Telha/PI</v>
      </c>
      <c r="B842" t="str">
        <f>INDEX(tb_SVI[],MATCH(Table3[[#This Row],[ibge_cod]],tb_SVI[Município],0),1)</f>
        <v>PI</v>
      </c>
      <c r="C842" t="str">
        <f>INDEX(tb_SVI[],MATCH(Table3[[#This Row],[city_name]],tb_SVI[city_name_uf],0),3)</f>
        <v>2202711</v>
      </c>
      <c r="D842" t="s">
        <v>18497</v>
      </c>
      <c r="E842" s="11">
        <f>INDEX(tb_SVI[],MATCH(Table3[[#This Row],[city_name]],tb_SVI[city_name_uf],0),5)</f>
        <v>4899</v>
      </c>
      <c r="F842">
        <f>INDEX(tb_MHDI[],MATCH(Table3[[#This Row],[city_name]],tb_MHDI[mun_uf],0),5)</f>
        <v>0.55500000000000005</v>
      </c>
      <c r="G842">
        <f>INDEX(tb_MHDI[],MATCH(Table3[[#This Row],[city_name]],tb_MHDI[mun_uf],0),6)</f>
        <v>0.55000000000000004</v>
      </c>
      <c r="H842">
        <f>INDEX(tb_MHDI[],MATCH(Table3[[#This Row],[city_name]],tb_MHDI[mun_uf],0),7)</f>
        <v>0.78</v>
      </c>
      <c r="I842">
        <f>INDEX(tb_MHDI[],MATCH(Table3[[#This Row],[city_name]],tb_MHDI[mun_uf],0),8)</f>
        <v>0.39900000000000002</v>
      </c>
      <c r="J842">
        <f>_xlfn.NUMBERVALUE(INDEX(tb_SVI[],MATCH(Table3[[#This Row],[city_name]],tb_SVI[city_name_uf],0),8),".")</f>
        <v>0.502</v>
      </c>
      <c r="K842">
        <f>_xlfn.NUMBERVALUE(INDEX(tb_SVI[],MATCH(Table3[[#This Row],[city_name]],tb_SVI[city_name_uf],0),9),".")</f>
        <v>0.32600000000000001</v>
      </c>
      <c r="L842">
        <f>_xlfn.NUMBERVALUE(INDEX(tb_SVI[],MATCH(Table3[[#This Row],[city_name]],tb_SVI[city_name_uf],0),10),".")</f>
        <v>0.56899999999999995</v>
      </c>
      <c r="M842">
        <f>_xlfn.NUMBERVALUE(INDEX(tb_SVI[],MATCH(Table3[[#This Row],[city_name]],tb_SVI[city_name_uf],0),11),".")</f>
        <v>0.61099999999999999</v>
      </c>
      <c r="N842" s="14">
        <f>_xlfn.PERCENTRANK.INC(Table3[MHDI_tot],Table3[[#This Row],[MHDI_tot]],3)</f>
        <v>7.4999999999999997E-2</v>
      </c>
    </row>
    <row r="843" spans="1:14" hidden="1" x14ac:dyDescent="0.2">
      <c r="A843" t="str">
        <f>SVI!F843</f>
        <v>Cocal/PI</v>
      </c>
      <c r="B843" t="str">
        <f>INDEX(tb_SVI[],MATCH(Table3[[#This Row],[ibge_cod]],tb_SVI[Município],0),1)</f>
        <v>PI</v>
      </c>
      <c r="C843" t="str">
        <f>INDEX(tb_SVI[],MATCH(Table3[[#This Row],[city_name]],tb_SVI[city_name_uf],0),3)</f>
        <v>2202703</v>
      </c>
      <c r="D843" t="s">
        <v>18498</v>
      </c>
      <c r="E843" s="11">
        <f>INDEX(tb_SVI[],MATCH(Table3[[#This Row],[city_name]],tb_SVI[city_name_uf],0),5)</f>
        <v>27845</v>
      </c>
      <c r="F843">
        <f>INDEX(tb_MHDI[],MATCH(Table3[[#This Row],[city_name]],tb_MHDI[mun_uf],0),5)</f>
        <v>0.497</v>
      </c>
      <c r="G843">
        <f>INDEX(tb_MHDI[],MATCH(Table3[[#This Row],[city_name]],tb_MHDI[mun_uf],0),6)</f>
        <v>0.51600000000000001</v>
      </c>
      <c r="H843">
        <f>INDEX(tb_MHDI[],MATCH(Table3[[#This Row],[city_name]],tb_MHDI[mun_uf],0),7)</f>
        <v>0.71199999999999997</v>
      </c>
      <c r="I843">
        <f>INDEX(tb_MHDI[],MATCH(Table3[[#This Row],[city_name]],tb_MHDI[mun_uf],0),8)</f>
        <v>0.33400000000000002</v>
      </c>
      <c r="J843">
        <f>_xlfn.NUMBERVALUE(INDEX(tb_SVI[],MATCH(Table3[[#This Row],[city_name]],tb_SVI[city_name_uf],0),8),".")</f>
        <v>0.54100000000000004</v>
      </c>
      <c r="K843">
        <f>_xlfn.NUMBERVALUE(INDEX(tb_SVI[],MATCH(Table3[[#This Row],[city_name]],tb_SVI[city_name_uf],0),9),".")</f>
        <v>0.377</v>
      </c>
      <c r="L843">
        <f>_xlfn.NUMBERVALUE(INDEX(tb_SVI[],MATCH(Table3[[#This Row],[city_name]],tb_SVI[city_name_uf],0),10),".")</f>
        <v>0.67400000000000004</v>
      </c>
      <c r="M843">
        <f>_xlfn.NUMBERVALUE(INDEX(tb_SVI[],MATCH(Table3[[#This Row],[city_name]],tb_SVI[city_name_uf],0),11),".")</f>
        <v>0.57199999999999995</v>
      </c>
      <c r="N843" s="14">
        <f>_xlfn.PERCENTRANK.INC(Table3[MHDI_tot],Table3[[#This Row],[MHDI_tot]],3)</f>
        <v>5.0000000000000001E-3</v>
      </c>
    </row>
    <row r="844" spans="1:14" hidden="1" x14ac:dyDescent="0.2">
      <c r="A844" t="str">
        <f>SVI!F844</f>
        <v>Caxingó/PI</v>
      </c>
      <c r="B844" t="str">
        <f>INDEX(tb_SVI[],MATCH(Table3[[#This Row],[ibge_cod]],tb_SVI[Município],0),1)</f>
        <v>PI</v>
      </c>
      <c r="C844" t="str">
        <f>INDEX(tb_SVI[],MATCH(Table3[[#This Row],[city_name]],tb_SVI[city_name_uf],0),3)</f>
        <v>2202653</v>
      </c>
      <c r="D844" t="s">
        <v>18499</v>
      </c>
      <c r="E844" s="11">
        <f>INDEX(tb_SVI[],MATCH(Table3[[#This Row],[city_name]],tb_SVI[city_name_uf],0),5)</f>
        <v>5451</v>
      </c>
      <c r="F844">
        <f>INDEX(tb_MHDI[],MATCH(Table3[[#This Row],[city_name]],tb_MHDI[mun_uf],0),5)</f>
        <v>0.48799999999999999</v>
      </c>
      <c r="G844">
        <f>INDEX(tb_MHDI[],MATCH(Table3[[#This Row],[city_name]],tb_MHDI[mun_uf],0),6)</f>
        <v>0.498</v>
      </c>
      <c r="H844">
        <f>INDEX(tb_MHDI[],MATCH(Table3[[#This Row],[city_name]],tb_MHDI[mun_uf],0),7)</f>
        <v>0.70799999999999996</v>
      </c>
      <c r="I844">
        <f>INDEX(tb_MHDI[],MATCH(Table3[[#This Row],[city_name]],tb_MHDI[mun_uf],0),8)</f>
        <v>0.32900000000000001</v>
      </c>
      <c r="J844">
        <f>_xlfn.NUMBERVALUE(INDEX(tb_SVI[],MATCH(Table3[[#This Row],[city_name]],tb_SVI[city_name_uf],0),8),".")</f>
        <v>0.46300000000000002</v>
      </c>
      <c r="K844">
        <f>_xlfn.NUMBERVALUE(INDEX(tb_SVI[],MATCH(Table3[[#This Row],[city_name]],tb_SVI[city_name_uf],0),9),".")</f>
        <v>0.156</v>
      </c>
      <c r="L844">
        <f>_xlfn.NUMBERVALUE(INDEX(tb_SVI[],MATCH(Table3[[#This Row],[city_name]],tb_SVI[city_name_uf],0),10),".")</f>
        <v>0.66300000000000003</v>
      </c>
      <c r="M844">
        <f>_xlfn.NUMBERVALUE(INDEX(tb_SVI[],MATCH(Table3[[#This Row],[city_name]],tb_SVI[city_name_uf],0),11),".")</f>
        <v>0.57099999999999995</v>
      </c>
      <c r="N844" s="14">
        <f>_xlfn.PERCENTRANK.INC(Table3[MHDI_tot],Table3[[#This Row],[MHDI_tot]],3)</f>
        <v>3.0000000000000001E-3</v>
      </c>
    </row>
    <row r="845" spans="1:14" hidden="1" x14ac:dyDescent="0.2">
      <c r="A845" t="str">
        <f>SVI!F845</f>
        <v>Castelo do Piauí/PI</v>
      </c>
      <c r="B845" t="str">
        <f>INDEX(tb_SVI[],MATCH(Table3[[#This Row],[ibge_cod]],tb_SVI[Município],0),1)</f>
        <v>PI</v>
      </c>
      <c r="C845" t="str">
        <f>INDEX(tb_SVI[],MATCH(Table3[[#This Row],[city_name]],tb_SVI[city_name_uf],0),3)</f>
        <v>2202604</v>
      </c>
      <c r="D845" t="s">
        <v>18500</v>
      </c>
      <c r="E845" s="11">
        <f>INDEX(tb_SVI[],MATCH(Table3[[#This Row],[city_name]],tb_SVI[city_name_uf],0),5)</f>
        <v>19715</v>
      </c>
      <c r="F845">
        <f>INDEX(tb_MHDI[],MATCH(Table3[[#This Row],[city_name]],tb_MHDI[mun_uf],0),5)</f>
        <v>0.58699999999999997</v>
      </c>
      <c r="G845">
        <f>INDEX(tb_MHDI[],MATCH(Table3[[#This Row],[city_name]],tb_MHDI[mun_uf],0),6)</f>
        <v>0.56599999999999995</v>
      </c>
      <c r="H845">
        <f>INDEX(tb_MHDI[],MATCH(Table3[[#This Row],[city_name]],tb_MHDI[mun_uf],0),7)</f>
        <v>0.754</v>
      </c>
      <c r="I845">
        <f>INDEX(tb_MHDI[],MATCH(Table3[[#This Row],[city_name]],tb_MHDI[mun_uf],0),8)</f>
        <v>0.47299999999999998</v>
      </c>
      <c r="J845">
        <f>_xlfn.NUMBERVALUE(INDEX(tb_SVI[],MATCH(Table3[[#This Row],[city_name]],tb_SVI[city_name_uf],0),8),".")</f>
        <v>0.43099999999999999</v>
      </c>
      <c r="K845">
        <f>_xlfn.NUMBERVALUE(INDEX(tb_SVI[],MATCH(Table3[[#This Row],[city_name]],tb_SVI[city_name_uf],0),9),".")</f>
        <v>0.24</v>
      </c>
      <c r="L845">
        <f>_xlfn.NUMBERVALUE(INDEX(tb_SVI[],MATCH(Table3[[#This Row],[city_name]],tb_SVI[city_name_uf],0),10),".")</f>
        <v>0.497</v>
      </c>
      <c r="M845">
        <f>_xlfn.NUMBERVALUE(INDEX(tb_SVI[],MATCH(Table3[[#This Row],[city_name]],tb_SVI[city_name_uf],0),11),".")</f>
        <v>0.55500000000000005</v>
      </c>
      <c r="N845" s="14">
        <f>_xlfn.PERCENTRANK.INC(Table3[MHDI_tot],Table3[[#This Row],[MHDI_tot]],3)</f>
        <v>0.192</v>
      </c>
    </row>
    <row r="846" spans="1:14" hidden="1" x14ac:dyDescent="0.2">
      <c r="A846" t="str">
        <f>SVI!F846</f>
        <v>Caridade do Piauí/PI</v>
      </c>
      <c r="B846" t="str">
        <f>INDEX(tb_SVI[],MATCH(Table3[[#This Row],[ibge_cod]],tb_SVI[Município],0),1)</f>
        <v>PI</v>
      </c>
      <c r="C846" t="str">
        <f>INDEX(tb_SVI[],MATCH(Table3[[#This Row],[city_name]],tb_SVI[city_name_uf],0),3)</f>
        <v>2202554</v>
      </c>
      <c r="D846" t="s">
        <v>18501</v>
      </c>
      <c r="E846" s="11">
        <f>INDEX(tb_SVI[],MATCH(Table3[[#This Row],[city_name]],tb_SVI[city_name_uf],0),5)</f>
        <v>5085</v>
      </c>
      <c r="F846">
        <f>INDEX(tb_MHDI[],MATCH(Table3[[#This Row],[city_name]],tb_MHDI[mun_uf],0),5)</f>
        <v>0.54100000000000004</v>
      </c>
      <c r="G846">
        <f>INDEX(tb_MHDI[],MATCH(Table3[[#This Row],[city_name]],tb_MHDI[mun_uf],0),6)</f>
        <v>0.52</v>
      </c>
      <c r="H846">
        <f>INDEX(tb_MHDI[],MATCH(Table3[[#This Row],[city_name]],tb_MHDI[mun_uf],0),7)</f>
        <v>0.71499999999999997</v>
      </c>
      <c r="I846">
        <f>INDEX(tb_MHDI[],MATCH(Table3[[#This Row],[city_name]],tb_MHDI[mun_uf],0),8)</f>
        <v>0.42599999999999999</v>
      </c>
      <c r="J846">
        <f>_xlfn.NUMBERVALUE(INDEX(tb_SVI[],MATCH(Table3[[#This Row],[city_name]],tb_SVI[city_name_uf],0),8),".")</f>
        <v>0.54600000000000004</v>
      </c>
      <c r="K846">
        <f>_xlfn.NUMBERVALUE(INDEX(tb_SVI[],MATCH(Table3[[#This Row],[city_name]],tb_SVI[city_name_uf],0),9),".")</f>
        <v>0.46100000000000002</v>
      </c>
      <c r="L846">
        <f>_xlfn.NUMBERVALUE(INDEX(tb_SVI[],MATCH(Table3[[#This Row],[city_name]],tb_SVI[city_name_uf],0),10),".")</f>
        <v>0.57999999999999996</v>
      </c>
      <c r="M846">
        <f>_xlfn.NUMBERVALUE(INDEX(tb_SVI[],MATCH(Table3[[#This Row],[city_name]],tb_SVI[city_name_uf],0),11),".")</f>
        <v>0.59599999999999997</v>
      </c>
      <c r="N846" s="14">
        <f>_xlfn.PERCENTRANK.INC(Table3[MHDI_tot],Table3[[#This Row],[MHDI_tot]],3)</f>
        <v>4.2999999999999997E-2</v>
      </c>
    </row>
    <row r="847" spans="1:14" hidden="1" x14ac:dyDescent="0.2">
      <c r="A847" t="str">
        <f>SVI!F847</f>
        <v>Caraúbas do Piauí/PI</v>
      </c>
      <c r="B847" t="str">
        <f>INDEX(tb_SVI[],MATCH(Table3[[#This Row],[ibge_cod]],tb_SVI[Município],0),1)</f>
        <v>PI</v>
      </c>
      <c r="C847" t="str">
        <f>INDEX(tb_SVI[],MATCH(Table3[[#This Row],[city_name]],tb_SVI[city_name_uf],0),3)</f>
        <v>2202539</v>
      </c>
      <c r="D847" t="s">
        <v>18502</v>
      </c>
      <c r="E847" s="11">
        <f>INDEX(tb_SVI[],MATCH(Table3[[#This Row],[city_name]],tb_SVI[city_name_uf],0),5)</f>
        <v>5890</v>
      </c>
      <c r="F847">
        <f>INDEX(tb_MHDI[],MATCH(Table3[[#This Row],[city_name]],tb_MHDI[mun_uf],0),5)</f>
        <v>0.505</v>
      </c>
      <c r="G847">
        <f>INDEX(tb_MHDI[],MATCH(Table3[[#This Row],[city_name]],tb_MHDI[mun_uf],0),6)</f>
        <v>0.48</v>
      </c>
      <c r="H847">
        <f>INDEX(tb_MHDI[],MATCH(Table3[[#This Row],[city_name]],tb_MHDI[mun_uf],0),7)</f>
        <v>0.77500000000000002</v>
      </c>
      <c r="I847">
        <f>INDEX(tb_MHDI[],MATCH(Table3[[#This Row],[city_name]],tb_MHDI[mun_uf],0),8)</f>
        <v>0.34699999999999998</v>
      </c>
      <c r="J847">
        <f>_xlfn.NUMBERVALUE(INDEX(tb_SVI[],MATCH(Table3[[#This Row],[city_name]],tb_SVI[city_name_uf],0),8),".")</f>
        <v>0.51700000000000002</v>
      </c>
      <c r="K847">
        <f>_xlfn.NUMBERVALUE(INDEX(tb_SVI[],MATCH(Table3[[#This Row],[city_name]],tb_SVI[city_name_uf],0),9),".")</f>
        <v>0.26400000000000001</v>
      </c>
      <c r="L847">
        <f>_xlfn.NUMBERVALUE(INDEX(tb_SVI[],MATCH(Table3[[#This Row],[city_name]],tb_SVI[city_name_uf],0),10),".")</f>
        <v>0.73599999999999999</v>
      </c>
      <c r="M847">
        <f>_xlfn.NUMBERVALUE(INDEX(tb_SVI[],MATCH(Table3[[#This Row],[city_name]],tb_SVI[city_name_uf],0),11),".")</f>
        <v>0.55100000000000005</v>
      </c>
      <c r="N847" s="14">
        <f>_xlfn.PERCENTRANK.INC(Table3[MHDI_tot],Table3[[#This Row],[MHDI_tot]],3)</f>
        <v>8.0000000000000002E-3</v>
      </c>
    </row>
    <row r="848" spans="1:14" hidden="1" x14ac:dyDescent="0.2">
      <c r="A848" t="str">
        <f>SVI!F848</f>
        <v>Caracol/PI</v>
      </c>
      <c r="B848" t="str">
        <f>INDEX(tb_SVI[],MATCH(Table3[[#This Row],[ibge_cod]],tb_SVI[Município],0),1)</f>
        <v>PI</v>
      </c>
      <c r="C848" t="str">
        <f>INDEX(tb_SVI[],MATCH(Table3[[#This Row],[city_name]],tb_SVI[city_name_uf],0),3)</f>
        <v>2202505</v>
      </c>
      <c r="D848" t="s">
        <v>18503</v>
      </c>
      <c r="E848" s="11">
        <f>INDEX(tb_SVI[],MATCH(Table3[[#This Row],[city_name]],tb_SVI[city_name_uf],0),5)</f>
        <v>10964</v>
      </c>
      <c r="F848">
        <f>INDEX(tb_MHDI[],MATCH(Table3[[#This Row],[city_name]],tb_MHDI[mun_uf],0),5)</f>
        <v>0.55200000000000005</v>
      </c>
      <c r="G848">
        <f>INDEX(tb_MHDI[],MATCH(Table3[[#This Row],[city_name]],tb_MHDI[mun_uf],0),6)</f>
        <v>0.53300000000000003</v>
      </c>
      <c r="H848">
        <f>INDEX(tb_MHDI[],MATCH(Table3[[#This Row],[city_name]],tb_MHDI[mun_uf],0),7)</f>
        <v>0.77100000000000002</v>
      </c>
      <c r="I848">
        <f>INDEX(tb_MHDI[],MATCH(Table3[[#This Row],[city_name]],tb_MHDI[mun_uf],0),8)</f>
        <v>0.40899999999999997</v>
      </c>
      <c r="J848">
        <f>_xlfn.NUMBERVALUE(INDEX(tb_SVI[],MATCH(Table3[[#This Row],[city_name]],tb_SVI[city_name_uf],0),8),".")</f>
        <v>0.55600000000000005</v>
      </c>
      <c r="K848">
        <f>_xlfn.NUMBERVALUE(INDEX(tb_SVI[],MATCH(Table3[[#This Row],[city_name]],tb_SVI[city_name_uf],0),9),".")</f>
        <v>0.501</v>
      </c>
      <c r="L848">
        <f>_xlfn.NUMBERVALUE(INDEX(tb_SVI[],MATCH(Table3[[#This Row],[city_name]],tb_SVI[city_name_uf],0),10),".")</f>
        <v>0.59799999999999998</v>
      </c>
      <c r="M848">
        <f>_xlfn.NUMBERVALUE(INDEX(tb_SVI[],MATCH(Table3[[#This Row],[city_name]],tb_SVI[city_name_uf],0),11),".")</f>
        <v>0.56799999999999995</v>
      </c>
      <c r="N848" s="14">
        <f>_xlfn.PERCENTRANK.INC(Table3[MHDI_tot],Table3[[#This Row],[MHDI_tot]],3)</f>
        <v>6.8000000000000005E-2</v>
      </c>
    </row>
    <row r="849" spans="1:14" hidden="1" x14ac:dyDescent="0.2">
      <c r="A849" t="str">
        <f>SVI!F849</f>
        <v>Capitão de Campos/PI</v>
      </c>
      <c r="B849" t="str">
        <f>INDEX(tb_SVI[],MATCH(Table3[[#This Row],[ibge_cod]],tb_SVI[Município],0),1)</f>
        <v>PI</v>
      </c>
      <c r="C849" t="str">
        <f>INDEX(tb_SVI[],MATCH(Table3[[#This Row],[city_name]],tb_SVI[city_name_uf],0),3)</f>
        <v>2202406</v>
      </c>
      <c r="D849" t="s">
        <v>18504</v>
      </c>
      <c r="E849" s="11">
        <f>INDEX(tb_SVI[],MATCH(Table3[[#This Row],[city_name]],tb_SVI[city_name_uf],0),5)</f>
        <v>11445</v>
      </c>
      <c r="F849">
        <f>INDEX(tb_MHDI[],MATCH(Table3[[#This Row],[city_name]],tb_MHDI[mun_uf],0),5)</f>
        <v>0.58299999999999996</v>
      </c>
      <c r="G849">
        <f>INDEX(tb_MHDI[],MATCH(Table3[[#This Row],[city_name]],tb_MHDI[mun_uf],0),6)</f>
        <v>0.55200000000000005</v>
      </c>
      <c r="H849">
        <f>INDEX(tb_MHDI[],MATCH(Table3[[#This Row],[city_name]],tb_MHDI[mun_uf],0),7)</f>
        <v>0.77300000000000002</v>
      </c>
      <c r="I849">
        <f>INDEX(tb_MHDI[],MATCH(Table3[[#This Row],[city_name]],tb_MHDI[mun_uf],0),8)</f>
        <v>0.46500000000000002</v>
      </c>
      <c r="J849">
        <f>_xlfn.NUMBERVALUE(INDEX(tb_SVI[],MATCH(Table3[[#This Row],[city_name]],tb_SVI[city_name_uf],0),8),".")</f>
        <v>0.48599999999999999</v>
      </c>
      <c r="K849">
        <f>_xlfn.NUMBERVALUE(INDEX(tb_SVI[],MATCH(Table3[[#This Row],[city_name]],tb_SVI[city_name_uf],0),9),".")</f>
        <v>0.43</v>
      </c>
      <c r="L849">
        <f>_xlfn.NUMBERVALUE(INDEX(tb_SVI[],MATCH(Table3[[#This Row],[city_name]],tb_SVI[city_name_uf],0),10),".")</f>
        <v>0.52300000000000002</v>
      </c>
      <c r="M849">
        <f>_xlfn.NUMBERVALUE(INDEX(tb_SVI[],MATCH(Table3[[#This Row],[city_name]],tb_SVI[city_name_uf],0),11),".")</f>
        <v>0.504</v>
      </c>
      <c r="N849" s="14">
        <f>_xlfn.PERCENTRANK.INC(Table3[MHDI_tot],Table3[[#This Row],[MHDI_tot]],3)</f>
        <v>0.17499999999999999</v>
      </c>
    </row>
    <row r="850" spans="1:14" hidden="1" x14ac:dyDescent="0.2">
      <c r="A850" t="str">
        <f>SVI!F850</f>
        <v>Capitão Gervásio Oliveira/PI</v>
      </c>
      <c r="B850" t="str">
        <f>INDEX(tb_SVI[],MATCH(Table3[[#This Row],[ibge_cod]],tb_SVI[Município],0),1)</f>
        <v>PI</v>
      </c>
      <c r="C850" t="str">
        <f>INDEX(tb_SVI[],MATCH(Table3[[#This Row],[city_name]],tb_SVI[city_name_uf],0),3)</f>
        <v>2202455</v>
      </c>
      <c r="D850" t="s">
        <v>18505</v>
      </c>
      <c r="E850" s="11">
        <f>INDEX(tb_SVI[],MATCH(Table3[[#This Row],[city_name]],tb_SVI[city_name_uf],0),5)</f>
        <v>4114</v>
      </c>
      <c r="F850">
        <f>INDEX(tb_MHDI[],MATCH(Table3[[#This Row],[city_name]],tb_MHDI[mun_uf],0),5)</f>
        <v>0.55300000000000005</v>
      </c>
      <c r="G850">
        <f>INDEX(tb_MHDI[],MATCH(Table3[[#This Row],[city_name]],tb_MHDI[mun_uf],0),6)</f>
        <v>0.503</v>
      </c>
      <c r="H850">
        <f>INDEX(tb_MHDI[],MATCH(Table3[[#This Row],[city_name]],tb_MHDI[mun_uf],0),7)</f>
        <v>0.72499999999999998</v>
      </c>
      <c r="I850">
        <f>INDEX(tb_MHDI[],MATCH(Table3[[#This Row],[city_name]],tb_MHDI[mun_uf],0),8)</f>
        <v>0.46400000000000002</v>
      </c>
      <c r="J850">
        <f>_xlfn.NUMBERVALUE(INDEX(tb_SVI[],MATCH(Table3[[#This Row],[city_name]],tb_SVI[city_name_uf],0),8),".")</f>
        <v>0.48499999999999999</v>
      </c>
      <c r="K850">
        <f>_xlfn.NUMBERVALUE(INDEX(tb_SVI[],MATCH(Table3[[#This Row],[city_name]],tb_SVI[city_name_uf],0),9),".")</f>
        <v>0.25700000000000001</v>
      </c>
      <c r="L850">
        <f>_xlfn.NUMBERVALUE(INDEX(tb_SVI[],MATCH(Table3[[#This Row],[city_name]],tb_SVI[city_name_uf],0),10),".")</f>
        <v>0.61399999999999999</v>
      </c>
      <c r="M850">
        <f>_xlfn.NUMBERVALUE(INDEX(tb_SVI[],MATCH(Table3[[#This Row],[city_name]],tb_SVI[city_name_uf],0),11),".")</f>
        <v>0.58399999999999996</v>
      </c>
      <c r="N850" s="14">
        <f>_xlfn.PERCENTRANK.INC(Table3[MHDI_tot],Table3[[#This Row],[MHDI_tot]],3)</f>
        <v>7.0999999999999994E-2</v>
      </c>
    </row>
    <row r="851" spans="1:14" hidden="1" x14ac:dyDescent="0.2">
      <c r="A851" t="str">
        <f>SVI!F851</f>
        <v>Canto do Buriti/PI</v>
      </c>
      <c r="B851" t="str">
        <f>INDEX(tb_SVI[],MATCH(Table3[[#This Row],[ibge_cod]],tb_SVI[Município],0),1)</f>
        <v>PI</v>
      </c>
      <c r="C851" t="str">
        <f>INDEX(tb_SVI[],MATCH(Table3[[#This Row],[city_name]],tb_SVI[city_name_uf],0),3)</f>
        <v>2202307</v>
      </c>
      <c r="D851" t="s">
        <v>18506</v>
      </c>
      <c r="E851" s="11">
        <f>INDEX(tb_SVI[],MATCH(Table3[[#This Row],[city_name]],tb_SVI[city_name_uf],0),5)</f>
        <v>21258</v>
      </c>
      <c r="F851">
        <f>INDEX(tb_MHDI[],MATCH(Table3[[#This Row],[city_name]],tb_MHDI[mun_uf],0),5)</f>
        <v>0.57599999999999996</v>
      </c>
      <c r="G851">
        <f>INDEX(tb_MHDI[],MATCH(Table3[[#This Row],[city_name]],tb_MHDI[mun_uf],0),6)</f>
        <v>0.57099999999999995</v>
      </c>
      <c r="H851">
        <f>INDEX(tb_MHDI[],MATCH(Table3[[#This Row],[city_name]],tb_MHDI[mun_uf],0),7)</f>
        <v>0.72399999999999998</v>
      </c>
      <c r="I851">
        <f>INDEX(tb_MHDI[],MATCH(Table3[[#This Row],[city_name]],tb_MHDI[mun_uf],0),8)</f>
        <v>0.46200000000000002</v>
      </c>
      <c r="J851">
        <f>_xlfn.NUMBERVALUE(INDEX(tb_SVI[],MATCH(Table3[[#This Row],[city_name]],tb_SVI[city_name_uf],0),8),".")</f>
        <v>0.443</v>
      </c>
      <c r="K851">
        <f>_xlfn.NUMBERVALUE(INDEX(tb_SVI[],MATCH(Table3[[#This Row],[city_name]],tb_SVI[city_name_uf],0),9),".")</f>
        <v>0.159</v>
      </c>
      <c r="L851">
        <f>_xlfn.NUMBERVALUE(INDEX(tb_SVI[],MATCH(Table3[[#This Row],[city_name]],tb_SVI[city_name_uf],0),10),".")</f>
        <v>0.63700000000000001</v>
      </c>
      <c r="M851">
        <f>_xlfn.NUMBERVALUE(INDEX(tb_SVI[],MATCH(Table3[[#This Row],[city_name]],tb_SVI[city_name_uf],0),11),".")</f>
        <v>0.53400000000000003</v>
      </c>
      <c r="N851" s="14">
        <f>_xlfn.PERCENTRANK.INC(Table3[MHDI_tot],Table3[[#This Row],[MHDI_tot]],3)</f>
        <v>0.14799999999999999</v>
      </c>
    </row>
    <row r="852" spans="1:14" hidden="1" x14ac:dyDescent="0.2">
      <c r="A852" t="str">
        <f>SVI!F852</f>
        <v>Canavieira/PI</v>
      </c>
      <c r="B852" t="str">
        <f>INDEX(tb_SVI[],MATCH(Table3[[#This Row],[ibge_cod]],tb_SVI[Município],0),1)</f>
        <v>PI</v>
      </c>
      <c r="C852" t="str">
        <f>INDEX(tb_SVI[],MATCH(Table3[[#This Row],[city_name]],tb_SVI[city_name_uf],0),3)</f>
        <v>2202251</v>
      </c>
      <c r="D852" t="s">
        <v>18507</v>
      </c>
      <c r="E852" s="11">
        <f>INDEX(tb_SVI[],MATCH(Table3[[#This Row],[city_name]],tb_SVI[city_name_uf],0),5)</f>
        <v>3944</v>
      </c>
      <c r="F852">
        <f>INDEX(tb_MHDI[],MATCH(Table3[[#This Row],[city_name]],tb_MHDI[mun_uf],0),5)</f>
        <v>0.58299999999999996</v>
      </c>
      <c r="G852">
        <f>INDEX(tb_MHDI[],MATCH(Table3[[#This Row],[city_name]],tb_MHDI[mun_uf],0),6)</f>
        <v>0.52500000000000002</v>
      </c>
      <c r="H852">
        <f>INDEX(tb_MHDI[],MATCH(Table3[[#This Row],[city_name]],tb_MHDI[mun_uf],0),7)</f>
        <v>0.77800000000000002</v>
      </c>
      <c r="I852">
        <f>INDEX(tb_MHDI[],MATCH(Table3[[#This Row],[city_name]],tb_MHDI[mun_uf],0),8)</f>
        <v>0.48499999999999999</v>
      </c>
      <c r="J852">
        <f>_xlfn.NUMBERVALUE(INDEX(tb_SVI[],MATCH(Table3[[#This Row],[city_name]],tb_SVI[city_name_uf],0),8),".")</f>
        <v>0.55200000000000005</v>
      </c>
      <c r="K852">
        <f>_xlfn.NUMBERVALUE(INDEX(tb_SVI[],MATCH(Table3[[#This Row],[city_name]],tb_SVI[city_name_uf],0),9),".")</f>
        <v>0.434</v>
      </c>
      <c r="L852">
        <f>_xlfn.NUMBERVALUE(INDEX(tb_SVI[],MATCH(Table3[[#This Row],[city_name]],tb_SVI[city_name_uf],0),10),".")</f>
        <v>0.54900000000000004</v>
      </c>
      <c r="M852">
        <f>_xlfn.NUMBERVALUE(INDEX(tb_SVI[],MATCH(Table3[[#This Row],[city_name]],tb_SVI[city_name_uf],0),11),".")</f>
        <v>0.67300000000000004</v>
      </c>
      <c r="N852" s="14">
        <f>_xlfn.PERCENTRANK.INC(Table3[MHDI_tot],Table3[[#This Row],[MHDI_tot]],3)</f>
        <v>0.17499999999999999</v>
      </c>
    </row>
    <row r="853" spans="1:14" hidden="1" x14ac:dyDescent="0.2">
      <c r="A853" t="str">
        <f>SVI!F853</f>
        <v>Campo Maior/PI</v>
      </c>
      <c r="B853" t="str">
        <f>INDEX(tb_SVI[],MATCH(Table3[[#This Row],[ibge_cod]],tb_SVI[Município],0),1)</f>
        <v>PI</v>
      </c>
      <c r="C853" t="str">
        <f>INDEX(tb_SVI[],MATCH(Table3[[#This Row],[city_name]],tb_SVI[city_name_uf],0),3)</f>
        <v>2202208</v>
      </c>
      <c r="D853" t="s">
        <v>18508</v>
      </c>
      <c r="E853" s="11">
        <f>INDEX(tb_SVI[],MATCH(Table3[[#This Row],[city_name]],tb_SVI[city_name_uf],0),5)</f>
        <v>46893</v>
      </c>
      <c r="F853">
        <f>INDEX(tb_MHDI[],MATCH(Table3[[#This Row],[city_name]],tb_MHDI[mun_uf],0),5)</f>
        <v>0.65600000000000003</v>
      </c>
      <c r="G853">
        <f>INDEX(tb_MHDI[],MATCH(Table3[[#This Row],[city_name]],tb_MHDI[mun_uf],0),6)</f>
        <v>0.629</v>
      </c>
      <c r="H853">
        <f>INDEX(tb_MHDI[],MATCH(Table3[[#This Row],[city_name]],tb_MHDI[mun_uf],0),7)</f>
        <v>0.79300000000000004</v>
      </c>
      <c r="I853">
        <f>INDEX(tb_MHDI[],MATCH(Table3[[#This Row],[city_name]],tb_MHDI[mun_uf],0),8)</f>
        <v>0.56599999999999995</v>
      </c>
      <c r="J853">
        <f>_xlfn.NUMBERVALUE(INDEX(tb_SVI[],MATCH(Table3[[#This Row],[city_name]],tb_SVI[city_name_uf],0),8),".")</f>
        <v>0.34300000000000003</v>
      </c>
      <c r="K853">
        <f>_xlfn.NUMBERVALUE(INDEX(tb_SVI[],MATCH(Table3[[#This Row],[city_name]],tb_SVI[city_name_uf],0),9),".")</f>
        <v>0.17199999999999999</v>
      </c>
      <c r="L853">
        <f>_xlfn.NUMBERVALUE(INDEX(tb_SVI[],MATCH(Table3[[#This Row],[city_name]],tb_SVI[city_name_uf],0),10),".")</f>
        <v>0.39200000000000002</v>
      </c>
      <c r="M853">
        <f>_xlfn.NUMBERVALUE(INDEX(tb_SVI[],MATCH(Table3[[#This Row],[city_name]],tb_SVI[city_name_uf],0),11),".")</f>
        <v>0.46600000000000003</v>
      </c>
      <c r="N853" s="14">
        <f>_xlfn.PERCENTRANK.INC(Table3[MHDI_tot],Table3[[#This Row],[MHDI_tot]],3)</f>
        <v>0.45900000000000002</v>
      </c>
    </row>
    <row r="854" spans="1:14" hidden="1" x14ac:dyDescent="0.2">
      <c r="A854" t="str">
        <f>SVI!F854</f>
        <v>Campo Largo do Piauí/PI</v>
      </c>
      <c r="B854" t="str">
        <f>INDEX(tb_SVI[],MATCH(Table3[[#This Row],[ibge_cod]],tb_SVI[Município],0),1)</f>
        <v>PI</v>
      </c>
      <c r="C854" t="str">
        <f>INDEX(tb_SVI[],MATCH(Table3[[#This Row],[city_name]],tb_SVI[city_name_uf],0),3)</f>
        <v>2202174</v>
      </c>
      <c r="D854" t="s">
        <v>18509</v>
      </c>
      <c r="E854" s="11">
        <f>INDEX(tb_SVI[],MATCH(Table3[[#This Row],[city_name]],tb_SVI[city_name_uf],0),5)</f>
        <v>7311</v>
      </c>
      <c r="F854">
        <f>INDEX(tb_MHDI[],MATCH(Table3[[#This Row],[city_name]],tb_MHDI[mun_uf],0),5)</f>
        <v>0.52800000000000002</v>
      </c>
      <c r="G854">
        <f>INDEX(tb_MHDI[],MATCH(Table3[[#This Row],[city_name]],tb_MHDI[mun_uf],0),6)</f>
        <v>0.47899999999999998</v>
      </c>
      <c r="H854">
        <f>INDEX(tb_MHDI[],MATCH(Table3[[#This Row],[city_name]],tb_MHDI[mun_uf],0),7)</f>
        <v>0.76600000000000001</v>
      </c>
      <c r="I854">
        <f>INDEX(tb_MHDI[],MATCH(Table3[[#This Row],[city_name]],tb_MHDI[mun_uf],0),8)</f>
        <v>0.40100000000000002</v>
      </c>
      <c r="J854">
        <f>_xlfn.NUMBERVALUE(INDEX(tb_SVI[],MATCH(Table3[[#This Row],[city_name]],tb_SVI[city_name_uf],0),8),".")</f>
        <v>0.54700000000000004</v>
      </c>
      <c r="K854">
        <f>_xlfn.NUMBERVALUE(INDEX(tb_SVI[],MATCH(Table3[[#This Row],[city_name]],tb_SVI[city_name_uf],0),9),".")</f>
        <v>0.47099999999999997</v>
      </c>
      <c r="L854">
        <f>_xlfn.NUMBERVALUE(INDEX(tb_SVI[],MATCH(Table3[[#This Row],[city_name]],tb_SVI[city_name_uf],0),10),".")</f>
        <v>0.61899999999999999</v>
      </c>
      <c r="M854">
        <f>_xlfn.NUMBERVALUE(INDEX(tb_SVI[],MATCH(Table3[[#This Row],[city_name]],tb_SVI[city_name_uf],0),11),".")</f>
        <v>0.55000000000000004</v>
      </c>
      <c r="N854" s="14">
        <f>_xlfn.PERCENTRANK.INC(Table3[MHDI_tot],Table3[[#This Row],[MHDI_tot]],3)</f>
        <v>2.5999999999999999E-2</v>
      </c>
    </row>
    <row r="855" spans="1:14" hidden="1" x14ac:dyDescent="0.2">
      <c r="A855" t="str">
        <f>SVI!F855</f>
        <v>Campo Grande do Piauí/PI</v>
      </c>
      <c r="B855" t="str">
        <f>INDEX(tb_SVI[],MATCH(Table3[[#This Row],[ibge_cod]],tb_SVI[Município],0),1)</f>
        <v>PI</v>
      </c>
      <c r="C855" t="str">
        <f>INDEX(tb_SVI[],MATCH(Table3[[#This Row],[city_name]],tb_SVI[city_name_uf],0),3)</f>
        <v>2202133</v>
      </c>
      <c r="D855" t="s">
        <v>18510</v>
      </c>
      <c r="E855" s="11">
        <f>INDEX(tb_SVI[],MATCH(Table3[[#This Row],[city_name]],tb_SVI[city_name_uf],0),5)</f>
        <v>5965</v>
      </c>
      <c r="F855">
        <f>INDEX(tb_MHDI[],MATCH(Table3[[#This Row],[city_name]],tb_MHDI[mun_uf],0),5)</f>
        <v>0.56000000000000005</v>
      </c>
      <c r="G855">
        <f>INDEX(tb_MHDI[],MATCH(Table3[[#This Row],[city_name]],tb_MHDI[mun_uf],0),6)</f>
        <v>0.54500000000000004</v>
      </c>
      <c r="H855">
        <f>INDEX(tb_MHDI[],MATCH(Table3[[#This Row],[city_name]],tb_MHDI[mun_uf],0),7)</f>
        <v>0.72099999999999997</v>
      </c>
      <c r="I855">
        <f>INDEX(tb_MHDI[],MATCH(Table3[[#This Row],[city_name]],tb_MHDI[mun_uf],0),8)</f>
        <v>0.44600000000000001</v>
      </c>
      <c r="J855">
        <f>_xlfn.NUMBERVALUE(INDEX(tb_SVI[],MATCH(Table3[[#This Row],[city_name]],tb_SVI[city_name_uf],0),8),".")</f>
        <v>0.46899999999999997</v>
      </c>
      <c r="K855">
        <f>_xlfn.NUMBERVALUE(INDEX(tb_SVI[],MATCH(Table3[[#This Row],[city_name]],tb_SVI[city_name_uf],0),9),".")</f>
        <v>0.28299999999999997</v>
      </c>
      <c r="L855">
        <f>_xlfn.NUMBERVALUE(INDEX(tb_SVI[],MATCH(Table3[[#This Row],[city_name]],tb_SVI[city_name_uf],0),10),".")</f>
        <v>0.56799999999999995</v>
      </c>
      <c r="M855">
        <f>_xlfn.NUMBERVALUE(INDEX(tb_SVI[],MATCH(Table3[[#This Row],[city_name]],tb_SVI[city_name_uf],0),11),".")</f>
        <v>0.55600000000000005</v>
      </c>
      <c r="N855" s="14">
        <f>_xlfn.PERCENTRANK.INC(Table3[MHDI_tot],Table3[[#This Row],[MHDI_tot]],3)</f>
        <v>8.8999999999999996E-2</v>
      </c>
    </row>
    <row r="856" spans="1:14" hidden="1" x14ac:dyDescent="0.2">
      <c r="A856" t="str">
        <f>SVI!F856</f>
        <v>Campo Alegre do Fidalgo/PI</v>
      </c>
      <c r="B856" t="str">
        <f>INDEX(tb_SVI[],MATCH(Table3[[#This Row],[ibge_cod]],tb_SVI[Município],0),1)</f>
        <v>PI</v>
      </c>
      <c r="C856" t="str">
        <f>INDEX(tb_SVI[],MATCH(Table3[[#This Row],[city_name]],tb_SVI[city_name_uf],0),3)</f>
        <v>2202117</v>
      </c>
      <c r="D856" t="s">
        <v>18511</v>
      </c>
      <c r="E856" s="11">
        <f>INDEX(tb_SVI[],MATCH(Table3[[#This Row],[city_name]],tb_SVI[city_name_uf],0),5)</f>
        <v>5069</v>
      </c>
      <c r="F856">
        <f>INDEX(tb_MHDI[],MATCH(Table3[[#This Row],[city_name]],tb_MHDI[mun_uf],0),5)</f>
        <v>0.53700000000000003</v>
      </c>
      <c r="G856">
        <f>INDEX(tb_MHDI[],MATCH(Table3[[#This Row],[city_name]],tb_MHDI[mun_uf],0),6)</f>
        <v>0.52800000000000002</v>
      </c>
      <c r="H856">
        <f>INDEX(tb_MHDI[],MATCH(Table3[[#This Row],[city_name]],tb_MHDI[mun_uf],0),7)</f>
        <v>0.76200000000000001</v>
      </c>
      <c r="I856">
        <f>INDEX(tb_MHDI[],MATCH(Table3[[#This Row],[city_name]],tb_MHDI[mun_uf],0),8)</f>
        <v>0.38500000000000001</v>
      </c>
      <c r="J856">
        <f>_xlfn.NUMBERVALUE(INDEX(tb_SVI[],MATCH(Table3[[#This Row],[city_name]],tb_SVI[city_name_uf],0),8),".")</f>
        <v>0.55200000000000005</v>
      </c>
      <c r="K856">
        <f>_xlfn.NUMBERVALUE(INDEX(tb_SVI[],MATCH(Table3[[#This Row],[city_name]],tb_SVI[city_name_uf],0),9),".")</f>
        <v>0.31900000000000001</v>
      </c>
      <c r="L856">
        <f>_xlfn.NUMBERVALUE(INDEX(tb_SVI[],MATCH(Table3[[#This Row],[city_name]],tb_SVI[city_name_uf],0),10),".")</f>
        <v>0.60099999999999998</v>
      </c>
      <c r="M856">
        <f>_xlfn.NUMBERVALUE(INDEX(tb_SVI[],MATCH(Table3[[#This Row],[city_name]],tb_SVI[city_name_uf],0),11),".")</f>
        <v>0.73499999999999999</v>
      </c>
      <c r="N856" s="14">
        <f>_xlfn.PERCENTRANK.INC(Table3[MHDI_tot],Table3[[#This Row],[MHDI_tot]],3)</f>
        <v>3.7999999999999999E-2</v>
      </c>
    </row>
    <row r="857" spans="1:14" hidden="1" x14ac:dyDescent="0.2">
      <c r="A857" t="str">
        <f>SVI!F857</f>
        <v>Campinas do Piauí/PI</v>
      </c>
      <c r="B857" t="str">
        <f>INDEX(tb_SVI[],MATCH(Table3[[#This Row],[ibge_cod]],tb_SVI[Município],0),1)</f>
        <v>PI</v>
      </c>
      <c r="C857" t="str">
        <f>INDEX(tb_SVI[],MATCH(Table3[[#This Row],[city_name]],tb_SVI[city_name_uf],0),3)</f>
        <v>2202109</v>
      </c>
      <c r="D857" t="s">
        <v>18512</v>
      </c>
      <c r="E857" s="11">
        <f>INDEX(tb_SVI[],MATCH(Table3[[#This Row],[city_name]],tb_SVI[city_name_uf],0),5)</f>
        <v>5620</v>
      </c>
      <c r="F857">
        <f>INDEX(tb_MHDI[],MATCH(Table3[[#This Row],[city_name]],tb_MHDI[mun_uf],0),5)</f>
        <v>0.54400000000000004</v>
      </c>
      <c r="G857">
        <f>INDEX(tb_MHDI[],MATCH(Table3[[#This Row],[city_name]],tb_MHDI[mun_uf],0),6)</f>
        <v>0.52400000000000002</v>
      </c>
      <c r="H857">
        <f>INDEX(tb_MHDI[],MATCH(Table3[[#This Row],[city_name]],tb_MHDI[mun_uf],0),7)</f>
        <v>0.77600000000000002</v>
      </c>
      <c r="I857">
        <f>INDEX(tb_MHDI[],MATCH(Table3[[#This Row],[city_name]],tb_MHDI[mun_uf],0),8)</f>
        <v>0.39700000000000002</v>
      </c>
      <c r="J857">
        <f>_xlfn.NUMBERVALUE(INDEX(tb_SVI[],MATCH(Table3[[#This Row],[city_name]],tb_SVI[city_name_uf],0),8),".")</f>
        <v>0.379</v>
      </c>
      <c r="K857">
        <f>_xlfn.NUMBERVALUE(INDEX(tb_SVI[],MATCH(Table3[[#This Row],[city_name]],tb_SVI[city_name_uf],0),9),".")</f>
        <v>0.122</v>
      </c>
      <c r="L857">
        <f>_xlfn.NUMBERVALUE(INDEX(tb_SVI[],MATCH(Table3[[#This Row],[city_name]],tb_SVI[city_name_uf],0),10),".")</f>
        <v>0.52500000000000002</v>
      </c>
      <c r="M857">
        <f>_xlfn.NUMBERVALUE(INDEX(tb_SVI[],MATCH(Table3[[#This Row],[city_name]],tb_SVI[city_name_uf],0),11),".")</f>
        <v>0.49</v>
      </c>
      <c r="N857" s="14">
        <f>_xlfn.PERCENTRANK.INC(Table3[MHDI_tot],Table3[[#This Row],[MHDI_tot]],3)</f>
        <v>4.9000000000000002E-2</v>
      </c>
    </row>
    <row r="858" spans="1:14" hidden="1" x14ac:dyDescent="0.2">
      <c r="A858" t="str">
        <f>SVI!F858</f>
        <v>Caldeirão Grande do Piauí/PI</v>
      </c>
      <c r="B858" t="str">
        <f>INDEX(tb_SVI[],MATCH(Table3[[#This Row],[ibge_cod]],tb_SVI[Município],0),1)</f>
        <v>PI</v>
      </c>
      <c r="C858" t="str">
        <f>INDEX(tb_SVI[],MATCH(Table3[[#This Row],[city_name]],tb_SVI[city_name_uf],0),3)</f>
        <v>2202091</v>
      </c>
      <c r="D858" t="s">
        <v>18513</v>
      </c>
      <c r="E858" s="11">
        <f>INDEX(tb_SVI[],MATCH(Table3[[#This Row],[city_name]],tb_SVI[city_name_uf],0),5)</f>
        <v>5781</v>
      </c>
      <c r="F858">
        <f>INDEX(tb_MHDI[],MATCH(Table3[[#This Row],[city_name]],tb_MHDI[mun_uf],0),5)</f>
        <v>0.58799999999999997</v>
      </c>
      <c r="G858">
        <f>INDEX(tb_MHDI[],MATCH(Table3[[#This Row],[city_name]],tb_MHDI[mun_uf],0),6)</f>
        <v>0.56100000000000005</v>
      </c>
      <c r="H858">
        <f>INDEX(tb_MHDI[],MATCH(Table3[[#This Row],[city_name]],tb_MHDI[mun_uf],0),7)</f>
        <v>0.74399999999999999</v>
      </c>
      <c r="I858">
        <f>INDEX(tb_MHDI[],MATCH(Table3[[#This Row],[city_name]],tb_MHDI[mun_uf],0),8)</f>
        <v>0.48599999999999999</v>
      </c>
      <c r="J858">
        <f>_xlfn.NUMBERVALUE(INDEX(tb_SVI[],MATCH(Table3[[#This Row],[city_name]],tb_SVI[city_name_uf],0),8),".")</f>
        <v>0.50700000000000001</v>
      </c>
      <c r="K858">
        <f>_xlfn.NUMBERVALUE(INDEX(tb_SVI[],MATCH(Table3[[#This Row],[city_name]],tb_SVI[city_name_uf],0),9),".")</f>
        <v>0.46400000000000002</v>
      </c>
      <c r="L858">
        <f>_xlfn.NUMBERVALUE(INDEX(tb_SVI[],MATCH(Table3[[#This Row],[city_name]],tb_SVI[city_name_uf],0),10),".")</f>
        <v>0.48199999999999998</v>
      </c>
      <c r="M858">
        <f>_xlfn.NUMBERVALUE(INDEX(tb_SVI[],MATCH(Table3[[#This Row],[city_name]],tb_SVI[city_name_uf],0),11),".")</f>
        <v>0.57399999999999995</v>
      </c>
      <c r="N858" s="14">
        <f>_xlfn.PERCENTRANK.INC(Table3[MHDI_tot],Table3[[#This Row],[MHDI_tot]],3)</f>
        <v>0.19700000000000001</v>
      </c>
    </row>
    <row r="859" spans="1:14" hidden="1" x14ac:dyDescent="0.2">
      <c r="A859" t="str">
        <f>SVI!F859</f>
        <v>Cajueiro da Praia/PI</v>
      </c>
      <c r="B859" t="str">
        <f>INDEX(tb_SVI[],MATCH(Table3[[#This Row],[ibge_cod]],tb_SVI[Município],0),1)</f>
        <v>PI</v>
      </c>
      <c r="C859" t="str">
        <f>INDEX(tb_SVI[],MATCH(Table3[[#This Row],[city_name]],tb_SVI[city_name_uf],0),3)</f>
        <v>2202083</v>
      </c>
      <c r="D859" t="s">
        <v>18514</v>
      </c>
      <c r="E859" s="11">
        <f>INDEX(tb_SVI[],MATCH(Table3[[#This Row],[city_name]],tb_SVI[city_name_uf],0),5)</f>
        <v>7674</v>
      </c>
      <c r="F859">
        <f>INDEX(tb_MHDI[],MATCH(Table3[[#This Row],[city_name]],tb_MHDI[mun_uf],0),5)</f>
        <v>0.54600000000000004</v>
      </c>
      <c r="G859">
        <f>INDEX(tb_MHDI[],MATCH(Table3[[#This Row],[city_name]],tb_MHDI[mun_uf],0),6)</f>
        <v>0.55100000000000005</v>
      </c>
      <c r="H859">
        <f>INDEX(tb_MHDI[],MATCH(Table3[[#This Row],[city_name]],tb_MHDI[mun_uf],0),7)</f>
        <v>0.73899999999999999</v>
      </c>
      <c r="I859">
        <f>INDEX(tb_MHDI[],MATCH(Table3[[#This Row],[city_name]],tb_MHDI[mun_uf],0),8)</f>
        <v>0.4</v>
      </c>
      <c r="J859">
        <f>_xlfn.NUMBERVALUE(INDEX(tb_SVI[],MATCH(Table3[[#This Row],[city_name]],tb_SVI[city_name_uf],0),8),".")</f>
        <v>0.61499999999999999</v>
      </c>
      <c r="K859">
        <f>_xlfn.NUMBERVALUE(INDEX(tb_SVI[],MATCH(Table3[[#This Row],[city_name]],tb_SVI[city_name_uf],0),9),".")</f>
        <v>0.66700000000000004</v>
      </c>
      <c r="L859">
        <f>_xlfn.NUMBERVALUE(INDEX(tb_SVI[],MATCH(Table3[[#This Row],[city_name]],tb_SVI[city_name_uf],0),10),".")</f>
        <v>0.64400000000000002</v>
      </c>
      <c r="M859">
        <f>_xlfn.NUMBERVALUE(INDEX(tb_SVI[],MATCH(Table3[[#This Row],[city_name]],tb_SVI[city_name_uf],0),11),".")</f>
        <v>0.53300000000000003</v>
      </c>
      <c r="N859" s="14">
        <f>_xlfn.PERCENTRANK.INC(Table3[MHDI_tot],Table3[[#This Row],[MHDI_tot]],3)</f>
        <v>5.2999999999999999E-2</v>
      </c>
    </row>
    <row r="860" spans="1:14" hidden="1" x14ac:dyDescent="0.2">
      <c r="A860" t="str">
        <f>SVI!F860</f>
        <v>Cajazeiras do Piauí/PI</v>
      </c>
      <c r="B860" t="str">
        <f>INDEX(tb_SVI[],MATCH(Table3[[#This Row],[ibge_cod]],tb_SVI[Município],0),1)</f>
        <v>PI</v>
      </c>
      <c r="C860" t="str">
        <f>INDEX(tb_SVI[],MATCH(Table3[[#This Row],[city_name]],tb_SVI[city_name_uf],0),3)</f>
        <v>2202075</v>
      </c>
      <c r="D860" t="s">
        <v>18515</v>
      </c>
      <c r="E860" s="11">
        <f>INDEX(tb_SVI[],MATCH(Table3[[#This Row],[city_name]],tb_SVI[city_name_uf],0),5)</f>
        <v>3573</v>
      </c>
      <c r="F860">
        <f>INDEX(tb_MHDI[],MATCH(Table3[[#This Row],[city_name]],tb_MHDI[mun_uf],0),5)</f>
        <v>0.56200000000000006</v>
      </c>
      <c r="G860">
        <f>INDEX(tb_MHDI[],MATCH(Table3[[#This Row],[city_name]],tb_MHDI[mun_uf],0),6)</f>
        <v>0.52500000000000002</v>
      </c>
      <c r="H860">
        <f>INDEX(tb_MHDI[],MATCH(Table3[[#This Row],[city_name]],tb_MHDI[mun_uf],0),7)</f>
        <v>0.752</v>
      </c>
      <c r="I860">
        <f>INDEX(tb_MHDI[],MATCH(Table3[[#This Row],[city_name]],tb_MHDI[mun_uf],0),8)</f>
        <v>0.44900000000000001</v>
      </c>
      <c r="J860">
        <f>_xlfn.NUMBERVALUE(INDEX(tb_SVI[],MATCH(Table3[[#This Row],[city_name]],tb_SVI[city_name_uf],0),8),".")</f>
        <v>0.41199999999999998</v>
      </c>
      <c r="K860">
        <f>_xlfn.NUMBERVALUE(INDEX(tb_SVI[],MATCH(Table3[[#This Row],[city_name]],tb_SVI[city_name_uf],0),9),".")</f>
        <v>0.14099999999999999</v>
      </c>
      <c r="L860">
        <f>_xlfn.NUMBERVALUE(INDEX(tb_SVI[],MATCH(Table3[[#This Row],[city_name]],tb_SVI[city_name_uf],0),10),".")</f>
        <v>0.45900000000000002</v>
      </c>
      <c r="M860">
        <f>_xlfn.NUMBERVALUE(INDEX(tb_SVI[],MATCH(Table3[[#This Row],[city_name]],tb_SVI[city_name_uf],0),11),".")</f>
        <v>0.63600000000000001</v>
      </c>
      <c r="N860" s="14">
        <f>_xlfn.PERCENTRANK.INC(Table3[MHDI_tot],Table3[[#This Row],[MHDI_tot]],3)</f>
        <v>9.6000000000000002E-2</v>
      </c>
    </row>
    <row r="861" spans="1:14" hidden="1" x14ac:dyDescent="0.2">
      <c r="A861" t="str">
        <f>SVI!F861</f>
        <v>Cabeceiras do Piauí/PI</v>
      </c>
      <c r="B861" t="str">
        <f>INDEX(tb_SVI[],MATCH(Table3[[#This Row],[ibge_cod]],tb_SVI[Município],0),1)</f>
        <v>PI</v>
      </c>
      <c r="C861" t="str">
        <f>INDEX(tb_SVI[],MATCH(Table3[[#This Row],[city_name]],tb_SVI[city_name_uf],0),3)</f>
        <v>2202059</v>
      </c>
      <c r="D861" t="s">
        <v>18516</v>
      </c>
      <c r="E861" s="11">
        <f>INDEX(tb_SVI[],MATCH(Table3[[#This Row],[city_name]],tb_SVI[city_name_uf],0),5)</f>
        <v>10630</v>
      </c>
      <c r="F861">
        <f>INDEX(tb_MHDI[],MATCH(Table3[[#This Row],[city_name]],tb_MHDI[mun_uf],0),5)</f>
        <v>0.58299999999999996</v>
      </c>
      <c r="G861">
        <f>INDEX(tb_MHDI[],MATCH(Table3[[#This Row],[city_name]],tb_MHDI[mun_uf],0),6)</f>
        <v>0.54</v>
      </c>
      <c r="H861">
        <f>INDEX(tb_MHDI[],MATCH(Table3[[#This Row],[city_name]],tb_MHDI[mun_uf],0),7)</f>
        <v>0.76900000000000002</v>
      </c>
      <c r="I861">
        <f>INDEX(tb_MHDI[],MATCH(Table3[[#This Row],[city_name]],tb_MHDI[mun_uf],0),8)</f>
        <v>0.47599999999999998</v>
      </c>
      <c r="J861">
        <f>_xlfn.NUMBERVALUE(INDEX(tb_SVI[],MATCH(Table3[[#This Row],[city_name]],tb_SVI[city_name_uf],0),8),".")</f>
        <v>0.44600000000000001</v>
      </c>
      <c r="K861">
        <f>_xlfn.NUMBERVALUE(INDEX(tb_SVI[],MATCH(Table3[[#This Row],[city_name]],tb_SVI[city_name_uf],0),9),".")</f>
        <v>0.28999999999999998</v>
      </c>
      <c r="L861">
        <f>_xlfn.NUMBERVALUE(INDEX(tb_SVI[],MATCH(Table3[[#This Row],[city_name]],tb_SVI[city_name_uf],0),10),".")</f>
        <v>0.56399999999999995</v>
      </c>
      <c r="M861">
        <f>_xlfn.NUMBERVALUE(INDEX(tb_SVI[],MATCH(Table3[[#This Row],[city_name]],tb_SVI[city_name_uf],0),11),".")</f>
        <v>0.48299999999999998</v>
      </c>
      <c r="N861" s="14">
        <f>_xlfn.PERCENTRANK.INC(Table3[MHDI_tot],Table3[[#This Row],[MHDI_tot]],3)</f>
        <v>0.17499999999999999</v>
      </c>
    </row>
    <row r="862" spans="1:14" hidden="1" x14ac:dyDescent="0.2">
      <c r="A862" t="str">
        <f>SVI!F862</f>
        <v>Buriti dos Montes/PI</v>
      </c>
      <c r="B862" t="str">
        <f>INDEX(tb_SVI[],MATCH(Table3[[#This Row],[ibge_cod]],tb_SVI[Município],0),1)</f>
        <v>PI</v>
      </c>
      <c r="C862" t="str">
        <f>INDEX(tb_SVI[],MATCH(Table3[[#This Row],[city_name]],tb_SVI[city_name_uf],0),3)</f>
        <v>2202026</v>
      </c>
      <c r="D862" t="s">
        <v>18517</v>
      </c>
      <c r="E862" s="11">
        <f>INDEX(tb_SVI[],MATCH(Table3[[#This Row],[city_name]],tb_SVI[city_name_uf],0),5)</f>
        <v>8264</v>
      </c>
      <c r="F862">
        <f>INDEX(tb_MHDI[],MATCH(Table3[[#This Row],[city_name]],tb_MHDI[mun_uf],0),5)</f>
        <v>0.57399999999999995</v>
      </c>
      <c r="G862">
        <f>INDEX(tb_MHDI[],MATCH(Table3[[#This Row],[city_name]],tb_MHDI[mun_uf],0),6)</f>
        <v>0.52700000000000002</v>
      </c>
      <c r="H862">
        <f>INDEX(tb_MHDI[],MATCH(Table3[[#This Row],[city_name]],tb_MHDI[mun_uf],0),7)</f>
        <v>0.78</v>
      </c>
      <c r="I862">
        <f>INDEX(tb_MHDI[],MATCH(Table3[[#This Row],[city_name]],tb_MHDI[mun_uf],0),8)</f>
        <v>0.46</v>
      </c>
      <c r="J862">
        <f>_xlfn.NUMBERVALUE(INDEX(tb_SVI[],MATCH(Table3[[#This Row],[city_name]],tb_SVI[city_name_uf],0),8),".")</f>
        <v>0.437</v>
      </c>
      <c r="K862">
        <f>_xlfn.NUMBERVALUE(INDEX(tb_SVI[],MATCH(Table3[[#This Row],[city_name]],tb_SVI[city_name_uf],0),9),".")</f>
        <v>0.30399999999999999</v>
      </c>
      <c r="L862">
        <f>_xlfn.NUMBERVALUE(INDEX(tb_SVI[],MATCH(Table3[[#This Row],[city_name]],tb_SVI[city_name_uf],0),10),".")</f>
        <v>0.48599999999999999</v>
      </c>
      <c r="M862">
        <f>_xlfn.NUMBERVALUE(INDEX(tb_SVI[],MATCH(Table3[[#This Row],[city_name]],tb_SVI[city_name_uf],0),11),".")</f>
        <v>0.52</v>
      </c>
      <c r="N862" s="14">
        <f>_xlfn.PERCENTRANK.INC(Table3[MHDI_tot],Table3[[#This Row],[MHDI_tot]],3)</f>
        <v>0.14000000000000001</v>
      </c>
    </row>
    <row r="863" spans="1:14" hidden="1" x14ac:dyDescent="0.2">
      <c r="A863" t="str">
        <f>SVI!F863</f>
        <v>Buriti dos Lopes/PI</v>
      </c>
      <c r="B863" t="str">
        <f>INDEX(tb_SVI[],MATCH(Table3[[#This Row],[ibge_cod]],tb_SVI[Município],0),1)</f>
        <v>PI</v>
      </c>
      <c r="C863" t="str">
        <f>INDEX(tb_SVI[],MATCH(Table3[[#This Row],[city_name]],tb_SVI[city_name_uf],0),3)</f>
        <v>2202000</v>
      </c>
      <c r="D863" t="s">
        <v>18518</v>
      </c>
      <c r="E863" s="11">
        <f>INDEX(tb_SVI[],MATCH(Table3[[#This Row],[city_name]],tb_SVI[city_name_uf],0),5)</f>
        <v>19807</v>
      </c>
      <c r="F863">
        <f>INDEX(tb_MHDI[],MATCH(Table3[[#This Row],[city_name]],tb_MHDI[mun_uf],0),5)</f>
        <v>0.56499999999999995</v>
      </c>
      <c r="G863">
        <f>INDEX(tb_MHDI[],MATCH(Table3[[#This Row],[city_name]],tb_MHDI[mun_uf],0),6)</f>
        <v>0.54400000000000004</v>
      </c>
      <c r="H863">
        <f>INDEX(tb_MHDI[],MATCH(Table3[[#This Row],[city_name]],tb_MHDI[mun_uf],0),7)</f>
        <v>0.73499999999999999</v>
      </c>
      <c r="I863">
        <f>INDEX(tb_MHDI[],MATCH(Table3[[#This Row],[city_name]],tb_MHDI[mun_uf],0),8)</f>
        <v>0.45200000000000001</v>
      </c>
      <c r="J863">
        <f>_xlfn.NUMBERVALUE(INDEX(tb_SVI[],MATCH(Table3[[#This Row],[city_name]],tb_SVI[city_name_uf],0),8),".")</f>
        <v>0.51500000000000001</v>
      </c>
      <c r="K863">
        <f>_xlfn.NUMBERVALUE(INDEX(tb_SVI[],MATCH(Table3[[#This Row],[city_name]],tb_SVI[city_name_uf],0),9),".")</f>
        <v>0.36799999999999999</v>
      </c>
      <c r="L863">
        <f>_xlfn.NUMBERVALUE(INDEX(tb_SVI[],MATCH(Table3[[#This Row],[city_name]],tb_SVI[city_name_uf],0),10),".")</f>
        <v>0.61699999999999999</v>
      </c>
      <c r="M863">
        <f>_xlfn.NUMBERVALUE(INDEX(tb_SVI[],MATCH(Table3[[#This Row],[city_name]],tb_SVI[city_name_uf],0),11),".")</f>
        <v>0.56000000000000005</v>
      </c>
      <c r="N863" s="14">
        <f>_xlfn.PERCENTRANK.INC(Table3[MHDI_tot],Table3[[#This Row],[MHDI_tot]],3)</f>
        <v>0.108</v>
      </c>
    </row>
    <row r="864" spans="1:14" hidden="1" x14ac:dyDescent="0.2">
      <c r="A864" t="str">
        <f>SVI!F864</f>
        <v>Brejo do Piauí/PI</v>
      </c>
      <c r="B864" t="str">
        <f>INDEX(tb_SVI[],MATCH(Table3[[#This Row],[ibge_cod]],tb_SVI[Município],0),1)</f>
        <v>PI</v>
      </c>
      <c r="C864" t="str">
        <f>INDEX(tb_SVI[],MATCH(Table3[[#This Row],[city_name]],tb_SVI[city_name_uf],0),3)</f>
        <v>2201988</v>
      </c>
      <c r="D864" t="s">
        <v>18519</v>
      </c>
      <c r="E864" s="11">
        <f>INDEX(tb_SVI[],MATCH(Table3[[#This Row],[city_name]],tb_SVI[city_name_uf],0),5)</f>
        <v>3848</v>
      </c>
      <c r="F864">
        <f>INDEX(tb_MHDI[],MATCH(Table3[[#This Row],[city_name]],tb_MHDI[mun_uf],0),5)</f>
        <v>0.51500000000000001</v>
      </c>
      <c r="G864">
        <f>INDEX(tb_MHDI[],MATCH(Table3[[#This Row],[city_name]],tb_MHDI[mun_uf],0),6)</f>
        <v>0.53100000000000003</v>
      </c>
      <c r="H864">
        <f>INDEX(tb_MHDI[],MATCH(Table3[[#This Row],[city_name]],tb_MHDI[mun_uf],0),7)</f>
        <v>0.72499999999999998</v>
      </c>
      <c r="I864">
        <f>INDEX(tb_MHDI[],MATCH(Table3[[#This Row],[city_name]],tb_MHDI[mun_uf],0),8)</f>
        <v>0.35399999999999998</v>
      </c>
      <c r="J864">
        <f>_xlfn.NUMBERVALUE(INDEX(tb_SVI[],MATCH(Table3[[#This Row],[city_name]],tb_SVI[city_name_uf],0),8),".")</f>
        <v>0.42699999999999999</v>
      </c>
      <c r="K864">
        <f>_xlfn.NUMBERVALUE(INDEX(tb_SVI[],MATCH(Table3[[#This Row],[city_name]],tb_SVI[city_name_uf],0),9),".")</f>
        <v>0.11</v>
      </c>
      <c r="L864">
        <f>_xlfn.NUMBERVALUE(INDEX(tb_SVI[],MATCH(Table3[[#This Row],[city_name]],tb_SVI[city_name_uf],0),10),".")</f>
        <v>0.55800000000000005</v>
      </c>
      <c r="M864">
        <f>_xlfn.NUMBERVALUE(INDEX(tb_SVI[],MATCH(Table3[[#This Row],[city_name]],tb_SVI[city_name_uf],0),11),".")</f>
        <v>0.61299999999999999</v>
      </c>
      <c r="N864" s="14">
        <f>_xlfn.PERCENTRANK.INC(Table3[MHDI_tot],Table3[[#This Row],[MHDI_tot]],3)</f>
        <v>1.4E-2</v>
      </c>
    </row>
    <row r="865" spans="1:14" hidden="1" x14ac:dyDescent="0.2">
      <c r="A865" t="str">
        <f>SVI!F865</f>
        <v>Brasileira/PI</v>
      </c>
      <c r="B865" t="str">
        <f>INDEX(tb_SVI[],MATCH(Table3[[#This Row],[ibge_cod]],tb_SVI[Município],0),1)</f>
        <v>PI</v>
      </c>
      <c r="C865" t="str">
        <f>INDEX(tb_SVI[],MATCH(Table3[[#This Row],[city_name]],tb_SVI[city_name_uf],0),3)</f>
        <v>2201960</v>
      </c>
      <c r="D865" t="s">
        <v>18520</v>
      </c>
      <c r="E865" s="11">
        <f>INDEX(tb_SVI[],MATCH(Table3[[#This Row],[city_name]],tb_SVI[city_name_uf],0),5)</f>
        <v>8347</v>
      </c>
      <c r="F865">
        <f>INDEX(tb_MHDI[],MATCH(Table3[[#This Row],[city_name]],tb_MHDI[mun_uf],0),5)</f>
        <v>0.57699999999999996</v>
      </c>
      <c r="G865">
        <f>INDEX(tb_MHDI[],MATCH(Table3[[#This Row],[city_name]],tb_MHDI[mun_uf],0),6)</f>
        <v>0.57199999999999995</v>
      </c>
      <c r="H865">
        <f>INDEX(tb_MHDI[],MATCH(Table3[[#This Row],[city_name]],tb_MHDI[mun_uf],0),7)</f>
        <v>0.752</v>
      </c>
      <c r="I865">
        <f>INDEX(tb_MHDI[],MATCH(Table3[[#This Row],[city_name]],tb_MHDI[mun_uf],0),8)</f>
        <v>0.44600000000000001</v>
      </c>
      <c r="J865">
        <f>_xlfn.NUMBERVALUE(INDEX(tb_SVI[],MATCH(Table3[[#This Row],[city_name]],tb_SVI[city_name_uf],0),8),".")</f>
        <v>0.376</v>
      </c>
      <c r="K865">
        <f>_xlfn.NUMBERVALUE(INDEX(tb_SVI[],MATCH(Table3[[#This Row],[city_name]],tb_SVI[city_name_uf],0),9),".")</f>
        <v>0.112</v>
      </c>
      <c r="L865">
        <f>_xlfn.NUMBERVALUE(INDEX(tb_SVI[],MATCH(Table3[[#This Row],[city_name]],tb_SVI[city_name_uf],0),10),".")</f>
        <v>0.58199999999999996</v>
      </c>
      <c r="M865">
        <f>_xlfn.NUMBERVALUE(INDEX(tb_SVI[],MATCH(Table3[[#This Row],[city_name]],tb_SVI[city_name_uf],0),11),".")</f>
        <v>0.435</v>
      </c>
      <c r="N865" s="14">
        <f>_xlfn.PERCENTRANK.INC(Table3[MHDI_tot],Table3[[#This Row],[MHDI_tot]],3)</f>
        <v>0.152</v>
      </c>
    </row>
    <row r="866" spans="1:14" hidden="1" x14ac:dyDescent="0.2">
      <c r="A866" t="str">
        <f>SVI!F866</f>
        <v>Boqueirão do Piauí/PI</v>
      </c>
      <c r="B866" t="str">
        <f>INDEX(tb_SVI[],MATCH(Table3[[#This Row],[ibge_cod]],tb_SVI[Município],0),1)</f>
        <v>PI</v>
      </c>
      <c r="C866" t="str">
        <f>INDEX(tb_SVI[],MATCH(Table3[[#This Row],[city_name]],tb_SVI[city_name_uf],0),3)</f>
        <v>2201945</v>
      </c>
      <c r="D866" t="s">
        <v>18521</v>
      </c>
      <c r="E866" s="11">
        <f>INDEX(tb_SVI[],MATCH(Table3[[#This Row],[city_name]],tb_SVI[city_name_uf],0),5)</f>
        <v>6426</v>
      </c>
      <c r="F866">
        <f>INDEX(tb_MHDI[],MATCH(Table3[[#This Row],[city_name]],tb_MHDI[mun_uf],0),5)</f>
        <v>0.56000000000000005</v>
      </c>
      <c r="G866">
        <f>INDEX(tb_MHDI[],MATCH(Table3[[#This Row],[city_name]],tb_MHDI[mun_uf],0),6)</f>
        <v>0.55500000000000005</v>
      </c>
      <c r="H866">
        <f>INDEX(tb_MHDI[],MATCH(Table3[[#This Row],[city_name]],tb_MHDI[mun_uf],0),7)</f>
        <v>0.72899999999999998</v>
      </c>
      <c r="I866">
        <f>INDEX(tb_MHDI[],MATCH(Table3[[#This Row],[city_name]],tb_MHDI[mun_uf],0),8)</f>
        <v>0.434</v>
      </c>
      <c r="J866">
        <f>_xlfn.NUMBERVALUE(INDEX(tb_SVI[],MATCH(Table3[[#This Row],[city_name]],tb_SVI[city_name_uf],0),8),".")</f>
        <v>0.48699999999999999</v>
      </c>
      <c r="K866">
        <f>_xlfn.NUMBERVALUE(INDEX(tb_SVI[],MATCH(Table3[[#This Row],[city_name]],tb_SVI[city_name_uf],0),9),".")</f>
        <v>0.32</v>
      </c>
      <c r="L866">
        <f>_xlfn.NUMBERVALUE(INDEX(tb_SVI[],MATCH(Table3[[#This Row],[city_name]],tb_SVI[city_name_uf],0),10),".")</f>
        <v>0.59799999999999998</v>
      </c>
      <c r="M866">
        <f>_xlfn.NUMBERVALUE(INDEX(tb_SVI[],MATCH(Table3[[#This Row],[city_name]],tb_SVI[city_name_uf],0),11),".")</f>
        <v>0.54200000000000004</v>
      </c>
      <c r="N866" s="14">
        <f>_xlfn.PERCENTRANK.INC(Table3[MHDI_tot],Table3[[#This Row],[MHDI_tot]],3)</f>
        <v>8.8999999999999996E-2</v>
      </c>
    </row>
    <row r="867" spans="1:14" hidden="1" x14ac:dyDescent="0.2">
      <c r="A867" t="str">
        <f>SVI!F867</f>
        <v>Bonfim do Piauí/PI</v>
      </c>
      <c r="B867" t="str">
        <f>INDEX(tb_SVI[],MATCH(Table3[[#This Row],[ibge_cod]],tb_SVI[Município],0),1)</f>
        <v>PI</v>
      </c>
      <c r="C867" t="str">
        <f>INDEX(tb_SVI[],MATCH(Table3[[#This Row],[city_name]],tb_SVI[city_name_uf],0),3)</f>
        <v>2201929</v>
      </c>
      <c r="D867" t="s">
        <v>18522</v>
      </c>
      <c r="E867" s="11">
        <f>INDEX(tb_SVI[],MATCH(Table3[[#This Row],[city_name]],tb_SVI[city_name_uf],0),5)</f>
        <v>5685</v>
      </c>
      <c r="F867">
        <f>INDEX(tb_MHDI[],MATCH(Table3[[#This Row],[city_name]],tb_MHDI[mun_uf],0),5)</f>
        <v>0.54200000000000004</v>
      </c>
      <c r="G867">
        <f>INDEX(tb_MHDI[],MATCH(Table3[[#This Row],[city_name]],tb_MHDI[mun_uf],0),6)</f>
        <v>0.54200000000000004</v>
      </c>
      <c r="H867">
        <f>INDEX(tb_MHDI[],MATCH(Table3[[#This Row],[city_name]],tb_MHDI[mun_uf],0),7)</f>
        <v>0.70699999999999996</v>
      </c>
      <c r="I867">
        <f>INDEX(tb_MHDI[],MATCH(Table3[[#This Row],[city_name]],tb_MHDI[mun_uf],0),8)</f>
        <v>0.41499999999999998</v>
      </c>
      <c r="J867">
        <f>_xlfn.NUMBERVALUE(INDEX(tb_SVI[],MATCH(Table3[[#This Row],[city_name]],tb_SVI[city_name_uf],0),8),".")</f>
        <v>0.46100000000000002</v>
      </c>
      <c r="K867">
        <f>_xlfn.NUMBERVALUE(INDEX(tb_SVI[],MATCH(Table3[[#This Row],[city_name]],tb_SVI[city_name_uf],0),9),".")</f>
        <v>0.35199999999999998</v>
      </c>
      <c r="L867">
        <f>_xlfn.NUMBERVALUE(INDEX(tb_SVI[],MATCH(Table3[[#This Row],[city_name]],tb_SVI[city_name_uf],0),10),".")</f>
        <v>0.56200000000000006</v>
      </c>
      <c r="M867">
        <f>_xlfn.NUMBERVALUE(INDEX(tb_SVI[],MATCH(Table3[[#This Row],[city_name]],tb_SVI[city_name_uf],0),11),".")</f>
        <v>0.47</v>
      </c>
      <c r="N867" s="14">
        <f>_xlfn.PERCENTRANK.INC(Table3[MHDI_tot],Table3[[#This Row],[MHDI_tot]],3)</f>
        <v>4.5999999999999999E-2</v>
      </c>
    </row>
    <row r="868" spans="1:14" hidden="1" x14ac:dyDescent="0.2">
      <c r="A868" t="str">
        <f>SVI!F868</f>
        <v>Bom Princípio do Piauí/PI</v>
      </c>
      <c r="B868" t="str">
        <f>INDEX(tb_SVI[],MATCH(Table3[[#This Row],[ibge_cod]],tb_SVI[Município],0),1)</f>
        <v>PI</v>
      </c>
      <c r="C868" t="str">
        <f>INDEX(tb_SVI[],MATCH(Table3[[#This Row],[city_name]],tb_SVI[city_name_uf],0),3)</f>
        <v>2201919</v>
      </c>
      <c r="D868" t="s">
        <v>18523</v>
      </c>
      <c r="E868" s="11">
        <f>INDEX(tb_SVI[],MATCH(Table3[[#This Row],[city_name]],tb_SVI[city_name_uf],0),5)</f>
        <v>5651</v>
      </c>
      <c r="F868">
        <f>INDEX(tb_MHDI[],MATCH(Table3[[#This Row],[city_name]],tb_MHDI[mun_uf],0),5)</f>
        <v>0.53200000000000003</v>
      </c>
      <c r="G868">
        <f>INDEX(tb_MHDI[],MATCH(Table3[[#This Row],[city_name]],tb_MHDI[mun_uf],0),6)</f>
        <v>0.52600000000000002</v>
      </c>
      <c r="H868">
        <f>INDEX(tb_MHDI[],MATCH(Table3[[#This Row],[city_name]],tb_MHDI[mun_uf],0),7)</f>
        <v>0.77</v>
      </c>
      <c r="I868">
        <f>INDEX(tb_MHDI[],MATCH(Table3[[#This Row],[city_name]],tb_MHDI[mun_uf],0),8)</f>
        <v>0.372</v>
      </c>
      <c r="J868">
        <f>_xlfn.NUMBERVALUE(INDEX(tb_SVI[],MATCH(Table3[[#This Row],[city_name]],tb_SVI[city_name_uf],0),8),".")</f>
        <v>0.432</v>
      </c>
      <c r="K868">
        <f>_xlfn.NUMBERVALUE(INDEX(tb_SVI[],MATCH(Table3[[#This Row],[city_name]],tb_SVI[city_name_uf],0),9),".")</f>
        <v>0.28299999999999997</v>
      </c>
      <c r="L868">
        <f>_xlfn.NUMBERVALUE(INDEX(tb_SVI[],MATCH(Table3[[#This Row],[city_name]],tb_SVI[city_name_uf],0),10),".")</f>
        <v>0.52600000000000002</v>
      </c>
      <c r="M868">
        <f>_xlfn.NUMBERVALUE(INDEX(tb_SVI[],MATCH(Table3[[#This Row],[city_name]],tb_SVI[city_name_uf],0),11),".")</f>
        <v>0.48699999999999999</v>
      </c>
      <c r="N868" s="14">
        <f>_xlfn.PERCENTRANK.INC(Table3[MHDI_tot],Table3[[#This Row],[MHDI_tot]],3)</f>
        <v>3.1E-2</v>
      </c>
    </row>
    <row r="869" spans="1:14" hidden="1" x14ac:dyDescent="0.2">
      <c r="A869" t="str">
        <f>SVI!F869</f>
        <v>Bom Jesus/PI</v>
      </c>
      <c r="B869" t="str">
        <f>INDEX(tb_SVI[],MATCH(Table3[[#This Row],[ibge_cod]],tb_SVI[Município],0),1)</f>
        <v>PI</v>
      </c>
      <c r="C869" t="str">
        <f>INDEX(tb_SVI[],MATCH(Table3[[#This Row],[city_name]],tb_SVI[city_name_uf],0),3)</f>
        <v>2201903</v>
      </c>
      <c r="D869" t="s">
        <v>18524</v>
      </c>
      <c r="E869" s="11">
        <f>INDEX(tb_SVI[],MATCH(Table3[[#This Row],[city_name]],tb_SVI[city_name_uf],0),5)</f>
        <v>25387</v>
      </c>
      <c r="F869">
        <f>INDEX(tb_MHDI[],MATCH(Table3[[#This Row],[city_name]],tb_MHDI[mun_uf],0),5)</f>
        <v>0.66800000000000004</v>
      </c>
      <c r="G869">
        <f>INDEX(tb_MHDI[],MATCH(Table3[[#This Row],[city_name]],tb_MHDI[mun_uf],0),6)</f>
        <v>0.66500000000000004</v>
      </c>
      <c r="H869">
        <f>INDEX(tb_MHDI[],MATCH(Table3[[#This Row],[city_name]],tb_MHDI[mun_uf],0),7)</f>
        <v>0.79900000000000004</v>
      </c>
      <c r="I869">
        <f>INDEX(tb_MHDI[],MATCH(Table3[[#This Row],[city_name]],tb_MHDI[mun_uf],0),8)</f>
        <v>0.56200000000000006</v>
      </c>
      <c r="J869">
        <f>_xlfn.NUMBERVALUE(INDEX(tb_SVI[],MATCH(Table3[[#This Row],[city_name]],tb_SVI[city_name_uf],0),8),".")</f>
        <v>0.33100000000000002</v>
      </c>
      <c r="K869">
        <f>_xlfn.NUMBERVALUE(INDEX(tb_SVI[],MATCH(Table3[[#This Row],[city_name]],tb_SVI[city_name_uf],0),9),".")</f>
        <v>0.193</v>
      </c>
      <c r="L869">
        <f>_xlfn.NUMBERVALUE(INDEX(tb_SVI[],MATCH(Table3[[#This Row],[city_name]],tb_SVI[city_name_uf],0),10),".")</f>
        <v>0.44500000000000001</v>
      </c>
      <c r="M869">
        <f>_xlfn.NUMBERVALUE(INDEX(tb_SVI[],MATCH(Table3[[#This Row],[city_name]],tb_SVI[city_name_uf],0),11),".")</f>
        <v>0.35399999999999998</v>
      </c>
      <c r="N869" s="14">
        <f>_xlfn.PERCENTRANK.INC(Table3[MHDI_tot],Table3[[#This Row],[MHDI_tot]],3)</f>
        <v>0.50800000000000001</v>
      </c>
    </row>
    <row r="870" spans="1:14" hidden="1" x14ac:dyDescent="0.2">
      <c r="A870" t="str">
        <f>SVI!F870</f>
        <v>Bocaina/PI</v>
      </c>
      <c r="B870" t="str">
        <f>INDEX(tb_SVI[],MATCH(Table3[[#This Row],[ibge_cod]],tb_SVI[Município],0),1)</f>
        <v>PI</v>
      </c>
      <c r="C870" t="str">
        <f>INDEX(tb_SVI[],MATCH(Table3[[#This Row],[city_name]],tb_SVI[city_name_uf],0),3)</f>
        <v>2201804</v>
      </c>
      <c r="D870" t="s">
        <v>18525</v>
      </c>
      <c r="E870" s="11">
        <f>INDEX(tb_SVI[],MATCH(Table3[[#This Row],[city_name]],tb_SVI[city_name_uf],0),5)</f>
        <v>4505</v>
      </c>
      <c r="F870">
        <f>INDEX(tb_MHDI[],MATCH(Table3[[#This Row],[city_name]],tb_MHDI[mun_uf],0),5)</f>
        <v>0.63200000000000001</v>
      </c>
      <c r="G870">
        <f>INDEX(tb_MHDI[],MATCH(Table3[[#This Row],[city_name]],tb_MHDI[mun_uf],0),6)</f>
        <v>0.61399999999999999</v>
      </c>
      <c r="H870">
        <f>INDEX(tb_MHDI[],MATCH(Table3[[#This Row],[city_name]],tb_MHDI[mun_uf],0),7)</f>
        <v>0.77300000000000002</v>
      </c>
      <c r="I870">
        <f>INDEX(tb_MHDI[],MATCH(Table3[[#This Row],[city_name]],tb_MHDI[mun_uf],0),8)</f>
        <v>0.53200000000000003</v>
      </c>
      <c r="J870">
        <f>_xlfn.NUMBERVALUE(INDEX(tb_SVI[],MATCH(Table3[[#This Row],[city_name]],tb_SVI[city_name_uf],0),8),".")</f>
        <v>0.30499999999999999</v>
      </c>
      <c r="K870">
        <f>_xlfn.NUMBERVALUE(INDEX(tb_SVI[],MATCH(Table3[[#This Row],[city_name]],tb_SVI[city_name_uf],0),9),".")</f>
        <v>6.7000000000000004E-2</v>
      </c>
      <c r="L870">
        <f>_xlfn.NUMBERVALUE(INDEX(tb_SVI[],MATCH(Table3[[#This Row],[city_name]],tb_SVI[city_name_uf],0),10),".")</f>
        <v>0.433</v>
      </c>
      <c r="M870">
        <f>_xlfn.NUMBERVALUE(INDEX(tb_SVI[],MATCH(Table3[[#This Row],[city_name]],tb_SVI[city_name_uf],0),11),".")</f>
        <v>0.41399999999999998</v>
      </c>
      <c r="N870" s="14">
        <f>_xlfn.PERCENTRANK.INC(Table3[MHDI_tot],Table3[[#This Row],[MHDI_tot]],3)</f>
        <v>0.376</v>
      </c>
    </row>
    <row r="871" spans="1:14" hidden="1" x14ac:dyDescent="0.2">
      <c r="A871" t="str">
        <f>SVI!F871</f>
        <v>Boa Hora/PI</v>
      </c>
      <c r="B871" t="str">
        <f>INDEX(tb_SVI[],MATCH(Table3[[#This Row],[ibge_cod]],tb_SVI[Município],0),1)</f>
        <v>PI</v>
      </c>
      <c r="C871" t="str">
        <f>INDEX(tb_SVI[],MATCH(Table3[[#This Row],[city_name]],tb_SVI[city_name_uf],0),3)</f>
        <v>2201770</v>
      </c>
      <c r="D871" t="s">
        <v>18526</v>
      </c>
      <c r="E871" s="11">
        <f>INDEX(tb_SVI[],MATCH(Table3[[#This Row],[city_name]],tb_SVI[city_name_uf],0),5)</f>
        <v>6815</v>
      </c>
      <c r="F871">
        <f>INDEX(tb_MHDI[],MATCH(Table3[[#This Row],[city_name]],tb_MHDI[mun_uf],0),5)</f>
        <v>0.57499999999999996</v>
      </c>
      <c r="G871">
        <f>INDEX(tb_MHDI[],MATCH(Table3[[#This Row],[city_name]],tb_MHDI[mun_uf],0),6)</f>
        <v>0.53400000000000003</v>
      </c>
      <c r="H871">
        <f>INDEX(tb_MHDI[],MATCH(Table3[[#This Row],[city_name]],tb_MHDI[mun_uf],0),7)</f>
        <v>0.77200000000000002</v>
      </c>
      <c r="I871">
        <f>INDEX(tb_MHDI[],MATCH(Table3[[#This Row],[city_name]],tb_MHDI[mun_uf],0),8)</f>
        <v>0.46</v>
      </c>
      <c r="J871">
        <f>_xlfn.NUMBERVALUE(INDEX(tb_SVI[],MATCH(Table3[[#This Row],[city_name]],tb_SVI[city_name_uf],0),8),".")</f>
        <v>0.54300000000000004</v>
      </c>
      <c r="K871">
        <f>_xlfn.NUMBERVALUE(INDEX(tb_SVI[],MATCH(Table3[[#This Row],[city_name]],tb_SVI[city_name_uf],0),9),".")</f>
        <v>0.49299999999999999</v>
      </c>
      <c r="L871">
        <f>_xlfn.NUMBERVALUE(INDEX(tb_SVI[],MATCH(Table3[[#This Row],[city_name]],tb_SVI[city_name_uf],0),10),".")</f>
        <v>0.57899999999999996</v>
      </c>
      <c r="M871">
        <f>_xlfn.NUMBERVALUE(INDEX(tb_SVI[],MATCH(Table3[[#This Row],[city_name]],tb_SVI[city_name_uf],0),11),".")</f>
        <v>0.55700000000000005</v>
      </c>
      <c r="N871" s="14">
        <f>_xlfn.PERCENTRANK.INC(Table3[MHDI_tot],Table3[[#This Row],[MHDI_tot]],3)</f>
        <v>0.14399999999999999</v>
      </c>
    </row>
    <row r="872" spans="1:14" hidden="1" x14ac:dyDescent="0.2">
      <c r="A872" t="str">
        <f>SVI!F872</f>
        <v>Betânia do Piauí/PI</v>
      </c>
      <c r="B872" t="str">
        <f>INDEX(tb_SVI[],MATCH(Table3[[#This Row],[ibge_cod]],tb_SVI[Município],0),1)</f>
        <v>PI</v>
      </c>
      <c r="C872" t="str">
        <f>INDEX(tb_SVI[],MATCH(Table3[[#This Row],[city_name]],tb_SVI[city_name_uf],0),3)</f>
        <v>2201739</v>
      </c>
      <c r="D872" t="s">
        <v>18527</v>
      </c>
      <c r="E872" s="11">
        <f>INDEX(tb_SVI[],MATCH(Table3[[#This Row],[city_name]],tb_SVI[city_name_uf],0),5)</f>
        <v>6210</v>
      </c>
      <c r="F872">
        <f>INDEX(tb_MHDI[],MATCH(Table3[[#This Row],[city_name]],tb_MHDI[mun_uf],0),5)</f>
        <v>0.48899999999999999</v>
      </c>
      <c r="G872">
        <f>INDEX(tb_MHDI[],MATCH(Table3[[#This Row],[city_name]],tb_MHDI[mun_uf],0),6)</f>
        <v>0.48599999999999999</v>
      </c>
      <c r="H872">
        <f>INDEX(tb_MHDI[],MATCH(Table3[[#This Row],[city_name]],tb_MHDI[mun_uf],0),7)</f>
        <v>0.70199999999999996</v>
      </c>
      <c r="I872">
        <f>INDEX(tb_MHDI[],MATCH(Table3[[#This Row],[city_name]],tb_MHDI[mun_uf],0),8)</f>
        <v>0.34200000000000003</v>
      </c>
      <c r="J872">
        <f>_xlfn.NUMBERVALUE(INDEX(tb_SVI[],MATCH(Table3[[#This Row],[city_name]],tb_SVI[city_name_uf],0),8),".")</f>
        <v>0.59699999999999998</v>
      </c>
      <c r="K872">
        <f>_xlfn.NUMBERVALUE(INDEX(tb_SVI[],MATCH(Table3[[#This Row],[city_name]],tb_SVI[city_name_uf],0),9),".")</f>
        <v>0.53100000000000003</v>
      </c>
      <c r="L872">
        <f>_xlfn.NUMBERVALUE(INDEX(tb_SVI[],MATCH(Table3[[#This Row],[city_name]],tb_SVI[city_name_uf],0),10),".")</f>
        <v>0.67400000000000004</v>
      </c>
      <c r="M872">
        <f>_xlfn.NUMBERVALUE(INDEX(tb_SVI[],MATCH(Table3[[#This Row],[city_name]],tb_SVI[city_name_uf],0),11),".")</f>
        <v>0.58499999999999996</v>
      </c>
      <c r="N872" s="14">
        <f>_xlfn.PERCENTRANK.INC(Table3[MHDI_tot],Table3[[#This Row],[MHDI_tot]],3)</f>
        <v>3.0000000000000001E-3</v>
      </c>
    </row>
    <row r="873" spans="1:14" hidden="1" x14ac:dyDescent="0.2">
      <c r="A873" t="str">
        <f>SVI!F873</f>
        <v>Bertolínia/PI</v>
      </c>
      <c r="B873" t="str">
        <f>INDEX(tb_SVI[],MATCH(Table3[[#This Row],[ibge_cod]],tb_SVI[Município],0),1)</f>
        <v>PI</v>
      </c>
      <c r="C873" t="str">
        <f>INDEX(tb_SVI[],MATCH(Table3[[#This Row],[city_name]],tb_SVI[city_name_uf],0),3)</f>
        <v>2201705</v>
      </c>
      <c r="D873" t="s">
        <v>18528</v>
      </c>
      <c r="E873" s="11">
        <f>INDEX(tb_SVI[],MATCH(Table3[[#This Row],[city_name]],tb_SVI[city_name_uf],0),5)</f>
        <v>5507</v>
      </c>
      <c r="F873">
        <f>INDEX(tb_MHDI[],MATCH(Table3[[#This Row],[city_name]],tb_MHDI[mun_uf],0),5)</f>
        <v>0.61199999999999999</v>
      </c>
      <c r="G873">
        <f>INDEX(tb_MHDI[],MATCH(Table3[[#This Row],[city_name]],tb_MHDI[mun_uf],0),6)</f>
        <v>0.59599999999999997</v>
      </c>
      <c r="H873">
        <f>INDEX(tb_MHDI[],MATCH(Table3[[#This Row],[city_name]],tb_MHDI[mun_uf],0),7)</f>
        <v>0.75800000000000001</v>
      </c>
      <c r="I873">
        <f>INDEX(tb_MHDI[],MATCH(Table3[[#This Row],[city_name]],tb_MHDI[mun_uf],0),8)</f>
        <v>0.50700000000000001</v>
      </c>
      <c r="J873">
        <f>_xlfn.NUMBERVALUE(INDEX(tb_SVI[],MATCH(Table3[[#This Row],[city_name]],tb_SVI[city_name_uf],0),8),".")</f>
        <v>0.51300000000000001</v>
      </c>
      <c r="K873">
        <f>_xlfn.NUMBERVALUE(INDEX(tb_SVI[],MATCH(Table3[[#This Row],[city_name]],tb_SVI[city_name_uf],0),9),".")</f>
        <v>0.56299999999999994</v>
      </c>
      <c r="L873">
        <f>_xlfn.NUMBERVALUE(INDEX(tb_SVI[],MATCH(Table3[[#This Row],[city_name]],tb_SVI[city_name_uf],0),10),".")</f>
        <v>0.434</v>
      </c>
      <c r="M873">
        <f>_xlfn.NUMBERVALUE(INDEX(tb_SVI[],MATCH(Table3[[#This Row],[city_name]],tb_SVI[city_name_uf],0),11),".")</f>
        <v>0.54300000000000004</v>
      </c>
      <c r="N873" s="14">
        <f>_xlfn.PERCENTRANK.INC(Table3[MHDI_tot],Table3[[#This Row],[MHDI_tot]],3)</f>
        <v>0.30199999999999999</v>
      </c>
    </row>
    <row r="874" spans="1:14" hidden="1" x14ac:dyDescent="0.2">
      <c r="A874" t="str">
        <f>SVI!F874</f>
        <v>Beneditinos/PI</v>
      </c>
      <c r="B874" t="str">
        <f>INDEX(tb_SVI[],MATCH(Table3[[#This Row],[ibge_cod]],tb_SVI[Município],0),1)</f>
        <v>PI</v>
      </c>
      <c r="C874" t="str">
        <f>INDEX(tb_SVI[],MATCH(Table3[[#This Row],[city_name]],tb_SVI[city_name_uf],0),3)</f>
        <v>2201606</v>
      </c>
      <c r="D874" t="s">
        <v>18529</v>
      </c>
      <c r="E874" s="11">
        <f>INDEX(tb_SVI[],MATCH(Table3[[#This Row],[city_name]],tb_SVI[city_name_uf],0),5)</f>
        <v>10473</v>
      </c>
      <c r="F874">
        <f>INDEX(tb_MHDI[],MATCH(Table3[[#This Row],[city_name]],tb_MHDI[mun_uf],0),5)</f>
        <v>0.55700000000000005</v>
      </c>
      <c r="G874">
        <f>INDEX(tb_MHDI[],MATCH(Table3[[#This Row],[city_name]],tb_MHDI[mun_uf],0),6)</f>
        <v>0.56100000000000005</v>
      </c>
      <c r="H874">
        <f>INDEX(tb_MHDI[],MATCH(Table3[[#This Row],[city_name]],tb_MHDI[mun_uf],0),7)</f>
        <v>0.78</v>
      </c>
      <c r="I874">
        <f>INDEX(tb_MHDI[],MATCH(Table3[[#This Row],[city_name]],tb_MHDI[mun_uf],0),8)</f>
        <v>0.39400000000000002</v>
      </c>
      <c r="J874">
        <f>_xlfn.NUMBERVALUE(INDEX(tb_SVI[],MATCH(Table3[[#This Row],[city_name]],tb_SVI[city_name_uf],0),8),".")</f>
        <v>0.40100000000000002</v>
      </c>
      <c r="K874">
        <f>_xlfn.NUMBERVALUE(INDEX(tb_SVI[],MATCH(Table3[[#This Row],[city_name]],tb_SVI[city_name_uf],0),9),".")</f>
        <v>0.14799999999999999</v>
      </c>
      <c r="L874">
        <f>_xlfn.NUMBERVALUE(INDEX(tb_SVI[],MATCH(Table3[[#This Row],[city_name]],tb_SVI[city_name_uf],0),10),".")</f>
        <v>0.51500000000000001</v>
      </c>
      <c r="M874">
        <f>_xlfn.NUMBERVALUE(INDEX(tb_SVI[],MATCH(Table3[[#This Row],[city_name]],tb_SVI[city_name_uf],0),11),".")</f>
        <v>0.54100000000000004</v>
      </c>
      <c r="N874" s="14">
        <f>_xlfn.PERCENTRANK.INC(Table3[MHDI_tot],Table3[[#This Row],[MHDI_tot]],3)</f>
        <v>0.08</v>
      </c>
    </row>
    <row r="875" spans="1:14" hidden="1" x14ac:dyDescent="0.2">
      <c r="A875" t="str">
        <f>SVI!F875</f>
        <v>Belém do Piauí/PI</v>
      </c>
      <c r="B875" t="str">
        <f>INDEX(tb_SVI[],MATCH(Table3[[#This Row],[ibge_cod]],tb_SVI[Município],0),1)</f>
        <v>PI</v>
      </c>
      <c r="C875" t="str">
        <f>INDEX(tb_SVI[],MATCH(Table3[[#This Row],[city_name]],tb_SVI[city_name_uf],0),3)</f>
        <v>2201572</v>
      </c>
      <c r="D875" t="s">
        <v>18530</v>
      </c>
      <c r="E875" s="11">
        <f>INDEX(tb_SVI[],MATCH(Table3[[#This Row],[city_name]],tb_SVI[city_name_uf],0),5)</f>
        <v>3587</v>
      </c>
      <c r="F875">
        <f>INDEX(tb_MHDI[],MATCH(Table3[[#This Row],[city_name]],tb_MHDI[mun_uf],0),5)</f>
        <v>0.55100000000000005</v>
      </c>
      <c r="G875">
        <f>INDEX(tb_MHDI[],MATCH(Table3[[#This Row],[city_name]],tb_MHDI[mun_uf],0),6)</f>
        <v>0.53700000000000003</v>
      </c>
      <c r="H875">
        <f>INDEX(tb_MHDI[],MATCH(Table3[[#This Row],[city_name]],tb_MHDI[mun_uf],0),7)</f>
        <v>0.69599999999999995</v>
      </c>
      <c r="I875">
        <f>INDEX(tb_MHDI[],MATCH(Table3[[#This Row],[city_name]],tb_MHDI[mun_uf],0),8)</f>
        <v>0.44800000000000001</v>
      </c>
      <c r="J875">
        <f>_xlfn.NUMBERVALUE(INDEX(tb_SVI[],MATCH(Table3[[#This Row],[city_name]],tb_SVI[city_name_uf],0),8),".")</f>
        <v>0.51300000000000001</v>
      </c>
      <c r="K875">
        <f>_xlfn.NUMBERVALUE(INDEX(tb_SVI[],MATCH(Table3[[#This Row],[city_name]],tb_SVI[city_name_uf],0),9),".")</f>
        <v>0.21099999999999999</v>
      </c>
      <c r="L875">
        <f>_xlfn.NUMBERVALUE(INDEX(tb_SVI[],MATCH(Table3[[#This Row],[city_name]],tb_SVI[city_name_uf],0),10),".")</f>
        <v>0.69599999999999995</v>
      </c>
      <c r="M875">
        <f>_xlfn.NUMBERVALUE(INDEX(tb_SVI[],MATCH(Table3[[#This Row],[city_name]],tb_SVI[city_name_uf],0),11),".")</f>
        <v>0.63200000000000001</v>
      </c>
      <c r="N875" s="14">
        <f>_xlfn.PERCENTRANK.INC(Table3[MHDI_tot],Table3[[#This Row],[MHDI_tot]],3)</f>
        <v>6.6000000000000003E-2</v>
      </c>
    </row>
    <row r="876" spans="1:14" hidden="1" x14ac:dyDescent="0.2">
      <c r="A876" t="str">
        <f>SVI!F876</f>
        <v>Bela Vista do Piauí/PI</v>
      </c>
      <c r="B876" t="str">
        <f>INDEX(tb_SVI[],MATCH(Table3[[#This Row],[ibge_cod]],tb_SVI[Município],0),1)</f>
        <v>PI</v>
      </c>
      <c r="C876" t="str">
        <f>INDEX(tb_SVI[],MATCH(Table3[[#This Row],[city_name]],tb_SVI[city_name_uf],0),3)</f>
        <v>2201556</v>
      </c>
      <c r="D876" t="s">
        <v>18531</v>
      </c>
      <c r="E876" s="11">
        <f>INDEX(tb_SVI[],MATCH(Table3[[#This Row],[city_name]],tb_SVI[city_name_uf],0),5)</f>
        <v>4030</v>
      </c>
      <c r="F876">
        <f>INDEX(tb_MHDI[],MATCH(Table3[[#This Row],[city_name]],tb_MHDI[mun_uf],0),5)</f>
        <v>0.57599999999999996</v>
      </c>
      <c r="G876">
        <f>INDEX(tb_MHDI[],MATCH(Table3[[#This Row],[city_name]],tb_MHDI[mun_uf],0),6)</f>
        <v>0.52</v>
      </c>
      <c r="H876">
        <f>INDEX(tb_MHDI[],MATCH(Table3[[#This Row],[city_name]],tb_MHDI[mun_uf],0),7)</f>
        <v>0.70899999999999996</v>
      </c>
      <c r="I876">
        <f>INDEX(tb_MHDI[],MATCH(Table3[[#This Row],[city_name]],tb_MHDI[mun_uf],0),8)</f>
        <v>0.51900000000000002</v>
      </c>
      <c r="J876">
        <f>_xlfn.NUMBERVALUE(INDEX(tb_SVI[],MATCH(Table3[[#This Row],[city_name]],tb_SVI[city_name_uf],0),8),".")</f>
        <v>0.40500000000000003</v>
      </c>
      <c r="K876">
        <f>_xlfn.NUMBERVALUE(INDEX(tb_SVI[],MATCH(Table3[[#This Row],[city_name]],tb_SVI[city_name_uf],0),9),".")</f>
        <v>7.5999999999999998E-2</v>
      </c>
      <c r="L876">
        <f>_xlfn.NUMBERVALUE(INDEX(tb_SVI[],MATCH(Table3[[#This Row],[city_name]],tb_SVI[city_name_uf],0),10),".")</f>
        <v>0.60099999999999998</v>
      </c>
      <c r="M876">
        <f>_xlfn.NUMBERVALUE(INDEX(tb_SVI[],MATCH(Table3[[#This Row],[city_name]],tb_SVI[city_name_uf],0),11),".")</f>
        <v>0.53900000000000003</v>
      </c>
      <c r="N876" s="14">
        <f>_xlfn.PERCENTRANK.INC(Table3[MHDI_tot],Table3[[#This Row],[MHDI_tot]],3)</f>
        <v>0.14799999999999999</v>
      </c>
    </row>
    <row r="877" spans="1:14" hidden="1" x14ac:dyDescent="0.2">
      <c r="A877" t="str">
        <f>SVI!F877</f>
        <v>Batalha/PI</v>
      </c>
      <c r="B877" t="str">
        <f>INDEX(tb_SVI[],MATCH(Table3[[#This Row],[ibge_cod]],tb_SVI[Município],0),1)</f>
        <v>PI</v>
      </c>
      <c r="C877" t="str">
        <f>INDEX(tb_SVI[],MATCH(Table3[[#This Row],[city_name]],tb_SVI[city_name_uf],0),3)</f>
        <v>2201507</v>
      </c>
      <c r="D877" t="s">
        <v>18532</v>
      </c>
      <c r="E877" s="11">
        <f>INDEX(tb_SVI[],MATCH(Table3[[#This Row],[city_name]],tb_SVI[city_name_uf],0),5)</f>
        <v>26905</v>
      </c>
      <c r="F877">
        <f>INDEX(tb_MHDI[],MATCH(Table3[[#This Row],[city_name]],tb_MHDI[mun_uf],0),5)</f>
        <v>0.54500000000000004</v>
      </c>
      <c r="G877">
        <f>INDEX(tb_MHDI[],MATCH(Table3[[#This Row],[city_name]],tb_MHDI[mun_uf],0),6)</f>
        <v>0.54</v>
      </c>
      <c r="H877">
        <f>INDEX(tb_MHDI[],MATCH(Table3[[#This Row],[city_name]],tb_MHDI[mun_uf],0),7)</f>
        <v>0.755</v>
      </c>
      <c r="I877">
        <f>INDEX(tb_MHDI[],MATCH(Table3[[#This Row],[city_name]],tb_MHDI[mun_uf],0),8)</f>
        <v>0.39800000000000002</v>
      </c>
      <c r="J877">
        <f>_xlfn.NUMBERVALUE(INDEX(tb_SVI[],MATCH(Table3[[#This Row],[city_name]],tb_SVI[city_name_uf],0),8),".")</f>
        <v>0.51900000000000002</v>
      </c>
      <c r="K877">
        <f>_xlfn.NUMBERVALUE(INDEX(tb_SVI[],MATCH(Table3[[#This Row],[city_name]],tb_SVI[city_name_uf],0),9),".")</f>
        <v>0.36699999999999999</v>
      </c>
      <c r="L877">
        <f>_xlfn.NUMBERVALUE(INDEX(tb_SVI[],MATCH(Table3[[#This Row],[city_name]],tb_SVI[city_name_uf],0),10),".")</f>
        <v>0.59699999999999998</v>
      </c>
      <c r="M877">
        <f>_xlfn.NUMBERVALUE(INDEX(tb_SVI[],MATCH(Table3[[#This Row],[city_name]],tb_SVI[city_name_uf],0),11),".")</f>
        <v>0.59199999999999997</v>
      </c>
      <c r="N877" s="14">
        <f>_xlfn.PERCENTRANK.INC(Table3[MHDI_tot],Table3[[#This Row],[MHDI_tot]],3)</f>
        <v>5.0999999999999997E-2</v>
      </c>
    </row>
    <row r="878" spans="1:14" hidden="1" x14ac:dyDescent="0.2">
      <c r="A878" t="str">
        <f>SVI!F878</f>
        <v>Barro Duro/PI</v>
      </c>
      <c r="B878" t="str">
        <f>INDEX(tb_SVI[],MATCH(Table3[[#This Row],[ibge_cod]],tb_SVI[Município],0),1)</f>
        <v>PI</v>
      </c>
      <c r="C878" t="str">
        <f>INDEX(tb_SVI[],MATCH(Table3[[#This Row],[city_name]],tb_SVI[city_name_uf],0),3)</f>
        <v>2201408</v>
      </c>
      <c r="D878" t="s">
        <v>18533</v>
      </c>
      <c r="E878" s="11">
        <f>INDEX(tb_SVI[],MATCH(Table3[[#This Row],[city_name]],tb_SVI[city_name_uf],0),5)</f>
        <v>7027</v>
      </c>
      <c r="F878">
        <f>INDEX(tb_MHDI[],MATCH(Table3[[#This Row],[city_name]],tb_MHDI[mun_uf],0),5)</f>
        <v>0.61199999999999999</v>
      </c>
      <c r="G878">
        <f>INDEX(tb_MHDI[],MATCH(Table3[[#This Row],[city_name]],tb_MHDI[mun_uf],0),6)</f>
        <v>0.61099999999999999</v>
      </c>
      <c r="H878">
        <f>INDEX(tb_MHDI[],MATCH(Table3[[#This Row],[city_name]],tb_MHDI[mun_uf],0),7)</f>
        <v>0.72899999999999998</v>
      </c>
      <c r="I878">
        <f>INDEX(tb_MHDI[],MATCH(Table3[[#This Row],[city_name]],tb_MHDI[mun_uf],0),8)</f>
        <v>0.51400000000000001</v>
      </c>
      <c r="J878">
        <f>_xlfn.NUMBERVALUE(INDEX(tb_SVI[],MATCH(Table3[[#This Row],[city_name]],tb_SVI[city_name_uf],0),8),".")</f>
        <v>0.437</v>
      </c>
      <c r="K878">
        <f>_xlfn.NUMBERVALUE(INDEX(tb_SVI[],MATCH(Table3[[#This Row],[city_name]],tb_SVI[city_name_uf],0),9),".")</f>
        <v>0.33</v>
      </c>
      <c r="L878">
        <f>_xlfn.NUMBERVALUE(INDEX(tb_SVI[],MATCH(Table3[[#This Row],[city_name]],tb_SVI[city_name_uf],0),10),".")</f>
        <v>0.53500000000000003</v>
      </c>
      <c r="M878">
        <f>_xlfn.NUMBERVALUE(INDEX(tb_SVI[],MATCH(Table3[[#This Row],[city_name]],tb_SVI[city_name_uf],0),11),".")</f>
        <v>0.44600000000000001</v>
      </c>
      <c r="N878" s="14">
        <f>_xlfn.PERCENTRANK.INC(Table3[MHDI_tot],Table3[[#This Row],[MHDI_tot]],3)</f>
        <v>0.30199999999999999</v>
      </c>
    </row>
    <row r="879" spans="1:14" hidden="1" x14ac:dyDescent="0.2">
      <c r="A879" t="str">
        <f>SVI!F879</f>
        <v>Barreiras do Piauí/PI</v>
      </c>
      <c r="B879" t="str">
        <f>INDEX(tb_SVI[],MATCH(Table3[[#This Row],[ibge_cod]],tb_SVI[Município],0),1)</f>
        <v>PI</v>
      </c>
      <c r="C879" t="str">
        <f>INDEX(tb_SVI[],MATCH(Table3[[#This Row],[city_name]],tb_SVI[city_name_uf],0),3)</f>
        <v>2201309</v>
      </c>
      <c r="D879" t="s">
        <v>18534</v>
      </c>
      <c r="E879" s="11">
        <f>INDEX(tb_SVI[],MATCH(Table3[[#This Row],[city_name]],tb_SVI[city_name_uf],0),5)</f>
        <v>3352</v>
      </c>
      <c r="F879">
        <f>INDEX(tb_MHDI[],MATCH(Table3[[#This Row],[city_name]],tb_MHDI[mun_uf],0),5)</f>
        <v>0.55700000000000005</v>
      </c>
      <c r="G879">
        <f>INDEX(tb_MHDI[],MATCH(Table3[[#This Row],[city_name]],tb_MHDI[mun_uf],0),6)</f>
        <v>0.56000000000000005</v>
      </c>
      <c r="H879">
        <f>INDEX(tb_MHDI[],MATCH(Table3[[#This Row],[city_name]],tb_MHDI[mun_uf],0),7)</f>
        <v>0.73</v>
      </c>
      <c r="I879">
        <f>INDEX(tb_MHDI[],MATCH(Table3[[#This Row],[city_name]],tb_MHDI[mun_uf],0),8)</f>
        <v>0.42299999999999999</v>
      </c>
      <c r="J879">
        <f>_xlfn.NUMBERVALUE(INDEX(tb_SVI[],MATCH(Table3[[#This Row],[city_name]],tb_SVI[city_name_uf],0),8),".")</f>
        <v>0.47699999999999998</v>
      </c>
      <c r="K879">
        <f>_xlfn.NUMBERVALUE(INDEX(tb_SVI[],MATCH(Table3[[#This Row],[city_name]],tb_SVI[city_name_uf],0),9),".")</f>
        <v>0.46400000000000002</v>
      </c>
      <c r="L879">
        <f>_xlfn.NUMBERVALUE(INDEX(tb_SVI[],MATCH(Table3[[#This Row],[city_name]],tb_SVI[city_name_uf],0),10),".")</f>
        <v>0.46200000000000002</v>
      </c>
      <c r="M879">
        <f>_xlfn.NUMBERVALUE(INDEX(tb_SVI[],MATCH(Table3[[#This Row],[city_name]],tb_SVI[city_name_uf],0),11),".")</f>
        <v>0.50600000000000001</v>
      </c>
      <c r="N879" s="14">
        <f>_xlfn.PERCENTRANK.INC(Table3[MHDI_tot],Table3[[#This Row],[MHDI_tot]],3)</f>
        <v>0.08</v>
      </c>
    </row>
    <row r="880" spans="1:14" hidden="1" x14ac:dyDescent="0.2">
      <c r="A880" t="str">
        <f>SVI!F880</f>
        <v>Barras/PI</v>
      </c>
      <c r="B880" t="str">
        <f>INDEX(tb_SVI[],MATCH(Table3[[#This Row],[ibge_cod]],tb_SVI[Município],0),1)</f>
        <v>PI</v>
      </c>
      <c r="C880" t="str">
        <f>INDEX(tb_SVI[],MATCH(Table3[[#This Row],[city_name]],tb_SVI[city_name_uf],0),3)</f>
        <v>2201200</v>
      </c>
      <c r="D880" t="s">
        <v>18535</v>
      </c>
      <c r="E880" s="11">
        <f>INDEX(tb_SVI[],MATCH(Table3[[#This Row],[city_name]],tb_SVI[city_name_uf],0),5)</f>
        <v>47185</v>
      </c>
      <c r="F880">
        <f>INDEX(tb_MHDI[],MATCH(Table3[[#This Row],[city_name]],tb_MHDI[mun_uf],0),5)</f>
        <v>0.59499999999999997</v>
      </c>
      <c r="G880">
        <f>INDEX(tb_MHDI[],MATCH(Table3[[#This Row],[city_name]],tb_MHDI[mun_uf],0),6)</f>
        <v>0.55800000000000005</v>
      </c>
      <c r="H880">
        <f>INDEX(tb_MHDI[],MATCH(Table3[[#This Row],[city_name]],tb_MHDI[mun_uf],0),7)</f>
        <v>0.77900000000000003</v>
      </c>
      <c r="I880">
        <f>INDEX(tb_MHDI[],MATCH(Table3[[#This Row],[city_name]],tb_MHDI[mun_uf],0),8)</f>
        <v>0.48499999999999999</v>
      </c>
      <c r="J880">
        <f>_xlfn.NUMBERVALUE(INDEX(tb_SVI[],MATCH(Table3[[#This Row],[city_name]],tb_SVI[city_name_uf],0),8),".")</f>
        <v>0.436</v>
      </c>
      <c r="K880">
        <f>_xlfn.NUMBERVALUE(INDEX(tb_SVI[],MATCH(Table3[[#This Row],[city_name]],tb_SVI[city_name_uf],0),9),".")</f>
        <v>0.26300000000000001</v>
      </c>
      <c r="L880">
        <f>_xlfn.NUMBERVALUE(INDEX(tb_SVI[],MATCH(Table3[[#This Row],[city_name]],tb_SVI[city_name_uf],0),10),".")</f>
        <v>0.56799999999999995</v>
      </c>
      <c r="M880">
        <f>_xlfn.NUMBERVALUE(INDEX(tb_SVI[],MATCH(Table3[[#This Row],[city_name]],tb_SVI[city_name_uf],0),11),".")</f>
        <v>0.47699999999999998</v>
      </c>
      <c r="N880" s="14">
        <f>_xlfn.PERCENTRANK.INC(Table3[MHDI_tot],Table3[[#This Row],[MHDI_tot]],3)</f>
        <v>0.23</v>
      </c>
    </row>
    <row r="881" spans="1:14" hidden="1" x14ac:dyDescent="0.2">
      <c r="A881" t="str">
        <f>SVI!F881</f>
        <v>Barra D'Alcântara/PI</v>
      </c>
      <c r="B881" t="str">
        <f>INDEX(tb_SVI[],MATCH(Table3[[#This Row],[ibge_cod]],tb_SVI[Município],0),1)</f>
        <v>PI</v>
      </c>
      <c r="C881" t="str">
        <f>INDEX(tb_SVI[],MATCH(Table3[[#This Row],[city_name]],tb_SVI[city_name_uf],0),3)</f>
        <v>2201176</v>
      </c>
      <c r="D881" t="s">
        <v>18536</v>
      </c>
      <c r="E881" s="11">
        <f>INDEX(tb_SVI[],MATCH(Table3[[#This Row],[city_name]],tb_SVI[city_name_uf],0),5)</f>
        <v>3952</v>
      </c>
      <c r="F881">
        <f>INDEX(tb_MHDI[],MATCH(Table3[[#This Row],[city_name]],tb_MHDI[mun_uf],0),5)</f>
        <v>0.57699999999999996</v>
      </c>
      <c r="G881">
        <f>INDEX(tb_MHDI[],MATCH(Table3[[#This Row],[city_name]],tb_MHDI[mun_uf],0),6)</f>
        <v>0.52600000000000002</v>
      </c>
      <c r="H881">
        <f>INDEX(tb_MHDI[],MATCH(Table3[[#This Row],[city_name]],tb_MHDI[mun_uf],0),7)</f>
        <v>0.77700000000000002</v>
      </c>
      <c r="I881">
        <f>INDEX(tb_MHDI[],MATCH(Table3[[#This Row],[city_name]],tb_MHDI[mun_uf],0),8)</f>
        <v>0.47099999999999997</v>
      </c>
      <c r="J881">
        <f>_xlfn.NUMBERVALUE(INDEX(tb_SVI[],MATCH(Table3[[#This Row],[city_name]],tb_SVI[city_name_uf],0),8),".")</f>
        <v>0.42099999999999999</v>
      </c>
      <c r="K881">
        <f>_xlfn.NUMBERVALUE(INDEX(tb_SVI[],MATCH(Table3[[#This Row],[city_name]],tb_SVI[city_name_uf],0),9),".")</f>
        <v>0.156</v>
      </c>
      <c r="L881">
        <f>_xlfn.NUMBERVALUE(INDEX(tb_SVI[],MATCH(Table3[[#This Row],[city_name]],tb_SVI[city_name_uf],0),10),".")</f>
        <v>0.54400000000000004</v>
      </c>
      <c r="M881">
        <f>_xlfn.NUMBERVALUE(INDEX(tb_SVI[],MATCH(Table3[[#This Row],[city_name]],tb_SVI[city_name_uf],0),11),".")</f>
        <v>0.56299999999999994</v>
      </c>
      <c r="N881" s="14">
        <f>_xlfn.PERCENTRANK.INC(Table3[MHDI_tot],Table3[[#This Row],[MHDI_tot]],3)</f>
        <v>0.152</v>
      </c>
    </row>
    <row r="882" spans="1:14" hidden="1" x14ac:dyDescent="0.2">
      <c r="A882" t="str">
        <f>SVI!F882</f>
        <v>Baixa Grande do Ribeiro/PI</v>
      </c>
      <c r="B882" t="str">
        <f>INDEX(tb_SVI[],MATCH(Table3[[#This Row],[ibge_cod]],tb_SVI[Município],0),1)</f>
        <v>PI</v>
      </c>
      <c r="C882" t="str">
        <f>INDEX(tb_SVI[],MATCH(Table3[[#This Row],[city_name]],tb_SVI[city_name_uf],0),3)</f>
        <v>2201150</v>
      </c>
      <c r="D882" t="s">
        <v>18537</v>
      </c>
      <c r="E882" s="11">
        <f>INDEX(tb_SVI[],MATCH(Table3[[#This Row],[city_name]],tb_SVI[city_name_uf],0),5)</f>
        <v>11671</v>
      </c>
      <c r="F882">
        <f>INDEX(tb_MHDI[],MATCH(Table3[[#This Row],[city_name]],tb_MHDI[mun_uf],0),5)</f>
        <v>0.56399999999999995</v>
      </c>
      <c r="G882">
        <f>INDEX(tb_MHDI[],MATCH(Table3[[#This Row],[city_name]],tb_MHDI[mun_uf],0),6)</f>
        <v>0.53700000000000003</v>
      </c>
      <c r="H882">
        <f>INDEX(tb_MHDI[],MATCH(Table3[[#This Row],[city_name]],tb_MHDI[mun_uf],0),7)</f>
        <v>0.751</v>
      </c>
      <c r="I882">
        <f>INDEX(tb_MHDI[],MATCH(Table3[[#This Row],[city_name]],tb_MHDI[mun_uf],0),8)</f>
        <v>0.44600000000000001</v>
      </c>
      <c r="J882">
        <f>_xlfn.NUMBERVALUE(INDEX(tb_SVI[],MATCH(Table3[[#This Row],[city_name]],tb_SVI[city_name_uf],0),8),".")</f>
        <v>0.51</v>
      </c>
      <c r="K882">
        <f>_xlfn.NUMBERVALUE(INDEX(tb_SVI[],MATCH(Table3[[#This Row],[city_name]],tb_SVI[city_name_uf],0),9),".")</f>
        <v>0.253</v>
      </c>
      <c r="L882">
        <f>_xlfn.NUMBERVALUE(INDEX(tb_SVI[],MATCH(Table3[[#This Row],[city_name]],tb_SVI[city_name_uf],0),10),".")</f>
        <v>0.628</v>
      </c>
      <c r="M882">
        <f>_xlfn.NUMBERVALUE(INDEX(tb_SVI[],MATCH(Table3[[#This Row],[city_name]],tb_SVI[city_name_uf],0),11),".")</f>
        <v>0.64900000000000002</v>
      </c>
      <c r="N882" s="14">
        <f>_xlfn.PERCENTRANK.INC(Table3[MHDI_tot],Table3[[#This Row],[MHDI_tot]],3)</f>
        <v>0.104</v>
      </c>
    </row>
    <row r="883" spans="1:14" hidden="1" x14ac:dyDescent="0.2">
      <c r="A883" t="str">
        <f>SVI!F883</f>
        <v>Avelino Lopes/PI</v>
      </c>
      <c r="B883" t="str">
        <f>INDEX(tb_SVI[],MATCH(Table3[[#This Row],[ibge_cod]],tb_SVI[Município],0),1)</f>
        <v>PI</v>
      </c>
      <c r="C883" t="str">
        <f>INDEX(tb_SVI[],MATCH(Table3[[#This Row],[city_name]],tb_SVI[city_name_uf],0),3)</f>
        <v>2201101</v>
      </c>
      <c r="D883" t="s">
        <v>18538</v>
      </c>
      <c r="E883" s="11">
        <f>INDEX(tb_SVI[],MATCH(Table3[[#This Row],[city_name]],tb_SVI[city_name_uf],0),5)</f>
        <v>11326</v>
      </c>
      <c r="F883">
        <f>INDEX(tb_MHDI[],MATCH(Table3[[#This Row],[city_name]],tb_MHDI[mun_uf],0),5)</f>
        <v>0.55400000000000005</v>
      </c>
      <c r="G883">
        <f>INDEX(tb_MHDI[],MATCH(Table3[[#This Row],[city_name]],tb_MHDI[mun_uf],0),6)</f>
        <v>0.53200000000000003</v>
      </c>
      <c r="H883">
        <f>INDEX(tb_MHDI[],MATCH(Table3[[#This Row],[city_name]],tb_MHDI[mun_uf],0),7)</f>
        <v>0.72199999999999998</v>
      </c>
      <c r="I883">
        <f>INDEX(tb_MHDI[],MATCH(Table3[[#This Row],[city_name]],tb_MHDI[mun_uf],0),8)</f>
        <v>0.442</v>
      </c>
      <c r="J883">
        <f>_xlfn.NUMBERVALUE(INDEX(tb_SVI[],MATCH(Table3[[#This Row],[city_name]],tb_SVI[city_name_uf],0),8),".")</f>
        <v>0.54800000000000004</v>
      </c>
      <c r="K883">
        <f>_xlfn.NUMBERVALUE(INDEX(tb_SVI[],MATCH(Table3[[#This Row],[city_name]],tb_SVI[city_name_uf],0),9),".")</f>
        <v>0.436</v>
      </c>
      <c r="L883">
        <f>_xlfn.NUMBERVALUE(INDEX(tb_SVI[],MATCH(Table3[[#This Row],[city_name]],tb_SVI[city_name_uf],0),10),".")</f>
        <v>0.56100000000000005</v>
      </c>
      <c r="M883">
        <f>_xlfn.NUMBERVALUE(INDEX(tb_SVI[],MATCH(Table3[[#This Row],[city_name]],tb_SVI[city_name_uf],0),11),".")</f>
        <v>0.64600000000000002</v>
      </c>
      <c r="N883" s="14">
        <f>_xlfn.PERCENTRANK.INC(Table3[MHDI_tot],Table3[[#This Row],[MHDI_tot]],3)</f>
        <v>7.2999999999999995E-2</v>
      </c>
    </row>
    <row r="884" spans="1:14" hidden="1" x14ac:dyDescent="0.2">
      <c r="A884" t="str">
        <f>SVI!F884</f>
        <v>Assunção do Piauí/PI</v>
      </c>
      <c r="B884" t="str">
        <f>INDEX(tb_SVI[],MATCH(Table3[[#This Row],[ibge_cod]],tb_SVI[Município],0),1)</f>
        <v>PI</v>
      </c>
      <c r="C884" t="str">
        <f>INDEX(tb_SVI[],MATCH(Table3[[#This Row],[city_name]],tb_SVI[city_name_uf],0),3)</f>
        <v>2201051</v>
      </c>
      <c r="D884" t="s">
        <v>18539</v>
      </c>
      <c r="E884" s="11">
        <f>INDEX(tb_SVI[],MATCH(Table3[[#This Row],[city_name]],tb_SVI[city_name_uf],0),5)</f>
        <v>7863</v>
      </c>
      <c r="F884">
        <f>INDEX(tb_MHDI[],MATCH(Table3[[#This Row],[city_name]],tb_MHDI[mun_uf],0),5)</f>
        <v>0.499</v>
      </c>
      <c r="G884">
        <f>INDEX(tb_MHDI[],MATCH(Table3[[#This Row],[city_name]],tb_MHDI[mun_uf],0),6)</f>
        <v>0.46200000000000002</v>
      </c>
      <c r="H884">
        <f>INDEX(tb_MHDI[],MATCH(Table3[[#This Row],[city_name]],tb_MHDI[mun_uf],0),7)</f>
        <v>0.70599999999999996</v>
      </c>
      <c r="I884">
        <f>INDEX(tb_MHDI[],MATCH(Table3[[#This Row],[city_name]],tb_MHDI[mun_uf],0),8)</f>
        <v>0.38200000000000001</v>
      </c>
      <c r="J884">
        <f>_xlfn.NUMBERVALUE(INDEX(tb_SVI[],MATCH(Table3[[#This Row],[city_name]],tb_SVI[city_name_uf],0),8),".")</f>
        <v>0.64300000000000002</v>
      </c>
      <c r="K884">
        <f>_xlfn.NUMBERVALUE(INDEX(tb_SVI[],MATCH(Table3[[#This Row],[city_name]],tb_SVI[city_name_uf],0),9),".")</f>
        <v>0.54200000000000004</v>
      </c>
      <c r="L884">
        <f>_xlfn.NUMBERVALUE(INDEX(tb_SVI[],MATCH(Table3[[#This Row],[city_name]],tb_SVI[city_name_uf],0),10),".")</f>
        <v>0.66800000000000004</v>
      </c>
      <c r="M884">
        <f>_xlfn.NUMBERVALUE(INDEX(tb_SVI[],MATCH(Table3[[#This Row],[city_name]],tb_SVI[city_name_uf],0),11),".")</f>
        <v>0.72</v>
      </c>
      <c r="N884" s="14">
        <f>_xlfn.PERCENTRANK.INC(Table3[MHDI_tot],Table3[[#This Row],[MHDI_tot]],3)</f>
        <v>5.0000000000000001E-3</v>
      </c>
    </row>
    <row r="885" spans="1:14" hidden="1" x14ac:dyDescent="0.2">
      <c r="A885" t="str">
        <f>SVI!F885</f>
        <v>Arraial/PI</v>
      </c>
      <c r="B885" t="str">
        <f>INDEX(tb_SVI[],MATCH(Table3[[#This Row],[ibge_cod]],tb_SVI[Município],0),1)</f>
        <v>PI</v>
      </c>
      <c r="C885" t="str">
        <f>INDEX(tb_SVI[],MATCH(Table3[[#This Row],[city_name]],tb_SVI[city_name_uf],0),3)</f>
        <v>2201002</v>
      </c>
      <c r="D885" t="s">
        <v>18540</v>
      </c>
      <c r="E885" s="11">
        <f>INDEX(tb_SVI[],MATCH(Table3[[#This Row],[city_name]],tb_SVI[city_name_uf],0),5)</f>
        <v>4720</v>
      </c>
      <c r="F885">
        <f>INDEX(tb_MHDI[],MATCH(Table3[[#This Row],[city_name]],tb_MHDI[mun_uf],0),5)</f>
        <v>0.56000000000000005</v>
      </c>
      <c r="G885">
        <f>INDEX(tb_MHDI[],MATCH(Table3[[#This Row],[city_name]],tb_MHDI[mun_uf],0),6)</f>
        <v>0.51400000000000001</v>
      </c>
      <c r="H885">
        <f>INDEX(tb_MHDI[],MATCH(Table3[[#This Row],[city_name]],tb_MHDI[mun_uf],0),7)</f>
        <v>0.76100000000000001</v>
      </c>
      <c r="I885">
        <f>INDEX(tb_MHDI[],MATCH(Table3[[#This Row],[city_name]],tb_MHDI[mun_uf],0),8)</f>
        <v>0.44900000000000001</v>
      </c>
      <c r="J885">
        <f>_xlfn.NUMBERVALUE(INDEX(tb_SVI[],MATCH(Table3[[#This Row],[city_name]],tb_SVI[city_name_uf],0),8),".")</f>
        <v>0.44</v>
      </c>
      <c r="K885">
        <f>_xlfn.NUMBERVALUE(INDEX(tb_SVI[],MATCH(Table3[[#This Row],[city_name]],tb_SVI[city_name_uf],0),9),".")</f>
        <v>0.189</v>
      </c>
      <c r="L885">
        <f>_xlfn.NUMBERVALUE(INDEX(tb_SVI[],MATCH(Table3[[#This Row],[city_name]],tb_SVI[city_name_uf],0),10),".")</f>
        <v>0.53900000000000003</v>
      </c>
      <c r="M885">
        <f>_xlfn.NUMBERVALUE(INDEX(tb_SVI[],MATCH(Table3[[#This Row],[city_name]],tb_SVI[city_name_uf],0),11),".")</f>
        <v>0.59299999999999997</v>
      </c>
      <c r="N885" s="14">
        <f>_xlfn.PERCENTRANK.INC(Table3[MHDI_tot],Table3[[#This Row],[MHDI_tot]],3)</f>
        <v>8.8999999999999996E-2</v>
      </c>
    </row>
    <row r="886" spans="1:14" hidden="1" x14ac:dyDescent="0.2">
      <c r="A886" t="str">
        <f>SVI!F393</f>
        <v>Guaraí/TO</v>
      </c>
      <c r="B886" t="str">
        <f>INDEX(tb_SVI[],MATCH(Table3[[#This Row],[ibge_cod]],tb_SVI[Município],0),1)</f>
        <v>TO</v>
      </c>
      <c r="C886" t="str">
        <f>INDEX(tb_SVI[],MATCH(Table3[[#This Row],[city_name]],tb_SVI[city_name_uf],0),3)</f>
        <v>1709302</v>
      </c>
      <c r="D886" t="e">
        <v>#N/A</v>
      </c>
      <c r="E886" s="11">
        <f>INDEX(tb_SVI[],MATCH(Table3[[#This Row],[city_name]],tb_SVI[city_name_uf],0),5)</f>
        <v>26165</v>
      </c>
      <c r="F886">
        <f>INDEX(tb_MHDI[],MATCH(Table3[[#This Row],[city_name]],tb_MHDI[mun_uf],0),5)</f>
        <v>0.74099999999999999</v>
      </c>
      <c r="G886">
        <f>INDEX(tb_MHDI[],MATCH(Table3[[#This Row],[city_name]],tb_MHDI[mun_uf],0),6)</f>
        <v>0.72399999999999998</v>
      </c>
      <c r="H886">
        <f>INDEX(tb_MHDI[],MATCH(Table3[[#This Row],[city_name]],tb_MHDI[mun_uf],0),7)</f>
        <v>0.83899999999999997</v>
      </c>
      <c r="I886">
        <f>INDEX(tb_MHDI[],MATCH(Table3[[#This Row],[city_name]],tb_MHDI[mun_uf],0),8)</f>
        <v>0.67</v>
      </c>
      <c r="J886">
        <f>_xlfn.NUMBERVALUE(INDEX(tb_SVI[],MATCH(Table3[[#This Row],[city_name]],tb_SVI[city_name_uf],0),8),".")</f>
        <v>0.253</v>
      </c>
      <c r="K886">
        <f>_xlfn.NUMBERVALUE(INDEX(tb_SVI[],MATCH(Table3[[#This Row],[city_name]],tb_SVI[city_name_uf],0),9),".")</f>
        <v>0.126</v>
      </c>
      <c r="L886">
        <f>_xlfn.NUMBERVALUE(INDEX(tb_SVI[],MATCH(Table3[[#This Row],[city_name]],tb_SVI[city_name_uf],0),10),".")</f>
        <v>0.316</v>
      </c>
      <c r="M886">
        <f>_xlfn.NUMBERVALUE(INDEX(tb_SVI[],MATCH(Table3[[#This Row],[city_name]],tb_SVI[city_name_uf],0),11),".")</f>
        <v>0.318</v>
      </c>
      <c r="N886" s="14">
        <f>_xlfn.PERCENTRANK.INC(Table3[MHDI_tot],Table3[[#This Row],[MHDI_tot]],3)</f>
        <v>0.86299999999999999</v>
      </c>
    </row>
    <row r="887" spans="1:14" hidden="1" x14ac:dyDescent="0.2">
      <c r="A887" t="str">
        <f>SVI!F887</f>
        <v>Aroazes/PI</v>
      </c>
      <c r="B887" t="str">
        <f>INDEX(tb_SVI[],MATCH(Table3[[#This Row],[ibge_cod]],tb_SVI[Município],0),1)</f>
        <v>PI</v>
      </c>
      <c r="C887" t="str">
        <f>INDEX(tb_SVI[],MATCH(Table3[[#This Row],[city_name]],tb_SVI[city_name_uf],0),3)</f>
        <v>2200905</v>
      </c>
      <c r="D887" t="s">
        <v>18541</v>
      </c>
      <c r="E887" s="11">
        <f>INDEX(tb_SVI[],MATCH(Table3[[#This Row],[city_name]],tb_SVI[city_name_uf],0),5)</f>
        <v>5827</v>
      </c>
      <c r="F887">
        <f>INDEX(tb_MHDI[],MATCH(Table3[[#This Row],[city_name]],tb_MHDI[mun_uf],0),5)</f>
        <v>0.58299999999999996</v>
      </c>
      <c r="G887">
        <f>INDEX(tb_MHDI[],MATCH(Table3[[#This Row],[city_name]],tb_MHDI[mun_uf],0),6)</f>
        <v>0.56299999999999994</v>
      </c>
      <c r="H887">
        <f>INDEX(tb_MHDI[],MATCH(Table3[[#This Row],[city_name]],tb_MHDI[mun_uf],0),7)</f>
        <v>0.752</v>
      </c>
      <c r="I887">
        <f>INDEX(tb_MHDI[],MATCH(Table3[[#This Row],[city_name]],tb_MHDI[mun_uf],0),8)</f>
        <v>0.46800000000000003</v>
      </c>
      <c r="J887">
        <f>_xlfn.NUMBERVALUE(INDEX(tb_SVI[],MATCH(Table3[[#This Row],[city_name]],tb_SVI[city_name_uf],0),8),".")</f>
        <v>0.52800000000000002</v>
      </c>
      <c r="K887">
        <f>_xlfn.NUMBERVALUE(INDEX(tb_SVI[],MATCH(Table3[[#This Row],[city_name]],tb_SVI[city_name_uf],0),9),".")</f>
        <v>0.443</v>
      </c>
      <c r="L887">
        <f>_xlfn.NUMBERVALUE(INDEX(tb_SVI[],MATCH(Table3[[#This Row],[city_name]],tb_SVI[city_name_uf],0),10),".")</f>
        <v>0.50700000000000001</v>
      </c>
      <c r="M887">
        <f>_xlfn.NUMBERVALUE(INDEX(tb_SVI[],MATCH(Table3[[#This Row],[city_name]],tb_SVI[city_name_uf],0),11),".")</f>
        <v>0.63300000000000001</v>
      </c>
      <c r="N887" s="14">
        <f>_xlfn.PERCENTRANK.INC(Table3[MHDI_tot],Table3[[#This Row],[MHDI_tot]],3)</f>
        <v>0.17499999999999999</v>
      </c>
    </row>
    <row r="888" spans="1:14" hidden="1" x14ac:dyDescent="0.2">
      <c r="A888" t="str">
        <f>SVI!F888</f>
        <v>Anísio de Abreu/PI</v>
      </c>
      <c r="B888" t="str">
        <f>INDEX(tb_SVI[],MATCH(Table3[[#This Row],[ibge_cod]],tb_SVI[Município],0),1)</f>
        <v>PI</v>
      </c>
      <c r="C888" t="str">
        <f>INDEX(tb_SVI[],MATCH(Table3[[#This Row],[city_name]],tb_SVI[city_name_uf],0),3)</f>
        <v>2200707</v>
      </c>
      <c r="D888" t="s">
        <v>18542</v>
      </c>
      <c r="E888" s="11">
        <f>INDEX(tb_SVI[],MATCH(Table3[[#This Row],[city_name]],tb_SVI[city_name_uf],0),5)</f>
        <v>9938</v>
      </c>
      <c r="F888">
        <f>INDEX(tb_MHDI[],MATCH(Table3[[#This Row],[city_name]],tb_MHDI[mun_uf],0),5)</f>
        <v>0.59399999999999997</v>
      </c>
      <c r="G888">
        <f>INDEX(tb_MHDI[],MATCH(Table3[[#This Row],[city_name]],tb_MHDI[mun_uf],0),6)</f>
        <v>0.53400000000000003</v>
      </c>
      <c r="H888">
        <f>INDEX(tb_MHDI[],MATCH(Table3[[#This Row],[city_name]],tb_MHDI[mun_uf],0),7)</f>
        <v>0.76800000000000002</v>
      </c>
      <c r="I888">
        <f>INDEX(tb_MHDI[],MATCH(Table3[[#This Row],[city_name]],tb_MHDI[mun_uf],0),8)</f>
        <v>0.51200000000000001</v>
      </c>
      <c r="J888">
        <f>_xlfn.NUMBERVALUE(INDEX(tb_SVI[],MATCH(Table3[[#This Row],[city_name]],tb_SVI[city_name_uf],0),8),".")</f>
        <v>0.45100000000000001</v>
      </c>
      <c r="K888">
        <f>_xlfn.NUMBERVALUE(INDEX(tb_SVI[],MATCH(Table3[[#This Row],[city_name]],tb_SVI[city_name_uf],0),9),".")</f>
        <v>0.35699999999999998</v>
      </c>
      <c r="L888">
        <f>_xlfn.NUMBERVALUE(INDEX(tb_SVI[],MATCH(Table3[[#This Row],[city_name]],tb_SVI[city_name_uf],0),10),".")</f>
        <v>0.51500000000000001</v>
      </c>
      <c r="M888">
        <f>_xlfn.NUMBERVALUE(INDEX(tb_SVI[],MATCH(Table3[[#This Row],[city_name]],tb_SVI[city_name_uf],0),11),".")</f>
        <v>0.48199999999999998</v>
      </c>
      <c r="N888" s="14">
        <f>_xlfn.PERCENTRANK.INC(Table3[MHDI_tot],Table3[[#This Row],[MHDI_tot]],3)</f>
        <v>0.22500000000000001</v>
      </c>
    </row>
    <row r="889" spans="1:14" hidden="1" x14ac:dyDescent="0.2">
      <c r="A889" t="str">
        <f>SVI!F889</f>
        <v>Antônio Almeida/PI</v>
      </c>
      <c r="B889" t="str">
        <f>INDEX(tb_SVI[],MATCH(Table3[[#This Row],[ibge_cod]],tb_SVI[Município],0),1)</f>
        <v>PI</v>
      </c>
      <c r="C889" t="str">
        <f>INDEX(tb_SVI[],MATCH(Table3[[#This Row],[city_name]],tb_SVI[city_name_uf],0),3)</f>
        <v>2200806</v>
      </c>
      <c r="D889" t="s">
        <v>18543</v>
      </c>
      <c r="E889" s="11">
        <f>INDEX(tb_SVI[],MATCH(Table3[[#This Row],[city_name]],tb_SVI[city_name_uf],0),5)</f>
        <v>3170</v>
      </c>
      <c r="F889">
        <f>INDEX(tb_MHDI[],MATCH(Table3[[#This Row],[city_name]],tb_MHDI[mun_uf],0),5)</f>
        <v>0.62</v>
      </c>
      <c r="G889">
        <f>INDEX(tb_MHDI[],MATCH(Table3[[#This Row],[city_name]],tb_MHDI[mun_uf],0),6)</f>
        <v>0.57899999999999996</v>
      </c>
      <c r="H889">
        <f>INDEX(tb_MHDI[],MATCH(Table3[[#This Row],[city_name]],tb_MHDI[mun_uf],0),7)</f>
        <v>0.78100000000000003</v>
      </c>
      <c r="I889">
        <f>INDEX(tb_MHDI[],MATCH(Table3[[#This Row],[city_name]],tb_MHDI[mun_uf],0),8)</f>
        <v>0.52700000000000002</v>
      </c>
      <c r="J889">
        <f>_xlfn.NUMBERVALUE(INDEX(tb_SVI[],MATCH(Table3[[#This Row],[city_name]],tb_SVI[city_name_uf],0),8),".")</f>
        <v>0.38</v>
      </c>
      <c r="K889">
        <f>_xlfn.NUMBERVALUE(INDEX(tb_SVI[],MATCH(Table3[[#This Row],[city_name]],tb_SVI[city_name_uf],0),9),".")</f>
        <v>0.187</v>
      </c>
      <c r="L889">
        <f>_xlfn.NUMBERVALUE(INDEX(tb_SVI[],MATCH(Table3[[#This Row],[city_name]],tb_SVI[city_name_uf],0),10),".")</f>
        <v>0.38800000000000001</v>
      </c>
      <c r="M889">
        <f>_xlfn.NUMBERVALUE(INDEX(tb_SVI[],MATCH(Table3[[#This Row],[city_name]],tb_SVI[city_name_uf],0),11),".")</f>
        <v>0.56399999999999995</v>
      </c>
      <c r="N889" s="14">
        <f>_xlfn.PERCENTRANK.INC(Table3[MHDI_tot],Table3[[#This Row],[MHDI_tot]],3)</f>
        <v>0.33100000000000002</v>
      </c>
    </row>
    <row r="890" spans="1:14" hidden="1" x14ac:dyDescent="0.2">
      <c r="A890" t="str">
        <f>SVI!F890</f>
        <v>Angical do Piauí/PI</v>
      </c>
      <c r="B890" t="str">
        <f>INDEX(tb_SVI[],MATCH(Table3[[#This Row],[ibge_cod]],tb_SVI[Município],0),1)</f>
        <v>PI</v>
      </c>
      <c r="C890" t="str">
        <f>INDEX(tb_SVI[],MATCH(Table3[[#This Row],[city_name]],tb_SVI[city_name_uf],0),3)</f>
        <v>2200608</v>
      </c>
      <c r="D890" t="s">
        <v>18544</v>
      </c>
      <c r="E890" s="11">
        <f>INDEX(tb_SVI[],MATCH(Table3[[#This Row],[city_name]],tb_SVI[city_name_uf],0),5)</f>
        <v>6783</v>
      </c>
      <c r="F890">
        <f>INDEX(tb_MHDI[],MATCH(Table3[[#This Row],[city_name]],tb_MHDI[mun_uf],0),5)</f>
        <v>0.63</v>
      </c>
      <c r="G890">
        <f>INDEX(tb_MHDI[],MATCH(Table3[[#This Row],[city_name]],tb_MHDI[mun_uf],0),6)</f>
        <v>0.61</v>
      </c>
      <c r="H890">
        <f>INDEX(tb_MHDI[],MATCH(Table3[[#This Row],[city_name]],tb_MHDI[mun_uf],0),7)</f>
        <v>0.73699999999999999</v>
      </c>
      <c r="I890">
        <f>INDEX(tb_MHDI[],MATCH(Table3[[#This Row],[city_name]],tb_MHDI[mun_uf],0),8)</f>
        <v>0.55500000000000005</v>
      </c>
      <c r="J890">
        <f>_xlfn.NUMBERVALUE(INDEX(tb_SVI[],MATCH(Table3[[#This Row],[city_name]],tb_SVI[city_name_uf],0),8),".")</f>
        <v>0.438</v>
      </c>
      <c r="K890">
        <f>_xlfn.NUMBERVALUE(INDEX(tb_SVI[],MATCH(Table3[[#This Row],[city_name]],tb_SVI[city_name_uf],0),9),".")</f>
        <v>0.34300000000000003</v>
      </c>
      <c r="L890">
        <f>_xlfn.NUMBERVALUE(INDEX(tb_SVI[],MATCH(Table3[[#This Row],[city_name]],tb_SVI[city_name_uf],0),10),".")</f>
        <v>0.46500000000000002</v>
      </c>
      <c r="M890">
        <f>_xlfn.NUMBERVALUE(INDEX(tb_SVI[],MATCH(Table3[[#This Row],[city_name]],tb_SVI[city_name_uf],0),11),".")</f>
        <v>0.505</v>
      </c>
      <c r="N890" s="14">
        <f>_xlfn.PERCENTRANK.INC(Table3[MHDI_tot],Table3[[#This Row],[MHDI_tot]],3)</f>
        <v>0.371</v>
      </c>
    </row>
    <row r="891" spans="1:14" hidden="1" x14ac:dyDescent="0.2">
      <c r="A891" t="str">
        <f>SVI!F891</f>
        <v>Amarante/PI</v>
      </c>
      <c r="B891" t="str">
        <f>INDEX(tb_SVI[],MATCH(Table3[[#This Row],[ibge_cod]],tb_SVI[Município],0),1)</f>
        <v>PI</v>
      </c>
      <c r="C891" t="str">
        <f>INDEX(tb_SVI[],MATCH(Table3[[#This Row],[city_name]],tb_SVI[city_name_uf],0),3)</f>
        <v>2200509</v>
      </c>
      <c r="D891" t="s">
        <v>18545</v>
      </c>
      <c r="E891" s="11">
        <f>INDEX(tb_SVI[],MATCH(Table3[[#This Row],[city_name]],tb_SVI[city_name_uf],0),5)</f>
        <v>17604</v>
      </c>
      <c r="F891">
        <f>INDEX(tb_MHDI[],MATCH(Table3[[#This Row],[city_name]],tb_MHDI[mun_uf],0),5)</f>
        <v>0.59799999999999998</v>
      </c>
      <c r="G891">
        <f>INDEX(tb_MHDI[],MATCH(Table3[[#This Row],[city_name]],tb_MHDI[mun_uf],0),6)</f>
        <v>0.57399999999999995</v>
      </c>
      <c r="H891">
        <f>INDEX(tb_MHDI[],MATCH(Table3[[#This Row],[city_name]],tb_MHDI[mun_uf],0),7)</f>
        <v>0.75</v>
      </c>
      <c r="I891">
        <f>INDEX(tb_MHDI[],MATCH(Table3[[#This Row],[city_name]],tb_MHDI[mun_uf],0),8)</f>
        <v>0.497</v>
      </c>
      <c r="J891">
        <f>_xlfn.NUMBERVALUE(INDEX(tb_SVI[],MATCH(Table3[[#This Row],[city_name]],tb_SVI[city_name_uf],0),8),".")</f>
        <v>0.48</v>
      </c>
      <c r="K891">
        <f>_xlfn.NUMBERVALUE(INDEX(tb_SVI[],MATCH(Table3[[#This Row],[city_name]],tb_SVI[city_name_uf],0),9),".")</f>
        <v>0.41099999999999998</v>
      </c>
      <c r="L891">
        <f>_xlfn.NUMBERVALUE(INDEX(tb_SVI[],MATCH(Table3[[#This Row],[city_name]],tb_SVI[city_name_uf],0),10),".")</f>
        <v>0.54100000000000004</v>
      </c>
      <c r="M891">
        <f>_xlfn.NUMBERVALUE(INDEX(tb_SVI[],MATCH(Table3[[#This Row],[city_name]],tb_SVI[city_name_uf],0),11),".")</f>
        <v>0.48699999999999999</v>
      </c>
      <c r="N891" s="14">
        <f>_xlfn.PERCENTRANK.INC(Table3[MHDI_tot],Table3[[#This Row],[MHDI_tot]],3)</f>
        <v>0.24199999999999999</v>
      </c>
    </row>
    <row r="892" spans="1:14" hidden="1" x14ac:dyDescent="0.2">
      <c r="A892" t="str">
        <f>SVI!F892</f>
        <v>Novo Oriente/CE</v>
      </c>
      <c r="B892" t="str">
        <f>INDEX(tb_SVI[],MATCH(Table3[[#This Row],[ibge_cod]],tb_SVI[Município],0),1)</f>
        <v>CE</v>
      </c>
      <c r="C892" t="str">
        <f>INDEX(tb_SVI[],MATCH(Table3[[#This Row],[city_name]],tb_SVI[city_name_uf],0),3)</f>
        <v>2309409</v>
      </c>
      <c r="D892" t="s">
        <v>18546</v>
      </c>
      <c r="E892" s="11">
        <f>INDEX(tb_SVI[],MATCH(Table3[[#This Row],[city_name]],tb_SVI[city_name_uf],0),5)</f>
        <v>28673</v>
      </c>
      <c r="F892">
        <f>INDEX(tb_MHDI[],MATCH(Table3[[#This Row],[city_name]],tb_MHDI[mun_uf],0),5)</f>
        <v>0.60499999999999998</v>
      </c>
      <c r="G892">
        <f>INDEX(tb_MHDI[],MATCH(Table3[[#This Row],[city_name]],tb_MHDI[mun_uf],0),6)</f>
        <v>0.55200000000000005</v>
      </c>
      <c r="H892">
        <f>INDEX(tb_MHDI[],MATCH(Table3[[#This Row],[city_name]],tb_MHDI[mun_uf],0),7)</f>
        <v>0.76300000000000001</v>
      </c>
      <c r="I892">
        <f>INDEX(tb_MHDI[],MATCH(Table3[[#This Row],[city_name]],tb_MHDI[mun_uf],0),8)</f>
        <v>0.52600000000000002</v>
      </c>
      <c r="J892">
        <f>_xlfn.NUMBERVALUE(INDEX(tb_SVI[],MATCH(Table3[[#This Row],[city_name]],tb_SVI[city_name_uf],0),8),".")</f>
        <v>0.51200000000000001</v>
      </c>
      <c r="K892">
        <f>_xlfn.NUMBERVALUE(INDEX(tb_SVI[],MATCH(Table3[[#This Row],[city_name]],tb_SVI[city_name_uf],0),9),".")</f>
        <v>0.34100000000000003</v>
      </c>
      <c r="L892">
        <f>_xlfn.NUMBERVALUE(INDEX(tb_SVI[],MATCH(Table3[[#This Row],[city_name]],tb_SVI[city_name_uf],0),10),".")</f>
        <v>0.59499999999999997</v>
      </c>
      <c r="M892">
        <f>_xlfn.NUMBERVALUE(INDEX(tb_SVI[],MATCH(Table3[[#This Row],[city_name]],tb_SVI[city_name_uf],0),11),".")</f>
        <v>0.6</v>
      </c>
      <c r="N892" s="14">
        <f>_xlfn.PERCENTRANK.INC(Table3[MHDI_tot],Table3[[#This Row],[MHDI_tot]],3)</f>
        <v>0.27100000000000002</v>
      </c>
    </row>
    <row r="893" spans="1:14" hidden="1" x14ac:dyDescent="0.2">
      <c r="A893" t="str">
        <f>SVI!F893</f>
        <v>Abaiara/CE</v>
      </c>
      <c r="B893" t="str">
        <f>INDEX(tb_SVI[],MATCH(Table3[[#This Row],[ibge_cod]],tb_SVI[Município],0),1)</f>
        <v>CE</v>
      </c>
      <c r="C893" t="str">
        <f>INDEX(tb_SVI[],MATCH(Table3[[#This Row],[city_name]],tb_SVI[city_name_uf],0),3)</f>
        <v>2300101</v>
      </c>
      <c r="D893" t="s">
        <v>18547</v>
      </c>
      <c r="E893" s="11">
        <f>INDEX(tb_SVI[],MATCH(Table3[[#This Row],[city_name]],tb_SVI[city_name_uf],0),5)</f>
        <v>11853</v>
      </c>
      <c r="F893">
        <f>INDEX(tb_MHDI[],MATCH(Table3[[#This Row],[city_name]],tb_MHDI[mun_uf],0),5)</f>
        <v>0.628</v>
      </c>
      <c r="G893">
        <f>INDEX(tb_MHDI[],MATCH(Table3[[#This Row],[city_name]],tb_MHDI[mun_uf],0),6)</f>
        <v>0.54</v>
      </c>
      <c r="H893">
        <f>INDEX(tb_MHDI[],MATCH(Table3[[#This Row],[city_name]],tb_MHDI[mun_uf],0),7)</f>
        <v>0.748</v>
      </c>
      <c r="I893">
        <f>INDEX(tb_MHDI[],MATCH(Table3[[#This Row],[city_name]],tb_MHDI[mun_uf],0),8)</f>
        <v>0.61199999999999999</v>
      </c>
      <c r="J893">
        <f>_xlfn.NUMBERVALUE(INDEX(tb_SVI[],MATCH(Table3[[#This Row],[city_name]],tb_SVI[city_name_uf],0),8),".")</f>
        <v>0.48</v>
      </c>
      <c r="K893">
        <f>_xlfn.NUMBERVALUE(INDEX(tb_SVI[],MATCH(Table3[[#This Row],[city_name]],tb_SVI[city_name_uf],0),9),".")</f>
        <v>0.29799999999999999</v>
      </c>
      <c r="L893">
        <f>_xlfn.NUMBERVALUE(INDEX(tb_SVI[],MATCH(Table3[[#This Row],[city_name]],tb_SVI[city_name_uf],0),10),".")</f>
        <v>0.54100000000000004</v>
      </c>
      <c r="M893">
        <f>_xlfn.NUMBERVALUE(INDEX(tb_SVI[],MATCH(Table3[[#This Row],[city_name]],tb_SVI[city_name_uf],0),11),".")</f>
        <v>0.6</v>
      </c>
      <c r="N893" s="14">
        <f>_xlfn.PERCENTRANK.INC(Table3[MHDI_tot],Table3[[#This Row],[MHDI_tot]],3)</f>
        <v>0.36499999999999999</v>
      </c>
    </row>
    <row r="894" spans="1:14" hidden="1" x14ac:dyDescent="0.2">
      <c r="A894" t="str">
        <f>SVI!F894</f>
        <v>Acarape/CE</v>
      </c>
      <c r="B894" t="str">
        <f>INDEX(tb_SVI[],MATCH(Table3[[#This Row],[ibge_cod]],tb_SVI[Município],0),1)</f>
        <v>CE</v>
      </c>
      <c r="C894" t="str">
        <f>INDEX(tb_SVI[],MATCH(Table3[[#This Row],[city_name]],tb_SVI[city_name_uf],0),3)</f>
        <v>2300150</v>
      </c>
      <c r="D894" t="s">
        <v>18548</v>
      </c>
      <c r="E894" s="11">
        <f>INDEX(tb_SVI[],MATCH(Table3[[#This Row],[city_name]],tb_SVI[city_name_uf],0),5)</f>
        <v>15036</v>
      </c>
      <c r="F894">
        <f>INDEX(tb_MHDI[],MATCH(Table3[[#This Row],[city_name]],tb_MHDI[mun_uf],0),5)</f>
        <v>0.60599999999999998</v>
      </c>
      <c r="G894">
        <f>INDEX(tb_MHDI[],MATCH(Table3[[#This Row],[city_name]],tb_MHDI[mun_uf],0),6)</f>
        <v>0.55900000000000005</v>
      </c>
      <c r="H894">
        <f>INDEX(tb_MHDI[],MATCH(Table3[[#This Row],[city_name]],tb_MHDI[mun_uf],0),7)</f>
        <v>0.70899999999999996</v>
      </c>
      <c r="I894">
        <f>INDEX(tb_MHDI[],MATCH(Table3[[#This Row],[city_name]],tb_MHDI[mun_uf],0),8)</f>
        <v>0.56200000000000006</v>
      </c>
      <c r="J894">
        <f>_xlfn.NUMBERVALUE(INDEX(tb_SVI[],MATCH(Table3[[#This Row],[city_name]],tb_SVI[city_name_uf],0),8),".")</f>
        <v>0.42399999999999999</v>
      </c>
      <c r="K894">
        <f>_xlfn.NUMBERVALUE(INDEX(tb_SVI[],MATCH(Table3[[#This Row],[city_name]],tb_SVI[city_name_uf],0),9),".")</f>
        <v>0.247</v>
      </c>
      <c r="L894">
        <f>_xlfn.NUMBERVALUE(INDEX(tb_SVI[],MATCH(Table3[[#This Row],[city_name]],tb_SVI[city_name_uf],0),10),".")</f>
        <v>0.57699999999999996</v>
      </c>
      <c r="M894">
        <f>_xlfn.NUMBERVALUE(INDEX(tb_SVI[],MATCH(Table3[[#This Row],[city_name]],tb_SVI[city_name_uf],0),11),".")</f>
        <v>0.44900000000000001</v>
      </c>
      <c r="N894" s="14">
        <f>_xlfn.PERCENTRANK.INC(Table3[MHDI_tot],Table3[[#This Row],[MHDI_tot]],3)</f>
        <v>0.27600000000000002</v>
      </c>
    </row>
    <row r="895" spans="1:14" hidden="1" x14ac:dyDescent="0.2">
      <c r="A895" t="str">
        <f>SVI!F895</f>
        <v>Acaraú/CE</v>
      </c>
      <c r="B895" t="str">
        <f>INDEX(tb_SVI[],MATCH(Table3[[#This Row],[ibge_cod]],tb_SVI[Município],0),1)</f>
        <v>CE</v>
      </c>
      <c r="C895" t="str">
        <f>INDEX(tb_SVI[],MATCH(Table3[[#This Row],[city_name]],tb_SVI[city_name_uf],0),3)</f>
        <v>2300200</v>
      </c>
      <c r="D895" t="s">
        <v>18549</v>
      </c>
      <c r="E895" s="11">
        <f>INDEX(tb_SVI[],MATCH(Table3[[#This Row],[city_name]],tb_SVI[city_name_uf],0),5)</f>
        <v>63104</v>
      </c>
      <c r="F895">
        <f>INDEX(tb_MHDI[],MATCH(Table3[[#This Row],[city_name]],tb_MHDI[mun_uf],0),5)</f>
        <v>0.60099999999999998</v>
      </c>
      <c r="G895">
        <f>INDEX(tb_MHDI[],MATCH(Table3[[#This Row],[city_name]],tb_MHDI[mun_uf],0),6)</f>
        <v>0.55400000000000005</v>
      </c>
      <c r="H895">
        <f>INDEX(tb_MHDI[],MATCH(Table3[[#This Row],[city_name]],tb_MHDI[mun_uf],0),7)</f>
        <v>0.75800000000000001</v>
      </c>
      <c r="I895">
        <f>INDEX(tb_MHDI[],MATCH(Table3[[#This Row],[city_name]],tb_MHDI[mun_uf],0),8)</f>
        <v>0.51700000000000002</v>
      </c>
      <c r="J895">
        <f>_xlfn.NUMBERVALUE(INDEX(tb_SVI[],MATCH(Table3[[#This Row],[city_name]],tb_SVI[city_name_uf],0),8),".")</f>
        <v>0.52200000000000002</v>
      </c>
      <c r="K895">
        <f>_xlfn.NUMBERVALUE(INDEX(tb_SVI[],MATCH(Table3[[#This Row],[city_name]],tb_SVI[city_name_uf],0),9),".")</f>
        <v>0.41299999999999998</v>
      </c>
      <c r="L895">
        <f>_xlfn.NUMBERVALUE(INDEX(tb_SVI[],MATCH(Table3[[#This Row],[city_name]],tb_SVI[city_name_uf],0),10),".")</f>
        <v>0.58099999999999996</v>
      </c>
      <c r="M895">
        <f>_xlfn.NUMBERVALUE(INDEX(tb_SVI[],MATCH(Table3[[#This Row],[city_name]],tb_SVI[city_name_uf],0),11),".")</f>
        <v>0.57099999999999995</v>
      </c>
      <c r="N895" s="14">
        <f>_xlfn.PERCENTRANK.INC(Table3[MHDI_tot],Table3[[#This Row],[MHDI_tot]],3)</f>
        <v>0.255</v>
      </c>
    </row>
    <row r="896" spans="1:14" hidden="1" x14ac:dyDescent="0.2">
      <c r="A896" t="str">
        <f>SVI!F896</f>
        <v>Acopiara/CE</v>
      </c>
      <c r="B896" t="str">
        <f>INDEX(tb_SVI[],MATCH(Table3[[#This Row],[ibge_cod]],tb_SVI[Município],0),1)</f>
        <v>CE</v>
      </c>
      <c r="C896" t="str">
        <f>INDEX(tb_SVI[],MATCH(Table3[[#This Row],[city_name]],tb_SVI[city_name_uf],0),3)</f>
        <v>2300309</v>
      </c>
      <c r="D896" t="s">
        <v>18550</v>
      </c>
      <c r="E896" s="11">
        <f>INDEX(tb_SVI[],MATCH(Table3[[#This Row],[city_name]],tb_SVI[city_name_uf],0),5)</f>
        <v>54481</v>
      </c>
      <c r="F896">
        <f>INDEX(tb_MHDI[],MATCH(Table3[[#This Row],[city_name]],tb_MHDI[mun_uf],0),5)</f>
        <v>0.59499999999999997</v>
      </c>
      <c r="G896">
        <f>INDEX(tb_MHDI[],MATCH(Table3[[#This Row],[city_name]],tb_MHDI[mun_uf],0),6)</f>
        <v>0.56299999999999994</v>
      </c>
      <c r="H896">
        <f>INDEX(tb_MHDI[],MATCH(Table3[[#This Row],[city_name]],tb_MHDI[mun_uf],0),7)</f>
        <v>0.72399999999999998</v>
      </c>
      <c r="I896">
        <f>INDEX(tb_MHDI[],MATCH(Table3[[#This Row],[city_name]],tb_MHDI[mun_uf],0),8)</f>
        <v>0.51700000000000002</v>
      </c>
      <c r="J896">
        <f>_xlfn.NUMBERVALUE(INDEX(tb_SVI[],MATCH(Table3[[#This Row],[city_name]],tb_SVI[city_name_uf],0),8),".")</f>
        <v>0.42799999999999999</v>
      </c>
      <c r="K896">
        <f>_xlfn.NUMBERVALUE(INDEX(tb_SVI[],MATCH(Table3[[#This Row],[city_name]],tb_SVI[city_name_uf],0),9),".")</f>
        <v>0.186</v>
      </c>
      <c r="L896">
        <f>_xlfn.NUMBERVALUE(INDEX(tb_SVI[],MATCH(Table3[[#This Row],[city_name]],tb_SVI[city_name_uf],0),10),".")</f>
        <v>0.52600000000000002</v>
      </c>
      <c r="M896">
        <f>_xlfn.NUMBERVALUE(INDEX(tb_SVI[],MATCH(Table3[[#This Row],[city_name]],tb_SVI[city_name_uf],0),11),".")</f>
        <v>0.57099999999999995</v>
      </c>
      <c r="N896" s="14">
        <f>_xlfn.PERCENTRANK.INC(Table3[MHDI_tot],Table3[[#This Row],[MHDI_tot]],3)</f>
        <v>0.23</v>
      </c>
    </row>
    <row r="897" spans="1:14" hidden="1" x14ac:dyDescent="0.2">
      <c r="A897" t="str">
        <f>SVI!F897</f>
        <v>Aiuaba/CE</v>
      </c>
      <c r="B897" t="str">
        <f>INDEX(tb_SVI[],MATCH(Table3[[#This Row],[ibge_cod]],tb_SVI[Município],0),1)</f>
        <v>CE</v>
      </c>
      <c r="C897" t="str">
        <f>INDEX(tb_SVI[],MATCH(Table3[[#This Row],[city_name]],tb_SVI[city_name_uf],0),3)</f>
        <v>2300408</v>
      </c>
      <c r="D897" t="s">
        <v>18551</v>
      </c>
      <c r="E897" s="11">
        <f>INDEX(tb_SVI[],MATCH(Table3[[#This Row],[city_name]],tb_SVI[city_name_uf],0),5)</f>
        <v>17493</v>
      </c>
      <c r="F897">
        <f>INDEX(tb_MHDI[],MATCH(Table3[[#This Row],[city_name]],tb_MHDI[mun_uf],0),5)</f>
        <v>0.56899999999999995</v>
      </c>
      <c r="G897">
        <f>INDEX(tb_MHDI[],MATCH(Table3[[#This Row],[city_name]],tb_MHDI[mun_uf],0),6)</f>
        <v>0.51800000000000002</v>
      </c>
      <c r="H897">
        <f>INDEX(tb_MHDI[],MATCH(Table3[[#This Row],[city_name]],tb_MHDI[mun_uf],0),7)</f>
        <v>0.749</v>
      </c>
      <c r="I897">
        <f>INDEX(tb_MHDI[],MATCH(Table3[[#This Row],[city_name]],tb_MHDI[mun_uf],0),8)</f>
        <v>0.47399999999999998</v>
      </c>
      <c r="J897">
        <f>_xlfn.NUMBERVALUE(INDEX(tb_SVI[],MATCH(Table3[[#This Row],[city_name]],tb_SVI[city_name_uf],0),8),".")</f>
        <v>0.46100000000000002</v>
      </c>
      <c r="K897">
        <f>_xlfn.NUMBERVALUE(INDEX(tb_SVI[],MATCH(Table3[[#This Row],[city_name]],tb_SVI[city_name_uf],0),9),".")</f>
        <v>0.218</v>
      </c>
      <c r="L897">
        <f>_xlfn.NUMBERVALUE(INDEX(tb_SVI[],MATCH(Table3[[#This Row],[city_name]],tb_SVI[city_name_uf],0),10),".")</f>
        <v>0.56999999999999995</v>
      </c>
      <c r="M897">
        <f>_xlfn.NUMBERVALUE(INDEX(tb_SVI[],MATCH(Table3[[#This Row],[city_name]],tb_SVI[city_name_uf],0),11),".")</f>
        <v>0.59499999999999997</v>
      </c>
      <c r="N897" s="14">
        <f>_xlfn.PERCENTRANK.INC(Table3[MHDI_tot],Table3[[#This Row],[MHDI_tot]],3)</f>
        <v>0.122</v>
      </c>
    </row>
    <row r="898" spans="1:14" hidden="1" x14ac:dyDescent="0.2">
      <c r="A898" t="str">
        <f>SVI!F1395</f>
        <v>Santo André/PB</v>
      </c>
      <c r="B898" t="str">
        <f>INDEX(tb_SVI[],MATCH(Table3[[#This Row],[ibge_cod]],tb_SVI[Município],0),1)</f>
        <v>PB</v>
      </c>
      <c r="C898" t="str">
        <f>INDEX(tb_SVI[],MATCH(Table3[[#This Row],[city_name]],tb_SVI[city_name_uf],0),3)</f>
        <v>2513851</v>
      </c>
      <c r="D898" t="s">
        <v>19044</v>
      </c>
      <c r="E898" s="11">
        <f>INDEX(tb_SVI[],MATCH(Table3[[#This Row],[city_name]],tb_SVI[city_name_uf],0),5)</f>
        <v>2509</v>
      </c>
      <c r="F898">
        <f>INDEX(tb_MHDI[],MATCH(Table3[[#This Row],[city_name]],tb_MHDI[mun_uf],0),5)</f>
        <v>0.6</v>
      </c>
      <c r="G898">
        <f>INDEX(tb_MHDI[],MATCH(Table3[[#This Row],[city_name]],tb_MHDI[mun_uf],0),6)</f>
        <v>0.56799999999999995</v>
      </c>
      <c r="H898">
        <f>INDEX(tb_MHDI[],MATCH(Table3[[#This Row],[city_name]],tb_MHDI[mun_uf],0),7)</f>
        <v>0.79700000000000004</v>
      </c>
      <c r="I898">
        <f>INDEX(tb_MHDI[],MATCH(Table3[[#This Row],[city_name]],tb_MHDI[mun_uf],0),8)</f>
        <v>0.47599999999999998</v>
      </c>
      <c r="J898">
        <f>_xlfn.NUMBERVALUE(INDEX(tb_SVI[],MATCH(Table3[[#This Row],[city_name]],tb_SVI[city_name_uf],0),8),".")</f>
        <v>0.495</v>
      </c>
      <c r="K898">
        <f>_xlfn.NUMBERVALUE(INDEX(tb_SVI[],MATCH(Table3[[#This Row],[city_name]],tb_SVI[city_name_uf],0),9),".")</f>
        <v>0.3</v>
      </c>
      <c r="L898">
        <f>_xlfn.NUMBERVALUE(INDEX(tb_SVI[],MATCH(Table3[[#This Row],[city_name]],tb_SVI[city_name_uf],0),10),".")</f>
        <v>0.50600000000000001</v>
      </c>
      <c r="M898">
        <f>_xlfn.NUMBERVALUE(INDEX(tb_SVI[],MATCH(Table3[[#This Row],[city_name]],tb_SVI[city_name_uf],0),11),".")</f>
        <v>0.67900000000000005</v>
      </c>
      <c r="N898" s="14">
        <f>_xlfn.PERCENTRANK.INC(Table3[MHDI_tot],Table3[[#This Row],[MHDI_tot]],3)</f>
        <v>0.251</v>
      </c>
    </row>
    <row r="899" spans="1:14" hidden="1" x14ac:dyDescent="0.2">
      <c r="A899" t="str">
        <f>SVI!F899</f>
        <v>Altaneira/CE</v>
      </c>
      <c r="B899" t="str">
        <f>INDEX(tb_SVI[],MATCH(Table3[[#This Row],[ibge_cod]],tb_SVI[Município],0),1)</f>
        <v>CE</v>
      </c>
      <c r="C899" t="str">
        <f>INDEX(tb_SVI[],MATCH(Table3[[#This Row],[city_name]],tb_SVI[city_name_uf],0),3)</f>
        <v>2300606</v>
      </c>
      <c r="D899" t="s">
        <v>18553</v>
      </c>
      <c r="E899" s="11">
        <f>INDEX(tb_SVI[],MATCH(Table3[[#This Row],[city_name]],tb_SVI[city_name_uf],0),5)</f>
        <v>7650</v>
      </c>
      <c r="F899">
        <f>INDEX(tb_MHDI[],MATCH(Table3[[#This Row],[city_name]],tb_MHDI[mun_uf],0),5)</f>
        <v>0.60199999999999998</v>
      </c>
      <c r="G899">
        <f>INDEX(tb_MHDI[],MATCH(Table3[[#This Row],[city_name]],tb_MHDI[mun_uf],0),6)</f>
        <v>0.54700000000000004</v>
      </c>
      <c r="H899">
        <f>INDEX(tb_MHDI[],MATCH(Table3[[#This Row],[city_name]],tb_MHDI[mun_uf],0),7)</f>
        <v>0.77400000000000002</v>
      </c>
      <c r="I899">
        <f>INDEX(tb_MHDI[],MATCH(Table3[[#This Row],[city_name]],tb_MHDI[mun_uf],0),8)</f>
        <v>0.51500000000000001</v>
      </c>
      <c r="J899">
        <f>_xlfn.NUMBERVALUE(INDEX(tb_SVI[],MATCH(Table3[[#This Row],[city_name]],tb_SVI[city_name_uf],0),8),".")</f>
        <v>0.40100000000000002</v>
      </c>
      <c r="K899">
        <f>_xlfn.NUMBERVALUE(INDEX(tb_SVI[],MATCH(Table3[[#This Row],[city_name]],tb_SVI[city_name_uf],0),9),".")</f>
        <v>0.11600000000000001</v>
      </c>
      <c r="L899">
        <f>_xlfn.NUMBERVALUE(INDEX(tb_SVI[],MATCH(Table3[[#This Row],[city_name]],tb_SVI[city_name_uf],0),10),".")</f>
        <v>0.53100000000000003</v>
      </c>
      <c r="M899">
        <f>_xlfn.NUMBERVALUE(INDEX(tb_SVI[],MATCH(Table3[[#This Row],[city_name]],tb_SVI[city_name_uf],0),11),".")</f>
        <v>0.55600000000000005</v>
      </c>
      <c r="N899" s="14">
        <f>_xlfn.PERCENTRANK.INC(Table3[MHDI_tot],Table3[[#This Row],[MHDI_tot]],3)</f>
        <v>0.25900000000000001</v>
      </c>
    </row>
    <row r="900" spans="1:14" hidden="1" x14ac:dyDescent="0.2">
      <c r="A900" t="str">
        <f>SVI!F900</f>
        <v>Alto Santo/CE</v>
      </c>
      <c r="B900" t="str">
        <f>INDEX(tb_SVI[],MATCH(Table3[[#This Row],[ibge_cod]],tb_SVI[Município],0),1)</f>
        <v>CE</v>
      </c>
      <c r="C900" t="str">
        <f>INDEX(tb_SVI[],MATCH(Table3[[#This Row],[city_name]],tb_SVI[city_name_uf],0),3)</f>
        <v>2300705</v>
      </c>
      <c r="D900" t="s">
        <v>18554</v>
      </c>
      <c r="E900" s="11">
        <f>INDEX(tb_SVI[],MATCH(Table3[[#This Row],[city_name]],tb_SVI[city_name_uf],0),5)</f>
        <v>17196</v>
      </c>
      <c r="F900">
        <f>INDEX(tb_MHDI[],MATCH(Table3[[#This Row],[city_name]],tb_MHDI[mun_uf],0),5)</f>
        <v>0.60099999999999998</v>
      </c>
      <c r="G900">
        <f>INDEX(tb_MHDI[],MATCH(Table3[[#This Row],[city_name]],tb_MHDI[mun_uf],0),6)</f>
        <v>0.56299999999999994</v>
      </c>
      <c r="H900">
        <f>INDEX(tb_MHDI[],MATCH(Table3[[#This Row],[city_name]],tb_MHDI[mun_uf],0),7)</f>
        <v>0.77400000000000002</v>
      </c>
      <c r="I900">
        <f>INDEX(tb_MHDI[],MATCH(Table3[[#This Row],[city_name]],tb_MHDI[mun_uf],0),8)</f>
        <v>0.499</v>
      </c>
      <c r="J900">
        <f>_xlfn.NUMBERVALUE(INDEX(tb_SVI[],MATCH(Table3[[#This Row],[city_name]],tb_SVI[city_name_uf],0),8),".")</f>
        <v>0.43</v>
      </c>
      <c r="K900">
        <f>_xlfn.NUMBERVALUE(INDEX(tb_SVI[],MATCH(Table3[[#This Row],[city_name]],tb_SVI[city_name_uf],0),9),".")</f>
        <v>0.34899999999999998</v>
      </c>
      <c r="L900">
        <f>_xlfn.NUMBERVALUE(INDEX(tb_SVI[],MATCH(Table3[[#This Row],[city_name]],tb_SVI[city_name_uf],0),10),".")</f>
        <v>0.45500000000000002</v>
      </c>
      <c r="M900">
        <f>_xlfn.NUMBERVALUE(INDEX(tb_SVI[],MATCH(Table3[[#This Row],[city_name]],tb_SVI[city_name_uf],0),11),".")</f>
        <v>0.48699999999999999</v>
      </c>
      <c r="N900" s="14">
        <f>_xlfn.PERCENTRANK.INC(Table3[MHDI_tot],Table3[[#This Row],[MHDI_tot]],3)</f>
        <v>0.255</v>
      </c>
    </row>
    <row r="901" spans="1:14" hidden="1" x14ac:dyDescent="0.2">
      <c r="A901" t="str">
        <f>SVI!F901</f>
        <v>Amontada/CE</v>
      </c>
      <c r="B901" t="str">
        <f>INDEX(tb_SVI[],MATCH(Table3[[#This Row],[ibge_cod]],tb_SVI[Município],0),1)</f>
        <v>CE</v>
      </c>
      <c r="C901" t="str">
        <f>INDEX(tb_SVI[],MATCH(Table3[[#This Row],[city_name]],tb_SVI[city_name_uf],0),3)</f>
        <v>2300754</v>
      </c>
      <c r="D901" t="s">
        <v>18555</v>
      </c>
      <c r="E901" s="11">
        <f>INDEX(tb_SVI[],MATCH(Table3[[#This Row],[city_name]],tb_SVI[city_name_uf],0),5)</f>
        <v>43829</v>
      </c>
      <c r="F901">
        <f>INDEX(tb_MHDI[],MATCH(Table3[[#This Row],[city_name]],tb_MHDI[mun_uf],0),5)</f>
        <v>0.60599999999999998</v>
      </c>
      <c r="G901">
        <f>INDEX(tb_MHDI[],MATCH(Table3[[#This Row],[city_name]],tb_MHDI[mun_uf],0),6)</f>
        <v>0.503</v>
      </c>
      <c r="H901">
        <f>INDEX(tb_MHDI[],MATCH(Table3[[#This Row],[city_name]],tb_MHDI[mun_uf],0),7)</f>
        <v>0.76100000000000001</v>
      </c>
      <c r="I901">
        <f>INDEX(tb_MHDI[],MATCH(Table3[[#This Row],[city_name]],tb_MHDI[mun_uf],0),8)</f>
        <v>0.58199999999999996</v>
      </c>
      <c r="J901">
        <f>_xlfn.NUMBERVALUE(INDEX(tb_SVI[],MATCH(Table3[[#This Row],[city_name]],tb_SVI[city_name_uf],0),8),".")</f>
        <v>0.6</v>
      </c>
      <c r="K901">
        <f>_xlfn.NUMBERVALUE(INDEX(tb_SVI[],MATCH(Table3[[#This Row],[city_name]],tb_SVI[city_name_uf],0),9),".")</f>
        <v>0.621</v>
      </c>
      <c r="L901">
        <f>_xlfn.NUMBERVALUE(INDEX(tb_SVI[],MATCH(Table3[[#This Row],[city_name]],tb_SVI[city_name_uf],0),10),".")</f>
        <v>0.54700000000000004</v>
      </c>
      <c r="M901">
        <f>_xlfn.NUMBERVALUE(INDEX(tb_SVI[],MATCH(Table3[[#This Row],[city_name]],tb_SVI[city_name_uf],0),11),".")</f>
        <v>0.63200000000000001</v>
      </c>
      <c r="N901" s="14">
        <f>_xlfn.PERCENTRANK.INC(Table3[MHDI_tot],Table3[[#This Row],[MHDI_tot]],3)</f>
        <v>0.27600000000000002</v>
      </c>
    </row>
    <row r="902" spans="1:14" hidden="1" x14ac:dyDescent="0.2">
      <c r="A902" t="str">
        <f>SVI!F902</f>
        <v>Antonina do Norte/CE</v>
      </c>
      <c r="B902" t="str">
        <f>INDEX(tb_SVI[],MATCH(Table3[[#This Row],[ibge_cod]],tb_SVI[Município],0),1)</f>
        <v>CE</v>
      </c>
      <c r="C902" t="str">
        <f>INDEX(tb_SVI[],MATCH(Table3[[#This Row],[city_name]],tb_SVI[city_name_uf],0),3)</f>
        <v>2300804</v>
      </c>
      <c r="D902" t="s">
        <v>18556</v>
      </c>
      <c r="E902" s="11">
        <f>INDEX(tb_SVI[],MATCH(Table3[[#This Row],[city_name]],tb_SVI[city_name_uf],0),5)</f>
        <v>7378</v>
      </c>
      <c r="F902">
        <f>INDEX(tb_MHDI[],MATCH(Table3[[#This Row],[city_name]],tb_MHDI[mun_uf],0),5)</f>
        <v>0.59899999999999998</v>
      </c>
      <c r="G902">
        <f>INDEX(tb_MHDI[],MATCH(Table3[[#This Row],[city_name]],tb_MHDI[mun_uf],0),6)</f>
        <v>0.55000000000000004</v>
      </c>
      <c r="H902">
        <f>INDEX(tb_MHDI[],MATCH(Table3[[#This Row],[city_name]],tb_MHDI[mun_uf],0),7)</f>
        <v>0.77200000000000002</v>
      </c>
      <c r="I902">
        <f>INDEX(tb_MHDI[],MATCH(Table3[[#This Row],[city_name]],tb_MHDI[mun_uf],0),8)</f>
        <v>0.50600000000000001</v>
      </c>
      <c r="J902">
        <f>_xlfn.NUMBERVALUE(INDEX(tb_SVI[],MATCH(Table3[[#This Row],[city_name]],tb_SVI[city_name_uf],0),8),".")</f>
        <v>0.46300000000000002</v>
      </c>
      <c r="K902">
        <f>_xlfn.NUMBERVALUE(INDEX(tb_SVI[],MATCH(Table3[[#This Row],[city_name]],tb_SVI[city_name_uf],0),9),".")</f>
        <v>0.23300000000000001</v>
      </c>
      <c r="L902">
        <f>_xlfn.NUMBERVALUE(INDEX(tb_SVI[],MATCH(Table3[[#This Row],[city_name]],tb_SVI[city_name_uf],0),10),".")</f>
        <v>0.59</v>
      </c>
      <c r="M902">
        <f>_xlfn.NUMBERVALUE(INDEX(tb_SVI[],MATCH(Table3[[#This Row],[city_name]],tb_SVI[city_name_uf],0),11),".")</f>
        <v>0.56499999999999995</v>
      </c>
      <c r="N902" s="14">
        <f>_xlfn.PERCENTRANK.INC(Table3[MHDI_tot],Table3[[#This Row],[MHDI_tot]],3)</f>
        <v>0.245</v>
      </c>
    </row>
    <row r="903" spans="1:14" hidden="1" x14ac:dyDescent="0.2">
      <c r="A903" t="str">
        <f>SVI!F903</f>
        <v>Apuiarés/CE</v>
      </c>
      <c r="B903" t="str">
        <f>INDEX(tb_SVI[],MATCH(Table3[[#This Row],[ibge_cod]],tb_SVI[Município],0),1)</f>
        <v>CE</v>
      </c>
      <c r="C903" t="str">
        <f>INDEX(tb_SVI[],MATCH(Table3[[#This Row],[city_name]],tb_SVI[city_name_uf],0),3)</f>
        <v>2300903</v>
      </c>
      <c r="D903" t="s">
        <v>18557</v>
      </c>
      <c r="E903" s="11">
        <f>INDEX(tb_SVI[],MATCH(Table3[[#This Row],[city_name]],tb_SVI[city_name_uf],0),5)</f>
        <v>14672</v>
      </c>
      <c r="F903">
        <f>INDEX(tb_MHDI[],MATCH(Table3[[#This Row],[city_name]],tb_MHDI[mun_uf],0),5)</f>
        <v>0.61799999999999999</v>
      </c>
      <c r="G903">
        <f>INDEX(tb_MHDI[],MATCH(Table3[[#This Row],[city_name]],tb_MHDI[mun_uf],0),6)</f>
        <v>0.53600000000000003</v>
      </c>
      <c r="H903">
        <f>INDEX(tb_MHDI[],MATCH(Table3[[#This Row],[city_name]],tb_MHDI[mun_uf],0),7)</f>
        <v>0.74099999999999999</v>
      </c>
      <c r="I903">
        <f>INDEX(tb_MHDI[],MATCH(Table3[[#This Row],[city_name]],tb_MHDI[mun_uf],0),8)</f>
        <v>0.59299999999999997</v>
      </c>
      <c r="J903">
        <f>_xlfn.NUMBERVALUE(INDEX(tb_SVI[],MATCH(Table3[[#This Row],[city_name]],tb_SVI[city_name_uf],0),8),".")</f>
        <v>0.45800000000000002</v>
      </c>
      <c r="K903">
        <f>_xlfn.NUMBERVALUE(INDEX(tb_SVI[],MATCH(Table3[[#This Row],[city_name]],tb_SVI[city_name_uf],0),9),".")</f>
        <v>0.32800000000000001</v>
      </c>
      <c r="L903">
        <f>_xlfn.NUMBERVALUE(INDEX(tb_SVI[],MATCH(Table3[[#This Row],[city_name]],tb_SVI[city_name_uf],0),10),".")</f>
        <v>0.51900000000000002</v>
      </c>
      <c r="M903">
        <f>_xlfn.NUMBERVALUE(INDEX(tb_SVI[],MATCH(Table3[[#This Row],[city_name]],tb_SVI[city_name_uf],0),11),".")</f>
        <v>0.52700000000000002</v>
      </c>
      <c r="N903" s="14">
        <f>_xlfn.PERCENTRANK.INC(Table3[MHDI_tot],Table3[[#This Row],[MHDI_tot]],3)</f>
        <v>0.32500000000000001</v>
      </c>
    </row>
    <row r="904" spans="1:14" hidden="1" x14ac:dyDescent="0.2">
      <c r="A904" t="str">
        <f>SVI!F904</f>
        <v>Aracati/CE</v>
      </c>
      <c r="B904" t="str">
        <f>INDEX(tb_SVI[],MATCH(Table3[[#This Row],[ibge_cod]],tb_SVI[Município],0),1)</f>
        <v>CE</v>
      </c>
      <c r="C904" t="str">
        <f>INDEX(tb_SVI[],MATCH(Table3[[#This Row],[city_name]],tb_SVI[city_name_uf],0),3)</f>
        <v>2301109</v>
      </c>
      <c r="D904" t="s">
        <v>18558</v>
      </c>
      <c r="E904" s="11">
        <f>INDEX(tb_SVI[],MATCH(Table3[[#This Row],[city_name]],tb_SVI[city_name_uf],0),5)</f>
        <v>74975</v>
      </c>
      <c r="F904">
        <f>INDEX(tb_MHDI[],MATCH(Table3[[#This Row],[city_name]],tb_MHDI[mun_uf],0),5)</f>
        <v>0.65500000000000003</v>
      </c>
      <c r="G904">
        <f>INDEX(tb_MHDI[],MATCH(Table3[[#This Row],[city_name]],tb_MHDI[mun_uf],0),6)</f>
        <v>0.60699999999999998</v>
      </c>
      <c r="H904">
        <f>INDEX(tb_MHDI[],MATCH(Table3[[#This Row],[city_name]],tb_MHDI[mun_uf],0),7)</f>
        <v>0.74199999999999999</v>
      </c>
      <c r="I904">
        <f>INDEX(tb_MHDI[],MATCH(Table3[[#This Row],[city_name]],tb_MHDI[mun_uf],0),8)</f>
        <v>0.624</v>
      </c>
      <c r="J904">
        <f>_xlfn.NUMBERVALUE(INDEX(tb_SVI[],MATCH(Table3[[#This Row],[city_name]],tb_SVI[city_name_uf],0),8),".")</f>
        <v>0.42799999999999999</v>
      </c>
      <c r="K904">
        <f>_xlfn.NUMBERVALUE(INDEX(tb_SVI[],MATCH(Table3[[#This Row],[city_name]],tb_SVI[city_name_uf],0),9),".")</f>
        <v>0.32200000000000001</v>
      </c>
      <c r="L904">
        <f>_xlfn.NUMBERVALUE(INDEX(tb_SVI[],MATCH(Table3[[#This Row],[city_name]],tb_SVI[city_name_uf],0),10),".")</f>
        <v>0.47</v>
      </c>
      <c r="M904">
        <f>_xlfn.NUMBERVALUE(INDEX(tb_SVI[],MATCH(Table3[[#This Row],[city_name]],tb_SVI[city_name_uf],0),11),".")</f>
        <v>0.49099999999999999</v>
      </c>
      <c r="N904" s="14">
        <f>_xlfn.PERCENTRANK.INC(Table3[MHDI_tot],Table3[[#This Row],[MHDI_tot]],3)</f>
        <v>0.45500000000000002</v>
      </c>
    </row>
    <row r="905" spans="1:14" hidden="1" x14ac:dyDescent="0.2">
      <c r="A905" t="str">
        <f>SVI!F905</f>
        <v>Aracoiaba/CE</v>
      </c>
      <c r="B905" t="str">
        <f>INDEX(tb_SVI[],MATCH(Table3[[#This Row],[ibge_cod]],tb_SVI[Município],0),1)</f>
        <v>CE</v>
      </c>
      <c r="C905" t="str">
        <f>INDEX(tb_SVI[],MATCH(Table3[[#This Row],[city_name]],tb_SVI[city_name_uf],0),3)</f>
        <v>2301208</v>
      </c>
      <c r="D905" t="s">
        <v>18559</v>
      </c>
      <c r="E905" s="11">
        <f>INDEX(tb_SVI[],MATCH(Table3[[#This Row],[city_name]],tb_SVI[city_name_uf],0),5)</f>
        <v>26535</v>
      </c>
      <c r="F905">
        <f>INDEX(tb_MHDI[],MATCH(Table3[[#This Row],[city_name]],tb_MHDI[mun_uf],0),5)</f>
        <v>0.61499999999999999</v>
      </c>
      <c r="G905">
        <f>INDEX(tb_MHDI[],MATCH(Table3[[#This Row],[city_name]],tb_MHDI[mun_uf],0),6)</f>
        <v>0.55000000000000004</v>
      </c>
      <c r="H905">
        <f>INDEX(tb_MHDI[],MATCH(Table3[[#This Row],[city_name]],tb_MHDI[mun_uf],0),7)</f>
        <v>0.75900000000000001</v>
      </c>
      <c r="I905">
        <f>INDEX(tb_MHDI[],MATCH(Table3[[#This Row],[city_name]],tb_MHDI[mun_uf],0),8)</f>
        <v>0.55600000000000005</v>
      </c>
      <c r="J905">
        <f>_xlfn.NUMBERVALUE(INDEX(tb_SVI[],MATCH(Table3[[#This Row],[city_name]],tb_SVI[city_name_uf],0),8),".")</f>
        <v>0.51</v>
      </c>
      <c r="K905">
        <f>_xlfn.NUMBERVALUE(INDEX(tb_SVI[],MATCH(Table3[[#This Row],[city_name]],tb_SVI[city_name_uf],0),9),".")</f>
        <v>0.45300000000000001</v>
      </c>
      <c r="L905">
        <f>_xlfn.NUMBERVALUE(INDEX(tb_SVI[],MATCH(Table3[[#This Row],[city_name]],tb_SVI[city_name_uf],0),10),".")</f>
        <v>0.52600000000000002</v>
      </c>
      <c r="M905">
        <f>_xlfn.NUMBERVALUE(INDEX(tb_SVI[],MATCH(Table3[[#This Row],[city_name]],tb_SVI[city_name_uf],0),11),".")</f>
        <v>0.55100000000000005</v>
      </c>
      <c r="N905" s="14">
        <f>_xlfn.PERCENTRANK.INC(Table3[MHDI_tot],Table3[[#This Row],[MHDI_tot]],3)</f>
        <v>0.313</v>
      </c>
    </row>
    <row r="906" spans="1:14" hidden="1" x14ac:dyDescent="0.2">
      <c r="A906" t="str">
        <f>SVI!F906</f>
        <v>Ararendá/CE</v>
      </c>
      <c r="B906" t="str">
        <f>INDEX(tb_SVI[],MATCH(Table3[[#This Row],[ibge_cod]],tb_SVI[Município],0),1)</f>
        <v>CE</v>
      </c>
      <c r="C906" t="str">
        <f>INDEX(tb_SVI[],MATCH(Table3[[#This Row],[city_name]],tb_SVI[city_name_uf],0),3)</f>
        <v>2301257</v>
      </c>
      <c r="D906" t="s">
        <v>18560</v>
      </c>
      <c r="E906" s="11">
        <f>INDEX(tb_SVI[],MATCH(Table3[[#This Row],[city_name]],tb_SVI[city_name_uf],0),5)</f>
        <v>10959</v>
      </c>
      <c r="F906">
        <f>INDEX(tb_MHDI[],MATCH(Table3[[#This Row],[city_name]],tb_MHDI[mun_uf],0),5)</f>
        <v>0.59</v>
      </c>
      <c r="G906">
        <f>INDEX(tb_MHDI[],MATCH(Table3[[#This Row],[city_name]],tb_MHDI[mun_uf],0),6)</f>
        <v>0.52200000000000002</v>
      </c>
      <c r="H906">
        <f>INDEX(tb_MHDI[],MATCH(Table3[[#This Row],[city_name]],tb_MHDI[mun_uf],0),7)</f>
        <v>0.76300000000000001</v>
      </c>
      <c r="I906">
        <f>INDEX(tb_MHDI[],MATCH(Table3[[#This Row],[city_name]],tb_MHDI[mun_uf],0),8)</f>
        <v>0.51600000000000001</v>
      </c>
      <c r="J906">
        <f>_xlfn.NUMBERVALUE(INDEX(tb_SVI[],MATCH(Table3[[#This Row],[city_name]],tb_SVI[city_name_uf],0),8),".")</f>
        <v>0.47599999999999998</v>
      </c>
      <c r="K906">
        <f>_xlfn.NUMBERVALUE(INDEX(tb_SVI[],MATCH(Table3[[#This Row],[city_name]],tb_SVI[city_name_uf],0),9),".")</f>
        <v>0.22900000000000001</v>
      </c>
      <c r="L906">
        <f>_xlfn.NUMBERVALUE(INDEX(tb_SVI[],MATCH(Table3[[#This Row],[city_name]],tb_SVI[city_name_uf],0),10),".")</f>
        <v>0.53200000000000003</v>
      </c>
      <c r="M906">
        <f>_xlfn.NUMBERVALUE(INDEX(tb_SVI[],MATCH(Table3[[#This Row],[city_name]],tb_SVI[city_name_uf],0),11),".")</f>
        <v>0.66700000000000004</v>
      </c>
      <c r="N906" s="14">
        <f>_xlfn.PERCENTRANK.INC(Table3[MHDI_tot],Table3[[#This Row],[MHDI_tot]],3)</f>
        <v>0.20599999999999999</v>
      </c>
    </row>
    <row r="907" spans="1:14" hidden="1" x14ac:dyDescent="0.2">
      <c r="A907" t="str">
        <f>SVI!F907</f>
        <v>Araripe/CE</v>
      </c>
      <c r="B907" t="str">
        <f>INDEX(tb_SVI[],MATCH(Table3[[#This Row],[ibge_cod]],tb_SVI[Município],0),1)</f>
        <v>CE</v>
      </c>
      <c r="C907" t="str">
        <f>INDEX(tb_SVI[],MATCH(Table3[[#This Row],[city_name]],tb_SVI[city_name_uf],0),3)</f>
        <v>2301307</v>
      </c>
      <c r="D907" t="s">
        <v>18561</v>
      </c>
      <c r="E907" s="11">
        <f>INDEX(tb_SVI[],MATCH(Table3[[#This Row],[city_name]],tb_SVI[city_name_uf],0),5)</f>
        <v>21654</v>
      </c>
      <c r="F907">
        <f>INDEX(tb_MHDI[],MATCH(Table3[[#This Row],[city_name]],tb_MHDI[mun_uf],0),5)</f>
        <v>0.56399999999999995</v>
      </c>
      <c r="G907">
        <f>INDEX(tb_MHDI[],MATCH(Table3[[#This Row],[city_name]],tb_MHDI[mun_uf],0),6)</f>
        <v>0.51500000000000001</v>
      </c>
      <c r="H907">
        <f>INDEX(tb_MHDI[],MATCH(Table3[[#This Row],[city_name]],tb_MHDI[mun_uf],0),7)</f>
        <v>0.75900000000000001</v>
      </c>
      <c r="I907">
        <f>INDEX(tb_MHDI[],MATCH(Table3[[#This Row],[city_name]],tb_MHDI[mun_uf],0),8)</f>
        <v>0.45900000000000002</v>
      </c>
      <c r="J907">
        <f>_xlfn.NUMBERVALUE(INDEX(tb_SVI[],MATCH(Table3[[#This Row],[city_name]],tb_SVI[city_name_uf],0),8),".")</f>
        <v>0.47799999999999998</v>
      </c>
      <c r="K907">
        <f>_xlfn.NUMBERVALUE(INDEX(tb_SVI[],MATCH(Table3[[#This Row],[city_name]],tb_SVI[city_name_uf],0),9),".")</f>
        <v>0.29199999999999998</v>
      </c>
      <c r="L907">
        <f>_xlfn.NUMBERVALUE(INDEX(tb_SVI[],MATCH(Table3[[#This Row],[city_name]],tb_SVI[city_name_uf],0),10),".")</f>
        <v>0.58899999999999997</v>
      </c>
      <c r="M907">
        <f>_xlfn.NUMBERVALUE(INDEX(tb_SVI[],MATCH(Table3[[#This Row],[city_name]],tb_SVI[city_name_uf],0),11),".")</f>
        <v>0.55200000000000005</v>
      </c>
      <c r="N907" s="14">
        <f>_xlfn.PERCENTRANK.INC(Table3[MHDI_tot],Table3[[#This Row],[MHDI_tot]],3)</f>
        <v>0.104</v>
      </c>
    </row>
    <row r="908" spans="1:14" hidden="1" x14ac:dyDescent="0.2">
      <c r="A908" t="str">
        <f>SVI!F908</f>
        <v>Aratuba/CE</v>
      </c>
      <c r="B908" t="str">
        <f>INDEX(tb_SVI[],MATCH(Table3[[#This Row],[ibge_cod]],tb_SVI[Município],0),1)</f>
        <v>CE</v>
      </c>
      <c r="C908" t="str">
        <f>INDEX(tb_SVI[],MATCH(Table3[[#This Row],[city_name]],tb_SVI[city_name_uf],0),3)</f>
        <v>2301406</v>
      </c>
      <c r="D908" t="s">
        <v>18562</v>
      </c>
      <c r="E908" s="11">
        <f>INDEX(tb_SVI[],MATCH(Table3[[#This Row],[city_name]],tb_SVI[city_name_uf],0),5)</f>
        <v>11802</v>
      </c>
      <c r="F908">
        <f>INDEX(tb_MHDI[],MATCH(Table3[[#This Row],[city_name]],tb_MHDI[mun_uf],0),5)</f>
        <v>0.622</v>
      </c>
      <c r="G908">
        <f>INDEX(tb_MHDI[],MATCH(Table3[[#This Row],[city_name]],tb_MHDI[mun_uf],0),6)</f>
        <v>0.53</v>
      </c>
      <c r="H908">
        <f>INDEX(tb_MHDI[],MATCH(Table3[[#This Row],[city_name]],tb_MHDI[mun_uf],0),7)</f>
        <v>0.77500000000000002</v>
      </c>
      <c r="I908">
        <f>INDEX(tb_MHDI[],MATCH(Table3[[#This Row],[city_name]],tb_MHDI[mun_uf],0),8)</f>
        <v>0.58699999999999997</v>
      </c>
      <c r="J908">
        <f>_xlfn.NUMBERVALUE(INDEX(tb_SVI[],MATCH(Table3[[#This Row],[city_name]],tb_SVI[city_name_uf],0),8),".")</f>
        <v>0.45900000000000002</v>
      </c>
      <c r="K908">
        <f>_xlfn.NUMBERVALUE(INDEX(tb_SVI[],MATCH(Table3[[#This Row],[city_name]],tb_SVI[city_name_uf],0),9),".")</f>
        <v>0.35899999999999999</v>
      </c>
      <c r="L908">
        <f>_xlfn.NUMBERVALUE(INDEX(tb_SVI[],MATCH(Table3[[#This Row],[city_name]],tb_SVI[city_name_uf],0),10),".")</f>
        <v>0.48799999999999999</v>
      </c>
      <c r="M908">
        <f>_xlfn.NUMBERVALUE(INDEX(tb_SVI[],MATCH(Table3[[#This Row],[city_name]],tb_SVI[city_name_uf],0),11),".")</f>
        <v>0.53100000000000003</v>
      </c>
      <c r="N908" s="14">
        <f>_xlfn.PERCENTRANK.INC(Table3[MHDI_tot],Table3[[#This Row],[MHDI_tot]],3)</f>
        <v>0.33800000000000002</v>
      </c>
    </row>
    <row r="909" spans="1:14" hidden="1" x14ac:dyDescent="0.2">
      <c r="A909" t="str">
        <f>SVI!F909</f>
        <v>Arneiroz/CE</v>
      </c>
      <c r="B909" t="str">
        <f>INDEX(tb_SVI[],MATCH(Table3[[#This Row],[ibge_cod]],tb_SVI[Município],0),1)</f>
        <v>CE</v>
      </c>
      <c r="C909" t="str">
        <f>INDEX(tb_SVI[],MATCH(Table3[[#This Row],[city_name]],tb_SVI[city_name_uf],0),3)</f>
        <v>2301505</v>
      </c>
      <c r="D909" t="s">
        <v>18563</v>
      </c>
      <c r="E909" s="11">
        <f>INDEX(tb_SVI[],MATCH(Table3[[#This Row],[city_name]],tb_SVI[city_name_uf],0),5)</f>
        <v>7844</v>
      </c>
      <c r="F909">
        <f>INDEX(tb_MHDI[],MATCH(Table3[[#This Row],[city_name]],tb_MHDI[mun_uf],0),5)</f>
        <v>0.61799999999999999</v>
      </c>
      <c r="G909">
        <f>INDEX(tb_MHDI[],MATCH(Table3[[#This Row],[city_name]],tb_MHDI[mun_uf],0),6)</f>
        <v>0.56499999999999995</v>
      </c>
      <c r="H909">
        <f>INDEX(tb_MHDI[],MATCH(Table3[[#This Row],[city_name]],tb_MHDI[mun_uf],0),7)</f>
        <v>0.74</v>
      </c>
      <c r="I909">
        <f>INDEX(tb_MHDI[],MATCH(Table3[[#This Row],[city_name]],tb_MHDI[mun_uf],0),8)</f>
        <v>0.56399999999999995</v>
      </c>
      <c r="J909">
        <f>_xlfn.NUMBERVALUE(INDEX(tb_SVI[],MATCH(Table3[[#This Row],[city_name]],tb_SVI[city_name_uf],0),8),".")</f>
        <v>0.41099999999999998</v>
      </c>
      <c r="K909">
        <f>_xlfn.NUMBERVALUE(INDEX(tb_SVI[],MATCH(Table3[[#This Row],[city_name]],tb_SVI[city_name_uf],0),9),".")</f>
        <v>0.23300000000000001</v>
      </c>
      <c r="L909">
        <f>_xlfn.NUMBERVALUE(INDEX(tb_SVI[],MATCH(Table3[[#This Row],[city_name]],tb_SVI[city_name_uf],0),10),".")</f>
        <v>0.48</v>
      </c>
      <c r="M909">
        <f>_xlfn.NUMBERVALUE(INDEX(tb_SVI[],MATCH(Table3[[#This Row],[city_name]],tb_SVI[city_name_uf],0),11),".")</f>
        <v>0.52</v>
      </c>
      <c r="N909" s="14">
        <f>_xlfn.PERCENTRANK.INC(Table3[MHDI_tot],Table3[[#This Row],[MHDI_tot]],3)</f>
        <v>0.32500000000000001</v>
      </c>
    </row>
    <row r="910" spans="1:14" hidden="1" x14ac:dyDescent="0.2">
      <c r="A910" t="str">
        <f>SVI!F1520</f>
        <v>Feira Nova/PE</v>
      </c>
      <c r="B910" t="str">
        <f>INDEX(tb_SVI[],MATCH(Table3[[#This Row],[ibge_cod]],tb_SVI[Município],0),1)</f>
        <v>PE</v>
      </c>
      <c r="C910" t="str">
        <f>INDEX(tb_SVI[],MATCH(Table3[[#This Row],[city_name]],tb_SVI[city_name_uf],0),3)</f>
        <v>2605400</v>
      </c>
      <c r="D910" t="s">
        <v>19166</v>
      </c>
      <c r="E910" s="11">
        <f>INDEX(tb_SVI[],MATCH(Table3[[#This Row],[city_name]],tb_SVI[city_name_uf],0),5)</f>
        <v>22247</v>
      </c>
      <c r="F910">
        <f>INDEX(tb_MHDI[],MATCH(Table3[[#This Row],[city_name]],tb_MHDI[mun_uf],0),5)</f>
        <v>0.6</v>
      </c>
      <c r="G910">
        <f>INDEX(tb_MHDI[],MATCH(Table3[[#This Row],[city_name]],tb_MHDI[mun_uf],0),6)</f>
        <v>0.58099999999999996</v>
      </c>
      <c r="H910">
        <f>INDEX(tb_MHDI[],MATCH(Table3[[#This Row],[city_name]],tb_MHDI[mun_uf],0),7)</f>
        <v>0.80700000000000005</v>
      </c>
      <c r="I910">
        <f>INDEX(tb_MHDI[],MATCH(Table3[[#This Row],[city_name]],tb_MHDI[mun_uf],0),8)</f>
        <v>0.46</v>
      </c>
      <c r="J910">
        <f>_xlfn.NUMBERVALUE(INDEX(tb_SVI[],MATCH(Table3[[#This Row],[city_name]],tb_SVI[city_name_uf],0),8),".")</f>
        <v>0.41199999999999998</v>
      </c>
      <c r="K910">
        <f>_xlfn.NUMBERVALUE(INDEX(tb_SVI[],MATCH(Table3[[#This Row],[city_name]],tb_SVI[city_name_uf],0),9),".")</f>
        <v>0.24399999999999999</v>
      </c>
      <c r="L910">
        <f>_xlfn.NUMBERVALUE(INDEX(tb_SVI[],MATCH(Table3[[#This Row],[city_name]],tb_SVI[city_name_uf],0),10),".")</f>
        <v>0.53400000000000003</v>
      </c>
      <c r="M910">
        <f>_xlfn.NUMBERVALUE(INDEX(tb_SVI[],MATCH(Table3[[#This Row],[city_name]],tb_SVI[city_name_uf],0),11),".")</f>
        <v>0.45700000000000002</v>
      </c>
      <c r="N910" s="14">
        <f>_xlfn.PERCENTRANK.INC(Table3[MHDI_tot],Table3[[#This Row],[MHDI_tot]],3)</f>
        <v>0.251</v>
      </c>
    </row>
    <row r="911" spans="1:14" hidden="1" x14ac:dyDescent="0.2">
      <c r="A911" t="str">
        <f>SVI!F911</f>
        <v>Aurora/CE</v>
      </c>
      <c r="B911" t="str">
        <f>INDEX(tb_SVI[],MATCH(Table3[[#This Row],[ibge_cod]],tb_SVI[Município],0),1)</f>
        <v>CE</v>
      </c>
      <c r="C911" t="str">
        <f>INDEX(tb_SVI[],MATCH(Table3[[#This Row],[city_name]],tb_SVI[city_name_uf],0),3)</f>
        <v>2301703</v>
      </c>
      <c r="D911" t="s">
        <v>18565</v>
      </c>
      <c r="E911" s="11">
        <f>INDEX(tb_SVI[],MATCH(Table3[[#This Row],[city_name]],tb_SVI[city_name_uf],0),5)</f>
        <v>24610</v>
      </c>
      <c r="F911">
        <f>INDEX(tb_MHDI[],MATCH(Table3[[#This Row],[city_name]],tb_MHDI[mun_uf],0),5)</f>
        <v>0.60499999999999998</v>
      </c>
      <c r="G911">
        <f>INDEX(tb_MHDI[],MATCH(Table3[[#This Row],[city_name]],tb_MHDI[mun_uf],0),6)</f>
        <v>0.55700000000000005</v>
      </c>
      <c r="H911">
        <f>INDEX(tb_MHDI[],MATCH(Table3[[#This Row],[city_name]],tb_MHDI[mun_uf],0),7)</f>
        <v>0.76400000000000001</v>
      </c>
      <c r="I911">
        <f>INDEX(tb_MHDI[],MATCH(Table3[[#This Row],[city_name]],tb_MHDI[mun_uf],0),8)</f>
        <v>0.52100000000000002</v>
      </c>
      <c r="J911">
        <f>_xlfn.NUMBERVALUE(INDEX(tb_SVI[],MATCH(Table3[[#This Row],[city_name]],tb_SVI[city_name_uf],0),8),".")</f>
        <v>0.41199999999999998</v>
      </c>
      <c r="K911">
        <f>_xlfn.NUMBERVALUE(INDEX(tb_SVI[],MATCH(Table3[[#This Row],[city_name]],tb_SVI[city_name_uf],0),9),".")</f>
        <v>0.25</v>
      </c>
      <c r="L911">
        <f>_xlfn.NUMBERVALUE(INDEX(tb_SVI[],MATCH(Table3[[#This Row],[city_name]],tb_SVI[city_name_uf],0),10),".")</f>
        <v>0.46400000000000002</v>
      </c>
      <c r="M911">
        <f>_xlfn.NUMBERVALUE(INDEX(tb_SVI[],MATCH(Table3[[#This Row],[city_name]],tb_SVI[city_name_uf],0),11),".")</f>
        <v>0.52200000000000002</v>
      </c>
      <c r="N911" s="14">
        <f>_xlfn.PERCENTRANK.INC(Table3[MHDI_tot],Table3[[#This Row],[MHDI_tot]],3)</f>
        <v>0.27100000000000002</v>
      </c>
    </row>
    <row r="912" spans="1:14" hidden="1" x14ac:dyDescent="0.2">
      <c r="A912" t="str">
        <f>SVI!F912</f>
        <v>Baixio/CE</v>
      </c>
      <c r="B912" t="str">
        <f>INDEX(tb_SVI[],MATCH(Table3[[#This Row],[ibge_cod]],tb_SVI[Município],0),1)</f>
        <v>CE</v>
      </c>
      <c r="C912" t="str">
        <f>INDEX(tb_SVI[],MATCH(Table3[[#This Row],[city_name]],tb_SVI[city_name_uf],0),3)</f>
        <v>2301802</v>
      </c>
      <c r="D912" t="s">
        <v>18566</v>
      </c>
      <c r="E912" s="11">
        <f>INDEX(tb_SVI[],MATCH(Table3[[#This Row],[city_name]],tb_SVI[city_name_uf],0),5)</f>
        <v>6303</v>
      </c>
      <c r="F912">
        <f>INDEX(tb_MHDI[],MATCH(Table3[[#This Row],[city_name]],tb_MHDI[mun_uf],0),5)</f>
        <v>0.627</v>
      </c>
      <c r="G912">
        <f>INDEX(tb_MHDI[],MATCH(Table3[[#This Row],[city_name]],tb_MHDI[mun_uf],0),6)</f>
        <v>0.56299999999999994</v>
      </c>
      <c r="H912">
        <f>INDEX(tb_MHDI[],MATCH(Table3[[#This Row],[city_name]],tb_MHDI[mun_uf],0),7)</f>
        <v>0.76300000000000001</v>
      </c>
      <c r="I912">
        <f>INDEX(tb_MHDI[],MATCH(Table3[[#This Row],[city_name]],tb_MHDI[mun_uf],0),8)</f>
        <v>0.57499999999999996</v>
      </c>
      <c r="J912">
        <f>_xlfn.NUMBERVALUE(INDEX(tb_SVI[],MATCH(Table3[[#This Row],[city_name]],tb_SVI[city_name_uf],0),8),".")</f>
        <v>0.34499999999999997</v>
      </c>
      <c r="K912">
        <f>_xlfn.NUMBERVALUE(INDEX(tb_SVI[],MATCH(Table3[[#This Row],[city_name]],tb_SVI[city_name_uf],0),9),".")</f>
        <v>0.121</v>
      </c>
      <c r="L912">
        <f>_xlfn.NUMBERVALUE(INDEX(tb_SVI[],MATCH(Table3[[#This Row],[city_name]],tb_SVI[city_name_uf],0),10),".")</f>
        <v>0.439</v>
      </c>
      <c r="M912">
        <f>_xlfn.NUMBERVALUE(INDEX(tb_SVI[],MATCH(Table3[[#This Row],[city_name]],tb_SVI[city_name_uf],0),11),".")</f>
        <v>0.47499999999999998</v>
      </c>
      <c r="N912" s="14">
        <f>_xlfn.PERCENTRANK.INC(Table3[MHDI_tot],Table3[[#This Row],[MHDI_tot]],3)</f>
        <v>0.36</v>
      </c>
    </row>
    <row r="913" spans="1:14" hidden="1" x14ac:dyDescent="0.2">
      <c r="A913" t="str">
        <f>SVI!F913</f>
        <v>Banabuiú/CE</v>
      </c>
      <c r="B913" t="str">
        <f>INDEX(tb_SVI[],MATCH(Table3[[#This Row],[ibge_cod]],tb_SVI[Município],0),1)</f>
        <v>CE</v>
      </c>
      <c r="C913" t="str">
        <f>INDEX(tb_SVI[],MATCH(Table3[[#This Row],[city_name]],tb_SVI[city_name_uf],0),3)</f>
        <v>2301851</v>
      </c>
      <c r="D913" t="s">
        <v>18567</v>
      </c>
      <c r="E913" s="11">
        <f>INDEX(tb_SVI[],MATCH(Table3[[#This Row],[city_name]],tb_SVI[city_name_uf],0),5)</f>
        <v>18256</v>
      </c>
      <c r="F913">
        <f>INDEX(tb_MHDI[],MATCH(Table3[[#This Row],[city_name]],tb_MHDI[mun_uf],0),5)</f>
        <v>0.60599999999999998</v>
      </c>
      <c r="G913">
        <f>INDEX(tb_MHDI[],MATCH(Table3[[#This Row],[city_name]],tb_MHDI[mun_uf],0),6)</f>
        <v>0.54</v>
      </c>
      <c r="H913">
        <f>INDEX(tb_MHDI[],MATCH(Table3[[#This Row],[city_name]],tb_MHDI[mun_uf],0),7)</f>
        <v>0.77900000000000003</v>
      </c>
      <c r="I913">
        <f>INDEX(tb_MHDI[],MATCH(Table3[[#This Row],[city_name]],tb_MHDI[mun_uf],0),8)</f>
        <v>0.53</v>
      </c>
      <c r="J913">
        <f>_xlfn.NUMBERVALUE(INDEX(tb_SVI[],MATCH(Table3[[#This Row],[city_name]],tb_SVI[city_name_uf],0),8),".")</f>
        <v>0.46899999999999997</v>
      </c>
      <c r="K913">
        <f>_xlfn.NUMBERVALUE(INDEX(tb_SVI[],MATCH(Table3[[#This Row],[city_name]],tb_SVI[city_name_uf],0),9),".")</f>
        <v>0.315</v>
      </c>
      <c r="L913">
        <f>_xlfn.NUMBERVALUE(INDEX(tb_SVI[],MATCH(Table3[[#This Row],[city_name]],tb_SVI[city_name_uf],0),10),".")</f>
        <v>0.57299999999999995</v>
      </c>
      <c r="M913">
        <f>_xlfn.NUMBERVALUE(INDEX(tb_SVI[],MATCH(Table3[[#This Row],[city_name]],tb_SVI[city_name_uf],0),11),".")</f>
        <v>0.51900000000000002</v>
      </c>
      <c r="N913" s="14">
        <f>_xlfn.PERCENTRANK.INC(Table3[MHDI_tot],Table3[[#This Row],[MHDI_tot]],3)</f>
        <v>0.27600000000000002</v>
      </c>
    </row>
    <row r="914" spans="1:14" hidden="1" x14ac:dyDescent="0.2">
      <c r="A914" t="str">
        <f>SVI!F914</f>
        <v>Barbalha/CE</v>
      </c>
      <c r="B914" t="str">
        <f>INDEX(tb_SVI[],MATCH(Table3[[#This Row],[ibge_cod]],tb_SVI[Município],0),1)</f>
        <v>CE</v>
      </c>
      <c r="C914" t="str">
        <f>INDEX(tb_SVI[],MATCH(Table3[[#This Row],[city_name]],tb_SVI[city_name_uf],0),3)</f>
        <v>2301901</v>
      </c>
      <c r="D914" t="s">
        <v>18568</v>
      </c>
      <c r="E914" s="11">
        <f>INDEX(tb_SVI[],MATCH(Table3[[#This Row],[city_name]],tb_SVI[city_name_uf],0),5)</f>
        <v>61228</v>
      </c>
      <c r="F914">
        <f>INDEX(tb_MHDI[],MATCH(Table3[[#This Row],[city_name]],tb_MHDI[mun_uf],0),5)</f>
        <v>0.68300000000000005</v>
      </c>
      <c r="G914">
        <f>INDEX(tb_MHDI[],MATCH(Table3[[#This Row],[city_name]],tb_MHDI[mun_uf],0),6)</f>
        <v>0.61299999999999999</v>
      </c>
      <c r="H914">
        <f>INDEX(tb_MHDI[],MATCH(Table3[[#This Row],[city_name]],tb_MHDI[mun_uf],0),7)</f>
        <v>0.81699999999999995</v>
      </c>
      <c r="I914">
        <f>INDEX(tb_MHDI[],MATCH(Table3[[#This Row],[city_name]],tb_MHDI[mun_uf],0),8)</f>
        <v>0.63700000000000001</v>
      </c>
      <c r="J914">
        <f>_xlfn.NUMBERVALUE(INDEX(tb_SVI[],MATCH(Table3[[#This Row],[city_name]],tb_SVI[city_name_uf],0),8),".")</f>
        <v>0.34499999999999997</v>
      </c>
      <c r="K914">
        <f>_xlfn.NUMBERVALUE(INDEX(tb_SVI[],MATCH(Table3[[#This Row],[city_name]],tb_SVI[city_name_uf],0),9),".")</f>
        <v>0.17699999999999999</v>
      </c>
      <c r="L914">
        <f>_xlfn.NUMBERVALUE(INDEX(tb_SVI[],MATCH(Table3[[#This Row],[city_name]],tb_SVI[city_name_uf],0),10),".")</f>
        <v>0.40200000000000002</v>
      </c>
      <c r="M914">
        <f>_xlfn.NUMBERVALUE(INDEX(tb_SVI[],MATCH(Table3[[#This Row],[city_name]],tb_SVI[city_name_uf],0),11),".")</f>
        <v>0.45700000000000002</v>
      </c>
      <c r="N914" s="14">
        <f>_xlfn.PERCENTRANK.INC(Table3[MHDI_tot],Table3[[#This Row],[MHDI_tot]],3)</f>
        <v>0.57099999999999995</v>
      </c>
    </row>
    <row r="915" spans="1:14" hidden="1" x14ac:dyDescent="0.2">
      <c r="A915" t="str">
        <f>SVI!F915</f>
        <v>Barreira/CE</v>
      </c>
      <c r="B915" t="str">
        <f>INDEX(tb_SVI[],MATCH(Table3[[#This Row],[ibge_cod]],tb_SVI[Município],0),1)</f>
        <v>CE</v>
      </c>
      <c r="C915" t="str">
        <f>INDEX(tb_SVI[],MATCH(Table3[[#This Row],[city_name]],tb_SVI[city_name_uf],0),3)</f>
        <v>2301950</v>
      </c>
      <c r="D915" t="s">
        <v>18569</v>
      </c>
      <c r="E915" s="11">
        <f>INDEX(tb_SVI[],MATCH(Table3[[#This Row],[city_name]],tb_SVI[city_name_uf],0),5)</f>
        <v>22573</v>
      </c>
      <c r="F915">
        <f>INDEX(tb_MHDI[],MATCH(Table3[[#This Row],[city_name]],tb_MHDI[mun_uf],0),5)</f>
        <v>0.61599999999999999</v>
      </c>
      <c r="G915">
        <f>INDEX(tb_MHDI[],MATCH(Table3[[#This Row],[city_name]],tb_MHDI[mun_uf],0),6)</f>
        <v>0.55100000000000005</v>
      </c>
      <c r="H915">
        <f>INDEX(tb_MHDI[],MATCH(Table3[[#This Row],[city_name]],tb_MHDI[mun_uf],0),7)</f>
        <v>0.77100000000000002</v>
      </c>
      <c r="I915">
        <f>INDEX(tb_MHDI[],MATCH(Table3[[#This Row],[city_name]],tb_MHDI[mun_uf],0),8)</f>
        <v>0.55100000000000005</v>
      </c>
      <c r="J915">
        <f>_xlfn.NUMBERVALUE(INDEX(tb_SVI[],MATCH(Table3[[#This Row],[city_name]],tb_SVI[city_name_uf],0),8),".")</f>
        <v>0.50700000000000001</v>
      </c>
      <c r="K915">
        <f>_xlfn.NUMBERVALUE(INDEX(tb_SVI[],MATCH(Table3[[#This Row],[city_name]],tb_SVI[city_name_uf],0),9),".")</f>
        <v>0.46300000000000002</v>
      </c>
      <c r="L915">
        <f>_xlfn.NUMBERVALUE(INDEX(tb_SVI[],MATCH(Table3[[#This Row],[city_name]],tb_SVI[city_name_uf],0),10),".")</f>
        <v>0.53300000000000003</v>
      </c>
      <c r="M915">
        <f>_xlfn.NUMBERVALUE(INDEX(tb_SVI[],MATCH(Table3[[#This Row],[city_name]],tb_SVI[city_name_uf],0),11),".")</f>
        <v>0.52500000000000002</v>
      </c>
      <c r="N915" s="14">
        <f>_xlfn.PERCENTRANK.INC(Table3[MHDI_tot],Table3[[#This Row],[MHDI_tot]],3)</f>
        <v>0.318</v>
      </c>
    </row>
    <row r="916" spans="1:14" hidden="1" x14ac:dyDescent="0.2">
      <c r="A916" t="str">
        <f>SVI!F916</f>
        <v>Barro/CE</v>
      </c>
      <c r="B916" t="str">
        <f>INDEX(tb_SVI[],MATCH(Table3[[#This Row],[ibge_cod]],tb_SVI[Município],0),1)</f>
        <v>CE</v>
      </c>
      <c r="C916" t="str">
        <f>INDEX(tb_SVI[],MATCH(Table3[[#This Row],[city_name]],tb_SVI[city_name_uf],0),3)</f>
        <v>2302008</v>
      </c>
      <c r="D916" t="s">
        <v>18570</v>
      </c>
      <c r="E916" s="11">
        <f>INDEX(tb_SVI[],MATCH(Table3[[#This Row],[city_name]],tb_SVI[city_name_uf],0),5)</f>
        <v>22758</v>
      </c>
      <c r="F916">
        <f>INDEX(tb_MHDI[],MATCH(Table3[[#This Row],[city_name]],tb_MHDI[mun_uf],0),5)</f>
        <v>0.59899999999999998</v>
      </c>
      <c r="G916">
        <f>INDEX(tb_MHDI[],MATCH(Table3[[#This Row],[city_name]],tb_MHDI[mun_uf],0),6)</f>
        <v>0.55600000000000005</v>
      </c>
      <c r="H916">
        <f>INDEX(tb_MHDI[],MATCH(Table3[[#This Row],[city_name]],tb_MHDI[mun_uf],0),7)</f>
        <v>0.75800000000000001</v>
      </c>
      <c r="I916">
        <f>INDEX(tb_MHDI[],MATCH(Table3[[#This Row],[city_name]],tb_MHDI[mun_uf],0),8)</f>
        <v>0.51</v>
      </c>
      <c r="J916">
        <f>_xlfn.NUMBERVALUE(INDEX(tb_SVI[],MATCH(Table3[[#This Row],[city_name]],tb_SVI[city_name_uf],0),8),".")</f>
        <v>0.38900000000000001</v>
      </c>
      <c r="K916">
        <f>_xlfn.NUMBERVALUE(INDEX(tb_SVI[],MATCH(Table3[[#This Row],[city_name]],tb_SVI[city_name_uf],0),9),".")</f>
        <v>0.16200000000000001</v>
      </c>
      <c r="L916">
        <f>_xlfn.NUMBERVALUE(INDEX(tb_SVI[],MATCH(Table3[[#This Row],[city_name]],tb_SVI[city_name_uf],0),10),".")</f>
        <v>0.47699999999999998</v>
      </c>
      <c r="M916">
        <f>_xlfn.NUMBERVALUE(INDEX(tb_SVI[],MATCH(Table3[[#This Row],[city_name]],tb_SVI[city_name_uf],0),11),".")</f>
        <v>0.52700000000000002</v>
      </c>
      <c r="N916" s="14">
        <f>_xlfn.PERCENTRANK.INC(Table3[MHDI_tot],Table3[[#This Row],[MHDI_tot]],3)</f>
        <v>0.245</v>
      </c>
    </row>
    <row r="917" spans="1:14" hidden="1" x14ac:dyDescent="0.2">
      <c r="A917" t="str">
        <f>SVI!F917</f>
        <v>Barroquinha/CE</v>
      </c>
      <c r="B917" t="str">
        <f>INDEX(tb_SVI[],MATCH(Table3[[#This Row],[ibge_cod]],tb_SVI[Município],0),1)</f>
        <v>CE</v>
      </c>
      <c r="C917" t="str">
        <f>INDEX(tb_SVI[],MATCH(Table3[[#This Row],[city_name]],tb_SVI[city_name_uf],0),3)</f>
        <v>2302057</v>
      </c>
      <c r="D917" t="s">
        <v>18571</v>
      </c>
      <c r="E917" s="11">
        <f>INDEX(tb_SVI[],MATCH(Table3[[#This Row],[city_name]],tb_SVI[city_name_uf],0),5)</f>
        <v>15044</v>
      </c>
      <c r="F917">
        <f>INDEX(tb_MHDI[],MATCH(Table3[[#This Row],[city_name]],tb_MHDI[mun_uf],0),5)</f>
        <v>0.57099999999999995</v>
      </c>
      <c r="G917">
        <f>INDEX(tb_MHDI[],MATCH(Table3[[#This Row],[city_name]],tb_MHDI[mun_uf],0),6)</f>
        <v>0.51200000000000001</v>
      </c>
      <c r="H917">
        <f>INDEX(tb_MHDI[],MATCH(Table3[[#This Row],[city_name]],tb_MHDI[mun_uf],0),7)</f>
        <v>0.72</v>
      </c>
      <c r="I917">
        <f>INDEX(tb_MHDI[],MATCH(Table3[[#This Row],[city_name]],tb_MHDI[mun_uf],0),8)</f>
        <v>0.505</v>
      </c>
      <c r="J917">
        <f>_xlfn.NUMBERVALUE(INDEX(tb_SVI[],MATCH(Table3[[#This Row],[city_name]],tb_SVI[city_name_uf],0),8),".")</f>
        <v>0.52700000000000002</v>
      </c>
      <c r="K917">
        <f>_xlfn.NUMBERVALUE(INDEX(tb_SVI[],MATCH(Table3[[#This Row],[city_name]],tb_SVI[city_name_uf],0),9),".")</f>
        <v>0.47099999999999997</v>
      </c>
      <c r="L917">
        <f>_xlfn.NUMBERVALUE(INDEX(tb_SVI[],MATCH(Table3[[#This Row],[city_name]],tb_SVI[city_name_uf],0),10),".")</f>
        <v>0.58399999999999996</v>
      </c>
      <c r="M917">
        <f>_xlfn.NUMBERVALUE(INDEX(tb_SVI[],MATCH(Table3[[#This Row],[city_name]],tb_SVI[city_name_uf],0),11),".")</f>
        <v>0.52700000000000002</v>
      </c>
      <c r="N917" s="14">
        <f>_xlfn.PERCENTRANK.INC(Table3[MHDI_tot],Table3[[#This Row],[MHDI_tot]],3)</f>
        <v>0.13</v>
      </c>
    </row>
    <row r="918" spans="1:14" hidden="1" x14ac:dyDescent="0.2">
      <c r="A918" t="str">
        <f>SVI!F918</f>
        <v>Baturité/CE</v>
      </c>
      <c r="B918" t="str">
        <f>INDEX(tb_SVI[],MATCH(Table3[[#This Row],[ibge_cod]],tb_SVI[Município],0),1)</f>
        <v>CE</v>
      </c>
      <c r="C918" t="str">
        <f>INDEX(tb_SVI[],MATCH(Table3[[#This Row],[city_name]],tb_SVI[city_name_uf],0),3)</f>
        <v>2302107</v>
      </c>
      <c r="D918" t="s">
        <v>18572</v>
      </c>
      <c r="E918" s="11">
        <f>INDEX(tb_SVI[],MATCH(Table3[[#This Row],[city_name]],tb_SVI[city_name_uf],0),5)</f>
        <v>35941</v>
      </c>
      <c r="F918">
        <f>INDEX(tb_MHDI[],MATCH(Table3[[#This Row],[city_name]],tb_MHDI[mun_uf],0),5)</f>
        <v>0.61899999999999999</v>
      </c>
      <c r="G918">
        <f>INDEX(tb_MHDI[],MATCH(Table3[[#This Row],[city_name]],tb_MHDI[mun_uf],0),6)</f>
        <v>0.57399999999999995</v>
      </c>
      <c r="H918">
        <f>INDEX(tb_MHDI[],MATCH(Table3[[#This Row],[city_name]],tb_MHDI[mun_uf],0),7)</f>
        <v>0.753</v>
      </c>
      <c r="I918">
        <f>INDEX(tb_MHDI[],MATCH(Table3[[#This Row],[city_name]],tb_MHDI[mun_uf],0),8)</f>
        <v>0.54800000000000004</v>
      </c>
      <c r="J918">
        <f>_xlfn.NUMBERVALUE(INDEX(tb_SVI[],MATCH(Table3[[#This Row],[city_name]],tb_SVI[city_name_uf],0),8),".")</f>
        <v>0.42099999999999999</v>
      </c>
      <c r="K918">
        <f>_xlfn.NUMBERVALUE(INDEX(tb_SVI[],MATCH(Table3[[#This Row],[city_name]],tb_SVI[city_name_uf],0),9),".")</f>
        <v>0.28100000000000003</v>
      </c>
      <c r="L918">
        <f>_xlfn.NUMBERVALUE(INDEX(tb_SVI[],MATCH(Table3[[#This Row],[city_name]],tb_SVI[city_name_uf],0),10),".")</f>
        <v>0.496</v>
      </c>
      <c r="M918">
        <f>_xlfn.NUMBERVALUE(INDEX(tb_SVI[],MATCH(Table3[[#This Row],[city_name]],tb_SVI[city_name_uf],0),11),".")</f>
        <v>0.48599999999999999</v>
      </c>
      <c r="N918" s="14">
        <f>_xlfn.PERCENTRANK.INC(Table3[MHDI_tot],Table3[[#This Row],[MHDI_tot]],3)</f>
        <v>0.32900000000000001</v>
      </c>
    </row>
    <row r="919" spans="1:14" hidden="1" x14ac:dyDescent="0.2">
      <c r="A919" t="str">
        <f>SVI!F919</f>
        <v>Beberibe/CE</v>
      </c>
      <c r="B919" t="str">
        <f>INDEX(tb_SVI[],MATCH(Table3[[#This Row],[ibge_cod]],tb_SVI[Município],0),1)</f>
        <v>CE</v>
      </c>
      <c r="C919" t="str">
        <f>INDEX(tb_SVI[],MATCH(Table3[[#This Row],[city_name]],tb_SVI[city_name_uf],0),3)</f>
        <v>2302206</v>
      </c>
      <c r="D919" t="s">
        <v>18573</v>
      </c>
      <c r="E919" s="11">
        <f>INDEX(tb_SVI[],MATCH(Table3[[#This Row],[city_name]],tb_SVI[city_name_uf],0),5)</f>
        <v>53949</v>
      </c>
      <c r="F919">
        <f>INDEX(tb_MHDI[],MATCH(Table3[[#This Row],[city_name]],tb_MHDI[mun_uf],0),5)</f>
        <v>0.63800000000000001</v>
      </c>
      <c r="G919">
        <f>INDEX(tb_MHDI[],MATCH(Table3[[#This Row],[city_name]],tb_MHDI[mun_uf],0),6)</f>
        <v>0.58499999999999996</v>
      </c>
      <c r="H919">
        <f>INDEX(tb_MHDI[],MATCH(Table3[[#This Row],[city_name]],tb_MHDI[mun_uf],0),7)</f>
        <v>0.77800000000000002</v>
      </c>
      <c r="I919">
        <f>INDEX(tb_MHDI[],MATCH(Table3[[#This Row],[city_name]],tb_MHDI[mun_uf],0),8)</f>
        <v>0.57099999999999995</v>
      </c>
      <c r="J919">
        <f>_xlfn.NUMBERVALUE(INDEX(tb_SVI[],MATCH(Table3[[#This Row],[city_name]],tb_SVI[city_name_uf],0),8),".")</f>
        <v>0.45600000000000002</v>
      </c>
      <c r="K919">
        <f>_xlfn.NUMBERVALUE(INDEX(tb_SVI[],MATCH(Table3[[#This Row],[city_name]],tb_SVI[city_name_uf],0),9),".")</f>
        <v>0.38900000000000001</v>
      </c>
      <c r="L919">
        <f>_xlfn.NUMBERVALUE(INDEX(tb_SVI[],MATCH(Table3[[#This Row],[city_name]],tb_SVI[city_name_uf],0),10),".")</f>
        <v>0.498</v>
      </c>
      <c r="M919">
        <f>_xlfn.NUMBERVALUE(INDEX(tb_SVI[],MATCH(Table3[[#This Row],[city_name]],tb_SVI[city_name_uf],0),11),".")</f>
        <v>0.48199999999999998</v>
      </c>
      <c r="N919" s="14">
        <f>_xlfn.PERCENTRANK.INC(Table3[MHDI_tot],Table3[[#This Row],[MHDI_tot]],3)</f>
        <v>0.39700000000000002</v>
      </c>
    </row>
    <row r="920" spans="1:14" hidden="1" x14ac:dyDescent="0.2">
      <c r="A920" t="str">
        <f>SVI!F920</f>
        <v>Bela Cruz/CE</v>
      </c>
      <c r="B920" t="str">
        <f>INDEX(tb_SVI[],MATCH(Table3[[#This Row],[ibge_cod]],tb_SVI[Município],0),1)</f>
        <v>CE</v>
      </c>
      <c r="C920" t="str">
        <f>INDEX(tb_SVI[],MATCH(Table3[[#This Row],[city_name]],tb_SVI[city_name_uf],0),3)</f>
        <v>2302305</v>
      </c>
      <c r="D920" t="s">
        <v>18574</v>
      </c>
      <c r="E920" s="11">
        <f>INDEX(tb_SVI[],MATCH(Table3[[#This Row],[city_name]],tb_SVI[city_name_uf],0),5)</f>
        <v>32722</v>
      </c>
      <c r="F920">
        <f>INDEX(tb_MHDI[],MATCH(Table3[[#This Row],[city_name]],tb_MHDI[mun_uf],0),5)</f>
        <v>0.623</v>
      </c>
      <c r="G920">
        <f>INDEX(tb_MHDI[],MATCH(Table3[[#This Row],[city_name]],tb_MHDI[mun_uf],0),6)</f>
        <v>0.53300000000000003</v>
      </c>
      <c r="H920">
        <f>INDEX(tb_MHDI[],MATCH(Table3[[#This Row],[city_name]],tb_MHDI[mun_uf],0),7)</f>
        <v>0.76</v>
      </c>
      <c r="I920">
        <f>INDEX(tb_MHDI[],MATCH(Table3[[#This Row],[city_name]],tb_MHDI[mun_uf],0),8)</f>
        <v>0.59799999999999998</v>
      </c>
      <c r="J920">
        <f>_xlfn.NUMBERVALUE(INDEX(tb_SVI[],MATCH(Table3[[#This Row],[city_name]],tb_SVI[city_name_uf],0),8),".")</f>
        <v>0.52</v>
      </c>
      <c r="K920">
        <f>_xlfn.NUMBERVALUE(INDEX(tb_SVI[],MATCH(Table3[[#This Row],[city_name]],tb_SVI[city_name_uf],0),9),".")</f>
        <v>0.50700000000000001</v>
      </c>
      <c r="L920">
        <f>_xlfn.NUMBERVALUE(INDEX(tb_SVI[],MATCH(Table3[[#This Row],[city_name]],tb_SVI[city_name_uf],0),10),".")</f>
        <v>0.495</v>
      </c>
      <c r="M920">
        <f>_xlfn.NUMBERVALUE(INDEX(tb_SVI[],MATCH(Table3[[#This Row],[city_name]],tb_SVI[city_name_uf],0),11),".")</f>
        <v>0.55700000000000005</v>
      </c>
      <c r="N920" s="14">
        <f>_xlfn.PERCENTRANK.INC(Table3[MHDI_tot],Table3[[#This Row],[MHDI_tot]],3)</f>
        <v>0.34300000000000003</v>
      </c>
    </row>
    <row r="921" spans="1:14" hidden="1" x14ac:dyDescent="0.2">
      <c r="A921" t="str">
        <f>SVI!F921</f>
        <v>Boa Viagem/CE</v>
      </c>
      <c r="B921" t="str">
        <f>INDEX(tb_SVI[],MATCH(Table3[[#This Row],[ibge_cod]],tb_SVI[Município],0),1)</f>
        <v>CE</v>
      </c>
      <c r="C921" t="str">
        <f>INDEX(tb_SVI[],MATCH(Table3[[#This Row],[city_name]],tb_SVI[city_name_uf],0),3)</f>
        <v>2302404</v>
      </c>
      <c r="D921" t="s">
        <v>18575</v>
      </c>
      <c r="E921" s="11">
        <f>INDEX(tb_SVI[],MATCH(Table3[[#This Row],[city_name]],tb_SVI[city_name_uf],0),5)</f>
        <v>54577</v>
      </c>
      <c r="F921">
        <f>INDEX(tb_MHDI[],MATCH(Table3[[#This Row],[city_name]],tb_MHDI[mun_uf],0),5)</f>
        <v>0.59799999999999998</v>
      </c>
      <c r="G921">
        <f>INDEX(tb_MHDI[],MATCH(Table3[[#This Row],[city_name]],tb_MHDI[mun_uf],0),6)</f>
        <v>0.55300000000000005</v>
      </c>
      <c r="H921">
        <f>INDEX(tb_MHDI[],MATCH(Table3[[#This Row],[city_name]],tb_MHDI[mun_uf],0),7)</f>
        <v>0.76800000000000002</v>
      </c>
      <c r="I921">
        <f>INDEX(tb_MHDI[],MATCH(Table3[[#This Row],[city_name]],tb_MHDI[mun_uf],0),8)</f>
        <v>0.504</v>
      </c>
      <c r="J921">
        <f>_xlfn.NUMBERVALUE(INDEX(tb_SVI[],MATCH(Table3[[#This Row],[city_name]],tb_SVI[city_name_uf],0),8),".")</f>
        <v>0.496</v>
      </c>
      <c r="K921">
        <f>_xlfn.NUMBERVALUE(INDEX(tb_SVI[],MATCH(Table3[[#This Row],[city_name]],tb_SVI[city_name_uf],0),9),".")</f>
        <v>0.29299999999999998</v>
      </c>
      <c r="L921">
        <f>_xlfn.NUMBERVALUE(INDEX(tb_SVI[],MATCH(Table3[[#This Row],[city_name]],tb_SVI[city_name_uf],0),10),".")</f>
        <v>0.58599999999999997</v>
      </c>
      <c r="M921">
        <f>_xlfn.NUMBERVALUE(INDEX(tb_SVI[],MATCH(Table3[[#This Row],[city_name]],tb_SVI[city_name_uf],0),11),".")</f>
        <v>0.60899999999999999</v>
      </c>
      <c r="N921" s="14">
        <f>_xlfn.PERCENTRANK.INC(Table3[MHDI_tot],Table3[[#This Row],[MHDI_tot]],3)</f>
        <v>0.24199999999999999</v>
      </c>
    </row>
    <row r="922" spans="1:14" hidden="1" x14ac:dyDescent="0.2">
      <c r="A922" t="str">
        <f>SVI!F922</f>
        <v>Brejo Santo/CE</v>
      </c>
      <c r="B922" t="str">
        <f>INDEX(tb_SVI[],MATCH(Table3[[#This Row],[ibge_cod]],tb_SVI[Município],0),1)</f>
        <v>CE</v>
      </c>
      <c r="C922" t="str">
        <f>INDEX(tb_SVI[],MATCH(Table3[[#This Row],[city_name]],tb_SVI[city_name_uf],0),3)</f>
        <v>2302503</v>
      </c>
      <c r="D922" t="s">
        <v>18576</v>
      </c>
      <c r="E922" s="11">
        <f>INDEX(tb_SVI[],MATCH(Table3[[#This Row],[city_name]],tb_SVI[city_name_uf],0),5)</f>
        <v>49842</v>
      </c>
      <c r="F922">
        <f>INDEX(tb_MHDI[],MATCH(Table3[[#This Row],[city_name]],tb_MHDI[mun_uf],0),5)</f>
        <v>0.64700000000000002</v>
      </c>
      <c r="G922">
        <f>INDEX(tb_MHDI[],MATCH(Table3[[#This Row],[city_name]],tb_MHDI[mun_uf],0),6)</f>
        <v>0.59599999999999997</v>
      </c>
      <c r="H922">
        <f>INDEX(tb_MHDI[],MATCH(Table3[[#This Row],[city_name]],tb_MHDI[mun_uf],0),7)</f>
        <v>0.76800000000000002</v>
      </c>
      <c r="I922">
        <f>INDEX(tb_MHDI[],MATCH(Table3[[#This Row],[city_name]],tb_MHDI[mun_uf],0),8)</f>
        <v>0.59199999999999997</v>
      </c>
      <c r="J922">
        <f>_xlfn.NUMBERVALUE(INDEX(tb_SVI[],MATCH(Table3[[#This Row],[city_name]],tb_SVI[city_name_uf],0),8),".")</f>
        <v>0.38300000000000001</v>
      </c>
      <c r="K922">
        <f>_xlfn.NUMBERVALUE(INDEX(tb_SVI[],MATCH(Table3[[#This Row],[city_name]],tb_SVI[city_name_uf],0),9),".")</f>
        <v>0.184</v>
      </c>
      <c r="L922">
        <f>_xlfn.NUMBERVALUE(INDEX(tb_SVI[],MATCH(Table3[[#This Row],[city_name]],tb_SVI[city_name_uf],0),10),".")</f>
        <v>0.48099999999999998</v>
      </c>
      <c r="M922">
        <f>_xlfn.NUMBERVALUE(INDEX(tb_SVI[],MATCH(Table3[[#This Row],[city_name]],tb_SVI[city_name_uf],0),11),".")</f>
        <v>0.48499999999999999</v>
      </c>
      <c r="N922" s="14">
        <f>_xlfn.PERCENTRANK.INC(Table3[MHDI_tot],Table3[[#This Row],[MHDI_tot]],3)</f>
        <v>0.42699999999999999</v>
      </c>
    </row>
    <row r="923" spans="1:14" hidden="1" x14ac:dyDescent="0.2">
      <c r="A923" t="str">
        <f>SVI!F923</f>
        <v>Camocim/CE</v>
      </c>
      <c r="B923" t="str">
        <f>INDEX(tb_SVI[],MATCH(Table3[[#This Row],[ibge_cod]],tb_SVI[Município],0),1)</f>
        <v>CE</v>
      </c>
      <c r="C923" t="str">
        <f>INDEX(tb_SVI[],MATCH(Table3[[#This Row],[city_name]],tb_SVI[city_name_uf],0),3)</f>
        <v>2302602</v>
      </c>
      <c r="D923" t="s">
        <v>18577</v>
      </c>
      <c r="E923" s="11">
        <f>INDEX(tb_SVI[],MATCH(Table3[[#This Row],[city_name]],tb_SVI[city_name_uf],0),5)</f>
        <v>63907</v>
      </c>
      <c r="F923">
        <f>INDEX(tb_MHDI[],MATCH(Table3[[#This Row],[city_name]],tb_MHDI[mun_uf],0),5)</f>
        <v>0.62</v>
      </c>
      <c r="G923">
        <f>INDEX(tb_MHDI[],MATCH(Table3[[#This Row],[city_name]],tb_MHDI[mun_uf],0),6)</f>
        <v>0.56499999999999995</v>
      </c>
      <c r="H923">
        <f>INDEX(tb_MHDI[],MATCH(Table3[[#This Row],[city_name]],tb_MHDI[mun_uf],0),7)</f>
        <v>0.72899999999999998</v>
      </c>
      <c r="I923">
        <f>INDEX(tb_MHDI[],MATCH(Table3[[#This Row],[city_name]],tb_MHDI[mun_uf],0),8)</f>
        <v>0.57799999999999996</v>
      </c>
      <c r="J923">
        <f>_xlfn.NUMBERVALUE(INDEX(tb_SVI[],MATCH(Table3[[#This Row],[city_name]],tb_SVI[city_name_uf],0),8),".")</f>
        <v>0.438</v>
      </c>
      <c r="K923">
        <f>_xlfn.NUMBERVALUE(INDEX(tb_SVI[],MATCH(Table3[[#This Row],[city_name]],tb_SVI[city_name_uf],0),9),".")</f>
        <v>0.184</v>
      </c>
      <c r="L923">
        <f>_xlfn.NUMBERVALUE(INDEX(tb_SVI[],MATCH(Table3[[#This Row],[city_name]],tb_SVI[city_name_uf],0),10),".")</f>
        <v>0.57599999999999996</v>
      </c>
      <c r="M923">
        <f>_xlfn.NUMBERVALUE(INDEX(tb_SVI[],MATCH(Table3[[#This Row],[city_name]],tb_SVI[city_name_uf],0),11),".")</f>
        <v>0.55300000000000005</v>
      </c>
      <c r="N923" s="14">
        <f>_xlfn.PERCENTRANK.INC(Table3[MHDI_tot],Table3[[#This Row],[MHDI_tot]],3)</f>
        <v>0.33100000000000002</v>
      </c>
    </row>
    <row r="924" spans="1:14" hidden="1" x14ac:dyDescent="0.2">
      <c r="A924" t="str">
        <f>SVI!F924</f>
        <v>Campos Sales/CE</v>
      </c>
      <c r="B924" t="str">
        <f>INDEX(tb_SVI[],MATCH(Table3[[#This Row],[ibge_cod]],tb_SVI[Município],0),1)</f>
        <v>CE</v>
      </c>
      <c r="C924" t="str">
        <f>INDEX(tb_SVI[],MATCH(Table3[[#This Row],[city_name]],tb_SVI[city_name_uf],0),3)</f>
        <v>2302701</v>
      </c>
      <c r="D924" t="s">
        <v>18578</v>
      </c>
      <c r="E924" s="11">
        <f>INDEX(tb_SVI[],MATCH(Table3[[#This Row],[city_name]],tb_SVI[city_name_uf],0),5)</f>
        <v>27470</v>
      </c>
      <c r="F924">
        <f>INDEX(tb_MHDI[],MATCH(Table3[[#This Row],[city_name]],tb_MHDI[mun_uf],0),5)</f>
        <v>0.63</v>
      </c>
      <c r="G924">
        <f>INDEX(tb_MHDI[],MATCH(Table3[[#This Row],[city_name]],tb_MHDI[mun_uf],0),6)</f>
        <v>0.58399999999999996</v>
      </c>
      <c r="H924">
        <f>INDEX(tb_MHDI[],MATCH(Table3[[#This Row],[city_name]],tb_MHDI[mun_uf],0),7)</f>
        <v>0.76900000000000002</v>
      </c>
      <c r="I924">
        <f>INDEX(tb_MHDI[],MATCH(Table3[[#This Row],[city_name]],tb_MHDI[mun_uf],0),8)</f>
        <v>0.55600000000000005</v>
      </c>
      <c r="J924">
        <f>_xlfn.NUMBERVALUE(INDEX(tb_SVI[],MATCH(Table3[[#This Row],[city_name]],tb_SVI[city_name_uf],0),8),".")</f>
        <v>0.42199999999999999</v>
      </c>
      <c r="K924">
        <f>_xlfn.NUMBERVALUE(INDEX(tb_SVI[],MATCH(Table3[[#This Row],[city_name]],tb_SVI[city_name_uf],0),9),".")</f>
        <v>0.22600000000000001</v>
      </c>
      <c r="L924">
        <f>_xlfn.NUMBERVALUE(INDEX(tb_SVI[],MATCH(Table3[[#This Row],[city_name]],tb_SVI[city_name_uf],0),10),".")</f>
        <v>0.46500000000000002</v>
      </c>
      <c r="M924">
        <f>_xlfn.NUMBERVALUE(INDEX(tb_SVI[],MATCH(Table3[[#This Row],[city_name]],tb_SVI[city_name_uf],0),11),".")</f>
        <v>0.57399999999999995</v>
      </c>
      <c r="N924" s="14">
        <f>_xlfn.PERCENTRANK.INC(Table3[MHDI_tot],Table3[[#This Row],[MHDI_tot]],3)</f>
        <v>0.371</v>
      </c>
    </row>
    <row r="925" spans="1:14" hidden="1" x14ac:dyDescent="0.2">
      <c r="A925" t="str">
        <f>SVI!F925</f>
        <v>Canindé/CE</v>
      </c>
      <c r="B925" t="str">
        <f>INDEX(tb_SVI[],MATCH(Table3[[#This Row],[ibge_cod]],tb_SVI[Município],0),1)</f>
        <v>CE</v>
      </c>
      <c r="C925" t="str">
        <f>INDEX(tb_SVI[],MATCH(Table3[[#This Row],[city_name]],tb_SVI[city_name_uf],0),3)</f>
        <v>2302800</v>
      </c>
      <c r="D925" t="s">
        <v>18579</v>
      </c>
      <c r="E925" s="11">
        <f>INDEX(tb_SVI[],MATCH(Table3[[#This Row],[city_name]],tb_SVI[city_name_uf],0),5)</f>
        <v>77244</v>
      </c>
      <c r="F925">
        <f>INDEX(tb_MHDI[],MATCH(Table3[[#This Row],[city_name]],tb_MHDI[mun_uf],0),5)</f>
        <v>0.61199999999999999</v>
      </c>
      <c r="G925">
        <f>INDEX(tb_MHDI[],MATCH(Table3[[#This Row],[city_name]],tb_MHDI[mun_uf],0),6)</f>
        <v>0.57099999999999995</v>
      </c>
      <c r="H925">
        <f>INDEX(tb_MHDI[],MATCH(Table3[[#This Row],[city_name]],tb_MHDI[mun_uf],0),7)</f>
        <v>0.76500000000000001</v>
      </c>
      <c r="I925">
        <f>INDEX(tb_MHDI[],MATCH(Table3[[#This Row],[city_name]],tb_MHDI[mun_uf],0),8)</f>
        <v>0.52600000000000002</v>
      </c>
      <c r="J925">
        <f>_xlfn.NUMBERVALUE(INDEX(tb_SVI[],MATCH(Table3[[#This Row],[city_name]],tb_SVI[city_name_uf],0),8),".")</f>
        <v>0.45800000000000002</v>
      </c>
      <c r="K925">
        <f>_xlfn.NUMBERVALUE(INDEX(tb_SVI[],MATCH(Table3[[#This Row],[city_name]],tb_SVI[city_name_uf],0),9),".")</f>
        <v>0.28399999999999997</v>
      </c>
      <c r="L925">
        <f>_xlfn.NUMBERVALUE(INDEX(tb_SVI[],MATCH(Table3[[#This Row],[city_name]],tb_SVI[city_name_uf],0),10),".")</f>
        <v>0.53400000000000003</v>
      </c>
      <c r="M925">
        <f>_xlfn.NUMBERVALUE(INDEX(tb_SVI[],MATCH(Table3[[#This Row],[city_name]],tb_SVI[city_name_uf],0),11),".")</f>
        <v>0.55600000000000005</v>
      </c>
      <c r="N925" s="14">
        <f>_xlfn.PERCENTRANK.INC(Table3[MHDI_tot],Table3[[#This Row],[MHDI_tot]],3)</f>
        <v>0.30199999999999999</v>
      </c>
    </row>
    <row r="926" spans="1:14" hidden="1" x14ac:dyDescent="0.2">
      <c r="A926" t="str">
        <f>SVI!F926</f>
        <v>Capistrano/CE</v>
      </c>
      <c r="B926" t="str">
        <f>INDEX(tb_SVI[],MATCH(Table3[[#This Row],[ibge_cod]],tb_SVI[Município],0),1)</f>
        <v>CE</v>
      </c>
      <c r="C926" t="str">
        <f>INDEX(tb_SVI[],MATCH(Table3[[#This Row],[city_name]],tb_SVI[city_name_uf],0),3)</f>
        <v>2302909</v>
      </c>
      <c r="D926" t="s">
        <v>18580</v>
      </c>
      <c r="E926" s="11">
        <f>INDEX(tb_SVI[],MATCH(Table3[[#This Row],[city_name]],tb_SVI[city_name_uf],0),5)</f>
        <v>17786</v>
      </c>
      <c r="F926">
        <f>INDEX(tb_MHDI[],MATCH(Table3[[#This Row],[city_name]],tb_MHDI[mun_uf],0),5)</f>
        <v>0.61099999999999999</v>
      </c>
      <c r="G926">
        <f>INDEX(tb_MHDI[],MATCH(Table3[[#This Row],[city_name]],tb_MHDI[mun_uf],0),6)</f>
        <v>0.52700000000000002</v>
      </c>
      <c r="H926">
        <f>INDEX(tb_MHDI[],MATCH(Table3[[#This Row],[city_name]],tb_MHDI[mun_uf],0),7)</f>
        <v>0.73</v>
      </c>
      <c r="I926">
        <f>INDEX(tb_MHDI[],MATCH(Table3[[#This Row],[city_name]],tb_MHDI[mun_uf],0),8)</f>
        <v>0.59299999999999997</v>
      </c>
      <c r="J926">
        <f>_xlfn.NUMBERVALUE(INDEX(tb_SVI[],MATCH(Table3[[#This Row],[city_name]],tb_SVI[city_name_uf],0),8),".")</f>
        <v>0.55100000000000005</v>
      </c>
      <c r="K926">
        <f>_xlfn.NUMBERVALUE(INDEX(tb_SVI[],MATCH(Table3[[#This Row],[city_name]],tb_SVI[city_name_uf],0),9),".")</f>
        <v>0.55900000000000005</v>
      </c>
      <c r="L926">
        <f>_xlfn.NUMBERVALUE(INDEX(tb_SVI[],MATCH(Table3[[#This Row],[city_name]],tb_SVI[city_name_uf],0),10),".")</f>
        <v>0.52100000000000002</v>
      </c>
      <c r="M926">
        <f>_xlfn.NUMBERVALUE(INDEX(tb_SVI[],MATCH(Table3[[#This Row],[city_name]],tb_SVI[city_name_uf],0),11),".")</f>
        <v>0.57399999999999995</v>
      </c>
      <c r="N926" s="14">
        <f>_xlfn.PERCENTRANK.INC(Table3[MHDI_tot],Table3[[#This Row],[MHDI_tot]],3)</f>
        <v>0.29899999999999999</v>
      </c>
    </row>
    <row r="927" spans="1:14" hidden="1" x14ac:dyDescent="0.2">
      <c r="A927" t="str">
        <f>SVI!F927</f>
        <v>Caridade/CE</v>
      </c>
      <c r="B927" t="str">
        <f>INDEX(tb_SVI[],MATCH(Table3[[#This Row],[ibge_cod]],tb_SVI[Município],0),1)</f>
        <v>CE</v>
      </c>
      <c r="C927" t="str">
        <f>INDEX(tb_SVI[],MATCH(Table3[[#This Row],[city_name]],tb_SVI[city_name_uf],0),3)</f>
        <v>2303006</v>
      </c>
      <c r="D927" t="s">
        <v>18581</v>
      </c>
      <c r="E927" s="11">
        <f>INDEX(tb_SVI[],MATCH(Table3[[#This Row],[city_name]],tb_SVI[city_name_uf],0),5)</f>
        <v>22782</v>
      </c>
      <c r="F927">
        <f>INDEX(tb_MHDI[],MATCH(Table3[[#This Row],[city_name]],tb_MHDI[mun_uf],0),5)</f>
        <v>0.59199999999999997</v>
      </c>
      <c r="G927">
        <f>INDEX(tb_MHDI[],MATCH(Table3[[#This Row],[city_name]],tb_MHDI[mun_uf],0),6)</f>
        <v>0.52800000000000002</v>
      </c>
      <c r="H927">
        <f>INDEX(tb_MHDI[],MATCH(Table3[[#This Row],[city_name]],tb_MHDI[mun_uf],0),7)</f>
        <v>0.77900000000000003</v>
      </c>
      <c r="I927">
        <f>INDEX(tb_MHDI[],MATCH(Table3[[#This Row],[city_name]],tb_MHDI[mun_uf],0),8)</f>
        <v>0.505</v>
      </c>
      <c r="J927">
        <f>_xlfn.NUMBERVALUE(INDEX(tb_SVI[],MATCH(Table3[[#This Row],[city_name]],tb_SVI[city_name_uf],0),8),".")</f>
        <v>0.54200000000000004</v>
      </c>
      <c r="K927">
        <f>_xlfn.NUMBERVALUE(INDEX(tb_SVI[],MATCH(Table3[[#This Row],[city_name]],tb_SVI[city_name_uf],0),9),".")</f>
        <v>0.48</v>
      </c>
      <c r="L927">
        <f>_xlfn.NUMBERVALUE(INDEX(tb_SVI[],MATCH(Table3[[#This Row],[city_name]],tb_SVI[city_name_uf],0),10),".")</f>
        <v>0.58699999999999997</v>
      </c>
      <c r="M927">
        <f>_xlfn.NUMBERVALUE(INDEX(tb_SVI[],MATCH(Table3[[#This Row],[city_name]],tb_SVI[city_name_uf],0),11),".")</f>
        <v>0.55900000000000005</v>
      </c>
      <c r="N927" s="14">
        <f>_xlfn.PERCENTRANK.INC(Table3[MHDI_tot],Table3[[#This Row],[MHDI_tot]],3)</f>
        <v>0.214</v>
      </c>
    </row>
    <row r="928" spans="1:14" hidden="1" x14ac:dyDescent="0.2">
      <c r="A928" t="str">
        <f>SVI!F928</f>
        <v>Caririaçu/CE</v>
      </c>
      <c r="B928" t="str">
        <f>INDEX(tb_SVI[],MATCH(Table3[[#This Row],[ibge_cod]],tb_SVI[Município],0),1)</f>
        <v>CE</v>
      </c>
      <c r="C928" t="str">
        <f>INDEX(tb_SVI[],MATCH(Table3[[#This Row],[city_name]],tb_SVI[city_name_uf],0),3)</f>
        <v>2303204</v>
      </c>
      <c r="D928" t="s">
        <v>18582</v>
      </c>
      <c r="E928" s="11">
        <f>INDEX(tb_SVI[],MATCH(Table3[[#This Row],[city_name]],tb_SVI[city_name_uf],0),5)</f>
        <v>26987</v>
      </c>
      <c r="F928">
        <f>INDEX(tb_MHDI[],MATCH(Table3[[#This Row],[city_name]],tb_MHDI[mun_uf],0),5)</f>
        <v>0.57799999999999996</v>
      </c>
      <c r="G928">
        <f>INDEX(tb_MHDI[],MATCH(Table3[[#This Row],[city_name]],tb_MHDI[mun_uf],0),6)</f>
        <v>0.54900000000000004</v>
      </c>
      <c r="H928">
        <f>INDEX(tb_MHDI[],MATCH(Table3[[#This Row],[city_name]],tb_MHDI[mun_uf],0),7)</f>
        <v>0.73</v>
      </c>
      <c r="I928">
        <f>INDEX(tb_MHDI[],MATCH(Table3[[#This Row],[city_name]],tb_MHDI[mun_uf],0),8)</f>
        <v>0.48299999999999998</v>
      </c>
      <c r="J928">
        <f>_xlfn.NUMBERVALUE(INDEX(tb_SVI[],MATCH(Table3[[#This Row],[city_name]],tb_SVI[city_name_uf],0),8),".")</f>
        <v>0.48399999999999999</v>
      </c>
      <c r="K928">
        <f>_xlfn.NUMBERVALUE(INDEX(tb_SVI[],MATCH(Table3[[#This Row],[city_name]],tb_SVI[city_name_uf],0),9),".")</f>
        <v>0.28399999999999997</v>
      </c>
      <c r="L928">
        <f>_xlfn.NUMBERVALUE(INDEX(tb_SVI[],MATCH(Table3[[#This Row],[city_name]],tb_SVI[city_name_uf],0),10),".")</f>
        <v>0.58399999999999996</v>
      </c>
      <c r="M928">
        <f>_xlfn.NUMBERVALUE(INDEX(tb_SVI[],MATCH(Table3[[#This Row],[city_name]],tb_SVI[city_name_uf],0),11),".")</f>
        <v>0.58299999999999996</v>
      </c>
      <c r="N928" s="14">
        <f>_xlfn.PERCENTRANK.INC(Table3[MHDI_tot],Table3[[#This Row],[MHDI_tot]],3)</f>
        <v>0.156</v>
      </c>
    </row>
    <row r="929" spans="1:14" hidden="1" x14ac:dyDescent="0.2">
      <c r="A929" t="str">
        <f>SVI!F929</f>
        <v>Cariré/CE</v>
      </c>
      <c r="B929" t="str">
        <f>INDEX(tb_SVI[],MATCH(Table3[[#This Row],[ibge_cod]],tb_SVI[Município],0),1)</f>
        <v>CE</v>
      </c>
      <c r="C929" t="str">
        <f>INDEX(tb_SVI[],MATCH(Table3[[#This Row],[city_name]],tb_SVI[city_name_uf],0),3)</f>
        <v>2303105</v>
      </c>
      <c r="D929" t="s">
        <v>18583</v>
      </c>
      <c r="E929" s="11">
        <f>INDEX(tb_SVI[],MATCH(Table3[[#This Row],[city_name]],tb_SVI[city_name_uf],0),5)</f>
        <v>18459</v>
      </c>
      <c r="F929">
        <f>INDEX(tb_MHDI[],MATCH(Table3[[#This Row],[city_name]],tb_MHDI[mun_uf],0),5)</f>
        <v>0.59599999999999997</v>
      </c>
      <c r="G929">
        <f>INDEX(tb_MHDI[],MATCH(Table3[[#This Row],[city_name]],tb_MHDI[mun_uf],0),6)</f>
        <v>0.53700000000000003</v>
      </c>
      <c r="H929">
        <f>INDEX(tb_MHDI[],MATCH(Table3[[#This Row],[city_name]],tb_MHDI[mun_uf],0),7)</f>
        <v>0.749</v>
      </c>
      <c r="I929">
        <f>INDEX(tb_MHDI[],MATCH(Table3[[#This Row],[city_name]],tb_MHDI[mun_uf],0),8)</f>
        <v>0.52600000000000002</v>
      </c>
      <c r="J929">
        <f>_xlfn.NUMBERVALUE(INDEX(tb_SVI[],MATCH(Table3[[#This Row],[city_name]],tb_SVI[city_name_uf],0),8),".")</f>
        <v>0.434</v>
      </c>
      <c r="K929">
        <f>_xlfn.NUMBERVALUE(INDEX(tb_SVI[],MATCH(Table3[[#This Row],[city_name]],tb_SVI[city_name_uf],0),9),".")</f>
        <v>0.22700000000000001</v>
      </c>
      <c r="L929">
        <f>_xlfn.NUMBERVALUE(INDEX(tb_SVI[],MATCH(Table3[[#This Row],[city_name]],tb_SVI[city_name_uf],0),10),".")</f>
        <v>0.55300000000000005</v>
      </c>
      <c r="M929">
        <f>_xlfn.NUMBERVALUE(INDEX(tb_SVI[],MATCH(Table3[[#This Row],[city_name]],tb_SVI[city_name_uf],0),11),".")</f>
        <v>0.52300000000000002</v>
      </c>
      <c r="N929" s="14">
        <f>_xlfn.PERCENTRANK.INC(Table3[MHDI_tot],Table3[[#This Row],[MHDI_tot]],3)</f>
        <v>0.23499999999999999</v>
      </c>
    </row>
    <row r="930" spans="1:14" hidden="1" x14ac:dyDescent="0.2">
      <c r="A930" t="str">
        <f>SVI!F930</f>
        <v>Cariús/CE</v>
      </c>
      <c r="B930" t="str">
        <f>INDEX(tb_SVI[],MATCH(Table3[[#This Row],[ibge_cod]],tb_SVI[Município],0),1)</f>
        <v>CE</v>
      </c>
      <c r="C930" t="str">
        <f>INDEX(tb_SVI[],MATCH(Table3[[#This Row],[city_name]],tb_SVI[city_name_uf],0),3)</f>
        <v>2303303</v>
      </c>
      <c r="D930" t="s">
        <v>18584</v>
      </c>
      <c r="E930" s="11">
        <f>INDEX(tb_SVI[],MATCH(Table3[[#This Row],[city_name]],tb_SVI[city_name_uf],0),5)</f>
        <v>18699</v>
      </c>
      <c r="F930">
        <f>INDEX(tb_MHDI[],MATCH(Table3[[#This Row],[city_name]],tb_MHDI[mun_uf],0),5)</f>
        <v>0.59699999999999998</v>
      </c>
      <c r="G930">
        <f>INDEX(tb_MHDI[],MATCH(Table3[[#This Row],[city_name]],tb_MHDI[mun_uf],0),6)</f>
        <v>0.54600000000000004</v>
      </c>
      <c r="H930">
        <f>INDEX(tb_MHDI[],MATCH(Table3[[#This Row],[city_name]],tb_MHDI[mun_uf],0),7)</f>
        <v>0.751</v>
      </c>
      <c r="I930">
        <f>INDEX(tb_MHDI[],MATCH(Table3[[#This Row],[city_name]],tb_MHDI[mun_uf],0),8)</f>
        <v>0.51900000000000002</v>
      </c>
      <c r="J930">
        <f>_xlfn.NUMBERVALUE(INDEX(tb_SVI[],MATCH(Table3[[#This Row],[city_name]],tb_SVI[city_name_uf],0),8),".")</f>
        <v>0.373</v>
      </c>
      <c r="K930">
        <f>_xlfn.NUMBERVALUE(INDEX(tb_SVI[],MATCH(Table3[[#This Row],[city_name]],tb_SVI[city_name_uf],0),9),".")</f>
        <v>9.6000000000000002E-2</v>
      </c>
      <c r="L930">
        <f>_xlfn.NUMBERVALUE(INDEX(tb_SVI[],MATCH(Table3[[#This Row],[city_name]],tb_SVI[city_name_uf],0),10),".")</f>
        <v>0.50800000000000001</v>
      </c>
      <c r="M930">
        <f>_xlfn.NUMBERVALUE(INDEX(tb_SVI[],MATCH(Table3[[#This Row],[city_name]],tb_SVI[city_name_uf],0),11),".")</f>
        <v>0.51500000000000001</v>
      </c>
      <c r="N930" s="14">
        <f>_xlfn.PERCENTRANK.INC(Table3[MHDI_tot],Table3[[#This Row],[MHDI_tot]],3)</f>
        <v>0.23799999999999999</v>
      </c>
    </row>
    <row r="931" spans="1:14" hidden="1" x14ac:dyDescent="0.2">
      <c r="A931" t="str">
        <f>SVI!F931</f>
        <v>Carnaubal/CE</v>
      </c>
      <c r="B931" t="str">
        <f>INDEX(tb_SVI[],MATCH(Table3[[#This Row],[ibge_cod]],tb_SVI[Município],0),1)</f>
        <v>CE</v>
      </c>
      <c r="C931" t="str">
        <f>INDEX(tb_SVI[],MATCH(Table3[[#This Row],[city_name]],tb_SVI[city_name_uf],0),3)</f>
        <v>2303402</v>
      </c>
      <c r="D931" t="s">
        <v>18585</v>
      </c>
      <c r="E931" s="11">
        <f>INDEX(tb_SVI[],MATCH(Table3[[#This Row],[city_name]],tb_SVI[city_name_uf],0),5)</f>
        <v>17685</v>
      </c>
      <c r="F931">
        <f>INDEX(tb_MHDI[],MATCH(Table3[[#This Row],[city_name]],tb_MHDI[mun_uf],0),5)</f>
        <v>0.59299999999999997</v>
      </c>
      <c r="G931">
        <f>INDEX(tb_MHDI[],MATCH(Table3[[#This Row],[city_name]],tb_MHDI[mun_uf],0),6)</f>
        <v>0.53600000000000003</v>
      </c>
      <c r="H931">
        <f>INDEX(tb_MHDI[],MATCH(Table3[[#This Row],[city_name]],tb_MHDI[mun_uf],0),7)</f>
        <v>0.76</v>
      </c>
      <c r="I931">
        <f>INDEX(tb_MHDI[],MATCH(Table3[[#This Row],[city_name]],tb_MHDI[mun_uf],0),8)</f>
        <v>0.51300000000000001</v>
      </c>
      <c r="J931">
        <f>_xlfn.NUMBERVALUE(INDEX(tb_SVI[],MATCH(Table3[[#This Row],[city_name]],tb_SVI[city_name_uf],0),8),".")</f>
        <v>0.41599999999999998</v>
      </c>
      <c r="K931">
        <f>_xlfn.NUMBERVALUE(INDEX(tb_SVI[],MATCH(Table3[[#This Row],[city_name]],tb_SVI[city_name_uf],0),9),".")</f>
        <v>0.20300000000000001</v>
      </c>
      <c r="L931">
        <f>_xlfn.NUMBERVALUE(INDEX(tb_SVI[],MATCH(Table3[[#This Row],[city_name]],tb_SVI[city_name_uf],0),10),".")</f>
        <v>0.52500000000000002</v>
      </c>
      <c r="M931">
        <f>_xlfn.NUMBERVALUE(INDEX(tb_SVI[],MATCH(Table3[[#This Row],[city_name]],tb_SVI[city_name_uf],0),11),".")</f>
        <v>0.51900000000000002</v>
      </c>
      <c r="N931" s="14">
        <f>_xlfn.PERCENTRANK.INC(Table3[MHDI_tot],Table3[[#This Row],[MHDI_tot]],3)</f>
        <v>0.221</v>
      </c>
    </row>
    <row r="932" spans="1:14" hidden="1" x14ac:dyDescent="0.2">
      <c r="A932" t="str">
        <f>SVI!F932</f>
        <v>Catarina/CE</v>
      </c>
      <c r="B932" t="str">
        <f>INDEX(tb_SVI[],MATCH(Table3[[#This Row],[ibge_cod]],tb_SVI[Município],0),1)</f>
        <v>CE</v>
      </c>
      <c r="C932" t="str">
        <f>INDEX(tb_SVI[],MATCH(Table3[[#This Row],[city_name]],tb_SVI[city_name_uf],0),3)</f>
        <v>2303600</v>
      </c>
      <c r="D932" t="s">
        <v>18586</v>
      </c>
      <c r="E932" s="11">
        <f>INDEX(tb_SVI[],MATCH(Table3[[#This Row],[city_name]],tb_SVI[city_name_uf],0),5)</f>
        <v>20871</v>
      </c>
      <c r="F932">
        <f>INDEX(tb_MHDI[],MATCH(Table3[[#This Row],[city_name]],tb_MHDI[mun_uf],0),5)</f>
        <v>0.61799999999999999</v>
      </c>
      <c r="G932">
        <f>INDEX(tb_MHDI[],MATCH(Table3[[#This Row],[city_name]],tb_MHDI[mun_uf],0),6)</f>
        <v>0.55100000000000005</v>
      </c>
      <c r="H932">
        <f>INDEX(tb_MHDI[],MATCH(Table3[[#This Row],[city_name]],tb_MHDI[mun_uf],0),7)</f>
        <v>0.76400000000000001</v>
      </c>
      <c r="I932">
        <f>INDEX(tb_MHDI[],MATCH(Table3[[#This Row],[city_name]],tb_MHDI[mun_uf],0),8)</f>
        <v>0.56000000000000005</v>
      </c>
      <c r="J932">
        <f>_xlfn.NUMBERVALUE(INDEX(tb_SVI[],MATCH(Table3[[#This Row],[city_name]],tb_SVI[city_name_uf],0),8),".")</f>
        <v>0.47499999999999998</v>
      </c>
      <c r="K932">
        <f>_xlfn.NUMBERVALUE(INDEX(tb_SVI[],MATCH(Table3[[#This Row],[city_name]],tb_SVI[city_name_uf],0),9),".")</f>
        <v>0.221</v>
      </c>
      <c r="L932">
        <f>_xlfn.NUMBERVALUE(INDEX(tb_SVI[],MATCH(Table3[[#This Row],[city_name]],tb_SVI[city_name_uf],0),10),".")</f>
        <v>0.54800000000000004</v>
      </c>
      <c r="M932">
        <f>_xlfn.NUMBERVALUE(INDEX(tb_SVI[],MATCH(Table3[[#This Row],[city_name]],tb_SVI[city_name_uf],0),11),".")</f>
        <v>0.65700000000000003</v>
      </c>
      <c r="N932" s="14">
        <f>_xlfn.PERCENTRANK.INC(Table3[MHDI_tot],Table3[[#This Row],[MHDI_tot]],3)</f>
        <v>0.32500000000000001</v>
      </c>
    </row>
    <row r="933" spans="1:14" hidden="1" x14ac:dyDescent="0.2">
      <c r="A933" t="str">
        <f>SVI!F933</f>
        <v>Catunda/CE</v>
      </c>
      <c r="B933" t="str">
        <f>INDEX(tb_SVI[],MATCH(Table3[[#This Row],[ibge_cod]],tb_SVI[Município],0),1)</f>
        <v>CE</v>
      </c>
      <c r="C933" t="str">
        <f>INDEX(tb_SVI[],MATCH(Table3[[#This Row],[city_name]],tb_SVI[city_name_uf],0),3)</f>
        <v>2303659</v>
      </c>
      <c r="D933" t="s">
        <v>18587</v>
      </c>
      <c r="E933" s="11">
        <f>INDEX(tb_SVI[],MATCH(Table3[[#This Row],[city_name]],tb_SVI[city_name_uf],0),5)</f>
        <v>10376</v>
      </c>
      <c r="F933">
        <f>INDEX(tb_MHDI[],MATCH(Table3[[#This Row],[city_name]],tb_MHDI[mun_uf],0),5)</f>
        <v>0.60899999999999999</v>
      </c>
      <c r="G933">
        <f>INDEX(tb_MHDI[],MATCH(Table3[[#This Row],[city_name]],tb_MHDI[mun_uf],0),6)</f>
        <v>0.53700000000000003</v>
      </c>
      <c r="H933">
        <f>INDEX(tb_MHDI[],MATCH(Table3[[#This Row],[city_name]],tb_MHDI[mun_uf],0),7)</f>
        <v>0.71699999999999997</v>
      </c>
      <c r="I933">
        <f>INDEX(tb_MHDI[],MATCH(Table3[[#This Row],[city_name]],tb_MHDI[mun_uf],0),8)</f>
        <v>0.58699999999999997</v>
      </c>
      <c r="J933">
        <f>_xlfn.NUMBERVALUE(INDEX(tb_SVI[],MATCH(Table3[[#This Row],[city_name]],tb_SVI[city_name_uf],0),8),".")</f>
        <v>0.435</v>
      </c>
      <c r="K933">
        <f>_xlfn.NUMBERVALUE(INDEX(tb_SVI[],MATCH(Table3[[#This Row],[city_name]],tb_SVI[city_name_uf],0),9),".")</f>
        <v>0.23100000000000001</v>
      </c>
      <c r="L933">
        <f>_xlfn.NUMBERVALUE(INDEX(tb_SVI[],MATCH(Table3[[#This Row],[city_name]],tb_SVI[city_name_uf],0),10),".")</f>
        <v>0.52900000000000003</v>
      </c>
      <c r="M933">
        <f>_xlfn.NUMBERVALUE(INDEX(tb_SVI[],MATCH(Table3[[#This Row],[city_name]],tb_SVI[city_name_uf],0),11),".")</f>
        <v>0.54400000000000004</v>
      </c>
      <c r="N933" s="14">
        <f>_xlfn.PERCENTRANK.INC(Table3[MHDI_tot],Table3[[#This Row],[MHDI_tot]],3)</f>
        <v>0.28899999999999998</v>
      </c>
    </row>
    <row r="934" spans="1:14" hidden="1" x14ac:dyDescent="0.2">
      <c r="A934" t="str">
        <f>SVI!F934</f>
        <v>Cedro/CE</v>
      </c>
      <c r="B934" t="str">
        <f>INDEX(tb_SVI[],MATCH(Table3[[#This Row],[ibge_cod]],tb_SVI[Município],0),1)</f>
        <v>CE</v>
      </c>
      <c r="C934" t="str">
        <f>INDEX(tb_SVI[],MATCH(Table3[[#This Row],[city_name]],tb_SVI[city_name_uf],0),3)</f>
        <v>2303808</v>
      </c>
      <c r="D934" t="s">
        <v>18588</v>
      </c>
      <c r="E934" s="11">
        <f>INDEX(tb_SVI[],MATCH(Table3[[#This Row],[city_name]],tb_SVI[city_name_uf],0),5)</f>
        <v>25585</v>
      </c>
      <c r="F934">
        <f>INDEX(tb_MHDI[],MATCH(Table3[[#This Row],[city_name]],tb_MHDI[mun_uf],0),5)</f>
        <v>0.627</v>
      </c>
      <c r="G934">
        <f>INDEX(tb_MHDI[],MATCH(Table3[[#This Row],[city_name]],tb_MHDI[mun_uf],0),6)</f>
        <v>0.59199999999999997</v>
      </c>
      <c r="H934">
        <f>INDEX(tb_MHDI[],MATCH(Table3[[#This Row],[city_name]],tb_MHDI[mun_uf],0),7)</f>
        <v>0.753</v>
      </c>
      <c r="I934">
        <f>INDEX(tb_MHDI[],MATCH(Table3[[#This Row],[city_name]],tb_MHDI[mun_uf],0),8)</f>
        <v>0.55300000000000005</v>
      </c>
      <c r="J934">
        <f>_xlfn.NUMBERVALUE(INDEX(tb_SVI[],MATCH(Table3[[#This Row],[city_name]],tb_SVI[city_name_uf],0),8),".")</f>
        <v>0.39500000000000002</v>
      </c>
      <c r="K934">
        <f>_xlfn.NUMBERVALUE(INDEX(tb_SVI[],MATCH(Table3[[#This Row],[city_name]],tb_SVI[city_name_uf],0),9),".")</f>
        <v>0.23899999999999999</v>
      </c>
      <c r="L934">
        <f>_xlfn.NUMBERVALUE(INDEX(tb_SVI[],MATCH(Table3[[#This Row],[city_name]],tb_SVI[city_name_uf],0),10),".")</f>
        <v>0.44</v>
      </c>
      <c r="M934">
        <f>_xlfn.NUMBERVALUE(INDEX(tb_SVI[],MATCH(Table3[[#This Row],[city_name]],tb_SVI[city_name_uf],0),11),".")</f>
        <v>0.50700000000000001</v>
      </c>
      <c r="N934" s="14">
        <f>_xlfn.PERCENTRANK.INC(Table3[MHDI_tot],Table3[[#This Row],[MHDI_tot]],3)</f>
        <v>0.36</v>
      </c>
    </row>
    <row r="935" spans="1:14" hidden="1" x14ac:dyDescent="0.2">
      <c r="A935" t="str">
        <f>SVI!F935</f>
        <v>Chaval/CE</v>
      </c>
      <c r="B935" t="str">
        <f>INDEX(tb_SVI[],MATCH(Table3[[#This Row],[ibge_cod]],tb_SVI[Município],0),1)</f>
        <v>CE</v>
      </c>
      <c r="C935" t="str">
        <f>INDEX(tb_SVI[],MATCH(Table3[[#This Row],[city_name]],tb_SVI[city_name_uf],0),3)</f>
        <v>2303907</v>
      </c>
      <c r="D935" t="s">
        <v>18589</v>
      </c>
      <c r="E935" s="11">
        <f>INDEX(tb_SVI[],MATCH(Table3[[#This Row],[city_name]],tb_SVI[city_name_uf],0),5)</f>
        <v>13091</v>
      </c>
      <c r="F935">
        <f>INDEX(tb_MHDI[],MATCH(Table3[[#This Row],[city_name]],tb_MHDI[mun_uf],0),5)</f>
        <v>0.58599999999999997</v>
      </c>
      <c r="G935">
        <f>INDEX(tb_MHDI[],MATCH(Table3[[#This Row],[city_name]],tb_MHDI[mun_uf],0),6)</f>
        <v>0.52400000000000002</v>
      </c>
      <c r="H935">
        <f>INDEX(tb_MHDI[],MATCH(Table3[[#This Row],[city_name]],tb_MHDI[mun_uf],0),7)</f>
        <v>0.71599999999999997</v>
      </c>
      <c r="I935">
        <f>INDEX(tb_MHDI[],MATCH(Table3[[#This Row],[city_name]],tb_MHDI[mun_uf],0),8)</f>
        <v>0.53600000000000003</v>
      </c>
      <c r="J935">
        <f>_xlfn.NUMBERVALUE(INDEX(tb_SVI[],MATCH(Table3[[#This Row],[city_name]],tb_SVI[city_name_uf],0),8),".")</f>
        <v>0.505</v>
      </c>
      <c r="K935">
        <f>_xlfn.NUMBERVALUE(INDEX(tb_SVI[],MATCH(Table3[[#This Row],[city_name]],tb_SVI[city_name_uf],0),9),".")</f>
        <v>0.38100000000000001</v>
      </c>
      <c r="L935">
        <f>_xlfn.NUMBERVALUE(INDEX(tb_SVI[],MATCH(Table3[[#This Row],[city_name]],tb_SVI[city_name_uf],0),10),".")</f>
        <v>0.57899999999999996</v>
      </c>
      <c r="M935">
        <f>_xlfn.NUMBERVALUE(INDEX(tb_SVI[],MATCH(Table3[[#This Row],[city_name]],tb_SVI[city_name_uf],0),11),".")</f>
        <v>0.55600000000000005</v>
      </c>
      <c r="N935" s="14">
        <f>_xlfn.PERCENTRANK.INC(Table3[MHDI_tot],Table3[[#This Row],[MHDI_tot]],3)</f>
        <v>0.188</v>
      </c>
    </row>
    <row r="936" spans="1:14" hidden="1" x14ac:dyDescent="0.2">
      <c r="A936" t="str">
        <f>SVI!F936</f>
        <v>Choró/CE</v>
      </c>
      <c r="B936" t="str">
        <f>INDEX(tb_SVI[],MATCH(Table3[[#This Row],[ibge_cod]],tb_SVI[Município],0),1)</f>
        <v>CE</v>
      </c>
      <c r="C936" t="str">
        <f>INDEX(tb_SVI[],MATCH(Table3[[#This Row],[city_name]],tb_SVI[city_name_uf],0),3)</f>
        <v>2303931</v>
      </c>
      <c r="D936" t="s">
        <v>18590</v>
      </c>
      <c r="E936" s="11">
        <f>INDEX(tb_SVI[],MATCH(Table3[[#This Row],[city_name]],tb_SVI[city_name_uf],0),5)</f>
        <v>13565</v>
      </c>
      <c r="F936">
        <f>INDEX(tb_MHDI[],MATCH(Table3[[#This Row],[city_name]],tb_MHDI[mun_uf],0),5)</f>
        <v>0.58499999999999996</v>
      </c>
      <c r="G936">
        <f>INDEX(tb_MHDI[],MATCH(Table3[[#This Row],[city_name]],tb_MHDI[mun_uf],0),6)</f>
        <v>0.49299999999999999</v>
      </c>
      <c r="H936">
        <f>INDEX(tb_MHDI[],MATCH(Table3[[#This Row],[city_name]],tb_MHDI[mun_uf],0),7)</f>
        <v>0.77800000000000002</v>
      </c>
      <c r="I936">
        <f>INDEX(tb_MHDI[],MATCH(Table3[[#This Row],[city_name]],tb_MHDI[mun_uf],0),8)</f>
        <v>0.52300000000000002</v>
      </c>
      <c r="J936">
        <f>_xlfn.NUMBERVALUE(INDEX(tb_SVI[],MATCH(Table3[[#This Row],[city_name]],tb_SVI[city_name_uf],0),8),".")</f>
        <v>0.58099999999999996</v>
      </c>
      <c r="K936">
        <f>_xlfn.NUMBERVALUE(INDEX(tb_SVI[],MATCH(Table3[[#This Row],[city_name]],tb_SVI[city_name_uf],0),9),".")</f>
        <v>0.57899999999999996</v>
      </c>
      <c r="L936">
        <f>_xlfn.NUMBERVALUE(INDEX(tb_SVI[],MATCH(Table3[[#This Row],[city_name]],tb_SVI[city_name_uf],0),10),".")</f>
        <v>0.57699999999999996</v>
      </c>
      <c r="M936">
        <f>_xlfn.NUMBERVALUE(INDEX(tb_SVI[],MATCH(Table3[[#This Row],[city_name]],tb_SVI[city_name_uf],0),11),".")</f>
        <v>0.58799999999999997</v>
      </c>
      <c r="N936" s="14">
        <f>_xlfn.PERCENTRANK.INC(Table3[MHDI_tot],Table3[[#This Row],[MHDI_tot]],3)</f>
        <v>0.184</v>
      </c>
    </row>
    <row r="937" spans="1:14" hidden="1" x14ac:dyDescent="0.2">
      <c r="A937" t="str">
        <f>SVI!F937</f>
        <v>Coreaú/CE</v>
      </c>
      <c r="B937" t="str">
        <f>INDEX(tb_SVI[],MATCH(Table3[[#This Row],[ibge_cod]],tb_SVI[Município],0),1)</f>
        <v>CE</v>
      </c>
      <c r="C937" t="str">
        <f>INDEX(tb_SVI[],MATCH(Table3[[#This Row],[city_name]],tb_SVI[city_name_uf],0),3)</f>
        <v>2304004</v>
      </c>
      <c r="D937" t="s">
        <v>18591</v>
      </c>
      <c r="E937" s="11">
        <f>INDEX(tb_SVI[],MATCH(Table3[[#This Row],[city_name]],tb_SVI[city_name_uf],0),5)</f>
        <v>23239</v>
      </c>
      <c r="F937">
        <f>INDEX(tb_MHDI[],MATCH(Table3[[#This Row],[city_name]],tb_MHDI[mun_uf],0),5)</f>
        <v>0.61</v>
      </c>
      <c r="G937">
        <f>INDEX(tb_MHDI[],MATCH(Table3[[#This Row],[city_name]],tb_MHDI[mun_uf],0),6)</f>
        <v>0.52600000000000002</v>
      </c>
      <c r="H937">
        <f>INDEX(tb_MHDI[],MATCH(Table3[[#This Row],[city_name]],tb_MHDI[mun_uf],0),7)</f>
        <v>0.75800000000000001</v>
      </c>
      <c r="I937">
        <f>INDEX(tb_MHDI[],MATCH(Table3[[#This Row],[city_name]],tb_MHDI[mun_uf],0),8)</f>
        <v>0.56799999999999995</v>
      </c>
      <c r="J937">
        <f>_xlfn.NUMBERVALUE(INDEX(tb_SVI[],MATCH(Table3[[#This Row],[city_name]],tb_SVI[city_name_uf],0),8),".")</f>
        <v>0.505</v>
      </c>
      <c r="K937">
        <f>_xlfn.NUMBERVALUE(INDEX(tb_SVI[],MATCH(Table3[[#This Row],[city_name]],tb_SVI[city_name_uf],0),9),".")</f>
        <v>0.439</v>
      </c>
      <c r="L937">
        <f>_xlfn.NUMBERVALUE(INDEX(tb_SVI[],MATCH(Table3[[#This Row],[city_name]],tb_SVI[city_name_uf],0),10),".")</f>
        <v>0.53500000000000003</v>
      </c>
      <c r="M937">
        <f>_xlfn.NUMBERVALUE(INDEX(tb_SVI[],MATCH(Table3[[#This Row],[city_name]],tb_SVI[city_name_uf],0),11),".")</f>
        <v>0.54</v>
      </c>
      <c r="N937" s="14">
        <f>_xlfn.PERCENTRANK.INC(Table3[MHDI_tot],Table3[[#This Row],[MHDI_tot]],3)</f>
        <v>0.29399999999999998</v>
      </c>
    </row>
    <row r="938" spans="1:14" hidden="1" x14ac:dyDescent="0.2">
      <c r="A938" t="str">
        <f>SVI!F938</f>
        <v>Crateús/CE</v>
      </c>
      <c r="B938" t="str">
        <f>INDEX(tb_SVI[],MATCH(Table3[[#This Row],[ibge_cod]],tb_SVI[Município],0),1)</f>
        <v>CE</v>
      </c>
      <c r="C938" t="str">
        <f>INDEX(tb_SVI[],MATCH(Table3[[#This Row],[city_name]],tb_SVI[city_name_uf],0),3)</f>
        <v>2304103</v>
      </c>
      <c r="D938" t="s">
        <v>18592</v>
      </c>
      <c r="E938" s="11">
        <f>INDEX(tb_SVI[],MATCH(Table3[[#This Row],[city_name]],tb_SVI[city_name_uf],0),5)</f>
        <v>75159</v>
      </c>
      <c r="F938">
        <f>INDEX(tb_MHDI[],MATCH(Table3[[#This Row],[city_name]],tb_MHDI[mun_uf],0),5)</f>
        <v>0.64400000000000002</v>
      </c>
      <c r="G938">
        <f>INDEX(tb_MHDI[],MATCH(Table3[[#This Row],[city_name]],tb_MHDI[mun_uf],0),6)</f>
        <v>0.61799999999999999</v>
      </c>
      <c r="H938">
        <f>INDEX(tb_MHDI[],MATCH(Table3[[#This Row],[city_name]],tb_MHDI[mun_uf],0),7)</f>
        <v>0.78700000000000003</v>
      </c>
      <c r="I938">
        <f>INDEX(tb_MHDI[],MATCH(Table3[[#This Row],[city_name]],tb_MHDI[mun_uf],0),8)</f>
        <v>0.55000000000000004</v>
      </c>
      <c r="J938">
        <f>_xlfn.NUMBERVALUE(INDEX(tb_SVI[],MATCH(Table3[[#This Row],[city_name]],tb_SVI[city_name_uf],0),8),".")</f>
        <v>0.44</v>
      </c>
      <c r="K938">
        <f>_xlfn.NUMBERVALUE(INDEX(tb_SVI[],MATCH(Table3[[#This Row],[city_name]],tb_SVI[city_name_uf],0),9),".")</f>
        <v>0.28799999999999998</v>
      </c>
      <c r="L938">
        <f>_xlfn.NUMBERVALUE(INDEX(tb_SVI[],MATCH(Table3[[#This Row],[city_name]],tb_SVI[city_name_uf],0),10),".")</f>
        <v>0.49399999999999999</v>
      </c>
      <c r="M938">
        <f>_xlfn.NUMBERVALUE(INDEX(tb_SVI[],MATCH(Table3[[#This Row],[city_name]],tb_SVI[city_name_uf],0),11),".")</f>
        <v>0.53700000000000003</v>
      </c>
      <c r="N938" s="14">
        <f>_xlfn.PERCENTRANK.INC(Table3[MHDI_tot],Table3[[#This Row],[MHDI_tot]],3)</f>
        <v>0.41899999999999998</v>
      </c>
    </row>
    <row r="939" spans="1:14" hidden="1" x14ac:dyDescent="0.2">
      <c r="A939" t="str">
        <f>SVI!F939</f>
        <v>Crato/CE</v>
      </c>
      <c r="B939" t="str">
        <f>INDEX(tb_SVI[],MATCH(Table3[[#This Row],[ibge_cod]],tb_SVI[Município],0),1)</f>
        <v>CE</v>
      </c>
      <c r="C939" t="str">
        <f>INDEX(tb_SVI[],MATCH(Table3[[#This Row],[city_name]],tb_SVI[city_name_uf],0),3)</f>
        <v>2304202</v>
      </c>
      <c r="D939" t="s">
        <v>18593</v>
      </c>
      <c r="E939" s="11">
        <f>INDEX(tb_SVI[],MATCH(Table3[[#This Row],[city_name]],tb_SVI[city_name_uf],0),5)</f>
        <v>133031</v>
      </c>
      <c r="F939">
        <f>INDEX(tb_MHDI[],MATCH(Table3[[#This Row],[city_name]],tb_MHDI[mun_uf],0),5)</f>
        <v>0.71299999999999997</v>
      </c>
      <c r="G939">
        <f>INDEX(tb_MHDI[],MATCH(Table3[[#This Row],[city_name]],tb_MHDI[mun_uf],0),6)</f>
        <v>0.65500000000000003</v>
      </c>
      <c r="H939">
        <f>INDEX(tb_MHDI[],MATCH(Table3[[#This Row],[city_name]],tb_MHDI[mun_uf],0),7)</f>
        <v>0.82199999999999995</v>
      </c>
      <c r="I939">
        <f>INDEX(tb_MHDI[],MATCH(Table3[[#This Row],[city_name]],tb_MHDI[mun_uf],0),8)</f>
        <v>0.67300000000000004</v>
      </c>
      <c r="J939">
        <f>_xlfn.NUMBERVALUE(INDEX(tb_SVI[],MATCH(Table3[[#This Row],[city_name]],tb_SVI[city_name_uf],0),8),".")</f>
        <v>0.30599999999999999</v>
      </c>
      <c r="K939">
        <f>_xlfn.NUMBERVALUE(INDEX(tb_SVI[],MATCH(Table3[[#This Row],[city_name]],tb_SVI[city_name_uf],0),9),".")</f>
        <v>0.16400000000000001</v>
      </c>
      <c r="L939">
        <f>_xlfn.NUMBERVALUE(INDEX(tb_SVI[],MATCH(Table3[[#This Row],[city_name]],tb_SVI[city_name_uf],0),10),".")</f>
        <v>0.35599999999999998</v>
      </c>
      <c r="M939">
        <f>_xlfn.NUMBERVALUE(INDEX(tb_SVI[],MATCH(Table3[[#This Row],[city_name]],tb_SVI[city_name_uf],0),11),".")</f>
        <v>0.39800000000000002</v>
      </c>
      <c r="N939" s="14">
        <f>_xlfn.PERCENTRANK.INC(Table3[MHDI_tot],Table3[[#This Row],[MHDI_tot]],3)</f>
        <v>0.72199999999999998</v>
      </c>
    </row>
    <row r="940" spans="1:14" hidden="1" x14ac:dyDescent="0.2">
      <c r="A940" t="str">
        <f>SVI!F940</f>
        <v>Croatá/CE</v>
      </c>
      <c r="B940" t="str">
        <f>INDEX(tb_SVI[],MATCH(Table3[[#This Row],[ibge_cod]],tb_SVI[Município],0),1)</f>
        <v>CE</v>
      </c>
      <c r="C940" t="str">
        <f>INDEX(tb_SVI[],MATCH(Table3[[#This Row],[city_name]],tb_SVI[city_name_uf],0),3)</f>
        <v>2304236</v>
      </c>
      <c r="D940" t="s">
        <v>18594</v>
      </c>
      <c r="E940" s="11">
        <f>INDEX(tb_SVI[],MATCH(Table3[[#This Row],[city_name]],tb_SVI[city_name_uf],0),5)</f>
        <v>18133</v>
      </c>
      <c r="F940">
        <f>INDEX(tb_MHDI[],MATCH(Table3[[#This Row],[city_name]],tb_MHDI[mun_uf],0),5)</f>
        <v>0.59</v>
      </c>
      <c r="G940">
        <f>INDEX(tb_MHDI[],MATCH(Table3[[#This Row],[city_name]],tb_MHDI[mun_uf],0),6)</f>
        <v>0.497</v>
      </c>
      <c r="H940">
        <f>INDEX(tb_MHDI[],MATCH(Table3[[#This Row],[city_name]],tb_MHDI[mun_uf],0),7)</f>
        <v>0.76</v>
      </c>
      <c r="I940">
        <f>INDEX(tb_MHDI[],MATCH(Table3[[#This Row],[city_name]],tb_MHDI[mun_uf],0),8)</f>
        <v>0.54400000000000004</v>
      </c>
      <c r="J940">
        <f>_xlfn.NUMBERVALUE(INDEX(tb_SVI[],MATCH(Table3[[#This Row],[city_name]],tb_SVI[city_name_uf],0),8),".")</f>
        <v>0.45900000000000002</v>
      </c>
      <c r="K940">
        <f>_xlfn.NUMBERVALUE(INDEX(tb_SVI[],MATCH(Table3[[#This Row],[city_name]],tb_SVI[city_name_uf],0),9),".")</f>
        <v>0.19800000000000001</v>
      </c>
      <c r="L940">
        <f>_xlfn.NUMBERVALUE(INDEX(tb_SVI[],MATCH(Table3[[#This Row],[city_name]],tb_SVI[city_name_uf],0),10),".")</f>
        <v>0.59299999999999997</v>
      </c>
      <c r="M940">
        <f>_xlfn.NUMBERVALUE(INDEX(tb_SVI[],MATCH(Table3[[#This Row],[city_name]],tb_SVI[city_name_uf],0),11),".")</f>
        <v>0.58499999999999996</v>
      </c>
      <c r="N940" s="14">
        <f>_xlfn.PERCENTRANK.INC(Table3[MHDI_tot],Table3[[#This Row],[MHDI_tot]],3)</f>
        <v>0.20599999999999999</v>
      </c>
    </row>
    <row r="941" spans="1:14" hidden="1" x14ac:dyDescent="0.2">
      <c r="A941" t="str">
        <f>SVI!F941</f>
        <v>Cruz/CE</v>
      </c>
      <c r="B941" t="str">
        <f>INDEX(tb_SVI[],MATCH(Table3[[#This Row],[ibge_cod]],tb_SVI[Município],0),1)</f>
        <v>CE</v>
      </c>
      <c r="C941" t="str">
        <f>INDEX(tb_SVI[],MATCH(Table3[[#This Row],[city_name]],tb_SVI[city_name_uf],0),3)</f>
        <v>2304251</v>
      </c>
      <c r="D941" t="s">
        <v>18595</v>
      </c>
      <c r="E941" s="11">
        <f>INDEX(tb_SVI[],MATCH(Table3[[#This Row],[city_name]],tb_SVI[city_name_uf],0),5)</f>
        <v>24977</v>
      </c>
      <c r="F941">
        <f>INDEX(tb_MHDI[],MATCH(Table3[[#This Row],[city_name]],tb_MHDI[mun_uf],0),5)</f>
        <v>0.63200000000000001</v>
      </c>
      <c r="G941">
        <f>INDEX(tb_MHDI[],MATCH(Table3[[#This Row],[city_name]],tb_MHDI[mun_uf],0),6)</f>
        <v>0.57299999999999995</v>
      </c>
      <c r="H941">
        <f>INDEX(tb_MHDI[],MATCH(Table3[[#This Row],[city_name]],tb_MHDI[mun_uf],0),7)</f>
        <v>0.752</v>
      </c>
      <c r="I941">
        <f>INDEX(tb_MHDI[],MATCH(Table3[[#This Row],[city_name]],tb_MHDI[mun_uf],0),8)</f>
        <v>0.58599999999999997</v>
      </c>
      <c r="J941">
        <f>_xlfn.NUMBERVALUE(INDEX(tb_SVI[],MATCH(Table3[[#This Row],[city_name]],tb_SVI[city_name_uf],0),8),".")</f>
        <v>0.40699999999999997</v>
      </c>
      <c r="K941">
        <f>_xlfn.NUMBERVALUE(INDEX(tb_SVI[],MATCH(Table3[[#This Row],[city_name]],tb_SVI[city_name_uf],0),9),".")</f>
        <v>0.24299999999999999</v>
      </c>
      <c r="L941">
        <f>_xlfn.NUMBERVALUE(INDEX(tb_SVI[],MATCH(Table3[[#This Row],[city_name]],tb_SVI[city_name_uf],0),10),".")</f>
        <v>0.45200000000000001</v>
      </c>
      <c r="M941">
        <f>_xlfn.NUMBERVALUE(INDEX(tb_SVI[],MATCH(Table3[[#This Row],[city_name]],tb_SVI[city_name_uf],0),11),".")</f>
        <v>0.52500000000000002</v>
      </c>
      <c r="N941" s="14">
        <f>_xlfn.PERCENTRANK.INC(Table3[MHDI_tot],Table3[[#This Row],[MHDI_tot]],3)</f>
        <v>0.376</v>
      </c>
    </row>
    <row r="942" spans="1:14" hidden="1" x14ac:dyDescent="0.2">
      <c r="A942" t="str">
        <f>SVI!F942</f>
        <v>Deputado Irapuan Pinheiro/CE</v>
      </c>
      <c r="B942" t="str">
        <f>INDEX(tb_SVI[],MATCH(Table3[[#This Row],[ibge_cod]],tb_SVI[Município],0),1)</f>
        <v>CE</v>
      </c>
      <c r="C942" t="str">
        <f>INDEX(tb_SVI[],MATCH(Table3[[#This Row],[city_name]],tb_SVI[city_name_uf],0),3)</f>
        <v>2304269</v>
      </c>
      <c r="D942" t="s">
        <v>18596</v>
      </c>
      <c r="E942" s="11">
        <f>INDEX(tb_SVI[],MATCH(Table3[[#This Row],[city_name]],tb_SVI[city_name_uf],0),5)</f>
        <v>9662</v>
      </c>
      <c r="F942">
        <f>INDEX(tb_MHDI[],MATCH(Table3[[#This Row],[city_name]],tb_MHDI[mun_uf],0),5)</f>
        <v>0.60899999999999999</v>
      </c>
      <c r="G942">
        <f>INDEX(tb_MHDI[],MATCH(Table3[[#This Row],[city_name]],tb_MHDI[mun_uf],0),6)</f>
        <v>0.54200000000000004</v>
      </c>
      <c r="H942">
        <f>INDEX(tb_MHDI[],MATCH(Table3[[#This Row],[city_name]],tb_MHDI[mun_uf],0),7)</f>
        <v>0.74199999999999999</v>
      </c>
      <c r="I942">
        <f>INDEX(tb_MHDI[],MATCH(Table3[[#This Row],[city_name]],tb_MHDI[mun_uf],0),8)</f>
        <v>0.56200000000000006</v>
      </c>
      <c r="J942">
        <f>_xlfn.NUMBERVALUE(INDEX(tb_SVI[],MATCH(Table3[[#This Row],[city_name]],tb_SVI[city_name_uf],0),8),".")</f>
        <v>0.42399999999999999</v>
      </c>
      <c r="K942">
        <f>_xlfn.NUMBERVALUE(INDEX(tb_SVI[],MATCH(Table3[[#This Row],[city_name]],tb_SVI[city_name_uf],0),9),".")</f>
        <v>0.248</v>
      </c>
      <c r="L942">
        <f>_xlfn.NUMBERVALUE(INDEX(tb_SVI[],MATCH(Table3[[#This Row],[city_name]],tb_SVI[city_name_uf],0),10),".")</f>
        <v>0.44700000000000001</v>
      </c>
      <c r="M942">
        <f>_xlfn.NUMBERVALUE(INDEX(tb_SVI[],MATCH(Table3[[#This Row],[city_name]],tb_SVI[city_name_uf],0),11),".")</f>
        <v>0.57699999999999996</v>
      </c>
      <c r="N942" s="14">
        <f>_xlfn.PERCENTRANK.INC(Table3[MHDI_tot],Table3[[#This Row],[MHDI_tot]],3)</f>
        <v>0.28899999999999998</v>
      </c>
    </row>
    <row r="943" spans="1:14" hidden="1" x14ac:dyDescent="0.2">
      <c r="A943" t="str">
        <f>SVI!F943</f>
        <v>Ererê/CE</v>
      </c>
      <c r="B943" t="str">
        <f>INDEX(tb_SVI[],MATCH(Table3[[#This Row],[ibge_cod]],tb_SVI[Município],0),1)</f>
        <v>CE</v>
      </c>
      <c r="C943" t="str">
        <f>INDEX(tb_SVI[],MATCH(Table3[[#This Row],[city_name]],tb_SVI[city_name_uf],0),3)</f>
        <v>2304277</v>
      </c>
      <c r="D943" t="s">
        <v>18597</v>
      </c>
      <c r="E943" s="11">
        <f>INDEX(tb_SVI[],MATCH(Table3[[#This Row],[city_name]],tb_SVI[city_name_uf],0),5)</f>
        <v>7225</v>
      </c>
      <c r="F943">
        <f>INDEX(tb_MHDI[],MATCH(Table3[[#This Row],[city_name]],tb_MHDI[mun_uf],0),5)</f>
        <v>0.61</v>
      </c>
      <c r="G943">
        <f>INDEX(tb_MHDI[],MATCH(Table3[[#This Row],[city_name]],tb_MHDI[mun_uf],0),6)</f>
        <v>0.55100000000000005</v>
      </c>
      <c r="H943">
        <f>INDEX(tb_MHDI[],MATCH(Table3[[#This Row],[city_name]],tb_MHDI[mun_uf],0),7)</f>
        <v>0.754</v>
      </c>
      <c r="I943">
        <f>INDEX(tb_MHDI[],MATCH(Table3[[#This Row],[city_name]],tb_MHDI[mun_uf],0),8)</f>
        <v>0.54700000000000004</v>
      </c>
      <c r="J943">
        <f>_xlfn.NUMBERVALUE(INDEX(tb_SVI[],MATCH(Table3[[#This Row],[city_name]],tb_SVI[city_name_uf],0),8),".")</f>
        <v>0.40600000000000003</v>
      </c>
      <c r="K943">
        <f>_xlfn.NUMBERVALUE(INDEX(tb_SVI[],MATCH(Table3[[#This Row],[city_name]],tb_SVI[city_name_uf],0),9),".")</f>
        <v>0.19</v>
      </c>
      <c r="L943">
        <f>_xlfn.NUMBERVALUE(INDEX(tb_SVI[],MATCH(Table3[[#This Row],[city_name]],tb_SVI[city_name_uf],0),10),".")</f>
        <v>0.54500000000000004</v>
      </c>
      <c r="M943">
        <f>_xlfn.NUMBERVALUE(INDEX(tb_SVI[],MATCH(Table3[[#This Row],[city_name]],tb_SVI[city_name_uf],0),11),".")</f>
        <v>0.48299999999999998</v>
      </c>
      <c r="N943" s="14">
        <f>_xlfn.PERCENTRANK.INC(Table3[MHDI_tot],Table3[[#This Row],[MHDI_tot]],3)</f>
        <v>0.29399999999999998</v>
      </c>
    </row>
    <row r="944" spans="1:14" hidden="1" x14ac:dyDescent="0.2">
      <c r="A944" t="str">
        <f>SVI!F944</f>
        <v>Farias Brito/CE</v>
      </c>
      <c r="B944" t="str">
        <f>INDEX(tb_SVI[],MATCH(Table3[[#This Row],[ibge_cod]],tb_SVI[Município],0),1)</f>
        <v>CE</v>
      </c>
      <c r="C944" t="str">
        <f>INDEX(tb_SVI[],MATCH(Table3[[#This Row],[city_name]],tb_SVI[city_name_uf],0),3)</f>
        <v>2304301</v>
      </c>
      <c r="D944" t="s">
        <v>18598</v>
      </c>
      <c r="E944" s="11">
        <f>INDEX(tb_SVI[],MATCH(Table3[[#This Row],[city_name]],tb_SVI[city_name_uf],0),5)</f>
        <v>19389</v>
      </c>
      <c r="F944">
        <f>INDEX(tb_MHDI[],MATCH(Table3[[#This Row],[city_name]],tb_MHDI[mun_uf],0),5)</f>
        <v>0.63300000000000001</v>
      </c>
      <c r="G944">
        <f>INDEX(tb_MHDI[],MATCH(Table3[[#This Row],[city_name]],tb_MHDI[mun_uf],0),6)</f>
        <v>0.54100000000000004</v>
      </c>
      <c r="H944">
        <f>INDEX(tb_MHDI[],MATCH(Table3[[#This Row],[city_name]],tb_MHDI[mun_uf],0),7)</f>
        <v>0.77400000000000002</v>
      </c>
      <c r="I944">
        <f>INDEX(tb_MHDI[],MATCH(Table3[[#This Row],[city_name]],tb_MHDI[mun_uf],0),8)</f>
        <v>0.60499999999999998</v>
      </c>
      <c r="J944">
        <f>_xlfn.NUMBERVALUE(INDEX(tb_SVI[],MATCH(Table3[[#This Row],[city_name]],tb_SVI[city_name_uf],0),8),".")</f>
        <v>0.39200000000000002</v>
      </c>
      <c r="K944">
        <f>_xlfn.NUMBERVALUE(INDEX(tb_SVI[],MATCH(Table3[[#This Row],[city_name]],tb_SVI[city_name_uf],0),9),".")</f>
        <v>0.186</v>
      </c>
      <c r="L944">
        <f>_xlfn.NUMBERVALUE(INDEX(tb_SVI[],MATCH(Table3[[#This Row],[city_name]],tb_SVI[city_name_uf],0),10),".")</f>
        <v>0.434</v>
      </c>
      <c r="M944">
        <f>_xlfn.NUMBERVALUE(INDEX(tb_SVI[],MATCH(Table3[[#This Row],[city_name]],tb_SVI[city_name_uf],0),11),".")</f>
        <v>0.55500000000000005</v>
      </c>
      <c r="N944" s="14">
        <f>_xlfn.PERCENTRANK.INC(Table3[MHDI_tot],Table3[[#This Row],[MHDI_tot]],3)</f>
        <v>0.38</v>
      </c>
    </row>
    <row r="945" spans="1:14" hidden="1" x14ac:dyDescent="0.2">
      <c r="A945" t="str">
        <f>SVI!F945</f>
        <v>Forquilha/CE</v>
      </c>
      <c r="B945" t="str">
        <f>INDEX(tb_SVI[],MATCH(Table3[[#This Row],[ibge_cod]],tb_SVI[Município],0),1)</f>
        <v>CE</v>
      </c>
      <c r="C945" t="str">
        <f>INDEX(tb_SVI[],MATCH(Table3[[#This Row],[city_name]],tb_SVI[city_name_uf],0),3)</f>
        <v>2304350</v>
      </c>
      <c r="D945" t="s">
        <v>18599</v>
      </c>
      <c r="E945" s="11">
        <f>INDEX(tb_SVI[],MATCH(Table3[[#This Row],[city_name]],tb_SVI[city_name_uf],0),5)</f>
        <v>24452</v>
      </c>
      <c r="F945">
        <f>INDEX(tb_MHDI[],MATCH(Table3[[#This Row],[city_name]],tb_MHDI[mun_uf],0),5)</f>
        <v>0.64400000000000002</v>
      </c>
      <c r="G945">
        <f>INDEX(tb_MHDI[],MATCH(Table3[[#This Row],[city_name]],tb_MHDI[mun_uf],0),6)</f>
        <v>0.58299999999999996</v>
      </c>
      <c r="H945">
        <f>INDEX(tb_MHDI[],MATCH(Table3[[#This Row],[city_name]],tb_MHDI[mun_uf],0),7)</f>
        <v>0.76</v>
      </c>
      <c r="I945">
        <f>INDEX(tb_MHDI[],MATCH(Table3[[#This Row],[city_name]],tb_MHDI[mun_uf],0),8)</f>
        <v>0.60199999999999998</v>
      </c>
      <c r="J945">
        <f>_xlfn.NUMBERVALUE(INDEX(tb_SVI[],MATCH(Table3[[#This Row],[city_name]],tb_SVI[city_name_uf],0),8),".")</f>
        <v>0.32100000000000001</v>
      </c>
      <c r="K945">
        <f>_xlfn.NUMBERVALUE(INDEX(tb_SVI[],MATCH(Table3[[#This Row],[city_name]],tb_SVI[city_name_uf],0),9),".")</f>
        <v>5.6000000000000001E-2</v>
      </c>
      <c r="L945">
        <f>_xlfn.NUMBERVALUE(INDEX(tb_SVI[],MATCH(Table3[[#This Row],[city_name]],tb_SVI[city_name_uf],0),10),".")</f>
        <v>0.5</v>
      </c>
      <c r="M945">
        <f>_xlfn.NUMBERVALUE(INDEX(tb_SVI[],MATCH(Table3[[#This Row],[city_name]],tb_SVI[city_name_uf],0),11),".")</f>
        <v>0.40799999999999997</v>
      </c>
      <c r="N945" s="14">
        <f>_xlfn.PERCENTRANK.INC(Table3[MHDI_tot],Table3[[#This Row],[MHDI_tot]],3)</f>
        <v>0.41899999999999998</v>
      </c>
    </row>
    <row r="946" spans="1:14" hidden="1" x14ac:dyDescent="0.2">
      <c r="A946" t="str">
        <f>SVI!F946</f>
        <v>Fortim/CE</v>
      </c>
      <c r="B946" t="str">
        <f>INDEX(tb_SVI[],MATCH(Table3[[#This Row],[ibge_cod]],tb_SVI[Município],0),1)</f>
        <v>CE</v>
      </c>
      <c r="C946" t="str">
        <f>INDEX(tb_SVI[],MATCH(Table3[[#This Row],[city_name]],tb_SVI[city_name_uf],0),3)</f>
        <v>2304459</v>
      </c>
      <c r="D946" t="s">
        <v>18600</v>
      </c>
      <c r="E946" s="11">
        <f>INDEX(tb_SVI[],MATCH(Table3[[#This Row],[city_name]],tb_SVI[city_name_uf],0),5)</f>
        <v>16631</v>
      </c>
      <c r="F946">
        <f>INDEX(tb_MHDI[],MATCH(Table3[[#This Row],[city_name]],tb_MHDI[mun_uf],0),5)</f>
        <v>0.624</v>
      </c>
      <c r="G946">
        <f>INDEX(tb_MHDI[],MATCH(Table3[[#This Row],[city_name]],tb_MHDI[mun_uf],0),6)</f>
        <v>0.56200000000000006</v>
      </c>
      <c r="H946">
        <f>INDEX(tb_MHDI[],MATCH(Table3[[#This Row],[city_name]],tb_MHDI[mun_uf],0),7)</f>
        <v>0.73399999999999999</v>
      </c>
      <c r="I946">
        <f>INDEX(tb_MHDI[],MATCH(Table3[[#This Row],[city_name]],tb_MHDI[mun_uf],0),8)</f>
        <v>0.58799999999999997</v>
      </c>
      <c r="J946">
        <f>_xlfn.NUMBERVALUE(INDEX(tb_SVI[],MATCH(Table3[[#This Row],[city_name]],tb_SVI[city_name_uf],0),8),".")</f>
        <v>0.47</v>
      </c>
      <c r="K946">
        <f>_xlfn.NUMBERVALUE(INDEX(tb_SVI[],MATCH(Table3[[#This Row],[city_name]],tb_SVI[city_name_uf],0),9),".")</f>
        <v>0.40500000000000003</v>
      </c>
      <c r="L946">
        <f>_xlfn.NUMBERVALUE(INDEX(tb_SVI[],MATCH(Table3[[#This Row],[city_name]],tb_SVI[city_name_uf],0),10),".")</f>
        <v>0.49099999999999999</v>
      </c>
      <c r="M946">
        <f>_xlfn.NUMBERVALUE(INDEX(tb_SVI[],MATCH(Table3[[#This Row],[city_name]],tb_SVI[city_name_uf],0),11),".")</f>
        <v>0.51400000000000001</v>
      </c>
      <c r="N946" s="14">
        <f>_xlfn.PERCENTRANK.INC(Table3[MHDI_tot],Table3[[#This Row],[MHDI_tot]],3)</f>
        <v>0.34699999999999998</v>
      </c>
    </row>
    <row r="947" spans="1:14" hidden="1" x14ac:dyDescent="0.2">
      <c r="A947" t="str">
        <f>SVI!F947</f>
        <v>Frecheirinha/CE</v>
      </c>
      <c r="B947" t="str">
        <f>INDEX(tb_SVI[],MATCH(Table3[[#This Row],[ibge_cod]],tb_SVI[Município],0),1)</f>
        <v>CE</v>
      </c>
      <c r="C947" t="str">
        <f>INDEX(tb_SVI[],MATCH(Table3[[#This Row],[city_name]],tb_SVI[city_name_uf],0),3)</f>
        <v>2304509</v>
      </c>
      <c r="D947" t="s">
        <v>18601</v>
      </c>
      <c r="E947" s="11">
        <f>INDEX(tb_SVI[],MATCH(Table3[[#This Row],[city_name]],tb_SVI[city_name_uf],0),5)</f>
        <v>14134</v>
      </c>
      <c r="F947">
        <f>INDEX(tb_MHDI[],MATCH(Table3[[#This Row],[city_name]],tb_MHDI[mun_uf],0),5)</f>
        <v>0.60399999999999998</v>
      </c>
      <c r="G947">
        <f>INDEX(tb_MHDI[],MATCH(Table3[[#This Row],[city_name]],tb_MHDI[mun_uf],0),6)</f>
        <v>0.55100000000000005</v>
      </c>
      <c r="H947">
        <f>INDEX(tb_MHDI[],MATCH(Table3[[#This Row],[city_name]],tb_MHDI[mun_uf],0),7)</f>
        <v>0.746</v>
      </c>
      <c r="I947">
        <f>INDEX(tb_MHDI[],MATCH(Table3[[#This Row],[city_name]],tb_MHDI[mun_uf],0),8)</f>
        <v>0.53600000000000003</v>
      </c>
      <c r="J947">
        <f>_xlfn.NUMBERVALUE(INDEX(tb_SVI[],MATCH(Table3[[#This Row],[city_name]],tb_SVI[city_name_uf],0),8),".")</f>
        <v>0.43</v>
      </c>
      <c r="K947">
        <f>_xlfn.NUMBERVALUE(INDEX(tb_SVI[],MATCH(Table3[[#This Row],[city_name]],tb_SVI[city_name_uf],0),9),".")</f>
        <v>0.20200000000000001</v>
      </c>
      <c r="L947">
        <f>_xlfn.NUMBERVALUE(INDEX(tb_SVI[],MATCH(Table3[[#This Row],[city_name]],tb_SVI[city_name_uf],0),10),".")</f>
        <v>0.57599999999999996</v>
      </c>
      <c r="M947">
        <f>_xlfn.NUMBERVALUE(INDEX(tb_SVI[],MATCH(Table3[[#This Row],[city_name]],tb_SVI[city_name_uf],0),11),".")</f>
        <v>0.51200000000000001</v>
      </c>
      <c r="N947" s="14">
        <f>_xlfn.PERCENTRANK.INC(Table3[MHDI_tot],Table3[[#This Row],[MHDI_tot]],3)</f>
        <v>0.26600000000000001</v>
      </c>
    </row>
    <row r="948" spans="1:14" hidden="1" x14ac:dyDescent="0.2">
      <c r="A948" t="str">
        <f>SVI!F948</f>
        <v>General Sampaio/CE</v>
      </c>
      <c r="B948" t="str">
        <f>INDEX(tb_SVI[],MATCH(Table3[[#This Row],[ibge_cod]],tb_SVI[Município],0),1)</f>
        <v>CE</v>
      </c>
      <c r="C948" t="str">
        <f>INDEX(tb_SVI[],MATCH(Table3[[#This Row],[city_name]],tb_SVI[city_name_uf],0),3)</f>
        <v>2304608</v>
      </c>
      <c r="D948" t="s">
        <v>18602</v>
      </c>
      <c r="E948" s="11">
        <f>INDEX(tb_SVI[],MATCH(Table3[[#This Row],[city_name]],tb_SVI[city_name_uf],0),5)</f>
        <v>7694</v>
      </c>
      <c r="F948">
        <f>INDEX(tb_MHDI[],MATCH(Table3[[#This Row],[city_name]],tb_MHDI[mun_uf],0),5)</f>
        <v>0.56799999999999995</v>
      </c>
      <c r="G948">
        <f>INDEX(tb_MHDI[],MATCH(Table3[[#This Row],[city_name]],tb_MHDI[mun_uf],0),6)</f>
        <v>0.54800000000000004</v>
      </c>
      <c r="H948">
        <f>INDEX(tb_MHDI[],MATCH(Table3[[#This Row],[city_name]],tb_MHDI[mun_uf],0),7)</f>
        <v>0.74399999999999999</v>
      </c>
      <c r="I948">
        <f>INDEX(tb_MHDI[],MATCH(Table3[[#This Row],[city_name]],tb_MHDI[mun_uf],0),8)</f>
        <v>0.44900000000000001</v>
      </c>
      <c r="J948">
        <f>_xlfn.NUMBERVALUE(INDEX(tb_SVI[],MATCH(Table3[[#This Row],[city_name]],tb_SVI[city_name_uf],0),8),".")</f>
        <v>0.45300000000000001</v>
      </c>
      <c r="K948">
        <f>_xlfn.NUMBERVALUE(INDEX(tb_SVI[],MATCH(Table3[[#This Row],[city_name]],tb_SVI[city_name_uf],0),9),".")</f>
        <v>0.26600000000000001</v>
      </c>
      <c r="L948">
        <f>_xlfn.NUMBERVALUE(INDEX(tb_SVI[],MATCH(Table3[[#This Row],[city_name]],tb_SVI[city_name_uf],0),10),".")</f>
        <v>0.55300000000000005</v>
      </c>
      <c r="M948">
        <f>_xlfn.NUMBERVALUE(INDEX(tb_SVI[],MATCH(Table3[[#This Row],[city_name]],tb_SVI[city_name_uf],0),11),".")</f>
        <v>0.54100000000000004</v>
      </c>
      <c r="N948" s="14">
        <f>_xlfn.PERCENTRANK.INC(Table3[MHDI_tot],Table3[[#This Row],[MHDI_tot]],3)</f>
        <v>0.11899999999999999</v>
      </c>
    </row>
    <row r="949" spans="1:14" hidden="1" x14ac:dyDescent="0.2">
      <c r="A949" t="str">
        <f>SVI!F949</f>
        <v>Granja/CE</v>
      </c>
      <c r="B949" t="str">
        <f>INDEX(tb_SVI[],MATCH(Table3[[#This Row],[ibge_cod]],tb_SVI[Município],0),1)</f>
        <v>CE</v>
      </c>
      <c r="C949" t="str">
        <f>INDEX(tb_SVI[],MATCH(Table3[[#This Row],[city_name]],tb_SVI[city_name_uf],0),3)</f>
        <v>2304707</v>
      </c>
      <c r="D949" t="s">
        <v>18603</v>
      </c>
      <c r="E949" s="11">
        <f>INDEX(tb_SVI[],MATCH(Table3[[#This Row],[city_name]],tb_SVI[city_name_uf],0),5)</f>
        <v>54962</v>
      </c>
      <c r="F949">
        <f>INDEX(tb_MHDI[],MATCH(Table3[[#This Row],[city_name]],tb_MHDI[mun_uf],0),5)</f>
        <v>0.55900000000000005</v>
      </c>
      <c r="G949">
        <f>INDEX(tb_MHDI[],MATCH(Table3[[#This Row],[city_name]],tb_MHDI[mun_uf],0),6)</f>
        <v>0.495</v>
      </c>
      <c r="H949">
        <f>INDEX(tb_MHDI[],MATCH(Table3[[#This Row],[city_name]],tb_MHDI[mun_uf],0),7)</f>
        <v>0.77800000000000002</v>
      </c>
      <c r="I949">
        <f>INDEX(tb_MHDI[],MATCH(Table3[[#This Row],[city_name]],tb_MHDI[mun_uf],0),8)</f>
        <v>0.45300000000000001</v>
      </c>
      <c r="J949">
        <f>_xlfn.NUMBERVALUE(INDEX(tb_SVI[],MATCH(Table3[[#This Row],[city_name]],tb_SVI[city_name_uf],0),8),".")</f>
        <v>0.58199999999999996</v>
      </c>
      <c r="K949">
        <f>_xlfn.NUMBERVALUE(INDEX(tb_SVI[],MATCH(Table3[[#This Row],[city_name]],tb_SVI[city_name_uf],0),9),".")</f>
        <v>0.45</v>
      </c>
      <c r="L949">
        <f>_xlfn.NUMBERVALUE(INDEX(tb_SVI[],MATCH(Table3[[#This Row],[city_name]],tb_SVI[city_name_uf],0),10),".")</f>
        <v>0.61499999999999999</v>
      </c>
      <c r="M949">
        <f>_xlfn.NUMBERVALUE(INDEX(tb_SVI[],MATCH(Table3[[#This Row],[city_name]],tb_SVI[city_name_uf],0),11),".")</f>
        <v>0.68100000000000005</v>
      </c>
      <c r="N949" s="14">
        <f>_xlfn.PERCENTRANK.INC(Table3[MHDI_tot],Table3[[#This Row],[MHDI_tot]],3)</f>
        <v>8.6999999999999994E-2</v>
      </c>
    </row>
    <row r="950" spans="1:14" hidden="1" x14ac:dyDescent="0.2">
      <c r="A950" t="str">
        <f>SVI!F950</f>
        <v>Granjeiro/CE</v>
      </c>
      <c r="B950" t="str">
        <f>INDEX(tb_SVI[],MATCH(Table3[[#This Row],[ibge_cod]],tb_SVI[Município],0),1)</f>
        <v>CE</v>
      </c>
      <c r="C950" t="str">
        <f>INDEX(tb_SVI[],MATCH(Table3[[#This Row],[city_name]],tb_SVI[city_name_uf],0),3)</f>
        <v>2304806</v>
      </c>
      <c r="D950" t="s">
        <v>18604</v>
      </c>
      <c r="E950" s="11">
        <f>INDEX(tb_SVI[],MATCH(Table3[[#This Row],[city_name]],tb_SVI[city_name_uf],0),5)</f>
        <v>4814</v>
      </c>
      <c r="F950">
        <f>INDEX(tb_MHDI[],MATCH(Table3[[#This Row],[city_name]],tb_MHDI[mun_uf],0),5)</f>
        <v>0.58499999999999996</v>
      </c>
      <c r="G950">
        <f>INDEX(tb_MHDI[],MATCH(Table3[[#This Row],[city_name]],tb_MHDI[mun_uf],0),6)</f>
        <v>0.53300000000000003</v>
      </c>
      <c r="H950">
        <f>INDEX(tb_MHDI[],MATCH(Table3[[#This Row],[city_name]],tb_MHDI[mun_uf],0),7)</f>
        <v>0.71499999999999997</v>
      </c>
      <c r="I950">
        <f>INDEX(tb_MHDI[],MATCH(Table3[[#This Row],[city_name]],tb_MHDI[mun_uf],0),8)</f>
        <v>0.52600000000000002</v>
      </c>
      <c r="J950">
        <f>_xlfn.NUMBERVALUE(INDEX(tb_SVI[],MATCH(Table3[[#This Row],[city_name]],tb_SVI[city_name_uf],0),8),".")</f>
        <v>0.45200000000000001</v>
      </c>
      <c r="K950">
        <f>_xlfn.NUMBERVALUE(INDEX(tb_SVI[],MATCH(Table3[[#This Row],[city_name]],tb_SVI[city_name_uf],0),9),".")</f>
        <v>0.35599999999999998</v>
      </c>
      <c r="L950">
        <f>_xlfn.NUMBERVALUE(INDEX(tb_SVI[],MATCH(Table3[[#This Row],[city_name]],tb_SVI[city_name_uf],0),10),".")</f>
        <v>0.47899999999999998</v>
      </c>
      <c r="M950">
        <f>_xlfn.NUMBERVALUE(INDEX(tb_SVI[],MATCH(Table3[[#This Row],[city_name]],tb_SVI[city_name_uf],0),11),".")</f>
        <v>0.52200000000000002</v>
      </c>
      <c r="N950" s="14">
        <f>_xlfn.PERCENTRANK.INC(Table3[MHDI_tot],Table3[[#This Row],[MHDI_tot]],3)</f>
        <v>0.184</v>
      </c>
    </row>
    <row r="951" spans="1:14" hidden="1" x14ac:dyDescent="0.2">
      <c r="A951" t="str">
        <f>SVI!F951</f>
        <v>Graça/CE</v>
      </c>
      <c r="B951" t="str">
        <f>INDEX(tb_SVI[],MATCH(Table3[[#This Row],[ibge_cod]],tb_SVI[Município],0),1)</f>
        <v>CE</v>
      </c>
      <c r="C951" t="str">
        <f>INDEX(tb_SVI[],MATCH(Table3[[#This Row],[city_name]],tb_SVI[city_name_uf],0),3)</f>
        <v>2304657</v>
      </c>
      <c r="D951" t="s">
        <v>18605</v>
      </c>
      <c r="E951" s="11">
        <f>INDEX(tb_SVI[],MATCH(Table3[[#This Row],[city_name]],tb_SVI[city_name_uf],0),5)</f>
        <v>14407</v>
      </c>
      <c r="F951">
        <f>INDEX(tb_MHDI[],MATCH(Table3[[#This Row],[city_name]],tb_MHDI[mun_uf],0),5)</f>
        <v>0.56999999999999995</v>
      </c>
      <c r="G951">
        <f>INDEX(tb_MHDI[],MATCH(Table3[[#This Row],[city_name]],tb_MHDI[mun_uf],0),6)</f>
        <v>0.51400000000000001</v>
      </c>
      <c r="H951">
        <f>INDEX(tb_MHDI[],MATCH(Table3[[#This Row],[city_name]],tb_MHDI[mun_uf],0),7)</f>
        <v>0.755</v>
      </c>
      <c r="I951">
        <f>INDEX(tb_MHDI[],MATCH(Table3[[#This Row],[city_name]],tb_MHDI[mun_uf],0),8)</f>
        <v>0.47699999999999998</v>
      </c>
      <c r="J951">
        <f>_xlfn.NUMBERVALUE(INDEX(tb_SVI[],MATCH(Table3[[#This Row],[city_name]],tb_SVI[city_name_uf],0),8),".")</f>
        <v>0.46</v>
      </c>
      <c r="K951">
        <f>_xlfn.NUMBERVALUE(INDEX(tb_SVI[],MATCH(Table3[[#This Row],[city_name]],tb_SVI[city_name_uf],0),9),".")</f>
        <v>0.20399999999999999</v>
      </c>
      <c r="L951">
        <f>_xlfn.NUMBERVALUE(INDEX(tb_SVI[],MATCH(Table3[[#This Row],[city_name]],tb_SVI[city_name_uf],0),10),".")</f>
        <v>0.57399999999999995</v>
      </c>
      <c r="M951">
        <f>_xlfn.NUMBERVALUE(INDEX(tb_SVI[],MATCH(Table3[[#This Row],[city_name]],tb_SVI[city_name_uf],0),11),".")</f>
        <v>0.60199999999999998</v>
      </c>
      <c r="N951" s="14">
        <f>_xlfn.PERCENTRANK.INC(Table3[MHDI_tot],Table3[[#This Row],[MHDI_tot]],3)</f>
        <v>0.125</v>
      </c>
    </row>
    <row r="952" spans="1:14" hidden="1" x14ac:dyDescent="0.2">
      <c r="A952" t="str">
        <f>SVI!F952</f>
        <v>Groaíras/CE</v>
      </c>
      <c r="B952" t="str">
        <f>INDEX(tb_SVI[],MATCH(Table3[[#This Row],[ibge_cod]],tb_SVI[Município],0),1)</f>
        <v>CE</v>
      </c>
      <c r="C952" t="str">
        <f>INDEX(tb_SVI[],MATCH(Table3[[#This Row],[city_name]],tb_SVI[city_name_uf],0),3)</f>
        <v>2304905</v>
      </c>
      <c r="D952" t="s">
        <v>18606</v>
      </c>
      <c r="E952" s="11">
        <f>INDEX(tb_SVI[],MATCH(Table3[[#This Row],[city_name]],tb_SVI[city_name_uf],0),5)</f>
        <v>11144</v>
      </c>
      <c r="F952">
        <f>INDEX(tb_MHDI[],MATCH(Table3[[#This Row],[city_name]],tb_MHDI[mun_uf],0),5)</f>
        <v>0.63300000000000001</v>
      </c>
      <c r="G952">
        <f>INDEX(tb_MHDI[],MATCH(Table3[[#This Row],[city_name]],tb_MHDI[mun_uf],0),6)</f>
        <v>0.58499999999999996</v>
      </c>
      <c r="H952">
        <f>INDEX(tb_MHDI[],MATCH(Table3[[#This Row],[city_name]],tb_MHDI[mun_uf],0),7)</f>
        <v>0.72399999999999998</v>
      </c>
      <c r="I952">
        <f>INDEX(tb_MHDI[],MATCH(Table3[[#This Row],[city_name]],tb_MHDI[mun_uf],0),8)</f>
        <v>0.59799999999999998</v>
      </c>
      <c r="J952">
        <f>_xlfn.NUMBERVALUE(INDEX(tb_SVI[],MATCH(Table3[[#This Row],[city_name]],tb_SVI[city_name_uf],0),8),".")</f>
        <v>0.371</v>
      </c>
      <c r="K952">
        <f>_xlfn.NUMBERVALUE(INDEX(tb_SVI[],MATCH(Table3[[#This Row],[city_name]],tb_SVI[city_name_uf],0),9),".")</f>
        <v>0.17399999999999999</v>
      </c>
      <c r="L952">
        <f>_xlfn.NUMBERVALUE(INDEX(tb_SVI[],MATCH(Table3[[#This Row],[city_name]],tb_SVI[city_name_uf],0),10),".")</f>
        <v>0.47699999999999998</v>
      </c>
      <c r="M952">
        <f>_xlfn.NUMBERVALUE(INDEX(tb_SVI[],MATCH(Table3[[#This Row],[city_name]],tb_SVI[city_name_uf],0),11),".")</f>
        <v>0.46200000000000002</v>
      </c>
      <c r="N952" s="14">
        <f>_xlfn.PERCENTRANK.INC(Table3[MHDI_tot],Table3[[#This Row],[MHDI_tot]],3)</f>
        <v>0.38</v>
      </c>
    </row>
    <row r="953" spans="1:14" hidden="1" x14ac:dyDescent="0.2">
      <c r="A953" t="str">
        <f>SVI!F953</f>
        <v>Guaraciaba do Norte/CE</v>
      </c>
      <c r="B953" t="str">
        <f>INDEX(tb_SVI[],MATCH(Table3[[#This Row],[ibge_cod]],tb_SVI[Município],0),1)</f>
        <v>CE</v>
      </c>
      <c r="C953" t="str">
        <f>INDEX(tb_SVI[],MATCH(Table3[[#This Row],[city_name]],tb_SVI[city_name_uf],0),3)</f>
        <v>2305001</v>
      </c>
      <c r="D953" t="s">
        <v>18607</v>
      </c>
      <c r="E953" s="11">
        <f>INDEX(tb_SVI[],MATCH(Table3[[#This Row],[city_name]],tb_SVI[city_name_uf],0),5)</f>
        <v>40784</v>
      </c>
      <c r="F953">
        <f>INDEX(tb_MHDI[],MATCH(Table3[[#This Row],[city_name]],tb_MHDI[mun_uf],0),5)</f>
        <v>0.60899999999999999</v>
      </c>
      <c r="G953">
        <f>INDEX(tb_MHDI[],MATCH(Table3[[#This Row],[city_name]],tb_MHDI[mun_uf],0),6)</f>
        <v>0.55200000000000005</v>
      </c>
      <c r="H953">
        <f>INDEX(tb_MHDI[],MATCH(Table3[[#This Row],[city_name]],tb_MHDI[mun_uf],0),7)</f>
        <v>0.77600000000000002</v>
      </c>
      <c r="I953">
        <f>INDEX(tb_MHDI[],MATCH(Table3[[#This Row],[city_name]],tb_MHDI[mun_uf],0),8)</f>
        <v>0.52800000000000002</v>
      </c>
      <c r="J953">
        <f>_xlfn.NUMBERVALUE(INDEX(tb_SVI[],MATCH(Table3[[#This Row],[city_name]],tb_SVI[city_name_uf],0),8),".")</f>
        <v>0.436</v>
      </c>
      <c r="K953">
        <f>_xlfn.NUMBERVALUE(INDEX(tb_SVI[],MATCH(Table3[[#This Row],[city_name]],tb_SVI[city_name_uf],0),9),".")</f>
        <v>0.25800000000000001</v>
      </c>
      <c r="L953">
        <f>_xlfn.NUMBERVALUE(INDEX(tb_SVI[],MATCH(Table3[[#This Row],[city_name]],tb_SVI[city_name_uf],0),10),".")</f>
        <v>0.47599999999999998</v>
      </c>
      <c r="M953">
        <f>_xlfn.NUMBERVALUE(INDEX(tb_SVI[],MATCH(Table3[[#This Row],[city_name]],tb_SVI[city_name_uf],0),11),".")</f>
        <v>0.57399999999999995</v>
      </c>
      <c r="N953" s="14">
        <f>_xlfn.PERCENTRANK.INC(Table3[MHDI_tot],Table3[[#This Row],[MHDI_tot]],3)</f>
        <v>0.28899999999999998</v>
      </c>
    </row>
    <row r="954" spans="1:14" hidden="1" x14ac:dyDescent="0.2">
      <c r="A954" t="str">
        <f>SVI!F954</f>
        <v>Guaramiranga/CE</v>
      </c>
      <c r="B954" t="str">
        <f>INDEX(tb_SVI[],MATCH(Table3[[#This Row],[ibge_cod]],tb_SVI[Município],0),1)</f>
        <v>CE</v>
      </c>
      <c r="C954" t="str">
        <f>INDEX(tb_SVI[],MATCH(Table3[[#This Row],[city_name]],tb_SVI[city_name_uf],0),3)</f>
        <v>2305100</v>
      </c>
      <c r="D954" t="s">
        <v>18608</v>
      </c>
      <c r="E954" s="11">
        <f>INDEX(tb_SVI[],MATCH(Table3[[#This Row],[city_name]],tb_SVI[city_name_uf],0),5)</f>
        <v>5132</v>
      </c>
      <c r="F954">
        <f>INDEX(tb_MHDI[],MATCH(Table3[[#This Row],[city_name]],tb_MHDI[mun_uf],0),5)</f>
        <v>0.63700000000000001</v>
      </c>
      <c r="G954">
        <f>INDEX(tb_MHDI[],MATCH(Table3[[#This Row],[city_name]],tb_MHDI[mun_uf],0),6)</f>
        <v>0.57599999999999996</v>
      </c>
      <c r="H954">
        <f>INDEX(tb_MHDI[],MATCH(Table3[[#This Row],[city_name]],tb_MHDI[mun_uf],0),7)</f>
        <v>0.73599999999999999</v>
      </c>
      <c r="I954">
        <f>INDEX(tb_MHDI[],MATCH(Table3[[#This Row],[city_name]],tb_MHDI[mun_uf],0),8)</f>
        <v>0.61</v>
      </c>
      <c r="J954">
        <f>_xlfn.NUMBERVALUE(INDEX(tb_SVI[],MATCH(Table3[[#This Row],[city_name]],tb_SVI[city_name_uf],0),8),".")</f>
        <v>0.38400000000000001</v>
      </c>
      <c r="K954">
        <f>_xlfn.NUMBERVALUE(INDEX(tb_SVI[],MATCH(Table3[[#This Row],[city_name]],tb_SVI[city_name_uf],0),9),".")</f>
        <v>0.13700000000000001</v>
      </c>
      <c r="L954">
        <f>_xlfn.NUMBERVALUE(INDEX(tb_SVI[],MATCH(Table3[[#This Row],[city_name]],tb_SVI[city_name_uf],0),10),".")</f>
        <v>0.51500000000000001</v>
      </c>
      <c r="M954">
        <f>_xlfn.NUMBERVALUE(INDEX(tb_SVI[],MATCH(Table3[[#This Row],[city_name]],tb_SVI[city_name_uf],0),11),".")</f>
        <v>0.501</v>
      </c>
      <c r="N954" s="14">
        <f>_xlfn.PERCENTRANK.INC(Table3[MHDI_tot],Table3[[#This Row],[MHDI_tot]],3)</f>
        <v>0.39300000000000002</v>
      </c>
    </row>
    <row r="955" spans="1:14" hidden="1" x14ac:dyDescent="0.2">
      <c r="A955" t="str">
        <f>SVI!F955</f>
        <v>Hidrolândia/CE</v>
      </c>
      <c r="B955" t="str">
        <f>INDEX(tb_SVI[],MATCH(Table3[[#This Row],[ibge_cod]],tb_SVI[Município],0),1)</f>
        <v>CE</v>
      </c>
      <c r="C955" t="str">
        <f>INDEX(tb_SVI[],MATCH(Table3[[#This Row],[city_name]],tb_SVI[city_name_uf],0),3)</f>
        <v>2305209</v>
      </c>
      <c r="D955" t="s">
        <v>18609</v>
      </c>
      <c r="E955" s="11">
        <f>INDEX(tb_SVI[],MATCH(Table3[[#This Row],[city_name]],tb_SVI[city_name_uf],0),5)</f>
        <v>20053</v>
      </c>
      <c r="F955">
        <f>INDEX(tb_MHDI[],MATCH(Table3[[#This Row],[city_name]],tb_MHDI[mun_uf],0),5)</f>
        <v>0.59699999999999998</v>
      </c>
      <c r="G955">
        <f>INDEX(tb_MHDI[],MATCH(Table3[[#This Row],[city_name]],tb_MHDI[mun_uf],0),6)</f>
        <v>0.54900000000000004</v>
      </c>
      <c r="H955">
        <f>INDEX(tb_MHDI[],MATCH(Table3[[#This Row],[city_name]],tb_MHDI[mun_uf],0),7)</f>
        <v>0.77500000000000002</v>
      </c>
      <c r="I955">
        <f>INDEX(tb_MHDI[],MATCH(Table3[[#This Row],[city_name]],tb_MHDI[mun_uf],0),8)</f>
        <v>0.499</v>
      </c>
      <c r="J955">
        <f>_xlfn.NUMBERVALUE(INDEX(tb_SVI[],MATCH(Table3[[#This Row],[city_name]],tb_SVI[city_name_uf],0),8),".")</f>
        <v>0.4</v>
      </c>
      <c r="K955">
        <f>_xlfn.NUMBERVALUE(INDEX(tb_SVI[],MATCH(Table3[[#This Row],[city_name]],tb_SVI[city_name_uf],0),9),".")</f>
        <v>0.16400000000000001</v>
      </c>
      <c r="L955">
        <f>_xlfn.NUMBERVALUE(INDEX(tb_SVI[],MATCH(Table3[[#This Row],[city_name]],tb_SVI[city_name_uf],0),10),".")</f>
        <v>0.53600000000000003</v>
      </c>
      <c r="M955">
        <f>_xlfn.NUMBERVALUE(INDEX(tb_SVI[],MATCH(Table3[[#This Row],[city_name]],tb_SVI[city_name_uf],0),11),".")</f>
        <v>0.5</v>
      </c>
      <c r="N955" s="14">
        <f>_xlfn.PERCENTRANK.INC(Table3[MHDI_tot],Table3[[#This Row],[MHDI_tot]],3)</f>
        <v>0.23799999999999999</v>
      </c>
    </row>
    <row r="956" spans="1:14" hidden="1" x14ac:dyDescent="0.2">
      <c r="A956" t="str">
        <f>SVI!F956</f>
        <v>Ibaretama/CE</v>
      </c>
      <c r="B956" t="str">
        <f>INDEX(tb_SVI[],MATCH(Table3[[#This Row],[ibge_cod]],tb_SVI[Município],0),1)</f>
        <v>CE</v>
      </c>
      <c r="C956" t="str">
        <f>INDEX(tb_SVI[],MATCH(Table3[[#This Row],[city_name]],tb_SVI[city_name_uf],0),3)</f>
        <v>2305266</v>
      </c>
      <c r="D956" t="s">
        <v>18610</v>
      </c>
      <c r="E956" s="11">
        <f>INDEX(tb_SVI[],MATCH(Table3[[#This Row],[city_name]],tb_SVI[city_name_uf],0),5)</f>
        <v>13369</v>
      </c>
      <c r="F956">
        <f>INDEX(tb_MHDI[],MATCH(Table3[[#This Row],[city_name]],tb_MHDI[mun_uf],0),5)</f>
        <v>0.57699999999999996</v>
      </c>
      <c r="G956">
        <f>INDEX(tb_MHDI[],MATCH(Table3[[#This Row],[city_name]],tb_MHDI[mun_uf],0),6)</f>
        <v>0.51700000000000002</v>
      </c>
      <c r="H956">
        <f>INDEX(tb_MHDI[],MATCH(Table3[[#This Row],[city_name]],tb_MHDI[mun_uf],0),7)</f>
        <v>0.75900000000000001</v>
      </c>
      <c r="I956">
        <f>INDEX(tb_MHDI[],MATCH(Table3[[#This Row],[city_name]],tb_MHDI[mun_uf],0),8)</f>
        <v>0.48899999999999999</v>
      </c>
      <c r="J956">
        <f>_xlfn.NUMBERVALUE(INDEX(tb_SVI[],MATCH(Table3[[#This Row],[city_name]],tb_SVI[city_name_uf],0),8),".")</f>
        <v>0.52300000000000002</v>
      </c>
      <c r="K956">
        <f>_xlfn.NUMBERVALUE(INDEX(tb_SVI[],MATCH(Table3[[#This Row],[city_name]],tb_SVI[city_name_uf],0),9),".")</f>
        <v>0.46800000000000003</v>
      </c>
      <c r="L956">
        <f>_xlfn.NUMBERVALUE(INDEX(tb_SVI[],MATCH(Table3[[#This Row],[city_name]],tb_SVI[city_name_uf],0),10),".")</f>
        <v>0.56399999999999995</v>
      </c>
      <c r="M956">
        <f>_xlfn.NUMBERVALUE(INDEX(tb_SVI[],MATCH(Table3[[#This Row],[city_name]],tb_SVI[city_name_uf],0),11),".")</f>
        <v>0.53800000000000003</v>
      </c>
      <c r="N956" s="14">
        <f>_xlfn.PERCENTRANK.INC(Table3[MHDI_tot],Table3[[#This Row],[MHDI_tot]],3)</f>
        <v>0.152</v>
      </c>
    </row>
    <row r="957" spans="1:14" hidden="1" x14ac:dyDescent="0.2">
      <c r="A957" t="str">
        <f>SVI!F957</f>
        <v>Ibiapina/CE</v>
      </c>
      <c r="B957" t="str">
        <f>INDEX(tb_SVI[],MATCH(Table3[[#This Row],[ibge_cod]],tb_SVI[Município],0),1)</f>
        <v>CE</v>
      </c>
      <c r="C957" t="str">
        <f>INDEX(tb_SVI[],MATCH(Table3[[#This Row],[city_name]],tb_SVI[city_name_uf],0),3)</f>
        <v>2305308</v>
      </c>
      <c r="D957" t="s">
        <v>18611</v>
      </c>
      <c r="E957" s="11">
        <f>INDEX(tb_SVI[],MATCH(Table3[[#This Row],[city_name]],tb_SVI[city_name_uf],0),5)</f>
        <v>25082</v>
      </c>
      <c r="F957">
        <f>INDEX(tb_MHDI[],MATCH(Table3[[#This Row],[city_name]],tb_MHDI[mun_uf],0),5)</f>
        <v>0.60799999999999998</v>
      </c>
      <c r="G957">
        <f>INDEX(tb_MHDI[],MATCH(Table3[[#This Row],[city_name]],tb_MHDI[mun_uf],0),6)</f>
        <v>0.55900000000000005</v>
      </c>
      <c r="H957">
        <f>INDEX(tb_MHDI[],MATCH(Table3[[#This Row],[city_name]],tb_MHDI[mun_uf],0),7)</f>
        <v>0.76700000000000002</v>
      </c>
      <c r="I957">
        <f>INDEX(tb_MHDI[],MATCH(Table3[[#This Row],[city_name]],tb_MHDI[mun_uf],0),8)</f>
        <v>0.52500000000000002</v>
      </c>
      <c r="J957">
        <f>_xlfn.NUMBERVALUE(INDEX(tb_SVI[],MATCH(Table3[[#This Row],[city_name]],tb_SVI[city_name_uf],0),8),".")</f>
        <v>0.38300000000000001</v>
      </c>
      <c r="K957">
        <f>_xlfn.NUMBERVALUE(INDEX(tb_SVI[],MATCH(Table3[[#This Row],[city_name]],tb_SVI[city_name_uf],0),9),".")</f>
        <v>0.21099999999999999</v>
      </c>
      <c r="L957">
        <f>_xlfn.NUMBERVALUE(INDEX(tb_SVI[],MATCH(Table3[[#This Row],[city_name]],tb_SVI[city_name_uf],0),10),".")</f>
        <v>0.45</v>
      </c>
      <c r="M957">
        <f>_xlfn.NUMBERVALUE(INDEX(tb_SVI[],MATCH(Table3[[#This Row],[city_name]],tb_SVI[city_name_uf],0),11),".")</f>
        <v>0.48899999999999999</v>
      </c>
      <c r="N957" s="14">
        <f>_xlfn.PERCENTRANK.INC(Table3[MHDI_tot],Table3[[#This Row],[MHDI_tot]],3)</f>
        <v>0.28399999999999997</v>
      </c>
    </row>
    <row r="958" spans="1:14" hidden="1" x14ac:dyDescent="0.2">
      <c r="A958" t="str">
        <f>SVI!F958</f>
        <v>Ibicuitinga/CE</v>
      </c>
      <c r="B958" t="str">
        <f>INDEX(tb_SVI[],MATCH(Table3[[#This Row],[ibge_cod]],tb_SVI[Município],0),1)</f>
        <v>CE</v>
      </c>
      <c r="C958" t="str">
        <f>INDEX(tb_SVI[],MATCH(Table3[[#This Row],[city_name]],tb_SVI[city_name_uf],0),3)</f>
        <v>2305332</v>
      </c>
      <c r="D958" t="s">
        <v>18612</v>
      </c>
      <c r="E958" s="11">
        <f>INDEX(tb_SVI[],MATCH(Table3[[#This Row],[city_name]],tb_SVI[city_name_uf],0),5)</f>
        <v>12629</v>
      </c>
      <c r="F958">
        <f>INDEX(tb_MHDI[],MATCH(Table3[[#This Row],[city_name]],tb_MHDI[mun_uf],0),5)</f>
        <v>0.60599999999999998</v>
      </c>
      <c r="G958">
        <f>INDEX(tb_MHDI[],MATCH(Table3[[#This Row],[city_name]],tb_MHDI[mun_uf],0),6)</f>
        <v>0.51400000000000001</v>
      </c>
      <c r="H958">
        <f>INDEX(tb_MHDI[],MATCH(Table3[[#This Row],[city_name]],tb_MHDI[mun_uf],0),7)</f>
        <v>0.75800000000000001</v>
      </c>
      <c r="I958">
        <f>INDEX(tb_MHDI[],MATCH(Table3[[#This Row],[city_name]],tb_MHDI[mun_uf],0),8)</f>
        <v>0.57099999999999995</v>
      </c>
      <c r="J958">
        <f>_xlfn.NUMBERVALUE(INDEX(tb_SVI[],MATCH(Table3[[#This Row],[city_name]],tb_SVI[city_name_uf],0),8),".")</f>
        <v>0.45200000000000001</v>
      </c>
      <c r="K958">
        <f>_xlfn.NUMBERVALUE(INDEX(tb_SVI[],MATCH(Table3[[#This Row],[city_name]],tb_SVI[city_name_uf],0),9),".")</f>
        <v>0.28100000000000003</v>
      </c>
      <c r="L958">
        <f>_xlfn.NUMBERVALUE(INDEX(tb_SVI[],MATCH(Table3[[#This Row],[city_name]],tb_SVI[city_name_uf],0),10),".")</f>
        <v>0.52800000000000002</v>
      </c>
      <c r="M958">
        <f>_xlfn.NUMBERVALUE(INDEX(tb_SVI[],MATCH(Table3[[#This Row],[city_name]],tb_SVI[city_name_uf],0),11),".")</f>
        <v>0.54800000000000004</v>
      </c>
      <c r="N958" s="14">
        <f>_xlfn.PERCENTRANK.INC(Table3[MHDI_tot],Table3[[#This Row],[MHDI_tot]],3)</f>
        <v>0.27600000000000002</v>
      </c>
    </row>
    <row r="959" spans="1:14" hidden="1" x14ac:dyDescent="0.2">
      <c r="A959" t="str">
        <f>SVI!F959</f>
        <v>Icapuí/CE</v>
      </c>
      <c r="B959" t="str">
        <f>INDEX(tb_SVI[],MATCH(Table3[[#This Row],[ibge_cod]],tb_SVI[Município],0),1)</f>
        <v>CE</v>
      </c>
      <c r="C959" t="str">
        <f>INDEX(tb_SVI[],MATCH(Table3[[#This Row],[city_name]],tb_SVI[city_name_uf],0),3)</f>
        <v>2305357</v>
      </c>
      <c r="D959" t="s">
        <v>18613</v>
      </c>
      <c r="E959" s="11">
        <f>INDEX(tb_SVI[],MATCH(Table3[[#This Row],[city_name]],tb_SVI[city_name_uf],0),5)</f>
        <v>20060</v>
      </c>
      <c r="F959">
        <f>INDEX(tb_MHDI[],MATCH(Table3[[#This Row],[city_name]],tb_MHDI[mun_uf],0),5)</f>
        <v>0.61599999999999999</v>
      </c>
      <c r="G959">
        <f>INDEX(tb_MHDI[],MATCH(Table3[[#This Row],[city_name]],tb_MHDI[mun_uf],0),6)</f>
        <v>0.57199999999999995</v>
      </c>
      <c r="H959">
        <f>INDEX(tb_MHDI[],MATCH(Table3[[#This Row],[city_name]],tb_MHDI[mun_uf],0),7)</f>
        <v>0.75700000000000001</v>
      </c>
      <c r="I959">
        <f>INDEX(tb_MHDI[],MATCH(Table3[[#This Row],[city_name]],tb_MHDI[mun_uf],0),8)</f>
        <v>0.54100000000000004</v>
      </c>
      <c r="J959">
        <f>_xlfn.NUMBERVALUE(INDEX(tb_SVI[],MATCH(Table3[[#This Row],[city_name]],tb_SVI[city_name_uf],0),8),".")</f>
        <v>0.45800000000000002</v>
      </c>
      <c r="K959">
        <f>_xlfn.NUMBERVALUE(INDEX(tb_SVI[],MATCH(Table3[[#This Row],[city_name]],tb_SVI[city_name_uf],0),9),".")</f>
        <v>0.41199999999999998</v>
      </c>
      <c r="L959">
        <f>_xlfn.NUMBERVALUE(INDEX(tb_SVI[],MATCH(Table3[[#This Row],[city_name]],tb_SVI[city_name_uf],0),10),".")</f>
        <v>0.497</v>
      </c>
      <c r="M959">
        <f>_xlfn.NUMBERVALUE(INDEX(tb_SVI[],MATCH(Table3[[#This Row],[city_name]],tb_SVI[city_name_uf],0),11),".")</f>
        <v>0.46500000000000002</v>
      </c>
      <c r="N959" s="14">
        <f>_xlfn.PERCENTRANK.INC(Table3[MHDI_tot],Table3[[#This Row],[MHDI_tot]],3)</f>
        <v>0.318</v>
      </c>
    </row>
    <row r="960" spans="1:14" hidden="1" x14ac:dyDescent="0.2">
      <c r="A960" t="str">
        <f>SVI!F960</f>
        <v>Icó/CE</v>
      </c>
      <c r="B960" t="str">
        <f>INDEX(tb_SVI[],MATCH(Table3[[#This Row],[ibge_cod]],tb_SVI[Município],0),1)</f>
        <v>CE</v>
      </c>
      <c r="C960" t="str">
        <f>INDEX(tb_SVI[],MATCH(Table3[[#This Row],[city_name]],tb_SVI[city_name_uf],0),3)</f>
        <v>2305407</v>
      </c>
      <c r="D960" t="s">
        <v>18614</v>
      </c>
      <c r="E960" s="11">
        <f>INDEX(tb_SVI[],MATCH(Table3[[#This Row],[city_name]],tb_SVI[city_name_uf],0),5)</f>
        <v>68162</v>
      </c>
      <c r="F960">
        <f>INDEX(tb_MHDI[],MATCH(Table3[[#This Row],[city_name]],tb_MHDI[mun_uf],0),5)</f>
        <v>0.60599999999999998</v>
      </c>
      <c r="G960">
        <f>INDEX(tb_MHDI[],MATCH(Table3[[#This Row],[city_name]],tb_MHDI[mun_uf],0),6)</f>
        <v>0.56799999999999995</v>
      </c>
      <c r="H960">
        <f>INDEX(tb_MHDI[],MATCH(Table3[[#This Row],[city_name]],tb_MHDI[mun_uf],0),7)</f>
        <v>0.73099999999999998</v>
      </c>
      <c r="I960">
        <f>INDEX(tb_MHDI[],MATCH(Table3[[#This Row],[city_name]],tb_MHDI[mun_uf],0),8)</f>
        <v>0.53600000000000003</v>
      </c>
      <c r="J960">
        <f>_xlfn.NUMBERVALUE(INDEX(tb_SVI[],MATCH(Table3[[#This Row],[city_name]],tb_SVI[city_name_uf],0),8),".")</f>
        <v>0.40300000000000002</v>
      </c>
      <c r="K960">
        <f>_xlfn.NUMBERVALUE(INDEX(tb_SVI[],MATCH(Table3[[#This Row],[city_name]],tb_SVI[city_name_uf],0),9),".")</f>
        <v>0.16400000000000001</v>
      </c>
      <c r="L960">
        <f>_xlfn.NUMBERVALUE(INDEX(tb_SVI[],MATCH(Table3[[#This Row],[city_name]],tb_SVI[city_name_uf],0),10),".")</f>
        <v>0.54200000000000004</v>
      </c>
      <c r="M960">
        <f>_xlfn.NUMBERVALUE(INDEX(tb_SVI[],MATCH(Table3[[#This Row],[city_name]],tb_SVI[city_name_uf],0),11),".")</f>
        <v>0.503</v>
      </c>
      <c r="N960" s="14">
        <f>_xlfn.PERCENTRANK.INC(Table3[MHDI_tot],Table3[[#This Row],[MHDI_tot]],3)</f>
        <v>0.27600000000000002</v>
      </c>
    </row>
    <row r="961" spans="1:14" hidden="1" x14ac:dyDescent="0.2">
      <c r="A961" t="str">
        <f>SVI!F961</f>
        <v>Iguatu/CE</v>
      </c>
      <c r="B961" t="str">
        <f>INDEX(tb_SVI[],MATCH(Table3[[#This Row],[ibge_cod]],tb_SVI[Município],0),1)</f>
        <v>CE</v>
      </c>
      <c r="C961" t="str">
        <f>INDEX(tb_SVI[],MATCH(Table3[[#This Row],[city_name]],tb_SVI[city_name_uf],0),3)</f>
        <v>2305506</v>
      </c>
      <c r="D961" t="s">
        <v>18615</v>
      </c>
      <c r="E961" s="11">
        <f>INDEX(tb_SVI[],MATCH(Table3[[#This Row],[city_name]],tb_SVI[city_name_uf],0),5)</f>
        <v>103074</v>
      </c>
      <c r="F961">
        <f>INDEX(tb_MHDI[],MATCH(Table3[[#This Row],[city_name]],tb_MHDI[mun_uf],0),5)</f>
        <v>0.67700000000000005</v>
      </c>
      <c r="G961">
        <f>INDEX(tb_MHDI[],MATCH(Table3[[#This Row],[city_name]],tb_MHDI[mun_uf],0),6)</f>
        <v>0.64200000000000002</v>
      </c>
      <c r="H961">
        <f>INDEX(tb_MHDI[],MATCH(Table3[[#This Row],[city_name]],tb_MHDI[mun_uf],0),7)</f>
        <v>0.80800000000000005</v>
      </c>
      <c r="I961">
        <f>INDEX(tb_MHDI[],MATCH(Table3[[#This Row],[city_name]],tb_MHDI[mun_uf],0),8)</f>
        <v>0.59899999999999998</v>
      </c>
      <c r="J961">
        <f>_xlfn.NUMBERVALUE(INDEX(tb_SVI[],MATCH(Table3[[#This Row],[city_name]],tb_SVI[city_name_uf],0),8),".")</f>
        <v>0.33100000000000002</v>
      </c>
      <c r="K961">
        <f>_xlfn.NUMBERVALUE(INDEX(tb_SVI[],MATCH(Table3[[#This Row],[city_name]],tb_SVI[city_name_uf],0),9),".")</f>
        <v>0.104</v>
      </c>
      <c r="L961">
        <f>_xlfn.NUMBERVALUE(INDEX(tb_SVI[],MATCH(Table3[[#This Row],[city_name]],tb_SVI[city_name_uf],0),10),".")</f>
        <v>0.44600000000000001</v>
      </c>
      <c r="M961">
        <f>_xlfn.NUMBERVALUE(INDEX(tb_SVI[],MATCH(Table3[[#This Row],[city_name]],tb_SVI[city_name_uf],0),11),".")</f>
        <v>0.442</v>
      </c>
      <c r="N961" s="14">
        <f>_xlfn.PERCENTRANK.INC(Table3[MHDI_tot],Table3[[#This Row],[MHDI_tot]],3)</f>
        <v>0.54600000000000004</v>
      </c>
    </row>
    <row r="962" spans="1:14" hidden="1" x14ac:dyDescent="0.2">
      <c r="A962" t="str">
        <f>SVI!F962</f>
        <v>Independência/CE</v>
      </c>
      <c r="B962" t="str">
        <f>INDEX(tb_SVI[],MATCH(Table3[[#This Row],[ibge_cod]],tb_SVI[Município],0),1)</f>
        <v>CE</v>
      </c>
      <c r="C962" t="str">
        <f>INDEX(tb_SVI[],MATCH(Table3[[#This Row],[city_name]],tb_SVI[city_name_uf],0),3)</f>
        <v>2305605</v>
      </c>
      <c r="D962" t="s">
        <v>18616</v>
      </c>
      <c r="E962" s="11">
        <f>INDEX(tb_SVI[],MATCH(Table3[[#This Row],[city_name]],tb_SVI[city_name_uf],0),5)</f>
        <v>26187</v>
      </c>
      <c r="F962">
        <f>INDEX(tb_MHDI[],MATCH(Table3[[#This Row],[city_name]],tb_MHDI[mun_uf],0),5)</f>
        <v>0.63200000000000001</v>
      </c>
      <c r="G962">
        <f>INDEX(tb_MHDI[],MATCH(Table3[[#This Row],[city_name]],tb_MHDI[mun_uf],0),6)</f>
        <v>0.56100000000000005</v>
      </c>
      <c r="H962">
        <f>INDEX(tb_MHDI[],MATCH(Table3[[#This Row],[city_name]],tb_MHDI[mun_uf],0),7)</f>
        <v>0.75900000000000001</v>
      </c>
      <c r="I962">
        <f>INDEX(tb_MHDI[],MATCH(Table3[[#This Row],[city_name]],tb_MHDI[mun_uf],0),8)</f>
        <v>0.59199999999999997</v>
      </c>
      <c r="J962">
        <f>_xlfn.NUMBERVALUE(INDEX(tb_SVI[],MATCH(Table3[[#This Row],[city_name]],tb_SVI[city_name_uf],0),8),".")</f>
        <v>0.46600000000000003</v>
      </c>
      <c r="K962">
        <f>_xlfn.NUMBERVALUE(INDEX(tb_SVI[],MATCH(Table3[[#This Row],[city_name]],tb_SVI[city_name_uf],0),9),".")</f>
        <v>0.27400000000000002</v>
      </c>
      <c r="L962">
        <f>_xlfn.NUMBERVALUE(INDEX(tb_SVI[],MATCH(Table3[[#This Row],[city_name]],tb_SVI[city_name_uf],0),10),".")</f>
        <v>0.504</v>
      </c>
      <c r="M962">
        <f>_xlfn.NUMBERVALUE(INDEX(tb_SVI[],MATCH(Table3[[#This Row],[city_name]],tb_SVI[city_name_uf],0),11),".")</f>
        <v>0.621</v>
      </c>
      <c r="N962" s="14">
        <f>_xlfn.PERCENTRANK.INC(Table3[MHDI_tot],Table3[[#This Row],[MHDI_tot]],3)</f>
        <v>0.376</v>
      </c>
    </row>
    <row r="963" spans="1:14" hidden="1" x14ac:dyDescent="0.2">
      <c r="A963" t="str">
        <f>SVI!F963</f>
        <v>Ipaporanga/CE</v>
      </c>
      <c r="B963" t="str">
        <f>INDEX(tb_SVI[],MATCH(Table3[[#This Row],[ibge_cod]],tb_SVI[Município],0),1)</f>
        <v>CE</v>
      </c>
      <c r="C963" t="str">
        <f>INDEX(tb_SVI[],MATCH(Table3[[#This Row],[city_name]],tb_SVI[city_name_uf],0),3)</f>
        <v>2305654</v>
      </c>
      <c r="D963" t="s">
        <v>18617</v>
      </c>
      <c r="E963" s="11">
        <f>INDEX(tb_SVI[],MATCH(Table3[[#This Row],[city_name]],tb_SVI[city_name_uf],0),5)</f>
        <v>11596</v>
      </c>
      <c r="F963">
        <f>INDEX(tb_MHDI[],MATCH(Table3[[#This Row],[city_name]],tb_MHDI[mun_uf],0),5)</f>
        <v>0.57899999999999996</v>
      </c>
      <c r="G963">
        <f>INDEX(tb_MHDI[],MATCH(Table3[[#This Row],[city_name]],tb_MHDI[mun_uf],0),6)</f>
        <v>0.502</v>
      </c>
      <c r="H963">
        <f>INDEX(tb_MHDI[],MATCH(Table3[[#This Row],[city_name]],tb_MHDI[mun_uf],0),7)</f>
        <v>0.76600000000000001</v>
      </c>
      <c r="I963">
        <f>INDEX(tb_MHDI[],MATCH(Table3[[#This Row],[city_name]],tb_MHDI[mun_uf],0),8)</f>
        <v>0.50600000000000001</v>
      </c>
      <c r="J963">
        <f>_xlfn.NUMBERVALUE(INDEX(tb_SVI[],MATCH(Table3[[#This Row],[city_name]],tb_SVI[city_name_uf],0),8),".")</f>
        <v>0.45200000000000001</v>
      </c>
      <c r="K963">
        <f>_xlfn.NUMBERVALUE(INDEX(tb_SVI[],MATCH(Table3[[#This Row],[city_name]],tb_SVI[city_name_uf],0),9),".")</f>
        <v>0.23699999999999999</v>
      </c>
      <c r="L963">
        <f>_xlfn.NUMBERVALUE(INDEX(tb_SVI[],MATCH(Table3[[#This Row],[city_name]],tb_SVI[city_name_uf],0),10),".")</f>
        <v>0.55400000000000005</v>
      </c>
      <c r="M963">
        <f>_xlfn.NUMBERVALUE(INDEX(tb_SVI[],MATCH(Table3[[#This Row],[city_name]],tb_SVI[city_name_uf],0),11),".")</f>
        <v>0.56499999999999995</v>
      </c>
      <c r="N963" s="14">
        <f>_xlfn.PERCENTRANK.INC(Table3[MHDI_tot],Table3[[#This Row],[MHDI_tot]],3)</f>
        <v>0.161</v>
      </c>
    </row>
    <row r="964" spans="1:14" hidden="1" x14ac:dyDescent="0.2">
      <c r="A964" t="str">
        <f>SVI!F964</f>
        <v>Ipaumirim/CE</v>
      </c>
      <c r="B964" t="str">
        <f>INDEX(tb_SVI[],MATCH(Table3[[#This Row],[ibge_cod]],tb_SVI[Município],0),1)</f>
        <v>CE</v>
      </c>
      <c r="C964" t="str">
        <f>INDEX(tb_SVI[],MATCH(Table3[[#This Row],[city_name]],tb_SVI[city_name_uf],0),3)</f>
        <v>2305704</v>
      </c>
      <c r="D964" t="s">
        <v>18618</v>
      </c>
      <c r="E964" s="11">
        <f>INDEX(tb_SVI[],MATCH(Table3[[#This Row],[city_name]],tb_SVI[city_name_uf],0),5)</f>
        <v>12485</v>
      </c>
      <c r="F964">
        <f>INDEX(tb_MHDI[],MATCH(Table3[[#This Row],[city_name]],tb_MHDI[mun_uf],0),5)</f>
        <v>0.60599999999999998</v>
      </c>
      <c r="G964">
        <f>INDEX(tb_MHDI[],MATCH(Table3[[#This Row],[city_name]],tb_MHDI[mun_uf],0),6)</f>
        <v>0.621</v>
      </c>
      <c r="H964">
        <f>INDEX(tb_MHDI[],MATCH(Table3[[#This Row],[city_name]],tb_MHDI[mun_uf],0),7)</f>
        <v>0.72899999999999998</v>
      </c>
      <c r="I964">
        <f>INDEX(tb_MHDI[],MATCH(Table3[[#This Row],[city_name]],tb_MHDI[mun_uf],0),8)</f>
        <v>0.49099999999999999</v>
      </c>
      <c r="J964">
        <f>_xlfn.NUMBERVALUE(INDEX(tb_SVI[],MATCH(Table3[[#This Row],[city_name]],tb_SVI[city_name_uf],0),8),".")</f>
        <v>0.39</v>
      </c>
      <c r="K964">
        <f>_xlfn.NUMBERVALUE(INDEX(tb_SVI[],MATCH(Table3[[#This Row],[city_name]],tb_SVI[city_name_uf],0),9),".")</f>
        <v>0.114</v>
      </c>
      <c r="L964">
        <f>_xlfn.NUMBERVALUE(INDEX(tb_SVI[],MATCH(Table3[[#This Row],[city_name]],tb_SVI[city_name_uf],0),10),".")</f>
        <v>0.52600000000000002</v>
      </c>
      <c r="M964">
        <f>_xlfn.NUMBERVALUE(INDEX(tb_SVI[],MATCH(Table3[[#This Row],[city_name]],tb_SVI[city_name_uf],0),11),".")</f>
        <v>0.53100000000000003</v>
      </c>
      <c r="N964" s="14">
        <f>_xlfn.PERCENTRANK.INC(Table3[MHDI_tot],Table3[[#This Row],[MHDI_tot]],3)</f>
        <v>0.27600000000000002</v>
      </c>
    </row>
    <row r="965" spans="1:14" hidden="1" x14ac:dyDescent="0.2">
      <c r="A965" t="str">
        <f>SVI!F965</f>
        <v>Ipu/CE</v>
      </c>
      <c r="B965" t="str">
        <f>INDEX(tb_SVI[],MATCH(Table3[[#This Row],[ibge_cod]],tb_SVI[Município],0),1)</f>
        <v>CE</v>
      </c>
      <c r="C965" t="str">
        <f>INDEX(tb_SVI[],MATCH(Table3[[#This Row],[city_name]],tb_SVI[city_name_uf],0),3)</f>
        <v>2305803</v>
      </c>
      <c r="D965" t="s">
        <v>18619</v>
      </c>
      <c r="E965" s="11">
        <f>INDEX(tb_SVI[],MATCH(Table3[[#This Row],[city_name]],tb_SVI[city_name_uf],0),5)</f>
        <v>42058</v>
      </c>
      <c r="F965">
        <f>INDEX(tb_MHDI[],MATCH(Table3[[#This Row],[city_name]],tb_MHDI[mun_uf],0),5)</f>
        <v>0.61799999999999999</v>
      </c>
      <c r="G965">
        <f>INDEX(tb_MHDI[],MATCH(Table3[[#This Row],[city_name]],tb_MHDI[mun_uf],0),6)</f>
        <v>0.58299999999999996</v>
      </c>
      <c r="H965">
        <f>INDEX(tb_MHDI[],MATCH(Table3[[#This Row],[city_name]],tb_MHDI[mun_uf],0),7)</f>
        <v>0.76200000000000001</v>
      </c>
      <c r="I965">
        <f>INDEX(tb_MHDI[],MATCH(Table3[[#This Row],[city_name]],tb_MHDI[mun_uf],0),8)</f>
        <v>0.53200000000000003</v>
      </c>
      <c r="J965">
        <f>_xlfn.NUMBERVALUE(INDEX(tb_SVI[],MATCH(Table3[[#This Row],[city_name]],tb_SVI[city_name_uf],0),8),".")</f>
        <v>0.43099999999999999</v>
      </c>
      <c r="K965">
        <f>_xlfn.NUMBERVALUE(INDEX(tb_SVI[],MATCH(Table3[[#This Row],[city_name]],tb_SVI[city_name_uf],0),9),".")</f>
        <v>0.252</v>
      </c>
      <c r="L965">
        <f>_xlfn.NUMBERVALUE(INDEX(tb_SVI[],MATCH(Table3[[#This Row],[city_name]],tb_SVI[city_name_uf],0),10),".")</f>
        <v>0.51300000000000001</v>
      </c>
      <c r="M965">
        <f>_xlfn.NUMBERVALUE(INDEX(tb_SVI[],MATCH(Table3[[#This Row],[city_name]],tb_SVI[city_name_uf],0),11),".")</f>
        <v>0.52700000000000002</v>
      </c>
      <c r="N965" s="14">
        <f>_xlfn.PERCENTRANK.INC(Table3[MHDI_tot],Table3[[#This Row],[MHDI_tot]],3)</f>
        <v>0.32500000000000001</v>
      </c>
    </row>
    <row r="966" spans="1:14" hidden="1" x14ac:dyDescent="0.2">
      <c r="A966" t="str">
        <f>SVI!F966</f>
        <v>Ipueiras/CE</v>
      </c>
      <c r="B966" t="str">
        <f>INDEX(tb_SVI[],MATCH(Table3[[#This Row],[ibge_cod]],tb_SVI[Município],0),1)</f>
        <v>CE</v>
      </c>
      <c r="C966" t="str">
        <f>INDEX(tb_SVI[],MATCH(Table3[[#This Row],[city_name]],tb_SVI[city_name_uf],0),3)</f>
        <v>2305902</v>
      </c>
      <c r="D966" t="s">
        <v>18620</v>
      </c>
      <c r="E966" s="11">
        <f>INDEX(tb_SVI[],MATCH(Table3[[#This Row],[city_name]],tb_SVI[city_name_uf],0),5)</f>
        <v>38114</v>
      </c>
      <c r="F966">
        <f>INDEX(tb_MHDI[],MATCH(Table3[[#This Row],[city_name]],tb_MHDI[mun_uf],0),5)</f>
        <v>0.57299999999999995</v>
      </c>
      <c r="G966">
        <f>INDEX(tb_MHDI[],MATCH(Table3[[#This Row],[city_name]],tb_MHDI[mun_uf],0),6)</f>
        <v>0.53400000000000003</v>
      </c>
      <c r="H966">
        <f>INDEX(tb_MHDI[],MATCH(Table3[[#This Row],[city_name]],tb_MHDI[mun_uf],0),7)</f>
        <v>0.73499999999999999</v>
      </c>
      <c r="I966">
        <f>INDEX(tb_MHDI[],MATCH(Table3[[#This Row],[city_name]],tb_MHDI[mun_uf],0),8)</f>
        <v>0.47899999999999998</v>
      </c>
      <c r="J966">
        <f>_xlfn.NUMBERVALUE(INDEX(tb_SVI[],MATCH(Table3[[#This Row],[city_name]],tb_SVI[city_name_uf],0),8),".")</f>
        <v>0.45100000000000001</v>
      </c>
      <c r="K966">
        <f>_xlfn.NUMBERVALUE(INDEX(tb_SVI[],MATCH(Table3[[#This Row],[city_name]],tb_SVI[city_name_uf],0),9),".")</f>
        <v>0.18099999999999999</v>
      </c>
      <c r="L966">
        <f>_xlfn.NUMBERVALUE(INDEX(tb_SVI[],MATCH(Table3[[#This Row],[city_name]],tb_SVI[city_name_uf],0),10),".")</f>
        <v>0.56000000000000005</v>
      </c>
      <c r="M966">
        <f>_xlfn.NUMBERVALUE(INDEX(tb_SVI[],MATCH(Table3[[#This Row],[city_name]],tb_SVI[city_name_uf],0),11),".")</f>
        <v>0.61299999999999999</v>
      </c>
      <c r="N966" s="14">
        <f>_xlfn.PERCENTRANK.INC(Table3[MHDI_tot],Table3[[#This Row],[MHDI_tot]],3)</f>
        <v>0.13700000000000001</v>
      </c>
    </row>
    <row r="967" spans="1:14" hidden="1" x14ac:dyDescent="0.2">
      <c r="A967" t="str">
        <f>SVI!F967</f>
        <v>Iracema/CE</v>
      </c>
      <c r="B967" t="str">
        <f>INDEX(tb_SVI[],MATCH(Table3[[#This Row],[ibge_cod]],tb_SVI[Município],0),1)</f>
        <v>CE</v>
      </c>
      <c r="C967" t="str">
        <f>INDEX(tb_SVI[],MATCH(Table3[[#This Row],[city_name]],tb_SVI[city_name_uf],0),3)</f>
        <v>2306009</v>
      </c>
      <c r="D967" t="s">
        <v>18621</v>
      </c>
      <c r="E967" s="11">
        <f>INDEX(tb_SVI[],MATCH(Table3[[#This Row],[city_name]],tb_SVI[city_name_uf],0),5)</f>
        <v>14326</v>
      </c>
      <c r="F967">
        <f>INDEX(tb_MHDI[],MATCH(Table3[[#This Row],[city_name]],tb_MHDI[mun_uf],0),5)</f>
        <v>0.65200000000000002</v>
      </c>
      <c r="G967">
        <f>INDEX(tb_MHDI[],MATCH(Table3[[#This Row],[city_name]],tb_MHDI[mun_uf],0),6)</f>
        <v>0.59699999999999998</v>
      </c>
      <c r="H967">
        <f>INDEX(tb_MHDI[],MATCH(Table3[[#This Row],[city_name]],tb_MHDI[mun_uf],0),7)</f>
        <v>0.73299999999999998</v>
      </c>
      <c r="I967">
        <f>INDEX(tb_MHDI[],MATCH(Table3[[#This Row],[city_name]],tb_MHDI[mun_uf],0),8)</f>
        <v>0.63200000000000001</v>
      </c>
      <c r="J967">
        <f>_xlfn.NUMBERVALUE(INDEX(tb_SVI[],MATCH(Table3[[#This Row],[city_name]],tb_SVI[city_name_uf],0),8),".")</f>
        <v>0.36399999999999999</v>
      </c>
      <c r="K967">
        <f>_xlfn.NUMBERVALUE(INDEX(tb_SVI[],MATCH(Table3[[#This Row],[city_name]],tb_SVI[city_name_uf],0),9),".")</f>
        <v>0.159</v>
      </c>
      <c r="L967">
        <f>_xlfn.NUMBERVALUE(INDEX(tb_SVI[],MATCH(Table3[[#This Row],[city_name]],tb_SVI[city_name_uf],0),10),".")</f>
        <v>0.42899999999999999</v>
      </c>
      <c r="M967">
        <f>_xlfn.NUMBERVALUE(INDEX(tb_SVI[],MATCH(Table3[[#This Row],[city_name]],tb_SVI[city_name_uf],0),11),".")</f>
        <v>0.503</v>
      </c>
      <c r="N967" s="14">
        <f>_xlfn.PERCENTRANK.INC(Table3[MHDI_tot],Table3[[#This Row],[MHDI_tot]],3)</f>
        <v>0.44500000000000001</v>
      </c>
    </row>
    <row r="968" spans="1:14" hidden="1" x14ac:dyDescent="0.2">
      <c r="A968" t="str">
        <f>SVI!F968</f>
        <v>Irauçuba/CE</v>
      </c>
      <c r="B968" t="str">
        <f>INDEX(tb_SVI[],MATCH(Table3[[#This Row],[ibge_cod]],tb_SVI[Município],0),1)</f>
        <v>CE</v>
      </c>
      <c r="C968" t="str">
        <f>INDEX(tb_SVI[],MATCH(Table3[[#This Row],[city_name]],tb_SVI[city_name_uf],0),3)</f>
        <v>2306108</v>
      </c>
      <c r="D968" t="s">
        <v>18622</v>
      </c>
      <c r="E968" s="11">
        <f>INDEX(tb_SVI[],MATCH(Table3[[#This Row],[city_name]],tb_SVI[city_name_uf],0),5)</f>
        <v>24305</v>
      </c>
      <c r="F968">
        <f>INDEX(tb_MHDI[],MATCH(Table3[[#This Row],[city_name]],tb_MHDI[mun_uf],0),5)</f>
        <v>0.60499999999999998</v>
      </c>
      <c r="G968">
        <f>INDEX(tb_MHDI[],MATCH(Table3[[#This Row],[city_name]],tb_MHDI[mun_uf],0),6)</f>
        <v>0.52600000000000002</v>
      </c>
      <c r="H968">
        <f>INDEX(tb_MHDI[],MATCH(Table3[[#This Row],[city_name]],tb_MHDI[mun_uf],0),7)</f>
        <v>0.755</v>
      </c>
      <c r="I968">
        <f>INDEX(tb_MHDI[],MATCH(Table3[[#This Row],[city_name]],tb_MHDI[mun_uf],0),8)</f>
        <v>0.55700000000000005</v>
      </c>
      <c r="J968">
        <f>_xlfn.NUMBERVALUE(INDEX(tb_SVI[],MATCH(Table3[[#This Row],[city_name]],tb_SVI[city_name_uf],0),8),".")</f>
        <v>0.502</v>
      </c>
      <c r="K968">
        <f>_xlfn.NUMBERVALUE(INDEX(tb_SVI[],MATCH(Table3[[#This Row],[city_name]],tb_SVI[city_name_uf],0),9),".")</f>
        <v>0.29399999999999998</v>
      </c>
      <c r="L968">
        <f>_xlfn.NUMBERVALUE(INDEX(tb_SVI[],MATCH(Table3[[#This Row],[city_name]],tb_SVI[city_name_uf],0),10),".")</f>
        <v>0.59899999999999998</v>
      </c>
      <c r="M968">
        <f>_xlfn.NUMBERVALUE(INDEX(tb_SVI[],MATCH(Table3[[#This Row],[city_name]],tb_SVI[city_name_uf],0),11),".")</f>
        <v>0.61399999999999999</v>
      </c>
      <c r="N968" s="14">
        <f>_xlfn.PERCENTRANK.INC(Table3[MHDI_tot],Table3[[#This Row],[MHDI_tot]],3)</f>
        <v>0.27100000000000002</v>
      </c>
    </row>
    <row r="969" spans="1:14" hidden="1" x14ac:dyDescent="0.2">
      <c r="A969" t="str">
        <f>SVI!F969</f>
        <v>Itaiçaba/CE</v>
      </c>
      <c r="B969" t="str">
        <f>INDEX(tb_SVI[],MATCH(Table3[[#This Row],[ibge_cod]],tb_SVI[Município],0),1)</f>
        <v>CE</v>
      </c>
      <c r="C969" t="str">
        <f>INDEX(tb_SVI[],MATCH(Table3[[#This Row],[city_name]],tb_SVI[city_name_uf],0),3)</f>
        <v>2306207</v>
      </c>
      <c r="D969" t="s">
        <v>18623</v>
      </c>
      <c r="E969" s="11">
        <f>INDEX(tb_SVI[],MATCH(Table3[[#This Row],[city_name]],tb_SVI[city_name_uf],0),5)</f>
        <v>7866</v>
      </c>
      <c r="F969">
        <f>INDEX(tb_MHDI[],MATCH(Table3[[#This Row],[city_name]],tb_MHDI[mun_uf],0),5)</f>
        <v>0.65600000000000003</v>
      </c>
      <c r="G969">
        <f>INDEX(tb_MHDI[],MATCH(Table3[[#This Row],[city_name]],tb_MHDI[mun_uf],0),6)</f>
        <v>0.58099999999999996</v>
      </c>
      <c r="H969">
        <f>INDEX(tb_MHDI[],MATCH(Table3[[#This Row],[city_name]],tb_MHDI[mun_uf],0),7)</f>
        <v>0.75800000000000001</v>
      </c>
      <c r="I969">
        <f>INDEX(tb_MHDI[],MATCH(Table3[[#This Row],[city_name]],tb_MHDI[mun_uf],0),8)</f>
        <v>0.64200000000000002</v>
      </c>
      <c r="J969">
        <f>_xlfn.NUMBERVALUE(INDEX(tb_SVI[],MATCH(Table3[[#This Row],[city_name]],tb_SVI[city_name_uf],0),8),".")</f>
        <v>0.41699999999999998</v>
      </c>
      <c r="K969">
        <f>_xlfn.NUMBERVALUE(INDEX(tb_SVI[],MATCH(Table3[[#This Row],[city_name]],tb_SVI[city_name_uf],0),9),".")</f>
        <v>0.34100000000000003</v>
      </c>
      <c r="L969">
        <f>_xlfn.NUMBERVALUE(INDEX(tb_SVI[],MATCH(Table3[[#This Row],[city_name]],tb_SVI[city_name_uf],0),10),".")</f>
        <v>0.38600000000000001</v>
      </c>
      <c r="M969">
        <f>_xlfn.NUMBERVALUE(INDEX(tb_SVI[],MATCH(Table3[[#This Row],[city_name]],tb_SVI[city_name_uf],0),11),".")</f>
        <v>0.52500000000000002</v>
      </c>
      <c r="N969" s="14">
        <f>_xlfn.PERCENTRANK.INC(Table3[MHDI_tot],Table3[[#This Row],[MHDI_tot]],3)</f>
        <v>0.45900000000000002</v>
      </c>
    </row>
    <row r="970" spans="1:14" hidden="1" x14ac:dyDescent="0.2">
      <c r="A970" t="str">
        <f>SVI!F970</f>
        <v>Itapajé/CE</v>
      </c>
      <c r="B970" t="str">
        <f>INDEX(tb_SVI[],MATCH(Table3[[#This Row],[ibge_cod]],tb_SVI[Município],0),1)</f>
        <v>CE</v>
      </c>
      <c r="C970" t="str">
        <f>INDEX(tb_SVI[],MATCH(Table3[[#This Row],[city_name]],tb_SVI[city_name_uf],0),3)</f>
        <v>2306306</v>
      </c>
      <c r="D970" t="s">
        <v>18624</v>
      </c>
      <c r="E970" s="11">
        <f>INDEX(tb_SVI[],MATCH(Table3[[#This Row],[city_name]],tb_SVI[city_name_uf],0),5)</f>
        <v>53067</v>
      </c>
      <c r="F970">
        <f>INDEX(tb_MHDI[],MATCH(Table3[[#This Row],[city_name]],tb_MHDI[mun_uf],0),5)</f>
        <v>0.623</v>
      </c>
      <c r="G970">
        <f>INDEX(tb_MHDI[],MATCH(Table3[[#This Row],[city_name]],tb_MHDI[mun_uf],0),6)</f>
        <v>0.56100000000000005</v>
      </c>
      <c r="H970">
        <f>INDEX(tb_MHDI[],MATCH(Table3[[#This Row],[city_name]],tb_MHDI[mun_uf],0),7)</f>
        <v>0.76</v>
      </c>
      <c r="I970">
        <f>INDEX(tb_MHDI[],MATCH(Table3[[#This Row],[city_name]],tb_MHDI[mun_uf],0),8)</f>
        <v>0.56799999999999995</v>
      </c>
      <c r="J970">
        <f>_xlfn.NUMBERVALUE(INDEX(tb_SVI[],MATCH(Table3[[#This Row],[city_name]],tb_SVI[city_name_uf],0),8),".")</f>
        <v>0.438</v>
      </c>
      <c r="K970">
        <f>_xlfn.NUMBERVALUE(INDEX(tb_SVI[],MATCH(Table3[[#This Row],[city_name]],tb_SVI[city_name_uf],0),9),".")</f>
        <v>0.3</v>
      </c>
      <c r="L970">
        <f>_xlfn.NUMBERVALUE(INDEX(tb_SVI[],MATCH(Table3[[#This Row],[city_name]],tb_SVI[city_name_uf],0),10),".")</f>
        <v>0.51800000000000002</v>
      </c>
      <c r="M970">
        <f>_xlfn.NUMBERVALUE(INDEX(tb_SVI[],MATCH(Table3[[#This Row],[city_name]],tb_SVI[city_name_uf],0),11),".")</f>
        <v>0.496</v>
      </c>
      <c r="N970" s="14">
        <f>_xlfn.PERCENTRANK.INC(Table3[MHDI_tot],Table3[[#This Row],[MHDI_tot]],3)</f>
        <v>0.34300000000000003</v>
      </c>
    </row>
    <row r="971" spans="1:14" hidden="1" x14ac:dyDescent="0.2">
      <c r="A971" t="str">
        <f>SVI!F971</f>
        <v>Itapipoca/CE</v>
      </c>
      <c r="B971" t="str">
        <f>INDEX(tb_SVI[],MATCH(Table3[[#This Row],[ibge_cod]],tb_SVI[Município],0),1)</f>
        <v>CE</v>
      </c>
      <c r="C971" t="str">
        <f>INDEX(tb_SVI[],MATCH(Table3[[#This Row],[city_name]],tb_SVI[city_name_uf],0),3)</f>
        <v>2306405</v>
      </c>
      <c r="D971" t="s">
        <v>18625</v>
      </c>
      <c r="E971" s="11">
        <f>INDEX(tb_SVI[],MATCH(Table3[[#This Row],[city_name]],tb_SVI[city_name_uf],0),5)</f>
        <v>130539</v>
      </c>
      <c r="F971">
        <f>INDEX(tb_MHDI[],MATCH(Table3[[#This Row],[city_name]],tb_MHDI[mun_uf],0),5)</f>
        <v>0.64</v>
      </c>
      <c r="G971">
        <f>INDEX(tb_MHDI[],MATCH(Table3[[#This Row],[city_name]],tb_MHDI[mun_uf],0),6)</f>
        <v>0.56200000000000006</v>
      </c>
      <c r="H971">
        <f>INDEX(tb_MHDI[],MATCH(Table3[[#This Row],[city_name]],tb_MHDI[mun_uf],0),7)</f>
        <v>0.76100000000000001</v>
      </c>
      <c r="I971">
        <f>INDEX(tb_MHDI[],MATCH(Table3[[#This Row],[city_name]],tb_MHDI[mun_uf],0),8)</f>
        <v>0.61299999999999999</v>
      </c>
      <c r="J971">
        <f>_xlfn.NUMBERVALUE(INDEX(tb_SVI[],MATCH(Table3[[#This Row],[city_name]],tb_SVI[city_name_uf],0),8),".")</f>
        <v>0.44900000000000001</v>
      </c>
      <c r="K971">
        <f>_xlfn.NUMBERVALUE(INDEX(tb_SVI[],MATCH(Table3[[#This Row],[city_name]],tb_SVI[city_name_uf],0),9),".")</f>
        <v>0.30099999999999999</v>
      </c>
      <c r="L971">
        <f>_xlfn.NUMBERVALUE(INDEX(tb_SVI[],MATCH(Table3[[#This Row],[city_name]],tb_SVI[city_name_uf],0),10),".")</f>
        <v>0.48199999999999998</v>
      </c>
      <c r="M971">
        <f>_xlfn.NUMBERVALUE(INDEX(tb_SVI[],MATCH(Table3[[#This Row],[city_name]],tb_SVI[city_name_uf],0),11),".")</f>
        <v>0.56399999999999995</v>
      </c>
      <c r="N971" s="14">
        <f>_xlfn.PERCENTRANK.INC(Table3[MHDI_tot],Table3[[#This Row],[MHDI_tot]],3)</f>
        <v>0.40500000000000003</v>
      </c>
    </row>
    <row r="972" spans="1:14" hidden="1" x14ac:dyDescent="0.2">
      <c r="A972" t="str">
        <f>SVI!F972</f>
        <v>Itapiúna/CE</v>
      </c>
      <c r="B972" t="str">
        <f>INDEX(tb_SVI[],MATCH(Table3[[#This Row],[ibge_cod]],tb_SVI[Município],0),1)</f>
        <v>CE</v>
      </c>
      <c r="C972" t="str">
        <f>INDEX(tb_SVI[],MATCH(Table3[[#This Row],[city_name]],tb_SVI[city_name_uf],0),3)</f>
        <v>2306504</v>
      </c>
      <c r="D972" t="s">
        <v>18626</v>
      </c>
      <c r="E972" s="11">
        <f>INDEX(tb_SVI[],MATCH(Table3[[#This Row],[city_name]],tb_SVI[city_name_uf],0),5)</f>
        <v>20520</v>
      </c>
      <c r="F972">
        <f>INDEX(tb_MHDI[],MATCH(Table3[[#This Row],[city_name]],tb_MHDI[mun_uf],0),5)</f>
        <v>0.60399999999999998</v>
      </c>
      <c r="G972">
        <f>INDEX(tb_MHDI[],MATCH(Table3[[#This Row],[city_name]],tb_MHDI[mun_uf],0),6)</f>
        <v>0.52500000000000002</v>
      </c>
      <c r="H972">
        <f>INDEX(tb_MHDI[],MATCH(Table3[[#This Row],[city_name]],tb_MHDI[mun_uf],0),7)</f>
        <v>0.77500000000000002</v>
      </c>
      <c r="I972">
        <f>INDEX(tb_MHDI[],MATCH(Table3[[#This Row],[city_name]],tb_MHDI[mun_uf],0),8)</f>
        <v>0.54200000000000004</v>
      </c>
      <c r="J972">
        <f>_xlfn.NUMBERVALUE(INDEX(tb_SVI[],MATCH(Table3[[#This Row],[city_name]],tb_SVI[city_name_uf],0),8),".")</f>
        <v>0.47499999999999998</v>
      </c>
      <c r="K972">
        <f>_xlfn.NUMBERVALUE(INDEX(tb_SVI[],MATCH(Table3[[#This Row],[city_name]],tb_SVI[city_name_uf],0),9),".")</f>
        <v>0.377</v>
      </c>
      <c r="L972">
        <f>_xlfn.NUMBERVALUE(INDEX(tb_SVI[],MATCH(Table3[[#This Row],[city_name]],tb_SVI[city_name_uf],0),10),".")</f>
        <v>0.55400000000000005</v>
      </c>
      <c r="M972">
        <f>_xlfn.NUMBERVALUE(INDEX(tb_SVI[],MATCH(Table3[[#This Row],[city_name]],tb_SVI[city_name_uf],0),11),".")</f>
        <v>0.495</v>
      </c>
      <c r="N972" s="14">
        <f>_xlfn.PERCENTRANK.INC(Table3[MHDI_tot],Table3[[#This Row],[MHDI_tot]],3)</f>
        <v>0.26600000000000001</v>
      </c>
    </row>
    <row r="973" spans="1:14" hidden="1" x14ac:dyDescent="0.2">
      <c r="A973" t="str">
        <f>SVI!F973</f>
        <v>Itarema/CE</v>
      </c>
      <c r="B973" t="str">
        <f>INDEX(tb_SVI[],MATCH(Table3[[#This Row],[ibge_cod]],tb_SVI[Município],0),1)</f>
        <v>CE</v>
      </c>
      <c r="C973" t="str">
        <f>INDEX(tb_SVI[],MATCH(Table3[[#This Row],[city_name]],tb_SVI[city_name_uf],0),3)</f>
        <v>2306553</v>
      </c>
      <c r="D973" t="s">
        <v>18627</v>
      </c>
      <c r="E973" s="11">
        <f>INDEX(tb_SVI[],MATCH(Table3[[#This Row],[city_name]],tb_SVI[city_name_uf],0),5)</f>
        <v>42215</v>
      </c>
      <c r="F973">
        <f>INDEX(tb_MHDI[],MATCH(Table3[[#This Row],[city_name]],tb_MHDI[mun_uf],0),5)</f>
        <v>0.60599999999999998</v>
      </c>
      <c r="G973">
        <f>INDEX(tb_MHDI[],MATCH(Table3[[#This Row],[city_name]],tb_MHDI[mun_uf],0),6)</f>
        <v>0.52900000000000003</v>
      </c>
      <c r="H973">
        <f>INDEX(tb_MHDI[],MATCH(Table3[[#This Row],[city_name]],tb_MHDI[mun_uf],0),7)</f>
        <v>0.753</v>
      </c>
      <c r="I973">
        <f>INDEX(tb_MHDI[],MATCH(Table3[[#This Row],[city_name]],tb_MHDI[mun_uf],0),8)</f>
        <v>0.55800000000000005</v>
      </c>
      <c r="J973">
        <f>_xlfn.NUMBERVALUE(INDEX(tb_SVI[],MATCH(Table3[[#This Row],[city_name]],tb_SVI[city_name_uf],0),8),".")</f>
        <v>0.51900000000000002</v>
      </c>
      <c r="K973">
        <f>_xlfn.NUMBERVALUE(INDEX(tb_SVI[],MATCH(Table3[[#This Row],[city_name]],tb_SVI[city_name_uf],0),9),".")</f>
        <v>0.48799999999999999</v>
      </c>
      <c r="L973">
        <f>_xlfn.NUMBERVALUE(INDEX(tb_SVI[],MATCH(Table3[[#This Row],[city_name]],tb_SVI[city_name_uf],0),10),".")</f>
        <v>0.54900000000000004</v>
      </c>
      <c r="M973">
        <f>_xlfn.NUMBERVALUE(INDEX(tb_SVI[],MATCH(Table3[[#This Row],[city_name]],tb_SVI[city_name_uf],0),11),".")</f>
        <v>0.52</v>
      </c>
      <c r="N973" s="14">
        <f>_xlfn.PERCENTRANK.INC(Table3[MHDI_tot],Table3[[#This Row],[MHDI_tot]],3)</f>
        <v>0.27600000000000002</v>
      </c>
    </row>
    <row r="974" spans="1:14" hidden="1" x14ac:dyDescent="0.2">
      <c r="A974" t="str">
        <f>SVI!F974</f>
        <v>Itatira/CE</v>
      </c>
      <c r="B974" t="str">
        <f>INDEX(tb_SVI[],MATCH(Table3[[#This Row],[ibge_cod]],tb_SVI[Município],0),1)</f>
        <v>CE</v>
      </c>
      <c r="C974" t="str">
        <f>INDEX(tb_SVI[],MATCH(Table3[[#This Row],[city_name]],tb_SVI[city_name_uf],0),3)</f>
        <v>2306603</v>
      </c>
      <c r="D974" t="s">
        <v>18628</v>
      </c>
      <c r="E974" s="11">
        <f>INDEX(tb_SVI[],MATCH(Table3[[#This Row],[city_name]],tb_SVI[city_name_uf],0),5)</f>
        <v>21836</v>
      </c>
      <c r="F974">
        <f>INDEX(tb_MHDI[],MATCH(Table3[[#This Row],[city_name]],tb_MHDI[mun_uf],0),5)</f>
        <v>0.56200000000000006</v>
      </c>
      <c r="G974">
        <f>INDEX(tb_MHDI[],MATCH(Table3[[#This Row],[city_name]],tb_MHDI[mun_uf],0),6)</f>
        <v>0.51400000000000001</v>
      </c>
      <c r="H974">
        <f>INDEX(tb_MHDI[],MATCH(Table3[[#This Row],[city_name]],tb_MHDI[mun_uf],0),7)</f>
        <v>0.747</v>
      </c>
      <c r="I974">
        <f>INDEX(tb_MHDI[],MATCH(Table3[[#This Row],[city_name]],tb_MHDI[mun_uf],0),8)</f>
        <v>0.46300000000000002</v>
      </c>
      <c r="J974">
        <f>_xlfn.NUMBERVALUE(INDEX(tb_SVI[],MATCH(Table3[[#This Row],[city_name]],tb_SVI[city_name_uf],0),8),".")</f>
        <v>0.56399999999999995</v>
      </c>
      <c r="K974">
        <f>_xlfn.NUMBERVALUE(INDEX(tb_SVI[],MATCH(Table3[[#This Row],[city_name]],tb_SVI[city_name_uf],0),9),".")</f>
        <v>0.48899999999999999</v>
      </c>
      <c r="L974">
        <f>_xlfn.NUMBERVALUE(INDEX(tb_SVI[],MATCH(Table3[[#This Row],[city_name]],tb_SVI[city_name_uf],0),10),".")</f>
        <v>0.57799999999999996</v>
      </c>
      <c r="M974">
        <f>_xlfn.NUMBERVALUE(INDEX(tb_SVI[],MATCH(Table3[[#This Row],[city_name]],tb_SVI[city_name_uf],0),11),".")</f>
        <v>0.624</v>
      </c>
      <c r="N974" s="14">
        <f>_xlfn.PERCENTRANK.INC(Table3[MHDI_tot],Table3[[#This Row],[MHDI_tot]],3)</f>
        <v>9.6000000000000002E-2</v>
      </c>
    </row>
    <row r="975" spans="1:14" hidden="1" x14ac:dyDescent="0.2">
      <c r="A975" t="str">
        <f>SVI!F975</f>
        <v>Jaguaretama/CE</v>
      </c>
      <c r="B975" t="str">
        <f>INDEX(tb_SVI[],MATCH(Table3[[#This Row],[ibge_cod]],tb_SVI[Município],0),1)</f>
        <v>CE</v>
      </c>
      <c r="C975" t="str">
        <f>INDEX(tb_SVI[],MATCH(Table3[[#This Row],[city_name]],tb_SVI[city_name_uf],0),3)</f>
        <v>2306702</v>
      </c>
      <c r="D975" t="s">
        <v>18629</v>
      </c>
      <c r="E975" s="11">
        <f>INDEX(tb_SVI[],MATCH(Table3[[#This Row],[city_name]],tb_SVI[city_name_uf],0),5)</f>
        <v>18147</v>
      </c>
      <c r="F975">
        <f>INDEX(tb_MHDI[],MATCH(Table3[[#This Row],[city_name]],tb_MHDI[mun_uf],0),5)</f>
        <v>0.61199999999999999</v>
      </c>
      <c r="G975">
        <f>INDEX(tb_MHDI[],MATCH(Table3[[#This Row],[city_name]],tb_MHDI[mun_uf],0),6)</f>
        <v>0.55200000000000005</v>
      </c>
      <c r="H975">
        <f>INDEX(tb_MHDI[],MATCH(Table3[[#This Row],[city_name]],tb_MHDI[mun_uf],0),7)</f>
        <v>0.77600000000000002</v>
      </c>
      <c r="I975">
        <f>INDEX(tb_MHDI[],MATCH(Table3[[#This Row],[city_name]],tb_MHDI[mun_uf],0),8)</f>
        <v>0.53500000000000003</v>
      </c>
      <c r="J975">
        <f>_xlfn.NUMBERVALUE(INDEX(tb_SVI[],MATCH(Table3[[#This Row],[city_name]],tb_SVI[city_name_uf],0),8),".")</f>
        <v>0.42399999999999999</v>
      </c>
      <c r="K975">
        <f>_xlfn.NUMBERVALUE(INDEX(tb_SVI[],MATCH(Table3[[#This Row],[city_name]],tb_SVI[city_name_uf],0),9),".")</f>
        <v>0.26700000000000002</v>
      </c>
      <c r="L975">
        <f>_xlfn.NUMBERVALUE(INDEX(tb_SVI[],MATCH(Table3[[#This Row],[city_name]],tb_SVI[city_name_uf],0),10),".")</f>
        <v>0.499</v>
      </c>
      <c r="M975">
        <f>_xlfn.NUMBERVALUE(INDEX(tb_SVI[],MATCH(Table3[[#This Row],[city_name]],tb_SVI[city_name_uf],0),11),".")</f>
        <v>0.50700000000000001</v>
      </c>
      <c r="N975" s="14">
        <f>_xlfn.PERCENTRANK.INC(Table3[MHDI_tot],Table3[[#This Row],[MHDI_tot]],3)</f>
        <v>0.30199999999999999</v>
      </c>
    </row>
    <row r="976" spans="1:14" hidden="1" x14ac:dyDescent="0.2">
      <c r="A976" t="str">
        <f>SVI!F976</f>
        <v>Jaguaribara/CE</v>
      </c>
      <c r="B976" t="str">
        <f>INDEX(tb_SVI[],MATCH(Table3[[#This Row],[ibge_cod]],tb_SVI[Município],0),1)</f>
        <v>CE</v>
      </c>
      <c r="C976" t="str">
        <f>INDEX(tb_SVI[],MATCH(Table3[[#This Row],[city_name]],tb_SVI[city_name_uf],0),3)</f>
        <v>2306801</v>
      </c>
      <c r="D976" t="s">
        <v>18630</v>
      </c>
      <c r="E976" s="11">
        <f>INDEX(tb_SVI[],MATCH(Table3[[#This Row],[city_name]],tb_SVI[city_name_uf],0),5)</f>
        <v>11492</v>
      </c>
      <c r="F976">
        <f>INDEX(tb_MHDI[],MATCH(Table3[[#This Row],[city_name]],tb_MHDI[mun_uf],0),5)</f>
        <v>0.61799999999999999</v>
      </c>
      <c r="G976">
        <f>INDEX(tb_MHDI[],MATCH(Table3[[#This Row],[city_name]],tb_MHDI[mun_uf],0),6)</f>
        <v>0.57499999999999996</v>
      </c>
      <c r="H976">
        <f>INDEX(tb_MHDI[],MATCH(Table3[[#This Row],[city_name]],tb_MHDI[mun_uf],0),7)</f>
        <v>0.73499999999999999</v>
      </c>
      <c r="I976">
        <f>INDEX(tb_MHDI[],MATCH(Table3[[#This Row],[city_name]],tb_MHDI[mun_uf],0),8)</f>
        <v>0.55900000000000005</v>
      </c>
      <c r="J976">
        <f>_xlfn.NUMBERVALUE(INDEX(tb_SVI[],MATCH(Table3[[#This Row],[city_name]],tb_SVI[city_name_uf],0),8),".")</f>
        <v>0.39700000000000002</v>
      </c>
      <c r="K976">
        <f>_xlfn.NUMBERVALUE(INDEX(tb_SVI[],MATCH(Table3[[#This Row],[city_name]],tb_SVI[city_name_uf],0),9),".")</f>
        <v>0.17899999999999999</v>
      </c>
      <c r="L976">
        <f>_xlfn.NUMBERVALUE(INDEX(tb_SVI[],MATCH(Table3[[#This Row],[city_name]],tb_SVI[city_name_uf],0),10),".")</f>
        <v>0.51500000000000001</v>
      </c>
      <c r="M976">
        <f>_xlfn.NUMBERVALUE(INDEX(tb_SVI[],MATCH(Table3[[#This Row],[city_name]],tb_SVI[city_name_uf],0),11),".")</f>
        <v>0.497</v>
      </c>
      <c r="N976" s="14">
        <f>_xlfn.PERCENTRANK.INC(Table3[MHDI_tot],Table3[[#This Row],[MHDI_tot]],3)</f>
        <v>0.32500000000000001</v>
      </c>
    </row>
    <row r="977" spans="1:14" hidden="1" x14ac:dyDescent="0.2">
      <c r="A977" t="str">
        <f>SVI!F977</f>
        <v>Jaguaribe/CE</v>
      </c>
      <c r="B977" t="str">
        <f>INDEX(tb_SVI[],MATCH(Table3[[#This Row],[ibge_cod]],tb_SVI[Município],0),1)</f>
        <v>CE</v>
      </c>
      <c r="C977" t="str">
        <f>INDEX(tb_SVI[],MATCH(Table3[[#This Row],[city_name]],tb_SVI[city_name_uf],0),3)</f>
        <v>2306900</v>
      </c>
      <c r="D977" t="s">
        <v>18631</v>
      </c>
      <c r="E977" s="11">
        <f>INDEX(tb_SVI[],MATCH(Table3[[#This Row],[city_name]],tb_SVI[city_name_uf],0),5)</f>
        <v>34636</v>
      </c>
      <c r="F977">
        <f>INDEX(tb_MHDI[],MATCH(Table3[[#This Row],[city_name]],tb_MHDI[mun_uf],0),5)</f>
        <v>0.621</v>
      </c>
      <c r="G977">
        <f>INDEX(tb_MHDI[],MATCH(Table3[[#This Row],[city_name]],tb_MHDI[mun_uf],0),6)</f>
        <v>0.57999999999999996</v>
      </c>
      <c r="H977">
        <f>INDEX(tb_MHDI[],MATCH(Table3[[#This Row],[city_name]],tb_MHDI[mun_uf],0),7)</f>
        <v>0.76</v>
      </c>
      <c r="I977">
        <f>INDEX(tb_MHDI[],MATCH(Table3[[#This Row],[city_name]],tb_MHDI[mun_uf],0),8)</f>
        <v>0.54300000000000004</v>
      </c>
      <c r="J977">
        <f>_xlfn.NUMBERVALUE(INDEX(tb_SVI[],MATCH(Table3[[#This Row],[city_name]],tb_SVI[city_name_uf],0),8),".")</f>
        <v>0.42499999999999999</v>
      </c>
      <c r="K977">
        <f>_xlfn.NUMBERVALUE(INDEX(tb_SVI[],MATCH(Table3[[#This Row],[city_name]],tb_SVI[city_name_uf],0),9),".")</f>
        <v>0.26300000000000001</v>
      </c>
      <c r="L977">
        <f>_xlfn.NUMBERVALUE(INDEX(tb_SVI[],MATCH(Table3[[#This Row],[city_name]],tb_SVI[city_name_uf],0),10),".")</f>
        <v>0.503</v>
      </c>
      <c r="M977">
        <f>_xlfn.NUMBERVALUE(INDEX(tb_SVI[],MATCH(Table3[[#This Row],[city_name]],tb_SVI[city_name_uf],0),11),".")</f>
        <v>0.50800000000000001</v>
      </c>
      <c r="N977" s="14">
        <f>_xlfn.PERCENTRANK.INC(Table3[MHDI_tot],Table3[[#This Row],[MHDI_tot]],3)</f>
        <v>0.33500000000000002</v>
      </c>
    </row>
    <row r="978" spans="1:14" hidden="1" x14ac:dyDescent="0.2">
      <c r="A978" t="str">
        <f>SVI!F978</f>
        <v>Jaguaruana/CE</v>
      </c>
      <c r="B978" t="str">
        <f>INDEX(tb_SVI[],MATCH(Table3[[#This Row],[ibge_cod]],tb_SVI[Município],0),1)</f>
        <v>CE</v>
      </c>
      <c r="C978" t="str">
        <f>INDEX(tb_SVI[],MATCH(Table3[[#This Row],[city_name]],tb_SVI[city_name_uf],0),3)</f>
        <v>2307007</v>
      </c>
      <c r="D978" t="s">
        <v>18632</v>
      </c>
      <c r="E978" s="11">
        <f>INDEX(tb_SVI[],MATCH(Table3[[#This Row],[city_name]],tb_SVI[city_name_uf],0),5)</f>
        <v>33834</v>
      </c>
      <c r="F978">
        <f>INDEX(tb_MHDI[],MATCH(Table3[[#This Row],[city_name]],tb_MHDI[mun_uf],0),5)</f>
        <v>0.624</v>
      </c>
      <c r="G978">
        <f>INDEX(tb_MHDI[],MATCH(Table3[[#This Row],[city_name]],tb_MHDI[mun_uf],0),6)</f>
        <v>0.56799999999999995</v>
      </c>
      <c r="H978">
        <f>INDEX(tb_MHDI[],MATCH(Table3[[#This Row],[city_name]],tb_MHDI[mun_uf],0),7)</f>
        <v>0.77900000000000003</v>
      </c>
      <c r="I978">
        <f>INDEX(tb_MHDI[],MATCH(Table3[[#This Row],[city_name]],tb_MHDI[mun_uf],0),8)</f>
        <v>0.54800000000000004</v>
      </c>
      <c r="J978">
        <f>_xlfn.NUMBERVALUE(INDEX(tb_SVI[],MATCH(Table3[[#This Row],[city_name]],tb_SVI[city_name_uf],0),8),".")</f>
        <v>0.42699999999999999</v>
      </c>
      <c r="K978">
        <f>_xlfn.NUMBERVALUE(INDEX(tb_SVI[],MATCH(Table3[[#This Row],[city_name]],tb_SVI[city_name_uf],0),9),".")</f>
        <v>0.23400000000000001</v>
      </c>
      <c r="L978">
        <f>_xlfn.NUMBERVALUE(INDEX(tb_SVI[],MATCH(Table3[[#This Row],[city_name]],tb_SVI[city_name_uf],0),10),".")</f>
        <v>0.504</v>
      </c>
      <c r="M978">
        <f>_xlfn.NUMBERVALUE(INDEX(tb_SVI[],MATCH(Table3[[#This Row],[city_name]],tb_SVI[city_name_uf],0),11),".")</f>
        <v>0.54400000000000004</v>
      </c>
      <c r="N978" s="14">
        <f>_xlfn.PERCENTRANK.INC(Table3[MHDI_tot],Table3[[#This Row],[MHDI_tot]],3)</f>
        <v>0.34699999999999998</v>
      </c>
    </row>
    <row r="979" spans="1:14" hidden="1" x14ac:dyDescent="0.2">
      <c r="A979" t="str">
        <f>SVI!F979</f>
        <v>Jardim/CE</v>
      </c>
      <c r="B979" t="str">
        <f>INDEX(tb_SVI[],MATCH(Table3[[#This Row],[ibge_cod]],tb_SVI[Município],0),1)</f>
        <v>CE</v>
      </c>
      <c r="C979" t="str">
        <f>INDEX(tb_SVI[],MATCH(Table3[[#This Row],[city_name]],tb_SVI[city_name_uf],0),3)</f>
        <v>2307106</v>
      </c>
      <c r="D979" t="s">
        <v>18633</v>
      </c>
      <c r="E979" s="11">
        <f>INDEX(tb_SVI[],MATCH(Table3[[#This Row],[city_name]],tb_SVI[city_name_uf],0),5)</f>
        <v>27181</v>
      </c>
      <c r="F979">
        <f>INDEX(tb_MHDI[],MATCH(Table3[[#This Row],[city_name]],tb_MHDI[mun_uf],0),5)</f>
        <v>0.61399999999999999</v>
      </c>
      <c r="G979">
        <f>INDEX(tb_MHDI[],MATCH(Table3[[#This Row],[city_name]],tb_MHDI[mun_uf],0),6)</f>
        <v>0.54700000000000004</v>
      </c>
      <c r="H979">
        <f>INDEX(tb_MHDI[],MATCH(Table3[[#This Row],[city_name]],tb_MHDI[mun_uf],0),7)</f>
        <v>0.77900000000000003</v>
      </c>
      <c r="I979">
        <f>INDEX(tb_MHDI[],MATCH(Table3[[#This Row],[city_name]],tb_MHDI[mun_uf],0),8)</f>
        <v>0.54200000000000004</v>
      </c>
      <c r="J979">
        <f>_xlfn.NUMBERVALUE(INDEX(tb_SVI[],MATCH(Table3[[#This Row],[city_name]],tb_SVI[city_name_uf],0),8),".")</f>
        <v>0.38600000000000001</v>
      </c>
      <c r="K979">
        <f>_xlfn.NUMBERVALUE(INDEX(tb_SVI[],MATCH(Table3[[#This Row],[city_name]],tb_SVI[city_name_uf],0),9),".")</f>
        <v>0.189</v>
      </c>
      <c r="L979">
        <f>_xlfn.NUMBERVALUE(INDEX(tb_SVI[],MATCH(Table3[[#This Row],[city_name]],tb_SVI[city_name_uf],0),10),".")</f>
        <v>0.44700000000000001</v>
      </c>
      <c r="M979">
        <f>_xlfn.NUMBERVALUE(INDEX(tb_SVI[],MATCH(Table3[[#This Row],[city_name]],tb_SVI[city_name_uf],0),11),".")</f>
        <v>0.52200000000000002</v>
      </c>
      <c r="N979" s="14">
        <f>_xlfn.PERCENTRANK.INC(Table3[MHDI_tot],Table3[[#This Row],[MHDI_tot]],3)</f>
        <v>0.308</v>
      </c>
    </row>
    <row r="980" spans="1:14" hidden="1" x14ac:dyDescent="0.2">
      <c r="A980" t="str">
        <f>SVI!F980</f>
        <v>Jati/CE</v>
      </c>
      <c r="B980" t="str">
        <f>INDEX(tb_SVI[],MATCH(Table3[[#This Row],[ibge_cod]],tb_SVI[Município],0),1)</f>
        <v>CE</v>
      </c>
      <c r="C980" t="str">
        <f>INDEX(tb_SVI[],MATCH(Table3[[#This Row],[city_name]],tb_SVI[city_name_uf],0),3)</f>
        <v>2307205</v>
      </c>
      <c r="D980" t="s">
        <v>18634</v>
      </c>
      <c r="E980" s="11">
        <f>INDEX(tb_SVI[],MATCH(Table3[[#This Row],[city_name]],tb_SVI[city_name_uf],0),5)</f>
        <v>8130</v>
      </c>
      <c r="F980">
        <f>INDEX(tb_MHDI[],MATCH(Table3[[#This Row],[city_name]],tb_MHDI[mun_uf],0),5)</f>
        <v>0.65100000000000002</v>
      </c>
      <c r="G980">
        <f>INDEX(tb_MHDI[],MATCH(Table3[[#This Row],[city_name]],tb_MHDI[mun_uf],0),6)</f>
        <v>0.56200000000000006</v>
      </c>
      <c r="H980">
        <f>INDEX(tb_MHDI[],MATCH(Table3[[#This Row],[city_name]],tb_MHDI[mun_uf],0),7)</f>
        <v>0.77600000000000002</v>
      </c>
      <c r="I980">
        <f>INDEX(tb_MHDI[],MATCH(Table3[[#This Row],[city_name]],tb_MHDI[mun_uf],0),8)</f>
        <v>0.63400000000000001</v>
      </c>
      <c r="J980">
        <f>_xlfn.NUMBERVALUE(INDEX(tb_SVI[],MATCH(Table3[[#This Row],[city_name]],tb_SVI[city_name_uf],0),8),".")</f>
        <v>0.38100000000000001</v>
      </c>
      <c r="K980">
        <f>_xlfn.NUMBERVALUE(INDEX(tb_SVI[],MATCH(Table3[[#This Row],[city_name]],tb_SVI[city_name_uf],0),9),".")</f>
        <v>0.19600000000000001</v>
      </c>
      <c r="L980">
        <f>_xlfn.NUMBERVALUE(INDEX(tb_SVI[],MATCH(Table3[[#This Row],[city_name]],tb_SVI[city_name_uf],0),10),".")</f>
        <v>0.42</v>
      </c>
      <c r="M980">
        <f>_xlfn.NUMBERVALUE(INDEX(tb_SVI[],MATCH(Table3[[#This Row],[city_name]],tb_SVI[city_name_uf],0),11),".")</f>
        <v>0.52700000000000002</v>
      </c>
      <c r="N980" s="14">
        <f>_xlfn.PERCENTRANK.INC(Table3[MHDI_tot],Table3[[#This Row],[MHDI_tot]],3)</f>
        <v>0.44</v>
      </c>
    </row>
    <row r="981" spans="1:14" hidden="1" x14ac:dyDescent="0.2">
      <c r="A981" t="str">
        <f>SVI!F981</f>
        <v>Jijoca de Jericoacoara/CE</v>
      </c>
      <c r="B981" t="str">
        <f>INDEX(tb_SVI[],MATCH(Table3[[#This Row],[ibge_cod]],tb_SVI[Município],0),1)</f>
        <v>CE</v>
      </c>
      <c r="C981" t="str">
        <f>INDEX(tb_SVI[],MATCH(Table3[[#This Row],[city_name]],tb_SVI[city_name_uf],0),3)</f>
        <v>2307254</v>
      </c>
      <c r="D981" t="s">
        <v>18635</v>
      </c>
      <c r="E981" s="11">
        <f>INDEX(tb_SVI[],MATCH(Table3[[#This Row],[city_name]],tb_SVI[city_name_uf],0),5)</f>
        <v>20087</v>
      </c>
      <c r="F981">
        <f>INDEX(tb_MHDI[],MATCH(Table3[[#This Row],[city_name]],tb_MHDI[mun_uf],0),5)</f>
        <v>0.65200000000000002</v>
      </c>
      <c r="G981">
        <f>INDEX(tb_MHDI[],MATCH(Table3[[#This Row],[city_name]],tb_MHDI[mun_uf],0),6)</f>
        <v>0.61399999999999999</v>
      </c>
      <c r="H981">
        <f>INDEX(tb_MHDI[],MATCH(Table3[[#This Row],[city_name]],tb_MHDI[mun_uf],0),7)</f>
        <v>0.72299999999999998</v>
      </c>
      <c r="I981">
        <f>INDEX(tb_MHDI[],MATCH(Table3[[#This Row],[city_name]],tb_MHDI[mun_uf],0),8)</f>
        <v>0.625</v>
      </c>
      <c r="J981">
        <f>_xlfn.NUMBERVALUE(INDEX(tb_SVI[],MATCH(Table3[[#This Row],[city_name]],tb_SVI[city_name_uf],0),8),".")</f>
        <v>0.40100000000000002</v>
      </c>
      <c r="K981">
        <f>_xlfn.NUMBERVALUE(INDEX(tb_SVI[],MATCH(Table3[[#This Row],[city_name]],tb_SVI[city_name_uf],0),9),".")</f>
        <v>0.32400000000000001</v>
      </c>
      <c r="L981">
        <f>_xlfn.NUMBERVALUE(INDEX(tb_SVI[],MATCH(Table3[[#This Row],[city_name]],tb_SVI[city_name_uf],0),10),".")</f>
        <v>0.45400000000000001</v>
      </c>
      <c r="M981">
        <f>_xlfn.NUMBERVALUE(INDEX(tb_SVI[],MATCH(Table3[[#This Row],[city_name]],tb_SVI[city_name_uf],0),11),".")</f>
        <v>0.42499999999999999</v>
      </c>
      <c r="N981" s="14">
        <f>_xlfn.PERCENTRANK.INC(Table3[MHDI_tot],Table3[[#This Row],[MHDI_tot]],3)</f>
        <v>0.44500000000000001</v>
      </c>
    </row>
    <row r="982" spans="1:14" hidden="1" x14ac:dyDescent="0.2">
      <c r="A982" t="str">
        <f>SVI!F982</f>
        <v>Juazeiro do Norte/CE</v>
      </c>
      <c r="B982" t="str">
        <f>INDEX(tb_SVI[],MATCH(Table3[[#This Row],[ibge_cod]],tb_SVI[Município],0),1)</f>
        <v>CE</v>
      </c>
      <c r="C982" t="str">
        <f>INDEX(tb_SVI[],MATCH(Table3[[#This Row],[city_name]],tb_SVI[city_name_uf],0),3)</f>
        <v>2307304</v>
      </c>
      <c r="D982" t="s">
        <v>18636</v>
      </c>
      <c r="E982" s="11">
        <f>INDEX(tb_SVI[],MATCH(Table3[[#This Row],[city_name]],tb_SVI[city_name_uf],0),5)</f>
        <v>276264</v>
      </c>
      <c r="F982">
        <f>INDEX(tb_MHDI[],MATCH(Table3[[#This Row],[city_name]],tb_MHDI[mun_uf],0),5)</f>
        <v>0.69399999999999995</v>
      </c>
      <c r="G982">
        <f>INDEX(tb_MHDI[],MATCH(Table3[[#This Row],[city_name]],tb_MHDI[mun_uf],0),6)</f>
        <v>0.64400000000000002</v>
      </c>
      <c r="H982">
        <f>INDEX(tb_MHDI[],MATCH(Table3[[#This Row],[city_name]],tb_MHDI[mun_uf],0),7)</f>
        <v>0.81</v>
      </c>
      <c r="I982">
        <f>INDEX(tb_MHDI[],MATCH(Table3[[#This Row],[city_name]],tb_MHDI[mun_uf],0),8)</f>
        <v>0.64200000000000002</v>
      </c>
      <c r="J982">
        <f>_xlfn.NUMBERVALUE(INDEX(tb_SVI[],MATCH(Table3[[#This Row],[city_name]],tb_SVI[city_name_uf],0),8),".")</f>
        <v>0.312</v>
      </c>
      <c r="K982">
        <f>_xlfn.NUMBERVALUE(INDEX(tb_SVI[],MATCH(Table3[[#This Row],[city_name]],tb_SVI[city_name_uf],0),9),".")</f>
        <v>0.129</v>
      </c>
      <c r="L982">
        <f>_xlfn.NUMBERVALUE(INDEX(tb_SVI[],MATCH(Table3[[#This Row],[city_name]],tb_SVI[city_name_uf],0),10),".")</f>
        <v>0.38300000000000001</v>
      </c>
      <c r="M982">
        <f>_xlfn.NUMBERVALUE(INDEX(tb_SVI[],MATCH(Table3[[#This Row],[city_name]],tb_SVI[city_name_uf],0),11),".")</f>
        <v>0.42299999999999999</v>
      </c>
      <c r="N982" s="14">
        <f>_xlfn.PERCENTRANK.INC(Table3[MHDI_tot],Table3[[#This Row],[MHDI_tot]],3)</f>
        <v>0.622</v>
      </c>
    </row>
    <row r="983" spans="1:14" hidden="1" x14ac:dyDescent="0.2">
      <c r="A983" t="str">
        <f>SVI!F983</f>
        <v>Jucás/CE</v>
      </c>
      <c r="B983" t="str">
        <f>INDEX(tb_SVI[],MATCH(Table3[[#This Row],[ibge_cod]],tb_SVI[Município],0),1)</f>
        <v>CE</v>
      </c>
      <c r="C983" t="str">
        <f>INDEX(tb_SVI[],MATCH(Table3[[#This Row],[city_name]],tb_SVI[city_name_uf],0),3)</f>
        <v>2307403</v>
      </c>
      <c r="D983" t="s">
        <v>18637</v>
      </c>
      <c r="E983" s="11">
        <f>INDEX(tb_SVI[],MATCH(Table3[[#This Row],[city_name]],tb_SVI[city_name_uf],0),5)</f>
        <v>24892</v>
      </c>
      <c r="F983">
        <f>INDEX(tb_MHDI[],MATCH(Table3[[#This Row],[city_name]],tb_MHDI[mun_uf],0),5)</f>
        <v>0.59799999999999998</v>
      </c>
      <c r="G983">
        <f>INDEX(tb_MHDI[],MATCH(Table3[[#This Row],[city_name]],tb_MHDI[mun_uf],0),6)</f>
        <v>0.54100000000000004</v>
      </c>
      <c r="H983">
        <f>INDEX(tb_MHDI[],MATCH(Table3[[#This Row],[city_name]],tb_MHDI[mun_uf],0),7)</f>
        <v>0.77200000000000002</v>
      </c>
      <c r="I983">
        <f>INDEX(tb_MHDI[],MATCH(Table3[[#This Row],[city_name]],tb_MHDI[mun_uf],0),8)</f>
        <v>0.51100000000000001</v>
      </c>
      <c r="J983">
        <f>_xlfn.NUMBERVALUE(INDEX(tb_SVI[],MATCH(Table3[[#This Row],[city_name]],tb_SVI[city_name_uf],0),8),".")</f>
        <v>0.45700000000000002</v>
      </c>
      <c r="K983">
        <f>_xlfn.NUMBERVALUE(INDEX(tb_SVI[],MATCH(Table3[[#This Row],[city_name]],tb_SVI[city_name_uf],0),9),".")</f>
        <v>0.192</v>
      </c>
      <c r="L983">
        <f>_xlfn.NUMBERVALUE(INDEX(tb_SVI[],MATCH(Table3[[#This Row],[city_name]],tb_SVI[city_name_uf],0),10),".")</f>
        <v>0.56299999999999994</v>
      </c>
      <c r="M983">
        <f>_xlfn.NUMBERVALUE(INDEX(tb_SVI[],MATCH(Table3[[#This Row],[city_name]],tb_SVI[city_name_uf],0),11),".")</f>
        <v>0.61699999999999999</v>
      </c>
      <c r="N983" s="14">
        <f>_xlfn.PERCENTRANK.INC(Table3[MHDI_tot],Table3[[#This Row],[MHDI_tot]],3)</f>
        <v>0.24199999999999999</v>
      </c>
    </row>
    <row r="984" spans="1:14" hidden="1" x14ac:dyDescent="0.2">
      <c r="A984" t="str">
        <f>SVI!F984</f>
        <v>Lavras da Mangabeira/CE</v>
      </c>
      <c r="B984" t="str">
        <f>INDEX(tb_SVI[],MATCH(Table3[[#This Row],[ibge_cod]],tb_SVI[Município],0),1)</f>
        <v>CE</v>
      </c>
      <c r="C984" t="str">
        <f>INDEX(tb_SVI[],MATCH(Table3[[#This Row],[city_name]],tb_SVI[city_name_uf],0),3)</f>
        <v>2307502</v>
      </c>
      <c r="D984" t="s">
        <v>18638</v>
      </c>
      <c r="E984" s="11">
        <f>INDEX(tb_SVI[],MATCH(Table3[[#This Row],[city_name]],tb_SVI[city_name_uf],0),5)</f>
        <v>31492</v>
      </c>
      <c r="F984">
        <f>INDEX(tb_MHDI[],MATCH(Table3[[#This Row],[city_name]],tb_MHDI[mun_uf],0),5)</f>
        <v>0.61299999999999999</v>
      </c>
      <c r="G984">
        <f>INDEX(tb_MHDI[],MATCH(Table3[[#This Row],[city_name]],tb_MHDI[mun_uf],0),6)</f>
        <v>0.57599999999999996</v>
      </c>
      <c r="H984">
        <f>INDEX(tb_MHDI[],MATCH(Table3[[#This Row],[city_name]],tb_MHDI[mun_uf],0),7)</f>
        <v>0.77800000000000002</v>
      </c>
      <c r="I984">
        <f>INDEX(tb_MHDI[],MATCH(Table3[[#This Row],[city_name]],tb_MHDI[mun_uf],0),8)</f>
        <v>0.51500000000000001</v>
      </c>
      <c r="J984">
        <f>_xlfn.NUMBERVALUE(INDEX(tb_SVI[],MATCH(Table3[[#This Row],[city_name]],tb_SVI[city_name_uf],0),8),".")</f>
        <v>0.42099999999999999</v>
      </c>
      <c r="K984">
        <f>_xlfn.NUMBERVALUE(INDEX(tb_SVI[],MATCH(Table3[[#This Row],[city_name]],tb_SVI[city_name_uf],0),9),".")</f>
        <v>0.20699999999999999</v>
      </c>
      <c r="L984">
        <f>_xlfn.NUMBERVALUE(INDEX(tb_SVI[],MATCH(Table3[[#This Row],[city_name]],tb_SVI[city_name_uf],0),10),".")</f>
        <v>0.51300000000000001</v>
      </c>
      <c r="M984">
        <f>_xlfn.NUMBERVALUE(INDEX(tb_SVI[],MATCH(Table3[[#This Row],[city_name]],tb_SVI[city_name_uf],0),11),".")</f>
        <v>0.54300000000000004</v>
      </c>
      <c r="N984" s="14">
        <f>_xlfn.PERCENTRANK.INC(Table3[MHDI_tot],Table3[[#This Row],[MHDI_tot]],3)</f>
        <v>0.30499999999999999</v>
      </c>
    </row>
    <row r="985" spans="1:14" hidden="1" x14ac:dyDescent="0.2">
      <c r="A985" t="str">
        <f>SVI!F985</f>
        <v>Limoeiro do Norte/CE</v>
      </c>
      <c r="B985" t="str">
        <f>INDEX(tb_SVI[],MATCH(Table3[[#This Row],[ibge_cod]],tb_SVI[Município],0),1)</f>
        <v>CE</v>
      </c>
      <c r="C985" t="str">
        <f>INDEX(tb_SVI[],MATCH(Table3[[#This Row],[city_name]],tb_SVI[city_name_uf],0),3)</f>
        <v>2307601</v>
      </c>
      <c r="D985" t="s">
        <v>18639</v>
      </c>
      <c r="E985" s="11">
        <f>INDEX(tb_SVI[],MATCH(Table3[[#This Row],[city_name]],tb_SVI[city_name_uf],0),5)</f>
        <v>59890</v>
      </c>
      <c r="F985">
        <f>INDEX(tb_MHDI[],MATCH(Table3[[#This Row],[city_name]],tb_MHDI[mun_uf],0),5)</f>
        <v>0.68200000000000005</v>
      </c>
      <c r="G985">
        <f>INDEX(tb_MHDI[],MATCH(Table3[[#This Row],[city_name]],tb_MHDI[mun_uf],0),6)</f>
        <v>0.63300000000000001</v>
      </c>
      <c r="H985">
        <f>INDEX(tb_MHDI[],MATCH(Table3[[#This Row],[city_name]],tb_MHDI[mun_uf],0),7)</f>
        <v>0.80400000000000005</v>
      </c>
      <c r="I985">
        <f>INDEX(tb_MHDI[],MATCH(Table3[[#This Row],[city_name]],tb_MHDI[mun_uf],0),8)</f>
        <v>0.623</v>
      </c>
      <c r="J985">
        <f>_xlfn.NUMBERVALUE(INDEX(tb_SVI[],MATCH(Table3[[#This Row],[city_name]],tb_SVI[city_name_uf],0),8),".")</f>
        <v>0.30199999999999999</v>
      </c>
      <c r="K985">
        <f>_xlfn.NUMBERVALUE(INDEX(tb_SVI[],MATCH(Table3[[#This Row],[city_name]],tb_SVI[city_name_uf],0),9),".")</f>
        <v>0.126</v>
      </c>
      <c r="L985">
        <f>_xlfn.NUMBERVALUE(INDEX(tb_SVI[],MATCH(Table3[[#This Row],[city_name]],tb_SVI[city_name_uf],0),10),".")</f>
        <v>0.38200000000000001</v>
      </c>
      <c r="M985">
        <f>_xlfn.NUMBERVALUE(INDEX(tb_SVI[],MATCH(Table3[[#This Row],[city_name]],tb_SVI[city_name_uf],0),11),".")</f>
        <v>0.39800000000000002</v>
      </c>
      <c r="N985" s="14">
        <f>_xlfn.PERCENTRANK.INC(Table3[MHDI_tot],Table3[[#This Row],[MHDI_tot]],3)</f>
        <v>0.56599999999999995</v>
      </c>
    </row>
    <row r="986" spans="1:14" hidden="1" x14ac:dyDescent="0.2">
      <c r="A986" t="str">
        <f>SVI!F986</f>
        <v>Madalena/CE</v>
      </c>
      <c r="B986" t="str">
        <f>INDEX(tb_SVI[],MATCH(Table3[[#This Row],[ibge_cod]],tb_SVI[Município],0),1)</f>
        <v>CE</v>
      </c>
      <c r="C986" t="str">
        <f>INDEX(tb_SVI[],MATCH(Table3[[#This Row],[city_name]],tb_SVI[city_name_uf],0),3)</f>
        <v>2307635</v>
      </c>
      <c r="D986" t="s">
        <v>18640</v>
      </c>
      <c r="E986" s="11">
        <f>INDEX(tb_SVI[],MATCH(Table3[[#This Row],[city_name]],tb_SVI[city_name_uf],0),5)</f>
        <v>19864</v>
      </c>
      <c r="F986">
        <f>INDEX(tb_MHDI[],MATCH(Table3[[#This Row],[city_name]],tb_MHDI[mun_uf],0),5)</f>
        <v>0.61</v>
      </c>
      <c r="G986">
        <f>INDEX(tb_MHDI[],MATCH(Table3[[#This Row],[city_name]],tb_MHDI[mun_uf],0),6)</f>
        <v>0.53600000000000003</v>
      </c>
      <c r="H986">
        <f>INDEX(tb_MHDI[],MATCH(Table3[[#This Row],[city_name]],tb_MHDI[mun_uf],0),7)</f>
        <v>0.77800000000000002</v>
      </c>
      <c r="I986">
        <f>INDEX(tb_MHDI[],MATCH(Table3[[#This Row],[city_name]],tb_MHDI[mun_uf],0),8)</f>
        <v>0.54500000000000004</v>
      </c>
      <c r="J986">
        <f>_xlfn.NUMBERVALUE(INDEX(tb_SVI[],MATCH(Table3[[#This Row],[city_name]],tb_SVI[city_name_uf],0),8),".")</f>
        <v>0.44600000000000001</v>
      </c>
      <c r="K986">
        <f>_xlfn.NUMBERVALUE(INDEX(tb_SVI[],MATCH(Table3[[#This Row],[city_name]],tb_SVI[city_name_uf],0),9),".")</f>
        <v>0.317</v>
      </c>
      <c r="L986">
        <f>_xlfn.NUMBERVALUE(INDEX(tb_SVI[],MATCH(Table3[[#This Row],[city_name]],tb_SVI[city_name_uf],0),10),".")</f>
        <v>0.5</v>
      </c>
      <c r="M986">
        <f>_xlfn.NUMBERVALUE(INDEX(tb_SVI[],MATCH(Table3[[#This Row],[city_name]],tb_SVI[city_name_uf],0),11),".")</f>
        <v>0.52100000000000002</v>
      </c>
      <c r="N986" s="14">
        <f>_xlfn.PERCENTRANK.INC(Table3[MHDI_tot],Table3[[#This Row],[MHDI_tot]],3)</f>
        <v>0.29399999999999998</v>
      </c>
    </row>
    <row r="987" spans="1:14" hidden="1" x14ac:dyDescent="0.2">
      <c r="A987" t="str">
        <f>SVI!F987</f>
        <v>Marco/CE</v>
      </c>
      <c r="B987" t="str">
        <f>INDEX(tb_SVI[],MATCH(Table3[[#This Row],[ibge_cod]],tb_SVI[Município],0),1)</f>
        <v>CE</v>
      </c>
      <c r="C987" t="str">
        <f>INDEX(tb_SVI[],MATCH(Table3[[#This Row],[city_name]],tb_SVI[city_name_uf],0),3)</f>
        <v>2307809</v>
      </c>
      <c r="D987" t="s">
        <v>18641</v>
      </c>
      <c r="E987" s="11">
        <f>INDEX(tb_SVI[],MATCH(Table3[[#This Row],[city_name]],tb_SVI[city_name_uf],0),5)</f>
        <v>27595</v>
      </c>
      <c r="F987">
        <f>INDEX(tb_MHDI[],MATCH(Table3[[#This Row],[city_name]],tb_MHDI[mun_uf],0),5)</f>
        <v>0.61199999999999999</v>
      </c>
      <c r="G987">
        <f>INDEX(tb_MHDI[],MATCH(Table3[[#This Row],[city_name]],tb_MHDI[mun_uf],0),6)</f>
        <v>0.56399999999999995</v>
      </c>
      <c r="H987">
        <f>INDEX(tb_MHDI[],MATCH(Table3[[#This Row],[city_name]],tb_MHDI[mun_uf],0),7)</f>
        <v>0.73399999999999999</v>
      </c>
      <c r="I987">
        <f>INDEX(tb_MHDI[],MATCH(Table3[[#This Row],[city_name]],tb_MHDI[mun_uf],0),8)</f>
        <v>0.55300000000000005</v>
      </c>
      <c r="J987">
        <f>_xlfn.NUMBERVALUE(INDEX(tb_SVI[],MATCH(Table3[[#This Row],[city_name]],tb_SVI[city_name_uf],0),8),".")</f>
        <v>0.44</v>
      </c>
      <c r="K987">
        <f>_xlfn.NUMBERVALUE(INDEX(tb_SVI[],MATCH(Table3[[#This Row],[city_name]],tb_SVI[city_name_uf],0),9),".")</f>
        <v>0.23599999999999999</v>
      </c>
      <c r="L987">
        <f>_xlfn.NUMBERVALUE(INDEX(tb_SVI[],MATCH(Table3[[#This Row],[city_name]],tb_SVI[city_name_uf],0),10),".")</f>
        <v>0.55300000000000005</v>
      </c>
      <c r="M987">
        <f>_xlfn.NUMBERVALUE(INDEX(tb_SVI[],MATCH(Table3[[#This Row],[city_name]],tb_SVI[city_name_uf],0),11),".")</f>
        <v>0.53</v>
      </c>
      <c r="N987" s="14">
        <f>_xlfn.PERCENTRANK.INC(Table3[MHDI_tot],Table3[[#This Row],[MHDI_tot]],3)</f>
        <v>0.30199999999999999</v>
      </c>
    </row>
    <row r="988" spans="1:14" hidden="1" x14ac:dyDescent="0.2">
      <c r="A988" t="str">
        <f>SVI!F988</f>
        <v>Martinópole/CE</v>
      </c>
      <c r="B988" t="str">
        <f>INDEX(tb_SVI[],MATCH(Table3[[#This Row],[ibge_cod]],tb_SVI[Município],0),1)</f>
        <v>CE</v>
      </c>
      <c r="C988" t="str">
        <f>INDEX(tb_SVI[],MATCH(Table3[[#This Row],[city_name]],tb_SVI[city_name_uf],0),3)</f>
        <v>2307908</v>
      </c>
      <c r="D988" t="s">
        <v>18642</v>
      </c>
      <c r="E988" s="11">
        <f>INDEX(tb_SVI[],MATCH(Table3[[#This Row],[city_name]],tb_SVI[city_name_uf],0),5)</f>
        <v>11321</v>
      </c>
      <c r="F988">
        <f>INDEX(tb_MHDI[],MATCH(Table3[[#This Row],[city_name]],tb_MHDI[mun_uf],0),5)</f>
        <v>0.59899999999999998</v>
      </c>
      <c r="G988">
        <f>INDEX(tb_MHDI[],MATCH(Table3[[#This Row],[city_name]],tb_MHDI[mun_uf],0),6)</f>
        <v>0.54100000000000004</v>
      </c>
      <c r="H988">
        <f>INDEX(tb_MHDI[],MATCH(Table3[[#This Row],[city_name]],tb_MHDI[mun_uf],0),7)</f>
        <v>0.76</v>
      </c>
      <c r="I988">
        <f>INDEX(tb_MHDI[],MATCH(Table3[[#This Row],[city_name]],tb_MHDI[mun_uf],0),8)</f>
        <v>0.52200000000000002</v>
      </c>
      <c r="J988">
        <f>_xlfn.NUMBERVALUE(INDEX(tb_SVI[],MATCH(Table3[[#This Row],[city_name]],tb_SVI[city_name_uf],0),8),".")</f>
        <v>0.42599999999999999</v>
      </c>
      <c r="K988">
        <f>_xlfn.NUMBERVALUE(INDEX(tb_SVI[],MATCH(Table3[[#This Row],[city_name]],tb_SVI[city_name_uf],0),9),".")</f>
        <v>0.19600000000000001</v>
      </c>
      <c r="L988">
        <f>_xlfn.NUMBERVALUE(INDEX(tb_SVI[],MATCH(Table3[[#This Row],[city_name]],tb_SVI[city_name_uf],0),10),".")</f>
        <v>0.56899999999999995</v>
      </c>
      <c r="M988">
        <f>_xlfn.NUMBERVALUE(INDEX(tb_SVI[],MATCH(Table3[[#This Row],[city_name]],tb_SVI[city_name_uf],0),11),".")</f>
        <v>0.51300000000000001</v>
      </c>
      <c r="N988" s="14">
        <f>_xlfn.PERCENTRANK.INC(Table3[MHDI_tot],Table3[[#This Row],[MHDI_tot]],3)</f>
        <v>0.245</v>
      </c>
    </row>
    <row r="989" spans="1:14" hidden="1" x14ac:dyDescent="0.2">
      <c r="A989" t="str">
        <f>SVI!F989</f>
        <v>Massapê/CE</v>
      </c>
      <c r="B989" t="str">
        <f>INDEX(tb_SVI[],MATCH(Table3[[#This Row],[ibge_cod]],tb_SVI[Município],0),1)</f>
        <v>CE</v>
      </c>
      <c r="C989" t="str">
        <f>INDEX(tb_SVI[],MATCH(Table3[[#This Row],[city_name]],tb_SVI[city_name_uf],0),3)</f>
        <v>2308005</v>
      </c>
      <c r="D989" t="s">
        <v>18643</v>
      </c>
      <c r="E989" s="11">
        <f>INDEX(tb_SVI[],MATCH(Table3[[#This Row],[city_name]],tb_SVI[city_name_uf],0),5)</f>
        <v>39044</v>
      </c>
      <c r="F989">
        <f>INDEX(tb_MHDI[],MATCH(Table3[[#This Row],[city_name]],tb_MHDI[mun_uf],0),5)</f>
        <v>0.61599999999999999</v>
      </c>
      <c r="G989">
        <f>INDEX(tb_MHDI[],MATCH(Table3[[#This Row],[city_name]],tb_MHDI[mun_uf],0),6)</f>
        <v>0.54100000000000004</v>
      </c>
      <c r="H989">
        <f>INDEX(tb_MHDI[],MATCH(Table3[[#This Row],[city_name]],tb_MHDI[mun_uf],0),7)</f>
        <v>0.77800000000000002</v>
      </c>
      <c r="I989">
        <f>INDEX(tb_MHDI[],MATCH(Table3[[#This Row],[city_name]],tb_MHDI[mun_uf],0),8)</f>
        <v>0.55400000000000005</v>
      </c>
      <c r="J989">
        <f>_xlfn.NUMBERVALUE(INDEX(tb_SVI[],MATCH(Table3[[#This Row],[city_name]],tb_SVI[city_name_uf],0),8),".")</f>
        <v>0.435</v>
      </c>
      <c r="K989">
        <f>_xlfn.NUMBERVALUE(INDEX(tb_SVI[],MATCH(Table3[[#This Row],[city_name]],tb_SVI[city_name_uf],0),9),".")</f>
        <v>0.33</v>
      </c>
      <c r="L989">
        <f>_xlfn.NUMBERVALUE(INDEX(tb_SVI[],MATCH(Table3[[#This Row],[city_name]],tb_SVI[city_name_uf],0),10),".")</f>
        <v>0.41899999999999998</v>
      </c>
      <c r="M989">
        <f>_xlfn.NUMBERVALUE(INDEX(tb_SVI[],MATCH(Table3[[#This Row],[city_name]],tb_SVI[city_name_uf],0),11),".")</f>
        <v>0.55500000000000005</v>
      </c>
      <c r="N989" s="14">
        <f>_xlfn.PERCENTRANK.INC(Table3[MHDI_tot],Table3[[#This Row],[MHDI_tot]],3)</f>
        <v>0.318</v>
      </c>
    </row>
    <row r="990" spans="1:14" hidden="1" x14ac:dyDescent="0.2">
      <c r="A990" t="str">
        <f>SVI!F990</f>
        <v>Mauriti/CE</v>
      </c>
      <c r="B990" t="str">
        <f>INDEX(tb_SVI[],MATCH(Table3[[#This Row],[ibge_cod]],tb_SVI[Município],0),1)</f>
        <v>CE</v>
      </c>
      <c r="C990" t="str">
        <f>INDEX(tb_SVI[],MATCH(Table3[[#This Row],[city_name]],tb_SVI[city_name_uf],0),3)</f>
        <v>2308104</v>
      </c>
      <c r="D990" t="s">
        <v>18644</v>
      </c>
      <c r="E990" s="11">
        <f>INDEX(tb_SVI[],MATCH(Table3[[#This Row],[city_name]],tb_SVI[city_name_uf],0),5)</f>
        <v>48168</v>
      </c>
      <c r="F990">
        <f>INDEX(tb_MHDI[],MATCH(Table3[[#This Row],[city_name]],tb_MHDI[mun_uf],0),5)</f>
        <v>0.60499999999999998</v>
      </c>
      <c r="G990">
        <f>INDEX(tb_MHDI[],MATCH(Table3[[#This Row],[city_name]],tb_MHDI[mun_uf],0),6)</f>
        <v>0.54400000000000004</v>
      </c>
      <c r="H990">
        <f>INDEX(tb_MHDI[],MATCH(Table3[[#This Row],[city_name]],tb_MHDI[mun_uf],0),7)</f>
        <v>0.77200000000000002</v>
      </c>
      <c r="I990">
        <f>INDEX(tb_MHDI[],MATCH(Table3[[#This Row],[city_name]],tb_MHDI[mun_uf],0),8)</f>
        <v>0.52600000000000002</v>
      </c>
      <c r="J990">
        <f>_xlfn.NUMBERVALUE(INDEX(tb_SVI[],MATCH(Table3[[#This Row],[city_name]],tb_SVI[city_name_uf],0),8),".")</f>
        <v>0.432</v>
      </c>
      <c r="K990">
        <f>_xlfn.NUMBERVALUE(INDEX(tb_SVI[],MATCH(Table3[[#This Row],[city_name]],tb_SVI[city_name_uf],0),9),".")</f>
        <v>0.28599999999999998</v>
      </c>
      <c r="L990">
        <f>_xlfn.NUMBERVALUE(INDEX(tb_SVI[],MATCH(Table3[[#This Row],[city_name]],tb_SVI[city_name_uf],0),10),".")</f>
        <v>0.47299999999999998</v>
      </c>
      <c r="M990">
        <f>_xlfn.NUMBERVALUE(INDEX(tb_SVI[],MATCH(Table3[[#This Row],[city_name]],tb_SVI[city_name_uf],0),11),".")</f>
        <v>0.53600000000000003</v>
      </c>
      <c r="N990" s="14">
        <f>_xlfn.PERCENTRANK.INC(Table3[MHDI_tot],Table3[[#This Row],[MHDI_tot]],3)</f>
        <v>0.27100000000000002</v>
      </c>
    </row>
    <row r="991" spans="1:14" hidden="1" x14ac:dyDescent="0.2">
      <c r="A991" t="str">
        <f>SVI!F991</f>
        <v>Meruoca/CE</v>
      </c>
      <c r="B991" t="str">
        <f>INDEX(tb_SVI[],MATCH(Table3[[#This Row],[ibge_cod]],tb_SVI[Município],0),1)</f>
        <v>CE</v>
      </c>
      <c r="C991" t="str">
        <f>INDEX(tb_SVI[],MATCH(Table3[[#This Row],[city_name]],tb_SVI[city_name_uf],0),3)</f>
        <v>2308203</v>
      </c>
      <c r="D991" t="s">
        <v>18645</v>
      </c>
      <c r="E991" s="11">
        <f>INDEX(tb_SVI[],MATCH(Table3[[#This Row],[city_name]],tb_SVI[city_name_uf],0),5)</f>
        <v>15185</v>
      </c>
      <c r="F991">
        <f>INDEX(tb_MHDI[],MATCH(Table3[[#This Row],[city_name]],tb_MHDI[mun_uf],0),5)</f>
        <v>0.61799999999999999</v>
      </c>
      <c r="G991">
        <f>INDEX(tb_MHDI[],MATCH(Table3[[#This Row],[city_name]],tb_MHDI[mun_uf],0),6)</f>
        <v>0.55900000000000005</v>
      </c>
      <c r="H991">
        <f>INDEX(tb_MHDI[],MATCH(Table3[[#This Row],[city_name]],tb_MHDI[mun_uf],0),7)</f>
        <v>0.76100000000000001</v>
      </c>
      <c r="I991">
        <f>INDEX(tb_MHDI[],MATCH(Table3[[#This Row],[city_name]],tb_MHDI[mun_uf],0),8)</f>
        <v>0.55400000000000005</v>
      </c>
      <c r="J991">
        <f>_xlfn.NUMBERVALUE(INDEX(tb_SVI[],MATCH(Table3[[#This Row],[city_name]],tb_SVI[city_name_uf],0),8),".")</f>
        <v>0.46800000000000003</v>
      </c>
      <c r="K991">
        <f>_xlfn.NUMBERVALUE(INDEX(tb_SVI[],MATCH(Table3[[#This Row],[city_name]],tb_SVI[city_name_uf],0),9),".")</f>
        <v>0.41</v>
      </c>
      <c r="L991">
        <f>_xlfn.NUMBERVALUE(INDEX(tb_SVI[],MATCH(Table3[[#This Row],[city_name]],tb_SVI[city_name_uf],0),10),".")</f>
        <v>0.495</v>
      </c>
      <c r="M991">
        <f>_xlfn.NUMBERVALUE(INDEX(tb_SVI[],MATCH(Table3[[#This Row],[city_name]],tb_SVI[city_name_uf],0),11),".")</f>
        <v>0.499</v>
      </c>
      <c r="N991" s="14">
        <f>_xlfn.PERCENTRANK.INC(Table3[MHDI_tot],Table3[[#This Row],[MHDI_tot]],3)</f>
        <v>0.32500000000000001</v>
      </c>
    </row>
    <row r="992" spans="1:14" hidden="1" x14ac:dyDescent="0.2">
      <c r="A992" t="str">
        <f>SVI!F992</f>
        <v>Milagres/CE</v>
      </c>
      <c r="B992" t="str">
        <f>INDEX(tb_SVI[],MATCH(Table3[[#This Row],[ibge_cod]],tb_SVI[Município],0),1)</f>
        <v>CE</v>
      </c>
      <c r="C992" t="str">
        <f>INDEX(tb_SVI[],MATCH(Table3[[#This Row],[city_name]],tb_SVI[city_name_uf],0),3)</f>
        <v>2308302</v>
      </c>
      <c r="D992" t="s">
        <v>18646</v>
      </c>
      <c r="E992" s="11">
        <f>INDEX(tb_SVI[],MATCH(Table3[[#This Row],[city_name]],tb_SVI[city_name_uf],0),5)</f>
        <v>27462</v>
      </c>
      <c r="F992">
        <f>INDEX(tb_MHDI[],MATCH(Table3[[#This Row],[city_name]],tb_MHDI[mun_uf],0),5)</f>
        <v>0.628</v>
      </c>
      <c r="G992">
        <f>INDEX(tb_MHDI[],MATCH(Table3[[#This Row],[city_name]],tb_MHDI[mun_uf],0),6)</f>
        <v>0.56100000000000005</v>
      </c>
      <c r="H992">
        <f>INDEX(tb_MHDI[],MATCH(Table3[[#This Row],[city_name]],tb_MHDI[mun_uf],0),7)</f>
        <v>0.77700000000000002</v>
      </c>
      <c r="I992">
        <f>INDEX(tb_MHDI[],MATCH(Table3[[#This Row],[city_name]],tb_MHDI[mun_uf],0),8)</f>
        <v>0.56899999999999995</v>
      </c>
      <c r="J992">
        <f>_xlfn.NUMBERVALUE(INDEX(tb_SVI[],MATCH(Table3[[#This Row],[city_name]],tb_SVI[city_name_uf],0),8),".")</f>
        <v>0.433</v>
      </c>
      <c r="K992">
        <f>_xlfn.NUMBERVALUE(INDEX(tb_SVI[],MATCH(Table3[[#This Row],[city_name]],tb_SVI[city_name_uf],0),9),".")</f>
        <v>0.28199999999999997</v>
      </c>
      <c r="L992">
        <f>_xlfn.NUMBERVALUE(INDEX(tb_SVI[],MATCH(Table3[[#This Row],[city_name]],tb_SVI[city_name_uf],0),10),".")</f>
        <v>0.49299999999999999</v>
      </c>
      <c r="M992">
        <f>_xlfn.NUMBERVALUE(INDEX(tb_SVI[],MATCH(Table3[[#This Row],[city_name]],tb_SVI[city_name_uf],0),11),".")</f>
        <v>0.52500000000000002</v>
      </c>
      <c r="N992" s="14">
        <f>_xlfn.PERCENTRANK.INC(Table3[MHDI_tot],Table3[[#This Row],[MHDI_tot]],3)</f>
        <v>0.36499999999999999</v>
      </c>
    </row>
    <row r="993" spans="1:14" hidden="1" x14ac:dyDescent="0.2">
      <c r="A993" t="str">
        <f>SVI!F993</f>
        <v>Milhã/CE</v>
      </c>
      <c r="B993" t="str">
        <f>INDEX(tb_SVI[],MATCH(Table3[[#This Row],[ibge_cod]],tb_SVI[Município],0),1)</f>
        <v>CE</v>
      </c>
      <c r="C993" t="str">
        <f>INDEX(tb_SVI[],MATCH(Table3[[#This Row],[city_name]],tb_SVI[city_name_uf],0),3)</f>
        <v>2308351</v>
      </c>
      <c r="D993" t="s">
        <v>18647</v>
      </c>
      <c r="E993" s="11">
        <f>INDEX(tb_SVI[],MATCH(Table3[[#This Row],[city_name]],tb_SVI[city_name_uf],0),5)</f>
        <v>13142</v>
      </c>
      <c r="F993">
        <f>INDEX(tb_MHDI[],MATCH(Table3[[#This Row],[city_name]],tb_MHDI[mun_uf],0),5)</f>
        <v>0.626</v>
      </c>
      <c r="G993">
        <f>INDEX(tb_MHDI[],MATCH(Table3[[#This Row],[city_name]],tb_MHDI[mun_uf],0),6)</f>
        <v>0.56000000000000005</v>
      </c>
      <c r="H993">
        <f>INDEX(tb_MHDI[],MATCH(Table3[[#This Row],[city_name]],tb_MHDI[mun_uf],0),7)</f>
        <v>0.78400000000000003</v>
      </c>
      <c r="I993">
        <f>INDEX(tb_MHDI[],MATCH(Table3[[#This Row],[city_name]],tb_MHDI[mun_uf],0),8)</f>
        <v>0.55800000000000005</v>
      </c>
      <c r="J993">
        <f>_xlfn.NUMBERVALUE(INDEX(tb_SVI[],MATCH(Table3[[#This Row],[city_name]],tb_SVI[city_name_uf],0),8),".")</f>
        <v>0.41399999999999998</v>
      </c>
      <c r="K993">
        <f>_xlfn.NUMBERVALUE(INDEX(tb_SVI[],MATCH(Table3[[#This Row],[city_name]],tb_SVI[city_name_uf],0),9),".")</f>
        <v>0.20100000000000001</v>
      </c>
      <c r="L993">
        <f>_xlfn.NUMBERVALUE(INDEX(tb_SVI[],MATCH(Table3[[#This Row],[city_name]],tb_SVI[city_name_uf],0),10),".")</f>
        <v>0.51100000000000001</v>
      </c>
      <c r="M993">
        <f>_xlfn.NUMBERVALUE(INDEX(tb_SVI[],MATCH(Table3[[#This Row],[city_name]],tb_SVI[city_name_uf],0),11),".")</f>
        <v>0.53100000000000003</v>
      </c>
      <c r="N993" s="14">
        <f>_xlfn.PERCENTRANK.INC(Table3[MHDI_tot],Table3[[#This Row],[MHDI_tot]],3)</f>
        <v>0.35499999999999998</v>
      </c>
    </row>
    <row r="994" spans="1:14" hidden="1" x14ac:dyDescent="0.2">
      <c r="A994" t="str">
        <f>SVI!F994</f>
        <v>Miraíma/CE</v>
      </c>
      <c r="B994" t="str">
        <f>INDEX(tb_SVI[],MATCH(Table3[[#This Row],[ibge_cod]],tb_SVI[Município],0),1)</f>
        <v>CE</v>
      </c>
      <c r="C994" t="str">
        <f>INDEX(tb_SVI[],MATCH(Table3[[#This Row],[city_name]],tb_SVI[city_name_uf],0),3)</f>
        <v>2308377</v>
      </c>
      <c r="D994" t="s">
        <v>18648</v>
      </c>
      <c r="E994" s="11">
        <f>INDEX(tb_SVI[],MATCH(Table3[[#This Row],[city_name]],tb_SVI[city_name_uf],0),5)</f>
        <v>13894</v>
      </c>
      <c r="F994">
        <f>INDEX(tb_MHDI[],MATCH(Table3[[#This Row],[city_name]],tb_MHDI[mun_uf],0),5)</f>
        <v>0.59199999999999997</v>
      </c>
      <c r="G994">
        <f>INDEX(tb_MHDI[],MATCH(Table3[[#This Row],[city_name]],tb_MHDI[mun_uf],0),6)</f>
        <v>0.51</v>
      </c>
      <c r="H994">
        <f>INDEX(tb_MHDI[],MATCH(Table3[[#This Row],[city_name]],tb_MHDI[mun_uf],0),7)</f>
        <v>0.77800000000000002</v>
      </c>
      <c r="I994">
        <f>INDEX(tb_MHDI[],MATCH(Table3[[#This Row],[city_name]],tb_MHDI[mun_uf],0),8)</f>
        <v>0.52300000000000002</v>
      </c>
      <c r="J994">
        <f>_xlfn.NUMBERVALUE(INDEX(tb_SVI[],MATCH(Table3[[#This Row],[city_name]],tb_SVI[city_name_uf],0),8),".")</f>
        <v>0.51200000000000001</v>
      </c>
      <c r="K994">
        <f>_xlfn.NUMBERVALUE(INDEX(tb_SVI[],MATCH(Table3[[#This Row],[city_name]],tb_SVI[city_name_uf],0),9),".")</f>
        <v>0.29199999999999998</v>
      </c>
      <c r="L994">
        <f>_xlfn.NUMBERVALUE(INDEX(tb_SVI[],MATCH(Table3[[#This Row],[city_name]],tb_SVI[city_name_uf],0),10),".")</f>
        <v>0.59699999999999998</v>
      </c>
      <c r="M994">
        <f>_xlfn.NUMBERVALUE(INDEX(tb_SVI[],MATCH(Table3[[#This Row],[city_name]],tb_SVI[city_name_uf],0),11),".")</f>
        <v>0.64700000000000002</v>
      </c>
      <c r="N994" s="14">
        <f>_xlfn.PERCENTRANK.INC(Table3[MHDI_tot],Table3[[#This Row],[MHDI_tot]],3)</f>
        <v>0.214</v>
      </c>
    </row>
    <row r="995" spans="1:14" hidden="1" x14ac:dyDescent="0.2">
      <c r="A995" t="str">
        <f>SVI!F995</f>
        <v>Missão Velha/CE</v>
      </c>
      <c r="B995" t="str">
        <f>INDEX(tb_SVI[],MATCH(Table3[[#This Row],[ibge_cod]],tb_SVI[Município],0),1)</f>
        <v>CE</v>
      </c>
      <c r="C995" t="str">
        <f>INDEX(tb_SVI[],MATCH(Table3[[#This Row],[city_name]],tb_SVI[city_name_uf],0),3)</f>
        <v>2308401</v>
      </c>
      <c r="D995" t="s">
        <v>18649</v>
      </c>
      <c r="E995" s="11">
        <f>INDEX(tb_SVI[],MATCH(Table3[[#This Row],[city_name]],tb_SVI[city_name_uf],0),5)</f>
        <v>35480</v>
      </c>
      <c r="F995">
        <f>INDEX(tb_MHDI[],MATCH(Table3[[#This Row],[city_name]],tb_MHDI[mun_uf],0),5)</f>
        <v>0.622</v>
      </c>
      <c r="G995">
        <f>INDEX(tb_MHDI[],MATCH(Table3[[#This Row],[city_name]],tb_MHDI[mun_uf],0),6)</f>
        <v>0.57899999999999996</v>
      </c>
      <c r="H995">
        <f>INDEX(tb_MHDI[],MATCH(Table3[[#This Row],[city_name]],tb_MHDI[mun_uf],0),7)</f>
        <v>0.754</v>
      </c>
      <c r="I995">
        <f>INDEX(tb_MHDI[],MATCH(Table3[[#This Row],[city_name]],tb_MHDI[mun_uf],0),8)</f>
        <v>0.55200000000000005</v>
      </c>
      <c r="J995">
        <f>_xlfn.NUMBERVALUE(INDEX(tb_SVI[],MATCH(Table3[[#This Row],[city_name]],tb_SVI[city_name_uf],0),8),".")</f>
        <v>0.375</v>
      </c>
      <c r="K995">
        <f>_xlfn.NUMBERVALUE(INDEX(tb_SVI[],MATCH(Table3[[#This Row],[city_name]],tb_SVI[city_name_uf],0),9),".")</f>
        <v>0.184</v>
      </c>
      <c r="L995">
        <f>_xlfn.NUMBERVALUE(INDEX(tb_SVI[],MATCH(Table3[[#This Row],[city_name]],tb_SVI[city_name_uf],0),10),".")</f>
        <v>0.46899999999999997</v>
      </c>
      <c r="M995">
        <f>_xlfn.NUMBERVALUE(INDEX(tb_SVI[],MATCH(Table3[[#This Row],[city_name]],tb_SVI[city_name_uf],0),11),".")</f>
        <v>0.47199999999999998</v>
      </c>
      <c r="N995" s="14">
        <f>_xlfn.PERCENTRANK.INC(Table3[MHDI_tot],Table3[[#This Row],[MHDI_tot]],3)</f>
        <v>0.33800000000000002</v>
      </c>
    </row>
    <row r="996" spans="1:14" hidden="1" x14ac:dyDescent="0.2">
      <c r="A996" t="str">
        <f>SVI!F996</f>
        <v>Mombaça/CE</v>
      </c>
      <c r="B996" t="str">
        <f>INDEX(tb_SVI[],MATCH(Table3[[#This Row],[ibge_cod]],tb_SVI[Município],0),1)</f>
        <v>CE</v>
      </c>
      <c r="C996" t="str">
        <f>INDEX(tb_SVI[],MATCH(Table3[[#This Row],[city_name]],tb_SVI[city_name_uf],0),3)</f>
        <v>2308500</v>
      </c>
      <c r="D996" t="s">
        <v>18650</v>
      </c>
      <c r="E996" s="11">
        <f>INDEX(tb_SVI[],MATCH(Table3[[#This Row],[city_name]],tb_SVI[city_name_uf],0),5)</f>
        <v>43858</v>
      </c>
      <c r="F996">
        <f>INDEX(tb_MHDI[],MATCH(Table3[[#This Row],[city_name]],tb_MHDI[mun_uf],0),5)</f>
        <v>0.58199999999999996</v>
      </c>
      <c r="G996">
        <f>INDEX(tb_MHDI[],MATCH(Table3[[#This Row],[city_name]],tb_MHDI[mun_uf],0),6)</f>
        <v>0.54900000000000004</v>
      </c>
      <c r="H996">
        <f>INDEX(tb_MHDI[],MATCH(Table3[[#This Row],[city_name]],tb_MHDI[mun_uf],0),7)</f>
        <v>0.73499999999999999</v>
      </c>
      <c r="I996">
        <f>INDEX(tb_MHDI[],MATCH(Table3[[#This Row],[city_name]],tb_MHDI[mun_uf],0),8)</f>
        <v>0.48899999999999999</v>
      </c>
      <c r="J996">
        <f>_xlfn.NUMBERVALUE(INDEX(tb_SVI[],MATCH(Table3[[#This Row],[city_name]],tb_SVI[city_name_uf],0),8),".")</f>
        <v>0.503</v>
      </c>
      <c r="K996">
        <f>_xlfn.NUMBERVALUE(INDEX(tb_SVI[],MATCH(Table3[[#This Row],[city_name]],tb_SVI[city_name_uf],0),9),".")</f>
        <v>0.36299999999999999</v>
      </c>
      <c r="L996">
        <f>_xlfn.NUMBERVALUE(INDEX(tb_SVI[],MATCH(Table3[[#This Row],[city_name]],tb_SVI[city_name_uf],0),10),".")</f>
        <v>0.58099999999999996</v>
      </c>
      <c r="M996">
        <f>_xlfn.NUMBERVALUE(INDEX(tb_SVI[],MATCH(Table3[[#This Row],[city_name]],tb_SVI[city_name_uf],0),11),".")</f>
        <v>0.56499999999999995</v>
      </c>
      <c r="N996" s="14">
        <f>_xlfn.PERCENTRANK.INC(Table3[MHDI_tot],Table3[[#This Row],[MHDI_tot]],3)</f>
        <v>0.17100000000000001</v>
      </c>
    </row>
    <row r="997" spans="1:14" hidden="1" x14ac:dyDescent="0.2">
      <c r="A997" t="str">
        <f>SVI!F997</f>
        <v>Monsenhor Tabosa/CE</v>
      </c>
      <c r="B997" t="str">
        <f>INDEX(tb_SVI[],MATCH(Table3[[#This Row],[ibge_cod]],tb_SVI[Município],0),1)</f>
        <v>CE</v>
      </c>
      <c r="C997" t="str">
        <f>INDEX(tb_SVI[],MATCH(Table3[[#This Row],[city_name]],tb_SVI[city_name_uf],0),3)</f>
        <v>2308609</v>
      </c>
      <c r="D997" t="s">
        <v>18651</v>
      </c>
      <c r="E997" s="11">
        <f>INDEX(tb_SVI[],MATCH(Table3[[#This Row],[city_name]],tb_SVI[city_name_uf],0),5)</f>
        <v>17249</v>
      </c>
      <c r="F997">
        <f>INDEX(tb_MHDI[],MATCH(Table3[[#This Row],[city_name]],tb_MHDI[mun_uf],0),5)</f>
        <v>0.61</v>
      </c>
      <c r="G997">
        <f>INDEX(tb_MHDI[],MATCH(Table3[[#This Row],[city_name]],tb_MHDI[mun_uf],0),6)</f>
        <v>0.54500000000000004</v>
      </c>
      <c r="H997">
        <f>INDEX(tb_MHDI[],MATCH(Table3[[#This Row],[city_name]],tb_MHDI[mun_uf],0),7)</f>
        <v>0.77300000000000002</v>
      </c>
      <c r="I997">
        <f>INDEX(tb_MHDI[],MATCH(Table3[[#This Row],[city_name]],tb_MHDI[mun_uf],0),8)</f>
        <v>0.53800000000000003</v>
      </c>
      <c r="J997">
        <f>_xlfn.NUMBERVALUE(INDEX(tb_SVI[],MATCH(Table3[[#This Row],[city_name]],tb_SVI[city_name_uf],0),8),".")</f>
        <v>0.42499999999999999</v>
      </c>
      <c r="K997">
        <f>_xlfn.NUMBERVALUE(INDEX(tb_SVI[],MATCH(Table3[[#This Row],[city_name]],tb_SVI[city_name_uf],0),9),".")</f>
        <v>0.191</v>
      </c>
      <c r="L997">
        <f>_xlfn.NUMBERVALUE(INDEX(tb_SVI[],MATCH(Table3[[#This Row],[city_name]],tb_SVI[city_name_uf],0),10),".")</f>
        <v>0.505</v>
      </c>
      <c r="M997">
        <f>_xlfn.NUMBERVALUE(INDEX(tb_SVI[],MATCH(Table3[[#This Row],[city_name]],tb_SVI[city_name_uf],0),11),".")</f>
        <v>0.57899999999999996</v>
      </c>
      <c r="N997" s="14">
        <f>_xlfn.PERCENTRANK.INC(Table3[MHDI_tot],Table3[[#This Row],[MHDI_tot]],3)</f>
        <v>0.29399999999999998</v>
      </c>
    </row>
    <row r="998" spans="1:14" hidden="1" x14ac:dyDescent="0.2">
      <c r="A998" t="str">
        <f>SVI!F998</f>
        <v>Morada Nova/CE</v>
      </c>
      <c r="B998" t="str">
        <f>INDEX(tb_SVI[],MATCH(Table3[[#This Row],[ibge_cod]],tb_SVI[Município],0),1)</f>
        <v>CE</v>
      </c>
      <c r="C998" t="str">
        <f>INDEX(tb_SVI[],MATCH(Table3[[#This Row],[city_name]],tb_SVI[city_name_uf],0),3)</f>
        <v>2308708</v>
      </c>
      <c r="D998" t="s">
        <v>18652</v>
      </c>
      <c r="E998" s="11">
        <f>INDEX(tb_SVI[],MATCH(Table3[[#This Row],[city_name]],tb_SVI[city_name_uf],0),5)</f>
        <v>61738</v>
      </c>
      <c r="F998">
        <f>INDEX(tb_MHDI[],MATCH(Table3[[#This Row],[city_name]],tb_MHDI[mun_uf],0),5)</f>
        <v>0.61</v>
      </c>
      <c r="G998">
        <f>INDEX(tb_MHDI[],MATCH(Table3[[#This Row],[city_name]],tb_MHDI[mun_uf],0),6)</f>
        <v>0.56899999999999995</v>
      </c>
      <c r="H998">
        <f>INDEX(tb_MHDI[],MATCH(Table3[[#This Row],[city_name]],tb_MHDI[mun_uf],0),7)</f>
        <v>0.75800000000000001</v>
      </c>
      <c r="I998">
        <f>INDEX(tb_MHDI[],MATCH(Table3[[#This Row],[city_name]],tb_MHDI[mun_uf],0),8)</f>
        <v>0.52500000000000002</v>
      </c>
      <c r="J998">
        <f>_xlfn.NUMBERVALUE(INDEX(tb_SVI[],MATCH(Table3[[#This Row],[city_name]],tb_SVI[city_name_uf],0),8),".")</f>
        <v>0.45</v>
      </c>
      <c r="K998">
        <f>_xlfn.NUMBERVALUE(INDEX(tb_SVI[],MATCH(Table3[[#This Row],[city_name]],tb_SVI[city_name_uf],0),9),".")</f>
        <v>0.32800000000000001</v>
      </c>
      <c r="L998">
        <f>_xlfn.NUMBERVALUE(INDEX(tb_SVI[],MATCH(Table3[[#This Row],[city_name]],tb_SVI[city_name_uf],0),10),".")</f>
        <v>0.51800000000000002</v>
      </c>
      <c r="M998">
        <f>_xlfn.NUMBERVALUE(INDEX(tb_SVI[],MATCH(Table3[[#This Row],[city_name]],tb_SVI[city_name_uf],0),11),".")</f>
        <v>0.503</v>
      </c>
      <c r="N998" s="14">
        <f>_xlfn.PERCENTRANK.INC(Table3[MHDI_tot],Table3[[#This Row],[MHDI_tot]],3)</f>
        <v>0.29399999999999998</v>
      </c>
    </row>
    <row r="999" spans="1:14" hidden="1" x14ac:dyDescent="0.2">
      <c r="A999" t="str">
        <f>SVI!F999</f>
        <v>Moraújo/CE</v>
      </c>
      <c r="B999" t="str">
        <f>INDEX(tb_SVI[],MATCH(Table3[[#This Row],[ibge_cod]],tb_SVI[Município],0),1)</f>
        <v>CE</v>
      </c>
      <c r="C999" t="str">
        <f>INDEX(tb_SVI[],MATCH(Table3[[#This Row],[city_name]],tb_SVI[city_name_uf],0),3)</f>
        <v>2308807</v>
      </c>
      <c r="D999" t="s">
        <v>18653</v>
      </c>
      <c r="E999" s="11">
        <f>INDEX(tb_SVI[],MATCH(Table3[[#This Row],[city_name]],tb_SVI[city_name_uf],0),5)</f>
        <v>8779</v>
      </c>
      <c r="F999">
        <f>INDEX(tb_MHDI[],MATCH(Table3[[#This Row],[city_name]],tb_MHDI[mun_uf],0),5)</f>
        <v>0.58099999999999996</v>
      </c>
      <c r="G999">
        <f>INDEX(tb_MHDI[],MATCH(Table3[[#This Row],[city_name]],tb_MHDI[mun_uf],0),6)</f>
        <v>0.495</v>
      </c>
      <c r="H999">
        <f>INDEX(tb_MHDI[],MATCH(Table3[[#This Row],[city_name]],tb_MHDI[mun_uf],0),7)</f>
        <v>0.76800000000000002</v>
      </c>
      <c r="I999">
        <f>INDEX(tb_MHDI[],MATCH(Table3[[#This Row],[city_name]],tb_MHDI[mun_uf],0),8)</f>
        <v>0.51600000000000001</v>
      </c>
      <c r="J999">
        <f>_xlfn.NUMBERVALUE(INDEX(tb_SVI[],MATCH(Table3[[#This Row],[city_name]],tb_SVI[city_name_uf],0),8),".")</f>
        <v>0.39500000000000002</v>
      </c>
      <c r="K999">
        <f>_xlfn.NUMBERVALUE(INDEX(tb_SVI[],MATCH(Table3[[#This Row],[city_name]],tb_SVI[city_name_uf],0),9),".")</f>
        <v>0.16500000000000001</v>
      </c>
      <c r="L999">
        <f>_xlfn.NUMBERVALUE(INDEX(tb_SVI[],MATCH(Table3[[#This Row],[city_name]],tb_SVI[city_name_uf],0),10),".")</f>
        <v>0.45600000000000002</v>
      </c>
      <c r="M999">
        <f>_xlfn.NUMBERVALUE(INDEX(tb_SVI[],MATCH(Table3[[#This Row],[city_name]],tb_SVI[city_name_uf],0),11),".")</f>
        <v>0.56299999999999994</v>
      </c>
      <c r="N999" s="14">
        <f>_xlfn.PERCENTRANK.INC(Table3[MHDI_tot],Table3[[#This Row],[MHDI_tot]],3)</f>
        <v>0.16600000000000001</v>
      </c>
    </row>
    <row r="1000" spans="1:14" hidden="1" x14ac:dyDescent="0.2">
      <c r="A1000" t="str">
        <f>SVI!F1000</f>
        <v>Morrinhos/CE</v>
      </c>
      <c r="B1000" t="str">
        <f>INDEX(tb_SVI[],MATCH(Table3[[#This Row],[ibge_cod]],tb_SVI[Município],0),1)</f>
        <v>CE</v>
      </c>
      <c r="C1000" t="str">
        <f>INDEX(tb_SVI[],MATCH(Table3[[#This Row],[city_name]],tb_SVI[city_name_uf],0),3)</f>
        <v>2308906</v>
      </c>
      <c r="D1000" t="s">
        <v>18654</v>
      </c>
      <c r="E1000" s="11">
        <f>INDEX(tb_SVI[],MATCH(Table3[[#This Row],[city_name]],tb_SVI[city_name_uf],0),5)</f>
        <v>22685</v>
      </c>
      <c r="F1000">
        <f>INDEX(tb_MHDI[],MATCH(Table3[[#This Row],[city_name]],tb_MHDI[mun_uf],0),5)</f>
        <v>0.58799999999999997</v>
      </c>
      <c r="G1000">
        <f>INDEX(tb_MHDI[],MATCH(Table3[[#This Row],[city_name]],tb_MHDI[mun_uf],0),6)</f>
        <v>0.52400000000000002</v>
      </c>
      <c r="H1000">
        <f>INDEX(tb_MHDI[],MATCH(Table3[[#This Row],[city_name]],tb_MHDI[mun_uf],0),7)</f>
        <v>0.76</v>
      </c>
      <c r="I1000">
        <f>INDEX(tb_MHDI[],MATCH(Table3[[#This Row],[city_name]],tb_MHDI[mun_uf],0),8)</f>
        <v>0.51100000000000001</v>
      </c>
      <c r="J1000">
        <f>_xlfn.NUMBERVALUE(INDEX(tb_SVI[],MATCH(Table3[[#This Row],[city_name]],tb_SVI[city_name_uf],0),8),".")</f>
        <v>0.41399999999999998</v>
      </c>
      <c r="K1000">
        <f>_xlfn.NUMBERVALUE(INDEX(tb_SVI[],MATCH(Table3[[#This Row],[city_name]],tb_SVI[city_name_uf],0),9),".")</f>
        <v>0.11799999999999999</v>
      </c>
      <c r="L1000">
        <f>_xlfn.NUMBERVALUE(INDEX(tb_SVI[],MATCH(Table3[[#This Row],[city_name]],tb_SVI[city_name_uf],0),10),".")</f>
        <v>0.57999999999999996</v>
      </c>
      <c r="M1000">
        <f>_xlfn.NUMBERVALUE(INDEX(tb_SVI[],MATCH(Table3[[#This Row],[city_name]],tb_SVI[city_name_uf],0),11),".")</f>
        <v>0.54300000000000004</v>
      </c>
      <c r="N1000" s="14">
        <f>_xlfn.PERCENTRANK.INC(Table3[MHDI_tot],Table3[[#This Row],[MHDI_tot]],3)</f>
        <v>0.19700000000000001</v>
      </c>
    </row>
    <row r="1001" spans="1:14" hidden="1" x14ac:dyDescent="0.2">
      <c r="A1001" t="str">
        <f>SVI!F1001</f>
        <v>Mucambo/CE</v>
      </c>
      <c r="B1001" t="str">
        <f>INDEX(tb_SVI[],MATCH(Table3[[#This Row],[ibge_cod]],tb_SVI[Município],0),1)</f>
        <v>CE</v>
      </c>
      <c r="C1001" t="str">
        <f>INDEX(tb_SVI[],MATCH(Table3[[#This Row],[city_name]],tb_SVI[city_name_uf],0),3)</f>
        <v>2309003</v>
      </c>
      <c r="D1001" t="s">
        <v>18655</v>
      </c>
      <c r="E1001" s="11">
        <f>INDEX(tb_SVI[],MATCH(Table3[[#This Row],[city_name]],tb_SVI[city_name_uf],0),5)</f>
        <v>14549</v>
      </c>
      <c r="F1001">
        <f>INDEX(tb_MHDI[],MATCH(Table3[[#This Row],[city_name]],tb_MHDI[mun_uf],0),5)</f>
        <v>0.60699999999999998</v>
      </c>
      <c r="G1001">
        <f>INDEX(tb_MHDI[],MATCH(Table3[[#This Row],[city_name]],tb_MHDI[mun_uf],0),6)</f>
        <v>0.56499999999999995</v>
      </c>
      <c r="H1001">
        <f>INDEX(tb_MHDI[],MATCH(Table3[[#This Row],[city_name]],tb_MHDI[mun_uf],0),7)</f>
        <v>0.73199999999999998</v>
      </c>
      <c r="I1001">
        <f>INDEX(tb_MHDI[],MATCH(Table3[[#This Row],[city_name]],tb_MHDI[mun_uf],0),8)</f>
        <v>0.54100000000000004</v>
      </c>
      <c r="J1001">
        <f>_xlfn.NUMBERVALUE(INDEX(tb_SVI[],MATCH(Table3[[#This Row],[city_name]],tb_SVI[city_name_uf],0),8),".")</f>
        <v>0.40300000000000002</v>
      </c>
      <c r="K1001">
        <f>_xlfn.NUMBERVALUE(INDEX(tb_SVI[],MATCH(Table3[[#This Row],[city_name]],tb_SVI[city_name_uf],0),9),".")</f>
        <v>0.14899999999999999</v>
      </c>
      <c r="L1001">
        <f>_xlfn.NUMBERVALUE(INDEX(tb_SVI[],MATCH(Table3[[#This Row],[city_name]],tb_SVI[city_name_uf],0),10),".")</f>
        <v>0.497</v>
      </c>
      <c r="M1001">
        <f>_xlfn.NUMBERVALUE(INDEX(tb_SVI[],MATCH(Table3[[#This Row],[city_name]],tb_SVI[city_name_uf],0),11),".")</f>
        <v>0.56299999999999994</v>
      </c>
      <c r="N1001" s="14">
        <f>_xlfn.PERCENTRANK.INC(Table3[MHDI_tot],Table3[[#This Row],[MHDI_tot]],3)</f>
        <v>0.28100000000000003</v>
      </c>
    </row>
    <row r="1002" spans="1:14" hidden="1" x14ac:dyDescent="0.2">
      <c r="A1002" t="str">
        <f>SVI!F1002</f>
        <v>Mulungu/CE</v>
      </c>
      <c r="B1002" t="str">
        <f>INDEX(tb_SVI[],MATCH(Table3[[#This Row],[ibge_cod]],tb_SVI[Município],0),1)</f>
        <v>CE</v>
      </c>
      <c r="C1002" t="str">
        <f>INDEX(tb_SVI[],MATCH(Table3[[#This Row],[city_name]],tb_SVI[city_name_uf],0),3)</f>
        <v>2309102</v>
      </c>
      <c r="D1002" t="s">
        <v>18656</v>
      </c>
      <c r="E1002" s="11">
        <f>INDEX(tb_SVI[],MATCH(Table3[[#This Row],[city_name]],tb_SVI[city_name_uf],0),5)</f>
        <v>10941</v>
      </c>
      <c r="F1002">
        <f>INDEX(tb_MHDI[],MATCH(Table3[[#This Row],[city_name]],tb_MHDI[mun_uf],0),5)</f>
        <v>0.60699999999999998</v>
      </c>
      <c r="G1002">
        <f>INDEX(tb_MHDI[],MATCH(Table3[[#This Row],[city_name]],tb_MHDI[mun_uf],0),6)</f>
        <v>0.55100000000000005</v>
      </c>
      <c r="H1002">
        <f>INDEX(tb_MHDI[],MATCH(Table3[[#This Row],[city_name]],tb_MHDI[mun_uf],0),7)</f>
        <v>0.75900000000000001</v>
      </c>
      <c r="I1002">
        <f>INDEX(tb_MHDI[],MATCH(Table3[[#This Row],[city_name]],tb_MHDI[mun_uf],0),8)</f>
        <v>0.53400000000000003</v>
      </c>
      <c r="J1002">
        <f>_xlfn.NUMBERVALUE(INDEX(tb_SVI[],MATCH(Table3[[#This Row],[city_name]],tb_SVI[city_name_uf],0),8),".")</f>
        <v>0.41299999999999998</v>
      </c>
      <c r="K1002">
        <f>_xlfn.NUMBERVALUE(INDEX(tb_SVI[],MATCH(Table3[[#This Row],[city_name]],tb_SVI[city_name_uf],0),9),".")</f>
        <v>0.26700000000000002</v>
      </c>
      <c r="L1002">
        <f>_xlfn.NUMBERVALUE(INDEX(tb_SVI[],MATCH(Table3[[#This Row],[city_name]],tb_SVI[city_name_uf],0),10),".")</f>
        <v>0.50900000000000001</v>
      </c>
      <c r="M1002">
        <f>_xlfn.NUMBERVALUE(INDEX(tb_SVI[],MATCH(Table3[[#This Row],[city_name]],tb_SVI[city_name_uf],0),11),".")</f>
        <v>0.46200000000000002</v>
      </c>
      <c r="N1002" s="14">
        <f>_xlfn.PERCENTRANK.INC(Table3[MHDI_tot],Table3[[#This Row],[MHDI_tot]],3)</f>
        <v>0.28100000000000003</v>
      </c>
    </row>
    <row r="1003" spans="1:14" hidden="1" x14ac:dyDescent="0.2">
      <c r="A1003" t="str">
        <f>SVI!F1003</f>
        <v>Nova Olinda/CE</v>
      </c>
      <c r="B1003" t="str">
        <f>INDEX(tb_SVI[],MATCH(Table3[[#This Row],[ibge_cod]],tb_SVI[Município],0),1)</f>
        <v>CE</v>
      </c>
      <c r="C1003" t="str">
        <f>INDEX(tb_SVI[],MATCH(Table3[[#This Row],[city_name]],tb_SVI[city_name_uf],0),3)</f>
        <v>2309201</v>
      </c>
      <c r="D1003" t="s">
        <v>18657</v>
      </c>
      <c r="E1003" s="11">
        <f>INDEX(tb_SVI[],MATCH(Table3[[#This Row],[city_name]],tb_SVI[city_name_uf],0),5)</f>
        <v>15684</v>
      </c>
      <c r="F1003">
        <f>INDEX(tb_MHDI[],MATCH(Table3[[#This Row],[city_name]],tb_MHDI[mun_uf],0),5)</f>
        <v>0.625</v>
      </c>
      <c r="G1003">
        <f>INDEX(tb_MHDI[],MATCH(Table3[[#This Row],[city_name]],tb_MHDI[mun_uf],0),6)</f>
        <v>0.56699999999999995</v>
      </c>
      <c r="H1003">
        <f>INDEX(tb_MHDI[],MATCH(Table3[[#This Row],[city_name]],tb_MHDI[mun_uf],0),7)</f>
        <v>0.77900000000000003</v>
      </c>
      <c r="I1003">
        <f>INDEX(tb_MHDI[],MATCH(Table3[[#This Row],[city_name]],tb_MHDI[mun_uf],0),8)</f>
        <v>0.55400000000000005</v>
      </c>
      <c r="J1003">
        <f>_xlfn.NUMBERVALUE(INDEX(tb_SVI[],MATCH(Table3[[#This Row],[city_name]],tb_SVI[city_name_uf],0),8),".")</f>
        <v>0.42099999999999999</v>
      </c>
      <c r="K1003">
        <f>_xlfn.NUMBERVALUE(INDEX(tb_SVI[],MATCH(Table3[[#This Row],[city_name]],tb_SVI[city_name_uf],0),9),".")</f>
        <v>0.26700000000000002</v>
      </c>
      <c r="L1003">
        <f>_xlfn.NUMBERVALUE(INDEX(tb_SVI[],MATCH(Table3[[#This Row],[city_name]],tb_SVI[city_name_uf],0),10),".")</f>
        <v>0.48699999999999999</v>
      </c>
      <c r="M1003">
        <f>_xlfn.NUMBERVALUE(INDEX(tb_SVI[],MATCH(Table3[[#This Row],[city_name]],tb_SVI[city_name_uf],0),11),".")</f>
        <v>0.51</v>
      </c>
      <c r="N1003" s="14">
        <f>_xlfn.PERCENTRANK.INC(Table3[MHDI_tot],Table3[[#This Row],[MHDI_tot]],3)</f>
        <v>0.35199999999999998</v>
      </c>
    </row>
    <row r="1004" spans="1:14" hidden="1" x14ac:dyDescent="0.2">
      <c r="A1004" t="str">
        <f>SVI!F1004</f>
        <v>Nova Russas/CE</v>
      </c>
      <c r="B1004" t="str">
        <f>INDEX(tb_SVI[],MATCH(Table3[[#This Row],[ibge_cod]],tb_SVI[Município],0),1)</f>
        <v>CE</v>
      </c>
      <c r="C1004" t="str">
        <f>INDEX(tb_SVI[],MATCH(Table3[[#This Row],[city_name]],tb_SVI[city_name_uf],0),3)</f>
        <v>2309300</v>
      </c>
      <c r="D1004" t="s">
        <v>18658</v>
      </c>
      <c r="E1004" s="11">
        <f>INDEX(tb_SVI[],MATCH(Table3[[#This Row],[city_name]],tb_SVI[city_name_uf],0),5)</f>
        <v>32408</v>
      </c>
      <c r="F1004">
        <f>INDEX(tb_MHDI[],MATCH(Table3[[#This Row],[city_name]],tb_MHDI[mun_uf],0),5)</f>
        <v>0.61399999999999999</v>
      </c>
      <c r="G1004">
        <f>INDEX(tb_MHDI[],MATCH(Table3[[#This Row],[city_name]],tb_MHDI[mun_uf],0),6)</f>
        <v>0.58499999999999996</v>
      </c>
      <c r="H1004">
        <f>INDEX(tb_MHDI[],MATCH(Table3[[#This Row],[city_name]],tb_MHDI[mun_uf],0),7)</f>
        <v>0.754</v>
      </c>
      <c r="I1004">
        <f>INDEX(tb_MHDI[],MATCH(Table3[[#This Row],[city_name]],tb_MHDI[mun_uf],0),8)</f>
        <v>0.52400000000000002</v>
      </c>
      <c r="J1004">
        <f>_xlfn.NUMBERVALUE(INDEX(tb_SVI[],MATCH(Table3[[#This Row],[city_name]],tb_SVI[city_name_uf],0),8),".")</f>
        <v>0.38700000000000001</v>
      </c>
      <c r="K1004">
        <f>_xlfn.NUMBERVALUE(INDEX(tb_SVI[],MATCH(Table3[[#This Row],[city_name]],tb_SVI[city_name_uf],0),9),".")</f>
        <v>0.182</v>
      </c>
      <c r="L1004">
        <f>_xlfn.NUMBERVALUE(INDEX(tb_SVI[],MATCH(Table3[[#This Row],[city_name]],tb_SVI[city_name_uf],0),10),".")</f>
        <v>0.46800000000000003</v>
      </c>
      <c r="M1004">
        <f>_xlfn.NUMBERVALUE(INDEX(tb_SVI[],MATCH(Table3[[#This Row],[city_name]],tb_SVI[city_name_uf],0),11),".")</f>
        <v>0.51200000000000001</v>
      </c>
      <c r="N1004" s="14">
        <f>_xlfn.PERCENTRANK.INC(Table3[MHDI_tot],Table3[[#This Row],[MHDI_tot]],3)</f>
        <v>0.308</v>
      </c>
    </row>
    <row r="1005" spans="1:14" hidden="1" x14ac:dyDescent="0.2">
      <c r="A1005" t="str">
        <f>SVI!F1005</f>
        <v>Ocara/CE</v>
      </c>
      <c r="B1005" t="str">
        <f>INDEX(tb_SVI[],MATCH(Table3[[#This Row],[ibge_cod]],tb_SVI[Município],0),1)</f>
        <v>CE</v>
      </c>
      <c r="C1005" t="str">
        <f>INDEX(tb_SVI[],MATCH(Table3[[#This Row],[city_name]],tb_SVI[city_name_uf],0),3)</f>
        <v>2309458</v>
      </c>
      <c r="D1005" t="s">
        <v>18659</v>
      </c>
      <c r="E1005" s="11">
        <f>INDEX(tb_SVI[],MATCH(Table3[[#This Row],[city_name]],tb_SVI[city_name_uf],0),5)</f>
        <v>25833</v>
      </c>
      <c r="F1005">
        <f>INDEX(tb_MHDI[],MATCH(Table3[[#This Row],[city_name]],tb_MHDI[mun_uf],0),5)</f>
        <v>0.59399999999999997</v>
      </c>
      <c r="G1005">
        <f>INDEX(tb_MHDI[],MATCH(Table3[[#This Row],[city_name]],tb_MHDI[mun_uf],0),6)</f>
        <v>0.52400000000000002</v>
      </c>
      <c r="H1005">
        <f>INDEX(tb_MHDI[],MATCH(Table3[[#This Row],[city_name]],tb_MHDI[mun_uf],0),7)</f>
        <v>0.77100000000000002</v>
      </c>
      <c r="I1005">
        <f>INDEX(tb_MHDI[],MATCH(Table3[[#This Row],[city_name]],tb_MHDI[mun_uf],0),8)</f>
        <v>0.51900000000000002</v>
      </c>
      <c r="J1005">
        <f>_xlfn.NUMBERVALUE(INDEX(tb_SVI[],MATCH(Table3[[#This Row],[city_name]],tb_SVI[city_name_uf],0),8),".")</f>
        <v>0.52</v>
      </c>
      <c r="K1005">
        <f>_xlfn.NUMBERVALUE(INDEX(tb_SVI[],MATCH(Table3[[#This Row],[city_name]],tb_SVI[city_name_uf],0),9),".")</f>
        <v>0.48799999999999999</v>
      </c>
      <c r="L1005">
        <f>_xlfn.NUMBERVALUE(INDEX(tb_SVI[],MATCH(Table3[[#This Row],[city_name]],tb_SVI[city_name_uf],0),10),".")</f>
        <v>0.52200000000000002</v>
      </c>
      <c r="M1005">
        <f>_xlfn.NUMBERVALUE(INDEX(tb_SVI[],MATCH(Table3[[#This Row],[city_name]],tb_SVI[city_name_uf],0),11),".")</f>
        <v>0.55100000000000005</v>
      </c>
      <c r="N1005" s="14">
        <f>_xlfn.PERCENTRANK.INC(Table3[MHDI_tot],Table3[[#This Row],[MHDI_tot]],3)</f>
        <v>0.22500000000000001</v>
      </c>
    </row>
    <row r="1006" spans="1:14" hidden="1" x14ac:dyDescent="0.2">
      <c r="A1006" t="str">
        <f>SVI!F1006</f>
        <v>Orós/CE</v>
      </c>
      <c r="B1006" t="str">
        <f>INDEX(tb_SVI[],MATCH(Table3[[#This Row],[ibge_cod]],tb_SVI[Município],0),1)</f>
        <v>CE</v>
      </c>
      <c r="C1006" t="str">
        <f>INDEX(tb_SVI[],MATCH(Table3[[#This Row],[city_name]],tb_SVI[city_name_uf],0),3)</f>
        <v>2309508</v>
      </c>
      <c r="D1006" t="s">
        <v>18660</v>
      </c>
      <c r="E1006" s="11">
        <f>INDEX(tb_SVI[],MATCH(Table3[[#This Row],[city_name]],tb_SVI[city_name_uf],0),5)</f>
        <v>21384</v>
      </c>
      <c r="F1006">
        <f>INDEX(tb_MHDI[],MATCH(Table3[[#This Row],[city_name]],tb_MHDI[mun_uf],0),5)</f>
        <v>0.63600000000000001</v>
      </c>
      <c r="G1006">
        <f>INDEX(tb_MHDI[],MATCH(Table3[[#This Row],[city_name]],tb_MHDI[mun_uf],0),6)</f>
        <v>0.58199999999999996</v>
      </c>
      <c r="H1006">
        <f>INDEX(tb_MHDI[],MATCH(Table3[[#This Row],[city_name]],tb_MHDI[mun_uf],0),7)</f>
        <v>0.79300000000000004</v>
      </c>
      <c r="I1006">
        <f>INDEX(tb_MHDI[],MATCH(Table3[[#This Row],[city_name]],tb_MHDI[mun_uf],0),8)</f>
        <v>0.55700000000000005</v>
      </c>
      <c r="J1006">
        <f>_xlfn.NUMBERVALUE(INDEX(tb_SVI[],MATCH(Table3[[#This Row],[city_name]],tb_SVI[city_name_uf],0),8),".")</f>
        <v>0.38400000000000001</v>
      </c>
      <c r="K1006">
        <f>_xlfn.NUMBERVALUE(INDEX(tb_SVI[],MATCH(Table3[[#This Row],[city_name]],tb_SVI[city_name_uf],0),9),".")</f>
        <v>0.20100000000000001</v>
      </c>
      <c r="L1006">
        <f>_xlfn.NUMBERVALUE(INDEX(tb_SVI[],MATCH(Table3[[#This Row],[city_name]],tb_SVI[city_name_uf],0),10),".")</f>
        <v>0.46400000000000002</v>
      </c>
      <c r="M1006">
        <f>_xlfn.NUMBERVALUE(INDEX(tb_SVI[],MATCH(Table3[[#This Row],[city_name]],tb_SVI[city_name_uf],0),11),".")</f>
        <v>0.48699999999999999</v>
      </c>
      <c r="N1006" s="14">
        <f>_xlfn.PERCENTRANK.INC(Table3[MHDI_tot],Table3[[#This Row],[MHDI_tot]],3)</f>
        <v>0.39</v>
      </c>
    </row>
    <row r="1007" spans="1:14" hidden="1" x14ac:dyDescent="0.2">
      <c r="A1007" t="str">
        <f>SVI!F1007</f>
        <v>Pacoti/CE</v>
      </c>
      <c r="B1007" t="str">
        <f>INDEX(tb_SVI[],MATCH(Table3[[#This Row],[ibge_cod]],tb_SVI[Município],0),1)</f>
        <v>CE</v>
      </c>
      <c r="C1007" t="str">
        <f>INDEX(tb_SVI[],MATCH(Table3[[#This Row],[city_name]],tb_SVI[city_name_uf],0),3)</f>
        <v>2309805</v>
      </c>
      <c r="D1007" t="s">
        <v>18661</v>
      </c>
      <c r="E1007" s="11">
        <f>INDEX(tb_SVI[],MATCH(Table3[[#This Row],[city_name]],tb_SVI[city_name_uf],0),5)</f>
        <v>12288</v>
      </c>
      <c r="F1007">
        <f>INDEX(tb_MHDI[],MATCH(Table3[[#This Row],[city_name]],tb_MHDI[mun_uf],0),5)</f>
        <v>0.63500000000000001</v>
      </c>
      <c r="G1007">
        <f>INDEX(tb_MHDI[],MATCH(Table3[[#This Row],[city_name]],tb_MHDI[mun_uf],0),6)</f>
        <v>0.57099999999999995</v>
      </c>
      <c r="H1007">
        <f>INDEX(tb_MHDI[],MATCH(Table3[[#This Row],[city_name]],tb_MHDI[mun_uf],0),7)</f>
        <v>0.77300000000000002</v>
      </c>
      <c r="I1007">
        <f>INDEX(tb_MHDI[],MATCH(Table3[[#This Row],[city_name]],tb_MHDI[mun_uf],0),8)</f>
        <v>0.57999999999999996</v>
      </c>
      <c r="J1007">
        <f>_xlfn.NUMBERVALUE(INDEX(tb_SVI[],MATCH(Table3[[#This Row],[city_name]],tb_SVI[city_name_uf],0),8),".")</f>
        <v>0.4</v>
      </c>
      <c r="K1007">
        <f>_xlfn.NUMBERVALUE(INDEX(tb_SVI[],MATCH(Table3[[#This Row],[city_name]],tb_SVI[city_name_uf],0),9),".")</f>
        <v>0.217</v>
      </c>
      <c r="L1007">
        <f>_xlfn.NUMBERVALUE(INDEX(tb_SVI[],MATCH(Table3[[#This Row],[city_name]],tb_SVI[city_name_uf],0),10),".")</f>
        <v>0.45400000000000001</v>
      </c>
      <c r="M1007">
        <f>_xlfn.NUMBERVALUE(INDEX(tb_SVI[],MATCH(Table3[[#This Row],[city_name]],tb_SVI[city_name_uf],0),11),".")</f>
        <v>0.52800000000000002</v>
      </c>
      <c r="N1007" s="14">
        <f>_xlfn.PERCENTRANK.INC(Table3[MHDI_tot],Table3[[#This Row],[MHDI_tot]],3)</f>
        <v>0.38800000000000001</v>
      </c>
    </row>
    <row r="1008" spans="1:14" hidden="1" x14ac:dyDescent="0.2">
      <c r="A1008" t="str">
        <f>SVI!F1008</f>
        <v>Pacujá/CE</v>
      </c>
      <c r="B1008" t="str">
        <f>INDEX(tb_SVI[],MATCH(Table3[[#This Row],[ibge_cod]],tb_SVI[Município],0),1)</f>
        <v>CE</v>
      </c>
      <c r="C1008" t="str">
        <f>INDEX(tb_SVI[],MATCH(Table3[[#This Row],[city_name]],tb_SVI[city_name_uf],0),3)</f>
        <v>2309904</v>
      </c>
      <c r="D1008" t="s">
        <v>18662</v>
      </c>
      <c r="E1008" s="11">
        <f>INDEX(tb_SVI[],MATCH(Table3[[#This Row],[city_name]],tb_SVI[city_name_uf],0),5)</f>
        <v>6549</v>
      </c>
      <c r="F1008">
        <f>INDEX(tb_MHDI[],MATCH(Table3[[#This Row],[city_name]],tb_MHDI[mun_uf],0),5)</f>
        <v>0.621</v>
      </c>
      <c r="G1008">
        <f>INDEX(tb_MHDI[],MATCH(Table3[[#This Row],[city_name]],tb_MHDI[mun_uf],0),6)</f>
        <v>0.56200000000000006</v>
      </c>
      <c r="H1008">
        <f>INDEX(tb_MHDI[],MATCH(Table3[[#This Row],[city_name]],tb_MHDI[mun_uf],0),7)</f>
        <v>0.745</v>
      </c>
      <c r="I1008">
        <f>INDEX(tb_MHDI[],MATCH(Table3[[#This Row],[city_name]],tb_MHDI[mun_uf],0),8)</f>
        <v>0.57099999999999995</v>
      </c>
      <c r="J1008">
        <f>_xlfn.NUMBERVALUE(INDEX(tb_SVI[],MATCH(Table3[[#This Row],[city_name]],tb_SVI[city_name_uf],0),8),".")</f>
        <v>0.377</v>
      </c>
      <c r="K1008">
        <f>_xlfn.NUMBERVALUE(INDEX(tb_SVI[],MATCH(Table3[[#This Row],[city_name]],tb_SVI[city_name_uf],0),9),".")</f>
        <v>0.13100000000000001</v>
      </c>
      <c r="L1008">
        <f>_xlfn.NUMBERVALUE(INDEX(tb_SVI[],MATCH(Table3[[#This Row],[city_name]],tb_SVI[city_name_uf],0),10),".")</f>
        <v>0.45800000000000002</v>
      </c>
      <c r="M1008">
        <f>_xlfn.NUMBERVALUE(INDEX(tb_SVI[],MATCH(Table3[[#This Row],[city_name]],tb_SVI[city_name_uf],0),11),".")</f>
        <v>0.54300000000000004</v>
      </c>
      <c r="N1008" s="14">
        <f>_xlfn.PERCENTRANK.INC(Table3[MHDI_tot],Table3[[#This Row],[MHDI_tot]],3)</f>
        <v>0.33500000000000002</v>
      </c>
    </row>
    <row r="1009" spans="1:14" hidden="1" x14ac:dyDescent="0.2">
      <c r="A1009" t="str">
        <f>SVI!F1009</f>
        <v>Palhano/CE</v>
      </c>
      <c r="B1009" t="str">
        <f>INDEX(tb_SVI[],MATCH(Table3[[#This Row],[ibge_cod]],tb_SVI[Município],0),1)</f>
        <v>CE</v>
      </c>
      <c r="C1009" t="str">
        <f>INDEX(tb_SVI[],MATCH(Table3[[#This Row],[city_name]],tb_SVI[city_name_uf],0),3)</f>
        <v>2310001</v>
      </c>
      <c r="D1009" t="s">
        <v>18663</v>
      </c>
      <c r="E1009" s="11">
        <f>INDEX(tb_SVI[],MATCH(Table3[[#This Row],[city_name]],tb_SVI[city_name_uf],0),5)</f>
        <v>9422</v>
      </c>
      <c r="F1009">
        <f>INDEX(tb_MHDI[],MATCH(Table3[[#This Row],[city_name]],tb_MHDI[mun_uf],0),5)</f>
        <v>0.63800000000000001</v>
      </c>
      <c r="G1009">
        <f>INDEX(tb_MHDI[],MATCH(Table3[[#This Row],[city_name]],tb_MHDI[mun_uf],0),6)</f>
        <v>0.57199999999999995</v>
      </c>
      <c r="H1009">
        <f>INDEX(tb_MHDI[],MATCH(Table3[[#This Row],[city_name]],tb_MHDI[mun_uf],0),7)</f>
        <v>0.72299999999999998</v>
      </c>
      <c r="I1009">
        <f>INDEX(tb_MHDI[],MATCH(Table3[[#This Row],[city_name]],tb_MHDI[mun_uf],0),8)</f>
        <v>0.628</v>
      </c>
      <c r="J1009">
        <f>_xlfn.NUMBERVALUE(INDEX(tb_SVI[],MATCH(Table3[[#This Row],[city_name]],tb_SVI[city_name_uf],0),8),".")</f>
        <v>0.40500000000000003</v>
      </c>
      <c r="K1009">
        <f>_xlfn.NUMBERVALUE(INDEX(tb_SVI[],MATCH(Table3[[#This Row],[city_name]],tb_SVI[city_name_uf],0),9),".")</f>
        <v>0.34899999999999998</v>
      </c>
      <c r="L1009">
        <f>_xlfn.NUMBERVALUE(INDEX(tb_SVI[],MATCH(Table3[[#This Row],[city_name]],tb_SVI[city_name_uf],0),10),".")</f>
        <v>0.42899999999999999</v>
      </c>
      <c r="M1009">
        <f>_xlfn.NUMBERVALUE(INDEX(tb_SVI[],MATCH(Table3[[#This Row],[city_name]],tb_SVI[city_name_uf],0),11),".")</f>
        <v>0.438</v>
      </c>
      <c r="N1009" s="14">
        <f>_xlfn.PERCENTRANK.INC(Table3[MHDI_tot],Table3[[#This Row],[MHDI_tot]],3)</f>
        <v>0.39700000000000002</v>
      </c>
    </row>
    <row r="1010" spans="1:14" hidden="1" x14ac:dyDescent="0.2">
      <c r="A1010" t="str">
        <f>SVI!F1010</f>
        <v>Palmácia/CE</v>
      </c>
      <c r="B1010" t="str">
        <f>INDEX(tb_SVI[],MATCH(Table3[[#This Row],[ibge_cod]],tb_SVI[Município],0),1)</f>
        <v>CE</v>
      </c>
      <c r="C1010" t="str">
        <f>INDEX(tb_SVI[],MATCH(Table3[[#This Row],[city_name]],tb_SVI[city_name_uf],0),3)</f>
        <v>2310100</v>
      </c>
      <c r="D1010" t="s">
        <v>18664</v>
      </c>
      <c r="E1010" s="11">
        <f>INDEX(tb_SVI[],MATCH(Table3[[#This Row],[city_name]],tb_SVI[city_name_uf],0),5)</f>
        <v>13439</v>
      </c>
      <c r="F1010">
        <f>INDEX(tb_MHDI[],MATCH(Table3[[#This Row],[city_name]],tb_MHDI[mun_uf],0),5)</f>
        <v>0.622</v>
      </c>
      <c r="G1010">
        <f>INDEX(tb_MHDI[],MATCH(Table3[[#This Row],[city_name]],tb_MHDI[mun_uf],0),6)</f>
        <v>0.59</v>
      </c>
      <c r="H1010">
        <f>INDEX(tb_MHDI[],MATCH(Table3[[#This Row],[city_name]],tb_MHDI[mun_uf],0),7)</f>
        <v>0.74199999999999999</v>
      </c>
      <c r="I1010">
        <f>INDEX(tb_MHDI[],MATCH(Table3[[#This Row],[city_name]],tb_MHDI[mun_uf],0),8)</f>
        <v>0.55100000000000005</v>
      </c>
      <c r="J1010">
        <f>_xlfn.NUMBERVALUE(INDEX(tb_SVI[],MATCH(Table3[[#This Row],[city_name]],tb_SVI[city_name_uf],0),8),".")</f>
        <v>0.51500000000000001</v>
      </c>
      <c r="K1010">
        <f>_xlfn.NUMBERVALUE(INDEX(tb_SVI[],MATCH(Table3[[#This Row],[city_name]],tb_SVI[city_name_uf],0),9),".")</f>
        <v>0.47199999999999998</v>
      </c>
      <c r="L1010">
        <f>_xlfn.NUMBERVALUE(INDEX(tb_SVI[],MATCH(Table3[[#This Row],[city_name]],tb_SVI[city_name_uf],0),10),".")</f>
        <v>0.58499999999999996</v>
      </c>
      <c r="M1010">
        <f>_xlfn.NUMBERVALUE(INDEX(tb_SVI[],MATCH(Table3[[#This Row],[city_name]],tb_SVI[city_name_uf],0),11),".")</f>
        <v>0.48699999999999999</v>
      </c>
      <c r="N1010" s="14">
        <f>_xlfn.PERCENTRANK.INC(Table3[MHDI_tot],Table3[[#This Row],[MHDI_tot]],3)</f>
        <v>0.33800000000000002</v>
      </c>
    </row>
    <row r="1011" spans="1:14" hidden="1" x14ac:dyDescent="0.2">
      <c r="A1011" t="str">
        <f>SVI!F1011</f>
        <v>Paracuru/CE</v>
      </c>
      <c r="B1011" t="str">
        <f>INDEX(tb_SVI[],MATCH(Table3[[#This Row],[ibge_cod]],tb_SVI[Município],0),1)</f>
        <v>CE</v>
      </c>
      <c r="C1011" t="str">
        <f>INDEX(tb_SVI[],MATCH(Table3[[#This Row],[city_name]],tb_SVI[city_name_uf],0),3)</f>
        <v>2310209</v>
      </c>
      <c r="D1011" t="s">
        <v>18665</v>
      </c>
      <c r="E1011" s="11">
        <f>INDEX(tb_SVI[],MATCH(Table3[[#This Row],[city_name]],tb_SVI[city_name_uf],0),5)</f>
        <v>35304</v>
      </c>
      <c r="F1011">
        <f>INDEX(tb_MHDI[],MATCH(Table3[[#This Row],[city_name]],tb_MHDI[mun_uf],0),5)</f>
        <v>0.63700000000000001</v>
      </c>
      <c r="G1011">
        <f>INDEX(tb_MHDI[],MATCH(Table3[[#This Row],[city_name]],tb_MHDI[mun_uf],0),6)</f>
        <v>0.59699999999999998</v>
      </c>
      <c r="H1011">
        <f>INDEX(tb_MHDI[],MATCH(Table3[[#This Row],[city_name]],tb_MHDI[mun_uf],0),7)</f>
        <v>0.746</v>
      </c>
      <c r="I1011">
        <f>INDEX(tb_MHDI[],MATCH(Table3[[#This Row],[city_name]],tb_MHDI[mun_uf],0),8)</f>
        <v>0.58099999999999996</v>
      </c>
      <c r="J1011">
        <f>_xlfn.NUMBERVALUE(INDEX(tb_SVI[],MATCH(Table3[[#This Row],[city_name]],tb_SVI[city_name_uf],0),8),".")</f>
        <v>0.42399999999999999</v>
      </c>
      <c r="K1011">
        <f>_xlfn.NUMBERVALUE(INDEX(tb_SVI[],MATCH(Table3[[#This Row],[city_name]],tb_SVI[city_name_uf],0),9),".")</f>
        <v>0.34</v>
      </c>
      <c r="L1011">
        <f>_xlfn.NUMBERVALUE(INDEX(tb_SVI[],MATCH(Table3[[#This Row],[city_name]],tb_SVI[city_name_uf],0),10),".")</f>
        <v>0.504</v>
      </c>
      <c r="M1011">
        <f>_xlfn.NUMBERVALUE(INDEX(tb_SVI[],MATCH(Table3[[#This Row],[city_name]],tb_SVI[city_name_uf],0),11),".")</f>
        <v>0.42699999999999999</v>
      </c>
      <c r="N1011" s="14">
        <f>_xlfn.PERCENTRANK.INC(Table3[MHDI_tot],Table3[[#This Row],[MHDI_tot]],3)</f>
        <v>0.39300000000000002</v>
      </c>
    </row>
    <row r="1012" spans="1:14" hidden="1" x14ac:dyDescent="0.2">
      <c r="A1012" t="str">
        <f>SVI!F1012</f>
        <v>Paraipaba/CE</v>
      </c>
      <c r="B1012" t="str">
        <f>INDEX(tb_SVI[],MATCH(Table3[[#This Row],[ibge_cod]],tb_SVI[Município],0),1)</f>
        <v>CE</v>
      </c>
      <c r="C1012" t="str">
        <f>INDEX(tb_SVI[],MATCH(Table3[[#This Row],[city_name]],tb_SVI[city_name_uf],0),3)</f>
        <v>2310258</v>
      </c>
      <c r="D1012" t="s">
        <v>18666</v>
      </c>
      <c r="E1012" s="11">
        <f>INDEX(tb_SVI[],MATCH(Table3[[#This Row],[city_name]],tb_SVI[city_name_uf],0),5)</f>
        <v>32992</v>
      </c>
      <c r="F1012">
        <f>INDEX(tb_MHDI[],MATCH(Table3[[#This Row],[city_name]],tb_MHDI[mun_uf],0),5)</f>
        <v>0.63400000000000001</v>
      </c>
      <c r="G1012">
        <f>INDEX(tb_MHDI[],MATCH(Table3[[#This Row],[city_name]],tb_MHDI[mun_uf],0),6)</f>
        <v>0.57399999999999995</v>
      </c>
      <c r="H1012">
        <f>INDEX(tb_MHDI[],MATCH(Table3[[#This Row],[city_name]],tb_MHDI[mun_uf],0),7)</f>
        <v>0.73799999999999999</v>
      </c>
      <c r="I1012">
        <f>INDEX(tb_MHDI[],MATCH(Table3[[#This Row],[city_name]],tb_MHDI[mun_uf],0),8)</f>
        <v>0.60199999999999998</v>
      </c>
      <c r="J1012">
        <f>_xlfn.NUMBERVALUE(INDEX(tb_SVI[],MATCH(Table3[[#This Row],[city_name]],tb_SVI[city_name_uf],0),8),".")</f>
        <v>0.434</v>
      </c>
      <c r="K1012">
        <f>_xlfn.NUMBERVALUE(INDEX(tb_SVI[],MATCH(Table3[[#This Row],[city_name]],tb_SVI[city_name_uf],0),9),".")</f>
        <v>0.28699999999999998</v>
      </c>
      <c r="L1012">
        <f>_xlfn.NUMBERVALUE(INDEX(tb_SVI[],MATCH(Table3[[#This Row],[city_name]],tb_SVI[city_name_uf],0),10),".")</f>
        <v>0.51400000000000001</v>
      </c>
      <c r="M1012">
        <f>_xlfn.NUMBERVALUE(INDEX(tb_SVI[],MATCH(Table3[[#This Row],[city_name]],tb_SVI[city_name_uf],0),11),".")</f>
        <v>0.5</v>
      </c>
      <c r="N1012" s="14">
        <f>_xlfn.PERCENTRANK.INC(Table3[MHDI_tot],Table3[[#This Row],[MHDI_tot]],3)</f>
        <v>0.38300000000000001</v>
      </c>
    </row>
    <row r="1013" spans="1:14" hidden="1" x14ac:dyDescent="0.2">
      <c r="A1013" t="str">
        <f>SVI!F1013</f>
        <v>Parambu/CE</v>
      </c>
      <c r="B1013" t="str">
        <f>INDEX(tb_SVI[],MATCH(Table3[[#This Row],[ibge_cod]],tb_SVI[Município],0),1)</f>
        <v>CE</v>
      </c>
      <c r="C1013" t="str">
        <f>INDEX(tb_SVI[],MATCH(Table3[[#This Row],[city_name]],tb_SVI[city_name_uf],0),3)</f>
        <v>2310308</v>
      </c>
      <c r="D1013" t="s">
        <v>18667</v>
      </c>
      <c r="E1013" s="11">
        <f>INDEX(tb_SVI[],MATCH(Table3[[#This Row],[city_name]],tb_SVI[city_name_uf],0),5)</f>
        <v>31455</v>
      </c>
      <c r="F1013">
        <f>INDEX(tb_MHDI[],MATCH(Table3[[#This Row],[city_name]],tb_MHDI[mun_uf],0),5)</f>
        <v>0.56999999999999995</v>
      </c>
      <c r="G1013">
        <f>INDEX(tb_MHDI[],MATCH(Table3[[#This Row],[city_name]],tb_MHDI[mun_uf],0),6)</f>
        <v>0.52600000000000002</v>
      </c>
      <c r="H1013">
        <f>INDEX(tb_MHDI[],MATCH(Table3[[#This Row],[city_name]],tb_MHDI[mun_uf],0),7)</f>
        <v>0.76400000000000001</v>
      </c>
      <c r="I1013">
        <f>INDEX(tb_MHDI[],MATCH(Table3[[#This Row],[city_name]],tb_MHDI[mun_uf],0),8)</f>
        <v>0.46</v>
      </c>
      <c r="J1013">
        <f>_xlfn.NUMBERVALUE(INDEX(tb_SVI[],MATCH(Table3[[#This Row],[city_name]],tb_SVI[city_name_uf],0),8),".")</f>
        <v>0.51200000000000001</v>
      </c>
      <c r="K1013">
        <f>_xlfn.NUMBERVALUE(INDEX(tb_SVI[],MATCH(Table3[[#This Row],[city_name]],tb_SVI[city_name_uf],0),9),".")</f>
        <v>0.251</v>
      </c>
      <c r="L1013">
        <f>_xlfn.NUMBERVALUE(INDEX(tb_SVI[],MATCH(Table3[[#This Row],[city_name]],tb_SVI[city_name_uf],0),10),".")</f>
        <v>0.63700000000000001</v>
      </c>
      <c r="M1013">
        <f>_xlfn.NUMBERVALUE(INDEX(tb_SVI[],MATCH(Table3[[#This Row],[city_name]],tb_SVI[city_name_uf],0),11),".")</f>
        <v>0.64700000000000002</v>
      </c>
      <c r="N1013" s="14">
        <f>_xlfn.PERCENTRANK.INC(Table3[MHDI_tot],Table3[[#This Row],[MHDI_tot]],3)</f>
        <v>0.125</v>
      </c>
    </row>
    <row r="1014" spans="1:14" hidden="1" x14ac:dyDescent="0.2">
      <c r="A1014" t="str">
        <f>SVI!F1014</f>
        <v>Paramoti/CE</v>
      </c>
      <c r="B1014" t="str">
        <f>INDEX(tb_SVI[],MATCH(Table3[[#This Row],[ibge_cod]],tb_SVI[Município],0),1)</f>
        <v>CE</v>
      </c>
      <c r="C1014" t="str">
        <f>INDEX(tb_SVI[],MATCH(Table3[[#This Row],[city_name]],tb_SVI[city_name_uf],0),3)</f>
        <v>2310407</v>
      </c>
      <c r="D1014" t="s">
        <v>18668</v>
      </c>
      <c r="E1014" s="11">
        <f>INDEX(tb_SVI[],MATCH(Table3[[#This Row],[city_name]],tb_SVI[city_name_uf],0),5)</f>
        <v>12252</v>
      </c>
      <c r="F1014">
        <f>INDEX(tb_MHDI[],MATCH(Table3[[#This Row],[city_name]],tb_MHDI[mun_uf],0),5)</f>
        <v>0.58299999999999996</v>
      </c>
      <c r="G1014">
        <f>INDEX(tb_MHDI[],MATCH(Table3[[#This Row],[city_name]],tb_MHDI[mun_uf],0),6)</f>
        <v>0.51500000000000001</v>
      </c>
      <c r="H1014">
        <f>INDEX(tb_MHDI[],MATCH(Table3[[#This Row],[city_name]],tb_MHDI[mun_uf],0),7)</f>
        <v>0.74099999999999999</v>
      </c>
      <c r="I1014">
        <f>INDEX(tb_MHDI[],MATCH(Table3[[#This Row],[city_name]],tb_MHDI[mun_uf],0),8)</f>
        <v>0.51800000000000002</v>
      </c>
      <c r="J1014">
        <f>_xlfn.NUMBERVALUE(INDEX(tb_SVI[],MATCH(Table3[[#This Row],[city_name]],tb_SVI[city_name_uf],0),8),".")</f>
        <v>0.48699999999999999</v>
      </c>
      <c r="K1014">
        <f>_xlfn.NUMBERVALUE(INDEX(tb_SVI[],MATCH(Table3[[#This Row],[city_name]],tb_SVI[city_name_uf],0),9),".")</f>
        <v>0.29399999999999998</v>
      </c>
      <c r="L1014">
        <f>_xlfn.NUMBERVALUE(INDEX(tb_SVI[],MATCH(Table3[[#This Row],[city_name]],tb_SVI[city_name_uf],0),10),".")</f>
        <v>0.59199999999999997</v>
      </c>
      <c r="M1014">
        <f>_xlfn.NUMBERVALUE(INDEX(tb_SVI[],MATCH(Table3[[#This Row],[city_name]],tb_SVI[city_name_uf],0),11),".")</f>
        <v>0.57499999999999996</v>
      </c>
      <c r="N1014" s="14">
        <f>_xlfn.PERCENTRANK.INC(Table3[MHDI_tot],Table3[[#This Row],[MHDI_tot]],3)</f>
        <v>0.17499999999999999</v>
      </c>
    </row>
    <row r="1015" spans="1:14" hidden="1" x14ac:dyDescent="0.2">
      <c r="A1015" t="str">
        <f>SVI!F1015</f>
        <v>Pedra Branca/CE</v>
      </c>
      <c r="B1015" t="str">
        <f>INDEX(tb_SVI[],MATCH(Table3[[#This Row],[ibge_cod]],tb_SVI[Município],0),1)</f>
        <v>CE</v>
      </c>
      <c r="C1015" t="str">
        <f>INDEX(tb_SVI[],MATCH(Table3[[#This Row],[city_name]],tb_SVI[city_name_uf],0),3)</f>
        <v>2310506</v>
      </c>
      <c r="D1015" t="s">
        <v>18669</v>
      </c>
      <c r="E1015" s="11">
        <f>INDEX(tb_SVI[],MATCH(Table3[[#This Row],[city_name]],tb_SVI[city_name_uf],0),5)</f>
        <v>43309</v>
      </c>
      <c r="F1015">
        <f>INDEX(tb_MHDI[],MATCH(Table3[[#This Row],[city_name]],tb_MHDI[mun_uf],0),5)</f>
        <v>0.60299999999999998</v>
      </c>
      <c r="G1015">
        <f>INDEX(tb_MHDI[],MATCH(Table3[[#This Row],[city_name]],tb_MHDI[mun_uf],0),6)</f>
        <v>0.54100000000000004</v>
      </c>
      <c r="H1015">
        <f>INDEX(tb_MHDI[],MATCH(Table3[[#This Row],[city_name]],tb_MHDI[mun_uf],0),7)</f>
        <v>0.77900000000000003</v>
      </c>
      <c r="I1015">
        <f>INDEX(tb_MHDI[],MATCH(Table3[[#This Row],[city_name]],tb_MHDI[mun_uf],0),8)</f>
        <v>0.52100000000000002</v>
      </c>
      <c r="J1015">
        <f>_xlfn.NUMBERVALUE(INDEX(tb_SVI[],MATCH(Table3[[#This Row],[city_name]],tb_SVI[city_name_uf],0),8),".")</f>
        <v>0.443</v>
      </c>
      <c r="K1015">
        <f>_xlfn.NUMBERVALUE(INDEX(tb_SVI[],MATCH(Table3[[#This Row],[city_name]],tb_SVI[city_name_uf],0),9),".")</f>
        <v>0.247</v>
      </c>
      <c r="L1015">
        <f>_xlfn.NUMBERVALUE(INDEX(tb_SVI[],MATCH(Table3[[#This Row],[city_name]],tb_SVI[city_name_uf],0),10),".")</f>
        <v>0.53600000000000003</v>
      </c>
      <c r="M1015">
        <f>_xlfn.NUMBERVALUE(INDEX(tb_SVI[],MATCH(Table3[[#This Row],[city_name]],tb_SVI[city_name_uf],0),11),".")</f>
        <v>0.54600000000000004</v>
      </c>
      <c r="N1015" s="14">
        <f>_xlfn.PERCENTRANK.INC(Table3[MHDI_tot],Table3[[#This Row],[MHDI_tot]],3)</f>
        <v>0.26300000000000001</v>
      </c>
    </row>
    <row r="1016" spans="1:14" hidden="1" x14ac:dyDescent="0.2">
      <c r="A1016" t="str">
        <f>SVI!F1016</f>
        <v>Penaforte/CE</v>
      </c>
      <c r="B1016" t="str">
        <f>INDEX(tb_SVI[],MATCH(Table3[[#This Row],[ibge_cod]],tb_SVI[Município],0),1)</f>
        <v>CE</v>
      </c>
      <c r="C1016" t="str">
        <f>INDEX(tb_SVI[],MATCH(Table3[[#This Row],[city_name]],tb_SVI[city_name_uf],0),3)</f>
        <v>2310605</v>
      </c>
      <c r="D1016" t="s">
        <v>18670</v>
      </c>
      <c r="E1016" s="11">
        <f>INDEX(tb_SVI[],MATCH(Table3[[#This Row],[city_name]],tb_SVI[city_name_uf],0),5)</f>
        <v>9143</v>
      </c>
      <c r="F1016">
        <f>INDEX(tb_MHDI[],MATCH(Table3[[#This Row],[city_name]],tb_MHDI[mun_uf],0),5)</f>
        <v>0.64600000000000002</v>
      </c>
      <c r="G1016">
        <f>INDEX(tb_MHDI[],MATCH(Table3[[#This Row],[city_name]],tb_MHDI[mun_uf],0),6)</f>
        <v>0.56599999999999995</v>
      </c>
      <c r="H1016">
        <f>INDEX(tb_MHDI[],MATCH(Table3[[#This Row],[city_name]],tb_MHDI[mun_uf],0),7)</f>
        <v>0.76100000000000001</v>
      </c>
      <c r="I1016">
        <f>INDEX(tb_MHDI[],MATCH(Table3[[#This Row],[city_name]],tb_MHDI[mun_uf],0),8)</f>
        <v>0.626</v>
      </c>
      <c r="J1016">
        <f>_xlfn.NUMBERVALUE(INDEX(tb_SVI[],MATCH(Table3[[#This Row],[city_name]],tb_SVI[city_name_uf],0),8),".")</f>
        <v>0.42599999999999999</v>
      </c>
      <c r="K1016">
        <f>_xlfn.NUMBERVALUE(INDEX(tb_SVI[],MATCH(Table3[[#This Row],[city_name]],tb_SVI[city_name_uf],0),9),".")</f>
        <v>0.20499999999999999</v>
      </c>
      <c r="L1016">
        <f>_xlfn.NUMBERVALUE(INDEX(tb_SVI[],MATCH(Table3[[#This Row],[city_name]],tb_SVI[city_name_uf],0),10),".")</f>
        <v>0.53800000000000003</v>
      </c>
      <c r="M1016">
        <f>_xlfn.NUMBERVALUE(INDEX(tb_SVI[],MATCH(Table3[[#This Row],[city_name]],tb_SVI[city_name_uf],0),11),".")</f>
        <v>0.53400000000000003</v>
      </c>
      <c r="N1016" s="14">
        <f>_xlfn.PERCENTRANK.INC(Table3[MHDI_tot],Table3[[#This Row],[MHDI_tot]],3)</f>
        <v>0.42499999999999999</v>
      </c>
    </row>
    <row r="1017" spans="1:14" hidden="1" x14ac:dyDescent="0.2">
      <c r="A1017" t="str">
        <f>SVI!F1017</f>
        <v>Pentecoste/CE</v>
      </c>
      <c r="B1017" t="str">
        <f>INDEX(tb_SVI[],MATCH(Table3[[#This Row],[ibge_cod]],tb_SVI[Município],0),1)</f>
        <v>CE</v>
      </c>
      <c r="C1017" t="str">
        <f>INDEX(tb_SVI[],MATCH(Table3[[#This Row],[city_name]],tb_SVI[city_name_uf],0),3)</f>
        <v>2310704</v>
      </c>
      <c r="D1017" t="s">
        <v>18671</v>
      </c>
      <c r="E1017" s="11">
        <f>INDEX(tb_SVI[],MATCH(Table3[[#This Row],[city_name]],tb_SVI[city_name_uf],0),5)</f>
        <v>37900</v>
      </c>
      <c r="F1017">
        <f>INDEX(tb_MHDI[],MATCH(Table3[[#This Row],[city_name]],tb_MHDI[mun_uf],0),5)</f>
        <v>0.629</v>
      </c>
      <c r="G1017">
        <f>INDEX(tb_MHDI[],MATCH(Table3[[#This Row],[city_name]],tb_MHDI[mun_uf],0),6)</f>
        <v>0.56200000000000006</v>
      </c>
      <c r="H1017">
        <f>INDEX(tb_MHDI[],MATCH(Table3[[#This Row],[city_name]],tb_MHDI[mun_uf],0),7)</f>
        <v>0.73399999999999999</v>
      </c>
      <c r="I1017">
        <f>INDEX(tb_MHDI[],MATCH(Table3[[#This Row],[city_name]],tb_MHDI[mun_uf],0),8)</f>
        <v>0.60399999999999998</v>
      </c>
      <c r="J1017">
        <f>_xlfn.NUMBERVALUE(INDEX(tb_SVI[],MATCH(Table3[[#This Row],[city_name]],tb_SVI[city_name_uf],0),8),".")</f>
        <v>0.44800000000000001</v>
      </c>
      <c r="K1017">
        <f>_xlfn.NUMBERVALUE(INDEX(tb_SVI[],MATCH(Table3[[#This Row],[city_name]],tb_SVI[city_name_uf],0),9),".")</f>
        <v>0.29599999999999999</v>
      </c>
      <c r="L1017">
        <f>_xlfn.NUMBERVALUE(INDEX(tb_SVI[],MATCH(Table3[[#This Row],[city_name]],tb_SVI[city_name_uf],0),10),".")</f>
        <v>0.54200000000000004</v>
      </c>
      <c r="M1017">
        <f>_xlfn.NUMBERVALUE(INDEX(tb_SVI[],MATCH(Table3[[#This Row],[city_name]],tb_SVI[city_name_uf],0),11),".")</f>
        <v>0.50700000000000001</v>
      </c>
      <c r="N1017" s="14">
        <f>_xlfn.PERCENTRANK.INC(Table3[MHDI_tot],Table3[[#This Row],[MHDI_tot]],3)</f>
        <v>0.36699999999999999</v>
      </c>
    </row>
    <row r="1018" spans="1:14" hidden="1" x14ac:dyDescent="0.2">
      <c r="A1018" t="str">
        <f>SVI!F1018</f>
        <v>Pereiro/CE</v>
      </c>
      <c r="B1018" t="str">
        <f>INDEX(tb_SVI[],MATCH(Table3[[#This Row],[ibge_cod]],tb_SVI[Município],0),1)</f>
        <v>CE</v>
      </c>
      <c r="C1018" t="str">
        <f>INDEX(tb_SVI[],MATCH(Table3[[#This Row],[city_name]],tb_SVI[city_name_uf],0),3)</f>
        <v>2310803</v>
      </c>
      <c r="D1018" t="s">
        <v>18672</v>
      </c>
      <c r="E1018" s="11">
        <f>INDEX(tb_SVI[],MATCH(Table3[[#This Row],[city_name]],tb_SVI[city_name_uf],0),5)</f>
        <v>16331</v>
      </c>
      <c r="F1018">
        <f>INDEX(tb_MHDI[],MATCH(Table3[[#This Row],[city_name]],tb_MHDI[mun_uf],0),5)</f>
        <v>0.60099999999999998</v>
      </c>
      <c r="G1018">
        <f>INDEX(tb_MHDI[],MATCH(Table3[[#This Row],[city_name]],tb_MHDI[mun_uf],0),6)</f>
        <v>0.52500000000000002</v>
      </c>
      <c r="H1018">
        <f>INDEX(tb_MHDI[],MATCH(Table3[[#This Row],[city_name]],tb_MHDI[mun_uf],0),7)</f>
        <v>0.77600000000000002</v>
      </c>
      <c r="I1018">
        <f>INDEX(tb_MHDI[],MATCH(Table3[[#This Row],[city_name]],tb_MHDI[mun_uf],0),8)</f>
        <v>0.53400000000000003</v>
      </c>
      <c r="J1018">
        <f>_xlfn.NUMBERVALUE(INDEX(tb_SVI[],MATCH(Table3[[#This Row],[city_name]],tb_SVI[city_name_uf],0),8),".")</f>
        <v>0.45600000000000002</v>
      </c>
      <c r="K1018">
        <f>_xlfn.NUMBERVALUE(INDEX(tb_SVI[],MATCH(Table3[[#This Row],[city_name]],tb_SVI[city_name_uf],0),9),".")</f>
        <v>0.32700000000000001</v>
      </c>
      <c r="L1018">
        <f>_xlfn.NUMBERVALUE(INDEX(tb_SVI[],MATCH(Table3[[#This Row],[city_name]],tb_SVI[city_name_uf],0),10),".")</f>
        <v>0.47099999999999997</v>
      </c>
      <c r="M1018">
        <f>_xlfn.NUMBERVALUE(INDEX(tb_SVI[],MATCH(Table3[[#This Row],[city_name]],tb_SVI[city_name_uf],0),11),".")</f>
        <v>0.56899999999999995</v>
      </c>
      <c r="N1018" s="14">
        <f>_xlfn.PERCENTRANK.INC(Table3[MHDI_tot],Table3[[#This Row],[MHDI_tot]],3)</f>
        <v>0.255</v>
      </c>
    </row>
    <row r="1019" spans="1:14" hidden="1" x14ac:dyDescent="0.2">
      <c r="A1019" t="str">
        <f>SVI!F1935</f>
        <v>Wanderley/BA</v>
      </c>
      <c r="B1019" t="str">
        <f>INDEX(tb_SVI[],MATCH(Table3[[#This Row],[ibge_cod]],tb_SVI[Município],0),1)</f>
        <v>BA</v>
      </c>
      <c r="C1019" t="str">
        <f>INDEX(tb_SVI[],MATCH(Table3[[#This Row],[city_name]],tb_SVI[city_name_uf],0),3)</f>
        <v>2933455</v>
      </c>
      <c r="D1019" t="e">
        <v>#N/A</v>
      </c>
      <c r="E1019" s="11">
        <f>INDEX(tb_SVI[],MATCH(Table3[[#This Row],[city_name]],tb_SVI[city_name_uf],0),5)</f>
        <v>12180</v>
      </c>
      <c r="F1019">
        <f>INDEX(tb_MHDI[],MATCH(Table3[[#This Row],[city_name]],tb_MHDI[mun_uf],0),5)</f>
        <v>0.6</v>
      </c>
      <c r="G1019">
        <f>INDEX(tb_MHDI[],MATCH(Table3[[#This Row],[city_name]],tb_MHDI[mun_uf],0),6)</f>
        <v>0.56899999999999995</v>
      </c>
      <c r="H1019">
        <f>INDEX(tb_MHDI[],MATCH(Table3[[#This Row],[city_name]],tb_MHDI[mun_uf],0),7)</f>
        <v>0.76400000000000001</v>
      </c>
      <c r="I1019">
        <f>INDEX(tb_MHDI[],MATCH(Table3[[#This Row],[city_name]],tb_MHDI[mun_uf],0),8)</f>
        <v>0.498</v>
      </c>
      <c r="J1019">
        <f>_xlfn.NUMBERVALUE(INDEX(tb_SVI[],MATCH(Table3[[#This Row],[city_name]],tb_SVI[city_name_uf],0),8),".")</f>
        <v>0.46899999999999997</v>
      </c>
      <c r="K1019">
        <f>_xlfn.NUMBERVALUE(INDEX(tb_SVI[],MATCH(Table3[[#This Row],[city_name]],tb_SVI[city_name_uf],0),9),".")</f>
        <v>0.24</v>
      </c>
      <c r="L1019">
        <f>_xlfn.NUMBERVALUE(INDEX(tb_SVI[],MATCH(Table3[[#This Row],[city_name]],tb_SVI[city_name_uf],0),10),".")</f>
        <v>0.59099999999999997</v>
      </c>
      <c r="M1019">
        <f>_xlfn.NUMBERVALUE(INDEX(tb_SVI[],MATCH(Table3[[#This Row],[city_name]],tb_SVI[city_name_uf],0),11),".")</f>
        <v>0.57699999999999996</v>
      </c>
      <c r="N1019" s="14">
        <f>_xlfn.PERCENTRANK.INC(Table3[MHDI_tot],Table3[[#This Row],[MHDI_tot]],3)</f>
        <v>0.251</v>
      </c>
    </row>
    <row r="1020" spans="1:14" hidden="1" x14ac:dyDescent="0.2">
      <c r="A1020" t="str">
        <f>SVI!F1020</f>
        <v>Pires Ferreira/CE</v>
      </c>
      <c r="B1020" t="str">
        <f>INDEX(tb_SVI[],MATCH(Table3[[#This Row],[ibge_cod]],tb_SVI[Município],0),1)</f>
        <v>CE</v>
      </c>
      <c r="C1020" t="str">
        <f>INDEX(tb_SVI[],MATCH(Table3[[#This Row],[city_name]],tb_SVI[city_name_uf],0),3)</f>
        <v>2310951</v>
      </c>
      <c r="D1020" t="s">
        <v>18674</v>
      </c>
      <c r="E1020" s="11">
        <f>INDEX(tb_SVI[],MATCH(Table3[[#This Row],[city_name]],tb_SVI[city_name_uf],0),5)</f>
        <v>11001</v>
      </c>
      <c r="F1020">
        <f>INDEX(tb_MHDI[],MATCH(Table3[[#This Row],[city_name]],tb_MHDI[mun_uf],0),5)</f>
        <v>0.59099999999999997</v>
      </c>
      <c r="G1020">
        <f>INDEX(tb_MHDI[],MATCH(Table3[[#This Row],[city_name]],tb_MHDI[mun_uf],0),6)</f>
        <v>0.51</v>
      </c>
      <c r="H1020">
        <f>INDEX(tb_MHDI[],MATCH(Table3[[#This Row],[city_name]],tb_MHDI[mun_uf],0),7)</f>
        <v>0.76900000000000002</v>
      </c>
      <c r="I1020">
        <f>INDEX(tb_MHDI[],MATCH(Table3[[#This Row],[city_name]],tb_MHDI[mun_uf],0),8)</f>
        <v>0.52600000000000002</v>
      </c>
      <c r="J1020">
        <f>_xlfn.NUMBERVALUE(INDEX(tb_SVI[],MATCH(Table3[[#This Row],[city_name]],tb_SVI[city_name_uf],0),8),".")</f>
        <v>0.47199999999999998</v>
      </c>
      <c r="K1020">
        <f>_xlfn.NUMBERVALUE(INDEX(tb_SVI[],MATCH(Table3[[#This Row],[city_name]],tb_SVI[city_name_uf],0),9),".")</f>
        <v>0.33400000000000002</v>
      </c>
      <c r="L1020">
        <f>_xlfn.NUMBERVALUE(INDEX(tb_SVI[],MATCH(Table3[[#This Row],[city_name]],tb_SVI[city_name_uf],0),10),".")</f>
        <v>0.48499999999999999</v>
      </c>
      <c r="M1020">
        <f>_xlfn.NUMBERVALUE(INDEX(tb_SVI[],MATCH(Table3[[#This Row],[city_name]],tb_SVI[city_name_uf],0),11),".")</f>
        <v>0.59599999999999997</v>
      </c>
      <c r="N1020" s="14">
        <f>_xlfn.PERCENTRANK.INC(Table3[MHDI_tot],Table3[[#This Row],[MHDI_tot]],3)</f>
        <v>0.21</v>
      </c>
    </row>
    <row r="1021" spans="1:14" hidden="1" x14ac:dyDescent="0.2">
      <c r="A1021" t="str">
        <f>SVI!F1021</f>
        <v>Poranga/CE</v>
      </c>
      <c r="B1021" t="str">
        <f>INDEX(tb_SVI[],MATCH(Table3[[#This Row],[ibge_cod]],tb_SVI[Município],0),1)</f>
        <v>CE</v>
      </c>
      <c r="C1021" t="str">
        <f>INDEX(tb_SVI[],MATCH(Table3[[#This Row],[city_name]],tb_SVI[city_name_uf],0),3)</f>
        <v>2311009</v>
      </c>
      <c r="D1021" t="s">
        <v>18675</v>
      </c>
      <c r="E1021" s="11">
        <f>INDEX(tb_SVI[],MATCH(Table3[[#This Row],[city_name]],tb_SVI[city_name_uf],0),5)</f>
        <v>12347</v>
      </c>
      <c r="F1021">
        <f>INDEX(tb_MHDI[],MATCH(Table3[[#This Row],[city_name]],tb_MHDI[mun_uf],0),5)</f>
        <v>0.58099999999999996</v>
      </c>
      <c r="G1021">
        <f>INDEX(tb_MHDI[],MATCH(Table3[[#This Row],[city_name]],tb_MHDI[mun_uf],0),6)</f>
        <v>0.52700000000000002</v>
      </c>
      <c r="H1021">
        <f>INDEX(tb_MHDI[],MATCH(Table3[[#This Row],[city_name]],tb_MHDI[mun_uf],0),7)</f>
        <v>0.746</v>
      </c>
      <c r="I1021">
        <f>INDEX(tb_MHDI[],MATCH(Table3[[#This Row],[city_name]],tb_MHDI[mun_uf],0),8)</f>
        <v>0.5</v>
      </c>
      <c r="J1021">
        <f>_xlfn.NUMBERVALUE(INDEX(tb_SVI[],MATCH(Table3[[#This Row],[city_name]],tb_SVI[city_name_uf],0),8),".")</f>
        <v>0.52500000000000002</v>
      </c>
      <c r="K1021">
        <f>_xlfn.NUMBERVALUE(INDEX(tb_SVI[],MATCH(Table3[[#This Row],[city_name]],tb_SVI[city_name_uf],0),9),".")</f>
        <v>0.47199999999999998</v>
      </c>
      <c r="L1021">
        <f>_xlfn.NUMBERVALUE(INDEX(tb_SVI[],MATCH(Table3[[#This Row],[city_name]],tb_SVI[city_name_uf],0),10),".")</f>
        <v>0.51800000000000002</v>
      </c>
      <c r="M1021">
        <f>_xlfn.NUMBERVALUE(INDEX(tb_SVI[],MATCH(Table3[[#This Row],[city_name]],tb_SVI[city_name_uf],0),11),".")</f>
        <v>0.58599999999999997</v>
      </c>
      <c r="N1021" s="14">
        <f>_xlfn.PERCENTRANK.INC(Table3[MHDI_tot],Table3[[#This Row],[MHDI_tot]],3)</f>
        <v>0.16600000000000001</v>
      </c>
    </row>
    <row r="1022" spans="1:14" hidden="1" x14ac:dyDescent="0.2">
      <c r="A1022" t="str">
        <f>SVI!F1022</f>
        <v>Porteiras/CE</v>
      </c>
      <c r="B1022" t="str">
        <f>INDEX(tb_SVI[],MATCH(Table3[[#This Row],[ibge_cod]],tb_SVI[Município],0),1)</f>
        <v>CE</v>
      </c>
      <c r="C1022" t="str">
        <f>INDEX(tb_SVI[],MATCH(Table3[[#This Row],[city_name]],tb_SVI[city_name_uf],0),3)</f>
        <v>2311108</v>
      </c>
      <c r="D1022" t="s">
        <v>18676</v>
      </c>
      <c r="E1022" s="11">
        <f>INDEX(tb_SVI[],MATCH(Table3[[#This Row],[city_name]],tb_SVI[city_name_uf],0),5)</f>
        <v>14958</v>
      </c>
      <c r="F1022">
        <f>INDEX(tb_MHDI[],MATCH(Table3[[#This Row],[city_name]],tb_MHDI[mun_uf],0),5)</f>
        <v>0.622</v>
      </c>
      <c r="G1022">
        <f>INDEX(tb_MHDI[],MATCH(Table3[[#This Row],[city_name]],tb_MHDI[mun_uf],0),6)</f>
        <v>0.53100000000000003</v>
      </c>
      <c r="H1022">
        <f>INDEX(tb_MHDI[],MATCH(Table3[[#This Row],[city_name]],tb_MHDI[mun_uf],0),7)</f>
        <v>0.76500000000000001</v>
      </c>
      <c r="I1022">
        <f>INDEX(tb_MHDI[],MATCH(Table3[[#This Row],[city_name]],tb_MHDI[mun_uf],0),8)</f>
        <v>0.59199999999999997</v>
      </c>
      <c r="J1022">
        <f>_xlfn.NUMBERVALUE(INDEX(tb_SVI[],MATCH(Table3[[#This Row],[city_name]],tb_SVI[city_name_uf],0),8),".")</f>
        <v>0.42799999999999999</v>
      </c>
      <c r="K1022">
        <f>_xlfn.NUMBERVALUE(INDEX(tb_SVI[],MATCH(Table3[[#This Row],[city_name]],tb_SVI[city_name_uf],0),9),".")</f>
        <v>0.23100000000000001</v>
      </c>
      <c r="L1022">
        <f>_xlfn.NUMBERVALUE(INDEX(tb_SVI[],MATCH(Table3[[#This Row],[city_name]],tb_SVI[city_name_uf],0),10),".")</f>
        <v>0.46</v>
      </c>
      <c r="M1022">
        <f>_xlfn.NUMBERVALUE(INDEX(tb_SVI[],MATCH(Table3[[#This Row],[city_name]],tb_SVI[city_name_uf],0),11),".")</f>
        <v>0.59199999999999997</v>
      </c>
      <c r="N1022" s="14">
        <f>_xlfn.PERCENTRANK.INC(Table3[MHDI_tot],Table3[[#This Row],[MHDI_tot]],3)</f>
        <v>0.33800000000000002</v>
      </c>
    </row>
    <row r="1023" spans="1:14" hidden="1" x14ac:dyDescent="0.2">
      <c r="A1023" t="str">
        <f>SVI!F1023</f>
        <v>Potengi/CE</v>
      </c>
      <c r="B1023" t="str">
        <f>INDEX(tb_SVI[],MATCH(Table3[[#This Row],[ibge_cod]],tb_SVI[Município],0),1)</f>
        <v>CE</v>
      </c>
      <c r="C1023" t="str">
        <f>INDEX(tb_SVI[],MATCH(Table3[[#This Row],[city_name]],tb_SVI[city_name_uf],0),3)</f>
        <v>2311207</v>
      </c>
      <c r="D1023" t="s">
        <v>18677</v>
      </c>
      <c r="E1023" s="11">
        <f>INDEX(tb_SVI[],MATCH(Table3[[#This Row],[city_name]],tb_SVI[city_name_uf],0),5)</f>
        <v>11106</v>
      </c>
      <c r="F1023">
        <f>INDEX(tb_MHDI[],MATCH(Table3[[#This Row],[city_name]],tb_MHDI[mun_uf],0),5)</f>
        <v>0.56200000000000006</v>
      </c>
      <c r="G1023">
        <f>INDEX(tb_MHDI[],MATCH(Table3[[#This Row],[city_name]],tb_MHDI[mun_uf],0),6)</f>
        <v>0.52900000000000003</v>
      </c>
      <c r="H1023">
        <f>INDEX(tb_MHDI[],MATCH(Table3[[#This Row],[city_name]],tb_MHDI[mun_uf],0),7)</f>
        <v>0.75900000000000001</v>
      </c>
      <c r="I1023">
        <f>INDEX(tb_MHDI[],MATCH(Table3[[#This Row],[city_name]],tb_MHDI[mun_uf],0),8)</f>
        <v>0.441</v>
      </c>
      <c r="J1023">
        <f>_xlfn.NUMBERVALUE(INDEX(tb_SVI[],MATCH(Table3[[#This Row],[city_name]],tb_SVI[city_name_uf],0),8),".")</f>
        <v>0.53800000000000003</v>
      </c>
      <c r="K1023">
        <f>_xlfn.NUMBERVALUE(INDEX(tb_SVI[],MATCH(Table3[[#This Row],[city_name]],tb_SVI[city_name_uf],0),9),".")</f>
        <v>0.223</v>
      </c>
      <c r="L1023">
        <f>_xlfn.NUMBERVALUE(INDEX(tb_SVI[],MATCH(Table3[[#This Row],[city_name]],tb_SVI[city_name_uf],0),10),".")</f>
        <v>0.60799999999999998</v>
      </c>
      <c r="M1023">
        <f>_xlfn.NUMBERVALUE(INDEX(tb_SVI[],MATCH(Table3[[#This Row],[city_name]],tb_SVI[city_name_uf],0),11),".")</f>
        <v>0.78200000000000003</v>
      </c>
      <c r="N1023" s="14">
        <f>_xlfn.PERCENTRANK.INC(Table3[MHDI_tot],Table3[[#This Row],[MHDI_tot]],3)</f>
        <v>9.6000000000000002E-2</v>
      </c>
    </row>
    <row r="1024" spans="1:14" hidden="1" x14ac:dyDescent="0.2">
      <c r="A1024" t="str">
        <f>SVI!F1024</f>
        <v>Potiretama/CE</v>
      </c>
      <c r="B1024" t="str">
        <f>INDEX(tb_SVI[],MATCH(Table3[[#This Row],[ibge_cod]],tb_SVI[Município],0),1)</f>
        <v>CE</v>
      </c>
      <c r="C1024" t="str">
        <f>INDEX(tb_SVI[],MATCH(Table3[[#This Row],[city_name]],tb_SVI[city_name_uf],0),3)</f>
        <v>2311231</v>
      </c>
      <c r="D1024" t="s">
        <v>18678</v>
      </c>
      <c r="E1024" s="11">
        <f>INDEX(tb_SVI[],MATCH(Table3[[#This Row],[city_name]],tb_SVI[city_name_uf],0),5)</f>
        <v>6437</v>
      </c>
      <c r="F1024">
        <f>INDEX(tb_MHDI[],MATCH(Table3[[#This Row],[city_name]],tb_MHDI[mun_uf],0),5)</f>
        <v>0.60399999999999998</v>
      </c>
      <c r="G1024">
        <f>INDEX(tb_MHDI[],MATCH(Table3[[#This Row],[city_name]],tb_MHDI[mun_uf],0),6)</f>
        <v>0.54400000000000004</v>
      </c>
      <c r="H1024">
        <f>INDEX(tb_MHDI[],MATCH(Table3[[#This Row],[city_name]],tb_MHDI[mun_uf],0),7)</f>
        <v>0.754</v>
      </c>
      <c r="I1024">
        <f>INDEX(tb_MHDI[],MATCH(Table3[[#This Row],[city_name]],tb_MHDI[mun_uf],0),8)</f>
        <v>0.53800000000000003</v>
      </c>
      <c r="J1024">
        <f>_xlfn.NUMBERVALUE(INDEX(tb_SVI[],MATCH(Table3[[#This Row],[city_name]],tb_SVI[city_name_uf],0),8),".")</f>
        <v>0.46400000000000002</v>
      </c>
      <c r="K1024">
        <f>_xlfn.NUMBERVALUE(INDEX(tb_SVI[],MATCH(Table3[[#This Row],[city_name]],tb_SVI[city_name_uf],0),9),".")</f>
        <v>0.38</v>
      </c>
      <c r="L1024">
        <f>_xlfn.NUMBERVALUE(INDEX(tb_SVI[],MATCH(Table3[[#This Row],[city_name]],tb_SVI[city_name_uf],0),10),".")</f>
        <v>0.496</v>
      </c>
      <c r="M1024">
        <f>_xlfn.NUMBERVALUE(INDEX(tb_SVI[],MATCH(Table3[[#This Row],[city_name]],tb_SVI[city_name_uf],0),11),".")</f>
        <v>0.51500000000000001</v>
      </c>
      <c r="N1024" s="14">
        <f>_xlfn.PERCENTRANK.INC(Table3[MHDI_tot],Table3[[#This Row],[MHDI_tot]],3)</f>
        <v>0.26600000000000001</v>
      </c>
    </row>
    <row r="1025" spans="1:14" hidden="1" x14ac:dyDescent="0.2">
      <c r="A1025" t="str">
        <f>SVI!F1025</f>
        <v>Quiterianópolis/CE</v>
      </c>
      <c r="B1025" t="str">
        <f>INDEX(tb_SVI[],MATCH(Table3[[#This Row],[ibge_cod]],tb_SVI[Município],0),1)</f>
        <v>CE</v>
      </c>
      <c r="C1025" t="str">
        <f>INDEX(tb_SVI[],MATCH(Table3[[#This Row],[city_name]],tb_SVI[city_name_uf],0),3)</f>
        <v>2311264</v>
      </c>
      <c r="D1025" t="s">
        <v>18679</v>
      </c>
      <c r="E1025" s="11">
        <f>INDEX(tb_SVI[],MATCH(Table3[[#This Row],[city_name]],tb_SVI[city_name_uf],0),5)</f>
        <v>21166</v>
      </c>
      <c r="F1025">
        <f>INDEX(tb_MHDI[],MATCH(Table3[[#This Row],[city_name]],tb_MHDI[mun_uf],0),5)</f>
        <v>0.59399999999999997</v>
      </c>
      <c r="G1025">
        <f>INDEX(tb_MHDI[],MATCH(Table3[[#This Row],[city_name]],tb_MHDI[mun_uf],0),6)</f>
        <v>0.52400000000000002</v>
      </c>
      <c r="H1025">
        <f>INDEX(tb_MHDI[],MATCH(Table3[[#This Row],[city_name]],tb_MHDI[mun_uf],0),7)</f>
        <v>0.77400000000000002</v>
      </c>
      <c r="I1025">
        <f>INDEX(tb_MHDI[],MATCH(Table3[[#This Row],[city_name]],tb_MHDI[mun_uf],0),8)</f>
        <v>0.51800000000000002</v>
      </c>
      <c r="J1025">
        <f>_xlfn.NUMBERVALUE(INDEX(tb_SVI[],MATCH(Table3[[#This Row],[city_name]],tb_SVI[city_name_uf],0),8),".")</f>
        <v>0.48299999999999998</v>
      </c>
      <c r="K1025">
        <f>_xlfn.NUMBERVALUE(INDEX(tb_SVI[],MATCH(Table3[[#This Row],[city_name]],tb_SVI[city_name_uf],0),9),".")</f>
        <v>0.34699999999999998</v>
      </c>
      <c r="L1025">
        <f>_xlfn.NUMBERVALUE(INDEX(tb_SVI[],MATCH(Table3[[#This Row],[city_name]],tb_SVI[city_name_uf],0),10),".")</f>
        <v>0.503</v>
      </c>
      <c r="M1025">
        <f>_xlfn.NUMBERVALUE(INDEX(tb_SVI[],MATCH(Table3[[#This Row],[city_name]],tb_SVI[city_name_uf],0),11),".")</f>
        <v>0.6</v>
      </c>
      <c r="N1025" s="14">
        <f>_xlfn.PERCENTRANK.INC(Table3[MHDI_tot],Table3[[#This Row],[MHDI_tot]],3)</f>
        <v>0.22500000000000001</v>
      </c>
    </row>
    <row r="1026" spans="1:14" hidden="1" x14ac:dyDescent="0.2">
      <c r="A1026" t="str">
        <f>SVI!F1026</f>
        <v>Quixadá/CE</v>
      </c>
      <c r="B1026" t="str">
        <f>INDEX(tb_SVI[],MATCH(Table3[[#This Row],[ibge_cod]],tb_SVI[Município],0),1)</f>
        <v>CE</v>
      </c>
      <c r="C1026" t="str">
        <f>INDEX(tb_SVI[],MATCH(Table3[[#This Row],[city_name]],tb_SVI[city_name_uf],0),3)</f>
        <v>2311306</v>
      </c>
      <c r="D1026" t="s">
        <v>18680</v>
      </c>
      <c r="E1026" s="11">
        <f>INDEX(tb_SVI[],MATCH(Table3[[#This Row],[city_name]],tb_SVI[city_name_uf],0),5)</f>
        <v>88321</v>
      </c>
      <c r="F1026">
        <f>INDEX(tb_MHDI[],MATCH(Table3[[#This Row],[city_name]],tb_MHDI[mun_uf],0),5)</f>
        <v>0.65900000000000003</v>
      </c>
      <c r="G1026">
        <f>INDEX(tb_MHDI[],MATCH(Table3[[#This Row],[city_name]],tb_MHDI[mun_uf],0),6)</f>
        <v>0.59199999999999997</v>
      </c>
      <c r="H1026">
        <f>INDEX(tb_MHDI[],MATCH(Table3[[#This Row],[city_name]],tb_MHDI[mun_uf],0),7)</f>
        <v>0.77500000000000002</v>
      </c>
      <c r="I1026">
        <f>INDEX(tb_MHDI[],MATCH(Table3[[#This Row],[city_name]],tb_MHDI[mun_uf],0),8)</f>
        <v>0.624</v>
      </c>
      <c r="J1026">
        <f>_xlfn.NUMBERVALUE(INDEX(tb_SVI[],MATCH(Table3[[#This Row],[city_name]],tb_SVI[city_name_uf],0),8),".")</f>
        <v>0.40100000000000002</v>
      </c>
      <c r="K1026">
        <f>_xlfn.NUMBERVALUE(INDEX(tb_SVI[],MATCH(Table3[[#This Row],[city_name]],tb_SVI[city_name_uf],0),9),".")</f>
        <v>0.25600000000000001</v>
      </c>
      <c r="L1026">
        <f>_xlfn.NUMBERVALUE(INDEX(tb_SVI[],MATCH(Table3[[#This Row],[city_name]],tb_SVI[city_name_uf],0),10),".")</f>
        <v>0.47699999999999998</v>
      </c>
      <c r="M1026">
        <f>_xlfn.NUMBERVALUE(INDEX(tb_SVI[],MATCH(Table3[[#This Row],[city_name]],tb_SVI[city_name_uf],0),11),".")</f>
        <v>0.47</v>
      </c>
      <c r="N1026" s="14">
        <f>_xlfn.PERCENTRANK.INC(Table3[MHDI_tot],Table3[[#This Row],[MHDI_tot]],3)</f>
        <v>0.47</v>
      </c>
    </row>
    <row r="1027" spans="1:14" hidden="1" x14ac:dyDescent="0.2">
      <c r="A1027" t="str">
        <f>SVI!F1027</f>
        <v>Quixelô/CE</v>
      </c>
      <c r="B1027" t="str">
        <f>INDEX(tb_SVI[],MATCH(Table3[[#This Row],[ibge_cod]],tb_SVI[Município],0),1)</f>
        <v>CE</v>
      </c>
      <c r="C1027" t="str">
        <f>INDEX(tb_SVI[],MATCH(Table3[[#This Row],[city_name]],tb_SVI[city_name_uf],0),3)</f>
        <v>2311355</v>
      </c>
      <c r="D1027" t="s">
        <v>18681</v>
      </c>
      <c r="E1027" s="11">
        <f>INDEX(tb_SVI[],MATCH(Table3[[#This Row],[city_name]],tb_SVI[city_name_uf],0),5)</f>
        <v>16147</v>
      </c>
      <c r="F1027">
        <f>INDEX(tb_MHDI[],MATCH(Table3[[#This Row],[city_name]],tb_MHDI[mun_uf],0),5)</f>
        <v>0.59099999999999997</v>
      </c>
      <c r="G1027">
        <f>INDEX(tb_MHDI[],MATCH(Table3[[#This Row],[city_name]],tb_MHDI[mun_uf],0),6)</f>
        <v>0.54800000000000004</v>
      </c>
      <c r="H1027">
        <f>INDEX(tb_MHDI[],MATCH(Table3[[#This Row],[city_name]],tb_MHDI[mun_uf],0),7)</f>
        <v>0.72499999999999998</v>
      </c>
      <c r="I1027">
        <f>INDEX(tb_MHDI[],MATCH(Table3[[#This Row],[city_name]],tb_MHDI[mun_uf],0),8)</f>
        <v>0.52</v>
      </c>
      <c r="J1027">
        <f>_xlfn.NUMBERVALUE(INDEX(tb_SVI[],MATCH(Table3[[#This Row],[city_name]],tb_SVI[city_name_uf],0),8),".")</f>
        <v>0.38900000000000001</v>
      </c>
      <c r="K1027">
        <f>_xlfn.NUMBERVALUE(INDEX(tb_SVI[],MATCH(Table3[[#This Row],[city_name]],tb_SVI[city_name_uf],0),9),".")</f>
        <v>0.16500000000000001</v>
      </c>
      <c r="L1027">
        <f>_xlfn.NUMBERVALUE(INDEX(tb_SVI[],MATCH(Table3[[#This Row],[city_name]],tb_SVI[city_name_uf],0),10),".")</f>
        <v>0.45900000000000002</v>
      </c>
      <c r="M1027">
        <f>_xlfn.NUMBERVALUE(INDEX(tb_SVI[],MATCH(Table3[[#This Row],[city_name]],tb_SVI[city_name_uf],0),11),".")</f>
        <v>0.54400000000000004</v>
      </c>
      <c r="N1027" s="14">
        <f>_xlfn.PERCENTRANK.INC(Table3[MHDI_tot],Table3[[#This Row],[MHDI_tot]],3)</f>
        <v>0.21</v>
      </c>
    </row>
    <row r="1028" spans="1:14" hidden="1" x14ac:dyDescent="0.2">
      <c r="A1028" t="str">
        <f>SVI!F1028</f>
        <v>Quixeramobim/CE</v>
      </c>
      <c r="B1028" t="str">
        <f>INDEX(tb_SVI[],MATCH(Table3[[#This Row],[ibge_cod]],tb_SVI[Município],0),1)</f>
        <v>CE</v>
      </c>
      <c r="C1028" t="str">
        <f>INDEX(tb_SVI[],MATCH(Table3[[#This Row],[city_name]],tb_SVI[city_name_uf],0),3)</f>
        <v>2311405</v>
      </c>
      <c r="D1028" t="s">
        <v>18682</v>
      </c>
      <c r="E1028" s="11">
        <f>INDEX(tb_SVI[],MATCH(Table3[[#This Row],[city_name]],tb_SVI[city_name_uf],0),5)</f>
        <v>81778</v>
      </c>
      <c r="F1028">
        <f>INDEX(tb_MHDI[],MATCH(Table3[[#This Row],[city_name]],tb_MHDI[mun_uf],0),5)</f>
        <v>0.64200000000000002</v>
      </c>
      <c r="G1028">
        <f>INDEX(tb_MHDI[],MATCH(Table3[[#This Row],[city_name]],tb_MHDI[mun_uf],0),6)</f>
        <v>0.59199999999999997</v>
      </c>
      <c r="H1028">
        <f>INDEX(tb_MHDI[],MATCH(Table3[[#This Row],[city_name]],tb_MHDI[mun_uf],0),7)</f>
        <v>0.78900000000000003</v>
      </c>
      <c r="I1028">
        <f>INDEX(tb_MHDI[],MATCH(Table3[[#This Row],[city_name]],tb_MHDI[mun_uf],0),8)</f>
        <v>0.56699999999999995</v>
      </c>
      <c r="J1028">
        <f>_xlfn.NUMBERVALUE(INDEX(tb_SVI[],MATCH(Table3[[#This Row],[city_name]],tb_SVI[city_name_uf],0),8),".")</f>
        <v>0.39100000000000001</v>
      </c>
      <c r="K1028">
        <f>_xlfn.NUMBERVALUE(INDEX(tb_SVI[],MATCH(Table3[[#This Row],[city_name]],tb_SVI[city_name_uf],0),9),".")</f>
        <v>0.19500000000000001</v>
      </c>
      <c r="L1028">
        <f>_xlfn.NUMBERVALUE(INDEX(tb_SVI[],MATCH(Table3[[#This Row],[city_name]],tb_SVI[city_name_uf],0),10),".")</f>
        <v>0.49299999999999999</v>
      </c>
      <c r="M1028">
        <f>_xlfn.NUMBERVALUE(INDEX(tb_SVI[],MATCH(Table3[[#This Row],[city_name]],tb_SVI[city_name_uf],0),11),".")</f>
        <v>0.48599999999999999</v>
      </c>
      <c r="N1028" s="14">
        <f>_xlfn.PERCENTRANK.INC(Table3[MHDI_tot],Table3[[#This Row],[MHDI_tot]],3)</f>
        <v>0.41099999999999998</v>
      </c>
    </row>
    <row r="1029" spans="1:14" hidden="1" x14ac:dyDescent="0.2">
      <c r="A1029" t="str">
        <f>SVI!F1029</f>
        <v>Quixeré/CE</v>
      </c>
      <c r="B1029" t="str">
        <f>INDEX(tb_SVI[],MATCH(Table3[[#This Row],[ibge_cod]],tb_SVI[Município],0),1)</f>
        <v>CE</v>
      </c>
      <c r="C1029" t="str">
        <f>INDEX(tb_SVI[],MATCH(Table3[[#This Row],[city_name]],tb_SVI[city_name_uf],0),3)</f>
        <v>2311504</v>
      </c>
      <c r="D1029" t="s">
        <v>18683</v>
      </c>
      <c r="E1029" s="11">
        <f>INDEX(tb_SVI[],MATCH(Table3[[#This Row],[city_name]],tb_SVI[city_name_uf],0),5)</f>
        <v>22293</v>
      </c>
      <c r="F1029">
        <f>INDEX(tb_MHDI[],MATCH(Table3[[#This Row],[city_name]],tb_MHDI[mun_uf],0),5)</f>
        <v>0.622</v>
      </c>
      <c r="G1029">
        <f>INDEX(tb_MHDI[],MATCH(Table3[[#This Row],[city_name]],tb_MHDI[mun_uf],0),6)</f>
        <v>0.56000000000000005</v>
      </c>
      <c r="H1029">
        <f>INDEX(tb_MHDI[],MATCH(Table3[[#This Row],[city_name]],tb_MHDI[mun_uf],0),7)</f>
        <v>0.77400000000000002</v>
      </c>
      <c r="I1029">
        <f>INDEX(tb_MHDI[],MATCH(Table3[[#This Row],[city_name]],tb_MHDI[mun_uf],0),8)</f>
        <v>0.55600000000000005</v>
      </c>
      <c r="J1029">
        <f>_xlfn.NUMBERVALUE(INDEX(tb_SVI[],MATCH(Table3[[#This Row],[city_name]],tb_SVI[city_name_uf],0),8),".")</f>
        <v>0.39</v>
      </c>
      <c r="K1029">
        <f>_xlfn.NUMBERVALUE(INDEX(tb_SVI[],MATCH(Table3[[#This Row],[city_name]],tb_SVI[city_name_uf],0),9),".")</f>
        <v>0.14499999999999999</v>
      </c>
      <c r="L1029">
        <f>_xlfn.NUMBERVALUE(INDEX(tb_SVI[],MATCH(Table3[[#This Row],[city_name]],tb_SVI[city_name_uf],0),10),".")</f>
        <v>0.51400000000000001</v>
      </c>
      <c r="M1029">
        <f>_xlfn.NUMBERVALUE(INDEX(tb_SVI[],MATCH(Table3[[#This Row],[city_name]],tb_SVI[city_name_uf],0),11),".")</f>
        <v>0.51</v>
      </c>
      <c r="N1029" s="14">
        <f>_xlfn.PERCENTRANK.INC(Table3[MHDI_tot],Table3[[#This Row],[MHDI_tot]],3)</f>
        <v>0.33800000000000002</v>
      </c>
    </row>
    <row r="1030" spans="1:14" hidden="1" x14ac:dyDescent="0.2">
      <c r="A1030" t="str">
        <f>SVI!F1030</f>
        <v>Redenção/CE</v>
      </c>
      <c r="B1030" t="str">
        <f>INDEX(tb_SVI[],MATCH(Table3[[#This Row],[ibge_cod]],tb_SVI[Município],0),1)</f>
        <v>CE</v>
      </c>
      <c r="C1030" t="str">
        <f>INDEX(tb_SVI[],MATCH(Table3[[#This Row],[city_name]],tb_SVI[city_name_uf],0),3)</f>
        <v>2311603</v>
      </c>
      <c r="D1030" t="s">
        <v>18684</v>
      </c>
      <c r="E1030" s="11">
        <f>INDEX(tb_SVI[],MATCH(Table3[[#This Row],[city_name]],tb_SVI[city_name_uf],0),5)</f>
        <v>29146</v>
      </c>
      <c r="F1030">
        <f>INDEX(tb_MHDI[],MATCH(Table3[[#This Row],[city_name]],tb_MHDI[mun_uf],0),5)</f>
        <v>0.626</v>
      </c>
      <c r="G1030">
        <f>INDEX(tb_MHDI[],MATCH(Table3[[#This Row],[city_name]],tb_MHDI[mun_uf],0),6)</f>
        <v>0.56699999999999995</v>
      </c>
      <c r="H1030">
        <f>INDEX(tb_MHDI[],MATCH(Table3[[#This Row],[city_name]],tb_MHDI[mun_uf],0),7)</f>
        <v>0.75</v>
      </c>
      <c r="I1030">
        <f>INDEX(tb_MHDI[],MATCH(Table3[[#This Row],[city_name]],tb_MHDI[mun_uf],0),8)</f>
        <v>0.57699999999999996</v>
      </c>
      <c r="J1030">
        <f>_xlfn.NUMBERVALUE(INDEX(tb_SVI[],MATCH(Table3[[#This Row],[city_name]],tb_SVI[city_name_uf],0),8),".")</f>
        <v>0.434</v>
      </c>
      <c r="K1030">
        <f>_xlfn.NUMBERVALUE(INDEX(tb_SVI[],MATCH(Table3[[#This Row],[city_name]],tb_SVI[city_name_uf],0),9),".")</f>
        <v>0.33600000000000002</v>
      </c>
      <c r="L1030">
        <f>_xlfn.NUMBERVALUE(INDEX(tb_SVI[],MATCH(Table3[[#This Row],[city_name]],tb_SVI[city_name_uf],0),10),".")</f>
        <v>0.51500000000000001</v>
      </c>
      <c r="M1030">
        <f>_xlfn.NUMBERVALUE(INDEX(tb_SVI[],MATCH(Table3[[#This Row],[city_name]],tb_SVI[city_name_uf],0),11),".")</f>
        <v>0.45200000000000001</v>
      </c>
      <c r="N1030" s="14">
        <f>_xlfn.PERCENTRANK.INC(Table3[MHDI_tot],Table3[[#This Row],[MHDI_tot]],3)</f>
        <v>0.35499999999999998</v>
      </c>
    </row>
    <row r="1031" spans="1:14" hidden="1" x14ac:dyDescent="0.2">
      <c r="A1031" t="str">
        <f>SVI!F1031</f>
        <v>Reriutaba/CE</v>
      </c>
      <c r="B1031" t="str">
        <f>INDEX(tb_SVI[],MATCH(Table3[[#This Row],[ibge_cod]],tb_SVI[Município],0),1)</f>
        <v>CE</v>
      </c>
      <c r="C1031" t="str">
        <f>INDEX(tb_SVI[],MATCH(Table3[[#This Row],[city_name]],tb_SVI[city_name_uf],0),3)</f>
        <v>2311702</v>
      </c>
      <c r="D1031" t="s">
        <v>18685</v>
      </c>
      <c r="E1031" s="11">
        <f>INDEX(tb_SVI[],MATCH(Table3[[#This Row],[city_name]],tb_SVI[city_name_uf],0),5)</f>
        <v>18385</v>
      </c>
      <c r="F1031">
        <f>INDEX(tb_MHDI[],MATCH(Table3[[#This Row],[city_name]],tb_MHDI[mun_uf],0),5)</f>
        <v>0.60099999999999998</v>
      </c>
      <c r="G1031">
        <f>INDEX(tb_MHDI[],MATCH(Table3[[#This Row],[city_name]],tb_MHDI[mun_uf],0),6)</f>
        <v>0.56000000000000005</v>
      </c>
      <c r="H1031">
        <f>INDEX(tb_MHDI[],MATCH(Table3[[#This Row],[city_name]],tb_MHDI[mun_uf],0),7)</f>
        <v>0.76100000000000001</v>
      </c>
      <c r="I1031">
        <f>INDEX(tb_MHDI[],MATCH(Table3[[#This Row],[city_name]],tb_MHDI[mun_uf],0),8)</f>
        <v>0.50900000000000001</v>
      </c>
      <c r="J1031">
        <f>_xlfn.NUMBERVALUE(INDEX(tb_SVI[],MATCH(Table3[[#This Row],[city_name]],tb_SVI[city_name_uf],0),8),".")</f>
        <v>0.436</v>
      </c>
      <c r="K1031">
        <f>_xlfn.NUMBERVALUE(INDEX(tb_SVI[],MATCH(Table3[[#This Row],[city_name]],tb_SVI[city_name_uf],0),9),".")</f>
        <v>0.20399999999999999</v>
      </c>
      <c r="L1031">
        <f>_xlfn.NUMBERVALUE(INDEX(tb_SVI[],MATCH(Table3[[#This Row],[city_name]],tb_SVI[city_name_uf],0),10),".")</f>
        <v>0.503</v>
      </c>
      <c r="M1031">
        <f>_xlfn.NUMBERVALUE(INDEX(tb_SVI[],MATCH(Table3[[#This Row],[city_name]],tb_SVI[city_name_uf],0),11),".")</f>
        <v>0.60199999999999998</v>
      </c>
      <c r="N1031" s="14">
        <f>_xlfn.PERCENTRANK.INC(Table3[MHDI_tot],Table3[[#This Row],[MHDI_tot]],3)</f>
        <v>0.255</v>
      </c>
    </row>
    <row r="1032" spans="1:14" hidden="1" x14ac:dyDescent="0.2">
      <c r="A1032" t="str">
        <f>SVI!F1032</f>
        <v>Russas/CE</v>
      </c>
      <c r="B1032" t="str">
        <f>INDEX(tb_SVI[],MATCH(Table3[[#This Row],[ibge_cod]],tb_SVI[Município],0),1)</f>
        <v>CE</v>
      </c>
      <c r="C1032" t="str">
        <f>INDEX(tb_SVI[],MATCH(Table3[[#This Row],[city_name]],tb_SVI[city_name_uf],0),3)</f>
        <v>2311801</v>
      </c>
      <c r="D1032" t="s">
        <v>18686</v>
      </c>
      <c r="E1032" s="11">
        <f>INDEX(tb_SVI[],MATCH(Table3[[#This Row],[city_name]],tb_SVI[city_name_uf],0),5)</f>
        <v>78882</v>
      </c>
      <c r="F1032">
        <f>INDEX(tb_MHDI[],MATCH(Table3[[#This Row],[city_name]],tb_MHDI[mun_uf],0),5)</f>
        <v>0.67400000000000004</v>
      </c>
      <c r="G1032">
        <f>INDEX(tb_MHDI[],MATCH(Table3[[#This Row],[city_name]],tb_MHDI[mun_uf],0),6)</f>
        <v>0.61699999999999999</v>
      </c>
      <c r="H1032">
        <f>INDEX(tb_MHDI[],MATCH(Table3[[#This Row],[city_name]],tb_MHDI[mun_uf],0),7)</f>
        <v>0.79100000000000004</v>
      </c>
      <c r="I1032">
        <f>INDEX(tb_MHDI[],MATCH(Table3[[#This Row],[city_name]],tb_MHDI[mun_uf],0),8)</f>
        <v>0.626</v>
      </c>
      <c r="J1032">
        <f>_xlfn.NUMBERVALUE(INDEX(tb_SVI[],MATCH(Table3[[#This Row],[city_name]],tb_SVI[city_name_uf],0),8),".")</f>
        <v>0.32200000000000001</v>
      </c>
      <c r="K1032">
        <f>_xlfn.NUMBERVALUE(INDEX(tb_SVI[],MATCH(Table3[[#This Row],[city_name]],tb_SVI[city_name_uf],0),9),".")</f>
        <v>0.17699999999999999</v>
      </c>
      <c r="L1032">
        <f>_xlfn.NUMBERVALUE(INDEX(tb_SVI[],MATCH(Table3[[#This Row],[city_name]],tb_SVI[city_name_uf],0),10),".")</f>
        <v>0.40400000000000003</v>
      </c>
      <c r="M1032">
        <f>_xlfn.NUMBERVALUE(INDEX(tb_SVI[],MATCH(Table3[[#This Row],[city_name]],tb_SVI[city_name_uf],0),11),".")</f>
        <v>0.38400000000000001</v>
      </c>
      <c r="N1032" s="14">
        <f>_xlfn.PERCENTRANK.INC(Table3[MHDI_tot],Table3[[#This Row],[MHDI_tot]],3)</f>
        <v>0.53300000000000003</v>
      </c>
    </row>
    <row r="1033" spans="1:14" hidden="1" x14ac:dyDescent="0.2">
      <c r="A1033" t="str">
        <f>SVI!F1033</f>
        <v>Saboeiro/CE</v>
      </c>
      <c r="B1033" t="str">
        <f>INDEX(tb_SVI[],MATCH(Table3[[#This Row],[ibge_cod]],tb_SVI[Município],0),1)</f>
        <v>CE</v>
      </c>
      <c r="C1033" t="str">
        <f>INDEX(tb_SVI[],MATCH(Table3[[#This Row],[city_name]],tb_SVI[city_name_uf],0),3)</f>
        <v>2311900</v>
      </c>
      <c r="D1033" t="s">
        <v>18687</v>
      </c>
      <c r="E1033" s="11">
        <f>INDEX(tb_SVI[],MATCH(Table3[[#This Row],[city_name]],tb_SVI[city_name_uf],0),5)</f>
        <v>15788</v>
      </c>
      <c r="F1033">
        <f>INDEX(tb_MHDI[],MATCH(Table3[[#This Row],[city_name]],tb_MHDI[mun_uf],0),5)</f>
        <v>0.57499999999999996</v>
      </c>
      <c r="G1033">
        <f>INDEX(tb_MHDI[],MATCH(Table3[[#This Row],[city_name]],tb_MHDI[mun_uf],0),6)</f>
        <v>0.53300000000000003</v>
      </c>
      <c r="H1033">
        <f>INDEX(tb_MHDI[],MATCH(Table3[[#This Row],[city_name]],tb_MHDI[mun_uf],0),7)</f>
        <v>0.71499999999999997</v>
      </c>
      <c r="I1033">
        <f>INDEX(tb_MHDI[],MATCH(Table3[[#This Row],[city_name]],tb_MHDI[mun_uf],0),8)</f>
        <v>0.499</v>
      </c>
      <c r="J1033">
        <f>_xlfn.NUMBERVALUE(INDEX(tb_SVI[],MATCH(Table3[[#This Row],[city_name]],tb_SVI[city_name_uf],0),8),".")</f>
        <v>0.436</v>
      </c>
      <c r="K1033">
        <f>_xlfn.NUMBERVALUE(INDEX(tb_SVI[],MATCH(Table3[[#This Row],[city_name]],tb_SVI[city_name_uf],0),9),".")</f>
        <v>0.17100000000000001</v>
      </c>
      <c r="L1033">
        <f>_xlfn.NUMBERVALUE(INDEX(tb_SVI[],MATCH(Table3[[#This Row],[city_name]],tb_SVI[city_name_uf],0),10),".")</f>
        <v>0.52100000000000002</v>
      </c>
      <c r="M1033">
        <f>_xlfn.NUMBERVALUE(INDEX(tb_SVI[],MATCH(Table3[[#This Row],[city_name]],tb_SVI[city_name_uf],0),11),".")</f>
        <v>0.61699999999999999</v>
      </c>
      <c r="N1033" s="14">
        <f>_xlfn.PERCENTRANK.INC(Table3[MHDI_tot],Table3[[#This Row],[MHDI_tot]],3)</f>
        <v>0.14399999999999999</v>
      </c>
    </row>
    <row r="1034" spans="1:14" hidden="1" x14ac:dyDescent="0.2">
      <c r="A1034" t="str">
        <f>SVI!F1034</f>
        <v>Salitre/CE</v>
      </c>
      <c r="B1034" t="str">
        <f>INDEX(tb_SVI[],MATCH(Table3[[#This Row],[ibge_cod]],tb_SVI[Município],0),1)</f>
        <v>CE</v>
      </c>
      <c r="C1034" t="str">
        <f>INDEX(tb_SVI[],MATCH(Table3[[#This Row],[city_name]],tb_SVI[city_name_uf],0),3)</f>
        <v>2311959</v>
      </c>
      <c r="D1034" t="s">
        <v>18688</v>
      </c>
      <c r="E1034" s="11">
        <f>INDEX(tb_SVI[],MATCH(Table3[[#This Row],[city_name]],tb_SVI[city_name_uf],0),5)</f>
        <v>16635</v>
      </c>
      <c r="F1034">
        <f>INDEX(tb_MHDI[],MATCH(Table3[[#This Row],[city_name]],tb_MHDI[mun_uf],0),5)</f>
        <v>0.54</v>
      </c>
      <c r="G1034">
        <f>INDEX(tb_MHDI[],MATCH(Table3[[#This Row],[city_name]],tb_MHDI[mun_uf],0),6)</f>
        <v>0.497</v>
      </c>
      <c r="H1034">
        <f>INDEX(tb_MHDI[],MATCH(Table3[[#This Row],[city_name]],tb_MHDI[mun_uf],0),7)</f>
        <v>0.73199999999999998</v>
      </c>
      <c r="I1034">
        <f>INDEX(tb_MHDI[],MATCH(Table3[[#This Row],[city_name]],tb_MHDI[mun_uf],0),8)</f>
        <v>0.434</v>
      </c>
      <c r="J1034">
        <f>_xlfn.NUMBERVALUE(INDEX(tb_SVI[],MATCH(Table3[[#This Row],[city_name]],tb_SVI[city_name_uf],0),8),".")</f>
        <v>0.54600000000000004</v>
      </c>
      <c r="K1034">
        <f>_xlfn.NUMBERVALUE(INDEX(tb_SVI[],MATCH(Table3[[#This Row],[city_name]],tb_SVI[city_name_uf],0),9),".")</f>
        <v>0.47299999999999998</v>
      </c>
      <c r="L1034">
        <f>_xlfn.NUMBERVALUE(INDEX(tb_SVI[],MATCH(Table3[[#This Row],[city_name]],tb_SVI[city_name_uf],0),10),".")</f>
        <v>0.59399999999999997</v>
      </c>
      <c r="M1034">
        <f>_xlfn.NUMBERVALUE(INDEX(tb_SVI[],MATCH(Table3[[#This Row],[city_name]],tb_SVI[city_name_uf],0),11),".")</f>
        <v>0.57199999999999995</v>
      </c>
      <c r="N1034" s="14">
        <f>_xlfn.PERCENTRANK.INC(Table3[MHDI_tot],Table3[[#This Row],[MHDI_tot]],3)</f>
        <v>4.2000000000000003E-2</v>
      </c>
    </row>
    <row r="1035" spans="1:14" hidden="1" x14ac:dyDescent="0.2">
      <c r="A1035" t="str">
        <f>SVI!F1035</f>
        <v>Santa Quitéria/CE</v>
      </c>
      <c r="B1035" t="str">
        <f>INDEX(tb_SVI[],MATCH(Table3[[#This Row],[ibge_cod]],tb_SVI[Município],0),1)</f>
        <v>CE</v>
      </c>
      <c r="C1035" t="str">
        <f>INDEX(tb_SVI[],MATCH(Table3[[#This Row],[city_name]],tb_SVI[city_name_uf],0),3)</f>
        <v>2312205</v>
      </c>
      <c r="D1035" t="s">
        <v>18689</v>
      </c>
      <c r="E1035" s="11">
        <f>INDEX(tb_SVI[],MATCH(Table3[[#This Row],[city_name]],tb_SVI[city_name_uf],0),5)</f>
        <v>43711</v>
      </c>
      <c r="F1035">
        <f>INDEX(tb_MHDI[],MATCH(Table3[[#This Row],[city_name]],tb_MHDI[mun_uf],0),5)</f>
        <v>0.61599999999999999</v>
      </c>
      <c r="G1035">
        <f>INDEX(tb_MHDI[],MATCH(Table3[[#This Row],[city_name]],tb_MHDI[mun_uf],0),6)</f>
        <v>0.54600000000000004</v>
      </c>
      <c r="H1035">
        <f>INDEX(tb_MHDI[],MATCH(Table3[[#This Row],[city_name]],tb_MHDI[mun_uf],0),7)</f>
        <v>0.77500000000000002</v>
      </c>
      <c r="I1035">
        <f>INDEX(tb_MHDI[],MATCH(Table3[[#This Row],[city_name]],tb_MHDI[mun_uf],0),8)</f>
        <v>0.55300000000000005</v>
      </c>
      <c r="J1035">
        <f>_xlfn.NUMBERVALUE(INDEX(tb_SVI[],MATCH(Table3[[#This Row],[city_name]],tb_SVI[city_name_uf],0),8),".")</f>
        <v>0.45100000000000001</v>
      </c>
      <c r="K1035">
        <f>_xlfn.NUMBERVALUE(INDEX(tb_SVI[],MATCH(Table3[[#This Row],[city_name]],tb_SVI[city_name_uf],0),9),".")</f>
        <v>0.33700000000000002</v>
      </c>
      <c r="L1035">
        <f>_xlfn.NUMBERVALUE(INDEX(tb_SVI[],MATCH(Table3[[#This Row],[city_name]],tb_SVI[city_name_uf],0),10),".")</f>
        <v>0.436</v>
      </c>
      <c r="M1035">
        <f>_xlfn.NUMBERVALUE(INDEX(tb_SVI[],MATCH(Table3[[#This Row],[city_name]],tb_SVI[city_name_uf],0),11),".")</f>
        <v>0.57999999999999996</v>
      </c>
      <c r="N1035" s="14">
        <f>_xlfn.PERCENTRANK.INC(Table3[MHDI_tot],Table3[[#This Row],[MHDI_tot]],3)</f>
        <v>0.318</v>
      </c>
    </row>
    <row r="1036" spans="1:14" hidden="1" x14ac:dyDescent="0.2">
      <c r="A1036" t="str">
        <f>SVI!F1036</f>
        <v>Santana do Acaraú/CE</v>
      </c>
      <c r="B1036" t="str">
        <f>INDEX(tb_SVI[],MATCH(Table3[[#This Row],[ibge_cod]],tb_SVI[Município],0),1)</f>
        <v>CE</v>
      </c>
      <c r="C1036" t="str">
        <f>INDEX(tb_SVI[],MATCH(Table3[[#This Row],[city_name]],tb_SVI[city_name_uf],0),3)</f>
        <v>2312007</v>
      </c>
      <c r="D1036" t="s">
        <v>18690</v>
      </c>
      <c r="E1036" s="11">
        <f>INDEX(tb_SVI[],MATCH(Table3[[#This Row],[city_name]],tb_SVI[city_name_uf],0),5)</f>
        <v>32654</v>
      </c>
      <c r="F1036">
        <f>INDEX(tb_MHDI[],MATCH(Table3[[#This Row],[city_name]],tb_MHDI[mun_uf],0),5)</f>
        <v>0.58699999999999997</v>
      </c>
      <c r="G1036">
        <f>INDEX(tb_MHDI[],MATCH(Table3[[#This Row],[city_name]],tb_MHDI[mun_uf],0),6)</f>
        <v>0.53600000000000003</v>
      </c>
      <c r="H1036">
        <f>INDEX(tb_MHDI[],MATCH(Table3[[#This Row],[city_name]],tb_MHDI[mun_uf],0),7)</f>
        <v>0.755</v>
      </c>
      <c r="I1036">
        <f>INDEX(tb_MHDI[],MATCH(Table3[[#This Row],[city_name]],tb_MHDI[mun_uf],0),8)</f>
        <v>0.5</v>
      </c>
      <c r="J1036">
        <f>_xlfn.NUMBERVALUE(INDEX(tb_SVI[],MATCH(Table3[[#This Row],[city_name]],tb_SVI[city_name_uf],0),8),".")</f>
        <v>0.505</v>
      </c>
      <c r="K1036">
        <f>_xlfn.NUMBERVALUE(INDEX(tb_SVI[],MATCH(Table3[[#This Row],[city_name]],tb_SVI[city_name_uf],0),9),".")</f>
        <v>0.32800000000000001</v>
      </c>
      <c r="L1036">
        <f>_xlfn.NUMBERVALUE(INDEX(tb_SVI[],MATCH(Table3[[#This Row],[city_name]],tb_SVI[city_name_uf],0),10),".")</f>
        <v>0.58599999999999997</v>
      </c>
      <c r="M1036">
        <f>_xlfn.NUMBERVALUE(INDEX(tb_SVI[],MATCH(Table3[[#This Row],[city_name]],tb_SVI[city_name_uf],0),11),".")</f>
        <v>0.60099999999999998</v>
      </c>
      <c r="N1036" s="14">
        <f>_xlfn.PERCENTRANK.INC(Table3[MHDI_tot],Table3[[#This Row],[MHDI_tot]],3)</f>
        <v>0.192</v>
      </c>
    </row>
    <row r="1037" spans="1:14" hidden="1" x14ac:dyDescent="0.2">
      <c r="A1037" t="str">
        <f>SVI!F1037</f>
        <v>Santana do Cariri/CE</v>
      </c>
      <c r="B1037" t="str">
        <f>INDEX(tb_SVI[],MATCH(Table3[[#This Row],[ibge_cod]],tb_SVI[Município],0),1)</f>
        <v>CE</v>
      </c>
      <c r="C1037" t="str">
        <f>INDEX(tb_SVI[],MATCH(Table3[[#This Row],[city_name]],tb_SVI[city_name_uf],0),3)</f>
        <v>2312106</v>
      </c>
      <c r="D1037" t="s">
        <v>18691</v>
      </c>
      <c r="E1037" s="11">
        <f>INDEX(tb_SVI[],MATCH(Table3[[#This Row],[city_name]],tb_SVI[city_name_uf],0),5)</f>
        <v>17712</v>
      </c>
      <c r="F1037">
        <f>INDEX(tb_MHDI[],MATCH(Table3[[#This Row],[city_name]],tb_MHDI[mun_uf],0),5)</f>
        <v>0.61199999999999999</v>
      </c>
      <c r="G1037">
        <f>INDEX(tb_MHDI[],MATCH(Table3[[#This Row],[city_name]],tb_MHDI[mun_uf],0),6)</f>
        <v>0.52700000000000002</v>
      </c>
      <c r="H1037">
        <f>INDEX(tb_MHDI[],MATCH(Table3[[#This Row],[city_name]],tb_MHDI[mun_uf],0),7)</f>
        <v>0.77900000000000003</v>
      </c>
      <c r="I1037">
        <f>INDEX(tb_MHDI[],MATCH(Table3[[#This Row],[city_name]],tb_MHDI[mun_uf],0),8)</f>
        <v>0.55700000000000005</v>
      </c>
      <c r="J1037">
        <f>_xlfn.NUMBERVALUE(INDEX(tb_SVI[],MATCH(Table3[[#This Row],[city_name]],tb_SVI[city_name_uf],0),8),".")</f>
        <v>0.46800000000000003</v>
      </c>
      <c r="K1037">
        <f>_xlfn.NUMBERVALUE(INDEX(tb_SVI[],MATCH(Table3[[#This Row],[city_name]],tb_SVI[city_name_uf],0),9),".")</f>
        <v>0.309</v>
      </c>
      <c r="L1037">
        <f>_xlfn.NUMBERVALUE(INDEX(tb_SVI[],MATCH(Table3[[#This Row],[city_name]],tb_SVI[city_name_uf],0),10),".")</f>
        <v>0.52100000000000002</v>
      </c>
      <c r="M1037">
        <f>_xlfn.NUMBERVALUE(INDEX(tb_SVI[],MATCH(Table3[[#This Row],[city_name]],tb_SVI[city_name_uf],0),11),".")</f>
        <v>0.57299999999999995</v>
      </c>
      <c r="N1037" s="14">
        <f>_xlfn.PERCENTRANK.INC(Table3[MHDI_tot],Table3[[#This Row],[MHDI_tot]],3)</f>
        <v>0.30199999999999999</v>
      </c>
    </row>
    <row r="1038" spans="1:14" hidden="1" x14ac:dyDescent="0.2">
      <c r="A1038" t="str">
        <f>SVI!F1038</f>
        <v>Senador Pompeu/CE</v>
      </c>
      <c r="B1038" t="str">
        <f>INDEX(tb_SVI[],MATCH(Table3[[#This Row],[ibge_cod]],tb_SVI[Município],0),1)</f>
        <v>CE</v>
      </c>
      <c r="C1038" t="str">
        <f>INDEX(tb_SVI[],MATCH(Table3[[#This Row],[city_name]],tb_SVI[city_name_uf],0),3)</f>
        <v>2312700</v>
      </c>
      <c r="D1038" t="s">
        <v>18692</v>
      </c>
      <c r="E1038" s="11">
        <f>INDEX(tb_SVI[],MATCH(Table3[[#This Row],[city_name]],tb_SVI[city_name_uf],0),5)</f>
        <v>25456</v>
      </c>
      <c r="F1038">
        <f>INDEX(tb_MHDI[],MATCH(Table3[[#This Row],[city_name]],tb_MHDI[mun_uf],0),5)</f>
        <v>0.61899999999999999</v>
      </c>
      <c r="G1038">
        <f>INDEX(tb_MHDI[],MATCH(Table3[[#This Row],[city_name]],tb_MHDI[mun_uf],0),6)</f>
        <v>0.57399999999999995</v>
      </c>
      <c r="H1038">
        <f>INDEX(tb_MHDI[],MATCH(Table3[[#This Row],[city_name]],tb_MHDI[mun_uf],0),7)</f>
        <v>0.77</v>
      </c>
      <c r="I1038">
        <f>INDEX(tb_MHDI[],MATCH(Table3[[#This Row],[city_name]],tb_MHDI[mun_uf],0),8)</f>
        <v>0.53700000000000003</v>
      </c>
      <c r="J1038">
        <f>_xlfn.NUMBERVALUE(INDEX(tb_SVI[],MATCH(Table3[[#This Row],[city_name]],tb_SVI[city_name_uf],0),8),".")</f>
        <v>0.434</v>
      </c>
      <c r="K1038">
        <f>_xlfn.NUMBERVALUE(INDEX(tb_SVI[],MATCH(Table3[[#This Row],[city_name]],tb_SVI[city_name_uf],0),9),".")</f>
        <v>0.18099999999999999</v>
      </c>
      <c r="L1038">
        <f>_xlfn.NUMBERVALUE(INDEX(tb_SVI[],MATCH(Table3[[#This Row],[city_name]],tb_SVI[city_name_uf],0),10),".")</f>
        <v>0.55700000000000005</v>
      </c>
      <c r="M1038">
        <f>_xlfn.NUMBERVALUE(INDEX(tb_SVI[],MATCH(Table3[[#This Row],[city_name]],tb_SVI[city_name_uf],0),11),".")</f>
        <v>0.56499999999999995</v>
      </c>
      <c r="N1038" s="14">
        <f>_xlfn.PERCENTRANK.INC(Table3[MHDI_tot],Table3[[#This Row],[MHDI_tot]],3)</f>
        <v>0.32900000000000001</v>
      </c>
    </row>
    <row r="1039" spans="1:14" hidden="1" x14ac:dyDescent="0.2">
      <c r="A1039" t="str">
        <f>SVI!F1039</f>
        <v>Senador Sá/CE</v>
      </c>
      <c r="B1039" t="str">
        <f>INDEX(tb_SVI[],MATCH(Table3[[#This Row],[ibge_cod]],tb_SVI[Município],0),1)</f>
        <v>CE</v>
      </c>
      <c r="C1039" t="str">
        <f>INDEX(tb_SVI[],MATCH(Table3[[#This Row],[city_name]],tb_SVI[city_name_uf],0),3)</f>
        <v>2312809</v>
      </c>
      <c r="D1039" t="s">
        <v>18693</v>
      </c>
      <c r="E1039" s="11">
        <f>INDEX(tb_SVI[],MATCH(Table3[[#This Row],[city_name]],tb_SVI[city_name_uf],0),5)</f>
        <v>7691</v>
      </c>
      <c r="F1039">
        <f>INDEX(tb_MHDI[],MATCH(Table3[[#This Row],[city_name]],tb_MHDI[mun_uf],0),5)</f>
        <v>0.60299999999999998</v>
      </c>
      <c r="G1039">
        <f>INDEX(tb_MHDI[],MATCH(Table3[[#This Row],[city_name]],tb_MHDI[mun_uf],0),6)</f>
        <v>0.52800000000000002</v>
      </c>
      <c r="H1039">
        <f>INDEX(tb_MHDI[],MATCH(Table3[[#This Row],[city_name]],tb_MHDI[mun_uf],0),7)</f>
        <v>0.73499999999999999</v>
      </c>
      <c r="I1039">
        <f>INDEX(tb_MHDI[],MATCH(Table3[[#This Row],[city_name]],tb_MHDI[mun_uf],0),8)</f>
        <v>0.56499999999999995</v>
      </c>
      <c r="J1039">
        <f>_xlfn.NUMBERVALUE(INDEX(tb_SVI[],MATCH(Table3[[#This Row],[city_name]],tb_SVI[city_name_uf],0),8),".")</f>
        <v>0.49299999999999999</v>
      </c>
      <c r="K1039">
        <f>_xlfn.NUMBERVALUE(INDEX(tb_SVI[],MATCH(Table3[[#This Row],[city_name]],tb_SVI[city_name_uf],0),9),".")</f>
        <v>0.46899999999999997</v>
      </c>
      <c r="L1039">
        <f>_xlfn.NUMBERVALUE(INDEX(tb_SVI[],MATCH(Table3[[#This Row],[city_name]],tb_SVI[city_name_uf],0),10),".")</f>
        <v>0.50700000000000001</v>
      </c>
      <c r="M1039">
        <f>_xlfn.NUMBERVALUE(INDEX(tb_SVI[],MATCH(Table3[[#This Row],[city_name]],tb_SVI[city_name_uf],0),11),".")</f>
        <v>0.503</v>
      </c>
      <c r="N1039" s="14">
        <f>_xlfn.PERCENTRANK.INC(Table3[MHDI_tot],Table3[[#This Row],[MHDI_tot]],3)</f>
        <v>0.26300000000000001</v>
      </c>
    </row>
    <row r="1040" spans="1:14" hidden="1" x14ac:dyDescent="0.2">
      <c r="A1040" t="str">
        <f>SVI!F1040</f>
        <v>Sobral/CE</v>
      </c>
      <c r="B1040" t="str">
        <f>INDEX(tb_SVI[],MATCH(Table3[[#This Row],[ibge_cod]],tb_SVI[Município],0),1)</f>
        <v>CE</v>
      </c>
      <c r="C1040" t="str">
        <f>INDEX(tb_SVI[],MATCH(Table3[[#This Row],[city_name]],tb_SVI[city_name_uf],0),3)</f>
        <v>2312908</v>
      </c>
      <c r="D1040" t="s">
        <v>18694</v>
      </c>
      <c r="E1040" s="11">
        <f>INDEX(tb_SVI[],MATCH(Table3[[#This Row],[city_name]],tb_SVI[city_name_uf],0),5)</f>
        <v>210711</v>
      </c>
      <c r="F1040">
        <f>INDEX(tb_MHDI[],MATCH(Table3[[#This Row],[city_name]],tb_MHDI[mun_uf],0),5)</f>
        <v>0.71399999999999997</v>
      </c>
      <c r="G1040">
        <f>INDEX(tb_MHDI[],MATCH(Table3[[#This Row],[city_name]],tb_MHDI[mun_uf],0),6)</f>
        <v>0.64700000000000002</v>
      </c>
      <c r="H1040">
        <f>INDEX(tb_MHDI[],MATCH(Table3[[#This Row],[city_name]],tb_MHDI[mun_uf],0),7)</f>
        <v>0.83199999999999996</v>
      </c>
      <c r="I1040">
        <f>INDEX(tb_MHDI[],MATCH(Table3[[#This Row],[city_name]],tb_MHDI[mun_uf],0),8)</f>
        <v>0.67500000000000004</v>
      </c>
      <c r="J1040">
        <f>_xlfn.NUMBERVALUE(INDEX(tb_SVI[],MATCH(Table3[[#This Row],[city_name]],tb_SVI[city_name_uf],0),8),".")</f>
        <v>0.28599999999999998</v>
      </c>
      <c r="K1040">
        <f>_xlfn.NUMBERVALUE(INDEX(tb_SVI[],MATCH(Table3[[#This Row],[city_name]],tb_SVI[city_name_uf],0),9),".")</f>
        <v>9.8000000000000004E-2</v>
      </c>
      <c r="L1040">
        <f>_xlfn.NUMBERVALUE(INDEX(tb_SVI[],MATCH(Table3[[#This Row],[city_name]],tb_SVI[city_name_uf],0),10),".")</f>
        <v>0.38100000000000001</v>
      </c>
      <c r="M1040">
        <f>_xlfn.NUMBERVALUE(INDEX(tb_SVI[],MATCH(Table3[[#This Row],[city_name]],tb_SVI[city_name_uf],0),11),".")</f>
        <v>0.379</v>
      </c>
      <c r="N1040" s="14">
        <f>_xlfn.PERCENTRANK.INC(Table3[MHDI_tot],Table3[[#This Row],[MHDI_tot]],3)</f>
        <v>0.72799999999999998</v>
      </c>
    </row>
    <row r="1041" spans="1:14" hidden="1" x14ac:dyDescent="0.2">
      <c r="A1041" t="str">
        <f>SVI!F1041</f>
        <v>Solonópole/CE</v>
      </c>
      <c r="B1041" t="str">
        <f>INDEX(tb_SVI[],MATCH(Table3[[#This Row],[ibge_cod]],tb_SVI[Município],0),1)</f>
        <v>CE</v>
      </c>
      <c r="C1041" t="str">
        <f>INDEX(tb_SVI[],MATCH(Table3[[#This Row],[city_name]],tb_SVI[city_name_uf],0),3)</f>
        <v>2313005</v>
      </c>
      <c r="D1041" t="s">
        <v>18695</v>
      </c>
      <c r="E1041" s="11">
        <f>INDEX(tb_SVI[],MATCH(Table3[[#This Row],[city_name]],tb_SVI[city_name_uf],0),5)</f>
        <v>18357</v>
      </c>
      <c r="F1041">
        <f>INDEX(tb_MHDI[],MATCH(Table3[[#This Row],[city_name]],tb_MHDI[mun_uf],0),5)</f>
        <v>0.625</v>
      </c>
      <c r="G1041">
        <f>INDEX(tb_MHDI[],MATCH(Table3[[#This Row],[city_name]],tb_MHDI[mun_uf],0),6)</f>
        <v>0.56499999999999995</v>
      </c>
      <c r="H1041">
        <f>INDEX(tb_MHDI[],MATCH(Table3[[#This Row],[city_name]],tb_MHDI[mun_uf],0),7)</f>
        <v>0.754</v>
      </c>
      <c r="I1041">
        <f>INDEX(tb_MHDI[],MATCH(Table3[[#This Row],[city_name]],tb_MHDI[mun_uf],0),8)</f>
        <v>0.57399999999999995</v>
      </c>
      <c r="J1041">
        <f>_xlfn.NUMBERVALUE(INDEX(tb_SVI[],MATCH(Table3[[#This Row],[city_name]],tb_SVI[city_name_uf],0),8),".")</f>
        <v>0.375</v>
      </c>
      <c r="K1041">
        <f>_xlfn.NUMBERVALUE(INDEX(tb_SVI[],MATCH(Table3[[#This Row],[city_name]],tb_SVI[city_name_uf],0),9),".")</f>
        <v>0.129</v>
      </c>
      <c r="L1041">
        <f>_xlfn.NUMBERVALUE(INDEX(tb_SVI[],MATCH(Table3[[#This Row],[city_name]],tb_SVI[city_name_uf],0),10),".")</f>
        <v>0.48499999999999999</v>
      </c>
      <c r="M1041">
        <f>_xlfn.NUMBERVALUE(INDEX(tb_SVI[],MATCH(Table3[[#This Row],[city_name]],tb_SVI[city_name_uf],0),11),".")</f>
        <v>0.51100000000000001</v>
      </c>
      <c r="N1041" s="14">
        <f>_xlfn.PERCENTRANK.INC(Table3[MHDI_tot],Table3[[#This Row],[MHDI_tot]],3)</f>
        <v>0.35199999999999998</v>
      </c>
    </row>
    <row r="1042" spans="1:14" hidden="1" x14ac:dyDescent="0.2">
      <c r="A1042" t="str">
        <f>SVI!F1042</f>
        <v>São Benedito/CE</v>
      </c>
      <c r="B1042" t="str">
        <f>INDEX(tb_SVI[],MATCH(Table3[[#This Row],[ibge_cod]],tb_SVI[Município],0),1)</f>
        <v>CE</v>
      </c>
      <c r="C1042" t="str">
        <f>INDEX(tb_SVI[],MATCH(Table3[[#This Row],[city_name]],tb_SVI[city_name_uf],0),3)</f>
        <v>2312304</v>
      </c>
      <c r="D1042" t="s">
        <v>18696</v>
      </c>
      <c r="E1042" s="11">
        <f>INDEX(tb_SVI[],MATCH(Table3[[#This Row],[city_name]],tb_SVI[city_name_uf],0),5)</f>
        <v>48131</v>
      </c>
      <c r="F1042">
        <f>INDEX(tb_MHDI[],MATCH(Table3[[#This Row],[city_name]],tb_MHDI[mun_uf],0),5)</f>
        <v>0.61099999999999999</v>
      </c>
      <c r="G1042">
        <f>INDEX(tb_MHDI[],MATCH(Table3[[#This Row],[city_name]],tb_MHDI[mun_uf],0),6)</f>
        <v>0.56200000000000006</v>
      </c>
      <c r="H1042">
        <f>INDEX(tb_MHDI[],MATCH(Table3[[#This Row],[city_name]],tb_MHDI[mun_uf],0),7)</f>
        <v>0.76400000000000001</v>
      </c>
      <c r="I1042">
        <f>INDEX(tb_MHDI[],MATCH(Table3[[#This Row],[city_name]],tb_MHDI[mun_uf],0),8)</f>
        <v>0.53100000000000003</v>
      </c>
      <c r="J1042">
        <f>_xlfn.NUMBERVALUE(INDEX(tb_SVI[],MATCH(Table3[[#This Row],[city_name]],tb_SVI[city_name_uf],0),8),".")</f>
        <v>0.4</v>
      </c>
      <c r="K1042">
        <f>_xlfn.NUMBERVALUE(INDEX(tb_SVI[],MATCH(Table3[[#This Row],[city_name]],tb_SVI[city_name_uf],0),9),".")</f>
        <v>0.215</v>
      </c>
      <c r="L1042">
        <f>_xlfn.NUMBERVALUE(INDEX(tb_SVI[],MATCH(Table3[[#This Row],[city_name]],tb_SVI[city_name_uf],0),10),".")</f>
        <v>0.47299999999999998</v>
      </c>
      <c r="M1042">
        <f>_xlfn.NUMBERVALUE(INDEX(tb_SVI[],MATCH(Table3[[#This Row],[city_name]],tb_SVI[city_name_uf],0),11),".")</f>
        <v>0.51100000000000001</v>
      </c>
      <c r="N1042" s="14">
        <f>_xlfn.PERCENTRANK.INC(Table3[MHDI_tot],Table3[[#This Row],[MHDI_tot]],3)</f>
        <v>0.29899999999999999</v>
      </c>
    </row>
    <row r="1043" spans="1:14" hidden="1" x14ac:dyDescent="0.2">
      <c r="A1043" t="str">
        <f>SVI!F1043</f>
        <v>São João do Jaguaribe/CE</v>
      </c>
      <c r="B1043" t="str">
        <f>INDEX(tb_SVI[],MATCH(Table3[[#This Row],[ibge_cod]],tb_SVI[Município],0),1)</f>
        <v>CE</v>
      </c>
      <c r="C1043" t="str">
        <f>INDEX(tb_SVI[],MATCH(Table3[[#This Row],[city_name]],tb_SVI[city_name_uf],0),3)</f>
        <v>2312502</v>
      </c>
      <c r="D1043" t="s">
        <v>18697</v>
      </c>
      <c r="E1043" s="11">
        <f>INDEX(tb_SVI[],MATCH(Table3[[#This Row],[city_name]],tb_SVI[city_name_uf],0),5)</f>
        <v>7601</v>
      </c>
      <c r="F1043">
        <f>INDEX(tb_MHDI[],MATCH(Table3[[#This Row],[city_name]],tb_MHDI[mun_uf],0),5)</f>
        <v>0.65400000000000003</v>
      </c>
      <c r="G1043">
        <f>INDEX(tb_MHDI[],MATCH(Table3[[#This Row],[city_name]],tb_MHDI[mun_uf],0),6)</f>
        <v>0.62</v>
      </c>
      <c r="H1043">
        <f>INDEX(tb_MHDI[],MATCH(Table3[[#This Row],[city_name]],tb_MHDI[mun_uf],0),7)</f>
        <v>0.78400000000000003</v>
      </c>
      <c r="I1043">
        <f>INDEX(tb_MHDI[],MATCH(Table3[[#This Row],[city_name]],tb_MHDI[mun_uf],0),8)</f>
        <v>0.57599999999999996</v>
      </c>
      <c r="J1043">
        <f>_xlfn.NUMBERVALUE(INDEX(tb_SVI[],MATCH(Table3[[#This Row],[city_name]],tb_SVI[city_name_uf],0),8),".")</f>
        <v>0.27300000000000002</v>
      </c>
      <c r="K1043">
        <f>_xlfn.NUMBERVALUE(INDEX(tb_SVI[],MATCH(Table3[[#This Row],[city_name]],tb_SVI[city_name_uf],0),9),".")</f>
        <v>0.104</v>
      </c>
      <c r="L1043">
        <f>_xlfn.NUMBERVALUE(INDEX(tb_SVI[],MATCH(Table3[[#This Row],[city_name]],tb_SVI[city_name_uf],0),10),".")</f>
        <v>0.36299999999999999</v>
      </c>
      <c r="M1043">
        <f>_xlfn.NUMBERVALUE(INDEX(tb_SVI[],MATCH(Table3[[#This Row],[city_name]],tb_SVI[city_name_uf],0),11),".")</f>
        <v>0.35199999999999998</v>
      </c>
      <c r="N1043" s="14">
        <f>_xlfn.PERCENTRANK.INC(Table3[MHDI_tot],Table3[[#This Row],[MHDI_tot]],3)</f>
        <v>0.45100000000000001</v>
      </c>
    </row>
    <row r="1044" spans="1:14" hidden="1" x14ac:dyDescent="0.2">
      <c r="A1044" t="str">
        <f>SVI!F1044</f>
        <v>São Luís do Curu/CE</v>
      </c>
      <c r="B1044" t="str">
        <f>INDEX(tb_SVI[],MATCH(Table3[[#This Row],[ibge_cod]],tb_SVI[Município],0),1)</f>
        <v>CE</v>
      </c>
      <c r="C1044" t="str">
        <f>INDEX(tb_SVI[],MATCH(Table3[[#This Row],[city_name]],tb_SVI[city_name_uf],0),3)</f>
        <v>2312601</v>
      </c>
      <c r="D1044" t="s">
        <v>18698</v>
      </c>
      <c r="E1044" s="11">
        <f>INDEX(tb_SVI[],MATCH(Table3[[#This Row],[city_name]],tb_SVI[city_name_uf],0),5)</f>
        <v>13044</v>
      </c>
      <c r="F1044">
        <f>INDEX(tb_MHDI[],MATCH(Table3[[#This Row],[city_name]],tb_MHDI[mun_uf],0),5)</f>
        <v>0.62</v>
      </c>
      <c r="G1044">
        <f>INDEX(tb_MHDI[],MATCH(Table3[[#This Row],[city_name]],tb_MHDI[mun_uf],0),6)</f>
        <v>0.55800000000000005</v>
      </c>
      <c r="H1044">
        <f>INDEX(tb_MHDI[],MATCH(Table3[[#This Row],[city_name]],tb_MHDI[mun_uf],0),7)</f>
        <v>0.71899999999999997</v>
      </c>
      <c r="I1044">
        <f>INDEX(tb_MHDI[],MATCH(Table3[[#This Row],[city_name]],tb_MHDI[mun_uf],0),8)</f>
        <v>0.59299999999999997</v>
      </c>
      <c r="J1044">
        <f>_xlfn.NUMBERVALUE(INDEX(tb_SVI[],MATCH(Table3[[#This Row],[city_name]],tb_SVI[city_name_uf],0),8),".")</f>
        <v>0.47899999999999998</v>
      </c>
      <c r="K1044">
        <f>_xlfn.NUMBERVALUE(INDEX(tb_SVI[],MATCH(Table3[[#This Row],[city_name]],tb_SVI[city_name_uf],0),9),".")</f>
        <v>0.33100000000000002</v>
      </c>
      <c r="L1044">
        <f>_xlfn.NUMBERVALUE(INDEX(tb_SVI[],MATCH(Table3[[#This Row],[city_name]],tb_SVI[city_name_uf],0),10),".")</f>
        <v>0.54500000000000004</v>
      </c>
      <c r="M1044">
        <f>_xlfn.NUMBERVALUE(INDEX(tb_SVI[],MATCH(Table3[[#This Row],[city_name]],tb_SVI[city_name_uf],0),11),".")</f>
        <v>0.56100000000000005</v>
      </c>
      <c r="N1044" s="14">
        <f>_xlfn.PERCENTRANK.INC(Table3[MHDI_tot],Table3[[#This Row],[MHDI_tot]],3)</f>
        <v>0.33100000000000002</v>
      </c>
    </row>
    <row r="1045" spans="1:14" hidden="1" x14ac:dyDescent="0.2">
      <c r="A1045" t="str">
        <f>SVI!F1045</f>
        <v>Tabuleiro do Norte/CE</v>
      </c>
      <c r="B1045" t="str">
        <f>INDEX(tb_SVI[],MATCH(Table3[[#This Row],[ibge_cod]],tb_SVI[Município],0),1)</f>
        <v>CE</v>
      </c>
      <c r="C1045" t="str">
        <f>INDEX(tb_SVI[],MATCH(Table3[[#This Row],[city_name]],tb_SVI[city_name_uf],0),3)</f>
        <v>2313104</v>
      </c>
      <c r="D1045" t="s">
        <v>18699</v>
      </c>
      <c r="E1045" s="11">
        <f>INDEX(tb_SVI[],MATCH(Table3[[#This Row],[city_name]],tb_SVI[city_name_uf],0),5)</f>
        <v>30807</v>
      </c>
      <c r="F1045">
        <f>INDEX(tb_MHDI[],MATCH(Table3[[#This Row],[city_name]],tb_MHDI[mun_uf],0),5)</f>
        <v>0.64500000000000002</v>
      </c>
      <c r="G1045">
        <f>INDEX(tb_MHDI[],MATCH(Table3[[#This Row],[city_name]],tb_MHDI[mun_uf],0),6)</f>
        <v>0.62</v>
      </c>
      <c r="H1045">
        <f>INDEX(tb_MHDI[],MATCH(Table3[[#This Row],[city_name]],tb_MHDI[mun_uf],0),7)</f>
        <v>0.79100000000000004</v>
      </c>
      <c r="I1045">
        <f>INDEX(tb_MHDI[],MATCH(Table3[[#This Row],[city_name]],tb_MHDI[mun_uf],0),8)</f>
        <v>0.54700000000000004</v>
      </c>
      <c r="J1045">
        <f>_xlfn.NUMBERVALUE(INDEX(tb_SVI[],MATCH(Table3[[#This Row],[city_name]],tb_SVI[city_name_uf],0),8),".")</f>
        <v>0.377</v>
      </c>
      <c r="K1045">
        <f>_xlfn.NUMBERVALUE(INDEX(tb_SVI[],MATCH(Table3[[#This Row],[city_name]],tb_SVI[city_name_uf],0),9),".")</f>
        <v>0.17199999999999999</v>
      </c>
      <c r="L1045">
        <f>_xlfn.NUMBERVALUE(INDEX(tb_SVI[],MATCH(Table3[[#This Row],[city_name]],tb_SVI[city_name_uf],0),10),".")</f>
        <v>0.47599999999999998</v>
      </c>
      <c r="M1045">
        <f>_xlfn.NUMBERVALUE(INDEX(tb_SVI[],MATCH(Table3[[#This Row],[city_name]],tb_SVI[city_name_uf],0),11),".")</f>
        <v>0.48399999999999999</v>
      </c>
      <c r="N1045" s="14">
        <f>_xlfn.PERCENTRANK.INC(Table3[MHDI_tot],Table3[[#This Row],[MHDI_tot]],3)</f>
        <v>0.42099999999999999</v>
      </c>
    </row>
    <row r="1046" spans="1:14" hidden="1" x14ac:dyDescent="0.2">
      <c r="A1046" t="str">
        <f>SVI!F1046</f>
        <v>Tamboril/CE</v>
      </c>
      <c r="B1046" t="str">
        <f>INDEX(tb_SVI[],MATCH(Table3[[#This Row],[ibge_cod]],tb_SVI[Município],0),1)</f>
        <v>CE</v>
      </c>
      <c r="C1046" t="str">
        <f>INDEX(tb_SVI[],MATCH(Table3[[#This Row],[city_name]],tb_SVI[city_name_uf],0),3)</f>
        <v>2313203</v>
      </c>
      <c r="D1046" t="s">
        <v>18700</v>
      </c>
      <c r="E1046" s="11">
        <f>INDEX(tb_SVI[],MATCH(Table3[[#This Row],[city_name]],tb_SVI[city_name_uf],0),5)</f>
        <v>26225</v>
      </c>
      <c r="F1046">
        <f>INDEX(tb_MHDI[],MATCH(Table3[[#This Row],[city_name]],tb_MHDI[mun_uf],0),5)</f>
        <v>0.57999999999999996</v>
      </c>
      <c r="G1046">
        <f>INDEX(tb_MHDI[],MATCH(Table3[[#This Row],[city_name]],tb_MHDI[mun_uf],0),6)</f>
        <v>0.52600000000000002</v>
      </c>
      <c r="H1046">
        <f>INDEX(tb_MHDI[],MATCH(Table3[[#This Row],[city_name]],tb_MHDI[mun_uf],0),7)</f>
        <v>0.77900000000000003</v>
      </c>
      <c r="I1046">
        <f>INDEX(tb_MHDI[],MATCH(Table3[[#This Row],[city_name]],tb_MHDI[mun_uf],0),8)</f>
        <v>0.47599999999999998</v>
      </c>
      <c r="J1046">
        <f>_xlfn.NUMBERVALUE(INDEX(tb_SVI[],MATCH(Table3[[#This Row],[city_name]],tb_SVI[city_name_uf],0),8),".")</f>
        <v>0.48599999999999999</v>
      </c>
      <c r="K1046">
        <f>_xlfn.NUMBERVALUE(INDEX(tb_SVI[],MATCH(Table3[[#This Row],[city_name]],tb_SVI[city_name_uf],0),9),".")</f>
        <v>0.35</v>
      </c>
      <c r="L1046">
        <f>_xlfn.NUMBERVALUE(INDEX(tb_SVI[],MATCH(Table3[[#This Row],[city_name]],tb_SVI[city_name_uf],0),10),".")</f>
        <v>0.53700000000000003</v>
      </c>
      <c r="M1046">
        <f>_xlfn.NUMBERVALUE(INDEX(tb_SVI[],MATCH(Table3[[#This Row],[city_name]],tb_SVI[city_name_uf],0),11),".")</f>
        <v>0.56999999999999995</v>
      </c>
      <c r="N1046" s="14">
        <f>_xlfn.PERCENTRANK.INC(Table3[MHDI_tot],Table3[[#This Row],[MHDI_tot]],3)</f>
        <v>0.16300000000000001</v>
      </c>
    </row>
    <row r="1047" spans="1:14" hidden="1" x14ac:dyDescent="0.2">
      <c r="A1047" t="str">
        <f>SVI!F1047</f>
        <v>Tarrafas/CE</v>
      </c>
      <c r="B1047" t="str">
        <f>INDEX(tb_SVI[],MATCH(Table3[[#This Row],[ibge_cod]],tb_SVI[Município],0),1)</f>
        <v>CE</v>
      </c>
      <c r="C1047" t="str">
        <f>INDEX(tb_SVI[],MATCH(Table3[[#This Row],[city_name]],tb_SVI[city_name_uf],0),3)</f>
        <v>2313252</v>
      </c>
      <c r="D1047" t="s">
        <v>18701</v>
      </c>
      <c r="E1047" s="11">
        <f>INDEX(tb_SVI[],MATCH(Table3[[#This Row],[city_name]],tb_SVI[city_name_uf],0),5)</f>
        <v>8573</v>
      </c>
      <c r="F1047">
        <f>INDEX(tb_MHDI[],MATCH(Table3[[#This Row],[city_name]],tb_MHDI[mun_uf],0),5)</f>
        <v>0.57599999999999996</v>
      </c>
      <c r="G1047">
        <f>INDEX(tb_MHDI[],MATCH(Table3[[#This Row],[city_name]],tb_MHDI[mun_uf],0),6)</f>
        <v>0.52900000000000003</v>
      </c>
      <c r="H1047">
        <f>INDEX(tb_MHDI[],MATCH(Table3[[#This Row],[city_name]],tb_MHDI[mun_uf],0),7)</f>
        <v>0.751</v>
      </c>
      <c r="I1047">
        <f>INDEX(tb_MHDI[],MATCH(Table3[[#This Row],[city_name]],tb_MHDI[mun_uf],0),8)</f>
        <v>0.48199999999999998</v>
      </c>
      <c r="J1047">
        <f>_xlfn.NUMBERVALUE(INDEX(tb_SVI[],MATCH(Table3[[#This Row],[city_name]],tb_SVI[city_name_uf],0),8),".")</f>
        <v>0.435</v>
      </c>
      <c r="K1047">
        <f>_xlfn.NUMBERVALUE(INDEX(tb_SVI[],MATCH(Table3[[#This Row],[city_name]],tb_SVI[city_name_uf],0),9),".")</f>
        <v>0.115</v>
      </c>
      <c r="L1047">
        <f>_xlfn.NUMBERVALUE(INDEX(tb_SVI[],MATCH(Table3[[#This Row],[city_name]],tb_SVI[city_name_uf],0),10),".")</f>
        <v>0.55800000000000005</v>
      </c>
      <c r="M1047">
        <f>_xlfn.NUMBERVALUE(INDEX(tb_SVI[],MATCH(Table3[[#This Row],[city_name]],tb_SVI[city_name_uf],0),11),".")</f>
        <v>0.63200000000000001</v>
      </c>
      <c r="N1047" s="14">
        <f>_xlfn.PERCENTRANK.INC(Table3[MHDI_tot],Table3[[#This Row],[MHDI_tot]],3)</f>
        <v>0.14799999999999999</v>
      </c>
    </row>
    <row r="1048" spans="1:14" hidden="1" x14ac:dyDescent="0.2">
      <c r="A1048" t="str">
        <f>SVI!F1048</f>
        <v>Tauá/CE</v>
      </c>
      <c r="B1048" t="str">
        <f>INDEX(tb_SVI[],MATCH(Table3[[#This Row],[ibge_cod]],tb_SVI[Município],0),1)</f>
        <v>CE</v>
      </c>
      <c r="C1048" t="str">
        <f>INDEX(tb_SVI[],MATCH(Table3[[#This Row],[city_name]],tb_SVI[city_name_uf],0),3)</f>
        <v>2313302</v>
      </c>
      <c r="D1048" t="s">
        <v>18702</v>
      </c>
      <c r="E1048" s="11">
        <f>INDEX(tb_SVI[],MATCH(Table3[[#This Row],[city_name]],tb_SVI[city_name_uf],0),5)</f>
        <v>59062</v>
      </c>
      <c r="F1048">
        <f>INDEX(tb_MHDI[],MATCH(Table3[[#This Row],[city_name]],tb_MHDI[mun_uf],0),5)</f>
        <v>0.63300000000000001</v>
      </c>
      <c r="G1048">
        <f>INDEX(tb_MHDI[],MATCH(Table3[[#This Row],[city_name]],tb_MHDI[mun_uf],0),6)</f>
        <v>0.58499999999999996</v>
      </c>
      <c r="H1048">
        <f>INDEX(tb_MHDI[],MATCH(Table3[[#This Row],[city_name]],tb_MHDI[mun_uf],0),7)</f>
        <v>0.77300000000000002</v>
      </c>
      <c r="I1048">
        <f>INDEX(tb_MHDI[],MATCH(Table3[[#This Row],[city_name]],tb_MHDI[mun_uf],0),8)</f>
        <v>0.56000000000000005</v>
      </c>
      <c r="J1048">
        <f>_xlfn.NUMBERVALUE(INDEX(tb_SVI[],MATCH(Table3[[#This Row],[city_name]],tb_SVI[city_name_uf],0),8),".")</f>
        <v>0.44</v>
      </c>
      <c r="K1048">
        <f>_xlfn.NUMBERVALUE(INDEX(tb_SVI[],MATCH(Table3[[#This Row],[city_name]],tb_SVI[city_name_uf],0),9),".")</f>
        <v>0.29099999999999998</v>
      </c>
      <c r="L1048">
        <f>_xlfn.NUMBERVALUE(INDEX(tb_SVI[],MATCH(Table3[[#This Row],[city_name]],tb_SVI[city_name_uf],0),10),".")</f>
        <v>0.47699999999999998</v>
      </c>
      <c r="M1048">
        <f>_xlfn.NUMBERVALUE(INDEX(tb_SVI[],MATCH(Table3[[#This Row],[city_name]],tb_SVI[city_name_uf],0),11),".")</f>
        <v>0.55300000000000005</v>
      </c>
      <c r="N1048" s="14">
        <f>_xlfn.PERCENTRANK.INC(Table3[MHDI_tot],Table3[[#This Row],[MHDI_tot]],3)</f>
        <v>0.38</v>
      </c>
    </row>
    <row r="1049" spans="1:14" hidden="1" x14ac:dyDescent="0.2">
      <c r="A1049" t="str">
        <f>SVI!F1049</f>
        <v>Tejuçuoca/CE</v>
      </c>
      <c r="B1049" t="str">
        <f>INDEX(tb_SVI[],MATCH(Table3[[#This Row],[ibge_cod]],tb_SVI[Município],0),1)</f>
        <v>CE</v>
      </c>
      <c r="C1049" t="str">
        <f>INDEX(tb_SVI[],MATCH(Table3[[#This Row],[city_name]],tb_SVI[city_name_uf],0),3)</f>
        <v>2313351</v>
      </c>
      <c r="D1049" t="s">
        <v>18703</v>
      </c>
      <c r="E1049" s="11">
        <f>INDEX(tb_SVI[],MATCH(Table3[[#This Row],[city_name]],tb_SVI[city_name_uf],0),5)</f>
        <v>19371</v>
      </c>
      <c r="F1049">
        <f>INDEX(tb_MHDI[],MATCH(Table3[[#This Row],[city_name]],tb_MHDI[mun_uf],0),5)</f>
        <v>0.58399999999999996</v>
      </c>
      <c r="G1049">
        <f>INDEX(tb_MHDI[],MATCH(Table3[[#This Row],[city_name]],tb_MHDI[mun_uf],0),6)</f>
        <v>0.51700000000000002</v>
      </c>
      <c r="H1049">
        <f>INDEX(tb_MHDI[],MATCH(Table3[[#This Row],[city_name]],tb_MHDI[mun_uf],0),7)</f>
        <v>0.74199999999999999</v>
      </c>
      <c r="I1049">
        <f>INDEX(tb_MHDI[],MATCH(Table3[[#This Row],[city_name]],tb_MHDI[mun_uf],0),8)</f>
        <v>0.52</v>
      </c>
      <c r="J1049">
        <f>_xlfn.NUMBERVALUE(INDEX(tb_SVI[],MATCH(Table3[[#This Row],[city_name]],tb_SVI[city_name_uf],0),8),".")</f>
        <v>0.50700000000000001</v>
      </c>
      <c r="K1049">
        <f>_xlfn.NUMBERVALUE(INDEX(tb_SVI[],MATCH(Table3[[#This Row],[city_name]],tb_SVI[city_name_uf],0),9),".")</f>
        <v>0.41799999999999998</v>
      </c>
      <c r="L1049">
        <f>_xlfn.NUMBERVALUE(INDEX(tb_SVI[],MATCH(Table3[[#This Row],[city_name]],tb_SVI[city_name_uf],0),10),".")</f>
        <v>0.56399999999999995</v>
      </c>
      <c r="M1049">
        <f>_xlfn.NUMBERVALUE(INDEX(tb_SVI[],MATCH(Table3[[#This Row],[city_name]],tb_SVI[city_name_uf],0),11),".")</f>
        <v>0.53900000000000003</v>
      </c>
      <c r="N1049" s="14">
        <f>_xlfn.PERCENTRANK.INC(Table3[MHDI_tot],Table3[[#This Row],[MHDI_tot]],3)</f>
        <v>0.18</v>
      </c>
    </row>
    <row r="1050" spans="1:14" hidden="1" x14ac:dyDescent="0.2">
      <c r="A1050" t="str">
        <f>SVI!F1050</f>
        <v>Tianguá/CE</v>
      </c>
      <c r="B1050" t="str">
        <f>INDEX(tb_SVI[],MATCH(Table3[[#This Row],[ibge_cod]],tb_SVI[Município],0),1)</f>
        <v>CE</v>
      </c>
      <c r="C1050" t="str">
        <f>INDEX(tb_SVI[],MATCH(Table3[[#This Row],[city_name]],tb_SVI[city_name_uf],0),3)</f>
        <v>2313401</v>
      </c>
      <c r="D1050" t="s">
        <v>18704</v>
      </c>
      <c r="E1050" s="11">
        <f>INDEX(tb_SVI[],MATCH(Table3[[#This Row],[city_name]],tb_SVI[city_name_uf],0),5)</f>
        <v>76537</v>
      </c>
      <c r="F1050">
        <f>INDEX(tb_MHDI[],MATCH(Table3[[#This Row],[city_name]],tb_MHDI[mun_uf],0),5)</f>
        <v>0.65700000000000003</v>
      </c>
      <c r="G1050">
        <f>INDEX(tb_MHDI[],MATCH(Table3[[#This Row],[city_name]],tb_MHDI[mun_uf],0),6)</f>
        <v>0.628</v>
      </c>
      <c r="H1050">
        <f>INDEX(tb_MHDI[],MATCH(Table3[[#This Row],[city_name]],tb_MHDI[mun_uf],0),7)</f>
        <v>0.76800000000000002</v>
      </c>
      <c r="I1050">
        <f>INDEX(tb_MHDI[],MATCH(Table3[[#This Row],[city_name]],tb_MHDI[mun_uf],0),8)</f>
        <v>0.58699999999999997</v>
      </c>
      <c r="J1050">
        <f>_xlfn.NUMBERVALUE(INDEX(tb_SVI[],MATCH(Table3[[#This Row],[city_name]],tb_SVI[city_name_uf],0),8),".")</f>
        <v>0.378</v>
      </c>
      <c r="K1050">
        <f>_xlfn.NUMBERVALUE(INDEX(tb_SVI[],MATCH(Table3[[#This Row],[city_name]],tb_SVI[city_name_uf],0),9),".")</f>
        <v>0.22600000000000001</v>
      </c>
      <c r="L1050">
        <f>_xlfn.NUMBERVALUE(INDEX(tb_SVI[],MATCH(Table3[[#This Row],[city_name]],tb_SVI[city_name_uf],0),10),".")</f>
        <v>0.47799999999999998</v>
      </c>
      <c r="M1050">
        <f>_xlfn.NUMBERVALUE(INDEX(tb_SVI[],MATCH(Table3[[#This Row],[city_name]],tb_SVI[city_name_uf],0),11),".")</f>
        <v>0.42899999999999999</v>
      </c>
      <c r="N1050" s="14">
        <f>_xlfn.PERCENTRANK.INC(Table3[MHDI_tot],Table3[[#This Row],[MHDI_tot]],3)</f>
        <v>0.46300000000000002</v>
      </c>
    </row>
    <row r="1051" spans="1:14" hidden="1" x14ac:dyDescent="0.2">
      <c r="A1051" t="str">
        <f>SVI!F1051</f>
        <v>Trairi/CE</v>
      </c>
      <c r="B1051" t="str">
        <f>INDEX(tb_SVI[],MATCH(Table3[[#This Row],[ibge_cod]],tb_SVI[Município],0),1)</f>
        <v>CE</v>
      </c>
      <c r="C1051" t="str">
        <f>INDEX(tb_SVI[],MATCH(Table3[[#This Row],[city_name]],tb_SVI[city_name_uf],0),3)</f>
        <v>2313500</v>
      </c>
      <c r="D1051" t="s">
        <v>18705</v>
      </c>
      <c r="E1051" s="11">
        <f>INDEX(tb_SVI[],MATCH(Table3[[#This Row],[city_name]],tb_SVI[city_name_uf],0),5)</f>
        <v>56291</v>
      </c>
      <c r="F1051">
        <f>INDEX(tb_MHDI[],MATCH(Table3[[#This Row],[city_name]],tb_MHDI[mun_uf],0),5)</f>
        <v>0.60599999999999998</v>
      </c>
      <c r="G1051">
        <f>INDEX(tb_MHDI[],MATCH(Table3[[#This Row],[city_name]],tb_MHDI[mun_uf],0),6)</f>
        <v>0.52200000000000002</v>
      </c>
      <c r="H1051">
        <f>INDEX(tb_MHDI[],MATCH(Table3[[#This Row],[city_name]],tb_MHDI[mun_uf],0),7)</f>
        <v>0.73899999999999999</v>
      </c>
      <c r="I1051">
        <f>INDEX(tb_MHDI[],MATCH(Table3[[#This Row],[city_name]],tb_MHDI[mun_uf],0),8)</f>
        <v>0.57699999999999996</v>
      </c>
      <c r="J1051">
        <f>_xlfn.NUMBERVALUE(INDEX(tb_SVI[],MATCH(Table3[[#This Row],[city_name]],tb_SVI[city_name_uf],0),8),".")</f>
        <v>0.53500000000000003</v>
      </c>
      <c r="K1051">
        <f>_xlfn.NUMBERVALUE(INDEX(tb_SVI[],MATCH(Table3[[#This Row],[city_name]],tb_SVI[city_name_uf],0),9),".")</f>
        <v>0.502</v>
      </c>
      <c r="L1051">
        <f>_xlfn.NUMBERVALUE(INDEX(tb_SVI[],MATCH(Table3[[#This Row],[city_name]],tb_SVI[city_name_uf],0),10),".")</f>
        <v>0.55300000000000005</v>
      </c>
      <c r="M1051">
        <f>_xlfn.NUMBERVALUE(INDEX(tb_SVI[],MATCH(Table3[[#This Row],[city_name]],tb_SVI[city_name_uf],0),11),".")</f>
        <v>0.54900000000000004</v>
      </c>
      <c r="N1051" s="14">
        <f>_xlfn.PERCENTRANK.INC(Table3[MHDI_tot],Table3[[#This Row],[MHDI_tot]],3)</f>
        <v>0.27600000000000002</v>
      </c>
    </row>
    <row r="1052" spans="1:14" hidden="1" x14ac:dyDescent="0.2">
      <c r="A1052" t="str">
        <f>SVI!F1052</f>
        <v>Tururu/CE</v>
      </c>
      <c r="B1052" t="str">
        <f>INDEX(tb_SVI[],MATCH(Table3[[#This Row],[ibge_cod]],tb_SVI[Município],0),1)</f>
        <v>CE</v>
      </c>
      <c r="C1052" t="str">
        <f>INDEX(tb_SVI[],MATCH(Table3[[#This Row],[city_name]],tb_SVI[city_name_uf],0),3)</f>
        <v>2313559</v>
      </c>
      <c r="D1052" t="s">
        <v>18706</v>
      </c>
      <c r="E1052" s="11">
        <f>INDEX(tb_SVI[],MATCH(Table3[[#This Row],[city_name]],tb_SVI[city_name_uf],0),5)</f>
        <v>16431</v>
      </c>
      <c r="F1052">
        <f>INDEX(tb_MHDI[],MATCH(Table3[[#This Row],[city_name]],tb_MHDI[mun_uf],0),5)</f>
        <v>0.60599999999999998</v>
      </c>
      <c r="G1052">
        <f>INDEX(tb_MHDI[],MATCH(Table3[[#This Row],[city_name]],tb_MHDI[mun_uf],0),6)</f>
        <v>0.50800000000000001</v>
      </c>
      <c r="H1052">
        <f>INDEX(tb_MHDI[],MATCH(Table3[[#This Row],[city_name]],tb_MHDI[mun_uf],0),7)</f>
        <v>0.76</v>
      </c>
      <c r="I1052">
        <f>INDEX(tb_MHDI[],MATCH(Table3[[#This Row],[city_name]],tb_MHDI[mun_uf],0),8)</f>
        <v>0.57599999999999996</v>
      </c>
      <c r="J1052">
        <f>_xlfn.NUMBERVALUE(INDEX(tb_SVI[],MATCH(Table3[[#This Row],[city_name]],tb_SVI[city_name_uf],0),8),".")</f>
        <v>0.51200000000000001</v>
      </c>
      <c r="K1052">
        <f>_xlfn.NUMBERVALUE(INDEX(tb_SVI[],MATCH(Table3[[#This Row],[city_name]],tb_SVI[city_name_uf],0),9),".")</f>
        <v>0.28999999999999998</v>
      </c>
      <c r="L1052">
        <f>_xlfn.NUMBERVALUE(INDEX(tb_SVI[],MATCH(Table3[[#This Row],[city_name]],tb_SVI[city_name_uf],0),10),".")</f>
        <v>0.59899999999999998</v>
      </c>
      <c r="M1052">
        <f>_xlfn.NUMBERVALUE(INDEX(tb_SVI[],MATCH(Table3[[#This Row],[city_name]],tb_SVI[city_name_uf],0),11),".")</f>
        <v>0.64600000000000002</v>
      </c>
      <c r="N1052" s="14">
        <f>_xlfn.PERCENTRANK.INC(Table3[MHDI_tot],Table3[[#This Row],[MHDI_tot]],3)</f>
        <v>0.27600000000000002</v>
      </c>
    </row>
    <row r="1053" spans="1:14" hidden="1" x14ac:dyDescent="0.2">
      <c r="A1053" t="str">
        <f>SVI!F1053</f>
        <v>Ubajara/CE</v>
      </c>
      <c r="B1053" t="str">
        <f>INDEX(tb_SVI[],MATCH(Table3[[#This Row],[ibge_cod]],tb_SVI[Município],0),1)</f>
        <v>CE</v>
      </c>
      <c r="C1053" t="str">
        <f>INDEX(tb_SVI[],MATCH(Table3[[#This Row],[city_name]],tb_SVI[city_name_uf],0),3)</f>
        <v>2313609</v>
      </c>
      <c r="D1053" t="s">
        <v>18707</v>
      </c>
      <c r="E1053" s="11">
        <f>INDEX(tb_SVI[],MATCH(Table3[[#This Row],[city_name]],tb_SVI[city_name_uf],0),5)</f>
        <v>35047</v>
      </c>
      <c r="F1053">
        <f>INDEX(tb_MHDI[],MATCH(Table3[[#This Row],[city_name]],tb_MHDI[mun_uf],0),5)</f>
        <v>0.64800000000000002</v>
      </c>
      <c r="G1053">
        <f>INDEX(tb_MHDI[],MATCH(Table3[[#This Row],[city_name]],tb_MHDI[mun_uf],0),6)</f>
        <v>0.59499999999999997</v>
      </c>
      <c r="H1053">
        <f>INDEX(tb_MHDI[],MATCH(Table3[[#This Row],[city_name]],tb_MHDI[mun_uf],0),7)</f>
        <v>0.76900000000000002</v>
      </c>
      <c r="I1053">
        <f>INDEX(tb_MHDI[],MATCH(Table3[[#This Row],[city_name]],tb_MHDI[mun_uf],0),8)</f>
        <v>0.59399999999999997</v>
      </c>
      <c r="J1053">
        <f>_xlfn.NUMBERVALUE(INDEX(tb_SVI[],MATCH(Table3[[#This Row],[city_name]],tb_SVI[city_name_uf],0),8),".")</f>
        <v>0.35099999999999998</v>
      </c>
      <c r="K1053">
        <f>_xlfn.NUMBERVALUE(INDEX(tb_SVI[],MATCH(Table3[[#This Row],[city_name]],tb_SVI[city_name_uf],0),9),".")</f>
        <v>0.188</v>
      </c>
      <c r="L1053">
        <f>_xlfn.NUMBERVALUE(INDEX(tb_SVI[],MATCH(Table3[[#This Row],[city_name]],tb_SVI[city_name_uf],0),10),".")</f>
        <v>0.40699999999999997</v>
      </c>
      <c r="M1053">
        <f>_xlfn.NUMBERVALUE(INDEX(tb_SVI[],MATCH(Table3[[#This Row],[city_name]],tb_SVI[city_name_uf],0),11),".")</f>
        <v>0.45800000000000002</v>
      </c>
      <c r="N1053" s="14">
        <f>_xlfn.PERCENTRANK.INC(Table3[MHDI_tot],Table3[[#This Row],[MHDI_tot]],3)</f>
        <v>0.43</v>
      </c>
    </row>
    <row r="1054" spans="1:14" hidden="1" x14ac:dyDescent="0.2">
      <c r="A1054" t="str">
        <f>SVI!F1054</f>
        <v>Umari/CE</v>
      </c>
      <c r="B1054" t="str">
        <f>INDEX(tb_SVI[],MATCH(Table3[[#This Row],[ibge_cod]],tb_SVI[Município],0),1)</f>
        <v>CE</v>
      </c>
      <c r="C1054" t="str">
        <f>INDEX(tb_SVI[],MATCH(Table3[[#This Row],[city_name]],tb_SVI[city_name_uf],0),3)</f>
        <v>2313708</v>
      </c>
      <c r="D1054" t="s">
        <v>18708</v>
      </c>
      <c r="E1054" s="11">
        <f>INDEX(tb_SVI[],MATCH(Table3[[#This Row],[city_name]],tb_SVI[city_name_uf],0),5)</f>
        <v>7736</v>
      </c>
      <c r="F1054">
        <f>INDEX(tb_MHDI[],MATCH(Table3[[#This Row],[city_name]],tb_MHDI[mun_uf],0),5)</f>
        <v>0.59099999999999997</v>
      </c>
      <c r="G1054">
        <f>INDEX(tb_MHDI[],MATCH(Table3[[#This Row],[city_name]],tb_MHDI[mun_uf],0),6)</f>
        <v>0.53500000000000003</v>
      </c>
      <c r="H1054">
        <f>INDEX(tb_MHDI[],MATCH(Table3[[#This Row],[city_name]],tb_MHDI[mun_uf],0),7)</f>
        <v>0.77800000000000002</v>
      </c>
      <c r="I1054">
        <f>INDEX(tb_MHDI[],MATCH(Table3[[#This Row],[city_name]],tb_MHDI[mun_uf],0),8)</f>
        <v>0.497</v>
      </c>
      <c r="J1054">
        <f>_xlfn.NUMBERVALUE(INDEX(tb_SVI[],MATCH(Table3[[#This Row],[city_name]],tb_SVI[city_name_uf],0),8),".")</f>
        <v>0.46700000000000003</v>
      </c>
      <c r="K1054">
        <f>_xlfn.NUMBERVALUE(INDEX(tb_SVI[],MATCH(Table3[[#This Row],[city_name]],tb_SVI[city_name_uf],0),9),".")</f>
        <v>0.33300000000000002</v>
      </c>
      <c r="L1054">
        <f>_xlfn.NUMBERVALUE(INDEX(tb_SVI[],MATCH(Table3[[#This Row],[city_name]],tb_SVI[city_name_uf],0),10),".")</f>
        <v>0.52200000000000002</v>
      </c>
      <c r="M1054">
        <f>_xlfn.NUMBERVALUE(INDEX(tb_SVI[],MATCH(Table3[[#This Row],[city_name]],tb_SVI[city_name_uf],0),11),".")</f>
        <v>0.54600000000000004</v>
      </c>
      <c r="N1054" s="14">
        <f>_xlfn.PERCENTRANK.INC(Table3[MHDI_tot],Table3[[#This Row],[MHDI_tot]],3)</f>
        <v>0.21</v>
      </c>
    </row>
    <row r="1055" spans="1:14" hidden="1" x14ac:dyDescent="0.2">
      <c r="A1055" t="str">
        <f>SVI!F1055</f>
        <v>Umirim/CE</v>
      </c>
      <c r="B1055" t="str">
        <f>INDEX(tb_SVI[],MATCH(Table3[[#This Row],[ibge_cod]],tb_SVI[Município],0),1)</f>
        <v>CE</v>
      </c>
      <c r="C1055" t="str">
        <f>INDEX(tb_SVI[],MATCH(Table3[[#This Row],[city_name]],tb_SVI[city_name_uf],0),3)</f>
        <v>2313757</v>
      </c>
      <c r="D1055" t="s">
        <v>18709</v>
      </c>
      <c r="E1055" s="11">
        <f>INDEX(tb_SVI[],MATCH(Table3[[#This Row],[city_name]],tb_SVI[city_name_uf],0),5)</f>
        <v>19903</v>
      </c>
      <c r="F1055">
        <f>INDEX(tb_MHDI[],MATCH(Table3[[#This Row],[city_name]],tb_MHDI[mun_uf],0),5)</f>
        <v>0.58699999999999997</v>
      </c>
      <c r="G1055">
        <f>INDEX(tb_MHDI[],MATCH(Table3[[#This Row],[city_name]],tb_MHDI[mun_uf],0),6)</f>
        <v>0.51400000000000001</v>
      </c>
      <c r="H1055">
        <f>INDEX(tb_MHDI[],MATCH(Table3[[#This Row],[city_name]],tb_MHDI[mun_uf],0),7)</f>
        <v>0.751</v>
      </c>
      <c r="I1055">
        <f>INDEX(tb_MHDI[],MATCH(Table3[[#This Row],[city_name]],tb_MHDI[mun_uf],0),8)</f>
        <v>0.52400000000000002</v>
      </c>
      <c r="J1055">
        <f>_xlfn.NUMBERVALUE(INDEX(tb_SVI[],MATCH(Table3[[#This Row],[city_name]],tb_SVI[city_name_uf],0),8),".")</f>
        <v>0.496</v>
      </c>
      <c r="K1055">
        <f>_xlfn.NUMBERVALUE(INDEX(tb_SVI[],MATCH(Table3[[#This Row],[city_name]],tb_SVI[city_name_uf],0),9),".")</f>
        <v>0.318</v>
      </c>
      <c r="L1055">
        <f>_xlfn.NUMBERVALUE(INDEX(tb_SVI[],MATCH(Table3[[#This Row],[city_name]],tb_SVI[city_name_uf],0),10),".")</f>
        <v>0.58299999999999996</v>
      </c>
      <c r="M1055">
        <f>_xlfn.NUMBERVALUE(INDEX(tb_SVI[],MATCH(Table3[[#This Row],[city_name]],tb_SVI[city_name_uf],0),11),".")</f>
        <v>0.58599999999999997</v>
      </c>
      <c r="N1055" s="14">
        <f>_xlfn.PERCENTRANK.INC(Table3[MHDI_tot],Table3[[#This Row],[MHDI_tot]],3)</f>
        <v>0.192</v>
      </c>
    </row>
    <row r="1056" spans="1:14" hidden="1" x14ac:dyDescent="0.2">
      <c r="A1056" t="str">
        <f>SVI!F1056</f>
        <v>Uruburetama/CE</v>
      </c>
      <c r="B1056" t="str">
        <f>INDEX(tb_SVI[],MATCH(Table3[[#This Row],[ibge_cod]],tb_SVI[Município],0),1)</f>
        <v>CE</v>
      </c>
      <c r="C1056" t="str">
        <f>INDEX(tb_SVI[],MATCH(Table3[[#This Row],[city_name]],tb_SVI[city_name_uf],0),3)</f>
        <v>2313807</v>
      </c>
      <c r="D1056" t="s">
        <v>18710</v>
      </c>
      <c r="E1056" s="11">
        <f>INDEX(tb_SVI[],MATCH(Table3[[#This Row],[city_name]],tb_SVI[city_name_uf],0),5)</f>
        <v>22040</v>
      </c>
      <c r="F1056">
        <f>INDEX(tb_MHDI[],MATCH(Table3[[#This Row],[city_name]],tb_MHDI[mun_uf],0),5)</f>
        <v>0.63900000000000001</v>
      </c>
      <c r="G1056">
        <f>INDEX(tb_MHDI[],MATCH(Table3[[#This Row],[city_name]],tb_MHDI[mun_uf],0),6)</f>
        <v>0.56399999999999995</v>
      </c>
      <c r="H1056">
        <f>INDEX(tb_MHDI[],MATCH(Table3[[#This Row],[city_name]],tb_MHDI[mun_uf],0),7)</f>
        <v>0.76</v>
      </c>
      <c r="I1056">
        <f>INDEX(tb_MHDI[],MATCH(Table3[[#This Row],[city_name]],tb_MHDI[mun_uf],0),8)</f>
        <v>0.60799999999999998</v>
      </c>
      <c r="J1056">
        <f>_xlfn.NUMBERVALUE(INDEX(tb_SVI[],MATCH(Table3[[#This Row],[city_name]],tb_SVI[city_name_uf],0),8),".")</f>
        <v>0.45900000000000002</v>
      </c>
      <c r="K1056">
        <f>_xlfn.NUMBERVALUE(INDEX(tb_SVI[],MATCH(Table3[[#This Row],[city_name]],tb_SVI[city_name_uf],0),9),".")</f>
        <v>0.253</v>
      </c>
      <c r="L1056">
        <f>_xlfn.NUMBERVALUE(INDEX(tb_SVI[],MATCH(Table3[[#This Row],[city_name]],tb_SVI[city_name_uf],0),10),".")</f>
        <v>0.55700000000000005</v>
      </c>
      <c r="M1056">
        <f>_xlfn.NUMBERVALUE(INDEX(tb_SVI[],MATCH(Table3[[#This Row],[city_name]],tb_SVI[city_name_uf],0),11),".")</f>
        <v>0.56799999999999995</v>
      </c>
      <c r="N1056" s="14">
        <f>_xlfn.PERCENTRANK.INC(Table3[MHDI_tot],Table3[[#This Row],[MHDI_tot]],3)</f>
        <v>0.40100000000000002</v>
      </c>
    </row>
    <row r="1057" spans="1:14" hidden="1" x14ac:dyDescent="0.2">
      <c r="A1057" t="str">
        <f>SVI!F1057</f>
        <v>Uruoca/CE</v>
      </c>
      <c r="B1057" t="str">
        <f>INDEX(tb_SVI[],MATCH(Table3[[#This Row],[ibge_cod]],tb_SVI[Município],0),1)</f>
        <v>CE</v>
      </c>
      <c r="C1057" t="str">
        <f>INDEX(tb_SVI[],MATCH(Table3[[#This Row],[city_name]],tb_SVI[city_name_uf],0),3)</f>
        <v>2313906</v>
      </c>
      <c r="D1057" t="s">
        <v>18711</v>
      </c>
      <c r="E1057" s="11">
        <f>INDEX(tb_SVI[],MATCH(Table3[[#This Row],[city_name]],tb_SVI[city_name_uf],0),5)</f>
        <v>13915</v>
      </c>
      <c r="F1057">
        <f>INDEX(tb_MHDI[],MATCH(Table3[[#This Row],[city_name]],tb_MHDI[mun_uf],0),5)</f>
        <v>0.56599999999999995</v>
      </c>
      <c r="G1057">
        <f>INDEX(tb_MHDI[],MATCH(Table3[[#This Row],[city_name]],tb_MHDI[mun_uf],0),6)</f>
        <v>0.503</v>
      </c>
      <c r="H1057">
        <f>INDEX(tb_MHDI[],MATCH(Table3[[#This Row],[city_name]],tb_MHDI[mun_uf],0),7)</f>
        <v>0.745</v>
      </c>
      <c r="I1057">
        <f>INDEX(tb_MHDI[],MATCH(Table3[[#This Row],[city_name]],tb_MHDI[mun_uf],0),8)</f>
        <v>0.48499999999999999</v>
      </c>
      <c r="J1057">
        <f>_xlfn.NUMBERVALUE(INDEX(tb_SVI[],MATCH(Table3[[#This Row],[city_name]],tb_SVI[city_name_uf],0),8),".")</f>
        <v>0.48199999999999998</v>
      </c>
      <c r="K1057">
        <f>_xlfn.NUMBERVALUE(INDEX(tb_SVI[],MATCH(Table3[[#This Row],[city_name]],tb_SVI[city_name_uf],0),9),".")</f>
        <v>0.22500000000000001</v>
      </c>
      <c r="L1057">
        <f>_xlfn.NUMBERVALUE(INDEX(tb_SVI[],MATCH(Table3[[#This Row],[city_name]],tb_SVI[city_name_uf],0),10),".")</f>
        <v>0.61899999999999999</v>
      </c>
      <c r="M1057">
        <f>_xlfn.NUMBERVALUE(INDEX(tb_SVI[],MATCH(Table3[[#This Row],[city_name]],tb_SVI[city_name_uf],0),11),".")</f>
        <v>0.60099999999999998</v>
      </c>
      <c r="N1057" s="14">
        <f>_xlfn.PERCENTRANK.INC(Table3[MHDI_tot],Table3[[#This Row],[MHDI_tot]],3)</f>
        <v>0.112</v>
      </c>
    </row>
    <row r="1058" spans="1:14" hidden="1" x14ac:dyDescent="0.2">
      <c r="A1058" t="str">
        <f>SVI!F1058</f>
        <v>Varjota/CE</v>
      </c>
      <c r="B1058" t="str">
        <f>INDEX(tb_SVI[],MATCH(Table3[[#This Row],[ibge_cod]],tb_SVI[Município],0),1)</f>
        <v>CE</v>
      </c>
      <c r="C1058" t="str">
        <f>INDEX(tb_SVI[],MATCH(Table3[[#This Row],[city_name]],tb_SVI[city_name_uf],0),3)</f>
        <v>2313955</v>
      </c>
      <c r="D1058" t="s">
        <v>18712</v>
      </c>
      <c r="E1058" s="11">
        <f>INDEX(tb_SVI[],MATCH(Table3[[#This Row],[city_name]],tb_SVI[city_name_uf],0),5)</f>
        <v>18471</v>
      </c>
      <c r="F1058">
        <f>INDEX(tb_MHDI[],MATCH(Table3[[#This Row],[city_name]],tb_MHDI[mun_uf],0),5)</f>
        <v>0.61099999999999999</v>
      </c>
      <c r="G1058">
        <f>INDEX(tb_MHDI[],MATCH(Table3[[#This Row],[city_name]],tb_MHDI[mun_uf],0),6)</f>
        <v>0.57499999999999996</v>
      </c>
      <c r="H1058">
        <f>INDEX(tb_MHDI[],MATCH(Table3[[#This Row],[city_name]],tb_MHDI[mun_uf],0),7)</f>
        <v>0.72799999999999998</v>
      </c>
      <c r="I1058">
        <f>INDEX(tb_MHDI[],MATCH(Table3[[#This Row],[city_name]],tb_MHDI[mun_uf],0),8)</f>
        <v>0.54500000000000004</v>
      </c>
      <c r="J1058">
        <f>_xlfn.NUMBERVALUE(INDEX(tb_SVI[],MATCH(Table3[[#This Row],[city_name]],tb_SVI[city_name_uf],0),8),".")</f>
        <v>0.40100000000000002</v>
      </c>
      <c r="K1058">
        <f>_xlfn.NUMBERVALUE(INDEX(tb_SVI[],MATCH(Table3[[#This Row],[city_name]],tb_SVI[city_name_uf],0),9),".")</f>
        <v>0.17199999999999999</v>
      </c>
      <c r="L1058">
        <f>_xlfn.NUMBERVALUE(INDEX(tb_SVI[],MATCH(Table3[[#This Row],[city_name]],tb_SVI[city_name_uf],0),10),".")</f>
        <v>0.497</v>
      </c>
      <c r="M1058">
        <f>_xlfn.NUMBERVALUE(INDEX(tb_SVI[],MATCH(Table3[[#This Row],[city_name]],tb_SVI[city_name_uf],0),11),".")</f>
        <v>0.53300000000000003</v>
      </c>
      <c r="N1058" s="14">
        <f>_xlfn.PERCENTRANK.INC(Table3[MHDI_tot],Table3[[#This Row],[MHDI_tot]],3)</f>
        <v>0.29899999999999999</v>
      </c>
    </row>
    <row r="1059" spans="1:14" hidden="1" x14ac:dyDescent="0.2">
      <c r="A1059" t="str">
        <f>SVI!F1059</f>
        <v>Viçosa do Ceará/CE</v>
      </c>
      <c r="B1059" t="str">
        <f>INDEX(tb_SVI[],MATCH(Table3[[#This Row],[ibge_cod]],tb_SVI[Município],0),1)</f>
        <v>CE</v>
      </c>
      <c r="C1059" t="str">
        <f>INDEX(tb_SVI[],MATCH(Table3[[#This Row],[city_name]],tb_SVI[city_name_uf],0),3)</f>
        <v>2314102</v>
      </c>
      <c r="D1059" t="s">
        <v>18713</v>
      </c>
      <c r="E1059" s="11">
        <f>INDEX(tb_SVI[],MATCH(Table3[[#This Row],[city_name]],tb_SVI[city_name_uf],0),5)</f>
        <v>61410</v>
      </c>
      <c r="F1059">
        <f>INDEX(tb_MHDI[],MATCH(Table3[[#This Row],[city_name]],tb_MHDI[mun_uf],0),5)</f>
        <v>0.57099999999999995</v>
      </c>
      <c r="G1059">
        <f>INDEX(tb_MHDI[],MATCH(Table3[[#This Row],[city_name]],tb_MHDI[mun_uf],0),6)</f>
        <v>0.52100000000000002</v>
      </c>
      <c r="H1059">
        <f>INDEX(tb_MHDI[],MATCH(Table3[[#This Row],[city_name]],tb_MHDI[mun_uf],0),7)</f>
        <v>0.753</v>
      </c>
      <c r="I1059">
        <f>INDEX(tb_MHDI[],MATCH(Table3[[#This Row],[city_name]],tb_MHDI[mun_uf],0),8)</f>
        <v>0.47499999999999998</v>
      </c>
      <c r="J1059">
        <f>_xlfn.NUMBERVALUE(INDEX(tb_SVI[],MATCH(Table3[[#This Row],[city_name]],tb_SVI[city_name_uf],0),8),".")</f>
        <v>0.497</v>
      </c>
      <c r="K1059">
        <f>_xlfn.NUMBERVALUE(INDEX(tb_SVI[],MATCH(Table3[[#This Row],[city_name]],tb_SVI[city_name_uf],0),9),".")</f>
        <v>0.33800000000000002</v>
      </c>
      <c r="L1059">
        <f>_xlfn.NUMBERVALUE(INDEX(tb_SVI[],MATCH(Table3[[#This Row],[city_name]],tb_SVI[city_name_uf],0),10),".")</f>
        <v>0.56299999999999994</v>
      </c>
      <c r="M1059">
        <f>_xlfn.NUMBERVALUE(INDEX(tb_SVI[],MATCH(Table3[[#This Row],[city_name]],tb_SVI[city_name_uf],0),11),".")</f>
        <v>0.59</v>
      </c>
      <c r="N1059" s="14">
        <f>_xlfn.PERCENTRANK.INC(Table3[MHDI_tot],Table3[[#This Row],[MHDI_tot]],3)</f>
        <v>0.13</v>
      </c>
    </row>
    <row r="1060" spans="1:14" hidden="1" x14ac:dyDescent="0.2">
      <c r="A1060" t="str">
        <f>SVI!F1060</f>
        <v>Várzea Alegre/CE</v>
      </c>
      <c r="B1060" t="str">
        <f>INDEX(tb_SVI[],MATCH(Table3[[#This Row],[ibge_cod]],tb_SVI[Município],0),1)</f>
        <v>CE</v>
      </c>
      <c r="C1060" t="str">
        <f>INDEX(tb_SVI[],MATCH(Table3[[#This Row],[city_name]],tb_SVI[city_name_uf],0),3)</f>
        <v>2314003</v>
      </c>
      <c r="D1060" t="s">
        <v>18714</v>
      </c>
      <c r="E1060" s="11">
        <f>INDEX(tb_SVI[],MATCH(Table3[[#This Row],[city_name]],tb_SVI[city_name_uf],0),5)</f>
        <v>40903</v>
      </c>
      <c r="F1060">
        <f>INDEX(tb_MHDI[],MATCH(Table3[[#This Row],[city_name]],tb_MHDI[mun_uf],0),5)</f>
        <v>0.629</v>
      </c>
      <c r="G1060">
        <f>INDEX(tb_MHDI[],MATCH(Table3[[#This Row],[city_name]],tb_MHDI[mun_uf],0),6)</f>
        <v>0.56899999999999995</v>
      </c>
      <c r="H1060">
        <f>INDEX(tb_MHDI[],MATCH(Table3[[#This Row],[city_name]],tb_MHDI[mun_uf],0),7)</f>
        <v>0.75900000000000001</v>
      </c>
      <c r="I1060">
        <f>INDEX(tb_MHDI[],MATCH(Table3[[#This Row],[city_name]],tb_MHDI[mun_uf],0),8)</f>
        <v>0.57599999999999996</v>
      </c>
      <c r="J1060">
        <f>_xlfn.NUMBERVALUE(INDEX(tb_SVI[],MATCH(Table3[[#This Row],[city_name]],tb_SVI[city_name_uf],0),8),".")</f>
        <v>0.39200000000000002</v>
      </c>
      <c r="K1060">
        <f>_xlfn.NUMBERVALUE(INDEX(tb_SVI[],MATCH(Table3[[#This Row],[city_name]],tb_SVI[city_name_uf],0),9),".")</f>
        <v>0.16400000000000001</v>
      </c>
      <c r="L1060">
        <f>_xlfn.NUMBERVALUE(INDEX(tb_SVI[],MATCH(Table3[[#This Row],[city_name]],tb_SVI[city_name_uf],0),10),".")</f>
        <v>0.503</v>
      </c>
      <c r="M1060">
        <f>_xlfn.NUMBERVALUE(INDEX(tb_SVI[],MATCH(Table3[[#This Row],[city_name]],tb_SVI[city_name_uf],0),11),".")</f>
        <v>0.50800000000000001</v>
      </c>
      <c r="N1060" s="14">
        <f>_xlfn.PERCENTRANK.INC(Table3[MHDI_tot],Table3[[#This Row],[MHDI_tot]],3)</f>
        <v>0.36699999999999999</v>
      </c>
    </row>
    <row r="1061" spans="1:14" hidden="1" x14ac:dyDescent="0.2">
      <c r="A1061" t="str">
        <f>SVI!F1061</f>
        <v>Aquiraz/CE</v>
      </c>
      <c r="B1061" t="str">
        <f>INDEX(tb_SVI[],MATCH(Table3[[#This Row],[ibge_cod]],tb_SVI[Município],0),1)</f>
        <v>CE</v>
      </c>
      <c r="C1061" t="str">
        <f>INDEX(tb_SVI[],MATCH(Table3[[#This Row],[city_name]],tb_SVI[city_name_uf],0),3)</f>
        <v>2301000</v>
      </c>
      <c r="D1061" t="s">
        <v>18715</v>
      </c>
      <c r="E1061" s="11">
        <f>INDEX(tb_SVI[],MATCH(Table3[[#This Row],[city_name]],tb_SVI[city_name_uf],0),5)</f>
        <v>80935</v>
      </c>
      <c r="F1061">
        <f>INDEX(tb_MHDI[],MATCH(Table3[[#This Row],[city_name]],tb_MHDI[mun_uf],0),5)</f>
        <v>0.64100000000000001</v>
      </c>
      <c r="G1061">
        <f>INDEX(tb_MHDI[],MATCH(Table3[[#This Row],[city_name]],tb_MHDI[mun_uf],0),6)</f>
        <v>0.60799999999999998</v>
      </c>
      <c r="H1061">
        <f>INDEX(tb_MHDI[],MATCH(Table3[[#This Row],[city_name]],tb_MHDI[mun_uf],0),7)</f>
        <v>0.78800000000000003</v>
      </c>
      <c r="I1061">
        <f>INDEX(tb_MHDI[],MATCH(Table3[[#This Row],[city_name]],tb_MHDI[mun_uf],0),8)</f>
        <v>0.55000000000000004</v>
      </c>
      <c r="J1061">
        <f>_xlfn.NUMBERVALUE(INDEX(tb_SVI[],MATCH(Table3[[#This Row],[city_name]],tb_SVI[city_name_uf],0),8),".")</f>
        <v>0.441</v>
      </c>
      <c r="K1061">
        <f>_xlfn.NUMBERVALUE(INDEX(tb_SVI[],MATCH(Table3[[#This Row],[city_name]],tb_SVI[city_name_uf],0),9),".")</f>
        <v>0.41499999999999998</v>
      </c>
      <c r="L1061">
        <f>_xlfn.NUMBERVALUE(INDEX(tb_SVI[],MATCH(Table3[[#This Row],[city_name]],tb_SVI[city_name_uf],0),10),".")</f>
        <v>0.48099999999999998</v>
      </c>
      <c r="M1061">
        <f>_xlfn.NUMBERVALUE(INDEX(tb_SVI[],MATCH(Table3[[#This Row],[city_name]],tb_SVI[city_name_uf],0),11),".")</f>
        <v>0.42599999999999999</v>
      </c>
      <c r="N1061" s="14">
        <f>_xlfn.PERCENTRANK.INC(Table3[MHDI_tot],Table3[[#This Row],[MHDI_tot]],3)</f>
        <v>0.40799999999999997</v>
      </c>
    </row>
    <row r="1062" spans="1:14" hidden="1" x14ac:dyDescent="0.2">
      <c r="A1062" t="str">
        <f>SVI!F1062</f>
        <v>Cascavel/CE</v>
      </c>
      <c r="B1062" t="str">
        <f>INDEX(tb_SVI[],MATCH(Table3[[#This Row],[ibge_cod]],tb_SVI[Município],0),1)</f>
        <v>CE</v>
      </c>
      <c r="C1062" t="str">
        <f>INDEX(tb_SVI[],MATCH(Table3[[#This Row],[city_name]],tb_SVI[city_name_uf],0),3)</f>
        <v>2303501</v>
      </c>
      <c r="D1062" t="s">
        <v>18716</v>
      </c>
      <c r="E1062" s="11">
        <f>INDEX(tb_SVI[],MATCH(Table3[[#This Row],[city_name]],tb_SVI[city_name_uf],0),5)</f>
        <v>72232</v>
      </c>
      <c r="F1062">
        <f>INDEX(tb_MHDI[],MATCH(Table3[[#This Row],[city_name]],tb_MHDI[mun_uf],0),5)</f>
        <v>0.64600000000000002</v>
      </c>
      <c r="G1062">
        <f>INDEX(tb_MHDI[],MATCH(Table3[[#This Row],[city_name]],tb_MHDI[mun_uf],0),6)</f>
        <v>0.58699999999999997</v>
      </c>
      <c r="H1062">
        <f>INDEX(tb_MHDI[],MATCH(Table3[[#This Row],[city_name]],tb_MHDI[mun_uf],0),7)</f>
        <v>0.79300000000000004</v>
      </c>
      <c r="I1062">
        <f>INDEX(tb_MHDI[],MATCH(Table3[[#This Row],[city_name]],tb_MHDI[mun_uf],0),8)</f>
        <v>0.57799999999999996</v>
      </c>
      <c r="J1062">
        <f>_xlfn.NUMBERVALUE(INDEX(tb_SVI[],MATCH(Table3[[#This Row],[city_name]],tb_SVI[city_name_uf],0),8),".")</f>
        <v>0.48499999999999999</v>
      </c>
      <c r="K1062">
        <f>_xlfn.NUMBERVALUE(INDEX(tb_SVI[],MATCH(Table3[[#This Row],[city_name]],tb_SVI[city_name_uf],0),9),".")</f>
        <v>0.47099999999999997</v>
      </c>
      <c r="L1062">
        <f>_xlfn.NUMBERVALUE(INDEX(tb_SVI[],MATCH(Table3[[#This Row],[city_name]],tb_SVI[city_name_uf],0),10),".")</f>
        <v>0.495</v>
      </c>
      <c r="M1062">
        <f>_xlfn.NUMBERVALUE(INDEX(tb_SVI[],MATCH(Table3[[#This Row],[city_name]],tb_SVI[city_name_uf],0),11),".")</f>
        <v>0.48899999999999999</v>
      </c>
      <c r="N1062" s="14">
        <f>_xlfn.PERCENTRANK.INC(Table3[MHDI_tot],Table3[[#This Row],[MHDI_tot]],3)</f>
        <v>0.42499999999999999</v>
      </c>
    </row>
    <row r="1063" spans="1:14" hidden="1" x14ac:dyDescent="0.2">
      <c r="A1063" t="str">
        <f>SVI!F1063</f>
        <v>Caucaia/CE</v>
      </c>
      <c r="B1063" t="str">
        <f>INDEX(tb_SVI[],MATCH(Table3[[#This Row],[ibge_cod]],tb_SVI[Município],0),1)</f>
        <v>CE</v>
      </c>
      <c r="C1063" t="str">
        <f>INDEX(tb_SVI[],MATCH(Table3[[#This Row],[city_name]],tb_SVI[city_name_uf],0),3)</f>
        <v>2303709</v>
      </c>
      <c r="D1063" t="s">
        <v>18717</v>
      </c>
      <c r="E1063" s="11">
        <f>INDEX(tb_SVI[],MATCH(Table3[[#This Row],[city_name]],tb_SVI[city_name_uf],0),5)</f>
        <v>365212</v>
      </c>
      <c r="F1063">
        <f>INDEX(tb_MHDI[],MATCH(Table3[[#This Row],[city_name]],tb_MHDI[mun_uf],0),5)</f>
        <v>0.68200000000000005</v>
      </c>
      <c r="G1063">
        <f>INDEX(tb_MHDI[],MATCH(Table3[[#This Row],[city_name]],tb_MHDI[mun_uf],0),6)</f>
        <v>0.62</v>
      </c>
      <c r="H1063">
        <f>INDEX(tb_MHDI[],MATCH(Table3[[#This Row],[city_name]],tb_MHDI[mun_uf],0),7)</f>
        <v>0.80800000000000005</v>
      </c>
      <c r="I1063">
        <f>INDEX(tb_MHDI[],MATCH(Table3[[#This Row],[city_name]],tb_MHDI[mun_uf],0),8)</f>
        <v>0.63200000000000001</v>
      </c>
      <c r="J1063">
        <f>_xlfn.NUMBERVALUE(INDEX(tb_SVI[],MATCH(Table3[[#This Row],[city_name]],tb_SVI[city_name_uf],0),8),".")</f>
        <v>0.42299999999999999</v>
      </c>
      <c r="K1063">
        <f>_xlfn.NUMBERVALUE(INDEX(tb_SVI[],MATCH(Table3[[#This Row],[city_name]],tb_SVI[city_name_uf],0),9),".")</f>
        <v>0.45800000000000002</v>
      </c>
      <c r="L1063">
        <f>_xlfn.NUMBERVALUE(INDEX(tb_SVI[],MATCH(Table3[[#This Row],[city_name]],tb_SVI[city_name_uf],0),10),".")</f>
        <v>0.42799999999999999</v>
      </c>
      <c r="M1063">
        <f>_xlfn.NUMBERVALUE(INDEX(tb_SVI[],MATCH(Table3[[#This Row],[city_name]],tb_SVI[city_name_uf],0),11),".")</f>
        <v>0.38200000000000001</v>
      </c>
      <c r="N1063" s="14">
        <f>_xlfn.PERCENTRANK.INC(Table3[MHDI_tot],Table3[[#This Row],[MHDI_tot]],3)</f>
        <v>0.56599999999999995</v>
      </c>
    </row>
    <row r="1064" spans="1:14" hidden="1" x14ac:dyDescent="0.2">
      <c r="A1064" t="str">
        <f>SVI!F1064</f>
        <v>Chorozinho/CE</v>
      </c>
      <c r="B1064" t="str">
        <f>INDEX(tb_SVI[],MATCH(Table3[[#This Row],[ibge_cod]],tb_SVI[Município],0),1)</f>
        <v>CE</v>
      </c>
      <c r="C1064" t="str">
        <f>INDEX(tb_SVI[],MATCH(Table3[[#This Row],[city_name]],tb_SVI[city_name_uf],0),3)</f>
        <v>2303956</v>
      </c>
      <c r="D1064" t="s">
        <v>18718</v>
      </c>
      <c r="E1064" s="11">
        <f>INDEX(tb_SVI[],MATCH(Table3[[#This Row],[city_name]],tb_SVI[city_name_uf],0),5)</f>
        <v>20274</v>
      </c>
      <c r="F1064">
        <f>INDEX(tb_MHDI[],MATCH(Table3[[#This Row],[city_name]],tb_MHDI[mun_uf],0),5)</f>
        <v>0.60399999999999998</v>
      </c>
      <c r="G1064">
        <f>INDEX(tb_MHDI[],MATCH(Table3[[#This Row],[city_name]],tb_MHDI[mun_uf],0),6)</f>
        <v>0.56999999999999995</v>
      </c>
      <c r="H1064">
        <f>INDEX(tb_MHDI[],MATCH(Table3[[#This Row],[city_name]],tb_MHDI[mun_uf],0),7)</f>
        <v>0.74199999999999999</v>
      </c>
      <c r="I1064">
        <f>INDEX(tb_MHDI[],MATCH(Table3[[#This Row],[city_name]],tb_MHDI[mun_uf],0),8)</f>
        <v>0.52200000000000002</v>
      </c>
      <c r="J1064">
        <f>_xlfn.NUMBERVALUE(INDEX(tb_SVI[],MATCH(Table3[[#This Row],[city_name]],tb_SVI[city_name_uf],0),8),".")</f>
        <v>0.51</v>
      </c>
      <c r="K1064">
        <f>_xlfn.NUMBERVALUE(INDEX(tb_SVI[],MATCH(Table3[[#This Row],[city_name]],tb_SVI[city_name_uf],0),9),".")</f>
        <v>0.54300000000000004</v>
      </c>
      <c r="L1064">
        <f>_xlfn.NUMBERVALUE(INDEX(tb_SVI[],MATCH(Table3[[#This Row],[city_name]],tb_SVI[city_name_uf],0),10),".")</f>
        <v>0.52400000000000002</v>
      </c>
      <c r="M1064">
        <f>_xlfn.NUMBERVALUE(INDEX(tb_SVI[],MATCH(Table3[[#This Row],[city_name]],tb_SVI[city_name_uf],0),11),".")</f>
        <v>0.46400000000000002</v>
      </c>
      <c r="N1064" s="14">
        <f>_xlfn.PERCENTRANK.INC(Table3[MHDI_tot],Table3[[#This Row],[MHDI_tot]],3)</f>
        <v>0.26600000000000001</v>
      </c>
    </row>
    <row r="1065" spans="1:14" hidden="1" x14ac:dyDescent="0.2">
      <c r="A1065" t="str">
        <f>SVI!F1065</f>
        <v>Eusébio/CE</v>
      </c>
      <c r="B1065" t="str">
        <f>INDEX(tb_SVI[],MATCH(Table3[[#This Row],[ibge_cod]],tb_SVI[Município],0),1)</f>
        <v>CE</v>
      </c>
      <c r="C1065" t="str">
        <f>INDEX(tb_SVI[],MATCH(Table3[[#This Row],[city_name]],tb_SVI[city_name_uf],0),3)</f>
        <v>2304285</v>
      </c>
      <c r="D1065" t="s">
        <v>18719</v>
      </c>
      <c r="E1065" s="11">
        <f>INDEX(tb_SVI[],MATCH(Table3[[#This Row],[city_name]],tb_SVI[city_name_uf],0),5)</f>
        <v>54337</v>
      </c>
      <c r="F1065">
        <f>INDEX(tb_MHDI[],MATCH(Table3[[#This Row],[city_name]],tb_MHDI[mun_uf],0),5)</f>
        <v>0.70099999999999996</v>
      </c>
      <c r="G1065">
        <f>INDEX(tb_MHDI[],MATCH(Table3[[#This Row],[city_name]],tb_MHDI[mun_uf],0),6)</f>
        <v>0.7</v>
      </c>
      <c r="H1065">
        <f>INDEX(tb_MHDI[],MATCH(Table3[[#This Row],[city_name]],tb_MHDI[mun_uf],0),7)</f>
        <v>0.79400000000000004</v>
      </c>
      <c r="I1065">
        <f>INDEX(tb_MHDI[],MATCH(Table3[[#This Row],[city_name]],tb_MHDI[mun_uf],0),8)</f>
        <v>0.621</v>
      </c>
      <c r="J1065">
        <f>_xlfn.NUMBERVALUE(INDEX(tb_SVI[],MATCH(Table3[[#This Row],[city_name]],tb_SVI[city_name_uf],0),8),".")</f>
        <v>0.35099999999999998</v>
      </c>
      <c r="K1065">
        <f>_xlfn.NUMBERVALUE(INDEX(tb_SVI[],MATCH(Table3[[#This Row],[city_name]],tb_SVI[city_name_uf],0),9),".")</f>
        <v>0.23300000000000001</v>
      </c>
      <c r="L1065">
        <f>_xlfn.NUMBERVALUE(INDEX(tb_SVI[],MATCH(Table3[[#This Row],[city_name]],tb_SVI[city_name_uf],0),10),".")</f>
        <v>0.44700000000000001</v>
      </c>
      <c r="M1065">
        <f>_xlfn.NUMBERVALUE(INDEX(tb_SVI[],MATCH(Table3[[#This Row],[city_name]],tb_SVI[city_name_uf],0),11),".")</f>
        <v>0.374</v>
      </c>
      <c r="N1065" s="14">
        <f>_xlfn.PERCENTRANK.INC(Table3[MHDI_tot],Table3[[#This Row],[MHDI_tot]],3)</f>
        <v>0.65800000000000003</v>
      </c>
    </row>
    <row r="1066" spans="1:14" hidden="1" x14ac:dyDescent="0.2">
      <c r="A1066" t="str">
        <f>SVI!F1066</f>
        <v>Fortaleza/CE</v>
      </c>
      <c r="B1066" t="str">
        <f>INDEX(tb_SVI[],MATCH(Table3[[#This Row],[ibge_cod]],tb_SVI[Município],0),1)</f>
        <v>CE</v>
      </c>
      <c r="C1066" t="str">
        <f>INDEX(tb_SVI[],MATCH(Table3[[#This Row],[city_name]],tb_SVI[city_name_uf],0),3)</f>
        <v>2304400</v>
      </c>
      <c r="D1066" t="s">
        <v>18720</v>
      </c>
      <c r="E1066" s="11">
        <f>INDEX(tb_SVI[],MATCH(Table3[[#This Row],[city_name]],tb_SVI[city_name_uf],0),5)</f>
        <v>2686612</v>
      </c>
      <c r="F1066">
        <f>INDEX(tb_MHDI[],MATCH(Table3[[#This Row],[city_name]],tb_MHDI[mun_uf],0),5)</f>
        <v>0.754</v>
      </c>
      <c r="G1066">
        <f>INDEX(tb_MHDI[],MATCH(Table3[[#This Row],[city_name]],tb_MHDI[mun_uf],0),6)</f>
        <v>0.749</v>
      </c>
      <c r="H1066">
        <f>INDEX(tb_MHDI[],MATCH(Table3[[#This Row],[city_name]],tb_MHDI[mun_uf],0),7)</f>
        <v>0.82399999999999995</v>
      </c>
      <c r="I1066">
        <f>INDEX(tb_MHDI[],MATCH(Table3[[#This Row],[city_name]],tb_MHDI[mun_uf],0),8)</f>
        <v>0.69499999999999995</v>
      </c>
      <c r="J1066">
        <f>_xlfn.NUMBERVALUE(INDEX(tb_SVI[],MATCH(Table3[[#This Row],[city_name]],tb_SVI[city_name_uf],0),8),".")</f>
        <v>0.33</v>
      </c>
      <c r="K1066">
        <f>_xlfn.NUMBERVALUE(INDEX(tb_SVI[],MATCH(Table3[[#This Row],[city_name]],tb_SVI[city_name_uf],0),9),".")</f>
        <v>0.374</v>
      </c>
      <c r="L1066">
        <f>_xlfn.NUMBERVALUE(INDEX(tb_SVI[],MATCH(Table3[[#This Row],[city_name]],tb_SVI[city_name_uf],0),10),".")</f>
        <v>0.33400000000000002</v>
      </c>
      <c r="M1066">
        <f>_xlfn.NUMBERVALUE(INDEX(tb_SVI[],MATCH(Table3[[#This Row],[city_name]],tb_SVI[city_name_uf],0),11),".")</f>
        <v>0.28299999999999997</v>
      </c>
      <c r="N1066" s="14">
        <f>_xlfn.PERCENTRANK.INC(Table3[MHDI_tot],Table3[[#This Row],[MHDI_tot]],3)</f>
        <v>0.91200000000000003</v>
      </c>
    </row>
    <row r="1067" spans="1:14" hidden="1" x14ac:dyDescent="0.2">
      <c r="A1067" t="str">
        <f>SVI!F1067</f>
        <v>Guaiúba/CE</v>
      </c>
      <c r="B1067" t="str">
        <f>INDEX(tb_SVI[],MATCH(Table3[[#This Row],[ibge_cod]],tb_SVI[Município],0),1)</f>
        <v>CE</v>
      </c>
      <c r="C1067" t="str">
        <f>INDEX(tb_SVI[],MATCH(Table3[[#This Row],[city_name]],tb_SVI[city_name_uf],0),3)</f>
        <v>2304954</v>
      </c>
      <c r="D1067" t="s">
        <v>18721</v>
      </c>
      <c r="E1067" s="11">
        <f>INDEX(tb_SVI[],MATCH(Table3[[#This Row],[city_name]],tb_SVI[city_name_uf],0),5)</f>
        <v>26290</v>
      </c>
      <c r="F1067">
        <f>INDEX(tb_MHDI[],MATCH(Table3[[#This Row],[city_name]],tb_MHDI[mun_uf],0),5)</f>
        <v>0.61699999999999999</v>
      </c>
      <c r="G1067">
        <f>INDEX(tb_MHDI[],MATCH(Table3[[#This Row],[city_name]],tb_MHDI[mun_uf],0),6)</f>
        <v>0.54600000000000004</v>
      </c>
      <c r="H1067">
        <f>INDEX(tb_MHDI[],MATCH(Table3[[#This Row],[city_name]],tb_MHDI[mun_uf],0),7)</f>
        <v>0.76800000000000002</v>
      </c>
      <c r="I1067">
        <f>INDEX(tb_MHDI[],MATCH(Table3[[#This Row],[city_name]],tb_MHDI[mun_uf],0),8)</f>
        <v>0.56000000000000005</v>
      </c>
      <c r="J1067">
        <f>_xlfn.NUMBERVALUE(INDEX(tb_SVI[],MATCH(Table3[[#This Row],[city_name]],tb_SVI[city_name_uf],0),8),".")</f>
        <v>0.46800000000000003</v>
      </c>
      <c r="K1067">
        <f>_xlfn.NUMBERVALUE(INDEX(tb_SVI[],MATCH(Table3[[#This Row],[city_name]],tb_SVI[city_name_uf],0),9),".")</f>
        <v>0.38500000000000001</v>
      </c>
      <c r="L1067">
        <f>_xlfn.NUMBERVALUE(INDEX(tb_SVI[],MATCH(Table3[[#This Row],[city_name]],tb_SVI[city_name_uf],0),10),".")</f>
        <v>0.55000000000000004</v>
      </c>
      <c r="M1067">
        <f>_xlfn.NUMBERVALUE(INDEX(tb_SVI[],MATCH(Table3[[#This Row],[city_name]],tb_SVI[city_name_uf],0),11),".")</f>
        <v>0.46899999999999997</v>
      </c>
      <c r="N1067" s="14">
        <f>_xlfn.PERCENTRANK.INC(Table3[MHDI_tot],Table3[[#This Row],[MHDI_tot]],3)</f>
        <v>0.32200000000000001</v>
      </c>
    </row>
    <row r="1068" spans="1:14" hidden="1" x14ac:dyDescent="0.2">
      <c r="A1068" t="str">
        <f>SVI!F1068</f>
        <v>Horizonte/CE</v>
      </c>
      <c r="B1068" t="str">
        <f>INDEX(tb_SVI[],MATCH(Table3[[#This Row],[ibge_cod]],tb_SVI[Município],0),1)</f>
        <v>CE</v>
      </c>
      <c r="C1068" t="str">
        <f>INDEX(tb_SVI[],MATCH(Table3[[#This Row],[city_name]],tb_SVI[city_name_uf],0),3)</f>
        <v>2305233</v>
      </c>
      <c r="D1068" t="s">
        <v>18722</v>
      </c>
      <c r="E1068" s="11">
        <f>INDEX(tb_SVI[],MATCH(Table3[[#This Row],[city_name]],tb_SVI[city_name_uf],0),5)</f>
        <v>68529</v>
      </c>
      <c r="F1068">
        <f>INDEX(tb_MHDI[],MATCH(Table3[[#This Row],[city_name]],tb_MHDI[mun_uf],0),5)</f>
        <v>0.65800000000000003</v>
      </c>
      <c r="G1068">
        <f>INDEX(tb_MHDI[],MATCH(Table3[[#This Row],[city_name]],tb_MHDI[mun_uf],0),6)</f>
        <v>0.59399999999999997</v>
      </c>
      <c r="H1068">
        <f>INDEX(tb_MHDI[],MATCH(Table3[[#This Row],[city_name]],tb_MHDI[mun_uf],0),7)</f>
        <v>0.78800000000000003</v>
      </c>
      <c r="I1068">
        <f>INDEX(tb_MHDI[],MATCH(Table3[[#This Row],[city_name]],tb_MHDI[mun_uf],0),8)</f>
        <v>0.61</v>
      </c>
      <c r="J1068">
        <f>_xlfn.NUMBERVALUE(INDEX(tb_SVI[],MATCH(Table3[[#This Row],[city_name]],tb_SVI[city_name_uf],0),8),".")</f>
        <v>0.36499999999999999</v>
      </c>
      <c r="K1068">
        <f>_xlfn.NUMBERVALUE(INDEX(tb_SVI[],MATCH(Table3[[#This Row],[city_name]],tb_SVI[city_name_uf],0),9),".")</f>
        <v>0.20899999999999999</v>
      </c>
      <c r="L1068">
        <f>_xlfn.NUMBERVALUE(INDEX(tb_SVI[],MATCH(Table3[[#This Row],[city_name]],tb_SVI[city_name_uf],0),10),".")</f>
        <v>0.504</v>
      </c>
      <c r="M1068">
        <f>_xlfn.NUMBERVALUE(INDEX(tb_SVI[],MATCH(Table3[[#This Row],[city_name]],tb_SVI[city_name_uf],0),11),".")</f>
        <v>0.38300000000000001</v>
      </c>
      <c r="N1068" s="14">
        <f>_xlfn.PERCENTRANK.INC(Table3[MHDI_tot],Table3[[#This Row],[MHDI_tot]],3)</f>
        <v>0.46700000000000003</v>
      </c>
    </row>
    <row r="1069" spans="1:14" hidden="1" x14ac:dyDescent="0.2">
      <c r="A1069" t="str">
        <f>SVI!F1069</f>
        <v>Itaitinga/CE</v>
      </c>
      <c r="B1069" t="str">
        <f>INDEX(tb_SVI[],MATCH(Table3[[#This Row],[ibge_cod]],tb_SVI[Município],0),1)</f>
        <v>CE</v>
      </c>
      <c r="C1069" t="str">
        <f>INDEX(tb_SVI[],MATCH(Table3[[#This Row],[city_name]],tb_SVI[city_name_uf],0),3)</f>
        <v>2306256</v>
      </c>
      <c r="D1069" t="s">
        <v>18723</v>
      </c>
      <c r="E1069" s="11">
        <f>INDEX(tb_SVI[],MATCH(Table3[[#This Row],[city_name]],tb_SVI[city_name_uf],0),5)</f>
        <v>38325</v>
      </c>
      <c r="F1069">
        <f>INDEX(tb_MHDI[],MATCH(Table3[[#This Row],[city_name]],tb_MHDI[mun_uf],0),5)</f>
        <v>0.626</v>
      </c>
      <c r="G1069">
        <f>INDEX(tb_MHDI[],MATCH(Table3[[#This Row],[city_name]],tb_MHDI[mun_uf],0),6)</f>
        <v>0.58299999999999996</v>
      </c>
      <c r="H1069">
        <f>INDEX(tb_MHDI[],MATCH(Table3[[#This Row],[city_name]],tb_MHDI[mun_uf],0),7)</f>
        <v>0.76800000000000002</v>
      </c>
      <c r="I1069">
        <f>INDEX(tb_MHDI[],MATCH(Table3[[#This Row],[city_name]],tb_MHDI[mun_uf],0),8)</f>
        <v>0.54800000000000004</v>
      </c>
      <c r="J1069">
        <f>_xlfn.NUMBERVALUE(INDEX(tb_SVI[],MATCH(Table3[[#This Row],[city_name]],tb_SVI[city_name_uf],0),8),".")</f>
        <v>0.47799999999999998</v>
      </c>
      <c r="K1069">
        <f>_xlfn.NUMBERVALUE(INDEX(tb_SVI[],MATCH(Table3[[#This Row],[city_name]],tb_SVI[city_name_uf],0),9),".")</f>
        <v>0.40799999999999997</v>
      </c>
      <c r="L1069">
        <f>_xlfn.NUMBERVALUE(INDEX(tb_SVI[],MATCH(Table3[[#This Row],[city_name]],tb_SVI[city_name_uf],0),10),".")</f>
        <v>0.57599999999999996</v>
      </c>
      <c r="M1069">
        <f>_xlfn.NUMBERVALUE(INDEX(tb_SVI[],MATCH(Table3[[#This Row],[city_name]],tb_SVI[city_name_uf],0),11),".")</f>
        <v>0.44900000000000001</v>
      </c>
      <c r="N1069" s="14">
        <f>_xlfn.PERCENTRANK.INC(Table3[MHDI_tot],Table3[[#This Row],[MHDI_tot]],3)</f>
        <v>0.35499999999999998</v>
      </c>
    </row>
    <row r="1070" spans="1:14" hidden="1" x14ac:dyDescent="0.2">
      <c r="A1070" t="str">
        <f>SVI!F1070</f>
        <v>Maracanaú/CE</v>
      </c>
      <c r="B1070" t="str">
        <f>INDEX(tb_SVI[],MATCH(Table3[[#This Row],[ibge_cod]],tb_SVI[Município],0),1)</f>
        <v>CE</v>
      </c>
      <c r="C1070" t="str">
        <f>INDEX(tb_SVI[],MATCH(Table3[[#This Row],[city_name]],tb_SVI[city_name_uf],0),3)</f>
        <v>2307650</v>
      </c>
      <c r="D1070" t="s">
        <v>18724</v>
      </c>
      <c r="E1070" s="11">
        <f>INDEX(tb_SVI[],MATCH(Table3[[#This Row],[city_name]],tb_SVI[city_name_uf],0),5)</f>
        <v>229458</v>
      </c>
      <c r="F1070">
        <f>INDEX(tb_MHDI[],MATCH(Table3[[#This Row],[city_name]],tb_MHDI[mun_uf],0),5)</f>
        <v>0.68600000000000005</v>
      </c>
      <c r="G1070">
        <f>INDEX(tb_MHDI[],MATCH(Table3[[#This Row],[city_name]],tb_MHDI[mun_uf],0),6)</f>
        <v>0.61699999999999999</v>
      </c>
      <c r="H1070">
        <f>INDEX(tb_MHDI[],MATCH(Table3[[#This Row],[city_name]],tb_MHDI[mun_uf],0),7)</f>
        <v>0.78800000000000003</v>
      </c>
      <c r="I1070">
        <f>INDEX(tb_MHDI[],MATCH(Table3[[#This Row],[city_name]],tb_MHDI[mun_uf],0),8)</f>
        <v>0.66500000000000004</v>
      </c>
      <c r="J1070">
        <f>_xlfn.NUMBERVALUE(INDEX(tb_SVI[],MATCH(Table3[[#This Row],[city_name]],tb_SVI[city_name_uf],0),8),".")</f>
        <v>0.34399999999999997</v>
      </c>
      <c r="K1070">
        <f>_xlfn.NUMBERVALUE(INDEX(tb_SVI[],MATCH(Table3[[#This Row],[city_name]],tb_SVI[city_name_uf],0),9),".")</f>
        <v>0.27900000000000003</v>
      </c>
      <c r="L1070">
        <f>_xlfn.NUMBERVALUE(INDEX(tb_SVI[],MATCH(Table3[[#This Row],[city_name]],tb_SVI[city_name_uf],0),10),".")</f>
        <v>0.377</v>
      </c>
      <c r="M1070">
        <f>_xlfn.NUMBERVALUE(INDEX(tb_SVI[],MATCH(Table3[[#This Row],[city_name]],tb_SVI[city_name_uf],0),11),".")</f>
        <v>0.377</v>
      </c>
      <c r="N1070" s="14">
        <f>_xlfn.PERCENTRANK.INC(Table3[MHDI_tot],Table3[[#This Row],[MHDI_tot]],3)</f>
        <v>0.58499999999999996</v>
      </c>
    </row>
    <row r="1071" spans="1:14" hidden="1" x14ac:dyDescent="0.2">
      <c r="A1071" t="str">
        <f>SVI!F1071</f>
        <v>Maranguape/CE</v>
      </c>
      <c r="B1071" t="str">
        <f>INDEX(tb_SVI[],MATCH(Table3[[#This Row],[ibge_cod]],tb_SVI[Município],0),1)</f>
        <v>CE</v>
      </c>
      <c r="C1071" t="str">
        <f>INDEX(tb_SVI[],MATCH(Table3[[#This Row],[city_name]],tb_SVI[city_name_uf],0),3)</f>
        <v>2307700</v>
      </c>
      <c r="D1071" t="s">
        <v>18725</v>
      </c>
      <c r="E1071" s="11">
        <f>INDEX(tb_SVI[],MATCH(Table3[[#This Row],[city_name]],tb_SVI[city_name_uf],0),5)</f>
        <v>130346</v>
      </c>
      <c r="F1071">
        <f>INDEX(tb_MHDI[],MATCH(Table3[[#This Row],[city_name]],tb_MHDI[mun_uf],0),5)</f>
        <v>0.65900000000000003</v>
      </c>
      <c r="G1071">
        <f>INDEX(tb_MHDI[],MATCH(Table3[[#This Row],[city_name]],tb_MHDI[mun_uf],0),6)</f>
        <v>0.58699999999999997</v>
      </c>
      <c r="H1071">
        <f>INDEX(tb_MHDI[],MATCH(Table3[[#This Row],[city_name]],tb_MHDI[mun_uf],0),7)</f>
        <v>0.78800000000000003</v>
      </c>
      <c r="I1071">
        <f>INDEX(tb_MHDI[],MATCH(Table3[[#This Row],[city_name]],tb_MHDI[mun_uf],0),8)</f>
        <v>0.61799999999999999</v>
      </c>
      <c r="J1071">
        <f>_xlfn.NUMBERVALUE(INDEX(tb_SVI[],MATCH(Table3[[#This Row],[city_name]],tb_SVI[city_name_uf],0),8),".")</f>
        <v>0.38300000000000001</v>
      </c>
      <c r="K1071">
        <f>_xlfn.NUMBERVALUE(INDEX(tb_SVI[],MATCH(Table3[[#This Row],[city_name]],tb_SVI[city_name_uf],0),9),".")</f>
        <v>0.27400000000000002</v>
      </c>
      <c r="L1071">
        <f>_xlfn.NUMBERVALUE(INDEX(tb_SVI[],MATCH(Table3[[#This Row],[city_name]],tb_SVI[city_name_uf],0),10),".")</f>
        <v>0.47</v>
      </c>
      <c r="M1071">
        <f>_xlfn.NUMBERVALUE(INDEX(tb_SVI[],MATCH(Table3[[#This Row],[city_name]],tb_SVI[city_name_uf],0),11),".")</f>
        <v>0.40400000000000003</v>
      </c>
      <c r="N1071" s="14">
        <f>_xlfn.PERCENTRANK.INC(Table3[MHDI_tot],Table3[[#This Row],[MHDI_tot]],3)</f>
        <v>0.47</v>
      </c>
    </row>
    <row r="1072" spans="1:14" hidden="1" x14ac:dyDescent="0.2">
      <c r="A1072" t="str">
        <f>SVI!F1072</f>
        <v>Pacajus/CE</v>
      </c>
      <c r="B1072" t="str">
        <f>INDEX(tb_SVI[],MATCH(Table3[[#This Row],[ibge_cod]],tb_SVI[Município],0),1)</f>
        <v>CE</v>
      </c>
      <c r="C1072" t="str">
        <f>INDEX(tb_SVI[],MATCH(Table3[[#This Row],[city_name]],tb_SVI[city_name_uf],0),3)</f>
        <v>2309607</v>
      </c>
      <c r="D1072" t="s">
        <v>18726</v>
      </c>
      <c r="E1072" s="11">
        <f>INDEX(tb_SVI[],MATCH(Table3[[#This Row],[city_name]],tb_SVI[city_name_uf],0),5)</f>
        <v>73188</v>
      </c>
      <c r="F1072">
        <f>INDEX(tb_MHDI[],MATCH(Table3[[#This Row],[city_name]],tb_MHDI[mun_uf],0),5)</f>
        <v>0.65900000000000003</v>
      </c>
      <c r="G1072">
        <f>INDEX(tb_MHDI[],MATCH(Table3[[#This Row],[city_name]],tb_MHDI[mun_uf],0),6)</f>
        <v>0.60899999999999999</v>
      </c>
      <c r="H1072">
        <f>INDEX(tb_MHDI[],MATCH(Table3[[#This Row],[city_name]],tb_MHDI[mun_uf],0),7)</f>
        <v>0.78800000000000003</v>
      </c>
      <c r="I1072">
        <f>INDEX(tb_MHDI[],MATCH(Table3[[#This Row],[city_name]],tb_MHDI[mun_uf],0),8)</f>
        <v>0.59599999999999997</v>
      </c>
      <c r="J1072">
        <f>_xlfn.NUMBERVALUE(INDEX(tb_SVI[],MATCH(Table3[[#This Row],[city_name]],tb_SVI[city_name_uf],0),8),".")</f>
        <v>0.379</v>
      </c>
      <c r="K1072">
        <f>_xlfn.NUMBERVALUE(INDEX(tb_SVI[],MATCH(Table3[[#This Row],[city_name]],tb_SVI[city_name_uf],0),9),".")</f>
        <v>0.31</v>
      </c>
      <c r="L1072">
        <f>_xlfn.NUMBERVALUE(INDEX(tb_SVI[],MATCH(Table3[[#This Row],[city_name]],tb_SVI[city_name_uf],0),10),".")</f>
        <v>0.40699999999999997</v>
      </c>
      <c r="M1072">
        <f>_xlfn.NUMBERVALUE(INDEX(tb_SVI[],MATCH(Table3[[#This Row],[city_name]],tb_SVI[city_name_uf],0),11),".")</f>
        <v>0.42</v>
      </c>
      <c r="N1072" s="14">
        <f>_xlfn.PERCENTRANK.INC(Table3[MHDI_tot],Table3[[#This Row],[MHDI_tot]],3)</f>
        <v>0.47</v>
      </c>
    </row>
    <row r="1073" spans="1:14" hidden="1" x14ac:dyDescent="0.2">
      <c r="A1073" t="str">
        <f>SVI!F1073</f>
        <v>Pacatuba/CE</v>
      </c>
      <c r="B1073" t="str">
        <f>INDEX(tb_SVI[],MATCH(Table3[[#This Row],[ibge_cod]],tb_SVI[Município],0),1)</f>
        <v>CE</v>
      </c>
      <c r="C1073" t="str">
        <f>INDEX(tb_SVI[],MATCH(Table3[[#This Row],[city_name]],tb_SVI[city_name_uf],0),3)</f>
        <v>2309706</v>
      </c>
      <c r="D1073" t="s">
        <v>18727</v>
      </c>
      <c r="E1073" s="11">
        <f>INDEX(tb_SVI[],MATCH(Table3[[#This Row],[city_name]],tb_SVI[city_name_uf],0),5)</f>
        <v>84554</v>
      </c>
      <c r="F1073">
        <f>INDEX(tb_MHDI[],MATCH(Table3[[#This Row],[city_name]],tb_MHDI[mun_uf],0),5)</f>
        <v>0.67500000000000004</v>
      </c>
      <c r="G1073">
        <f>INDEX(tb_MHDI[],MATCH(Table3[[#This Row],[city_name]],tb_MHDI[mun_uf],0),6)</f>
        <v>0.60499999999999998</v>
      </c>
      <c r="H1073">
        <f>INDEX(tb_MHDI[],MATCH(Table3[[#This Row],[city_name]],tb_MHDI[mun_uf],0),7)</f>
        <v>0.77900000000000003</v>
      </c>
      <c r="I1073">
        <f>INDEX(tb_MHDI[],MATCH(Table3[[#This Row],[city_name]],tb_MHDI[mun_uf],0),8)</f>
        <v>0.65200000000000002</v>
      </c>
      <c r="J1073">
        <f>_xlfn.NUMBERVALUE(INDEX(tb_SVI[],MATCH(Table3[[#This Row],[city_name]],tb_SVI[city_name_uf],0),8),".")</f>
        <v>0.38900000000000001</v>
      </c>
      <c r="K1073">
        <f>_xlfn.NUMBERVALUE(INDEX(tb_SVI[],MATCH(Table3[[#This Row],[city_name]],tb_SVI[city_name_uf],0),9),".")</f>
        <v>0.29399999999999998</v>
      </c>
      <c r="L1073">
        <f>_xlfn.NUMBERVALUE(INDEX(tb_SVI[],MATCH(Table3[[#This Row],[city_name]],tb_SVI[city_name_uf],0),10),".")</f>
        <v>0.45700000000000002</v>
      </c>
      <c r="M1073">
        <f>_xlfn.NUMBERVALUE(INDEX(tb_SVI[],MATCH(Table3[[#This Row],[city_name]],tb_SVI[city_name_uf],0),11),".")</f>
        <v>0.41699999999999998</v>
      </c>
      <c r="N1073" s="14">
        <f>_xlfn.PERCENTRANK.INC(Table3[MHDI_tot],Table3[[#This Row],[MHDI_tot]],3)</f>
        <v>0.53700000000000003</v>
      </c>
    </row>
    <row r="1074" spans="1:14" hidden="1" x14ac:dyDescent="0.2">
      <c r="A1074" t="str">
        <f>SVI!F1074</f>
        <v>Pindoretama/CE</v>
      </c>
      <c r="B1074" t="str">
        <f>INDEX(tb_SVI[],MATCH(Table3[[#This Row],[ibge_cod]],tb_SVI[Município],0),1)</f>
        <v>CE</v>
      </c>
      <c r="C1074" t="str">
        <f>INDEX(tb_SVI[],MATCH(Table3[[#This Row],[city_name]],tb_SVI[city_name_uf],0),3)</f>
        <v>2310852</v>
      </c>
      <c r="D1074" t="s">
        <v>18728</v>
      </c>
      <c r="E1074" s="11">
        <f>INDEX(tb_SVI[],MATCH(Table3[[#This Row],[city_name]],tb_SVI[city_name_uf],0),5)</f>
        <v>20769</v>
      </c>
      <c r="F1074">
        <f>INDEX(tb_MHDI[],MATCH(Table3[[#This Row],[city_name]],tb_MHDI[mun_uf],0),5)</f>
        <v>0.63600000000000001</v>
      </c>
      <c r="G1074">
        <f>INDEX(tb_MHDI[],MATCH(Table3[[#This Row],[city_name]],tb_MHDI[mun_uf],0),6)</f>
        <v>0.58099999999999996</v>
      </c>
      <c r="H1074">
        <f>INDEX(tb_MHDI[],MATCH(Table3[[#This Row],[city_name]],tb_MHDI[mun_uf],0),7)</f>
        <v>0.754</v>
      </c>
      <c r="I1074">
        <f>INDEX(tb_MHDI[],MATCH(Table3[[#This Row],[city_name]],tb_MHDI[mun_uf],0),8)</f>
        <v>0.58799999999999997</v>
      </c>
      <c r="J1074">
        <f>_xlfn.NUMBERVALUE(INDEX(tb_SVI[],MATCH(Table3[[#This Row],[city_name]],tb_SVI[city_name_uf],0),8),".")</f>
        <v>0.44</v>
      </c>
      <c r="K1074">
        <f>_xlfn.NUMBERVALUE(INDEX(tb_SVI[],MATCH(Table3[[#This Row],[city_name]],tb_SVI[city_name_uf],0),9),".")</f>
        <v>0.41499999999999998</v>
      </c>
      <c r="L1074">
        <f>_xlfn.NUMBERVALUE(INDEX(tb_SVI[],MATCH(Table3[[#This Row],[city_name]],tb_SVI[city_name_uf],0),10),".")</f>
        <v>0.47599999999999998</v>
      </c>
      <c r="M1074">
        <f>_xlfn.NUMBERVALUE(INDEX(tb_SVI[],MATCH(Table3[[#This Row],[city_name]],tb_SVI[city_name_uf],0),11),".")</f>
        <v>0.43</v>
      </c>
      <c r="N1074" s="14">
        <f>_xlfn.PERCENTRANK.INC(Table3[MHDI_tot],Table3[[#This Row],[MHDI_tot]],3)</f>
        <v>0.39</v>
      </c>
    </row>
    <row r="1075" spans="1:14" hidden="1" x14ac:dyDescent="0.2">
      <c r="A1075" t="str">
        <f>SVI!F1075</f>
        <v>São Gonçalo do Amarante/CE</v>
      </c>
      <c r="B1075" t="str">
        <f>INDEX(tb_SVI[],MATCH(Table3[[#This Row],[ibge_cod]],tb_SVI[Município],0),1)</f>
        <v>CE</v>
      </c>
      <c r="C1075" t="str">
        <f>INDEX(tb_SVI[],MATCH(Table3[[#This Row],[city_name]],tb_SVI[city_name_uf],0),3)</f>
        <v>2312403</v>
      </c>
      <c r="D1075" t="s">
        <v>18729</v>
      </c>
      <c r="E1075" s="11">
        <f>INDEX(tb_SVI[],MATCH(Table3[[#This Row],[city_name]],tb_SVI[city_name_uf],0),5)</f>
        <v>48869</v>
      </c>
      <c r="F1075">
        <f>INDEX(tb_MHDI[],MATCH(Table3[[#This Row],[city_name]],tb_MHDI[mun_uf],0),5)</f>
        <v>0.66500000000000004</v>
      </c>
      <c r="G1075">
        <f>INDEX(tb_MHDI[],MATCH(Table3[[#This Row],[city_name]],tb_MHDI[mun_uf],0),6)</f>
        <v>0.58699999999999997</v>
      </c>
      <c r="H1075">
        <f>INDEX(tb_MHDI[],MATCH(Table3[[#This Row],[city_name]],tb_MHDI[mun_uf],0),7)</f>
        <v>0.77500000000000002</v>
      </c>
      <c r="I1075">
        <f>INDEX(tb_MHDI[],MATCH(Table3[[#This Row],[city_name]],tb_MHDI[mun_uf],0),8)</f>
        <v>0.64600000000000002</v>
      </c>
      <c r="J1075">
        <f>_xlfn.NUMBERVALUE(INDEX(tb_SVI[],MATCH(Table3[[#This Row],[city_name]],tb_SVI[city_name_uf],0),8),".")</f>
        <v>0.42899999999999999</v>
      </c>
      <c r="K1075">
        <f>_xlfn.NUMBERVALUE(INDEX(tb_SVI[],MATCH(Table3[[#This Row],[city_name]],tb_SVI[city_name_uf],0),9),".")</f>
        <v>0.38800000000000001</v>
      </c>
      <c r="L1075">
        <f>_xlfn.NUMBERVALUE(INDEX(tb_SVI[],MATCH(Table3[[#This Row],[city_name]],tb_SVI[city_name_uf],0),10),".")</f>
        <v>0.47599999999999998</v>
      </c>
      <c r="M1075">
        <f>_xlfn.NUMBERVALUE(INDEX(tb_SVI[],MATCH(Table3[[#This Row],[city_name]],tb_SVI[city_name_uf],0),11),".")</f>
        <v>0.42399999999999999</v>
      </c>
      <c r="N1075" s="14">
        <f>_xlfn.PERCENTRANK.INC(Table3[MHDI_tot],Table3[[#This Row],[MHDI_tot]],3)</f>
        <v>0.496</v>
      </c>
    </row>
    <row r="1076" spans="1:14" hidden="1" x14ac:dyDescent="0.2">
      <c r="A1076" t="str">
        <f>SVI!F1076</f>
        <v>Triunfo Potiguar/RN</v>
      </c>
      <c r="B1076" t="str">
        <f>INDEX(tb_SVI[],MATCH(Table3[[#This Row],[ibge_cod]],tb_SVI[Município],0),1)</f>
        <v>RN</v>
      </c>
      <c r="C1076" t="str">
        <f>INDEX(tb_SVI[],MATCH(Table3[[#This Row],[city_name]],tb_SVI[city_name_uf],0),3)</f>
        <v>2414456</v>
      </c>
      <c r="D1076" t="s">
        <v>18730</v>
      </c>
      <c r="E1076" s="11">
        <f>INDEX(tb_SVI[],MATCH(Table3[[#This Row],[city_name]],tb_SVI[city_name_uf],0),5)</f>
        <v>3216</v>
      </c>
      <c r="F1076">
        <f>INDEX(tb_MHDI[],MATCH(Table3[[#This Row],[city_name]],tb_MHDI[mun_uf],0),5)</f>
        <v>0.60199999999999998</v>
      </c>
      <c r="G1076">
        <f>INDEX(tb_MHDI[],MATCH(Table3[[#This Row],[city_name]],tb_MHDI[mun_uf],0),6)</f>
        <v>0.57899999999999996</v>
      </c>
      <c r="H1076">
        <f>INDEX(tb_MHDI[],MATCH(Table3[[#This Row],[city_name]],tb_MHDI[mun_uf],0),7)</f>
        <v>0.73</v>
      </c>
      <c r="I1076">
        <f>INDEX(tb_MHDI[],MATCH(Table3[[#This Row],[city_name]],tb_MHDI[mun_uf],0),8)</f>
        <v>0.51600000000000001</v>
      </c>
      <c r="J1076">
        <f>_xlfn.NUMBERVALUE(INDEX(tb_SVI[],MATCH(Table3[[#This Row],[city_name]],tb_SVI[city_name_uf],0),8),".")</f>
        <v>0.41699999999999998</v>
      </c>
      <c r="K1076">
        <f>_xlfn.NUMBERVALUE(INDEX(tb_SVI[],MATCH(Table3[[#This Row],[city_name]],tb_SVI[city_name_uf],0),9),".")</f>
        <v>0.23200000000000001</v>
      </c>
      <c r="L1076">
        <f>_xlfn.NUMBERVALUE(INDEX(tb_SVI[],MATCH(Table3[[#This Row],[city_name]],tb_SVI[city_name_uf],0),10),".")</f>
        <v>0.56200000000000006</v>
      </c>
      <c r="M1076">
        <f>_xlfn.NUMBERVALUE(INDEX(tb_SVI[],MATCH(Table3[[#This Row],[city_name]],tb_SVI[city_name_uf],0),11),".")</f>
        <v>0.45700000000000002</v>
      </c>
      <c r="N1076" s="14">
        <f>_xlfn.PERCENTRANK.INC(Table3[MHDI_tot],Table3[[#This Row],[MHDI_tot]],3)</f>
        <v>0.25900000000000001</v>
      </c>
    </row>
    <row r="1077" spans="1:14" hidden="1" x14ac:dyDescent="0.2">
      <c r="A1077" t="str">
        <f>SVI!F1077</f>
        <v>Umarizal/RN</v>
      </c>
      <c r="B1077" t="str">
        <f>INDEX(tb_SVI[],MATCH(Table3[[#This Row],[ibge_cod]],tb_SVI[Município],0),1)</f>
        <v>RN</v>
      </c>
      <c r="C1077" t="str">
        <f>INDEX(tb_SVI[],MATCH(Table3[[#This Row],[city_name]],tb_SVI[city_name_uf],0),3)</f>
        <v>2414506</v>
      </c>
      <c r="D1077" t="s">
        <v>18731</v>
      </c>
      <c r="E1077" s="11">
        <f>INDEX(tb_SVI[],MATCH(Table3[[#This Row],[city_name]],tb_SVI[city_name_uf],0),5)</f>
        <v>10520</v>
      </c>
      <c r="F1077">
        <f>INDEX(tb_MHDI[],MATCH(Table3[[#This Row],[city_name]],tb_MHDI[mun_uf],0),5)</f>
        <v>0.61799999999999999</v>
      </c>
      <c r="G1077">
        <f>INDEX(tb_MHDI[],MATCH(Table3[[#This Row],[city_name]],tb_MHDI[mun_uf],0),6)</f>
        <v>0.59</v>
      </c>
      <c r="H1077">
        <f>INDEX(tb_MHDI[],MATCH(Table3[[#This Row],[city_name]],tb_MHDI[mun_uf],0),7)</f>
        <v>0.79200000000000004</v>
      </c>
      <c r="I1077">
        <f>INDEX(tb_MHDI[],MATCH(Table3[[#This Row],[city_name]],tb_MHDI[mun_uf],0),8)</f>
        <v>0.50600000000000001</v>
      </c>
      <c r="J1077">
        <f>_xlfn.NUMBERVALUE(INDEX(tb_SVI[],MATCH(Table3[[#This Row],[city_name]],tb_SVI[city_name_uf],0),8),".")</f>
        <v>0.43</v>
      </c>
      <c r="K1077">
        <f>_xlfn.NUMBERVALUE(INDEX(tb_SVI[],MATCH(Table3[[#This Row],[city_name]],tb_SVI[city_name_uf],0),9),".")</f>
        <v>0.28399999999999997</v>
      </c>
      <c r="L1077">
        <f>_xlfn.NUMBERVALUE(INDEX(tb_SVI[],MATCH(Table3[[#This Row],[city_name]],tb_SVI[city_name_uf],0),10),".")</f>
        <v>0.51700000000000002</v>
      </c>
      <c r="M1077">
        <f>_xlfn.NUMBERVALUE(INDEX(tb_SVI[],MATCH(Table3[[#This Row],[city_name]],tb_SVI[city_name_uf],0),11),".")</f>
        <v>0.48899999999999999</v>
      </c>
      <c r="N1077" s="14">
        <f>_xlfn.PERCENTRANK.INC(Table3[MHDI_tot],Table3[[#This Row],[MHDI_tot]],3)</f>
        <v>0.32500000000000001</v>
      </c>
    </row>
    <row r="1078" spans="1:14" hidden="1" x14ac:dyDescent="0.2">
      <c r="A1078" t="str">
        <f>SVI!F1078</f>
        <v>Upanema/RN</v>
      </c>
      <c r="B1078" t="str">
        <f>INDEX(tb_SVI[],MATCH(Table3[[#This Row],[ibge_cod]],tb_SVI[Município],0),1)</f>
        <v>RN</v>
      </c>
      <c r="C1078" t="str">
        <f>INDEX(tb_SVI[],MATCH(Table3[[#This Row],[city_name]],tb_SVI[city_name_uf],0),3)</f>
        <v>2414605</v>
      </c>
      <c r="D1078" t="s">
        <v>18732</v>
      </c>
      <c r="E1078" s="11">
        <f>INDEX(tb_SVI[],MATCH(Table3[[#This Row],[city_name]],tb_SVI[city_name_uf],0),5)</f>
        <v>14800</v>
      </c>
      <c r="F1078">
        <f>INDEX(tb_MHDI[],MATCH(Table3[[#This Row],[city_name]],tb_MHDI[mun_uf],0),5)</f>
        <v>0.59599999999999997</v>
      </c>
      <c r="G1078">
        <f>INDEX(tb_MHDI[],MATCH(Table3[[#This Row],[city_name]],tb_MHDI[mun_uf],0),6)</f>
        <v>0.54200000000000004</v>
      </c>
      <c r="H1078">
        <f>INDEX(tb_MHDI[],MATCH(Table3[[#This Row],[city_name]],tb_MHDI[mun_uf],0),7)</f>
        <v>0.75800000000000001</v>
      </c>
      <c r="I1078">
        <f>INDEX(tb_MHDI[],MATCH(Table3[[#This Row],[city_name]],tb_MHDI[mun_uf],0),8)</f>
        <v>0.51600000000000001</v>
      </c>
      <c r="J1078">
        <f>_xlfn.NUMBERVALUE(INDEX(tb_SVI[],MATCH(Table3[[#This Row],[city_name]],tb_SVI[city_name_uf],0),8),".")</f>
        <v>0.443</v>
      </c>
      <c r="K1078">
        <f>_xlfn.NUMBERVALUE(INDEX(tb_SVI[],MATCH(Table3[[#This Row],[city_name]],tb_SVI[city_name_uf],0),9),".")</f>
        <v>0.27500000000000002</v>
      </c>
      <c r="L1078">
        <f>_xlfn.NUMBERVALUE(INDEX(tb_SVI[],MATCH(Table3[[#This Row],[city_name]],tb_SVI[city_name_uf],0),10),".")</f>
        <v>0.54200000000000004</v>
      </c>
      <c r="M1078">
        <f>_xlfn.NUMBERVALUE(INDEX(tb_SVI[],MATCH(Table3[[#This Row],[city_name]],tb_SVI[city_name_uf],0),11),".")</f>
        <v>0.51100000000000001</v>
      </c>
      <c r="N1078" s="14">
        <f>_xlfn.PERCENTRANK.INC(Table3[MHDI_tot],Table3[[#This Row],[MHDI_tot]],3)</f>
        <v>0.23499999999999999</v>
      </c>
    </row>
    <row r="1079" spans="1:14" hidden="1" x14ac:dyDescent="0.2">
      <c r="A1079" t="str">
        <f>SVI!F1079</f>
        <v>Venha-Ver/RN</v>
      </c>
      <c r="B1079" t="str">
        <f>INDEX(tb_SVI[],MATCH(Table3[[#This Row],[ibge_cod]],tb_SVI[Município],0),1)</f>
        <v>RN</v>
      </c>
      <c r="C1079" t="str">
        <f>INDEX(tb_SVI[],MATCH(Table3[[#This Row],[city_name]],tb_SVI[city_name_uf],0),3)</f>
        <v>2414753</v>
      </c>
      <c r="D1079" t="s">
        <v>18733</v>
      </c>
      <c r="E1079" s="11">
        <f>INDEX(tb_SVI[],MATCH(Table3[[#This Row],[city_name]],tb_SVI[city_name_uf],0),5)</f>
        <v>4205</v>
      </c>
      <c r="F1079">
        <f>INDEX(tb_MHDI[],MATCH(Table3[[#This Row],[city_name]],tb_MHDI[mun_uf],0),5)</f>
        <v>0.55500000000000005</v>
      </c>
      <c r="G1079">
        <f>INDEX(tb_MHDI[],MATCH(Table3[[#This Row],[city_name]],tb_MHDI[mun_uf],0),6)</f>
        <v>0.501</v>
      </c>
      <c r="H1079">
        <f>INDEX(tb_MHDI[],MATCH(Table3[[#This Row],[city_name]],tb_MHDI[mun_uf],0),7)</f>
        <v>0.72199999999999998</v>
      </c>
      <c r="I1079">
        <f>INDEX(tb_MHDI[],MATCH(Table3[[#This Row],[city_name]],tb_MHDI[mun_uf],0),8)</f>
        <v>0.47299999999999998</v>
      </c>
      <c r="J1079">
        <f>_xlfn.NUMBERVALUE(INDEX(tb_SVI[],MATCH(Table3[[#This Row],[city_name]],tb_SVI[city_name_uf],0),8),".")</f>
        <v>0.51600000000000001</v>
      </c>
      <c r="K1079">
        <f>_xlfn.NUMBERVALUE(INDEX(tb_SVI[],MATCH(Table3[[#This Row],[city_name]],tb_SVI[city_name_uf],0),9),".")</f>
        <v>0.26900000000000002</v>
      </c>
      <c r="L1079">
        <f>_xlfn.NUMBERVALUE(INDEX(tb_SVI[],MATCH(Table3[[#This Row],[city_name]],tb_SVI[city_name_uf],0),10),".")</f>
        <v>0.52800000000000002</v>
      </c>
      <c r="M1079">
        <f>_xlfn.NUMBERVALUE(INDEX(tb_SVI[],MATCH(Table3[[#This Row],[city_name]],tb_SVI[city_name_uf],0),11),".")</f>
        <v>0.751</v>
      </c>
      <c r="N1079" s="14">
        <f>_xlfn.PERCENTRANK.INC(Table3[MHDI_tot],Table3[[#This Row],[MHDI_tot]],3)</f>
        <v>7.4999999999999997E-2</v>
      </c>
    </row>
    <row r="1080" spans="1:14" hidden="1" x14ac:dyDescent="0.2">
      <c r="A1080" t="str">
        <f>SVI!F1080</f>
        <v>Vila Flor/RN</v>
      </c>
      <c r="B1080" t="str">
        <f>INDEX(tb_SVI[],MATCH(Table3[[#This Row],[ibge_cod]],tb_SVI[Município],0),1)</f>
        <v>RN</v>
      </c>
      <c r="C1080" t="str">
        <f>INDEX(tb_SVI[],MATCH(Table3[[#This Row],[city_name]],tb_SVI[city_name_uf],0),3)</f>
        <v>2415008</v>
      </c>
      <c r="D1080" t="s">
        <v>18734</v>
      </c>
      <c r="E1080" s="11">
        <f>INDEX(tb_SVI[],MATCH(Table3[[#This Row],[city_name]],tb_SVI[city_name_uf],0),5)</f>
        <v>3194</v>
      </c>
      <c r="F1080">
        <f>INDEX(tb_MHDI[],MATCH(Table3[[#This Row],[city_name]],tb_MHDI[mun_uf],0),5)</f>
        <v>0.57599999999999996</v>
      </c>
      <c r="G1080">
        <f>INDEX(tb_MHDI[],MATCH(Table3[[#This Row],[city_name]],tb_MHDI[mun_uf],0),6)</f>
        <v>0.56100000000000005</v>
      </c>
      <c r="H1080">
        <f>INDEX(tb_MHDI[],MATCH(Table3[[#This Row],[city_name]],tb_MHDI[mun_uf],0),7)</f>
        <v>0.72199999999999998</v>
      </c>
      <c r="I1080">
        <f>INDEX(tb_MHDI[],MATCH(Table3[[#This Row],[city_name]],tb_MHDI[mun_uf],0),8)</f>
        <v>0.47099999999999997</v>
      </c>
      <c r="J1080">
        <f>_xlfn.NUMBERVALUE(INDEX(tb_SVI[],MATCH(Table3[[#This Row],[city_name]],tb_SVI[city_name_uf],0),8),".")</f>
        <v>0.46899999999999997</v>
      </c>
      <c r="K1080">
        <f>_xlfn.NUMBERVALUE(INDEX(tb_SVI[],MATCH(Table3[[#This Row],[city_name]],tb_SVI[city_name_uf],0),9),".")</f>
        <v>0.27200000000000002</v>
      </c>
      <c r="L1080">
        <f>_xlfn.NUMBERVALUE(INDEX(tb_SVI[],MATCH(Table3[[#This Row],[city_name]],tb_SVI[city_name_uf],0),10),".")</f>
        <v>0.52200000000000002</v>
      </c>
      <c r="M1080">
        <f>_xlfn.NUMBERVALUE(INDEX(tb_SVI[],MATCH(Table3[[#This Row],[city_name]],tb_SVI[city_name_uf],0),11),".")</f>
        <v>0.61299999999999999</v>
      </c>
      <c r="N1080" s="14">
        <f>_xlfn.PERCENTRANK.INC(Table3[MHDI_tot],Table3[[#This Row],[MHDI_tot]],3)</f>
        <v>0.14799999999999999</v>
      </c>
    </row>
    <row r="1081" spans="1:14" hidden="1" x14ac:dyDescent="0.2">
      <c r="A1081" t="str">
        <f>SVI!F1081</f>
        <v>Viçosa/RN</v>
      </c>
      <c r="B1081" t="str">
        <f>INDEX(tb_SVI[],MATCH(Table3[[#This Row],[ibge_cod]],tb_SVI[Município],0),1)</f>
        <v>RN</v>
      </c>
      <c r="C1081" t="str">
        <f>INDEX(tb_SVI[],MATCH(Table3[[#This Row],[city_name]],tb_SVI[city_name_uf],0),3)</f>
        <v>2414902</v>
      </c>
      <c r="D1081" t="s">
        <v>18735</v>
      </c>
      <c r="E1081" s="11">
        <f>INDEX(tb_SVI[],MATCH(Table3[[#This Row],[city_name]],tb_SVI[city_name_uf],0),5)</f>
        <v>1725</v>
      </c>
      <c r="F1081">
        <f>INDEX(tb_MHDI[],MATCH(Table3[[#This Row],[city_name]],tb_MHDI[mun_uf],0),5)</f>
        <v>0.59199999999999997</v>
      </c>
      <c r="G1081">
        <f>INDEX(tb_MHDI[],MATCH(Table3[[#This Row],[city_name]],tb_MHDI[mun_uf],0),6)</f>
        <v>0.55200000000000005</v>
      </c>
      <c r="H1081">
        <f>INDEX(tb_MHDI[],MATCH(Table3[[#This Row],[city_name]],tb_MHDI[mun_uf],0),7)</f>
        <v>0.747</v>
      </c>
      <c r="I1081">
        <f>INDEX(tb_MHDI[],MATCH(Table3[[#This Row],[city_name]],tb_MHDI[mun_uf],0),8)</f>
        <v>0.502</v>
      </c>
      <c r="J1081">
        <f>_xlfn.NUMBERVALUE(INDEX(tb_SVI[],MATCH(Table3[[#This Row],[city_name]],tb_SVI[city_name_uf],0),8),".")</f>
        <v>0.35299999999999998</v>
      </c>
      <c r="K1081">
        <f>_xlfn.NUMBERVALUE(INDEX(tb_SVI[],MATCH(Table3[[#This Row],[city_name]],tb_SVI[city_name_uf],0),9),".")</f>
        <v>0.11899999999999999</v>
      </c>
      <c r="L1081">
        <f>_xlfn.NUMBERVALUE(INDEX(tb_SVI[],MATCH(Table3[[#This Row],[city_name]],tb_SVI[city_name_uf],0),10),".")</f>
        <v>0.433</v>
      </c>
      <c r="M1081">
        <f>_xlfn.NUMBERVALUE(INDEX(tb_SVI[],MATCH(Table3[[#This Row],[city_name]],tb_SVI[city_name_uf],0),11),".")</f>
        <v>0.50600000000000001</v>
      </c>
      <c r="N1081" s="14">
        <f>_xlfn.PERCENTRANK.INC(Table3[MHDI_tot],Table3[[#This Row],[MHDI_tot]],3)</f>
        <v>0.214</v>
      </c>
    </row>
    <row r="1082" spans="1:14" hidden="1" x14ac:dyDescent="0.2">
      <c r="A1082" t="str">
        <f>SVI!F1082</f>
        <v>Várzea/RN</v>
      </c>
      <c r="B1082" t="str">
        <f>INDEX(tb_SVI[],MATCH(Table3[[#This Row],[ibge_cod]],tb_SVI[Município],0),1)</f>
        <v>RN</v>
      </c>
      <c r="C1082" t="str">
        <f>INDEX(tb_SVI[],MATCH(Table3[[#This Row],[city_name]],tb_SVI[city_name_uf],0),3)</f>
        <v>2414704</v>
      </c>
      <c r="D1082" t="s">
        <v>18736</v>
      </c>
      <c r="E1082" s="11">
        <f>INDEX(tb_SVI[],MATCH(Table3[[#This Row],[city_name]],tb_SVI[city_name_uf],0),5)</f>
        <v>5515</v>
      </c>
      <c r="F1082">
        <f>INDEX(tb_MHDI[],MATCH(Table3[[#This Row],[city_name]],tb_MHDI[mun_uf],0),5)</f>
        <v>0.626</v>
      </c>
      <c r="G1082">
        <f>INDEX(tb_MHDI[],MATCH(Table3[[#This Row],[city_name]],tb_MHDI[mun_uf],0),6)</f>
        <v>0.57699999999999996</v>
      </c>
      <c r="H1082">
        <f>INDEX(tb_MHDI[],MATCH(Table3[[#This Row],[city_name]],tb_MHDI[mun_uf],0),7)</f>
        <v>0.77100000000000002</v>
      </c>
      <c r="I1082">
        <f>INDEX(tb_MHDI[],MATCH(Table3[[#This Row],[city_name]],tb_MHDI[mun_uf],0),8)</f>
        <v>0.55200000000000005</v>
      </c>
      <c r="J1082">
        <f>_xlfn.NUMBERVALUE(INDEX(tb_SVI[],MATCH(Table3[[#This Row],[city_name]],tb_SVI[city_name_uf],0),8),".")</f>
        <v>0.38800000000000001</v>
      </c>
      <c r="K1082">
        <f>_xlfn.NUMBERVALUE(INDEX(tb_SVI[],MATCH(Table3[[#This Row],[city_name]],tb_SVI[city_name_uf],0),9),".")</f>
        <v>0.13400000000000001</v>
      </c>
      <c r="L1082">
        <f>_xlfn.NUMBERVALUE(INDEX(tb_SVI[],MATCH(Table3[[#This Row],[city_name]],tb_SVI[city_name_uf],0),10),".")</f>
        <v>0.53400000000000003</v>
      </c>
      <c r="M1082">
        <f>_xlfn.NUMBERVALUE(INDEX(tb_SVI[],MATCH(Table3[[#This Row],[city_name]],tb_SVI[city_name_uf],0),11),".")</f>
        <v>0.495</v>
      </c>
      <c r="N1082" s="14">
        <f>_xlfn.PERCENTRANK.INC(Table3[MHDI_tot],Table3[[#This Row],[MHDI_tot]],3)</f>
        <v>0.35499999999999998</v>
      </c>
    </row>
    <row r="1083" spans="1:14" hidden="1" x14ac:dyDescent="0.2">
      <c r="A1083" t="str">
        <f>SVI!F1083</f>
        <v>Água Nova/RN</v>
      </c>
      <c r="B1083" t="str">
        <f>INDEX(tb_SVI[],MATCH(Table3[[#This Row],[ibge_cod]],tb_SVI[Município],0),1)</f>
        <v>RN</v>
      </c>
      <c r="C1083" t="str">
        <f>INDEX(tb_SVI[],MATCH(Table3[[#This Row],[city_name]],tb_SVI[city_name_uf],0),3)</f>
        <v>2400406</v>
      </c>
      <c r="D1083" t="s">
        <v>18737</v>
      </c>
      <c r="E1083" s="11">
        <f>INDEX(tb_SVI[],MATCH(Table3[[#This Row],[city_name]],tb_SVI[city_name_uf],0),5)</f>
        <v>3272</v>
      </c>
      <c r="F1083">
        <f>INDEX(tb_MHDI[],MATCH(Table3[[#This Row],[city_name]],tb_MHDI[mun_uf],0),5)</f>
        <v>0.61599999999999999</v>
      </c>
      <c r="G1083">
        <f>INDEX(tb_MHDI[],MATCH(Table3[[#This Row],[city_name]],tb_MHDI[mun_uf],0),6)</f>
        <v>0.52700000000000002</v>
      </c>
      <c r="H1083">
        <f>INDEX(tb_MHDI[],MATCH(Table3[[#This Row],[city_name]],tb_MHDI[mun_uf],0),7)</f>
        <v>0.77600000000000002</v>
      </c>
      <c r="I1083">
        <f>INDEX(tb_MHDI[],MATCH(Table3[[#This Row],[city_name]],tb_MHDI[mun_uf],0),8)</f>
        <v>0.57199999999999995</v>
      </c>
      <c r="J1083">
        <f>_xlfn.NUMBERVALUE(INDEX(tb_SVI[],MATCH(Table3[[#This Row],[city_name]],tb_SVI[city_name_uf],0),8),".")</f>
        <v>0.41399999999999998</v>
      </c>
      <c r="K1083">
        <f>_xlfn.NUMBERVALUE(INDEX(tb_SVI[],MATCH(Table3[[#This Row],[city_name]],tb_SVI[city_name_uf],0),9),".")</f>
        <v>2.3E-2</v>
      </c>
      <c r="L1083">
        <f>_xlfn.NUMBERVALUE(INDEX(tb_SVI[],MATCH(Table3[[#This Row],[city_name]],tb_SVI[city_name_uf],0),10),".")</f>
        <v>0.52200000000000002</v>
      </c>
      <c r="M1083">
        <f>_xlfn.NUMBERVALUE(INDEX(tb_SVI[],MATCH(Table3[[#This Row],[city_name]],tb_SVI[city_name_uf],0),11),".")</f>
        <v>0.69799999999999995</v>
      </c>
      <c r="N1083" s="14">
        <f>_xlfn.PERCENTRANK.INC(Table3[MHDI_tot],Table3[[#This Row],[MHDI_tot]],3)</f>
        <v>0.318</v>
      </c>
    </row>
    <row r="1084" spans="1:14" hidden="1" x14ac:dyDescent="0.2">
      <c r="A1084" t="str">
        <f>SVI!F1084</f>
        <v>Ceará-Mirim/RN</v>
      </c>
      <c r="B1084" t="str">
        <f>INDEX(tb_SVI[],MATCH(Table3[[#This Row],[ibge_cod]],tb_SVI[Município],0),1)</f>
        <v>RN</v>
      </c>
      <c r="C1084" t="str">
        <f>INDEX(tb_SVI[],MATCH(Table3[[#This Row],[city_name]],tb_SVI[city_name_uf],0),3)</f>
        <v>2402600</v>
      </c>
      <c r="D1084" t="s">
        <v>18738</v>
      </c>
      <c r="E1084" s="11">
        <f>INDEX(tb_SVI[],MATCH(Table3[[#This Row],[city_name]],tb_SVI[city_name_uf],0),5)</f>
        <v>73886</v>
      </c>
      <c r="F1084">
        <f>INDEX(tb_MHDI[],MATCH(Table3[[#This Row],[city_name]],tb_MHDI[mun_uf],0),5)</f>
        <v>0.61599999999999999</v>
      </c>
      <c r="G1084">
        <f>INDEX(tb_MHDI[],MATCH(Table3[[#This Row],[city_name]],tb_MHDI[mun_uf],0),6)</f>
        <v>0.59899999999999998</v>
      </c>
      <c r="H1084">
        <f>INDEX(tb_MHDI[],MATCH(Table3[[#This Row],[city_name]],tb_MHDI[mun_uf],0),7)</f>
        <v>0.77400000000000002</v>
      </c>
      <c r="I1084">
        <f>INDEX(tb_MHDI[],MATCH(Table3[[#This Row],[city_name]],tb_MHDI[mun_uf],0),8)</f>
        <v>0.505</v>
      </c>
      <c r="J1084">
        <f>_xlfn.NUMBERVALUE(INDEX(tb_SVI[],MATCH(Table3[[#This Row],[city_name]],tb_SVI[city_name_uf],0),8),".")</f>
        <v>0.45400000000000001</v>
      </c>
      <c r="K1084">
        <f>_xlfn.NUMBERVALUE(INDEX(tb_SVI[],MATCH(Table3[[#This Row],[city_name]],tb_SVI[city_name_uf],0),9),".")</f>
        <v>0.30099999999999999</v>
      </c>
      <c r="L1084">
        <f>_xlfn.NUMBERVALUE(INDEX(tb_SVI[],MATCH(Table3[[#This Row],[city_name]],tb_SVI[city_name_uf],0),10),".")</f>
        <v>0.55300000000000005</v>
      </c>
      <c r="M1084">
        <f>_xlfn.NUMBERVALUE(INDEX(tb_SVI[],MATCH(Table3[[#This Row],[city_name]],tb_SVI[city_name_uf],0),11),".")</f>
        <v>0.50700000000000001</v>
      </c>
      <c r="N1084" s="14">
        <f>_xlfn.PERCENTRANK.INC(Table3[MHDI_tot],Table3[[#This Row],[MHDI_tot]],3)</f>
        <v>0.318</v>
      </c>
    </row>
    <row r="1085" spans="1:14" hidden="1" x14ac:dyDescent="0.2">
      <c r="A1085" t="str">
        <f>SVI!F1085</f>
        <v>Extremoz/RN</v>
      </c>
      <c r="B1085" t="str">
        <f>INDEX(tb_SVI[],MATCH(Table3[[#This Row],[ibge_cod]],tb_SVI[Município],0),1)</f>
        <v>RN</v>
      </c>
      <c r="C1085" t="str">
        <f>INDEX(tb_SVI[],MATCH(Table3[[#This Row],[city_name]],tb_SVI[city_name_uf],0),3)</f>
        <v>2403608</v>
      </c>
      <c r="D1085" t="s">
        <v>18739</v>
      </c>
      <c r="E1085" s="11">
        <f>INDEX(tb_SVI[],MATCH(Table3[[#This Row],[city_name]],tb_SVI[city_name_uf],0),5)</f>
        <v>28936</v>
      </c>
      <c r="F1085">
        <f>INDEX(tb_MHDI[],MATCH(Table3[[#This Row],[city_name]],tb_MHDI[mun_uf],0),5)</f>
        <v>0.66</v>
      </c>
      <c r="G1085">
        <f>INDEX(tb_MHDI[],MATCH(Table3[[#This Row],[city_name]],tb_MHDI[mun_uf],0),6)</f>
        <v>0.64</v>
      </c>
      <c r="H1085">
        <f>INDEX(tb_MHDI[],MATCH(Table3[[#This Row],[city_name]],tb_MHDI[mun_uf],0),7)</f>
        <v>0.80800000000000005</v>
      </c>
      <c r="I1085">
        <f>INDEX(tb_MHDI[],MATCH(Table3[[#This Row],[city_name]],tb_MHDI[mun_uf],0),8)</f>
        <v>0.55500000000000005</v>
      </c>
      <c r="J1085">
        <f>_xlfn.NUMBERVALUE(INDEX(tb_SVI[],MATCH(Table3[[#This Row],[city_name]],tb_SVI[city_name_uf],0),8),".")</f>
        <v>0.42799999999999999</v>
      </c>
      <c r="K1085">
        <f>_xlfn.NUMBERVALUE(INDEX(tb_SVI[],MATCH(Table3[[#This Row],[city_name]],tb_SVI[city_name_uf],0),9),".")</f>
        <v>0.41099999999999998</v>
      </c>
      <c r="L1085">
        <f>_xlfn.NUMBERVALUE(INDEX(tb_SVI[],MATCH(Table3[[#This Row],[city_name]],tb_SVI[city_name_uf],0),10),".")</f>
        <v>0.438</v>
      </c>
      <c r="M1085">
        <f>_xlfn.NUMBERVALUE(INDEX(tb_SVI[],MATCH(Table3[[#This Row],[city_name]],tb_SVI[city_name_uf],0),11),".")</f>
        <v>0.435</v>
      </c>
      <c r="N1085" s="14">
        <f>_xlfn.PERCENTRANK.INC(Table3[MHDI_tot],Table3[[#This Row],[MHDI_tot]],3)</f>
        <v>0.47399999999999998</v>
      </c>
    </row>
    <row r="1086" spans="1:14" hidden="1" x14ac:dyDescent="0.2">
      <c r="A1086" t="str">
        <f>SVI!F1086</f>
        <v>Macaíba/RN</v>
      </c>
      <c r="B1086" t="str">
        <f>INDEX(tb_SVI[],MATCH(Table3[[#This Row],[ibge_cod]],tb_SVI[Município],0),1)</f>
        <v>RN</v>
      </c>
      <c r="C1086" t="str">
        <f>INDEX(tb_SVI[],MATCH(Table3[[#This Row],[city_name]],tb_SVI[city_name_uf],0),3)</f>
        <v>2407104</v>
      </c>
      <c r="D1086" t="s">
        <v>18740</v>
      </c>
      <c r="E1086" s="11">
        <f>INDEX(tb_SVI[],MATCH(Table3[[#This Row],[city_name]],tb_SVI[city_name_uf],0),5)</f>
        <v>81821</v>
      </c>
      <c r="F1086">
        <f>INDEX(tb_MHDI[],MATCH(Table3[[#This Row],[city_name]],tb_MHDI[mun_uf],0),5)</f>
        <v>0.64</v>
      </c>
      <c r="G1086">
        <f>INDEX(tb_MHDI[],MATCH(Table3[[#This Row],[city_name]],tb_MHDI[mun_uf],0),6)</f>
        <v>0.61299999999999999</v>
      </c>
      <c r="H1086">
        <f>INDEX(tb_MHDI[],MATCH(Table3[[#This Row],[city_name]],tb_MHDI[mun_uf],0),7)</f>
        <v>0.78400000000000003</v>
      </c>
      <c r="I1086">
        <f>INDEX(tb_MHDI[],MATCH(Table3[[#This Row],[city_name]],tb_MHDI[mun_uf],0),8)</f>
        <v>0.54500000000000004</v>
      </c>
      <c r="J1086">
        <f>_xlfn.NUMBERVALUE(INDEX(tb_SVI[],MATCH(Table3[[#This Row],[city_name]],tb_SVI[city_name_uf],0),8),".")</f>
        <v>0.41899999999999998</v>
      </c>
      <c r="K1086">
        <f>_xlfn.NUMBERVALUE(INDEX(tb_SVI[],MATCH(Table3[[#This Row],[city_name]],tb_SVI[city_name_uf],0),9),".")</f>
        <v>0.34499999999999997</v>
      </c>
      <c r="L1086">
        <f>_xlfn.NUMBERVALUE(INDEX(tb_SVI[],MATCH(Table3[[#This Row],[city_name]],tb_SVI[city_name_uf],0),10),".")</f>
        <v>0.46700000000000003</v>
      </c>
      <c r="M1086">
        <f>_xlfn.NUMBERVALUE(INDEX(tb_SVI[],MATCH(Table3[[#This Row],[city_name]],tb_SVI[city_name_uf],0),11),".")</f>
        <v>0.44600000000000001</v>
      </c>
      <c r="N1086" s="14">
        <f>_xlfn.PERCENTRANK.INC(Table3[MHDI_tot],Table3[[#This Row],[MHDI_tot]],3)</f>
        <v>0.40500000000000003</v>
      </c>
    </row>
    <row r="1087" spans="1:14" hidden="1" x14ac:dyDescent="0.2">
      <c r="A1087" t="str">
        <f>SVI!F1087</f>
        <v>Maxaranguape/RN</v>
      </c>
      <c r="B1087" t="str">
        <f>INDEX(tb_SVI[],MATCH(Table3[[#This Row],[ibge_cod]],tb_SVI[Município],0),1)</f>
        <v>RN</v>
      </c>
      <c r="C1087" t="str">
        <f>INDEX(tb_SVI[],MATCH(Table3[[#This Row],[city_name]],tb_SVI[city_name_uf],0),3)</f>
        <v>2407500</v>
      </c>
      <c r="D1087" t="s">
        <v>18741</v>
      </c>
      <c r="E1087" s="11">
        <f>INDEX(tb_SVI[],MATCH(Table3[[#This Row],[city_name]],tb_SVI[city_name_uf],0),5)</f>
        <v>12544</v>
      </c>
      <c r="F1087">
        <f>INDEX(tb_MHDI[],MATCH(Table3[[#This Row],[city_name]],tb_MHDI[mun_uf],0),5)</f>
        <v>0.60799999999999998</v>
      </c>
      <c r="G1087">
        <f>INDEX(tb_MHDI[],MATCH(Table3[[#This Row],[city_name]],tb_MHDI[mun_uf],0),6)</f>
        <v>0.58199999999999996</v>
      </c>
      <c r="H1087">
        <f>INDEX(tb_MHDI[],MATCH(Table3[[#This Row],[city_name]],tb_MHDI[mun_uf],0),7)</f>
        <v>0.76400000000000001</v>
      </c>
      <c r="I1087">
        <f>INDEX(tb_MHDI[],MATCH(Table3[[#This Row],[city_name]],tb_MHDI[mun_uf],0),8)</f>
        <v>0.50600000000000001</v>
      </c>
      <c r="J1087">
        <f>_xlfn.NUMBERVALUE(INDEX(tb_SVI[],MATCH(Table3[[#This Row],[city_name]],tb_SVI[city_name_uf],0),8),".")</f>
        <v>0.43</v>
      </c>
      <c r="K1087">
        <f>_xlfn.NUMBERVALUE(INDEX(tb_SVI[],MATCH(Table3[[#This Row],[city_name]],tb_SVI[city_name_uf],0),9),".")</f>
        <v>0.216</v>
      </c>
      <c r="L1087">
        <f>_xlfn.NUMBERVALUE(INDEX(tb_SVI[],MATCH(Table3[[#This Row],[city_name]],tb_SVI[city_name_uf],0),10),".")</f>
        <v>0.50600000000000001</v>
      </c>
      <c r="M1087">
        <f>_xlfn.NUMBERVALUE(INDEX(tb_SVI[],MATCH(Table3[[#This Row],[city_name]],tb_SVI[city_name_uf],0),11),".")</f>
        <v>0.56699999999999995</v>
      </c>
      <c r="N1087" s="14">
        <f>_xlfn.PERCENTRANK.INC(Table3[MHDI_tot],Table3[[#This Row],[MHDI_tot]],3)</f>
        <v>0.28399999999999997</v>
      </c>
    </row>
    <row r="1088" spans="1:14" hidden="1" x14ac:dyDescent="0.2">
      <c r="A1088" t="str">
        <f>SVI!F1088</f>
        <v>Monte Alegre/RN</v>
      </c>
      <c r="B1088" t="str">
        <f>INDEX(tb_SVI[],MATCH(Table3[[#This Row],[ibge_cod]],tb_SVI[Município],0),1)</f>
        <v>RN</v>
      </c>
      <c r="C1088" t="str">
        <f>INDEX(tb_SVI[],MATCH(Table3[[#This Row],[city_name]],tb_SVI[city_name_uf],0),3)</f>
        <v>2407807</v>
      </c>
      <c r="D1088" t="s">
        <v>18742</v>
      </c>
      <c r="E1088" s="11">
        <f>INDEX(tb_SVI[],MATCH(Table3[[#This Row],[city_name]],tb_SVI[city_name_uf],0),5)</f>
        <v>22576</v>
      </c>
      <c r="F1088">
        <f>INDEX(tb_MHDI[],MATCH(Table3[[#This Row],[city_name]],tb_MHDI[mun_uf],0),5)</f>
        <v>0.60899999999999999</v>
      </c>
      <c r="G1088">
        <f>INDEX(tb_MHDI[],MATCH(Table3[[#This Row],[city_name]],tb_MHDI[mun_uf],0),6)</f>
        <v>0.57799999999999996</v>
      </c>
      <c r="H1088">
        <f>INDEX(tb_MHDI[],MATCH(Table3[[#This Row],[city_name]],tb_MHDI[mun_uf],0),7)</f>
        <v>0.77</v>
      </c>
      <c r="I1088">
        <f>INDEX(tb_MHDI[],MATCH(Table3[[#This Row],[city_name]],tb_MHDI[mun_uf],0),8)</f>
        <v>0.50700000000000001</v>
      </c>
      <c r="J1088">
        <f>_xlfn.NUMBERVALUE(INDEX(tb_SVI[],MATCH(Table3[[#This Row],[city_name]],tb_SVI[city_name_uf],0),8),".")</f>
        <v>0.39900000000000002</v>
      </c>
      <c r="K1088">
        <f>_xlfn.NUMBERVALUE(INDEX(tb_SVI[],MATCH(Table3[[#This Row],[city_name]],tb_SVI[city_name_uf],0),9),".")</f>
        <v>0.17399999999999999</v>
      </c>
      <c r="L1088">
        <f>_xlfn.NUMBERVALUE(INDEX(tb_SVI[],MATCH(Table3[[#This Row],[city_name]],tb_SVI[city_name_uf],0),10),".")</f>
        <v>0.505</v>
      </c>
      <c r="M1088">
        <f>_xlfn.NUMBERVALUE(INDEX(tb_SVI[],MATCH(Table3[[#This Row],[city_name]],tb_SVI[city_name_uf],0),11),".")</f>
        <v>0.51700000000000002</v>
      </c>
      <c r="N1088" s="14">
        <f>_xlfn.PERCENTRANK.INC(Table3[MHDI_tot],Table3[[#This Row],[MHDI_tot]],3)</f>
        <v>0.28899999999999998</v>
      </c>
    </row>
    <row r="1089" spans="1:14" hidden="1" x14ac:dyDescent="0.2">
      <c r="A1089" t="str">
        <f>SVI!F1089</f>
        <v>Natal/RN</v>
      </c>
      <c r="B1089" t="str">
        <f>INDEX(tb_SVI[],MATCH(Table3[[#This Row],[ibge_cod]],tb_SVI[Município],0),1)</f>
        <v>RN</v>
      </c>
      <c r="C1089" t="str">
        <f>INDEX(tb_SVI[],MATCH(Table3[[#This Row],[city_name]],tb_SVI[city_name_uf],0),3)</f>
        <v>2408102</v>
      </c>
      <c r="D1089" t="s">
        <v>18743</v>
      </c>
      <c r="E1089" s="11">
        <f>INDEX(tb_SVI[],MATCH(Table3[[#This Row],[city_name]],tb_SVI[city_name_uf],0),5)</f>
        <v>890480</v>
      </c>
      <c r="F1089">
        <f>INDEX(tb_MHDI[],MATCH(Table3[[#This Row],[city_name]],tb_MHDI[mun_uf],0),5)</f>
        <v>0.76300000000000001</v>
      </c>
      <c r="G1089">
        <f>INDEX(tb_MHDI[],MATCH(Table3[[#This Row],[city_name]],tb_MHDI[mun_uf],0),6)</f>
        <v>0.76800000000000002</v>
      </c>
      <c r="H1089">
        <f>INDEX(tb_MHDI[],MATCH(Table3[[#This Row],[city_name]],tb_MHDI[mun_uf],0),7)</f>
        <v>0.83499999999999996</v>
      </c>
      <c r="I1089">
        <f>INDEX(tb_MHDI[],MATCH(Table3[[#This Row],[city_name]],tb_MHDI[mun_uf],0),8)</f>
        <v>0.69399999999999995</v>
      </c>
      <c r="J1089">
        <f>_xlfn.NUMBERVALUE(INDEX(tb_SVI[],MATCH(Table3[[#This Row],[city_name]],tb_SVI[city_name_uf],0),8),".")</f>
        <v>0.29199999999999998</v>
      </c>
      <c r="K1089">
        <f>_xlfn.NUMBERVALUE(INDEX(tb_SVI[],MATCH(Table3[[#This Row],[city_name]],tb_SVI[city_name_uf],0),9),".")</f>
        <v>0.28699999999999998</v>
      </c>
      <c r="L1089">
        <f>_xlfn.NUMBERVALUE(INDEX(tb_SVI[],MATCH(Table3[[#This Row],[city_name]],tb_SVI[city_name_uf],0),10),".")</f>
        <v>0.30599999999999999</v>
      </c>
      <c r="M1089">
        <f>_xlfn.NUMBERVALUE(INDEX(tb_SVI[],MATCH(Table3[[#This Row],[city_name]],tb_SVI[city_name_uf],0),11),".")</f>
        <v>0.28399999999999997</v>
      </c>
      <c r="N1089" s="14">
        <f>_xlfn.PERCENTRANK.INC(Table3[MHDI_tot],Table3[[#This Row],[MHDI_tot]],3)</f>
        <v>0.94</v>
      </c>
    </row>
    <row r="1090" spans="1:14" hidden="1" x14ac:dyDescent="0.2">
      <c r="A1090" t="str">
        <f>SVI!F1090</f>
        <v>Nísia Floresta/RN</v>
      </c>
      <c r="B1090" t="str">
        <f>INDEX(tb_SVI[],MATCH(Table3[[#This Row],[ibge_cod]],tb_SVI[Município],0),1)</f>
        <v>RN</v>
      </c>
      <c r="C1090" t="str">
        <f>INDEX(tb_SVI[],MATCH(Table3[[#This Row],[city_name]],tb_SVI[city_name_uf],0),3)</f>
        <v>2408201</v>
      </c>
      <c r="D1090" t="s">
        <v>18744</v>
      </c>
      <c r="E1090" s="11">
        <f>INDEX(tb_SVI[],MATCH(Table3[[#This Row],[city_name]],tb_SVI[city_name_uf],0),5)</f>
        <v>27938</v>
      </c>
      <c r="F1090">
        <f>INDEX(tb_MHDI[],MATCH(Table3[[#This Row],[city_name]],tb_MHDI[mun_uf],0),5)</f>
        <v>0.622</v>
      </c>
      <c r="G1090">
        <f>INDEX(tb_MHDI[],MATCH(Table3[[#This Row],[city_name]],tb_MHDI[mun_uf],0),6)</f>
        <v>0.60099999999999998</v>
      </c>
      <c r="H1090">
        <f>INDEX(tb_MHDI[],MATCH(Table3[[#This Row],[city_name]],tb_MHDI[mun_uf],0),7)</f>
        <v>0.77300000000000002</v>
      </c>
      <c r="I1090">
        <f>INDEX(tb_MHDI[],MATCH(Table3[[#This Row],[city_name]],tb_MHDI[mun_uf],0),8)</f>
        <v>0.51800000000000002</v>
      </c>
      <c r="J1090">
        <f>_xlfn.NUMBERVALUE(INDEX(tb_SVI[],MATCH(Table3[[#This Row],[city_name]],tb_SVI[city_name_uf],0),8),".")</f>
        <v>0.41199999999999998</v>
      </c>
      <c r="K1090">
        <f>_xlfn.NUMBERVALUE(INDEX(tb_SVI[],MATCH(Table3[[#This Row],[city_name]],tb_SVI[city_name_uf],0),9),".")</f>
        <v>0.312</v>
      </c>
      <c r="L1090">
        <f>_xlfn.NUMBERVALUE(INDEX(tb_SVI[],MATCH(Table3[[#This Row],[city_name]],tb_SVI[city_name_uf],0),10),".")</f>
        <v>0.53</v>
      </c>
      <c r="M1090">
        <f>_xlfn.NUMBERVALUE(INDEX(tb_SVI[],MATCH(Table3[[#This Row],[city_name]],tb_SVI[city_name_uf],0),11),".")</f>
        <v>0.39400000000000002</v>
      </c>
      <c r="N1090" s="14">
        <f>_xlfn.PERCENTRANK.INC(Table3[MHDI_tot],Table3[[#This Row],[MHDI_tot]],3)</f>
        <v>0.33800000000000002</v>
      </c>
    </row>
    <row r="1091" spans="1:14" hidden="1" x14ac:dyDescent="0.2">
      <c r="A1091" t="str">
        <f>SVI!F1091</f>
        <v>Parnamirim/RN</v>
      </c>
      <c r="B1091" t="str">
        <f>INDEX(tb_SVI[],MATCH(Table3[[#This Row],[ibge_cod]],tb_SVI[Município],0),1)</f>
        <v>RN</v>
      </c>
      <c r="C1091" t="str">
        <f>INDEX(tb_SVI[],MATCH(Table3[[#This Row],[city_name]],tb_SVI[city_name_uf],0),3)</f>
        <v>2403251</v>
      </c>
      <c r="D1091" t="s">
        <v>18745</v>
      </c>
      <c r="E1091" s="11">
        <f>INDEX(tb_SVI[],MATCH(Table3[[#This Row],[city_name]],tb_SVI[city_name_uf],0),5)</f>
        <v>267036</v>
      </c>
      <c r="F1091">
        <f>INDEX(tb_MHDI[],MATCH(Table3[[#This Row],[city_name]],tb_MHDI[mun_uf],0),5)</f>
        <v>0.76600000000000001</v>
      </c>
      <c r="G1091">
        <f>INDEX(tb_MHDI[],MATCH(Table3[[#This Row],[city_name]],tb_MHDI[mun_uf],0),6)</f>
        <v>0.75</v>
      </c>
      <c r="H1091">
        <f>INDEX(tb_MHDI[],MATCH(Table3[[#This Row],[city_name]],tb_MHDI[mun_uf],0),7)</f>
        <v>0.82499999999999996</v>
      </c>
      <c r="I1091">
        <f>INDEX(tb_MHDI[],MATCH(Table3[[#This Row],[city_name]],tb_MHDI[mun_uf],0),8)</f>
        <v>0.72599999999999998</v>
      </c>
      <c r="J1091">
        <f>_xlfn.NUMBERVALUE(INDEX(tb_SVI[],MATCH(Table3[[#This Row],[city_name]],tb_SVI[city_name_uf],0),8),".")</f>
        <v>0.247</v>
      </c>
      <c r="K1091">
        <f>_xlfn.NUMBERVALUE(INDEX(tb_SVI[],MATCH(Table3[[#This Row],[city_name]],tb_SVI[city_name_uf],0),9),".")</f>
        <v>0.17299999999999999</v>
      </c>
      <c r="L1091">
        <f>_xlfn.NUMBERVALUE(INDEX(tb_SVI[],MATCH(Table3[[#This Row],[city_name]],tb_SVI[city_name_uf],0),10),".")</f>
        <v>0.3</v>
      </c>
      <c r="M1091">
        <f>_xlfn.NUMBERVALUE(INDEX(tb_SVI[],MATCH(Table3[[#This Row],[city_name]],tb_SVI[city_name_uf],0),11),".")</f>
        <v>0.26900000000000002</v>
      </c>
      <c r="N1091" s="14">
        <f>_xlfn.PERCENTRANK.INC(Table3[MHDI_tot],Table3[[#This Row],[MHDI_tot]],3)</f>
        <v>0.94799999999999995</v>
      </c>
    </row>
    <row r="1092" spans="1:14" hidden="1" x14ac:dyDescent="0.2">
      <c r="A1092" t="str">
        <f>SVI!F1092</f>
        <v>São Gonçalo do Amarante/RN</v>
      </c>
      <c r="B1092" t="str">
        <f>INDEX(tb_SVI[],MATCH(Table3[[#This Row],[ibge_cod]],tb_SVI[Município],0),1)</f>
        <v>RN</v>
      </c>
      <c r="C1092" t="str">
        <f>INDEX(tb_SVI[],MATCH(Table3[[#This Row],[city_name]],tb_SVI[city_name_uf],0),3)</f>
        <v>2412005</v>
      </c>
      <c r="D1092" t="s">
        <v>18746</v>
      </c>
      <c r="E1092" s="11">
        <f>INDEX(tb_SVI[],MATCH(Table3[[#This Row],[city_name]],tb_SVI[city_name_uf],0),5)</f>
        <v>103672</v>
      </c>
      <c r="F1092">
        <f>INDEX(tb_MHDI[],MATCH(Table3[[#This Row],[city_name]],tb_MHDI[mun_uf],0),5)</f>
        <v>0.66100000000000003</v>
      </c>
      <c r="G1092">
        <f>INDEX(tb_MHDI[],MATCH(Table3[[#This Row],[city_name]],tb_MHDI[mun_uf],0),6)</f>
        <v>0.61899999999999999</v>
      </c>
      <c r="H1092">
        <f>INDEX(tb_MHDI[],MATCH(Table3[[#This Row],[city_name]],tb_MHDI[mun_uf],0),7)</f>
        <v>0.82899999999999996</v>
      </c>
      <c r="I1092">
        <f>INDEX(tb_MHDI[],MATCH(Table3[[#This Row],[city_name]],tb_MHDI[mun_uf],0),8)</f>
        <v>0.56399999999999995</v>
      </c>
      <c r="J1092">
        <f>_xlfn.NUMBERVALUE(INDEX(tb_SVI[],MATCH(Table3[[#This Row],[city_name]],tb_SVI[city_name_uf],0),8),".")</f>
        <v>0.36799999999999999</v>
      </c>
      <c r="K1092">
        <f>_xlfn.NUMBERVALUE(INDEX(tb_SVI[],MATCH(Table3[[#This Row],[city_name]],tb_SVI[city_name_uf],0),9),".")</f>
        <v>0.29199999999999998</v>
      </c>
      <c r="L1092">
        <f>_xlfn.NUMBERVALUE(INDEX(tb_SVI[],MATCH(Table3[[#This Row],[city_name]],tb_SVI[city_name_uf],0),10),".")</f>
        <v>0.41399999999999998</v>
      </c>
      <c r="M1092">
        <f>_xlfn.NUMBERVALUE(INDEX(tb_SVI[],MATCH(Table3[[#This Row],[city_name]],tb_SVI[city_name_uf],0),11),".")</f>
        <v>0.39700000000000002</v>
      </c>
      <c r="N1092" s="14">
        <f>_xlfn.PERCENTRANK.INC(Table3[MHDI_tot],Table3[[#This Row],[MHDI_tot]],3)</f>
        <v>0.47899999999999998</v>
      </c>
    </row>
    <row r="1093" spans="1:14" hidden="1" x14ac:dyDescent="0.2">
      <c r="A1093" t="str">
        <f>SVI!F1093</f>
        <v>São José de Mipibu/RN</v>
      </c>
      <c r="B1093" t="str">
        <f>INDEX(tb_SVI[],MATCH(Table3[[#This Row],[ibge_cod]],tb_SVI[Município],0),1)</f>
        <v>RN</v>
      </c>
      <c r="C1093" t="str">
        <f>INDEX(tb_SVI[],MATCH(Table3[[#This Row],[city_name]],tb_SVI[city_name_uf],0),3)</f>
        <v>2412203</v>
      </c>
      <c r="D1093" t="s">
        <v>18747</v>
      </c>
      <c r="E1093" s="11">
        <f>INDEX(tb_SVI[],MATCH(Table3[[#This Row],[city_name]],tb_SVI[city_name_uf],0),5)</f>
        <v>44236</v>
      </c>
      <c r="F1093">
        <f>INDEX(tb_MHDI[],MATCH(Table3[[#This Row],[city_name]],tb_MHDI[mun_uf],0),5)</f>
        <v>0.61099999999999999</v>
      </c>
      <c r="G1093">
        <f>INDEX(tb_MHDI[],MATCH(Table3[[#This Row],[city_name]],tb_MHDI[mun_uf],0),6)</f>
        <v>0.59899999999999998</v>
      </c>
      <c r="H1093">
        <f>INDEX(tb_MHDI[],MATCH(Table3[[#This Row],[city_name]],tb_MHDI[mun_uf],0),7)</f>
        <v>0.748</v>
      </c>
      <c r="I1093">
        <f>INDEX(tb_MHDI[],MATCH(Table3[[#This Row],[city_name]],tb_MHDI[mun_uf],0),8)</f>
        <v>0.50800000000000001</v>
      </c>
      <c r="J1093">
        <f>_xlfn.NUMBERVALUE(INDEX(tb_SVI[],MATCH(Table3[[#This Row],[city_name]],tb_SVI[city_name_uf],0),8),".")</f>
        <v>0.44600000000000001</v>
      </c>
      <c r="K1093">
        <f>_xlfn.NUMBERVALUE(INDEX(tb_SVI[],MATCH(Table3[[#This Row],[city_name]],tb_SVI[city_name_uf],0),9),".")</f>
        <v>0.29099999999999998</v>
      </c>
      <c r="L1093">
        <f>_xlfn.NUMBERVALUE(INDEX(tb_SVI[],MATCH(Table3[[#This Row],[city_name]],tb_SVI[city_name_uf],0),10),".")</f>
        <v>0.54500000000000004</v>
      </c>
      <c r="M1093">
        <f>_xlfn.NUMBERVALUE(INDEX(tb_SVI[],MATCH(Table3[[#This Row],[city_name]],tb_SVI[city_name_uf],0),11),".")</f>
        <v>0.501</v>
      </c>
      <c r="N1093" s="14">
        <f>_xlfn.PERCENTRANK.INC(Table3[MHDI_tot],Table3[[#This Row],[MHDI_tot]],3)</f>
        <v>0.29899999999999999</v>
      </c>
    </row>
    <row r="1094" spans="1:14" hidden="1" x14ac:dyDescent="0.2">
      <c r="A1094" t="str">
        <f>SVI!F1094</f>
        <v>Vera Cruz/RN</v>
      </c>
      <c r="B1094" t="str">
        <f>INDEX(tb_SVI[],MATCH(Table3[[#This Row],[ibge_cod]],tb_SVI[Município],0),1)</f>
        <v>RN</v>
      </c>
      <c r="C1094" t="str">
        <f>INDEX(tb_SVI[],MATCH(Table3[[#This Row],[city_name]],tb_SVI[city_name_uf],0),3)</f>
        <v>2414803</v>
      </c>
      <c r="D1094" t="s">
        <v>18748</v>
      </c>
      <c r="E1094" s="11">
        <f>INDEX(tb_SVI[],MATCH(Table3[[#This Row],[city_name]],tb_SVI[city_name_uf],0),5)</f>
        <v>12637</v>
      </c>
      <c r="F1094">
        <f>INDEX(tb_MHDI[],MATCH(Table3[[#This Row],[city_name]],tb_MHDI[mun_uf],0),5)</f>
        <v>0.58699999999999997</v>
      </c>
      <c r="G1094">
        <f>INDEX(tb_MHDI[],MATCH(Table3[[#This Row],[city_name]],tb_MHDI[mun_uf],0),6)</f>
        <v>0.55800000000000005</v>
      </c>
      <c r="H1094">
        <f>INDEX(tb_MHDI[],MATCH(Table3[[#This Row],[city_name]],tb_MHDI[mun_uf],0),7)</f>
        <v>0.73499999999999999</v>
      </c>
      <c r="I1094">
        <f>INDEX(tb_MHDI[],MATCH(Table3[[#This Row],[city_name]],tb_MHDI[mun_uf],0),8)</f>
        <v>0.49399999999999999</v>
      </c>
      <c r="J1094">
        <f>_xlfn.NUMBERVALUE(INDEX(tb_SVI[],MATCH(Table3[[#This Row],[city_name]],tb_SVI[city_name_uf],0),8),".")</f>
        <v>0.36199999999999999</v>
      </c>
      <c r="K1094">
        <f>_xlfn.NUMBERVALUE(INDEX(tb_SVI[],MATCH(Table3[[#This Row],[city_name]],tb_SVI[city_name_uf],0),9),".")</f>
        <v>0.10299999999999999</v>
      </c>
      <c r="L1094">
        <f>_xlfn.NUMBERVALUE(INDEX(tb_SVI[],MATCH(Table3[[#This Row],[city_name]],tb_SVI[city_name_uf],0),10),".")</f>
        <v>0.53100000000000003</v>
      </c>
      <c r="M1094">
        <f>_xlfn.NUMBERVALUE(INDEX(tb_SVI[],MATCH(Table3[[#This Row],[city_name]],tb_SVI[city_name_uf],0),11),".")</f>
        <v>0.45200000000000001</v>
      </c>
      <c r="N1094" s="14">
        <f>_xlfn.PERCENTRANK.INC(Table3[MHDI_tot],Table3[[#This Row],[MHDI_tot]],3)</f>
        <v>0.192</v>
      </c>
    </row>
    <row r="1095" spans="1:14" hidden="1" x14ac:dyDescent="0.2">
      <c r="A1095" t="str">
        <f>SVI!F1095</f>
        <v>Acari/RN</v>
      </c>
      <c r="B1095" t="str">
        <f>INDEX(tb_SVI[],MATCH(Table3[[#This Row],[ibge_cod]],tb_SVI[Município],0),1)</f>
        <v>RN</v>
      </c>
      <c r="C1095" t="str">
        <f>INDEX(tb_SVI[],MATCH(Table3[[#This Row],[city_name]],tb_SVI[city_name_uf],0),3)</f>
        <v>2400109</v>
      </c>
      <c r="D1095" t="s">
        <v>18749</v>
      </c>
      <c r="E1095" s="11">
        <f>INDEX(tb_SVI[],MATCH(Table3[[#This Row],[city_name]],tb_SVI[city_name_uf],0),5)</f>
        <v>11121</v>
      </c>
      <c r="F1095">
        <f>INDEX(tb_MHDI[],MATCH(Table3[[#This Row],[city_name]],tb_MHDI[mun_uf],0),5)</f>
        <v>0.67900000000000005</v>
      </c>
      <c r="G1095">
        <f>INDEX(tb_MHDI[],MATCH(Table3[[#This Row],[city_name]],tb_MHDI[mun_uf],0),6)</f>
        <v>0.63300000000000001</v>
      </c>
      <c r="H1095">
        <f>INDEX(tb_MHDI[],MATCH(Table3[[#This Row],[city_name]],tb_MHDI[mun_uf],0),7)</f>
        <v>0.77900000000000003</v>
      </c>
      <c r="I1095">
        <f>INDEX(tb_MHDI[],MATCH(Table3[[#This Row],[city_name]],tb_MHDI[mun_uf],0),8)</f>
        <v>0.63400000000000001</v>
      </c>
      <c r="J1095">
        <f>_xlfn.NUMBERVALUE(INDEX(tb_SVI[],MATCH(Table3[[#This Row],[city_name]],tb_SVI[city_name_uf],0),8),".")</f>
        <v>0.25800000000000001</v>
      </c>
      <c r="K1095">
        <f>_xlfn.NUMBERVALUE(INDEX(tb_SVI[],MATCH(Table3[[#This Row],[city_name]],tb_SVI[city_name_uf],0),9),".")</f>
        <v>1.4999999999999999E-2</v>
      </c>
      <c r="L1095">
        <f>_xlfn.NUMBERVALUE(INDEX(tb_SVI[],MATCH(Table3[[#This Row],[city_name]],tb_SVI[city_name_uf],0),10),".")</f>
        <v>0.34699999999999998</v>
      </c>
      <c r="M1095">
        <f>_xlfn.NUMBERVALUE(INDEX(tb_SVI[],MATCH(Table3[[#This Row],[city_name]],tb_SVI[city_name_uf],0),11),".")</f>
        <v>0.41099999999999998</v>
      </c>
      <c r="N1095" s="14">
        <f>_xlfn.PERCENTRANK.INC(Table3[MHDI_tot],Table3[[#This Row],[MHDI_tot]],3)</f>
        <v>0.55400000000000005</v>
      </c>
    </row>
    <row r="1096" spans="1:14" hidden="1" x14ac:dyDescent="0.2">
      <c r="A1096" t="str">
        <f>SVI!F1096</f>
        <v>Afonso Bezerra/RN</v>
      </c>
      <c r="B1096" t="str">
        <f>INDEX(tb_SVI[],MATCH(Table3[[#This Row],[ibge_cod]],tb_SVI[Município],0),1)</f>
        <v>RN</v>
      </c>
      <c r="C1096" t="str">
        <f>INDEX(tb_SVI[],MATCH(Table3[[#This Row],[city_name]],tb_SVI[city_name_uf],0),3)</f>
        <v>2400307</v>
      </c>
      <c r="D1096" t="s">
        <v>18750</v>
      </c>
      <c r="E1096" s="11">
        <f>INDEX(tb_SVI[],MATCH(Table3[[#This Row],[city_name]],tb_SVI[city_name_uf],0),5)</f>
        <v>11029</v>
      </c>
      <c r="F1096">
        <f>INDEX(tb_MHDI[],MATCH(Table3[[#This Row],[city_name]],tb_MHDI[mun_uf],0),5)</f>
        <v>0.58499999999999996</v>
      </c>
      <c r="G1096">
        <f>INDEX(tb_MHDI[],MATCH(Table3[[#This Row],[city_name]],tb_MHDI[mun_uf],0),6)</f>
        <v>0.56000000000000005</v>
      </c>
      <c r="H1096">
        <f>INDEX(tb_MHDI[],MATCH(Table3[[#This Row],[city_name]],tb_MHDI[mun_uf],0),7)</f>
        <v>0.71299999999999997</v>
      </c>
      <c r="I1096">
        <f>INDEX(tb_MHDI[],MATCH(Table3[[#This Row],[city_name]],tb_MHDI[mun_uf],0),8)</f>
        <v>0.502</v>
      </c>
      <c r="J1096">
        <f>_xlfn.NUMBERVALUE(INDEX(tb_SVI[],MATCH(Table3[[#This Row],[city_name]],tb_SVI[city_name_uf],0),8),".")</f>
        <v>0.44600000000000001</v>
      </c>
      <c r="K1096">
        <f>_xlfn.NUMBERVALUE(INDEX(tb_SVI[],MATCH(Table3[[#This Row],[city_name]],tb_SVI[city_name_uf],0),9),".")</f>
        <v>0.22700000000000001</v>
      </c>
      <c r="L1096">
        <f>_xlfn.NUMBERVALUE(INDEX(tb_SVI[],MATCH(Table3[[#This Row],[city_name]],tb_SVI[city_name_uf],0),10),".")</f>
        <v>0.54</v>
      </c>
      <c r="M1096">
        <f>_xlfn.NUMBERVALUE(INDEX(tb_SVI[],MATCH(Table3[[#This Row],[city_name]],tb_SVI[city_name_uf],0),11),".")</f>
        <v>0.57099999999999995</v>
      </c>
      <c r="N1096" s="14">
        <f>_xlfn.PERCENTRANK.INC(Table3[MHDI_tot],Table3[[#This Row],[MHDI_tot]],3)</f>
        <v>0.184</v>
      </c>
    </row>
    <row r="1097" spans="1:14" hidden="1" x14ac:dyDescent="0.2">
      <c r="A1097" t="str">
        <f>SVI!F1097</f>
        <v>Alexandria/RN</v>
      </c>
      <c r="B1097" t="str">
        <f>INDEX(tb_SVI[],MATCH(Table3[[#This Row],[ibge_cod]],tb_SVI[Município],0),1)</f>
        <v>RN</v>
      </c>
      <c r="C1097" t="str">
        <f>INDEX(tb_SVI[],MATCH(Table3[[#This Row],[city_name]],tb_SVI[city_name_uf],0),3)</f>
        <v>2400505</v>
      </c>
      <c r="D1097" t="s">
        <v>18751</v>
      </c>
      <c r="E1097" s="11">
        <f>INDEX(tb_SVI[],MATCH(Table3[[#This Row],[city_name]],tb_SVI[city_name_uf],0),5)</f>
        <v>13553</v>
      </c>
      <c r="F1097">
        <f>INDEX(tb_MHDI[],MATCH(Table3[[#This Row],[city_name]],tb_MHDI[mun_uf],0),5)</f>
        <v>0.60599999999999998</v>
      </c>
      <c r="G1097">
        <f>INDEX(tb_MHDI[],MATCH(Table3[[#This Row],[city_name]],tb_MHDI[mun_uf],0),6)</f>
        <v>0.58099999999999996</v>
      </c>
      <c r="H1097">
        <f>INDEX(tb_MHDI[],MATCH(Table3[[#This Row],[city_name]],tb_MHDI[mun_uf],0),7)</f>
        <v>0.77900000000000003</v>
      </c>
      <c r="I1097">
        <f>INDEX(tb_MHDI[],MATCH(Table3[[#This Row],[city_name]],tb_MHDI[mun_uf],0),8)</f>
        <v>0.49099999999999999</v>
      </c>
      <c r="J1097">
        <f>_xlfn.NUMBERVALUE(INDEX(tb_SVI[],MATCH(Table3[[#This Row],[city_name]],tb_SVI[city_name_uf],0),8),".")</f>
        <v>0.40600000000000003</v>
      </c>
      <c r="K1097">
        <f>_xlfn.NUMBERVALUE(INDEX(tb_SVI[],MATCH(Table3[[#This Row],[city_name]],tb_SVI[city_name_uf],0),9),".")</f>
        <v>0.124</v>
      </c>
      <c r="L1097">
        <f>_xlfn.NUMBERVALUE(INDEX(tb_SVI[],MATCH(Table3[[#This Row],[city_name]],tb_SVI[city_name_uf],0),10),".")</f>
        <v>0.51700000000000002</v>
      </c>
      <c r="M1097">
        <f>_xlfn.NUMBERVALUE(INDEX(tb_SVI[],MATCH(Table3[[#This Row],[city_name]],tb_SVI[city_name_uf],0),11),".")</f>
        <v>0.57799999999999996</v>
      </c>
      <c r="N1097" s="14">
        <f>_xlfn.PERCENTRANK.INC(Table3[MHDI_tot],Table3[[#This Row],[MHDI_tot]],3)</f>
        <v>0.27600000000000002</v>
      </c>
    </row>
    <row r="1098" spans="1:14" hidden="1" x14ac:dyDescent="0.2">
      <c r="A1098" t="str">
        <f>SVI!F1098</f>
        <v>Almino Afonso/RN</v>
      </c>
      <c r="B1098" t="str">
        <f>INDEX(tb_SVI[],MATCH(Table3[[#This Row],[ibge_cod]],tb_SVI[Município],0),1)</f>
        <v>RN</v>
      </c>
      <c r="C1098" t="str">
        <f>INDEX(tb_SVI[],MATCH(Table3[[#This Row],[city_name]],tb_SVI[city_name_uf],0),3)</f>
        <v>2400604</v>
      </c>
      <c r="D1098" t="s">
        <v>18752</v>
      </c>
      <c r="E1098" s="11">
        <f>INDEX(tb_SVI[],MATCH(Table3[[#This Row],[city_name]],tb_SVI[city_name_uf],0),5)</f>
        <v>4710</v>
      </c>
      <c r="F1098">
        <f>INDEX(tb_MHDI[],MATCH(Table3[[#This Row],[city_name]],tb_MHDI[mun_uf],0),5)</f>
        <v>0.624</v>
      </c>
      <c r="G1098">
        <f>INDEX(tb_MHDI[],MATCH(Table3[[#This Row],[city_name]],tb_MHDI[mun_uf],0),6)</f>
        <v>0.57799999999999996</v>
      </c>
      <c r="H1098">
        <f>INDEX(tb_MHDI[],MATCH(Table3[[#This Row],[city_name]],tb_MHDI[mun_uf],0),7)</f>
        <v>0.73899999999999999</v>
      </c>
      <c r="I1098">
        <f>INDEX(tb_MHDI[],MATCH(Table3[[#This Row],[city_name]],tb_MHDI[mun_uf],0),8)</f>
        <v>0.56799999999999995</v>
      </c>
      <c r="J1098">
        <f>_xlfn.NUMBERVALUE(INDEX(tb_SVI[],MATCH(Table3[[#This Row],[city_name]],tb_SVI[city_name_uf],0),8),".")</f>
        <v>0.4</v>
      </c>
      <c r="K1098">
        <f>_xlfn.NUMBERVALUE(INDEX(tb_SVI[],MATCH(Table3[[#This Row],[city_name]],tb_SVI[city_name_uf],0),9),".")</f>
        <v>0.219</v>
      </c>
      <c r="L1098">
        <f>_xlfn.NUMBERVALUE(INDEX(tb_SVI[],MATCH(Table3[[#This Row],[city_name]],tb_SVI[city_name_uf],0),10),".")</f>
        <v>0.48599999999999999</v>
      </c>
      <c r="M1098">
        <f>_xlfn.NUMBERVALUE(INDEX(tb_SVI[],MATCH(Table3[[#This Row],[city_name]],tb_SVI[city_name_uf],0),11),".")</f>
        <v>0.496</v>
      </c>
      <c r="N1098" s="14">
        <f>_xlfn.PERCENTRANK.INC(Table3[MHDI_tot],Table3[[#This Row],[MHDI_tot]],3)</f>
        <v>0.34699999999999998</v>
      </c>
    </row>
    <row r="1099" spans="1:14" hidden="1" x14ac:dyDescent="0.2">
      <c r="A1099" t="str">
        <f>SVI!F1099</f>
        <v>Alto do Rodrigues/RN</v>
      </c>
      <c r="B1099" t="str">
        <f>INDEX(tb_SVI[],MATCH(Table3[[#This Row],[ibge_cod]],tb_SVI[Município],0),1)</f>
        <v>RN</v>
      </c>
      <c r="C1099" t="str">
        <f>INDEX(tb_SVI[],MATCH(Table3[[#This Row],[city_name]],tb_SVI[city_name_uf],0),3)</f>
        <v>2400703</v>
      </c>
      <c r="D1099" t="s">
        <v>18753</v>
      </c>
      <c r="E1099" s="11">
        <f>INDEX(tb_SVI[],MATCH(Table3[[#This Row],[city_name]],tb_SVI[city_name_uf],0),5)</f>
        <v>14728</v>
      </c>
      <c r="F1099">
        <f>INDEX(tb_MHDI[],MATCH(Table3[[#This Row],[city_name]],tb_MHDI[mun_uf],0),5)</f>
        <v>0.67200000000000004</v>
      </c>
      <c r="G1099">
        <f>INDEX(tb_MHDI[],MATCH(Table3[[#This Row],[city_name]],tb_MHDI[mun_uf],0),6)</f>
        <v>0.64700000000000002</v>
      </c>
      <c r="H1099">
        <f>INDEX(tb_MHDI[],MATCH(Table3[[#This Row],[city_name]],tb_MHDI[mun_uf],0),7)</f>
        <v>0.8</v>
      </c>
      <c r="I1099">
        <f>INDEX(tb_MHDI[],MATCH(Table3[[#This Row],[city_name]],tb_MHDI[mun_uf],0),8)</f>
        <v>0.58499999999999996</v>
      </c>
      <c r="J1099">
        <f>_xlfn.NUMBERVALUE(INDEX(tb_SVI[],MATCH(Table3[[#This Row],[city_name]],tb_SVI[city_name_uf],0),8),".")</f>
        <v>0.31900000000000001</v>
      </c>
      <c r="K1099">
        <f>_xlfn.NUMBERVALUE(INDEX(tb_SVI[],MATCH(Table3[[#This Row],[city_name]],tb_SVI[city_name_uf],0),9),".")</f>
        <v>0.16900000000000001</v>
      </c>
      <c r="L1099">
        <f>_xlfn.NUMBERVALUE(INDEX(tb_SVI[],MATCH(Table3[[#This Row],[city_name]],tb_SVI[city_name_uf],0),10),".")</f>
        <v>0.39100000000000001</v>
      </c>
      <c r="M1099">
        <f>_xlfn.NUMBERVALUE(INDEX(tb_SVI[],MATCH(Table3[[#This Row],[city_name]],tb_SVI[city_name_uf],0),11),".")</f>
        <v>0.39700000000000002</v>
      </c>
      <c r="N1099" s="14">
        <f>_xlfn.PERCENTRANK.INC(Table3[MHDI_tot],Table3[[#This Row],[MHDI_tot]],3)</f>
        <v>0.52500000000000002</v>
      </c>
    </row>
    <row r="1100" spans="1:14" hidden="1" x14ac:dyDescent="0.2">
      <c r="A1100" t="str">
        <f>SVI!F1100</f>
        <v>Angicos/RN</v>
      </c>
      <c r="B1100" t="str">
        <f>INDEX(tb_SVI[],MATCH(Table3[[#This Row],[ibge_cod]],tb_SVI[Município],0),1)</f>
        <v>RN</v>
      </c>
      <c r="C1100" t="str">
        <f>INDEX(tb_SVI[],MATCH(Table3[[#This Row],[city_name]],tb_SVI[city_name_uf],0),3)</f>
        <v>2400802</v>
      </c>
      <c r="D1100" t="s">
        <v>18754</v>
      </c>
      <c r="E1100" s="11">
        <f>INDEX(tb_SVI[],MATCH(Table3[[#This Row],[city_name]],tb_SVI[city_name_uf],0),5)</f>
        <v>11705</v>
      </c>
      <c r="F1100">
        <f>INDEX(tb_MHDI[],MATCH(Table3[[#This Row],[city_name]],tb_MHDI[mun_uf],0),5)</f>
        <v>0.624</v>
      </c>
      <c r="G1100">
        <f>INDEX(tb_MHDI[],MATCH(Table3[[#This Row],[city_name]],tb_MHDI[mun_uf],0),6)</f>
        <v>0.60599999999999998</v>
      </c>
      <c r="H1100">
        <f>INDEX(tb_MHDI[],MATCH(Table3[[#This Row],[city_name]],tb_MHDI[mun_uf],0),7)</f>
        <v>0.75600000000000001</v>
      </c>
      <c r="I1100">
        <f>INDEX(tb_MHDI[],MATCH(Table3[[#This Row],[city_name]],tb_MHDI[mun_uf],0),8)</f>
        <v>0.53</v>
      </c>
      <c r="J1100">
        <f>_xlfn.NUMBERVALUE(INDEX(tb_SVI[],MATCH(Table3[[#This Row],[city_name]],tb_SVI[city_name_uf],0),8),".")</f>
        <v>0.441</v>
      </c>
      <c r="K1100">
        <f>_xlfn.NUMBERVALUE(INDEX(tb_SVI[],MATCH(Table3[[#This Row],[city_name]],tb_SVI[city_name_uf],0),9),".")</f>
        <v>0.23699999999999999</v>
      </c>
      <c r="L1100">
        <f>_xlfn.NUMBERVALUE(INDEX(tb_SVI[],MATCH(Table3[[#This Row],[city_name]],tb_SVI[city_name_uf],0),10),".")</f>
        <v>0.54500000000000004</v>
      </c>
      <c r="M1100">
        <f>_xlfn.NUMBERVALUE(INDEX(tb_SVI[],MATCH(Table3[[#This Row],[city_name]],tb_SVI[city_name_uf],0),11),".")</f>
        <v>0.54</v>
      </c>
      <c r="N1100" s="14">
        <f>_xlfn.PERCENTRANK.INC(Table3[MHDI_tot],Table3[[#This Row],[MHDI_tot]],3)</f>
        <v>0.34699999999999998</v>
      </c>
    </row>
    <row r="1101" spans="1:14" hidden="1" x14ac:dyDescent="0.2">
      <c r="A1101" t="str">
        <f>SVI!F1101</f>
        <v>Antônio Martins/RN</v>
      </c>
      <c r="B1101" t="str">
        <f>INDEX(tb_SVI[],MATCH(Table3[[#This Row],[ibge_cod]],tb_SVI[Município],0),1)</f>
        <v>RN</v>
      </c>
      <c r="C1101" t="str">
        <f>INDEX(tb_SVI[],MATCH(Table3[[#This Row],[city_name]],tb_SVI[city_name_uf],0),3)</f>
        <v>2400901</v>
      </c>
      <c r="D1101" t="s">
        <v>18755</v>
      </c>
      <c r="E1101" s="11">
        <f>INDEX(tb_SVI[],MATCH(Table3[[#This Row],[city_name]],tb_SVI[city_name_uf],0),5)</f>
        <v>7154</v>
      </c>
      <c r="F1101">
        <f>INDEX(tb_MHDI[],MATCH(Table3[[#This Row],[city_name]],tb_MHDI[mun_uf],0),5)</f>
        <v>0.57799999999999996</v>
      </c>
      <c r="G1101">
        <f>INDEX(tb_MHDI[],MATCH(Table3[[#This Row],[city_name]],tb_MHDI[mun_uf],0),6)</f>
        <v>0.55400000000000005</v>
      </c>
      <c r="H1101">
        <f>INDEX(tb_MHDI[],MATCH(Table3[[#This Row],[city_name]],tb_MHDI[mun_uf],0),7)</f>
        <v>0.76</v>
      </c>
      <c r="I1101">
        <f>INDEX(tb_MHDI[],MATCH(Table3[[#This Row],[city_name]],tb_MHDI[mun_uf],0),8)</f>
        <v>0.45800000000000002</v>
      </c>
      <c r="J1101">
        <f>_xlfn.NUMBERVALUE(INDEX(tb_SVI[],MATCH(Table3[[#This Row],[city_name]],tb_SVI[city_name_uf],0),8),".")</f>
        <v>0.46500000000000002</v>
      </c>
      <c r="K1101">
        <f>_xlfn.NUMBERVALUE(INDEX(tb_SVI[],MATCH(Table3[[#This Row],[city_name]],tb_SVI[city_name_uf],0),9),".")</f>
        <v>0.30499999999999999</v>
      </c>
      <c r="L1101">
        <f>_xlfn.NUMBERVALUE(INDEX(tb_SVI[],MATCH(Table3[[#This Row],[city_name]],tb_SVI[city_name_uf],0),10),".")</f>
        <v>0.57599999999999996</v>
      </c>
      <c r="M1101">
        <f>_xlfn.NUMBERVALUE(INDEX(tb_SVI[],MATCH(Table3[[#This Row],[city_name]],tb_SVI[city_name_uf],0),11),".")</f>
        <v>0.51300000000000001</v>
      </c>
      <c r="N1101" s="14">
        <f>_xlfn.PERCENTRANK.INC(Table3[MHDI_tot],Table3[[#This Row],[MHDI_tot]],3)</f>
        <v>0.156</v>
      </c>
    </row>
    <row r="1102" spans="1:14" hidden="1" x14ac:dyDescent="0.2">
      <c r="A1102" t="str">
        <f>SVI!F1102</f>
        <v>Apodi/RN</v>
      </c>
      <c r="B1102" t="str">
        <f>INDEX(tb_SVI[],MATCH(Table3[[#This Row],[ibge_cod]],tb_SVI[Município],0),1)</f>
        <v>RN</v>
      </c>
      <c r="C1102" t="str">
        <f>INDEX(tb_SVI[],MATCH(Table3[[#This Row],[city_name]],tb_SVI[city_name_uf],0),3)</f>
        <v>2401008</v>
      </c>
      <c r="D1102" t="s">
        <v>18756</v>
      </c>
      <c r="E1102" s="11">
        <f>INDEX(tb_SVI[],MATCH(Table3[[#This Row],[city_name]],tb_SVI[city_name_uf],0),5)</f>
        <v>35874</v>
      </c>
      <c r="F1102">
        <f>INDEX(tb_MHDI[],MATCH(Table3[[#This Row],[city_name]],tb_MHDI[mun_uf],0),5)</f>
        <v>0.63900000000000001</v>
      </c>
      <c r="G1102">
        <f>INDEX(tb_MHDI[],MATCH(Table3[[#This Row],[city_name]],tb_MHDI[mun_uf],0),6)</f>
        <v>0.61099999999999999</v>
      </c>
      <c r="H1102">
        <f>INDEX(tb_MHDI[],MATCH(Table3[[#This Row],[city_name]],tb_MHDI[mun_uf],0),7)</f>
        <v>0.747</v>
      </c>
      <c r="I1102">
        <f>INDEX(tb_MHDI[],MATCH(Table3[[#This Row],[city_name]],tb_MHDI[mun_uf],0),8)</f>
        <v>0.57099999999999995</v>
      </c>
      <c r="J1102">
        <f>_xlfn.NUMBERVALUE(INDEX(tb_SVI[],MATCH(Table3[[#This Row],[city_name]],tb_SVI[city_name_uf],0),8),".")</f>
        <v>0.35799999999999998</v>
      </c>
      <c r="K1102">
        <f>_xlfn.NUMBERVALUE(INDEX(tb_SVI[],MATCH(Table3[[#This Row],[city_name]],tb_SVI[city_name_uf],0),9),".")</f>
        <v>0.151</v>
      </c>
      <c r="L1102">
        <f>_xlfn.NUMBERVALUE(INDEX(tb_SVI[],MATCH(Table3[[#This Row],[city_name]],tb_SVI[city_name_uf],0),10),".")</f>
        <v>0.433</v>
      </c>
      <c r="M1102">
        <f>_xlfn.NUMBERVALUE(INDEX(tb_SVI[],MATCH(Table3[[#This Row],[city_name]],tb_SVI[city_name_uf],0),11),".")</f>
        <v>0.49</v>
      </c>
      <c r="N1102" s="14">
        <f>_xlfn.PERCENTRANK.INC(Table3[MHDI_tot],Table3[[#This Row],[MHDI_tot]],3)</f>
        <v>0.40100000000000002</v>
      </c>
    </row>
    <row r="1103" spans="1:14" hidden="1" x14ac:dyDescent="0.2">
      <c r="A1103" t="str">
        <f>SVI!F1103</f>
        <v>Areia Branca/RN</v>
      </c>
      <c r="B1103" t="str">
        <f>INDEX(tb_SVI[],MATCH(Table3[[#This Row],[ibge_cod]],tb_SVI[Município],0),1)</f>
        <v>RN</v>
      </c>
      <c r="C1103" t="str">
        <f>INDEX(tb_SVI[],MATCH(Table3[[#This Row],[city_name]],tb_SVI[city_name_uf],0),3)</f>
        <v>2401107</v>
      </c>
      <c r="D1103" t="s">
        <v>18757</v>
      </c>
      <c r="E1103" s="11">
        <f>INDEX(tb_SVI[],MATCH(Table3[[#This Row],[city_name]],tb_SVI[city_name_uf],0),5)</f>
        <v>27967</v>
      </c>
      <c r="F1103">
        <f>INDEX(tb_MHDI[],MATCH(Table3[[#This Row],[city_name]],tb_MHDI[mun_uf],0),5)</f>
        <v>0.68200000000000005</v>
      </c>
      <c r="G1103">
        <f>INDEX(tb_MHDI[],MATCH(Table3[[#This Row],[city_name]],tb_MHDI[mun_uf],0),6)</f>
        <v>0.64700000000000002</v>
      </c>
      <c r="H1103">
        <f>INDEX(tb_MHDI[],MATCH(Table3[[#This Row],[city_name]],tb_MHDI[mun_uf],0),7)</f>
        <v>0.79</v>
      </c>
      <c r="I1103">
        <f>INDEX(tb_MHDI[],MATCH(Table3[[#This Row],[city_name]],tb_MHDI[mun_uf],0),8)</f>
        <v>0.621</v>
      </c>
      <c r="J1103">
        <f>_xlfn.NUMBERVALUE(INDEX(tb_SVI[],MATCH(Table3[[#This Row],[city_name]],tb_SVI[city_name_uf],0),8),".")</f>
        <v>0.318</v>
      </c>
      <c r="K1103">
        <f>_xlfn.NUMBERVALUE(INDEX(tb_SVI[],MATCH(Table3[[#This Row],[city_name]],tb_SVI[city_name_uf],0),9),".")</f>
        <v>0.123</v>
      </c>
      <c r="L1103">
        <f>_xlfn.NUMBERVALUE(INDEX(tb_SVI[],MATCH(Table3[[#This Row],[city_name]],tb_SVI[city_name_uf],0),10),".")</f>
        <v>0.36299999999999999</v>
      </c>
      <c r="M1103">
        <f>_xlfn.NUMBERVALUE(INDEX(tb_SVI[],MATCH(Table3[[#This Row],[city_name]],tb_SVI[city_name_uf],0),11),".")</f>
        <v>0.46899999999999997</v>
      </c>
      <c r="N1103" s="14">
        <f>_xlfn.PERCENTRANK.INC(Table3[MHDI_tot],Table3[[#This Row],[MHDI_tot]],3)</f>
        <v>0.56599999999999995</v>
      </c>
    </row>
    <row r="1104" spans="1:14" hidden="1" x14ac:dyDescent="0.2">
      <c r="A1104" t="str">
        <f>SVI!F1104</f>
        <v>Arês/RN</v>
      </c>
      <c r="B1104" t="str">
        <f>INDEX(tb_SVI[],MATCH(Table3[[#This Row],[ibge_cod]],tb_SVI[Município],0),1)</f>
        <v>RN</v>
      </c>
      <c r="C1104" t="str">
        <f>INDEX(tb_SVI[],MATCH(Table3[[#This Row],[city_name]],tb_SVI[city_name_uf],0),3)</f>
        <v>2401206</v>
      </c>
      <c r="D1104" t="s">
        <v>18758</v>
      </c>
      <c r="E1104" s="11">
        <f>INDEX(tb_SVI[],MATCH(Table3[[#This Row],[city_name]],tb_SVI[city_name_uf],0),5)</f>
        <v>14417</v>
      </c>
      <c r="F1104">
        <f>INDEX(tb_MHDI[],MATCH(Table3[[#This Row],[city_name]],tb_MHDI[mun_uf],0),5)</f>
        <v>0.60599999999999998</v>
      </c>
      <c r="G1104">
        <f>INDEX(tb_MHDI[],MATCH(Table3[[#This Row],[city_name]],tb_MHDI[mun_uf],0),6)</f>
        <v>0.58699999999999997</v>
      </c>
      <c r="H1104">
        <f>INDEX(tb_MHDI[],MATCH(Table3[[#This Row],[city_name]],tb_MHDI[mun_uf],0),7)</f>
        <v>0.72499999999999998</v>
      </c>
      <c r="I1104">
        <f>INDEX(tb_MHDI[],MATCH(Table3[[#This Row],[city_name]],tb_MHDI[mun_uf],0),8)</f>
        <v>0.52300000000000002</v>
      </c>
      <c r="J1104">
        <f>_xlfn.NUMBERVALUE(INDEX(tb_SVI[],MATCH(Table3[[#This Row],[city_name]],tb_SVI[city_name_uf],0),8),".")</f>
        <v>0.48099999999999998</v>
      </c>
      <c r="K1104">
        <f>_xlfn.NUMBERVALUE(INDEX(tb_SVI[],MATCH(Table3[[#This Row],[city_name]],tb_SVI[city_name_uf],0),9),".")</f>
        <v>0.28599999999999998</v>
      </c>
      <c r="L1104">
        <f>_xlfn.NUMBERVALUE(INDEX(tb_SVI[],MATCH(Table3[[#This Row],[city_name]],tb_SVI[city_name_uf],0),10),".")</f>
        <v>0.56899999999999995</v>
      </c>
      <c r="M1104">
        <f>_xlfn.NUMBERVALUE(INDEX(tb_SVI[],MATCH(Table3[[#This Row],[city_name]],tb_SVI[city_name_uf],0),11),".")</f>
        <v>0.58899999999999997</v>
      </c>
      <c r="N1104" s="14">
        <f>_xlfn.PERCENTRANK.INC(Table3[MHDI_tot],Table3[[#This Row],[MHDI_tot]],3)</f>
        <v>0.27600000000000002</v>
      </c>
    </row>
    <row r="1105" spans="1:14" hidden="1" x14ac:dyDescent="0.2">
      <c r="A1105" t="str">
        <f>SVI!F1105</f>
        <v>Campo Grande/RN</v>
      </c>
      <c r="B1105" t="str">
        <f>INDEX(tb_SVI[],MATCH(Table3[[#This Row],[ibge_cod]],tb_SVI[Município],0),1)</f>
        <v>RN</v>
      </c>
      <c r="C1105" t="str">
        <f>INDEX(tb_SVI[],MATCH(Table3[[#This Row],[city_name]],tb_SVI[city_name_uf],0),3)</f>
        <v>2401305</v>
      </c>
      <c r="D1105" t="s">
        <v>18759</v>
      </c>
      <c r="E1105" s="11">
        <f>INDEX(tb_SVI[],MATCH(Table3[[#This Row],[city_name]],tb_SVI[city_name_uf],0),5)</f>
        <v>9670</v>
      </c>
      <c r="F1105">
        <f>INDEX(tb_MHDI[],MATCH(Table3[[#This Row],[city_name]],tb_MHDI[mun_uf],0),5)</f>
        <v>0.621</v>
      </c>
      <c r="G1105">
        <f>INDEX(tb_MHDI[],MATCH(Table3[[#This Row],[city_name]],tb_MHDI[mun_uf],0),6)</f>
        <v>0.624</v>
      </c>
      <c r="H1105">
        <f>INDEX(tb_MHDI[],MATCH(Table3[[#This Row],[city_name]],tb_MHDI[mun_uf],0),7)</f>
        <v>0.77400000000000002</v>
      </c>
      <c r="I1105">
        <f>INDEX(tb_MHDI[],MATCH(Table3[[#This Row],[city_name]],tb_MHDI[mun_uf],0),8)</f>
        <v>0.495</v>
      </c>
      <c r="J1105">
        <f>_xlfn.NUMBERVALUE(INDEX(tb_SVI[],MATCH(Table3[[#This Row],[city_name]],tb_SVI[city_name_uf],0),8),".")</f>
        <v>0.44700000000000001</v>
      </c>
      <c r="K1105">
        <f>_xlfn.NUMBERVALUE(INDEX(tb_SVI[],MATCH(Table3[[#This Row],[city_name]],tb_SVI[city_name_uf],0),9),".")</f>
        <v>0.376</v>
      </c>
      <c r="L1105">
        <f>_xlfn.NUMBERVALUE(INDEX(tb_SVI[],MATCH(Table3[[#This Row],[city_name]],tb_SVI[city_name_uf],0),10),".")</f>
        <v>0.49299999999999999</v>
      </c>
      <c r="M1105">
        <f>_xlfn.NUMBERVALUE(INDEX(tb_SVI[],MATCH(Table3[[#This Row],[city_name]],tb_SVI[city_name_uf],0),11),".")</f>
        <v>0.47299999999999998</v>
      </c>
      <c r="N1105" s="14">
        <f>_xlfn.PERCENTRANK.INC(Table3[MHDI_tot],Table3[[#This Row],[MHDI_tot]],3)</f>
        <v>0.33500000000000002</v>
      </c>
    </row>
    <row r="1106" spans="1:14" hidden="1" x14ac:dyDescent="0.2">
      <c r="A1106" t="str">
        <f>SVI!F1106</f>
        <v>Açu/RN</v>
      </c>
      <c r="B1106" t="str">
        <f>INDEX(tb_SVI[],MATCH(Table3[[#This Row],[ibge_cod]],tb_SVI[Município],0),1)</f>
        <v>RN</v>
      </c>
      <c r="C1106" t="str">
        <f>INDEX(tb_SVI[],MATCH(Table3[[#This Row],[city_name]],tb_SVI[city_name_uf],0),3)</f>
        <v>2400208</v>
      </c>
      <c r="D1106" t="s">
        <v>18760</v>
      </c>
      <c r="E1106" s="11">
        <f>INDEX(tb_SVI[],MATCH(Table3[[#This Row],[city_name]],tb_SVI[city_name_uf],0),5)</f>
        <v>58384</v>
      </c>
      <c r="F1106">
        <f>INDEX(tb_MHDI[],MATCH(Table3[[#This Row],[city_name]],tb_MHDI[mun_uf],0),5)</f>
        <v>0.66100000000000003</v>
      </c>
      <c r="G1106">
        <f>INDEX(tb_MHDI[],MATCH(Table3[[#This Row],[city_name]],tb_MHDI[mun_uf],0),6)</f>
        <v>0.64100000000000001</v>
      </c>
      <c r="H1106">
        <f>INDEX(tb_MHDI[],MATCH(Table3[[#This Row],[city_name]],tb_MHDI[mun_uf],0),7)</f>
        <v>0.79500000000000004</v>
      </c>
      <c r="I1106">
        <f>INDEX(tb_MHDI[],MATCH(Table3[[#This Row],[city_name]],tb_MHDI[mun_uf],0),8)</f>
        <v>0.56799999999999995</v>
      </c>
      <c r="J1106">
        <f>_xlfn.NUMBERVALUE(INDEX(tb_SVI[],MATCH(Table3[[#This Row],[city_name]],tb_SVI[city_name_uf],0),8),".")</f>
        <v>0.34200000000000003</v>
      </c>
      <c r="K1106">
        <f>_xlfn.NUMBERVALUE(INDEX(tb_SVI[],MATCH(Table3[[#This Row],[city_name]],tb_SVI[city_name_uf],0),9),".")</f>
        <v>0.18</v>
      </c>
      <c r="L1106">
        <f>_xlfn.NUMBERVALUE(INDEX(tb_SVI[],MATCH(Table3[[#This Row],[city_name]],tb_SVI[city_name_uf],0),10),".")</f>
        <v>0.41599999999999998</v>
      </c>
      <c r="M1106">
        <f>_xlfn.NUMBERVALUE(INDEX(tb_SVI[],MATCH(Table3[[#This Row],[city_name]],tb_SVI[city_name_uf],0),11),".")</f>
        <v>0.43</v>
      </c>
      <c r="N1106" s="14">
        <f>_xlfn.PERCENTRANK.INC(Table3[MHDI_tot],Table3[[#This Row],[MHDI_tot]],3)</f>
        <v>0.47899999999999998</v>
      </c>
    </row>
    <row r="1107" spans="1:14" hidden="1" x14ac:dyDescent="0.2">
      <c r="A1107" t="str">
        <f>SVI!F1107</f>
        <v>Baraúna/RN</v>
      </c>
      <c r="B1107" t="str">
        <f>INDEX(tb_SVI[],MATCH(Table3[[#This Row],[ibge_cod]],tb_SVI[Município],0),1)</f>
        <v>RN</v>
      </c>
      <c r="C1107" t="str">
        <f>INDEX(tb_SVI[],MATCH(Table3[[#This Row],[city_name]],tb_SVI[city_name_uf],0),3)</f>
        <v>2401453</v>
      </c>
      <c r="D1107" t="s">
        <v>18761</v>
      </c>
      <c r="E1107" s="11">
        <f>INDEX(tb_SVI[],MATCH(Table3[[#This Row],[city_name]],tb_SVI[city_name_uf],0),5)</f>
        <v>28747</v>
      </c>
      <c r="F1107">
        <f>INDEX(tb_MHDI[],MATCH(Table3[[#This Row],[city_name]],tb_MHDI[mun_uf],0),5)</f>
        <v>0.57399999999999995</v>
      </c>
      <c r="G1107">
        <f>INDEX(tb_MHDI[],MATCH(Table3[[#This Row],[city_name]],tb_MHDI[mun_uf],0),6)</f>
        <v>0.56200000000000006</v>
      </c>
      <c r="H1107">
        <f>INDEX(tb_MHDI[],MATCH(Table3[[#This Row],[city_name]],tb_MHDI[mun_uf],0),7)</f>
        <v>0.75600000000000001</v>
      </c>
      <c r="I1107">
        <f>INDEX(tb_MHDI[],MATCH(Table3[[#This Row],[city_name]],tb_MHDI[mun_uf],0),8)</f>
        <v>0.44600000000000001</v>
      </c>
      <c r="J1107">
        <f>_xlfn.NUMBERVALUE(INDEX(tb_SVI[],MATCH(Table3[[#This Row],[city_name]],tb_SVI[city_name_uf],0),8),".")</f>
        <v>0.46100000000000002</v>
      </c>
      <c r="K1107">
        <f>_xlfn.NUMBERVALUE(INDEX(tb_SVI[],MATCH(Table3[[#This Row],[city_name]],tb_SVI[city_name_uf],0),9),".")</f>
        <v>0.26500000000000001</v>
      </c>
      <c r="L1107">
        <f>_xlfn.NUMBERVALUE(INDEX(tb_SVI[],MATCH(Table3[[#This Row],[city_name]],tb_SVI[city_name_uf],0),10),".")</f>
        <v>0.58599999999999997</v>
      </c>
      <c r="M1107">
        <f>_xlfn.NUMBERVALUE(INDEX(tb_SVI[],MATCH(Table3[[#This Row],[city_name]],tb_SVI[city_name_uf],0),11),".")</f>
        <v>0.53200000000000003</v>
      </c>
      <c r="N1107" s="14">
        <f>_xlfn.PERCENTRANK.INC(Table3[MHDI_tot],Table3[[#This Row],[MHDI_tot]],3)</f>
        <v>0.14000000000000001</v>
      </c>
    </row>
    <row r="1108" spans="1:14" hidden="1" x14ac:dyDescent="0.2">
      <c r="A1108" t="str">
        <f>SVI!F1108</f>
        <v>Barcelona/RN</v>
      </c>
      <c r="B1108" t="str">
        <f>INDEX(tb_SVI[],MATCH(Table3[[#This Row],[ibge_cod]],tb_SVI[Município],0),1)</f>
        <v>RN</v>
      </c>
      <c r="C1108" t="str">
        <f>INDEX(tb_SVI[],MATCH(Table3[[#This Row],[city_name]],tb_SVI[city_name_uf],0),3)</f>
        <v>2401503</v>
      </c>
      <c r="D1108" t="s">
        <v>18762</v>
      </c>
      <c r="E1108" s="11">
        <f>INDEX(tb_SVI[],MATCH(Table3[[#This Row],[city_name]],tb_SVI[city_name_uf],0),5)</f>
        <v>3994</v>
      </c>
      <c r="F1108">
        <f>INDEX(tb_MHDI[],MATCH(Table3[[#This Row],[city_name]],tb_MHDI[mun_uf],0),5)</f>
        <v>0.56599999999999995</v>
      </c>
      <c r="G1108">
        <f>INDEX(tb_MHDI[],MATCH(Table3[[#This Row],[city_name]],tb_MHDI[mun_uf],0),6)</f>
        <v>0.56399999999999995</v>
      </c>
      <c r="H1108">
        <f>INDEX(tb_MHDI[],MATCH(Table3[[#This Row],[city_name]],tb_MHDI[mun_uf],0),7)</f>
        <v>0.72599999999999998</v>
      </c>
      <c r="I1108">
        <f>INDEX(tb_MHDI[],MATCH(Table3[[#This Row],[city_name]],tb_MHDI[mun_uf],0),8)</f>
        <v>0.442</v>
      </c>
      <c r="J1108">
        <f>_xlfn.NUMBERVALUE(INDEX(tb_SVI[],MATCH(Table3[[#This Row],[city_name]],tb_SVI[city_name_uf],0),8),".")</f>
        <v>0.46500000000000002</v>
      </c>
      <c r="K1108">
        <f>_xlfn.NUMBERVALUE(INDEX(tb_SVI[],MATCH(Table3[[#This Row],[city_name]],tb_SVI[city_name_uf],0),9),".")</f>
        <v>0.22600000000000001</v>
      </c>
      <c r="L1108">
        <f>_xlfn.NUMBERVALUE(INDEX(tb_SVI[],MATCH(Table3[[#This Row],[city_name]],tb_SVI[city_name_uf],0),10),".")</f>
        <v>0.58799999999999997</v>
      </c>
      <c r="M1108">
        <f>_xlfn.NUMBERVALUE(INDEX(tb_SVI[],MATCH(Table3[[#This Row],[city_name]],tb_SVI[city_name_uf],0),11),".")</f>
        <v>0.57999999999999996</v>
      </c>
      <c r="N1108" s="14">
        <f>_xlfn.PERCENTRANK.INC(Table3[MHDI_tot],Table3[[#This Row],[MHDI_tot]],3)</f>
        <v>0.112</v>
      </c>
    </row>
    <row r="1109" spans="1:14" hidden="1" x14ac:dyDescent="0.2">
      <c r="A1109" t="str">
        <f>SVI!F1109</f>
        <v>Baía Formosa/RN</v>
      </c>
      <c r="B1109" t="str">
        <f>INDEX(tb_SVI[],MATCH(Table3[[#This Row],[ibge_cod]],tb_SVI[Município],0),1)</f>
        <v>RN</v>
      </c>
      <c r="C1109" t="str">
        <f>INDEX(tb_SVI[],MATCH(Table3[[#This Row],[city_name]],tb_SVI[city_name_uf],0),3)</f>
        <v>2401404</v>
      </c>
      <c r="D1109" t="s">
        <v>18763</v>
      </c>
      <c r="E1109" s="11">
        <f>INDEX(tb_SVI[],MATCH(Table3[[#This Row],[city_name]],tb_SVI[city_name_uf],0),5)</f>
        <v>9322</v>
      </c>
      <c r="F1109">
        <f>INDEX(tb_MHDI[],MATCH(Table3[[#This Row],[city_name]],tb_MHDI[mun_uf],0),5)</f>
        <v>0.60899999999999999</v>
      </c>
      <c r="G1109">
        <f>INDEX(tb_MHDI[],MATCH(Table3[[#This Row],[city_name]],tb_MHDI[mun_uf],0),6)</f>
        <v>0.59</v>
      </c>
      <c r="H1109">
        <f>INDEX(tb_MHDI[],MATCH(Table3[[#This Row],[city_name]],tb_MHDI[mun_uf],0),7)</f>
        <v>0.71799999999999997</v>
      </c>
      <c r="I1109">
        <f>INDEX(tb_MHDI[],MATCH(Table3[[#This Row],[city_name]],tb_MHDI[mun_uf],0),8)</f>
        <v>0.53400000000000003</v>
      </c>
      <c r="J1109">
        <f>_xlfn.NUMBERVALUE(INDEX(tb_SVI[],MATCH(Table3[[#This Row],[city_name]],tb_SVI[city_name_uf],0),8),".")</f>
        <v>0.314</v>
      </c>
      <c r="K1109">
        <f>_xlfn.NUMBERVALUE(INDEX(tb_SVI[],MATCH(Table3[[#This Row],[city_name]],tb_SVI[city_name_uf],0),9),".")</f>
        <v>6.6000000000000003E-2</v>
      </c>
      <c r="L1109">
        <f>_xlfn.NUMBERVALUE(INDEX(tb_SVI[],MATCH(Table3[[#This Row],[city_name]],tb_SVI[city_name_uf],0),10),".")</f>
        <v>0.46600000000000003</v>
      </c>
      <c r="M1109">
        <f>_xlfn.NUMBERVALUE(INDEX(tb_SVI[],MATCH(Table3[[#This Row],[city_name]],tb_SVI[city_name_uf],0),11),".")</f>
        <v>0.40899999999999997</v>
      </c>
      <c r="N1109" s="14">
        <f>_xlfn.PERCENTRANK.INC(Table3[MHDI_tot],Table3[[#This Row],[MHDI_tot]],3)</f>
        <v>0.28899999999999998</v>
      </c>
    </row>
    <row r="1110" spans="1:14" hidden="1" x14ac:dyDescent="0.2">
      <c r="A1110" t="str">
        <f>SVI!F1110</f>
        <v>Bento Fernandes/RN</v>
      </c>
      <c r="B1110" t="str">
        <f>INDEX(tb_SVI[],MATCH(Table3[[#This Row],[ibge_cod]],tb_SVI[Município],0),1)</f>
        <v>RN</v>
      </c>
      <c r="C1110" t="str">
        <f>INDEX(tb_SVI[],MATCH(Table3[[#This Row],[city_name]],tb_SVI[city_name_uf],0),3)</f>
        <v>2401602</v>
      </c>
      <c r="D1110" t="s">
        <v>18764</v>
      </c>
      <c r="E1110" s="11">
        <f>INDEX(tb_SVI[],MATCH(Table3[[#This Row],[city_name]],tb_SVI[city_name_uf],0),5)</f>
        <v>5525</v>
      </c>
      <c r="F1110">
        <f>INDEX(tb_MHDI[],MATCH(Table3[[#This Row],[city_name]],tb_MHDI[mun_uf],0),5)</f>
        <v>0.58199999999999996</v>
      </c>
      <c r="G1110">
        <f>INDEX(tb_MHDI[],MATCH(Table3[[#This Row],[city_name]],tb_MHDI[mun_uf],0),6)</f>
        <v>0.54200000000000004</v>
      </c>
      <c r="H1110">
        <f>INDEX(tb_MHDI[],MATCH(Table3[[#This Row],[city_name]],tb_MHDI[mun_uf],0),7)</f>
        <v>0.73699999999999999</v>
      </c>
      <c r="I1110">
        <f>INDEX(tb_MHDI[],MATCH(Table3[[#This Row],[city_name]],tb_MHDI[mun_uf],0),8)</f>
        <v>0.49399999999999999</v>
      </c>
      <c r="J1110">
        <f>_xlfn.NUMBERVALUE(INDEX(tb_SVI[],MATCH(Table3[[#This Row],[city_name]],tb_SVI[city_name_uf],0),8),".")</f>
        <v>0.44500000000000001</v>
      </c>
      <c r="K1110">
        <f>_xlfn.NUMBERVALUE(INDEX(tb_SVI[],MATCH(Table3[[#This Row],[city_name]],tb_SVI[city_name_uf],0),9),".")</f>
        <v>0.38300000000000001</v>
      </c>
      <c r="L1110">
        <f>_xlfn.NUMBERVALUE(INDEX(tb_SVI[],MATCH(Table3[[#This Row],[city_name]],tb_SVI[city_name_uf],0),10),".")</f>
        <v>0.436</v>
      </c>
      <c r="M1110">
        <f>_xlfn.NUMBERVALUE(INDEX(tb_SVI[],MATCH(Table3[[#This Row],[city_name]],tb_SVI[city_name_uf],0),11),".")</f>
        <v>0.51700000000000002</v>
      </c>
      <c r="N1110" s="14">
        <f>_xlfn.PERCENTRANK.INC(Table3[MHDI_tot],Table3[[#This Row],[MHDI_tot]],3)</f>
        <v>0.17100000000000001</v>
      </c>
    </row>
    <row r="1111" spans="1:14" hidden="1" x14ac:dyDescent="0.2">
      <c r="A1111" t="str">
        <f>SVI!F1111</f>
        <v>Bodó/RN</v>
      </c>
      <c r="B1111" t="str">
        <f>INDEX(tb_SVI[],MATCH(Table3[[#This Row],[ibge_cod]],tb_SVI[Município],0),1)</f>
        <v>RN</v>
      </c>
      <c r="C1111" t="str">
        <f>INDEX(tb_SVI[],MATCH(Table3[[#This Row],[city_name]],tb_SVI[city_name_uf],0),3)</f>
        <v>2401651</v>
      </c>
      <c r="D1111" t="s">
        <v>18765</v>
      </c>
      <c r="E1111" s="11">
        <f>INDEX(tb_SVI[],MATCH(Table3[[#This Row],[city_name]],tb_SVI[city_name_uf],0),5)</f>
        <v>2197</v>
      </c>
      <c r="F1111">
        <f>INDEX(tb_MHDI[],MATCH(Table3[[#This Row],[city_name]],tb_MHDI[mun_uf],0),5)</f>
        <v>0.629</v>
      </c>
      <c r="G1111">
        <f>INDEX(tb_MHDI[],MATCH(Table3[[#This Row],[city_name]],tb_MHDI[mun_uf],0),6)</f>
        <v>0.56999999999999995</v>
      </c>
      <c r="H1111">
        <f>INDEX(tb_MHDI[],MATCH(Table3[[#This Row],[city_name]],tb_MHDI[mun_uf],0),7)</f>
        <v>0.77200000000000002</v>
      </c>
      <c r="I1111">
        <f>INDEX(tb_MHDI[],MATCH(Table3[[#This Row],[city_name]],tb_MHDI[mun_uf],0),8)</f>
        <v>0.56499999999999995</v>
      </c>
      <c r="J1111">
        <f>_xlfn.NUMBERVALUE(INDEX(tb_SVI[],MATCH(Table3[[#This Row],[city_name]],tb_SVI[city_name_uf],0),8),".")</f>
        <v>0.42699999999999999</v>
      </c>
      <c r="K1111">
        <f>_xlfn.NUMBERVALUE(INDEX(tb_SVI[],MATCH(Table3[[#This Row],[city_name]],tb_SVI[city_name_uf],0),9),".")</f>
        <v>0.316</v>
      </c>
      <c r="L1111">
        <f>_xlfn.NUMBERVALUE(INDEX(tb_SVI[],MATCH(Table3[[#This Row],[city_name]],tb_SVI[city_name_uf],0),10),".")</f>
        <v>0.46100000000000002</v>
      </c>
      <c r="M1111">
        <f>_xlfn.NUMBERVALUE(INDEX(tb_SVI[],MATCH(Table3[[#This Row],[city_name]],tb_SVI[city_name_uf],0),11),".")</f>
        <v>0.505</v>
      </c>
      <c r="N1111" s="14">
        <f>_xlfn.PERCENTRANK.INC(Table3[MHDI_tot],Table3[[#This Row],[MHDI_tot]],3)</f>
        <v>0.36699999999999999</v>
      </c>
    </row>
    <row r="1112" spans="1:14" hidden="1" x14ac:dyDescent="0.2">
      <c r="A1112" t="str">
        <f>SVI!F1112</f>
        <v>Bom Jesus/RN</v>
      </c>
      <c r="B1112" t="str">
        <f>INDEX(tb_SVI[],MATCH(Table3[[#This Row],[ibge_cod]],tb_SVI[Município],0),1)</f>
        <v>RN</v>
      </c>
      <c r="C1112" t="str">
        <f>INDEX(tb_SVI[],MATCH(Table3[[#This Row],[city_name]],tb_SVI[city_name_uf],0),3)</f>
        <v>2401701</v>
      </c>
      <c r="D1112" t="s">
        <v>18766</v>
      </c>
      <c r="E1112" s="11">
        <f>INDEX(tb_SVI[],MATCH(Table3[[#This Row],[city_name]],tb_SVI[city_name_uf],0),5)</f>
        <v>10267</v>
      </c>
      <c r="F1112">
        <f>INDEX(tb_MHDI[],MATCH(Table3[[#This Row],[city_name]],tb_MHDI[mun_uf],0),5)</f>
        <v>0.58399999999999996</v>
      </c>
      <c r="G1112">
        <f>INDEX(tb_MHDI[],MATCH(Table3[[#This Row],[city_name]],tb_MHDI[mun_uf],0),6)</f>
        <v>0.58299999999999996</v>
      </c>
      <c r="H1112">
        <f>INDEX(tb_MHDI[],MATCH(Table3[[#This Row],[city_name]],tb_MHDI[mun_uf],0),7)</f>
        <v>0.74299999999999999</v>
      </c>
      <c r="I1112">
        <f>INDEX(tb_MHDI[],MATCH(Table3[[#This Row],[city_name]],tb_MHDI[mun_uf],0),8)</f>
        <v>0.46</v>
      </c>
      <c r="J1112">
        <f>_xlfn.NUMBERVALUE(INDEX(tb_SVI[],MATCH(Table3[[#This Row],[city_name]],tb_SVI[city_name_uf],0),8),".")</f>
        <v>0.436</v>
      </c>
      <c r="K1112">
        <f>_xlfn.NUMBERVALUE(INDEX(tb_SVI[],MATCH(Table3[[#This Row],[city_name]],tb_SVI[city_name_uf],0),9),".")</f>
        <v>0.23400000000000001</v>
      </c>
      <c r="L1112">
        <f>_xlfn.NUMBERVALUE(INDEX(tb_SVI[],MATCH(Table3[[#This Row],[city_name]],tb_SVI[city_name_uf],0),10),".")</f>
        <v>0.52500000000000002</v>
      </c>
      <c r="M1112">
        <f>_xlfn.NUMBERVALUE(INDEX(tb_SVI[],MATCH(Table3[[#This Row],[city_name]],tb_SVI[city_name_uf],0),11),".")</f>
        <v>0.54900000000000004</v>
      </c>
      <c r="N1112" s="14">
        <f>_xlfn.PERCENTRANK.INC(Table3[MHDI_tot],Table3[[#This Row],[MHDI_tot]],3)</f>
        <v>0.18</v>
      </c>
    </row>
    <row r="1113" spans="1:14" hidden="1" x14ac:dyDescent="0.2">
      <c r="A1113" t="str">
        <f>SVI!F1113</f>
        <v>Brejinho/RN</v>
      </c>
      <c r="B1113" t="str">
        <f>INDEX(tb_SVI[],MATCH(Table3[[#This Row],[ibge_cod]],tb_SVI[Município],0),1)</f>
        <v>RN</v>
      </c>
      <c r="C1113" t="str">
        <f>INDEX(tb_SVI[],MATCH(Table3[[#This Row],[city_name]],tb_SVI[city_name_uf],0),3)</f>
        <v>2401800</v>
      </c>
      <c r="D1113" t="s">
        <v>18767</v>
      </c>
      <c r="E1113" s="11">
        <f>INDEX(tb_SVI[],MATCH(Table3[[#This Row],[city_name]],tb_SVI[city_name_uf],0),5)</f>
        <v>12787</v>
      </c>
      <c r="F1113">
        <f>INDEX(tb_MHDI[],MATCH(Table3[[#This Row],[city_name]],tb_MHDI[mun_uf],0),5)</f>
        <v>0.59199999999999997</v>
      </c>
      <c r="G1113">
        <f>INDEX(tb_MHDI[],MATCH(Table3[[#This Row],[city_name]],tb_MHDI[mun_uf],0),6)</f>
        <v>0.58499999999999996</v>
      </c>
      <c r="H1113">
        <f>INDEX(tb_MHDI[],MATCH(Table3[[#This Row],[city_name]],tb_MHDI[mun_uf],0),7)</f>
        <v>0.72199999999999998</v>
      </c>
      <c r="I1113">
        <f>INDEX(tb_MHDI[],MATCH(Table3[[#This Row],[city_name]],tb_MHDI[mun_uf],0),8)</f>
        <v>0.49199999999999999</v>
      </c>
      <c r="J1113">
        <f>_xlfn.NUMBERVALUE(INDEX(tb_SVI[],MATCH(Table3[[#This Row],[city_name]],tb_SVI[city_name_uf],0),8),".")</f>
        <v>0.41199999999999998</v>
      </c>
      <c r="K1113">
        <f>_xlfn.NUMBERVALUE(INDEX(tb_SVI[],MATCH(Table3[[#This Row],[city_name]],tb_SVI[city_name_uf],0),9),".")</f>
        <v>0.20399999999999999</v>
      </c>
      <c r="L1113">
        <f>_xlfn.NUMBERVALUE(INDEX(tb_SVI[],MATCH(Table3[[#This Row],[city_name]],tb_SVI[city_name_uf],0),10),".")</f>
        <v>0.56200000000000006</v>
      </c>
      <c r="M1113">
        <f>_xlfn.NUMBERVALUE(INDEX(tb_SVI[],MATCH(Table3[[#This Row],[city_name]],tb_SVI[city_name_uf],0),11),".")</f>
        <v>0.47099999999999997</v>
      </c>
      <c r="N1113" s="14">
        <f>_xlfn.PERCENTRANK.INC(Table3[MHDI_tot],Table3[[#This Row],[MHDI_tot]],3)</f>
        <v>0.214</v>
      </c>
    </row>
    <row r="1114" spans="1:14" hidden="1" x14ac:dyDescent="0.2">
      <c r="A1114" t="str">
        <f>SVI!F1114</f>
        <v>Caicó/RN</v>
      </c>
      <c r="B1114" t="str">
        <f>INDEX(tb_SVI[],MATCH(Table3[[#This Row],[ibge_cod]],tb_SVI[Município],0),1)</f>
        <v>RN</v>
      </c>
      <c r="C1114" t="str">
        <f>INDEX(tb_SVI[],MATCH(Table3[[#This Row],[city_name]],tb_SVI[city_name_uf],0),3)</f>
        <v>2402006</v>
      </c>
      <c r="D1114" t="s">
        <v>18768</v>
      </c>
      <c r="E1114" s="11">
        <f>INDEX(tb_SVI[],MATCH(Table3[[#This Row],[city_name]],tb_SVI[city_name_uf],0),5)</f>
        <v>68343</v>
      </c>
      <c r="F1114">
        <f>INDEX(tb_MHDI[],MATCH(Table3[[#This Row],[city_name]],tb_MHDI[mun_uf],0),5)</f>
        <v>0.71</v>
      </c>
      <c r="G1114">
        <f>INDEX(tb_MHDI[],MATCH(Table3[[#This Row],[city_name]],tb_MHDI[mun_uf],0),6)</f>
        <v>0.70299999999999996</v>
      </c>
      <c r="H1114">
        <f>INDEX(tb_MHDI[],MATCH(Table3[[#This Row],[city_name]],tb_MHDI[mun_uf],0),7)</f>
        <v>0.82399999999999995</v>
      </c>
      <c r="I1114">
        <f>INDEX(tb_MHDI[],MATCH(Table3[[#This Row],[city_name]],tb_MHDI[mun_uf],0),8)</f>
        <v>0.61899999999999999</v>
      </c>
      <c r="J1114">
        <f>_xlfn.NUMBERVALUE(INDEX(tb_SVI[],MATCH(Table3[[#This Row],[city_name]],tb_SVI[city_name_uf],0),8),".")</f>
        <v>0.248</v>
      </c>
      <c r="K1114">
        <f>_xlfn.NUMBERVALUE(INDEX(tb_SVI[],MATCH(Table3[[#This Row],[city_name]],tb_SVI[city_name_uf],0),9),".")</f>
        <v>0.09</v>
      </c>
      <c r="L1114">
        <f>_xlfn.NUMBERVALUE(INDEX(tb_SVI[],MATCH(Table3[[#This Row],[city_name]],tb_SVI[city_name_uf],0),10),".")</f>
        <v>0.309</v>
      </c>
      <c r="M1114">
        <f>_xlfn.NUMBERVALUE(INDEX(tb_SVI[],MATCH(Table3[[#This Row],[city_name]],tb_SVI[city_name_uf],0),11),".")</f>
        <v>0.34499999999999997</v>
      </c>
      <c r="N1114" s="14">
        <f>_xlfn.PERCENTRANK.INC(Table3[MHDI_tot],Table3[[#This Row],[MHDI_tot]],3)</f>
        <v>0.70499999999999996</v>
      </c>
    </row>
    <row r="1115" spans="1:14" hidden="1" x14ac:dyDescent="0.2">
      <c r="A1115" t="str">
        <f>SVI!F1115</f>
        <v>Caiçara do Norte/RN</v>
      </c>
      <c r="B1115" t="str">
        <f>INDEX(tb_SVI[],MATCH(Table3[[#This Row],[ibge_cod]],tb_SVI[Município],0),1)</f>
        <v>RN</v>
      </c>
      <c r="C1115" t="str">
        <f>INDEX(tb_SVI[],MATCH(Table3[[#This Row],[city_name]],tb_SVI[city_name_uf],0),3)</f>
        <v>2401859</v>
      </c>
      <c r="D1115" t="s">
        <v>18769</v>
      </c>
      <c r="E1115" s="11">
        <f>INDEX(tb_SVI[],MATCH(Table3[[#This Row],[city_name]],tb_SVI[city_name_uf],0),5)</f>
        <v>6561</v>
      </c>
      <c r="F1115">
        <f>INDEX(tb_MHDI[],MATCH(Table3[[#This Row],[city_name]],tb_MHDI[mun_uf],0),5)</f>
        <v>0.57399999999999995</v>
      </c>
      <c r="G1115">
        <f>INDEX(tb_MHDI[],MATCH(Table3[[#This Row],[city_name]],tb_MHDI[mun_uf],0),6)</f>
        <v>0.57199999999999995</v>
      </c>
      <c r="H1115">
        <f>INDEX(tb_MHDI[],MATCH(Table3[[#This Row],[city_name]],tb_MHDI[mun_uf],0),7)</f>
        <v>0.72699999999999998</v>
      </c>
      <c r="I1115">
        <f>INDEX(tb_MHDI[],MATCH(Table3[[#This Row],[city_name]],tb_MHDI[mun_uf],0),8)</f>
        <v>0.45400000000000001</v>
      </c>
      <c r="J1115">
        <f>_xlfn.NUMBERVALUE(INDEX(tb_SVI[],MATCH(Table3[[#This Row],[city_name]],tb_SVI[city_name_uf],0),8),".")</f>
        <v>0.50900000000000001</v>
      </c>
      <c r="K1115">
        <f>_xlfn.NUMBERVALUE(INDEX(tb_SVI[],MATCH(Table3[[#This Row],[city_name]],tb_SVI[city_name_uf],0),9),".")</f>
        <v>0.48299999999999998</v>
      </c>
      <c r="L1115">
        <f>_xlfn.NUMBERVALUE(INDEX(tb_SVI[],MATCH(Table3[[#This Row],[city_name]],tb_SVI[city_name_uf],0),10),".")</f>
        <v>0.57099999999999995</v>
      </c>
      <c r="M1115">
        <f>_xlfn.NUMBERVALUE(INDEX(tb_SVI[],MATCH(Table3[[#This Row],[city_name]],tb_SVI[city_name_uf],0),11),".")</f>
        <v>0.47299999999999998</v>
      </c>
      <c r="N1115" s="14">
        <f>_xlfn.PERCENTRANK.INC(Table3[MHDI_tot],Table3[[#This Row],[MHDI_tot]],3)</f>
        <v>0.14000000000000001</v>
      </c>
    </row>
    <row r="1116" spans="1:14" hidden="1" x14ac:dyDescent="0.2">
      <c r="A1116" t="str">
        <f>SVI!F1116</f>
        <v>Caiçara do Rio do Vento/RN</v>
      </c>
      <c r="B1116" t="str">
        <f>INDEX(tb_SVI[],MATCH(Table3[[#This Row],[ibge_cod]],tb_SVI[Município],0),1)</f>
        <v>RN</v>
      </c>
      <c r="C1116" t="str">
        <f>INDEX(tb_SVI[],MATCH(Table3[[#This Row],[city_name]],tb_SVI[city_name_uf],0),3)</f>
        <v>2401909</v>
      </c>
      <c r="D1116" t="s">
        <v>18770</v>
      </c>
      <c r="E1116" s="11">
        <f>INDEX(tb_SVI[],MATCH(Table3[[#This Row],[city_name]],tb_SVI[city_name_uf],0),5)</f>
        <v>3715</v>
      </c>
      <c r="F1116">
        <f>INDEX(tb_MHDI[],MATCH(Table3[[#This Row],[city_name]],tb_MHDI[mun_uf],0),5)</f>
        <v>0.58699999999999997</v>
      </c>
      <c r="G1116">
        <f>INDEX(tb_MHDI[],MATCH(Table3[[#This Row],[city_name]],tb_MHDI[mun_uf],0),6)</f>
        <v>0.55300000000000005</v>
      </c>
      <c r="H1116">
        <f>INDEX(tb_MHDI[],MATCH(Table3[[#This Row],[city_name]],tb_MHDI[mun_uf],0),7)</f>
        <v>0.73399999999999999</v>
      </c>
      <c r="I1116">
        <f>INDEX(tb_MHDI[],MATCH(Table3[[#This Row],[city_name]],tb_MHDI[mun_uf],0),8)</f>
        <v>0.499</v>
      </c>
      <c r="J1116">
        <f>_xlfn.NUMBERVALUE(INDEX(tb_SVI[],MATCH(Table3[[#This Row],[city_name]],tb_SVI[city_name_uf],0),8),".")</f>
        <v>0.40899999999999997</v>
      </c>
      <c r="K1116">
        <f>_xlfn.NUMBERVALUE(INDEX(tb_SVI[],MATCH(Table3[[#This Row],[city_name]],tb_SVI[city_name_uf],0),9),".")</f>
        <v>0.154</v>
      </c>
      <c r="L1116">
        <f>_xlfn.NUMBERVALUE(INDEX(tb_SVI[],MATCH(Table3[[#This Row],[city_name]],tb_SVI[city_name_uf],0),10),".")</f>
        <v>0.61699999999999999</v>
      </c>
      <c r="M1116">
        <f>_xlfn.NUMBERVALUE(INDEX(tb_SVI[],MATCH(Table3[[#This Row],[city_name]],tb_SVI[city_name_uf],0),11),".")</f>
        <v>0.45600000000000002</v>
      </c>
      <c r="N1116" s="14">
        <f>_xlfn.PERCENTRANK.INC(Table3[MHDI_tot],Table3[[#This Row],[MHDI_tot]],3)</f>
        <v>0.192</v>
      </c>
    </row>
    <row r="1117" spans="1:14" hidden="1" x14ac:dyDescent="0.2">
      <c r="A1117" t="str">
        <f>SVI!F1117</f>
        <v>Campo Redondo/RN</v>
      </c>
      <c r="B1117" t="str">
        <f>INDEX(tb_SVI[],MATCH(Table3[[#This Row],[ibge_cod]],tb_SVI[Município],0),1)</f>
        <v>RN</v>
      </c>
      <c r="C1117" t="str">
        <f>INDEX(tb_SVI[],MATCH(Table3[[#This Row],[city_name]],tb_SVI[city_name_uf],0),3)</f>
        <v>2402105</v>
      </c>
      <c r="D1117" t="s">
        <v>18771</v>
      </c>
      <c r="E1117" s="11">
        <f>INDEX(tb_SVI[],MATCH(Table3[[#This Row],[city_name]],tb_SVI[city_name_uf],0),5)</f>
        <v>11291</v>
      </c>
      <c r="F1117">
        <f>INDEX(tb_MHDI[],MATCH(Table3[[#This Row],[city_name]],tb_MHDI[mun_uf],0),5)</f>
        <v>0.626</v>
      </c>
      <c r="G1117">
        <f>INDEX(tb_MHDI[],MATCH(Table3[[#This Row],[city_name]],tb_MHDI[mun_uf],0),6)</f>
        <v>0.55400000000000005</v>
      </c>
      <c r="H1117">
        <f>INDEX(tb_MHDI[],MATCH(Table3[[#This Row],[city_name]],tb_MHDI[mun_uf],0),7)</f>
        <v>0.75800000000000001</v>
      </c>
      <c r="I1117">
        <f>INDEX(tb_MHDI[],MATCH(Table3[[#This Row],[city_name]],tb_MHDI[mun_uf],0),8)</f>
        <v>0.58399999999999996</v>
      </c>
      <c r="J1117">
        <f>_xlfn.NUMBERVALUE(INDEX(tb_SVI[],MATCH(Table3[[#This Row],[city_name]],tb_SVI[city_name_uf],0),8),".")</f>
        <v>0.45800000000000002</v>
      </c>
      <c r="K1117">
        <f>_xlfn.NUMBERVALUE(INDEX(tb_SVI[],MATCH(Table3[[#This Row],[city_name]],tb_SVI[city_name_uf],0),9),".")</f>
        <v>0.33200000000000002</v>
      </c>
      <c r="L1117">
        <f>_xlfn.NUMBERVALUE(INDEX(tb_SVI[],MATCH(Table3[[#This Row],[city_name]],tb_SVI[city_name_uf],0),10),".")</f>
        <v>0.47299999999999998</v>
      </c>
      <c r="M1117">
        <f>_xlfn.NUMBERVALUE(INDEX(tb_SVI[],MATCH(Table3[[#This Row],[city_name]],tb_SVI[city_name_uf],0),11),".")</f>
        <v>0.56799999999999995</v>
      </c>
      <c r="N1117" s="14">
        <f>_xlfn.PERCENTRANK.INC(Table3[MHDI_tot],Table3[[#This Row],[MHDI_tot]],3)</f>
        <v>0.35499999999999998</v>
      </c>
    </row>
    <row r="1118" spans="1:14" hidden="1" x14ac:dyDescent="0.2">
      <c r="A1118" t="str">
        <f>SVI!F1118</f>
        <v>Canguaretama/RN</v>
      </c>
      <c r="B1118" t="str">
        <f>INDEX(tb_SVI[],MATCH(Table3[[#This Row],[ibge_cod]],tb_SVI[Município],0),1)</f>
        <v>RN</v>
      </c>
      <c r="C1118" t="str">
        <f>INDEX(tb_SVI[],MATCH(Table3[[#This Row],[city_name]],tb_SVI[city_name_uf],0),3)</f>
        <v>2402204</v>
      </c>
      <c r="D1118" t="s">
        <v>18772</v>
      </c>
      <c r="E1118" s="11">
        <f>INDEX(tb_SVI[],MATCH(Table3[[#This Row],[city_name]],tb_SVI[city_name_uf],0),5)</f>
        <v>34548</v>
      </c>
      <c r="F1118">
        <f>INDEX(tb_MHDI[],MATCH(Table3[[#This Row],[city_name]],tb_MHDI[mun_uf],0),5)</f>
        <v>0.57899999999999996</v>
      </c>
      <c r="G1118">
        <f>INDEX(tb_MHDI[],MATCH(Table3[[#This Row],[city_name]],tb_MHDI[mun_uf],0),6)</f>
        <v>0.55700000000000005</v>
      </c>
      <c r="H1118">
        <f>INDEX(tb_MHDI[],MATCH(Table3[[#This Row],[city_name]],tb_MHDI[mun_uf],0),7)</f>
        <v>0.71799999999999997</v>
      </c>
      <c r="I1118">
        <f>INDEX(tb_MHDI[],MATCH(Table3[[#This Row],[city_name]],tb_MHDI[mun_uf],0),8)</f>
        <v>0.48599999999999999</v>
      </c>
      <c r="J1118">
        <f>_xlfn.NUMBERVALUE(INDEX(tb_SVI[],MATCH(Table3[[#This Row],[city_name]],tb_SVI[city_name_uf],0),8),".")</f>
        <v>0.52200000000000002</v>
      </c>
      <c r="K1118">
        <f>_xlfn.NUMBERVALUE(INDEX(tb_SVI[],MATCH(Table3[[#This Row],[city_name]],tb_SVI[city_name_uf],0),9),".")</f>
        <v>0.39900000000000002</v>
      </c>
      <c r="L1118">
        <f>_xlfn.NUMBERVALUE(INDEX(tb_SVI[],MATCH(Table3[[#This Row],[city_name]],tb_SVI[city_name_uf],0),10),".")</f>
        <v>0.57299999999999995</v>
      </c>
      <c r="M1118">
        <f>_xlfn.NUMBERVALUE(INDEX(tb_SVI[],MATCH(Table3[[#This Row],[city_name]],tb_SVI[city_name_uf],0),11),".")</f>
        <v>0.59299999999999997</v>
      </c>
      <c r="N1118" s="14">
        <f>_xlfn.PERCENTRANK.INC(Table3[MHDI_tot],Table3[[#This Row],[MHDI_tot]],3)</f>
        <v>0.161</v>
      </c>
    </row>
    <row r="1119" spans="1:14" hidden="1" x14ac:dyDescent="0.2">
      <c r="A1119" t="str">
        <f>SVI!F1119</f>
        <v>Caraúbas/RN</v>
      </c>
      <c r="B1119" t="str">
        <f>INDEX(tb_SVI[],MATCH(Table3[[#This Row],[ibge_cod]],tb_SVI[Município],0),1)</f>
        <v>RN</v>
      </c>
      <c r="C1119" t="str">
        <f>INDEX(tb_SVI[],MATCH(Table3[[#This Row],[city_name]],tb_SVI[city_name_uf],0),3)</f>
        <v>2402303</v>
      </c>
      <c r="D1119" t="s">
        <v>18773</v>
      </c>
      <c r="E1119" s="11">
        <f>INDEX(tb_SVI[],MATCH(Table3[[#This Row],[city_name]],tb_SVI[city_name_uf],0),5)</f>
        <v>20541</v>
      </c>
      <c r="F1119">
        <f>INDEX(tb_MHDI[],MATCH(Table3[[#This Row],[city_name]],tb_MHDI[mun_uf],0),5)</f>
        <v>0.63800000000000001</v>
      </c>
      <c r="G1119">
        <f>INDEX(tb_MHDI[],MATCH(Table3[[#This Row],[city_name]],tb_MHDI[mun_uf],0),6)</f>
        <v>0.59399999999999997</v>
      </c>
      <c r="H1119">
        <f>INDEX(tb_MHDI[],MATCH(Table3[[#This Row],[city_name]],tb_MHDI[mun_uf],0),7)</f>
        <v>0.78600000000000003</v>
      </c>
      <c r="I1119">
        <f>INDEX(tb_MHDI[],MATCH(Table3[[#This Row],[city_name]],tb_MHDI[mun_uf],0),8)</f>
        <v>0.55600000000000005</v>
      </c>
      <c r="J1119">
        <f>_xlfn.NUMBERVALUE(INDEX(tb_SVI[],MATCH(Table3[[#This Row],[city_name]],tb_SVI[city_name_uf],0),8),".")</f>
        <v>0.434</v>
      </c>
      <c r="K1119">
        <f>_xlfn.NUMBERVALUE(INDEX(tb_SVI[],MATCH(Table3[[#This Row],[city_name]],tb_SVI[city_name_uf],0),9),".")</f>
        <v>0.29099999999999998</v>
      </c>
      <c r="L1119">
        <f>_xlfn.NUMBERVALUE(INDEX(tb_SVI[],MATCH(Table3[[#This Row],[city_name]],tb_SVI[city_name_uf],0),10),".")</f>
        <v>0.50900000000000001</v>
      </c>
      <c r="M1119">
        <f>_xlfn.NUMBERVALUE(INDEX(tb_SVI[],MATCH(Table3[[#This Row],[city_name]],tb_SVI[city_name_uf],0),11),".")</f>
        <v>0.501</v>
      </c>
      <c r="N1119" s="14">
        <f>_xlfn.PERCENTRANK.INC(Table3[MHDI_tot],Table3[[#This Row],[MHDI_tot]],3)</f>
        <v>0.39700000000000002</v>
      </c>
    </row>
    <row r="1120" spans="1:14" hidden="1" x14ac:dyDescent="0.2">
      <c r="A1120" t="str">
        <f>SVI!F1120</f>
        <v>Carnaubais/RN</v>
      </c>
      <c r="B1120" t="str">
        <f>INDEX(tb_SVI[],MATCH(Table3[[#This Row],[ibge_cod]],tb_SVI[Município],0),1)</f>
        <v>RN</v>
      </c>
      <c r="C1120" t="str">
        <f>INDEX(tb_SVI[],MATCH(Table3[[#This Row],[city_name]],tb_SVI[city_name_uf],0),3)</f>
        <v>2402501</v>
      </c>
      <c r="D1120" t="s">
        <v>18774</v>
      </c>
      <c r="E1120" s="11">
        <f>INDEX(tb_SVI[],MATCH(Table3[[#This Row],[city_name]],tb_SVI[city_name_uf],0),5)</f>
        <v>10867</v>
      </c>
      <c r="F1120">
        <f>INDEX(tb_MHDI[],MATCH(Table3[[#This Row],[city_name]],tb_MHDI[mun_uf],0),5)</f>
        <v>0.58899999999999997</v>
      </c>
      <c r="G1120">
        <f>INDEX(tb_MHDI[],MATCH(Table3[[#This Row],[city_name]],tb_MHDI[mun_uf],0),6)</f>
        <v>0.58299999999999996</v>
      </c>
      <c r="H1120">
        <f>INDEX(tb_MHDI[],MATCH(Table3[[#This Row],[city_name]],tb_MHDI[mun_uf],0),7)</f>
        <v>0.73799999999999999</v>
      </c>
      <c r="I1120">
        <f>INDEX(tb_MHDI[],MATCH(Table3[[#This Row],[city_name]],tb_MHDI[mun_uf],0),8)</f>
        <v>0.47599999999999998</v>
      </c>
      <c r="J1120">
        <f>_xlfn.NUMBERVALUE(INDEX(tb_SVI[],MATCH(Table3[[#This Row],[city_name]],tb_SVI[city_name_uf],0),8),".")</f>
        <v>0.502</v>
      </c>
      <c r="K1120">
        <f>_xlfn.NUMBERVALUE(INDEX(tb_SVI[],MATCH(Table3[[#This Row],[city_name]],tb_SVI[city_name_uf],0),9),".")</f>
        <v>0.37</v>
      </c>
      <c r="L1120">
        <f>_xlfn.NUMBERVALUE(INDEX(tb_SVI[],MATCH(Table3[[#This Row],[city_name]],tb_SVI[city_name_uf],0),10),".")</f>
        <v>0.55000000000000004</v>
      </c>
      <c r="M1120">
        <f>_xlfn.NUMBERVALUE(INDEX(tb_SVI[],MATCH(Table3[[#This Row],[city_name]],tb_SVI[city_name_uf],0),11),".")</f>
        <v>0.58699999999999997</v>
      </c>
      <c r="N1120" s="14">
        <f>_xlfn.PERCENTRANK.INC(Table3[MHDI_tot],Table3[[#This Row],[MHDI_tot]],3)</f>
        <v>0.20100000000000001</v>
      </c>
    </row>
    <row r="1121" spans="1:14" hidden="1" x14ac:dyDescent="0.2">
      <c r="A1121" t="str">
        <f>SVI!F1121</f>
        <v>Carnaúba dos Dantas/RN</v>
      </c>
      <c r="B1121" t="str">
        <f>INDEX(tb_SVI[],MATCH(Table3[[#This Row],[ibge_cod]],tb_SVI[Município],0),1)</f>
        <v>RN</v>
      </c>
      <c r="C1121" t="str">
        <f>INDEX(tb_SVI[],MATCH(Table3[[#This Row],[city_name]],tb_SVI[city_name_uf],0),3)</f>
        <v>2402402</v>
      </c>
      <c r="D1121" t="s">
        <v>18775</v>
      </c>
      <c r="E1121" s="11">
        <f>INDEX(tb_SVI[],MATCH(Table3[[#This Row],[city_name]],tb_SVI[city_name_uf],0),5)</f>
        <v>8239</v>
      </c>
      <c r="F1121">
        <f>INDEX(tb_MHDI[],MATCH(Table3[[#This Row],[city_name]],tb_MHDI[mun_uf],0),5)</f>
        <v>0.65900000000000003</v>
      </c>
      <c r="G1121">
        <f>INDEX(tb_MHDI[],MATCH(Table3[[#This Row],[city_name]],tb_MHDI[mun_uf],0),6)</f>
        <v>0.624</v>
      </c>
      <c r="H1121">
        <f>INDEX(tb_MHDI[],MATCH(Table3[[#This Row],[city_name]],tb_MHDI[mun_uf],0),7)</f>
        <v>0.79600000000000004</v>
      </c>
      <c r="I1121">
        <f>INDEX(tb_MHDI[],MATCH(Table3[[#This Row],[city_name]],tb_MHDI[mun_uf],0),8)</f>
        <v>0.57699999999999996</v>
      </c>
      <c r="J1121">
        <f>_xlfn.NUMBERVALUE(INDEX(tb_SVI[],MATCH(Table3[[#This Row],[city_name]],tb_SVI[city_name_uf],0),8),".")</f>
        <v>0.25600000000000001</v>
      </c>
      <c r="K1121">
        <f>_xlfn.NUMBERVALUE(INDEX(tb_SVI[],MATCH(Table3[[#This Row],[city_name]],tb_SVI[city_name_uf],0),9),".")</f>
        <v>0.109</v>
      </c>
      <c r="L1121">
        <f>_xlfn.NUMBERVALUE(INDEX(tb_SVI[],MATCH(Table3[[#This Row],[city_name]],tb_SVI[city_name_uf],0),10),".")</f>
        <v>0.34799999999999998</v>
      </c>
      <c r="M1121">
        <f>_xlfn.NUMBERVALUE(INDEX(tb_SVI[],MATCH(Table3[[#This Row],[city_name]],tb_SVI[city_name_uf],0),11),".")</f>
        <v>0.31</v>
      </c>
      <c r="N1121" s="14">
        <f>_xlfn.PERCENTRANK.INC(Table3[MHDI_tot],Table3[[#This Row],[MHDI_tot]],3)</f>
        <v>0.47</v>
      </c>
    </row>
    <row r="1122" spans="1:14" hidden="1" x14ac:dyDescent="0.2">
      <c r="A1122" t="str">
        <f>SVI!F1122</f>
        <v>Cerro Corá/RN</v>
      </c>
      <c r="B1122" t="str">
        <f>INDEX(tb_SVI[],MATCH(Table3[[#This Row],[ibge_cod]],tb_SVI[Município],0),1)</f>
        <v>RN</v>
      </c>
      <c r="C1122" t="str">
        <f>INDEX(tb_SVI[],MATCH(Table3[[#This Row],[city_name]],tb_SVI[city_name_uf],0),3)</f>
        <v>2402709</v>
      </c>
      <c r="D1122" t="s">
        <v>18776</v>
      </c>
      <c r="E1122" s="11">
        <f>INDEX(tb_SVI[],MATCH(Table3[[#This Row],[city_name]],tb_SVI[city_name_uf],0),5)</f>
        <v>11181</v>
      </c>
      <c r="F1122">
        <f>INDEX(tb_MHDI[],MATCH(Table3[[#This Row],[city_name]],tb_MHDI[mun_uf],0),5)</f>
        <v>0.60699999999999998</v>
      </c>
      <c r="G1122">
        <f>INDEX(tb_MHDI[],MATCH(Table3[[#This Row],[city_name]],tb_MHDI[mun_uf],0),6)</f>
        <v>0.57299999999999995</v>
      </c>
      <c r="H1122">
        <f>INDEX(tb_MHDI[],MATCH(Table3[[#This Row],[city_name]],tb_MHDI[mun_uf],0),7)</f>
        <v>0.754</v>
      </c>
      <c r="I1122">
        <f>INDEX(tb_MHDI[],MATCH(Table3[[#This Row],[city_name]],tb_MHDI[mun_uf],0),8)</f>
        <v>0.51800000000000002</v>
      </c>
      <c r="J1122">
        <f>_xlfn.NUMBERVALUE(INDEX(tb_SVI[],MATCH(Table3[[#This Row],[city_name]],tb_SVI[city_name_uf],0),8),".")</f>
        <v>0.46400000000000002</v>
      </c>
      <c r="K1122">
        <f>_xlfn.NUMBERVALUE(INDEX(tb_SVI[],MATCH(Table3[[#This Row],[city_name]],tb_SVI[city_name_uf],0),9),".")</f>
        <v>0.373</v>
      </c>
      <c r="L1122">
        <f>_xlfn.NUMBERVALUE(INDEX(tb_SVI[],MATCH(Table3[[#This Row],[city_name]],tb_SVI[city_name_uf],0),10),".")</f>
        <v>0.48799999999999999</v>
      </c>
      <c r="M1122">
        <f>_xlfn.NUMBERVALUE(INDEX(tb_SVI[],MATCH(Table3[[#This Row],[city_name]],tb_SVI[city_name_uf],0),11),".")</f>
        <v>0.53200000000000003</v>
      </c>
      <c r="N1122" s="14">
        <f>_xlfn.PERCENTRANK.INC(Table3[MHDI_tot],Table3[[#This Row],[MHDI_tot]],3)</f>
        <v>0.28100000000000003</v>
      </c>
    </row>
    <row r="1123" spans="1:14" hidden="1" x14ac:dyDescent="0.2">
      <c r="A1123" t="str">
        <f>SVI!F1123</f>
        <v>Coronel Ezequiel/RN</v>
      </c>
      <c r="B1123" t="str">
        <f>INDEX(tb_SVI[],MATCH(Table3[[#This Row],[ibge_cod]],tb_SVI[Município],0),1)</f>
        <v>RN</v>
      </c>
      <c r="C1123" t="str">
        <f>INDEX(tb_SVI[],MATCH(Table3[[#This Row],[city_name]],tb_SVI[city_name_uf],0),3)</f>
        <v>2402808</v>
      </c>
      <c r="D1123" t="s">
        <v>18777</v>
      </c>
      <c r="E1123" s="11">
        <f>INDEX(tb_SVI[],MATCH(Table3[[#This Row],[city_name]],tb_SVI[city_name_uf],0),5)</f>
        <v>5504</v>
      </c>
      <c r="F1123">
        <f>INDEX(tb_MHDI[],MATCH(Table3[[#This Row],[city_name]],tb_MHDI[mun_uf],0),5)</f>
        <v>0.58699999999999997</v>
      </c>
      <c r="G1123">
        <f>INDEX(tb_MHDI[],MATCH(Table3[[#This Row],[city_name]],tb_MHDI[mun_uf],0),6)</f>
        <v>0.54500000000000004</v>
      </c>
      <c r="H1123">
        <f>INDEX(tb_MHDI[],MATCH(Table3[[#This Row],[city_name]],tb_MHDI[mun_uf],0),7)</f>
        <v>0.77800000000000002</v>
      </c>
      <c r="I1123">
        <f>INDEX(tb_MHDI[],MATCH(Table3[[#This Row],[city_name]],tb_MHDI[mun_uf],0),8)</f>
        <v>0.47599999999999998</v>
      </c>
      <c r="J1123">
        <f>_xlfn.NUMBERVALUE(INDEX(tb_SVI[],MATCH(Table3[[#This Row],[city_name]],tb_SVI[city_name_uf],0),8),".")</f>
        <v>0.46400000000000002</v>
      </c>
      <c r="K1123">
        <f>_xlfn.NUMBERVALUE(INDEX(tb_SVI[],MATCH(Table3[[#This Row],[city_name]],tb_SVI[city_name_uf],0),9),".")</f>
        <v>0.30199999999999999</v>
      </c>
      <c r="L1123">
        <f>_xlfn.NUMBERVALUE(INDEX(tb_SVI[],MATCH(Table3[[#This Row],[city_name]],tb_SVI[city_name_uf],0),10),".")</f>
        <v>0.52800000000000002</v>
      </c>
      <c r="M1123">
        <f>_xlfn.NUMBERVALUE(INDEX(tb_SVI[],MATCH(Table3[[#This Row],[city_name]],tb_SVI[city_name_uf],0),11),".")</f>
        <v>0.56299999999999994</v>
      </c>
      <c r="N1123" s="14">
        <f>_xlfn.PERCENTRANK.INC(Table3[MHDI_tot],Table3[[#This Row],[MHDI_tot]],3)</f>
        <v>0.192</v>
      </c>
    </row>
    <row r="1124" spans="1:14" hidden="1" x14ac:dyDescent="0.2">
      <c r="A1124" t="str">
        <f>SVI!F1124</f>
        <v>Coronel João Pessoa/RN</v>
      </c>
      <c r="B1124" t="str">
        <f>INDEX(tb_SVI[],MATCH(Table3[[#This Row],[ibge_cod]],tb_SVI[Município],0),1)</f>
        <v>RN</v>
      </c>
      <c r="C1124" t="str">
        <f>INDEX(tb_SVI[],MATCH(Table3[[#This Row],[city_name]],tb_SVI[city_name_uf],0),3)</f>
        <v>2402907</v>
      </c>
      <c r="D1124" t="s">
        <v>18778</v>
      </c>
      <c r="E1124" s="11">
        <f>INDEX(tb_SVI[],MATCH(Table3[[#This Row],[city_name]],tb_SVI[city_name_uf],0),5)</f>
        <v>4915</v>
      </c>
      <c r="F1124">
        <f>INDEX(tb_MHDI[],MATCH(Table3[[#This Row],[city_name]],tb_MHDI[mun_uf],0),5)</f>
        <v>0.57799999999999996</v>
      </c>
      <c r="G1124">
        <f>INDEX(tb_MHDI[],MATCH(Table3[[#This Row],[city_name]],tb_MHDI[mun_uf],0),6)</f>
        <v>0.54900000000000004</v>
      </c>
      <c r="H1124">
        <f>INDEX(tb_MHDI[],MATCH(Table3[[#This Row],[city_name]],tb_MHDI[mun_uf],0),7)</f>
        <v>0.748</v>
      </c>
      <c r="I1124">
        <f>INDEX(tb_MHDI[],MATCH(Table3[[#This Row],[city_name]],tb_MHDI[mun_uf],0),8)</f>
        <v>0.47099999999999997</v>
      </c>
      <c r="J1124">
        <f>_xlfn.NUMBERVALUE(INDEX(tb_SVI[],MATCH(Table3[[#This Row],[city_name]],tb_SVI[city_name_uf],0),8),".")</f>
        <v>0.40600000000000003</v>
      </c>
      <c r="K1124">
        <f>_xlfn.NUMBERVALUE(INDEX(tb_SVI[],MATCH(Table3[[#This Row],[city_name]],tb_SVI[city_name_uf],0),9),".")</f>
        <v>0.19400000000000001</v>
      </c>
      <c r="L1124">
        <f>_xlfn.NUMBERVALUE(INDEX(tb_SVI[],MATCH(Table3[[#This Row],[city_name]],tb_SVI[city_name_uf],0),10),".")</f>
        <v>0.505</v>
      </c>
      <c r="M1124">
        <f>_xlfn.NUMBERVALUE(INDEX(tb_SVI[],MATCH(Table3[[#This Row],[city_name]],tb_SVI[city_name_uf],0),11),".")</f>
        <v>0.51800000000000002</v>
      </c>
      <c r="N1124" s="14">
        <f>_xlfn.PERCENTRANK.INC(Table3[MHDI_tot],Table3[[#This Row],[MHDI_tot]],3)</f>
        <v>0.156</v>
      </c>
    </row>
    <row r="1125" spans="1:14" hidden="1" x14ac:dyDescent="0.2">
      <c r="A1125" t="str">
        <f>SVI!F1125</f>
        <v>Cruzeta/RN</v>
      </c>
      <c r="B1125" t="str">
        <f>INDEX(tb_SVI[],MATCH(Table3[[#This Row],[ibge_cod]],tb_SVI[Município],0),1)</f>
        <v>RN</v>
      </c>
      <c r="C1125" t="str">
        <f>INDEX(tb_SVI[],MATCH(Table3[[#This Row],[city_name]],tb_SVI[city_name_uf],0),3)</f>
        <v>2403004</v>
      </c>
      <c r="D1125" t="s">
        <v>18779</v>
      </c>
      <c r="E1125" s="11">
        <f>INDEX(tb_SVI[],MATCH(Table3[[#This Row],[city_name]],tb_SVI[city_name_uf],0),5)</f>
        <v>7983</v>
      </c>
      <c r="F1125">
        <f>INDEX(tb_MHDI[],MATCH(Table3[[#This Row],[city_name]],tb_MHDI[mun_uf],0),5)</f>
        <v>0.65400000000000003</v>
      </c>
      <c r="G1125">
        <f>INDEX(tb_MHDI[],MATCH(Table3[[#This Row],[city_name]],tb_MHDI[mun_uf],0),6)</f>
        <v>0.60199999999999998</v>
      </c>
      <c r="H1125">
        <f>INDEX(tb_MHDI[],MATCH(Table3[[#This Row],[city_name]],tb_MHDI[mun_uf],0),7)</f>
        <v>0.748</v>
      </c>
      <c r="I1125">
        <f>INDEX(tb_MHDI[],MATCH(Table3[[#This Row],[city_name]],tb_MHDI[mun_uf],0),8)</f>
        <v>0.621</v>
      </c>
      <c r="J1125">
        <f>_xlfn.NUMBERVALUE(INDEX(tb_SVI[],MATCH(Table3[[#This Row],[city_name]],tb_SVI[city_name_uf],0),8),".")</f>
        <v>0.312</v>
      </c>
      <c r="K1125">
        <f>_xlfn.NUMBERVALUE(INDEX(tb_SVI[],MATCH(Table3[[#This Row],[city_name]],tb_SVI[city_name_uf],0),9),".")</f>
        <v>5.0999999999999997E-2</v>
      </c>
      <c r="L1125">
        <f>_xlfn.NUMBERVALUE(INDEX(tb_SVI[],MATCH(Table3[[#This Row],[city_name]],tb_SVI[city_name_uf],0),10),".")</f>
        <v>0.38600000000000001</v>
      </c>
      <c r="M1125">
        <f>_xlfn.NUMBERVALUE(INDEX(tb_SVI[],MATCH(Table3[[#This Row],[city_name]],tb_SVI[city_name_uf],0),11),".")</f>
        <v>0.498</v>
      </c>
      <c r="N1125" s="14">
        <f>_xlfn.PERCENTRANK.INC(Table3[MHDI_tot],Table3[[#This Row],[MHDI_tot]],3)</f>
        <v>0.45100000000000001</v>
      </c>
    </row>
    <row r="1126" spans="1:14" hidden="1" x14ac:dyDescent="0.2">
      <c r="A1126" t="str">
        <f>SVI!F1126</f>
        <v>Currais Novos/RN</v>
      </c>
      <c r="B1126" t="str">
        <f>INDEX(tb_SVI[],MATCH(Table3[[#This Row],[ibge_cod]],tb_SVI[Município],0),1)</f>
        <v>RN</v>
      </c>
      <c r="C1126" t="str">
        <f>INDEX(tb_SVI[],MATCH(Table3[[#This Row],[city_name]],tb_SVI[city_name_uf],0),3)</f>
        <v>2403103</v>
      </c>
      <c r="D1126" t="s">
        <v>18780</v>
      </c>
      <c r="E1126" s="11">
        <f>INDEX(tb_SVI[],MATCH(Table3[[#This Row],[city_name]],tb_SVI[city_name_uf],0),5)</f>
        <v>44905</v>
      </c>
      <c r="F1126">
        <f>INDEX(tb_MHDI[],MATCH(Table3[[#This Row],[city_name]],tb_MHDI[mun_uf],0),5)</f>
        <v>0.69099999999999995</v>
      </c>
      <c r="G1126">
        <f>INDEX(tb_MHDI[],MATCH(Table3[[#This Row],[city_name]],tb_MHDI[mun_uf],0),6)</f>
        <v>0.67300000000000004</v>
      </c>
      <c r="H1126">
        <f>INDEX(tb_MHDI[],MATCH(Table3[[#This Row],[city_name]],tb_MHDI[mun_uf],0),7)</f>
        <v>0.79400000000000004</v>
      </c>
      <c r="I1126">
        <f>INDEX(tb_MHDI[],MATCH(Table3[[#This Row],[city_name]],tb_MHDI[mun_uf],0),8)</f>
        <v>0.61699999999999999</v>
      </c>
      <c r="J1126">
        <f>_xlfn.NUMBERVALUE(INDEX(tb_SVI[],MATCH(Table3[[#This Row],[city_name]],tb_SVI[city_name_uf],0),8),".")</f>
        <v>0.29399999999999998</v>
      </c>
      <c r="K1126">
        <f>_xlfn.NUMBERVALUE(INDEX(tb_SVI[],MATCH(Table3[[#This Row],[city_name]],tb_SVI[city_name_uf],0),9),".")</f>
        <v>8.4000000000000005E-2</v>
      </c>
      <c r="L1126">
        <f>_xlfn.NUMBERVALUE(INDEX(tb_SVI[],MATCH(Table3[[#This Row],[city_name]],tb_SVI[city_name_uf],0),10),".")</f>
        <v>0.40300000000000002</v>
      </c>
      <c r="M1126">
        <f>_xlfn.NUMBERVALUE(INDEX(tb_SVI[],MATCH(Table3[[#This Row],[city_name]],tb_SVI[city_name_uf],0),11),".")</f>
        <v>0.39600000000000002</v>
      </c>
      <c r="N1126" s="14">
        <f>_xlfn.PERCENTRANK.INC(Table3[MHDI_tot],Table3[[#This Row],[MHDI_tot]],3)</f>
        <v>0.60799999999999998</v>
      </c>
    </row>
    <row r="1127" spans="1:14" hidden="1" x14ac:dyDescent="0.2">
      <c r="A1127" t="str">
        <f>SVI!F1127</f>
        <v>Doutor Severiano/RN</v>
      </c>
      <c r="B1127" t="str">
        <f>INDEX(tb_SVI[],MATCH(Table3[[#This Row],[ibge_cod]],tb_SVI[Município],0),1)</f>
        <v>RN</v>
      </c>
      <c r="C1127" t="str">
        <f>INDEX(tb_SVI[],MATCH(Table3[[#This Row],[city_name]],tb_SVI[city_name_uf],0),3)</f>
        <v>2403202</v>
      </c>
      <c r="D1127" t="s">
        <v>18781</v>
      </c>
      <c r="E1127" s="11">
        <f>INDEX(tb_SVI[],MATCH(Table3[[#This Row],[city_name]],tb_SVI[city_name_uf],0),5)</f>
        <v>7072</v>
      </c>
      <c r="F1127">
        <f>INDEX(tb_MHDI[],MATCH(Table3[[#This Row],[city_name]],tb_MHDI[mun_uf],0),5)</f>
        <v>0.621</v>
      </c>
      <c r="G1127">
        <f>INDEX(tb_MHDI[],MATCH(Table3[[#This Row],[city_name]],tb_MHDI[mun_uf],0),6)</f>
        <v>0.56699999999999995</v>
      </c>
      <c r="H1127">
        <f>INDEX(tb_MHDI[],MATCH(Table3[[#This Row],[city_name]],tb_MHDI[mun_uf],0),7)</f>
        <v>0.747</v>
      </c>
      <c r="I1127">
        <f>INDEX(tb_MHDI[],MATCH(Table3[[#This Row],[city_name]],tb_MHDI[mun_uf],0),8)</f>
        <v>0.56599999999999995</v>
      </c>
      <c r="J1127">
        <f>_xlfn.NUMBERVALUE(INDEX(tb_SVI[],MATCH(Table3[[#This Row],[city_name]],tb_SVI[city_name_uf],0),8),".")</f>
        <v>0.41299999999999998</v>
      </c>
      <c r="K1127">
        <f>_xlfn.NUMBERVALUE(INDEX(tb_SVI[],MATCH(Table3[[#This Row],[city_name]],tb_SVI[city_name_uf],0),9),".")</f>
        <v>0.186</v>
      </c>
      <c r="L1127">
        <f>_xlfn.NUMBERVALUE(INDEX(tb_SVI[],MATCH(Table3[[#This Row],[city_name]],tb_SVI[city_name_uf],0),10),".")</f>
        <v>0.45500000000000002</v>
      </c>
      <c r="M1127">
        <f>_xlfn.NUMBERVALUE(INDEX(tb_SVI[],MATCH(Table3[[#This Row],[city_name]],tb_SVI[city_name_uf],0),11),".")</f>
        <v>0.59899999999999998</v>
      </c>
      <c r="N1127" s="14">
        <f>_xlfn.PERCENTRANK.INC(Table3[MHDI_tot],Table3[[#This Row],[MHDI_tot]],3)</f>
        <v>0.33500000000000002</v>
      </c>
    </row>
    <row r="1128" spans="1:14" hidden="1" x14ac:dyDescent="0.2">
      <c r="A1128" t="str">
        <f>SVI!F1128</f>
        <v>Encanto/RN</v>
      </c>
      <c r="B1128" t="str">
        <f>INDEX(tb_SVI[],MATCH(Table3[[#This Row],[ibge_cod]],tb_SVI[Município],0),1)</f>
        <v>RN</v>
      </c>
      <c r="C1128" t="str">
        <f>INDEX(tb_SVI[],MATCH(Table3[[#This Row],[city_name]],tb_SVI[city_name_uf],0),3)</f>
        <v>2403301</v>
      </c>
      <c r="D1128" t="s">
        <v>18782</v>
      </c>
      <c r="E1128" s="11">
        <f>INDEX(tb_SVI[],MATCH(Table3[[#This Row],[city_name]],tb_SVI[city_name_uf],0),5)</f>
        <v>5668</v>
      </c>
      <c r="F1128">
        <f>INDEX(tb_MHDI[],MATCH(Table3[[#This Row],[city_name]],tb_MHDI[mun_uf],0),5)</f>
        <v>0.629</v>
      </c>
      <c r="G1128">
        <f>INDEX(tb_MHDI[],MATCH(Table3[[#This Row],[city_name]],tb_MHDI[mun_uf],0),6)</f>
        <v>0.58899999999999997</v>
      </c>
      <c r="H1128">
        <f>INDEX(tb_MHDI[],MATCH(Table3[[#This Row],[city_name]],tb_MHDI[mun_uf],0),7)</f>
        <v>0.78700000000000003</v>
      </c>
      <c r="I1128">
        <f>INDEX(tb_MHDI[],MATCH(Table3[[#This Row],[city_name]],tb_MHDI[mun_uf],0),8)</f>
        <v>0.53600000000000003</v>
      </c>
      <c r="J1128">
        <f>_xlfn.NUMBERVALUE(INDEX(tb_SVI[],MATCH(Table3[[#This Row],[city_name]],tb_SVI[city_name_uf],0),8),".")</f>
        <v>0.40500000000000003</v>
      </c>
      <c r="K1128">
        <f>_xlfn.NUMBERVALUE(INDEX(tb_SVI[],MATCH(Table3[[#This Row],[city_name]],tb_SVI[city_name_uf],0),9),".")</f>
        <v>0.221</v>
      </c>
      <c r="L1128">
        <f>_xlfn.NUMBERVALUE(INDEX(tb_SVI[],MATCH(Table3[[#This Row],[city_name]],tb_SVI[city_name_uf],0),10),".")</f>
        <v>0.44700000000000001</v>
      </c>
      <c r="M1128">
        <f>_xlfn.NUMBERVALUE(INDEX(tb_SVI[],MATCH(Table3[[#This Row],[city_name]],tb_SVI[city_name_uf],0),11),".")</f>
        <v>0.54600000000000004</v>
      </c>
      <c r="N1128" s="14">
        <f>_xlfn.PERCENTRANK.INC(Table3[MHDI_tot],Table3[[#This Row],[MHDI_tot]],3)</f>
        <v>0.36699999999999999</v>
      </c>
    </row>
    <row r="1129" spans="1:14" hidden="1" x14ac:dyDescent="0.2">
      <c r="A1129" t="str">
        <f>SVI!F1129</f>
        <v>Equador/RN</v>
      </c>
      <c r="B1129" t="str">
        <f>INDEX(tb_SVI[],MATCH(Table3[[#This Row],[ibge_cod]],tb_SVI[Município],0),1)</f>
        <v>RN</v>
      </c>
      <c r="C1129" t="str">
        <f>INDEX(tb_SVI[],MATCH(Table3[[#This Row],[city_name]],tb_SVI[city_name_uf],0),3)</f>
        <v>2403400</v>
      </c>
      <c r="D1129" t="s">
        <v>18783</v>
      </c>
      <c r="E1129" s="11">
        <f>INDEX(tb_SVI[],MATCH(Table3[[#This Row],[city_name]],tb_SVI[city_name_uf],0),5)</f>
        <v>6054</v>
      </c>
      <c r="F1129">
        <f>INDEX(tb_MHDI[],MATCH(Table3[[#This Row],[city_name]],tb_MHDI[mun_uf],0),5)</f>
        <v>0.623</v>
      </c>
      <c r="G1129">
        <f>INDEX(tb_MHDI[],MATCH(Table3[[#This Row],[city_name]],tb_MHDI[mun_uf],0),6)</f>
        <v>0.57799999999999996</v>
      </c>
      <c r="H1129">
        <f>INDEX(tb_MHDI[],MATCH(Table3[[#This Row],[city_name]],tb_MHDI[mun_uf],0),7)</f>
        <v>0.76500000000000001</v>
      </c>
      <c r="I1129">
        <f>INDEX(tb_MHDI[],MATCH(Table3[[#This Row],[city_name]],tb_MHDI[mun_uf],0),8)</f>
        <v>0.54600000000000004</v>
      </c>
      <c r="J1129">
        <f>_xlfn.NUMBERVALUE(INDEX(tb_SVI[],MATCH(Table3[[#This Row],[city_name]],tb_SVI[city_name_uf],0),8),".")</f>
        <v>0.40699999999999997</v>
      </c>
      <c r="K1129">
        <f>_xlfn.NUMBERVALUE(INDEX(tb_SVI[],MATCH(Table3[[#This Row],[city_name]],tb_SVI[city_name_uf],0),9),".")</f>
        <v>0.26900000000000002</v>
      </c>
      <c r="L1129">
        <f>_xlfn.NUMBERVALUE(INDEX(tb_SVI[],MATCH(Table3[[#This Row],[city_name]],tb_SVI[city_name_uf],0),10),".")</f>
        <v>0.45700000000000002</v>
      </c>
      <c r="M1129">
        <f>_xlfn.NUMBERVALUE(INDEX(tb_SVI[],MATCH(Table3[[#This Row],[city_name]],tb_SVI[city_name_uf],0),11),".")</f>
        <v>0.49399999999999999</v>
      </c>
      <c r="N1129" s="14">
        <f>_xlfn.PERCENTRANK.INC(Table3[MHDI_tot],Table3[[#This Row],[MHDI_tot]],3)</f>
        <v>0.34300000000000003</v>
      </c>
    </row>
    <row r="1130" spans="1:14" hidden="1" x14ac:dyDescent="0.2">
      <c r="A1130" t="str">
        <f>SVI!F1130</f>
        <v>Espírito Santo/RN</v>
      </c>
      <c r="B1130" t="str">
        <f>INDEX(tb_SVI[],MATCH(Table3[[#This Row],[ibge_cod]],tb_SVI[Município],0),1)</f>
        <v>RN</v>
      </c>
      <c r="C1130" t="str">
        <f>INDEX(tb_SVI[],MATCH(Table3[[#This Row],[city_name]],tb_SVI[city_name_uf],0),3)</f>
        <v>2403509</v>
      </c>
      <c r="D1130" t="s">
        <v>18784</v>
      </c>
      <c r="E1130" s="11">
        <f>INDEX(tb_SVI[],MATCH(Table3[[#This Row],[city_name]],tb_SVI[city_name_uf],0),5)</f>
        <v>10484</v>
      </c>
      <c r="F1130">
        <f>INDEX(tb_MHDI[],MATCH(Table3[[#This Row],[city_name]],tb_MHDI[mun_uf],0),5)</f>
        <v>0.55800000000000005</v>
      </c>
      <c r="G1130">
        <f>INDEX(tb_MHDI[],MATCH(Table3[[#This Row],[city_name]],tb_MHDI[mun_uf],0),6)</f>
        <v>0.54900000000000004</v>
      </c>
      <c r="H1130">
        <f>INDEX(tb_MHDI[],MATCH(Table3[[#This Row],[city_name]],tb_MHDI[mun_uf],0),7)</f>
        <v>0.748</v>
      </c>
      <c r="I1130">
        <f>INDEX(tb_MHDI[],MATCH(Table3[[#This Row],[city_name]],tb_MHDI[mun_uf],0),8)</f>
        <v>0.42299999999999999</v>
      </c>
      <c r="J1130">
        <f>_xlfn.NUMBERVALUE(INDEX(tb_SVI[],MATCH(Table3[[#This Row],[city_name]],tb_SVI[city_name_uf],0),8),".")</f>
        <v>0.55300000000000005</v>
      </c>
      <c r="K1130">
        <f>_xlfn.NUMBERVALUE(INDEX(tb_SVI[],MATCH(Table3[[#This Row],[city_name]],tb_SVI[city_name_uf],0),9),".")</f>
        <v>0.434</v>
      </c>
      <c r="L1130">
        <f>_xlfn.NUMBERVALUE(INDEX(tb_SVI[],MATCH(Table3[[#This Row],[city_name]],tb_SVI[city_name_uf],0),10),".")</f>
        <v>0.63800000000000001</v>
      </c>
      <c r="M1130">
        <f>_xlfn.NUMBERVALUE(INDEX(tb_SVI[],MATCH(Table3[[#This Row],[city_name]],tb_SVI[city_name_uf],0),11),".")</f>
        <v>0.58599999999999997</v>
      </c>
      <c r="N1130" s="14">
        <f>_xlfn.PERCENTRANK.INC(Table3[MHDI_tot],Table3[[#This Row],[MHDI_tot]],3)</f>
        <v>8.4000000000000005E-2</v>
      </c>
    </row>
    <row r="1131" spans="1:14" hidden="1" x14ac:dyDescent="0.2">
      <c r="A1131" t="str">
        <f>SVI!F1131</f>
        <v>Felipe Guerra/RN</v>
      </c>
      <c r="B1131" t="str">
        <f>INDEX(tb_SVI[],MATCH(Table3[[#This Row],[ibge_cod]],tb_SVI[Município],0),1)</f>
        <v>RN</v>
      </c>
      <c r="C1131" t="str">
        <f>INDEX(tb_SVI[],MATCH(Table3[[#This Row],[city_name]],tb_SVI[city_name_uf],0),3)</f>
        <v>2403707</v>
      </c>
      <c r="D1131" t="s">
        <v>18785</v>
      </c>
      <c r="E1131" s="11">
        <f>INDEX(tb_SVI[],MATCH(Table3[[#This Row],[city_name]],tb_SVI[city_name_uf],0),5)</f>
        <v>5997</v>
      </c>
      <c r="F1131">
        <f>INDEX(tb_MHDI[],MATCH(Table3[[#This Row],[city_name]],tb_MHDI[mun_uf],0),5)</f>
        <v>0.63600000000000001</v>
      </c>
      <c r="G1131">
        <f>INDEX(tb_MHDI[],MATCH(Table3[[#This Row],[city_name]],tb_MHDI[mun_uf],0),6)</f>
        <v>0.58199999999999996</v>
      </c>
      <c r="H1131">
        <f>INDEX(tb_MHDI[],MATCH(Table3[[#This Row],[city_name]],tb_MHDI[mun_uf],0),7)</f>
        <v>0.76800000000000002</v>
      </c>
      <c r="I1131">
        <f>INDEX(tb_MHDI[],MATCH(Table3[[#This Row],[city_name]],tb_MHDI[mun_uf],0),8)</f>
        <v>0.57499999999999996</v>
      </c>
      <c r="J1131">
        <f>_xlfn.NUMBERVALUE(INDEX(tb_SVI[],MATCH(Table3[[#This Row],[city_name]],tb_SVI[city_name_uf],0),8),".")</f>
        <v>0.39200000000000002</v>
      </c>
      <c r="K1131">
        <f>_xlfn.NUMBERVALUE(INDEX(tb_SVI[],MATCH(Table3[[#This Row],[city_name]],tb_SVI[city_name_uf],0),9),".")</f>
        <v>0.27100000000000002</v>
      </c>
      <c r="L1131">
        <f>_xlfn.NUMBERVALUE(INDEX(tb_SVI[],MATCH(Table3[[#This Row],[city_name]],tb_SVI[city_name_uf],0),10),".")</f>
        <v>0.42399999999999999</v>
      </c>
      <c r="M1131">
        <f>_xlfn.NUMBERVALUE(INDEX(tb_SVI[],MATCH(Table3[[#This Row],[city_name]],tb_SVI[city_name_uf],0),11),".")</f>
        <v>0.48</v>
      </c>
      <c r="N1131" s="14">
        <f>_xlfn.PERCENTRANK.INC(Table3[MHDI_tot],Table3[[#This Row],[MHDI_tot]],3)</f>
        <v>0.39</v>
      </c>
    </row>
    <row r="1132" spans="1:14" hidden="1" x14ac:dyDescent="0.2">
      <c r="A1132" t="str">
        <f>SVI!F1132</f>
        <v>Fernando Pedroza/RN</v>
      </c>
      <c r="B1132" t="str">
        <f>INDEX(tb_SVI[],MATCH(Table3[[#This Row],[ibge_cod]],tb_SVI[Município],0),1)</f>
        <v>RN</v>
      </c>
      <c r="C1132" t="str">
        <f>INDEX(tb_SVI[],MATCH(Table3[[#This Row],[city_name]],tb_SVI[city_name_uf],0),3)</f>
        <v>2403756</v>
      </c>
      <c r="D1132" t="s">
        <v>18786</v>
      </c>
      <c r="E1132" s="11">
        <f>INDEX(tb_SVI[],MATCH(Table3[[#This Row],[city_name]],tb_SVI[city_name_uf],0),5)</f>
        <v>3067</v>
      </c>
      <c r="F1132">
        <f>INDEX(tb_MHDI[],MATCH(Table3[[#This Row],[city_name]],tb_MHDI[mun_uf],0),5)</f>
        <v>0.59699999999999998</v>
      </c>
      <c r="G1132">
        <f>INDEX(tb_MHDI[],MATCH(Table3[[#This Row],[city_name]],tb_MHDI[mun_uf],0),6)</f>
        <v>0.56499999999999995</v>
      </c>
      <c r="H1132">
        <f>INDEX(tb_MHDI[],MATCH(Table3[[#This Row],[city_name]],tb_MHDI[mun_uf],0),7)</f>
        <v>0.72699999999999998</v>
      </c>
      <c r="I1132">
        <f>INDEX(tb_MHDI[],MATCH(Table3[[#This Row],[city_name]],tb_MHDI[mun_uf],0),8)</f>
        <v>0.51900000000000002</v>
      </c>
      <c r="J1132">
        <f>_xlfn.NUMBERVALUE(INDEX(tb_SVI[],MATCH(Table3[[#This Row],[city_name]],tb_SVI[city_name_uf],0),8),".")</f>
        <v>0.438</v>
      </c>
      <c r="K1132">
        <f>_xlfn.NUMBERVALUE(INDEX(tb_SVI[],MATCH(Table3[[#This Row],[city_name]],tb_SVI[city_name_uf],0),9),".")</f>
        <v>0.24199999999999999</v>
      </c>
      <c r="L1132">
        <f>_xlfn.NUMBERVALUE(INDEX(tb_SVI[],MATCH(Table3[[#This Row],[city_name]],tb_SVI[city_name_uf],0),10),".")</f>
        <v>0.48399999999999999</v>
      </c>
      <c r="M1132">
        <f>_xlfn.NUMBERVALUE(INDEX(tb_SVI[],MATCH(Table3[[#This Row],[city_name]],tb_SVI[city_name_uf],0),11),".")</f>
        <v>0.58699999999999997</v>
      </c>
      <c r="N1132" s="14">
        <f>_xlfn.PERCENTRANK.INC(Table3[MHDI_tot],Table3[[#This Row],[MHDI_tot]],3)</f>
        <v>0.23799999999999999</v>
      </c>
    </row>
    <row r="1133" spans="1:14" hidden="1" x14ac:dyDescent="0.2">
      <c r="A1133" t="str">
        <f>SVI!F1133</f>
        <v>Florânia/RN</v>
      </c>
      <c r="B1133" t="str">
        <f>INDEX(tb_SVI[],MATCH(Table3[[#This Row],[ibge_cod]],tb_SVI[Município],0),1)</f>
        <v>RN</v>
      </c>
      <c r="C1133" t="str">
        <f>INDEX(tb_SVI[],MATCH(Table3[[#This Row],[city_name]],tb_SVI[city_name_uf],0),3)</f>
        <v>2403806</v>
      </c>
      <c r="D1133" t="s">
        <v>18787</v>
      </c>
      <c r="E1133" s="11">
        <f>INDEX(tb_SVI[],MATCH(Table3[[#This Row],[city_name]],tb_SVI[city_name_uf],0),5)</f>
        <v>9786</v>
      </c>
      <c r="F1133">
        <f>INDEX(tb_MHDI[],MATCH(Table3[[#This Row],[city_name]],tb_MHDI[mun_uf],0),5)</f>
        <v>0.64200000000000002</v>
      </c>
      <c r="G1133">
        <f>INDEX(tb_MHDI[],MATCH(Table3[[#This Row],[city_name]],tb_MHDI[mun_uf],0),6)</f>
        <v>0.61099999999999999</v>
      </c>
      <c r="H1133">
        <f>INDEX(tb_MHDI[],MATCH(Table3[[#This Row],[city_name]],tb_MHDI[mun_uf],0),7)</f>
        <v>0.77500000000000002</v>
      </c>
      <c r="I1133">
        <f>INDEX(tb_MHDI[],MATCH(Table3[[#This Row],[city_name]],tb_MHDI[mun_uf],0),8)</f>
        <v>0.56000000000000005</v>
      </c>
      <c r="J1133">
        <f>_xlfn.NUMBERVALUE(INDEX(tb_SVI[],MATCH(Table3[[#This Row],[city_name]],tb_SVI[city_name_uf],0),8),".")</f>
        <v>0.35</v>
      </c>
      <c r="K1133">
        <f>_xlfn.NUMBERVALUE(INDEX(tb_SVI[],MATCH(Table3[[#This Row],[city_name]],tb_SVI[city_name_uf],0),9),".")</f>
        <v>0.16500000000000001</v>
      </c>
      <c r="L1133">
        <f>_xlfn.NUMBERVALUE(INDEX(tb_SVI[],MATCH(Table3[[#This Row],[city_name]],tb_SVI[city_name_uf],0),10),".")</f>
        <v>0.39400000000000002</v>
      </c>
      <c r="M1133">
        <f>_xlfn.NUMBERVALUE(INDEX(tb_SVI[],MATCH(Table3[[#This Row],[city_name]],tb_SVI[city_name_uf],0),11),".")</f>
        <v>0.49199999999999999</v>
      </c>
      <c r="N1133" s="14">
        <f>_xlfn.PERCENTRANK.INC(Table3[MHDI_tot],Table3[[#This Row],[MHDI_tot]],3)</f>
        <v>0.41099999999999998</v>
      </c>
    </row>
    <row r="1134" spans="1:14" hidden="1" x14ac:dyDescent="0.2">
      <c r="A1134" t="str">
        <f>SVI!F1134</f>
        <v>Francisco Dantas/RN</v>
      </c>
      <c r="B1134" t="str">
        <f>INDEX(tb_SVI[],MATCH(Table3[[#This Row],[ibge_cod]],tb_SVI[Município],0),1)</f>
        <v>RN</v>
      </c>
      <c r="C1134" t="str">
        <f>INDEX(tb_SVI[],MATCH(Table3[[#This Row],[city_name]],tb_SVI[city_name_uf],0),3)</f>
        <v>2403905</v>
      </c>
      <c r="D1134" t="s">
        <v>18788</v>
      </c>
      <c r="E1134" s="11">
        <f>INDEX(tb_SVI[],MATCH(Table3[[#This Row],[city_name]],tb_SVI[city_name_uf],0),5)</f>
        <v>2813</v>
      </c>
      <c r="F1134">
        <f>INDEX(tb_MHDI[],MATCH(Table3[[#This Row],[city_name]],tb_MHDI[mun_uf],0),5)</f>
        <v>0.60599999999999998</v>
      </c>
      <c r="G1134">
        <f>INDEX(tb_MHDI[],MATCH(Table3[[#This Row],[city_name]],tb_MHDI[mun_uf],0),6)</f>
        <v>0.58199999999999996</v>
      </c>
      <c r="H1134">
        <f>INDEX(tb_MHDI[],MATCH(Table3[[#This Row],[city_name]],tb_MHDI[mun_uf],0),7)</f>
        <v>0.73199999999999998</v>
      </c>
      <c r="I1134">
        <f>INDEX(tb_MHDI[],MATCH(Table3[[#This Row],[city_name]],tb_MHDI[mun_uf],0),8)</f>
        <v>0.52300000000000002</v>
      </c>
      <c r="J1134">
        <f>_xlfn.NUMBERVALUE(INDEX(tb_SVI[],MATCH(Table3[[#This Row],[city_name]],tb_SVI[city_name_uf],0),8),".")</f>
        <v>0.373</v>
      </c>
      <c r="K1134">
        <f>_xlfn.NUMBERVALUE(INDEX(tb_SVI[],MATCH(Table3[[#This Row],[city_name]],tb_SVI[city_name_uf],0),9),".")</f>
        <v>0.21199999999999999</v>
      </c>
      <c r="L1134">
        <f>_xlfn.NUMBERVALUE(INDEX(tb_SVI[],MATCH(Table3[[#This Row],[city_name]],tb_SVI[city_name_uf],0),10),".")</f>
        <v>0.40200000000000002</v>
      </c>
      <c r="M1134">
        <f>_xlfn.NUMBERVALUE(INDEX(tb_SVI[],MATCH(Table3[[#This Row],[city_name]],tb_SVI[city_name_uf],0),11),".")</f>
        <v>0.504</v>
      </c>
      <c r="N1134" s="14">
        <f>_xlfn.PERCENTRANK.INC(Table3[MHDI_tot],Table3[[#This Row],[MHDI_tot]],3)</f>
        <v>0.27600000000000002</v>
      </c>
    </row>
    <row r="1135" spans="1:14" hidden="1" x14ac:dyDescent="0.2">
      <c r="A1135" t="str">
        <f>SVI!F1135</f>
        <v>Frutuoso Gomes/RN</v>
      </c>
      <c r="B1135" t="str">
        <f>INDEX(tb_SVI[],MATCH(Table3[[#This Row],[ibge_cod]],tb_SVI[Município],0),1)</f>
        <v>RN</v>
      </c>
      <c r="C1135" t="str">
        <f>INDEX(tb_SVI[],MATCH(Table3[[#This Row],[city_name]],tb_SVI[city_name_uf],0),3)</f>
        <v>2404002</v>
      </c>
      <c r="D1135" t="s">
        <v>18789</v>
      </c>
      <c r="E1135" s="11">
        <f>INDEX(tb_SVI[],MATCH(Table3[[#This Row],[city_name]],tb_SVI[city_name_uf],0),5)</f>
        <v>4041</v>
      </c>
      <c r="F1135">
        <f>INDEX(tb_MHDI[],MATCH(Table3[[#This Row],[city_name]],tb_MHDI[mun_uf],0),5)</f>
        <v>0.59699999999999998</v>
      </c>
      <c r="G1135">
        <f>INDEX(tb_MHDI[],MATCH(Table3[[#This Row],[city_name]],tb_MHDI[mun_uf],0),6)</f>
        <v>0.56499999999999995</v>
      </c>
      <c r="H1135">
        <f>INDEX(tb_MHDI[],MATCH(Table3[[#This Row],[city_name]],tb_MHDI[mun_uf],0),7)</f>
        <v>0.73699999999999999</v>
      </c>
      <c r="I1135">
        <f>INDEX(tb_MHDI[],MATCH(Table3[[#This Row],[city_name]],tb_MHDI[mun_uf],0),8)</f>
        <v>0.51200000000000001</v>
      </c>
      <c r="J1135">
        <f>_xlfn.NUMBERVALUE(INDEX(tb_SVI[],MATCH(Table3[[#This Row],[city_name]],tb_SVI[city_name_uf],0),8),".")</f>
        <v>0.4</v>
      </c>
      <c r="K1135">
        <f>_xlfn.NUMBERVALUE(INDEX(tb_SVI[],MATCH(Table3[[#This Row],[city_name]],tb_SVI[city_name_uf],0),9),".")</f>
        <v>0.153</v>
      </c>
      <c r="L1135">
        <f>_xlfn.NUMBERVALUE(INDEX(tb_SVI[],MATCH(Table3[[#This Row],[city_name]],tb_SVI[city_name_uf],0),10),".")</f>
        <v>0.495</v>
      </c>
      <c r="M1135">
        <f>_xlfn.NUMBERVALUE(INDEX(tb_SVI[],MATCH(Table3[[#This Row],[city_name]],tb_SVI[city_name_uf],0),11),".")</f>
        <v>0.55300000000000005</v>
      </c>
      <c r="N1135" s="14">
        <f>_xlfn.PERCENTRANK.INC(Table3[MHDI_tot],Table3[[#This Row],[MHDI_tot]],3)</f>
        <v>0.23799999999999999</v>
      </c>
    </row>
    <row r="1136" spans="1:14" hidden="1" x14ac:dyDescent="0.2">
      <c r="A1136" t="str">
        <f>SVI!F1136</f>
        <v>Galinhos/RN</v>
      </c>
      <c r="B1136" t="str">
        <f>INDEX(tb_SVI[],MATCH(Table3[[#This Row],[ibge_cod]],tb_SVI[Município],0),1)</f>
        <v>RN</v>
      </c>
      <c r="C1136" t="str">
        <f>INDEX(tb_SVI[],MATCH(Table3[[#This Row],[city_name]],tb_SVI[city_name_uf],0),3)</f>
        <v>2404101</v>
      </c>
      <c r="D1136" t="s">
        <v>18790</v>
      </c>
      <c r="E1136" s="11">
        <f>INDEX(tb_SVI[],MATCH(Table3[[#This Row],[city_name]],tb_SVI[city_name_uf],0),5)</f>
        <v>2845</v>
      </c>
      <c r="F1136">
        <f>INDEX(tb_MHDI[],MATCH(Table3[[#This Row],[city_name]],tb_MHDI[mun_uf],0),5)</f>
        <v>0.56399999999999995</v>
      </c>
      <c r="G1136">
        <f>INDEX(tb_MHDI[],MATCH(Table3[[#This Row],[city_name]],tb_MHDI[mun_uf],0),6)</f>
        <v>0.57799999999999996</v>
      </c>
      <c r="H1136">
        <f>INDEX(tb_MHDI[],MATCH(Table3[[#This Row],[city_name]],tb_MHDI[mun_uf],0),7)</f>
        <v>0.72299999999999998</v>
      </c>
      <c r="I1136">
        <f>INDEX(tb_MHDI[],MATCH(Table3[[#This Row],[city_name]],tb_MHDI[mun_uf],0),8)</f>
        <v>0.42899999999999999</v>
      </c>
      <c r="J1136">
        <f>_xlfn.NUMBERVALUE(INDEX(tb_SVI[],MATCH(Table3[[#This Row],[city_name]],tb_SVI[city_name_uf],0),8),".")</f>
        <v>0.5</v>
      </c>
      <c r="K1136">
        <f>_xlfn.NUMBERVALUE(INDEX(tb_SVI[],MATCH(Table3[[#This Row],[city_name]],tb_SVI[city_name_uf],0),9),".")</f>
        <v>0.46899999999999997</v>
      </c>
      <c r="L1136">
        <f>_xlfn.NUMBERVALUE(INDEX(tb_SVI[],MATCH(Table3[[#This Row],[city_name]],tb_SVI[city_name_uf],0),10),".")</f>
        <v>0.59199999999999997</v>
      </c>
      <c r="M1136">
        <f>_xlfn.NUMBERVALUE(INDEX(tb_SVI[],MATCH(Table3[[#This Row],[city_name]],tb_SVI[city_name_uf],0),11),".")</f>
        <v>0.438</v>
      </c>
      <c r="N1136" s="14">
        <f>_xlfn.PERCENTRANK.INC(Table3[MHDI_tot],Table3[[#This Row],[MHDI_tot]],3)</f>
        <v>0.104</v>
      </c>
    </row>
    <row r="1137" spans="1:14" hidden="1" x14ac:dyDescent="0.2">
      <c r="A1137" t="str">
        <f>SVI!F1137</f>
        <v>Goianinha/RN</v>
      </c>
      <c r="B1137" t="str">
        <f>INDEX(tb_SVI[],MATCH(Table3[[#This Row],[ibge_cod]],tb_SVI[Município],0),1)</f>
        <v>RN</v>
      </c>
      <c r="C1137" t="str">
        <f>INDEX(tb_SVI[],MATCH(Table3[[#This Row],[city_name]],tb_SVI[city_name_uf],0),3)</f>
        <v>2404200</v>
      </c>
      <c r="D1137" t="s">
        <v>18791</v>
      </c>
      <c r="E1137" s="11">
        <f>INDEX(tb_SVI[],MATCH(Table3[[#This Row],[city_name]],tb_SVI[city_name_uf],0),5)</f>
        <v>26669</v>
      </c>
      <c r="F1137">
        <f>INDEX(tb_MHDI[],MATCH(Table3[[#This Row],[city_name]],tb_MHDI[mun_uf],0),5)</f>
        <v>0.63800000000000001</v>
      </c>
      <c r="G1137">
        <f>INDEX(tb_MHDI[],MATCH(Table3[[#This Row],[city_name]],tb_MHDI[mun_uf],0),6)</f>
        <v>0.61899999999999999</v>
      </c>
      <c r="H1137">
        <f>INDEX(tb_MHDI[],MATCH(Table3[[#This Row],[city_name]],tb_MHDI[mun_uf],0),7)</f>
        <v>0.78300000000000003</v>
      </c>
      <c r="I1137">
        <f>INDEX(tb_MHDI[],MATCH(Table3[[#This Row],[city_name]],tb_MHDI[mun_uf],0),8)</f>
        <v>0.53700000000000003</v>
      </c>
      <c r="J1137">
        <f>_xlfn.NUMBERVALUE(INDEX(tb_SVI[],MATCH(Table3[[#This Row],[city_name]],tb_SVI[city_name_uf],0),8),".")</f>
        <v>0.375</v>
      </c>
      <c r="K1137">
        <f>_xlfn.NUMBERVALUE(INDEX(tb_SVI[],MATCH(Table3[[#This Row],[city_name]],tb_SVI[city_name_uf],0),9),".")</f>
        <v>0.13500000000000001</v>
      </c>
      <c r="L1137">
        <f>_xlfn.NUMBERVALUE(INDEX(tb_SVI[],MATCH(Table3[[#This Row],[city_name]],tb_SVI[city_name_uf],0),10),".")</f>
        <v>0.496</v>
      </c>
      <c r="M1137">
        <f>_xlfn.NUMBERVALUE(INDEX(tb_SVI[],MATCH(Table3[[#This Row],[city_name]],tb_SVI[city_name_uf],0),11),".")</f>
        <v>0.49299999999999999</v>
      </c>
      <c r="N1137" s="14">
        <f>_xlfn.PERCENTRANK.INC(Table3[MHDI_tot],Table3[[#This Row],[MHDI_tot]],3)</f>
        <v>0.39700000000000002</v>
      </c>
    </row>
    <row r="1138" spans="1:14" hidden="1" x14ac:dyDescent="0.2">
      <c r="A1138" t="str">
        <f>SVI!F1138</f>
        <v>Governador Dix-Sept Rosado/RN</v>
      </c>
      <c r="B1138" t="str">
        <f>INDEX(tb_SVI[],MATCH(Table3[[#This Row],[ibge_cod]],tb_SVI[Município],0),1)</f>
        <v>RN</v>
      </c>
      <c r="C1138" t="str">
        <f>INDEX(tb_SVI[],MATCH(Table3[[#This Row],[city_name]],tb_SVI[city_name_uf],0),3)</f>
        <v>2404309</v>
      </c>
      <c r="D1138" t="s">
        <v>18792</v>
      </c>
      <c r="E1138" s="11">
        <f>INDEX(tb_SVI[],MATCH(Table3[[#This Row],[city_name]],tb_SVI[city_name_uf],0),5)</f>
        <v>13076</v>
      </c>
      <c r="F1138">
        <f>INDEX(tb_MHDI[],MATCH(Table3[[#This Row],[city_name]],tb_MHDI[mun_uf],0),5)</f>
        <v>0.59199999999999997</v>
      </c>
      <c r="G1138">
        <f>INDEX(tb_MHDI[],MATCH(Table3[[#This Row],[city_name]],tb_MHDI[mun_uf],0),6)</f>
        <v>0.56399999999999995</v>
      </c>
      <c r="H1138">
        <f>INDEX(tb_MHDI[],MATCH(Table3[[#This Row],[city_name]],tb_MHDI[mun_uf],0),7)</f>
        <v>0.75900000000000001</v>
      </c>
      <c r="I1138">
        <f>INDEX(tb_MHDI[],MATCH(Table3[[#This Row],[city_name]],tb_MHDI[mun_uf],0),8)</f>
        <v>0.48499999999999999</v>
      </c>
      <c r="J1138">
        <f>_xlfn.NUMBERVALUE(INDEX(tb_SVI[],MATCH(Table3[[#This Row],[city_name]],tb_SVI[city_name_uf],0),8),".")</f>
        <v>0.443</v>
      </c>
      <c r="K1138">
        <f>_xlfn.NUMBERVALUE(INDEX(tb_SVI[],MATCH(Table3[[#This Row],[city_name]],tb_SVI[city_name_uf],0),9),".")</f>
        <v>0.23799999999999999</v>
      </c>
      <c r="L1138">
        <f>_xlfn.NUMBERVALUE(INDEX(tb_SVI[],MATCH(Table3[[#This Row],[city_name]],tb_SVI[city_name_uf],0),10),".")</f>
        <v>0.53400000000000003</v>
      </c>
      <c r="M1138">
        <f>_xlfn.NUMBERVALUE(INDEX(tb_SVI[],MATCH(Table3[[#This Row],[city_name]],tb_SVI[city_name_uf],0),11),".")</f>
        <v>0.55800000000000005</v>
      </c>
      <c r="N1138" s="14">
        <f>_xlfn.PERCENTRANK.INC(Table3[MHDI_tot],Table3[[#This Row],[MHDI_tot]],3)</f>
        <v>0.214</v>
      </c>
    </row>
    <row r="1139" spans="1:14" hidden="1" x14ac:dyDescent="0.2">
      <c r="A1139" t="str">
        <f>SVI!F5161</f>
        <v>Ladário/MS</v>
      </c>
      <c r="B1139" t="str">
        <f>INDEX(tb_SVI[],MATCH(Table3[[#This Row],[ibge_cod]],tb_SVI[Município],0),1)</f>
        <v>MS</v>
      </c>
      <c r="C1139" t="str">
        <f>INDEX(tb_SVI[],MATCH(Table3[[#This Row],[city_name]],tb_SVI[city_name_uf],0),3)</f>
        <v>5005202</v>
      </c>
      <c r="D1139" t="e">
        <v>#N/A</v>
      </c>
      <c r="E1139" s="11">
        <f>INDEX(tb_SVI[],MATCH(Table3[[#This Row],[city_name]],tb_SVI[city_name_uf],0),5)</f>
        <v>23689</v>
      </c>
      <c r="F1139">
        <f>INDEX(tb_MHDI[],MATCH(Table3[[#This Row],[city_name]],tb_MHDI[mun_uf],0),5)</f>
        <v>0.70399999999999996</v>
      </c>
      <c r="G1139">
        <f>INDEX(tb_MHDI[],MATCH(Table3[[#This Row],[city_name]],tb_MHDI[mun_uf],0),6)</f>
        <v>0.68700000000000006</v>
      </c>
      <c r="H1139">
        <f>INDEX(tb_MHDI[],MATCH(Table3[[#This Row],[city_name]],tb_MHDI[mun_uf],0),7)</f>
        <v>0.82199999999999995</v>
      </c>
      <c r="I1139">
        <f>INDEX(tb_MHDI[],MATCH(Table3[[#This Row],[city_name]],tb_MHDI[mun_uf],0),8)</f>
        <v>0.61799999999999999</v>
      </c>
      <c r="J1139">
        <f>_xlfn.NUMBERVALUE(INDEX(tb_SVI[],MATCH(Table3[[#This Row],[city_name]],tb_SVI[city_name_uf],0),8),".")</f>
        <v>0.35899999999999999</v>
      </c>
      <c r="K1139">
        <f>_xlfn.NUMBERVALUE(INDEX(tb_SVI[],MATCH(Table3[[#This Row],[city_name]],tb_SVI[city_name_uf],0),9),".")</f>
        <v>0.36299999999999999</v>
      </c>
      <c r="L1139">
        <f>_xlfn.NUMBERVALUE(INDEX(tb_SVI[],MATCH(Table3[[#This Row],[city_name]],tb_SVI[city_name_uf],0),10),".")</f>
        <v>0.39</v>
      </c>
      <c r="M1139">
        <f>_xlfn.NUMBERVALUE(INDEX(tb_SVI[],MATCH(Table3[[#This Row],[city_name]],tb_SVI[city_name_uf],0),11),".")</f>
        <v>0.32500000000000001</v>
      </c>
      <c r="N1139" s="14">
        <f>_xlfn.PERCENTRANK.INC(Table3[MHDI_tot],Table3[[#This Row],[MHDI_tot]],3)</f>
        <v>0.67400000000000004</v>
      </c>
    </row>
    <row r="1140" spans="1:14" hidden="1" x14ac:dyDescent="0.2">
      <c r="A1140" t="str">
        <f>SVI!F1140</f>
        <v>Guamaré/RN</v>
      </c>
      <c r="B1140" t="str">
        <f>INDEX(tb_SVI[],MATCH(Table3[[#This Row],[ibge_cod]],tb_SVI[Município],0),1)</f>
        <v>RN</v>
      </c>
      <c r="C1140" t="str">
        <f>INDEX(tb_SVI[],MATCH(Table3[[#This Row],[city_name]],tb_SVI[city_name_uf],0),3)</f>
        <v>2404507</v>
      </c>
      <c r="D1140" t="s">
        <v>18793</v>
      </c>
      <c r="E1140" s="11">
        <f>INDEX(tb_SVI[],MATCH(Table3[[#This Row],[city_name]],tb_SVI[city_name_uf],0),5)</f>
        <v>15963</v>
      </c>
      <c r="F1140">
        <f>INDEX(tb_MHDI[],MATCH(Table3[[#This Row],[city_name]],tb_MHDI[mun_uf],0),5)</f>
        <v>0.626</v>
      </c>
      <c r="G1140">
        <f>INDEX(tb_MHDI[],MATCH(Table3[[#This Row],[city_name]],tb_MHDI[mun_uf],0),6)</f>
        <v>0.63200000000000001</v>
      </c>
      <c r="H1140">
        <f>INDEX(tb_MHDI[],MATCH(Table3[[#This Row],[city_name]],tb_MHDI[mun_uf],0),7)</f>
        <v>0.76900000000000002</v>
      </c>
      <c r="I1140">
        <f>INDEX(tb_MHDI[],MATCH(Table3[[#This Row],[city_name]],tb_MHDI[mun_uf],0),8)</f>
        <v>0.505</v>
      </c>
      <c r="J1140">
        <f>_xlfn.NUMBERVALUE(INDEX(tb_SVI[],MATCH(Table3[[#This Row],[city_name]],tb_SVI[city_name_uf],0),8),".")</f>
        <v>0.41899999999999998</v>
      </c>
      <c r="K1140">
        <f>_xlfn.NUMBERVALUE(INDEX(tb_SVI[],MATCH(Table3[[#This Row],[city_name]],tb_SVI[city_name_uf],0),9),".")</f>
        <v>0.28399999999999997</v>
      </c>
      <c r="L1140">
        <f>_xlfn.NUMBERVALUE(INDEX(tb_SVI[],MATCH(Table3[[#This Row],[city_name]],tb_SVI[city_name_uf],0),10),".")</f>
        <v>0.51900000000000002</v>
      </c>
      <c r="M1140">
        <f>_xlfn.NUMBERVALUE(INDEX(tb_SVI[],MATCH(Table3[[#This Row],[city_name]],tb_SVI[city_name_uf],0),11),".")</f>
        <v>0.45300000000000001</v>
      </c>
      <c r="N1140" s="14">
        <f>_xlfn.PERCENTRANK.INC(Table3[MHDI_tot],Table3[[#This Row],[MHDI_tot]],3)</f>
        <v>0.35499999999999998</v>
      </c>
    </row>
    <row r="1141" spans="1:14" hidden="1" x14ac:dyDescent="0.2">
      <c r="A1141" t="str">
        <f>SVI!F1141</f>
        <v>Ielmo Marinho/RN</v>
      </c>
      <c r="B1141" t="str">
        <f>INDEX(tb_SVI[],MATCH(Table3[[#This Row],[ibge_cod]],tb_SVI[Município],0),1)</f>
        <v>RN</v>
      </c>
      <c r="C1141" t="str">
        <f>INDEX(tb_SVI[],MATCH(Table3[[#This Row],[city_name]],tb_SVI[city_name_uf],0),3)</f>
        <v>2404606</v>
      </c>
      <c r="D1141" t="s">
        <v>18794</v>
      </c>
      <c r="E1141" s="11">
        <f>INDEX(tb_SVI[],MATCH(Table3[[#This Row],[city_name]],tb_SVI[city_name_uf],0),5)</f>
        <v>13901</v>
      </c>
      <c r="F1141">
        <f>INDEX(tb_MHDI[],MATCH(Table3[[#This Row],[city_name]],tb_MHDI[mun_uf],0),5)</f>
        <v>0.55000000000000004</v>
      </c>
      <c r="G1141">
        <f>INDEX(tb_MHDI[],MATCH(Table3[[#This Row],[city_name]],tb_MHDI[mun_uf],0),6)</f>
        <v>0.52100000000000002</v>
      </c>
      <c r="H1141">
        <f>INDEX(tb_MHDI[],MATCH(Table3[[#This Row],[city_name]],tb_MHDI[mun_uf],0),7)</f>
        <v>0.76600000000000001</v>
      </c>
      <c r="I1141">
        <f>INDEX(tb_MHDI[],MATCH(Table3[[#This Row],[city_name]],tb_MHDI[mun_uf],0),8)</f>
        <v>0.41799999999999998</v>
      </c>
      <c r="J1141">
        <f>_xlfn.NUMBERVALUE(INDEX(tb_SVI[],MATCH(Table3[[#This Row],[city_name]],tb_SVI[city_name_uf],0),8),".")</f>
        <v>0.53600000000000003</v>
      </c>
      <c r="K1141">
        <f>_xlfn.NUMBERVALUE(INDEX(tb_SVI[],MATCH(Table3[[#This Row],[city_name]],tb_SVI[city_name_uf],0),9),".")</f>
        <v>0.49099999999999999</v>
      </c>
      <c r="L1141">
        <f>_xlfn.NUMBERVALUE(INDEX(tb_SVI[],MATCH(Table3[[#This Row],[city_name]],tb_SVI[city_name_uf],0),10),".")</f>
        <v>0.58599999999999997</v>
      </c>
      <c r="M1141">
        <f>_xlfn.NUMBERVALUE(INDEX(tb_SVI[],MATCH(Table3[[#This Row],[city_name]],tb_SVI[city_name_uf],0),11),".")</f>
        <v>0.53200000000000003</v>
      </c>
      <c r="N1141" s="14">
        <f>_xlfn.PERCENTRANK.INC(Table3[MHDI_tot],Table3[[#This Row],[MHDI_tot]],3)</f>
        <v>6.4000000000000001E-2</v>
      </c>
    </row>
    <row r="1142" spans="1:14" hidden="1" x14ac:dyDescent="0.2">
      <c r="A1142" t="str">
        <f>SVI!F1142</f>
        <v>Ipanguaçu/RN</v>
      </c>
      <c r="B1142" t="str">
        <f>INDEX(tb_SVI[],MATCH(Table3[[#This Row],[ibge_cod]],tb_SVI[Município],0),1)</f>
        <v>RN</v>
      </c>
      <c r="C1142" t="str">
        <f>INDEX(tb_SVI[],MATCH(Table3[[#This Row],[city_name]],tb_SVI[city_name_uf],0),3)</f>
        <v>2404705</v>
      </c>
      <c r="D1142" t="s">
        <v>18795</v>
      </c>
      <c r="E1142" s="11">
        <f>INDEX(tb_SVI[],MATCH(Table3[[#This Row],[city_name]],tb_SVI[city_name_uf],0),5)</f>
        <v>15626</v>
      </c>
      <c r="F1142">
        <f>INDEX(tb_MHDI[],MATCH(Table3[[#This Row],[city_name]],tb_MHDI[mun_uf],0),5)</f>
        <v>0.60299999999999998</v>
      </c>
      <c r="G1142">
        <f>INDEX(tb_MHDI[],MATCH(Table3[[#This Row],[city_name]],tb_MHDI[mun_uf],0),6)</f>
        <v>0.56799999999999995</v>
      </c>
      <c r="H1142">
        <f>INDEX(tb_MHDI[],MATCH(Table3[[#This Row],[city_name]],tb_MHDI[mun_uf],0),7)</f>
        <v>0.74399999999999999</v>
      </c>
      <c r="I1142">
        <f>INDEX(tb_MHDI[],MATCH(Table3[[#This Row],[city_name]],tb_MHDI[mun_uf],0),8)</f>
        <v>0.51800000000000002</v>
      </c>
      <c r="J1142">
        <f>_xlfn.NUMBERVALUE(INDEX(tb_SVI[],MATCH(Table3[[#This Row],[city_name]],tb_SVI[city_name_uf],0),8),".")</f>
        <v>0.38600000000000001</v>
      </c>
      <c r="K1142">
        <f>_xlfn.NUMBERVALUE(INDEX(tb_SVI[],MATCH(Table3[[#This Row],[city_name]],tb_SVI[city_name_uf],0),9),".")</f>
        <v>0.13800000000000001</v>
      </c>
      <c r="L1142">
        <f>_xlfn.NUMBERVALUE(INDEX(tb_SVI[],MATCH(Table3[[#This Row],[city_name]],tb_SVI[city_name_uf],0),10),".")</f>
        <v>0.57599999999999996</v>
      </c>
      <c r="M1142">
        <f>_xlfn.NUMBERVALUE(INDEX(tb_SVI[],MATCH(Table3[[#This Row],[city_name]],tb_SVI[city_name_uf],0),11),".")</f>
        <v>0.44400000000000001</v>
      </c>
      <c r="N1142" s="14">
        <f>_xlfn.PERCENTRANK.INC(Table3[MHDI_tot],Table3[[#This Row],[MHDI_tot]],3)</f>
        <v>0.26300000000000001</v>
      </c>
    </row>
    <row r="1143" spans="1:14" hidden="1" x14ac:dyDescent="0.2">
      <c r="A1143" t="str">
        <f>SVI!F1143</f>
        <v>Ipueira/RN</v>
      </c>
      <c r="B1143" t="str">
        <f>INDEX(tb_SVI[],MATCH(Table3[[#This Row],[ibge_cod]],tb_SVI[Município],0),1)</f>
        <v>RN</v>
      </c>
      <c r="C1143" t="str">
        <f>INDEX(tb_SVI[],MATCH(Table3[[#This Row],[city_name]],tb_SVI[city_name_uf],0),3)</f>
        <v>2404804</v>
      </c>
      <c r="D1143" t="s">
        <v>18796</v>
      </c>
      <c r="E1143" s="11">
        <f>INDEX(tb_SVI[],MATCH(Table3[[#This Row],[city_name]],tb_SVI[city_name_uf],0),5)</f>
        <v>2253</v>
      </c>
      <c r="F1143">
        <f>INDEX(tb_MHDI[],MATCH(Table3[[#This Row],[city_name]],tb_MHDI[mun_uf],0),5)</f>
        <v>0.67900000000000005</v>
      </c>
      <c r="G1143">
        <f>INDEX(tb_MHDI[],MATCH(Table3[[#This Row],[city_name]],tb_MHDI[mun_uf],0),6)</f>
        <v>0.627</v>
      </c>
      <c r="H1143">
        <f>INDEX(tb_MHDI[],MATCH(Table3[[#This Row],[city_name]],tb_MHDI[mun_uf],0),7)</f>
        <v>0.78800000000000003</v>
      </c>
      <c r="I1143">
        <f>INDEX(tb_MHDI[],MATCH(Table3[[#This Row],[city_name]],tb_MHDI[mun_uf],0),8)</f>
        <v>0.63300000000000001</v>
      </c>
      <c r="J1143">
        <f>_xlfn.NUMBERVALUE(INDEX(tb_SVI[],MATCH(Table3[[#This Row],[city_name]],tb_SVI[city_name_uf],0),8),".")</f>
        <v>0.24399999999999999</v>
      </c>
      <c r="K1143">
        <f>_xlfn.NUMBERVALUE(INDEX(tb_SVI[],MATCH(Table3[[#This Row],[city_name]],tb_SVI[city_name_uf],0),9),".")</f>
        <v>6.3E-2</v>
      </c>
      <c r="L1143">
        <f>_xlfn.NUMBERVALUE(INDEX(tb_SVI[],MATCH(Table3[[#This Row],[city_name]],tb_SVI[city_name_uf],0),10),".")</f>
        <v>0.33100000000000002</v>
      </c>
      <c r="M1143">
        <f>_xlfn.NUMBERVALUE(INDEX(tb_SVI[],MATCH(Table3[[#This Row],[city_name]],tb_SVI[city_name_uf],0),11),".")</f>
        <v>0.33700000000000002</v>
      </c>
      <c r="N1143" s="14">
        <f>_xlfn.PERCENTRANK.INC(Table3[MHDI_tot],Table3[[#This Row],[MHDI_tot]],3)</f>
        <v>0.55400000000000005</v>
      </c>
    </row>
    <row r="1144" spans="1:14" hidden="1" x14ac:dyDescent="0.2">
      <c r="A1144" t="str">
        <f>SVI!F1144</f>
        <v>Itajá/RN</v>
      </c>
      <c r="B1144" t="str">
        <f>INDEX(tb_SVI[],MATCH(Table3[[#This Row],[ibge_cod]],tb_SVI[Município],0),1)</f>
        <v>RN</v>
      </c>
      <c r="C1144" t="str">
        <f>INDEX(tb_SVI[],MATCH(Table3[[#This Row],[city_name]],tb_SVI[city_name_uf],0),3)</f>
        <v>2404853</v>
      </c>
      <c r="D1144" t="s">
        <v>18797</v>
      </c>
      <c r="E1144" s="11">
        <f>INDEX(tb_SVI[],MATCH(Table3[[#This Row],[city_name]],tb_SVI[city_name_uf],0),5)</f>
        <v>7595</v>
      </c>
      <c r="F1144">
        <f>INDEX(tb_MHDI[],MATCH(Table3[[#This Row],[city_name]],tb_MHDI[mun_uf],0),5)</f>
        <v>0.624</v>
      </c>
      <c r="G1144">
        <f>INDEX(tb_MHDI[],MATCH(Table3[[#This Row],[city_name]],tb_MHDI[mun_uf],0),6)</f>
        <v>0.58599999999999997</v>
      </c>
      <c r="H1144">
        <f>INDEX(tb_MHDI[],MATCH(Table3[[#This Row],[city_name]],tb_MHDI[mun_uf],0),7)</f>
        <v>0.76900000000000002</v>
      </c>
      <c r="I1144">
        <f>INDEX(tb_MHDI[],MATCH(Table3[[#This Row],[city_name]],tb_MHDI[mun_uf],0),8)</f>
        <v>0.53900000000000003</v>
      </c>
      <c r="J1144">
        <f>_xlfn.NUMBERVALUE(INDEX(tb_SVI[],MATCH(Table3[[#This Row],[city_name]],tb_SVI[city_name_uf],0),8),".")</f>
        <v>0.311</v>
      </c>
      <c r="K1144">
        <f>_xlfn.NUMBERVALUE(INDEX(tb_SVI[],MATCH(Table3[[#This Row],[city_name]],tb_SVI[city_name_uf],0),9),".")</f>
        <v>0.114</v>
      </c>
      <c r="L1144">
        <f>_xlfn.NUMBERVALUE(INDEX(tb_SVI[],MATCH(Table3[[#This Row],[city_name]],tb_SVI[city_name_uf],0),10),".")</f>
        <v>0.44</v>
      </c>
      <c r="M1144">
        <f>_xlfn.NUMBERVALUE(INDEX(tb_SVI[],MATCH(Table3[[#This Row],[city_name]],tb_SVI[city_name_uf],0),11),".")</f>
        <v>0.38</v>
      </c>
      <c r="N1144" s="14">
        <f>_xlfn.PERCENTRANK.INC(Table3[MHDI_tot],Table3[[#This Row],[MHDI_tot]],3)</f>
        <v>0.34699999999999998</v>
      </c>
    </row>
    <row r="1145" spans="1:14" hidden="1" x14ac:dyDescent="0.2">
      <c r="A1145" t="str">
        <f>SVI!F1145</f>
        <v>Itaú/RN</v>
      </c>
      <c r="B1145" t="str">
        <f>INDEX(tb_SVI[],MATCH(Table3[[#This Row],[ibge_cod]],tb_SVI[Município],0),1)</f>
        <v>RN</v>
      </c>
      <c r="C1145" t="str">
        <f>INDEX(tb_SVI[],MATCH(Table3[[#This Row],[city_name]],tb_SVI[city_name_uf],0),3)</f>
        <v>2404903</v>
      </c>
      <c r="D1145" t="s">
        <v>18798</v>
      </c>
      <c r="E1145" s="11">
        <f>INDEX(tb_SVI[],MATCH(Table3[[#This Row],[city_name]],tb_SVI[city_name_uf],0),5)</f>
        <v>5897</v>
      </c>
      <c r="F1145">
        <f>INDEX(tb_MHDI[],MATCH(Table3[[#This Row],[city_name]],tb_MHDI[mun_uf],0),5)</f>
        <v>0.61399999999999999</v>
      </c>
      <c r="G1145">
        <f>INDEX(tb_MHDI[],MATCH(Table3[[#This Row],[city_name]],tb_MHDI[mun_uf],0),6)</f>
        <v>0.58799999999999997</v>
      </c>
      <c r="H1145">
        <f>INDEX(tb_MHDI[],MATCH(Table3[[#This Row],[city_name]],tb_MHDI[mun_uf],0),7)</f>
        <v>0.72699999999999998</v>
      </c>
      <c r="I1145">
        <f>INDEX(tb_MHDI[],MATCH(Table3[[#This Row],[city_name]],tb_MHDI[mun_uf],0),8)</f>
        <v>0.54200000000000004</v>
      </c>
      <c r="J1145">
        <f>_xlfn.NUMBERVALUE(INDEX(tb_SVI[],MATCH(Table3[[#This Row],[city_name]],tb_SVI[city_name_uf],0),8),".")</f>
        <v>0.36199999999999999</v>
      </c>
      <c r="K1145">
        <f>_xlfn.NUMBERVALUE(INDEX(tb_SVI[],MATCH(Table3[[#This Row],[city_name]],tb_SVI[city_name_uf],0),9),".")</f>
        <v>0.158</v>
      </c>
      <c r="L1145">
        <f>_xlfn.NUMBERVALUE(INDEX(tb_SVI[],MATCH(Table3[[#This Row],[city_name]],tb_SVI[city_name_uf],0),10),".")</f>
        <v>0.435</v>
      </c>
      <c r="M1145">
        <f>_xlfn.NUMBERVALUE(INDEX(tb_SVI[],MATCH(Table3[[#This Row],[city_name]],tb_SVI[city_name_uf],0),11),".")</f>
        <v>0.49399999999999999</v>
      </c>
      <c r="N1145" s="14">
        <f>_xlfn.PERCENTRANK.INC(Table3[MHDI_tot],Table3[[#This Row],[MHDI_tot]],3)</f>
        <v>0.308</v>
      </c>
    </row>
    <row r="1146" spans="1:14" hidden="1" x14ac:dyDescent="0.2">
      <c r="A1146" t="str">
        <f>SVI!F1146</f>
        <v>Jandaíra/RN</v>
      </c>
      <c r="B1146" t="str">
        <f>INDEX(tb_SVI[],MATCH(Table3[[#This Row],[ibge_cod]],tb_SVI[Município],0),1)</f>
        <v>RN</v>
      </c>
      <c r="C1146" t="str">
        <f>INDEX(tb_SVI[],MATCH(Table3[[#This Row],[city_name]],tb_SVI[city_name_uf],0),3)</f>
        <v>2405108</v>
      </c>
      <c r="D1146" t="s">
        <v>18799</v>
      </c>
      <c r="E1146" s="11">
        <f>INDEX(tb_SVI[],MATCH(Table3[[#This Row],[city_name]],tb_SVI[city_name_uf],0),5)</f>
        <v>6893</v>
      </c>
      <c r="F1146">
        <f>INDEX(tb_MHDI[],MATCH(Table3[[#This Row],[city_name]],tb_MHDI[mun_uf],0),5)</f>
        <v>0.56899999999999995</v>
      </c>
      <c r="G1146">
        <f>INDEX(tb_MHDI[],MATCH(Table3[[#This Row],[city_name]],tb_MHDI[mun_uf],0),6)</f>
        <v>0.56100000000000005</v>
      </c>
      <c r="H1146">
        <f>INDEX(tb_MHDI[],MATCH(Table3[[#This Row],[city_name]],tb_MHDI[mun_uf],0),7)</f>
        <v>0.70899999999999996</v>
      </c>
      <c r="I1146">
        <f>INDEX(tb_MHDI[],MATCH(Table3[[#This Row],[city_name]],tb_MHDI[mun_uf],0),8)</f>
        <v>0.46200000000000002</v>
      </c>
      <c r="J1146">
        <f>_xlfn.NUMBERVALUE(INDEX(tb_SVI[],MATCH(Table3[[#This Row],[city_name]],tb_SVI[city_name_uf],0),8),".")</f>
        <v>0.51400000000000001</v>
      </c>
      <c r="K1146">
        <f>_xlfn.NUMBERVALUE(INDEX(tb_SVI[],MATCH(Table3[[#This Row],[city_name]],tb_SVI[city_name_uf],0),9),".")</f>
        <v>0.32</v>
      </c>
      <c r="L1146">
        <f>_xlfn.NUMBERVALUE(INDEX(tb_SVI[],MATCH(Table3[[#This Row],[city_name]],tb_SVI[city_name_uf],0),10),".")</f>
        <v>0.61299999999999999</v>
      </c>
      <c r="M1146">
        <f>_xlfn.NUMBERVALUE(INDEX(tb_SVI[],MATCH(Table3[[#This Row],[city_name]],tb_SVI[city_name_uf],0),11),".")</f>
        <v>0.60799999999999998</v>
      </c>
      <c r="N1146" s="14">
        <f>_xlfn.PERCENTRANK.INC(Table3[MHDI_tot],Table3[[#This Row],[MHDI_tot]],3)</f>
        <v>0.122</v>
      </c>
    </row>
    <row r="1147" spans="1:14" hidden="1" x14ac:dyDescent="0.2">
      <c r="A1147" t="str">
        <f>SVI!F1147</f>
        <v>Janduís/RN</v>
      </c>
      <c r="B1147" t="str">
        <f>INDEX(tb_SVI[],MATCH(Table3[[#This Row],[ibge_cod]],tb_SVI[Município],0),1)</f>
        <v>RN</v>
      </c>
      <c r="C1147" t="str">
        <f>INDEX(tb_SVI[],MATCH(Table3[[#This Row],[city_name]],tb_SVI[city_name_uf],0),3)</f>
        <v>2405207</v>
      </c>
      <c r="D1147" t="s">
        <v>18800</v>
      </c>
      <c r="E1147" s="11">
        <f>INDEX(tb_SVI[],MATCH(Table3[[#This Row],[city_name]],tb_SVI[city_name_uf],0),5)</f>
        <v>5248</v>
      </c>
      <c r="F1147">
        <f>INDEX(tb_MHDI[],MATCH(Table3[[#This Row],[city_name]],tb_MHDI[mun_uf],0),5)</f>
        <v>0.61499999999999999</v>
      </c>
      <c r="G1147">
        <f>INDEX(tb_MHDI[],MATCH(Table3[[#This Row],[city_name]],tb_MHDI[mun_uf],0),6)</f>
        <v>0.56699999999999995</v>
      </c>
      <c r="H1147">
        <f>INDEX(tb_MHDI[],MATCH(Table3[[#This Row],[city_name]],tb_MHDI[mun_uf],0),7)</f>
        <v>0.77600000000000002</v>
      </c>
      <c r="I1147">
        <f>INDEX(tb_MHDI[],MATCH(Table3[[#This Row],[city_name]],tb_MHDI[mun_uf],0),8)</f>
        <v>0.52900000000000003</v>
      </c>
      <c r="J1147">
        <f>_xlfn.NUMBERVALUE(INDEX(tb_SVI[],MATCH(Table3[[#This Row],[city_name]],tb_SVI[city_name_uf],0),8),".")</f>
        <v>0.41799999999999998</v>
      </c>
      <c r="K1147">
        <f>_xlfn.NUMBERVALUE(INDEX(tb_SVI[],MATCH(Table3[[#This Row],[city_name]],tb_SVI[city_name_uf],0),9),".")</f>
        <v>0.191</v>
      </c>
      <c r="L1147">
        <f>_xlfn.NUMBERVALUE(INDEX(tb_SVI[],MATCH(Table3[[#This Row],[city_name]],tb_SVI[city_name_uf],0),10),".")</f>
        <v>0.53900000000000003</v>
      </c>
      <c r="M1147">
        <f>_xlfn.NUMBERVALUE(INDEX(tb_SVI[],MATCH(Table3[[#This Row],[city_name]],tb_SVI[city_name_uf],0),11),".")</f>
        <v>0.52300000000000002</v>
      </c>
      <c r="N1147" s="14">
        <f>_xlfn.PERCENTRANK.INC(Table3[MHDI_tot],Table3[[#This Row],[MHDI_tot]],3)</f>
        <v>0.313</v>
      </c>
    </row>
    <row r="1148" spans="1:14" hidden="1" x14ac:dyDescent="0.2">
      <c r="A1148" t="str">
        <f>SVI!F1148</f>
        <v>Januário Cicco/RN</v>
      </c>
      <c r="B1148" t="str">
        <f>INDEX(tb_SVI[],MATCH(Table3[[#This Row],[ibge_cod]],tb_SVI[Município],0),1)</f>
        <v>RN</v>
      </c>
      <c r="C1148" t="str">
        <f>INDEX(tb_SVI[],MATCH(Table3[[#This Row],[city_name]],tb_SVI[city_name_uf],0),3)</f>
        <v>2405306</v>
      </c>
      <c r="D1148" t="s">
        <v>18801</v>
      </c>
      <c r="E1148" s="11">
        <f>INDEX(tb_SVI[],MATCH(Table3[[#This Row],[city_name]],tb_SVI[city_name_uf],0),5)</f>
        <v>10275</v>
      </c>
      <c r="F1148">
        <f>INDEX(tb_MHDI[],MATCH(Table3[[#This Row],[city_name]],tb_MHDI[mun_uf],0),5)</f>
        <v>0.57399999999999995</v>
      </c>
      <c r="G1148">
        <f>INDEX(tb_MHDI[],MATCH(Table3[[#This Row],[city_name]],tb_MHDI[mun_uf],0),6)</f>
        <v>0.51100000000000001</v>
      </c>
      <c r="H1148">
        <f>INDEX(tb_MHDI[],MATCH(Table3[[#This Row],[city_name]],tb_MHDI[mun_uf],0),7)</f>
        <v>0.77100000000000002</v>
      </c>
      <c r="I1148">
        <f>INDEX(tb_MHDI[],MATCH(Table3[[#This Row],[city_name]],tb_MHDI[mun_uf],0),8)</f>
        <v>0.48099999999999998</v>
      </c>
      <c r="J1148">
        <f>_xlfn.NUMBERVALUE(INDEX(tb_SVI[],MATCH(Table3[[#This Row],[city_name]],tb_SVI[city_name_uf],0),8),".")</f>
        <v>0.45300000000000001</v>
      </c>
      <c r="K1148">
        <f>_xlfn.NUMBERVALUE(INDEX(tb_SVI[],MATCH(Table3[[#This Row],[city_name]],tb_SVI[city_name_uf],0),9),".")</f>
        <v>0.29099999999999998</v>
      </c>
      <c r="L1148">
        <f>_xlfn.NUMBERVALUE(INDEX(tb_SVI[],MATCH(Table3[[#This Row],[city_name]],tb_SVI[city_name_uf],0),10),".")</f>
        <v>0.54200000000000004</v>
      </c>
      <c r="M1148">
        <f>_xlfn.NUMBERVALUE(INDEX(tb_SVI[],MATCH(Table3[[#This Row],[city_name]],tb_SVI[city_name_uf],0),11),".")</f>
        <v>0.52600000000000002</v>
      </c>
      <c r="N1148" s="14">
        <f>_xlfn.PERCENTRANK.INC(Table3[MHDI_tot],Table3[[#This Row],[MHDI_tot]],3)</f>
        <v>0.14000000000000001</v>
      </c>
    </row>
    <row r="1149" spans="1:14" hidden="1" x14ac:dyDescent="0.2">
      <c r="A1149" t="str">
        <f>SVI!F1149</f>
        <v>Japi/RN</v>
      </c>
      <c r="B1149" t="str">
        <f>INDEX(tb_SVI[],MATCH(Table3[[#This Row],[ibge_cod]],tb_SVI[Município],0),1)</f>
        <v>RN</v>
      </c>
      <c r="C1149" t="str">
        <f>INDEX(tb_SVI[],MATCH(Table3[[#This Row],[city_name]],tb_SVI[city_name_uf],0),3)</f>
        <v>2405405</v>
      </c>
      <c r="D1149" t="s">
        <v>18802</v>
      </c>
      <c r="E1149" s="11">
        <f>INDEX(tb_SVI[],MATCH(Table3[[#This Row],[city_name]],tb_SVI[city_name_uf],0),5)</f>
        <v>4995</v>
      </c>
      <c r="F1149">
        <f>INDEX(tb_MHDI[],MATCH(Table3[[#This Row],[city_name]],tb_MHDI[mun_uf],0),5)</f>
        <v>0.56899999999999995</v>
      </c>
      <c r="G1149">
        <f>INDEX(tb_MHDI[],MATCH(Table3[[#This Row],[city_name]],tb_MHDI[mun_uf],0),6)</f>
        <v>0.52800000000000002</v>
      </c>
      <c r="H1149">
        <f>INDEX(tb_MHDI[],MATCH(Table3[[#This Row],[city_name]],tb_MHDI[mun_uf],0),7)</f>
        <v>0.72599999999999998</v>
      </c>
      <c r="I1149">
        <f>INDEX(tb_MHDI[],MATCH(Table3[[#This Row],[city_name]],tb_MHDI[mun_uf],0),8)</f>
        <v>0.48</v>
      </c>
      <c r="J1149">
        <f>_xlfn.NUMBERVALUE(INDEX(tb_SVI[],MATCH(Table3[[#This Row],[city_name]],tb_SVI[city_name_uf],0),8),".")</f>
        <v>0.504</v>
      </c>
      <c r="K1149">
        <f>_xlfn.NUMBERVALUE(INDEX(tb_SVI[],MATCH(Table3[[#This Row],[city_name]],tb_SVI[city_name_uf],0),9),".")</f>
        <v>0.38400000000000001</v>
      </c>
      <c r="L1149">
        <f>_xlfn.NUMBERVALUE(INDEX(tb_SVI[],MATCH(Table3[[#This Row],[city_name]],tb_SVI[city_name_uf],0),10),".")</f>
        <v>0.625</v>
      </c>
      <c r="M1149">
        <f>_xlfn.NUMBERVALUE(INDEX(tb_SVI[],MATCH(Table3[[#This Row],[city_name]],tb_SVI[city_name_uf],0),11),".")</f>
        <v>0.503</v>
      </c>
      <c r="N1149" s="14">
        <f>_xlfn.PERCENTRANK.INC(Table3[MHDI_tot],Table3[[#This Row],[MHDI_tot]],3)</f>
        <v>0.122</v>
      </c>
    </row>
    <row r="1150" spans="1:14" hidden="1" x14ac:dyDescent="0.2">
      <c r="A1150" t="str">
        <f>SVI!F1150</f>
        <v>Jardim de Angicos/RN</v>
      </c>
      <c r="B1150" t="str">
        <f>INDEX(tb_SVI[],MATCH(Table3[[#This Row],[ibge_cod]],tb_SVI[Município],0),1)</f>
        <v>RN</v>
      </c>
      <c r="C1150" t="str">
        <f>INDEX(tb_SVI[],MATCH(Table3[[#This Row],[city_name]],tb_SVI[city_name_uf],0),3)</f>
        <v>2405504</v>
      </c>
      <c r="D1150" t="s">
        <v>18803</v>
      </c>
      <c r="E1150" s="11">
        <f>INDEX(tb_SVI[],MATCH(Table3[[#This Row],[city_name]],tb_SVI[city_name_uf],0),5)</f>
        <v>2606</v>
      </c>
      <c r="F1150">
        <f>INDEX(tb_MHDI[],MATCH(Table3[[#This Row],[city_name]],tb_MHDI[mun_uf],0),5)</f>
        <v>0.56499999999999995</v>
      </c>
      <c r="G1150">
        <f>INDEX(tb_MHDI[],MATCH(Table3[[#This Row],[city_name]],tb_MHDI[mun_uf],0),6)</f>
        <v>0.55700000000000005</v>
      </c>
      <c r="H1150">
        <f>INDEX(tb_MHDI[],MATCH(Table3[[#This Row],[city_name]],tb_MHDI[mun_uf],0),7)</f>
        <v>0.74</v>
      </c>
      <c r="I1150">
        <f>INDEX(tb_MHDI[],MATCH(Table3[[#This Row],[city_name]],tb_MHDI[mun_uf],0),8)</f>
        <v>0.437</v>
      </c>
      <c r="J1150">
        <f>_xlfn.NUMBERVALUE(INDEX(tb_SVI[],MATCH(Table3[[#This Row],[city_name]],tb_SVI[city_name_uf],0),8),".")</f>
        <v>0.497</v>
      </c>
      <c r="K1150">
        <f>_xlfn.NUMBERVALUE(INDEX(tb_SVI[],MATCH(Table3[[#This Row],[city_name]],tb_SVI[city_name_uf],0),9),".")</f>
        <v>0.44600000000000001</v>
      </c>
      <c r="L1150">
        <f>_xlfn.NUMBERVALUE(INDEX(tb_SVI[],MATCH(Table3[[#This Row],[city_name]],tb_SVI[city_name_uf],0),10),".")</f>
        <v>0.55600000000000005</v>
      </c>
      <c r="M1150">
        <f>_xlfn.NUMBERVALUE(INDEX(tb_SVI[],MATCH(Table3[[#This Row],[city_name]],tb_SVI[city_name_uf],0),11),".")</f>
        <v>0.48799999999999999</v>
      </c>
      <c r="N1150" s="14">
        <f>_xlfn.PERCENTRANK.INC(Table3[MHDI_tot],Table3[[#This Row],[MHDI_tot]],3)</f>
        <v>0.108</v>
      </c>
    </row>
    <row r="1151" spans="1:14" hidden="1" x14ac:dyDescent="0.2">
      <c r="A1151" t="str">
        <f>SVI!F1151</f>
        <v>Jardim de Piranhas/RN</v>
      </c>
      <c r="B1151" t="str">
        <f>INDEX(tb_SVI[],MATCH(Table3[[#This Row],[ibge_cod]],tb_SVI[Município],0),1)</f>
        <v>RN</v>
      </c>
      <c r="C1151" t="str">
        <f>INDEX(tb_SVI[],MATCH(Table3[[#This Row],[city_name]],tb_SVI[city_name_uf],0),3)</f>
        <v>2405603</v>
      </c>
      <c r="D1151" t="s">
        <v>18804</v>
      </c>
      <c r="E1151" s="11">
        <f>INDEX(tb_SVI[],MATCH(Table3[[#This Row],[city_name]],tb_SVI[city_name_uf],0),5)</f>
        <v>14942</v>
      </c>
      <c r="F1151">
        <f>INDEX(tb_MHDI[],MATCH(Table3[[#This Row],[city_name]],tb_MHDI[mun_uf],0),5)</f>
        <v>0.60299999999999998</v>
      </c>
      <c r="G1151">
        <f>INDEX(tb_MHDI[],MATCH(Table3[[#This Row],[city_name]],tb_MHDI[mun_uf],0),6)</f>
        <v>0.59</v>
      </c>
      <c r="H1151">
        <f>INDEX(tb_MHDI[],MATCH(Table3[[#This Row],[city_name]],tb_MHDI[mun_uf],0),7)</f>
        <v>0.79200000000000004</v>
      </c>
      <c r="I1151">
        <f>INDEX(tb_MHDI[],MATCH(Table3[[#This Row],[city_name]],tb_MHDI[mun_uf],0),8)</f>
        <v>0.46899999999999997</v>
      </c>
      <c r="J1151">
        <f>_xlfn.NUMBERVALUE(INDEX(tb_SVI[],MATCH(Table3[[#This Row],[city_name]],tb_SVI[city_name_uf],0),8),".")</f>
        <v>0.33400000000000002</v>
      </c>
      <c r="K1151">
        <f>_xlfn.NUMBERVALUE(INDEX(tb_SVI[],MATCH(Table3[[#This Row],[city_name]],tb_SVI[city_name_uf],0),9),".")</f>
        <v>0.108</v>
      </c>
      <c r="L1151">
        <f>_xlfn.NUMBERVALUE(INDEX(tb_SVI[],MATCH(Table3[[#This Row],[city_name]],tb_SVI[city_name_uf],0),10),".")</f>
        <v>0.44</v>
      </c>
      <c r="M1151">
        <f>_xlfn.NUMBERVALUE(INDEX(tb_SVI[],MATCH(Table3[[#This Row],[city_name]],tb_SVI[city_name_uf],0),11),".")</f>
        <v>0.45400000000000001</v>
      </c>
      <c r="N1151" s="14">
        <f>_xlfn.PERCENTRANK.INC(Table3[MHDI_tot],Table3[[#This Row],[MHDI_tot]],3)</f>
        <v>0.26300000000000001</v>
      </c>
    </row>
    <row r="1152" spans="1:14" hidden="1" x14ac:dyDescent="0.2">
      <c r="A1152" t="str">
        <f>SVI!F1152</f>
        <v>Jardim do Seridó/RN</v>
      </c>
      <c r="B1152" t="str">
        <f>INDEX(tb_SVI[],MATCH(Table3[[#This Row],[ibge_cod]],tb_SVI[Município],0),1)</f>
        <v>RN</v>
      </c>
      <c r="C1152" t="str">
        <f>INDEX(tb_SVI[],MATCH(Table3[[#This Row],[city_name]],tb_SVI[city_name_uf],0),3)</f>
        <v>2405702</v>
      </c>
      <c r="D1152" t="s">
        <v>18805</v>
      </c>
      <c r="E1152" s="11">
        <f>INDEX(tb_SVI[],MATCH(Table3[[#This Row],[city_name]],tb_SVI[city_name_uf],0),5)</f>
        <v>12396</v>
      </c>
      <c r="F1152">
        <f>INDEX(tb_MHDI[],MATCH(Table3[[#This Row],[city_name]],tb_MHDI[mun_uf],0),5)</f>
        <v>0.66300000000000003</v>
      </c>
      <c r="G1152">
        <f>INDEX(tb_MHDI[],MATCH(Table3[[#This Row],[city_name]],tb_MHDI[mun_uf],0),6)</f>
        <v>0.64700000000000002</v>
      </c>
      <c r="H1152">
        <f>INDEX(tb_MHDI[],MATCH(Table3[[#This Row],[city_name]],tb_MHDI[mun_uf],0),7)</f>
        <v>0.77200000000000002</v>
      </c>
      <c r="I1152">
        <f>INDEX(tb_MHDI[],MATCH(Table3[[#This Row],[city_name]],tb_MHDI[mun_uf],0),8)</f>
        <v>0.58399999999999996</v>
      </c>
      <c r="J1152">
        <f>_xlfn.NUMBERVALUE(INDEX(tb_SVI[],MATCH(Table3[[#This Row],[city_name]],tb_SVI[city_name_uf],0),8),".")</f>
        <v>0.255</v>
      </c>
      <c r="K1152">
        <f>_xlfn.NUMBERVALUE(INDEX(tb_SVI[],MATCH(Table3[[#This Row],[city_name]],tb_SVI[city_name_uf],0),9),".")</f>
        <v>9.2999999999999999E-2</v>
      </c>
      <c r="L1152">
        <f>_xlfn.NUMBERVALUE(INDEX(tb_SVI[],MATCH(Table3[[#This Row],[city_name]],tb_SVI[city_name_uf],0),10),".")</f>
        <v>0.28299999999999997</v>
      </c>
      <c r="M1152">
        <f>_xlfn.NUMBERVALUE(INDEX(tb_SVI[],MATCH(Table3[[#This Row],[city_name]],tb_SVI[city_name_uf],0),11),".")</f>
        <v>0.39</v>
      </c>
      <c r="N1152" s="14">
        <f>_xlfn.PERCENTRANK.INC(Table3[MHDI_tot],Table3[[#This Row],[MHDI_tot]],3)</f>
        <v>0.48799999999999999</v>
      </c>
    </row>
    <row r="1153" spans="1:14" hidden="1" x14ac:dyDescent="0.2">
      <c r="A1153" t="str">
        <f>SVI!F1153</f>
        <v>Jaçanã/RN</v>
      </c>
      <c r="B1153" t="str">
        <f>INDEX(tb_SVI[],MATCH(Table3[[#This Row],[ibge_cod]],tb_SVI[Município],0),1)</f>
        <v>RN</v>
      </c>
      <c r="C1153" t="str">
        <f>INDEX(tb_SVI[],MATCH(Table3[[#This Row],[city_name]],tb_SVI[city_name_uf],0),3)</f>
        <v>2405009</v>
      </c>
      <c r="D1153" t="s">
        <v>18806</v>
      </c>
      <c r="E1153" s="11">
        <f>INDEX(tb_SVI[],MATCH(Table3[[#This Row],[city_name]],tb_SVI[city_name_uf],0),5)</f>
        <v>9238</v>
      </c>
      <c r="F1153">
        <f>INDEX(tb_MHDI[],MATCH(Table3[[#This Row],[city_name]],tb_MHDI[mun_uf],0),5)</f>
        <v>0.60399999999999998</v>
      </c>
      <c r="G1153">
        <f>INDEX(tb_MHDI[],MATCH(Table3[[#This Row],[city_name]],tb_MHDI[mun_uf],0),6)</f>
        <v>0.55900000000000005</v>
      </c>
      <c r="H1153">
        <f>INDEX(tb_MHDI[],MATCH(Table3[[#This Row],[city_name]],tb_MHDI[mun_uf],0),7)</f>
        <v>0.77300000000000002</v>
      </c>
      <c r="I1153">
        <f>INDEX(tb_MHDI[],MATCH(Table3[[#This Row],[city_name]],tb_MHDI[mun_uf],0),8)</f>
        <v>0.50900000000000001</v>
      </c>
      <c r="J1153">
        <f>_xlfn.NUMBERVALUE(INDEX(tb_SVI[],MATCH(Table3[[#This Row],[city_name]],tb_SVI[city_name_uf],0),8),".")</f>
        <v>0.44</v>
      </c>
      <c r="K1153">
        <f>_xlfn.NUMBERVALUE(INDEX(tb_SVI[],MATCH(Table3[[#This Row],[city_name]],tb_SVI[city_name_uf],0),9),".")</f>
        <v>0.36499999999999999</v>
      </c>
      <c r="L1153">
        <f>_xlfn.NUMBERVALUE(INDEX(tb_SVI[],MATCH(Table3[[#This Row],[city_name]],tb_SVI[city_name_uf],0),10),".")</f>
        <v>0.49399999999999999</v>
      </c>
      <c r="M1153">
        <f>_xlfn.NUMBERVALUE(INDEX(tb_SVI[],MATCH(Table3[[#This Row],[city_name]],tb_SVI[city_name_uf],0),11),".")</f>
        <v>0.46</v>
      </c>
      <c r="N1153" s="14">
        <f>_xlfn.PERCENTRANK.INC(Table3[MHDI_tot],Table3[[#This Row],[MHDI_tot]],3)</f>
        <v>0.26600000000000001</v>
      </c>
    </row>
    <row r="1154" spans="1:14" hidden="1" x14ac:dyDescent="0.2">
      <c r="A1154" t="str">
        <f>SVI!F1154</f>
        <v>José da Penha/RN</v>
      </c>
      <c r="B1154" t="str">
        <f>INDEX(tb_SVI[],MATCH(Table3[[#This Row],[ibge_cod]],tb_SVI[Município],0),1)</f>
        <v>RN</v>
      </c>
      <c r="C1154" t="str">
        <f>INDEX(tb_SVI[],MATCH(Table3[[#This Row],[city_name]],tb_SVI[city_name_uf],0),3)</f>
        <v>2406007</v>
      </c>
      <c r="D1154" t="s">
        <v>18807</v>
      </c>
      <c r="E1154" s="11">
        <f>INDEX(tb_SVI[],MATCH(Table3[[#This Row],[city_name]],tb_SVI[city_name_uf],0),5)</f>
        <v>5946</v>
      </c>
      <c r="F1154">
        <f>INDEX(tb_MHDI[],MATCH(Table3[[#This Row],[city_name]],tb_MHDI[mun_uf],0),5)</f>
        <v>0.60799999999999998</v>
      </c>
      <c r="G1154">
        <f>INDEX(tb_MHDI[],MATCH(Table3[[#This Row],[city_name]],tb_MHDI[mun_uf],0),6)</f>
        <v>0.58299999999999996</v>
      </c>
      <c r="H1154">
        <f>INDEX(tb_MHDI[],MATCH(Table3[[#This Row],[city_name]],tb_MHDI[mun_uf],0),7)</f>
        <v>0.78800000000000003</v>
      </c>
      <c r="I1154">
        <f>INDEX(tb_MHDI[],MATCH(Table3[[#This Row],[city_name]],tb_MHDI[mun_uf],0),8)</f>
        <v>0.48899999999999999</v>
      </c>
      <c r="J1154">
        <f>_xlfn.NUMBERVALUE(INDEX(tb_SVI[],MATCH(Table3[[#This Row],[city_name]],tb_SVI[city_name_uf],0),8),".")</f>
        <v>0.39</v>
      </c>
      <c r="K1154">
        <f>_xlfn.NUMBERVALUE(INDEX(tb_SVI[],MATCH(Table3[[#This Row],[city_name]],tb_SVI[city_name_uf],0),9),".")</f>
        <v>9.6000000000000002E-2</v>
      </c>
      <c r="L1154">
        <f>_xlfn.NUMBERVALUE(INDEX(tb_SVI[],MATCH(Table3[[#This Row],[city_name]],tb_SVI[city_name_uf],0),10),".")</f>
        <v>0.52700000000000002</v>
      </c>
      <c r="M1154">
        <f>_xlfn.NUMBERVALUE(INDEX(tb_SVI[],MATCH(Table3[[#This Row],[city_name]],tb_SVI[city_name_uf],0),11),".")</f>
        <v>0.54800000000000004</v>
      </c>
      <c r="N1154" s="14">
        <f>_xlfn.PERCENTRANK.INC(Table3[MHDI_tot],Table3[[#This Row],[MHDI_tot]],3)</f>
        <v>0.28399999999999997</v>
      </c>
    </row>
    <row r="1155" spans="1:14" hidden="1" x14ac:dyDescent="0.2">
      <c r="A1155" t="str">
        <f>SVI!F1155</f>
        <v>João Câmara/RN</v>
      </c>
      <c r="B1155" t="str">
        <f>INDEX(tb_SVI[],MATCH(Table3[[#This Row],[ibge_cod]],tb_SVI[Município],0),1)</f>
        <v>RN</v>
      </c>
      <c r="C1155" t="str">
        <f>INDEX(tb_SVI[],MATCH(Table3[[#This Row],[city_name]],tb_SVI[city_name_uf],0),3)</f>
        <v>2405801</v>
      </c>
      <c r="D1155" t="s">
        <v>18808</v>
      </c>
      <c r="E1155" s="11">
        <f>INDEX(tb_SVI[],MATCH(Table3[[#This Row],[city_name]],tb_SVI[city_name_uf],0),5)</f>
        <v>35160</v>
      </c>
      <c r="F1155">
        <f>INDEX(tb_MHDI[],MATCH(Table3[[#This Row],[city_name]],tb_MHDI[mun_uf],0),5)</f>
        <v>0.59499999999999997</v>
      </c>
      <c r="G1155">
        <f>INDEX(tb_MHDI[],MATCH(Table3[[#This Row],[city_name]],tb_MHDI[mun_uf],0),6)</f>
        <v>0.6</v>
      </c>
      <c r="H1155">
        <f>INDEX(tb_MHDI[],MATCH(Table3[[#This Row],[city_name]],tb_MHDI[mun_uf],0),7)</f>
        <v>0.72399999999999998</v>
      </c>
      <c r="I1155">
        <f>INDEX(tb_MHDI[],MATCH(Table3[[#This Row],[city_name]],tb_MHDI[mun_uf],0),8)</f>
        <v>0.48399999999999999</v>
      </c>
      <c r="J1155">
        <f>_xlfn.NUMBERVALUE(INDEX(tb_SVI[],MATCH(Table3[[#This Row],[city_name]],tb_SVI[city_name_uf],0),8),".")</f>
        <v>0.50800000000000001</v>
      </c>
      <c r="K1155">
        <f>_xlfn.NUMBERVALUE(INDEX(tb_SVI[],MATCH(Table3[[#This Row],[city_name]],tb_SVI[city_name_uf],0),9),".")</f>
        <v>0.40200000000000002</v>
      </c>
      <c r="L1155">
        <f>_xlfn.NUMBERVALUE(INDEX(tb_SVI[],MATCH(Table3[[#This Row],[city_name]],tb_SVI[city_name_uf],0),10),".")</f>
        <v>0.56999999999999995</v>
      </c>
      <c r="M1155">
        <f>_xlfn.NUMBERVALUE(INDEX(tb_SVI[],MATCH(Table3[[#This Row],[city_name]],tb_SVI[city_name_uf],0),11),".")</f>
        <v>0.55300000000000005</v>
      </c>
      <c r="N1155" s="14">
        <f>_xlfn.PERCENTRANK.INC(Table3[MHDI_tot],Table3[[#This Row],[MHDI_tot]],3)</f>
        <v>0.23</v>
      </c>
    </row>
    <row r="1156" spans="1:14" hidden="1" x14ac:dyDescent="0.2">
      <c r="A1156" t="str">
        <f>SVI!F1156</f>
        <v>João Dias/RN</v>
      </c>
      <c r="B1156" t="str">
        <f>INDEX(tb_SVI[],MATCH(Table3[[#This Row],[ibge_cod]],tb_SVI[Município],0),1)</f>
        <v>RN</v>
      </c>
      <c r="C1156" t="str">
        <f>INDEX(tb_SVI[],MATCH(Table3[[#This Row],[city_name]],tb_SVI[city_name_uf],0),3)</f>
        <v>2405900</v>
      </c>
      <c r="D1156" t="s">
        <v>18809</v>
      </c>
      <c r="E1156" s="11">
        <f>INDEX(tb_SVI[],MATCH(Table3[[#This Row],[city_name]],tb_SVI[city_name_uf],0),5)</f>
        <v>2654</v>
      </c>
      <c r="F1156">
        <f>INDEX(tb_MHDI[],MATCH(Table3[[#This Row],[city_name]],tb_MHDI[mun_uf],0),5)</f>
        <v>0.53</v>
      </c>
      <c r="G1156">
        <f>INDEX(tb_MHDI[],MATCH(Table3[[#This Row],[city_name]],tb_MHDI[mun_uf],0),6)</f>
        <v>0.495</v>
      </c>
      <c r="H1156">
        <f>INDEX(tb_MHDI[],MATCH(Table3[[#This Row],[city_name]],tb_MHDI[mun_uf],0),7)</f>
        <v>0.77100000000000002</v>
      </c>
      <c r="I1156">
        <f>INDEX(tb_MHDI[],MATCH(Table3[[#This Row],[city_name]],tb_MHDI[mun_uf],0),8)</f>
        <v>0.39</v>
      </c>
      <c r="J1156">
        <f>_xlfn.NUMBERVALUE(INDEX(tb_SVI[],MATCH(Table3[[#This Row],[city_name]],tb_SVI[city_name_uf],0),8),".")</f>
        <v>0.51800000000000002</v>
      </c>
      <c r="K1156">
        <f>_xlfn.NUMBERVALUE(INDEX(tb_SVI[],MATCH(Table3[[#This Row],[city_name]],tb_SVI[city_name_uf],0),9),".")</f>
        <v>0.26400000000000001</v>
      </c>
      <c r="L1156">
        <f>_xlfn.NUMBERVALUE(INDEX(tb_SVI[],MATCH(Table3[[#This Row],[city_name]],tb_SVI[city_name_uf],0),10),".")</f>
        <v>0.71399999999999997</v>
      </c>
      <c r="M1156">
        <f>_xlfn.NUMBERVALUE(INDEX(tb_SVI[],MATCH(Table3[[#This Row],[city_name]],tb_SVI[city_name_uf],0),11),".")</f>
        <v>0.57699999999999996</v>
      </c>
      <c r="N1156" s="14">
        <f>_xlfn.PERCENTRANK.INC(Table3[MHDI_tot],Table3[[#This Row],[MHDI_tot]],3)</f>
        <v>2.9000000000000001E-2</v>
      </c>
    </row>
    <row r="1157" spans="1:14" hidden="1" x14ac:dyDescent="0.2">
      <c r="A1157" t="str">
        <f>SVI!F1157</f>
        <v>Jucurutu/RN</v>
      </c>
      <c r="B1157" t="str">
        <f>INDEX(tb_SVI[],MATCH(Table3[[#This Row],[ibge_cod]],tb_SVI[Município],0),1)</f>
        <v>RN</v>
      </c>
      <c r="C1157" t="str">
        <f>INDEX(tb_SVI[],MATCH(Table3[[#This Row],[city_name]],tb_SVI[city_name_uf],0),3)</f>
        <v>2406106</v>
      </c>
      <c r="D1157" t="s">
        <v>18810</v>
      </c>
      <c r="E1157" s="11">
        <f>INDEX(tb_SVI[],MATCH(Table3[[#This Row],[city_name]],tb_SVI[city_name_uf],0),5)</f>
        <v>18315</v>
      </c>
      <c r="F1157">
        <f>INDEX(tb_MHDI[],MATCH(Table3[[#This Row],[city_name]],tb_MHDI[mun_uf],0),5)</f>
        <v>0.60099999999999998</v>
      </c>
      <c r="G1157">
        <f>INDEX(tb_MHDI[],MATCH(Table3[[#This Row],[city_name]],tb_MHDI[mun_uf],0),6)</f>
        <v>0.58299999999999996</v>
      </c>
      <c r="H1157">
        <f>INDEX(tb_MHDI[],MATCH(Table3[[#This Row],[city_name]],tb_MHDI[mun_uf],0),7)</f>
        <v>0.755</v>
      </c>
      <c r="I1157">
        <f>INDEX(tb_MHDI[],MATCH(Table3[[#This Row],[city_name]],tb_MHDI[mun_uf],0),8)</f>
        <v>0.49199999999999999</v>
      </c>
      <c r="J1157">
        <f>_xlfn.NUMBERVALUE(INDEX(tb_SVI[],MATCH(Table3[[#This Row],[city_name]],tb_SVI[city_name_uf],0),8),".")</f>
        <v>0.377</v>
      </c>
      <c r="K1157">
        <f>_xlfn.NUMBERVALUE(INDEX(tb_SVI[],MATCH(Table3[[#This Row],[city_name]],tb_SVI[city_name_uf],0),9),".")</f>
        <v>0.14499999999999999</v>
      </c>
      <c r="L1157">
        <f>_xlfn.NUMBERVALUE(INDEX(tb_SVI[],MATCH(Table3[[#This Row],[city_name]],tb_SVI[city_name_uf],0),10),".")</f>
        <v>0.48799999999999999</v>
      </c>
      <c r="M1157">
        <f>_xlfn.NUMBERVALUE(INDEX(tb_SVI[],MATCH(Table3[[#This Row],[city_name]],tb_SVI[city_name_uf],0),11),".")</f>
        <v>0.498</v>
      </c>
      <c r="N1157" s="14">
        <f>_xlfn.PERCENTRANK.INC(Table3[MHDI_tot],Table3[[#This Row],[MHDI_tot]],3)</f>
        <v>0.255</v>
      </c>
    </row>
    <row r="1158" spans="1:14" hidden="1" x14ac:dyDescent="0.2">
      <c r="A1158" t="str">
        <f>SVI!F1612</f>
        <v>São João/PE</v>
      </c>
      <c r="B1158" t="str">
        <f>INDEX(tb_SVI[],MATCH(Table3[[#This Row],[ibge_cod]],tb_SVI[Município],0),1)</f>
        <v>PE</v>
      </c>
      <c r="C1158" t="str">
        <f>INDEX(tb_SVI[],MATCH(Table3[[#This Row],[city_name]],tb_SVI[city_name_uf],0),3)</f>
        <v>2613206</v>
      </c>
      <c r="D1158" t="e">
        <v>#N/A</v>
      </c>
      <c r="E1158" s="11">
        <f>INDEX(tb_SVI[],MATCH(Table3[[#This Row],[city_name]],tb_SVI[city_name_uf],0),5)</f>
        <v>22899</v>
      </c>
      <c r="F1158">
        <f>INDEX(tb_MHDI[],MATCH(Table3[[#This Row],[city_name]],tb_MHDI[mun_uf],0),5)</f>
        <v>0.56999999999999995</v>
      </c>
      <c r="G1158">
        <f>INDEX(tb_MHDI[],MATCH(Table3[[#This Row],[city_name]],tb_MHDI[mun_uf],0),6)</f>
        <v>0.56499999999999995</v>
      </c>
      <c r="H1158">
        <f>INDEX(tb_MHDI[],MATCH(Table3[[#This Row],[city_name]],tb_MHDI[mun_uf],0),7)</f>
        <v>0.76800000000000002</v>
      </c>
      <c r="I1158">
        <f>INDEX(tb_MHDI[],MATCH(Table3[[#This Row],[city_name]],tb_MHDI[mun_uf],0),8)</f>
        <v>0.42599999999999999</v>
      </c>
      <c r="J1158">
        <f>_xlfn.NUMBERVALUE(INDEX(tb_SVI[],MATCH(Table3[[#This Row],[city_name]],tb_SVI[city_name_uf],0),8),".")</f>
        <v>0.52600000000000002</v>
      </c>
      <c r="K1158">
        <f>_xlfn.NUMBERVALUE(INDEX(tb_SVI[],MATCH(Table3[[#This Row],[city_name]],tb_SVI[city_name_uf],0),9),".")</f>
        <v>0.36799999999999999</v>
      </c>
      <c r="L1158">
        <f>_xlfn.NUMBERVALUE(INDEX(tb_SVI[],MATCH(Table3[[#This Row],[city_name]],tb_SVI[city_name_uf],0),10),".")</f>
        <v>0.58199999999999996</v>
      </c>
      <c r="M1158">
        <f>_xlfn.NUMBERVALUE(INDEX(tb_SVI[],MATCH(Table3[[#This Row],[city_name]],tb_SVI[city_name_uf],0),11),".")</f>
        <v>0.629</v>
      </c>
      <c r="N1158" s="14">
        <f>_xlfn.PERCENTRANK.INC(Table3[MHDI_tot],Table3[[#This Row],[MHDI_tot]],3)</f>
        <v>0.125</v>
      </c>
    </row>
    <row r="1159" spans="1:14" hidden="1" x14ac:dyDescent="0.2">
      <c r="A1159" t="str">
        <f>SVI!F1159</f>
        <v>Lagoa D'Anta/RN</v>
      </c>
      <c r="B1159" t="str">
        <f>INDEX(tb_SVI[],MATCH(Table3[[#This Row],[ibge_cod]],tb_SVI[Município],0),1)</f>
        <v>RN</v>
      </c>
      <c r="C1159" t="str">
        <f>INDEX(tb_SVI[],MATCH(Table3[[#This Row],[city_name]],tb_SVI[city_name_uf],0),3)</f>
        <v>2406205</v>
      </c>
      <c r="D1159" t="s">
        <v>18811</v>
      </c>
      <c r="E1159" s="11">
        <f>INDEX(tb_SVI[],MATCH(Table3[[#This Row],[city_name]],tb_SVI[city_name_uf],0),5)</f>
        <v>6811</v>
      </c>
      <c r="F1159">
        <f>INDEX(tb_MHDI[],MATCH(Table3[[#This Row],[city_name]],tb_MHDI[mun_uf],0),5)</f>
        <v>0.60099999999999998</v>
      </c>
      <c r="G1159">
        <f>INDEX(tb_MHDI[],MATCH(Table3[[#This Row],[city_name]],tb_MHDI[mun_uf],0),6)</f>
        <v>0.57999999999999996</v>
      </c>
      <c r="H1159">
        <f>INDEX(tb_MHDI[],MATCH(Table3[[#This Row],[city_name]],tb_MHDI[mun_uf],0),7)</f>
        <v>0.73899999999999999</v>
      </c>
      <c r="I1159">
        <f>INDEX(tb_MHDI[],MATCH(Table3[[#This Row],[city_name]],tb_MHDI[mun_uf],0),8)</f>
        <v>0.50700000000000001</v>
      </c>
      <c r="J1159">
        <f>_xlfn.NUMBERVALUE(INDEX(tb_SVI[],MATCH(Table3[[#This Row],[city_name]],tb_SVI[city_name_uf],0),8),".")</f>
        <v>0.438</v>
      </c>
      <c r="K1159">
        <f>_xlfn.NUMBERVALUE(INDEX(tb_SVI[],MATCH(Table3[[#This Row],[city_name]],tb_SVI[city_name_uf],0),9),".")</f>
        <v>0.20799999999999999</v>
      </c>
      <c r="L1159">
        <f>_xlfn.NUMBERVALUE(INDEX(tb_SVI[],MATCH(Table3[[#This Row],[city_name]],tb_SVI[city_name_uf],0),10),".")</f>
        <v>0.56999999999999995</v>
      </c>
      <c r="M1159">
        <f>_xlfn.NUMBERVALUE(INDEX(tb_SVI[],MATCH(Table3[[#This Row],[city_name]],tb_SVI[city_name_uf],0),11),".")</f>
        <v>0.53700000000000003</v>
      </c>
      <c r="N1159" s="14">
        <f>_xlfn.PERCENTRANK.INC(Table3[MHDI_tot],Table3[[#This Row],[MHDI_tot]],3)</f>
        <v>0.255</v>
      </c>
    </row>
    <row r="1160" spans="1:14" hidden="1" x14ac:dyDescent="0.2">
      <c r="A1160" t="str">
        <f>SVI!F1160</f>
        <v>Lagoa Nova/RN</v>
      </c>
      <c r="B1160" t="str">
        <f>INDEX(tb_SVI[],MATCH(Table3[[#This Row],[ibge_cod]],tb_SVI[Município],0),1)</f>
        <v>RN</v>
      </c>
      <c r="C1160" t="str">
        <f>INDEX(tb_SVI[],MATCH(Table3[[#This Row],[city_name]],tb_SVI[city_name_uf],0),3)</f>
        <v>2406502</v>
      </c>
      <c r="D1160" t="s">
        <v>18812</v>
      </c>
      <c r="E1160" s="11">
        <f>INDEX(tb_SVI[],MATCH(Table3[[#This Row],[city_name]],tb_SVI[city_name_uf],0),5)</f>
        <v>15749</v>
      </c>
      <c r="F1160">
        <f>INDEX(tb_MHDI[],MATCH(Table3[[#This Row],[city_name]],tb_MHDI[mun_uf],0),5)</f>
        <v>0.58499999999999996</v>
      </c>
      <c r="G1160">
        <f>INDEX(tb_MHDI[],MATCH(Table3[[#This Row],[city_name]],tb_MHDI[mun_uf],0),6)</f>
        <v>0.54200000000000004</v>
      </c>
      <c r="H1160">
        <f>INDEX(tb_MHDI[],MATCH(Table3[[#This Row],[city_name]],tb_MHDI[mun_uf],0),7)</f>
        <v>0.76400000000000001</v>
      </c>
      <c r="I1160">
        <f>INDEX(tb_MHDI[],MATCH(Table3[[#This Row],[city_name]],tb_MHDI[mun_uf],0),8)</f>
        <v>0.48299999999999998</v>
      </c>
      <c r="J1160">
        <f>_xlfn.NUMBERVALUE(INDEX(tb_SVI[],MATCH(Table3[[#This Row],[city_name]],tb_SVI[city_name_uf],0),8),".")</f>
        <v>0.42099999999999999</v>
      </c>
      <c r="K1160">
        <f>_xlfn.NUMBERVALUE(INDEX(tb_SVI[],MATCH(Table3[[#This Row],[city_name]],tb_SVI[city_name_uf],0),9),".")</f>
        <v>0.16200000000000001</v>
      </c>
      <c r="L1160">
        <f>_xlfn.NUMBERVALUE(INDEX(tb_SVI[],MATCH(Table3[[#This Row],[city_name]],tb_SVI[city_name_uf],0),10),".")</f>
        <v>0.56000000000000005</v>
      </c>
      <c r="M1160">
        <f>_xlfn.NUMBERVALUE(INDEX(tb_SVI[],MATCH(Table3[[#This Row],[city_name]],tb_SVI[city_name_uf],0),11),".")</f>
        <v>0.54100000000000004</v>
      </c>
      <c r="N1160" s="14">
        <f>_xlfn.PERCENTRANK.INC(Table3[MHDI_tot],Table3[[#This Row],[MHDI_tot]],3)</f>
        <v>0.184</v>
      </c>
    </row>
    <row r="1161" spans="1:14" hidden="1" x14ac:dyDescent="0.2">
      <c r="A1161" t="str">
        <f>SVI!F1161</f>
        <v>Lagoa Salgada/RN</v>
      </c>
      <c r="B1161" t="str">
        <f>INDEX(tb_SVI[],MATCH(Table3[[#This Row],[ibge_cod]],tb_SVI[Município],0),1)</f>
        <v>RN</v>
      </c>
      <c r="C1161" t="str">
        <f>INDEX(tb_SVI[],MATCH(Table3[[#This Row],[city_name]],tb_SVI[city_name_uf],0),3)</f>
        <v>2406601</v>
      </c>
      <c r="D1161" t="s">
        <v>18813</v>
      </c>
      <c r="E1161" s="11">
        <f>INDEX(tb_SVI[],MATCH(Table3[[#This Row],[city_name]],tb_SVI[city_name_uf],0),5)</f>
        <v>8297</v>
      </c>
      <c r="F1161">
        <f>INDEX(tb_MHDI[],MATCH(Table3[[#This Row],[city_name]],tb_MHDI[mun_uf],0),5)</f>
        <v>0.58199999999999996</v>
      </c>
      <c r="G1161">
        <f>INDEX(tb_MHDI[],MATCH(Table3[[#This Row],[city_name]],tb_MHDI[mun_uf],0),6)</f>
        <v>0.55100000000000005</v>
      </c>
      <c r="H1161">
        <f>INDEX(tb_MHDI[],MATCH(Table3[[#This Row],[city_name]],tb_MHDI[mun_uf],0),7)</f>
        <v>0.77100000000000002</v>
      </c>
      <c r="I1161">
        <f>INDEX(tb_MHDI[],MATCH(Table3[[#This Row],[city_name]],tb_MHDI[mun_uf],0),8)</f>
        <v>0.46400000000000002</v>
      </c>
      <c r="J1161">
        <f>_xlfn.NUMBERVALUE(INDEX(tb_SVI[],MATCH(Table3[[#This Row],[city_name]],tb_SVI[city_name_uf],0),8),".")</f>
        <v>0.45400000000000001</v>
      </c>
      <c r="K1161">
        <f>_xlfn.NUMBERVALUE(INDEX(tb_SVI[],MATCH(Table3[[#This Row],[city_name]],tb_SVI[city_name_uf],0),9),".")</f>
        <v>0.23</v>
      </c>
      <c r="L1161">
        <f>_xlfn.NUMBERVALUE(INDEX(tb_SVI[],MATCH(Table3[[#This Row],[city_name]],tb_SVI[city_name_uf],0),10),".")</f>
        <v>0.57499999999999996</v>
      </c>
      <c r="M1161">
        <f>_xlfn.NUMBERVALUE(INDEX(tb_SVI[],MATCH(Table3[[#This Row],[city_name]],tb_SVI[city_name_uf],0),11),".")</f>
        <v>0.55700000000000005</v>
      </c>
      <c r="N1161" s="14">
        <f>_xlfn.PERCENTRANK.INC(Table3[MHDI_tot],Table3[[#This Row],[MHDI_tot]],3)</f>
        <v>0.17100000000000001</v>
      </c>
    </row>
    <row r="1162" spans="1:14" hidden="1" x14ac:dyDescent="0.2">
      <c r="A1162" t="str">
        <f>SVI!F1162</f>
        <v>Lagoa de Pedras/RN</v>
      </c>
      <c r="B1162" t="str">
        <f>INDEX(tb_SVI[],MATCH(Table3[[#This Row],[ibge_cod]],tb_SVI[Município],0),1)</f>
        <v>RN</v>
      </c>
      <c r="C1162" t="str">
        <f>INDEX(tb_SVI[],MATCH(Table3[[#This Row],[city_name]],tb_SVI[city_name_uf],0),3)</f>
        <v>2406304</v>
      </c>
      <c r="D1162" t="s">
        <v>18814</v>
      </c>
      <c r="E1162" s="11">
        <f>INDEX(tb_SVI[],MATCH(Table3[[#This Row],[city_name]],tb_SVI[city_name_uf],0),5)</f>
        <v>7584</v>
      </c>
      <c r="F1162">
        <f>INDEX(tb_MHDI[],MATCH(Table3[[#This Row],[city_name]],tb_MHDI[mun_uf],0),5)</f>
        <v>0.55300000000000005</v>
      </c>
      <c r="G1162">
        <f>INDEX(tb_MHDI[],MATCH(Table3[[#This Row],[city_name]],tb_MHDI[mun_uf],0),6)</f>
        <v>0.52900000000000003</v>
      </c>
      <c r="H1162">
        <f>INDEX(tb_MHDI[],MATCH(Table3[[#This Row],[city_name]],tb_MHDI[mun_uf],0),7)</f>
        <v>0.73399999999999999</v>
      </c>
      <c r="I1162">
        <f>INDEX(tb_MHDI[],MATCH(Table3[[#This Row],[city_name]],tb_MHDI[mun_uf],0),8)</f>
        <v>0.436</v>
      </c>
      <c r="J1162">
        <f>_xlfn.NUMBERVALUE(INDEX(tb_SVI[],MATCH(Table3[[#This Row],[city_name]],tb_SVI[city_name_uf],0),8),".")</f>
        <v>0.46</v>
      </c>
      <c r="K1162">
        <f>_xlfn.NUMBERVALUE(INDEX(tb_SVI[],MATCH(Table3[[#This Row],[city_name]],tb_SVI[city_name_uf],0),9),".")</f>
        <v>0.26700000000000002</v>
      </c>
      <c r="L1162">
        <f>_xlfn.NUMBERVALUE(INDEX(tb_SVI[],MATCH(Table3[[#This Row],[city_name]],tb_SVI[city_name_uf],0),10),".")</f>
        <v>0.53100000000000003</v>
      </c>
      <c r="M1162">
        <f>_xlfn.NUMBERVALUE(INDEX(tb_SVI[],MATCH(Table3[[#This Row],[city_name]],tb_SVI[city_name_uf],0),11),".")</f>
        <v>0.58199999999999996</v>
      </c>
      <c r="N1162" s="14">
        <f>_xlfn.PERCENTRANK.INC(Table3[MHDI_tot],Table3[[#This Row],[MHDI_tot]],3)</f>
        <v>7.0999999999999994E-2</v>
      </c>
    </row>
    <row r="1163" spans="1:14" hidden="1" x14ac:dyDescent="0.2">
      <c r="A1163" t="str">
        <f>SVI!F1163</f>
        <v>Lagoa de Velhos/RN</v>
      </c>
      <c r="B1163" t="str">
        <f>INDEX(tb_SVI[],MATCH(Table3[[#This Row],[ibge_cod]],tb_SVI[Município],0),1)</f>
        <v>RN</v>
      </c>
      <c r="C1163" t="str">
        <f>INDEX(tb_SVI[],MATCH(Table3[[#This Row],[city_name]],tb_SVI[city_name_uf],0),3)</f>
        <v>2406403</v>
      </c>
      <c r="D1163" t="s">
        <v>18815</v>
      </c>
      <c r="E1163" s="11">
        <f>INDEX(tb_SVI[],MATCH(Table3[[#This Row],[city_name]],tb_SVI[city_name_uf],0),5)</f>
        <v>2732</v>
      </c>
      <c r="F1163">
        <f>INDEX(tb_MHDI[],MATCH(Table3[[#This Row],[city_name]],tb_MHDI[mun_uf],0),5)</f>
        <v>0.58899999999999997</v>
      </c>
      <c r="G1163">
        <f>INDEX(tb_MHDI[],MATCH(Table3[[#This Row],[city_name]],tb_MHDI[mun_uf],0),6)</f>
        <v>0.56599999999999995</v>
      </c>
      <c r="H1163">
        <f>INDEX(tb_MHDI[],MATCH(Table3[[#This Row],[city_name]],tb_MHDI[mun_uf],0),7)</f>
        <v>0.78900000000000003</v>
      </c>
      <c r="I1163">
        <f>INDEX(tb_MHDI[],MATCH(Table3[[#This Row],[city_name]],tb_MHDI[mun_uf],0),8)</f>
        <v>0.45800000000000002</v>
      </c>
      <c r="J1163">
        <f>_xlfn.NUMBERVALUE(INDEX(tb_SVI[],MATCH(Table3[[#This Row],[city_name]],tb_SVI[city_name_uf],0),8),".")</f>
        <v>0.32100000000000001</v>
      </c>
      <c r="K1163">
        <f>_xlfn.NUMBERVALUE(INDEX(tb_SVI[],MATCH(Table3[[#This Row],[city_name]],tb_SVI[city_name_uf],0),9),".")</f>
        <v>0.11</v>
      </c>
      <c r="L1163">
        <f>_xlfn.NUMBERVALUE(INDEX(tb_SVI[],MATCH(Table3[[#This Row],[city_name]],tb_SVI[city_name_uf],0),10),".")</f>
        <v>0.44700000000000001</v>
      </c>
      <c r="M1163">
        <f>_xlfn.NUMBERVALUE(INDEX(tb_SVI[],MATCH(Table3[[#This Row],[city_name]],tb_SVI[city_name_uf],0),11),".")</f>
        <v>0.40500000000000003</v>
      </c>
      <c r="N1163" s="14">
        <f>_xlfn.PERCENTRANK.INC(Table3[MHDI_tot],Table3[[#This Row],[MHDI_tot]],3)</f>
        <v>0.20100000000000001</v>
      </c>
    </row>
    <row r="1164" spans="1:14" hidden="1" x14ac:dyDescent="0.2">
      <c r="A1164" t="str">
        <f>SVI!F1164</f>
        <v>Lajes/RN</v>
      </c>
      <c r="B1164" t="str">
        <f>INDEX(tb_SVI[],MATCH(Table3[[#This Row],[ibge_cod]],tb_SVI[Município],0),1)</f>
        <v>RN</v>
      </c>
      <c r="C1164" t="str">
        <f>INDEX(tb_SVI[],MATCH(Table3[[#This Row],[city_name]],tb_SVI[city_name_uf],0),3)</f>
        <v>2406700</v>
      </c>
      <c r="D1164" t="s">
        <v>18816</v>
      </c>
      <c r="E1164" s="11">
        <f>INDEX(tb_SVI[],MATCH(Table3[[#This Row],[city_name]],tb_SVI[city_name_uf],0),5)</f>
        <v>11344</v>
      </c>
      <c r="F1164">
        <f>INDEX(tb_MHDI[],MATCH(Table3[[#This Row],[city_name]],tb_MHDI[mun_uf],0),5)</f>
        <v>0.624</v>
      </c>
      <c r="G1164">
        <f>INDEX(tb_MHDI[],MATCH(Table3[[#This Row],[city_name]],tb_MHDI[mun_uf],0),6)</f>
        <v>0.57799999999999996</v>
      </c>
      <c r="H1164">
        <f>INDEX(tb_MHDI[],MATCH(Table3[[#This Row],[city_name]],tb_MHDI[mun_uf],0),7)</f>
        <v>0.75600000000000001</v>
      </c>
      <c r="I1164">
        <f>INDEX(tb_MHDI[],MATCH(Table3[[#This Row],[city_name]],tb_MHDI[mun_uf],0),8)</f>
        <v>0.55700000000000005</v>
      </c>
      <c r="J1164">
        <f>_xlfn.NUMBERVALUE(INDEX(tb_SVI[],MATCH(Table3[[#This Row],[city_name]],tb_SVI[city_name_uf],0),8),".")</f>
        <v>0.44600000000000001</v>
      </c>
      <c r="K1164">
        <f>_xlfn.NUMBERVALUE(INDEX(tb_SVI[],MATCH(Table3[[#This Row],[city_name]],tb_SVI[city_name_uf],0),9),".")</f>
        <v>0.3</v>
      </c>
      <c r="L1164">
        <f>_xlfn.NUMBERVALUE(INDEX(tb_SVI[],MATCH(Table3[[#This Row],[city_name]],tb_SVI[city_name_uf],0),10),".")</f>
        <v>0.503</v>
      </c>
      <c r="M1164">
        <f>_xlfn.NUMBERVALUE(INDEX(tb_SVI[],MATCH(Table3[[#This Row],[city_name]],tb_SVI[city_name_uf],0),11),".")</f>
        <v>0.53400000000000003</v>
      </c>
      <c r="N1164" s="14">
        <f>_xlfn.PERCENTRANK.INC(Table3[MHDI_tot],Table3[[#This Row],[MHDI_tot]],3)</f>
        <v>0.34699999999999998</v>
      </c>
    </row>
    <row r="1165" spans="1:14" hidden="1" x14ac:dyDescent="0.2">
      <c r="A1165" t="str">
        <f>SVI!F1165</f>
        <v>Lajes Pintadas/RN</v>
      </c>
      <c r="B1165" t="str">
        <f>INDEX(tb_SVI[],MATCH(Table3[[#This Row],[ibge_cod]],tb_SVI[Município],0),1)</f>
        <v>RN</v>
      </c>
      <c r="C1165" t="str">
        <f>INDEX(tb_SVI[],MATCH(Table3[[#This Row],[city_name]],tb_SVI[city_name_uf],0),3)</f>
        <v>2406809</v>
      </c>
      <c r="D1165" t="s">
        <v>18817</v>
      </c>
      <c r="E1165" s="11">
        <f>INDEX(tb_SVI[],MATCH(Table3[[#This Row],[city_name]],tb_SVI[city_name_uf],0),5)</f>
        <v>4763</v>
      </c>
      <c r="F1165">
        <f>INDEX(tb_MHDI[],MATCH(Table3[[#This Row],[city_name]],tb_MHDI[mun_uf],0),5)</f>
        <v>0.625</v>
      </c>
      <c r="G1165">
        <f>INDEX(tb_MHDI[],MATCH(Table3[[#This Row],[city_name]],tb_MHDI[mun_uf],0),6)</f>
        <v>0.55900000000000005</v>
      </c>
      <c r="H1165">
        <f>INDEX(tb_MHDI[],MATCH(Table3[[#This Row],[city_name]],tb_MHDI[mun_uf],0),7)</f>
        <v>0.76900000000000002</v>
      </c>
      <c r="I1165">
        <f>INDEX(tb_MHDI[],MATCH(Table3[[#This Row],[city_name]],tb_MHDI[mun_uf],0),8)</f>
        <v>0.56799999999999995</v>
      </c>
      <c r="J1165">
        <f>_xlfn.NUMBERVALUE(INDEX(tb_SVI[],MATCH(Table3[[#This Row],[city_name]],tb_SVI[city_name_uf],0),8),".")</f>
        <v>0.438</v>
      </c>
      <c r="K1165">
        <f>_xlfn.NUMBERVALUE(INDEX(tb_SVI[],MATCH(Table3[[#This Row],[city_name]],tb_SVI[city_name_uf],0),9),".")</f>
        <v>0.35699999999999998</v>
      </c>
      <c r="L1165">
        <f>_xlfn.NUMBERVALUE(INDEX(tb_SVI[],MATCH(Table3[[#This Row],[city_name]],tb_SVI[city_name_uf],0),10),".")</f>
        <v>0.499</v>
      </c>
      <c r="M1165">
        <f>_xlfn.NUMBERVALUE(INDEX(tb_SVI[],MATCH(Table3[[#This Row],[city_name]],tb_SVI[city_name_uf],0),11),".")</f>
        <v>0.45700000000000002</v>
      </c>
      <c r="N1165" s="14">
        <f>_xlfn.PERCENTRANK.INC(Table3[MHDI_tot],Table3[[#This Row],[MHDI_tot]],3)</f>
        <v>0.35199999999999998</v>
      </c>
    </row>
    <row r="1166" spans="1:14" hidden="1" x14ac:dyDescent="0.2">
      <c r="A1166" t="str">
        <f>SVI!F1166</f>
        <v>Lucrécia/RN</v>
      </c>
      <c r="B1166" t="str">
        <f>INDEX(tb_SVI[],MATCH(Table3[[#This Row],[ibge_cod]],tb_SVI[Município],0),1)</f>
        <v>RN</v>
      </c>
      <c r="C1166" t="str">
        <f>INDEX(tb_SVI[],MATCH(Table3[[#This Row],[city_name]],tb_SVI[city_name_uf],0),3)</f>
        <v>2406908</v>
      </c>
      <c r="D1166" t="s">
        <v>18818</v>
      </c>
      <c r="E1166" s="11">
        <f>INDEX(tb_SVI[],MATCH(Table3[[#This Row],[city_name]],tb_SVI[city_name_uf],0),5)</f>
        <v>4025</v>
      </c>
      <c r="F1166">
        <f>INDEX(tb_MHDI[],MATCH(Table3[[#This Row],[city_name]],tb_MHDI[mun_uf],0),5)</f>
        <v>0.64600000000000002</v>
      </c>
      <c r="G1166">
        <f>INDEX(tb_MHDI[],MATCH(Table3[[#This Row],[city_name]],tb_MHDI[mun_uf],0),6)</f>
        <v>0.624</v>
      </c>
      <c r="H1166">
        <f>INDEX(tb_MHDI[],MATCH(Table3[[#This Row],[city_name]],tb_MHDI[mun_uf],0),7)</f>
        <v>0.78500000000000003</v>
      </c>
      <c r="I1166">
        <f>INDEX(tb_MHDI[],MATCH(Table3[[#This Row],[city_name]],tb_MHDI[mun_uf],0),8)</f>
        <v>0.55100000000000005</v>
      </c>
      <c r="J1166">
        <f>_xlfn.NUMBERVALUE(INDEX(tb_SVI[],MATCH(Table3[[#This Row],[city_name]],tb_SVI[city_name_uf],0),8),".")</f>
        <v>0.30599999999999999</v>
      </c>
      <c r="K1166">
        <f>_xlfn.NUMBERVALUE(INDEX(tb_SVI[],MATCH(Table3[[#This Row],[city_name]],tb_SVI[city_name_uf],0),9),".")</f>
        <v>4.3999999999999997E-2</v>
      </c>
      <c r="L1166">
        <f>_xlfn.NUMBERVALUE(INDEX(tb_SVI[],MATCH(Table3[[#This Row],[city_name]],tb_SVI[city_name_uf],0),10),".")</f>
        <v>0.42299999999999999</v>
      </c>
      <c r="M1166">
        <f>_xlfn.NUMBERVALUE(INDEX(tb_SVI[],MATCH(Table3[[#This Row],[city_name]],tb_SVI[city_name_uf],0),11),".")</f>
        <v>0.45200000000000001</v>
      </c>
      <c r="N1166" s="14">
        <f>_xlfn.PERCENTRANK.INC(Table3[MHDI_tot],Table3[[#This Row],[MHDI_tot]],3)</f>
        <v>0.42499999999999999</v>
      </c>
    </row>
    <row r="1167" spans="1:14" hidden="1" x14ac:dyDescent="0.2">
      <c r="A1167" t="str">
        <f>SVI!F1167</f>
        <v>Luís Gomes/RN</v>
      </c>
      <c r="B1167" t="str">
        <f>INDEX(tb_SVI[],MATCH(Table3[[#This Row],[ibge_cod]],tb_SVI[Município],0),1)</f>
        <v>RN</v>
      </c>
      <c r="C1167" t="str">
        <f>INDEX(tb_SVI[],MATCH(Table3[[#This Row],[city_name]],tb_SVI[city_name_uf],0),3)</f>
        <v>2407005</v>
      </c>
      <c r="D1167" t="s">
        <v>18819</v>
      </c>
      <c r="E1167" s="11">
        <f>INDEX(tb_SVI[],MATCH(Table3[[#This Row],[city_name]],tb_SVI[city_name_uf],0),5)</f>
        <v>10146</v>
      </c>
      <c r="F1167">
        <f>INDEX(tb_MHDI[],MATCH(Table3[[#This Row],[city_name]],tb_MHDI[mun_uf],0),5)</f>
        <v>0.60799999999999998</v>
      </c>
      <c r="G1167">
        <f>INDEX(tb_MHDI[],MATCH(Table3[[#This Row],[city_name]],tb_MHDI[mun_uf],0),6)</f>
        <v>0.54500000000000004</v>
      </c>
      <c r="H1167">
        <f>INDEX(tb_MHDI[],MATCH(Table3[[#This Row],[city_name]],tb_MHDI[mun_uf],0),7)</f>
        <v>0.77600000000000002</v>
      </c>
      <c r="I1167">
        <f>INDEX(tb_MHDI[],MATCH(Table3[[#This Row],[city_name]],tb_MHDI[mun_uf],0),8)</f>
        <v>0.53100000000000003</v>
      </c>
      <c r="J1167">
        <f>_xlfn.NUMBERVALUE(INDEX(tb_SVI[],MATCH(Table3[[#This Row],[city_name]],tb_SVI[city_name_uf],0),8),".")</f>
        <v>0.45500000000000002</v>
      </c>
      <c r="K1167">
        <f>_xlfn.NUMBERVALUE(INDEX(tb_SVI[],MATCH(Table3[[#This Row],[city_name]],tb_SVI[city_name_uf],0),9),".")</f>
        <v>0.223</v>
      </c>
      <c r="L1167">
        <f>_xlfn.NUMBERVALUE(INDEX(tb_SVI[],MATCH(Table3[[#This Row],[city_name]],tb_SVI[city_name_uf],0),10),".")</f>
        <v>0.51700000000000002</v>
      </c>
      <c r="M1167">
        <f>_xlfn.NUMBERVALUE(INDEX(tb_SVI[],MATCH(Table3[[#This Row],[city_name]],tb_SVI[city_name_uf],0),11),".")</f>
        <v>0.624</v>
      </c>
      <c r="N1167" s="14">
        <f>_xlfn.PERCENTRANK.INC(Table3[MHDI_tot],Table3[[#This Row],[MHDI_tot]],3)</f>
        <v>0.28399999999999997</v>
      </c>
    </row>
    <row r="1168" spans="1:14" hidden="1" x14ac:dyDescent="0.2">
      <c r="A1168" t="str">
        <f>SVI!F1168</f>
        <v>Macau/RN</v>
      </c>
      <c r="B1168" t="str">
        <f>INDEX(tb_SVI[],MATCH(Table3[[#This Row],[ibge_cod]],tb_SVI[Município],0),1)</f>
        <v>RN</v>
      </c>
      <c r="C1168" t="str">
        <f>INDEX(tb_SVI[],MATCH(Table3[[#This Row],[city_name]],tb_SVI[city_name_uf],0),3)</f>
        <v>2407203</v>
      </c>
      <c r="D1168" t="s">
        <v>18820</v>
      </c>
      <c r="E1168" s="11">
        <f>INDEX(tb_SVI[],MATCH(Table3[[#This Row],[city_name]],tb_SVI[city_name_uf],0),5)</f>
        <v>32039</v>
      </c>
      <c r="F1168">
        <f>INDEX(tb_MHDI[],MATCH(Table3[[#This Row],[city_name]],tb_MHDI[mun_uf],0),5)</f>
        <v>0.66500000000000004</v>
      </c>
      <c r="G1168">
        <f>INDEX(tb_MHDI[],MATCH(Table3[[#This Row],[city_name]],tb_MHDI[mun_uf],0),6)</f>
        <v>0.65</v>
      </c>
      <c r="H1168">
        <f>INDEX(tb_MHDI[],MATCH(Table3[[#This Row],[city_name]],tb_MHDI[mun_uf],0),7)</f>
        <v>0.79200000000000004</v>
      </c>
      <c r="I1168">
        <f>INDEX(tb_MHDI[],MATCH(Table3[[#This Row],[city_name]],tb_MHDI[mun_uf],0),8)</f>
        <v>0.57199999999999995</v>
      </c>
      <c r="J1168">
        <f>_xlfn.NUMBERVALUE(INDEX(tb_SVI[],MATCH(Table3[[#This Row],[city_name]],tb_SVI[city_name_uf],0),8),".")</f>
        <v>0.33400000000000002</v>
      </c>
      <c r="K1168">
        <f>_xlfn.NUMBERVALUE(INDEX(tb_SVI[],MATCH(Table3[[#This Row],[city_name]],tb_SVI[city_name_uf],0),9),".")</f>
        <v>0.16300000000000001</v>
      </c>
      <c r="L1168">
        <f>_xlfn.NUMBERVALUE(INDEX(tb_SVI[],MATCH(Table3[[#This Row],[city_name]],tb_SVI[city_name_uf],0),10),".")</f>
        <v>0.4</v>
      </c>
      <c r="M1168">
        <f>_xlfn.NUMBERVALUE(INDEX(tb_SVI[],MATCH(Table3[[#This Row],[city_name]],tb_SVI[city_name_uf],0),11),".")</f>
        <v>0.438</v>
      </c>
      <c r="N1168" s="14">
        <f>_xlfn.PERCENTRANK.INC(Table3[MHDI_tot],Table3[[#This Row],[MHDI_tot]],3)</f>
        <v>0.496</v>
      </c>
    </row>
    <row r="1169" spans="1:14" hidden="1" x14ac:dyDescent="0.2">
      <c r="A1169" t="str">
        <f>SVI!F1169</f>
        <v>Major Sales/RN</v>
      </c>
      <c r="B1169" t="str">
        <f>INDEX(tb_SVI[],MATCH(Table3[[#This Row],[ibge_cod]],tb_SVI[Município],0),1)</f>
        <v>RN</v>
      </c>
      <c r="C1169" t="str">
        <f>INDEX(tb_SVI[],MATCH(Table3[[#This Row],[city_name]],tb_SVI[city_name_uf],0),3)</f>
        <v>2407252</v>
      </c>
      <c r="D1169" t="s">
        <v>18821</v>
      </c>
      <c r="E1169" s="11">
        <f>INDEX(tb_SVI[],MATCH(Table3[[#This Row],[city_name]],tb_SVI[city_name_uf],0),5)</f>
        <v>4062</v>
      </c>
      <c r="F1169">
        <f>INDEX(tb_MHDI[],MATCH(Table3[[#This Row],[city_name]],tb_MHDI[mun_uf],0),5)</f>
        <v>0.61699999999999999</v>
      </c>
      <c r="G1169">
        <f>INDEX(tb_MHDI[],MATCH(Table3[[#This Row],[city_name]],tb_MHDI[mun_uf],0),6)</f>
        <v>0.57299999999999995</v>
      </c>
      <c r="H1169">
        <f>INDEX(tb_MHDI[],MATCH(Table3[[#This Row],[city_name]],tb_MHDI[mun_uf],0),7)</f>
        <v>0.77400000000000002</v>
      </c>
      <c r="I1169">
        <f>INDEX(tb_MHDI[],MATCH(Table3[[#This Row],[city_name]],tb_MHDI[mun_uf],0),8)</f>
        <v>0.52900000000000003</v>
      </c>
      <c r="J1169">
        <f>_xlfn.NUMBERVALUE(INDEX(tb_SVI[],MATCH(Table3[[#This Row],[city_name]],tb_SVI[city_name_uf],0),8),".")</f>
        <v>0.38500000000000001</v>
      </c>
      <c r="K1169">
        <f>_xlfn.NUMBERVALUE(INDEX(tb_SVI[],MATCH(Table3[[#This Row],[city_name]],tb_SVI[city_name_uf],0),9),".")</f>
        <v>7.9000000000000001E-2</v>
      </c>
      <c r="L1169">
        <f>_xlfn.NUMBERVALUE(INDEX(tb_SVI[],MATCH(Table3[[#This Row],[city_name]],tb_SVI[city_name_uf],0),10),".")</f>
        <v>0.50700000000000001</v>
      </c>
      <c r="M1169">
        <f>_xlfn.NUMBERVALUE(INDEX(tb_SVI[],MATCH(Table3[[#This Row],[city_name]],tb_SVI[city_name_uf],0),11),".")</f>
        <v>0.56899999999999995</v>
      </c>
      <c r="N1169" s="14">
        <f>_xlfn.PERCENTRANK.INC(Table3[MHDI_tot],Table3[[#This Row],[MHDI_tot]],3)</f>
        <v>0.32200000000000001</v>
      </c>
    </row>
    <row r="1170" spans="1:14" hidden="1" x14ac:dyDescent="0.2">
      <c r="A1170" t="str">
        <f>SVI!F1170</f>
        <v>Marcelino Vieira/RN</v>
      </c>
      <c r="B1170" t="str">
        <f>INDEX(tb_SVI[],MATCH(Table3[[#This Row],[ibge_cod]],tb_SVI[Município],0),1)</f>
        <v>RN</v>
      </c>
      <c r="C1170" t="str">
        <f>INDEX(tb_SVI[],MATCH(Table3[[#This Row],[city_name]],tb_SVI[city_name_uf],0),3)</f>
        <v>2407302</v>
      </c>
      <c r="D1170" t="s">
        <v>18822</v>
      </c>
      <c r="E1170" s="11">
        <f>INDEX(tb_SVI[],MATCH(Table3[[#This Row],[city_name]],tb_SVI[city_name_uf],0),5)</f>
        <v>8336</v>
      </c>
      <c r="F1170">
        <f>INDEX(tb_MHDI[],MATCH(Table3[[#This Row],[city_name]],tb_MHDI[mun_uf],0),5)</f>
        <v>0.60899999999999999</v>
      </c>
      <c r="G1170">
        <f>INDEX(tb_MHDI[],MATCH(Table3[[#This Row],[city_name]],tb_MHDI[mun_uf],0),6)</f>
        <v>0.57099999999999995</v>
      </c>
      <c r="H1170">
        <f>INDEX(tb_MHDI[],MATCH(Table3[[#This Row],[city_name]],tb_MHDI[mun_uf],0),7)</f>
        <v>0.77600000000000002</v>
      </c>
      <c r="I1170">
        <f>INDEX(tb_MHDI[],MATCH(Table3[[#This Row],[city_name]],tb_MHDI[mun_uf],0),8)</f>
        <v>0.51</v>
      </c>
      <c r="J1170">
        <f>_xlfn.NUMBERVALUE(INDEX(tb_SVI[],MATCH(Table3[[#This Row],[city_name]],tb_SVI[city_name_uf],0),8),".")</f>
        <v>0.38700000000000001</v>
      </c>
      <c r="K1170">
        <f>_xlfn.NUMBERVALUE(INDEX(tb_SVI[],MATCH(Table3[[#This Row],[city_name]],tb_SVI[city_name_uf],0),9),".")</f>
        <v>0.156</v>
      </c>
      <c r="L1170">
        <f>_xlfn.NUMBERVALUE(INDEX(tb_SVI[],MATCH(Table3[[#This Row],[city_name]],tb_SVI[city_name_uf],0),10),".")</f>
        <v>0.54100000000000004</v>
      </c>
      <c r="M1170">
        <f>_xlfn.NUMBERVALUE(INDEX(tb_SVI[],MATCH(Table3[[#This Row],[city_name]],tb_SVI[city_name_uf],0),11),".")</f>
        <v>0.46400000000000002</v>
      </c>
      <c r="N1170" s="14">
        <f>_xlfn.PERCENTRANK.INC(Table3[MHDI_tot],Table3[[#This Row],[MHDI_tot]],3)</f>
        <v>0.28899999999999998</v>
      </c>
    </row>
    <row r="1171" spans="1:14" hidden="1" x14ac:dyDescent="0.2">
      <c r="A1171" t="str">
        <f>SVI!F1171</f>
        <v>Martins/RN</v>
      </c>
      <c r="B1171" t="str">
        <f>INDEX(tb_SVI[],MATCH(Table3[[#This Row],[ibge_cod]],tb_SVI[Município],0),1)</f>
        <v>RN</v>
      </c>
      <c r="C1171" t="str">
        <f>INDEX(tb_SVI[],MATCH(Table3[[#This Row],[city_name]],tb_SVI[city_name_uf],0),3)</f>
        <v>2407401</v>
      </c>
      <c r="D1171" t="s">
        <v>18823</v>
      </c>
      <c r="E1171" s="11">
        <f>INDEX(tb_SVI[],MATCH(Table3[[#This Row],[city_name]],tb_SVI[city_name_uf],0),5)</f>
        <v>8758</v>
      </c>
      <c r="F1171">
        <f>INDEX(tb_MHDI[],MATCH(Table3[[#This Row],[city_name]],tb_MHDI[mun_uf],0),5)</f>
        <v>0.622</v>
      </c>
      <c r="G1171">
        <f>INDEX(tb_MHDI[],MATCH(Table3[[#This Row],[city_name]],tb_MHDI[mun_uf],0),6)</f>
        <v>0.57999999999999996</v>
      </c>
      <c r="H1171">
        <f>INDEX(tb_MHDI[],MATCH(Table3[[#This Row],[city_name]],tb_MHDI[mun_uf],0),7)</f>
        <v>0.77200000000000002</v>
      </c>
      <c r="I1171">
        <f>INDEX(tb_MHDI[],MATCH(Table3[[#This Row],[city_name]],tb_MHDI[mun_uf],0),8)</f>
        <v>0.53800000000000003</v>
      </c>
      <c r="J1171">
        <f>_xlfn.NUMBERVALUE(INDEX(tb_SVI[],MATCH(Table3[[#This Row],[city_name]],tb_SVI[city_name_uf],0),8),".")</f>
        <v>0.40100000000000002</v>
      </c>
      <c r="K1171">
        <f>_xlfn.NUMBERVALUE(INDEX(tb_SVI[],MATCH(Table3[[#This Row],[city_name]],tb_SVI[city_name_uf],0),9),".")</f>
        <v>0.36299999999999999</v>
      </c>
      <c r="L1171">
        <f>_xlfn.NUMBERVALUE(INDEX(tb_SVI[],MATCH(Table3[[#This Row],[city_name]],tb_SVI[city_name_uf],0),10),".")</f>
        <v>0.42099999999999999</v>
      </c>
      <c r="M1171">
        <f>_xlfn.NUMBERVALUE(INDEX(tb_SVI[],MATCH(Table3[[#This Row],[city_name]],tb_SVI[city_name_uf],0),11),".")</f>
        <v>0.41799999999999998</v>
      </c>
      <c r="N1171" s="14">
        <f>_xlfn.PERCENTRANK.INC(Table3[MHDI_tot],Table3[[#This Row],[MHDI_tot]],3)</f>
        <v>0.33800000000000002</v>
      </c>
    </row>
    <row r="1172" spans="1:14" hidden="1" x14ac:dyDescent="0.2">
      <c r="A1172" t="str">
        <f>SVI!F3042</f>
        <v>Vazante/MG</v>
      </c>
      <c r="B1172" t="str">
        <f>INDEX(tb_SVI[],MATCH(Table3[[#This Row],[ibge_cod]],tb_SVI[Município],0),1)</f>
        <v>MG</v>
      </c>
      <c r="C1172" t="str">
        <f>INDEX(tb_SVI[],MATCH(Table3[[#This Row],[city_name]],tb_SVI[city_name_uf],0),3)</f>
        <v>3171006</v>
      </c>
      <c r="D1172" t="e">
        <v>#N/A</v>
      </c>
      <c r="E1172" s="11">
        <f>INDEX(tb_SVI[],MATCH(Table3[[#This Row],[city_name]],tb_SVI[city_name_uf],0),5)</f>
        <v>20642</v>
      </c>
      <c r="F1172">
        <f>INDEX(tb_MHDI[],MATCH(Table3[[#This Row],[city_name]],tb_MHDI[mun_uf],0),5)</f>
        <v>0.74199999999999999</v>
      </c>
      <c r="G1172">
        <f>INDEX(tb_MHDI[],MATCH(Table3[[#This Row],[city_name]],tb_MHDI[mun_uf],0),6)</f>
        <v>0.70699999999999996</v>
      </c>
      <c r="H1172">
        <f>INDEX(tb_MHDI[],MATCH(Table3[[#This Row],[city_name]],tb_MHDI[mun_uf],0),7)</f>
        <v>0.86599999999999999</v>
      </c>
      <c r="I1172">
        <f>INDEX(tb_MHDI[],MATCH(Table3[[#This Row],[city_name]],tb_MHDI[mun_uf],0),8)</f>
        <v>0.66600000000000004</v>
      </c>
      <c r="J1172">
        <f>_xlfn.NUMBERVALUE(INDEX(tb_SVI[],MATCH(Table3[[#This Row],[city_name]],tb_SVI[city_name_uf],0),8),".")</f>
        <v>0.22700000000000001</v>
      </c>
      <c r="K1172">
        <f>_xlfn.NUMBERVALUE(INDEX(tb_SVI[],MATCH(Table3[[#This Row],[city_name]],tb_SVI[city_name_uf],0),9),".")</f>
        <v>6.9000000000000006E-2</v>
      </c>
      <c r="L1172">
        <f>_xlfn.NUMBERVALUE(INDEX(tb_SVI[],MATCH(Table3[[#This Row],[city_name]],tb_SVI[city_name_uf],0),10),".")</f>
        <v>0.28399999999999997</v>
      </c>
      <c r="M1172">
        <f>_xlfn.NUMBERVALUE(INDEX(tb_SVI[],MATCH(Table3[[#This Row],[city_name]],tb_SVI[city_name_uf],0),11),".")</f>
        <v>0.32900000000000001</v>
      </c>
      <c r="N1172" s="14">
        <f>_xlfn.PERCENTRANK.INC(Table3[MHDI_tot],Table3[[#This Row],[MHDI_tot]],3)</f>
        <v>0.86599999999999999</v>
      </c>
    </row>
    <row r="1173" spans="1:14" hidden="1" x14ac:dyDescent="0.2">
      <c r="A1173" t="str">
        <f>SVI!F1173</f>
        <v>Montanhas/RN</v>
      </c>
      <c r="B1173" t="str">
        <f>INDEX(tb_SVI[],MATCH(Table3[[#This Row],[ibge_cod]],tb_SVI[Município],0),1)</f>
        <v>RN</v>
      </c>
      <c r="C1173" t="str">
        <f>INDEX(tb_SVI[],MATCH(Table3[[#This Row],[city_name]],tb_SVI[city_name_uf],0),3)</f>
        <v>2407708</v>
      </c>
      <c r="D1173" t="s">
        <v>18824</v>
      </c>
      <c r="E1173" s="11">
        <f>INDEX(tb_SVI[],MATCH(Table3[[#This Row],[city_name]],tb_SVI[city_name_uf],0),5)</f>
        <v>11208</v>
      </c>
      <c r="F1173">
        <f>INDEX(tb_MHDI[],MATCH(Table3[[#This Row],[city_name]],tb_MHDI[mun_uf],0),5)</f>
        <v>0.55700000000000005</v>
      </c>
      <c r="G1173">
        <f>INDEX(tb_MHDI[],MATCH(Table3[[#This Row],[city_name]],tb_MHDI[mun_uf],0),6)</f>
        <v>0.55300000000000005</v>
      </c>
      <c r="H1173">
        <f>INDEX(tb_MHDI[],MATCH(Table3[[#This Row],[city_name]],tb_MHDI[mun_uf],0),7)</f>
        <v>0.7</v>
      </c>
      <c r="I1173">
        <f>INDEX(tb_MHDI[],MATCH(Table3[[#This Row],[city_name]],tb_MHDI[mun_uf],0),8)</f>
        <v>0.44700000000000001</v>
      </c>
      <c r="J1173">
        <f>_xlfn.NUMBERVALUE(INDEX(tb_SVI[],MATCH(Table3[[#This Row],[city_name]],tb_SVI[city_name_uf],0),8),".")</f>
        <v>0.47799999999999998</v>
      </c>
      <c r="K1173">
        <f>_xlfn.NUMBERVALUE(INDEX(tb_SVI[],MATCH(Table3[[#This Row],[city_name]],tb_SVI[city_name_uf],0),9),".")</f>
        <v>0.20100000000000001</v>
      </c>
      <c r="L1173">
        <f>_xlfn.NUMBERVALUE(INDEX(tb_SVI[],MATCH(Table3[[#This Row],[city_name]],tb_SVI[city_name_uf],0),10),".")</f>
        <v>0.66700000000000004</v>
      </c>
      <c r="M1173">
        <f>_xlfn.NUMBERVALUE(INDEX(tb_SVI[],MATCH(Table3[[#This Row],[city_name]],tb_SVI[city_name_uf],0),11),".")</f>
        <v>0.56599999999999995</v>
      </c>
      <c r="N1173" s="14">
        <f>_xlfn.PERCENTRANK.INC(Table3[MHDI_tot],Table3[[#This Row],[MHDI_tot]],3)</f>
        <v>0.08</v>
      </c>
    </row>
    <row r="1174" spans="1:14" hidden="1" x14ac:dyDescent="0.2">
      <c r="A1174" t="str">
        <f>SVI!F1174</f>
        <v>Monte das Gameleiras/RN</v>
      </c>
      <c r="B1174" t="str">
        <f>INDEX(tb_SVI[],MATCH(Table3[[#This Row],[ibge_cod]],tb_SVI[Município],0),1)</f>
        <v>RN</v>
      </c>
      <c r="C1174" t="str">
        <f>INDEX(tb_SVI[],MATCH(Table3[[#This Row],[city_name]],tb_SVI[city_name_uf],0),3)</f>
        <v>2407906</v>
      </c>
      <c r="D1174" t="s">
        <v>18825</v>
      </c>
      <c r="E1174" s="11">
        <f>INDEX(tb_SVI[],MATCH(Table3[[#This Row],[city_name]],tb_SVI[city_name_uf],0),5)</f>
        <v>2084</v>
      </c>
      <c r="F1174">
        <f>INDEX(tb_MHDI[],MATCH(Table3[[#This Row],[city_name]],tb_MHDI[mun_uf],0),5)</f>
        <v>0.59799999999999998</v>
      </c>
      <c r="G1174">
        <f>INDEX(tb_MHDI[],MATCH(Table3[[#This Row],[city_name]],tb_MHDI[mun_uf],0),6)</f>
        <v>0.56000000000000005</v>
      </c>
      <c r="H1174">
        <f>INDEX(tb_MHDI[],MATCH(Table3[[#This Row],[city_name]],tb_MHDI[mun_uf],0),7)</f>
        <v>0.752</v>
      </c>
      <c r="I1174">
        <f>INDEX(tb_MHDI[],MATCH(Table3[[#This Row],[city_name]],tb_MHDI[mun_uf],0),8)</f>
        <v>0.50900000000000001</v>
      </c>
      <c r="J1174">
        <f>_xlfn.NUMBERVALUE(INDEX(tb_SVI[],MATCH(Table3[[#This Row],[city_name]],tb_SVI[city_name_uf],0),8),".")</f>
        <v>0.42499999999999999</v>
      </c>
      <c r="K1174">
        <f>_xlfn.NUMBERVALUE(INDEX(tb_SVI[],MATCH(Table3[[#This Row],[city_name]],tb_SVI[city_name_uf],0),9),".")</f>
        <v>0.375</v>
      </c>
      <c r="L1174">
        <f>_xlfn.NUMBERVALUE(INDEX(tb_SVI[],MATCH(Table3[[#This Row],[city_name]],tb_SVI[city_name_uf],0),10),".")</f>
        <v>0.439</v>
      </c>
      <c r="M1174">
        <f>_xlfn.NUMBERVALUE(INDEX(tb_SVI[],MATCH(Table3[[#This Row],[city_name]],tb_SVI[city_name_uf],0),11),".")</f>
        <v>0.46100000000000002</v>
      </c>
      <c r="N1174" s="14">
        <f>_xlfn.PERCENTRANK.INC(Table3[MHDI_tot],Table3[[#This Row],[MHDI_tot]],3)</f>
        <v>0.24199999999999999</v>
      </c>
    </row>
    <row r="1175" spans="1:14" hidden="1" x14ac:dyDescent="0.2">
      <c r="A1175" t="str">
        <f>SVI!F1175</f>
        <v>Mossoró/RN</v>
      </c>
      <c r="B1175" t="str">
        <f>INDEX(tb_SVI[],MATCH(Table3[[#This Row],[ibge_cod]],tb_SVI[Município],0),1)</f>
        <v>RN</v>
      </c>
      <c r="C1175" t="str">
        <f>INDEX(tb_SVI[],MATCH(Table3[[#This Row],[city_name]],tb_SVI[city_name_uf],0),3)</f>
        <v>2408003</v>
      </c>
      <c r="D1175" t="s">
        <v>18826</v>
      </c>
      <c r="E1175" s="11">
        <f>INDEX(tb_SVI[],MATCH(Table3[[#This Row],[city_name]],tb_SVI[city_name_uf],0),5)</f>
        <v>300618</v>
      </c>
      <c r="F1175">
        <f>INDEX(tb_MHDI[],MATCH(Table3[[#This Row],[city_name]],tb_MHDI[mun_uf],0),5)</f>
        <v>0.72</v>
      </c>
      <c r="G1175">
        <f>INDEX(tb_MHDI[],MATCH(Table3[[#This Row],[city_name]],tb_MHDI[mun_uf],0),6)</f>
        <v>0.69399999999999995</v>
      </c>
      <c r="H1175">
        <f>INDEX(tb_MHDI[],MATCH(Table3[[#This Row],[city_name]],tb_MHDI[mun_uf],0),7)</f>
        <v>0.81100000000000005</v>
      </c>
      <c r="I1175">
        <f>INDEX(tb_MHDI[],MATCH(Table3[[#This Row],[city_name]],tb_MHDI[mun_uf],0),8)</f>
        <v>0.66300000000000003</v>
      </c>
      <c r="J1175">
        <f>_xlfn.NUMBERVALUE(INDEX(tb_SVI[],MATCH(Table3[[#This Row],[city_name]],tb_SVI[city_name_uf],0),8),".")</f>
        <v>0.254</v>
      </c>
      <c r="K1175">
        <f>_xlfn.NUMBERVALUE(INDEX(tb_SVI[],MATCH(Table3[[#This Row],[city_name]],tb_SVI[city_name_uf],0),9),".")</f>
        <v>0.105</v>
      </c>
      <c r="L1175">
        <f>_xlfn.NUMBERVALUE(INDEX(tb_SVI[],MATCH(Table3[[#This Row],[city_name]],tb_SVI[city_name_uf],0),10),".")</f>
        <v>0.32900000000000001</v>
      </c>
      <c r="M1175">
        <f>_xlfn.NUMBERVALUE(INDEX(tb_SVI[],MATCH(Table3[[#This Row],[city_name]],tb_SVI[city_name_uf],0),11),".")</f>
        <v>0.32800000000000001</v>
      </c>
      <c r="N1175" s="14">
        <f>_xlfn.PERCENTRANK.INC(Table3[MHDI_tot],Table3[[#This Row],[MHDI_tot]],3)</f>
        <v>0.76100000000000001</v>
      </c>
    </row>
    <row r="1176" spans="1:14" hidden="1" x14ac:dyDescent="0.2">
      <c r="A1176" t="str">
        <f>SVI!F1176</f>
        <v>Nova Cruz/RN</v>
      </c>
      <c r="B1176" t="str">
        <f>INDEX(tb_SVI[],MATCH(Table3[[#This Row],[ibge_cod]],tb_SVI[Município],0),1)</f>
        <v>RN</v>
      </c>
      <c r="C1176" t="str">
        <f>INDEX(tb_SVI[],MATCH(Table3[[#This Row],[city_name]],tb_SVI[city_name_uf],0),3)</f>
        <v>2408300</v>
      </c>
      <c r="D1176" t="s">
        <v>18827</v>
      </c>
      <c r="E1176" s="11">
        <f>INDEX(tb_SVI[],MATCH(Table3[[#This Row],[city_name]],tb_SVI[city_name_uf],0),5)</f>
        <v>37450</v>
      </c>
      <c r="F1176">
        <f>INDEX(tb_MHDI[],MATCH(Table3[[#This Row],[city_name]],tb_MHDI[mun_uf],0),5)</f>
        <v>0.629</v>
      </c>
      <c r="G1176">
        <f>INDEX(tb_MHDI[],MATCH(Table3[[#This Row],[city_name]],tb_MHDI[mun_uf],0),6)</f>
        <v>0.58899999999999997</v>
      </c>
      <c r="H1176">
        <f>INDEX(tb_MHDI[],MATCH(Table3[[#This Row],[city_name]],tb_MHDI[mun_uf],0),7)</f>
        <v>0.78800000000000003</v>
      </c>
      <c r="I1176">
        <f>INDEX(tb_MHDI[],MATCH(Table3[[#This Row],[city_name]],tb_MHDI[mun_uf],0),8)</f>
        <v>0.53700000000000003</v>
      </c>
      <c r="J1176">
        <f>_xlfn.NUMBERVALUE(INDEX(tb_SVI[],MATCH(Table3[[#This Row],[city_name]],tb_SVI[city_name_uf],0),8),".")</f>
        <v>0.45600000000000002</v>
      </c>
      <c r="K1176">
        <f>_xlfn.NUMBERVALUE(INDEX(tb_SVI[],MATCH(Table3[[#This Row],[city_name]],tb_SVI[city_name_uf],0),9),".")</f>
        <v>0.30399999999999999</v>
      </c>
      <c r="L1176">
        <f>_xlfn.NUMBERVALUE(INDEX(tb_SVI[],MATCH(Table3[[#This Row],[city_name]],tb_SVI[city_name_uf],0),10),".")</f>
        <v>0.504</v>
      </c>
      <c r="M1176">
        <f>_xlfn.NUMBERVALUE(INDEX(tb_SVI[],MATCH(Table3[[#This Row],[city_name]],tb_SVI[city_name_uf],0),11),".")</f>
        <v>0.55900000000000005</v>
      </c>
      <c r="N1176" s="14">
        <f>_xlfn.PERCENTRANK.INC(Table3[MHDI_tot],Table3[[#This Row],[MHDI_tot]],3)</f>
        <v>0.36699999999999999</v>
      </c>
    </row>
    <row r="1177" spans="1:14" hidden="1" x14ac:dyDescent="0.2">
      <c r="A1177" t="str">
        <f>SVI!F1177</f>
        <v>Olho d'Água do Borges/RN</v>
      </c>
      <c r="B1177" t="str">
        <f>INDEX(tb_SVI[],MATCH(Table3[[#This Row],[ibge_cod]],tb_SVI[Município],0),1)</f>
        <v>RN</v>
      </c>
      <c r="C1177" t="str">
        <f>INDEX(tb_SVI[],MATCH(Table3[[#This Row],[city_name]],tb_SVI[city_name_uf],0),3)</f>
        <v>2408409</v>
      </c>
      <c r="D1177" t="s">
        <v>18828</v>
      </c>
      <c r="E1177" s="11">
        <f>INDEX(tb_SVI[],MATCH(Table3[[#This Row],[city_name]],tb_SVI[city_name_uf],0),5)</f>
        <v>4244</v>
      </c>
      <c r="F1177">
        <f>INDEX(tb_MHDI[],MATCH(Table3[[#This Row],[city_name]],tb_MHDI[mun_uf],0),5)</f>
        <v>0.58499999999999996</v>
      </c>
      <c r="G1177">
        <f>INDEX(tb_MHDI[],MATCH(Table3[[#This Row],[city_name]],tb_MHDI[mun_uf],0),6)</f>
        <v>0.57699999999999996</v>
      </c>
      <c r="H1177">
        <f>INDEX(tb_MHDI[],MATCH(Table3[[#This Row],[city_name]],tb_MHDI[mun_uf],0),7)</f>
        <v>0.71899999999999997</v>
      </c>
      <c r="I1177">
        <f>INDEX(tb_MHDI[],MATCH(Table3[[#This Row],[city_name]],tb_MHDI[mun_uf],0),8)</f>
        <v>0.48199999999999998</v>
      </c>
      <c r="J1177">
        <f>_xlfn.NUMBERVALUE(INDEX(tb_SVI[],MATCH(Table3[[#This Row],[city_name]],tb_SVI[city_name_uf],0),8),".")</f>
        <v>0.44600000000000001</v>
      </c>
      <c r="K1177">
        <f>_xlfn.NUMBERVALUE(INDEX(tb_SVI[],MATCH(Table3[[#This Row],[city_name]],tb_SVI[city_name_uf],0),9),".")</f>
        <v>0.27</v>
      </c>
      <c r="L1177">
        <f>_xlfn.NUMBERVALUE(INDEX(tb_SVI[],MATCH(Table3[[#This Row],[city_name]],tb_SVI[city_name_uf],0),10),".")</f>
        <v>0.51</v>
      </c>
      <c r="M1177">
        <f>_xlfn.NUMBERVALUE(INDEX(tb_SVI[],MATCH(Table3[[#This Row],[city_name]],tb_SVI[city_name_uf],0),11),".")</f>
        <v>0.55900000000000005</v>
      </c>
      <c r="N1177" s="14">
        <f>_xlfn.PERCENTRANK.INC(Table3[MHDI_tot],Table3[[#This Row],[MHDI_tot]],3)</f>
        <v>0.184</v>
      </c>
    </row>
    <row r="1178" spans="1:14" hidden="1" x14ac:dyDescent="0.2">
      <c r="A1178" t="str">
        <f>SVI!F1178</f>
        <v>Ouro Branco/RN</v>
      </c>
      <c r="B1178" t="str">
        <f>INDEX(tb_SVI[],MATCH(Table3[[#This Row],[ibge_cod]],tb_SVI[Município],0),1)</f>
        <v>RN</v>
      </c>
      <c r="C1178" t="str">
        <f>INDEX(tb_SVI[],MATCH(Table3[[#This Row],[city_name]],tb_SVI[city_name_uf],0),3)</f>
        <v>2408508</v>
      </c>
      <c r="D1178" t="s">
        <v>18829</v>
      </c>
      <c r="E1178" s="11">
        <f>INDEX(tb_SVI[],MATCH(Table3[[#This Row],[city_name]],tb_SVI[city_name_uf],0),5)</f>
        <v>4813</v>
      </c>
      <c r="F1178">
        <f>INDEX(tb_MHDI[],MATCH(Table3[[#This Row],[city_name]],tb_MHDI[mun_uf],0),5)</f>
        <v>0.64500000000000002</v>
      </c>
      <c r="G1178">
        <f>INDEX(tb_MHDI[],MATCH(Table3[[#This Row],[city_name]],tb_MHDI[mun_uf],0),6)</f>
        <v>0.61</v>
      </c>
      <c r="H1178">
        <f>INDEX(tb_MHDI[],MATCH(Table3[[#This Row],[city_name]],tb_MHDI[mun_uf],0),7)</f>
        <v>0.78900000000000003</v>
      </c>
      <c r="I1178">
        <f>INDEX(tb_MHDI[],MATCH(Table3[[#This Row],[city_name]],tb_MHDI[mun_uf],0),8)</f>
        <v>0.55800000000000005</v>
      </c>
      <c r="J1178">
        <f>_xlfn.NUMBERVALUE(INDEX(tb_SVI[],MATCH(Table3[[#This Row],[city_name]],tb_SVI[city_name_uf],0),8),".")</f>
        <v>0.30499999999999999</v>
      </c>
      <c r="K1178">
        <f>_xlfn.NUMBERVALUE(INDEX(tb_SVI[],MATCH(Table3[[#This Row],[city_name]],tb_SVI[city_name_uf],0),9),".")</f>
        <v>8.8999999999999996E-2</v>
      </c>
      <c r="L1178">
        <f>_xlfn.NUMBERVALUE(INDEX(tb_SVI[],MATCH(Table3[[#This Row],[city_name]],tb_SVI[city_name_uf],0),10),".")</f>
        <v>0.47099999999999997</v>
      </c>
      <c r="M1178">
        <f>_xlfn.NUMBERVALUE(INDEX(tb_SVI[],MATCH(Table3[[#This Row],[city_name]],tb_SVI[city_name_uf],0),11),".")</f>
        <v>0.35499999999999998</v>
      </c>
      <c r="N1178" s="14">
        <f>_xlfn.PERCENTRANK.INC(Table3[MHDI_tot],Table3[[#This Row],[MHDI_tot]],3)</f>
        <v>0.42099999999999999</v>
      </c>
    </row>
    <row r="1179" spans="1:14" hidden="1" x14ac:dyDescent="0.2">
      <c r="A1179" t="str">
        <f>SVI!F1179</f>
        <v>Paraná/RN</v>
      </c>
      <c r="B1179" t="str">
        <f>INDEX(tb_SVI[],MATCH(Table3[[#This Row],[ibge_cod]],tb_SVI[Município],0),1)</f>
        <v>RN</v>
      </c>
      <c r="C1179" t="str">
        <f>INDEX(tb_SVI[],MATCH(Table3[[#This Row],[city_name]],tb_SVI[city_name_uf],0),3)</f>
        <v>2408607</v>
      </c>
      <c r="D1179" t="s">
        <v>18830</v>
      </c>
      <c r="E1179" s="11">
        <f>INDEX(tb_SVI[],MATCH(Table3[[#This Row],[city_name]],tb_SVI[city_name_uf],0),5)</f>
        <v>4276</v>
      </c>
      <c r="F1179">
        <f>INDEX(tb_MHDI[],MATCH(Table3[[#This Row],[city_name]],tb_MHDI[mun_uf],0),5)</f>
        <v>0.58899999999999997</v>
      </c>
      <c r="G1179">
        <f>INDEX(tb_MHDI[],MATCH(Table3[[#This Row],[city_name]],tb_MHDI[mun_uf],0),6)</f>
        <v>0.53200000000000003</v>
      </c>
      <c r="H1179">
        <f>INDEX(tb_MHDI[],MATCH(Table3[[#This Row],[city_name]],tb_MHDI[mun_uf],0),7)</f>
        <v>0.77600000000000002</v>
      </c>
      <c r="I1179">
        <f>INDEX(tb_MHDI[],MATCH(Table3[[#This Row],[city_name]],tb_MHDI[mun_uf],0),8)</f>
        <v>0.496</v>
      </c>
      <c r="J1179">
        <f>_xlfn.NUMBERVALUE(INDEX(tb_SVI[],MATCH(Table3[[#This Row],[city_name]],tb_SVI[city_name_uf],0),8),".")</f>
        <v>0.42499999999999999</v>
      </c>
      <c r="K1179">
        <f>_xlfn.NUMBERVALUE(INDEX(tb_SVI[],MATCH(Table3[[#This Row],[city_name]],tb_SVI[city_name_uf],0),9),".")</f>
        <v>0.154</v>
      </c>
      <c r="L1179">
        <f>_xlfn.NUMBERVALUE(INDEX(tb_SVI[],MATCH(Table3[[#This Row],[city_name]],tb_SVI[city_name_uf],0),10),".")</f>
        <v>0.48599999999999999</v>
      </c>
      <c r="M1179">
        <f>_xlfn.NUMBERVALUE(INDEX(tb_SVI[],MATCH(Table3[[#This Row],[city_name]],tb_SVI[city_name_uf],0),11),".")</f>
        <v>0.63500000000000001</v>
      </c>
      <c r="N1179" s="14">
        <f>_xlfn.PERCENTRANK.INC(Table3[MHDI_tot],Table3[[#This Row],[MHDI_tot]],3)</f>
        <v>0.20100000000000001</v>
      </c>
    </row>
    <row r="1180" spans="1:14" hidden="1" x14ac:dyDescent="0.2">
      <c r="A1180" t="str">
        <f>SVI!F1180</f>
        <v>Parazinho/RN</v>
      </c>
      <c r="B1180" t="str">
        <f>INDEX(tb_SVI[],MATCH(Table3[[#This Row],[ibge_cod]],tb_SVI[Município],0),1)</f>
        <v>RN</v>
      </c>
      <c r="C1180" t="str">
        <f>INDEX(tb_SVI[],MATCH(Table3[[#This Row],[city_name]],tb_SVI[city_name_uf],0),3)</f>
        <v>2408805</v>
      </c>
      <c r="D1180" t="s">
        <v>18831</v>
      </c>
      <c r="E1180" s="11">
        <f>INDEX(tb_SVI[],MATCH(Table3[[#This Row],[city_name]],tb_SVI[city_name_uf],0),5)</f>
        <v>5272</v>
      </c>
      <c r="F1180">
        <f>INDEX(tb_MHDI[],MATCH(Table3[[#This Row],[city_name]],tb_MHDI[mun_uf],0),5)</f>
        <v>0.54900000000000004</v>
      </c>
      <c r="G1180">
        <f>INDEX(tb_MHDI[],MATCH(Table3[[#This Row],[city_name]],tb_MHDI[mun_uf],0),6)</f>
        <v>0.54300000000000004</v>
      </c>
      <c r="H1180">
        <f>INDEX(tb_MHDI[],MATCH(Table3[[#This Row],[city_name]],tb_MHDI[mun_uf],0),7)</f>
        <v>0.71899999999999997</v>
      </c>
      <c r="I1180">
        <f>INDEX(tb_MHDI[],MATCH(Table3[[#This Row],[city_name]],tb_MHDI[mun_uf],0),8)</f>
        <v>0.42399999999999999</v>
      </c>
      <c r="J1180">
        <f>_xlfn.NUMBERVALUE(INDEX(tb_SVI[],MATCH(Table3[[#This Row],[city_name]],tb_SVI[city_name_uf],0),8),".")</f>
        <v>0.52400000000000002</v>
      </c>
      <c r="K1180">
        <f>_xlfn.NUMBERVALUE(INDEX(tb_SVI[],MATCH(Table3[[#This Row],[city_name]],tb_SVI[city_name_uf],0),9),".")</f>
        <v>0.307</v>
      </c>
      <c r="L1180">
        <f>_xlfn.NUMBERVALUE(INDEX(tb_SVI[],MATCH(Table3[[#This Row],[city_name]],tb_SVI[city_name_uf],0),10),".")</f>
        <v>0.64200000000000002</v>
      </c>
      <c r="M1180">
        <f>_xlfn.NUMBERVALUE(INDEX(tb_SVI[],MATCH(Table3[[#This Row],[city_name]],tb_SVI[city_name_uf],0),11),".")</f>
        <v>0.624</v>
      </c>
      <c r="N1180" s="14">
        <f>_xlfn.PERCENTRANK.INC(Table3[MHDI_tot],Table3[[#This Row],[MHDI_tot]],3)</f>
        <v>6.0999999999999999E-2</v>
      </c>
    </row>
    <row r="1181" spans="1:14" hidden="1" x14ac:dyDescent="0.2">
      <c r="A1181" t="str">
        <f>SVI!F1181</f>
        <v>Paraú/RN</v>
      </c>
      <c r="B1181" t="str">
        <f>INDEX(tb_SVI[],MATCH(Table3[[#This Row],[ibge_cod]],tb_SVI[Município],0),1)</f>
        <v>RN</v>
      </c>
      <c r="C1181" t="str">
        <f>INDEX(tb_SVI[],MATCH(Table3[[#This Row],[city_name]],tb_SVI[city_name_uf],0),3)</f>
        <v>2408706</v>
      </c>
      <c r="D1181" t="s">
        <v>18832</v>
      </c>
      <c r="E1181" s="11">
        <f>INDEX(tb_SVI[],MATCH(Table3[[#This Row],[city_name]],tb_SVI[city_name_uf],0),5)</f>
        <v>3750</v>
      </c>
      <c r="F1181">
        <f>INDEX(tb_MHDI[],MATCH(Table3[[#This Row],[city_name]],tb_MHDI[mun_uf],0),5)</f>
        <v>0.60299999999999998</v>
      </c>
      <c r="G1181">
        <f>INDEX(tb_MHDI[],MATCH(Table3[[#This Row],[city_name]],tb_MHDI[mun_uf],0),6)</f>
        <v>0.58199999999999996</v>
      </c>
      <c r="H1181">
        <f>INDEX(tb_MHDI[],MATCH(Table3[[#This Row],[city_name]],tb_MHDI[mun_uf],0),7)</f>
        <v>0.72099999999999997</v>
      </c>
      <c r="I1181">
        <f>INDEX(tb_MHDI[],MATCH(Table3[[#This Row],[city_name]],tb_MHDI[mun_uf],0),8)</f>
        <v>0.52200000000000002</v>
      </c>
      <c r="J1181">
        <f>_xlfn.NUMBERVALUE(INDEX(tb_SVI[],MATCH(Table3[[#This Row],[city_name]],tb_SVI[city_name_uf],0),8),".")</f>
        <v>0.41899999999999998</v>
      </c>
      <c r="K1181">
        <f>_xlfn.NUMBERVALUE(INDEX(tb_SVI[],MATCH(Table3[[#This Row],[city_name]],tb_SVI[city_name_uf],0),9),".")</f>
        <v>0.23200000000000001</v>
      </c>
      <c r="L1181">
        <f>_xlfn.NUMBERVALUE(INDEX(tb_SVI[],MATCH(Table3[[#This Row],[city_name]],tb_SVI[city_name_uf],0),10),".")</f>
        <v>0.46700000000000003</v>
      </c>
      <c r="M1181">
        <f>_xlfn.NUMBERVALUE(INDEX(tb_SVI[],MATCH(Table3[[#This Row],[city_name]],tb_SVI[city_name_uf],0),11),".")</f>
        <v>0.55900000000000005</v>
      </c>
      <c r="N1181" s="14">
        <f>_xlfn.PERCENTRANK.INC(Table3[MHDI_tot],Table3[[#This Row],[MHDI_tot]],3)</f>
        <v>0.26300000000000001</v>
      </c>
    </row>
    <row r="1182" spans="1:14" hidden="1" x14ac:dyDescent="0.2">
      <c r="A1182" t="str">
        <f>SVI!F1182</f>
        <v>Parelhas/RN</v>
      </c>
      <c r="B1182" t="str">
        <f>INDEX(tb_SVI[],MATCH(Table3[[#This Row],[ibge_cod]],tb_SVI[Município],0),1)</f>
        <v>RN</v>
      </c>
      <c r="C1182" t="str">
        <f>INDEX(tb_SVI[],MATCH(Table3[[#This Row],[city_name]],tb_SVI[city_name_uf],0),3)</f>
        <v>2408904</v>
      </c>
      <c r="D1182" t="s">
        <v>18833</v>
      </c>
      <c r="E1182" s="11">
        <f>INDEX(tb_SVI[],MATCH(Table3[[#This Row],[city_name]],tb_SVI[city_name_uf],0),5)</f>
        <v>21545</v>
      </c>
      <c r="F1182">
        <f>INDEX(tb_MHDI[],MATCH(Table3[[#This Row],[city_name]],tb_MHDI[mun_uf],0),5)</f>
        <v>0.67600000000000005</v>
      </c>
      <c r="G1182">
        <f>INDEX(tb_MHDI[],MATCH(Table3[[#This Row],[city_name]],tb_MHDI[mun_uf],0),6)</f>
        <v>0.625</v>
      </c>
      <c r="H1182">
        <f>INDEX(tb_MHDI[],MATCH(Table3[[#This Row],[city_name]],tb_MHDI[mun_uf],0),7)</f>
        <v>0.80200000000000005</v>
      </c>
      <c r="I1182">
        <f>INDEX(tb_MHDI[],MATCH(Table3[[#This Row],[city_name]],tb_MHDI[mun_uf],0),8)</f>
        <v>0.61699999999999999</v>
      </c>
      <c r="J1182">
        <f>_xlfn.NUMBERVALUE(INDEX(tb_SVI[],MATCH(Table3[[#This Row],[city_name]],tb_SVI[city_name_uf],0),8),".")</f>
        <v>0.30599999999999999</v>
      </c>
      <c r="K1182">
        <f>_xlfn.NUMBERVALUE(INDEX(tb_SVI[],MATCH(Table3[[#This Row],[city_name]],tb_SVI[city_name_uf],0),9),".")</f>
        <v>8.2000000000000003E-2</v>
      </c>
      <c r="L1182">
        <f>_xlfn.NUMBERVALUE(INDEX(tb_SVI[],MATCH(Table3[[#This Row],[city_name]],tb_SVI[city_name_uf],0),10),".")</f>
        <v>0.443</v>
      </c>
      <c r="M1182">
        <f>_xlfn.NUMBERVALUE(INDEX(tb_SVI[],MATCH(Table3[[#This Row],[city_name]],tb_SVI[city_name_uf],0),11),".")</f>
        <v>0.39400000000000002</v>
      </c>
      <c r="N1182" s="14">
        <f>_xlfn.PERCENTRANK.INC(Table3[MHDI_tot],Table3[[#This Row],[MHDI_tot]],3)</f>
        <v>0.54200000000000004</v>
      </c>
    </row>
    <row r="1183" spans="1:14" hidden="1" x14ac:dyDescent="0.2">
      <c r="A1183" t="str">
        <f>SVI!F1183</f>
        <v>Passa E Fica/RN</v>
      </c>
      <c r="B1183" t="str">
        <f>INDEX(tb_SVI[],MATCH(Table3[[#This Row],[ibge_cod]],tb_SVI[Município],0),1)</f>
        <v>RN</v>
      </c>
      <c r="C1183" t="str">
        <f>INDEX(tb_SVI[],MATCH(Table3[[#This Row],[city_name]],tb_SVI[city_name_uf],0),3)</f>
        <v>2409100</v>
      </c>
      <c r="D1183" t="s">
        <v>18834</v>
      </c>
      <c r="E1183" s="11">
        <f>INDEX(tb_SVI[],MATCH(Table3[[#This Row],[city_name]],tb_SVI[city_name_uf],0),5)</f>
        <v>13474</v>
      </c>
      <c r="F1183">
        <f>INDEX(tb_MHDI[],MATCH(Table3[[#This Row],[city_name]],tb_MHDI[mun_uf],0),5)</f>
        <v>0.60599999999999998</v>
      </c>
      <c r="G1183">
        <f>INDEX(tb_MHDI[],MATCH(Table3[[#This Row],[city_name]],tb_MHDI[mun_uf],0),6)</f>
        <v>0.56499999999999995</v>
      </c>
      <c r="H1183">
        <f>INDEX(tb_MHDI[],MATCH(Table3[[#This Row],[city_name]],tb_MHDI[mun_uf],0),7)</f>
        <v>0.76300000000000001</v>
      </c>
      <c r="I1183">
        <f>INDEX(tb_MHDI[],MATCH(Table3[[#This Row],[city_name]],tb_MHDI[mun_uf],0),8)</f>
        <v>0.51600000000000001</v>
      </c>
      <c r="J1183">
        <f>_xlfn.NUMBERVALUE(INDEX(tb_SVI[],MATCH(Table3[[#This Row],[city_name]],tb_SVI[city_name_uf],0),8),".")</f>
        <v>0.41399999999999998</v>
      </c>
      <c r="K1183">
        <f>_xlfn.NUMBERVALUE(INDEX(tb_SVI[],MATCH(Table3[[#This Row],[city_name]],tb_SVI[city_name_uf],0),9),".")</f>
        <v>0.152</v>
      </c>
      <c r="L1183">
        <f>_xlfn.NUMBERVALUE(INDEX(tb_SVI[],MATCH(Table3[[#This Row],[city_name]],tb_SVI[city_name_uf],0),10),".")</f>
        <v>0.498</v>
      </c>
      <c r="M1183">
        <f>_xlfn.NUMBERVALUE(INDEX(tb_SVI[],MATCH(Table3[[#This Row],[city_name]],tb_SVI[city_name_uf],0),11),".")</f>
        <v>0.59099999999999997</v>
      </c>
      <c r="N1183" s="14">
        <f>_xlfn.PERCENTRANK.INC(Table3[MHDI_tot],Table3[[#This Row],[MHDI_tot]],3)</f>
        <v>0.27600000000000002</v>
      </c>
    </row>
    <row r="1184" spans="1:14" hidden="1" x14ac:dyDescent="0.2">
      <c r="A1184" t="str">
        <f>SVI!F1184</f>
        <v>Passagem/RN</v>
      </c>
      <c r="B1184" t="str">
        <f>INDEX(tb_SVI[],MATCH(Table3[[#This Row],[ibge_cod]],tb_SVI[Município],0),1)</f>
        <v>RN</v>
      </c>
      <c r="C1184" t="str">
        <f>INDEX(tb_SVI[],MATCH(Table3[[#This Row],[city_name]],tb_SVI[city_name_uf],0),3)</f>
        <v>2409209</v>
      </c>
      <c r="D1184" t="s">
        <v>18835</v>
      </c>
      <c r="E1184" s="11">
        <f>INDEX(tb_SVI[],MATCH(Table3[[#This Row],[city_name]],tb_SVI[city_name_uf],0),5)</f>
        <v>3102</v>
      </c>
      <c r="F1184">
        <f>INDEX(tb_MHDI[],MATCH(Table3[[#This Row],[city_name]],tb_MHDI[mun_uf],0),5)</f>
        <v>0.58899999999999997</v>
      </c>
      <c r="G1184">
        <f>INDEX(tb_MHDI[],MATCH(Table3[[#This Row],[city_name]],tb_MHDI[mun_uf],0),6)</f>
        <v>0.54700000000000004</v>
      </c>
      <c r="H1184">
        <f>INDEX(tb_MHDI[],MATCH(Table3[[#This Row],[city_name]],tb_MHDI[mun_uf],0),7)</f>
        <v>0.747</v>
      </c>
      <c r="I1184">
        <f>INDEX(tb_MHDI[],MATCH(Table3[[#This Row],[city_name]],tb_MHDI[mun_uf],0),8)</f>
        <v>0.501</v>
      </c>
      <c r="J1184">
        <f>_xlfn.NUMBERVALUE(INDEX(tb_SVI[],MATCH(Table3[[#This Row],[city_name]],tb_SVI[city_name_uf],0),8),".")</f>
        <v>0.48099999999999998</v>
      </c>
      <c r="K1184">
        <f>_xlfn.NUMBERVALUE(INDEX(tb_SVI[],MATCH(Table3[[#This Row],[city_name]],tb_SVI[city_name_uf],0),9),".")</f>
        <v>0.26500000000000001</v>
      </c>
      <c r="L1184">
        <f>_xlfn.NUMBERVALUE(INDEX(tb_SVI[],MATCH(Table3[[#This Row],[city_name]],tb_SVI[city_name_uf],0),10),".")</f>
        <v>0.52900000000000003</v>
      </c>
      <c r="M1184">
        <f>_xlfn.NUMBERVALUE(INDEX(tb_SVI[],MATCH(Table3[[#This Row],[city_name]],tb_SVI[city_name_uf],0),11),".")</f>
        <v>0.64800000000000002</v>
      </c>
      <c r="N1184" s="14">
        <f>_xlfn.PERCENTRANK.INC(Table3[MHDI_tot],Table3[[#This Row],[MHDI_tot]],3)</f>
        <v>0.20100000000000001</v>
      </c>
    </row>
    <row r="1185" spans="1:14" hidden="1" x14ac:dyDescent="0.2">
      <c r="A1185" t="str">
        <f>SVI!F1185</f>
        <v>Patu/RN</v>
      </c>
      <c r="B1185" t="str">
        <f>INDEX(tb_SVI[],MATCH(Table3[[#This Row],[ibge_cod]],tb_SVI[Município],0),1)</f>
        <v>RN</v>
      </c>
      <c r="C1185" t="str">
        <f>INDEX(tb_SVI[],MATCH(Table3[[#This Row],[city_name]],tb_SVI[city_name_uf],0),3)</f>
        <v>2409308</v>
      </c>
      <c r="D1185" t="s">
        <v>18836</v>
      </c>
      <c r="E1185" s="11">
        <f>INDEX(tb_SVI[],MATCH(Table3[[#This Row],[city_name]],tb_SVI[city_name_uf],0),5)</f>
        <v>12809</v>
      </c>
      <c r="F1185">
        <f>INDEX(tb_MHDI[],MATCH(Table3[[#This Row],[city_name]],tb_MHDI[mun_uf],0),5)</f>
        <v>0.61799999999999999</v>
      </c>
      <c r="G1185">
        <f>INDEX(tb_MHDI[],MATCH(Table3[[#This Row],[city_name]],tb_MHDI[mun_uf],0),6)</f>
        <v>0.59899999999999998</v>
      </c>
      <c r="H1185">
        <f>INDEX(tb_MHDI[],MATCH(Table3[[#This Row],[city_name]],tb_MHDI[mun_uf],0),7)</f>
        <v>0.76800000000000002</v>
      </c>
      <c r="I1185">
        <f>INDEX(tb_MHDI[],MATCH(Table3[[#This Row],[city_name]],tb_MHDI[mun_uf],0),8)</f>
        <v>0.51300000000000001</v>
      </c>
      <c r="J1185">
        <f>_xlfn.NUMBERVALUE(INDEX(tb_SVI[],MATCH(Table3[[#This Row],[city_name]],tb_SVI[city_name_uf],0),8),".")</f>
        <v>0.40400000000000003</v>
      </c>
      <c r="K1185">
        <f>_xlfn.NUMBERVALUE(INDEX(tb_SVI[],MATCH(Table3[[#This Row],[city_name]],tb_SVI[city_name_uf],0),9),".")</f>
        <v>0.24199999999999999</v>
      </c>
      <c r="L1185">
        <f>_xlfn.NUMBERVALUE(INDEX(tb_SVI[],MATCH(Table3[[#This Row],[city_name]],tb_SVI[city_name_uf],0),10),".")</f>
        <v>0.502</v>
      </c>
      <c r="M1185">
        <f>_xlfn.NUMBERVALUE(INDEX(tb_SVI[],MATCH(Table3[[#This Row],[city_name]],tb_SVI[city_name_uf],0),11),".")</f>
        <v>0.46899999999999997</v>
      </c>
      <c r="N1185" s="14">
        <f>_xlfn.PERCENTRANK.INC(Table3[MHDI_tot],Table3[[#This Row],[MHDI_tot]],3)</f>
        <v>0.32500000000000001</v>
      </c>
    </row>
    <row r="1186" spans="1:14" hidden="1" x14ac:dyDescent="0.2">
      <c r="A1186" t="str">
        <f>SVI!F1186</f>
        <v>Pau dos Ferros/RN</v>
      </c>
      <c r="B1186" t="str">
        <f>INDEX(tb_SVI[],MATCH(Table3[[#This Row],[ibge_cod]],tb_SVI[Município],0),1)</f>
        <v>RN</v>
      </c>
      <c r="C1186" t="str">
        <f>INDEX(tb_SVI[],MATCH(Table3[[#This Row],[city_name]],tb_SVI[city_name_uf],0),3)</f>
        <v>2409407</v>
      </c>
      <c r="D1186" t="s">
        <v>18837</v>
      </c>
      <c r="E1186" s="11">
        <f>INDEX(tb_SVI[],MATCH(Table3[[#This Row],[city_name]],tb_SVI[city_name_uf],0),5)</f>
        <v>30600</v>
      </c>
      <c r="F1186">
        <f>INDEX(tb_MHDI[],MATCH(Table3[[#This Row],[city_name]],tb_MHDI[mun_uf],0),5)</f>
        <v>0.67800000000000005</v>
      </c>
      <c r="G1186">
        <f>INDEX(tb_MHDI[],MATCH(Table3[[#This Row],[city_name]],tb_MHDI[mun_uf],0),6)</f>
        <v>0.66600000000000004</v>
      </c>
      <c r="H1186">
        <f>INDEX(tb_MHDI[],MATCH(Table3[[#This Row],[city_name]],tb_MHDI[mun_uf],0),7)</f>
        <v>0.80300000000000005</v>
      </c>
      <c r="I1186">
        <f>INDEX(tb_MHDI[],MATCH(Table3[[#This Row],[city_name]],tb_MHDI[mun_uf],0),8)</f>
        <v>0.58399999999999996</v>
      </c>
      <c r="J1186">
        <f>_xlfn.NUMBERVALUE(INDEX(tb_SVI[],MATCH(Table3[[#This Row],[city_name]],tb_SVI[city_name_uf],0),8),".")</f>
        <v>0.29099999999999998</v>
      </c>
      <c r="K1186">
        <f>_xlfn.NUMBERVALUE(INDEX(tb_SVI[],MATCH(Table3[[#This Row],[city_name]],tb_SVI[city_name_uf],0),9),".")</f>
        <v>0.108</v>
      </c>
      <c r="L1186">
        <f>_xlfn.NUMBERVALUE(INDEX(tb_SVI[],MATCH(Table3[[#This Row],[city_name]],tb_SVI[city_name_uf],0),10),".")</f>
        <v>0.39300000000000002</v>
      </c>
      <c r="M1186">
        <f>_xlfn.NUMBERVALUE(INDEX(tb_SVI[],MATCH(Table3[[#This Row],[city_name]],tb_SVI[city_name_uf],0),11),".")</f>
        <v>0.371</v>
      </c>
      <c r="N1186" s="14">
        <f>_xlfn.PERCENTRANK.INC(Table3[MHDI_tot],Table3[[#This Row],[MHDI_tot]],3)</f>
        <v>0.55000000000000004</v>
      </c>
    </row>
    <row r="1187" spans="1:14" hidden="1" x14ac:dyDescent="0.2">
      <c r="A1187" t="str">
        <f>SVI!F1187</f>
        <v>Pedra Grande/RN</v>
      </c>
      <c r="B1187" t="str">
        <f>INDEX(tb_SVI[],MATCH(Table3[[#This Row],[ibge_cod]],tb_SVI[Município],0),1)</f>
        <v>RN</v>
      </c>
      <c r="C1187" t="str">
        <f>INDEX(tb_SVI[],MATCH(Table3[[#This Row],[city_name]],tb_SVI[city_name_uf],0),3)</f>
        <v>2409506</v>
      </c>
      <c r="D1187" t="s">
        <v>18838</v>
      </c>
      <c r="E1187" s="11">
        <f>INDEX(tb_SVI[],MATCH(Table3[[#This Row],[city_name]],tb_SVI[city_name_uf],0),5)</f>
        <v>3199</v>
      </c>
      <c r="F1187">
        <f>INDEX(tb_MHDI[],MATCH(Table3[[#This Row],[city_name]],tb_MHDI[mun_uf],0),5)</f>
        <v>0.55900000000000005</v>
      </c>
      <c r="G1187">
        <f>INDEX(tb_MHDI[],MATCH(Table3[[#This Row],[city_name]],tb_MHDI[mun_uf],0),6)</f>
        <v>0.52600000000000002</v>
      </c>
      <c r="H1187">
        <f>INDEX(tb_MHDI[],MATCH(Table3[[#This Row],[city_name]],tb_MHDI[mun_uf],0),7)</f>
        <v>0.77300000000000002</v>
      </c>
      <c r="I1187">
        <f>INDEX(tb_MHDI[],MATCH(Table3[[#This Row],[city_name]],tb_MHDI[mun_uf],0),8)</f>
        <v>0.43</v>
      </c>
      <c r="J1187">
        <f>_xlfn.NUMBERVALUE(INDEX(tb_SVI[],MATCH(Table3[[#This Row],[city_name]],tb_SVI[city_name_uf],0),8),".")</f>
        <v>0.49199999999999999</v>
      </c>
      <c r="K1187">
        <f>_xlfn.NUMBERVALUE(INDEX(tb_SVI[],MATCH(Table3[[#This Row],[city_name]],tb_SVI[city_name_uf],0),9),".")</f>
        <v>0.43099999999999999</v>
      </c>
      <c r="L1187">
        <f>_xlfn.NUMBERVALUE(INDEX(tb_SVI[],MATCH(Table3[[#This Row],[city_name]],tb_SVI[city_name_uf],0),10),".")</f>
        <v>0.53100000000000003</v>
      </c>
      <c r="M1187">
        <f>_xlfn.NUMBERVALUE(INDEX(tb_SVI[],MATCH(Table3[[#This Row],[city_name]],tb_SVI[city_name_uf],0),11),".")</f>
        <v>0.51500000000000001</v>
      </c>
      <c r="N1187" s="14">
        <f>_xlfn.PERCENTRANK.INC(Table3[MHDI_tot],Table3[[#This Row],[MHDI_tot]],3)</f>
        <v>8.6999999999999994E-2</v>
      </c>
    </row>
    <row r="1188" spans="1:14" hidden="1" x14ac:dyDescent="0.2">
      <c r="A1188" t="str">
        <f>SVI!F1188</f>
        <v>Pedra Preta/RN</v>
      </c>
      <c r="B1188" t="str">
        <f>INDEX(tb_SVI[],MATCH(Table3[[#This Row],[ibge_cod]],tb_SVI[Município],0),1)</f>
        <v>RN</v>
      </c>
      <c r="C1188" t="str">
        <f>INDEX(tb_SVI[],MATCH(Table3[[#This Row],[city_name]],tb_SVI[city_name_uf],0),3)</f>
        <v>2409605</v>
      </c>
      <c r="D1188" t="s">
        <v>18839</v>
      </c>
      <c r="E1188" s="11">
        <f>INDEX(tb_SVI[],MATCH(Table3[[#This Row],[city_name]],tb_SVI[city_name_uf],0),5)</f>
        <v>2438</v>
      </c>
      <c r="F1188">
        <f>INDEX(tb_MHDI[],MATCH(Table3[[#This Row],[city_name]],tb_MHDI[mun_uf],0),5)</f>
        <v>0.55800000000000005</v>
      </c>
      <c r="G1188">
        <f>INDEX(tb_MHDI[],MATCH(Table3[[#This Row],[city_name]],tb_MHDI[mun_uf],0),6)</f>
        <v>0.53</v>
      </c>
      <c r="H1188">
        <f>INDEX(tb_MHDI[],MATCH(Table3[[#This Row],[city_name]],tb_MHDI[mun_uf],0),7)</f>
        <v>0.752</v>
      </c>
      <c r="I1188">
        <f>INDEX(tb_MHDI[],MATCH(Table3[[#This Row],[city_name]],tb_MHDI[mun_uf],0),8)</f>
        <v>0.435</v>
      </c>
      <c r="J1188">
        <f>_xlfn.NUMBERVALUE(INDEX(tb_SVI[],MATCH(Table3[[#This Row],[city_name]],tb_SVI[city_name_uf],0),8),".")</f>
        <v>0.53700000000000003</v>
      </c>
      <c r="K1188">
        <f>_xlfn.NUMBERVALUE(INDEX(tb_SVI[],MATCH(Table3[[#This Row],[city_name]],tb_SVI[city_name_uf],0),9),".")</f>
        <v>0.496</v>
      </c>
      <c r="L1188">
        <f>_xlfn.NUMBERVALUE(INDEX(tb_SVI[],MATCH(Table3[[#This Row],[city_name]],tb_SVI[city_name_uf],0),10),".")</f>
        <v>0.64500000000000002</v>
      </c>
      <c r="M1188">
        <f>_xlfn.NUMBERVALUE(INDEX(tb_SVI[],MATCH(Table3[[#This Row],[city_name]],tb_SVI[city_name_uf],0),11),".")</f>
        <v>0.46899999999999997</v>
      </c>
      <c r="N1188" s="14">
        <f>_xlfn.PERCENTRANK.INC(Table3[MHDI_tot],Table3[[#This Row],[MHDI_tot]],3)</f>
        <v>8.4000000000000005E-2</v>
      </c>
    </row>
    <row r="1189" spans="1:14" hidden="1" x14ac:dyDescent="0.2">
      <c r="A1189" t="str">
        <f>SVI!F1189</f>
        <v>Pedro Avelino/RN</v>
      </c>
      <c r="B1189" t="str">
        <f>INDEX(tb_SVI[],MATCH(Table3[[#This Row],[ibge_cod]],tb_SVI[Município],0),1)</f>
        <v>RN</v>
      </c>
      <c r="C1189" t="str">
        <f>INDEX(tb_SVI[],MATCH(Table3[[#This Row],[city_name]],tb_SVI[city_name_uf],0),3)</f>
        <v>2409704</v>
      </c>
      <c r="D1189" t="s">
        <v>18840</v>
      </c>
      <c r="E1189" s="11">
        <f>INDEX(tb_SVI[],MATCH(Table3[[#This Row],[city_name]],tb_SVI[city_name_uf],0),5)</f>
        <v>6653</v>
      </c>
      <c r="F1189">
        <f>INDEX(tb_MHDI[],MATCH(Table3[[#This Row],[city_name]],tb_MHDI[mun_uf],0),5)</f>
        <v>0.58299999999999996</v>
      </c>
      <c r="G1189">
        <f>INDEX(tb_MHDI[],MATCH(Table3[[#This Row],[city_name]],tb_MHDI[mun_uf],0),6)</f>
        <v>0.57699999999999996</v>
      </c>
      <c r="H1189">
        <f>INDEX(tb_MHDI[],MATCH(Table3[[#This Row],[city_name]],tb_MHDI[mun_uf],0),7)</f>
        <v>0.78800000000000003</v>
      </c>
      <c r="I1189">
        <f>INDEX(tb_MHDI[],MATCH(Table3[[#This Row],[city_name]],tb_MHDI[mun_uf],0),8)</f>
        <v>0.435</v>
      </c>
      <c r="J1189">
        <f>_xlfn.NUMBERVALUE(INDEX(tb_SVI[],MATCH(Table3[[#This Row],[city_name]],tb_SVI[city_name_uf],0),8),".")</f>
        <v>0.47</v>
      </c>
      <c r="K1189">
        <f>_xlfn.NUMBERVALUE(INDEX(tb_SVI[],MATCH(Table3[[#This Row],[city_name]],tb_SVI[city_name_uf],0),9),".")</f>
        <v>0.314</v>
      </c>
      <c r="L1189">
        <f>_xlfn.NUMBERVALUE(INDEX(tb_SVI[],MATCH(Table3[[#This Row],[city_name]],tb_SVI[city_name_uf],0),10),".")</f>
        <v>0.54300000000000004</v>
      </c>
      <c r="M1189">
        <f>_xlfn.NUMBERVALUE(INDEX(tb_SVI[],MATCH(Table3[[#This Row],[city_name]],tb_SVI[city_name_uf],0),11),".")</f>
        <v>0.55200000000000005</v>
      </c>
      <c r="N1189" s="14">
        <f>_xlfn.PERCENTRANK.INC(Table3[MHDI_tot],Table3[[#This Row],[MHDI_tot]],3)</f>
        <v>0.17499999999999999</v>
      </c>
    </row>
    <row r="1190" spans="1:14" hidden="1" x14ac:dyDescent="0.2">
      <c r="A1190" t="str">
        <f>SVI!F1190</f>
        <v>Pedro Velho/RN</v>
      </c>
      <c r="B1190" t="str">
        <f>INDEX(tb_SVI[],MATCH(Table3[[#This Row],[ibge_cod]],tb_SVI[Município],0),1)</f>
        <v>RN</v>
      </c>
      <c r="C1190" t="str">
        <f>INDEX(tb_SVI[],MATCH(Table3[[#This Row],[city_name]],tb_SVI[city_name_uf],0),3)</f>
        <v>2409803</v>
      </c>
      <c r="D1190" t="s">
        <v>18841</v>
      </c>
      <c r="E1190" s="11">
        <f>INDEX(tb_SVI[],MATCH(Table3[[#This Row],[city_name]],tb_SVI[city_name_uf],0),5)</f>
        <v>14844</v>
      </c>
      <c r="F1190">
        <f>INDEX(tb_MHDI[],MATCH(Table3[[#This Row],[city_name]],tb_MHDI[mun_uf],0),5)</f>
        <v>0.56799999999999995</v>
      </c>
      <c r="G1190">
        <f>INDEX(tb_MHDI[],MATCH(Table3[[#This Row],[city_name]],tb_MHDI[mun_uf],0),6)</f>
        <v>0.56200000000000006</v>
      </c>
      <c r="H1190">
        <f>INDEX(tb_MHDI[],MATCH(Table3[[#This Row],[city_name]],tb_MHDI[mun_uf],0),7)</f>
        <v>0.73799999999999999</v>
      </c>
      <c r="I1190">
        <f>INDEX(tb_MHDI[],MATCH(Table3[[#This Row],[city_name]],tb_MHDI[mun_uf],0),8)</f>
        <v>0.442</v>
      </c>
      <c r="J1190">
        <f>_xlfn.NUMBERVALUE(INDEX(tb_SVI[],MATCH(Table3[[#This Row],[city_name]],tb_SVI[city_name_uf],0),8),".")</f>
        <v>0.51200000000000001</v>
      </c>
      <c r="K1190">
        <f>_xlfn.NUMBERVALUE(INDEX(tb_SVI[],MATCH(Table3[[#This Row],[city_name]],tb_SVI[city_name_uf],0),9),".")</f>
        <v>0.35899999999999999</v>
      </c>
      <c r="L1190">
        <f>_xlfn.NUMBERVALUE(INDEX(tb_SVI[],MATCH(Table3[[#This Row],[city_name]],tb_SVI[city_name_uf],0),10),".")</f>
        <v>0.57199999999999995</v>
      </c>
      <c r="M1190">
        <f>_xlfn.NUMBERVALUE(INDEX(tb_SVI[],MATCH(Table3[[#This Row],[city_name]],tb_SVI[city_name_uf],0),11),".")</f>
        <v>0.60499999999999998</v>
      </c>
      <c r="N1190" s="14">
        <f>_xlfn.PERCENTRANK.INC(Table3[MHDI_tot],Table3[[#This Row],[MHDI_tot]],3)</f>
        <v>0.11899999999999999</v>
      </c>
    </row>
    <row r="1191" spans="1:14" hidden="1" x14ac:dyDescent="0.2">
      <c r="A1191" t="str">
        <f>SVI!F1191</f>
        <v>Pendências/RN</v>
      </c>
      <c r="B1191" t="str">
        <f>INDEX(tb_SVI[],MATCH(Table3[[#This Row],[ibge_cod]],tb_SVI[Município],0),1)</f>
        <v>RN</v>
      </c>
      <c r="C1191" t="str">
        <f>INDEX(tb_SVI[],MATCH(Table3[[#This Row],[city_name]],tb_SVI[city_name_uf],0),3)</f>
        <v>2409902</v>
      </c>
      <c r="D1191" t="s">
        <v>18842</v>
      </c>
      <c r="E1191" s="11">
        <f>INDEX(tb_SVI[],MATCH(Table3[[#This Row],[city_name]],tb_SVI[city_name_uf],0),5)</f>
        <v>15272</v>
      </c>
      <c r="F1191">
        <f>INDEX(tb_MHDI[],MATCH(Table3[[#This Row],[city_name]],tb_MHDI[mun_uf],0),5)</f>
        <v>0.63100000000000001</v>
      </c>
      <c r="G1191">
        <f>INDEX(tb_MHDI[],MATCH(Table3[[#This Row],[city_name]],tb_MHDI[mun_uf],0),6)</f>
        <v>0.63300000000000001</v>
      </c>
      <c r="H1191">
        <f>INDEX(tb_MHDI[],MATCH(Table3[[#This Row],[city_name]],tb_MHDI[mun_uf],0),7)</f>
        <v>0.753</v>
      </c>
      <c r="I1191">
        <f>INDEX(tb_MHDI[],MATCH(Table3[[#This Row],[city_name]],tb_MHDI[mun_uf],0),8)</f>
        <v>0.52600000000000002</v>
      </c>
      <c r="J1191">
        <f>_xlfn.NUMBERVALUE(INDEX(tb_SVI[],MATCH(Table3[[#This Row],[city_name]],tb_SVI[city_name_uf],0),8),".")</f>
        <v>0.38700000000000001</v>
      </c>
      <c r="K1191">
        <f>_xlfn.NUMBERVALUE(INDEX(tb_SVI[],MATCH(Table3[[#This Row],[city_name]],tb_SVI[city_name_uf],0),9),".")</f>
        <v>8.2000000000000003E-2</v>
      </c>
      <c r="L1191">
        <f>_xlfn.NUMBERVALUE(INDEX(tb_SVI[],MATCH(Table3[[#This Row],[city_name]],tb_SVI[city_name_uf],0),10),".")</f>
        <v>0.51800000000000002</v>
      </c>
      <c r="M1191">
        <f>_xlfn.NUMBERVALUE(INDEX(tb_SVI[],MATCH(Table3[[#This Row],[city_name]],tb_SVI[city_name_uf],0),11),".")</f>
        <v>0.56000000000000005</v>
      </c>
      <c r="N1191" s="14">
        <f>_xlfn.PERCENTRANK.INC(Table3[MHDI_tot],Table3[[#This Row],[MHDI_tot]],3)</f>
        <v>0.373</v>
      </c>
    </row>
    <row r="1192" spans="1:14" hidden="1" x14ac:dyDescent="0.2">
      <c r="A1192" t="str">
        <f>SVI!F1192</f>
        <v>Pilões/RN</v>
      </c>
      <c r="B1192" t="str">
        <f>INDEX(tb_SVI[],MATCH(Table3[[#This Row],[ibge_cod]],tb_SVI[Município],0),1)</f>
        <v>RN</v>
      </c>
      <c r="C1192" t="str">
        <f>INDEX(tb_SVI[],MATCH(Table3[[#This Row],[city_name]],tb_SVI[city_name_uf],0),3)</f>
        <v>2410009</v>
      </c>
      <c r="D1192" t="s">
        <v>18843</v>
      </c>
      <c r="E1192" s="11">
        <f>INDEX(tb_SVI[],MATCH(Table3[[#This Row],[city_name]],tb_SVI[city_name_uf],0),5)</f>
        <v>3869</v>
      </c>
      <c r="F1192">
        <f>INDEX(tb_MHDI[],MATCH(Table3[[#This Row],[city_name]],tb_MHDI[mun_uf],0),5)</f>
        <v>0.61399999999999999</v>
      </c>
      <c r="G1192">
        <f>INDEX(tb_MHDI[],MATCH(Table3[[#This Row],[city_name]],tb_MHDI[mun_uf],0),6)</f>
        <v>0.56599999999999995</v>
      </c>
      <c r="H1192">
        <f>INDEX(tb_MHDI[],MATCH(Table3[[#This Row],[city_name]],tb_MHDI[mun_uf],0),7)</f>
        <v>0.77700000000000002</v>
      </c>
      <c r="I1192">
        <f>INDEX(tb_MHDI[],MATCH(Table3[[#This Row],[city_name]],tb_MHDI[mun_uf],0),8)</f>
        <v>0.52700000000000002</v>
      </c>
      <c r="J1192">
        <f>_xlfn.NUMBERVALUE(INDEX(tb_SVI[],MATCH(Table3[[#This Row],[city_name]],tb_SVI[city_name_uf],0),8),".")</f>
        <v>0.39200000000000002</v>
      </c>
      <c r="K1192">
        <f>_xlfn.NUMBERVALUE(INDEX(tb_SVI[],MATCH(Table3[[#This Row],[city_name]],tb_SVI[city_name_uf],0),9),".")</f>
        <v>0.112</v>
      </c>
      <c r="L1192">
        <f>_xlfn.NUMBERVALUE(INDEX(tb_SVI[],MATCH(Table3[[#This Row],[city_name]],tb_SVI[city_name_uf],0),10),".")</f>
        <v>0.48799999999999999</v>
      </c>
      <c r="M1192">
        <f>_xlfn.NUMBERVALUE(INDEX(tb_SVI[],MATCH(Table3[[#This Row],[city_name]],tb_SVI[city_name_uf],0),11),".")</f>
        <v>0.57499999999999996</v>
      </c>
      <c r="N1192" s="14">
        <f>_xlfn.PERCENTRANK.INC(Table3[MHDI_tot],Table3[[#This Row],[MHDI_tot]],3)</f>
        <v>0.308</v>
      </c>
    </row>
    <row r="1193" spans="1:14" hidden="1" x14ac:dyDescent="0.2">
      <c r="A1193" t="str">
        <f>SVI!F1193</f>
        <v>Portalegre/RN</v>
      </c>
      <c r="B1193" t="str">
        <f>INDEX(tb_SVI[],MATCH(Table3[[#This Row],[ibge_cod]],tb_SVI[Município],0),1)</f>
        <v>RN</v>
      </c>
      <c r="C1193" t="str">
        <f>INDEX(tb_SVI[],MATCH(Table3[[#This Row],[city_name]],tb_SVI[city_name_uf],0),3)</f>
        <v>2410207</v>
      </c>
      <c r="D1193" t="s">
        <v>18844</v>
      </c>
      <c r="E1193" s="11">
        <f>INDEX(tb_SVI[],MATCH(Table3[[#This Row],[city_name]],tb_SVI[city_name_uf],0),5)</f>
        <v>7906</v>
      </c>
      <c r="F1193">
        <f>INDEX(tb_MHDI[],MATCH(Table3[[#This Row],[city_name]],tb_MHDI[mun_uf],0),5)</f>
        <v>0.621</v>
      </c>
      <c r="G1193">
        <f>INDEX(tb_MHDI[],MATCH(Table3[[#This Row],[city_name]],tb_MHDI[mun_uf],0),6)</f>
        <v>0.58099999999999996</v>
      </c>
      <c r="H1193">
        <f>INDEX(tb_MHDI[],MATCH(Table3[[#This Row],[city_name]],tb_MHDI[mun_uf],0),7)</f>
        <v>0.754</v>
      </c>
      <c r="I1193">
        <f>INDEX(tb_MHDI[],MATCH(Table3[[#This Row],[city_name]],tb_MHDI[mun_uf],0),8)</f>
        <v>0.54700000000000004</v>
      </c>
      <c r="J1193">
        <f>_xlfn.NUMBERVALUE(INDEX(tb_SVI[],MATCH(Table3[[#This Row],[city_name]],tb_SVI[city_name_uf],0),8),".")</f>
        <v>0.435</v>
      </c>
      <c r="K1193">
        <f>_xlfn.NUMBERVALUE(INDEX(tb_SVI[],MATCH(Table3[[#This Row],[city_name]],tb_SVI[city_name_uf],0),9),".")</f>
        <v>0.3</v>
      </c>
      <c r="L1193">
        <f>_xlfn.NUMBERVALUE(INDEX(tb_SVI[],MATCH(Table3[[#This Row],[city_name]],tb_SVI[city_name_uf],0),10),".")</f>
        <v>0.48799999999999999</v>
      </c>
      <c r="M1193">
        <f>_xlfn.NUMBERVALUE(INDEX(tb_SVI[],MATCH(Table3[[#This Row],[city_name]],tb_SVI[city_name_uf],0),11),".")</f>
        <v>0.51800000000000002</v>
      </c>
      <c r="N1193" s="14">
        <f>_xlfn.PERCENTRANK.INC(Table3[MHDI_tot],Table3[[#This Row],[MHDI_tot]],3)</f>
        <v>0.33500000000000002</v>
      </c>
    </row>
    <row r="1194" spans="1:14" hidden="1" x14ac:dyDescent="0.2">
      <c r="A1194" t="str">
        <f>SVI!F1194</f>
        <v>Porto do Mangue/RN</v>
      </c>
      <c r="B1194" t="str">
        <f>INDEX(tb_SVI[],MATCH(Table3[[#This Row],[ibge_cod]],tb_SVI[Município],0),1)</f>
        <v>RN</v>
      </c>
      <c r="C1194" t="str">
        <f>INDEX(tb_SVI[],MATCH(Table3[[#This Row],[city_name]],tb_SVI[city_name_uf],0),3)</f>
        <v>2410256</v>
      </c>
      <c r="D1194" t="s">
        <v>18845</v>
      </c>
      <c r="E1194" s="11">
        <f>INDEX(tb_SVI[],MATCH(Table3[[#This Row],[city_name]],tb_SVI[city_name_uf],0),5)</f>
        <v>6522</v>
      </c>
      <c r="F1194">
        <f>INDEX(tb_MHDI[],MATCH(Table3[[#This Row],[city_name]],tb_MHDI[mun_uf],0),5)</f>
        <v>0.59</v>
      </c>
      <c r="G1194">
        <f>INDEX(tb_MHDI[],MATCH(Table3[[#This Row],[city_name]],tb_MHDI[mun_uf],0),6)</f>
        <v>0.55800000000000005</v>
      </c>
      <c r="H1194">
        <f>INDEX(tb_MHDI[],MATCH(Table3[[#This Row],[city_name]],tb_MHDI[mun_uf],0),7)</f>
        <v>0.73199999999999998</v>
      </c>
      <c r="I1194">
        <f>INDEX(tb_MHDI[],MATCH(Table3[[#This Row],[city_name]],tb_MHDI[mun_uf],0),8)</f>
        <v>0.504</v>
      </c>
      <c r="J1194">
        <f>_xlfn.NUMBERVALUE(INDEX(tb_SVI[],MATCH(Table3[[#This Row],[city_name]],tb_SVI[city_name_uf],0),8),".")</f>
        <v>0.51100000000000001</v>
      </c>
      <c r="K1194">
        <f>_xlfn.NUMBERVALUE(INDEX(tb_SVI[],MATCH(Table3[[#This Row],[city_name]],tb_SVI[city_name_uf],0),9),".")</f>
        <v>0.443</v>
      </c>
      <c r="L1194">
        <f>_xlfn.NUMBERVALUE(INDEX(tb_SVI[],MATCH(Table3[[#This Row],[city_name]],tb_SVI[city_name_uf],0),10),".")</f>
        <v>0.51500000000000001</v>
      </c>
      <c r="M1194">
        <f>_xlfn.NUMBERVALUE(INDEX(tb_SVI[],MATCH(Table3[[#This Row],[city_name]],tb_SVI[city_name_uf],0),11),".")</f>
        <v>0.57499999999999996</v>
      </c>
      <c r="N1194" s="14">
        <f>_xlfn.PERCENTRANK.INC(Table3[MHDI_tot],Table3[[#This Row],[MHDI_tot]],3)</f>
        <v>0.20599999999999999</v>
      </c>
    </row>
    <row r="1195" spans="1:14" hidden="1" x14ac:dyDescent="0.2">
      <c r="A1195" t="str">
        <f>SVI!F1195</f>
        <v>Poço Branco/RN</v>
      </c>
      <c r="B1195" t="str">
        <f>INDEX(tb_SVI[],MATCH(Table3[[#This Row],[ibge_cod]],tb_SVI[Município],0),1)</f>
        <v>RN</v>
      </c>
      <c r="C1195" t="str">
        <f>INDEX(tb_SVI[],MATCH(Table3[[#This Row],[city_name]],tb_SVI[city_name_uf],0),3)</f>
        <v>2410108</v>
      </c>
      <c r="D1195" t="s">
        <v>18846</v>
      </c>
      <c r="E1195" s="11">
        <f>INDEX(tb_SVI[],MATCH(Table3[[#This Row],[city_name]],tb_SVI[city_name_uf],0),5)</f>
        <v>15531</v>
      </c>
      <c r="F1195">
        <f>INDEX(tb_MHDI[],MATCH(Table3[[#This Row],[city_name]],tb_MHDI[mun_uf],0),5)</f>
        <v>0.58699999999999997</v>
      </c>
      <c r="G1195">
        <f>INDEX(tb_MHDI[],MATCH(Table3[[#This Row],[city_name]],tb_MHDI[mun_uf],0),6)</f>
        <v>0.56200000000000006</v>
      </c>
      <c r="H1195">
        <f>INDEX(tb_MHDI[],MATCH(Table3[[#This Row],[city_name]],tb_MHDI[mun_uf],0),7)</f>
        <v>0.76600000000000001</v>
      </c>
      <c r="I1195">
        <f>INDEX(tb_MHDI[],MATCH(Table3[[#This Row],[city_name]],tb_MHDI[mun_uf],0),8)</f>
        <v>0.47099999999999997</v>
      </c>
      <c r="J1195">
        <f>_xlfn.NUMBERVALUE(INDEX(tb_SVI[],MATCH(Table3[[#This Row],[city_name]],tb_SVI[city_name_uf],0),8),".")</f>
        <v>0.48599999999999999</v>
      </c>
      <c r="K1195">
        <f>_xlfn.NUMBERVALUE(INDEX(tb_SVI[],MATCH(Table3[[#This Row],[city_name]],tb_SVI[city_name_uf],0),9),".")</f>
        <v>0.311</v>
      </c>
      <c r="L1195">
        <f>_xlfn.NUMBERVALUE(INDEX(tb_SVI[],MATCH(Table3[[#This Row],[city_name]],tb_SVI[city_name_uf],0),10),".")</f>
        <v>0.65900000000000003</v>
      </c>
      <c r="M1195">
        <f>_xlfn.NUMBERVALUE(INDEX(tb_SVI[],MATCH(Table3[[#This Row],[city_name]],tb_SVI[city_name_uf],0),11),".")</f>
        <v>0.48899999999999999</v>
      </c>
      <c r="N1195" s="14">
        <f>_xlfn.PERCENTRANK.INC(Table3[MHDI_tot],Table3[[#This Row],[MHDI_tot]],3)</f>
        <v>0.192</v>
      </c>
    </row>
    <row r="1196" spans="1:14" hidden="1" x14ac:dyDescent="0.2">
      <c r="A1196" t="str">
        <f>SVI!F1196</f>
        <v>Serra Caiada/RN</v>
      </c>
      <c r="B1196" t="str">
        <f>INDEX(tb_SVI[],MATCH(Table3[[#This Row],[ibge_cod]],tb_SVI[Município],0),1)</f>
        <v>RN</v>
      </c>
      <c r="C1196" t="str">
        <f>INDEX(tb_SVI[],MATCH(Table3[[#This Row],[city_name]],tb_SVI[city_name_uf],0),3)</f>
        <v>2410306</v>
      </c>
      <c r="D1196" t="s">
        <v>18847</v>
      </c>
      <c r="E1196" s="11">
        <f>INDEX(tb_SVI[],MATCH(Table3[[#This Row],[city_name]],tb_SVI[city_name_uf],0),5)</f>
        <v>10522</v>
      </c>
      <c r="F1196">
        <f>INDEX(tb_MHDI[],MATCH(Table3[[#This Row],[city_name]],tb_MHDI[mun_uf],0),5)</f>
        <v>0.56299999999999994</v>
      </c>
      <c r="G1196">
        <f>INDEX(tb_MHDI[],MATCH(Table3[[#This Row],[city_name]],tb_MHDI[mun_uf],0),6)</f>
        <v>0.55200000000000005</v>
      </c>
      <c r="H1196">
        <f>INDEX(tb_MHDI[],MATCH(Table3[[#This Row],[city_name]],tb_MHDI[mun_uf],0),7)</f>
        <v>0.71299999999999997</v>
      </c>
      <c r="I1196">
        <f>INDEX(tb_MHDI[],MATCH(Table3[[#This Row],[city_name]],tb_MHDI[mun_uf],0),8)</f>
        <v>0.45300000000000001</v>
      </c>
      <c r="J1196">
        <f>_xlfn.NUMBERVALUE(INDEX(tb_SVI[],MATCH(Table3[[#This Row],[city_name]],tb_SVI[city_name_uf],0),8),".")</f>
        <v>0.50900000000000001</v>
      </c>
      <c r="K1196">
        <f>_xlfn.NUMBERVALUE(INDEX(tb_SVI[],MATCH(Table3[[#This Row],[city_name]],tb_SVI[city_name_uf],0),9),".")</f>
        <v>0.308</v>
      </c>
      <c r="L1196">
        <f>_xlfn.NUMBERVALUE(INDEX(tb_SVI[],MATCH(Table3[[#This Row],[city_name]],tb_SVI[city_name_uf],0),10),".")</f>
        <v>0.67400000000000004</v>
      </c>
      <c r="M1196">
        <f>_xlfn.NUMBERVALUE(INDEX(tb_SVI[],MATCH(Table3[[#This Row],[city_name]],tb_SVI[city_name_uf],0),11),".")</f>
        <v>0.54600000000000004</v>
      </c>
      <c r="N1196" s="14">
        <f>_xlfn.PERCENTRANK.INC(Table3[MHDI_tot],Table3[[#This Row],[MHDI_tot]],3)</f>
        <v>0.10100000000000001</v>
      </c>
    </row>
    <row r="1197" spans="1:14" hidden="1" x14ac:dyDescent="0.2">
      <c r="A1197" t="str">
        <f>SVI!F1197</f>
        <v>Pureza/RN</v>
      </c>
      <c r="B1197" t="str">
        <f>INDEX(tb_SVI[],MATCH(Table3[[#This Row],[ibge_cod]],tb_SVI[Município],0),1)</f>
        <v>RN</v>
      </c>
      <c r="C1197" t="str">
        <f>INDEX(tb_SVI[],MATCH(Table3[[#This Row],[city_name]],tb_SVI[city_name_uf],0),3)</f>
        <v>2410405</v>
      </c>
      <c r="D1197" t="s">
        <v>18848</v>
      </c>
      <c r="E1197" s="11">
        <f>INDEX(tb_SVI[],MATCH(Table3[[#This Row],[city_name]],tb_SVI[city_name_uf],0),5)</f>
        <v>9724</v>
      </c>
      <c r="F1197">
        <f>INDEX(tb_MHDI[],MATCH(Table3[[#This Row],[city_name]],tb_MHDI[mun_uf],0),5)</f>
        <v>0.56699999999999995</v>
      </c>
      <c r="G1197">
        <f>INDEX(tb_MHDI[],MATCH(Table3[[#This Row],[city_name]],tb_MHDI[mun_uf],0),6)</f>
        <v>0.51600000000000001</v>
      </c>
      <c r="H1197">
        <f>INDEX(tb_MHDI[],MATCH(Table3[[#This Row],[city_name]],tb_MHDI[mun_uf],0),7)</f>
        <v>0.77400000000000002</v>
      </c>
      <c r="I1197">
        <f>INDEX(tb_MHDI[],MATCH(Table3[[#This Row],[city_name]],tb_MHDI[mun_uf],0),8)</f>
        <v>0.45600000000000002</v>
      </c>
      <c r="J1197">
        <f>_xlfn.NUMBERVALUE(INDEX(tb_SVI[],MATCH(Table3[[#This Row],[city_name]],tb_SVI[city_name_uf],0),8),".")</f>
        <v>0.47399999999999998</v>
      </c>
      <c r="K1197">
        <f>_xlfn.NUMBERVALUE(INDEX(tb_SVI[],MATCH(Table3[[#This Row],[city_name]],tb_SVI[city_name_uf],0),9),".")</f>
        <v>0.34</v>
      </c>
      <c r="L1197">
        <f>_xlfn.NUMBERVALUE(INDEX(tb_SVI[],MATCH(Table3[[#This Row],[city_name]],tb_SVI[city_name_uf],0),10),".")</f>
        <v>0.52800000000000002</v>
      </c>
      <c r="M1197">
        <f>_xlfn.NUMBERVALUE(INDEX(tb_SVI[],MATCH(Table3[[#This Row],[city_name]],tb_SVI[city_name_uf],0),11),".")</f>
        <v>0.55300000000000005</v>
      </c>
      <c r="N1197" s="14">
        <f>_xlfn.PERCENTRANK.INC(Table3[MHDI_tot],Table3[[#This Row],[MHDI_tot]],3)</f>
        <v>0.115</v>
      </c>
    </row>
    <row r="1198" spans="1:14" hidden="1" x14ac:dyDescent="0.2">
      <c r="A1198" t="str">
        <f>SVI!F1198</f>
        <v>Rafael Fernandes/RN</v>
      </c>
      <c r="B1198" t="str">
        <f>INDEX(tb_SVI[],MATCH(Table3[[#This Row],[ibge_cod]],tb_SVI[Município],0),1)</f>
        <v>RN</v>
      </c>
      <c r="C1198" t="str">
        <f>INDEX(tb_SVI[],MATCH(Table3[[#This Row],[city_name]],tb_SVI[city_name_uf],0),3)</f>
        <v>2410504</v>
      </c>
      <c r="D1198" t="s">
        <v>18849</v>
      </c>
      <c r="E1198" s="11">
        <f>INDEX(tb_SVI[],MATCH(Table3[[#This Row],[city_name]],tb_SVI[city_name_uf],0),5)</f>
        <v>5128</v>
      </c>
      <c r="F1198">
        <f>INDEX(tb_MHDI[],MATCH(Table3[[#This Row],[city_name]],tb_MHDI[mun_uf],0),5)</f>
        <v>0.60799999999999998</v>
      </c>
      <c r="G1198">
        <f>INDEX(tb_MHDI[],MATCH(Table3[[#This Row],[city_name]],tb_MHDI[mun_uf],0),6)</f>
        <v>0.58799999999999997</v>
      </c>
      <c r="H1198">
        <f>INDEX(tb_MHDI[],MATCH(Table3[[#This Row],[city_name]],tb_MHDI[mun_uf],0),7)</f>
        <v>0.73699999999999999</v>
      </c>
      <c r="I1198">
        <f>INDEX(tb_MHDI[],MATCH(Table3[[#This Row],[city_name]],tb_MHDI[mun_uf],0),8)</f>
        <v>0.51800000000000002</v>
      </c>
      <c r="J1198">
        <f>_xlfn.NUMBERVALUE(INDEX(tb_SVI[],MATCH(Table3[[#This Row],[city_name]],tb_SVI[city_name_uf],0),8),".")</f>
        <v>0.307</v>
      </c>
      <c r="K1198">
        <f>_xlfn.NUMBERVALUE(INDEX(tb_SVI[],MATCH(Table3[[#This Row],[city_name]],tb_SVI[city_name_uf],0),9),".")</f>
        <v>3.1E-2</v>
      </c>
      <c r="L1198">
        <f>_xlfn.NUMBERVALUE(INDEX(tb_SVI[],MATCH(Table3[[#This Row],[city_name]],tb_SVI[city_name_uf],0),10),".")</f>
        <v>0.44</v>
      </c>
      <c r="M1198">
        <f>_xlfn.NUMBERVALUE(INDEX(tb_SVI[],MATCH(Table3[[#This Row],[city_name]],tb_SVI[city_name_uf],0),11),".")</f>
        <v>0.44900000000000001</v>
      </c>
      <c r="N1198" s="14">
        <f>_xlfn.PERCENTRANK.INC(Table3[MHDI_tot],Table3[[#This Row],[MHDI_tot]],3)</f>
        <v>0.28399999999999997</v>
      </c>
    </row>
    <row r="1199" spans="1:14" hidden="1" x14ac:dyDescent="0.2">
      <c r="A1199" t="str">
        <f>SVI!F1199</f>
        <v>Rafael Godeiro/RN</v>
      </c>
      <c r="B1199" t="str">
        <f>INDEX(tb_SVI[],MATCH(Table3[[#This Row],[ibge_cod]],tb_SVI[Município],0),1)</f>
        <v>RN</v>
      </c>
      <c r="C1199" t="str">
        <f>INDEX(tb_SVI[],MATCH(Table3[[#This Row],[city_name]],tb_SVI[city_name_uf],0),3)</f>
        <v>2410603</v>
      </c>
      <c r="D1199" t="s">
        <v>18850</v>
      </c>
      <c r="E1199" s="11">
        <f>INDEX(tb_SVI[],MATCH(Table3[[#This Row],[city_name]],tb_SVI[city_name_uf],0),5)</f>
        <v>3208</v>
      </c>
      <c r="F1199">
        <f>INDEX(tb_MHDI[],MATCH(Table3[[#This Row],[city_name]],tb_MHDI[mun_uf],0),5)</f>
        <v>0.65400000000000003</v>
      </c>
      <c r="G1199">
        <f>INDEX(tb_MHDI[],MATCH(Table3[[#This Row],[city_name]],tb_MHDI[mun_uf],0),6)</f>
        <v>0.58299999999999996</v>
      </c>
      <c r="H1199">
        <f>INDEX(tb_MHDI[],MATCH(Table3[[#This Row],[city_name]],tb_MHDI[mun_uf],0),7)</f>
        <v>0.78900000000000003</v>
      </c>
      <c r="I1199">
        <f>INDEX(tb_MHDI[],MATCH(Table3[[#This Row],[city_name]],tb_MHDI[mun_uf],0),8)</f>
        <v>0.60699999999999998</v>
      </c>
      <c r="J1199">
        <f>_xlfn.NUMBERVALUE(INDEX(tb_SVI[],MATCH(Table3[[#This Row],[city_name]],tb_SVI[city_name_uf],0),8),".")</f>
        <v>0.442</v>
      </c>
      <c r="K1199">
        <f>_xlfn.NUMBERVALUE(INDEX(tb_SVI[],MATCH(Table3[[#This Row],[city_name]],tb_SVI[city_name_uf],0),9),".")</f>
        <v>0.372</v>
      </c>
      <c r="L1199">
        <f>_xlfn.NUMBERVALUE(INDEX(tb_SVI[],MATCH(Table3[[#This Row],[city_name]],tb_SVI[city_name_uf],0),10),".")</f>
        <v>0.40400000000000003</v>
      </c>
      <c r="M1199">
        <f>_xlfn.NUMBERVALUE(INDEX(tb_SVI[],MATCH(Table3[[#This Row],[city_name]],tb_SVI[city_name_uf],0),11),".")</f>
        <v>0.54900000000000004</v>
      </c>
      <c r="N1199" s="14">
        <f>_xlfn.PERCENTRANK.INC(Table3[MHDI_tot],Table3[[#This Row],[MHDI_tot]],3)</f>
        <v>0.45100000000000001</v>
      </c>
    </row>
    <row r="1200" spans="1:14" hidden="1" x14ac:dyDescent="0.2">
      <c r="A1200" t="str">
        <f>SVI!F1200</f>
        <v>Riacho da Cruz/RN</v>
      </c>
      <c r="B1200" t="str">
        <f>INDEX(tb_SVI[],MATCH(Table3[[#This Row],[ibge_cod]],tb_SVI[Município],0),1)</f>
        <v>RN</v>
      </c>
      <c r="C1200" t="str">
        <f>INDEX(tb_SVI[],MATCH(Table3[[#This Row],[city_name]],tb_SVI[city_name_uf],0),3)</f>
        <v>2410702</v>
      </c>
      <c r="D1200" t="s">
        <v>18851</v>
      </c>
      <c r="E1200" s="11">
        <f>INDEX(tb_SVI[],MATCH(Table3[[#This Row],[city_name]],tb_SVI[city_name_uf],0),5)</f>
        <v>3614</v>
      </c>
      <c r="F1200">
        <f>INDEX(tb_MHDI[],MATCH(Table3[[#This Row],[city_name]],tb_MHDI[mun_uf],0),5)</f>
        <v>0.58399999999999996</v>
      </c>
      <c r="G1200">
        <f>INDEX(tb_MHDI[],MATCH(Table3[[#This Row],[city_name]],tb_MHDI[mun_uf],0),6)</f>
        <v>0.54500000000000004</v>
      </c>
      <c r="H1200">
        <f>INDEX(tb_MHDI[],MATCH(Table3[[#This Row],[city_name]],tb_MHDI[mun_uf],0),7)</f>
        <v>0.751</v>
      </c>
      <c r="I1200">
        <f>INDEX(tb_MHDI[],MATCH(Table3[[#This Row],[city_name]],tb_MHDI[mun_uf],0),8)</f>
        <v>0.48699999999999999</v>
      </c>
      <c r="J1200">
        <f>_xlfn.NUMBERVALUE(INDEX(tb_SVI[],MATCH(Table3[[#This Row],[city_name]],tb_SVI[city_name_uf],0),8),".")</f>
        <v>0.44800000000000001</v>
      </c>
      <c r="K1200">
        <f>_xlfn.NUMBERVALUE(INDEX(tb_SVI[],MATCH(Table3[[#This Row],[city_name]],tb_SVI[city_name_uf],0),9),".")</f>
        <v>0.221</v>
      </c>
      <c r="L1200">
        <f>_xlfn.NUMBERVALUE(INDEX(tb_SVI[],MATCH(Table3[[#This Row],[city_name]],tb_SVI[city_name_uf],0),10),".")</f>
        <v>0.443</v>
      </c>
      <c r="M1200">
        <f>_xlfn.NUMBERVALUE(INDEX(tb_SVI[],MATCH(Table3[[#This Row],[city_name]],tb_SVI[city_name_uf],0),11),".")</f>
        <v>0.68</v>
      </c>
      <c r="N1200" s="14">
        <f>_xlfn.PERCENTRANK.INC(Table3[MHDI_tot],Table3[[#This Row],[MHDI_tot]],3)</f>
        <v>0.18</v>
      </c>
    </row>
    <row r="1201" spans="1:14" hidden="1" x14ac:dyDescent="0.2">
      <c r="A1201" t="str">
        <f>SVI!F1201</f>
        <v>Riacho de Santana/RN</v>
      </c>
      <c r="B1201" t="str">
        <f>INDEX(tb_SVI[],MATCH(Table3[[#This Row],[ibge_cod]],tb_SVI[Município],0),1)</f>
        <v>RN</v>
      </c>
      <c r="C1201" t="str">
        <f>INDEX(tb_SVI[],MATCH(Table3[[#This Row],[city_name]],tb_SVI[city_name_uf],0),3)</f>
        <v>2410801</v>
      </c>
      <c r="D1201" t="s">
        <v>18852</v>
      </c>
      <c r="E1201" s="11">
        <f>INDEX(tb_SVI[],MATCH(Table3[[#This Row],[city_name]],tb_SVI[city_name_uf],0),5)</f>
        <v>4199</v>
      </c>
      <c r="F1201">
        <f>INDEX(tb_MHDI[],MATCH(Table3[[#This Row],[city_name]],tb_MHDI[mun_uf],0),5)</f>
        <v>0.59099999999999997</v>
      </c>
      <c r="G1201">
        <f>INDEX(tb_MHDI[],MATCH(Table3[[#This Row],[city_name]],tb_MHDI[mun_uf],0),6)</f>
        <v>0.54500000000000004</v>
      </c>
      <c r="H1201">
        <f>INDEX(tb_MHDI[],MATCH(Table3[[#This Row],[city_name]],tb_MHDI[mun_uf],0),7)</f>
        <v>0.77600000000000002</v>
      </c>
      <c r="I1201">
        <f>INDEX(tb_MHDI[],MATCH(Table3[[#This Row],[city_name]],tb_MHDI[mun_uf],0),8)</f>
        <v>0.48899999999999999</v>
      </c>
      <c r="J1201">
        <f>_xlfn.NUMBERVALUE(INDEX(tb_SVI[],MATCH(Table3[[#This Row],[city_name]],tb_SVI[city_name_uf],0),8),".")</f>
        <v>0.39900000000000002</v>
      </c>
      <c r="K1201">
        <f>_xlfn.NUMBERVALUE(INDEX(tb_SVI[],MATCH(Table3[[#This Row],[city_name]],tb_SVI[city_name_uf],0),9),".")</f>
        <v>0.14899999999999999</v>
      </c>
      <c r="L1201">
        <f>_xlfn.NUMBERVALUE(INDEX(tb_SVI[],MATCH(Table3[[#This Row],[city_name]],tb_SVI[city_name_uf],0),10),".")</f>
        <v>0.45600000000000002</v>
      </c>
      <c r="M1201">
        <f>_xlfn.NUMBERVALUE(INDEX(tb_SVI[],MATCH(Table3[[#This Row],[city_name]],tb_SVI[city_name_uf],0),11),".")</f>
        <v>0.59299999999999997</v>
      </c>
      <c r="N1201" s="14">
        <f>_xlfn.PERCENTRANK.INC(Table3[MHDI_tot],Table3[[#This Row],[MHDI_tot]],3)</f>
        <v>0.21</v>
      </c>
    </row>
    <row r="1202" spans="1:14" hidden="1" x14ac:dyDescent="0.2">
      <c r="A1202" t="str">
        <f>SVI!F1202</f>
        <v>Riachuelo/RN</v>
      </c>
      <c r="B1202" t="str">
        <f>INDEX(tb_SVI[],MATCH(Table3[[#This Row],[ibge_cod]],tb_SVI[Município],0),1)</f>
        <v>RN</v>
      </c>
      <c r="C1202" t="str">
        <f>INDEX(tb_SVI[],MATCH(Table3[[#This Row],[city_name]],tb_SVI[city_name_uf],0),3)</f>
        <v>2410900</v>
      </c>
      <c r="D1202" t="s">
        <v>18853</v>
      </c>
      <c r="E1202" s="11">
        <f>INDEX(tb_SVI[],MATCH(Table3[[#This Row],[city_name]],tb_SVI[city_name_uf],0),5)</f>
        <v>8220</v>
      </c>
      <c r="F1202">
        <f>INDEX(tb_MHDI[],MATCH(Table3[[#This Row],[city_name]],tb_MHDI[mun_uf],0),5)</f>
        <v>0.59199999999999997</v>
      </c>
      <c r="G1202">
        <f>INDEX(tb_MHDI[],MATCH(Table3[[#This Row],[city_name]],tb_MHDI[mun_uf],0),6)</f>
        <v>0.56100000000000005</v>
      </c>
      <c r="H1202">
        <f>INDEX(tb_MHDI[],MATCH(Table3[[#This Row],[city_name]],tb_MHDI[mun_uf],0),7)</f>
        <v>0.76700000000000002</v>
      </c>
      <c r="I1202">
        <f>INDEX(tb_MHDI[],MATCH(Table3[[#This Row],[city_name]],tb_MHDI[mun_uf],0),8)</f>
        <v>0.48099999999999998</v>
      </c>
      <c r="J1202">
        <f>_xlfn.NUMBERVALUE(INDEX(tb_SVI[],MATCH(Table3[[#This Row],[city_name]],tb_SVI[city_name_uf],0),8),".")</f>
        <v>0.45900000000000002</v>
      </c>
      <c r="K1202">
        <f>_xlfn.NUMBERVALUE(INDEX(tb_SVI[],MATCH(Table3[[#This Row],[city_name]],tb_SVI[city_name_uf],0),9),".")</f>
        <v>0.157</v>
      </c>
      <c r="L1202">
        <f>_xlfn.NUMBERVALUE(INDEX(tb_SVI[],MATCH(Table3[[#This Row],[city_name]],tb_SVI[city_name_uf],0),10),".")</f>
        <v>0.57399999999999995</v>
      </c>
      <c r="M1202">
        <f>_xlfn.NUMBERVALUE(INDEX(tb_SVI[],MATCH(Table3[[#This Row],[city_name]],tb_SVI[city_name_uf],0),11),".")</f>
        <v>0.64500000000000002</v>
      </c>
      <c r="N1202" s="14">
        <f>_xlfn.PERCENTRANK.INC(Table3[MHDI_tot],Table3[[#This Row],[MHDI_tot]],3)</f>
        <v>0.214</v>
      </c>
    </row>
    <row r="1203" spans="1:14" hidden="1" x14ac:dyDescent="0.2">
      <c r="A1203" t="str">
        <f>SVI!F1203</f>
        <v>Rio do Fogo/RN</v>
      </c>
      <c r="B1203" t="str">
        <f>INDEX(tb_SVI[],MATCH(Table3[[#This Row],[ibge_cod]],tb_SVI[Município],0),1)</f>
        <v>RN</v>
      </c>
      <c r="C1203" t="str">
        <f>INDEX(tb_SVI[],MATCH(Table3[[#This Row],[city_name]],tb_SVI[city_name_uf],0),3)</f>
        <v>2408953</v>
      </c>
      <c r="D1203" t="s">
        <v>18854</v>
      </c>
      <c r="E1203" s="11">
        <f>INDEX(tb_SVI[],MATCH(Table3[[#This Row],[city_name]],tb_SVI[city_name_uf],0),5)</f>
        <v>10905</v>
      </c>
      <c r="F1203">
        <f>INDEX(tb_MHDI[],MATCH(Table3[[#This Row],[city_name]],tb_MHDI[mun_uf],0),5)</f>
        <v>0.56899999999999995</v>
      </c>
      <c r="G1203">
        <f>INDEX(tb_MHDI[],MATCH(Table3[[#This Row],[city_name]],tb_MHDI[mun_uf],0),6)</f>
        <v>0.54600000000000004</v>
      </c>
      <c r="H1203">
        <f>INDEX(tb_MHDI[],MATCH(Table3[[#This Row],[city_name]],tb_MHDI[mun_uf],0),7)</f>
        <v>0.73799999999999999</v>
      </c>
      <c r="I1203">
        <f>INDEX(tb_MHDI[],MATCH(Table3[[#This Row],[city_name]],tb_MHDI[mun_uf],0),8)</f>
        <v>0.45700000000000002</v>
      </c>
      <c r="J1203">
        <f>_xlfn.NUMBERVALUE(INDEX(tb_SVI[],MATCH(Table3[[#This Row],[city_name]],tb_SVI[city_name_uf],0),8),".")</f>
        <v>0.40600000000000003</v>
      </c>
      <c r="K1203">
        <f>_xlfn.NUMBERVALUE(INDEX(tb_SVI[],MATCH(Table3[[#This Row],[city_name]],tb_SVI[city_name_uf],0),9),".")</f>
        <v>0.16500000000000001</v>
      </c>
      <c r="L1203">
        <f>_xlfn.NUMBERVALUE(INDEX(tb_SVI[],MATCH(Table3[[#This Row],[city_name]],tb_SVI[city_name_uf],0),10),".")</f>
        <v>0.55200000000000005</v>
      </c>
      <c r="M1203">
        <f>_xlfn.NUMBERVALUE(INDEX(tb_SVI[],MATCH(Table3[[#This Row],[city_name]],tb_SVI[city_name_uf],0),11),".")</f>
        <v>0.501</v>
      </c>
      <c r="N1203" s="14">
        <f>_xlfn.PERCENTRANK.INC(Table3[MHDI_tot],Table3[[#This Row],[MHDI_tot]],3)</f>
        <v>0.122</v>
      </c>
    </row>
    <row r="1204" spans="1:14" hidden="1" x14ac:dyDescent="0.2">
      <c r="A1204" t="str">
        <f>SVI!F1204</f>
        <v>Rodolfo Fernandes/RN</v>
      </c>
      <c r="B1204" t="str">
        <f>INDEX(tb_SVI[],MATCH(Table3[[#This Row],[ibge_cod]],tb_SVI[Município],0),1)</f>
        <v>RN</v>
      </c>
      <c r="C1204" t="str">
        <f>INDEX(tb_SVI[],MATCH(Table3[[#This Row],[city_name]],tb_SVI[city_name_uf],0),3)</f>
        <v>2411007</v>
      </c>
      <c r="D1204" t="s">
        <v>18855</v>
      </c>
      <c r="E1204" s="11">
        <f>INDEX(tb_SVI[],MATCH(Table3[[#This Row],[city_name]],tb_SVI[city_name_uf],0),5)</f>
        <v>4462</v>
      </c>
      <c r="F1204">
        <f>INDEX(tb_MHDI[],MATCH(Table3[[#This Row],[city_name]],tb_MHDI[mun_uf],0),5)</f>
        <v>0.60399999999999998</v>
      </c>
      <c r="G1204">
        <f>INDEX(tb_MHDI[],MATCH(Table3[[#This Row],[city_name]],tb_MHDI[mun_uf],0),6)</f>
        <v>0.56100000000000005</v>
      </c>
      <c r="H1204">
        <f>INDEX(tb_MHDI[],MATCH(Table3[[#This Row],[city_name]],tb_MHDI[mun_uf],0),7)</f>
        <v>0.75800000000000001</v>
      </c>
      <c r="I1204">
        <f>INDEX(tb_MHDI[],MATCH(Table3[[#This Row],[city_name]],tb_MHDI[mun_uf],0),8)</f>
        <v>0.51900000000000002</v>
      </c>
      <c r="J1204">
        <f>_xlfn.NUMBERVALUE(INDEX(tb_SVI[],MATCH(Table3[[#This Row],[city_name]],tb_SVI[city_name_uf],0),8),".")</f>
        <v>0.38900000000000001</v>
      </c>
      <c r="K1204">
        <f>_xlfn.NUMBERVALUE(INDEX(tb_SVI[],MATCH(Table3[[#This Row],[city_name]],tb_SVI[city_name_uf],0),9),".")</f>
        <v>0.14699999999999999</v>
      </c>
      <c r="L1204">
        <f>_xlfn.NUMBERVALUE(INDEX(tb_SVI[],MATCH(Table3[[#This Row],[city_name]],tb_SVI[city_name_uf],0),10),".")</f>
        <v>0.498</v>
      </c>
      <c r="M1204">
        <f>_xlfn.NUMBERVALUE(INDEX(tb_SVI[],MATCH(Table3[[#This Row],[city_name]],tb_SVI[city_name_uf],0),11),".")</f>
        <v>0.52100000000000002</v>
      </c>
      <c r="N1204" s="14">
        <f>_xlfn.PERCENTRANK.INC(Table3[MHDI_tot],Table3[[#This Row],[MHDI_tot]],3)</f>
        <v>0.26600000000000001</v>
      </c>
    </row>
    <row r="1205" spans="1:14" hidden="1" x14ac:dyDescent="0.2">
      <c r="A1205" t="str">
        <f>SVI!F1205</f>
        <v>Ruy Barbosa/RN</v>
      </c>
      <c r="B1205" t="str">
        <f>INDEX(tb_SVI[],MATCH(Table3[[#This Row],[ibge_cod]],tb_SVI[Município],0),1)</f>
        <v>RN</v>
      </c>
      <c r="C1205" t="str">
        <f>INDEX(tb_SVI[],MATCH(Table3[[#This Row],[city_name]],tb_SVI[city_name_uf],0),3)</f>
        <v>2411106</v>
      </c>
      <c r="D1205" t="s">
        <v>18856</v>
      </c>
      <c r="E1205" s="11">
        <f>INDEX(tb_SVI[],MATCH(Table3[[#This Row],[city_name]],tb_SVI[city_name_uf],0),5)</f>
        <v>3592</v>
      </c>
      <c r="F1205">
        <f>INDEX(tb_MHDI[],MATCH(Table3[[#This Row],[city_name]],tb_MHDI[mun_uf],0),5)</f>
        <v>0.60499999999999998</v>
      </c>
      <c r="G1205">
        <f>INDEX(tb_MHDI[],MATCH(Table3[[#This Row],[city_name]],tb_MHDI[mun_uf],0),6)</f>
        <v>0.54800000000000004</v>
      </c>
      <c r="H1205">
        <f>INDEX(tb_MHDI[],MATCH(Table3[[#This Row],[city_name]],tb_MHDI[mun_uf],0),7)</f>
        <v>0.78</v>
      </c>
      <c r="I1205">
        <f>INDEX(tb_MHDI[],MATCH(Table3[[#This Row],[city_name]],tb_MHDI[mun_uf],0),8)</f>
        <v>0.51700000000000002</v>
      </c>
      <c r="J1205">
        <f>_xlfn.NUMBERVALUE(INDEX(tb_SVI[],MATCH(Table3[[#This Row],[city_name]],tb_SVI[city_name_uf],0),8),".")</f>
        <v>0.48799999999999999</v>
      </c>
      <c r="K1205">
        <f>_xlfn.NUMBERVALUE(INDEX(tb_SVI[],MATCH(Table3[[#This Row],[city_name]],tb_SVI[city_name_uf],0),9),".")</f>
        <v>0.35699999999999998</v>
      </c>
      <c r="L1205">
        <f>_xlfn.NUMBERVALUE(INDEX(tb_SVI[],MATCH(Table3[[#This Row],[city_name]],tb_SVI[city_name_uf],0),10),".")</f>
        <v>0.52800000000000002</v>
      </c>
      <c r="M1205">
        <f>_xlfn.NUMBERVALUE(INDEX(tb_SVI[],MATCH(Table3[[#This Row],[city_name]],tb_SVI[city_name_uf],0),11),".")</f>
        <v>0.57999999999999996</v>
      </c>
      <c r="N1205" s="14">
        <f>_xlfn.PERCENTRANK.INC(Table3[MHDI_tot],Table3[[#This Row],[MHDI_tot]],3)</f>
        <v>0.27100000000000002</v>
      </c>
    </row>
    <row r="1206" spans="1:14" hidden="1" x14ac:dyDescent="0.2">
      <c r="A1206" t="str">
        <f>SVI!F1206</f>
        <v>Santa Cruz/RN</v>
      </c>
      <c r="B1206" t="str">
        <f>INDEX(tb_SVI[],MATCH(Table3[[#This Row],[ibge_cod]],tb_SVI[Município],0),1)</f>
        <v>RN</v>
      </c>
      <c r="C1206" t="str">
        <f>INDEX(tb_SVI[],MATCH(Table3[[#This Row],[city_name]],tb_SVI[city_name_uf],0),3)</f>
        <v>2411205</v>
      </c>
      <c r="D1206" t="s">
        <v>18857</v>
      </c>
      <c r="E1206" s="11">
        <f>INDEX(tb_SVI[],MATCH(Table3[[#This Row],[city_name]],tb_SVI[city_name_uf],0),5)</f>
        <v>39988</v>
      </c>
      <c r="F1206">
        <f>INDEX(tb_MHDI[],MATCH(Table3[[#This Row],[city_name]],tb_MHDI[mun_uf],0),5)</f>
        <v>0.63500000000000001</v>
      </c>
      <c r="G1206">
        <f>INDEX(tb_MHDI[],MATCH(Table3[[#This Row],[city_name]],tb_MHDI[mun_uf],0),6)</f>
        <v>0.59699999999999998</v>
      </c>
      <c r="H1206">
        <f>INDEX(tb_MHDI[],MATCH(Table3[[#This Row],[city_name]],tb_MHDI[mun_uf],0),7)</f>
        <v>0.76100000000000001</v>
      </c>
      <c r="I1206">
        <f>INDEX(tb_MHDI[],MATCH(Table3[[#This Row],[city_name]],tb_MHDI[mun_uf],0),8)</f>
        <v>0.56399999999999995</v>
      </c>
      <c r="J1206">
        <f>_xlfn.NUMBERVALUE(INDEX(tb_SVI[],MATCH(Table3[[#This Row],[city_name]],tb_SVI[city_name_uf],0),8),".")</f>
        <v>0.4</v>
      </c>
      <c r="K1206">
        <f>_xlfn.NUMBERVALUE(INDEX(tb_SVI[],MATCH(Table3[[#This Row],[city_name]],tb_SVI[city_name_uf],0),9),".")</f>
        <v>0.14699999999999999</v>
      </c>
      <c r="L1206">
        <f>_xlfn.NUMBERVALUE(INDEX(tb_SVI[],MATCH(Table3[[#This Row],[city_name]],tb_SVI[city_name_uf],0),10),".")</f>
        <v>0.54500000000000004</v>
      </c>
      <c r="M1206">
        <f>_xlfn.NUMBERVALUE(INDEX(tb_SVI[],MATCH(Table3[[#This Row],[city_name]],tb_SVI[city_name_uf],0),11),".")</f>
        <v>0.50700000000000001</v>
      </c>
      <c r="N1206" s="14">
        <f>_xlfn.PERCENTRANK.INC(Table3[MHDI_tot],Table3[[#This Row],[MHDI_tot]],3)</f>
        <v>0.38800000000000001</v>
      </c>
    </row>
    <row r="1207" spans="1:14" hidden="1" x14ac:dyDescent="0.2">
      <c r="A1207" t="str">
        <f>SVI!F1207</f>
        <v>Santa Maria/RN</v>
      </c>
      <c r="B1207" t="str">
        <f>INDEX(tb_SVI[],MATCH(Table3[[#This Row],[ibge_cod]],tb_SVI[Município],0),1)</f>
        <v>RN</v>
      </c>
      <c r="C1207" t="str">
        <f>INDEX(tb_SVI[],MATCH(Table3[[#This Row],[city_name]],tb_SVI[city_name_uf],0),3)</f>
        <v>2409332</v>
      </c>
      <c r="D1207" t="s">
        <v>18858</v>
      </c>
      <c r="E1207" s="11">
        <f>INDEX(tb_SVI[],MATCH(Table3[[#This Row],[city_name]],tb_SVI[city_name_uf],0),5)</f>
        <v>5621</v>
      </c>
      <c r="F1207">
        <f>INDEX(tb_MHDI[],MATCH(Table3[[#This Row],[city_name]],tb_MHDI[mun_uf],0),5)</f>
        <v>0.59</v>
      </c>
      <c r="G1207">
        <f>INDEX(tb_MHDI[],MATCH(Table3[[#This Row],[city_name]],tb_MHDI[mun_uf],0),6)</f>
        <v>0.55400000000000005</v>
      </c>
      <c r="H1207">
        <f>INDEX(tb_MHDI[],MATCH(Table3[[#This Row],[city_name]],tb_MHDI[mun_uf],0),7)</f>
        <v>0.77900000000000003</v>
      </c>
      <c r="I1207">
        <f>INDEX(tb_MHDI[],MATCH(Table3[[#This Row],[city_name]],tb_MHDI[mun_uf],0),8)</f>
        <v>0.47699999999999998</v>
      </c>
      <c r="J1207">
        <f>_xlfn.NUMBERVALUE(INDEX(tb_SVI[],MATCH(Table3[[#This Row],[city_name]],tb_SVI[city_name_uf],0),8),".")</f>
        <v>0.48</v>
      </c>
      <c r="K1207">
        <f>_xlfn.NUMBERVALUE(INDEX(tb_SVI[],MATCH(Table3[[#This Row],[city_name]],tb_SVI[city_name_uf],0),9),".")</f>
        <v>0.35199999999999998</v>
      </c>
      <c r="L1207">
        <f>_xlfn.NUMBERVALUE(INDEX(tb_SVI[],MATCH(Table3[[#This Row],[city_name]],tb_SVI[city_name_uf],0),10),".")</f>
        <v>0.52900000000000003</v>
      </c>
      <c r="M1207">
        <f>_xlfn.NUMBERVALUE(INDEX(tb_SVI[],MATCH(Table3[[#This Row],[city_name]],tb_SVI[city_name_uf],0),11),".")</f>
        <v>0.55800000000000005</v>
      </c>
      <c r="N1207" s="14">
        <f>_xlfn.PERCENTRANK.INC(Table3[MHDI_tot],Table3[[#This Row],[MHDI_tot]],3)</f>
        <v>0.20599999999999999</v>
      </c>
    </row>
    <row r="1208" spans="1:14" hidden="1" x14ac:dyDescent="0.2">
      <c r="A1208" t="str">
        <f>SVI!F1208</f>
        <v>Santana do Matos/RN</v>
      </c>
      <c r="B1208" t="str">
        <f>INDEX(tb_SVI[],MATCH(Table3[[#This Row],[ibge_cod]],tb_SVI[Município],0),1)</f>
        <v>RN</v>
      </c>
      <c r="C1208" t="str">
        <f>INDEX(tb_SVI[],MATCH(Table3[[#This Row],[city_name]],tb_SVI[city_name_uf],0),3)</f>
        <v>2411403</v>
      </c>
      <c r="D1208" t="s">
        <v>18859</v>
      </c>
      <c r="E1208" s="11">
        <f>INDEX(tb_SVI[],MATCH(Table3[[#This Row],[city_name]],tb_SVI[city_name_uf],0),5)</f>
        <v>11956</v>
      </c>
      <c r="F1208">
        <f>INDEX(tb_MHDI[],MATCH(Table3[[#This Row],[city_name]],tb_MHDI[mun_uf],0),5)</f>
        <v>0.59099999999999997</v>
      </c>
      <c r="G1208">
        <f>INDEX(tb_MHDI[],MATCH(Table3[[#This Row],[city_name]],tb_MHDI[mun_uf],0),6)</f>
        <v>0.55900000000000005</v>
      </c>
      <c r="H1208">
        <f>INDEX(tb_MHDI[],MATCH(Table3[[#This Row],[city_name]],tb_MHDI[mun_uf],0),7)</f>
        <v>0.76700000000000002</v>
      </c>
      <c r="I1208">
        <f>INDEX(tb_MHDI[],MATCH(Table3[[#This Row],[city_name]],tb_MHDI[mun_uf],0),8)</f>
        <v>0.48199999999999998</v>
      </c>
      <c r="J1208">
        <f>_xlfn.NUMBERVALUE(INDEX(tb_SVI[],MATCH(Table3[[#This Row],[city_name]],tb_SVI[city_name_uf],0),8),".")</f>
        <v>0.47</v>
      </c>
      <c r="K1208">
        <f>_xlfn.NUMBERVALUE(INDEX(tb_SVI[],MATCH(Table3[[#This Row],[city_name]],tb_SVI[city_name_uf],0),9),".")</f>
        <v>0.29099999999999998</v>
      </c>
      <c r="L1208">
        <f>_xlfn.NUMBERVALUE(INDEX(tb_SVI[],MATCH(Table3[[#This Row],[city_name]],tb_SVI[city_name_uf],0),10),".")</f>
        <v>0.52600000000000002</v>
      </c>
      <c r="M1208">
        <f>_xlfn.NUMBERVALUE(INDEX(tb_SVI[],MATCH(Table3[[#This Row],[city_name]],tb_SVI[city_name_uf],0),11),".")</f>
        <v>0.59199999999999997</v>
      </c>
      <c r="N1208" s="14">
        <f>_xlfn.PERCENTRANK.INC(Table3[MHDI_tot],Table3[[#This Row],[MHDI_tot]],3)</f>
        <v>0.21</v>
      </c>
    </row>
    <row r="1209" spans="1:14" hidden="1" x14ac:dyDescent="0.2">
      <c r="A1209" t="str">
        <f>SVI!F1209</f>
        <v>Santana do Seridó/RN</v>
      </c>
      <c r="B1209" t="str">
        <f>INDEX(tb_SVI[],MATCH(Table3[[#This Row],[ibge_cod]],tb_SVI[Município],0),1)</f>
        <v>RN</v>
      </c>
      <c r="C1209" t="str">
        <f>INDEX(tb_SVI[],MATCH(Table3[[#This Row],[city_name]],tb_SVI[city_name_uf],0),3)</f>
        <v>2411429</v>
      </c>
      <c r="D1209" t="s">
        <v>18860</v>
      </c>
      <c r="E1209" s="11">
        <f>INDEX(tb_SVI[],MATCH(Table3[[#This Row],[city_name]],tb_SVI[city_name_uf],0),5)</f>
        <v>2689</v>
      </c>
      <c r="F1209">
        <f>INDEX(tb_MHDI[],MATCH(Table3[[#This Row],[city_name]],tb_MHDI[mun_uf],0),5)</f>
        <v>0.64200000000000002</v>
      </c>
      <c r="G1209">
        <f>INDEX(tb_MHDI[],MATCH(Table3[[#This Row],[city_name]],tb_MHDI[mun_uf],0),6)</f>
        <v>0.59499999999999997</v>
      </c>
      <c r="H1209">
        <f>INDEX(tb_MHDI[],MATCH(Table3[[#This Row],[city_name]],tb_MHDI[mun_uf],0),7)</f>
        <v>0.76700000000000002</v>
      </c>
      <c r="I1209">
        <f>INDEX(tb_MHDI[],MATCH(Table3[[#This Row],[city_name]],tb_MHDI[mun_uf],0),8)</f>
        <v>0.57999999999999996</v>
      </c>
      <c r="J1209">
        <f>_xlfn.NUMBERVALUE(INDEX(tb_SVI[],MATCH(Table3[[#This Row],[city_name]],tb_SVI[city_name_uf],0),8),".")</f>
        <v>0.29599999999999999</v>
      </c>
      <c r="K1209">
        <f>_xlfn.NUMBERVALUE(INDEX(tb_SVI[],MATCH(Table3[[#This Row],[city_name]],tb_SVI[city_name_uf],0),9),".")</f>
        <v>3.9E-2</v>
      </c>
      <c r="L1209">
        <f>_xlfn.NUMBERVALUE(INDEX(tb_SVI[],MATCH(Table3[[#This Row],[city_name]],tb_SVI[city_name_uf],0),10),".")</f>
        <v>0.47</v>
      </c>
      <c r="M1209">
        <f>_xlfn.NUMBERVALUE(INDEX(tb_SVI[],MATCH(Table3[[#This Row],[city_name]],tb_SVI[city_name_uf],0),11),".")</f>
        <v>0.38</v>
      </c>
      <c r="N1209" s="14">
        <f>_xlfn.PERCENTRANK.INC(Table3[MHDI_tot],Table3[[#This Row],[MHDI_tot]],3)</f>
        <v>0.41099999999999998</v>
      </c>
    </row>
    <row r="1210" spans="1:14" hidden="1" x14ac:dyDescent="0.2">
      <c r="A1210" t="str">
        <f>SVI!F1210</f>
        <v>Santo Antônio/RN</v>
      </c>
      <c r="B1210" t="str">
        <f>INDEX(tb_SVI[],MATCH(Table3[[#This Row],[ibge_cod]],tb_SVI[Município],0),1)</f>
        <v>RN</v>
      </c>
      <c r="C1210" t="str">
        <f>INDEX(tb_SVI[],MATCH(Table3[[#This Row],[city_name]],tb_SVI[city_name_uf],0),3)</f>
        <v>2411502</v>
      </c>
      <c r="D1210" t="s">
        <v>18861</v>
      </c>
      <c r="E1210" s="11">
        <f>INDEX(tb_SVI[],MATCH(Table3[[#This Row],[city_name]],tb_SVI[city_name_uf],0),5)</f>
        <v>24280</v>
      </c>
      <c r="F1210">
        <f>INDEX(tb_MHDI[],MATCH(Table3[[#This Row],[city_name]],tb_MHDI[mun_uf],0),5)</f>
        <v>0.62</v>
      </c>
      <c r="G1210">
        <f>INDEX(tb_MHDI[],MATCH(Table3[[#This Row],[city_name]],tb_MHDI[mun_uf],0),6)</f>
        <v>0.59499999999999997</v>
      </c>
      <c r="H1210">
        <f>INDEX(tb_MHDI[],MATCH(Table3[[#This Row],[city_name]],tb_MHDI[mun_uf],0),7)</f>
        <v>0.78200000000000003</v>
      </c>
      <c r="I1210">
        <f>INDEX(tb_MHDI[],MATCH(Table3[[#This Row],[city_name]],tb_MHDI[mun_uf],0),8)</f>
        <v>0.51200000000000001</v>
      </c>
      <c r="J1210">
        <f>_xlfn.NUMBERVALUE(INDEX(tb_SVI[],MATCH(Table3[[#This Row],[city_name]],tb_SVI[city_name_uf],0),8),".")</f>
        <v>0.443</v>
      </c>
      <c r="K1210">
        <f>_xlfn.NUMBERVALUE(INDEX(tb_SVI[],MATCH(Table3[[#This Row],[city_name]],tb_SVI[city_name_uf],0),9),".")</f>
        <v>0.25900000000000001</v>
      </c>
      <c r="L1210">
        <f>_xlfn.NUMBERVALUE(INDEX(tb_SVI[],MATCH(Table3[[#This Row],[city_name]],tb_SVI[city_name_uf],0),10),".")</f>
        <v>0.53600000000000003</v>
      </c>
      <c r="M1210">
        <f>_xlfn.NUMBERVALUE(INDEX(tb_SVI[],MATCH(Table3[[#This Row],[city_name]],tb_SVI[city_name_uf],0),11),".")</f>
        <v>0.53300000000000003</v>
      </c>
      <c r="N1210" s="14">
        <f>_xlfn.PERCENTRANK.INC(Table3[MHDI_tot],Table3[[#This Row],[MHDI_tot]],3)</f>
        <v>0.33100000000000002</v>
      </c>
    </row>
    <row r="1211" spans="1:14" hidden="1" x14ac:dyDescent="0.2">
      <c r="A1211" t="str">
        <f>SVI!F1211</f>
        <v>Senador Elói de Souza/RN</v>
      </c>
      <c r="B1211" t="str">
        <f>INDEX(tb_SVI[],MATCH(Table3[[#This Row],[ibge_cod]],tb_SVI[Município],0),1)</f>
        <v>RN</v>
      </c>
      <c r="C1211" t="str">
        <f>INDEX(tb_SVI[],MATCH(Table3[[#This Row],[city_name]],tb_SVI[city_name_uf],0),3)</f>
        <v>2413102</v>
      </c>
      <c r="D1211" t="s">
        <v>18862</v>
      </c>
      <c r="E1211" s="11">
        <f>INDEX(tb_SVI[],MATCH(Table3[[#This Row],[city_name]],tb_SVI[city_name_uf],0),5)</f>
        <v>6127</v>
      </c>
      <c r="F1211">
        <f>INDEX(tb_MHDI[],MATCH(Table3[[#This Row],[city_name]],tb_MHDI[mun_uf],0),5)</f>
        <v>0.58299999999999996</v>
      </c>
      <c r="G1211">
        <f>INDEX(tb_MHDI[],MATCH(Table3[[#This Row],[city_name]],tb_MHDI[mun_uf],0),6)</f>
        <v>0.52300000000000002</v>
      </c>
      <c r="H1211">
        <f>INDEX(tb_MHDI[],MATCH(Table3[[#This Row],[city_name]],tb_MHDI[mun_uf],0),7)</f>
        <v>0.752</v>
      </c>
      <c r="I1211">
        <f>INDEX(tb_MHDI[],MATCH(Table3[[#This Row],[city_name]],tb_MHDI[mun_uf],0),8)</f>
        <v>0.504</v>
      </c>
      <c r="J1211">
        <f>_xlfn.NUMBERVALUE(INDEX(tb_SVI[],MATCH(Table3[[#This Row],[city_name]],tb_SVI[city_name_uf],0),8),".")</f>
        <v>0.51100000000000001</v>
      </c>
      <c r="K1211">
        <f>_xlfn.NUMBERVALUE(INDEX(tb_SVI[],MATCH(Table3[[#This Row],[city_name]],tb_SVI[city_name_uf],0),9),".")</f>
        <v>0.40699999999999997</v>
      </c>
      <c r="L1211">
        <f>_xlfn.NUMBERVALUE(INDEX(tb_SVI[],MATCH(Table3[[#This Row],[city_name]],tb_SVI[city_name_uf],0),10),".")</f>
        <v>0.56599999999999995</v>
      </c>
      <c r="M1211">
        <f>_xlfn.NUMBERVALUE(INDEX(tb_SVI[],MATCH(Table3[[#This Row],[city_name]],tb_SVI[city_name_uf],0),11),".")</f>
        <v>0.56000000000000005</v>
      </c>
      <c r="N1211" s="14">
        <f>_xlfn.PERCENTRANK.INC(Table3[MHDI_tot],Table3[[#This Row],[MHDI_tot]],3)</f>
        <v>0.17499999999999999</v>
      </c>
    </row>
    <row r="1212" spans="1:14" hidden="1" x14ac:dyDescent="0.2">
      <c r="A1212" t="str">
        <f>SVI!F1212</f>
        <v>Senador Georgino Avelino/RN</v>
      </c>
      <c r="B1212" t="str">
        <f>INDEX(tb_SVI[],MATCH(Table3[[#This Row],[ibge_cod]],tb_SVI[Município],0),1)</f>
        <v>RN</v>
      </c>
      <c r="C1212" t="str">
        <f>INDEX(tb_SVI[],MATCH(Table3[[#This Row],[city_name]],tb_SVI[city_name_uf],0),3)</f>
        <v>2413201</v>
      </c>
      <c r="D1212" t="s">
        <v>18863</v>
      </c>
      <c r="E1212" s="11">
        <f>INDEX(tb_SVI[],MATCH(Table3[[#This Row],[city_name]],tb_SVI[city_name_uf],0),5)</f>
        <v>4484</v>
      </c>
      <c r="F1212">
        <f>INDEX(tb_MHDI[],MATCH(Table3[[#This Row],[city_name]],tb_MHDI[mun_uf],0),5)</f>
        <v>0.56999999999999995</v>
      </c>
      <c r="G1212">
        <f>INDEX(tb_MHDI[],MATCH(Table3[[#This Row],[city_name]],tb_MHDI[mun_uf],0),6)</f>
        <v>0.54300000000000004</v>
      </c>
      <c r="H1212">
        <f>INDEX(tb_MHDI[],MATCH(Table3[[#This Row],[city_name]],tb_MHDI[mun_uf],0),7)</f>
        <v>0.748</v>
      </c>
      <c r="I1212">
        <f>INDEX(tb_MHDI[],MATCH(Table3[[#This Row],[city_name]],tb_MHDI[mun_uf],0),8)</f>
        <v>0.45500000000000002</v>
      </c>
      <c r="J1212">
        <f>_xlfn.NUMBERVALUE(INDEX(tb_SVI[],MATCH(Table3[[#This Row],[city_name]],tb_SVI[city_name_uf],0),8),".")</f>
        <v>0.439</v>
      </c>
      <c r="K1212">
        <f>_xlfn.NUMBERVALUE(INDEX(tb_SVI[],MATCH(Table3[[#This Row],[city_name]],tb_SVI[city_name_uf],0),9),".")</f>
        <v>0.28399999999999997</v>
      </c>
      <c r="L1212">
        <f>_xlfn.NUMBERVALUE(INDEX(tb_SVI[],MATCH(Table3[[#This Row],[city_name]],tb_SVI[city_name_uf],0),10),".")</f>
        <v>0.52800000000000002</v>
      </c>
      <c r="M1212">
        <f>_xlfn.NUMBERVALUE(INDEX(tb_SVI[],MATCH(Table3[[#This Row],[city_name]],tb_SVI[city_name_uf],0),11),".")</f>
        <v>0.504</v>
      </c>
      <c r="N1212" s="14">
        <f>_xlfn.PERCENTRANK.INC(Table3[MHDI_tot],Table3[[#This Row],[MHDI_tot]],3)</f>
        <v>0.125</v>
      </c>
    </row>
    <row r="1213" spans="1:14" hidden="1" x14ac:dyDescent="0.2">
      <c r="A1213" t="str">
        <f>SVI!F1213</f>
        <v>Serra Negra do Norte/RN</v>
      </c>
      <c r="B1213" t="str">
        <f>INDEX(tb_SVI[],MATCH(Table3[[#This Row],[ibge_cod]],tb_SVI[Município],0),1)</f>
        <v>RN</v>
      </c>
      <c r="C1213" t="str">
        <f>INDEX(tb_SVI[],MATCH(Table3[[#This Row],[city_name]],tb_SVI[city_name_uf],0),3)</f>
        <v>2413409</v>
      </c>
      <c r="D1213" t="s">
        <v>18864</v>
      </c>
      <c r="E1213" s="11">
        <f>INDEX(tb_SVI[],MATCH(Table3[[#This Row],[city_name]],tb_SVI[city_name_uf],0),5)</f>
        <v>8092</v>
      </c>
      <c r="F1213">
        <f>INDEX(tb_MHDI[],MATCH(Table3[[#This Row],[city_name]],tb_MHDI[mun_uf],0),5)</f>
        <v>0.59699999999999998</v>
      </c>
      <c r="G1213">
        <f>INDEX(tb_MHDI[],MATCH(Table3[[#This Row],[city_name]],tb_MHDI[mun_uf],0),6)</f>
        <v>0.57799999999999996</v>
      </c>
      <c r="H1213">
        <f>INDEX(tb_MHDI[],MATCH(Table3[[#This Row],[city_name]],tb_MHDI[mun_uf],0),7)</f>
        <v>0.78700000000000003</v>
      </c>
      <c r="I1213">
        <f>INDEX(tb_MHDI[],MATCH(Table3[[#This Row],[city_name]],tb_MHDI[mun_uf],0),8)</f>
        <v>0.46800000000000003</v>
      </c>
      <c r="J1213">
        <f>_xlfn.NUMBERVALUE(INDEX(tb_SVI[],MATCH(Table3[[#This Row],[city_name]],tb_SVI[city_name_uf],0),8),".")</f>
        <v>0.309</v>
      </c>
      <c r="K1213">
        <f>_xlfn.NUMBERVALUE(INDEX(tb_SVI[],MATCH(Table3[[#This Row],[city_name]],tb_SVI[city_name_uf],0),9),".")</f>
        <v>0.09</v>
      </c>
      <c r="L1213">
        <f>_xlfn.NUMBERVALUE(INDEX(tb_SVI[],MATCH(Table3[[#This Row],[city_name]],tb_SVI[city_name_uf],0),10),".")</f>
        <v>0.47299999999999998</v>
      </c>
      <c r="M1213">
        <f>_xlfn.NUMBERVALUE(INDEX(tb_SVI[],MATCH(Table3[[#This Row],[city_name]],tb_SVI[city_name_uf],0),11),".")</f>
        <v>0.36499999999999999</v>
      </c>
      <c r="N1213" s="14">
        <f>_xlfn.PERCENTRANK.INC(Table3[MHDI_tot],Table3[[#This Row],[MHDI_tot]],3)</f>
        <v>0.23799999999999999</v>
      </c>
    </row>
    <row r="1214" spans="1:14" hidden="1" x14ac:dyDescent="0.2">
      <c r="A1214" t="str">
        <f>SVI!F1214</f>
        <v>Serra de São Bento/RN</v>
      </c>
      <c r="B1214" t="str">
        <f>INDEX(tb_SVI[],MATCH(Table3[[#This Row],[ibge_cod]],tb_SVI[Município],0),1)</f>
        <v>RN</v>
      </c>
      <c r="C1214" t="str">
        <f>INDEX(tb_SVI[],MATCH(Table3[[#This Row],[city_name]],tb_SVI[city_name_uf],0),3)</f>
        <v>2413300</v>
      </c>
      <c r="D1214" t="s">
        <v>18865</v>
      </c>
      <c r="E1214" s="11">
        <f>INDEX(tb_SVI[],MATCH(Table3[[#This Row],[city_name]],tb_SVI[city_name_uf],0),5)</f>
        <v>5751</v>
      </c>
      <c r="F1214">
        <f>INDEX(tb_MHDI[],MATCH(Table3[[#This Row],[city_name]],tb_MHDI[mun_uf],0),5)</f>
        <v>0.58199999999999996</v>
      </c>
      <c r="G1214">
        <f>INDEX(tb_MHDI[],MATCH(Table3[[#This Row],[city_name]],tb_MHDI[mun_uf],0),6)</f>
        <v>0.55100000000000005</v>
      </c>
      <c r="H1214">
        <f>INDEX(tb_MHDI[],MATCH(Table3[[#This Row],[city_name]],tb_MHDI[mun_uf],0),7)</f>
        <v>0.74099999999999999</v>
      </c>
      <c r="I1214">
        <f>INDEX(tb_MHDI[],MATCH(Table3[[#This Row],[city_name]],tb_MHDI[mun_uf],0),8)</f>
        <v>0.48199999999999998</v>
      </c>
      <c r="J1214">
        <f>_xlfn.NUMBERVALUE(INDEX(tb_SVI[],MATCH(Table3[[#This Row],[city_name]],tb_SVI[city_name_uf],0),8),".")</f>
        <v>0.504</v>
      </c>
      <c r="K1214">
        <f>_xlfn.NUMBERVALUE(INDEX(tb_SVI[],MATCH(Table3[[#This Row],[city_name]],tb_SVI[city_name_uf],0),9),".")</f>
        <v>0.34699999999999998</v>
      </c>
      <c r="L1214">
        <f>_xlfn.NUMBERVALUE(INDEX(tb_SVI[],MATCH(Table3[[#This Row],[city_name]],tb_SVI[city_name_uf],0),10),".")</f>
        <v>0.56599999999999995</v>
      </c>
      <c r="M1214">
        <f>_xlfn.NUMBERVALUE(INDEX(tb_SVI[],MATCH(Table3[[#This Row],[city_name]],tb_SVI[city_name_uf],0),11),".")</f>
        <v>0.59899999999999998</v>
      </c>
      <c r="N1214" s="14">
        <f>_xlfn.PERCENTRANK.INC(Table3[MHDI_tot],Table3[[#This Row],[MHDI_tot]],3)</f>
        <v>0.17100000000000001</v>
      </c>
    </row>
    <row r="1215" spans="1:14" hidden="1" x14ac:dyDescent="0.2">
      <c r="A1215" t="str">
        <f>SVI!F1215</f>
        <v>Serra do Mel/RN</v>
      </c>
      <c r="B1215" t="str">
        <f>INDEX(tb_SVI[],MATCH(Table3[[#This Row],[ibge_cod]],tb_SVI[Município],0),1)</f>
        <v>RN</v>
      </c>
      <c r="C1215" t="str">
        <f>INDEX(tb_SVI[],MATCH(Table3[[#This Row],[city_name]],tb_SVI[city_name_uf],0),3)</f>
        <v>2413359</v>
      </c>
      <c r="D1215" t="s">
        <v>18866</v>
      </c>
      <c r="E1215" s="11">
        <f>INDEX(tb_SVI[],MATCH(Table3[[#This Row],[city_name]],tb_SVI[city_name_uf],0),5)</f>
        <v>12083</v>
      </c>
      <c r="F1215">
        <f>INDEX(tb_MHDI[],MATCH(Table3[[#This Row],[city_name]],tb_MHDI[mun_uf],0),5)</f>
        <v>0.61399999999999999</v>
      </c>
      <c r="G1215">
        <f>INDEX(tb_MHDI[],MATCH(Table3[[#This Row],[city_name]],tb_MHDI[mun_uf],0),6)</f>
        <v>0.57399999999999995</v>
      </c>
      <c r="H1215">
        <f>INDEX(tb_MHDI[],MATCH(Table3[[#This Row],[city_name]],tb_MHDI[mun_uf],0),7)</f>
        <v>0.77300000000000002</v>
      </c>
      <c r="I1215">
        <f>INDEX(tb_MHDI[],MATCH(Table3[[#This Row],[city_name]],tb_MHDI[mun_uf],0),8)</f>
        <v>0.52100000000000002</v>
      </c>
      <c r="J1215">
        <f>_xlfn.NUMBERVALUE(INDEX(tb_SVI[],MATCH(Table3[[#This Row],[city_name]],tb_SVI[city_name_uf],0),8),".")</f>
        <v>0.46700000000000003</v>
      </c>
      <c r="K1215">
        <f>_xlfn.NUMBERVALUE(INDEX(tb_SVI[],MATCH(Table3[[#This Row],[city_name]],tb_SVI[city_name_uf],0),9),".")</f>
        <v>0.39600000000000002</v>
      </c>
      <c r="L1215">
        <f>_xlfn.NUMBERVALUE(INDEX(tb_SVI[],MATCH(Table3[[#This Row],[city_name]],tb_SVI[city_name_uf],0),10),".")</f>
        <v>0.47499999999999998</v>
      </c>
      <c r="M1215">
        <f>_xlfn.NUMBERVALUE(INDEX(tb_SVI[],MATCH(Table3[[#This Row],[city_name]],tb_SVI[city_name_uf],0),11),".")</f>
        <v>0.52900000000000003</v>
      </c>
      <c r="N1215" s="14">
        <f>_xlfn.PERCENTRANK.INC(Table3[MHDI_tot],Table3[[#This Row],[MHDI_tot]],3)</f>
        <v>0.308</v>
      </c>
    </row>
    <row r="1216" spans="1:14" hidden="1" x14ac:dyDescent="0.2">
      <c r="A1216" t="str">
        <f>SVI!F1216</f>
        <v>Serrinha/RN</v>
      </c>
      <c r="B1216" t="str">
        <f>INDEX(tb_SVI[],MATCH(Table3[[#This Row],[ibge_cod]],tb_SVI[Município],0),1)</f>
        <v>RN</v>
      </c>
      <c r="C1216" t="str">
        <f>INDEX(tb_SVI[],MATCH(Table3[[#This Row],[city_name]],tb_SVI[city_name_uf],0),3)</f>
        <v>2413508</v>
      </c>
      <c r="D1216" t="s">
        <v>18867</v>
      </c>
      <c r="E1216" s="11">
        <f>INDEX(tb_SVI[],MATCH(Table3[[#This Row],[city_name]],tb_SVI[city_name_uf],0),5)</f>
        <v>6178</v>
      </c>
      <c r="F1216">
        <f>INDEX(tb_MHDI[],MATCH(Table3[[#This Row],[city_name]],tb_MHDI[mun_uf],0),5)</f>
        <v>0.59199999999999997</v>
      </c>
      <c r="G1216">
        <f>INDEX(tb_MHDI[],MATCH(Table3[[#This Row],[city_name]],tb_MHDI[mun_uf],0),6)</f>
        <v>0.54700000000000004</v>
      </c>
      <c r="H1216">
        <f>INDEX(tb_MHDI[],MATCH(Table3[[#This Row],[city_name]],tb_MHDI[mun_uf],0),7)</f>
        <v>0.75700000000000001</v>
      </c>
      <c r="I1216">
        <f>INDEX(tb_MHDI[],MATCH(Table3[[#This Row],[city_name]],tb_MHDI[mun_uf],0),8)</f>
        <v>0.502</v>
      </c>
      <c r="J1216">
        <f>_xlfn.NUMBERVALUE(INDEX(tb_SVI[],MATCH(Table3[[#This Row],[city_name]],tb_SVI[city_name_uf],0),8),".")</f>
        <v>0.48199999999999998</v>
      </c>
      <c r="K1216">
        <f>_xlfn.NUMBERVALUE(INDEX(tb_SVI[],MATCH(Table3[[#This Row],[city_name]],tb_SVI[city_name_uf],0),9),".")</f>
        <v>0.36199999999999999</v>
      </c>
      <c r="L1216">
        <f>_xlfn.NUMBERVALUE(INDEX(tb_SVI[],MATCH(Table3[[#This Row],[city_name]],tb_SVI[city_name_uf],0),10),".")</f>
        <v>0.53400000000000003</v>
      </c>
      <c r="M1216">
        <f>_xlfn.NUMBERVALUE(INDEX(tb_SVI[],MATCH(Table3[[#This Row],[city_name]],tb_SVI[city_name_uf],0),11),".")</f>
        <v>0.55100000000000005</v>
      </c>
      <c r="N1216" s="14">
        <f>_xlfn.PERCENTRANK.INC(Table3[MHDI_tot],Table3[[#This Row],[MHDI_tot]],3)</f>
        <v>0.214</v>
      </c>
    </row>
    <row r="1217" spans="1:14" hidden="1" x14ac:dyDescent="0.2">
      <c r="A1217" t="str">
        <f>SVI!F1217</f>
        <v>Serrinha dos Pintos/RN</v>
      </c>
      <c r="B1217" t="str">
        <f>INDEX(tb_SVI[],MATCH(Table3[[#This Row],[ibge_cod]],tb_SVI[Município],0),1)</f>
        <v>RN</v>
      </c>
      <c r="C1217" t="str">
        <f>INDEX(tb_SVI[],MATCH(Table3[[#This Row],[city_name]],tb_SVI[city_name_uf],0),3)</f>
        <v>2413557</v>
      </c>
      <c r="D1217" t="s">
        <v>18868</v>
      </c>
      <c r="E1217" s="11">
        <f>INDEX(tb_SVI[],MATCH(Table3[[#This Row],[city_name]],tb_SVI[city_name_uf],0),5)</f>
        <v>4816</v>
      </c>
      <c r="F1217">
        <f>INDEX(tb_MHDI[],MATCH(Table3[[#This Row],[city_name]],tb_MHDI[mun_uf],0),5)</f>
        <v>0.59799999999999998</v>
      </c>
      <c r="G1217">
        <f>INDEX(tb_MHDI[],MATCH(Table3[[#This Row],[city_name]],tb_MHDI[mun_uf],0),6)</f>
        <v>0.55500000000000005</v>
      </c>
      <c r="H1217">
        <f>INDEX(tb_MHDI[],MATCH(Table3[[#This Row],[city_name]],tb_MHDI[mun_uf],0),7)</f>
        <v>0.78200000000000003</v>
      </c>
      <c r="I1217">
        <f>INDEX(tb_MHDI[],MATCH(Table3[[#This Row],[city_name]],tb_MHDI[mun_uf],0),8)</f>
        <v>0.49199999999999999</v>
      </c>
      <c r="J1217">
        <f>_xlfn.NUMBERVALUE(INDEX(tb_SVI[],MATCH(Table3[[#This Row],[city_name]],tb_SVI[city_name_uf],0),8),".")</f>
        <v>0.39</v>
      </c>
      <c r="K1217">
        <f>_xlfn.NUMBERVALUE(INDEX(tb_SVI[],MATCH(Table3[[#This Row],[city_name]],tb_SVI[city_name_uf],0),9),".")</f>
        <v>0.188</v>
      </c>
      <c r="L1217">
        <f>_xlfn.NUMBERVALUE(INDEX(tb_SVI[],MATCH(Table3[[#This Row],[city_name]],tb_SVI[city_name_uf],0),10),".")</f>
        <v>0.46300000000000002</v>
      </c>
      <c r="M1217">
        <f>_xlfn.NUMBERVALUE(INDEX(tb_SVI[],MATCH(Table3[[#This Row],[city_name]],tb_SVI[city_name_uf],0),11),".")</f>
        <v>0.51900000000000002</v>
      </c>
      <c r="N1217" s="14">
        <f>_xlfn.PERCENTRANK.INC(Table3[MHDI_tot],Table3[[#This Row],[MHDI_tot]],3)</f>
        <v>0.24199999999999999</v>
      </c>
    </row>
    <row r="1218" spans="1:14" hidden="1" x14ac:dyDescent="0.2">
      <c r="A1218" t="str">
        <f>SVI!F1218</f>
        <v>Severiano Melo/RN</v>
      </c>
      <c r="B1218" t="str">
        <f>INDEX(tb_SVI[],MATCH(Table3[[#This Row],[ibge_cod]],tb_SVI[Município],0),1)</f>
        <v>RN</v>
      </c>
      <c r="C1218" t="str">
        <f>INDEX(tb_SVI[],MATCH(Table3[[#This Row],[city_name]],tb_SVI[city_name_uf],0),3)</f>
        <v>2413607</v>
      </c>
      <c r="D1218" t="s">
        <v>18869</v>
      </c>
      <c r="E1218" s="11">
        <f>INDEX(tb_SVI[],MATCH(Table3[[#This Row],[city_name]],tb_SVI[city_name_uf],0),5)</f>
        <v>2088</v>
      </c>
      <c r="F1218">
        <f>INDEX(tb_MHDI[],MATCH(Table3[[#This Row],[city_name]],tb_MHDI[mun_uf],0),5)</f>
        <v>0.60399999999999998</v>
      </c>
      <c r="G1218">
        <f>INDEX(tb_MHDI[],MATCH(Table3[[#This Row],[city_name]],tb_MHDI[mun_uf],0),6)</f>
        <v>0.57899999999999996</v>
      </c>
      <c r="H1218">
        <f>INDEX(tb_MHDI[],MATCH(Table3[[#This Row],[city_name]],tb_MHDI[mun_uf],0),7)</f>
        <v>0.72799999999999998</v>
      </c>
      <c r="I1218">
        <f>INDEX(tb_MHDI[],MATCH(Table3[[#This Row],[city_name]],tb_MHDI[mun_uf],0),8)</f>
        <v>0.52200000000000002</v>
      </c>
      <c r="J1218">
        <f>_xlfn.NUMBERVALUE(INDEX(tb_SVI[],MATCH(Table3[[#This Row],[city_name]],tb_SVI[city_name_uf],0),8),".")</f>
        <v>0.41799999999999998</v>
      </c>
      <c r="K1218">
        <f>_xlfn.NUMBERVALUE(INDEX(tb_SVI[],MATCH(Table3[[#This Row],[city_name]],tb_SVI[city_name_uf],0),9),".")</f>
        <v>0.246</v>
      </c>
      <c r="L1218">
        <f>_xlfn.NUMBERVALUE(INDEX(tb_SVI[],MATCH(Table3[[#This Row],[city_name]],tb_SVI[city_name_uf],0),10),".")</f>
        <v>0.47499999999999998</v>
      </c>
      <c r="M1218">
        <f>_xlfn.NUMBERVALUE(INDEX(tb_SVI[],MATCH(Table3[[#This Row],[city_name]],tb_SVI[city_name_uf],0),11),".")</f>
        <v>0.53200000000000003</v>
      </c>
      <c r="N1218" s="14">
        <f>_xlfn.PERCENTRANK.INC(Table3[MHDI_tot],Table3[[#This Row],[MHDI_tot]],3)</f>
        <v>0.26600000000000001</v>
      </c>
    </row>
    <row r="1219" spans="1:14" hidden="1" x14ac:dyDescent="0.2">
      <c r="A1219" t="str">
        <f>SVI!F1219</f>
        <v>São Bento do Norte/RN</v>
      </c>
      <c r="B1219" t="str">
        <f>INDEX(tb_SVI[],MATCH(Table3[[#This Row],[ibge_cod]],tb_SVI[Município],0),1)</f>
        <v>RN</v>
      </c>
      <c r="C1219" t="str">
        <f>INDEX(tb_SVI[],MATCH(Table3[[#This Row],[city_name]],tb_SVI[city_name_uf],0),3)</f>
        <v>2411601</v>
      </c>
      <c r="D1219" t="s">
        <v>18870</v>
      </c>
      <c r="E1219" s="11">
        <f>INDEX(tb_SVI[],MATCH(Table3[[#This Row],[city_name]],tb_SVI[city_name_uf],0),5)</f>
        <v>2717</v>
      </c>
      <c r="F1219">
        <f>INDEX(tb_MHDI[],MATCH(Table3[[#This Row],[city_name]],tb_MHDI[mun_uf],0),5)</f>
        <v>0.55500000000000005</v>
      </c>
      <c r="G1219">
        <f>INDEX(tb_MHDI[],MATCH(Table3[[#This Row],[city_name]],tb_MHDI[mun_uf],0),6)</f>
        <v>0.54100000000000004</v>
      </c>
      <c r="H1219">
        <f>INDEX(tb_MHDI[],MATCH(Table3[[#This Row],[city_name]],tb_MHDI[mun_uf],0),7)</f>
        <v>0.76</v>
      </c>
      <c r="I1219">
        <f>INDEX(tb_MHDI[],MATCH(Table3[[#This Row],[city_name]],tb_MHDI[mun_uf],0),8)</f>
        <v>0.41499999999999998</v>
      </c>
      <c r="J1219">
        <f>_xlfn.NUMBERVALUE(INDEX(tb_SVI[],MATCH(Table3[[#This Row],[city_name]],tb_SVI[city_name_uf],0),8),".")</f>
        <v>0.443</v>
      </c>
      <c r="K1219">
        <f>_xlfn.NUMBERVALUE(INDEX(tb_SVI[],MATCH(Table3[[#This Row],[city_name]],tb_SVI[city_name_uf],0),9),".")</f>
        <v>0.153</v>
      </c>
      <c r="L1219">
        <f>_xlfn.NUMBERVALUE(INDEX(tb_SVI[],MATCH(Table3[[#This Row],[city_name]],tb_SVI[city_name_uf],0),10),".")</f>
        <v>0.56499999999999995</v>
      </c>
      <c r="M1219">
        <f>_xlfn.NUMBERVALUE(INDEX(tb_SVI[],MATCH(Table3[[#This Row],[city_name]],tb_SVI[city_name_uf],0),11),".")</f>
        <v>0.61199999999999999</v>
      </c>
      <c r="N1219" s="14">
        <f>_xlfn.PERCENTRANK.INC(Table3[MHDI_tot],Table3[[#This Row],[MHDI_tot]],3)</f>
        <v>7.4999999999999997E-2</v>
      </c>
    </row>
    <row r="1220" spans="1:14" hidden="1" x14ac:dyDescent="0.2">
      <c r="A1220" t="str">
        <f>SVI!F1220</f>
        <v>São Bento do Trairí/RN</v>
      </c>
      <c r="B1220" t="str">
        <f>INDEX(tb_SVI[],MATCH(Table3[[#This Row],[ibge_cod]],tb_SVI[Município],0),1)</f>
        <v>RN</v>
      </c>
      <c r="C1220" t="str">
        <f>INDEX(tb_SVI[],MATCH(Table3[[#This Row],[city_name]],tb_SVI[city_name_uf],0),3)</f>
        <v>2411700</v>
      </c>
      <c r="D1220" t="s">
        <v>18871</v>
      </c>
      <c r="E1220" s="11">
        <f>INDEX(tb_SVI[],MATCH(Table3[[#This Row],[city_name]],tb_SVI[city_name_uf],0),5)</f>
        <v>4495</v>
      </c>
      <c r="F1220">
        <f>INDEX(tb_MHDI[],MATCH(Table3[[#This Row],[city_name]],tb_MHDI[mun_uf],0),5)</f>
        <v>0.59499999999999997</v>
      </c>
      <c r="G1220">
        <f>INDEX(tb_MHDI[],MATCH(Table3[[#This Row],[city_name]],tb_MHDI[mun_uf],0),6)</f>
        <v>0.52600000000000002</v>
      </c>
      <c r="H1220">
        <f>INDEX(tb_MHDI[],MATCH(Table3[[#This Row],[city_name]],tb_MHDI[mun_uf],0),7)</f>
        <v>0.76300000000000001</v>
      </c>
      <c r="I1220">
        <f>INDEX(tb_MHDI[],MATCH(Table3[[#This Row],[city_name]],tb_MHDI[mun_uf],0),8)</f>
        <v>0.52500000000000002</v>
      </c>
      <c r="J1220">
        <f>_xlfn.NUMBERVALUE(INDEX(tb_SVI[],MATCH(Table3[[#This Row],[city_name]],tb_SVI[city_name_uf],0),8),".")</f>
        <v>0.41699999999999998</v>
      </c>
      <c r="K1220">
        <f>_xlfn.NUMBERVALUE(INDEX(tb_SVI[],MATCH(Table3[[#This Row],[city_name]],tb_SVI[city_name_uf],0),9),".")</f>
        <v>0.122</v>
      </c>
      <c r="L1220">
        <f>_xlfn.NUMBERVALUE(INDEX(tb_SVI[],MATCH(Table3[[#This Row],[city_name]],tb_SVI[city_name_uf],0),10),".")</f>
        <v>0.627</v>
      </c>
      <c r="M1220">
        <f>_xlfn.NUMBERVALUE(INDEX(tb_SVI[],MATCH(Table3[[#This Row],[city_name]],tb_SVI[city_name_uf],0),11),".")</f>
        <v>0.503</v>
      </c>
      <c r="N1220" s="14">
        <f>_xlfn.PERCENTRANK.INC(Table3[MHDI_tot],Table3[[#This Row],[MHDI_tot]],3)</f>
        <v>0.23</v>
      </c>
    </row>
    <row r="1221" spans="1:14" hidden="1" x14ac:dyDescent="0.2">
      <c r="A1221" t="str">
        <f>SVI!F1221</f>
        <v>São Fernando/RN</v>
      </c>
      <c r="B1221" t="str">
        <f>INDEX(tb_SVI[],MATCH(Table3[[#This Row],[ibge_cod]],tb_SVI[Município],0),1)</f>
        <v>RN</v>
      </c>
      <c r="C1221" t="str">
        <f>INDEX(tb_SVI[],MATCH(Table3[[#This Row],[city_name]],tb_SVI[city_name_uf],0),3)</f>
        <v>2411809</v>
      </c>
      <c r="D1221" t="s">
        <v>18872</v>
      </c>
      <c r="E1221" s="11">
        <f>INDEX(tb_SVI[],MATCH(Table3[[#This Row],[city_name]],tb_SVI[city_name_uf],0),5)</f>
        <v>3595</v>
      </c>
      <c r="F1221">
        <f>INDEX(tb_MHDI[],MATCH(Table3[[#This Row],[city_name]],tb_MHDI[mun_uf],0),5)</f>
        <v>0.60799999999999998</v>
      </c>
      <c r="G1221">
        <f>INDEX(tb_MHDI[],MATCH(Table3[[#This Row],[city_name]],tb_MHDI[mun_uf],0),6)</f>
        <v>0.59099999999999997</v>
      </c>
      <c r="H1221">
        <f>INDEX(tb_MHDI[],MATCH(Table3[[#This Row],[city_name]],tb_MHDI[mun_uf],0),7)</f>
        <v>0.75</v>
      </c>
      <c r="I1221">
        <f>INDEX(tb_MHDI[],MATCH(Table3[[#This Row],[city_name]],tb_MHDI[mun_uf],0),8)</f>
        <v>0.50800000000000001</v>
      </c>
      <c r="J1221">
        <f>_xlfn.NUMBERVALUE(INDEX(tb_SVI[],MATCH(Table3[[#This Row],[city_name]],tb_SVI[city_name_uf],0),8),".")</f>
        <v>0.36799999999999999</v>
      </c>
      <c r="K1221">
        <f>_xlfn.NUMBERVALUE(INDEX(tb_SVI[],MATCH(Table3[[#This Row],[city_name]],tb_SVI[city_name_uf],0),9),".")</f>
        <v>0.16</v>
      </c>
      <c r="L1221">
        <f>_xlfn.NUMBERVALUE(INDEX(tb_SVI[],MATCH(Table3[[#This Row],[city_name]],tb_SVI[city_name_uf],0),10),".")</f>
        <v>0.53400000000000003</v>
      </c>
      <c r="M1221">
        <f>_xlfn.NUMBERVALUE(INDEX(tb_SVI[],MATCH(Table3[[#This Row],[city_name]],tb_SVI[city_name_uf],0),11),".")</f>
        <v>0.40899999999999997</v>
      </c>
      <c r="N1221" s="14">
        <f>_xlfn.PERCENTRANK.INC(Table3[MHDI_tot],Table3[[#This Row],[MHDI_tot]],3)</f>
        <v>0.28399999999999997</v>
      </c>
    </row>
    <row r="1222" spans="1:14" hidden="1" x14ac:dyDescent="0.2">
      <c r="A1222" t="str">
        <f>SVI!F1222</f>
        <v>São Francisco do Oeste/RN</v>
      </c>
      <c r="B1222" t="str">
        <f>INDEX(tb_SVI[],MATCH(Table3[[#This Row],[ibge_cod]],tb_SVI[Município],0),1)</f>
        <v>RN</v>
      </c>
      <c r="C1222" t="str">
        <f>INDEX(tb_SVI[],MATCH(Table3[[#This Row],[city_name]],tb_SVI[city_name_uf],0),3)</f>
        <v>2411908</v>
      </c>
      <c r="D1222" t="s">
        <v>18873</v>
      </c>
      <c r="E1222" s="11">
        <f>INDEX(tb_SVI[],MATCH(Table3[[#This Row],[city_name]],tb_SVI[city_name_uf],0),5)</f>
        <v>4255</v>
      </c>
      <c r="F1222">
        <f>INDEX(tb_MHDI[],MATCH(Table3[[#This Row],[city_name]],tb_MHDI[mun_uf],0),5)</f>
        <v>0.628</v>
      </c>
      <c r="G1222">
        <f>INDEX(tb_MHDI[],MATCH(Table3[[#This Row],[city_name]],tb_MHDI[mun_uf],0),6)</f>
        <v>0.58099999999999996</v>
      </c>
      <c r="H1222">
        <f>INDEX(tb_MHDI[],MATCH(Table3[[#This Row],[city_name]],tb_MHDI[mun_uf],0),7)</f>
        <v>0.77900000000000003</v>
      </c>
      <c r="I1222">
        <f>INDEX(tb_MHDI[],MATCH(Table3[[#This Row],[city_name]],tb_MHDI[mun_uf],0),8)</f>
        <v>0.54700000000000004</v>
      </c>
      <c r="J1222">
        <f>_xlfn.NUMBERVALUE(INDEX(tb_SVI[],MATCH(Table3[[#This Row],[city_name]],tb_SVI[city_name_uf],0),8),".")</f>
        <v>0.35899999999999999</v>
      </c>
      <c r="K1222">
        <f>_xlfn.NUMBERVALUE(INDEX(tb_SVI[],MATCH(Table3[[#This Row],[city_name]],tb_SVI[city_name_uf],0),9),".")</f>
        <v>7.1999999999999995E-2</v>
      </c>
      <c r="L1222">
        <f>_xlfn.NUMBERVALUE(INDEX(tb_SVI[],MATCH(Table3[[#This Row],[city_name]],tb_SVI[city_name_uf],0),10),".")</f>
        <v>0.55800000000000005</v>
      </c>
      <c r="M1222">
        <f>_xlfn.NUMBERVALUE(INDEX(tb_SVI[],MATCH(Table3[[#This Row],[city_name]],tb_SVI[city_name_uf],0),11),".")</f>
        <v>0.44700000000000001</v>
      </c>
      <c r="N1222" s="14">
        <f>_xlfn.PERCENTRANK.INC(Table3[MHDI_tot],Table3[[#This Row],[MHDI_tot]],3)</f>
        <v>0.36499999999999999</v>
      </c>
    </row>
    <row r="1223" spans="1:14" hidden="1" x14ac:dyDescent="0.2">
      <c r="A1223" t="str">
        <f>SVI!F1223</f>
        <v>São José do Campestre/RN</v>
      </c>
      <c r="B1223" t="str">
        <f>INDEX(tb_SVI[],MATCH(Table3[[#This Row],[ibge_cod]],tb_SVI[Município],0),1)</f>
        <v>RN</v>
      </c>
      <c r="C1223" t="str">
        <f>INDEX(tb_SVI[],MATCH(Table3[[#This Row],[city_name]],tb_SVI[city_name_uf],0),3)</f>
        <v>2412302</v>
      </c>
      <c r="D1223" t="s">
        <v>18874</v>
      </c>
      <c r="E1223" s="11">
        <f>INDEX(tb_SVI[],MATCH(Table3[[#This Row],[city_name]],tb_SVI[city_name_uf],0),5)</f>
        <v>12879</v>
      </c>
      <c r="F1223">
        <f>INDEX(tb_MHDI[],MATCH(Table3[[#This Row],[city_name]],tb_MHDI[mun_uf],0),5)</f>
        <v>0.61499999999999999</v>
      </c>
      <c r="G1223">
        <f>INDEX(tb_MHDI[],MATCH(Table3[[#This Row],[city_name]],tb_MHDI[mun_uf],0),6)</f>
        <v>0.56399999999999995</v>
      </c>
      <c r="H1223">
        <f>INDEX(tb_MHDI[],MATCH(Table3[[#This Row],[city_name]],tb_MHDI[mun_uf],0),7)</f>
        <v>0.78900000000000003</v>
      </c>
      <c r="I1223">
        <f>INDEX(tb_MHDI[],MATCH(Table3[[#This Row],[city_name]],tb_MHDI[mun_uf],0),8)</f>
        <v>0.52200000000000002</v>
      </c>
      <c r="J1223">
        <f>_xlfn.NUMBERVALUE(INDEX(tb_SVI[],MATCH(Table3[[#This Row],[city_name]],tb_SVI[city_name_uf],0),8),".")</f>
        <v>0.38100000000000001</v>
      </c>
      <c r="K1223">
        <f>_xlfn.NUMBERVALUE(INDEX(tb_SVI[],MATCH(Table3[[#This Row],[city_name]],tb_SVI[city_name_uf],0),9),".")</f>
        <v>0.156</v>
      </c>
      <c r="L1223">
        <f>_xlfn.NUMBERVALUE(INDEX(tb_SVI[],MATCH(Table3[[#This Row],[city_name]],tb_SVI[city_name_uf],0),10),".")</f>
        <v>0.51300000000000001</v>
      </c>
      <c r="M1223">
        <f>_xlfn.NUMBERVALUE(INDEX(tb_SVI[],MATCH(Table3[[#This Row],[city_name]],tb_SVI[city_name_uf],0),11),".")</f>
        <v>0.47299999999999998</v>
      </c>
      <c r="N1223" s="14">
        <f>_xlfn.PERCENTRANK.INC(Table3[MHDI_tot],Table3[[#This Row],[MHDI_tot]],3)</f>
        <v>0.313</v>
      </c>
    </row>
    <row r="1224" spans="1:14" hidden="1" x14ac:dyDescent="0.2">
      <c r="A1224" t="str">
        <f>SVI!F1224</f>
        <v>São José do Seridó/RN</v>
      </c>
      <c r="B1224" t="str">
        <f>INDEX(tb_SVI[],MATCH(Table3[[#This Row],[ibge_cod]],tb_SVI[Município],0),1)</f>
        <v>RN</v>
      </c>
      <c r="C1224" t="str">
        <f>INDEX(tb_SVI[],MATCH(Table3[[#This Row],[city_name]],tb_SVI[city_name_uf],0),3)</f>
        <v>2412401</v>
      </c>
      <c r="D1224" t="s">
        <v>18875</v>
      </c>
      <c r="E1224" s="11">
        <f>INDEX(tb_SVI[],MATCH(Table3[[#This Row],[city_name]],tb_SVI[city_name_uf],0),5)</f>
        <v>4665</v>
      </c>
      <c r="F1224">
        <f>INDEX(tb_MHDI[],MATCH(Table3[[#This Row],[city_name]],tb_MHDI[mun_uf],0),5)</f>
        <v>0.69399999999999995</v>
      </c>
      <c r="G1224">
        <f>INDEX(tb_MHDI[],MATCH(Table3[[#This Row],[city_name]],tb_MHDI[mun_uf],0),6)</f>
        <v>0.63400000000000001</v>
      </c>
      <c r="H1224">
        <f>INDEX(tb_MHDI[],MATCH(Table3[[#This Row],[city_name]],tb_MHDI[mun_uf],0),7)</f>
        <v>0.81499999999999995</v>
      </c>
      <c r="I1224">
        <f>INDEX(tb_MHDI[],MATCH(Table3[[#This Row],[city_name]],tb_MHDI[mun_uf],0),8)</f>
        <v>0.64700000000000002</v>
      </c>
      <c r="J1224">
        <f>_xlfn.NUMBERVALUE(INDEX(tb_SVI[],MATCH(Table3[[#This Row],[city_name]],tb_SVI[city_name_uf],0),8),".")</f>
        <v>0.254</v>
      </c>
      <c r="K1224">
        <f>_xlfn.NUMBERVALUE(INDEX(tb_SVI[],MATCH(Table3[[#This Row],[city_name]],tb_SVI[city_name_uf],0),9),".")</f>
        <v>5.7000000000000002E-2</v>
      </c>
      <c r="L1224">
        <f>_xlfn.NUMBERVALUE(INDEX(tb_SVI[],MATCH(Table3[[#This Row],[city_name]],tb_SVI[city_name_uf],0),10),".")</f>
        <v>0.42399999999999999</v>
      </c>
      <c r="M1224">
        <f>_xlfn.NUMBERVALUE(INDEX(tb_SVI[],MATCH(Table3[[#This Row],[city_name]],tb_SVI[city_name_uf],0),11),".")</f>
        <v>0.28199999999999997</v>
      </c>
      <c r="N1224" s="14">
        <f>_xlfn.PERCENTRANK.INC(Table3[MHDI_tot],Table3[[#This Row],[MHDI_tot]],3)</f>
        <v>0.622</v>
      </c>
    </row>
    <row r="1225" spans="1:14" hidden="1" x14ac:dyDescent="0.2">
      <c r="A1225" t="str">
        <f>SVI!F1225</f>
        <v>São João do Sabugi/RN</v>
      </c>
      <c r="B1225" t="str">
        <f>INDEX(tb_SVI[],MATCH(Table3[[#This Row],[ibge_cod]],tb_SVI[Município],0),1)</f>
        <v>RN</v>
      </c>
      <c r="C1225" t="str">
        <f>INDEX(tb_SVI[],MATCH(Table3[[#This Row],[city_name]],tb_SVI[city_name_uf],0),3)</f>
        <v>2412104</v>
      </c>
      <c r="D1225" t="s">
        <v>18876</v>
      </c>
      <c r="E1225" s="11">
        <f>INDEX(tb_SVI[],MATCH(Table3[[#This Row],[city_name]],tb_SVI[city_name_uf],0),5)</f>
        <v>6207</v>
      </c>
      <c r="F1225">
        <f>INDEX(tb_MHDI[],MATCH(Table3[[#This Row],[city_name]],tb_MHDI[mun_uf],0),5)</f>
        <v>0.65500000000000003</v>
      </c>
      <c r="G1225">
        <f>INDEX(tb_MHDI[],MATCH(Table3[[#This Row],[city_name]],tb_MHDI[mun_uf],0),6)</f>
        <v>0.62</v>
      </c>
      <c r="H1225">
        <f>INDEX(tb_MHDI[],MATCH(Table3[[#This Row],[city_name]],tb_MHDI[mun_uf],0),7)</f>
        <v>0.77900000000000003</v>
      </c>
      <c r="I1225">
        <f>INDEX(tb_MHDI[],MATCH(Table3[[#This Row],[city_name]],tb_MHDI[mun_uf],0),8)</f>
        <v>0.58099999999999996</v>
      </c>
      <c r="J1225">
        <f>_xlfn.NUMBERVALUE(INDEX(tb_SVI[],MATCH(Table3[[#This Row],[city_name]],tb_SVI[city_name_uf],0),8),".")</f>
        <v>0.32</v>
      </c>
      <c r="K1225">
        <f>_xlfn.NUMBERVALUE(INDEX(tb_SVI[],MATCH(Table3[[#This Row],[city_name]],tb_SVI[city_name_uf],0),9),".")</f>
        <v>0.14000000000000001</v>
      </c>
      <c r="L1225">
        <f>_xlfn.NUMBERVALUE(INDEX(tb_SVI[],MATCH(Table3[[#This Row],[city_name]],tb_SVI[city_name_uf],0),10),".")</f>
        <v>0.437</v>
      </c>
      <c r="M1225">
        <f>_xlfn.NUMBERVALUE(INDEX(tb_SVI[],MATCH(Table3[[#This Row],[city_name]],tb_SVI[city_name_uf],0),11),".")</f>
        <v>0.38300000000000001</v>
      </c>
      <c r="N1225" s="14">
        <f>_xlfn.PERCENTRANK.INC(Table3[MHDI_tot],Table3[[#This Row],[MHDI_tot]],3)</f>
        <v>0.45500000000000002</v>
      </c>
    </row>
    <row r="1226" spans="1:14" hidden="1" x14ac:dyDescent="0.2">
      <c r="A1226" t="str">
        <f>SVI!F1226</f>
        <v>São Miguel/RN</v>
      </c>
      <c r="B1226" t="str">
        <f>INDEX(tb_SVI[],MATCH(Table3[[#This Row],[ibge_cod]],tb_SVI[Município],0),1)</f>
        <v>RN</v>
      </c>
      <c r="C1226" t="str">
        <f>INDEX(tb_SVI[],MATCH(Table3[[#This Row],[city_name]],tb_SVI[city_name_uf],0),3)</f>
        <v>2412500</v>
      </c>
      <c r="D1226" t="s">
        <v>18877</v>
      </c>
      <c r="E1226" s="11">
        <f>INDEX(tb_SVI[],MATCH(Table3[[#This Row],[city_name]],tb_SVI[city_name_uf],0),5)</f>
        <v>23655</v>
      </c>
      <c r="F1226">
        <f>INDEX(tb_MHDI[],MATCH(Table3[[#This Row],[city_name]],tb_MHDI[mun_uf],0),5)</f>
        <v>0.60599999999999998</v>
      </c>
      <c r="G1226">
        <f>INDEX(tb_MHDI[],MATCH(Table3[[#This Row],[city_name]],tb_MHDI[mun_uf],0),6)</f>
        <v>0.57399999999999995</v>
      </c>
      <c r="H1226">
        <f>INDEX(tb_MHDI[],MATCH(Table3[[#This Row],[city_name]],tb_MHDI[mun_uf],0),7)</f>
        <v>0.747</v>
      </c>
      <c r="I1226">
        <f>INDEX(tb_MHDI[],MATCH(Table3[[#This Row],[city_name]],tb_MHDI[mun_uf],0),8)</f>
        <v>0.51800000000000002</v>
      </c>
      <c r="J1226">
        <f>_xlfn.NUMBERVALUE(INDEX(tb_SVI[],MATCH(Table3[[#This Row],[city_name]],tb_SVI[city_name_uf],0),8),".")</f>
        <v>0.437</v>
      </c>
      <c r="K1226">
        <f>_xlfn.NUMBERVALUE(INDEX(tb_SVI[],MATCH(Table3[[#This Row],[city_name]],tb_SVI[city_name_uf],0),9),".")</f>
        <v>0.22600000000000001</v>
      </c>
      <c r="L1226">
        <f>_xlfn.NUMBERVALUE(INDEX(tb_SVI[],MATCH(Table3[[#This Row],[city_name]],tb_SVI[city_name_uf],0),10),".")</f>
        <v>0.5</v>
      </c>
      <c r="M1226">
        <f>_xlfn.NUMBERVALUE(INDEX(tb_SVI[],MATCH(Table3[[#This Row],[city_name]],tb_SVI[city_name_uf],0),11),".")</f>
        <v>0.58499999999999996</v>
      </c>
      <c r="N1226" s="14">
        <f>_xlfn.PERCENTRANK.INC(Table3[MHDI_tot],Table3[[#This Row],[MHDI_tot]],3)</f>
        <v>0.27600000000000002</v>
      </c>
    </row>
    <row r="1227" spans="1:14" hidden="1" x14ac:dyDescent="0.2">
      <c r="A1227" t="str">
        <f>SVI!F1227</f>
        <v>São Miguel do Gostoso/RN</v>
      </c>
      <c r="B1227" t="str">
        <f>INDEX(tb_SVI[],MATCH(Table3[[#This Row],[ibge_cod]],tb_SVI[Município],0),1)</f>
        <v>RN</v>
      </c>
      <c r="C1227" t="str">
        <f>INDEX(tb_SVI[],MATCH(Table3[[#This Row],[city_name]],tb_SVI[city_name_uf],0),3)</f>
        <v>2412559</v>
      </c>
      <c r="D1227" t="s">
        <v>18878</v>
      </c>
      <c r="E1227" s="11">
        <f>INDEX(tb_SVI[],MATCH(Table3[[#This Row],[city_name]],tb_SVI[city_name_uf],0),5)</f>
        <v>10362</v>
      </c>
      <c r="F1227">
        <f>INDEX(tb_MHDI[],MATCH(Table3[[#This Row],[city_name]],tb_MHDI[mun_uf],0),5)</f>
        <v>0.59099999999999997</v>
      </c>
      <c r="G1227">
        <f>INDEX(tb_MHDI[],MATCH(Table3[[#This Row],[city_name]],tb_MHDI[mun_uf],0),6)</f>
        <v>0.55800000000000005</v>
      </c>
      <c r="H1227">
        <f>INDEX(tb_MHDI[],MATCH(Table3[[#This Row],[city_name]],tb_MHDI[mun_uf],0),7)</f>
        <v>0.79</v>
      </c>
      <c r="I1227">
        <f>INDEX(tb_MHDI[],MATCH(Table3[[#This Row],[city_name]],tb_MHDI[mun_uf],0),8)</f>
        <v>0.46800000000000003</v>
      </c>
      <c r="J1227">
        <f>_xlfn.NUMBERVALUE(INDEX(tb_SVI[],MATCH(Table3[[#This Row],[city_name]],tb_SVI[city_name_uf],0),8),".")</f>
        <v>0.51700000000000002</v>
      </c>
      <c r="K1227">
        <f>_xlfn.NUMBERVALUE(INDEX(tb_SVI[],MATCH(Table3[[#This Row],[city_name]],tb_SVI[city_name_uf],0),9),".")</f>
        <v>0.442</v>
      </c>
      <c r="L1227">
        <f>_xlfn.NUMBERVALUE(INDEX(tb_SVI[],MATCH(Table3[[#This Row],[city_name]],tb_SVI[city_name_uf],0),10),".")</f>
        <v>0.54600000000000004</v>
      </c>
      <c r="M1227">
        <f>_xlfn.NUMBERVALUE(INDEX(tb_SVI[],MATCH(Table3[[#This Row],[city_name]],tb_SVI[city_name_uf],0),11),".")</f>
        <v>0.56299999999999994</v>
      </c>
      <c r="N1227" s="14">
        <f>_xlfn.PERCENTRANK.INC(Table3[MHDI_tot],Table3[[#This Row],[MHDI_tot]],3)</f>
        <v>0.21</v>
      </c>
    </row>
    <row r="1228" spans="1:14" hidden="1" x14ac:dyDescent="0.2">
      <c r="A1228" t="str">
        <f>SVI!F1228</f>
        <v>São Paulo do Potengi/RN</v>
      </c>
      <c r="B1228" t="str">
        <f>INDEX(tb_SVI[],MATCH(Table3[[#This Row],[ibge_cod]],tb_SVI[Município],0),1)</f>
        <v>RN</v>
      </c>
      <c r="C1228" t="str">
        <f>INDEX(tb_SVI[],MATCH(Table3[[#This Row],[city_name]],tb_SVI[city_name_uf],0),3)</f>
        <v>2412609</v>
      </c>
      <c r="D1228" t="s">
        <v>18879</v>
      </c>
      <c r="E1228" s="11">
        <f>INDEX(tb_SVI[],MATCH(Table3[[#This Row],[city_name]],tb_SVI[city_name_uf],0),5)</f>
        <v>17720</v>
      </c>
      <c r="F1228">
        <f>INDEX(tb_MHDI[],MATCH(Table3[[#This Row],[city_name]],tb_MHDI[mun_uf],0),5)</f>
        <v>0.622</v>
      </c>
      <c r="G1228">
        <f>INDEX(tb_MHDI[],MATCH(Table3[[#This Row],[city_name]],tb_MHDI[mun_uf],0),6)</f>
        <v>0.58399999999999996</v>
      </c>
      <c r="H1228">
        <f>INDEX(tb_MHDI[],MATCH(Table3[[#This Row],[city_name]],tb_MHDI[mun_uf],0),7)</f>
        <v>0.74399999999999999</v>
      </c>
      <c r="I1228">
        <f>INDEX(tb_MHDI[],MATCH(Table3[[#This Row],[city_name]],tb_MHDI[mun_uf],0),8)</f>
        <v>0.55500000000000005</v>
      </c>
      <c r="J1228">
        <f>_xlfn.NUMBERVALUE(INDEX(tb_SVI[],MATCH(Table3[[#This Row],[city_name]],tb_SVI[city_name_uf],0),8),".")</f>
        <v>0.41499999999999998</v>
      </c>
      <c r="K1228">
        <f>_xlfn.NUMBERVALUE(INDEX(tb_SVI[],MATCH(Table3[[#This Row],[city_name]],tb_SVI[city_name_uf],0),9),".")</f>
        <v>0.247</v>
      </c>
      <c r="L1228">
        <f>_xlfn.NUMBERVALUE(INDEX(tb_SVI[],MATCH(Table3[[#This Row],[city_name]],tb_SVI[city_name_uf],0),10),".")</f>
        <v>0.47699999999999998</v>
      </c>
      <c r="M1228">
        <f>_xlfn.NUMBERVALUE(INDEX(tb_SVI[],MATCH(Table3[[#This Row],[city_name]],tb_SVI[city_name_uf],0),11),".")</f>
        <v>0.52</v>
      </c>
      <c r="N1228" s="14">
        <f>_xlfn.PERCENTRANK.INC(Table3[MHDI_tot],Table3[[#This Row],[MHDI_tot]],3)</f>
        <v>0.33800000000000002</v>
      </c>
    </row>
    <row r="1229" spans="1:14" hidden="1" x14ac:dyDescent="0.2">
      <c r="A1229" t="str">
        <f>SVI!F1229</f>
        <v>São Pedro/RN</v>
      </c>
      <c r="B1229" t="str">
        <f>INDEX(tb_SVI[],MATCH(Table3[[#This Row],[ibge_cod]],tb_SVI[Município],0),1)</f>
        <v>RN</v>
      </c>
      <c r="C1229" t="str">
        <f>INDEX(tb_SVI[],MATCH(Table3[[#This Row],[city_name]],tb_SVI[city_name_uf],0),3)</f>
        <v>2412708</v>
      </c>
      <c r="D1229" t="s">
        <v>18880</v>
      </c>
      <c r="E1229" s="11">
        <f>INDEX(tb_SVI[],MATCH(Table3[[#This Row],[city_name]],tb_SVI[city_name_uf],0),5)</f>
        <v>5930</v>
      </c>
      <c r="F1229">
        <f>INDEX(tb_MHDI[],MATCH(Table3[[#This Row],[city_name]],tb_MHDI[mun_uf],0),5)</f>
        <v>0.58899999999999997</v>
      </c>
      <c r="G1229">
        <f>INDEX(tb_MHDI[],MATCH(Table3[[#This Row],[city_name]],tb_MHDI[mun_uf],0),6)</f>
        <v>0.57399999999999995</v>
      </c>
      <c r="H1229">
        <f>INDEX(tb_MHDI[],MATCH(Table3[[#This Row],[city_name]],tb_MHDI[mun_uf],0),7)</f>
        <v>0.79400000000000004</v>
      </c>
      <c r="I1229">
        <f>INDEX(tb_MHDI[],MATCH(Table3[[#This Row],[city_name]],tb_MHDI[mun_uf],0),8)</f>
        <v>0.44900000000000001</v>
      </c>
      <c r="J1229">
        <f>_xlfn.NUMBERVALUE(INDEX(tb_SVI[],MATCH(Table3[[#This Row],[city_name]],tb_SVI[city_name_uf],0),8),".")</f>
        <v>0.48599999999999999</v>
      </c>
      <c r="K1229">
        <f>_xlfn.NUMBERVALUE(INDEX(tb_SVI[],MATCH(Table3[[#This Row],[city_name]],tb_SVI[city_name_uf],0),9),".")</f>
        <v>0.34200000000000003</v>
      </c>
      <c r="L1229">
        <f>_xlfn.NUMBERVALUE(INDEX(tb_SVI[],MATCH(Table3[[#This Row],[city_name]],tb_SVI[city_name_uf],0),10),".")</f>
        <v>0.53900000000000003</v>
      </c>
      <c r="M1229">
        <f>_xlfn.NUMBERVALUE(INDEX(tb_SVI[],MATCH(Table3[[#This Row],[city_name]],tb_SVI[city_name_uf],0),11),".")</f>
        <v>0.57699999999999996</v>
      </c>
      <c r="N1229" s="14">
        <f>_xlfn.PERCENTRANK.INC(Table3[MHDI_tot],Table3[[#This Row],[MHDI_tot]],3)</f>
        <v>0.20100000000000001</v>
      </c>
    </row>
    <row r="1230" spans="1:14" hidden="1" x14ac:dyDescent="0.2">
      <c r="A1230" t="str">
        <f>SVI!F1230</f>
        <v>São Rafael/RN</v>
      </c>
      <c r="B1230" t="str">
        <f>INDEX(tb_SVI[],MATCH(Table3[[#This Row],[ibge_cod]],tb_SVI[Município],0),1)</f>
        <v>RN</v>
      </c>
      <c r="C1230" t="str">
        <f>INDEX(tb_SVI[],MATCH(Table3[[#This Row],[city_name]],tb_SVI[city_name_uf],0),3)</f>
        <v>2412807</v>
      </c>
      <c r="D1230" t="s">
        <v>18881</v>
      </c>
      <c r="E1230" s="11">
        <f>INDEX(tb_SVI[],MATCH(Table3[[#This Row],[city_name]],tb_SVI[city_name_uf],0),5)</f>
        <v>8192</v>
      </c>
      <c r="F1230">
        <f>INDEX(tb_MHDI[],MATCH(Table3[[#This Row],[city_name]],tb_MHDI[mun_uf],0),5)</f>
        <v>0.61099999999999999</v>
      </c>
      <c r="G1230">
        <f>INDEX(tb_MHDI[],MATCH(Table3[[#This Row],[city_name]],tb_MHDI[mun_uf],0),6)</f>
        <v>0.58799999999999997</v>
      </c>
      <c r="H1230">
        <f>INDEX(tb_MHDI[],MATCH(Table3[[#This Row],[city_name]],tb_MHDI[mun_uf],0),7)</f>
        <v>0.78700000000000003</v>
      </c>
      <c r="I1230">
        <f>INDEX(tb_MHDI[],MATCH(Table3[[#This Row],[city_name]],tb_MHDI[mun_uf],0),8)</f>
        <v>0.49299999999999999</v>
      </c>
      <c r="J1230">
        <f>_xlfn.NUMBERVALUE(INDEX(tb_SVI[],MATCH(Table3[[#This Row],[city_name]],tb_SVI[city_name_uf],0),8),".")</f>
        <v>0.39900000000000002</v>
      </c>
      <c r="K1230">
        <f>_xlfn.NUMBERVALUE(INDEX(tb_SVI[],MATCH(Table3[[#This Row],[city_name]],tb_SVI[city_name_uf],0),9),".")</f>
        <v>0.21099999999999999</v>
      </c>
      <c r="L1230">
        <f>_xlfn.NUMBERVALUE(INDEX(tb_SVI[],MATCH(Table3[[#This Row],[city_name]],tb_SVI[city_name_uf],0),10),".")</f>
        <v>0.45200000000000001</v>
      </c>
      <c r="M1230">
        <f>_xlfn.NUMBERVALUE(INDEX(tb_SVI[],MATCH(Table3[[#This Row],[city_name]],tb_SVI[city_name_uf],0),11),".")</f>
        <v>0.53500000000000003</v>
      </c>
      <c r="N1230" s="14">
        <f>_xlfn.PERCENTRANK.INC(Table3[MHDI_tot],Table3[[#This Row],[MHDI_tot]],3)</f>
        <v>0.29899999999999999</v>
      </c>
    </row>
    <row r="1231" spans="1:14" hidden="1" x14ac:dyDescent="0.2">
      <c r="A1231" t="str">
        <f>SVI!F1231</f>
        <v>São Tomé/RN</v>
      </c>
      <c r="B1231" t="str">
        <f>INDEX(tb_SVI[],MATCH(Table3[[#This Row],[ibge_cod]],tb_SVI[Município],0),1)</f>
        <v>RN</v>
      </c>
      <c r="C1231" t="str">
        <f>INDEX(tb_SVI[],MATCH(Table3[[#This Row],[city_name]],tb_SVI[city_name_uf],0),3)</f>
        <v>2412906</v>
      </c>
      <c r="D1231" t="s">
        <v>18882</v>
      </c>
      <c r="E1231" s="11">
        <f>INDEX(tb_SVI[],MATCH(Table3[[#This Row],[city_name]],tb_SVI[city_name_uf],0),5)</f>
        <v>11053</v>
      </c>
      <c r="F1231">
        <f>INDEX(tb_MHDI[],MATCH(Table3[[#This Row],[city_name]],tb_MHDI[mun_uf],0),5)</f>
        <v>0.58499999999999996</v>
      </c>
      <c r="G1231">
        <f>INDEX(tb_MHDI[],MATCH(Table3[[#This Row],[city_name]],tb_MHDI[mun_uf],0),6)</f>
        <v>0.56499999999999995</v>
      </c>
      <c r="H1231">
        <f>INDEX(tb_MHDI[],MATCH(Table3[[#This Row],[city_name]],tb_MHDI[mun_uf],0),7)</f>
        <v>0.77</v>
      </c>
      <c r="I1231">
        <f>INDEX(tb_MHDI[],MATCH(Table3[[#This Row],[city_name]],tb_MHDI[mun_uf],0),8)</f>
        <v>0.46100000000000002</v>
      </c>
      <c r="J1231">
        <f>_xlfn.NUMBERVALUE(INDEX(tb_SVI[],MATCH(Table3[[#This Row],[city_name]],tb_SVI[city_name_uf],0),8),".")</f>
        <v>0.45500000000000002</v>
      </c>
      <c r="K1231">
        <f>_xlfn.NUMBERVALUE(INDEX(tb_SVI[],MATCH(Table3[[#This Row],[city_name]],tb_SVI[city_name_uf],0),9),".")</f>
        <v>0.32300000000000001</v>
      </c>
      <c r="L1231">
        <f>_xlfn.NUMBERVALUE(INDEX(tb_SVI[],MATCH(Table3[[#This Row],[city_name]],tb_SVI[city_name_uf],0),10),".")</f>
        <v>0.503</v>
      </c>
      <c r="M1231">
        <f>_xlfn.NUMBERVALUE(INDEX(tb_SVI[],MATCH(Table3[[#This Row],[city_name]],tb_SVI[city_name_uf],0),11),".")</f>
        <v>0.54</v>
      </c>
      <c r="N1231" s="14">
        <f>_xlfn.PERCENTRANK.INC(Table3[MHDI_tot],Table3[[#This Row],[MHDI_tot]],3)</f>
        <v>0.184</v>
      </c>
    </row>
    <row r="1232" spans="1:14" hidden="1" x14ac:dyDescent="0.2">
      <c r="A1232" t="str">
        <f>SVI!F1232</f>
        <v>São Vicente/RN</v>
      </c>
      <c r="B1232" t="str">
        <f>INDEX(tb_SVI[],MATCH(Table3[[#This Row],[ibge_cod]],tb_SVI[Município],0),1)</f>
        <v>RN</v>
      </c>
      <c r="C1232" t="str">
        <f>INDEX(tb_SVI[],MATCH(Table3[[#This Row],[city_name]],tb_SVI[city_name_uf],0),3)</f>
        <v>2413003</v>
      </c>
      <c r="D1232" t="s">
        <v>18883</v>
      </c>
      <c r="E1232" s="11">
        <f>INDEX(tb_SVI[],MATCH(Table3[[#This Row],[city_name]],tb_SVI[city_name_uf],0),5)</f>
        <v>6450</v>
      </c>
      <c r="F1232">
        <f>INDEX(tb_MHDI[],MATCH(Table3[[#This Row],[city_name]],tb_MHDI[mun_uf],0),5)</f>
        <v>0.64200000000000002</v>
      </c>
      <c r="G1232">
        <f>INDEX(tb_MHDI[],MATCH(Table3[[#This Row],[city_name]],tb_MHDI[mun_uf],0),6)</f>
        <v>0.60599999999999998</v>
      </c>
      <c r="H1232">
        <f>INDEX(tb_MHDI[],MATCH(Table3[[#This Row],[city_name]],tb_MHDI[mun_uf],0),7)</f>
        <v>0.78700000000000003</v>
      </c>
      <c r="I1232">
        <f>INDEX(tb_MHDI[],MATCH(Table3[[#This Row],[city_name]],tb_MHDI[mun_uf],0),8)</f>
        <v>0.55600000000000005</v>
      </c>
      <c r="J1232">
        <f>_xlfn.NUMBERVALUE(INDEX(tb_SVI[],MATCH(Table3[[#This Row],[city_name]],tb_SVI[city_name_uf],0),8),".")</f>
        <v>0.313</v>
      </c>
      <c r="K1232">
        <f>_xlfn.NUMBERVALUE(INDEX(tb_SVI[],MATCH(Table3[[#This Row],[city_name]],tb_SVI[city_name_uf],0),9),".")</f>
        <v>8.2000000000000003E-2</v>
      </c>
      <c r="L1232">
        <f>_xlfn.NUMBERVALUE(INDEX(tb_SVI[],MATCH(Table3[[#This Row],[city_name]],tb_SVI[city_name_uf],0),10),".")</f>
        <v>0.44800000000000001</v>
      </c>
      <c r="M1232">
        <f>_xlfn.NUMBERVALUE(INDEX(tb_SVI[],MATCH(Table3[[#This Row],[city_name]],tb_SVI[city_name_uf],0),11),".")</f>
        <v>0.41</v>
      </c>
      <c r="N1232" s="14">
        <f>_xlfn.PERCENTRANK.INC(Table3[MHDI_tot],Table3[[#This Row],[MHDI_tot]],3)</f>
        <v>0.41099999999999998</v>
      </c>
    </row>
    <row r="1233" spans="1:14" hidden="1" x14ac:dyDescent="0.2">
      <c r="A1233" t="str">
        <f>SVI!F1233</f>
        <v>Sítio Novo/RN</v>
      </c>
      <c r="B1233" t="str">
        <f>INDEX(tb_SVI[],MATCH(Table3[[#This Row],[ibge_cod]],tb_SVI[Município],0),1)</f>
        <v>RN</v>
      </c>
      <c r="C1233" t="str">
        <f>INDEX(tb_SVI[],MATCH(Table3[[#This Row],[city_name]],tb_SVI[city_name_uf],0),3)</f>
        <v>2413706</v>
      </c>
      <c r="D1233" t="s">
        <v>18884</v>
      </c>
      <c r="E1233" s="11">
        <f>INDEX(tb_SVI[],MATCH(Table3[[#This Row],[city_name]],tb_SVI[city_name_uf],0),5)</f>
        <v>5561</v>
      </c>
      <c r="F1233">
        <f>INDEX(tb_MHDI[],MATCH(Table3[[#This Row],[city_name]],tb_MHDI[mun_uf],0),5)</f>
        <v>0.57199999999999995</v>
      </c>
      <c r="G1233">
        <f>INDEX(tb_MHDI[],MATCH(Table3[[#This Row],[city_name]],tb_MHDI[mun_uf],0),6)</f>
        <v>0.52800000000000002</v>
      </c>
      <c r="H1233">
        <f>INDEX(tb_MHDI[],MATCH(Table3[[#This Row],[city_name]],tb_MHDI[mun_uf],0),7)</f>
        <v>0.72199999999999998</v>
      </c>
      <c r="I1233">
        <f>INDEX(tb_MHDI[],MATCH(Table3[[#This Row],[city_name]],tb_MHDI[mun_uf],0),8)</f>
        <v>0.49099999999999999</v>
      </c>
      <c r="J1233">
        <f>_xlfn.NUMBERVALUE(INDEX(tb_SVI[],MATCH(Table3[[#This Row],[city_name]],tb_SVI[city_name_uf],0),8),".")</f>
        <v>0.48299999999999998</v>
      </c>
      <c r="K1233">
        <f>_xlfn.NUMBERVALUE(INDEX(tb_SVI[],MATCH(Table3[[#This Row],[city_name]],tb_SVI[city_name_uf],0),9),".")</f>
        <v>0.33300000000000002</v>
      </c>
      <c r="L1233">
        <f>_xlfn.NUMBERVALUE(INDEX(tb_SVI[],MATCH(Table3[[#This Row],[city_name]],tb_SVI[city_name_uf],0),10),".")</f>
        <v>0.59</v>
      </c>
      <c r="M1233">
        <f>_xlfn.NUMBERVALUE(INDEX(tb_SVI[],MATCH(Table3[[#This Row],[city_name]],tb_SVI[city_name_uf],0),11),".")</f>
        <v>0.52600000000000002</v>
      </c>
      <c r="N1233" s="14">
        <f>_xlfn.PERCENTRANK.INC(Table3[MHDI_tot],Table3[[#This Row],[MHDI_tot]],3)</f>
        <v>0.13200000000000001</v>
      </c>
    </row>
    <row r="1234" spans="1:14" hidden="1" x14ac:dyDescent="0.2">
      <c r="A1234" t="str">
        <f>SVI!F1234</f>
        <v>Taboleiro Grande/RN</v>
      </c>
      <c r="B1234" t="str">
        <f>INDEX(tb_SVI[],MATCH(Table3[[#This Row],[ibge_cod]],tb_SVI[Município],0),1)</f>
        <v>RN</v>
      </c>
      <c r="C1234" t="str">
        <f>INDEX(tb_SVI[],MATCH(Table3[[#This Row],[city_name]],tb_SVI[city_name_uf],0),3)</f>
        <v>2413805</v>
      </c>
      <c r="D1234" t="s">
        <v>18885</v>
      </c>
      <c r="E1234" s="11">
        <f>INDEX(tb_SVI[],MATCH(Table3[[#This Row],[city_name]],tb_SVI[city_name_uf],0),5)</f>
        <v>2586</v>
      </c>
      <c r="F1234">
        <f>INDEX(tb_MHDI[],MATCH(Table3[[#This Row],[city_name]],tb_MHDI[mun_uf],0),5)</f>
        <v>0.61199999999999999</v>
      </c>
      <c r="G1234">
        <f>INDEX(tb_MHDI[],MATCH(Table3[[#This Row],[city_name]],tb_MHDI[mun_uf],0),6)</f>
        <v>0.56999999999999995</v>
      </c>
      <c r="H1234">
        <f>INDEX(tb_MHDI[],MATCH(Table3[[#This Row],[city_name]],tb_MHDI[mun_uf],0),7)</f>
        <v>0.79200000000000004</v>
      </c>
      <c r="I1234">
        <f>INDEX(tb_MHDI[],MATCH(Table3[[#This Row],[city_name]],tb_MHDI[mun_uf],0),8)</f>
        <v>0.50700000000000001</v>
      </c>
      <c r="J1234">
        <f>_xlfn.NUMBERVALUE(INDEX(tb_SVI[],MATCH(Table3[[#This Row],[city_name]],tb_SVI[city_name_uf],0),8),".")</f>
        <v>0.38100000000000001</v>
      </c>
      <c r="K1234">
        <f>_xlfn.NUMBERVALUE(INDEX(tb_SVI[],MATCH(Table3[[#This Row],[city_name]],tb_SVI[city_name_uf],0),9),".")</f>
        <v>0.26</v>
      </c>
      <c r="L1234">
        <f>_xlfn.NUMBERVALUE(INDEX(tb_SVI[],MATCH(Table3[[#This Row],[city_name]],tb_SVI[city_name_uf],0),10),".")</f>
        <v>0.48099999999999998</v>
      </c>
      <c r="M1234">
        <f>_xlfn.NUMBERVALUE(INDEX(tb_SVI[],MATCH(Table3[[#This Row],[city_name]],tb_SVI[city_name_uf],0),11),".")</f>
        <v>0.40200000000000002</v>
      </c>
      <c r="N1234" s="14">
        <f>_xlfn.PERCENTRANK.INC(Table3[MHDI_tot],Table3[[#This Row],[MHDI_tot]],3)</f>
        <v>0.30199999999999999</v>
      </c>
    </row>
    <row r="1235" spans="1:14" hidden="1" x14ac:dyDescent="0.2">
      <c r="A1235" t="str">
        <f>SVI!F1235</f>
        <v>Taipu/RN</v>
      </c>
      <c r="B1235" t="str">
        <f>INDEX(tb_SVI[],MATCH(Table3[[#This Row],[ibge_cod]],tb_SVI[Município],0),1)</f>
        <v>RN</v>
      </c>
      <c r="C1235" t="str">
        <f>INDEX(tb_SVI[],MATCH(Table3[[#This Row],[city_name]],tb_SVI[city_name_uf],0),3)</f>
        <v>2413904</v>
      </c>
      <c r="D1235" t="s">
        <v>18886</v>
      </c>
      <c r="E1235" s="11">
        <f>INDEX(tb_SVI[],MATCH(Table3[[#This Row],[city_name]],tb_SVI[city_name_uf],0),5)</f>
        <v>12297</v>
      </c>
      <c r="F1235">
        <f>INDEX(tb_MHDI[],MATCH(Table3[[#This Row],[city_name]],tb_MHDI[mun_uf],0),5)</f>
        <v>0.56899999999999995</v>
      </c>
      <c r="G1235">
        <f>INDEX(tb_MHDI[],MATCH(Table3[[#This Row],[city_name]],tb_MHDI[mun_uf],0),6)</f>
        <v>0.54400000000000004</v>
      </c>
      <c r="H1235">
        <f>INDEX(tb_MHDI[],MATCH(Table3[[#This Row],[city_name]],tb_MHDI[mun_uf],0),7)</f>
        <v>0.77800000000000002</v>
      </c>
      <c r="I1235">
        <f>INDEX(tb_MHDI[],MATCH(Table3[[#This Row],[city_name]],tb_MHDI[mun_uf],0),8)</f>
        <v>0.435</v>
      </c>
      <c r="J1235">
        <f>_xlfn.NUMBERVALUE(INDEX(tb_SVI[],MATCH(Table3[[#This Row],[city_name]],tb_SVI[city_name_uf],0),8),".")</f>
        <v>0.49</v>
      </c>
      <c r="K1235">
        <f>_xlfn.NUMBERVALUE(INDEX(tb_SVI[],MATCH(Table3[[#This Row],[city_name]],tb_SVI[city_name_uf],0),9),".")</f>
        <v>0.35099999999999998</v>
      </c>
      <c r="L1235">
        <f>_xlfn.NUMBERVALUE(INDEX(tb_SVI[],MATCH(Table3[[#This Row],[city_name]],tb_SVI[city_name_uf],0),10),".")</f>
        <v>0.59899999999999998</v>
      </c>
      <c r="M1235">
        <f>_xlfn.NUMBERVALUE(INDEX(tb_SVI[],MATCH(Table3[[#This Row],[city_name]],tb_SVI[city_name_uf],0),11),".")</f>
        <v>0.52100000000000002</v>
      </c>
      <c r="N1235" s="14">
        <f>_xlfn.PERCENTRANK.INC(Table3[MHDI_tot],Table3[[#This Row],[MHDI_tot]],3)</f>
        <v>0.122</v>
      </c>
    </row>
    <row r="1236" spans="1:14" hidden="1" x14ac:dyDescent="0.2">
      <c r="A1236" t="str">
        <f>SVI!F1236</f>
        <v>Tangará/RN</v>
      </c>
      <c r="B1236" t="str">
        <f>INDEX(tb_SVI[],MATCH(Table3[[#This Row],[ibge_cod]],tb_SVI[Município],0),1)</f>
        <v>RN</v>
      </c>
      <c r="C1236" t="str">
        <f>INDEX(tb_SVI[],MATCH(Table3[[#This Row],[city_name]],tb_SVI[city_name_uf],0),3)</f>
        <v>2414001</v>
      </c>
      <c r="D1236" t="s">
        <v>18887</v>
      </c>
      <c r="E1236" s="11">
        <f>INDEX(tb_SVI[],MATCH(Table3[[#This Row],[city_name]],tb_SVI[city_name_uf],0),5)</f>
        <v>15869</v>
      </c>
      <c r="F1236">
        <f>INDEX(tb_MHDI[],MATCH(Table3[[#This Row],[city_name]],tb_MHDI[mun_uf],0),5)</f>
        <v>0.60799999999999998</v>
      </c>
      <c r="G1236">
        <f>INDEX(tb_MHDI[],MATCH(Table3[[#This Row],[city_name]],tb_MHDI[mun_uf],0),6)</f>
        <v>0.56599999999999995</v>
      </c>
      <c r="H1236">
        <f>INDEX(tb_MHDI[],MATCH(Table3[[#This Row],[city_name]],tb_MHDI[mun_uf],0),7)</f>
        <v>0.77</v>
      </c>
      <c r="I1236">
        <f>INDEX(tb_MHDI[],MATCH(Table3[[#This Row],[city_name]],tb_MHDI[mun_uf],0),8)</f>
        <v>0.51600000000000001</v>
      </c>
      <c r="J1236">
        <f>_xlfn.NUMBERVALUE(INDEX(tb_SVI[],MATCH(Table3[[#This Row],[city_name]],tb_SVI[city_name_uf],0),8),".")</f>
        <v>0.39500000000000002</v>
      </c>
      <c r="K1236">
        <f>_xlfn.NUMBERVALUE(INDEX(tb_SVI[],MATCH(Table3[[#This Row],[city_name]],tb_SVI[city_name_uf],0),9),".")</f>
        <v>0.13400000000000001</v>
      </c>
      <c r="L1236">
        <f>_xlfn.NUMBERVALUE(INDEX(tb_SVI[],MATCH(Table3[[#This Row],[city_name]],tb_SVI[city_name_uf],0),10),".")</f>
        <v>0.53600000000000003</v>
      </c>
      <c r="M1236">
        <f>_xlfn.NUMBERVALUE(INDEX(tb_SVI[],MATCH(Table3[[#This Row],[city_name]],tb_SVI[city_name_uf],0),11),".")</f>
        <v>0.51400000000000001</v>
      </c>
      <c r="N1236" s="14">
        <f>_xlfn.PERCENTRANK.INC(Table3[MHDI_tot],Table3[[#This Row],[MHDI_tot]],3)</f>
        <v>0.28399999999999997</v>
      </c>
    </row>
    <row r="1237" spans="1:14" hidden="1" x14ac:dyDescent="0.2">
      <c r="A1237" t="str">
        <f>SVI!F1237</f>
        <v>Tenente Ananias/RN</v>
      </c>
      <c r="B1237" t="str">
        <f>INDEX(tb_SVI[],MATCH(Table3[[#This Row],[ibge_cod]],tb_SVI[Município],0),1)</f>
        <v>RN</v>
      </c>
      <c r="C1237" t="str">
        <f>INDEX(tb_SVI[],MATCH(Table3[[#This Row],[city_name]],tb_SVI[city_name_uf],0),3)</f>
        <v>2414100</v>
      </c>
      <c r="D1237" t="s">
        <v>18888</v>
      </c>
      <c r="E1237" s="11">
        <f>INDEX(tb_SVI[],MATCH(Table3[[#This Row],[city_name]],tb_SVI[city_name_uf],0),5)</f>
        <v>10855</v>
      </c>
      <c r="F1237">
        <f>INDEX(tb_MHDI[],MATCH(Table3[[#This Row],[city_name]],tb_MHDI[mun_uf],0),5)</f>
        <v>0.59199999999999997</v>
      </c>
      <c r="G1237">
        <f>INDEX(tb_MHDI[],MATCH(Table3[[#This Row],[city_name]],tb_MHDI[mun_uf],0),6)</f>
        <v>0.56999999999999995</v>
      </c>
      <c r="H1237">
        <f>INDEX(tb_MHDI[],MATCH(Table3[[#This Row],[city_name]],tb_MHDI[mun_uf],0),7)</f>
        <v>0.77900000000000003</v>
      </c>
      <c r="I1237">
        <f>INDEX(tb_MHDI[],MATCH(Table3[[#This Row],[city_name]],tb_MHDI[mun_uf],0),8)</f>
        <v>0.46800000000000003</v>
      </c>
      <c r="J1237">
        <f>_xlfn.NUMBERVALUE(INDEX(tb_SVI[],MATCH(Table3[[#This Row],[city_name]],tb_SVI[city_name_uf],0),8),".")</f>
        <v>0.42199999999999999</v>
      </c>
      <c r="K1237">
        <f>_xlfn.NUMBERVALUE(INDEX(tb_SVI[],MATCH(Table3[[#This Row],[city_name]],tb_SVI[city_name_uf],0),9),".")</f>
        <v>0.22500000000000001</v>
      </c>
      <c r="L1237">
        <f>_xlfn.NUMBERVALUE(INDEX(tb_SVI[],MATCH(Table3[[#This Row],[city_name]],tb_SVI[city_name_uf],0),10),".")</f>
        <v>0.55500000000000005</v>
      </c>
      <c r="M1237">
        <f>_xlfn.NUMBERVALUE(INDEX(tb_SVI[],MATCH(Table3[[#This Row],[city_name]],tb_SVI[city_name_uf],0),11),".")</f>
        <v>0.48599999999999999</v>
      </c>
      <c r="N1237" s="14">
        <f>_xlfn.PERCENTRANK.INC(Table3[MHDI_tot],Table3[[#This Row],[MHDI_tot]],3)</f>
        <v>0.214</v>
      </c>
    </row>
    <row r="1238" spans="1:14" hidden="1" x14ac:dyDescent="0.2">
      <c r="A1238" t="str">
        <f>SVI!F1238</f>
        <v>Tenente Laurentino Cruz/RN</v>
      </c>
      <c r="B1238" t="str">
        <f>INDEX(tb_SVI[],MATCH(Table3[[#This Row],[ibge_cod]],tb_SVI[Município],0),1)</f>
        <v>RN</v>
      </c>
      <c r="C1238" t="str">
        <f>INDEX(tb_SVI[],MATCH(Table3[[#This Row],[city_name]],tb_SVI[city_name_uf],0),3)</f>
        <v>2414159</v>
      </c>
      <c r="D1238" t="s">
        <v>18889</v>
      </c>
      <c r="E1238" s="11">
        <f>INDEX(tb_SVI[],MATCH(Table3[[#This Row],[city_name]],tb_SVI[city_name_uf],0),5)</f>
        <v>6019</v>
      </c>
      <c r="F1238">
        <f>INDEX(tb_MHDI[],MATCH(Table3[[#This Row],[city_name]],tb_MHDI[mun_uf],0),5)</f>
        <v>0.623</v>
      </c>
      <c r="G1238">
        <f>INDEX(tb_MHDI[],MATCH(Table3[[#This Row],[city_name]],tb_MHDI[mun_uf],0),6)</f>
        <v>0.55900000000000005</v>
      </c>
      <c r="H1238">
        <f>INDEX(tb_MHDI[],MATCH(Table3[[#This Row],[city_name]],tb_MHDI[mun_uf],0),7)</f>
        <v>0.73699999999999999</v>
      </c>
      <c r="I1238">
        <f>INDEX(tb_MHDI[],MATCH(Table3[[#This Row],[city_name]],tb_MHDI[mun_uf],0),8)</f>
        <v>0.58599999999999997</v>
      </c>
      <c r="J1238">
        <f>_xlfn.NUMBERVALUE(INDEX(tb_SVI[],MATCH(Table3[[#This Row],[city_name]],tb_SVI[city_name_uf],0),8),".")</f>
        <v>0.38600000000000001</v>
      </c>
      <c r="K1238">
        <f>_xlfn.NUMBERVALUE(INDEX(tb_SVI[],MATCH(Table3[[#This Row],[city_name]],tb_SVI[city_name_uf],0),9),".")</f>
        <v>0.246</v>
      </c>
      <c r="L1238">
        <f>_xlfn.NUMBERVALUE(INDEX(tb_SVI[],MATCH(Table3[[#This Row],[city_name]],tb_SVI[city_name_uf],0),10),".")</f>
        <v>0.42099999999999999</v>
      </c>
      <c r="M1238">
        <f>_xlfn.NUMBERVALUE(INDEX(tb_SVI[],MATCH(Table3[[#This Row],[city_name]],tb_SVI[city_name_uf],0),11),".")</f>
        <v>0.49099999999999999</v>
      </c>
      <c r="N1238" s="14">
        <f>_xlfn.PERCENTRANK.INC(Table3[MHDI_tot],Table3[[#This Row],[MHDI_tot]],3)</f>
        <v>0.34300000000000003</v>
      </c>
    </row>
    <row r="1239" spans="1:14" hidden="1" x14ac:dyDescent="0.2">
      <c r="A1239" t="str">
        <f>SVI!F1239</f>
        <v>Tibau/RN</v>
      </c>
      <c r="B1239" t="str">
        <f>INDEX(tb_SVI[],MATCH(Table3[[#This Row],[ibge_cod]],tb_SVI[Município],0),1)</f>
        <v>RN</v>
      </c>
      <c r="C1239" t="str">
        <f>INDEX(tb_SVI[],MATCH(Table3[[#This Row],[city_name]],tb_SVI[city_name_uf],0),3)</f>
        <v>2411056</v>
      </c>
      <c r="D1239" t="s">
        <v>18890</v>
      </c>
      <c r="E1239" s="11">
        <f>INDEX(tb_SVI[],MATCH(Table3[[#This Row],[city_name]],tb_SVI[city_name_uf],0),5)</f>
        <v>4140</v>
      </c>
      <c r="F1239">
        <f>INDEX(tb_MHDI[],MATCH(Table3[[#This Row],[city_name]],tb_MHDI[mun_uf],0),5)</f>
        <v>0.63500000000000001</v>
      </c>
      <c r="G1239">
        <f>INDEX(tb_MHDI[],MATCH(Table3[[#This Row],[city_name]],tb_MHDI[mun_uf],0),6)</f>
        <v>0.627</v>
      </c>
      <c r="H1239">
        <f>INDEX(tb_MHDI[],MATCH(Table3[[#This Row],[city_name]],tb_MHDI[mun_uf],0),7)</f>
        <v>0.76900000000000002</v>
      </c>
      <c r="I1239">
        <f>INDEX(tb_MHDI[],MATCH(Table3[[#This Row],[city_name]],tb_MHDI[mun_uf],0),8)</f>
        <v>0.53</v>
      </c>
      <c r="J1239">
        <f>_xlfn.NUMBERVALUE(INDEX(tb_SVI[],MATCH(Table3[[#This Row],[city_name]],tb_SVI[city_name_uf],0),8),".")</f>
        <v>0.32600000000000001</v>
      </c>
      <c r="K1239">
        <f>_xlfn.NUMBERVALUE(INDEX(tb_SVI[],MATCH(Table3[[#This Row],[city_name]],tb_SVI[city_name_uf],0),9),".")</f>
        <v>0.16400000000000001</v>
      </c>
      <c r="L1239">
        <f>_xlfn.NUMBERVALUE(INDEX(tb_SVI[],MATCH(Table3[[#This Row],[city_name]],tb_SVI[city_name_uf],0),10),".")</f>
        <v>0.40600000000000003</v>
      </c>
      <c r="M1239">
        <f>_xlfn.NUMBERVALUE(INDEX(tb_SVI[],MATCH(Table3[[#This Row],[city_name]],tb_SVI[city_name_uf],0),11),".")</f>
        <v>0.40899999999999997</v>
      </c>
      <c r="N1239" s="14">
        <f>_xlfn.PERCENTRANK.INC(Table3[MHDI_tot],Table3[[#This Row],[MHDI_tot]],3)</f>
        <v>0.38800000000000001</v>
      </c>
    </row>
    <row r="1240" spans="1:14" hidden="1" x14ac:dyDescent="0.2">
      <c r="A1240" t="str">
        <f>SVI!F1240</f>
        <v>Tibau do Sul/RN</v>
      </c>
      <c r="B1240" t="str">
        <f>INDEX(tb_SVI[],MATCH(Table3[[#This Row],[ibge_cod]],tb_SVI[Município],0),1)</f>
        <v>RN</v>
      </c>
      <c r="C1240" t="str">
        <f>INDEX(tb_SVI[],MATCH(Table3[[#This Row],[city_name]],tb_SVI[city_name_uf],0),3)</f>
        <v>2414209</v>
      </c>
      <c r="D1240" t="s">
        <v>18891</v>
      </c>
      <c r="E1240" s="11">
        <f>INDEX(tb_SVI[],MATCH(Table3[[#This Row],[city_name]],tb_SVI[city_name_uf],0),5)</f>
        <v>14440</v>
      </c>
      <c r="F1240">
        <f>INDEX(tb_MHDI[],MATCH(Table3[[#This Row],[city_name]],tb_MHDI[mun_uf],0),5)</f>
        <v>0.64500000000000002</v>
      </c>
      <c r="G1240">
        <f>INDEX(tb_MHDI[],MATCH(Table3[[#This Row],[city_name]],tb_MHDI[mun_uf],0),6)</f>
        <v>0.67200000000000004</v>
      </c>
      <c r="H1240">
        <f>INDEX(tb_MHDI[],MATCH(Table3[[#This Row],[city_name]],tb_MHDI[mun_uf],0),7)</f>
        <v>0.79400000000000004</v>
      </c>
      <c r="I1240">
        <f>INDEX(tb_MHDI[],MATCH(Table3[[#This Row],[city_name]],tb_MHDI[mun_uf],0),8)</f>
        <v>0.504</v>
      </c>
      <c r="J1240">
        <f>_xlfn.NUMBERVALUE(INDEX(tb_SVI[],MATCH(Table3[[#This Row],[city_name]],tb_SVI[city_name_uf],0),8),".")</f>
        <v>0.34399999999999997</v>
      </c>
      <c r="K1240">
        <f>_xlfn.NUMBERVALUE(INDEX(tb_SVI[],MATCH(Table3[[#This Row],[city_name]],tb_SVI[city_name_uf],0),9),".")</f>
        <v>0.106</v>
      </c>
      <c r="L1240">
        <f>_xlfn.NUMBERVALUE(INDEX(tb_SVI[],MATCH(Table3[[#This Row],[city_name]],tb_SVI[city_name_uf],0),10),".")</f>
        <v>0.53800000000000003</v>
      </c>
      <c r="M1240">
        <f>_xlfn.NUMBERVALUE(INDEX(tb_SVI[],MATCH(Table3[[#This Row],[city_name]],tb_SVI[city_name_uf],0),11),".")</f>
        <v>0.38800000000000001</v>
      </c>
      <c r="N1240" s="14">
        <f>_xlfn.PERCENTRANK.INC(Table3[MHDI_tot],Table3[[#This Row],[MHDI_tot]],3)</f>
        <v>0.42099999999999999</v>
      </c>
    </row>
    <row r="1241" spans="1:14" hidden="1" x14ac:dyDescent="0.2">
      <c r="A1241" t="str">
        <f>SVI!F1241</f>
        <v>Timbaúba dos Batistas/RN</v>
      </c>
      <c r="B1241" t="str">
        <f>INDEX(tb_SVI[],MATCH(Table3[[#This Row],[ibge_cod]],tb_SVI[Município],0),1)</f>
        <v>RN</v>
      </c>
      <c r="C1241" t="str">
        <f>INDEX(tb_SVI[],MATCH(Table3[[#This Row],[city_name]],tb_SVI[city_name_uf],0),3)</f>
        <v>2414308</v>
      </c>
      <c r="D1241" t="s">
        <v>18892</v>
      </c>
      <c r="E1241" s="11">
        <f>INDEX(tb_SVI[],MATCH(Table3[[#This Row],[city_name]],tb_SVI[city_name_uf],0),5)</f>
        <v>2421</v>
      </c>
      <c r="F1241">
        <f>INDEX(tb_MHDI[],MATCH(Table3[[#This Row],[city_name]],tb_MHDI[mun_uf],0),5)</f>
        <v>0.64</v>
      </c>
      <c r="G1241">
        <f>INDEX(tb_MHDI[],MATCH(Table3[[#This Row],[city_name]],tb_MHDI[mun_uf],0),6)</f>
        <v>0.61399999999999999</v>
      </c>
      <c r="H1241">
        <f>INDEX(tb_MHDI[],MATCH(Table3[[#This Row],[city_name]],tb_MHDI[mun_uf],0),7)</f>
        <v>0.72299999999999998</v>
      </c>
      <c r="I1241">
        <f>INDEX(tb_MHDI[],MATCH(Table3[[#This Row],[city_name]],tb_MHDI[mun_uf],0),8)</f>
        <v>0.59099999999999997</v>
      </c>
      <c r="J1241">
        <f>_xlfn.NUMBERVALUE(INDEX(tb_SVI[],MATCH(Table3[[#This Row],[city_name]],tb_SVI[city_name_uf],0),8),".")</f>
        <v>0.223</v>
      </c>
      <c r="K1241">
        <f>_xlfn.NUMBERVALUE(INDEX(tb_SVI[],MATCH(Table3[[#This Row],[city_name]],tb_SVI[city_name_uf],0),9),".")</f>
        <v>4.0000000000000001E-3</v>
      </c>
      <c r="L1241">
        <f>_xlfn.NUMBERVALUE(INDEX(tb_SVI[],MATCH(Table3[[#This Row],[city_name]],tb_SVI[city_name_uf],0),10),".")</f>
        <v>0.34899999999999998</v>
      </c>
      <c r="M1241">
        <f>_xlfn.NUMBERVALUE(INDEX(tb_SVI[],MATCH(Table3[[#This Row],[city_name]],tb_SVI[city_name_uf],0),11),".")</f>
        <v>0.317</v>
      </c>
      <c r="N1241" s="14">
        <f>_xlfn.PERCENTRANK.INC(Table3[MHDI_tot],Table3[[#This Row],[MHDI_tot]],3)</f>
        <v>0.40500000000000003</v>
      </c>
    </row>
    <row r="1242" spans="1:14" hidden="1" x14ac:dyDescent="0.2">
      <c r="A1242" t="str">
        <f>SVI!F1242</f>
        <v>Touros/RN</v>
      </c>
      <c r="B1242" t="str">
        <f>INDEX(tb_SVI[],MATCH(Table3[[#This Row],[ibge_cod]],tb_SVI[Município],0),1)</f>
        <v>RN</v>
      </c>
      <c r="C1242" t="str">
        <f>INDEX(tb_SVI[],MATCH(Table3[[#This Row],[city_name]],tb_SVI[city_name_uf],0),3)</f>
        <v>2414407</v>
      </c>
      <c r="D1242" t="s">
        <v>18893</v>
      </c>
      <c r="E1242" s="11">
        <f>INDEX(tb_SVI[],MATCH(Table3[[#This Row],[city_name]],tb_SVI[city_name_uf],0),5)</f>
        <v>33503</v>
      </c>
      <c r="F1242">
        <f>INDEX(tb_MHDI[],MATCH(Table3[[#This Row],[city_name]],tb_MHDI[mun_uf],0),5)</f>
        <v>0.57199999999999995</v>
      </c>
      <c r="G1242">
        <f>INDEX(tb_MHDI[],MATCH(Table3[[#This Row],[city_name]],tb_MHDI[mun_uf],0),6)</f>
        <v>0.56200000000000006</v>
      </c>
      <c r="H1242">
        <f>INDEX(tb_MHDI[],MATCH(Table3[[#This Row],[city_name]],tb_MHDI[mun_uf],0),7)</f>
        <v>0.71599999999999997</v>
      </c>
      <c r="I1242">
        <f>INDEX(tb_MHDI[],MATCH(Table3[[#This Row],[city_name]],tb_MHDI[mun_uf],0),8)</f>
        <v>0.46600000000000003</v>
      </c>
      <c r="J1242">
        <f>_xlfn.NUMBERVALUE(INDEX(tb_SVI[],MATCH(Table3[[#This Row],[city_name]],tb_SVI[city_name_uf],0),8),".")</f>
        <v>0.45400000000000001</v>
      </c>
      <c r="K1242">
        <f>_xlfn.NUMBERVALUE(INDEX(tb_SVI[],MATCH(Table3[[#This Row],[city_name]],tb_SVI[city_name_uf],0),9),".")</f>
        <v>0.28599999999999998</v>
      </c>
      <c r="L1242">
        <f>_xlfn.NUMBERVALUE(INDEX(tb_SVI[],MATCH(Table3[[#This Row],[city_name]],tb_SVI[city_name_uf],0),10),".")</f>
        <v>0.55600000000000005</v>
      </c>
      <c r="M1242">
        <f>_xlfn.NUMBERVALUE(INDEX(tb_SVI[],MATCH(Table3[[#This Row],[city_name]],tb_SVI[city_name_uf],0),11),".")</f>
        <v>0.52100000000000002</v>
      </c>
      <c r="N1242" s="14">
        <f>_xlfn.PERCENTRANK.INC(Table3[MHDI_tot],Table3[[#This Row],[MHDI_tot]],3)</f>
        <v>0.13200000000000001</v>
      </c>
    </row>
    <row r="1243" spans="1:14" hidden="1" x14ac:dyDescent="0.2">
      <c r="A1243" t="str">
        <f>SVI!F1243</f>
        <v>Mogeiro/PB</v>
      </c>
      <c r="B1243" t="str">
        <f>INDEX(tb_SVI[],MATCH(Table3[[#This Row],[ibge_cod]],tb_SVI[Município],0),1)</f>
        <v>PB</v>
      </c>
      <c r="C1243" t="str">
        <f>INDEX(tb_SVI[],MATCH(Table3[[#This Row],[city_name]],tb_SVI[city_name_uf],0),3)</f>
        <v>2509404</v>
      </c>
      <c r="D1243" t="s">
        <v>18894</v>
      </c>
      <c r="E1243" s="11">
        <f>INDEX(tb_SVI[],MATCH(Table3[[#This Row],[city_name]],tb_SVI[city_name_uf],0),5)</f>
        <v>13261</v>
      </c>
      <c r="F1243">
        <f>INDEX(tb_MHDI[],MATCH(Table3[[#This Row],[city_name]],tb_MHDI[mun_uf],0),5)</f>
        <v>0.57399999999999995</v>
      </c>
      <c r="G1243">
        <f>INDEX(tb_MHDI[],MATCH(Table3[[#This Row],[city_name]],tb_MHDI[mun_uf],0),6)</f>
        <v>0.53800000000000003</v>
      </c>
      <c r="H1243">
        <f>INDEX(tb_MHDI[],MATCH(Table3[[#This Row],[city_name]],tb_MHDI[mun_uf],0),7)</f>
        <v>0.73199999999999998</v>
      </c>
      <c r="I1243">
        <f>INDEX(tb_MHDI[],MATCH(Table3[[#This Row],[city_name]],tb_MHDI[mun_uf],0),8)</f>
        <v>0.48099999999999998</v>
      </c>
      <c r="J1243">
        <f>_xlfn.NUMBERVALUE(INDEX(tb_SVI[],MATCH(Table3[[#This Row],[city_name]],tb_SVI[city_name_uf],0),8),".")</f>
        <v>0.57399999999999995</v>
      </c>
      <c r="K1243">
        <f>_xlfn.NUMBERVALUE(INDEX(tb_SVI[],MATCH(Table3[[#This Row],[city_name]],tb_SVI[city_name_uf],0),9),".")</f>
        <v>0.54</v>
      </c>
      <c r="L1243">
        <f>_xlfn.NUMBERVALUE(INDEX(tb_SVI[],MATCH(Table3[[#This Row],[city_name]],tb_SVI[city_name_uf],0),10),".")</f>
        <v>0.59</v>
      </c>
      <c r="M1243">
        <f>_xlfn.NUMBERVALUE(INDEX(tb_SVI[],MATCH(Table3[[#This Row],[city_name]],tb_SVI[city_name_uf],0),11),".")</f>
        <v>0.59199999999999997</v>
      </c>
      <c r="N1243" s="14">
        <f>_xlfn.PERCENTRANK.INC(Table3[MHDI_tot],Table3[[#This Row],[MHDI_tot]],3)</f>
        <v>0.14000000000000001</v>
      </c>
    </row>
    <row r="1244" spans="1:14" hidden="1" x14ac:dyDescent="0.2">
      <c r="A1244" t="str">
        <f>SVI!F1244</f>
        <v>Maturéia/PB</v>
      </c>
      <c r="B1244" t="str">
        <f>INDEX(tb_SVI[],MATCH(Table3[[#This Row],[ibge_cod]],tb_SVI[Município],0),1)</f>
        <v>PB</v>
      </c>
      <c r="C1244" t="str">
        <f>INDEX(tb_SVI[],MATCH(Table3[[#This Row],[city_name]],tb_SVI[city_name_uf],0),3)</f>
        <v>2509396</v>
      </c>
      <c r="D1244" t="s">
        <v>18895</v>
      </c>
      <c r="E1244" s="11">
        <f>INDEX(tb_SVI[],MATCH(Table3[[#This Row],[city_name]],tb_SVI[city_name_uf],0),5)</f>
        <v>6630</v>
      </c>
      <c r="F1244">
        <f>INDEX(tb_MHDI[],MATCH(Table3[[#This Row],[city_name]],tb_MHDI[mun_uf],0),5)</f>
        <v>0.57199999999999995</v>
      </c>
      <c r="G1244">
        <f>INDEX(tb_MHDI[],MATCH(Table3[[#This Row],[city_name]],tb_MHDI[mun_uf],0),6)</f>
        <v>0.54</v>
      </c>
      <c r="H1244">
        <f>INDEX(tb_MHDI[],MATCH(Table3[[#This Row],[city_name]],tb_MHDI[mun_uf],0),7)</f>
        <v>0.73</v>
      </c>
      <c r="I1244">
        <f>INDEX(tb_MHDI[],MATCH(Table3[[#This Row],[city_name]],tb_MHDI[mun_uf],0),8)</f>
        <v>0.47399999999999998</v>
      </c>
      <c r="J1244">
        <f>_xlfn.NUMBERVALUE(INDEX(tb_SVI[],MATCH(Table3[[#This Row],[city_name]],tb_SVI[city_name_uf],0),8),".")</f>
        <v>0.46300000000000002</v>
      </c>
      <c r="K1244">
        <f>_xlfn.NUMBERVALUE(INDEX(tb_SVI[],MATCH(Table3[[#This Row],[city_name]],tb_SVI[city_name_uf],0),9),".")</f>
        <v>0.23200000000000001</v>
      </c>
      <c r="L1244">
        <f>_xlfn.NUMBERVALUE(INDEX(tb_SVI[],MATCH(Table3[[#This Row],[city_name]],tb_SVI[city_name_uf],0),10),".")</f>
        <v>0.61099999999999999</v>
      </c>
      <c r="M1244">
        <f>_xlfn.NUMBERVALUE(INDEX(tb_SVI[],MATCH(Table3[[#This Row],[city_name]],tb_SVI[city_name_uf],0),11),".")</f>
        <v>0.54600000000000004</v>
      </c>
      <c r="N1244" s="14">
        <f>_xlfn.PERCENTRANK.INC(Table3[MHDI_tot],Table3[[#This Row],[MHDI_tot]],3)</f>
        <v>0.13200000000000001</v>
      </c>
    </row>
    <row r="1245" spans="1:14" hidden="1" x14ac:dyDescent="0.2">
      <c r="A1245" t="str">
        <f>SVI!F1245</f>
        <v>Mato Grosso/PB</v>
      </c>
      <c r="B1245" t="str">
        <f>INDEX(tb_SVI[],MATCH(Table3[[#This Row],[ibge_cod]],tb_SVI[Município],0),1)</f>
        <v>PB</v>
      </c>
      <c r="C1245" t="str">
        <f>INDEX(tb_SVI[],MATCH(Table3[[#This Row],[city_name]],tb_SVI[city_name_uf],0),3)</f>
        <v>2509370</v>
      </c>
      <c r="D1245" t="s">
        <v>18896</v>
      </c>
      <c r="E1245" s="11">
        <f>INDEX(tb_SVI[],MATCH(Table3[[#This Row],[city_name]],tb_SVI[city_name_uf],0),5)</f>
        <v>2926</v>
      </c>
      <c r="F1245">
        <f>INDEX(tb_MHDI[],MATCH(Table3[[#This Row],[city_name]],tb_MHDI[mun_uf],0),5)</f>
        <v>0.56499999999999995</v>
      </c>
      <c r="G1245">
        <f>INDEX(tb_MHDI[],MATCH(Table3[[#This Row],[city_name]],tb_MHDI[mun_uf],0),6)</f>
        <v>0.56599999999999995</v>
      </c>
      <c r="H1245">
        <f>INDEX(tb_MHDI[],MATCH(Table3[[#This Row],[city_name]],tb_MHDI[mun_uf],0),7)</f>
        <v>0.76</v>
      </c>
      <c r="I1245">
        <f>INDEX(tb_MHDI[],MATCH(Table3[[#This Row],[city_name]],tb_MHDI[mun_uf],0),8)</f>
        <v>0.41899999999999998</v>
      </c>
      <c r="J1245">
        <f>_xlfn.NUMBERVALUE(INDEX(tb_SVI[],MATCH(Table3[[#This Row],[city_name]],tb_SVI[city_name_uf],0),8),".")</f>
        <v>0.38600000000000001</v>
      </c>
      <c r="K1245">
        <f>_xlfn.NUMBERVALUE(INDEX(tb_SVI[],MATCH(Table3[[#This Row],[city_name]],tb_SVI[city_name_uf],0),9),".")</f>
        <v>4.2999999999999997E-2</v>
      </c>
      <c r="L1245">
        <f>_xlfn.NUMBERVALUE(INDEX(tb_SVI[],MATCH(Table3[[#This Row],[city_name]],tb_SVI[city_name_uf],0),10),".")</f>
        <v>0.59899999999999998</v>
      </c>
      <c r="M1245">
        <f>_xlfn.NUMBERVALUE(INDEX(tb_SVI[],MATCH(Table3[[#This Row],[city_name]],tb_SVI[city_name_uf],0),11),".")</f>
        <v>0.51600000000000001</v>
      </c>
      <c r="N1245" s="14">
        <f>_xlfn.PERCENTRANK.INC(Table3[MHDI_tot],Table3[[#This Row],[MHDI_tot]],3)</f>
        <v>0.108</v>
      </c>
    </row>
    <row r="1246" spans="1:14" hidden="1" x14ac:dyDescent="0.2">
      <c r="A1246" t="str">
        <f>SVI!F1246</f>
        <v>Matinhas/PB</v>
      </c>
      <c r="B1246" t="str">
        <f>INDEX(tb_SVI[],MATCH(Table3[[#This Row],[ibge_cod]],tb_SVI[Município],0),1)</f>
        <v>PB</v>
      </c>
      <c r="C1246" t="str">
        <f>INDEX(tb_SVI[],MATCH(Table3[[#This Row],[city_name]],tb_SVI[city_name_uf],0),3)</f>
        <v>2509339</v>
      </c>
      <c r="D1246" t="s">
        <v>18897</v>
      </c>
      <c r="E1246" s="11">
        <f>INDEX(tb_SVI[],MATCH(Table3[[#This Row],[city_name]],tb_SVI[city_name_uf],0),5)</f>
        <v>4515</v>
      </c>
      <c r="F1246">
        <f>INDEX(tb_MHDI[],MATCH(Table3[[#This Row],[city_name]],tb_MHDI[mun_uf],0),5)</f>
        <v>0.54100000000000004</v>
      </c>
      <c r="G1246">
        <f>INDEX(tb_MHDI[],MATCH(Table3[[#This Row],[city_name]],tb_MHDI[mun_uf],0),6)</f>
        <v>0.53100000000000003</v>
      </c>
      <c r="H1246">
        <f>INDEX(tb_MHDI[],MATCH(Table3[[#This Row],[city_name]],tb_MHDI[mun_uf],0),7)</f>
        <v>0.747</v>
      </c>
      <c r="I1246">
        <f>INDEX(tb_MHDI[],MATCH(Table3[[#This Row],[city_name]],tb_MHDI[mun_uf],0),8)</f>
        <v>0.4</v>
      </c>
      <c r="J1246">
        <f>_xlfn.NUMBERVALUE(INDEX(tb_SVI[],MATCH(Table3[[#This Row],[city_name]],tb_SVI[city_name_uf],0),8),".")</f>
        <v>0.499</v>
      </c>
      <c r="K1246">
        <f>_xlfn.NUMBERVALUE(INDEX(tb_SVI[],MATCH(Table3[[#This Row],[city_name]],tb_SVI[city_name_uf],0),9),".")</f>
        <v>0.378</v>
      </c>
      <c r="L1246">
        <f>_xlfn.NUMBERVALUE(INDEX(tb_SVI[],MATCH(Table3[[#This Row],[city_name]],tb_SVI[city_name_uf],0),10),".")</f>
        <v>0.52300000000000002</v>
      </c>
      <c r="M1246">
        <f>_xlfn.NUMBERVALUE(INDEX(tb_SVI[],MATCH(Table3[[#This Row],[city_name]],tb_SVI[city_name_uf],0),11),".")</f>
        <v>0.59699999999999998</v>
      </c>
      <c r="N1246" s="14">
        <f>_xlfn.PERCENTRANK.INC(Table3[MHDI_tot],Table3[[#This Row],[MHDI_tot]],3)</f>
        <v>4.2999999999999997E-2</v>
      </c>
    </row>
    <row r="1247" spans="1:14" hidden="1" x14ac:dyDescent="0.2">
      <c r="A1247" t="str">
        <f>SVI!F1247</f>
        <v>Mataraca/PB</v>
      </c>
      <c r="B1247" t="str">
        <f>INDEX(tb_SVI[],MATCH(Table3[[#This Row],[ibge_cod]],tb_SVI[Município],0),1)</f>
        <v>PB</v>
      </c>
      <c r="C1247" t="str">
        <f>INDEX(tb_SVI[],MATCH(Table3[[#This Row],[city_name]],tb_SVI[city_name_uf],0),3)</f>
        <v>2509305</v>
      </c>
      <c r="D1247" t="s">
        <v>18898</v>
      </c>
      <c r="E1247" s="11">
        <f>INDEX(tb_SVI[],MATCH(Table3[[#This Row],[city_name]],tb_SVI[city_name_uf],0),5)</f>
        <v>8539</v>
      </c>
      <c r="F1247">
        <f>INDEX(tb_MHDI[],MATCH(Table3[[#This Row],[city_name]],tb_MHDI[mun_uf],0),5)</f>
        <v>0.53600000000000003</v>
      </c>
      <c r="G1247">
        <f>INDEX(tb_MHDI[],MATCH(Table3[[#This Row],[city_name]],tb_MHDI[mun_uf],0),6)</f>
        <v>0.53300000000000003</v>
      </c>
      <c r="H1247">
        <f>INDEX(tb_MHDI[],MATCH(Table3[[#This Row],[city_name]],tb_MHDI[mun_uf],0),7)</f>
        <v>0.67500000000000004</v>
      </c>
      <c r="I1247">
        <f>INDEX(tb_MHDI[],MATCH(Table3[[#This Row],[city_name]],tb_MHDI[mun_uf],0),8)</f>
        <v>0.42699999999999999</v>
      </c>
      <c r="J1247">
        <f>_xlfn.NUMBERVALUE(INDEX(tb_SVI[],MATCH(Table3[[#This Row],[city_name]],tb_SVI[city_name_uf],0),8),".")</f>
        <v>0.46800000000000003</v>
      </c>
      <c r="K1247">
        <f>_xlfn.NUMBERVALUE(INDEX(tb_SVI[],MATCH(Table3[[#This Row],[city_name]],tb_SVI[city_name_uf],0),9),".")</f>
        <v>0.17299999999999999</v>
      </c>
      <c r="L1247">
        <f>_xlfn.NUMBERVALUE(INDEX(tb_SVI[],MATCH(Table3[[#This Row],[city_name]],tb_SVI[city_name_uf],0),10),".")</f>
        <v>0.68100000000000005</v>
      </c>
      <c r="M1247">
        <f>_xlfn.NUMBERVALUE(INDEX(tb_SVI[],MATCH(Table3[[#This Row],[city_name]],tb_SVI[city_name_uf],0),11),".")</f>
        <v>0.54900000000000004</v>
      </c>
      <c r="N1247" s="14">
        <f>_xlfn.PERCENTRANK.INC(Table3[MHDI_tot],Table3[[#This Row],[MHDI_tot]],3)</f>
        <v>3.5999999999999997E-2</v>
      </c>
    </row>
    <row r="1248" spans="1:14" hidden="1" x14ac:dyDescent="0.2">
      <c r="A1248" t="str">
        <f>SVI!F1248</f>
        <v>Massaranduba/PB</v>
      </c>
      <c r="B1248" t="str">
        <f>INDEX(tb_SVI[],MATCH(Table3[[#This Row],[ibge_cod]],tb_SVI[Município],0),1)</f>
        <v>PB</v>
      </c>
      <c r="C1248" t="str">
        <f>INDEX(tb_SVI[],MATCH(Table3[[#This Row],[city_name]],tb_SVI[city_name_uf],0),3)</f>
        <v>2509206</v>
      </c>
      <c r="D1248" t="s">
        <v>18899</v>
      </c>
      <c r="E1248" s="11">
        <f>INDEX(tb_SVI[],MATCH(Table3[[#This Row],[city_name]],tb_SVI[city_name_uf],0),5)</f>
        <v>13998</v>
      </c>
      <c r="F1248">
        <f>INDEX(tb_MHDI[],MATCH(Table3[[#This Row],[city_name]],tb_MHDI[mun_uf],0),5)</f>
        <v>0.56699999999999995</v>
      </c>
      <c r="G1248">
        <f>INDEX(tb_MHDI[],MATCH(Table3[[#This Row],[city_name]],tb_MHDI[mun_uf],0),6)</f>
        <v>0.55200000000000005</v>
      </c>
      <c r="H1248">
        <f>INDEX(tb_MHDI[],MATCH(Table3[[#This Row],[city_name]],tb_MHDI[mun_uf],0),7)</f>
        <v>0.747</v>
      </c>
      <c r="I1248">
        <f>INDEX(tb_MHDI[],MATCH(Table3[[#This Row],[city_name]],tb_MHDI[mun_uf],0),8)</f>
        <v>0.441</v>
      </c>
      <c r="J1248">
        <f>_xlfn.NUMBERVALUE(INDEX(tb_SVI[],MATCH(Table3[[#This Row],[city_name]],tb_SVI[city_name_uf],0),8),".")</f>
        <v>0.48399999999999999</v>
      </c>
      <c r="K1248">
        <f>_xlfn.NUMBERVALUE(INDEX(tb_SVI[],MATCH(Table3[[#This Row],[city_name]],tb_SVI[city_name_uf],0),9),".")</f>
        <v>0.32400000000000001</v>
      </c>
      <c r="L1248">
        <f>_xlfn.NUMBERVALUE(INDEX(tb_SVI[],MATCH(Table3[[#This Row],[city_name]],tb_SVI[city_name_uf],0),10),".")</f>
        <v>0.55600000000000005</v>
      </c>
      <c r="M1248">
        <f>_xlfn.NUMBERVALUE(INDEX(tb_SVI[],MATCH(Table3[[#This Row],[city_name]],tb_SVI[city_name_uf],0),11),".")</f>
        <v>0.57299999999999995</v>
      </c>
      <c r="N1248" s="14">
        <f>_xlfn.PERCENTRANK.INC(Table3[MHDI_tot],Table3[[#This Row],[MHDI_tot]],3)</f>
        <v>0.115</v>
      </c>
    </row>
    <row r="1249" spans="1:14" hidden="1" x14ac:dyDescent="0.2">
      <c r="A1249" t="str">
        <f>SVI!F1249</f>
        <v>Marizópolis/PB</v>
      </c>
      <c r="B1249" t="str">
        <f>INDEX(tb_SVI[],MATCH(Table3[[#This Row],[ibge_cod]],tb_SVI[Município],0),1)</f>
        <v>PB</v>
      </c>
      <c r="C1249" t="str">
        <f>INDEX(tb_SVI[],MATCH(Table3[[#This Row],[city_name]],tb_SVI[city_name_uf],0),3)</f>
        <v>2509156</v>
      </c>
      <c r="D1249" t="s">
        <v>18900</v>
      </c>
      <c r="E1249" s="11">
        <f>INDEX(tb_SVI[],MATCH(Table3[[#This Row],[city_name]],tb_SVI[city_name_uf],0),5)</f>
        <v>6654</v>
      </c>
      <c r="F1249">
        <f>INDEX(tb_MHDI[],MATCH(Table3[[#This Row],[city_name]],tb_MHDI[mun_uf],0),5)</f>
        <v>0.60799999999999998</v>
      </c>
      <c r="G1249">
        <f>INDEX(tb_MHDI[],MATCH(Table3[[#This Row],[city_name]],tb_MHDI[mun_uf],0),6)</f>
        <v>0.58199999999999996</v>
      </c>
      <c r="H1249">
        <f>INDEX(tb_MHDI[],MATCH(Table3[[#This Row],[city_name]],tb_MHDI[mun_uf],0),7)</f>
        <v>0.753</v>
      </c>
      <c r="I1249">
        <f>INDEX(tb_MHDI[],MATCH(Table3[[#This Row],[city_name]],tb_MHDI[mun_uf],0),8)</f>
        <v>0.51200000000000001</v>
      </c>
      <c r="J1249">
        <f>_xlfn.NUMBERVALUE(INDEX(tb_SVI[],MATCH(Table3[[#This Row],[city_name]],tb_SVI[city_name_uf],0),8),".")</f>
        <v>0.38400000000000001</v>
      </c>
      <c r="K1249">
        <f>_xlfn.NUMBERVALUE(INDEX(tb_SVI[],MATCH(Table3[[#This Row],[city_name]],tb_SVI[city_name_uf],0),9),".")</f>
        <v>0.14499999999999999</v>
      </c>
      <c r="L1249">
        <f>_xlfn.NUMBERVALUE(INDEX(tb_SVI[],MATCH(Table3[[#This Row],[city_name]],tb_SVI[city_name_uf],0),10),".")</f>
        <v>0.5</v>
      </c>
      <c r="M1249">
        <f>_xlfn.NUMBERVALUE(INDEX(tb_SVI[],MATCH(Table3[[#This Row],[city_name]],tb_SVI[city_name_uf],0),11),".")</f>
        <v>0.50600000000000001</v>
      </c>
      <c r="N1249" s="14">
        <f>_xlfn.PERCENTRANK.INC(Table3[MHDI_tot],Table3[[#This Row],[MHDI_tot]],3)</f>
        <v>0.28399999999999997</v>
      </c>
    </row>
    <row r="1250" spans="1:14" hidden="1" x14ac:dyDescent="0.2">
      <c r="A1250" t="str">
        <f>SVI!F1250</f>
        <v>Mari/PB</v>
      </c>
      <c r="B1250" t="str">
        <f>INDEX(tb_SVI[],MATCH(Table3[[#This Row],[ibge_cod]],tb_SVI[Município],0),1)</f>
        <v>PB</v>
      </c>
      <c r="C1250" t="str">
        <f>INDEX(tb_SVI[],MATCH(Table3[[#This Row],[city_name]],tb_SVI[city_name_uf],0),3)</f>
        <v>2509107</v>
      </c>
      <c r="D1250" t="s">
        <v>18901</v>
      </c>
      <c r="E1250" s="11">
        <f>INDEX(tb_SVI[],MATCH(Table3[[#This Row],[city_name]],tb_SVI[city_name_uf],0),5)</f>
        <v>21866</v>
      </c>
      <c r="F1250">
        <f>INDEX(tb_MHDI[],MATCH(Table3[[#This Row],[city_name]],tb_MHDI[mun_uf],0),5)</f>
        <v>0.54800000000000004</v>
      </c>
      <c r="G1250">
        <f>INDEX(tb_MHDI[],MATCH(Table3[[#This Row],[city_name]],tb_MHDI[mun_uf],0),6)</f>
        <v>0.55300000000000005</v>
      </c>
      <c r="H1250">
        <f>INDEX(tb_MHDI[],MATCH(Table3[[#This Row],[city_name]],tb_MHDI[mun_uf],0),7)</f>
        <v>0.69199999999999995</v>
      </c>
      <c r="I1250">
        <f>INDEX(tb_MHDI[],MATCH(Table3[[#This Row],[city_name]],tb_MHDI[mun_uf],0),8)</f>
        <v>0.42899999999999999</v>
      </c>
      <c r="J1250">
        <f>_xlfn.NUMBERVALUE(INDEX(tb_SVI[],MATCH(Table3[[#This Row],[city_name]],tb_SVI[city_name_uf],0),8),".")</f>
        <v>0.47699999999999998</v>
      </c>
      <c r="K1250">
        <f>_xlfn.NUMBERVALUE(INDEX(tb_SVI[],MATCH(Table3[[#This Row],[city_name]],tb_SVI[city_name_uf],0),9),".")</f>
        <v>0.28399999999999997</v>
      </c>
      <c r="L1250">
        <f>_xlfn.NUMBERVALUE(INDEX(tb_SVI[],MATCH(Table3[[#This Row],[city_name]],tb_SVI[city_name_uf],0),10),".")</f>
        <v>0.55600000000000005</v>
      </c>
      <c r="M1250">
        <f>_xlfn.NUMBERVALUE(INDEX(tb_SVI[],MATCH(Table3[[#This Row],[city_name]],tb_SVI[city_name_uf],0),11),".")</f>
        <v>0.59199999999999997</v>
      </c>
      <c r="N1250" s="14">
        <f>_xlfn.PERCENTRANK.INC(Table3[MHDI_tot],Table3[[#This Row],[MHDI_tot]],3)</f>
        <v>5.7000000000000002E-2</v>
      </c>
    </row>
    <row r="1251" spans="1:14" hidden="1" x14ac:dyDescent="0.2">
      <c r="A1251" t="str">
        <f>SVI!F1251</f>
        <v>Marcação/PB</v>
      </c>
      <c r="B1251" t="str">
        <f>INDEX(tb_SVI[],MATCH(Table3[[#This Row],[ibge_cod]],tb_SVI[Município],0),1)</f>
        <v>PB</v>
      </c>
      <c r="C1251" t="str">
        <f>INDEX(tb_SVI[],MATCH(Table3[[#This Row],[city_name]],tb_SVI[city_name_uf],0),3)</f>
        <v>2509057</v>
      </c>
      <c r="D1251" t="s">
        <v>18902</v>
      </c>
      <c r="E1251" s="11">
        <f>INDEX(tb_SVI[],MATCH(Table3[[#This Row],[city_name]],tb_SVI[city_name_uf],0),5)</f>
        <v>8653</v>
      </c>
      <c r="F1251">
        <f>INDEX(tb_MHDI[],MATCH(Table3[[#This Row],[city_name]],tb_MHDI[mun_uf],0),5)</f>
        <v>0.52900000000000003</v>
      </c>
      <c r="G1251">
        <f>INDEX(tb_MHDI[],MATCH(Table3[[#This Row],[city_name]],tb_MHDI[mun_uf],0),6)</f>
        <v>0.52500000000000002</v>
      </c>
      <c r="H1251">
        <f>INDEX(tb_MHDI[],MATCH(Table3[[#This Row],[city_name]],tb_MHDI[mun_uf],0),7)</f>
        <v>0.69099999999999995</v>
      </c>
      <c r="I1251">
        <f>INDEX(tb_MHDI[],MATCH(Table3[[#This Row],[city_name]],tb_MHDI[mun_uf],0),8)</f>
        <v>0.40799999999999997</v>
      </c>
      <c r="J1251">
        <f>_xlfn.NUMBERVALUE(INDEX(tb_SVI[],MATCH(Table3[[#This Row],[city_name]],tb_SVI[city_name_uf],0),8),".")</f>
        <v>0.56299999999999994</v>
      </c>
      <c r="K1251">
        <f>_xlfn.NUMBERVALUE(INDEX(tb_SVI[],MATCH(Table3[[#This Row],[city_name]],tb_SVI[city_name_uf],0),9),".")</f>
        <v>0.48499999999999999</v>
      </c>
      <c r="L1251">
        <f>_xlfn.NUMBERVALUE(INDEX(tb_SVI[],MATCH(Table3[[#This Row],[city_name]],tb_SVI[city_name_uf],0),10),".")</f>
        <v>0.65700000000000003</v>
      </c>
      <c r="M1251">
        <f>_xlfn.NUMBERVALUE(INDEX(tb_SVI[],MATCH(Table3[[#This Row],[city_name]],tb_SVI[city_name_uf],0),11),".")</f>
        <v>0.54700000000000004</v>
      </c>
      <c r="N1251" s="14">
        <f>_xlfn.PERCENTRANK.INC(Table3[MHDI_tot],Table3[[#This Row],[MHDI_tot]],3)</f>
        <v>2.8000000000000001E-2</v>
      </c>
    </row>
    <row r="1252" spans="1:14" hidden="1" x14ac:dyDescent="0.2">
      <c r="A1252" t="str">
        <f>SVI!F1252</f>
        <v>Manaíra/PB</v>
      </c>
      <c r="B1252" t="str">
        <f>INDEX(tb_SVI[],MATCH(Table3[[#This Row],[ibge_cod]],tb_SVI[Município],0),1)</f>
        <v>PB</v>
      </c>
      <c r="C1252" t="str">
        <f>INDEX(tb_SVI[],MATCH(Table3[[#This Row],[city_name]],tb_SVI[city_name_uf],0),3)</f>
        <v>2509008</v>
      </c>
      <c r="D1252" t="s">
        <v>18903</v>
      </c>
      <c r="E1252" s="11">
        <f>INDEX(tb_SVI[],MATCH(Table3[[#This Row],[city_name]],tb_SVI[city_name_uf],0),5)</f>
        <v>10972</v>
      </c>
      <c r="F1252">
        <f>INDEX(tb_MHDI[],MATCH(Table3[[#This Row],[city_name]],tb_MHDI[mun_uf],0),5)</f>
        <v>0.54300000000000004</v>
      </c>
      <c r="G1252">
        <f>INDEX(tb_MHDI[],MATCH(Table3[[#This Row],[city_name]],tb_MHDI[mun_uf],0),6)</f>
        <v>0.53700000000000003</v>
      </c>
      <c r="H1252">
        <f>INDEX(tb_MHDI[],MATCH(Table3[[#This Row],[city_name]],tb_MHDI[mun_uf],0),7)</f>
        <v>0.69799999999999995</v>
      </c>
      <c r="I1252">
        <f>INDEX(tb_MHDI[],MATCH(Table3[[#This Row],[city_name]],tb_MHDI[mun_uf],0),8)</f>
        <v>0.42599999999999999</v>
      </c>
      <c r="J1252">
        <f>_xlfn.NUMBERVALUE(INDEX(tb_SVI[],MATCH(Table3[[#This Row],[city_name]],tb_SVI[city_name_uf],0),8),".")</f>
        <v>0.51300000000000001</v>
      </c>
      <c r="K1252">
        <f>_xlfn.NUMBERVALUE(INDEX(tb_SVI[],MATCH(Table3[[#This Row],[city_name]],tb_SVI[city_name_uf],0),9),".")</f>
        <v>0.35799999999999998</v>
      </c>
      <c r="L1252">
        <f>_xlfn.NUMBERVALUE(INDEX(tb_SVI[],MATCH(Table3[[#This Row],[city_name]],tb_SVI[city_name_uf],0),10),".")</f>
        <v>0.71099999999999997</v>
      </c>
      <c r="M1252">
        <f>_xlfn.NUMBERVALUE(INDEX(tb_SVI[],MATCH(Table3[[#This Row],[city_name]],tb_SVI[city_name_uf],0),11),".")</f>
        <v>0.46899999999999997</v>
      </c>
      <c r="N1252" s="14">
        <f>_xlfn.PERCENTRANK.INC(Table3[MHDI_tot],Table3[[#This Row],[MHDI_tot]],3)</f>
        <v>4.9000000000000002E-2</v>
      </c>
    </row>
    <row r="1253" spans="1:14" hidden="1" x14ac:dyDescent="0.2">
      <c r="A1253" t="str">
        <f>SVI!F1253</f>
        <v>Mamanguape/PB</v>
      </c>
      <c r="B1253" t="str">
        <f>INDEX(tb_SVI[],MATCH(Table3[[#This Row],[ibge_cod]],tb_SVI[Município],0),1)</f>
        <v>PB</v>
      </c>
      <c r="C1253" t="str">
        <f>INDEX(tb_SVI[],MATCH(Table3[[#This Row],[city_name]],tb_SVI[city_name_uf],0),3)</f>
        <v>2508901</v>
      </c>
      <c r="D1253" t="s">
        <v>18904</v>
      </c>
      <c r="E1253" s="11">
        <f>INDEX(tb_SVI[],MATCH(Table3[[#This Row],[city_name]],tb_SVI[city_name_uf],0),5)</f>
        <v>45136</v>
      </c>
      <c r="F1253">
        <f>INDEX(tb_MHDI[],MATCH(Table3[[#This Row],[city_name]],tb_MHDI[mun_uf],0),5)</f>
        <v>0.58499999999999996</v>
      </c>
      <c r="G1253">
        <f>INDEX(tb_MHDI[],MATCH(Table3[[#This Row],[city_name]],tb_MHDI[mun_uf],0),6)</f>
        <v>0.58499999999999996</v>
      </c>
      <c r="H1253">
        <f>INDEX(tb_MHDI[],MATCH(Table3[[#This Row],[city_name]],tb_MHDI[mun_uf],0),7)</f>
        <v>0.75600000000000001</v>
      </c>
      <c r="I1253">
        <f>INDEX(tb_MHDI[],MATCH(Table3[[#This Row],[city_name]],tb_MHDI[mun_uf],0),8)</f>
        <v>0.45300000000000001</v>
      </c>
      <c r="J1253">
        <f>_xlfn.NUMBERVALUE(INDEX(tb_SVI[],MATCH(Table3[[#This Row],[city_name]],tb_SVI[city_name_uf],0),8),".")</f>
        <v>0.46200000000000002</v>
      </c>
      <c r="K1253">
        <f>_xlfn.NUMBERVALUE(INDEX(tb_SVI[],MATCH(Table3[[#This Row],[city_name]],tb_SVI[city_name_uf],0),9),".")</f>
        <v>0.28399999999999997</v>
      </c>
      <c r="L1253">
        <f>_xlfn.NUMBERVALUE(INDEX(tb_SVI[],MATCH(Table3[[#This Row],[city_name]],tb_SVI[city_name_uf],0),10),".")</f>
        <v>0.55500000000000005</v>
      </c>
      <c r="M1253">
        <f>_xlfn.NUMBERVALUE(INDEX(tb_SVI[],MATCH(Table3[[#This Row],[city_name]],tb_SVI[city_name_uf],0),11),".")</f>
        <v>0.54800000000000004</v>
      </c>
      <c r="N1253" s="14">
        <f>_xlfn.PERCENTRANK.INC(Table3[MHDI_tot],Table3[[#This Row],[MHDI_tot]],3)</f>
        <v>0.184</v>
      </c>
    </row>
    <row r="1254" spans="1:14" hidden="1" x14ac:dyDescent="0.2">
      <c r="A1254" t="str">
        <f>SVI!F1254</f>
        <v>Malta/PB</v>
      </c>
      <c r="B1254" t="str">
        <f>INDEX(tb_SVI[],MATCH(Table3[[#This Row],[ibge_cod]],tb_SVI[Município],0),1)</f>
        <v>PB</v>
      </c>
      <c r="C1254" t="str">
        <f>INDEX(tb_SVI[],MATCH(Table3[[#This Row],[city_name]],tb_SVI[city_name_uf],0),3)</f>
        <v>2508802</v>
      </c>
      <c r="D1254" t="s">
        <v>18905</v>
      </c>
      <c r="E1254" s="11">
        <f>INDEX(tb_SVI[],MATCH(Table3[[#This Row],[city_name]],tb_SVI[city_name_uf],0),5)</f>
        <v>5752</v>
      </c>
      <c r="F1254">
        <f>INDEX(tb_MHDI[],MATCH(Table3[[#This Row],[city_name]],tb_MHDI[mun_uf],0),5)</f>
        <v>0.64200000000000002</v>
      </c>
      <c r="G1254">
        <f>INDEX(tb_MHDI[],MATCH(Table3[[#This Row],[city_name]],tb_MHDI[mun_uf],0),6)</f>
        <v>0.62</v>
      </c>
      <c r="H1254">
        <f>INDEX(tb_MHDI[],MATCH(Table3[[#This Row],[city_name]],tb_MHDI[mun_uf],0),7)</f>
        <v>0.8</v>
      </c>
      <c r="I1254">
        <f>INDEX(tb_MHDI[],MATCH(Table3[[#This Row],[city_name]],tb_MHDI[mun_uf],0),8)</f>
        <v>0.53300000000000003</v>
      </c>
      <c r="J1254">
        <f>_xlfn.NUMBERVALUE(INDEX(tb_SVI[],MATCH(Table3[[#This Row],[city_name]],tb_SVI[city_name_uf],0),8),".")</f>
        <v>0.373</v>
      </c>
      <c r="K1254">
        <f>_xlfn.NUMBERVALUE(INDEX(tb_SVI[],MATCH(Table3[[#This Row],[city_name]],tb_SVI[city_name_uf],0),9),".")</f>
        <v>0.11700000000000001</v>
      </c>
      <c r="L1254">
        <f>_xlfn.NUMBERVALUE(INDEX(tb_SVI[],MATCH(Table3[[#This Row],[city_name]],tb_SVI[city_name_uf],0),10),".")</f>
        <v>0.52</v>
      </c>
      <c r="M1254">
        <f>_xlfn.NUMBERVALUE(INDEX(tb_SVI[],MATCH(Table3[[#This Row],[city_name]],tb_SVI[city_name_uf],0),11),".")</f>
        <v>0.48099999999999998</v>
      </c>
      <c r="N1254" s="14">
        <f>_xlfn.PERCENTRANK.INC(Table3[MHDI_tot],Table3[[#This Row],[MHDI_tot]],3)</f>
        <v>0.41099999999999998</v>
      </c>
    </row>
    <row r="1255" spans="1:14" hidden="1" x14ac:dyDescent="0.2">
      <c r="A1255" t="str">
        <f>SVI!F1255</f>
        <v>Lucena/PB</v>
      </c>
      <c r="B1255" t="str">
        <f>INDEX(tb_SVI[],MATCH(Table3[[#This Row],[ibge_cod]],tb_SVI[Município],0),1)</f>
        <v>PB</v>
      </c>
      <c r="C1255" t="str">
        <f>INDEX(tb_SVI[],MATCH(Table3[[#This Row],[city_name]],tb_SVI[city_name_uf],0),3)</f>
        <v>2508604</v>
      </c>
      <c r="D1255" t="s">
        <v>18906</v>
      </c>
      <c r="E1255" s="11">
        <f>INDEX(tb_SVI[],MATCH(Table3[[#This Row],[city_name]],tb_SVI[city_name_uf],0),5)</f>
        <v>13214</v>
      </c>
      <c r="F1255">
        <f>INDEX(tb_MHDI[],MATCH(Table3[[#This Row],[city_name]],tb_MHDI[mun_uf],0),5)</f>
        <v>0.58299999999999996</v>
      </c>
      <c r="G1255">
        <f>INDEX(tb_MHDI[],MATCH(Table3[[#This Row],[city_name]],tb_MHDI[mun_uf],0),6)</f>
        <v>0.57699999999999996</v>
      </c>
      <c r="H1255">
        <f>INDEX(tb_MHDI[],MATCH(Table3[[#This Row],[city_name]],tb_MHDI[mun_uf],0),7)</f>
        <v>0.73399999999999999</v>
      </c>
      <c r="I1255">
        <f>INDEX(tb_MHDI[],MATCH(Table3[[#This Row],[city_name]],tb_MHDI[mun_uf],0),8)</f>
        <v>0.46899999999999997</v>
      </c>
      <c r="J1255">
        <f>_xlfn.NUMBERVALUE(INDEX(tb_SVI[],MATCH(Table3[[#This Row],[city_name]],tb_SVI[city_name_uf],0),8),".")</f>
        <v>0.46800000000000003</v>
      </c>
      <c r="K1255">
        <f>_xlfn.NUMBERVALUE(INDEX(tb_SVI[],MATCH(Table3[[#This Row],[city_name]],tb_SVI[city_name_uf],0),9),".")</f>
        <v>0.216</v>
      </c>
      <c r="L1255">
        <f>_xlfn.NUMBERVALUE(INDEX(tb_SVI[],MATCH(Table3[[#This Row],[city_name]],tb_SVI[city_name_uf],0),10),".")</f>
        <v>0.66</v>
      </c>
      <c r="M1255">
        <f>_xlfn.NUMBERVALUE(INDEX(tb_SVI[],MATCH(Table3[[#This Row],[city_name]],tb_SVI[city_name_uf],0),11),".")</f>
        <v>0.52800000000000002</v>
      </c>
      <c r="N1255" s="14">
        <f>_xlfn.PERCENTRANK.INC(Table3[MHDI_tot],Table3[[#This Row],[MHDI_tot]],3)</f>
        <v>0.17499999999999999</v>
      </c>
    </row>
    <row r="1256" spans="1:14" hidden="1" x14ac:dyDescent="0.2">
      <c r="A1256" t="str">
        <f>SVI!F1256</f>
        <v>Logradouro/PB</v>
      </c>
      <c r="B1256" t="str">
        <f>INDEX(tb_SVI[],MATCH(Table3[[#This Row],[ibge_cod]],tb_SVI[Município],0),1)</f>
        <v>PB</v>
      </c>
      <c r="C1256" t="str">
        <f>INDEX(tb_SVI[],MATCH(Table3[[#This Row],[city_name]],tb_SVI[city_name_uf],0),3)</f>
        <v>2508554</v>
      </c>
      <c r="D1256" t="s">
        <v>18907</v>
      </c>
      <c r="E1256" s="11">
        <f>INDEX(tb_SVI[],MATCH(Table3[[#This Row],[city_name]],tb_SVI[city_name_uf],0),5)</f>
        <v>4369</v>
      </c>
      <c r="F1256">
        <f>INDEX(tb_MHDI[],MATCH(Table3[[#This Row],[city_name]],tb_MHDI[mun_uf],0),5)</f>
        <v>0.58299999999999996</v>
      </c>
      <c r="G1256">
        <f>INDEX(tb_MHDI[],MATCH(Table3[[#This Row],[city_name]],tb_MHDI[mun_uf],0),6)</f>
        <v>0.54400000000000004</v>
      </c>
      <c r="H1256">
        <f>INDEX(tb_MHDI[],MATCH(Table3[[#This Row],[city_name]],tb_MHDI[mun_uf],0),7)</f>
        <v>0.77600000000000002</v>
      </c>
      <c r="I1256">
        <f>INDEX(tb_MHDI[],MATCH(Table3[[#This Row],[city_name]],tb_MHDI[mun_uf],0),8)</f>
        <v>0.47</v>
      </c>
      <c r="J1256">
        <f>_xlfn.NUMBERVALUE(INDEX(tb_SVI[],MATCH(Table3[[#This Row],[city_name]],tb_SVI[city_name_uf],0),8),".")</f>
        <v>0.46600000000000003</v>
      </c>
      <c r="K1256">
        <f>_xlfn.NUMBERVALUE(INDEX(tb_SVI[],MATCH(Table3[[#This Row],[city_name]],tb_SVI[city_name_uf],0),9),".")</f>
        <v>0.28199999999999997</v>
      </c>
      <c r="L1256">
        <f>_xlfn.NUMBERVALUE(INDEX(tb_SVI[],MATCH(Table3[[#This Row],[city_name]],tb_SVI[city_name_uf],0),10),".")</f>
        <v>0.63500000000000001</v>
      </c>
      <c r="M1256">
        <f>_xlfn.NUMBERVALUE(INDEX(tb_SVI[],MATCH(Table3[[#This Row],[city_name]],tb_SVI[city_name_uf],0),11),".")</f>
        <v>0.48</v>
      </c>
      <c r="N1256" s="14">
        <f>_xlfn.PERCENTRANK.INC(Table3[MHDI_tot],Table3[[#This Row],[MHDI_tot]],3)</f>
        <v>0.17499999999999999</v>
      </c>
    </row>
    <row r="1257" spans="1:14" hidden="1" x14ac:dyDescent="0.2">
      <c r="A1257" t="str">
        <f>SVI!F1257</f>
        <v>Livramento/PB</v>
      </c>
      <c r="B1257" t="str">
        <f>INDEX(tb_SVI[],MATCH(Table3[[#This Row],[ibge_cod]],tb_SVI[Município],0),1)</f>
        <v>PB</v>
      </c>
      <c r="C1257" t="str">
        <f>INDEX(tb_SVI[],MATCH(Table3[[#This Row],[city_name]],tb_SVI[city_name_uf],0),3)</f>
        <v>2508505</v>
      </c>
      <c r="D1257" t="s">
        <v>18908</v>
      </c>
      <c r="E1257" s="11">
        <f>INDEX(tb_SVI[],MATCH(Table3[[#This Row],[city_name]],tb_SVI[city_name_uf],0),5)</f>
        <v>7265</v>
      </c>
      <c r="F1257">
        <f>INDEX(tb_MHDI[],MATCH(Table3[[#This Row],[city_name]],tb_MHDI[mun_uf],0),5)</f>
        <v>0.56599999999999995</v>
      </c>
      <c r="G1257">
        <f>INDEX(tb_MHDI[],MATCH(Table3[[#This Row],[city_name]],tb_MHDI[mun_uf],0),6)</f>
        <v>0.52300000000000002</v>
      </c>
      <c r="H1257">
        <f>INDEX(tb_MHDI[],MATCH(Table3[[#This Row],[city_name]],tb_MHDI[mun_uf],0),7)</f>
        <v>0.73199999999999998</v>
      </c>
      <c r="I1257">
        <f>INDEX(tb_MHDI[],MATCH(Table3[[#This Row],[city_name]],tb_MHDI[mun_uf],0),8)</f>
        <v>0.47299999999999998</v>
      </c>
      <c r="J1257">
        <f>_xlfn.NUMBERVALUE(INDEX(tb_SVI[],MATCH(Table3[[#This Row],[city_name]],tb_SVI[city_name_uf],0),8),".")</f>
        <v>0.497</v>
      </c>
      <c r="K1257">
        <f>_xlfn.NUMBERVALUE(INDEX(tb_SVI[],MATCH(Table3[[#This Row],[city_name]],tb_SVI[city_name_uf],0),9),".")</f>
        <v>0.33700000000000002</v>
      </c>
      <c r="L1257">
        <f>_xlfn.NUMBERVALUE(INDEX(tb_SVI[],MATCH(Table3[[#This Row],[city_name]],tb_SVI[city_name_uf],0),10),".")</f>
        <v>0.52800000000000002</v>
      </c>
      <c r="M1257">
        <f>_xlfn.NUMBERVALUE(INDEX(tb_SVI[],MATCH(Table3[[#This Row],[city_name]],tb_SVI[city_name_uf],0),11),".")</f>
        <v>0.625</v>
      </c>
      <c r="N1257" s="14">
        <f>_xlfn.PERCENTRANK.INC(Table3[MHDI_tot],Table3[[#This Row],[MHDI_tot]],3)</f>
        <v>0.112</v>
      </c>
    </row>
    <row r="1258" spans="1:14" hidden="1" x14ac:dyDescent="0.2">
      <c r="A1258" t="str">
        <f>SVI!F1258</f>
        <v>Lastro/PB</v>
      </c>
      <c r="B1258" t="str">
        <f>INDEX(tb_SVI[],MATCH(Table3[[#This Row],[ibge_cod]],tb_SVI[Município],0),1)</f>
        <v>PB</v>
      </c>
      <c r="C1258" t="str">
        <f>INDEX(tb_SVI[],MATCH(Table3[[#This Row],[city_name]],tb_SVI[city_name_uf],0),3)</f>
        <v>2508406</v>
      </c>
      <c r="D1258" t="s">
        <v>18909</v>
      </c>
      <c r="E1258" s="11">
        <f>INDEX(tb_SVI[],MATCH(Table3[[#This Row],[city_name]],tb_SVI[city_name_uf],0),5)</f>
        <v>2718</v>
      </c>
      <c r="F1258">
        <f>INDEX(tb_MHDI[],MATCH(Table3[[#This Row],[city_name]],tb_MHDI[mun_uf],0),5)</f>
        <v>0.53300000000000003</v>
      </c>
      <c r="G1258">
        <f>INDEX(tb_MHDI[],MATCH(Table3[[#This Row],[city_name]],tb_MHDI[mun_uf],0),6)</f>
        <v>0.53200000000000003</v>
      </c>
      <c r="H1258">
        <f>INDEX(tb_MHDI[],MATCH(Table3[[#This Row],[city_name]],tb_MHDI[mun_uf],0),7)</f>
        <v>0.747</v>
      </c>
      <c r="I1258">
        <f>INDEX(tb_MHDI[],MATCH(Table3[[#This Row],[city_name]],tb_MHDI[mun_uf],0),8)</f>
        <v>0.38</v>
      </c>
      <c r="J1258">
        <f>_xlfn.NUMBERVALUE(INDEX(tb_SVI[],MATCH(Table3[[#This Row],[city_name]],tb_SVI[city_name_uf],0),8),".")</f>
        <v>0.51100000000000001</v>
      </c>
      <c r="K1258">
        <f>_xlfn.NUMBERVALUE(INDEX(tb_SVI[],MATCH(Table3[[#This Row],[city_name]],tb_SVI[city_name_uf],0),9),".")</f>
        <v>0.33400000000000002</v>
      </c>
      <c r="L1258">
        <f>_xlfn.NUMBERVALUE(INDEX(tb_SVI[],MATCH(Table3[[#This Row],[city_name]],tb_SVI[city_name_uf],0),10),".")</f>
        <v>0.51700000000000002</v>
      </c>
      <c r="M1258">
        <f>_xlfn.NUMBERVALUE(INDEX(tb_SVI[],MATCH(Table3[[#This Row],[city_name]],tb_SVI[city_name_uf],0),11),".")</f>
        <v>0.68300000000000005</v>
      </c>
      <c r="N1258" s="14">
        <f>_xlfn.PERCENTRANK.INC(Table3[MHDI_tot],Table3[[#This Row],[MHDI_tot]],3)</f>
        <v>3.3000000000000002E-2</v>
      </c>
    </row>
    <row r="1259" spans="1:14" hidden="1" x14ac:dyDescent="0.2">
      <c r="A1259" t="str">
        <f>SVI!F1259</f>
        <v>Lagoa de Dentro/PB</v>
      </c>
      <c r="B1259" t="str">
        <f>INDEX(tb_SVI[],MATCH(Table3[[#This Row],[ibge_cod]],tb_SVI[Município],0),1)</f>
        <v>PB</v>
      </c>
      <c r="C1259" t="str">
        <f>INDEX(tb_SVI[],MATCH(Table3[[#This Row],[city_name]],tb_SVI[city_name_uf],0),3)</f>
        <v>2508208</v>
      </c>
      <c r="D1259" t="s">
        <v>18910</v>
      </c>
      <c r="E1259" s="11">
        <f>INDEX(tb_SVI[],MATCH(Table3[[#This Row],[city_name]],tb_SVI[city_name_uf],0),5)</f>
        <v>7737</v>
      </c>
      <c r="F1259">
        <f>INDEX(tb_MHDI[],MATCH(Table3[[#This Row],[city_name]],tb_MHDI[mun_uf],0),5)</f>
        <v>0.56999999999999995</v>
      </c>
      <c r="G1259">
        <f>INDEX(tb_MHDI[],MATCH(Table3[[#This Row],[city_name]],tb_MHDI[mun_uf],0),6)</f>
        <v>0.53900000000000003</v>
      </c>
      <c r="H1259">
        <f>INDEX(tb_MHDI[],MATCH(Table3[[#This Row],[city_name]],tb_MHDI[mun_uf],0),7)</f>
        <v>0.77200000000000002</v>
      </c>
      <c r="I1259">
        <f>INDEX(tb_MHDI[],MATCH(Table3[[#This Row],[city_name]],tb_MHDI[mun_uf],0),8)</f>
        <v>0.44400000000000001</v>
      </c>
      <c r="J1259">
        <f>_xlfn.NUMBERVALUE(INDEX(tb_SVI[],MATCH(Table3[[#This Row],[city_name]],tb_SVI[city_name_uf],0),8),".")</f>
        <v>0.52</v>
      </c>
      <c r="K1259">
        <f>_xlfn.NUMBERVALUE(INDEX(tb_SVI[],MATCH(Table3[[#This Row],[city_name]],tb_SVI[city_name_uf],0),9),".")</f>
        <v>0.30399999999999999</v>
      </c>
      <c r="L1259">
        <f>_xlfn.NUMBERVALUE(INDEX(tb_SVI[],MATCH(Table3[[#This Row],[city_name]],tb_SVI[city_name_uf],0),10),".")</f>
        <v>0.58699999999999997</v>
      </c>
      <c r="M1259">
        <f>_xlfn.NUMBERVALUE(INDEX(tb_SVI[],MATCH(Table3[[#This Row],[city_name]],tb_SVI[city_name_uf],0),11),".")</f>
        <v>0.66800000000000004</v>
      </c>
      <c r="N1259" s="14">
        <f>_xlfn.PERCENTRANK.INC(Table3[MHDI_tot],Table3[[#This Row],[MHDI_tot]],3)</f>
        <v>0.125</v>
      </c>
    </row>
    <row r="1260" spans="1:14" hidden="1" x14ac:dyDescent="0.2">
      <c r="A1260" t="str">
        <f>SVI!F1260</f>
        <v>Lagoa Seca/PB</v>
      </c>
      <c r="B1260" t="str">
        <f>INDEX(tb_SVI[],MATCH(Table3[[#This Row],[ibge_cod]],tb_SVI[Município],0),1)</f>
        <v>PB</v>
      </c>
      <c r="C1260" t="str">
        <f>INDEX(tb_SVI[],MATCH(Table3[[#This Row],[city_name]],tb_SVI[city_name_uf],0),3)</f>
        <v>2508307</v>
      </c>
      <c r="D1260" t="s">
        <v>18911</v>
      </c>
      <c r="E1260" s="11">
        <f>INDEX(tb_SVI[],MATCH(Table3[[#This Row],[city_name]],tb_SVI[city_name_uf],0),5)</f>
        <v>27617</v>
      </c>
      <c r="F1260">
        <f>INDEX(tb_MHDI[],MATCH(Table3[[#This Row],[city_name]],tb_MHDI[mun_uf],0),5)</f>
        <v>0.627</v>
      </c>
      <c r="G1260">
        <f>INDEX(tb_MHDI[],MATCH(Table3[[#This Row],[city_name]],tb_MHDI[mun_uf],0),6)</f>
        <v>0.621</v>
      </c>
      <c r="H1260">
        <f>INDEX(tb_MHDI[],MATCH(Table3[[#This Row],[city_name]],tb_MHDI[mun_uf],0),7)</f>
        <v>0.76900000000000002</v>
      </c>
      <c r="I1260">
        <f>INDEX(tb_MHDI[],MATCH(Table3[[#This Row],[city_name]],tb_MHDI[mun_uf],0),8)</f>
        <v>0.51600000000000001</v>
      </c>
      <c r="J1260">
        <f>_xlfn.NUMBERVALUE(INDEX(tb_SVI[],MATCH(Table3[[#This Row],[city_name]],tb_SVI[city_name_uf],0),8),".")</f>
        <v>0.41499999999999998</v>
      </c>
      <c r="K1260">
        <f>_xlfn.NUMBERVALUE(INDEX(tb_SVI[],MATCH(Table3[[#This Row],[city_name]],tb_SVI[city_name_uf],0),9),".")</f>
        <v>0.33600000000000002</v>
      </c>
      <c r="L1260">
        <f>_xlfn.NUMBERVALUE(INDEX(tb_SVI[],MATCH(Table3[[#This Row],[city_name]],tb_SVI[city_name_uf],0),10),".")</f>
        <v>0.45100000000000001</v>
      </c>
      <c r="M1260">
        <f>_xlfn.NUMBERVALUE(INDEX(tb_SVI[],MATCH(Table3[[#This Row],[city_name]],tb_SVI[city_name_uf],0),11),".")</f>
        <v>0.45900000000000002</v>
      </c>
      <c r="N1260" s="14">
        <f>_xlfn.PERCENTRANK.INC(Table3[MHDI_tot],Table3[[#This Row],[MHDI_tot]],3)</f>
        <v>0.36</v>
      </c>
    </row>
    <row r="1261" spans="1:14" hidden="1" x14ac:dyDescent="0.2">
      <c r="A1261" t="str">
        <f>SVI!F1261</f>
        <v>Lagoa/PB</v>
      </c>
      <c r="B1261" t="str">
        <f>INDEX(tb_SVI[],MATCH(Table3[[#This Row],[ibge_cod]],tb_SVI[Município],0),1)</f>
        <v>PB</v>
      </c>
      <c r="C1261" t="str">
        <f>INDEX(tb_SVI[],MATCH(Table3[[#This Row],[city_name]],tb_SVI[city_name_uf],0),3)</f>
        <v>2508109</v>
      </c>
      <c r="D1261" t="s">
        <v>18912</v>
      </c>
      <c r="E1261" s="11">
        <f>INDEX(tb_SVI[],MATCH(Table3[[#This Row],[city_name]],tb_SVI[city_name_uf],0),5)</f>
        <v>4653</v>
      </c>
      <c r="F1261">
        <f>INDEX(tb_MHDI[],MATCH(Table3[[#This Row],[city_name]],tb_MHDI[mun_uf],0),5)</f>
        <v>0.56299999999999994</v>
      </c>
      <c r="G1261">
        <f>INDEX(tb_MHDI[],MATCH(Table3[[#This Row],[city_name]],tb_MHDI[mun_uf],0),6)</f>
        <v>0.53300000000000003</v>
      </c>
      <c r="H1261">
        <f>INDEX(tb_MHDI[],MATCH(Table3[[#This Row],[city_name]],tb_MHDI[mun_uf],0),7)</f>
        <v>0.747</v>
      </c>
      <c r="I1261">
        <f>INDEX(tb_MHDI[],MATCH(Table3[[#This Row],[city_name]],tb_MHDI[mun_uf],0),8)</f>
        <v>0.44800000000000001</v>
      </c>
      <c r="J1261">
        <f>_xlfn.NUMBERVALUE(INDEX(tb_SVI[],MATCH(Table3[[#This Row],[city_name]],tb_SVI[city_name_uf],0),8),".")</f>
        <v>0.504</v>
      </c>
      <c r="K1261">
        <f>_xlfn.NUMBERVALUE(INDEX(tb_SVI[],MATCH(Table3[[#This Row],[city_name]],tb_SVI[city_name_uf],0),9),".")</f>
        <v>0.251</v>
      </c>
      <c r="L1261">
        <f>_xlfn.NUMBERVALUE(INDEX(tb_SVI[],MATCH(Table3[[#This Row],[city_name]],tb_SVI[city_name_uf],0),10),".")</f>
        <v>0.64600000000000002</v>
      </c>
      <c r="M1261">
        <f>_xlfn.NUMBERVALUE(INDEX(tb_SVI[],MATCH(Table3[[#This Row],[city_name]],tb_SVI[city_name_uf],0),11),".")</f>
        <v>0.61599999999999999</v>
      </c>
      <c r="N1261" s="14">
        <f>_xlfn.PERCENTRANK.INC(Table3[MHDI_tot],Table3[[#This Row],[MHDI_tot]],3)</f>
        <v>0.10100000000000001</v>
      </c>
    </row>
    <row r="1262" spans="1:14" hidden="1" x14ac:dyDescent="0.2">
      <c r="A1262" t="str">
        <f>SVI!F1262</f>
        <v>Juru/PB</v>
      </c>
      <c r="B1262" t="str">
        <f>INDEX(tb_SVI[],MATCH(Table3[[#This Row],[ibge_cod]],tb_SVI[Município],0),1)</f>
        <v>PB</v>
      </c>
      <c r="C1262" t="str">
        <f>INDEX(tb_SVI[],MATCH(Table3[[#This Row],[city_name]],tb_SVI[city_name_uf],0),3)</f>
        <v>2508000</v>
      </c>
      <c r="D1262" t="s">
        <v>18913</v>
      </c>
      <c r="E1262" s="11">
        <f>INDEX(tb_SVI[],MATCH(Table3[[#This Row],[city_name]],tb_SVI[city_name_uf],0),5)</f>
        <v>9849</v>
      </c>
      <c r="F1262">
        <f>INDEX(tb_MHDI[],MATCH(Table3[[#This Row],[city_name]],tb_MHDI[mun_uf],0),5)</f>
        <v>0.56999999999999995</v>
      </c>
      <c r="G1262">
        <f>INDEX(tb_MHDI[],MATCH(Table3[[#This Row],[city_name]],tb_MHDI[mun_uf],0),6)</f>
        <v>0.55200000000000005</v>
      </c>
      <c r="H1262">
        <f>INDEX(tb_MHDI[],MATCH(Table3[[#This Row],[city_name]],tb_MHDI[mun_uf],0),7)</f>
        <v>0.75800000000000001</v>
      </c>
      <c r="I1262">
        <f>INDEX(tb_MHDI[],MATCH(Table3[[#This Row],[city_name]],tb_MHDI[mun_uf],0),8)</f>
        <v>0.443</v>
      </c>
      <c r="J1262">
        <f>_xlfn.NUMBERVALUE(INDEX(tb_SVI[],MATCH(Table3[[#This Row],[city_name]],tb_SVI[city_name_uf],0),8),".")</f>
        <v>0.45500000000000002</v>
      </c>
      <c r="K1262">
        <f>_xlfn.NUMBERVALUE(INDEX(tb_SVI[],MATCH(Table3[[#This Row],[city_name]],tb_SVI[city_name_uf],0),9),".")</f>
        <v>0.27700000000000002</v>
      </c>
      <c r="L1262">
        <f>_xlfn.NUMBERVALUE(INDEX(tb_SVI[],MATCH(Table3[[#This Row],[city_name]],tb_SVI[city_name_uf],0),10),".")</f>
        <v>0.56699999999999995</v>
      </c>
      <c r="M1262">
        <f>_xlfn.NUMBERVALUE(INDEX(tb_SVI[],MATCH(Table3[[#This Row],[city_name]],tb_SVI[city_name_uf],0),11),".")</f>
        <v>0.52</v>
      </c>
      <c r="N1262" s="14">
        <f>_xlfn.PERCENTRANK.INC(Table3[MHDI_tot],Table3[[#This Row],[MHDI_tot]],3)</f>
        <v>0.125</v>
      </c>
    </row>
    <row r="1263" spans="1:14" hidden="1" x14ac:dyDescent="0.2">
      <c r="A1263" t="str">
        <f>SVI!F1263</f>
        <v>Juripiranga/PB</v>
      </c>
      <c r="B1263" t="str">
        <f>INDEX(tb_SVI[],MATCH(Table3[[#This Row],[ibge_cod]],tb_SVI[Município],0),1)</f>
        <v>PB</v>
      </c>
      <c r="C1263" t="str">
        <f>INDEX(tb_SVI[],MATCH(Table3[[#This Row],[city_name]],tb_SVI[city_name_uf],0),3)</f>
        <v>2507903</v>
      </c>
      <c r="D1263" t="s">
        <v>18914</v>
      </c>
      <c r="E1263" s="11">
        <f>INDEX(tb_SVI[],MATCH(Table3[[#This Row],[city_name]],tb_SVI[city_name_uf],0),5)</f>
        <v>10793</v>
      </c>
      <c r="F1263">
        <f>INDEX(tb_MHDI[],MATCH(Table3[[#This Row],[city_name]],tb_MHDI[mun_uf],0),5)</f>
        <v>0.54800000000000004</v>
      </c>
      <c r="G1263">
        <f>INDEX(tb_MHDI[],MATCH(Table3[[#This Row],[city_name]],tb_MHDI[mun_uf],0),6)</f>
        <v>0.54400000000000004</v>
      </c>
      <c r="H1263">
        <f>INDEX(tb_MHDI[],MATCH(Table3[[#This Row],[city_name]],tb_MHDI[mun_uf],0),7)</f>
        <v>0.67700000000000005</v>
      </c>
      <c r="I1263">
        <f>INDEX(tb_MHDI[],MATCH(Table3[[#This Row],[city_name]],tb_MHDI[mun_uf],0),8)</f>
        <v>0.44800000000000001</v>
      </c>
      <c r="J1263">
        <f>_xlfn.NUMBERVALUE(INDEX(tb_SVI[],MATCH(Table3[[#This Row],[city_name]],tb_SVI[city_name_uf],0),8),".")</f>
        <v>0.53800000000000003</v>
      </c>
      <c r="K1263">
        <f>_xlfn.NUMBERVALUE(INDEX(tb_SVI[],MATCH(Table3[[#This Row],[city_name]],tb_SVI[city_name_uf],0),9),".")</f>
        <v>0.39900000000000002</v>
      </c>
      <c r="L1263">
        <f>_xlfn.NUMBERVALUE(INDEX(tb_SVI[],MATCH(Table3[[#This Row],[city_name]],tb_SVI[city_name_uf],0),10),".")</f>
        <v>0.65100000000000002</v>
      </c>
      <c r="M1263">
        <f>_xlfn.NUMBERVALUE(INDEX(tb_SVI[],MATCH(Table3[[#This Row],[city_name]],tb_SVI[city_name_uf],0),11),".")</f>
        <v>0.56299999999999994</v>
      </c>
      <c r="N1263" s="14">
        <f>_xlfn.PERCENTRANK.INC(Table3[MHDI_tot],Table3[[#This Row],[MHDI_tot]],3)</f>
        <v>5.7000000000000002E-2</v>
      </c>
    </row>
    <row r="1264" spans="1:14" hidden="1" x14ac:dyDescent="0.2">
      <c r="A1264" t="str">
        <f>SVI!F1264</f>
        <v>Junco do Seridó/PB</v>
      </c>
      <c r="B1264" t="str">
        <f>INDEX(tb_SVI[],MATCH(Table3[[#This Row],[ibge_cod]],tb_SVI[Município],0),1)</f>
        <v>PB</v>
      </c>
      <c r="C1264" t="str">
        <f>INDEX(tb_SVI[],MATCH(Table3[[#This Row],[city_name]],tb_SVI[city_name_uf],0),3)</f>
        <v>2507804</v>
      </c>
      <c r="D1264" t="s">
        <v>18915</v>
      </c>
      <c r="E1264" s="11">
        <f>INDEX(tb_SVI[],MATCH(Table3[[#This Row],[city_name]],tb_SVI[city_name_uf],0),5)</f>
        <v>7195</v>
      </c>
      <c r="F1264">
        <f>INDEX(tb_MHDI[],MATCH(Table3[[#This Row],[city_name]],tb_MHDI[mun_uf],0),5)</f>
        <v>0.61699999999999999</v>
      </c>
      <c r="G1264">
        <f>INDEX(tb_MHDI[],MATCH(Table3[[#This Row],[city_name]],tb_MHDI[mun_uf],0),6)</f>
        <v>0.57099999999999995</v>
      </c>
      <c r="H1264">
        <f>INDEX(tb_MHDI[],MATCH(Table3[[#This Row],[city_name]],tb_MHDI[mun_uf],0),7)</f>
        <v>0.71499999999999997</v>
      </c>
      <c r="I1264">
        <f>INDEX(tb_MHDI[],MATCH(Table3[[#This Row],[city_name]],tb_MHDI[mun_uf],0),8)</f>
        <v>0.57599999999999996</v>
      </c>
      <c r="J1264">
        <f>_xlfn.NUMBERVALUE(INDEX(tb_SVI[],MATCH(Table3[[#This Row],[city_name]],tb_SVI[city_name_uf],0),8),".")</f>
        <v>0.41</v>
      </c>
      <c r="K1264">
        <f>_xlfn.NUMBERVALUE(INDEX(tb_SVI[],MATCH(Table3[[#This Row],[city_name]],tb_SVI[city_name_uf],0),9),".")</f>
        <v>0.20899999999999999</v>
      </c>
      <c r="L1264">
        <f>_xlfn.NUMBERVALUE(INDEX(tb_SVI[],MATCH(Table3[[#This Row],[city_name]],tb_SVI[city_name_uf],0),10),".")</f>
        <v>0.53600000000000003</v>
      </c>
      <c r="M1264">
        <f>_xlfn.NUMBERVALUE(INDEX(tb_SVI[],MATCH(Table3[[#This Row],[city_name]],tb_SVI[city_name_uf],0),11),".")</f>
        <v>0.48499999999999999</v>
      </c>
      <c r="N1264" s="14">
        <f>_xlfn.PERCENTRANK.INC(Table3[MHDI_tot],Table3[[#This Row],[MHDI_tot]],3)</f>
        <v>0.32200000000000001</v>
      </c>
    </row>
    <row r="1265" spans="1:14" hidden="1" x14ac:dyDescent="0.2">
      <c r="A1265" t="str">
        <f>SVI!F1265</f>
        <v>Juazeirinho/PB</v>
      </c>
      <c r="B1265" t="str">
        <f>INDEX(tb_SVI[],MATCH(Table3[[#This Row],[ibge_cod]],tb_SVI[Município],0),1)</f>
        <v>PB</v>
      </c>
      <c r="C1265" t="str">
        <f>INDEX(tb_SVI[],MATCH(Table3[[#This Row],[city_name]],tb_SVI[city_name_uf],0),3)</f>
        <v>2507705</v>
      </c>
      <c r="D1265" t="s">
        <v>18916</v>
      </c>
      <c r="E1265" s="11">
        <f>INDEX(tb_SVI[],MATCH(Table3[[#This Row],[city_name]],tb_SVI[city_name_uf],0),5)</f>
        <v>18298</v>
      </c>
      <c r="F1265">
        <f>INDEX(tb_MHDI[],MATCH(Table3[[#This Row],[city_name]],tb_MHDI[mun_uf],0),5)</f>
        <v>0.56699999999999995</v>
      </c>
      <c r="G1265">
        <f>INDEX(tb_MHDI[],MATCH(Table3[[#This Row],[city_name]],tb_MHDI[mun_uf],0),6)</f>
        <v>0.55700000000000005</v>
      </c>
      <c r="H1265">
        <f>INDEX(tb_MHDI[],MATCH(Table3[[#This Row],[city_name]],tb_MHDI[mun_uf],0),7)</f>
        <v>0.753</v>
      </c>
      <c r="I1265">
        <f>INDEX(tb_MHDI[],MATCH(Table3[[#This Row],[city_name]],tb_MHDI[mun_uf],0),8)</f>
        <v>0.435</v>
      </c>
      <c r="J1265">
        <f>_xlfn.NUMBERVALUE(INDEX(tb_SVI[],MATCH(Table3[[#This Row],[city_name]],tb_SVI[city_name_uf],0),8),".")</f>
        <v>0.44700000000000001</v>
      </c>
      <c r="K1265">
        <f>_xlfn.NUMBERVALUE(INDEX(tb_SVI[],MATCH(Table3[[#This Row],[city_name]],tb_SVI[city_name_uf],0),9),".")</f>
        <v>0.23599999999999999</v>
      </c>
      <c r="L1265">
        <f>_xlfn.NUMBERVALUE(INDEX(tb_SVI[],MATCH(Table3[[#This Row],[city_name]],tb_SVI[city_name_uf],0),10),".")</f>
        <v>0.54700000000000004</v>
      </c>
      <c r="M1265">
        <f>_xlfn.NUMBERVALUE(INDEX(tb_SVI[],MATCH(Table3[[#This Row],[city_name]],tb_SVI[city_name_uf],0),11),".")</f>
        <v>0.55900000000000005</v>
      </c>
      <c r="N1265" s="14">
        <f>_xlfn.PERCENTRANK.INC(Table3[MHDI_tot],Table3[[#This Row],[MHDI_tot]],3)</f>
        <v>0.115</v>
      </c>
    </row>
    <row r="1266" spans="1:14" hidden="1" x14ac:dyDescent="0.2">
      <c r="A1266" t="str">
        <f>SVI!F1266</f>
        <v>Juarez Távora/PB</v>
      </c>
      <c r="B1266" t="str">
        <f>INDEX(tb_SVI[],MATCH(Table3[[#This Row],[ibge_cod]],tb_SVI[Município],0),1)</f>
        <v>PB</v>
      </c>
      <c r="C1266" t="str">
        <f>INDEX(tb_SVI[],MATCH(Table3[[#This Row],[city_name]],tb_SVI[city_name_uf],0),3)</f>
        <v>2507606</v>
      </c>
      <c r="D1266" t="s">
        <v>18917</v>
      </c>
      <c r="E1266" s="11">
        <f>INDEX(tb_SVI[],MATCH(Table3[[#This Row],[city_name]],tb_SVI[city_name_uf],0),5)</f>
        <v>7976</v>
      </c>
      <c r="F1266">
        <f>INDEX(tb_MHDI[],MATCH(Table3[[#This Row],[city_name]],tb_MHDI[mun_uf],0),5)</f>
        <v>0.57899999999999996</v>
      </c>
      <c r="G1266">
        <f>INDEX(tb_MHDI[],MATCH(Table3[[#This Row],[city_name]],tb_MHDI[mun_uf],0),6)</f>
        <v>0.54400000000000004</v>
      </c>
      <c r="H1266">
        <f>INDEX(tb_MHDI[],MATCH(Table3[[#This Row],[city_name]],tb_MHDI[mun_uf],0),7)</f>
        <v>0.76800000000000002</v>
      </c>
      <c r="I1266">
        <f>INDEX(tb_MHDI[],MATCH(Table3[[#This Row],[city_name]],tb_MHDI[mun_uf],0),8)</f>
        <v>0.46500000000000002</v>
      </c>
      <c r="J1266">
        <f>_xlfn.NUMBERVALUE(INDEX(tb_SVI[],MATCH(Table3[[#This Row],[city_name]],tb_SVI[city_name_uf],0),8),".")</f>
        <v>0.46</v>
      </c>
      <c r="K1266">
        <f>_xlfn.NUMBERVALUE(INDEX(tb_SVI[],MATCH(Table3[[#This Row],[city_name]],tb_SVI[city_name_uf],0),9),".")</f>
        <v>0.22800000000000001</v>
      </c>
      <c r="L1266">
        <f>_xlfn.NUMBERVALUE(INDEX(tb_SVI[],MATCH(Table3[[#This Row],[city_name]],tb_SVI[city_name_uf],0),10),".")</f>
        <v>0.59499999999999997</v>
      </c>
      <c r="M1266">
        <f>_xlfn.NUMBERVALUE(INDEX(tb_SVI[],MATCH(Table3[[#This Row],[city_name]],tb_SVI[city_name_uf],0),11),".")</f>
        <v>0.55700000000000005</v>
      </c>
      <c r="N1266" s="14">
        <f>_xlfn.PERCENTRANK.INC(Table3[MHDI_tot],Table3[[#This Row],[MHDI_tot]],3)</f>
        <v>0.161</v>
      </c>
    </row>
    <row r="1267" spans="1:14" hidden="1" x14ac:dyDescent="0.2">
      <c r="A1267" t="str">
        <f>SVI!F1267</f>
        <v>João Pessoa/PB</v>
      </c>
      <c r="B1267" t="str">
        <f>INDEX(tb_SVI[],MATCH(Table3[[#This Row],[ibge_cod]],tb_SVI[Município],0),1)</f>
        <v>PB</v>
      </c>
      <c r="C1267" t="str">
        <f>INDEX(tb_SVI[],MATCH(Table3[[#This Row],[city_name]],tb_SVI[city_name_uf],0),3)</f>
        <v>2507507</v>
      </c>
      <c r="D1267" t="s">
        <v>18918</v>
      </c>
      <c r="E1267" s="11">
        <f>INDEX(tb_SVI[],MATCH(Table3[[#This Row],[city_name]],tb_SVI[city_name_uf],0),5)</f>
        <v>817511</v>
      </c>
      <c r="F1267">
        <f>INDEX(tb_MHDI[],MATCH(Table3[[#This Row],[city_name]],tb_MHDI[mun_uf],0),5)</f>
        <v>0.76300000000000001</v>
      </c>
      <c r="G1267">
        <f>INDEX(tb_MHDI[],MATCH(Table3[[#This Row],[city_name]],tb_MHDI[mun_uf],0),6)</f>
        <v>0.77</v>
      </c>
      <c r="H1267">
        <f>INDEX(tb_MHDI[],MATCH(Table3[[#This Row],[city_name]],tb_MHDI[mun_uf],0),7)</f>
        <v>0.83199999999999996</v>
      </c>
      <c r="I1267">
        <f>INDEX(tb_MHDI[],MATCH(Table3[[#This Row],[city_name]],tb_MHDI[mun_uf],0),8)</f>
        <v>0.69299999999999995</v>
      </c>
      <c r="J1267">
        <f>_xlfn.NUMBERVALUE(INDEX(tb_SVI[],MATCH(Table3[[#This Row],[city_name]],tb_SVI[city_name_uf],0),8),".")</f>
        <v>0.28599999999999998</v>
      </c>
      <c r="K1267">
        <f>_xlfn.NUMBERVALUE(INDEX(tb_SVI[],MATCH(Table3[[#This Row],[city_name]],tb_SVI[city_name_uf],0),9),".")</f>
        <v>0.23799999999999999</v>
      </c>
      <c r="L1267">
        <f>_xlfn.NUMBERVALUE(INDEX(tb_SVI[],MATCH(Table3[[#This Row],[city_name]],tb_SVI[city_name_uf],0),10),".")</f>
        <v>0.32900000000000001</v>
      </c>
      <c r="M1267">
        <f>_xlfn.NUMBERVALUE(INDEX(tb_SVI[],MATCH(Table3[[#This Row],[city_name]],tb_SVI[city_name_uf],0),11),".")</f>
        <v>0.29199999999999998</v>
      </c>
      <c r="N1267" s="14">
        <f>_xlfn.PERCENTRANK.INC(Table3[MHDI_tot],Table3[[#This Row],[MHDI_tot]],3)</f>
        <v>0.94</v>
      </c>
    </row>
    <row r="1268" spans="1:14" hidden="1" x14ac:dyDescent="0.2">
      <c r="A1268" t="str">
        <f>SVI!F1268</f>
        <v>Jericó/PB</v>
      </c>
      <c r="B1268" t="str">
        <f>INDEX(tb_SVI[],MATCH(Table3[[#This Row],[ibge_cod]],tb_SVI[Município],0),1)</f>
        <v>PB</v>
      </c>
      <c r="C1268" t="str">
        <f>INDEX(tb_SVI[],MATCH(Table3[[#This Row],[city_name]],tb_SVI[city_name_uf],0),3)</f>
        <v>2507408</v>
      </c>
      <c r="D1268" t="s">
        <v>18919</v>
      </c>
      <c r="E1268" s="11">
        <f>INDEX(tb_SVI[],MATCH(Table3[[#This Row],[city_name]],tb_SVI[city_name_uf],0),5)</f>
        <v>7745</v>
      </c>
      <c r="F1268">
        <f>INDEX(tb_MHDI[],MATCH(Table3[[#This Row],[city_name]],tb_MHDI[mun_uf],0),5)</f>
        <v>0.60299999999999998</v>
      </c>
      <c r="G1268">
        <f>INDEX(tb_MHDI[],MATCH(Table3[[#This Row],[city_name]],tb_MHDI[mun_uf],0),6)</f>
        <v>0.57699999999999996</v>
      </c>
      <c r="H1268">
        <f>INDEX(tb_MHDI[],MATCH(Table3[[#This Row],[city_name]],tb_MHDI[mun_uf],0),7)</f>
        <v>0.79800000000000004</v>
      </c>
      <c r="I1268">
        <f>INDEX(tb_MHDI[],MATCH(Table3[[#This Row],[city_name]],tb_MHDI[mun_uf],0),8)</f>
        <v>0.47599999999999998</v>
      </c>
      <c r="J1268">
        <f>_xlfn.NUMBERVALUE(INDEX(tb_SVI[],MATCH(Table3[[#This Row],[city_name]],tb_SVI[city_name_uf],0),8),".")</f>
        <v>0.373</v>
      </c>
      <c r="K1268">
        <f>_xlfn.NUMBERVALUE(INDEX(tb_SVI[],MATCH(Table3[[#This Row],[city_name]],tb_SVI[city_name_uf],0),9),".")</f>
        <v>0.14399999999999999</v>
      </c>
      <c r="L1268">
        <f>_xlfn.NUMBERVALUE(INDEX(tb_SVI[],MATCH(Table3[[#This Row],[city_name]],tb_SVI[city_name_uf],0),10),".")</f>
        <v>0.48899999999999999</v>
      </c>
      <c r="M1268">
        <f>_xlfn.NUMBERVALUE(INDEX(tb_SVI[],MATCH(Table3[[#This Row],[city_name]],tb_SVI[city_name_uf],0),11),".")</f>
        <v>0.48499999999999999</v>
      </c>
      <c r="N1268" s="14">
        <f>_xlfn.PERCENTRANK.INC(Table3[MHDI_tot],Table3[[#This Row],[MHDI_tot]],3)</f>
        <v>0.26300000000000001</v>
      </c>
    </row>
    <row r="1269" spans="1:14" hidden="1" x14ac:dyDescent="0.2">
      <c r="A1269" t="str">
        <f>SVI!F1269</f>
        <v>Jacaraú/PB</v>
      </c>
      <c r="B1269" t="str">
        <f>INDEX(tb_SVI[],MATCH(Table3[[#This Row],[ibge_cod]],tb_SVI[Município],0),1)</f>
        <v>PB</v>
      </c>
      <c r="C1269" t="str">
        <f>INDEX(tb_SVI[],MATCH(Table3[[#This Row],[city_name]],tb_SVI[city_name_uf],0),3)</f>
        <v>2507309</v>
      </c>
      <c r="D1269" t="s">
        <v>18920</v>
      </c>
      <c r="E1269" s="11">
        <f>INDEX(tb_SVI[],MATCH(Table3[[#This Row],[city_name]],tb_SVI[city_name_uf],0),5)</f>
        <v>14450</v>
      </c>
      <c r="F1269">
        <f>INDEX(tb_MHDI[],MATCH(Table3[[#This Row],[city_name]],tb_MHDI[mun_uf],0),5)</f>
        <v>0.55800000000000005</v>
      </c>
      <c r="G1269">
        <f>INDEX(tb_MHDI[],MATCH(Table3[[#This Row],[city_name]],tb_MHDI[mun_uf],0),6)</f>
        <v>0.55400000000000005</v>
      </c>
      <c r="H1269">
        <f>INDEX(tb_MHDI[],MATCH(Table3[[#This Row],[city_name]],tb_MHDI[mun_uf],0),7)</f>
        <v>0.72</v>
      </c>
      <c r="I1269">
        <f>INDEX(tb_MHDI[],MATCH(Table3[[#This Row],[city_name]],tb_MHDI[mun_uf],0),8)</f>
        <v>0.435</v>
      </c>
      <c r="J1269">
        <f>_xlfn.NUMBERVALUE(INDEX(tb_SVI[],MATCH(Table3[[#This Row],[city_name]],tb_SVI[city_name_uf],0),8),".")</f>
        <v>0.51300000000000001</v>
      </c>
      <c r="K1269">
        <f>_xlfn.NUMBERVALUE(INDEX(tb_SVI[],MATCH(Table3[[#This Row],[city_name]],tb_SVI[city_name_uf],0),9),".")</f>
        <v>0.33</v>
      </c>
      <c r="L1269">
        <f>_xlfn.NUMBERVALUE(INDEX(tb_SVI[],MATCH(Table3[[#This Row],[city_name]],tb_SVI[city_name_uf],0),10),".")</f>
        <v>0.59399999999999997</v>
      </c>
      <c r="M1269">
        <f>_xlfn.NUMBERVALUE(INDEX(tb_SVI[],MATCH(Table3[[#This Row],[city_name]],tb_SVI[city_name_uf],0),11),".")</f>
        <v>0.61599999999999999</v>
      </c>
      <c r="N1269" s="14">
        <f>_xlfn.PERCENTRANK.INC(Table3[MHDI_tot],Table3[[#This Row],[MHDI_tot]],3)</f>
        <v>8.4000000000000005E-2</v>
      </c>
    </row>
    <row r="1270" spans="1:14" hidden="1" x14ac:dyDescent="0.2">
      <c r="A1270" t="str">
        <f>SVI!F1270</f>
        <v>Itatuba/PB</v>
      </c>
      <c r="B1270" t="str">
        <f>INDEX(tb_SVI[],MATCH(Table3[[#This Row],[ibge_cod]],tb_SVI[Município],0),1)</f>
        <v>PB</v>
      </c>
      <c r="C1270" t="str">
        <f>INDEX(tb_SVI[],MATCH(Table3[[#This Row],[city_name]],tb_SVI[city_name_uf],0),3)</f>
        <v>2507200</v>
      </c>
      <c r="D1270" t="s">
        <v>18921</v>
      </c>
      <c r="E1270" s="11">
        <f>INDEX(tb_SVI[],MATCH(Table3[[#This Row],[city_name]],tb_SVI[city_name_uf],0),5)</f>
        <v>11016</v>
      </c>
      <c r="F1270">
        <f>INDEX(tb_MHDI[],MATCH(Table3[[#This Row],[city_name]],tb_MHDI[mun_uf],0),5)</f>
        <v>0.56200000000000006</v>
      </c>
      <c r="G1270">
        <f>INDEX(tb_MHDI[],MATCH(Table3[[#This Row],[city_name]],tb_MHDI[mun_uf],0),6)</f>
        <v>0.54900000000000004</v>
      </c>
      <c r="H1270">
        <f>INDEX(tb_MHDI[],MATCH(Table3[[#This Row],[city_name]],tb_MHDI[mun_uf],0),7)</f>
        <v>0.74199999999999999</v>
      </c>
      <c r="I1270">
        <f>INDEX(tb_MHDI[],MATCH(Table3[[#This Row],[city_name]],tb_MHDI[mun_uf],0),8)</f>
        <v>0.436</v>
      </c>
      <c r="J1270">
        <f>_xlfn.NUMBERVALUE(INDEX(tb_SVI[],MATCH(Table3[[#This Row],[city_name]],tb_SVI[city_name_uf],0),8),".")</f>
        <v>0.52900000000000003</v>
      </c>
      <c r="K1270">
        <f>_xlfn.NUMBERVALUE(INDEX(tb_SVI[],MATCH(Table3[[#This Row],[city_name]],tb_SVI[city_name_uf],0),9),".")</f>
        <v>0.36799999999999999</v>
      </c>
      <c r="L1270">
        <f>_xlfn.NUMBERVALUE(INDEX(tb_SVI[],MATCH(Table3[[#This Row],[city_name]],tb_SVI[city_name_uf],0),10),".")</f>
        <v>0.68400000000000005</v>
      </c>
      <c r="M1270">
        <f>_xlfn.NUMBERVALUE(INDEX(tb_SVI[],MATCH(Table3[[#This Row],[city_name]],tb_SVI[city_name_uf],0),11),".")</f>
        <v>0.53400000000000003</v>
      </c>
      <c r="N1270" s="14">
        <f>_xlfn.PERCENTRANK.INC(Table3[MHDI_tot],Table3[[#This Row],[MHDI_tot]],3)</f>
        <v>9.6000000000000002E-2</v>
      </c>
    </row>
    <row r="1271" spans="1:14" hidden="1" x14ac:dyDescent="0.2">
      <c r="A1271" t="str">
        <f>SVI!F1271</f>
        <v>Itapororoca/PB</v>
      </c>
      <c r="B1271" t="str">
        <f>INDEX(tb_SVI[],MATCH(Table3[[#This Row],[ibge_cod]],tb_SVI[Município],0),1)</f>
        <v>PB</v>
      </c>
      <c r="C1271" t="str">
        <f>INDEX(tb_SVI[],MATCH(Table3[[#This Row],[city_name]],tb_SVI[city_name_uf],0),3)</f>
        <v>2507101</v>
      </c>
      <c r="D1271" t="s">
        <v>18922</v>
      </c>
      <c r="E1271" s="11">
        <f>INDEX(tb_SVI[],MATCH(Table3[[#This Row],[city_name]],tb_SVI[city_name_uf],0),5)</f>
        <v>18823</v>
      </c>
      <c r="F1271">
        <f>INDEX(tb_MHDI[],MATCH(Table3[[#This Row],[city_name]],tb_MHDI[mun_uf],0),5)</f>
        <v>0.56399999999999995</v>
      </c>
      <c r="G1271">
        <f>INDEX(tb_MHDI[],MATCH(Table3[[#This Row],[city_name]],tb_MHDI[mun_uf],0),6)</f>
        <v>0.54300000000000004</v>
      </c>
      <c r="H1271">
        <f>INDEX(tb_MHDI[],MATCH(Table3[[#This Row],[city_name]],tb_MHDI[mun_uf],0),7)</f>
        <v>0.75700000000000001</v>
      </c>
      <c r="I1271">
        <f>INDEX(tb_MHDI[],MATCH(Table3[[#This Row],[city_name]],tb_MHDI[mun_uf],0),8)</f>
        <v>0.437</v>
      </c>
      <c r="J1271">
        <f>_xlfn.NUMBERVALUE(INDEX(tb_SVI[],MATCH(Table3[[#This Row],[city_name]],tb_SVI[city_name_uf],0),8),".")</f>
        <v>0.49299999999999999</v>
      </c>
      <c r="K1271">
        <f>_xlfn.NUMBERVALUE(INDEX(tb_SVI[],MATCH(Table3[[#This Row],[city_name]],tb_SVI[city_name_uf],0),9),".")</f>
        <v>0.26600000000000001</v>
      </c>
      <c r="L1271">
        <f>_xlfn.NUMBERVALUE(INDEX(tb_SVI[],MATCH(Table3[[#This Row],[city_name]],tb_SVI[city_name_uf],0),10),".")</f>
        <v>0.61599999999999999</v>
      </c>
      <c r="M1271">
        <f>_xlfn.NUMBERVALUE(INDEX(tb_SVI[],MATCH(Table3[[#This Row],[city_name]],tb_SVI[city_name_uf],0),11),".")</f>
        <v>0.59699999999999998</v>
      </c>
      <c r="N1271" s="14">
        <f>_xlfn.PERCENTRANK.INC(Table3[MHDI_tot],Table3[[#This Row],[MHDI_tot]],3)</f>
        <v>0.104</v>
      </c>
    </row>
    <row r="1272" spans="1:14" hidden="1" x14ac:dyDescent="0.2">
      <c r="A1272" t="str">
        <f>SVI!F1272</f>
        <v>Itaporanga/PB</v>
      </c>
      <c r="B1272" t="str">
        <f>INDEX(tb_SVI[],MATCH(Table3[[#This Row],[ibge_cod]],tb_SVI[Município],0),1)</f>
        <v>PB</v>
      </c>
      <c r="C1272" t="str">
        <f>INDEX(tb_SVI[],MATCH(Table3[[#This Row],[city_name]],tb_SVI[city_name_uf],0),3)</f>
        <v>2507002</v>
      </c>
      <c r="D1272" t="s">
        <v>18923</v>
      </c>
      <c r="E1272" s="11">
        <f>INDEX(tb_SVI[],MATCH(Table3[[#This Row],[city_name]],tb_SVI[city_name_uf],0),5)</f>
        <v>24828</v>
      </c>
      <c r="F1272">
        <f>INDEX(tb_MHDI[],MATCH(Table3[[#This Row],[city_name]],tb_MHDI[mun_uf],0),5)</f>
        <v>0.61499999999999999</v>
      </c>
      <c r="G1272">
        <f>INDEX(tb_MHDI[],MATCH(Table3[[#This Row],[city_name]],tb_MHDI[mun_uf],0),6)</f>
        <v>0.60699999999999998</v>
      </c>
      <c r="H1272">
        <f>INDEX(tb_MHDI[],MATCH(Table3[[#This Row],[city_name]],tb_MHDI[mun_uf],0),7)</f>
        <v>0.74199999999999999</v>
      </c>
      <c r="I1272">
        <f>INDEX(tb_MHDI[],MATCH(Table3[[#This Row],[city_name]],tb_MHDI[mun_uf],0),8)</f>
        <v>0.51700000000000002</v>
      </c>
      <c r="J1272">
        <f>_xlfn.NUMBERVALUE(INDEX(tb_SVI[],MATCH(Table3[[#This Row],[city_name]],tb_SVI[city_name_uf],0),8),".")</f>
        <v>0.36899999999999999</v>
      </c>
      <c r="K1272">
        <f>_xlfn.NUMBERVALUE(INDEX(tb_SVI[],MATCH(Table3[[#This Row],[city_name]],tb_SVI[city_name_uf],0),9),".")</f>
        <v>0.126</v>
      </c>
      <c r="L1272">
        <f>_xlfn.NUMBERVALUE(INDEX(tb_SVI[],MATCH(Table3[[#This Row],[city_name]],tb_SVI[city_name_uf],0),10),".")</f>
        <v>0.47399999999999998</v>
      </c>
      <c r="M1272">
        <f>_xlfn.NUMBERVALUE(INDEX(tb_SVI[],MATCH(Table3[[#This Row],[city_name]],tb_SVI[city_name_uf],0),11),".")</f>
        <v>0.50600000000000001</v>
      </c>
      <c r="N1272" s="14">
        <f>_xlfn.PERCENTRANK.INC(Table3[MHDI_tot],Table3[[#This Row],[MHDI_tot]],3)</f>
        <v>0.313</v>
      </c>
    </row>
    <row r="1273" spans="1:14" hidden="1" x14ac:dyDescent="0.2">
      <c r="A1273" t="str">
        <f>SVI!F1273</f>
        <v>Itabaiana/PB</v>
      </c>
      <c r="B1273" t="str">
        <f>INDEX(tb_SVI[],MATCH(Table3[[#This Row],[ibge_cod]],tb_SVI[Município],0),1)</f>
        <v>PB</v>
      </c>
      <c r="C1273" t="str">
        <f>INDEX(tb_SVI[],MATCH(Table3[[#This Row],[city_name]],tb_SVI[city_name_uf],0),3)</f>
        <v>2506905</v>
      </c>
      <c r="D1273" t="s">
        <v>18924</v>
      </c>
      <c r="E1273" s="11">
        <f>INDEX(tb_SVI[],MATCH(Table3[[#This Row],[city_name]],tb_SVI[city_name_uf],0),5)</f>
        <v>24419</v>
      </c>
      <c r="F1273">
        <f>INDEX(tb_MHDI[],MATCH(Table3[[#This Row],[city_name]],tb_MHDI[mun_uf],0),5)</f>
        <v>0.61299999999999999</v>
      </c>
      <c r="G1273">
        <f>INDEX(tb_MHDI[],MATCH(Table3[[#This Row],[city_name]],tb_MHDI[mun_uf],0),6)</f>
        <v>0.59199999999999997</v>
      </c>
      <c r="H1273">
        <f>INDEX(tb_MHDI[],MATCH(Table3[[#This Row],[city_name]],tb_MHDI[mun_uf],0),7)</f>
        <v>0.72699999999999998</v>
      </c>
      <c r="I1273">
        <f>INDEX(tb_MHDI[],MATCH(Table3[[#This Row],[city_name]],tb_MHDI[mun_uf],0),8)</f>
        <v>0.53600000000000003</v>
      </c>
      <c r="J1273">
        <f>_xlfn.NUMBERVALUE(INDEX(tb_SVI[],MATCH(Table3[[#This Row],[city_name]],tb_SVI[city_name_uf],0),8),".")</f>
        <v>0.44700000000000001</v>
      </c>
      <c r="K1273">
        <f>_xlfn.NUMBERVALUE(INDEX(tb_SVI[],MATCH(Table3[[#This Row],[city_name]],tb_SVI[city_name_uf],0),9),".")</f>
        <v>0.26200000000000001</v>
      </c>
      <c r="L1273">
        <f>_xlfn.NUMBERVALUE(INDEX(tb_SVI[],MATCH(Table3[[#This Row],[city_name]],tb_SVI[city_name_uf],0),10),".")</f>
        <v>0.52500000000000002</v>
      </c>
      <c r="M1273">
        <f>_xlfn.NUMBERVALUE(INDEX(tb_SVI[],MATCH(Table3[[#This Row],[city_name]],tb_SVI[city_name_uf],0),11),".")</f>
        <v>0.55300000000000005</v>
      </c>
      <c r="N1273" s="14">
        <f>_xlfn.PERCENTRANK.INC(Table3[MHDI_tot],Table3[[#This Row],[MHDI_tot]],3)</f>
        <v>0.30499999999999999</v>
      </c>
    </row>
    <row r="1274" spans="1:14" hidden="1" x14ac:dyDescent="0.2">
      <c r="A1274" t="str">
        <f>SVI!F1274</f>
        <v>Ingá/PB</v>
      </c>
      <c r="B1274" t="str">
        <f>INDEX(tb_SVI[],MATCH(Table3[[#This Row],[ibge_cod]],tb_SVI[Município],0),1)</f>
        <v>PB</v>
      </c>
      <c r="C1274" t="str">
        <f>INDEX(tb_SVI[],MATCH(Table3[[#This Row],[city_name]],tb_SVI[city_name_uf],0),3)</f>
        <v>2506806</v>
      </c>
      <c r="D1274" t="s">
        <v>18925</v>
      </c>
      <c r="E1274" s="11">
        <f>INDEX(tb_SVI[],MATCH(Table3[[#This Row],[city_name]],tb_SVI[city_name_uf],0),5)</f>
        <v>18144</v>
      </c>
      <c r="F1274">
        <f>INDEX(tb_MHDI[],MATCH(Table3[[#This Row],[city_name]],tb_MHDI[mun_uf],0),5)</f>
        <v>0.59199999999999997</v>
      </c>
      <c r="G1274">
        <f>INDEX(tb_MHDI[],MATCH(Table3[[#This Row],[city_name]],tb_MHDI[mun_uf],0),6)</f>
        <v>0.57299999999999995</v>
      </c>
      <c r="H1274">
        <f>INDEX(tb_MHDI[],MATCH(Table3[[#This Row],[city_name]],tb_MHDI[mun_uf],0),7)</f>
        <v>0.76800000000000002</v>
      </c>
      <c r="I1274">
        <f>INDEX(tb_MHDI[],MATCH(Table3[[#This Row],[city_name]],tb_MHDI[mun_uf],0),8)</f>
        <v>0.47099999999999997</v>
      </c>
      <c r="J1274">
        <f>_xlfn.NUMBERVALUE(INDEX(tb_SVI[],MATCH(Table3[[#This Row],[city_name]],tb_SVI[city_name_uf],0),8),".")</f>
        <v>0.52</v>
      </c>
      <c r="K1274">
        <f>_xlfn.NUMBERVALUE(INDEX(tb_SVI[],MATCH(Table3[[#This Row],[city_name]],tb_SVI[city_name_uf],0),9),".")</f>
        <v>0.41499999999999998</v>
      </c>
      <c r="L1274">
        <f>_xlfn.NUMBERVALUE(INDEX(tb_SVI[],MATCH(Table3[[#This Row],[city_name]],tb_SVI[city_name_uf],0),10),".")</f>
        <v>0.56499999999999995</v>
      </c>
      <c r="M1274">
        <f>_xlfn.NUMBERVALUE(INDEX(tb_SVI[],MATCH(Table3[[#This Row],[city_name]],tb_SVI[city_name_uf],0),11),".")</f>
        <v>0.57999999999999996</v>
      </c>
      <c r="N1274" s="14">
        <f>_xlfn.PERCENTRANK.INC(Table3[MHDI_tot],Table3[[#This Row],[MHDI_tot]],3)</f>
        <v>0.214</v>
      </c>
    </row>
    <row r="1275" spans="1:14" hidden="1" x14ac:dyDescent="0.2">
      <c r="A1275" t="str">
        <f>SVI!F1275</f>
        <v>Imaculada/PB</v>
      </c>
      <c r="B1275" t="str">
        <f>INDEX(tb_SVI[],MATCH(Table3[[#This Row],[ibge_cod]],tb_SVI[Município],0),1)</f>
        <v>PB</v>
      </c>
      <c r="C1275" t="str">
        <f>INDEX(tb_SVI[],MATCH(Table3[[#This Row],[city_name]],tb_SVI[city_name_uf],0),3)</f>
        <v>2506707</v>
      </c>
      <c r="D1275" t="s">
        <v>18926</v>
      </c>
      <c r="E1275" s="11">
        <f>INDEX(tb_SVI[],MATCH(Table3[[#This Row],[city_name]],tb_SVI[city_name_uf],0),5)</f>
        <v>11848</v>
      </c>
      <c r="F1275">
        <f>INDEX(tb_MHDI[],MATCH(Table3[[#This Row],[city_name]],tb_MHDI[mun_uf],0),5)</f>
        <v>0.55700000000000005</v>
      </c>
      <c r="G1275">
        <f>INDEX(tb_MHDI[],MATCH(Table3[[#This Row],[city_name]],tb_MHDI[mun_uf],0),6)</f>
        <v>0.52400000000000002</v>
      </c>
      <c r="H1275">
        <f>INDEX(tb_MHDI[],MATCH(Table3[[#This Row],[city_name]],tb_MHDI[mun_uf],0),7)</f>
        <v>0.71499999999999997</v>
      </c>
      <c r="I1275">
        <f>INDEX(tb_MHDI[],MATCH(Table3[[#This Row],[city_name]],tb_MHDI[mun_uf],0),8)</f>
        <v>0.46100000000000002</v>
      </c>
      <c r="J1275">
        <f>_xlfn.NUMBERVALUE(INDEX(tb_SVI[],MATCH(Table3[[#This Row],[city_name]],tb_SVI[city_name_uf],0),8),".")</f>
        <v>0.46100000000000002</v>
      </c>
      <c r="K1275">
        <f>_xlfn.NUMBERVALUE(INDEX(tb_SVI[],MATCH(Table3[[#This Row],[city_name]],tb_SVI[city_name_uf],0),9),".")</f>
        <v>0.26600000000000001</v>
      </c>
      <c r="L1275">
        <f>_xlfn.NUMBERVALUE(INDEX(tb_SVI[],MATCH(Table3[[#This Row],[city_name]],tb_SVI[city_name_uf],0),10),".")</f>
        <v>0.61</v>
      </c>
      <c r="M1275">
        <f>_xlfn.NUMBERVALUE(INDEX(tb_SVI[],MATCH(Table3[[#This Row],[city_name]],tb_SVI[city_name_uf],0),11),".")</f>
        <v>0.50800000000000001</v>
      </c>
      <c r="N1275" s="14">
        <f>_xlfn.PERCENTRANK.INC(Table3[MHDI_tot],Table3[[#This Row],[MHDI_tot]],3)</f>
        <v>0.08</v>
      </c>
    </row>
    <row r="1276" spans="1:14" hidden="1" x14ac:dyDescent="0.2">
      <c r="A1276" t="str">
        <f>SVI!F4582</f>
        <v>Três Barras/SC</v>
      </c>
      <c r="B1276" t="str">
        <f>INDEX(tb_SVI[],MATCH(Table3[[#This Row],[ibge_cod]],tb_SVI[Município],0),1)</f>
        <v>SC</v>
      </c>
      <c r="C1276" t="str">
        <f>INDEX(tb_SVI[],MATCH(Table3[[#This Row],[city_name]],tb_SVI[city_name_uf],0),3)</f>
        <v>4218301</v>
      </c>
      <c r="D1276" t="e">
        <v>#N/A</v>
      </c>
      <c r="E1276" s="11">
        <f>INDEX(tb_SVI[],MATCH(Table3[[#This Row],[city_name]],tb_SVI[city_name_uf],0),5)</f>
        <v>19366</v>
      </c>
      <c r="F1276">
        <f>INDEX(tb_MHDI[],MATCH(Table3[[#This Row],[city_name]],tb_MHDI[mun_uf],0),5)</f>
        <v>0.70599999999999996</v>
      </c>
      <c r="G1276">
        <f>INDEX(tb_MHDI[],MATCH(Table3[[#This Row],[city_name]],tb_MHDI[mun_uf],0),6)</f>
        <v>0.67700000000000005</v>
      </c>
      <c r="H1276">
        <f>INDEX(tb_MHDI[],MATCH(Table3[[#This Row],[city_name]],tb_MHDI[mun_uf],0),7)</f>
        <v>0.81399999999999995</v>
      </c>
      <c r="I1276">
        <f>INDEX(tb_MHDI[],MATCH(Table3[[#This Row],[city_name]],tb_MHDI[mun_uf],0),8)</f>
        <v>0.63900000000000001</v>
      </c>
      <c r="J1276">
        <f>_xlfn.NUMBERVALUE(INDEX(tb_SVI[],MATCH(Table3[[#This Row],[city_name]],tb_SVI[city_name_uf],0),8),".")</f>
        <v>0.3</v>
      </c>
      <c r="K1276">
        <f>_xlfn.NUMBERVALUE(INDEX(tb_SVI[],MATCH(Table3[[#This Row],[city_name]],tb_SVI[city_name_uf],0),9),".")</f>
        <v>0.182</v>
      </c>
      <c r="L1276">
        <f>_xlfn.NUMBERVALUE(INDEX(tb_SVI[],MATCH(Table3[[#This Row],[city_name]],tb_SVI[city_name_uf],0),10),".")</f>
        <v>0.39800000000000002</v>
      </c>
      <c r="M1276">
        <f>_xlfn.NUMBERVALUE(INDEX(tb_SVI[],MATCH(Table3[[#This Row],[city_name]],tb_SVI[city_name_uf],0),11),".")</f>
        <v>0.31900000000000001</v>
      </c>
      <c r="N1276" s="14">
        <f>_xlfn.PERCENTRANK.INC(Table3[MHDI_tot],Table3[[#This Row],[MHDI_tot]],3)</f>
        <v>0.68400000000000005</v>
      </c>
    </row>
    <row r="1277" spans="1:14" hidden="1" x14ac:dyDescent="0.2">
      <c r="A1277" t="str">
        <f>SVI!F1277</f>
        <v>Ibiara/PB</v>
      </c>
      <c r="B1277" t="str">
        <f>INDEX(tb_SVI[],MATCH(Table3[[#This Row],[ibge_cod]],tb_SVI[Município],0),1)</f>
        <v>PB</v>
      </c>
      <c r="C1277" t="str">
        <f>INDEX(tb_SVI[],MATCH(Table3[[#This Row],[city_name]],tb_SVI[city_name_uf],0),3)</f>
        <v>2506608</v>
      </c>
      <c r="D1277" t="s">
        <v>18927</v>
      </c>
      <c r="E1277" s="11">
        <f>INDEX(tb_SVI[],MATCH(Table3[[#This Row],[city_name]],tb_SVI[city_name_uf],0),5)</f>
        <v>5903</v>
      </c>
      <c r="F1277">
        <f>INDEX(tb_MHDI[],MATCH(Table3[[#This Row],[city_name]],tb_MHDI[mun_uf],0),5)</f>
        <v>0.58599999999999997</v>
      </c>
      <c r="G1277">
        <f>INDEX(tb_MHDI[],MATCH(Table3[[#This Row],[city_name]],tb_MHDI[mun_uf],0),6)</f>
        <v>0.54800000000000004</v>
      </c>
      <c r="H1277">
        <f>INDEX(tb_MHDI[],MATCH(Table3[[#This Row],[city_name]],tb_MHDI[mun_uf],0),7)</f>
        <v>0.76800000000000002</v>
      </c>
      <c r="I1277">
        <f>INDEX(tb_MHDI[],MATCH(Table3[[#This Row],[city_name]],tb_MHDI[mun_uf],0),8)</f>
        <v>0.47899999999999998</v>
      </c>
      <c r="J1277">
        <f>_xlfn.NUMBERVALUE(INDEX(tb_SVI[],MATCH(Table3[[#This Row],[city_name]],tb_SVI[city_name_uf],0),8),".")</f>
        <v>0.46300000000000002</v>
      </c>
      <c r="K1277">
        <f>_xlfn.NUMBERVALUE(INDEX(tb_SVI[],MATCH(Table3[[#This Row],[city_name]],tb_SVI[city_name_uf],0),9),".")</f>
        <v>0.17599999999999999</v>
      </c>
      <c r="L1277">
        <f>_xlfn.NUMBERVALUE(INDEX(tb_SVI[],MATCH(Table3[[#This Row],[city_name]],tb_SVI[city_name_uf],0),10),".")</f>
        <v>0.65100000000000002</v>
      </c>
      <c r="M1277">
        <f>_xlfn.NUMBERVALUE(INDEX(tb_SVI[],MATCH(Table3[[#This Row],[city_name]],tb_SVI[city_name_uf],0),11),".")</f>
        <v>0.56200000000000006</v>
      </c>
      <c r="N1277" s="14">
        <f>_xlfn.PERCENTRANK.INC(Table3[MHDI_tot],Table3[[#This Row],[MHDI_tot]],3)</f>
        <v>0.188</v>
      </c>
    </row>
    <row r="1278" spans="1:14" hidden="1" x14ac:dyDescent="0.2">
      <c r="A1278" t="str">
        <f>SVI!F1278</f>
        <v>Gurjão/PB</v>
      </c>
      <c r="B1278" t="str">
        <f>INDEX(tb_SVI[],MATCH(Table3[[#This Row],[ibge_cod]],tb_SVI[Município],0),1)</f>
        <v>PB</v>
      </c>
      <c r="C1278" t="str">
        <f>INDEX(tb_SVI[],MATCH(Table3[[#This Row],[city_name]],tb_SVI[city_name_uf],0),3)</f>
        <v>2506509</v>
      </c>
      <c r="D1278" t="s">
        <v>18928</v>
      </c>
      <c r="E1278" s="11">
        <f>INDEX(tb_SVI[],MATCH(Table3[[#This Row],[city_name]],tb_SVI[city_name_uf],0),5)</f>
        <v>3453</v>
      </c>
      <c r="F1278">
        <f>INDEX(tb_MHDI[],MATCH(Table3[[#This Row],[city_name]],tb_MHDI[mun_uf],0),5)</f>
        <v>0.625</v>
      </c>
      <c r="G1278">
        <f>INDEX(tb_MHDI[],MATCH(Table3[[#This Row],[city_name]],tb_MHDI[mun_uf],0),6)</f>
        <v>0.57599999999999996</v>
      </c>
      <c r="H1278">
        <f>INDEX(tb_MHDI[],MATCH(Table3[[#This Row],[city_name]],tb_MHDI[mun_uf],0),7)</f>
        <v>0.72899999999999998</v>
      </c>
      <c r="I1278">
        <f>INDEX(tb_MHDI[],MATCH(Table3[[#This Row],[city_name]],tb_MHDI[mun_uf],0),8)</f>
        <v>0.58099999999999996</v>
      </c>
      <c r="J1278">
        <f>_xlfn.NUMBERVALUE(INDEX(tb_SVI[],MATCH(Table3[[#This Row],[city_name]],tb_SVI[city_name_uf],0),8),".")</f>
        <v>0.38200000000000001</v>
      </c>
      <c r="K1278">
        <f>_xlfn.NUMBERVALUE(INDEX(tb_SVI[],MATCH(Table3[[#This Row],[city_name]],tb_SVI[city_name_uf],0),9),".")</f>
        <v>0.09</v>
      </c>
      <c r="L1278">
        <f>_xlfn.NUMBERVALUE(INDEX(tb_SVI[],MATCH(Table3[[#This Row],[city_name]],tb_SVI[city_name_uf],0),10),".")</f>
        <v>0.495</v>
      </c>
      <c r="M1278">
        <f>_xlfn.NUMBERVALUE(INDEX(tb_SVI[],MATCH(Table3[[#This Row],[city_name]],tb_SVI[city_name_uf],0),11),".")</f>
        <v>0.56000000000000005</v>
      </c>
      <c r="N1278" s="14">
        <f>_xlfn.PERCENTRANK.INC(Table3[MHDI_tot],Table3[[#This Row],[MHDI_tot]],3)</f>
        <v>0.35199999999999998</v>
      </c>
    </row>
    <row r="1279" spans="1:14" hidden="1" x14ac:dyDescent="0.2">
      <c r="A1279" t="str">
        <f>SVI!F1279</f>
        <v>Gurinhém/PB</v>
      </c>
      <c r="B1279" t="str">
        <f>INDEX(tb_SVI[],MATCH(Table3[[#This Row],[ibge_cod]],tb_SVI[Município],0),1)</f>
        <v>PB</v>
      </c>
      <c r="C1279" t="str">
        <f>INDEX(tb_SVI[],MATCH(Table3[[#This Row],[city_name]],tb_SVI[city_name_uf],0),3)</f>
        <v>2506400</v>
      </c>
      <c r="D1279" t="s">
        <v>18929</v>
      </c>
      <c r="E1279" s="11">
        <f>INDEX(tb_SVI[],MATCH(Table3[[#This Row],[city_name]],tb_SVI[city_name_uf],0),5)</f>
        <v>14127</v>
      </c>
      <c r="F1279">
        <f>INDEX(tb_MHDI[],MATCH(Table3[[#This Row],[city_name]],tb_MHDI[mun_uf],0),5)</f>
        <v>0.55600000000000005</v>
      </c>
      <c r="G1279">
        <f>INDEX(tb_MHDI[],MATCH(Table3[[#This Row],[city_name]],tb_MHDI[mun_uf],0),6)</f>
        <v>0.54400000000000004</v>
      </c>
      <c r="H1279">
        <f>INDEX(tb_MHDI[],MATCH(Table3[[#This Row],[city_name]],tb_MHDI[mun_uf],0),7)</f>
        <v>0.72799999999999998</v>
      </c>
      <c r="I1279">
        <f>INDEX(tb_MHDI[],MATCH(Table3[[#This Row],[city_name]],tb_MHDI[mun_uf],0),8)</f>
        <v>0.435</v>
      </c>
      <c r="J1279">
        <f>_xlfn.NUMBERVALUE(INDEX(tb_SVI[],MATCH(Table3[[#This Row],[city_name]],tb_SVI[city_name_uf],0),8),".")</f>
        <v>0.54900000000000004</v>
      </c>
      <c r="K1279">
        <f>_xlfn.NUMBERVALUE(INDEX(tb_SVI[],MATCH(Table3[[#This Row],[city_name]],tb_SVI[city_name_uf],0),9),".")</f>
        <v>0.44500000000000001</v>
      </c>
      <c r="L1279">
        <f>_xlfn.NUMBERVALUE(INDEX(tb_SVI[],MATCH(Table3[[#This Row],[city_name]],tb_SVI[city_name_uf],0),10),".")</f>
        <v>0.64900000000000002</v>
      </c>
      <c r="M1279">
        <f>_xlfn.NUMBERVALUE(INDEX(tb_SVI[],MATCH(Table3[[#This Row],[city_name]],tb_SVI[city_name_uf],0),11),".")</f>
        <v>0.55200000000000005</v>
      </c>
      <c r="N1279" s="14">
        <f>_xlfn.PERCENTRANK.INC(Table3[MHDI_tot],Table3[[#This Row],[MHDI_tot]],3)</f>
        <v>7.8E-2</v>
      </c>
    </row>
    <row r="1280" spans="1:14" hidden="1" x14ac:dyDescent="0.2">
      <c r="A1280" t="str">
        <f>SVI!F1280</f>
        <v>Guarabira/PB</v>
      </c>
      <c r="B1280" t="str">
        <f>INDEX(tb_SVI[],MATCH(Table3[[#This Row],[ibge_cod]],tb_SVI[Município],0),1)</f>
        <v>PB</v>
      </c>
      <c r="C1280" t="str">
        <f>INDEX(tb_SVI[],MATCH(Table3[[#This Row],[city_name]],tb_SVI[city_name_uf],0),3)</f>
        <v>2506301</v>
      </c>
      <c r="D1280" t="s">
        <v>18930</v>
      </c>
      <c r="E1280" s="11">
        <f>INDEX(tb_SVI[],MATCH(Table3[[#This Row],[city_name]],tb_SVI[city_name_uf],0),5)</f>
        <v>59115</v>
      </c>
      <c r="F1280">
        <f>INDEX(tb_MHDI[],MATCH(Table3[[#This Row],[city_name]],tb_MHDI[mun_uf],0),5)</f>
        <v>0.67300000000000004</v>
      </c>
      <c r="G1280">
        <f>INDEX(tb_MHDI[],MATCH(Table3[[#This Row],[city_name]],tb_MHDI[mun_uf],0),6)</f>
        <v>0.64100000000000001</v>
      </c>
      <c r="H1280">
        <f>INDEX(tb_MHDI[],MATCH(Table3[[#This Row],[city_name]],tb_MHDI[mun_uf],0),7)</f>
        <v>0.81200000000000006</v>
      </c>
      <c r="I1280">
        <f>INDEX(tb_MHDI[],MATCH(Table3[[#This Row],[city_name]],tb_MHDI[mun_uf],0),8)</f>
        <v>0.58599999999999997</v>
      </c>
      <c r="J1280">
        <f>_xlfn.NUMBERVALUE(INDEX(tb_SVI[],MATCH(Table3[[#This Row],[city_name]],tb_SVI[city_name_uf],0),8),".")</f>
        <v>0.318</v>
      </c>
      <c r="K1280">
        <f>_xlfn.NUMBERVALUE(INDEX(tb_SVI[],MATCH(Table3[[#This Row],[city_name]],tb_SVI[city_name_uf],0),9),".")</f>
        <v>7.3999999999999996E-2</v>
      </c>
      <c r="L1280">
        <f>_xlfn.NUMBERVALUE(INDEX(tb_SVI[],MATCH(Table3[[#This Row],[city_name]],tb_SVI[city_name_uf],0),10),".")</f>
        <v>0.45</v>
      </c>
      <c r="M1280">
        <f>_xlfn.NUMBERVALUE(INDEX(tb_SVI[],MATCH(Table3[[#This Row],[city_name]],tb_SVI[city_name_uf],0),11),".")</f>
        <v>0.43099999999999999</v>
      </c>
      <c r="N1280" s="14">
        <f>_xlfn.PERCENTRANK.INC(Table3[MHDI_tot],Table3[[#This Row],[MHDI_tot]],3)</f>
        <v>0.52900000000000003</v>
      </c>
    </row>
    <row r="1281" spans="1:14" hidden="1" x14ac:dyDescent="0.2">
      <c r="A1281" t="str">
        <f>SVI!F1281</f>
        <v>Gado Bravo/PB</v>
      </c>
      <c r="B1281" t="str">
        <f>INDEX(tb_SVI[],MATCH(Table3[[#This Row],[ibge_cod]],tb_SVI[Município],0),1)</f>
        <v>PB</v>
      </c>
      <c r="C1281" t="str">
        <f>INDEX(tb_SVI[],MATCH(Table3[[#This Row],[city_name]],tb_SVI[city_name_uf],0),3)</f>
        <v>2506251</v>
      </c>
      <c r="D1281" t="s">
        <v>18931</v>
      </c>
      <c r="E1281" s="11">
        <f>INDEX(tb_SVI[],MATCH(Table3[[#This Row],[city_name]],tb_SVI[city_name_uf],0),5)</f>
        <v>8303</v>
      </c>
      <c r="F1281">
        <f>INDEX(tb_MHDI[],MATCH(Table3[[#This Row],[city_name]],tb_MHDI[mun_uf],0),5)</f>
        <v>0.51300000000000001</v>
      </c>
      <c r="G1281">
        <f>INDEX(tb_MHDI[],MATCH(Table3[[#This Row],[city_name]],tb_MHDI[mun_uf],0),6)</f>
        <v>0.49099999999999999</v>
      </c>
      <c r="H1281">
        <f>INDEX(tb_MHDI[],MATCH(Table3[[#This Row],[city_name]],tb_MHDI[mun_uf],0),7)</f>
        <v>0.73699999999999999</v>
      </c>
      <c r="I1281">
        <f>INDEX(tb_MHDI[],MATCH(Table3[[#This Row],[city_name]],tb_MHDI[mun_uf],0),8)</f>
        <v>0.373</v>
      </c>
      <c r="J1281">
        <f>_xlfn.NUMBERVALUE(INDEX(tb_SVI[],MATCH(Table3[[#This Row],[city_name]],tb_SVI[city_name_uf],0),8),".")</f>
        <v>0.58899999999999997</v>
      </c>
      <c r="K1281">
        <f>_xlfn.NUMBERVALUE(INDEX(tb_SVI[],MATCH(Table3[[#This Row],[city_name]],tb_SVI[city_name_uf],0),9),".")</f>
        <v>0.498</v>
      </c>
      <c r="L1281">
        <f>_xlfn.NUMBERVALUE(INDEX(tb_SVI[],MATCH(Table3[[#This Row],[city_name]],tb_SVI[city_name_uf],0),10),".")</f>
        <v>0.63100000000000001</v>
      </c>
      <c r="M1281">
        <f>_xlfn.NUMBERVALUE(INDEX(tb_SVI[],MATCH(Table3[[#This Row],[city_name]],tb_SVI[city_name_uf],0),11),".")</f>
        <v>0.63700000000000001</v>
      </c>
      <c r="N1281" s="14">
        <f>_xlfn.PERCENTRANK.INC(Table3[MHDI_tot],Table3[[#This Row],[MHDI_tot]],3)</f>
        <v>1.2E-2</v>
      </c>
    </row>
    <row r="1282" spans="1:14" hidden="1" x14ac:dyDescent="0.2">
      <c r="A1282" t="str">
        <f>SVI!F1282</f>
        <v>Joca Claudino/PB</v>
      </c>
      <c r="B1282" t="str">
        <f>INDEX(tb_SVI[],MATCH(Table3[[#This Row],[ibge_cod]],tb_SVI[Município],0),1)</f>
        <v>PB</v>
      </c>
      <c r="C1282" t="str">
        <f>INDEX(tb_SVI[],MATCH(Table3[[#This Row],[city_name]],tb_SVI[city_name_uf],0),3)</f>
        <v>2513653</v>
      </c>
      <c r="D1282" t="s">
        <v>18932</v>
      </c>
      <c r="E1282" s="11">
        <f>INDEX(tb_SVI[],MATCH(Table3[[#This Row],[city_name]],tb_SVI[city_name_uf],0),5)</f>
        <v>2639</v>
      </c>
      <c r="F1282">
        <f>INDEX(tb_MHDI[],MATCH(Table3[[#This Row],[city_name]],tb_MHDI[mun_uf],0),5)</f>
        <v>0.622</v>
      </c>
      <c r="G1282">
        <f>INDEX(tb_MHDI[],MATCH(Table3[[#This Row],[city_name]],tb_MHDI[mun_uf],0),6)</f>
        <v>0.55300000000000005</v>
      </c>
      <c r="H1282">
        <f>INDEX(tb_MHDI[],MATCH(Table3[[#This Row],[city_name]],tb_MHDI[mun_uf],0),7)</f>
        <v>0.76500000000000001</v>
      </c>
      <c r="I1282">
        <f>INDEX(tb_MHDI[],MATCH(Table3[[#This Row],[city_name]],tb_MHDI[mun_uf],0),8)</f>
        <v>0.56799999999999995</v>
      </c>
      <c r="J1282">
        <f>_xlfn.NUMBERVALUE(INDEX(tb_SVI[],MATCH(Table3[[#This Row],[city_name]],tb_SVI[city_name_uf],0),8),".")</f>
        <v>0.36499999999999999</v>
      </c>
      <c r="K1282">
        <f>_xlfn.NUMBERVALUE(INDEX(tb_SVI[],MATCH(Table3[[#This Row],[city_name]],tb_SVI[city_name_uf],0),9),".")</f>
        <v>0.16300000000000001</v>
      </c>
      <c r="L1282">
        <f>_xlfn.NUMBERVALUE(INDEX(tb_SVI[],MATCH(Table3[[#This Row],[city_name]],tb_SVI[city_name_uf],0),10),".")</f>
        <v>0.47899999999999998</v>
      </c>
      <c r="M1282">
        <f>_xlfn.NUMBERVALUE(INDEX(tb_SVI[],MATCH(Table3[[#This Row],[city_name]],tb_SVI[city_name_uf],0),11),".")</f>
        <v>0.45300000000000001</v>
      </c>
      <c r="N1282" s="14">
        <f>_xlfn.PERCENTRANK.INC(Table3[MHDI_tot],Table3[[#This Row],[MHDI_tot]],3)</f>
        <v>0.33800000000000002</v>
      </c>
    </row>
    <row r="1283" spans="1:14" hidden="1" x14ac:dyDescent="0.2">
      <c r="A1283" t="str">
        <f>SVI!F1283</f>
        <v>Santana dos Garrotes/PB</v>
      </c>
      <c r="B1283" t="str">
        <f>INDEX(tb_SVI[],MATCH(Table3[[#This Row],[ibge_cod]],tb_SVI[Município],0),1)</f>
        <v>PB</v>
      </c>
      <c r="C1283" t="str">
        <f>INDEX(tb_SVI[],MATCH(Table3[[#This Row],[city_name]],tb_SVI[city_name_uf],0),3)</f>
        <v>2513604</v>
      </c>
      <c r="D1283" t="s">
        <v>18933</v>
      </c>
      <c r="E1283" s="11">
        <f>INDEX(tb_SVI[],MATCH(Table3[[#This Row],[city_name]],tb_SVI[city_name_uf],0),5)</f>
        <v>6986</v>
      </c>
      <c r="F1283">
        <f>INDEX(tb_MHDI[],MATCH(Table3[[#This Row],[city_name]],tb_MHDI[mun_uf],0),5)</f>
        <v>0.59399999999999997</v>
      </c>
      <c r="G1283">
        <f>INDEX(tb_MHDI[],MATCH(Table3[[#This Row],[city_name]],tb_MHDI[mun_uf],0),6)</f>
        <v>0.56799999999999995</v>
      </c>
      <c r="H1283">
        <f>INDEX(tb_MHDI[],MATCH(Table3[[#This Row],[city_name]],tb_MHDI[mun_uf],0),7)</f>
        <v>0.77200000000000002</v>
      </c>
      <c r="I1283">
        <f>INDEX(tb_MHDI[],MATCH(Table3[[#This Row],[city_name]],tb_MHDI[mun_uf],0),8)</f>
        <v>0.47899999999999998</v>
      </c>
      <c r="J1283">
        <f>_xlfn.NUMBERVALUE(INDEX(tb_SVI[],MATCH(Table3[[#This Row],[city_name]],tb_SVI[city_name_uf],0),8),".")</f>
        <v>0.497</v>
      </c>
      <c r="K1283">
        <f>_xlfn.NUMBERVALUE(INDEX(tb_SVI[],MATCH(Table3[[#This Row],[city_name]],tb_SVI[city_name_uf],0),9),".")</f>
        <v>0.49199999999999999</v>
      </c>
      <c r="L1283">
        <f>_xlfn.NUMBERVALUE(INDEX(tb_SVI[],MATCH(Table3[[#This Row],[city_name]],tb_SVI[city_name_uf],0),10),".")</f>
        <v>0.46300000000000002</v>
      </c>
      <c r="M1283">
        <f>_xlfn.NUMBERVALUE(INDEX(tb_SVI[],MATCH(Table3[[#This Row],[city_name]],tb_SVI[city_name_uf],0),11),".")</f>
        <v>0.53700000000000003</v>
      </c>
      <c r="N1283" s="14">
        <f>_xlfn.PERCENTRANK.INC(Table3[MHDI_tot],Table3[[#This Row],[MHDI_tot]],3)</f>
        <v>0.22500000000000001</v>
      </c>
    </row>
    <row r="1284" spans="1:14" hidden="1" x14ac:dyDescent="0.2">
      <c r="A1284" t="str">
        <f>SVI!F1284</f>
        <v>Santana de Mangueira/PB</v>
      </c>
      <c r="B1284" t="str">
        <f>INDEX(tb_SVI[],MATCH(Table3[[#This Row],[ibge_cod]],tb_SVI[Município],0),1)</f>
        <v>PB</v>
      </c>
      <c r="C1284" t="str">
        <f>INDEX(tb_SVI[],MATCH(Table3[[#This Row],[city_name]],tb_SVI[city_name_uf],0),3)</f>
        <v>2513505</v>
      </c>
      <c r="D1284" t="s">
        <v>18934</v>
      </c>
      <c r="E1284" s="11">
        <f>INDEX(tb_SVI[],MATCH(Table3[[#This Row],[city_name]],tb_SVI[city_name_uf],0),5)</f>
        <v>5129</v>
      </c>
      <c r="F1284">
        <f>INDEX(tb_MHDI[],MATCH(Table3[[#This Row],[city_name]],tb_MHDI[mun_uf],0),5)</f>
        <v>0.53500000000000003</v>
      </c>
      <c r="G1284">
        <f>INDEX(tb_MHDI[],MATCH(Table3[[#This Row],[city_name]],tb_MHDI[mun_uf],0),6)</f>
        <v>0.48799999999999999</v>
      </c>
      <c r="H1284">
        <f>INDEX(tb_MHDI[],MATCH(Table3[[#This Row],[city_name]],tb_MHDI[mun_uf],0),7)</f>
        <v>0.75600000000000001</v>
      </c>
      <c r="I1284">
        <f>INDEX(tb_MHDI[],MATCH(Table3[[#This Row],[city_name]],tb_MHDI[mun_uf],0),8)</f>
        <v>0.41399999999999998</v>
      </c>
      <c r="J1284">
        <f>_xlfn.NUMBERVALUE(INDEX(tb_SVI[],MATCH(Table3[[#This Row],[city_name]],tb_SVI[city_name_uf],0),8),".")</f>
        <v>0.48399999999999999</v>
      </c>
      <c r="K1284">
        <f>_xlfn.NUMBERVALUE(INDEX(tb_SVI[],MATCH(Table3[[#This Row],[city_name]],tb_SVI[city_name_uf],0),9),".")</f>
        <v>0.28199999999999997</v>
      </c>
      <c r="L1284">
        <f>_xlfn.NUMBERVALUE(INDEX(tb_SVI[],MATCH(Table3[[#This Row],[city_name]],tb_SVI[city_name_uf],0),10),".")</f>
        <v>0.61199999999999999</v>
      </c>
      <c r="M1284">
        <f>_xlfn.NUMBERVALUE(INDEX(tb_SVI[],MATCH(Table3[[#This Row],[city_name]],tb_SVI[city_name_uf],0),11),".")</f>
        <v>0.55800000000000005</v>
      </c>
      <c r="N1284" s="14">
        <f>_xlfn.PERCENTRANK.INC(Table3[MHDI_tot],Table3[[#This Row],[MHDI_tot]],3)</f>
        <v>3.5000000000000003E-2</v>
      </c>
    </row>
    <row r="1285" spans="1:14" hidden="1" x14ac:dyDescent="0.2">
      <c r="A1285" t="str">
        <f>SVI!F1285</f>
        <v>Santa Teresinha/PB</v>
      </c>
      <c r="B1285" t="str">
        <f>INDEX(tb_SVI[],MATCH(Table3[[#This Row],[ibge_cod]],tb_SVI[Município],0),1)</f>
        <v>PB</v>
      </c>
      <c r="C1285" t="str">
        <f>INDEX(tb_SVI[],MATCH(Table3[[#This Row],[city_name]],tb_SVI[city_name_uf],0),3)</f>
        <v>2513802</v>
      </c>
      <c r="D1285" t="s">
        <v>18935</v>
      </c>
      <c r="E1285" s="11">
        <f>INDEX(tb_SVI[],MATCH(Table3[[#This Row],[city_name]],tb_SVI[city_name_uf],0),5)</f>
        <v>4562</v>
      </c>
      <c r="F1285">
        <f>INDEX(tb_MHDI[],MATCH(Table3[[#This Row],[city_name]],tb_MHDI[mun_uf],0),5)</f>
        <v>0.627</v>
      </c>
      <c r="G1285">
        <f>INDEX(tb_MHDI[],MATCH(Table3[[#This Row],[city_name]],tb_MHDI[mun_uf],0),6)</f>
        <v>0.58599999999999997</v>
      </c>
      <c r="H1285">
        <f>INDEX(tb_MHDI[],MATCH(Table3[[#This Row],[city_name]],tb_MHDI[mun_uf],0),7)</f>
        <v>0.82</v>
      </c>
      <c r="I1285">
        <f>INDEX(tb_MHDI[],MATCH(Table3[[#This Row],[city_name]],tb_MHDI[mun_uf],0),8)</f>
        <v>0.51300000000000001</v>
      </c>
      <c r="J1285">
        <f>_xlfn.NUMBERVALUE(INDEX(tb_SVI[],MATCH(Table3[[#This Row],[city_name]],tb_SVI[city_name_uf],0),8),".")</f>
        <v>0.33</v>
      </c>
      <c r="K1285">
        <f>_xlfn.NUMBERVALUE(INDEX(tb_SVI[],MATCH(Table3[[#This Row],[city_name]],tb_SVI[city_name_uf],0),9),".")</f>
        <v>4.3999999999999997E-2</v>
      </c>
      <c r="L1285">
        <f>_xlfn.NUMBERVALUE(INDEX(tb_SVI[],MATCH(Table3[[#This Row],[city_name]],tb_SVI[city_name_uf],0),10),".")</f>
        <v>0.441</v>
      </c>
      <c r="M1285">
        <f>_xlfn.NUMBERVALUE(INDEX(tb_SVI[],MATCH(Table3[[#This Row],[city_name]],tb_SVI[city_name_uf],0),11),".")</f>
        <v>0.504</v>
      </c>
      <c r="N1285" s="14">
        <f>_xlfn.PERCENTRANK.INC(Table3[MHDI_tot],Table3[[#This Row],[MHDI_tot]],3)</f>
        <v>0.36</v>
      </c>
    </row>
    <row r="1286" spans="1:14" hidden="1" x14ac:dyDescent="0.2">
      <c r="A1286" t="str">
        <f>SVI!F1286</f>
        <v>Santa Rita/PB</v>
      </c>
      <c r="B1286" t="str">
        <f>INDEX(tb_SVI[],MATCH(Table3[[#This Row],[ibge_cod]],tb_SVI[Município],0),1)</f>
        <v>PB</v>
      </c>
      <c r="C1286" t="str">
        <f>INDEX(tb_SVI[],MATCH(Table3[[#This Row],[city_name]],tb_SVI[city_name_uf],0),3)</f>
        <v>2513703</v>
      </c>
      <c r="D1286" t="s">
        <v>18936</v>
      </c>
      <c r="E1286" s="11">
        <f>INDEX(tb_SVI[],MATCH(Table3[[#This Row],[city_name]],tb_SVI[city_name_uf],0),5)</f>
        <v>137349</v>
      </c>
      <c r="F1286">
        <f>INDEX(tb_MHDI[],MATCH(Table3[[#This Row],[city_name]],tb_MHDI[mun_uf],0),5)</f>
        <v>0.627</v>
      </c>
      <c r="G1286">
        <f>INDEX(tb_MHDI[],MATCH(Table3[[#This Row],[city_name]],tb_MHDI[mun_uf],0),6)</f>
        <v>0.59699999999999998</v>
      </c>
      <c r="H1286">
        <f>INDEX(tb_MHDI[],MATCH(Table3[[#This Row],[city_name]],tb_MHDI[mun_uf],0),7)</f>
        <v>0.77400000000000002</v>
      </c>
      <c r="I1286">
        <f>INDEX(tb_MHDI[],MATCH(Table3[[#This Row],[city_name]],tb_MHDI[mun_uf],0),8)</f>
        <v>0.53400000000000003</v>
      </c>
      <c r="J1286">
        <f>_xlfn.NUMBERVALUE(INDEX(tb_SVI[],MATCH(Table3[[#This Row],[city_name]],tb_SVI[city_name_uf],0),8),".")</f>
        <v>0.44400000000000001</v>
      </c>
      <c r="K1286">
        <f>_xlfn.NUMBERVALUE(INDEX(tb_SVI[],MATCH(Table3[[#This Row],[city_name]],tb_SVI[city_name_uf],0),9),".")</f>
        <v>0.36199999999999999</v>
      </c>
      <c r="L1286">
        <f>_xlfn.NUMBERVALUE(INDEX(tb_SVI[],MATCH(Table3[[#This Row],[city_name]],tb_SVI[city_name_uf],0),10),".")</f>
        <v>0.504</v>
      </c>
      <c r="M1286">
        <f>_xlfn.NUMBERVALUE(INDEX(tb_SVI[],MATCH(Table3[[#This Row],[city_name]],tb_SVI[city_name_uf],0),11),".")</f>
        <v>0.46500000000000002</v>
      </c>
      <c r="N1286" s="14">
        <f>_xlfn.PERCENTRANK.INC(Table3[MHDI_tot],Table3[[#This Row],[MHDI_tot]],3)</f>
        <v>0.36</v>
      </c>
    </row>
    <row r="1287" spans="1:14" hidden="1" x14ac:dyDescent="0.2">
      <c r="A1287" t="str">
        <f>SVI!F1287</f>
        <v>Santa Luzia/PB</v>
      </c>
      <c r="B1287" t="str">
        <f>INDEX(tb_SVI[],MATCH(Table3[[#This Row],[ibge_cod]],tb_SVI[Município],0),1)</f>
        <v>PB</v>
      </c>
      <c r="C1287" t="str">
        <f>INDEX(tb_SVI[],MATCH(Table3[[#This Row],[city_name]],tb_SVI[city_name_uf],0),3)</f>
        <v>2513406</v>
      </c>
      <c r="D1287" t="s">
        <v>18937</v>
      </c>
      <c r="E1287" s="11">
        <f>INDEX(tb_SVI[],MATCH(Table3[[#This Row],[city_name]],tb_SVI[city_name_uf],0),5)</f>
        <v>15426</v>
      </c>
      <c r="F1287">
        <f>INDEX(tb_MHDI[],MATCH(Table3[[#This Row],[city_name]],tb_MHDI[mun_uf],0),5)</f>
        <v>0.68200000000000005</v>
      </c>
      <c r="G1287">
        <f>INDEX(tb_MHDI[],MATCH(Table3[[#This Row],[city_name]],tb_MHDI[mun_uf],0),6)</f>
        <v>0.62</v>
      </c>
      <c r="H1287">
        <f>INDEX(tb_MHDI[],MATCH(Table3[[#This Row],[city_name]],tb_MHDI[mun_uf],0),7)</f>
        <v>0.80400000000000005</v>
      </c>
      <c r="I1287">
        <f>INDEX(tb_MHDI[],MATCH(Table3[[#This Row],[city_name]],tb_MHDI[mun_uf],0),8)</f>
        <v>0.63500000000000001</v>
      </c>
      <c r="J1287">
        <f>_xlfn.NUMBERVALUE(INDEX(tb_SVI[],MATCH(Table3[[#This Row],[city_name]],tb_SVI[city_name_uf],0),8),".")</f>
        <v>0.35499999999999998</v>
      </c>
      <c r="K1287">
        <f>_xlfn.NUMBERVALUE(INDEX(tb_SVI[],MATCH(Table3[[#This Row],[city_name]],tb_SVI[city_name_uf],0),9),".")</f>
        <v>0.187</v>
      </c>
      <c r="L1287">
        <f>_xlfn.NUMBERVALUE(INDEX(tb_SVI[],MATCH(Table3[[#This Row],[city_name]],tb_SVI[city_name_uf],0),10),".")</f>
        <v>0.42499999999999999</v>
      </c>
      <c r="M1287">
        <f>_xlfn.NUMBERVALUE(INDEX(tb_SVI[],MATCH(Table3[[#This Row],[city_name]],tb_SVI[city_name_uf],0),11),".")</f>
        <v>0.45400000000000001</v>
      </c>
      <c r="N1287" s="14">
        <f>_xlfn.PERCENTRANK.INC(Table3[MHDI_tot],Table3[[#This Row],[MHDI_tot]],3)</f>
        <v>0.56599999999999995</v>
      </c>
    </row>
    <row r="1288" spans="1:14" hidden="1" x14ac:dyDescent="0.2">
      <c r="A1288" t="str">
        <f>SVI!F1288</f>
        <v>Santa Inês/PB</v>
      </c>
      <c r="B1288" t="str">
        <f>INDEX(tb_SVI[],MATCH(Table3[[#This Row],[ibge_cod]],tb_SVI[Município],0),1)</f>
        <v>PB</v>
      </c>
      <c r="C1288" t="str">
        <f>INDEX(tb_SVI[],MATCH(Table3[[#This Row],[city_name]],tb_SVI[city_name_uf],0),3)</f>
        <v>2513356</v>
      </c>
      <c r="D1288" t="s">
        <v>18938</v>
      </c>
      <c r="E1288" s="11">
        <f>INDEX(tb_SVI[],MATCH(Table3[[#This Row],[city_name]],tb_SVI[city_name_uf],0),5)</f>
        <v>3593</v>
      </c>
      <c r="F1288">
        <f>INDEX(tb_MHDI[],MATCH(Table3[[#This Row],[city_name]],tb_MHDI[mun_uf],0),5)</f>
        <v>0.57199999999999995</v>
      </c>
      <c r="G1288">
        <f>INDEX(tb_MHDI[],MATCH(Table3[[#This Row],[city_name]],tb_MHDI[mun_uf],0),6)</f>
        <v>0.54</v>
      </c>
      <c r="H1288">
        <f>INDEX(tb_MHDI[],MATCH(Table3[[#This Row],[city_name]],tb_MHDI[mun_uf],0),7)</f>
        <v>0.70599999999999996</v>
      </c>
      <c r="I1288">
        <f>INDEX(tb_MHDI[],MATCH(Table3[[#This Row],[city_name]],tb_MHDI[mun_uf],0),8)</f>
        <v>0.49199999999999999</v>
      </c>
      <c r="J1288">
        <f>_xlfn.NUMBERVALUE(INDEX(tb_SVI[],MATCH(Table3[[#This Row],[city_name]],tb_SVI[city_name_uf],0),8),".")</f>
        <v>0.47799999999999998</v>
      </c>
      <c r="K1288">
        <f>_xlfn.NUMBERVALUE(INDEX(tb_SVI[],MATCH(Table3[[#This Row],[city_name]],tb_SVI[city_name_uf],0),9),".")</f>
        <v>0.20699999999999999</v>
      </c>
      <c r="L1288">
        <f>_xlfn.NUMBERVALUE(INDEX(tb_SVI[],MATCH(Table3[[#This Row],[city_name]],tb_SVI[city_name_uf],0),10),".")</f>
        <v>0.59199999999999997</v>
      </c>
      <c r="M1288">
        <f>_xlfn.NUMBERVALUE(INDEX(tb_SVI[],MATCH(Table3[[#This Row],[city_name]],tb_SVI[city_name_uf],0),11),".")</f>
        <v>0.63400000000000001</v>
      </c>
      <c r="N1288" s="14">
        <f>_xlfn.PERCENTRANK.INC(Table3[MHDI_tot],Table3[[#This Row],[MHDI_tot]],3)</f>
        <v>0.13200000000000001</v>
      </c>
    </row>
    <row r="1289" spans="1:14" hidden="1" x14ac:dyDescent="0.2">
      <c r="A1289" t="str">
        <f>SVI!F1289</f>
        <v>Santa Helena/PB</v>
      </c>
      <c r="B1289" t="str">
        <f>INDEX(tb_SVI[],MATCH(Table3[[#This Row],[ibge_cod]],tb_SVI[Município],0),1)</f>
        <v>PB</v>
      </c>
      <c r="C1289" t="str">
        <f>INDEX(tb_SVI[],MATCH(Table3[[#This Row],[city_name]],tb_SVI[city_name_uf],0),3)</f>
        <v>2513307</v>
      </c>
      <c r="D1289" t="s">
        <v>18939</v>
      </c>
      <c r="E1289" s="11">
        <f>INDEX(tb_SVI[],MATCH(Table3[[#This Row],[city_name]],tb_SVI[city_name_uf],0),5)</f>
        <v>5871</v>
      </c>
      <c r="F1289">
        <f>INDEX(tb_MHDI[],MATCH(Table3[[#This Row],[city_name]],tb_MHDI[mun_uf],0),5)</f>
        <v>0.60899999999999999</v>
      </c>
      <c r="G1289">
        <f>INDEX(tb_MHDI[],MATCH(Table3[[#This Row],[city_name]],tb_MHDI[mun_uf],0),6)</f>
        <v>0.56999999999999995</v>
      </c>
      <c r="H1289">
        <f>INDEX(tb_MHDI[],MATCH(Table3[[#This Row],[city_name]],tb_MHDI[mun_uf],0),7)</f>
        <v>0.78600000000000003</v>
      </c>
      <c r="I1289">
        <f>INDEX(tb_MHDI[],MATCH(Table3[[#This Row],[city_name]],tb_MHDI[mun_uf],0),8)</f>
        <v>0.504</v>
      </c>
      <c r="J1289">
        <f>_xlfn.NUMBERVALUE(INDEX(tb_SVI[],MATCH(Table3[[#This Row],[city_name]],tb_SVI[city_name_uf],0),8),".")</f>
        <v>0.36799999999999999</v>
      </c>
      <c r="K1289">
        <f>_xlfn.NUMBERVALUE(INDEX(tb_SVI[],MATCH(Table3[[#This Row],[city_name]],tb_SVI[city_name_uf],0),9),".")</f>
        <v>0.125</v>
      </c>
      <c r="L1289">
        <f>_xlfn.NUMBERVALUE(INDEX(tb_SVI[],MATCH(Table3[[#This Row],[city_name]],tb_SVI[city_name_uf],0),10),".")</f>
        <v>0.433</v>
      </c>
      <c r="M1289">
        <f>_xlfn.NUMBERVALUE(INDEX(tb_SVI[],MATCH(Table3[[#This Row],[city_name]],tb_SVI[city_name_uf],0),11),".")</f>
        <v>0.54600000000000004</v>
      </c>
      <c r="N1289" s="14">
        <f>_xlfn.PERCENTRANK.INC(Table3[MHDI_tot],Table3[[#This Row],[MHDI_tot]],3)</f>
        <v>0.28899999999999998</v>
      </c>
    </row>
    <row r="1290" spans="1:14" hidden="1" x14ac:dyDescent="0.2">
      <c r="A1290" t="str">
        <f>SVI!F4724</f>
        <v>Não-Me-Toque/RS</v>
      </c>
      <c r="B1290" t="str">
        <f>INDEX(tb_SVI[],MATCH(Table3[[#This Row],[ibge_cod]],tb_SVI[Município],0),1)</f>
        <v>RS</v>
      </c>
      <c r="C1290" t="str">
        <f>INDEX(tb_SVI[],MATCH(Table3[[#This Row],[city_name]],tb_SVI[city_name_uf],0),3)</f>
        <v>4312658</v>
      </c>
      <c r="D1290" t="e">
        <v>#N/A</v>
      </c>
      <c r="E1290" s="11">
        <f>INDEX(tb_SVI[],MATCH(Table3[[#This Row],[city_name]],tb_SVI[city_name_uf],0),5)</f>
        <v>17758</v>
      </c>
      <c r="F1290">
        <f>INDEX(tb_MHDI[],MATCH(Table3[[#This Row],[city_name]],tb_MHDI[mun_uf],0),5)</f>
        <v>0.76500000000000001</v>
      </c>
      <c r="G1290">
        <f>INDEX(tb_MHDI[],MATCH(Table3[[#This Row],[city_name]],tb_MHDI[mun_uf],0),6)</f>
        <v>0.78400000000000003</v>
      </c>
      <c r="H1290">
        <f>INDEX(tb_MHDI[],MATCH(Table3[[#This Row],[city_name]],tb_MHDI[mun_uf],0),7)</f>
        <v>0.84699999999999998</v>
      </c>
      <c r="I1290">
        <f>INDEX(tb_MHDI[],MATCH(Table3[[#This Row],[city_name]],tb_MHDI[mun_uf],0),8)</f>
        <v>0.67300000000000004</v>
      </c>
      <c r="J1290">
        <f>_xlfn.NUMBERVALUE(INDEX(tb_SVI[],MATCH(Table3[[#This Row],[city_name]],tb_SVI[city_name_uf],0),8),".")</f>
        <v>0.13900000000000001</v>
      </c>
      <c r="K1290">
        <f>_xlfn.NUMBERVALUE(INDEX(tb_SVI[],MATCH(Table3[[#This Row],[city_name]],tb_SVI[city_name_uf],0),9),".")</f>
        <v>0</v>
      </c>
      <c r="L1290">
        <f>_xlfn.NUMBERVALUE(INDEX(tb_SVI[],MATCH(Table3[[#This Row],[city_name]],tb_SVI[city_name_uf],0),10),".")</f>
        <v>0.254</v>
      </c>
      <c r="M1290">
        <f>_xlfn.NUMBERVALUE(INDEX(tb_SVI[],MATCH(Table3[[#This Row],[city_name]],tb_SVI[city_name_uf],0),11),".")</f>
        <v>0.16300000000000001</v>
      </c>
      <c r="N1290" s="14">
        <f>_xlfn.PERCENTRANK.INC(Table3[MHDI_tot],Table3[[#This Row],[MHDI_tot]],3)</f>
        <v>0.94499999999999995</v>
      </c>
    </row>
    <row r="1291" spans="1:14" hidden="1" x14ac:dyDescent="0.2">
      <c r="A1291" t="str">
        <f>SVI!F1291</f>
        <v>Santa Cecília/PB</v>
      </c>
      <c r="B1291" t="str">
        <f>INDEX(tb_SVI[],MATCH(Table3[[#This Row],[ibge_cod]],tb_SVI[Município],0),1)</f>
        <v>PB</v>
      </c>
      <c r="C1291" t="str">
        <f>INDEX(tb_SVI[],MATCH(Table3[[#This Row],[city_name]],tb_SVI[city_name_uf],0),3)</f>
        <v>2513158</v>
      </c>
      <c r="D1291" t="s">
        <v>18940</v>
      </c>
      <c r="E1291" s="11">
        <f>INDEX(tb_SVI[],MATCH(Table3[[#This Row],[city_name]],tb_SVI[city_name_uf],0),5)</f>
        <v>6541</v>
      </c>
      <c r="F1291">
        <f>INDEX(tb_MHDI[],MATCH(Table3[[#This Row],[city_name]],tb_MHDI[mun_uf],0),5)</f>
        <v>0.52500000000000002</v>
      </c>
      <c r="G1291">
        <f>INDEX(tb_MHDI[],MATCH(Table3[[#This Row],[city_name]],tb_MHDI[mun_uf],0),6)</f>
        <v>0.51500000000000001</v>
      </c>
      <c r="H1291">
        <f>INDEX(tb_MHDI[],MATCH(Table3[[#This Row],[city_name]],tb_MHDI[mun_uf],0),7)</f>
        <v>0.69899999999999995</v>
      </c>
      <c r="I1291">
        <f>INDEX(tb_MHDI[],MATCH(Table3[[#This Row],[city_name]],tb_MHDI[mun_uf],0),8)</f>
        <v>0.40200000000000002</v>
      </c>
      <c r="J1291">
        <f>_xlfn.NUMBERVALUE(INDEX(tb_SVI[],MATCH(Table3[[#This Row],[city_name]],tb_SVI[city_name_uf],0),8),".")</f>
        <v>0.53100000000000003</v>
      </c>
      <c r="K1291">
        <f>_xlfn.NUMBERVALUE(INDEX(tb_SVI[],MATCH(Table3[[#This Row],[city_name]],tb_SVI[city_name_uf],0),9),".")</f>
        <v>0.432</v>
      </c>
      <c r="L1291">
        <f>_xlfn.NUMBERVALUE(INDEX(tb_SVI[],MATCH(Table3[[#This Row],[city_name]],tb_SVI[city_name_uf],0),10),".")</f>
        <v>0.57299999999999995</v>
      </c>
      <c r="M1291">
        <f>_xlfn.NUMBERVALUE(INDEX(tb_SVI[],MATCH(Table3[[#This Row],[city_name]],tb_SVI[city_name_uf],0),11),".")</f>
        <v>0.58699999999999997</v>
      </c>
      <c r="N1291" s="14">
        <f>_xlfn.PERCENTRANK.INC(Table3[MHDI_tot],Table3[[#This Row],[MHDI_tot]],3)</f>
        <v>2.1999999999999999E-2</v>
      </c>
    </row>
    <row r="1292" spans="1:14" hidden="1" x14ac:dyDescent="0.2">
      <c r="A1292" t="str">
        <f>SVI!F1292</f>
        <v>Salgado de São Félix/PB</v>
      </c>
      <c r="B1292" t="str">
        <f>INDEX(tb_SVI[],MATCH(Table3[[#This Row],[ibge_cod]],tb_SVI[Município],0),1)</f>
        <v>PB</v>
      </c>
      <c r="C1292" t="str">
        <f>INDEX(tb_SVI[],MATCH(Table3[[#This Row],[city_name]],tb_SVI[city_name_uf],0),3)</f>
        <v>2513109</v>
      </c>
      <c r="D1292" t="s">
        <v>18941</v>
      </c>
      <c r="E1292" s="11">
        <f>INDEX(tb_SVI[],MATCH(Table3[[#This Row],[city_name]],tb_SVI[city_name_uf],0),5)</f>
        <v>12131</v>
      </c>
      <c r="F1292">
        <f>INDEX(tb_MHDI[],MATCH(Table3[[#This Row],[city_name]],tb_MHDI[mun_uf],0),5)</f>
        <v>0.56799999999999995</v>
      </c>
      <c r="G1292">
        <f>INDEX(tb_MHDI[],MATCH(Table3[[#This Row],[city_name]],tb_MHDI[mun_uf],0),6)</f>
        <v>0.53100000000000003</v>
      </c>
      <c r="H1292">
        <f>INDEX(tb_MHDI[],MATCH(Table3[[#This Row],[city_name]],tb_MHDI[mun_uf],0),7)</f>
        <v>0.77</v>
      </c>
      <c r="I1292">
        <f>INDEX(tb_MHDI[],MATCH(Table3[[#This Row],[city_name]],tb_MHDI[mun_uf],0),8)</f>
        <v>0.44800000000000001</v>
      </c>
      <c r="J1292">
        <f>_xlfn.NUMBERVALUE(INDEX(tb_SVI[],MATCH(Table3[[#This Row],[city_name]],tb_SVI[city_name_uf],0),8),".")</f>
        <v>0.52200000000000002</v>
      </c>
      <c r="K1292">
        <f>_xlfn.NUMBERVALUE(INDEX(tb_SVI[],MATCH(Table3[[#This Row],[city_name]],tb_SVI[city_name_uf],0),9),".")</f>
        <v>0.377</v>
      </c>
      <c r="L1292">
        <f>_xlfn.NUMBERVALUE(INDEX(tb_SVI[],MATCH(Table3[[#This Row],[city_name]],tb_SVI[city_name_uf],0),10),".")</f>
        <v>0.56799999999999995</v>
      </c>
      <c r="M1292">
        <f>_xlfn.NUMBERVALUE(INDEX(tb_SVI[],MATCH(Table3[[#This Row],[city_name]],tb_SVI[city_name_uf],0),11),".")</f>
        <v>0.62</v>
      </c>
      <c r="N1292" s="14">
        <f>_xlfn.PERCENTRANK.INC(Table3[MHDI_tot],Table3[[#This Row],[MHDI_tot]],3)</f>
        <v>0.11899999999999999</v>
      </c>
    </row>
    <row r="1293" spans="1:14" hidden="1" x14ac:dyDescent="0.2">
      <c r="A1293" t="str">
        <f>SVI!F1293</f>
        <v>Salgadinho/PB</v>
      </c>
      <c r="B1293" t="str">
        <f>INDEX(tb_SVI[],MATCH(Table3[[#This Row],[ibge_cod]],tb_SVI[Município],0),1)</f>
        <v>PB</v>
      </c>
      <c r="C1293" t="str">
        <f>INDEX(tb_SVI[],MATCH(Table3[[#This Row],[city_name]],tb_SVI[city_name_uf],0),3)</f>
        <v>2513000</v>
      </c>
      <c r="D1293" t="s">
        <v>18942</v>
      </c>
      <c r="E1293" s="11">
        <f>INDEX(tb_SVI[],MATCH(Table3[[#This Row],[city_name]],tb_SVI[city_name_uf],0),5)</f>
        <v>3931</v>
      </c>
      <c r="F1293">
        <f>INDEX(tb_MHDI[],MATCH(Table3[[#This Row],[city_name]],tb_MHDI[mun_uf],0),5)</f>
        <v>0.56299999999999994</v>
      </c>
      <c r="G1293">
        <f>INDEX(tb_MHDI[],MATCH(Table3[[#This Row],[city_name]],tb_MHDI[mun_uf],0),6)</f>
        <v>0.53100000000000003</v>
      </c>
      <c r="H1293">
        <f>INDEX(tb_MHDI[],MATCH(Table3[[#This Row],[city_name]],tb_MHDI[mun_uf],0),7)</f>
        <v>0.73899999999999999</v>
      </c>
      <c r="I1293">
        <f>INDEX(tb_MHDI[],MATCH(Table3[[#This Row],[city_name]],tb_MHDI[mun_uf],0),8)</f>
        <v>0.45400000000000001</v>
      </c>
      <c r="J1293">
        <f>_xlfn.NUMBERVALUE(INDEX(tb_SVI[],MATCH(Table3[[#This Row],[city_name]],tb_SVI[city_name_uf],0),8),".")</f>
        <v>0.55200000000000005</v>
      </c>
      <c r="K1293">
        <f>_xlfn.NUMBERVALUE(INDEX(tb_SVI[],MATCH(Table3[[#This Row],[city_name]],tb_SVI[city_name_uf],0),9),".")</f>
        <v>0.47299999999999998</v>
      </c>
      <c r="L1293">
        <f>_xlfn.NUMBERVALUE(INDEX(tb_SVI[],MATCH(Table3[[#This Row],[city_name]],tb_SVI[city_name_uf],0),10),".")</f>
        <v>0.60199999999999998</v>
      </c>
      <c r="M1293">
        <f>_xlfn.NUMBERVALUE(INDEX(tb_SVI[],MATCH(Table3[[#This Row],[city_name]],tb_SVI[city_name_uf],0),11),".")</f>
        <v>0.58099999999999996</v>
      </c>
      <c r="N1293" s="14">
        <f>_xlfn.PERCENTRANK.INC(Table3[MHDI_tot],Table3[[#This Row],[MHDI_tot]],3)</f>
        <v>0.10100000000000001</v>
      </c>
    </row>
    <row r="1294" spans="1:14" hidden="1" x14ac:dyDescent="0.2">
      <c r="A1294" t="str">
        <f>SVI!F1294</f>
        <v>Rio Tinto/PB</v>
      </c>
      <c r="B1294" t="str">
        <f>INDEX(tb_SVI[],MATCH(Table3[[#This Row],[ibge_cod]],tb_SVI[Município],0),1)</f>
        <v>PB</v>
      </c>
      <c r="C1294" t="str">
        <f>INDEX(tb_SVI[],MATCH(Table3[[#This Row],[city_name]],tb_SVI[city_name_uf],0),3)</f>
        <v>2512903</v>
      </c>
      <c r="D1294" t="s">
        <v>18943</v>
      </c>
      <c r="E1294" s="11">
        <f>INDEX(tb_SVI[],MATCH(Table3[[#This Row],[city_name]],tb_SVI[city_name_uf],0),5)</f>
        <v>24218</v>
      </c>
      <c r="F1294">
        <f>INDEX(tb_MHDI[],MATCH(Table3[[#This Row],[city_name]],tb_MHDI[mun_uf],0),5)</f>
        <v>0.58499999999999996</v>
      </c>
      <c r="G1294">
        <f>INDEX(tb_MHDI[],MATCH(Table3[[#This Row],[city_name]],tb_MHDI[mun_uf],0),6)</f>
        <v>0.56200000000000006</v>
      </c>
      <c r="H1294">
        <f>INDEX(tb_MHDI[],MATCH(Table3[[#This Row],[city_name]],tb_MHDI[mun_uf],0),7)</f>
        <v>0.74199999999999999</v>
      </c>
      <c r="I1294">
        <f>INDEX(tb_MHDI[],MATCH(Table3[[#This Row],[city_name]],tb_MHDI[mun_uf],0),8)</f>
        <v>0.48</v>
      </c>
      <c r="J1294">
        <f>_xlfn.NUMBERVALUE(INDEX(tb_SVI[],MATCH(Table3[[#This Row],[city_name]],tb_SVI[city_name_uf],0),8),".")</f>
        <v>0.505</v>
      </c>
      <c r="K1294">
        <f>_xlfn.NUMBERVALUE(INDEX(tb_SVI[],MATCH(Table3[[#This Row],[city_name]],tb_SVI[city_name_uf],0),9),".")</f>
        <v>0.38800000000000001</v>
      </c>
      <c r="L1294">
        <f>_xlfn.NUMBERVALUE(INDEX(tb_SVI[],MATCH(Table3[[#This Row],[city_name]],tb_SVI[city_name_uf],0),10),".")</f>
        <v>0.54900000000000004</v>
      </c>
      <c r="M1294">
        <f>_xlfn.NUMBERVALUE(INDEX(tb_SVI[],MATCH(Table3[[#This Row],[city_name]],tb_SVI[city_name_uf],0),11),".")</f>
        <v>0.57899999999999996</v>
      </c>
      <c r="N1294" s="14">
        <f>_xlfn.PERCENTRANK.INC(Table3[MHDI_tot],Table3[[#This Row],[MHDI_tot]],3)</f>
        <v>0.184</v>
      </c>
    </row>
    <row r="1295" spans="1:14" hidden="1" x14ac:dyDescent="0.2">
      <c r="A1295" t="str">
        <f>SVI!F1295</f>
        <v>Riachão do Poço/PB</v>
      </c>
      <c r="B1295" t="str">
        <f>INDEX(tb_SVI[],MATCH(Table3[[#This Row],[ibge_cod]],tb_SVI[Município],0),1)</f>
        <v>PB</v>
      </c>
      <c r="C1295" t="str">
        <f>INDEX(tb_SVI[],MATCH(Table3[[#This Row],[city_name]],tb_SVI[city_name_uf],0),3)</f>
        <v>2512762</v>
      </c>
      <c r="D1295" t="s">
        <v>18944</v>
      </c>
      <c r="E1295" s="11">
        <f>INDEX(tb_SVI[],MATCH(Table3[[#This Row],[city_name]],tb_SVI[city_name_uf],0),5)</f>
        <v>4540</v>
      </c>
      <c r="F1295">
        <f>INDEX(tb_MHDI[],MATCH(Table3[[#This Row],[city_name]],tb_MHDI[mun_uf],0),5)</f>
        <v>0.55500000000000005</v>
      </c>
      <c r="G1295">
        <f>INDEX(tb_MHDI[],MATCH(Table3[[#This Row],[city_name]],tb_MHDI[mun_uf],0),6)</f>
        <v>0.53700000000000003</v>
      </c>
      <c r="H1295">
        <f>INDEX(tb_MHDI[],MATCH(Table3[[#This Row],[city_name]],tb_MHDI[mun_uf],0),7)</f>
        <v>0.748</v>
      </c>
      <c r="I1295">
        <f>INDEX(tb_MHDI[],MATCH(Table3[[#This Row],[city_name]],tb_MHDI[mun_uf],0),8)</f>
        <v>0.42599999999999999</v>
      </c>
      <c r="J1295">
        <f>_xlfn.NUMBERVALUE(INDEX(tb_SVI[],MATCH(Table3[[#This Row],[city_name]],tb_SVI[city_name_uf],0),8),".")</f>
        <v>0.52800000000000002</v>
      </c>
      <c r="K1295">
        <f>_xlfn.NUMBERVALUE(INDEX(tb_SVI[],MATCH(Table3[[#This Row],[city_name]],tb_SVI[city_name_uf],0),9),".")</f>
        <v>0.43</v>
      </c>
      <c r="L1295">
        <f>_xlfn.NUMBERVALUE(INDEX(tb_SVI[],MATCH(Table3[[#This Row],[city_name]],tb_SVI[city_name_uf],0),10),".")</f>
        <v>0.54200000000000004</v>
      </c>
      <c r="M1295">
        <f>_xlfn.NUMBERVALUE(INDEX(tb_SVI[],MATCH(Table3[[#This Row],[city_name]],tb_SVI[city_name_uf],0),11),".")</f>
        <v>0.61099999999999999</v>
      </c>
      <c r="N1295" s="14">
        <f>_xlfn.PERCENTRANK.INC(Table3[MHDI_tot],Table3[[#This Row],[MHDI_tot]],3)</f>
        <v>7.4999999999999997E-2</v>
      </c>
    </row>
    <row r="1296" spans="1:14" hidden="1" x14ac:dyDescent="0.2">
      <c r="A1296" t="str">
        <f>SVI!F1296</f>
        <v>Riachão do Bacamarte/PB</v>
      </c>
      <c r="B1296" t="str">
        <f>INDEX(tb_SVI[],MATCH(Table3[[#This Row],[ibge_cod]],tb_SVI[Município],0),1)</f>
        <v>PB</v>
      </c>
      <c r="C1296" t="str">
        <f>INDEX(tb_SVI[],MATCH(Table3[[#This Row],[city_name]],tb_SVI[city_name_uf],0),3)</f>
        <v>2512754</v>
      </c>
      <c r="D1296" t="s">
        <v>18945</v>
      </c>
      <c r="E1296" s="11">
        <f>INDEX(tb_SVI[],MATCH(Table3[[#This Row],[city_name]],tb_SVI[city_name_uf],0),5)</f>
        <v>4541</v>
      </c>
      <c r="F1296">
        <f>INDEX(tb_MHDI[],MATCH(Table3[[#This Row],[city_name]],tb_MHDI[mun_uf],0),5)</f>
        <v>0.55300000000000005</v>
      </c>
      <c r="G1296">
        <f>INDEX(tb_MHDI[],MATCH(Table3[[#This Row],[city_name]],tb_MHDI[mun_uf],0),6)</f>
        <v>0.56100000000000005</v>
      </c>
      <c r="H1296">
        <f>INDEX(tb_MHDI[],MATCH(Table3[[#This Row],[city_name]],tb_MHDI[mun_uf],0),7)</f>
        <v>0.72099999999999997</v>
      </c>
      <c r="I1296">
        <f>INDEX(tb_MHDI[],MATCH(Table3[[#This Row],[city_name]],tb_MHDI[mun_uf],0),8)</f>
        <v>0.41699999999999998</v>
      </c>
      <c r="J1296">
        <f>_xlfn.NUMBERVALUE(INDEX(tb_SVI[],MATCH(Table3[[#This Row],[city_name]],tb_SVI[city_name_uf],0),8),".")</f>
        <v>0.51300000000000001</v>
      </c>
      <c r="K1296">
        <f>_xlfn.NUMBERVALUE(INDEX(tb_SVI[],MATCH(Table3[[#This Row],[city_name]],tb_SVI[city_name_uf],0),9),".")</f>
        <v>0.44800000000000001</v>
      </c>
      <c r="L1296">
        <f>_xlfn.NUMBERVALUE(INDEX(tb_SVI[],MATCH(Table3[[#This Row],[city_name]],tb_SVI[city_name_uf],0),10),".")</f>
        <v>0.56299999999999994</v>
      </c>
      <c r="M1296">
        <f>_xlfn.NUMBERVALUE(INDEX(tb_SVI[],MATCH(Table3[[#This Row],[city_name]],tb_SVI[city_name_uf],0),11),".")</f>
        <v>0.52700000000000002</v>
      </c>
      <c r="N1296" s="14">
        <f>_xlfn.PERCENTRANK.INC(Table3[MHDI_tot],Table3[[#This Row],[MHDI_tot]],3)</f>
        <v>7.0999999999999994E-2</v>
      </c>
    </row>
    <row r="1297" spans="1:14" hidden="1" x14ac:dyDescent="0.2">
      <c r="A1297" t="str">
        <f>SVI!F1297</f>
        <v>Riachão/PB</v>
      </c>
      <c r="B1297" t="str">
        <f>INDEX(tb_SVI[],MATCH(Table3[[#This Row],[ibge_cod]],tb_SVI[Município],0),1)</f>
        <v>PB</v>
      </c>
      <c r="C1297" t="str">
        <f>INDEX(tb_SVI[],MATCH(Table3[[#This Row],[city_name]],tb_SVI[city_name_uf],0),3)</f>
        <v>2512747</v>
      </c>
      <c r="D1297" t="s">
        <v>18946</v>
      </c>
      <c r="E1297" s="11">
        <f>INDEX(tb_SVI[],MATCH(Table3[[#This Row],[city_name]],tb_SVI[city_name_uf],0),5)</f>
        <v>3619</v>
      </c>
      <c r="F1297">
        <f>INDEX(tb_MHDI[],MATCH(Table3[[#This Row],[city_name]],tb_MHDI[mun_uf],0),5)</f>
        <v>0.57399999999999995</v>
      </c>
      <c r="G1297">
        <f>INDEX(tb_MHDI[],MATCH(Table3[[#This Row],[city_name]],tb_MHDI[mun_uf],0),6)</f>
        <v>0.51500000000000001</v>
      </c>
      <c r="H1297">
        <f>INDEX(tb_MHDI[],MATCH(Table3[[#This Row],[city_name]],tb_MHDI[mun_uf],0),7)</f>
        <v>0.76300000000000001</v>
      </c>
      <c r="I1297">
        <f>INDEX(tb_MHDI[],MATCH(Table3[[#This Row],[city_name]],tb_MHDI[mun_uf],0),8)</f>
        <v>0.48099999999999998</v>
      </c>
      <c r="J1297">
        <f>_xlfn.NUMBERVALUE(INDEX(tb_SVI[],MATCH(Table3[[#This Row],[city_name]],tb_SVI[city_name_uf],0),8),".")</f>
        <v>0.45800000000000002</v>
      </c>
      <c r="K1297">
        <f>_xlfn.NUMBERVALUE(INDEX(tb_SVI[],MATCH(Table3[[#This Row],[city_name]],tb_SVI[city_name_uf],0),9),".")</f>
        <v>0.26300000000000001</v>
      </c>
      <c r="L1297">
        <f>_xlfn.NUMBERVALUE(INDEX(tb_SVI[],MATCH(Table3[[#This Row],[city_name]],tb_SVI[city_name_uf],0),10),".")</f>
        <v>0.61899999999999999</v>
      </c>
      <c r="M1297">
        <f>_xlfn.NUMBERVALUE(INDEX(tb_SVI[],MATCH(Table3[[#This Row],[city_name]],tb_SVI[city_name_uf],0),11),".")</f>
        <v>0.49299999999999999</v>
      </c>
      <c r="N1297" s="14">
        <f>_xlfn.PERCENTRANK.INC(Table3[MHDI_tot],Table3[[#This Row],[MHDI_tot]],3)</f>
        <v>0.14000000000000001</v>
      </c>
    </row>
    <row r="1298" spans="1:14" hidden="1" x14ac:dyDescent="0.2">
      <c r="A1298" t="str">
        <f>SVI!F1298</f>
        <v>Riacho dos Cavalos/PB</v>
      </c>
      <c r="B1298" t="str">
        <f>INDEX(tb_SVI[],MATCH(Table3[[#This Row],[ibge_cod]],tb_SVI[Município],0),1)</f>
        <v>PB</v>
      </c>
      <c r="C1298" t="str">
        <f>INDEX(tb_SVI[],MATCH(Table3[[#This Row],[city_name]],tb_SVI[city_name_uf],0),3)</f>
        <v>2512804</v>
      </c>
      <c r="D1298" t="s">
        <v>18947</v>
      </c>
      <c r="E1298" s="11">
        <f>INDEX(tb_SVI[],MATCH(Table3[[#This Row],[city_name]],tb_SVI[city_name_uf],0),5)</f>
        <v>8541</v>
      </c>
      <c r="F1298">
        <f>INDEX(tb_MHDI[],MATCH(Table3[[#This Row],[city_name]],tb_MHDI[mun_uf],0),5)</f>
        <v>0.56799999999999995</v>
      </c>
      <c r="G1298">
        <f>INDEX(tb_MHDI[],MATCH(Table3[[#This Row],[city_name]],tb_MHDI[mun_uf],0),6)</f>
        <v>0.54600000000000004</v>
      </c>
      <c r="H1298">
        <f>INDEX(tb_MHDI[],MATCH(Table3[[#This Row],[city_name]],tb_MHDI[mun_uf],0),7)</f>
        <v>0.752</v>
      </c>
      <c r="I1298">
        <f>INDEX(tb_MHDI[],MATCH(Table3[[#This Row],[city_name]],tb_MHDI[mun_uf],0),8)</f>
        <v>0.44700000000000001</v>
      </c>
      <c r="J1298">
        <f>_xlfn.NUMBERVALUE(INDEX(tb_SVI[],MATCH(Table3[[#This Row],[city_name]],tb_SVI[city_name_uf],0),8),".")</f>
        <v>0.44600000000000001</v>
      </c>
      <c r="K1298">
        <f>_xlfn.NUMBERVALUE(INDEX(tb_SVI[],MATCH(Table3[[#This Row],[city_name]],tb_SVI[city_name_uf],0),9),".")</f>
        <v>0.20100000000000001</v>
      </c>
      <c r="L1298">
        <f>_xlfn.NUMBERVALUE(INDEX(tb_SVI[],MATCH(Table3[[#This Row],[city_name]],tb_SVI[city_name_uf],0),10),".")</f>
        <v>0.54900000000000004</v>
      </c>
      <c r="M1298">
        <f>_xlfn.NUMBERVALUE(INDEX(tb_SVI[],MATCH(Table3[[#This Row],[city_name]],tb_SVI[city_name_uf],0),11),".")</f>
        <v>0.58799999999999997</v>
      </c>
      <c r="N1298" s="14">
        <f>_xlfn.PERCENTRANK.INC(Table3[MHDI_tot],Table3[[#This Row],[MHDI_tot]],3)</f>
        <v>0.11899999999999999</v>
      </c>
    </row>
    <row r="1299" spans="1:14" hidden="1" x14ac:dyDescent="0.2">
      <c r="A1299" t="str">
        <f>SVI!F1299</f>
        <v>Riacho de Santo Antônio/PB</v>
      </c>
      <c r="B1299" t="str">
        <f>INDEX(tb_SVI[],MATCH(Table3[[#This Row],[ibge_cod]],tb_SVI[Município],0),1)</f>
        <v>PB</v>
      </c>
      <c r="C1299" t="str">
        <f>INDEX(tb_SVI[],MATCH(Table3[[#This Row],[city_name]],tb_SVI[city_name_uf],0),3)</f>
        <v>2512788</v>
      </c>
      <c r="D1299" t="s">
        <v>18948</v>
      </c>
      <c r="E1299" s="11">
        <f>INDEX(tb_SVI[],MATCH(Table3[[#This Row],[city_name]],tb_SVI[city_name_uf],0),5)</f>
        <v>1974</v>
      </c>
      <c r="F1299">
        <f>INDEX(tb_MHDI[],MATCH(Table3[[#This Row],[city_name]],tb_MHDI[mun_uf],0),5)</f>
        <v>0.59399999999999997</v>
      </c>
      <c r="G1299">
        <f>INDEX(tb_MHDI[],MATCH(Table3[[#This Row],[city_name]],tb_MHDI[mun_uf],0),6)</f>
        <v>0.56899999999999995</v>
      </c>
      <c r="H1299">
        <f>INDEX(tb_MHDI[],MATCH(Table3[[#This Row],[city_name]],tb_MHDI[mun_uf],0),7)</f>
        <v>0.73499999999999999</v>
      </c>
      <c r="I1299">
        <f>INDEX(tb_MHDI[],MATCH(Table3[[#This Row],[city_name]],tb_MHDI[mun_uf],0),8)</f>
        <v>0.502</v>
      </c>
      <c r="J1299">
        <f>_xlfn.NUMBERVALUE(INDEX(tb_SVI[],MATCH(Table3[[#This Row],[city_name]],tb_SVI[city_name_uf],0),8),".")</f>
        <v>0.41099999999999998</v>
      </c>
      <c r="K1299">
        <f>_xlfn.NUMBERVALUE(INDEX(tb_SVI[],MATCH(Table3[[#This Row],[city_name]],tb_SVI[city_name_uf],0),9),".")</f>
        <v>0.28999999999999998</v>
      </c>
      <c r="L1299">
        <f>_xlfn.NUMBERVALUE(INDEX(tb_SVI[],MATCH(Table3[[#This Row],[city_name]],tb_SVI[city_name_uf],0),10),".")</f>
        <v>0.54200000000000004</v>
      </c>
      <c r="M1299">
        <f>_xlfn.NUMBERVALUE(INDEX(tb_SVI[],MATCH(Table3[[#This Row],[city_name]],tb_SVI[city_name_uf],0),11),".")</f>
        <v>0.40200000000000002</v>
      </c>
      <c r="N1299" s="14">
        <f>_xlfn.PERCENTRANK.INC(Table3[MHDI_tot],Table3[[#This Row],[MHDI_tot]],3)</f>
        <v>0.22500000000000001</v>
      </c>
    </row>
    <row r="1300" spans="1:14" hidden="1" x14ac:dyDescent="0.2">
      <c r="A1300" t="str">
        <f>SVI!F1300</f>
        <v>Remígio/PB</v>
      </c>
      <c r="B1300" t="str">
        <f>INDEX(tb_SVI[],MATCH(Table3[[#This Row],[ibge_cod]],tb_SVI[Município],0),1)</f>
        <v>PB</v>
      </c>
      <c r="C1300" t="str">
        <f>INDEX(tb_SVI[],MATCH(Table3[[#This Row],[city_name]],tb_SVI[city_name_uf],0),3)</f>
        <v>2512705</v>
      </c>
      <c r="D1300" t="s">
        <v>18949</v>
      </c>
      <c r="E1300" s="11">
        <f>INDEX(tb_SVI[],MATCH(Table3[[#This Row],[city_name]],tb_SVI[city_name_uf],0),5)</f>
        <v>19798</v>
      </c>
      <c r="F1300">
        <f>INDEX(tb_MHDI[],MATCH(Table3[[#This Row],[city_name]],tb_MHDI[mun_uf],0),5)</f>
        <v>0.60699999999999998</v>
      </c>
      <c r="G1300">
        <f>INDEX(tb_MHDI[],MATCH(Table3[[#This Row],[city_name]],tb_MHDI[mun_uf],0),6)</f>
        <v>0.59199999999999997</v>
      </c>
      <c r="H1300">
        <f>INDEX(tb_MHDI[],MATCH(Table3[[#This Row],[city_name]],tb_MHDI[mun_uf],0),7)</f>
        <v>0.79700000000000004</v>
      </c>
      <c r="I1300">
        <f>INDEX(tb_MHDI[],MATCH(Table3[[#This Row],[city_name]],tb_MHDI[mun_uf],0),8)</f>
        <v>0.47399999999999998</v>
      </c>
      <c r="J1300">
        <f>_xlfn.NUMBERVALUE(INDEX(tb_SVI[],MATCH(Table3[[#This Row],[city_name]],tb_SVI[city_name_uf],0),8),".")</f>
        <v>0.42</v>
      </c>
      <c r="K1300">
        <f>_xlfn.NUMBERVALUE(INDEX(tb_SVI[],MATCH(Table3[[#This Row],[city_name]],tb_SVI[city_name_uf],0),9),".")</f>
        <v>0.157</v>
      </c>
      <c r="L1300">
        <f>_xlfn.NUMBERVALUE(INDEX(tb_SVI[],MATCH(Table3[[#This Row],[city_name]],tb_SVI[city_name_uf],0),10),".")</f>
        <v>0.53100000000000003</v>
      </c>
      <c r="M1300">
        <f>_xlfn.NUMBERVALUE(INDEX(tb_SVI[],MATCH(Table3[[#This Row],[city_name]],tb_SVI[city_name_uf],0),11),".")</f>
        <v>0.57299999999999995</v>
      </c>
      <c r="N1300" s="14">
        <f>_xlfn.PERCENTRANK.INC(Table3[MHDI_tot],Table3[[#This Row],[MHDI_tot]],3)</f>
        <v>0.28100000000000003</v>
      </c>
    </row>
    <row r="1301" spans="1:14" hidden="1" x14ac:dyDescent="0.2">
      <c r="A1301" t="str">
        <f>SVI!F1301</f>
        <v>Quixaba/PB</v>
      </c>
      <c r="B1301" t="str">
        <f>INDEX(tb_SVI[],MATCH(Table3[[#This Row],[ibge_cod]],tb_SVI[Município],0),1)</f>
        <v>PB</v>
      </c>
      <c r="C1301" t="str">
        <f>INDEX(tb_SVI[],MATCH(Table3[[#This Row],[city_name]],tb_SVI[city_name_uf],0),3)</f>
        <v>2512606</v>
      </c>
      <c r="D1301" t="s">
        <v>18950</v>
      </c>
      <c r="E1301" s="11">
        <f>INDEX(tb_SVI[],MATCH(Table3[[#This Row],[city_name]],tb_SVI[city_name_uf],0),5)</f>
        <v>1983</v>
      </c>
      <c r="F1301">
        <f>INDEX(tb_MHDI[],MATCH(Table3[[#This Row],[city_name]],tb_MHDI[mun_uf],0),5)</f>
        <v>0.622</v>
      </c>
      <c r="G1301">
        <f>INDEX(tb_MHDI[],MATCH(Table3[[#This Row],[city_name]],tb_MHDI[mun_uf],0),6)</f>
        <v>0.56399999999999995</v>
      </c>
      <c r="H1301">
        <f>INDEX(tb_MHDI[],MATCH(Table3[[#This Row],[city_name]],tb_MHDI[mun_uf],0),7)</f>
        <v>0.73699999999999999</v>
      </c>
      <c r="I1301">
        <f>INDEX(tb_MHDI[],MATCH(Table3[[#This Row],[city_name]],tb_MHDI[mun_uf],0),8)</f>
        <v>0.57899999999999996</v>
      </c>
      <c r="J1301">
        <f>_xlfn.NUMBERVALUE(INDEX(tb_SVI[],MATCH(Table3[[#This Row],[city_name]],tb_SVI[city_name_uf],0),8),".")</f>
        <v>0.47699999999999998</v>
      </c>
      <c r="K1301">
        <f>_xlfn.NUMBERVALUE(INDEX(tb_SVI[],MATCH(Table3[[#This Row],[city_name]],tb_SVI[city_name_uf],0),9),".")</f>
        <v>0.40600000000000003</v>
      </c>
      <c r="L1301">
        <f>_xlfn.NUMBERVALUE(INDEX(tb_SVI[],MATCH(Table3[[#This Row],[city_name]],tb_SVI[city_name_uf],0),10),".")</f>
        <v>0.504</v>
      </c>
      <c r="M1301">
        <f>_xlfn.NUMBERVALUE(INDEX(tb_SVI[],MATCH(Table3[[#This Row],[city_name]],tb_SVI[city_name_uf],0),11),".")</f>
        <v>0.52200000000000002</v>
      </c>
      <c r="N1301" s="14">
        <f>_xlfn.PERCENTRANK.INC(Table3[MHDI_tot],Table3[[#This Row],[MHDI_tot]],3)</f>
        <v>0.33800000000000002</v>
      </c>
    </row>
    <row r="1302" spans="1:14" hidden="1" x14ac:dyDescent="0.2">
      <c r="A1302" t="str">
        <f>SVI!F1302</f>
        <v>Queimadas/PB</v>
      </c>
      <c r="B1302" t="str">
        <f>INDEX(tb_SVI[],MATCH(Table3[[#This Row],[ibge_cod]],tb_SVI[Município],0),1)</f>
        <v>PB</v>
      </c>
      <c r="C1302" t="str">
        <f>INDEX(tb_SVI[],MATCH(Table3[[#This Row],[city_name]],tb_SVI[city_name_uf],0),3)</f>
        <v>2512507</v>
      </c>
      <c r="D1302" t="s">
        <v>18951</v>
      </c>
      <c r="E1302" s="11">
        <f>INDEX(tb_SVI[],MATCH(Table3[[#This Row],[city_name]],tb_SVI[city_name_uf],0),5)</f>
        <v>44179</v>
      </c>
      <c r="F1302">
        <f>INDEX(tb_MHDI[],MATCH(Table3[[#This Row],[city_name]],tb_MHDI[mun_uf],0),5)</f>
        <v>0.60799999999999998</v>
      </c>
      <c r="G1302">
        <f>INDEX(tb_MHDI[],MATCH(Table3[[#This Row],[city_name]],tb_MHDI[mun_uf],0),6)</f>
        <v>0.57799999999999996</v>
      </c>
      <c r="H1302">
        <f>INDEX(tb_MHDI[],MATCH(Table3[[#This Row],[city_name]],tb_MHDI[mun_uf],0),7)</f>
        <v>0.79600000000000004</v>
      </c>
      <c r="I1302">
        <f>INDEX(tb_MHDI[],MATCH(Table3[[#This Row],[city_name]],tb_MHDI[mun_uf],0),8)</f>
        <v>0.48899999999999999</v>
      </c>
      <c r="J1302">
        <f>_xlfn.NUMBERVALUE(INDEX(tb_SVI[],MATCH(Table3[[#This Row],[city_name]],tb_SVI[city_name_uf],0),8),".")</f>
        <v>0.39100000000000001</v>
      </c>
      <c r="K1302">
        <f>_xlfn.NUMBERVALUE(INDEX(tb_SVI[],MATCH(Table3[[#This Row],[city_name]],tb_SVI[city_name_uf],0),9),".")</f>
        <v>0.23</v>
      </c>
      <c r="L1302">
        <f>_xlfn.NUMBERVALUE(INDEX(tb_SVI[],MATCH(Table3[[#This Row],[city_name]],tb_SVI[city_name_uf],0),10),".")</f>
        <v>0.45700000000000002</v>
      </c>
      <c r="M1302">
        <f>_xlfn.NUMBERVALUE(INDEX(tb_SVI[],MATCH(Table3[[#This Row],[city_name]],tb_SVI[city_name_uf],0),11),".")</f>
        <v>0.48699999999999999</v>
      </c>
      <c r="N1302" s="14">
        <f>_xlfn.PERCENTRANK.INC(Table3[MHDI_tot],Table3[[#This Row],[MHDI_tot]],3)</f>
        <v>0.28399999999999997</v>
      </c>
    </row>
    <row r="1303" spans="1:14" hidden="1" x14ac:dyDescent="0.2">
      <c r="A1303" t="str">
        <f>SVI!F1303</f>
        <v>Puxinanã/PB</v>
      </c>
      <c r="B1303" t="str">
        <f>INDEX(tb_SVI[],MATCH(Table3[[#This Row],[ibge_cod]],tb_SVI[Município],0),1)</f>
        <v>PB</v>
      </c>
      <c r="C1303" t="str">
        <f>INDEX(tb_SVI[],MATCH(Table3[[#This Row],[city_name]],tb_SVI[city_name_uf],0),3)</f>
        <v>2512408</v>
      </c>
      <c r="D1303" t="s">
        <v>18952</v>
      </c>
      <c r="E1303" s="11">
        <f>INDEX(tb_SVI[],MATCH(Table3[[#This Row],[city_name]],tb_SVI[city_name_uf],0),5)</f>
        <v>13741</v>
      </c>
      <c r="F1303">
        <f>INDEX(tb_MHDI[],MATCH(Table3[[#This Row],[city_name]],tb_MHDI[mun_uf],0),5)</f>
        <v>0.61699999999999999</v>
      </c>
      <c r="G1303">
        <f>INDEX(tb_MHDI[],MATCH(Table3[[#This Row],[city_name]],tb_MHDI[mun_uf],0),6)</f>
        <v>0.57399999999999995</v>
      </c>
      <c r="H1303">
        <f>INDEX(tb_MHDI[],MATCH(Table3[[#This Row],[city_name]],tb_MHDI[mun_uf],0),7)</f>
        <v>0.754</v>
      </c>
      <c r="I1303">
        <f>INDEX(tb_MHDI[],MATCH(Table3[[#This Row],[city_name]],tb_MHDI[mun_uf],0),8)</f>
        <v>0.54200000000000004</v>
      </c>
      <c r="J1303">
        <f>_xlfn.NUMBERVALUE(INDEX(tb_SVI[],MATCH(Table3[[#This Row],[city_name]],tb_SVI[city_name_uf],0),8),".")</f>
        <v>0.39700000000000002</v>
      </c>
      <c r="K1303">
        <f>_xlfn.NUMBERVALUE(INDEX(tb_SVI[],MATCH(Table3[[#This Row],[city_name]],tb_SVI[city_name_uf],0),9),".")</f>
        <v>0.247</v>
      </c>
      <c r="L1303">
        <f>_xlfn.NUMBERVALUE(INDEX(tb_SVI[],MATCH(Table3[[#This Row],[city_name]],tb_SVI[city_name_uf],0),10),".")</f>
        <v>0.45100000000000001</v>
      </c>
      <c r="M1303">
        <f>_xlfn.NUMBERVALUE(INDEX(tb_SVI[],MATCH(Table3[[#This Row],[city_name]],tb_SVI[city_name_uf],0),11),".")</f>
        <v>0.49299999999999999</v>
      </c>
      <c r="N1303" s="14">
        <f>_xlfn.PERCENTRANK.INC(Table3[MHDI_tot],Table3[[#This Row],[MHDI_tot]],3)</f>
        <v>0.32200000000000001</v>
      </c>
    </row>
    <row r="1304" spans="1:14" hidden="1" x14ac:dyDescent="0.2">
      <c r="A1304" t="str">
        <f>SVI!F1304</f>
        <v>Princesa Isabel/PB</v>
      </c>
      <c r="B1304" t="str">
        <f>INDEX(tb_SVI[],MATCH(Table3[[#This Row],[ibge_cod]],tb_SVI[Município],0),1)</f>
        <v>PB</v>
      </c>
      <c r="C1304" t="str">
        <f>INDEX(tb_SVI[],MATCH(Table3[[#This Row],[city_name]],tb_SVI[city_name_uf],0),3)</f>
        <v>2512309</v>
      </c>
      <c r="D1304" t="s">
        <v>18953</v>
      </c>
      <c r="E1304" s="11">
        <f>INDEX(tb_SVI[],MATCH(Table3[[#This Row],[city_name]],tb_SVI[city_name_uf],0),5)</f>
        <v>23549</v>
      </c>
      <c r="F1304">
        <f>INDEX(tb_MHDI[],MATCH(Table3[[#This Row],[city_name]],tb_MHDI[mun_uf],0),5)</f>
        <v>0.60599999999999998</v>
      </c>
      <c r="G1304">
        <f>INDEX(tb_MHDI[],MATCH(Table3[[#This Row],[city_name]],tb_MHDI[mun_uf],0),6)</f>
        <v>0.6</v>
      </c>
      <c r="H1304">
        <f>INDEX(tb_MHDI[],MATCH(Table3[[#This Row],[city_name]],tb_MHDI[mun_uf],0),7)</f>
        <v>0.72</v>
      </c>
      <c r="I1304">
        <f>INDEX(tb_MHDI[],MATCH(Table3[[#This Row],[city_name]],tb_MHDI[mun_uf],0),8)</f>
        <v>0.51400000000000001</v>
      </c>
      <c r="J1304">
        <f>_xlfn.NUMBERVALUE(INDEX(tb_SVI[],MATCH(Table3[[#This Row],[city_name]],tb_SVI[city_name_uf],0),8),".")</f>
        <v>0.37</v>
      </c>
      <c r="K1304">
        <f>_xlfn.NUMBERVALUE(INDEX(tb_SVI[],MATCH(Table3[[#This Row],[city_name]],tb_SVI[city_name_uf],0),9),".")</f>
        <v>0.17199999999999999</v>
      </c>
      <c r="L1304">
        <f>_xlfn.NUMBERVALUE(INDEX(tb_SVI[],MATCH(Table3[[#This Row],[city_name]],tb_SVI[city_name_uf],0),10),".")</f>
        <v>0.496</v>
      </c>
      <c r="M1304">
        <f>_xlfn.NUMBERVALUE(INDEX(tb_SVI[],MATCH(Table3[[#This Row],[city_name]],tb_SVI[city_name_uf],0),11),".")</f>
        <v>0.443</v>
      </c>
      <c r="N1304" s="14">
        <f>_xlfn.PERCENTRANK.INC(Table3[MHDI_tot],Table3[[#This Row],[MHDI_tot]],3)</f>
        <v>0.27600000000000002</v>
      </c>
    </row>
    <row r="1305" spans="1:14" hidden="1" x14ac:dyDescent="0.2">
      <c r="A1305" t="str">
        <f>SVI!F1305</f>
        <v>Prata/PB</v>
      </c>
      <c r="B1305" t="str">
        <f>INDEX(tb_SVI[],MATCH(Table3[[#This Row],[ibge_cod]],tb_SVI[Município],0),1)</f>
        <v>PB</v>
      </c>
      <c r="C1305" t="str">
        <f>INDEX(tb_SVI[],MATCH(Table3[[#This Row],[city_name]],tb_SVI[city_name_uf],0),3)</f>
        <v>2512200</v>
      </c>
      <c r="D1305" t="s">
        <v>18954</v>
      </c>
      <c r="E1305" s="11">
        <f>INDEX(tb_SVI[],MATCH(Table3[[#This Row],[city_name]],tb_SVI[city_name_uf],0),5)</f>
        <v>4238</v>
      </c>
      <c r="F1305">
        <f>INDEX(tb_MHDI[],MATCH(Table3[[#This Row],[city_name]],tb_MHDI[mun_uf],0),5)</f>
        <v>0.60799999999999998</v>
      </c>
      <c r="G1305">
        <f>INDEX(tb_MHDI[],MATCH(Table3[[#This Row],[city_name]],tb_MHDI[mun_uf],0),6)</f>
        <v>0.56599999999999995</v>
      </c>
      <c r="H1305">
        <f>INDEX(tb_MHDI[],MATCH(Table3[[#This Row],[city_name]],tb_MHDI[mun_uf],0),7)</f>
        <v>0.77200000000000002</v>
      </c>
      <c r="I1305">
        <f>INDEX(tb_MHDI[],MATCH(Table3[[#This Row],[city_name]],tb_MHDI[mun_uf],0),8)</f>
        <v>0.51400000000000001</v>
      </c>
      <c r="J1305">
        <f>_xlfn.NUMBERVALUE(INDEX(tb_SVI[],MATCH(Table3[[#This Row],[city_name]],tb_SVI[city_name_uf],0),8),".")</f>
        <v>0.38500000000000001</v>
      </c>
      <c r="K1305">
        <f>_xlfn.NUMBERVALUE(INDEX(tb_SVI[],MATCH(Table3[[#This Row],[city_name]],tb_SVI[city_name_uf],0),9),".")</f>
        <v>0.20799999999999999</v>
      </c>
      <c r="L1305">
        <f>_xlfn.NUMBERVALUE(INDEX(tb_SVI[],MATCH(Table3[[#This Row],[city_name]],tb_SVI[city_name_uf],0),10),".")</f>
        <v>0.45500000000000002</v>
      </c>
      <c r="M1305">
        <f>_xlfn.NUMBERVALUE(INDEX(tb_SVI[],MATCH(Table3[[#This Row],[city_name]],tb_SVI[city_name_uf],0),11),".")</f>
        <v>0.49199999999999999</v>
      </c>
      <c r="N1305" s="14">
        <f>_xlfn.PERCENTRANK.INC(Table3[MHDI_tot],Table3[[#This Row],[MHDI_tot]],3)</f>
        <v>0.28399999999999997</v>
      </c>
    </row>
    <row r="1306" spans="1:14" hidden="1" x14ac:dyDescent="0.2">
      <c r="A1306" t="str">
        <f>SVI!F1306</f>
        <v>Poço de José de Moura/PB</v>
      </c>
      <c r="B1306" t="str">
        <f>INDEX(tb_SVI[],MATCH(Table3[[#This Row],[ibge_cod]],tb_SVI[Município],0),1)</f>
        <v>PB</v>
      </c>
      <c r="C1306" t="str">
        <f>INDEX(tb_SVI[],MATCH(Table3[[#This Row],[city_name]],tb_SVI[city_name_uf],0),3)</f>
        <v>2512077</v>
      </c>
      <c r="D1306" t="s">
        <v>18955</v>
      </c>
      <c r="E1306" s="11">
        <f>INDEX(tb_SVI[],MATCH(Table3[[#This Row],[city_name]],tb_SVI[city_name_uf],0),5)</f>
        <v>4337</v>
      </c>
      <c r="F1306">
        <f>INDEX(tb_MHDI[],MATCH(Table3[[#This Row],[city_name]],tb_MHDI[mun_uf],0),5)</f>
        <v>0.61199999999999999</v>
      </c>
      <c r="G1306">
        <f>INDEX(tb_MHDI[],MATCH(Table3[[#This Row],[city_name]],tb_MHDI[mun_uf],0),6)</f>
        <v>0.57799999999999996</v>
      </c>
      <c r="H1306">
        <f>INDEX(tb_MHDI[],MATCH(Table3[[#This Row],[city_name]],tb_MHDI[mun_uf],0),7)</f>
        <v>0.79700000000000004</v>
      </c>
      <c r="I1306">
        <f>INDEX(tb_MHDI[],MATCH(Table3[[#This Row],[city_name]],tb_MHDI[mun_uf],0),8)</f>
        <v>0.497</v>
      </c>
      <c r="J1306">
        <f>_xlfn.NUMBERVALUE(INDEX(tb_SVI[],MATCH(Table3[[#This Row],[city_name]],tb_SVI[city_name_uf],0),8),".")</f>
        <v>0.32100000000000001</v>
      </c>
      <c r="K1306">
        <f>_xlfn.NUMBERVALUE(INDEX(tb_SVI[],MATCH(Table3[[#This Row],[city_name]],tb_SVI[city_name_uf],0),9),".")</f>
        <v>7.3999999999999996E-2</v>
      </c>
      <c r="L1306">
        <f>_xlfn.NUMBERVALUE(INDEX(tb_SVI[],MATCH(Table3[[#This Row],[city_name]],tb_SVI[city_name_uf],0),10),".")</f>
        <v>0.44600000000000001</v>
      </c>
      <c r="M1306">
        <f>_xlfn.NUMBERVALUE(INDEX(tb_SVI[],MATCH(Table3[[#This Row],[city_name]],tb_SVI[city_name_uf],0),11),".")</f>
        <v>0.442</v>
      </c>
      <c r="N1306" s="14">
        <f>_xlfn.PERCENTRANK.INC(Table3[MHDI_tot],Table3[[#This Row],[MHDI_tot]],3)</f>
        <v>0.30199999999999999</v>
      </c>
    </row>
    <row r="1307" spans="1:14" hidden="1" x14ac:dyDescent="0.2">
      <c r="A1307" t="str">
        <f>SVI!F1307</f>
        <v>Poço Dantas/PB</v>
      </c>
      <c r="B1307" t="str">
        <f>INDEX(tb_SVI[],MATCH(Table3[[#This Row],[ibge_cod]],tb_SVI[Município],0),1)</f>
        <v>PB</v>
      </c>
      <c r="C1307" t="str">
        <f>INDEX(tb_SVI[],MATCH(Table3[[#This Row],[city_name]],tb_SVI[city_name_uf],0),3)</f>
        <v>2512036</v>
      </c>
      <c r="D1307" t="s">
        <v>18956</v>
      </c>
      <c r="E1307" s="11">
        <f>INDEX(tb_SVI[],MATCH(Table3[[#This Row],[city_name]],tb_SVI[city_name_uf],0),5)</f>
        <v>3882</v>
      </c>
      <c r="F1307">
        <f>INDEX(tb_MHDI[],MATCH(Table3[[#This Row],[city_name]],tb_MHDI[mun_uf],0),5)</f>
        <v>0.52500000000000002</v>
      </c>
      <c r="G1307">
        <f>INDEX(tb_MHDI[],MATCH(Table3[[#This Row],[city_name]],tb_MHDI[mun_uf],0),6)</f>
        <v>0.50600000000000001</v>
      </c>
      <c r="H1307">
        <f>INDEX(tb_MHDI[],MATCH(Table3[[#This Row],[city_name]],tb_MHDI[mun_uf],0),7)</f>
        <v>0.70199999999999996</v>
      </c>
      <c r="I1307">
        <f>INDEX(tb_MHDI[],MATCH(Table3[[#This Row],[city_name]],tb_MHDI[mun_uf],0),8)</f>
        <v>0.40799999999999997</v>
      </c>
      <c r="J1307">
        <f>_xlfn.NUMBERVALUE(INDEX(tb_SVI[],MATCH(Table3[[#This Row],[city_name]],tb_SVI[city_name_uf],0),8),".")</f>
        <v>0.435</v>
      </c>
      <c r="K1307">
        <f>_xlfn.NUMBERVALUE(INDEX(tb_SVI[],MATCH(Table3[[#This Row],[city_name]],tb_SVI[city_name_uf],0),9),".")</f>
        <v>0.21199999999999999</v>
      </c>
      <c r="L1307">
        <f>_xlfn.NUMBERVALUE(INDEX(tb_SVI[],MATCH(Table3[[#This Row],[city_name]],tb_SVI[city_name_uf],0),10),".")</f>
        <v>0.58799999999999997</v>
      </c>
      <c r="M1307">
        <f>_xlfn.NUMBERVALUE(INDEX(tb_SVI[],MATCH(Table3[[#This Row],[city_name]],tb_SVI[city_name_uf],0),11),".")</f>
        <v>0.505</v>
      </c>
      <c r="N1307" s="14">
        <f>_xlfn.PERCENTRANK.INC(Table3[MHDI_tot],Table3[[#This Row],[MHDI_tot]],3)</f>
        <v>2.1999999999999999E-2</v>
      </c>
    </row>
    <row r="1308" spans="1:14" hidden="1" x14ac:dyDescent="0.2">
      <c r="A1308" t="str">
        <f>SVI!F1308</f>
        <v>Pombal/PB</v>
      </c>
      <c r="B1308" t="str">
        <f>INDEX(tb_SVI[],MATCH(Table3[[#This Row],[ibge_cod]],tb_SVI[Município],0),1)</f>
        <v>PB</v>
      </c>
      <c r="C1308" t="str">
        <f>INDEX(tb_SVI[],MATCH(Table3[[#This Row],[city_name]],tb_SVI[city_name_uf],0),3)</f>
        <v>2512101</v>
      </c>
      <c r="D1308" t="s">
        <v>18957</v>
      </c>
      <c r="E1308" s="11">
        <f>INDEX(tb_SVI[],MATCH(Table3[[#This Row],[city_name]],tb_SVI[city_name_uf],0),5)</f>
        <v>32802</v>
      </c>
      <c r="F1308">
        <f>INDEX(tb_MHDI[],MATCH(Table3[[#This Row],[city_name]],tb_MHDI[mun_uf],0),5)</f>
        <v>0.63400000000000001</v>
      </c>
      <c r="G1308">
        <f>INDEX(tb_MHDI[],MATCH(Table3[[#This Row],[city_name]],tb_MHDI[mun_uf],0),6)</f>
        <v>0.629</v>
      </c>
      <c r="H1308">
        <f>INDEX(tb_MHDI[],MATCH(Table3[[#This Row],[city_name]],tb_MHDI[mun_uf],0),7)</f>
        <v>0.78700000000000003</v>
      </c>
      <c r="I1308">
        <f>INDEX(tb_MHDI[],MATCH(Table3[[#This Row],[city_name]],tb_MHDI[mun_uf],0),8)</f>
        <v>0.51500000000000001</v>
      </c>
      <c r="J1308">
        <f>_xlfn.NUMBERVALUE(INDEX(tb_SVI[],MATCH(Table3[[#This Row],[city_name]],tb_SVI[city_name_uf],0),8),".")</f>
        <v>0.36399999999999999</v>
      </c>
      <c r="K1308">
        <f>_xlfn.NUMBERVALUE(INDEX(tb_SVI[],MATCH(Table3[[#This Row],[city_name]],tb_SVI[city_name_uf],0),9),".")</f>
        <v>0.107</v>
      </c>
      <c r="L1308">
        <f>_xlfn.NUMBERVALUE(INDEX(tb_SVI[],MATCH(Table3[[#This Row],[city_name]],tb_SVI[city_name_uf],0),10),".")</f>
        <v>0.52400000000000002</v>
      </c>
      <c r="M1308">
        <f>_xlfn.NUMBERVALUE(INDEX(tb_SVI[],MATCH(Table3[[#This Row],[city_name]],tb_SVI[city_name_uf],0),11),".")</f>
        <v>0.46200000000000002</v>
      </c>
      <c r="N1308" s="14">
        <f>_xlfn.PERCENTRANK.INC(Table3[MHDI_tot],Table3[[#This Row],[MHDI_tot]],3)</f>
        <v>0.38300000000000001</v>
      </c>
    </row>
    <row r="1309" spans="1:14" hidden="1" x14ac:dyDescent="0.2">
      <c r="A1309" t="str">
        <f>SVI!F1309</f>
        <v>Pocinhos/PB</v>
      </c>
      <c r="B1309" t="str">
        <f>INDEX(tb_SVI[],MATCH(Table3[[#This Row],[ibge_cod]],tb_SVI[Município],0),1)</f>
        <v>PB</v>
      </c>
      <c r="C1309" t="str">
        <f>INDEX(tb_SVI[],MATCH(Table3[[#This Row],[city_name]],tb_SVI[city_name_uf],0),3)</f>
        <v>2512002</v>
      </c>
      <c r="D1309" t="s">
        <v>18958</v>
      </c>
      <c r="E1309" s="11">
        <f>INDEX(tb_SVI[],MATCH(Table3[[#This Row],[city_name]],tb_SVI[city_name_uf],0),5)</f>
        <v>18708</v>
      </c>
      <c r="F1309">
        <f>INDEX(tb_MHDI[],MATCH(Table3[[#This Row],[city_name]],tb_MHDI[mun_uf],0),5)</f>
        <v>0.59099999999999997</v>
      </c>
      <c r="G1309">
        <f>INDEX(tb_MHDI[],MATCH(Table3[[#This Row],[city_name]],tb_MHDI[mun_uf],0),6)</f>
        <v>0.55600000000000005</v>
      </c>
      <c r="H1309">
        <f>INDEX(tb_MHDI[],MATCH(Table3[[#This Row],[city_name]],tb_MHDI[mun_uf],0),7)</f>
        <v>0.77900000000000003</v>
      </c>
      <c r="I1309">
        <f>INDEX(tb_MHDI[],MATCH(Table3[[#This Row],[city_name]],tb_MHDI[mun_uf],0),8)</f>
        <v>0.47699999999999998</v>
      </c>
      <c r="J1309">
        <f>_xlfn.NUMBERVALUE(INDEX(tb_SVI[],MATCH(Table3[[#This Row],[city_name]],tb_SVI[city_name_uf],0),8),".")</f>
        <v>0.48099999999999998</v>
      </c>
      <c r="K1309">
        <f>_xlfn.NUMBERVALUE(INDEX(tb_SVI[],MATCH(Table3[[#This Row],[city_name]],tb_SVI[city_name_uf],0),9),".")</f>
        <v>0.30199999999999999</v>
      </c>
      <c r="L1309">
        <f>_xlfn.NUMBERVALUE(INDEX(tb_SVI[],MATCH(Table3[[#This Row],[city_name]],tb_SVI[city_name_uf],0),10),".")</f>
        <v>0.54800000000000004</v>
      </c>
      <c r="M1309">
        <f>_xlfn.NUMBERVALUE(INDEX(tb_SVI[],MATCH(Table3[[#This Row],[city_name]],tb_SVI[city_name_uf],0),11),".")</f>
        <v>0.59299999999999997</v>
      </c>
      <c r="N1309" s="14">
        <f>_xlfn.PERCENTRANK.INC(Table3[MHDI_tot],Table3[[#This Row],[MHDI_tot]],3)</f>
        <v>0.21</v>
      </c>
    </row>
    <row r="1310" spans="1:14" hidden="1" x14ac:dyDescent="0.2">
      <c r="A1310" t="str">
        <f>SVI!F1310</f>
        <v>Pitimbu/PB</v>
      </c>
      <c r="B1310" t="str">
        <f>INDEX(tb_SVI[],MATCH(Table3[[#This Row],[ibge_cod]],tb_SVI[Município],0),1)</f>
        <v>PB</v>
      </c>
      <c r="C1310" t="str">
        <f>INDEX(tb_SVI[],MATCH(Table3[[#This Row],[city_name]],tb_SVI[city_name_uf],0),3)</f>
        <v>2511905</v>
      </c>
      <c r="D1310" t="s">
        <v>18959</v>
      </c>
      <c r="E1310" s="11">
        <f>INDEX(tb_SVI[],MATCH(Table3[[#This Row],[city_name]],tb_SVI[city_name_uf],0),5)</f>
        <v>19275</v>
      </c>
      <c r="F1310">
        <f>INDEX(tb_MHDI[],MATCH(Table3[[#This Row],[city_name]],tb_MHDI[mun_uf],0),5)</f>
        <v>0.56999999999999995</v>
      </c>
      <c r="G1310">
        <f>INDEX(tb_MHDI[],MATCH(Table3[[#This Row],[city_name]],tb_MHDI[mun_uf],0),6)</f>
        <v>0.53800000000000003</v>
      </c>
      <c r="H1310">
        <f>INDEX(tb_MHDI[],MATCH(Table3[[#This Row],[city_name]],tb_MHDI[mun_uf],0),7)</f>
        <v>0.753</v>
      </c>
      <c r="I1310">
        <f>INDEX(tb_MHDI[],MATCH(Table3[[#This Row],[city_name]],tb_MHDI[mun_uf],0),8)</f>
        <v>0.45600000000000002</v>
      </c>
      <c r="J1310">
        <f>_xlfn.NUMBERVALUE(INDEX(tb_SVI[],MATCH(Table3[[#This Row],[city_name]],tb_SVI[city_name_uf],0),8),".")</f>
        <v>0.53800000000000003</v>
      </c>
      <c r="K1310">
        <f>_xlfn.NUMBERVALUE(INDEX(tb_SVI[],MATCH(Table3[[#This Row],[city_name]],tb_SVI[city_name_uf],0),9),".")</f>
        <v>0.40200000000000002</v>
      </c>
      <c r="L1310">
        <f>_xlfn.NUMBERVALUE(INDEX(tb_SVI[],MATCH(Table3[[#This Row],[city_name]],tb_SVI[city_name_uf],0),10),".")</f>
        <v>0.65400000000000003</v>
      </c>
      <c r="M1310">
        <f>_xlfn.NUMBERVALUE(INDEX(tb_SVI[],MATCH(Table3[[#This Row],[city_name]],tb_SVI[city_name_uf],0),11),".")</f>
        <v>0.55800000000000005</v>
      </c>
      <c r="N1310" s="14">
        <f>_xlfn.PERCENTRANK.INC(Table3[MHDI_tot],Table3[[#This Row],[MHDI_tot]],3)</f>
        <v>0.125</v>
      </c>
    </row>
    <row r="1311" spans="1:14" hidden="1" x14ac:dyDescent="0.2">
      <c r="A1311" t="str">
        <f>SVI!F1311</f>
        <v>Pirpirituba/PB</v>
      </c>
      <c r="B1311" t="str">
        <f>INDEX(tb_SVI[],MATCH(Table3[[#This Row],[ibge_cod]],tb_SVI[Município],0),1)</f>
        <v>PB</v>
      </c>
      <c r="C1311" t="str">
        <f>INDEX(tb_SVI[],MATCH(Table3[[#This Row],[city_name]],tb_SVI[city_name_uf],0),3)</f>
        <v>2511806</v>
      </c>
      <c r="D1311" t="s">
        <v>18960</v>
      </c>
      <c r="E1311" s="11">
        <f>INDEX(tb_SVI[],MATCH(Table3[[#This Row],[city_name]],tb_SVI[city_name_uf],0),5)</f>
        <v>10584</v>
      </c>
      <c r="F1311">
        <f>INDEX(tb_MHDI[],MATCH(Table3[[#This Row],[city_name]],tb_MHDI[mun_uf],0),5)</f>
        <v>0.59499999999999997</v>
      </c>
      <c r="G1311">
        <f>INDEX(tb_MHDI[],MATCH(Table3[[#This Row],[city_name]],tb_MHDI[mun_uf],0),6)</f>
        <v>0.56599999999999995</v>
      </c>
      <c r="H1311">
        <f>INDEX(tb_MHDI[],MATCH(Table3[[#This Row],[city_name]],tb_MHDI[mun_uf],0),7)</f>
        <v>0.745</v>
      </c>
      <c r="I1311">
        <f>INDEX(tb_MHDI[],MATCH(Table3[[#This Row],[city_name]],tb_MHDI[mun_uf],0),8)</f>
        <v>0.499</v>
      </c>
      <c r="J1311">
        <f>_xlfn.NUMBERVALUE(INDEX(tb_SVI[],MATCH(Table3[[#This Row],[city_name]],tb_SVI[city_name_uf],0),8),".")</f>
        <v>0.44600000000000001</v>
      </c>
      <c r="K1311">
        <f>_xlfn.NUMBERVALUE(INDEX(tb_SVI[],MATCH(Table3[[#This Row],[city_name]],tb_SVI[city_name_uf],0),9),".")</f>
        <v>0.21099999999999999</v>
      </c>
      <c r="L1311">
        <f>_xlfn.NUMBERVALUE(INDEX(tb_SVI[],MATCH(Table3[[#This Row],[city_name]],tb_SVI[city_name_uf],0),10),".")</f>
        <v>0.55300000000000005</v>
      </c>
      <c r="M1311">
        <f>_xlfn.NUMBERVALUE(INDEX(tb_SVI[],MATCH(Table3[[#This Row],[city_name]],tb_SVI[city_name_uf],0),11),".")</f>
        <v>0.57499999999999996</v>
      </c>
      <c r="N1311" s="14">
        <f>_xlfn.PERCENTRANK.INC(Table3[MHDI_tot],Table3[[#This Row],[MHDI_tot]],3)</f>
        <v>0.23</v>
      </c>
    </row>
    <row r="1312" spans="1:14" hidden="1" x14ac:dyDescent="0.2">
      <c r="A1312" t="str">
        <f>SVI!F1312</f>
        <v>Pilõezinhos/PB</v>
      </c>
      <c r="B1312" t="str">
        <f>INDEX(tb_SVI[],MATCH(Table3[[#This Row],[ibge_cod]],tb_SVI[Município],0),1)</f>
        <v>PB</v>
      </c>
      <c r="C1312" t="str">
        <f>INDEX(tb_SVI[],MATCH(Table3[[#This Row],[city_name]],tb_SVI[city_name_uf],0),3)</f>
        <v>2511707</v>
      </c>
      <c r="D1312" t="s">
        <v>18961</v>
      </c>
      <c r="E1312" s="11">
        <f>INDEX(tb_SVI[],MATCH(Table3[[#This Row],[city_name]],tb_SVI[city_name_uf],0),5)</f>
        <v>4955</v>
      </c>
      <c r="F1312">
        <f>INDEX(tb_MHDI[],MATCH(Table3[[#This Row],[city_name]],tb_MHDI[mun_uf],0),5)</f>
        <v>0.56399999999999995</v>
      </c>
      <c r="G1312">
        <f>INDEX(tb_MHDI[],MATCH(Table3[[#This Row],[city_name]],tb_MHDI[mun_uf],0),6)</f>
        <v>0.53200000000000003</v>
      </c>
      <c r="H1312">
        <f>INDEX(tb_MHDI[],MATCH(Table3[[#This Row],[city_name]],tb_MHDI[mun_uf],0),7)</f>
        <v>0.80200000000000005</v>
      </c>
      <c r="I1312">
        <f>INDEX(tb_MHDI[],MATCH(Table3[[#This Row],[city_name]],tb_MHDI[mun_uf],0),8)</f>
        <v>0.42099999999999999</v>
      </c>
      <c r="J1312">
        <f>_xlfn.NUMBERVALUE(INDEX(tb_SVI[],MATCH(Table3[[#This Row],[city_name]],tb_SVI[city_name_uf],0),8),".")</f>
        <v>0.41699999999999998</v>
      </c>
      <c r="K1312">
        <f>_xlfn.NUMBERVALUE(INDEX(tb_SVI[],MATCH(Table3[[#This Row],[city_name]],tb_SVI[city_name_uf],0),9),".")</f>
        <v>0.127</v>
      </c>
      <c r="L1312">
        <f>_xlfn.NUMBERVALUE(INDEX(tb_SVI[],MATCH(Table3[[#This Row],[city_name]],tb_SVI[city_name_uf],0),10),".")</f>
        <v>0.53900000000000003</v>
      </c>
      <c r="M1312">
        <f>_xlfn.NUMBERVALUE(INDEX(tb_SVI[],MATCH(Table3[[#This Row],[city_name]],tb_SVI[city_name_uf],0),11),".")</f>
        <v>0.58599999999999997</v>
      </c>
      <c r="N1312" s="14">
        <f>_xlfn.PERCENTRANK.INC(Table3[MHDI_tot],Table3[[#This Row],[MHDI_tot]],3)</f>
        <v>0.104</v>
      </c>
    </row>
    <row r="1313" spans="1:14" hidden="1" x14ac:dyDescent="0.2">
      <c r="A1313" t="str">
        <f>SVI!F1313</f>
        <v>Pilões/PB</v>
      </c>
      <c r="B1313" t="str">
        <f>INDEX(tb_SVI[],MATCH(Table3[[#This Row],[ibge_cod]],tb_SVI[Município],0),1)</f>
        <v>PB</v>
      </c>
      <c r="C1313" t="str">
        <f>INDEX(tb_SVI[],MATCH(Table3[[#This Row],[city_name]],tb_SVI[city_name_uf],0),3)</f>
        <v>2511608</v>
      </c>
      <c r="D1313" t="s">
        <v>18962</v>
      </c>
      <c r="E1313" s="11">
        <f>INDEX(tb_SVI[],MATCH(Table3[[#This Row],[city_name]],tb_SVI[city_name_uf],0),5)</f>
        <v>6576</v>
      </c>
      <c r="F1313">
        <f>INDEX(tb_MHDI[],MATCH(Table3[[#This Row],[city_name]],tb_MHDI[mun_uf],0),5)</f>
        <v>0.56000000000000005</v>
      </c>
      <c r="G1313">
        <f>INDEX(tb_MHDI[],MATCH(Table3[[#This Row],[city_name]],tb_MHDI[mun_uf],0),6)</f>
        <v>0.55900000000000005</v>
      </c>
      <c r="H1313">
        <f>INDEX(tb_MHDI[],MATCH(Table3[[#This Row],[city_name]],tb_MHDI[mun_uf],0),7)</f>
        <v>0.76700000000000002</v>
      </c>
      <c r="I1313">
        <f>INDEX(tb_MHDI[],MATCH(Table3[[#This Row],[city_name]],tb_MHDI[mun_uf],0),8)</f>
        <v>0.40899999999999997</v>
      </c>
      <c r="J1313">
        <f>_xlfn.NUMBERVALUE(INDEX(tb_SVI[],MATCH(Table3[[#This Row],[city_name]],tb_SVI[city_name_uf],0),8),".")</f>
        <v>0.52100000000000002</v>
      </c>
      <c r="K1313">
        <f>_xlfn.NUMBERVALUE(INDEX(tb_SVI[],MATCH(Table3[[#This Row],[city_name]],tb_SVI[city_name_uf],0),9),".")</f>
        <v>0.36399999999999999</v>
      </c>
      <c r="L1313">
        <f>_xlfn.NUMBERVALUE(INDEX(tb_SVI[],MATCH(Table3[[#This Row],[city_name]],tb_SVI[city_name_uf],0),10),".")</f>
        <v>0.59899999999999998</v>
      </c>
      <c r="M1313">
        <f>_xlfn.NUMBERVALUE(INDEX(tb_SVI[],MATCH(Table3[[#This Row],[city_name]],tb_SVI[city_name_uf],0),11),".")</f>
        <v>0.60099999999999998</v>
      </c>
      <c r="N1313" s="14">
        <f>_xlfn.PERCENTRANK.INC(Table3[MHDI_tot],Table3[[#This Row],[MHDI_tot]],3)</f>
        <v>8.8999999999999996E-2</v>
      </c>
    </row>
    <row r="1314" spans="1:14" hidden="1" x14ac:dyDescent="0.2">
      <c r="A1314" t="str">
        <f>SVI!F1314</f>
        <v>Pilar/PB</v>
      </c>
      <c r="B1314" t="str">
        <f>INDEX(tb_SVI[],MATCH(Table3[[#This Row],[ibge_cod]],tb_SVI[Município],0),1)</f>
        <v>PB</v>
      </c>
      <c r="C1314" t="str">
        <f>INDEX(tb_SVI[],MATCH(Table3[[#This Row],[city_name]],tb_SVI[city_name_uf],0),3)</f>
        <v>2511509</v>
      </c>
      <c r="D1314" t="s">
        <v>18963</v>
      </c>
      <c r="E1314" s="11">
        <f>INDEX(tb_SVI[],MATCH(Table3[[#This Row],[city_name]],tb_SVI[city_name_uf],0),5)</f>
        <v>11977</v>
      </c>
      <c r="F1314">
        <f>INDEX(tb_MHDI[],MATCH(Table3[[#This Row],[city_name]],tb_MHDI[mun_uf],0),5)</f>
        <v>0.57899999999999996</v>
      </c>
      <c r="G1314">
        <f>INDEX(tb_MHDI[],MATCH(Table3[[#This Row],[city_name]],tb_MHDI[mun_uf],0),6)</f>
        <v>0.54400000000000004</v>
      </c>
      <c r="H1314">
        <f>INDEX(tb_MHDI[],MATCH(Table3[[#This Row],[city_name]],tb_MHDI[mun_uf],0),7)</f>
        <v>0.77500000000000002</v>
      </c>
      <c r="I1314">
        <f>INDEX(tb_MHDI[],MATCH(Table3[[#This Row],[city_name]],tb_MHDI[mun_uf],0),8)</f>
        <v>0.46100000000000002</v>
      </c>
      <c r="J1314">
        <f>_xlfn.NUMBERVALUE(INDEX(tb_SVI[],MATCH(Table3[[#This Row],[city_name]],tb_SVI[city_name_uf],0),8),".")</f>
        <v>0.50800000000000001</v>
      </c>
      <c r="K1314">
        <f>_xlfn.NUMBERVALUE(INDEX(tb_SVI[],MATCH(Table3[[#This Row],[city_name]],tb_SVI[city_name_uf],0),9),".")</f>
        <v>0.376</v>
      </c>
      <c r="L1314">
        <f>_xlfn.NUMBERVALUE(INDEX(tb_SVI[],MATCH(Table3[[#This Row],[city_name]],tb_SVI[city_name_uf],0),10),".")</f>
        <v>0.55300000000000005</v>
      </c>
      <c r="M1314">
        <f>_xlfn.NUMBERVALUE(INDEX(tb_SVI[],MATCH(Table3[[#This Row],[city_name]],tb_SVI[city_name_uf],0),11),".")</f>
        <v>0.59599999999999997</v>
      </c>
      <c r="N1314" s="14">
        <f>_xlfn.PERCENTRANK.INC(Table3[MHDI_tot],Table3[[#This Row],[MHDI_tot]],3)</f>
        <v>0.161</v>
      </c>
    </row>
    <row r="1315" spans="1:14" hidden="1" x14ac:dyDescent="0.2">
      <c r="A1315" t="str">
        <f>SVI!F1315</f>
        <v>Picuí/PB</v>
      </c>
      <c r="B1315" t="str">
        <f>INDEX(tb_SVI[],MATCH(Table3[[#This Row],[ibge_cod]],tb_SVI[Município],0),1)</f>
        <v>PB</v>
      </c>
      <c r="C1315" t="str">
        <f>INDEX(tb_SVI[],MATCH(Table3[[#This Row],[city_name]],tb_SVI[city_name_uf],0),3)</f>
        <v>2511400</v>
      </c>
      <c r="D1315" t="s">
        <v>18964</v>
      </c>
      <c r="E1315" s="11">
        <f>INDEX(tb_SVI[],MATCH(Table3[[#This Row],[city_name]],tb_SVI[city_name_uf],0),5)</f>
        <v>18720</v>
      </c>
      <c r="F1315">
        <f>INDEX(tb_MHDI[],MATCH(Table3[[#This Row],[city_name]],tb_MHDI[mun_uf],0),5)</f>
        <v>0.60799999999999998</v>
      </c>
      <c r="G1315">
        <f>INDEX(tb_MHDI[],MATCH(Table3[[#This Row],[city_name]],tb_MHDI[mun_uf],0),6)</f>
        <v>0.59599999999999997</v>
      </c>
      <c r="H1315">
        <f>INDEX(tb_MHDI[],MATCH(Table3[[#This Row],[city_name]],tb_MHDI[mun_uf],0),7)</f>
        <v>0.745</v>
      </c>
      <c r="I1315">
        <f>INDEX(tb_MHDI[],MATCH(Table3[[#This Row],[city_name]],tb_MHDI[mun_uf],0),8)</f>
        <v>0.50600000000000001</v>
      </c>
      <c r="J1315">
        <f>_xlfn.NUMBERVALUE(INDEX(tb_SVI[],MATCH(Table3[[#This Row],[city_name]],tb_SVI[city_name_uf],0),8),".")</f>
        <v>0.40500000000000003</v>
      </c>
      <c r="K1315">
        <f>_xlfn.NUMBERVALUE(INDEX(tb_SVI[],MATCH(Table3[[#This Row],[city_name]],tb_SVI[city_name_uf],0),9),".")</f>
        <v>0.23100000000000001</v>
      </c>
      <c r="L1315">
        <f>_xlfn.NUMBERVALUE(INDEX(tb_SVI[],MATCH(Table3[[#This Row],[city_name]],tb_SVI[city_name_uf],0),10),".")</f>
        <v>0.49</v>
      </c>
      <c r="M1315">
        <f>_xlfn.NUMBERVALUE(INDEX(tb_SVI[],MATCH(Table3[[#This Row],[city_name]],tb_SVI[city_name_uf],0),11),".")</f>
        <v>0.49399999999999999</v>
      </c>
      <c r="N1315" s="14">
        <f>_xlfn.PERCENTRANK.INC(Table3[MHDI_tot],Table3[[#This Row],[MHDI_tot]],3)</f>
        <v>0.28399999999999997</v>
      </c>
    </row>
    <row r="1316" spans="1:14" hidden="1" x14ac:dyDescent="0.2">
      <c r="A1316" t="str">
        <f>SVI!F1316</f>
        <v>Piancó/PB</v>
      </c>
      <c r="B1316" t="str">
        <f>INDEX(tb_SVI[],MATCH(Table3[[#This Row],[ibge_cod]],tb_SVI[Município],0),1)</f>
        <v>PB</v>
      </c>
      <c r="C1316" t="str">
        <f>INDEX(tb_SVI[],MATCH(Table3[[#This Row],[city_name]],tb_SVI[city_name_uf],0),3)</f>
        <v>2511301</v>
      </c>
      <c r="D1316" t="s">
        <v>18965</v>
      </c>
      <c r="E1316" s="11">
        <f>INDEX(tb_SVI[],MATCH(Table3[[#This Row],[city_name]],tb_SVI[city_name_uf],0),5)</f>
        <v>16111</v>
      </c>
      <c r="F1316">
        <f>INDEX(tb_MHDI[],MATCH(Table3[[#This Row],[city_name]],tb_MHDI[mun_uf],0),5)</f>
        <v>0.621</v>
      </c>
      <c r="G1316">
        <f>INDEX(tb_MHDI[],MATCH(Table3[[#This Row],[city_name]],tb_MHDI[mun_uf],0),6)</f>
        <v>0.59299999999999997</v>
      </c>
      <c r="H1316">
        <f>INDEX(tb_MHDI[],MATCH(Table3[[#This Row],[city_name]],tb_MHDI[mun_uf],0),7)</f>
        <v>0.73599999999999999</v>
      </c>
      <c r="I1316">
        <f>INDEX(tb_MHDI[],MATCH(Table3[[#This Row],[city_name]],tb_MHDI[mun_uf],0),8)</f>
        <v>0.55000000000000004</v>
      </c>
      <c r="J1316">
        <f>_xlfn.NUMBERVALUE(INDEX(tb_SVI[],MATCH(Table3[[#This Row],[city_name]],tb_SVI[city_name_uf],0),8),".")</f>
        <v>0.41899999999999998</v>
      </c>
      <c r="K1316">
        <f>_xlfn.NUMBERVALUE(INDEX(tb_SVI[],MATCH(Table3[[#This Row],[city_name]],tb_SVI[city_name_uf],0),9),".")</f>
        <v>0.26</v>
      </c>
      <c r="L1316">
        <f>_xlfn.NUMBERVALUE(INDEX(tb_SVI[],MATCH(Table3[[#This Row],[city_name]],tb_SVI[city_name_uf],0),10),".")</f>
        <v>0.5</v>
      </c>
      <c r="M1316">
        <f>_xlfn.NUMBERVALUE(INDEX(tb_SVI[],MATCH(Table3[[#This Row],[city_name]],tb_SVI[city_name_uf],0),11),".")</f>
        <v>0.498</v>
      </c>
      <c r="N1316" s="14">
        <f>_xlfn.PERCENTRANK.INC(Table3[MHDI_tot],Table3[[#This Row],[MHDI_tot]],3)</f>
        <v>0.33500000000000002</v>
      </c>
    </row>
    <row r="1317" spans="1:14" hidden="1" x14ac:dyDescent="0.2">
      <c r="A1317" t="str">
        <f>SVI!F1317</f>
        <v>Aguiar/PB</v>
      </c>
      <c r="B1317" t="str">
        <f>INDEX(tb_SVI[],MATCH(Table3[[#This Row],[ibge_cod]],tb_SVI[Município],0),1)</f>
        <v>PB</v>
      </c>
      <c r="C1317" t="str">
        <f>INDEX(tb_SVI[],MATCH(Table3[[#This Row],[city_name]],tb_SVI[city_name_uf],0),3)</f>
        <v>2500205</v>
      </c>
      <c r="D1317" t="s">
        <v>18966</v>
      </c>
      <c r="E1317" s="11">
        <f>INDEX(tb_SVI[],MATCH(Table3[[#This Row],[city_name]],tb_SVI[city_name_uf],0),5)</f>
        <v>5630</v>
      </c>
      <c r="F1317">
        <f>INDEX(tb_MHDI[],MATCH(Table3[[#This Row],[city_name]],tb_MHDI[mun_uf],0),5)</f>
        <v>0.59699999999999998</v>
      </c>
      <c r="G1317">
        <f>INDEX(tb_MHDI[],MATCH(Table3[[#This Row],[city_name]],tb_MHDI[mun_uf],0),6)</f>
        <v>0.63200000000000001</v>
      </c>
      <c r="H1317">
        <f>INDEX(tb_MHDI[],MATCH(Table3[[#This Row],[city_name]],tb_MHDI[mun_uf],0),7)</f>
        <v>0.753</v>
      </c>
      <c r="I1317">
        <f>INDEX(tb_MHDI[],MATCH(Table3[[#This Row],[city_name]],tb_MHDI[mun_uf],0),8)</f>
        <v>0.44700000000000001</v>
      </c>
      <c r="J1317">
        <f>_xlfn.NUMBERVALUE(INDEX(tb_SVI[],MATCH(Table3[[#This Row],[city_name]],tb_SVI[city_name_uf],0),8),".")</f>
        <v>0.39700000000000002</v>
      </c>
      <c r="K1317">
        <f>_xlfn.NUMBERVALUE(INDEX(tb_SVI[],MATCH(Table3[[#This Row],[city_name]],tb_SVI[city_name_uf],0),9),".")</f>
        <v>0.19700000000000001</v>
      </c>
      <c r="L1317">
        <f>_xlfn.NUMBERVALUE(INDEX(tb_SVI[],MATCH(Table3[[#This Row],[city_name]],tb_SVI[city_name_uf],0),10),".")</f>
        <v>0.49299999999999999</v>
      </c>
      <c r="M1317">
        <f>_xlfn.NUMBERVALUE(INDEX(tb_SVI[],MATCH(Table3[[#This Row],[city_name]],tb_SVI[city_name_uf],0),11),".")</f>
        <v>0.5</v>
      </c>
      <c r="N1317" s="14">
        <f>_xlfn.PERCENTRANK.INC(Table3[MHDI_tot],Table3[[#This Row],[MHDI_tot]],3)</f>
        <v>0.23799999999999999</v>
      </c>
    </row>
    <row r="1318" spans="1:14" hidden="1" x14ac:dyDescent="0.2">
      <c r="A1318" t="str">
        <f>SVI!F1318</f>
        <v>Alagoa Grande/PB</v>
      </c>
      <c r="B1318" t="str">
        <f>INDEX(tb_SVI[],MATCH(Table3[[#This Row],[ibge_cod]],tb_SVI[Município],0),1)</f>
        <v>PB</v>
      </c>
      <c r="C1318" t="str">
        <f>INDEX(tb_SVI[],MATCH(Table3[[#This Row],[city_name]],tb_SVI[city_name_uf],0),3)</f>
        <v>2500304</v>
      </c>
      <c r="D1318" t="s">
        <v>18967</v>
      </c>
      <c r="E1318" s="11">
        <f>INDEX(tb_SVI[],MATCH(Table3[[#This Row],[city_name]],tb_SVI[city_name_uf],0),5)</f>
        <v>28439</v>
      </c>
      <c r="F1318">
        <f>INDEX(tb_MHDI[],MATCH(Table3[[#This Row],[city_name]],tb_MHDI[mun_uf],0),5)</f>
        <v>0.58199999999999996</v>
      </c>
      <c r="G1318">
        <f>INDEX(tb_MHDI[],MATCH(Table3[[#This Row],[city_name]],tb_MHDI[mun_uf],0),6)</f>
        <v>0.57599999999999996</v>
      </c>
      <c r="H1318">
        <f>INDEX(tb_MHDI[],MATCH(Table3[[#This Row],[city_name]],tb_MHDI[mun_uf],0),7)</f>
        <v>0.79700000000000004</v>
      </c>
      <c r="I1318">
        <f>INDEX(tb_MHDI[],MATCH(Table3[[#This Row],[city_name]],tb_MHDI[mun_uf],0),8)</f>
        <v>0.43</v>
      </c>
      <c r="J1318">
        <f>_xlfn.NUMBERVALUE(INDEX(tb_SVI[],MATCH(Table3[[#This Row],[city_name]],tb_SVI[city_name_uf],0),8),".")</f>
        <v>0.52300000000000002</v>
      </c>
      <c r="K1318">
        <f>_xlfn.NUMBERVALUE(INDEX(tb_SVI[],MATCH(Table3[[#This Row],[city_name]],tb_SVI[city_name_uf],0),9),".")</f>
        <v>0.376</v>
      </c>
      <c r="L1318">
        <f>_xlfn.NUMBERVALUE(INDEX(tb_SVI[],MATCH(Table3[[#This Row],[city_name]],tb_SVI[city_name_uf],0),10),".")</f>
        <v>0.58699999999999997</v>
      </c>
      <c r="M1318">
        <f>_xlfn.NUMBERVALUE(INDEX(tb_SVI[],MATCH(Table3[[#This Row],[city_name]],tb_SVI[city_name_uf],0),11),".")</f>
        <v>0.60499999999999998</v>
      </c>
      <c r="N1318" s="14">
        <f>_xlfn.PERCENTRANK.INC(Table3[MHDI_tot],Table3[[#This Row],[MHDI_tot]],3)</f>
        <v>0.17100000000000001</v>
      </c>
    </row>
    <row r="1319" spans="1:14" hidden="1" x14ac:dyDescent="0.2">
      <c r="A1319" t="str">
        <f>SVI!F1319</f>
        <v>Alagoa Nova/PB</v>
      </c>
      <c r="B1319" t="str">
        <f>INDEX(tb_SVI[],MATCH(Table3[[#This Row],[ibge_cod]],tb_SVI[Município],0),1)</f>
        <v>PB</v>
      </c>
      <c r="C1319" t="str">
        <f>INDEX(tb_SVI[],MATCH(Table3[[#This Row],[city_name]],tb_SVI[city_name_uf],0),3)</f>
        <v>2500403</v>
      </c>
      <c r="D1319" t="s">
        <v>18968</v>
      </c>
      <c r="E1319" s="11">
        <f>INDEX(tb_SVI[],MATCH(Table3[[#This Row],[city_name]],tb_SVI[city_name_uf],0),5)</f>
        <v>20921</v>
      </c>
      <c r="F1319">
        <f>INDEX(tb_MHDI[],MATCH(Table3[[#This Row],[city_name]],tb_MHDI[mun_uf],0),5)</f>
        <v>0.57599999999999996</v>
      </c>
      <c r="G1319">
        <f>INDEX(tb_MHDI[],MATCH(Table3[[#This Row],[city_name]],tb_MHDI[mun_uf],0),6)</f>
        <v>0.56699999999999995</v>
      </c>
      <c r="H1319">
        <f>INDEX(tb_MHDI[],MATCH(Table3[[#This Row],[city_name]],tb_MHDI[mun_uf],0),7)</f>
        <v>0.749</v>
      </c>
      <c r="I1319">
        <f>INDEX(tb_MHDI[],MATCH(Table3[[#This Row],[city_name]],tb_MHDI[mun_uf],0),8)</f>
        <v>0.45100000000000001</v>
      </c>
      <c r="J1319">
        <f>_xlfn.NUMBERVALUE(INDEX(tb_SVI[],MATCH(Table3[[#This Row],[city_name]],tb_SVI[city_name_uf],0),8),".")</f>
        <v>0.47499999999999998</v>
      </c>
      <c r="K1319">
        <f>_xlfn.NUMBERVALUE(INDEX(tb_SVI[],MATCH(Table3[[#This Row],[city_name]],tb_SVI[city_name_uf],0),9),".")</f>
        <v>0.30599999999999999</v>
      </c>
      <c r="L1319">
        <f>_xlfn.NUMBERVALUE(INDEX(tb_SVI[],MATCH(Table3[[#This Row],[city_name]],tb_SVI[city_name_uf],0),10),".")</f>
        <v>0.54600000000000004</v>
      </c>
      <c r="M1319">
        <f>_xlfn.NUMBERVALUE(INDEX(tb_SVI[],MATCH(Table3[[#This Row],[city_name]],tb_SVI[city_name_uf],0),11),".")</f>
        <v>0.57199999999999995</v>
      </c>
      <c r="N1319" s="14">
        <f>_xlfn.PERCENTRANK.INC(Table3[MHDI_tot],Table3[[#This Row],[MHDI_tot]],3)</f>
        <v>0.14799999999999999</v>
      </c>
    </row>
    <row r="1320" spans="1:14" hidden="1" x14ac:dyDescent="0.2">
      <c r="A1320" t="str">
        <f>SVI!F1320</f>
        <v>Alagoinha/PB</v>
      </c>
      <c r="B1320" t="str">
        <f>INDEX(tb_SVI[],MATCH(Table3[[#This Row],[ibge_cod]],tb_SVI[Município],0),1)</f>
        <v>PB</v>
      </c>
      <c r="C1320" t="str">
        <f>INDEX(tb_SVI[],MATCH(Table3[[#This Row],[city_name]],tb_SVI[city_name_uf],0),3)</f>
        <v>2500502</v>
      </c>
      <c r="D1320" t="s">
        <v>18969</v>
      </c>
      <c r="E1320" s="11">
        <f>INDEX(tb_SVI[],MATCH(Table3[[#This Row],[city_name]],tb_SVI[city_name_uf],0),5)</f>
        <v>14560</v>
      </c>
      <c r="F1320">
        <f>INDEX(tb_MHDI[],MATCH(Table3[[#This Row],[city_name]],tb_MHDI[mun_uf],0),5)</f>
        <v>0.59499999999999997</v>
      </c>
      <c r="G1320">
        <f>INDEX(tb_MHDI[],MATCH(Table3[[#This Row],[city_name]],tb_MHDI[mun_uf],0),6)</f>
        <v>0.57399999999999995</v>
      </c>
      <c r="H1320">
        <f>INDEX(tb_MHDI[],MATCH(Table3[[#This Row],[city_name]],tb_MHDI[mun_uf],0),7)</f>
        <v>0.79500000000000004</v>
      </c>
      <c r="I1320">
        <f>INDEX(tb_MHDI[],MATCH(Table3[[#This Row],[city_name]],tb_MHDI[mun_uf],0),8)</f>
        <v>0.46200000000000002</v>
      </c>
      <c r="J1320">
        <f>_xlfn.NUMBERVALUE(INDEX(tb_SVI[],MATCH(Table3[[#This Row],[city_name]],tb_SVI[city_name_uf],0),8),".")</f>
        <v>0.45600000000000002</v>
      </c>
      <c r="K1320">
        <f>_xlfn.NUMBERVALUE(INDEX(tb_SVI[],MATCH(Table3[[#This Row],[city_name]],tb_SVI[city_name_uf],0),9),".")</f>
        <v>0.29699999999999999</v>
      </c>
      <c r="L1320">
        <f>_xlfn.NUMBERVALUE(INDEX(tb_SVI[],MATCH(Table3[[#This Row],[city_name]],tb_SVI[city_name_uf],0),10),".")</f>
        <v>0.52100000000000002</v>
      </c>
      <c r="M1320">
        <f>_xlfn.NUMBERVALUE(INDEX(tb_SVI[],MATCH(Table3[[#This Row],[city_name]],tb_SVI[city_name_uf],0),11),".")</f>
        <v>0.54900000000000004</v>
      </c>
      <c r="N1320" s="14">
        <f>_xlfn.PERCENTRANK.INC(Table3[MHDI_tot],Table3[[#This Row],[MHDI_tot]],3)</f>
        <v>0.23</v>
      </c>
    </row>
    <row r="1321" spans="1:14" hidden="1" x14ac:dyDescent="0.2">
      <c r="A1321" t="str">
        <f>SVI!F1321</f>
        <v>Alcantil/PB</v>
      </c>
      <c r="B1321" t="str">
        <f>INDEX(tb_SVI[],MATCH(Table3[[#This Row],[ibge_cod]],tb_SVI[Município],0),1)</f>
        <v>PB</v>
      </c>
      <c r="C1321" t="str">
        <f>INDEX(tb_SVI[],MATCH(Table3[[#This Row],[city_name]],tb_SVI[city_name_uf],0),3)</f>
        <v>2500536</v>
      </c>
      <c r="D1321" t="s">
        <v>18970</v>
      </c>
      <c r="E1321" s="11">
        <f>INDEX(tb_SVI[],MATCH(Table3[[#This Row],[city_name]],tb_SVI[city_name_uf],0),5)</f>
        <v>5509</v>
      </c>
      <c r="F1321">
        <f>INDEX(tb_MHDI[],MATCH(Table3[[#This Row],[city_name]],tb_MHDI[mun_uf],0),5)</f>
        <v>0.57799999999999996</v>
      </c>
      <c r="G1321">
        <f>INDEX(tb_MHDI[],MATCH(Table3[[#This Row],[city_name]],tb_MHDI[mun_uf],0),6)</f>
        <v>0.55000000000000004</v>
      </c>
      <c r="H1321">
        <f>INDEX(tb_MHDI[],MATCH(Table3[[#This Row],[city_name]],tb_MHDI[mun_uf],0),7)</f>
        <v>0.76500000000000001</v>
      </c>
      <c r="I1321">
        <f>INDEX(tb_MHDI[],MATCH(Table3[[#This Row],[city_name]],tb_MHDI[mun_uf],0),8)</f>
        <v>0.45800000000000002</v>
      </c>
      <c r="J1321">
        <f>_xlfn.NUMBERVALUE(INDEX(tb_SVI[],MATCH(Table3[[#This Row],[city_name]],tb_SVI[city_name_uf],0),8),".")</f>
        <v>0.50800000000000001</v>
      </c>
      <c r="K1321">
        <f>_xlfn.NUMBERVALUE(INDEX(tb_SVI[],MATCH(Table3[[#This Row],[city_name]],tb_SVI[city_name_uf],0),9),".")</f>
        <v>0.34200000000000003</v>
      </c>
      <c r="L1321">
        <f>_xlfn.NUMBERVALUE(INDEX(tb_SVI[],MATCH(Table3[[#This Row],[city_name]],tb_SVI[city_name_uf],0),10),".")</f>
        <v>0.63200000000000001</v>
      </c>
      <c r="M1321">
        <f>_xlfn.NUMBERVALUE(INDEX(tb_SVI[],MATCH(Table3[[#This Row],[city_name]],tb_SVI[city_name_uf],0),11),".")</f>
        <v>0.55000000000000004</v>
      </c>
      <c r="N1321" s="14">
        <f>_xlfn.PERCENTRANK.INC(Table3[MHDI_tot],Table3[[#This Row],[MHDI_tot]],3)</f>
        <v>0.156</v>
      </c>
    </row>
    <row r="1322" spans="1:14" hidden="1" x14ac:dyDescent="0.2">
      <c r="A1322" t="str">
        <f>SVI!F1322</f>
        <v>Algodão de Jandaíra/PB</v>
      </c>
      <c r="B1322" t="str">
        <f>INDEX(tb_SVI[],MATCH(Table3[[#This Row],[ibge_cod]],tb_SVI[Município],0),1)</f>
        <v>PB</v>
      </c>
      <c r="C1322" t="str">
        <f>INDEX(tb_SVI[],MATCH(Table3[[#This Row],[city_name]],tb_SVI[city_name_uf],0),3)</f>
        <v>2500577</v>
      </c>
      <c r="D1322" t="s">
        <v>18971</v>
      </c>
      <c r="E1322" s="11">
        <f>INDEX(tb_SVI[],MATCH(Table3[[#This Row],[city_name]],tb_SVI[city_name_uf],0),5)</f>
        <v>2577</v>
      </c>
      <c r="F1322">
        <f>INDEX(tb_MHDI[],MATCH(Table3[[#This Row],[city_name]],tb_MHDI[mun_uf],0),5)</f>
        <v>0.54800000000000004</v>
      </c>
      <c r="G1322">
        <f>INDEX(tb_MHDI[],MATCH(Table3[[#This Row],[city_name]],tb_MHDI[mun_uf],0),6)</f>
        <v>0.53200000000000003</v>
      </c>
      <c r="H1322">
        <f>INDEX(tb_MHDI[],MATCH(Table3[[#This Row],[city_name]],tb_MHDI[mun_uf],0),7)</f>
        <v>0.749</v>
      </c>
      <c r="I1322">
        <f>INDEX(tb_MHDI[],MATCH(Table3[[#This Row],[city_name]],tb_MHDI[mun_uf],0),8)</f>
        <v>0.41299999999999998</v>
      </c>
      <c r="J1322">
        <f>_xlfn.NUMBERVALUE(INDEX(tb_SVI[],MATCH(Table3[[#This Row],[city_name]],tb_SVI[city_name_uf],0),8),".")</f>
        <v>0.46700000000000003</v>
      </c>
      <c r="K1322">
        <f>_xlfn.NUMBERVALUE(INDEX(tb_SVI[],MATCH(Table3[[#This Row],[city_name]],tb_SVI[city_name_uf],0),9),".")</f>
        <v>0.28799999999999998</v>
      </c>
      <c r="L1322">
        <f>_xlfn.NUMBERVALUE(INDEX(tb_SVI[],MATCH(Table3[[#This Row],[city_name]],tb_SVI[city_name_uf],0),10),".")</f>
        <v>0.61599999999999999</v>
      </c>
      <c r="M1322">
        <f>_xlfn.NUMBERVALUE(INDEX(tb_SVI[],MATCH(Table3[[#This Row],[city_name]],tb_SVI[city_name_uf],0),11),".")</f>
        <v>0.497</v>
      </c>
      <c r="N1322" s="14">
        <f>_xlfn.PERCENTRANK.INC(Table3[MHDI_tot],Table3[[#This Row],[MHDI_tot]],3)</f>
        <v>5.7000000000000002E-2</v>
      </c>
    </row>
    <row r="1323" spans="1:14" hidden="1" x14ac:dyDescent="0.2">
      <c r="A1323" t="str">
        <f>SVI!F1323</f>
        <v>Alhandra/PB</v>
      </c>
      <c r="B1323" t="str">
        <f>INDEX(tb_SVI[],MATCH(Table3[[#This Row],[ibge_cod]],tb_SVI[Município],0),1)</f>
        <v>PB</v>
      </c>
      <c r="C1323" t="str">
        <f>INDEX(tb_SVI[],MATCH(Table3[[#This Row],[city_name]],tb_SVI[city_name_uf],0),3)</f>
        <v>2500601</v>
      </c>
      <c r="D1323" t="s">
        <v>18972</v>
      </c>
      <c r="E1323" s="11">
        <f>INDEX(tb_SVI[],MATCH(Table3[[#This Row],[city_name]],tb_SVI[city_name_uf],0),5)</f>
        <v>19727</v>
      </c>
      <c r="F1323">
        <f>INDEX(tb_MHDI[],MATCH(Table3[[#This Row],[city_name]],tb_MHDI[mun_uf],0),5)</f>
        <v>0.58199999999999996</v>
      </c>
      <c r="G1323">
        <f>INDEX(tb_MHDI[],MATCH(Table3[[#This Row],[city_name]],tb_MHDI[mun_uf],0),6)</f>
        <v>0.54400000000000004</v>
      </c>
      <c r="H1323">
        <f>INDEX(tb_MHDI[],MATCH(Table3[[#This Row],[city_name]],tb_MHDI[mun_uf],0),7)</f>
        <v>0.77800000000000002</v>
      </c>
      <c r="I1323">
        <f>INDEX(tb_MHDI[],MATCH(Table3[[#This Row],[city_name]],tb_MHDI[mun_uf],0),8)</f>
        <v>0.46500000000000002</v>
      </c>
      <c r="J1323">
        <f>_xlfn.NUMBERVALUE(INDEX(tb_SVI[],MATCH(Table3[[#This Row],[city_name]],tb_SVI[city_name_uf],0),8),".")</f>
        <v>0.44500000000000001</v>
      </c>
      <c r="K1323">
        <f>_xlfn.NUMBERVALUE(INDEX(tb_SVI[],MATCH(Table3[[#This Row],[city_name]],tb_SVI[city_name_uf],0),9),".")</f>
        <v>0.223</v>
      </c>
      <c r="L1323">
        <f>_xlfn.NUMBERVALUE(INDEX(tb_SVI[],MATCH(Table3[[#This Row],[city_name]],tb_SVI[city_name_uf],0),10),".")</f>
        <v>0.55200000000000005</v>
      </c>
      <c r="M1323">
        <f>_xlfn.NUMBERVALUE(INDEX(tb_SVI[],MATCH(Table3[[#This Row],[city_name]],tb_SVI[city_name_uf],0),11),".")</f>
        <v>0.55900000000000005</v>
      </c>
      <c r="N1323" s="14">
        <f>_xlfn.PERCENTRANK.INC(Table3[MHDI_tot],Table3[[#This Row],[MHDI_tot]],3)</f>
        <v>0.17100000000000001</v>
      </c>
    </row>
    <row r="1324" spans="1:14" hidden="1" x14ac:dyDescent="0.2">
      <c r="A1324" t="str">
        <f>SVI!F1324</f>
        <v>Amparo/PB</v>
      </c>
      <c r="B1324" t="str">
        <f>INDEX(tb_SVI[],MATCH(Table3[[#This Row],[ibge_cod]],tb_SVI[Município],0),1)</f>
        <v>PB</v>
      </c>
      <c r="C1324" t="str">
        <f>INDEX(tb_SVI[],MATCH(Table3[[#This Row],[city_name]],tb_SVI[city_name_uf],0),3)</f>
        <v>2500734</v>
      </c>
      <c r="D1324" t="s">
        <v>18973</v>
      </c>
      <c r="E1324" s="11">
        <f>INDEX(tb_SVI[],MATCH(Table3[[#This Row],[city_name]],tb_SVI[city_name_uf],0),5)</f>
        <v>2251</v>
      </c>
      <c r="F1324">
        <f>INDEX(tb_MHDI[],MATCH(Table3[[#This Row],[city_name]],tb_MHDI[mun_uf],0),5)</f>
        <v>0.60599999999999998</v>
      </c>
      <c r="G1324">
        <f>INDEX(tb_MHDI[],MATCH(Table3[[#This Row],[city_name]],tb_MHDI[mun_uf],0),6)</f>
        <v>0.53700000000000003</v>
      </c>
      <c r="H1324">
        <f>INDEX(tb_MHDI[],MATCH(Table3[[#This Row],[city_name]],tb_MHDI[mun_uf],0),7)</f>
        <v>0.752</v>
      </c>
      <c r="I1324">
        <f>INDEX(tb_MHDI[],MATCH(Table3[[#This Row],[city_name]],tb_MHDI[mun_uf],0),8)</f>
        <v>0.55100000000000005</v>
      </c>
      <c r="J1324">
        <f>_xlfn.NUMBERVALUE(INDEX(tb_SVI[],MATCH(Table3[[#This Row],[city_name]],tb_SVI[city_name_uf],0),8),".")</f>
        <v>0.47599999999999998</v>
      </c>
      <c r="K1324">
        <f>_xlfn.NUMBERVALUE(INDEX(tb_SVI[],MATCH(Table3[[#This Row],[city_name]],tb_SVI[city_name_uf],0),9),".")</f>
        <v>0.313</v>
      </c>
      <c r="L1324">
        <f>_xlfn.NUMBERVALUE(INDEX(tb_SVI[],MATCH(Table3[[#This Row],[city_name]],tb_SVI[city_name_uf],0),10),".")</f>
        <v>0.46800000000000003</v>
      </c>
      <c r="M1324">
        <f>_xlfn.NUMBERVALUE(INDEX(tb_SVI[],MATCH(Table3[[#This Row],[city_name]],tb_SVI[city_name_uf],0),11),".")</f>
        <v>0.64800000000000002</v>
      </c>
      <c r="N1324" s="14">
        <f>_xlfn.PERCENTRANK.INC(Table3[MHDI_tot],Table3[[#This Row],[MHDI_tot]],3)</f>
        <v>0.27600000000000002</v>
      </c>
    </row>
    <row r="1325" spans="1:14" hidden="1" x14ac:dyDescent="0.2">
      <c r="A1325" t="str">
        <f>SVI!F1325</f>
        <v>Aparecida/PB</v>
      </c>
      <c r="B1325" t="str">
        <f>INDEX(tb_SVI[],MATCH(Table3[[#This Row],[ibge_cod]],tb_SVI[Município],0),1)</f>
        <v>PB</v>
      </c>
      <c r="C1325" t="str">
        <f>INDEX(tb_SVI[],MATCH(Table3[[#This Row],[city_name]],tb_SVI[city_name_uf],0),3)</f>
        <v>2500775</v>
      </c>
      <c r="D1325" t="s">
        <v>18974</v>
      </c>
      <c r="E1325" s="11">
        <f>INDEX(tb_SVI[],MATCH(Table3[[#This Row],[city_name]],tb_SVI[city_name_uf],0),5)</f>
        <v>8416</v>
      </c>
      <c r="F1325">
        <f>INDEX(tb_MHDI[],MATCH(Table3[[#This Row],[city_name]],tb_MHDI[mun_uf],0),5)</f>
        <v>0.57799999999999996</v>
      </c>
      <c r="G1325">
        <f>INDEX(tb_MHDI[],MATCH(Table3[[#This Row],[city_name]],tb_MHDI[mun_uf],0),6)</f>
        <v>0.56699999999999995</v>
      </c>
      <c r="H1325">
        <f>INDEX(tb_MHDI[],MATCH(Table3[[#This Row],[city_name]],tb_MHDI[mun_uf],0),7)</f>
        <v>0.747</v>
      </c>
      <c r="I1325">
        <f>INDEX(tb_MHDI[],MATCH(Table3[[#This Row],[city_name]],tb_MHDI[mun_uf],0),8)</f>
        <v>0.45600000000000002</v>
      </c>
      <c r="J1325">
        <f>_xlfn.NUMBERVALUE(INDEX(tb_SVI[],MATCH(Table3[[#This Row],[city_name]],tb_SVI[city_name_uf],0),8),".")</f>
        <v>0.432</v>
      </c>
      <c r="K1325">
        <f>_xlfn.NUMBERVALUE(INDEX(tb_SVI[],MATCH(Table3[[#This Row],[city_name]],tb_SVI[city_name_uf],0),9),".")</f>
        <v>0.129</v>
      </c>
      <c r="L1325">
        <f>_xlfn.NUMBERVALUE(INDEX(tb_SVI[],MATCH(Table3[[#This Row],[city_name]],tb_SVI[city_name_uf],0),10),".")</f>
        <v>0.61199999999999999</v>
      </c>
      <c r="M1325">
        <f>_xlfn.NUMBERVALUE(INDEX(tb_SVI[],MATCH(Table3[[#This Row],[city_name]],tb_SVI[city_name_uf],0),11),".")</f>
        <v>0.55600000000000005</v>
      </c>
      <c r="N1325" s="14">
        <f>_xlfn.PERCENTRANK.INC(Table3[MHDI_tot],Table3[[#This Row],[MHDI_tot]],3)</f>
        <v>0.156</v>
      </c>
    </row>
    <row r="1326" spans="1:14" hidden="1" x14ac:dyDescent="0.2">
      <c r="A1326" t="str">
        <f>SVI!F1326</f>
        <v>Arara/PB</v>
      </c>
      <c r="B1326" t="str">
        <f>INDEX(tb_SVI[],MATCH(Table3[[#This Row],[ibge_cod]],tb_SVI[Município],0),1)</f>
        <v>PB</v>
      </c>
      <c r="C1326" t="str">
        <f>INDEX(tb_SVI[],MATCH(Table3[[#This Row],[city_name]],tb_SVI[city_name_uf],0),3)</f>
        <v>2500908</v>
      </c>
      <c r="D1326" t="s">
        <v>18975</v>
      </c>
      <c r="E1326" s="11">
        <f>INDEX(tb_SVI[],MATCH(Table3[[#This Row],[city_name]],tb_SVI[city_name_uf],0),5)</f>
        <v>13542</v>
      </c>
      <c r="F1326">
        <f>INDEX(tb_MHDI[],MATCH(Table3[[#This Row],[city_name]],tb_MHDI[mun_uf],0),5)</f>
        <v>0.54800000000000004</v>
      </c>
      <c r="G1326">
        <f>INDEX(tb_MHDI[],MATCH(Table3[[#This Row],[city_name]],tb_MHDI[mun_uf],0),6)</f>
        <v>0.56899999999999995</v>
      </c>
      <c r="H1326">
        <f>INDEX(tb_MHDI[],MATCH(Table3[[#This Row],[city_name]],tb_MHDI[mun_uf],0),7)</f>
        <v>0.71199999999999997</v>
      </c>
      <c r="I1326">
        <f>INDEX(tb_MHDI[],MATCH(Table3[[#This Row],[city_name]],tb_MHDI[mun_uf],0),8)</f>
        <v>0.40699999999999997</v>
      </c>
      <c r="J1326">
        <f>_xlfn.NUMBERVALUE(INDEX(tb_SVI[],MATCH(Table3[[#This Row],[city_name]],tb_SVI[city_name_uf],0),8),".")</f>
        <v>0.50900000000000001</v>
      </c>
      <c r="K1326">
        <f>_xlfn.NUMBERVALUE(INDEX(tb_SVI[],MATCH(Table3[[#This Row],[city_name]],tb_SVI[city_name_uf],0),9),".")</f>
        <v>0.28799999999999998</v>
      </c>
      <c r="L1326">
        <f>_xlfn.NUMBERVALUE(INDEX(tb_SVI[],MATCH(Table3[[#This Row],[city_name]],tb_SVI[city_name_uf],0),10),".")</f>
        <v>0.61299999999999999</v>
      </c>
      <c r="M1326">
        <f>_xlfn.NUMBERVALUE(INDEX(tb_SVI[],MATCH(Table3[[#This Row],[city_name]],tb_SVI[city_name_uf],0),11),".")</f>
        <v>0.626</v>
      </c>
      <c r="N1326" s="14">
        <f>_xlfn.PERCENTRANK.INC(Table3[MHDI_tot],Table3[[#This Row],[MHDI_tot]],3)</f>
        <v>5.7000000000000002E-2</v>
      </c>
    </row>
    <row r="1327" spans="1:14" hidden="1" x14ac:dyDescent="0.2">
      <c r="A1327" t="str">
        <f>SVI!F1327</f>
        <v>Araruna/PB</v>
      </c>
      <c r="B1327" t="str">
        <f>INDEX(tb_SVI[],MATCH(Table3[[#This Row],[ibge_cod]],tb_SVI[Município],0),1)</f>
        <v>PB</v>
      </c>
      <c r="C1327" t="str">
        <f>INDEX(tb_SVI[],MATCH(Table3[[#This Row],[city_name]],tb_SVI[city_name_uf],0),3)</f>
        <v>2501005</v>
      </c>
      <c r="D1327" t="s">
        <v>18976</v>
      </c>
      <c r="E1327" s="11">
        <f>INDEX(tb_SVI[],MATCH(Table3[[#This Row],[city_name]],tb_SVI[city_name_uf],0),5)</f>
        <v>20463</v>
      </c>
      <c r="F1327">
        <f>INDEX(tb_MHDI[],MATCH(Table3[[#This Row],[city_name]],tb_MHDI[mun_uf],0),5)</f>
        <v>0.56699999999999995</v>
      </c>
      <c r="G1327">
        <f>INDEX(tb_MHDI[],MATCH(Table3[[#This Row],[city_name]],tb_MHDI[mun_uf],0),6)</f>
        <v>0.54900000000000004</v>
      </c>
      <c r="H1327">
        <f>INDEX(tb_MHDI[],MATCH(Table3[[#This Row],[city_name]],tb_MHDI[mun_uf],0),7)</f>
        <v>0.75800000000000001</v>
      </c>
      <c r="I1327">
        <f>INDEX(tb_MHDI[],MATCH(Table3[[#This Row],[city_name]],tb_MHDI[mun_uf],0),8)</f>
        <v>0.439</v>
      </c>
      <c r="J1327">
        <f>_xlfn.NUMBERVALUE(INDEX(tb_SVI[],MATCH(Table3[[#This Row],[city_name]],tb_SVI[city_name_uf],0),8),".")</f>
        <v>0.51100000000000001</v>
      </c>
      <c r="K1327">
        <f>_xlfn.NUMBERVALUE(INDEX(tb_SVI[],MATCH(Table3[[#This Row],[city_name]],tb_SVI[city_name_uf],0),9),".")</f>
        <v>0.32700000000000001</v>
      </c>
      <c r="L1327">
        <f>_xlfn.NUMBERVALUE(INDEX(tb_SVI[],MATCH(Table3[[#This Row],[city_name]],tb_SVI[city_name_uf],0),10),".")</f>
        <v>0.63400000000000001</v>
      </c>
      <c r="M1327">
        <f>_xlfn.NUMBERVALUE(INDEX(tb_SVI[],MATCH(Table3[[#This Row],[city_name]],tb_SVI[city_name_uf],0),11),".")</f>
        <v>0.57099999999999995</v>
      </c>
      <c r="N1327" s="14">
        <f>_xlfn.PERCENTRANK.INC(Table3[MHDI_tot],Table3[[#This Row],[MHDI_tot]],3)</f>
        <v>0.115</v>
      </c>
    </row>
    <row r="1328" spans="1:14" hidden="1" x14ac:dyDescent="0.2">
      <c r="A1328" t="str">
        <f>SVI!F1328</f>
        <v>Araçagi/PB</v>
      </c>
      <c r="B1328" t="str">
        <f>INDEX(tb_SVI[],MATCH(Table3[[#This Row],[ibge_cod]],tb_SVI[Município],0),1)</f>
        <v>PB</v>
      </c>
      <c r="C1328" t="str">
        <f>INDEX(tb_SVI[],MATCH(Table3[[#This Row],[city_name]],tb_SVI[city_name_uf],0),3)</f>
        <v>2500809</v>
      </c>
      <c r="D1328" t="s">
        <v>18977</v>
      </c>
      <c r="E1328" s="11">
        <f>INDEX(tb_SVI[],MATCH(Table3[[#This Row],[city_name]],tb_SVI[city_name_uf],0),5)</f>
        <v>16921</v>
      </c>
      <c r="F1328">
        <f>INDEX(tb_MHDI[],MATCH(Table3[[#This Row],[city_name]],tb_MHDI[mun_uf],0),5)</f>
        <v>0.54900000000000004</v>
      </c>
      <c r="G1328">
        <f>INDEX(tb_MHDI[],MATCH(Table3[[#This Row],[city_name]],tb_MHDI[mun_uf],0),6)</f>
        <v>0.54</v>
      </c>
      <c r="H1328">
        <f>INDEX(tb_MHDI[],MATCH(Table3[[#This Row],[city_name]],tb_MHDI[mun_uf],0),7)</f>
        <v>0.745</v>
      </c>
      <c r="I1328">
        <f>INDEX(tb_MHDI[],MATCH(Table3[[#This Row],[city_name]],tb_MHDI[mun_uf],0),8)</f>
        <v>0.41199999999999998</v>
      </c>
      <c r="J1328">
        <f>_xlfn.NUMBERVALUE(INDEX(tb_SVI[],MATCH(Table3[[#This Row],[city_name]],tb_SVI[city_name_uf],0),8),".")</f>
        <v>0.53600000000000003</v>
      </c>
      <c r="K1328">
        <f>_xlfn.NUMBERVALUE(INDEX(tb_SVI[],MATCH(Table3[[#This Row],[city_name]],tb_SVI[city_name_uf],0),9),".")</f>
        <v>0.38400000000000001</v>
      </c>
      <c r="L1328">
        <f>_xlfn.NUMBERVALUE(INDEX(tb_SVI[],MATCH(Table3[[#This Row],[city_name]],tb_SVI[city_name_uf],0),10),".")</f>
        <v>0.58799999999999997</v>
      </c>
      <c r="M1328">
        <f>_xlfn.NUMBERVALUE(INDEX(tb_SVI[],MATCH(Table3[[#This Row],[city_name]],tb_SVI[city_name_uf],0),11),".")</f>
        <v>0.63500000000000001</v>
      </c>
      <c r="N1328" s="14">
        <f>_xlfn.PERCENTRANK.INC(Table3[MHDI_tot],Table3[[#This Row],[MHDI_tot]],3)</f>
        <v>6.0999999999999999E-2</v>
      </c>
    </row>
    <row r="1329" spans="1:14" hidden="1" x14ac:dyDescent="0.2">
      <c r="A1329" t="str">
        <f>SVI!F1329</f>
        <v>Areia/PB</v>
      </c>
      <c r="B1329" t="str">
        <f>INDEX(tb_SVI[],MATCH(Table3[[#This Row],[ibge_cod]],tb_SVI[Município],0),1)</f>
        <v>PB</v>
      </c>
      <c r="C1329" t="str">
        <f>INDEX(tb_SVI[],MATCH(Table3[[#This Row],[city_name]],tb_SVI[city_name_uf],0),3)</f>
        <v>2501104</v>
      </c>
      <c r="D1329" t="s">
        <v>18978</v>
      </c>
      <c r="E1329" s="11">
        <f>INDEX(tb_SVI[],MATCH(Table3[[#This Row],[city_name]],tb_SVI[city_name_uf],0),5)</f>
        <v>22656</v>
      </c>
      <c r="F1329">
        <f>INDEX(tb_MHDI[],MATCH(Table3[[#This Row],[city_name]],tb_MHDI[mun_uf],0),5)</f>
        <v>0.59399999999999997</v>
      </c>
      <c r="G1329">
        <f>INDEX(tb_MHDI[],MATCH(Table3[[#This Row],[city_name]],tb_MHDI[mun_uf],0),6)</f>
        <v>0.59299999999999997</v>
      </c>
      <c r="H1329">
        <f>INDEX(tb_MHDI[],MATCH(Table3[[#This Row],[city_name]],tb_MHDI[mun_uf],0),7)</f>
        <v>0.75600000000000001</v>
      </c>
      <c r="I1329">
        <f>INDEX(tb_MHDI[],MATCH(Table3[[#This Row],[city_name]],tb_MHDI[mun_uf],0),8)</f>
        <v>0.46700000000000003</v>
      </c>
      <c r="J1329">
        <f>_xlfn.NUMBERVALUE(INDEX(tb_SVI[],MATCH(Table3[[#This Row],[city_name]],tb_SVI[city_name_uf],0),8),".")</f>
        <v>0.45400000000000001</v>
      </c>
      <c r="K1329">
        <f>_xlfn.NUMBERVALUE(INDEX(tb_SVI[],MATCH(Table3[[#This Row],[city_name]],tb_SVI[city_name_uf],0),9),".")</f>
        <v>0.25900000000000001</v>
      </c>
      <c r="L1329">
        <f>_xlfn.NUMBERVALUE(INDEX(tb_SVI[],MATCH(Table3[[#This Row],[city_name]],tb_SVI[city_name_uf],0),10),".")</f>
        <v>0.54400000000000004</v>
      </c>
      <c r="M1329">
        <f>_xlfn.NUMBERVALUE(INDEX(tb_SVI[],MATCH(Table3[[#This Row],[city_name]],tb_SVI[city_name_uf],0),11),".")</f>
        <v>0.55900000000000005</v>
      </c>
      <c r="N1329" s="14">
        <f>_xlfn.PERCENTRANK.INC(Table3[MHDI_tot],Table3[[#This Row],[MHDI_tot]],3)</f>
        <v>0.22500000000000001</v>
      </c>
    </row>
    <row r="1330" spans="1:14" hidden="1" x14ac:dyDescent="0.2">
      <c r="A1330" t="str">
        <f>SVI!F1330</f>
        <v>Areia de Baraúnas/PB</v>
      </c>
      <c r="B1330" t="str">
        <f>INDEX(tb_SVI[],MATCH(Table3[[#This Row],[ibge_cod]],tb_SVI[Município],0),1)</f>
        <v>PB</v>
      </c>
      <c r="C1330" t="str">
        <f>INDEX(tb_SVI[],MATCH(Table3[[#This Row],[city_name]],tb_SVI[city_name_uf],0),3)</f>
        <v>2501153</v>
      </c>
      <c r="D1330" t="s">
        <v>18979</v>
      </c>
      <c r="E1330" s="11">
        <f>INDEX(tb_SVI[],MATCH(Table3[[#This Row],[city_name]],tb_SVI[city_name_uf],0),5)</f>
        <v>2116</v>
      </c>
      <c r="F1330">
        <f>INDEX(tb_MHDI[],MATCH(Table3[[#This Row],[city_name]],tb_MHDI[mun_uf],0),5)</f>
        <v>0.56200000000000006</v>
      </c>
      <c r="G1330">
        <f>INDEX(tb_MHDI[],MATCH(Table3[[#This Row],[city_name]],tb_MHDI[mun_uf],0),6)</f>
        <v>0.56599999999999995</v>
      </c>
      <c r="H1330">
        <f>INDEX(tb_MHDI[],MATCH(Table3[[#This Row],[city_name]],tb_MHDI[mun_uf],0),7)</f>
        <v>0.68</v>
      </c>
      <c r="I1330">
        <f>INDEX(tb_MHDI[],MATCH(Table3[[#This Row],[city_name]],tb_MHDI[mun_uf],0),8)</f>
        <v>0.46200000000000002</v>
      </c>
      <c r="J1330">
        <f>_xlfn.NUMBERVALUE(INDEX(tb_SVI[],MATCH(Table3[[#This Row],[city_name]],tb_SVI[city_name_uf],0),8),".")</f>
        <v>0.44</v>
      </c>
      <c r="K1330">
        <f>_xlfn.NUMBERVALUE(INDEX(tb_SVI[],MATCH(Table3[[#This Row],[city_name]],tb_SVI[city_name_uf],0),9),".")</f>
        <v>0.218</v>
      </c>
      <c r="L1330">
        <f>_xlfn.NUMBERVALUE(INDEX(tb_SVI[],MATCH(Table3[[#This Row],[city_name]],tb_SVI[city_name_uf],0),10),".")</f>
        <v>0.56999999999999995</v>
      </c>
      <c r="M1330">
        <f>_xlfn.NUMBERVALUE(INDEX(tb_SVI[],MATCH(Table3[[#This Row],[city_name]],tb_SVI[city_name_uf],0),11),".")</f>
        <v>0.53100000000000003</v>
      </c>
      <c r="N1330" s="14">
        <f>_xlfn.PERCENTRANK.INC(Table3[MHDI_tot],Table3[[#This Row],[MHDI_tot]],3)</f>
        <v>9.6000000000000002E-2</v>
      </c>
    </row>
    <row r="1331" spans="1:14" hidden="1" x14ac:dyDescent="0.2">
      <c r="A1331" t="str">
        <f>SVI!F1331</f>
        <v>Areial/PB</v>
      </c>
      <c r="B1331" t="str">
        <f>INDEX(tb_SVI[],MATCH(Table3[[#This Row],[ibge_cod]],tb_SVI[Município],0),1)</f>
        <v>PB</v>
      </c>
      <c r="C1331" t="str">
        <f>INDEX(tb_SVI[],MATCH(Table3[[#This Row],[city_name]],tb_SVI[city_name_uf],0),3)</f>
        <v>2501203</v>
      </c>
      <c r="D1331" t="s">
        <v>18980</v>
      </c>
      <c r="E1331" s="11">
        <f>INDEX(tb_SVI[],MATCH(Table3[[#This Row],[city_name]],tb_SVI[city_name_uf],0),5)</f>
        <v>7027</v>
      </c>
      <c r="F1331">
        <f>INDEX(tb_MHDI[],MATCH(Table3[[#This Row],[city_name]],tb_MHDI[mun_uf],0),5)</f>
        <v>0.60799999999999998</v>
      </c>
      <c r="G1331">
        <f>INDEX(tb_MHDI[],MATCH(Table3[[#This Row],[city_name]],tb_MHDI[mun_uf],0),6)</f>
        <v>0.57299999999999995</v>
      </c>
      <c r="H1331">
        <f>INDEX(tb_MHDI[],MATCH(Table3[[#This Row],[city_name]],tb_MHDI[mun_uf],0),7)</f>
        <v>0.77900000000000003</v>
      </c>
      <c r="I1331">
        <f>INDEX(tb_MHDI[],MATCH(Table3[[#This Row],[city_name]],tb_MHDI[mun_uf],0),8)</f>
        <v>0.503</v>
      </c>
      <c r="J1331">
        <f>_xlfn.NUMBERVALUE(INDEX(tb_SVI[],MATCH(Table3[[#This Row],[city_name]],tb_SVI[city_name_uf],0),8),".")</f>
        <v>0.44500000000000001</v>
      </c>
      <c r="K1331">
        <f>_xlfn.NUMBERVALUE(INDEX(tb_SVI[],MATCH(Table3[[#This Row],[city_name]],tb_SVI[city_name_uf],0),9),".")</f>
        <v>0.254</v>
      </c>
      <c r="L1331">
        <f>_xlfn.NUMBERVALUE(INDEX(tb_SVI[],MATCH(Table3[[#This Row],[city_name]],tb_SVI[city_name_uf],0),10),".")</f>
        <v>0.49</v>
      </c>
      <c r="M1331">
        <f>_xlfn.NUMBERVALUE(INDEX(tb_SVI[],MATCH(Table3[[#This Row],[city_name]],tb_SVI[city_name_uf],0),11),".")</f>
        <v>0.59</v>
      </c>
      <c r="N1331" s="14">
        <f>_xlfn.PERCENTRANK.INC(Table3[MHDI_tot],Table3[[#This Row],[MHDI_tot]],3)</f>
        <v>0.28399999999999997</v>
      </c>
    </row>
    <row r="1332" spans="1:14" hidden="1" x14ac:dyDescent="0.2">
      <c r="A1332" t="str">
        <f>SVI!F1332</f>
        <v>Aroeiras/PB</v>
      </c>
      <c r="B1332" t="str">
        <f>INDEX(tb_SVI[],MATCH(Table3[[#This Row],[ibge_cod]],tb_SVI[Município],0),1)</f>
        <v>PB</v>
      </c>
      <c r="C1332" t="str">
        <f>INDEX(tb_SVI[],MATCH(Table3[[#This Row],[city_name]],tb_SVI[city_name_uf],0),3)</f>
        <v>2501302</v>
      </c>
      <c r="D1332" t="s">
        <v>18981</v>
      </c>
      <c r="E1332" s="11">
        <f>INDEX(tb_SVI[],MATCH(Table3[[#This Row],[city_name]],tb_SVI[city_name_uf],0),5)</f>
        <v>19116</v>
      </c>
      <c r="F1332">
        <f>INDEX(tb_MHDI[],MATCH(Table3[[#This Row],[city_name]],tb_MHDI[mun_uf],0),5)</f>
        <v>0.54800000000000004</v>
      </c>
      <c r="G1332">
        <f>INDEX(tb_MHDI[],MATCH(Table3[[#This Row],[city_name]],tb_MHDI[mun_uf],0),6)</f>
        <v>0.53700000000000003</v>
      </c>
      <c r="H1332">
        <f>INDEX(tb_MHDI[],MATCH(Table3[[#This Row],[city_name]],tb_MHDI[mun_uf],0),7)</f>
        <v>0.745</v>
      </c>
      <c r="I1332">
        <f>INDEX(tb_MHDI[],MATCH(Table3[[#This Row],[city_name]],tb_MHDI[mun_uf],0),8)</f>
        <v>0.41099999999999998</v>
      </c>
      <c r="J1332">
        <f>_xlfn.NUMBERVALUE(INDEX(tb_SVI[],MATCH(Table3[[#This Row],[city_name]],tb_SVI[city_name_uf],0),8),".")</f>
        <v>0.56499999999999995</v>
      </c>
      <c r="K1332">
        <f>_xlfn.NUMBERVALUE(INDEX(tb_SVI[],MATCH(Table3[[#This Row],[city_name]],tb_SVI[city_name_uf],0),9),".")</f>
        <v>0.46200000000000002</v>
      </c>
      <c r="L1332">
        <f>_xlfn.NUMBERVALUE(INDEX(tb_SVI[],MATCH(Table3[[#This Row],[city_name]],tb_SVI[city_name_uf],0),10),".")</f>
        <v>0.59599999999999997</v>
      </c>
      <c r="M1332">
        <f>_xlfn.NUMBERVALUE(INDEX(tb_SVI[],MATCH(Table3[[#This Row],[city_name]],tb_SVI[city_name_uf],0),11),".")</f>
        <v>0.63700000000000001</v>
      </c>
      <c r="N1332" s="14">
        <f>_xlfn.PERCENTRANK.INC(Table3[MHDI_tot],Table3[[#This Row],[MHDI_tot]],3)</f>
        <v>5.7000000000000002E-2</v>
      </c>
    </row>
    <row r="1333" spans="1:14" hidden="1" x14ac:dyDescent="0.2">
      <c r="A1333" t="str">
        <f>SVI!F1333</f>
        <v>Assunção/PB</v>
      </c>
      <c r="B1333" t="str">
        <f>INDEX(tb_SVI[],MATCH(Table3[[#This Row],[ibge_cod]],tb_SVI[Município],0),1)</f>
        <v>PB</v>
      </c>
      <c r="C1333" t="str">
        <f>INDEX(tb_SVI[],MATCH(Table3[[#This Row],[city_name]],tb_SVI[city_name_uf],0),3)</f>
        <v>2501351</v>
      </c>
      <c r="D1333" t="s">
        <v>18982</v>
      </c>
      <c r="E1333" s="11">
        <f>INDEX(tb_SVI[],MATCH(Table3[[#This Row],[city_name]],tb_SVI[city_name_uf],0),5)</f>
        <v>4029</v>
      </c>
      <c r="F1333">
        <f>INDEX(tb_MHDI[],MATCH(Table3[[#This Row],[city_name]],tb_MHDI[mun_uf],0),5)</f>
        <v>0.60899999999999999</v>
      </c>
      <c r="G1333">
        <f>INDEX(tb_MHDI[],MATCH(Table3[[#This Row],[city_name]],tb_MHDI[mun_uf],0),6)</f>
        <v>0.60099999999999998</v>
      </c>
      <c r="H1333">
        <f>INDEX(tb_MHDI[],MATCH(Table3[[#This Row],[city_name]],tb_MHDI[mun_uf],0),7)</f>
        <v>0.73799999999999999</v>
      </c>
      <c r="I1333">
        <f>INDEX(tb_MHDI[],MATCH(Table3[[#This Row],[city_name]],tb_MHDI[mun_uf],0),8)</f>
        <v>0.51</v>
      </c>
      <c r="J1333">
        <f>_xlfn.NUMBERVALUE(INDEX(tb_SVI[],MATCH(Table3[[#This Row],[city_name]],tb_SVI[city_name_uf],0),8),".")</f>
        <v>0.45800000000000002</v>
      </c>
      <c r="K1333">
        <f>_xlfn.NUMBERVALUE(INDEX(tb_SVI[],MATCH(Table3[[#This Row],[city_name]],tb_SVI[city_name_uf],0),9),".")</f>
        <v>0.39300000000000002</v>
      </c>
      <c r="L1333">
        <f>_xlfn.NUMBERVALUE(INDEX(tb_SVI[],MATCH(Table3[[#This Row],[city_name]],tb_SVI[city_name_uf],0),10),".")</f>
        <v>0.49299999999999999</v>
      </c>
      <c r="M1333">
        <f>_xlfn.NUMBERVALUE(INDEX(tb_SVI[],MATCH(Table3[[#This Row],[city_name]],tb_SVI[city_name_uf],0),11),".")</f>
        <v>0.48699999999999999</v>
      </c>
      <c r="N1333" s="14">
        <f>_xlfn.PERCENTRANK.INC(Table3[MHDI_tot],Table3[[#This Row],[MHDI_tot]],3)</f>
        <v>0.28899999999999998</v>
      </c>
    </row>
    <row r="1334" spans="1:14" hidden="1" x14ac:dyDescent="0.2">
      <c r="A1334" t="str">
        <f>SVI!F1334</f>
        <v>Bananeiras/PB</v>
      </c>
      <c r="B1334" t="str">
        <f>INDEX(tb_SVI[],MATCH(Table3[[#This Row],[ibge_cod]],tb_SVI[Município],0),1)</f>
        <v>PB</v>
      </c>
      <c r="C1334" t="str">
        <f>INDEX(tb_SVI[],MATCH(Table3[[#This Row],[city_name]],tb_SVI[city_name_uf],0),3)</f>
        <v>2501500</v>
      </c>
      <c r="D1334" t="s">
        <v>18983</v>
      </c>
      <c r="E1334" s="11">
        <f>INDEX(tb_SVI[],MATCH(Table3[[#This Row],[city_name]],tb_SVI[city_name_uf],0),5)</f>
        <v>21269</v>
      </c>
      <c r="F1334">
        <f>INDEX(tb_MHDI[],MATCH(Table3[[#This Row],[city_name]],tb_MHDI[mun_uf],0),5)</f>
        <v>0.56799999999999995</v>
      </c>
      <c r="G1334">
        <f>INDEX(tb_MHDI[],MATCH(Table3[[#This Row],[city_name]],tb_MHDI[mun_uf],0),6)</f>
        <v>0.55500000000000005</v>
      </c>
      <c r="H1334">
        <f>INDEX(tb_MHDI[],MATCH(Table3[[#This Row],[city_name]],tb_MHDI[mun_uf],0),7)</f>
        <v>0.76600000000000001</v>
      </c>
      <c r="I1334">
        <f>INDEX(tb_MHDI[],MATCH(Table3[[#This Row],[city_name]],tb_MHDI[mun_uf],0),8)</f>
        <v>0.43</v>
      </c>
      <c r="J1334">
        <f>_xlfn.NUMBERVALUE(INDEX(tb_SVI[],MATCH(Table3[[#This Row],[city_name]],tb_SVI[city_name_uf],0),8),".")</f>
        <v>0.52</v>
      </c>
      <c r="K1334">
        <f>_xlfn.NUMBERVALUE(INDEX(tb_SVI[],MATCH(Table3[[#This Row],[city_name]],tb_SVI[city_name_uf],0),9),".")</f>
        <v>0.27100000000000002</v>
      </c>
      <c r="L1334">
        <f>_xlfn.NUMBERVALUE(INDEX(tb_SVI[],MATCH(Table3[[#This Row],[city_name]],tb_SVI[city_name_uf],0),10),".")</f>
        <v>0.62</v>
      </c>
      <c r="M1334">
        <f>_xlfn.NUMBERVALUE(INDEX(tb_SVI[],MATCH(Table3[[#This Row],[city_name]],tb_SVI[city_name_uf],0),11),".")</f>
        <v>0.66900000000000004</v>
      </c>
      <c r="N1334" s="14">
        <f>_xlfn.PERCENTRANK.INC(Table3[MHDI_tot],Table3[[#This Row],[MHDI_tot]],3)</f>
        <v>0.11899999999999999</v>
      </c>
    </row>
    <row r="1335" spans="1:14" hidden="1" x14ac:dyDescent="0.2">
      <c r="A1335" t="str">
        <f>SVI!F1335</f>
        <v>Baraúna/PB</v>
      </c>
      <c r="B1335" t="str">
        <f>INDEX(tb_SVI[],MATCH(Table3[[#This Row],[ibge_cod]],tb_SVI[Município],0),1)</f>
        <v>PB</v>
      </c>
      <c r="C1335" t="str">
        <f>INDEX(tb_SVI[],MATCH(Table3[[#This Row],[city_name]],tb_SVI[city_name_uf],0),3)</f>
        <v>2501534</v>
      </c>
      <c r="D1335" t="s">
        <v>18984</v>
      </c>
      <c r="E1335" s="11">
        <f>INDEX(tb_SVI[],MATCH(Table3[[#This Row],[city_name]],tb_SVI[city_name_uf],0),5)</f>
        <v>4964</v>
      </c>
      <c r="F1335">
        <f>INDEX(tb_MHDI[],MATCH(Table3[[#This Row],[city_name]],tb_MHDI[mun_uf],0),5)</f>
        <v>0.55800000000000005</v>
      </c>
      <c r="G1335">
        <f>INDEX(tb_MHDI[],MATCH(Table3[[#This Row],[city_name]],tb_MHDI[mun_uf],0),6)</f>
        <v>0.52600000000000002</v>
      </c>
      <c r="H1335">
        <f>INDEX(tb_MHDI[],MATCH(Table3[[#This Row],[city_name]],tb_MHDI[mun_uf],0),7)</f>
        <v>0.71799999999999997</v>
      </c>
      <c r="I1335">
        <f>INDEX(tb_MHDI[],MATCH(Table3[[#This Row],[city_name]],tb_MHDI[mun_uf],0),8)</f>
        <v>0.45900000000000002</v>
      </c>
      <c r="J1335">
        <f>_xlfn.NUMBERVALUE(INDEX(tb_SVI[],MATCH(Table3[[#This Row],[city_name]],tb_SVI[city_name_uf],0),8),".")</f>
        <v>0.52800000000000002</v>
      </c>
      <c r="K1335">
        <f>_xlfn.NUMBERVALUE(INDEX(tb_SVI[],MATCH(Table3[[#This Row],[city_name]],tb_SVI[city_name_uf],0),9),".")</f>
        <v>0.313</v>
      </c>
      <c r="L1335">
        <f>_xlfn.NUMBERVALUE(INDEX(tb_SVI[],MATCH(Table3[[#This Row],[city_name]],tb_SVI[city_name_uf],0),10),".")</f>
        <v>0.68200000000000005</v>
      </c>
      <c r="M1335">
        <f>_xlfn.NUMBERVALUE(INDEX(tb_SVI[],MATCH(Table3[[#This Row],[city_name]],tb_SVI[city_name_uf],0),11),".")</f>
        <v>0.58899999999999997</v>
      </c>
      <c r="N1335" s="14">
        <f>_xlfn.PERCENTRANK.INC(Table3[MHDI_tot],Table3[[#This Row],[MHDI_tot]],3)</f>
        <v>8.4000000000000005E-2</v>
      </c>
    </row>
    <row r="1336" spans="1:14" hidden="1" x14ac:dyDescent="0.2">
      <c r="A1336" t="str">
        <f>SVI!F1336</f>
        <v>Barra de Santa Rosa/PB</v>
      </c>
      <c r="B1336" t="str">
        <f>INDEX(tb_SVI[],MATCH(Table3[[#This Row],[ibge_cod]],tb_SVI[Município],0),1)</f>
        <v>PB</v>
      </c>
      <c r="C1336" t="str">
        <f>INDEX(tb_SVI[],MATCH(Table3[[#This Row],[city_name]],tb_SVI[city_name_uf],0),3)</f>
        <v>2501609</v>
      </c>
      <c r="D1336" t="s">
        <v>18985</v>
      </c>
      <c r="E1336" s="11">
        <f>INDEX(tb_SVI[],MATCH(Table3[[#This Row],[city_name]],tb_SVI[city_name_uf],0),5)</f>
        <v>15497</v>
      </c>
      <c r="F1336">
        <f>INDEX(tb_MHDI[],MATCH(Table3[[#This Row],[city_name]],tb_MHDI[mun_uf],0),5)</f>
        <v>0.56200000000000006</v>
      </c>
      <c r="G1336">
        <f>INDEX(tb_MHDI[],MATCH(Table3[[#This Row],[city_name]],tb_MHDI[mun_uf],0),6)</f>
        <v>0.54200000000000004</v>
      </c>
      <c r="H1336">
        <f>INDEX(tb_MHDI[],MATCH(Table3[[#This Row],[city_name]],tb_MHDI[mun_uf],0),7)</f>
        <v>0.753</v>
      </c>
      <c r="I1336">
        <f>INDEX(tb_MHDI[],MATCH(Table3[[#This Row],[city_name]],tb_MHDI[mun_uf],0),8)</f>
        <v>0.434</v>
      </c>
      <c r="J1336">
        <f>_xlfn.NUMBERVALUE(INDEX(tb_SVI[],MATCH(Table3[[#This Row],[city_name]],tb_SVI[city_name_uf],0),8),".")</f>
        <v>0.505</v>
      </c>
      <c r="K1336">
        <f>_xlfn.NUMBERVALUE(INDEX(tb_SVI[],MATCH(Table3[[#This Row],[city_name]],tb_SVI[city_name_uf],0),9),".")</f>
        <v>0.32900000000000001</v>
      </c>
      <c r="L1336">
        <f>_xlfn.NUMBERVALUE(INDEX(tb_SVI[],MATCH(Table3[[#This Row],[city_name]],tb_SVI[city_name_uf],0),10),".")</f>
        <v>0.60199999999999998</v>
      </c>
      <c r="M1336">
        <f>_xlfn.NUMBERVALUE(INDEX(tb_SVI[],MATCH(Table3[[#This Row],[city_name]],tb_SVI[city_name_uf],0),11),".")</f>
        <v>0.58299999999999996</v>
      </c>
      <c r="N1336" s="14">
        <f>_xlfn.PERCENTRANK.INC(Table3[MHDI_tot],Table3[[#This Row],[MHDI_tot]],3)</f>
        <v>9.6000000000000002E-2</v>
      </c>
    </row>
    <row r="1337" spans="1:14" hidden="1" x14ac:dyDescent="0.2">
      <c r="A1337" t="str">
        <f>SVI!F1337</f>
        <v>Barra de Santana/PB</v>
      </c>
      <c r="B1337" t="str">
        <f>INDEX(tb_SVI[],MATCH(Table3[[#This Row],[ibge_cod]],tb_SVI[Município],0),1)</f>
        <v>PB</v>
      </c>
      <c r="C1337" t="str">
        <f>INDEX(tb_SVI[],MATCH(Table3[[#This Row],[city_name]],tb_SVI[city_name_uf],0),3)</f>
        <v>2501575</v>
      </c>
      <c r="D1337" t="s">
        <v>18986</v>
      </c>
      <c r="E1337" s="11">
        <f>INDEX(tb_SVI[],MATCH(Table3[[#This Row],[city_name]],tb_SVI[city_name_uf],0),5)</f>
        <v>8349</v>
      </c>
      <c r="F1337">
        <f>INDEX(tb_MHDI[],MATCH(Table3[[#This Row],[city_name]],tb_MHDI[mun_uf],0),5)</f>
        <v>0.56699999999999995</v>
      </c>
      <c r="G1337">
        <f>INDEX(tb_MHDI[],MATCH(Table3[[#This Row],[city_name]],tb_MHDI[mun_uf],0),6)</f>
        <v>0.52600000000000002</v>
      </c>
      <c r="H1337">
        <f>INDEX(tb_MHDI[],MATCH(Table3[[#This Row],[city_name]],tb_MHDI[mun_uf],0),7)</f>
        <v>0.747</v>
      </c>
      <c r="I1337">
        <f>INDEX(tb_MHDI[],MATCH(Table3[[#This Row],[city_name]],tb_MHDI[mun_uf],0),8)</f>
        <v>0.46500000000000002</v>
      </c>
      <c r="J1337">
        <f>_xlfn.NUMBERVALUE(INDEX(tb_SVI[],MATCH(Table3[[#This Row],[city_name]],tb_SVI[city_name_uf],0),8),".")</f>
        <v>0.5</v>
      </c>
      <c r="K1337">
        <f>_xlfn.NUMBERVALUE(INDEX(tb_SVI[],MATCH(Table3[[#This Row],[city_name]],tb_SVI[city_name_uf],0),9),".")</f>
        <v>0.40300000000000002</v>
      </c>
      <c r="L1337">
        <f>_xlfn.NUMBERVALUE(INDEX(tb_SVI[],MATCH(Table3[[#This Row],[city_name]],tb_SVI[city_name_uf],0),10),".")</f>
        <v>0.504</v>
      </c>
      <c r="M1337">
        <f>_xlfn.NUMBERVALUE(INDEX(tb_SVI[],MATCH(Table3[[#This Row],[city_name]],tb_SVI[city_name_uf],0),11),".")</f>
        <v>0.59199999999999997</v>
      </c>
      <c r="N1337" s="14">
        <f>_xlfn.PERCENTRANK.INC(Table3[MHDI_tot],Table3[[#This Row],[MHDI_tot]],3)</f>
        <v>0.115</v>
      </c>
    </row>
    <row r="1338" spans="1:14" hidden="1" x14ac:dyDescent="0.2">
      <c r="A1338" t="str">
        <f>SVI!F1338</f>
        <v>Barra de São Miguel/PB</v>
      </c>
      <c r="B1338" t="str">
        <f>INDEX(tb_SVI[],MATCH(Table3[[#This Row],[ibge_cod]],tb_SVI[Município],0),1)</f>
        <v>PB</v>
      </c>
      <c r="C1338" t="str">
        <f>INDEX(tb_SVI[],MATCH(Table3[[#This Row],[city_name]],tb_SVI[city_name_uf],0),3)</f>
        <v>2501708</v>
      </c>
      <c r="D1338" t="s">
        <v>18987</v>
      </c>
      <c r="E1338" s="11">
        <f>INDEX(tb_SVI[],MATCH(Table3[[#This Row],[city_name]],tb_SVI[city_name_uf],0),5)</f>
        <v>6065</v>
      </c>
      <c r="F1338">
        <f>INDEX(tb_MHDI[],MATCH(Table3[[#This Row],[city_name]],tb_MHDI[mun_uf],0),5)</f>
        <v>0.57199999999999995</v>
      </c>
      <c r="G1338">
        <f>INDEX(tb_MHDI[],MATCH(Table3[[#This Row],[city_name]],tb_MHDI[mun_uf],0),6)</f>
        <v>0.58399999999999996</v>
      </c>
      <c r="H1338">
        <f>INDEX(tb_MHDI[],MATCH(Table3[[#This Row],[city_name]],tb_MHDI[mun_uf],0),7)</f>
        <v>0.72799999999999998</v>
      </c>
      <c r="I1338">
        <f>INDEX(tb_MHDI[],MATCH(Table3[[#This Row],[city_name]],tb_MHDI[mun_uf],0),8)</f>
        <v>0.44</v>
      </c>
      <c r="J1338">
        <f>_xlfn.NUMBERVALUE(INDEX(tb_SVI[],MATCH(Table3[[#This Row],[city_name]],tb_SVI[city_name_uf],0),8),".")</f>
        <v>0.34</v>
      </c>
      <c r="K1338">
        <f>_xlfn.NUMBERVALUE(INDEX(tb_SVI[],MATCH(Table3[[#This Row],[city_name]],tb_SVI[city_name_uf],0),9),".")</f>
        <v>0.13400000000000001</v>
      </c>
      <c r="L1338">
        <f>_xlfn.NUMBERVALUE(INDEX(tb_SVI[],MATCH(Table3[[#This Row],[city_name]],tb_SVI[city_name_uf],0),10),".")</f>
        <v>0.50600000000000001</v>
      </c>
      <c r="M1338">
        <f>_xlfn.NUMBERVALUE(INDEX(tb_SVI[],MATCH(Table3[[#This Row],[city_name]],tb_SVI[city_name_uf],0),11),".")</f>
        <v>0.38100000000000001</v>
      </c>
      <c r="N1338" s="14">
        <f>_xlfn.PERCENTRANK.INC(Table3[MHDI_tot],Table3[[#This Row],[MHDI_tot]],3)</f>
        <v>0.13200000000000001</v>
      </c>
    </row>
    <row r="1339" spans="1:14" hidden="1" x14ac:dyDescent="0.2">
      <c r="A1339" t="str">
        <f>SVI!F1339</f>
        <v>Bayeux/PB</v>
      </c>
      <c r="B1339" t="str">
        <f>INDEX(tb_SVI[],MATCH(Table3[[#This Row],[ibge_cod]],tb_SVI[Município],0),1)</f>
        <v>PB</v>
      </c>
      <c r="C1339" t="str">
        <f>INDEX(tb_SVI[],MATCH(Table3[[#This Row],[city_name]],tb_SVI[city_name_uf],0),3)</f>
        <v>2501807</v>
      </c>
      <c r="D1339" t="s">
        <v>18988</v>
      </c>
      <c r="E1339" s="11">
        <f>INDEX(tb_SVI[],MATCH(Table3[[#This Row],[city_name]],tb_SVI[city_name_uf],0),5)</f>
        <v>97203</v>
      </c>
      <c r="F1339">
        <f>INDEX(tb_MHDI[],MATCH(Table3[[#This Row],[city_name]],tb_MHDI[mun_uf],0),5)</f>
        <v>0.64900000000000002</v>
      </c>
      <c r="G1339">
        <f>INDEX(tb_MHDI[],MATCH(Table3[[#This Row],[city_name]],tb_MHDI[mun_uf],0),6)</f>
        <v>0.61899999999999999</v>
      </c>
      <c r="H1339">
        <f>INDEX(tb_MHDI[],MATCH(Table3[[#This Row],[city_name]],tb_MHDI[mun_uf],0),7)</f>
        <v>0.77900000000000003</v>
      </c>
      <c r="I1339">
        <f>INDEX(tb_MHDI[],MATCH(Table3[[#This Row],[city_name]],tb_MHDI[mun_uf],0),8)</f>
        <v>0.56599999999999995</v>
      </c>
      <c r="J1339">
        <f>_xlfn.NUMBERVALUE(INDEX(tb_SVI[],MATCH(Table3[[#This Row],[city_name]],tb_SVI[city_name_uf],0),8),".")</f>
        <v>0.40500000000000003</v>
      </c>
      <c r="K1339">
        <f>_xlfn.NUMBERVALUE(INDEX(tb_SVI[],MATCH(Table3[[#This Row],[city_name]],tb_SVI[city_name_uf],0),9),".")</f>
        <v>0.34200000000000003</v>
      </c>
      <c r="L1339">
        <f>_xlfn.NUMBERVALUE(INDEX(tb_SVI[],MATCH(Table3[[#This Row],[city_name]],tb_SVI[city_name_uf],0),10),".")</f>
        <v>0.443</v>
      </c>
      <c r="M1339">
        <f>_xlfn.NUMBERVALUE(INDEX(tb_SVI[],MATCH(Table3[[#This Row],[city_name]],tb_SVI[city_name_uf],0),11),".")</f>
        <v>0.43099999999999999</v>
      </c>
      <c r="N1339" s="14">
        <f>_xlfn.PERCENTRANK.INC(Table3[MHDI_tot],Table3[[#This Row],[MHDI_tot]],3)</f>
        <v>0.433</v>
      </c>
    </row>
    <row r="1340" spans="1:14" hidden="1" x14ac:dyDescent="0.2">
      <c r="A1340" t="str">
        <f>SVI!F1340</f>
        <v>Baía da Traição/PB</v>
      </c>
      <c r="B1340" t="str">
        <f>INDEX(tb_SVI[],MATCH(Table3[[#This Row],[ibge_cod]],tb_SVI[Município],0),1)</f>
        <v>PB</v>
      </c>
      <c r="C1340" t="str">
        <f>INDEX(tb_SVI[],MATCH(Table3[[#This Row],[city_name]],tb_SVI[city_name_uf],0),3)</f>
        <v>2501401</v>
      </c>
      <c r="D1340" t="s">
        <v>18989</v>
      </c>
      <c r="E1340" s="11">
        <f>INDEX(tb_SVI[],MATCH(Table3[[#This Row],[city_name]],tb_SVI[city_name_uf],0),5)</f>
        <v>9096</v>
      </c>
      <c r="F1340">
        <f>INDEX(tb_MHDI[],MATCH(Table3[[#This Row],[city_name]],tb_MHDI[mun_uf],0),5)</f>
        <v>0.58099999999999996</v>
      </c>
      <c r="G1340">
        <f>INDEX(tb_MHDI[],MATCH(Table3[[#This Row],[city_name]],tb_MHDI[mun_uf],0),6)</f>
        <v>0.54100000000000004</v>
      </c>
      <c r="H1340">
        <f>INDEX(tb_MHDI[],MATCH(Table3[[#This Row],[city_name]],tb_MHDI[mun_uf],0),7)</f>
        <v>0.73099999999999998</v>
      </c>
      <c r="I1340">
        <f>INDEX(tb_MHDI[],MATCH(Table3[[#This Row],[city_name]],tb_MHDI[mun_uf],0),8)</f>
        <v>0.495</v>
      </c>
      <c r="J1340">
        <f>_xlfn.NUMBERVALUE(INDEX(tb_SVI[],MATCH(Table3[[#This Row],[city_name]],tb_SVI[city_name_uf],0),8),".")</f>
        <v>0.47899999999999998</v>
      </c>
      <c r="K1340">
        <f>_xlfn.NUMBERVALUE(INDEX(tb_SVI[],MATCH(Table3[[#This Row],[city_name]],tb_SVI[city_name_uf],0),9),".")</f>
        <v>0.32700000000000001</v>
      </c>
      <c r="L1340">
        <f>_xlfn.NUMBERVALUE(INDEX(tb_SVI[],MATCH(Table3[[#This Row],[city_name]],tb_SVI[city_name_uf],0),10),".")</f>
        <v>0.53200000000000003</v>
      </c>
      <c r="M1340">
        <f>_xlfn.NUMBERVALUE(INDEX(tb_SVI[],MATCH(Table3[[#This Row],[city_name]],tb_SVI[city_name_uf],0),11),".")</f>
        <v>0.57799999999999996</v>
      </c>
      <c r="N1340" s="14">
        <f>_xlfn.PERCENTRANK.INC(Table3[MHDI_tot],Table3[[#This Row],[MHDI_tot]],3)</f>
        <v>0.16600000000000001</v>
      </c>
    </row>
    <row r="1341" spans="1:14" hidden="1" x14ac:dyDescent="0.2">
      <c r="A1341" t="str">
        <f>SVI!F1341</f>
        <v>Belém/PB</v>
      </c>
      <c r="B1341" t="str">
        <f>INDEX(tb_SVI[],MATCH(Table3[[#This Row],[ibge_cod]],tb_SVI[Município],0),1)</f>
        <v>PB</v>
      </c>
      <c r="C1341" t="str">
        <f>INDEX(tb_SVI[],MATCH(Table3[[#This Row],[city_name]],tb_SVI[city_name_uf],0),3)</f>
        <v>2501906</v>
      </c>
      <c r="D1341" t="s">
        <v>18990</v>
      </c>
      <c r="E1341" s="11">
        <f>INDEX(tb_SVI[],MATCH(Table3[[#This Row],[city_name]],tb_SVI[city_name_uf],0),5)</f>
        <v>17705</v>
      </c>
      <c r="F1341">
        <f>INDEX(tb_MHDI[],MATCH(Table3[[#This Row],[city_name]],tb_MHDI[mun_uf],0),5)</f>
        <v>0.59199999999999997</v>
      </c>
      <c r="G1341">
        <f>INDEX(tb_MHDI[],MATCH(Table3[[#This Row],[city_name]],tb_MHDI[mun_uf],0),6)</f>
        <v>0.55700000000000005</v>
      </c>
      <c r="H1341">
        <f>INDEX(tb_MHDI[],MATCH(Table3[[#This Row],[city_name]],tb_MHDI[mun_uf],0),7)</f>
        <v>0.75900000000000001</v>
      </c>
      <c r="I1341">
        <f>INDEX(tb_MHDI[],MATCH(Table3[[#This Row],[city_name]],tb_MHDI[mun_uf],0),8)</f>
        <v>0.49199999999999999</v>
      </c>
      <c r="J1341">
        <f>_xlfn.NUMBERVALUE(INDEX(tb_SVI[],MATCH(Table3[[#This Row],[city_name]],tb_SVI[city_name_uf],0),8),".")</f>
        <v>0.44700000000000001</v>
      </c>
      <c r="K1341">
        <f>_xlfn.NUMBERVALUE(INDEX(tb_SVI[],MATCH(Table3[[#This Row],[city_name]],tb_SVI[city_name_uf],0),9),".")</f>
        <v>0.186</v>
      </c>
      <c r="L1341">
        <f>_xlfn.NUMBERVALUE(INDEX(tb_SVI[],MATCH(Table3[[#This Row],[city_name]],tb_SVI[city_name_uf],0),10),".")</f>
        <v>0.55900000000000005</v>
      </c>
      <c r="M1341">
        <f>_xlfn.NUMBERVALUE(INDEX(tb_SVI[],MATCH(Table3[[#This Row],[city_name]],tb_SVI[city_name_uf],0),11),".")</f>
        <v>0.59599999999999997</v>
      </c>
      <c r="N1341" s="14">
        <f>_xlfn.PERCENTRANK.INC(Table3[MHDI_tot],Table3[[#This Row],[MHDI_tot]],3)</f>
        <v>0.214</v>
      </c>
    </row>
    <row r="1342" spans="1:14" hidden="1" x14ac:dyDescent="0.2">
      <c r="A1342" t="str">
        <f>SVI!F1342</f>
        <v>Belém do Brejo do Cruz/PB</v>
      </c>
      <c r="B1342" t="str">
        <f>INDEX(tb_SVI[],MATCH(Table3[[#This Row],[ibge_cod]],tb_SVI[Município],0),1)</f>
        <v>PB</v>
      </c>
      <c r="C1342" t="str">
        <f>INDEX(tb_SVI[],MATCH(Table3[[#This Row],[city_name]],tb_SVI[city_name_uf],0),3)</f>
        <v>2502003</v>
      </c>
      <c r="D1342" t="s">
        <v>18991</v>
      </c>
      <c r="E1342" s="11">
        <f>INDEX(tb_SVI[],MATCH(Table3[[#This Row],[city_name]],tb_SVI[city_name_uf],0),5)</f>
        <v>7349</v>
      </c>
      <c r="F1342">
        <f>INDEX(tb_MHDI[],MATCH(Table3[[#This Row],[city_name]],tb_MHDI[mun_uf],0),5)</f>
        <v>0.57799999999999996</v>
      </c>
      <c r="G1342">
        <f>INDEX(tb_MHDI[],MATCH(Table3[[#This Row],[city_name]],tb_MHDI[mun_uf],0),6)</f>
        <v>0.55000000000000004</v>
      </c>
      <c r="H1342">
        <f>INDEX(tb_MHDI[],MATCH(Table3[[#This Row],[city_name]],tb_MHDI[mun_uf],0),7)</f>
        <v>0.77900000000000003</v>
      </c>
      <c r="I1342">
        <f>INDEX(tb_MHDI[],MATCH(Table3[[#This Row],[city_name]],tb_MHDI[mun_uf],0),8)</f>
        <v>0.45100000000000001</v>
      </c>
      <c r="J1342">
        <f>_xlfn.NUMBERVALUE(INDEX(tb_SVI[],MATCH(Table3[[#This Row],[city_name]],tb_SVI[city_name_uf],0),8),".")</f>
        <v>0.40799999999999997</v>
      </c>
      <c r="K1342">
        <f>_xlfn.NUMBERVALUE(INDEX(tb_SVI[],MATCH(Table3[[#This Row],[city_name]],tb_SVI[city_name_uf],0),9),".")</f>
        <v>0.11700000000000001</v>
      </c>
      <c r="L1342">
        <f>_xlfn.NUMBERVALUE(INDEX(tb_SVI[],MATCH(Table3[[#This Row],[city_name]],tb_SVI[city_name_uf],0),10),".")</f>
        <v>0.56899999999999995</v>
      </c>
      <c r="M1342">
        <f>_xlfn.NUMBERVALUE(INDEX(tb_SVI[],MATCH(Table3[[#This Row],[city_name]],tb_SVI[city_name_uf],0),11),".")</f>
        <v>0.53900000000000003</v>
      </c>
      <c r="N1342" s="14">
        <f>_xlfn.PERCENTRANK.INC(Table3[MHDI_tot],Table3[[#This Row],[MHDI_tot]],3)</f>
        <v>0.156</v>
      </c>
    </row>
    <row r="1343" spans="1:14" hidden="1" x14ac:dyDescent="0.2">
      <c r="A1343" t="str">
        <f>SVI!F1343</f>
        <v>Bernardino Batista/PB</v>
      </c>
      <c r="B1343" t="str">
        <f>INDEX(tb_SVI[],MATCH(Table3[[#This Row],[ibge_cod]],tb_SVI[Município],0),1)</f>
        <v>PB</v>
      </c>
      <c r="C1343" t="str">
        <f>INDEX(tb_SVI[],MATCH(Table3[[#This Row],[city_name]],tb_SVI[city_name_uf],0),3)</f>
        <v>2502052</v>
      </c>
      <c r="D1343" t="s">
        <v>18992</v>
      </c>
      <c r="E1343" s="11">
        <f>INDEX(tb_SVI[],MATCH(Table3[[#This Row],[city_name]],tb_SVI[city_name_uf],0),5)</f>
        <v>3536</v>
      </c>
      <c r="F1343">
        <f>INDEX(tb_MHDI[],MATCH(Table3[[#This Row],[city_name]],tb_MHDI[mun_uf],0),5)</f>
        <v>0.55800000000000005</v>
      </c>
      <c r="G1343">
        <f>INDEX(tb_MHDI[],MATCH(Table3[[#This Row],[city_name]],tb_MHDI[mun_uf],0),6)</f>
        <v>0.52600000000000002</v>
      </c>
      <c r="H1343">
        <f>INDEX(tb_MHDI[],MATCH(Table3[[#This Row],[city_name]],tb_MHDI[mun_uf],0),7)</f>
        <v>0.71599999999999997</v>
      </c>
      <c r="I1343">
        <f>INDEX(tb_MHDI[],MATCH(Table3[[#This Row],[city_name]],tb_MHDI[mun_uf],0),8)</f>
        <v>0.46200000000000002</v>
      </c>
      <c r="J1343">
        <f>_xlfn.NUMBERVALUE(INDEX(tb_SVI[],MATCH(Table3[[#This Row],[city_name]],tb_SVI[city_name_uf],0),8),".")</f>
        <v>0.46300000000000002</v>
      </c>
      <c r="K1343">
        <f>_xlfn.NUMBERVALUE(INDEX(tb_SVI[],MATCH(Table3[[#This Row],[city_name]],tb_SVI[city_name_uf],0),9),".")</f>
        <v>0.33500000000000002</v>
      </c>
      <c r="L1343">
        <f>_xlfn.NUMBERVALUE(INDEX(tb_SVI[],MATCH(Table3[[#This Row],[city_name]],tb_SVI[city_name_uf],0),10),".")</f>
        <v>0.54600000000000004</v>
      </c>
      <c r="M1343">
        <f>_xlfn.NUMBERVALUE(INDEX(tb_SVI[],MATCH(Table3[[#This Row],[city_name]],tb_SVI[city_name_uf],0),11),".")</f>
        <v>0.50700000000000001</v>
      </c>
      <c r="N1343" s="14">
        <f>_xlfn.PERCENTRANK.INC(Table3[MHDI_tot],Table3[[#This Row],[MHDI_tot]],3)</f>
        <v>8.4000000000000005E-2</v>
      </c>
    </row>
    <row r="1344" spans="1:14" hidden="1" x14ac:dyDescent="0.2">
      <c r="A1344" t="str">
        <f>SVI!F1344</f>
        <v>Boa Ventura/PB</v>
      </c>
      <c r="B1344" t="str">
        <f>INDEX(tb_SVI[],MATCH(Table3[[#This Row],[ibge_cod]],tb_SVI[Município],0),1)</f>
        <v>PB</v>
      </c>
      <c r="C1344" t="str">
        <f>INDEX(tb_SVI[],MATCH(Table3[[#This Row],[city_name]],tb_SVI[city_name_uf],0),3)</f>
        <v>2502102</v>
      </c>
      <c r="D1344" t="s">
        <v>18993</v>
      </c>
      <c r="E1344" s="11">
        <f>INDEX(tb_SVI[],MATCH(Table3[[#This Row],[city_name]],tb_SVI[city_name_uf],0),5)</f>
        <v>5307</v>
      </c>
      <c r="F1344">
        <f>INDEX(tb_MHDI[],MATCH(Table3[[#This Row],[city_name]],tb_MHDI[mun_uf],0),5)</f>
        <v>0.59899999999999998</v>
      </c>
      <c r="G1344">
        <f>INDEX(tb_MHDI[],MATCH(Table3[[#This Row],[city_name]],tb_MHDI[mun_uf],0),6)</f>
        <v>0.56599999999999995</v>
      </c>
      <c r="H1344">
        <f>INDEX(tb_MHDI[],MATCH(Table3[[#This Row],[city_name]],tb_MHDI[mun_uf],0),7)</f>
        <v>0.79</v>
      </c>
      <c r="I1344">
        <f>INDEX(tb_MHDI[],MATCH(Table3[[#This Row],[city_name]],tb_MHDI[mun_uf],0),8)</f>
        <v>0.48</v>
      </c>
      <c r="J1344">
        <f>_xlfn.NUMBERVALUE(INDEX(tb_SVI[],MATCH(Table3[[#This Row],[city_name]],tb_SVI[city_name_uf],0),8),".")</f>
        <v>0.4</v>
      </c>
      <c r="K1344">
        <f>_xlfn.NUMBERVALUE(INDEX(tb_SVI[],MATCH(Table3[[#This Row],[city_name]],tb_SVI[city_name_uf],0),9),".")</f>
        <v>0.25600000000000001</v>
      </c>
      <c r="L1344">
        <f>_xlfn.NUMBERVALUE(INDEX(tb_SVI[],MATCH(Table3[[#This Row],[city_name]],tb_SVI[city_name_uf],0),10),".")</f>
        <v>0.46</v>
      </c>
      <c r="M1344">
        <f>_xlfn.NUMBERVALUE(INDEX(tb_SVI[],MATCH(Table3[[#This Row],[city_name]],tb_SVI[city_name_uf],0),11),".")</f>
        <v>0.48299999999999998</v>
      </c>
      <c r="N1344" s="14">
        <f>_xlfn.PERCENTRANK.INC(Table3[MHDI_tot],Table3[[#This Row],[MHDI_tot]],3)</f>
        <v>0.245</v>
      </c>
    </row>
    <row r="1345" spans="1:14" hidden="1" x14ac:dyDescent="0.2">
      <c r="A1345" t="str">
        <f>SVI!F1345</f>
        <v>Boa Vista/PB</v>
      </c>
      <c r="B1345" t="str">
        <f>INDEX(tb_SVI[],MATCH(Table3[[#This Row],[ibge_cod]],tb_SVI[Município],0),1)</f>
        <v>PB</v>
      </c>
      <c r="C1345" t="str">
        <f>INDEX(tb_SVI[],MATCH(Table3[[#This Row],[city_name]],tb_SVI[city_name_uf],0),3)</f>
        <v>2502151</v>
      </c>
      <c r="D1345" t="s">
        <v>18994</v>
      </c>
      <c r="E1345" s="11">
        <f>INDEX(tb_SVI[],MATCH(Table3[[#This Row],[city_name]],tb_SVI[city_name_uf],0),5)</f>
        <v>7136</v>
      </c>
      <c r="F1345">
        <f>INDEX(tb_MHDI[],MATCH(Table3[[#This Row],[city_name]],tb_MHDI[mun_uf],0),5)</f>
        <v>0.64900000000000002</v>
      </c>
      <c r="G1345">
        <f>INDEX(tb_MHDI[],MATCH(Table3[[#This Row],[city_name]],tb_MHDI[mun_uf],0),6)</f>
        <v>0.59</v>
      </c>
      <c r="H1345">
        <f>INDEX(tb_MHDI[],MATCH(Table3[[#This Row],[city_name]],tb_MHDI[mun_uf],0),7)</f>
        <v>0.79600000000000004</v>
      </c>
      <c r="I1345">
        <f>INDEX(tb_MHDI[],MATCH(Table3[[#This Row],[city_name]],tb_MHDI[mun_uf],0),8)</f>
        <v>0.58199999999999996</v>
      </c>
      <c r="J1345">
        <f>_xlfn.NUMBERVALUE(INDEX(tb_SVI[],MATCH(Table3[[#This Row],[city_name]],tb_SVI[city_name_uf],0),8),".")</f>
        <v>0.35599999999999998</v>
      </c>
      <c r="K1345">
        <f>_xlfn.NUMBERVALUE(INDEX(tb_SVI[],MATCH(Table3[[#This Row],[city_name]],tb_SVI[city_name_uf],0),9),".")</f>
        <v>0.22500000000000001</v>
      </c>
      <c r="L1345">
        <f>_xlfn.NUMBERVALUE(INDEX(tb_SVI[],MATCH(Table3[[#This Row],[city_name]],tb_SVI[city_name_uf],0),10),".")</f>
        <v>0.39</v>
      </c>
      <c r="M1345">
        <f>_xlfn.NUMBERVALUE(INDEX(tb_SVI[],MATCH(Table3[[#This Row],[city_name]],tb_SVI[city_name_uf],0),11),".")</f>
        <v>0.45400000000000001</v>
      </c>
      <c r="N1345" s="14">
        <f>_xlfn.PERCENTRANK.INC(Table3[MHDI_tot],Table3[[#This Row],[MHDI_tot]],3)</f>
        <v>0.433</v>
      </c>
    </row>
    <row r="1346" spans="1:14" hidden="1" x14ac:dyDescent="0.2">
      <c r="A1346" t="str">
        <f>SVI!F1346</f>
        <v>Bom Jesus/PB</v>
      </c>
      <c r="B1346" t="str">
        <f>INDEX(tb_SVI[],MATCH(Table3[[#This Row],[ibge_cod]],tb_SVI[Município],0),1)</f>
        <v>PB</v>
      </c>
      <c r="C1346" t="str">
        <f>INDEX(tb_SVI[],MATCH(Table3[[#This Row],[city_name]],tb_SVI[city_name_uf],0),3)</f>
        <v>2502201</v>
      </c>
      <c r="D1346" t="s">
        <v>18995</v>
      </c>
      <c r="E1346" s="11">
        <f>INDEX(tb_SVI[],MATCH(Table3[[#This Row],[city_name]],tb_SVI[city_name_uf],0),5)</f>
        <v>2575</v>
      </c>
      <c r="F1346">
        <f>INDEX(tb_MHDI[],MATCH(Table3[[#This Row],[city_name]],tb_MHDI[mun_uf],0),5)</f>
        <v>0.59699999999999998</v>
      </c>
      <c r="G1346">
        <f>INDEX(tb_MHDI[],MATCH(Table3[[#This Row],[city_name]],tb_MHDI[mun_uf],0),6)</f>
        <v>0.58399999999999996</v>
      </c>
      <c r="H1346">
        <f>INDEX(tb_MHDI[],MATCH(Table3[[#This Row],[city_name]],tb_MHDI[mun_uf],0),7)</f>
        <v>0.76200000000000001</v>
      </c>
      <c r="I1346">
        <f>INDEX(tb_MHDI[],MATCH(Table3[[#This Row],[city_name]],tb_MHDI[mun_uf],0),8)</f>
        <v>0.47699999999999998</v>
      </c>
      <c r="J1346">
        <f>_xlfn.NUMBERVALUE(INDEX(tb_SVI[],MATCH(Table3[[#This Row],[city_name]],tb_SVI[city_name_uf],0),8),".")</f>
        <v>0.433</v>
      </c>
      <c r="K1346">
        <f>_xlfn.NUMBERVALUE(INDEX(tb_SVI[],MATCH(Table3[[#This Row],[city_name]],tb_SVI[city_name_uf],0),9),".")</f>
        <v>0.185</v>
      </c>
      <c r="L1346">
        <f>_xlfn.NUMBERVALUE(INDEX(tb_SVI[],MATCH(Table3[[#This Row],[city_name]],tb_SVI[city_name_uf],0),10),".")</f>
        <v>0.50900000000000001</v>
      </c>
      <c r="M1346">
        <f>_xlfn.NUMBERVALUE(INDEX(tb_SVI[],MATCH(Table3[[#This Row],[city_name]],tb_SVI[city_name_uf],0),11),".")</f>
        <v>0.60399999999999998</v>
      </c>
      <c r="N1346" s="14">
        <f>_xlfn.PERCENTRANK.INC(Table3[MHDI_tot],Table3[[#This Row],[MHDI_tot]],3)</f>
        <v>0.23799999999999999</v>
      </c>
    </row>
    <row r="1347" spans="1:14" hidden="1" x14ac:dyDescent="0.2">
      <c r="A1347" t="str">
        <f>SVI!F1347</f>
        <v>Bom Sucesso/PB</v>
      </c>
      <c r="B1347" t="str">
        <f>INDEX(tb_SVI[],MATCH(Table3[[#This Row],[ibge_cod]],tb_SVI[Município],0),1)</f>
        <v>PB</v>
      </c>
      <c r="C1347" t="str">
        <f>INDEX(tb_SVI[],MATCH(Table3[[#This Row],[city_name]],tb_SVI[city_name_uf],0),3)</f>
        <v>2502300</v>
      </c>
      <c r="D1347" t="s">
        <v>18996</v>
      </c>
      <c r="E1347" s="11">
        <f>INDEX(tb_SVI[],MATCH(Table3[[#This Row],[city_name]],tb_SVI[city_name_uf],0),5)</f>
        <v>4956</v>
      </c>
      <c r="F1347">
        <f>INDEX(tb_MHDI[],MATCH(Table3[[#This Row],[city_name]],tb_MHDI[mun_uf],0),5)</f>
        <v>0.59199999999999997</v>
      </c>
      <c r="G1347">
        <f>INDEX(tb_MHDI[],MATCH(Table3[[#This Row],[city_name]],tb_MHDI[mun_uf],0),6)</f>
        <v>0.55800000000000005</v>
      </c>
      <c r="H1347">
        <f>INDEX(tb_MHDI[],MATCH(Table3[[#This Row],[city_name]],tb_MHDI[mun_uf],0),7)</f>
        <v>0.752</v>
      </c>
      <c r="I1347">
        <f>INDEX(tb_MHDI[],MATCH(Table3[[#This Row],[city_name]],tb_MHDI[mun_uf],0),8)</f>
        <v>0.49399999999999999</v>
      </c>
      <c r="J1347">
        <f>_xlfn.NUMBERVALUE(INDEX(tb_SVI[],MATCH(Table3[[#This Row],[city_name]],tb_SVI[city_name_uf],0),8),".")</f>
        <v>0.39</v>
      </c>
      <c r="K1347">
        <f>_xlfn.NUMBERVALUE(INDEX(tb_SVI[],MATCH(Table3[[#This Row],[city_name]],tb_SVI[city_name_uf],0),9),".")</f>
        <v>8.8999999999999996E-2</v>
      </c>
      <c r="L1347">
        <f>_xlfn.NUMBERVALUE(INDEX(tb_SVI[],MATCH(Table3[[#This Row],[city_name]],tb_SVI[city_name_uf],0),10),".")</f>
        <v>0.58499999999999996</v>
      </c>
      <c r="M1347">
        <f>_xlfn.NUMBERVALUE(INDEX(tb_SVI[],MATCH(Table3[[#This Row],[city_name]],tb_SVI[city_name_uf],0),11),".")</f>
        <v>0.496</v>
      </c>
      <c r="N1347" s="14">
        <f>_xlfn.PERCENTRANK.INC(Table3[MHDI_tot],Table3[[#This Row],[MHDI_tot]],3)</f>
        <v>0.214</v>
      </c>
    </row>
    <row r="1348" spans="1:14" hidden="1" x14ac:dyDescent="0.2">
      <c r="A1348" t="str">
        <f>SVI!F1348</f>
        <v>Bonito de Santa Fé/PB</v>
      </c>
      <c r="B1348" t="str">
        <f>INDEX(tb_SVI[],MATCH(Table3[[#This Row],[ibge_cod]],tb_SVI[Município],0),1)</f>
        <v>PB</v>
      </c>
      <c r="C1348" t="str">
        <f>INDEX(tb_SVI[],MATCH(Table3[[#This Row],[city_name]],tb_SVI[city_name_uf],0),3)</f>
        <v>2502409</v>
      </c>
      <c r="D1348" t="s">
        <v>18997</v>
      </c>
      <c r="E1348" s="11">
        <f>INDEX(tb_SVI[],MATCH(Table3[[#This Row],[city_name]],tb_SVI[city_name_uf],0),5)</f>
        <v>12022</v>
      </c>
      <c r="F1348">
        <f>INDEX(tb_MHDI[],MATCH(Table3[[#This Row],[city_name]],tb_MHDI[mun_uf],0),5)</f>
        <v>0.57399999999999995</v>
      </c>
      <c r="G1348">
        <f>INDEX(tb_MHDI[],MATCH(Table3[[#This Row],[city_name]],tb_MHDI[mun_uf],0),6)</f>
        <v>0.56399999999999995</v>
      </c>
      <c r="H1348">
        <f>INDEX(tb_MHDI[],MATCH(Table3[[#This Row],[city_name]],tb_MHDI[mun_uf],0),7)</f>
        <v>0.78600000000000003</v>
      </c>
      <c r="I1348">
        <f>INDEX(tb_MHDI[],MATCH(Table3[[#This Row],[city_name]],tb_MHDI[mun_uf],0),8)</f>
        <v>0.42699999999999999</v>
      </c>
      <c r="J1348">
        <f>_xlfn.NUMBERVALUE(INDEX(tb_SVI[],MATCH(Table3[[#This Row],[city_name]],tb_SVI[city_name_uf],0),8),".")</f>
        <v>0.36299999999999999</v>
      </c>
      <c r="K1348">
        <f>_xlfn.NUMBERVALUE(INDEX(tb_SVI[],MATCH(Table3[[#This Row],[city_name]],tb_SVI[city_name_uf],0),9),".")</f>
        <v>0.108</v>
      </c>
      <c r="L1348">
        <f>_xlfn.NUMBERVALUE(INDEX(tb_SVI[],MATCH(Table3[[#This Row],[city_name]],tb_SVI[city_name_uf],0),10),".")</f>
        <v>0.51600000000000001</v>
      </c>
      <c r="M1348">
        <f>_xlfn.NUMBERVALUE(INDEX(tb_SVI[],MATCH(Table3[[#This Row],[city_name]],tb_SVI[city_name_uf],0),11),".")</f>
        <v>0.46400000000000002</v>
      </c>
      <c r="N1348" s="14">
        <f>_xlfn.PERCENTRANK.INC(Table3[MHDI_tot],Table3[[#This Row],[MHDI_tot]],3)</f>
        <v>0.14000000000000001</v>
      </c>
    </row>
    <row r="1349" spans="1:14" hidden="1" x14ac:dyDescent="0.2">
      <c r="A1349" t="str">
        <f>SVI!F1349</f>
        <v>Boqueirão/PB</v>
      </c>
      <c r="B1349" t="str">
        <f>INDEX(tb_SVI[],MATCH(Table3[[#This Row],[ibge_cod]],tb_SVI[Município],0),1)</f>
        <v>PB</v>
      </c>
      <c r="C1349" t="str">
        <f>INDEX(tb_SVI[],MATCH(Table3[[#This Row],[city_name]],tb_SVI[city_name_uf],0),3)</f>
        <v>2502508</v>
      </c>
      <c r="D1349" t="s">
        <v>18998</v>
      </c>
      <c r="E1349" s="11">
        <f>INDEX(tb_SVI[],MATCH(Table3[[#This Row],[city_name]],tb_SVI[city_name_uf],0),5)</f>
        <v>17870</v>
      </c>
      <c r="F1349">
        <f>INDEX(tb_MHDI[],MATCH(Table3[[#This Row],[city_name]],tb_MHDI[mun_uf],0),5)</f>
        <v>0.60699999999999998</v>
      </c>
      <c r="G1349">
        <f>INDEX(tb_MHDI[],MATCH(Table3[[#This Row],[city_name]],tb_MHDI[mun_uf],0),6)</f>
        <v>0.59199999999999997</v>
      </c>
      <c r="H1349">
        <f>INDEX(tb_MHDI[],MATCH(Table3[[#This Row],[city_name]],tb_MHDI[mun_uf],0),7)</f>
        <v>0.76300000000000001</v>
      </c>
      <c r="I1349">
        <f>INDEX(tb_MHDI[],MATCH(Table3[[#This Row],[city_name]],tb_MHDI[mun_uf],0),8)</f>
        <v>0.496</v>
      </c>
      <c r="J1349">
        <f>_xlfn.NUMBERVALUE(INDEX(tb_SVI[],MATCH(Table3[[#This Row],[city_name]],tb_SVI[city_name_uf],0),8),".")</f>
        <v>0.41299999999999998</v>
      </c>
      <c r="K1349">
        <f>_xlfn.NUMBERVALUE(INDEX(tb_SVI[],MATCH(Table3[[#This Row],[city_name]],tb_SVI[city_name_uf],0),9),".")</f>
        <v>0.23</v>
      </c>
      <c r="L1349">
        <f>_xlfn.NUMBERVALUE(INDEX(tb_SVI[],MATCH(Table3[[#This Row],[city_name]],tb_SVI[city_name_uf],0),10),".")</f>
        <v>0.48399999999999999</v>
      </c>
      <c r="M1349">
        <f>_xlfn.NUMBERVALUE(INDEX(tb_SVI[],MATCH(Table3[[#This Row],[city_name]],tb_SVI[city_name_uf],0),11),".")</f>
        <v>0.52500000000000002</v>
      </c>
      <c r="N1349" s="14">
        <f>_xlfn.PERCENTRANK.INC(Table3[MHDI_tot],Table3[[#This Row],[MHDI_tot]],3)</f>
        <v>0.28100000000000003</v>
      </c>
    </row>
    <row r="1350" spans="1:14" hidden="1" x14ac:dyDescent="0.2">
      <c r="A1350" t="str">
        <f>SVI!F1350</f>
        <v>Borborema/PB</v>
      </c>
      <c r="B1350" t="str">
        <f>INDEX(tb_SVI[],MATCH(Table3[[#This Row],[ibge_cod]],tb_SVI[Município],0),1)</f>
        <v>PB</v>
      </c>
      <c r="C1350" t="str">
        <f>INDEX(tb_SVI[],MATCH(Table3[[#This Row],[city_name]],tb_SVI[city_name_uf],0),3)</f>
        <v>2502706</v>
      </c>
      <c r="D1350" t="s">
        <v>18999</v>
      </c>
      <c r="E1350" s="11">
        <f>INDEX(tb_SVI[],MATCH(Table3[[#This Row],[city_name]],tb_SVI[city_name_uf],0),5)</f>
        <v>5287</v>
      </c>
      <c r="F1350">
        <f>INDEX(tb_MHDI[],MATCH(Table3[[#This Row],[city_name]],tb_MHDI[mun_uf],0),5)</f>
        <v>0.55800000000000005</v>
      </c>
      <c r="G1350">
        <f>INDEX(tb_MHDI[],MATCH(Table3[[#This Row],[city_name]],tb_MHDI[mun_uf],0),6)</f>
        <v>0.54400000000000004</v>
      </c>
      <c r="H1350">
        <f>INDEX(tb_MHDI[],MATCH(Table3[[#This Row],[city_name]],tb_MHDI[mun_uf],0),7)</f>
        <v>0.75</v>
      </c>
      <c r="I1350">
        <f>INDEX(tb_MHDI[],MATCH(Table3[[#This Row],[city_name]],tb_MHDI[mun_uf],0),8)</f>
        <v>0.42599999999999999</v>
      </c>
      <c r="J1350">
        <f>_xlfn.NUMBERVALUE(INDEX(tb_SVI[],MATCH(Table3[[#This Row],[city_name]],tb_SVI[city_name_uf],0),8),".")</f>
        <v>0.42499999999999999</v>
      </c>
      <c r="K1350">
        <f>_xlfn.NUMBERVALUE(INDEX(tb_SVI[],MATCH(Table3[[#This Row],[city_name]],tb_SVI[city_name_uf],0),9),".")</f>
        <v>0.215</v>
      </c>
      <c r="L1350">
        <f>_xlfn.NUMBERVALUE(INDEX(tb_SVI[],MATCH(Table3[[#This Row],[city_name]],tb_SVI[city_name_uf],0),10),".")</f>
        <v>0.51300000000000001</v>
      </c>
      <c r="M1350">
        <f>_xlfn.NUMBERVALUE(INDEX(tb_SVI[],MATCH(Table3[[#This Row],[city_name]],tb_SVI[city_name_uf],0),11),".")</f>
        <v>0.54800000000000004</v>
      </c>
      <c r="N1350" s="14">
        <f>_xlfn.PERCENTRANK.INC(Table3[MHDI_tot],Table3[[#This Row],[MHDI_tot]],3)</f>
        <v>8.4000000000000005E-2</v>
      </c>
    </row>
    <row r="1351" spans="1:14" hidden="1" x14ac:dyDescent="0.2">
      <c r="A1351" t="str">
        <f>SVI!F1351</f>
        <v>Brejo do Cruz/PB</v>
      </c>
      <c r="B1351" t="str">
        <f>INDEX(tb_SVI[],MATCH(Table3[[#This Row],[ibge_cod]],tb_SVI[Município],0),1)</f>
        <v>PB</v>
      </c>
      <c r="C1351" t="str">
        <f>INDEX(tb_SVI[],MATCH(Table3[[#This Row],[city_name]],tb_SVI[city_name_uf],0),3)</f>
        <v>2502805</v>
      </c>
      <c r="D1351" t="s">
        <v>19000</v>
      </c>
      <c r="E1351" s="11">
        <f>INDEX(tb_SVI[],MATCH(Table3[[#This Row],[city_name]],tb_SVI[city_name_uf],0),5)</f>
        <v>14206</v>
      </c>
      <c r="F1351">
        <f>INDEX(tb_MHDI[],MATCH(Table3[[#This Row],[city_name]],tb_MHDI[mun_uf],0),5)</f>
        <v>0.59699999999999998</v>
      </c>
      <c r="G1351">
        <f>INDEX(tb_MHDI[],MATCH(Table3[[#This Row],[city_name]],tb_MHDI[mun_uf],0),6)</f>
        <v>0.57499999999999996</v>
      </c>
      <c r="H1351">
        <f>INDEX(tb_MHDI[],MATCH(Table3[[#This Row],[city_name]],tb_MHDI[mun_uf],0),7)</f>
        <v>0.79800000000000004</v>
      </c>
      <c r="I1351">
        <f>INDEX(tb_MHDI[],MATCH(Table3[[#This Row],[city_name]],tb_MHDI[mun_uf],0),8)</f>
        <v>0.46300000000000002</v>
      </c>
      <c r="J1351">
        <f>_xlfn.NUMBERVALUE(INDEX(tb_SVI[],MATCH(Table3[[#This Row],[city_name]],tb_SVI[city_name_uf],0),8),".")</f>
        <v>0.40799999999999997</v>
      </c>
      <c r="K1351">
        <f>_xlfn.NUMBERVALUE(INDEX(tb_SVI[],MATCH(Table3[[#This Row],[city_name]],tb_SVI[city_name_uf],0),9),".")</f>
        <v>0.17299999999999999</v>
      </c>
      <c r="L1351">
        <f>_xlfn.NUMBERVALUE(INDEX(tb_SVI[],MATCH(Table3[[#This Row],[city_name]],tb_SVI[city_name_uf],0),10),".")</f>
        <v>0.51900000000000002</v>
      </c>
      <c r="M1351">
        <f>_xlfn.NUMBERVALUE(INDEX(tb_SVI[],MATCH(Table3[[#This Row],[city_name]],tb_SVI[city_name_uf],0),11),".")</f>
        <v>0.53100000000000003</v>
      </c>
      <c r="N1351" s="14">
        <f>_xlfn.PERCENTRANK.INC(Table3[MHDI_tot],Table3[[#This Row],[MHDI_tot]],3)</f>
        <v>0.23799999999999999</v>
      </c>
    </row>
    <row r="1352" spans="1:14" hidden="1" x14ac:dyDescent="0.2">
      <c r="A1352" t="str">
        <f>SVI!F1352</f>
        <v>Brejo dos Santos/PB</v>
      </c>
      <c r="B1352" t="str">
        <f>INDEX(tb_SVI[],MATCH(Table3[[#This Row],[ibge_cod]],tb_SVI[Município],0),1)</f>
        <v>PB</v>
      </c>
      <c r="C1352" t="str">
        <f>INDEX(tb_SVI[],MATCH(Table3[[#This Row],[city_name]],tb_SVI[city_name_uf],0),3)</f>
        <v>2502904</v>
      </c>
      <c r="D1352" t="s">
        <v>19001</v>
      </c>
      <c r="E1352" s="11">
        <f>INDEX(tb_SVI[],MATCH(Table3[[#This Row],[city_name]],tb_SVI[city_name_uf],0),5)</f>
        <v>6464</v>
      </c>
      <c r="F1352">
        <f>INDEX(tb_MHDI[],MATCH(Table3[[#This Row],[city_name]],tb_MHDI[mun_uf],0),5)</f>
        <v>0.61899999999999999</v>
      </c>
      <c r="G1352">
        <f>INDEX(tb_MHDI[],MATCH(Table3[[#This Row],[city_name]],tb_MHDI[mun_uf],0),6)</f>
        <v>0.56399999999999995</v>
      </c>
      <c r="H1352">
        <f>INDEX(tb_MHDI[],MATCH(Table3[[#This Row],[city_name]],tb_MHDI[mun_uf],0),7)</f>
        <v>0.77600000000000002</v>
      </c>
      <c r="I1352">
        <f>INDEX(tb_MHDI[],MATCH(Table3[[#This Row],[city_name]],tb_MHDI[mun_uf],0),8)</f>
        <v>0.54100000000000004</v>
      </c>
      <c r="J1352">
        <f>_xlfn.NUMBERVALUE(INDEX(tb_SVI[],MATCH(Table3[[#This Row],[city_name]],tb_SVI[city_name_uf],0),8),".")</f>
        <v>0.40400000000000003</v>
      </c>
      <c r="K1352">
        <f>_xlfn.NUMBERVALUE(INDEX(tb_SVI[],MATCH(Table3[[#This Row],[city_name]],tb_SVI[city_name_uf],0),9),".")</f>
        <v>8.2000000000000003E-2</v>
      </c>
      <c r="L1352">
        <f>_xlfn.NUMBERVALUE(INDEX(tb_SVI[],MATCH(Table3[[#This Row],[city_name]],tb_SVI[city_name_uf],0),10),".")</f>
        <v>0.53100000000000003</v>
      </c>
      <c r="M1352">
        <f>_xlfn.NUMBERVALUE(INDEX(tb_SVI[],MATCH(Table3[[#This Row],[city_name]],tb_SVI[city_name_uf],0),11),".")</f>
        <v>0.59799999999999998</v>
      </c>
      <c r="N1352" s="14">
        <f>_xlfn.PERCENTRANK.INC(Table3[MHDI_tot],Table3[[#This Row],[MHDI_tot]],3)</f>
        <v>0.32900000000000001</v>
      </c>
    </row>
    <row r="1353" spans="1:14" hidden="1" x14ac:dyDescent="0.2">
      <c r="A1353" t="str">
        <f>SVI!F1353</f>
        <v>Caaporã/PB</v>
      </c>
      <c r="B1353" t="str">
        <f>INDEX(tb_SVI[],MATCH(Table3[[#This Row],[ibge_cod]],tb_SVI[Município],0),1)</f>
        <v>PB</v>
      </c>
      <c r="C1353" t="str">
        <f>INDEX(tb_SVI[],MATCH(Table3[[#This Row],[city_name]],tb_SVI[city_name_uf],0),3)</f>
        <v>2503001</v>
      </c>
      <c r="D1353" t="s">
        <v>19002</v>
      </c>
      <c r="E1353" s="11">
        <f>INDEX(tb_SVI[],MATCH(Table3[[#This Row],[city_name]],tb_SVI[city_name_uf],0),5)</f>
        <v>21955</v>
      </c>
      <c r="F1353">
        <f>INDEX(tb_MHDI[],MATCH(Table3[[#This Row],[city_name]],tb_MHDI[mun_uf],0),5)</f>
        <v>0.60199999999999998</v>
      </c>
      <c r="G1353">
        <f>INDEX(tb_MHDI[],MATCH(Table3[[#This Row],[city_name]],tb_MHDI[mun_uf],0),6)</f>
        <v>0.56499999999999995</v>
      </c>
      <c r="H1353">
        <f>INDEX(tb_MHDI[],MATCH(Table3[[#This Row],[city_name]],tb_MHDI[mun_uf],0),7)</f>
        <v>0.75700000000000001</v>
      </c>
      <c r="I1353">
        <f>INDEX(tb_MHDI[],MATCH(Table3[[#This Row],[city_name]],tb_MHDI[mun_uf],0),8)</f>
        <v>0.50900000000000001</v>
      </c>
      <c r="J1353">
        <f>_xlfn.NUMBERVALUE(INDEX(tb_SVI[],MATCH(Table3[[#This Row],[city_name]],tb_SVI[city_name_uf],0),8),".")</f>
        <v>0.42299999999999999</v>
      </c>
      <c r="K1353">
        <f>_xlfn.NUMBERVALUE(INDEX(tb_SVI[],MATCH(Table3[[#This Row],[city_name]],tb_SVI[city_name_uf],0),9),".")</f>
        <v>0.224</v>
      </c>
      <c r="L1353">
        <f>_xlfn.NUMBERVALUE(INDEX(tb_SVI[],MATCH(Table3[[#This Row],[city_name]],tb_SVI[city_name_uf],0),10),".")</f>
        <v>0.57099999999999995</v>
      </c>
      <c r="M1353">
        <f>_xlfn.NUMBERVALUE(INDEX(tb_SVI[],MATCH(Table3[[#This Row],[city_name]],tb_SVI[city_name_uf],0),11),".")</f>
        <v>0.47499999999999998</v>
      </c>
      <c r="N1353" s="14">
        <f>_xlfn.PERCENTRANK.INC(Table3[MHDI_tot],Table3[[#This Row],[MHDI_tot]],3)</f>
        <v>0.25900000000000001</v>
      </c>
    </row>
    <row r="1354" spans="1:14" hidden="1" x14ac:dyDescent="0.2">
      <c r="A1354" t="str">
        <f>SVI!F1354</f>
        <v>Cabaceiras/PB</v>
      </c>
      <c r="B1354" t="str">
        <f>INDEX(tb_SVI[],MATCH(Table3[[#This Row],[ibge_cod]],tb_SVI[Município],0),1)</f>
        <v>PB</v>
      </c>
      <c r="C1354" t="str">
        <f>INDEX(tb_SVI[],MATCH(Table3[[#This Row],[city_name]],tb_SVI[city_name_uf],0),3)</f>
        <v>2503100</v>
      </c>
      <c r="D1354" t="s">
        <v>19003</v>
      </c>
      <c r="E1354" s="11">
        <f>INDEX(tb_SVI[],MATCH(Table3[[#This Row],[city_name]],tb_SVI[city_name_uf],0),5)</f>
        <v>5661</v>
      </c>
      <c r="F1354">
        <f>INDEX(tb_MHDI[],MATCH(Table3[[#This Row],[city_name]],tb_MHDI[mun_uf],0),5)</f>
        <v>0.61099999999999999</v>
      </c>
      <c r="G1354">
        <f>INDEX(tb_MHDI[],MATCH(Table3[[#This Row],[city_name]],tb_MHDI[mun_uf],0),6)</f>
        <v>0.57399999999999995</v>
      </c>
      <c r="H1354">
        <f>INDEX(tb_MHDI[],MATCH(Table3[[#This Row],[city_name]],tb_MHDI[mun_uf],0),7)</f>
        <v>0.75900000000000001</v>
      </c>
      <c r="I1354">
        <f>INDEX(tb_MHDI[],MATCH(Table3[[#This Row],[city_name]],tb_MHDI[mun_uf],0),8)</f>
        <v>0.52300000000000002</v>
      </c>
      <c r="J1354">
        <f>_xlfn.NUMBERVALUE(INDEX(tb_SVI[],MATCH(Table3[[#This Row],[city_name]],tb_SVI[city_name_uf],0),8),".")</f>
        <v>0.374</v>
      </c>
      <c r="K1354">
        <f>_xlfn.NUMBERVALUE(INDEX(tb_SVI[],MATCH(Table3[[#This Row],[city_name]],tb_SVI[city_name_uf],0),9),".")</f>
        <v>0.19500000000000001</v>
      </c>
      <c r="L1354">
        <f>_xlfn.NUMBERVALUE(INDEX(tb_SVI[],MATCH(Table3[[#This Row],[city_name]],tb_SVI[city_name_uf],0),10),".")</f>
        <v>0.438</v>
      </c>
      <c r="M1354">
        <f>_xlfn.NUMBERVALUE(INDEX(tb_SVI[],MATCH(Table3[[#This Row],[city_name]],tb_SVI[city_name_uf],0),11),".")</f>
        <v>0.48799999999999999</v>
      </c>
      <c r="N1354" s="14">
        <f>_xlfn.PERCENTRANK.INC(Table3[MHDI_tot],Table3[[#This Row],[MHDI_tot]],3)</f>
        <v>0.29899999999999999</v>
      </c>
    </row>
    <row r="1355" spans="1:14" hidden="1" x14ac:dyDescent="0.2">
      <c r="A1355" t="str">
        <f>SVI!F1355</f>
        <v>Cabedelo/PB</v>
      </c>
      <c r="B1355" t="str">
        <f>INDEX(tb_SVI[],MATCH(Table3[[#This Row],[ibge_cod]],tb_SVI[Município],0),1)</f>
        <v>PB</v>
      </c>
      <c r="C1355" t="str">
        <f>INDEX(tb_SVI[],MATCH(Table3[[#This Row],[city_name]],tb_SVI[city_name_uf],0),3)</f>
        <v>2503209</v>
      </c>
      <c r="D1355" t="s">
        <v>19004</v>
      </c>
      <c r="E1355" s="11">
        <f>INDEX(tb_SVI[],MATCH(Table3[[#This Row],[city_name]],tb_SVI[city_name_uf],0),5)</f>
        <v>68767</v>
      </c>
      <c r="F1355">
        <f>INDEX(tb_MHDI[],MATCH(Table3[[#This Row],[city_name]],tb_MHDI[mun_uf],0),5)</f>
        <v>0.748</v>
      </c>
      <c r="G1355">
        <f>INDEX(tb_MHDI[],MATCH(Table3[[#This Row],[city_name]],tb_MHDI[mun_uf],0),6)</f>
        <v>0.78200000000000003</v>
      </c>
      <c r="H1355">
        <f>INDEX(tb_MHDI[],MATCH(Table3[[#This Row],[city_name]],tb_MHDI[mun_uf],0),7)</f>
        <v>0.82199999999999995</v>
      </c>
      <c r="I1355">
        <f>INDEX(tb_MHDI[],MATCH(Table3[[#This Row],[city_name]],tb_MHDI[mun_uf],0),8)</f>
        <v>0.65100000000000002</v>
      </c>
      <c r="J1355">
        <f>_xlfn.NUMBERVALUE(INDEX(tb_SVI[],MATCH(Table3[[#This Row],[city_name]],tb_SVI[city_name_uf],0),8),".")</f>
        <v>0.28499999999999998</v>
      </c>
      <c r="K1355">
        <f>_xlfn.NUMBERVALUE(INDEX(tb_SVI[],MATCH(Table3[[#This Row],[city_name]],tb_SVI[city_name_uf],0),9),".")</f>
        <v>0.122</v>
      </c>
      <c r="L1355">
        <f>_xlfn.NUMBERVALUE(INDEX(tb_SVI[],MATCH(Table3[[#This Row],[city_name]],tb_SVI[city_name_uf],0),10),".")</f>
        <v>0.38800000000000001</v>
      </c>
      <c r="M1355">
        <f>_xlfn.NUMBERVALUE(INDEX(tb_SVI[],MATCH(Table3[[#This Row],[city_name]],tb_SVI[city_name_uf],0),11),".")</f>
        <v>0.34499999999999997</v>
      </c>
      <c r="N1355" s="14">
        <f>_xlfn.PERCENTRANK.INC(Table3[MHDI_tot],Table3[[#This Row],[MHDI_tot]],3)</f>
        <v>0.89200000000000002</v>
      </c>
    </row>
    <row r="1356" spans="1:14" hidden="1" x14ac:dyDescent="0.2">
      <c r="A1356" t="str">
        <f>SVI!F1356</f>
        <v>Cachoeira dos Índios/PB</v>
      </c>
      <c r="B1356" t="str">
        <f>INDEX(tb_SVI[],MATCH(Table3[[#This Row],[ibge_cod]],tb_SVI[Município],0),1)</f>
        <v>PB</v>
      </c>
      <c r="C1356" t="str">
        <f>INDEX(tb_SVI[],MATCH(Table3[[#This Row],[city_name]],tb_SVI[city_name_uf],0),3)</f>
        <v>2503308</v>
      </c>
      <c r="D1356" t="s">
        <v>19005</v>
      </c>
      <c r="E1356" s="11">
        <f>INDEX(tb_SVI[],MATCH(Table3[[#This Row],[city_name]],tb_SVI[city_name_uf],0),5)</f>
        <v>10305</v>
      </c>
      <c r="F1356">
        <f>INDEX(tb_MHDI[],MATCH(Table3[[#This Row],[city_name]],tb_MHDI[mun_uf],0),5)</f>
        <v>0.58699999999999997</v>
      </c>
      <c r="G1356">
        <f>INDEX(tb_MHDI[],MATCH(Table3[[#This Row],[city_name]],tb_MHDI[mun_uf],0),6)</f>
        <v>0.58299999999999996</v>
      </c>
      <c r="H1356">
        <f>INDEX(tb_MHDI[],MATCH(Table3[[#This Row],[city_name]],tb_MHDI[mun_uf],0),7)</f>
        <v>0.76600000000000001</v>
      </c>
      <c r="I1356">
        <f>INDEX(tb_MHDI[],MATCH(Table3[[#This Row],[city_name]],tb_MHDI[mun_uf],0),8)</f>
        <v>0.45300000000000001</v>
      </c>
      <c r="J1356">
        <f>_xlfn.NUMBERVALUE(INDEX(tb_SVI[],MATCH(Table3[[#This Row],[city_name]],tb_SVI[city_name_uf],0),8),".")</f>
        <v>0.39</v>
      </c>
      <c r="K1356">
        <f>_xlfn.NUMBERVALUE(INDEX(tb_SVI[],MATCH(Table3[[#This Row],[city_name]],tb_SVI[city_name_uf],0),9),".")</f>
        <v>0.16</v>
      </c>
      <c r="L1356">
        <f>_xlfn.NUMBERVALUE(INDEX(tb_SVI[],MATCH(Table3[[#This Row],[city_name]],tb_SVI[city_name_uf],0),10),".")</f>
        <v>0.52500000000000002</v>
      </c>
      <c r="M1356">
        <f>_xlfn.NUMBERVALUE(INDEX(tb_SVI[],MATCH(Table3[[#This Row],[city_name]],tb_SVI[city_name_uf],0),11),".")</f>
        <v>0.48599999999999999</v>
      </c>
      <c r="N1356" s="14">
        <f>_xlfn.PERCENTRANK.INC(Table3[MHDI_tot],Table3[[#This Row],[MHDI_tot]],3)</f>
        <v>0.192</v>
      </c>
    </row>
    <row r="1357" spans="1:14" hidden="1" x14ac:dyDescent="0.2">
      <c r="A1357" t="str">
        <f>SVI!F1357</f>
        <v>Cacimba de Areia/PB</v>
      </c>
      <c r="B1357" t="str">
        <f>INDEX(tb_SVI[],MATCH(Table3[[#This Row],[ibge_cod]],tb_SVI[Município],0),1)</f>
        <v>PB</v>
      </c>
      <c r="C1357" t="str">
        <f>INDEX(tb_SVI[],MATCH(Table3[[#This Row],[city_name]],tb_SVI[city_name_uf],0),3)</f>
        <v>2503407</v>
      </c>
      <c r="D1357" t="s">
        <v>19006</v>
      </c>
      <c r="E1357" s="11">
        <f>INDEX(tb_SVI[],MATCH(Table3[[#This Row],[city_name]],tb_SVI[city_name_uf],0),5)</f>
        <v>3695</v>
      </c>
      <c r="F1357">
        <f>INDEX(tb_MHDI[],MATCH(Table3[[#This Row],[city_name]],tb_MHDI[mun_uf],0),5)</f>
        <v>0.59599999999999997</v>
      </c>
      <c r="G1357">
        <f>INDEX(tb_MHDI[],MATCH(Table3[[#This Row],[city_name]],tb_MHDI[mun_uf],0),6)</f>
        <v>0.55300000000000005</v>
      </c>
      <c r="H1357">
        <f>INDEX(tb_MHDI[],MATCH(Table3[[#This Row],[city_name]],tb_MHDI[mun_uf],0),7)</f>
        <v>0.77100000000000002</v>
      </c>
      <c r="I1357">
        <f>INDEX(tb_MHDI[],MATCH(Table3[[#This Row],[city_name]],tb_MHDI[mun_uf],0),8)</f>
        <v>0.497</v>
      </c>
      <c r="J1357">
        <f>_xlfn.NUMBERVALUE(INDEX(tb_SVI[],MATCH(Table3[[#This Row],[city_name]],tb_SVI[city_name_uf],0),8),".")</f>
        <v>0.438</v>
      </c>
      <c r="K1357">
        <f>_xlfn.NUMBERVALUE(INDEX(tb_SVI[],MATCH(Table3[[#This Row],[city_name]],tb_SVI[city_name_uf],0),9),".")</f>
        <v>0.25900000000000001</v>
      </c>
      <c r="L1357">
        <f>_xlfn.NUMBERVALUE(INDEX(tb_SVI[],MATCH(Table3[[#This Row],[city_name]],tb_SVI[city_name_uf],0),10),".")</f>
        <v>0.57099999999999995</v>
      </c>
      <c r="M1357">
        <f>_xlfn.NUMBERVALUE(INDEX(tb_SVI[],MATCH(Table3[[#This Row],[city_name]],tb_SVI[city_name_uf],0),11),".")</f>
        <v>0.48499999999999999</v>
      </c>
      <c r="N1357" s="14">
        <f>_xlfn.PERCENTRANK.INC(Table3[MHDI_tot],Table3[[#This Row],[MHDI_tot]],3)</f>
        <v>0.23499999999999999</v>
      </c>
    </row>
    <row r="1358" spans="1:14" hidden="1" x14ac:dyDescent="0.2">
      <c r="A1358" t="str">
        <f>SVI!F1358</f>
        <v>Cacimba de Dentro/PB</v>
      </c>
      <c r="B1358" t="str">
        <f>INDEX(tb_SVI[],MATCH(Table3[[#This Row],[ibge_cod]],tb_SVI[Município],0),1)</f>
        <v>PB</v>
      </c>
      <c r="C1358" t="str">
        <f>INDEX(tb_SVI[],MATCH(Table3[[#This Row],[city_name]],tb_SVI[city_name_uf],0),3)</f>
        <v>2503506</v>
      </c>
      <c r="D1358" t="s">
        <v>19007</v>
      </c>
      <c r="E1358" s="11">
        <f>INDEX(tb_SVI[],MATCH(Table3[[#This Row],[city_name]],tb_SVI[city_name_uf],0),5)</f>
        <v>17178</v>
      </c>
      <c r="F1358">
        <f>INDEX(tb_MHDI[],MATCH(Table3[[#This Row],[city_name]],tb_MHDI[mun_uf],0),5)</f>
        <v>0.56399999999999995</v>
      </c>
      <c r="G1358">
        <f>INDEX(tb_MHDI[],MATCH(Table3[[#This Row],[city_name]],tb_MHDI[mun_uf],0),6)</f>
        <v>0.55100000000000005</v>
      </c>
      <c r="H1358">
        <f>INDEX(tb_MHDI[],MATCH(Table3[[#This Row],[city_name]],tb_MHDI[mun_uf],0),7)</f>
        <v>0.77700000000000002</v>
      </c>
      <c r="I1358">
        <f>INDEX(tb_MHDI[],MATCH(Table3[[#This Row],[city_name]],tb_MHDI[mun_uf],0),8)</f>
        <v>0.41899999999999998</v>
      </c>
      <c r="J1358">
        <f>_xlfn.NUMBERVALUE(INDEX(tb_SVI[],MATCH(Table3[[#This Row],[city_name]],tb_SVI[city_name_uf],0),8),".")</f>
        <v>0.52900000000000003</v>
      </c>
      <c r="K1358">
        <f>_xlfn.NUMBERVALUE(INDEX(tb_SVI[],MATCH(Table3[[#This Row],[city_name]],tb_SVI[city_name_uf],0),9),".")</f>
        <v>0.29199999999999998</v>
      </c>
      <c r="L1358">
        <f>_xlfn.NUMBERVALUE(INDEX(tb_SVI[],MATCH(Table3[[#This Row],[city_name]],tb_SVI[city_name_uf],0),10),".")</f>
        <v>0.623</v>
      </c>
      <c r="M1358">
        <f>_xlfn.NUMBERVALUE(INDEX(tb_SVI[],MATCH(Table3[[#This Row],[city_name]],tb_SVI[city_name_uf],0),11),".")</f>
        <v>0.67100000000000004</v>
      </c>
      <c r="N1358" s="14">
        <f>_xlfn.PERCENTRANK.INC(Table3[MHDI_tot],Table3[[#This Row],[MHDI_tot]],3)</f>
        <v>0.104</v>
      </c>
    </row>
    <row r="1359" spans="1:14" hidden="1" x14ac:dyDescent="0.2">
      <c r="A1359" t="str">
        <f>SVI!F1359</f>
        <v>Cacimbas/PB</v>
      </c>
      <c r="B1359" t="str">
        <f>INDEX(tb_SVI[],MATCH(Table3[[#This Row],[ibge_cod]],tb_SVI[Município],0),1)</f>
        <v>PB</v>
      </c>
      <c r="C1359" t="str">
        <f>INDEX(tb_SVI[],MATCH(Table3[[#This Row],[city_name]],tb_SVI[city_name_uf],0),3)</f>
        <v>2503555</v>
      </c>
      <c r="D1359" t="s">
        <v>19008</v>
      </c>
      <c r="E1359" s="11">
        <f>INDEX(tb_SVI[],MATCH(Table3[[#This Row],[city_name]],tb_SVI[city_name_uf],0),5)</f>
        <v>7199</v>
      </c>
      <c r="F1359">
        <f>INDEX(tb_MHDI[],MATCH(Table3[[#This Row],[city_name]],tb_MHDI[mun_uf],0),5)</f>
        <v>0.52300000000000002</v>
      </c>
      <c r="G1359">
        <f>INDEX(tb_MHDI[],MATCH(Table3[[#This Row],[city_name]],tb_MHDI[mun_uf],0),6)</f>
        <v>0.501</v>
      </c>
      <c r="H1359">
        <f>INDEX(tb_MHDI[],MATCH(Table3[[#This Row],[city_name]],tb_MHDI[mun_uf],0),7)</f>
        <v>0.67200000000000004</v>
      </c>
      <c r="I1359">
        <f>INDEX(tb_MHDI[],MATCH(Table3[[#This Row],[city_name]],tb_MHDI[mun_uf],0),8)</f>
        <v>0.42499999999999999</v>
      </c>
      <c r="J1359">
        <f>_xlfn.NUMBERVALUE(INDEX(tb_SVI[],MATCH(Table3[[#This Row],[city_name]],tb_SVI[city_name_uf],0),8),".")</f>
        <v>0.55700000000000005</v>
      </c>
      <c r="K1359">
        <f>_xlfn.NUMBERVALUE(INDEX(tb_SVI[],MATCH(Table3[[#This Row],[city_name]],tb_SVI[city_name_uf],0),9),".")</f>
        <v>0.30199999999999999</v>
      </c>
      <c r="L1359">
        <f>_xlfn.NUMBERVALUE(INDEX(tb_SVI[],MATCH(Table3[[#This Row],[city_name]],tb_SVI[city_name_uf],0),10),".")</f>
        <v>0.67900000000000005</v>
      </c>
      <c r="M1359">
        <f>_xlfn.NUMBERVALUE(INDEX(tb_SVI[],MATCH(Table3[[#This Row],[city_name]],tb_SVI[city_name_uf],0),11),".")</f>
        <v>0.69099999999999995</v>
      </c>
      <c r="N1359" s="14">
        <f>_xlfn.PERCENTRANK.INC(Table3[MHDI_tot],Table3[[#This Row],[MHDI_tot]],3)</f>
        <v>2.1000000000000001E-2</v>
      </c>
    </row>
    <row r="1360" spans="1:14" hidden="1" x14ac:dyDescent="0.2">
      <c r="A1360" t="str">
        <f>SVI!F1360</f>
        <v>Caiçara/PB</v>
      </c>
      <c r="B1360" t="str">
        <f>INDEX(tb_SVI[],MATCH(Table3[[#This Row],[ibge_cod]],tb_SVI[Município],0),1)</f>
        <v>PB</v>
      </c>
      <c r="C1360" t="str">
        <f>INDEX(tb_SVI[],MATCH(Table3[[#This Row],[city_name]],tb_SVI[city_name_uf],0),3)</f>
        <v>2503605</v>
      </c>
      <c r="D1360" t="s">
        <v>19009</v>
      </c>
      <c r="E1360" s="11">
        <f>INDEX(tb_SVI[],MATCH(Table3[[#This Row],[city_name]],tb_SVI[city_name_uf],0),5)</f>
        <v>7191</v>
      </c>
      <c r="F1360">
        <f>INDEX(tb_MHDI[],MATCH(Table3[[#This Row],[city_name]],tb_MHDI[mun_uf],0),5)</f>
        <v>0.59199999999999997</v>
      </c>
      <c r="G1360">
        <f>INDEX(tb_MHDI[],MATCH(Table3[[#This Row],[city_name]],tb_MHDI[mun_uf],0),6)</f>
        <v>0.57999999999999996</v>
      </c>
      <c r="H1360">
        <f>INDEX(tb_MHDI[],MATCH(Table3[[#This Row],[city_name]],tb_MHDI[mun_uf],0),7)</f>
        <v>0.73299999999999998</v>
      </c>
      <c r="I1360">
        <f>INDEX(tb_MHDI[],MATCH(Table3[[#This Row],[city_name]],tb_MHDI[mun_uf],0),8)</f>
        <v>0.48799999999999999</v>
      </c>
      <c r="J1360">
        <f>_xlfn.NUMBERVALUE(INDEX(tb_SVI[],MATCH(Table3[[#This Row],[city_name]],tb_SVI[city_name_uf],0),8),".")</f>
        <v>0.501</v>
      </c>
      <c r="K1360">
        <f>_xlfn.NUMBERVALUE(INDEX(tb_SVI[],MATCH(Table3[[#This Row],[city_name]],tb_SVI[city_name_uf],0),9),".")</f>
        <v>0.33900000000000002</v>
      </c>
      <c r="L1360">
        <f>_xlfn.NUMBERVALUE(INDEX(tb_SVI[],MATCH(Table3[[#This Row],[city_name]],tb_SVI[city_name_uf],0),10),".")</f>
        <v>0.58199999999999996</v>
      </c>
      <c r="M1360">
        <f>_xlfn.NUMBERVALUE(INDEX(tb_SVI[],MATCH(Table3[[#This Row],[city_name]],tb_SVI[city_name_uf],0),11),".")</f>
        <v>0.58299999999999996</v>
      </c>
      <c r="N1360" s="14">
        <f>_xlfn.PERCENTRANK.INC(Table3[MHDI_tot],Table3[[#This Row],[MHDI_tot]],3)</f>
        <v>0.214</v>
      </c>
    </row>
    <row r="1361" spans="1:14" hidden="1" x14ac:dyDescent="0.2">
      <c r="A1361" t="str">
        <f>SVI!F1361</f>
        <v>Cajazeiras/PB</v>
      </c>
      <c r="B1361" t="str">
        <f>INDEX(tb_SVI[],MATCH(Table3[[#This Row],[ibge_cod]],tb_SVI[Município],0),1)</f>
        <v>PB</v>
      </c>
      <c r="C1361" t="str">
        <f>INDEX(tb_SVI[],MATCH(Table3[[#This Row],[city_name]],tb_SVI[city_name_uf],0),3)</f>
        <v>2503704</v>
      </c>
      <c r="D1361" t="s">
        <v>19010</v>
      </c>
      <c r="E1361" s="11">
        <f>INDEX(tb_SVI[],MATCH(Table3[[#This Row],[city_name]],tb_SVI[city_name_uf],0),5)</f>
        <v>62289</v>
      </c>
      <c r="F1361">
        <f>INDEX(tb_MHDI[],MATCH(Table3[[#This Row],[city_name]],tb_MHDI[mun_uf],0),5)</f>
        <v>0.67900000000000005</v>
      </c>
      <c r="G1361">
        <f>INDEX(tb_MHDI[],MATCH(Table3[[#This Row],[city_name]],tb_MHDI[mun_uf],0),6)</f>
        <v>0.66800000000000004</v>
      </c>
      <c r="H1361">
        <f>INDEX(tb_MHDI[],MATCH(Table3[[#This Row],[city_name]],tb_MHDI[mun_uf],0),7)</f>
        <v>0.81499999999999995</v>
      </c>
      <c r="I1361">
        <f>INDEX(tb_MHDI[],MATCH(Table3[[#This Row],[city_name]],tb_MHDI[mun_uf],0),8)</f>
        <v>0.57399999999999995</v>
      </c>
      <c r="J1361">
        <f>_xlfn.NUMBERVALUE(INDEX(tb_SVI[],MATCH(Table3[[#This Row],[city_name]],tb_SVI[city_name_uf],0),8),".")</f>
        <v>0.29599999999999999</v>
      </c>
      <c r="K1361">
        <f>_xlfn.NUMBERVALUE(INDEX(tb_SVI[],MATCH(Table3[[#This Row],[city_name]],tb_SVI[city_name_uf],0),9),".")</f>
        <v>0.11799999999999999</v>
      </c>
      <c r="L1361">
        <f>_xlfn.NUMBERVALUE(INDEX(tb_SVI[],MATCH(Table3[[#This Row],[city_name]],tb_SVI[city_name_uf],0),10),".")</f>
        <v>0.378</v>
      </c>
      <c r="M1361">
        <f>_xlfn.NUMBERVALUE(INDEX(tb_SVI[],MATCH(Table3[[#This Row],[city_name]],tb_SVI[city_name_uf],0),11),".")</f>
        <v>0.39200000000000002</v>
      </c>
      <c r="N1361" s="14">
        <f>_xlfn.PERCENTRANK.INC(Table3[MHDI_tot],Table3[[#This Row],[MHDI_tot]],3)</f>
        <v>0.55400000000000005</v>
      </c>
    </row>
    <row r="1362" spans="1:14" hidden="1" x14ac:dyDescent="0.2">
      <c r="A1362" t="str">
        <f>SVI!F1362</f>
        <v>Cajazeirinhas/PB</v>
      </c>
      <c r="B1362" t="str">
        <f>INDEX(tb_SVI[],MATCH(Table3[[#This Row],[ibge_cod]],tb_SVI[Município],0),1)</f>
        <v>PB</v>
      </c>
      <c r="C1362" t="str">
        <f>INDEX(tb_SVI[],MATCH(Table3[[#This Row],[city_name]],tb_SVI[city_name_uf],0),3)</f>
        <v>2503753</v>
      </c>
      <c r="D1362" t="s">
        <v>19011</v>
      </c>
      <c r="E1362" s="11">
        <f>INDEX(tb_SVI[],MATCH(Table3[[#This Row],[city_name]],tb_SVI[city_name_uf],0),5)</f>
        <v>3205</v>
      </c>
      <c r="F1362">
        <f>INDEX(tb_MHDI[],MATCH(Table3[[#This Row],[city_name]],tb_MHDI[mun_uf],0),5)</f>
        <v>0.55000000000000004</v>
      </c>
      <c r="G1362">
        <f>INDEX(tb_MHDI[],MATCH(Table3[[#This Row],[city_name]],tb_MHDI[mun_uf],0),6)</f>
        <v>0.52100000000000002</v>
      </c>
      <c r="H1362">
        <f>INDEX(tb_MHDI[],MATCH(Table3[[#This Row],[city_name]],tb_MHDI[mun_uf],0),7)</f>
        <v>0.77300000000000002</v>
      </c>
      <c r="I1362">
        <f>INDEX(tb_MHDI[],MATCH(Table3[[#This Row],[city_name]],tb_MHDI[mun_uf],0),8)</f>
        <v>0.41299999999999998</v>
      </c>
      <c r="J1362">
        <f>_xlfn.NUMBERVALUE(INDEX(tb_SVI[],MATCH(Table3[[#This Row],[city_name]],tb_SVI[city_name_uf],0),8),".")</f>
        <v>0.34599999999999997</v>
      </c>
      <c r="K1362">
        <f>_xlfn.NUMBERVALUE(INDEX(tb_SVI[],MATCH(Table3[[#This Row],[city_name]],tb_SVI[city_name_uf],0),9),".")</f>
        <v>8.4000000000000005E-2</v>
      </c>
      <c r="L1362">
        <f>_xlfn.NUMBERVALUE(INDEX(tb_SVI[],MATCH(Table3[[#This Row],[city_name]],tb_SVI[city_name_uf],0),10),".")</f>
        <v>0.499</v>
      </c>
      <c r="M1362">
        <f>_xlfn.NUMBERVALUE(INDEX(tb_SVI[],MATCH(Table3[[#This Row],[city_name]],tb_SVI[city_name_uf],0),11),".")</f>
        <v>0.45400000000000001</v>
      </c>
      <c r="N1362" s="14">
        <f>_xlfn.PERCENTRANK.INC(Table3[MHDI_tot],Table3[[#This Row],[MHDI_tot]],3)</f>
        <v>6.4000000000000001E-2</v>
      </c>
    </row>
    <row r="1363" spans="1:14" hidden="1" x14ac:dyDescent="0.2">
      <c r="A1363" t="str">
        <f>SVI!F1363</f>
        <v>Caldas Brandão/PB</v>
      </c>
      <c r="B1363" t="str">
        <f>INDEX(tb_SVI[],MATCH(Table3[[#This Row],[ibge_cod]],tb_SVI[Município],0),1)</f>
        <v>PB</v>
      </c>
      <c r="C1363" t="str">
        <f>INDEX(tb_SVI[],MATCH(Table3[[#This Row],[city_name]],tb_SVI[city_name_uf],0),3)</f>
        <v>2503803</v>
      </c>
      <c r="D1363" t="s">
        <v>19012</v>
      </c>
      <c r="E1363" s="11">
        <f>INDEX(tb_SVI[],MATCH(Table3[[#This Row],[city_name]],tb_SVI[city_name_uf],0),5)</f>
        <v>6046</v>
      </c>
      <c r="F1363">
        <f>INDEX(tb_MHDI[],MATCH(Table3[[#This Row],[city_name]],tb_MHDI[mun_uf],0),5)</f>
        <v>0.56799999999999995</v>
      </c>
      <c r="G1363">
        <f>INDEX(tb_MHDI[],MATCH(Table3[[#This Row],[city_name]],tb_MHDI[mun_uf],0),6)</f>
        <v>0.56200000000000006</v>
      </c>
      <c r="H1363">
        <f>INDEX(tb_MHDI[],MATCH(Table3[[#This Row],[city_name]],tb_MHDI[mun_uf],0),7)</f>
        <v>0.72299999999999998</v>
      </c>
      <c r="I1363">
        <f>INDEX(tb_MHDI[],MATCH(Table3[[#This Row],[city_name]],tb_MHDI[mun_uf],0),8)</f>
        <v>0.45100000000000001</v>
      </c>
      <c r="J1363">
        <f>_xlfn.NUMBERVALUE(INDEX(tb_SVI[],MATCH(Table3[[#This Row],[city_name]],tb_SVI[city_name_uf],0),8),".")</f>
        <v>0.434</v>
      </c>
      <c r="K1363">
        <f>_xlfn.NUMBERVALUE(INDEX(tb_SVI[],MATCH(Table3[[#This Row],[city_name]],tb_SVI[city_name_uf],0),9),".")</f>
        <v>0.19500000000000001</v>
      </c>
      <c r="L1363">
        <f>_xlfn.NUMBERVALUE(INDEX(tb_SVI[],MATCH(Table3[[#This Row],[city_name]],tb_SVI[city_name_uf],0),10),".")</f>
        <v>0.65700000000000003</v>
      </c>
      <c r="M1363">
        <f>_xlfn.NUMBERVALUE(INDEX(tb_SVI[],MATCH(Table3[[#This Row],[city_name]],tb_SVI[city_name_uf],0),11),".")</f>
        <v>0.45</v>
      </c>
      <c r="N1363" s="14">
        <f>_xlfn.PERCENTRANK.INC(Table3[MHDI_tot],Table3[[#This Row],[MHDI_tot]],3)</f>
        <v>0.11899999999999999</v>
      </c>
    </row>
    <row r="1364" spans="1:14" hidden="1" x14ac:dyDescent="0.2">
      <c r="A1364" t="str">
        <f>SVI!F1364</f>
        <v>Camalaú/PB</v>
      </c>
      <c r="B1364" t="str">
        <f>INDEX(tb_SVI[],MATCH(Table3[[#This Row],[ibge_cod]],tb_SVI[Município],0),1)</f>
        <v>PB</v>
      </c>
      <c r="C1364" t="str">
        <f>INDEX(tb_SVI[],MATCH(Table3[[#This Row],[city_name]],tb_SVI[city_name_uf],0),3)</f>
        <v>2503902</v>
      </c>
      <c r="D1364" t="s">
        <v>19013</v>
      </c>
      <c r="E1364" s="11">
        <f>INDEX(tb_SVI[],MATCH(Table3[[#This Row],[city_name]],tb_SVI[city_name_uf],0),5)</f>
        <v>6031</v>
      </c>
      <c r="F1364">
        <f>INDEX(tb_MHDI[],MATCH(Table3[[#This Row],[city_name]],tb_MHDI[mun_uf],0),5)</f>
        <v>0.56699999999999995</v>
      </c>
      <c r="G1364">
        <f>INDEX(tb_MHDI[],MATCH(Table3[[#This Row],[city_name]],tb_MHDI[mun_uf],0),6)</f>
        <v>0.54900000000000004</v>
      </c>
      <c r="H1364">
        <f>INDEX(tb_MHDI[],MATCH(Table3[[#This Row],[city_name]],tb_MHDI[mun_uf],0),7)</f>
        <v>0.77</v>
      </c>
      <c r="I1364">
        <f>INDEX(tb_MHDI[],MATCH(Table3[[#This Row],[city_name]],tb_MHDI[mun_uf],0),8)</f>
        <v>0.43099999999999999</v>
      </c>
      <c r="J1364">
        <f>_xlfn.NUMBERVALUE(INDEX(tb_SVI[],MATCH(Table3[[#This Row],[city_name]],tb_SVI[city_name_uf],0),8),".")</f>
        <v>0.45700000000000002</v>
      </c>
      <c r="K1364">
        <f>_xlfn.NUMBERVALUE(INDEX(tb_SVI[],MATCH(Table3[[#This Row],[city_name]],tb_SVI[city_name_uf],0),9),".")</f>
        <v>0.24099999999999999</v>
      </c>
      <c r="L1364">
        <f>_xlfn.NUMBERVALUE(INDEX(tb_SVI[],MATCH(Table3[[#This Row],[city_name]],tb_SVI[city_name_uf],0),10),".")</f>
        <v>0.54200000000000004</v>
      </c>
      <c r="M1364">
        <f>_xlfn.NUMBERVALUE(INDEX(tb_SVI[],MATCH(Table3[[#This Row],[city_name]],tb_SVI[city_name_uf],0),11),".")</f>
        <v>0.58699999999999997</v>
      </c>
      <c r="N1364" s="14">
        <f>_xlfn.PERCENTRANK.INC(Table3[MHDI_tot],Table3[[#This Row],[MHDI_tot]],3)</f>
        <v>0.115</v>
      </c>
    </row>
    <row r="1365" spans="1:14" hidden="1" x14ac:dyDescent="0.2">
      <c r="A1365" t="str">
        <f>SVI!F1365</f>
        <v>Campina Grande/PB</v>
      </c>
      <c r="B1365" t="str">
        <f>INDEX(tb_SVI[],MATCH(Table3[[#This Row],[ibge_cod]],tb_SVI[Município],0),1)</f>
        <v>PB</v>
      </c>
      <c r="C1365" t="str">
        <f>INDEX(tb_SVI[],MATCH(Table3[[#This Row],[city_name]],tb_SVI[city_name_uf],0),3)</f>
        <v>2504009</v>
      </c>
      <c r="D1365" t="s">
        <v>19014</v>
      </c>
      <c r="E1365" s="11">
        <f>INDEX(tb_SVI[],MATCH(Table3[[#This Row],[city_name]],tb_SVI[city_name_uf],0),5)</f>
        <v>411807</v>
      </c>
      <c r="F1365">
        <f>INDEX(tb_MHDI[],MATCH(Table3[[#This Row],[city_name]],tb_MHDI[mun_uf],0),5)</f>
        <v>0.72</v>
      </c>
      <c r="G1365">
        <f>INDEX(tb_MHDI[],MATCH(Table3[[#This Row],[city_name]],tb_MHDI[mun_uf],0),6)</f>
        <v>0.70199999999999996</v>
      </c>
      <c r="H1365">
        <f>INDEX(tb_MHDI[],MATCH(Table3[[#This Row],[city_name]],tb_MHDI[mun_uf],0),7)</f>
        <v>0.81200000000000006</v>
      </c>
      <c r="I1365">
        <f>INDEX(tb_MHDI[],MATCH(Table3[[#This Row],[city_name]],tb_MHDI[mun_uf],0),8)</f>
        <v>0.65400000000000003</v>
      </c>
      <c r="J1365">
        <f>_xlfn.NUMBERVALUE(INDEX(tb_SVI[],MATCH(Table3[[#This Row],[city_name]],tb_SVI[city_name_uf],0),8),".")</f>
        <v>0.28000000000000003</v>
      </c>
      <c r="K1365">
        <f>_xlfn.NUMBERVALUE(INDEX(tb_SVI[],MATCH(Table3[[#This Row],[city_name]],tb_SVI[city_name_uf],0),9),".")</f>
        <v>0.123</v>
      </c>
      <c r="L1365">
        <f>_xlfn.NUMBERVALUE(INDEX(tb_SVI[],MATCH(Table3[[#This Row],[city_name]],tb_SVI[city_name_uf],0),10),".")</f>
        <v>0.35199999999999998</v>
      </c>
      <c r="M1365">
        <f>_xlfn.NUMBERVALUE(INDEX(tb_SVI[],MATCH(Table3[[#This Row],[city_name]],tb_SVI[city_name_uf],0),11),".")</f>
        <v>0.36499999999999999</v>
      </c>
      <c r="N1365" s="14">
        <f>_xlfn.PERCENTRANK.INC(Table3[MHDI_tot],Table3[[#This Row],[MHDI_tot]],3)</f>
        <v>0.76100000000000001</v>
      </c>
    </row>
    <row r="1366" spans="1:14" hidden="1" x14ac:dyDescent="0.2">
      <c r="A1366" t="str">
        <f>SVI!F1366</f>
        <v>Capim/PB</v>
      </c>
      <c r="B1366" t="str">
        <f>INDEX(tb_SVI[],MATCH(Table3[[#This Row],[ibge_cod]],tb_SVI[Município],0),1)</f>
        <v>PB</v>
      </c>
      <c r="C1366" t="str">
        <f>INDEX(tb_SVI[],MATCH(Table3[[#This Row],[city_name]],tb_SVI[city_name_uf],0),3)</f>
        <v>2504033</v>
      </c>
      <c r="D1366" t="s">
        <v>19015</v>
      </c>
      <c r="E1366" s="11">
        <f>INDEX(tb_SVI[],MATCH(Table3[[#This Row],[city_name]],tb_SVI[city_name_uf],0),5)</f>
        <v>6620</v>
      </c>
      <c r="F1366">
        <f>INDEX(tb_MHDI[],MATCH(Table3[[#This Row],[city_name]],tb_MHDI[mun_uf],0),5)</f>
        <v>0.53300000000000003</v>
      </c>
      <c r="G1366">
        <f>INDEX(tb_MHDI[],MATCH(Table3[[#This Row],[city_name]],tb_MHDI[mun_uf],0),6)</f>
        <v>0.52</v>
      </c>
      <c r="H1366">
        <f>INDEX(tb_MHDI[],MATCH(Table3[[#This Row],[city_name]],tb_MHDI[mun_uf],0),7)</f>
        <v>0.72799999999999998</v>
      </c>
      <c r="I1366">
        <f>INDEX(tb_MHDI[],MATCH(Table3[[#This Row],[city_name]],tb_MHDI[mun_uf],0),8)</f>
        <v>0.4</v>
      </c>
      <c r="J1366">
        <f>_xlfn.NUMBERVALUE(INDEX(tb_SVI[],MATCH(Table3[[#This Row],[city_name]],tb_SVI[city_name_uf],0),8),".")</f>
        <v>0.627</v>
      </c>
      <c r="K1366">
        <f>_xlfn.NUMBERVALUE(INDEX(tb_SVI[],MATCH(Table3[[#This Row],[city_name]],tb_SVI[city_name_uf],0),9),".")</f>
        <v>0.48299999999999998</v>
      </c>
      <c r="L1366">
        <f>_xlfn.NUMBERVALUE(INDEX(tb_SVI[],MATCH(Table3[[#This Row],[city_name]],tb_SVI[city_name_uf],0),10),".")</f>
        <v>0.75700000000000001</v>
      </c>
      <c r="M1366">
        <f>_xlfn.NUMBERVALUE(INDEX(tb_SVI[],MATCH(Table3[[#This Row],[city_name]],tb_SVI[city_name_uf],0),11),".")</f>
        <v>0.64100000000000001</v>
      </c>
      <c r="N1366" s="14">
        <f>_xlfn.PERCENTRANK.INC(Table3[MHDI_tot],Table3[[#This Row],[MHDI_tot]],3)</f>
        <v>3.3000000000000002E-2</v>
      </c>
    </row>
    <row r="1367" spans="1:14" hidden="1" x14ac:dyDescent="0.2">
      <c r="A1367" t="str">
        <f>SVI!F1367</f>
        <v>Caraúbas/PB</v>
      </c>
      <c r="B1367" t="str">
        <f>INDEX(tb_SVI[],MATCH(Table3[[#This Row],[ibge_cod]],tb_SVI[Município],0),1)</f>
        <v>PB</v>
      </c>
      <c r="C1367" t="str">
        <f>INDEX(tb_SVI[],MATCH(Table3[[#This Row],[city_name]],tb_SVI[city_name_uf],0),3)</f>
        <v>2504074</v>
      </c>
      <c r="D1367" t="s">
        <v>19016</v>
      </c>
      <c r="E1367" s="11">
        <f>INDEX(tb_SVI[],MATCH(Table3[[#This Row],[city_name]],tb_SVI[city_name_uf],0),5)</f>
        <v>4185</v>
      </c>
      <c r="F1367">
        <f>INDEX(tb_MHDI[],MATCH(Table3[[#This Row],[city_name]],tb_MHDI[mun_uf],0),5)</f>
        <v>0.58499999999999996</v>
      </c>
      <c r="G1367">
        <f>INDEX(tb_MHDI[],MATCH(Table3[[#This Row],[city_name]],tb_MHDI[mun_uf],0),6)</f>
        <v>0.57999999999999996</v>
      </c>
      <c r="H1367">
        <f>INDEX(tb_MHDI[],MATCH(Table3[[#This Row],[city_name]],tb_MHDI[mun_uf],0),7)</f>
        <v>0.71</v>
      </c>
      <c r="I1367">
        <f>INDEX(tb_MHDI[],MATCH(Table3[[#This Row],[city_name]],tb_MHDI[mun_uf],0),8)</f>
        <v>0.48499999999999999</v>
      </c>
      <c r="J1367">
        <f>_xlfn.NUMBERVALUE(INDEX(tb_SVI[],MATCH(Table3[[#This Row],[city_name]],tb_SVI[city_name_uf],0),8),".")</f>
        <v>0.372</v>
      </c>
      <c r="K1367">
        <f>_xlfn.NUMBERVALUE(INDEX(tb_SVI[],MATCH(Table3[[#This Row],[city_name]],tb_SVI[city_name_uf],0),9),".")</f>
        <v>0.105</v>
      </c>
      <c r="L1367">
        <f>_xlfn.NUMBERVALUE(INDEX(tb_SVI[],MATCH(Table3[[#This Row],[city_name]],tb_SVI[city_name_uf],0),10),".")</f>
        <v>0.52100000000000002</v>
      </c>
      <c r="M1367">
        <f>_xlfn.NUMBERVALUE(INDEX(tb_SVI[],MATCH(Table3[[#This Row],[city_name]],tb_SVI[city_name_uf],0),11),".")</f>
        <v>0.48899999999999999</v>
      </c>
      <c r="N1367" s="14">
        <f>_xlfn.PERCENTRANK.INC(Table3[MHDI_tot],Table3[[#This Row],[MHDI_tot]],3)</f>
        <v>0.184</v>
      </c>
    </row>
    <row r="1368" spans="1:14" hidden="1" x14ac:dyDescent="0.2">
      <c r="A1368" t="str">
        <f>SVI!F1368</f>
        <v>Carrapateira/PB</v>
      </c>
      <c r="B1368" t="str">
        <f>INDEX(tb_SVI[],MATCH(Table3[[#This Row],[ibge_cod]],tb_SVI[Município],0),1)</f>
        <v>PB</v>
      </c>
      <c r="C1368" t="str">
        <f>INDEX(tb_SVI[],MATCH(Table3[[#This Row],[city_name]],tb_SVI[city_name_uf],0),3)</f>
        <v>2504108</v>
      </c>
      <c r="D1368" t="s">
        <v>19017</v>
      </c>
      <c r="E1368" s="11">
        <f>INDEX(tb_SVI[],MATCH(Table3[[#This Row],[city_name]],tb_SVI[city_name_uf],0),5)</f>
        <v>2687</v>
      </c>
      <c r="F1368">
        <f>INDEX(tb_MHDI[],MATCH(Table3[[#This Row],[city_name]],tb_MHDI[mun_uf],0),5)</f>
        <v>0.60299999999999998</v>
      </c>
      <c r="G1368">
        <f>INDEX(tb_MHDI[],MATCH(Table3[[#This Row],[city_name]],tb_MHDI[mun_uf],0),6)</f>
        <v>0.52900000000000003</v>
      </c>
      <c r="H1368">
        <f>INDEX(tb_MHDI[],MATCH(Table3[[#This Row],[city_name]],tb_MHDI[mun_uf],0),7)</f>
        <v>0.76500000000000001</v>
      </c>
      <c r="I1368">
        <f>INDEX(tb_MHDI[],MATCH(Table3[[#This Row],[city_name]],tb_MHDI[mun_uf],0),8)</f>
        <v>0.54300000000000004</v>
      </c>
      <c r="J1368">
        <f>_xlfn.NUMBERVALUE(INDEX(tb_SVI[],MATCH(Table3[[#This Row],[city_name]],tb_SVI[city_name_uf],0),8),".")</f>
        <v>0.35499999999999998</v>
      </c>
      <c r="K1368">
        <f>_xlfn.NUMBERVALUE(INDEX(tb_SVI[],MATCH(Table3[[#This Row],[city_name]],tb_SVI[city_name_uf],0),9),".")</f>
        <v>0.126</v>
      </c>
      <c r="L1368">
        <f>_xlfn.NUMBERVALUE(INDEX(tb_SVI[],MATCH(Table3[[#This Row],[city_name]],tb_SVI[city_name_uf],0),10),".")</f>
        <v>0.53700000000000003</v>
      </c>
      <c r="M1368">
        <f>_xlfn.NUMBERVALUE(INDEX(tb_SVI[],MATCH(Table3[[#This Row],[city_name]],tb_SVI[city_name_uf],0),11),".")</f>
        <v>0.40300000000000002</v>
      </c>
      <c r="N1368" s="14">
        <f>_xlfn.PERCENTRANK.INC(Table3[MHDI_tot],Table3[[#This Row],[MHDI_tot]],3)</f>
        <v>0.26300000000000001</v>
      </c>
    </row>
    <row r="1369" spans="1:14" hidden="1" x14ac:dyDescent="0.2">
      <c r="A1369" t="str">
        <f>SVI!F1369</f>
        <v>Casserengue/PB</v>
      </c>
      <c r="B1369" t="str">
        <f>INDEX(tb_SVI[],MATCH(Table3[[#This Row],[ibge_cod]],tb_SVI[Município],0),1)</f>
        <v>PB</v>
      </c>
      <c r="C1369" t="str">
        <f>INDEX(tb_SVI[],MATCH(Table3[[#This Row],[city_name]],tb_SVI[city_name_uf],0),3)</f>
        <v>2504157</v>
      </c>
      <c r="D1369" t="s">
        <v>19018</v>
      </c>
      <c r="E1369" s="11">
        <f>INDEX(tb_SVI[],MATCH(Table3[[#This Row],[city_name]],tb_SVI[city_name_uf],0),5)</f>
        <v>7499</v>
      </c>
      <c r="F1369">
        <f>INDEX(tb_MHDI[],MATCH(Table3[[#This Row],[city_name]],tb_MHDI[mun_uf],0),5)</f>
        <v>0.51400000000000001</v>
      </c>
      <c r="G1369">
        <f>INDEX(tb_MHDI[],MATCH(Table3[[#This Row],[city_name]],tb_MHDI[mun_uf],0),6)</f>
        <v>0.49199999999999999</v>
      </c>
      <c r="H1369">
        <f>INDEX(tb_MHDI[],MATCH(Table3[[#This Row],[city_name]],tb_MHDI[mun_uf],0),7)</f>
        <v>0.73</v>
      </c>
      <c r="I1369">
        <f>INDEX(tb_MHDI[],MATCH(Table3[[#This Row],[city_name]],tb_MHDI[mun_uf],0),8)</f>
        <v>0.379</v>
      </c>
      <c r="J1369">
        <f>_xlfn.NUMBERVALUE(INDEX(tb_SVI[],MATCH(Table3[[#This Row],[city_name]],tb_SVI[city_name_uf],0),8),".")</f>
        <v>0.51400000000000001</v>
      </c>
      <c r="K1369">
        <f>_xlfn.NUMBERVALUE(INDEX(tb_SVI[],MATCH(Table3[[#This Row],[city_name]],tb_SVI[city_name_uf],0),9),".")</f>
        <v>0.25700000000000001</v>
      </c>
      <c r="L1369">
        <f>_xlfn.NUMBERVALUE(INDEX(tb_SVI[],MATCH(Table3[[#This Row],[city_name]],tb_SVI[city_name_uf],0),10),".")</f>
        <v>0.66800000000000004</v>
      </c>
      <c r="M1369">
        <f>_xlfn.NUMBERVALUE(INDEX(tb_SVI[],MATCH(Table3[[#This Row],[city_name]],tb_SVI[city_name_uf],0),11),".")</f>
        <v>0.61599999999999999</v>
      </c>
      <c r="N1369" s="14">
        <f>_xlfn.PERCENTRANK.INC(Table3[MHDI_tot],Table3[[#This Row],[MHDI_tot]],3)</f>
        <v>1.2999999999999999E-2</v>
      </c>
    </row>
    <row r="1370" spans="1:14" hidden="1" x14ac:dyDescent="0.2">
      <c r="A1370" t="str">
        <f>SVI!F1370</f>
        <v>Catingueira/PB</v>
      </c>
      <c r="B1370" t="str">
        <f>INDEX(tb_SVI[],MATCH(Table3[[#This Row],[ibge_cod]],tb_SVI[Município],0),1)</f>
        <v>PB</v>
      </c>
      <c r="C1370" t="str">
        <f>INDEX(tb_SVI[],MATCH(Table3[[#This Row],[city_name]],tb_SVI[city_name_uf],0),3)</f>
        <v>2504207</v>
      </c>
      <c r="D1370" t="s">
        <v>19019</v>
      </c>
      <c r="E1370" s="11">
        <f>INDEX(tb_SVI[],MATCH(Table3[[#This Row],[city_name]],tb_SVI[city_name_uf],0),5)</f>
        <v>4935</v>
      </c>
      <c r="F1370">
        <f>INDEX(tb_MHDI[],MATCH(Table3[[#This Row],[city_name]],tb_MHDI[mun_uf],0),5)</f>
        <v>0.57399999999999995</v>
      </c>
      <c r="G1370">
        <f>INDEX(tb_MHDI[],MATCH(Table3[[#This Row],[city_name]],tb_MHDI[mun_uf],0),6)</f>
        <v>0.55300000000000005</v>
      </c>
      <c r="H1370">
        <f>INDEX(tb_MHDI[],MATCH(Table3[[#This Row],[city_name]],tb_MHDI[mun_uf],0),7)</f>
        <v>0.753</v>
      </c>
      <c r="I1370">
        <f>INDEX(tb_MHDI[],MATCH(Table3[[#This Row],[city_name]],tb_MHDI[mun_uf],0),8)</f>
        <v>0.45500000000000002</v>
      </c>
      <c r="J1370">
        <f>_xlfn.NUMBERVALUE(INDEX(tb_SVI[],MATCH(Table3[[#This Row],[city_name]],tb_SVI[city_name_uf],0),8),".")</f>
        <v>0.44800000000000001</v>
      </c>
      <c r="K1370">
        <f>_xlfn.NUMBERVALUE(INDEX(tb_SVI[],MATCH(Table3[[#This Row],[city_name]],tb_SVI[city_name_uf],0),9),".")</f>
        <v>0.255</v>
      </c>
      <c r="L1370">
        <f>_xlfn.NUMBERVALUE(INDEX(tb_SVI[],MATCH(Table3[[#This Row],[city_name]],tb_SVI[city_name_uf],0),10),".")</f>
        <v>0.54</v>
      </c>
      <c r="M1370">
        <f>_xlfn.NUMBERVALUE(INDEX(tb_SVI[],MATCH(Table3[[#This Row],[city_name]],tb_SVI[city_name_uf],0),11),".")</f>
        <v>0.54900000000000004</v>
      </c>
      <c r="N1370" s="14">
        <f>_xlfn.PERCENTRANK.INC(Table3[MHDI_tot],Table3[[#This Row],[MHDI_tot]],3)</f>
        <v>0.14000000000000001</v>
      </c>
    </row>
    <row r="1371" spans="1:14" hidden="1" x14ac:dyDescent="0.2">
      <c r="A1371" t="str">
        <f>SVI!F1371</f>
        <v>Catolé do Rocha/PB</v>
      </c>
      <c r="B1371" t="str">
        <f>INDEX(tb_SVI[],MATCH(Table3[[#This Row],[ibge_cod]],tb_SVI[Município],0),1)</f>
        <v>PB</v>
      </c>
      <c r="C1371" t="str">
        <f>INDEX(tb_SVI[],MATCH(Table3[[#This Row],[city_name]],tb_SVI[city_name_uf],0),3)</f>
        <v>2504306</v>
      </c>
      <c r="D1371" t="s">
        <v>19020</v>
      </c>
      <c r="E1371" s="11">
        <f>INDEX(tb_SVI[],MATCH(Table3[[#This Row],[city_name]],tb_SVI[city_name_uf],0),5)</f>
        <v>30684</v>
      </c>
      <c r="F1371">
        <f>INDEX(tb_MHDI[],MATCH(Table3[[#This Row],[city_name]],tb_MHDI[mun_uf],0),5)</f>
        <v>0.64</v>
      </c>
      <c r="G1371">
        <f>INDEX(tb_MHDI[],MATCH(Table3[[#This Row],[city_name]],tb_MHDI[mun_uf],0),6)</f>
        <v>0.61699999999999999</v>
      </c>
      <c r="H1371">
        <f>INDEX(tb_MHDI[],MATCH(Table3[[#This Row],[city_name]],tb_MHDI[mun_uf],0),7)</f>
        <v>0.78700000000000003</v>
      </c>
      <c r="I1371">
        <f>INDEX(tb_MHDI[],MATCH(Table3[[#This Row],[city_name]],tb_MHDI[mun_uf],0),8)</f>
        <v>0.53900000000000003</v>
      </c>
      <c r="J1371">
        <f>_xlfn.NUMBERVALUE(INDEX(tb_SVI[],MATCH(Table3[[#This Row],[city_name]],tb_SVI[city_name_uf],0),8),".")</f>
        <v>0.34699999999999998</v>
      </c>
      <c r="K1371">
        <f>_xlfn.NUMBERVALUE(INDEX(tb_SVI[],MATCH(Table3[[#This Row],[city_name]],tb_SVI[city_name_uf],0),9),".")</f>
        <v>0.14599999999999999</v>
      </c>
      <c r="L1371">
        <f>_xlfn.NUMBERVALUE(INDEX(tb_SVI[],MATCH(Table3[[#This Row],[city_name]],tb_SVI[city_name_uf],0),10),".")</f>
        <v>0.48</v>
      </c>
      <c r="M1371">
        <f>_xlfn.NUMBERVALUE(INDEX(tb_SVI[],MATCH(Table3[[#This Row],[city_name]],tb_SVI[city_name_uf],0),11),".")</f>
        <v>0.41399999999999998</v>
      </c>
      <c r="N1371" s="14">
        <f>_xlfn.PERCENTRANK.INC(Table3[MHDI_tot],Table3[[#This Row],[MHDI_tot]],3)</f>
        <v>0.40500000000000003</v>
      </c>
    </row>
    <row r="1372" spans="1:14" hidden="1" x14ac:dyDescent="0.2">
      <c r="A1372" t="str">
        <f>SVI!F1372</f>
        <v>Caturité/PB</v>
      </c>
      <c r="B1372" t="str">
        <f>INDEX(tb_SVI[],MATCH(Table3[[#This Row],[ibge_cod]],tb_SVI[Município],0),1)</f>
        <v>PB</v>
      </c>
      <c r="C1372" t="str">
        <f>INDEX(tb_SVI[],MATCH(Table3[[#This Row],[city_name]],tb_SVI[city_name_uf],0),3)</f>
        <v>2504355</v>
      </c>
      <c r="D1372" t="s">
        <v>19021</v>
      </c>
      <c r="E1372" s="11">
        <f>INDEX(tb_SVI[],MATCH(Table3[[#This Row],[city_name]],tb_SVI[city_name_uf],0),5)</f>
        <v>4875</v>
      </c>
      <c r="F1372">
        <f>INDEX(tb_MHDI[],MATCH(Table3[[#This Row],[city_name]],tb_MHDI[mun_uf],0),5)</f>
        <v>0.623</v>
      </c>
      <c r="G1372">
        <f>INDEX(tb_MHDI[],MATCH(Table3[[#This Row],[city_name]],tb_MHDI[mun_uf],0),6)</f>
        <v>0.61699999999999999</v>
      </c>
      <c r="H1372">
        <f>INDEX(tb_MHDI[],MATCH(Table3[[#This Row],[city_name]],tb_MHDI[mun_uf],0),7)</f>
        <v>0.78200000000000003</v>
      </c>
      <c r="I1372">
        <f>INDEX(tb_MHDI[],MATCH(Table3[[#This Row],[city_name]],tb_MHDI[mun_uf],0),8)</f>
        <v>0.502</v>
      </c>
      <c r="J1372">
        <f>_xlfn.NUMBERVALUE(INDEX(tb_SVI[],MATCH(Table3[[#This Row],[city_name]],tb_SVI[city_name_uf],0),8),".")</f>
        <v>0.38700000000000001</v>
      </c>
      <c r="K1372">
        <f>_xlfn.NUMBERVALUE(INDEX(tb_SVI[],MATCH(Table3[[#This Row],[city_name]],tb_SVI[city_name_uf],0),9),".")</f>
        <v>0.313</v>
      </c>
      <c r="L1372">
        <f>_xlfn.NUMBERVALUE(INDEX(tb_SVI[],MATCH(Table3[[#This Row],[city_name]],tb_SVI[city_name_uf],0),10),".")</f>
        <v>0.42499999999999999</v>
      </c>
      <c r="M1372">
        <f>_xlfn.NUMBERVALUE(INDEX(tb_SVI[],MATCH(Table3[[#This Row],[city_name]],tb_SVI[city_name_uf],0),11),".")</f>
        <v>0.42399999999999999</v>
      </c>
      <c r="N1372" s="14">
        <f>_xlfn.PERCENTRANK.INC(Table3[MHDI_tot],Table3[[#This Row],[MHDI_tot]],3)</f>
        <v>0.34300000000000003</v>
      </c>
    </row>
    <row r="1373" spans="1:14" hidden="1" x14ac:dyDescent="0.2">
      <c r="A1373" t="str">
        <f>SVI!F1373</f>
        <v>Conceição/PB</v>
      </c>
      <c r="B1373" t="str">
        <f>INDEX(tb_SVI[],MATCH(Table3[[#This Row],[ibge_cod]],tb_SVI[Município],0),1)</f>
        <v>PB</v>
      </c>
      <c r="C1373" t="str">
        <f>INDEX(tb_SVI[],MATCH(Table3[[#This Row],[city_name]],tb_SVI[city_name_uf],0),3)</f>
        <v>2504405</v>
      </c>
      <c r="D1373" t="s">
        <v>19022</v>
      </c>
      <c r="E1373" s="11">
        <f>INDEX(tb_SVI[],MATCH(Table3[[#This Row],[city_name]],tb_SVI[city_name_uf],0),5)</f>
        <v>19007</v>
      </c>
      <c r="F1373">
        <f>INDEX(tb_MHDI[],MATCH(Table3[[#This Row],[city_name]],tb_MHDI[mun_uf],0),5)</f>
        <v>0.59199999999999997</v>
      </c>
      <c r="G1373">
        <f>INDEX(tb_MHDI[],MATCH(Table3[[#This Row],[city_name]],tb_MHDI[mun_uf],0),6)</f>
        <v>0.57699999999999996</v>
      </c>
      <c r="H1373">
        <f>INDEX(tb_MHDI[],MATCH(Table3[[#This Row],[city_name]],tb_MHDI[mun_uf],0),7)</f>
        <v>0.754</v>
      </c>
      <c r="I1373">
        <f>INDEX(tb_MHDI[],MATCH(Table3[[#This Row],[city_name]],tb_MHDI[mun_uf],0),8)</f>
        <v>0.47599999999999998</v>
      </c>
      <c r="J1373">
        <f>_xlfn.NUMBERVALUE(INDEX(tb_SVI[],MATCH(Table3[[#This Row],[city_name]],tb_SVI[city_name_uf],0),8),".")</f>
        <v>0.42</v>
      </c>
      <c r="K1373">
        <f>_xlfn.NUMBERVALUE(INDEX(tb_SVI[],MATCH(Table3[[#This Row],[city_name]],tb_SVI[city_name_uf],0),9),".")</f>
        <v>0.16900000000000001</v>
      </c>
      <c r="L1373">
        <f>_xlfn.NUMBERVALUE(INDEX(tb_SVI[],MATCH(Table3[[#This Row],[city_name]],tb_SVI[city_name_uf],0),10),".")</f>
        <v>0.54700000000000004</v>
      </c>
      <c r="M1373">
        <f>_xlfn.NUMBERVALUE(INDEX(tb_SVI[],MATCH(Table3[[#This Row],[city_name]],tb_SVI[city_name_uf],0),11),".")</f>
        <v>0.54300000000000004</v>
      </c>
      <c r="N1373" s="14">
        <f>_xlfn.PERCENTRANK.INC(Table3[MHDI_tot],Table3[[#This Row],[MHDI_tot]],3)</f>
        <v>0.214</v>
      </c>
    </row>
    <row r="1374" spans="1:14" hidden="1" x14ac:dyDescent="0.2">
      <c r="A1374" t="str">
        <f>SVI!F1374</f>
        <v>Condado/PB</v>
      </c>
      <c r="B1374" t="str">
        <f>INDEX(tb_SVI[],MATCH(Table3[[#This Row],[ibge_cod]],tb_SVI[Município],0),1)</f>
        <v>PB</v>
      </c>
      <c r="C1374" t="str">
        <f>INDEX(tb_SVI[],MATCH(Table3[[#This Row],[city_name]],tb_SVI[city_name_uf],0),3)</f>
        <v>2504504</v>
      </c>
      <c r="D1374" t="s">
        <v>19023</v>
      </c>
      <c r="E1374" s="11">
        <f>INDEX(tb_SVI[],MATCH(Table3[[#This Row],[city_name]],tb_SVI[city_name_uf],0),5)</f>
        <v>6658</v>
      </c>
      <c r="F1374">
        <f>INDEX(tb_MHDI[],MATCH(Table3[[#This Row],[city_name]],tb_MHDI[mun_uf],0),5)</f>
        <v>0.59399999999999997</v>
      </c>
      <c r="G1374">
        <f>INDEX(tb_MHDI[],MATCH(Table3[[#This Row],[city_name]],tb_MHDI[mun_uf],0),6)</f>
        <v>0.57299999999999995</v>
      </c>
      <c r="H1374">
        <f>INDEX(tb_MHDI[],MATCH(Table3[[#This Row],[city_name]],tb_MHDI[mun_uf],0),7)</f>
        <v>0.76900000000000002</v>
      </c>
      <c r="I1374">
        <f>INDEX(tb_MHDI[],MATCH(Table3[[#This Row],[city_name]],tb_MHDI[mun_uf],0),8)</f>
        <v>0.47599999999999998</v>
      </c>
      <c r="J1374">
        <f>_xlfn.NUMBERVALUE(INDEX(tb_SVI[],MATCH(Table3[[#This Row],[city_name]],tb_SVI[city_name_uf],0),8),".")</f>
        <v>0.41199999999999998</v>
      </c>
      <c r="K1374">
        <f>_xlfn.NUMBERVALUE(INDEX(tb_SVI[],MATCH(Table3[[#This Row],[city_name]],tb_SVI[city_name_uf],0),9),".")</f>
        <v>0.184</v>
      </c>
      <c r="L1374">
        <f>_xlfn.NUMBERVALUE(INDEX(tb_SVI[],MATCH(Table3[[#This Row],[city_name]],tb_SVI[city_name_uf],0),10),".")</f>
        <v>0.54500000000000004</v>
      </c>
      <c r="M1374">
        <f>_xlfn.NUMBERVALUE(INDEX(tb_SVI[],MATCH(Table3[[#This Row],[city_name]],tb_SVI[city_name_uf],0),11),".")</f>
        <v>0.50800000000000001</v>
      </c>
      <c r="N1374" s="14">
        <f>_xlfn.PERCENTRANK.INC(Table3[MHDI_tot],Table3[[#This Row],[MHDI_tot]],3)</f>
        <v>0.22500000000000001</v>
      </c>
    </row>
    <row r="1375" spans="1:14" hidden="1" x14ac:dyDescent="0.2">
      <c r="A1375" t="str">
        <f>SVI!F1375</f>
        <v>Conde/PB</v>
      </c>
      <c r="B1375" t="str">
        <f>INDEX(tb_SVI[],MATCH(Table3[[#This Row],[ibge_cod]],tb_SVI[Município],0),1)</f>
        <v>PB</v>
      </c>
      <c r="C1375" t="str">
        <f>INDEX(tb_SVI[],MATCH(Table3[[#This Row],[city_name]],tb_SVI[city_name_uf],0),3)</f>
        <v>2504603</v>
      </c>
      <c r="D1375" t="s">
        <v>19024</v>
      </c>
      <c r="E1375" s="11">
        <f>INDEX(tb_SVI[],MATCH(Table3[[#This Row],[city_name]],tb_SVI[city_name_uf],0),5)</f>
        <v>25010</v>
      </c>
      <c r="F1375">
        <f>INDEX(tb_MHDI[],MATCH(Table3[[#This Row],[city_name]],tb_MHDI[mun_uf],0),5)</f>
        <v>0.61799999999999999</v>
      </c>
      <c r="G1375">
        <f>INDEX(tb_MHDI[],MATCH(Table3[[#This Row],[city_name]],tb_MHDI[mun_uf],0),6)</f>
        <v>0.59099999999999997</v>
      </c>
      <c r="H1375">
        <f>INDEX(tb_MHDI[],MATCH(Table3[[#This Row],[city_name]],tb_MHDI[mun_uf],0),7)</f>
        <v>0.79700000000000004</v>
      </c>
      <c r="I1375">
        <f>INDEX(tb_MHDI[],MATCH(Table3[[#This Row],[city_name]],tb_MHDI[mun_uf],0),8)</f>
        <v>0.5</v>
      </c>
      <c r="J1375">
        <f>_xlfn.NUMBERVALUE(INDEX(tb_SVI[],MATCH(Table3[[#This Row],[city_name]],tb_SVI[city_name_uf],0),8),".")</f>
        <v>0.47499999999999998</v>
      </c>
      <c r="K1375">
        <f>_xlfn.NUMBERVALUE(INDEX(tb_SVI[],MATCH(Table3[[#This Row],[city_name]],tb_SVI[city_name_uf],0),9),".")</f>
        <v>0.41599999999999998</v>
      </c>
      <c r="L1375">
        <f>_xlfn.NUMBERVALUE(INDEX(tb_SVI[],MATCH(Table3[[#This Row],[city_name]],tb_SVI[city_name_uf],0),10),".")</f>
        <v>0.59599999999999997</v>
      </c>
      <c r="M1375">
        <f>_xlfn.NUMBERVALUE(INDEX(tb_SVI[],MATCH(Table3[[#This Row],[city_name]],tb_SVI[city_name_uf],0),11),".")</f>
        <v>0.41299999999999998</v>
      </c>
      <c r="N1375" s="14">
        <f>_xlfn.PERCENTRANK.INC(Table3[MHDI_tot],Table3[[#This Row],[MHDI_tot]],3)</f>
        <v>0.32500000000000001</v>
      </c>
    </row>
    <row r="1376" spans="1:14" hidden="1" x14ac:dyDescent="0.2">
      <c r="A1376" t="str">
        <f>SVI!F1376</f>
        <v>Congo/PB</v>
      </c>
      <c r="B1376" t="str">
        <f>INDEX(tb_SVI[],MATCH(Table3[[#This Row],[ibge_cod]],tb_SVI[Município],0),1)</f>
        <v>PB</v>
      </c>
      <c r="C1376" t="str">
        <f>INDEX(tb_SVI[],MATCH(Table3[[#This Row],[city_name]],tb_SVI[city_name_uf],0),3)</f>
        <v>2504702</v>
      </c>
      <c r="D1376" t="s">
        <v>19025</v>
      </c>
      <c r="E1376" s="11">
        <f>INDEX(tb_SVI[],MATCH(Table3[[#This Row],[city_name]],tb_SVI[city_name_uf],0),5)</f>
        <v>4787</v>
      </c>
      <c r="F1376">
        <f>INDEX(tb_MHDI[],MATCH(Table3[[#This Row],[city_name]],tb_MHDI[mun_uf],0),5)</f>
        <v>0.58099999999999996</v>
      </c>
      <c r="G1376">
        <f>INDEX(tb_MHDI[],MATCH(Table3[[#This Row],[city_name]],tb_MHDI[mun_uf],0),6)</f>
        <v>0.56200000000000006</v>
      </c>
      <c r="H1376">
        <f>INDEX(tb_MHDI[],MATCH(Table3[[#This Row],[city_name]],tb_MHDI[mun_uf],0),7)</f>
        <v>0.73099999999999998</v>
      </c>
      <c r="I1376">
        <f>INDEX(tb_MHDI[],MATCH(Table3[[#This Row],[city_name]],tb_MHDI[mun_uf],0),8)</f>
        <v>0.47699999999999998</v>
      </c>
      <c r="J1376">
        <f>_xlfn.NUMBERVALUE(INDEX(tb_SVI[],MATCH(Table3[[#This Row],[city_name]],tb_SVI[city_name_uf],0),8),".")</f>
        <v>0.42</v>
      </c>
      <c r="K1376">
        <f>_xlfn.NUMBERVALUE(INDEX(tb_SVI[],MATCH(Table3[[#This Row],[city_name]],tb_SVI[city_name_uf],0),9),".")</f>
        <v>0.19700000000000001</v>
      </c>
      <c r="L1376">
        <f>_xlfn.NUMBERVALUE(INDEX(tb_SVI[],MATCH(Table3[[#This Row],[city_name]],tb_SVI[city_name_uf],0),10),".")</f>
        <v>0.56899999999999995</v>
      </c>
      <c r="M1376">
        <f>_xlfn.NUMBERVALUE(INDEX(tb_SVI[],MATCH(Table3[[#This Row],[city_name]],tb_SVI[city_name_uf],0),11),".")</f>
        <v>0.49299999999999999</v>
      </c>
      <c r="N1376" s="14">
        <f>_xlfn.PERCENTRANK.INC(Table3[MHDI_tot],Table3[[#This Row],[MHDI_tot]],3)</f>
        <v>0.16600000000000001</v>
      </c>
    </row>
    <row r="1377" spans="1:14" hidden="1" x14ac:dyDescent="0.2">
      <c r="A1377" t="str">
        <f>SVI!F1377</f>
        <v>Coremas/PB</v>
      </c>
      <c r="B1377" t="str">
        <f>INDEX(tb_SVI[],MATCH(Table3[[#This Row],[ibge_cod]],tb_SVI[Município],0),1)</f>
        <v>PB</v>
      </c>
      <c r="C1377" t="str">
        <f>INDEX(tb_SVI[],MATCH(Table3[[#This Row],[city_name]],tb_SVI[city_name_uf],0),3)</f>
        <v>2504801</v>
      </c>
      <c r="D1377" t="s">
        <v>19026</v>
      </c>
      <c r="E1377" s="11">
        <f>INDEX(tb_SVI[],MATCH(Table3[[#This Row],[city_name]],tb_SVI[city_name_uf],0),5)</f>
        <v>15441</v>
      </c>
      <c r="F1377">
        <f>INDEX(tb_MHDI[],MATCH(Table3[[#This Row],[city_name]],tb_MHDI[mun_uf],0),5)</f>
        <v>0.59199999999999997</v>
      </c>
      <c r="G1377">
        <f>INDEX(tb_MHDI[],MATCH(Table3[[#This Row],[city_name]],tb_MHDI[mun_uf],0),6)</f>
        <v>0.57799999999999996</v>
      </c>
      <c r="H1377">
        <f>INDEX(tb_MHDI[],MATCH(Table3[[#This Row],[city_name]],tb_MHDI[mun_uf],0),7)</f>
        <v>0.79400000000000004</v>
      </c>
      <c r="I1377">
        <f>INDEX(tb_MHDI[],MATCH(Table3[[#This Row],[city_name]],tb_MHDI[mun_uf],0),8)</f>
        <v>0.45200000000000001</v>
      </c>
      <c r="J1377">
        <f>_xlfn.NUMBERVALUE(INDEX(tb_SVI[],MATCH(Table3[[#This Row],[city_name]],tb_SVI[city_name_uf],0),8),".")</f>
        <v>0.442</v>
      </c>
      <c r="K1377">
        <f>_xlfn.NUMBERVALUE(INDEX(tb_SVI[],MATCH(Table3[[#This Row],[city_name]],tb_SVI[city_name_uf],0),9),".")</f>
        <v>0.19700000000000001</v>
      </c>
      <c r="L1377">
        <f>_xlfn.NUMBERVALUE(INDEX(tb_SVI[],MATCH(Table3[[#This Row],[city_name]],tb_SVI[city_name_uf],0),10),".")</f>
        <v>0.57199999999999995</v>
      </c>
      <c r="M1377">
        <f>_xlfn.NUMBERVALUE(INDEX(tb_SVI[],MATCH(Table3[[#This Row],[city_name]],tb_SVI[city_name_uf],0),11),".")</f>
        <v>0.55800000000000005</v>
      </c>
      <c r="N1377" s="14">
        <f>_xlfn.PERCENTRANK.INC(Table3[MHDI_tot],Table3[[#This Row],[MHDI_tot]],3)</f>
        <v>0.214</v>
      </c>
    </row>
    <row r="1378" spans="1:14" hidden="1" x14ac:dyDescent="0.2">
      <c r="A1378" t="str">
        <f>SVI!F1378</f>
        <v>Coxixola/PB</v>
      </c>
      <c r="B1378" t="str">
        <f>INDEX(tb_SVI[],MATCH(Table3[[#This Row],[ibge_cod]],tb_SVI[Município],0),1)</f>
        <v>PB</v>
      </c>
      <c r="C1378" t="str">
        <f>INDEX(tb_SVI[],MATCH(Table3[[#This Row],[city_name]],tb_SVI[city_name_uf],0),3)</f>
        <v>2504850</v>
      </c>
      <c r="D1378" t="s">
        <v>19027</v>
      </c>
      <c r="E1378" s="11">
        <f>INDEX(tb_SVI[],MATCH(Table3[[#This Row],[city_name]],tb_SVI[city_name_uf],0),5)</f>
        <v>1935</v>
      </c>
      <c r="F1378">
        <f>INDEX(tb_MHDI[],MATCH(Table3[[#This Row],[city_name]],tb_MHDI[mun_uf],0),5)</f>
        <v>0.64100000000000001</v>
      </c>
      <c r="G1378">
        <f>INDEX(tb_MHDI[],MATCH(Table3[[#This Row],[city_name]],tb_MHDI[mun_uf],0),6)</f>
        <v>0.58599999999999997</v>
      </c>
      <c r="H1378">
        <f>INDEX(tb_MHDI[],MATCH(Table3[[#This Row],[city_name]],tb_MHDI[mun_uf],0),7)</f>
        <v>0.79400000000000004</v>
      </c>
      <c r="I1378">
        <f>INDEX(tb_MHDI[],MATCH(Table3[[#This Row],[city_name]],tb_MHDI[mun_uf],0),8)</f>
        <v>0.56699999999999995</v>
      </c>
      <c r="J1378">
        <f>_xlfn.NUMBERVALUE(INDEX(tb_SVI[],MATCH(Table3[[#This Row],[city_name]],tb_SVI[city_name_uf],0),8),".")</f>
        <v>0.33500000000000002</v>
      </c>
      <c r="K1378">
        <f>_xlfn.NUMBERVALUE(INDEX(tb_SVI[],MATCH(Table3[[#This Row],[city_name]],tb_SVI[city_name_uf],0),9),".")</f>
        <v>3.6999999999999998E-2</v>
      </c>
      <c r="L1378">
        <f>_xlfn.NUMBERVALUE(INDEX(tb_SVI[],MATCH(Table3[[#This Row],[city_name]],tb_SVI[city_name_uf],0),10),".")</f>
        <v>0.40699999999999997</v>
      </c>
      <c r="M1378">
        <f>_xlfn.NUMBERVALUE(INDEX(tb_SVI[],MATCH(Table3[[#This Row],[city_name]],tb_SVI[city_name_uf],0),11),".")</f>
        <v>0.56000000000000005</v>
      </c>
      <c r="N1378" s="14">
        <f>_xlfn.PERCENTRANK.INC(Table3[MHDI_tot],Table3[[#This Row],[MHDI_tot]],3)</f>
        <v>0.40799999999999997</v>
      </c>
    </row>
    <row r="1379" spans="1:14" hidden="1" x14ac:dyDescent="0.2">
      <c r="A1379" t="str">
        <f>SVI!F1379</f>
        <v>Cruz do Espírito Santo/PB</v>
      </c>
      <c r="B1379" t="str">
        <f>INDEX(tb_SVI[],MATCH(Table3[[#This Row],[ibge_cod]],tb_SVI[Município],0),1)</f>
        <v>PB</v>
      </c>
      <c r="C1379" t="str">
        <f>INDEX(tb_SVI[],MATCH(Table3[[#This Row],[city_name]],tb_SVI[city_name_uf],0),3)</f>
        <v>2504900</v>
      </c>
      <c r="D1379" t="s">
        <v>19028</v>
      </c>
      <c r="E1379" s="11">
        <f>INDEX(tb_SVI[],MATCH(Table3[[#This Row],[city_name]],tb_SVI[city_name_uf],0),5)</f>
        <v>17461</v>
      </c>
      <c r="F1379">
        <f>INDEX(tb_MHDI[],MATCH(Table3[[#This Row],[city_name]],tb_MHDI[mun_uf],0),5)</f>
        <v>0.55200000000000005</v>
      </c>
      <c r="G1379">
        <f>INDEX(tb_MHDI[],MATCH(Table3[[#This Row],[city_name]],tb_MHDI[mun_uf],0),6)</f>
        <v>0.53100000000000003</v>
      </c>
      <c r="H1379">
        <f>INDEX(tb_MHDI[],MATCH(Table3[[#This Row],[city_name]],tb_MHDI[mun_uf],0),7)</f>
        <v>0.77800000000000002</v>
      </c>
      <c r="I1379">
        <f>INDEX(tb_MHDI[],MATCH(Table3[[#This Row],[city_name]],tb_MHDI[mun_uf],0),8)</f>
        <v>0.40799999999999997</v>
      </c>
      <c r="J1379">
        <f>_xlfn.NUMBERVALUE(INDEX(tb_SVI[],MATCH(Table3[[#This Row],[city_name]],tb_SVI[city_name_uf],0),8),".")</f>
        <v>0.51800000000000002</v>
      </c>
      <c r="K1379">
        <f>_xlfn.NUMBERVALUE(INDEX(tb_SVI[],MATCH(Table3[[#This Row],[city_name]],tb_SVI[city_name_uf],0),9),".")</f>
        <v>0.36</v>
      </c>
      <c r="L1379">
        <f>_xlfn.NUMBERVALUE(INDEX(tb_SVI[],MATCH(Table3[[#This Row],[city_name]],tb_SVI[city_name_uf],0),10),".")</f>
        <v>0.61299999999999999</v>
      </c>
      <c r="M1379">
        <f>_xlfn.NUMBERVALUE(INDEX(tb_SVI[],MATCH(Table3[[#This Row],[city_name]],tb_SVI[city_name_uf],0),11),".")</f>
        <v>0.58099999999999996</v>
      </c>
      <c r="N1379" s="14">
        <f>_xlfn.PERCENTRANK.INC(Table3[MHDI_tot],Table3[[#This Row],[MHDI_tot]],3)</f>
        <v>6.8000000000000005E-2</v>
      </c>
    </row>
    <row r="1380" spans="1:14" hidden="1" x14ac:dyDescent="0.2">
      <c r="A1380" t="str">
        <f>SVI!F1380</f>
        <v>Cubati/PB</v>
      </c>
      <c r="B1380" t="str">
        <f>INDEX(tb_SVI[],MATCH(Table3[[#This Row],[ibge_cod]],tb_SVI[Município],0),1)</f>
        <v>PB</v>
      </c>
      <c r="C1380" t="str">
        <f>INDEX(tb_SVI[],MATCH(Table3[[#This Row],[city_name]],tb_SVI[city_name_uf],0),3)</f>
        <v>2505006</v>
      </c>
      <c r="D1380" t="s">
        <v>19029</v>
      </c>
      <c r="E1380" s="11">
        <f>INDEX(tb_SVI[],MATCH(Table3[[#This Row],[city_name]],tb_SVI[city_name_uf],0),5)</f>
        <v>7832</v>
      </c>
      <c r="F1380">
        <f>INDEX(tb_MHDI[],MATCH(Table3[[#This Row],[city_name]],tb_MHDI[mun_uf],0),5)</f>
        <v>0.56599999999999995</v>
      </c>
      <c r="G1380">
        <f>INDEX(tb_MHDI[],MATCH(Table3[[#This Row],[city_name]],tb_MHDI[mun_uf],0),6)</f>
        <v>0.54500000000000004</v>
      </c>
      <c r="H1380">
        <f>INDEX(tb_MHDI[],MATCH(Table3[[#This Row],[city_name]],tb_MHDI[mun_uf],0),7)</f>
        <v>0.74199999999999999</v>
      </c>
      <c r="I1380">
        <f>INDEX(tb_MHDI[],MATCH(Table3[[#This Row],[city_name]],tb_MHDI[mun_uf],0),8)</f>
        <v>0.44800000000000001</v>
      </c>
      <c r="J1380">
        <f>_xlfn.NUMBERVALUE(INDEX(tb_SVI[],MATCH(Table3[[#This Row],[city_name]],tb_SVI[city_name_uf],0),8),".")</f>
        <v>0.55300000000000005</v>
      </c>
      <c r="K1380">
        <f>_xlfn.NUMBERVALUE(INDEX(tb_SVI[],MATCH(Table3[[#This Row],[city_name]],tb_SVI[city_name_uf],0),9),".")</f>
        <v>0.46100000000000002</v>
      </c>
      <c r="L1380">
        <f>_xlfn.NUMBERVALUE(INDEX(tb_SVI[],MATCH(Table3[[#This Row],[city_name]],tb_SVI[city_name_uf],0),10),".")</f>
        <v>0.57899999999999996</v>
      </c>
      <c r="M1380">
        <f>_xlfn.NUMBERVALUE(INDEX(tb_SVI[],MATCH(Table3[[#This Row],[city_name]],tb_SVI[city_name_uf],0),11),".")</f>
        <v>0.61799999999999999</v>
      </c>
      <c r="N1380" s="14">
        <f>_xlfn.PERCENTRANK.INC(Table3[MHDI_tot],Table3[[#This Row],[MHDI_tot]],3)</f>
        <v>0.112</v>
      </c>
    </row>
    <row r="1381" spans="1:14" hidden="1" x14ac:dyDescent="0.2">
      <c r="A1381" t="str">
        <f>SVI!F1381</f>
        <v>Cuitegi/PB</v>
      </c>
      <c r="B1381" t="str">
        <f>INDEX(tb_SVI[],MATCH(Table3[[#This Row],[ibge_cod]],tb_SVI[Município],0),1)</f>
        <v>PB</v>
      </c>
      <c r="C1381" t="str">
        <f>INDEX(tb_SVI[],MATCH(Table3[[#This Row],[city_name]],tb_SVI[city_name_uf],0),3)</f>
        <v>2505204</v>
      </c>
      <c r="D1381" t="s">
        <v>19030</v>
      </c>
      <c r="E1381" s="11">
        <f>INDEX(tb_SVI[],MATCH(Table3[[#This Row],[city_name]],tb_SVI[city_name_uf],0),5)</f>
        <v>6775</v>
      </c>
      <c r="F1381">
        <f>INDEX(tb_MHDI[],MATCH(Table3[[#This Row],[city_name]],tb_MHDI[mun_uf],0),5)</f>
        <v>0.56999999999999995</v>
      </c>
      <c r="G1381">
        <f>INDEX(tb_MHDI[],MATCH(Table3[[#This Row],[city_name]],tb_MHDI[mun_uf],0),6)</f>
        <v>0.56299999999999994</v>
      </c>
      <c r="H1381">
        <f>INDEX(tb_MHDI[],MATCH(Table3[[#This Row],[city_name]],tb_MHDI[mun_uf],0),7)</f>
        <v>0.73199999999999998</v>
      </c>
      <c r="I1381">
        <f>INDEX(tb_MHDI[],MATCH(Table3[[#This Row],[city_name]],tb_MHDI[mun_uf],0),8)</f>
        <v>0.45</v>
      </c>
      <c r="J1381">
        <f>_xlfn.NUMBERVALUE(INDEX(tb_SVI[],MATCH(Table3[[#This Row],[city_name]],tb_SVI[city_name_uf],0),8),".")</f>
        <v>0.48499999999999999</v>
      </c>
      <c r="K1381">
        <f>_xlfn.NUMBERVALUE(INDEX(tb_SVI[],MATCH(Table3[[#This Row],[city_name]],tb_SVI[city_name_uf],0),9),".")</f>
        <v>0.17199999999999999</v>
      </c>
      <c r="L1381">
        <f>_xlfn.NUMBERVALUE(INDEX(tb_SVI[],MATCH(Table3[[#This Row],[city_name]],tb_SVI[city_name_uf],0),10),".")</f>
        <v>0.66500000000000004</v>
      </c>
      <c r="M1381">
        <f>_xlfn.NUMBERVALUE(INDEX(tb_SVI[],MATCH(Table3[[#This Row],[city_name]],tb_SVI[city_name_uf],0),11),".")</f>
        <v>0.61699999999999999</v>
      </c>
      <c r="N1381" s="14">
        <f>_xlfn.PERCENTRANK.INC(Table3[MHDI_tot],Table3[[#This Row],[MHDI_tot]],3)</f>
        <v>0.125</v>
      </c>
    </row>
    <row r="1382" spans="1:14" hidden="1" x14ac:dyDescent="0.2">
      <c r="A1382" t="str">
        <f>SVI!F1382</f>
        <v>Cuité/PB</v>
      </c>
      <c r="B1382" t="str">
        <f>INDEX(tb_SVI[],MATCH(Table3[[#This Row],[ibge_cod]],tb_SVI[Município],0),1)</f>
        <v>PB</v>
      </c>
      <c r="C1382" t="str">
        <f>INDEX(tb_SVI[],MATCH(Table3[[#This Row],[city_name]],tb_SVI[city_name_uf],0),3)</f>
        <v>2505105</v>
      </c>
      <c r="D1382" t="s">
        <v>19031</v>
      </c>
      <c r="E1382" s="11">
        <f>INDEX(tb_SVI[],MATCH(Table3[[#This Row],[city_name]],tb_SVI[city_name_uf],0),5)</f>
        <v>20334</v>
      </c>
      <c r="F1382">
        <f>INDEX(tb_MHDI[],MATCH(Table3[[#This Row],[city_name]],tb_MHDI[mun_uf],0),5)</f>
        <v>0.59099999999999997</v>
      </c>
      <c r="G1382">
        <f>INDEX(tb_MHDI[],MATCH(Table3[[#This Row],[city_name]],tb_MHDI[mun_uf],0),6)</f>
        <v>0.57399999999999995</v>
      </c>
      <c r="H1382">
        <f>INDEX(tb_MHDI[],MATCH(Table3[[#This Row],[city_name]],tb_MHDI[mun_uf],0),7)</f>
        <v>0.76600000000000001</v>
      </c>
      <c r="I1382">
        <f>INDEX(tb_MHDI[],MATCH(Table3[[#This Row],[city_name]],tb_MHDI[mun_uf],0),8)</f>
        <v>0.47</v>
      </c>
      <c r="J1382">
        <f>_xlfn.NUMBERVALUE(INDEX(tb_SVI[],MATCH(Table3[[#This Row],[city_name]],tb_SVI[city_name_uf],0),8),".")</f>
        <v>0.44700000000000001</v>
      </c>
      <c r="K1382">
        <f>_xlfn.NUMBERVALUE(INDEX(tb_SVI[],MATCH(Table3[[#This Row],[city_name]],tb_SVI[city_name_uf],0),9),".")</f>
        <v>0.31</v>
      </c>
      <c r="L1382">
        <f>_xlfn.NUMBERVALUE(INDEX(tb_SVI[],MATCH(Table3[[#This Row],[city_name]],tb_SVI[city_name_uf],0),10),".")</f>
        <v>0.50700000000000001</v>
      </c>
      <c r="M1382">
        <f>_xlfn.NUMBERVALUE(INDEX(tb_SVI[],MATCH(Table3[[#This Row],[city_name]],tb_SVI[city_name_uf],0),11),".")</f>
        <v>0.52500000000000002</v>
      </c>
      <c r="N1382" s="14">
        <f>_xlfn.PERCENTRANK.INC(Table3[MHDI_tot],Table3[[#This Row],[MHDI_tot]],3)</f>
        <v>0.21</v>
      </c>
    </row>
    <row r="1383" spans="1:14" hidden="1" x14ac:dyDescent="0.2">
      <c r="A1383" t="str">
        <f>SVI!F1383</f>
        <v>Cuité de Mamanguape/PB</v>
      </c>
      <c r="B1383" t="str">
        <f>INDEX(tb_SVI[],MATCH(Table3[[#This Row],[ibge_cod]],tb_SVI[Município],0),1)</f>
        <v>PB</v>
      </c>
      <c r="C1383" t="str">
        <f>INDEX(tb_SVI[],MATCH(Table3[[#This Row],[city_name]],tb_SVI[city_name_uf],0),3)</f>
        <v>2505238</v>
      </c>
      <c r="D1383" t="s">
        <v>19032</v>
      </c>
      <c r="E1383" s="11">
        <f>INDEX(tb_SVI[],MATCH(Table3[[#This Row],[city_name]],tb_SVI[city_name_uf],0),5)</f>
        <v>6356</v>
      </c>
      <c r="F1383">
        <f>INDEX(tb_MHDI[],MATCH(Table3[[#This Row],[city_name]],tb_MHDI[mun_uf],0),5)</f>
        <v>0.52400000000000002</v>
      </c>
      <c r="G1383">
        <f>INDEX(tb_MHDI[],MATCH(Table3[[#This Row],[city_name]],tb_MHDI[mun_uf],0),6)</f>
        <v>0.52900000000000003</v>
      </c>
      <c r="H1383">
        <f>INDEX(tb_MHDI[],MATCH(Table3[[#This Row],[city_name]],tb_MHDI[mun_uf],0),7)</f>
        <v>0.68300000000000005</v>
      </c>
      <c r="I1383">
        <f>INDEX(tb_MHDI[],MATCH(Table3[[#This Row],[city_name]],tb_MHDI[mun_uf],0),8)</f>
        <v>0.39800000000000002</v>
      </c>
      <c r="J1383">
        <f>_xlfn.NUMBERVALUE(INDEX(tb_SVI[],MATCH(Table3[[#This Row],[city_name]],tb_SVI[city_name_uf],0),8),".")</f>
        <v>0.64400000000000002</v>
      </c>
      <c r="K1383">
        <f>_xlfn.NUMBERVALUE(INDEX(tb_SVI[],MATCH(Table3[[#This Row],[city_name]],tb_SVI[city_name_uf],0),9),".")</f>
        <v>0.55900000000000005</v>
      </c>
      <c r="L1383">
        <f>_xlfn.NUMBERVALUE(INDEX(tb_SVI[],MATCH(Table3[[#This Row],[city_name]],tb_SVI[city_name_uf],0),10),".")</f>
        <v>0.68300000000000005</v>
      </c>
      <c r="M1383">
        <f>_xlfn.NUMBERVALUE(INDEX(tb_SVI[],MATCH(Table3[[#This Row],[city_name]],tb_SVI[city_name_uf],0),11),".")</f>
        <v>0.69099999999999995</v>
      </c>
      <c r="N1383" s="14">
        <f>_xlfn.PERCENTRANK.INC(Table3[MHDI_tot],Table3[[#This Row],[MHDI_tot]],3)</f>
        <v>2.1000000000000001E-2</v>
      </c>
    </row>
    <row r="1384" spans="1:14" hidden="1" x14ac:dyDescent="0.2">
      <c r="A1384" t="str">
        <f>SVI!F1384</f>
        <v>Curral Velho/PB</v>
      </c>
      <c r="B1384" t="str">
        <f>INDEX(tb_SVI[],MATCH(Table3[[#This Row],[ibge_cod]],tb_SVI[Município],0),1)</f>
        <v>PB</v>
      </c>
      <c r="C1384" t="str">
        <f>INDEX(tb_SVI[],MATCH(Table3[[#This Row],[city_name]],tb_SVI[city_name_uf],0),3)</f>
        <v>2505303</v>
      </c>
      <c r="D1384" t="s">
        <v>19033</v>
      </c>
      <c r="E1384" s="11">
        <f>INDEX(tb_SVI[],MATCH(Table3[[#This Row],[city_name]],tb_SVI[city_name_uf],0),5)</f>
        <v>2512</v>
      </c>
      <c r="F1384">
        <f>INDEX(tb_MHDI[],MATCH(Table3[[#This Row],[city_name]],tb_MHDI[mun_uf],0),5)</f>
        <v>0.60599999999999998</v>
      </c>
      <c r="G1384">
        <f>INDEX(tb_MHDI[],MATCH(Table3[[#This Row],[city_name]],tb_MHDI[mun_uf],0),6)</f>
        <v>0.61299999999999999</v>
      </c>
      <c r="H1384">
        <f>INDEX(tb_MHDI[],MATCH(Table3[[#This Row],[city_name]],tb_MHDI[mun_uf],0),7)</f>
        <v>0.73899999999999999</v>
      </c>
      <c r="I1384">
        <f>INDEX(tb_MHDI[],MATCH(Table3[[#This Row],[city_name]],tb_MHDI[mun_uf],0),8)</f>
        <v>0.49099999999999999</v>
      </c>
      <c r="J1384">
        <f>_xlfn.NUMBERVALUE(INDEX(tb_SVI[],MATCH(Table3[[#This Row],[city_name]],tb_SVI[city_name_uf],0),8),".")</f>
        <v>0.434</v>
      </c>
      <c r="K1384">
        <f>_xlfn.NUMBERVALUE(INDEX(tb_SVI[],MATCH(Table3[[#This Row],[city_name]],tb_SVI[city_name_uf],0),9),".")</f>
        <v>0.23899999999999999</v>
      </c>
      <c r="L1384">
        <f>_xlfn.NUMBERVALUE(INDEX(tb_SVI[],MATCH(Table3[[#This Row],[city_name]],tb_SVI[city_name_uf],0),10),".")</f>
        <v>0.52800000000000002</v>
      </c>
      <c r="M1384">
        <f>_xlfn.NUMBERVALUE(INDEX(tb_SVI[],MATCH(Table3[[#This Row],[city_name]],tb_SVI[city_name_uf],0),11),".")</f>
        <v>0.53500000000000003</v>
      </c>
      <c r="N1384" s="14">
        <f>_xlfn.PERCENTRANK.INC(Table3[MHDI_tot],Table3[[#This Row],[MHDI_tot]],3)</f>
        <v>0.27600000000000002</v>
      </c>
    </row>
    <row r="1385" spans="1:14" hidden="1" x14ac:dyDescent="0.2">
      <c r="A1385" t="str">
        <f>SVI!F1385</f>
        <v>Curral de Cima/PB</v>
      </c>
      <c r="B1385" t="str">
        <f>INDEX(tb_SVI[],MATCH(Table3[[#This Row],[ibge_cod]],tb_SVI[Município],0),1)</f>
        <v>PB</v>
      </c>
      <c r="C1385" t="str">
        <f>INDEX(tb_SVI[],MATCH(Table3[[#This Row],[city_name]],tb_SVI[city_name_uf],0),3)</f>
        <v>2505279</v>
      </c>
      <c r="D1385" t="s">
        <v>19034</v>
      </c>
      <c r="E1385" s="11">
        <f>INDEX(tb_SVI[],MATCH(Table3[[#This Row],[city_name]],tb_SVI[city_name_uf],0),5)</f>
        <v>5218</v>
      </c>
      <c r="F1385">
        <f>INDEX(tb_MHDI[],MATCH(Table3[[#This Row],[city_name]],tb_MHDI[mun_uf],0),5)</f>
        <v>0.52900000000000003</v>
      </c>
      <c r="G1385">
        <f>INDEX(tb_MHDI[],MATCH(Table3[[#This Row],[city_name]],tb_MHDI[mun_uf],0),6)</f>
        <v>0.52800000000000002</v>
      </c>
      <c r="H1385">
        <f>INDEX(tb_MHDI[],MATCH(Table3[[#This Row],[city_name]],tb_MHDI[mun_uf],0),7)</f>
        <v>0.71499999999999997</v>
      </c>
      <c r="I1385">
        <f>INDEX(tb_MHDI[],MATCH(Table3[[#This Row],[city_name]],tb_MHDI[mun_uf],0),8)</f>
        <v>0.39200000000000002</v>
      </c>
      <c r="J1385">
        <f>_xlfn.NUMBERVALUE(INDEX(tb_SVI[],MATCH(Table3[[#This Row],[city_name]],tb_SVI[city_name_uf],0),8),".")</f>
        <v>0.52600000000000002</v>
      </c>
      <c r="K1385">
        <f>_xlfn.NUMBERVALUE(INDEX(tb_SVI[],MATCH(Table3[[#This Row],[city_name]],tb_SVI[city_name_uf],0),9),".")</f>
        <v>0.35799999999999998</v>
      </c>
      <c r="L1385">
        <f>_xlfn.NUMBERVALUE(INDEX(tb_SVI[],MATCH(Table3[[#This Row],[city_name]],tb_SVI[city_name_uf],0),10),".")</f>
        <v>0.63900000000000001</v>
      </c>
      <c r="M1385">
        <f>_xlfn.NUMBERVALUE(INDEX(tb_SVI[],MATCH(Table3[[#This Row],[city_name]],tb_SVI[city_name_uf],0),11),".")</f>
        <v>0.58099999999999996</v>
      </c>
      <c r="N1385" s="14">
        <f>_xlfn.PERCENTRANK.INC(Table3[MHDI_tot],Table3[[#This Row],[MHDI_tot]],3)</f>
        <v>2.8000000000000001E-2</v>
      </c>
    </row>
    <row r="1386" spans="1:14" hidden="1" x14ac:dyDescent="0.2">
      <c r="A1386" t="str">
        <f>SVI!F1386</f>
        <v>Damião/PB</v>
      </c>
      <c r="B1386" t="str">
        <f>INDEX(tb_SVI[],MATCH(Table3[[#This Row],[ibge_cod]],tb_SVI[Município],0),1)</f>
        <v>PB</v>
      </c>
      <c r="C1386" t="str">
        <f>INDEX(tb_SVI[],MATCH(Table3[[#This Row],[city_name]],tb_SVI[city_name_uf],0),3)</f>
        <v>2505352</v>
      </c>
      <c r="D1386" t="s">
        <v>19035</v>
      </c>
      <c r="E1386" s="11">
        <f>INDEX(tb_SVI[],MATCH(Table3[[#This Row],[city_name]],tb_SVI[city_name_uf],0),5)</f>
        <v>5370</v>
      </c>
      <c r="F1386">
        <f>INDEX(tb_MHDI[],MATCH(Table3[[#This Row],[city_name]],tb_MHDI[mun_uf],0),5)</f>
        <v>0.52100000000000002</v>
      </c>
      <c r="G1386">
        <f>INDEX(tb_MHDI[],MATCH(Table3[[#This Row],[city_name]],tb_MHDI[mun_uf],0),6)</f>
        <v>0.503</v>
      </c>
      <c r="H1386">
        <f>INDEX(tb_MHDI[],MATCH(Table3[[#This Row],[city_name]],tb_MHDI[mun_uf],0),7)</f>
        <v>0.72</v>
      </c>
      <c r="I1386">
        <f>INDEX(tb_MHDI[],MATCH(Table3[[#This Row],[city_name]],tb_MHDI[mun_uf],0),8)</f>
        <v>0.39100000000000001</v>
      </c>
      <c r="J1386">
        <f>_xlfn.NUMBERVALUE(INDEX(tb_SVI[],MATCH(Table3[[#This Row],[city_name]],tb_SVI[city_name_uf],0),8),".")</f>
        <v>0.56000000000000005</v>
      </c>
      <c r="K1386">
        <f>_xlfn.NUMBERVALUE(INDEX(tb_SVI[],MATCH(Table3[[#This Row],[city_name]],tb_SVI[city_name_uf],0),9),".")</f>
        <v>0.34799999999999998</v>
      </c>
      <c r="L1386">
        <f>_xlfn.NUMBERVALUE(INDEX(tb_SVI[],MATCH(Table3[[#This Row],[city_name]],tb_SVI[city_name_uf],0),10),".")</f>
        <v>0.64200000000000002</v>
      </c>
      <c r="M1386">
        <f>_xlfn.NUMBERVALUE(INDEX(tb_SVI[],MATCH(Table3[[#This Row],[city_name]],tb_SVI[city_name_uf],0),11),".")</f>
        <v>0.69</v>
      </c>
      <c r="N1386" s="14">
        <f>_xlfn.PERCENTRANK.INC(Table3[MHDI_tot],Table3[[#This Row],[MHDI_tot]],3)</f>
        <v>1.9E-2</v>
      </c>
    </row>
    <row r="1387" spans="1:14" hidden="1" x14ac:dyDescent="0.2">
      <c r="A1387" t="str">
        <f>SVI!F1387</f>
        <v>Desterro/PB</v>
      </c>
      <c r="B1387" t="str">
        <f>INDEX(tb_SVI[],MATCH(Table3[[#This Row],[ibge_cod]],tb_SVI[Município],0),1)</f>
        <v>PB</v>
      </c>
      <c r="C1387" t="str">
        <f>INDEX(tb_SVI[],MATCH(Table3[[#This Row],[city_name]],tb_SVI[city_name_uf],0),3)</f>
        <v>2505402</v>
      </c>
      <c r="D1387" t="s">
        <v>19036</v>
      </c>
      <c r="E1387" s="11">
        <f>INDEX(tb_SVI[],MATCH(Table3[[#This Row],[city_name]],tb_SVI[city_name_uf],0),5)</f>
        <v>8315</v>
      </c>
      <c r="F1387">
        <f>INDEX(tb_MHDI[],MATCH(Table3[[#This Row],[city_name]],tb_MHDI[mun_uf],0),5)</f>
        <v>0.57999999999999996</v>
      </c>
      <c r="G1387">
        <f>INDEX(tb_MHDI[],MATCH(Table3[[#This Row],[city_name]],tb_MHDI[mun_uf],0),6)</f>
        <v>0.55100000000000005</v>
      </c>
      <c r="H1387">
        <f>INDEX(tb_MHDI[],MATCH(Table3[[#This Row],[city_name]],tb_MHDI[mun_uf],0),7)</f>
        <v>0.72399999999999998</v>
      </c>
      <c r="I1387">
        <f>INDEX(tb_MHDI[],MATCH(Table3[[#This Row],[city_name]],tb_MHDI[mun_uf],0),8)</f>
        <v>0.49</v>
      </c>
      <c r="J1387">
        <f>_xlfn.NUMBERVALUE(INDEX(tb_SVI[],MATCH(Table3[[#This Row],[city_name]],tb_SVI[city_name_uf],0),8),".")</f>
        <v>0.44500000000000001</v>
      </c>
      <c r="K1387">
        <f>_xlfn.NUMBERVALUE(INDEX(tb_SVI[],MATCH(Table3[[#This Row],[city_name]],tb_SVI[city_name_uf],0),9),".")</f>
        <v>0.27800000000000002</v>
      </c>
      <c r="L1387">
        <f>_xlfn.NUMBERVALUE(INDEX(tb_SVI[],MATCH(Table3[[#This Row],[city_name]],tb_SVI[city_name_uf],0),10),".")</f>
        <v>0.52500000000000002</v>
      </c>
      <c r="M1387">
        <f>_xlfn.NUMBERVALUE(INDEX(tb_SVI[],MATCH(Table3[[#This Row],[city_name]],tb_SVI[city_name_uf],0),11),".")</f>
        <v>0.53100000000000003</v>
      </c>
      <c r="N1387" s="14">
        <f>_xlfn.PERCENTRANK.INC(Table3[MHDI_tot],Table3[[#This Row],[MHDI_tot]],3)</f>
        <v>0.16300000000000001</v>
      </c>
    </row>
    <row r="1388" spans="1:14" hidden="1" x14ac:dyDescent="0.2">
      <c r="A1388" t="str">
        <f>SVI!F1388</f>
        <v>Diamante/PB</v>
      </c>
      <c r="B1388" t="str">
        <f>INDEX(tb_SVI[],MATCH(Table3[[#This Row],[ibge_cod]],tb_SVI[Município],0),1)</f>
        <v>PB</v>
      </c>
      <c r="C1388" t="str">
        <f>INDEX(tb_SVI[],MATCH(Table3[[#This Row],[city_name]],tb_SVI[city_name_uf],0),3)</f>
        <v>2505600</v>
      </c>
      <c r="D1388" t="s">
        <v>19037</v>
      </c>
      <c r="E1388" s="11">
        <f>INDEX(tb_SVI[],MATCH(Table3[[#This Row],[city_name]],tb_SVI[city_name_uf],0),5)</f>
        <v>6528</v>
      </c>
      <c r="F1388">
        <f>INDEX(tb_MHDI[],MATCH(Table3[[#This Row],[city_name]],tb_MHDI[mun_uf],0),5)</f>
        <v>0.59299999999999997</v>
      </c>
      <c r="G1388">
        <f>INDEX(tb_MHDI[],MATCH(Table3[[#This Row],[city_name]],tb_MHDI[mun_uf],0),6)</f>
        <v>0.56200000000000006</v>
      </c>
      <c r="H1388">
        <f>INDEX(tb_MHDI[],MATCH(Table3[[#This Row],[city_name]],tb_MHDI[mun_uf],0),7)</f>
        <v>0.748</v>
      </c>
      <c r="I1388">
        <f>INDEX(tb_MHDI[],MATCH(Table3[[#This Row],[city_name]],tb_MHDI[mun_uf],0),8)</f>
        <v>0.496</v>
      </c>
      <c r="J1388">
        <f>_xlfn.NUMBERVALUE(INDEX(tb_SVI[],MATCH(Table3[[#This Row],[city_name]],tb_SVI[city_name_uf],0),8),".")</f>
        <v>0.441</v>
      </c>
      <c r="K1388">
        <f>_xlfn.NUMBERVALUE(INDEX(tb_SVI[],MATCH(Table3[[#This Row],[city_name]],tb_SVI[city_name_uf],0),9),".")</f>
        <v>0.23100000000000001</v>
      </c>
      <c r="L1388">
        <f>_xlfn.NUMBERVALUE(INDEX(tb_SVI[],MATCH(Table3[[#This Row],[city_name]],tb_SVI[city_name_uf],0),10),".")</f>
        <v>0.51500000000000001</v>
      </c>
      <c r="M1388">
        <f>_xlfn.NUMBERVALUE(INDEX(tb_SVI[],MATCH(Table3[[#This Row],[city_name]],tb_SVI[city_name_uf],0),11),".")</f>
        <v>0.57599999999999996</v>
      </c>
      <c r="N1388" s="14">
        <f>_xlfn.PERCENTRANK.INC(Table3[MHDI_tot],Table3[[#This Row],[MHDI_tot]],3)</f>
        <v>0.221</v>
      </c>
    </row>
    <row r="1389" spans="1:14" hidden="1" x14ac:dyDescent="0.2">
      <c r="A1389" t="str">
        <f>SVI!F1389</f>
        <v>Dona Inês/PB</v>
      </c>
      <c r="B1389" t="str">
        <f>INDEX(tb_SVI[],MATCH(Table3[[#This Row],[ibge_cod]],tb_SVI[Município],0),1)</f>
        <v>PB</v>
      </c>
      <c r="C1389" t="str">
        <f>INDEX(tb_SVI[],MATCH(Table3[[#This Row],[city_name]],tb_SVI[city_name_uf],0),3)</f>
        <v>2505709</v>
      </c>
      <c r="D1389" t="s">
        <v>19038</v>
      </c>
      <c r="E1389" s="11">
        <f>INDEX(tb_SVI[],MATCH(Table3[[#This Row],[city_name]],tb_SVI[city_name_uf],0),5)</f>
        <v>10413</v>
      </c>
      <c r="F1389">
        <f>INDEX(tb_MHDI[],MATCH(Table3[[#This Row],[city_name]],tb_MHDI[mun_uf],0),5)</f>
        <v>0.54500000000000004</v>
      </c>
      <c r="G1389">
        <f>INDEX(tb_MHDI[],MATCH(Table3[[#This Row],[city_name]],tb_MHDI[mun_uf],0),6)</f>
        <v>0.52400000000000002</v>
      </c>
      <c r="H1389">
        <f>INDEX(tb_MHDI[],MATCH(Table3[[#This Row],[city_name]],tb_MHDI[mun_uf],0),7)</f>
        <v>0.69</v>
      </c>
      <c r="I1389">
        <f>INDEX(tb_MHDI[],MATCH(Table3[[#This Row],[city_name]],tb_MHDI[mun_uf],0),8)</f>
        <v>0.44700000000000001</v>
      </c>
      <c r="J1389">
        <f>_xlfn.NUMBERVALUE(INDEX(tb_SVI[],MATCH(Table3[[#This Row],[city_name]],tb_SVI[city_name_uf],0),8),".")</f>
        <v>0.49199999999999999</v>
      </c>
      <c r="K1389">
        <f>_xlfn.NUMBERVALUE(INDEX(tb_SVI[],MATCH(Table3[[#This Row],[city_name]],tb_SVI[city_name_uf],0),9),".")</f>
        <v>0.30599999999999999</v>
      </c>
      <c r="L1389">
        <f>_xlfn.NUMBERVALUE(INDEX(tb_SVI[],MATCH(Table3[[#This Row],[city_name]],tb_SVI[city_name_uf],0),10),".")</f>
        <v>0.64400000000000002</v>
      </c>
      <c r="M1389">
        <f>_xlfn.NUMBERVALUE(INDEX(tb_SVI[],MATCH(Table3[[#This Row],[city_name]],tb_SVI[city_name_uf],0),11),".")</f>
        <v>0.52600000000000002</v>
      </c>
      <c r="N1389" s="14">
        <f>_xlfn.PERCENTRANK.INC(Table3[MHDI_tot],Table3[[#This Row],[MHDI_tot]],3)</f>
        <v>5.0999999999999997E-2</v>
      </c>
    </row>
    <row r="1390" spans="1:14" hidden="1" x14ac:dyDescent="0.2">
      <c r="A1390" t="str">
        <f>SVI!F1390</f>
        <v>Duas Estradas/PB</v>
      </c>
      <c r="B1390" t="str">
        <f>INDEX(tb_SVI[],MATCH(Table3[[#This Row],[ibge_cod]],tb_SVI[Município],0),1)</f>
        <v>PB</v>
      </c>
      <c r="C1390" t="str">
        <f>INDEX(tb_SVI[],MATCH(Table3[[#This Row],[city_name]],tb_SVI[city_name_uf],0),3)</f>
        <v>2505808</v>
      </c>
      <c r="D1390" t="s">
        <v>19039</v>
      </c>
      <c r="E1390" s="11">
        <f>INDEX(tb_SVI[],MATCH(Table3[[#This Row],[city_name]],tb_SVI[city_name_uf],0),5)</f>
        <v>3582</v>
      </c>
      <c r="F1390">
        <f>INDEX(tb_MHDI[],MATCH(Table3[[#This Row],[city_name]],tb_MHDI[mun_uf],0),5)</f>
        <v>0.60299999999999998</v>
      </c>
      <c r="G1390">
        <f>INDEX(tb_MHDI[],MATCH(Table3[[#This Row],[city_name]],tb_MHDI[mun_uf],0),6)</f>
        <v>0.56499999999999995</v>
      </c>
      <c r="H1390">
        <f>INDEX(tb_MHDI[],MATCH(Table3[[#This Row],[city_name]],tb_MHDI[mun_uf],0),7)</f>
        <v>0.79500000000000004</v>
      </c>
      <c r="I1390">
        <f>INDEX(tb_MHDI[],MATCH(Table3[[#This Row],[city_name]],tb_MHDI[mun_uf],0),8)</f>
        <v>0.48799999999999999</v>
      </c>
      <c r="J1390">
        <f>_xlfn.NUMBERVALUE(INDEX(tb_SVI[],MATCH(Table3[[#This Row],[city_name]],tb_SVI[city_name_uf],0),8),".")</f>
        <v>0.47899999999999998</v>
      </c>
      <c r="K1390">
        <f>_xlfn.NUMBERVALUE(INDEX(tb_SVI[],MATCH(Table3[[#This Row],[city_name]],tb_SVI[city_name_uf],0),9),".")</f>
        <v>0.24399999999999999</v>
      </c>
      <c r="L1390">
        <f>_xlfn.NUMBERVALUE(INDEX(tb_SVI[],MATCH(Table3[[#This Row],[city_name]],tb_SVI[city_name_uf],0),10),".")</f>
        <v>0.61199999999999999</v>
      </c>
      <c r="M1390">
        <f>_xlfn.NUMBERVALUE(INDEX(tb_SVI[],MATCH(Table3[[#This Row],[city_name]],tb_SVI[city_name_uf],0),11),".")</f>
        <v>0.58199999999999996</v>
      </c>
      <c r="N1390" s="14">
        <f>_xlfn.PERCENTRANK.INC(Table3[MHDI_tot],Table3[[#This Row],[MHDI_tot]],3)</f>
        <v>0.26300000000000001</v>
      </c>
    </row>
    <row r="1391" spans="1:14" hidden="1" x14ac:dyDescent="0.2">
      <c r="A1391" t="str">
        <f>SVI!F1391</f>
        <v>Emas/PB</v>
      </c>
      <c r="B1391" t="str">
        <f>INDEX(tb_SVI[],MATCH(Table3[[#This Row],[ibge_cod]],tb_SVI[Município],0),1)</f>
        <v>PB</v>
      </c>
      <c r="C1391" t="str">
        <f>INDEX(tb_SVI[],MATCH(Table3[[#This Row],[city_name]],tb_SVI[city_name_uf],0),3)</f>
        <v>2505907</v>
      </c>
      <c r="D1391" t="s">
        <v>19040</v>
      </c>
      <c r="E1391" s="11">
        <f>INDEX(tb_SVI[],MATCH(Table3[[#This Row],[city_name]],tb_SVI[city_name_uf],0),5)</f>
        <v>3539</v>
      </c>
      <c r="F1391">
        <f>INDEX(tb_MHDI[],MATCH(Table3[[#This Row],[city_name]],tb_MHDI[mun_uf],0),5)</f>
        <v>0.59499999999999997</v>
      </c>
      <c r="G1391">
        <f>INDEX(tb_MHDI[],MATCH(Table3[[#This Row],[city_name]],tb_MHDI[mun_uf],0),6)</f>
        <v>0.55400000000000005</v>
      </c>
      <c r="H1391">
        <f>INDEX(tb_MHDI[],MATCH(Table3[[#This Row],[city_name]],tb_MHDI[mun_uf],0),7)</f>
        <v>0.77300000000000002</v>
      </c>
      <c r="I1391">
        <f>INDEX(tb_MHDI[],MATCH(Table3[[#This Row],[city_name]],tb_MHDI[mun_uf],0),8)</f>
        <v>0.49199999999999999</v>
      </c>
      <c r="J1391">
        <f>_xlfn.NUMBERVALUE(INDEX(tb_SVI[],MATCH(Table3[[#This Row],[city_name]],tb_SVI[city_name_uf],0),8),".")</f>
        <v>0.36</v>
      </c>
      <c r="K1391">
        <f>_xlfn.NUMBERVALUE(INDEX(tb_SVI[],MATCH(Table3[[#This Row],[city_name]],tb_SVI[city_name_uf],0),9),".")</f>
        <v>0.112</v>
      </c>
      <c r="L1391">
        <f>_xlfn.NUMBERVALUE(INDEX(tb_SVI[],MATCH(Table3[[#This Row],[city_name]],tb_SVI[city_name_uf],0),10),".")</f>
        <v>0.45200000000000001</v>
      </c>
      <c r="M1391">
        <f>_xlfn.NUMBERVALUE(INDEX(tb_SVI[],MATCH(Table3[[#This Row],[city_name]],tb_SVI[city_name_uf],0),11),".")</f>
        <v>0.51600000000000001</v>
      </c>
      <c r="N1391" s="14">
        <f>_xlfn.PERCENTRANK.INC(Table3[MHDI_tot],Table3[[#This Row],[MHDI_tot]],3)</f>
        <v>0.23</v>
      </c>
    </row>
    <row r="1392" spans="1:14" hidden="1" x14ac:dyDescent="0.2">
      <c r="A1392" t="str">
        <f>SVI!F1392</f>
        <v>Esperança/PB</v>
      </c>
      <c r="B1392" t="str">
        <f>INDEX(tb_SVI[],MATCH(Table3[[#This Row],[ibge_cod]],tb_SVI[Município],0),1)</f>
        <v>PB</v>
      </c>
      <c r="C1392" t="str">
        <f>INDEX(tb_SVI[],MATCH(Table3[[#This Row],[city_name]],tb_SVI[city_name_uf],0),3)</f>
        <v>2506004</v>
      </c>
      <c r="D1392" t="s">
        <v>19041</v>
      </c>
      <c r="E1392" s="11">
        <f>INDEX(tb_SVI[],MATCH(Table3[[#This Row],[city_name]],tb_SVI[city_name_uf],0),5)</f>
        <v>33199</v>
      </c>
      <c r="F1392">
        <f>INDEX(tb_MHDI[],MATCH(Table3[[#This Row],[city_name]],tb_MHDI[mun_uf],0),5)</f>
        <v>0.623</v>
      </c>
      <c r="G1392">
        <f>INDEX(tb_MHDI[],MATCH(Table3[[#This Row],[city_name]],tb_MHDI[mun_uf],0),6)</f>
        <v>0.59799999999999998</v>
      </c>
      <c r="H1392">
        <f>INDEX(tb_MHDI[],MATCH(Table3[[#This Row],[city_name]],tb_MHDI[mun_uf],0),7)</f>
        <v>0.76700000000000002</v>
      </c>
      <c r="I1392">
        <f>INDEX(tb_MHDI[],MATCH(Table3[[#This Row],[city_name]],tb_MHDI[mun_uf],0),8)</f>
        <v>0.52600000000000002</v>
      </c>
      <c r="J1392">
        <f>_xlfn.NUMBERVALUE(INDEX(tb_SVI[],MATCH(Table3[[#This Row],[city_name]],tb_SVI[city_name_uf],0),8),".")</f>
        <v>0.43099999999999999</v>
      </c>
      <c r="K1392">
        <f>_xlfn.NUMBERVALUE(INDEX(tb_SVI[],MATCH(Table3[[#This Row],[city_name]],tb_SVI[city_name_uf],0),9),".")</f>
        <v>0.218</v>
      </c>
      <c r="L1392">
        <f>_xlfn.NUMBERVALUE(INDEX(tb_SVI[],MATCH(Table3[[#This Row],[city_name]],tb_SVI[city_name_uf],0),10),".")</f>
        <v>0.53100000000000003</v>
      </c>
      <c r="M1392">
        <f>_xlfn.NUMBERVALUE(INDEX(tb_SVI[],MATCH(Table3[[#This Row],[city_name]],tb_SVI[city_name_uf],0),11),".")</f>
        <v>0.54300000000000004</v>
      </c>
      <c r="N1392" s="14">
        <f>_xlfn.PERCENTRANK.INC(Table3[MHDI_tot],Table3[[#This Row],[MHDI_tot]],3)</f>
        <v>0.34300000000000003</v>
      </c>
    </row>
    <row r="1393" spans="1:14" hidden="1" x14ac:dyDescent="0.2">
      <c r="A1393" t="str">
        <f>SVI!F1393</f>
        <v>Fagundes/PB</v>
      </c>
      <c r="B1393" t="str">
        <f>INDEX(tb_SVI[],MATCH(Table3[[#This Row],[ibge_cod]],tb_SVI[Município],0),1)</f>
        <v>PB</v>
      </c>
      <c r="C1393" t="str">
        <f>INDEX(tb_SVI[],MATCH(Table3[[#This Row],[city_name]],tb_SVI[city_name_uf],0),3)</f>
        <v>2506103</v>
      </c>
      <c r="D1393" t="s">
        <v>19042</v>
      </c>
      <c r="E1393" s="11">
        <f>INDEX(tb_SVI[],MATCH(Table3[[#This Row],[city_name]],tb_SVI[city_name_uf],0),5)</f>
        <v>11215</v>
      </c>
      <c r="F1393">
        <f>INDEX(tb_MHDI[],MATCH(Table3[[#This Row],[city_name]],tb_MHDI[mun_uf],0),5)</f>
        <v>0.56000000000000005</v>
      </c>
      <c r="G1393">
        <f>INDEX(tb_MHDI[],MATCH(Table3[[#This Row],[city_name]],tb_MHDI[mun_uf],0),6)</f>
        <v>0.54300000000000004</v>
      </c>
      <c r="H1393">
        <f>INDEX(tb_MHDI[],MATCH(Table3[[#This Row],[city_name]],tb_MHDI[mun_uf],0),7)</f>
        <v>0.749</v>
      </c>
      <c r="I1393">
        <f>INDEX(tb_MHDI[],MATCH(Table3[[#This Row],[city_name]],tb_MHDI[mun_uf],0),8)</f>
        <v>0.432</v>
      </c>
      <c r="J1393">
        <f>_xlfn.NUMBERVALUE(INDEX(tb_SVI[],MATCH(Table3[[#This Row],[city_name]],tb_SVI[city_name_uf],0),8),".")</f>
        <v>0.58299999999999996</v>
      </c>
      <c r="K1393">
        <f>_xlfn.NUMBERVALUE(INDEX(tb_SVI[],MATCH(Table3[[#This Row],[city_name]],tb_SVI[city_name_uf],0),9),".")</f>
        <v>0.58799999999999997</v>
      </c>
      <c r="L1393">
        <f>_xlfn.NUMBERVALUE(INDEX(tb_SVI[],MATCH(Table3[[#This Row],[city_name]],tb_SVI[city_name_uf],0),10),".")</f>
        <v>0.57299999999999995</v>
      </c>
      <c r="M1393">
        <f>_xlfn.NUMBERVALUE(INDEX(tb_SVI[],MATCH(Table3[[#This Row],[city_name]],tb_SVI[city_name_uf],0),11),".")</f>
        <v>0.58699999999999997</v>
      </c>
      <c r="N1393" s="14">
        <f>_xlfn.PERCENTRANK.INC(Table3[MHDI_tot],Table3[[#This Row],[MHDI_tot]],3)</f>
        <v>8.8999999999999996E-2</v>
      </c>
    </row>
    <row r="1394" spans="1:14" hidden="1" x14ac:dyDescent="0.2">
      <c r="A1394" t="str">
        <f>SVI!F1394</f>
        <v>Frei Martinho/PB</v>
      </c>
      <c r="B1394" t="str">
        <f>INDEX(tb_SVI[],MATCH(Table3[[#This Row],[ibge_cod]],tb_SVI[Município],0),1)</f>
        <v>PB</v>
      </c>
      <c r="C1394" t="str">
        <f>INDEX(tb_SVI[],MATCH(Table3[[#This Row],[city_name]],tb_SVI[city_name_uf],0),3)</f>
        <v>2506202</v>
      </c>
      <c r="D1394" t="s">
        <v>19043</v>
      </c>
      <c r="E1394" s="11">
        <f>INDEX(tb_SVI[],MATCH(Table3[[#This Row],[city_name]],tb_SVI[city_name_uf],0),5)</f>
        <v>2989</v>
      </c>
      <c r="F1394">
        <f>INDEX(tb_MHDI[],MATCH(Table3[[#This Row],[city_name]],tb_MHDI[mun_uf],0),5)</f>
        <v>0.64100000000000001</v>
      </c>
      <c r="G1394">
        <f>INDEX(tb_MHDI[],MATCH(Table3[[#This Row],[city_name]],tb_MHDI[mun_uf],0),6)</f>
        <v>0.63100000000000001</v>
      </c>
      <c r="H1394">
        <f>INDEX(tb_MHDI[],MATCH(Table3[[#This Row],[city_name]],tb_MHDI[mun_uf],0),7)</f>
        <v>0.77</v>
      </c>
      <c r="I1394">
        <f>INDEX(tb_MHDI[],MATCH(Table3[[#This Row],[city_name]],tb_MHDI[mun_uf],0),8)</f>
        <v>0.54200000000000004</v>
      </c>
      <c r="J1394">
        <f>_xlfn.NUMBERVALUE(INDEX(tb_SVI[],MATCH(Table3[[#This Row],[city_name]],tb_SVI[city_name_uf],0),8),".")</f>
        <v>0.33400000000000002</v>
      </c>
      <c r="K1394">
        <f>_xlfn.NUMBERVALUE(INDEX(tb_SVI[],MATCH(Table3[[#This Row],[city_name]],tb_SVI[city_name_uf],0),9),".")</f>
        <v>0.14399999999999999</v>
      </c>
      <c r="L1394">
        <f>_xlfn.NUMBERVALUE(INDEX(tb_SVI[],MATCH(Table3[[#This Row],[city_name]],tb_SVI[city_name_uf],0),10),".")</f>
        <v>0.49299999999999999</v>
      </c>
      <c r="M1394">
        <f>_xlfn.NUMBERVALUE(INDEX(tb_SVI[],MATCH(Table3[[#This Row],[city_name]],tb_SVI[city_name_uf],0),11),".")</f>
        <v>0.36499999999999999</v>
      </c>
      <c r="N1394" s="14">
        <f>_xlfn.PERCENTRANK.INC(Table3[MHDI_tot],Table3[[#This Row],[MHDI_tot]],3)</f>
        <v>0.40799999999999997</v>
      </c>
    </row>
    <row r="1395" spans="1:14" hidden="1" x14ac:dyDescent="0.2">
      <c r="A1395" t="str">
        <f>SVI!F1755</f>
        <v>Nossa Senhora das Dores/SE</v>
      </c>
      <c r="B1395" t="str">
        <f>INDEX(tb_SVI[],MATCH(Table3[[#This Row],[ibge_cod]],tb_SVI[Município],0),1)</f>
        <v>SE</v>
      </c>
      <c r="C1395" t="str">
        <f>INDEX(tb_SVI[],MATCH(Table3[[#This Row],[city_name]],tb_SVI[city_name_uf],0),3)</f>
        <v>2804607</v>
      </c>
      <c r="D1395" t="s">
        <v>19397</v>
      </c>
      <c r="E1395" s="11">
        <f>INDEX(tb_SVI[],MATCH(Table3[[#This Row],[city_name]],tb_SVI[city_name_uf],0),5)</f>
        <v>26795</v>
      </c>
      <c r="F1395">
        <f>INDEX(tb_MHDI[],MATCH(Table3[[#This Row],[city_name]],tb_MHDI[mun_uf],0),5)</f>
        <v>0.6</v>
      </c>
      <c r="G1395">
        <f>INDEX(tb_MHDI[],MATCH(Table3[[#This Row],[city_name]],tb_MHDI[mun_uf],0),6)</f>
        <v>0.57899999999999996</v>
      </c>
      <c r="H1395">
        <f>INDEX(tb_MHDI[],MATCH(Table3[[#This Row],[city_name]],tb_MHDI[mun_uf],0),7)</f>
        <v>0.749</v>
      </c>
      <c r="I1395">
        <f>INDEX(tb_MHDI[],MATCH(Table3[[#This Row],[city_name]],tb_MHDI[mun_uf],0),8)</f>
        <v>0.497</v>
      </c>
      <c r="J1395">
        <f>_xlfn.NUMBERVALUE(INDEX(tb_SVI[],MATCH(Table3[[#This Row],[city_name]],tb_SVI[city_name_uf],0),8),".")</f>
        <v>0.45800000000000002</v>
      </c>
      <c r="K1395">
        <f>_xlfn.NUMBERVALUE(INDEX(tb_SVI[],MATCH(Table3[[#This Row],[city_name]],tb_SVI[city_name_uf],0),9),".")</f>
        <v>0.26100000000000001</v>
      </c>
      <c r="L1395">
        <f>_xlfn.NUMBERVALUE(INDEX(tb_SVI[],MATCH(Table3[[#This Row],[city_name]],tb_SVI[city_name_uf],0),10),".")</f>
        <v>0.58499999999999996</v>
      </c>
      <c r="M1395">
        <f>_xlfn.NUMBERVALUE(INDEX(tb_SVI[],MATCH(Table3[[#This Row],[city_name]],tb_SVI[city_name_uf],0),11),".")</f>
        <v>0.52700000000000002</v>
      </c>
      <c r="N1395" s="14">
        <f>_xlfn.PERCENTRANK.INC(Table3[MHDI_tot],Table3[[#This Row],[MHDI_tot]],3)</f>
        <v>0.251</v>
      </c>
    </row>
    <row r="1396" spans="1:14" hidden="1" x14ac:dyDescent="0.2">
      <c r="A1396" t="str">
        <f>SVI!F1396</f>
        <v>Sapé/PB</v>
      </c>
      <c r="B1396" t="str">
        <f>INDEX(tb_SVI[],MATCH(Table3[[#This Row],[ibge_cod]],tb_SVI[Município],0),1)</f>
        <v>PB</v>
      </c>
      <c r="C1396" t="str">
        <f>INDEX(tb_SVI[],MATCH(Table3[[#This Row],[city_name]],tb_SVI[city_name_uf],0),3)</f>
        <v>2515302</v>
      </c>
      <c r="D1396" t="s">
        <v>19045</v>
      </c>
      <c r="E1396" s="11">
        <f>INDEX(tb_SVI[],MATCH(Table3[[#This Row],[city_name]],tb_SVI[city_name_uf],0),5)</f>
        <v>52804</v>
      </c>
      <c r="F1396">
        <f>INDEX(tb_MHDI[],MATCH(Table3[[#This Row],[city_name]],tb_MHDI[mun_uf],0),5)</f>
        <v>0.56899999999999995</v>
      </c>
      <c r="G1396">
        <f>INDEX(tb_MHDI[],MATCH(Table3[[#This Row],[city_name]],tb_MHDI[mun_uf],0),6)</f>
        <v>0.56299999999999994</v>
      </c>
      <c r="H1396">
        <f>INDEX(tb_MHDI[],MATCH(Table3[[#This Row],[city_name]],tb_MHDI[mun_uf],0),7)</f>
        <v>0.71099999999999997</v>
      </c>
      <c r="I1396">
        <f>INDEX(tb_MHDI[],MATCH(Table3[[#This Row],[city_name]],tb_MHDI[mun_uf],0),8)</f>
        <v>0.46100000000000002</v>
      </c>
      <c r="J1396">
        <f>_xlfn.NUMBERVALUE(INDEX(tb_SVI[],MATCH(Table3[[#This Row],[city_name]],tb_SVI[city_name_uf],0),8),".")</f>
        <v>0.51300000000000001</v>
      </c>
      <c r="K1396">
        <f>_xlfn.NUMBERVALUE(INDEX(tb_SVI[],MATCH(Table3[[#This Row],[city_name]],tb_SVI[city_name_uf],0),9),".")</f>
        <v>0.308</v>
      </c>
      <c r="L1396">
        <f>_xlfn.NUMBERVALUE(INDEX(tb_SVI[],MATCH(Table3[[#This Row],[city_name]],tb_SVI[city_name_uf],0),10),".")</f>
        <v>0.59499999999999997</v>
      </c>
      <c r="M1396">
        <f>_xlfn.NUMBERVALUE(INDEX(tb_SVI[],MATCH(Table3[[#This Row],[city_name]],tb_SVI[city_name_uf],0),11),".")</f>
        <v>0.63600000000000001</v>
      </c>
      <c r="N1396" s="14">
        <f>_xlfn.PERCENTRANK.INC(Table3[MHDI_tot],Table3[[#This Row],[MHDI_tot]],3)</f>
        <v>0.122</v>
      </c>
    </row>
    <row r="1397" spans="1:14" hidden="1" x14ac:dyDescent="0.2">
      <c r="A1397" t="str">
        <f>SVI!F1397</f>
        <v>São Vicente do Seridó/PB</v>
      </c>
      <c r="B1397" t="str">
        <f>INDEX(tb_SVI[],MATCH(Table3[[#This Row],[ibge_cod]],tb_SVI[Município],0),1)</f>
        <v>PB</v>
      </c>
      <c r="C1397" t="str">
        <f>INDEX(tb_SVI[],MATCH(Table3[[#This Row],[city_name]],tb_SVI[city_name_uf],0),3)</f>
        <v>2515401</v>
      </c>
      <c r="D1397" t="s">
        <v>19046</v>
      </c>
      <c r="E1397" s="11">
        <f>INDEX(tb_SVI[],MATCH(Table3[[#This Row],[city_name]],tb_SVI[city_name_uf],0),5)</f>
        <v>10848</v>
      </c>
      <c r="F1397">
        <f>INDEX(tb_MHDI[],MATCH(Table3[[#This Row],[city_name]],tb_MHDI[mun_uf],0),5)</f>
        <v>0.55500000000000005</v>
      </c>
      <c r="G1397">
        <f>INDEX(tb_MHDI[],MATCH(Table3[[#This Row],[city_name]],tb_MHDI[mun_uf],0),6)</f>
        <v>0.52800000000000002</v>
      </c>
      <c r="H1397">
        <f>INDEX(tb_MHDI[],MATCH(Table3[[#This Row],[city_name]],tb_MHDI[mun_uf],0),7)</f>
        <v>0.71399999999999997</v>
      </c>
      <c r="I1397">
        <f>INDEX(tb_MHDI[],MATCH(Table3[[#This Row],[city_name]],tb_MHDI[mun_uf],0),8)</f>
        <v>0.45300000000000001</v>
      </c>
      <c r="J1397">
        <f>_xlfn.NUMBERVALUE(INDEX(tb_SVI[],MATCH(Table3[[#This Row],[city_name]],tb_SVI[city_name_uf],0),8),".")</f>
        <v>0.51600000000000001</v>
      </c>
      <c r="K1397">
        <f>_xlfn.NUMBERVALUE(INDEX(tb_SVI[],MATCH(Table3[[#This Row],[city_name]],tb_SVI[city_name_uf],0),9),".")</f>
        <v>0.4</v>
      </c>
      <c r="L1397">
        <f>_xlfn.NUMBERVALUE(INDEX(tb_SVI[],MATCH(Table3[[#This Row],[city_name]],tb_SVI[city_name_uf],0),10),".")</f>
        <v>0.56100000000000005</v>
      </c>
      <c r="M1397">
        <f>_xlfn.NUMBERVALUE(INDEX(tb_SVI[],MATCH(Table3[[#This Row],[city_name]],tb_SVI[city_name_uf],0),11),".")</f>
        <v>0.58599999999999997</v>
      </c>
      <c r="N1397" s="14">
        <f>_xlfn.PERCENTRANK.INC(Table3[MHDI_tot],Table3[[#This Row],[MHDI_tot]],3)</f>
        <v>7.4999999999999997E-2</v>
      </c>
    </row>
    <row r="1398" spans="1:14" hidden="1" x14ac:dyDescent="0.2">
      <c r="A1398" t="str">
        <f>SVI!F1398</f>
        <v>Serra Branca/PB</v>
      </c>
      <c r="B1398" t="str">
        <f>INDEX(tb_SVI[],MATCH(Table3[[#This Row],[ibge_cod]],tb_SVI[Município],0),1)</f>
        <v>PB</v>
      </c>
      <c r="C1398" t="str">
        <f>INDEX(tb_SVI[],MATCH(Table3[[#This Row],[city_name]],tb_SVI[city_name_uf],0),3)</f>
        <v>2515500</v>
      </c>
      <c r="D1398" t="s">
        <v>19047</v>
      </c>
      <c r="E1398" s="11">
        <f>INDEX(tb_SVI[],MATCH(Table3[[#This Row],[city_name]],tb_SVI[city_name_uf],0),5)</f>
        <v>13754</v>
      </c>
      <c r="F1398">
        <f>INDEX(tb_MHDI[],MATCH(Table3[[#This Row],[city_name]],tb_MHDI[mun_uf],0),5)</f>
        <v>0.628</v>
      </c>
      <c r="G1398">
        <f>INDEX(tb_MHDI[],MATCH(Table3[[#This Row],[city_name]],tb_MHDI[mun_uf],0),6)</f>
        <v>0.59799999999999998</v>
      </c>
      <c r="H1398">
        <f>INDEX(tb_MHDI[],MATCH(Table3[[#This Row],[city_name]],tb_MHDI[mun_uf],0),7)</f>
        <v>0.77</v>
      </c>
      <c r="I1398">
        <f>INDEX(tb_MHDI[],MATCH(Table3[[#This Row],[city_name]],tb_MHDI[mun_uf],0),8)</f>
        <v>0.53700000000000003</v>
      </c>
      <c r="J1398">
        <f>_xlfn.NUMBERVALUE(INDEX(tb_SVI[],MATCH(Table3[[#This Row],[city_name]],tb_SVI[city_name_uf],0),8),".")</f>
        <v>0.38900000000000001</v>
      </c>
      <c r="K1398">
        <f>_xlfn.NUMBERVALUE(INDEX(tb_SVI[],MATCH(Table3[[#This Row],[city_name]],tb_SVI[city_name_uf],0),9),".")</f>
        <v>0.20899999999999999</v>
      </c>
      <c r="L1398">
        <f>_xlfn.NUMBERVALUE(INDEX(tb_SVI[],MATCH(Table3[[#This Row],[city_name]],tb_SVI[city_name_uf],0),10),".")</f>
        <v>0.43</v>
      </c>
      <c r="M1398">
        <f>_xlfn.NUMBERVALUE(INDEX(tb_SVI[],MATCH(Table3[[#This Row],[city_name]],tb_SVI[city_name_uf],0),11),".")</f>
        <v>0.52900000000000003</v>
      </c>
      <c r="N1398" s="14">
        <f>_xlfn.PERCENTRANK.INC(Table3[MHDI_tot],Table3[[#This Row],[MHDI_tot]],3)</f>
        <v>0.36499999999999999</v>
      </c>
    </row>
    <row r="1399" spans="1:14" hidden="1" x14ac:dyDescent="0.2">
      <c r="A1399" t="str">
        <f>SVI!F1399</f>
        <v>Serra Grande/PB</v>
      </c>
      <c r="B1399" t="str">
        <f>INDEX(tb_SVI[],MATCH(Table3[[#This Row],[ibge_cod]],tb_SVI[Município],0),1)</f>
        <v>PB</v>
      </c>
      <c r="C1399" t="str">
        <f>INDEX(tb_SVI[],MATCH(Table3[[#This Row],[city_name]],tb_SVI[city_name_uf],0),3)</f>
        <v>2515708</v>
      </c>
      <c r="D1399" t="s">
        <v>19048</v>
      </c>
      <c r="E1399" s="11">
        <f>INDEX(tb_SVI[],MATCH(Table3[[#This Row],[city_name]],tb_SVI[city_name_uf],0),5)</f>
        <v>2916</v>
      </c>
      <c r="F1399">
        <f>INDEX(tb_MHDI[],MATCH(Table3[[#This Row],[city_name]],tb_MHDI[mun_uf],0),5)</f>
        <v>0.58599999999999997</v>
      </c>
      <c r="G1399">
        <f>INDEX(tb_MHDI[],MATCH(Table3[[#This Row],[city_name]],tb_MHDI[mun_uf],0),6)</f>
        <v>0.54900000000000004</v>
      </c>
      <c r="H1399">
        <f>INDEX(tb_MHDI[],MATCH(Table3[[#This Row],[city_name]],tb_MHDI[mun_uf],0),7)</f>
        <v>0.745</v>
      </c>
      <c r="I1399">
        <f>INDEX(tb_MHDI[],MATCH(Table3[[#This Row],[city_name]],tb_MHDI[mun_uf],0),8)</f>
        <v>0.49099999999999999</v>
      </c>
      <c r="J1399">
        <f>_xlfn.NUMBERVALUE(INDEX(tb_SVI[],MATCH(Table3[[#This Row],[city_name]],tb_SVI[city_name_uf],0),8),".")</f>
        <v>0.39400000000000002</v>
      </c>
      <c r="K1399">
        <f>_xlfn.NUMBERVALUE(INDEX(tb_SVI[],MATCH(Table3[[#This Row],[city_name]],tb_SVI[city_name_uf],0),9),".")</f>
        <v>0.17799999999999999</v>
      </c>
      <c r="L1399">
        <f>_xlfn.NUMBERVALUE(INDEX(tb_SVI[],MATCH(Table3[[#This Row],[city_name]],tb_SVI[city_name_uf],0),10),".")</f>
        <v>0.49299999999999999</v>
      </c>
      <c r="M1399">
        <f>_xlfn.NUMBERVALUE(INDEX(tb_SVI[],MATCH(Table3[[#This Row],[city_name]],tb_SVI[city_name_uf],0),11),".")</f>
        <v>0.51100000000000001</v>
      </c>
      <c r="N1399" s="14">
        <f>_xlfn.PERCENTRANK.INC(Table3[MHDI_tot],Table3[[#This Row],[MHDI_tot]],3)</f>
        <v>0.188</v>
      </c>
    </row>
    <row r="1400" spans="1:14" hidden="1" x14ac:dyDescent="0.2">
      <c r="A1400" t="str">
        <f>SVI!F1400</f>
        <v>Serra Redonda/PB</v>
      </c>
      <c r="B1400" t="str">
        <f>INDEX(tb_SVI[],MATCH(Table3[[#This Row],[ibge_cod]],tb_SVI[Município],0),1)</f>
        <v>PB</v>
      </c>
      <c r="C1400" t="str">
        <f>INDEX(tb_SVI[],MATCH(Table3[[#This Row],[city_name]],tb_SVI[city_name_uf],0),3)</f>
        <v>2515807</v>
      </c>
      <c r="D1400" t="s">
        <v>19049</v>
      </c>
      <c r="E1400" s="11">
        <f>INDEX(tb_SVI[],MATCH(Table3[[#This Row],[city_name]],tb_SVI[city_name_uf],0),5)</f>
        <v>7021</v>
      </c>
      <c r="F1400">
        <f>INDEX(tb_MHDI[],MATCH(Table3[[#This Row],[city_name]],tb_MHDI[mun_uf],0),5)</f>
        <v>0.56999999999999995</v>
      </c>
      <c r="G1400">
        <f>INDEX(tb_MHDI[],MATCH(Table3[[#This Row],[city_name]],tb_MHDI[mun_uf],0),6)</f>
        <v>0.56499999999999995</v>
      </c>
      <c r="H1400">
        <f>INDEX(tb_MHDI[],MATCH(Table3[[#This Row],[city_name]],tb_MHDI[mun_uf],0),7)</f>
        <v>0.77200000000000002</v>
      </c>
      <c r="I1400">
        <f>INDEX(tb_MHDI[],MATCH(Table3[[#This Row],[city_name]],tb_MHDI[mun_uf],0),8)</f>
        <v>0.42399999999999999</v>
      </c>
      <c r="J1400">
        <f>_xlfn.NUMBERVALUE(INDEX(tb_SVI[],MATCH(Table3[[#This Row],[city_name]],tb_SVI[city_name_uf],0),8),".")</f>
        <v>0.50700000000000001</v>
      </c>
      <c r="K1400">
        <f>_xlfn.NUMBERVALUE(INDEX(tb_SVI[],MATCH(Table3[[#This Row],[city_name]],tb_SVI[city_name_uf],0),9),".")</f>
        <v>0.33200000000000002</v>
      </c>
      <c r="L1400">
        <f>_xlfn.NUMBERVALUE(INDEX(tb_SVI[],MATCH(Table3[[#This Row],[city_name]],tb_SVI[city_name_uf],0),10),".")</f>
        <v>0.55800000000000005</v>
      </c>
      <c r="M1400">
        <f>_xlfn.NUMBERVALUE(INDEX(tb_SVI[],MATCH(Table3[[#This Row],[city_name]],tb_SVI[city_name_uf],0),11),".")</f>
        <v>0.63200000000000001</v>
      </c>
      <c r="N1400" s="14">
        <f>_xlfn.PERCENTRANK.INC(Table3[MHDI_tot],Table3[[#This Row],[MHDI_tot]],3)</f>
        <v>0.125</v>
      </c>
    </row>
    <row r="1401" spans="1:14" hidden="1" x14ac:dyDescent="0.2">
      <c r="A1401" t="str">
        <f>SVI!F1401</f>
        <v>Serra da Raiz/PB</v>
      </c>
      <c r="B1401" t="str">
        <f>INDEX(tb_SVI[],MATCH(Table3[[#This Row],[ibge_cod]],tb_SVI[Município],0),1)</f>
        <v>PB</v>
      </c>
      <c r="C1401" t="str">
        <f>INDEX(tb_SVI[],MATCH(Table3[[#This Row],[city_name]],tb_SVI[city_name_uf],0),3)</f>
        <v>2515609</v>
      </c>
      <c r="D1401" t="s">
        <v>19050</v>
      </c>
      <c r="E1401" s="11">
        <f>INDEX(tb_SVI[],MATCH(Table3[[#This Row],[city_name]],tb_SVI[city_name_uf],0),5)</f>
        <v>3131</v>
      </c>
      <c r="F1401">
        <f>INDEX(tb_MHDI[],MATCH(Table3[[#This Row],[city_name]],tb_MHDI[mun_uf],0),5)</f>
        <v>0.626</v>
      </c>
      <c r="G1401">
        <f>INDEX(tb_MHDI[],MATCH(Table3[[#This Row],[city_name]],tb_MHDI[mun_uf],0),6)</f>
        <v>0.56999999999999995</v>
      </c>
      <c r="H1401">
        <f>INDEX(tb_MHDI[],MATCH(Table3[[#This Row],[city_name]],tb_MHDI[mun_uf],0),7)</f>
        <v>0.79200000000000004</v>
      </c>
      <c r="I1401">
        <f>INDEX(tb_MHDI[],MATCH(Table3[[#This Row],[city_name]],tb_MHDI[mun_uf],0),8)</f>
        <v>0.54400000000000004</v>
      </c>
      <c r="J1401">
        <f>_xlfn.NUMBERVALUE(INDEX(tb_SVI[],MATCH(Table3[[#This Row],[city_name]],tb_SVI[city_name_uf],0),8),".")</f>
        <v>0.45600000000000002</v>
      </c>
      <c r="K1401">
        <f>_xlfn.NUMBERVALUE(INDEX(tb_SVI[],MATCH(Table3[[#This Row],[city_name]],tb_SVI[city_name_uf],0),9),".")</f>
        <v>0.26</v>
      </c>
      <c r="L1401">
        <f>_xlfn.NUMBERVALUE(INDEX(tb_SVI[],MATCH(Table3[[#This Row],[city_name]],tb_SVI[city_name_uf],0),10),".")</f>
        <v>0.52600000000000002</v>
      </c>
      <c r="M1401">
        <f>_xlfn.NUMBERVALUE(INDEX(tb_SVI[],MATCH(Table3[[#This Row],[city_name]],tb_SVI[city_name_uf],0),11),".")</f>
        <v>0.58299999999999996</v>
      </c>
      <c r="N1401" s="14">
        <f>_xlfn.PERCENTRANK.INC(Table3[MHDI_tot],Table3[[#This Row],[MHDI_tot]],3)</f>
        <v>0.35499999999999998</v>
      </c>
    </row>
    <row r="1402" spans="1:14" hidden="1" x14ac:dyDescent="0.2">
      <c r="A1402" t="str">
        <f>SVI!F1402</f>
        <v>Serraria/PB</v>
      </c>
      <c r="B1402" t="str">
        <f>INDEX(tb_SVI[],MATCH(Table3[[#This Row],[ibge_cod]],tb_SVI[Município],0),1)</f>
        <v>PB</v>
      </c>
      <c r="C1402" t="str">
        <f>INDEX(tb_SVI[],MATCH(Table3[[#This Row],[city_name]],tb_SVI[city_name_uf],0),3)</f>
        <v>2515906</v>
      </c>
      <c r="D1402" t="s">
        <v>19051</v>
      </c>
      <c r="E1402" s="11">
        <f>INDEX(tb_SVI[],MATCH(Table3[[#This Row],[city_name]],tb_SVI[city_name_uf],0),5)</f>
        <v>6068</v>
      </c>
      <c r="F1402">
        <f>INDEX(tb_MHDI[],MATCH(Table3[[#This Row],[city_name]],tb_MHDI[mun_uf],0),5)</f>
        <v>0.54700000000000004</v>
      </c>
      <c r="G1402">
        <f>INDEX(tb_MHDI[],MATCH(Table3[[#This Row],[city_name]],tb_MHDI[mun_uf],0),6)</f>
        <v>0.53600000000000003</v>
      </c>
      <c r="H1402">
        <f>INDEX(tb_MHDI[],MATCH(Table3[[#This Row],[city_name]],tb_MHDI[mun_uf],0),7)</f>
        <v>0.77900000000000003</v>
      </c>
      <c r="I1402">
        <f>INDEX(tb_MHDI[],MATCH(Table3[[#This Row],[city_name]],tb_MHDI[mun_uf],0),8)</f>
        <v>0.39200000000000002</v>
      </c>
      <c r="J1402">
        <f>_xlfn.NUMBERVALUE(INDEX(tb_SVI[],MATCH(Table3[[#This Row],[city_name]],tb_SVI[city_name_uf],0),8),".")</f>
        <v>0.51900000000000002</v>
      </c>
      <c r="K1402">
        <f>_xlfn.NUMBERVALUE(INDEX(tb_SVI[],MATCH(Table3[[#This Row],[city_name]],tb_SVI[city_name_uf],0),9),".")</f>
        <v>0.317</v>
      </c>
      <c r="L1402">
        <f>_xlfn.NUMBERVALUE(INDEX(tb_SVI[],MATCH(Table3[[#This Row],[city_name]],tb_SVI[city_name_uf],0),10),".")</f>
        <v>0.58899999999999997</v>
      </c>
      <c r="M1402">
        <f>_xlfn.NUMBERVALUE(INDEX(tb_SVI[],MATCH(Table3[[#This Row],[city_name]],tb_SVI[city_name_uf],0),11),".")</f>
        <v>0.65100000000000002</v>
      </c>
      <c r="N1402" s="14">
        <f>_xlfn.PERCENTRANK.INC(Table3[MHDI_tot],Table3[[#This Row],[MHDI_tot]],3)</f>
        <v>5.6000000000000001E-2</v>
      </c>
    </row>
    <row r="1403" spans="1:14" hidden="1" x14ac:dyDescent="0.2">
      <c r="A1403" t="str">
        <f>SVI!F1403</f>
        <v>Sertãozinho/PB</v>
      </c>
      <c r="B1403" t="str">
        <f>INDEX(tb_SVI[],MATCH(Table3[[#This Row],[ibge_cod]],tb_SVI[Município],0),1)</f>
        <v>PB</v>
      </c>
      <c r="C1403" t="str">
        <f>INDEX(tb_SVI[],MATCH(Table3[[#This Row],[city_name]],tb_SVI[city_name_uf],0),3)</f>
        <v>2515930</v>
      </c>
      <c r="D1403" t="s">
        <v>19052</v>
      </c>
      <c r="E1403" s="11">
        <f>INDEX(tb_SVI[],MATCH(Table3[[#This Row],[city_name]],tb_SVI[city_name_uf],0),5)</f>
        <v>5089</v>
      </c>
      <c r="F1403">
        <f>INDEX(tb_MHDI[],MATCH(Table3[[#This Row],[city_name]],tb_MHDI[mun_uf],0),5)</f>
        <v>0.621</v>
      </c>
      <c r="G1403">
        <f>INDEX(tb_MHDI[],MATCH(Table3[[#This Row],[city_name]],tb_MHDI[mun_uf],0),6)</f>
        <v>0.55400000000000005</v>
      </c>
      <c r="H1403">
        <f>INDEX(tb_MHDI[],MATCH(Table3[[#This Row],[city_name]],tb_MHDI[mun_uf],0),7)</f>
        <v>0.76900000000000002</v>
      </c>
      <c r="I1403">
        <f>INDEX(tb_MHDI[],MATCH(Table3[[#This Row],[city_name]],tb_MHDI[mun_uf],0),8)</f>
        <v>0.56100000000000005</v>
      </c>
      <c r="J1403">
        <f>_xlfn.NUMBERVALUE(INDEX(tb_SVI[],MATCH(Table3[[#This Row],[city_name]],tb_SVI[city_name_uf],0),8),".")</f>
        <v>0.39600000000000002</v>
      </c>
      <c r="K1403">
        <f>_xlfn.NUMBERVALUE(INDEX(tb_SVI[],MATCH(Table3[[#This Row],[city_name]],tb_SVI[city_name_uf],0),9),".")</f>
        <v>0.28000000000000003</v>
      </c>
      <c r="L1403">
        <f>_xlfn.NUMBERVALUE(INDEX(tb_SVI[],MATCH(Table3[[#This Row],[city_name]],tb_SVI[city_name_uf],0),10),".")</f>
        <v>0.42199999999999999</v>
      </c>
      <c r="M1403">
        <f>_xlfn.NUMBERVALUE(INDEX(tb_SVI[],MATCH(Table3[[#This Row],[city_name]],tb_SVI[city_name_uf],0),11),".")</f>
        <v>0.48699999999999999</v>
      </c>
      <c r="N1403" s="14">
        <f>_xlfn.PERCENTRANK.INC(Table3[MHDI_tot],Table3[[#This Row],[MHDI_tot]],3)</f>
        <v>0.33500000000000002</v>
      </c>
    </row>
    <row r="1404" spans="1:14" hidden="1" x14ac:dyDescent="0.2">
      <c r="A1404" t="str">
        <f>SVI!F1404</f>
        <v>Sobrado/PB</v>
      </c>
      <c r="B1404" t="str">
        <f>INDEX(tb_SVI[],MATCH(Table3[[#This Row],[ibge_cod]],tb_SVI[Município],0),1)</f>
        <v>PB</v>
      </c>
      <c r="C1404" t="str">
        <f>INDEX(tb_SVI[],MATCH(Table3[[#This Row],[city_name]],tb_SVI[city_name_uf],0),3)</f>
        <v>2515971</v>
      </c>
      <c r="D1404" t="s">
        <v>19053</v>
      </c>
      <c r="E1404" s="11">
        <f>INDEX(tb_SVI[],MATCH(Table3[[#This Row],[city_name]],tb_SVI[city_name_uf],0),5)</f>
        <v>7815</v>
      </c>
      <c r="F1404">
        <f>INDEX(tb_MHDI[],MATCH(Table3[[#This Row],[city_name]],tb_MHDI[mun_uf],0),5)</f>
        <v>0.57299999999999995</v>
      </c>
      <c r="G1404">
        <f>INDEX(tb_MHDI[],MATCH(Table3[[#This Row],[city_name]],tb_MHDI[mun_uf],0),6)</f>
        <v>0.52500000000000002</v>
      </c>
      <c r="H1404">
        <f>INDEX(tb_MHDI[],MATCH(Table3[[#This Row],[city_name]],tb_MHDI[mun_uf],0),7)</f>
        <v>0.753</v>
      </c>
      <c r="I1404">
        <f>INDEX(tb_MHDI[],MATCH(Table3[[#This Row],[city_name]],tb_MHDI[mun_uf],0),8)</f>
        <v>0.47699999999999998</v>
      </c>
      <c r="J1404">
        <f>_xlfn.NUMBERVALUE(INDEX(tb_SVI[],MATCH(Table3[[#This Row],[city_name]],tb_SVI[city_name_uf],0),8),".")</f>
        <v>0.47</v>
      </c>
      <c r="K1404">
        <f>_xlfn.NUMBERVALUE(INDEX(tb_SVI[],MATCH(Table3[[#This Row],[city_name]],tb_SVI[city_name_uf],0),9),".")</f>
        <v>0.307</v>
      </c>
      <c r="L1404">
        <f>_xlfn.NUMBERVALUE(INDEX(tb_SVI[],MATCH(Table3[[#This Row],[city_name]],tb_SVI[city_name_uf],0),10),".")</f>
        <v>0.56299999999999994</v>
      </c>
      <c r="M1404">
        <f>_xlfn.NUMBERVALUE(INDEX(tb_SVI[],MATCH(Table3[[#This Row],[city_name]],tb_SVI[city_name_uf],0),11),".")</f>
        <v>0.54</v>
      </c>
      <c r="N1404" s="14">
        <f>_xlfn.PERCENTRANK.INC(Table3[MHDI_tot],Table3[[#This Row],[MHDI_tot]],3)</f>
        <v>0.13700000000000001</v>
      </c>
    </row>
    <row r="1405" spans="1:14" hidden="1" x14ac:dyDescent="0.2">
      <c r="A1405" t="str">
        <f>SVI!F1405</f>
        <v>Soledade/PB</v>
      </c>
      <c r="B1405" t="str">
        <f>INDEX(tb_SVI[],MATCH(Table3[[#This Row],[ibge_cod]],tb_SVI[Município],0),1)</f>
        <v>PB</v>
      </c>
      <c r="C1405" t="str">
        <f>INDEX(tb_SVI[],MATCH(Table3[[#This Row],[city_name]],tb_SVI[city_name_uf],0),3)</f>
        <v>2516102</v>
      </c>
      <c r="D1405" t="s">
        <v>19054</v>
      </c>
      <c r="E1405" s="11">
        <f>INDEX(tb_SVI[],MATCH(Table3[[#This Row],[city_name]],tb_SVI[city_name_uf],0),5)</f>
        <v>15102</v>
      </c>
      <c r="F1405">
        <f>INDEX(tb_MHDI[],MATCH(Table3[[#This Row],[city_name]],tb_MHDI[mun_uf],0),5)</f>
        <v>0.61599999999999999</v>
      </c>
      <c r="G1405">
        <f>INDEX(tb_MHDI[],MATCH(Table3[[#This Row],[city_name]],tb_MHDI[mun_uf],0),6)</f>
        <v>0.59799999999999998</v>
      </c>
      <c r="H1405">
        <f>INDEX(tb_MHDI[],MATCH(Table3[[#This Row],[city_name]],tb_MHDI[mun_uf],0),7)</f>
        <v>0.77200000000000002</v>
      </c>
      <c r="I1405">
        <f>INDEX(tb_MHDI[],MATCH(Table3[[#This Row],[city_name]],tb_MHDI[mun_uf],0),8)</f>
        <v>0.50600000000000001</v>
      </c>
      <c r="J1405">
        <f>_xlfn.NUMBERVALUE(INDEX(tb_SVI[],MATCH(Table3[[#This Row],[city_name]],tb_SVI[city_name_uf],0),8),".")</f>
        <v>0.38</v>
      </c>
      <c r="K1405">
        <f>_xlfn.NUMBERVALUE(INDEX(tb_SVI[],MATCH(Table3[[#This Row],[city_name]],tb_SVI[city_name_uf],0),9),".")</f>
        <v>0.19900000000000001</v>
      </c>
      <c r="L1405">
        <f>_xlfn.NUMBERVALUE(INDEX(tb_SVI[],MATCH(Table3[[#This Row],[city_name]],tb_SVI[city_name_uf],0),10),".")</f>
        <v>0.47899999999999998</v>
      </c>
      <c r="M1405">
        <f>_xlfn.NUMBERVALUE(INDEX(tb_SVI[],MATCH(Table3[[#This Row],[city_name]],tb_SVI[city_name_uf],0),11),".")</f>
        <v>0.46200000000000002</v>
      </c>
      <c r="N1405" s="14">
        <f>_xlfn.PERCENTRANK.INC(Table3[MHDI_tot],Table3[[#This Row],[MHDI_tot]],3)</f>
        <v>0.318</v>
      </c>
    </row>
    <row r="1406" spans="1:14" hidden="1" x14ac:dyDescent="0.2">
      <c r="A1406" t="str">
        <f>SVI!F1406</f>
        <v>Solânea/PB</v>
      </c>
      <c r="B1406" t="str">
        <f>INDEX(tb_SVI[],MATCH(Table3[[#This Row],[ibge_cod]],tb_SVI[Município],0),1)</f>
        <v>PB</v>
      </c>
      <c r="C1406" t="str">
        <f>INDEX(tb_SVI[],MATCH(Table3[[#This Row],[city_name]],tb_SVI[city_name_uf],0),3)</f>
        <v>2516003</v>
      </c>
      <c r="D1406" t="s">
        <v>19055</v>
      </c>
      <c r="E1406" s="11">
        <f>INDEX(tb_SVI[],MATCH(Table3[[#This Row],[city_name]],tb_SVI[city_name_uf],0),5)</f>
        <v>26227</v>
      </c>
      <c r="F1406">
        <f>INDEX(tb_MHDI[],MATCH(Table3[[#This Row],[city_name]],tb_MHDI[mun_uf],0),5)</f>
        <v>0.59499999999999997</v>
      </c>
      <c r="G1406">
        <f>INDEX(tb_MHDI[],MATCH(Table3[[#This Row],[city_name]],tb_MHDI[mun_uf],0),6)</f>
        <v>0.59199999999999997</v>
      </c>
      <c r="H1406">
        <f>INDEX(tb_MHDI[],MATCH(Table3[[#This Row],[city_name]],tb_MHDI[mun_uf],0),7)</f>
        <v>0.76200000000000001</v>
      </c>
      <c r="I1406">
        <f>INDEX(tb_MHDI[],MATCH(Table3[[#This Row],[city_name]],tb_MHDI[mun_uf],0),8)</f>
        <v>0.46800000000000003</v>
      </c>
      <c r="J1406">
        <f>_xlfn.NUMBERVALUE(INDEX(tb_SVI[],MATCH(Table3[[#This Row],[city_name]],tb_SVI[city_name_uf],0),8),".")</f>
        <v>0.47</v>
      </c>
      <c r="K1406">
        <f>_xlfn.NUMBERVALUE(INDEX(tb_SVI[],MATCH(Table3[[#This Row],[city_name]],tb_SVI[city_name_uf],0),9),".")</f>
        <v>0.27600000000000002</v>
      </c>
      <c r="L1406">
        <f>_xlfn.NUMBERVALUE(INDEX(tb_SVI[],MATCH(Table3[[#This Row],[city_name]],tb_SVI[city_name_uf],0),10),".")</f>
        <v>0.55800000000000005</v>
      </c>
      <c r="M1406">
        <f>_xlfn.NUMBERVALUE(INDEX(tb_SVI[],MATCH(Table3[[#This Row],[city_name]],tb_SVI[city_name_uf],0),11),".")</f>
        <v>0.57499999999999996</v>
      </c>
      <c r="N1406" s="14">
        <f>_xlfn.PERCENTRANK.INC(Table3[MHDI_tot],Table3[[#This Row],[MHDI_tot]],3)</f>
        <v>0.23</v>
      </c>
    </row>
    <row r="1407" spans="1:14" hidden="1" x14ac:dyDescent="0.2">
      <c r="A1407" t="str">
        <f>SVI!F1407</f>
        <v>Sossêgo/PB</v>
      </c>
      <c r="B1407" t="str">
        <f>INDEX(tb_SVI[],MATCH(Table3[[#This Row],[ibge_cod]],tb_SVI[Município],0),1)</f>
        <v>PB</v>
      </c>
      <c r="C1407" t="str">
        <f>INDEX(tb_SVI[],MATCH(Table3[[#This Row],[city_name]],tb_SVI[city_name_uf],0),3)</f>
        <v>2516151</v>
      </c>
      <c r="D1407" t="s">
        <v>19056</v>
      </c>
      <c r="E1407" s="11">
        <f>INDEX(tb_SVI[],MATCH(Table3[[#This Row],[city_name]],tb_SVI[city_name_uf],0),5)</f>
        <v>3594</v>
      </c>
      <c r="F1407">
        <f>INDEX(tb_MHDI[],MATCH(Table3[[#This Row],[city_name]],tb_MHDI[mun_uf],0),5)</f>
        <v>0.57299999999999995</v>
      </c>
      <c r="G1407">
        <f>INDEX(tb_MHDI[],MATCH(Table3[[#This Row],[city_name]],tb_MHDI[mun_uf],0),6)</f>
        <v>0.53100000000000003</v>
      </c>
      <c r="H1407">
        <f>INDEX(tb_MHDI[],MATCH(Table3[[#This Row],[city_name]],tb_MHDI[mun_uf],0),7)</f>
        <v>0.76900000000000002</v>
      </c>
      <c r="I1407">
        <f>INDEX(tb_MHDI[],MATCH(Table3[[#This Row],[city_name]],tb_MHDI[mun_uf],0),8)</f>
        <v>0.46</v>
      </c>
      <c r="J1407">
        <f>_xlfn.NUMBERVALUE(INDEX(tb_SVI[],MATCH(Table3[[#This Row],[city_name]],tb_SVI[city_name_uf],0),8),".")</f>
        <v>0.45500000000000002</v>
      </c>
      <c r="K1407">
        <f>_xlfn.NUMBERVALUE(INDEX(tb_SVI[],MATCH(Table3[[#This Row],[city_name]],tb_SVI[city_name_uf],0),9),".")</f>
        <v>0.32900000000000001</v>
      </c>
      <c r="L1407">
        <f>_xlfn.NUMBERVALUE(INDEX(tb_SVI[],MATCH(Table3[[#This Row],[city_name]],tb_SVI[city_name_uf],0),10),".")</f>
        <v>0.53600000000000003</v>
      </c>
      <c r="M1407">
        <f>_xlfn.NUMBERVALUE(INDEX(tb_SVI[],MATCH(Table3[[#This Row],[city_name]],tb_SVI[city_name_uf],0),11),".")</f>
        <v>0.501</v>
      </c>
      <c r="N1407" s="14">
        <f>_xlfn.PERCENTRANK.INC(Table3[MHDI_tot],Table3[[#This Row],[MHDI_tot]],3)</f>
        <v>0.13700000000000001</v>
      </c>
    </row>
    <row r="1408" spans="1:14" hidden="1" x14ac:dyDescent="0.2">
      <c r="A1408" t="str">
        <f>SVI!F1408</f>
        <v>Sousa/PB</v>
      </c>
      <c r="B1408" t="str">
        <f>INDEX(tb_SVI[],MATCH(Table3[[#This Row],[ibge_cod]],tb_SVI[Município],0),1)</f>
        <v>PB</v>
      </c>
      <c r="C1408" t="str">
        <f>INDEX(tb_SVI[],MATCH(Table3[[#This Row],[city_name]],tb_SVI[city_name_uf],0),3)</f>
        <v>2516201</v>
      </c>
      <c r="D1408" t="s">
        <v>19057</v>
      </c>
      <c r="E1408" s="11">
        <f>INDEX(tb_SVI[],MATCH(Table3[[#This Row],[city_name]],tb_SVI[city_name_uf],0),5)</f>
        <v>69723</v>
      </c>
      <c r="F1408">
        <f>INDEX(tb_MHDI[],MATCH(Table3[[#This Row],[city_name]],tb_MHDI[mun_uf],0),5)</f>
        <v>0.66800000000000004</v>
      </c>
      <c r="G1408">
        <f>INDEX(tb_MHDI[],MATCH(Table3[[#This Row],[city_name]],tb_MHDI[mun_uf],0),6)</f>
        <v>0.64500000000000002</v>
      </c>
      <c r="H1408">
        <f>INDEX(tb_MHDI[],MATCH(Table3[[#This Row],[city_name]],tb_MHDI[mun_uf],0),7)</f>
        <v>0.81399999999999995</v>
      </c>
      <c r="I1408">
        <f>INDEX(tb_MHDI[],MATCH(Table3[[#This Row],[city_name]],tb_MHDI[mun_uf],0),8)</f>
        <v>0.56699999999999995</v>
      </c>
      <c r="J1408">
        <f>_xlfn.NUMBERVALUE(INDEX(tb_SVI[],MATCH(Table3[[#This Row],[city_name]],tb_SVI[city_name_uf],0),8),".")</f>
        <v>0.35599999999999998</v>
      </c>
      <c r="K1408">
        <f>_xlfn.NUMBERVALUE(INDEX(tb_SVI[],MATCH(Table3[[#This Row],[city_name]],tb_SVI[city_name_uf],0),9),".")</f>
        <v>0.15</v>
      </c>
      <c r="L1408">
        <f>_xlfn.NUMBERVALUE(INDEX(tb_SVI[],MATCH(Table3[[#This Row],[city_name]],tb_SVI[city_name_uf],0),10),".")</f>
        <v>0.46</v>
      </c>
      <c r="M1408">
        <f>_xlfn.NUMBERVALUE(INDEX(tb_SVI[],MATCH(Table3[[#This Row],[city_name]],tb_SVI[city_name_uf],0),11),".")</f>
        <v>0.45800000000000002</v>
      </c>
      <c r="N1408" s="14">
        <f>_xlfn.PERCENTRANK.INC(Table3[MHDI_tot],Table3[[#This Row],[MHDI_tot]],3)</f>
        <v>0.50800000000000001</v>
      </c>
    </row>
    <row r="1409" spans="1:14" hidden="1" x14ac:dyDescent="0.2">
      <c r="A1409" t="str">
        <f>SVI!F1409</f>
        <v>Sumé/PB</v>
      </c>
      <c r="B1409" t="str">
        <f>INDEX(tb_SVI[],MATCH(Table3[[#This Row],[ibge_cod]],tb_SVI[Município],0),1)</f>
        <v>PB</v>
      </c>
      <c r="C1409" t="str">
        <f>INDEX(tb_SVI[],MATCH(Table3[[#This Row],[city_name]],tb_SVI[city_name_uf],0),3)</f>
        <v>2516300</v>
      </c>
      <c r="D1409" t="s">
        <v>19058</v>
      </c>
      <c r="E1409" s="11">
        <f>INDEX(tb_SVI[],MATCH(Table3[[#This Row],[city_name]],tb_SVI[city_name_uf],0),5)</f>
        <v>17031</v>
      </c>
      <c r="F1409">
        <f>INDEX(tb_MHDI[],MATCH(Table3[[#This Row],[city_name]],tb_MHDI[mun_uf],0),5)</f>
        <v>0.627</v>
      </c>
      <c r="G1409">
        <f>INDEX(tb_MHDI[],MATCH(Table3[[#This Row],[city_name]],tb_MHDI[mun_uf],0),6)</f>
        <v>0.60199999999999998</v>
      </c>
      <c r="H1409">
        <f>INDEX(tb_MHDI[],MATCH(Table3[[#This Row],[city_name]],tb_MHDI[mun_uf],0),7)</f>
        <v>0.76500000000000001</v>
      </c>
      <c r="I1409">
        <f>INDEX(tb_MHDI[],MATCH(Table3[[#This Row],[city_name]],tb_MHDI[mun_uf],0),8)</f>
        <v>0.53400000000000003</v>
      </c>
      <c r="J1409">
        <f>_xlfn.NUMBERVALUE(INDEX(tb_SVI[],MATCH(Table3[[#This Row],[city_name]],tb_SVI[city_name_uf],0),8),".")</f>
        <v>0.39</v>
      </c>
      <c r="K1409">
        <f>_xlfn.NUMBERVALUE(INDEX(tb_SVI[],MATCH(Table3[[#This Row],[city_name]],tb_SVI[city_name_uf],0),9),".")</f>
        <v>0.151</v>
      </c>
      <c r="L1409">
        <f>_xlfn.NUMBERVALUE(INDEX(tb_SVI[],MATCH(Table3[[#This Row],[city_name]],tb_SVI[city_name_uf],0),10),".")</f>
        <v>0.503</v>
      </c>
      <c r="M1409">
        <f>_xlfn.NUMBERVALUE(INDEX(tb_SVI[],MATCH(Table3[[#This Row],[city_name]],tb_SVI[city_name_uf],0),11),".")</f>
        <v>0.51500000000000001</v>
      </c>
      <c r="N1409" s="14">
        <f>_xlfn.PERCENTRANK.INC(Table3[MHDI_tot],Table3[[#This Row],[MHDI_tot]],3)</f>
        <v>0.36</v>
      </c>
    </row>
    <row r="1410" spans="1:14" hidden="1" x14ac:dyDescent="0.2">
      <c r="A1410" t="str">
        <f>SVI!F1410</f>
        <v>São Bentinho/PB</v>
      </c>
      <c r="B1410" t="str">
        <f>INDEX(tb_SVI[],MATCH(Table3[[#This Row],[ibge_cod]],tb_SVI[Município],0),1)</f>
        <v>PB</v>
      </c>
      <c r="C1410" t="str">
        <f>INDEX(tb_SVI[],MATCH(Table3[[#This Row],[city_name]],tb_SVI[city_name_uf],0),3)</f>
        <v>2513927</v>
      </c>
      <c r="D1410" t="s">
        <v>19059</v>
      </c>
      <c r="E1410" s="11">
        <f>INDEX(tb_SVI[],MATCH(Table3[[#This Row],[city_name]],tb_SVI[city_name_uf],0),5)</f>
        <v>4566</v>
      </c>
      <c r="F1410">
        <f>INDEX(tb_MHDI[],MATCH(Table3[[#This Row],[city_name]],tb_MHDI[mun_uf],0),5)</f>
        <v>0.60599999999999998</v>
      </c>
      <c r="G1410">
        <f>INDEX(tb_MHDI[],MATCH(Table3[[#This Row],[city_name]],tb_MHDI[mun_uf],0),6)</f>
        <v>0.57499999999999996</v>
      </c>
      <c r="H1410">
        <f>INDEX(tb_MHDI[],MATCH(Table3[[#This Row],[city_name]],tb_MHDI[mun_uf],0),7)</f>
        <v>0.78700000000000003</v>
      </c>
      <c r="I1410">
        <f>INDEX(tb_MHDI[],MATCH(Table3[[#This Row],[city_name]],tb_MHDI[mun_uf],0),8)</f>
        <v>0.49099999999999999</v>
      </c>
      <c r="J1410">
        <f>_xlfn.NUMBERVALUE(INDEX(tb_SVI[],MATCH(Table3[[#This Row],[city_name]],tb_SVI[city_name_uf],0),8),".")</f>
        <v>0.373</v>
      </c>
      <c r="K1410">
        <f>_xlfn.NUMBERVALUE(INDEX(tb_SVI[],MATCH(Table3[[#This Row],[city_name]],tb_SVI[city_name_uf],0),9),".")</f>
        <v>0.154</v>
      </c>
      <c r="L1410">
        <f>_xlfn.NUMBERVALUE(INDEX(tb_SVI[],MATCH(Table3[[#This Row],[city_name]],tb_SVI[city_name_uf],0),10),".")</f>
        <v>0.495</v>
      </c>
      <c r="M1410">
        <f>_xlfn.NUMBERVALUE(INDEX(tb_SVI[],MATCH(Table3[[#This Row],[city_name]],tb_SVI[city_name_uf],0),11),".")</f>
        <v>0.47099999999999997</v>
      </c>
      <c r="N1410" s="14">
        <f>_xlfn.PERCENTRANK.INC(Table3[MHDI_tot],Table3[[#This Row],[MHDI_tot]],3)</f>
        <v>0.27600000000000002</v>
      </c>
    </row>
    <row r="1411" spans="1:14" hidden="1" x14ac:dyDescent="0.2">
      <c r="A1411" t="str">
        <f>SVI!F1411</f>
        <v>São Bento/PB</v>
      </c>
      <c r="B1411" t="str">
        <f>INDEX(tb_SVI[],MATCH(Table3[[#This Row],[ibge_cod]],tb_SVI[Município],0),1)</f>
        <v>PB</v>
      </c>
      <c r="C1411" t="str">
        <f>INDEX(tb_SVI[],MATCH(Table3[[#This Row],[city_name]],tb_SVI[city_name_uf],0),3)</f>
        <v>2513901</v>
      </c>
      <c r="D1411" t="s">
        <v>19060</v>
      </c>
      <c r="E1411" s="11">
        <f>INDEX(tb_SVI[],MATCH(Table3[[#This Row],[city_name]],tb_SVI[city_name_uf],0),5)</f>
        <v>34344</v>
      </c>
      <c r="F1411">
        <f>INDEX(tb_MHDI[],MATCH(Table3[[#This Row],[city_name]],tb_MHDI[mun_uf],0),5)</f>
        <v>0.57999999999999996</v>
      </c>
      <c r="G1411">
        <f>INDEX(tb_MHDI[],MATCH(Table3[[#This Row],[city_name]],tb_MHDI[mun_uf],0),6)</f>
        <v>0.59699999999999998</v>
      </c>
      <c r="H1411">
        <f>INDEX(tb_MHDI[],MATCH(Table3[[#This Row],[city_name]],tb_MHDI[mun_uf],0),7)</f>
        <v>0.76900000000000002</v>
      </c>
      <c r="I1411">
        <f>INDEX(tb_MHDI[],MATCH(Table3[[#This Row],[city_name]],tb_MHDI[mun_uf],0),8)</f>
        <v>0.42399999999999999</v>
      </c>
      <c r="J1411">
        <f>_xlfn.NUMBERVALUE(INDEX(tb_SVI[],MATCH(Table3[[#This Row],[city_name]],tb_SVI[city_name_uf],0),8),".")</f>
        <v>0.35699999999999998</v>
      </c>
      <c r="K1411">
        <f>_xlfn.NUMBERVALUE(INDEX(tb_SVI[],MATCH(Table3[[#This Row],[city_name]],tb_SVI[city_name_uf],0),9),".")</f>
        <v>7.0000000000000007E-2</v>
      </c>
      <c r="L1411">
        <f>_xlfn.NUMBERVALUE(INDEX(tb_SVI[],MATCH(Table3[[#This Row],[city_name]],tb_SVI[city_name_uf],0),10),".")</f>
        <v>0.52700000000000002</v>
      </c>
      <c r="M1411">
        <f>_xlfn.NUMBERVALUE(INDEX(tb_SVI[],MATCH(Table3[[#This Row],[city_name]],tb_SVI[city_name_uf],0),11),".")</f>
        <v>0.47299999999999998</v>
      </c>
      <c r="N1411" s="14">
        <f>_xlfn.PERCENTRANK.INC(Table3[MHDI_tot],Table3[[#This Row],[MHDI_tot]],3)</f>
        <v>0.16300000000000001</v>
      </c>
    </row>
    <row r="1412" spans="1:14" hidden="1" x14ac:dyDescent="0.2">
      <c r="A1412" t="str">
        <f>SVI!F1412</f>
        <v>São Domingos/PB</v>
      </c>
      <c r="B1412" t="str">
        <f>INDEX(tb_SVI[],MATCH(Table3[[#This Row],[ibge_cod]],tb_SVI[Município],0),1)</f>
        <v>PB</v>
      </c>
      <c r="C1412" t="str">
        <f>INDEX(tb_SVI[],MATCH(Table3[[#This Row],[city_name]],tb_SVI[city_name_uf],0),3)</f>
        <v>2513968</v>
      </c>
      <c r="D1412" t="s">
        <v>19061</v>
      </c>
      <c r="E1412" s="11">
        <f>INDEX(tb_SVI[],MATCH(Table3[[#This Row],[city_name]],tb_SVI[city_name_uf],0),5)</f>
        <v>3097</v>
      </c>
      <c r="F1412">
        <f>INDEX(tb_MHDI[],MATCH(Table3[[#This Row],[city_name]],tb_MHDI[mun_uf],0),5)</f>
        <v>0.54800000000000004</v>
      </c>
      <c r="G1412">
        <f>INDEX(tb_MHDI[],MATCH(Table3[[#This Row],[city_name]],tb_MHDI[mun_uf],0),6)</f>
        <v>0.55500000000000005</v>
      </c>
      <c r="H1412">
        <f>INDEX(tb_MHDI[],MATCH(Table3[[#This Row],[city_name]],tb_MHDI[mun_uf],0),7)</f>
        <v>0.754</v>
      </c>
      <c r="I1412">
        <f>INDEX(tb_MHDI[],MATCH(Table3[[#This Row],[city_name]],tb_MHDI[mun_uf],0),8)</f>
        <v>0.39400000000000002</v>
      </c>
      <c r="J1412">
        <f>_xlfn.NUMBERVALUE(INDEX(tb_SVI[],MATCH(Table3[[#This Row],[city_name]],tb_SVI[city_name_uf],0),8),".")</f>
        <v>0.47499999999999998</v>
      </c>
      <c r="K1412">
        <f>_xlfn.NUMBERVALUE(INDEX(tb_SVI[],MATCH(Table3[[#This Row],[city_name]],tb_SVI[city_name_uf],0),9),".")</f>
        <v>0.26100000000000001</v>
      </c>
      <c r="L1412">
        <f>_xlfn.NUMBERVALUE(INDEX(tb_SVI[],MATCH(Table3[[#This Row],[city_name]],tb_SVI[city_name_uf],0),10),".")</f>
        <v>0.58499999999999996</v>
      </c>
      <c r="M1412">
        <f>_xlfn.NUMBERVALUE(INDEX(tb_SVI[],MATCH(Table3[[#This Row],[city_name]],tb_SVI[city_name_uf],0),11),".")</f>
        <v>0.57899999999999996</v>
      </c>
      <c r="N1412" s="14">
        <f>_xlfn.PERCENTRANK.INC(Table3[MHDI_tot],Table3[[#This Row],[MHDI_tot]],3)</f>
        <v>5.7000000000000002E-2</v>
      </c>
    </row>
    <row r="1413" spans="1:14" hidden="1" x14ac:dyDescent="0.2">
      <c r="A1413" t="str">
        <f>SVI!F1413</f>
        <v>São Domingos do Cariri/PB</v>
      </c>
      <c r="B1413" t="str">
        <f>INDEX(tb_SVI[],MATCH(Table3[[#This Row],[ibge_cod]],tb_SVI[Município],0),1)</f>
        <v>PB</v>
      </c>
      <c r="C1413" t="str">
        <f>INDEX(tb_SVI[],MATCH(Table3[[#This Row],[city_name]],tb_SVI[city_name_uf],0),3)</f>
        <v>2513943</v>
      </c>
      <c r="D1413" t="s">
        <v>19062</v>
      </c>
      <c r="E1413" s="11">
        <f>INDEX(tb_SVI[],MATCH(Table3[[#This Row],[city_name]],tb_SVI[city_name_uf],0),5)</f>
        <v>2630</v>
      </c>
      <c r="F1413">
        <f>INDEX(tb_MHDI[],MATCH(Table3[[#This Row],[city_name]],tb_MHDI[mun_uf],0),5)</f>
        <v>0.58899999999999997</v>
      </c>
      <c r="G1413">
        <f>INDEX(tb_MHDI[],MATCH(Table3[[#This Row],[city_name]],tb_MHDI[mun_uf],0),6)</f>
        <v>0.60299999999999998</v>
      </c>
      <c r="H1413">
        <f>INDEX(tb_MHDI[],MATCH(Table3[[#This Row],[city_name]],tb_MHDI[mun_uf],0),7)</f>
        <v>0.77300000000000002</v>
      </c>
      <c r="I1413">
        <f>INDEX(tb_MHDI[],MATCH(Table3[[#This Row],[city_name]],tb_MHDI[mun_uf],0),8)</f>
        <v>0.438</v>
      </c>
      <c r="J1413">
        <f>_xlfn.NUMBERVALUE(INDEX(tb_SVI[],MATCH(Table3[[#This Row],[city_name]],tb_SVI[city_name_uf],0),8),".")</f>
        <v>0.41</v>
      </c>
      <c r="K1413">
        <f>_xlfn.NUMBERVALUE(INDEX(tb_SVI[],MATCH(Table3[[#This Row],[city_name]],tb_SVI[city_name_uf],0),9),".")</f>
        <v>0.16200000000000001</v>
      </c>
      <c r="L1413">
        <f>_xlfn.NUMBERVALUE(INDEX(tb_SVI[],MATCH(Table3[[#This Row],[city_name]],tb_SVI[city_name_uf],0),10),".")</f>
        <v>0.47899999999999998</v>
      </c>
      <c r="M1413">
        <f>_xlfn.NUMBERVALUE(INDEX(tb_SVI[],MATCH(Table3[[#This Row],[city_name]],tb_SVI[city_name_uf],0),11),".")</f>
        <v>0.59</v>
      </c>
      <c r="N1413" s="14">
        <f>_xlfn.PERCENTRANK.INC(Table3[MHDI_tot],Table3[[#This Row],[MHDI_tot]],3)</f>
        <v>0.20100000000000001</v>
      </c>
    </row>
    <row r="1414" spans="1:14" hidden="1" x14ac:dyDescent="0.2">
      <c r="A1414" t="str">
        <f>SVI!F1414</f>
        <v>São Francisco/PB</v>
      </c>
      <c r="B1414" t="str">
        <f>INDEX(tb_SVI[],MATCH(Table3[[#This Row],[ibge_cod]],tb_SVI[Município],0),1)</f>
        <v>PB</v>
      </c>
      <c r="C1414" t="str">
        <f>INDEX(tb_SVI[],MATCH(Table3[[#This Row],[city_name]],tb_SVI[city_name_uf],0),3)</f>
        <v>2513984</v>
      </c>
      <c r="D1414" t="s">
        <v>19063</v>
      </c>
      <c r="E1414" s="11">
        <f>INDEX(tb_SVI[],MATCH(Table3[[#This Row],[city_name]],tb_SVI[city_name_uf],0),5)</f>
        <v>3384</v>
      </c>
      <c r="F1414">
        <f>INDEX(tb_MHDI[],MATCH(Table3[[#This Row],[city_name]],tb_MHDI[mun_uf],0),5)</f>
        <v>0.57999999999999996</v>
      </c>
      <c r="G1414">
        <f>INDEX(tb_MHDI[],MATCH(Table3[[#This Row],[city_name]],tb_MHDI[mun_uf],0),6)</f>
        <v>0.56000000000000005</v>
      </c>
      <c r="H1414">
        <f>INDEX(tb_MHDI[],MATCH(Table3[[#This Row],[city_name]],tb_MHDI[mun_uf],0),7)</f>
        <v>0.72599999999999998</v>
      </c>
      <c r="I1414">
        <f>INDEX(tb_MHDI[],MATCH(Table3[[#This Row],[city_name]],tb_MHDI[mun_uf],0),8)</f>
        <v>0.48099999999999998</v>
      </c>
      <c r="J1414">
        <f>_xlfn.NUMBERVALUE(INDEX(tb_SVI[],MATCH(Table3[[#This Row],[city_name]],tb_SVI[city_name_uf],0),8),".")</f>
        <v>0.36099999999999999</v>
      </c>
      <c r="K1414">
        <f>_xlfn.NUMBERVALUE(INDEX(tb_SVI[],MATCH(Table3[[#This Row],[city_name]],tb_SVI[city_name_uf],0),9),".")</f>
        <v>0.13</v>
      </c>
      <c r="L1414">
        <f>_xlfn.NUMBERVALUE(INDEX(tb_SVI[],MATCH(Table3[[#This Row],[city_name]],tb_SVI[city_name_uf],0),10),".")</f>
        <v>0.45800000000000002</v>
      </c>
      <c r="M1414">
        <f>_xlfn.NUMBERVALUE(INDEX(tb_SVI[],MATCH(Table3[[#This Row],[city_name]],tb_SVI[city_name_uf],0),11),".")</f>
        <v>0.49399999999999999</v>
      </c>
      <c r="N1414" s="14">
        <f>_xlfn.PERCENTRANK.INC(Table3[MHDI_tot],Table3[[#This Row],[MHDI_tot]],3)</f>
        <v>0.16300000000000001</v>
      </c>
    </row>
    <row r="1415" spans="1:14" hidden="1" x14ac:dyDescent="0.2">
      <c r="A1415" t="str">
        <f>SVI!F1415</f>
        <v>São José da Lagoa Tapada/PB</v>
      </c>
      <c r="B1415" t="str">
        <f>INDEX(tb_SVI[],MATCH(Table3[[#This Row],[ibge_cod]],tb_SVI[Município],0),1)</f>
        <v>PB</v>
      </c>
      <c r="C1415" t="str">
        <f>INDEX(tb_SVI[],MATCH(Table3[[#This Row],[city_name]],tb_SVI[city_name_uf],0),3)</f>
        <v>2514206</v>
      </c>
      <c r="D1415" t="s">
        <v>19064</v>
      </c>
      <c r="E1415" s="11">
        <f>INDEX(tb_SVI[],MATCH(Table3[[#This Row],[city_name]],tb_SVI[city_name_uf],0),5)</f>
        <v>7626</v>
      </c>
      <c r="F1415">
        <f>INDEX(tb_MHDI[],MATCH(Table3[[#This Row],[city_name]],tb_MHDI[mun_uf],0),5)</f>
        <v>0.53</v>
      </c>
      <c r="G1415">
        <f>INDEX(tb_MHDI[],MATCH(Table3[[#This Row],[city_name]],tb_MHDI[mun_uf],0),6)</f>
        <v>0.53</v>
      </c>
      <c r="H1415">
        <f>INDEX(tb_MHDI[],MATCH(Table3[[#This Row],[city_name]],tb_MHDI[mun_uf],0),7)</f>
        <v>0.72199999999999998</v>
      </c>
      <c r="I1415">
        <f>INDEX(tb_MHDI[],MATCH(Table3[[#This Row],[city_name]],tb_MHDI[mun_uf],0),8)</f>
        <v>0.38900000000000001</v>
      </c>
      <c r="J1415">
        <f>_xlfn.NUMBERVALUE(INDEX(tb_SVI[],MATCH(Table3[[#This Row],[city_name]],tb_SVI[city_name_uf],0),8),".")</f>
        <v>0.499</v>
      </c>
      <c r="K1415">
        <f>_xlfn.NUMBERVALUE(INDEX(tb_SVI[],MATCH(Table3[[#This Row],[city_name]],tb_SVI[city_name_uf],0),9),".")</f>
        <v>0.32700000000000001</v>
      </c>
      <c r="L1415">
        <f>_xlfn.NUMBERVALUE(INDEX(tb_SVI[],MATCH(Table3[[#This Row],[city_name]],tb_SVI[city_name_uf],0),10),".")</f>
        <v>0.624</v>
      </c>
      <c r="M1415">
        <f>_xlfn.NUMBERVALUE(INDEX(tb_SVI[],MATCH(Table3[[#This Row],[city_name]],tb_SVI[city_name_uf],0),11),".")</f>
        <v>0.54700000000000004</v>
      </c>
      <c r="N1415" s="14">
        <f>_xlfn.PERCENTRANK.INC(Table3[MHDI_tot],Table3[[#This Row],[MHDI_tot]],3)</f>
        <v>2.9000000000000001E-2</v>
      </c>
    </row>
    <row r="1416" spans="1:14" hidden="1" x14ac:dyDescent="0.2">
      <c r="A1416" t="str">
        <f>SVI!F1416</f>
        <v>São José de Caiana/PB</v>
      </c>
      <c r="B1416" t="str">
        <f>INDEX(tb_SVI[],MATCH(Table3[[#This Row],[ibge_cod]],tb_SVI[Município],0),1)</f>
        <v>PB</v>
      </c>
      <c r="C1416" t="str">
        <f>INDEX(tb_SVI[],MATCH(Table3[[#This Row],[city_name]],tb_SVI[city_name_uf],0),3)</f>
        <v>2514305</v>
      </c>
      <c r="D1416" t="s">
        <v>19065</v>
      </c>
      <c r="E1416" s="11">
        <f>INDEX(tb_SVI[],MATCH(Table3[[#This Row],[city_name]],tb_SVI[city_name_uf],0),5)</f>
        <v>6376</v>
      </c>
      <c r="F1416">
        <f>INDEX(tb_MHDI[],MATCH(Table3[[#This Row],[city_name]],tb_MHDI[mun_uf],0),5)</f>
        <v>0.56499999999999995</v>
      </c>
      <c r="G1416">
        <f>INDEX(tb_MHDI[],MATCH(Table3[[#This Row],[city_name]],tb_MHDI[mun_uf],0),6)</f>
        <v>0.54500000000000004</v>
      </c>
      <c r="H1416">
        <f>INDEX(tb_MHDI[],MATCH(Table3[[#This Row],[city_name]],tb_MHDI[mun_uf],0),7)</f>
        <v>0.76200000000000001</v>
      </c>
      <c r="I1416">
        <f>INDEX(tb_MHDI[],MATCH(Table3[[#This Row],[city_name]],tb_MHDI[mun_uf],0),8)</f>
        <v>0.434</v>
      </c>
      <c r="J1416">
        <f>_xlfn.NUMBERVALUE(INDEX(tb_SVI[],MATCH(Table3[[#This Row],[city_name]],tb_SVI[city_name_uf],0),8),".")</f>
        <v>0.39100000000000001</v>
      </c>
      <c r="K1416">
        <f>_xlfn.NUMBERVALUE(INDEX(tb_SVI[],MATCH(Table3[[#This Row],[city_name]],tb_SVI[city_name_uf],0),9),".")</f>
        <v>0.249</v>
      </c>
      <c r="L1416">
        <f>_xlfn.NUMBERVALUE(INDEX(tb_SVI[],MATCH(Table3[[#This Row],[city_name]],tb_SVI[city_name_uf],0),10),".")</f>
        <v>0.504</v>
      </c>
      <c r="M1416">
        <f>_xlfn.NUMBERVALUE(INDEX(tb_SVI[],MATCH(Table3[[#This Row],[city_name]],tb_SVI[city_name_uf],0),11),".")</f>
        <v>0.41899999999999998</v>
      </c>
      <c r="N1416" s="14">
        <f>_xlfn.PERCENTRANK.INC(Table3[MHDI_tot],Table3[[#This Row],[MHDI_tot]],3)</f>
        <v>0.108</v>
      </c>
    </row>
    <row r="1417" spans="1:14" hidden="1" x14ac:dyDescent="0.2">
      <c r="A1417" t="str">
        <f>SVI!F1417</f>
        <v>São José de Espinharas/PB</v>
      </c>
      <c r="B1417" t="str">
        <f>INDEX(tb_SVI[],MATCH(Table3[[#This Row],[ibge_cod]],tb_SVI[Município],0),1)</f>
        <v>PB</v>
      </c>
      <c r="C1417" t="str">
        <f>INDEX(tb_SVI[],MATCH(Table3[[#This Row],[city_name]],tb_SVI[city_name_uf],0),3)</f>
        <v>2514404</v>
      </c>
      <c r="D1417" t="s">
        <v>19066</v>
      </c>
      <c r="E1417" s="11">
        <f>INDEX(tb_SVI[],MATCH(Table3[[#This Row],[city_name]],tb_SVI[city_name_uf],0),5)</f>
        <v>4656</v>
      </c>
      <c r="F1417">
        <f>INDEX(tb_MHDI[],MATCH(Table3[[#This Row],[city_name]],tb_MHDI[mun_uf],0),5)</f>
        <v>0.57699999999999996</v>
      </c>
      <c r="G1417">
        <f>INDEX(tb_MHDI[],MATCH(Table3[[#This Row],[city_name]],tb_MHDI[mun_uf],0),6)</f>
        <v>0.54300000000000004</v>
      </c>
      <c r="H1417">
        <f>INDEX(tb_MHDI[],MATCH(Table3[[#This Row],[city_name]],tb_MHDI[mun_uf],0),7)</f>
        <v>0.79</v>
      </c>
      <c r="I1417">
        <f>INDEX(tb_MHDI[],MATCH(Table3[[#This Row],[city_name]],tb_MHDI[mun_uf],0),8)</f>
        <v>0.44800000000000001</v>
      </c>
      <c r="J1417">
        <f>_xlfn.NUMBERVALUE(INDEX(tb_SVI[],MATCH(Table3[[#This Row],[city_name]],tb_SVI[city_name_uf],0),8),".")</f>
        <v>0.41399999999999998</v>
      </c>
      <c r="K1417">
        <f>_xlfn.NUMBERVALUE(INDEX(tb_SVI[],MATCH(Table3[[#This Row],[city_name]],tb_SVI[city_name_uf],0),9),".")</f>
        <v>0.24399999999999999</v>
      </c>
      <c r="L1417">
        <f>_xlfn.NUMBERVALUE(INDEX(tb_SVI[],MATCH(Table3[[#This Row],[city_name]],tb_SVI[city_name_uf],0),10),".")</f>
        <v>0.56399999999999995</v>
      </c>
      <c r="M1417">
        <f>_xlfn.NUMBERVALUE(INDEX(tb_SVI[],MATCH(Table3[[#This Row],[city_name]],tb_SVI[city_name_uf],0),11),".")</f>
        <v>0.433</v>
      </c>
      <c r="N1417" s="14">
        <f>_xlfn.PERCENTRANK.INC(Table3[MHDI_tot],Table3[[#This Row],[MHDI_tot]],3)</f>
        <v>0.152</v>
      </c>
    </row>
    <row r="1418" spans="1:14" hidden="1" x14ac:dyDescent="0.2">
      <c r="A1418" t="str">
        <f>SVI!F1418</f>
        <v>São José de Piranhas/PB</v>
      </c>
      <c r="B1418" t="str">
        <f>INDEX(tb_SVI[],MATCH(Table3[[#This Row],[ibge_cod]],tb_SVI[Município],0),1)</f>
        <v>PB</v>
      </c>
      <c r="C1418" t="str">
        <f>INDEX(tb_SVI[],MATCH(Table3[[#This Row],[city_name]],tb_SVI[city_name_uf],0),3)</f>
        <v>2514503</v>
      </c>
      <c r="D1418" t="s">
        <v>19067</v>
      </c>
      <c r="E1418" s="11">
        <f>INDEX(tb_SVI[],MATCH(Table3[[#This Row],[city_name]],tb_SVI[city_name_uf],0),5)</f>
        <v>20329</v>
      </c>
      <c r="F1418">
        <f>INDEX(tb_MHDI[],MATCH(Table3[[#This Row],[city_name]],tb_MHDI[mun_uf],0),5)</f>
        <v>0.59099999999999997</v>
      </c>
      <c r="G1418">
        <f>INDEX(tb_MHDI[],MATCH(Table3[[#This Row],[city_name]],tb_MHDI[mun_uf],0),6)</f>
        <v>0.59399999999999997</v>
      </c>
      <c r="H1418">
        <f>INDEX(tb_MHDI[],MATCH(Table3[[#This Row],[city_name]],tb_MHDI[mun_uf],0),7)</f>
        <v>0.755</v>
      </c>
      <c r="I1418">
        <f>INDEX(tb_MHDI[],MATCH(Table3[[#This Row],[city_name]],tb_MHDI[mun_uf],0),8)</f>
        <v>0.46100000000000002</v>
      </c>
      <c r="J1418">
        <f>_xlfn.NUMBERVALUE(INDEX(tb_SVI[],MATCH(Table3[[#This Row],[city_name]],tb_SVI[city_name_uf],0),8),".")</f>
        <v>0.35699999999999998</v>
      </c>
      <c r="K1418">
        <f>_xlfn.NUMBERVALUE(INDEX(tb_SVI[],MATCH(Table3[[#This Row],[city_name]],tb_SVI[city_name_uf],0),9),".")</f>
        <v>0.125</v>
      </c>
      <c r="L1418">
        <f>_xlfn.NUMBERVALUE(INDEX(tb_SVI[],MATCH(Table3[[#This Row],[city_name]],tb_SVI[city_name_uf],0),10),".")</f>
        <v>0.48599999999999999</v>
      </c>
      <c r="M1418">
        <f>_xlfn.NUMBERVALUE(INDEX(tb_SVI[],MATCH(Table3[[#This Row],[city_name]],tb_SVI[city_name_uf],0),11),".")</f>
        <v>0.46</v>
      </c>
      <c r="N1418" s="14">
        <f>_xlfn.PERCENTRANK.INC(Table3[MHDI_tot],Table3[[#This Row],[MHDI_tot]],3)</f>
        <v>0.21</v>
      </c>
    </row>
    <row r="1419" spans="1:14" hidden="1" x14ac:dyDescent="0.2">
      <c r="A1419" t="str">
        <f>SVI!F1419</f>
        <v>São José de Princesa/PB</v>
      </c>
      <c r="B1419" t="str">
        <f>INDEX(tb_SVI[],MATCH(Table3[[#This Row],[ibge_cod]],tb_SVI[Município],0),1)</f>
        <v>PB</v>
      </c>
      <c r="C1419" t="str">
        <f>INDEX(tb_SVI[],MATCH(Table3[[#This Row],[city_name]],tb_SVI[city_name_uf],0),3)</f>
        <v>2514552</v>
      </c>
      <c r="D1419" t="s">
        <v>19068</v>
      </c>
      <c r="E1419" s="11">
        <f>INDEX(tb_SVI[],MATCH(Table3[[#This Row],[city_name]],tb_SVI[city_name_uf],0),5)</f>
        <v>3950</v>
      </c>
      <c r="F1419">
        <f>INDEX(tb_MHDI[],MATCH(Table3[[#This Row],[city_name]],tb_MHDI[mun_uf],0),5)</f>
        <v>0.56499999999999995</v>
      </c>
      <c r="G1419">
        <f>INDEX(tb_MHDI[],MATCH(Table3[[#This Row],[city_name]],tb_MHDI[mun_uf],0),6)</f>
        <v>0.53300000000000003</v>
      </c>
      <c r="H1419">
        <f>INDEX(tb_MHDI[],MATCH(Table3[[#This Row],[city_name]],tb_MHDI[mun_uf],0),7)</f>
        <v>0.76500000000000001</v>
      </c>
      <c r="I1419">
        <f>INDEX(tb_MHDI[],MATCH(Table3[[#This Row],[city_name]],tb_MHDI[mun_uf],0),8)</f>
        <v>0.443</v>
      </c>
      <c r="J1419">
        <f>_xlfn.NUMBERVALUE(INDEX(tb_SVI[],MATCH(Table3[[#This Row],[city_name]],tb_SVI[city_name_uf],0),8),".")</f>
        <v>0.48599999999999999</v>
      </c>
      <c r="K1419">
        <f>_xlfn.NUMBERVALUE(INDEX(tb_SVI[],MATCH(Table3[[#This Row],[city_name]],tb_SVI[city_name_uf],0),9),".")</f>
        <v>0.38</v>
      </c>
      <c r="L1419">
        <f>_xlfn.NUMBERVALUE(INDEX(tb_SVI[],MATCH(Table3[[#This Row],[city_name]],tb_SVI[city_name_uf],0),10),".")</f>
        <v>0.55800000000000005</v>
      </c>
      <c r="M1419">
        <f>_xlfn.NUMBERVALUE(INDEX(tb_SVI[],MATCH(Table3[[#This Row],[city_name]],tb_SVI[city_name_uf],0),11),".")</f>
        <v>0.51900000000000002</v>
      </c>
      <c r="N1419" s="14">
        <f>_xlfn.PERCENTRANK.INC(Table3[MHDI_tot],Table3[[#This Row],[MHDI_tot]],3)</f>
        <v>0.108</v>
      </c>
    </row>
    <row r="1420" spans="1:14" hidden="1" x14ac:dyDescent="0.2">
      <c r="A1420" t="str">
        <f>SVI!F1420</f>
        <v>São José do Bonfim/PB</v>
      </c>
      <c r="B1420" t="str">
        <f>INDEX(tb_SVI[],MATCH(Table3[[#This Row],[ibge_cod]],tb_SVI[Município],0),1)</f>
        <v>PB</v>
      </c>
      <c r="C1420" t="str">
        <f>INDEX(tb_SVI[],MATCH(Table3[[#This Row],[city_name]],tb_SVI[city_name_uf],0),3)</f>
        <v>2514602</v>
      </c>
      <c r="D1420" t="s">
        <v>19069</v>
      </c>
      <c r="E1420" s="11">
        <f>INDEX(tb_SVI[],MATCH(Table3[[#This Row],[city_name]],tb_SVI[city_name_uf],0),5)</f>
        <v>3588</v>
      </c>
      <c r="F1420">
        <f>INDEX(tb_MHDI[],MATCH(Table3[[#This Row],[city_name]],tb_MHDI[mun_uf],0),5)</f>
        <v>0.57799999999999996</v>
      </c>
      <c r="G1420">
        <f>INDEX(tb_MHDI[],MATCH(Table3[[#This Row],[city_name]],tb_MHDI[mun_uf],0),6)</f>
        <v>0.54900000000000004</v>
      </c>
      <c r="H1420">
        <f>INDEX(tb_MHDI[],MATCH(Table3[[#This Row],[city_name]],tb_MHDI[mun_uf],0),7)</f>
        <v>0.71299999999999997</v>
      </c>
      <c r="I1420">
        <f>INDEX(tb_MHDI[],MATCH(Table3[[#This Row],[city_name]],tb_MHDI[mun_uf],0),8)</f>
        <v>0.49299999999999999</v>
      </c>
      <c r="J1420">
        <f>_xlfn.NUMBERVALUE(INDEX(tb_SVI[],MATCH(Table3[[#This Row],[city_name]],tb_SVI[city_name_uf],0),8),".")</f>
        <v>0.44600000000000001</v>
      </c>
      <c r="K1420">
        <f>_xlfn.NUMBERVALUE(INDEX(tb_SVI[],MATCH(Table3[[#This Row],[city_name]],tb_SVI[city_name_uf],0),9),".")</f>
        <v>0.19800000000000001</v>
      </c>
      <c r="L1420">
        <f>_xlfn.NUMBERVALUE(INDEX(tb_SVI[],MATCH(Table3[[#This Row],[city_name]],tb_SVI[city_name_uf],0),10),".")</f>
        <v>0.61899999999999999</v>
      </c>
      <c r="M1420">
        <f>_xlfn.NUMBERVALUE(INDEX(tb_SVI[],MATCH(Table3[[#This Row],[city_name]],tb_SVI[city_name_uf],0),11),".")</f>
        <v>0.52</v>
      </c>
      <c r="N1420" s="14">
        <f>_xlfn.PERCENTRANK.INC(Table3[MHDI_tot],Table3[[#This Row],[MHDI_tot]],3)</f>
        <v>0.156</v>
      </c>
    </row>
    <row r="1421" spans="1:14" hidden="1" x14ac:dyDescent="0.2">
      <c r="A1421" t="str">
        <f>SVI!F5185</f>
        <v>Vila Bela da Santíssima Trindade/MT</v>
      </c>
      <c r="B1421" t="str">
        <f>INDEX(tb_SVI[],MATCH(Table3[[#This Row],[ibge_cod]],tb_SVI[Município],0),1)</f>
        <v>MT</v>
      </c>
      <c r="C1421" t="str">
        <f>INDEX(tb_SVI[],MATCH(Table3[[#This Row],[city_name]],tb_SVI[city_name_uf],0),3)</f>
        <v>5105507</v>
      </c>
      <c r="D1421" t="e">
        <v>#N/A</v>
      </c>
      <c r="E1421" s="11">
        <f>INDEX(tb_SVI[],MATCH(Table3[[#This Row],[city_name]],tb_SVI[city_name_uf],0),5)</f>
        <v>16271</v>
      </c>
      <c r="F1421">
        <f>INDEX(tb_MHDI[],MATCH(Table3[[#This Row],[city_name]],tb_MHDI[mun_uf],0),5)</f>
        <v>0.64500000000000002</v>
      </c>
      <c r="G1421">
        <f>INDEX(tb_MHDI[],MATCH(Table3[[#This Row],[city_name]],tb_MHDI[mun_uf],0),6)</f>
        <v>0.64400000000000002</v>
      </c>
      <c r="H1421">
        <f>INDEX(tb_MHDI[],MATCH(Table3[[#This Row],[city_name]],tb_MHDI[mun_uf],0),7)</f>
        <v>0.84299999999999997</v>
      </c>
      <c r="I1421">
        <f>INDEX(tb_MHDI[],MATCH(Table3[[#This Row],[city_name]],tb_MHDI[mun_uf],0),8)</f>
        <v>0.495</v>
      </c>
      <c r="J1421">
        <f>_xlfn.NUMBERVALUE(INDEX(tb_SVI[],MATCH(Table3[[#This Row],[city_name]],tb_SVI[city_name_uf],0),8),".")</f>
        <v>0.4</v>
      </c>
      <c r="K1421">
        <f>_xlfn.NUMBERVALUE(INDEX(tb_SVI[],MATCH(Table3[[#This Row],[city_name]],tb_SVI[city_name_uf],0),9),".")</f>
        <v>0.26900000000000002</v>
      </c>
      <c r="L1421">
        <f>_xlfn.NUMBERVALUE(INDEX(tb_SVI[],MATCH(Table3[[#This Row],[city_name]],tb_SVI[city_name_uf],0),10),".")</f>
        <v>0.53700000000000003</v>
      </c>
      <c r="M1421">
        <f>_xlfn.NUMBERVALUE(INDEX(tb_SVI[],MATCH(Table3[[#This Row],[city_name]],tb_SVI[city_name_uf],0),11),".")</f>
        <v>0.39300000000000002</v>
      </c>
      <c r="N1421" s="14">
        <f>_xlfn.PERCENTRANK.INC(Table3[MHDI_tot],Table3[[#This Row],[MHDI_tot]],3)</f>
        <v>0.42099999999999999</v>
      </c>
    </row>
    <row r="1422" spans="1:14" hidden="1" x14ac:dyDescent="0.2">
      <c r="A1422" t="str">
        <f>SVI!F1422</f>
        <v>São José do Sabugi/PB</v>
      </c>
      <c r="B1422" t="str">
        <f>INDEX(tb_SVI[],MATCH(Table3[[#This Row],[ibge_cod]],tb_SVI[Município],0),1)</f>
        <v>PB</v>
      </c>
      <c r="C1422" t="str">
        <f>INDEX(tb_SVI[],MATCH(Table3[[#This Row],[city_name]],tb_SVI[city_name_uf],0),3)</f>
        <v>2514701</v>
      </c>
      <c r="D1422" t="s">
        <v>19070</v>
      </c>
      <c r="E1422" s="11">
        <f>INDEX(tb_SVI[],MATCH(Table3[[#This Row],[city_name]],tb_SVI[city_name_uf],0),5)</f>
        <v>4147</v>
      </c>
      <c r="F1422">
        <f>INDEX(tb_MHDI[],MATCH(Table3[[#This Row],[city_name]],tb_MHDI[mun_uf],0),5)</f>
        <v>0.61699999999999999</v>
      </c>
      <c r="G1422">
        <f>INDEX(tb_MHDI[],MATCH(Table3[[#This Row],[city_name]],tb_MHDI[mun_uf],0),6)</f>
        <v>0.58399999999999996</v>
      </c>
      <c r="H1422">
        <f>INDEX(tb_MHDI[],MATCH(Table3[[#This Row],[city_name]],tb_MHDI[mun_uf],0),7)</f>
        <v>0.78100000000000003</v>
      </c>
      <c r="I1422">
        <f>INDEX(tb_MHDI[],MATCH(Table3[[#This Row],[city_name]],tb_MHDI[mun_uf],0),8)</f>
        <v>0.51400000000000001</v>
      </c>
      <c r="J1422">
        <f>_xlfn.NUMBERVALUE(INDEX(tb_SVI[],MATCH(Table3[[#This Row],[city_name]],tb_SVI[city_name_uf],0),8),".")</f>
        <v>0.28000000000000003</v>
      </c>
      <c r="K1422">
        <f>_xlfn.NUMBERVALUE(INDEX(tb_SVI[],MATCH(Table3[[#This Row],[city_name]],tb_SVI[city_name_uf],0),9),".")</f>
        <v>8.6999999999999994E-2</v>
      </c>
      <c r="L1422">
        <f>_xlfn.NUMBERVALUE(INDEX(tb_SVI[],MATCH(Table3[[#This Row],[city_name]],tb_SVI[city_name_uf],0),10),".")</f>
        <v>0.36499999999999999</v>
      </c>
      <c r="M1422">
        <f>_xlfn.NUMBERVALUE(INDEX(tb_SVI[],MATCH(Table3[[#This Row],[city_name]],tb_SVI[city_name_uf],0),11),".")</f>
        <v>0.38800000000000001</v>
      </c>
      <c r="N1422" s="14">
        <f>_xlfn.PERCENTRANK.INC(Table3[MHDI_tot],Table3[[#This Row],[MHDI_tot]],3)</f>
        <v>0.32200000000000001</v>
      </c>
    </row>
    <row r="1423" spans="1:14" hidden="1" x14ac:dyDescent="0.2">
      <c r="A1423" t="str">
        <f>SVI!F1423</f>
        <v>São José dos Cordeiros/PB</v>
      </c>
      <c r="B1423" t="str">
        <f>INDEX(tb_SVI[],MATCH(Table3[[#This Row],[ibge_cod]],tb_SVI[Município],0),1)</f>
        <v>PB</v>
      </c>
      <c r="C1423" t="str">
        <f>INDEX(tb_SVI[],MATCH(Table3[[#This Row],[city_name]],tb_SVI[city_name_uf],0),3)</f>
        <v>2514800</v>
      </c>
      <c r="D1423" t="s">
        <v>19071</v>
      </c>
      <c r="E1423" s="11">
        <f>INDEX(tb_SVI[],MATCH(Table3[[#This Row],[city_name]],tb_SVI[city_name_uf],0),5)</f>
        <v>3618</v>
      </c>
      <c r="F1423">
        <f>INDEX(tb_MHDI[],MATCH(Table3[[#This Row],[city_name]],tb_MHDI[mun_uf],0),5)</f>
        <v>0.55600000000000005</v>
      </c>
      <c r="G1423">
        <f>INDEX(tb_MHDI[],MATCH(Table3[[#This Row],[city_name]],tb_MHDI[mun_uf],0),6)</f>
        <v>0.54200000000000004</v>
      </c>
      <c r="H1423">
        <f>INDEX(tb_MHDI[],MATCH(Table3[[#This Row],[city_name]],tb_MHDI[mun_uf],0),7)</f>
        <v>0.77800000000000002</v>
      </c>
      <c r="I1423">
        <f>INDEX(tb_MHDI[],MATCH(Table3[[#This Row],[city_name]],tb_MHDI[mun_uf],0),8)</f>
        <v>0.40699999999999997</v>
      </c>
      <c r="J1423">
        <f>_xlfn.NUMBERVALUE(INDEX(tb_SVI[],MATCH(Table3[[#This Row],[city_name]],tb_SVI[city_name_uf],0),8),".")</f>
        <v>0.435</v>
      </c>
      <c r="K1423">
        <f>_xlfn.NUMBERVALUE(INDEX(tb_SVI[],MATCH(Table3[[#This Row],[city_name]],tb_SVI[city_name_uf],0),9),".")</f>
        <v>0.215</v>
      </c>
      <c r="L1423">
        <f>_xlfn.NUMBERVALUE(INDEX(tb_SVI[],MATCH(Table3[[#This Row],[city_name]],tb_SVI[city_name_uf],0),10),".")</f>
        <v>0.45500000000000002</v>
      </c>
      <c r="M1423">
        <f>_xlfn.NUMBERVALUE(INDEX(tb_SVI[],MATCH(Table3[[#This Row],[city_name]],tb_SVI[city_name_uf],0),11),".")</f>
        <v>0.63400000000000001</v>
      </c>
      <c r="N1423" s="14">
        <f>_xlfn.PERCENTRANK.INC(Table3[MHDI_tot],Table3[[#This Row],[MHDI_tot]],3)</f>
        <v>7.8E-2</v>
      </c>
    </row>
    <row r="1424" spans="1:14" hidden="1" x14ac:dyDescent="0.2">
      <c r="A1424" t="str">
        <f>SVI!F1424</f>
        <v>São José dos Ramos/PB</v>
      </c>
      <c r="B1424" t="str">
        <f>INDEX(tb_SVI[],MATCH(Table3[[#This Row],[ibge_cod]],tb_SVI[Município],0),1)</f>
        <v>PB</v>
      </c>
      <c r="C1424" t="str">
        <f>INDEX(tb_SVI[],MATCH(Table3[[#This Row],[city_name]],tb_SVI[city_name_uf],0),3)</f>
        <v>2514453</v>
      </c>
      <c r="D1424" t="s">
        <v>19072</v>
      </c>
      <c r="E1424" s="11">
        <f>INDEX(tb_SVI[],MATCH(Table3[[#This Row],[city_name]],tb_SVI[city_name_uf],0),5)</f>
        <v>5998</v>
      </c>
      <c r="F1424">
        <f>INDEX(tb_MHDI[],MATCH(Table3[[#This Row],[city_name]],tb_MHDI[mun_uf],0),5)</f>
        <v>0.54100000000000004</v>
      </c>
      <c r="G1424">
        <f>INDEX(tb_MHDI[],MATCH(Table3[[#This Row],[city_name]],tb_MHDI[mun_uf],0),6)</f>
        <v>0.52700000000000002</v>
      </c>
      <c r="H1424">
        <f>INDEX(tb_MHDI[],MATCH(Table3[[#This Row],[city_name]],tb_MHDI[mun_uf],0),7)</f>
        <v>0.73799999999999999</v>
      </c>
      <c r="I1424">
        <f>INDEX(tb_MHDI[],MATCH(Table3[[#This Row],[city_name]],tb_MHDI[mun_uf],0),8)</f>
        <v>0.40600000000000003</v>
      </c>
      <c r="J1424">
        <f>_xlfn.NUMBERVALUE(INDEX(tb_SVI[],MATCH(Table3[[#This Row],[city_name]],tb_SVI[city_name_uf],0),8),".")</f>
        <v>0.54400000000000004</v>
      </c>
      <c r="K1424">
        <f>_xlfn.NUMBERVALUE(INDEX(tb_SVI[],MATCH(Table3[[#This Row],[city_name]],tb_SVI[city_name_uf],0),9),".")</f>
        <v>0.41499999999999998</v>
      </c>
      <c r="L1424">
        <f>_xlfn.NUMBERVALUE(INDEX(tb_SVI[],MATCH(Table3[[#This Row],[city_name]],tb_SVI[city_name_uf],0),10),".")</f>
        <v>0.61699999999999999</v>
      </c>
      <c r="M1424">
        <f>_xlfn.NUMBERVALUE(INDEX(tb_SVI[],MATCH(Table3[[#This Row],[city_name]],tb_SVI[city_name_uf],0),11),".")</f>
        <v>0.60099999999999998</v>
      </c>
      <c r="N1424" s="14">
        <f>_xlfn.PERCENTRANK.INC(Table3[MHDI_tot],Table3[[#This Row],[MHDI_tot]],3)</f>
        <v>4.2999999999999997E-2</v>
      </c>
    </row>
    <row r="1425" spans="1:14" hidden="1" x14ac:dyDescent="0.2">
      <c r="A1425" t="str">
        <f>SVI!F1425</f>
        <v>São João do Cariri/PB</v>
      </c>
      <c r="B1425" t="str">
        <f>INDEX(tb_SVI[],MATCH(Table3[[#This Row],[ibge_cod]],tb_SVI[Município],0),1)</f>
        <v>PB</v>
      </c>
      <c r="C1425" t="str">
        <f>INDEX(tb_SVI[],MATCH(Table3[[#This Row],[city_name]],tb_SVI[city_name_uf],0),3)</f>
        <v>2514008</v>
      </c>
      <c r="D1425" t="s">
        <v>19073</v>
      </c>
      <c r="E1425" s="11">
        <f>INDEX(tb_SVI[],MATCH(Table3[[#This Row],[city_name]],tb_SVI[city_name_uf],0),5)</f>
        <v>4184</v>
      </c>
      <c r="F1425">
        <f>INDEX(tb_MHDI[],MATCH(Table3[[#This Row],[city_name]],tb_MHDI[mun_uf],0),5)</f>
        <v>0.622</v>
      </c>
      <c r="G1425">
        <f>INDEX(tb_MHDI[],MATCH(Table3[[#This Row],[city_name]],tb_MHDI[mun_uf],0),6)</f>
        <v>0.61799999999999999</v>
      </c>
      <c r="H1425">
        <f>INDEX(tb_MHDI[],MATCH(Table3[[#This Row],[city_name]],tb_MHDI[mun_uf],0),7)</f>
        <v>0.79700000000000004</v>
      </c>
      <c r="I1425">
        <f>INDEX(tb_MHDI[],MATCH(Table3[[#This Row],[city_name]],tb_MHDI[mun_uf],0),8)</f>
        <v>0.48799999999999999</v>
      </c>
      <c r="J1425">
        <f>_xlfn.NUMBERVALUE(INDEX(tb_SVI[],MATCH(Table3[[#This Row],[city_name]],tb_SVI[city_name_uf],0),8),".")</f>
        <v>0.33800000000000002</v>
      </c>
      <c r="K1425">
        <f>_xlfn.NUMBERVALUE(INDEX(tb_SVI[],MATCH(Table3[[#This Row],[city_name]],tb_SVI[city_name_uf],0),9),".")</f>
        <v>0.125</v>
      </c>
      <c r="L1425">
        <f>_xlfn.NUMBERVALUE(INDEX(tb_SVI[],MATCH(Table3[[#This Row],[city_name]],tb_SVI[city_name_uf],0),10),".")</f>
        <v>0.42599999999999999</v>
      </c>
      <c r="M1425">
        <f>_xlfn.NUMBERVALUE(INDEX(tb_SVI[],MATCH(Table3[[#This Row],[city_name]],tb_SVI[city_name_uf],0),11),".")</f>
        <v>0.46300000000000002</v>
      </c>
      <c r="N1425" s="14">
        <f>_xlfn.PERCENTRANK.INC(Table3[MHDI_tot],Table3[[#This Row],[MHDI_tot]],3)</f>
        <v>0.33800000000000002</v>
      </c>
    </row>
    <row r="1426" spans="1:14" hidden="1" x14ac:dyDescent="0.2">
      <c r="A1426" t="str">
        <f>SVI!F1426</f>
        <v>São João do Rio do Peixe/PB</v>
      </c>
      <c r="B1426" t="str">
        <f>INDEX(tb_SVI[],MATCH(Table3[[#This Row],[ibge_cod]],tb_SVI[Município],0),1)</f>
        <v>PB</v>
      </c>
      <c r="C1426" t="str">
        <f>INDEX(tb_SVI[],MATCH(Table3[[#This Row],[city_name]],tb_SVI[city_name_uf],0),3)</f>
        <v>2500700</v>
      </c>
      <c r="D1426" t="s">
        <v>19074</v>
      </c>
      <c r="E1426" s="11">
        <f>INDEX(tb_SVI[],MATCH(Table3[[#This Row],[city_name]],tb_SVI[city_name_uf],0),5)</f>
        <v>18026</v>
      </c>
      <c r="F1426">
        <f>INDEX(tb_MHDI[],MATCH(Table3[[#This Row],[city_name]],tb_MHDI[mun_uf],0),5)</f>
        <v>0.60799999999999998</v>
      </c>
      <c r="G1426">
        <f>INDEX(tb_MHDI[],MATCH(Table3[[#This Row],[city_name]],tb_MHDI[mun_uf],0),6)</f>
        <v>0.58599999999999997</v>
      </c>
      <c r="H1426">
        <f>INDEX(tb_MHDI[],MATCH(Table3[[#This Row],[city_name]],tb_MHDI[mun_uf],0),7)</f>
        <v>0.78200000000000003</v>
      </c>
      <c r="I1426">
        <f>INDEX(tb_MHDI[],MATCH(Table3[[#This Row],[city_name]],tb_MHDI[mun_uf],0),8)</f>
        <v>0.49</v>
      </c>
      <c r="J1426">
        <f>_xlfn.NUMBERVALUE(INDEX(tb_SVI[],MATCH(Table3[[#This Row],[city_name]],tb_SVI[city_name_uf],0),8),".")</f>
        <v>0.373</v>
      </c>
      <c r="K1426">
        <f>_xlfn.NUMBERVALUE(INDEX(tb_SVI[],MATCH(Table3[[#This Row],[city_name]],tb_SVI[city_name_uf],0),9),".")</f>
        <v>0.14899999999999999</v>
      </c>
      <c r="L1426">
        <f>_xlfn.NUMBERVALUE(INDEX(tb_SVI[],MATCH(Table3[[#This Row],[city_name]],tb_SVI[city_name_uf],0),10),".")</f>
        <v>0.41499999999999998</v>
      </c>
      <c r="M1426">
        <f>_xlfn.NUMBERVALUE(INDEX(tb_SVI[],MATCH(Table3[[#This Row],[city_name]],tb_SVI[city_name_uf],0),11),".")</f>
        <v>0.55400000000000005</v>
      </c>
      <c r="N1426" s="14">
        <f>_xlfn.PERCENTRANK.INC(Table3[MHDI_tot],Table3[[#This Row],[MHDI_tot]],3)</f>
        <v>0.28399999999999997</v>
      </c>
    </row>
    <row r="1427" spans="1:14" hidden="1" x14ac:dyDescent="0.2">
      <c r="A1427" t="str">
        <f>SVI!F1427</f>
        <v>São João do Tigre/PB</v>
      </c>
      <c r="B1427" t="str">
        <f>INDEX(tb_SVI[],MATCH(Table3[[#This Row],[ibge_cod]],tb_SVI[Município],0),1)</f>
        <v>PB</v>
      </c>
      <c r="C1427" t="str">
        <f>INDEX(tb_SVI[],MATCH(Table3[[#This Row],[city_name]],tb_SVI[city_name_uf],0),3)</f>
        <v>2514107</v>
      </c>
      <c r="D1427" t="s">
        <v>19075</v>
      </c>
      <c r="E1427" s="11">
        <f>INDEX(tb_SVI[],MATCH(Table3[[#This Row],[city_name]],tb_SVI[city_name_uf],0),5)</f>
        <v>4415</v>
      </c>
      <c r="F1427">
        <f>INDEX(tb_MHDI[],MATCH(Table3[[#This Row],[city_name]],tb_MHDI[mun_uf],0),5)</f>
        <v>0.55200000000000005</v>
      </c>
      <c r="G1427">
        <f>INDEX(tb_MHDI[],MATCH(Table3[[#This Row],[city_name]],tb_MHDI[mun_uf],0),6)</f>
        <v>0.52300000000000002</v>
      </c>
      <c r="H1427">
        <f>INDEX(tb_MHDI[],MATCH(Table3[[#This Row],[city_name]],tb_MHDI[mun_uf],0),7)</f>
        <v>0.75800000000000001</v>
      </c>
      <c r="I1427">
        <f>INDEX(tb_MHDI[],MATCH(Table3[[#This Row],[city_name]],tb_MHDI[mun_uf],0),8)</f>
        <v>0.42399999999999999</v>
      </c>
      <c r="J1427">
        <f>_xlfn.NUMBERVALUE(INDEX(tb_SVI[],MATCH(Table3[[#This Row],[city_name]],tb_SVI[city_name_uf],0),8),".")</f>
        <v>0.50700000000000001</v>
      </c>
      <c r="K1427">
        <f>_xlfn.NUMBERVALUE(INDEX(tb_SVI[],MATCH(Table3[[#This Row],[city_name]],tb_SVI[city_name_uf],0),9),".")</f>
        <v>0.36599999999999999</v>
      </c>
      <c r="L1427">
        <f>_xlfn.NUMBERVALUE(INDEX(tb_SVI[],MATCH(Table3[[#This Row],[city_name]],tb_SVI[city_name_uf],0),10),".")</f>
        <v>0.61</v>
      </c>
      <c r="M1427">
        <f>_xlfn.NUMBERVALUE(INDEX(tb_SVI[],MATCH(Table3[[#This Row],[city_name]],tb_SVI[city_name_uf],0),11),".")</f>
        <v>0.54600000000000004</v>
      </c>
      <c r="N1427" s="14">
        <f>_xlfn.PERCENTRANK.INC(Table3[MHDI_tot],Table3[[#This Row],[MHDI_tot]],3)</f>
        <v>6.8000000000000005E-2</v>
      </c>
    </row>
    <row r="1428" spans="1:14" hidden="1" x14ac:dyDescent="0.2">
      <c r="A1428" t="str">
        <f>SVI!F1428</f>
        <v>São Mamede/PB</v>
      </c>
      <c r="B1428" t="str">
        <f>INDEX(tb_SVI[],MATCH(Table3[[#This Row],[ibge_cod]],tb_SVI[Município],0),1)</f>
        <v>PB</v>
      </c>
      <c r="C1428" t="str">
        <f>INDEX(tb_SVI[],MATCH(Table3[[#This Row],[city_name]],tb_SVI[city_name_uf],0),3)</f>
        <v>2514909</v>
      </c>
      <c r="D1428" t="s">
        <v>19076</v>
      </c>
      <c r="E1428" s="11">
        <f>INDEX(tb_SVI[],MATCH(Table3[[#This Row],[city_name]],tb_SVI[city_name_uf],0),5)</f>
        <v>7702</v>
      </c>
      <c r="F1428">
        <f>INDEX(tb_MHDI[],MATCH(Table3[[#This Row],[city_name]],tb_MHDI[mun_uf],0),5)</f>
        <v>0.64100000000000001</v>
      </c>
      <c r="G1428">
        <f>INDEX(tb_MHDI[],MATCH(Table3[[#This Row],[city_name]],tb_MHDI[mun_uf],0),6)</f>
        <v>0.61699999999999999</v>
      </c>
      <c r="H1428">
        <f>INDEX(tb_MHDI[],MATCH(Table3[[#This Row],[city_name]],tb_MHDI[mun_uf],0),7)</f>
        <v>0.76500000000000001</v>
      </c>
      <c r="I1428">
        <f>INDEX(tb_MHDI[],MATCH(Table3[[#This Row],[city_name]],tb_MHDI[mun_uf],0),8)</f>
        <v>0.55800000000000005</v>
      </c>
      <c r="J1428">
        <f>_xlfn.NUMBERVALUE(INDEX(tb_SVI[],MATCH(Table3[[#This Row],[city_name]],tb_SVI[city_name_uf],0),8),".")</f>
        <v>0.35099999999999998</v>
      </c>
      <c r="K1428">
        <f>_xlfn.NUMBERVALUE(INDEX(tb_SVI[],MATCH(Table3[[#This Row],[city_name]],tb_SVI[city_name_uf],0),9),".")</f>
        <v>0.14199999999999999</v>
      </c>
      <c r="L1428">
        <f>_xlfn.NUMBERVALUE(INDEX(tb_SVI[],MATCH(Table3[[#This Row],[city_name]],tb_SVI[city_name_uf],0),10),".")</f>
        <v>0.443</v>
      </c>
      <c r="M1428">
        <f>_xlfn.NUMBERVALUE(INDEX(tb_SVI[],MATCH(Table3[[#This Row],[city_name]],tb_SVI[city_name_uf],0),11),".")</f>
        <v>0.46899999999999997</v>
      </c>
      <c r="N1428" s="14">
        <f>_xlfn.PERCENTRANK.INC(Table3[MHDI_tot],Table3[[#This Row],[MHDI_tot]],3)</f>
        <v>0.40799999999999997</v>
      </c>
    </row>
    <row r="1429" spans="1:14" hidden="1" x14ac:dyDescent="0.2">
      <c r="A1429" t="str">
        <f>SVI!F1429</f>
        <v>São Miguel de Taipu/PB</v>
      </c>
      <c r="B1429" t="str">
        <f>INDEX(tb_SVI[],MATCH(Table3[[#This Row],[ibge_cod]],tb_SVI[Município],0),1)</f>
        <v>PB</v>
      </c>
      <c r="C1429" t="str">
        <f>INDEX(tb_SVI[],MATCH(Table3[[#This Row],[city_name]],tb_SVI[city_name_uf],0),3)</f>
        <v>2515005</v>
      </c>
      <c r="D1429" t="s">
        <v>19077</v>
      </c>
      <c r="E1429" s="11">
        <f>INDEX(tb_SVI[],MATCH(Table3[[#This Row],[city_name]],tb_SVI[city_name_uf],0),5)</f>
        <v>7410</v>
      </c>
      <c r="F1429">
        <f>INDEX(tb_MHDI[],MATCH(Table3[[#This Row],[city_name]],tb_MHDI[mun_uf],0),5)</f>
        <v>0.54800000000000004</v>
      </c>
      <c r="G1429">
        <f>INDEX(tb_MHDI[],MATCH(Table3[[#This Row],[city_name]],tb_MHDI[mun_uf],0),6)</f>
        <v>0.51600000000000001</v>
      </c>
      <c r="H1429">
        <f>INDEX(tb_MHDI[],MATCH(Table3[[#This Row],[city_name]],tb_MHDI[mun_uf],0),7)</f>
        <v>0.72099999999999997</v>
      </c>
      <c r="I1429">
        <f>INDEX(tb_MHDI[],MATCH(Table3[[#This Row],[city_name]],tb_MHDI[mun_uf],0),8)</f>
        <v>0.443</v>
      </c>
      <c r="J1429">
        <f>_xlfn.NUMBERVALUE(INDEX(tb_SVI[],MATCH(Table3[[#This Row],[city_name]],tb_SVI[city_name_uf],0),8),".")</f>
        <v>0.55100000000000005</v>
      </c>
      <c r="K1429">
        <f>_xlfn.NUMBERVALUE(INDEX(tb_SVI[],MATCH(Table3[[#This Row],[city_name]],tb_SVI[city_name_uf],0),9),".")</f>
        <v>0.40100000000000002</v>
      </c>
      <c r="L1429">
        <f>_xlfn.NUMBERVALUE(INDEX(tb_SVI[],MATCH(Table3[[#This Row],[city_name]],tb_SVI[city_name_uf],0),10),".")</f>
        <v>0.67500000000000004</v>
      </c>
      <c r="M1429">
        <f>_xlfn.NUMBERVALUE(INDEX(tb_SVI[],MATCH(Table3[[#This Row],[city_name]],tb_SVI[city_name_uf],0),11),".")</f>
        <v>0.57799999999999996</v>
      </c>
      <c r="N1429" s="14">
        <f>_xlfn.PERCENTRANK.INC(Table3[MHDI_tot],Table3[[#This Row],[MHDI_tot]],3)</f>
        <v>5.7000000000000002E-2</v>
      </c>
    </row>
    <row r="1430" spans="1:14" hidden="1" x14ac:dyDescent="0.2">
      <c r="A1430" t="str">
        <f>SVI!F1430</f>
        <v>São Sebastião de Lagoa de Roça/PB</v>
      </c>
      <c r="B1430" t="str">
        <f>INDEX(tb_SVI[],MATCH(Table3[[#This Row],[ibge_cod]],tb_SVI[Município],0),1)</f>
        <v>PB</v>
      </c>
      <c r="C1430" t="str">
        <f>INDEX(tb_SVI[],MATCH(Table3[[#This Row],[city_name]],tb_SVI[city_name_uf],0),3)</f>
        <v>2515104</v>
      </c>
      <c r="D1430" t="s">
        <v>19078</v>
      </c>
      <c r="E1430" s="11">
        <f>INDEX(tb_SVI[],MATCH(Table3[[#This Row],[city_name]],tb_SVI[city_name_uf],0),5)</f>
        <v>11728</v>
      </c>
      <c r="F1430">
        <f>INDEX(tb_MHDI[],MATCH(Table3[[#This Row],[city_name]],tb_MHDI[mun_uf],0),5)</f>
        <v>0.59399999999999997</v>
      </c>
      <c r="G1430">
        <f>INDEX(tb_MHDI[],MATCH(Table3[[#This Row],[city_name]],tb_MHDI[mun_uf],0),6)</f>
        <v>0.56100000000000005</v>
      </c>
      <c r="H1430">
        <f>INDEX(tb_MHDI[],MATCH(Table3[[#This Row],[city_name]],tb_MHDI[mun_uf],0),7)</f>
        <v>0.79500000000000004</v>
      </c>
      <c r="I1430">
        <f>INDEX(tb_MHDI[],MATCH(Table3[[#This Row],[city_name]],tb_MHDI[mun_uf],0),8)</f>
        <v>0.47099999999999997</v>
      </c>
      <c r="J1430">
        <f>_xlfn.NUMBERVALUE(INDEX(tb_SVI[],MATCH(Table3[[#This Row],[city_name]],tb_SVI[city_name_uf],0),8),".")</f>
        <v>0.54800000000000004</v>
      </c>
      <c r="K1430">
        <f>_xlfn.NUMBERVALUE(INDEX(tb_SVI[],MATCH(Table3[[#This Row],[city_name]],tb_SVI[city_name_uf],0),9),".")</f>
        <v>0.58099999999999996</v>
      </c>
      <c r="L1430">
        <f>_xlfn.NUMBERVALUE(INDEX(tb_SVI[],MATCH(Table3[[#This Row],[city_name]],tb_SVI[city_name_uf],0),10),".")</f>
        <v>0.502</v>
      </c>
      <c r="M1430">
        <f>_xlfn.NUMBERVALUE(INDEX(tb_SVI[],MATCH(Table3[[#This Row],[city_name]],tb_SVI[city_name_uf],0),11),".")</f>
        <v>0.56000000000000005</v>
      </c>
      <c r="N1430" s="14">
        <f>_xlfn.PERCENTRANK.INC(Table3[MHDI_tot],Table3[[#This Row],[MHDI_tot]],3)</f>
        <v>0.22500000000000001</v>
      </c>
    </row>
    <row r="1431" spans="1:14" hidden="1" x14ac:dyDescent="0.2">
      <c r="A1431" t="str">
        <f>SVI!F1431</f>
        <v>São Sebastião do Umbuzeiro/PB</v>
      </c>
      <c r="B1431" t="str">
        <f>INDEX(tb_SVI[],MATCH(Table3[[#This Row],[ibge_cod]],tb_SVI[Município],0),1)</f>
        <v>PB</v>
      </c>
      <c r="C1431" t="str">
        <f>INDEX(tb_SVI[],MATCH(Table3[[#This Row],[city_name]],tb_SVI[city_name_uf],0),3)</f>
        <v>2515203</v>
      </c>
      <c r="D1431" t="s">
        <v>19079</v>
      </c>
      <c r="E1431" s="11">
        <f>INDEX(tb_SVI[],MATCH(Table3[[#This Row],[city_name]],tb_SVI[city_name_uf],0),5)</f>
        <v>3512</v>
      </c>
      <c r="F1431">
        <f>INDEX(tb_MHDI[],MATCH(Table3[[#This Row],[city_name]],tb_MHDI[mun_uf],0),5)</f>
        <v>0.58099999999999996</v>
      </c>
      <c r="G1431">
        <f>INDEX(tb_MHDI[],MATCH(Table3[[#This Row],[city_name]],tb_MHDI[mun_uf],0),6)</f>
        <v>0.56100000000000005</v>
      </c>
      <c r="H1431">
        <f>INDEX(tb_MHDI[],MATCH(Table3[[#This Row],[city_name]],tb_MHDI[mun_uf],0),7)</f>
        <v>0.76300000000000001</v>
      </c>
      <c r="I1431">
        <f>INDEX(tb_MHDI[],MATCH(Table3[[#This Row],[city_name]],tb_MHDI[mun_uf],0),8)</f>
        <v>0.45900000000000002</v>
      </c>
      <c r="J1431">
        <f>_xlfn.NUMBERVALUE(INDEX(tb_SVI[],MATCH(Table3[[#This Row],[city_name]],tb_SVI[city_name_uf],0),8),".")</f>
        <v>0.47399999999999998</v>
      </c>
      <c r="K1431">
        <f>_xlfn.NUMBERVALUE(INDEX(tb_SVI[],MATCH(Table3[[#This Row],[city_name]],tb_SVI[city_name_uf],0),9),".")</f>
        <v>0.191</v>
      </c>
      <c r="L1431">
        <f>_xlfn.NUMBERVALUE(INDEX(tb_SVI[],MATCH(Table3[[#This Row],[city_name]],tb_SVI[city_name_uf],0),10),".")</f>
        <v>0.56399999999999995</v>
      </c>
      <c r="M1431">
        <f>_xlfn.NUMBERVALUE(INDEX(tb_SVI[],MATCH(Table3[[#This Row],[city_name]],tb_SVI[city_name_uf],0),11),".")</f>
        <v>0.66600000000000004</v>
      </c>
      <c r="N1431" s="14">
        <f>_xlfn.PERCENTRANK.INC(Table3[MHDI_tot],Table3[[#This Row],[MHDI_tot]],3)</f>
        <v>0.16600000000000001</v>
      </c>
    </row>
    <row r="1432" spans="1:14" hidden="1" x14ac:dyDescent="0.2">
      <c r="A1432" t="str">
        <f>SVI!F1432</f>
        <v>Tacima/PB</v>
      </c>
      <c r="B1432" t="str">
        <f>INDEX(tb_SVI[],MATCH(Table3[[#This Row],[ibge_cod]],tb_SVI[Município],0),1)</f>
        <v>PB</v>
      </c>
      <c r="C1432" t="str">
        <f>INDEX(tb_SVI[],MATCH(Table3[[#This Row],[city_name]],tb_SVI[city_name_uf],0),3)</f>
        <v>2516409</v>
      </c>
      <c r="D1432" t="s">
        <v>19080</v>
      </c>
      <c r="E1432" s="11">
        <f>INDEX(tb_SVI[],MATCH(Table3[[#This Row],[city_name]],tb_SVI[city_name_uf],0),5)</f>
        <v>10969</v>
      </c>
      <c r="F1432">
        <f>INDEX(tb_MHDI[],MATCH(Table3[[#This Row],[city_name]],tb_MHDI[mun_uf],0),5)</f>
        <v>0.55100000000000005</v>
      </c>
      <c r="G1432">
        <f>INDEX(tb_MHDI[],MATCH(Table3[[#This Row],[city_name]],tb_MHDI[mun_uf],0),6)</f>
        <v>0.51300000000000001</v>
      </c>
      <c r="H1432">
        <f>INDEX(tb_MHDI[],MATCH(Table3[[#This Row],[city_name]],tb_MHDI[mun_uf],0),7)</f>
        <v>0.72599999999999998</v>
      </c>
      <c r="I1432">
        <f>INDEX(tb_MHDI[],MATCH(Table3[[#This Row],[city_name]],tb_MHDI[mun_uf],0),8)</f>
        <v>0.45</v>
      </c>
      <c r="J1432">
        <f>_xlfn.NUMBERVALUE(INDEX(tb_SVI[],MATCH(Table3[[#This Row],[city_name]],tb_SVI[city_name_uf],0),8),".")</f>
        <v>0.51600000000000001</v>
      </c>
      <c r="K1432">
        <f>_xlfn.NUMBERVALUE(INDEX(tb_SVI[],MATCH(Table3[[#This Row],[city_name]],tb_SVI[city_name_uf],0),9),".")</f>
        <v>0.33300000000000002</v>
      </c>
      <c r="L1432">
        <f>_xlfn.NUMBERVALUE(INDEX(tb_SVI[],MATCH(Table3[[#This Row],[city_name]],tb_SVI[city_name_uf],0),10),".")</f>
        <v>0.56499999999999995</v>
      </c>
      <c r="M1432">
        <f>_xlfn.NUMBERVALUE(INDEX(tb_SVI[],MATCH(Table3[[#This Row],[city_name]],tb_SVI[city_name_uf],0),11),".")</f>
        <v>0.65</v>
      </c>
      <c r="N1432" s="14">
        <f>_xlfn.PERCENTRANK.INC(Table3[MHDI_tot],Table3[[#This Row],[MHDI_tot]],3)</f>
        <v>6.6000000000000003E-2</v>
      </c>
    </row>
    <row r="1433" spans="1:14" hidden="1" x14ac:dyDescent="0.2">
      <c r="A1433" t="str">
        <f>SVI!F1433</f>
        <v>Taperoá/PB</v>
      </c>
      <c r="B1433" t="str">
        <f>INDEX(tb_SVI[],MATCH(Table3[[#This Row],[ibge_cod]],tb_SVI[Município],0),1)</f>
        <v>PB</v>
      </c>
      <c r="C1433" t="str">
        <f>INDEX(tb_SVI[],MATCH(Table3[[#This Row],[city_name]],tb_SVI[city_name_uf],0),3)</f>
        <v>2516508</v>
      </c>
      <c r="D1433" t="s">
        <v>19081</v>
      </c>
      <c r="E1433" s="11">
        <f>INDEX(tb_SVI[],MATCH(Table3[[#This Row],[city_name]],tb_SVI[city_name_uf],0),5)</f>
        <v>15441</v>
      </c>
      <c r="F1433">
        <f>INDEX(tb_MHDI[],MATCH(Table3[[#This Row],[city_name]],tb_MHDI[mun_uf],0),5)</f>
        <v>0.57799999999999996</v>
      </c>
      <c r="G1433">
        <f>INDEX(tb_MHDI[],MATCH(Table3[[#This Row],[city_name]],tb_MHDI[mun_uf],0),6)</f>
        <v>0.56399999999999995</v>
      </c>
      <c r="H1433">
        <f>INDEX(tb_MHDI[],MATCH(Table3[[#This Row],[city_name]],tb_MHDI[mun_uf],0),7)</f>
        <v>0.749</v>
      </c>
      <c r="I1433">
        <f>INDEX(tb_MHDI[],MATCH(Table3[[#This Row],[city_name]],tb_MHDI[mun_uf],0),8)</f>
        <v>0.45600000000000002</v>
      </c>
      <c r="J1433">
        <f>_xlfn.NUMBERVALUE(INDEX(tb_SVI[],MATCH(Table3[[#This Row],[city_name]],tb_SVI[city_name_uf],0),8),".")</f>
        <v>0.46800000000000003</v>
      </c>
      <c r="K1433">
        <f>_xlfn.NUMBERVALUE(INDEX(tb_SVI[],MATCH(Table3[[#This Row],[city_name]],tb_SVI[city_name_uf],0),9),".")</f>
        <v>0.25900000000000001</v>
      </c>
      <c r="L1433">
        <f>_xlfn.NUMBERVALUE(INDEX(tb_SVI[],MATCH(Table3[[#This Row],[city_name]],tb_SVI[city_name_uf],0),10),".")</f>
        <v>0.56100000000000005</v>
      </c>
      <c r="M1433">
        <f>_xlfn.NUMBERVALUE(INDEX(tb_SVI[],MATCH(Table3[[#This Row],[city_name]],tb_SVI[city_name_uf],0),11),".")</f>
        <v>0.58399999999999996</v>
      </c>
      <c r="N1433" s="14">
        <f>_xlfn.PERCENTRANK.INC(Table3[MHDI_tot],Table3[[#This Row],[MHDI_tot]],3)</f>
        <v>0.156</v>
      </c>
    </row>
    <row r="1434" spans="1:14" hidden="1" x14ac:dyDescent="0.2">
      <c r="A1434" t="str">
        <f>SVI!F1434</f>
        <v>Tavares/PB</v>
      </c>
      <c r="B1434" t="str">
        <f>INDEX(tb_SVI[],MATCH(Table3[[#This Row],[ibge_cod]],tb_SVI[Município],0),1)</f>
        <v>PB</v>
      </c>
      <c r="C1434" t="str">
        <f>INDEX(tb_SVI[],MATCH(Table3[[#This Row],[city_name]],tb_SVI[city_name_uf],0),3)</f>
        <v>2516607</v>
      </c>
      <c r="D1434" t="s">
        <v>19082</v>
      </c>
      <c r="E1434" s="11">
        <f>INDEX(tb_SVI[],MATCH(Table3[[#This Row],[city_name]],tb_SVI[city_name_uf],0),5)</f>
        <v>14759</v>
      </c>
      <c r="F1434">
        <f>INDEX(tb_MHDI[],MATCH(Table3[[#This Row],[city_name]],tb_MHDI[mun_uf],0),5)</f>
        <v>0.58599999999999997</v>
      </c>
      <c r="G1434">
        <f>INDEX(tb_MHDI[],MATCH(Table3[[#This Row],[city_name]],tb_MHDI[mun_uf],0),6)</f>
        <v>0.56000000000000005</v>
      </c>
      <c r="H1434">
        <f>INDEX(tb_MHDI[],MATCH(Table3[[#This Row],[city_name]],tb_MHDI[mun_uf],0),7)</f>
        <v>0.77700000000000002</v>
      </c>
      <c r="I1434">
        <f>INDEX(tb_MHDI[],MATCH(Table3[[#This Row],[city_name]],tb_MHDI[mun_uf],0),8)</f>
        <v>0.46200000000000002</v>
      </c>
      <c r="J1434">
        <f>_xlfn.NUMBERVALUE(INDEX(tb_SVI[],MATCH(Table3[[#This Row],[city_name]],tb_SVI[city_name_uf],0),8),".")</f>
        <v>0.45600000000000002</v>
      </c>
      <c r="K1434">
        <f>_xlfn.NUMBERVALUE(INDEX(tb_SVI[],MATCH(Table3[[#This Row],[city_name]],tb_SVI[city_name_uf],0),9),".")</f>
        <v>0.30599999999999999</v>
      </c>
      <c r="L1434">
        <f>_xlfn.NUMBERVALUE(INDEX(tb_SVI[],MATCH(Table3[[#This Row],[city_name]],tb_SVI[city_name_uf],0),10),".")</f>
        <v>0.52700000000000002</v>
      </c>
      <c r="M1434">
        <f>_xlfn.NUMBERVALUE(INDEX(tb_SVI[],MATCH(Table3[[#This Row],[city_name]],tb_SVI[city_name_uf],0),11),".")</f>
        <v>0.53600000000000003</v>
      </c>
      <c r="N1434" s="14">
        <f>_xlfn.PERCENTRANK.INC(Table3[MHDI_tot],Table3[[#This Row],[MHDI_tot]],3)</f>
        <v>0.188</v>
      </c>
    </row>
    <row r="1435" spans="1:14" hidden="1" x14ac:dyDescent="0.2">
      <c r="A1435" t="str">
        <f>SVI!F1435</f>
        <v>Teixeira/PB</v>
      </c>
      <c r="B1435" t="str">
        <f>INDEX(tb_SVI[],MATCH(Table3[[#This Row],[ibge_cod]],tb_SVI[Município],0),1)</f>
        <v>PB</v>
      </c>
      <c r="C1435" t="str">
        <f>INDEX(tb_SVI[],MATCH(Table3[[#This Row],[city_name]],tb_SVI[city_name_uf],0),3)</f>
        <v>2516706</v>
      </c>
      <c r="D1435" t="s">
        <v>19083</v>
      </c>
      <c r="E1435" s="11">
        <f>INDEX(tb_SVI[],MATCH(Table3[[#This Row],[city_name]],tb_SVI[city_name_uf],0),5)</f>
        <v>15248</v>
      </c>
      <c r="F1435">
        <f>INDEX(tb_MHDI[],MATCH(Table3[[#This Row],[city_name]],tb_MHDI[mun_uf],0),5)</f>
        <v>0.60499999999999998</v>
      </c>
      <c r="G1435">
        <f>INDEX(tb_MHDI[],MATCH(Table3[[#This Row],[city_name]],tb_MHDI[mun_uf],0),6)</f>
        <v>0.56599999999999995</v>
      </c>
      <c r="H1435">
        <f>INDEX(tb_MHDI[],MATCH(Table3[[#This Row],[city_name]],tb_MHDI[mun_uf],0),7)</f>
        <v>0.74099999999999999</v>
      </c>
      <c r="I1435">
        <f>INDEX(tb_MHDI[],MATCH(Table3[[#This Row],[city_name]],tb_MHDI[mun_uf],0),8)</f>
        <v>0.52700000000000002</v>
      </c>
      <c r="J1435">
        <f>_xlfn.NUMBERVALUE(INDEX(tb_SVI[],MATCH(Table3[[#This Row],[city_name]],tb_SVI[city_name_uf],0),8),".")</f>
        <v>0.47399999999999998</v>
      </c>
      <c r="K1435">
        <f>_xlfn.NUMBERVALUE(INDEX(tb_SVI[],MATCH(Table3[[#This Row],[city_name]],tb_SVI[city_name_uf],0),9),".")</f>
        <v>0.318</v>
      </c>
      <c r="L1435">
        <f>_xlfn.NUMBERVALUE(INDEX(tb_SVI[],MATCH(Table3[[#This Row],[city_name]],tb_SVI[city_name_uf],0),10),".")</f>
        <v>0.57299999999999995</v>
      </c>
      <c r="M1435">
        <f>_xlfn.NUMBERVALUE(INDEX(tb_SVI[],MATCH(Table3[[#This Row],[city_name]],tb_SVI[city_name_uf],0),11),".")</f>
        <v>0.53200000000000003</v>
      </c>
      <c r="N1435" s="14">
        <f>_xlfn.PERCENTRANK.INC(Table3[MHDI_tot],Table3[[#This Row],[MHDI_tot]],3)</f>
        <v>0.27100000000000002</v>
      </c>
    </row>
    <row r="1436" spans="1:14" hidden="1" x14ac:dyDescent="0.2">
      <c r="A1436" t="str">
        <f>SVI!F1436</f>
        <v>Tenório/PB</v>
      </c>
      <c r="B1436" t="str">
        <f>INDEX(tb_SVI[],MATCH(Table3[[#This Row],[ibge_cod]],tb_SVI[Município],0),1)</f>
        <v>PB</v>
      </c>
      <c r="C1436" t="str">
        <f>INDEX(tb_SVI[],MATCH(Table3[[#This Row],[city_name]],tb_SVI[city_name_uf],0),3)</f>
        <v>2516755</v>
      </c>
      <c r="D1436" t="s">
        <v>19084</v>
      </c>
      <c r="E1436" s="11">
        <f>INDEX(tb_SVI[],MATCH(Table3[[#This Row],[city_name]],tb_SVI[city_name_uf],0),5)</f>
        <v>3081</v>
      </c>
      <c r="F1436">
        <f>INDEX(tb_MHDI[],MATCH(Table3[[#This Row],[city_name]],tb_MHDI[mun_uf],0),5)</f>
        <v>0.58099999999999996</v>
      </c>
      <c r="G1436">
        <f>INDEX(tb_MHDI[],MATCH(Table3[[#This Row],[city_name]],tb_MHDI[mun_uf],0),6)</f>
        <v>0.56499999999999995</v>
      </c>
      <c r="H1436">
        <f>INDEX(tb_MHDI[],MATCH(Table3[[#This Row],[city_name]],tb_MHDI[mun_uf],0),7)</f>
        <v>0.70699999999999996</v>
      </c>
      <c r="I1436">
        <f>INDEX(tb_MHDI[],MATCH(Table3[[#This Row],[city_name]],tb_MHDI[mun_uf],0),8)</f>
        <v>0.49</v>
      </c>
      <c r="J1436">
        <f>_xlfn.NUMBERVALUE(INDEX(tb_SVI[],MATCH(Table3[[#This Row],[city_name]],tb_SVI[city_name_uf],0),8),".")</f>
        <v>0.46300000000000002</v>
      </c>
      <c r="K1436">
        <f>_xlfn.NUMBERVALUE(INDEX(tb_SVI[],MATCH(Table3[[#This Row],[city_name]],tb_SVI[city_name_uf],0),9),".")</f>
        <v>0.36099999999999999</v>
      </c>
      <c r="L1436">
        <f>_xlfn.NUMBERVALUE(INDEX(tb_SVI[],MATCH(Table3[[#This Row],[city_name]],tb_SVI[city_name_uf],0),10),".")</f>
        <v>0.56799999999999995</v>
      </c>
      <c r="M1436">
        <f>_xlfn.NUMBERVALUE(INDEX(tb_SVI[],MATCH(Table3[[#This Row],[city_name]],tb_SVI[city_name_uf],0),11),".")</f>
        <v>0.46100000000000002</v>
      </c>
      <c r="N1436" s="14">
        <f>_xlfn.PERCENTRANK.INC(Table3[MHDI_tot],Table3[[#This Row],[MHDI_tot]],3)</f>
        <v>0.16600000000000001</v>
      </c>
    </row>
    <row r="1437" spans="1:14" hidden="1" x14ac:dyDescent="0.2">
      <c r="A1437" t="str">
        <f>SVI!F1437</f>
        <v>Triunfo/PB</v>
      </c>
      <c r="B1437" t="str">
        <f>INDEX(tb_SVI[],MATCH(Table3[[#This Row],[ibge_cod]],tb_SVI[Município],0),1)</f>
        <v>PB</v>
      </c>
      <c r="C1437" t="str">
        <f>INDEX(tb_SVI[],MATCH(Table3[[#This Row],[city_name]],tb_SVI[city_name_uf],0),3)</f>
        <v>2516805</v>
      </c>
      <c r="D1437" t="s">
        <v>19085</v>
      </c>
      <c r="E1437" s="11">
        <f>INDEX(tb_SVI[],MATCH(Table3[[#This Row],[city_name]],tb_SVI[city_name_uf],0),5)</f>
        <v>9464</v>
      </c>
      <c r="F1437">
        <f>INDEX(tb_MHDI[],MATCH(Table3[[#This Row],[city_name]],tb_MHDI[mun_uf],0),5)</f>
        <v>0.60899999999999999</v>
      </c>
      <c r="G1437">
        <f>INDEX(tb_MHDI[],MATCH(Table3[[#This Row],[city_name]],tb_MHDI[mun_uf],0),6)</f>
        <v>0.57799999999999996</v>
      </c>
      <c r="H1437">
        <f>INDEX(tb_MHDI[],MATCH(Table3[[#This Row],[city_name]],tb_MHDI[mun_uf],0),7)</f>
        <v>0.78</v>
      </c>
      <c r="I1437">
        <f>INDEX(tb_MHDI[],MATCH(Table3[[#This Row],[city_name]],tb_MHDI[mun_uf],0),8)</f>
        <v>0.501</v>
      </c>
      <c r="J1437">
        <f>_xlfn.NUMBERVALUE(INDEX(tb_SVI[],MATCH(Table3[[#This Row],[city_name]],tb_SVI[city_name_uf],0),8),".")</f>
        <v>0.35099999999999998</v>
      </c>
      <c r="K1437">
        <f>_xlfn.NUMBERVALUE(INDEX(tb_SVI[],MATCH(Table3[[#This Row],[city_name]],tb_SVI[city_name_uf],0),9),".")</f>
        <v>0.124</v>
      </c>
      <c r="L1437">
        <f>_xlfn.NUMBERVALUE(INDEX(tb_SVI[],MATCH(Table3[[#This Row],[city_name]],tb_SVI[city_name_uf],0),10),".")</f>
        <v>0.45300000000000001</v>
      </c>
      <c r="M1437">
        <f>_xlfn.NUMBERVALUE(INDEX(tb_SVI[],MATCH(Table3[[#This Row],[city_name]],tb_SVI[city_name_uf],0),11),".")</f>
        <v>0.47499999999999998</v>
      </c>
      <c r="N1437" s="14">
        <f>_xlfn.PERCENTRANK.INC(Table3[MHDI_tot],Table3[[#This Row],[MHDI_tot]],3)</f>
        <v>0.28899999999999998</v>
      </c>
    </row>
    <row r="1438" spans="1:14" hidden="1" x14ac:dyDescent="0.2">
      <c r="A1438" t="str">
        <f>SVI!F1438</f>
        <v>Uiraúna/PB</v>
      </c>
      <c r="B1438" t="str">
        <f>INDEX(tb_SVI[],MATCH(Table3[[#This Row],[ibge_cod]],tb_SVI[Município],0),1)</f>
        <v>PB</v>
      </c>
      <c r="C1438" t="str">
        <f>INDEX(tb_SVI[],MATCH(Table3[[#This Row],[city_name]],tb_SVI[city_name_uf],0),3)</f>
        <v>2516904</v>
      </c>
      <c r="D1438" t="s">
        <v>19086</v>
      </c>
      <c r="E1438" s="11">
        <f>INDEX(tb_SVI[],MATCH(Table3[[#This Row],[city_name]],tb_SVI[city_name_uf],0),5)</f>
        <v>15300</v>
      </c>
      <c r="F1438">
        <f>INDEX(tb_MHDI[],MATCH(Table3[[#This Row],[city_name]],tb_MHDI[mun_uf],0),5)</f>
        <v>0.63600000000000001</v>
      </c>
      <c r="G1438">
        <f>INDEX(tb_MHDI[],MATCH(Table3[[#This Row],[city_name]],tb_MHDI[mun_uf],0),6)</f>
        <v>0.61199999999999999</v>
      </c>
      <c r="H1438">
        <f>INDEX(tb_MHDI[],MATCH(Table3[[#This Row],[city_name]],tb_MHDI[mun_uf],0),7)</f>
        <v>0.79700000000000004</v>
      </c>
      <c r="I1438">
        <f>INDEX(tb_MHDI[],MATCH(Table3[[#This Row],[city_name]],tb_MHDI[mun_uf],0),8)</f>
        <v>0.52800000000000002</v>
      </c>
      <c r="J1438">
        <f>_xlfn.NUMBERVALUE(INDEX(tb_SVI[],MATCH(Table3[[#This Row],[city_name]],tb_SVI[city_name_uf],0),8),".")</f>
        <v>0.37</v>
      </c>
      <c r="K1438">
        <f>_xlfn.NUMBERVALUE(INDEX(tb_SVI[],MATCH(Table3[[#This Row],[city_name]],tb_SVI[city_name_uf],0),9),".")</f>
        <v>0.14499999999999999</v>
      </c>
      <c r="L1438">
        <f>_xlfn.NUMBERVALUE(INDEX(tb_SVI[],MATCH(Table3[[#This Row],[city_name]],tb_SVI[city_name_uf],0),10),".")</f>
        <v>0.47599999999999998</v>
      </c>
      <c r="M1438">
        <f>_xlfn.NUMBERVALUE(INDEX(tb_SVI[],MATCH(Table3[[#This Row],[city_name]],tb_SVI[city_name_uf],0),11),".")</f>
        <v>0.48899999999999999</v>
      </c>
      <c r="N1438" s="14">
        <f>_xlfn.PERCENTRANK.INC(Table3[MHDI_tot],Table3[[#This Row],[MHDI_tot]],3)</f>
        <v>0.39</v>
      </c>
    </row>
    <row r="1439" spans="1:14" hidden="1" x14ac:dyDescent="0.2">
      <c r="A1439" t="str">
        <f>SVI!F1439</f>
        <v>Umbuzeiro/PB</v>
      </c>
      <c r="B1439" t="str">
        <f>INDEX(tb_SVI[],MATCH(Table3[[#This Row],[ibge_cod]],tb_SVI[Município],0),1)</f>
        <v>PB</v>
      </c>
      <c r="C1439" t="str">
        <f>INDEX(tb_SVI[],MATCH(Table3[[#This Row],[city_name]],tb_SVI[city_name_uf],0),3)</f>
        <v>2517001</v>
      </c>
      <c r="D1439" t="s">
        <v>19087</v>
      </c>
      <c r="E1439" s="11">
        <f>INDEX(tb_SVI[],MATCH(Table3[[#This Row],[city_name]],tb_SVI[city_name_uf],0),5)</f>
        <v>9911</v>
      </c>
      <c r="F1439">
        <f>INDEX(tb_MHDI[],MATCH(Table3[[#This Row],[city_name]],tb_MHDI[mun_uf],0),5)</f>
        <v>0.58399999999999996</v>
      </c>
      <c r="G1439">
        <f>INDEX(tb_MHDI[],MATCH(Table3[[#This Row],[city_name]],tb_MHDI[mun_uf],0),6)</f>
        <v>0.54500000000000004</v>
      </c>
      <c r="H1439">
        <f>INDEX(tb_MHDI[],MATCH(Table3[[#This Row],[city_name]],tb_MHDI[mun_uf],0),7)</f>
        <v>0.71199999999999997</v>
      </c>
      <c r="I1439">
        <f>INDEX(tb_MHDI[],MATCH(Table3[[#This Row],[city_name]],tb_MHDI[mun_uf],0),8)</f>
        <v>0.51400000000000001</v>
      </c>
      <c r="J1439">
        <f>_xlfn.NUMBERVALUE(INDEX(tb_SVI[],MATCH(Table3[[#This Row],[city_name]],tb_SVI[city_name_uf],0),8),".")</f>
        <v>0.57599999999999996</v>
      </c>
      <c r="K1439">
        <f>_xlfn.NUMBERVALUE(INDEX(tb_SVI[],MATCH(Table3[[#This Row],[city_name]],tb_SVI[city_name_uf],0),9),".")</f>
        <v>0.55200000000000005</v>
      </c>
      <c r="L1439">
        <f>_xlfn.NUMBERVALUE(INDEX(tb_SVI[],MATCH(Table3[[#This Row],[city_name]],tb_SVI[city_name_uf],0),10),".")</f>
        <v>0.58299999999999996</v>
      </c>
      <c r="M1439">
        <f>_xlfn.NUMBERVALUE(INDEX(tb_SVI[],MATCH(Table3[[#This Row],[city_name]],tb_SVI[city_name_uf],0),11),".")</f>
        <v>0.59399999999999997</v>
      </c>
      <c r="N1439" s="14">
        <f>_xlfn.PERCENTRANK.INC(Table3[MHDI_tot],Table3[[#This Row],[MHDI_tot]],3)</f>
        <v>0.18</v>
      </c>
    </row>
    <row r="1440" spans="1:14" hidden="1" x14ac:dyDescent="0.2">
      <c r="A1440" t="str">
        <f>SVI!F1440</f>
        <v>Vieirópolis/PB</v>
      </c>
      <c r="B1440" t="str">
        <f>INDEX(tb_SVI[],MATCH(Table3[[#This Row],[ibge_cod]],tb_SVI[Município],0),1)</f>
        <v>PB</v>
      </c>
      <c r="C1440" t="str">
        <f>INDEX(tb_SVI[],MATCH(Table3[[#This Row],[city_name]],tb_SVI[city_name_uf],0),3)</f>
        <v>2517209</v>
      </c>
      <c r="D1440" t="s">
        <v>19088</v>
      </c>
      <c r="E1440" s="11">
        <f>INDEX(tb_SVI[],MATCH(Table3[[#This Row],[city_name]],tb_SVI[city_name_uf],0),5)</f>
        <v>5372</v>
      </c>
      <c r="F1440">
        <f>INDEX(tb_MHDI[],MATCH(Table3[[#This Row],[city_name]],tb_MHDI[mun_uf],0),5)</f>
        <v>0.57099999999999995</v>
      </c>
      <c r="G1440">
        <f>INDEX(tb_MHDI[],MATCH(Table3[[#This Row],[city_name]],tb_MHDI[mun_uf],0),6)</f>
        <v>0.53700000000000003</v>
      </c>
      <c r="H1440">
        <f>INDEX(tb_MHDI[],MATCH(Table3[[#This Row],[city_name]],tb_MHDI[mun_uf],0),7)</f>
        <v>0.76200000000000001</v>
      </c>
      <c r="I1440">
        <f>INDEX(tb_MHDI[],MATCH(Table3[[#This Row],[city_name]],tb_MHDI[mun_uf],0),8)</f>
        <v>0.45500000000000002</v>
      </c>
      <c r="J1440">
        <f>_xlfn.NUMBERVALUE(INDEX(tb_SVI[],MATCH(Table3[[#This Row],[city_name]],tb_SVI[city_name_uf],0),8),".")</f>
        <v>0.38700000000000001</v>
      </c>
      <c r="K1440">
        <f>_xlfn.NUMBERVALUE(INDEX(tb_SVI[],MATCH(Table3[[#This Row],[city_name]],tb_SVI[city_name_uf],0),9),".")</f>
        <v>0.14699999999999999</v>
      </c>
      <c r="L1440">
        <f>_xlfn.NUMBERVALUE(INDEX(tb_SVI[],MATCH(Table3[[#This Row],[city_name]],tb_SVI[city_name_uf],0),10),".")</f>
        <v>0.46</v>
      </c>
      <c r="M1440">
        <f>_xlfn.NUMBERVALUE(INDEX(tb_SVI[],MATCH(Table3[[#This Row],[city_name]],tb_SVI[city_name_uf],0),11),".")</f>
        <v>0.55300000000000005</v>
      </c>
      <c r="N1440" s="14">
        <f>_xlfn.PERCENTRANK.INC(Table3[MHDI_tot],Table3[[#This Row],[MHDI_tot]],3)</f>
        <v>0.13</v>
      </c>
    </row>
    <row r="1441" spans="1:14" hidden="1" x14ac:dyDescent="0.2">
      <c r="A1441" t="str">
        <f>SVI!F1885</f>
        <v>Barrocas/BA</v>
      </c>
      <c r="B1441" t="str">
        <f>INDEX(tb_SVI[],MATCH(Table3[[#This Row],[ibge_cod]],tb_SVI[Município],0),1)</f>
        <v>BA</v>
      </c>
      <c r="C1441" t="str">
        <f>INDEX(tb_SVI[],MATCH(Table3[[#This Row],[city_name]],tb_SVI[city_name_uf],0),3)</f>
        <v>2903276</v>
      </c>
      <c r="D1441" t="e">
        <v>#N/A</v>
      </c>
      <c r="E1441" s="11">
        <f>INDEX(tb_SVI[],MATCH(Table3[[#This Row],[city_name]],tb_SVI[city_name_uf],0),5)</f>
        <v>16105</v>
      </c>
      <c r="F1441">
        <f>INDEX(tb_MHDI[],MATCH(Table3[[#This Row],[city_name]],tb_MHDI[mun_uf],0),5)</f>
        <v>0.61</v>
      </c>
      <c r="G1441">
        <f>INDEX(tb_MHDI[],MATCH(Table3[[#This Row],[city_name]],tb_MHDI[mun_uf],0),6)</f>
        <v>0.57399999999999995</v>
      </c>
      <c r="H1441">
        <f>INDEX(tb_MHDI[],MATCH(Table3[[#This Row],[city_name]],tb_MHDI[mun_uf],0),7)</f>
        <v>0.78600000000000003</v>
      </c>
      <c r="I1441">
        <f>INDEX(tb_MHDI[],MATCH(Table3[[#This Row],[city_name]],tb_MHDI[mun_uf],0),8)</f>
        <v>0.503</v>
      </c>
      <c r="J1441">
        <f>_xlfn.NUMBERVALUE(INDEX(tb_SVI[],MATCH(Table3[[#This Row],[city_name]],tb_SVI[city_name_uf],0),8),".")</f>
        <v>0.41599999999999998</v>
      </c>
      <c r="K1441">
        <f>_xlfn.NUMBERVALUE(INDEX(tb_SVI[],MATCH(Table3[[#This Row],[city_name]],tb_SVI[city_name_uf],0),9),".")</f>
        <v>0.26</v>
      </c>
      <c r="L1441">
        <f>_xlfn.NUMBERVALUE(INDEX(tb_SVI[],MATCH(Table3[[#This Row],[city_name]],tb_SVI[city_name_uf],0),10),".")</f>
        <v>0.45700000000000002</v>
      </c>
      <c r="M1441">
        <f>_xlfn.NUMBERVALUE(INDEX(tb_SVI[],MATCH(Table3[[#This Row],[city_name]],tb_SVI[city_name_uf],0),11),".")</f>
        <v>0.53200000000000003</v>
      </c>
      <c r="N1441" s="14">
        <f>_xlfn.PERCENTRANK.INC(Table3[MHDI_tot],Table3[[#This Row],[MHDI_tot]],3)</f>
        <v>0.29399999999999998</v>
      </c>
    </row>
    <row r="1442" spans="1:14" hidden="1" x14ac:dyDescent="0.2">
      <c r="A1442" t="str">
        <f>SVI!F1442</f>
        <v>Várzea/PB</v>
      </c>
      <c r="B1442" t="str">
        <f>INDEX(tb_SVI[],MATCH(Table3[[#This Row],[ibge_cod]],tb_SVI[Município],0),1)</f>
        <v>PB</v>
      </c>
      <c r="C1442" t="str">
        <f>INDEX(tb_SVI[],MATCH(Table3[[#This Row],[city_name]],tb_SVI[city_name_uf],0),3)</f>
        <v>2517100</v>
      </c>
      <c r="D1442" t="s">
        <v>19089</v>
      </c>
      <c r="E1442" s="11">
        <f>INDEX(tb_SVI[],MATCH(Table3[[#This Row],[city_name]],tb_SVI[city_name_uf],0),5)</f>
        <v>2841</v>
      </c>
      <c r="F1442">
        <f>INDEX(tb_MHDI[],MATCH(Table3[[#This Row],[city_name]],tb_MHDI[mun_uf],0),5)</f>
        <v>0.70699999999999996</v>
      </c>
      <c r="G1442">
        <f>INDEX(tb_MHDI[],MATCH(Table3[[#This Row],[city_name]],tb_MHDI[mun_uf],0),6)</f>
        <v>0.61899999999999999</v>
      </c>
      <c r="H1442">
        <f>INDEX(tb_MHDI[],MATCH(Table3[[#This Row],[city_name]],tb_MHDI[mun_uf],0),7)</f>
        <v>0.8</v>
      </c>
      <c r="I1442">
        <f>INDEX(tb_MHDI[],MATCH(Table3[[#This Row],[city_name]],tb_MHDI[mun_uf],0),8)</f>
        <v>0.71399999999999997</v>
      </c>
      <c r="J1442">
        <f>_xlfn.NUMBERVALUE(INDEX(tb_SVI[],MATCH(Table3[[#This Row],[city_name]],tb_SVI[city_name_uf],0),8),".")</f>
        <v>0.252</v>
      </c>
      <c r="K1442">
        <f>_xlfn.NUMBERVALUE(INDEX(tb_SVI[],MATCH(Table3[[#This Row],[city_name]],tb_SVI[city_name_uf],0),9),".")</f>
        <v>0.114</v>
      </c>
      <c r="L1442">
        <f>_xlfn.NUMBERVALUE(INDEX(tb_SVI[],MATCH(Table3[[#This Row],[city_name]],tb_SVI[city_name_uf],0),10),".")</f>
        <v>0.255</v>
      </c>
      <c r="M1442">
        <f>_xlfn.NUMBERVALUE(INDEX(tb_SVI[],MATCH(Table3[[#This Row],[city_name]],tb_SVI[city_name_uf],0),11),".")</f>
        <v>0.38600000000000001</v>
      </c>
      <c r="N1442" s="14">
        <f>_xlfn.PERCENTRANK.INC(Table3[MHDI_tot],Table3[[#This Row],[MHDI_tot]],3)</f>
        <v>0.69099999999999995</v>
      </c>
    </row>
    <row r="1443" spans="1:14" hidden="1" x14ac:dyDescent="0.2">
      <c r="A1443" t="str">
        <f>SVI!F1443</f>
        <v>Zabelê/PB</v>
      </c>
      <c r="B1443" t="str">
        <f>INDEX(tb_SVI[],MATCH(Table3[[#This Row],[ibge_cod]],tb_SVI[Município],0),1)</f>
        <v>PB</v>
      </c>
      <c r="C1443" t="str">
        <f>INDEX(tb_SVI[],MATCH(Table3[[#This Row],[city_name]],tb_SVI[city_name_uf],0),3)</f>
        <v>2517407</v>
      </c>
      <c r="D1443" t="s">
        <v>19090</v>
      </c>
      <c r="E1443" s="11">
        <f>INDEX(tb_SVI[],MATCH(Table3[[#This Row],[city_name]],tb_SVI[city_name_uf],0),5)</f>
        <v>2255</v>
      </c>
      <c r="F1443">
        <f>INDEX(tb_MHDI[],MATCH(Table3[[#This Row],[city_name]],tb_MHDI[mun_uf],0),5)</f>
        <v>0.623</v>
      </c>
      <c r="G1443">
        <f>INDEX(tb_MHDI[],MATCH(Table3[[#This Row],[city_name]],tb_MHDI[mun_uf],0),6)</f>
        <v>0.56699999999999995</v>
      </c>
      <c r="H1443">
        <f>INDEX(tb_MHDI[],MATCH(Table3[[#This Row],[city_name]],tb_MHDI[mun_uf],0),7)</f>
        <v>0.72499999999999998</v>
      </c>
      <c r="I1443">
        <f>INDEX(tb_MHDI[],MATCH(Table3[[#This Row],[city_name]],tb_MHDI[mun_uf],0),8)</f>
        <v>0.58699999999999997</v>
      </c>
      <c r="J1443">
        <f>_xlfn.NUMBERVALUE(INDEX(tb_SVI[],MATCH(Table3[[#This Row],[city_name]],tb_SVI[city_name_uf],0),8),".")</f>
        <v>0.34200000000000003</v>
      </c>
      <c r="K1443">
        <f>_xlfn.NUMBERVALUE(INDEX(tb_SVI[],MATCH(Table3[[#This Row],[city_name]],tb_SVI[city_name_uf],0),9),".")</f>
        <v>2.1000000000000001E-2</v>
      </c>
      <c r="L1443">
        <f>_xlfn.NUMBERVALUE(INDEX(tb_SVI[],MATCH(Table3[[#This Row],[city_name]],tb_SVI[city_name_uf],0),10),".")</f>
        <v>0.499</v>
      </c>
      <c r="M1443">
        <f>_xlfn.NUMBERVALUE(INDEX(tb_SVI[],MATCH(Table3[[#This Row],[city_name]],tb_SVI[city_name_uf],0),11),".")</f>
        <v>0.505</v>
      </c>
      <c r="N1443" s="14">
        <f>_xlfn.PERCENTRANK.INC(Table3[MHDI_tot],Table3[[#This Row],[MHDI_tot]],3)</f>
        <v>0.34300000000000003</v>
      </c>
    </row>
    <row r="1444" spans="1:14" hidden="1" x14ac:dyDescent="0.2">
      <c r="A1444" t="str">
        <f>SVI!F1444</f>
        <v>Água Branca/PB</v>
      </c>
      <c r="B1444" t="str">
        <f>INDEX(tb_SVI[],MATCH(Table3[[#This Row],[ibge_cod]],tb_SVI[Município],0),1)</f>
        <v>PB</v>
      </c>
      <c r="C1444" t="str">
        <f>INDEX(tb_SVI[],MATCH(Table3[[#This Row],[city_name]],tb_SVI[city_name_uf],0),3)</f>
        <v>2500106</v>
      </c>
      <c r="D1444" t="s">
        <v>19091</v>
      </c>
      <c r="E1444" s="11">
        <f>INDEX(tb_SVI[],MATCH(Table3[[#This Row],[city_name]],tb_SVI[city_name_uf],0),5)</f>
        <v>10306</v>
      </c>
      <c r="F1444">
        <f>INDEX(tb_MHDI[],MATCH(Table3[[#This Row],[city_name]],tb_MHDI[mun_uf],0),5)</f>
        <v>0.57199999999999995</v>
      </c>
      <c r="G1444">
        <f>INDEX(tb_MHDI[],MATCH(Table3[[#This Row],[city_name]],tb_MHDI[mun_uf],0),6)</f>
        <v>0.54200000000000004</v>
      </c>
      <c r="H1444">
        <f>INDEX(tb_MHDI[],MATCH(Table3[[#This Row],[city_name]],tb_MHDI[mun_uf],0),7)</f>
        <v>0.71199999999999997</v>
      </c>
      <c r="I1444">
        <f>INDEX(tb_MHDI[],MATCH(Table3[[#This Row],[city_name]],tb_MHDI[mun_uf],0),8)</f>
        <v>0.48399999999999999</v>
      </c>
      <c r="J1444">
        <f>_xlfn.NUMBERVALUE(INDEX(tb_SVI[],MATCH(Table3[[#This Row],[city_name]],tb_SVI[city_name_uf],0),8),".")</f>
        <v>0.42899999999999999</v>
      </c>
      <c r="K1444">
        <f>_xlfn.NUMBERVALUE(INDEX(tb_SVI[],MATCH(Table3[[#This Row],[city_name]],tb_SVI[city_name_uf],0),9),".")</f>
        <v>0.17599999999999999</v>
      </c>
      <c r="L1444">
        <f>_xlfn.NUMBERVALUE(INDEX(tb_SVI[],MATCH(Table3[[#This Row],[city_name]],tb_SVI[city_name_uf],0),10),".")</f>
        <v>0.57399999999999995</v>
      </c>
      <c r="M1444">
        <f>_xlfn.NUMBERVALUE(INDEX(tb_SVI[],MATCH(Table3[[#This Row],[city_name]],tb_SVI[city_name_uf],0),11),".")</f>
        <v>0.53700000000000003</v>
      </c>
      <c r="N1444" s="14">
        <f>_xlfn.PERCENTRANK.INC(Table3[MHDI_tot],Table3[[#This Row],[MHDI_tot]],3)</f>
        <v>0.13200000000000001</v>
      </c>
    </row>
    <row r="1445" spans="1:14" hidden="1" x14ac:dyDescent="0.2">
      <c r="A1445" t="str">
        <f>SVI!F1445</f>
        <v>Pedro Régis/PB</v>
      </c>
      <c r="B1445" t="str">
        <f>INDEX(tb_SVI[],MATCH(Table3[[#This Row],[ibge_cod]],tb_SVI[Município],0),1)</f>
        <v>PB</v>
      </c>
      <c r="C1445" t="str">
        <f>INDEX(tb_SVI[],MATCH(Table3[[#This Row],[city_name]],tb_SVI[city_name_uf],0),3)</f>
        <v>2512721</v>
      </c>
      <c r="D1445" t="s">
        <v>19092</v>
      </c>
      <c r="E1445" s="11">
        <f>INDEX(tb_SVI[],MATCH(Table3[[#This Row],[city_name]],tb_SVI[city_name_uf],0),5)</f>
        <v>6114</v>
      </c>
      <c r="F1445">
        <f>INDEX(tb_MHDI[],MATCH(Table3[[#This Row],[city_name]],tb_MHDI[mun_uf],0),5)</f>
        <v>0.54200000000000004</v>
      </c>
      <c r="G1445">
        <f>INDEX(tb_MHDI[],MATCH(Table3[[#This Row],[city_name]],tb_MHDI[mun_uf],0),6)</f>
        <v>0.52900000000000003</v>
      </c>
      <c r="H1445">
        <f>INDEX(tb_MHDI[],MATCH(Table3[[#This Row],[city_name]],tb_MHDI[mun_uf],0),7)</f>
        <v>0.754</v>
      </c>
      <c r="I1445">
        <f>INDEX(tb_MHDI[],MATCH(Table3[[#This Row],[city_name]],tb_MHDI[mun_uf],0),8)</f>
        <v>0.39900000000000002</v>
      </c>
      <c r="J1445">
        <f>_xlfn.NUMBERVALUE(INDEX(tb_SVI[],MATCH(Table3[[#This Row],[city_name]],tb_SVI[city_name_uf],0),8),".")</f>
        <v>0.56799999999999995</v>
      </c>
      <c r="K1445">
        <f>_xlfn.NUMBERVALUE(INDEX(tb_SVI[],MATCH(Table3[[#This Row],[city_name]],tb_SVI[city_name_uf],0),9),".")</f>
        <v>0.51400000000000001</v>
      </c>
      <c r="L1445">
        <f>_xlfn.NUMBERVALUE(INDEX(tb_SVI[],MATCH(Table3[[#This Row],[city_name]],tb_SVI[city_name_uf],0),10),".")</f>
        <v>0.59899999999999998</v>
      </c>
      <c r="M1445">
        <f>_xlfn.NUMBERVALUE(INDEX(tb_SVI[],MATCH(Table3[[#This Row],[city_name]],tb_SVI[city_name_uf],0),11),".")</f>
        <v>0.59099999999999997</v>
      </c>
      <c r="N1445" s="14">
        <f>_xlfn.PERCENTRANK.INC(Table3[MHDI_tot],Table3[[#This Row],[MHDI_tot]],3)</f>
        <v>4.5999999999999999E-2</v>
      </c>
    </row>
    <row r="1446" spans="1:14" hidden="1" x14ac:dyDescent="0.2">
      <c r="A1446" t="str">
        <f>SVI!F1446</f>
        <v>Pedras de Fogo/PB</v>
      </c>
      <c r="B1446" t="str">
        <f>INDEX(tb_SVI[],MATCH(Table3[[#This Row],[ibge_cod]],tb_SVI[Município],0),1)</f>
        <v>PB</v>
      </c>
      <c r="C1446" t="str">
        <f>INDEX(tb_SVI[],MATCH(Table3[[#This Row],[city_name]],tb_SVI[city_name_uf],0),3)</f>
        <v>2511202</v>
      </c>
      <c r="D1446" t="s">
        <v>19093</v>
      </c>
      <c r="E1446" s="11">
        <f>INDEX(tb_SVI[],MATCH(Table3[[#This Row],[city_name]],tb_SVI[city_name_uf],0),5)</f>
        <v>28533</v>
      </c>
      <c r="F1446">
        <f>INDEX(tb_MHDI[],MATCH(Table3[[#This Row],[city_name]],tb_MHDI[mun_uf],0),5)</f>
        <v>0.59</v>
      </c>
      <c r="G1446">
        <f>INDEX(tb_MHDI[],MATCH(Table3[[#This Row],[city_name]],tb_MHDI[mun_uf],0),6)</f>
        <v>0.56799999999999995</v>
      </c>
      <c r="H1446">
        <f>INDEX(tb_MHDI[],MATCH(Table3[[#This Row],[city_name]],tb_MHDI[mun_uf],0),7)</f>
        <v>0.77100000000000002</v>
      </c>
      <c r="I1446">
        <f>INDEX(tb_MHDI[],MATCH(Table3[[#This Row],[city_name]],tb_MHDI[mun_uf],0),8)</f>
        <v>0.46800000000000003</v>
      </c>
      <c r="J1446">
        <f>_xlfn.NUMBERVALUE(INDEX(tb_SVI[],MATCH(Table3[[#This Row],[city_name]],tb_SVI[city_name_uf],0),8),".")</f>
        <v>0.442</v>
      </c>
      <c r="K1446">
        <f>_xlfn.NUMBERVALUE(INDEX(tb_SVI[],MATCH(Table3[[#This Row],[city_name]],tb_SVI[city_name_uf],0),9),".")</f>
        <v>0.29699999999999999</v>
      </c>
      <c r="L1446">
        <f>_xlfn.NUMBERVALUE(INDEX(tb_SVI[],MATCH(Table3[[#This Row],[city_name]],tb_SVI[city_name_uf],0),10),".")</f>
        <v>0.495</v>
      </c>
      <c r="M1446">
        <f>_xlfn.NUMBERVALUE(INDEX(tb_SVI[],MATCH(Table3[[#This Row],[city_name]],tb_SVI[city_name_uf],0),11),".")</f>
        <v>0.53300000000000003</v>
      </c>
      <c r="N1446" s="14">
        <f>_xlfn.PERCENTRANK.INC(Table3[MHDI_tot],Table3[[#This Row],[MHDI_tot]],3)</f>
        <v>0.20599999999999999</v>
      </c>
    </row>
    <row r="1447" spans="1:14" hidden="1" x14ac:dyDescent="0.2">
      <c r="A1447" t="str">
        <f>SVI!F1447</f>
        <v>Pedra Lavrada/PB</v>
      </c>
      <c r="B1447" t="str">
        <f>INDEX(tb_SVI[],MATCH(Table3[[#This Row],[ibge_cod]],tb_SVI[Município],0),1)</f>
        <v>PB</v>
      </c>
      <c r="C1447" t="str">
        <f>INDEX(tb_SVI[],MATCH(Table3[[#This Row],[city_name]],tb_SVI[city_name_uf],0),3)</f>
        <v>2511103</v>
      </c>
      <c r="D1447" t="s">
        <v>19094</v>
      </c>
      <c r="E1447" s="11">
        <f>INDEX(tb_SVI[],MATCH(Table3[[#This Row],[city_name]],tb_SVI[city_name_uf],0),5)</f>
        <v>7899</v>
      </c>
      <c r="F1447">
        <f>INDEX(tb_MHDI[],MATCH(Table3[[#This Row],[city_name]],tb_MHDI[mun_uf],0),5)</f>
        <v>0.57399999999999995</v>
      </c>
      <c r="G1447">
        <f>INDEX(tb_MHDI[],MATCH(Table3[[#This Row],[city_name]],tb_MHDI[mun_uf],0),6)</f>
        <v>0.56399999999999995</v>
      </c>
      <c r="H1447">
        <f>INDEX(tb_MHDI[],MATCH(Table3[[#This Row],[city_name]],tb_MHDI[mun_uf],0),7)</f>
        <v>0.73299999999999998</v>
      </c>
      <c r="I1447">
        <f>INDEX(tb_MHDI[],MATCH(Table3[[#This Row],[city_name]],tb_MHDI[mun_uf],0),8)</f>
        <v>0.45800000000000002</v>
      </c>
      <c r="J1447">
        <f>_xlfn.NUMBERVALUE(INDEX(tb_SVI[],MATCH(Table3[[#This Row],[city_name]],tb_SVI[city_name_uf],0),8),".")</f>
        <v>0.45500000000000002</v>
      </c>
      <c r="K1447">
        <f>_xlfn.NUMBERVALUE(INDEX(tb_SVI[],MATCH(Table3[[#This Row],[city_name]],tb_SVI[city_name_uf],0),9),".")</f>
        <v>0.28899999999999998</v>
      </c>
      <c r="L1447">
        <f>_xlfn.NUMBERVALUE(INDEX(tb_SVI[],MATCH(Table3[[#This Row],[city_name]],tb_SVI[city_name_uf],0),10),".")</f>
        <v>0.56399999999999995</v>
      </c>
      <c r="M1447">
        <f>_xlfn.NUMBERVALUE(INDEX(tb_SVI[],MATCH(Table3[[#This Row],[city_name]],tb_SVI[city_name_uf],0),11),".")</f>
        <v>0.51100000000000001</v>
      </c>
      <c r="N1447" s="14">
        <f>_xlfn.PERCENTRANK.INC(Table3[MHDI_tot],Table3[[#This Row],[MHDI_tot]],3)</f>
        <v>0.14000000000000001</v>
      </c>
    </row>
    <row r="1448" spans="1:14" hidden="1" x14ac:dyDescent="0.2">
      <c r="A1448" t="str">
        <f>SVI!F1448</f>
        <v>Pedra Branca/PB</v>
      </c>
      <c r="B1448" t="str">
        <f>INDEX(tb_SVI[],MATCH(Table3[[#This Row],[ibge_cod]],tb_SVI[Município],0),1)</f>
        <v>PB</v>
      </c>
      <c r="C1448" t="str">
        <f>INDEX(tb_SVI[],MATCH(Table3[[#This Row],[city_name]],tb_SVI[city_name_uf],0),3)</f>
        <v>2511004</v>
      </c>
      <c r="D1448" t="s">
        <v>19095</v>
      </c>
      <c r="E1448" s="11">
        <f>INDEX(tb_SVI[],MATCH(Table3[[#This Row],[city_name]],tb_SVI[city_name_uf],0),5)</f>
        <v>3802</v>
      </c>
      <c r="F1448">
        <f>INDEX(tb_MHDI[],MATCH(Table3[[#This Row],[city_name]],tb_MHDI[mun_uf],0),5)</f>
        <v>0.59899999999999998</v>
      </c>
      <c r="G1448">
        <f>INDEX(tb_MHDI[],MATCH(Table3[[#This Row],[city_name]],tb_MHDI[mun_uf],0),6)</f>
        <v>0.53200000000000003</v>
      </c>
      <c r="H1448">
        <f>INDEX(tb_MHDI[],MATCH(Table3[[#This Row],[city_name]],tb_MHDI[mun_uf],0),7)</f>
        <v>0.76100000000000001</v>
      </c>
      <c r="I1448">
        <f>INDEX(tb_MHDI[],MATCH(Table3[[#This Row],[city_name]],tb_MHDI[mun_uf],0),8)</f>
        <v>0.53200000000000003</v>
      </c>
      <c r="J1448">
        <f>_xlfn.NUMBERVALUE(INDEX(tb_SVI[],MATCH(Table3[[#This Row],[city_name]],tb_SVI[city_name_uf],0),8),".")</f>
        <v>0.39600000000000002</v>
      </c>
      <c r="K1448">
        <f>_xlfn.NUMBERVALUE(INDEX(tb_SVI[],MATCH(Table3[[#This Row],[city_name]],tb_SVI[city_name_uf],0),9),".")</f>
        <v>8.7999999999999995E-2</v>
      </c>
      <c r="L1448">
        <f>_xlfn.NUMBERVALUE(INDEX(tb_SVI[],MATCH(Table3[[#This Row],[city_name]],tb_SVI[city_name_uf],0),10),".")</f>
        <v>0.48899999999999999</v>
      </c>
      <c r="M1448">
        <f>_xlfn.NUMBERVALUE(INDEX(tb_SVI[],MATCH(Table3[[#This Row],[city_name]],tb_SVI[city_name_uf],0),11),".")</f>
        <v>0.61</v>
      </c>
      <c r="N1448" s="14">
        <f>_xlfn.PERCENTRANK.INC(Table3[MHDI_tot],Table3[[#This Row],[MHDI_tot]],3)</f>
        <v>0.245</v>
      </c>
    </row>
    <row r="1449" spans="1:14" hidden="1" x14ac:dyDescent="0.2">
      <c r="A1449" t="str">
        <f>SVI!F1449</f>
        <v>Paulista/PB</v>
      </c>
      <c r="B1449" t="str">
        <f>INDEX(tb_SVI[],MATCH(Table3[[#This Row],[ibge_cod]],tb_SVI[Município],0),1)</f>
        <v>PB</v>
      </c>
      <c r="C1449" t="str">
        <f>INDEX(tb_SVI[],MATCH(Table3[[#This Row],[city_name]],tb_SVI[city_name_uf],0),3)</f>
        <v>2510907</v>
      </c>
      <c r="D1449" t="s">
        <v>19096</v>
      </c>
      <c r="E1449" s="11">
        <f>INDEX(tb_SVI[],MATCH(Table3[[#This Row],[city_name]],tb_SVI[city_name_uf],0),5)</f>
        <v>12379</v>
      </c>
      <c r="F1449">
        <f>INDEX(tb_MHDI[],MATCH(Table3[[#This Row],[city_name]],tb_MHDI[mun_uf],0),5)</f>
        <v>0.58699999999999997</v>
      </c>
      <c r="G1449">
        <f>INDEX(tb_MHDI[],MATCH(Table3[[#This Row],[city_name]],tb_MHDI[mun_uf],0),6)</f>
        <v>0.58699999999999997</v>
      </c>
      <c r="H1449">
        <f>INDEX(tb_MHDI[],MATCH(Table3[[#This Row],[city_name]],tb_MHDI[mun_uf],0),7)</f>
        <v>0.747</v>
      </c>
      <c r="I1449">
        <f>INDEX(tb_MHDI[],MATCH(Table3[[#This Row],[city_name]],tb_MHDI[mun_uf],0),8)</f>
        <v>0.46100000000000002</v>
      </c>
      <c r="J1449">
        <f>_xlfn.NUMBERVALUE(INDEX(tb_SVI[],MATCH(Table3[[#This Row],[city_name]],tb_SVI[city_name_uf],0),8),".")</f>
        <v>0.40100000000000002</v>
      </c>
      <c r="K1449">
        <f>_xlfn.NUMBERVALUE(INDEX(tb_SVI[],MATCH(Table3[[#This Row],[city_name]],tb_SVI[city_name_uf],0),9),".")</f>
        <v>0.17599999999999999</v>
      </c>
      <c r="L1449">
        <f>_xlfn.NUMBERVALUE(INDEX(tb_SVI[],MATCH(Table3[[#This Row],[city_name]],tb_SVI[city_name_uf],0),10),".")</f>
        <v>0.57499999999999996</v>
      </c>
      <c r="M1449">
        <f>_xlfn.NUMBERVALUE(INDEX(tb_SVI[],MATCH(Table3[[#This Row],[city_name]],tb_SVI[city_name_uf],0),11),".")</f>
        <v>0.45300000000000001</v>
      </c>
      <c r="N1449" s="14">
        <f>_xlfn.PERCENTRANK.INC(Table3[MHDI_tot],Table3[[#This Row],[MHDI_tot]],3)</f>
        <v>0.192</v>
      </c>
    </row>
    <row r="1450" spans="1:14" hidden="1" x14ac:dyDescent="0.2">
      <c r="A1450" t="str">
        <f>SVI!F1450</f>
        <v>Patos/PB</v>
      </c>
      <c r="B1450" t="str">
        <f>INDEX(tb_SVI[],MATCH(Table3[[#This Row],[ibge_cod]],tb_SVI[Município],0),1)</f>
        <v>PB</v>
      </c>
      <c r="C1450" t="str">
        <f>INDEX(tb_SVI[],MATCH(Table3[[#This Row],[city_name]],tb_SVI[city_name_uf],0),3)</f>
        <v>2510808</v>
      </c>
      <c r="D1450" t="s">
        <v>19097</v>
      </c>
      <c r="E1450" s="11">
        <f>INDEX(tb_SVI[],MATCH(Table3[[#This Row],[city_name]],tb_SVI[city_name_uf],0),5)</f>
        <v>108192</v>
      </c>
      <c r="F1450">
        <f>INDEX(tb_MHDI[],MATCH(Table3[[#This Row],[city_name]],tb_MHDI[mun_uf],0),5)</f>
        <v>0.70099999999999996</v>
      </c>
      <c r="G1450">
        <f>INDEX(tb_MHDI[],MATCH(Table3[[#This Row],[city_name]],tb_MHDI[mun_uf],0),6)</f>
        <v>0.66700000000000004</v>
      </c>
      <c r="H1450">
        <f>INDEX(tb_MHDI[],MATCH(Table3[[#This Row],[city_name]],tb_MHDI[mun_uf],0),7)</f>
        <v>0.82099999999999995</v>
      </c>
      <c r="I1450">
        <f>INDEX(tb_MHDI[],MATCH(Table3[[#This Row],[city_name]],tb_MHDI[mun_uf],0),8)</f>
        <v>0.628</v>
      </c>
      <c r="J1450">
        <f>_xlfn.NUMBERVALUE(INDEX(tb_SVI[],MATCH(Table3[[#This Row],[city_name]],tb_SVI[city_name_uf],0),8),".")</f>
        <v>0.29099999999999998</v>
      </c>
      <c r="K1450">
        <f>_xlfn.NUMBERVALUE(INDEX(tb_SVI[],MATCH(Table3[[#This Row],[city_name]],tb_SVI[city_name_uf],0),9),".")</f>
        <v>6.8000000000000005E-2</v>
      </c>
      <c r="L1450">
        <f>_xlfn.NUMBERVALUE(INDEX(tb_SVI[],MATCH(Table3[[#This Row],[city_name]],tb_SVI[city_name_uf],0),10),".")</f>
        <v>0.39300000000000002</v>
      </c>
      <c r="M1450">
        <f>_xlfn.NUMBERVALUE(INDEX(tb_SVI[],MATCH(Table3[[#This Row],[city_name]],tb_SVI[city_name_uf],0),11),".")</f>
        <v>0.41099999999999998</v>
      </c>
      <c r="N1450" s="14">
        <f>_xlfn.PERCENTRANK.INC(Table3[MHDI_tot],Table3[[#This Row],[MHDI_tot]],3)</f>
        <v>0.65800000000000003</v>
      </c>
    </row>
    <row r="1451" spans="1:14" hidden="1" x14ac:dyDescent="0.2">
      <c r="A1451" t="str">
        <f>SVI!F1451</f>
        <v>Passagem/PB</v>
      </c>
      <c r="B1451" t="str">
        <f>INDEX(tb_SVI[],MATCH(Table3[[#This Row],[ibge_cod]],tb_SVI[Município],0),1)</f>
        <v>PB</v>
      </c>
      <c r="C1451" t="str">
        <f>INDEX(tb_SVI[],MATCH(Table3[[#This Row],[city_name]],tb_SVI[city_name_uf],0),3)</f>
        <v>2510709</v>
      </c>
      <c r="D1451" t="s">
        <v>19098</v>
      </c>
      <c r="E1451" s="11">
        <f>INDEX(tb_SVI[],MATCH(Table3[[#This Row],[city_name]],tb_SVI[city_name_uf],0),5)</f>
        <v>2436</v>
      </c>
      <c r="F1451">
        <f>INDEX(tb_MHDI[],MATCH(Table3[[#This Row],[city_name]],tb_MHDI[mun_uf],0),5)</f>
        <v>0.62</v>
      </c>
      <c r="G1451">
        <f>INDEX(tb_MHDI[],MATCH(Table3[[#This Row],[city_name]],tb_MHDI[mun_uf],0),6)</f>
        <v>0.56599999999999995</v>
      </c>
      <c r="H1451">
        <f>INDEX(tb_MHDI[],MATCH(Table3[[#This Row],[city_name]],tb_MHDI[mun_uf],0),7)</f>
        <v>0.79</v>
      </c>
      <c r="I1451">
        <f>INDEX(tb_MHDI[],MATCH(Table3[[#This Row],[city_name]],tb_MHDI[mun_uf],0),8)</f>
        <v>0.53400000000000003</v>
      </c>
      <c r="J1451">
        <f>_xlfn.NUMBERVALUE(INDEX(tb_SVI[],MATCH(Table3[[#This Row],[city_name]],tb_SVI[city_name_uf],0),8),".")</f>
        <v>0.40600000000000003</v>
      </c>
      <c r="K1451">
        <f>_xlfn.NUMBERVALUE(INDEX(tb_SVI[],MATCH(Table3[[#This Row],[city_name]],tb_SVI[city_name_uf],0),9),".")</f>
        <v>0.193</v>
      </c>
      <c r="L1451">
        <f>_xlfn.NUMBERVALUE(INDEX(tb_SVI[],MATCH(Table3[[#This Row],[city_name]],tb_SVI[city_name_uf],0),10),".")</f>
        <v>0.55800000000000005</v>
      </c>
      <c r="M1451">
        <f>_xlfn.NUMBERVALUE(INDEX(tb_SVI[],MATCH(Table3[[#This Row],[city_name]],tb_SVI[city_name_uf],0),11),".")</f>
        <v>0.46700000000000003</v>
      </c>
      <c r="N1451" s="14">
        <f>_xlfn.PERCENTRANK.INC(Table3[MHDI_tot],Table3[[#This Row],[MHDI_tot]],3)</f>
        <v>0.33100000000000002</v>
      </c>
    </row>
    <row r="1452" spans="1:14" hidden="1" x14ac:dyDescent="0.2">
      <c r="A1452" t="str">
        <f>SVI!F1452</f>
        <v>Parari/PB</v>
      </c>
      <c r="B1452" t="str">
        <f>INDEX(tb_SVI[],MATCH(Table3[[#This Row],[ibge_cod]],tb_SVI[Município],0),1)</f>
        <v>PB</v>
      </c>
      <c r="C1452" t="str">
        <f>INDEX(tb_SVI[],MATCH(Table3[[#This Row],[city_name]],tb_SVI[city_name_uf],0),3)</f>
        <v>2510659</v>
      </c>
      <c r="D1452" t="s">
        <v>19099</v>
      </c>
      <c r="E1452" s="11">
        <f>INDEX(tb_SVI[],MATCH(Table3[[#This Row],[city_name]],tb_SVI[city_name_uf],0),5)</f>
        <v>1758</v>
      </c>
      <c r="F1452">
        <f>INDEX(tb_MHDI[],MATCH(Table3[[#This Row],[city_name]],tb_MHDI[mun_uf],0),5)</f>
        <v>0.58399999999999996</v>
      </c>
      <c r="G1452">
        <f>INDEX(tb_MHDI[],MATCH(Table3[[#This Row],[city_name]],tb_MHDI[mun_uf],0),6)</f>
        <v>0.58299999999999996</v>
      </c>
      <c r="H1452">
        <f>INDEX(tb_MHDI[],MATCH(Table3[[#This Row],[city_name]],tb_MHDI[mun_uf],0),7)</f>
        <v>0.73299999999999998</v>
      </c>
      <c r="I1452">
        <f>INDEX(tb_MHDI[],MATCH(Table3[[#This Row],[city_name]],tb_MHDI[mun_uf],0),8)</f>
        <v>0.46700000000000003</v>
      </c>
      <c r="J1452">
        <f>_xlfn.NUMBERVALUE(INDEX(tb_SVI[],MATCH(Table3[[#This Row],[city_name]],tb_SVI[city_name_uf],0),8),".")</f>
        <v>0.35199999999999998</v>
      </c>
      <c r="K1452">
        <f>_xlfn.NUMBERVALUE(INDEX(tb_SVI[],MATCH(Table3[[#This Row],[city_name]],tb_SVI[city_name_uf],0),9),".")</f>
        <v>0.16</v>
      </c>
      <c r="L1452">
        <f>_xlfn.NUMBERVALUE(INDEX(tb_SVI[],MATCH(Table3[[#This Row],[city_name]],tb_SVI[city_name_uf],0),10),".")</f>
        <v>0.505</v>
      </c>
      <c r="M1452">
        <f>_xlfn.NUMBERVALUE(INDEX(tb_SVI[],MATCH(Table3[[#This Row],[city_name]],tb_SVI[city_name_uf],0),11),".")</f>
        <v>0.39</v>
      </c>
      <c r="N1452" s="14">
        <f>_xlfn.PERCENTRANK.INC(Table3[MHDI_tot],Table3[[#This Row],[MHDI_tot]],3)</f>
        <v>0.18</v>
      </c>
    </row>
    <row r="1453" spans="1:14" hidden="1" x14ac:dyDescent="0.2">
      <c r="A1453" t="str">
        <f>SVI!F1453</f>
        <v>Ouro Velho/PB</v>
      </c>
      <c r="B1453" t="str">
        <f>INDEX(tb_SVI[],MATCH(Table3[[#This Row],[ibge_cod]],tb_SVI[Município],0),1)</f>
        <v>PB</v>
      </c>
      <c r="C1453" t="str">
        <f>INDEX(tb_SVI[],MATCH(Table3[[#This Row],[city_name]],tb_SVI[city_name_uf],0),3)</f>
        <v>2510600</v>
      </c>
      <c r="D1453" t="s">
        <v>19100</v>
      </c>
      <c r="E1453" s="11">
        <f>INDEX(tb_SVI[],MATCH(Table3[[#This Row],[city_name]],tb_SVI[city_name_uf],0),5)</f>
        <v>3046</v>
      </c>
      <c r="F1453">
        <f>INDEX(tb_MHDI[],MATCH(Table3[[#This Row],[city_name]],tb_MHDI[mun_uf],0),5)</f>
        <v>0.61399999999999999</v>
      </c>
      <c r="G1453">
        <f>INDEX(tb_MHDI[],MATCH(Table3[[#This Row],[city_name]],tb_MHDI[mun_uf],0),6)</f>
        <v>0.58499999999999996</v>
      </c>
      <c r="H1453">
        <f>INDEX(tb_MHDI[],MATCH(Table3[[#This Row],[city_name]],tb_MHDI[mun_uf],0),7)</f>
        <v>0.76400000000000001</v>
      </c>
      <c r="I1453">
        <f>INDEX(tb_MHDI[],MATCH(Table3[[#This Row],[city_name]],tb_MHDI[mun_uf],0),8)</f>
        <v>0.51800000000000002</v>
      </c>
      <c r="J1453">
        <f>_xlfn.NUMBERVALUE(INDEX(tb_SVI[],MATCH(Table3[[#This Row],[city_name]],tb_SVI[city_name_uf],0),8),".")</f>
        <v>0.40100000000000002</v>
      </c>
      <c r="K1453">
        <f>_xlfn.NUMBERVALUE(INDEX(tb_SVI[],MATCH(Table3[[#This Row],[city_name]],tb_SVI[city_name_uf],0),9),".")</f>
        <v>0.18099999999999999</v>
      </c>
      <c r="L1453">
        <f>_xlfn.NUMBERVALUE(INDEX(tb_SVI[],MATCH(Table3[[#This Row],[city_name]],tb_SVI[city_name_uf],0),10),".")</f>
        <v>0.55500000000000005</v>
      </c>
      <c r="M1453">
        <f>_xlfn.NUMBERVALUE(INDEX(tb_SVI[],MATCH(Table3[[#This Row],[city_name]],tb_SVI[city_name_uf],0),11),".")</f>
        <v>0.46700000000000003</v>
      </c>
      <c r="N1453" s="14">
        <f>_xlfn.PERCENTRANK.INC(Table3[MHDI_tot],Table3[[#This Row],[MHDI_tot]],3)</f>
        <v>0.308</v>
      </c>
    </row>
    <row r="1454" spans="1:14" hidden="1" x14ac:dyDescent="0.2">
      <c r="A1454" t="str">
        <f>SVI!F1454</f>
        <v>Olivedos/PB</v>
      </c>
      <c r="B1454" t="str">
        <f>INDEX(tb_SVI[],MATCH(Table3[[#This Row],[ibge_cod]],tb_SVI[Município],0),1)</f>
        <v>PB</v>
      </c>
      <c r="C1454" t="str">
        <f>INDEX(tb_SVI[],MATCH(Table3[[#This Row],[city_name]],tb_SVI[city_name_uf],0),3)</f>
        <v>2510501</v>
      </c>
      <c r="D1454" t="s">
        <v>19101</v>
      </c>
      <c r="E1454" s="11">
        <f>INDEX(tb_SVI[],MATCH(Table3[[#This Row],[city_name]],tb_SVI[city_name_uf],0),5)</f>
        <v>3961</v>
      </c>
      <c r="F1454">
        <f>INDEX(tb_MHDI[],MATCH(Table3[[#This Row],[city_name]],tb_MHDI[mun_uf],0),5)</f>
        <v>0.60299999999999998</v>
      </c>
      <c r="G1454">
        <f>INDEX(tb_MHDI[],MATCH(Table3[[#This Row],[city_name]],tb_MHDI[mun_uf],0),6)</f>
        <v>0.53100000000000003</v>
      </c>
      <c r="H1454">
        <f>INDEX(tb_MHDI[],MATCH(Table3[[#This Row],[city_name]],tb_MHDI[mun_uf],0),7)</f>
        <v>0.76600000000000001</v>
      </c>
      <c r="I1454">
        <f>INDEX(tb_MHDI[],MATCH(Table3[[#This Row],[city_name]],tb_MHDI[mun_uf],0),8)</f>
        <v>0.54</v>
      </c>
      <c r="J1454">
        <f>_xlfn.NUMBERVALUE(INDEX(tb_SVI[],MATCH(Table3[[#This Row],[city_name]],tb_SVI[city_name_uf],0),8),".")</f>
        <v>0.41399999999999998</v>
      </c>
      <c r="K1454">
        <f>_xlfn.NUMBERVALUE(INDEX(tb_SVI[],MATCH(Table3[[#This Row],[city_name]],tb_SVI[city_name_uf],0),9),".")</f>
        <v>0.23899999999999999</v>
      </c>
      <c r="L1454">
        <f>_xlfn.NUMBERVALUE(INDEX(tb_SVI[],MATCH(Table3[[#This Row],[city_name]],tb_SVI[city_name_uf],0),10),".")</f>
        <v>0.47099999999999997</v>
      </c>
      <c r="M1454">
        <f>_xlfn.NUMBERVALUE(INDEX(tb_SVI[],MATCH(Table3[[#This Row],[city_name]],tb_SVI[city_name_uf],0),11),".")</f>
        <v>0.53300000000000003</v>
      </c>
      <c r="N1454" s="14">
        <f>_xlfn.PERCENTRANK.INC(Table3[MHDI_tot],Table3[[#This Row],[MHDI_tot]],3)</f>
        <v>0.26300000000000001</v>
      </c>
    </row>
    <row r="1455" spans="1:14" hidden="1" x14ac:dyDescent="0.2">
      <c r="A1455" t="str">
        <f>SVI!F1455</f>
        <v>Olho D'Água/PB</v>
      </c>
      <c r="B1455" t="str">
        <f>INDEX(tb_SVI[],MATCH(Table3[[#This Row],[ibge_cod]],tb_SVI[Município],0),1)</f>
        <v>PB</v>
      </c>
      <c r="C1455" t="str">
        <f>INDEX(tb_SVI[],MATCH(Table3[[#This Row],[city_name]],tb_SVI[city_name_uf],0),3)</f>
        <v>2510402</v>
      </c>
      <c r="D1455" t="s">
        <v>19102</v>
      </c>
      <c r="E1455" s="11">
        <f>INDEX(tb_SVI[],MATCH(Table3[[#This Row],[city_name]],tb_SVI[city_name_uf],0),5)</f>
        <v>6462</v>
      </c>
      <c r="F1455">
        <f>INDEX(tb_MHDI[],MATCH(Table3[[#This Row],[city_name]],tb_MHDI[mun_uf],0),5)</f>
        <v>0.57199999999999995</v>
      </c>
      <c r="G1455">
        <f>INDEX(tb_MHDI[],MATCH(Table3[[#This Row],[city_name]],tb_MHDI[mun_uf],0),6)</f>
        <v>0.53300000000000003</v>
      </c>
      <c r="H1455">
        <f>INDEX(tb_MHDI[],MATCH(Table3[[#This Row],[city_name]],tb_MHDI[mun_uf],0),7)</f>
        <v>0.77600000000000002</v>
      </c>
      <c r="I1455">
        <f>INDEX(tb_MHDI[],MATCH(Table3[[#This Row],[city_name]],tb_MHDI[mun_uf],0),8)</f>
        <v>0.45200000000000001</v>
      </c>
      <c r="J1455">
        <f>_xlfn.NUMBERVALUE(INDEX(tb_SVI[],MATCH(Table3[[#This Row],[city_name]],tb_SVI[city_name_uf],0),8),".")</f>
        <v>0.42899999999999999</v>
      </c>
      <c r="K1455">
        <f>_xlfn.NUMBERVALUE(INDEX(tb_SVI[],MATCH(Table3[[#This Row],[city_name]],tb_SVI[city_name_uf],0),9),".")</f>
        <v>0.20399999999999999</v>
      </c>
      <c r="L1455">
        <f>_xlfn.NUMBERVALUE(INDEX(tb_SVI[],MATCH(Table3[[#This Row],[city_name]],tb_SVI[city_name_uf],0),10),".")</f>
        <v>0.54500000000000004</v>
      </c>
      <c r="M1455">
        <f>_xlfn.NUMBERVALUE(INDEX(tb_SVI[],MATCH(Table3[[#This Row],[city_name]],tb_SVI[city_name_uf],0),11),".")</f>
        <v>0.53700000000000003</v>
      </c>
      <c r="N1455" s="14">
        <f>_xlfn.PERCENTRANK.INC(Table3[MHDI_tot],Table3[[#This Row],[MHDI_tot]],3)</f>
        <v>0.13200000000000001</v>
      </c>
    </row>
    <row r="1456" spans="1:14" hidden="1" x14ac:dyDescent="0.2">
      <c r="A1456" t="str">
        <f>SVI!F1456</f>
        <v>Nova Palmeira/PB</v>
      </c>
      <c r="B1456" t="str">
        <f>INDEX(tb_SVI[],MATCH(Table3[[#This Row],[ibge_cod]],tb_SVI[Município],0),1)</f>
        <v>PB</v>
      </c>
      <c r="C1456" t="str">
        <f>INDEX(tb_SVI[],MATCH(Table3[[#This Row],[city_name]],tb_SVI[city_name_uf],0),3)</f>
        <v>2510303</v>
      </c>
      <c r="D1456" t="s">
        <v>19103</v>
      </c>
      <c r="E1456" s="11">
        <f>INDEX(tb_SVI[],MATCH(Table3[[#This Row],[city_name]],tb_SVI[city_name_uf],0),5)</f>
        <v>4959</v>
      </c>
      <c r="F1456">
        <f>INDEX(tb_MHDI[],MATCH(Table3[[#This Row],[city_name]],tb_MHDI[mun_uf],0),5)</f>
        <v>0.59499999999999997</v>
      </c>
      <c r="G1456">
        <f>INDEX(tb_MHDI[],MATCH(Table3[[#This Row],[city_name]],tb_MHDI[mun_uf],0),6)</f>
        <v>0.56699999999999995</v>
      </c>
      <c r="H1456">
        <f>INDEX(tb_MHDI[],MATCH(Table3[[#This Row],[city_name]],tb_MHDI[mun_uf],0),7)</f>
        <v>0.76200000000000001</v>
      </c>
      <c r="I1456">
        <f>INDEX(tb_MHDI[],MATCH(Table3[[#This Row],[city_name]],tb_MHDI[mun_uf],0),8)</f>
        <v>0.48799999999999999</v>
      </c>
      <c r="J1456">
        <f>_xlfn.NUMBERVALUE(INDEX(tb_SVI[],MATCH(Table3[[#This Row],[city_name]],tb_SVI[city_name_uf],0),8),".")</f>
        <v>0.40100000000000002</v>
      </c>
      <c r="K1456">
        <f>_xlfn.NUMBERVALUE(INDEX(tb_SVI[],MATCH(Table3[[#This Row],[city_name]],tb_SVI[city_name_uf],0),9),".")</f>
        <v>0.3</v>
      </c>
      <c r="L1456">
        <f>_xlfn.NUMBERVALUE(INDEX(tb_SVI[],MATCH(Table3[[#This Row],[city_name]],tb_SVI[city_name_uf],0),10),".")</f>
        <v>0.44700000000000001</v>
      </c>
      <c r="M1456">
        <f>_xlfn.NUMBERVALUE(INDEX(tb_SVI[],MATCH(Table3[[#This Row],[city_name]],tb_SVI[city_name_uf],0),11),".")</f>
        <v>0.45700000000000002</v>
      </c>
      <c r="N1456" s="14">
        <f>_xlfn.PERCENTRANK.INC(Table3[MHDI_tot],Table3[[#This Row],[MHDI_tot]],3)</f>
        <v>0.23</v>
      </c>
    </row>
    <row r="1457" spans="1:14" hidden="1" x14ac:dyDescent="0.2">
      <c r="A1457" t="str">
        <f>SVI!F1457</f>
        <v>Nova Olinda/PB</v>
      </c>
      <c r="B1457" t="str">
        <f>INDEX(tb_SVI[],MATCH(Table3[[#This Row],[ibge_cod]],tb_SVI[Município],0),1)</f>
        <v>PB</v>
      </c>
      <c r="C1457" t="str">
        <f>INDEX(tb_SVI[],MATCH(Table3[[#This Row],[city_name]],tb_SVI[city_name_uf],0),3)</f>
        <v>2510204</v>
      </c>
      <c r="D1457" t="s">
        <v>19104</v>
      </c>
      <c r="E1457" s="11">
        <f>INDEX(tb_SVI[],MATCH(Table3[[#This Row],[city_name]],tb_SVI[city_name_uf],0),5)</f>
        <v>5920</v>
      </c>
      <c r="F1457">
        <f>INDEX(tb_MHDI[],MATCH(Table3[[#This Row],[city_name]],tb_MHDI[mun_uf],0),5)</f>
        <v>0.57299999999999995</v>
      </c>
      <c r="G1457">
        <f>INDEX(tb_MHDI[],MATCH(Table3[[#This Row],[city_name]],tb_MHDI[mun_uf],0),6)</f>
        <v>0.55700000000000005</v>
      </c>
      <c r="H1457">
        <f>INDEX(tb_MHDI[],MATCH(Table3[[#This Row],[city_name]],tb_MHDI[mun_uf],0),7)</f>
        <v>0.74399999999999999</v>
      </c>
      <c r="I1457">
        <f>INDEX(tb_MHDI[],MATCH(Table3[[#This Row],[city_name]],tb_MHDI[mun_uf],0),8)</f>
        <v>0.45300000000000001</v>
      </c>
      <c r="J1457">
        <f>_xlfn.NUMBERVALUE(INDEX(tb_SVI[],MATCH(Table3[[#This Row],[city_name]],tb_SVI[city_name_uf],0),8),".")</f>
        <v>0.41399999999999998</v>
      </c>
      <c r="K1457">
        <f>_xlfn.NUMBERVALUE(INDEX(tb_SVI[],MATCH(Table3[[#This Row],[city_name]],tb_SVI[city_name_uf],0),9),".")</f>
        <v>0.13300000000000001</v>
      </c>
      <c r="L1457">
        <f>_xlfn.NUMBERVALUE(INDEX(tb_SVI[],MATCH(Table3[[#This Row],[city_name]],tb_SVI[city_name_uf],0),10),".")</f>
        <v>0.57399999999999995</v>
      </c>
      <c r="M1457">
        <f>_xlfn.NUMBERVALUE(INDEX(tb_SVI[],MATCH(Table3[[#This Row],[city_name]],tb_SVI[city_name_uf],0),11),".")</f>
        <v>0.53400000000000003</v>
      </c>
      <c r="N1457" s="14">
        <f>_xlfn.PERCENTRANK.INC(Table3[MHDI_tot],Table3[[#This Row],[MHDI_tot]],3)</f>
        <v>0.13700000000000001</v>
      </c>
    </row>
    <row r="1458" spans="1:14" hidden="1" x14ac:dyDescent="0.2">
      <c r="A1458" t="str">
        <f>SVI!F1458</f>
        <v>Nova Floresta/PB</v>
      </c>
      <c r="B1458" t="str">
        <f>INDEX(tb_SVI[],MATCH(Table3[[#This Row],[ibge_cod]],tb_SVI[Município],0),1)</f>
        <v>PB</v>
      </c>
      <c r="C1458" t="str">
        <f>INDEX(tb_SVI[],MATCH(Table3[[#This Row],[city_name]],tb_SVI[city_name_uf],0),3)</f>
        <v>2510105</v>
      </c>
      <c r="D1458" t="s">
        <v>19105</v>
      </c>
      <c r="E1458" s="11">
        <f>INDEX(tb_SVI[],MATCH(Table3[[#This Row],[city_name]],tb_SVI[city_name_uf],0),5)</f>
        <v>10626</v>
      </c>
      <c r="F1458">
        <f>INDEX(tb_MHDI[],MATCH(Table3[[#This Row],[city_name]],tb_MHDI[mun_uf],0),5)</f>
        <v>0.60099999999999998</v>
      </c>
      <c r="G1458">
        <f>INDEX(tb_MHDI[],MATCH(Table3[[#This Row],[city_name]],tb_MHDI[mun_uf],0),6)</f>
        <v>0.57599999999999996</v>
      </c>
      <c r="H1458">
        <f>INDEX(tb_MHDI[],MATCH(Table3[[#This Row],[city_name]],tb_MHDI[mun_uf],0),7)</f>
        <v>0.75800000000000001</v>
      </c>
      <c r="I1458">
        <f>INDEX(tb_MHDI[],MATCH(Table3[[#This Row],[city_name]],tb_MHDI[mun_uf],0),8)</f>
        <v>0.498</v>
      </c>
      <c r="J1458">
        <f>_xlfn.NUMBERVALUE(INDEX(tb_SVI[],MATCH(Table3[[#This Row],[city_name]],tb_SVI[city_name_uf],0),8),".")</f>
        <v>0.44800000000000001</v>
      </c>
      <c r="K1458">
        <f>_xlfn.NUMBERVALUE(INDEX(tb_SVI[],MATCH(Table3[[#This Row],[city_name]],tb_SVI[city_name_uf],0),9),".")</f>
        <v>0.22600000000000001</v>
      </c>
      <c r="L1458">
        <f>_xlfn.NUMBERVALUE(INDEX(tb_SVI[],MATCH(Table3[[#This Row],[city_name]],tb_SVI[city_name_uf],0),10),".")</f>
        <v>0.59799999999999998</v>
      </c>
      <c r="M1458">
        <f>_xlfn.NUMBERVALUE(INDEX(tb_SVI[],MATCH(Table3[[#This Row],[city_name]],tb_SVI[city_name_uf],0),11),".")</f>
        <v>0.52</v>
      </c>
      <c r="N1458" s="14">
        <f>_xlfn.PERCENTRANK.INC(Table3[MHDI_tot],Table3[[#This Row],[MHDI_tot]],3)</f>
        <v>0.255</v>
      </c>
    </row>
    <row r="1459" spans="1:14" hidden="1" x14ac:dyDescent="0.2">
      <c r="A1459" t="str">
        <f>SVI!F1459</f>
        <v>Nazarezinho/PB</v>
      </c>
      <c r="B1459" t="str">
        <f>INDEX(tb_SVI[],MATCH(Table3[[#This Row],[ibge_cod]],tb_SVI[Município],0),1)</f>
        <v>PB</v>
      </c>
      <c r="C1459" t="str">
        <f>INDEX(tb_SVI[],MATCH(Table3[[#This Row],[city_name]],tb_SVI[city_name_uf],0),3)</f>
        <v>2510006</v>
      </c>
      <c r="D1459" t="s">
        <v>19106</v>
      </c>
      <c r="E1459" s="11">
        <f>INDEX(tb_SVI[],MATCH(Table3[[#This Row],[city_name]],tb_SVI[city_name_uf],0),5)</f>
        <v>7286</v>
      </c>
      <c r="F1459">
        <f>INDEX(tb_MHDI[],MATCH(Table3[[#This Row],[city_name]],tb_MHDI[mun_uf],0),5)</f>
        <v>0.56200000000000006</v>
      </c>
      <c r="G1459">
        <f>INDEX(tb_MHDI[],MATCH(Table3[[#This Row],[city_name]],tb_MHDI[mun_uf],0),6)</f>
        <v>0.52800000000000002</v>
      </c>
      <c r="H1459">
        <f>INDEX(tb_MHDI[],MATCH(Table3[[#This Row],[city_name]],tb_MHDI[mun_uf],0),7)</f>
        <v>0.747</v>
      </c>
      <c r="I1459">
        <f>INDEX(tb_MHDI[],MATCH(Table3[[#This Row],[city_name]],tb_MHDI[mun_uf],0),8)</f>
        <v>0.44900000000000001</v>
      </c>
      <c r="J1459">
        <f>_xlfn.NUMBERVALUE(INDEX(tb_SVI[],MATCH(Table3[[#This Row],[city_name]],tb_SVI[city_name_uf],0),8),".")</f>
        <v>0.40899999999999997</v>
      </c>
      <c r="K1459">
        <f>_xlfn.NUMBERVALUE(INDEX(tb_SVI[],MATCH(Table3[[#This Row],[city_name]],tb_SVI[city_name_uf],0),9),".")</f>
        <v>0.13800000000000001</v>
      </c>
      <c r="L1459">
        <f>_xlfn.NUMBERVALUE(INDEX(tb_SVI[],MATCH(Table3[[#This Row],[city_name]],tb_SVI[city_name_uf],0),10),".")</f>
        <v>0.58399999999999996</v>
      </c>
      <c r="M1459">
        <f>_xlfn.NUMBERVALUE(INDEX(tb_SVI[],MATCH(Table3[[#This Row],[city_name]],tb_SVI[city_name_uf],0),11),".")</f>
        <v>0.50600000000000001</v>
      </c>
      <c r="N1459" s="14">
        <f>_xlfn.PERCENTRANK.INC(Table3[MHDI_tot],Table3[[#This Row],[MHDI_tot]],3)</f>
        <v>9.6000000000000002E-2</v>
      </c>
    </row>
    <row r="1460" spans="1:14" hidden="1" x14ac:dyDescent="0.2">
      <c r="A1460" t="str">
        <f>SVI!F1460</f>
        <v>Natuba/PB</v>
      </c>
      <c r="B1460" t="str">
        <f>INDEX(tb_SVI[],MATCH(Table3[[#This Row],[ibge_cod]],tb_SVI[Município],0),1)</f>
        <v>PB</v>
      </c>
      <c r="C1460" t="str">
        <f>INDEX(tb_SVI[],MATCH(Table3[[#This Row],[city_name]],tb_SVI[city_name_uf],0),3)</f>
        <v>2509909</v>
      </c>
      <c r="D1460" t="s">
        <v>19107</v>
      </c>
      <c r="E1460" s="11">
        <f>INDEX(tb_SVI[],MATCH(Table3[[#This Row],[city_name]],tb_SVI[city_name_uf],0),5)</f>
        <v>10451</v>
      </c>
      <c r="F1460">
        <f>INDEX(tb_MHDI[],MATCH(Table3[[#This Row],[city_name]],tb_MHDI[mun_uf],0),5)</f>
        <v>0.54100000000000004</v>
      </c>
      <c r="G1460">
        <f>INDEX(tb_MHDI[],MATCH(Table3[[#This Row],[city_name]],tb_MHDI[mun_uf],0),6)</f>
        <v>0.51600000000000001</v>
      </c>
      <c r="H1460">
        <f>INDEX(tb_MHDI[],MATCH(Table3[[#This Row],[city_name]],tb_MHDI[mun_uf],0),7)</f>
        <v>0.71</v>
      </c>
      <c r="I1460">
        <f>INDEX(tb_MHDI[],MATCH(Table3[[#This Row],[city_name]],tb_MHDI[mun_uf],0),8)</f>
        <v>0.432</v>
      </c>
      <c r="J1460">
        <f>_xlfn.NUMBERVALUE(INDEX(tb_SVI[],MATCH(Table3[[#This Row],[city_name]],tb_SVI[city_name_uf],0),8),".")</f>
        <v>0.60599999999999998</v>
      </c>
      <c r="K1460">
        <f>_xlfn.NUMBERVALUE(INDEX(tb_SVI[],MATCH(Table3[[#This Row],[city_name]],tb_SVI[city_name_uf],0),9),".")</f>
        <v>0.63300000000000001</v>
      </c>
      <c r="L1460">
        <f>_xlfn.NUMBERVALUE(INDEX(tb_SVI[],MATCH(Table3[[#This Row],[city_name]],tb_SVI[city_name_uf],0),10),".")</f>
        <v>0.61299999999999999</v>
      </c>
      <c r="M1460">
        <f>_xlfn.NUMBERVALUE(INDEX(tb_SVI[],MATCH(Table3[[#This Row],[city_name]],tb_SVI[city_name_uf],0),11),".")</f>
        <v>0.57099999999999995</v>
      </c>
      <c r="N1460" s="14">
        <f>_xlfn.PERCENTRANK.INC(Table3[MHDI_tot],Table3[[#This Row],[MHDI_tot]],3)</f>
        <v>4.2999999999999997E-2</v>
      </c>
    </row>
    <row r="1461" spans="1:14" hidden="1" x14ac:dyDescent="0.2">
      <c r="A1461" t="str">
        <f>SVI!F1461</f>
        <v>Mãe D'Água/PB</v>
      </c>
      <c r="B1461" t="str">
        <f>INDEX(tb_SVI[],MATCH(Table3[[#This Row],[ibge_cod]],tb_SVI[Município],0),1)</f>
        <v>PB</v>
      </c>
      <c r="C1461" t="str">
        <f>INDEX(tb_SVI[],MATCH(Table3[[#This Row],[city_name]],tb_SVI[city_name_uf],0),3)</f>
        <v>2508703</v>
      </c>
      <c r="D1461" t="s">
        <v>19108</v>
      </c>
      <c r="E1461" s="11">
        <f>INDEX(tb_SVI[],MATCH(Table3[[#This Row],[city_name]],tb_SVI[city_name_uf],0),5)</f>
        <v>3999</v>
      </c>
      <c r="F1461">
        <f>INDEX(tb_MHDI[],MATCH(Table3[[#This Row],[city_name]],tb_MHDI[mun_uf],0),5)</f>
        <v>0.54200000000000004</v>
      </c>
      <c r="G1461">
        <f>INDEX(tb_MHDI[],MATCH(Table3[[#This Row],[city_name]],tb_MHDI[mun_uf],0),6)</f>
        <v>0.52</v>
      </c>
      <c r="H1461">
        <f>INDEX(tb_MHDI[],MATCH(Table3[[#This Row],[city_name]],tb_MHDI[mun_uf],0),7)</f>
        <v>0.71199999999999997</v>
      </c>
      <c r="I1461">
        <f>INDEX(tb_MHDI[],MATCH(Table3[[#This Row],[city_name]],tb_MHDI[mun_uf],0),8)</f>
        <v>0.42899999999999999</v>
      </c>
      <c r="J1461">
        <f>_xlfn.NUMBERVALUE(INDEX(tb_SVI[],MATCH(Table3[[#This Row],[city_name]],tb_SVI[city_name_uf],0),8),".")</f>
        <v>0.44500000000000001</v>
      </c>
      <c r="K1461">
        <f>_xlfn.NUMBERVALUE(INDEX(tb_SVI[],MATCH(Table3[[#This Row],[city_name]],tb_SVI[city_name_uf],0),9),".")</f>
        <v>0.16</v>
      </c>
      <c r="L1461">
        <f>_xlfn.NUMBERVALUE(INDEX(tb_SVI[],MATCH(Table3[[#This Row],[city_name]],tb_SVI[city_name_uf],0),10),".")</f>
        <v>0.58299999999999996</v>
      </c>
      <c r="M1461">
        <f>_xlfn.NUMBERVALUE(INDEX(tb_SVI[],MATCH(Table3[[#This Row],[city_name]],tb_SVI[city_name_uf],0),11),".")</f>
        <v>0.59299999999999997</v>
      </c>
      <c r="N1461" s="14">
        <f>_xlfn.PERCENTRANK.INC(Table3[MHDI_tot],Table3[[#This Row],[MHDI_tot]],3)</f>
        <v>4.5999999999999999E-2</v>
      </c>
    </row>
    <row r="1462" spans="1:14" hidden="1" x14ac:dyDescent="0.2">
      <c r="A1462" t="str">
        <f>SVI!F1462</f>
        <v>Mulungu/PB</v>
      </c>
      <c r="B1462" t="str">
        <f>INDEX(tb_SVI[],MATCH(Table3[[#This Row],[ibge_cod]],tb_SVI[Município],0),1)</f>
        <v>PB</v>
      </c>
      <c r="C1462" t="str">
        <f>INDEX(tb_SVI[],MATCH(Table3[[#This Row],[city_name]],tb_SVI[city_name_uf],0),3)</f>
        <v>2509800</v>
      </c>
      <c r="D1462" t="s">
        <v>19109</v>
      </c>
      <c r="E1462" s="11">
        <f>INDEX(tb_SVI[],MATCH(Table3[[#This Row],[city_name]],tb_SVI[city_name_uf],0),5)</f>
        <v>9932</v>
      </c>
      <c r="F1462">
        <f>INDEX(tb_MHDI[],MATCH(Table3[[#This Row],[city_name]],tb_MHDI[mun_uf],0),5)</f>
        <v>0.56499999999999995</v>
      </c>
      <c r="G1462">
        <f>INDEX(tb_MHDI[],MATCH(Table3[[#This Row],[city_name]],tb_MHDI[mun_uf],0),6)</f>
        <v>0.54800000000000004</v>
      </c>
      <c r="H1462">
        <f>INDEX(tb_MHDI[],MATCH(Table3[[#This Row],[city_name]],tb_MHDI[mun_uf],0),7)</f>
        <v>0.77800000000000002</v>
      </c>
      <c r="I1462">
        <f>INDEX(tb_MHDI[],MATCH(Table3[[#This Row],[city_name]],tb_MHDI[mun_uf],0),8)</f>
        <v>0.42299999999999999</v>
      </c>
      <c r="J1462">
        <f>_xlfn.NUMBERVALUE(INDEX(tb_SVI[],MATCH(Table3[[#This Row],[city_name]],tb_SVI[city_name_uf],0),8),".")</f>
        <v>0.53600000000000003</v>
      </c>
      <c r="K1462">
        <f>_xlfn.NUMBERVALUE(INDEX(tb_SVI[],MATCH(Table3[[#This Row],[city_name]],tb_SVI[city_name_uf],0),9),".")</f>
        <v>0.313</v>
      </c>
      <c r="L1462">
        <f>_xlfn.NUMBERVALUE(INDEX(tb_SVI[],MATCH(Table3[[#This Row],[city_name]],tb_SVI[city_name_uf],0),10),".")</f>
        <v>0.6</v>
      </c>
      <c r="M1462">
        <f>_xlfn.NUMBERVALUE(INDEX(tb_SVI[],MATCH(Table3[[#This Row],[city_name]],tb_SVI[city_name_uf],0),11),".")</f>
        <v>0.69599999999999995</v>
      </c>
      <c r="N1462" s="14">
        <f>_xlfn.PERCENTRANK.INC(Table3[MHDI_tot],Table3[[#This Row],[MHDI_tot]],3)</f>
        <v>0.108</v>
      </c>
    </row>
    <row r="1463" spans="1:14" hidden="1" x14ac:dyDescent="0.2">
      <c r="A1463" t="str">
        <f>SVI!F1463</f>
        <v>Monteiro/PB</v>
      </c>
      <c r="B1463" t="str">
        <f>INDEX(tb_SVI[],MATCH(Table3[[#This Row],[ibge_cod]],tb_SVI[Município],0),1)</f>
        <v>PB</v>
      </c>
      <c r="C1463" t="str">
        <f>INDEX(tb_SVI[],MATCH(Table3[[#This Row],[city_name]],tb_SVI[city_name_uf],0),3)</f>
        <v>2509701</v>
      </c>
      <c r="D1463" t="s">
        <v>19110</v>
      </c>
      <c r="E1463" s="11">
        <f>INDEX(tb_SVI[],MATCH(Table3[[#This Row],[city_name]],tb_SVI[city_name_uf],0),5)</f>
        <v>33433</v>
      </c>
      <c r="F1463">
        <f>INDEX(tb_MHDI[],MATCH(Table3[[#This Row],[city_name]],tb_MHDI[mun_uf],0),5)</f>
        <v>0.628</v>
      </c>
      <c r="G1463">
        <f>INDEX(tb_MHDI[],MATCH(Table3[[#This Row],[city_name]],tb_MHDI[mun_uf],0),6)</f>
        <v>0.625</v>
      </c>
      <c r="H1463">
        <f>INDEX(tb_MHDI[],MATCH(Table3[[#This Row],[city_name]],tb_MHDI[mun_uf],0),7)</f>
        <v>0.70899999999999996</v>
      </c>
      <c r="I1463">
        <f>INDEX(tb_MHDI[],MATCH(Table3[[#This Row],[city_name]],tb_MHDI[mun_uf],0),8)</f>
        <v>0.55800000000000005</v>
      </c>
      <c r="J1463">
        <f>_xlfn.NUMBERVALUE(INDEX(tb_SVI[],MATCH(Table3[[#This Row],[city_name]],tb_SVI[city_name_uf],0),8),".")</f>
        <v>0.38400000000000001</v>
      </c>
      <c r="K1463">
        <f>_xlfn.NUMBERVALUE(INDEX(tb_SVI[],MATCH(Table3[[#This Row],[city_name]],tb_SVI[city_name_uf],0),9),".")</f>
        <v>0.20699999999999999</v>
      </c>
      <c r="L1463">
        <f>_xlfn.NUMBERVALUE(INDEX(tb_SVI[],MATCH(Table3[[#This Row],[city_name]],tb_SVI[city_name_uf],0),10),".")</f>
        <v>0.50600000000000001</v>
      </c>
      <c r="M1463">
        <f>_xlfn.NUMBERVALUE(INDEX(tb_SVI[],MATCH(Table3[[#This Row],[city_name]],tb_SVI[city_name_uf],0),11),".")</f>
        <v>0.44</v>
      </c>
      <c r="N1463" s="14">
        <f>_xlfn.PERCENTRANK.INC(Table3[MHDI_tot],Table3[[#This Row],[MHDI_tot]],3)</f>
        <v>0.36499999999999999</v>
      </c>
    </row>
    <row r="1464" spans="1:14" hidden="1" x14ac:dyDescent="0.2">
      <c r="A1464" t="str">
        <f>SVI!F1464</f>
        <v>Monte Horebe/PB</v>
      </c>
      <c r="B1464" t="str">
        <f>INDEX(tb_SVI[],MATCH(Table3[[#This Row],[ibge_cod]],tb_SVI[Município],0),1)</f>
        <v>PB</v>
      </c>
      <c r="C1464" t="str">
        <f>INDEX(tb_SVI[],MATCH(Table3[[#This Row],[city_name]],tb_SVI[city_name_uf],0),3)</f>
        <v>2509602</v>
      </c>
      <c r="D1464" t="s">
        <v>19111</v>
      </c>
      <c r="E1464" s="11">
        <f>INDEX(tb_SVI[],MATCH(Table3[[#This Row],[city_name]],tb_SVI[city_name_uf],0),5)</f>
        <v>4842</v>
      </c>
      <c r="F1464">
        <f>INDEX(tb_MHDI[],MATCH(Table3[[#This Row],[city_name]],tb_MHDI[mun_uf],0),5)</f>
        <v>0.58699999999999997</v>
      </c>
      <c r="G1464">
        <f>INDEX(tb_MHDI[],MATCH(Table3[[#This Row],[city_name]],tb_MHDI[mun_uf],0),6)</f>
        <v>0.57899999999999996</v>
      </c>
      <c r="H1464">
        <f>INDEX(tb_MHDI[],MATCH(Table3[[#This Row],[city_name]],tb_MHDI[mun_uf],0),7)</f>
        <v>0.755</v>
      </c>
      <c r="I1464">
        <f>INDEX(tb_MHDI[],MATCH(Table3[[#This Row],[city_name]],tb_MHDI[mun_uf],0),8)</f>
        <v>0.46300000000000002</v>
      </c>
      <c r="J1464">
        <f>_xlfn.NUMBERVALUE(INDEX(tb_SVI[],MATCH(Table3[[#This Row],[city_name]],tb_SVI[city_name_uf],0),8),".")</f>
        <v>0.40799999999999997</v>
      </c>
      <c r="K1464">
        <f>_xlfn.NUMBERVALUE(INDEX(tb_SVI[],MATCH(Table3[[#This Row],[city_name]],tb_SVI[city_name_uf],0),9),".")</f>
        <v>0.22900000000000001</v>
      </c>
      <c r="L1464">
        <f>_xlfn.NUMBERVALUE(INDEX(tb_SVI[],MATCH(Table3[[#This Row],[city_name]],tb_SVI[city_name_uf],0),10),".")</f>
        <v>0.54200000000000004</v>
      </c>
      <c r="M1464">
        <f>_xlfn.NUMBERVALUE(INDEX(tb_SVI[],MATCH(Table3[[#This Row],[city_name]],tb_SVI[city_name_uf],0),11),".")</f>
        <v>0.45200000000000001</v>
      </c>
      <c r="N1464" s="14">
        <f>_xlfn.PERCENTRANK.INC(Table3[MHDI_tot],Table3[[#This Row],[MHDI_tot]],3)</f>
        <v>0.192</v>
      </c>
    </row>
    <row r="1465" spans="1:14" hidden="1" x14ac:dyDescent="0.2">
      <c r="A1465" t="str">
        <f>SVI!F1465</f>
        <v>Montadas/PB</v>
      </c>
      <c r="B1465" t="str">
        <f>INDEX(tb_SVI[],MATCH(Table3[[#This Row],[ibge_cod]],tb_SVI[Município],0),1)</f>
        <v>PB</v>
      </c>
      <c r="C1465" t="str">
        <f>INDEX(tb_SVI[],MATCH(Table3[[#This Row],[city_name]],tb_SVI[city_name_uf],0),3)</f>
        <v>2509503</v>
      </c>
      <c r="D1465" t="s">
        <v>19112</v>
      </c>
      <c r="E1465" s="11">
        <f>INDEX(tb_SVI[],MATCH(Table3[[#This Row],[city_name]],tb_SVI[city_name_uf],0),5)</f>
        <v>5738</v>
      </c>
      <c r="F1465">
        <f>INDEX(tb_MHDI[],MATCH(Table3[[#This Row],[city_name]],tb_MHDI[mun_uf],0),5)</f>
        <v>0.59</v>
      </c>
      <c r="G1465">
        <f>INDEX(tb_MHDI[],MATCH(Table3[[#This Row],[city_name]],tb_MHDI[mun_uf],0),6)</f>
        <v>0.54500000000000004</v>
      </c>
      <c r="H1465">
        <f>INDEX(tb_MHDI[],MATCH(Table3[[#This Row],[city_name]],tb_MHDI[mun_uf],0),7)</f>
        <v>0.748</v>
      </c>
      <c r="I1465">
        <f>INDEX(tb_MHDI[],MATCH(Table3[[#This Row],[city_name]],tb_MHDI[mun_uf],0),8)</f>
        <v>0.505</v>
      </c>
      <c r="J1465">
        <f>_xlfn.NUMBERVALUE(INDEX(tb_SVI[],MATCH(Table3[[#This Row],[city_name]],tb_SVI[city_name_uf],0),8),".")</f>
        <v>0.49199999999999999</v>
      </c>
      <c r="K1465">
        <f>_xlfn.NUMBERVALUE(INDEX(tb_SVI[],MATCH(Table3[[#This Row],[city_name]],tb_SVI[city_name_uf],0),9),".")</f>
        <v>0.24399999999999999</v>
      </c>
      <c r="L1465">
        <f>_xlfn.NUMBERVALUE(INDEX(tb_SVI[],MATCH(Table3[[#This Row],[city_name]],tb_SVI[city_name_uf],0),10),".")</f>
        <v>0.56799999999999995</v>
      </c>
      <c r="M1465">
        <f>_xlfn.NUMBERVALUE(INDEX(tb_SVI[],MATCH(Table3[[#This Row],[city_name]],tb_SVI[city_name_uf],0),11),".")</f>
        <v>0.66300000000000003</v>
      </c>
      <c r="N1465" s="14">
        <f>_xlfn.PERCENTRANK.INC(Table3[MHDI_tot],Table3[[#This Row],[MHDI_tot]],3)</f>
        <v>0.20599999999999999</v>
      </c>
    </row>
    <row r="1466" spans="1:14" hidden="1" x14ac:dyDescent="0.2">
      <c r="A1466" t="str">
        <f>SVI!F1566</f>
        <v>Orocó/PE</v>
      </c>
      <c r="B1466" t="str">
        <f>INDEX(tb_SVI[],MATCH(Table3[[#This Row],[ibge_cod]],tb_SVI[Município],0),1)</f>
        <v>PE</v>
      </c>
      <c r="C1466" t="str">
        <f>INDEX(tb_SVI[],MATCH(Table3[[#This Row],[city_name]],tb_SVI[city_name_uf],0),3)</f>
        <v>2609808</v>
      </c>
      <c r="D1466" t="e">
        <v>#N/A</v>
      </c>
      <c r="E1466" s="11">
        <f>INDEX(tb_SVI[],MATCH(Table3[[#This Row],[city_name]],tb_SVI[city_name_uf],0),5)</f>
        <v>15152</v>
      </c>
      <c r="F1466">
        <f>INDEX(tb_MHDI[],MATCH(Table3[[#This Row],[city_name]],tb_MHDI[mun_uf],0),5)</f>
        <v>0.61</v>
      </c>
      <c r="G1466">
        <f>INDEX(tb_MHDI[],MATCH(Table3[[#This Row],[city_name]],tb_MHDI[mun_uf],0),6)</f>
        <v>0.53600000000000003</v>
      </c>
      <c r="H1466">
        <f>INDEX(tb_MHDI[],MATCH(Table3[[#This Row],[city_name]],tb_MHDI[mun_uf],0),7)</f>
        <v>0.76600000000000001</v>
      </c>
      <c r="I1466">
        <f>INDEX(tb_MHDI[],MATCH(Table3[[#This Row],[city_name]],tb_MHDI[mun_uf],0),8)</f>
        <v>0.55300000000000005</v>
      </c>
      <c r="J1466">
        <f>_xlfn.NUMBERVALUE(INDEX(tb_SVI[],MATCH(Table3[[#This Row],[city_name]],tb_SVI[city_name_uf],0),8),".")</f>
        <v>0.36899999999999999</v>
      </c>
      <c r="K1466">
        <f>_xlfn.NUMBERVALUE(INDEX(tb_SVI[],MATCH(Table3[[#This Row],[city_name]],tb_SVI[city_name_uf],0),9),".")</f>
        <v>8.6999999999999994E-2</v>
      </c>
      <c r="L1466">
        <f>_xlfn.NUMBERVALUE(INDEX(tb_SVI[],MATCH(Table3[[#This Row],[city_name]],tb_SVI[city_name_uf],0),10),".")</f>
        <v>0.52200000000000002</v>
      </c>
      <c r="M1466">
        <f>_xlfn.NUMBERVALUE(INDEX(tb_SVI[],MATCH(Table3[[#This Row],[city_name]],tb_SVI[city_name_uf],0),11),".")</f>
        <v>0.499</v>
      </c>
      <c r="N1466" s="14">
        <f>_xlfn.PERCENTRANK.INC(Table3[MHDI_tot],Table3[[#This Row],[MHDI_tot]],3)</f>
        <v>0.29399999999999998</v>
      </c>
    </row>
    <row r="1467" spans="1:14" hidden="1" x14ac:dyDescent="0.2">
      <c r="A1467" t="str">
        <f>SVI!F1467</f>
        <v>Afogados da Ingazeira/PE</v>
      </c>
      <c r="B1467" t="str">
        <f>INDEX(tb_SVI[],MATCH(Table3[[#This Row],[ibge_cod]],tb_SVI[Município],0),1)</f>
        <v>PE</v>
      </c>
      <c r="C1467" t="str">
        <f>INDEX(tb_SVI[],MATCH(Table3[[#This Row],[city_name]],tb_SVI[city_name_uf],0),3)</f>
        <v>2600104</v>
      </c>
      <c r="D1467" t="s">
        <v>19113</v>
      </c>
      <c r="E1467" s="11">
        <f>INDEX(tb_SVI[],MATCH(Table3[[#This Row],[city_name]],tb_SVI[city_name_uf],0),5)</f>
        <v>37404</v>
      </c>
      <c r="F1467">
        <f>INDEX(tb_MHDI[],MATCH(Table3[[#This Row],[city_name]],tb_MHDI[mun_uf],0),5)</f>
        <v>0.65700000000000003</v>
      </c>
      <c r="G1467">
        <f>INDEX(tb_MHDI[],MATCH(Table3[[#This Row],[city_name]],tb_MHDI[mun_uf],0),6)</f>
        <v>0.623</v>
      </c>
      <c r="H1467">
        <f>INDEX(tb_MHDI[],MATCH(Table3[[#This Row],[city_name]],tb_MHDI[mun_uf],0),7)</f>
        <v>0.80700000000000005</v>
      </c>
      <c r="I1467">
        <f>INDEX(tb_MHDI[],MATCH(Table3[[#This Row],[city_name]],tb_MHDI[mun_uf],0),8)</f>
        <v>0.56499999999999995</v>
      </c>
      <c r="J1467">
        <f>_xlfn.NUMBERVALUE(INDEX(tb_SVI[],MATCH(Table3[[#This Row],[city_name]],tb_SVI[city_name_uf],0),8),".")</f>
        <v>0.40600000000000003</v>
      </c>
      <c r="K1467">
        <f>_xlfn.NUMBERVALUE(INDEX(tb_SVI[],MATCH(Table3[[#This Row],[city_name]],tb_SVI[city_name_uf],0),9),".")</f>
        <v>0.22600000000000001</v>
      </c>
      <c r="L1467">
        <f>_xlfn.NUMBERVALUE(INDEX(tb_SVI[],MATCH(Table3[[#This Row],[city_name]],tb_SVI[city_name_uf],0),10),".")</f>
        <v>0.48799999999999999</v>
      </c>
      <c r="M1467">
        <f>_xlfn.NUMBERVALUE(INDEX(tb_SVI[],MATCH(Table3[[#This Row],[city_name]],tb_SVI[city_name_uf],0),11),".")</f>
        <v>0.504</v>
      </c>
      <c r="N1467" s="14">
        <f>_xlfn.PERCENTRANK.INC(Table3[MHDI_tot],Table3[[#This Row],[MHDI_tot]],3)</f>
        <v>0.46300000000000002</v>
      </c>
    </row>
    <row r="1468" spans="1:14" hidden="1" x14ac:dyDescent="0.2">
      <c r="A1468" t="str">
        <f>SVI!F1468</f>
        <v>Afrânio/PE</v>
      </c>
      <c r="B1468" t="str">
        <f>INDEX(tb_SVI[],MATCH(Table3[[#This Row],[ibge_cod]],tb_SVI[Município],0),1)</f>
        <v>PE</v>
      </c>
      <c r="C1468" t="str">
        <f>INDEX(tb_SVI[],MATCH(Table3[[#This Row],[city_name]],tb_SVI[city_name_uf],0),3)</f>
        <v>2600203</v>
      </c>
      <c r="D1468" t="s">
        <v>19114</v>
      </c>
      <c r="E1468" s="11">
        <f>INDEX(tb_SVI[],MATCH(Table3[[#This Row],[city_name]],tb_SVI[city_name_uf],0),5)</f>
        <v>19810</v>
      </c>
      <c r="F1468">
        <f>INDEX(tb_MHDI[],MATCH(Table3[[#This Row],[city_name]],tb_MHDI[mun_uf],0),5)</f>
        <v>0.58799999999999997</v>
      </c>
      <c r="G1468">
        <f>INDEX(tb_MHDI[],MATCH(Table3[[#This Row],[city_name]],tb_MHDI[mun_uf],0),6)</f>
        <v>0.54200000000000004</v>
      </c>
      <c r="H1468">
        <f>INDEX(tb_MHDI[],MATCH(Table3[[#This Row],[city_name]],tb_MHDI[mun_uf],0),7)</f>
        <v>0.76100000000000001</v>
      </c>
      <c r="I1468">
        <f>INDEX(tb_MHDI[],MATCH(Table3[[#This Row],[city_name]],tb_MHDI[mun_uf],0),8)</f>
        <v>0.49299999999999999</v>
      </c>
      <c r="J1468">
        <f>_xlfn.NUMBERVALUE(INDEX(tb_SVI[],MATCH(Table3[[#This Row],[city_name]],tb_SVI[city_name_uf],0),8),".")</f>
        <v>0.47399999999999998</v>
      </c>
      <c r="K1468">
        <f>_xlfn.NUMBERVALUE(INDEX(tb_SVI[],MATCH(Table3[[#This Row],[city_name]],tb_SVI[city_name_uf],0),9),".")</f>
        <v>0.38800000000000001</v>
      </c>
      <c r="L1468">
        <f>_xlfn.NUMBERVALUE(INDEX(tb_SVI[],MATCH(Table3[[#This Row],[city_name]],tb_SVI[city_name_uf],0),10),".")</f>
        <v>0.53400000000000003</v>
      </c>
      <c r="M1468">
        <f>_xlfn.NUMBERVALUE(INDEX(tb_SVI[],MATCH(Table3[[#This Row],[city_name]],tb_SVI[city_name_uf],0),11),".")</f>
        <v>0.5</v>
      </c>
      <c r="N1468" s="14">
        <f>_xlfn.PERCENTRANK.INC(Table3[MHDI_tot],Table3[[#This Row],[MHDI_tot]],3)</f>
        <v>0.19700000000000001</v>
      </c>
    </row>
    <row r="1469" spans="1:14" hidden="1" x14ac:dyDescent="0.2">
      <c r="A1469" t="str">
        <f>SVI!F1469</f>
        <v>Agrestina/PE</v>
      </c>
      <c r="B1469" t="str">
        <f>INDEX(tb_SVI[],MATCH(Table3[[#This Row],[ibge_cod]],tb_SVI[Município],0),1)</f>
        <v>PE</v>
      </c>
      <c r="C1469" t="str">
        <f>INDEX(tb_SVI[],MATCH(Table3[[#This Row],[city_name]],tb_SVI[city_name_uf],0),3)</f>
        <v>2600302</v>
      </c>
      <c r="D1469" t="s">
        <v>19115</v>
      </c>
      <c r="E1469" s="11">
        <f>INDEX(tb_SVI[],MATCH(Table3[[#This Row],[city_name]],tb_SVI[city_name_uf],0),5)</f>
        <v>25065</v>
      </c>
      <c r="F1469">
        <f>INDEX(tb_MHDI[],MATCH(Table3[[#This Row],[city_name]],tb_MHDI[mun_uf],0),5)</f>
        <v>0.59199999999999997</v>
      </c>
      <c r="G1469">
        <f>INDEX(tb_MHDI[],MATCH(Table3[[#This Row],[city_name]],tb_MHDI[mun_uf],0),6)</f>
        <v>0.58099999999999996</v>
      </c>
      <c r="H1469">
        <f>INDEX(tb_MHDI[],MATCH(Table3[[#This Row],[city_name]],tb_MHDI[mun_uf],0),7)</f>
        <v>0.76</v>
      </c>
      <c r="I1469">
        <f>INDEX(tb_MHDI[],MATCH(Table3[[#This Row],[city_name]],tb_MHDI[mun_uf],0),8)</f>
        <v>0.47</v>
      </c>
      <c r="J1469">
        <f>_xlfn.NUMBERVALUE(INDEX(tb_SVI[],MATCH(Table3[[#This Row],[city_name]],tb_SVI[city_name_uf],0),8),".")</f>
        <v>0.435</v>
      </c>
      <c r="K1469">
        <f>_xlfn.NUMBERVALUE(INDEX(tb_SVI[],MATCH(Table3[[#This Row],[city_name]],tb_SVI[city_name_uf],0),9),".")</f>
        <v>0.20899999999999999</v>
      </c>
      <c r="L1469">
        <f>_xlfn.NUMBERVALUE(INDEX(tb_SVI[],MATCH(Table3[[#This Row],[city_name]],tb_SVI[city_name_uf],0),10),".")</f>
        <v>0.57599999999999996</v>
      </c>
      <c r="M1469">
        <f>_xlfn.NUMBERVALUE(INDEX(tb_SVI[],MATCH(Table3[[#This Row],[city_name]],tb_SVI[city_name_uf],0),11),".")</f>
        <v>0.52100000000000002</v>
      </c>
      <c r="N1469" s="14">
        <f>_xlfn.PERCENTRANK.INC(Table3[MHDI_tot],Table3[[#This Row],[MHDI_tot]],3)</f>
        <v>0.214</v>
      </c>
    </row>
    <row r="1470" spans="1:14" hidden="1" x14ac:dyDescent="0.2">
      <c r="A1470" t="str">
        <f>SVI!F1470</f>
        <v>Alagoinha/PE</v>
      </c>
      <c r="B1470" t="str">
        <f>INDEX(tb_SVI[],MATCH(Table3[[#This Row],[ibge_cod]],tb_SVI[Município],0),1)</f>
        <v>PE</v>
      </c>
      <c r="C1470" t="str">
        <f>INDEX(tb_SVI[],MATCH(Table3[[#This Row],[city_name]],tb_SVI[city_name_uf],0),3)</f>
        <v>2600609</v>
      </c>
      <c r="D1470" t="s">
        <v>19116</v>
      </c>
      <c r="E1470" s="11">
        <f>INDEX(tb_SVI[],MATCH(Table3[[#This Row],[city_name]],tb_SVI[city_name_uf],0),5)</f>
        <v>14718</v>
      </c>
      <c r="F1470">
        <f>INDEX(tb_MHDI[],MATCH(Table3[[#This Row],[city_name]],tb_MHDI[mun_uf],0),5)</f>
        <v>0.59899999999999998</v>
      </c>
      <c r="G1470">
        <f>INDEX(tb_MHDI[],MATCH(Table3[[#This Row],[city_name]],tb_MHDI[mun_uf],0),6)</f>
        <v>0.56899999999999995</v>
      </c>
      <c r="H1470">
        <f>INDEX(tb_MHDI[],MATCH(Table3[[#This Row],[city_name]],tb_MHDI[mun_uf],0),7)</f>
        <v>0.80100000000000005</v>
      </c>
      <c r="I1470">
        <f>INDEX(tb_MHDI[],MATCH(Table3[[#This Row],[city_name]],tb_MHDI[mun_uf],0),8)</f>
        <v>0.47199999999999998</v>
      </c>
      <c r="J1470">
        <f>_xlfn.NUMBERVALUE(INDEX(tb_SVI[],MATCH(Table3[[#This Row],[city_name]],tb_SVI[city_name_uf],0),8),".")</f>
        <v>0.48599999999999999</v>
      </c>
      <c r="K1470">
        <f>_xlfn.NUMBERVALUE(INDEX(tb_SVI[],MATCH(Table3[[#This Row],[city_name]],tb_SVI[city_name_uf],0),9),".")</f>
        <v>0.38700000000000001</v>
      </c>
      <c r="L1470">
        <f>_xlfn.NUMBERVALUE(INDEX(tb_SVI[],MATCH(Table3[[#This Row],[city_name]],tb_SVI[city_name_uf],0),10),".")</f>
        <v>0.55600000000000005</v>
      </c>
      <c r="M1470">
        <f>_xlfn.NUMBERVALUE(INDEX(tb_SVI[],MATCH(Table3[[#This Row],[city_name]],tb_SVI[city_name_uf],0),11),".")</f>
        <v>0.51400000000000001</v>
      </c>
      <c r="N1470" s="14">
        <f>_xlfn.PERCENTRANK.INC(Table3[MHDI_tot],Table3[[#This Row],[MHDI_tot]],3)</f>
        <v>0.245</v>
      </c>
    </row>
    <row r="1471" spans="1:14" hidden="1" x14ac:dyDescent="0.2">
      <c r="A1471" t="str">
        <f>SVI!F1471</f>
        <v>Aliança/PE</v>
      </c>
      <c r="B1471" t="str">
        <f>INDEX(tb_SVI[],MATCH(Table3[[#This Row],[ibge_cod]],tb_SVI[Município],0),1)</f>
        <v>PE</v>
      </c>
      <c r="C1471" t="str">
        <f>INDEX(tb_SVI[],MATCH(Table3[[#This Row],[city_name]],tb_SVI[city_name_uf],0),3)</f>
        <v>2600708</v>
      </c>
      <c r="D1471" t="s">
        <v>19117</v>
      </c>
      <c r="E1471" s="11">
        <f>INDEX(tb_SVI[],MATCH(Table3[[#This Row],[city_name]],tb_SVI[city_name_uf],0),5)</f>
        <v>38397</v>
      </c>
      <c r="F1471">
        <f>INDEX(tb_MHDI[],MATCH(Table3[[#This Row],[city_name]],tb_MHDI[mun_uf],0),5)</f>
        <v>0.60399999999999998</v>
      </c>
      <c r="G1471">
        <f>INDEX(tb_MHDI[],MATCH(Table3[[#This Row],[city_name]],tb_MHDI[mun_uf],0),6)</f>
        <v>0.56499999999999995</v>
      </c>
      <c r="H1471">
        <f>INDEX(tb_MHDI[],MATCH(Table3[[#This Row],[city_name]],tb_MHDI[mun_uf],0),7)</f>
        <v>0.79900000000000004</v>
      </c>
      <c r="I1471">
        <f>INDEX(tb_MHDI[],MATCH(Table3[[#This Row],[city_name]],tb_MHDI[mun_uf],0),8)</f>
        <v>0.48799999999999999</v>
      </c>
      <c r="J1471">
        <f>_xlfn.NUMBERVALUE(INDEX(tb_SVI[],MATCH(Table3[[#This Row],[city_name]],tb_SVI[city_name_uf],0),8),".")</f>
        <v>0.55400000000000005</v>
      </c>
      <c r="K1471">
        <f>_xlfn.NUMBERVALUE(INDEX(tb_SVI[],MATCH(Table3[[#This Row],[city_name]],tb_SVI[city_name_uf],0),9),".")</f>
        <v>0.495</v>
      </c>
      <c r="L1471">
        <f>_xlfn.NUMBERVALUE(INDEX(tb_SVI[],MATCH(Table3[[#This Row],[city_name]],tb_SVI[city_name_uf],0),10),".")</f>
        <v>0.55400000000000005</v>
      </c>
      <c r="M1471">
        <f>_xlfn.NUMBERVALUE(INDEX(tb_SVI[],MATCH(Table3[[#This Row],[city_name]],tb_SVI[city_name_uf],0),11),".")</f>
        <v>0.61199999999999999</v>
      </c>
      <c r="N1471" s="14">
        <f>_xlfn.PERCENTRANK.INC(Table3[MHDI_tot],Table3[[#This Row],[MHDI_tot]],3)</f>
        <v>0.26600000000000001</v>
      </c>
    </row>
    <row r="1472" spans="1:14" hidden="1" x14ac:dyDescent="0.2">
      <c r="A1472" t="str">
        <f>SVI!F1472</f>
        <v>Altinho/PE</v>
      </c>
      <c r="B1472" t="str">
        <f>INDEX(tb_SVI[],MATCH(Table3[[#This Row],[ibge_cod]],tb_SVI[Município],0),1)</f>
        <v>PE</v>
      </c>
      <c r="C1472" t="str">
        <f>INDEX(tb_SVI[],MATCH(Table3[[#This Row],[city_name]],tb_SVI[city_name_uf],0),3)</f>
        <v>2600807</v>
      </c>
      <c r="D1472" t="s">
        <v>19118</v>
      </c>
      <c r="E1472" s="11">
        <f>INDEX(tb_SVI[],MATCH(Table3[[#This Row],[city_name]],tb_SVI[city_name_uf],0),5)</f>
        <v>22984</v>
      </c>
      <c r="F1472">
        <f>INDEX(tb_MHDI[],MATCH(Table3[[#This Row],[city_name]],tb_MHDI[mun_uf],0),5)</f>
        <v>0.59799999999999998</v>
      </c>
      <c r="G1472">
        <f>INDEX(tb_MHDI[],MATCH(Table3[[#This Row],[city_name]],tb_MHDI[mun_uf],0),6)</f>
        <v>0.55900000000000005</v>
      </c>
      <c r="H1472">
        <f>INDEX(tb_MHDI[],MATCH(Table3[[#This Row],[city_name]],tb_MHDI[mun_uf],0),7)</f>
        <v>0.79200000000000004</v>
      </c>
      <c r="I1472">
        <f>INDEX(tb_MHDI[],MATCH(Table3[[#This Row],[city_name]],tb_MHDI[mun_uf],0),8)</f>
        <v>0.48199999999999998</v>
      </c>
      <c r="J1472">
        <f>_xlfn.NUMBERVALUE(INDEX(tb_SVI[],MATCH(Table3[[#This Row],[city_name]],tb_SVI[city_name_uf],0),8),".")</f>
        <v>0.47599999999999998</v>
      </c>
      <c r="K1472">
        <f>_xlfn.NUMBERVALUE(INDEX(tb_SVI[],MATCH(Table3[[#This Row],[city_name]],tb_SVI[city_name_uf],0),9),".")</f>
        <v>0.318</v>
      </c>
      <c r="L1472">
        <f>_xlfn.NUMBERVALUE(INDEX(tb_SVI[],MATCH(Table3[[#This Row],[city_name]],tb_SVI[city_name_uf],0),10),".")</f>
        <v>0.53900000000000003</v>
      </c>
      <c r="M1472">
        <f>_xlfn.NUMBERVALUE(INDEX(tb_SVI[],MATCH(Table3[[#This Row],[city_name]],tb_SVI[city_name_uf],0),11),".")</f>
        <v>0.56999999999999995</v>
      </c>
      <c r="N1472" s="14">
        <f>_xlfn.PERCENTRANK.INC(Table3[MHDI_tot],Table3[[#This Row],[MHDI_tot]],3)</f>
        <v>0.24199999999999999</v>
      </c>
    </row>
    <row r="1473" spans="1:14" hidden="1" x14ac:dyDescent="0.2">
      <c r="A1473" t="str">
        <f>SVI!F1473</f>
        <v>Amaraji/PE</v>
      </c>
      <c r="B1473" t="str">
        <f>INDEX(tb_SVI[],MATCH(Table3[[#This Row],[ibge_cod]],tb_SVI[Município],0),1)</f>
        <v>PE</v>
      </c>
      <c r="C1473" t="str">
        <f>INDEX(tb_SVI[],MATCH(Table3[[#This Row],[city_name]],tb_SVI[city_name_uf],0),3)</f>
        <v>2600906</v>
      </c>
      <c r="D1473" t="s">
        <v>19119</v>
      </c>
      <c r="E1473" s="11">
        <f>INDEX(tb_SVI[],MATCH(Table3[[#This Row],[city_name]],tb_SVI[city_name_uf],0),5)</f>
        <v>22870</v>
      </c>
      <c r="F1473">
        <f>INDEX(tb_MHDI[],MATCH(Table3[[#This Row],[city_name]],tb_MHDI[mun_uf],0),5)</f>
        <v>0.57999999999999996</v>
      </c>
      <c r="G1473">
        <f>INDEX(tb_MHDI[],MATCH(Table3[[#This Row],[city_name]],tb_MHDI[mun_uf],0),6)</f>
        <v>0.57499999999999996</v>
      </c>
      <c r="H1473">
        <f>INDEX(tb_MHDI[],MATCH(Table3[[#This Row],[city_name]],tb_MHDI[mun_uf],0),7)</f>
        <v>0.748</v>
      </c>
      <c r="I1473">
        <f>INDEX(tb_MHDI[],MATCH(Table3[[#This Row],[city_name]],tb_MHDI[mun_uf],0),8)</f>
        <v>0.45400000000000001</v>
      </c>
      <c r="J1473">
        <f>_xlfn.NUMBERVALUE(INDEX(tb_SVI[],MATCH(Table3[[#This Row],[city_name]],tb_SVI[city_name_uf],0),8),".")</f>
        <v>0.48099999999999998</v>
      </c>
      <c r="K1473">
        <f>_xlfn.NUMBERVALUE(INDEX(tb_SVI[],MATCH(Table3[[#This Row],[city_name]],tb_SVI[city_name_uf],0),9),".")</f>
        <v>0.35899999999999999</v>
      </c>
      <c r="L1473">
        <f>_xlfn.NUMBERVALUE(INDEX(tb_SVI[],MATCH(Table3[[#This Row],[city_name]],tb_SVI[city_name_uf],0),10),".")</f>
        <v>0.58399999999999996</v>
      </c>
      <c r="M1473">
        <f>_xlfn.NUMBERVALUE(INDEX(tb_SVI[],MATCH(Table3[[#This Row],[city_name]],tb_SVI[city_name_uf],0),11),".")</f>
        <v>0.501</v>
      </c>
      <c r="N1473" s="14">
        <f>_xlfn.PERCENTRANK.INC(Table3[MHDI_tot],Table3[[#This Row],[MHDI_tot]],3)</f>
        <v>0.16300000000000001</v>
      </c>
    </row>
    <row r="1474" spans="1:14" hidden="1" x14ac:dyDescent="0.2">
      <c r="A1474" t="str">
        <f>SVI!F1474</f>
        <v>Angelim/PE</v>
      </c>
      <c r="B1474" t="str">
        <f>INDEX(tb_SVI[],MATCH(Table3[[#This Row],[ibge_cod]],tb_SVI[Município],0),1)</f>
        <v>PE</v>
      </c>
      <c r="C1474" t="str">
        <f>INDEX(tb_SVI[],MATCH(Table3[[#This Row],[city_name]],tb_SVI[city_name_uf],0),3)</f>
        <v>2601003</v>
      </c>
      <c r="D1474" t="s">
        <v>19120</v>
      </c>
      <c r="E1474" s="11">
        <f>INDEX(tb_SVI[],MATCH(Table3[[#This Row],[city_name]],tb_SVI[city_name_uf],0),5)</f>
        <v>11226</v>
      </c>
      <c r="F1474">
        <f>INDEX(tb_MHDI[],MATCH(Table3[[#This Row],[city_name]],tb_MHDI[mun_uf],0),5)</f>
        <v>0.57199999999999995</v>
      </c>
      <c r="G1474">
        <f>INDEX(tb_MHDI[],MATCH(Table3[[#This Row],[city_name]],tb_MHDI[mun_uf],0),6)</f>
        <v>0.55500000000000005</v>
      </c>
      <c r="H1474">
        <f>INDEX(tb_MHDI[],MATCH(Table3[[#This Row],[city_name]],tb_MHDI[mun_uf],0),7)</f>
        <v>0.751</v>
      </c>
      <c r="I1474">
        <f>INDEX(tb_MHDI[],MATCH(Table3[[#This Row],[city_name]],tb_MHDI[mun_uf],0),8)</f>
        <v>0.44800000000000001</v>
      </c>
      <c r="J1474">
        <f>_xlfn.NUMBERVALUE(INDEX(tb_SVI[],MATCH(Table3[[#This Row],[city_name]],tb_SVI[city_name_uf],0),8),".")</f>
        <v>0.50600000000000001</v>
      </c>
      <c r="K1474">
        <f>_xlfn.NUMBERVALUE(INDEX(tb_SVI[],MATCH(Table3[[#This Row],[city_name]],tb_SVI[city_name_uf],0),9),".")</f>
        <v>0.35199999999999998</v>
      </c>
      <c r="L1474">
        <f>_xlfn.NUMBERVALUE(INDEX(tb_SVI[],MATCH(Table3[[#This Row],[city_name]],tb_SVI[city_name_uf],0),10),".")</f>
        <v>0.58899999999999997</v>
      </c>
      <c r="M1474">
        <f>_xlfn.NUMBERVALUE(INDEX(tb_SVI[],MATCH(Table3[[#This Row],[city_name]],tb_SVI[city_name_uf],0),11),".")</f>
        <v>0.57799999999999996</v>
      </c>
      <c r="N1474" s="14">
        <f>_xlfn.PERCENTRANK.INC(Table3[MHDI_tot],Table3[[#This Row],[MHDI_tot]],3)</f>
        <v>0.13200000000000001</v>
      </c>
    </row>
    <row r="1475" spans="1:14" hidden="1" x14ac:dyDescent="0.2">
      <c r="A1475" t="str">
        <f>SVI!F1475</f>
        <v>Araripina/PE</v>
      </c>
      <c r="B1475" t="str">
        <f>INDEX(tb_SVI[],MATCH(Table3[[#This Row],[ibge_cod]],tb_SVI[Município],0),1)</f>
        <v>PE</v>
      </c>
      <c r="C1475" t="str">
        <f>INDEX(tb_SVI[],MATCH(Table3[[#This Row],[city_name]],tb_SVI[city_name_uf],0),3)</f>
        <v>2601102</v>
      </c>
      <c r="D1475" t="s">
        <v>19121</v>
      </c>
      <c r="E1475" s="11">
        <f>INDEX(tb_SVI[],MATCH(Table3[[#This Row],[city_name]],tb_SVI[city_name_uf],0),5)</f>
        <v>84864</v>
      </c>
      <c r="F1475">
        <f>INDEX(tb_MHDI[],MATCH(Table3[[#This Row],[city_name]],tb_MHDI[mun_uf],0),5)</f>
        <v>0.60199999999999998</v>
      </c>
      <c r="G1475">
        <f>INDEX(tb_MHDI[],MATCH(Table3[[#This Row],[city_name]],tb_MHDI[mun_uf],0),6)</f>
        <v>0.59499999999999997</v>
      </c>
      <c r="H1475">
        <f>INDEX(tb_MHDI[],MATCH(Table3[[#This Row],[city_name]],tb_MHDI[mun_uf],0),7)</f>
        <v>0.78500000000000003</v>
      </c>
      <c r="I1475">
        <f>INDEX(tb_MHDI[],MATCH(Table3[[#This Row],[city_name]],tb_MHDI[mun_uf],0),8)</f>
        <v>0.46700000000000003</v>
      </c>
      <c r="J1475">
        <f>_xlfn.NUMBERVALUE(INDEX(tb_SVI[],MATCH(Table3[[#This Row],[city_name]],tb_SVI[city_name_uf],0),8),".")</f>
        <v>0.439</v>
      </c>
      <c r="K1475">
        <f>_xlfn.NUMBERVALUE(INDEX(tb_SVI[],MATCH(Table3[[#This Row],[city_name]],tb_SVI[city_name_uf],0),9),".")</f>
        <v>0.23699999999999999</v>
      </c>
      <c r="L1475">
        <f>_xlfn.NUMBERVALUE(INDEX(tb_SVI[],MATCH(Table3[[#This Row],[city_name]],tb_SVI[city_name_uf],0),10),".")</f>
        <v>0.57299999999999995</v>
      </c>
      <c r="M1475">
        <f>_xlfn.NUMBERVALUE(INDEX(tb_SVI[],MATCH(Table3[[#This Row],[city_name]],tb_SVI[city_name_uf],0),11),".")</f>
        <v>0.50800000000000001</v>
      </c>
      <c r="N1475" s="14">
        <f>_xlfn.PERCENTRANK.INC(Table3[MHDI_tot],Table3[[#This Row],[MHDI_tot]],3)</f>
        <v>0.25900000000000001</v>
      </c>
    </row>
    <row r="1476" spans="1:14" hidden="1" x14ac:dyDescent="0.2">
      <c r="A1476" t="str">
        <f>SVI!F1476</f>
        <v>Arcoverde/PE</v>
      </c>
      <c r="B1476" t="str">
        <f>INDEX(tb_SVI[],MATCH(Table3[[#This Row],[ibge_cod]],tb_SVI[Município],0),1)</f>
        <v>PE</v>
      </c>
      <c r="C1476" t="str">
        <f>INDEX(tb_SVI[],MATCH(Table3[[#This Row],[city_name]],tb_SVI[city_name_uf],0),3)</f>
        <v>2601201</v>
      </c>
      <c r="D1476" t="s">
        <v>19122</v>
      </c>
      <c r="E1476" s="11">
        <f>INDEX(tb_SVI[],MATCH(Table3[[#This Row],[city_name]],tb_SVI[city_name_uf],0),5)</f>
        <v>74822</v>
      </c>
      <c r="F1476">
        <f>INDEX(tb_MHDI[],MATCH(Table3[[#This Row],[city_name]],tb_MHDI[mun_uf],0),5)</f>
        <v>0.66700000000000004</v>
      </c>
      <c r="G1476">
        <f>INDEX(tb_MHDI[],MATCH(Table3[[#This Row],[city_name]],tb_MHDI[mun_uf],0),6)</f>
        <v>0.65400000000000003</v>
      </c>
      <c r="H1476">
        <f>INDEX(tb_MHDI[],MATCH(Table3[[#This Row],[city_name]],tb_MHDI[mun_uf],0),7)</f>
        <v>0.79900000000000004</v>
      </c>
      <c r="I1476">
        <f>INDEX(tb_MHDI[],MATCH(Table3[[#This Row],[city_name]],tb_MHDI[mun_uf],0),8)</f>
        <v>0.56699999999999995</v>
      </c>
      <c r="J1476">
        <f>_xlfn.NUMBERVALUE(INDEX(tb_SVI[],MATCH(Table3[[#This Row],[city_name]],tb_SVI[city_name_uf],0),8),".")</f>
        <v>0.35499999999999998</v>
      </c>
      <c r="K1476">
        <f>_xlfn.NUMBERVALUE(INDEX(tb_SVI[],MATCH(Table3[[#This Row],[city_name]],tb_SVI[city_name_uf],0),9),".")</f>
        <v>0.16400000000000001</v>
      </c>
      <c r="L1476">
        <f>_xlfn.NUMBERVALUE(INDEX(tb_SVI[],MATCH(Table3[[#This Row],[city_name]],tb_SVI[city_name_uf],0),10),".")</f>
        <v>0.443</v>
      </c>
      <c r="M1476">
        <f>_xlfn.NUMBERVALUE(INDEX(tb_SVI[],MATCH(Table3[[#This Row],[city_name]],tb_SVI[city_name_uf],0),11),".")</f>
        <v>0.45900000000000002</v>
      </c>
      <c r="N1476" s="14">
        <f>_xlfn.PERCENTRANK.INC(Table3[MHDI_tot],Table3[[#This Row],[MHDI_tot]],3)</f>
        <v>0.504</v>
      </c>
    </row>
    <row r="1477" spans="1:14" hidden="1" x14ac:dyDescent="0.2">
      <c r="A1477" t="str">
        <f>SVI!F1477</f>
        <v>Barra de Guabiraba/PE</v>
      </c>
      <c r="B1477" t="str">
        <f>INDEX(tb_SVI[],MATCH(Table3[[#This Row],[ibge_cod]],tb_SVI[Município],0),1)</f>
        <v>PE</v>
      </c>
      <c r="C1477" t="str">
        <f>INDEX(tb_SVI[],MATCH(Table3[[#This Row],[city_name]],tb_SVI[city_name_uf],0),3)</f>
        <v>2601300</v>
      </c>
      <c r="D1477" t="s">
        <v>19123</v>
      </c>
      <c r="E1477" s="11">
        <f>INDEX(tb_SVI[],MATCH(Table3[[#This Row],[city_name]],tb_SVI[city_name_uf],0),5)</f>
        <v>14510</v>
      </c>
      <c r="F1477">
        <f>INDEX(tb_MHDI[],MATCH(Table3[[#This Row],[city_name]],tb_MHDI[mun_uf],0),5)</f>
        <v>0.57699999999999996</v>
      </c>
      <c r="G1477">
        <f>INDEX(tb_MHDI[],MATCH(Table3[[#This Row],[city_name]],tb_MHDI[mun_uf],0),6)</f>
        <v>0.55800000000000005</v>
      </c>
      <c r="H1477">
        <f>INDEX(tb_MHDI[],MATCH(Table3[[#This Row],[city_name]],tb_MHDI[mun_uf],0),7)</f>
        <v>0.72599999999999998</v>
      </c>
      <c r="I1477">
        <f>INDEX(tb_MHDI[],MATCH(Table3[[#This Row],[city_name]],tb_MHDI[mun_uf],0),8)</f>
        <v>0.47399999999999998</v>
      </c>
      <c r="J1477">
        <f>_xlfn.NUMBERVALUE(INDEX(tb_SVI[],MATCH(Table3[[#This Row],[city_name]],tb_SVI[city_name_uf],0),8),".")</f>
        <v>0.49199999999999999</v>
      </c>
      <c r="K1477">
        <f>_xlfn.NUMBERVALUE(INDEX(tb_SVI[],MATCH(Table3[[#This Row],[city_name]],tb_SVI[city_name_uf],0),9),".")</f>
        <v>0.30499999999999999</v>
      </c>
      <c r="L1477">
        <f>_xlfn.NUMBERVALUE(INDEX(tb_SVI[],MATCH(Table3[[#This Row],[city_name]],tb_SVI[city_name_uf],0),10),".")</f>
        <v>0.68600000000000005</v>
      </c>
      <c r="M1477">
        <f>_xlfn.NUMBERVALUE(INDEX(tb_SVI[],MATCH(Table3[[#This Row],[city_name]],tb_SVI[city_name_uf],0),11),".")</f>
        <v>0.48499999999999999</v>
      </c>
      <c r="N1477" s="14">
        <f>_xlfn.PERCENTRANK.INC(Table3[MHDI_tot],Table3[[#This Row],[MHDI_tot]],3)</f>
        <v>0.152</v>
      </c>
    </row>
    <row r="1478" spans="1:14" hidden="1" x14ac:dyDescent="0.2">
      <c r="A1478" t="str">
        <f>SVI!F1478</f>
        <v>Barreiros/PE</v>
      </c>
      <c r="B1478" t="str">
        <f>INDEX(tb_SVI[],MATCH(Table3[[#This Row],[ibge_cod]],tb_SVI[Município],0),1)</f>
        <v>PE</v>
      </c>
      <c r="C1478" t="str">
        <f>INDEX(tb_SVI[],MATCH(Table3[[#This Row],[city_name]],tb_SVI[city_name_uf],0),3)</f>
        <v>2601409</v>
      </c>
      <c r="D1478" t="s">
        <v>19124</v>
      </c>
      <c r="E1478" s="11">
        <f>INDEX(tb_SVI[],MATCH(Table3[[#This Row],[city_name]],tb_SVI[city_name_uf],0),5)</f>
        <v>42764</v>
      </c>
      <c r="F1478">
        <f>INDEX(tb_MHDI[],MATCH(Table3[[#This Row],[city_name]],tb_MHDI[mun_uf],0),5)</f>
        <v>0.58599999999999997</v>
      </c>
      <c r="G1478">
        <f>INDEX(tb_MHDI[],MATCH(Table3[[#This Row],[city_name]],tb_MHDI[mun_uf],0),6)</f>
        <v>0.56100000000000005</v>
      </c>
      <c r="H1478">
        <f>INDEX(tb_MHDI[],MATCH(Table3[[#This Row],[city_name]],tb_MHDI[mun_uf],0),7)</f>
        <v>0.73</v>
      </c>
      <c r="I1478">
        <f>INDEX(tb_MHDI[],MATCH(Table3[[#This Row],[city_name]],tb_MHDI[mun_uf],0),8)</f>
        <v>0.49099999999999999</v>
      </c>
      <c r="J1478">
        <f>_xlfn.NUMBERVALUE(INDEX(tb_SVI[],MATCH(Table3[[#This Row],[city_name]],tb_SVI[city_name_uf],0),8),".")</f>
        <v>0.55800000000000005</v>
      </c>
      <c r="K1478">
        <f>_xlfn.NUMBERVALUE(INDEX(tb_SVI[],MATCH(Table3[[#This Row],[city_name]],tb_SVI[city_name_uf],0),9),".")</f>
        <v>0.41599999999999998</v>
      </c>
      <c r="L1478">
        <f>_xlfn.NUMBERVALUE(INDEX(tb_SVI[],MATCH(Table3[[#This Row],[city_name]],tb_SVI[city_name_uf],0),10),".")</f>
        <v>0.63600000000000001</v>
      </c>
      <c r="M1478">
        <f>_xlfn.NUMBERVALUE(INDEX(tb_SVI[],MATCH(Table3[[#This Row],[city_name]],tb_SVI[city_name_uf],0),11),".")</f>
        <v>0.621</v>
      </c>
      <c r="N1478" s="14">
        <f>_xlfn.PERCENTRANK.INC(Table3[MHDI_tot],Table3[[#This Row],[MHDI_tot]],3)</f>
        <v>0.188</v>
      </c>
    </row>
    <row r="1479" spans="1:14" hidden="1" x14ac:dyDescent="0.2">
      <c r="A1479" t="str">
        <f>SVI!F1479</f>
        <v>Belo Jardim/PE</v>
      </c>
      <c r="B1479" t="str">
        <f>INDEX(tb_SVI[],MATCH(Table3[[#This Row],[ibge_cod]],tb_SVI[Município],0),1)</f>
        <v>PE</v>
      </c>
      <c r="C1479" t="str">
        <f>INDEX(tb_SVI[],MATCH(Table3[[#This Row],[city_name]],tb_SVI[city_name_uf],0),3)</f>
        <v>2601706</v>
      </c>
      <c r="D1479" t="s">
        <v>19125</v>
      </c>
      <c r="E1479" s="11">
        <f>INDEX(tb_SVI[],MATCH(Table3[[#This Row],[city_name]],tb_SVI[city_name_uf],0),5)</f>
        <v>76687</v>
      </c>
      <c r="F1479">
        <f>INDEX(tb_MHDI[],MATCH(Table3[[#This Row],[city_name]],tb_MHDI[mun_uf],0),5)</f>
        <v>0.629</v>
      </c>
      <c r="G1479">
        <f>INDEX(tb_MHDI[],MATCH(Table3[[#This Row],[city_name]],tb_MHDI[mun_uf],0),6)</f>
        <v>0.61699999999999999</v>
      </c>
      <c r="H1479">
        <f>INDEX(tb_MHDI[],MATCH(Table3[[#This Row],[city_name]],tb_MHDI[mun_uf],0),7)</f>
        <v>0.78300000000000003</v>
      </c>
      <c r="I1479">
        <f>INDEX(tb_MHDI[],MATCH(Table3[[#This Row],[city_name]],tb_MHDI[mun_uf],0),8)</f>
        <v>0.51400000000000001</v>
      </c>
      <c r="J1479">
        <f>_xlfn.NUMBERVALUE(INDEX(tb_SVI[],MATCH(Table3[[#This Row],[city_name]],tb_SVI[city_name_uf],0),8),".")</f>
        <v>0.36599999999999999</v>
      </c>
      <c r="K1479">
        <f>_xlfn.NUMBERVALUE(INDEX(tb_SVI[],MATCH(Table3[[#This Row],[city_name]],tb_SVI[city_name_uf],0),9),".")</f>
        <v>0.14199999999999999</v>
      </c>
      <c r="L1479">
        <f>_xlfn.NUMBERVALUE(INDEX(tb_SVI[],MATCH(Table3[[#This Row],[city_name]],tb_SVI[city_name_uf],0),10),".")</f>
        <v>0.47</v>
      </c>
      <c r="M1479">
        <f>_xlfn.NUMBERVALUE(INDEX(tb_SVI[],MATCH(Table3[[#This Row],[city_name]],tb_SVI[city_name_uf],0),11),".")</f>
        <v>0.48599999999999999</v>
      </c>
      <c r="N1479" s="14">
        <f>_xlfn.PERCENTRANK.INC(Table3[MHDI_tot],Table3[[#This Row],[MHDI_tot]],3)</f>
        <v>0.36699999999999999</v>
      </c>
    </row>
    <row r="1480" spans="1:14" hidden="1" x14ac:dyDescent="0.2">
      <c r="A1480" t="str">
        <f>SVI!F1480</f>
        <v>Belém de Maria/PE</v>
      </c>
      <c r="B1480" t="str">
        <f>INDEX(tb_SVI[],MATCH(Table3[[#This Row],[ibge_cod]],tb_SVI[Município],0),1)</f>
        <v>PE</v>
      </c>
      <c r="C1480" t="str">
        <f>INDEX(tb_SVI[],MATCH(Table3[[#This Row],[city_name]],tb_SVI[city_name_uf],0),3)</f>
        <v>2601508</v>
      </c>
      <c r="D1480" t="s">
        <v>19126</v>
      </c>
      <c r="E1480" s="11">
        <f>INDEX(tb_SVI[],MATCH(Table3[[#This Row],[city_name]],tb_SVI[city_name_uf],0),5)</f>
        <v>12122</v>
      </c>
      <c r="F1480">
        <f>INDEX(tb_MHDI[],MATCH(Table3[[#This Row],[city_name]],tb_MHDI[mun_uf],0),5)</f>
        <v>0.57799999999999996</v>
      </c>
      <c r="G1480">
        <f>INDEX(tb_MHDI[],MATCH(Table3[[#This Row],[city_name]],tb_MHDI[mun_uf],0),6)</f>
        <v>0.53700000000000003</v>
      </c>
      <c r="H1480">
        <f>INDEX(tb_MHDI[],MATCH(Table3[[#This Row],[city_name]],tb_MHDI[mun_uf],0),7)</f>
        <v>0.749</v>
      </c>
      <c r="I1480">
        <f>INDEX(tb_MHDI[],MATCH(Table3[[#This Row],[city_name]],tb_MHDI[mun_uf],0),8)</f>
        <v>0.47899999999999998</v>
      </c>
      <c r="J1480">
        <f>_xlfn.NUMBERVALUE(INDEX(tb_SVI[],MATCH(Table3[[#This Row],[city_name]],tb_SVI[city_name_uf],0),8),".")</f>
        <v>0.44600000000000001</v>
      </c>
      <c r="K1480">
        <f>_xlfn.NUMBERVALUE(INDEX(tb_SVI[],MATCH(Table3[[#This Row],[city_name]],tb_SVI[city_name_uf],0),9),".")</f>
        <v>0.22800000000000001</v>
      </c>
      <c r="L1480">
        <f>_xlfn.NUMBERVALUE(INDEX(tb_SVI[],MATCH(Table3[[#This Row],[city_name]],tb_SVI[city_name_uf],0),10),".")</f>
        <v>0.51500000000000001</v>
      </c>
      <c r="M1480">
        <f>_xlfn.NUMBERVALUE(INDEX(tb_SVI[],MATCH(Table3[[#This Row],[city_name]],tb_SVI[city_name_uf],0),11),".")</f>
        <v>0.59499999999999997</v>
      </c>
      <c r="N1480" s="14">
        <f>_xlfn.PERCENTRANK.INC(Table3[MHDI_tot],Table3[[#This Row],[MHDI_tot]],3)</f>
        <v>0.156</v>
      </c>
    </row>
    <row r="1481" spans="1:14" hidden="1" x14ac:dyDescent="0.2">
      <c r="A1481" t="str">
        <f>SVI!F1481</f>
        <v>Belém do São Francisco/PE</v>
      </c>
      <c r="B1481" t="str">
        <f>INDEX(tb_SVI[],MATCH(Table3[[#This Row],[ibge_cod]],tb_SVI[Município],0),1)</f>
        <v>PE</v>
      </c>
      <c r="C1481" t="str">
        <f>INDEX(tb_SVI[],MATCH(Table3[[#This Row],[city_name]],tb_SVI[city_name_uf],0),3)</f>
        <v>2601607</v>
      </c>
      <c r="D1481" t="s">
        <v>19127</v>
      </c>
      <c r="E1481" s="11">
        <f>INDEX(tb_SVI[],MATCH(Table3[[#This Row],[city_name]],tb_SVI[city_name_uf],0),5)</f>
        <v>20730</v>
      </c>
      <c r="F1481">
        <f>INDEX(tb_MHDI[],MATCH(Table3[[#This Row],[city_name]],tb_MHDI[mun_uf],0),5)</f>
        <v>0.64200000000000002</v>
      </c>
      <c r="G1481">
        <f>INDEX(tb_MHDI[],MATCH(Table3[[#This Row],[city_name]],tb_MHDI[mun_uf],0),6)</f>
        <v>0.61099999999999999</v>
      </c>
      <c r="H1481">
        <f>INDEX(tb_MHDI[],MATCH(Table3[[#This Row],[city_name]],tb_MHDI[mun_uf],0),7)</f>
        <v>0.78400000000000003</v>
      </c>
      <c r="I1481">
        <f>INDEX(tb_MHDI[],MATCH(Table3[[#This Row],[city_name]],tb_MHDI[mun_uf],0),8)</f>
        <v>0.55300000000000005</v>
      </c>
      <c r="J1481">
        <f>_xlfn.NUMBERVALUE(INDEX(tb_SVI[],MATCH(Table3[[#This Row],[city_name]],tb_SVI[city_name_uf],0),8),".")</f>
        <v>0.36</v>
      </c>
      <c r="K1481">
        <f>_xlfn.NUMBERVALUE(INDEX(tb_SVI[],MATCH(Table3[[#This Row],[city_name]],tb_SVI[city_name_uf],0),9),".")</f>
        <v>0.16900000000000001</v>
      </c>
      <c r="L1481">
        <f>_xlfn.NUMBERVALUE(INDEX(tb_SVI[],MATCH(Table3[[#This Row],[city_name]],tb_SVI[city_name_uf],0),10),".")</f>
        <v>0.44600000000000001</v>
      </c>
      <c r="M1481">
        <f>_xlfn.NUMBERVALUE(INDEX(tb_SVI[],MATCH(Table3[[#This Row],[city_name]],tb_SVI[city_name_uf],0),11),".")</f>
        <v>0.46400000000000002</v>
      </c>
      <c r="N1481" s="14">
        <f>_xlfn.PERCENTRANK.INC(Table3[MHDI_tot],Table3[[#This Row],[MHDI_tot]],3)</f>
        <v>0.41099999999999998</v>
      </c>
    </row>
    <row r="1482" spans="1:14" hidden="1" x14ac:dyDescent="0.2">
      <c r="A1482" t="str">
        <f>SVI!F1482</f>
        <v>Betânia/PE</v>
      </c>
      <c r="B1482" t="str">
        <f>INDEX(tb_SVI[],MATCH(Table3[[#This Row],[ibge_cod]],tb_SVI[Município],0),1)</f>
        <v>PE</v>
      </c>
      <c r="C1482" t="str">
        <f>INDEX(tb_SVI[],MATCH(Table3[[#This Row],[city_name]],tb_SVI[city_name_uf],0),3)</f>
        <v>2601805</v>
      </c>
      <c r="D1482" t="s">
        <v>19128</v>
      </c>
      <c r="E1482" s="11">
        <f>INDEX(tb_SVI[],MATCH(Table3[[#This Row],[city_name]],tb_SVI[city_name_uf],0),5)</f>
        <v>12765</v>
      </c>
      <c r="F1482">
        <f>INDEX(tb_MHDI[],MATCH(Table3[[#This Row],[city_name]],tb_MHDI[mun_uf],0),5)</f>
        <v>0.55900000000000005</v>
      </c>
      <c r="G1482">
        <f>INDEX(tb_MHDI[],MATCH(Table3[[#This Row],[city_name]],tb_MHDI[mun_uf],0),6)</f>
        <v>0.53300000000000003</v>
      </c>
      <c r="H1482">
        <f>INDEX(tb_MHDI[],MATCH(Table3[[#This Row],[city_name]],tb_MHDI[mun_uf],0),7)</f>
        <v>0.74199999999999999</v>
      </c>
      <c r="I1482">
        <f>INDEX(tb_MHDI[],MATCH(Table3[[#This Row],[city_name]],tb_MHDI[mun_uf],0),8)</f>
        <v>0.441</v>
      </c>
      <c r="J1482">
        <f>_xlfn.NUMBERVALUE(INDEX(tb_SVI[],MATCH(Table3[[#This Row],[city_name]],tb_SVI[city_name_uf],0),8),".")</f>
        <v>0.51900000000000002</v>
      </c>
      <c r="K1482">
        <f>_xlfn.NUMBERVALUE(INDEX(tb_SVI[],MATCH(Table3[[#This Row],[city_name]],tb_SVI[city_name_uf],0),9),".")</f>
        <v>0.32700000000000001</v>
      </c>
      <c r="L1482">
        <f>_xlfn.NUMBERVALUE(INDEX(tb_SVI[],MATCH(Table3[[#This Row],[city_name]],tb_SVI[city_name_uf],0),10),".")</f>
        <v>0.68799999999999994</v>
      </c>
      <c r="M1482">
        <f>_xlfn.NUMBERVALUE(INDEX(tb_SVI[],MATCH(Table3[[#This Row],[city_name]],tb_SVI[city_name_uf],0),11),".")</f>
        <v>0.54300000000000004</v>
      </c>
      <c r="N1482" s="14">
        <f>_xlfn.PERCENTRANK.INC(Table3[MHDI_tot],Table3[[#This Row],[MHDI_tot]],3)</f>
        <v>8.6999999999999994E-2</v>
      </c>
    </row>
    <row r="1483" spans="1:14" hidden="1" x14ac:dyDescent="0.2">
      <c r="A1483" t="str">
        <f>SVI!F1483</f>
        <v>Bezerros/PE</v>
      </c>
      <c r="B1483" t="str">
        <f>INDEX(tb_SVI[],MATCH(Table3[[#This Row],[ibge_cod]],tb_SVI[Município],0),1)</f>
        <v>PE</v>
      </c>
      <c r="C1483" t="str">
        <f>INDEX(tb_SVI[],MATCH(Table3[[#This Row],[city_name]],tb_SVI[city_name_uf],0),3)</f>
        <v>2601904</v>
      </c>
      <c r="D1483" t="s">
        <v>19129</v>
      </c>
      <c r="E1483" s="11">
        <f>INDEX(tb_SVI[],MATCH(Table3[[#This Row],[city_name]],tb_SVI[city_name_uf],0),5)</f>
        <v>60880</v>
      </c>
      <c r="F1483">
        <f>INDEX(tb_MHDI[],MATCH(Table3[[#This Row],[city_name]],tb_MHDI[mun_uf],0),5)</f>
        <v>0.60599999999999998</v>
      </c>
      <c r="G1483">
        <f>INDEX(tb_MHDI[],MATCH(Table3[[#This Row],[city_name]],tb_MHDI[mun_uf],0),6)</f>
        <v>0.60799999999999998</v>
      </c>
      <c r="H1483">
        <f>INDEX(tb_MHDI[],MATCH(Table3[[#This Row],[city_name]],tb_MHDI[mun_uf],0),7)</f>
        <v>0.752</v>
      </c>
      <c r="I1483">
        <f>INDEX(tb_MHDI[],MATCH(Table3[[#This Row],[city_name]],tb_MHDI[mun_uf],0),8)</f>
        <v>0.48699999999999999</v>
      </c>
      <c r="J1483">
        <f>_xlfn.NUMBERVALUE(INDEX(tb_SVI[],MATCH(Table3[[#This Row],[city_name]],tb_SVI[city_name_uf],0),8),".")</f>
        <v>0.434</v>
      </c>
      <c r="K1483">
        <f>_xlfn.NUMBERVALUE(INDEX(tb_SVI[],MATCH(Table3[[#This Row],[city_name]],tb_SVI[city_name_uf],0),9),".")</f>
        <v>0.26100000000000001</v>
      </c>
      <c r="L1483">
        <f>_xlfn.NUMBERVALUE(INDEX(tb_SVI[],MATCH(Table3[[#This Row],[city_name]],tb_SVI[city_name_uf],0),10),".")</f>
        <v>0.53900000000000003</v>
      </c>
      <c r="M1483">
        <f>_xlfn.NUMBERVALUE(INDEX(tb_SVI[],MATCH(Table3[[#This Row],[city_name]],tb_SVI[city_name_uf],0),11),".")</f>
        <v>0.503</v>
      </c>
      <c r="N1483" s="14">
        <f>_xlfn.PERCENTRANK.INC(Table3[MHDI_tot],Table3[[#This Row],[MHDI_tot]],3)</f>
        <v>0.27600000000000002</v>
      </c>
    </row>
    <row r="1484" spans="1:14" hidden="1" x14ac:dyDescent="0.2">
      <c r="A1484" t="str">
        <f>SVI!F1484</f>
        <v>Bodocó/PE</v>
      </c>
      <c r="B1484" t="str">
        <f>INDEX(tb_SVI[],MATCH(Table3[[#This Row],[ibge_cod]],tb_SVI[Município],0),1)</f>
        <v>PE</v>
      </c>
      <c r="C1484" t="str">
        <f>INDEX(tb_SVI[],MATCH(Table3[[#This Row],[city_name]],tb_SVI[city_name_uf],0),3)</f>
        <v>2602001</v>
      </c>
      <c r="D1484" t="s">
        <v>19130</v>
      </c>
      <c r="E1484" s="11">
        <f>INDEX(tb_SVI[],MATCH(Table3[[#This Row],[city_name]],tb_SVI[city_name_uf],0),5)</f>
        <v>38378</v>
      </c>
      <c r="F1484">
        <f>INDEX(tb_MHDI[],MATCH(Table3[[#This Row],[city_name]],tb_MHDI[mun_uf],0),5)</f>
        <v>0.56499999999999995</v>
      </c>
      <c r="G1484">
        <f>INDEX(tb_MHDI[],MATCH(Table3[[#This Row],[city_name]],tb_MHDI[mun_uf],0),6)</f>
        <v>0.54300000000000004</v>
      </c>
      <c r="H1484">
        <f>INDEX(tb_MHDI[],MATCH(Table3[[#This Row],[city_name]],tb_MHDI[mun_uf],0),7)</f>
        <v>0.745</v>
      </c>
      <c r="I1484">
        <f>INDEX(tb_MHDI[],MATCH(Table3[[#This Row],[city_name]],tb_MHDI[mun_uf],0),8)</f>
        <v>0.44500000000000001</v>
      </c>
      <c r="J1484">
        <f>_xlfn.NUMBERVALUE(INDEX(tb_SVI[],MATCH(Table3[[#This Row],[city_name]],tb_SVI[city_name_uf],0),8),".")</f>
        <v>0.49</v>
      </c>
      <c r="K1484">
        <f>_xlfn.NUMBERVALUE(INDEX(tb_SVI[],MATCH(Table3[[#This Row],[city_name]],tb_SVI[city_name_uf],0),9),".")</f>
        <v>0.34799999999999998</v>
      </c>
      <c r="L1484">
        <f>_xlfn.NUMBERVALUE(INDEX(tb_SVI[],MATCH(Table3[[#This Row],[city_name]],tb_SVI[city_name_uf],0),10),".")</f>
        <v>0.56299999999999994</v>
      </c>
      <c r="M1484">
        <f>_xlfn.NUMBERVALUE(INDEX(tb_SVI[],MATCH(Table3[[#This Row],[city_name]],tb_SVI[city_name_uf],0),11),".")</f>
        <v>0.55800000000000005</v>
      </c>
      <c r="N1484" s="14">
        <f>_xlfn.PERCENTRANK.INC(Table3[MHDI_tot],Table3[[#This Row],[MHDI_tot]],3)</f>
        <v>0.108</v>
      </c>
    </row>
    <row r="1485" spans="1:14" hidden="1" x14ac:dyDescent="0.2">
      <c r="A1485" t="str">
        <f>SVI!F1485</f>
        <v>Bom Conselho/PE</v>
      </c>
      <c r="B1485" t="str">
        <f>INDEX(tb_SVI[],MATCH(Table3[[#This Row],[ibge_cod]],tb_SVI[Município],0),1)</f>
        <v>PE</v>
      </c>
      <c r="C1485" t="str">
        <f>INDEX(tb_SVI[],MATCH(Table3[[#This Row],[city_name]],tb_SVI[city_name_uf],0),3)</f>
        <v>2602100</v>
      </c>
      <c r="D1485" t="s">
        <v>19131</v>
      </c>
      <c r="E1485" s="11">
        <f>INDEX(tb_SVI[],MATCH(Table3[[#This Row],[city_name]],tb_SVI[city_name_uf],0),5)</f>
        <v>48767</v>
      </c>
      <c r="F1485">
        <f>INDEX(tb_MHDI[],MATCH(Table3[[#This Row],[city_name]],tb_MHDI[mun_uf],0),5)</f>
        <v>0.56299999999999994</v>
      </c>
      <c r="G1485">
        <f>INDEX(tb_MHDI[],MATCH(Table3[[#This Row],[city_name]],tb_MHDI[mun_uf],0),6)</f>
        <v>0.58499999999999996</v>
      </c>
      <c r="H1485">
        <f>INDEX(tb_MHDI[],MATCH(Table3[[#This Row],[city_name]],tb_MHDI[mun_uf],0),7)</f>
        <v>0.70399999999999996</v>
      </c>
      <c r="I1485">
        <f>INDEX(tb_MHDI[],MATCH(Table3[[#This Row],[city_name]],tb_MHDI[mun_uf],0),8)</f>
        <v>0.433</v>
      </c>
      <c r="J1485">
        <f>_xlfn.NUMBERVALUE(INDEX(tb_SVI[],MATCH(Table3[[#This Row],[city_name]],tb_SVI[city_name_uf],0),8),".")</f>
        <v>0.55800000000000005</v>
      </c>
      <c r="K1485">
        <f>_xlfn.NUMBERVALUE(INDEX(tb_SVI[],MATCH(Table3[[#This Row],[city_name]],tb_SVI[city_name_uf],0),9),".")</f>
        <v>0.34499999999999997</v>
      </c>
      <c r="L1485">
        <f>_xlfn.NUMBERVALUE(INDEX(tb_SVI[],MATCH(Table3[[#This Row],[city_name]],tb_SVI[city_name_uf],0),10),".")</f>
        <v>0.66600000000000004</v>
      </c>
      <c r="M1485">
        <f>_xlfn.NUMBERVALUE(INDEX(tb_SVI[],MATCH(Table3[[#This Row],[city_name]],tb_SVI[city_name_uf],0),11),".")</f>
        <v>0.66400000000000003</v>
      </c>
      <c r="N1485" s="14">
        <f>_xlfn.PERCENTRANK.INC(Table3[MHDI_tot],Table3[[#This Row],[MHDI_tot]],3)</f>
        <v>0.10100000000000001</v>
      </c>
    </row>
    <row r="1486" spans="1:14" hidden="1" x14ac:dyDescent="0.2">
      <c r="A1486" t="str">
        <f>SVI!F1486</f>
        <v>Bom Jardim/PE</v>
      </c>
      <c r="B1486" t="str">
        <f>INDEX(tb_SVI[],MATCH(Table3[[#This Row],[ibge_cod]],tb_SVI[Município],0),1)</f>
        <v>PE</v>
      </c>
      <c r="C1486" t="str">
        <f>INDEX(tb_SVI[],MATCH(Table3[[#This Row],[city_name]],tb_SVI[city_name_uf],0),3)</f>
        <v>2602209</v>
      </c>
      <c r="D1486" t="s">
        <v>19132</v>
      </c>
      <c r="E1486" s="11">
        <f>INDEX(tb_SVI[],MATCH(Table3[[#This Row],[city_name]],tb_SVI[city_name_uf],0),5)</f>
        <v>39983</v>
      </c>
      <c r="F1486">
        <f>INDEX(tb_MHDI[],MATCH(Table3[[#This Row],[city_name]],tb_MHDI[mun_uf],0),5)</f>
        <v>0.60199999999999998</v>
      </c>
      <c r="G1486">
        <f>INDEX(tb_MHDI[],MATCH(Table3[[#This Row],[city_name]],tb_MHDI[mun_uf],0),6)</f>
        <v>0.55200000000000005</v>
      </c>
      <c r="H1486">
        <f>INDEX(tb_MHDI[],MATCH(Table3[[#This Row],[city_name]],tb_MHDI[mun_uf],0),7)</f>
        <v>0.76700000000000002</v>
      </c>
      <c r="I1486">
        <f>INDEX(tb_MHDI[],MATCH(Table3[[#This Row],[city_name]],tb_MHDI[mun_uf],0),8)</f>
        <v>0.51500000000000001</v>
      </c>
      <c r="J1486">
        <f>_xlfn.NUMBERVALUE(INDEX(tb_SVI[],MATCH(Table3[[#This Row],[city_name]],tb_SVI[city_name_uf],0),8),".")</f>
        <v>0.47099999999999997</v>
      </c>
      <c r="K1486">
        <f>_xlfn.NUMBERVALUE(INDEX(tb_SVI[],MATCH(Table3[[#This Row],[city_name]],tb_SVI[city_name_uf],0),9),".")</f>
        <v>0.30199999999999999</v>
      </c>
      <c r="L1486">
        <f>_xlfn.NUMBERVALUE(INDEX(tb_SVI[],MATCH(Table3[[#This Row],[city_name]],tb_SVI[city_name_uf],0),10),".")</f>
        <v>0.54600000000000004</v>
      </c>
      <c r="M1486">
        <f>_xlfn.NUMBERVALUE(INDEX(tb_SVI[],MATCH(Table3[[#This Row],[city_name]],tb_SVI[city_name_uf],0),11),".")</f>
        <v>0.56599999999999995</v>
      </c>
      <c r="N1486" s="14">
        <f>_xlfn.PERCENTRANK.INC(Table3[MHDI_tot],Table3[[#This Row],[MHDI_tot]],3)</f>
        <v>0.25900000000000001</v>
      </c>
    </row>
    <row r="1487" spans="1:14" hidden="1" x14ac:dyDescent="0.2">
      <c r="A1487" t="str">
        <f>SVI!F1487</f>
        <v>Bonito/PE</v>
      </c>
      <c r="B1487" t="str">
        <f>INDEX(tb_SVI[],MATCH(Table3[[#This Row],[ibge_cod]],tb_SVI[Município],0),1)</f>
        <v>PE</v>
      </c>
      <c r="C1487" t="str">
        <f>INDEX(tb_SVI[],MATCH(Table3[[#This Row],[city_name]],tb_SVI[city_name_uf],0),3)</f>
        <v>2602308</v>
      </c>
      <c r="D1487" t="s">
        <v>19133</v>
      </c>
      <c r="E1487" s="11">
        <f>INDEX(tb_SVI[],MATCH(Table3[[#This Row],[city_name]],tb_SVI[city_name_uf],0),5)</f>
        <v>38117</v>
      </c>
      <c r="F1487">
        <f>INDEX(tb_MHDI[],MATCH(Table3[[#This Row],[city_name]],tb_MHDI[mun_uf],0),5)</f>
        <v>0.56100000000000005</v>
      </c>
      <c r="G1487">
        <f>INDEX(tb_MHDI[],MATCH(Table3[[#This Row],[city_name]],tb_MHDI[mun_uf],0),6)</f>
        <v>0.55900000000000005</v>
      </c>
      <c r="H1487">
        <f>INDEX(tb_MHDI[],MATCH(Table3[[#This Row],[city_name]],tb_MHDI[mun_uf],0),7)</f>
        <v>0.754</v>
      </c>
      <c r="I1487">
        <f>INDEX(tb_MHDI[],MATCH(Table3[[#This Row],[city_name]],tb_MHDI[mun_uf],0),8)</f>
        <v>0.42</v>
      </c>
      <c r="J1487">
        <f>_xlfn.NUMBERVALUE(INDEX(tb_SVI[],MATCH(Table3[[#This Row],[city_name]],tb_SVI[city_name_uf],0),8),".")</f>
        <v>0.49099999999999999</v>
      </c>
      <c r="K1487">
        <f>_xlfn.NUMBERVALUE(INDEX(tb_SVI[],MATCH(Table3[[#This Row],[city_name]],tb_SVI[city_name_uf],0),9),".")</f>
        <v>0.318</v>
      </c>
      <c r="L1487">
        <f>_xlfn.NUMBERVALUE(INDEX(tb_SVI[],MATCH(Table3[[#This Row],[city_name]],tb_SVI[city_name_uf],0),10),".")</f>
        <v>0.59499999999999997</v>
      </c>
      <c r="M1487">
        <f>_xlfn.NUMBERVALUE(INDEX(tb_SVI[],MATCH(Table3[[#This Row],[city_name]],tb_SVI[city_name_uf],0),11),".")</f>
        <v>0.55900000000000005</v>
      </c>
      <c r="N1487" s="14">
        <f>_xlfn.PERCENTRANK.INC(Table3[MHDI_tot],Table3[[#This Row],[MHDI_tot]],3)</f>
        <v>9.1999999999999998E-2</v>
      </c>
    </row>
    <row r="1488" spans="1:14" hidden="1" x14ac:dyDescent="0.2">
      <c r="A1488" t="str">
        <f>SVI!F1488</f>
        <v>Brejinho/PE</v>
      </c>
      <c r="B1488" t="str">
        <f>INDEX(tb_SVI[],MATCH(Table3[[#This Row],[ibge_cod]],tb_SVI[Município],0),1)</f>
        <v>PE</v>
      </c>
      <c r="C1488" t="str">
        <f>INDEX(tb_SVI[],MATCH(Table3[[#This Row],[city_name]],tb_SVI[city_name_uf],0),3)</f>
        <v>2602506</v>
      </c>
      <c r="D1488" t="s">
        <v>19134</v>
      </c>
      <c r="E1488" s="11">
        <f>INDEX(tb_SVI[],MATCH(Table3[[#This Row],[city_name]],tb_SVI[city_name_uf],0),5)</f>
        <v>7488</v>
      </c>
      <c r="F1488">
        <f>INDEX(tb_MHDI[],MATCH(Table3[[#This Row],[city_name]],tb_MHDI[mun_uf],0),5)</f>
        <v>0.57399999999999995</v>
      </c>
      <c r="G1488">
        <f>INDEX(tb_MHDI[],MATCH(Table3[[#This Row],[city_name]],tb_MHDI[mun_uf],0),6)</f>
        <v>0.56299999999999994</v>
      </c>
      <c r="H1488">
        <f>INDEX(tb_MHDI[],MATCH(Table3[[#This Row],[city_name]],tb_MHDI[mun_uf],0),7)</f>
        <v>0.68100000000000005</v>
      </c>
      <c r="I1488">
        <f>INDEX(tb_MHDI[],MATCH(Table3[[#This Row],[city_name]],tb_MHDI[mun_uf],0),8)</f>
        <v>0.49299999999999999</v>
      </c>
      <c r="J1488">
        <f>_xlfn.NUMBERVALUE(INDEX(tb_SVI[],MATCH(Table3[[#This Row],[city_name]],tb_SVI[city_name_uf],0),8),".")</f>
        <v>0.45900000000000002</v>
      </c>
      <c r="K1488">
        <f>_xlfn.NUMBERVALUE(INDEX(tb_SVI[],MATCH(Table3[[#This Row],[city_name]],tb_SVI[city_name_uf],0),9),".")</f>
        <v>0.27900000000000003</v>
      </c>
      <c r="L1488">
        <f>_xlfn.NUMBERVALUE(INDEX(tb_SVI[],MATCH(Table3[[#This Row],[city_name]],tb_SVI[city_name_uf],0),10),".")</f>
        <v>0.55700000000000005</v>
      </c>
      <c r="M1488">
        <f>_xlfn.NUMBERVALUE(INDEX(tb_SVI[],MATCH(Table3[[#This Row],[city_name]],tb_SVI[city_name_uf],0),11),".")</f>
        <v>0.54</v>
      </c>
      <c r="N1488" s="14">
        <f>_xlfn.PERCENTRANK.INC(Table3[MHDI_tot],Table3[[#This Row],[MHDI_tot]],3)</f>
        <v>0.14000000000000001</v>
      </c>
    </row>
    <row r="1489" spans="1:14" hidden="1" x14ac:dyDescent="0.2">
      <c r="A1489" t="str">
        <f>SVI!F1489</f>
        <v>Brejo da Madre de Deus/PE</v>
      </c>
      <c r="B1489" t="str">
        <f>INDEX(tb_SVI[],MATCH(Table3[[#This Row],[ibge_cod]],tb_SVI[Município],0),1)</f>
        <v>PE</v>
      </c>
      <c r="C1489" t="str">
        <f>INDEX(tb_SVI[],MATCH(Table3[[#This Row],[city_name]],tb_SVI[city_name_uf],0),3)</f>
        <v>2602605</v>
      </c>
      <c r="D1489" t="s">
        <v>19135</v>
      </c>
      <c r="E1489" s="11">
        <f>INDEX(tb_SVI[],MATCH(Table3[[#This Row],[city_name]],tb_SVI[city_name_uf],0),5)</f>
        <v>51225</v>
      </c>
      <c r="F1489">
        <f>INDEX(tb_MHDI[],MATCH(Table3[[#This Row],[city_name]],tb_MHDI[mun_uf],0),5)</f>
        <v>0.56200000000000006</v>
      </c>
      <c r="G1489">
        <f>INDEX(tb_MHDI[],MATCH(Table3[[#This Row],[city_name]],tb_MHDI[mun_uf],0),6)</f>
        <v>0.58099999999999996</v>
      </c>
      <c r="H1489">
        <f>INDEX(tb_MHDI[],MATCH(Table3[[#This Row],[city_name]],tb_MHDI[mun_uf],0),7)</f>
        <v>0.73399999999999999</v>
      </c>
      <c r="I1489">
        <f>INDEX(tb_MHDI[],MATCH(Table3[[#This Row],[city_name]],tb_MHDI[mun_uf],0),8)</f>
        <v>0.41699999999999998</v>
      </c>
      <c r="J1489">
        <f>_xlfn.NUMBERVALUE(INDEX(tb_SVI[],MATCH(Table3[[#This Row],[city_name]],tb_SVI[city_name_uf],0),8),".")</f>
        <v>0.46899999999999997</v>
      </c>
      <c r="K1489">
        <f>_xlfn.NUMBERVALUE(INDEX(tb_SVI[],MATCH(Table3[[#This Row],[city_name]],tb_SVI[city_name_uf],0),9),".")</f>
        <v>0.28499999999999998</v>
      </c>
      <c r="L1489">
        <f>_xlfn.NUMBERVALUE(INDEX(tb_SVI[],MATCH(Table3[[#This Row],[city_name]],tb_SVI[city_name_uf],0),10),".")</f>
        <v>0.64600000000000002</v>
      </c>
      <c r="M1489">
        <f>_xlfn.NUMBERVALUE(INDEX(tb_SVI[],MATCH(Table3[[#This Row],[city_name]],tb_SVI[city_name_uf],0),11),".")</f>
        <v>0.47699999999999998</v>
      </c>
      <c r="N1489" s="14">
        <f>_xlfn.PERCENTRANK.INC(Table3[MHDI_tot],Table3[[#This Row],[MHDI_tot]],3)</f>
        <v>9.6000000000000002E-2</v>
      </c>
    </row>
    <row r="1490" spans="1:14" hidden="1" x14ac:dyDescent="0.2">
      <c r="A1490" t="str">
        <f>SVI!F1490</f>
        <v>Brejão/PE</v>
      </c>
      <c r="B1490" t="str">
        <f>INDEX(tb_SVI[],MATCH(Table3[[#This Row],[ibge_cod]],tb_SVI[Município],0),1)</f>
        <v>PE</v>
      </c>
      <c r="C1490" t="str">
        <f>INDEX(tb_SVI[],MATCH(Table3[[#This Row],[city_name]],tb_SVI[city_name_uf],0),3)</f>
        <v>2602407</v>
      </c>
      <c r="D1490" t="s">
        <v>19136</v>
      </c>
      <c r="E1490" s="11">
        <f>INDEX(tb_SVI[],MATCH(Table3[[#This Row],[city_name]],tb_SVI[city_name_uf],0),5)</f>
        <v>8987</v>
      </c>
      <c r="F1490">
        <f>INDEX(tb_MHDI[],MATCH(Table3[[#This Row],[city_name]],tb_MHDI[mun_uf],0),5)</f>
        <v>0.54700000000000004</v>
      </c>
      <c r="G1490">
        <f>INDEX(tb_MHDI[],MATCH(Table3[[#This Row],[city_name]],tb_MHDI[mun_uf],0),6)</f>
        <v>0.54</v>
      </c>
      <c r="H1490">
        <f>INDEX(tb_MHDI[],MATCH(Table3[[#This Row],[city_name]],tb_MHDI[mun_uf],0),7)</f>
        <v>0.72499999999999998</v>
      </c>
      <c r="I1490">
        <f>INDEX(tb_MHDI[],MATCH(Table3[[#This Row],[city_name]],tb_MHDI[mun_uf],0),8)</f>
        <v>0.41699999999999998</v>
      </c>
      <c r="J1490">
        <f>_xlfn.NUMBERVALUE(INDEX(tb_SVI[],MATCH(Table3[[#This Row],[city_name]],tb_SVI[city_name_uf],0),8),".")</f>
        <v>0.505</v>
      </c>
      <c r="K1490">
        <f>_xlfn.NUMBERVALUE(INDEX(tb_SVI[],MATCH(Table3[[#This Row],[city_name]],tb_SVI[city_name_uf],0),9),".")</f>
        <v>0.26200000000000001</v>
      </c>
      <c r="L1490">
        <f>_xlfn.NUMBERVALUE(INDEX(tb_SVI[],MATCH(Table3[[#This Row],[city_name]],tb_SVI[city_name_uf],0),10),".")</f>
        <v>0.623</v>
      </c>
      <c r="M1490">
        <f>_xlfn.NUMBERVALUE(INDEX(tb_SVI[],MATCH(Table3[[#This Row],[city_name]],tb_SVI[city_name_uf],0),11),".")</f>
        <v>0.63</v>
      </c>
      <c r="N1490" s="14">
        <f>_xlfn.PERCENTRANK.INC(Table3[MHDI_tot],Table3[[#This Row],[MHDI_tot]],3)</f>
        <v>5.6000000000000001E-2</v>
      </c>
    </row>
    <row r="1491" spans="1:14" hidden="1" x14ac:dyDescent="0.2">
      <c r="A1491" t="str">
        <f>SVI!F1491</f>
        <v>Buenos Aires/PE</v>
      </c>
      <c r="B1491" t="str">
        <f>INDEX(tb_SVI[],MATCH(Table3[[#This Row],[ibge_cod]],tb_SVI[Município],0),1)</f>
        <v>PE</v>
      </c>
      <c r="C1491" t="str">
        <f>INDEX(tb_SVI[],MATCH(Table3[[#This Row],[city_name]],tb_SVI[city_name_uf],0),3)</f>
        <v>2602704</v>
      </c>
      <c r="D1491" t="s">
        <v>19137</v>
      </c>
      <c r="E1491" s="11">
        <f>INDEX(tb_SVI[],MATCH(Table3[[#This Row],[city_name]],tb_SVI[city_name_uf],0),5)</f>
        <v>13190</v>
      </c>
      <c r="F1491">
        <f>INDEX(tb_MHDI[],MATCH(Table3[[#This Row],[city_name]],tb_MHDI[mun_uf],0),5)</f>
        <v>0.59299999999999997</v>
      </c>
      <c r="G1491">
        <f>INDEX(tb_MHDI[],MATCH(Table3[[#This Row],[city_name]],tb_MHDI[mun_uf],0),6)</f>
        <v>0.55600000000000005</v>
      </c>
      <c r="H1491">
        <f>INDEX(tb_MHDI[],MATCH(Table3[[#This Row],[city_name]],tb_MHDI[mun_uf],0),7)</f>
        <v>0.77800000000000002</v>
      </c>
      <c r="I1491">
        <f>INDEX(tb_MHDI[],MATCH(Table3[[#This Row],[city_name]],tb_MHDI[mun_uf],0),8)</f>
        <v>0.48099999999999998</v>
      </c>
      <c r="J1491">
        <f>_xlfn.NUMBERVALUE(INDEX(tb_SVI[],MATCH(Table3[[#This Row],[city_name]],tb_SVI[city_name_uf],0),8),".")</f>
        <v>0.52300000000000002</v>
      </c>
      <c r="K1491">
        <f>_xlfn.NUMBERVALUE(INDEX(tb_SVI[],MATCH(Table3[[#This Row],[city_name]],tb_SVI[city_name_uf],0),9),".")</f>
        <v>0.48099999999999998</v>
      </c>
      <c r="L1491">
        <f>_xlfn.NUMBERVALUE(INDEX(tb_SVI[],MATCH(Table3[[#This Row],[city_name]],tb_SVI[city_name_uf],0),10),".")</f>
        <v>0.55300000000000005</v>
      </c>
      <c r="M1491">
        <f>_xlfn.NUMBERVALUE(INDEX(tb_SVI[],MATCH(Table3[[#This Row],[city_name]],tb_SVI[city_name_uf],0),11),".")</f>
        <v>0.53600000000000003</v>
      </c>
      <c r="N1491" s="14">
        <f>_xlfn.PERCENTRANK.INC(Table3[MHDI_tot],Table3[[#This Row],[MHDI_tot]],3)</f>
        <v>0.221</v>
      </c>
    </row>
    <row r="1492" spans="1:14" hidden="1" x14ac:dyDescent="0.2">
      <c r="A1492" t="str">
        <f>SVI!F1492</f>
        <v>Buíque/PE</v>
      </c>
      <c r="B1492" t="str">
        <f>INDEX(tb_SVI[],MATCH(Table3[[#This Row],[ibge_cod]],tb_SVI[Município],0),1)</f>
        <v>PE</v>
      </c>
      <c r="C1492" t="str">
        <f>INDEX(tb_SVI[],MATCH(Table3[[#This Row],[city_name]],tb_SVI[city_name_uf],0),3)</f>
        <v>2602803</v>
      </c>
      <c r="D1492" t="s">
        <v>19138</v>
      </c>
      <c r="E1492" s="11">
        <f>INDEX(tb_SVI[],MATCH(Table3[[#This Row],[city_name]],tb_SVI[city_name_uf],0),5)</f>
        <v>58919</v>
      </c>
      <c r="F1492">
        <f>INDEX(tb_MHDI[],MATCH(Table3[[#This Row],[city_name]],tb_MHDI[mun_uf],0),5)</f>
        <v>0.52700000000000002</v>
      </c>
      <c r="G1492">
        <f>INDEX(tb_MHDI[],MATCH(Table3[[#This Row],[city_name]],tb_MHDI[mun_uf],0),6)</f>
        <v>0.497</v>
      </c>
      <c r="H1492">
        <f>INDEX(tb_MHDI[],MATCH(Table3[[#This Row],[city_name]],tb_MHDI[mun_uf],0),7)</f>
        <v>0.746</v>
      </c>
      <c r="I1492">
        <f>INDEX(tb_MHDI[],MATCH(Table3[[#This Row],[city_name]],tb_MHDI[mun_uf],0),8)</f>
        <v>0.39500000000000002</v>
      </c>
      <c r="J1492">
        <f>_xlfn.NUMBERVALUE(INDEX(tb_SVI[],MATCH(Table3[[#This Row],[city_name]],tb_SVI[city_name_uf],0),8),".")</f>
        <v>0.58499999999999996</v>
      </c>
      <c r="K1492">
        <f>_xlfn.NUMBERVALUE(INDEX(tb_SVI[],MATCH(Table3[[#This Row],[city_name]],tb_SVI[city_name_uf],0),9),".")</f>
        <v>0.40799999999999997</v>
      </c>
      <c r="L1492">
        <f>_xlfn.NUMBERVALUE(INDEX(tb_SVI[],MATCH(Table3[[#This Row],[city_name]],tb_SVI[city_name_uf],0),10),".")</f>
        <v>0.67800000000000005</v>
      </c>
      <c r="M1492">
        <f>_xlfn.NUMBERVALUE(INDEX(tb_SVI[],MATCH(Table3[[#This Row],[city_name]],tb_SVI[city_name_uf],0),11),".")</f>
        <v>0.66900000000000004</v>
      </c>
      <c r="N1492" s="14">
        <f>_xlfn.PERCENTRANK.INC(Table3[MHDI_tot],Table3[[#This Row],[MHDI_tot]],3)</f>
        <v>2.5000000000000001E-2</v>
      </c>
    </row>
    <row r="1493" spans="1:14" hidden="1" x14ac:dyDescent="0.2">
      <c r="A1493" t="str">
        <f>SVI!F1493</f>
        <v>Cabrobó/PE</v>
      </c>
      <c r="B1493" t="str">
        <f>INDEX(tb_SVI[],MATCH(Table3[[#This Row],[ibge_cod]],tb_SVI[Município],0),1)</f>
        <v>PE</v>
      </c>
      <c r="C1493" t="str">
        <f>INDEX(tb_SVI[],MATCH(Table3[[#This Row],[city_name]],tb_SVI[city_name_uf],0),3)</f>
        <v>2603009</v>
      </c>
      <c r="D1493" t="s">
        <v>19139</v>
      </c>
      <c r="E1493" s="11">
        <f>INDEX(tb_SVI[],MATCH(Table3[[#This Row],[city_name]],tb_SVI[city_name_uf],0),5)</f>
        <v>34503</v>
      </c>
      <c r="F1493">
        <f>INDEX(tb_MHDI[],MATCH(Table3[[#This Row],[city_name]],tb_MHDI[mun_uf],0),5)</f>
        <v>0.623</v>
      </c>
      <c r="G1493">
        <f>INDEX(tb_MHDI[],MATCH(Table3[[#This Row],[city_name]],tb_MHDI[mun_uf],0),6)</f>
        <v>0.58099999999999996</v>
      </c>
      <c r="H1493">
        <f>INDEX(tb_MHDI[],MATCH(Table3[[#This Row],[city_name]],tb_MHDI[mun_uf],0),7)</f>
        <v>0.77300000000000002</v>
      </c>
      <c r="I1493">
        <f>INDEX(tb_MHDI[],MATCH(Table3[[#This Row],[city_name]],tb_MHDI[mun_uf],0),8)</f>
        <v>0.53900000000000003</v>
      </c>
      <c r="J1493">
        <f>_xlfn.NUMBERVALUE(INDEX(tb_SVI[],MATCH(Table3[[#This Row],[city_name]],tb_SVI[city_name_uf],0),8),".")</f>
        <v>0.42</v>
      </c>
      <c r="K1493">
        <f>_xlfn.NUMBERVALUE(INDEX(tb_SVI[],MATCH(Table3[[#This Row],[city_name]],tb_SVI[city_name_uf],0),9),".")</f>
        <v>0.17899999999999999</v>
      </c>
      <c r="L1493">
        <f>_xlfn.NUMBERVALUE(INDEX(tb_SVI[],MATCH(Table3[[#This Row],[city_name]],tb_SVI[city_name_uf],0),10),".")</f>
        <v>0.54</v>
      </c>
      <c r="M1493">
        <f>_xlfn.NUMBERVALUE(INDEX(tb_SVI[],MATCH(Table3[[#This Row],[city_name]],tb_SVI[city_name_uf],0),11),".")</f>
        <v>0.54100000000000004</v>
      </c>
      <c r="N1493" s="14">
        <f>_xlfn.PERCENTRANK.INC(Table3[MHDI_tot],Table3[[#This Row],[MHDI_tot]],3)</f>
        <v>0.34300000000000003</v>
      </c>
    </row>
    <row r="1494" spans="1:14" hidden="1" x14ac:dyDescent="0.2">
      <c r="A1494" t="str">
        <f>SVI!F1494</f>
        <v>Cachoeirinha/PE</v>
      </c>
      <c r="B1494" t="str">
        <f>INDEX(tb_SVI[],MATCH(Table3[[#This Row],[ibge_cod]],tb_SVI[Município],0),1)</f>
        <v>PE</v>
      </c>
      <c r="C1494" t="str">
        <f>INDEX(tb_SVI[],MATCH(Table3[[#This Row],[city_name]],tb_SVI[city_name_uf],0),3)</f>
        <v>2603108</v>
      </c>
      <c r="D1494" t="s">
        <v>19140</v>
      </c>
      <c r="E1494" s="11">
        <f>INDEX(tb_SVI[],MATCH(Table3[[#This Row],[city_name]],tb_SVI[city_name_uf],0),5)</f>
        <v>20501</v>
      </c>
      <c r="F1494">
        <f>INDEX(tb_MHDI[],MATCH(Table3[[#This Row],[city_name]],tb_MHDI[mun_uf],0),5)</f>
        <v>0.57899999999999996</v>
      </c>
      <c r="G1494">
        <f>INDEX(tb_MHDI[],MATCH(Table3[[#This Row],[city_name]],tb_MHDI[mun_uf],0),6)</f>
        <v>0.58699999999999997</v>
      </c>
      <c r="H1494">
        <f>INDEX(tb_MHDI[],MATCH(Table3[[#This Row],[city_name]],tb_MHDI[mun_uf],0),7)</f>
        <v>0.753</v>
      </c>
      <c r="I1494">
        <f>INDEX(tb_MHDI[],MATCH(Table3[[#This Row],[city_name]],tb_MHDI[mun_uf],0),8)</f>
        <v>0.439</v>
      </c>
      <c r="J1494">
        <f>_xlfn.NUMBERVALUE(INDEX(tb_SVI[],MATCH(Table3[[#This Row],[city_name]],tb_SVI[city_name_uf],0),8),".")</f>
        <v>0.42299999999999999</v>
      </c>
      <c r="K1494">
        <f>_xlfn.NUMBERVALUE(INDEX(tb_SVI[],MATCH(Table3[[#This Row],[city_name]],tb_SVI[city_name_uf],0),9),".")</f>
        <v>0.20300000000000001</v>
      </c>
      <c r="L1494">
        <f>_xlfn.NUMBERVALUE(INDEX(tb_SVI[],MATCH(Table3[[#This Row],[city_name]],tb_SVI[city_name_uf],0),10),".")</f>
        <v>0.59799999999999998</v>
      </c>
      <c r="M1494">
        <f>_xlfn.NUMBERVALUE(INDEX(tb_SVI[],MATCH(Table3[[#This Row],[city_name]],tb_SVI[city_name_uf],0),11),".")</f>
        <v>0.46899999999999997</v>
      </c>
      <c r="N1494" s="14">
        <f>_xlfn.PERCENTRANK.INC(Table3[MHDI_tot],Table3[[#This Row],[MHDI_tot]],3)</f>
        <v>0.161</v>
      </c>
    </row>
    <row r="1495" spans="1:14" hidden="1" x14ac:dyDescent="0.2">
      <c r="A1495" t="str">
        <f>SVI!F1495</f>
        <v>Caetés/PE</v>
      </c>
      <c r="B1495" t="str">
        <f>INDEX(tb_SVI[],MATCH(Table3[[#This Row],[ibge_cod]],tb_SVI[Município],0),1)</f>
        <v>PE</v>
      </c>
      <c r="C1495" t="str">
        <f>INDEX(tb_SVI[],MATCH(Table3[[#This Row],[city_name]],tb_SVI[city_name_uf],0),3)</f>
        <v>2603207</v>
      </c>
      <c r="D1495" t="s">
        <v>19141</v>
      </c>
      <c r="E1495" s="11">
        <f>INDEX(tb_SVI[],MATCH(Table3[[#This Row],[city_name]],tb_SVI[city_name_uf],0),5)</f>
        <v>28904</v>
      </c>
      <c r="F1495">
        <f>INDEX(tb_MHDI[],MATCH(Table3[[#This Row],[city_name]],tb_MHDI[mun_uf],0),5)</f>
        <v>0.52200000000000002</v>
      </c>
      <c r="G1495">
        <f>INDEX(tb_MHDI[],MATCH(Table3[[#This Row],[city_name]],tb_MHDI[mun_uf],0),6)</f>
        <v>0.497</v>
      </c>
      <c r="H1495">
        <f>INDEX(tb_MHDI[],MATCH(Table3[[#This Row],[city_name]],tb_MHDI[mun_uf],0),7)</f>
        <v>0.73199999999999998</v>
      </c>
      <c r="I1495">
        <f>INDEX(tb_MHDI[],MATCH(Table3[[#This Row],[city_name]],tb_MHDI[mun_uf],0),8)</f>
        <v>0.39200000000000002</v>
      </c>
      <c r="J1495">
        <f>_xlfn.NUMBERVALUE(INDEX(tb_SVI[],MATCH(Table3[[#This Row],[city_name]],tb_SVI[city_name_uf],0),8),".")</f>
        <v>0.56699999999999995</v>
      </c>
      <c r="K1495">
        <f>_xlfn.NUMBERVALUE(INDEX(tb_SVI[],MATCH(Table3[[#This Row],[city_name]],tb_SVI[city_name_uf],0),9),".")</f>
        <v>0.36499999999999999</v>
      </c>
      <c r="L1495">
        <f>_xlfn.NUMBERVALUE(INDEX(tb_SVI[],MATCH(Table3[[#This Row],[city_name]],tb_SVI[city_name_uf],0),10),".")</f>
        <v>0.67200000000000004</v>
      </c>
      <c r="M1495">
        <f>_xlfn.NUMBERVALUE(INDEX(tb_SVI[],MATCH(Table3[[#This Row],[city_name]],tb_SVI[city_name_uf],0),11),".")</f>
        <v>0.66500000000000004</v>
      </c>
      <c r="N1495" s="14">
        <f>_xlfn.PERCENTRANK.INC(Table3[MHDI_tot],Table3[[#This Row],[MHDI_tot]],3)</f>
        <v>0.02</v>
      </c>
    </row>
    <row r="1496" spans="1:14" hidden="1" x14ac:dyDescent="0.2">
      <c r="A1496" t="str">
        <f>SVI!F1496</f>
        <v>Calumbi/PE</v>
      </c>
      <c r="B1496" t="str">
        <f>INDEX(tb_SVI[],MATCH(Table3[[#This Row],[ibge_cod]],tb_SVI[Município],0),1)</f>
        <v>PE</v>
      </c>
      <c r="C1496" t="str">
        <f>INDEX(tb_SVI[],MATCH(Table3[[#This Row],[city_name]],tb_SVI[city_name_uf],0),3)</f>
        <v>2603405</v>
      </c>
      <c r="D1496" t="s">
        <v>19142</v>
      </c>
      <c r="E1496" s="11">
        <f>INDEX(tb_SVI[],MATCH(Table3[[#This Row],[city_name]],tb_SVI[city_name_uf],0),5)</f>
        <v>5747</v>
      </c>
      <c r="F1496">
        <f>INDEX(tb_MHDI[],MATCH(Table3[[#This Row],[city_name]],tb_MHDI[mun_uf],0),5)</f>
        <v>0.57099999999999995</v>
      </c>
      <c r="G1496">
        <f>INDEX(tb_MHDI[],MATCH(Table3[[#This Row],[city_name]],tb_MHDI[mun_uf],0),6)</f>
        <v>0.56699999999999995</v>
      </c>
      <c r="H1496">
        <f>INDEX(tb_MHDI[],MATCH(Table3[[#This Row],[city_name]],tb_MHDI[mun_uf],0),7)</f>
        <v>0.71499999999999997</v>
      </c>
      <c r="I1496">
        <f>INDEX(tb_MHDI[],MATCH(Table3[[#This Row],[city_name]],tb_MHDI[mun_uf],0),8)</f>
        <v>0.46</v>
      </c>
      <c r="J1496">
        <f>_xlfn.NUMBERVALUE(INDEX(tb_SVI[],MATCH(Table3[[#This Row],[city_name]],tb_SVI[city_name_uf],0),8),".")</f>
        <v>0.48</v>
      </c>
      <c r="K1496">
        <f>_xlfn.NUMBERVALUE(INDEX(tb_SVI[],MATCH(Table3[[#This Row],[city_name]],tb_SVI[city_name_uf],0),9),".")</f>
        <v>0.28399999999999997</v>
      </c>
      <c r="L1496">
        <f>_xlfn.NUMBERVALUE(INDEX(tb_SVI[],MATCH(Table3[[#This Row],[city_name]],tb_SVI[city_name_uf],0),10),".")</f>
        <v>0.63800000000000001</v>
      </c>
      <c r="M1496">
        <f>_xlfn.NUMBERVALUE(INDEX(tb_SVI[],MATCH(Table3[[#This Row],[city_name]],tb_SVI[city_name_uf],0),11),".")</f>
        <v>0.51900000000000002</v>
      </c>
      <c r="N1496" s="14">
        <f>_xlfn.PERCENTRANK.INC(Table3[MHDI_tot],Table3[[#This Row],[MHDI_tot]],3)</f>
        <v>0.13</v>
      </c>
    </row>
    <row r="1497" spans="1:14" hidden="1" x14ac:dyDescent="0.2">
      <c r="A1497" t="str">
        <f>SVI!F1497</f>
        <v>Calçado/PE</v>
      </c>
      <c r="B1497" t="str">
        <f>INDEX(tb_SVI[],MATCH(Table3[[#This Row],[ibge_cod]],tb_SVI[Município],0),1)</f>
        <v>PE</v>
      </c>
      <c r="C1497" t="str">
        <f>INDEX(tb_SVI[],MATCH(Table3[[#This Row],[city_name]],tb_SVI[city_name_uf],0),3)</f>
        <v>2603306</v>
      </c>
      <c r="D1497" t="s">
        <v>19143</v>
      </c>
      <c r="E1497" s="11">
        <f>INDEX(tb_SVI[],MATCH(Table3[[#This Row],[city_name]],tb_SVI[city_name_uf],0),5)</f>
        <v>11018</v>
      </c>
      <c r="F1497">
        <f>INDEX(tb_MHDI[],MATCH(Table3[[#This Row],[city_name]],tb_MHDI[mun_uf],0),5)</f>
        <v>0.56599999999999995</v>
      </c>
      <c r="G1497">
        <f>INDEX(tb_MHDI[],MATCH(Table3[[#This Row],[city_name]],tb_MHDI[mun_uf],0),6)</f>
        <v>0.52900000000000003</v>
      </c>
      <c r="H1497">
        <f>INDEX(tb_MHDI[],MATCH(Table3[[#This Row],[city_name]],tb_MHDI[mun_uf],0),7)</f>
        <v>0.73099999999999998</v>
      </c>
      <c r="I1497">
        <f>INDEX(tb_MHDI[],MATCH(Table3[[#This Row],[city_name]],tb_MHDI[mun_uf],0),8)</f>
        <v>0.46800000000000003</v>
      </c>
      <c r="J1497">
        <f>_xlfn.NUMBERVALUE(INDEX(tb_SVI[],MATCH(Table3[[#This Row],[city_name]],tb_SVI[city_name_uf],0),8),".")</f>
        <v>0.48699999999999999</v>
      </c>
      <c r="K1497">
        <f>_xlfn.NUMBERVALUE(INDEX(tb_SVI[],MATCH(Table3[[#This Row],[city_name]],tb_SVI[city_name_uf],0),9),".")</f>
        <v>0.33900000000000002</v>
      </c>
      <c r="L1497">
        <f>_xlfn.NUMBERVALUE(INDEX(tb_SVI[],MATCH(Table3[[#This Row],[city_name]],tb_SVI[city_name_uf],0),10),".")</f>
        <v>0.503</v>
      </c>
      <c r="M1497">
        <f>_xlfn.NUMBERVALUE(INDEX(tb_SVI[],MATCH(Table3[[#This Row],[city_name]],tb_SVI[city_name_uf],0),11),".")</f>
        <v>0.61799999999999999</v>
      </c>
      <c r="N1497" s="14">
        <f>_xlfn.PERCENTRANK.INC(Table3[MHDI_tot],Table3[[#This Row],[MHDI_tot]],3)</f>
        <v>0.112</v>
      </c>
    </row>
    <row r="1498" spans="1:14" hidden="1" x14ac:dyDescent="0.2">
      <c r="A1498" t="str">
        <f>SVI!F1498</f>
        <v>Camocim de São Félix/PE</v>
      </c>
      <c r="B1498" t="str">
        <f>INDEX(tb_SVI[],MATCH(Table3[[#This Row],[ibge_cod]],tb_SVI[Município],0),1)</f>
        <v>PE</v>
      </c>
      <c r="C1498" t="str">
        <f>INDEX(tb_SVI[],MATCH(Table3[[#This Row],[city_name]],tb_SVI[city_name_uf],0),3)</f>
        <v>2603504</v>
      </c>
      <c r="D1498" t="s">
        <v>19144</v>
      </c>
      <c r="E1498" s="11">
        <f>INDEX(tb_SVI[],MATCH(Table3[[#This Row],[city_name]],tb_SVI[city_name_uf],0),5)</f>
        <v>18900</v>
      </c>
      <c r="F1498">
        <f>INDEX(tb_MHDI[],MATCH(Table3[[#This Row],[city_name]],tb_MHDI[mun_uf],0),5)</f>
        <v>0.58799999999999997</v>
      </c>
      <c r="G1498">
        <f>INDEX(tb_MHDI[],MATCH(Table3[[#This Row],[city_name]],tb_MHDI[mun_uf],0),6)</f>
        <v>0.58499999999999996</v>
      </c>
      <c r="H1498">
        <f>INDEX(tb_MHDI[],MATCH(Table3[[#This Row],[city_name]],tb_MHDI[mun_uf],0),7)</f>
        <v>0.73799999999999999</v>
      </c>
      <c r="I1498">
        <f>INDEX(tb_MHDI[],MATCH(Table3[[#This Row],[city_name]],tb_MHDI[mun_uf],0),8)</f>
        <v>0.47199999999999998</v>
      </c>
      <c r="J1498">
        <f>_xlfn.NUMBERVALUE(INDEX(tb_SVI[],MATCH(Table3[[#This Row],[city_name]],tb_SVI[city_name_uf],0),8),".")</f>
        <v>0.41499999999999998</v>
      </c>
      <c r="K1498">
        <f>_xlfn.NUMBERVALUE(INDEX(tb_SVI[],MATCH(Table3[[#This Row],[city_name]],tb_SVI[city_name_uf],0),9),".")</f>
        <v>0.121</v>
      </c>
      <c r="L1498">
        <f>_xlfn.NUMBERVALUE(INDEX(tb_SVI[],MATCH(Table3[[#This Row],[city_name]],tb_SVI[city_name_uf],0),10),".")</f>
        <v>0.60799999999999998</v>
      </c>
      <c r="M1498">
        <f>_xlfn.NUMBERVALUE(INDEX(tb_SVI[],MATCH(Table3[[#This Row],[city_name]],tb_SVI[city_name_uf],0),11),".")</f>
        <v>0.51700000000000002</v>
      </c>
      <c r="N1498" s="14">
        <f>_xlfn.PERCENTRANK.INC(Table3[MHDI_tot],Table3[[#This Row],[MHDI_tot]],3)</f>
        <v>0.19700000000000001</v>
      </c>
    </row>
    <row r="1499" spans="1:14" hidden="1" x14ac:dyDescent="0.2">
      <c r="A1499" t="str">
        <f>SVI!F1499</f>
        <v>Camutanga/PE</v>
      </c>
      <c r="B1499" t="str">
        <f>INDEX(tb_SVI[],MATCH(Table3[[#This Row],[ibge_cod]],tb_SVI[Município],0),1)</f>
        <v>PE</v>
      </c>
      <c r="C1499" t="str">
        <f>INDEX(tb_SVI[],MATCH(Table3[[#This Row],[city_name]],tb_SVI[city_name_uf],0),3)</f>
        <v>2603603</v>
      </c>
      <c r="D1499" t="s">
        <v>19145</v>
      </c>
      <c r="E1499" s="11">
        <f>INDEX(tb_SVI[],MATCH(Table3[[#This Row],[city_name]],tb_SVI[city_name_uf],0),5)</f>
        <v>8572</v>
      </c>
      <c r="F1499">
        <f>INDEX(tb_MHDI[],MATCH(Table3[[#This Row],[city_name]],tb_MHDI[mun_uf],0),5)</f>
        <v>0.60599999999999998</v>
      </c>
      <c r="G1499">
        <f>INDEX(tb_MHDI[],MATCH(Table3[[#This Row],[city_name]],tb_MHDI[mun_uf],0),6)</f>
        <v>0.56999999999999995</v>
      </c>
      <c r="H1499">
        <f>INDEX(tb_MHDI[],MATCH(Table3[[#This Row],[city_name]],tb_MHDI[mun_uf],0),7)</f>
        <v>0.76</v>
      </c>
      <c r="I1499">
        <f>INDEX(tb_MHDI[],MATCH(Table3[[#This Row],[city_name]],tb_MHDI[mun_uf],0),8)</f>
        <v>0.51400000000000001</v>
      </c>
      <c r="J1499">
        <f>_xlfn.NUMBERVALUE(INDEX(tb_SVI[],MATCH(Table3[[#This Row],[city_name]],tb_SVI[city_name_uf],0),8),".")</f>
        <v>0.47599999999999998</v>
      </c>
      <c r="K1499">
        <f>_xlfn.NUMBERVALUE(INDEX(tb_SVI[],MATCH(Table3[[#This Row],[city_name]],tb_SVI[city_name_uf],0),9),".")</f>
        <v>0.38100000000000001</v>
      </c>
      <c r="L1499">
        <f>_xlfn.NUMBERVALUE(INDEX(tb_SVI[],MATCH(Table3[[#This Row],[city_name]],tb_SVI[city_name_uf],0),10),".")</f>
        <v>0.48799999999999999</v>
      </c>
      <c r="M1499">
        <f>_xlfn.NUMBERVALUE(INDEX(tb_SVI[],MATCH(Table3[[#This Row],[city_name]],tb_SVI[city_name_uf],0),11),".")</f>
        <v>0.55800000000000005</v>
      </c>
      <c r="N1499" s="14">
        <f>_xlfn.PERCENTRANK.INC(Table3[MHDI_tot],Table3[[#This Row],[MHDI_tot]],3)</f>
        <v>0.27600000000000002</v>
      </c>
    </row>
    <row r="1500" spans="1:14" hidden="1" x14ac:dyDescent="0.2">
      <c r="A1500" t="str">
        <f>SVI!F1500</f>
        <v>Canhotinho/PE</v>
      </c>
      <c r="B1500" t="str">
        <f>INDEX(tb_SVI[],MATCH(Table3[[#This Row],[ibge_cod]],tb_SVI[Município],0),1)</f>
        <v>PE</v>
      </c>
      <c r="C1500" t="str">
        <f>INDEX(tb_SVI[],MATCH(Table3[[#This Row],[city_name]],tb_SVI[city_name_uf],0),3)</f>
        <v>2603702</v>
      </c>
      <c r="D1500" t="s">
        <v>19146</v>
      </c>
      <c r="E1500" s="11">
        <f>INDEX(tb_SVI[],MATCH(Table3[[#This Row],[city_name]],tb_SVI[city_name_uf],0),5)</f>
        <v>24773</v>
      </c>
      <c r="F1500">
        <f>INDEX(tb_MHDI[],MATCH(Table3[[#This Row],[city_name]],tb_MHDI[mun_uf],0),5)</f>
        <v>0.54100000000000004</v>
      </c>
      <c r="G1500">
        <f>INDEX(tb_MHDI[],MATCH(Table3[[#This Row],[city_name]],tb_MHDI[mun_uf],0),6)</f>
        <v>0.54300000000000004</v>
      </c>
      <c r="H1500">
        <f>INDEX(tb_MHDI[],MATCH(Table3[[#This Row],[city_name]],tb_MHDI[mun_uf],0),7)</f>
        <v>0.72499999999999998</v>
      </c>
      <c r="I1500">
        <f>INDEX(tb_MHDI[],MATCH(Table3[[#This Row],[city_name]],tb_MHDI[mun_uf],0),8)</f>
        <v>0.40300000000000002</v>
      </c>
      <c r="J1500">
        <f>_xlfn.NUMBERVALUE(INDEX(tb_SVI[],MATCH(Table3[[#This Row],[city_name]],tb_SVI[city_name_uf],0),8),".")</f>
        <v>0.57599999999999996</v>
      </c>
      <c r="K1500">
        <f>_xlfn.NUMBERVALUE(INDEX(tb_SVI[],MATCH(Table3[[#This Row],[city_name]],tb_SVI[city_name_uf],0),9),".")</f>
        <v>0.44</v>
      </c>
      <c r="L1500">
        <f>_xlfn.NUMBERVALUE(INDEX(tb_SVI[],MATCH(Table3[[#This Row],[city_name]],tb_SVI[city_name_uf],0),10),".")</f>
        <v>0.71</v>
      </c>
      <c r="M1500">
        <f>_xlfn.NUMBERVALUE(INDEX(tb_SVI[],MATCH(Table3[[#This Row],[city_name]],tb_SVI[city_name_uf],0),11),".")</f>
        <v>0.57899999999999996</v>
      </c>
      <c r="N1500" s="14">
        <f>_xlfn.PERCENTRANK.INC(Table3[MHDI_tot],Table3[[#This Row],[MHDI_tot]],3)</f>
        <v>4.2999999999999997E-2</v>
      </c>
    </row>
    <row r="1501" spans="1:14" hidden="1" x14ac:dyDescent="0.2">
      <c r="A1501" t="str">
        <f>SVI!F1501</f>
        <v>Capoeiras/PE</v>
      </c>
      <c r="B1501" t="str">
        <f>INDEX(tb_SVI[],MATCH(Table3[[#This Row],[ibge_cod]],tb_SVI[Município],0),1)</f>
        <v>PE</v>
      </c>
      <c r="C1501" t="str">
        <f>INDEX(tb_SVI[],MATCH(Table3[[#This Row],[city_name]],tb_SVI[city_name_uf],0),3)</f>
        <v>2603801</v>
      </c>
      <c r="D1501" t="s">
        <v>19147</v>
      </c>
      <c r="E1501" s="11">
        <f>INDEX(tb_SVI[],MATCH(Table3[[#This Row],[city_name]],tb_SVI[city_name_uf],0),5)</f>
        <v>20048</v>
      </c>
      <c r="F1501">
        <f>INDEX(tb_MHDI[],MATCH(Table3[[#This Row],[city_name]],tb_MHDI[mun_uf],0),5)</f>
        <v>0.54900000000000004</v>
      </c>
      <c r="G1501">
        <f>INDEX(tb_MHDI[],MATCH(Table3[[#This Row],[city_name]],tb_MHDI[mun_uf],0),6)</f>
        <v>0.52900000000000003</v>
      </c>
      <c r="H1501">
        <f>INDEX(tb_MHDI[],MATCH(Table3[[#This Row],[city_name]],tb_MHDI[mun_uf],0),7)</f>
        <v>0.746</v>
      </c>
      <c r="I1501">
        <f>INDEX(tb_MHDI[],MATCH(Table3[[#This Row],[city_name]],tb_MHDI[mun_uf],0),8)</f>
        <v>0.41899999999999998</v>
      </c>
      <c r="J1501">
        <f>_xlfn.NUMBERVALUE(INDEX(tb_SVI[],MATCH(Table3[[#This Row],[city_name]],tb_SVI[city_name_uf],0),8),".")</f>
        <v>0.52700000000000002</v>
      </c>
      <c r="K1501">
        <f>_xlfn.NUMBERVALUE(INDEX(tb_SVI[],MATCH(Table3[[#This Row],[city_name]],tb_SVI[city_name_uf],0),9),".")</f>
        <v>0.34300000000000003</v>
      </c>
      <c r="L1501">
        <f>_xlfn.NUMBERVALUE(INDEX(tb_SVI[],MATCH(Table3[[#This Row],[city_name]],tb_SVI[city_name_uf],0),10),".")</f>
        <v>0.54100000000000004</v>
      </c>
      <c r="M1501">
        <f>_xlfn.NUMBERVALUE(INDEX(tb_SVI[],MATCH(Table3[[#This Row],[city_name]],tb_SVI[city_name_uf],0),11),".")</f>
        <v>0.69599999999999995</v>
      </c>
      <c r="N1501" s="14">
        <f>_xlfn.PERCENTRANK.INC(Table3[MHDI_tot],Table3[[#This Row],[MHDI_tot]],3)</f>
        <v>6.0999999999999999E-2</v>
      </c>
    </row>
    <row r="1502" spans="1:14" hidden="1" x14ac:dyDescent="0.2">
      <c r="A1502" t="str">
        <f>SVI!F1502</f>
        <v>Carnaubeira da Penha/PE</v>
      </c>
      <c r="B1502" t="str">
        <f>INDEX(tb_SVI[],MATCH(Table3[[#This Row],[ibge_cod]],tb_SVI[Município],0),1)</f>
        <v>PE</v>
      </c>
      <c r="C1502" t="str">
        <f>INDEX(tb_SVI[],MATCH(Table3[[#This Row],[city_name]],tb_SVI[city_name_uf],0),3)</f>
        <v>2603926</v>
      </c>
      <c r="D1502" t="s">
        <v>19148</v>
      </c>
      <c r="E1502" s="11">
        <f>INDEX(tb_SVI[],MATCH(Table3[[#This Row],[city_name]],tb_SVI[city_name_uf],0),5)</f>
        <v>13025</v>
      </c>
      <c r="F1502">
        <f>INDEX(tb_MHDI[],MATCH(Table3[[#This Row],[city_name]],tb_MHDI[mun_uf],0),5)</f>
        <v>0.57299999999999995</v>
      </c>
      <c r="G1502">
        <f>INDEX(tb_MHDI[],MATCH(Table3[[#This Row],[city_name]],tb_MHDI[mun_uf],0),6)</f>
        <v>0.49099999999999999</v>
      </c>
      <c r="H1502">
        <f>INDEX(tb_MHDI[],MATCH(Table3[[#This Row],[city_name]],tb_MHDI[mun_uf],0),7)</f>
        <v>0.755</v>
      </c>
      <c r="I1502">
        <f>INDEX(tb_MHDI[],MATCH(Table3[[#This Row],[city_name]],tb_MHDI[mun_uf],0),8)</f>
        <v>0.50800000000000001</v>
      </c>
      <c r="J1502">
        <f>_xlfn.NUMBERVALUE(INDEX(tb_SVI[],MATCH(Table3[[#This Row],[city_name]],tb_SVI[city_name_uf],0),8),".")</f>
        <v>0.45700000000000002</v>
      </c>
      <c r="K1502">
        <f>_xlfn.NUMBERVALUE(INDEX(tb_SVI[],MATCH(Table3[[#This Row],[city_name]],tb_SVI[city_name_uf],0),9),".")</f>
        <v>0.23799999999999999</v>
      </c>
      <c r="L1502">
        <f>_xlfn.NUMBERVALUE(INDEX(tb_SVI[],MATCH(Table3[[#This Row],[city_name]],tb_SVI[city_name_uf],0),10),".")</f>
        <v>0.55800000000000005</v>
      </c>
      <c r="M1502">
        <f>_xlfn.NUMBERVALUE(INDEX(tb_SVI[],MATCH(Table3[[#This Row],[city_name]],tb_SVI[city_name_uf],0),11),".")</f>
        <v>0.57499999999999996</v>
      </c>
      <c r="N1502" s="14">
        <f>_xlfn.PERCENTRANK.INC(Table3[MHDI_tot],Table3[[#This Row],[MHDI_tot]],3)</f>
        <v>0.13700000000000001</v>
      </c>
    </row>
    <row r="1503" spans="1:14" hidden="1" x14ac:dyDescent="0.2">
      <c r="A1503" t="str">
        <f>SVI!F1503</f>
        <v>Carnaíba/PE</v>
      </c>
      <c r="B1503" t="str">
        <f>INDEX(tb_SVI[],MATCH(Table3[[#This Row],[ibge_cod]],tb_SVI[Município],0),1)</f>
        <v>PE</v>
      </c>
      <c r="C1503" t="str">
        <f>INDEX(tb_SVI[],MATCH(Table3[[#This Row],[city_name]],tb_SVI[city_name_uf],0),3)</f>
        <v>2603900</v>
      </c>
      <c r="D1503" t="s">
        <v>19149</v>
      </c>
      <c r="E1503" s="11">
        <f>INDEX(tb_SVI[],MATCH(Table3[[#This Row],[city_name]],tb_SVI[city_name_uf],0),5)</f>
        <v>19609</v>
      </c>
      <c r="F1503">
        <f>INDEX(tb_MHDI[],MATCH(Table3[[#This Row],[city_name]],tb_MHDI[mun_uf],0),5)</f>
        <v>0.58299999999999996</v>
      </c>
      <c r="G1503">
        <f>INDEX(tb_MHDI[],MATCH(Table3[[#This Row],[city_name]],tb_MHDI[mun_uf],0),6)</f>
        <v>0.54</v>
      </c>
      <c r="H1503">
        <f>INDEX(tb_MHDI[],MATCH(Table3[[#This Row],[city_name]],tb_MHDI[mun_uf],0),7)</f>
        <v>0.72699999999999998</v>
      </c>
      <c r="I1503">
        <f>INDEX(tb_MHDI[],MATCH(Table3[[#This Row],[city_name]],tb_MHDI[mun_uf],0),8)</f>
        <v>0.505</v>
      </c>
      <c r="J1503">
        <f>_xlfn.NUMBERVALUE(INDEX(tb_SVI[],MATCH(Table3[[#This Row],[city_name]],tb_SVI[city_name_uf],0),8),".")</f>
        <v>0.47599999999999998</v>
      </c>
      <c r="K1503">
        <f>_xlfn.NUMBERVALUE(INDEX(tb_SVI[],MATCH(Table3[[#This Row],[city_name]],tb_SVI[city_name_uf],0),9),".")</f>
        <v>0.29199999999999998</v>
      </c>
      <c r="L1503">
        <f>_xlfn.NUMBERVALUE(INDEX(tb_SVI[],MATCH(Table3[[#This Row],[city_name]],tb_SVI[city_name_uf],0),10),".")</f>
        <v>0.57299999999999995</v>
      </c>
      <c r="M1503">
        <f>_xlfn.NUMBERVALUE(INDEX(tb_SVI[],MATCH(Table3[[#This Row],[city_name]],tb_SVI[city_name_uf],0),11),".")</f>
        <v>0.56399999999999995</v>
      </c>
      <c r="N1503" s="14">
        <f>_xlfn.PERCENTRANK.INC(Table3[MHDI_tot],Table3[[#This Row],[MHDI_tot]],3)</f>
        <v>0.17499999999999999</v>
      </c>
    </row>
    <row r="1504" spans="1:14" hidden="1" x14ac:dyDescent="0.2">
      <c r="A1504" t="str">
        <f>SVI!F1504</f>
        <v>Carpina/PE</v>
      </c>
      <c r="B1504" t="str">
        <f>INDEX(tb_SVI[],MATCH(Table3[[#This Row],[ibge_cod]],tb_SVI[Município],0),1)</f>
        <v>PE</v>
      </c>
      <c r="C1504" t="str">
        <f>INDEX(tb_SVI[],MATCH(Table3[[#This Row],[city_name]],tb_SVI[city_name_uf],0),3)</f>
        <v>2604007</v>
      </c>
      <c r="D1504" t="s">
        <v>19150</v>
      </c>
      <c r="E1504" s="11">
        <f>INDEX(tb_SVI[],MATCH(Table3[[#This Row],[city_name]],tb_SVI[city_name_uf],0),5)</f>
        <v>84395</v>
      </c>
      <c r="F1504">
        <f>INDEX(tb_MHDI[],MATCH(Table3[[#This Row],[city_name]],tb_MHDI[mun_uf],0),5)</f>
        <v>0.68</v>
      </c>
      <c r="G1504">
        <f>INDEX(tb_MHDI[],MATCH(Table3[[#This Row],[city_name]],tb_MHDI[mun_uf],0),6)</f>
        <v>0.63</v>
      </c>
      <c r="H1504">
        <f>INDEX(tb_MHDI[],MATCH(Table3[[#This Row],[city_name]],tb_MHDI[mun_uf],0),7)</f>
        <v>0.80600000000000005</v>
      </c>
      <c r="I1504">
        <f>INDEX(tb_MHDI[],MATCH(Table3[[#This Row],[city_name]],tb_MHDI[mun_uf],0),8)</f>
        <v>0.61899999999999999</v>
      </c>
      <c r="J1504">
        <f>_xlfn.NUMBERVALUE(INDEX(tb_SVI[],MATCH(Table3[[#This Row],[city_name]],tb_SVI[city_name_uf],0),8),".")</f>
        <v>0.38600000000000001</v>
      </c>
      <c r="K1504">
        <f>_xlfn.NUMBERVALUE(INDEX(tb_SVI[],MATCH(Table3[[#This Row],[city_name]],tb_SVI[city_name_uf],0),9),".")</f>
        <v>0.28100000000000003</v>
      </c>
      <c r="L1504">
        <f>_xlfn.NUMBERVALUE(INDEX(tb_SVI[],MATCH(Table3[[#This Row],[city_name]],tb_SVI[city_name_uf],0),10),".")</f>
        <v>0.41399999999999998</v>
      </c>
      <c r="M1504">
        <f>_xlfn.NUMBERVALUE(INDEX(tb_SVI[],MATCH(Table3[[#This Row],[city_name]],tb_SVI[city_name_uf],0),11),".")</f>
        <v>0.46200000000000002</v>
      </c>
      <c r="N1504" s="14">
        <f>_xlfn.PERCENTRANK.INC(Table3[MHDI_tot],Table3[[#This Row],[MHDI_tot]],3)</f>
        <v>0.55700000000000005</v>
      </c>
    </row>
    <row r="1505" spans="1:14" hidden="1" x14ac:dyDescent="0.2">
      <c r="A1505" t="str">
        <f>SVI!F1505</f>
        <v>Caruaru/PE</v>
      </c>
      <c r="B1505" t="str">
        <f>INDEX(tb_SVI[],MATCH(Table3[[#This Row],[ibge_cod]],tb_SVI[Município],0),1)</f>
        <v>PE</v>
      </c>
      <c r="C1505" t="str">
        <f>INDEX(tb_SVI[],MATCH(Table3[[#This Row],[city_name]],tb_SVI[city_name_uf],0),3)</f>
        <v>2604106</v>
      </c>
      <c r="D1505" t="s">
        <v>19151</v>
      </c>
      <c r="E1505" s="11">
        <f>INDEX(tb_SVI[],MATCH(Table3[[#This Row],[city_name]],tb_SVI[city_name_uf],0),5)</f>
        <v>365278</v>
      </c>
      <c r="F1505">
        <f>INDEX(tb_MHDI[],MATCH(Table3[[#This Row],[city_name]],tb_MHDI[mun_uf],0),5)</f>
        <v>0.67700000000000005</v>
      </c>
      <c r="G1505">
        <f>INDEX(tb_MHDI[],MATCH(Table3[[#This Row],[city_name]],tb_MHDI[mun_uf],0),6)</f>
        <v>0.68100000000000005</v>
      </c>
      <c r="H1505">
        <f>INDEX(tb_MHDI[],MATCH(Table3[[#This Row],[city_name]],tb_MHDI[mun_uf],0),7)</f>
        <v>0.79900000000000004</v>
      </c>
      <c r="I1505">
        <f>INDEX(tb_MHDI[],MATCH(Table3[[#This Row],[city_name]],tb_MHDI[mun_uf],0),8)</f>
        <v>0.56899999999999995</v>
      </c>
      <c r="J1505">
        <f>_xlfn.NUMBERVALUE(INDEX(tb_SVI[],MATCH(Table3[[#This Row],[city_name]],tb_SVI[city_name_uf],0),8),".")</f>
        <v>0.31</v>
      </c>
      <c r="K1505">
        <f>_xlfn.NUMBERVALUE(INDEX(tb_SVI[],MATCH(Table3[[#This Row],[city_name]],tb_SVI[city_name_uf],0),9),".")</f>
        <v>0.105</v>
      </c>
      <c r="L1505">
        <f>_xlfn.NUMBERVALUE(INDEX(tb_SVI[],MATCH(Table3[[#This Row],[city_name]],tb_SVI[city_name_uf],0),10),".")</f>
        <v>0.46700000000000003</v>
      </c>
      <c r="M1505">
        <f>_xlfn.NUMBERVALUE(INDEX(tb_SVI[],MATCH(Table3[[#This Row],[city_name]],tb_SVI[city_name_uf],0),11),".")</f>
        <v>0.35699999999999998</v>
      </c>
      <c r="N1505" s="14">
        <f>_xlfn.PERCENTRANK.INC(Table3[MHDI_tot],Table3[[#This Row],[MHDI_tot]],3)</f>
        <v>0.54600000000000004</v>
      </c>
    </row>
    <row r="1506" spans="1:14" hidden="1" x14ac:dyDescent="0.2">
      <c r="A1506" t="str">
        <f>SVI!F1506</f>
        <v>Casinhas/PE</v>
      </c>
      <c r="B1506" t="str">
        <f>INDEX(tb_SVI[],MATCH(Table3[[#This Row],[ibge_cod]],tb_SVI[Município],0),1)</f>
        <v>PE</v>
      </c>
      <c r="C1506" t="str">
        <f>INDEX(tb_SVI[],MATCH(Table3[[#This Row],[city_name]],tb_SVI[city_name_uf],0),3)</f>
        <v>2604155</v>
      </c>
      <c r="D1506" t="s">
        <v>19152</v>
      </c>
      <c r="E1506" s="11">
        <f>INDEX(tb_SVI[],MATCH(Table3[[#This Row],[city_name]],tb_SVI[city_name_uf],0),5)</f>
        <v>14368</v>
      </c>
      <c r="F1506">
        <f>INDEX(tb_MHDI[],MATCH(Table3[[#This Row],[city_name]],tb_MHDI[mun_uf],0),5)</f>
        <v>0.56699999999999995</v>
      </c>
      <c r="G1506">
        <f>INDEX(tb_MHDI[],MATCH(Table3[[#This Row],[city_name]],tb_MHDI[mun_uf],0),6)</f>
        <v>0.51800000000000002</v>
      </c>
      <c r="H1506">
        <f>INDEX(tb_MHDI[],MATCH(Table3[[#This Row],[city_name]],tb_MHDI[mun_uf],0),7)</f>
        <v>0.72099999999999997</v>
      </c>
      <c r="I1506">
        <f>INDEX(tb_MHDI[],MATCH(Table3[[#This Row],[city_name]],tb_MHDI[mun_uf],0),8)</f>
        <v>0.48899999999999999</v>
      </c>
      <c r="J1506">
        <f>_xlfn.NUMBERVALUE(INDEX(tb_SVI[],MATCH(Table3[[#This Row],[city_name]],tb_SVI[city_name_uf],0),8),".")</f>
        <v>0.54300000000000004</v>
      </c>
      <c r="K1506">
        <f>_xlfn.NUMBERVALUE(INDEX(tb_SVI[],MATCH(Table3[[#This Row],[city_name]],tb_SVI[city_name_uf],0),9),".")</f>
        <v>0.46300000000000002</v>
      </c>
      <c r="L1506">
        <f>_xlfn.NUMBERVALUE(INDEX(tb_SVI[],MATCH(Table3[[#This Row],[city_name]],tb_SVI[city_name_uf],0),10),".")</f>
        <v>0.59499999999999997</v>
      </c>
      <c r="M1506">
        <f>_xlfn.NUMBERVALUE(INDEX(tb_SVI[],MATCH(Table3[[#This Row],[city_name]],tb_SVI[city_name_uf],0),11),".")</f>
        <v>0.57199999999999995</v>
      </c>
      <c r="N1506" s="14">
        <f>_xlfn.PERCENTRANK.INC(Table3[MHDI_tot],Table3[[#This Row],[MHDI_tot]],3)</f>
        <v>0.115</v>
      </c>
    </row>
    <row r="1507" spans="1:14" hidden="1" x14ac:dyDescent="0.2">
      <c r="A1507" t="str">
        <f>SVI!F1507</f>
        <v>Catende/PE</v>
      </c>
      <c r="B1507" t="str">
        <f>INDEX(tb_SVI[],MATCH(Table3[[#This Row],[ibge_cod]],tb_SVI[Município],0),1)</f>
        <v>PE</v>
      </c>
      <c r="C1507" t="str">
        <f>INDEX(tb_SVI[],MATCH(Table3[[#This Row],[city_name]],tb_SVI[city_name_uf],0),3)</f>
        <v>2604205</v>
      </c>
      <c r="D1507" t="s">
        <v>19153</v>
      </c>
      <c r="E1507" s="11">
        <f>INDEX(tb_SVI[],MATCH(Table3[[#This Row],[city_name]],tb_SVI[city_name_uf],0),5)</f>
        <v>43340</v>
      </c>
      <c r="F1507">
        <f>INDEX(tb_MHDI[],MATCH(Table3[[#This Row],[city_name]],tb_MHDI[mun_uf],0),5)</f>
        <v>0.60899999999999999</v>
      </c>
      <c r="G1507">
        <f>INDEX(tb_MHDI[],MATCH(Table3[[#This Row],[city_name]],tb_MHDI[mun_uf],0),6)</f>
        <v>0.57799999999999996</v>
      </c>
      <c r="H1507">
        <f>INDEX(tb_MHDI[],MATCH(Table3[[#This Row],[city_name]],tb_MHDI[mun_uf],0),7)</f>
        <v>0.76</v>
      </c>
      <c r="I1507">
        <f>INDEX(tb_MHDI[],MATCH(Table3[[#This Row],[city_name]],tb_MHDI[mun_uf],0),8)</f>
        <v>0.51500000000000001</v>
      </c>
      <c r="J1507">
        <f>_xlfn.NUMBERVALUE(INDEX(tb_SVI[],MATCH(Table3[[#This Row],[city_name]],tb_SVI[city_name_uf],0),8),".")</f>
        <v>0.48299999999999998</v>
      </c>
      <c r="K1507">
        <f>_xlfn.NUMBERVALUE(INDEX(tb_SVI[],MATCH(Table3[[#This Row],[city_name]],tb_SVI[city_name_uf],0),9),".")</f>
        <v>0.23699999999999999</v>
      </c>
      <c r="L1507">
        <f>_xlfn.NUMBERVALUE(INDEX(tb_SVI[],MATCH(Table3[[#This Row],[city_name]],tb_SVI[city_name_uf],0),10),".")</f>
        <v>0.61</v>
      </c>
      <c r="M1507">
        <f>_xlfn.NUMBERVALUE(INDEX(tb_SVI[],MATCH(Table3[[#This Row],[city_name]],tb_SVI[city_name_uf],0),11),".")</f>
        <v>0.60199999999999998</v>
      </c>
      <c r="N1507" s="14">
        <f>_xlfn.PERCENTRANK.INC(Table3[MHDI_tot],Table3[[#This Row],[MHDI_tot]],3)</f>
        <v>0.28899999999999998</v>
      </c>
    </row>
    <row r="1508" spans="1:14" hidden="1" x14ac:dyDescent="0.2">
      <c r="A1508" t="str">
        <f>SVI!F1508</f>
        <v>Cedro/PE</v>
      </c>
      <c r="B1508" t="str">
        <f>INDEX(tb_SVI[],MATCH(Table3[[#This Row],[ibge_cod]],tb_SVI[Município],0),1)</f>
        <v>PE</v>
      </c>
      <c r="C1508" t="str">
        <f>INDEX(tb_SVI[],MATCH(Table3[[#This Row],[city_name]],tb_SVI[city_name_uf],0),3)</f>
        <v>2604304</v>
      </c>
      <c r="D1508" t="s">
        <v>19154</v>
      </c>
      <c r="E1508" s="11">
        <f>INDEX(tb_SVI[],MATCH(Table3[[#This Row],[city_name]],tb_SVI[city_name_uf],0),5)</f>
        <v>11891</v>
      </c>
      <c r="F1508">
        <f>INDEX(tb_MHDI[],MATCH(Table3[[#This Row],[city_name]],tb_MHDI[mun_uf],0),5)</f>
        <v>0.61499999999999999</v>
      </c>
      <c r="G1508">
        <f>INDEX(tb_MHDI[],MATCH(Table3[[#This Row],[city_name]],tb_MHDI[mun_uf],0),6)</f>
        <v>0.56499999999999995</v>
      </c>
      <c r="H1508">
        <f>INDEX(tb_MHDI[],MATCH(Table3[[#This Row],[city_name]],tb_MHDI[mun_uf],0),7)</f>
        <v>0.71699999999999997</v>
      </c>
      <c r="I1508">
        <f>INDEX(tb_MHDI[],MATCH(Table3[[#This Row],[city_name]],tb_MHDI[mun_uf],0),8)</f>
        <v>0.57299999999999995</v>
      </c>
      <c r="J1508">
        <f>_xlfn.NUMBERVALUE(INDEX(tb_SVI[],MATCH(Table3[[#This Row],[city_name]],tb_SVI[city_name_uf],0),8),".")</f>
        <v>0.39500000000000002</v>
      </c>
      <c r="K1508">
        <f>_xlfn.NUMBERVALUE(INDEX(tb_SVI[],MATCH(Table3[[#This Row],[city_name]],tb_SVI[city_name_uf],0),9),".")</f>
        <v>0.192</v>
      </c>
      <c r="L1508">
        <f>_xlfn.NUMBERVALUE(INDEX(tb_SVI[],MATCH(Table3[[#This Row],[city_name]],tb_SVI[city_name_uf],0),10),".")</f>
        <v>0.52300000000000002</v>
      </c>
      <c r="M1508">
        <f>_xlfn.NUMBERVALUE(INDEX(tb_SVI[],MATCH(Table3[[#This Row],[city_name]],tb_SVI[city_name_uf],0),11),".")</f>
        <v>0.47099999999999997</v>
      </c>
      <c r="N1508" s="14">
        <f>_xlfn.PERCENTRANK.INC(Table3[MHDI_tot],Table3[[#This Row],[MHDI_tot]],3)</f>
        <v>0.313</v>
      </c>
    </row>
    <row r="1509" spans="1:14" hidden="1" x14ac:dyDescent="0.2">
      <c r="A1509" t="str">
        <f>SVI!F1509</f>
        <v>Chã Grande/PE</v>
      </c>
      <c r="B1509" t="str">
        <f>INDEX(tb_SVI[],MATCH(Table3[[#This Row],[ibge_cod]],tb_SVI[Município],0),1)</f>
        <v>PE</v>
      </c>
      <c r="C1509" t="str">
        <f>INDEX(tb_SVI[],MATCH(Table3[[#This Row],[city_name]],tb_SVI[city_name_uf],0),3)</f>
        <v>2604502</v>
      </c>
      <c r="D1509" t="s">
        <v>19155</v>
      </c>
      <c r="E1509" s="11">
        <f>INDEX(tb_SVI[],MATCH(Table3[[#This Row],[city_name]],tb_SVI[city_name_uf],0),5)</f>
        <v>21815</v>
      </c>
      <c r="F1509">
        <f>INDEX(tb_MHDI[],MATCH(Table3[[#This Row],[city_name]],tb_MHDI[mun_uf],0),5)</f>
        <v>0.59899999999999998</v>
      </c>
      <c r="G1509">
        <f>INDEX(tb_MHDI[],MATCH(Table3[[#This Row],[city_name]],tb_MHDI[mun_uf],0),6)</f>
        <v>0.60299999999999998</v>
      </c>
      <c r="H1509">
        <f>INDEX(tb_MHDI[],MATCH(Table3[[#This Row],[city_name]],tb_MHDI[mun_uf],0),7)</f>
        <v>0.80300000000000005</v>
      </c>
      <c r="I1509">
        <f>INDEX(tb_MHDI[],MATCH(Table3[[#This Row],[city_name]],tb_MHDI[mun_uf],0),8)</f>
        <v>0.443</v>
      </c>
      <c r="J1509">
        <f>_xlfn.NUMBERVALUE(INDEX(tb_SVI[],MATCH(Table3[[#This Row],[city_name]],tb_SVI[city_name_uf],0),8),".")</f>
        <v>0.44900000000000001</v>
      </c>
      <c r="K1509">
        <f>_xlfn.NUMBERVALUE(INDEX(tb_SVI[],MATCH(Table3[[#This Row],[city_name]],tb_SVI[city_name_uf],0),9),".")</f>
        <v>0.318</v>
      </c>
      <c r="L1509">
        <f>_xlfn.NUMBERVALUE(INDEX(tb_SVI[],MATCH(Table3[[#This Row],[city_name]],tb_SVI[city_name_uf],0),10),".")</f>
        <v>0.53700000000000003</v>
      </c>
      <c r="M1509">
        <f>_xlfn.NUMBERVALUE(INDEX(tb_SVI[],MATCH(Table3[[#This Row],[city_name]],tb_SVI[city_name_uf],0),11),".")</f>
        <v>0.49299999999999999</v>
      </c>
      <c r="N1509" s="14">
        <f>_xlfn.PERCENTRANK.INC(Table3[MHDI_tot],Table3[[#This Row],[MHDI_tot]],3)</f>
        <v>0.245</v>
      </c>
    </row>
    <row r="1510" spans="1:14" hidden="1" x14ac:dyDescent="0.2">
      <c r="A1510" t="str">
        <f>SVI!F1510</f>
        <v>Chã de Alegria/PE</v>
      </c>
      <c r="B1510" t="str">
        <f>INDEX(tb_SVI[],MATCH(Table3[[#This Row],[ibge_cod]],tb_SVI[Município],0),1)</f>
        <v>PE</v>
      </c>
      <c r="C1510" t="str">
        <f>INDEX(tb_SVI[],MATCH(Table3[[#This Row],[city_name]],tb_SVI[city_name_uf],0),3)</f>
        <v>2604403</v>
      </c>
      <c r="D1510" t="s">
        <v>19156</v>
      </c>
      <c r="E1510" s="11">
        <f>INDEX(tb_SVI[],MATCH(Table3[[#This Row],[city_name]],tb_SVI[city_name_uf],0),5)</f>
        <v>13556</v>
      </c>
      <c r="F1510">
        <f>INDEX(tb_MHDI[],MATCH(Table3[[#This Row],[city_name]],tb_MHDI[mun_uf],0),5)</f>
        <v>0.60399999999999998</v>
      </c>
      <c r="G1510">
        <f>INDEX(tb_MHDI[],MATCH(Table3[[#This Row],[city_name]],tb_MHDI[mun_uf],0),6)</f>
        <v>0.54600000000000004</v>
      </c>
      <c r="H1510">
        <f>INDEX(tb_MHDI[],MATCH(Table3[[#This Row],[city_name]],tb_MHDI[mun_uf],0),7)</f>
        <v>0.76200000000000001</v>
      </c>
      <c r="I1510">
        <f>INDEX(tb_MHDI[],MATCH(Table3[[#This Row],[city_name]],tb_MHDI[mun_uf],0),8)</f>
        <v>0.52900000000000003</v>
      </c>
      <c r="J1510">
        <f>_xlfn.NUMBERVALUE(INDEX(tb_SVI[],MATCH(Table3[[#This Row],[city_name]],tb_SVI[city_name_uf],0),8),".")</f>
        <v>0.53800000000000003</v>
      </c>
      <c r="K1510">
        <f>_xlfn.NUMBERVALUE(INDEX(tb_SVI[],MATCH(Table3[[#This Row],[city_name]],tb_SVI[city_name_uf],0),9),".")</f>
        <v>0.441</v>
      </c>
      <c r="L1510">
        <f>_xlfn.NUMBERVALUE(INDEX(tb_SVI[],MATCH(Table3[[#This Row],[city_name]],tb_SVI[city_name_uf],0),10),".")</f>
        <v>0.55500000000000005</v>
      </c>
      <c r="M1510">
        <f>_xlfn.NUMBERVALUE(INDEX(tb_SVI[],MATCH(Table3[[#This Row],[city_name]],tb_SVI[city_name_uf],0),11),".")</f>
        <v>0.61699999999999999</v>
      </c>
      <c r="N1510" s="14">
        <f>_xlfn.PERCENTRANK.INC(Table3[MHDI_tot],Table3[[#This Row],[MHDI_tot]],3)</f>
        <v>0.26600000000000001</v>
      </c>
    </row>
    <row r="1511" spans="1:14" hidden="1" x14ac:dyDescent="0.2">
      <c r="A1511" t="str">
        <f>SVI!F1511</f>
        <v>Condado/PE</v>
      </c>
      <c r="B1511" t="str">
        <f>INDEX(tb_SVI[],MATCH(Table3[[#This Row],[ibge_cod]],tb_SVI[Município],0),1)</f>
        <v>PE</v>
      </c>
      <c r="C1511" t="str">
        <f>INDEX(tb_SVI[],MATCH(Table3[[#This Row],[city_name]],tb_SVI[city_name_uf],0),3)</f>
        <v>2604601</v>
      </c>
      <c r="D1511" t="s">
        <v>19157</v>
      </c>
      <c r="E1511" s="11">
        <f>INDEX(tb_SVI[],MATCH(Table3[[#This Row],[city_name]],tb_SVI[city_name_uf],0),5)</f>
        <v>26590</v>
      </c>
      <c r="F1511">
        <f>INDEX(tb_MHDI[],MATCH(Table3[[#This Row],[city_name]],tb_MHDI[mun_uf],0),5)</f>
        <v>0.60199999999999998</v>
      </c>
      <c r="G1511">
        <f>INDEX(tb_MHDI[],MATCH(Table3[[#This Row],[city_name]],tb_MHDI[mun_uf],0),6)</f>
        <v>0.58099999999999996</v>
      </c>
      <c r="H1511">
        <f>INDEX(tb_MHDI[],MATCH(Table3[[#This Row],[city_name]],tb_MHDI[mun_uf],0),7)</f>
        <v>0.71299999999999997</v>
      </c>
      <c r="I1511">
        <f>INDEX(tb_MHDI[],MATCH(Table3[[#This Row],[city_name]],tb_MHDI[mun_uf],0),8)</f>
        <v>0.52700000000000002</v>
      </c>
      <c r="J1511">
        <f>_xlfn.NUMBERVALUE(INDEX(tb_SVI[],MATCH(Table3[[#This Row],[city_name]],tb_SVI[city_name_uf],0),8),".")</f>
        <v>0.52500000000000002</v>
      </c>
      <c r="K1511">
        <f>_xlfn.NUMBERVALUE(INDEX(tb_SVI[],MATCH(Table3[[#This Row],[city_name]],tb_SVI[city_name_uf],0),9),".")</f>
        <v>0.44900000000000001</v>
      </c>
      <c r="L1511">
        <f>_xlfn.NUMBERVALUE(INDEX(tb_SVI[],MATCH(Table3[[#This Row],[city_name]],tb_SVI[city_name_uf],0),10),".")</f>
        <v>0.56399999999999995</v>
      </c>
      <c r="M1511">
        <f>_xlfn.NUMBERVALUE(INDEX(tb_SVI[],MATCH(Table3[[#This Row],[city_name]],tb_SVI[city_name_uf],0),11),".")</f>
        <v>0.56100000000000005</v>
      </c>
      <c r="N1511" s="14">
        <f>_xlfn.PERCENTRANK.INC(Table3[MHDI_tot],Table3[[#This Row],[MHDI_tot]],3)</f>
        <v>0.25900000000000001</v>
      </c>
    </row>
    <row r="1512" spans="1:14" hidden="1" x14ac:dyDescent="0.2">
      <c r="A1512" t="str">
        <f>SVI!F1512</f>
        <v>Correntes/PE</v>
      </c>
      <c r="B1512" t="str">
        <f>INDEX(tb_SVI[],MATCH(Table3[[#This Row],[ibge_cod]],tb_SVI[Município],0),1)</f>
        <v>PE</v>
      </c>
      <c r="C1512" t="str">
        <f>INDEX(tb_SVI[],MATCH(Table3[[#This Row],[city_name]],tb_SVI[city_name_uf],0),3)</f>
        <v>2604700</v>
      </c>
      <c r="D1512" t="s">
        <v>19158</v>
      </c>
      <c r="E1512" s="11">
        <f>INDEX(tb_SVI[],MATCH(Table3[[#This Row],[city_name]],tb_SVI[city_name_uf],0),5)</f>
        <v>18268</v>
      </c>
      <c r="F1512">
        <f>INDEX(tb_MHDI[],MATCH(Table3[[#This Row],[city_name]],tb_MHDI[mun_uf],0),5)</f>
        <v>0.53600000000000003</v>
      </c>
      <c r="G1512">
        <f>INDEX(tb_MHDI[],MATCH(Table3[[#This Row],[city_name]],tb_MHDI[mun_uf],0),6)</f>
        <v>0.55100000000000005</v>
      </c>
      <c r="H1512">
        <f>INDEX(tb_MHDI[],MATCH(Table3[[#This Row],[city_name]],tb_MHDI[mun_uf],0),7)</f>
        <v>0.72599999999999998</v>
      </c>
      <c r="I1512">
        <f>INDEX(tb_MHDI[],MATCH(Table3[[#This Row],[city_name]],tb_MHDI[mun_uf],0),8)</f>
        <v>0.38500000000000001</v>
      </c>
      <c r="J1512">
        <f>_xlfn.NUMBERVALUE(INDEX(tb_SVI[],MATCH(Table3[[#This Row],[city_name]],tb_SVI[city_name_uf],0),8),".")</f>
        <v>0.49299999999999999</v>
      </c>
      <c r="K1512">
        <f>_xlfn.NUMBERVALUE(INDEX(tb_SVI[],MATCH(Table3[[#This Row],[city_name]],tb_SVI[city_name_uf],0),9),".")</f>
        <v>0.215</v>
      </c>
      <c r="L1512">
        <f>_xlfn.NUMBERVALUE(INDEX(tb_SVI[],MATCH(Table3[[#This Row],[city_name]],tb_SVI[city_name_uf],0),10),".")</f>
        <v>0.68200000000000005</v>
      </c>
      <c r="M1512">
        <f>_xlfn.NUMBERVALUE(INDEX(tb_SVI[],MATCH(Table3[[#This Row],[city_name]],tb_SVI[city_name_uf],0),11),".")</f>
        <v>0.58099999999999996</v>
      </c>
      <c r="N1512" s="14">
        <f>_xlfn.PERCENTRANK.INC(Table3[MHDI_tot],Table3[[#This Row],[MHDI_tot]],3)</f>
        <v>3.5999999999999997E-2</v>
      </c>
    </row>
    <row r="1513" spans="1:14" hidden="1" x14ac:dyDescent="0.2">
      <c r="A1513" t="str">
        <f>SVI!F1513</f>
        <v>Cortês/PE</v>
      </c>
      <c r="B1513" t="str">
        <f>INDEX(tb_SVI[],MATCH(Table3[[#This Row],[ibge_cod]],tb_SVI[Município],0),1)</f>
        <v>PE</v>
      </c>
      <c r="C1513" t="str">
        <f>INDEX(tb_SVI[],MATCH(Table3[[#This Row],[city_name]],tb_SVI[city_name_uf],0),3)</f>
        <v>2604809</v>
      </c>
      <c r="D1513" t="s">
        <v>19159</v>
      </c>
      <c r="E1513" s="11">
        <f>INDEX(tb_SVI[],MATCH(Table3[[#This Row],[city_name]],tb_SVI[city_name_uf],0),5)</f>
        <v>12560</v>
      </c>
      <c r="F1513">
        <f>INDEX(tb_MHDI[],MATCH(Table3[[#This Row],[city_name]],tb_MHDI[mun_uf],0),5)</f>
        <v>0.56799999999999995</v>
      </c>
      <c r="G1513">
        <f>INDEX(tb_MHDI[],MATCH(Table3[[#This Row],[city_name]],tb_MHDI[mun_uf],0),6)</f>
        <v>0.54100000000000004</v>
      </c>
      <c r="H1513">
        <f>INDEX(tb_MHDI[],MATCH(Table3[[#This Row],[city_name]],tb_MHDI[mun_uf],0),7)</f>
        <v>0.70699999999999996</v>
      </c>
      <c r="I1513">
        <f>INDEX(tb_MHDI[],MATCH(Table3[[#This Row],[city_name]],tb_MHDI[mun_uf],0),8)</f>
        <v>0.47799999999999998</v>
      </c>
      <c r="J1513">
        <f>_xlfn.NUMBERVALUE(INDEX(tb_SVI[],MATCH(Table3[[#This Row],[city_name]],tb_SVI[city_name_uf],0),8),".")</f>
        <v>0.48599999999999999</v>
      </c>
      <c r="K1513">
        <f>_xlfn.NUMBERVALUE(INDEX(tb_SVI[],MATCH(Table3[[#This Row],[city_name]],tb_SVI[city_name_uf],0),9),".")</f>
        <v>0.34699999999999998</v>
      </c>
      <c r="L1513">
        <f>_xlfn.NUMBERVALUE(INDEX(tb_SVI[],MATCH(Table3[[#This Row],[city_name]],tb_SVI[city_name_uf],0),10),".")</f>
        <v>0.629</v>
      </c>
      <c r="M1513">
        <f>_xlfn.NUMBERVALUE(INDEX(tb_SVI[],MATCH(Table3[[#This Row],[city_name]],tb_SVI[city_name_uf],0),11),".")</f>
        <v>0.48099999999999998</v>
      </c>
      <c r="N1513" s="14">
        <f>_xlfn.PERCENTRANK.INC(Table3[MHDI_tot],Table3[[#This Row],[MHDI_tot]],3)</f>
        <v>0.11899999999999999</v>
      </c>
    </row>
    <row r="1514" spans="1:14" hidden="1" x14ac:dyDescent="0.2">
      <c r="A1514" t="str">
        <f>SVI!F1514</f>
        <v>Cumaru/PE</v>
      </c>
      <c r="B1514" t="str">
        <f>INDEX(tb_SVI[],MATCH(Table3[[#This Row],[ibge_cod]],tb_SVI[Município],0),1)</f>
        <v>PE</v>
      </c>
      <c r="C1514" t="str">
        <f>INDEX(tb_SVI[],MATCH(Table3[[#This Row],[city_name]],tb_SVI[city_name_uf],0),3)</f>
        <v>2604908</v>
      </c>
      <c r="D1514" t="s">
        <v>19160</v>
      </c>
      <c r="E1514" s="11">
        <f>INDEX(tb_SVI[],MATCH(Table3[[#This Row],[city_name]],tb_SVI[city_name_uf],0),5)</f>
        <v>10192</v>
      </c>
      <c r="F1514">
        <f>INDEX(tb_MHDI[],MATCH(Table3[[#This Row],[city_name]],tb_MHDI[mun_uf],0),5)</f>
        <v>0.57199999999999995</v>
      </c>
      <c r="G1514">
        <f>INDEX(tb_MHDI[],MATCH(Table3[[#This Row],[city_name]],tb_MHDI[mun_uf],0),6)</f>
        <v>0.55300000000000005</v>
      </c>
      <c r="H1514">
        <f>INDEX(tb_MHDI[],MATCH(Table3[[#This Row],[city_name]],tb_MHDI[mun_uf],0),7)</f>
        <v>0.72</v>
      </c>
      <c r="I1514">
        <f>INDEX(tb_MHDI[],MATCH(Table3[[#This Row],[city_name]],tb_MHDI[mun_uf],0),8)</f>
        <v>0.47</v>
      </c>
      <c r="J1514">
        <f>_xlfn.NUMBERVALUE(INDEX(tb_SVI[],MATCH(Table3[[#This Row],[city_name]],tb_SVI[city_name_uf],0),8),".")</f>
        <v>0.51</v>
      </c>
      <c r="K1514">
        <f>_xlfn.NUMBERVALUE(INDEX(tb_SVI[],MATCH(Table3[[#This Row],[city_name]],tb_SVI[city_name_uf],0),9),".")</f>
        <v>0.44600000000000001</v>
      </c>
      <c r="L1514">
        <f>_xlfn.NUMBERVALUE(INDEX(tb_SVI[],MATCH(Table3[[#This Row],[city_name]],tb_SVI[city_name_uf],0),10),".")</f>
        <v>0.55700000000000005</v>
      </c>
      <c r="M1514">
        <f>_xlfn.NUMBERVALUE(INDEX(tb_SVI[],MATCH(Table3[[#This Row],[city_name]],tb_SVI[city_name_uf],0),11),".")</f>
        <v>0.52700000000000002</v>
      </c>
      <c r="N1514" s="14">
        <f>_xlfn.PERCENTRANK.INC(Table3[MHDI_tot],Table3[[#This Row],[MHDI_tot]],3)</f>
        <v>0.13200000000000001</v>
      </c>
    </row>
    <row r="1515" spans="1:14" hidden="1" x14ac:dyDescent="0.2">
      <c r="A1515" t="str">
        <f>SVI!F1515</f>
        <v>Cupira/PE</v>
      </c>
      <c r="B1515" t="str">
        <f>INDEX(tb_SVI[],MATCH(Table3[[#This Row],[ibge_cod]],tb_SVI[Município],0),1)</f>
        <v>PE</v>
      </c>
      <c r="C1515" t="str">
        <f>INDEX(tb_SVI[],MATCH(Table3[[#This Row],[city_name]],tb_SVI[city_name_uf],0),3)</f>
        <v>2605004</v>
      </c>
      <c r="D1515" t="s">
        <v>19161</v>
      </c>
      <c r="E1515" s="11">
        <f>INDEX(tb_SVI[],MATCH(Table3[[#This Row],[city_name]],tb_SVI[city_name_uf],0),5)</f>
        <v>24173</v>
      </c>
      <c r="F1515">
        <f>INDEX(tb_MHDI[],MATCH(Table3[[#This Row],[city_name]],tb_MHDI[mun_uf],0),5)</f>
        <v>0.59199999999999997</v>
      </c>
      <c r="G1515">
        <f>INDEX(tb_MHDI[],MATCH(Table3[[#This Row],[city_name]],tb_MHDI[mun_uf],0),6)</f>
        <v>0.60099999999999998</v>
      </c>
      <c r="H1515">
        <f>INDEX(tb_MHDI[],MATCH(Table3[[#This Row],[city_name]],tb_MHDI[mun_uf],0),7)</f>
        <v>0.76300000000000001</v>
      </c>
      <c r="I1515">
        <f>INDEX(tb_MHDI[],MATCH(Table3[[#This Row],[city_name]],tb_MHDI[mun_uf],0),8)</f>
        <v>0.45300000000000001</v>
      </c>
      <c r="J1515">
        <f>_xlfn.NUMBERVALUE(INDEX(tb_SVI[],MATCH(Table3[[#This Row],[city_name]],tb_SVI[city_name_uf],0),8),".")</f>
        <v>0.438</v>
      </c>
      <c r="K1515">
        <f>_xlfn.NUMBERVALUE(INDEX(tb_SVI[],MATCH(Table3[[#This Row],[city_name]],tb_SVI[city_name_uf],0),9),".")</f>
        <v>0.17599999999999999</v>
      </c>
      <c r="L1515">
        <f>_xlfn.NUMBERVALUE(INDEX(tb_SVI[],MATCH(Table3[[#This Row],[city_name]],tb_SVI[city_name_uf],0),10),".")</f>
        <v>0.59</v>
      </c>
      <c r="M1515">
        <f>_xlfn.NUMBERVALUE(INDEX(tb_SVI[],MATCH(Table3[[#This Row],[city_name]],tb_SVI[city_name_uf],0),11),".")</f>
        <v>0.54700000000000004</v>
      </c>
      <c r="N1515" s="14">
        <f>_xlfn.PERCENTRANK.INC(Table3[MHDI_tot],Table3[[#This Row],[MHDI_tot]],3)</f>
        <v>0.214</v>
      </c>
    </row>
    <row r="1516" spans="1:14" hidden="1" x14ac:dyDescent="0.2">
      <c r="A1516" t="str">
        <f>SVI!F1516</f>
        <v>Custódia/PE</v>
      </c>
      <c r="B1516" t="str">
        <f>INDEX(tb_SVI[],MATCH(Table3[[#This Row],[ibge_cod]],tb_SVI[Município],0),1)</f>
        <v>PE</v>
      </c>
      <c r="C1516" t="str">
        <f>INDEX(tb_SVI[],MATCH(Table3[[#This Row],[city_name]],tb_SVI[city_name_uf],0),3)</f>
        <v>2605103</v>
      </c>
      <c r="D1516" t="s">
        <v>19162</v>
      </c>
      <c r="E1516" s="11">
        <f>INDEX(tb_SVI[],MATCH(Table3[[#This Row],[city_name]],tb_SVI[city_name_uf],0),5)</f>
        <v>37375</v>
      </c>
      <c r="F1516">
        <f>INDEX(tb_MHDI[],MATCH(Table3[[#This Row],[city_name]],tb_MHDI[mun_uf],0),5)</f>
        <v>0.59399999999999997</v>
      </c>
      <c r="G1516">
        <f>INDEX(tb_MHDI[],MATCH(Table3[[#This Row],[city_name]],tb_MHDI[mun_uf],0),6)</f>
        <v>0.60699999999999998</v>
      </c>
      <c r="H1516">
        <f>INDEX(tb_MHDI[],MATCH(Table3[[#This Row],[city_name]],tb_MHDI[mun_uf],0),7)</f>
        <v>0.70599999999999996</v>
      </c>
      <c r="I1516">
        <f>INDEX(tb_MHDI[],MATCH(Table3[[#This Row],[city_name]],tb_MHDI[mun_uf],0),8)</f>
        <v>0.48899999999999999</v>
      </c>
      <c r="J1516">
        <f>_xlfn.NUMBERVALUE(INDEX(tb_SVI[],MATCH(Table3[[#This Row],[city_name]],tb_SVI[city_name_uf],0),8),".")</f>
        <v>0.47199999999999998</v>
      </c>
      <c r="K1516">
        <f>_xlfn.NUMBERVALUE(INDEX(tb_SVI[],MATCH(Table3[[#This Row],[city_name]],tb_SVI[city_name_uf],0),9),".")</f>
        <v>0.39800000000000002</v>
      </c>
      <c r="L1516">
        <f>_xlfn.NUMBERVALUE(INDEX(tb_SVI[],MATCH(Table3[[#This Row],[city_name]],tb_SVI[city_name_uf],0),10),".")</f>
        <v>0.52900000000000003</v>
      </c>
      <c r="M1516">
        <f>_xlfn.NUMBERVALUE(INDEX(tb_SVI[],MATCH(Table3[[#This Row],[city_name]],tb_SVI[city_name_uf],0),11),".")</f>
        <v>0.49</v>
      </c>
      <c r="N1516" s="14">
        <f>_xlfn.PERCENTRANK.INC(Table3[MHDI_tot],Table3[[#This Row],[MHDI_tot]],3)</f>
        <v>0.22500000000000001</v>
      </c>
    </row>
    <row r="1517" spans="1:14" hidden="1" x14ac:dyDescent="0.2">
      <c r="A1517" t="str">
        <f>SVI!F1517</f>
        <v>Dormentes/PE</v>
      </c>
      <c r="B1517" t="str">
        <f>INDEX(tb_SVI[],MATCH(Table3[[#This Row],[ibge_cod]],tb_SVI[Município],0),1)</f>
        <v>PE</v>
      </c>
      <c r="C1517" t="str">
        <f>INDEX(tb_SVI[],MATCH(Table3[[#This Row],[city_name]],tb_SVI[city_name_uf],0),3)</f>
        <v>2605152</v>
      </c>
      <c r="D1517" t="s">
        <v>19163</v>
      </c>
      <c r="E1517" s="11">
        <f>INDEX(tb_SVI[],MATCH(Table3[[#This Row],[city_name]],tb_SVI[city_name_uf],0),5)</f>
        <v>19079</v>
      </c>
      <c r="F1517">
        <f>INDEX(tb_MHDI[],MATCH(Table3[[#This Row],[city_name]],tb_MHDI[mun_uf],0),5)</f>
        <v>0.58899999999999997</v>
      </c>
      <c r="G1517">
        <f>INDEX(tb_MHDI[],MATCH(Table3[[#This Row],[city_name]],tb_MHDI[mun_uf],0),6)</f>
        <v>0.55800000000000005</v>
      </c>
      <c r="H1517">
        <f>INDEX(tb_MHDI[],MATCH(Table3[[#This Row],[city_name]],tb_MHDI[mun_uf],0),7)</f>
        <v>0.74099999999999999</v>
      </c>
      <c r="I1517">
        <f>INDEX(tb_MHDI[],MATCH(Table3[[#This Row],[city_name]],tb_MHDI[mun_uf],0),8)</f>
        <v>0.495</v>
      </c>
      <c r="J1517">
        <f>_xlfn.NUMBERVALUE(INDEX(tb_SVI[],MATCH(Table3[[#This Row],[city_name]],tb_SVI[city_name_uf],0),8),".")</f>
        <v>0.44</v>
      </c>
      <c r="K1517">
        <f>_xlfn.NUMBERVALUE(INDEX(tb_SVI[],MATCH(Table3[[#This Row],[city_name]],tb_SVI[city_name_uf],0),9),".")</f>
        <v>0.29299999999999998</v>
      </c>
      <c r="L1517">
        <f>_xlfn.NUMBERVALUE(INDEX(tb_SVI[],MATCH(Table3[[#This Row],[city_name]],tb_SVI[city_name_uf],0),10),".")</f>
        <v>0.54100000000000004</v>
      </c>
      <c r="M1517">
        <f>_xlfn.NUMBERVALUE(INDEX(tb_SVI[],MATCH(Table3[[#This Row],[city_name]],tb_SVI[city_name_uf],0),11),".")</f>
        <v>0.48599999999999999</v>
      </c>
      <c r="N1517" s="14">
        <f>_xlfn.PERCENTRANK.INC(Table3[MHDI_tot],Table3[[#This Row],[MHDI_tot]],3)</f>
        <v>0.20100000000000001</v>
      </c>
    </row>
    <row r="1518" spans="1:14" hidden="1" x14ac:dyDescent="0.2">
      <c r="A1518" t="str">
        <f>SVI!F1518</f>
        <v>Escada/PE</v>
      </c>
      <c r="B1518" t="str">
        <f>INDEX(tb_SVI[],MATCH(Table3[[#This Row],[ibge_cod]],tb_SVI[Município],0),1)</f>
        <v>PE</v>
      </c>
      <c r="C1518" t="str">
        <f>INDEX(tb_SVI[],MATCH(Table3[[#This Row],[city_name]],tb_SVI[city_name_uf],0),3)</f>
        <v>2605202</v>
      </c>
      <c r="D1518" t="s">
        <v>19164</v>
      </c>
      <c r="E1518" s="11">
        <f>INDEX(tb_SVI[],MATCH(Table3[[#This Row],[city_name]],tb_SVI[city_name_uf],0),5)</f>
        <v>69292</v>
      </c>
      <c r="F1518">
        <f>INDEX(tb_MHDI[],MATCH(Table3[[#This Row],[city_name]],tb_MHDI[mun_uf],0),5)</f>
        <v>0.63200000000000001</v>
      </c>
      <c r="G1518">
        <f>INDEX(tb_MHDI[],MATCH(Table3[[#This Row],[city_name]],tb_MHDI[mun_uf],0),6)</f>
        <v>0.59399999999999997</v>
      </c>
      <c r="H1518">
        <f>INDEX(tb_MHDI[],MATCH(Table3[[#This Row],[city_name]],tb_MHDI[mun_uf],0),7)</f>
        <v>0.78100000000000003</v>
      </c>
      <c r="I1518">
        <f>INDEX(tb_MHDI[],MATCH(Table3[[#This Row],[city_name]],tb_MHDI[mun_uf],0),8)</f>
        <v>0.54300000000000004</v>
      </c>
      <c r="J1518">
        <f>_xlfn.NUMBERVALUE(INDEX(tb_SVI[],MATCH(Table3[[#This Row],[city_name]],tb_SVI[city_name_uf],0),8),".")</f>
        <v>0.51100000000000001</v>
      </c>
      <c r="K1518">
        <f>_xlfn.NUMBERVALUE(INDEX(tb_SVI[],MATCH(Table3[[#This Row],[city_name]],tb_SVI[city_name_uf],0),9),".")</f>
        <v>0.48399999999999999</v>
      </c>
      <c r="L1518">
        <f>_xlfn.NUMBERVALUE(INDEX(tb_SVI[],MATCH(Table3[[#This Row],[city_name]],tb_SVI[city_name_uf],0),10),".")</f>
        <v>0.55400000000000005</v>
      </c>
      <c r="M1518">
        <f>_xlfn.NUMBERVALUE(INDEX(tb_SVI[],MATCH(Table3[[#This Row],[city_name]],tb_SVI[city_name_uf],0),11),".")</f>
        <v>0.49399999999999999</v>
      </c>
      <c r="N1518" s="14">
        <f>_xlfn.PERCENTRANK.INC(Table3[MHDI_tot],Table3[[#This Row],[MHDI_tot]],3)</f>
        <v>0.376</v>
      </c>
    </row>
    <row r="1519" spans="1:14" hidden="1" x14ac:dyDescent="0.2">
      <c r="A1519" t="str">
        <f>SVI!F1519</f>
        <v>Exu/PE</v>
      </c>
      <c r="B1519" t="str">
        <f>INDEX(tb_SVI[],MATCH(Table3[[#This Row],[ibge_cod]],tb_SVI[Município],0),1)</f>
        <v>PE</v>
      </c>
      <c r="C1519" t="str">
        <f>INDEX(tb_SVI[],MATCH(Table3[[#This Row],[city_name]],tb_SVI[city_name_uf],0),3)</f>
        <v>2605301</v>
      </c>
      <c r="D1519" t="s">
        <v>19165</v>
      </c>
      <c r="E1519" s="11">
        <f>INDEX(tb_SVI[],MATCH(Table3[[#This Row],[city_name]],tb_SVI[city_name_uf],0),5)</f>
        <v>31766</v>
      </c>
      <c r="F1519">
        <f>INDEX(tb_MHDI[],MATCH(Table3[[#This Row],[city_name]],tb_MHDI[mun_uf],0),5)</f>
        <v>0.57599999999999996</v>
      </c>
      <c r="G1519">
        <f>INDEX(tb_MHDI[],MATCH(Table3[[#This Row],[city_name]],tb_MHDI[mun_uf],0),6)</f>
        <v>0.54300000000000004</v>
      </c>
      <c r="H1519">
        <f>INDEX(tb_MHDI[],MATCH(Table3[[#This Row],[city_name]],tb_MHDI[mun_uf],0),7)</f>
        <v>0.77500000000000002</v>
      </c>
      <c r="I1519">
        <f>INDEX(tb_MHDI[],MATCH(Table3[[#This Row],[city_name]],tb_MHDI[mun_uf],0),8)</f>
        <v>0.45400000000000001</v>
      </c>
      <c r="J1519">
        <f>_xlfn.NUMBERVALUE(INDEX(tb_SVI[],MATCH(Table3[[#This Row],[city_name]],tb_SVI[city_name_uf],0),8),".")</f>
        <v>0.52100000000000002</v>
      </c>
      <c r="K1519">
        <f>_xlfn.NUMBERVALUE(INDEX(tb_SVI[],MATCH(Table3[[#This Row],[city_name]],tb_SVI[city_name_uf],0),9),".")</f>
        <v>0.38900000000000001</v>
      </c>
      <c r="L1519">
        <f>_xlfn.NUMBERVALUE(INDEX(tb_SVI[],MATCH(Table3[[#This Row],[city_name]],tb_SVI[city_name_uf],0),10),".")</f>
        <v>0.56499999999999995</v>
      </c>
      <c r="M1519">
        <f>_xlfn.NUMBERVALUE(INDEX(tb_SVI[],MATCH(Table3[[#This Row],[city_name]],tb_SVI[city_name_uf],0),11),".")</f>
        <v>0.60799999999999998</v>
      </c>
      <c r="N1519" s="14">
        <f>_xlfn.PERCENTRANK.INC(Table3[MHDI_tot],Table3[[#This Row],[MHDI_tot]],3)</f>
        <v>0.14799999999999999</v>
      </c>
    </row>
    <row r="1520" spans="1:14" hidden="1" x14ac:dyDescent="0.2">
      <c r="A1520" t="str">
        <f>SVI!F1834</f>
        <v>Chorrochó/BA</v>
      </c>
      <c r="B1520" t="str">
        <f>INDEX(tb_SVI[],MATCH(Table3[[#This Row],[ibge_cod]],tb_SVI[Município],0),1)</f>
        <v>BA</v>
      </c>
      <c r="C1520" t="str">
        <f>INDEX(tb_SVI[],MATCH(Table3[[#This Row],[city_name]],tb_SVI[city_name_uf],0),3)</f>
        <v>2907707</v>
      </c>
      <c r="D1520" t="s">
        <v>19476</v>
      </c>
      <c r="E1520" s="11">
        <f>INDEX(tb_SVI[],MATCH(Table3[[#This Row],[city_name]],tb_SVI[city_name_uf],0),5)</f>
        <v>11200</v>
      </c>
      <c r="F1520">
        <f>INDEX(tb_MHDI[],MATCH(Table3[[#This Row],[city_name]],tb_MHDI[mun_uf],0),5)</f>
        <v>0.6</v>
      </c>
      <c r="G1520">
        <f>INDEX(tb_MHDI[],MATCH(Table3[[#This Row],[city_name]],tb_MHDI[mun_uf],0),6)</f>
        <v>0.55200000000000005</v>
      </c>
      <c r="H1520">
        <f>INDEX(tb_MHDI[],MATCH(Table3[[#This Row],[city_name]],tb_MHDI[mun_uf],0),7)</f>
        <v>0.77900000000000003</v>
      </c>
      <c r="I1520">
        <f>INDEX(tb_MHDI[],MATCH(Table3[[#This Row],[city_name]],tb_MHDI[mun_uf],0),8)</f>
        <v>0.503</v>
      </c>
      <c r="J1520">
        <f>_xlfn.NUMBERVALUE(INDEX(tb_SVI[],MATCH(Table3[[#This Row],[city_name]],tb_SVI[city_name_uf],0),8),".")</f>
        <v>0.53300000000000003</v>
      </c>
      <c r="K1520">
        <f>_xlfn.NUMBERVALUE(INDEX(tb_SVI[],MATCH(Table3[[#This Row],[city_name]],tb_SVI[city_name_uf],0),9),".")</f>
        <v>0.44800000000000001</v>
      </c>
      <c r="L1520">
        <f>_xlfn.NUMBERVALUE(INDEX(tb_SVI[],MATCH(Table3[[#This Row],[city_name]],tb_SVI[city_name_uf],0),10),".")</f>
        <v>0.54</v>
      </c>
      <c r="M1520">
        <f>_xlfn.NUMBERVALUE(INDEX(tb_SVI[],MATCH(Table3[[#This Row],[city_name]],tb_SVI[city_name_uf],0),11),".")</f>
        <v>0.61199999999999999</v>
      </c>
      <c r="N1520" s="14">
        <f>_xlfn.PERCENTRANK.INC(Table3[MHDI_tot],Table3[[#This Row],[MHDI_tot]],3)</f>
        <v>0.251</v>
      </c>
    </row>
    <row r="1521" spans="1:14" hidden="1" x14ac:dyDescent="0.2">
      <c r="A1521" t="str">
        <f>SVI!F1521</f>
        <v>Fernando de Noronha/PE</v>
      </c>
      <c r="B1521" t="str">
        <f>INDEX(tb_SVI[],MATCH(Table3[[#This Row],[ibge_cod]],tb_SVI[Município],0),1)</f>
        <v>PE</v>
      </c>
      <c r="C1521" t="str">
        <f>INDEX(tb_SVI[],MATCH(Table3[[#This Row],[city_name]],tb_SVI[city_name_uf],0),3)</f>
        <v>2605459</v>
      </c>
      <c r="D1521" t="s">
        <v>19167</v>
      </c>
      <c r="E1521" s="11">
        <f>INDEX(tb_SVI[],MATCH(Table3[[#This Row],[city_name]],tb_SVI[city_name_uf],0),5)</f>
        <v>3101</v>
      </c>
      <c r="F1521">
        <f>INDEX(tb_MHDI[],MATCH(Table3[[#This Row],[city_name]],tb_MHDI[mun_uf],0),5)</f>
        <v>0.78800000000000003</v>
      </c>
      <c r="G1521">
        <f>INDEX(tb_MHDI[],MATCH(Table3[[#This Row],[city_name]],tb_MHDI[mun_uf],0),6)</f>
        <v>0.78100000000000003</v>
      </c>
      <c r="H1521">
        <f>INDEX(tb_MHDI[],MATCH(Table3[[#This Row],[city_name]],tb_MHDI[mun_uf],0),7)</f>
        <v>0.83899999999999997</v>
      </c>
      <c r="I1521">
        <f>INDEX(tb_MHDI[],MATCH(Table3[[#This Row],[city_name]],tb_MHDI[mun_uf],0),8)</f>
        <v>0.748</v>
      </c>
      <c r="J1521">
        <f>_xlfn.NUMBERVALUE(INDEX(tb_SVI[],MATCH(Table3[[#This Row],[city_name]],tb_SVI[city_name_uf],0),8),".")</f>
        <v>0.104</v>
      </c>
      <c r="K1521">
        <f>_xlfn.NUMBERVALUE(INDEX(tb_SVI[],MATCH(Table3[[#This Row],[city_name]],tb_SVI[city_name_uf],0),9),".")</f>
        <v>2E-3</v>
      </c>
      <c r="L1521">
        <f>_xlfn.NUMBERVALUE(INDEX(tb_SVI[],MATCH(Table3[[#This Row],[city_name]],tb_SVI[city_name_uf],0),10),".")</f>
        <v>0.182</v>
      </c>
      <c r="M1521">
        <f>_xlfn.NUMBERVALUE(INDEX(tb_SVI[],MATCH(Table3[[#This Row],[city_name]],tb_SVI[city_name_uf],0),11),".")</f>
        <v>0.129</v>
      </c>
      <c r="N1521" s="14">
        <f>_xlfn.PERCENTRANK.INC(Table3[MHDI_tot],Table3[[#This Row],[MHDI_tot]],3)</f>
        <v>0.98499999999999999</v>
      </c>
    </row>
    <row r="1522" spans="1:14" hidden="1" x14ac:dyDescent="0.2">
      <c r="A1522" t="str">
        <f>SVI!F1522</f>
        <v>Ferreiros/PE</v>
      </c>
      <c r="B1522" t="str">
        <f>INDEX(tb_SVI[],MATCH(Table3[[#This Row],[ibge_cod]],tb_SVI[Município],0),1)</f>
        <v>PE</v>
      </c>
      <c r="C1522" t="str">
        <f>INDEX(tb_SVI[],MATCH(Table3[[#This Row],[city_name]],tb_SVI[city_name_uf],0),3)</f>
        <v>2605509</v>
      </c>
      <c r="D1522" t="s">
        <v>19168</v>
      </c>
      <c r="E1522" s="11">
        <f>INDEX(tb_SVI[],MATCH(Table3[[#This Row],[city_name]],tb_SVI[city_name_uf],0),5)</f>
        <v>12170</v>
      </c>
      <c r="F1522">
        <f>INDEX(tb_MHDI[],MATCH(Table3[[#This Row],[city_name]],tb_MHDI[mun_uf],0),5)</f>
        <v>0.622</v>
      </c>
      <c r="G1522">
        <f>INDEX(tb_MHDI[],MATCH(Table3[[#This Row],[city_name]],tb_MHDI[mun_uf],0),6)</f>
        <v>0.58899999999999997</v>
      </c>
      <c r="H1522">
        <f>INDEX(tb_MHDI[],MATCH(Table3[[#This Row],[city_name]],tb_MHDI[mun_uf],0),7)</f>
        <v>0.78700000000000003</v>
      </c>
      <c r="I1522">
        <f>INDEX(tb_MHDI[],MATCH(Table3[[#This Row],[city_name]],tb_MHDI[mun_uf],0),8)</f>
        <v>0.51900000000000002</v>
      </c>
      <c r="J1522">
        <f>_xlfn.NUMBERVALUE(INDEX(tb_SVI[],MATCH(Table3[[#This Row],[city_name]],tb_SVI[city_name_uf],0),8),".")</f>
        <v>0.46300000000000002</v>
      </c>
      <c r="K1522">
        <f>_xlfn.NUMBERVALUE(INDEX(tb_SVI[],MATCH(Table3[[#This Row],[city_name]],tb_SVI[city_name_uf],0),9),".")</f>
        <v>0.26600000000000001</v>
      </c>
      <c r="L1522">
        <f>_xlfn.NUMBERVALUE(INDEX(tb_SVI[],MATCH(Table3[[#This Row],[city_name]],tb_SVI[city_name_uf],0),10),".")</f>
        <v>0.51400000000000001</v>
      </c>
      <c r="M1522">
        <f>_xlfn.NUMBERVALUE(INDEX(tb_SVI[],MATCH(Table3[[#This Row],[city_name]],tb_SVI[city_name_uf],0),11),".")</f>
        <v>0.61</v>
      </c>
      <c r="N1522" s="14">
        <f>_xlfn.PERCENTRANK.INC(Table3[MHDI_tot],Table3[[#This Row],[MHDI_tot]],3)</f>
        <v>0.33800000000000002</v>
      </c>
    </row>
    <row r="1523" spans="1:14" hidden="1" x14ac:dyDescent="0.2">
      <c r="A1523" t="str">
        <f>SVI!F1523</f>
        <v>Flores/PE</v>
      </c>
      <c r="B1523" t="str">
        <f>INDEX(tb_SVI[],MATCH(Table3[[#This Row],[ibge_cod]],tb_SVI[Município],0),1)</f>
        <v>PE</v>
      </c>
      <c r="C1523" t="str">
        <f>INDEX(tb_SVI[],MATCH(Table3[[#This Row],[city_name]],tb_SVI[city_name_uf],0),3)</f>
        <v>2605608</v>
      </c>
      <c r="D1523" t="s">
        <v>19169</v>
      </c>
      <c r="E1523" s="11">
        <f>INDEX(tb_SVI[],MATCH(Table3[[#This Row],[city_name]],tb_SVI[city_name_uf],0),5)</f>
        <v>22618</v>
      </c>
      <c r="F1523">
        <f>INDEX(tb_MHDI[],MATCH(Table3[[#This Row],[city_name]],tb_MHDI[mun_uf],0),5)</f>
        <v>0.55600000000000005</v>
      </c>
      <c r="G1523">
        <f>INDEX(tb_MHDI[],MATCH(Table3[[#This Row],[city_name]],tb_MHDI[mun_uf],0),6)</f>
        <v>0.54400000000000004</v>
      </c>
      <c r="H1523">
        <f>INDEX(tb_MHDI[],MATCH(Table3[[#This Row],[city_name]],tb_MHDI[mun_uf],0),7)</f>
        <v>0.745</v>
      </c>
      <c r="I1523">
        <f>INDEX(tb_MHDI[],MATCH(Table3[[#This Row],[city_name]],tb_MHDI[mun_uf],0),8)</f>
        <v>0.42299999999999999</v>
      </c>
      <c r="J1523">
        <f>_xlfn.NUMBERVALUE(INDEX(tb_SVI[],MATCH(Table3[[#This Row],[city_name]],tb_SVI[city_name_uf],0),8),".")</f>
        <v>0.46899999999999997</v>
      </c>
      <c r="K1523">
        <f>_xlfn.NUMBERVALUE(INDEX(tb_SVI[],MATCH(Table3[[#This Row],[city_name]],tb_SVI[city_name_uf],0),9),".")</f>
        <v>0.32900000000000001</v>
      </c>
      <c r="L1523">
        <f>_xlfn.NUMBERVALUE(INDEX(tb_SVI[],MATCH(Table3[[#This Row],[city_name]],tb_SVI[city_name_uf],0),10),".")</f>
        <v>0.52800000000000002</v>
      </c>
      <c r="M1523">
        <f>_xlfn.NUMBERVALUE(INDEX(tb_SVI[],MATCH(Table3[[#This Row],[city_name]],tb_SVI[city_name_uf],0),11),".")</f>
        <v>0.55000000000000004</v>
      </c>
      <c r="N1523" s="14">
        <f>_xlfn.PERCENTRANK.INC(Table3[MHDI_tot],Table3[[#This Row],[MHDI_tot]],3)</f>
        <v>7.8E-2</v>
      </c>
    </row>
    <row r="1524" spans="1:14" hidden="1" x14ac:dyDescent="0.2">
      <c r="A1524" t="str">
        <f>SVI!F1524</f>
        <v>Floresta/PE</v>
      </c>
      <c r="B1524" t="str">
        <f>INDEX(tb_SVI[],MATCH(Table3[[#This Row],[ibge_cod]],tb_SVI[Município],0),1)</f>
        <v>PE</v>
      </c>
      <c r="C1524" t="str">
        <f>INDEX(tb_SVI[],MATCH(Table3[[#This Row],[city_name]],tb_SVI[city_name_uf],0),3)</f>
        <v>2605707</v>
      </c>
      <c r="D1524" t="s">
        <v>19170</v>
      </c>
      <c r="E1524" s="11">
        <f>INDEX(tb_SVI[],MATCH(Table3[[#This Row],[city_name]],tb_SVI[city_name_uf],0),5)</f>
        <v>33184</v>
      </c>
      <c r="F1524">
        <f>INDEX(tb_MHDI[],MATCH(Table3[[#This Row],[city_name]],tb_MHDI[mun_uf],0),5)</f>
        <v>0.626</v>
      </c>
      <c r="G1524">
        <f>INDEX(tb_MHDI[],MATCH(Table3[[#This Row],[city_name]],tb_MHDI[mun_uf],0),6)</f>
        <v>0.58799999999999997</v>
      </c>
      <c r="H1524">
        <f>INDEX(tb_MHDI[],MATCH(Table3[[#This Row],[city_name]],tb_MHDI[mun_uf],0),7)</f>
        <v>0.77500000000000002</v>
      </c>
      <c r="I1524">
        <f>INDEX(tb_MHDI[],MATCH(Table3[[#This Row],[city_name]],tb_MHDI[mun_uf],0),8)</f>
        <v>0.53800000000000003</v>
      </c>
      <c r="J1524">
        <f>_xlfn.NUMBERVALUE(INDEX(tb_SVI[],MATCH(Table3[[#This Row],[city_name]],tb_SVI[city_name_uf],0),8),".")</f>
        <v>0.501</v>
      </c>
      <c r="K1524">
        <f>_xlfn.NUMBERVALUE(INDEX(tb_SVI[],MATCH(Table3[[#This Row],[city_name]],tb_SVI[city_name_uf],0),9),".")</f>
        <v>0.38500000000000001</v>
      </c>
      <c r="L1524">
        <f>_xlfn.NUMBERVALUE(INDEX(tb_SVI[],MATCH(Table3[[#This Row],[city_name]],tb_SVI[city_name_uf],0),10),".")</f>
        <v>0.55400000000000005</v>
      </c>
      <c r="M1524">
        <f>_xlfn.NUMBERVALUE(INDEX(tb_SVI[],MATCH(Table3[[#This Row],[city_name]],tb_SVI[city_name_uf],0),11),".")</f>
        <v>0.56399999999999995</v>
      </c>
      <c r="N1524" s="14">
        <f>_xlfn.PERCENTRANK.INC(Table3[MHDI_tot],Table3[[#This Row],[MHDI_tot]],3)</f>
        <v>0.35499999999999998</v>
      </c>
    </row>
    <row r="1525" spans="1:14" hidden="1" x14ac:dyDescent="0.2">
      <c r="A1525" t="str">
        <f>SVI!F1525</f>
        <v>Frei Miguelinho/PE</v>
      </c>
      <c r="B1525" t="str">
        <f>INDEX(tb_SVI[],MATCH(Table3[[#This Row],[ibge_cod]],tb_SVI[Município],0),1)</f>
        <v>PE</v>
      </c>
      <c r="C1525" t="str">
        <f>INDEX(tb_SVI[],MATCH(Table3[[#This Row],[city_name]],tb_SVI[city_name_uf],0),3)</f>
        <v>2605806</v>
      </c>
      <c r="D1525" t="s">
        <v>19171</v>
      </c>
      <c r="E1525" s="11">
        <f>INDEX(tb_SVI[],MATCH(Table3[[#This Row],[city_name]],tb_SVI[city_name_uf],0),5)</f>
        <v>15546</v>
      </c>
      <c r="F1525">
        <f>INDEX(tb_MHDI[],MATCH(Table3[[#This Row],[city_name]],tb_MHDI[mun_uf],0),5)</f>
        <v>0.57599999999999996</v>
      </c>
      <c r="G1525">
        <f>INDEX(tb_MHDI[],MATCH(Table3[[#This Row],[city_name]],tb_MHDI[mun_uf],0),6)</f>
        <v>0.57499999999999996</v>
      </c>
      <c r="H1525">
        <f>INDEX(tb_MHDI[],MATCH(Table3[[#This Row],[city_name]],tb_MHDI[mun_uf],0),7)</f>
        <v>0.75800000000000001</v>
      </c>
      <c r="I1525">
        <f>INDEX(tb_MHDI[],MATCH(Table3[[#This Row],[city_name]],tb_MHDI[mun_uf],0),8)</f>
        <v>0.438</v>
      </c>
      <c r="J1525">
        <f>_xlfn.NUMBERVALUE(INDEX(tb_SVI[],MATCH(Table3[[#This Row],[city_name]],tb_SVI[city_name_uf],0),8),".")</f>
        <v>0.49199999999999999</v>
      </c>
      <c r="K1525">
        <f>_xlfn.NUMBERVALUE(INDEX(tb_SVI[],MATCH(Table3[[#This Row],[city_name]],tb_SVI[city_name_uf],0),9),".")</f>
        <v>0.42</v>
      </c>
      <c r="L1525">
        <f>_xlfn.NUMBERVALUE(INDEX(tb_SVI[],MATCH(Table3[[#This Row],[city_name]],tb_SVI[city_name_uf],0),10),".")</f>
        <v>0.52400000000000002</v>
      </c>
      <c r="M1525">
        <f>_xlfn.NUMBERVALUE(INDEX(tb_SVI[],MATCH(Table3[[#This Row],[city_name]],tb_SVI[city_name_uf],0),11),".")</f>
        <v>0.53100000000000003</v>
      </c>
      <c r="N1525" s="14">
        <f>_xlfn.PERCENTRANK.INC(Table3[MHDI_tot],Table3[[#This Row],[MHDI_tot]],3)</f>
        <v>0.14799999999999999</v>
      </c>
    </row>
    <row r="1526" spans="1:14" hidden="1" x14ac:dyDescent="0.2">
      <c r="A1526" t="str">
        <f>SVI!F1526</f>
        <v>Gameleira/PE</v>
      </c>
      <c r="B1526" t="str">
        <f>INDEX(tb_SVI[],MATCH(Table3[[#This Row],[ibge_cod]],tb_SVI[Município],0),1)</f>
        <v>PE</v>
      </c>
      <c r="C1526" t="str">
        <f>INDEX(tb_SVI[],MATCH(Table3[[#This Row],[city_name]],tb_SVI[city_name_uf],0),3)</f>
        <v>2605905</v>
      </c>
      <c r="D1526" t="s">
        <v>19172</v>
      </c>
      <c r="E1526" s="11">
        <f>INDEX(tb_SVI[],MATCH(Table3[[#This Row],[city_name]],tb_SVI[city_name_uf],0),5)</f>
        <v>31318</v>
      </c>
      <c r="F1526">
        <f>INDEX(tb_MHDI[],MATCH(Table3[[#This Row],[city_name]],tb_MHDI[mun_uf],0),5)</f>
        <v>0.60199999999999998</v>
      </c>
      <c r="G1526">
        <f>INDEX(tb_MHDI[],MATCH(Table3[[#This Row],[city_name]],tb_MHDI[mun_uf],0),6)</f>
        <v>0.54100000000000004</v>
      </c>
      <c r="H1526">
        <f>INDEX(tb_MHDI[],MATCH(Table3[[#This Row],[city_name]],tb_MHDI[mun_uf],0),7)</f>
        <v>0.75900000000000001</v>
      </c>
      <c r="I1526">
        <f>INDEX(tb_MHDI[],MATCH(Table3[[#This Row],[city_name]],tb_MHDI[mun_uf],0),8)</f>
        <v>0.53200000000000003</v>
      </c>
      <c r="J1526">
        <f>_xlfn.NUMBERVALUE(INDEX(tb_SVI[],MATCH(Table3[[#This Row],[city_name]],tb_SVI[city_name_uf],0),8),".")</f>
        <v>0.49199999999999999</v>
      </c>
      <c r="K1526">
        <f>_xlfn.NUMBERVALUE(INDEX(tb_SVI[],MATCH(Table3[[#This Row],[city_name]],tb_SVI[city_name_uf],0),9),".")</f>
        <v>0.42799999999999999</v>
      </c>
      <c r="L1526">
        <f>_xlfn.NUMBERVALUE(INDEX(tb_SVI[],MATCH(Table3[[#This Row],[city_name]],tb_SVI[city_name_uf],0),10),".")</f>
        <v>0.496</v>
      </c>
      <c r="M1526">
        <f>_xlfn.NUMBERVALUE(INDEX(tb_SVI[],MATCH(Table3[[#This Row],[city_name]],tb_SVI[city_name_uf],0),11),".")</f>
        <v>0.55200000000000005</v>
      </c>
      <c r="N1526" s="14">
        <f>_xlfn.PERCENTRANK.INC(Table3[MHDI_tot],Table3[[#This Row],[MHDI_tot]],3)</f>
        <v>0.25900000000000001</v>
      </c>
    </row>
    <row r="1527" spans="1:14" hidden="1" x14ac:dyDescent="0.2">
      <c r="A1527" t="str">
        <f>SVI!F1527</f>
        <v>Garanhuns/PE</v>
      </c>
      <c r="B1527" t="str">
        <f>INDEX(tb_SVI[],MATCH(Table3[[#This Row],[ibge_cod]],tb_SVI[Município],0),1)</f>
        <v>PE</v>
      </c>
      <c r="C1527" t="str">
        <f>INDEX(tb_SVI[],MATCH(Table3[[#This Row],[city_name]],tb_SVI[city_name_uf],0),3)</f>
        <v>2606002</v>
      </c>
      <c r="D1527" t="s">
        <v>19173</v>
      </c>
      <c r="E1527" s="11">
        <f>INDEX(tb_SVI[],MATCH(Table3[[#This Row],[city_name]],tb_SVI[city_name_uf],0),5)</f>
        <v>140577</v>
      </c>
      <c r="F1527">
        <f>INDEX(tb_MHDI[],MATCH(Table3[[#This Row],[city_name]],tb_MHDI[mun_uf],0),5)</f>
        <v>0.66400000000000003</v>
      </c>
      <c r="G1527">
        <f>INDEX(tb_MHDI[],MATCH(Table3[[#This Row],[city_name]],tb_MHDI[mun_uf],0),6)</f>
        <v>0.66200000000000003</v>
      </c>
      <c r="H1527">
        <f>INDEX(tb_MHDI[],MATCH(Table3[[#This Row],[city_name]],tb_MHDI[mun_uf],0),7)</f>
        <v>0.79500000000000004</v>
      </c>
      <c r="I1527">
        <f>INDEX(tb_MHDI[],MATCH(Table3[[#This Row],[city_name]],tb_MHDI[mun_uf],0),8)</f>
        <v>0.55600000000000005</v>
      </c>
      <c r="J1527">
        <f>_xlfn.NUMBERVALUE(INDEX(tb_SVI[],MATCH(Table3[[#This Row],[city_name]],tb_SVI[city_name_uf],0),8),".")</f>
        <v>0.36</v>
      </c>
      <c r="K1527">
        <f>_xlfn.NUMBERVALUE(INDEX(tb_SVI[],MATCH(Table3[[#This Row],[city_name]],tb_SVI[city_name_uf],0),9),".")</f>
        <v>0.16400000000000001</v>
      </c>
      <c r="L1527">
        <f>_xlfn.NUMBERVALUE(INDEX(tb_SVI[],MATCH(Table3[[#This Row],[city_name]],tb_SVI[city_name_uf],0),10),".")</f>
        <v>0.46200000000000002</v>
      </c>
      <c r="M1527">
        <f>_xlfn.NUMBERVALUE(INDEX(tb_SVI[],MATCH(Table3[[#This Row],[city_name]],tb_SVI[city_name_uf],0),11),".")</f>
        <v>0.45400000000000001</v>
      </c>
      <c r="N1527" s="14">
        <f>_xlfn.PERCENTRANK.INC(Table3[MHDI_tot],Table3[[#This Row],[MHDI_tot]],3)</f>
        <v>0.49199999999999999</v>
      </c>
    </row>
    <row r="1528" spans="1:14" hidden="1" x14ac:dyDescent="0.2">
      <c r="A1528" t="str">
        <f>SVI!F1528</f>
        <v>Glória do Goitá/PE</v>
      </c>
      <c r="B1528" t="str">
        <f>INDEX(tb_SVI[],MATCH(Table3[[#This Row],[ibge_cod]],tb_SVI[Município],0),1)</f>
        <v>PE</v>
      </c>
      <c r="C1528" t="str">
        <f>INDEX(tb_SVI[],MATCH(Table3[[#This Row],[city_name]],tb_SVI[city_name_uf],0),3)</f>
        <v>2606101</v>
      </c>
      <c r="D1528" t="s">
        <v>19174</v>
      </c>
      <c r="E1528" s="11">
        <f>INDEX(tb_SVI[],MATCH(Table3[[#This Row],[city_name]],tb_SVI[city_name_uf],0),5)</f>
        <v>30751</v>
      </c>
      <c r="F1528">
        <f>INDEX(tb_MHDI[],MATCH(Table3[[#This Row],[city_name]],tb_MHDI[mun_uf],0),5)</f>
        <v>0.60399999999999998</v>
      </c>
      <c r="G1528">
        <f>INDEX(tb_MHDI[],MATCH(Table3[[#This Row],[city_name]],tb_MHDI[mun_uf],0),6)</f>
        <v>0.56999999999999995</v>
      </c>
      <c r="H1528">
        <f>INDEX(tb_MHDI[],MATCH(Table3[[#This Row],[city_name]],tb_MHDI[mun_uf],0),7)</f>
        <v>0.76500000000000001</v>
      </c>
      <c r="I1528">
        <f>INDEX(tb_MHDI[],MATCH(Table3[[#This Row],[city_name]],tb_MHDI[mun_uf],0),8)</f>
        <v>0.50600000000000001</v>
      </c>
      <c r="J1528">
        <f>_xlfn.NUMBERVALUE(INDEX(tb_SVI[],MATCH(Table3[[#This Row],[city_name]],tb_SVI[city_name_uf],0),8),".")</f>
        <v>0.48499999999999999</v>
      </c>
      <c r="K1528">
        <f>_xlfn.NUMBERVALUE(INDEX(tb_SVI[],MATCH(Table3[[#This Row],[city_name]],tb_SVI[city_name_uf],0),9),".")</f>
        <v>0.36</v>
      </c>
      <c r="L1528">
        <f>_xlfn.NUMBERVALUE(INDEX(tb_SVI[],MATCH(Table3[[#This Row],[city_name]],tb_SVI[city_name_uf],0),10),".")</f>
        <v>0.52300000000000002</v>
      </c>
      <c r="M1528">
        <f>_xlfn.NUMBERVALUE(INDEX(tb_SVI[],MATCH(Table3[[#This Row],[city_name]],tb_SVI[city_name_uf],0),11),".")</f>
        <v>0.57199999999999995</v>
      </c>
      <c r="N1528" s="14">
        <f>_xlfn.PERCENTRANK.INC(Table3[MHDI_tot],Table3[[#This Row],[MHDI_tot]],3)</f>
        <v>0.26600000000000001</v>
      </c>
    </row>
    <row r="1529" spans="1:14" hidden="1" x14ac:dyDescent="0.2">
      <c r="A1529" t="str">
        <f>SVI!F1529</f>
        <v>Goiana/PE</v>
      </c>
      <c r="B1529" t="str">
        <f>INDEX(tb_SVI[],MATCH(Table3[[#This Row],[ibge_cod]],tb_SVI[Município],0),1)</f>
        <v>PE</v>
      </c>
      <c r="C1529" t="str">
        <f>INDEX(tb_SVI[],MATCH(Table3[[#This Row],[city_name]],tb_SVI[city_name_uf],0),3)</f>
        <v>2606200</v>
      </c>
      <c r="D1529" t="s">
        <v>19175</v>
      </c>
      <c r="E1529" s="11">
        <f>INDEX(tb_SVI[],MATCH(Table3[[#This Row],[city_name]],tb_SVI[city_name_uf],0),5)</f>
        <v>80055</v>
      </c>
      <c r="F1529">
        <f>INDEX(tb_MHDI[],MATCH(Table3[[#This Row],[city_name]],tb_MHDI[mun_uf],0),5)</f>
        <v>0.65100000000000002</v>
      </c>
      <c r="G1529">
        <f>INDEX(tb_MHDI[],MATCH(Table3[[#This Row],[city_name]],tb_MHDI[mun_uf],0),6)</f>
        <v>0.61399999999999999</v>
      </c>
      <c r="H1529">
        <f>INDEX(tb_MHDI[],MATCH(Table3[[#This Row],[city_name]],tb_MHDI[mun_uf],0),7)</f>
        <v>0.77900000000000003</v>
      </c>
      <c r="I1529">
        <f>INDEX(tb_MHDI[],MATCH(Table3[[#This Row],[city_name]],tb_MHDI[mun_uf],0),8)</f>
        <v>0.57599999999999996</v>
      </c>
      <c r="J1529">
        <f>_xlfn.NUMBERVALUE(INDEX(tb_SVI[],MATCH(Table3[[#This Row],[city_name]],tb_SVI[city_name_uf],0),8),".")</f>
        <v>0.41699999999999998</v>
      </c>
      <c r="K1529">
        <f>_xlfn.NUMBERVALUE(INDEX(tb_SVI[],MATCH(Table3[[#This Row],[city_name]],tb_SVI[city_name_uf],0),9),".")</f>
        <v>0.28100000000000003</v>
      </c>
      <c r="L1529">
        <f>_xlfn.NUMBERVALUE(INDEX(tb_SVI[],MATCH(Table3[[#This Row],[city_name]],tb_SVI[city_name_uf],0),10),".")</f>
        <v>0.45</v>
      </c>
      <c r="M1529">
        <f>_xlfn.NUMBERVALUE(INDEX(tb_SVI[],MATCH(Table3[[#This Row],[city_name]],tb_SVI[city_name_uf],0),11),".")</f>
        <v>0.52100000000000002</v>
      </c>
      <c r="N1529" s="14">
        <f>_xlfn.PERCENTRANK.INC(Table3[MHDI_tot],Table3[[#This Row],[MHDI_tot]],3)</f>
        <v>0.44</v>
      </c>
    </row>
    <row r="1530" spans="1:14" hidden="1" x14ac:dyDescent="0.2">
      <c r="A1530" t="str">
        <f>SVI!F1530</f>
        <v>Granito/PE</v>
      </c>
      <c r="B1530" t="str">
        <f>INDEX(tb_SVI[],MATCH(Table3[[#This Row],[ibge_cod]],tb_SVI[Município],0),1)</f>
        <v>PE</v>
      </c>
      <c r="C1530" t="str">
        <f>INDEX(tb_SVI[],MATCH(Table3[[#This Row],[city_name]],tb_SVI[city_name_uf],0),3)</f>
        <v>2606309</v>
      </c>
      <c r="D1530" t="s">
        <v>19176</v>
      </c>
      <c r="E1530" s="11">
        <f>INDEX(tb_SVI[],MATCH(Table3[[#This Row],[city_name]],tb_SVI[city_name_uf],0),5)</f>
        <v>7537</v>
      </c>
      <c r="F1530">
        <f>INDEX(tb_MHDI[],MATCH(Table3[[#This Row],[city_name]],tb_MHDI[mun_uf],0),5)</f>
        <v>0.59499999999999997</v>
      </c>
      <c r="G1530">
        <f>INDEX(tb_MHDI[],MATCH(Table3[[#This Row],[city_name]],tb_MHDI[mun_uf],0),6)</f>
        <v>0.54300000000000004</v>
      </c>
      <c r="H1530">
        <f>INDEX(tb_MHDI[],MATCH(Table3[[#This Row],[city_name]],tb_MHDI[mun_uf],0),7)</f>
        <v>0.77300000000000002</v>
      </c>
      <c r="I1530">
        <f>INDEX(tb_MHDI[],MATCH(Table3[[#This Row],[city_name]],tb_MHDI[mun_uf],0),8)</f>
        <v>0.502</v>
      </c>
      <c r="J1530">
        <f>_xlfn.NUMBERVALUE(INDEX(tb_SVI[],MATCH(Table3[[#This Row],[city_name]],tb_SVI[city_name_uf],0),8),".")</f>
        <v>0.48799999999999999</v>
      </c>
      <c r="K1530">
        <f>_xlfn.NUMBERVALUE(INDEX(tb_SVI[],MATCH(Table3[[#This Row],[city_name]],tb_SVI[city_name_uf],0),9),".")</f>
        <v>0.49</v>
      </c>
      <c r="L1530">
        <f>_xlfn.NUMBERVALUE(INDEX(tb_SVI[],MATCH(Table3[[#This Row],[city_name]],tb_SVI[city_name_uf],0),10),".")</f>
        <v>0.53100000000000003</v>
      </c>
      <c r="M1530">
        <f>_xlfn.NUMBERVALUE(INDEX(tb_SVI[],MATCH(Table3[[#This Row],[city_name]],tb_SVI[city_name_uf],0),11),".")</f>
        <v>0.443</v>
      </c>
      <c r="N1530" s="14">
        <f>_xlfn.PERCENTRANK.INC(Table3[MHDI_tot],Table3[[#This Row],[MHDI_tot]],3)</f>
        <v>0.23</v>
      </c>
    </row>
    <row r="1531" spans="1:14" hidden="1" x14ac:dyDescent="0.2">
      <c r="A1531" t="str">
        <f>SVI!F1531</f>
        <v>Gravatá/PE</v>
      </c>
      <c r="B1531" t="str">
        <f>INDEX(tb_SVI[],MATCH(Table3[[#This Row],[ibge_cod]],tb_SVI[Município],0),1)</f>
        <v>PE</v>
      </c>
      <c r="C1531" t="str">
        <f>INDEX(tb_SVI[],MATCH(Table3[[#This Row],[city_name]],tb_SVI[city_name_uf],0),3)</f>
        <v>2606408</v>
      </c>
      <c r="D1531" t="s">
        <v>19177</v>
      </c>
      <c r="E1531" s="11">
        <f>INDEX(tb_SVI[],MATCH(Table3[[#This Row],[city_name]],tb_SVI[city_name_uf],0),5)</f>
        <v>84699</v>
      </c>
      <c r="F1531">
        <f>INDEX(tb_MHDI[],MATCH(Table3[[#This Row],[city_name]],tb_MHDI[mun_uf],0),5)</f>
        <v>0.63400000000000001</v>
      </c>
      <c r="G1531">
        <f>INDEX(tb_MHDI[],MATCH(Table3[[#This Row],[city_name]],tb_MHDI[mun_uf],0),6)</f>
        <v>0.63</v>
      </c>
      <c r="H1531">
        <f>INDEX(tb_MHDI[],MATCH(Table3[[#This Row],[city_name]],tb_MHDI[mun_uf],0),7)</f>
        <v>0.79400000000000004</v>
      </c>
      <c r="I1531">
        <f>INDEX(tb_MHDI[],MATCH(Table3[[#This Row],[city_name]],tb_MHDI[mun_uf],0),8)</f>
        <v>0.51</v>
      </c>
      <c r="J1531">
        <f>_xlfn.NUMBERVALUE(INDEX(tb_SVI[],MATCH(Table3[[#This Row],[city_name]],tb_SVI[city_name_uf],0),8),".")</f>
        <v>0.42</v>
      </c>
      <c r="K1531">
        <f>_xlfn.NUMBERVALUE(INDEX(tb_SVI[],MATCH(Table3[[#This Row],[city_name]],tb_SVI[city_name_uf],0),9),".")</f>
        <v>0.28999999999999998</v>
      </c>
      <c r="L1531">
        <f>_xlfn.NUMBERVALUE(INDEX(tb_SVI[],MATCH(Table3[[#This Row],[city_name]],tb_SVI[city_name_uf],0),10),".")</f>
        <v>0.47199999999999998</v>
      </c>
      <c r="M1531">
        <f>_xlfn.NUMBERVALUE(INDEX(tb_SVI[],MATCH(Table3[[#This Row],[city_name]],tb_SVI[city_name_uf],0),11),".")</f>
        <v>0.497</v>
      </c>
      <c r="N1531" s="14">
        <f>_xlfn.PERCENTRANK.INC(Table3[MHDI_tot],Table3[[#This Row],[MHDI_tot]],3)</f>
        <v>0.38300000000000001</v>
      </c>
    </row>
    <row r="1532" spans="1:14" hidden="1" x14ac:dyDescent="0.2">
      <c r="A1532" t="str">
        <f>SVI!F1532</f>
        <v>Iati/PE</v>
      </c>
      <c r="B1532" t="str">
        <f>INDEX(tb_SVI[],MATCH(Table3[[#This Row],[ibge_cod]],tb_SVI[Município],0),1)</f>
        <v>PE</v>
      </c>
      <c r="C1532" t="str">
        <f>INDEX(tb_SVI[],MATCH(Table3[[#This Row],[city_name]],tb_SVI[city_name_uf],0),3)</f>
        <v>2606507</v>
      </c>
      <c r="D1532" t="s">
        <v>19178</v>
      </c>
      <c r="E1532" s="11">
        <f>INDEX(tb_SVI[],MATCH(Table3[[#This Row],[city_name]],tb_SVI[city_name_uf],0),5)</f>
        <v>19241</v>
      </c>
      <c r="F1532">
        <f>INDEX(tb_MHDI[],MATCH(Table3[[#This Row],[city_name]],tb_MHDI[mun_uf],0),5)</f>
        <v>0.52800000000000002</v>
      </c>
      <c r="G1532">
        <f>INDEX(tb_MHDI[],MATCH(Table3[[#This Row],[city_name]],tb_MHDI[mun_uf],0),6)</f>
        <v>0.51800000000000002</v>
      </c>
      <c r="H1532">
        <f>INDEX(tb_MHDI[],MATCH(Table3[[#This Row],[city_name]],tb_MHDI[mun_uf],0),7)</f>
        <v>0.76800000000000002</v>
      </c>
      <c r="I1532">
        <f>INDEX(tb_MHDI[],MATCH(Table3[[#This Row],[city_name]],tb_MHDI[mun_uf],0),8)</f>
        <v>0.36899999999999999</v>
      </c>
      <c r="J1532">
        <f>_xlfn.NUMBERVALUE(INDEX(tb_SVI[],MATCH(Table3[[#This Row],[city_name]],tb_SVI[city_name_uf],0),8),".")</f>
        <v>0.56599999999999995</v>
      </c>
      <c r="K1532">
        <f>_xlfn.NUMBERVALUE(INDEX(tb_SVI[],MATCH(Table3[[#This Row],[city_name]],tb_SVI[city_name_uf],0),9),".")</f>
        <v>0.33700000000000002</v>
      </c>
      <c r="L1532">
        <f>_xlfn.NUMBERVALUE(INDEX(tb_SVI[],MATCH(Table3[[#This Row],[city_name]],tb_SVI[city_name_uf],0),10),".")</f>
        <v>0.70199999999999996</v>
      </c>
      <c r="M1532">
        <f>_xlfn.NUMBERVALUE(INDEX(tb_SVI[],MATCH(Table3[[#This Row],[city_name]],tb_SVI[city_name_uf],0),11),".")</f>
        <v>0.65900000000000003</v>
      </c>
      <c r="N1532" s="14">
        <f>_xlfn.PERCENTRANK.INC(Table3[MHDI_tot],Table3[[#This Row],[MHDI_tot]],3)</f>
        <v>2.5999999999999999E-2</v>
      </c>
    </row>
    <row r="1533" spans="1:14" hidden="1" x14ac:dyDescent="0.2">
      <c r="A1533" t="str">
        <f>SVI!F1533</f>
        <v>Ibimirim/PE</v>
      </c>
      <c r="B1533" t="str">
        <f>INDEX(tb_SVI[],MATCH(Table3[[#This Row],[ibge_cod]],tb_SVI[Município],0),1)</f>
        <v>PE</v>
      </c>
      <c r="C1533" t="str">
        <f>INDEX(tb_SVI[],MATCH(Table3[[#This Row],[city_name]],tb_SVI[city_name_uf],0),3)</f>
        <v>2606606</v>
      </c>
      <c r="D1533" t="s">
        <v>19179</v>
      </c>
      <c r="E1533" s="11">
        <f>INDEX(tb_SVI[],MATCH(Table3[[#This Row],[city_name]],tb_SVI[city_name_uf],0),5)</f>
        <v>29412</v>
      </c>
      <c r="F1533">
        <f>INDEX(tb_MHDI[],MATCH(Table3[[#This Row],[city_name]],tb_MHDI[mun_uf],0),5)</f>
        <v>0.55200000000000005</v>
      </c>
      <c r="G1533">
        <f>INDEX(tb_MHDI[],MATCH(Table3[[#This Row],[city_name]],tb_MHDI[mun_uf],0),6)</f>
        <v>0.53300000000000003</v>
      </c>
      <c r="H1533">
        <f>INDEX(tb_MHDI[],MATCH(Table3[[#This Row],[city_name]],tb_MHDI[mun_uf],0),7)</f>
        <v>0.70599999999999996</v>
      </c>
      <c r="I1533">
        <f>INDEX(tb_MHDI[],MATCH(Table3[[#This Row],[city_name]],tb_MHDI[mun_uf],0),8)</f>
        <v>0.44600000000000001</v>
      </c>
      <c r="J1533">
        <f>_xlfn.NUMBERVALUE(INDEX(tb_SVI[],MATCH(Table3[[#This Row],[city_name]],tb_SVI[city_name_uf],0),8),".")</f>
        <v>0.55000000000000004</v>
      </c>
      <c r="K1533">
        <f>_xlfn.NUMBERVALUE(INDEX(tb_SVI[],MATCH(Table3[[#This Row],[city_name]],tb_SVI[city_name_uf],0),9),".")</f>
        <v>0.372</v>
      </c>
      <c r="L1533">
        <f>_xlfn.NUMBERVALUE(INDEX(tb_SVI[],MATCH(Table3[[#This Row],[city_name]],tb_SVI[city_name_uf],0),10),".")</f>
        <v>0.69799999999999995</v>
      </c>
      <c r="M1533">
        <f>_xlfn.NUMBERVALUE(INDEX(tb_SVI[],MATCH(Table3[[#This Row],[city_name]],tb_SVI[city_name_uf],0),11),".")</f>
        <v>0.58099999999999996</v>
      </c>
      <c r="N1533" s="14">
        <f>_xlfn.PERCENTRANK.INC(Table3[MHDI_tot],Table3[[#This Row],[MHDI_tot]],3)</f>
        <v>6.8000000000000005E-2</v>
      </c>
    </row>
    <row r="1534" spans="1:14" hidden="1" x14ac:dyDescent="0.2">
      <c r="A1534" t="str">
        <f>SVI!F1534</f>
        <v>Ibirajuba/PE</v>
      </c>
      <c r="B1534" t="str">
        <f>INDEX(tb_SVI[],MATCH(Table3[[#This Row],[ibge_cod]],tb_SVI[Município],0),1)</f>
        <v>PE</v>
      </c>
      <c r="C1534" t="str">
        <f>INDEX(tb_SVI[],MATCH(Table3[[#This Row],[city_name]],tb_SVI[city_name_uf],0),3)</f>
        <v>2606705</v>
      </c>
      <c r="D1534" t="s">
        <v>19180</v>
      </c>
      <c r="E1534" s="11">
        <f>INDEX(tb_SVI[],MATCH(Table3[[#This Row],[city_name]],tb_SVI[city_name_uf],0),5)</f>
        <v>7768</v>
      </c>
      <c r="F1534">
        <f>INDEX(tb_MHDI[],MATCH(Table3[[#This Row],[city_name]],tb_MHDI[mun_uf],0),5)</f>
        <v>0.57999999999999996</v>
      </c>
      <c r="G1534">
        <f>INDEX(tb_MHDI[],MATCH(Table3[[#This Row],[city_name]],tb_MHDI[mun_uf],0),6)</f>
        <v>0.54500000000000004</v>
      </c>
      <c r="H1534">
        <f>INDEX(tb_MHDI[],MATCH(Table3[[#This Row],[city_name]],tb_MHDI[mun_uf],0),7)</f>
        <v>0.753</v>
      </c>
      <c r="I1534">
        <f>INDEX(tb_MHDI[],MATCH(Table3[[#This Row],[city_name]],tb_MHDI[mun_uf],0),8)</f>
        <v>0.47599999999999998</v>
      </c>
      <c r="J1534">
        <f>_xlfn.NUMBERVALUE(INDEX(tb_SVI[],MATCH(Table3[[#This Row],[city_name]],tb_SVI[city_name_uf],0),8),".")</f>
        <v>0.49099999999999999</v>
      </c>
      <c r="K1534">
        <f>_xlfn.NUMBERVALUE(INDEX(tb_SVI[],MATCH(Table3[[#This Row],[city_name]],tb_SVI[city_name_uf],0),9),".")</f>
        <v>0.36199999999999999</v>
      </c>
      <c r="L1534">
        <f>_xlfn.NUMBERVALUE(INDEX(tb_SVI[],MATCH(Table3[[#This Row],[city_name]],tb_SVI[city_name_uf],0),10),".")</f>
        <v>0.57499999999999996</v>
      </c>
      <c r="M1534">
        <f>_xlfn.NUMBERVALUE(INDEX(tb_SVI[],MATCH(Table3[[#This Row],[city_name]],tb_SVI[city_name_uf],0),11),".")</f>
        <v>0.53600000000000003</v>
      </c>
      <c r="N1534" s="14">
        <f>_xlfn.PERCENTRANK.INC(Table3[MHDI_tot],Table3[[#This Row],[MHDI_tot]],3)</f>
        <v>0.16300000000000001</v>
      </c>
    </row>
    <row r="1535" spans="1:14" hidden="1" x14ac:dyDescent="0.2">
      <c r="A1535" t="str">
        <f>SVI!F1535</f>
        <v>Iguaracy/PE</v>
      </c>
      <c r="B1535" t="str">
        <f>INDEX(tb_SVI[],MATCH(Table3[[#This Row],[ibge_cod]],tb_SVI[Município],0),1)</f>
        <v>PE</v>
      </c>
      <c r="C1535" t="str">
        <f>INDEX(tb_SVI[],MATCH(Table3[[#This Row],[city_name]],tb_SVI[city_name_uf],0),3)</f>
        <v>2606903</v>
      </c>
      <c r="D1535" t="s">
        <v>19181</v>
      </c>
      <c r="E1535" s="11">
        <f>INDEX(tb_SVI[],MATCH(Table3[[#This Row],[city_name]],tb_SVI[city_name_uf],0),5)</f>
        <v>12247</v>
      </c>
      <c r="F1535">
        <f>INDEX(tb_MHDI[],MATCH(Table3[[#This Row],[city_name]],tb_MHDI[mun_uf],0),5)</f>
        <v>0.59799999999999998</v>
      </c>
      <c r="G1535">
        <f>INDEX(tb_MHDI[],MATCH(Table3[[#This Row],[city_name]],tb_MHDI[mun_uf],0),6)</f>
        <v>0.57999999999999996</v>
      </c>
      <c r="H1535">
        <f>INDEX(tb_MHDI[],MATCH(Table3[[#This Row],[city_name]],tb_MHDI[mun_uf],0),7)</f>
        <v>0.77</v>
      </c>
      <c r="I1535">
        <f>INDEX(tb_MHDI[],MATCH(Table3[[#This Row],[city_name]],tb_MHDI[mun_uf],0),8)</f>
        <v>0.48</v>
      </c>
      <c r="J1535">
        <f>_xlfn.NUMBERVALUE(INDEX(tb_SVI[],MATCH(Table3[[#This Row],[city_name]],tb_SVI[city_name_uf],0),8),".")</f>
        <v>0.433</v>
      </c>
      <c r="K1535">
        <f>_xlfn.NUMBERVALUE(INDEX(tb_SVI[],MATCH(Table3[[#This Row],[city_name]],tb_SVI[city_name_uf],0),9),".")</f>
        <v>0.23899999999999999</v>
      </c>
      <c r="L1535">
        <f>_xlfn.NUMBERVALUE(INDEX(tb_SVI[],MATCH(Table3[[#This Row],[city_name]],tb_SVI[city_name_uf],0),10),".")</f>
        <v>0.53</v>
      </c>
      <c r="M1535">
        <f>_xlfn.NUMBERVALUE(INDEX(tb_SVI[],MATCH(Table3[[#This Row],[city_name]],tb_SVI[city_name_uf],0),11),".")</f>
        <v>0.53</v>
      </c>
      <c r="N1535" s="14">
        <f>_xlfn.PERCENTRANK.INC(Table3[MHDI_tot],Table3[[#This Row],[MHDI_tot]],3)</f>
        <v>0.24199999999999999</v>
      </c>
    </row>
    <row r="1536" spans="1:14" hidden="1" x14ac:dyDescent="0.2">
      <c r="A1536" t="str">
        <f>SVI!F1536</f>
        <v>Inajá/PE</v>
      </c>
      <c r="B1536" t="str">
        <f>INDEX(tb_SVI[],MATCH(Table3[[#This Row],[ibge_cod]],tb_SVI[Município],0),1)</f>
        <v>PE</v>
      </c>
      <c r="C1536" t="str">
        <f>INDEX(tb_SVI[],MATCH(Table3[[#This Row],[city_name]],tb_SVI[city_name_uf],0),3)</f>
        <v>2607000</v>
      </c>
      <c r="D1536" t="s">
        <v>19182</v>
      </c>
      <c r="E1536" s="11">
        <f>INDEX(tb_SVI[],MATCH(Table3[[#This Row],[city_name]],tb_SVI[city_name_uf],0),5)</f>
        <v>23645</v>
      </c>
      <c r="F1536">
        <f>INDEX(tb_MHDI[],MATCH(Table3[[#This Row],[city_name]],tb_MHDI[mun_uf],0),5)</f>
        <v>0.52300000000000002</v>
      </c>
      <c r="G1536">
        <f>INDEX(tb_MHDI[],MATCH(Table3[[#This Row],[city_name]],tb_MHDI[mun_uf],0),6)</f>
        <v>0.503</v>
      </c>
      <c r="H1536">
        <f>INDEX(tb_MHDI[],MATCH(Table3[[#This Row],[city_name]],tb_MHDI[mun_uf],0),7)</f>
        <v>0.71099999999999997</v>
      </c>
      <c r="I1536">
        <f>INDEX(tb_MHDI[],MATCH(Table3[[#This Row],[city_name]],tb_MHDI[mun_uf],0),8)</f>
        <v>0.4</v>
      </c>
      <c r="J1536">
        <f>_xlfn.NUMBERVALUE(INDEX(tb_SVI[],MATCH(Table3[[#This Row],[city_name]],tb_SVI[city_name_uf],0),8),".")</f>
        <v>0.65600000000000003</v>
      </c>
      <c r="K1536">
        <f>_xlfn.NUMBERVALUE(INDEX(tb_SVI[],MATCH(Table3[[#This Row],[city_name]],tb_SVI[city_name_uf],0),9),".")</f>
        <v>0.58399999999999996</v>
      </c>
      <c r="L1536">
        <f>_xlfn.NUMBERVALUE(INDEX(tb_SVI[],MATCH(Table3[[#This Row],[city_name]],tb_SVI[city_name_uf],0),10),".")</f>
        <v>0.78600000000000003</v>
      </c>
      <c r="M1536">
        <f>_xlfn.NUMBERVALUE(INDEX(tb_SVI[],MATCH(Table3[[#This Row],[city_name]],tb_SVI[city_name_uf],0),11),".")</f>
        <v>0.59699999999999998</v>
      </c>
      <c r="N1536" s="14">
        <f>_xlfn.PERCENTRANK.INC(Table3[MHDI_tot],Table3[[#This Row],[MHDI_tot]],3)</f>
        <v>2.1000000000000001E-2</v>
      </c>
    </row>
    <row r="1537" spans="1:14" hidden="1" x14ac:dyDescent="0.2">
      <c r="A1537" t="str">
        <f>SVI!F1537</f>
        <v>Ingazeira/PE</v>
      </c>
      <c r="B1537" t="str">
        <f>INDEX(tb_SVI[],MATCH(Table3[[#This Row],[ibge_cod]],tb_SVI[Município],0),1)</f>
        <v>PE</v>
      </c>
      <c r="C1537" t="str">
        <f>INDEX(tb_SVI[],MATCH(Table3[[#This Row],[city_name]],tb_SVI[city_name_uf],0),3)</f>
        <v>2607109</v>
      </c>
      <c r="D1537" t="s">
        <v>19183</v>
      </c>
      <c r="E1537" s="11">
        <f>INDEX(tb_SVI[],MATCH(Table3[[#This Row],[city_name]],tb_SVI[city_name_uf],0),5)</f>
        <v>4543</v>
      </c>
      <c r="F1537">
        <f>INDEX(tb_MHDI[],MATCH(Table3[[#This Row],[city_name]],tb_MHDI[mun_uf],0),5)</f>
        <v>0.60799999999999998</v>
      </c>
      <c r="G1537">
        <f>INDEX(tb_MHDI[],MATCH(Table3[[#This Row],[city_name]],tb_MHDI[mun_uf],0),6)</f>
        <v>0.57499999999999996</v>
      </c>
      <c r="H1537">
        <f>INDEX(tb_MHDI[],MATCH(Table3[[#This Row],[city_name]],tb_MHDI[mun_uf],0),7)</f>
        <v>0.76600000000000001</v>
      </c>
      <c r="I1537">
        <f>INDEX(tb_MHDI[],MATCH(Table3[[#This Row],[city_name]],tb_MHDI[mun_uf],0),8)</f>
        <v>0.51</v>
      </c>
      <c r="J1537">
        <f>_xlfn.NUMBERVALUE(INDEX(tb_SVI[],MATCH(Table3[[#This Row],[city_name]],tb_SVI[city_name_uf],0),8),".")</f>
        <v>0.438</v>
      </c>
      <c r="K1537">
        <f>_xlfn.NUMBERVALUE(INDEX(tb_SVI[],MATCH(Table3[[#This Row],[city_name]],tb_SVI[city_name_uf],0),9),".")</f>
        <v>0.34300000000000003</v>
      </c>
      <c r="L1537">
        <f>_xlfn.NUMBERVALUE(INDEX(tb_SVI[],MATCH(Table3[[#This Row],[city_name]],tb_SVI[city_name_uf],0),10),".")</f>
        <v>0.45</v>
      </c>
      <c r="M1537">
        <f>_xlfn.NUMBERVALUE(INDEX(tb_SVI[],MATCH(Table3[[#This Row],[city_name]],tb_SVI[city_name_uf],0),11),".")</f>
        <v>0.52</v>
      </c>
      <c r="N1537" s="14">
        <f>_xlfn.PERCENTRANK.INC(Table3[MHDI_tot],Table3[[#This Row],[MHDI_tot]],3)</f>
        <v>0.28399999999999997</v>
      </c>
    </row>
    <row r="1538" spans="1:14" hidden="1" x14ac:dyDescent="0.2">
      <c r="A1538" t="str">
        <f>SVI!F1538</f>
        <v>Ipubi/PE</v>
      </c>
      <c r="B1538" t="str">
        <f>INDEX(tb_SVI[],MATCH(Table3[[#This Row],[ibge_cod]],tb_SVI[Município],0),1)</f>
        <v>PE</v>
      </c>
      <c r="C1538" t="str">
        <f>INDEX(tb_SVI[],MATCH(Table3[[#This Row],[city_name]],tb_SVI[city_name_uf],0),3)</f>
        <v>2607307</v>
      </c>
      <c r="D1538" t="s">
        <v>19184</v>
      </c>
      <c r="E1538" s="11">
        <f>INDEX(tb_SVI[],MATCH(Table3[[#This Row],[city_name]],tb_SVI[city_name_uf],0),5)</f>
        <v>31187</v>
      </c>
      <c r="F1538">
        <f>INDEX(tb_MHDI[],MATCH(Table3[[#This Row],[city_name]],tb_MHDI[mun_uf],0),5)</f>
        <v>0.55000000000000004</v>
      </c>
      <c r="G1538">
        <f>INDEX(tb_MHDI[],MATCH(Table3[[#This Row],[city_name]],tb_MHDI[mun_uf],0),6)</f>
        <v>0.54100000000000004</v>
      </c>
      <c r="H1538">
        <f>INDEX(tb_MHDI[],MATCH(Table3[[#This Row],[city_name]],tb_MHDI[mun_uf],0),7)</f>
        <v>0.71199999999999997</v>
      </c>
      <c r="I1538">
        <f>INDEX(tb_MHDI[],MATCH(Table3[[#This Row],[city_name]],tb_MHDI[mun_uf],0),8)</f>
        <v>0.433</v>
      </c>
      <c r="J1538">
        <f>_xlfn.NUMBERVALUE(INDEX(tb_SVI[],MATCH(Table3[[#This Row],[city_name]],tb_SVI[city_name_uf],0),8),".")</f>
        <v>0.54200000000000004</v>
      </c>
      <c r="K1538">
        <f>_xlfn.NUMBERVALUE(INDEX(tb_SVI[],MATCH(Table3[[#This Row],[city_name]],tb_SVI[city_name_uf],0),9),".")</f>
        <v>0.37</v>
      </c>
      <c r="L1538">
        <f>_xlfn.NUMBERVALUE(INDEX(tb_SVI[],MATCH(Table3[[#This Row],[city_name]],tb_SVI[city_name_uf],0),10),".")</f>
        <v>0.64800000000000002</v>
      </c>
      <c r="M1538">
        <f>_xlfn.NUMBERVALUE(INDEX(tb_SVI[],MATCH(Table3[[#This Row],[city_name]],tb_SVI[city_name_uf],0),11),".")</f>
        <v>0.60899999999999999</v>
      </c>
      <c r="N1538" s="14">
        <f>_xlfn.PERCENTRANK.INC(Table3[MHDI_tot],Table3[[#This Row],[MHDI_tot]],3)</f>
        <v>6.4000000000000001E-2</v>
      </c>
    </row>
    <row r="1539" spans="1:14" hidden="1" x14ac:dyDescent="0.2">
      <c r="A1539" t="str">
        <f>SVI!F1539</f>
        <v>Itacuruba/PE</v>
      </c>
      <c r="B1539" t="str">
        <f>INDEX(tb_SVI[],MATCH(Table3[[#This Row],[ibge_cod]],tb_SVI[Município],0),1)</f>
        <v>PE</v>
      </c>
      <c r="C1539" t="str">
        <f>INDEX(tb_SVI[],MATCH(Table3[[#This Row],[city_name]],tb_SVI[city_name_uf],0),3)</f>
        <v>2607406</v>
      </c>
      <c r="D1539" t="s">
        <v>19185</v>
      </c>
      <c r="E1539" s="11">
        <f>INDEX(tb_SVI[],MATCH(Table3[[#This Row],[city_name]],tb_SVI[city_name_uf],0),5)</f>
        <v>4966</v>
      </c>
      <c r="F1539">
        <f>INDEX(tb_MHDI[],MATCH(Table3[[#This Row],[city_name]],tb_MHDI[mun_uf],0),5)</f>
        <v>0.59499999999999997</v>
      </c>
      <c r="G1539">
        <f>INDEX(tb_MHDI[],MATCH(Table3[[#This Row],[city_name]],tb_MHDI[mun_uf],0),6)</f>
        <v>0.56699999999999995</v>
      </c>
      <c r="H1539">
        <f>INDEX(tb_MHDI[],MATCH(Table3[[#This Row],[city_name]],tb_MHDI[mun_uf],0),7)</f>
        <v>0.71199999999999997</v>
      </c>
      <c r="I1539">
        <f>INDEX(tb_MHDI[],MATCH(Table3[[#This Row],[city_name]],tb_MHDI[mun_uf],0),8)</f>
        <v>0.52300000000000002</v>
      </c>
      <c r="J1539">
        <f>_xlfn.NUMBERVALUE(INDEX(tb_SVI[],MATCH(Table3[[#This Row],[city_name]],tb_SVI[city_name_uf],0),8),".")</f>
        <v>0.47099999999999997</v>
      </c>
      <c r="K1539">
        <f>_xlfn.NUMBERVALUE(INDEX(tb_SVI[],MATCH(Table3[[#This Row],[city_name]],tb_SVI[city_name_uf],0),9),".")</f>
        <v>0.27900000000000003</v>
      </c>
      <c r="L1539">
        <f>_xlfn.NUMBERVALUE(INDEX(tb_SVI[],MATCH(Table3[[#This Row],[city_name]],tb_SVI[city_name_uf],0),10),".")</f>
        <v>0.55200000000000005</v>
      </c>
      <c r="M1539">
        <f>_xlfn.NUMBERVALUE(INDEX(tb_SVI[],MATCH(Table3[[#This Row],[city_name]],tb_SVI[city_name_uf],0),11),".")</f>
        <v>0.58199999999999996</v>
      </c>
      <c r="N1539" s="14">
        <f>_xlfn.PERCENTRANK.INC(Table3[MHDI_tot],Table3[[#This Row],[MHDI_tot]],3)</f>
        <v>0.23</v>
      </c>
    </row>
    <row r="1540" spans="1:14" hidden="1" x14ac:dyDescent="0.2">
      <c r="A1540" t="str">
        <f>SVI!F1540</f>
        <v>Itapetim/PE</v>
      </c>
      <c r="B1540" t="str">
        <f>INDEX(tb_SVI[],MATCH(Table3[[#This Row],[ibge_cod]],tb_SVI[Município],0),1)</f>
        <v>PE</v>
      </c>
      <c r="C1540" t="str">
        <f>INDEX(tb_SVI[],MATCH(Table3[[#This Row],[city_name]],tb_SVI[city_name_uf],0),3)</f>
        <v>2607703</v>
      </c>
      <c r="D1540" t="s">
        <v>19186</v>
      </c>
      <c r="E1540" s="11">
        <f>INDEX(tb_SVI[],MATCH(Table3[[#This Row],[city_name]],tb_SVI[city_name_uf],0),5)</f>
        <v>13553</v>
      </c>
      <c r="F1540">
        <f>INDEX(tb_MHDI[],MATCH(Table3[[#This Row],[city_name]],tb_MHDI[mun_uf],0),5)</f>
        <v>0.59199999999999997</v>
      </c>
      <c r="G1540">
        <f>INDEX(tb_MHDI[],MATCH(Table3[[#This Row],[city_name]],tb_MHDI[mun_uf],0),6)</f>
        <v>0.59799999999999998</v>
      </c>
      <c r="H1540">
        <f>INDEX(tb_MHDI[],MATCH(Table3[[#This Row],[city_name]],tb_MHDI[mun_uf],0),7)</f>
        <v>0.70399999999999996</v>
      </c>
      <c r="I1540">
        <f>INDEX(tb_MHDI[],MATCH(Table3[[#This Row],[city_name]],tb_MHDI[mun_uf],0),8)</f>
        <v>0.49399999999999999</v>
      </c>
      <c r="J1540">
        <f>_xlfn.NUMBERVALUE(INDEX(tb_SVI[],MATCH(Table3[[#This Row],[city_name]],tb_SVI[city_name_uf],0),8),".")</f>
        <v>0.47399999999999998</v>
      </c>
      <c r="K1540">
        <f>_xlfn.NUMBERVALUE(INDEX(tb_SVI[],MATCH(Table3[[#This Row],[city_name]],tb_SVI[city_name_uf],0),9),".")</f>
        <v>0.309</v>
      </c>
      <c r="L1540">
        <f>_xlfn.NUMBERVALUE(INDEX(tb_SVI[],MATCH(Table3[[#This Row],[city_name]],tb_SVI[city_name_uf],0),10),".")</f>
        <v>0.56000000000000005</v>
      </c>
      <c r="M1540">
        <f>_xlfn.NUMBERVALUE(INDEX(tb_SVI[],MATCH(Table3[[#This Row],[city_name]],tb_SVI[city_name_uf],0),11),".")</f>
        <v>0.55300000000000005</v>
      </c>
      <c r="N1540" s="14">
        <f>_xlfn.PERCENTRANK.INC(Table3[MHDI_tot],Table3[[#This Row],[MHDI_tot]],3)</f>
        <v>0.214</v>
      </c>
    </row>
    <row r="1541" spans="1:14" hidden="1" x14ac:dyDescent="0.2">
      <c r="A1541" t="str">
        <f>SVI!F1541</f>
        <v>Itaquitinga/PE</v>
      </c>
      <c r="B1541" t="str">
        <f>INDEX(tb_SVI[],MATCH(Table3[[#This Row],[ibge_cod]],tb_SVI[Município],0),1)</f>
        <v>PE</v>
      </c>
      <c r="C1541" t="str">
        <f>INDEX(tb_SVI[],MATCH(Table3[[#This Row],[city_name]],tb_SVI[city_name_uf],0),3)</f>
        <v>2607802</v>
      </c>
      <c r="D1541" t="s">
        <v>19187</v>
      </c>
      <c r="E1541" s="11">
        <f>INDEX(tb_SVI[],MATCH(Table3[[#This Row],[city_name]],tb_SVI[city_name_uf],0),5)</f>
        <v>17006</v>
      </c>
      <c r="F1541">
        <f>INDEX(tb_MHDI[],MATCH(Table3[[#This Row],[city_name]],tb_MHDI[mun_uf],0),5)</f>
        <v>0.58599999999999997</v>
      </c>
      <c r="G1541">
        <f>INDEX(tb_MHDI[],MATCH(Table3[[#This Row],[city_name]],tb_MHDI[mun_uf],0),6)</f>
        <v>0.55400000000000005</v>
      </c>
      <c r="H1541">
        <f>INDEX(tb_MHDI[],MATCH(Table3[[#This Row],[city_name]],tb_MHDI[mun_uf],0),7)</f>
        <v>0.71499999999999997</v>
      </c>
      <c r="I1541">
        <f>INDEX(tb_MHDI[],MATCH(Table3[[#This Row],[city_name]],tb_MHDI[mun_uf],0),8)</f>
        <v>0.50900000000000001</v>
      </c>
      <c r="J1541">
        <f>_xlfn.NUMBERVALUE(INDEX(tb_SVI[],MATCH(Table3[[#This Row],[city_name]],tb_SVI[city_name_uf],0),8),".")</f>
        <v>0.60399999999999998</v>
      </c>
      <c r="K1541">
        <f>_xlfn.NUMBERVALUE(INDEX(tb_SVI[],MATCH(Table3[[#This Row],[city_name]],tb_SVI[city_name_uf],0),9),".")</f>
        <v>0.71299999999999997</v>
      </c>
      <c r="L1541">
        <f>_xlfn.NUMBERVALUE(INDEX(tb_SVI[],MATCH(Table3[[#This Row],[city_name]],tb_SVI[city_name_uf],0),10),".")</f>
        <v>0.55100000000000005</v>
      </c>
      <c r="M1541">
        <f>_xlfn.NUMBERVALUE(INDEX(tb_SVI[],MATCH(Table3[[#This Row],[city_name]],tb_SVI[city_name_uf],0),11),".")</f>
        <v>0.54700000000000004</v>
      </c>
      <c r="N1541" s="14">
        <f>_xlfn.PERCENTRANK.INC(Table3[MHDI_tot],Table3[[#This Row],[MHDI_tot]],3)</f>
        <v>0.188</v>
      </c>
    </row>
    <row r="1542" spans="1:14" hidden="1" x14ac:dyDescent="0.2">
      <c r="A1542" t="str">
        <f>SVI!F1542</f>
        <v>Itaíba/PE</v>
      </c>
      <c r="B1542" t="str">
        <f>INDEX(tb_SVI[],MATCH(Table3[[#This Row],[ibge_cod]],tb_SVI[Município],0),1)</f>
        <v>PE</v>
      </c>
      <c r="C1542" t="str">
        <f>INDEX(tb_SVI[],MATCH(Table3[[#This Row],[city_name]],tb_SVI[city_name_uf],0),3)</f>
        <v>2607505</v>
      </c>
      <c r="D1542" t="s">
        <v>19188</v>
      </c>
      <c r="E1542" s="11">
        <f>INDEX(tb_SVI[],MATCH(Table3[[#This Row],[city_name]],tb_SVI[city_name_uf],0),5)</f>
        <v>26308</v>
      </c>
      <c r="F1542">
        <f>INDEX(tb_MHDI[],MATCH(Table3[[#This Row],[city_name]],tb_MHDI[mun_uf],0),5)</f>
        <v>0.51</v>
      </c>
      <c r="G1542">
        <f>INDEX(tb_MHDI[],MATCH(Table3[[#This Row],[city_name]],tb_MHDI[mun_uf],0),6)</f>
        <v>0.53100000000000003</v>
      </c>
      <c r="H1542">
        <f>INDEX(tb_MHDI[],MATCH(Table3[[#This Row],[city_name]],tb_MHDI[mun_uf],0),7)</f>
        <v>0.68799999999999994</v>
      </c>
      <c r="I1542">
        <f>INDEX(tb_MHDI[],MATCH(Table3[[#This Row],[city_name]],tb_MHDI[mun_uf],0),8)</f>
        <v>0.36399999999999999</v>
      </c>
      <c r="J1542">
        <f>_xlfn.NUMBERVALUE(INDEX(tb_SVI[],MATCH(Table3[[#This Row],[city_name]],tb_SVI[city_name_uf],0),8),".")</f>
        <v>0.51600000000000001</v>
      </c>
      <c r="K1542">
        <f>_xlfn.NUMBERVALUE(INDEX(tb_SVI[],MATCH(Table3[[#This Row],[city_name]],tb_SVI[city_name_uf],0),9),".")</f>
        <v>0.26600000000000001</v>
      </c>
      <c r="L1542">
        <f>_xlfn.NUMBERVALUE(INDEX(tb_SVI[],MATCH(Table3[[#This Row],[city_name]],tb_SVI[city_name_uf],0),10),".")</f>
        <v>0.64400000000000002</v>
      </c>
      <c r="M1542">
        <f>_xlfn.NUMBERVALUE(INDEX(tb_SVI[],MATCH(Table3[[#This Row],[city_name]],tb_SVI[city_name_uf],0),11),".")</f>
        <v>0.63700000000000001</v>
      </c>
      <c r="N1542" s="14">
        <f>_xlfn.PERCENTRANK.INC(Table3[MHDI_tot],Table3[[#This Row],[MHDI_tot]],3)</f>
        <v>1.0999999999999999E-2</v>
      </c>
    </row>
    <row r="1543" spans="1:14" hidden="1" x14ac:dyDescent="0.2">
      <c r="A1543" t="str">
        <f>SVI!F1543</f>
        <v>Jaqueira/PE</v>
      </c>
      <c r="B1543" t="str">
        <f>INDEX(tb_SVI[],MATCH(Table3[[#This Row],[ibge_cod]],tb_SVI[Município],0),1)</f>
        <v>PE</v>
      </c>
      <c r="C1543" t="str">
        <f>INDEX(tb_SVI[],MATCH(Table3[[#This Row],[city_name]],tb_SVI[city_name_uf],0),3)</f>
        <v>2607950</v>
      </c>
      <c r="D1543" t="s">
        <v>19189</v>
      </c>
      <c r="E1543" s="11">
        <f>INDEX(tb_SVI[],MATCH(Table3[[#This Row],[city_name]],tb_SVI[city_name_uf],0),5)</f>
        <v>11644</v>
      </c>
      <c r="F1543">
        <f>INDEX(tb_MHDI[],MATCH(Table3[[#This Row],[city_name]],tb_MHDI[mun_uf],0),5)</f>
        <v>0.57499999999999996</v>
      </c>
      <c r="G1543">
        <f>INDEX(tb_MHDI[],MATCH(Table3[[#This Row],[city_name]],tb_MHDI[mun_uf],0),6)</f>
        <v>0.55700000000000005</v>
      </c>
      <c r="H1543">
        <f>INDEX(tb_MHDI[],MATCH(Table3[[#This Row],[city_name]],tb_MHDI[mun_uf],0),7)</f>
        <v>0.751</v>
      </c>
      <c r="I1543">
        <f>INDEX(tb_MHDI[],MATCH(Table3[[#This Row],[city_name]],tb_MHDI[mun_uf],0),8)</f>
        <v>0.45400000000000001</v>
      </c>
      <c r="J1543">
        <f>_xlfn.NUMBERVALUE(INDEX(tb_SVI[],MATCH(Table3[[#This Row],[city_name]],tb_SVI[city_name_uf],0),8),".")</f>
        <v>0.60899999999999999</v>
      </c>
      <c r="K1543">
        <f>_xlfn.NUMBERVALUE(INDEX(tb_SVI[],MATCH(Table3[[#This Row],[city_name]],tb_SVI[city_name_uf],0),9),".")</f>
        <v>0.47399999999999998</v>
      </c>
      <c r="L1543">
        <f>_xlfn.NUMBERVALUE(INDEX(tb_SVI[],MATCH(Table3[[#This Row],[city_name]],tb_SVI[city_name_uf],0),10),".")</f>
        <v>0.65500000000000003</v>
      </c>
      <c r="M1543">
        <f>_xlfn.NUMBERVALUE(INDEX(tb_SVI[],MATCH(Table3[[#This Row],[city_name]],tb_SVI[city_name_uf],0),11),".")</f>
        <v>0.69699999999999995</v>
      </c>
      <c r="N1543" s="14">
        <f>_xlfn.PERCENTRANK.INC(Table3[MHDI_tot],Table3[[#This Row],[MHDI_tot]],3)</f>
        <v>0.14399999999999999</v>
      </c>
    </row>
    <row r="1544" spans="1:14" hidden="1" x14ac:dyDescent="0.2">
      <c r="A1544" t="str">
        <f>SVI!F1544</f>
        <v>Jataúba/PE</v>
      </c>
      <c r="B1544" t="str">
        <f>INDEX(tb_SVI[],MATCH(Table3[[#This Row],[ibge_cod]],tb_SVI[Município],0),1)</f>
        <v>PE</v>
      </c>
      <c r="C1544" t="str">
        <f>INDEX(tb_SVI[],MATCH(Table3[[#This Row],[city_name]],tb_SVI[city_name_uf],0),3)</f>
        <v>2608008</v>
      </c>
      <c r="D1544" t="s">
        <v>19190</v>
      </c>
      <c r="E1544" s="11">
        <f>INDEX(tb_SVI[],MATCH(Table3[[#This Row],[city_name]],tb_SVI[city_name_uf],0),5)</f>
        <v>17228</v>
      </c>
      <c r="F1544">
        <f>INDEX(tb_MHDI[],MATCH(Table3[[#This Row],[city_name]],tb_MHDI[mun_uf],0),5)</f>
        <v>0.53</v>
      </c>
      <c r="G1544">
        <f>INDEX(tb_MHDI[],MATCH(Table3[[#This Row],[city_name]],tb_MHDI[mun_uf],0),6)</f>
        <v>0.54900000000000004</v>
      </c>
      <c r="H1544">
        <f>INDEX(tb_MHDI[],MATCH(Table3[[#This Row],[city_name]],tb_MHDI[mun_uf],0),7)</f>
        <v>0.71199999999999997</v>
      </c>
      <c r="I1544">
        <f>INDEX(tb_MHDI[],MATCH(Table3[[#This Row],[city_name]],tb_MHDI[mun_uf],0),8)</f>
        <v>0.38100000000000001</v>
      </c>
      <c r="J1544">
        <f>_xlfn.NUMBERVALUE(INDEX(tb_SVI[],MATCH(Table3[[#This Row],[city_name]],tb_SVI[city_name_uf],0),8),".")</f>
        <v>0.50700000000000001</v>
      </c>
      <c r="K1544">
        <f>_xlfn.NUMBERVALUE(INDEX(tb_SVI[],MATCH(Table3[[#This Row],[city_name]],tb_SVI[city_name_uf],0),9),".")</f>
        <v>0.28999999999999998</v>
      </c>
      <c r="L1544">
        <f>_xlfn.NUMBERVALUE(INDEX(tb_SVI[],MATCH(Table3[[#This Row],[city_name]],tb_SVI[city_name_uf],0),10),".")</f>
        <v>0.60199999999999998</v>
      </c>
      <c r="M1544">
        <f>_xlfn.NUMBERVALUE(INDEX(tb_SVI[],MATCH(Table3[[#This Row],[city_name]],tb_SVI[city_name_uf],0),11),".")</f>
        <v>0.628</v>
      </c>
      <c r="N1544" s="14">
        <f>_xlfn.PERCENTRANK.INC(Table3[MHDI_tot],Table3[[#This Row],[MHDI_tot]],3)</f>
        <v>2.9000000000000001E-2</v>
      </c>
    </row>
    <row r="1545" spans="1:14" hidden="1" x14ac:dyDescent="0.2">
      <c r="A1545" t="str">
        <f>SVI!F1545</f>
        <v>Jatobá/PE</v>
      </c>
      <c r="B1545" t="str">
        <f>INDEX(tb_SVI[],MATCH(Table3[[#This Row],[ibge_cod]],tb_SVI[Município],0),1)</f>
        <v>PE</v>
      </c>
      <c r="C1545" t="str">
        <f>INDEX(tb_SVI[],MATCH(Table3[[#This Row],[city_name]],tb_SVI[city_name_uf],0),3)</f>
        <v>2608057</v>
      </c>
      <c r="D1545" t="s">
        <v>19191</v>
      </c>
      <c r="E1545" s="11">
        <f>INDEX(tb_SVI[],MATCH(Table3[[#This Row],[city_name]],tb_SVI[city_name_uf],0),5)</f>
        <v>14850</v>
      </c>
      <c r="F1545">
        <f>INDEX(tb_MHDI[],MATCH(Table3[[#This Row],[city_name]],tb_MHDI[mun_uf],0),5)</f>
        <v>0.64500000000000002</v>
      </c>
      <c r="G1545">
        <f>INDEX(tb_MHDI[],MATCH(Table3[[#This Row],[city_name]],tb_MHDI[mun_uf],0),6)</f>
        <v>0.60399999999999998</v>
      </c>
      <c r="H1545">
        <f>INDEX(tb_MHDI[],MATCH(Table3[[#This Row],[city_name]],tb_MHDI[mun_uf],0),7)</f>
        <v>0.77500000000000002</v>
      </c>
      <c r="I1545">
        <f>INDEX(tb_MHDI[],MATCH(Table3[[#This Row],[city_name]],tb_MHDI[mun_uf],0),8)</f>
        <v>0.57299999999999995</v>
      </c>
      <c r="J1545">
        <f>_xlfn.NUMBERVALUE(INDEX(tb_SVI[],MATCH(Table3[[#This Row],[city_name]],tb_SVI[city_name_uf],0),8),".")</f>
        <v>0.40100000000000002</v>
      </c>
      <c r="K1545">
        <f>_xlfn.NUMBERVALUE(INDEX(tb_SVI[],MATCH(Table3[[#This Row],[city_name]],tb_SVI[city_name_uf],0),9),".")</f>
        <v>0.23899999999999999</v>
      </c>
      <c r="L1545">
        <f>_xlfn.NUMBERVALUE(INDEX(tb_SVI[],MATCH(Table3[[#This Row],[city_name]],tb_SVI[city_name_uf],0),10),".")</f>
        <v>0.45400000000000001</v>
      </c>
      <c r="M1545">
        <f>_xlfn.NUMBERVALUE(INDEX(tb_SVI[],MATCH(Table3[[#This Row],[city_name]],tb_SVI[city_name_uf],0),11),".")</f>
        <v>0.51</v>
      </c>
      <c r="N1545" s="14">
        <f>_xlfn.PERCENTRANK.INC(Table3[MHDI_tot],Table3[[#This Row],[MHDI_tot]],3)</f>
        <v>0.42099999999999999</v>
      </c>
    </row>
    <row r="1546" spans="1:14" hidden="1" x14ac:dyDescent="0.2">
      <c r="A1546" t="str">
        <f>SVI!F1546</f>
        <v>Joaquim Nabuco/PE</v>
      </c>
      <c r="B1546" t="str">
        <f>INDEX(tb_SVI[],MATCH(Table3[[#This Row],[ibge_cod]],tb_SVI[Município],0),1)</f>
        <v>PE</v>
      </c>
      <c r="C1546" t="str">
        <f>INDEX(tb_SVI[],MATCH(Table3[[#This Row],[city_name]],tb_SVI[city_name_uf],0),3)</f>
        <v>2608206</v>
      </c>
      <c r="D1546" t="s">
        <v>19192</v>
      </c>
      <c r="E1546" s="11">
        <f>INDEX(tb_SVI[],MATCH(Table3[[#This Row],[city_name]],tb_SVI[city_name_uf],0),5)</f>
        <v>16011</v>
      </c>
      <c r="F1546">
        <f>INDEX(tb_MHDI[],MATCH(Table3[[#This Row],[city_name]],tb_MHDI[mun_uf],0),5)</f>
        <v>0.55400000000000005</v>
      </c>
      <c r="G1546">
        <f>INDEX(tb_MHDI[],MATCH(Table3[[#This Row],[city_name]],tb_MHDI[mun_uf],0),6)</f>
        <v>0.56100000000000005</v>
      </c>
      <c r="H1546">
        <f>INDEX(tb_MHDI[],MATCH(Table3[[#This Row],[city_name]],tb_MHDI[mun_uf],0),7)</f>
        <v>0.67600000000000005</v>
      </c>
      <c r="I1546">
        <f>INDEX(tb_MHDI[],MATCH(Table3[[#This Row],[city_name]],tb_MHDI[mun_uf],0),8)</f>
        <v>0.44900000000000001</v>
      </c>
      <c r="J1546">
        <f>_xlfn.NUMBERVALUE(INDEX(tb_SVI[],MATCH(Table3[[#This Row],[city_name]],tb_SVI[city_name_uf],0),8),".")</f>
        <v>0.55100000000000005</v>
      </c>
      <c r="K1546">
        <f>_xlfn.NUMBERVALUE(INDEX(tb_SVI[],MATCH(Table3[[#This Row],[city_name]],tb_SVI[city_name_uf],0),9),".")</f>
        <v>0.45200000000000001</v>
      </c>
      <c r="L1546">
        <f>_xlfn.NUMBERVALUE(INDEX(tb_SVI[],MATCH(Table3[[#This Row],[city_name]],tb_SVI[city_name_uf],0),10),".")</f>
        <v>0.64900000000000002</v>
      </c>
      <c r="M1546">
        <f>_xlfn.NUMBERVALUE(INDEX(tb_SVI[],MATCH(Table3[[#This Row],[city_name]],tb_SVI[city_name_uf],0),11),".")</f>
        <v>0.55200000000000005</v>
      </c>
      <c r="N1546" s="14">
        <f>_xlfn.PERCENTRANK.INC(Table3[MHDI_tot],Table3[[#This Row],[MHDI_tot]],3)</f>
        <v>7.2999999999999995E-2</v>
      </c>
    </row>
    <row r="1547" spans="1:14" hidden="1" x14ac:dyDescent="0.2">
      <c r="A1547" t="str">
        <f>SVI!F1547</f>
        <v>João Alfredo/PE</v>
      </c>
      <c r="B1547" t="str">
        <f>INDEX(tb_SVI[],MATCH(Table3[[#This Row],[ibge_cod]],tb_SVI[Município],0),1)</f>
        <v>PE</v>
      </c>
      <c r="C1547" t="str">
        <f>INDEX(tb_SVI[],MATCH(Table3[[#This Row],[city_name]],tb_SVI[city_name_uf],0),3)</f>
        <v>2608107</v>
      </c>
      <c r="D1547" t="s">
        <v>19193</v>
      </c>
      <c r="E1547" s="11">
        <f>INDEX(tb_SVI[],MATCH(Table3[[#This Row],[city_name]],tb_SVI[city_name_uf],0),5)</f>
        <v>33328</v>
      </c>
      <c r="F1547">
        <f>INDEX(tb_MHDI[],MATCH(Table3[[#This Row],[city_name]],tb_MHDI[mun_uf],0),5)</f>
        <v>0.57599999999999996</v>
      </c>
      <c r="G1547">
        <f>INDEX(tb_MHDI[],MATCH(Table3[[#This Row],[city_name]],tb_MHDI[mun_uf],0),6)</f>
        <v>0.56899999999999995</v>
      </c>
      <c r="H1547">
        <f>INDEX(tb_MHDI[],MATCH(Table3[[#This Row],[city_name]],tb_MHDI[mun_uf],0),7)</f>
        <v>0.72</v>
      </c>
      <c r="I1547">
        <f>INDEX(tb_MHDI[],MATCH(Table3[[#This Row],[city_name]],tb_MHDI[mun_uf],0),8)</f>
        <v>0.46600000000000003</v>
      </c>
      <c r="J1547">
        <f>_xlfn.NUMBERVALUE(INDEX(tb_SVI[],MATCH(Table3[[#This Row],[city_name]],tb_SVI[city_name_uf],0),8),".")</f>
        <v>0.48199999999999998</v>
      </c>
      <c r="K1547">
        <f>_xlfn.NUMBERVALUE(INDEX(tb_SVI[],MATCH(Table3[[#This Row],[city_name]],tb_SVI[city_name_uf],0),9),".")</f>
        <v>0.35499999999999998</v>
      </c>
      <c r="L1547">
        <f>_xlfn.NUMBERVALUE(INDEX(tb_SVI[],MATCH(Table3[[#This Row],[city_name]],tb_SVI[city_name_uf],0),10),".")</f>
        <v>0.58899999999999997</v>
      </c>
      <c r="M1547">
        <f>_xlfn.NUMBERVALUE(INDEX(tb_SVI[],MATCH(Table3[[#This Row],[city_name]],tb_SVI[city_name_uf],0),11),".")</f>
        <v>0.501</v>
      </c>
      <c r="N1547" s="14">
        <f>_xlfn.PERCENTRANK.INC(Table3[MHDI_tot],Table3[[#This Row],[MHDI_tot]],3)</f>
        <v>0.14799999999999999</v>
      </c>
    </row>
    <row r="1548" spans="1:14" hidden="1" x14ac:dyDescent="0.2">
      <c r="A1548" t="str">
        <f>SVI!F1548</f>
        <v>Jucati/PE</v>
      </c>
      <c r="B1548" t="str">
        <f>INDEX(tb_SVI[],MATCH(Table3[[#This Row],[ibge_cod]],tb_SVI[Município],0),1)</f>
        <v>PE</v>
      </c>
      <c r="C1548" t="str">
        <f>INDEX(tb_SVI[],MATCH(Table3[[#This Row],[city_name]],tb_SVI[city_name_uf],0),3)</f>
        <v>2608255</v>
      </c>
      <c r="D1548" t="s">
        <v>19194</v>
      </c>
      <c r="E1548" s="11">
        <f>INDEX(tb_SVI[],MATCH(Table3[[#This Row],[city_name]],tb_SVI[city_name_uf],0),5)</f>
        <v>11485</v>
      </c>
      <c r="F1548">
        <f>INDEX(tb_MHDI[],MATCH(Table3[[#This Row],[city_name]],tb_MHDI[mun_uf],0),5)</f>
        <v>0.55000000000000004</v>
      </c>
      <c r="G1548">
        <f>INDEX(tb_MHDI[],MATCH(Table3[[#This Row],[city_name]],tb_MHDI[mun_uf],0),6)</f>
        <v>0.54100000000000004</v>
      </c>
      <c r="H1548">
        <f>INDEX(tb_MHDI[],MATCH(Table3[[#This Row],[city_name]],tb_MHDI[mun_uf],0),7)</f>
        <v>0.68100000000000005</v>
      </c>
      <c r="I1548">
        <f>INDEX(tb_MHDI[],MATCH(Table3[[#This Row],[city_name]],tb_MHDI[mun_uf],0),8)</f>
        <v>0.45100000000000001</v>
      </c>
      <c r="J1548">
        <f>_xlfn.NUMBERVALUE(INDEX(tb_SVI[],MATCH(Table3[[#This Row],[city_name]],tb_SVI[city_name_uf],0),8),".")</f>
        <v>0.47199999999999998</v>
      </c>
      <c r="K1548">
        <f>_xlfn.NUMBERVALUE(INDEX(tb_SVI[],MATCH(Table3[[#This Row],[city_name]],tb_SVI[city_name_uf],0),9),".")</f>
        <v>0.26500000000000001</v>
      </c>
      <c r="L1548">
        <f>_xlfn.NUMBERVALUE(INDEX(tb_SVI[],MATCH(Table3[[#This Row],[city_name]],tb_SVI[city_name_uf],0),10),".")</f>
        <v>0.53400000000000003</v>
      </c>
      <c r="M1548">
        <f>_xlfn.NUMBERVALUE(INDEX(tb_SVI[],MATCH(Table3[[#This Row],[city_name]],tb_SVI[city_name_uf],0),11),".")</f>
        <v>0.61699999999999999</v>
      </c>
      <c r="N1548" s="14">
        <f>_xlfn.PERCENTRANK.INC(Table3[MHDI_tot],Table3[[#This Row],[MHDI_tot]],3)</f>
        <v>6.4000000000000001E-2</v>
      </c>
    </row>
    <row r="1549" spans="1:14" hidden="1" x14ac:dyDescent="0.2">
      <c r="A1549" t="str">
        <f>SVI!F1549</f>
        <v>Jupi/PE</v>
      </c>
      <c r="B1549" t="str">
        <f>INDEX(tb_SVI[],MATCH(Table3[[#This Row],[ibge_cod]],tb_SVI[Município],0),1)</f>
        <v>PE</v>
      </c>
      <c r="C1549" t="str">
        <f>INDEX(tb_SVI[],MATCH(Table3[[#This Row],[city_name]],tb_SVI[city_name_uf],0),3)</f>
        <v>2608305</v>
      </c>
      <c r="D1549" t="s">
        <v>19195</v>
      </c>
      <c r="E1549" s="11">
        <f>INDEX(tb_SVI[],MATCH(Table3[[#This Row],[city_name]],tb_SVI[city_name_uf],0),5)</f>
        <v>14922</v>
      </c>
      <c r="F1549">
        <f>INDEX(tb_MHDI[],MATCH(Table3[[#This Row],[city_name]],tb_MHDI[mun_uf],0),5)</f>
        <v>0.57499999999999996</v>
      </c>
      <c r="G1549">
        <f>INDEX(tb_MHDI[],MATCH(Table3[[#This Row],[city_name]],tb_MHDI[mun_uf],0),6)</f>
        <v>0.56000000000000005</v>
      </c>
      <c r="H1549">
        <f>INDEX(tb_MHDI[],MATCH(Table3[[#This Row],[city_name]],tb_MHDI[mun_uf],0),7)</f>
        <v>0.69799999999999995</v>
      </c>
      <c r="I1549">
        <f>INDEX(tb_MHDI[],MATCH(Table3[[#This Row],[city_name]],tb_MHDI[mun_uf],0),8)</f>
        <v>0.48699999999999999</v>
      </c>
      <c r="J1549">
        <f>_xlfn.NUMBERVALUE(INDEX(tb_SVI[],MATCH(Table3[[#This Row],[city_name]],tb_SVI[city_name_uf],0),8),".")</f>
        <v>0.47099999999999997</v>
      </c>
      <c r="K1549">
        <f>_xlfn.NUMBERVALUE(INDEX(tb_SVI[],MATCH(Table3[[#This Row],[city_name]],tb_SVI[city_name_uf],0),9),".")</f>
        <v>0.25600000000000001</v>
      </c>
      <c r="L1549">
        <f>_xlfn.NUMBERVALUE(INDEX(tb_SVI[],MATCH(Table3[[#This Row],[city_name]],tb_SVI[city_name_uf],0),10),".")</f>
        <v>0.55200000000000005</v>
      </c>
      <c r="M1549">
        <f>_xlfn.NUMBERVALUE(INDEX(tb_SVI[],MATCH(Table3[[#This Row],[city_name]],tb_SVI[city_name_uf],0),11),".")</f>
        <v>0.60399999999999998</v>
      </c>
      <c r="N1549" s="14">
        <f>_xlfn.PERCENTRANK.INC(Table3[MHDI_tot],Table3[[#This Row],[MHDI_tot]],3)</f>
        <v>0.14399999999999999</v>
      </c>
    </row>
    <row r="1550" spans="1:14" hidden="1" x14ac:dyDescent="0.2">
      <c r="A1550" t="str">
        <f>SVI!F1550</f>
        <v>Jurema/PE</v>
      </c>
      <c r="B1550" t="str">
        <f>INDEX(tb_SVI[],MATCH(Table3[[#This Row],[ibge_cod]],tb_SVI[Município],0),1)</f>
        <v>PE</v>
      </c>
      <c r="C1550" t="str">
        <f>INDEX(tb_SVI[],MATCH(Table3[[#This Row],[city_name]],tb_SVI[city_name_uf],0),3)</f>
        <v>2608404</v>
      </c>
      <c r="D1550" t="s">
        <v>19196</v>
      </c>
      <c r="E1550" s="11">
        <f>INDEX(tb_SVI[],MATCH(Table3[[#This Row],[city_name]],tb_SVI[city_name_uf],0),5)</f>
        <v>15431</v>
      </c>
      <c r="F1550">
        <f>INDEX(tb_MHDI[],MATCH(Table3[[#This Row],[city_name]],tb_MHDI[mun_uf],0),5)</f>
        <v>0.50900000000000001</v>
      </c>
      <c r="G1550">
        <f>INDEX(tb_MHDI[],MATCH(Table3[[#This Row],[city_name]],tb_MHDI[mun_uf],0),6)</f>
        <v>0.52200000000000002</v>
      </c>
      <c r="H1550">
        <f>INDEX(tb_MHDI[],MATCH(Table3[[#This Row],[city_name]],tb_MHDI[mun_uf],0),7)</f>
        <v>0.68100000000000005</v>
      </c>
      <c r="I1550">
        <f>INDEX(tb_MHDI[],MATCH(Table3[[#This Row],[city_name]],tb_MHDI[mun_uf],0),8)</f>
        <v>0.372</v>
      </c>
      <c r="J1550">
        <f>_xlfn.NUMBERVALUE(INDEX(tb_SVI[],MATCH(Table3[[#This Row],[city_name]],tb_SVI[city_name_uf],0),8),".")</f>
        <v>0.56599999999999995</v>
      </c>
      <c r="K1550">
        <f>_xlfn.NUMBERVALUE(INDEX(tb_SVI[],MATCH(Table3[[#This Row],[city_name]],tb_SVI[city_name_uf],0),9),".")</f>
        <v>0.39900000000000002</v>
      </c>
      <c r="L1550">
        <f>_xlfn.NUMBERVALUE(INDEX(tb_SVI[],MATCH(Table3[[#This Row],[city_name]],tb_SVI[city_name_uf],0),10),".")</f>
        <v>0.66500000000000004</v>
      </c>
      <c r="M1550">
        <f>_xlfn.NUMBERVALUE(INDEX(tb_SVI[],MATCH(Table3[[#This Row],[city_name]],tb_SVI[city_name_uf],0),11),".")</f>
        <v>0.63300000000000001</v>
      </c>
      <c r="N1550" s="14">
        <f>_xlfn.PERCENTRANK.INC(Table3[MHDI_tot],Table3[[#This Row],[MHDI_tot]],3)</f>
        <v>0.01</v>
      </c>
    </row>
    <row r="1551" spans="1:14" hidden="1" x14ac:dyDescent="0.2">
      <c r="A1551" t="str">
        <f>SVI!F1551</f>
        <v>Lagoa Grande/PE</v>
      </c>
      <c r="B1551" t="str">
        <f>INDEX(tb_SVI[],MATCH(Table3[[#This Row],[ibge_cod]],tb_SVI[Município],0),1)</f>
        <v>PE</v>
      </c>
      <c r="C1551" t="str">
        <f>INDEX(tb_SVI[],MATCH(Table3[[#This Row],[city_name]],tb_SVI[city_name_uf],0),3)</f>
        <v>2608750</v>
      </c>
      <c r="D1551" t="s">
        <v>19197</v>
      </c>
      <c r="E1551" s="11">
        <f>INDEX(tb_SVI[],MATCH(Table3[[#This Row],[city_name]],tb_SVI[city_name_uf],0),5)</f>
        <v>25849</v>
      </c>
      <c r="F1551">
        <f>INDEX(tb_MHDI[],MATCH(Table3[[#This Row],[city_name]],tb_MHDI[mun_uf],0),5)</f>
        <v>0.59699999999999998</v>
      </c>
      <c r="G1551">
        <f>INDEX(tb_MHDI[],MATCH(Table3[[#This Row],[city_name]],tb_MHDI[mun_uf],0),6)</f>
        <v>0.58099999999999996</v>
      </c>
      <c r="H1551">
        <f>INDEX(tb_MHDI[],MATCH(Table3[[#This Row],[city_name]],tb_MHDI[mun_uf],0),7)</f>
        <v>0.70499999999999996</v>
      </c>
      <c r="I1551">
        <f>INDEX(tb_MHDI[],MATCH(Table3[[#This Row],[city_name]],tb_MHDI[mun_uf],0),8)</f>
        <v>0.52</v>
      </c>
      <c r="J1551">
        <f>_xlfn.NUMBERVALUE(INDEX(tb_SVI[],MATCH(Table3[[#This Row],[city_name]],tb_SVI[city_name_uf],0),8),".")</f>
        <v>0.42799999999999999</v>
      </c>
      <c r="K1551">
        <f>_xlfn.NUMBERVALUE(INDEX(tb_SVI[],MATCH(Table3[[#This Row],[city_name]],tb_SVI[city_name_uf],0),9),".")</f>
        <v>0.22</v>
      </c>
      <c r="L1551">
        <f>_xlfn.NUMBERVALUE(INDEX(tb_SVI[],MATCH(Table3[[#This Row],[city_name]],tb_SVI[city_name_uf],0),10),".")</f>
        <v>0.59299999999999997</v>
      </c>
      <c r="M1551">
        <f>_xlfn.NUMBERVALUE(INDEX(tb_SVI[],MATCH(Table3[[#This Row],[city_name]],tb_SVI[city_name_uf],0),11),".")</f>
        <v>0.47</v>
      </c>
      <c r="N1551" s="14">
        <f>_xlfn.PERCENTRANK.INC(Table3[MHDI_tot],Table3[[#This Row],[MHDI_tot]],3)</f>
        <v>0.23799999999999999</v>
      </c>
    </row>
    <row r="1552" spans="1:14" hidden="1" x14ac:dyDescent="0.2">
      <c r="A1552" t="str">
        <f>SVI!F1552</f>
        <v>Lagoa de Itaenga/PE</v>
      </c>
      <c r="B1552" t="str">
        <f>INDEX(tb_SVI[],MATCH(Table3[[#This Row],[ibge_cod]],tb_SVI[Município],0),1)</f>
        <v>PE</v>
      </c>
      <c r="C1552" t="str">
        <f>INDEX(tb_SVI[],MATCH(Table3[[#This Row],[city_name]],tb_SVI[city_name_uf],0),3)</f>
        <v>2608503</v>
      </c>
      <c r="D1552" t="s">
        <v>19198</v>
      </c>
      <c r="E1552" s="11">
        <f>INDEX(tb_SVI[],MATCH(Table3[[#This Row],[city_name]],tb_SVI[city_name_uf],0),5)</f>
        <v>21460</v>
      </c>
      <c r="F1552">
        <f>INDEX(tb_MHDI[],MATCH(Table3[[#This Row],[city_name]],tb_MHDI[mun_uf],0),5)</f>
        <v>0.60199999999999998</v>
      </c>
      <c r="G1552">
        <f>INDEX(tb_MHDI[],MATCH(Table3[[#This Row],[city_name]],tb_MHDI[mun_uf],0),6)</f>
        <v>0.55500000000000005</v>
      </c>
      <c r="H1552">
        <f>INDEX(tb_MHDI[],MATCH(Table3[[#This Row],[city_name]],tb_MHDI[mun_uf],0),7)</f>
        <v>0.77400000000000002</v>
      </c>
      <c r="I1552">
        <f>INDEX(tb_MHDI[],MATCH(Table3[[#This Row],[city_name]],tb_MHDI[mun_uf],0),8)</f>
        <v>0.50900000000000001</v>
      </c>
      <c r="J1552">
        <f>_xlfn.NUMBERVALUE(INDEX(tb_SVI[],MATCH(Table3[[#This Row],[city_name]],tb_SVI[city_name_uf],0),8),".")</f>
        <v>0.495</v>
      </c>
      <c r="K1552">
        <f>_xlfn.NUMBERVALUE(INDEX(tb_SVI[],MATCH(Table3[[#This Row],[city_name]],tb_SVI[city_name_uf],0),9),".")</f>
        <v>0.41199999999999998</v>
      </c>
      <c r="L1552">
        <f>_xlfn.NUMBERVALUE(INDEX(tb_SVI[],MATCH(Table3[[#This Row],[city_name]],tb_SVI[city_name_uf],0),10),".")</f>
        <v>0.51500000000000001</v>
      </c>
      <c r="M1552">
        <f>_xlfn.NUMBERVALUE(INDEX(tb_SVI[],MATCH(Table3[[#This Row],[city_name]],tb_SVI[city_name_uf],0),11),".")</f>
        <v>0.55800000000000005</v>
      </c>
      <c r="N1552" s="14">
        <f>_xlfn.PERCENTRANK.INC(Table3[MHDI_tot],Table3[[#This Row],[MHDI_tot]],3)</f>
        <v>0.25900000000000001</v>
      </c>
    </row>
    <row r="1553" spans="1:14" hidden="1" x14ac:dyDescent="0.2">
      <c r="A1553" t="str">
        <f>SVI!F1553</f>
        <v>Lagoa do Carro/PE</v>
      </c>
      <c r="B1553" t="str">
        <f>INDEX(tb_SVI[],MATCH(Table3[[#This Row],[ibge_cod]],tb_SVI[Município],0),1)</f>
        <v>PE</v>
      </c>
      <c r="C1553" t="str">
        <f>INDEX(tb_SVI[],MATCH(Table3[[#This Row],[city_name]],tb_SVI[city_name_uf],0),3)</f>
        <v>2608453</v>
      </c>
      <c r="D1553" t="s">
        <v>19199</v>
      </c>
      <c r="E1553" s="11">
        <f>INDEX(tb_SVI[],MATCH(Table3[[#This Row],[city_name]],tb_SVI[city_name_uf],0),5)</f>
        <v>18252</v>
      </c>
      <c r="F1553">
        <f>INDEX(tb_MHDI[],MATCH(Table3[[#This Row],[city_name]],tb_MHDI[mun_uf],0),5)</f>
        <v>0.60899999999999999</v>
      </c>
      <c r="G1553">
        <f>INDEX(tb_MHDI[],MATCH(Table3[[#This Row],[city_name]],tb_MHDI[mun_uf],0),6)</f>
        <v>0.56599999999999995</v>
      </c>
      <c r="H1553">
        <f>INDEX(tb_MHDI[],MATCH(Table3[[#This Row],[city_name]],tb_MHDI[mun_uf],0),7)</f>
        <v>0.78900000000000003</v>
      </c>
      <c r="I1553">
        <f>INDEX(tb_MHDI[],MATCH(Table3[[#This Row],[city_name]],tb_MHDI[mun_uf],0),8)</f>
        <v>0.505</v>
      </c>
      <c r="J1553">
        <f>_xlfn.NUMBERVALUE(INDEX(tb_SVI[],MATCH(Table3[[#This Row],[city_name]],tb_SVI[city_name_uf],0),8),".")</f>
        <v>0.47099999999999997</v>
      </c>
      <c r="K1553">
        <f>_xlfn.NUMBERVALUE(INDEX(tb_SVI[],MATCH(Table3[[#This Row],[city_name]],tb_SVI[city_name_uf],0),9),".")</f>
        <v>0.46500000000000002</v>
      </c>
      <c r="L1553">
        <f>_xlfn.NUMBERVALUE(INDEX(tb_SVI[],MATCH(Table3[[#This Row],[city_name]],tb_SVI[city_name_uf],0),10),".")</f>
        <v>0.51200000000000001</v>
      </c>
      <c r="M1553">
        <f>_xlfn.NUMBERVALUE(INDEX(tb_SVI[],MATCH(Table3[[#This Row],[city_name]],tb_SVI[city_name_uf],0),11),".")</f>
        <v>0.436</v>
      </c>
      <c r="N1553" s="14">
        <f>_xlfn.PERCENTRANK.INC(Table3[MHDI_tot],Table3[[#This Row],[MHDI_tot]],3)</f>
        <v>0.28899999999999998</v>
      </c>
    </row>
    <row r="1554" spans="1:14" hidden="1" x14ac:dyDescent="0.2">
      <c r="A1554" t="str">
        <f>SVI!F1554</f>
        <v>Lagoa do Ouro/PE</v>
      </c>
      <c r="B1554" t="str">
        <f>INDEX(tb_SVI[],MATCH(Table3[[#This Row],[ibge_cod]],tb_SVI[Município],0),1)</f>
        <v>PE</v>
      </c>
      <c r="C1554" t="str">
        <f>INDEX(tb_SVI[],MATCH(Table3[[#This Row],[city_name]],tb_SVI[city_name_uf],0),3)</f>
        <v>2608602</v>
      </c>
      <c r="D1554" t="s">
        <v>19200</v>
      </c>
      <c r="E1554" s="11">
        <f>INDEX(tb_SVI[],MATCH(Table3[[#This Row],[city_name]],tb_SVI[city_name_uf],0),5)</f>
        <v>13224</v>
      </c>
      <c r="F1554">
        <f>INDEX(tb_MHDI[],MATCH(Table3[[#This Row],[city_name]],tb_MHDI[mun_uf],0),5)</f>
        <v>0.52500000000000002</v>
      </c>
      <c r="G1554">
        <f>INDEX(tb_MHDI[],MATCH(Table3[[#This Row],[city_name]],tb_MHDI[mun_uf],0),6)</f>
        <v>0.53600000000000003</v>
      </c>
      <c r="H1554">
        <f>INDEX(tb_MHDI[],MATCH(Table3[[#This Row],[city_name]],tb_MHDI[mun_uf],0),7)</f>
        <v>0.73299999999999998</v>
      </c>
      <c r="I1554">
        <f>INDEX(tb_MHDI[],MATCH(Table3[[#This Row],[city_name]],tb_MHDI[mun_uf],0),8)</f>
        <v>0.36899999999999999</v>
      </c>
      <c r="J1554">
        <f>_xlfn.NUMBERVALUE(INDEX(tb_SVI[],MATCH(Table3[[#This Row],[city_name]],tb_SVI[city_name_uf],0),8),".")</f>
        <v>0.503</v>
      </c>
      <c r="K1554">
        <f>_xlfn.NUMBERVALUE(INDEX(tb_SVI[],MATCH(Table3[[#This Row],[city_name]],tb_SVI[city_name_uf],0),9),".")</f>
        <v>0.25700000000000001</v>
      </c>
      <c r="L1554">
        <f>_xlfn.NUMBERVALUE(INDEX(tb_SVI[],MATCH(Table3[[#This Row],[city_name]],tb_SVI[city_name_uf],0),10),".")</f>
        <v>0.62</v>
      </c>
      <c r="M1554">
        <f>_xlfn.NUMBERVALUE(INDEX(tb_SVI[],MATCH(Table3[[#This Row],[city_name]],tb_SVI[city_name_uf],0),11),".")</f>
        <v>0.63300000000000001</v>
      </c>
      <c r="N1554" s="14">
        <f>_xlfn.PERCENTRANK.INC(Table3[MHDI_tot],Table3[[#This Row],[MHDI_tot]],3)</f>
        <v>2.1999999999999999E-2</v>
      </c>
    </row>
    <row r="1555" spans="1:14" hidden="1" x14ac:dyDescent="0.2">
      <c r="A1555" t="str">
        <f>SVI!F1555</f>
        <v>Lagoa dos Gatos/PE</v>
      </c>
      <c r="B1555" t="str">
        <f>INDEX(tb_SVI[],MATCH(Table3[[#This Row],[ibge_cod]],tb_SVI[Município],0),1)</f>
        <v>PE</v>
      </c>
      <c r="C1555" t="str">
        <f>INDEX(tb_SVI[],MATCH(Table3[[#This Row],[city_name]],tb_SVI[city_name_uf],0),3)</f>
        <v>2608701</v>
      </c>
      <c r="D1555" t="s">
        <v>19201</v>
      </c>
      <c r="E1555" s="11">
        <f>INDEX(tb_SVI[],MATCH(Table3[[#This Row],[city_name]],tb_SVI[city_name_uf],0),5)</f>
        <v>16318</v>
      </c>
      <c r="F1555">
        <f>INDEX(tb_MHDI[],MATCH(Table3[[#This Row],[city_name]],tb_MHDI[mun_uf],0),5)</f>
        <v>0.55100000000000005</v>
      </c>
      <c r="G1555">
        <f>INDEX(tb_MHDI[],MATCH(Table3[[#This Row],[city_name]],tb_MHDI[mun_uf],0),6)</f>
        <v>0.55500000000000005</v>
      </c>
      <c r="H1555">
        <f>INDEX(tb_MHDI[],MATCH(Table3[[#This Row],[city_name]],tb_MHDI[mun_uf],0),7)</f>
        <v>0.72499999999999998</v>
      </c>
      <c r="I1555">
        <f>INDEX(tb_MHDI[],MATCH(Table3[[#This Row],[city_name]],tb_MHDI[mun_uf],0),8)</f>
        <v>0.41599999999999998</v>
      </c>
      <c r="J1555">
        <f>_xlfn.NUMBERVALUE(INDEX(tb_SVI[],MATCH(Table3[[#This Row],[city_name]],tb_SVI[city_name_uf],0),8),".")</f>
        <v>0.47699999999999998</v>
      </c>
      <c r="K1555">
        <f>_xlfn.NUMBERVALUE(INDEX(tb_SVI[],MATCH(Table3[[#This Row],[city_name]],tb_SVI[city_name_uf],0),9),".")</f>
        <v>0.222</v>
      </c>
      <c r="L1555">
        <f>_xlfn.NUMBERVALUE(INDEX(tb_SVI[],MATCH(Table3[[#This Row],[city_name]],tb_SVI[city_name_uf],0),10),".")</f>
        <v>0.624</v>
      </c>
      <c r="M1555">
        <f>_xlfn.NUMBERVALUE(INDEX(tb_SVI[],MATCH(Table3[[#This Row],[city_name]],tb_SVI[city_name_uf],0),11),".")</f>
        <v>0.58499999999999996</v>
      </c>
      <c r="N1555" s="14">
        <f>_xlfn.PERCENTRANK.INC(Table3[MHDI_tot],Table3[[#This Row],[MHDI_tot]],3)</f>
        <v>6.6000000000000003E-2</v>
      </c>
    </row>
    <row r="1556" spans="1:14" hidden="1" x14ac:dyDescent="0.2">
      <c r="A1556" t="str">
        <f>SVI!F1556</f>
        <v>Lajedo/PE</v>
      </c>
      <c r="B1556" t="str">
        <f>INDEX(tb_SVI[],MATCH(Table3[[#This Row],[ibge_cod]],tb_SVI[Município],0),1)</f>
        <v>PE</v>
      </c>
      <c r="C1556" t="str">
        <f>INDEX(tb_SVI[],MATCH(Table3[[#This Row],[city_name]],tb_SVI[city_name_uf],0),3)</f>
        <v>2608800</v>
      </c>
      <c r="D1556" t="s">
        <v>19202</v>
      </c>
      <c r="E1556" s="11">
        <f>INDEX(tb_SVI[],MATCH(Table3[[#This Row],[city_name]],tb_SVI[city_name_uf],0),5)</f>
        <v>40589</v>
      </c>
      <c r="F1556">
        <f>INDEX(tb_MHDI[],MATCH(Table3[[#This Row],[city_name]],tb_MHDI[mun_uf],0),5)</f>
        <v>0.61099999999999999</v>
      </c>
      <c r="G1556">
        <f>INDEX(tb_MHDI[],MATCH(Table3[[#This Row],[city_name]],tb_MHDI[mun_uf],0),6)</f>
        <v>0.59899999999999998</v>
      </c>
      <c r="H1556">
        <f>INDEX(tb_MHDI[],MATCH(Table3[[#This Row],[city_name]],tb_MHDI[mun_uf],0),7)</f>
        <v>0.75800000000000001</v>
      </c>
      <c r="I1556">
        <f>INDEX(tb_MHDI[],MATCH(Table3[[#This Row],[city_name]],tb_MHDI[mun_uf],0),8)</f>
        <v>0.503</v>
      </c>
      <c r="J1556">
        <f>_xlfn.NUMBERVALUE(INDEX(tb_SVI[],MATCH(Table3[[#This Row],[city_name]],tb_SVI[city_name_uf],0),8),".")</f>
        <v>0.40500000000000003</v>
      </c>
      <c r="K1556">
        <f>_xlfn.NUMBERVALUE(INDEX(tb_SVI[],MATCH(Table3[[#This Row],[city_name]],tb_SVI[city_name_uf],0),9),".")</f>
        <v>0.23699999999999999</v>
      </c>
      <c r="L1556">
        <f>_xlfn.NUMBERVALUE(INDEX(tb_SVI[],MATCH(Table3[[#This Row],[city_name]],tb_SVI[city_name_uf],0),10),".")</f>
        <v>0.51900000000000002</v>
      </c>
      <c r="M1556">
        <f>_xlfn.NUMBERVALUE(INDEX(tb_SVI[],MATCH(Table3[[#This Row],[city_name]],tb_SVI[city_name_uf],0),11),".")</f>
        <v>0.46</v>
      </c>
      <c r="N1556" s="14">
        <f>_xlfn.PERCENTRANK.INC(Table3[MHDI_tot],Table3[[#This Row],[MHDI_tot]],3)</f>
        <v>0.29899999999999999</v>
      </c>
    </row>
    <row r="1557" spans="1:14" hidden="1" x14ac:dyDescent="0.2">
      <c r="A1557" t="str">
        <f>SVI!F1557</f>
        <v>Limoeiro/PE</v>
      </c>
      <c r="B1557" t="str">
        <f>INDEX(tb_SVI[],MATCH(Table3[[#This Row],[ibge_cod]],tb_SVI[Município],0),1)</f>
        <v>PE</v>
      </c>
      <c r="C1557" t="str">
        <f>INDEX(tb_SVI[],MATCH(Table3[[#This Row],[city_name]],tb_SVI[city_name_uf],0),3)</f>
        <v>2608909</v>
      </c>
      <c r="D1557" t="s">
        <v>19203</v>
      </c>
      <c r="E1557" s="11">
        <f>INDEX(tb_SVI[],MATCH(Table3[[#This Row],[city_name]],tb_SVI[city_name_uf],0),5)</f>
        <v>56198</v>
      </c>
      <c r="F1557">
        <f>INDEX(tb_MHDI[],MATCH(Table3[[#This Row],[city_name]],tb_MHDI[mun_uf],0),5)</f>
        <v>0.66300000000000003</v>
      </c>
      <c r="G1557">
        <f>INDEX(tb_MHDI[],MATCH(Table3[[#This Row],[city_name]],tb_MHDI[mun_uf],0),6)</f>
        <v>0.628</v>
      </c>
      <c r="H1557">
        <f>INDEX(tb_MHDI[],MATCH(Table3[[#This Row],[city_name]],tb_MHDI[mun_uf],0),7)</f>
        <v>0.79700000000000004</v>
      </c>
      <c r="I1557">
        <f>INDEX(tb_MHDI[],MATCH(Table3[[#This Row],[city_name]],tb_MHDI[mun_uf],0),8)</f>
        <v>0.58299999999999996</v>
      </c>
      <c r="J1557">
        <f>_xlfn.NUMBERVALUE(INDEX(tb_SVI[],MATCH(Table3[[#This Row],[city_name]],tb_SVI[city_name_uf],0),8),".")</f>
        <v>0.39700000000000002</v>
      </c>
      <c r="K1557">
        <f>_xlfn.NUMBERVALUE(INDEX(tb_SVI[],MATCH(Table3[[#This Row],[city_name]],tb_SVI[city_name_uf],0),9),".")</f>
        <v>0.29199999999999998</v>
      </c>
      <c r="L1557">
        <f>_xlfn.NUMBERVALUE(INDEX(tb_SVI[],MATCH(Table3[[#This Row],[city_name]],tb_SVI[city_name_uf],0),10),".")</f>
        <v>0.41799999999999998</v>
      </c>
      <c r="M1557">
        <f>_xlfn.NUMBERVALUE(INDEX(tb_SVI[],MATCH(Table3[[#This Row],[city_name]],tb_SVI[city_name_uf],0),11),".")</f>
        <v>0.48</v>
      </c>
      <c r="N1557" s="14">
        <f>_xlfn.PERCENTRANK.INC(Table3[MHDI_tot],Table3[[#This Row],[MHDI_tot]],3)</f>
        <v>0.48799999999999999</v>
      </c>
    </row>
    <row r="1558" spans="1:14" hidden="1" x14ac:dyDescent="0.2">
      <c r="A1558" t="str">
        <f>SVI!F1558</f>
        <v>Macaparana/PE</v>
      </c>
      <c r="B1558" t="str">
        <f>INDEX(tb_SVI[],MATCH(Table3[[#This Row],[ibge_cod]],tb_SVI[Município],0),1)</f>
        <v>PE</v>
      </c>
      <c r="C1558" t="str">
        <f>INDEX(tb_SVI[],MATCH(Table3[[#This Row],[city_name]],tb_SVI[city_name_uf],0),3)</f>
        <v>2609006</v>
      </c>
      <c r="D1558" t="s">
        <v>19204</v>
      </c>
      <c r="E1558" s="11">
        <f>INDEX(tb_SVI[],MATCH(Table3[[#This Row],[city_name]],tb_SVI[city_name_uf],0),5)</f>
        <v>25472</v>
      </c>
      <c r="F1558">
        <f>INDEX(tb_MHDI[],MATCH(Table3[[#This Row],[city_name]],tb_MHDI[mun_uf],0),5)</f>
        <v>0.60899999999999999</v>
      </c>
      <c r="G1558">
        <f>INDEX(tb_MHDI[],MATCH(Table3[[#This Row],[city_name]],tb_MHDI[mun_uf],0),6)</f>
        <v>0.57099999999999995</v>
      </c>
      <c r="H1558">
        <f>INDEX(tb_MHDI[],MATCH(Table3[[#This Row],[city_name]],tb_MHDI[mun_uf],0),7)</f>
        <v>0.77800000000000002</v>
      </c>
      <c r="I1558">
        <f>INDEX(tb_MHDI[],MATCH(Table3[[#This Row],[city_name]],tb_MHDI[mun_uf],0),8)</f>
        <v>0.50800000000000001</v>
      </c>
      <c r="J1558">
        <f>_xlfn.NUMBERVALUE(INDEX(tb_SVI[],MATCH(Table3[[#This Row],[city_name]],tb_SVI[city_name_uf],0),8),".")</f>
        <v>0.42699999999999999</v>
      </c>
      <c r="K1558">
        <f>_xlfn.NUMBERVALUE(INDEX(tb_SVI[],MATCH(Table3[[#This Row],[city_name]],tb_SVI[city_name_uf],0),9),".")</f>
        <v>0.23200000000000001</v>
      </c>
      <c r="L1558">
        <f>_xlfn.NUMBERVALUE(INDEX(tb_SVI[],MATCH(Table3[[#This Row],[city_name]],tb_SVI[city_name_uf],0),10),".")</f>
        <v>0.503</v>
      </c>
      <c r="M1558">
        <f>_xlfn.NUMBERVALUE(INDEX(tb_SVI[],MATCH(Table3[[#This Row],[city_name]],tb_SVI[city_name_uf],0),11),".")</f>
        <v>0.54700000000000004</v>
      </c>
      <c r="N1558" s="14">
        <f>_xlfn.PERCENTRANK.INC(Table3[MHDI_tot],Table3[[#This Row],[MHDI_tot]],3)</f>
        <v>0.28899999999999998</v>
      </c>
    </row>
    <row r="1559" spans="1:14" hidden="1" x14ac:dyDescent="0.2">
      <c r="A1559" t="str">
        <f>SVI!F1559</f>
        <v>Machados/PE</v>
      </c>
      <c r="B1559" t="str">
        <f>INDEX(tb_SVI[],MATCH(Table3[[#This Row],[ibge_cod]],tb_SVI[Município],0),1)</f>
        <v>PE</v>
      </c>
      <c r="C1559" t="str">
        <f>INDEX(tb_SVI[],MATCH(Table3[[#This Row],[city_name]],tb_SVI[city_name_uf],0),3)</f>
        <v>2609105</v>
      </c>
      <c r="D1559" t="s">
        <v>19205</v>
      </c>
      <c r="E1559" s="11">
        <f>INDEX(tb_SVI[],MATCH(Table3[[#This Row],[city_name]],tb_SVI[city_name_uf],0),5)</f>
        <v>16321</v>
      </c>
      <c r="F1559">
        <f>INDEX(tb_MHDI[],MATCH(Table3[[#This Row],[city_name]],tb_MHDI[mun_uf],0),5)</f>
        <v>0.57799999999999996</v>
      </c>
      <c r="G1559">
        <f>INDEX(tb_MHDI[],MATCH(Table3[[#This Row],[city_name]],tb_MHDI[mun_uf],0),6)</f>
        <v>0.54100000000000004</v>
      </c>
      <c r="H1559">
        <f>INDEX(tb_MHDI[],MATCH(Table3[[#This Row],[city_name]],tb_MHDI[mun_uf],0),7)</f>
        <v>0.76700000000000002</v>
      </c>
      <c r="I1559">
        <f>INDEX(tb_MHDI[],MATCH(Table3[[#This Row],[city_name]],tb_MHDI[mun_uf],0),8)</f>
        <v>0.46600000000000003</v>
      </c>
      <c r="J1559">
        <f>_xlfn.NUMBERVALUE(INDEX(tb_SVI[],MATCH(Table3[[#This Row],[city_name]],tb_SVI[city_name_uf],0),8),".")</f>
        <v>0.497</v>
      </c>
      <c r="K1559">
        <f>_xlfn.NUMBERVALUE(INDEX(tb_SVI[],MATCH(Table3[[#This Row],[city_name]],tb_SVI[city_name_uf],0),9),".")</f>
        <v>0.311</v>
      </c>
      <c r="L1559">
        <f>_xlfn.NUMBERVALUE(INDEX(tb_SVI[],MATCH(Table3[[#This Row],[city_name]],tb_SVI[city_name_uf],0),10),".")</f>
        <v>0.67500000000000004</v>
      </c>
      <c r="M1559">
        <f>_xlfn.NUMBERVALUE(INDEX(tb_SVI[],MATCH(Table3[[#This Row],[city_name]],tb_SVI[city_name_uf],0),11),".")</f>
        <v>0.505</v>
      </c>
      <c r="N1559" s="14">
        <f>_xlfn.PERCENTRANK.INC(Table3[MHDI_tot],Table3[[#This Row],[MHDI_tot]],3)</f>
        <v>0.156</v>
      </c>
    </row>
    <row r="1560" spans="1:14" hidden="1" x14ac:dyDescent="0.2">
      <c r="A1560" t="str">
        <f>SVI!F1560</f>
        <v>Manari/PE</v>
      </c>
      <c r="B1560" t="str">
        <f>INDEX(tb_SVI[],MATCH(Table3[[#This Row],[ibge_cod]],tb_SVI[Município],0),1)</f>
        <v>PE</v>
      </c>
      <c r="C1560" t="str">
        <f>INDEX(tb_SVI[],MATCH(Table3[[#This Row],[city_name]],tb_SVI[city_name_uf],0),3)</f>
        <v>2609154</v>
      </c>
      <c r="D1560" t="s">
        <v>19206</v>
      </c>
      <c r="E1560" s="11">
        <f>INDEX(tb_SVI[],MATCH(Table3[[#This Row],[city_name]],tb_SVI[city_name_uf],0),5)</f>
        <v>21776</v>
      </c>
      <c r="F1560">
        <f>INDEX(tb_MHDI[],MATCH(Table3[[#This Row],[city_name]],tb_MHDI[mun_uf],0),5)</f>
        <v>0.48699999999999999</v>
      </c>
      <c r="G1560">
        <f>INDEX(tb_MHDI[],MATCH(Table3[[#This Row],[city_name]],tb_MHDI[mun_uf],0),6)</f>
        <v>0.47699999999999998</v>
      </c>
      <c r="H1560">
        <f>INDEX(tb_MHDI[],MATCH(Table3[[#This Row],[city_name]],tb_MHDI[mun_uf],0),7)</f>
        <v>0.68200000000000005</v>
      </c>
      <c r="I1560">
        <f>INDEX(tb_MHDI[],MATCH(Table3[[#This Row],[city_name]],tb_MHDI[mun_uf],0),8)</f>
        <v>0.35399999999999998</v>
      </c>
      <c r="J1560">
        <f>_xlfn.NUMBERVALUE(INDEX(tb_SVI[],MATCH(Table3[[#This Row],[city_name]],tb_SVI[city_name_uf],0),8),".")</f>
        <v>0.61299999999999999</v>
      </c>
      <c r="K1560">
        <f>_xlfn.NUMBERVALUE(INDEX(tb_SVI[],MATCH(Table3[[#This Row],[city_name]],tb_SVI[city_name_uf],0),9),".")</f>
        <v>0.49199999999999999</v>
      </c>
      <c r="L1560">
        <f>_xlfn.NUMBERVALUE(INDEX(tb_SVI[],MATCH(Table3[[#This Row],[city_name]],tb_SVI[city_name_uf],0),10),".")</f>
        <v>0.63600000000000001</v>
      </c>
      <c r="M1560">
        <f>_xlfn.NUMBERVALUE(INDEX(tb_SVI[],MATCH(Table3[[#This Row],[city_name]],tb_SVI[city_name_uf],0),11),".")</f>
        <v>0.71199999999999997</v>
      </c>
      <c r="N1560" s="14">
        <f>_xlfn.PERCENTRANK.INC(Table3[MHDI_tot],Table3[[#This Row],[MHDI_tot]],3)</f>
        <v>3.0000000000000001E-3</v>
      </c>
    </row>
    <row r="1561" spans="1:14" hidden="1" x14ac:dyDescent="0.2">
      <c r="A1561" t="str">
        <f>SVI!F1561</f>
        <v>Maraial/PE</v>
      </c>
      <c r="B1561" t="str">
        <f>INDEX(tb_SVI[],MATCH(Table3[[#This Row],[ibge_cod]],tb_SVI[Município],0),1)</f>
        <v>PE</v>
      </c>
      <c r="C1561" t="str">
        <f>INDEX(tb_SVI[],MATCH(Table3[[#This Row],[city_name]],tb_SVI[city_name_uf],0),3)</f>
        <v>2609204</v>
      </c>
      <c r="D1561" t="s">
        <v>19207</v>
      </c>
      <c r="E1561" s="11">
        <f>INDEX(tb_SVI[],MATCH(Table3[[#This Row],[city_name]],tb_SVI[city_name_uf],0),5)</f>
        <v>11220</v>
      </c>
      <c r="F1561">
        <f>INDEX(tb_MHDI[],MATCH(Table3[[#This Row],[city_name]],tb_MHDI[mun_uf],0),5)</f>
        <v>0.53400000000000003</v>
      </c>
      <c r="G1561">
        <f>INDEX(tb_MHDI[],MATCH(Table3[[#This Row],[city_name]],tb_MHDI[mun_uf],0),6)</f>
        <v>0.54100000000000004</v>
      </c>
      <c r="H1561">
        <f>INDEX(tb_MHDI[],MATCH(Table3[[#This Row],[city_name]],tb_MHDI[mun_uf],0),7)</f>
        <v>0.69799999999999995</v>
      </c>
      <c r="I1561">
        <f>INDEX(tb_MHDI[],MATCH(Table3[[#This Row],[city_name]],tb_MHDI[mun_uf],0),8)</f>
        <v>0.40300000000000002</v>
      </c>
      <c r="J1561">
        <f>_xlfn.NUMBERVALUE(INDEX(tb_SVI[],MATCH(Table3[[#This Row],[city_name]],tb_SVI[city_name_uf],0),8),".")</f>
        <v>0.55600000000000005</v>
      </c>
      <c r="K1561">
        <f>_xlfn.NUMBERVALUE(INDEX(tb_SVI[],MATCH(Table3[[#This Row],[city_name]],tb_SVI[city_name_uf],0),9),".")</f>
        <v>0.37</v>
      </c>
      <c r="L1561">
        <f>_xlfn.NUMBERVALUE(INDEX(tb_SVI[],MATCH(Table3[[#This Row],[city_name]],tb_SVI[city_name_uf],0),10),".")</f>
        <v>0.70399999999999996</v>
      </c>
      <c r="M1561">
        <f>_xlfn.NUMBERVALUE(INDEX(tb_SVI[],MATCH(Table3[[#This Row],[city_name]],tb_SVI[city_name_uf],0),11),".")</f>
        <v>0.59399999999999997</v>
      </c>
      <c r="N1561" s="14">
        <f>_xlfn.PERCENTRANK.INC(Table3[MHDI_tot],Table3[[#This Row],[MHDI_tot]],3)</f>
        <v>3.5000000000000003E-2</v>
      </c>
    </row>
    <row r="1562" spans="1:14" hidden="1" x14ac:dyDescent="0.2">
      <c r="A1562" t="str">
        <f>SVI!F1562</f>
        <v>Mirandiba/PE</v>
      </c>
      <c r="B1562" t="str">
        <f>INDEX(tb_SVI[],MATCH(Table3[[#This Row],[ibge_cod]],tb_SVI[Município],0),1)</f>
        <v>PE</v>
      </c>
      <c r="C1562" t="str">
        <f>INDEX(tb_SVI[],MATCH(Table3[[#This Row],[city_name]],tb_SVI[city_name_uf],0),3)</f>
        <v>2609303</v>
      </c>
      <c r="D1562" t="s">
        <v>19208</v>
      </c>
      <c r="E1562" s="11">
        <f>INDEX(tb_SVI[],MATCH(Table3[[#This Row],[city_name]],tb_SVI[city_name_uf],0),5)</f>
        <v>15470</v>
      </c>
      <c r="F1562">
        <f>INDEX(tb_MHDI[],MATCH(Table3[[#This Row],[city_name]],tb_MHDI[mun_uf],0),5)</f>
        <v>0.59099999999999997</v>
      </c>
      <c r="G1562">
        <f>INDEX(tb_MHDI[],MATCH(Table3[[#This Row],[city_name]],tb_MHDI[mun_uf],0),6)</f>
        <v>0.51200000000000001</v>
      </c>
      <c r="H1562">
        <f>INDEX(tb_MHDI[],MATCH(Table3[[#This Row],[city_name]],tb_MHDI[mun_uf],0),7)</f>
        <v>0.76900000000000002</v>
      </c>
      <c r="I1562">
        <f>INDEX(tb_MHDI[],MATCH(Table3[[#This Row],[city_name]],tb_MHDI[mun_uf],0),8)</f>
        <v>0.52500000000000002</v>
      </c>
      <c r="J1562">
        <f>_xlfn.NUMBERVALUE(INDEX(tb_SVI[],MATCH(Table3[[#This Row],[city_name]],tb_SVI[city_name_uf],0),8),".")</f>
        <v>0.50800000000000001</v>
      </c>
      <c r="K1562">
        <f>_xlfn.NUMBERVALUE(INDEX(tb_SVI[],MATCH(Table3[[#This Row],[city_name]],tb_SVI[city_name_uf],0),9),".")</f>
        <v>0.314</v>
      </c>
      <c r="L1562">
        <f>_xlfn.NUMBERVALUE(INDEX(tb_SVI[],MATCH(Table3[[#This Row],[city_name]],tb_SVI[city_name_uf],0),10),".")</f>
        <v>0.58399999999999996</v>
      </c>
      <c r="M1562">
        <f>_xlfn.NUMBERVALUE(INDEX(tb_SVI[],MATCH(Table3[[#This Row],[city_name]],tb_SVI[city_name_uf],0),11),".")</f>
        <v>0.625</v>
      </c>
      <c r="N1562" s="14">
        <f>_xlfn.PERCENTRANK.INC(Table3[MHDI_tot],Table3[[#This Row],[MHDI_tot]],3)</f>
        <v>0.21</v>
      </c>
    </row>
    <row r="1563" spans="1:14" hidden="1" x14ac:dyDescent="0.2">
      <c r="A1563" t="str">
        <f>SVI!F2858</f>
        <v>Rio Piracicaba/MG</v>
      </c>
      <c r="B1563" t="str">
        <f>INDEX(tb_SVI[],MATCH(Table3[[#This Row],[ibge_cod]],tb_SVI[Município],0),1)</f>
        <v>MG</v>
      </c>
      <c r="C1563" t="str">
        <f>INDEX(tb_SVI[],MATCH(Table3[[#This Row],[city_name]],tb_SVI[city_name_uf],0),3)</f>
        <v>3155702</v>
      </c>
      <c r="D1563" t="e">
        <v>#N/A</v>
      </c>
      <c r="E1563" s="11">
        <f>INDEX(tb_SVI[],MATCH(Table3[[#This Row],[city_name]],tb_SVI[city_name_uf],0),5)</f>
        <v>14332</v>
      </c>
      <c r="F1563">
        <f>INDEX(tb_MHDI[],MATCH(Table3[[#This Row],[city_name]],tb_MHDI[mun_uf],0),5)</f>
        <v>0.68500000000000005</v>
      </c>
      <c r="G1563">
        <f>INDEX(tb_MHDI[],MATCH(Table3[[#This Row],[city_name]],tb_MHDI[mun_uf],0),6)</f>
        <v>0.67</v>
      </c>
      <c r="H1563">
        <f>INDEX(tb_MHDI[],MATCH(Table3[[#This Row],[city_name]],tb_MHDI[mun_uf],0),7)</f>
        <v>0.79400000000000004</v>
      </c>
      <c r="I1563">
        <f>INDEX(tb_MHDI[],MATCH(Table3[[#This Row],[city_name]],tb_MHDI[mun_uf],0),8)</f>
        <v>0.60499999999999998</v>
      </c>
      <c r="J1563">
        <f>_xlfn.NUMBERVALUE(INDEX(tb_SVI[],MATCH(Table3[[#This Row],[city_name]],tb_SVI[city_name_uf],0),8),".")</f>
        <v>0.26200000000000001</v>
      </c>
      <c r="K1563">
        <f>_xlfn.NUMBERVALUE(INDEX(tb_SVI[],MATCH(Table3[[#This Row],[city_name]],tb_SVI[city_name_uf],0),9),".")</f>
        <v>0.113</v>
      </c>
      <c r="L1563">
        <f>_xlfn.NUMBERVALUE(INDEX(tb_SVI[],MATCH(Table3[[#This Row],[city_name]],tb_SVI[city_name_uf],0),10),".")</f>
        <v>0.29299999999999998</v>
      </c>
      <c r="M1563">
        <f>_xlfn.NUMBERVALUE(INDEX(tb_SVI[],MATCH(Table3[[#This Row],[city_name]],tb_SVI[city_name_uf],0),11),".")</f>
        <v>0.379</v>
      </c>
      <c r="N1563" s="14">
        <f>_xlfn.PERCENTRANK.INC(Table3[MHDI_tot],Table3[[#This Row],[MHDI_tot]],3)</f>
        <v>0.58099999999999996</v>
      </c>
    </row>
    <row r="1564" spans="1:14" hidden="1" x14ac:dyDescent="0.2">
      <c r="A1564" t="str">
        <f>SVI!F1564</f>
        <v>Nazaré da Mata/PE</v>
      </c>
      <c r="B1564" t="str">
        <f>INDEX(tb_SVI[],MATCH(Table3[[#This Row],[ibge_cod]],tb_SVI[Município],0),1)</f>
        <v>PE</v>
      </c>
      <c r="C1564" t="str">
        <f>INDEX(tb_SVI[],MATCH(Table3[[#This Row],[city_name]],tb_SVI[city_name_uf],0),3)</f>
        <v>2609501</v>
      </c>
      <c r="D1564" t="s">
        <v>19209</v>
      </c>
      <c r="E1564" s="11">
        <f>INDEX(tb_SVI[],MATCH(Table3[[#This Row],[city_name]],tb_SVI[city_name_uf],0),5)</f>
        <v>32573</v>
      </c>
      <c r="F1564">
        <f>INDEX(tb_MHDI[],MATCH(Table3[[#This Row],[city_name]],tb_MHDI[mun_uf],0),5)</f>
        <v>0.66200000000000003</v>
      </c>
      <c r="G1564">
        <f>INDEX(tb_MHDI[],MATCH(Table3[[#This Row],[city_name]],tb_MHDI[mun_uf],0),6)</f>
        <v>0.60799999999999998</v>
      </c>
      <c r="H1564">
        <f>INDEX(tb_MHDI[],MATCH(Table3[[#This Row],[city_name]],tb_MHDI[mun_uf],0),7)</f>
        <v>0.78900000000000003</v>
      </c>
      <c r="I1564">
        <f>INDEX(tb_MHDI[],MATCH(Table3[[#This Row],[city_name]],tb_MHDI[mun_uf],0),8)</f>
        <v>0.60399999999999998</v>
      </c>
      <c r="J1564">
        <f>_xlfn.NUMBERVALUE(INDEX(tb_SVI[],MATCH(Table3[[#This Row],[city_name]],tb_SVI[city_name_uf],0),8),".")</f>
        <v>0.41199999999999998</v>
      </c>
      <c r="K1564">
        <f>_xlfn.NUMBERVALUE(INDEX(tb_SVI[],MATCH(Table3[[#This Row],[city_name]],tb_SVI[city_name_uf],0),9),".")</f>
        <v>0.30599999999999999</v>
      </c>
      <c r="L1564">
        <f>_xlfn.NUMBERVALUE(INDEX(tb_SVI[],MATCH(Table3[[#This Row],[city_name]],tb_SVI[city_name_uf],0),10),".")</f>
        <v>0.45800000000000002</v>
      </c>
      <c r="M1564">
        <f>_xlfn.NUMBERVALUE(INDEX(tb_SVI[],MATCH(Table3[[#This Row],[city_name]],tb_SVI[city_name_uf],0),11),".")</f>
        <v>0.47199999999999998</v>
      </c>
      <c r="N1564" s="14">
        <f>_xlfn.PERCENTRANK.INC(Table3[MHDI_tot],Table3[[#This Row],[MHDI_tot]],3)</f>
        <v>0.48399999999999999</v>
      </c>
    </row>
    <row r="1565" spans="1:14" hidden="1" x14ac:dyDescent="0.2">
      <c r="A1565" t="str">
        <f>SVI!F1565</f>
        <v>Orobó/PE</v>
      </c>
      <c r="B1565" t="str">
        <f>INDEX(tb_SVI[],MATCH(Table3[[#This Row],[ibge_cod]],tb_SVI[Município],0),1)</f>
        <v>PE</v>
      </c>
      <c r="C1565" t="str">
        <f>INDEX(tb_SVI[],MATCH(Table3[[#This Row],[city_name]],tb_SVI[city_name_uf],0),3)</f>
        <v>2609709</v>
      </c>
      <c r="D1565" t="s">
        <v>19210</v>
      </c>
      <c r="E1565" s="11">
        <f>INDEX(tb_SVI[],MATCH(Table3[[#This Row],[city_name]],tb_SVI[city_name_uf],0),5)</f>
        <v>23935</v>
      </c>
      <c r="F1565">
        <f>INDEX(tb_MHDI[],MATCH(Table3[[#This Row],[city_name]],tb_MHDI[mun_uf],0),5)</f>
        <v>0.61</v>
      </c>
      <c r="G1565">
        <f>INDEX(tb_MHDI[],MATCH(Table3[[#This Row],[city_name]],tb_MHDI[mun_uf],0),6)</f>
        <v>0.54500000000000004</v>
      </c>
      <c r="H1565">
        <f>INDEX(tb_MHDI[],MATCH(Table3[[#This Row],[city_name]],tb_MHDI[mun_uf],0),7)</f>
        <v>0.78700000000000003</v>
      </c>
      <c r="I1565">
        <f>INDEX(tb_MHDI[],MATCH(Table3[[#This Row],[city_name]],tb_MHDI[mun_uf],0),8)</f>
        <v>0.52800000000000002</v>
      </c>
      <c r="J1565">
        <f>_xlfn.NUMBERVALUE(INDEX(tb_SVI[],MATCH(Table3[[#This Row],[city_name]],tb_SVI[city_name_uf],0),8),".")</f>
        <v>0.47</v>
      </c>
      <c r="K1565">
        <f>_xlfn.NUMBERVALUE(INDEX(tb_SVI[],MATCH(Table3[[#This Row],[city_name]],tb_SVI[city_name_uf],0),9),".")</f>
        <v>0.34599999999999997</v>
      </c>
      <c r="L1565">
        <f>_xlfn.NUMBERVALUE(INDEX(tb_SVI[],MATCH(Table3[[#This Row],[city_name]],tb_SVI[city_name_uf],0),10),".")</f>
        <v>0.496</v>
      </c>
      <c r="M1565">
        <f>_xlfn.NUMBERVALUE(INDEX(tb_SVI[],MATCH(Table3[[#This Row],[city_name]],tb_SVI[city_name_uf],0),11),".")</f>
        <v>0.56799999999999995</v>
      </c>
      <c r="N1565" s="14">
        <f>_xlfn.PERCENTRANK.INC(Table3[MHDI_tot],Table3[[#This Row],[MHDI_tot]],3)</f>
        <v>0.29399999999999998</v>
      </c>
    </row>
    <row r="1566" spans="1:14" hidden="1" x14ac:dyDescent="0.2">
      <c r="A1566" t="str">
        <f>SVI!F3151</f>
        <v>Governador Lindenberg/ES</v>
      </c>
      <c r="B1566" t="str">
        <f>INDEX(tb_SVI[],MATCH(Table3[[#This Row],[ibge_cod]],tb_SVI[Município],0),1)</f>
        <v>ES</v>
      </c>
      <c r="C1566" t="str">
        <f>INDEX(tb_SVI[],MATCH(Table3[[#This Row],[city_name]],tb_SVI[city_name_uf],0),3)</f>
        <v>3202256</v>
      </c>
      <c r="D1566" t="e">
        <v>#N/A</v>
      </c>
      <c r="E1566" s="11">
        <f>INDEX(tb_SVI[],MATCH(Table3[[#This Row],[city_name]],tb_SVI[city_name_uf],0),5)</f>
        <v>12880</v>
      </c>
      <c r="F1566">
        <f>INDEX(tb_MHDI[],MATCH(Table3[[#This Row],[city_name]],tb_MHDI[mun_uf],0),5)</f>
        <v>0.69399999999999995</v>
      </c>
      <c r="G1566">
        <f>INDEX(tb_MHDI[],MATCH(Table3[[#This Row],[city_name]],tb_MHDI[mun_uf],0),6)</f>
        <v>0.66900000000000004</v>
      </c>
      <c r="H1566">
        <f>INDEX(tb_MHDI[],MATCH(Table3[[#This Row],[city_name]],tb_MHDI[mun_uf],0),7)</f>
        <v>0.82299999999999995</v>
      </c>
      <c r="I1566">
        <f>INDEX(tb_MHDI[],MATCH(Table3[[#This Row],[city_name]],tb_MHDI[mun_uf],0),8)</f>
        <v>0.60799999999999998</v>
      </c>
      <c r="J1566">
        <f>_xlfn.NUMBERVALUE(INDEX(tb_SVI[],MATCH(Table3[[#This Row],[city_name]],tb_SVI[city_name_uf],0),8),".")</f>
        <v>0.216</v>
      </c>
      <c r="K1566">
        <f>_xlfn.NUMBERVALUE(INDEX(tb_SVI[],MATCH(Table3[[#This Row],[city_name]],tb_SVI[city_name_uf],0),9),".")</f>
        <v>2.9000000000000001E-2</v>
      </c>
      <c r="L1566">
        <f>_xlfn.NUMBERVALUE(INDEX(tb_SVI[],MATCH(Table3[[#This Row],[city_name]],tb_SVI[city_name_uf],0),10),".")</f>
        <v>0.35799999999999998</v>
      </c>
      <c r="M1566">
        <f>_xlfn.NUMBERVALUE(INDEX(tb_SVI[],MATCH(Table3[[#This Row],[city_name]],tb_SVI[city_name_uf],0),11),".")</f>
        <v>0.26100000000000001</v>
      </c>
      <c r="N1566" s="14">
        <f>_xlfn.PERCENTRANK.INC(Table3[MHDI_tot],Table3[[#This Row],[MHDI_tot]],3)</f>
        <v>0.622</v>
      </c>
    </row>
    <row r="1567" spans="1:14" hidden="1" x14ac:dyDescent="0.2">
      <c r="A1567" t="str">
        <f>SVI!F1567</f>
        <v>Ouricuri/PE</v>
      </c>
      <c r="B1567" t="str">
        <f>INDEX(tb_SVI[],MATCH(Table3[[#This Row],[ibge_cod]],tb_SVI[Município],0),1)</f>
        <v>PE</v>
      </c>
      <c r="C1567" t="str">
        <f>INDEX(tb_SVI[],MATCH(Table3[[#This Row],[city_name]],tb_SVI[city_name_uf],0),3)</f>
        <v>2609907</v>
      </c>
      <c r="D1567" t="s">
        <v>19211</v>
      </c>
      <c r="E1567" s="11">
        <f>INDEX(tb_SVI[],MATCH(Table3[[#This Row],[city_name]],tb_SVI[city_name_uf],0),5)</f>
        <v>69969</v>
      </c>
      <c r="F1567">
        <f>INDEX(tb_MHDI[],MATCH(Table3[[#This Row],[city_name]],tb_MHDI[mun_uf],0),5)</f>
        <v>0.57199999999999995</v>
      </c>
      <c r="G1567">
        <f>INDEX(tb_MHDI[],MATCH(Table3[[#This Row],[city_name]],tb_MHDI[mun_uf],0),6)</f>
        <v>0.57799999999999996</v>
      </c>
      <c r="H1567">
        <f>INDEX(tb_MHDI[],MATCH(Table3[[#This Row],[city_name]],tb_MHDI[mun_uf],0),7)</f>
        <v>0.77300000000000002</v>
      </c>
      <c r="I1567">
        <f>INDEX(tb_MHDI[],MATCH(Table3[[#This Row],[city_name]],tb_MHDI[mun_uf],0),8)</f>
        <v>0.41899999999999998</v>
      </c>
      <c r="J1567">
        <f>_xlfn.NUMBERVALUE(INDEX(tb_SVI[],MATCH(Table3[[#This Row],[city_name]],tb_SVI[city_name_uf],0),8),".")</f>
        <v>0.50900000000000001</v>
      </c>
      <c r="K1567">
        <f>_xlfn.NUMBERVALUE(INDEX(tb_SVI[],MATCH(Table3[[#This Row],[city_name]],tb_SVI[city_name_uf],0),9),".")</f>
        <v>0.34100000000000003</v>
      </c>
      <c r="L1567">
        <f>_xlfn.NUMBERVALUE(INDEX(tb_SVI[],MATCH(Table3[[#This Row],[city_name]],tb_SVI[city_name_uf],0),10),".")</f>
        <v>0.627</v>
      </c>
      <c r="M1567">
        <f>_xlfn.NUMBERVALUE(INDEX(tb_SVI[],MATCH(Table3[[#This Row],[city_name]],tb_SVI[city_name_uf],0),11),".")</f>
        <v>0.55900000000000005</v>
      </c>
      <c r="N1567" s="14">
        <f>_xlfn.PERCENTRANK.INC(Table3[MHDI_tot],Table3[[#This Row],[MHDI_tot]],3)</f>
        <v>0.13200000000000001</v>
      </c>
    </row>
    <row r="1568" spans="1:14" hidden="1" x14ac:dyDescent="0.2">
      <c r="A1568" t="str">
        <f>SVI!F1568</f>
        <v>Palmares/PE</v>
      </c>
      <c r="B1568" t="str">
        <f>INDEX(tb_SVI[],MATCH(Table3[[#This Row],[ibge_cod]],tb_SVI[Município],0),1)</f>
        <v>PE</v>
      </c>
      <c r="C1568" t="str">
        <f>INDEX(tb_SVI[],MATCH(Table3[[#This Row],[city_name]],tb_SVI[city_name_uf],0),3)</f>
        <v>2610004</v>
      </c>
      <c r="D1568" t="s">
        <v>19212</v>
      </c>
      <c r="E1568" s="11">
        <f>INDEX(tb_SVI[],MATCH(Table3[[#This Row],[city_name]],tb_SVI[city_name_uf],0),5)</f>
        <v>63500</v>
      </c>
      <c r="F1568">
        <f>INDEX(tb_MHDI[],MATCH(Table3[[#This Row],[city_name]],tb_MHDI[mun_uf],0),5)</f>
        <v>0.622</v>
      </c>
      <c r="G1568">
        <f>INDEX(tb_MHDI[],MATCH(Table3[[#This Row],[city_name]],tb_MHDI[mun_uf],0),6)</f>
        <v>0.58799999999999997</v>
      </c>
      <c r="H1568">
        <f>INDEX(tb_MHDI[],MATCH(Table3[[#This Row],[city_name]],tb_MHDI[mun_uf],0),7)</f>
        <v>0.74399999999999999</v>
      </c>
      <c r="I1568">
        <f>INDEX(tb_MHDI[],MATCH(Table3[[#This Row],[city_name]],tb_MHDI[mun_uf],0),8)</f>
        <v>0.55000000000000004</v>
      </c>
      <c r="J1568">
        <f>_xlfn.NUMBERVALUE(INDEX(tb_SVI[],MATCH(Table3[[#This Row],[city_name]],tb_SVI[city_name_uf],0),8),".")</f>
        <v>0.435</v>
      </c>
      <c r="K1568">
        <f>_xlfn.NUMBERVALUE(INDEX(tb_SVI[],MATCH(Table3[[#This Row],[city_name]],tb_SVI[city_name_uf],0),9),".")</f>
        <v>0.22700000000000001</v>
      </c>
      <c r="L1568">
        <f>_xlfn.NUMBERVALUE(INDEX(tb_SVI[],MATCH(Table3[[#This Row],[city_name]],tb_SVI[city_name_uf],0),10),".")</f>
        <v>0.52600000000000002</v>
      </c>
      <c r="M1568">
        <f>_xlfn.NUMBERVALUE(INDEX(tb_SVI[],MATCH(Table3[[#This Row],[city_name]],tb_SVI[city_name_uf],0),11),".")</f>
        <v>0.55200000000000005</v>
      </c>
      <c r="N1568" s="14">
        <f>_xlfn.PERCENTRANK.INC(Table3[MHDI_tot],Table3[[#This Row],[MHDI_tot]],3)</f>
        <v>0.33800000000000002</v>
      </c>
    </row>
    <row r="1569" spans="1:14" hidden="1" x14ac:dyDescent="0.2">
      <c r="A1569" t="str">
        <f>SVI!F1569</f>
        <v>Palmeirina/PE</v>
      </c>
      <c r="B1569" t="str">
        <f>INDEX(tb_SVI[],MATCH(Table3[[#This Row],[ibge_cod]],tb_SVI[Município],0),1)</f>
        <v>PE</v>
      </c>
      <c r="C1569" t="str">
        <f>INDEX(tb_SVI[],MATCH(Table3[[#This Row],[city_name]],tb_SVI[city_name_uf],0),3)</f>
        <v>2610103</v>
      </c>
      <c r="D1569" t="s">
        <v>19213</v>
      </c>
      <c r="E1569" s="11">
        <f>INDEX(tb_SVI[],MATCH(Table3[[#This Row],[city_name]],tb_SVI[city_name_uf],0),5)</f>
        <v>7600</v>
      </c>
      <c r="F1569">
        <f>INDEX(tb_MHDI[],MATCH(Table3[[#This Row],[city_name]],tb_MHDI[mun_uf],0),5)</f>
        <v>0.54900000000000004</v>
      </c>
      <c r="G1569">
        <f>INDEX(tb_MHDI[],MATCH(Table3[[#This Row],[city_name]],tb_MHDI[mun_uf],0),6)</f>
        <v>0.55400000000000005</v>
      </c>
      <c r="H1569">
        <f>INDEX(tb_MHDI[],MATCH(Table3[[#This Row],[city_name]],tb_MHDI[mun_uf],0),7)</f>
        <v>0.68100000000000005</v>
      </c>
      <c r="I1569">
        <f>INDEX(tb_MHDI[],MATCH(Table3[[#This Row],[city_name]],tb_MHDI[mun_uf],0),8)</f>
        <v>0.438</v>
      </c>
      <c r="J1569">
        <f>_xlfn.NUMBERVALUE(INDEX(tb_SVI[],MATCH(Table3[[#This Row],[city_name]],tb_SVI[city_name_uf],0),8),".")</f>
        <v>0.48799999999999999</v>
      </c>
      <c r="K1569">
        <f>_xlfn.NUMBERVALUE(INDEX(tb_SVI[],MATCH(Table3[[#This Row],[city_name]],tb_SVI[city_name_uf],0),9),".")</f>
        <v>0.217</v>
      </c>
      <c r="L1569">
        <f>_xlfn.NUMBERVALUE(INDEX(tb_SVI[],MATCH(Table3[[#This Row],[city_name]],tb_SVI[city_name_uf],0),10),".")</f>
        <v>0.60799999999999998</v>
      </c>
      <c r="M1569">
        <f>_xlfn.NUMBERVALUE(INDEX(tb_SVI[],MATCH(Table3[[#This Row],[city_name]],tb_SVI[city_name_uf],0),11),".")</f>
        <v>0.63900000000000001</v>
      </c>
      <c r="N1569" s="14">
        <f>_xlfn.PERCENTRANK.INC(Table3[MHDI_tot],Table3[[#This Row],[MHDI_tot]],3)</f>
        <v>6.0999999999999999E-2</v>
      </c>
    </row>
    <row r="1570" spans="1:14" hidden="1" x14ac:dyDescent="0.2">
      <c r="A1570" t="str">
        <f>SVI!F1570</f>
        <v>Panelas/PE</v>
      </c>
      <c r="B1570" t="str">
        <f>INDEX(tb_SVI[],MATCH(Table3[[#This Row],[ibge_cod]],tb_SVI[Município],0),1)</f>
        <v>PE</v>
      </c>
      <c r="C1570" t="str">
        <f>INDEX(tb_SVI[],MATCH(Table3[[#This Row],[city_name]],tb_SVI[city_name_uf],0),3)</f>
        <v>2610202</v>
      </c>
      <c r="D1570" t="s">
        <v>19214</v>
      </c>
      <c r="E1570" s="11">
        <f>INDEX(tb_SVI[],MATCH(Table3[[#This Row],[city_name]],tb_SVI[city_name_uf],0),5)</f>
        <v>26456</v>
      </c>
      <c r="F1570">
        <f>INDEX(tb_MHDI[],MATCH(Table3[[#This Row],[city_name]],tb_MHDI[mun_uf],0),5)</f>
        <v>0.56899999999999995</v>
      </c>
      <c r="G1570">
        <f>INDEX(tb_MHDI[],MATCH(Table3[[#This Row],[city_name]],tb_MHDI[mun_uf],0),6)</f>
        <v>0.54600000000000004</v>
      </c>
      <c r="H1570">
        <f>INDEX(tb_MHDI[],MATCH(Table3[[#This Row],[city_name]],tb_MHDI[mun_uf],0),7)</f>
        <v>0.77800000000000002</v>
      </c>
      <c r="I1570">
        <f>INDEX(tb_MHDI[],MATCH(Table3[[#This Row],[city_name]],tb_MHDI[mun_uf],0),8)</f>
        <v>0.433</v>
      </c>
      <c r="J1570">
        <f>_xlfn.NUMBERVALUE(INDEX(tb_SVI[],MATCH(Table3[[#This Row],[city_name]],tb_SVI[city_name_uf],0),8),".")</f>
        <v>0.48399999999999999</v>
      </c>
      <c r="K1570">
        <f>_xlfn.NUMBERVALUE(INDEX(tb_SVI[],MATCH(Table3[[#This Row],[city_name]],tb_SVI[city_name_uf],0),9),".")</f>
        <v>0.23499999999999999</v>
      </c>
      <c r="L1570">
        <f>_xlfn.NUMBERVALUE(INDEX(tb_SVI[],MATCH(Table3[[#This Row],[city_name]],tb_SVI[city_name_uf],0),10),".")</f>
        <v>0.57899999999999996</v>
      </c>
      <c r="M1570">
        <f>_xlfn.NUMBERVALUE(INDEX(tb_SVI[],MATCH(Table3[[#This Row],[city_name]],tb_SVI[city_name_uf],0),11),".")</f>
        <v>0.63700000000000001</v>
      </c>
      <c r="N1570" s="14">
        <f>_xlfn.PERCENTRANK.INC(Table3[MHDI_tot],Table3[[#This Row],[MHDI_tot]],3)</f>
        <v>0.122</v>
      </c>
    </row>
    <row r="1571" spans="1:14" hidden="1" x14ac:dyDescent="0.2">
      <c r="A1571" t="str">
        <f>SVI!F1571</f>
        <v>Paranatama/PE</v>
      </c>
      <c r="B1571" t="str">
        <f>INDEX(tb_SVI[],MATCH(Table3[[#This Row],[ibge_cod]],tb_SVI[Município],0),1)</f>
        <v>PE</v>
      </c>
      <c r="C1571" t="str">
        <f>INDEX(tb_SVI[],MATCH(Table3[[#This Row],[city_name]],tb_SVI[city_name_uf],0),3)</f>
        <v>2610301</v>
      </c>
      <c r="D1571" t="s">
        <v>19215</v>
      </c>
      <c r="E1571" s="11">
        <f>INDEX(tb_SVI[],MATCH(Table3[[#This Row],[city_name]],tb_SVI[city_name_uf],0),5)</f>
        <v>11566</v>
      </c>
      <c r="F1571">
        <f>INDEX(tb_MHDI[],MATCH(Table3[[#This Row],[city_name]],tb_MHDI[mun_uf],0),5)</f>
        <v>0.53700000000000003</v>
      </c>
      <c r="G1571">
        <f>INDEX(tb_MHDI[],MATCH(Table3[[#This Row],[city_name]],tb_MHDI[mun_uf],0),6)</f>
        <v>0.52800000000000002</v>
      </c>
      <c r="H1571">
        <f>INDEX(tb_MHDI[],MATCH(Table3[[#This Row],[city_name]],tb_MHDI[mun_uf],0),7)</f>
        <v>0.70299999999999996</v>
      </c>
      <c r="I1571">
        <f>INDEX(tb_MHDI[],MATCH(Table3[[#This Row],[city_name]],tb_MHDI[mun_uf],0),8)</f>
        <v>0.41799999999999998</v>
      </c>
      <c r="J1571">
        <f>_xlfn.NUMBERVALUE(INDEX(tb_SVI[],MATCH(Table3[[#This Row],[city_name]],tb_SVI[city_name_uf],0),8),".")</f>
        <v>0.51400000000000001</v>
      </c>
      <c r="K1571">
        <f>_xlfn.NUMBERVALUE(INDEX(tb_SVI[],MATCH(Table3[[#This Row],[city_name]],tb_SVI[city_name_uf],0),9),".")</f>
        <v>0.36899999999999999</v>
      </c>
      <c r="L1571">
        <f>_xlfn.NUMBERVALUE(INDEX(tb_SVI[],MATCH(Table3[[#This Row],[city_name]],tb_SVI[city_name_uf],0),10),".")</f>
        <v>0.59899999999999998</v>
      </c>
      <c r="M1571">
        <f>_xlfn.NUMBERVALUE(INDEX(tb_SVI[],MATCH(Table3[[#This Row],[city_name]],tb_SVI[city_name_uf],0),11),".")</f>
        <v>0.57299999999999995</v>
      </c>
      <c r="N1571" s="14">
        <f>_xlfn.PERCENTRANK.INC(Table3[MHDI_tot],Table3[[#This Row],[MHDI_tot]],3)</f>
        <v>3.7999999999999999E-2</v>
      </c>
    </row>
    <row r="1572" spans="1:14" hidden="1" x14ac:dyDescent="0.2">
      <c r="A1572" t="str">
        <f>SVI!F1572</f>
        <v>Parnamirim/PE</v>
      </c>
      <c r="B1572" t="str">
        <f>INDEX(tb_SVI[],MATCH(Table3[[#This Row],[ibge_cod]],tb_SVI[Município],0),1)</f>
        <v>PE</v>
      </c>
      <c r="C1572" t="str">
        <f>INDEX(tb_SVI[],MATCH(Table3[[#This Row],[city_name]],tb_SVI[city_name_uf],0),3)</f>
        <v>2610400</v>
      </c>
      <c r="D1572" t="s">
        <v>19216</v>
      </c>
      <c r="E1572" s="11">
        <f>INDEX(tb_SVI[],MATCH(Table3[[#This Row],[city_name]],tb_SVI[city_name_uf],0),5)</f>
        <v>22106</v>
      </c>
      <c r="F1572">
        <f>INDEX(tb_MHDI[],MATCH(Table3[[#This Row],[city_name]],tb_MHDI[mun_uf],0),5)</f>
        <v>0.59899999999999998</v>
      </c>
      <c r="G1572">
        <f>INDEX(tb_MHDI[],MATCH(Table3[[#This Row],[city_name]],tb_MHDI[mun_uf],0),6)</f>
        <v>0.55600000000000005</v>
      </c>
      <c r="H1572">
        <f>INDEX(tb_MHDI[],MATCH(Table3[[#This Row],[city_name]],tb_MHDI[mun_uf],0),7)</f>
        <v>0.77600000000000002</v>
      </c>
      <c r="I1572">
        <f>INDEX(tb_MHDI[],MATCH(Table3[[#This Row],[city_name]],tb_MHDI[mun_uf],0),8)</f>
        <v>0.499</v>
      </c>
      <c r="J1572">
        <f>_xlfn.NUMBERVALUE(INDEX(tb_SVI[],MATCH(Table3[[#This Row],[city_name]],tb_SVI[city_name_uf],0),8),".")</f>
        <v>0.442</v>
      </c>
      <c r="K1572">
        <f>_xlfn.NUMBERVALUE(INDEX(tb_SVI[],MATCH(Table3[[#This Row],[city_name]],tb_SVI[city_name_uf],0),9),".")</f>
        <v>0.247</v>
      </c>
      <c r="L1572">
        <f>_xlfn.NUMBERVALUE(INDEX(tb_SVI[],MATCH(Table3[[#This Row],[city_name]],tb_SVI[city_name_uf],0),10),".")</f>
        <v>0.56399999999999995</v>
      </c>
      <c r="M1572">
        <f>_xlfn.NUMBERVALUE(INDEX(tb_SVI[],MATCH(Table3[[#This Row],[city_name]],tb_SVI[city_name_uf],0),11),".")</f>
        <v>0.51500000000000001</v>
      </c>
      <c r="N1572" s="14">
        <f>_xlfn.PERCENTRANK.INC(Table3[MHDI_tot],Table3[[#This Row],[MHDI_tot]],3)</f>
        <v>0.245</v>
      </c>
    </row>
    <row r="1573" spans="1:14" hidden="1" x14ac:dyDescent="0.2">
      <c r="A1573" t="str">
        <f>SVI!F1573</f>
        <v>Passira/PE</v>
      </c>
      <c r="B1573" t="str">
        <f>INDEX(tb_SVI[],MATCH(Table3[[#This Row],[ibge_cod]],tb_SVI[Município],0),1)</f>
        <v>PE</v>
      </c>
      <c r="C1573" t="str">
        <f>INDEX(tb_SVI[],MATCH(Table3[[#This Row],[city_name]],tb_SVI[city_name_uf],0),3)</f>
        <v>2610509</v>
      </c>
      <c r="D1573" t="s">
        <v>19217</v>
      </c>
      <c r="E1573" s="11">
        <f>INDEX(tb_SVI[],MATCH(Table3[[#This Row],[city_name]],tb_SVI[city_name_uf],0),5)</f>
        <v>28894</v>
      </c>
      <c r="F1573">
        <f>INDEX(tb_MHDI[],MATCH(Table3[[#This Row],[city_name]],tb_MHDI[mun_uf],0),5)</f>
        <v>0.59199999999999997</v>
      </c>
      <c r="G1573">
        <f>INDEX(tb_MHDI[],MATCH(Table3[[#This Row],[city_name]],tb_MHDI[mun_uf],0),6)</f>
        <v>0.55900000000000005</v>
      </c>
      <c r="H1573">
        <f>INDEX(tb_MHDI[],MATCH(Table3[[#This Row],[city_name]],tb_MHDI[mun_uf],0),7)</f>
        <v>0.76300000000000001</v>
      </c>
      <c r="I1573">
        <f>INDEX(tb_MHDI[],MATCH(Table3[[#This Row],[city_name]],tb_MHDI[mun_uf],0),8)</f>
        <v>0.48699999999999999</v>
      </c>
      <c r="J1573">
        <f>_xlfn.NUMBERVALUE(INDEX(tb_SVI[],MATCH(Table3[[#This Row],[city_name]],tb_SVI[city_name_uf],0),8),".")</f>
        <v>0.48499999999999999</v>
      </c>
      <c r="K1573">
        <f>_xlfn.NUMBERVALUE(INDEX(tb_SVI[],MATCH(Table3[[#This Row],[city_name]],tb_SVI[city_name_uf],0),9),".")</f>
        <v>0.36199999999999999</v>
      </c>
      <c r="L1573">
        <f>_xlfn.NUMBERVALUE(INDEX(tb_SVI[],MATCH(Table3[[#This Row],[city_name]],tb_SVI[city_name_uf],0),10),".")</f>
        <v>0.52800000000000002</v>
      </c>
      <c r="M1573">
        <f>_xlfn.NUMBERVALUE(INDEX(tb_SVI[],MATCH(Table3[[#This Row],[city_name]],tb_SVI[city_name_uf],0),11),".")</f>
        <v>0.56599999999999995</v>
      </c>
      <c r="N1573" s="14">
        <f>_xlfn.PERCENTRANK.INC(Table3[MHDI_tot],Table3[[#This Row],[MHDI_tot]],3)</f>
        <v>0.214</v>
      </c>
    </row>
    <row r="1574" spans="1:14" hidden="1" x14ac:dyDescent="0.2">
      <c r="A1574" t="str">
        <f>SVI!F1574</f>
        <v>Paudalho/PE</v>
      </c>
      <c r="B1574" t="str">
        <f>INDEX(tb_SVI[],MATCH(Table3[[#This Row],[ibge_cod]],tb_SVI[Município],0),1)</f>
        <v>PE</v>
      </c>
      <c r="C1574" t="str">
        <f>INDEX(tb_SVI[],MATCH(Table3[[#This Row],[city_name]],tb_SVI[city_name_uf],0),3)</f>
        <v>2610608</v>
      </c>
      <c r="D1574" t="s">
        <v>19218</v>
      </c>
      <c r="E1574" s="11">
        <f>INDEX(tb_SVI[],MATCH(Table3[[#This Row],[city_name]],tb_SVI[city_name_uf],0),5)</f>
        <v>56933</v>
      </c>
      <c r="F1574">
        <f>INDEX(tb_MHDI[],MATCH(Table3[[#This Row],[city_name]],tb_MHDI[mun_uf],0),5)</f>
        <v>0.63900000000000001</v>
      </c>
      <c r="G1574">
        <f>INDEX(tb_MHDI[],MATCH(Table3[[#This Row],[city_name]],tb_MHDI[mun_uf],0),6)</f>
        <v>0.61199999999999999</v>
      </c>
      <c r="H1574">
        <f>INDEX(tb_MHDI[],MATCH(Table3[[#This Row],[city_name]],tb_MHDI[mun_uf],0),7)</f>
        <v>0.78200000000000003</v>
      </c>
      <c r="I1574">
        <f>INDEX(tb_MHDI[],MATCH(Table3[[#This Row],[city_name]],tb_MHDI[mun_uf],0),8)</f>
        <v>0.54500000000000004</v>
      </c>
      <c r="J1574">
        <f>_xlfn.NUMBERVALUE(INDEX(tb_SVI[],MATCH(Table3[[#This Row],[city_name]],tb_SVI[city_name_uf],0),8),".")</f>
        <v>0.54300000000000004</v>
      </c>
      <c r="K1574">
        <f>_xlfn.NUMBERVALUE(INDEX(tb_SVI[],MATCH(Table3[[#This Row],[city_name]],tb_SVI[city_name_uf],0),9),".")</f>
        <v>0.61</v>
      </c>
      <c r="L1574">
        <f>_xlfn.NUMBERVALUE(INDEX(tb_SVI[],MATCH(Table3[[#This Row],[city_name]],tb_SVI[city_name_uf],0),10),".")</f>
        <v>0.50700000000000001</v>
      </c>
      <c r="M1574">
        <f>_xlfn.NUMBERVALUE(INDEX(tb_SVI[],MATCH(Table3[[#This Row],[city_name]],tb_SVI[city_name_uf],0),11),".")</f>
        <v>0.51300000000000001</v>
      </c>
      <c r="N1574" s="14">
        <f>_xlfn.PERCENTRANK.INC(Table3[MHDI_tot],Table3[[#This Row],[MHDI_tot]],3)</f>
        <v>0.40100000000000002</v>
      </c>
    </row>
    <row r="1575" spans="1:14" hidden="1" x14ac:dyDescent="0.2">
      <c r="A1575" t="str">
        <f>SVI!F1575</f>
        <v>Pedra/PE</v>
      </c>
      <c r="B1575" t="str">
        <f>INDEX(tb_SVI[],MATCH(Table3[[#This Row],[ibge_cod]],tb_SVI[Município],0),1)</f>
        <v>PE</v>
      </c>
      <c r="C1575" t="str">
        <f>INDEX(tb_SVI[],MATCH(Table3[[#This Row],[city_name]],tb_SVI[city_name_uf],0),3)</f>
        <v>2610806</v>
      </c>
      <c r="D1575" t="s">
        <v>19219</v>
      </c>
      <c r="E1575" s="11">
        <f>INDEX(tb_SVI[],MATCH(Table3[[#This Row],[city_name]],tb_SVI[city_name_uf],0),5)</f>
        <v>22668</v>
      </c>
      <c r="F1575">
        <f>INDEX(tb_MHDI[],MATCH(Table3[[#This Row],[city_name]],tb_MHDI[mun_uf],0),5)</f>
        <v>0.56699999999999995</v>
      </c>
      <c r="G1575">
        <f>INDEX(tb_MHDI[],MATCH(Table3[[#This Row],[city_name]],tb_MHDI[mun_uf],0),6)</f>
        <v>0.55000000000000004</v>
      </c>
      <c r="H1575">
        <f>INDEX(tb_MHDI[],MATCH(Table3[[#This Row],[city_name]],tb_MHDI[mun_uf],0),7)</f>
        <v>0.74299999999999999</v>
      </c>
      <c r="I1575">
        <f>INDEX(tb_MHDI[],MATCH(Table3[[#This Row],[city_name]],tb_MHDI[mun_uf],0),8)</f>
        <v>0.44500000000000001</v>
      </c>
      <c r="J1575">
        <f>_xlfn.NUMBERVALUE(INDEX(tb_SVI[],MATCH(Table3[[#This Row],[city_name]],tb_SVI[city_name_uf],0),8),".")</f>
        <v>0.57199999999999995</v>
      </c>
      <c r="K1575">
        <f>_xlfn.NUMBERVALUE(INDEX(tb_SVI[],MATCH(Table3[[#This Row],[city_name]],tb_SVI[city_name_uf],0),9),".")</f>
        <v>0.39200000000000002</v>
      </c>
      <c r="L1575">
        <f>_xlfn.NUMBERVALUE(INDEX(tb_SVI[],MATCH(Table3[[#This Row],[city_name]],tb_SVI[city_name_uf],0),10),".")</f>
        <v>0.71699999999999997</v>
      </c>
      <c r="M1575">
        <f>_xlfn.NUMBERVALUE(INDEX(tb_SVI[],MATCH(Table3[[#This Row],[city_name]],tb_SVI[city_name_uf],0),11),".")</f>
        <v>0.60599999999999998</v>
      </c>
      <c r="N1575" s="14">
        <f>_xlfn.PERCENTRANK.INC(Table3[MHDI_tot],Table3[[#This Row],[MHDI_tot]],3)</f>
        <v>0.115</v>
      </c>
    </row>
    <row r="1576" spans="1:14" hidden="1" x14ac:dyDescent="0.2">
      <c r="A1576" t="str">
        <f>SVI!F1576</f>
        <v>Pesqueira/PE</v>
      </c>
      <c r="B1576" t="str">
        <f>INDEX(tb_SVI[],MATCH(Table3[[#This Row],[ibge_cod]],tb_SVI[Município],0),1)</f>
        <v>PE</v>
      </c>
      <c r="C1576" t="str">
        <f>INDEX(tb_SVI[],MATCH(Table3[[#This Row],[city_name]],tb_SVI[city_name_uf],0),3)</f>
        <v>2610905</v>
      </c>
      <c r="D1576" t="s">
        <v>19220</v>
      </c>
      <c r="E1576" s="11">
        <f>INDEX(tb_SVI[],MATCH(Table3[[#This Row],[city_name]],tb_SVI[city_name_uf],0),5)</f>
        <v>67735</v>
      </c>
      <c r="F1576">
        <f>INDEX(tb_MHDI[],MATCH(Table3[[#This Row],[city_name]],tb_MHDI[mun_uf],0),5)</f>
        <v>0.61</v>
      </c>
      <c r="G1576">
        <f>INDEX(tb_MHDI[],MATCH(Table3[[#This Row],[city_name]],tb_MHDI[mun_uf],0),6)</f>
        <v>0.59699999999999998</v>
      </c>
      <c r="H1576">
        <f>INDEX(tb_MHDI[],MATCH(Table3[[#This Row],[city_name]],tb_MHDI[mun_uf],0),7)</f>
        <v>0.751</v>
      </c>
      <c r="I1576">
        <f>INDEX(tb_MHDI[],MATCH(Table3[[#This Row],[city_name]],tb_MHDI[mun_uf],0),8)</f>
        <v>0.50600000000000001</v>
      </c>
      <c r="J1576">
        <f>_xlfn.NUMBERVALUE(INDEX(tb_SVI[],MATCH(Table3[[#This Row],[city_name]],tb_SVI[city_name_uf],0),8),".")</f>
        <v>0.435</v>
      </c>
      <c r="K1576">
        <f>_xlfn.NUMBERVALUE(INDEX(tb_SVI[],MATCH(Table3[[#This Row],[city_name]],tb_SVI[city_name_uf],0),9),".")</f>
        <v>0.223</v>
      </c>
      <c r="L1576">
        <f>_xlfn.NUMBERVALUE(INDEX(tb_SVI[],MATCH(Table3[[#This Row],[city_name]],tb_SVI[city_name_uf],0),10),".")</f>
        <v>0.55200000000000005</v>
      </c>
      <c r="M1576">
        <f>_xlfn.NUMBERVALUE(INDEX(tb_SVI[],MATCH(Table3[[#This Row],[city_name]],tb_SVI[city_name_uf],0),11),".")</f>
        <v>0.52900000000000003</v>
      </c>
      <c r="N1576" s="14">
        <f>_xlfn.PERCENTRANK.INC(Table3[MHDI_tot],Table3[[#This Row],[MHDI_tot]],3)</f>
        <v>0.29399999999999998</v>
      </c>
    </row>
    <row r="1577" spans="1:14" hidden="1" x14ac:dyDescent="0.2">
      <c r="A1577" t="str">
        <f>SVI!F1577</f>
        <v>Petrolina/PE</v>
      </c>
      <c r="B1577" t="str">
        <f>INDEX(tb_SVI[],MATCH(Table3[[#This Row],[ibge_cod]],tb_SVI[Município],0),1)</f>
        <v>PE</v>
      </c>
      <c r="C1577" t="str">
        <f>INDEX(tb_SVI[],MATCH(Table3[[#This Row],[city_name]],tb_SVI[city_name_uf],0),3)</f>
        <v>2611101</v>
      </c>
      <c r="D1577" t="s">
        <v>19221</v>
      </c>
      <c r="E1577" s="11">
        <f>INDEX(tb_SVI[],MATCH(Table3[[#This Row],[city_name]],tb_SVI[city_name_uf],0),5)</f>
        <v>354317</v>
      </c>
      <c r="F1577">
        <f>INDEX(tb_MHDI[],MATCH(Table3[[#This Row],[city_name]],tb_MHDI[mun_uf],0),5)</f>
        <v>0.69699999999999995</v>
      </c>
      <c r="G1577">
        <f>INDEX(tb_MHDI[],MATCH(Table3[[#This Row],[city_name]],tb_MHDI[mun_uf],0),6)</f>
        <v>0.69499999999999995</v>
      </c>
      <c r="H1577">
        <f>INDEX(tb_MHDI[],MATCH(Table3[[#This Row],[city_name]],tb_MHDI[mun_uf],0),7)</f>
        <v>0.79900000000000004</v>
      </c>
      <c r="I1577">
        <f>INDEX(tb_MHDI[],MATCH(Table3[[#This Row],[city_name]],tb_MHDI[mun_uf],0),8)</f>
        <v>0.61099999999999999</v>
      </c>
      <c r="J1577">
        <f>_xlfn.NUMBERVALUE(INDEX(tb_SVI[],MATCH(Table3[[#This Row],[city_name]],tb_SVI[city_name_uf],0),8),".")</f>
        <v>0.32100000000000001</v>
      </c>
      <c r="K1577">
        <f>_xlfn.NUMBERVALUE(INDEX(tb_SVI[],MATCH(Table3[[#This Row],[city_name]],tb_SVI[city_name_uf],0),9),".")</f>
        <v>0.17299999999999999</v>
      </c>
      <c r="L1577">
        <f>_xlfn.NUMBERVALUE(INDEX(tb_SVI[],MATCH(Table3[[#This Row],[city_name]],tb_SVI[city_name_uf],0),10),".")</f>
        <v>0.41899999999999998</v>
      </c>
      <c r="M1577">
        <f>_xlfn.NUMBERVALUE(INDEX(tb_SVI[],MATCH(Table3[[#This Row],[city_name]],tb_SVI[city_name_uf],0),11),".")</f>
        <v>0.371</v>
      </c>
      <c r="N1577" s="14">
        <f>_xlfn.PERCENTRANK.INC(Table3[MHDI_tot],Table3[[#This Row],[MHDI_tot]],3)</f>
        <v>0.63500000000000001</v>
      </c>
    </row>
    <row r="1578" spans="1:14" hidden="1" x14ac:dyDescent="0.2">
      <c r="A1578" t="str">
        <f>SVI!F1578</f>
        <v>Petrolândia/PE</v>
      </c>
      <c r="B1578" t="str">
        <f>INDEX(tb_SVI[],MATCH(Table3[[#This Row],[ibge_cod]],tb_SVI[Município],0),1)</f>
        <v>PE</v>
      </c>
      <c r="C1578" t="str">
        <f>INDEX(tb_SVI[],MATCH(Table3[[#This Row],[city_name]],tb_SVI[city_name_uf],0),3)</f>
        <v>2611002</v>
      </c>
      <c r="D1578" t="s">
        <v>19222</v>
      </c>
      <c r="E1578" s="11">
        <f>INDEX(tb_SVI[],MATCH(Table3[[#This Row],[city_name]],tb_SVI[city_name_uf],0),5)</f>
        <v>36901</v>
      </c>
      <c r="F1578">
        <f>INDEX(tb_MHDI[],MATCH(Table3[[#This Row],[city_name]],tb_MHDI[mun_uf],0),5)</f>
        <v>0.623</v>
      </c>
      <c r="G1578">
        <f>INDEX(tb_MHDI[],MATCH(Table3[[#This Row],[city_name]],tb_MHDI[mun_uf],0),6)</f>
        <v>0.60399999999999998</v>
      </c>
      <c r="H1578">
        <f>INDEX(tb_MHDI[],MATCH(Table3[[#This Row],[city_name]],tb_MHDI[mun_uf],0),7)</f>
        <v>0.755</v>
      </c>
      <c r="I1578">
        <f>INDEX(tb_MHDI[],MATCH(Table3[[#This Row],[city_name]],tb_MHDI[mun_uf],0),8)</f>
        <v>0.53100000000000003</v>
      </c>
      <c r="J1578">
        <f>_xlfn.NUMBERVALUE(INDEX(tb_SVI[],MATCH(Table3[[#This Row],[city_name]],tb_SVI[city_name_uf],0),8),".")</f>
        <v>0.41899999999999998</v>
      </c>
      <c r="K1578">
        <f>_xlfn.NUMBERVALUE(INDEX(tb_SVI[],MATCH(Table3[[#This Row],[city_name]],tb_SVI[city_name_uf],0),9),".")</f>
        <v>0.17299999999999999</v>
      </c>
      <c r="L1578">
        <f>_xlfn.NUMBERVALUE(INDEX(tb_SVI[],MATCH(Table3[[#This Row],[city_name]],tb_SVI[city_name_uf],0),10),".")</f>
        <v>0.55600000000000005</v>
      </c>
      <c r="M1578">
        <f>_xlfn.NUMBERVALUE(INDEX(tb_SVI[],MATCH(Table3[[#This Row],[city_name]],tb_SVI[city_name_uf],0),11),".")</f>
        <v>0.52800000000000002</v>
      </c>
      <c r="N1578" s="14">
        <f>_xlfn.PERCENTRANK.INC(Table3[MHDI_tot],Table3[[#This Row],[MHDI_tot]],3)</f>
        <v>0.34300000000000003</v>
      </c>
    </row>
    <row r="1579" spans="1:14" hidden="1" x14ac:dyDescent="0.2">
      <c r="A1579" t="str">
        <f>SVI!F1579</f>
        <v>Pombos/PE</v>
      </c>
      <c r="B1579" t="str">
        <f>INDEX(tb_SVI[],MATCH(Table3[[#This Row],[ibge_cod]],tb_SVI[Município],0),1)</f>
        <v>PE</v>
      </c>
      <c r="C1579" t="str">
        <f>INDEX(tb_SVI[],MATCH(Table3[[#This Row],[city_name]],tb_SVI[city_name_uf],0),3)</f>
        <v>2611309</v>
      </c>
      <c r="D1579" t="s">
        <v>19223</v>
      </c>
      <c r="E1579" s="11">
        <f>INDEX(tb_SVI[],MATCH(Table3[[#This Row],[city_name]],tb_SVI[city_name_uf],0),5)</f>
        <v>27148</v>
      </c>
      <c r="F1579">
        <f>INDEX(tb_MHDI[],MATCH(Table3[[#This Row],[city_name]],tb_MHDI[mun_uf],0),5)</f>
        <v>0.59799999999999998</v>
      </c>
      <c r="G1579">
        <f>INDEX(tb_MHDI[],MATCH(Table3[[#This Row],[city_name]],tb_MHDI[mun_uf],0),6)</f>
        <v>0.58399999999999996</v>
      </c>
      <c r="H1579">
        <f>INDEX(tb_MHDI[],MATCH(Table3[[#This Row],[city_name]],tb_MHDI[mun_uf],0),7)</f>
        <v>0.79</v>
      </c>
      <c r="I1579">
        <f>INDEX(tb_MHDI[],MATCH(Table3[[#This Row],[city_name]],tb_MHDI[mun_uf],0),8)</f>
        <v>0.46300000000000002</v>
      </c>
      <c r="J1579">
        <f>_xlfn.NUMBERVALUE(INDEX(tb_SVI[],MATCH(Table3[[#This Row],[city_name]],tb_SVI[city_name_uf],0),8),".")</f>
        <v>0.40699999999999997</v>
      </c>
      <c r="K1579">
        <f>_xlfn.NUMBERVALUE(INDEX(tb_SVI[],MATCH(Table3[[#This Row],[city_name]],tb_SVI[city_name_uf],0),9),".")</f>
        <v>0.248</v>
      </c>
      <c r="L1579">
        <f>_xlfn.NUMBERVALUE(INDEX(tb_SVI[],MATCH(Table3[[#This Row],[city_name]],tb_SVI[city_name_uf],0),10),".")</f>
        <v>0.47299999999999998</v>
      </c>
      <c r="M1579">
        <f>_xlfn.NUMBERVALUE(INDEX(tb_SVI[],MATCH(Table3[[#This Row],[city_name]],tb_SVI[city_name_uf],0),11),".")</f>
        <v>0.501</v>
      </c>
      <c r="N1579" s="14">
        <f>_xlfn.PERCENTRANK.INC(Table3[MHDI_tot],Table3[[#This Row],[MHDI_tot]],3)</f>
        <v>0.24199999999999999</v>
      </c>
    </row>
    <row r="1580" spans="1:14" hidden="1" x14ac:dyDescent="0.2">
      <c r="A1580" t="str">
        <f>SVI!F1580</f>
        <v>Poção/PE</v>
      </c>
      <c r="B1580" t="str">
        <f>INDEX(tb_SVI[],MATCH(Table3[[#This Row],[ibge_cod]],tb_SVI[Município],0),1)</f>
        <v>PE</v>
      </c>
      <c r="C1580" t="str">
        <f>INDEX(tb_SVI[],MATCH(Table3[[#This Row],[city_name]],tb_SVI[city_name_uf],0),3)</f>
        <v>2611200</v>
      </c>
      <c r="D1580" t="s">
        <v>19224</v>
      </c>
      <c r="E1580" s="11">
        <f>INDEX(tb_SVI[],MATCH(Table3[[#This Row],[city_name]],tb_SVI[city_name_uf],0),5)</f>
        <v>11305</v>
      </c>
      <c r="F1580">
        <f>INDEX(tb_MHDI[],MATCH(Table3[[#This Row],[city_name]],tb_MHDI[mun_uf],0),5)</f>
        <v>0.52800000000000002</v>
      </c>
      <c r="G1580">
        <f>INDEX(tb_MHDI[],MATCH(Table3[[#This Row],[city_name]],tb_MHDI[mun_uf],0),6)</f>
        <v>0.54200000000000004</v>
      </c>
      <c r="H1580">
        <f>INDEX(tb_MHDI[],MATCH(Table3[[#This Row],[city_name]],tb_MHDI[mun_uf],0),7)</f>
        <v>0.67700000000000005</v>
      </c>
      <c r="I1580">
        <f>INDEX(tb_MHDI[],MATCH(Table3[[#This Row],[city_name]],tb_MHDI[mun_uf],0),8)</f>
        <v>0.40200000000000002</v>
      </c>
      <c r="J1580">
        <f>_xlfn.NUMBERVALUE(INDEX(tb_SVI[],MATCH(Table3[[#This Row],[city_name]],tb_SVI[city_name_uf],0),8),".")</f>
        <v>0.6</v>
      </c>
      <c r="K1580">
        <f>_xlfn.NUMBERVALUE(INDEX(tb_SVI[],MATCH(Table3[[#This Row],[city_name]],tb_SVI[city_name_uf],0),9),".")</f>
        <v>0.47499999999999998</v>
      </c>
      <c r="L1580">
        <f>_xlfn.NUMBERVALUE(INDEX(tb_SVI[],MATCH(Table3[[#This Row],[city_name]],tb_SVI[city_name_uf],0),10),".")</f>
        <v>0.69899999999999995</v>
      </c>
      <c r="M1580">
        <f>_xlfn.NUMBERVALUE(INDEX(tb_SVI[],MATCH(Table3[[#This Row],[city_name]],tb_SVI[city_name_uf],0),11),".")</f>
        <v>0.626</v>
      </c>
      <c r="N1580" s="14">
        <f>_xlfn.PERCENTRANK.INC(Table3[MHDI_tot],Table3[[#This Row],[MHDI_tot]],3)</f>
        <v>2.5999999999999999E-2</v>
      </c>
    </row>
    <row r="1581" spans="1:14" hidden="1" x14ac:dyDescent="0.2">
      <c r="A1581" t="str">
        <f>SVI!F1581</f>
        <v>Primavera/PE</v>
      </c>
      <c r="B1581" t="str">
        <f>INDEX(tb_SVI[],MATCH(Table3[[#This Row],[ibge_cod]],tb_SVI[Município],0),1)</f>
        <v>PE</v>
      </c>
      <c r="C1581" t="str">
        <f>INDEX(tb_SVI[],MATCH(Table3[[#This Row],[city_name]],tb_SVI[city_name_uf],0),3)</f>
        <v>2611408</v>
      </c>
      <c r="D1581" t="s">
        <v>19225</v>
      </c>
      <c r="E1581" s="11">
        <f>INDEX(tb_SVI[],MATCH(Table3[[#This Row],[city_name]],tb_SVI[city_name_uf],0),5)</f>
        <v>15101</v>
      </c>
      <c r="F1581">
        <f>INDEX(tb_MHDI[],MATCH(Table3[[#This Row],[city_name]],tb_MHDI[mun_uf],0),5)</f>
        <v>0.57999999999999996</v>
      </c>
      <c r="G1581">
        <f>INDEX(tb_MHDI[],MATCH(Table3[[#This Row],[city_name]],tb_MHDI[mun_uf],0),6)</f>
        <v>0.57199999999999995</v>
      </c>
      <c r="H1581">
        <f>INDEX(tb_MHDI[],MATCH(Table3[[#This Row],[city_name]],tb_MHDI[mun_uf],0),7)</f>
        <v>0.76700000000000002</v>
      </c>
      <c r="I1581">
        <f>INDEX(tb_MHDI[],MATCH(Table3[[#This Row],[city_name]],tb_MHDI[mun_uf],0),8)</f>
        <v>0.44400000000000001</v>
      </c>
      <c r="J1581">
        <f>_xlfn.NUMBERVALUE(INDEX(tb_SVI[],MATCH(Table3[[#This Row],[city_name]],tb_SVI[city_name_uf],0),8),".")</f>
        <v>0.47599999999999998</v>
      </c>
      <c r="K1581">
        <f>_xlfn.NUMBERVALUE(INDEX(tb_SVI[],MATCH(Table3[[#This Row],[city_name]],tb_SVI[city_name_uf],0),9),".")</f>
        <v>0.38400000000000001</v>
      </c>
      <c r="L1581">
        <f>_xlfn.NUMBERVALUE(INDEX(tb_SVI[],MATCH(Table3[[#This Row],[city_name]],tb_SVI[city_name_uf],0),10),".")</f>
        <v>0.53500000000000003</v>
      </c>
      <c r="M1581">
        <f>_xlfn.NUMBERVALUE(INDEX(tb_SVI[],MATCH(Table3[[#This Row],[city_name]],tb_SVI[city_name_uf],0),11),".")</f>
        <v>0.50800000000000001</v>
      </c>
      <c r="N1581" s="14">
        <f>_xlfn.PERCENTRANK.INC(Table3[MHDI_tot],Table3[[#This Row],[MHDI_tot]],3)</f>
        <v>0.16300000000000001</v>
      </c>
    </row>
    <row r="1582" spans="1:14" hidden="1" x14ac:dyDescent="0.2">
      <c r="A1582" t="str">
        <f>SVI!F1582</f>
        <v>Quipapá/PE</v>
      </c>
      <c r="B1582" t="str">
        <f>INDEX(tb_SVI[],MATCH(Table3[[#This Row],[ibge_cod]],tb_SVI[Município],0),1)</f>
        <v>PE</v>
      </c>
      <c r="C1582" t="str">
        <f>INDEX(tb_SVI[],MATCH(Table3[[#This Row],[city_name]],tb_SVI[city_name_uf],0),3)</f>
        <v>2611507</v>
      </c>
      <c r="D1582" t="s">
        <v>19226</v>
      </c>
      <c r="E1582" s="11">
        <f>INDEX(tb_SVI[],MATCH(Table3[[#This Row],[city_name]],tb_SVI[city_name_uf],0),5)</f>
        <v>26175</v>
      </c>
      <c r="F1582">
        <f>INDEX(tb_MHDI[],MATCH(Table3[[#This Row],[city_name]],tb_MHDI[mun_uf],0),5)</f>
        <v>0.55200000000000005</v>
      </c>
      <c r="G1582">
        <f>INDEX(tb_MHDI[],MATCH(Table3[[#This Row],[city_name]],tb_MHDI[mun_uf],0),6)</f>
        <v>0.53</v>
      </c>
      <c r="H1582">
        <f>INDEX(tb_MHDI[],MATCH(Table3[[#This Row],[city_name]],tb_MHDI[mun_uf],0),7)</f>
        <v>0.74299999999999999</v>
      </c>
      <c r="I1582">
        <f>INDEX(tb_MHDI[],MATCH(Table3[[#This Row],[city_name]],tb_MHDI[mun_uf],0),8)</f>
        <v>0.42699999999999999</v>
      </c>
      <c r="J1582">
        <f>_xlfn.NUMBERVALUE(INDEX(tb_SVI[],MATCH(Table3[[#This Row],[city_name]],tb_SVI[city_name_uf],0),8),".")</f>
        <v>0.53600000000000003</v>
      </c>
      <c r="K1582">
        <f>_xlfn.NUMBERVALUE(INDEX(tb_SVI[],MATCH(Table3[[#This Row],[city_name]],tb_SVI[city_name_uf],0),9),".")</f>
        <v>0.38100000000000001</v>
      </c>
      <c r="L1582">
        <f>_xlfn.NUMBERVALUE(INDEX(tb_SVI[],MATCH(Table3[[#This Row],[city_name]],tb_SVI[city_name_uf],0),10),".")</f>
        <v>0.60299999999999998</v>
      </c>
      <c r="M1582">
        <f>_xlfn.NUMBERVALUE(INDEX(tb_SVI[],MATCH(Table3[[#This Row],[city_name]],tb_SVI[city_name_uf],0),11),".")</f>
        <v>0.624</v>
      </c>
      <c r="N1582" s="14">
        <f>_xlfn.PERCENTRANK.INC(Table3[MHDI_tot],Table3[[#This Row],[MHDI_tot]],3)</f>
        <v>6.8000000000000005E-2</v>
      </c>
    </row>
    <row r="1583" spans="1:14" hidden="1" x14ac:dyDescent="0.2">
      <c r="A1583" t="str">
        <f>SVI!F1583</f>
        <v>Quixaba/PE</v>
      </c>
      <c r="B1583" t="str">
        <f>INDEX(tb_SVI[],MATCH(Table3[[#This Row],[ibge_cod]],tb_SVI[Município],0),1)</f>
        <v>PE</v>
      </c>
      <c r="C1583" t="str">
        <f>INDEX(tb_SVI[],MATCH(Table3[[#This Row],[city_name]],tb_SVI[city_name_uf],0),3)</f>
        <v>2611533</v>
      </c>
      <c r="D1583" t="s">
        <v>19227</v>
      </c>
      <c r="E1583" s="11">
        <f>INDEX(tb_SVI[],MATCH(Table3[[#This Row],[city_name]],tb_SVI[city_name_uf],0),5)</f>
        <v>6805</v>
      </c>
      <c r="F1583">
        <f>INDEX(tb_MHDI[],MATCH(Table3[[#This Row],[city_name]],tb_MHDI[mun_uf],0),5)</f>
        <v>0.57699999999999996</v>
      </c>
      <c r="G1583">
        <f>INDEX(tb_MHDI[],MATCH(Table3[[#This Row],[city_name]],tb_MHDI[mun_uf],0),6)</f>
        <v>0.53</v>
      </c>
      <c r="H1583">
        <f>INDEX(tb_MHDI[],MATCH(Table3[[#This Row],[city_name]],tb_MHDI[mun_uf],0),7)</f>
        <v>0.752</v>
      </c>
      <c r="I1583">
        <f>INDEX(tb_MHDI[],MATCH(Table3[[#This Row],[city_name]],tb_MHDI[mun_uf],0),8)</f>
        <v>0.48199999999999998</v>
      </c>
      <c r="J1583">
        <f>_xlfn.NUMBERVALUE(INDEX(tb_SVI[],MATCH(Table3[[#This Row],[city_name]],tb_SVI[city_name_uf],0),8),".")</f>
        <v>0.45400000000000001</v>
      </c>
      <c r="K1583">
        <f>_xlfn.NUMBERVALUE(INDEX(tb_SVI[],MATCH(Table3[[#This Row],[city_name]],tb_SVI[city_name_uf],0),9),".")</f>
        <v>0.32200000000000001</v>
      </c>
      <c r="L1583">
        <f>_xlfn.NUMBERVALUE(INDEX(tb_SVI[],MATCH(Table3[[#This Row],[city_name]],tb_SVI[city_name_uf],0),10),".")</f>
        <v>0.51100000000000001</v>
      </c>
      <c r="M1583">
        <f>_xlfn.NUMBERVALUE(INDEX(tb_SVI[],MATCH(Table3[[#This Row],[city_name]],tb_SVI[city_name_uf],0),11),".")</f>
        <v>0.53</v>
      </c>
      <c r="N1583" s="14">
        <f>_xlfn.PERCENTRANK.INC(Table3[MHDI_tot],Table3[[#This Row],[MHDI_tot]],3)</f>
        <v>0.152</v>
      </c>
    </row>
    <row r="1584" spans="1:14" hidden="1" x14ac:dyDescent="0.2">
      <c r="A1584" t="str">
        <f>SVI!F1584</f>
        <v>Riacho das Almas/PE</v>
      </c>
      <c r="B1584" t="str">
        <f>INDEX(tb_SVI[],MATCH(Table3[[#This Row],[ibge_cod]],tb_SVI[Município],0),1)</f>
        <v>PE</v>
      </c>
      <c r="C1584" t="str">
        <f>INDEX(tb_SVI[],MATCH(Table3[[#This Row],[city_name]],tb_SVI[city_name_uf],0),3)</f>
        <v>2611705</v>
      </c>
      <c r="D1584" t="s">
        <v>19228</v>
      </c>
      <c r="E1584" s="11">
        <f>INDEX(tb_SVI[],MATCH(Table3[[#This Row],[city_name]],tb_SVI[city_name_uf],0),5)</f>
        <v>20646</v>
      </c>
      <c r="F1584">
        <f>INDEX(tb_MHDI[],MATCH(Table3[[#This Row],[city_name]],tb_MHDI[mun_uf],0),5)</f>
        <v>0.56999999999999995</v>
      </c>
      <c r="G1584">
        <f>INDEX(tb_MHDI[],MATCH(Table3[[#This Row],[city_name]],tb_MHDI[mun_uf],0),6)</f>
        <v>0.58599999999999997</v>
      </c>
      <c r="H1584">
        <f>INDEX(tb_MHDI[],MATCH(Table3[[#This Row],[city_name]],tb_MHDI[mun_uf],0),7)</f>
        <v>0.75700000000000001</v>
      </c>
      <c r="I1584">
        <f>INDEX(tb_MHDI[],MATCH(Table3[[#This Row],[city_name]],tb_MHDI[mun_uf],0),8)</f>
        <v>0.41799999999999998</v>
      </c>
      <c r="J1584">
        <f>_xlfn.NUMBERVALUE(INDEX(tb_SVI[],MATCH(Table3[[#This Row],[city_name]],tb_SVI[city_name_uf],0),8),".")</f>
        <v>0.48499999999999999</v>
      </c>
      <c r="K1584">
        <f>_xlfn.NUMBERVALUE(INDEX(tb_SVI[],MATCH(Table3[[#This Row],[city_name]],tb_SVI[city_name_uf],0),9),".")</f>
        <v>0.32700000000000001</v>
      </c>
      <c r="L1584">
        <f>_xlfn.NUMBERVALUE(INDEX(tb_SVI[],MATCH(Table3[[#This Row],[city_name]],tb_SVI[city_name_uf],0),10),".")</f>
        <v>0.61199999999999999</v>
      </c>
      <c r="M1584">
        <f>_xlfn.NUMBERVALUE(INDEX(tb_SVI[],MATCH(Table3[[#This Row],[city_name]],tb_SVI[city_name_uf],0),11),".")</f>
        <v>0.51700000000000002</v>
      </c>
      <c r="N1584" s="14">
        <f>_xlfn.PERCENTRANK.INC(Table3[MHDI_tot],Table3[[#This Row],[MHDI_tot]],3)</f>
        <v>0.125</v>
      </c>
    </row>
    <row r="1585" spans="1:14" hidden="1" x14ac:dyDescent="0.2">
      <c r="A1585" t="str">
        <f>SVI!F1585</f>
        <v>Ribeirão/PE</v>
      </c>
      <c r="B1585" t="str">
        <f>INDEX(tb_SVI[],MATCH(Table3[[#This Row],[ibge_cod]],tb_SVI[Município],0),1)</f>
        <v>PE</v>
      </c>
      <c r="C1585" t="str">
        <f>INDEX(tb_SVI[],MATCH(Table3[[#This Row],[city_name]],tb_SVI[city_name_uf],0),3)</f>
        <v>2611804</v>
      </c>
      <c r="D1585" t="s">
        <v>19229</v>
      </c>
      <c r="E1585" s="11">
        <f>INDEX(tb_SVI[],MATCH(Table3[[#This Row],[city_name]],tb_SVI[city_name_uf],0),5)</f>
        <v>47616</v>
      </c>
      <c r="F1585">
        <f>INDEX(tb_MHDI[],MATCH(Table3[[#This Row],[city_name]],tb_MHDI[mun_uf],0),5)</f>
        <v>0.60199999999999998</v>
      </c>
      <c r="G1585">
        <f>INDEX(tb_MHDI[],MATCH(Table3[[#This Row],[city_name]],tb_MHDI[mun_uf],0),6)</f>
        <v>0.59499999999999997</v>
      </c>
      <c r="H1585">
        <f>INDEX(tb_MHDI[],MATCH(Table3[[#This Row],[city_name]],tb_MHDI[mun_uf],0),7)</f>
        <v>0.71099999999999997</v>
      </c>
      <c r="I1585">
        <f>INDEX(tb_MHDI[],MATCH(Table3[[#This Row],[city_name]],tb_MHDI[mun_uf],0),8)</f>
        <v>0.51600000000000001</v>
      </c>
      <c r="J1585">
        <f>_xlfn.NUMBERVALUE(INDEX(tb_SVI[],MATCH(Table3[[#This Row],[city_name]],tb_SVI[city_name_uf],0),8),".")</f>
        <v>0.44900000000000001</v>
      </c>
      <c r="K1585">
        <f>_xlfn.NUMBERVALUE(INDEX(tb_SVI[],MATCH(Table3[[#This Row],[city_name]],tb_SVI[city_name_uf],0),9),".")</f>
        <v>0.22700000000000001</v>
      </c>
      <c r="L1585">
        <f>_xlfn.NUMBERVALUE(INDEX(tb_SVI[],MATCH(Table3[[#This Row],[city_name]],tb_SVI[city_name_uf],0),10),".")</f>
        <v>0.56399999999999995</v>
      </c>
      <c r="M1585">
        <f>_xlfn.NUMBERVALUE(INDEX(tb_SVI[],MATCH(Table3[[#This Row],[city_name]],tb_SVI[city_name_uf],0),11),".")</f>
        <v>0.55600000000000005</v>
      </c>
      <c r="N1585" s="14">
        <f>_xlfn.PERCENTRANK.INC(Table3[MHDI_tot],Table3[[#This Row],[MHDI_tot]],3)</f>
        <v>0.25900000000000001</v>
      </c>
    </row>
    <row r="1586" spans="1:14" hidden="1" x14ac:dyDescent="0.2">
      <c r="A1586" t="str">
        <f>SVI!F1586</f>
        <v>Rio Formoso/PE</v>
      </c>
      <c r="B1586" t="str">
        <f>INDEX(tb_SVI[],MATCH(Table3[[#This Row],[ibge_cod]],tb_SVI[Município],0),1)</f>
        <v>PE</v>
      </c>
      <c r="C1586" t="str">
        <f>INDEX(tb_SVI[],MATCH(Table3[[#This Row],[city_name]],tb_SVI[city_name_uf],0),3)</f>
        <v>2611903</v>
      </c>
      <c r="D1586" t="s">
        <v>19230</v>
      </c>
      <c r="E1586" s="11">
        <f>INDEX(tb_SVI[],MATCH(Table3[[#This Row],[city_name]],tb_SVI[city_name_uf],0),5)</f>
        <v>23628</v>
      </c>
      <c r="F1586">
        <f>INDEX(tb_MHDI[],MATCH(Table3[[#This Row],[city_name]],tb_MHDI[mun_uf],0),5)</f>
        <v>0.61299999999999999</v>
      </c>
      <c r="G1586">
        <f>INDEX(tb_MHDI[],MATCH(Table3[[#This Row],[city_name]],tb_MHDI[mun_uf],0),6)</f>
        <v>0.56200000000000006</v>
      </c>
      <c r="H1586">
        <f>INDEX(tb_MHDI[],MATCH(Table3[[#This Row],[city_name]],tb_MHDI[mun_uf],0),7)</f>
        <v>0.80900000000000005</v>
      </c>
      <c r="I1586">
        <f>INDEX(tb_MHDI[],MATCH(Table3[[#This Row],[city_name]],tb_MHDI[mun_uf],0),8)</f>
        <v>0.50600000000000001</v>
      </c>
      <c r="J1586">
        <f>_xlfn.NUMBERVALUE(INDEX(tb_SVI[],MATCH(Table3[[#This Row],[city_name]],tb_SVI[city_name_uf],0),8),".")</f>
        <v>0.46899999999999997</v>
      </c>
      <c r="K1586">
        <f>_xlfn.NUMBERVALUE(INDEX(tb_SVI[],MATCH(Table3[[#This Row],[city_name]],tb_SVI[city_name_uf],0),9),".")</f>
        <v>0.318</v>
      </c>
      <c r="L1586">
        <f>_xlfn.NUMBERVALUE(INDEX(tb_SVI[],MATCH(Table3[[#This Row],[city_name]],tb_SVI[city_name_uf],0),10),".")</f>
        <v>0.56899999999999995</v>
      </c>
      <c r="M1586">
        <f>_xlfn.NUMBERVALUE(INDEX(tb_SVI[],MATCH(Table3[[#This Row],[city_name]],tb_SVI[city_name_uf],0),11),".")</f>
        <v>0.51900000000000002</v>
      </c>
      <c r="N1586" s="14">
        <f>_xlfn.PERCENTRANK.INC(Table3[MHDI_tot],Table3[[#This Row],[MHDI_tot]],3)</f>
        <v>0.30499999999999999</v>
      </c>
    </row>
    <row r="1587" spans="1:14" hidden="1" x14ac:dyDescent="0.2">
      <c r="A1587" t="str">
        <f>SVI!F1587</f>
        <v>Sairé/PE</v>
      </c>
      <c r="B1587" t="str">
        <f>INDEX(tb_SVI[],MATCH(Table3[[#This Row],[ibge_cod]],tb_SVI[Município],0),1)</f>
        <v>PE</v>
      </c>
      <c r="C1587" t="str">
        <f>INDEX(tb_SVI[],MATCH(Table3[[#This Row],[city_name]],tb_SVI[city_name_uf],0),3)</f>
        <v>2612000</v>
      </c>
      <c r="D1587" t="s">
        <v>19231</v>
      </c>
      <c r="E1587" s="11">
        <f>INDEX(tb_SVI[],MATCH(Table3[[#This Row],[city_name]],tb_SVI[city_name_uf],0),5)</f>
        <v>9764</v>
      </c>
      <c r="F1587">
        <f>INDEX(tb_MHDI[],MATCH(Table3[[#This Row],[city_name]],tb_MHDI[mun_uf],0),5)</f>
        <v>0.58499999999999996</v>
      </c>
      <c r="G1587">
        <f>INDEX(tb_MHDI[],MATCH(Table3[[#This Row],[city_name]],tb_MHDI[mun_uf],0),6)</f>
        <v>0.58099999999999996</v>
      </c>
      <c r="H1587">
        <f>INDEX(tb_MHDI[],MATCH(Table3[[#This Row],[city_name]],tb_MHDI[mun_uf],0),7)</f>
        <v>0.78400000000000003</v>
      </c>
      <c r="I1587">
        <f>INDEX(tb_MHDI[],MATCH(Table3[[#This Row],[city_name]],tb_MHDI[mun_uf],0),8)</f>
        <v>0.44</v>
      </c>
      <c r="J1587">
        <f>_xlfn.NUMBERVALUE(INDEX(tb_SVI[],MATCH(Table3[[#This Row],[city_name]],tb_SVI[city_name_uf],0),8),".")</f>
        <v>0.41899999999999998</v>
      </c>
      <c r="K1587">
        <f>_xlfn.NUMBERVALUE(INDEX(tb_SVI[],MATCH(Table3[[#This Row],[city_name]],tb_SVI[city_name_uf],0),9),".")</f>
        <v>0.316</v>
      </c>
      <c r="L1587">
        <f>_xlfn.NUMBERVALUE(INDEX(tb_SVI[],MATCH(Table3[[#This Row],[city_name]],tb_SVI[city_name_uf],0),10),".")</f>
        <v>0.51200000000000001</v>
      </c>
      <c r="M1587">
        <f>_xlfn.NUMBERVALUE(INDEX(tb_SVI[],MATCH(Table3[[#This Row],[city_name]],tb_SVI[city_name_uf],0),11),".")</f>
        <v>0.42799999999999999</v>
      </c>
      <c r="N1587" s="14">
        <f>_xlfn.PERCENTRANK.INC(Table3[MHDI_tot],Table3[[#This Row],[MHDI_tot]],3)</f>
        <v>0.184</v>
      </c>
    </row>
    <row r="1588" spans="1:14" hidden="1" x14ac:dyDescent="0.2">
      <c r="A1588" t="str">
        <f>SVI!F1588</f>
        <v>Salgadinho/PE</v>
      </c>
      <c r="B1588" t="str">
        <f>INDEX(tb_SVI[],MATCH(Table3[[#This Row],[ibge_cod]],tb_SVI[Município],0),1)</f>
        <v>PE</v>
      </c>
      <c r="C1588" t="str">
        <f>INDEX(tb_SVI[],MATCH(Table3[[#This Row],[city_name]],tb_SVI[city_name_uf],0),3)</f>
        <v>2612109</v>
      </c>
      <c r="D1588" t="s">
        <v>19232</v>
      </c>
      <c r="E1588" s="11">
        <f>INDEX(tb_SVI[],MATCH(Table3[[#This Row],[city_name]],tb_SVI[city_name_uf],0),5)</f>
        <v>11068</v>
      </c>
      <c r="F1588">
        <f>INDEX(tb_MHDI[],MATCH(Table3[[#This Row],[city_name]],tb_MHDI[mun_uf],0),5)</f>
        <v>0.53400000000000003</v>
      </c>
      <c r="G1588">
        <f>INDEX(tb_MHDI[],MATCH(Table3[[#This Row],[city_name]],tb_MHDI[mun_uf],0),6)</f>
        <v>0.51600000000000001</v>
      </c>
      <c r="H1588">
        <f>INDEX(tb_MHDI[],MATCH(Table3[[#This Row],[city_name]],tb_MHDI[mun_uf],0),7)</f>
        <v>0.73</v>
      </c>
      <c r="I1588">
        <f>INDEX(tb_MHDI[],MATCH(Table3[[#This Row],[city_name]],tb_MHDI[mun_uf],0),8)</f>
        <v>0.40500000000000003</v>
      </c>
      <c r="J1588">
        <f>_xlfn.NUMBERVALUE(INDEX(tb_SVI[],MATCH(Table3[[#This Row],[city_name]],tb_SVI[city_name_uf],0),8),".")</f>
        <v>0.58299999999999996</v>
      </c>
      <c r="K1588">
        <f>_xlfn.NUMBERVALUE(INDEX(tb_SVI[],MATCH(Table3[[#This Row],[city_name]],tb_SVI[city_name_uf],0),9),".")</f>
        <v>0.32400000000000001</v>
      </c>
      <c r="L1588">
        <f>_xlfn.NUMBERVALUE(INDEX(tb_SVI[],MATCH(Table3[[#This Row],[city_name]],tb_SVI[city_name_uf],0),10),".")</f>
        <v>0.65500000000000003</v>
      </c>
      <c r="M1588">
        <f>_xlfn.NUMBERVALUE(INDEX(tb_SVI[],MATCH(Table3[[#This Row],[city_name]],tb_SVI[city_name_uf],0),11),".")</f>
        <v>0.76900000000000002</v>
      </c>
      <c r="N1588" s="14">
        <f>_xlfn.PERCENTRANK.INC(Table3[MHDI_tot],Table3[[#This Row],[MHDI_tot]],3)</f>
        <v>3.5000000000000003E-2</v>
      </c>
    </row>
    <row r="1589" spans="1:14" hidden="1" x14ac:dyDescent="0.2">
      <c r="A1589" t="str">
        <f>SVI!F1589</f>
        <v>Salgueiro/PE</v>
      </c>
      <c r="B1589" t="str">
        <f>INDEX(tb_SVI[],MATCH(Table3[[#This Row],[ibge_cod]],tb_SVI[Município],0),1)</f>
        <v>PE</v>
      </c>
      <c r="C1589" t="str">
        <f>INDEX(tb_SVI[],MATCH(Table3[[#This Row],[city_name]],tb_SVI[city_name_uf],0),3)</f>
        <v>2612208</v>
      </c>
      <c r="D1589" t="s">
        <v>19233</v>
      </c>
      <c r="E1589" s="11">
        <f>INDEX(tb_SVI[],MATCH(Table3[[#This Row],[city_name]],tb_SVI[city_name_uf],0),5)</f>
        <v>61249</v>
      </c>
      <c r="F1589">
        <f>INDEX(tb_MHDI[],MATCH(Table3[[#This Row],[city_name]],tb_MHDI[mun_uf],0),5)</f>
        <v>0.66900000000000004</v>
      </c>
      <c r="G1589">
        <f>INDEX(tb_MHDI[],MATCH(Table3[[#This Row],[city_name]],tb_MHDI[mun_uf],0),6)</f>
        <v>0.64500000000000002</v>
      </c>
      <c r="H1589">
        <f>INDEX(tb_MHDI[],MATCH(Table3[[#This Row],[city_name]],tb_MHDI[mun_uf],0),7)</f>
        <v>0.79900000000000004</v>
      </c>
      <c r="I1589">
        <f>INDEX(tb_MHDI[],MATCH(Table3[[#This Row],[city_name]],tb_MHDI[mun_uf],0),8)</f>
        <v>0.57999999999999996</v>
      </c>
      <c r="J1589">
        <f>_xlfn.NUMBERVALUE(INDEX(tb_SVI[],MATCH(Table3[[#This Row],[city_name]],tb_SVI[city_name_uf],0),8),".")</f>
        <v>0.35499999999999998</v>
      </c>
      <c r="K1589">
        <f>_xlfn.NUMBERVALUE(INDEX(tb_SVI[],MATCH(Table3[[#This Row],[city_name]],tb_SVI[city_name_uf],0),9),".")</f>
        <v>0.124</v>
      </c>
      <c r="L1589">
        <f>_xlfn.NUMBERVALUE(INDEX(tb_SVI[],MATCH(Table3[[#This Row],[city_name]],tb_SVI[city_name_uf],0),10),".")</f>
        <v>0.46600000000000003</v>
      </c>
      <c r="M1589">
        <f>_xlfn.NUMBERVALUE(INDEX(tb_SVI[],MATCH(Table3[[#This Row],[city_name]],tb_SVI[city_name_uf],0),11),".")</f>
        <v>0.47499999999999998</v>
      </c>
      <c r="N1589" s="14">
        <f>_xlfn.PERCENTRANK.INC(Table3[MHDI_tot],Table3[[#This Row],[MHDI_tot]],3)</f>
        <v>0.51200000000000001</v>
      </c>
    </row>
    <row r="1590" spans="1:14" hidden="1" x14ac:dyDescent="0.2">
      <c r="A1590" t="str">
        <f>SVI!F1590</f>
        <v>Saloá/PE</v>
      </c>
      <c r="B1590" t="str">
        <f>INDEX(tb_SVI[],MATCH(Table3[[#This Row],[ibge_cod]],tb_SVI[Município],0),1)</f>
        <v>PE</v>
      </c>
      <c r="C1590" t="str">
        <f>INDEX(tb_SVI[],MATCH(Table3[[#This Row],[city_name]],tb_SVI[city_name_uf],0),3)</f>
        <v>2612307</v>
      </c>
      <c r="D1590" t="s">
        <v>19234</v>
      </c>
      <c r="E1590" s="11">
        <f>INDEX(tb_SVI[],MATCH(Table3[[#This Row],[city_name]],tb_SVI[city_name_uf],0),5)</f>
        <v>15862</v>
      </c>
      <c r="F1590">
        <f>INDEX(tb_MHDI[],MATCH(Table3[[#This Row],[city_name]],tb_MHDI[mun_uf],0),5)</f>
        <v>0.55900000000000005</v>
      </c>
      <c r="G1590">
        <f>INDEX(tb_MHDI[],MATCH(Table3[[#This Row],[city_name]],tb_MHDI[mun_uf],0),6)</f>
        <v>0.55900000000000005</v>
      </c>
      <c r="H1590">
        <f>INDEX(tb_MHDI[],MATCH(Table3[[#This Row],[city_name]],tb_MHDI[mun_uf],0),7)</f>
        <v>0.74399999999999999</v>
      </c>
      <c r="I1590">
        <f>INDEX(tb_MHDI[],MATCH(Table3[[#This Row],[city_name]],tb_MHDI[mun_uf],0),8)</f>
        <v>0.42099999999999999</v>
      </c>
      <c r="J1590">
        <f>_xlfn.NUMBERVALUE(INDEX(tb_SVI[],MATCH(Table3[[#This Row],[city_name]],tb_SVI[city_name_uf],0),8),".")</f>
        <v>0.46600000000000003</v>
      </c>
      <c r="K1590">
        <f>_xlfn.NUMBERVALUE(INDEX(tb_SVI[],MATCH(Table3[[#This Row],[city_name]],tb_SVI[city_name_uf],0),9),".")</f>
        <v>0.24099999999999999</v>
      </c>
      <c r="L1590">
        <f>_xlfn.NUMBERVALUE(INDEX(tb_SVI[],MATCH(Table3[[#This Row],[city_name]],tb_SVI[city_name_uf],0),10),".")</f>
        <v>0.60399999999999998</v>
      </c>
      <c r="M1590">
        <f>_xlfn.NUMBERVALUE(INDEX(tb_SVI[],MATCH(Table3[[#This Row],[city_name]],tb_SVI[city_name_uf],0),11),".")</f>
        <v>0.55300000000000005</v>
      </c>
      <c r="N1590" s="14">
        <f>_xlfn.PERCENTRANK.INC(Table3[MHDI_tot],Table3[[#This Row],[MHDI_tot]],3)</f>
        <v>8.6999999999999994E-2</v>
      </c>
    </row>
    <row r="1591" spans="1:14" hidden="1" x14ac:dyDescent="0.2">
      <c r="A1591" t="str">
        <f>SVI!F1591</f>
        <v>Sanharó/PE</v>
      </c>
      <c r="B1591" t="str">
        <f>INDEX(tb_SVI[],MATCH(Table3[[#This Row],[ibge_cod]],tb_SVI[Município],0),1)</f>
        <v>PE</v>
      </c>
      <c r="C1591" t="str">
        <f>INDEX(tb_SVI[],MATCH(Table3[[#This Row],[city_name]],tb_SVI[city_name_uf],0),3)</f>
        <v>2612406</v>
      </c>
      <c r="D1591" t="s">
        <v>19235</v>
      </c>
      <c r="E1591" s="11">
        <f>INDEX(tb_SVI[],MATCH(Table3[[#This Row],[city_name]],tb_SVI[city_name_uf],0),5)</f>
        <v>26890</v>
      </c>
      <c r="F1591">
        <f>INDEX(tb_MHDI[],MATCH(Table3[[#This Row],[city_name]],tb_MHDI[mun_uf],0),5)</f>
        <v>0.60299999999999998</v>
      </c>
      <c r="G1591">
        <f>INDEX(tb_MHDI[],MATCH(Table3[[#This Row],[city_name]],tb_MHDI[mun_uf],0),6)</f>
        <v>0.56399999999999995</v>
      </c>
      <c r="H1591">
        <f>INDEX(tb_MHDI[],MATCH(Table3[[#This Row],[city_name]],tb_MHDI[mun_uf],0),7)</f>
        <v>0.75800000000000001</v>
      </c>
      <c r="I1591">
        <f>INDEX(tb_MHDI[],MATCH(Table3[[#This Row],[city_name]],tb_MHDI[mun_uf],0),8)</f>
        <v>0.51400000000000001</v>
      </c>
      <c r="J1591">
        <f>_xlfn.NUMBERVALUE(INDEX(tb_SVI[],MATCH(Table3[[#This Row],[city_name]],tb_SVI[city_name_uf],0),8),".")</f>
        <v>0.46899999999999997</v>
      </c>
      <c r="K1591">
        <f>_xlfn.NUMBERVALUE(INDEX(tb_SVI[],MATCH(Table3[[#This Row],[city_name]],tb_SVI[city_name_uf],0),9),".")</f>
        <v>0.20399999999999999</v>
      </c>
      <c r="L1591">
        <f>_xlfn.NUMBERVALUE(INDEX(tb_SVI[],MATCH(Table3[[#This Row],[city_name]],tb_SVI[city_name_uf],0),10),".")</f>
        <v>0.625</v>
      </c>
      <c r="M1591">
        <f>_xlfn.NUMBERVALUE(INDEX(tb_SVI[],MATCH(Table3[[#This Row],[city_name]],tb_SVI[city_name_uf],0),11),".")</f>
        <v>0.57699999999999996</v>
      </c>
      <c r="N1591" s="14">
        <f>_xlfn.PERCENTRANK.INC(Table3[MHDI_tot],Table3[[#This Row],[MHDI_tot]],3)</f>
        <v>0.26300000000000001</v>
      </c>
    </row>
    <row r="1592" spans="1:14" hidden="1" x14ac:dyDescent="0.2">
      <c r="A1592" t="str">
        <f>SVI!F1592</f>
        <v>Santa Cruz/PE</v>
      </c>
      <c r="B1592" t="str">
        <f>INDEX(tb_SVI[],MATCH(Table3[[#This Row],[ibge_cod]],tb_SVI[Município],0),1)</f>
        <v>PE</v>
      </c>
      <c r="C1592" t="str">
        <f>INDEX(tb_SVI[],MATCH(Table3[[#This Row],[city_name]],tb_SVI[city_name_uf],0),3)</f>
        <v>2612455</v>
      </c>
      <c r="D1592" t="s">
        <v>19236</v>
      </c>
      <c r="E1592" s="11">
        <f>INDEX(tb_SVI[],MATCH(Table3[[#This Row],[city_name]],tb_SVI[city_name_uf],0),5)</f>
        <v>15558</v>
      </c>
      <c r="F1592">
        <f>INDEX(tb_MHDI[],MATCH(Table3[[#This Row],[city_name]],tb_MHDI[mun_uf],0),5)</f>
        <v>0.54900000000000004</v>
      </c>
      <c r="G1592">
        <f>INDEX(tb_MHDI[],MATCH(Table3[[#This Row],[city_name]],tb_MHDI[mun_uf],0),6)</f>
        <v>0.52200000000000002</v>
      </c>
      <c r="H1592">
        <f>INDEX(tb_MHDI[],MATCH(Table3[[#This Row],[city_name]],tb_MHDI[mun_uf],0),7)</f>
        <v>0.72199999999999998</v>
      </c>
      <c r="I1592">
        <f>INDEX(tb_MHDI[],MATCH(Table3[[#This Row],[city_name]],tb_MHDI[mun_uf],0),8)</f>
        <v>0.438</v>
      </c>
      <c r="J1592">
        <f>_xlfn.NUMBERVALUE(INDEX(tb_SVI[],MATCH(Table3[[#This Row],[city_name]],tb_SVI[city_name_uf],0),8),".")</f>
        <v>0.52700000000000002</v>
      </c>
      <c r="K1592">
        <f>_xlfn.NUMBERVALUE(INDEX(tb_SVI[],MATCH(Table3[[#This Row],[city_name]],tb_SVI[city_name_uf],0),9),".")</f>
        <v>0.35499999999999998</v>
      </c>
      <c r="L1592">
        <f>_xlfn.NUMBERVALUE(INDEX(tb_SVI[],MATCH(Table3[[#This Row],[city_name]],tb_SVI[city_name_uf],0),10),".")</f>
        <v>0.59899999999999998</v>
      </c>
      <c r="M1592">
        <f>_xlfn.NUMBERVALUE(INDEX(tb_SVI[],MATCH(Table3[[#This Row],[city_name]],tb_SVI[city_name_uf],0),11),".")</f>
        <v>0.627</v>
      </c>
      <c r="N1592" s="14">
        <f>_xlfn.PERCENTRANK.INC(Table3[MHDI_tot],Table3[[#This Row],[MHDI_tot]],3)</f>
        <v>6.0999999999999999E-2</v>
      </c>
    </row>
    <row r="1593" spans="1:14" hidden="1" x14ac:dyDescent="0.2">
      <c r="A1593" t="str">
        <f>SVI!F1593</f>
        <v>Santa Cruz da Baixa Verde/PE</v>
      </c>
      <c r="B1593" t="str">
        <f>INDEX(tb_SVI[],MATCH(Table3[[#This Row],[ibge_cod]],tb_SVI[Município],0),1)</f>
        <v>PE</v>
      </c>
      <c r="C1593" t="str">
        <f>INDEX(tb_SVI[],MATCH(Table3[[#This Row],[city_name]],tb_SVI[city_name_uf],0),3)</f>
        <v>2612471</v>
      </c>
      <c r="D1593" t="s">
        <v>19237</v>
      </c>
      <c r="E1593" s="11">
        <f>INDEX(tb_SVI[],MATCH(Table3[[#This Row],[city_name]],tb_SVI[city_name_uf],0),5)</f>
        <v>12650</v>
      </c>
      <c r="F1593">
        <f>INDEX(tb_MHDI[],MATCH(Table3[[#This Row],[city_name]],tb_MHDI[mun_uf],0),5)</f>
        <v>0.61199999999999999</v>
      </c>
      <c r="G1593">
        <f>INDEX(tb_MHDI[],MATCH(Table3[[#This Row],[city_name]],tb_MHDI[mun_uf],0),6)</f>
        <v>0.55700000000000005</v>
      </c>
      <c r="H1593">
        <f>INDEX(tb_MHDI[],MATCH(Table3[[#This Row],[city_name]],tb_MHDI[mun_uf],0),7)</f>
        <v>0.78600000000000003</v>
      </c>
      <c r="I1593">
        <f>INDEX(tb_MHDI[],MATCH(Table3[[#This Row],[city_name]],tb_MHDI[mun_uf],0),8)</f>
        <v>0.52300000000000002</v>
      </c>
      <c r="J1593">
        <f>_xlfn.NUMBERVALUE(INDEX(tb_SVI[],MATCH(Table3[[#This Row],[city_name]],tb_SVI[city_name_uf],0),8),".")</f>
        <v>0.39100000000000001</v>
      </c>
      <c r="K1593">
        <f>_xlfn.NUMBERVALUE(INDEX(tb_SVI[],MATCH(Table3[[#This Row],[city_name]],tb_SVI[city_name_uf],0),9),".")</f>
        <v>0.16900000000000001</v>
      </c>
      <c r="L1593">
        <f>_xlfn.NUMBERVALUE(INDEX(tb_SVI[],MATCH(Table3[[#This Row],[city_name]],tb_SVI[city_name_uf],0),10),".")</f>
        <v>0.47399999999999998</v>
      </c>
      <c r="M1593">
        <f>_xlfn.NUMBERVALUE(INDEX(tb_SVI[],MATCH(Table3[[#This Row],[city_name]],tb_SVI[city_name_uf],0),11),".")</f>
        <v>0.53</v>
      </c>
      <c r="N1593" s="14">
        <f>_xlfn.PERCENTRANK.INC(Table3[MHDI_tot],Table3[[#This Row],[MHDI_tot]],3)</f>
        <v>0.30199999999999999</v>
      </c>
    </row>
    <row r="1594" spans="1:14" hidden="1" x14ac:dyDescent="0.2">
      <c r="A1594" t="str">
        <f>SVI!F1594</f>
        <v>Santa Cruz do Capibaribe/PE</v>
      </c>
      <c r="B1594" t="str">
        <f>INDEX(tb_SVI[],MATCH(Table3[[#This Row],[ibge_cod]],tb_SVI[Município],0),1)</f>
        <v>PE</v>
      </c>
      <c r="C1594" t="str">
        <f>INDEX(tb_SVI[],MATCH(Table3[[#This Row],[city_name]],tb_SVI[city_name_uf],0),3)</f>
        <v>2612505</v>
      </c>
      <c r="D1594" t="s">
        <v>19238</v>
      </c>
      <c r="E1594" s="11">
        <f>INDEX(tb_SVI[],MATCH(Table3[[#This Row],[city_name]],tb_SVI[city_name_uf],0),5)</f>
        <v>109897</v>
      </c>
      <c r="F1594">
        <f>INDEX(tb_MHDI[],MATCH(Table3[[#This Row],[city_name]],tb_MHDI[mun_uf],0),5)</f>
        <v>0.64800000000000002</v>
      </c>
      <c r="G1594">
        <f>INDEX(tb_MHDI[],MATCH(Table3[[#This Row],[city_name]],tb_MHDI[mun_uf],0),6)</f>
        <v>0.66700000000000004</v>
      </c>
      <c r="H1594">
        <f>INDEX(tb_MHDI[],MATCH(Table3[[#This Row],[city_name]],tb_MHDI[mun_uf],0),7)</f>
        <v>0.80600000000000005</v>
      </c>
      <c r="I1594">
        <f>INDEX(tb_MHDI[],MATCH(Table3[[#This Row],[city_name]],tb_MHDI[mun_uf],0),8)</f>
        <v>0.50600000000000001</v>
      </c>
      <c r="J1594">
        <f>_xlfn.NUMBERVALUE(INDEX(tb_SVI[],MATCH(Table3[[#This Row],[city_name]],tb_SVI[city_name_uf],0),8),".")</f>
        <v>0.312</v>
      </c>
      <c r="K1594">
        <f>_xlfn.NUMBERVALUE(INDEX(tb_SVI[],MATCH(Table3[[#This Row],[city_name]],tb_SVI[city_name_uf],0),9),".")</f>
        <v>0.10100000000000001</v>
      </c>
      <c r="L1594">
        <f>_xlfn.NUMBERVALUE(INDEX(tb_SVI[],MATCH(Table3[[#This Row],[city_name]],tb_SVI[city_name_uf],0),10),".")</f>
        <v>0.47299999999999998</v>
      </c>
      <c r="M1594">
        <f>_xlfn.NUMBERVALUE(INDEX(tb_SVI[],MATCH(Table3[[#This Row],[city_name]],tb_SVI[city_name_uf],0),11),".")</f>
        <v>0.36299999999999999</v>
      </c>
      <c r="N1594" s="14">
        <f>_xlfn.PERCENTRANK.INC(Table3[MHDI_tot],Table3[[#This Row],[MHDI_tot]],3)</f>
        <v>0.43</v>
      </c>
    </row>
    <row r="1595" spans="1:14" hidden="1" x14ac:dyDescent="0.2">
      <c r="A1595" t="str">
        <f>SVI!F1595</f>
        <v>Santa Filomena/PE</v>
      </c>
      <c r="B1595" t="str">
        <f>INDEX(tb_SVI[],MATCH(Table3[[#This Row],[ibge_cod]],tb_SVI[Município],0),1)</f>
        <v>PE</v>
      </c>
      <c r="C1595" t="str">
        <f>INDEX(tb_SVI[],MATCH(Table3[[#This Row],[city_name]],tb_SVI[city_name_uf],0),3)</f>
        <v>2612554</v>
      </c>
      <c r="D1595" t="s">
        <v>19239</v>
      </c>
      <c r="E1595" s="11">
        <f>INDEX(tb_SVI[],MATCH(Table3[[#This Row],[city_name]],tb_SVI[city_name_uf],0),5)</f>
        <v>14562</v>
      </c>
      <c r="F1595">
        <f>INDEX(tb_MHDI[],MATCH(Table3[[#This Row],[city_name]],tb_MHDI[mun_uf],0),5)</f>
        <v>0.53300000000000003</v>
      </c>
      <c r="G1595">
        <f>INDEX(tb_MHDI[],MATCH(Table3[[#This Row],[city_name]],tb_MHDI[mun_uf],0),6)</f>
        <v>0.496</v>
      </c>
      <c r="H1595">
        <f>INDEX(tb_MHDI[],MATCH(Table3[[#This Row],[city_name]],tb_MHDI[mun_uf],0),7)</f>
        <v>0.752</v>
      </c>
      <c r="I1595">
        <f>INDEX(tb_MHDI[],MATCH(Table3[[#This Row],[city_name]],tb_MHDI[mun_uf],0),8)</f>
        <v>0.40600000000000003</v>
      </c>
      <c r="J1595">
        <f>_xlfn.NUMBERVALUE(INDEX(tb_SVI[],MATCH(Table3[[#This Row],[city_name]],tb_SVI[city_name_uf],0),8),".")</f>
        <v>0.47899999999999998</v>
      </c>
      <c r="K1595">
        <f>_xlfn.NUMBERVALUE(INDEX(tb_SVI[],MATCH(Table3[[#This Row],[city_name]],tb_SVI[city_name_uf],0),9),".")</f>
        <v>0.193</v>
      </c>
      <c r="L1595">
        <f>_xlfn.NUMBERVALUE(INDEX(tb_SVI[],MATCH(Table3[[#This Row],[city_name]],tb_SVI[city_name_uf],0),10),".")</f>
        <v>0.66500000000000004</v>
      </c>
      <c r="M1595">
        <f>_xlfn.NUMBERVALUE(INDEX(tb_SVI[],MATCH(Table3[[#This Row],[city_name]],tb_SVI[city_name_uf],0),11),".")</f>
        <v>0.57999999999999996</v>
      </c>
      <c r="N1595" s="14">
        <f>_xlfn.PERCENTRANK.INC(Table3[MHDI_tot],Table3[[#This Row],[MHDI_tot]],3)</f>
        <v>3.3000000000000002E-2</v>
      </c>
    </row>
    <row r="1596" spans="1:14" hidden="1" x14ac:dyDescent="0.2">
      <c r="A1596" t="str">
        <f>SVI!F1596</f>
        <v>Santa Maria da Boa Vista/PE</v>
      </c>
      <c r="B1596" t="str">
        <f>INDEX(tb_SVI[],MATCH(Table3[[#This Row],[ibge_cod]],tb_SVI[Município],0),1)</f>
        <v>PE</v>
      </c>
      <c r="C1596" t="str">
        <f>INDEX(tb_SVI[],MATCH(Table3[[#This Row],[city_name]],tb_SVI[city_name_uf],0),3)</f>
        <v>2612604</v>
      </c>
      <c r="D1596" t="s">
        <v>19240</v>
      </c>
      <c r="E1596" s="11">
        <f>INDEX(tb_SVI[],MATCH(Table3[[#This Row],[city_name]],tb_SVI[city_name_uf],0),5)</f>
        <v>42100</v>
      </c>
      <c r="F1596">
        <f>INDEX(tb_MHDI[],MATCH(Table3[[#This Row],[city_name]],tb_MHDI[mun_uf],0),5)</f>
        <v>0.59</v>
      </c>
      <c r="G1596">
        <f>INDEX(tb_MHDI[],MATCH(Table3[[#This Row],[city_name]],tb_MHDI[mun_uf],0),6)</f>
        <v>0.56399999999999995</v>
      </c>
      <c r="H1596">
        <f>INDEX(tb_MHDI[],MATCH(Table3[[#This Row],[city_name]],tb_MHDI[mun_uf],0),7)</f>
        <v>0.77300000000000002</v>
      </c>
      <c r="I1596">
        <f>INDEX(tb_MHDI[],MATCH(Table3[[#This Row],[city_name]],tb_MHDI[mun_uf],0),8)</f>
        <v>0.47199999999999998</v>
      </c>
      <c r="J1596">
        <f>_xlfn.NUMBERVALUE(INDEX(tb_SVI[],MATCH(Table3[[#This Row],[city_name]],tb_SVI[city_name_uf],0),8),".")</f>
        <v>0.42799999999999999</v>
      </c>
      <c r="K1596">
        <f>_xlfn.NUMBERVALUE(INDEX(tb_SVI[],MATCH(Table3[[#This Row],[city_name]],tb_SVI[city_name_uf],0),9),".")</f>
        <v>0.22600000000000001</v>
      </c>
      <c r="L1596">
        <f>_xlfn.NUMBERVALUE(INDEX(tb_SVI[],MATCH(Table3[[#This Row],[city_name]],tb_SVI[city_name_uf],0),10),".")</f>
        <v>0.50600000000000001</v>
      </c>
      <c r="M1596">
        <f>_xlfn.NUMBERVALUE(INDEX(tb_SVI[],MATCH(Table3[[#This Row],[city_name]],tb_SVI[city_name_uf],0),11),".")</f>
        <v>0.55300000000000005</v>
      </c>
      <c r="N1596" s="14">
        <f>_xlfn.PERCENTRANK.INC(Table3[MHDI_tot],Table3[[#This Row],[MHDI_tot]],3)</f>
        <v>0.20599999999999999</v>
      </c>
    </row>
    <row r="1597" spans="1:14" hidden="1" x14ac:dyDescent="0.2">
      <c r="A1597" t="str">
        <f>SVI!F1597</f>
        <v>Santa Maria do Cambucá/PE</v>
      </c>
      <c r="B1597" t="str">
        <f>INDEX(tb_SVI[],MATCH(Table3[[#This Row],[ibge_cod]],tb_SVI[Município],0),1)</f>
        <v>PE</v>
      </c>
      <c r="C1597" t="str">
        <f>INDEX(tb_SVI[],MATCH(Table3[[#This Row],[city_name]],tb_SVI[city_name_uf],0),3)</f>
        <v>2612703</v>
      </c>
      <c r="D1597" t="s">
        <v>19241</v>
      </c>
      <c r="E1597" s="11">
        <f>INDEX(tb_SVI[],MATCH(Table3[[#This Row],[city_name]],tb_SVI[city_name_uf],0),5)</f>
        <v>14223</v>
      </c>
      <c r="F1597">
        <f>INDEX(tb_MHDI[],MATCH(Table3[[#This Row],[city_name]],tb_MHDI[mun_uf],0),5)</f>
        <v>0.54800000000000004</v>
      </c>
      <c r="G1597">
        <f>INDEX(tb_MHDI[],MATCH(Table3[[#This Row],[city_name]],tb_MHDI[mun_uf],0),6)</f>
        <v>0.57099999999999995</v>
      </c>
      <c r="H1597">
        <f>INDEX(tb_MHDI[],MATCH(Table3[[#This Row],[city_name]],tb_MHDI[mun_uf],0),7)</f>
        <v>0.73499999999999999</v>
      </c>
      <c r="I1597">
        <f>INDEX(tb_MHDI[],MATCH(Table3[[#This Row],[city_name]],tb_MHDI[mun_uf],0),8)</f>
        <v>0.39300000000000002</v>
      </c>
      <c r="J1597">
        <f>_xlfn.NUMBERVALUE(INDEX(tb_SVI[],MATCH(Table3[[#This Row],[city_name]],tb_SVI[city_name_uf],0),8),".")</f>
        <v>0.49099999999999999</v>
      </c>
      <c r="K1597">
        <f>_xlfn.NUMBERVALUE(INDEX(tb_SVI[],MATCH(Table3[[#This Row],[city_name]],tb_SVI[city_name_uf],0),9),".")</f>
        <v>0.36199999999999999</v>
      </c>
      <c r="L1597">
        <f>_xlfn.NUMBERVALUE(INDEX(tb_SVI[],MATCH(Table3[[#This Row],[city_name]],tb_SVI[city_name_uf],0),10),".")</f>
        <v>0.60399999999999998</v>
      </c>
      <c r="M1597">
        <f>_xlfn.NUMBERVALUE(INDEX(tb_SVI[],MATCH(Table3[[#This Row],[city_name]],tb_SVI[city_name_uf],0),11),".")</f>
        <v>0.50700000000000001</v>
      </c>
      <c r="N1597" s="14">
        <f>_xlfn.PERCENTRANK.INC(Table3[MHDI_tot],Table3[[#This Row],[MHDI_tot]],3)</f>
        <v>5.7000000000000002E-2</v>
      </c>
    </row>
    <row r="1598" spans="1:14" hidden="1" x14ac:dyDescent="0.2">
      <c r="A1598" t="str">
        <f>SVI!F1598</f>
        <v>Santa Terezinha/PE</v>
      </c>
      <c r="B1598" t="str">
        <f>INDEX(tb_SVI[],MATCH(Table3[[#This Row],[ibge_cod]],tb_SVI[Município],0),1)</f>
        <v>PE</v>
      </c>
      <c r="C1598" t="str">
        <f>INDEX(tb_SVI[],MATCH(Table3[[#This Row],[city_name]],tb_SVI[city_name_uf],0),3)</f>
        <v>2612802</v>
      </c>
      <c r="D1598" t="s">
        <v>19242</v>
      </c>
      <c r="E1598" s="11">
        <f>INDEX(tb_SVI[],MATCH(Table3[[#This Row],[city_name]],tb_SVI[city_name_uf],0),5)</f>
        <v>11865</v>
      </c>
      <c r="F1598">
        <f>INDEX(tb_MHDI[],MATCH(Table3[[#This Row],[city_name]],tb_MHDI[mun_uf],0),5)</f>
        <v>0.59299999999999997</v>
      </c>
      <c r="G1598">
        <f>INDEX(tb_MHDI[],MATCH(Table3[[#This Row],[city_name]],tb_MHDI[mun_uf],0),6)</f>
        <v>0.54</v>
      </c>
      <c r="H1598">
        <f>INDEX(tb_MHDI[],MATCH(Table3[[#This Row],[city_name]],tb_MHDI[mun_uf],0),7)</f>
        <v>0.73699999999999999</v>
      </c>
      <c r="I1598">
        <f>INDEX(tb_MHDI[],MATCH(Table3[[#This Row],[city_name]],tb_MHDI[mun_uf],0),8)</f>
        <v>0.52400000000000002</v>
      </c>
      <c r="J1598">
        <f>_xlfn.NUMBERVALUE(INDEX(tb_SVI[],MATCH(Table3[[#This Row],[city_name]],tb_SVI[city_name_uf],0),8),".")</f>
        <v>0.51800000000000002</v>
      </c>
      <c r="K1598">
        <f>_xlfn.NUMBERVALUE(INDEX(tb_SVI[],MATCH(Table3[[#This Row],[city_name]],tb_SVI[city_name_uf],0),9),".")</f>
        <v>0.245</v>
      </c>
      <c r="L1598">
        <f>_xlfn.NUMBERVALUE(INDEX(tb_SVI[],MATCH(Table3[[#This Row],[city_name]],tb_SVI[city_name_uf],0),10),".")</f>
        <v>0.57899999999999996</v>
      </c>
      <c r="M1598">
        <f>_xlfn.NUMBERVALUE(INDEX(tb_SVI[],MATCH(Table3[[#This Row],[city_name]],tb_SVI[city_name_uf],0),11),".")</f>
        <v>0.73</v>
      </c>
      <c r="N1598" s="14">
        <f>_xlfn.PERCENTRANK.INC(Table3[MHDI_tot],Table3[[#This Row],[MHDI_tot]],3)</f>
        <v>0.221</v>
      </c>
    </row>
    <row r="1599" spans="1:14" hidden="1" x14ac:dyDescent="0.2">
      <c r="A1599" t="str">
        <f>SVI!F1599</f>
        <v>Serra Talhada/PE</v>
      </c>
      <c r="B1599" t="str">
        <f>INDEX(tb_SVI[],MATCH(Table3[[#This Row],[ibge_cod]],tb_SVI[Município],0),1)</f>
        <v>PE</v>
      </c>
      <c r="C1599" t="str">
        <f>INDEX(tb_SVI[],MATCH(Table3[[#This Row],[city_name]],tb_SVI[city_name_uf],0),3)</f>
        <v>2613909</v>
      </c>
      <c r="D1599" t="s">
        <v>19243</v>
      </c>
      <c r="E1599" s="11">
        <f>INDEX(tb_SVI[],MATCH(Table3[[#This Row],[city_name]],tb_SVI[city_name_uf],0),5)</f>
        <v>86915</v>
      </c>
      <c r="F1599">
        <f>INDEX(tb_MHDI[],MATCH(Table3[[#This Row],[city_name]],tb_MHDI[mun_uf],0),5)</f>
        <v>0.66100000000000003</v>
      </c>
      <c r="G1599">
        <f>INDEX(tb_MHDI[],MATCH(Table3[[#This Row],[city_name]],tb_MHDI[mun_uf],0),6)</f>
        <v>0.63200000000000001</v>
      </c>
      <c r="H1599">
        <f>INDEX(tb_MHDI[],MATCH(Table3[[#This Row],[city_name]],tb_MHDI[mun_uf],0),7)</f>
        <v>0.8</v>
      </c>
      <c r="I1599">
        <f>INDEX(tb_MHDI[],MATCH(Table3[[#This Row],[city_name]],tb_MHDI[mun_uf],0),8)</f>
        <v>0.57099999999999995</v>
      </c>
      <c r="J1599">
        <f>_xlfn.NUMBERVALUE(INDEX(tb_SVI[],MATCH(Table3[[#This Row],[city_name]],tb_SVI[city_name_uf],0),8),".")</f>
        <v>0.38400000000000001</v>
      </c>
      <c r="K1599">
        <f>_xlfn.NUMBERVALUE(INDEX(tb_SVI[],MATCH(Table3[[#This Row],[city_name]],tb_SVI[city_name_uf],0),9),".")</f>
        <v>0.251</v>
      </c>
      <c r="L1599">
        <f>_xlfn.NUMBERVALUE(INDEX(tb_SVI[],MATCH(Table3[[#This Row],[city_name]],tb_SVI[city_name_uf],0),10),".")</f>
        <v>0.45300000000000001</v>
      </c>
      <c r="M1599">
        <f>_xlfn.NUMBERVALUE(INDEX(tb_SVI[],MATCH(Table3[[#This Row],[city_name]],tb_SVI[city_name_uf],0),11),".")</f>
        <v>0.44700000000000001</v>
      </c>
      <c r="N1599" s="14">
        <f>_xlfn.PERCENTRANK.INC(Table3[MHDI_tot],Table3[[#This Row],[MHDI_tot]],3)</f>
        <v>0.47899999999999998</v>
      </c>
    </row>
    <row r="1600" spans="1:14" hidden="1" x14ac:dyDescent="0.2">
      <c r="A1600" t="str">
        <f>SVI!F1600</f>
        <v>Serrita/PE</v>
      </c>
      <c r="B1600" t="str">
        <f>INDEX(tb_SVI[],MATCH(Table3[[#This Row],[ibge_cod]],tb_SVI[Município],0),1)</f>
        <v>PE</v>
      </c>
      <c r="C1600" t="str">
        <f>INDEX(tb_SVI[],MATCH(Table3[[#This Row],[city_name]],tb_SVI[city_name_uf],0),3)</f>
        <v>2614006</v>
      </c>
      <c r="D1600" t="s">
        <v>19244</v>
      </c>
      <c r="E1600" s="11">
        <f>INDEX(tb_SVI[],MATCH(Table3[[#This Row],[city_name]],tb_SVI[city_name_uf],0),5)</f>
        <v>19196</v>
      </c>
      <c r="F1600">
        <f>INDEX(tb_MHDI[],MATCH(Table3[[#This Row],[city_name]],tb_MHDI[mun_uf],0),5)</f>
        <v>0.59499999999999997</v>
      </c>
      <c r="G1600">
        <f>INDEX(tb_MHDI[],MATCH(Table3[[#This Row],[city_name]],tb_MHDI[mun_uf],0),6)</f>
        <v>0.54200000000000004</v>
      </c>
      <c r="H1600">
        <f>INDEX(tb_MHDI[],MATCH(Table3[[#This Row],[city_name]],tb_MHDI[mun_uf],0),7)</f>
        <v>0.76</v>
      </c>
      <c r="I1600">
        <f>INDEX(tb_MHDI[],MATCH(Table3[[#This Row],[city_name]],tb_MHDI[mun_uf],0),8)</f>
        <v>0.51200000000000001</v>
      </c>
      <c r="J1600">
        <f>_xlfn.NUMBERVALUE(INDEX(tb_SVI[],MATCH(Table3[[#This Row],[city_name]],tb_SVI[city_name_uf],0),8),".")</f>
        <v>0.442</v>
      </c>
      <c r="K1600">
        <f>_xlfn.NUMBERVALUE(INDEX(tb_SVI[],MATCH(Table3[[#This Row],[city_name]],tb_SVI[city_name_uf],0),9),".")</f>
        <v>0.29199999999999998</v>
      </c>
      <c r="L1600">
        <f>_xlfn.NUMBERVALUE(INDEX(tb_SVI[],MATCH(Table3[[#This Row],[city_name]],tb_SVI[city_name_uf],0),10),".")</f>
        <v>0.495</v>
      </c>
      <c r="M1600">
        <f>_xlfn.NUMBERVALUE(INDEX(tb_SVI[],MATCH(Table3[[#This Row],[city_name]],tb_SVI[city_name_uf],0),11),".")</f>
        <v>0.54</v>
      </c>
      <c r="N1600" s="14">
        <f>_xlfn.PERCENTRANK.INC(Table3[MHDI_tot],Table3[[#This Row],[MHDI_tot]],3)</f>
        <v>0.23</v>
      </c>
    </row>
    <row r="1601" spans="1:14" hidden="1" x14ac:dyDescent="0.2">
      <c r="A1601" t="str">
        <f>SVI!F1601</f>
        <v>Sertânia/PE</v>
      </c>
      <c r="B1601" t="str">
        <f>INDEX(tb_SVI[],MATCH(Table3[[#This Row],[ibge_cod]],tb_SVI[Município],0),1)</f>
        <v>PE</v>
      </c>
      <c r="C1601" t="str">
        <f>INDEX(tb_SVI[],MATCH(Table3[[#This Row],[city_name]],tb_SVI[city_name_uf],0),3)</f>
        <v>2614105</v>
      </c>
      <c r="D1601" t="s">
        <v>19245</v>
      </c>
      <c r="E1601" s="11">
        <f>INDEX(tb_SVI[],MATCH(Table3[[#This Row],[city_name]],tb_SVI[city_name_uf],0),5)</f>
        <v>36050</v>
      </c>
      <c r="F1601">
        <f>INDEX(tb_MHDI[],MATCH(Table3[[#This Row],[city_name]],tb_MHDI[mun_uf],0),5)</f>
        <v>0.61299999999999999</v>
      </c>
      <c r="G1601">
        <f>INDEX(tb_MHDI[],MATCH(Table3[[#This Row],[city_name]],tb_MHDI[mun_uf],0),6)</f>
        <v>0.60099999999999998</v>
      </c>
      <c r="H1601">
        <f>INDEX(tb_MHDI[],MATCH(Table3[[#This Row],[city_name]],tb_MHDI[mun_uf],0),7)</f>
        <v>0.752</v>
      </c>
      <c r="I1601">
        <f>INDEX(tb_MHDI[],MATCH(Table3[[#This Row],[city_name]],tb_MHDI[mun_uf],0),8)</f>
        <v>0.51</v>
      </c>
      <c r="J1601">
        <f>_xlfn.NUMBERVALUE(INDEX(tb_SVI[],MATCH(Table3[[#This Row],[city_name]],tb_SVI[city_name_uf],0),8),".")</f>
        <v>0.45300000000000001</v>
      </c>
      <c r="K1601">
        <f>_xlfn.NUMBERVALUE(INDEX(tb_SVI[],MATCH(Table3[[#This Row],[city_name]],tb_SVI[city_name_uf],0),9),".")</f>
        <v>0.22</v>
      </c>
      <c r="L1601">
        <f>_xlfn.NUMBERVALUE(INDEX(tb_SVI[],MATCH(Table3[[#This Row],[city_name]],tb_SVI[city_name_uf],0),10),".")</f>
        <v>0.57099999999999995</v>
      </c>
      <c r="M1601">
        <f>_xlfn.NUMBERVALUE(INDEX(tb_SVI[],MATCH(Table3[[#This Row],[city_name]],tb_SVI[city_name_uf],0),11),".")</f>
        <v>0.56799999999999995</v>
      </c>
      <c r="N1601" s="14">
        <f>_xlfn.PERCENTRANK.INC(Table3[MHDI_tot],Table3[[#This Row],[MHDI_tot]],3)</f>
        <v>0.30499999999999999</v>
      </c>
    </row>
    <row r="1602" spans="1:14" hidden="1" x14ac:dyDescent="0.2">
      <c r="A1602" t="str">
        <f>SVI!F1602</f>
        <v>Sirinhaém/PE</v>
      </c>
      <c r="B1602" t="str">
        <f>INDEX(tb_SVI[],MATCH(Table3[[#This Row],[ibge_cod]],tb_SVI[Município],0),1)</f>
        <v>PE</v>
      </c>
      <c r="C1602" t="str">
        <f>INDEX(tb_SVI[],MATCH(Table3[[#This Row],[city_name]],tb_SVI[city_name_uf],0),3)</f>
        <v>2614204</v>
      </c>
      <c r="D1602" t="s">
        <v>19246</v>
      </c>
      <c r="E1602" s="11">
        <f>INDEX(tb_SVI[],MATCH(Table3[[#This Row],[city_name]],tb_SVI[city_name_uf],0),5)</f>
        <v>46361</v>
      </c>
      <c r="F1602">
        <f>INDEX(tb_MHDI[],MATCH(Table3[[#This Row],[city_name]],tb_MHDI[mun_uf],0),5)</f>
        <v>0.59699999999999998</v>
      </c>
      <c r="G1602">
        <f>INDEX(tb_MHDI[],MATCH(Table3[[#This Row],[city_name]],tb_MHDI[mun_uf],0),6)</f>
        <v>0.56799999999999995</v>
      </c>
      <c r="H1602">
        <f>INDEX(tb_MHDI[],MATCH(Table3[[#This Row],[city_name]],tb_MHDI[mun_uf],0),7)</f>
        <v>0.76300000000000001</v>
      </c>
      <c r="I1602">
        <f>INDEX(tb_MHDI[],MATCH(Table3[[#This Row],[city_name]],tb_MHDI[mun_uf],0),8)</f>
        <v>0.49199999999999999</v>
      </c>
      <c r="J1602">
        <f>_xlfn.NUMBERVALUE(INDEX(tb_SVI[],MATCH(Table3[[#This Row],[city_name]],tb_SVI[city_name_uf],0),8),".")</f>
        <v>0.51300000000000001</v>
      </c>
      <c r="K1602">
        <f>_xlfn.NUMBERVALUE(INDEX(tb_SVI[],MATCH(Table3[[#This Row],[city_name]],tb_SVI[city_name_uf],0),9),".")</f>
        <v>0.42599999999999999</v>
      </c>
      <c r="L1602">
        <f>_xlfn.NUMBERVALUE(INDEX(tb_SVI[],MATCH(Table3[[#This Row],[city_name]],tb_SVI[city_name_uf],0),10),".")</f>
        <v>0.54900000000000004</v>
      </c>
      <c r="M1602">
        <f>_xlfn.NUMBERVALUE(INDEX(tb_SVI[],MATCH(Table3[[#This Row],[city_name]],tb_SVI[city_name_uf],0),11),".")</f>
        <v>0.56399999999999995</v>
      </c>
      <c r="N1602" s="14">
        <f>_xlfn.PERCENTRANK.INC(Table3[MHDI_tot],Table3[[#This Row],[MHDI_tot]],3)</f>
        <v>0.23799999999999999</v>
      </c>
    </row>
    <row r="1603" spans="1:14" hidden="1" x14ac:dyDescent="0.2">
      <c r="A1603" t="str">
        <f>SVI!F1603</f>
        <v>Solidão/PE</v>
      </c>
      <c r="B1603" t="str">
        <f>INDEX(tb_SVI[],MATCH(Table3[[#This Row],[ibge_cod]],tb_SVI[Município],0),1)</f>
        <v>PE</v>
      </c>
      <c r="C1603" t="str">
        <f>INDEX(tb_SVI[],MATCH(Table3[[#This Row],[city_name]],tb_SVI[city_name_uf],0),3)</f>
        <v>2614402</v>
      </c>
      <c r="D1603" t="s">
        <v>19247</v>
      </c>
      <c r="E1603" s="11">
        <f>INDEX(tb_SVI[],MATCH(Table3[[#This Row],[city_name]],tb_SVI[city_name_uf],0),5)</f>
        <v>6021</v>
      </c>
      <c r="F1603">
        <f>INDEX(tb_MHDI[],MATCH(Table3[[#This Row],[city_name]],tb_MHDI[mun_uf],0),5)</f>
        <v>0.58499999999999996</v>
      </c>
      <c r="G1603">
        <f>INDEX(tb_MHDI[],MATCH(Table3[[#This Row],[city_name]],tb_MHDI[mun_uf],0),6)</f>
        <v>0.54700000000000004</v>
      </c>
      <c r="H1603">
        <f>INDEX(tb_MHDI[],MATCH(Table3[[#This Row],[city_name]],tb_MHDI[mun_uf],0),7)</f>
        <v>0.755</v>
      </c>
      <c r="I1603">
        <f>INDEX(tb_MHDI[],MATCH(Table3[[#This Row],[city_name]],tb_MHDI[mun_uf],0),8)</f>
        <v>0.48499999999999999</v>
      </c>
      <c r="J1603">
        <f>_xlfn.NUMBERVALUE(INDEX(tb_SVI[],MATCH(Table3[[#This Row],[city_name]],tb_SVI[city_name_uf],0),8),".")</f>
        <v>0.47899999999999998</v>
      </c>
      <c r="K1603">
        <f>_xlfn.NUMBERVALUE(INDEX(tb_SVI[],MATCH(Table3[[#This Row],[city_name]],tb_SVI[city_name_uf],0),9),".")</f>
        <v>0.31</v>
      </c>
      <c r="L1603">
        <f>_xlfn.NUMBERVALUE(INDEX(tb_SVI[],MATCH(Table3[[#This Row],[city_name]],tb_SVI[city_name_uf],0),10),".")</f>
        <v>0.54400000000000004</v>
      </c>
      <c r="M1603">
        <f>_xlfn.NUMBERVALUE(INDEX(tb_SVI[],MATCH(Table3[[#This Row],[city_name]],tb_SVI[city_name_uf],0),11),".")</f>
        <v>0.58399999999999996</v>
      </c>
      <c r="N1603" s="14">
        <f>_xlfn.PERCENTRANK.INC(Table3[MHDI_tot],Table3[[#This Row],[MHDI_tot]],3)</f>
        <v>0.184</v>
      </c>
    </row>
    <row r="1604" spans="1:14" hidden="1" x14ac:dyDescent="0.2">
      <c r="A1604" t="str">
        <f>SVI!F1604</f>
        <v>Surubim/PE</v>
      </c>
      <c r="B1604" t="str">
        <f>INDEX(tb_SVI[],MATCH(Table3[[#This Row],[ibge_cod]],tb_SVI[Município],0),1)</f>
        <v>PE</v>
      </c>
      <c r="C1604" t="str">
        <f>INDEX(tb_SVI[],MATCH(Table3[[#This Row],[city_name]],tb_SVI[city_name_uf],0),3)</f>
        <v>2614501</v>
      </c>
      <c r="D1604" t="s">
        <v>19248</v>
      </c>
      <c r="E1604" s="11">
        <f>INDEX(tb_SVI[],MATCH(Table3[[#This Row],[city_name]],tb_SVI[city_name_uf],0),5)</f>
        <v>65647</v>
      </c>
      <c r="F1604">
        <f>INDEX(tb_MHDI[],MATCH(Table3[[#This Row],[city_name]],tb_MHDI[mun_uf],0),5)</f>
        <v>0.63500000000000001</v>
      </c>
      <c r="G1604">
        <f>INDEX(tb_MHDI[],MATCH(Table3[[#This Row],[city_name]],tb_MHDI[mun_uf],0),6)</f>
        <v>0.61699999999999999</v>
      </c>
      <c r="H1604">
        <f>INDEX(tb_MHDI[],MATCH(Table3[[#This Row],[city_name]],tb_MHDI[mun_uf],0),7)</f>
        <v>0.75600000000000001</v>
      </c>
      <c r="I1604">
        <f>INDEX(tb_MHDI[],MATCH(Table3[[#This Row],[city_name]],tb_MHDI[mun_uf],0),8)</f>
        <v>0.54800000000000004</v>
      </c>
      <c r="J1604">
        <f>_xlfn.NUMBERVALUE(INDEX(tb_SVI[],MATCH(Table3[[#This Row],[city_name]],tb_SVI[city_name_uf],0),8),".")</f>
        <v>0.38600000000000001</v>
      </c>
      <c r="K1604">
        <f>_xlfn.NUMBERVALUE(INDEX(tb_SVI[],MATCH(Table3[[#This Row],[city_name]],tb_SVI[city_name_uf],0),9),".")</f>
        <v>0.22700000000000001</v>
      </c>
      <c r="L1604">
        <f>_xlfn.NUMBERVALUE(INDEX(tb_SVI[],MATCH(Table3[[#This Row],[city_name]],tb_SVI[city_name_uf],0),10),".")</f>
        <v>0.47499999999999998</v>
      </c>
      <c r="M1604">
        <f>_xlfn.NUMBERVALUE(INDEX(tb_SVI[],MATCH(Table3[[#This Row],[city_name]],tb_SVI[city_name_uf],0),11),".")</f>
        <v>0.45600000000000002</v>
      </c>
      <c r="N1604" s="14">
        <f>_xlfn.PERCENTRANK.INC(Table3[MHDI_tot],Table3[[#This Row],[MHDI_tot]],3)</f>
        <v>0.38800000000000001</v>
      </c>
    </row>
    <row r="1605" spans="1:14" hidden="1" x14ac:dyDescent="0.2">
      <c r="A1605" t="str">
        <f>SVI!F1605</f>
        <v>São Benedito do Sul/PE</v>
      </c>
      <c r="B1605" t="str">
        <f>INDEX(tb_SVI[],MATCH(Table3[[#This Row],[ibge_cod]],tb_SVI[Município],0),1)</f>
        <v>PE</v>
      </c>
      <c r="C1605" t="str">
        <f>INDEX(tb_SVI[],MATCH(Table3[[#This Row],[city_name]],tb_SVI[city_name_uf],0),3)</f>
        <v>2612901</v>
      </c>
      <c r="D1605" t="s">
        <v>19249</v>
      </c>
      <c r="E1605" s="11">
        <f>INDEX(tb_SVI[],MATCH(Table3[[#This Row],[city_name]],tb_SVI[city_name_uf],0),5)</f>
        <v>16069</v>
      </c>
      <c r="F1605">
        <f>INDEX(tb_MHDI[],MATCH(Table3[[#This Row],[city_name]],tb_MHDI[mun_uf],0),5)</f>
        <v>0.53</v>
      </c>
      <c r="G1605">
        <f>INDEX(tb_MHDI[],MATCH(Table3[[#This Row],[city_name]],tb_MHDI[mun_uf],0),6)</f>
        <v>0.499</v>
      </c>
      <c r="H1605">
        <f>INDEX(tb_MHDI[],MATCH(Table3[[#This Row],[city_name]],tb_MHDI[mun_uf],0),7)</f>
        <v>0.73599999999999999</v>
      </c>
      <c r="I1605">
        <f>INDEX(tb_MHDI[],MATCH(Table3[[#This Row],[city_name]],tb_MHDI[mun_uf],0),8)</f>
        <v>0.40600000000000003</v>
      </c>
      <c r="J1605">
        <f>_xlfn.NUMBERVALUE(INDEX(tb_SVI[],MATCH(Table3[[#This Row],[city_name]],tb_SVI[city_name_uf],0),8),".")</f>
        <v>0.57499999999999996</v>
      </c>
      <c r="K1605">
        <f>_xlfn.NUMBERVALUE(INDEX(tb_SVI[],MATCH(Table3[[#This Row],[city_name]],tb_SVI[city_name_uf],0),9),".")</f>
        <v>0.27700000000000002</v>
      </c>
      <c r="L1605">
        <f>_xlfn.NUMBERVALUE(INDEX(tb_SVI[],MATCH(Table3[[#This Row],[city_name]],tb_SVI[city_name_uf],0),10),".")</f>
        <v>0.76</v>
      </c>
      <c r="M1605">
        <f>_xlfn.NUMBERVALUE(INDEX(tb_SVI[],MATCH(Table3[[#This Row],[city_name]],tb_SVI[city_name_uf],0),11),".")</f>
        <v>0.68700000000000006</v>
      </c>
      <c r="N1605" s="14">
        <f>_xlfn.PERCENTRANK.INC(Table3[MHDI_tot],Table3[[#This Row],[MHDI_tot]],3)</f>
        <v>2.9000000000000001E-2</v>
      </c>
    </row>
    <row r="1606" spans="1:14" hidden="1" x14ac:dyDescent="0.2">
      <c r="A1606" t="str">
        <f>SVI!F1606</f>
        <v>São Bento do Una/PE</v>
      </c>
      <c r="B1606" t="str">
        <f>INDEX(tb_SVI[],MATCH(Table3[[#This Row],[ibge_cod]],tb_SVI[Município],0),1)</f>
        <v>PE</v>
      </c>
      <c r="C1606" t="str">
        <f>INDEX(tb_SVI[],MATCH(Table3[[#This Row],[city_name]],tb_SVI[city_name_uf],0),3)</f>
        <v>2613008</v>
      </c>
      <c r="D1606" t="s">
        <v>19250</v>
      </c>
      <c r="E1606" s="11">
        <f>INDEX(tb_SVI[],MATCH(Table3[[#This Row],[city_name]],tb_SVI[city_name_uf],0),5)</f>
        <v>60042</v>
      </c>
      <c r="F1606">
        <f>INDEX(tb_MHDI[],MATCH(Table3[[#This Row],[city_name]],tb_MHDI[mun_uf],0),5)</f>
        <v>0.59299999999999997</v>
      </c>
      <c r="G1606">
        <f>INDEX(tb_MHDI[],MATCH(Table3[[#This Row],[city_name]],tb_MHDI[mun_uf],0),6)</f>
        <v>0.59299999999999997</v>
      </c>
      <c r="H1606">
        <f>INDEX(tb_MHDI[],MATCH(Table3[[#This Row],[city_name]],tb_MHDI[mun_uf],0),7)</f>
        <v>0.78900000000000003</v>
      </c>
      <c r="I1606">
        <f>INDEX(tb_MHDI[],MATCH(Table3[[#This Row],[city_name]],tb_MHDI[mun_uf],0),8)</f>
        <v>0.44600000000000001</v>
      </c>
      <c r="J1606">
        <f>_xlfn.NUMBERVALUE(INDEX(tb_SVI[],MATCH(Table3[[#This Row],[city_name]],tb_SVI[city_name_uf],0),8),".")</f>
        <v>0.48499999999999999</v>
      </c>
      <c r="K1606">
        <f>_xlfn.NUMBERVALUE(INDEX(tb_SVI[],MATCH(Table3[[#This Row],[city_name]],tb_SVI[city_name_uf],0),9),".")</f>
        <v>0.28599999999999998</v>
      </c>
      <c r="L1606">
        <f>_xlfn.NUMBERVALUE(INDEX(tb_SVI[],MATCH(Table3[[#This Row],[city_name]],tb_SVI[city_name_uf],0),10),".")</f>
        <v>0.60099999999999998</v>
      </c>
      <c r="M1606">
        <f>_xlfn.NUMBERVALUE(INDEX(tb_SVI[],MATCH(Table3[[#This Row],[city_name]],tb_SVI[city_name_uf],0),11),".")</f>
        <v>0.56799999999999995</v>
      </c>
      <c r="N1606" s="14">
        <f>_xlfn.PERCENTRANK.INC(Table3[MHDI_tot],Table3[[#This Row],[MHDI_tot]],3)</f>
        <v>0.221</v>
      </c>
    </row>
    <row r="1607" spans="1:14" hidden="1" x14ac:dyDescent="0.2">
      <c r="A1607" t="str">
        <f>SVI!F1607</f>
        <v>São Caitano/PE</v>
      </c>
      <c r="B1607" t="str">
        <f>INDEX(tb_SVI[],MATCH(Table3[[#This Row],[ibge_cod]],tb_SVI[Município],0),1)</f>
        <v>PE</v>
      </c>
      <c r="C1607" t="str">
        <f>INDEX(tb_SVI[],MATCH(Table3[[#This Row],[city_name]],tb_SVI[city_name_uf],0),3)</f>
        <v>2613107</v>
      </c>
      <c r="D1607" t="s">
        <v>19251</v>
      </c>
      <c r="E1607" s="11">
        <f>INDEX(tb_SVI[],MATCH(Table3[[#This Row],[city_name]],tb_SVI[city_name_uf],0),5)</f>
        <v>37368</v>
      </c>
      <c r="F1607">
        <f>INDEX(tb_MHDI[],MATCH(Table3[[#This Row],[city_name]],tb_MHDI[mun_uf],0),5)</f>
        <v>0.59099999999999997</v>
      </c>
      <c r="G1607">
        <f>INDEX(tb_MHDI[],MATCH(Table3[[#This Row],[city_name]],tb_MHDI[mun_uf],0),6)</f>
        <v>0.58299999999999996</v>
      </c>
      <c r="H1607">
        <f>INDEX(tb_MHDI[],MATCH(Table3[[#This Row],[city_name]],tb_MHDI[mun_uf],0),7)</f>
        <v>0.75600000000000001</v>
      </c>
      <c r="I1607">
        <f>INDEX(tb_MHDI[],MATCH(Table3[[#This Row],[city_name]],tb_MHDI[mun_uf],0),8)</f>
        <v>0.46899999999999997</v>
      </c>
      <c r="J1607">
        <f>_xlfn.NUMBERVALUE(INDEX(tb_SVI[],MATCH(Table3[[#This Row],[city_name]],tb_SVI[city_name_uf],0),8),".")</f>
        <v>0.44600000000000001</v>
      </c>
      <c r="K1607">
        <f>_xlfn.NUMBERVALUE(INDEX(tb_SVI[],MATCH(Table3[[#This Row],[city_name]],tb_SVI[city_name_uf],0),9),".")</f>
        <v>0.313</v>
      </c>
      <c r="L1607">
        <f>_xlfn.NUMBERVALUE(INDEX(tb_SVI[],MATCH(Table3[[#This Row],[city_name]],tb_SVI[city_name_uf],0),10),".")</f>
        <v>0.52</v>
      </c>
      <c r="M1607">
        <f>_xlfn.NUMBERVALUE(INDEX(tb_SVI[],MATCH(Table3[[#This Row],[city_name]],tb_SVI[city_name_uf],0),11),".")</f>
        <v>0.505</v>
      </c>
      <c r="N1607" s="14">
        <f>_xlfn.PERCENTRANK.INC(Table3[MHDI_tot],Table3[[#This Row],[MHDI_tot]],3)</f>
        <v>0.21</v>
      </c>
    </row>
    <row r="1608" spans="1:14" hidden="1" x14ac:dyDescent="0.2">
      <c r="A1608" t="str">
        <f>SVI!F1608</f>
        <v>São Joaquim do Monte/PE</v>
      </c>
      <c r="B1608" t="str">
        <f>INDEX(tb_SVI[],MATCH(Table3[[#This Row],[ibge_cod]],tb_SVI[Município],0),1)</f>
        <v>PE</v>
      </c>
      <c r="C1608" t="str">
        <f>INDEX(tb_SVI[],MATCH(Table3[[#This Row],[city_name]],tb_SVI[city_name_uf],0),3)</f>
        <v>2613305</v>
      </c>
      <c r="D1608" t="s">
        <v>19252</v>
      </c>
      <c r="E1608" s="11">
        <f>INDEX(tb_SVI[],MATCH(Table3[[#This Row],[city_name]],tb_SVI[city_name_uf],0),5)</f>
        <v>21398</v>
      </c>
      <c r="F1608">
        <f>INDEX(tb_MHDI[],MATCH(Table3[[#This Row],[city_name]],tb_MHDI[mun_uf],0),5)</f>
        <v>0.53700000000000003</v>
      </c>
      <c r="G1608">
        <f>INDEX(tb_MHDI[],MATCH(Table3[[#This Row],[city_name]],tb_MHDI[mun_uf],0),6)</f>
        <v>0.54900000000000004</v>
      </c>
      <c r="H1608">
        <f>INDEX(tb_MHDI[],MATCH(Table3[[#This Row],[city_name]],tb_MHDI[mun_uf],0),7)</f>
        <v>0.74099999999999999</v>
      </c>
      <c r="I1608">
        <f>INDEX(tb_MHDI[],MATCH(Table3[[#This Row],[city_name]],tb_MHDI[mun_uf],0),8)</f>
        <v>0.38100000000000001</v>
      </c>
      <c r="J1608">
        <f>_xlfn.NUMBERVALUE(INDEX(tb_SVI[],MATCH(Table3[[#This Row],[city_name]],tb_SVI[city_name_uf],0),8),".")</f>
        <v>0.5</v>
      </c>
      <c r="K1608">
        <f>_xlfn.NUMBERVALUE(INDEX(tb_SVI[],MATCH(Table3[[#This Row],[city_name]],tb_SVI[city_name_uf],0),9),".")</f>
        <v>0.30199999999999999</v>
      </c>
      <c r="L1608">
        <f>_xlfn.NUMBERVALUE(INDEX(tb_SVI[],MATCH(Table3[[#This Row],[city_name]],tb_SVI[city_name_uf],0),10),".")</f>
        <v>0.71799999999999997</v>
      </c>
      <c r="M1608">
        <f>_xlfn.NUMBERVALUE(INDEX(tb_SVI[],MATCH(Table3[[#This Row],[city_name]],tb_SVI[city_name_uf],0),11),".")</f>
        <v>0.48</v>
      </c>
      <c r="N1608" s="14">
        <f>_xlfn.PERCENTRANK.INC(Table3[MHDI_tot],Table3[[#This Row],[MHDI_tot]],3)</f>
        <v>3.7999999999999999E-2</v>
      </c>
    </row>
    <row r="1609" spans="1:14" hidden="1" x14ac:dyDescent="0.2">
      <c r="A1609" t="str">
        <f>SVI!F1609</f>
        <v>São José da Coroa Grande/PE</v>
      </c>
      <c r="B1609" t="str">
        <f>INDEX(tb_SVI[],MATCH(Table3[[#This Row],[ibge_cod]],tb_SVI[Município],0),1)</f>
        <v>PE</v>
      </c>
      <c r="C1609" t="str">
        <f>INDEX(tb_SVI[],MATCH(Table3[[#This Row],[city_name]],tb_SVI[city_name_uf],0),3)</f>
        <v>2613404</v>
      </c>
      <c r="D1609" t="s">
        <v>19253</v>
      </c>
      <c r="E1609" s="11">
        <f>INDEX(tb_SVI[],MATCH(Table3[[#This Row],[city_name]],tb_SVI[city_name_uf],0),5)</f>
        <v>21586</v>
      </c>
      <c r="F1609">
        <f>INDEX(tb_MHDI[],MATCH(Table3[[#This Row],[city_name]],tb_MHDI[mun_uf],0),5)</f>
        <v>0.60799999999999998</v>
      </c>
      <c r="G1609">
        <f>INDEX(tb_MHDI[],MATCH(Table3[[#This Row],[city_name]],tb_MHDI[mun_uf],0),6)</f>
        <v>0.58499999999999996</v>
      </c>
      <c r="H1609">
        <f>INDEX(tb_MHDI[],MATCH(Table3[[#This Row],[city_name]],tb_MHDI[mun_uf],0),7)</f>
        <v>0.73599999999999999</v>
      </c>
      <c r="I1609">
        <f>INDEX(tb_MHDI[],MATCH(Table3[[#This Row],[city_name]],tb_MHDI[mun_uf],0),8)</f>
        <v>0.52200000000000002</v>
      </c>
      <c r="J1609">
        <f>_xlfn.NUMBERVALUE(INDEX(tb_SVI[],MATCH(Table3[[#This Row],[city_name]],tb_SVI[city_name_uf],0),8),".")</f>
        <v>0.54</v>
      </c>
      <c r="K1609">
        <f>_xlfn.NUMBERVALUE(INDEX(tb_SVI[],MATCH(Table3[[#This Row],[city_name]],tb_SVI[city_name_uf],0),9),".")</f>
        <v>0.44600000000000001</v>
      </c>
      <c r="L1609">
        <f>_xlfn.NUMBERVALUE(INDEX(tb_SVI[],MATCH(Table3[[#This Row],[city_name]],tb_SVI[city_name_uf],0),10),".")</f>
        <v>0.64100000000000001</v>
      </c>
      <c r="M1609">
        <f>_xlfn.NUMBERVALUE(INDEX(tb_SVI[],MATCH(Table3[[#This Row],[city_name]],tb_SVI[city_name_uf],0),11),".")</f>
        <v>0.53300000000000003</v>
      </c>
      <c r="N1609" s="14">
        <f>_xlfn.PERCENTRANK.INC(Table3[MHDI_tot],Table3[[#This Row],[MHDI_tot]],3)</f>
        <v>0.28399999999999997</v>
      </c>
    </row>
    <row r="1610" spans="1:14" hidden="1" x14ac:dyDescent="0.2">
      <c r="A1610" t="str">
        <f>SVI!F1610</f>
        <v>São José do Belmonte/PE</v>
      </c>
      <c r="B1610" t="str">
        <f>INDEX(tb_SVI[],MATCH(Table3[[#This Row],[ibge_cod]],tb_SVI[Município],0),1)</f>
        <v>PE</v>
      </c>
      <c r="C1610" t="str">
        <f>INDEX(tb_SVI[],MATCH(Table3[[#This Row],[city_name]],tb_SVI[city_name_uf],0),3)</f>
        <v>2613503</v>
      </c>
      <c r="D1610" t="s">
        <v>19254</v>
      </c>
      <c r="E1610" s="11">
        <f>INDEX(tb_SVI[],MATCH(Table3[[#This Row],[city_name]],tb_SVI[city_name_uf],0),5)</f>
        <v>34021</v>
      </c>
      <c r="F1610">
        <f>INDEX(tb_MHDI[],MATCH(Table3[[#This Row],[city_name]],tb_MHDI[mun_uf],0),5)</f>
        <v>0.61</v>
      </c>
      <c r="G1610">
        <f>INDEX(tb_MHDI[],MATCH(Table3[[#This Row],[city_name]],tb_MHDI[mun_uf],0),6)</f>
        <v>0.56899999999999995</v>
      </c>
      <c r="H1610">
        <f>INDEX(tb_MHDI[],MATCH(Table3[[#This Row],[city_name]],tb_MHDI[mun_uf],0),7)</f>
        <v>0.76900000000000002</v>
      </c>
      <c r="I1610">
        <f>INDEX(tb_MHDI[],MATCH(Table3[[#This Row],[city_name]],tb_MHDI[mun_uf],0),8)</f>
        <v>0.52</v>
      </c>
      <c r="J1610">
        <f>_xlfn.NUMBERVALUE(INDEX(tb_SVI[],MATCH(Table3[[#This Row],[city_name]],tb_SVI[city_name_uf],0),8),".")</f>
        <v>0.45300000000000001</v>
      </c>
      <c r="K1610">
        <f>_xlfn.NUMBERVALUE(INDEX(tb_SVI[],MATCH(Table3[[#This Row],[city_name]],tb_SVI[city_name_uf],0),9),".")</f>
        <v>0.27700000000000002</v>
      </c>
      <c r="L1610">
        <f>_xlfn.NUMBERVALUE(INDEX(tb_SVI[],MATCH(Table3[[#This Row],[city_name]],tb_SVI[city_name_uf],0),10),".")</f>
        <v>0.56200000000000006</v>
      </c>
      <c r="M1610">
        <f>_xlfn.NUMBERVALUE(INDEX(tb_SVI[],MATCH(Table3[[#This Row],[city_name]],tb_SVI[city_name_uf],0),11),".")</f>
        <v>0.52100000000000002</v>
      </c>
      <c r="N1610" s="14">
        <f>_xlfn.PERCENTRANK.INC(Table3[MHDI_tot],Table3[[#This Row],[MHDI_tot]],3)</f>
        <v>0.29399999999999998</v>
      </c>
    </row>
    <row r="1611" spans="1:14" hidden="1" x14ac:dyDescent="0.2">
      <c r="A1611" t="str">
        <f>SVI!F1611</f>
        <v>São José do Egito/PE</v>
      </c>
      <c r="B1611" t="str">
        <f>INDEX(tb_SVI[],MATCH(Table3[[#This Row],[ibge_cod]],tb_SVI[Município],0),1)</f>
        <v>PE</v>
      </c>
      <c r="C1611" t="str">
        <f>INDEX(tb_SVI[],MATCH(Table3[[#This Row],[city_name]],tb_SVI[city_name_uf],0),3)</f>
        <v>2613602</v>
      </c>
      <c r="D1611" t="s">
        <v>19255</v>
      </c>
      <c r="E1611" s="11">
        <f>INDEX(tb_SVI[],MATCH(Table3[[#This Row],[city_name]],tb_SVI[city_name_uf],0),5)</f>
        <v>34056</v>
      </c>
      <c r="F1611">
        <f>INDEX(tb_MHDI[],MATCH(Table3[[#This Row],[city_name]],tb_MHDI[mun_uf],0),5)</f>
        <v>0.63500000000000001</v>
      </c>
      <c r="G1611">
        <f>INDEX(tb_MHDI[],MATCH(Table3[[#This Row],[city_name]],tb_MHDI[mun_uf],0),6)</f>
        <v>0.60199999999999998</v>
      </c>
      <c r="H1611">
        <f>INDEX(tb_MHDI[],MATCH(Table3[[#This Row],[city_name]],tb_MHDI[mun_uf],0),7)</f>
        <v>0.76900000000000002</v>
      </c>
      <c r="I1611">
        <f>INDEX(tb_MHDI[],MATCH(Table3[[#This Row],[city_name]],tb_MHDI[mun_uf],0),8)</f>
        <v>0.55400000000000005</v>
      </c>
      <c r="J1611">
        <f>_xlfn.NUMBERVALUE(INDEX(tb_SVI[],MATCH(Table3[[#This Row],[city_name]],tb_SVI[city_name_uf],0),8),".")</f>
        <v>0.41199999999999998</v>
      </c>
      <c r="K1611">
        <f>_xlfn.NUMBERVALUE(INDEX(tb_SVI[],MATCH(Table3[[#This Row],[city_name]],tb_SVI[city_name_uf],0),9),".")</f>
        <v>0.14699999999999999</v>
      </c>
      <c r="L1611">
        <f>_xlfn.NUMBERVALUE(INDEX(tb_SVI[],MATCH(Table3[[#This Row],[city_name]],tb_SVI[city_name_uf],0),10),".")</f>
        <v>0.50800000000000001</v>
      </c>
      <c r="M1611">
        <f>_xlfn.NUMBERVALUE(INDEX(tb_SVI[],MATCH(Table3[[#This Row],[city_name]],tb_SVI[city_name_uf],0),11),".")</f>
        <v>0.58199999999999996</v>
      </c>
      <c r="N1611" s="14">
        <f>_xlfn.PERCENTRANK.INC(Table3[MHDI_tot],Table3[[#This Row],[MHDI_tot]],3)</f>
        <v>0.38800000000000001</v>
      </c>
    </row>
    <row r="1612" spans="1:14" hidden="1" x14ac:dyDescent="0.2">
      <c r="A1612" t="str">
        <f>SVI!F1563</f>
        <v>Moreilândia/PE</v>
      </c>
      <c r="B1612" t="str">
        <f>INDEX(tb_SVI[],MATCH(Table3[[#This Row],[ibge_cod]],tb_SVI[Município],0),1)</f>
        <v>PE</v>
      </c>
      <c r="C1612" t="str">
        <f>INDEX(tb_SVI[],MATCH(Table3[[#This Row],[city_name]],tb_SVI[city_name_uf],0),3)</f>
        <v>2614303</v>
      </c>
      <c r="D1612" t="e">
        <v>#N/A</v>
      </c>
      <c r="E1612" s="11">
        <f>INDEX(tb_SVI[],MATCH(Table3[[#This Row],[city_name]],tb_SVI[city_name_uf],0),5)</f>
        <v>11270</v>
      </c>
      <c r="F1612">
        <f>INDEX(tb_MHDI[],MATCH(Table3[[#This Row],[city_name]],tb_MHDI[mun_uf],0),5)</f>
        <v>0.6</v>
      </c>
      <c r="G1612">
        <f>INDEX(tb_MHDI[],MATCH(Table3[[#This Row],[city_name]],tb_MHDI[mun_uf],0),6)</f>
        <v>0.52200000000000002</v>
      </c>
      <c r="H1612">
        <f>INDEX(tb_MHDI[],MATCH(Table3[[#This Row],[city_name]],tb_MHDI[mun_uf],0),7)</f>
        <v>0.76800000000000002</v>
      </c>
      <c r="I1612">
        <f>INDEX(tb_MHDI[],MATCH(Table3[[#This Row],[city_name]],tb_MHDI[mun_uf],0),8)</f>
        <v>0.54</v>
      </c>
      <c r="J1612">
        <f>_xlfn.NUMBERVALUE(INDEX(tb_SVI[],MATCH(Table3[[#This Row],[city_name]],tb_SVI[city_name_uf],0),8),".")</f>
        <v>0.45300000000000001</v>
      </c>
      <c r="K1612">
        <f>_xlfn.NUMBERVALUE(INDEX(tb_SVI[],MATCH(Table3[[#This Row],[city_name]],tb_SVI[city_name_uf],0),9),".")</f>
        <v>0.371</v>
      </c>
      <c r="L1612">
        <f>_xlfn.NUMBERVALUE(INDEX(tb_SVI[],MATCH(Table3[[#This Row],[city_name]],tb_SVI[city_name_uf],0),10),".")</f>
        <v>0.50900000000000001</v>
      </c>
      <c r="M1612">
        <f>_xlfn.NUMBERVALUE(INDEX(tb_SVI[],MATCH(Table3[[#This Row],[city_name]],tb_SVI[city_name_uf],0),11),".")</f>
        <v>0.48</v>
      </c>
      <c r="N1612" s="14">
        <f>_xlfn.PERCENTRANK.INC(Table3[MHDI_tot],Table3[[#This Row],[MHDI_tot]],3)</f>
        <v>0.251</v>
      </c>
    </row>
    <row r="1613" spans="1:14" hidden="1" x14ac:dyDescent="0.2">
      <c r="A1613" t="str">
        <f>SVI!F1613</f>
        <v>São Vicente Férrer/PE</v>
      </c>
      <c r="B1613" t="str">
        <f>INDEX(tb_SVI[],MATCH(Table3[[#This Row],[ibge_cod]],tb_SVI[Município],0),1)</f>
        <v>PE</v>
      </c>
      <c r="C1613" t="str">
        <f>INDEX(tb_SVI[],MATCH(Table3[[#This Row],[city_name]],tb_SVI[city_name_uf],0),3)</f>
        <v>2613800</v>
      </c>
      <c r="D1613" t="s">
        <v>19256</v>
      </c>
      <c r="E1613" s="11">
        <f>INDEX(tb_SVI[],MATCH(Table3[[#This Row],[city_name]],tb_SVI[city_name_uf],0),5)</f>
        <v>18085</v>
      </c>
      <c r="F1613">
        <f>INDEX(tb_MHDI[],MATCH(Table3[[#This Row],[city_name]],tb_MHDI[mun_uf],0),5)</f>
        <v>0.54900000000000004</v>
      </c>
      <c r="G1613">
        <f>INDEX(tb_MHDI[],MATCH(Table3[[#This Row],[city_name]],tb_MHDI[mun_uf],0),6)</f>
        <v>0.55800000000000005</v>
      </c>
      <c r="H1613">
        <f>INDEX(tb_MHDI[],MATCH(Table3[[#This Row],[city_name]],tb_MHDI[mun_uf],0),7)</f>
        <v>0.71499999999999997</v>
      </c>
      <c r="I1613">
        <f>INDEX(tb_MHDI[],MATCH(Table3[[#This Row],[city_name]],tb_MHDI[mun_uf],0),8)</f>
        <v>0.41399999999999998</v>
      </c>
      <c r="J1613">
        <f>_xlfn.NUMBERVALUE(INDEX(tb_SVI[],MATCH(Table3[[#This Row],[city_name]],tb_SVI[city_name_uf],0),8),".")</f>
        <v>0.50700000000000001</v>
      </c>
      <c r="K1613">
        <f>_xlfn.NUMBERVALUE(INDEX(tb_SVI[],MATCH(Table3[[#This Row],[city_name]],tb_SVI[city_name_uf],0),9),".")</f>
        <v>0.25900000000000001</v>
      </c>
      <c r="L1613">
        <f>_xlfn.NUMBERVALUE(INDEX(tb_SVI[],MATCH(Table3[[#This Row],[city_name]],tb_SVI[city_name_uf],0),10),".")</f>
        <v>0.67200000000000004</v>
      </c>
      <c r="M1613">
        <f>_xlfn.NUMBERVALUE(INDEX(tb_SVI[],MATCH(Table3[[#This Row],[city_name]],tb_SVI[city_name_uf],0),11),".")</f>
        <v>0.59099999999999997</v>
      </c>
      <c r="N1613" s="14">
        <f>_xlfn.PERCENTRANK.INC(Table3[MHDI_tot],Table3[[#This Row],[MHDI_tot]],3)</f>
        <v>6.0999999999999999E-2</v>
      </c>
    </row>
    <row r="1614" spans="1:14" hidden="1" x14ac:dyDescent="0.2">
      <c r="A1614" t="str">
        <f>SVI!F1614</f>
        <v>Tabira/PE</v>
      </c>
      <c r="B1614" t="str">
        <f>INDEX(tb_SVI[],MATCH(Table3[[#This Row],[ibge_cod]],tb_SVI[Município],0),1)</f>
        <v>PE</v>
      </c>
      <c r="C1614" t="str">
        <f>INDEX(tb_SVI[],MATCH(Table3[[#This Row],[city_name]],tb_SVI[city_name_uf],0),3)</f>
        <v>2614600</v>
      </c>
      <c r="D1614" t="s">
        <v>19257</v>
      </c>
      <c r="E1614" s="11">
        <f>INDEX(tb_SVI[],MATCH(Table3[[#This Row],[city_name]],tb_SVI[city_name_uf],0),5)</f>
        <v>28704</v>
      </c>
      <c r="F1614">
        <f>INDEX(tb_MHDI[],MATCH(Table3[[#This Row],[city_name]],tb_MHDI[mun_uf],0),5)</f>
        <v>0.60499999999999998</v>
      </c>
      <c r="G1614">
        <f>INDEX(tb_MHDI[],MATCH(Table3[[#This Row],[city_name]],tb_MHDI[mun_uf],0),6)</f>
        <v>0.56999999999999995</v>
      </c>
      <c r="H1614">
        <f>INDEX(tb_MHDI[],MATCH(Table3[[#This Row],[city_name]],tb_MHDI[mun_uf],0),7)</f>
        <v>0.77</v>
      </c>
      <c r="I1614">
        <f>INDEX(tb_MHDI[],MATCH(Table3[[#This Row],[city_name]],tb_MHDI[mun_uf],0),8)</f>
        <v>0.504</v>
      </c>
      <c r="J1614">
        <f>_xlfn.NUMBERVALUE(INDEX(tb_SVI[],MATCH(Table3[[#This Row],[city_name]],tb_SVI[city_name_uf],0),8),".")</f>
        <v>0.44</v>
      </c>
      <c r="K1614">
        <f>_xlfn.NUMBERVALUE(INDEX(tb_SVI[],MATCH(Table3[[#This Row],[city_name]],tb_SVI[city_name_uf],0),9),".")</f>
        <v>0.26100000000000001</v>
      </c>
      <c r="L1614">
        <f>_xlfn.NUMBERVALUE(INDEX(tb_SVI[],MATCH(Table3[[#This Row],[city_name]],tb_SVI[city_name_uf],0),10),".")</f>
        <v>0.48399999999999999</v>
      </c>
      <c r="M1614">
        <f>_xlfn.NUMBERVALUE(INDEX(tb_SVI[],MATCH(Table3[[#This Row],[city_name]],tb_SVI[city_name_uf],0),11),".")</f>
        <v>0.57399999999999995</v>
      </c>
      <c r="N1614" s="14">
        <f>_xlfn.PERCENTRANK.INC(Table3[MHDI_tot],Table3[[#This Row],[MHDI_tot]],3)</f>
        <v>0.27100000000000002</v>
      </c>
    </row>
    <row r="1615" spans="1:14" hidden="1" x14ac:dyDescent="0.2">
      <c r="A1615" t="str">
        <f>SVI!F1615</f>
        <v>Tacaimbó/PE</v>
      </c>
      <c r="B1615" t="str">
        <f>INDEX(tb_SVI[],MATCH(Table3[[#This Row],[ibge_cod]],tb_SVI[Município],0),1)</f>
        <v>PE</v>
      </c>
      <c r="C1615" t="str">
        <f>INDEX(tb_SVI[],MATCH(Table3[[#This Row],[city_name]],tb_SVI[city_name_uf],0),3)</f>
        <v>2614709</v>
      </c>
      <c r="D1615" t="s">
        <v>19258</v>
      </c>
      <c r="E1615" s="11">
        <f>INDEX(tb_SVI[],MATCH(Table3[[#This Row],[city_name]],tb_SVI[city_name_uf],0),5)</f>
        <v>12859</v>
      </c>
      <c r="F1615">
        <f>INDEX(tb_MHDI[],MATCH(Table3[[#This Row],[city_name]],tb_MHDI[mun_uf],0),5)</f>
        <v>0.55400000000000005</v>
      </c>
      <c r="G1615">
        <f>INDEX(tb_MHDI[],MATCH(Table3[[#This Row],[city_name]],tb_MHDI[mun_uf],0),6)</f>
        <v>0.53600000000000003</v>
      </c>
      <c r="H1615">
        <f>INDEX(tb_MHDI[],MATCH(Table3[[#This Row],[city_name]],tb_MHDI[mun_uf],0),7)</f>
        <v>0.748</v>
      </c>
      <c r="I1615">
        <f>INDEX(tb_MHDI[],MATCH(Table3[[#This Row],[city_name]],tb_MHDI[mun_uf],0),8)</f>
        <v>0.42299999999999999</v>
      </c>
      <c r="J1615">
        <f>_xlfn.NUMBERVALUE(INDEX(tb_SVI[],MATCH(Table3[[#This Row],[city_name]],tb_SVI[city_name_uf],0),8),".")</f>
        <v>0.46100000000000002</v>
      </c>
      <c r="K1615">
        <f>_xlfn.NUMBERVALUE(INDEX(tb_SVI[],MATCH(Table3[[#This Row],[city_name]],tb_SVI[city_name_uf],0),9),".")</f>
        <v>0.247</v>
      </c>
      <c r="L1615">
        <f>_xlfn.NUMBERVALUE(INDEX(tb_SVI[],MATCH(Table3[[#This Row],[city_name]],tb_SVI[city_name_uf],0),10),".")</f>
        <v>0.629</v>
      </c>
      <c r="M1615">
        <f>_xlfn.NUMBERVALUE(INDEX(tb_SVI[],MATCH(Table3[[#This Row],[city_name]],tb_SVI[city_name_uf],0),11),".")</f>
        <v>0.50800000000000001</v>
      </c>
      <c r="N1615" s="14">
        <f>_xlfn.PERCENTRANK.INC(Table3[MHDI_tot],Table3[[#This Row],[MHDI_tot]],3)</f>
        <v>7.2999999999999995E-2</v>
      </c>
    </row>
    <row r="1616" spans="1:14" hidden="1" x14ac:dyDescent="0.2">
      <c r="A1616" t="str">
        <f>SVI!F1616</f>
        <v>Tacaratu/PE</v>
      </c>
      <c r="B1616" t="str">
        <f>INDEX(tb_SVI[],MATCH(Table3[[#This Row],[ibge_cod]],tb_SVI[Município],0),1)</f>
        <v>PE</v>
      </c>
      <c r="C1616" t="str">
        <f>INDEX(tb_SVI[],MATCH(Table3[[#This Row],[city_name]],tb_SVI[city_name_uf],0),3)</f>
        <v>2614808</v>
      </c>
      <c r="D1616" t="s">
        <v>19259</v>
      </c>
      <c r="E1616" s="11">
        <f>INDEX(tb_SVI[],MATCH(Table3[[#This Row],[city_name]],tb_SVI[city_name_uf],0),5)</f>
        <v>26106</v>
      </c>
      <c r="F1616">
        <f>INDEX(tb_MHDI[],MATCH(Table3[[#This Row],[city_name]],tb_MHDI[mun_uf],0),5)</f>
        <v>0.57299999999999995</v>
      </c>
      <c r="G1616">
        <f>INDEX(tb_MHDI[],MATCH(Table3[[#This Row],[city_name]],tb_MHDI[mun_uf],0),6)</f>
        <v>0.52100000000000002</v>
      </c>
      <c r="H1616">
        <f>INDEX(tb_MHDI[],MATCH(Table3[[#This Row],[city_name]],tb_MHDI[mun_uf],0),7)</f>
        <v>0.71099999999999997</v>
      </c>
      <c r="I1616">
        <f>INDEX(tb_MHDI[],MATCH(Table3[[#This Row],[city_name]],tb_MHDI[mun_uf],0),8)</f>
        <v>0.50700000000000001</v>
      </c>
      <c r="J1616">
        <f>_xlfn.NUMBERVALUE(INDEX(tb_SVI[],MATCH(Table3[[#This Row],[city_name]],tb_SVI[city_name_uf],0),8),".")</f>
        <v>0.55500000000000005</v>
      </c>
      <c r="K1616">
        <f>_xlfn.NUMBERVALUE(INDEX(tb_SVI[],MATCH(Table3[[#This Row],[city_name]],tb_SVI[city_name_uf],0),9),".")</f>
        <v>0.46700000000000003</v>
      </c>
      <c r="L1616">
        <f>_xlfn.NUMBERVALUE(INDEX(tb_SVI[],MATCH(Table3[[#This Row],[city_name]],tb_SVI[city_name_uf],0),10),".")</f>
        <v>0.59299999999999997</v>
      </c>
      <c r="M1616">
        <f>_xlfn.NUMBERVALUE(INDEX(tb_SVI[],MATCH(Table3[[#This Row],[city_name]],tb_SVI[city_name_uf],0),11),".")</f>
        <v>0.60499999999999998</v>
      </c>
      <c r="N1616" s="14">
        <f>_xlfn.PERCENTRANK.INC(Table3[MHDI_tot],Table3[[#This Row],[MHDI_tot]],3)</f>
        <v>0.13700000000000001</v>
      </c>
    </row>
    <row r="1617" spans="1:14" hidden="1" x14ac:dyDescent="0.2">
      <c r="A1617" t="str">
        <f>SVI!F1617</f>
        <v>Tamandaré/PE</v>
      </c>
      <c r="B1617" t="str">
        <f>INDEX(tb_SVI[],MATCH(Table3[[#This Row],[ibge_cod]],tb_SVI[Município],0),1)</f>
        <v>PE</v>
      </c>
      <c r="C1617" t="str">
        <f>INDEX(tb_SVI[],MATCH(Table3[[#This Row],[city_name]],tb_SVI[city_name_uf],0),3)</f>
        <v>2614857</v>
      </c>
      <c r="D1617" t="s">
        <v>19260</v>
      </c>
      <c r="E1617" s="11">
        <f>INDEX(tb_SVI[],MATCH(Table3[[#This Row],[city_name]],tb_SVI[city_name_uf],0),5)</f>
        <v>23623</v>
      </c>
      <c r="F1617">
        <f>INDEX(tb_MHDI[],MATCH(Table3[[#This Row],[city_name]],tb_MHDI[mun_uf],0),5)</f>
        <v>0.59299999999999997</v>
      </c>
      <c r="G1617">
        <f>INDEX(tb_MHDI[],MATCH(Table3[[#This Row],[city_name]],tb_MHDI[mun_uf],0),6)</f>
        <v>0.58299999999999996</v>
      </c>
      <c r="H1617">
        <f>INDEX(tb_MHDI[],MATCH(Table3[[#This Row],[city_name]],tb_MHDI[mun_uf],0),7)</f>
        <v>0.745</v>
      </c>
      <c r="I1617">
        <f>INDEX(tb_MHDI[],MATCH(Table3[[#This Row],[city_name]],tb_MHDI[mun_uf],0),8)</f>
        <v>0.47899999999999998</v>
      </c>
      <c r="J1617">
        <f>_xlfn.NUMBERVALUE(INDEX(tb_SVI[],MATCH(Table3[[#This Row],[city_name]],tb_SVI[city_name_uf],0),8),".")</f>
        <v>0.48299999999999998</v>
      </c>
      <c r="K1617">
        <f>_xlfn.NUMBERVALUE(INDEX(tb_SVI[],MATCH(Table3[[#This Row],[city_name]],tb_SVI[city_name_uf],0),9),".")</f>
        <v>0.307</v>
      </c>
      <c r="L1617">
        <f>_xlfn.NUMBERVALUE(INDEX(tb_SVI[],MATCH(Table3[[#This Row],[city_name]],tb_SVI[city_name_uf],0),10),".")</f>
        <v>0.58899999999999997</v>
      </c>
      <c r="M1617">
        <f>_xlfn.NUMBERVALUE(INDEX(tb_SVI[],MATCH(Table3[[#This Row],[city_name]],tb_SVI[city_name_uf],0),11),".")</f>
        <v>0.55200000000000005</v>
      </c>
      <c r="N1617" s="14">
        <f>_xlfn.PERCENTRANK.INC(Table3[MHDI_tot],Table3[[#This Row],[MHDI_tot]],3)</f>
        <v>0.221</v>
      </c>
    </row>
    <row r="1618" spans="1:14" hidden="1" x14ac:dyDescent="0.2">
      <c r="A1618" t="str">
        <f>SVI!F1618</f>
        <v>Taquaritinga do Norte/PE</v>
      </c>
      <c r="B1618" t="str">
        <f>INDEX(tb_SVI[],MATCH(Table3[[#This Row],[ibge_cod]],tb_SVI[Município],0),1)</f>
        <v>PE</v>
      </c>
      <c r="C1618" t="str">
        <f>INDEX(tb_SVI[],MATCH(Table3[[#This Row],[city_name]],tb_SVI[city_name_uf],0),3)</f>
        <v>2615003</v>
      </c>
      <c r="D1618" t="s">
        <v>19261</v>
      </c>
      <c r="E1618" s="11">
        <f>INDEX(tb_SVI[],MATCH(Table3[[#This Row],[city_name]],tb_SVI[city_name_uf],0),5)</f>
        <v>29127</v>
      </c>
      <c r="F1618">
        <f>INDEX(tb_MHDI[],MATCH(Table3[[#This Row],[city_name]],tb_MHDI[mun_uf],0),5)</f>
        <v>0.64100000000000001</v>
      </c>
      <c r="G1618">
        <f>INDEX(tb_MHDI[],MATCH(Table3[[#This Row],[city_name]],tb_MHDI[mun_uf],0),6)</f>
        <v>0.63600000000000001</v>
      </c>
      <c r="H1618">
        <f>INDEX(tb_MHDI[],MATCH(Table3[[#This Row],[city_name]],tb_MHDI[mun_uf],0),7)</f>
        <v>0.79600000000000004</v>
      </c>
      <c r="I1618">
        <f>INDEX(tb_MHDI[],MATCH(Table3[[#This Row],[city_name]],tb_MHDI[mun_uf],0),8)</f>
        <v>0.52</v>
      </c>
      <c r="J1618">
        <f>_xlfn.NUMBERVALUE(INDEX(tb_SVI[],MATCH(Table3[[#This Row],[city_name]],tb_SVI[city_name_uf],0),8),".")</f>
        <v>0.38500000000000001</v>
      </c>
      <c r="K1618">
        <f>_xlfn.NUMBERVALUE(INDEX(tb_SVI[],MATCH(Table3[[#This Row],[city_name]],tb_SVI[city_name_uf],0),9),".")</f>
        <v>0.255</v>
      </c>
      <c r="L1618">
        <f>_xlfn.NUMBERVALUE(INDEX(tb_SVI[],MATCH(Table3[[#This Row],[city_name]],tb_SVI[city_name_uf],0),10),".")</f>
        <v>0.495</v>
      </c>
      <c r="M1618">
        <f>_xlfn.NUMBERVALUE(INDEX(tb_SVI[],MATCH(Table3[[#This Row],[city_name]],tb_SVI[city_name_uf],0),11),".")</f>
        <v>0.40600000000000003</v>
      </c>
      <c r="N1618" s="14">
        <f>_xlfn.PERCENTRANK.INC(Table3[MHDI_tot],Table3[[#This Row],[MHDI_tot]],3)</f>
        <v>0.40799999999999997</v>
      </c>
    </row>
    <row r="1619" spans="1:14" hidden="1" x14ac:dyDescent="0.2">
      <c r="A1619" t="str">
        <f>SVI!F1619</f>
        <v>Terezinha/PE</v>
      </c>
      <c r="B1619" t="str">
        <f>INDEX(tb_SVI[],MATCH(Table3[[#This Row],[ibge_cod]],tb_SVI[Município],0),1)</f>
        <v>PE</v>
      </c>
      <c r="C1619" t="str">
        <f>INDEX(tb_SVI[],MATCH(Table3[[#This Row],[city_name]],tb_SVI[city_name_uf],0),3)</f>
        <v>2615102</v>
      </c>
      <c r="D1619" t="s">
        <v>19262</v>
      </c>
      <c r="E1619" s="11">
        <f>INDEX(tb_SVI[],MATCH(Table3[[#This Row],[city_name]],tb_SVI[city_name_uf],0),5)</f>
        <v>7198</v>
      </c>
      <c r="F1619">
        <f>INDEX(tb_MHDI[],MATCH(Table3[[#This Row],[city_name]],tb_MHDI[mun_uf],0),5)</f>
        <v>0.54500000000000004</v>
      </c>
      <c r="G1619">
        <f>INDEX(tb_MHDI[],MATCH(Table3[[#This Row],[city_name]],tb_MHDI[mun_uf],0),6)</f>
        <v>0.53600000000000003</v>
      </c>
      <c r="H1619">
        <f>INDEX(tb_MHDI[],MATCH(Table3[[#This Row],[city_name]],tb_MHDI[mun_uf],0),7)</f>
        <v>0.71099999999999997</v>
      </c>
      <c r="I1619">
        <f>INDEX(tb_MHDI[],MATCH(Table3[[#This Row],[city_name]],tb_MHDI[mun_uf],0),8)</f>
        <v>0.42499999999999999</v>
      </c>
      <c r="J1619">
        <f>_xlfn.NUMBERVALUE(INDEX(tb_SVI[],MATCH(Table3[[#This Row],[city_name]],tb_SVI[city_name_uf],0),8),".")</f>
        <v>0.48499999999999999</v>
      </c>
      <c r="K1619">
        <f>_xlfn.NUMBERVALUE(INDEX(tb_SVI[],MATCH(Table3[[#This Row],[city_name]],tb_SVI[city_name_uf],0),9),".")</f>
        <v>0.249</v>
      </c>
      <c r="L1619">
        <f>_xlfn.NUMBERVALUE(INDEX(tb_SVI[],MATCH(Table3[[#This Row],[city_name]],tb_SVI[city_name_uf],0),10),".")</f>
        <v>0.61499999999999999</v>
      </c>
      <c r="M1619">
        <f>_xlfn.NUMBERVALUE(INDEX(tb_SVI[],MATCH(Table3[[#This Row],[city_name]],tb_SVI[city_name_uf],0),11),".")</f>
        <v>0.59</v>
      </c>
      <c r="N1619" s="14">
        <f>_xlfn.PERCENTRANK.INC(Table3[MHDI_tot],Table3[[#This Row],[MHDI_tot]],3)</f>
        <v>5.0999999999999997E-2</v>
      </c>
    </row>
    <row r="1620" spans="1:14" hidden="1" x14ac:dyDescent="0.2">
      <c r="A1620" t="str">
        <f>SVI!F1620</f>
        <v>Terra Nova/PE</v>
      </c>
      <c r="B1620" t="str">
        <f>INDEX(tb_SVI[],MATCH(Table3[[#This Row],[ibge_cod]],tb_SVI[Município],0),1)</f>
        <v>PE</v>
      </c>
      <c r="C1620" t="str">
        <f>INDEX(tb_SVI[],MATCH(Table3[[#This Row],[city_name]],tb_SVI[city_name_uf],0),3)</f>
        <v>2615201</v>
      </c>
      <c r="D1620" t="s">
        <v>19263</v>
      </c>
      <c r="E1620" s="11">
        <f>INDEX(tb_SVI[],MATCH(Table3[[#This Row],[city_name]],tb_SVI[city_name_uf],0),5)</f>
        <v>10206</v>
      </c>
      <c r="F1620">
        <f>INDEX(tb_MHDI[],MATCH(Table3[[#This Row],[city_name]],tb_MHDI[mun_uf],0),5)</f>
        <v>0.59899999999999998</v>
      </c>
      <c r="G1620">
        <f>INDEX(tb_MHDI[],MATCH(Table3[[#This Row],[city_name]],tb_MHDI[mun_uf],0),6)</f>
        <v>0.54500000000000004</v>
      </c>
      <c r="H1620">
        <f>INDEX(tb_MHDI[],MATCH(Table3[[#This Row],[city_name]],tb_MHDI[mun_uf],0),7)</f>
        <v>0.74099999999999999</v>
      </c>
      <c r="I1620">
        <f>INDEX(tb_MHDI[],MATCH(Table3[[#This Row],[city_name]],tb_MHDI[mun_uf],0),8)</f>
        <v>0.53300000000000003</v>
      </c>
      <c r="J1620">
        <f>_xlfn.NUMBERVALUE(INDEX(tb_SVI[],MATCH(Table3[[#This Row],[city_name]],tb_SVI[city_name_uf],0),8),".")</f>
        <v>0.39700000000000002</v>
      </c>
      <c r="K1620">
        <f>_xlfn.NUMBERVALUE(INDEX(tb_SVI[],MATCH(Table3[[#This Row],[city_name]],tb_SVI[city_name_uf],0),9),".")</f>
        <v>0.19</v>
      </c>
      <c r="L1620">
        <f>_xlfn.NUMBERVALUE(INDEX(tb_SVI[],MATCH(Table3[[#This Row],[city_name]],tb_SVI[city_name_uf],0),10),".")</f>
        <v>0.504</v>
      </c>
      <c r="M1620">
        <f>_xlfn.NUMBERVALUE(INDEX(tb_SVI[],MATCH(Table3[[#This Row],[city_name]],tb_SVI[city_name_uf],0),11),".")</f>
        <v>0.498</v>
      </c>
      <c r="N1620" s="14">
        <f>_xlfn.PERCENTRANK.INC(Table3[MHDI_tot],Table3[[#This Row],[MHDI_tot]],3)</f>
        <v>0.245</v>
      </c>
    </row>
    <row r="1621" spans="1:14" hidden="1" x14ac:dyDescent="0.2">
      <c r="A1621" t="str">
        <f>SVI!F1621</f>
        <v>Timbaúba/PE</v>
      </c>
      <c r="B1621" t="str">
        <f>INDEX(tb_SVI[],MATCH(Table3[[#This Row],[ibge_cod]],tb_SVI[Município],0),1)</f>
        <v>PE</v>
      </c>
      <c r="C1621" t="str">
        <f>INDEX(tb_SVI[],MATCH(Table3[[#This Row],[city_name]],tb_SVI[city_name_uf],0),3)</f>
        <v>2615300</v>
      </c>
      <c r="D1621" t="s">
        <v>19264</v>
      </c>
      <c r="E1621" s="11">
        <f>INDEX(tb_SVI[],MATCH(Table3[[#This Row],[city_name]],tb_SVI[city_name_uf],0),5)</f>
        <v>52802</v>
      </c>
      <c r="F1621">
        <f>INDEX(tb_MHDI[],MATCH(Table3[[#This Row],[city_name]],tb_MHDI[mun_uf],0),5)</f>
        <v>0.61799999999999999</v>
      </c>
      <c r="G1621">
        <f>INDEX(tb_MHDI[],MATCH(Table3[[#This Row],[city_name]],tb_MHDI[mun_uf],0),6)</f>
        <v>0.59199999999999997</v>
      </c>
      <c r="H1621">
        <f>INDEX(tb_MHDI[],MATCH(Table3[[#This Row],[city_name]],tb_MHDI[mun_uf],0),7)</f>
        <v>0.76900000000000002</v>
      </c>
      <c r="I1621">
        <f>INDEX(tb_MHDI[],MATCH(Table3[[#This Row],[city_name]],tb_MHDI[mun_uf],0),8)</f>
        <v>0.51900000000000002</v>
      </c>
      <c r="J1621">
        <f>_xlfn.NUMBERVALUE(INDEX(tb_SVI[],MATCH(Table3[[#This Row],[city_name]],tb_SVI[city_name_uf],0),8),".")</f>
        <v>0.41299999999999998</v>
      </c>
      <c r="K1621">
        <f>_xlfn.NUMBERVALUE(INDEX(tb_SVI[],MATCH(Table3[[#This Row],[city_name]],tb_SVI[city_name_uf],0),9),".")</f>
        <v>0.25</v>
      </c>
      <c r="L1621">
        <f>_xlfn.NUMBERVALUE(INDEX(tb_SVI[],MATCH(Table3[[#This Row],[city_name]],tb_SVI[city_name_uf],0),10),".")</f>
        <v>0.47</v>
      </c>
      <c r="M1621">
        <f>_xlfn.NUMBERVALUE(INDEX(tb_SVI[],MATCH(Table3[[#This Row],[city_name]],tb_SVI[city_name_uf],0),11),".")</f>
        <v>0.52</v>
      </c>
      <c r="N1621" s="14">
        <f>_xlfn.PERCENTRANK.INC(Table3[MHDI_tot],Table3[[#This Row],[MHDI_tot]],3)</f>
        <v>0.32500000000000001</v>
      </c>
    </row>
    <row r="1622" spans="1:14" hidden="1" x14ac:dyDescent="0.2">
      <c r="A1622" t="str">
        <f>SVI!F1622</f>
        <v>Toritama/PE</v>
      </c>
      <c r="B1622" t="str">
        <f>INDEX(tb_SVI[],MATCH(Table3[[#This Row],[ibge_cod]],tb_SVI[Município],0),1)</f>
        <v>PE</v>
      </c>
      <c r="C1622" t="str">
        <f>INDEX(tb_SVI[],MATCH(Table3[[#This Row],[city_name]],tb_SVI[city_name_uf],0),3)</f>
        <v>2615409</v>
      </c>
      <c r="D1622" t="s">
        <v>19265</v>
      </c>
      <c r="E1622" s="11">
        <f>INDEX(tb_SVI[],MATCH(Table3[[#This Row],[city_name]],tb_SVI[city_name_uf],0),5)</f>
        <v>46164</v>
      </c>
      <c r="F1622">
        <f>INDEX(tb_MHDI[],MATCH(Table3[[#This Row],[city_name]],tb_MHDI[mun_uf],0),5)</f>
        <v>0.61799999999999999</v>
      </c>
      <c r="G1622">
        <f>INDEX(tb_MHDI[],MATCH(Table3[[#This Row],[city_name]],tb_MHDI[mun_uf],0),6)</f>
        <v>0.65500000000000003</v>
      </c>
      <c r="H1622">
        <f>INDEX(tb_MHDI[],MATCH(Table3[[#This Row],[city_name]],tb_MHDI[mun_uf],0),7)</f>
        <v>0.79700000000000004</v>
      </c>
      <c r="I1622">
        <f>INDEX(tb_MHDI[],MATCH(Table3[[#This Row],[city_name]],tb_MHDI[mun_uf],0),8)</f>
        <v>0.45200000000000001</v>
      </c>
      <c r="J1622">
        <f>_xlfn.NUMBERVALUE(INDEX(tb_SVI[],MATCH(Table3[[#This Row],[city_name]],tb_SVI[city_name_uf],0),8),".")</f>
        <v>0.36199999999999999</v>
      </c>
      <c r="K1622">
        <f>_xlfn.NUMBERVALUE(INDEX(tb_SVI[],MATCH(Table3[[#This Row],[city_name]],tb_SVI[city_name_uf],0),9),".")</f>
        <v>0.112</v>
      </c>
      <c r="L1622">
        <f>_xlfn.NUMBERVALUE(INDEX(tb_SVI[],MATCH(Table3[[#This Row],[city_name]],tb_SVI[city_name_uf],0),10),".")</f>
        <v>0.59499999999999997</v>
      </c>
      <c r="M1622">
        <f>_xlfn.NUMBERVALUE(INDEX(tb_SVI[],MATCH(Table3[[#This Row],[city_name]],tb_SVI[city_name_uf],0),11),".")</f>
        <v>0.379</v>
      </c>
      <c r="N1622" s="14">
        <f>_xlfn.PERCENTRANK.INC(Table3[MHDI_tot],Table3[[#This Row],[MHDI_tot]],3)</f>
        <v>0.32500000000000001</v>
      </c>
    </row>
    <row r="1623" spans="1:14" hidden="1" x14ac:dyDescent="0.2">
      <c r="A1623" t="str">
        <f>SVI!F1623</f>
        <v>Tracunhaém/PE</v>
      </c>
      <c r="B1623" t="str">
        <f>INDEX(tb_SVI[],MATCH(Table3[[#This Row],[ibge_cod]],tb_SVI[Município],0),1)</f>
        <v>PE</v>
      </c>
      <c r="C1623" t="str">
        <f>INDEX(tb_SVI[],MATCH(Table3[[#This Row],[city_name]],tb_SVI[city_name_uf],0),3)</f>
        <v>2615508</v>
      </c>
      <c r="D1623" t="s">
        <v>19266</v>
      </c>
      <c r="E1623" s="11">
        <f>INDEX(tb_SVI[],MATCH(Table3[[#This Row],[city_name]],tb_SVI[city_name_uf],0),5)</f>
        <v>13813</v>
      </c>
      <c r="F1623">
        <f>INDEX(tb_MHDI[],MATCH(Table3[[#This Row],[city_name]],tb_MHDI[mun_uf],0),5)</f>
        <v>0.60499999999999998</v>
      </c>
      <c r="G1623">
        <f>INDEX(tb_MHDI[],MATCH(Table3[[#This Row],[city_name]],tb_MHDI[mun_uf],0),6)</f>
        <v>0.56699999999999995</v>
      </c>
      <c r="H1623">
        <f>INDEX(tb_MHDI[],MATCH(Table3[[#This Row],[city_name]],tb_MHDI[mun_uf],0),7)</f>
        <v>0.77600000000000002</v>
      </c>
      <c r="I1623">
        <f>INDEX(tb_MHDI[],MATCH(Table3[[#This Row],[city_name]],tb_MHDI[mun_uf],0),8)</f>
        <v>0.504</v>
      </c>
      <c r="J1623">
        <f>_xlfn.NUMBERVALUE(INDEX(tb_SVI[],MATCH(Table3[[#This Row],[city_name]],tb_SVI[city_name_uf],0),8),".")</f>
        <v>0.50700000000000001</v>
      </c>
      <c r="K1623">
        <f>_xlfn.NUMBERVALUE(INDEX(tb_SVI[],MATCH(Table3[[#This Row],[city_name]],tb_SVI[city_name_uf],0),9),".")</f>
        <v>0.48</v>
      </c>
      <c r="L1623">
        <f>_xlfn.NUMBERVALUE(INDEX(tb_SVI[],MATCH(Table3[[#This Row],[city_name]],tb_SVI[city_name_uf],0),10),".")</f>
        <v>0.52700000000000002</v>
      </c>
      <c r="M1623">
        <f>_xlfn.NUMBERVALUE(INDEX(tb_SVI[],MATCH(Table3[[#This Row],[city_name]],tb_SVI[city_name_uf],0),11),".")</f>
        <v>0.51500000000000001</v>
      </c>
      <c r="N1623" s="14">
        <f>_xlfn.PERCENTRANK.INC(Table3[MHDI_tot],Table3[[#This Row],[MHDI_tot]],3)</f>
        <v>0.27100000000000002</v>
      </c>
    </row>
    <row r="1624" spans="1:14" hidden="1" x14ac:dyDescent="0.2">
      <c r="A1624" t="str">
        <f>SVI!F1624</f>
        <v>Trindade/PE</v>
      </c>
      <c r="B1624" t="str">
        <f>INDEX(tb_SVI[],MATCH(Table3[[#This Row],[ibge_cod]],tb_SVI[Município],0),1)</f>
        <v>PE</v>
      </c>
      <c r="C1624" t="str">
        <f>INDEX(tb_SVI[],MATCH(Table3[[#This Row],[city_name]],tb_SVI[city_name_uf],0),3)</f>
        <v>2615607</v>
      </c>
      <c r="D1624" t="s">
        <v>19267</v>
      </c>
      <c r="E1624" s="11">
        <f>INDEX(tb_SVI[],MATCH(Table3[[#This Row],[city_name]],tb_SVI[city_name_uf],0),5)</f>
        <v>30816</v>
      </c>
      <c r="F1624">
        <f>INDEX(tb_MHDI[],MATCH(Table3[[#This Row],[city_name]],tb_MHDI[mun_uf],0),5)</f>
        <v>0.59499999999999997</v>
      </c>
      <c r="G1624">
        <f>INDEX(tb_MHDI[],MATCH(Table3[[#This Row],[city_name]],tb_MHDI[mun_uf],0),6)</f>
        <v>0.60199999999999998</v>
      </c>
      <c r="H1624">
        <f>INDEX(tb_MHDI[],MATCH(Table3[[#This Row],[city_name]],tb_MHDI[mun_uf],0),7)</f>
        <v>0.76800000000000002</v>
      </c>
      <c r="I1624">
        <f>INDEX(tb_MHDI[],MATCH(Table3[[#This Row],[city_name]],tb_MHDI[mun_uf],0),8)</f>
        <v>0.45500000000000002</v>
      </c>
      <c r="J1624">
        <f>_xlfn.NUMBERVALUE(INDEX(tb_SVI[],MATCH(Table3[[#This Row],[city_name]],tb_SVI[city_name_uf],0),8),".")</f>
        <v>0.46300000000000002</v>
      </c>
      <c r="K1624">
        <f>_xlfn.NUMBERVALUE(INDEX(tb_SVI[],MATCH(Table3[[#This Row],[city_name]],tb_SVI[city_name_uf],0),9),".")</f>
        <v>0.30499999999999999</v>
      </c>
      <c r="L1624">
        <f>_xlfn.NUMBERVALUE(INDEX(tb_SVI[],MATCH(Table3[[#This Row],[city_name]],tb_SVI[city_name_uf],0),10),".")</f>
        <v>0.58499999999999996</v>
      </c>
      <c r="M1624">
        <f>_xlfn.NUMBERVALUE(INDEX(tb_SVI[],MATCH(Table3[[#This Row],[city_name]],tb_SVI[city_name_uf],0),11),".")</f>
        <v>0.5</v>
      </c>
      <c r="N1624" s="14">
        <f>_xlfn.PERCENTRANK.INC(Table3[MHDI_tot],Table3[[#This Row],[MHDI_tot]],3)</f>
        <v>0.23</v>
      </c>
    </row>
    <row r="1625" spans="1:14" hidden="1" x14ac:dyDescent="0.2">
      <c r="A1625" t="str">
        <f>SVI!F1625</f>
        <v>Triunfo/PE</v>
      </c>
      <c r="B1625" t="str">
        <f>INDEX(tb_SVI[],MATCH(Table3[[#This Row],[ibge_cod]],tb_SVI[Município],0),1)</f>
        <v>PE</v>
      </c>
      <c r="C1625" t="str">
        <f>INDEX(tb_SVI[],MATCH(Table3[[#This Row],[city_name]],tb_SVI[city_name_uf],0),3)</f>
        <v>2615706</v>
      </c>
      <c r="D1625" t="s">
        <v>19268</v>
      </c>
      <c r="E1625" s="11">
        <f>INDEX(tb_SVI[],MATCH(Table3[[#This Row],[city_name]],tb_SVI[city_name_uf],0),5)</f>
        <v>15243</v>
      </c>
      <c r="F1625">
        <f>INDEX(tb_MHDI[],MATCH(Table3[[#This Row],[city_name]],tb_MHDI[mun_uf],0),5)</f>
        <v>0.67</v>
      </c>
      <c r="G1625">
        <f>INDEX(tb_MHDI[],MATCH(Table3[[#This Row],[city_name]],tb_MHDI[mun_uf],0),6)</f>
        <v>0.624</v>
      </c>
      <c r="H1625">
        <f>INDEX(tb_MHDI[],MATCH(Table3[[#This Row],[city_name]],tb_MHDI[mun_uf],0),7)</f>
        <v>0.81699999999999995</v>
      </c>
      <c r="I1625">
        <f>INDEX(tb_MHDI[],MATCH(Table3[[#This Row],[city_name]],tb_MHDI[mun_uf],0),8)</f>
        <v>0.59099999999999997</v>
      </c>
      <c r="J1625">
        <f>_xlfn.NUMBERVALUE(INDEX(tb_SVI[],MATCH(Table3[[#This Row],[city_name]],tb_SVI[city_name_uf],0),8),".")</f>
        <v>0.33100000000000002</v>
      </c>
      <c r="K1625">
        <f>_xlfn.NUMBERVALUE(INDEX(tb_SVI[],MATCH(Table3[[#This Row],[city_name]],tb_SVI[city_name_uf],0),9),".")</f>
        <v>0.19500000000000001</v>
      </c>
      <c r="L1625">
        <f>_xlfn.NUMBERVALUE(INDEX(tb_SVI[],MATCH(Table3[[#This Row],[city_name]],tb_SVI[city_name_uf],0),10),".")</f>
        <v>0.33300000000000002</v>
      </c>
      <c r="M1625">
        <f>_xlfn.NUMBERVALUE(INDEX(tb_SVI[],MATCH(Table3[[#This Row],[city_name]],tb_SVI[city_name_uf],0),11),".")</f>
        <v>0.46500000000000002</v>
      </c>
      <c r="N1625" s="14">
        <f>_xlfn.PERCENTRANK.INC(Table3[MHDI_tot],Table3[[#This Row],[MHDI_tot]],3)</f>
        <v>0.51600000000000001</v>
      </c>
    </row>
    <row r="1626" spans="1:14" hidden="1" x14ac:dyDescent="0.2">
      <c r="A1626" t="str">
        <f>SVI!F1626</f>
        <v>Tupanatinga/PE</v>
      </c>
      <c r="B1626" t="str">
        <f>INDEX(tb_SVI[],MATCH(Table3[[#This Row],[ibge_cod]],tb_SVI[Município],0),1)</f>
        <v>PE</v>
      </c>
      <c r="C1626" t="str">
        <f>INDEX(tb_SVI[],MATCH(Table3[[#This Row],[city_name]],tb_SVI[city_name_uf],0),3)</f>
        <v>2615805</v>
      </c>
      <c r="D1626" t="s">
        <v>19269</v>
      </c>
      <c r="E1626" s="11">
        <f>INDEX(tb_SVI[],MATCH(Table3[[#This Row],[city_name]],tb_SVI[city_name_uf],0),5)</f>
        <v>27551</v>
      </c>
      <c r="F1626">
        <f>INDEX(tb_MHDI[],MATCH(Table3[[#This Row],[city_name]],tb_MHDI[mun_uf],0),5)</f>
        <v>0.51900000000000002</v>
      </c>
      <c r="G1626">
        <f>INDEX(tb_MHDI[],MATCH(Table3[[#This Row],[city_name]],tb_MHDI[mun_uf],0),6)</f>
        <v>0.49399999999999999</v>
      </c>
      <c r="H1626">
        <f>INDEX(tb_MHDI[],MATCH(Table3[[#This Row],[city_name]],tb_MHDI[mun_uf],0),7)</f>
        <v>0.747</v>
      </c>
      <c r="I1626">
        <f>INDEX(tb_MHDI[],MATCH(Table3[[#This Row],[city_name]],tb_MHDI[mun_uf],0),8)</f>
        <v>0.379</v>
      </c>
      <c r="J1626">
        <f>_xlfn.NUMBERVALUE(INDEX(tb_SVI[],MATCH(Table3[[#This Row],[city_name]],tb_SVI[city_name_uf],0),8),".")</f>
        <v>0.621</v>
      </c>
      <c r="K1626">
        <f>_xlfn.NUMBERVALUE(INDEX(tb_SVI[],MATCH(Table3[[#This Row],[city_name]],tb_SVI[city_name_uf],0),9),".")</f>
        <v>0.56299999999999994</v>
      </c>
      <c r="L1626">
        <f>_xlfn.NUMBERVALUE(INDEX(tb_SVI[],MATCH(Table3[[#This Row],[city_name]],tb_SVI[city_name_uf],0),10),".")</f>
        <v>0.65900000000000003</v>
      </c>
      <c r="M1626">
        <f>_xlfn.NUMBERVALUE(INDEX(tb_SVI[],MATCH(Table3[[#This Row],[city_name]],tb_SVI[city_name_uf],0),11),".")</f>
        <v>0.64</v>
      </c>
      <c r="N1626" s="14">
        <f>_xlfn.PERCENTRANK.INC(Table3[MHDI_tot],Table3[[#This Row],[MHDI_tot]],3)</f>
        <v>1.7000000000000001E-2</v>
      </c>
    </row>
    <row r="1627" spans="1:14" hidden="1" x14ac:dyDescent="0.2">
      <c r="A1627" t="str">
        <f>SVI!F1627</f>
        <v>Tuparetama/PE</v>
      </c>
      <c r="B1627" t="str">
        <f>INDEX(tb_SVI[],MATCH(Table3[[#This Row],[ibge_cod]],tb_SVI[Município],0),1)</f>
        <v>PE</v>
      </c>
      <c r="C1627" t="str">
        <f>INDEX(tb_SVI[],MATCH(Table3[[#This Row],[city_name]],tb_SVI[city_name_uf],0),3)</f>
        <v>2615904</v>
      </c>
      <c r="D1627" t="s">
        <v>19270</v>
      </c>
      <c r="E1627" s="11">
        <f>INDEX(tb_SVI[],MATCH(Table3[[#This Row],[city_name]],tb_SVI[city_name_uf],0),5)</f>
        <v>8256</v>
      </c>
      <c r="F1627">
        <f>INDEX(tb_MHDI[],MATCH(Table3[[#This Row],[city_name]],tb_MHDI[mun_uf],0),5)</f>
        <v>0.63400000000000001</v>
      </c>
      <c r="G1627">
        <f>INDEX(tb_MHDI[],MATCH(Table3[[#This Row],[city_name]],tb_MHDI[mun_uf],0),6)</f>
        <v>0.61199999999999999</v>
      </c>
      <c r="H1627">
        <f>INDEX(tb_MHDI[],MATCH(Table3[[#This Row],[city_name]],tb_MHDI[mun_uf],0),7)</f>
        <v>0.749</v>
      </c>
      <c r="I1627">
        <f>INDEX(tb_MHDI[],MATCH(Table3[[#This Row],[city_name]],tb_MHDI[mun_uf],0),8)</f>
        <v>0.55700000000000005</v>
      </c>
      <c r="J1627">
        <f>_xlfn.NUMBERVALUE(INDEX(tb_SVI[],MATCH(Table3[[#This Row],[city_name]],tb_SVI[city_name_uf],0),8),".")</f>
        <v>0.32900000000000001</v>
      </c>
      <c r="K1627">
        <f>_xlfn.NUMBERVALUE(INDEX(tb_SVI[],MATCH(Table3[[#This Row],[city_name]],tb_SVI[city_name_uf],0),9),".")</f>
        <v>0.109</v>
      </c>
      <c r="L1627">
        <f>_xlfn.NUMBERVALUE(INDEX(tb_SVI[],MATCH(Table3[[#This Row],[city_name]],tb_SVI[city_name_uf],0),10),".")</f>
        <v>0.437</v>
      </c>
      <c r="M1627">
        <f>_xlfn.NUMBERVALUE(INDEX(tb_SVI[],MATCH(Table3[[#This Row],[city_name]],tb_SVI[city_name_uf],0),11),".")</f>
        <v>0.44</v>
      </c>
      <c r="N1627" s="14">
        <f>_xlfn.PERCENTRANK.INC(Table3[MHDI_tot],Table3[[#This Row],[MHDI_tot]],3)</f>
        <v>0.38300000000000001</v>
      </c>
    </row>
    <row r="1628" spans="1:14" hidden="1" x14ac:dyDescent="0.2">
      <c r="A1628" t="str">
        <f>SVI!F1628</f>
        <v>Venturosa/PE</v>
      </c>
      <c r="B1628" t="str">
        <f>INDEX(tb_SVI[],MATCH(Table3[[#This Row],[ibge_cod]],tb_SVI[Município],0),1)</f>
        <v>PE</v>
      </c>
      <c r="C1628" t="str">
        <f>INDEX(tb_SVI[],MATCH(Table3[[#This Row],[city_name]],tb_SVI[city_name_uf],0),3)</f>
        <v>2616001</v>
      </c>
      <c r="D1628" t="s">
        <v>19271</v>
      </c>
      <c r="E1628" s="11">
        <f>INDEX(tb_SVI[],MATCH(Table3[[#This Row],[city_name]],tb_SVI[city_name_uf],0),5)</f>
        <v>18661</v>
      </c>
      <c r="F1628">
        <f>INDEX(tb_MHDI[],MATCH(Table3[[#This Row],[city_name]],tb_MHDI[mun_uf],0),5)</f>
        <v>0.59199999999999997</v>
      </c>
      <c r="G1628">
        <f>INDEX(tb_MHDI[],MATCH(Table3[[#This Row],[city_name]],tb_MHDI[mun_uf],0),6)</f>
        <v>0.56999999999999995</v>
      </c>
      <c r="H1628">
        <f>INDEX(tb_MHDI[],MATCH(Table3[[#This Row],[city_name]],tb_MHDI[mun_uf],0),7)</f>
        <v>0.751</v>
      </c>
      <c r="I1628">
        <f>INDEX(tb_MHDI[],MATCH(Table3[[#This Row],[city_name]],tb_MHDI[mun_uf],0),8)</f>
        <v>0.48399999999999999</v>
      </c>
      <c r="J1628">
        <f>_xlfn.NUMBERVALUE(INDEX(tb_SVI[],MATCH(Table3[[#This Row],[city_name]],tb_SVI[city_name_uf],0),8),".")</f>
        <v>0.501</v>
      </c>
      <c r="K1628">
        <f>_xlfn.NUMBERVALUE(INDEX(tb_SVI[],MATCH(Table3[[#This Row],[city_name]],tb_SVI[city_name_uf],0),9),".")</f>
        <v>0.372</v>
      </c>
      <c r="L1628">
        <f>_xlfn.NUMBERVALUE(INDEX(tb_SVI[],MATCH(Table3[[#This Row],[city_name]],tb_SVI[city_name_uf],0),10),".")</f>
        <v>0.58599999999999997</v>
      </c>
      <c r="M1628">
        <f>_xlfn.NUMBERVALUE(INDEX(tb_SVI[],MATCH(Table3[[#This Row],[city_name]],tb_SVI[city_name_uf],0),11),".")</f>
        <v>0.54400000000000004</v>
      </c>
      <c r="N1628" s="14">
        <f>_xlfn.PERCENTRANK.INC(Table3[MHDI_tot],Table3[[#This Row],[MHDI_tot]],3)</f>
        <v>0.214</v>
      </c>
    </row>
    <row r="1629" spans="1:14" hidden="1" x14ac:dyDescent="0.2">
      <c r="A1629" t="str">
        <f>SVI!F1629</f>
        <v>Verdejante/PE</v>
      </c>
      <c r="B1629" t="str">
        <f>INDEX(tb_SVI[],MATCH(Table3[[#This Row],[ibge_cod]],tb_SVI[Município],0),1)</f>
        <v>PE</v>
      </c>
      <c r="C1629" t="str">
        <f>INDEX(tb_SVI[],MATCH(Table3[[#This Row],[city_name]],tb_SVI[city_name_uf],0),3)</f>
        <v>2616100</v>
      </c>
      <c r="D1629" t="s">
        <v>19272</v>
      </c>
      <c r="E1629" s="11">
        <f>INDEX(tb_SVI[],MATCH(Table3[[#This Row],[city_name]],tb_SVI[city_name_uf],0),5)</f>
        <v>9553</v>
      </c>
      <c r="F1629">
        <f>INDEX(tb_MHDI[],MATCH(Table3[[#This Row],[city_name]],tb_MHDI[mun_uf],0),5)</f>
        <v>0.60499999999999998</v>
      </c>
      <c r="G1629">
        <f>INDEX(tb_MHDI[],MATCH(Table3[[#This Row],[city_name]],tb_MHDI[mun_uf],0),6)</f>
        <v>0.56000000000000005</v>
      </c>
      <c r="H1629">
        <f>INDEX(tb_MHDI[],MATCH(Table3[[#This Row],[city_name]],tb_MHDI[mun_uf],0),7)</f>
        <v>0.76</v>
      </c>
      <c r="I1629">
        <f>INDEX(tb_MHDI[],MATCH(Table3[[#This Row],[city_name]],tb_MHDI[mun_uf],0),8)</f>
        <v>0.52</v>
      </c>
      <c r="J1629">
        <f>_xlfn.NUMBERVALUE(INDEX(tb_SVI[],MATCH(Table3[[#This Row],[city_name]],tb_SVI[city_name_uf],0),8),".")</f>
        <v>0.44400000000000001</v>
      </c>
      <c r="K1629">
        <f>_xlfn.NUMBERVALUE(INDEX(tb_SVI[],MATCH(Table3[[#This Row],[city_name]],tb_SVI[city_name_uf],0),9),".")</f>
        <v>0.28100000000000003</v>
      </c>
      <c r="L1629">
        <f>_xlfn.NUMBERVALUE(INDEX(tb_SVI[],MATCH(Table3[[#This Row],[city_name]],tb_SVI[city_name_uf],0),10),".")</f>
        <v>0.56100000000000005</v>
      </c>
      <c r="M1629">
        <f>_xlfn.NUMBERVALUE(INDEX(tb_SVI[],MATCH(Table3[[#This Row],[city_name]],tb_SVI[city_name_uf],0),11),".")</f>
        <v>0.49099999999999999</v>
      </c>
      <c r="N1629" s="14">
        <f>_xlfn.PERCENTRANK.INC(Table3[MHDI_tot],Table3[[#This Row],[MHDI_tot]],3)</f>
        <v>0.27100000000000002</v>
      </c>
    </row>
    <row r="1630" spans="1:14" hidden="1" x14ac:dyDescent="0.2">
      <c r="A1630" t="str">
        <f>SVI!F1630</f>
        <v>Vertente do Lério/PE</v>
      </c>
      <c r="B1630" t="str">
        <f>INDEX(tb_SVI[],MATCH(Table3[[#This Row],[ibge_cod]],tb_SVI[Município],0),1)</f>
        <v>PE</v>
      </c>
      <c r="C1630" t="str">
        <f>INDEX(tb_SVI[],MATCH(Table3[[#This Row],[city_name]],tb_SVI[city_name_uf],0),3)</f>
        <v>2616183</v>
      </c>
      <c r="D1630" t="s">
        <v>19273</v>
      </c>
      <c r="E1630" s="11">
        <f>INDEX(tb_SVI[],MATCH(Table3[[#This Row],[city_name]],tb_SVI[city_name_uf],0),5)</f>
        <v>7571</v>
      </c>
      <c r="F1630">
        <f>INDEX(tb_MHDI[],MATCH(Table3[[#This Row],[city_name]],tb_MHDI[mun_uf],0),5)</f>
        <v>0.56299999999999994</v>
      </c>
      <c r="G1630">
        <f>INDEX(tb_MHDI[],MATCH(Table3[[#This Row],[city_name]],tb_MHDI[mun_uf],0),6)</f>
        <v>0.53200000000000003</v>
      </c>
      <c r="H1630">
        <f>INDEX(tb_MHDI[],MATCH(Table3[[#This Row],[city_name]],tb_MHDI[mun_uf],0),7)</f>
        <v>0.72599999999999998</v>
      </c>
      <c r="I1630">
        <f>INDEX(tb_MHDI[],MATCH(Table3[[#This Row],[city_name]],tb_MHDI[mun_uf],0),8)</f>
        <v>0.46100000000000002</v>
      </c>
      <c r="J1630">
        <f>_xlfn.NUMBERVALUE(INDEX(tb_SVI[],MATCH(Table3[[#This Row],[city_name]],tb_SVI[city_name_uf],0),8),".")</f>
        <v>0.495</v>
      </c>
      <c r="K1630">
        <f>_xlfn.NUMBERVALUE(INDEX(tb_SVI[],MATCH(Table3[[#This Row],[city_name]],tb_SVI[city_name_uf],0),9),".")</f>
        <v>0.432</v>
      </c>
      <c r="L1630">
        <f>_xlfn.NUMBERVALUE(INDEX(tb_SVI[],MATCH(Table3[[#This Row],[city_name]],tb_SVI[city_name_uf],0),10),".")</f>
        <v>0.57899999999999996</v>
      </c>
      <c r="M1630">
        <f>_xlfn.NUMBERVALUE(INDEX(tb_SVI[],MATCH(Table3[[#This Row],[city_name]],tb_SVI[city_name_uf],0),11),".")</f>
        <v>0.47499999999999998</v>
      </c>
      <c r="N1630" s="14">
        <f>_xlfn.PERCENTRANK.INC(Table3[MHDI_tot],Table3[[#This Row],[MHDI_tot]],3)</f>
        <v>0.10100000000000001</v>
      </c>
    </row>
    <row r="1631" spans="1:14" hidden="1" x14ac:dyDescent="0.2">
      <c r="A1631" t="str">
        <f>SVI!F1631</f>
        <v>Vertentes/PE</v>
      </c>
      <c r="B1631" t="str">
        <f>INDEX(tb_SVI[],MATCH(Table3[[#This Row],[ibge_cod]],tb_SVI[Município],0),1)</f>
        <v>PE</v>
      </c>
      <c r="C1631" t="str">
        <f>INDEX(tb_SVI[],MATCH(Table3[[#This Row],[city_name]],tb_SVI[city_name_uf],0),3)</f>
        <v>2616209</v>
      </c>
      <c r="D1631" t="s">
        <v>19274</v>
      </c>
      <c r="E1631" s="11">
        <f>INDEX(tb_SVI[],MATCH(Table3[[#This Row],[city_name]],tb_SVI[city_name_uf],0),5)</f>
        <v>20954</v>
      </c>
      <c r="F1631">
        <f>INDEX(tb_MHDI[],MATCH(Table3[[#This Row],[city_name]],tb_MHDI[mun_uf],0),5)</f>
        <v>0.58199999999999996</v>
      </c>
      <c r="G1631">
        <f>INDEX(tb_MHDI[],MATCH(Table3[[#This Row],[city_name]],tb_MHDI[mun_uf],0),6)</f>
        <v>0.60199999999999998</v>
      </c>
      <c r="H1631">
        <f>INDEX(tb_MHDI[],MATCH(Table3[[#This Row],[city_name]],tb_MHDI[mun_uf],0),7)</f>
        <v>0.72799999999999998</v>
      </c>
      <c r="I1631">
        <f>INDEX(tb_MHDI[],MATCH(Table3[[#This Row],[city_name]],tb_MHDI[mun_uf],0),8)</f>
        <v>0.45</v>
      </c>
      <c r="J1631">
        <f>_xlfn.NUMBERVALUE(INDEX(tb_SVI[],MATCH(Table3[[#This Row],[city_name]],tb_SVI[city_name_uf],0),8),".")</f>
        <v>0.46899999999999997</v>
      </c>
      <c r="K1631">
        <f>_xlfn.NUMBERVALUE(INDEX(tb_SVI[],MATCH(Table3[[#This Row],[city_name]],tb_SVI[city_name_uf],0),9),".")</f>
        <v>0.34499999999999997</v>
      </c>
      <c r="L1631">
        <f>_xlfn.NUMBERVALUE(INDEX(tb_SVI[],MATCH(Table3[[#This Row],[city_name]],tb_SVI[city_name_uf],0),10),".")</f>
        <v>0.52900000000000003</v>
      </c>
      <c r="M1631">
        <f>_xlfn.NUMBERVALUE(INDEX(tb_SVI[],MATCH(Table3[[#This Row],[city_name]],tb_SVI[city_name_uf],0),11),".")</f>
        <v>0.53400000000000003</v>
      </c>
      <c r="N1631" s="14">
        <f>_xlfn.PERCENTRANK.INC(Table3[MHDI_tot],Table3[[#This Row],[MHDI_tot]],3)</f>
        <v>0.17100000000000001</v>
      </c>
    </row>
    <row r="1632" spans="1:14" hidden="1" x14ac:dyDescent="0.2">
      <c r="A1632" t="str">
        <f>SVI!F1632</f>
        <v>Vicência/PE</v>
      </c>
      <c r="B1632" t="str">
        <f>INDEX(tb_SVI[],MATCH(Table3[[#This Row],[ibge_cod]],tb_SVI[Município],0),1)</f>
        <v>PE</v>
      </c>
      <c r="C1632" t="str">
        <f>INDEX(tb_SVI[],MATCH(Table3[[#This Row],[city_name]],tb_SVI[city_name_uf],0),3)</f>
        <v>2616308</v>
      </c>
      <c r="D1632" t="s">
        <v>19275</v>
      </c>
      <c r="E1632" s="11">
        <f>INDEX(tb_SVI[],MATCH(Table3[[#This Row],[city_name]],tb_SVI[city_name_uf],0),5)</f>
        <v>32772</v>
      </c>
      <c r="F1632">
        <f>INDEX(tb_MHDI[],MATCH(Table3[[#This Row],[city_name]],tb_MHDI[mun_uf],0),5)</f>
        <v>0.60499999999999998</v>
      </c>
      <c r="G1632">
        <f>INDEX(tb_MHDI[],MATCH(Table3[[#This Row],[city_name]],tb_MHDI[mun_uf],0),6)</f>
        <v>0.55100000000000005</v>
      </c>
      <c r="H1632">
        <f>INDEX(tb_MHDI[],MATCH(Table3[[#This Row],[city_name]],tb_MHDI[mun_uf],0),7)</f>
        <v>0.754</v>
      </c>
      <c r="I1632">
        <f>INDEX(tb_MHDI[],MATCH(Table3[[#This Row],[city_name]],tb_MHDI[mun_uf],0),8)</f>
        <v>0.53400000000000003</v>
      </c>
      <c r="J1632">
        <f>_xlfn.NUMBERVALUE(INDEX(tb_SVI[],MATCH(Table3[[#This Row],[city_name]],tb_SVI[city_name_uf],0),8),".")</f>
        <v>0.435</v>
      </c>
      <c r="K1632">
        <f>_xlfn.NUMBERVALUE(INDEX(tb_SVI[],MATCH(Table3[[#This Row],[city_name]],tb_SVI[city_name_uf],0),9),".")</f>
        <v>0.20799999999999999</v>
      </c>
      <c r="L1632">
        <f>_xlfn.NUMBERVALUE(INDEX(tb_SVI[],MATCH(Table3[[#This Row],[city_name]],tb_SVI[city_name_uf],0),10),".")</f>
        <v>0.52300000000000002</v>
      </c>
      <c r="M1632">
        <f>_xlfn.NUMBERVALUE(INDEX(tb_SVI[],MATCH(Table3[[#This Row],[city_name]],tb_SVI[city_name_uf],0),11),".")</f>
        <v>0.57299999999999995</v>
      </c>
      <c r="N1632" s="14">
        <f>_xlfn.PERCENTRANK.INC(Table3[MHDI_tot],Table3[[#This Row],[MHDI_tot]],3)</f>
        <v>0.27100000000000002</v>
      </c>
    </row>
    <row r="1633" spans="1:14" hidden="1" x14ac:dyDescent="0.2">
      <c r="A1633" t="str">
        <f>SVI!F1633</f>
        <v>Vitória de Santo Antão/PE</v>
      </c>
      <c r="B1633" t="str">
        <f>INDEX(tb_SVI[],MATCH(Table3[[#This Row],[ibge_cod]],tb_SVI[Município],0),1)</f>
        <v>PE</v>
      </c>
      <c r="C1633" t="str">
        <f>INDEX(tb_SVI[],MATCH(Table3[[#This Row],[city_name]],tb_SVI[city_name_uf],0),3)</f>
        <v>2616407</v>
      </c>
      <c r="D1633" t="s">
        <v>19276</v>
      </c>
      <c r="E1633" s="11">
        <f>INDEX(tb_SVI[],MATCH(Table3[[#This Row],[city_name]],tb_SVI[city_name_uf],0),5)</f>
        <v>139583</v>
      </c>
      <c r="F1633">
        <f>INDEX(tb_MHDI[],MATCH(Table3[[#This Row],[city_name]],tb_MHDI[mun_uf],0),5)</f>
        <v>0.64</v>
      </c>
      <c r="G1633">
        <f>INDEX(tb_MHDI[],MATCH(Table3[[#This Row],[city_name]],tb_MHDI[mun_uf],0),6)</f>
        <v>0.629</v>
      </c>
      <c r="H1633">
        <f>INDEX(tb_MHDI[],MATCH(Table3[[#This Row],[city_name]],tb_MHDI[mun_uf],0),7)</f>
        <v>0.76800000000000002</v>
      </c>
      <c r="I1633">
        <f>INDEX(tb_MHDI[],MATCH(Table3[[#This Row],[city_name]],tb_MHDI[mun_uf],0),8)</f>
        <v>0.54300000000000004</v>
      </c>
      <c r="J1633">
        <f>_xlfn.NUMBERVALUE(INDEX(tb_SVI[],MATCH(Table3[[#This Row],[city_name]],tb_SVI[city_name_uf],0),8),".")</f>
        <v>0.40100000000000002</v>
      </c>
      <c r="K1633">
        <f>_xlfn.NUMBERVALUE(INDEX(tb_SVI[],MATCH(Table3[[#This Row],[city_name]],tb_SVI[city_name_uf],0),9),".")</f>
        <v>0.23799999999999999</v>
      </c>
      <c r="L1633">
        <f>_xlfn.NUMBERVALUE(INDEX(tb_SVI[],MATCH(Table3[[#This Row],[city_name]],tb_SVI[city_name_uf],0),10),".")</f>
        <v>0.47599999999999998</v>
      </c>
      <c r="M1633">
        <f>_xlfn.NUMBERVALUE(INDEX(tb_SVI[],MATCH(Table3[[#This Row],[city_name]],tb_SVI[city_name_uf],0),11),".")</f>
        <v>0.49</v>
      </c>
      <c r="N1633" s="14">
        <f>_xlfn.PERCENTRANK.INC(Table3[MHDI_tot],Table3[[#This Row],[MHDI_tot]],3)</f>
        <v>0.40500000000000003</v>
      </c>
    </row>
    <row r="1634" spans="1:14" hidden="1" x14ac:dyDescent="0.2">
      <c r="A1634" t="str">
        <f>SVI!F1634</f>
        <v>Xexéu/PE</v>
      </c>
      <c r="B1634" t="str">
        <f>INDEX(tb_SVI[],MATCH(Table3[[#This Row],[ibge_cod]],tb_SVI[Município],0),1)</f>
        <v>PE</v>
      </c>
      <c r="C1634" t="str">
        <f>INDEX(tb_SVI[],MATCH(Table3[[#This Row],[city_name]],tb_SVI[city_name_uf],0),3)</f>
        <v>2616506</v>
      </c>
      <c r="D1634" t="s">
        <v>19277</v>
      </c>
      <c r="E1634" s="11">
        <f>INDEX(tb_SVI[],MATCH(Table3[[#This Row],[city_name]],tb_SVI[city_name_uf],0),5)</f>
        <v>14757</v>
      </c>
      <c r="F1634">
        <f>INDEX(tb_MHDI[],MATCH(Table3[[#This Row],[city_name]],tb_MHDI[mun_uf],0),5)</f>
        <v>0.55200000000000005</v>
      </c>
      <c r="G1634">
        <f>INDEX(tb_MHDI[],MATCH(Table3[[#This Row],[city_name]],tb_MHDI[mun_uf],0),6)</f>
        <v>0.54900000000000004</v>
      </c>
      <c r="H1634">
        <f>INDEX(tb_MHDI[],MATCH(Table3[[#This Row],[city_name]],tb_MHDI[mun_uf],0),7)</f>
        <v>0.70299999999999996</v>
      </c>
      <c r="I1634">
        <f>INDEX(tb_MHDI[],MATCH(Table3[[#This Row],[city_name]],tb_MHDI[mun_uf],0),8)</f>
        <v>0.436</v>
      </c>
      <c r="J1634">
        <f>_xlfn.NUMBERVALUE(INDEX(tb_SVI[],MATCH(Table3[[#This Row],[city_name]],tb_SVI[city_name_uf],0),8),".")</f>
        <v>0.59099999999999997</v>
      </c>
      <c r="K1634">
        <f>_xlfn.NUMBERVALUE(INDEX(tb_SVI[],MATCH(Table3[[#This Row],[city_name]],tb_SVI[city_name_uf],0),9),".")</f>
        <v>0.47899999999999998</v>
      </c>
      <c r="L1634">
        <f>_xlfn.NUMBERVALUE(INDEX(tb_SVI[],MATCH(Table3[[#This Row],[city_name]],tb_SVI[city_name_uf],0),10),".")</f>
        <v>0.65800000000000003</v>
      </c>
      <c r="M1634">
        <f>_xlfn.NUMBERVALUE(INDEX(tb_SVI[],MATCH(Table3[[#This Row],[city_name]],tb_SVI[city_name_uf],0),11),".")</f>
        <v>0.63700000000000001</v>
      </c>
      <c r="N1634" s="14">
        <f>_xlfn.PERCENTRANK.INC(Table3[MHDI_tot],Table3[[#This Row],[MHDI_tot]],3)</f>
        <v>6.8000000000000005E-2</v>
      </c>
    </row>
    <row r="1635" spans="1:14" hidden="1" x14ac:dyDescent="0.2">
      <c r="A1635" t="str">
        <f>SVI!F1635</f>
        <v>Água Preta/PE</v>
      </c>
      <c r="B1635" t="str">
        <f>INDEX(tb_SVI[],MATCH(Table3[[#This Row],[ibge_cod]],tb_SVI[Município],0),1)</f>
        <v>PE</v>
      </c>
      <c r="C1635" t="str">
        <f>INDEX(tb_SVI[],MATCH(Table3[[#This Row],[city_name]],tb_SVI[city_name_uf],0),3)</f>
        <v>2600401</v>
      </c>
      <c r="D1635" t="s">
        <v>19278</v>
      </c>
      <c r="E1635" s="11">
        <f>INDEX(tb_SVI[],MATCH(Table3[[#This Row],[city_name]],tb_SVI[city_name_uf],0),5)</f>
        <v>37082</v>
      </c>
      <c r="F1635">
        <f>INDEX(tb_MHDI[],MATCH(Table3[[#This Row],[city_name]],tb_MHDI[mun_uf],0),5)</f>
        <v>0.55300000000000005</v>
      </c>
      <c r="G1635">
        <f>INDEX(tb_MHDI[],MATCH(Table3[[#This Row],[city_name]],tb_MHDI[mun_uf],0),6)</f>
        <v>0.51400000000000001</v>
      </c>
      <c r="H1635">
        <f>INDEX(tb_MHDI[],MATCH(Table3[[#This Row],[city_name]],tb_MHDI[mun_uf],0),7)</f>
        <v>0.76100000000000001</v>
      </c>
      <c r="I1635">
        <f>INDEX(tb_MHDI[],MATCH(Table3[[#This Row],[city_name]],tb_MHDI[mun_uf],0),8)</f>
        <v>0.432</v>
      </c>
      <c r="J1635">
        <f>_xlfn.NUMBERVALUE(INDEX(tb_SVI[],MATCH(Table3[[#This Row],[city_name]],tb_SVI[city_name_uf],0),8),".")</f>
        <v>0.55400000000000005</v>
      </c>
      <c r="K1635">
        <f>_xlfn.NUMBERVALUE(INDEX(tb_SVI[],MATCH(Table3[[#This Row],[city_name]],tb_SVI[city_name_uf],0),9),".")</f>
        <v>0.307</v>
      </c>
      <c r="L1635">
        <f>_xlfn.NUMBERVALUE(INDEX(tb_SVI[],MATCH(Table3[[#This Row],[city_name]],tb_SVI[city_name_uf],0),10),".")</f>
        <v>0.63100000000000001</v>
      </c>
      <c r="M1635">
        <f>_xlfn.NUMBERVALUE(INDEX(tb_SVI[],MATCH(Table3[[#This Row],[city_name]],tb_SVI[city_name_uf],0),11),".")</f>
        <v>0.72299999999999998</v>
      </c>
      <c r="N1635" s="14">
        <f>_xlfn.PERCENTRANK.INC(Table3[MHDI_tot],Table3[[#This Row],[MHDI_tot]],3)</f>
        <v>7.0999999999999994E-2</v>
      </c>
    </row>
    <row r="1636" spans="1:14" hidden="1" x14ac:dyDescent="0.2">
      <c r="A1636" t="str">
        <f>SVI!F1636</f>
        <v>Águas Belas/PE</v>
      </c>
      <c r="B1636" t="str">
        <f>INDEX(tb_SVI[],MATCH(Table3[[#This Row],[ibge_cod]],tb_SVI[Município],0),1)</f>
        <v>PE</v>
      </c>
      <c r="C1636" t="str">
        <f>INDEX(tb_SVI[],MATCH(Table3[[#This Row],[city_name]],tb_SVI[city_name_uf],0),3)</f>
        <v>2600500</v>
      </c>
      <c r="D1636" t="s">
        <v>19279</v>
      </c>
      <c r="E1636" s="11">
        <f>INDEX(tb_SVI[],MATCH(Table3[[#This Row],[city_name]],tb_SVI[city_name_uf],0),5)</f>
        <v>43686</v>
      </c>
      <c r="F1636">
        <f>INDEX(tb_MHDI[],MATCH(Table3[[#This Row],[city_name]],tb_MHDI[mun_uf],0),5)</f>
        <v>0.52600000000000002</v>
      </c>
      <c r="G1636">
        <f>INDEX(tb_MHDI[],MATCH(Table3[[#This Row],[city_name]],tb_MHDI[mun_uf],0),6)</f>
        <v>0.54600000000000004</v>
      </c>
      <c r="H1636">
        <f>INDEX(tb_MHDI[],MATCH(Table3[[#This Row],[city_name]],tb_MHDI[mun_uf],0),7)</f>
        <v>0.69099999999999995</v>
      </c>
      <c r="I1636">
        <f>INDEX(tb_MHDI[],MATCH(Table3[[#This Row],[city_name]],tb_MHDI[mun_uf],0),8)</f>
        <v>0.38500000000000001</v>
      </c>
      <c r="J1636">
        <f>_xlfn.NUMBERVALUE(INDEX(tb_SVI[],MATCH(Table3[[#This Row],[city_name]],tb_SVI[city_name_uf],0),8),".")</f>
        <v>0.58899999999999997</v>
      </c>
      <c r="K1636">
        <f>_xlfn.NUMBERVALUE(INDEX(tb_SVI[],MATCH(Table3[[#This Row],[city_name]],tb_SVI[city_name_uf],0),9),".")</f>
        <v>0.438</v>
      </c>
      <c r="L1636">
        <f>_xlfn.NUMBERVALUE(INDEX(tb_SVI[],MATCH(Table3[[#This Row],[city_name]],tb_SVI[city_name_uf],0),10),".")</f>
        <v>0.68899999999999995</v>
      </c>
      <c r="M1636">
        <f>_xlfn.NUMBERVALUE(INDEX(tb_SVI[],MATCH(Table3[[#This Row],[city_name]],tb_SVI[city_name_uf],0),11),".")</f>
        <v>0.63900000000000001</v>
      </c>
      <c r="N1636" s="14">
        <f>_xlfn.PERCENTRANK.INC(Table3[MHDI_tot],Table3[[#This Row],[MHDI_tot]],3)</f>
        <v>2.4E-2</v>
      </c>
    </row>
    <row r="1637" spans="1:14" hidden="1" x14ac:dyDescent="0.2">
      <c r="A1637" t="str">
        <f>SVI!F1637</f>
        <v>Abreu E Lima/PE</v>
      </c>
      <c r="B1637" t="str">
        <f>INDEX(tb_SVI[],MATCH(Table3[[#This Row],[ibge_cod]],tb_SVI[Município],0),1)</f>
        <v>PE</v>
      </c>
      <c r="C1637" t="str">
        <f>INDEX(tb_SVI[],MATCH(Table3[[#This Row],[city_name]],tb_SVI[city_name_uf],0),3)</f>
        <v>2600054</v>
      </c>
      <c r="D1637" t="s">
        <v>19280</v>
      </c>
      <c r="E1637" s="11">
        <f>INDEX(tb_SVI[],MATCH(Table3[[#This Row],[city_name]],tb_SVI[city_name_uf],0),5)</f>
        <v>100346</v>
      </c>
      <c r="F1637">
        <f>INDEX(tb_MHDI[],MATCH(Table3[[#This Row],[city_name]],tb_MHDI[mun_uf],0),5)</f>
        <v>0.67900000000000005</v>
      </c>
      <c r="G1637">
        <f>INDEX(tb_MHDI[],MATCH(Table3[[#This Row],[city_name]],tb_MHDI[mun_uf],0),6)</f>
        <v>0.625</v>
      </c>
      <c r="H1637">
        <f>INDEX(tb_MHDI[],MATCH(Table3[[#This Row],[city_name]],tb_MHDI[mun_uf],0),7)</f>
        <v>0.79100000000000004</v>
      </c>
      <c r="I1637">
        <f>INDEX(tb_MHDI[],MATCH(Table3[[#This Row],[city_name]],tb_MHDI[mun_uf],0),8)</f>
        <v>0.63200000000000001</v>
      </c>
      <c r="J1637">
        <f>_xlfn.NUMBERVALUE(INDEX(tb_SVI[],MATCH(Table3[[#This Row],[city_name]],tb_SVI[city_name_uf],0),8),".")</f>
        <v>0.441</v>
      </c>
      <c r="K1637">
        <f>_xlfn.NUMBERVALUE(INDEX(tb_SVI[],MATCH(Table3[[#This Row],[city_name]],tb_SVI[city_name_uf],0),9),".")</f>
        <v>0.44800000000000001</v>
      </c>
      <c r="L1637">
        <f>_xlfn.NUMBERVALUE(INDEX(tb_SVI[],MATCH(Table3[[#This Row],[city_name]],tb_SVI[city_name_uf],0),10),".")</f>
        <v>0.38600000000000001</v>
      </c>
      <c r="M1637">
        <f>_xlfn.NUMBERVALUE(INDEX(tb_SVI[],MATCH(Table3[[#This Row],[city_name]],tb_SVI[city_name_uf],0),11),".")</f>
        <v>0.48899999999999999</v>
      </c>
      <c r="N1637" s="14">
        <f>_xlfn.PERCENTRANK.INC(Table3[MHDI_tot],Table3[[#This Row],[MHDI_tot]],3)</f>
        <v>0.55400000000000005</v>
      </c>
    </row>
    <row r="1638" spans="1:14" hidden="1" x14ac:dyDescent="0.2">
      <c r="A1638" t="str">
        <f>SVI!F1638</f>
        <v>Araçoiaba/PE</v>
      </c>
      <c r="B1638" t="str">
        <f>INDEX(tb_SVI[],MATCH(Table3[[#This Row],[ibge_cod]],tb_SVI[Município],0),1)</f>
        <v>PE</v>
      </c>
      <c r="C1638" t="str">
        <f>INDEX(tb_SVI[],MATCH(Table3[[#This Row],[city_name]],tb_SVI[city_name_uf],0),3)</f>
        <v>2601052</v>
      </c>
      <c r="D1638" t="s">
        <v>19281</v>
      </c>
      <c r="E1638" s="11">
        <f>INDEX(tb_SVI[],MATCH(Table3[[#This Row],[city_name]],tb_SVI[city_name_uf],0),5)</f>
        <v>20733</v>
      </c>
      <c r="F1638">
        <f>INDEX(tb_MHDI[],MATCH(Table3[[#This Row],[city_name]],tb_MHDI[mun_uf],0),5)</f>
        <v>0.59199999999999997</v>
      </c>
      <c r="G1638">
        <f>INDEX(tb_MHDI[],MATCH(Table3[[#This Row],[city_name]],tb_MHDI[mun_uf],0),6)</f>
        <v>0.54400000000000004</v>
      </c>
      <c r="H1638">
        <f>INDEX(tb_MHDI[],MATCH(Table3[[#This Row],[city_name]],tb_MHDI[mun_uf],0),7)</f>
        <v>0.76500000000000001</v>
      </c>
      <c r="I1638">
        <f>INDEX(tb_MHDI[],MATCH(Table3[[#This Row],[city_name]],tb_MHDI[mun_uf],0),8)</f>
        <v>0.498</v>
      </c>
      <c r="J1638">
        <f>_xlfn.NUMBERVALUE(INDEX(tb_SVI[],MATCH(Table3[[#This Row],[city_name]],tb_SVI[city_name_uf],0),8),".")</f>
        <v>0.65500000000000003</v>
      </c>
      <c r="K1638">
        <f>_xlfn.NUMBERVALUE(INDEX(tb_SVI[],MATCH(Table3[[#This Row],[city_name]],tb_SVI[city_name_uf],0),9),".")</f>
        <v>0.84599999999999997</v>
      </c>
      <c r="L1638">
        <f>_xlfn.NUMBERVALUE(INDEX(tb_SVI[],MATCH(Table3[[#This Row],[city_name]],tb_SVI[city_name_uf],0),10),".")</f>
        <v>0.53600000000000003</v>
      </c>
      <c r="M1638">
        <f>_xlfn.NUMBERVALUE(INDEX(tb_SVI[],MATCH(Table3[[#This Row],[city_name]],tb_SVI[city_name_uf],0),11),".")</f>
        <v>0.58299999999999996</v>
      </c>
      <c r="N1638" s="14">
        <f>_xlfn.PERCENTRANK.INC(Table3[MHDI_tot],Table3[[#This Row],[MHDI_tot]],3)</f>
        <v>0.214</v>
      </c>
    </row>
    <row r="1639" spans="1:14" hidden="1" x14ac:dyDescent="0.2">
      <c r="A1639" t="str">
        <f>SVI!F1639</f>
        <v>Cabo de Santo Agostinho/PE</v>
      </c>
      <c r="B1639" t="str">
        <f>INDEX(tb_SVI[],MATCH(Table3[[#This Row],[ibge_cod]],tb_SVI[Município],0),1)</f>
        <v>PE</v>
      </c>
      <c r="C1639" t="str">
        <f>INDEX(tb_SVI[],MATCH(Table3[[#This Row],[city_name]],tb_SVI[city_name_uf],0),3)</f>
        <v>2602902</v>
      </c>
      <c r="D1639" t="s">
        <v>19282</v>
      </c>
      <c r="E1639" s="11">
        <f>INDEX(tb_SVI[],MATCH(Table3[[#This Row],[city_name]],tb_SVI[city_name_uf],0),5)</f>
        <v>208944</v>
      </c>
      <c r="F1639">
        <f>INDEX(tb_MHDI[],MATCH(Table3[[#This Row],[city_name]],tb_MHDI[mun_uf],0),5)</f>
        <v>0.68600000000000005</v>
      </c>
      <c r="G1639">
        <f>INDEX(tb_MHDI[],MATCH(Table3[[#This Row],[city_name]],tb_MHDI[mun_uf],0),6)</f>
        <v>0.65400000000000003</v>
      </c>
      <c r="H1639">
        <f>INDEX(tb_MHDI[],MATCH(Table3[[#This Row],[city_name]],tb_MHDI[mun_uf],0),7)</f>
        <v>0.81200000000000006</v>
      </c>
      <c r="I1639">
        <f>INDEX(tb_MHDI[],MATCH(Table3[[#This Row],[city_name]],tb_MHDI[mun_uf],0),8)</f>
        <v>0.60899999999999999</v>
      </c>
      <c r="J1639">
        <f>_xlfn.NUMBERVALUE(INDEX(tb_SVI[],MATCH(Table3[[#This Row],[city_name]],tb_SVI[city_name_uf],0),8),".")</f>
        <v>0.40600000000000003</v>
      </c>
      <c r="K1639">
        <f>_xlfn.NUMBERVALUE(INDEX(tb_SVI[],MATCH(Table3[[#This Row],[city_name]],tb_SVI[city_name_uf],0),9),".")</f>
        <v>0.314</v>
      </c>
      <c r="L1639">
        <f>_xlfn.NUMBERVALUE(INDEX(tb_SVI[],MATCH(Table3[[#This Row],[city_name]],tb_SVI[city_name_uf],0),10),".")</f>
        <v>0.44500000000000001</v>
      </c>
      <c r="M1639">
        <f>_xlfn.NUMBERVALUE(INDEX(tb_SVI[],MATCH(Table3[[#This Row],[city_name]],tb_SVI[city_name_uf],0),11),".")</f>
        <v>0.45800000000000002</v>
      </c>
      <c r="N1639" s="14">
        <f>_xlfn.PERCENTRANK.INC(Table3[MHDI_tot],Table3[[#This Row],[MHDI_tot]],3)</f>
        <v>0.58499999999999996</v>
      </c>
    </row>
    <row r="1640" spans="1:14" hidden="1" x14ac:dyDescent="0.2">
      <c r="A1640" t="str">
        <f>SVI!F1640</f>
        <v>Camaragibe/PE</v>
      </c>
      <c r="B1640" t="str">
        <f>INDEX(tb_SVI[],MATCH(Table3[[#This Row],[ibge_cod]],tb_SVI[Município],0),1)</f>
        <v>PE</v>
      </c>
      <c r="C1640" t="str">
        <f>INDEX(tb_SVI[],MATCH(Table3[[#This Row],[city_name]],tb_SVI[city_name_uf],0),3)</f>
        <v>2603454</v>
      </c>
      <c r="D1640" t="s">
        <v>19283</v>
      </c>
      <c r="E1640" s="11">
        <f>INDEX(tb_SVI[],MATCH(Table3[[#This Row],[city_name]],tb_SVI[city_name_uf],0),5)</f>
        <v>158899</v>
      </c>
      <c r="F1640">
        <f>INDEX(tb_MHDI[],MATCH(Table3[[#This Row],[city_name]],tb_MHDI[mun_uf],0),5)</f>
        <v>0.69199999999999995</v>
      </c>
      <c r="G1640">
        <f>INDEX(tb_MHDI[],MATCH(Table3[[#This Row],[city_name]],tb_MHDI[mun_uf],0),6)</f>
        <v>0.65600000000000003</v>
      </c>
      <c r="H1640">
        <f>INDEX(tb_MHDI[],MATCH(Table3[[#This Row],[city_name]],tb_MHDI[mun_uf],0),7)</f>
        <v>0.80500000000000005</v>
      </c>
      <c r="I1640">
        <f>INDEX(tb_MHDI[],MATCH(Table3[[#This Row],[city_name]],tb_MHDI[mun_uf],0),8)</f>
        <v>0.628</v>
      </c>
      <c r="J1640">
        <f>_xlfn.NUMBERVALUE(INDEX(tb_SVI[],MATCH(Table3[[#This Row],[city_name]],tb_SVI[city_name_uf],0),8),".")</f>
        <v>0.41499999999999998</v>
      </c>
      <c r="K1640">
        <f>_xlfn.NUMBERVALUE(INDEX(tb_SVI[],MATCH(Table3[[#This Row],[city_name]],tb_SVI[city_name_uf],0),9),".")</f>
        <v>0.46300000000000002</v>
      </c>
      <c r="L1640">
        <f>_xlfn.NUMBERVALUE(INDEX(tb_SVI[],MATCH(Table3[[#This Row],[city_name]],tb_SVI[city_name_uf],0),10),".")</f>
        <v>0.35599999999999998</v>
      </c>
      <c r="M1640">
        <f>_xlfn.NUMBERVALUE(INDEX(tb_SVI[],MATCH(Table3[[#This Row],[city_name]],tb_SVI[city_name_uf],0),11),".")</f>
        <v>0.42499999999999999</v>
      </c>
      <c r="N1640" s="14">
        <f>_xlfn.PERCENTRANK.INC(Table3[MHDI_tot],Table3[[#This Row],[MHDI_tot]],3)</f>
        <v>0.61099999999999999</v>
      </c>
    </row>
    <row r="1641" spans="1:14" hidden="1" x14ac:dyDescent="0.2">
      <c r="A1641" t="str">
        <f>SVI!F1641</f>
        <v>Igarassu/PE</v>
      </c>
      <c r="B1641" t="str">
        <f>INDEX(tb_SVI[],MATCH(Table3[[#This Row],[ibge_cod]],tb_SVI[Município],0),1)</f>
        <v>PE</v>
      </c>
      <c r="C1641" t="str">
        <f>INDEX(tb_SVI[],MATCH(Table3[[#This Row],[city_name]],tb_SVI[city_name_uf],0),3)</f>
        <v>2606804</v>
      </c>
      <c r="D1641" t="s">
        <v>19284</v>
      </c>
      <c r="E1641" s="11">
        <f>INDEX(tb_SVI[],MATCH(Table3[[#This Row],[city_name]],tb_SVI[city_name_uf],0),5)</f>
        <v>118370</v>
      </c>
      <c r="F1641">
        <f>INDEX(tb_MHDI[],MATCH(Table3[[#This Row],[city_name]],tb_MHDI[mun_uf],0),5)</f>
        <v>0.66500000000000004</v>
      </c>
      <c r="G1641">
        <f>INDEX(tb_MHDI[],MATCH(Table3[[#This Row],[city_name]],tb_MHDI[mun_uf],0),6)</f>
        <v>0.622</v>
      </c>
      <c r="H1641">
        <f>INDEX(tb_MHDI[],MATCH(Table3[[#This Row],[city_name]],tb_MHDI[mun_uf],0),7)</f>
        <v>0.78100000000000003</v>
      </c>
      <c r="I1641">
        <f>INDEX(tb_MHDI[],MATCH(Table3[[#This Row],[city_name]],tb_MHDI[mun_uf],0),8)</f>
        <v>0.60599999999999998</v>
      </c>
      <c r="J1641">
        <f>_xlfn.NUMBERVALUE(INDEX(tb_SVI[],MATCH(Table3[[#This Row],[city_name]],tb_SVI[city_name_uf],0),8),".")</f>
        <v>0.46700000000000003</v>
      </c>
      <c r="K1641">
        <f>_xlfn.NUMBERVALUE(INDEX(tb_SVI[],MATCH(Table3[[#This Row],[city_name]],tb_SVI[city_name_uf],0),9),".")</f>
        <v>0.50900000000000001</v>
      </c>
      <c r="L1641">
        <f>_xlfn.NUMBERVALUE(INDEX(tb_SVI[],MATCH(Table3[[#This Row],[city_name]],tb_SVI[city_name_uf],0),10),".")</f>
        <v>0.39100000000000001</v>
      </c>
      <c r="M1641">
        <f>_xlfn.NUMBERVALUE(INDEX(tb_SVI[],MATCH(Table3[[#This Row],[city_name]],tb_SVI[city_name_uf],0),11),".")</f>
        <v>0.501</v>
      </c>
      <c r="N1641" s="14">
        <f>_xlfn.PERCENTRANK.INC(Table3[MHDI_tot],Table3[[#This Row],[MHDI_tot]],3)</f>
        <v>0.496</v>
      </c>
    </row>
    <row r="1642" spans="1:14" hidden="1" x14ac:dyDescent="0.2">
      <c r="A1642" t="str">
        <f>SVI!F1642</f>
        <v>Ilha de Itamaracá/PE</v>
      </c>
      <c r="B1642" t="str">
        <f>INDEX(tb_SVI[],MATCH(Table3[[#This Row],[ibge_cod]],tb_SVI[Município],0),1)</f>
        <v>PE</v>
      </c>
      <c r="C1642" t="str">
        <f>INDEX(tb_SVI[],MATCH(Table3[[#This Row],[city_name]],tb_SVI[city_name_uf],0),3)</f>
        <v>2607604</v>
      </c>
      <c r="D1642" t="s">
        <v>19285</v>
      </c>
      <c r="E1642" s="11">
        <f>INDEX(tb_SVI[],MATCH(Table3[[#This Row],[city_name]],tb_SVI[city_name_uf],0),5)</f>
        <v>26672</v>
      </c>
      <c r="F1642">
        <f>INDEX(tb_MHDI[],MATCH(Table3[[#This Row],[city_name]],tb_MHDI[mun_uf],0),5)</f>
        <v>0.65300000000000002</v>
      </c>
      <c r="G1642">
        <f>INDEX(tb_MHDI[],MATCH(Table3[[#This Row],[city_name]],tb_MHDI[mun_uf],0),6)</f>
        <v>0.627</v>
      </c>
      <c r="H1642">
        <f>INDEX(tb_MHDI[],MATCH(Table3[[#This Row],[city_name]],tb_MHDI[mun_uf],0),7)</f>
        <v>0.80900000000000005</v>
      </c>
      <c r="I1642">
        <f>INDEX(tb_MHDI[],MATCH(Table3[[#This Row],[city_name]],tb_MHDI[mun_uf],0),8)</f>
        <v>0.54800000000000004</v>
      </c>
      <c r="J1642">
        <f>_xlfn.NUMBERVALUE(INDEX(tb_SVI[],MATCH(Table3[[#This Row],[city_name]],tb_SVI[city_name_uf],0),8),".")</f>
        <v>0.48599999999999999</v>
      </c>
      <c r="K1642">
        <f>_xlfn.NUMBERVALUE(INDEX(tb_SVI[],MATCH(Table3[[#This Row],[city_name]],tb_SVI[city_name_uf],0),9),".")</f>
        <v>0.48899999999999999</v>
      </c>
      <c r="L1642">
        <f>_xlfn.NUMBERVALUE(INDEX(tb_SVI[],MATCH(Table3[[#This Row],[city_name]],tb_SVI[city_name_uf],0),10),".")</f>
        <v>0.496</v>
      </c>
      <c r="M1642">
        <f>_xlfn.NUMBERVALUE(INDEX(tb_SVI[],MATCH(Table3[[#This Row],[city_name]],tb_SVI[city_name_uf],0),11),".")</f>
        <v>0.47299999999999998</v>
      </c>
      <c r="N1642" s="14">
        <f>_xlfn.PERCENTRANK.INC(Table3[MHDI_tot],Table3[[#This Row],[MHDI_tot]],3)</f>
        <v>0.44800000000000001</v>
      </c>
    </row>
    <row r="1643" spans="1:14" hidden="1" x14ac:dyDescent="0.2">
      <c r="A1643" t="str">
        <f>SVI!F1643</f>
        <v>Ipojuca/PE</v>
      </c>
      <c r="B1643" t="str">
        <f>INDEX(tb_SVI[],MATCH(Table3[[#This Row],[ibge_cod]],tb_SVI[Município],0),1)</f>
        <v>PE</v>
      </c>
      <c r="C1643" t="str">
        <f>INDEX(tb_SVI[],MATCH(Table3[[#This Row],[city_name]],tb_SVI[city_name_uf],0),3)</f>
        <v>2607208</v>
      </c>
      <c r="D1643" t="s">
        <v>19286</v>
      </c>
      <c r="E1643" s="11">
        <f>INDEX(tb_SVI[],MATCH(Table3[[#This Row],[city_name]],tb_SVI[city_name_uf],0),5)</f>
        <v>97669</v>
      </c>
      <c r="F1643">
        <f>INDEX(tb_MHDI[],MATCH(Table3[[#This Row],[city_name]],tb_MHDI[mun_uf],0),5)</f>
        <v>0.61899999999999999</v>
      </c>
      <c r="G1643">
        <f>INDEX(tb_MHDI[],MATCH(Table3[[#This Row],[city_name]],tb_MHDI[mun_uf],0),6)</f>
        <v>0.61299999999999999</v>
      </c>
      <c r="H1643">
        <f>INDEX(tb_MHDI[],MATCH(Table3[[#This Row],[city_name]],tb_MHDI[mun_uf],0),7)</f>
        <v>0.77400000000000002</v>
      </c>
      <c r="I1643">
        <f>INDEX(tb_MHDI[],MATCH(Table3[[#This Row],[city_name]],tb_MHDI[mun_uf],0),8)</f>
        <v>0.499</v>
      </c>
      <c r="J1643">
        <f>_xlfn.NUMBERVALUE(INDEX(tb_SVI[],MATCH(Table3[[#This Row],[city_name]],tb_SVI[city_name_uf],0),8),".")</f>
        <v>0.432</v>
      </c>
      <c r="K1643">
        <f>_xlfn.NUMBERVALUE(INDEX(tb_SVI[],MATCH(Table3[[#This Row],[city_name]],tb_SVI[city_name_uf],0),9),".")</f>
        <v>0.32900000000000001</v>
      </c>
      <c r="L1643">
        <f>_xlfn.NUMBERVALUE(INDEX(tb_SVI[],MATCH(Table3[[#This Row],[city_name]],tb_SVI[city_name_uf],0),10),".")</f>
        <v>0.51300000000000001</v>
      </c>
      <c r="M1643">
        <f>_xlfn.NUMBERVALUE(INDEX(tb_SVI[],MATCH(Table3[[#This Row],[city_name]],tb_SVI[city_name_uf],0),11),".")</f>
        <v>0.45500000000000002</v>
      </c>
      <c r="N1643" s="14">
        <f>_xlfn.PERCENTRANK.INC(Table3[MHDI_tot],Table3[[#This Row],[MHDI_tot]],3)</f>
        <v>0.32900000000000001</v>
      </c>
    </row>
    <row r="1644" spans="1:14" hidden="1" x14ac:dyDescent="0.2">
      <c r="A1644" t="str">
        <f>SVI!F1644</f>
        <v>Itapissuma/PE</v>
      </c>
      <c r="B1644" t="str">
        <f>INDEX(tb_SVI[],MATCH(Table3[[#This Row],[ibge_cod]],tb_SVI[Município],0),1)</f>
        <v>PE</v>
      </c>
      <c r="C1644" t="str">
        <f>INDEX(tb_SVI[],MATCH(Table3[[#This Row],[city_name]],tb_SVI[city_name_uf],0),3)</f>
        <v>2607752</v>
      </c>
      <c r="D1644" t="s">
        <v>19287</v>
      </c>
      <c r="E1644" s="11">
        <f>INDEX(tb_SVI[],MATCH(Table3[[#This Row],[city_name]],tb_SVI[city_name_uf],0),5)</f>
        <v>26900</v>
      </c>
      <c r="F1644">
        <f>INDEX(tb_MHDI[],MATCH(Table3[[#This Row],[city_name]],tb_MHDI[mun_uf],0),5)</f>
        <v>0.63300000000000001</v>
      </c>
      <c r="G1644">
        <f>INDEX(tb_MHDI[],MATCH(Table3[[#This Row],[city_name]],tb_MHDI[mun_uf],0),6)</f>
        <v>0.58899999999999997</v>
      </c>
      <c r="H1644">
        <f>INDEX(tb_MHDI[],MATCH(Table3[[#This Row],[city_name]],tb_MHDI[mun_uf],0),7)</f>
        <v>0.76400000000000001</v>
      </c>
      <c r="I1644">
        <f>INDEX(tb_MHDI[],MATCH(Table3[[#This Row],[city_name]],tb_MHDI[mun_uf],0),8)</f>
        <v>0.56399999999999995</v>
      </c>
      <c r="J1644">
        <f>_xlfn.NUMBERVALUE(INDEX(tb_SVI[],MATCH(Table3[[#This Row],[city_name]],tb_SVI[city_name_uf],0),8),".")</f>
        <v>0.499</v>
      </c>
      <c r="K1644">
        <f>_xlfn.NUMBERVALUE(INDEX(tb_SVI[],MATCH(Table3[[#This Row],[city_name]],tb_SVI[city_name_uf],0),9),".")</f>
        <v>0.441</v>
      </c>
      <c r="L1644">
        <f>_xlfn.NUMBERVALUE(INDEX(tb_SVI[],MATCH(Table3[[#This Row],[city_name]],tb_SVI[city_name_uf],0),10),".")</f>
        <v>0.53600000000000003</v>
      </c>
      <c r="M1644">
        <f>_xlfn.NUMBERVALUE(INDEX(tb_SVI[],MATCH(Table3[[#This Row],[city_name]],tb_SVI[city_name_uf],0),11),".")</f>
        <v>0.51900000000000002</v>
      </c>
      <c r="N1644" s="14">
        <f>_xlfn.PERCENTRANK.INC(Table3[MHDI_tot],Table3[[#This Row],[MHDI_tot]],3)</f>
        <v>0.38</v>
      </c>
    </row>
    <row r="1645" spans="1:14" hidden="1" x14ac:dyDescent="0.2">
      <c r="A1645" t="str">
        <f>SVI!F1645</f>
        <v>Jaboatão dos Guararapes/PE</v>
      </c>
      <c r="B1645" t="str">
        <f>INDEX(tb_SVI[],MATCH(Table3[[#This Row],[ibge_cod]],tb_SVI[Município],0),1)</f>
        <v>PE</v>
      </c>
      <c r="C1645" t="str">
        <f>INDEX(tb_SVI[],MATCH(Table3[[#This Row],[city_name]],tb_SVI[city_name_uf],0),3)</f>
        <v>2607901</v>
      </c>
      <c r="D1645" t="s">
        <v>19288</v>
      </c>
      <c r="E1645" s="11">
        <f>INDEX(tb_SVI[],MATCH(Table3[[#This Row],[city_name]],tb_SVI[city_name_uf],0),5)</f>
        <v>706867</v>
      </c>
      <c r="F1645">
        <f>INDEX(tb_MHDI[],MATCH(Table3[[#This Row],[city_name]],tb_MHDI[mun_uf],0),5)</f>
        <v>0.71699999999999997</v>
      </c>
      <c r="G1645">
        <f>INDEX(tb_MHDI[],MATCH(Table3[[#This Row],[city_name]],tb_MHDI[mun_uf],0),6)</f>
        <v>0.69199999999999995</v>
      </c>
      <c r="H1645">
        <f>INDEX(tb_MHDI[],MATCH(Table3[[#This Row],[city_name]],tb_MHDI[mun_uf],0),7)</f>
        <v>0.83</v>
      </c>
      <c r="I1645">
        <f>INDEX(tb_MHDI[],MATCH(Table3[[#This Row],[city_name]],tb_MHDI[mun_uf],0),8)</f>
        <v>0.64200000000000002</v>
      </c>
      <c r="J1645">
        <f>_xlfn.NUMBERVALUE(INDEX(tb_SVI[],MATCH(Table3[[#This Row],[city_name]],tb_SVI[city_name_uf],0),8),".")</f>
        <v>0.41499999999999998</v>
      </c>
      <c r="K1645">
        <f>_xlfn.NUMBERVALUE(INDEX(tb_SVI[],MATCH(Table3[[#This Row],[city_name]],tb_SVI[city_name_uf],0),9),".")</f>
        <v>0.49099999999999999</v>
      </c>
      <c r="L1645">
        <f>_xlfn.NUMBERVALUE(INDEX(tb_SVI[],MATCH(Table3[[#This Row],[city_name]],tb_SVI[city_name_uf],0),10),".")</f>
        <v>0.36599999999999999</v>
      </c>
      <c r="M1645">
        <f>_xlfn.NUMBERVALUE(INDEX(tb_SVI[],MATCH(Table3[[#This Row],[city_name]],tb_SVI[city_name_uf],0),11),".")</f>
        <v>0.38900000000000001</v>
      </c>
      <c r="N1645" s="14">
        <f>_xlfn.PERCENTRANK.INC(Table3[MHDI_tot],Table3[[#This Row],[MHDI_tot]],3)</f>
        <v>0.74299999999999999</v>
      </c>
    </row>
    <row r="1646" spans="1:14" hidden="1" x14ac:dyDescent="0.2">
      <c r="A1646" t="str">
        <f>SVI!F1646</f>
        <v>Moreno/PE</v>
      </c>
      <c r="B1646" t="str">
        <f>INDEX(tb_SVI[],MATCH(Table3[[#This Row],[ibge_cod]],tb_SVI[Município],0),1)</f>
        <v>PE</v>
      </c>
      <c r="C1646" t="str">
        <f>INDEX(tb_SVI[],MATCH(Table3[[#This Row],[city_name]],tb_SVI[city_name_uf],0),3)</f>
        <v>2609402</v>
      </c>
      <c r="D1646" t="s">
        <v>19289</v>
      </c>
      <c r="E1646" s="11">
        <f>INDEX(tb_SVI[],MATCH(Table3[[#This Row],[city_name]],tb_SVI[city_name_uf],0),5)</f>
        <v>63294</v>
      </c>
      <c r="F1646">
        <f>INDEX(tb_MHDI[],MATCH(Table3[[#This Row],[city_name]],tb_MHDI[mun_uf],0),5)</f>
        <v>0.65200000000000002</v>
      </c>
      <c r="G1646">
        <f>INDEX(tb_MHDI[],MATCH(Table3[[#This Row],[city_name]],tb_MHDI[mun_uf],0),6)</f>
        <v>0.61</v>
      </c>
      <c r="H1646">
        <f>INDEX(tb_MHDI[],MATCH(Table3[[#This Row],[city_name]],tb_MHDI[mun_uf],0),7)</f>
        <v>0.80500000000000005</v>
      </c>
      <c r="I1646">
        <f>INDEX(tb_MHDI[],MATCH(Table3[[#This Row],[city_name]],tb_MHDI[mun_uf],0),8)</f>
        <v>0.56399999999999995</v>
      </c>
      <c r="J1646">
        <f>_xlfn.NUMBERVALUE(INDEX(tb_SVI[],MATCH(Table3[[#This Row],[city_name]],tb_SVI[city_name_uf],0),8),".")</f>
        <v>0.50800000000000001</v>
      </c>
      <c r="K1646">
        <f>_xlfn.NUMBERVALUE(INDEX(tb_SVI[],MATCH(Table3[[#This Row],[city_name]],tb_SVI[city_name_uf],0),9),".")</f>
        <v>0.53200000000000003</v>
      </c>
      <c r="L1646">
        <f>_xlfn.NUMBERVALUE(INDEX(tb_SVI[],MATCH(Table3[[#This Row],[city_name]],tb_SVI[city_name_uf],0),10),".")</f>
        <v>0.44600000000000001</v>
      </c>
      <c r="M1646">
        <f>_xlfn.NUMBERVALUE(INDEX(tb_SVI[],MATCH(Table3[[#This Row],[city_name]],tb_SVI[city_name_uf],0),11),".")</f>
        <v>0.54700000000000004</v>
      </c>
      <c r="N1646" s="14">
        <f>_xlfn.PERCENTRANK.INC(Table3[MHDI_tot],Table3[[#This Row],[MHDI_tot]],3)</f>
        <v>0.44500000000000001</v>
      </c>
    </row>
    <row r="1647" spans="1:14" hidden="1" x14ac:dyDescent="0.2">
      <c r="A1647" t="str">
        <f>SVI!F1647</f>
        <v>Olinda/PE</v>
      </c>
      <c r="B1647" t="str">
        <f>INDEX(tb_SVI[],MATCH(Table3[[#This Row],[ibge_cod]],tb_SVI[Município],0),1)</f>
        <v>PE</v>
      </c>
      <c r="C1647" t="str">
        <f>INDEX(tb_SVI[],MATCH(Table3[[#This Row],[city_name]],tb_SVI[city_name_uf],0),3)</f>
        <v>2609600</v>
      </c>
      <c r="D1647" t="s">
        <v>19290</v>
      </c>
      <c r="E1647" s="11">
        <f>INDEX(tb_SVI[],MATCH(Table3[[#This Row],[city_name]],tb_SVI[city_name_uf],0),5)</f>
        <v>393115</v>
      </c>
      <c r="F1647">
        <f>INDEX(tb_MHDI[],MATCH(Table3[[#This Row],[city_name]],tb_MHDI[mun_uf],0),5)</f>
        <v>0.73499999999999999</v>
      </c>
      <c r="G1647">
        <f>INDEX(tb_MHDI[],MATCH(Table3[[#This Row],[city_name]],tb_MHDI[mun_uf],0),6)</f>
        <v>0.70399999999999996</v>
      </c>
      <c r="H1647">
        <f>INDEX(tb_MHDI[],MATCH(Table3[[#This Row],[city_name]],tb_MHDI[mun_uf],0),7)</f>
        <v>0.83599999999999997</v>
      </c>
      <c r="I1647">
        <f>INDEX(tb_MHDI[],MATCH(Table3[[#This Row],[city_name]],tb_MHDI[mun_uf],0),8)</f>
        <v>0.67500000000000004</v>
      </c>
      <c r="J1647">
        <f>_xlfn.NUMBERVALUE(INDEX(tb_SVI[],MATCH(Table3[[#This Row],[city_name]],tb_SVI[city_name_uf],0),8),".")</f>
        <v>0.35299999999999998</v>
      </c>
      <c r="K1647">
        <f>_xlfn.NUMBERVALUE(INDEX(tb_SVI[],MATCH(Table3[[#This Row],[city_name]],tb_SVI[city_name_uf],0),9),".")</f>
        <v>0.35499999999999998</v>
      </c>
      <c r="L1647">
        <f>_xlfn.NUMBERVALUE(INDEX(tb_SVI[],MATCH(Table3[[#This Row],[city_name]],tb_SVI[city_name_uf],0),10),".")</f>
        <v>0.32200000000000001</v>
      </c>
      <c r="M1647">
        <f>_xlfn.NUMBERVALUE(INDEX(tb_SVI[],MATCH(Table3[[#This Row],[city_name]],tb_SVI[city_name_uf],0),11),".")</f>
        <v>0.38100000000000001</v>
      </c>
      <c r="N1647" s="14">
        <f>_xlfn.PERCENTRANK.INC(Table3[MHDI_tot],Table3[[#This Row],[MHDI_tot]],3)</f>
        <v>0.83499999999999996</v>
      </c>
    </row>
    <row r="1648" spans="1:14" hidden="1" x14ac:dyDescent="0.2">
      <c r="A1648" t="str">
        <f>SVI!F1648</f>
        <v>Paulista/PE</v>
      </c>
      <c r="B1648" t="str">
        <f>INDEX(tb_SVI[],MATCH(Table3[[#This Row],[ibge_cod]],tb_SVI[Município],0),1)</f>
        <v>PE</v>
      </c>
      <c r="C1648" t="str">
        <f>INDEX(tb_SVI[],MATCH(Table3[[#This Row],[city_name]],tb_SVI[city_name_uf],0),3)</f>
        <v>2610707</v>
      </c>
      <c r="D1648" t="s">
        <v>19291</v>
      </c>
      <c r="E1648" s="11">
        <f>INDEX(tb_SVI[],MATCH(Table3[[#This Row],[city_name]],tb_SVI[city_name_uf],0),5)</f>
        <v>334376</v>
      </c>
      <c r="F1648">
        <f>INDEX(tb_MHDI[],MATCH(Table3[[#This Row],[city_name]],tb_MHDI[mun_uf],0),5)</f>
        <v>0.73199999999999998</v>
      </c>
      <c r="G1648">
        <f>INDEX(tb_MHDI[],MATCH(Table3[[#This Row],[city_name]],tb_MHDI[mun_uf],0),6)</f>
        <v>0.67300000000000004</v>
      </c>
      <c r="H1648">
        <f>INDEX(tb_MHDI[],MATCH(Table3[[#This Row],[city_name]],tb_MHDI[mun_uf],0),7)</f>
        <v>0.83</v>
      </c>
      <c r="I1648">
        <f>INDEX(tb_MHDI[],MATCH(Table3[[#This Row],[city_name]],tb_MHDI[mun_uf],0),8)</f>
        <v>0.70299999999999996</v>
      </c>
      <c r="J1648">
        <f>_xlfn.NUMBERVALUE(INDEX(tb_SVI[],MATCH(Table3[[#This Row],[city_name]],tb_SVI[city_name_uf],0),8),".")</f>
        <v>0.38400000000000001</v>
      </c>
      <c r="K1648">
        <f>_xlfn.NUMBERVALUE(INDEX(tb_SVI[],MATCH(Table3[[#This Row],[city_name]],tb_SVI[city_name_uf],0),9),".")</f>
        <v>0.48</v>
      </c>
      <c r="L1648">
        <f>_xlfn.NUMBERVALUE(INDEX(tb_SVI[],MATCH(Table3[[#This Row],[city_name]],tb_SVI[city_name_uf],0),10),".")</f>
        <v>0.29399999999999998</v>
      </c>
      <c r="M1648">
        <f>_xlfn.NUMBERVALUE(INDEX(tb_SVI[],MATCH(Table3[[#This Row],[city_name]],tb_SVI[city_name_uf],0),11),".")</f>
        <v>0.378</v>
      </c>
      <c r="N1648" s="14">
        <f>_xlfn.PERCENTRANK.INC(Table3[MHDI_tot],Table3[[#This Row],[MHDI_tot]],3)</f>
        <v>0.82099999999999995</v>
      </c>
    </row>
    <row r="1649" spans="1:14" hidden="1" x14ac:dyDescent="0.2">
      <c r="A1649" t="str">
        <f>SVI!F1649</f>
        <v>Recife/PE</v>
      </c>
      <c r="B1649" t="str">
        <f>INDEX(tb_SVI[],MATCH(Table3[[#This Row],[ibge_cod]],tb_SVI[Município],0),1)</f>
        <v>PE</v>
      </c>
      <c r="C1649" t="str">
        <f>INDEX(tb_SVI[],MATCH(Table3[[#This Row],[city_name]],tb_SVI[city_name_uf],0),3)</f>
        <v>2611606</v>
      </c>
      <c r="D1649" t="s">
        <v>19292</v>
      </c>
      <c r="E1649" s="11">
        <f>INDEX(tb_SVI[],MATCH(Table3[[#This Row],[city_name]],tb_SVI[city_name_uf],0),5)</f>
        <v>1653461</v>
      </c>
      <c r="F1649">
        <f>INDEX(tb_MHDI[],MATCH(Table3[[#This Row],[city_name]],tb_MHDI[mun_uf],0),5)</f>
        <v>0.77200000000000002</v>
      </c>
      <c r="G1649">
        <f>INDEX(tb_MHDI[],MATCH(Table3[[#This Row],[city_name]],tb_MHDI[mun_uf],0),6)</f>
        <v>0.79800000000000004</v>
      </c>
      <c r="H1649">
        <f>INDEX(tb_MHDI[],MATCH(Table3[[#This Row],[city_name]],tb_MHDI[mun_uf],0),7)</f>
        <v>0.82499999999999996</v>
      </c>
      <c r="I1649">
        <f>INDEX(tb_MHDI[],MATCH(Table3[[#This Row],[city_name]],tb_MHDI[mun_uf],0),8)</f>
        <v>0.69799999999999995</v>
      </c>
      <c r="J1649">
        <f>_xlfn.NUMBERVALUE(INDEX(tb_SVI[],MATCH(Table3[[#This Row],[city_name]],tb_SVI[city_name_uf],0),8),".")</f>
        <v>0.31900000000000001</v>
      </c>
      <c r="K1649">
        <f>_xlfn.NUMBERVALUE(INDEX(tb_SVI[],MATCH(Table3[[#This Row],[city_name]],tb_SVI[city_name_uf],0),9),".")</f>
        <v>0.308</v>
      </c>
      <c r="L1649">
        <f>_xlfn.NUMBERVALUE(INDEX(tb_SVI[],MATCH(Table3[[#This Row],[city_name]],tb_SVI[city_name_uf],0),10),".")</f>
        <v>0.312</v>
      </c>
      <c r="M1649">
        <f>_xlfn.NUMBERVALUE(INDEX(tb_SVI[],MATCH(Table3[[#This Row],[city_name]],tb_SVI[city_name_uf],0),11),".")</f>
        <v>0.33700000000000002</v>
      </c>
      <c r="N1649" s="14">
        <f>_xlfn.PERCENTRANK.INC(Table3[MHDI_tot],Table3[[#This Row],[MHDI_tot]],3)</f>
        <v>0.96</v>
      </c>
    </row>
    <row r="1650" spans="1:14" hidden="1" x14ac:dyDescent="0.2">
      <c r="A1650" t="str">
        <f>SVI!F1650</f>
        <v>São Lourenço da Mata/PE</v>
      </c>
      <c r="B1650" t="str">
        <f>INDEX(tb_SVI[],MATCH(Table3[[#This Row],[ibge_cod]],tb_SVI[Município],0),1)</f>
        <v>PE</v>
      </c>
      <c r="C1650" t="str">
        <f>INDEX(tb_SVI[],MATCH(Table3[[#This Row],[city_name]],tb_SVI[city_name_uf],0),3)</f>
        <v>2613701</v>
      </c>
      <c r="D1650" t="s">
        <v>19293</v>
      </c>
      <c r="E1650" s="11">
        <f>INDEX(tb_SVI[],MATCH(Table3[[#This Row],[city_name]],tb_SVI[city_name_uf],0),5)</f>
        <v>114079</v>
      </c>
      <c r="F1650">
        <f>INDEX(tb_MHDI[],MATCH(Table3[[#This Row],[city_name]],tb_MHDI[mun_uf],0),5)</f>
        <v>0.65300000000000002</v>
      </c>
      <c r="G1650">
        <f>INDEX(tb_MHDI[],MATCH(Table3[[#This Row],[city_name]],tb_MHDI[mun_uf],0),6)</f>
        <v>0.61399999999999999</v>
      </c>
      <c r="H1650">
        <f>INDEX(tb_MHDI[],MATCH(Table3[[#This Row],[city_name]],tb_MHDI[mun_uf],0),7)</f>
        <v>0.79300000000000004</v>
      </c>
      <c r="I1650">
        <f>INDEX(tb_MHDI[],MATCH(Table3[[#This Row],[city_name]],tb_MHDI[mun_uf],0),8)</f>
        <v>0.57099999999999995</v>
      </c>
      <c r="J1650">
        <f>_xlfn.NUMBERVALUE(INDEX(tb_SVI[],MATCH(Table3[[#This Row],[city_name]],tb_SVI[city_name_uf],0),8),".")</f>
        <v>0.51100000000000001</v>
      </c>
      <c r="K1650">
        <f>_xlfn.NUMBERVALUE(INDEX(tb_SVI[],MATCH(Table3[[#This Row],[city_name]],tb_SVI[city_name_uf],0),9),".")</f>
        <v>0.58299999999999996</v>
      </c>
      <c r="L1650">
        <f>_xlfn.NUMBERVALUE(INDEX(tb_SVI[],MATCH(Table3[[#This Row],[city_name]],tb_SVI[city_name_uf],0),10),".")</f>
        <v>0.44500000000000001</v>
      </c>
      <c r="M1650">
        <f>_xlfn.NUMBERVALUE(INDEX(tb_SVI[],MATCH(Table3[[#This Row],[city_name]],tb_SVI[city_name_uf],0),11),".")</f>
        <v>0.50600000000000001</v>
      </c>
      <c r="N1650" s="14">
        <f>_xlfn.PERCENTRANK.INC(Table3[MHDI_tot],Table3[[#This Row],[MHDI_tot]],3)</f>
        <v>0.44800000000000001</v>
      </c>
    </row>
    <row r="1651" spans="1:14" hidden="1" x14ac:dyDescent="0.2">
      <c r="A1651" t="str">
        <f>SVI!F1651</f>
        <v>Limoeiro de Anadia/AL</v>
      </c>
      <c r="B1651" t="str">
        <f>INDEX(tb_SVI[],MATCH(Table3[[#This Row],[ibge_cod]],tb_SVI[Município],0),1)</f>
        <v>AL</v>
      </c>
      <c r="C1651" t="str">
        <f>INDEX(tb_SVI[],MATCH(Table3[[#This Row],[city_name]],tb_SVI[city_name_uf],0),3)</f>
        <v>2704203</v>
      </c>
      <c r="D1651" t="s">
        <v>19294</v>
      </c>
      <c r="E1651" s="11">
        <f>INDEX(tb_SVI[],MATCH(Table3[[#This Row],[city_name]],tb_SVI[city_name_uf],0),5)</f>
        <v>28771</v>
      </c>
      <c r="F1651">
        <f>INDEX(tb_MHDI[],MATCH(Table3[[#This Row],[city_name]],tb_MHDI[mun_uf],0),5)</f>
        <v>0.57999999999999996</v>
      </c>
      <c r="G1651">
        <f>INDEX(tb_MHDI[],MATCH(Table3[[#This Row],[city_name]],tb_MHDI[mun_uf],0),6)</f>
        <v>0.57499999999999996</v>
      </c>
      <c r="H1651">
        <f>INDEX(tb_MHDI[],MATCH(Table3[[#This Row],[city_name]],tb_MHDI[mun_uf],0),7)</f>
        <v>0.74199999999999999</v>
      </c>
      <c r="I1651">
        <f>INDEX(tb_MHDI[],MATCH(Table3[[#This Row],[city_name]],tb_MHDI[mun_uf],0),8)</f>
        <v>0.45700000000000002</v>
      </c>
      <c r="J1651">
        <f>_xlfn.NUMBERVALUE(INDEX(tb_SVI[],MATCH(Table3[[#This Row],[city_name]],tb_SVI[city_name_uf],0),8),".")</f>
        <v>0.52400000000000002</v>
      </c>
      <c r="K1651">
        <f>_xlfn.NUMBERVALUE(INDEX(tb_SVI[],MATCH(Table3[[#This Row],[city_name]],tb_SVI[city_name_uf],0),9),".")</f>
        <v>0.42699999999999999</v>
      </c>
      <c r="L1651">
        <f>_xlfn.NUMBERVALUE(INDEX(tb_SVI[],MATCH(Table3[[#This Row],[city_name]],tb_SVI[city_name_uf],0),10),".")</f>
        <v>0.57399999999999995</v>
      </c>
      <c r="M1651">
        <f>_xlfn.NUMBERVALUE(INDEX(tb_SVI[],MATCH(Table3[[#This Row],[city_name]],tb_SVI[city_name_uf],0),11),".")</f>
        <v>0.57199999999999995</v>
      </c>
      <c r="N1651" s="14">
        <f>_xlfn.PERCENTRANK.INC(Table3[MHDI_tot],Table3[[#This Row],[MHDI_tot]],3)</f>
        <v>0.16300000000000001</v>
      </c>
    </row>
    <row r="1652" spans="1:14" hidden="1" x14ac:dyDescent="0.2">
      <c r="A1652" t="str">
        <f>SVI!F1652</f>
        <v>Lagoa da Canoa/AL</v>
      </c>
      <c r="B1652" t="str">
        <f>INDEX(tb_SVI[],MATCH(Table3[[#This Row],[ibge_cod]],tb_SVI[Município],0),1)</f>
        <v>AL</v>
      </c>
      <c r="C1652" t="str">
        <f>INDEX(tb_SVI[],MATCH(Table3[[#This Row],[city_name]],tb_SVI[city_name_uf],0),3)</f>
        <v>2704104</v>
      </c>
      <c r="D1652" t="s">
        <v>19295</v>
      </c>
      <c r="E1652" s="11">
        <f>INDEX(tb_SVI[],MATCH(Table3[[#This Row],[city_name]],tb_SVI[city_name_uf],0),5)</f>
        <v>17771</v>
      </c>
      <c r="F1652">
        <f>INDEX(tb_MHDI[],MATCH(Table3[[#This Row],[city_name]],tb_MHDI[mun_uf],0),5)</f>
        <v>0.55200000000000005</v>
      </c>
      <c r="G1652">
        <f>INDEX(tb_MHDI[],MATCH(Table3[[#This Row],[city_name]],tb_MHDI[mun_uf],0),6)</f>
        <v>0.54100000000000004</v>
      </c>
      <c r="H1652">
        <f>INDEX(tb_MHDI[],MATCH(Table3[[#This Row],[city_name]],tb_MHDI[mun_uf],0),7)</f>
        <v>0.70299999999999996</v>
      </c>
      <c r="I1652">
        <f>INDEX(tb_MHDI[],MATCH(Table3[[#This Row],[city_name]],tb_MHDI[mun_uf],0),8)</f>
        <v>0.443</v>
      </c>
      <c r="J1652">
        <f>_xlfn.NUMBERVALUE(INDEX(tb_SVI[],MATCH(Table3[[#This Row],[city_name]],tb_SVI[city_name_uf],0),8),".")</f>
        <v>0.49</v>
      </c>
      <c r="K1652">
        <f>_xlfn.NUMBERVALUE(INDEX(tb_SVI[],MATCH(Table3[[#This Row],[city_name]],tb_SVI[city_name_uf],0),9),".")</f>
        <v>0.318</v>
      </c>
      <c r="L1652">
        <f>_xlfn.NUMBERVALUE(INDEX(tb_SVI[],MATCH(Table3[[#This Row],[city_name]],tb_SVI[city_name_uf],0),10),".")</f>
        <v>0.64300000000000002</v>
      </c>
      <c r="M1652">
        <f>_xlfn.NUMBERVALUE(INDEX(tb_SVI[],MATCH(Table3[[#This Row],[city_name]],tb_SVI[city_name_uf],0),11),".")</f>
        <v>0.51</v>
      </c>
      <c r="N1652" s="14">
        <f>_xlfn.PERCENTRANK.INC(Table3[MHDI_tot],Table3[[#This Row],[MHDI_tot]],3)</f>
        <v>6.8000000000000005E-2</v>
      </c>
    </row>
    <row r="1653" spans="1:14" hidden="1" x14ac:dyDescent="0.2">
      <c r="A1653" t="str">
        <f>SVI!F1653</f>
        <v>Junqueiro/AL</v>
      </c>
      <c r="B1653" t="str">
        <f>INDEX(tb_SVI[],MATCH(Table3[[#This Row],[ibge_cod]],tb_SVI[Município],0),1)</f>
        <v>AL</v>
      </c>
      <c r="C1653" t="str">
        <f>INDEX(tb_SVI[],MATCH(Table3[[#This Row],[city_name]],tb_SVI[city_name_uf],0),3)</f>
        <v>2704005</v>
      </c>
      <c r="D1653" t="s">
        <v>19296</v>
      </c>
      <c r="E1653" s="11">
        <f>INDEX(tb_SVI[],MATCH(Table3[[#This Row],[city_name]],tb_SVI[city_name_uf],0),5)</f>
        <v>24722</v>
      </c>
      <c r="F1653">
        <f>INDEX(tb_MHDI[],MATCH(Table3[[#This Row],[city_name]],tb_MHDI[mun_uf],0),5)</f>
        <v>0.57499999999999996</v>
      </c>
      <c r="G1653">
        <f>INDEX(tb_MHDI[],MATCH(Table3[[#This Row],[city_name]],tb_MHDI[mun_uf],0),6)</f>
        <v>0.58599999999999997</v>
      </c>
      <c r="H1653">
        <f>INDEX(tb_MHDI[],MATCH(Table3[[#This Row],[city_name]],tb_MHDI[mun_uf],0),7)</f>
        <v>0.71399999999999997</v>
      </c>
      <c r="I1653">
        <f>INDEX(tb_MHDI[],MATCH(Table3[[#This Row],[city_name]],tb_MHDI[mun_uf],0),8)</f>
        <v>0.45400000000000001</v>
      </c>
      <c r="J1653">
        <f>_xlfn.NUMBERVALUE(INDEX(tb_SVI[],MATCH(Table3[[#This Row],[city_name]],tb_SVI[city_name_uf],0),8),".")</f>
        <v>0.45900000000000002</v>
      </c>
      <c r="K1653">
        <f>_xlfn.NUMBERVALUE(INDEX(tb_SVI[],MATCH(Table3[[#This Row],[city_name]],tb_SVI[city_name_uf],0),9),".")</f>
        <v>0.31900000000000001</v>
      </c>
      <c r="L1653">
        <f>_xlfn.NUMBERVALUE(INDEX(tb_SVI[],MATCH(Table3[[#This Row],[city_name]],tb_SVI[city_name_uf],0),10),".")</f>
        <v>0.52100000000000002</v>
      </c>
      <c r="M1653">
        <f>_xlfn.NUMBERVALUE(INDEX(tb_SVI[],MATCH(Table3[[#This Row],[city_name]],tb_SVI[city_name_uf],0),11),".")</f>
        <v>0.53800000000000003</v>
      </c>
      <c r="N1653" s="14">
        <f>_xlfn.PERCENTRANK.INC(Table3[MHDI_tot],Table3[[#This Row],[MHDI_tot]],3)</f>
        <v>0.14399999999999999</v>
      </c>
    </row>
    <row r="1654" spans="1:14" hidden="1" x14ac:dyDescent="0.2">
      <c r="A1654" t="str">
        <f>SVI!F1654</f>
        <v>Jundiá/AL</v>
      </c>
      <c r="B1654" t="str">
        <f>INDEX(tb_SVI[],MATCH(Table3[[#This Row],[ibge_cod]],tb_SVI[Município],0),1)</f>
        <v>AL</v>
      </c>
      <c r="C1654" t="str">
        <f>INDEX(tb_SVI[],MATCH(Table3[[#This Row],[city_name]],tb_SVI[city_name_uf],0),3)</f>
        <v>2703908</v>
      </c>
      <c r="D1654" t="s">
        <v>19297</v>
      </c>
      <c r="E1654" s="11">
        <f>INDEX(tb_SVI[],MATCH(Table3[[#This Row],[city_name]],tb_SVI[city_name_uf],0),5)</f>
        <v>4137</v>
      </c>
      <c r="F1654">
        <f>INDEX(tb_MHDI[],MATCH(Table3[[#This Row],[city_name]],tb_MHDI[mun_uf],0),5)</f>
        <v>0.56200000000000006</v>
      </c>
      <c r="G1654">
        <f>INDEX(tb_MHDI[],MATCH(Table3[[#This Row],[city_name]],tb_MHDI[mun_uf],0),6)</f>
        <v>0.57299999999999995</v>
      </c>
      <c r="H1654">
        <f>INDEX(tb_MHDI[],MATCH(Table3[[#This Row],[city_name]],tb_MHDI[mun_uf],0),7)</f>
        <v>0.71499999999999997</v>
      </c>
      <c r="I1654">
        <f>INDEX(tb_MHDI[],MATCH(Table3[[#This Row],[city_name]],tb_MHDI[mun_uf],0),8)</f>
        <v>0.434</v>
      </c>
      <c r="J1654">
        <f>_xlfn.NUMBERVALUE(INDEX(tb_SVI[],MATCH(Table3[[#This Row],[city_name]],tb_SVI[city_name_uf],0),8),".")</f>
        <v>0.59299999999999997</v>
      </c>
      <c r="K1654">
        <f>_xlfn.NUMBERVALUE(INDEX(tb_SVI[],MATCH(Table3[[#This Row],[city_name]],tb_SVI[city_name_uf],0),9),".")</f>
        <v>0.64100000000000001</v>
      </c>
      <c r="L1654">
        <f>_xlfn.NUMBERVALUE(INDEX(tb_SVI[],MATCH(Table3[[#This Row],[city_name]],tb_SVI[city_name_uf],0),10),".")</f>
        <v>0.61399999999999999</v>
      </c>
      <c r="M1654">
        <f>_xlfn.NUMBERVALUE(INDEX(tb_SVI[],MATCH(Table3[[#This Row],[city_name]],tb_SVI[city_name_uf],0),11),".")</f>
        <v>0.52300000000000002</v>
      </c>
      <c r="N1654" s="14">
        <f>_xlfn.PERCENTRANK.INC(Table3[MHDI_tot],Table3[[#This Row],[MHDI_tot]],3)</f>
        <v>9.6000000000000002E-2</v>
      </c>
    </row>
    <row r="1655" spans="1:14" hidden="1" x14ac:dyDescent="0.2">
      <c r="A1655" t="str">
        <f>SVI!F1655</f>
        <v>Joaquim Gomes/AL</v>
      </c>
      <c r="B1655" t="str">
        <f>INDEX(tb_SVI[],MATCH(Table3[[#This Row],[ibge_cod]],tb_SVI[Município],0),1)</f>
        <v>AL</v>
      </c>
      <c r="C1655" t="str">
        <f>INDEX(tb_SVI[],MATCH(Table3[[#This Row],[city_name]],tb_SVI[city_name_uf],0),3)</f>
        <v>2703809</v>
      </c>
      <c r="D1655" t="s">
        <v>19298</v>
      </c>
      <c r="E1655" s="11">
        <f>INDEX(tb_SVI[],MATCH(Table3[[#This Row],[city_name]],tb_SVI[city_name_uf],0),5)</f>
        <v>24081</v>
      </c>
      <c r="F1655">
        <f>INDEX(tb_MHDI[],MATCH(Table3[[#This Row],[city_name]],tb_MHDI[mun_uf],0),5)</f>
        <v>0.53100000000000003</v>
      </c>
      <c r="G1655">
        <f>INDEX(tb_MHDI[],MATCH(Table3[[#This Row],[city_name]],tb_MHDI[mun_uf],0),6)</f>
        <v>0.50900000000000001</v>
      </c>
      <c r="H1655">
        <f>INDEX(tb_MHDI[],MATCH(Table3[[#This Row],[city_name]],tb_MHDI[mun_uf],0),7)</f>
        <v>0.76400000000000001</v>
      </c>
      <c r="I1655">
        <f>INDEX(tb_MHDI[],MATCH(Table3[[#This Row],[city_name]],tb_MHDI[mun_uf],0),8)</f>
        <v>0.38600000000000001</v>
      </c>
      <c r="J1655">
        <f>_xlfn.NUMBERVALUE(INDEX(tb_SVI[],MATCH(Table3[[#This Row],[city_name]],tb_SVI[city_name_uf],0),8),".")</f>
        <v>0.58699999999999997</v>
      </c>
      <c r="K1655">
        <f>_xlfn.NUMBERVALUE(INDEX(tb_SVI[],MATCH(Table3[[#This Row],[city_name]],tb_SVI[city_name_uf],0),9),".")</f>
        <v>0.496</v>
      </c>
      <c r="L1655">
        <f>_xlfn.NUMBERVALUE(INDEX(tb_SVI[],MATCH(Table3[[#This Row],[city_name]],tb_SVI[city_name_uf],0),10),".")</f>
        <v>0.73699999999999999</v>
      </c>
      <c r="M1655">
        <f>_xlfn.NUMBERVALUE(INDEX(tb_SVI[],MATCH(Table3[[#This Row],[city_name]],tb_SVI[city_name_uf],0),11),".")</f>
        <v>0.52900000000000003</v>
      </c>
      <c r="N1655" s="14">
        <f>_xlfn.PERCENTRANK.INC(Table3[MHDI_tot],Table3[[#This Row],[MHDI_tot]],3)</f>
        <v>0.03</v>
      </c>
    </row>
    <row r="1656" spans="1:14" hidden="1" x14ac:dyDescent="0.2">
      <c r="A1656" t="str">
        <f>SVI!F5200</f>
        <v>São Félix do Araguaia/MT</v>
      </c>
      <c r="B1656" t="str">
        <f>INDEX(tb_SVI[],MATCH(Table3[[#This Row],[ibge_cod]],tb_SVI[Município],0),1)</f>
        <v>MT</v>
      </c>
      <c r="C1656" t="str">
        <f>INDEX(tb_SVI[],MATCH(Table3[[#This Row],[city_name]],tb_SVI[city_name_uf],0),3)</f>
        <v>5107859</v>
      </c>
      <c r="D1656" t="e">
        <v>#N/A</v>
      </c>
      <c r="E1656" s="11">
        <f>INDEX(tb_SVI[],MATCH(Table3[[#This Row],[city_name]],tb_SVI[city_name_uf],0),5)</f>
        <v>11843</v>
      </c>
      <c r="F1656">
        <f>INDEX(tb_MHDI[],MATCH(Table3[[#This Row],[city_name]],tb_MHDI[mun_uf],0),5)</f>
        <v>0.66800000000000004</v>
      </c>
      <c r="G1656">
        <f>INDEX(tb_MHDI[],MATCH(Table3[[#This Row],[city_name]],tb_MHDI[mun_uf],0),6)</f>
        <v>0.65200000000000002</v>
      </c>
      <c r="H1656">
        <f>INDEX(tb_MHDI[],MATCH(Table3[[#This Row],[city_name]],tb_MHDI[mun_uf],0),7)</f>
        <v>0.84799999999999998</v>
      </c>
      <c r="I1656">
        <f>INDEX(tb_MHDI[],MATCH(Table3[[#This Row],[city_name]],tb_MHDI[mun_uf],0),8)</f>
        <v>0.53800000000000003</v>
      </c>
      <c r="J1656">
        <f>_xlfn.NUMBERVALUE(INDEX(tb_SVI[],MATCH(Table3[[#This Row],[city_name]],tb_SVI[city_name_uf],0),8),".")</f>
        <v>0.34899999999999998</v>
      </c>
      <c r="K1656">
        <f>_xlfn.NUMBERVALUE(INDEX(tb_SVI[],MATCH(Table3[[#This Row],[city_name]],tb_SVI[city_name_uf],0),9),".")</f>
        <v>0.28100000000000003</v>
      </c>
      <c r="L1656">
        <f>_xlfn.NUMBERVALUE(INDEX(tb_SVI[],MATCH(Table3[[#This Row],[city_name]],tb_SVI[city_name_uf],0),10),".")</f>
        <v>0.36299999999999999</v>
      </c>
      <c r="M1656">
        <f>_xlfn.NUMBERVALUE(INDEX(tb_SVI[],MATCH(Table3[[#This Row],[city_name]],tb_SVI[city_name_uf],0),11),".")</f>
        <v>0.40400000000000003</v>
      </c>
      <c r="N1656" s="14">
        <f>_xlfn.PERCENTRANK.INC(Table3[MHDI_tot],Table3[[#This Row],[MHDI_tot]],3)</f>
        <v>0.50800000000000001</v>
      </c>
    </row>
    <row r="1657" spans="1:14" hidden="1" x14ac:dyDescent="0.2">
      <c r="A1657" t="str">
        <f>SVI!F1657</f>
        <v>Jaramataia/AL</v>
      </c>
      <c r="B1657" t="str">
        <f>INDEX(tb_SVI[],MATCH(Table3[[#This Row],[ibge_cod]],tb_SVI[Município],0),1)</f>
        <v>AL</v>
      </c>
      <c r="C1657" t="str">
        <f>INDEX(tb_SVI[],MATCH(Table3[[#This Row],[city_name]],tb_SVI[city_name_uf],0),3)</f>
        <v>2703700</v>
      </c>
      <c r="D1657" t="s">
        <v>19299</v>
      </c>
      <c r="E1657" s="11">
        <f>INDEX(tb_SVI[],MATCH(Table3[[#This Row],[city_name]],tb_SVI[city_name_uf],0),5)</f>
        <v>5761</v>
      </c>
      <c r="F1657">
        <f>INDEX(tb_MHDI[],MATCH(Table3[[#This Row],[city_name]],tb_MHDI[mun_uf],0),5)</f>
        <v>0.55200000000000005</v>
      </c>
      <c r="G1657">
        <f>INDEX(tb_MHDI[],MATCH(Table3[[#This Row],[city_name]],tb_MHDI[mun_uf],0),6)</f>
        <v>0.53200000000000003</v>
      </c>
      <c r="H1657">
        <f>INDEX(tb_MHDI[],MATCH(Table3[[#This Row],[city_name]],tb_MHDI[mun_uf],0),7)</f>
        <v>0.70099999999999996</v>
      </c>
      <c r="I1657">
        <f>INDEX(tb_MHDI[],MATCH(Table3[[#This Row],[city_name]],tb_MHDI[mun_uf],0),8)</f>
        <v>0.45100000000000001</v>
      </c>
      <c r="J1657">
        <f>_xlfn.NUMBERVALUE(INDEX(tb_SVI[],MATCH(Table3[[#This Row],[city_name]],tb_SVI[city_name_uf],0),8),".")</f>
        <v>0.497</v>
      </c>
      <c r="K1657">
        <f>_xlfn.NUMBERVALUE(INDEX(tb_SVI[],MATCH(Table3[[#This Row],[city_name]],tb_SVI[city_name_uf],0),9),".")</f>
        <v>0.39100000000000001</v>
      </c>
      <c r="L1657">
        <f>_xlfn.NUMBERVALUE(INDEX(tb_SVI[],MATCH(Table3[[#This Row],[city_name]],tb_SVI[city_name_uf],0),10),".")</f>
        <v>0.57999999999999996</v>
      </c>
      <c r="M1657">
        <f>_xlfn.NUMBERVALUE(INDEX(tb_SVI[],MATCH(Table3[[#This Row],[city_name]],tb_SVI[city_name_uf],0),11),".")</f>
        <v>0.51900000000000002</v>
      </c>
      <c r="N1657" s="14">
        <f>_xlfn.PERCENTRANK.INC(Table3[MHDI_tot],Table3[[#This Row],[MHDI_tot]],3)</f>
        <v>6.8000000000000005E-2</v>
      </c>
    </row>
    <row r="1658" spans="1:14" hidden="1" x14ac:dyDescent="0.2">
      <c r="A1658" t="str">
        <f>SVI!F1658</f>
        <v>Japaratinga/AL</v>
      </c>
      <c r="B1658" t="str">
        <f>INDEX(tb_SVI[],MATCH(Table3[[#This Row],[ibge_cod]],tb_SVI[Município],0),1)</f>
        <v>AL</v>
      </c>
      <c r="C1658" t="str">
        <f>INDEX(tb_SVI[],MATCH(Table3[[#This Row],[city_name]],tb_SVI[city_name_uf],0),3)</f>
        <v>2703601</v>
      </c>
      <c r="D1658" t="s">
        <v>19300</v>
      </c>
      <c r="E1658" s="11">
        <f>INDEX(tb_SVI[],MATCH(Table3[[#This Row],[city_name]],tb_SVI[city_name_uf],0),5)</f>
        <v>8403</v>
      </c>
      <c r="F1658">
        <f>INDEX(tb_MHDI[],MATCH(Table3[[#This Row],[city_name]],tb_MHDI[mun_uf],0),5)</f>
        <v>0.56999999999999995</v>
      </c>
      <c r="G1658">
        <f>INDEX(tb_MHDI[],MATCH(Table3[[#This Row],[city_name]],tb_MHDI[mun_uf],0),6)</f>
        <v>0.56000000000000005</v>
      </c>
      <c r="H1658">
        <f>INDEX(tb_MHDI[],MATCH(Table3[[#This Row],[city_name]],tb_MHDI[mun_uf],0),7)</f>
        <v>0.73499999999999999</v>
      </c>
      <c r="I1658">
        <f>INDEX(tb_MHDI[],MATCH(Table3[[#This Row],[city_name]],tb_MHDI[mun_uf],0),8)</f>
        <v>0.45100000000000001</v>
      </c>
      <c r="J1658">
        <f>_xlfn.NUMBERVALUE(INDEX(tb_SVI[],MATCH(Table3[[#This Row],[city_name]],tb_SVI[city_name_uf],0),8),".")</f>
        <v>0.55800000000000005</v>
      </c>
      <c r="K1658">
        <f>_xlfn.NUMBERVALUE(INDEX(tb_SVI[],MATCH(Table3[[#This Row],[city_name]],tb_SVI[city_name_uf],0),9),".")</f>
        <v>0.51600000000000001</v>
      </c>
      <c r="L1658">
        <f>_xlfn.NUMBERVALUE(INDEX(tb_SVI[],MATCH(Table3[[#This Row],[city_name]],tb_SVI[city_name_uf],0),10),".")</f>
        <v>0.61399999999999999</v>
      </c>
      <c r="M1658">
        <f>_xlfn.NUMBERVALUE(INDEX(tb_SVI[],MATCH(Table3[[#This Row],[city_name]],tb_SVI[city_name_uf],0),11),".")</f>
        <v>0.54500000000000004</v>
      </c>
      <c r="N1658" s="14">
        <f>_xlfn.PERCENTRANK.INC(Table3[MHDI_tot],Table3[[#This Row],[MHDI_tot]],3)</f>
        <v>0.125</v>
      </c>
    </row>
    <row r="1659" spans="1:14" hidden="1" x14ac:dyDescent="0.2">
      <c r="A1659" t="str">
        <f>SVI!F1659</f>
        <v>Jacuípe/AL</v>
      </c>
      <c r="B1659" t="str">
        <f>INDEX(tb_SVI[],MATCH(Table3[[#This Row],[ibge_cod]],tb_SVI[Município],0),1)</f>
        <v>AL</v>
      </c>
      <c r="C1659" t="str">
        <f>INDEX(tb_SVI[],MATCH(Table3[[#This Row],[city_name]],tb_SVI[city_name_uf],0),3)</f>
        <v>2703502</v>
      </c>
      <c r="D1659" t="s">
        <v>19301</v>
      </c>
      <c r="E1659" s="11">
        <f>INDEX(tb_SVI[],MATCH(Table3[[#This Row],[city_name]],tb_SVI[city_name_uf],0),5)</f>
        <v>7006</v>
      </c>
      <c r="F1659">
        <f>INDEX(tb_MHDI[],MATCH(Table3[[#This Row],[city_name]],tb_MHDI[mun_uf],0),5)</f>
        <v>0.54800000000000004</v>
      </c>
      <c r="G1659">
        <f>INDEX(tb_MHDI[],MATCH(Table3[[#This Row],[city_name]],tb_MHDI[mun_uf],0),6)</f>
        <v>0.53200000000000003</v>
      </c>
      <c r="H1659">
        <f>INDEX(tb_MHDI[],MATCH(Table3[[#This Row],[city_name]],tb_MHDI[mun_uf],0),7)</f>
        <v>0.755</v>
      </c>
      <c r="I1659">
        <f>INDEX(tb_MHDI[],MATCH(Table3[[#This Row],[city_name]],tb_MHDI[mun_uf],0),8)</f>
        <v>0.41</v>
      </c>
      <c r="J1659">
        <f>_xlfn.NUMBERVALUE(INDEX(tb_SVI[],MATCH(Table3[[#This Row],[city_name]],tb_SVI[city_name_uf],0),8),".")</f>
        <v>0.55300000000000005</v>
      </c>
      <c r="K1659">
        <f>_xlfn.NUMBERVALUE(INDEX(tb_SVI[],MATCH(Table3[[#This Row],[city_name]],tb_SVI[city_name_uf],0),9),".")</f>
        <v>0.47199999999999998</v>
      </c>
      <c r="L1659">
        <f>_xlfn.NUMBERVALUE(INDEX(tb_SVI[],MATCH(Table3[[#This Row],[city_name]],tb_SVI[city_name_uf],0),10),".")</f>
        <v>0.628</v>
      </c>
      <c r="M1659">
        <f>_xlfn.NUMBERVALUE(INDEX(tb_SVI[],MATCH(Table3[[#This Row],[city_name]],tb_SVI[city_name_uf],0),11),".")</f>
        <v>0.55900000000000005</v>
      </c>
      <c r="N1659" s="14">
        <f>_xlfn.PERCENTRANK.INC(Table3[MHDI_tot],Table3[[#This Row],[MHDI_tot]],3)</f>
        <v>5.7000000000000002E-2</v>
      </c>
    </row>
    <row r="1660" spans="1:14" hidden="1" x14ac:dyDescent="0.2">
      <c r="A1660" t="str">
        <f>SVI!F1660</f>
        <v>Jacaré dos Homens/AL</v>
      </c>
      <c r="B1660" t="str">
        <f>INDEX(tb_SVI[],MATCH(Table3[[#This Row],[ibge_cod]],tb_SVI[Município],0),1)</f>
        <v>AL</v>
      </c>
      <c r="C1660" t="str">
        <f>INDEX(tb_SVI[],MATCH(Table3[[#This Row],[city_name]],tb_SVI[city_name_uf],0),3)</f>
        <v>2703403</v>
      </c>
      <c r="D1660" t="s">
        <v>19302</v>
      </c>
      <c r="E1660" s="11">
        <f>INDEX(tb_SVI[],MATCH(Table3[[#This Row],[city_name]],tb_SVI[city_name_uf],0),5)</f>
        <v>5219</v>
      </c>
      <c r="F1660">
        <f>INDEX(tb_MHDI[],MATCH(Table3[[#This Row],[city_name]],tb_MHDI[mun_uf],0),5)</f>
        <v>0.58299999999999996</v>
      </c>
      <c r="G1660">
        <f>INDEX(tb_MHDI[],MATCH(Table3[[#This Row],[city_name]],tb_MHDI[mun_uf],0),6)</f>
        <v>0.54300000000000004</v>
      </c>
      <c r="H1660">
        <f>INDEX(tb_MHDI[],MATCH(Table3[[#This Row],[city_name]],tb_MHDI[mun_uf],0),7)</f>
        <v>0.75900000000000001</v>
      </c>
      <c r="I1660">
        <f>INDEX(tb_MHDI[],MATCH(Table3[[#This Row],[city_name]],tb_MHDI[mun_uf],0),8)</f>
        <v>0.48099999999999998</v>
      </c>
      <c r="J1660">
        <f>_xlfn.NUMBERVALUE(INDEX(tb_SVI[],MATCH(Table3[[#This Row],[city_name]],tb_SVI[city_name_uf],0),8),".")</f>
        <v>0.438</v>
      </c>
      <c r="K1660">
        <f>_xlfn.NUMBERVALUE(INDEX(tb_SVI[],MATCH(Table3[[#This Row],[city_name]],tb_SVI[city_name_uf],0),9),".")</f>
        <v>0.23599999999999999</v>
      </c>
      <c r="L1660">
        <f>_xlfn.NUMBERVALUE(INDEX(tb_SVI[],MATCH(Table3[[#This Row],[city_name]],tb_SVI[city_name_uf],0),10),".")</f>
        <v>0.55300000000000005</v>
      </c>
      <c r="M1660">
        <f>_xlfn.NUMBERVALUE(INDEX(tb_SVI[],MATCH(Table3[[#This Row],[city_name]],tb_SVI[city_name_uf],0),11),".")</f>
        <v>0.52400000000000002</v>
      </c>
      <c r="N1660" s="14">
        <f>_xlfn.PERCENTRANK.INC(Table3[MHDI_tot],Table3[[#This Row],[MHDI_tot]],3)</f>
        <v>0.17499999999999999</v>
      </c>
    </row>
    <row r="1661" spans="1:14" hidden="1" x14ac:dyDescent="0.2">
      <c r="A1661" t="str">
        <f>SVI!F1661</f>
        <v>Inhapi/AL</v>
      </c>
      <c r="B1661" t="str">
        <f>INDEX(tb_SVI[],MATCH(Table3[[#This Row],[ibge_cod]],tb_SVI[Município],0),1)</f>
        <v>AL</v>
      </c>
      <c r="C1661" t="str">
        <f>INDEX(tb_SVI[],MATCH(Table3[[#This Row],[city_name]],tb_SVI[city_name_uf],0),3)</f>
        <v>2703304</v>
      </c>
      <c r="D1661" t="s">
        <v>19303</v>
      </c>
      <c r="E1661" s="11">
        <f>INDEX(tb_SVI[],MATCH(Table3[[#This Row],[city_name]],tb_SVI[city_name_uf],0),5)</f>
        <v>18392</v>
      </c>
      <c r="F1661">
        <f>INDEX(tb_MHDI[],MATCH(Table3[[#This Row],[city_name]],tb_MHDI[mun_uf],0),5)</f>
        <v>0.48399999999999999</v>
      </c>
      <c r="G1661">
        <f>INDEX(tb_MHDI[],MATCH(Table3[[#This Row],[city_name]],tb_MHDI[mun_uf],0),6)</f>
        <v>0.501</v>
      </c>
      <c r="H1661">
        <f>INDEX(tb_MHDI[],MATCH(Table3[[#This Row],[city_name]],tb_MHDI[mun_uf],0),7)</f>
        <v>0.71799999999999997</v>
      </c>
      <c r="I1661">
        <f>INDEX(tb_MHDI[],MATCH(Table3[[#This Row],[city_name]],tb_MHDI[mun_uf],0),8)</f>
        <v>0.316</v>
      </c>
      <c r="J1661">
        <f>_xlfn.NUMBERVALUE(INDEX(tb_SVI[],MATCH(Table3[[#This Row],[city_name]],tb_SVI[city_name_uf],0),8),".")</f>
        <v>0.67800000000000005</v>
      </c>
      <c r="K1661">
        <f>_xlfn.NUMBERVALUE(INDEX(tb_SVI[],MATCH(Table3[[#This Row],[city_name]],tb_SVI[city_name_uf],0),9),".")</f>
        <v>0.52300000000000002</v>
      </c>
      <c r="L1661">
        <f>_xlfn.NUMBERVALUE(INDEX(tb_SVI[],MATCH(Table3[[#This Row],[city_name]],tb_SVI[city_name_uf],0),10),".")</f>
        <v>0.79500000000000004</v>
      </c>
      <c r="M1661">
        <f>_xlfn.NUMBERVALUE(INDEX(tb_SVI[],MATCH(Table3[[#This Row],[city_name]],tb_SVI[city_name_uf],0),11),".")</f>
        <v>0.71499999999999997</v>
      </c>
      <c r="N1661" s="14">
        <f>_xlfn.PERCENTRANK.INC(Table3[MHDI_tot],Table3[[#This Row],[MHDI_tot]],3)</f>
        <v>2E-3</v>
      </c>
    </row>
    <row r="1662" spans="1:14" hidden="1" x14ac:dyDescent="0.2">
      <c r="A1662" t="str">
        <f>SVI!F1662</f>
        <v>Igreja Nova/AL</v>
      </c>
      <c r="B1662" t="str">
        <f>INDEX(tb_SVI[],MATCH(Table3[[#This Row],[ibge_cod]],tb_SVI[Município],0),1)</f>
        <v>AL</v>
      </c>
      <c r="C1662" t="str">
        <f>INDEX(tb_SVI[],MATCH(Table3[[#This Row],[city_name]],tb_SVI[city_name_uf],0),3)</f>
        <v>2703205</v>
      </c>
      <c r="D1662" t="s">
        <v>19304</v>
      </c>
      <c r="E1662" s="11">
        <f>INDEX(tb_SVI[],MATCH(Table3[[#This Row],[city_name]],tb_SVI[city_name_uf],0),5)</f>
        <v>24586</v>
      </c>
      <c r="F1662">
        <f>INDEX(tb_MHDI[],MATCH(Table3[[#This Row],[city_name]],tb_MHDI[mun_uf],0),5)</f>
        <v>0.56799999999999995</v>
      </c>
      <c r="G1662">
        <f>INDEX(tb_MHDI[],MATCH(Table3[[#This Row],[city_name]],tb_MHDI[mun_uf],0),6)</f>
        <v>0.55600000000000005</v>
      </c>
      <c r="H1662">
        <f>INDEX(tb_MHDI[],MATCH(Table3[[#This Row],[city_name]],tb_MHDI[mun_uf],0),7)</f>
        <v>0.77100000000000002</v>
      </c>
      <c r="I1662">
        <f>INDEX(tb_MHDI[],MATCH(Table3[[#This Row],[city_name]],tb_MHDI[mun_uf],0),8)</f>
        <v>0.42799999999999999</v>
      </c>
      <c r="J1662">
        <f>_xlfn.NUMBERVALUE(INDEX(tb_SVI[],MATCH(Table3[[#This Row],[city_name]],tb_SVI[city_name_uf],0),8),".")</f>
        <v>0.46800000000000003</v>
      </c>
      <c r="K1662">
        <f>_xlfn.NUMBERVALUE(INDEX(tb_SVI[],MATCH(Table3[[#This Row],[city_name]],tb_SVI[city_name_uf],0),9),".")</f>
        <v>0.31</v>
      </c>
      <c r="L1662">
        <f>_xlfn.NUMBERVALUE(INDEX(tb_SVI[],MATCH(Table3[[#This Row],[city_name]],tb_SVI[city_name_uf],0),10),".")</f>
        <v>0.58399999999999996</v>
      </c>
      <c r="M1662">
        <f>_xlfn.NUMBERVALUE(INDEX(tb_SVI[],MATCH(Table3[[#This Row],[city_name]],tb_SVI[city_name_uf],0),11),".")</f>
        <v>0.51100000000000001</v>
      </c>
      <c r="N1662" s="14">
        <f>_xlfn.PERCENTRANK.INC(Table3[MHDI_tot],Table3[[#This Row],[MHDI_tot]],3)</f>
        <v>0.11899999999999999</v>
      </c>
    </row>
    <row r="1663" spans="1:14" hidden="1" x14ac:dyDescent="0.2">
      <c r="A1663" t="str">
        <f>SVI!F1663</f>
        <v>Igaci/AL</v>
      </c>
      <c r="B1663" t="str">
        <f>INDEX(tb_SVI[],MATCH(Table3[[#This Row],[ibge_cod]],tb_SVI[Município],0),1)</f>
        <v>AL</v>
      </c>
      <c r="C1663" t="str">
        <f>INDEX(tb_SVI[],MATCH(Table3[[#This Row],[city_name]],tb_SVI[city_name_uf],0),3)</f>
        <v>2703106</v>
      </c>
      <c r="D1663" t="s">
        <v>19305</v>
      </c>
      <c r="E1663" s="11">
        <f>INDEX(tb_SVI[],MATCH(Table3[[#This Row],[city_name]],tb_SVI[city_name_uf],0),5)</f>
        <v>25613</v>
      </c>
      <c r="F1663">
        <f>INDEX(tb_MHDI[],MATCH(Table3[[#This Row],[city_name]],tb_MHDI[mun_uf],0),5)</f>
        <v>0.56399999999999995</v>
      </c>
      <c r="G1663">
        <f>INDEX(tb_MHDI[],MATCH(Table3[[#This Row],[city_name]],tb_MHDI[mun_uf],0),6)</f>
        <v>0.54700000000000004</v>
      </c>
      <c r="H1663">
        <f>INDEX(tb_MHDI[],MATCH(Table3[[#This Row],[city_name]],tb_MHDI[mun_uf],0),7)</f>
        <v>0.77400000000000002</v>
      </c>
      <c r="I1663">
        <f>INDEX(tb_MHDI[],MATCH(Table3[[#This Row],[city_name]],tb_MHDI[mun_uf],0),8)</f>
        <v>0.42399999999999999</v>
      </c>
      <c r="J1663">
        <f>_xlfn.NUMBERVALUE(INDEX(tb_SVI[],MATCH(Table3[[#This Row],[city_name]],tb_SVI[city_name_uf],0),8),".")</f>
        <v>0.54</v>
      </c>
      <c r="K1663">
        <f>_xlfn.NUMBERVALUE(INDEX(tb_SVI[],MATCH(Table3[[#This Row],[city_name]],tb_SVI[city_name_uf],0),9),".")</f>
        <v>0.38100000000000001</v>
      </c>
      <c r="L1663">
        <f>_xlfn.NUMBERVALUE(INDEX(tb_SVI[],MATCH(Table3[[#This Row],[city_name]],tb_SVI[city_name_uf],0),10),".")</f>
        <v>0.62</v>
      </c>
      <c r="M1663">
        <f>_xlfn.NUMBERVALUE(INDEX(tb_SVI[],MATCH(Table3[[#This Row],[city_name]],tb_SVI[city_name_uf],0),11),".")</f>
        <v>0.62</v>
      </c>
      <c r="N1663" s="14">
        <f>_xlfn.PERCENTRANK.INC(Table3[MHDI_tot],Table3[[#This Row],[MHDI_tot]],3)</f>
        <v>0.104</v>
      </c>
    </row>
    <row r="1664" spans="1:14" hidden="1" x14ac:dyDescent="0.2">
      <c r="A1664" t="str">
        <f>SVI!F1664</f>
        <v>Ibateguara/AL</v>
      </c>
      <c r="B1664" t="str">
        <f>INDEX(tb_SVI[],MATCH(Table3[[#This Row],[ibge_cod]],tb_SVI[Município],0),1)</f>
        <v>AL</v>
      </c>
      <c r="C1664" t="str">
        <f>INDEX(tb_SVI[],MATCH(Table3[[#This Row],[city_name]],tb_SVI[city_name_uf],0),3)</f>
        <v>2703007</v>
      </c>
      <c r="D1664" t="s">
        <v>19306</v>
      </c>
      <c r="E1664" s="11">
        <f>INDEX(tb_SVI[],MATCH(Table3[[#This Row],[city_name]],tb_SVI[city_name_uf],0),5)</f>
        <v>15627</v>
      </c>
      <c r="F1664">
        <f>INDEX(tb_MHDI[],MATCH(Table3[[#This Row],[city_name]],tb_MHDI[mun_uf],0),5)</f>
        <v>0.51800000000000002</v>
      </c>
      <c r="G1664">
        <f>INDEX(tb_MHDI[],MATCH(Table3[[#This Row],[city_name]],tb_MHDI[mun_uf],0),6)</f>
        <v>0.51700000000000002</v>
      </c>
      <c r="H1664">
        <f>INDEX(tb_MHDI[],MATCH(Table3[[#This Row],[city_name]],tb_MHDI[mun_uf],0),7)</f>
        <v>0.68400000000000005</v>
      </c>
      <c r="I1664">
        <f>INDEX(tb_MHDI[],MATCH(Table3[[#This Row],[city_name]],tb_MHDI[mun_uf],0),8)</f>
        <v>0.39300000000000002</v>
      </c>
      <c r="J1664">
        <f>_xlfn.NUMBERVALUE(INDEX(tb_SVI[],MATCH(Table3[[#This Row],[city_name]],tb_SVI[city_name_uf],0),8),".")</f>
        <v>0.58699999999999997</v>
      </c>
      <c r="K1664">
        <f>_xlfn.NUMBERVALUE(INDEX(tb_SVI[],MATCH(Table3[[#This Row],[city_name]],tb_SVI[city_name_uf],0),9),".")</f>
        <v>0.438</v>
      </c>
      <c r="L1664">
        <f>_xlfn.NUMBERVALUE(INDEX(tb_SVI[],MATCH(Table3[[#This Row],[city_name]],tb_SVI[city_name_uf],0),10),".")</f>
        <v>0.73799999999999999</v>
      </c>
      <c r="M1664">
        <f>_xlfn.NUMBERVALUE(INDEX(tb_SVI[],MATCH(Table3[[#This Row],[city_name]],tb_SVI[city_name_uf],0),11),".")</f>
        <v>0.58399999999999996</v>
      </c>
      <c r="N1664" s="14">
        <f>_xlfn.PERCENTRANK.INC(Table3[MHDI_tot],Table3[[#This Row],[MHDI_tot]],3)</f>
        <v>1.6E-2</v>
      </c>
    </row>
    <row r="1665" spans="1:14" hidden="1" x14ac:dyDescent="0.2">
      <c r="A1665" t="str">
        <f>SVI!F1665</f>
        <v>Girau do Ponciano/AL</v>
      </c>
      <c r="B1665" t="str">
        <f>INDEX(tb_SVI[],MATCH(Table3[[#This Row],[ibge_cod]],tb_SVI[Município],0),1)</f>
        <v>AL</v>
      </c>
      <c r="C1665" t="str">
        <f>INDEX(tb_SVI[],MATCH(Table3[[#This Row],[city_name]],tb_SVI[city_name_uf],0),3)</f>
        <v>2702900</v>
      </c>
      <c r="D1665" t="s">
        <v>19307</v>
      </c>
      <c r="E1665" s="11">
        <f>INDEX(tb_SVI[],MATCH(Table3[[#This Row],[city_name]],tb_SVI[city_name_uf],0),5)</f>
        <v>41237</v>
      </c>
      <c r="F1665">
        <f>INDEX(tb_MHDI[],MATCH(Table3[[#This Row],[city_name]],tb_MHDI[mun_uf],0),5)</f>
        <v>0.53600000000000003</v>
      </c>
      <c r="G1665">
        <f>INDEX(tb_MHDI[],MATCH(Table3[[#This Row],[city_name]],tb_MHDI[mun_uf],0),6)</f>
        <v>0.498</v>
      </c>
      <c r="H1665">
        <f>INDEX(tb_MHDI[],MATCH(Table3[[#This Row],[city_name]],tb_MHDI[mun_uf],0),7)</f>
        <v>0.76200000000000001</v>
      </c>
      <c r="I1665">
        <f>INDEX(tb_MHDI[],MATCH(Table3[[#This Row],[city_name]],tb_MHDI[mun_uf],0),8)</f>
        <v>0.40500000000000003</v>
      </c>
      <c r="J1665">
        <f>_xlfn.NUMBERVALUE(INDEX(tb_SVI[],MATCH(Table3[[#This Row],[city_name]],tb_SVI[city_name_uf],0),8),".")</f>
        <v>0.58399999999999996</v>
      </c>
      <c r="K1665">
        <f>_xlfn.NUMBERVALUE(INDEX(tb_SVI[],MATCH(Table3[[#This Row],[city_name]],tb_SVI[city_name_uf],0),9),".")</f>
        <v>0.43099999999999999</v>
      </c>
      <c r="L1665">
        <f>_xlfn.NUMBERVALUE(INDEX(tb_SVI[],MATCH(Table3[[#This Row],[city_name]],tb_SVI[city_name_uf],0),10),".")</f>
        <v>0.64100000000000001</v>
      </c>
      <c r="M1665">
        <f>_xlfn.NUMBERVALUE(INDEX(tb_SVI[],MATCH(Table3[[#This Row],[city_name]],tb_SVI[city_name_uf],0),11),".")</f>
        <v>0.68100000000000005</v>
      </c>
      <c r="N1665" s="14">
        <f>_xlfn.PERCENTRANK.INC(Table3[MHDI_tot],Table3[[#This Row],[MHDI_tot]],3)</f>
        <v>3.5999999999999997E-2</v>
      </c>
    </row>
    <row r="1666" spans="1:14" hidden="1" x14ac:dyDescent="0.2">
      <c r="A1666" t="str">
        <f>SVI!F1666</f>
        <v>Flexeiras/AL</v>
      </c>
      <c r="B1666" t="str">
        <f>INDEX(tb_SVI[],MATCH(Table3[[#This Row],[ibge_cod]],tb_SVI[Município],0),1)</f>
        <v>AL</v>
      </c>
      <c r="C1666" t="str">
        <f>INDEX(tb_SVI[],MATCH(Table3[[#This Row],[city_name]],tb_SVI[city_name_uf],0),3)</f>
        <v>2702801</v>
      </c>
      <c r="D1666" t="s">
        <v>19308</v>
      </c>
      <c r="E1666" s="11">
        <f>INDEX(tb_SVI[],MATCH(Table3[[#This Row],[city_name]],tb_SVI[city_name_uf],0),5)</f>
        <v>12807</v>
      </c>
      <c r="F1666">
        <f>INDEX(tb_MHDI[],MATCH(Table3[[#This Row],[city_name]],tb_MHDI[mun_uf],0),5)</f>
        <v>0.52700000000000002</v>
      </c>
      <c r="G1666">
        <f>INDEX(tb_MHDI[],MATCH(Table3[[#This Row],[city_name]],tb_MHDI[mun_uf],0),6)</f>
        <v>0.52800000000000002</v>
      </c>
      <c r="H1666">
        <f>INDEX(tb_MHDI[],MATCH(Table3[[#This Row],[city_name]],tb_MHDI[mun_uf],0),7)</f>
        <v>0.69299999999999995</v>
      </c>
      <c r="I1666">
        <f>INDEX(tb_MHDI[],MATCH(Table3[[#This Row],[city_name]],tb_MHDI[mun_uf],0),8)</f>
        <v>0.4</v>
      </c>
      <c r="J1666">
        <f>_xlfn.NUMBERVALUE(INDEX(tb_SVI[],MATCH(Table3[[#This Row],[city_name]],tb_SVI[city_name_uf],0),8),".")</f>
        <v>0.57899999999999996</v>
      </c>
      <c r="K1666">
        <f>_xlfn.NUMBERVALUE(INDEX(tb_SVI[],MATCH(Table3[[#This Row],[city_name]],tb_SVI[city_name_uf],0),9),".")</f>
        <v>0.45400000000000001</v>
      </c>
      <c r="L1666">
        <f>_xlfn.NUMBERVALUE(INDEX(tb_SVI[],MATCH(Table3[[#This Row],[city_name]],tb_SVI[city_name_uf],0),10),".")</f>
        <v>0.70699999999999996</v>
      </c>
      <c r="M1666">
        <f>_xlfn.NUMBERVALUE(INDEX(tb_SVI[],MATCH(Table3[[#This Row],[city_name]],tb_SVI[city_name_uf],0),11),".")</f>
        <v>0.57599999999999996</v>
      </c>
      <c r="N1666" s="14">
        <f>_xlfn.PERCENTRANK.INC(Table3[MHDI_tot],Table3[[#This Row],[MHDI_tot]],3)</f>
        <v>2.5000000000000001E-2</v>
      </c>
    </row>
    <row r="1667" spans="1:14" hidden="1" x14ac:dyDescent="0.2">
      <c r="A1667" t="str">
        <f>SVI!F1667</f>
        <v>Feliz Deserto/AL</v>
      </c>
      <c r="B1667" t="str">
        <f>INDEX(tb_SVI[],MATCH(Table3[[#This Row],[ibge_cod]],tb_SVI[Município],0),1)</f>
        <v>AL</v>
      </c>
      <c r="C1667" t="str">
        <f>INDEX(tb_SVI[],MATCH(Table3[[#This Row],[city_name]],tb_SVI[city_name_uf],0),3)</f>
        <v>2702702</v>
      </c>
      <c r="D1667" t="s">
        <v>19309</v>
      </c>
      <c r="E1667" s="11">
        <f>INDEX(tb_SVI[],MATCH(Table3[[#This Row],[city_name]],tb_SVI[city_name_uf],0),5)</f>
        <v>4779</v>
      </c>
      <c r="F1667">
        <f>INDEX(tb_MHDI[],MATCH(Table3[[#This Row],[city_name]],tb_MHDI[mun_uf],0),5)</f>
        <v>0.56499999999999995</v>
      </c>
      <c r="G1667">
        <f>INDEX(tb_MHDI[],MATCH(Table3[[#This Row],[city_name]],tb_MHDI[mun_uf],0),6)</f>
        <v>0.55000000000000004</v>
      </c>
      <c r="H1667">
        <f>INDEX(tb_MHDI[],MATCH(Table3[[#This Row],[city_name]],tb_MHDI[mun_uf],0),7)</f>
        <v>0.70799999999999996</v>
      </c>
      <c r="I1667">
        <f>INDEX(tb_MHDI[],MATCH(Table3[[#This Row],[city_name]],tb_MHDI[mun_uf],0),8)</f>
        <v>0.46200000000000002</v>
      </c>
      <c r="J1667">
        <f>_xlfn.NUMBERVALUE(INDEX(tb_SVI[],MATCH(Table3[[#This Row],[city_name]],tb_SVI[city_name_uf],0),8),".")</f>
        <v>0.56899999999999995</v>
      </c>
      <c r="K1667">
        <f>_xlfn.NUMBERVALUE(INDEX(tb_SVI[],MATCH(Table3[[#This Row],[city_name]],tb_SVI[city_name_uf],0),9),".")</f>
        <v>0.48</v>
      </c>
      <c r="L1667">
        <f>_xlfn.NUMBERVALUE(INDEX(tb_SVI[],MATCH(Table3[[#This Row],[city_name]],tb_SVI[city_name_uf],0),10),".")</f>
        <v>0.68500000000000005</v>
      </c>
      <c r="M1667">
        <f>_xlfn.NUMBERVALUE(INDEX(tb_SVI[],MATCH(Table3[[#This Row],[city_name]],tb_SVI[city_name_uf],0),11),".")</f>
        <v>0.54300000000000004</v>
      </c>
      <c r="N1667" s="14">
        <f>_xlfn.PERCENTRANK.INC(Table3[MHDI_tot],Table3[[#This Row],[MHDI_tot]],3)</f>
        <v>0.108</v>
      </c>
    </row>
    <row r="1668" spans="1:14" hidden="1" x14ac:dyDescent="0.2">
      <c r="A1668" t="str">
        <f>SVI!F1668</f>
        <v>Feira Grande/AL</v>
      </c>
      <c r="B1668" t="str">
        <f>INDEX(tb_SVI[],MATCH(Table3[[#This Row],[ibge_cod]],tb_SVI[Município],0),1)</f>
        <v>AL</v>
      </c>
      <c r="C1668" t="str">
        <f>INDEX(tb_SVI[],MATCH(Table3[[#This Row],[city_name]],tb_SVI[city_name_uf],0),3)</f>
        <v>2702603</v>
      </c>
      <c r="D1668" t="s">
        <v>19310</v>
      </c>
      <c r="E1668" s="11">
        <f>INDEX(tb_SVI[],MATCH(Table3[[#This Row],[city_name]],tb_SVI[city_name_uf],0),5)</f>
        <v>22178</v>
      </c>
      <c r="F1668">
        <f>INDEX(tb_MHDI[],MATCH(Table3[[#This Row],[city_name]],tb_MHDI[mun_uf],0),5)</f>
        <v>0.53300000000000003</v>
      </c>
      <c r="G1668">
        <f>INDEX(tb_MHDI[],MATCH(Table3[[#This Row],[city_name]],tb_MHDI[mun_uf],0),6)</f>
        <v>0.51200000000000001</v>
      </c>
      <c r="H1668">
        <f>INDEX(tb_MHDI[],MATCH(Table3[[#This Row],[city_name]],tb_MHDI[mun_uf],0),7)</f>
        <v>0.73599999999999999</v>
      </c>
      <c r="I1668">
        <f>INDEX(tb_MHDI[],MATCH(Table3[[#This Row],[city_name]],tb_MHDI[mun_uf],0),8)</f>
        <v>0.40200000000000002</v>
      </c>
      <c r="J1668">
        <f>_xlfn.NUMBERVALUE(INDEX(tb_SVI[],MATCH(Table3[[#This Row],[city_name]],tb_SVI[city_name_uf],0),8),".")</f>
        <v>0.495</v>
      </c>
      <c r="K1668">
        <f>_xlfn.NUMBERVALUE(INDEX(tb_SVI[],MATCH(Table3[[#This Row],[city_name]],tb_SVI[city_name_uf],0),9),".")</f>
        <v>0.314</v>
      </c>
      <c r="L1668">
        <f>_xlfn.NUMBERVALUE(INDEX(tb_SVI[],MATCH(Table3[[#This Row],[city_name]],tb_SVI[city_name_uf],0),10),".")</f>
        <v>0.59199999999999997</v>
      </c>
      <c r="M1668">
        <f>_xlfn.NUMBERVALUE(INDEX(tb_SVI[],MATCH(Table3[[#This Row],[city_name]],tb_SVI[city_name_uf],0),11),".")</f>
        <v>0.57899999999999996</v>
      </c>
      <c r="N1668" s="14">
        <f>_xlfn.PERCENTRANK.INC(Table3[MHDI_tot],Table3[[#This Row],[MHDI_tot]],3)</f>
        <v>3.3000000000000002E-2</v>
      </c>
    </row>
    <row r="1669" spans="1:14" hidden="1" x14ac:dyDescent="0.2">
      <c r="A1669" t="str">
        <f>SVI!F1669</f>
        <v>Estrela de Alagoas/AL</v>
      </c>
      <c r="B1669" t="str">
        <f>INDEX(tb_SVI[],MATCH(Table3[[#This Row],[ibge_cod]],tb_SVI[Município],0),1)</f>
        <v>AL</v>
      </c>
      <c r="C1669" t="str">
        <f>INDEX(tb_SVI[],MATCH(Table3[[#This Row],[city_name]],tb_SVI[city_name_uf],0),3)</f>
        <v>2702553</v>
      </c>
      <c r="D1669" t="s">
        <v>19311</v>
      </c>
      <c r="E1669" s="11">
        <f>INDEX(tb_SVI[],MATCH(Table3[[#This Row],[city_name]],tb_SVI[city_name_uf],0),5)</f>
        <v>18255</v>
      </c>
      <c r="F1669">
        <f>INDEX(tb_MHDI[],MATCH(Table3[[#This Row],[city_name]],tb_MHDI[mun_uf],0),5)</f>
        <v>0.53400000000000003</v>
      </c>
      <c r="G1669">
        <f>INDEX(tb_MHDI[],MATCH(Table3[[#This Row],[city_name]],tb_MHDI[mun_uf],0),6)</f>
        <v>0.51500000000000001</v>
      </c>
      <c r="H1669">
        <f>INDEX(tb_MHDI[],MATCH(Table3[[#This Row],[city_name]],tb_MHDI[mun_uf],0),7)</f>
        <v>0.72</v>
      </c>
      <c r="I1669">
        <f>INDEX(tb_MHDI[],MATCH(Table3[[#This Row],[city_name]],tb_MHDI[mun_uf],0),8)</f>
        <v>0.41</v>
      </c>
      <c r="J1669">
        <f>_xlfn.NUMBERVALUE(INDEX(tb_SVI[],MATCH(Table3[[#This Row],[city_name]],tb_SVI[city_name_uf],0),8),".")</f>
        <v>0.55700000000000005</v>
      </c>
      <c r="K1669">
        <f>_xlfn.NUMBERVALUE(INDEX(tb_SVI[],MATCH(Table3[[#This Row],[city_name]],tb_SVI[city_name_uf],0),9),".")</f>
        <v>0.36799999999999999</v>
      </c>
      <c r="L1669">
        <f>_xlfn.NUMBERVALUE(INDEX(tb_SVI[],MATCH(Table3[[#This Row],[city_name]],tb_SVI[city_name_uf],0),10),".")</f>
        <v>0.625</v>
      </c>
      <c r="M1669">
        <f>_xlfn.NUMBERVALUE(INDEX(tb_SVI[],MATCH(Table3[[#This Row],[city_name]],tb_SVI[city_name_uf],0),11),".")</f>
        <v>0.67900000000000005</v>
      </c>
      <c r="N1669" s="14">
        <f>_xlfn.PERCENTRANK.INC(Table3[MHDI_tot],Table3[[#This Row],[MHDI_tot]],3)</f>
        <v>3.5000000000000003E-2</v>
      </c>
    </row>
    <row r="1670" spans="1:14" hidden="1" x14ac:dyDescent="0.2">
      <c r="A1670" t="str">
        <f>SVI!F1670</f>
        <v>Dois Riachos/AL</v>
      </c>
      <c r="B1670" t="str">
        <f>INDEX(tb_SVI[],MATCH(Table3[[#This Row],[ibge_cod]],tb_SVI[Município],0),1)</f>
        <v>AL</v>
      </c>
      <c r="C1670" t="str">
        <f>INDEX(tb_SVI[],MATCH(Table3[[#This Row],[city_name]],tb_SVI[city_name_uf],0),3)</f>
        <v>2702504</v>
      </c>
      <c r="D1670" t="s">
        <v>19312</v>
      </c>
      <c r="E1670" s="11">
        <f>INDEX(tb_SVI[],MATCH(Table3[[#This Row],[city_name]],tb_SVI[city_name_uf],0),5)</f>
        <v>11067</v>
      </c>
      <c r="F1670">
        <f>INDEX(tb_MHDI[],MATCH(Table3[[#This Row],[city_name]],tb_MHDI[mun_uf],0),5)</f>
        <v>0.53200000000000003</v>
      </c>
      <c r="G1670">
        <f>INDEX(tb_MHDI[],MATCH(Table3[[#This Row],[city_name]],tb_MHDI[mun_uf],0),6)</f>
        <v>0.51300000000000001</v>
      </c>
      <c r="H1670">
        <f>INDEX(tb_MHDI[],MATCH(Table3[[#This Row],[city_name]],tb_MHDI[mun_uf],0),7)</f>
        <v>0.76200000000000001</v>
      </c>
      <c r="I1670">
        <f>INDEX(tb_MHDI[],MATCH(Table3[[#This Row],[city_name]],tb_MHDI[mun_uf],0),8)</f>
        <v>0.38500000000000001</v>
      </c>
      <c r="J1670">
        <f>_xlfn.NUMBERVALUE(INDEX(tb_SVI[],MATCH(Table3[[#This Row],[city_name]],tb_SVI[city_name_uf],0),8),".")</f>
        <v>0.51100000000000001</v>
      </c>
      <c r="K1670">
        <f>_xlfn.NUMBERVALUE(INDEX(tb_SVI[],MATCH(Table3[[#This Row],[city_name]],tb_SVI[city_name_uf],0),9),".")</f>
        <v>0.35</v>
      </c>
      <c r="L1670">
        <f>_xlfn.NUMBERVALUE(INDEX(tb_SVI[],MATCH(Table3[[#This Row],[city_name]],tb_SVI[city_name_uf],0),10),".")</f>
        <v>0.62</v>
      </c>
      <c r="M1670">
        <f>_xlfn.NUMBERVALUE(INDEX(tb_SVI[],MATCH(Table3[[#This Row],[city_name]],tb_SVI[city_name_uf],0),11),".")</f>
        <v>0.56200000000000006</v>
      </c>
      <c r="N1670" s="14">
        <f>_xlfn.PERCENTRANK.INC(Table3[MHDI_tot],Table3[[#This Row],[MHDI_tot]],3)</f>
        <v>3.1E-2</v>
      </c>
    </row>
    <row r="1671" spans="1:14" hidden="1" x14ac:dyDescent="0.2">
      <c r="A1671" t="str">
        <f>SVI!F1671</f>
        <v>Delmiro Gouveia/AL</v>
      </c>
      <c r="B1671" t="str">
        <f>INDEX(tb_SVI[],MATCH(Table3[[#This Row],[ibge_cod]],tb_SVI[Município],0),1)</f>
        <v>AL</v>
      </c>
      <c r="C1671" t="str">
        <f>INDEX(tb_SVI[],MATCH(Table3[[#This Row],[city_name]],tb_SVI[city_name_uf],0),3)</f>
        <v>2702405</v>
      </c>
      <c r="D1671" t="s">
        <v>19313</v>
      </c>
      <c r="E1671" s="11">
        <f>INDEX(tb_SVI[],MATCH(Table3[[#This Row],[city_name]],tb_SVI[city_name_uf],0),5)</f>
        <v>52262</v>
      </c>
      <c r="F1671">
        <f>INDEX(tb_MHDI[],MATCH(Table3[[#This Row],[city_name]],tb_MHDI[mun_uf],0),5)</f>
        <v>0.61199999999999999</v>
      </c>
      <c r="G1671">
        <f>INDEX(tb_MHDI[],MATCH(Table3[[#This Row],[city_name]],tb_MHDI[mun_uf],0),6)</f>
        <v>0.59899999999999998</v>
      </c>
      <c r="H1671">
        <f>INDEX(tb_MHDI[],MATCH(Table3[[#This Row],[city_name]],tb_MHDI[mun_uf],0),7)</f>
        <v>0.77400000000000002</v>
      </c>
      <c r="I1671">
        <f>INDEX(tb_MHDI[],MATCH(Table3[[#This Row],[city_name]],tb_MHDI[mun_uf],0),8)</f>
        <v>0.49399999999999999</v>
      </c>
      <c r="J1671">
        <f>_xlfn.NUMBERVALUE(INDEX(tb_SVI[],MATCH(Table3[[#This Row],[city_name]],tb_SVI[city_name_uf],0),8),".")</f>
        <v>0.41599999999999998</v>
      </c>
      <c r="K1671">
        <f>_xlfn.NUMBERVALUE(INDEX(tb_SVI[],MATCH(Table3[[#This Row],[city_name]],tb_SVI[city_name_uf],0),9),".")</f>
        <v>0.13700000000000001</v>
      </c>
      <c r="L1671">
        <f>_xlfn.NUMBERVALUE(INDEX(tb_SVI[],MATCH(Table3[[#This Row],[city_name]],tb_SVI[city_name_uf],0),10),".")</f>
        <v>0.57399999999999995</v>
      </c>
      <c r="M1671">
        <f>_xlfn.NUMBERVALUE(INDEX(tb_SVI[],MATCH(Table3[[#This Row],[city_name]],tb_SVI[city_name_uf],0),11),".")</f>
        <v>0.53600000000000003</v>
      </c>
      <c r="N1671" s="14">
        <f>_xlfn.PERCENTRANK.INC(Table3[MHDI_tot],Table3[[#This Row],[MHDI_tot]],3)</f>
        <v>0.30199999999999999</v>
      </c>
    </row>
    <row r="1672" spans="1:14" hidden="1" x14ac:dyDescent="0.2">
      <c r="A1672" t="str">
        <f>SVI!F1672</f>
        <v>Craíbas/AL</v>
      </c>
      <c r="B1672" t="str">
        <f>INDEX(tb_SVI[],MATCH(Table3[[#This Row],[ibge_cod]],tb_SVI[Município],0),1)</f>
        <v>AL</v>
      </c>
      <c r="C1672" t="str">
        <f>INDEX(tb_SVI[],MATCH(Table3[[#This Row],[city_name]],tb_SVI[city_name_uf],0),3)</f>
        <v>2702355</v>
      </c>
      <c r="D1672" t="s">
        <v>19314</v>
      </c>
      <c r="E1672" s="11">
        <f>INDEX(tb_SVI[],MATCH(Table3[[#This Row],[city_name]],tb_SVI[city_name_uf],0),5)</f>
        <v>24309</v>
      </c>
      <c r="F1672">
        <f>INDEX(tb_MHDI[],MATCH(Table3[[#This Row],[city_name]],tb_MHDI[mun_uf],0),5)</f>
        <v>0.52500000000000002</v>
      </c>
      <c r="G1672">
        <f>INDEX(tb_MHDI[],MATCH(Table3[[#This Row],[city_name]],tb_MHDI[mun_uf],0),6)</f>
        <v>0.51700000000000002</v>
      </c>
      <c r="H1672">
        <f>INDEX(tb_MHDI[],MATCH(Table3[[#This Row],[city_name]],tb_MHDI[mun_uf],0),7)</f>
        <v>0.68700000000000006</v>
      </c>
      <c r="I1672">
        <f>INDEX(tb_MHDI[],MATCH(Table3[[#This Row],[city_name]],tb_MHDI[mun_uf],0),8)</f>
        <v>0.40799999999999997</v>
      </c>
      <c r="J1672">
        <f>_xlfn.NUMBERVALUE(INDEX(tb_SVI[],MATCH(Table3[[#This Row],[city_name]],tb_SVI[city_name_uf],0),8),".")</f>
        <v>0.52500000000000002</v>
      </c>
      <c r="K1672">
        <f>_xlfn.NUMBERVALUE(INDEX(tb_SVI[],MATCH(Table3[[#This Row],[city_name]],tb_SVI[city_name_uf],0),9),".")</f>
        <v>0.34200000000000003</v>
      </c>
      <c r="L1672">
        <f>_xlfn.NUMBERVALUE(INDEX(tb_SVI[],MATCH(Table3[[#This Row],[city_name]],tb_SVI[city_name_uf],0),10),".")</f>
        <v>0.64300000000000002</v>
      </c>
      <c r="M1672">
        <f>_xlfn.NUMBERVALUE(INDEX(tb_SVI[],MATCH(Table3[[#This Row],[city_name]],tb_SVI[city_name_uf],0),11),".")</f>
        <v>0.59</v>
      </c>
      <c r="N1672" s="14">
        <f>_xlfn.PERCENTRANK.INC(Table3[MHDI_tot],Table3[[#This Row],[MHDI_tot]],3)</f>
        <v>2.1999999999999999E-2</v>
      </c>
    </row>
    <row r="1673" spans="1:14" hidden="1" x14ac:dyDescent="0.2">
      <c r="A1673" t="str">
        <f>SVI!F1673</f>
        <v>Coruripe/AL</v>
      </c>
      <c r="B1673" t="str">
        <f>INDEX(tb_SVI[],MATCH(Table3[[#This Row],[ibge_cod]],tb_SVI[Município],0),1)</f>
        <v>AL</v>
      </c>
      <c r="C1673" t="str">
        <f>INDEX(tb_SVI[],MATCH(Table3[[#This Row],[city_name]],tb_SVI[city_name_uf],0),3)</f>
        <v>2702306</v>
      </c>
      <c r="D1673" t="s">
        <v>19315</v>
      </c>
      <c r="E1673" s="11">
        <f>INDEX(tb_SVI[],MATCH(Table3[[#This Row],[city_name]],tb_SVI[city_name_uf],0),5)</f>
        <v>57294</v>
      </c>
      <c r="F1673">
        <f>INDEX(tb_MHDI[],MATCH(Table3[[#This Row],[city_name]],tb_MHDI[mun_uf],0),5)</f>
        <v>0.626</v>
      </c>
      <c r="G1673">
        <f>INDEX(tb_MHDI[],MATCH(Table3[[#This Row],[city_name]],tb_MHDI[mun_uf],0),6)</f>
        <v>0.59099999999999997</v>
      </c>
      <c r="H1673">
        <f>INDEX(tb_MHDI[],MATCH(Table3[[#This Row],[city_name]],tb_MHDI[mun_uf],0),7)</f>
        <v>0.76900000000000002</v>
      </c>
      <c r="I1673">
        <f>INDEX(tb_MHDI[],MATCH(Table3[[#This Row],[city_name]],tb_MHDI[mun_uf],0),8)</f>
        <v>0.54100000000000004</v>
      </c>
      <c r="J1673">
        <f>_xlfn.NUMBERVALUE(INDEX(tb_SVI[],MATCH(Table3[[#This Row],[city_name]],tb_SVI[city_name_uf],0),8),".")</f>
        <v>0.439</v>
      </c>
      <c r="K1673">
        <f>_xlfn.NUMBERVALUE(INDEX(tb_SVI[],MATCH(Table3[[#This Row],[city_name]],tb_SVI[city_name_uf],0),9),".")</f>
        <v>0.318</v>
      </c>
      <c r="L1673">
        <f>_xlfn.NUMBERVALUE(INDEX(tb_SVI[],MATCH(Table3[[#This Row],[city_name]],tb_SVI[city_name_uf],0),10),".")</f>
        <v>0.52500000000000002</v>
      </c>
      <c r="M1673">
        <f>_xlfn.NUMBERVALUE(INDEX(tb_SVI[],MATCH(Table3[[#This Row],[city_name]],tb_SVI[city_name_uf],0),11),".")</f>
        <v>0.47399999999999998</v>
      </c>
      <c r="N1673" s="14">
        <f>_xlfn.PERCENTRANK.INC(Table3[MHDI_tot],Table3[[#This Row],[MHDI_tot]],3)</f>
        <v>0.35499999999999998</v>
      </c>
    </row>
    <row r="1674" spans="1:14" hidden="1" x14ac:dyDescent="0.2">
      <c r="A1674" t="str">
        <f>SVI!F1674</f>
        <v>Colônia Leopoldina/AL</v>
      </c>
      <c r="B1674" t="str">
        <f>INDEX(tb_SVI[],MATCH(Table3[[#This Row],[ibge_cod]],tb_SVI[Município],0),1)</f>
        <v>AL</v>
      </c>
      <c r="C1674" t="str">
        <f>INDEX(tb_SVI[],MATCH(Table3[[#This Row],[city_name]],tb_SVI[city_name_uf],0),3)</f>
        <v>2702108</v>
      </c>
      <c r="D1674" t="s">
        <v>19316</v>
      </c>
      <c r="E1674" s="11">
        <f>INDEX(tb_SVI[],MATCH(Table3[[#This Row],[city_name]],tb_SVI[city_name_uf],0),5)</f>
        <v>21818</v>
      </c>
      <c r="F1674">
        <f>INDEX(tb_MHDI[],MATCH(Table3[[#This Row],[city_name]],tb_MHDI[mun_uf],0),5)</f>
        <v>0.51700000000000002</v>
      </c>
      <c r="G1674">
        <f>INDEX(tb_MHDI[],MATCH(Table3[[#This Row],[city_name]],tb_MHDI[mun_uf],0),6)</f>
        <v>0.54800000000000004</v>
      </c>
      <c r="H1674">
        <f>INDEX(tb_MHDI[],MATCH(Table3[[#This Row],[city_name]],tb_MHDI[mun_uf],0),7)</f>
        <v>0.69299999999999995</v>
      </c>
      <c r="I1674">
        <f>INDEX(tb_MHDI[],MATCH(Table3[[#This Row],[city_name]],tb_MHDI[mun_uf],0),8)</f>
        <v>0.36299999999999999</v>
      </c>
      <c r="J1674">
        <f>_xlfn.NUMBERVALUE(INDEX(tb_SVI[],MATCH(Table3[[#This Row],[city_name]],tb_SVI[city_name_uf],0),8),".")</f>
        <v>0.54800000000000004</v>
      </c>
      <c r="K1674">
        <f>_xlfn.NUMBERVALUE(INDEX(tb_SVI[],MATCH(Table3[[#This Row],[city_name]],tb_SVI[city_name_uf],0),9),".")</f>
        <v>0.22900000000000001</v>
      </c>
      <c r="L1674">
        <f>_xlfn.NUMBERVALUE(INDEX(tb_SVI[],MATCH(Table3[[#This Row],[city_name]],tb_SVI[city_name_uf],0),10),".")</f>
        <v>0.81899999999999995</v>
      </c>
      <c r="M1674">
        <f>_xlfn.NUMBERVALUE(INDEX(tb_SVI[],MATCH(Table3[[#This Row],[city_name]],tb_SVI[city_name_uf],0),11),".")</f>
        <v>0.59699999999999998</v>
      </c>
      <c r="N1674" s="14">
        <f>_xlfn.PERCENTRANK.INC(Table3[MHDI_tot],Table3[[#This Row],[MHDI_tot]],3)</f>
        <v>1.4999999999999999E-2</v>
      </c>
    </row>
    <row r="1675" spans="1:14" hidden="1" x14ac:dyDescent="0.2">
      <c r="A1675" t="str">
        <f>SVI!F1675</f>
        <v>Coité do Nóia/AL</v>
      </c>
      <c r="B1675" t="str">
        <f>INDEX(tb_SVI[],MATCH(Table3[[#This Row],[ibge_cod]],tb_SVI[Município],0),1)</f>
        <v>AL</v>
      </c>
      <c r="C1675" t="str">
        <f>INDEX(tb_SVI[],MATCH(Table3[[#This Row],[city_name]],tb_SVI[city_name_uf],0),3)</f>
        <v>2702009</v>
      </c>
      <c r="D1675" t="s">
        <v>19317</v>
      </c>
      <c r="E1675" s="11">
        <f>INDEX(tb_SVI[],MATCH(Table3[[#This Row],[city_name]],tb_SVI[city_name_uf],0),5)</f>
        <v>10643</v>
      </c>
      <c r="F1675">
        <f>INDEX(tb_MHDI[],MATCH(Table3[[#This Row],[city_name]],tb_MHDI[mun_uf],0),5)</f>
        <v>0.53300000000000003</v>
      </c>
      <c r="G1675">
        <f>INDEX(tb_MHDI[],MATCH(Table3[[#This Row],[city_name]],tb_MHDI[mun_uf],0),6)</f>
        <v>0.52</v>
      </c>
      <c r="H1675">
        <f>INDEX(tb_MHDI[],MATCH(Table3[[#This Row],[city_name]],tb_MHDI[mun_uf],0),7)</f>
        <v>0.73</v>
      </c>
      <c r="I1675">
        <f>INDEX(tb_MHDI[],MATCH(Table3[[#This Row],[city_name]],tb_MHDI[mun_uf],0),8)</f>
        <v>0.39800000000000002</v>
      </c>
      <c r="J1675">
        <f>_xlfn.NUMBERVALUE(INDEX(tb_SVI[],MATCH(Table3[[#This Row],[city_name]],tb_SVI[city_name_uf],0),8),".")</f>
        <v>0.53</v>
      </c>
      <c r="K1675">
        <f>_xlfn.NUMBERVALUE(INDEX(tb_SVI[],MATCH(Table3[[#This Row],[city_name]],tb_SVI[city_name_uf],0),9),".")</f>
        <v>0.41099999999999998</v>
      </c>
      <c r="L1675">
        <f>_xlfn.NUMBERVALUE(INDEX(tb_SVI[],MATCH(Table3[[#This Row],[city_name]],tb_SVI[city_name_uf],0),10),".")</f>
        <v>0.626</v>
      </c>
      <c r="M1675">
        <f>_xlfn.NUMBERVALUE(INDEX(tb_SVI[],MATCH(Table3[[#This Row],[city_name]],tb_SVI[city_name_uf],0),11),".")</f>
        <v>0.55200000000000005</v>
      </c>
      <c r="N1675" s="14">
        <f>_xlfn.PERCENTRANK.INC(Table3[MHDI_tot],Table3[[#This Row],[MHDI_tot]],3)</f>
        <v>3.3000000000000002E-2</v>
      </c>
    </row>
    <row r="1676" spans="1:14" hidden="1" x14ac:dyDescent="0.2">
      <c r="A1676" t="str">
        <f>SVI!F1676</f>
        <v>Chã Preta/AL</v>
      </c>
      <c r="B1676" t="str">
        <f>INDEX(tb_SVI[],MATCH(Table3[[#This Row],[ibge_cod]],tb_SVI[Município],0),1)</f>
        <v>AL</v>
      </c>
      <c r="C1676" t="str">
        <f>INDEX(tb_SVI[],MATCH(Table3[[#This Row],[city_name]],tb_SVI[city_name_uf],0),3)</f>
        <v>2701902</v>
      </c>
      <c r="D1676" t="s">
        <v>19318</v>
      </c>
      <c r="E1676" s="11">
        <f>INDEX(tb_SVI[],MATCH(Table3[[#This Row],[city_name]],tb_SVI[city_name_uf],0),5)</f>
        <v>7311</v>
      </c>
      <c r="F1676">
        <f>INDEX(tb_MHDI[],MATCH(Table3[[#This Row],[city_name]],tb_MHDI[mun_uf],0),5)</f>
        <v>0.57499999999999996</v>
      </c>
      <c r="G1676">
        <f>INDEX(tb_MHDI[],MATCH(Table3[[#This Row],[city_name]],tb_MHDI[mun_uf],0),6)</f>
        <v>0.53700000000000003</v>
      </c>
      <c r="H1676">
        <f>INDEX(tb_MHDI[],MATCH(Table3[[#This Row],[city_name]],tb_MHDI[mun_uf],0),7)</f>
        <v>0.73699999999999999</v>
      </c>
      <c r="I1676">
        <f>INDEX(tb_MHDI[],MATCH(Table3[[#This Row],[city_name]],tb_MHDI[mun_uf],0),8)</f>
        <v>0.48099999999999998</v>
      </c>
      <c r="J1676">
        <f>_xlfn.NUMBERVALUE(INDEX(tb_SVI[],MATCH(Table3[[#This Row],[city_name]],tb_SVI[city_name_uf],0),8),".")</f>
        <v>0.46500000000000002</v>
      </c>
      <c r="K1676">
        <f>_xlfn.NUMBERVALUE(INDEX(tb_SVI[],MATCH(Table3[[#This Row],[city_name]],tb_SVI[city_name_uf],0),9),".")</f>
        <v>0.373</v>
      </c>
      <c r="L1676">
        <f>_xlfn.NUMBERVALUE(INDEX(tb_SVI[],MATCH(Table3[[#This Row],[city_name]],tb_SVI[city_name_uf],0),10),".")</f>
        <v>0.57899999999999996</v>
      </c>
      <c r="M1676">
        <f>_xlfn.NUMBERVALUE(INDEX(tb_SVI[],MATCH(Table3[[#This Row],[city_name]],tb_SVI[city_name_uf],0),11),".")</f>
        <v>0.44400000000000001</v>
      </c>
      <c r="N1676" s="14">
        <f>_xlfn.PERCENTRANK.INC(Table3[MHDI_tot],Table3[[#This Row],[MHDI_tot]],3)</f>
        <v>0.14399999999999999</v>
      </c>
    </row>
    <row r="1677" spans="1:14" hidden="1" x14ac:dyDescent="0.2">
      <c r="A1677" t="str">
        <f>SVI!F1677</f>
        <v>Carneiros/AL</v>
      </c>
      <c r="B1677" t="str">
        <f>INDEX(tb_SVI[],MATCH(Table3[[#This Row],[ibge_cod]],tb_SVI[Município],0),1)</f>
        <v>AL</v>
      </c>
      <c r="C1677" t="str">
        <f>INDEX(tb_SVI[],MATCH(Table3[[#This Row],[city_name]],tb_SVI[city_name_uf],0),3)</f>
        <v>2701803</v>
      </c>
      <c r="D1677" t="s">
        <v>19319</v>
      </c>
      <c r="E1677" s="11">
        <f>INDEX(tb_SVI[],MATCH(Table3[[#This Row],[city_name]],tb_SVI[city_name_uf],0),5)</f>
        <v>9159</v>
      </c>
      <c r="F1677">
        <f>INDEX(tb_MHDI[],MATCH(Table3[[#This Row],[city_name]],tb_MHDI[mun_uf],0),5)</f>
        <v>0.52600000000000002</v>
      </c>
      <c r="G1677">
        <f>INDEX(tb_MHDI[],MATCH(Table3[[#This Row],[city_name]],tb_MHDI[mun_uf],0),6)</f>
        <v>0.51700000000000002</v>
      </c>
      <c r="H1677">
        <f>INDEX(tb_MHDI[],MATCH(Table3[[#This Row],[city_name]],tb_MHDI[mun_uf],0),7)</f>
        <v>0.70899999999999996</v>
      </c>
      <c r="I1677">
        <f>INDEX(tb_MHDI[],MATCH(Table3[[#This Row],[city_name]],tb_MHDI[mun_uf],0),8)</f>
        <v>0.39800000000000002</v>
      </c>
      <c r="J1677">
        <f>_xlfn.NUMBERVALUE(INDEX(tb_SVI[],MATCH(Table3[[#This Row],[city_name]],tb_SVI[city_name_uf],0),8),".")</f>
        <v>0.60399999999999998</v>
      </c>
      <c r="K1677">
        <f>_xlfn.NUMBERVALUE(INDEX(tb_SVI[],MATCH(Table3[[#This Row],[city_name]],tb_SVI[city_name_uf],0),9),".")</f>
        <v>0.52600000000000002</v>
      </c>
      <c r="L1677">
        <f>_xlfn.NUMBERVALUE(INDEX(tb_SVI[],MATCH(Table3[[#This Row],[city_name]],tb_SVI[city_name_uf],0),10),".")</f>
        <v>0.60099999999999998</v>
      </c>
      <c r="M1677">
        <f>_xlfn.NUMBERVALUE(INDEX(tb_SVI[],MATCH(Table3[[#This Row],[city_name]],tb_SVI[city_name_uf],0),11),".")</f>
        <v>0.68400000000000005</v>
      </c>
      <c r="N1677" s="14">
        <f>_xlfn.PERCENTRANK.INC(Table3[MHDI_tot],Table3[[#This Row],[MHDI_tot]],3)</f>
        <v>2.4E-2</v>
      </c>
    </row>
    <row r="1678" spans="1:14" hidden="1" x14ac:dyDescent="0.2">
      <c r="A1678" t="str">
        <f>SVI!F1678</f>
        <v>Capela/AL</v>
      </c>
      <c r="B1678" t="str">
        <f>INDEX(tb_SVI[],MATCH(Table3[[#This Row],[ibge_cod]],tb_SVI[Município],0),1)</f>
        <v>AL</v>
      </c>
      <c r="C1678" t="str">
        <f>INDEX(tb_SVI[],MATCH(Table3[[#This Row],[city_name]],tb_SVI[city_name_uf],0),3)</f>
        <v>2701704</v>
      </c>
      <c r="D1678" t="s">
        <v>19320</v>
      </c>
      <c r="E1678" s="11">
        <f>INDEX(tb_SVI[],MATCH(Table3[[#This Row],[city_name]],tb_SVI[city_name_uf],0),5)</f>
        <v>16979</v>
      </c>
      <c r="F1678">
        <f>INDEX(tb_MHDI[],MATCH(Table3[[#This Row],[city_name]],tb_MHDI[mun_uf],0),5)</f>
        <v>0.57299999999999995</v>
      </c>
      <c r="G1678">
        <f>INDEX(tb_MHDI[],MATCH(Table3[[#This Row],[city_name]],tb_MHDI[mun_uf],0),6)</f>
        <v>0.55400000000000005</v>
      </c>
      <c r="H1678">
        <f>INDEX(tb_MHDI[],MATCH(Table3[[#This Row],[city_name]],tb_MHDI[mun_uf],0),7)</f>
        <v>0.74299999999999999</v>
      </c>
      <c r="I1678">
        <f>INDEX(tb_MHDI[],MATCH(Table3[[#This Row],[city_name]],tb_MHDI[mun_uf],0),8)</f>
        <v>0.45600000000000002</v>
      </c>
      <c r="J1678">
        <f>_xlfn.NUMBERVALUE(INDEX(tb_SVI[],MATCH(Table3[[#This Row],[city_name]],tb_SVI[city_name_uf],0),8),".")</f>
        <v>0.47699999999999998</v>
      </c>
      <c r="K1678">
        <f>_xlfn.NUMBERVALUE(INDEX(tb_SVI[],MATCH(Table3[[#This Row],[city_name]],tb_SVI[city_name_uf],0),9),".")</f>
        <v>0.29399999999999998</v>
      </c>
      <c r="L1678">
        <f>_xlfn.NUMBERVALUE(INDEX(tb_SVI[],MATCH(Table3[[#This Row],[city_name]],tb_SVI[city_name_uf],0),10),".")</f>
        <v>0.61599999999999999</v>
      </c>
      <c r="M1678">
        <f>_xlfn.NUMBERVALUE(INDEX(tb_SVI[],MATCH(Table3[[#This Row],[city_name]],tb_SVI[city_name_uf],0),11),".")</f>
        <v>0.52200000000000002</v>
      </c>
      <c r="N1678" s="14">
        <f>_xlfn.PERCENTRANK.INC(Table3[MHDI_tot],Table3[[#This Row],[MHDI_tot]],3)</f>
        <v>0.13700000000000001</v>
      </c>
    </row>
    <row r="1679" spans="1:14" hidden="1" x14ac:dyDescent="0.2">
      <c r="A1679" t="str">
        <f>SVI!F1679</f>
        <v>Canapi/AL</v>
      </c>
      <c r="B1679" t="str">
        <f>INDEX(tb_SVI[],MATCH(Table3[[#This Row],[ibge_cod]],tb_SVI[Município],0),1)</f>
        <v>AL</v>
      </c>
      <c r="C1679" t="str">
        <f>INDEX(tb_SVI[],MATCH(Table3[[#This Row],[city_name]],tb_SVI[city_name_uf],0),3)</f>
        <v>2701605</v>
      </c>
      <c r="D1679" t="s">
        <v>19321</v>
      </c>
      <c r="E1679" s="11">
        <f>INDEX(tb_SVI[],MATCH(Table3[[#This Row],[city_name]],tb_SVI[city_name_uf],0),5)</f>
        <v>17719</v>
      </c>
      <c r="F1679">
        <f>INDEX(tb_MHDI[],MATCH(Table3[[#This Row],[city_name]],tb_MHDI[mun_uf],0),5)</f>
        <v>0.50600000000000001</v>
      </c>
      <c r="G1679">
        <f>INDEX(tb_MHDI[],MATCH(Table3[[#This Row],[city_name]],tb_MHDI[mun_uf],0),6)</f>
        <v>0.504</v>
      </c>
      <c r="H1679">
        <f>INDEX(tb_MHDI[],MATCH(Table3[[#This Row],[city_name]],tb_MHDI[mun_uf],0),7)</f>
        <v>0.71899999999999997</v>
      </c>
      <c r="I1679">
        <f>INDEX(tb_MHDI[],MATCH(Table3[[#This Row],[city_name]],tb_MHDI[mun_uf],0),8)</f>
        <v>0.35699999999999998</v>
      </c>
      <c r="J1679">
        <f>_xlfn.NUMBERVALUE(INDEX(tb_SVI[],MATCH(Table3[[#This Row],[city_name]],tb_SVI[city_name_uf],0),8),".")</f>
        <v>0.59899999999999998</v>
      </c>
      <c r="K1679">
        <f>_xlfn.NUMBERVALUE(INDEX(tb_SVI[],MATCH(Table3[[#This Row],[city_name]],tb_SVI[city_name_uf],0),9),".")</f>
        <v>0.47699999999999998</v>
      </c>
      <c r="L1679">
        <f>_xlfn.NUMBERVALUE(INDEX(tb_SVI[],MATCH(Table3[[#This Row],[city_name]],tb_SVI[city_name_uf],0),10),".")</f>
        <v>0.66700000000000004</v>
      </c>
      <c r="M1679">
        <f>_xlfn.NUMBERVALUE(INDEX(tb_SVI[],MATCH(Table3[[#This Row],[city_name]],tb_SVI[city_name_uf],0),11),".")</f>
        <v>0.65300000000000002</v>
      </c>
      <c r="N1679" s="14">
        <f>_xlfn.PERCENTRANK.INC(Table3[MHDI_tot],Table3[[#This Row],[MHDI_tot]],3)</f>
        <v>8.9999999999999993E-3</v>
      </c>
    </row>
    <row r="1680" spans="1:14" hidden="1" x14ac:dyDescent="0.2">
      <c r="A1680" t="str">
        <f>SVI!F1680</f>
        <v>Campo Grande/AL</v>
      </c>
      <c r="B1680" t="str">
        <f>INDEX(tb_SVI[],MATCH(Table3[[#This Row],[ibge_cod]],tb_SVI[Município],0),1)</f>
        <v>AL</v>
      </c>
      <c r="C1680" t="str">
        <f>INDEX(tb_SVI[],MATCH(Table3[[#This Row],[city_name]],tb_SVI[city_name_uf],0),3)</f>
        <v>2701506</v>
      </c>
      <c r="D1680" t="s">
        <v>19322</v>
      </c>
      <c r="E1680" s="11">
        <f>INDEX(tb_SVI[],MATCH(Table3[[#This Row],[city_name]],tb_SVI[city_name_uf],0),5)</f>
        <v>9567</v>
      </c>
      <c r="F1680">
        <f>INDEX(tb_MHDI[],MATCH(Table3[[#This Row],[city_name]],tb_MHDI[mun_uf],0),5)</f>
        <v>0.52400000000000002</v>
      </c>
      <c r="G1680">
        <f>INDEX(tb_MHDI[],MATCH(Table3[[#This Row],[city_name]],tb_MHDI[mun_uf],0),6)</f>
        <v>0.502</v>
      </c>
      <c r="H1680">
        <f>INDEX(tb_MHDI[],MATCH(Table3[[#This Row],[city_name]],tb_MHDI[mun_uf],0),7)</f>
        <v>0.73899999999999999</v>
      </c>
      <c r="I1680">
        <f>INDEX(tb_MHDI[],MATCH(Table3[[#This Row],[city_name]],tb_MHDI[mun_uf],0),8)</f>
        <v>0.38700000000000001</v>
      </c>
      <c r="J1680">
        <f>_xlfn.NUMBERVALUE(INDEX(tb_SVI[],MATCH(Table3[[#This Row],[city_name]],tb_SVI[city_name_uf],0),8),".")</f>
        <v>0.51800000000000002</v>
      </c>
      <c r="K1680">
        <f>_xlfn.NUMBERVALUE(INDEX(tb_SVI[],MATCH(Table3[[#This Row],[city_name]],tb_SVI[city_name_uf],0),9),".")</f>
        <v>0.25600000000000001</v>
      </c>
      <c r="L1680">
        <f>_xlfn.NUMBERVALUE(INDEX(tb_SVI[],MATCH(Table3[[#This Row],[city_name]],tb_SVI[city_name_uf],0),10),".")</f>
        <v>0.61599999999999999</v>
      </c>
      <c r="M1680">
        <f>_xlfn.NUMBERVALUE(INDEX(tb_SVI[],MATCH(Table3[[#This Row],[city_name]],tb_SVI[city_name_uf],0),11),".")</f>
        <v>0.68200000000000005</v>
      </c>
      <c r="N1680" s="14">
        <f>_xlfn.PERCENTRANK.INC(Table3[MHDI_tot],Table3[[#This Row],[MHDI_tot]],3)</f>
        <v>2.1000000000000001E-2</v>
      </c>
    </row>
    <row r="1681" spans="1:14" hidden="1" x14ac:dyDescent="0.2">
      <c r="A1681" t="str">
        <f>SVI!F1681</f>
        <v>Campo Alegre/AL</v>
      </c>
      <c r="B1681" t="str">
        <f>INDEX(tb_SVI[],MATCH(Table3[[#This Row],[ibge_cod]],tb_SVI[Município],0),1)</f>
        <v>AL</v>
      </c>
      <c r="C1681" t="str">
        <f>INDEX(tb_SVI[],MATCH(Table3[[#This Row],[city_name]],tb_SVI[city_name_uf],0),3)</f>
        <v>2701407</v>
      </c>
      <c r="D1681" t="s">
        <v>19323</v>
      </c>
      <c r="E1681" s="11">
        <f>INDEX(tb_SVI[],MATCH(Table3[[#This Row],[city_name]],tb_SVI[city_name_uf],0),5)</f>
        <v>57537</v>
      </c>
      <c r="F1681">
        <f>INDEX(tb_MHDI[],MATCH(Table3[[#This Row],[city_name]],tb_MHDI[mun_uf],0),5)</f>
        <v>0.56999999999999995</v>
      </c>
      <c r="G1681">
        <f>INDEX(tb_MHDI[],MATCH(Table3[[#This Row],[city_name]],tb_MHDI[mun_uf],0),6)</f>
        <v>0.53100000000000003</v>
      </c>
      <c r="H1681">
        <f>INDEX(tb_MHDI[],MATCH(Table3[[#This Row],[city_name]],tb_MHDI[mun_uf],0),7)</f>
        <v>0.74199999999999999</v>
      </c>
      <c r="I1681">
        <f>INDEX(tb_MHDI[],MATCH(Table3[[#This Row],[city_name]],tb_MHDI[mun_uf],0),8)</f>
        <v>0.47</v>
      </c>
      <c r="J1681">
        <f>_xlfn.NUMBERVALUE(INDEX(tb_SVI[],MATCH(Table3[[#This Row],[city_name]],tb_SVI[city_name_uf],0),8),".")</f>
        <v>0.51500000000000001</v>
      </c>
      <c r="K1681">
        <f>_xlfn.NUMBERVALUE(INDEX(tb_SVI[],MATCH(Table3[[#This Row],[city_name]],tb_SVI[city_name_uf],0),9),".")</f>
        <v>0.29199999999999998</v>
      </c>
      <c r="L1681">
        <f>_xlfn.NUMBERVALUE(INDEX(tb_SVI[],MATCH(Table3[[#This Row],[city_name]],tb_SVI[city_name_uf],0),10),".")</f>
        <v>0.65100000000000002</v>
      </c>
      <c r="M1681">
        <f>_xlfn.NUMBERVALUE(INDEX(tb_SVI[],MATCH(Table3[[#This Row],[city_name]],tb_SVI[city_name_uf],0),11),".")</f>
        <v>0.60299999999999998</v>
      </c>
      <c r="N1681" s="14">
        <f>_xlfn.PERCENTRANK.INC(Table3[MHDI_tot],Table3[[#This Row],[MHDI_tot]],3)</f>
        <v>0.125</v>
      </c>
    </row>
    <row r="1682" spans="1:14" hidden="1" x14ac:dyDescent="0.2">
      <c r="A1682" t="str">
        <f>SVI!F1682</f>
        <v>Campestre/AL</v>
      </c>
      <c r="B1682" t="str">
        <f>INDEX(tb_SVI[],MATCH(Table3[[#This Row],[ibge_cod]],tb_SVI[Município],0),1)</f>
        <v>AL</v>
      </c>
      <c r="C1682" t="str">
        <f>INDEX(tb_SVI[],MATCH(Table3[[#This Row],[city_name]],tb_SVI[city_name_uf],0),3)</f>
        <v>2701357</v>
      </c>
      <c r="D1682" t="s">
        <v>19324</v>
      </c>
      <c r="E1682" s="11">
        <f>INDEX(tb_SVI[],MATCH(Table3[[#This Row],[city_name]],tb_SVI[city_name_uf],0),5)</f>
        <v>6954</v>
      </c>
      <c r="F1682">
        <f>INDEX(tb_MHDI[],MATCH(Table3[[#This Row],[city_name]],tb_MHDI[mun_uf],0),5)</f>
        <v>0.55900000000000005</v>
      </c>
      <c r="G1682">
        <f>INDEX(tb_MHDI[],MATCH(Table3[[#This Row],[city_name]],tb_MHDI[mun_uf],0),6)</f>
        <v>0.55000000000000004</v>
      </c>
      <c r="H1682">
        <f>INDEX(tb_MHDI[],MATCH(Table3[[#This Row],[city_name]],tb_MHDI[mun_uf],0),7)</f>
        <v>0.72899999999999998</v>
      </c>
      <c r="I1682">
        <f>INDEX(tb_MHDI[],MATCH(Table3[[#This Row],[city_name]],tb_MHDI[mun_uf],0),8)</f>
        <v>0.435</v>
      </c>
      <c r="J1682">
        <f>_xlfn.NUMBERVALUE(INDEX(tb_SVI[],MATCH(Table3[[#This Row],[city_name]],tb_SVI[city_name_uf],0),8),".")</f>
        <v>0.55400000000000005</v>
      </c>
      <c r="K1682">
        <f>_xlfn.NUMBERVALUE(INDEX(tb_SVI[],MATCH(Table3[[#This Row],[city_name]],tb_SVI[city_name_uf],0),9),".")</f>
        <v>0.38</v>
      </c>
      <c r="L1682">
        <f>_xlfn.NUMBERVALUE(INDEX(tb_SVI[],MATCH(Table3[[#This Row],[city_name]],tb_SVI[city_name_uf],0),10),".")</f>
        <v>0.70599999999999996</v>
      </c>
      <c r="M1682">
        <f>_xlfn.NUMBERVALUE(INDEX(tb_SVI[],MATCH(Table3[[#This Row],[city_name]],tb_SVI[city_name_uf],0),11),".")</f>
        <v>0.57699999999999996</v>
      </c>
      <c r="N1682" s="14">
        <f>_xlfn.PERCENTRANK.INC(Table3[MHDI_tot],Table3[[#This Row],[MHDI_tot]],3)</f>
        <v>8.6999999999999994E-2</v>
      </c>
    </row>
    <row r="1683" spans="1:14" hidden="1" x14ac:dyDescent="0.2">
      <c r="A1683" t="str">
        <f>SVI!F1683</f>
        <v>Cajueiro/AL</v>
      </c>
      <c r="B1683" t="str">
        <f>INDEX(tb_SVI[],MATCH(Table3[[#This Row],[ibge_cod]],tb_SVI[Município],0),1)</f>
        <v>AL</v>
      </c>
      <c r="C1683" t="str">
        <f>INDEX(tb_SVI[],MATCH(Table3[[#This Row],[city_name]],tb_SVI[city_name_uf],0),3)</f>
        <v>2701308</v>
      </c>
      <c r="D1683" t="s">
        <v>19325</v>
      </c>
      <c r="E1683" s="11">
        <f>INDEX(tb_SVI[],MATCH(Table3[[#This Row],[city_name]],tb_SVI[city_name_uf],0),5)</f>
        <v>21331</v>
      </c>
      <c r="F1683">
        <f>INDEX(tb_MHDI[],MATCH(Table3[[#This Row],[city_name]],tb_MHDI[mun_uf],0),5)</f>
        <v>0.56200000000000006</v>
      </c>
      <c r="G1683">
        <f>INDEX(tb_MHDI[],MATCH(Table3[[#This Row],[city_name]],tb_MHDI[mun_uf],0),6)</f>
        <v>0.54200000000000004</v>
      </c>
      <c r="H1683">
        <f>INDEX(tb_MHDI[],MATCH(Table3[[#This Row],[city_name]],tb_MHDI[mun_uf],0),7)</f>
        <v>0.69099999999999995</v>
      </c>
      <c r="I1683">
        <f>INDEX(tb_MHDI[],MATCH(Table3[[#This Row],[city_name]],tb_MHDI[mun_uf],0),8)</f>
        <v>0.47299999999999998</v>
      </c>
      <c r="J1683">
        <f>_xlfn.NUMBERVALUE(INDEX(tb_SVI[],MATCH(Table3[[#This Row],[city_name]],tb_SVI[city_name_uf],0),8),".")</f>
        <v>0.57499999999999996</v>
      </c>
      <c r="K1683">
        <f>_xlfn.NUMBERVALUE(INDEX(tb_SVI[],MATCH(Table3[[#This Row],[city_name]],tb_SVI[city_name_uf],0),9),".")</f>
        <v>0.48699999999999999</v>
      </c>
      <c r="L1683">
        <f>_xlfn.NUMBERVALUE(INDEX(tb_SVI[],MATCH(Table3[[#This Row],[city_name]],tb_SVI[city_name_uf],0),10),".")</f>
        <v>0.69099999999999995</v>
      </c>
      <c r="M1683">
        <f>_xlfn.NUMBERVALUE(INDEX(tb_SVI[],MATCH(Table3[[#This Row],[city_name]],tb_SVI[city_name_uf],0),11),".")</f>
        <v>0.54700000000000004</v>
      </c>
      <c r="N1683" s="14">
        <f>_xlfn.PERCENTRANK.INC(Table3[MHDI_tot],Table3[[#This Row],[MHDI_tot]],3)</f>
        <v>9.6000000000000002E-2</v>
      </c>
    </row>
    <row r="1684" spans="1:14" hidden="1" x14ac:dyDescent="0.2">
      <c r="A1684" t="str">
        <f>SVI!F1684</f>
        <v>Cacimbinhas/AL</v>
      </c>
      <c r="B1684" t="str">
        <f>INDEX(tb_SVI[],MATCH(Table3[[#This Row],[ibge_cod]],tb_SVI[Município],0),1)</f>
        <v>AL</v>
      </c>
      <c r="C1684" t="str">
        <f>INDEX(tb_SVI[],MATCH(Table3[[#This Row],[city_name]],tb_SVI[city_name_uf],0),3)</f>
        <v>2701209</v>
      </c>
      <c r="D1684" t="s">
        <v>19326</v>
      </c>
      <c r="E1684" s="11">
        <f>INDEX(tb_SVI[],MATCH(Table3[[#This Row],[city_name]],tb_SVI[city_name_uf],0),5)</f>
        <v>10889</v>
      </c>
      <c r="F1684">
        <f>INDEX(tb_MHDI[],MATCH(Table3[[#This Row],[city_name]],tb_MHDI[mun_uf],0),5)</f>
        <v>0.53100000000000003</v>
      </c>
      <c r="G1684">
        <f>INDEX(tb_MHDI[],MATCH(Table3[[#This Row],[city_name]],tb_MHDI[mun_uf],0),6)</f>
        <v>0.55900000000000005</v>
      </c>
      <c r="H1684">
        <f>INDEX(tb_MHDI[],MATCH(Table3[[#This Row],[city_name]],tb_MHDI[mun_uf],0),7)</f>
        <v>0.69699999999999995</v>
      </c>
      <c r="I1684">
        <f>INDEX(tb_MHDI[],MATCH(Table3[[#This Row],[city_name]],tb_MHDI[mun_uf],0),8)</f>
        <v>0.38400000000000001</v>
      </c>
      <c r="J1684">
        <f>_xlfn.NUMBERVALUE(INDEX(tb_SVI[],MATCH(Table3[[#This Row],[city_name]],tb_SVI[city_name_uf],0),8),".")</f>
        <v>0.59699999999999998</v>
      </c>
      <c r="K1684">
        <f>_xlfn.NUMBERVALUE(INDEX(tb_SVI[],MATCH(Table3[[#This Row],[city_name]],tb_SVI[city_name_uf],0),9),".")</f>
        <v>0.55500000000000005</v>
      </c>
      <c r="L1684">
        <f>_xlfn.NUMBERVALUE(INDEX(tb_SVI[],MATCH(Table3[[#This Row],[city_name]],tb_SVI[city_name_uf],0),10),".")</f>
        <v>0.64900000000000002</v>
      </c>
      <c r="M1684">
        <f>_xlfn.NUMBERVALUE(INDEX(tb_SVI[],MATCH(Table3[[#This Row],[city_name]],tb_SVI[city_name_uf],0),11),".")</f>
        <v>0.58799999999999997</v>
      </c>
      <c r="N1684" s="14">
        <f>_xlfn.PERCENTRANK.INC(Table3[MHDI_tot],Table3[[#This Row],[MHDI_tot]],3)</f>
        <v>0.03</v>
      </c>
    </row>
    <row r="1685" spans="1:14" hidden="1" x14ac:dyDescent="0.2">
      <c r="A1685" t="str">
        <f>SVI!F1685</f>
        <v>Branquinha/AL</v>
      </c>
      <c r="B1685" t="str">
        <f>INDEX(tb_SVI[],MATCH(Table3[[#This Row],[ibge_cod]],tb_SVI[Município],0),1)</f>
        <v>AL</v>
      </c>
      <c r="C1685" t="str">
        <f>INDEX(tb_SVI[],MATCH(Table3[[#This Row],[city_name]],tb_SVI[city_name_uf],0),3)</f>
        <v>2701100</v>
      </c>
      <c r="D1685" t="s">
        <v>19327</v>
      </c>
      <c r="E1685" s="11">
        <f>INDEX(tb_SVI[],MATCH(Table3[[#This Row],[city_name]],tb_SVI[city_name_uf],0),5)</f>
        <v>10460</v>
      </c>
      <c r="F1685">
        <f>INDEX(tb_MHDI[],MATCH(Table3[[#This Row],[city_name]],tb_MHDI[mun_uf],0),5)</f>
        <v>0.51300000000000001</v>
      </c>
      <c r="G1685">
        <f>INDEX(tb_MHDI[],MATCH(Table3[[#This Row],[city_name]],tb_MHDI[mun_uf],0),6)</f>
        <v>0.53400000000000003</v>
      </c>
      <c r="H1685">
        <f>INDEX(tb_MHDI[],MATCH(Table3[[#This Row],[city_name]],tb_MHDI[mun_uf],0),7)</f>
        <v>0.69899999999999995</v>
      </c>
      <c r="I1685">
        <f>INDEX(tb_MHDI[],MATCH(Table3[[#This Row],[city_name]],tb_MHDI[mun_uf],0),8)</f>
        <v>0.36199999999999999</v>
      </c>
      <c r="J1685">
        <f>_xlfn.NUMBERVALUE(INDEX(tb_SVI[],MATCH(Table3[[#This Row],[city_name]],tb_SVI[city_name_uf],0),8),".")</f>
        <v>0.623</v>
      </c>
      <c r="K1685">
        <f>_xlfn.NUMBERVALUE(INDEX(tb_SVI[],MATCH(Table3[[#This Row],[city_name]],tb_SVI[city_name_uf],0),9),".")</f>
        <v>0.53200000000000003</v>
      </c>
      <c r="L1685">
        <f>_xlfn.NUMBERVALUE(INDEX(tb_SVI[],MATCH(Table3[[#This Row],[city_name]],tb_SVI[city_name_uf],0),10),".")</f>
        <v>0.78100000000000003</v>
      </c>
      <c r="M1685">
        <f>_xlfn.NUMBERVALUE(INDEX(tb_SVI[],MATCH(Table3[[#This Row],[city_name]],tb_SVI[city_name_uf],0),11),".")</f>
        <v>0.55700000000000005</v>
      </c>
      <c r="N1685" s="14">
        <f>_xlfn.PERCENTRANK.INC(Table3[MHDI_tot],Table3[[#This Row],[MHDI_tot]],3)</f>
        <v>1.2E-2</v>
      </c>
    </row>
    <row r="1686" spans="1:14" hidden="1" x14ac:dyDescent="0.2">
      <c r="A1686" t="str">
        <f>SVI!F1686</f>
        <v>Boca da Mata/AL</v>
      </c>
      <c r="B1686" t="str">
        <f>INDEX(tb_SVI[],MATCH(Table3[[#This Row],[ibge_cod]],tb_SVI[Município],0),1)</f>
        <v>AL</v>
      </c>
      <c r="C1686" t="str">
        <f>INDEX(tb_SVI[],MATCH(Table3[[#This Row],[city_name]],tb_SVI[city_name_uf],0),3)</f>
        <v>2701001</v>
      </c>
      <c r="D1686" t="s">
        <v>19328</v>
      </c>
      <c r="E1686" s="11">
        <f>INDEX(tb_SVI[],MATCH(Table3[[#This Row],[city_name]],tb_SVI[city_name_uf],0),5)</f>
        <v>27356</v>
      </c>
      <c r="F1686">
        <f>INDEX(tb_MHDI[],MATCH(Table3[[#This Row],[city_name]],tb_MHDI[mun_uf],0),5)</f>
        <v>0.60399999999999998</v>
      </c>
      <c r="G1686">
        <f>INDEX(tb_MHDI[],MATCH(Table3[[#This Row],[city_name]],tb_MHDI[mun_uf],0),6)</f>
        <v>0.56000000000000005</v>
      </c>
      <c r="H1686">
        <f>INDEX(tb_MHDI[],MATCH(Table3[[#This Row],[city_name]],tb_MHDI[mun_uf],0),7)</f>
        <v>0.75800000000000001</v>
      </c>
      <c r="I1686">
        <f>INDEX(tb_MHDI[],MATCH(Table3[[#This Row],[city_name]],tb_MHDI[mun_uf],0),8)</f>
        <v>0.51800000000000002</v>
      </c>
      <c r="J1686">
        <f>_xlfn.NUMBERVALUE(INDEX(tb_SVI[],MATCH(Table3[[#This Row],[city_name]],tb_SVI[city_name_uf],0),8),".")</f>
        <v>0.497</v>
      </c>
      <c r="K1686">
        <f>_xlfn.NUMBERVALUE(INDEX(tb_SVI[],MATCH(Table3[[#This Row],[city_name]],tb_SVI[city_name_uf],0),9),".")</f>
        <v>0.30099999999999999</v>
      </c>
      <c r="L1686">
        <f>_xlfn.NUMBERVALUE(INDEX(tb_SVI[],MATCH(Table3[[#This Row],[city_name]],tb_SVI[city_name_uf],0),10),".")</f>
        <v>0.59599999999999997</v>
      </c>
      <c r="M1686">
        <f>_xlfn.NUMBERVALUE(INDEX(tb_SVI[],MATCH(Table3[[#This Row],[city_name]],tb_SVI[city_name_uf],0),11),".")</f>
        <v>0.59399999999999997</v>
      </c>
      <c r="N1686" s="14">
        <f>_xlfn.PERCENTRANK.INC(Table3[MHDI_tot],Table3[[#This Row],[MHDI_tot]],3)</f>
        <v>0.26600000000000001</v>
      </c>
    </row>
    <row r="1687" spans="1:14" hidden="1" x14ac:dyDescent="0.2">
      <c r="A1687" t="str">
        <f>SVI!F1687</f>
        <v>Belém/AL</v>
      </c>
      <c r="B1687" t="str">
        <f>INDEX(tb_SVI[],MATCH(Table3[[#This Row],[ibge_cod]],tb_SVI[Município],0),1)</f>
        <v>AL</v>
      </c>
      <c r="C1687" t="str">
        <f>INDEX(tb_SVI[],MATCH(Table3[[#This Row],[city_name]],tb_SVI[city_name_uf],0),3)</f>
        <v>2700805</v>
      </c>
      <c r="D1687" t="s">
        <v>19329</v>
      </c>
      <c r="E1687" s="11">
        <f>INDEX(tb_SVI[],MATCH(Table3[[#This Row],[city_name]],tb_SVI[city_name_uf],0),5)</f>
        <v>4284</v>
      </c>
      <c r="F1687">
        <f>INDEX(tb_MHDI[],MATCH(Table3[[#This Row],[city_name]],tb_MHDI[mun_uf],0),5)</f>
        <v>0.59299999999999997</v>
      </c>
      <c r="G1687">
        <f>INDEX(tb_MHDI[],MATCH(Table3[[#This Row],[city_name]],tb_MHDI[mun_uf],0),6)</f>
        <v>0.58699999999999997</v>
      </c>
      <c r="H1687">
        <f>INDEX(tb_MHDI[],MATCH(Table3[[#This Row],[city_name]],tb_MHDI[mun_uf],0),7)</f>
        <v>0.76400000000000001</v>
      </c>
      <c r="I1687">
        <f>INDEX(tb_MHDI[],MATCH(Table3[[#This Row],[city_name]],tb_MHDI[mun_uf],0),8)</f>
        <v>0.46400000000000002</v>
      </c>
      <c r="J1687">
        <f>_xlfn.NUMBERVALUE(INDEX(tb_SVI[],MATCH(Table3[[#This Row],[city_name]],tb_SVI[city_name_uf],0),8),".")</f>
        <v>0.52600000000000002</v>
      </c>
      <c r="K1687">
        <f>_xlfn.NUMBERVALUE(INDEX(tb_SVI[],MATCH(Table3[[#This Row],[city_name]],tb_SVI[city_name_uf],0),9),".")</f>
        <v>0.40400000000000003</v>
      </c>
      <c r="L1687">
        <f>_xlfn.NUMBERVALUE(INDEX(tb_SVI[],MATCH(Table3[[#This Row],[city_name]],tb_SVI[city_name_uf],0),10),".")</f>
        <v>0.59099999999999997</v>
      </c>
      <c r="M1687">
        <f>_xlfn.NUMBERVALUE(INDEX(tb_SVI[],MATCH(Table3[[#This Row],[city_name]],tb_SVI[city_name_uf],0),11),".")</f>
        <v>0.58299999999999996</v>
      </c>
      <c r="N1687" s="14">
        <f>_xlfn.PERCENTRANK.INC(Table3[MHDI_tot],Table3[[#This Row],[MHDI_tot]],3)</f>
        <v>0.221</v>
      </c>
    </row>
    <row r="1688" spans="1:14" hidden="1" x14ac:dyDescent="0.2">
      <c r="A1688" t="str">
        <f>SVI!F1688</f>
        <v>Belo Monte/AL</v>
      </c>
      <c r="B1688" t="str">
        <f>INDEX(tb_SVI[],MATCH(Table3[[#This Row],[ibge_cod]],tb_SVI[Município],0),1)</f>
        <v>AL</v>
      </c>
      <c r="C1688" t="str">
        <f>INDEX(tb_SVI[],MATCH(Table3[[#This Row],[city_name]],tb_SVI[city_name_uf],0),3)</f>
        <v>2700904</v>
      </c>
      <c r="D1688" t="s">
        <v>19330</v>
      </c>
      <c r="E1688" s="11">
        <f>INDEX(tb_SVI[],MATCH(Table3[[#This Row],[city_name]],tb_SVI[city_name_uf],0),5)</f>
        <v>6710</v>
      </c>
      <c r="F1688">
        <f>INDEX(tb_MHDI[],MATCH(Table3[[#This Row],[city_name]],tb_MHDI[mun_uf],0),5)</f>
        <v>0.51700000000000002</v>
      </c>
      <c r="G1688">
        <f>INDEX(tb_MHDI[],MATCH(Table3[[#This Row],[city_name]],tb_MHDI[mun_uf],0),6)</f>
        <v>0.50700000000000001</v>
      </c>
      <c r="H1688">
        <f>INDEX(tb_MHDI[],MATCH(Table3[[#This Row],[city_name]],tb_MHDI[mun_uf],0),7)</f>
        <v>0.72499999999999998</v>
      </c>
      <c r="I1688">
        <f>INDEX(tb_MHDI[],MATCH(Table3[[#This Row],[city_name]],tb_MHDI[mun_uf],0),8)</f>
        <v>0.376</v>
      </c>
      <c r="J1688">
        <f>_xlfn.NUMBERVALUE(INDEX(tb_SVI[],MATCH(Table3[[#This Row],[city_name]],tb_SVI[city_name_uf],0),8),".")</f>
        <v>0.50900000000000001</v>
      </c>
      <c r="K1688">
        <f>_xlfn.NUMBERVALUE(INDEX(tb_SVI[],MATCH(Table3[[#This Row],[city_name]],tb_SVI[city_name_uf],0),9),".")</f>
        <v>0.26800000000000002</v>
      </c>
      <c r="L1688">
        <f>_xlfn.NUMBERVALUE(INDEX(tb_SVI[],MATCH(Table3[[#This Row],[city_name]],tb_SVI[city_name_uf],0),10),".")</f>
        <v>0.65300000000000002</v>
      </c>
      <c r="M1688">
        <f>_xlfn.NUMBERVALUE(INDEX(tb_SVI[],MATCH(Table3[[#This Row],[city_name]],tb_SVI[city_name_uf],0),11),".")</f>
        <v>0.60699999999999998</v>
      </c>
      <c r="N1688" s="14">
        <f>_xlfn.PERCENTRANK.INC(Table3[MHDI_tot],Table3[[#This Row],[MHDI_tot]],3)</f>
        <v>1.4999999999999999E-2</v>
      </c>
    </row>
    <row r="1689" spans="1:14" hidden="1" x14ac:dyDescent="0.2">
      <c r="A1689" t="str">
        <f>SVI!F1689</f>
        <v>Batalha/AL</v>
      </c>
      <c r="B1689" t="str">
        <f>INDEX(tb_SVI[],MATCH(Table3[[#This Row],[ibge_cod]],tb_SVI[Município],0),1)</f>
        <v>AL</v>
      </c>
      <c r="C1689" t="str">
        <f>INDEX(tb_SVI[],MATCH(Table3[[#This Row],[city_name]],tb_SVI[city_name_uf],0),3)</f>
        <v>2700706</v>
      </c>
      <c r="D1689" t="s">
        <v>19331</v>
      </c>
      <c r="E1689" s="11">
        <f>INDEX(tb_SVI[],MATCH(Table3[[#This Row],[city_name]],tb_SVI[city_name_uf],0),5)</f>
        <v>18338</v>
      </c>
      <c r="F1689">
        <f>INDEX(tb_MHDI[],MATCH(Table3[[#This Row],[city_name]],tb_MHDI[mun_uf],0),5)</f>
        <v>0.59399999999999997</v>
      </c>
      <c r="G1689">
        <f>INDEX(tb_MHDI[],MATCH(Table3[[#This Row],[city_name]],tb_MHDI[mun_uf],0),6)</f>
        <v>0.56299999999999994</v>
      </c>
      <c r="H1689">
        <f>INDEX(tb_MHDI[],MATCH(Table3[[#This Row],[city_name]],tb_MHDI[mun_uf],0),7)</f>
        <v>0.752</v>
      </c>
      <c r="I1689">
        <f>INDEX(tb_MHDI[],MATCH(Table3[[#This Row],[city_name]],tb_MHDI[mun_uf],0),8)</f>
        <v>0.496</v>
      </c>
      <c r="J1689">
        <f>_xlfn.NUMBERVALUE(INDEX(tb_SVI[],MATCH(Table3[[#This Row],[city_name]],tb_SVI[city_name_uf],0),8),".")</f>
        <v>0.49399999999999999</v>
      </c>
      <c r="K1689">
        <f>_xlfn.NUMBERVALUE(INDEX(tb_SVI[],MATCH(Table3[[#This Row],[city_name]],tb_SVI[city_name_uf],0),9),".")</f>
        <v>0.34</v>
      </c>
      <c r="L1689">
        <f>_xlfn.NUMBERVALUE(INDEX(tb_SVI[],MATCH(Table3[[#This Row],[city_name]],tb_SVI[city_name_uf],0),10),".")</f>
        <v>0.60699999999999998</v>
      </c>
      <c r="M1689">
        <f>_xlfn.NUMBERVALUE(INDEX(tb_SVI[],MATCH(Table3[[#This Row],[city_name]],tb_SVI[city_name_uf],0),11),".")</f>
        <v>0.53400000000000003</v>
      </c>
      <c r="N1689" s="14">
        <f>_xlfn.PERCENTRANK.INC(Table3[MHDI_tot],Table3[[#This Row],[MHDI_tot]],3)</f>
        <v>0.22500000000000001</v>
      </c>
    </row>
    <row r="1690" spans="1:14" hidden="1" x14ac:dyDescent="0.2">
      <c r="A1690" t="str">
        <f>SVI!F1690</f>
        <v>Atalaia/AL</v>
      </c>
      <c r="B1690" t="str">
        <f>INDEX(tb_SVI[],MATCH(Table3[[#This Row],[ibge_cod]],tb_SVI[Município],0),1)</f>
        <v>AL</v>
      </c>
      <c r="C1690" t="str">
        <f>INDEX(tb_SVI[],MATCH(Table3[[#This Row],[city_name]],tb_SVI[city_name_uf],0),3)</f>
        <v>2700409</v>
      </c>
      <c r="D1690" t="s">
        <v>19332</v>
      </c>
      <c r="E1690" s="11">
        <f>INDEX(tb_SVI[],MATCH(Table3[[#This Row],[city_name]],tb_SVI[city_name_uf],0),5)</f>
        <v>47365</v>
      </c>
      <c r="F1690">
        <f>INDEX(tb_MHDI[],MATCH(Table3[[#This Row],[city_name]],tb_MHDI[mun_uf],0),5)</f>
        <v>0.56100000000000005</v>
      </c>
      <c r="G1690">
        <f>INDEX(tb_MHDI[],MATCH(Table3[[#This Row],[city_name]],tb_MHDI[mun_uf],0),6)</f>
        <v>0.54500000000000004</v>
      </c>
      <c r="H1690">
        <f>INDEX(tb_MHDI[],MATCH(Table3[[#This Row],[city_name]],tb_MHDI[mun_uf],0),7)</f>
        <v>0.752</v>
      </c>
      <c r="I1690">
        <f>INDEX(tb_MHDI[],MATCH(Table3[[#This Row],[city_name]],tb_MHDI[mun_uf],0),8)</f>
        <v>0.43099999999999999</v>
      </c>
      <c r="J1690">
        <f>_xlfn.NUMBERVALUE(INDEX(tb_SVI[],MATCH(Table3[[#This Row],[city_name]],tb_SVI[city_name_uf],0),8),".")</f>
        <v>0.59799999999999998</v>
      </c>
      <c r="K1690">
        <f>_xlfn.NUMBERVALUE(INDEX(tb_SVI[],MATCH(Table3[[#This Row],[city_name]],tb_SVI[city_name_uf],0),9),".")</f>
        <v>0.48799999999999999</v>
      </c>
      <c r="L1690">
        <f>_xlfn.NUMBERVALUE(INDEX(tb_SVI[],MATCH(Table3[[#This Row],[city_name]],tb_SVI[city_name_uf],0),10),".")</f>
        <v>0.70899999999999996</v>
      </c>
      <c r="M1690">
        <f>_xlfn.NUMBERVALUE(INDEX(tb_SVI[],MATCH(Table3[[#This Row],[city_name]],tb_SVI[city_name_uf],0),11),".")</f>
        <v>0.59799999999999998</v>
      </c>
      <c r="N1690" s="14">
        <f>_xlfn.PERCENTRANK.INC(Table3[MHDI_tot],Table3[[#This Row],[MHDI_tot]],3)</f>
        <v>9.1999999999999998E-2</v>
      </c>
    </row>
    <row r="1691" spans="1:14" hidden="1" x14ac:dyDescent="0.2">
      <c r="A1691" t="str">
        <f>SVI!F1691</f>
        <v>Arapiraca/AL</v>
      </c>
      <c r="B1691" t="str">
        <f>INDEX(tb_SVI[],MATCH(Table3[[#This Row],[ibge_cod]],tb_SVI[Município],0),1)</f>
        <v>AL</v>
      </c>
      <c r="C1691" t="str">
        <f>INDEX(tb_SVI[],MATCH(Table3[[#This Row],[city_name]],tb_SVI[city_name_uf],0),3)</f>
        <v>2700300</v>
      </c>
      <c r="D1691" t="s">
        <v>19333</v>
      </c>
      <c r="E1691" s="11">
        <f>INDEX(tb_SVI[],MATCH(Table3[[#This Row],[city_name]],tb_SVI[city_name_uf],0),5)</f>
        <v>233047</v>
      </c>
      <c r="F1691">
        <f>INDEX(tb_MHDI[],MATCH(Table3[[#This Row],[city_name]],tb_MHDI[mun_uf],0),5)</f>
        <v>0.64900000000000002</v>
      </c>
      <c r="G1691">
        <f>INDEX(tb_MHDI[],MATCH(Table3[[#This Row],[city_name]],tb_MHDI[mun_uf],0),6)</f>
        <v>0.63800000000000001</v>
      </c>
      <c r="H1691">
        <f>INDEX(tb_MHDI[],MATCH(Table3[[#This Row],[city_name]],tb_MHDI[mun_uf],0),7)</f>
        <v>0.78</v>
      </c>
      <c r="I1691">
        <f>INDEX(tb_MHDI[],MATCH(Table3[[#This Row],[city_name]],tb_MHDI[mun_uf],0),8)</f>
        <v>0.54900000000000004</v>
      </c>
      <c r="J1691">
        <f>_xlfn.NUMBERVALUE(INDEX(tb_SVI[],MATCH(Table3[[#This Row],[city_name]],tb_SVI[city_name_uf],0),8),".")</f>
        <v>0.371</v>
      </c>
      <c r="K1691">
        <f>_xlfn.NUMBERVALUE(INDEX(tb_SVI[],MATCH(Table3[[#This Row],[city_name]],tb_SVI[city_name_uf],0),9),".")</f>
        <v>0.19600000000000001</v>
      </c>
      <c r="L1691">
        <f>_xlfn.NUMBERVALUE(INDEX(tb_SVI[],MATCH(Table3[[#This Row],[city_name]],tb_SVI[city_name_uf],0),10),".")</f>
        <v>0.48299999999999998</v>
      </c>
      <c r="M1691">
        <f>_xlfn.NUMBERVALUE(INDEX(tb_SVI[],MATCH(Table3[[#This Row],[city_name]],tb_SVI[city_name_uf],0),11),".")</f>
        <v>0.433</v>
      </c>
      <c r="N1691" s="14">
        <f>_xlfn.PERCENTRANK.INC(Table3[MHDI_tot],Table3[[#This Row],[MHDI_tot]],3)</f>
        <v>0.433</v>
      </c>
    </row>
    <row r="1692" spans="1:14" hidden="1" x14ac:dyDescent="0.2">
      <c r="A1692" t="str">
        <f>SVI!F1692</f>
        <v>Anadia/AL</v>
      </c>
      <c r="B1692" t="str">
        <f>INDEX(tb_SVI[],MATCH(Table3[[#This Row],[ibge_cod]],tb_SVI[Município],0),1)</f>
        <v>AL</v>
      </c>
      <c r="C1692" t="str">
        <f>INDEX(tb_SVI[],MATCH(Table3[[#This Row],[city_name]],tb_SVI[city_name_uf],0),3)</f>
        <v>2700201</v>
      </c>
      <c r="D1692" t="s">
        <v>19334</v>
      </c>
      <c r="E1692" s="11">
        <f>INDEX(tb_SVI[],MATCH(Table3[[#This Row],[city_name]],tb_SVI[city_name_uf],0),5)</f>
        <v>17526</v>
      </c>
      <c r="F1692">
        <f>INDEX(tb_MHDI[],MATCH(Table3[[#This Row],[city_name]],tb_MHDI[mun_uf],0),5)</f>
        <v>0.56799999999999995</v>
      </c>
      <c r="G1692">
        <f>INDEX(tb_MHDI[],MATCH(Table3[[#This Row],[city_name]],tb_MHDI[mun_uf],0),6)</f>
        <v>0.54600000000000004</v>
      </c>
      <c r="H1692">
        <f>INDEX(tb_MHDI[],MATCH(Table3[[#This Row],[city_name]],tb_MHDI[mun_uf],0),7)</f>
        <v>0.75600000000000001</v>
      </c>
      <c r="I1692">
        <f>INDEX(tb_MHDI[],MATCH(Table3[[#This Row],[city_name]],tb_MHDI[mun_uf],0),8)</f>
        <v>0.44400000000000001</v>
      </c>
      <c r="J1692">
        <f>_xlfn.NUMBERVALUE(INDEX(tb_SVI[],MATCH(Table3[[#This Row],[city_name]],tb_SVI[city_name_uf],0),8),".")</f>
        <v>0.51600000000000001</v>
      </c>
      <c r="K1692">
        <f>_xlfn.NUMBERVALUE(INDEX(tb_SVI[],MATCH(Table3[[#This Row],[city_name]],tb_SVI[city_name_uf],0),9),".")</f>
        <v>0.24299999999999999</v>
      </c>
      <c r="L1692">
        <f>_xlfn.NUMBERVALUE(INDEX(tb_SVI[],MATCH(Table3[[#This Row],[city_name]],tb_SVI[city_name_uf],0),10),".")</f>
        <v>0.68300000000000005</v>
      </c>
      <c r="M1692">
        <f>_xlfn.NUMBERVALUE(INDEX(tb_SVI[],MATCH(Table3[[#This Row],[city_name]],tb_SVI[city_name_uf],0),11),".")</f>
        <v>0.623</v>
      </c>
      <c r="N1692" s="14">
        <f>_xlfn.PERCENTRANK.INC(Table3[MHDI_tot],Table3[[#This Row],[MHDI_tot]],3)</f>
        <v>0.11899999999999999</v>
      </c>
    </row>
    <row r="1693" spans="1:14" hidden="1" x14ac:dyDescent="0.2">
      <c r="A1693" t="str">
        <f>SVI!F1693</f>
        <v>São Miguel dos Campos/AL</v>
      </c>
      <c r="B1693" t="str">
        <f>INDEX(tb_SVI[],MATCH(Table3[[#This Row],[ibge_cod]],tb_SVI[Município],0),1)</f>
        <v>AL</v>
      </c>
      <c r="C1693" t="str">
        <f>INDEX(tb_SVI[],MATCH(Table3[[#This Row],[city_name]],tb_SVI[city_name_uf],0),3)</f>
        <v>2708600</v>
      </c>
      <c r="D1693" t="s">
        <v>19335</v>
      </c>
      <c r="E1693" s="11">
        <f>INDEX(tb_SVI[],MATCH(Table3[[#This Row],[city_name]],tb_SVI[city_name_uf],0),5)</f>
        <v>61797</v>
      </c>
      <c r="F1693">
        <f>INDEX(tb_MHDI[],MATCH(Table3[[#This Row],[city_name]],tb_MHDI[mun_uf],0),5)</f>
        <v>0.623</v>
      </c>
      <c r="G1693">
        <f>INDEX(tb_MHDI[],MATCH(Table3[[#This Row],[city_name]],tb_MHDI[mun_uf],0),6)</f>
        <v>0.61199999999999999</v>
      </c>
      <c r="H1693">
        <f>INDEX(tb_MHDI[],MATCH(Table3[[#This Row],[city_name]],tb_MHDI[mun_uf],0),7)</f>
        <v>0.77</v>
      </c>
      <c r="I1693">
        <f>INDEX(tb_MHDI[],MATCH(Table3[[#This Row],[city_name]],tb_MHDI[mun_uf],0),8)</f>
        <v>0.51400000000000001</v>
      </c>
      <c r="J1693">
        <f>_xlfn.NUMBERVALUE(INDEX(tb_SVI[],MATCH(Table3[[#This Row],[city_name]],tb_SVI[city_name_uf],0),8),".")</f>
        <v>0.40500000000000003</v>
      </c>
      <c r="K1693">
        <f>_xlfn.NUMBERVALUE(INDEX(tb_SVI[],MATCH(Table3[[#This Row],[city_name]],tb_SVI[city_name_uf],0),9),".")</f>
        <v>0.121</v>
      </c>
      <c r="L1693">
        <f>_xlfn.NUMBERVALUE(INDEX(tb_SVI[],MATCH(Table3[[#This Row],[city_name]],tb_SVI[city_name_uf],0),10),".")</f>
        <v>0.57799999999999996</v>
      </c>
      <c r="M1693">
        <f>_xlfn.NUMBERVALUE(INDEX(tb_SVI[],MATCH(Table3[[#This Row],[city_name]],tb_SVI[city_name_uf],0),11),".")</f>
        <v>0.51600000000000001</v>
      </c>
      <c r="N1693" s="14">
        <f>_xlfn.PERCENTRANK.INC(Table3[MHDI_tot],Table3[[#This Row],[MHDI_tot]],3)</f>
        <v>0.34300000000000003</v>
      </c>
    </row>
    <row r="1694" spans="1:14" hidden="1" x14ac:dyDescent="0.2">
      <c r="A1694" t="str">
        <f>SVI!F1694</f>
        <v>Satuba/AL</v>
      </c>
      <c r="B1694" t="str">
        <f>INDEX(tb_SVI[],MATCH(Table3[[#This Row],[ibge_cod]],tb_SVI[Município],0),1)</f>
        <v>AL</v>
      </c>
      <c r="C1694" t="str">
        <f>INDEX(tb_SVI[],MATCH(Table3[[#This Row],[city_name]],tb_SVI[city_name_uf],0),3)</f>
        <v>2708907</v>
      </c>
      <c r="D1694" t="s">
        <v>19336</v>
      </c>
      <c r="E1694" s="11">
        <f>INDEX(tb_SVI[],MATCH(Table3[[#This Row],[city_name]],tb_SVI[city_name_uf],0),5)</f>
        <v>13936</v>
      </c>
      <c r="F1694">
        <f>INDEX(tb_MHDI[],MATCH(Table3[[#This Row],[city_name]],tb_MHDI[mun_uf],0),5)</f>
        <v>0.66</v>
      </c>
      <c r="G1694">
        <f>INDEX(tb_MHDI[],MATCH(Table3[[#This Row],[city_name]],tb_MHDI[mun_uf],0),6)</f>
        <v>0.61899999999999999</v>
      </c>
      <c r="H1694">
        <f>INDEX(tb_MHDI[],MATCH(Table3[[#This Row],[city_name]],tb_MHDI[mun_uf],0),7)</f>
        <v>0.79400000000000004</v>
      </c>
      <c r="I1694">
        <f>INDEX(tb_MHDI[],MATCH(Table3[[#This Row],[city_name]],tb_MHDI[mun_uf],0),8)</f>
        <v>0.58499999999999996</v>
      </c>
      <c r="J1694">
        <f>_xlfn.NUMBERVALUE(INDEX(tb_SVI[],MATCH(Table3[[#This Row],[city_name]],tb_SVI[city_name_uf],0),8),".")</f>
        <v>0.35199999999999998</v>
      </c>
      <c r="K1694">
        <f>_xlfn.NUMBERVALUE(INDEX(tb_SVI[],MATCH(Table3[[#This Row],[city_name]],tb_SVI[city_name_uf],0),9),".")</f>
        <v>8.2000000000000003E-2</v>
      </c>
      <c r="L1694">
        <f>_xlfn.NUMBERVALUE(INDEX(tb_SVI[],MATCH(Table3[[#This Row],[city_name]],tb_SVI[city_name_uf],0),10),".")</f>
        <v>0.50900000000000001</v>
      </c>
      <c r="M1694">
        <f>_xlfn.NUMBERVALUE(INDEX(tb_SVI[],MATCH(Table3[[#This Row],[city_name]],tb_SVI[city_name_uf],0),11),".")</f>
        <v>0.46600000000000003</v>
      </c>
      <c r="N1694" s="14">
        <f>_xlfn.PERCENTRANK.INC(Table3[MHDI_tot],Table3[[#This Row],[MHDI_tot]],3)</f>
        <v>0.47399999999999998</v>
      </c>
    </row>
    <row r="1695" spans="1:14" hidden="1" x14ac:dyDescent="0.2">
      <c r="A1695" t="str">
        <f>SVI!F1695</f>
        <v>Santa Luzia do Norte/AL</v>
      </c>
      <c r="B1695" t="str">
        <f>INDEX(tb_SVI[],MATCH(Table3[[#This Row],[ibge_cod]],tb_SVI[Município],0),1)</f>
        <v>AL</v>
      </c>
      <c r="C1695" t="str">
        <f>INDEX(tb_SVI[],MATCH(Table3[[#This Row],[city_name]],tb_SVI[city_name_uf],0),3)</f>
        <v>2707909</v>
      </c>
      <c r="D1695" t="s">
        <v>19337</v>
      </c>
      <c r="E1695" s="11">
        <f>INDEX(tb_SVI[],MATCH(Table3[[#This Row],[city_name]],tb_SVI[city_name_uf],0),5)</f>
        <v>7320</v>
      </c>
      <c r="F1695">
        <f>INDEX(tb_MHDI[],MATCH(Table3[[#This Row],[city_name]],tb_MHDI[mun_uf],0),5)</f>
        <v>0.59699999999999998</v>
      </c>
      <c r="G1695">
        <f>INDEX(tb_MHDI[],MATCH(Table3[[#This Row],[city_name]],tb_MHDI[mun_uf],0),6)</f>
        <v>0.57999999999999996</v>
      </c>
      <c r="H1695">
        <f>INDEX(tb_MHDI[],MATCH(Table3[[#This Row],[city_name]],tb_MHDI[mun_uf],0),7)</f>
        <v>0.77</v>
      </c>
      <c r="I1695">
        <f>INDEX(tb_MHDI[],MATCH(Table3[[#This Row],[city_name]],tb_MHDI[mun_uf],0),8)</f>
        <v>0.47699999999999998</v>
      </c>
      <c r="J1695">
        <f>_xlfn.NUMBERVALUE(INDEX(tb_SVI[],MATCH(Table3[[#This Row],[city_name]],tb_SVI[city_name_uf],0),8),".")</f>
        <v>0.47699999999999998</v>
      </c>
      <c r="K1695">
        <f>_xlfn.NUMBERVALUE(INDEX(tb_SVI[],MATCH(Table3[[#This Row],[city_name]],tb_SVI[city_name_uf],0),9),".")</f>
        <v>0.377</v>
      </c>
      <c r="L1695">
        <f>_xlfn.NUMBERVALUE(INDEX(tb_SVI[],MATCH(Table3[[#This Row],[city_name]],tb_SVI[city_name_uf],0),10),".")</f>
        <v>0.54</v>
      </c>
      <c r="M1695">
        <f>_xlfn.NUMBERVALUE(INDEX(tb_SVI[],MATCH(Table3[[#This Row],[city_name]],tb_SVI[city_name_uf],0),11),".")</f>
        <v>0.51400000000000001</v>
      </c>
      <c r="N1695" s="14">
        <f>_xlfn.PERCENTRANK.INC(Table3[MHDI_tot],Table3[[#This Row],[MHDI_tot]],3)</f>
        <v>0.23799999999999999</v>
      </c>
    </row>
    <row r="1696" spans="1:14" hidden="1" x14ac:dyDescent="0.2">
      <c r="A1696" t="str">
        <f>SVI!F1696</f>
        <v>Rio Largo/AL</v>
      </c>
      <c r="B1696" t="str">
        <f>INDEX(tb_SVI[],MATCH(Table3[[#This Row],[ibge_cod]],tb_SVI[Município],0),1)</f>
        <v>AL</v>
      </c>
      <c r="C1696" t="str">
        <f>INDEX(tb_SVI[],MATCH(Table3[[#This Row],[city_name]],tb_SVI[city_name_uf],0),3)</f>
        <v>2707701</v>
      </c>
      <c r="D1696" t="s">
        <v>19338</v>
      </c>
      <c r="E1696" s="11">
        <f>INDEX(tb_SVI[],MATCH(Table3[[#This Row],[city_name]],tb_SVI[city_name_uf],0),5)</f>
        <v>75394</v>
      </c>
      <c r="F1696">
        <f>INDEX(tb_MHDI[],MATCH(Table3[[#This Row],[city_name]],tb_MHDI[mun_uf],0),5)</f>
        <v>0.64300000000000002</v>
      </c>
      <c r="G1696">
        <f>INDEX(tb_MHDI[],MATCH(Table3[[#This Row],[city_name]],tb_MHDI[mun_uf],0),6)</f>
        <v>0.61599999999999999</v>
      </c>
      <c r="H1696">
        <f>INDEX(tb_MHDI[],MATCH(Table3[[#This Row],[city_name]],tb_MHDI[mun_uf],0),7)</f>
        <v>0.78800000000000003</v>
      </c>
      <c r="I1696">
        <f>INDEX(tb_MHDI[],MATCH(Table3[[#This Row],[city_name]],tb_MHDI[mun_uf],0),8)</f>
        <v>0.54700000000000004</v>
      </c>
      <c r="J1696">
        <f>_xlfn.NUMBERVALUE(INDEX(tb_SVI[],MATCH(Table3[[#This Row],[city_name]],tb_SVI[city_name_uf],0),8),".")</f>
        <v>0.497</v>
      </c>
      <c r="K1696">
        <f>_xlfn.NUMBERVALUE(INDEX(tb_SVI[],MATCH(Table3[[#This Row],[city_name]],tb_SVI[city_name_uf],0),9),".")</f>
        <v>0.50700000000000001</v>
      </c>
      <c r="L1696">
        <f>_xlfn.NUMBERVALUE(INDEX(tb_SVI[],MATCH(Table3[[#This Row],[city_name]],tb_SVI[city_name_uf],0),10),".")</f>
        <v>0.48</v>
      </c>
      <c r="M1696">
        <f>_xlfn.NUMBERVALUE(INDEX(tb_SVI[],MATCH(Table3[[#This Row],[city_name]],tb_SVI[city_name_uf],0),11),".")</f>
        <v>0.503</v>
      </c>
      <c r="N1696" s="14">
        <f>_xlfn.PERCENTRANK.INC(Table3[MHDI_tot],Table3[[#This Row],[MHDI_tot]],3)</f>
        <v>0.41499999999999998</v>
      </c>
    </row>
    <row r="1697" spans="1:14" hidden="1" x14ac:dyDescent="0.2">
      <c r="A1697" t="str">
        <f>SVI!F1697</f>
        <v>Pilar/AL</v>
      </c>
      <c r="B1697" t="str">
        <f>INDEX(tb_SVI[],MATCH(Table3[[#This Row],[ibge_cod]],tb_SVI[Município],0),1)</f>
        <v>AL</v>
      </c>
      <c r="C1697" t="str">
        <f>INDEX(tb_SVI[],MATCH(Table3[[#This Row],[city_name]],tb_SVI[city_name_uf],0),3)</f>
        <v>2706901</v>
      </c>
      <c r="D1697" t="s">
        <v>19339</v>
      </c>
      <c r="E1697" s="11">
        <f>INDEX(tb_SVI[],MATCH(Table3[[#This Row],[city_name]],tb_SVI[city_name_uf],0),5)</f>
        <v>35212</v>
      </c>
      <c r="F1697">
        <f>INDEX(tb_MHDI[],MATCH(Table3[[#This Row],[city_name]],tb_MHDI[mun_uf],0),5)</f>
        <v>0.61</v>
      </c>
      <c r="G1697">
        <f>INDEX(tb_MHDI[],MATCH(Table3[[#This Row],[city_name]],tb_MHDI[mun_uf],0),6)</f>
        <v>0.57799999999999996</v>
      </c>
      <c r="H1697">
        <f>INDEX(tb_MHDI[],MATCH(Table3[[#This Row],[city_name]],tb_MHDI[mun_uf],0),7)</f>
        <v>0.77100000000000002</v>
      </c>
      <c r="I1697">
        <f>INDEX(tb_MHDI[],MATCH(Table3[[#This Row],[city_name]],tb_MHDI[mun_uf],0),8)</f>
        <v>0.50900000000000001</v>
      </c>
      <c r="J1697">
        <f>_xlfn.NUMBERVALUE(INDEX(tb_SVI[],MATCH(Table3[[#This Row],[city_name]],tb_SVI[city_name_uf],0),8),".")</f>
        <v>0.44400000000000001</v>
      </c>
      <c r="K1697">
        <f>_xlfn.NUMBERVALUE(INDEX(tb_SVI[],MATCH(Table3[[#This Row],[city_name]],tb_SVI[city_name_uf],0),9),".")</f>
        <v>0.186</v>
      </c>
      <c r="L1697">
        <f>_xlfn.NUMBERVALUE(INDEX(tb_SVI[],MATCH(Table3[[#This Row],[city_name]],tb_SVI[city_name_uf],0),10),".")</f>
        <v>0.56999999999999995</v>
      </c>
      <c r="M1697">
        <f>_xlfn.NUMBERVALUE(INDEX(tb_SVI[],MATCH(Table3[[#This Row],[city_name]],tb_SVI[city_name_uf],0),11),".")</f>
        <v>0.57499999999999996</v>
      </c>
      <c r="N1697" s="14">
        <f>_xlfn.PERCENTRANK.INC(Table3[MHDI_tot],Table3[[#This Row],[MHDI_tot]],3)</f>
        <v>0.29399999999999998</v>
      </c>
    </row>
    <row r="1698" spans="1:14" hidden="1" x14ac:dyDescent="0.2">
      <c r="A1698" t="str">
        <f>SVI!F1698</f>
        <v>Paripueira/AL</v>
      </c>
      <c r="B1698" t="str">
        <f>INDEX(tb_SVI[],MATCH(Table3[[#This Row],[ibge_cod]],tb_SVI[Município],0),1)</f>
        <v>AL</v>
      </c>
      <c r="C1698" t="str">
        <f>INDEX(tb_SVI[],MATCH(Table3[[#This Row],[city_name]],tb_SVI[city_name_uf],0),3)</f>
        <v>2706448</v>
      </c>
      <c r="D1698" t="s">
        <v>19340</v>
      </c>
      <c r="E1698" s="11">
        <f>INDEX(tb_SVI[],MATCH(Table3[[#This Row],[city_name]],tb_SVI[city_name_uf],0),5)</f>
        <v>13332</v>
      </c>
      <c r="F1698">
        <f>INDEX(tb_MHDI[],MATCH(Table3[[#This Row],[city_name]],tb_MHDI[mun_uf],0),5)</f>
        <v>0.60499999999999998</v>
      </c>
      <c r="G1698">
        <f>INDEX(tb_MHDI[],MATCH(Table3[[#This Row],[city_name]],tb_MHDI[mun_uf],0),6)</f>
        <v>0.59499999999999997</v>
      </c>
      <c r="H1698">
        <f>INDEX(tb_MHDI[],MATCH(Table3[[#This Row],[city_name]],tb_MHDI[mun_uf],0),7)</f>
        <v>0.76700000000000002</v>
      </c>
      <c r="I1698">
        <f>INDEX(tb_MHDI[],MATCH(Table3[[#This Row],[city_name]],tb_MHDI[mun_uf],0),8)</f>
        <v>0.48599999999999999</v>
      </c>
      <c r="J1698">
        <f>_xlfn.NUMBERVALUE(INDEX(tb_SVI[],MATCH(Table3[[#This Row],[city_name]],tb_SVI[city_name_uf],0),8),".")</f>
        <v>0.46700000000000003</v>
      </c>
      <c r="K1698">
        <f>_xlfn.NUMBERVALUE(INDEX(tb_SVI[],MATCH(Table3[[#This Row],[city_name]],tb_SVI[city_name_uf],0),9),".")</f>
        <v>0.35599999999999998</v>
      </c>
      <c r="L1698">
        <f>_xlfn.NUMBERVALUE(INDEX(tb_SVI[],MATCH(Table3[[#This Row],[city_name]],tb_SVI[city_name_uf],0),10),".")</f>
        <v>0.56499999999999995</v>
      </c>
      <c r="M1698">
        <f>_xlfn.NUMBERVALUE(INDEX(tb_SVI[],MATCH(Table3[[#This Row],[city_name]],tb_SVI[city_name_uf],0),11),".")</f>
        <v>0.48099999999999998</v>
      </c>
      <c r="N1698" s="14">
        <f>_xlfn.PERCENTRANK.INC(Table3[MHDI_tot],Table3[[#This Row],[MHDI_tot]],3)</f>
        <v>0.27100000000000002</v>
      </c>
    </row>
    <row r="1699" spans="1:14" hidden="1" x14ac:dyDescent="0.2">
      <c r="A1699" t="str">
        <f>SVI!F1699</f>
        <v>Messias/AL</v>
      </c>
      <c r="B1699" t="str">
        <f>INDEX(tb_SVI[],MATCH(Table3[[#This Row],[ibge_cod]],tb_SVI[Município],0),1)</f>
        <v>AL</v>
      </c>
      <c r="C1699" t="str">
        <f>INDEX(tb_SVI[],MATCH(Table3[[#This Row],[city_name]],tb_SVI[city_name_uf],0),3)</f>
        <v>2705200</v>
      </c>
      <c r="D1699" t="s">
        <v>19341</v>
      </c>
      <c r="E1699" s="11">
        <f>INDEX(tb_SVI[],MATCH(Table3[[#This Row],[city_name]],tb_SVI[city_name_uf],0),5)</f>
        <v>18031</v>
      </c>
      <c r="F1699">
        <f>INDEX(tb_MHDI[],MATCH(Table3[[#This Row],[city_name]],tb_MHDI[mun_uf],0),5)</f>
        <v>0.56799999999999995</v>
      </c>
      <c r="G1699">
        <f>INDEX(tb_MHDI[],MATCH(Table3[[#This Row],[city_name]],tb_MHDI[mun_uf],0),6)</f>
        <v>0.55700000000000005</v>
      </c>
      <c r="H1699">
        <f>INDEX(tb_MHDI[],MATCH(Table3[[#This Row],[city_name]],tb_MHDI[mun_uf],0),7)</f>
        <v>0.71399999999999997</v>
      </c>
      <c r="I1699">
        <f>INDEX(tb_MHDI[],MATCH(Table3[[#This Row],[city_name]],tb_MHDI[mun_uf],0),8)</f>
        <v>0.46</v>
      </c>
      <c r="J1699">
        <f>_xlfn.NUMBERVALUE(INDEX(tb_SVI[],MATCH(Table3[[#This Row],[city_name]],tb_SVI[city_name_uf],0),8),".")</f>
        <v>0.53</v>
      </c>
      <c r="K1699">
        <f>_xlfn.NUMBERVALUE(INDEX(tb_SVI[],MATCH(Table3[[#This Row],[city_name]],tb_SVI[city_name_uf],0),9),".")</f>
        <v>0.33600000000000002</v>
      </c>
      <c r="L1699">
        <f>_xlfn.NUMBERVALUE(INDEX(tb_SVI[],MATCH(Table3[[#This Row],[city_name]],tb_SVI[city_name_uf],0),10),".")</f>
        <v>0.69299999999999995</v>
      </c>
      <c r="M1699">
        <f>_xlfn.NUMBERVALUE(INDEX(tb_SVI[],MATCH(Table3[[#This Row],[city_name]],tb_SVI[city_name_uf],0),11),".")</f>
        <v>0.56000000000000005</v>
      </c>
      <c r="N1699" s="14">
        <f>_xlfn.PERCENTRANK.INC(Table3[MHDI_tot],Table3[[#This Row],[MHDI_tot]],3)</f>
        <v>0.11899999999999999</v>
      </c>
    </row>
    <row r="1700" spans="1:14" hidden="1" x14ac:dyDescent="0.2">
      <c r="A1700" t="str">
        <f>SVI!F1700</f>
        <v>Marechal Deodoro/AL</v>
      </c>
      <c r="B1700" t="str">
        <f>INDEX(tb_SVI[],MATCH(Table3[[#This Row],[ibge_cod]],tb_SVI[Município],0),1)</f>
        <v>AL</v>
      </c>
      <c r="C1700" t="str">
        <f>INDEX(tb_SVI[],MATCH(Table3[[#This Row],[city_name]],tb_SVI[city_name_uf],0),3)</f>
        <v>2704708</v>
      </c>
      <c r="D1700" t="s">
        <v>19342</v>
      </c>
      <c r="E1700" s="11">
        <f>INDEX(tb_SVI[],MATCH(Table3[[#This Row],[city_name]],tb_SVI[city_name_uf],0),5)</f>
        <v>52380</v>
      </c>
      <c r="F1700">
        <f>INDEX(tb_MHDI[],MATCH(Table3[[#This Row],[city_name]],tb_MHDI[mun_uf],0),5)</f>
        <v>0.64200000000000002</v>
      </c>
      <c r="G1700">
        <f>INDEX(tb_MHDI[],MATCH(Table3[[#This Row],[city_name]],tb_MHDI[mun_uf],0),6)</f>
        <v>0.64100000000000001</v>
      </c>
      <c r="H1700">
        <f>INDEX(tb_MHDI[],MATCH(Table3[[#This Row],[city_name]],tb_MHDI[mun_uf],0),7)</f>
        <v>0.79300000000000004</v>
      </c>
      <c r="I1700">
        <f>INDEX(tb_MHDI[],MATCH(Table3[[#This Row],[city_name]],tb_MHDI[mun_uf],0),8)</f>
        <v>0.52</v>
      </c>
      <c r="J1700">
        <f>_xlfn.NUMBERVALUE(INDEX(tb_SVI[],MATCH(Table3[[#This Row],[city_name]],tb_SVI[city_name_uf],0),8),".")</f>
        <v>0.40799999999999997</v>
      </c>
      <c r="K1700">
        <f>_xlfn.NUMBERVALUE(INDEX(tb_SVI[],MATCH(Table3[[#This Row],[city_name]],tb_SVI[city_name_uf],0),9),".")</f>
        <v>0.186</v>
      </c>
      <c r="L1700">
        <f>_xlfn.NUMBERVALUE(INDEX(tb_SVI[],MATCH(Table3[[#This Row],[city_name]],tb_SVI[city_name_uf],0),10),".")</f>
        <v>0.58599999999999997</v>
      </c>
      <c r="M1700">
        <f>_xlfn.NUMBERVALUE(INDEX(tb_SVI[],MATCH(Table3[[#This Row],[city_name]],tb_SVI[city_name_uf],0),11),".")</f>
        <v>0.45300000000000001</v>
      </c>
      <c r="N1700" s="14">
        <f>_xlfn.PERCENTRANK.INC(Table3[MHDI_tot],Table3[[#This Row],[MHDI_tot]],3)</f>
        <v>0.41099999999999998</v>
      </c>
    </row>
    <row r="1701" spans="1:14" hidden="1" x14ac:dyDescent="0.2">
      <c r="A1701" t="str">
        <f>SVI!F1701</f>
        <v>Maceió/AL</v>
      </c>
      <c r="B1701" t="str">
        <f>INDEX(tb_SVI[],MATCH(Table3[[#This Row],[ibge_cod]],tb_SVI[Município],0),1)</f>
        <v>AL</v>
      </c>
      <c r="C1701" t="str">
        <f>INDEX(tb_SVI[],MATCH(Table3[[#This Row],[city_name]],tb_SVI[city_name_uf],0),3)</f>
        <v>2704302</v>
      </c>
      <c r="D1701" t="s">
        <v>19343</v>
      </c>
      <c r="E1701" s="11">
        <f>INDEX(tb_SVI[],MATCH(Table3[[#This Row],[city_name]],tb_SVI[city_name_uf],0),5)</f>
        <v>1025360</v>
      </c>
      <c r="F1701">
        <f>INDEX(tb_MHDI[],MATCH(Table3[[#This Row],[city_name]],tb_MHDI[mun_uf],0),5)</f>
        <v>0.72099999999999997</v>
      </c>
      <c r="G1701">
        <f>INDEX(tb_MHDI[],MATCH(Table3[[#This Row],[city_name]],tb_MHDI[mun_uf],0),6)</f>
        <v>0.73899999999999999</v>
      </c>
      <c r="H1701">
        <f>INDEX(tb_MHDI[],MATCH(Table3[[#This Row],[city_name]],tb_MHDI[mun_uf],0),7)</f>
        <v>0.79900000000000004</v>
      </c>
      <c r="I1701">
        <f>INDEX(tb_MHDI[],MATCH(Table3[[#This Row],[city_name]],tb_MHDI[mun_uf],0),8)</f>
        <v>0.63500000000000001</v>
      </c>
      <c r="J1701">
        <f>_xlfn.NUMBERVALUE(INDEX(tb_SVI[],MATCH(Table3[[#This Row],[city_name]],tb_SVI[city_name_uf],0),8),".")</f>
        <v>0.39300000000000002</v>
      </c>
      <c r="K1701">
        <f>_xlfn.NUMBERVALUE(INDEX(tb_SVI[],MATCH(Table3[[#This Row],[city_name]],tb_SVI[city_name_uf],0),9),".")</f>
        <v>0.39900000000000002</v>
      </c>
      <c r="L1701">
        <f>_xlfn.NUMBERVALUE(INDEX(tb_SVI[],MATCH(Table3[[#This Row],[city_name]],tb_SVI[city_name_uf],0),10),".")</f>
        <v>0.42399999999999999</v>
      </c>
      <c r="M1701">
        <f>_xlfn.NUMBERVALUE(INDEX(tb_SVI[],MATCH(Table3[[#This Row],[city_name]],tb_SVI[city_name_uf],0),11),".")</f>
        <v>0.35499999999999998</v>
      </c>
      <c r="N1701" s="14">
        <f>_xlfn.PERCENTRANK.INC(Table3[MHDI_tot],Table3[[#This Row],[MHDI_tot]],3)</f>
        <v>0.76600000000000001</v>
      </c>
    </row>
    <row r="1702" spans="1:14" hidden="1" x14ac:dyDescent="0.2">
      <c r="A1702" t="str">
        <f>SVI!F1702</f>
        <v>Coqueiro Seco/AL</v>
      </c>
      <c r="B1702" t="str">
        <f>INDEX(tb_SVI[],MATCH(Table3[[#This Row],[ibge_cod]],tb_SVI[Município],0),1)</f>
        <v>AL</v>
      </c>
      <c r="C1702" t="str">
        <f>INDEX(tb_SVI[],MATCH(Table3[[#This Row],[city_name]],tb_SVI[city_name_uf],0),3)</f>
        <v>2702207</v>
      </c>
      <c r="D1702" t="s">
        <v>19344</v>
      </c>
      <c r="E1702" s="11">
        <f>INDEX(tb_SVI[],MATCH(Table3[[#This Row],[city_name]],tb_SVI[city_name_uf],0),5)</f>
        <v>5864</v>
      </c>
      <c r="F1702">
        <f>INDEX(tb_MHDI[],MATCH(Table3[[#This Row],[city_name]],tb_MHDI[mun_uf],0),5)</f>
        <v>0.58599999999999997</v>
      </c>
      <c r="G1702">
        <f>INDEX(tb_MHDI[],MATCH(Table3[[#This Row],[city_name]],tb_MHDI[mun_uf],0),6)</f>
        <v>0.58199999999999996</v>
      </c>
      <c r="H1702">
        <f>INDEX(tb_MHDI[],MATCH(Table3[[#This Row],[city_name]],tb_MHDI[mun_uf],0),7)</f>
        <v>0.75700000000000001</v>
      </c>
      <c r="I1702">
        <f>INDEX(tb_MHDI[],MATCH(Table3[[#This Row],[city_name]],tb_MHDI[mun_uf],0),8)</f>
        <v>0.45700000000000002</v>
      </c>
      <c r="J1702">
        <f>_xlfn.NUMBERVALUE(INDEX(tb_SVI[],MATCH(Table3[[#This Row],[city_name]],tb_SVI[city_name_uf],0),8),".")</f>
        <v>0.53</v>
      </c>
      <c r="K1702">
        <f>_xlfn.NUMBERVALUE(INDEX(tb_SVI[],MATCH(Table3[[#This Row],[city_name]],tb_SVI[city_name_uf],0),9),".")</f>
        <v>0.5</v>
      </c>
      <c r="L1702">
        <f>_xlfn.NUMBERVALUE(INDEX(tb_SVI[],MATCH(Table3[[#This Row],[city_name]],tb_SVI[city_name_uf],0),10),".")</f>
        <v>0.57899999999999996</v>
      </c>
      <c r="M1702">
        <f>_xlfn.NUMBERVALUE(INDEX(tb_SVI[],MATCH(Table3[[#This Row],[city_name]],tb_SVI[city_name_uf],0),11),".")</f>
        <v>0.51200000000000001</v>
      </c>
      <c r="N1702" s="14">
        <f>_xlfn.PERCENTRANK.INC(Table3[MHDI_tot],Table3[[#This Row],[MHDI_tot]],3)</f>
        <v>0.188</v>
      </c>
    </row>
    <row r="1703" spans="1:14" hidden="1" x14ac:dyDescent="0.2">
      <c r="A1703" t="str">
        <f>SVI!F1703</f>
        <v>Barra de São Miguel/AL</v>
      </c>
      <c r="B1703" t="str">
        <f>INDEX(tb_SVI[],MATCH(Table3[[#This Row],[ibge_cod]],tb_SVI[Município],0),1)</f>
        <v>AL</v>
      </c>
      <c r="C1703" t="str">
        <f>INDEX(tb_SVI[],MATCH(Table3[[#This Row],[city_name]],tb_SVI[city_name_uf],0),3)</f>
        <v>2700607</v>
      </c>
      <c r="D1703" t="s">
        <v>19345</v>
      </c>
      <c r="E1703" s="11">
        <f>INDEX(tb_SVI[],MATCH(Table3[[#This Row],[city_name]],tb_SVI[city_name_uf],0),5)</f>
        <v>8378</v>
      </c>
      <c r="F1703">
        <f>INDEX(tb_MHDI[],MATCH(Table3[[#This Row],[city_name]],tb_MHDI[mun_uf],0),5)</f>
        <v>0.61499999999999999</v>
      </c>
      <c r="G1703">
        <f>INDEX(tb_MHDI[],MATCH(Table3[[#This Row],[city_name]],tb_MHDI[mun_uf],0),6)</f>
        <v>0.63800000000000001</v>
      </c>
      <c r="H1703">
        <f>INDEX(tb_MHDI[],MATCH(Table3[[#This Row],[city_name]],tb_MHDI[mun_uf],0),7)</f>
        <v>0.76700000000000002</v>
      </c>
      <c r="I1703">
        <f>INDEX(tb_MHDI[],MATCH(Table3[[#This Row],[city_name]],tb_MHDI[mun_uf],0),8)</f>
        <v>0.47499999999999998</v>
      </c>
      <c r="J1703">
        <f>_xlfn.NUMBERVALUE(INDEX(tb_SVI[],MATCH(Table3[[#This Row],[city_name]],tb_SVI[city_name_uf],0),8),".")</f>
        <v>0.33900000000000002</v>
      </c>
      <c r="K1703">
        <f>_xlfn.NUMBERVALUE(INDEX(tb_SVI[],MATCH(Table3[[#This Row],[city_name]],tb_SVI[city_name_uf],0),9),".")</f>
        <v>0.08</v>
      </c>
      <c r="L1703">
        <f>_xlfn.NUMBERVALUE(INDEX(tb_SVI[],MATCH(Table3[[#This Row],[city_name]],tb_SVI[city_name_uf],0),10),".")</f>
        <v>0.54900000000000004</v>
      </c>
      <c r="M1703">
        <f>_xlfn.NUMBERVALUE(INDEX(tb_SVI[],MATCH(Table3[[#This Row],[city_name]],tb_SVI[city_name_uf],0),11),".")</f>
        <v>0.38800000000000001</v>
      </c>
      <c r="N1703" s="14">
        <f>_xlfn.PERCENTRANK.INC(Table3[MHDI_tot],Table3[[#This Row],[MHDI_tot]],3)</f>
        <v>0.313</v>
      </c>
    </row>
    <row r="1704" spans="1:14" hidden="1" x14ac:dyDescent="0.2">
      <c r="A1704" t="str">
        <f>SVI!F1704</f>
        <v>Barra de Santo Antônio/AL</v>
      </c>
      <c r="B1704" t="str">
        <f>INDEX(tb_SVI[],MATCH(Table3[[#This Row],[ibge_cod]],tb_SVI[Município],0),1)</f>
        <v>AL</v>
      </c>
      <c r="C1704" t="str">
        <f>INDEX(tb_SVI[],MATCH(Table3[[#This Row],[city_name]],tb_SVI[city_name_uf],0),3)</f>
        <v>2700508</v>
      </c>
      <c r="D1704" t="s">
        <v>19346</v>
      </c>
      <c r="E1704" s="11">
        <f>INDEX(tb_SVI[],MATCH(Table3[[#This Row],[city_name]],tb_SVI[city_name_uf],0),5)</f>
        <v>16068</v>
      </c>
      <c r="F1704">
        <f>INDEX(tb_MHDI[],MATCH(Table3[[#This Row],[city_name]],tb_MHDI[mun_uf],0),5)</f>
        <v>0.55700000000000005</v>
      </c>
      <c r="G1704">
        <f>INDEX(tb_MHDI[],MATCH(Table3[[#This Row],[city_name]],tb_MHDI[mun_uf],0),6)</f>
        <v>0.55200000000000005</v>
      </c>
      <c r="H1704">
        <f>INDEX(tb_MHDI[],MATCH(Table3[[#This Row],[city_name]],tb_MHDI[mun_uf],0),7)</f>
        <v>0.73199999999999998</v>
      </c>
      <c r="I1704">
        <f>INDEX(tb_MHDI[],MATCH(Table3[[#This Row],[city_name]],tb_MHDI[mun_uf],0),8)</f>
        <v>0.42799999999999999</v>
      </c>
      <c r="J1704">
        <f>_xlfn.NUMBERVALUE(INDEX(tb_SVI[],MATCH(Table3[[#This Row],[city_name]],tb_SVI[city_name_uf],0),8),".")</f>
        <v>0.55100000000000005</v>
      </c>
      <c r="K1704">
        <f>_xlfn.NUMBERVALUE(INDEX(tb_SVI[],MATCH(Table3[[#This Row],[city_name]],tb_SVI[city_name_uf],0),9),".")</f>
        <v>0.36399999999999999</v>
      </c>
      <c r="L1704">
        <f>_xlfn.NUMBERVALUE(INDEX(tb_SVI[],MATCH(Table3[[#This Row],[city_name]],tb_SVI[city_name_uf],0),10),".")</f>
        <v>0.73799999999999999</v>
      </c>
      <c r="M1704">
        <f>_xlfn.NUMBERVALUE(INDEX(tb_SVI[],MATCH(Table3[[#This Row],[city_name]],tb_SVI[city_name_uf],0),11),".")</f>
        <v>0.55000000000000004</v>
      </c>
      <c r="N1704" s="14">
        <f>_xlfn.PERCENTRANK.INC(Table3[MHDI_tot],Table3[[#This Row],[MHDI_tot]],3)</f>
        <v>0.08</v>
      </c>
    </row>
    <row r="1705" spans="1:14" hidden="1" x14ac:dyDescent="0.2">
      <c r="A1705" t="str">
        <f>SVI!F1705</f>
        <v>Água Branca/AL</v>
      </c>
      <c r="B1705" t="str">
        <f>INDEX(tb_SVI[],MATCH(Table3[[#This Row],[ibge_cod]],tb_SVI[Município],0),1)</f>
        <v>AL</v>
      </c>
      <c r="C1705" t="str">
        <f>INDEX(tb_SVI[],MATCH(Table3[[#This Row],[city_name]],tb_SVI[city_name_uf],0),3)</f>
        <v>2700102</v>
      </c>
      <c r="D1705" t="s">
        <v>19347</v>
      </c>
      <c r="E1705" s="11">
        <f>INDEX(tb_SVI[],MATCH(Table3[[#This Row],[city_name]],tb_SVI[city_name_uf],0),5)</f>
        <v>20230</v>
      </c>
      <c r="F1705">
        <f>INDEX(tb_MHDI[],MATCH(Table3[[#This Row],[city_name]],tb_MHDI[mun_uf],0),5)</f>
        <v>0.54900000000000004</v>
      </c>
      <c r="G1705">
        <f>INDEX(tb_MHDI[],MATCH(Table3[[#This Row],[city_name]],tb_MHDI[mun_uf],0),6)</f>
        <v>0.52700000000000002</v>
      </c>
      <c r="H1705">
        <f>INDEX(tb_MHDI[],MATCH(Table3[[#This Row],[city_name]],tb_MHDI[mun_uf],0),7)</f>
        <v>0.72799999999999998</v>
      </c>
      <c r="I1705">
        <f>INDEX(tb_MHDI[],MATCH(Table3[[#This Row],[city_name]],tb_MHDI[mun_uf],0),8)</f>
        <v>0.432</v>
      </c>
      <c r="J1705">
        <f>_xlfn.NUMBERVALUE(INDEX(tb_SVI[],MATCH(Table3[[#This Row],[city_name]],tb_SVI[city_name_uf],0),8),".")</f>
        <v>0.56799999999999995</v>
      </c>
      <c r="K1705">
        <f>_xlfn.NUMBERVALUE(INDEX(tb_SVI[],MATCH(Table3[[#This Row],[city_name]],tb_SVI[city_name_uf],0),9),".")</f>
        <v>0.45100000000000001</v>
      </c>
      <c r="L1705">
        <f>_xlfn.NUMBERVALUE(INDEX(tb_SVI[],MATCH(Table3[[#This Row],[city_name]],tb_SVI[city_name_uf],0),10),".")</f>
        <v>0.61499999999999999</v>
      </c>
      <c r="M1705">
        <f>_xlfn.NUMBERVALUE(INDEX(tb_SVI[],MATCH(Table3[[#This Row],[city_name]],tb_SVI[city_name_uf],0),11),".")</f>
        <v>0.63700000000000001</v>
      </c>
      <c r="N1705" s="14">
        <f>_xlfn.PERCENTRANK.INC(Table3[MHDI_tot],Table3[[#This Row],[MHDI_tot]],3)</f>
        <v>6.0999999999999999E-2</v>
      </c>
    </row>
    <row r="1706" spans="1:14" hidden="1" x14ac:dyDescent="0.2">
      <c r="A1706" t="str">
        <f>SVI!F1706</f>
        <v>Viçosa/AL</v>
      </c>
      <c r="B1706" t="str">
        <f>INDEX(tb_SVI[],MATCH(Table3[[#This Row],[ibge_cod]],tb_SVI[Município],0),1)</f>
        <v>AL</v>
      </c>
      <c r="C1706" t="str">
        <f>INDEX(tb_SVI[],MATCH(Table3[[#This Row],[city_name]],tb_SVI[city_name_uf],0),3)</f>
        <v>2709400</v>
      </c>
      <c r="D1706" t="s">
        <v>19348</v>
      </c>
      <c r="E1706" s="11">
        <f>INDEX(tb_SVI[],MATCH(Table3[[#This Row],[city_name]],tb_SVI[city_name_uf],0),5)</f>
        <v>25693</v>
      </c>
      <c r="F1706">
        <f>INDEX(tb_MHDI[],MATCH(Table3[[#This Row],[city_name]],tb_MHDI[mun_uf],0),5)</f>
        <v>0.58599999999999997</v>
      </c>
      <c r="G1706">
        <f>INDEX(tb_MHDI[],MATCH(Table3[[#This Row],[city_name]],tb_MHDI[mun_uf],0),6)</f>
        <v>0.55400000000000005</v>
      </c>
      <c r="H1706">
        <f>INDEX(tb_MHDI[],MATCH(Table3[[#This Row],[city_name]],tb_MHDI[mun_uf],0),7)</f>
        <v>0.75800000000000001</v>
      </c>
      <c r="I1706">
        <f>INDEX(tb_MHDI[],MATCH(Table3[[#This Row],[city_name]],tb_MHDI[mun_uf],0),8)</f>
        <v>0.47799999999999998</v>
      </c>
      <c r="J1706">
        <f>_xlfn.NUMBERVALUE(INDEX(tb_SVI[],MATCH(Table3[[#This Row],[city_name]],tb_SVI[city_name_uf],0),8),".")</f>
        <v>0.49199999999999999</v>
      </c>
      <c r="K1706">
        <f>_xlfn.NUMBERVALUE(INDEX(tb_SVI[],MATCH(Table3[[#This Row],[city_name]],tb_SVI[city_name_uf],0),9),".")</f>
        <v>0.219</v>
      </c>
      <c r="L1706">
        <f>_xlfn.NUMBERVALUE(INDEX(tb_SVI[],MATCH(Table3[[#This Row],[city_name]],tb_SVI[city_name_uf],0),10),".")</f>
        <v>0.60899999999999999</v>
      </c>
      <c r="M1706">
        <f>_xlfn.NUMBERVALUE(INDEX(tb_SVI[],MATCH(Table3[[#This Row],[city_name]],tb_SVI[city_name_uf],0),11),".")</f>
        <v>0.64700000000000002</v>
      </c>
      <c r="N1706" s="14">
        <f>_xlfn.PERCENTRANK.INC(Table3[MHDI_tot],Table3[[#This Row],[MHDI_tot]],3)</f>
        <v>0.188</v>
      </c>
    </row>
    <row r="1707" spans="1:14" hidden="1" x14ac:dyDescent="0.2">
      <c r="A1707" t="str">
        <f>SVI!F1707</f>
        <v>União dos Palmares/AL</v>
      </c>
      <c r="B1707" t="str">
        <f>INDEX(tb_SVI[],MATCH(Table3[[#This Row],[ibge_cod]],tb_SVI[Município],0),1)</f>
        <v>AL</v>
      </c>
      <c r="C1707" t="str">
        <f>INDEX(tb_SVI[],MATCH(Table3[[#This Row],[city_name]],tb_SVI[city_name_uf],0),3)</f>
        <v>2709301</v>
      </c>
      <c r="D1707" t="s">
        <v>19349</v>
      </c>
      <c r="E1707" s="11">
        <f>INDEX(tb_SVI[],MATCH(Table3[[#This Row],[city_name]],tb_SVI[city_name_uf],0),5)</f>
        <v>65790</v>
      </c>
      <c r="F1707">
        <f>INDEX(tb_MHDI[],MATCH(Table3[[#This Row],[city_name]],tb_MHDI[mun_uf],0),5)</f>
        <v>0.59299999999999997</v>
      </c>
      <c r="G1707">
        <f>INDEX(tb_MHDI[],MATCH(Table3[[#This Row],[city_name]],tb_MHDI[mun_uf],0),6)</f>
        <v>0.59</v>
      </c>
      <c r="H1707">
        <f>INDEX(tb_MHDI[],MATCH(Table3[[#This Row],[city_name]],tb_MHDI[mun_uf],0),7)</f>
        <v>0.76400000000000001</v>
      </c>
      <c r="I1707">
        <f>INDEX(tb_MHDI[],MATCH(Table3[[#This Row],[city_name]],tb_MHDI[mun_uf],0),8)</f>
        <v>0.46200000000000002</v>
      </c>
      <c r="J1707">
        <f>_xlfn.NUMBERVALUE(INDEX(tb_SVI[],MATCH(Table3[[#This Row],[city_name]],tb_SVI[city_name_uf],0),8),".")</f>
        <v>0.45200000000000001</v>
      </c>
      <c r="K1707">
        <f>_xlfn.NUMBERVALUE(INDEX(tb_SVI[],MATCH(Table3[[#This Row],[city_name]],tb_SVI[city_name_uf],0),9),".")</f>
        <v>0.191</v>
      </c>
      <c r="L1707">
        <f>_xlfn.NUMBERVALUE(INDEX(tb_SVI[],MATCH(Table3[[#This Row],[city_name]],tb_SVI[city_name_uf],0),10),".")</f>
        <v>0.626</v>
      </c>
      <c r="M1707">
        <f>_xlfn.NUMBERVALUE(INDEX(tb_SVI[],MATCH(Table3[[#This Row],[city_name]],tb_SVI[city_name_uf],0),11),".")</f>
        <v>0.54</v>
      </c>
      <c r="N1707" s="14">
        <f>_xlfn.PERCENTRANK.INC(Table3[MHDI_tot],Table3[[#This Row],[MHDI_tot]],3)</f>
        <v>0.221</v>
      </c>
    </row>
    <row r="1708" spans="1:14" hidden="1" x14ac:dyDescent="0.2">
      <c r="A1708" t="str">
        <f>SVI!F1708</f>
        <v>Traipu/AL</v>
      </c>
      <c r="B1708" t="str">
        <f>INDEX(tb_SVI[],MATCH(Table3[[#This Row],[ibge_cod]],tb_SVI[Município],0),1)</f>
        <v>AL</v>
      </c>
      <c r="C1708" t="str">
        <f>INDEX(tb_SVI[],MATCH(Table3[[#This Row],[city_name]],tb_SVI[city_name_uf],0),3)</f>
        <v>2709202</v>
      </c>
      <c r="D1708" t="s">
        <v>19350</v>
      </c>
      <c r="E1708" s="11">
        <f>INDEX(tb_SVI[],MATCH(Table3[[#This Row],[city_name]],tb_SVI[city_name_uf],0),5)</f>
        <v>27826</v>
      </c>
      <c r="F1708">
        <f>INDEX(tb_MHDI[],MATCH(Table3[[#This Row],[city_name]],tb_MHDI[mun_uf],0),5)</f>
        <v>0.53200000000000003</v>
      </c>
      <c r="G1708">
        <f>INDEX(tb_MHDI[],MATCH(Table3[[#This Row],[city_name]],tb_MHDI[mun_uf],0),6)</f>
        <v>0.499</v>
      </c>
      <c r="H1708">
        <f>INDEX(tb_MHDI[],MATCH(Table3[[#This Row],[city_name]],tb_MHDI[mun_uf],0),7)</f>
        <v>0.76500000000000001</v>
      </c>
      <c r="I1708">
        <f>INDEX(tb_MHDI[],MATCH(Table3[[#This Row],[city_name]],tb_MHDI[mun_uf],0),8)</f>
        <v>0.39500000000000002</v>
      </c>
      <c r="J1708">
        <f>_xlfn.NUMBERVALUE(INDEX(tb_SVI[],MATCH(Table3[[#This Row],[city_name]],tb_SVI[city_name_uf],0),8),".")</f>
        <v>0.61199999999999999</v>
      </c>
      <c r="K1708">
        <f>_xlfn.NUMBERVALUE(INDEX(tb_SVI[],MATCH(Table3[[#This Row],[city_name]],tb_SVI[city_name_uf],0),9),".")</f>
        <v>0.58699999999999997</v>
      </c>
      <c r="L1708">
        <f>_xlfn.NUMBERVALUE(INDEX(tb_SVI[],MATCH(Table3[[#This Row],[city_name]],tb_SVI[city_name_uf],0),10),".")</f>
        <v>0.66100000000000003</v>
      </c>
      <c r="M1708">
        <f>_xlfn.NUMBERVALUE(INDEX(tb_SVI[],MATCH(Table3[[#This Row],[city_name]],tb_SVI[city_name_uf],0),11),".")</f>
        <v>0.58899999999999997</v>
      </c>
      <c r="N1708" s="14">
        <f>_xlfn.PERCENTRANK.INC(Table3[MHDI_tot],Table3[[#This Row],[MHDI_tot]],3)</f>
        <v>3.1E-2</v>
      </c>
    </row>
    <row r="1709" spans="1:14" hidden="1" x14ac:dyDescent="0.2">
      <c r="A1709" t="str">
        <f>SVI!F1709</f>
        <v>Teotônio Vilela/AL</v>
      </c>
      <c r="B1709" t="str">
        <f>INDEX(tb_SVI[],MATCH(Table3[[#This Row],[ibge_cod]],tb_SVI[Município],0),1)</f>
        <v>AL</v>
      </c>
      <c r="C1709" t="str">
        <f>INDEX(tb_SVI[],MATCH(Table3[[#This Row],[city_name]],tb_SVI[city_name_uf],0),3)</f>
        <v>2709152</v>
      </c>
      <c r="D1709" t="s">
        <v>19351</v>
      </c>
      <c r="E1709" s="11">
        <f>INDEX(tb_SVI[],MATCH(Table3[[#This Row],[city_name]],tb_SVI[city_name_uf],0),5)</f>
        <v>44372</v>
      </c>
      <c r="F1709">
        <f>INDEX(tb_MHDI[],MATCH(Table3[[#This Row],[city_name]],tb_MHDI[mun_uf],0),5)</f>
        <v>0.56399999999999995</v>
      </c>
      <c r="G1709">
        <f>INDEX(tb_MHDI[],MATCH(Table3[[#This Row],[city_name]],tb_MHDI[mun_uf],0),6)</f>
        <v>0.54900000000000004</v>
      </c>
      <c r="H1709">
        <f>INDEX(tb_MHDI[],MATCH(Table3[[#This Row],[city_name]],tb_MHDI[mun_uf],0),7)</f>
        <v>0.7</v>
      </c>
      <c r="I1709">
        <f>INDEX(tb_MHDI[],MATCH(Table3[[#This Row],[city_name]],tb_MHDI[mun_uf],0),8)</f>
        <v>0.46600000000000003</v>
      </c>
      <c r="J1709">
        <f>_xlfn.NUMBERVALUE(INDEX(tb_SVI[],MATCH(Table3[[#This Row],[city_name]],tb_SVI[city_name_uf],0),8),".")</f>
        <v>0.51600000000000001</v>
      </c>
      <c r="K1709">
        <f>_xlfn.NUMBERVALUE(INDEX(tb_SVI[],MATCH(Table3[[#This Row],[city_name]],tb_SVI[city_name_uf],0),9),".")</f>
        <v>0.34799999999999998</v>
      </c>
      <c r="L1709">
        <f>_xlfn.NUMBERVALUE(INDEX(tb_SVI[],MATCH(Table3[[#This Row],[city_name]],tb_SVI[city_name_uf],0),10),".")</f>
        <v>0.64400000000000002</v>
      </c>
      <c r="M1709">
        <f>_xlfn.NUMBERVALUE(INDEX(tb_SVI[],MATCH(Table3[[#This Row],[city_name]],tb_SVI[city_name_uf],0),11),".")</f>
        <v>0.55500000000000005</v>
      </c>
      <c r="N1709" s="14">
        <f>_xlfn.PERCENTRANK.INC(Table3[MHDI_tot],Table3[[#This Row],[MHDI_tot]],3)</f>
        <v>0.104</v>
      </c>
    </row>
    <row r="1710" spans="1:14" hidden="1" x14ac:dyDescent="0.2">
      <c r="A1710" t="str">
        <f>SVI!F1710</f>
        <v>Taquarana/AL</v>
      </c>
      <c r="B1710" t="str">
        <f>INDEX(tb_SVI[],MATCH(Table3[[#This Row],[ibge_cod]],tb_SVI[Município],0),1)</f>
        <v>AL</v>
      </c>
      <c r="C1710" t="str">
        <f>INDEX(tb_SVI[],MATCH(Table3[[#This Row],[city_name]],tb_SVI[city_name_uf],0),3)</f>
        <v>2709103</v>
      </c>
      <c r="D1710" t="s">
        <v>19352</v>
      </c>
      <c r="E1710" s="11">
        <f>INDEX(tb_SVI[],MATCH(Table3[[#This Row],[city_name]],tb_SVI[city_name_uf],0),5)</f>
        <v>20072</v>
      </c>
      <c r="F1710">
        <f>INDEX(tb_MHDI[],MATCH(Table3[[#This Row],[city_name]],tb_MHDI[mun_uf],0),5)</f>
        <v>0.54100000000000004</v>
      </c>
      <c r="G1710">
        <f>INDEX(tb_MHDI[],MATCH(Table3[[#This Row],[city_name]],tb_MHDI[mun_uf],0),6)</f>
        <v>0.52900000000000003</v>
      </c>
      <c r="H1710">
        <f>INDEX(tb_MHDI[],MATCH(Table3[[#This Row],[city_name]],tb_MHDI[mun_uf],0),7)</f>
        <v>0.71</v>
      </c>
      <c r="I1710">
        <f>INDEX(tb_MHDI[],MATCH(Table3[[#This Row],[city_name]],tb_MHDI[mun_uf],0),8)</f>
        <v>0.42099999999999999</v>
      </c>
      <c r="J1710">
        <f>_xlfn.NUMBERVALUE(INDEX(tb_SVI[],MATCH(Table3[[#This Row],[city_name]],tb_SVI[city_name_uf],0),8),".")</f>
        <v>0.54500000000000004</v>
      </c>
      <c r="K1710">
        <f>_xlfn.NUMBERVALUE(INDEX(tb_SVI[],MATCH(Table3[[#This Row],[city_name]],tb_SVI[city_name_uf],0),9),".")</f>
        <v>0.378</v>
      </c>
      <c r="L1710">
        <f>_xlfn.NUMBERVALUE(INDEX(tb_SVI[],MATCH(Table3[[#This Row],[city_name]],tb_SVI[city_name_uf],0),10),".")</f>
        <v>0.63800000000000001</v>
      </c>
      <c r="M1710">
        <f>_xlfn.NUMBERVALUE(INDEX(tb_SVI[],MATCH(Table3[[#This Row],[city_name]],tb_SVI[city_name_uf],0),11),".")</f>
        <v>0.61899999999999999</v>
      </c>
      <c r="N1710" s="14">
        <f>_xlfn.PERCENTRANK.INC(Table3[MHDI_tot],Table3[[#This Row],[MHDI_tot]],3)</f>
        <v>4.2999999999999997E-2</v>
      </c>
    </row>
    <row r="1711" spans="1:14" hidden="1" x14ac:dyDescent="0.2">
      <c r="A1711" t="str">
        <f>SVI!F1711</f>
        <v>Tanque D'Arca/AL</v>
      </c>
      <c r="B1711" t="str">
        <f>INDEX(tb_SVI[],MATCH(Table3[[#This Row],[ibge_cod]],tb_SVI[Município],0),1)</f>
        <v>AL</v>
      </c>
      <c r="C1711" t="str">
        <f>INDEX(tb_SVI[],MATCH(Table3[[#This Row],[city_name]],tb_SVI[city_name_uf],0),3)</f>
        <v>2709004</v>
      </c>
      <c r="D1711" t="s">
        <v>19353</v>
      </c>
      <c r="E1711" s="11">
        <f>INDEX(tb_SVI[],MATCH(Table3[[#This Row],[city_name]],tb_SVI[city_name_uf],0),5)</f>
        <v>6138</v>
      </c>
      <c r="F1711">
        <f>INDEX(tb_MHDI[],MATCH(Table3[[#This Row],[city_name]],tb_MHDI[mun_uf],0),5)</f>
        <v>0.55500000000000005</v>
      </c>
      <c r="G1711">
        <f>INDEX(tb_MHDI[],MATCH(Table3[[#This Row],[city_name]],tb_MHDI[mun_uf],0),6)</f>
        <v>0.53100000000000003</v>
      </c>
      <c r="H1711">
        <f>INDEX(tb_MHDI[],MATCH(Table3[[#This Row],[city_name]],tb_MHDI[mun_uf],0),7)</f>
        <v>0.748</v>
      </c>
      <c r="I1711">
        <f>INDEX(tb_MHDI[],MATCH(Table3[[#This Row],[city_name]],tb_MHDI[mun_uf],0),8)</f>
        <v>0.43</v>
      </c>
      <c r="J1711">
        <f>_xlfn.NUMBERVALUE(INDEX(tb_SVI[],MATCH(Table3[[#This Row],[city_name]],tb_SVI[city_name_uf],0),8),".")</f>
        <v>0.52700000000000002</v>
      </c>
      <c r="K1711">
        <f>_xlfn.NUMBERVALUE(INDEX(tb_SVI[],MATCH(Table3[[#This Row],[city_name]],tb_SVI[city_name_uf],0),9),".")</f>
        <v>0.38</v>
      </c>
      <c r="L1711">
        <f>_xlfn.NUMBERVALUE(INDEX(tb_SVI[],MATCH(Table3[[#This Row],[city_name]],tb_SVI[city_name_uf],0),10),".")</f>
        <v>0.58599999999999997</v>
      </c>
      <c r="M1711">
        <f>_xlfn.NUMBERVALUE(INDEX(tb_SVI[],MATCH(Table3[[#This Row],[city_name]],tb_SVI[city_name_uf],0),11),".")</f>
        <v>0.61599999999999999</v>
      </c>
      <c r="N1711" s="14">
        <f>_xlfn.PERCENTRANK.INC(Table3[MHDI_tot],Table3[[#This Row],[MHDI_tot]],3)</f>
        <v>7.4999999999999997E-2</v>
      </c>
    </row>
    <row r="1712" spans="1:14" hidden="1" x14ac:dyDescent="0.2">
      <c r="A1712" t="str">
        <f>SVI!F1712</f>
        <v>São Sebastião/AL</v>
      </c>
      <c r="B1712" t="str">
        <f>INDEX(tb_SVI[],MATCH(Table3[[#This Row],[ibge_cod]],tb_SVI[Município],0),1)</f>
        <v>AL</v>
      </c>
      <c r="C1712" t="str">
        <f>INDEX(tb_SVI[],MATCH(Table3[[#This Row],[city_name]],tb_SVI[city_name_uf],0),3)</f>
        <v>2708808</v>
      </c>
      <c r="D1712" t="s">
        <v>19354</v>
      </c>
      <c r="E1712" s="11">
        <f>INDEX(tb_SVI[],MATCH(Table3[[#This Row],[city_name]],tb_SVI[city_name_uf],0),5)</f>
        <v>34290</v>
      </c>
      <c r="F1712">
        <f>INDEX(tb_MHDI[],MATCH(Table3[[#This Row],[city_name]],tb_MHDI[mun_uf],0),5)</f>
        <v>0.54900000000000004</v>
      </c>
      <c r="G1712">
        <f>INDEX(tb_MHDI[],MATCH(Table3[[#This Row],[city_name]],tb_MHDI[mun_uf],0),6)</f>
        <v>0.53700000000000003</v>
      </c>
      <c r="H1712">
        <f>INDEX(tb_MHDI[],MATCH(Table3[[#This Row],[city_name]],tb_MHDI[mun_uf],0),7)</f>
        <v>0.71399999999999997</v>
      </c>
      <c r="I1712">
        <f>INDEX(tb_MHDI[],MATCH(Table3[[#This Row],[city_name]],tb_MHDI[mun_uf],0),8)</f>
        <v>0.432</v>
      </c>
      <c r="J1712">
        <f>_xlfn.NUMBERVALUE(INDEX(tb_SVI[],MATCH(Table3[[#This Row],[city_name]],tb_SVI[city_name_uf],0),8),".")</f>
        <v>0.55200000000000005</v>
      </c>
      <c r="K1712">
        <f>_xlfn.NUMBERVALUE(INDEX(tb_SVI[],MATCH(Table3[[#This Row],[city_name]],tb_SVI[city_name_uf],0),9),".")</f>
        <v>0.45900000000000002</v>
      </c>
      <c r="L1712">
        <f>_xlfn.NUMBERVALUE(INDEX(tb_SVI[],MATCH(Table3[[#This Row],[city_name]],tb_SVI[city_name_uf],0),10),".")</f>
        <v>0.64500000000000002</v>
      </c>
      <c r="M1712">
        <f>_xlfn.NUMBERVALUE(INDEX(tb_SVI[],MATCH(Table3[[#This Row],[city_name]],tb_SVI[city_name_uf],0),11),".")</f>
        <v>0.55100000000000005</v>
      </c>
      <c r="N1712" s="14">
        <f>_xlfn.PERCENTRANK.INC(Table3[MHDI_tot],Table3[[#This Row],[MHDI_tot]],3)</f>
        <v>6.0999999999999999E-2</v>
      </c>
    </row>
    <row r="1713" spans="1:14" hidden="1" x14ac:dyDescent="0.2">
      <c r="A1713" t="str">
        <f>SVI!F1713</f>
        <v>São Miguel dos Milagres/AL</v>
      </c>
      <c r="B1713" t="str">
        <f>INDEX(tb_SVI[],MATCH(Table3[[#This Row],[ibge_cod]],tb_SVI[Município],0),1)</f>
        <v>AL</v>
      </c>
      <c r="C1713" t="str">
        <f>INDEX(tb_SVI[],MATCH(Table3[[#This Row],[city_name]],tb_SVI[city_name_uf],0),3)</f>
        <v>2708709</v>
      </c>
      <c r="D1713" t="s">
        <v>19355</v>
      </c>
      <c r="E1713" s="11">
        <f>INDEX(tb_SVI[],MATCH(Table3[[#This Row],[city_name]],tb_SVI[city_name_uf],0),5)</f>
        <v>8013</v>
      </c>
      <c r="F1713">
        <f>INDEX(tb_MHDI[],MATCH(Table3[[#This Row],[city_name]],tb_MHDI[mun_uf],0),5)</f>
        <v>0.59099999999999997</v>
      </c>
      <c r="G1713">
        <f>INDEX(tb_MHDI[],MATCH(Table3[[#This Row],[city_name]],tb_MHDI[mun_uf],0),6)</f>
        <v>0.54500000000000004</v>
      </c>
      <c r="H1713">
        <f>INDEX(tb_MHDI[],MATCH(Table3[[#This Row],[city_name]],tb_MHDI[mun_uf],0),7)</f>
        <v>0.752</v>
      </c>
      <c r="I1713">
        <f>INDEX(tb_MHDI[],MATCH(Table3[[#This Row],[city_name]],tb_MHDI[mun_uf],0),8)</f>
        <v>0.504</v>
      </c>
      <c r="J1713">
        <f>_xlfn.NUMBERVALUE(INDEX(tb_SVI[],MATCH(Table3[[#This Row],[city_name]],tb_SVI[city_name_uf],0),8),".")</f>
        <v>0.51900000000000002</v>
      </c>
      <c r="K1713">
        <f>_xlfn.NUMBERVALUE(INDEX(tb_SVI[],MATCH(Table3[[#This Row],[city_name]],tb_SVI[city_name_uf],0),9),".")</f>
        <v>0.315</v>
      </c>
      <c r="L1713">
        <f>_xlfn.NUMBERVALUE(INDEX(tb_SVI[],MATCH(Table3[[#This Row],[city_name]],tb_SVI[city_name_uf],0),10),".")</f>
        <v>0.63900000000000001</v>
      </c>
      <c r="M1713">
        <f>_xlfn.NUMBERVALUE(INDEX(tb_SVI[],MATCH(Table3[[#This Row],[city_name]],tb_SVI[city_name_uf],0),11),".")</f>
        <v>0.60299999999999998</v>
      </c>
      <c r="N1713" s="14">
        <f>_xlfn.PERCENTRANK.INC(Table3[MHDI_tot],Table3[[#This Row],[MHDI_tot]],3)</f>
        <v>0.21</v>
      </c>
    </row>
    <row r="1714" spans="1:14" hidden="1" x14ac:dyDescent="0.2">
      <c r="A1714" t="str">
        <f>SVI!F1714</f>
        <v>São Luís do Quitunde/AL</v>
      </c>
      <c r="B1714" t="str">
        <f>INDEX(tb_SVI[],MATCH(Table3[[#This Row],[ibge_cod]],tb_SVI[Município],0),1)</f>
        <v>AL</v>
      </c>
      <c r="C1714" t="str">
        <f>INDEX(tb_SVI[],MATCH(Table3[[#This Row],[city_name]],tb_SVI[city_name_uf],0),3)</f>
        <v>2708501</v>
      </c>
      <c r="D1714" t="s">
        <v>19356</v>
      </c>
      <c r="E1714" s="11">
        <f>INDEX(tb_SVI[],MATCH(Table3[[#This Row],[city_name]],tb_SVI[city_name_uf],0),5)</f>
        <v>34692</v>
      </c>
      <c r="F1714">
        <f>INDEX(tb_MHDI[],MATCH(Table3[[#This Row],[city_name]],tb_MHDI[mun_uf],0),5)</f>
        <v>0.53600000000000003</v>
      </c>
      <c r="G1714">
        <f>INDEX(tb_MHDI[],MATCH(Table3[[#This Row],[city_name]],tb_MHDI[mun_uf],0),6)</f>
        <v>0.55000000000000004</v>
      </c>
      <c r="H1714">
        <f>INDEX(tb_MHDI[],MATCH(Table3[[#This Row],[city_name]],tb_MHDI[mun_uf],0),7)</f>
        <v>0.70099999999999996</v>
      </c>
      <c r="I1714">
        <f>INDEX(tb_MHDI[],MATCH(Table3[[#This Row],[city_name]],tb_MHDI[mun_uf],0),8)</f>
        <v>0.4</v>
      </c>
      <c r="J1714">
        <f>_xlfn.NUMBERVALUE(INDEX(tb_SVI[],MATCH(Table3[[#This Row],[city_name]],tb_SVI[city_name_uf],0),8),".")</f>
        <v>0.61699999999999999</v>
      </c>
      <c r="K1714">
        <f>_xlfn.NUMBERVALUE(INDEX(tb_SVI[],MATCH(Table3[[#This Row],[city_name]],tb_SVI[city_name_uf],0),9),".")</f>
        <v>0.53400000000000003</v>
      </c>
      <c r="L1714">
        <f>_xlfn.NUMBERVALUE(INDEX(tb_SVI[],MATCH(Table3[[#This Row],[city_name]],tb_SVI[city_name_uf],0),10),".")</f>
        <v>0.79300000000000004</v>
      </c>
      <c r="M1714">
        <f>_xlfn.NUMBERVALUE(INDEX(tb_SVI[],MATCH(Table3[[#This Row],[city_name]],tb_SVI[city_name_uf],0),11),".")</f>
        <v>0.52400000000000002</v>
      </c>
      <c r="N1714" s="14">
        <f>_xlfn.PERCENTRANK.INC(Table3[MHDI_tot],Table3[[#This Row],[MHDI_tot]],3)</f>
        <v>3.5999999999999997E-2</v>
      </c>
    </row>
    <row r="1715" spans="1:14" hidden="1" x14ac:dyDescent="0.2">
      <c r="A1715" t="str">
        <f>SVI!F1715</f>
        <v>São José da Tapera/AL</v>
      </c>
      <c r="B1715" t="str">
        <f>INDEX(tb_SVI[],MATCH(Table3[[#This Row],[ibge_cod]],tb_SVI[Município],0),1)</f>
        <v>AL</v>
      </c>
      <c r="C1715" t="str">
        <f>INDEX(tb_SVI[],MATCH(Table3[[#This Row],[city_name]],tb_SVI[city_name_uf],0),3)</f>
        <v>2708402</v>
      </c>
      <c r="D1715" t="s">
        <v>19357</v>
      </c>
      <c r="E1715" s="11">
        <f>INDEX(tb_SVI[],MATCH(Table3[[#This Row],[city_name]],tb_SVI[city_name_uf],0),5)</f>
        <v>32405</v>
      </c>
      <c r="F1715">
        <f>INDEX(tb_MHDI[],MATCH(Table3[[#This Row],[city_name]],tb_MHDI[mun_uf],0),5)</f>
        <v>0.52700000000000002</v>
      </c>
      <c r="G1715">
        <f>INDEX(tb_MHDI[],MATCH(Table3[[#This Row],[city_name]],tb_MHDI[mun_uf],0),6)</f>
        <v>0.50800000000000001</v>
      </c>
      <c r="H1715">
        <f>INDEX(tb_MHDI[],MATCH(Table3[[#This Row],[city_name]],tb_MHDI[mun_uf],0),7)</f>
        <v>0.70299999999999996</v>
      </c>
      <c r="I1715">
        <f>INDEX(tb_MHDI[],MATCH(Table3[[#This Row],[city_name]],tb_MHDI[mun_uf],0),8)</f>
        <v>0.40899999999999997</v>
      </c>
      <c r="J1715">
        <f>_xlfn.NUMBERVALUE(INDEX(tb_SVI[],MATCH(Table3[[#This Row],[city_name]],tb_SVI[city_name_uf],0),8),".")</f>
        <v>0.57999999999999996</v>
      </c>
      <c r="K1715">
        <f>_xlfn.NUMBERVALUE(INDEX(tb_SVI[],MATCH(Table3[[#This Row],[city_name]],tb_SVI[city_name_uf],0),9),".")</f>
        <v>0.43</v>
      </c>
      <c r="L1715">
        <f>_xlfn.NUMBERVALUE(INDEX(tb_SVI[],MATCH(Table3[[#This Row],[city_name]],tb_SVI[city_name_uf],0),10),".")</f>
        <v>0.65300000000000002</v>
      </c>
      <c r="M1715">
        <f>_xlfn.NUMBERVALUE(INDEX(tb_SVI[],MATCH(Table3[[#This Row],[city_name]],tb_SVI[city_name_uf],0),11),".")</f>
        <v>0.65600000000000003</v>
      </c>
      <c r="N1715" s="14">
        <f>_xlfn.PERCENTRANK.INC(Table3[MHDI_tot],Table3[[#This Row],[MHDI_tot]],3)</f>
        <v>2.5000000000000001E-2</v>
      </c>
    </row>
    <row r="1716" spans="1:14" hidden="1" x14ac:dyDescent="0.2">
      <c r="A1716" t="str">
        <f>SVI!F1716</f>
        <v>São José da Laje/AL</v>
      </c>
      <c r="B1716" t="str">
        <f>INDEX(tb_SVI[],MATCH(Table3[[#This Row],[ibge_cod]],tb_SVI[Município],0),1)</f>
        <v>AL</v>
      </c>
      <c r="C1716" t="str">
        <f>INDEX(tb_SVI[],MATCH(Table3[[#This Row],[city_name]],tb_SVI[city_name_uf],0),3)</f>
        <v>2708303</v>
      </c>
      <c r="D1716" t="s">
        <v>19358</v>
      </c>
      <c r="E1716" s="11">
        <f>INDEX(tb_SVI[],MATCH(Table3[[#This Row],[city_name]],tb_SVI[city_name_uf],0),5)</f>
        <v>23996</v>
      </c>
      <c r="F1716">
        <f>INDEX(tb_MHDI[],MATCH(Table3[[#This Row],[city_name]],tb_MHDI[mun_uf],0),5)</f>
        <v>0.57299999999999995</v>
      </c>
      <c r="G1716">
        <f>INDEX(tb_MHDI[],MATCH(Table3[[#This Row],[city_name]],tb_MHDI[mun_uf],0),6)</f>
        <v>0.57399999999999995</v>
      </c>
      <c r="H1716">
        <f>INDEX(tb_MHDI[],MATCH(Table3[[#This Row],[city_name]],tb_MHDI[mun_uf],0),7)</f>
        <v>0.755</v>
      </c>
      <c r="I1716">
        <f>INDEX(tb_MHDI[],MATCH(Table3[[#This Row],[city_name]],tb_MHDI[mun_uf],0),8)</f>
        <v>0.434</v>
      </c>
      <c r="J1716">
        <f>_xlfn.NUMBERVALUE(INDEX(tb_SVI[],MATCH(Table3[[#This Row],[city_name]],tb_SVI[city_name_uf],0),8),".")</f>
        <v>0.55800000000000005</v>
      </c>
      <c r="K1716">
        <f>_xlfn.NUMBERVALUE(INDEX(tb_SVI[],MATCH(Table3[[#This Row],[city_name]],tb_SVI[city_name_uf],0),9),".")</f>
        <v>0.51200000000000001</v>
      </c>
      <c r="L1716">
        <f>_xlfn.NUMBERVALUE(INDEX(tb_SVI[],MATCH(Table3[[#This Row],[city_name]],tb_SVI[city_name_uf],0),10),".")</f>
        <v>0.67200000000000004</v>
      </c>
      <c r="M1716">
        <f>_xlfn.NUMBERVALUE(INDEX(tb_SVI[],MATCH(Table3[[#This Row],[city_name]],tb_SVI[city_name_uf],0),11),".")</f>
        <v>0.49</v>
      </c>
      <c r="N1716" s="14">
        <f>_xlfn.PERCENTRANK.INC(Table3[MHDI_tot],Table3[[#This Row],[MHDI_tot]],3)</f>
        <v>0.13700000000000001</v>
      </c>
    </row>
    <row r="1717" spans="1:14" hidden="1" x14ac:dyDescent="0.2">
      <c r="A1717" t="str">
        <f>SVI!F1717</f>
        <v>São Brás/AL</v>
      </c>
      <c r="B1717" t="str">
        <f>INDEX(tb_SVI[],MATCH(Table3[[#This Row],[ibge_cod]],tb_SVI[Município],0),1)</f>
        <v>AL</v>
      </c>
      <c r="C1717" t="str">
        <f>INDEX(tb_SVI[],MATCH(Table3[[#This Row],[city_name]],tb_SVI[city_name_uf],0),3)</f>
        <v>2708204</v>
      </c>
      <c r="D1717" t="s">
        <v>19359</v>
      </c>
      <c r="E1717" s="11">
        <f>INDEX(tb_SVI[],MATCH(Table3[[#This Row],[city_name]],tb_SVI[city_name_uf],0),5)</f>
        <v>6969</v>
      </c>
      <c r="F1717">
        <f>INDEX(tb_MHDI[],MATCH(Table3[[#This Row],[city_name]],tb_MHDI[mun_uf],0),5)</f>
        <v>0.57199999999999995</v>
      </c>
      <c r="G1717">
        <f>INDEX(tb_MHDI[],MATCH(Table3[[#This Row],[city_name]],tb_MHDI[mun_uf],0),6)</f>
        <v>0.53300000000000003</v>
      </c>
      <c r="H1717">
        <f>INDEX(tb_MHDI[],MATCH(Table3[[#This Row],[city_name]],tb_MHDI[mun_uf],0),7)</f>
        <v>0.73199999999999998</v>
      </c>
      <c r="I1717">
        <f>INDEX(tb_MHDI[],MATCH(Table3[[#This Row],[city_name]],tb_MHDI[mun_uf],0),8)</f>
        <v>0.48</v>
      </c>
      <c r="J1717">
        <f>_xlfn.NUMBERVALUE(INDEX(tb_SVI[],MATCH(Table3[[#This Row],[city_name]],tb_SVI[city_name_uf],0),8),".")</f>
        <v>0.48899999999999999</v>
      </c>
      <c r="K1717">
        <f>_xlfn.NUMBERVALUE(INDEX(tb_SVI[],MATCH(Table3[[#This Row],[city_name]],tb_SVI[city_name_uf],0),9),".")</f>
        <v>0.23899999999999999</v>
      </c>
      <c r="L1717">
        <f>_xlfn.NUMBERVALUE(INDEX(tb_SVI[],MATCH(Table3[[#This Row],[city_name]],tb_SVI[city_name_uf],0),10),".")</f>
        <v>0.67200000000000004</v>
      </c>
      <c r="M1717">
        <f>_xlfn.NUMBERVALUE(INDEX(tb_SVI[],MATCH(Table3[[#This Row],[city_name]],tb_SVI[city_name_uf],0),11),".")</f>
        <v>0.55500000000000005</v>
      </c>
      <c r="N1717" s="14">
        <f>_xlfn.PERCENTRANK.INC(Table3[MHDI_tot],Table3[[#This Row],[MHDI_tot]],3)</f>
        <v>0.13200000000000001</v>
      </c>
    </row>
    <row r="1718" spans="1:14" hidden="1" x14ac:dyDescent="0.2">
      <c r="A1718" t="str">
        <f>SVI!F1718</f>
        <v>Senador Rui Palmeira/AL</v>
      </c>
      <c r="B1718" t="str">
        <f>INDEX(tb_SVI[],MATCH(Table3[[#This Row],[ibge_cod]],tb_SVI[Município],0),1)</f>
        <v>AL</v>
      </c>
      <c r="C1718" t="str">
        <f>INDEX(tb_SVI[],MATCH(Table3[[#This Row],[city_name]],tb_SVI[city_name_uf],0),3)</f>
        <v>2708956</v>
      </c>
      <c r="D1718" t="s">
        <v>19360</v>
      </c>
      <c r="E1718" s="11">
        <f>INDEX(tb_SVI[],MATCH(Table3[[#This Row],[city_name]],tb_SVI[city_name_uf],0),5)</f>
        <v>13921</v>
      </c>
      <c r="F1718">
        <f>INDEX(tb_MHDI[],MATCH(Table3[[#This Row],[city_name]],tb_MHDI[mun_uf],0),5)</f>
        <v>0.51800000000000002</v>
      </c>
      <c r="G1718">
        <f>INDEX(tb_MHDI[],MATCH(Table3[[#This Row],[city_name]],tb_MHDI[mun_uf],0),6)</f>
        <v>0.48099999999999998</v>
      </c>
      <c r="H1718">
        <f>INDEX(tb_MHDI[],MATCH(Table3[[#This Row],[city_name]],tb_MHDI[mun_uf],0),7)</f>
        <v>0.72799999999999998</v>
      </c>
      <c r="I1718">
        <f>INDEX(tb_MHDI[],MATCH(Table3[[#This Row],[city_name]],tb_MHDI[mun_uf],0),8)</f>
        <v>0.39800000000000002</v>
      </c>
      <c r="J1718">
        <f>_xlfn.NUMBERVALUE(INDEX(tb_SVI[],MATCH(Table3[[#This Row],[city_name]],tb_SVI[city_name_uf],0),8),".")</f>
        <v>0.55000000000000004</v>
      </c>
      <c r="K1718">
        <f>_xlfn.NUMBERVALUE(INDEX(tb_SVI[],MATCH(Table3[[#This Row],[city_name]],tb_SVI[city_name_uf],0),9),".")</f>
        <v>0.34699999999999998</v>
      </c>
      <c r="L1718">
        <f>_xlfn.NUMBERVALUE(INDEX(tb_SVI[],MATCH(Table3[[#This Row],[city_name]],tb_SVI[city_name_uf],0),10),".")</f>
        <v>0.64100000000000001</v>
      </c>
      <c r="M1718">
        <f>_xlfn.NUMBERVALUE(INDEX(tb_SVI[],MATCH(Table3[[#This Row],[city_name]],tb_SVI[city_name_uf],0),11),".")</f>
        <v>0.66300000000000003</v>
      </c>
      <c r="N1718" s="14">
        <f>_xlfn.PERCENTRANK.INC(Table3[MHDI_tot],Table3[[#This Row],[MHDI_tot]],3)</f>
        <v>1.6E-2</v>
      </c>
    </row>
    <row r="1719" spans="1:14" hidden="1" x14ac:dyDescent="0.2">
      <c r="A1719" t="str">
        <f>SVI!F1719</f>
        <v>Santana do Mundaú/AL</v>
      </c>
      <c r="B1719" t="str">
        <f>INDEX(tb_SVI[],MATCH(Table3[[#This Row],[ibge_cod]],tb_SVI[Município],0),1)</f>
        <v>AL</v>
      </c>
      <c r="C1719" t="str">
        <f>INDEX(tb_SVI[],MATCH(Table3[[#This Row],[city_name]],tb_SVI[city_name_uf],0),3)</f>
        <v>2708105</v>
      </c>
      <c r="D1719" t="s">
        <v>19361</v>
      </c>
      <c r="E1719" s="11">
        <f>INDEX(tb_SVI[],MATCH(Table3[[#This Row],[city_name]],tb_SVI[city_name_uf],0),5)</f>
        <v>10687</v>
      </c>
      <c r="F1719">
        <f>INDEX(tb_MHDI[],MATCH(Table3[[#This Row],[city_name]],tb_MHDI[mun_uf],0),5)</f>
        <v>0.51900000000000002</v>
      </c>
      <c r="G1719">
        <f>INDEX(tb_MHDI[],MATCH(Table3[[#This Row],[city_name]],tb_MHDI[mun_uf],0),6)</f>
        <v>0.51300000000000001</v>
      </c>
      <c r="H1719">
        <f>INDEX(tb_MHDI[],MATCH(Table3[[#This Row],[city_name]],tb_MHDI[mun_uf],0),7)</f>
        <v>0.752</v>
      </c>
      <c r="I1719">
        <f>INDEX(tb_MHDI[],MATCH(Table3[[#This Row],[city_name]],tb_MHDI[mun_uf],0),8)</f>
        <v>0.36199999999999999</v>
      </c>
      <c r="J1719">
        <f>_xlfn.NUMBERVALUE(INDEX(tb_SVI[],MATCH(Table3[[#This Row],[city_name]],tb_SVI[city_name_uf],0),8),".")</f>
        <v>0.55400000000000005</v>
      </c>
      <c r="K1719">
        <f>_xlfn.NUMBERVALUE(INDEX(tb_SVI[],MATCH(Table3[[#This Row],[city_name]],tb_SVI[city_name_uf],0),9),".")</f>
        <v>0.32</v>
      </c>
      <c r="L1719">
        <f>_xlfn.NUMBERVALUE(INDEX(tb_SVI[],MATCH(Table3[[#This Row],[city_name]],tb_SVI[city_name_uf],0),10),".")</f>
        <v>0.73699999999999999</v>
      </c>
      <c r="M1719">
        <f>_xlfn.NUMBERVALUE(INDEX(tb_SVI[],MATCH(Table3[[#This Row],[city_name]],tb_SVI[city_name_uf],0),11),".")</f>
        <v>0.60399999999999998</v>
      </c>
      <c r="N1719" s="14">
        <f>_xlfn.PERCENTRANK.INC(Table3[MHDI_tot],Table3[[#This Row],[MHDI_tot]],3)</f>
        <v>1.7000000000000001E-2</v>
      </c>
    </row>
    <row r="1720" spans="1:14" hidden="1" x14ac:dyDescent="0.2">
      <c r="A1720" t="str">
        <f>SVI!F1720</f>
        <v>Santana do Ipanema/AL</v>
      </c>
      <c r="B1720" t="str">
        <f>INDEX(tb_SVI[],MATCH(Table3[[#This Row],[ibge_cod]],tb_SVI[Município],0),1)</f>
        <v>AL</v>
      </c>
      <c r="C1720" t="str">
        <f>INDEX(tb_SVI[],MATCH(Table3[[#This Row],[city_name]],tb_SVI[city_name_uf],0),3)</f>
        <v>2708006</v>
      </c>
      <c r="D1720" t="s">
        <v>19362</v>
      </c>
      <c r="E1720" s="11">
        <f>INDEX(tb_SVI[],MATCH(Table3[[#This Row],[city_name]],tb_SVI[city_name_uf],0),5)</f>
        <v>47819</v>
      </c>
      <c r="F1720">
        <f>INDEX(tb_MHDI[],MATCH(Table3[[#This Row],[city_name]],tb_MHDI[mun_uf],0),5)</f>
        <v>0.59099999999999997</v>
      </c>
      <c r="G1720">
        <f>INDEX(tb_MHDI[],MATCH(Table3[[#This Row],[city_name]],tb_MHDI[mun_uf],0),6)</f>
        <v>0.57899999999999996</v>
      </c>
      <c r="H1720">
        <f>INDEX(tb_MHDI[],MATCH(Table3[[#This Row],[city_name]],tb_MHDI[mun_uf],0),7)</f>
        <v>0.77</v>
      </c>
      <c r="I1720">
        <f>INDEX(tb_MHDI[],MATCH(Table3[[#This Row],[city_name]],tb_MHDI[mun_uf],0),8)</f>
        <v>0.46300000000000002</v>
      </c>
      <c r="J1720">
        <f>_xlfn.NUMBERVALUE(INDEX(tb_SVI[],MATCH(Table3[[#This Row],[city_name]],tb_SVI[city_name_uf],0),8),".")</f>
        <v>0.46700000000000003</v>
      </c>
      <c r="K1720">
        <f>_xlfn.NUMBERVALUE(INDEX(tb_SVI[],MATCH(Table3[[#This Row],[city_name]],tb_SVI[city_name_uf],0),9),".")</f>
        <v>0.214</v>
      </c>
      <c r="L1720">
        <f>_xlfn.NUMBERVALUE(INDEX(tb_SVI[],MATCH(Table3[[#This Row],[city_name]],tb_SVI[city_name_uf],0),10),".")</f>
        <v>0.61899999999999999</v>
      </c>
      <c r="M1720">
        <f>_xlfn.NUMBERVALUE(INDEX(tb_SVI[],MATCH(Table3[[#This Row],[city_name]],tb_SVI[city_name_uf],0),11),".")</f>
        <v>0.56699999999999995</v>
      </c>
      <c r="N1720" s="14">
        <f>_xlfn.PERCENTRANK.INC(Table3[MHDI_tot],Table3[[#This Row],[MHDI_tot]],3)</f>
        <v>0.21</v>
      </c>
    </row>
    <row r="1721" spans="1:14" hidden="1" x14ac:dyDescent="0.2">
      <c r="A1721" t="str">
        <f>SVI!F1721</f>
        <v>Roteiro/AL</v>
      </c>
      <c r="B1721" t="str">
        <f>INDEX(tb_SVI[],MATCH(Table3[[#This Row],[ibge_cod]],tb_SVI[Município],0),1)</f>
        <v>AL</v>
      </c>
      <c r="C1721" t="str">
        <f>INDEX(tb_SVI[],MATCH(Table3[[#This Row],[city_name]],tb_SVI[city_name_uf],0),3)</f>
        <v>2707800</v>
      </c>
      <c r="D1721" t="s">
        <v>19363</v>
      </c>
      <c r="E1721" s="11">
        <f>INDEX(tb_SVI[],MATCH(Table3[[#This Row],[city_name]],tb_SVI[city_name_uf],0),5)</f>
        <v>6649</v>
      </c>
      <c r="F1721">
        <f>INDEX(tb_MHDI[],MATCH(Table3[[#This Row],[city_name]],tb_MHDI[mun_uf],0),5)</f>
        <v>0.505</v>
      </c>
      <c r="G1721">
        <f>INDEX(tb_MHDI[],MATCH(Table3[[#This Row],[city_name]],tb_MHDI[mun_uf],0),6)</f>
        <v>0.52400000000000002</v>
      </c>
      <c r="H1721">
        <f>INDEX(tb_MHDI[],MATCH(Table3[[#This Row],[city_name]],tb_MHDI[mun_uf],0),7)</f>
        <v>0.67200000000000004</v>
      </c>
      <c r="I1721">
        <f>INDEX(tb_MHDI[],MATCH(Table3[[#This Row],[city_name]],tb_MHDI[mun_uf],0),8)</f>
        <v>0.36499999999999999</v>
      </c>
      <c r="J1721">
        <f>_xlfn.NUMBERVALUE(INDEX(tb_SVI[],MATCH(Table3[[#This Row],[city_name]],tb_SVI[city_name_uf],0),8),".")</f>
        <v>0.63300000000000001</v>
      </c>
      <c r="K1721">
        <f>_xlfn.NUMBERVALUE(INDEX(tb_SVI[],MATCH(Table3[[#This Row],[city_name]],tb_SVI[city_name_uf],0),9),".")</f>
        <v>0.58899999999999997</v>
      </c>
      <c r="L1721">
        <f>_xlfn.NUMBERVALUE(INDEX(tb_SVI[],MATCH(Table3[[#This Row],[city_name]],tb_SVI[city_name_uf],0),10),".")</f>
        <v>0.74</v>
      </c>
      <c r="M1721">
        <f>_xlfn.NUMBERVALUE(INDEX(tb_SVI[],MATCH(Table3[[#This Row],[city_name]],tb_SVI[city_name_uf],0),11),".")</f>
        <v>0.56999999999999995</v>
      </c>
      <c r="N1721" s="14">
        <f>_xlfn.PERCENTRANK.INC(Table3[MHDI_tot],Table3[[#This Row],[MHDI_tot]],3)</f>
        <v>8.0000000000000002E-3</v>
      </c>
    </row>
    <row r="1722" spans="1:14" hidden="1" x14ac:dyDescent="0.2">
      <c r="A1722" t="str">
        <f>SVI!F1722</f>
        <v>Quebrangulo/AL</v>
      </c>
      <c r="B1722" t="str">
        <f>INDEX(tb_SVI[],MATCH(Table3[[#This Row],[ibge_cod]],tb_SVI[Município],0),1)</f>
        <v>AL</v>
      </c>
      <c r="C1722" t="str">
        <f>INDEX(tb_SVI[],MATCH(Table3[[#This Row],[city_name]],tb_SVI[city_name_uf],0),3)</f>
        <v>2707602</v>
      </c>
      <c r="D1722" t="s">
        <v>19364</v>
      </c>
      <c r="E1722" s="11">
        <f>INDEX(tb_SVI[],MATCH(Table3[[#This Row],[city_name]],tb_SVI[city_name_uf],0),5)</f>
        <v>11248</v>
      </c>
      <c r="F1722">
        <f>INDEX(tb_MHDI[],MATCH(Table3[[#This Row],[city_name]],tb_MHDI[mun_uf],0),5)</f>
        <v>0.55900000000000005</v>
      </c>
      <c r="G1722">
        <f>INDEX(tb_MHDI[],MATCH(Table3[[#This Row],[city_name]],tb_MHDI[mun_uf],0),6)</f>
        <v>0.53600000000000003</v>
      </c>
      <c r="H1722">
        <f>INDEX(tb_MHDI[],MATCH(Table3[[#This Row],[city_name]],tb_MHDI[mun_uf],0),7)</f>
        <v>0.77500000000000002</v>
      </c>
      <c r="I1722">
        <f>INDEX(tb_MHDI[],MATCH(Table3[[#This Row],[city_name]],tb_MHDI[mun_uf],0),8)</f>
        <v>0.42099999999999999</v>
      </c>
      <c r="J1722">
        <f>_xlfn.NUMBERVALUE(INDEX(tb_SVI[],MATCH(Table3[[#This Row],[city_name]],tb_SVI[city_name_uf],0),8),".")</f>
        <v>0.45500000000000002</v>
      </c>
      <c r="K1722">
        <f>_xlfn.NUMBERVALUE(INDEX(tb_SVI[],MATCH(Table3[[#This Row],[city_name]],tb_SVI[city_name_uf],0),9),".")</f>
        <v>0.29299999999999998</v>
      </c>
      <c r="L1722">
        <f>_xlfn.NUMBERVALUE(INDEX(tb_SVI[],MATCH(Table3[[#This Row],[city_name]],tb_SVI[city_name_uf],0),10),".")</f>
        <v>0.56699999999999995</v>
      </c>
      <c r="M1722">
        <f>_xlfn.NUMBERVALUE(INDEX(tb_SVI[],MATCH(Table3[[#This Row],[city_name]],tb_SVI[city_name_uf],0),11),".")</f>
        <v>0.504</v>
      </c>
      <c r="N1722" s="14">
        <f>_xlfn.PERCENTRANK.INC(Table3[MHDI_tot],Table3[[#This Row],[MHDI_tot]],3)</f>
        <v>8.6999999999999994E-2</v>
      </c>
    </row>
    <row r="1723" spans="1:14" hidden="1" x14ac:dyDescent="0.2">
      <c r="A1723" t="str">
        <f>SVI!F1723</f>
        <v>Pão de Açúcar/AL</v>
      </c>
      <c r="B1723" t="str">
        <f>INDEX(tb_SVI[],MATCH(Table3[[#This Row],[ibge_cod]],tb_SVI[Município],0),1)</f>
        <v>AL</v>
      </c>
      <c r="C1723" t="str">
        <f>INDEX(tb_SVI[],MATCH(Table3[[#This Row],[city_name]],tb_SVI[city_name_uf],0),3)</f>
        <v>2706406</v>
      </c>
      <c r="D1723" t="s">
        <v>19365</v>
      </c>
      <c r="E1723" s="11">
        <f>INDEX(tb_SVI[],MATCH(Table3[[#This Row],[city_name]],tb_SVI[city_name_uf],0),5)</f>
        <v>24351</v>
      </c>
      <c r="F1723">
        <f>INDEX(tb_MHDI[],MATCH(Table3[[#This Row],[city_name]],tb_MHDI[mun_uf],0),5)</f>
        <v>0.59299999999999997</v>
      </c>
      <c r="G1723">
        <f>INDEX(tb_MHDI[],MATCH(Table3[[#This Row],[city_name]],tb_MHDI[mun_uf],0),6)</f>
        <v>0.53600000000000003</v>
      </c>
      <c r="H1723">
        <f>INDEX(tb_MHDI[],MATCH(Table3[[#This Row],[city_name]],tb_MHDI[mun_uf],0),7)</f>
        <v>0.79300000000000004</v>
      </c>
      <c r="I1723">
        <f>INDEX(tb_MHDI[],MATCH(Table3[[#This Row],[city_name]],tb_MHDI[mun_uf],0),8)</f>
        <v>0.49099999999999999</v>
      </c>
      <c r="J1723">
        <f>_xlfn.NUMBERVALUE(INDEX(tb_SVI[],MATCH(Table3[[#This Row],[city_name]],tb_SVI[city_name_uf],0),8),".")</f>
        <v>0.47699999999999998</v>
      </c>
      <c r="K1723">
        <f>_xlfn.NUMBERVALUE(INDEX(tb_SVI[],MATCH(Table3[[#This Row],[city_name]],tb_SVI[city_name_uf],0),9),".")</f>
        <v>0.28499999999999998</v>
      </c>
      <c r="L1723">
        <f>_xlfn.NUMBERVALUE(INDEX(tb_SVI[],MATCH(Table3[[#This Row],[city_name]],tb_SVI[city_name_uf],0),10),".")</f>
        <v>0.53</v>
      </c>
      <c r="M1723">
        <f>_xlfn.NUMBERVALUE(INDEX(tb_SVI[],MATCH(Table3[[#This Row],[city_name]],tb_SVI[city_name_uf],0),11),".")</f>
        <v>0.61699999999999999</v>
      </c>
      <c r="N1723" s="14">
        <f>_xlfn.PERCENTRANK.INC(Table3[MHDI_tot],Table3[[#This Row],[MHDI_tot]],3)</f>
        <v>0.221</v>
      </c>
    </row>
    <row r="1724" spans="1:14" hidden="1" x14ac:dyDescent="0.2">
      <c r="A1724" t="str">
        <f>SVI!F1724</f>
        <v>Poço das Trincheiras/AL</v>
      </c>
      <c r="B1724" t="str">
        <f>INDEX(tb_SVI[],MATCH(Table3[[#This Row],[ibge_cod]],tb_SVI[Município],0),1)</f>
        <v>AL</v>
      </c>
      <c r="C1724" t="str">
        <f>INDEX(tb_SVI[],MATCH(Table3[[#This Row],[city_name]],tb_SVI[city_name_uf],0),3)</f>
        <v>2707206</v>
      </c>
      <c r="D1724" t="s">
        <v>19366</v>
      </c>
      <c r="E1724" s="11">
        <f>INDEX(tb_SVI[],MATCH(Table3[[#This Row],[city_name]],tb_SVI[city_name_uf],0),5)</f>
        <v>14418</v>
      </c>
      <c r="F1724">
        <f>INDEX(tb_MHDI[],MATCH(Table3[[#This Row],[city_name]],tb_MHDI[mun_uf],0),5)</f>
        <v>0.52600000000000002</v>
      </c>
      <c r="G1724">
        <f>INDEX(tb_MHDI[],MATCH(Table3[[#This Row],[city_name]],tb_MHDI[mun_uf],0),6)</f>
        <v>0.48399999999999999</v>
      </c>
      <c r="H1724">
        <f>INDEX(tb_MHDI[],MATCH(Table3[[#This Row],[city_name]],tb_MHDI[mun_uf],0),7)</f>
        <v>0.71899999999999997</v>
      </c>
      <c r="I1724">
        <f>INDEX(tb_MHDI[],MATCH(Table3[[#This Row],[city_name]],tb_MHDI[mun_uf],0),8)</f>
        <v>0.41899999999999998</v>
      </c>
      <c r="J1724">
        <f>_xlfn.NUMBERVALUE(INDEX(tb_SVI[],MATCH(Table3[[#This Row],[city_name]],tb_SVI[city_name_uf],0),8),".")</f>
        <v>0.59</v>
      </c>
      <c r="K1724">
        <f>_xlfn.NUMBERVALUE(INDEX(tb_SVI[],MATCH(Table3[[#This Row],[city_name]],tb_SVI[city_name_uf],0),9),".")</f>
        <v>0.55000000000000004</v>
      </c>
      <c r="L1724">
        <f>_xlfn.NUMBERVALUE(INDEX(tb_SVI[],MATCH(Table3[[#This Row],[city_name]],tb_SVI[city_name_uf],0),10),".")</f>
        <v>0.54900000000000004</v>
      </c>
      <c r="M1724">
        <f>_xlfn.NUMBERVALUE(INDEX(tb_SVI[],MATCH(Table3[[#This Row],[city_name]],tb_SVI[city_name_uf],0),11),".")</f>
        <v>0.67</v>
      </c>
      <c r="N1724" s="14">
        <f>_xlfn.PERCENTRANK.INC(Table3[MHDI_tot],Table3[[#This Row],[MHDI_tot]],3)</f>
        <v>2.4E-2</v>
      </c>
    </row>
    <row r="1725" spans="1:14" hidden="1" x14ac:dyDescent="0.2">
      <c r="A1725" t="str">
        <f>SVI!F1725</f>
        <v>Porto de Pedras/AL</v>
      </c>
      <c r="B1725" t="str">
        <f>INDEX(tb_SVI[],MATCH(Table3[[#This Row],[ibge_cod]],tb_SVI[Município],0),1)</f>
        <v>AL</v>
      </c>
      <c r="C1725" t="str">
        <f>INDEX(tb_SVI[],MATCH(Table3[[#This Row],[city_name]],tb_SVI[city_name_uf],0),3)</f>
        <v>2707404</v>
      </c>
      <c r="D1725" t="s">
        <v>19367</v>
      </c>
      <c r="E1725" s="11">
        <f>INDEX(tb_SVI[],MATCH(Table3[[#This Row],[city_name]],tb_SVI[city_name_uf],0),5)</f>
        <v>7701</v>
      </c>
      <c r="F1725">
        <f>INDEX(tb_MHDI[],MATCH(Table3[[#This Row],[city_name]],tb_MHDI[mun_uf],0),5)</f>
        <v>0.54100000000000004</v>
      </c>
      <c r="G1725">
        <f>INDEX(tb_MHDI[],MATCH(Table3[[#This Row],[city_name]],tb_MHDI[mun_uf],0),6)</f>
        <v>0.54200000000000004</v>
      </c>
      <c r="H1725">
        <f>INDEX(tb_MHDI[],MATCH(Table3[[#This Row],[city_name]],tb_MHDI[mun_uf],0),7)</f>
        <v>0.76900000000000002</v>
      </c>
      <c r="I1725">
        <f>INDEX(tb_MHDI[],MATCH(Table3[[#This Row],[city_name]],tb_MHDI[mun_uf],0),8)</f>
        <v>0.379</v>
      </c>
      <c r="J1725">
        <f>_xlfn.NUMBERVALUE(INDEX(tb_SVI[],MATCH(Table3[[#This Row],[city_name]],tb_SVI[city_name_uf],0),8),".")</f>
        <v>0.55600000000000005</v>
      </c>
      <c r="K1725">
        <f>_xlfn.NUMBERVALUE(INDEX(tb_SVI[],MATCH(Table3[[#This Row],[city_name]],tb_SVI[city_name_uf],0),9),".")</f>
        <v>0.503</v>
      </c>
      <c r="L1725">
        <f>_xlfn.NUMBERVALUE(INDEX(tb_SVI[],MATCH(Table3[[#This Row],[city_name]],tb_SVI[city_name_uf],0),10),".")</f>
        <v>0.65300000000000002</v>
      </c>
      <c r="M1725">
        <f>_xlfn.NUMBERVALUE(INDEX(tb_SVI[],MATCH(Table3[[#This Row],[city_name]],tb_SVI[city_name_uf],0),11),".")</f>
        <v>0.51300000000000001</v>
      </c>
      <c r="N1725" s="14">
        <f>_xlfn.PERCENTRANK.INC(Table3[MHDI_tot],Table3[[#This Row],[MHDI_tot]],3)</f>
        <v>4.2999999999999997E-2</v>
      </c>
    </row>
    <row r="1726" spans="1:14" hidden="1" x14ac:dyDescent="0.2">
      <c r="A1726" t="str">
        <f>SVI!F1726</f>
        <v>Porto Calvo/AL</v>
      </c>
      <c r="B1726" t="str">
        <f>INDEX(tb_SVI[],MATCH(Table3[[#This Row],[ibge_cod]],tb_SVI[Município],0),1)</f>
        <v>AL</v>
      </c>
      <c r="C1726" t="str">
        <f>INDEX(tb_SVI[],MATCH(Table3[[#This Row],[city_name]],tb_SVI[city_name_uf],0),3)</f>
        <v>2707305</v>
      </c>
      <c r="D1726" t="s">
        <v>19368</v>
      </c>
      <c r="E1726" s="11">
        <f>INDEX(tb_SVI[],MATCH(Table3[[#This Row],[city_name]],tb_SVI[city_name_uf],0),5)</f>
        <v>27249</v>
      </c>
      <c r="F1726">
        <f>INDEX(tb_MHDI[],MATCH(Table3[[#This Row],[city_name]],tb_MHDI[mun_uf],0),5)</f>
        <v>0.58599999999999997</v>
      </c>
      <c r="G1726">
        <f>INDEX(tb_MHDI[],MATCH(Table3[[#This Row],[city_name]],tb_MHDI[mun_uf],0),6)</f>
        <v>0.55800000000000005</v>
      </c>
      <c r="H1726">
        <f>INDEX(tb_MHDI[],MATCH(Table3[[#This Row],[city_name]],tb_MHDI[mun_uf],0),7)</f>
        <v>0.72299999999999998</v>
      </c>
      <c r="I1726">
        <f>INDEX(tb_MHDI[],MATCH(Table3[[#This Row],[city_name]],tb_MHDI[mun_uf],0),8)</f>
        <v>0.498</v>
      </c>
      <c r="J1726">
        <f>_xlfn.NUMBERVALUE(INDEX(tb_SVI[],MATCH(Table3[[#This Row],[city_name]],tb_SVI[city_name_uf],0),8),".")</f>
        <v>0.49099999999999999</v>
      </c>
      <c r="K1726">
        <f>_xlfn.NUMBERVALUE(INDEX(tb_SVI[],MATCH(Table3[[#This Row],[city_name]],tb_SVI[city_name_uf],0),9),".")</f>
        <v>0.32900000000000001</v>
      </c>
      <c r="L1726">
        <f>_xlfn.NUMBERVALUE(INDEX(tb_SVI[],MATCH(Table3[[#This Row],[city_name]],tb_SVI[city_name_uf],0),10),".")</f>
        <v>0.65</v>
      </c>
      <c r="M1726">
        <f>_xlfn.NUMBERVALUE(INDEX(tb_SVI[],MATCH(Table3[[#This Row],[city_name]],tb_SVI[city_name_uf],0),11),".")</f>
        <v>0.495</v>
      </c>
      <c r="N1726" s="14">
        <f>_xlfn.PERCENTRANK.INC(Table3[MHDI_tot],Table3[[#This Row],[MHDI_tot]],3)</f>
        <v>0.188</v>
      </c>
    </row>
    <row r="1727" spans="1:14" hidden="1" x14ac:dyDescent="0.2">
      <c r="A1727" t="str">
        <f>SVI!F1727</f>
        <v>Piranhas/AL</v>
      </c>
      <c r="B1727" t="str">
        <f>INDEX(tb_SVI[],MATCH(Table3[[#This Row],[ibge_cod]],tb_SVI[Município],0),1)</f>
        <v>AL</v>
      </c>
      <c r="C1727" t="str">
        <f>INDEX(tb_SVI[],MATCH(Table3[[#This Row],[city_name]],tb_SVI[city_name_uf],0),3)</f>
        <v>2707107</v>
      </c>
      <c r="D1727" t="s">
        <v>19369</v>
      </c>
      <c r="E1727" s="11">
        <f>INDEX(tb_SVI[],MATCH(Table3[[#This Row],[city_name]],tb_SVI[city_name_uf],0),5)</f>
        <v>25183</v>
      </c>
      <c r="F1727">
        <f>INDEX(tb_MHDI[],MATCH(Table3[[#This Row],[city_name]],tb_MHDI[mun_uf],0),5)</f>
        <v>0.58899999999999997</v>
      </c>
      <c r="G1727">
        <f>INDEX(tb_MHDI[],MATCH(Table3[[#This Row],[city_name]],tb_MHDI[mun_uf],0),6)</f>
        <v>0.56299999999999994</v>
      </c>
      <c r="H1727">
        <f>INDEX(tb_MHDI[],MATCH(Table3[[#This Row],[city_name]],tb_MHDI[mun_uf],0),7)</f>
        <v>0.78600000000000003</v>
      </c>
      <c r="I1727">
        <f>INDEX(tb_MHDI[],MATCH(Table3[[#This Row],[city_name]],tb_MHDI[mun_uf],0),8)</f>
        <v>0.46200000000000002</v>
      </c>
      <c r="J1727">
        <f>_xlfn.NUMBERVALUE(INDEX(tb_SVI[],MATCH(Table3[[#This Row],[city_name]],tb_SVI[city_name_uf],0),8),".")</f>
        <v>0.50800000000000001</v>
      </c>
      <c r="K1727">
        <f>_xlfn.NUMBERVALUE(INDEX(tb_SVI[],MATCH(Table3[[#This Row],[city_name]],tb_SVI[city_name_uf],0),9),".")</f>
        <v>0.33500000000000002</v>
      </c>
      <c r="L1727">
        <f>_xlfn.NUMBERVALUE(INDEX(tb_SVI[],MATCH(Table3[[#This Row],[city_name]],tb_SVI[city_name_uf],0),10),".")</f>
        <v>0.625</v>
      </c>
      <c r="M1727">
        <f>_xlfn.NUMBERVALUE(INDEX(tb_SVI[],MATCH(Table3[[#This Row],[city_name]],tb_SVI[city_name_uf],0),11),".")</f>
        <v>0.56499999999999995</v>
      </c>
      <c r="N1727" s="14">
        <f>_xlfn.PERCENTRANK.INC(Table3[MHDI_tot],Table3[[#This Row],[MHDI_tot]],3)</f>
        <v>0.20100000000000001</v>
      </c>
    </row>
    <row r="1728" spans="1:14" hidden="1" x14ac:dyDescent="0.2">
      <c r="A1728" t="str">
        <f>SVI!F1728</f>
        <v>Pindoba/AL</v>
      </c>
      <c r="B1728" t="str">
        <f>INDEX(tb_SVI[],MATCH(Table3[[#This Row],[ibge_cod]],tb_SVI[Município],0),1)</f>
        <v>AL</v>
      </c>
      <c r="C1728" t="str">
        <f>INDEX(tb_SVI[],MATCH(Table3[[#This Row],[city_name]],tb_SVI[city_name_uf],0),3)</f>
        <v>2707008</v>
      </c>
      <c r="D1728" t="s">
        <v>19370</v>
      </c>
      <c r="E1728" s="11">
        <f>INDEX(tb_SVI[],MATCH(Table3[[#This Row],[city_name]],tb_SVI[city_name_uf],0),5)</f>
        <v>2905</v>
      </c>
      <c r="F1728">
        <f>INDEX(tb_MHDI[],MATCH(Table3[[#This Row],[city_name]],tb_MHDI[mun_uf],0),5)</f>
        <v>0.57399999999999995</v>
      </c>
      <c r="G1728">
        <f>INDEX(tb_MHDI[],MATCH(Table3[[#This Row],[city_name]],tb_MHDI[mun_uf],0),6)</f>
        <v>0.57899999999999996</v>
      </c>
      <c r="H1728">
        <f>INDEX(tb_MHDI[],MATCH(Table3[[#This Row],[city_name]],tb_MHDI[mun_uf],0),7)</f>
        <v>0.70299999999999996</v>
      </c>
      <c r="I1728">
        <f>INDEX(tb_MHDI[],MATCH(Table3[[#This Row],[city_name]],tb_MHDI[mun_uf],0),8)</f>
        <v>0.46500000000000002</v>
      </c>
      <c r="J1728">
        <f>_xlfn.NUMBERVALUE(INDEX(tb_SVI[],MATCH(Table3[[#This Row],[city_name]],tb_SVI[city_name_uf],0),8),".")</f>
        <v>0.45200000000000001</v>
      </c>
      <c r="K1728">
        <f>_xlfn.NUMBERVALUE(INDEX(tb_SVI[],MATCH(Table3[[#This Row],[city_name]],tb_SVI[city_name_uf],0),9),".")</f>
        <v>0.26600000000000001</v>
      </c>
      <c r="L1728">
        <f>_xlfn.NUMBERVALUE(INDEX(tb_SVI[],MATCH(Table3[[#This Row],[city_name]],tb_SVI[city_name_uf],0),10),".")</f>
        <v>0.55400000000000005</v>
      </c>
      <c r="M1728">
        <f>_xlfn.NUMBERVALUE(INDEX(tb_SVI[],MATCH(Table3[[#This Row],[city_name]],tb_SVI[city_name_uf],0),11),".")</f>
        <v>0.53500000000000003</v>
      </c>
      <c r="N1728" s="14">
        <f>_xlfn.PERCENTRANK.INC(Table3[MHDI_tot],Table3[[#This Row],[MHDI_tot]],3)</f>
        <v>0.14000000000000001</v>
      </c>
    </row>
    <row r="1729" spans="1:14" hidden="1" x14ac:dyDescent="0.2">
      <c r="A1729" t="str">
        <f>SVI!F1729</f>
        <v>Piaçabuçu/AL</v>
      </c>
      <c r="B1729" t="str">
        <f>INDEX(tb_SVI[],MATCH(Table3[[#This Row],[ibge_cod]],tb_SVI[Município],0),1)</f>
        <v>AL</v>
      </c>
      <c r="C1729" t="str">
        <f>INDEX(tb_SVI[],MATCH(Table3[[#This Row],[city_name]],tb_SVI[city_name_uf],0),3)</f>
        <v>2706802</v>
      </c>
      <c r="D1729" t="s">
        <v>19371</v>
      </c>
      <c r="E1729" s="11">
        <f>INDEX(tb_SVI[],MATCH(Table3[[#This Row],[city_name]],tb_SVI[city_name_uf],0),5)</f>
        <v>17848</v>
      </c>
      <c r="F1729">
        <f>INDEX(tb_MHDI[],MATCH(Table3[[#This Row],[city_name]],tb_MHDI[mun_uf],0),5)</f>
        <v>0.57199999999999995</v>
      </c>
      <c r="G1729">
        <f>INDEX(tb_MHDI[],MATCH(Table3[[#This Row],[city_name]],tb_MHDI[mun_uf],0),6)</f>
        <v>0.53800000000000003</v>
      </c>
      <c r="H1729">
        <f>INDEX(tb_MHDI[],MATCH(Table3[[#This Row],[city_name]],tb_MHDI[mun_uf],0),7)</f>
        <v>0.72699999999999998</v>
      </c>
      <c r="I1729">
        <f>INDEX(tb_MHDI[],MATCH(Table3[[#This Row],[city_name]],tb_MHDI[mun_uf],0),8)</f>
        <v>0.47899999999999998</v>
      </c>
      <c r="J1729">
        <f>_xlfn.NUMBERVALUE(INDEX(tb_SVI[],MATCH(Table3[[#This Row],[city_name]],tb_SVI[city_name_uf],0),8),".")</f>
        <v>0.48099999999999998</v>
      </c>
      <c r="K1729">
        <f>_xlfn.NUMBERVALUE(INDEX(tb_SVI[],MATCH(Table3[[#This Row],[city_name]],tb_SVI[city_name_uf],0),9),".")</f>
        <v>0.224</v>
      </c>
      <c r="L1729">
        <f>_xlfn.NUMBERVALUE(INDEX(tb_SVI[],MATCH(Table3[[#This Row],[city_name]],tb_SVI[city_name_uf],0),10),".")</f>
        <v>0.629</v>
      </c>
      <c r="M1729">
        <f>_xlfn.NUMBERVALUE(INDEX(tb_SVI[],MATCH(Table3[[#This Row],[city_name]],tb_SVI[city_name_uf],0),11),".")</f>
        <v>0.59099999999999997</v>
      </c>
      <c r="N1729" s="14">
        <f>_xlfn.PERCENTRANK.INC(Table3[MHDI_tot],Table3[[#This Row],[MHDI_tot]],3)</f>
        <v>0.13200000000000001</v>
      </c>
    </row>
    <row r="1730" spans="1:14" hidden="1" x14ac:dyDescent="0.2">
      <c r="A1730" t="str">
        <f>SVI!F1730</f>
        <v>Porto Real do Colégio/AL</v>
      </c>
      <c r="B1730" t="str">
        <f>INDEX(tb_SVI[],MATCH(Table3[[#This Row],[ibge_cod]],tb_SVI[Município],0),1)</f>
        <v>AL</v>
      </c>
      <c r="C1730" t="str">
        <f>INDEX(tb_SVI[],MATCH(Table3[[#This Row],[city_name]],tb_SVI[city_name_uf],0),3)</f>
        <v>2707503</v>
      </c>
      <c r="D1730" t="s">
        <v>19372</v>
      </c>
      <c r="E1730" s="11">
        <f>INDEX(tb_SVI[],MATCH(Table3[[#This Row],[city_name]],tb_SVI[city_name_uf],0),5)</f>
        <v>20112</v>
      </c>
      <c r="F1730">
        <f>INDEX(tb_MHDI[],MATCH(Table3[[#This Row],[city_name]],tb_MHDI[mun_uf],0),5)</f>
        <v>0.55100000000000005</v>
      </c>
      <c r="G1730">
        <f>INDEX(tb_MHDI[],MATCH(Table3[[#This Row],[city_name]],tb_MHDI[mun_uf],0),6)</f>
        <v>0.51300000000000001</v>
      </c>
      <c r="H1730">
        <f>INDEX(tb_MHDI[],MATCH(Table3[[#This Row],[city_name]],tb_MHDI[mun_uf],0),7)</f>
        <v>0.75800000000000001</v>
      </c>
      <c r="I1730">
        <f>INDEX(tb_MHDI[],MATCH(Table3[[#This Row],[city_name]],tb_MHDI[mun_uf],0),8)</f>
        <v>0.43099999999999999</v>
      </c>
      <c r="J1730">
        <f>_xlfn.NUMBERVALUE(INDEX(tb_SVI[],MATCH(Table3[[#This Row],[city_name]],tb_SVI[city_name_uf],0),8),".")</f>
        <v>0.52400000000000002</v>
      </c>
      <c r="K1730">
        <f>_xlfn.NUMBERVALUE(INDEX(tb_SVI[],MATCH(Table3[[#This Row],[city_name]],tb_SVI[city_name_uf],0),9),".")</f>
        <v>0.186</v>
      </c>
      <c r="L1730">
        <f>_xlfn.NUMBERVALUE(INDEX(tb_SVI[],MATCH(Table3[[#This Row],[city_name]],tb_SVI[city_name_uf],0),10),".")</f>
        <v>0.70099999999999996</v>
      </c>
      <c r="M1730">
        <f>_xlfn.NUMBERVALUE(INDEX(tb_SVI[],MATCH(Table3[[#This Row],[city_name]],tb_SVI[city_name_uf],0),11),".")</f>
        <v>0.68500000000000005</v>
      </c>
      <c r="N1730" s="14">
        <f>_xlfn.PERCENTRANK.INC(Table3[MHDI_tot],Table3[[#This Row],[MHDI_tot]],3)</f>
        <v>6.6000000000000003E-2</v>
      </c>
    </row>
    <row r="1731" spans="1:14" hidden="1" x14ac:dyDescent="0.2">
      <c r="A1731" t="str">
        <f>SVI!F1731</f>
        <v>Penedo/AL</v>
      </c>
      <c r="B1731" t="str">
        <f>INDEX(tb_SVI[],MATCH(Table3[[#This Row],[ibge_cod]],tb_SVI[Município],0),1)</f>
        <v>AL</v>
      </c>
      <c r="C1731" t="str">
        <f>INDEX(tb_SVI[],MATCH(Table3[[#This Row],[city_name]],tb_SVI[city_name_uf],0),3)</f>
        <v>2706703</v>
      </c>
      <c r="D1731" t="s">
        <v>19373</v>
      </c>
      <c r="E1731" s="11">
        <f>INDEX(tb_SVI[],MATCH(Table3[[#This Row],[city_name]],tb_SVI[city_name_uf],0),5)</f>
        <v>63846</v>
      </c>
      <c r="F1731">
        <f>INDEX(tb_MHDI[],MATCH(Table3[[#This Row],[city_name]],tb_MHDI[mun_uf],0),5)</f>
        <v>0.63</v>
      </c>
      <c r="G1731">
        <f>INDEX(tb_MHDI[],MATCH(Table3[[#This Row],[city_name]],tb_MHDI[mun_uf],0),6)</f>
        <v>0.60199999999999998</v>
      </c>
      <c r="H1731">
        <f>INDEX(tb_MHDI[],MATCH(Table3[[#This Row],[city_name]],tb_MHDI[mun_uf],0),7)</f>
        <v>0.77400000000000002</v>
      </c>
      <c r="I1731">
        <f>INDEX(tb_MHDI[],MATCH(Table3[[#This Row],[city_name]],tb_MHDI[mun_uf],0),8)</f>
        <v>0.53600000000000003</v>
      </c>
      <c r="J1731">
        <f>_xlfn.NUMBERVALUE(INDEX(tb_SVI[],MATCH(Table3[[#This Row],[city_name]],tb_SVI[city_name_uf],0),8),".")</f>
        <v>0.40799999999999997</v>
      </c>
      <c r="K1731">
        <f>_xlfn.NUMBERVALUE(INDEX(tb_SVI[],MATCH(Table3[[#This Row],[city_name]],tb_SVI[city_name_uf],0),9),".")</f>
        <v>0.121</v>
      </c>
      <c r="L1731">
        <f>_xlfn.NUMBERVALUE(INDEX(tb_SVI[],MATCH(Table3[[#This Row],[city_name]],tb_SVI[city_name_uf],0),10),".")</f>
        <v>0.53500000000000003</v>
      </c>
      <c r="M1731">
        <f>_xlfn.NUMBERVALUE(INDEX(tb_SVI[],MATCH(Table3[[#This Row],[city_name]],tb_SVI[city_name_uf],0),11),".")</f>
        <v>0.56699999999999995</v>
      </c>
      <c r="N1731" s="14">
        <f>_xlfn.PERCENTRANK.INC(Table3[MHDI_tot],Table3[[#This Row],[MHDI_tot]],3)</f>
        <v>0.371</v>
      </c>
    </row>
    <row r="1732" spans="1:14" hidden="1" x14ac:dyDescent="0.2">
      <c r="A1732" t="str">
        <f>SVI!F1732</f>
        <v>Paulo Jacinto/AL</v>
      </c>
      <c r="B1732" t="str">
        <f>INDEX(tb_SVI[],MATCH(Table3[[#This Row],[ibge_cod]],tb_SVI[Município],0),1)</f>
        <v>AL</v>
      </c>
      <c r="C1732" t="str">
        <f>INDEX(tb_SVI[],MATCH(Table3[[#This Row],[city_name]],tb_SVI[city_name_uf],0),3)</f>
        <v>2706604</v>
      </c>
      <c r="D1732" t="s">
        <v>19374</v>
      </c>
      <c r="E1732" s="11">
        <f>INDEX(tb_SVI[],MATCH(Table3[[#This Row],[city_name]],tb_SVI[city_name_uf],0),5)</f>
        <v>7560</v>
      </c>
      <c r="F1732">
        <f>INDEX(tb_MHDI[],MATCH(Table3[[#This Row],[city_name]],tb_MHDI[mun_uf],0),5)</f>
        <v>0.58899999999999997</v>
      </c>
      <c r="G1732">
        <f>INDEX(tb_MHDI[],MATCH(Table3[[#This Row],[city_name]],tb_MHDI[mun_uf],0),6)</f>
        <v>0.55100000000000005</v>
      </c>
      <c r="H1732">
        <f>INDEX(tb_MHDI[],MATCH(Table3[[#This Row],[city_name]],tb_MHDI[mun_uf],0),7)</f>
        <v>0.73199999999999998</v>
      </c>
      <c r="I1732">
        <f>INDEX(tb_MHDI[],MATCH(Table3[[#This Row],[city_name]],tb_MHDI[mun_uf],0),8)</f>
        <v>0.50700000000000001</v>
      </c>
      <c r="J1732">
        <f>_xlfn.NUMBERVALUE(INDEX(tb_SVI[],MATCH(Table3[[#This Row],[city_name]],tb_SVI[city_name_uf],0),8),".")</f>
        <v>0.499</v>
      </c>
      <c r="K1732">
        <f>_xlfn.NUMBERVALUE(INDEX(tb_SVI[],MATCH(Table3[[#This Row],[city_name]],tb_SVI[city_name_uf],0),9),".")</f>
        <v>0.28399999999999997</v>
      </c>
      <c r="L1732">
        <f>_xlfn.NUMBERVALUE(INDEX(tb_SVI[],MATCH(Table3[[#This Row],[city_name]],tb_SVI[city_name_uf],0),10),".")</f>
        <v>0.63100000000000001</v>
      </c>
      <c r="M1732">
        <f>_xlfn.NUMBERVALUE(INDEX(tb_SVI[],MATCH(Table3[[#This Row],[city_name]],tb_SVI[city_name_uf],0),11),".")</f>
        <v>0.58299999999999996</v>
      </c>
      <c r="N1732" s="14">
        <f>_xlfn.PERCENTRANK.INC(Table3[MHDI_tot],Table3[[#This Row],[MHDI_tot]],3)</f>
        <v>0.20100000000000001</v>
      </c>
    </row>
    <row r="1733" spans="1:14" hidden="1" x14ac:dyDescent="0.2">
      <c r="A1733" t="str">
        <f>SVI!F1733</f>
        <v>Passo de Camaragibe/AL</v>
      </c>
      <c r="B1733" t="str">
        <f>INDEX(tb_SVI[],MATCH(Table3[[#This Row],[ibge_cod]],tb_SVI[Município],0),1)</f>
        <v>AL</v>
      </c>
      <c r="C1733" t="str">
        <f>INDEX(tb_SVI[],MATCH(Table3[[#This Row],[city_name]],tb_SVI[city_name_uf],0),3)</f>
        <v>2706505</v>
      </c>
      <c r="D1733" t="s">
        <v>19375</v>
      </c>
      <c r="E1733" s="11">
        <f>INDEX(tb_SVI[],MATCH(Table3[[#This Row],[city_name]],tb_SVI[city_name_uf],0),5)</f>
        <v>15258</v>
      </c>
      <c r="F1733">
        <f>INDEX(tb_MHDI[],MATCH(Table3[[#This Row],[city_name]],tb_MHDI[mun_uf],0),5)</f>
        <v>0.53300000000000003</v>
      </c>
      <c r="G1733">
        <f>INDEX(tb_MHDI[],MATCH(Table3[[#This Row],[city_name]],tb_MHDI[mun_uf],0),6)</f>
        <v>0.51300000000000001</v>
      </c>
      <c r="H1733">
        <f>INDEX(tb_MHDI[],MATCH(Table3[[#This Row],[city_name]],tb_MHDI[mun_uf],0),7)</f>
        <v>0.70299999999999996</v>
      </c>
      <c r="I1733">
        <f>INDEX(tb_MHDI[],MATCH(Table3[[#This Row],[city_name]],tb_MHDI[mun_uf],0),8)</f>
        <v>0.42099999999999999</v>
      </c>
      <c r="J1733">
        <f>_xlfn.NUMBERVALUE(INDEX(tb_SVI[],MATCH(Table3[[#This Row],[city_name]],tb_SVI[city_name_uf],0),8),".")</f>
        <v>0.55800000000000005</v>
      </c>
      <c r="K1733">
        <f>_xlfn.NUMBERVALUE(INDEX(tb_SVI[],MATCH(Table3[[#This Row],[city_name]],tb_SVI[city_name_uf],0),9),".")</f>
        <v>0.41399999999999998</v>
      </c>
      <c r="L1733">
        <f>_xlfn.NUMBERVALUE(INDEX(tb_SVI[],MATCH(Table3[[#This Row],[city_name]],tb_SVI[city_name_uf],0),10),".")</f>
        <v>0.71099999999999997</v>
      </c>
      <c r="M1733">
        <f>_xlfn.NUMBERVALUE(INDEX(tb_SVI[],MATCH(Table3[[#This Row],[city_name]],tb_SVI[city_name_uf],0),11),".")</f>
        <v>0.54900000000000004</v>
      </c>
      <c r="N1733" s="14">
        <f>_xlfn.PERCENTRANK.INC(Table3[MHDI_tot],Table3[[#This Row],[MHDI_tot]],3)</f>
        <v>3.3000000000000002E-2</v>
      </c>
    </row>
    <row r="1734" spans="1:14" hidden="1" x14ac:dyDescent="0.2">
      <c r="A1734" t="str">
        <f>SVI!F1734</f>
        <v>Pariconha/AL</v>
      </c>
      <c r="B1734" t="str">
        <f>INDEX(tb_SVI[],MATCH(Table3[[#This Row],[ibge_cod]],tb_SVI[Município],0),1)</f>
        <v>AL</v>
      </c>
      <c r="C1734" t="str">
        <f>INDEX(tb_SVI[],MATCH(Table3[[#This Row],[city_name]],tb_SVI[city_name_uf],0),3)</f>
        <v>2706422</v>
      </c>
      <c r="D1734" t="s">
        <v>19376</v>
      </c>
      <c r="E1734" s="11">
        <f>INDEX(tb_SVI[],MATCH(Table3[[#This Row],[city_name]],tb_SVI[city_name_uf],0),5)</f>
        <v>10539</v>
      </c>
      <c r="F1734">
        <f>INDEX(tb_MHDI[],MATCH(Table3[[#This Row],[city_name]],tb_MHDI[mun_uf],0),5)</f>
        <v>0.54800000000000004</v>
      </c>
      <c r="G1734">
        <f>INDEX(tb_MHDI[],MATCH(Table3[[#This Row],[city_name]],tb_MHDI[mun_uf],0),6)</f>
        <v>0.52600000000000002</v>
      </c>
      <c r="H1734">
        <f>INDEX(tb_MHDI[],MATCH(Table3[[#This Row],[city_name]],tb_MHDI[mun_uf],0),7)</f>
        <v>0.754</v>
      </c>
      <c r="I1734">
        <f>INDEX(tb_MHDI[],MATCH(Table3[[#This Row],[city_name]],tb_MHDI[mun_uf],0),8)</f>
        <v>0.41599999999999998</v>
      </c>
      <c r="J1734">
        <f>_xlfn.NUMBERVALUE(INDEX(tb_SVI[],MATCH(Table3[[#This Row],[city_name]],tb_SVI[city_name_uf],0),8),".")</f>
        <v>0.51</v>
      </c>
      <c r="K1734">
        <f>_xlfn.NUMBERVALUE(INDEX(tb_SVI[],MATCH(Table3[[#This Row],[city_name]],tb_SVI[city_name_uf],0),9),".")</f>
        <v>0.38800000000000001</v>
      </c>
      <c r="L1734">
        <f>_xlfn.NUMBERVALUE(INDEX(tb_SVI[],MATCH(Table3[[#This Row],[city_name]],tb_SVI[city_name_uf],0),10),".")</f>
        <v>0.60099999999999998</v>
      </c>
      <c r="M1734">
        <f>_xlfn.NUMBERVALUE(INDEX(tb_SVI[],MATCH(Table3[[#This Row],[city_name]],tb_SVI[city_name_uf],0),11),".")</f>
        <v>0.54200000000000004</v>
      </c>
      <c r="N1734" s="14">
        <f>_xlfn.PERCENTRANK.INC(Table3[MHDI_tot],Table3[[#This Row],[MHDI_tot]],3)</f>
        <v>5.7000000000000002E-2</v>
      </c>
    </row>
    <row r="1735" spans="1:14" hidden="1" x14ac:dyDescent="0.2">
      <c r="A1735" t="str">
        <f>SVI!F1735</f>
        <v>Palmeira dos Índios/AL</v>
      </c>
      <c r="B1735" t="str">
        <f>INDEX(tb_SVI[],MATCH(Table3[[#This Row],[ibge_cod]],tb_SVI[Município],0),1)</f>
        <v>AL</v>
      </c>
      <c r="C1735" t="str">
        <f>INDEX(tb_SVI[],MATCH(Table3[[#This Row],[city_name]],tb_SVI[city_name_uf],0),3)</f>
        <v>2706307</v>
      </c>
      <c r="D1735" t="s">
        <v>19377</v>
      </c>
      <c r="E1735" s="11">
        <f>INDEX(tb_SVI[],MATCH(Table3[[#This Row],[city_name]],tb_SVI[city_name_uf],0),5)</f>
        <v>73337</v>
      </c>
      <c r="F1735">
        <f>INDEX(tb_MHDI[],MATCH(Table3[[#This Row],[city_name]],tb_MHDI[mun_uf],0),5)</f>
        <v>0.63800000000000001</v>
      </c>
      <c r="G1735">
        <f>INDEX(tb_MHDI[],MATCH(Table3[[#This Row],[city_name]],tb_MHDI[mun_uf],0),6)</f>
        <v>0.625</v>
      </c>
      <c r="H1735">
        <f>INDEX(tb_MHDI[],MATCH(Table3[[#This Row],[city_name]],tb_MHDI[mun_uf],0),7)</f>
        <v>0.79400000000000004</v>
      </c>
      <c r="I1735">
        <f>INDEX(tb_MHDI[],MATCH(Table3[[#This Row],[city_name]],tb_MHDI[mun_uf],0),8)</f>
        <v>0.52300000000000002</v>
      </c>
      <c r="J1735">
        <f>_xlfn.NUMBERVALUE(INDEX(tb_SVI[],MATCH(Table3[[#This Row],[city_name]],tb_SVI[city_name_uf],0),8),".")</f>
        <v>0.443</v>
      </c>
      <c r="K1735">
        <f>_xlfn.NUMBERVALUE(INDEX(tb_SVI[],MATCH(Table3[[#This Row],[city_name]],tb_SVI[city_name_uf],0),9),".")</f>
        <v>0.30499999999999999</v>
      </c>
      <c r="L1735">
        <f>_xlfn.NUMBERVALUE(INDEX(tb_SVI[],MATCH(Table3[[#This Row],[city_name]],tb_SVI[city_name_uf],0),10),".")</f>
        <v>0.53300000000000003</v>
      </c>
      <c r="M1735">
        <f>_xlfn.NUMBERVALUE(INDEX(tb_SVI[],MATCH(Table3[[#This Row],[city_name]],tb_SVI[city_name_uf],0),11),".")</f>
        <v>0.49199999999999999</v>
      </c>
      <c r="N1735" s="14">
        <f>_xlfn.PERCENTRANK.INC(Table3[MHDI_tot],Table3[[#This Row],[MHDI_tot]],3)</f>
        <v>0.39700000000000002</v>
      </c>
    </row>
    <row r="1736" spans="1:14" hidden="1" x14ac:dyDescent="0.2">
      <c r="A1736" t="str">
        <f>SVI!F1736</f>
        <v>Palestina/AL</v>
      </c>
      <c r="B1736" t="str">
        <f>INDEX(tb_SVI[],MATCH(Table3[[#This Row],[ibge_cod]],tb_SVI[Município],0),1)</f>
        <v>AL</v>
      </c>
      <c r="C1736" t="str">
        <f>INDEX(tb_SVI[],MATCH(Table3[[#This Row],[city_name]],tb_SVI[city_name_uf],0),3)</f>
        <v>2706208</v>
      </c>
      <c r="D1736" t="s">
        <v>19378</v>
      </c>
      <c r="E1736" s="11">
        <f>INDEX(tb_SVI[],MATCH(Table3[[#This Row],[city_name]],tb_SVI[city_name_uf],0),5)</f>
        <v>5037</v>
      </c>
      <c r="F1736">
        <f>INDEX(tb_MHDI[],MATCH(Table3[[#This Row],[city_name]],tb_MHDI[mun_uf],0),5)</f>
        <v>0.55800000000000005</v>
      </c>
      <c r="G1736">
        <f>INDEX(tb_MHDI[],MATCH(Table3[[#This Row],[city_name]],tb_MHDI[mun_uf],0),6)</f>
        <v>0.505</v>
      </c>
      <c r="H1736">
        <f>INDEX(tb_MHDI[],MATCH(Table3[[#This Row],[city_name]],tb_MHDI[mun_uf],0),7)</f>
        <v>0.73499999999999999</v>
      </c>
      <c r="I1736">
        <f>INDEX(tb_MHDI[],MATCH(Table3[[#This Row],[city_name]],tb_MHDI[mun_uf],0),8)</f>
        <v>0.46700000000000003</v>
      </c>
      <c r="J1736">
        <f>_xlfn.NUMBERVALUE(INDEX(tb_SVI[],MATCH(Table3[[#This Row],[city_name]],tb_SVI[city_name_uf],0),8),".")</f>
        <v>0.47899999999999998</v>
      </c>
      <c r="K1736">
        <f>_xlfn.NUMBERVALUE(INDEX(tb_SVI[],MATCH(Table3[[#This Row],[city_name]],tb_SVI[city_name_uf],0),9),".")</f>
        <v>0.23200000000000001</v>
      </c>
      <c r="L1736">
        <f>_xlfn.NUMBERVALUE(INDEX(tb_SVI[],MATCH(Table3[[#This Row],[city_name]],tb_SVI[city_name_uf],0),10),".")</f>
        <v>0.61</v>
      </c>
      <c r="M1736">
        <f>_xlfn.NUMBERVALUE(INDEX(tb_SVI[],MATCH(Table3[[#This Row],[city_name]],tb_SVI[city_name_uf],0),11),".")</f>
        <v>0.59599999999999997</v>
      </c>
      <c r="N1736" s="14">
        <f>_xlfn.PERCENTRANK.INC(Table3[MHDI_tot],Table3[[#This Row],[MHDI_tot]],3)</f>
        <v>8.4000000000000005E-2</v>
      </c>
    </row>
    <row r="1737" spans="1:14" hidden="1" x14ac:dyDescent="0.2">
      <c r="A1737" t="str">
        <f>SVI!F1737</f>
        <v>Ouro Branco/AL</v>
      </c>
      <c r="B1737" t="str">
        <f>INDEX(tb_SVI[],MATCH(Table3[[#This Row],[ibge_cod]],tb_SVI[Município],0),1)</f>
        <v>AL</v>
      </c>
      <c r="C1737" t="str">
        <f>INDEX(tb_SVI[],MATCH(Table3[[#This Row],[city_name]],tb_SVI[city_name_uf],0),3)</f>
        <v>2706109</v>
      </c>
      <c r="D1737" t="s">
        <v>19379</v>
      </c>
      <c r="E1737" s="11">
        <f>INDEX(tb_SVI[],MATCH(Table3[[#This Row],[city_name]],tb_SVI[city_name_uf],0),5)</f>
        <v>11535</v>
      </c>
      <c r="F1737">
        <f>INDEX(tb_MHDI[],MATCH(Table3[[#This Row],[city_name]],tb_MHDI[mun_uf],0),5)</f>
        <v>0.54700000000000004</v>
      </c>
      <c r="G1737">
        <f>INDEX(tb_MHDI[],MATCH(Table3[[#This Row],[city_name]],tb_MHDI[mun_uf],0),6)</f>
        <v>0.53800000000000003</v>
      </c>
      <c r="H1737">
        <f>INDEX(tb_MHDI[],MATCH(Table3[[#This Row],[city_name]],tb_MHDI[mun_uf],0),7)</f>
        <v>0.7</v>
      </c>
      <c r="I1737">
        <f>INDEX(tb_MHDI[],MATCH(Table3[[#This Row],[city_name]],tb_MHDI[mun_uf],0),8)</f>
        <v>0.434</v>
      </c>
      <c r="J1737">
        <f>_xlfn.NUMBERVALUE(INDEX(tb_SVI[],MATCH(Table3[[#This Row],[city_name]],tb_SVI[city_name_uf],0),8),".")</f>
        <v>0.56899999999999995</v>
      </c>
      <c r="K1737">
        <f>_xlfn.NUMBERVALUE(INDEX(tb_SVI[],MATCH(Table3[[#This Row],[city_name]],tb_SVI[city_name_uf],0),9),".")</f>
        <v>0.47099999999999997</v>
      </c>
      <c r="L1737">
        <f>_xlfn.NUMBERVALUE(INDEX(tb_SVI[],MATCH(Table3[[#This Row],[city_name]],tb_SVI[city_name_uf],0),10),".")</f>
        <v>0.63200000000000001</v>
      </c>
      <c r="M1737">
        <f>_xlfn.NUMBERVALUE(INDEX(tb_SVI[],MATCH(Table3[[#This Row],[city_name]],tb_SVI[city_name_uf],0),11),".")</f>
        <v>0.60299999999999998</v>
      </c>
      <c r="N1737" s="14">
        <f>_xlfn.PERCENTRANK.INC(Table3[MHDI_tot],Table3[[#This Row],[MHDI_tot]],3)</f>
        <v>5.6000000000000001E-2</v>
      </c>
    </row>
    <row r="1738" spans="1:14" hidden="1" x14ac:dyDescent="0.2">
      <c r="A1738" t="str">
        <f>SVI!F1738</f>
        <v>Olivença/AL</v>
      </c>
      <c r="B1738" t="str">
        <f>INDEX(tb_SVI[],MATCH(Table3[[#This Row],[ibge_cod]],tb_SVI[Município],0),1)</f>
        <v>AL</v>
      </c>
      <c r="C1738" t="str">
        <f>INDEX(tb_SVI[],MATCH(Table3[[#This Row],[city_name]],tb_SVI[city_name_uf],0),3)</f>
        <v>2706000</v>
      </c>
      <c r="D1738" t="s">
        <v>19380</v>
      </c>
      <c r="E1738" s="11">
        <f>INDEX(tb_SVI[],MATCH(Table3[[#This Row],[city_name]],tb_SVI[city_name_uf],0),5)</f>
        <v>11657</v>
      </c>
      <c r="F1738">
        <f>INDEX(tb_MHDI[],MATCH(Table3[[#This Row],[city_name]],tb_MHDI[mun_uf],0),5)</f>
        <v>0.49299999999999999</v>
      </c>
      <c r="G1738">
        <f>INDEX(tb_MHDI[],MATCH(Table3[[#This Row],[city_name]],tb_MHDI[mun_uf],0),6)</f>
        <v>0.51300000000000001</v>
      </c>
      <c r="H1738">
        <f>INDEX(tb_MHDI[],MATCH(Table3[[#This Row],[city_name]],tb_MHDI[mun_uf],0),7)</f>
        <v>0.67700000000000005</v>
      </c>
      <c r="I1738">
        <f>INDEX(tb_MHDI[],MATCH(Table3[[#This Row],[city_name]],tb_MHDI[mun_uf],0),8)</f>
        <v>0.34499999999999997</v>
      </c>
      <c r="J1738">
        <f>_xlfn.NUMBERVALUE(INDEX(tb_SVI[],MATCH(Table3[[#This Row],[city_name]],tb_SVI[city_name_uf],0),8),".")</f>
        <v>0.56999999999999995</v>
      </c>
      <c r="K1738">
        <f>_xlfn.NUMBERVALUE(INDEX(tb_SVI[],MATCH(Table3[[#This Row],[city_name]],tb_SVI[city_name_uf],0),9),".")</f>
        <v>0.35499999999999998</v>
      </c>
      <c r="L1738">
        <f>_xlfn.NUMBERVALUE(INDEX(tb_SVI[],MATCH(Table3[[#This Row],[city_name]],tb_SVI[city_name_uf],0),10),".")</f>
        <v>0.7</v>
      </c>
      <c r="M1738">
        <f>_xlfn.NUMBERVALUE(INDEX(tb_SVI[],MATCH(Table3[[#This Row],[city_name]],tb_SVI[city_name_uf],0),11),".")</f>
        <v>0.65500000000000003</v>
      </c>
      <c r="N1738" s="14">
        <f>_xlfn.PERCENTRANK.INC(Table3[MHDI_tot],Table3[[#This Row],[MHDI_tot]],3)</f>
        <v>4.0000000000000001E-3</v>
      </c>
    </row>
    <row r="1739" spans="1:14" hidden="1" x14ac:dyDescent="0.2">
      <c r="A1739" t="str">
        <f>SVI!F1739</f>
        <v>Olho D'Água do Casado/AL</v>
      </c>
      <c r="B1739" t="str">
        <f>INDEX(tb_SVI[],MATCH(Table3[[#This Row],[ibge_cod]],tb_SVI[Município],0),1)</f>
        <v>AL</v>
      </c>
      <c r="C1739" t="str">
        <f>INDEX(tb_SVI[],MATCH(Table3[[#This Row],[city_name]],tb_SVI[city_name_uf],0),3)</f>
        <v>2705804</v>
      </c>
      <c r="D1739" t="s">
        <v>19381</v>
      </c>
      <c r="E1739" s="11">
        <f>INDEX(tb_SVI[],MATCH(Table3[[#This Row],[city_name]],tb_SVI[city_name_uf],0),5)</f>
        <v>9441</v>
      </c>
      <c r="F1739">
        <f>INDEX(tb_MHDI[],MATCH(Table3[[#This Row],[city_name]],tb_MHDI[mun_uf],0),5)</f>
        <v>0.52500000000000002</v>
      </c>
      <c r="G1739">
        <f>INDEX(tb_MHDI[],MATCH(Table3[[#This Row],[city_name]],tb_MHDI[mun_uf],0),6)</f>
        <v>0.52700000000000002</v>
      </c>
      <c r="H1739">
        <f>INDEX(tb_MHDI[],MATCH(Table3[[#This Row],[city_name]],tb_MHDI[mun_uf],0),7)</f>
        <v>0.78500000000000003</v>
      </c>
      <c r="I1739">
        <f>INDEX(tb_MHDI[],MATCH(Table3[[#This Row],[city_name]],tb_MHDI[mun_uf],0),8)</f>
        <v>0.35</v>
      </c>
      <c r="J1739">
        <f>_xlfn.NUMBERVALUE(INDEX(tb_SVI[],MATCH(Table3[[#This Row],[city_name]],tb_SVI[city_name_uf],0),8),".")</f>
        <v>0.52</v>
      </c>
      <c r="K1739">
        <f>_xlfn.NUMBERVALUE(INDEX(tb_SVI[],MATCH(Table3[[#This Row],[city_name]],tb_SVI[city_name_uf],0),9),".")</f>
        <v>0.28799999999999998</v>
      </c>
      <c r="L1739">
        <f>_xlfn.NUMBERVALUE(INDEX(tb_SVI[],MATCH(Table3[[#This Row],[city_name]],tb_SVI[city_name_uf],0),10),".")</f>
        <v>0.67900000000000005</v>
      </c>
      <c r="M1739">
        <f>_xlfn.NUMBERVALUE(INDEX(tb_SVI[],MATCH(Table3[[#This Row],[city_name]],tb_SVI[city_name_uf],0),11),".")</f>
        <v>0.59299999999999997</v>
      </c>
      <c r="N1739" s="14">
        <f>_xlfn.PERCENTRANK.INC(Table3[MHDI_tot],Table3[[#This Row],[MHDI_tot]],3)</f>
        <v>2.1999999999999999E-2</v>
      </c>
    </row>
    <row r="1740" spans="1:14" hidden="1" x14ac:dyDescent="0.2">
      <c r="A1740" t="str">
        <f>SVI!F1740</f>
        <v>Olho D'Água das Flores/AL</v>
      </c>
      <c r="B1740" t="str">
        <f>INDEX(tb_SVI[],MATCH(Table3[[#This Row],[ibge_cod]],tb_SVI[Município],0),1)</f>
        <v>AL</v>
      </c>
      <c r="C1740" t="str">
        <f>INDEX(tb_SVI[],MATCH(Table3[[#This Row],[city_name]],tb_SVI[city_name_uf],0),3)</f>
        <v>2705705</v>
      </c>
      <c r="D1740" t="s">
        <v>19382</v>
      </c>
      <c r="E1740" s="11">
        <f>INDEX(tb_SVI[],MATCH(Table3[[#This Row],[city_name]],tb_SVI[city_name_uf],0),5)</f>
        <v>21738</v>
      </c>
      <c r="F1740">
        <f>INDEX(tb_MHDI[],MATCH(Table3[[#This Row],[city_name]],tb_MHDI[mun_uf],0),5)</f>
        <v>0.56499999999999995</v>
      </c>
      <c r="G1740">
        <f>INDEX(tb_MHDI[],MATCH(Table3[[#This Row],[city_name]],tb_MHDI[mun_uf],0),6)</f>
        <v>0.56799999999999995</v>
      </c>
      <c r="H1740">
        <f>INDEX(tb_MHDI[],MATCH(Table3[[#This Row],[city_name]],tb_MHDI[mun_uf],0),7)</f>
        <v>0.752</v>
      </c>
      <c r="I1740">
        <f>INDEX(tb_MHDI[],MATCH(Table3[[#This Row],[city_name]],tb_MHDI[mun_uf],0),8)</f>
        <v>0.42199999999999999</v>
      </c>
      <c r="J1740">
        <f>_xlfn.NUMBERVALUE(INDEX(tb_SVI[],MATCH(Table3[[#This Row],[city_name]],tb_SVI[city_name_uf],0),8),".")</f>
        <v>0.45900000000000002</v>
      </c>
      <c r="K1740">
        <f>_xlfn.NUMBERVALUE(INDEX(tb_SVI[],MATCH(Table3[[#This Row],[city_name]],tb_SVI[city_name_uf],0),9),".")</f>
        <v>0.14000000000000001</v>
      </c>
      <c r="L1740">
        <f>_xlfn.NUMBERVALUE(INDEX(tb_SVI[],MATCH(Table3[[#This Row],[city_name]],tb_SVI[city_name_uf],0),10),".")</f>
        <v>0.64900000000000002</v>
      </c>
      <c r="M1740">
        <f>_xlfn.NUMBERVALUE(INDEX(tb_SVI[],MATCH(Table3[[#This Row],[city_name]],tb_SVI[city_name_uf],0),11),".")</f>
        <v>0.58799999999999997</v>
      </c>
      <c r="N1740" s="14">
        <f>_xlfn.PERCENTRANK.INC(Table3[MHDI_tot],Table3[[#This Row],[MHDI_tot]],3)</f>
        <v>0.108</v>
      </c>
    </row>
    <row r="1741" spans="1:14" hidden="1" x14ac:dyDescent="0.2">
      <c r="A1741" t="str">
        <f>SVI!F1741</f>
        <v>Olho D'Água Grande/AL</v>
      </c>
      <c r="B1741" t="str">
        <f>INDEX(tb_SVI[],MATCH(Table3[[#This Row],[ibge_cod]],tb_SVI[Município],0),1)</f>
        <v>AL</v>
      </c>
      <c r="C1741" t="str">
        <f>INDEX(tb_SVI[],MATCH(Table3[[#This Row],[city_name]],tb_SVI[city_name_uf],0),3)</f>
        <v>2705903</v>
      </c>
      <c r="D1741" t="s">
        <v>19383</v>
      </c>
      <c r="E1741" s="11">
        <f>INDEX(tb_SVI[],MATCH(Table3[[#This Row],[city_name]],tb_SVI[city_name_uf],0),5)</f>
        <v>5128</v>
      </c>
      <c r="F1741">
        <f>INDEX(tb_MHDI[],MATCH(Table3[[#This Row],[city_name]],tb_MHDI[mun_uf],0),5)</f>
        <v>0.503</v>
      </c>
      <c r="G1741">
        <f>INDEX(tb_MHDI[],MATCH(Table3[[#This Row],[city_name]],tb_MHDI[mun_uf],0),6)</f>
        <v>0.47299999999999998</v>
      </c>
      <c r="H1741">
        <f>INDEX(tb_MHDI[],MATCH(Table3[[#This Row],[city_name]],tb_MHDI[mun_uf],0),7)</f>
        <v>0.67300000000000004</v>
      </c>
      <c r="I1741">
        <f>INDEX(tb_MHDI[],MATCH(Table3[[#This Row],[city_name]],tb_MHDI[mun_uf],0),8)</f>
        <v>0.39900000000000002</v>
      </c>
      <c r="J1741">
        <f>_xlfn.NUMBERVALUE(INDEX(tb_SVI[],MATCH(Table3[[#This Row],[city_name]],tb_SVI[city_name_uf],0),8),".")</f>
        <v>0.58299999999999996</v>
      </c>
      <c r="K1741">
        <f>_xlfn.NUMBERVALUE(INDEX(tb_SVI[],MATCH(Table3[[#This Row],[city_name]],tb_SVI[city_name_uf],0),9),".")</f>
        <v>0.433</v>
      </c>
      <c r="L1741">
        <f>_xlfn.NUMBERVALUE(INDEX(tb_SVI[],MATCH(Table3[[#This Row],[city_name]],tb_SVI[city_name_uf],0),10),".")</f>
        <v>0.67600000000000005</v>
      </c>
      <c r="M1741">
        <f>_xlfn.NUMBERVALUE(INDEX(tb_SVI[],MATCH(Table3[[#This Row],[city_name]],tb_SVI[city_name_uf],0),11),".")</f>
        <v>0.63900000000000001</v>
      </c>
      <c r="N1741" s="14">
        <f>_xlfn.PERCENTRANK.INC(Table3[MHDI_tot],Table3[[#This Row],[MHDI_tot]],3)</f>
        <v>7.0000000000000001E-3</v>
      </c>
    </row>
    <row r="1742" spans="1:14" hidden="1" x14ac:dyDescent="0.2">
      <c r="A1742" t="str">
        <f>SVI!F1742</f>
        <v>Novo Lino/AL</v>
      </c>
      <c r="B1742" t="str">
        <f>INDEX(tb_SVI[],MATCH(Table3[[#This Row],[ibge_cod]],tb_SVI[Município],0),1)</f>
        <v>AL</v>
      </c>
      <c r="C1742" t="str">
        <f>INDEX(tb_SVI[],MATCH(Table3[[#This Row],[city_name]],tb_SVI[city_name_uf],0),3)</f>
        <v>2705606</v>
      </c>
      <c r="D1742" t="s">
        <v>19384</v>
      </c>
      <c r="E1742" s="11">
        <f>INDEX(tb_SVI[],MATCH(Table3[[#This Row],[city_name]],tb_SVI[city_name_uf],0),5)</f>
        <v>12764</v>
      </c>
      <c r="F1742">
        <f>INDEX(tb_MHDI[],MATCH(Table3[[#This Row],[city_name]],tb_MHDI[mun_uf],0),5)</f>
        <v>0.52100000000000002</v>
      </c>
      <c r="G1742">
        <f>INDEX(tb_MHDI[],MATCH(Table3[[#This Row],[city_name]],tb_MHDI[mun_uf],0),6)</f>
        <v>0.54600000000000004</v>
      </c>
      <c r="H1742">
        <f>INDEX(tb_MHDI[],MATCH(Table3[[#This Row],[city_name]],tb_MHDI[mun_uf],0),7)</f>
        <v>0.69</v>
      </c>
      <c r="I1742">
        <f>INDEX(tb_MHDI[],MATCH(Table3[[#This Row],[city_name]],tb_MHDI[mun_uf],0),8)</f>
        <v>0.375</v>
      </c>
      <c r="J1742">
        <f>_xlfn.NUMBERVALUE(INDEX(tb_SVI[],MATCH(Table3[[#This Row],[city_name]],tb_SVI[city_name_uf],0),8),".")</f>
        <v>0.64</v>
      </c>
      <c r="K1742">
        <f>_xlfn.NUMBERVALUE(INDEX(tb_SVI[],MATCH(Table3[[#This Row],[city_name]],tb_SVI[city_name_uf],0),9),".")</f>
        <v>0.52700000000000002</v>
      </c>
      <c r="L1742">
        <f>_xlfn.NUMBERVALUE(INDEX(tb_SVI[],MATCH(Table3[[#This Row],[city_name]],tb_SVI[city_name_uf],0),10),".")</f>
        <v>0.81699999999999995</v>
      </c>
      <c r="M1742">
        <f>_xlfn.NUMBERVALUE(INDEX(tb_SVI[],MATCH(Table3[[#This Row],[city_name]],tb_SVI[city_name_uf],0),11),".")</f>
        <v>0.57599999999999996</v>
      </c>
      <c r="N1742" s="14">
        <f>_xlfn.PERCENTRANK.INC(Table3[MHDI_tot],Table3[[#This Row],[MHDI_tot]],3)</f>
        <v>1.9E-2</v>
      </c>
    </row>
    <row r="1743" spans="1:14" hidden="1" x14ac:dyDescent="0.2">
      <c r="A1743" t="str">
        <f>SVI!F1743</f>
        <v>Murici/AL</v>
      </c>
      <c r="B1743" t="str">
        <f>INDEX(tb_SVI[],MATCH(Table3[[#This Row],[ibge_cod]],tb_SVI[Município],0),1)</f>
        <v>AL</v>
      </c>
      <c r="C1743" t="str">
        <f>INDEX(tb_SVI[],MATCH(Table3[[#This Row],[city_name]],tb_SVI[city_name_uf],0),3)</f>
        <v>2705507</v>
      </c>
      <c r="D1743" t="s">
        <v>19385</v>
      </c>
      <c r="E1743" s="11">
        <f>INDEX(tb_SVI[],MATCH(Table3[[#This Row],[city_name]],tb_SVI[city_name_uf],0),5)</f>
        <v>28333</v>
      </c>
      <c r="F1743">
        <f>INDEX(tb_MHDI[],MATCH(Table3[[#This Row],[city_name]],tb_MHDI[mun_uf],0),5)</f>
        <v>0.52700000000000002</v>
      </c>
      <c r="G1743">
        <f>INDEX(tb_MHDI[],MATCH(Table3[[#This Row],[city_name]],tb_MHDI[mun_uf],0),6)</f>
        <v>0.54200000000000004</v>
      </c>
      <c r="H1743">
        <f>INDEX(tb_MHDI[],MATCH(Table3[[#This Row],[city_name]],tb_MHDI[mun_uf],0),7)</f>
        <v>0.68500000000000005</v>
      </c>
      <c r="I1743">
        <f>INDEX(tb_MHDI[],MATCH(Table3[[#This Row],[city_name]],tb_MHDI[mun_uf],0),8)</f>
        <v>0.39500000000000002</v>
      </c>
      <c r="J1743">
        <f>_xlfn.NUMBERVALUE(INDEX(tb_SVI[],MATCH(Table3[[#This Row],[city_name]],tb_SVI[city_name_uf],0),8),".")</f>
        <v>0.59299999999999997</v>
      </c>
      <c r="K1743">
        <f>_xlfn.NUMBERVALUE(INDEX(tb_SVI[],MATCH(Table3[[#This Row],[city_name]],tb_SVI[city_name_uf],0),9),".")</f>
        <v>0.46899999999999997</v>
      </c>
      <c r="L1743">
        <f>_xlfn.NUMBERVALUE(INDEX(tb_SVI[],MATCH(Table3[[#This Row],[city_name]],tb_SVI[city_name_uf],0),10),".")</f>
        <v>0.73399999999999999</v>
      </c>
      <c r="M1743">
        <f>_xlfn.NUMBERVALUE(INDEX(tb_SVI[],MATCH(Table3[[#This Row],[city_name]],tb_SVI[city_name_uf],0),11),".")</f>
        <v>0.57499999999999996</v>
      </c>
      <c r="N1743" s="14">
        <f>_xlfn.PERCENTRANK.INC(Table3[MHDI_tot],Table3[[#This Row],[MHDI_tot]],3)</f>
        <v>2.5000000000000001E-2</v>
      </c>
    </row>
    <row r="1744" spans="1:14" hidden="1" x14ac:dyDescent="0.2">
      <c r="A1744" t="str">
        <f>SVI!F1744</f>
        <v>Monteirópolis/AL</v>
      </c>
      <c r="B1744" t="str">
        <f>INDEX(tb_SVI[],MATCH(Table3[[#This Row],[ibge_cod]],tb_SVI[Município],0),1)</f>
        <v>AL</v>
      </c>
      <c r="C1744" t="str">
        <f>INDEX(tb_SVI[],MATCH(Table3[[#This Row],[city_name]],tb_SVI[city_name_uf],0),3)</f>
        <v>2705408</v>
      </c>
      <c r="D1744" t="s">
        <v>19386</v>
      </c>
      <c r="E1744" s="11">
        <f>INDEX(tb_SVI[],MATCH(Table3[[#This Row],[city_name]],tb_SVI[city_name_uf],0),5)</f>
        <v>7165</v>
      </c>
      <c r="F1744">
        <f>INDEX(tb_MHDI[],MATCH(Table3[[#This Row],[city_name]],tb_MHDI[mun_uf],0),5)</f>
        <v>0.53900000000000003</v>
      </c>
      <c r="G1744">
        <f>INDEX(tb_MHDI[],MATCH(Table3[[#This Row],[city_name]],tb_MHDI[mun_uf],0),6)</f>
        <v>0.497</v>
      </c>
      <c r="H1744">
        <f>INDEX(tb_MHDI[],MATCH(Table3[[#This Row],[city_name]],tb_MHDI[mun_uf],0),7)</f>
        <v>0.71</v>
      </c>
      <c r="I1744">
        <f>INDEX(tb_MHDI[],MATCH(Table3[[#This Row],[city_name]],tb_MHDI[mun_uf],0),8)</f>
        <v>0.443</v>
      </c>
      <c r="J1744">
        <f>_xlfn.NUMBERVALUE(INDEX(tb_SVI[],MATCH(Table3[[#This Row],[city_name]],tb_SVI[city_name_uf],0),8),".")</f>
        <v>0.55100000000000005</v>
      </c>
      <c r="K1744">
        <f>_xlfn.NUMBERVALUE(INDEX(tb_SVI[],MATCH(Table3[[#This Row],[city_name]],tb_SVI[city_name_uf],0),9),".")</f>
        <v>0.317</v>
      </c>
      <c r="L1744">
        <f>_xlfn.NUMBERVALUE(INDEX(tb_SVI[],MATCH(Table3[[#This Row],[city_name]],tb_SVI[city_name_uf],0),10),".")</f>
        <v>0.68300000000000005</v>
      </c>
      <c r="M1744">
        <f>_xlfn.NUMBERVALUE(INDEX(tb_SVI[],MATCH(Table3[[#This Row],[city_name]],tb_SVI[city_name_uf],0),11),".")</f>
        <v>0.65400000000000003</v>
      </c>
      <c r="N1744" s="14">
        <f>_xlfn.PERCENTRANK.INC(Table3[MHDI_tot],Table3[[#This Row],[MHDI_tot]],3)</f>
        <v>0.04</v>
      </c>
    </row>
    <row r="1745" spans="1:14" hidden="1" x14ac:dyDescent="0.2">
      <c r="A1745" t="str">
        <f>SVI!F1745</f>
        <v>Minador do Negrão/AL</v>
      </c>
      <c r="B1745" t="str">
        <f>INDEX(tb_SVI[],MATCH(Table3[[#This Row],[ibge_cod]],tb_SVI[Município],0),1)</f>
        <v>AL</v>
      </c>
      <c r="C1745" t="str">
        <f>INDEX(tb_SVI[],MATCH(Table3[[#This Row],[city_name]],tb_SVI[city_name_uf],0),3)</f>
        <v>2705309</v>
      </c>
      <c r="D1745" t="s">
        <v>19387</v>
      </c>
      <c r="E1745" s="11">
        <f>INDEX(tb_SVI[],MATCH(Table3[[#This Row],[city_name]],tb_SVI[city_name_uf],0),5)</f>
        <v>5322</v>
      </c>
      <c r="F1745">
        <f>INDEX(tb_MHDI[],MATCH(Table3[[#This Row],[city_name]],tb_MHDI[mun_uf],0),5)</f>
        <v>0.56299999999999994</v>
      </c>
      <c r="G1745">
        <f>INDEX(tb_MHDI[],MATCH(Table3[[#This Row],[city_name]],tb_MHDI[mun_uf],0),6)</f>
        <v>0.54100000000000004</v>
      </c>
      <c r="H1745">
        <f>INDEX(tb_MHDI[],MATCH(Table3[[#This Row],[city_name]],tb_MHDI[mun_uf],0),7)</f>
        <v>0.76700000000000002</v>
      </c>
      <c r="I1745">
        <f>INDEX(tb_MHDI[],MATCH(Table3[[#This Row],[city_name]],tb_MHDI[mun_uf],0),8)</f>
        <v>0.43</v>
      </c>
      <c r="J1745">
        <f>_xlfn.NUMBERVALUE(INDEX(tb_SVI[],MATCH(Table3[[#This Row],[city_name]],tb_SVI[city_name_uf],0),8),".")</f>
        <v>0.53300000000000003</v>
      </c>
      <c r="K1745">
        <f>_xlfn.NUMBERVALUE(INDEX(tb_SVI[],MATCH(Table3[[#This Row],[city_name]],tb_SVI[city_name_uf],0),9),".")</f>
        <v>0.443</v>
      </c>
      <c r="L1745">
        <f>_xlfn.NUMBERVALUE(INDEX(tb_SVI[],MATCH(Table3[[#This Row],[city_name]],tb_SVI[city_name_uf],0),10),".")</f>
        <v>0.56100000000000005</v>
      </c>
      <c r="M1745">
        <f>_xlfn.NUMBERVALUE(INDEX(tb_SVI[],MATCH(Table3[[#This Row],[city_name]],tb_SVI[city_name_uf],0),11),".")</f>
        <v>0.59499999999999997</v>
      </c>
      <c r="N1745" s="14">
        <f>_xlfn.PERCENTRANK.INC(Table3[MHDI_tot],Table3[[#This Row],[MHDI_tot]],3)</f>
        <v>0.10100000000000001</v>
      </c>
    </row>
    <row r="1746" spans="1:14" hidden="1" x14ac:dyDescent="0.2">
      <c r="A1746" t="str">
        <f>SVI!F1746</f>
        <v>Matriz de Camaragibe/AL</v>
      </c>
      <c r="B1746" t="str">
        <f>INDEX(tb_SVI[],MATCH(Table3[[#This Row],[ibge_cod]],tb_SVI[Município],0),1)</f>
        <v>AL</v>
      </c>
      <c r="C1746" t="str">
        <f>INDEX(tb_SVI[],MATCH(Table3[[#This Row],[city_name]],tb_SVI[city_name_uf],0),3)</f>
        <v>2705101</v>
      </c>
      <c r="D1746" t="s">
        <v>19388</v>
      </c>
      <c r="E1746" s="11">
        <f>INDEX(tb_SVI[],MATCH(Table3[[#This Row],[city_name]],tb_SVI[city_name_uf],0),5)</f>
        <v>24634</v>
      </c>
      <c r="F1746">
        <f>INDEX(tb_MHDI[],MATCH(Table3[[#This Row],[city_name]],tb_MHDI[mun_uf],0),5)</f>
        <v>0.58399999999999996</v>
      </c>
      <c r="G1746">
        <f>INDEX(tb_MHDI[],MATCH(Table3[[#This Row],[city_name]],tb_MHDI[mun_uf],0),6)</f>
        <v>0.54100000000000004</v>
      </c>
      <c r="H1746">
        <f>INDEX(tb_MHDI[],MATCH(Table3[[#This Row],[city_name]],tb_MHDI[mun_uf],0),7)</f>
        <v>0.77700000000000002</v>
      </c>
      <c r="I1746">
        <f>INDEX(tb_MHDI[],MATCH(Table3[[#This Row],[city_name]],tb_MHDI[mun_uf],0),8)</f>
        <v>0.47299999999999998</v>
      </c>
      <c r="J1746">
        <f>_xlfn.NUMBERVALUE(INDEX(tb_SVI[],MATCH(Table3[[#This Row],[city_name]],tb_SVI[city_name_uf],0),8),".")</f>
        <v>0.57799999999999996</v>
      </c>
      <c r="K1746">
        <f>_xlfn.NUMBERVALUE(INDEX(tb_SVI[],MATCH(Table3[[#This Row],[city_name]],tb_SVI[city_name_uf],0),9),".")</f>
        <v>0.47299999999999998</v>
      </c>
      <c r="L1746">
        <f>_xlfn.NUMBERVALUE(INDEX(tb_SVI[],MATCH(Table3[[#This Row],[city_name]],tb_SVI[city_name_uf],0),10),".")</f>
        <v>0.68600000000000005</v>
      </c>
      <c r="M1746">
        <f>_xlfn.NUMBERVALUE(INDEX(tb_SVI[],MATCH(Table3[[#This Row],[city_name]],tb_SVI[city_name_uf],0),11),".")</f>
        <v>0.57399999999999995</v>
      </c>
      <c r="N1746" s="14">
        <f>_xlfn.PERCENTRANK.INC(Table3[MHDI_tot],Table3[[#This Row],[MHDI_tot]],3)</f>
        <v>0.18</v>
      </c>
    </row>
    <row r="1747" spans="1:14" hidden="1" x14ac:dyDescent="0.2">
      <c r="A1747" t="str">
        <f>SVI!F1747</f>
        <v>Mata Grande/AL</v>
      </c>
      <c r="B1747" t="str">
        <f>INDEX(tb_SVI[],MATCH(Table3[[#This Row],[ibge_cod]],tb_SVI[Município],0),1)</f>
        <v>AL</v>
      </c>
      <c r="C1747" t="str">
        <f>INDEX(tb_SVI[],MATCH(Table3[[#This Row],[city_name]],tb_SVI[city_name_uf],0),3)</f>
        <v>2705002</v>
      </c>
      <c r="D1747" t="s">
        <v>19389</v>
      </c>
      <c r="E1747" s="11">
        <f>INDEX(tb_SVI[],MATCH(Table3[[#This Row],[city_name]],tb_SVI[city_name_uf],0),5)</f>
        <v>25207</v>
      </c>
      <c r="F1747">
        <f>INDEX(tb_MHDI[],MATCH(Table3[[#This Row],[city_name]],tb_MHDI[mun_uf],0),5)</f>
        <v>0.504</v>
      </c>
      <c r="G1747">
        <f>INDEX(tb_MHDI[],MATCH(Table3[[#This Row],[city_name]],tb_MHDI[mun_uf],0),6)</f>
        <v>0.50600000000000001</v>
      </c>
      <c r="H1747">
        <f>INDEX(tb_MHDI[],MATCH(Table3[[#This Row],[city_name]],tb_MHDI[mun_uf],0),7)</f>
        <v>0.68500000000000005</v>
      </c>
      <c r="I1747">
        <f>INDEX(tb_MHDI[],MATCH(Table3[[#This Row],[city_name]],tb_MHDI[mun_uf],0),8)</f>
        <v>0.36899999999999999</v>
      </c>
      <c r="J1747">
        <f>_xlfn.NUMBERVALUE(INDEX(tb_SVI[],MATCH(Table3[[#This Row],[city_name]],tb_SVI[city_name_uf],0),8),".")</f>
        <v>0.55800000000000005</v>
      </c>
      <c r="K1747">
        <f>_xlfn.NUMBERVALUE(INDEX(tb_SVI[],MATCH(Table3[[#This Row],[city_name]],tb_SVI[city_name_uf],0),9),".")</f>
        <v>0.34499999999999997</v>
      </c>
      <c r="L1747">
        <f>_xlfn.NUMBERVALUE(INDEX(tb_SVI[],MATCH(Table3[[#This Row],[city_name]],tb_SVI[city_name_uf],0),10),".")</f>
        <v>0.68300000000000005</v>
      </c>
      <c r="M1747">
        <f>_xlfn.NUMBERVALUE(INDEX(tb_SVI[],MATCH(Table3[[#This Row],[city_name]],tb_SVI[city_name_uf],0),11),".")</f>
        <v>0.64700000000000002</v>
      </c>
      <c r="N1747" s="14">
        <f>_xlfn.PERCENTRANK.INC(Table3[MHDI_tot],Table3[[#This Row],[MHDI_tot]],3)</f>
        <v>8.0000000000000002E-3</v>
      </c>
    </row>
    <row r="1748" spans="1:14" hidden="1" x14ac:dyDescent="0.2">
      <c r="A1748" t="str">
        <f>SVI!F1748</f>
        <v>Maribondo/AL</v>
      </c>
      <c r="B1748" t="str">
        <f>INDEX(tb_SVI[],MATCH(Table3[[#This Row],[ibge_cod]],tb_SVI[Município],0),1)</f>
        <v>AL</v>
      </c>
      <c r="C1748" t="str">
        <f>INDEX(tb_SVI[],MATCH(Table3[[#This Row],[city_name]],tb_SVI[city_name_uf],0),3)</f>
        <v>2704807</v>
      </c>
      <c r="D1748" t="s">
        <v>19390</v>
      </c>
      <c r="E1748" s="11">
        <f>INDEX(tb_SVI[],MATCH(Table3[[#This Row],[city_name]],tb_SVI[city_name_uf],0),5)</f>
        <v>13193</v>
      </c>
      <c r="F1748">
        <f>INDEX(tb_MHDI[],MATCH(Table3[[#This Row],[city_name]],tb_MHDI[mun_uf],0),5)</f>
        <v>0.59699999999999998</v>
      </c>
      <c r="G1748">
        <f>INDEX(tb_MHDI[],MATCH(Table3[[#This Row],[city_name]],tb_MHDI[mun_uf],0),6)</f>
        <v>0.58099999999999996</v>
      </c>
      <c r="H1748">
        <f>INDEX(tb_MHDI[],MATCH(Table3[[#This Row],[city_name]],tb_MHDI[mun_uf],0),7)</f>
        <v>0.751</v>
      </c>
      <c r="I1748">
        <f>INDEX(tb_MHDI[],MATCH(Table3[[#This Row],[city_name]],tb_MHDI[mun_uf],0),8)</f>
        <v>0.48699999999999999</v>
      </c>
      <c r="J1748">
        <f>_xlfn.NUMBERVALUE(INDEX(tb_SVI[],MATCH(Table3[[#This Row],[city_name]],tb_SVI[city_name_uf],0),8),".")</f>
        <v>0.439</v>
      </c>
      <c r="K1748">
        <f>_xlfn.NUMBERVALUE(INDEX(tb_SVI[],MATCH(Table3[[#This Row],[city_name]],tb_SVI[city_name_uf],0),9),".")</f>
        <v>0.20599999999999999</v>
      </c>
      <c r="L1748">
        <f>_xlfn.NUMBERVALUE(INDEX(tb_SVI[],MATCH(Table3[[#This Row],[city_name]],tb_SVI[city_name_uf],0),10),".")</f>
        <v>0.57699999999999996</v>
      </c>
      <c r="M1748">
        <f>_xlfn.NUMBERVALUE(INDEX(tb_SVI[],MATCH(Table3[[#This Row],[city_name]],tb_SVI[city_name_uf],0),11),".")</f>
        <v>0.53400000000000003</v>
      </c>
      <c r="N1748" s="14">
        <f>_xlfn.PERCENTRANK.INC(Table3[MHDI_tot],Table3[[#This Row],[MHDI_tot]],3)</f>
        <v>0.23799999999999999</v>
      </c>
    </row>
    <row r="1749" spans="1:14" hidden="1" x14ac:dyDescent="0.2">
      <c r="A1749" t="str">
        <f>SVI!F1749</f>
        <v>Maravilha/AL</v>
      </c>
      <c r="B1749" t="str">
        <f>INDEX(tb_SVI[],MATCH(Table3[[#This Row],[ibge_cod]],tb_SVI[Município],0),1)</f>
        <v>AL</v>
      </c>
      <c r="C1749" t="str">
        <f>INDEX(tb_SVI[],MATCH(Table3[[#This Row],[city_name]],tb_SVI[city_name_uf],0),3)</f>
        <v>2704609</v>
      </c>
      <c r="D1749" t="s">
        <v>19391</v>
      </c>
      <c r="E1749" s="11">
        <f>INDEX(tb_SVI[],MATCH(Table3[[#This Row],[city_name]],tb_SVI[city_name_uf],0),5)</f>
        <v>9004</v>
      </c>
      <c r="F1749">
        <f>INDEX(tb_MHDI[],MATCH(Table3[[#This Row],[city_name]],tb_MHDI[mun_uf],0),5)</f>
        <v>0.56899999999999995</v>
      </c>
      <c r="G1749">
        <f>INDEX(tb_MHDI[],MATCH(Table3[[#This Row],[city_name]],tb_MHDI[mun_uf],0),6)</f>
        <v>0.53900000000000003</v>
      </c>
      <c r="H1749">
        <f>INDEX(tb_MHDI[],MATCH(Table3[[#This Row],[city_name]],tb_MHDI[mun_uf],0),7)</f>
        <v>0.74199999999999999</v>
      </c>
      <c r="I1749">
        <f>INDEX(tb_MHDI[],MATCH(Table3[[#This Row],[city_name]],tb_MHDI[mun_uf],0),8)</f>
        <v>0.46</v>
      </c>
      <c r="J1749">
        <f>_xlfn.NUMBERVALUE(INDEX(tb_SVI[],MATCH(Table3[[#This Row],[city_name]],tb_SVI[city_name_uf],0),8),".")</f>
        <v>0.53</v>
      </c>
      <c r="K1749">
        <f>_xlfn.NUMBERVALUE(INDEX(tb_SVI[],MATCH(Table3[[#This Row],[city_name]],tb_SVI[city_name_uf],0),9),".")</f>
        <v>0.39400000000000002</v>
      </c>
      <c r="L1749">
        <f>_xlfn.NUMBERVALUE(INDEX(tb_SVI[],MATCH(Table3[[#This Row],[city_name]],tb_SVI[city_name_uf],0),10),".")</f>
        <v>0.59099999999999997</v>
      </c>
      <c r="M1749">
        <f>_xlfn.NUMBERVALUE(INDEX(tb_SVI[],MATCH(Table3[[#This Row],[city_name]],tb_SVI[city_name_uf],0),11),".")</f>
        <v>0.60599999999999998</v>
      </c>
      <c r="N1749" s="14">
        <f>_xlfn.PERCENTRANK.INC(Table3[MHDI_tot],Table3[[#This Row],[MHDI_tot]],3)</f>
        <v>0.122</v>
      </c>
    </row>
    <row r="1750" spans="1:14" hidden="1" x14ac:dyDescent="0.2">
      <c r="A1750" t="str">
        <f>SVI!F1750</f>
        <v>Maragogi/AL</v>
      </c>
      <c r="B1750" t="str">
        <f>INDEX(tb_SVI[],MATCH(Table3[[#This Row],[ibge_cod]],tb_SVI[Município],0),1)</f>
        <v>AL</v>
      </c>
      <c r="C1750" t="str">
        <f>INDEX(tb_SVI[],MATCH(Table3[[#This Row],[city_name]],tb_SVI[city_name_uf],0),3)</f>
        <v>2704500</v>
      </c>
      <c r="D1750" t="s">
        <v>19392</v>
      </c>
      <c r="E1750" s="11">
        <f>INDEX(tb_SVI[],MATCH(Table3[[#This Row],[city_name]],tb_SVI[city_name_uf],0),5)</f>
        <v>33032</v>
      </c>
      <c r="F1750">
        <f>INDEX(tb_MHDI[],MATCH(Table3[[#This Row],[city_name]],tb_MHDI[mun_uf],0),5)</f>
        <v>0.57399999999999995</v>
      </c>
      <c r="G1750">
        <f>INDEX(tb_MHDI[],MATCH(Table3[[#This Row],[city_name]],tb_MHDI[mun_uf],0),6)</f>
        <v>0.55600000000000005</v>
      </c>
      <c r="H1750">
        <f>INDEX(tb_MHDI[],MATCH(Table3[[#This Row],[city_name]],tb_MHDI[mun_uf],0),7)</f>
        <v>0.76600000000000001</v>
      </c>
      <c r="I1750">
        <f>INDEX(tb_MHDI[],MATCH(Table3[[#This Row],[city_name]],tb_MHDI[mun_uf],0),8)</f>
        <v>0.443</v>
      </c>
      <c r="J1750">
        <f>_xlfn.NUMBERVALUE(INDEX(tb_SVI[],MATCH(Table3[[#This Row],[city_name]],tb_SVI[city_name_uf],0),8),".")</f>
        <v>0.45900000000000002</v>
      </c>
      <c r="K1750">
        <f>_xlfn.NUMBERVALUE(INDEX(tb_SVI[],MATCH(Table3[[#This Row],[city_name]],tb_SVI[city_name_uf],0),9),".")</f>
        <v>0.30499999999999999</v>
      </c>
      <c r="L1750">
        <f>_xlfn.NUMBERVALUE(INDEX(tb_SVI[],MATCH(Table3[[#This Row],[city_name]],tb_SVI[city_name_uf],0),10),".")</f>
        <v>0.59099999999999997</v>
      </c>
      <c r="M1750">
        <f>_xlfn.NUMBERVALUE(INDEX(tb_SVI[],MATCH(Table3[[#This Row],[city_name]],tb_SVI[city_name_uf],0),11),".")</f>
        <v>0.48099999999999998</v>
      </c>
      <c r="N1750" s="14">
        <f>_xlfn.PERCENTRANK.INC(Table3[MHDI_tot],Table3[[#This Row],[MHDI_tot]],3)</f>
        <v>0.14000000000000001</v>
      </c>
    </row>
    <row r="1751" spans="1:14" hidden="1" x14ac:dyDescent="0.2">
      <c r="A1751" t="str">
        <f>SVI!F1751</f>
        <v>Mar Vermelho/AL</v>
      </c>
      <c r="B1751" t="str">
        <f>INDEX(tb_SVI[],MATCH(Table3[[#This Row],[ibge_cod]],tb_SVI[Município],0),1)</f>
        <v>AL</v>
      </c>
      <c r="C1751" t="str">
        <f>INDEX(tb_SVI[],MATCH(Table3[[#This Row],[city_name]],tb_SVI[city_name_uf],0),3)</f>
        <v>2704906</v>
      </c>
      <c r="D1751" t="s">
        <v>19393</v>
      </c>
      <c r="E1751" s="11">
        <f>INDEX(tb_SVI[],MATCH(Table3[[#This Row],[city_name]],tb_SVI[city_name_uf],0),5)</f>
        <v>3494</v>
      </c>
      <c r="F1751">
        <f>INDEX(tb_MHDI[],MATCH(Table3[[#This Row],[city_name]],tb_MHDI[mun_uf],0),5)</f>
        <v>0.57699999999999996</v>
      </c>
      <c r="G1751">
        <f>INDEX(tb_MHDI[],MATCH(Table3[[#This Row],[city_name]],tb_MHDI[mun_uf],0),6)</f>
        <v>0.54</v>
      </c>
      <c r="H1751">
        <f>INDEX(tb_MHDI[],MATCH(Table3[[#This Row],[city_name]],tb_MHDI[mun_uf],0),7)</f>
        <v>0.76600000000000001</v>
      </c>
      <c r="I1751">
        <f>INDEX(tb_MHDI[],MATCH(Table3[[#This Row],[city_name]],tb_MHDI[mun_uf],0),8)</f>
        <v>0.46500000000000002</v>
      </c>
      <c r="J1751">
        <f>_xlfn.NUMBERVALUE(INDEX(tb_SVI[],MATCH(Table3[[#This Row],[city_name]],tb_SVI[city_name_uf],0),8),".")</f>
        <v>0.41599999999999998</v>
      </c>
      <c r="K1751">
        <f>_xlfn.NUMBERVALUE(INDEX(tb_SVI[],MATCH(Table3[[#This Row],[city_name]],tb_SVI[city_name_uf],0),9),".")</f>
        <v>0.184</v>
      </c>
      <c r="L1751">
        <f>_xlfn.NUMBERVALUE(INDEX(tb_SVI[],MATCH(Table3[[#This Row],[city_name]],tb_SVI[city_name_uf],0),10),".")</f>
        <v>0.49299999999999999</v>
      </c>
      <c r="M1751">
        <f>_xlfn.NUMBERVALUE(INDEX(tb_SVI[],MATCH(Table3[[#This Row],[city_name]],tb_SVI[city_name_uf],0),11),".")</f>
        <v>0.57099999999999995</v>
      </c>
      <c r="N1751" s="14">
        <f>_xlfn.PERCENTRANK.INC(Table3[MHDI_tot],Table3[[#This Row],[MHDI_tot]],3)</f>
        <v>0.152</v>
      </c>
    </row>
    <row r="1752" spans="1:14" hidden="1" x14ac:dyDescent="0.2">
      <c r="A1752" t="str">
        <f>SVI!F1752</f>
        <v>Major Isidoro/AL</v>
      </c>
      <c r="B1752" t="str">
        <f>INDEX(tb_SVI[],MATCH(Table3[[#This Row],[ibge_cod]],tb_SVI[Município],0),1)</f>
        <v>AL</v>
      </c>
      <c r="C1752" t="str">
        <f>INDEX(tb_SVI[],MATCH(Table3[[#This Row],[city_name]],tb_SVI[city_name_uf],0),3)</f>
        <v>2704401</v>
      </c>
      <c r="D1752" t="s">
        <v>19394</v>
      </c>
      <c r="E1752" s="11">
        <f>INDEX(tb_SVI[],MATCH(Table3[[#This Row],[city_name]],tb_SVI[city_name_uf],0),5)</f>
        <v>19864</v>
      </c>
      <c r="F1752">
        <f>INDEX(tb_MHDI[],MATCH(Table3[[#This Row],[city_name]],tb_MHDI[mun_uf],0),5)</f>
        <v>0.56599999999999995</v>
      </c>
      <c r="G1752">
        <f>INDEX(tb_MHDI[],MATCH(Table3[[#This Row],[city_name]],tb_MHDI[mun_uf],0),6)</f>
        <v>0.56599999999999995</v>
      </c>
      <c r="H1752">
        <f>INDEX(tb_MHDI[],MATCH(Table3[[#This Row],[city_name]],tb_MHDI[mun_uf],0),7)</f>
        <v>0.755</v>
      </c>
      <c r="I1752">
        <f>INDEX(tb_MHDI[],MATCH(Table3[[#This Row],[city_name]],tb_MHDI[mun_uf],0),8)</f>
        <v>0.42399999999999999</v>
      </c>
      <c r="J1752">
        <f>_xlfn.NUMBERVALUE(INDEX(tb_SVI[],MATCH(Table3[[#This Row],[city_name]],tb_SVI[city_name_uf],0),8),".")</f>
        <v>0.55300000000000005</v>
      </c>
      <c r="K1752">
        <f>_xlfn.NUMBERVALUE(INDEX(tb_SVI[],MATCH(Table3[[#This Row],[city_name]],tb_SVI[city_name_uf],0),9),".")</f>
        <v>0.42899999999999999</v>
      </c>
      <c r="L1752">
        <f>_xlfn.NUMBERVALUE(INDEX(tb_SVI[],MATCH(Table3[[#This Row],[city_name]],tb_SVI[city_name_uf],0),10),".")</f>
        <v>0.64400000000000002</v>
      </c>
      <c r="M1752">
        <f>_xlfn.NUMBERVALUE(INDEX(tb_SVI[],MATCH(Table3[[#This Row],[city_name]],tb_SVI[city_name_uf],0),11),".")</f>
        <v>0.58499999999999996</v>
      </c>
      <c r="N1752" s="14">
        <f>_xlfn.PERCENTRANK.INC(Table3[MHDI_tot],Table3[[#This Row],[MHDI_tot]],3)</f>
        <v>0.112</v>
      </c>
    </row>
    <row r="1753" spans="1:14" hidden="1" x14ac:dyDescent="0.2">
      <c r="A1753" t="str">
        <f>SVI!F1753</f>
        <v>Nossa Senhora Aparecida/SE</v>
      </c>
      <c r="B1753" t="str">
        <f>INDEX(tb_SVI[],MATCH(Table3[[#This Row],[ibge_cod]],tb_SVI[Município],0),1)</f>
        <v>SE</v>
      </c>
      <c r="C1753" t="str">
        <f>INDEX(tb_SVI[],MATCH(Table3[[#This Row],[city_name]],tb_SVI[city_name_uf],0),3)</f>
        <v>2804458</v>
      </c>
      <c r="D1753" t="s">
        <v>19395</v>
      </c>
      <c r="E1753" s="11">
        <f>INDEX(tb_SVI[],MATCH(Table3[[#This Row],[city_name]],tb_SVI[city_name_uf],0),5)</f>
        <v>8809</v>
      </c>
      <c r="F1753">
        <f>INDEX(tb_MHDI[],MATCH(Table3[[#This Row],[city_name]],tb_MHDI[mun_uf],0),5)</f>
        <v>0.57699999999999996</v>
      </c>
      <c r="G1753">
        <f>INDEX(tb_MHDI[],MATCH(Table3[[#This Row],[city_name]],tb_MHDI[mun_uf],0),6)</f>
        <v>0.57699999999999996</v>
      </c>
      <c r="H1753">
        <f>INDEX(tb_MHDI[],MATCH(Table3[[#This Row],[city_name]],tb_MHDI[mun_uf],0),7)</f>
        <v>0.77400000000000002</v>
      </c>
      <c r="I1753">
        <f>INDEX(tb_MHDI[],MATCH(Table3[[#This Row],[city_name]],tb_MHDI[mun_uf],0),8)</f>
        <v>0.43</v>
      </c>
      <c r="J1753">
        <f>_xlfn.NUMBERVALUE(INDEX(tb_SVI[],MATCH(Table3[[#This Row],[city_name]],tb_SVI[city_name_uf],0),8),".")</f>
        <v>0.36099999999999999</v>
      </c>
      <c r="K1753">
        <f>_xlfn.NUMBERVALUE(INDEX(tb_SVI[],MATCH(Table3[[#This Row],[city_name]],tb_SVI[city_name_uf],0),9),".")</f>
        <v>0.10199999999999999</v>
      </c>
      <c r="L1753">
        <f>_xlfn.NUMBERVALUE(INDEX(tb_SVI[],MATCH(Table3[[#This Row],[city_name]],tb_SVI[city_name_uf],0),10),".")</f>
        <v>0.50800000000000001</v>
      </c>
      <c r="M1753">
        <f>_xlfn.NUMBERVALUE(INDEX(tb_SVI[],MATCH(Table3[[#This Row],[city_name]],tb_SVI[city_name_uf],0),11),".")</f>
        <v>0.47299999999999998</v>
      </c>
      <c r="N1753" s="14">
        <f>_xlfn.PERCENTRANK.INC(Table3[MHDI_tot],Table3[[#This Row],[MHDI_tot]],3)</f>
        <v>0.152</v>
      </c>
    </row>
    <row r="1754" spans="1:14" hidden="1" x14ac:dyDescent="0.2">
      <c r="A1754" t="str">
        <f>SVI!F1754</f>
        <v>Nossa Senhora da Glória/SE</v>
      </c>
      <c r="B1754" t="str">
        <f>INDEX(tb_SVI[],MATCH(Table3[[#This Row],[ibge_cod]],tb_SVI[Município],0),1)</f>
        <v>SE</v>
      </c>
      <c r="C1754" t="str">
        <f>INDEX(tb_SVI[],MATCH(Table3[[#This Row],[city_name]],tb_SVI[city_name_uf],0),3)</f>
        <v>2804508</v>
      </c>
      <c r="D1754" t="s">
        <v>19396</v>
      </c>
      <c r="E1754" s="11">
        <f>INDEX(tb_SVI[],MATCH(Table3[[#This Row],[city_name]],tb_SVI[city_name_uf],0),5)</f>
        <v>37324</v>
      </c>
      <c r="F1754">
        <f>INDEX(tb_MHDI[],MATCH(Table3[[#This Row],[city_name]],tb_MHDI[mun_uf],0),5)</f>
        <v>0.58699999999999997</v>
      </c>
      <c r="G1754">
        <f>INDEX(tb_MHDI[],MATCH(Table3[[#This Row],[city_name]],tb_MHDI[mun_uf],0),6)</f>
        <v>0.59099999999999997</v>
      </c>
      <c r="H1754">
        <f>INDEX(tb_MHDI[],MATCH(Table3[[#This Row],[city_name]],tb_MHDI[mun_uf],0),7)</f>
        <v>0.75</v>
      </c>
      <c r="I1754">
        <f>INDEX(tb_MHDI[],MATCH(Table3[[#This Row],[city_name]],tb_MHDI[mun_uf],0),8)</f>
        <v>0.45600000000000002</v>
      </c>
      <c r="J1754">
        <f>_xlfn.NUMBERVALUE(INDEX(tb_SVI[],MATCH(Table3[[#This Row],[city_name]],tb_SVI[city_name_uf],0),8),".")</f>
        <v>0.38600000000000001</v>
      </c>
      <c r="K1754">
        <f>_xlfn.NUMBERVALUE(INDEX(tb_SVI[],MATCH(Table3[[#This Row],[city_name]],tb_SVI[city_name_uf],0),9),".")</f>
        <v>0.18099999999999999</v>
      </c>
      <c r="L1754">
        <f>_xlfn.NUMBERVALUE(INDEX(tb_SVI[],MATCH(Table3[[#This Row],[city_name]],tb_SVI[city_name_uf],0),10),".")</f>
        <v>0.49299999999999999</v>
      </c>
      <c r="M1754">
        <f>_xlfn.NUMBERVALUE(INDEX(tb_SVI[],MATCH(Table3[[#This Row],[city_name]],tb_SVI[city_name_uf],0),11),".")</f>
        <v>0.48499999999999999</v>
      </c>
      <c r="N1754" s="14">
        <f>_xlfn.PERCENTRANK.INC(Table3[MHDI_tot],Table3[[#This Row],[MHDI_tot]],3)</f>
        <v>0.192</v>
      </c>
    </row>
    <row r="1755" spans="1:14" hidden="1" x14ac:dyDescent="0.2">
      <c r="A1755" t="str">
        <f>SVI!F2148</f>
        <v>Itiruçu/BA</v>
      </c>
      <c r="B1755" t="str">
        <f>INDEX(tb_SVI[],MATCH(Table3[[#This Row],[ibge_cod]],tb_SVI[Município],0),1)</f>
        <v>BA</v>
      </c>
      <c r="C1755" t="str">
        <f>INDEX(tb_SVI[],MATCH(Table3[[#This Row],[city_name]],tb_SVI[city_name_uf],0),3)</f>
        <v>2916906</v>
      </c>
      <c r="D1755" t="s">
        <v>19787</v>
      </c>
      <c r="E1755" s="11">
        <f>INDEX(tb_SVI[],MATCH(Table3[[#This Row],[city_name]],tb_SVI[city_name_uf],0),5)</f>
        <v>12528</v>
      </c>
      <c r="F1755">
        <f>INDEX(tb_MHDI[],MATCH(Table3[[#This Row],[city_name]],tb_MHDI[mun_uf],0),5)</f>
        <v>0.6</v>
      </c>
      <c r="G1755">
        <f>INDEX(tb_MHDI[],MATCH(Table3[[#This Row],[city_name]],tb_MHDI[mun_uf],0),6)</f>
        <v>0.58799999999999997</v>
      </c>
      <c r="H1755">
        <f>INDEX(tb_MHDI[],MATCH(Table3[[#This Row],[city_name]],tb_MHDI[mun_uf],0),7)</f>
        <v>0.76200000000000001</v>
      </c>
      <c r="I1755">
        <f>INDEX(tb_MHDI[],MATCH(Table3[[#This Row],[city_name]],tb_MHDI[mun_uf],0),8)</f>
        <v>0.48199999999999998</v>
      </c>
      <c r="J1755">
        <f>_xlfn.NUMBERVALUE(INDEX(tb_SVI[],MATCH(Table3[[#This Row],[city_name]],tb_SVI[city_name_uf],0),8),".")</f>
        <v>0.44900000000000001</v>
      </c>
      <c r="K1755">
        <f>_xlfn.NUMBERVALUE(INDEX(tb_SVI[],MATCH(Table3[[#This Row],[city_name]],tb_SVI[city_name_uf],0),9),".")</f>
        <v>0.27500000000000002</v>
      </c>
      <c r="L1755">
        <f>_xlfn.NUMBERVALUE(INDEX(tb_SVI[],MATCH(Table3[[#This Row],[city_name]],tb_SVI[city_name_uf],0),10),".")</f>
        <v>0.53500000000000003</v>
      </c>
      <c r="M1755">
        <f>_xlfn.NUMBERVALUE(INDEX(tb_SVI[],MATCH(Table3[[#This Row],[city_name]],tb_SVI[city_name_uf],0),11),".")</f>
        <v>0.53700000000000003</v>
      </c>
      <c r="N1755" s="14">
        <f>_xlfn.PERCENTRANK.INC(Table3[MHDI_tot],Table3[[#This Row],[MHDI_tot]],3)</f>
        <v>0.251</v>
      </c>
    </row>
    <row r="1756" spans="1:14" hidden="1" x14ac:dyDescent="0.2">
      <c r="A1756" t="str">
        <f>SVI!F1756</f>
        <v>Nossa Senhora de Lourdes/SE</v>
      </c>
      <c r="B1756" t="str">
        <f>INDEX(tb_SVI[],MATCH(Table3[[#This Row],[ibge_cod]],tb_SVI[Município],0),1)</f>
        <v>SE</v>
      </c>
      <c r="C1756" t="str">
        <f>INDEX(tb_SVI[],MATCH(Table3[[#This Row],[city_name]],tb_SVI[city_name_uf],0),3)</f>
        <v>2804706</v>
      </c>
      <c r="D1756" t="s">
        <v>19398</v>
      </c>
      <c r="E1756" s="11">
        <f>INDEX(tb_SVI[],MATCH(Table3[[#This Row],[city_name]],tb_SVI[city_name_uf],0),5)</f>
        <v>6496</v>
      </c>
      <c r="F1756">
        <f>INDEX(tb_MHDI[],MATCH(Table3[[#This Row],[city_name]],tb_MHDI[mun_uf],0),5)</f>
        <v>0.59799999999999998</v>
      </c>
      <c r="G1756">
        <f>INDEX(tb_MHDI[],MATCH(Table3[[#This Row],[city_name]],tb_MHDI[mun_uf],0),6)</f>
        <v>0.56000000000000005</v>
      </c>
      <c r="H1756">
        <f>INDEX(tb_MHDI[],MATCH(Table3[[#This Row],[city_name]],tb_MHDI[mun_uf],0),7)</f>
        <v>0.71899999999999997</v>
      </c>
      <c r="I1756">
        <f>INDEX(tb_MHDI[],MATCH(Table3[[#This Row],[city_name]],tb_MHDI[mun_uf],0),8)</f>
        <v>0.53200000000000003</v>
      </c>
      <c r="J1756">
        <f>_xlfn.NUMBERVALUE(INDEX(tb_SVI[],MATCH(Table3[[#This Row],[city_name]],tb_SVI[city_name_uf],0),8),".")</f>
        <v>0.39300000000000002</v>
      </c>
      <c r="K1756">
        <f>_xlfn.NUMBERVALUE(INDEX(tb_SVI[],MATCH(Table3[[#This Row],[city_name]],tb_SVI[city_name_uf],0),9),".")</f>
        <v>0.20399999999999999</v>
      </c>
      <c r="L1756">
        <f>_xlfn.NUMBERVALUE(INDEX(tb_SVI[],MATCH(Table3[[#This Row],[city_name]],tb_SVI[city_name_uf],0),10),".")</f>
        <v>0.499</v>
      </c>
      <c r="M1756">
        <f>_xlfn.NUMBERVALUE(INDEX(tb_SVI[],MATCH(Table3[[#This Row],[city_name]],tb_SVI[city_name_uf],0),11),".")</f>
        <v>0.47699999999999998</v>
      </c>
      <c r="N1756" s="14">
        <f>_xlfn.PERCENTRANK.INC(Table3[MHDI_tot],Table3[[#This Row],[MHDI_tot]],3)</f>
        <v>0.24199999999999999</v>
      </c>
    </row>
    <row r="1757" spans="1:14" hidden="1" x14ac:dyDescent="0.2">
      <c r="A1757" t="str">
        <f>SVI!F1757</f>
        <v>Nossa Senhora do Socorro/SE</v>
      </c>
      <c r="B1757" t="str">
        <f>INDEX(tb_SVI[],MATCH(Table3[[#This Row],[ibge_cod]],tb_SVI[Município],0),1)</f>
        <v>SE</v>
      </c>
      <c r="C1757" t="str">
        <f>INDEX(tb_SVI[],MATCH(Table3[[#This Row],[city_name]],tb_SVI[city_name_uf],0),3)</f>
        <v>2804805</v>
      </c>
      <c r="D1757" t="s">
        <v>19399</v>
      </c>
      <c r="E1757" s="11">
        <f>INDEX(tb_SVI[],MATCH(Table3[[#This Row],[city_name]],tb_SVI[city_name_uf],0),5)</f>
        <v>185706</v>
      </c>
      <c r="F1757">
        <f>INDEX(tb_MHDI[],MATCH(Table3[[#This Row],[city_name]],tb_MHDI[mun_uf],0),5)</f>
        <v>0.66400000000000003</v>
      </c>
      <c r="G1757">
        <f>INDEX(tb_MHDI[],MATCH(Table3[[#This Row],[city_name]],tb_MHDI[mun_uf],0),6)</f>
        <v>0.62</v>
      </c>
      <c r="H1757">
        <f>INDEX(tb_MHDI[],MATCH(Table3[[#This Row],[city_name]],tb_MHDI[mun_uf],0),7)</f>
        <v>0.81100000000000005</v>
      </c>
      <c r="I1757">
        <f>INDEX(tb_MHDI[],MATCH(Table3[[#This Row],[city_name]],tb_MHDI[mun_uf],0),8)</f>
        <v>0.58099999999999996</v>
      </c>
      <c r="J1757">
        <f>_xlfn.NUMBERVALUE(INDEX(tb_SVI[],MATCH(Table3[[#This Row],[city_name]],tb_SVI[city_name_uf],0),8),".")</f>
        <v>0.435</v>
      </c>
      <c r="K1757">
        <f>_xlfn.NUMBERVALUE(INDEX(tb_SVI[],MATCH(Table3[[#This Row],[city_name]],tb_SVI[city_name_uf],0),9),".")</f>
        <v>0.45400000000000001</v>
      </c>
      <c r="L1757">
        <f>_xlfn.NUMBERVALUE(INDEX(tb_SVI[],MATCH(Table3[[#This Row],[city_name]],tb_SVI[city_name_uf],0),10),".")</f>
        <v>0.44500000000000001</v>
      </c>
      <c r="M1757">
        <f>_xlfn.NUMBERVALUE(INDEX(tb_SVI[],MATCH(Table3[[#This Row],[city_name]],tb_SVI[city_name_uf],0),11),".")</f>
        <v>0.40500000000000003</v>
      </c>
      <c r="N1757" s="14">
        <f>_xlfn.PERCENTRANK.INC(Table3[MHDI_tot],Table3[[#This Row],[MHDI_tot]],3)</f>
        <v>0.49199999999999999</v>
      </c>
    </row>
    <row r="1758" spans="1:14" hidden="1" x14ac:dyDescent="0.2">
      <c r="A1758" t="str">
        <f>SVI!F1758</f>
        <v>Pacatuba/SE</v>
      </c>
      <c r="B1758" t="str">
        <f>INDEX(tb_SVI[],MATCH(Table3[[#This Row],[ibge_cod]],tb_SVI[Município],0),1)</f>
        <v>SE</v>
      </c>
      <c r="C1758" t="str">
        <f>INDEX(tb_SVI[],MATCH(Table3[[#This Row],[city_name]],tb_SVI[city_name_uf],0),3)</f>
        <v>2804904</v>
      </c>
      <c r="D1758" t="s">
        <v>19400</v>
      </c>
      <c r="E1758" s="11">
        <f>INDEX(tb_SVI[],MATCH(Table3[[#This Row],[city_name]],tb_SVI[city_name_uf],0),5)</f>
        <v>14540</v>
      </c>
      <c r="F1758">
        <f>INDEX(tb_MHDI[],MATCH(Table3[[#This Row],[city_name]],tb_MHDI[mun_uf],0),5)</f>
        <v>0.55500000000000005</v>
      </c>
      <c r="G1758">
        <f>INDEX(tb_MHDI[],MATCH(Table3[[#This Row],[city_name]],tb_MHDI[mun_uf],0),6)</f>
        <v>0.51400000000000001</v>
      </c>
      <c r="H1758">
        <f>INDEX(tb_MHDI[],MATCH(Table3[[#This Row],[city_name]],tb_MHDI[mun_uf],0),7)</f>
        <v>0.73099999999999998</v>
      </c>
      <c r="I1758">
        <f>INDEX(tb_MHDI[],MATCH(Table3[[#This Row],[city_name]],tb_MHDI[mun_uf],0),8)</f>
        <v>0.45400000000000001</v>
      </c>
      <c r="J1758">
        <f>_xlfn.NUMBERVALUE(INDEX(tb_SVI[],MATCH(Table3[[#This Row],[city_name]],tb_SVI[city_name_uf],0),8),".")</f>
        <v>0.50700000000000001</v>
      </c>
      <c r="K1758">
        <f>_xlfn.NUMBERVALUE(INDEX(tb_SVI[],MATCH(Table3[[#This Row],[city_name]],tb_SVI[city_name_uf],0),9),".")</f>
        <v>0.36699999999999999</v>
      </c>
      <c r="L1758">
        <f>_xlfn.NUMBERVALUE(INDEX(tb_SVI[],MATCH(Table3[[#This Row],[city_name]],tb_SVI[city_name_uf],0),10),".")</f>
        <v>0.59399999999999997</v>
      </c>
      <c r="M1758">
        <f>_xlfn.NUMBERVALUE(INDEX(tb_SVI[],MATCH(Table3[[#This Row],[city_name]],tb_SVI[city_name_uf],0),11),".")</f>
        <v>0.56100000000000005</v>
      </c>
      <c r="N1758" s="14">
        <f>_xlfn.PERCENTRANK.INC(Table3[MHDI_tot],Table3[[#This Row],[MHDI_tot]],3)</f>
        <v>7.4999999999999997E-2</v>
      </c>
    </row>
    <row r="1759" spans="1:14" hidden="1" x14ac:dyDescent="0.2">
      <c r="A1759" t="str">
        <f>SVI!F1759</f>
        <v>Pedra Mole/SE</v>
      </c>
      <c r="B1759" t="str">
        <f>INDEX(tb_SVI[],MATCH(Table3[[#This Row],[ibge_cod]],tb_SVI[Município],0),1)</f>
        <v>SE</v>
      </c>
      <c r="C1759" t="str">
        <f>INDEX(tb_SVI[],MATCH(Table3[[#This Row],[city_name]],tb_SVI[city_name_uf],0),3)</f>
        <v>2805000</v>
      </c>
      <c r="D1759" t="s">
        <v>19401</v>
      </c>
      <c r="E1759" s="11">
        <f>INDEX(tb_SVI[],MATCH(Table3[[#This Row],[city_name]],tb_SVI[city_name_uf],0),5)</f>
        <v>3285</v>
      </c>
      <c r="F1759">
        <f>INDEX(tb_MHDI[],MATCH(Table3[[#This Row],[city_name]],tb_MHDI[mun_uf],0),5)</f>
        <v>0.59299999999999997</v>
      </c>
      <c r="G1759">
        <f>INDEX(tb_MHDI[],MATCH(Table3[[#This Row],[city_name]],tb_MHDI[mun_uf],0),6)</f>
        <v>0.59899999999999998</v>
      </c>
      <c r="H1759">
        <f>INDEX(tb_MHDI[],MATCH(Table3[[#This Row],[city_name]],tb_MHDI[mun_uf],0),7)</f>
        <v>0.69799999999999995</v>
      </c>
      <c r="I1759">
        <f>INDEX(tb_MHDI[],MATCH(Table3[[#This Row],[city_name]],tb_MHDI[mun_uf],0),8)</f>
        <v>0.499</v>
      </c>
      <c r="J1759">
        <f>_xlfn.NUMBERVALUE(INDEX(tb_SVI[],MATCH(Table3[[#This Row],[city_name]],tb_SVI[city_name_uf],0),8),".")</f>
        <v>0.39100000000000001</v>
      </c>
      <c r="K1759">
        <f>_xlfn.NUMBERVALUE(INDEX(tb_SVI[],MATCH(Table3[[#This Row],[city_name]],tb_SVI[city_name_uf],0),9),".")</f>
        <v>0.216</v>
      </c>
      <c r="L1759">
        <f>_xlfn.NUMBERVALUE(INDEX(tb_SVI[],MATCH(Table3[[#This Row],[city_name]],tb_SVI[city_name_uf],0),10),".")</f>
        <v>0.50600000000000001</v>
      </c>
      <c r="M1759">
        <f>_xlfn.NUMBERVALUE(INDEX(tb_SVI[],MATCH(Table3[[#This Row],[city_name]],tb_SVI[city_name_uf],0),11),".")</f>
        <v>0.45100000000000001</v>
      </c>
      <c r="N1759" s="14">
        <f>_xlfn.PERCENTRANK.INC(Table3[MHDI_tot],Table3[[#This Row],[MHDI_tot]],3)</f>
        <v>0.221</v>
      </c>
    </row>
    <row r="1760" spans="1:14" hidden="1" x14ac:dyDescent="0.2">
      <c r="A1760" t="str">
        <f>SVI!F1760</f>
        <v>Pedrinhas/SE</v>
      </c>
      <c r="B1760" t="str">
        <f>INDEX(tb_SVI[],MATCH(Table3[[#This Row],[ibge_cod]],tb_SVI[Município],0),1)</f>
        <v>SE</v>
      </c>
      <c r="C1760" t="str">
        <f>INDEX(tb_SVI[],MATCH(Table3[[#This Row],[city_name]],tb_SVI[city_name_uf],0),3)</f>
        <v>2805109</v>
      </c>
      <c r="D1760" t="s">
        <v>19402</v>
      </c>
      <c r="E1760" s="11">
        <f>INDEX(tb_SVI[],MATCH(Table3[[#This Row],[city_name]],tb_SVI[city_name_uf],0),5)</f>
        <v>9665</v>
      </c>
      <c r="F1760">
        <f>INDEX(tb_MHDI[],MATCH(Table3[[#This Row],[city_name]],tb_MHDI[mun_uf],0),5)</f>
        <v>0.59199999999999997</v>
      </c>
      <c r="G1760">
        <f>INDEX(tb_MHDI[],MATCH(Table3[[#This Row],[city_name]],tb_MHDI[mun_uf],0),6)</f>
        <v>0.56799999999999995</v>
      </c>
      <c r="H1760">
        <f>INDEX(tb_MHDI[],MATCH(Table3[[#This Row],[city_name]],tb_MHDI[mun_uf],0),7)</f>
        <v>0.75</v>
      </c>
      <c r="I1760">
        <f>INDEX(tb_MHDI[],MATCH(Table3[[#This Row],[city_name]],tb_MHDI[mun_uf],0),8)</f>
        <v>0.48599999999999999</v>
      </c>
      <c r="J1760">
        <f>_xlfn.NUMBERVALUE(INDEX(tb_SVI[],MATCH(Table3[[#This Row],[city_name]],tb_SVI[city_name_uf],0),8),".")</f>
        <v>0.54400000000000004</v>
      </c>
      <c r="K1760">
        <f>_xlfn.NUMBERVALUE(INDEX(tb_SVI[],MATCH(Table3[[#This Row],[city_name]],tb_SVI[city_name_uf],0),9),".")</f>
        <v>0.59199999999999997</v>
      </c>
      <c r="L1760">
        <f>_xlfn.NUMBERVALUE(INDEX(tb_SVI[],MATCH(Table3[[#This Row],[city_name]],tb_SVI[city_name_uf],0),10),".")</f>
        <v>0.53500000000000003</v>
      </c>
      <c r="M1760">
        <f>_xlfn.NUMBERVALUE(INDEX(tb_SVI[],MATCH(Table3[[#This Row],[city_name]],tb_SVI[city_name_uf],0),11),".")</f>
        <v>0.505</v>
      </c>
      <c r="N1760" s="14">
        <f>_xlfn.PERCENTRANK.INC(Table3[MHDI_tot],Table3[[#This Row],[MHDI_tot]],3)</f>
        <v>0.214</v>
      </c>
    </row>
    <row r="1761" spans="1:14" hidden="1" x14ac:dyDescent="0.2">
      <c r="A1761" t="str">
        <f>SVI!F1761</f>
        <v>Pinhão/SE</v>
      </c>
      <c r="B1761" t="str">
        <f>INDEX(tb_SVI[],MATCH(Table3[[#This Row],[ibge_cod]],tb_SVI[Município],0),1)</f>
        <v>SE</v>
      </c>
      <c r="C1761" t="str">
        <f>INDEX(tb_SVI[],MATCH(Table3[[#This Row],[city_name]],tb_SVI[city_name_uf],0),3)</f>
        <v>2805208</v>
      </c>
      <c r="D1761" t="s">
        <v>19403</v>
      </c>
      <c r="E1761" s="11">
        <f>INDEX(tb_SVI[],MATCH(Table3[[#This Row],[city_name]],tb_SVI[city_name_uf],0),5)</f>
        <v>6627</v>
      </c>
      <c r="F1761">
        <f>INDEX(tb_MHDI[],MATCH(Table3[[#This Row],[city_name]],tb_MHDI[mun_uf],0),5)</f>
        <v>0.58299999999999996</v>
      </c>
      <c r="G1761">
        <f>INDEX(tb_MHDI[],MATCH(Table3[[#This Row],[city_name]],tb_MHDI[mun_uf],0),6)</f>
        <v>0.57999999999999996</v>
      </c>
      <c r="H1761">
        <f>INDEX(tb_MHDI[],MATCH(Table3[[#This Row],[city_name]],tb_MHDI[mun_uf],0),7)</f>
        <v>0.71099999999999997</v>
      </c>
      <c r="I1761">
        <f>INDEX(tb_MHDI[],MATCH(Table3[[#This Row],[city_name]],tb_MHDI[mun_uf],0),8)</f>
        <v>0.48</v>
      </c>
      <c r="J1761">
        <f>_xlfn.NUMBERVALUE(INDEX(tb_SVI[],MATCH(Table3[[#This Row],[city_name]],tb_SVI[city_name_uf],0),8),".")</f>
        <v>0.41899999999999998</v>
      </c>
      <c r="K1761">
        <f>_xlfn.NUMBERVALUE(INDEX(tb_SVI[],MATCH(Table3[[#This Row],[city_name]],tb_SVI[city_name_uf],0),9),".")</f>
        <v>0.255</v>
      </c>
      <c r="L1761">
        <f>_xlfn.NUMBERVALUE(INDEX(tb_SVI[],MATCH(Table3[[#This Row],[city_name]],tb_SVI[city_name_uf],0),10),".")</f>
        <v>0.55300000000000005</v>
      </c>
      <c r="M1761">
        <f>_xlfn.NUMBERVALUE(INDEX(tb_SVI[],MATCH(Table3[[#This Row],[city_name]],tb_SVI[city_name_uf],0),11),".")</f>
        <v>0.44900000000000001</v>
      </c>
      <c r="N1761" s="14">
        <f>_xlfn.PERCENTRANK.INC(Table3[MHDI_tot],Table3[[#This Row],[MHDI_tot]],3)</f>
        <v>0.17499999999999999</v>
      </c>
    </row>
    <row r="1762" spans="1:14" hidden="1" x14ac:dyDescent="0.2">
      <c r="A1762" t="str">
        <f>SVI!F1762</f>
        <v>Pirambu/SE</v>
      </c>
      <c r="B1762" t="str">
        <f>INDEX(tb_SVI[],MATCH(Table3[[#This Row],[ibge_cod]],tb_SVI[Município],0),1)</f>
        <v>SE</v>
      </c>
      <c r="C1762" t="str">
        <f>INDEX(tb_SVI[],MATCH(Table3[[#This Row],[city_name]],tb_SVI[city_name_uf],0),3)</f>
        <v>2805307</v>
      </c>
      <c r="D1762" t="s">
        <v>19404</v>
      </c>
      <c r="E1762" s="11">
        <f>INDEX(tb_SVI[],MATCH(Table3[[#This Row],[city_name]],tb_SVI[city_name_uf],0),5)</f>
        <v>9359</v>
      </c>
      <c r="F1762">
        <f>INDEX(tb_MHDI[],MATCH(Table3[[#This Row],[city_name]],tb_MHDI[mun_uf],0),5)</f>
        <v>0.60299999999999998</v>
      </c>
      <c r="G1762">
        <f>INDEX(tb_MHDI[],MATCH(Table3[[#This Row],[city_name]],tb_MHDI[mun_uf],0),6)</f>
        <v>0.55800000000000005</v>
      </c>
      <c r="H1762">
        <f>INDEX(tb_MHDI[],MATCH(Table3[[#This Row],[city_name]],tb_MHDI[mun_uf],0),7)</f>
        <v>0.76400000000000001</v>
      </c>
      <c r="I1762">
        <f>INDEX(tb_MHDI[],MATCH(Table3[[#This Row],[city_name]],tb_MHDI[mun_uf],0),8)</f>
        <v>0.51500000000000001</v>
      </c>
      <c r="J1762">
        <f>_xlfn.NUMBERVALUE(INDEX(tb_SVI[],MATCH(Table3[[#This Row],[city_name]],tb_SVI[city_name_uf],0),8),".")</f>
        <v>0.437</v>
      </c>
      <c r="K1762">
        <f>_xlfn.NUMBERVALUE(INDEX(tb_SVI[],MATCH(Table3[[#This Row],[city_name]],tb_SVI[city_name_uf],0),9),".")</f>
        <v>0.188</v>
      </c>
      <c r="L1762">
        <f>_xlfn.NUMBERVALUE(INDEX(tb_SVI[],MATCH(Table3[[#This Row],[city_name]],tb_SVI[city_name_uf],0),10),".")</f>
        <v>0.58099999999999996</v>
      </c>
      <c r="M1762">
        <f>_xlfn.NUMBERVALUE(INDEX(tb_SVI[],MATCH(Table3[[#This Row],[city_name]],tb_SVI[city_name_uf],0),11),".")</f>
        <v>0.54100000000000004</v>
      </c>
      <c r="N1762" s="14">
        <f>_xlfn.PERCENTRANK.INC(Table3[MHDI_tot],Table3[[#This Row],[MHDI_tot]],3)</f>
        <v>0.26300000000000001</v>
      </c>
    </row>
    <row r="1763" spans="1:14" hidden="1" x14ac:dyDescent="0.2">
      <c r="A1763" t="str">
        <f>SVI!F1763</f>
        <v>Porto da Folha/SE</v>
      </c>
      <c r="B1763" t="str">
        <f>INDEX(tb_SVI[],MATCH(Table3[[#This Row],[ibge_cod]],tb_SVI[Município],0),1)</f>
        <v>SE</v>
      </c>
      <c r="C1763" t="str">
        <f>INDEX(tb_SVI[],MATCH(Table3[[#This Row],[city_name]],tb_SVI[city_name_uf],0),3)</f>
        <v>2805604</v>
      </c>
      <c r="D1763" t="s">
        <v>19405</v>
      </c>
      <c r="E1763" s="11">
        <f>INDEX(tb_SVI[],MATCH(Table3[[#This Row],[city_name]],tb_SVI[city_name_uf],0),5)</f>
        <v>28693</v>
      </c>
      <c r="F1763">
        <f>INDEX(tb_MHDI[],MATCH(Table3[[#This Row],[city_name]],tb_MHDI[mun_uf],0),5)</f>
        <v>0.56799999999999995</v>
      </c>
      <c r="G1763">
        <f>INDEX(tb_MHDI[],MATCH(Table3[[#This Row],[city_name]],tb_MHDI[mun_uf],0),6)</f>
        <v>0.53700000000000003</v>
      </c>
      <c r="H1763">
        <f>INDEX(tb_MHDI[],MATCH(Table3[[#This Row],[city_name]],tb_MHDI[mun_uf],0),7)</f>
        <v>0.73899999999999999</v>
      </c>
      <c r="I1763">
        <f>INDEX(tb_MHDI[],MATCH(Table3[[#This Row],[city_name]],tb_MHDI[mun_uf],0),8)</f>
        <v>0.46200000000000002</v>
      </c>
      <c r="J1763">
        <f>_xlfn.NUMBERVALUE(INDEX(tb_SVI[],MATCH(Table3[[#This Row],[city_name]],tb_SVI[city_name_uf],0),8),".")</f>
        <v>0.47399999999999998</v>
      </c>
      <c r="K1763">
        <f>_xlfn.NUMBERVALUE(INDEX(tb_SVI[],MATCH(Table3[[#This Row],[city_name]],tb_SVI[city_name_uf],0),9),".")</f>
        <v>0.22800000000000001</v>
      </c>
      <c r="L1763">
        <f>_xlfn.NUMBERVALUE(INDEX(tb_SVI[],MATCH(Table3[[#This Row],[city_name]],tb_SVI[city_name_uf],0),10),".")</f>
        <v>0.61199999999999999</v>
      </c>
      <c r="M1763">
        <f>_xlfn.NUMBERVALUE(INDEX(tb_SVI[],MATCH(Table3[[#This Row],[city_name]],tb_SVI[city_name_uf],0),11),".")</f>
        <v>0.58199999999999996</v>
      </c>
      <c r="N1763" s="14">
        <f>_xlfn.PERCENTRANK.INC(Table3[MHDI_tot],Table3[[#This Row],[MHDI_tot]],3)</f>
        <v>0.11899999999999999</v>
      </c>
    </row>
    <row r="1764" spans="1:14" hidden="1" x14ac:dyDescent="0.2">
      <c r="A1764" t="str">
        <f>SVI!F1764</f>
        <v>Poço Redondo/SE</v>
      </c>
      <c r="B1764" t="str">
        <f>INDEX(tb_SVI[],MATCH(Table3[[#This Row],[ibge_cod]],tb_SVI[Município],0),1)</f>
        <v>SE</v>
      </c>
      <c r="C1764" t="str">
        <f>INDEX(tb_SVI[],MATCH(Table3[[#This Row],[city_name]],tb_SVI[city_name_uf],0),3)</f>
        <v>2805406</v>
      </c>
      <c r="D1764" t="s">
        <v>19406</v>
      </c>
      <c r="E1764" s="11">
        <f>INDEX(tb_SVI[],MATCH(Table3[[#This Row],[city_name]],tb_SVI[city_name_uf],0),5)</f>
        <v>35122</v>
      </c>
      <c r="F1764">
        <f>INDEX(tb_MHDI[],MATCH(Table3[[#This Row],[city_name]],tb_MHDI[mun_uf],0),5)</f>
        <v>0.52900000000000003</v>
      </c>
      <c r="G1764">
        <f>INDEX(tb_MHDI[],MATCH(Table3[[#This Row],[city_name]],tb_MHDI[mun_uf],0),6)</f>
        <v>0.51900000000000002</v>
      </c>
      <c r="H1764">
        <f>INDEX(tb_MHDI[],MATCH(Table3[[#This Row],[city_name]],tb_MHDI[mun_uf],0),7)</f>
        <v>0.76</v>
      </c>
      <c r="I1764">
        <f>INDEX(tb_MHDI[],MATCH(Table3[[#This Row],[city_name]],tb_MHDI[mun_uf],0),8)</f>
        <v>0.376</v>
      </c>
      <c r="J1764">
        <f>_xlfn.NUMBERVALUE(INDEX(tb_SVI[],MATCH(Table3[[#This Row],[city_name]],tb_SVI[city_name_uf],0),8),".")</f>
        <v>0.498</v>
      </c>
      <c r="K1764">
        <f>_xlfn.NUMBERVALUE(INDEX(tb_SVI[],MATCH(Table3[[#This Row],[city_name]],tb_SVI[city_name_uf],0),9),".")</f>
        <v>0.25700000000000001</v>
      </c>
      <c r="L1764">
        <f>_xlfn.NUMBERVALUE(INDEX(tb_SVI[],MATCH(Table3[[#This Row],[city_name]],tb_SVI[city_name_uf],0),10),".")</f>
        <v>0.64700000000000002</v>
      </c>
      <c r="M1764">
        <f>_xlfn.NUMBERVALUE(INDEX(tb_SVI[],MATCH(Table3[[#This Row],[city_name]],tb_SVI[city_name_uf],0),11),".")</f>
        <v>0.58899999999999997</v>
      </c>
      <c r="N1764" s="14">
        <f>_xlfn.PERCENTRANK.INC(Table3[MHDI_tot],Table3[[#This Row],[MHDI_tot]],3)</f>
        <v>2.8000000000000001E-2</v>
      </c>
    </row>
    <row r="1765" spans="1:14" hidden="1" x14ac:dyDescent="0.2">
      <c r="A1765" t="str">
        <f>SVI!F1765</f>
        <v>Poço Verde/SE</v>
      </c>
      <c r="B1765" t="str">
        <f>INDEX(tb_SVI[],MATCH(Table3[[#This Row],[ibge_cod]],tb_SVI[Município],0),1)</f>
        <v>SE</v>
      </c>
      <c r="C1765" t="str">
        <f>INDEX(tb_SVI[],MATCH(Table3[[#This Row],[city_name]],tb_SVI[city_name_uf],0),3)</f>
        <v>2805505</v>
      </c>
      <c r="D1765" t="s">
        <v>19407</v>
      </c>
      <c r="E1765" s="11">
        <f>INDEX(tb_SVI[],MATCH(Table3[[#This Row],[city_name]],tb_SVI[city_name_uf],0),5)</f>
        <v>23867</v>
      </c>
      <c r="F1765">
        <f>INDEX(tb_MHDI[],MATCH(Table3[[#This Row],[city_name]],tb_MHDI[mun_uf],0),5)</f>
        <v>0.56100000000000005</v>
      </c>
      <c r="G1765">
        <f>INDEX(tb_MHDI[],MATCH(Table3[[#This Row],[city_name]],tb_MHDI[mun_uf],0),6)</f>
        <v>0.56299999999999994</v>
      </c>
      <c r="H1765">
        <f>INDEX(tb_MHDI[],MATCH(Table3[[#This Row],[city_name]],tb_MHDI[mun_uf],0),7)</f>
        <v>0.751</v>
      </c>
      <c r="I1765">
        <f>INDEX(tb_MHDI[],MATCH(Table3[[#This Row],[city_name]],tb_MHDI[mun_uf],0),8)</f>
        <v>0.41699999999999998</v>
      </c>
      <c r="J1765">
        <f>_xlfn.NUMBERVALUE(INDEX(tb_SVI[],MATCH(Table3[[#This Row],[city_name]],tb_SVI[city_name_uf],0),8),".")</f>
        <v>0.443</v>
      </c>
      <c r="K1765">
        <f>_xlfn.NUMBERVALUE(INDEX(tb_SVI[],MATCH(Table3[[#This Row],[city_name]],tb_SVI[city_name_uf],0),9),".")</f>
        <v>0.218</v>
      </c>
      <c r="L1765">
        <f>_xlfn.NUMBERVALUE(INDEX(tb_SVI[],MATCH(Table3[[#This Row],[city_name]],tb_SVI[city_name_uf],0),10),".")</f>
        <v>0.54800000000000004</v>
      </c>
      <c r="M1765">
        <f>_xlfn.NUMBERVALUE(INDEX(tb_SVI[],MATCH(Table3[[#This Row],[city_name]],tb_SVI[city_name_uf],0),11),".")</f>
        <v>0.56200000000000006</v>
      </c>
      <c r="N1765" s="14">
        <f>_xlfn.PERCENTRANK.INC(Table3[MHDI_tot],Table3[[#This Row],[MHDI_tot]],3)</f>
        <v>9.1999999999999998E-2</v>
      </c>
    </row>
    <row r="1766" spans="1:14" hidden="1" x14ac:dyDescent="0.2">
      <c r="A1766" t="str">
        <f>SVI!F1766</f>
        <v>Propriá/SE</v>
      </c>
      <c r="B1766" t="str">
        <f>INDEX(tb_SVI[],MATCH(Table3[[#This Row],[ibge_cod]],tb_SVI[Município],0),1)</f>
        <v>SE</v>
      </c>
      <c r="C1766" t="str">
        <f>INDEX(tb_SVI[],MATCH(Table3[[#This Row],[city_name]],tb_SVI[city_name_uf],0),3)</f>
        <v>2805703</v>
      </c>
      <c r="D1766" t="s">
        <v>19408</v>
      </c>
      <c r="E1766" s="11">
        <f>INDEX(tb_SVI[],MATCH(Table3[[#This Row],[city_name]],tb_SVI[city_name_uf],0),5)</f>
        <v>29692</v>
      </c>
      <c r="F1766">
        <f>INDEX(tb_MHDI[],MATCH(Table3[[#This Row],[city_name]],tb_MHDI[mun_uf],0),5)</f>
        <v>0.66100000000000003</v>
      </c>
      <c r="G1766">
        <f>INDEX(tb_MHDI[],MATCH(Table3[[#This Row],[city_name]],tb_MHDI[mun_uf],0),6)</f>
        <v>0.629</v>
      </c>
      <c r="H1766">
        <f>INDEX(tb_MHDI[],MATCH(Table3[[#This Row],[city_name]],tb_MHDI[mun_uf],0),7)</f>
        <v>0.77600000000000002</v>
      </c>
      <c r="I1766">
        <f>INDEX(tb_MHDI[],MATCH(Table3[[#This Row],[city_name]],tb_MHDI[mun_uf],0),8)</f>
        <v>0.59299999999999997</v>
      </c>
      <c r="J1766">
        <f>_xlfn.NUMBERVALUE(INDEX(tb_SVI[],MATCH(Table3[[#This Row],[city_name]],tb_SVI[city_name_uf],0),8),".")</f>
        <v>0.34399999999999997</v>
      </c>
      <c r="K1766">
        <f>_xlfn.NUMBERVALUE(INDEX(tb_SVI[],MATCH(Table3[[#This Row],[city_name]],tb_SVI[city_name_uf],0),9),".")</f>
        <v>0.11600000000000001</v>
      </c>
      <c r="L1766">
        <f>_xlfn.NUMBERVALUE(INDEX(tb_SVI[],MATCH(Table3[[#This Row],[city_name]],tb_SVI[city_name_uf],0),10),".")</f>
        <v>0.47499999999999998</v>
      </c>
      <c r="M1766">
        <f>_xlfn.NUMBERVALUE(INDEX(tb_SVI[],MATCH(Table3[[#This Row],[city_name]],tb_SVI[city_name_uf],0),11),".")</f>
        <v>0.442</v>
      </c>
      <c r="N1766" s="14">
        <f>_xlfn.PERCENTRANK.INC(Table3[MHDI_tot],Table3[[#This Row],[MHDI_tot]],3)</f>
        <v>0.47899999999999998</v>
      </c>
    </row>
    <row r="1767" spans="1:14" hidden="1" x14ac:dyDescent="0.2">
      <c r="A1767" t="str">
        <f>SVI!F1767</f>
        <v>Riachuelo/SE</v>
      </c>
      <c r="B1767" t="str">
        <f>INDEX(tb_SVI[],MATCH(Table3[[#This Row],[ibge_cod]],tb_SVI[Município],0),1)</f>
        <v>SE</v>
      </c>
      <c r="C1767" t="str">
        <f>INDEX(tb_SVI[],MATCH(Table3[[#This Row],[city_name]],tb_SVI[city_name_uf],0),3)</f>
        <v>2805901</v>
      </c>
      <c r="D1767" t="s">
        <v>19409</v>
      </c>
      <c r="E1767" s="11">
        <f>INDEX(tb_SVI[],MATCH(Table3[[#This Row],[city_name]],tb_SVI[city_name_uf],0),5)</f>
        <v>10284</v>
      </c>
      <c r="F1767">
        <f>INDEX(tb_MHDI[],MATCH(Table3[[#This Row],[city_name]],tb_MHDI[mun_uf],0),5)</f>
        <v>0.61699999999999999</v>
      </c>
      <c r="G1767">
        <f>INDEX(tb_MHDI[],MATCH(Table3[[#This Row],[city_name]],tb_MHDI[mun_uf],0),6)</f>
        <v>0.59099999999999997</v>
      </c>
      <c r="H1767">
        <f>INDEX(tb_MHDI[],MATCH(Table3[[#This Row],[city_name]],tb_MHDI[mun_uf],0),7)</f>
        <v>0.76600000000000001</v>
      </c>
      <c r="I1767">
        <f>INDEX(tb_MHDI[],MATCH(Table3[[#This Row],[city_name]],tb_MHDI[mun_uf],0),8)</f>
        <v>0.52</v>
      </c>
      <c r="J1767">
        <f>_xlfn.NUMBERVALUE(INDEX(tb_SVI[],MATCH(Table3[[#This Row],[city_name]],tb_SVI[city_name_uf],0),8),".")</f>
        <v>0.40899999999999997</v>
      </c>
      <c r="K1767">
        <f>_xlfn.NUMBERVALUE(INDEX(tb_SVI[],MATCH(Table3[[#This Row],[city_name]],tb_SVI[city_name_uf],0),9),".")</f>
        <v>0.17299999999999999</v>
      </c>
      <c r="L1767">
        <f>_xlfn.NUMBERVALUE(INDEX(tb_SVI[],MATCH(Table3[[#This Row],[city_name]],tb_SVI[city_name_uf],0),10),".")</f>
        <v>0.53300000000000003</v>
      </c>
      <c r="M1767">
        <f>_xlfn.NUMBERVALUE(INDEX(tb_SVI[],MATCH(Table3[[#This Row],[city_name]],tb_SVI[city_name_uf],0),11),".")</f>
        <v>0.52100000000000002</v>
      </c>
      <c r="N1767" s="14">
        <f>_xlfn.PERCENTRANK.INC(Table3[MHDI_tot],Table3[[#This Row],[MHDI_tot]],3)</f>
        <v>0.32200000000000001</v>
      </c>
    </row>
    <row r="1768" spans="1:14" hidden="1" x14ac:dyDescent="0.2">
      <c r="A1768" t="str">
        <f>SVI!F1768</f>
        <v>Riachão do Dantas/SE</v>
      </c>
      <c r="B1768" t="str">
        <f>INDEX(tb_SVI[],MATCH(Table3[[#This Row],[ibge_cod]],tb_SVI[Município],0),1)</f>
        <v>SE</v>
      </c>
      <c r="C1768" t="str">
        <f>INDEX(tb_SVI[],MATCH(Table3[[#This Row],[city_name]],tb_SVI[city_name_uf],0),3)</f>
        <v>2805802</v>
      </c>
      <c r="D1768" t="s">
        <v>19410</v>
      </c>
      <c r="E1768" s="11">
        <f>INDEX(tb_SVI[],MATCH(Table3[[#This Row],[city_name]],tb_SVI[city_name_uf],0),5)</f>
        <v>19809</v>
      </c>
      <c r="F1768">
        <f>INDEX(tb_MHDI[],MATCH(Table3[[#This Row],[city_name]],tb_MHDI[mun_uf],0),5)</f>
        <v>0.53900000000000003</v>
      </c>
      <c r="G1768">
        <f>INDEX(tb_MHDI[],MATCH(Table3[[#This Row],[city_name]],tb_MHDI[mun_uf],0),6)</f>
        <v>0.52700000000000002</v>
      </c>
      <c r="H1768">
        <f>INDEX(tb_MHDI[],MATCH(Table3[[#This Row],[city_name]],tb_MHDI[mun_uf],0),7)</f>
        <v>0.78100000000000003</v>
      </c>
      <c r="I1768">
        <f>INDEX(tb_MHDI[],MATCH(Table3[[#This Row],[city_name]],tb_MHDI[mun_uf],0),8)</f>
        <v>0.38100000000000001</v>
      </c>
      <c r="J1768">
        <f>_xlfn.NUMBERVALUE(INDEX(tb_SVI[],MATCH(Table3[[#This Row],[city_name]],tb_SVI[city_name_uf],0),8),".")</f>
        <v>0.49199999999999999</v>
      </c>
      <c r="K1768">
        <f>_xlfn.NUMBERVALUE(INDEX(tb_SVI[],MATCH(Table3[[#This Row],[city_name]],tb_SVI[city_name_uf],0),9),".")</f>
        <v>0.373</v>
      </c>
      <c r="L1768">
        <f>_xlfn.NUMBERVALUE(INDEX(tb_SVI[],MATCH(Table3[[#This Row],[city_name]],tb_SVI[city_name_uf],0),10),".")</f>
        <v>0.59499999999999997</v>
      </c>
      <c r="M1768">
        <f>_xlfn.NUMBERVALUE(INDEX(tb_SVI[],MATCH(Table3[[#This Row],[city_name]],tb_SVI[city_name_uf],0),11),".")</f>
        <v>0.50900000000000001</v>
      </c>
      <c r="N1768" s="14">
        <f>_xlfn.PERCENTRANK.INC(Table3[MHDI_tot],Table3[[#This Row],[MHDI_tot]],3)</f>
        <v>0.04</v>
      </c>
    </row>
    <row r="1769" spans="1:14" hidden="1" x14ac:dyDescent="0.2">
      <c r="A1769" t="str">
        <f>SVI!F1769</f>
        <v>Japoatã/SE</v>
      </c>
      <c r="B1769" t="str">
        <f>INDEX(tb_SVI[],MATCH(Table3[[#This Row],[ibge_cod]],tb_SVI[Município],0),1)</f>
        <v>SE</v>
      </c>
      <c r="C1769" t="str">
        <f>INDEX(tb_SVI[],MATCH(Table3[[#This Row],[city_name]],tb_SVI[city_name_uf],0),3)</f>
        <v>2803401</v>
      </c>
      <c r="D1769" t="s">
        <v>19411</v>
      </c>
      <c r="E1769" s="11">
        <f>INDEX(tb_SVI[],MATCH(Table3[[#This Row],[city_name]],tb_SVI[city_name_uf],0),5)</f>
        <v>13429</v>
      </c>
      <c r="F1769">
        <f>INDEX(tb_MHDI[],MATCH(Table3[[#This Row],[city_name]],tb_MHDI[mun_uf],0),5)</f>
        <v>0.56000000000000005</v>
      </c>
      <c r="G1769">
        <f>INDEX(tb_MHDI[],MATCH(Table3[[#This Row],[city_name]],tb_MHDI[mun_uf],0),6)</f>
        <v>0.55100000000000005</v>
      </c>
      <c r="H1769">
        <f>INDEX(tb_MHDI[],MATCH(Table3[[#This Row],[city_name]],tb_MHDI[mun_uf],0),7)</f>
        <v>0.7</v>
      </c>
      <c r="I1769">
        <f>INDEX(tb_MHDI[],MATCH(Table3[[#This Row],[city_name]],tb_MHDI[mun_uf],0),8)</f>
        <v>0.45500000000000002</v>
      </c>
      <c r="J1769">
        <f>_xlfn.NUMBERVALUE(INDEX(tb_SVI[],MATCH(Table3[[#This Row],[city_name]],tb_SVI[city_name_uf],0),8),".")</f>
        <v>0.46600000000000003</v>
      </c>
      <c r="K1769">
        <f>_xlfn.NUMBERVALUE(INDEX(tb_SVI[],MATCH(Table3[[#This Row],[city_name]],tb_SVI[city_name_uf],0),9),".")</f>
        <v>0.29799999999999999</v>
      </c>
      <c r="L1769">
        <f>_xlfn.NUMBERVALUE(INDEX(tb_SVI[],MATCH(Table3[[#This Row],[city_name]],tb_SVI[city_name_uf],0),10),".")</f>
        <v>0.63400000000000001</v>
      </c>
      <c r="M1769">
        <f>_xlfn.NUMBERVALUE(INDEX(tb_SVI[],MATCH(Table3[[#This Row],[city_name]],tb_SVI[city_name_uf],0),11),".")</f>
        <v>0.46500000000000002</v>
      </c>
      <c r="N1769" s="14">
        <f>_xlfn.PERCENTRANK.INC(Table3[MHDI_tot],Table3[[#This Row],[MHDI_tot]],3)</f>
        <v>8.8999999999999996E-2</v>
      </c>
    </row>
    <row r="1770" spans="1:14" hidden="1" x14ac:dyDescent="0.2">
      <c r="A1770" t="str">
        <f>SVI!F1770</f>
        <v>Lagarto/SE</v>
      </c>
      <c r="B1770" t="str">
        <f>INDEX(tb_SVI[],MATCH(Table3[[#This Row],[ibge_cod]],tb_SVI[Município],0),1)</f>
        <v>SE</v>
      </c>
      <c r="C1770" t="str">
        <f>INDEX(tb_SVI[],MATCH(Table3[[#This Row],[city_name]],tb_SVI[city_name_uf],0),3)</f>
        <v>2803500</v>
      </c>
      <c r="D1770" t="s">
        <v>19412</v>
      </c>
      <c r="E1770" s="11">
        <f>INDEX(tb_SVI[],MATCH(Table3[[#This Row],[city_name]],tb_SVI[city_name_uf],0),5)</f>
        <v>105221</v>
      </c>
      <c r="F1770">
        <f>INDEX(tb_MHDI[],MATCH(Table3[[#This Row],[city_name]],tb_MHDI[mun_uf],0),5)</f>
        <v>0.625</v>
      </c>
      <c r="G1770">
        <f>INDEX(tb_MHDI[],MATCH(Table3[[#This Row],[city_name]],tb_MHDI[mun_uf],0),6)</f>
        <v>0.61299999999999999</v>
      </c>
      <c r="H1770">
        <f>INDEX(tb_MHDI[],MATCH(Table3[[#This Row],[city_name]],tb_MHDI[mun_uf],0),7)</f>
        <v>0.77500000000000002</v>
      </c>
      <c r="I1770">
        <f>INDEX(tb_MHDI[],MATCH(Table3[[#This Row],[city_name]],tb_MHDI[mun_uf],0),8)</f>
        <v>0.51500000000000001</v>
      </c>
      <c r="J1770">
        <f>_xlfn.NUMBERVALUE(INDEX(tb_SVI[],MATCH(Table3[[#This Row],[city_name]],tb_SVI[city_name_uf],0),8),".")</f>
        <v>0.375</v>
      </c>
      <c r="K1770">
        <f>_xlfn.NUMBERVALUE(INDEX(tb_SVI[],MATCH(Table3[[#This Row],[city_name]],tb_SVI[city_name_uf],0),9),".")</f>
        <v>0.218</v>
      </c>
      <c r="L1770">
        <f>_xlfn.NUMBERVALUE(INDEX(tb_SVI[],MATCH(Table3[[#This Row],[city_name]],tb_SVI[city_name_uf],0),10),".")</f>
        <v>0.48799999999999999</v>
      </c>
      <c r="M1770">
        <f>_xlfn.NUMBERVALUE(INDEX(tb_SVI[],MATCH(Table3[[#This Row],[city_name]],tb_SVI[city_name_uf],0),11),".")</f>
        <v>0.41799999999999998</v>
      </c>
      <c r="N1770" s="14">
        <f>_xlfn.PERCENTRANK.INC(Table3[MHDI_tot],Table3[[#This Row],[MHDI_tot]],3)</f>
        <v>0.35199999999999998</v>
      </c>
    </row>
    <row r="1771" spans="1:14" hidden="1" x14ac:dyDescent="0.2">
      <c r="A1771" t="str">
        <f>SVI!F1771</f>
        <v>Laranjeiras/SE</v>
      </c>
      <c r="B1771" t="str">
        <f>INDEX(tb_SVI[],MATCH(Table3[[#This Row],[ibge_cod]],tb_SVI[Município],0),1)</f>
        <v>SE</v>
      </c>
      <c r="C1771" t="str">
        <f>INDEX(tb_SVI[],MATCH(Table3[[#This Row],[city_name]],tb_SVI[city_name_uf],0),3)</f>
        <v>2803609</v>
      </c>
      <c r="D1771" t="s">
        <v>19413</v>
      </c>
      <c r="E1771" s="11">
        <f>INDEX(tb_SVI[],MATCH(Table3[[#This Row],[city_name]],tb_SVI[city_name_uf],0),5)</f>
        <v>30080</v>
      </c>
      <c r="F1771">
        <f>INDEX(tb_MHDI[],MATCH(Table3[[#This Row],[city_name]],tb_MHDI[mun_uf],0),5)</f>
        <v>0.64200000000000002</v>
      </c>
      <c r="G1771">
        <f>INDEX(tb_MHDI[],MATCH(Table3[[#This Row],[city_name]],tb_MHDI[mun_uf],0),6)</f>
        <v>0.58899999999999997</v>
      </c>
      <c r="H1771">
        <f>INDEX(tb_MHDI[],MATCH(Table3[[#This Row],[city_name]],tb_MHDI[mun_uf],0),7)</f>
        <v>0.77200000000000002</v>
      </c>
      <c r="I1771">
        <f>INDEX(tb_MHDI[],MATCH(Table3[[#This Row],[city_name]],tb_MHDI[mun_uf],0),8)</f>
        <v>0.58199999999999996</v>
      </c>
      <c r="J1771">
        <f>_xlfn.NUMBERVALUE(INDEX(tb_SVI[],MATCH(Table3[[#This Row],[city_name]],tb_SVI[city_name_uf],0),8),".")</f>
        <v>0.39100000000000001</v>
      </c>
      <c r="K1771">
        <f>_xlfn.NUMBERVALUE(INDEX(tb_SVI[],MATCH(Table3[[#This Row],[city_name]],tb_SVI[city_name_uf],0),9),".")</f>
        <v>0.222</v>
      </c>
      <c r="L1771">
        <f>_xlfn.NUMBERVALUE(INDEX(tb_SVI[],MATCH(Table3[[#This Row],[city_name]],tb_SVI[city_name_uf],0),10),".")</f>
        <v>0.46400000000000002</v>
      </c>
      <c r="M1771">
        <f>_xlfn.NUMBERVALUE(INDEX(tb_SVI[],MATCH(Table3[[#This Row],[city_name]],tb_SVI[city_name_uf],0),11),".")</f>
        <v>0.48699999999999999</v>
      </c>
      <c r="N1771" s="14">
        <f>_xlfn.PERCENTRANK.INC(Table3[MHDI_tot],Table3[[#This Row],[MHDI_tot]],3)</f>
        <v>0.41099999999999998</v>
      </c>
    </row>
    <row r="1772" spans="1:14" hidden="1" x14ac:dyDescent="0.2">
      <c r="A1772" t="str">
        <f>SVI!F1772</f>
        <v>Macambira/SE</v>
      </c>
      <c r="B1772" t="str">
        <f>INDEX(tb_SVI[],MATCH(Table3[[#This Row],[ibge_cod]],tb_SVI[Município],0),1)</f>
        <v>SE</v>
      </c>
      <c r="C1772" t="str">
        <f>INDEX(tb_SVI[],MATCH(Table3[[#This Row],[city_name]],tb_SVI[city_name_uf],0),3)</f>
        <v>2803708</v>
      </c>
      <c r="D1772" t="s">
        <v>19414</v>
      </c>
      <c r="E1772" s="11">
        <f>INDEX(tb_SVI[],MATCH(Table3[[#This Row],[city_name]],tb_SVI[city_name_uf],0),5)</f>
        <v>6961</v>
      </c>
      <c r="F1772">
        <f>INDEX(tb_MHDI[],MATCH(Table3[[#This Row],[city_name]],tb_MHDI[mun_uf],0),5)</f>
        <v>0.58299999999999996</v>
      </c>
      <c r="G1772">
        <f>INDEX(tb_MHDI[],MATCH(Table3[[#This Row],[city_name]],tb_MHDI[mun_uf],0),6)</f>
        <v>0.57299999999999995</v>
      </c>
      <c r="H1772">
        <f>INDEX(tb_MHDI[],MATCH(Table3[[#This Row],[city_name]],tb_MHDI[mun_uf],0),7)</f>
        <v>0.72799999999999998</v>
      </c>
      <c r="I1772">
        <f>INDEX(tb_MHDI[],MATCH(Table3[[#This Row],[city_name]],tb_MHDI[mun_uf],0),8)</f>
        <v>0.47399999999999998</v>
      </c>
      <c r="J1772">
        <f>_xlfn.NUMBERVALUE(INDEX(tb_SVI[],MATCH(Table3[[#This Row],[city_name]],tb_SVI[city_name_uf],0),8),".")</f>
        <v>0.441</v>
      </c>
      <c r="K1772">
        <f>_xlfn.NUMBERVALUE(INDEX(tb_SVI[],MATCH(Table3[[#This Row],[city_name]],tb_SVI[city_name_uf],0),9),".")</f>
        <v>0.374</v>
      </c>
      <c r="L1772">
        <f>_xlfn.NUMBERVALUE(INDEX(tb_SVI[],MATCH(Table3[[#This Row],[city_name]],tb_SVI[city_name_uf],0),10),".")</f>
        <v>0.53200000000000003</v>
      </c>
      <c r="M1772">
        <f>_xlfn.NUMBERVALUE(INDEX(tb_SVI[],MATCH(Table3[[#This Row],[city_name]],tb_SVI[city_name_uf],0),11),".")</f>
        <v>0.41699999999999998</v>
      </c>
      <c r="N1772" s="14">
        <f>_xlfn.PERCENTRANK.INC(Table3[MHDI_tot],Table3[[#This Row],[MHDI_tot]],3)</f>
        <v>0.17499999999999999</v>
      </c>
    </row>
    <row r="1773" spans="1:14" hidden="1" x14ac:dyDescent="0.2">
      <c r="A1773" t="str">
        <f>SVI!F1773</f>
        <v>Malhada dos Bois/SE</v>
      </c>
      <c r="B1773" t="str">
        <f>INDEX(tb_SVI[],MATCH(Table3[[#This Row],[ibge_cod]],tb_SVI[Município],0),1)</f>
        <v>SE</v>
      </c>
      <c r="C1773" t="str">
        <f>INDEX(tb_SVI[],MATCH(Table3[[#This Row],[city_name]],tb_SVI[city_name_uf],0),3)</f>
        <v>2803807</v>
      </c>
      <c r="D1773" t="s">
        <v>19415</v>
      </c>
      <c r="E1773" s="11">
        <f>INDEX(tb_SVI[],MATCH(Table3[[#This Row],[city_name]],tb_SVI[city_name_uf],0),5)</f>
        <v>3699</v>
      </c>
      <c r="F1773">
        <f>INDEX(tb_MHDI[],MATCH(Table3[[#This Row],[city_name]],tb_MHDI[mun_uf],0),5)</f>
        <v>0.59899999999999998</v>
      </c>
      <c r="G1773">
        <f>INDEX(tb_MHDI[],MATCH(Table3[[#This Row],[city_name]],tb_MHDI[mun_uf],0),6)</f>
        <v>0.56000000000000005</v>
      </c>
      <c r="H1773">
        <f>INDEX(tb_MHDI[],MATCH(Table3[[#This Row],[city_name]],tb_MHDI[mun_uf],0),7)</f>
        <v>0.72199999999999998</v>
      </c>
      <c r="I1773">
        <f>INDEX(tb_MHDI[],MATCH(Table3[[#This Row],[city_name]],tb_MHDI[mun_uf],0),8)</f>
        <v>0.53100000000000003</v>
      </c>
      <c r="J1773">
        <f>_xlfn.NUMBERVALUE(INDEX(tb_SVI[],MATCH(Table3[[#This Row],[city_name]],tb_SVI[city_name_uf],0),8),".")</f>
        <v>0.40300000000000002</v>
      </c>
      <c r="K1773">
        <f>_xlfn.NUMBERVALUE(INDEX(tb_SVI[],MATCH(Table3[[#This Row],[city_name]],tb_SVI[city_name_uf],0),9),".")</f>
        <v>0.16500000000000001</v>
      </c>
      <c r="L1773">
        <f>_xlfn.NUMBERVALUE(INDEX(tb_SVI[],MATCH(Table3[[#This Row],[city_name]],tb_SVI[city_name_uf],0),10),".")</f>
        <v>0.503</v>
      </c>
      <c r="M1773">
        <f>_xlfn.NUMBERVALUE(INDEX(tb_SVI[],MATCH(Table3[[#This Row],[city_name]],tb_SVI[city_name_uf],0),11),".")</f>
        <v>0.54200000000000004</v>
      </c>
      <c r="N1773" s="14">
        <f>_xlfn.PERCENTRANK.INC(Table3[MHDI_tot],Table3[[#This Row],[MHDI_tot]],3)</f>
        <v>0.245</v>
      </c>
    </row>
    <row r="1774" spans="1:14" hidden="1" x14ac:dyDescent="0.2">
      <c r="A1774" t="str">
        <f>SVI!F1774</f>
        <v>Malhador/SE</v>
      </c>
      <c r="B1774" t="str">
        <f>INDEX(tb_SVI[],MATCH(Table3[[#This Row],[ibge_cod]],tb_SVI[Município],0),1)</f>
        <v>SE</v>
      </c>
      <c r="C1774" t="str">
        <f>INDEX(tb_SVI[],MATCH(Table3[[#This Row],[city_name]],tb_SVI[city_name_uf],0),3)</f>
        <v>2803906</v>
      </c>
      <c r="D1774" t="s">
        <v>19416</v>
      </c>
      <c r="E1774" s="11">
        <f>INDEX(tb_SVI[],MATCH(Table3[[#This Row],[city_name]],tb_SVI[city_name_uf],0),5)</f>
        <v>12653</v>
      </c>
      <c r="F1774">
        <f>INDEX(tb_MHDI[],MATCH(Table3[[#This Row],[city_name]],tb_MHDI[mun_uf],0),5)</f>
        <v>0.58699999999999997</v>
      </c>
      <c r="G1774">
        <f>INDEX(tb_MHDI[],MATCH(Table3[[#This Row],[city_name]],tb_MHDI[mun_uf],0),6)</f>
        <v>0.58699999999999997</v>
      </c>
      <c r="H1774">
        <f>INDEX(tb_MHDI[],MATCH(Table3[[#This Row],[city_name]],tb_MHDI[mun_uf],0),7)</f>
        <v>0.78100000000000003</v>
      </c>
      <c r="I1774">
        <f>INDEX(tb_MHDI[],MATCH(Table3[[#This Row],[city_name]],tb_MHDI[mun_uf],0),8)</f>
        <v>0.442</v>
      </c>
      <c r="J1774">
        <f>_xlfn.NUMBERVALUE(INDEX(tb_SVI[],MATCH(Table3[[#This Row],[city_name]],tb_SVI[city_name_uf],0),8),".")</f>
        <v>0.39500000000000002</v>
      </c>
      <c r="K1774">
        <f>_xlfn.NUMBERVALUE(INDEX(tb_SVI[],MATCH(Table3[[#This Row],[city_name]],tb_SVI[city_name_uf],0),9),".")</f>
        <v>0.248</v>
      </c>
      <c r="L1774">
        <f>_xlfn.NUMBERVALUE(INDEX(tb_SVI[],MATCH(Table3[[#This Row],[city_name]],tb_SVI[city_name_uf],0),10),".")</f>
        <v>0.52500000000000002</v>
      </c>
      <c r="M1774">
        <f>_xlfn.NUMBERVALUE(INDEX(tb_SVI[],MATCH(Table3[[#This Row],[city_name]],tb_SVI[city_name_uf],0),11),".")</f>
        <v>0.41199999999999998</v>
      </c>
      <c r="N1774" s="14">
        <f>_xlfn.PERCENTRANK.INC(Table3[MHDI_tot],Table3[[#This Row],[MHDI_tot]],3)</f>
        <v>0.192</v>
      </c>
    </row>
    <row r="1775" spans="1:14" hidden="1" x14ac:dyDescent="0.2">
      <c r="A1775" t="str">
        <f>SVI!F1775</f>
        <v>Maruim/SE</v>
      </c>
      <c r="B1775" t="str">
        <f>INDEX(tb_SVI[],MATCH(Table3[[#This Row],[ibge_cod]],tb_SVI[Município],0),1)</f>
        <v>SE</v>
      </c>
      <c r="C1775" t="str">
        <f>INDEX(tb_SVI[],MATCH(Table3[[#This Row],[city_name]],tb_SVI[city_name_uf],0),3)</f>
        <v>2804003</v>
      </c>
      <c r="D1775" t="s">
        <v>19417</v>
      </c>
      <c r="E1775" s="11">
        <f>INDEX(tb_SVI[],MATCH(Table3[[#This Row],[city_name]],tb_SVI[city_name_uf],0),5)</f>
        <v>17271</v>
      </c>
      <c r="F1775">
        <f>INDEX(tb_MHDI[],MATCH(Table3[[#This Row],[city_name]],tb_MHDI[mun_uf],0),5)</f>
        <v>0.61799999999999999</v>
      </c>
      <c r="G1775">
        <f>INDEX(tb_MHDI[],MATCH(Table3[[#This Row],[city_name]],tb_MHDI[mun_uf],0),6)</f>
        <v>0.59</v>
      </c>
      <c r="H1775">
        <f>INDEX(tb_MHDI[],MATCH(Table3[[#This Row],[city_name]],tb_MHDI[mun_uf],0),7)</f>
        <v>0.78100000000000003</v>
      </c>
      <c r="I1775">
        <f>INDEX(tb_MHDI[],MATCH(Table3[[#This Row],[city_name]],tb_MHDI[mun_uf],0),8)</f>
        <v>0.51100000000000001</v>
      </c>
      <c r="J1775">
        <f>_xlfn.NUMBERVALUE(INDEX(tb_SVI[],MATCH(Table3[[#This Row],[city_name]],tb_SVI[city_name_uf],0),8),".")</f>
        <v>0.434</v>
      </c>
      <c r="K1775">
        <f>_xlfn.NUMBERVALUE(INDEX(tb_SVI[],MATCH(Table3[[#This Row],[city_name]],tb_SVI[city_name_uf],0),9),".")</f>
        <v>0.26800000000000002</v>
      </c>
      <c r="L1775">
        <f>_xlfn.NUMBERVALUE(INDEX(tb_SVI[],MATCH(Table3[[#This Row],[city_name]],tb_SVI[city_name_uf],0),10),".")</f>
        <v>0.54600000000000004</v>
      </c>
      <c r="M1775">
        <f>_xlfn.NUMBERVALUE(INDEX(tb_SVI[],MATCH(Table3[[#This Row],[city_name]],tb_SVI[city_name_uf],0),11),".")</f>
        <v>0.48899999999999999</v>
      </c>
      <c r="N1775" s="14">
        <f>_xlfn.PERCENTRANK.INC(Table3[MHDI_tot],Table3[[#This Row],[MHDI_tot]],3)</f>
        <v>0.32500000000000001</v>
      </c>
    </row>
    <row r="1776" spans="1:14" hidden="1" x14ac:dyDescent="0.2">
      <c r="A1776" t="str">
        <f>SVI!F1776</f>
        <v>Moita Bonita/SE</v>
      </c>
      <c r="B1776" t="str">
        <f>INDEX(tb_SVI[],MATCH(Table3[[#This Row],[ibge_cod]],tb_SVI[Município],0),1)</f>
        <v>SE</v>
      </c>
      <c r="C1776" t="str">
        <f>INDEX(tb_SVI[],MATCH(Table3[[#This Row],[city_name]],tb_SVI[city_name_uf],0),3)</f>
        <v>2804102</v>
      </c>
      <c r="D1776" t="s">
        <v>19418</v>
      </c>
      <c r="E1776" s="11">
        <f>INDEX(tb_SVI[],MATCH(Table3[[#This Row],[city_name]],tb_SVI[city_name_uf],0),5)</f>
        <v>11348</v>
      </c>
      <c r="F1776">
        <f>INDEX(tb_MHDI[],MATCH(Table3[[#This Row],[city_name]],tb_MHDI[mun_uf],0),5)</f>
        <v>0.58699999999999997</v>
      </c>
      <c r="G1776">
        <f>INDEX(tb_MHDI[],MATCH(Table3[[#This Row],[city_name]],tb_MHDI[mun_uf],0),6)</f>
        <v>0.59599999999999997</v>
      </c>
      <c r="H1776">
        <f>INDEX(tb_MHDI[],MATCH(Table3[[#This Row],[city_name]],tb_MHDI[mun_uf],0),7)</f>
        <v>0.79200000000000004</v>
      </c>
      <c r="I1776">
        <f>INDEX(tb_MHDI[],MATCH(Table3[[#This Row],[city_name]],tb_MHDI[mun_uf],0),8)</f>
        <v>0.42899999999999999</v>
      </c>
      <c r="J1776">
        <f>_xlfn.NUMBERVALUE(INDEX(tb_SVI[],MATCH(Table3[[#This Row],[city_name]],tb_SVI[city_name_uf],0),8),".")</f>
        <v>0.43099999999999999</v>
      </c>
      <c r="K1776">
        <f>_xlfn.NUMBERVALUE(INDEX(tb_SVI[],MATCH(Table3[[#This Row],[city_name]],tb_SVI[city_name_uf],0),9),".")</f>
        <v>0.34899999999999998</v>
      </c>
      <c r="L1776">
        <f>_xlfn.NUMBERVALUE(INDEX(tb_SVI[],MATCH(Table3[[#This Row],[city_name]],tb_SVI[city_name_uf],0),10),".")</f>
        <v>0.46700000000000003</v>
      </c>
      <c r="M1776">
        <f>_xlfn.NUMBERVALUE(INDEX(tb_SVI[],MATCH(Table3[[#This Row],[city_name]],tb_SVI[city_name_uf],0),11),".")</f>
        <v>0.47799999999999998</v>
      </c>
      <c r="N1776" s="14">
        <f>_xlfn.PERCENTRANK.INC(Table3[MHDI_tot],Table3[[#This Row],[MHDI_tot]],3)</f>
        <v>0.192</v>
      </c>
    </row>
    <row r="1777" spans="1:14" hidden="1" x14ac:dyDescent="0.2">
      <c r="A1777" t="str">
        <f>SVI!F1777</f>
        <v>Monte Alegre de Sergipe/SE</v>
      </c>
      <c r="B1777" t="str">
        <f>INDEX(tb_SVI[],MATCH(Table3[[#This Row],[ibge_cod]],tb_SVI[Município],0),1)</f>
        <v>SE</v>
      </c>
      <c r="C1777" t="str">
        <f>INDEX(tb_SVI[],MATCH(Table3[[#This Row],[city_name]],tb_SVI[city_name_uf],0),3)</f>
        <v>2804201</v>
      </c>
      <c r="D1777" t="s">
        <v>19419</v>
      </c>
      <c r="E1777" s="11">
        <f>INDEX(tb_SVI[],MATCH(Table3[[#This Row],[city_name]],tb_SVI[city_name_uf],0),5)</f>
        <v>15175</v>
      </c>
      <c r="F1777">
        <f>INDEX(tb_MHDI[],MATCH(Table3[[#This Row],[city_name]],tb_MHDI[mun_uf],0),5)</f>
        <v>0.55300000000000005</v>
      </c>
      <c r="G1777">
        <f>INDEX(tb_MHDI[],MATCH(Table3[[#This Row],[city_name]],tb_MHDI[mun_uf],0),6)</f>
        <v>0.53900000000000003</v>
      </c>
      <c r="H1777">
        <f>INDEX(tb_MHDI[],MATCH(Table3[[#This Row],[city_name]],tb_MHDI[mun_uf],0),7)</f>
        <v>0.72599999999999998</v>
      </c>
      <c r="I1777">
        <f>INDEX(tb_MHDI[],MATCH(Table3[[#This Row],[city_name]],tb_MHDI[mun_uf],0),8)</f>
        <v>0.43099999999999999</v>
      </c>
      <c r="J1777">
        <f>_xlfn.NUMBERVALUE(INDEX(tb_SVI[],MATCH(Table3[[#This Row],[city_name]],tb_SVI[city_name_uf],0),8),".")</f>
        <v>0.49099999999999999</v>
      </c>
      <c r="K1777">
        <f>_xlfn.NUMBERVALUE(INDEX(tb_SVI[],MATCH(Table3[[#This Row],[city_name]],tb_SVI[city_name_uf],0),9),".")</f>
        <v>0.28100000000000003</v>
      </c>
      <c r="L1777">
        <f>_xlfn.NUMBERVALUE(INDEX(tb_SVI[],MATCH(Table3[[#This Row],[city_name]],tb_SVI[city_name_uf],0),10),".")</f>
        <v>0.628</v>
      </c>
      <c r="M1777">
        <f>_xlfn.NUMBERVALUE(INDEX(tb_SVI[],MATCH(Table3[[#This Row],[city_name]],tb_SVI[city_name_uf],0),11),".")</f>
        <v>0.56399999999999995</v>
      </c>
      <c r="N1777" s="14">
        <f>_xlfn.PERCENTRANK.INC(Table3[MHDI_tot],Table3[[#This Row],[MHDI_tot]],3)</f>
        <v>7.0999999999999994E-2</v>
      </c>
    </row>
    <row r="1778" spans="1:14" hidden="1" x14ac:dyDescent="0.2">
      <c r="A1778" t="str">
        <f>SVI!F1778</f>
        <v>Muribeca/SE</v>
      </c>
      <c r="B1778" t="str">
        <f>INDEX(tb_SVI[],MATCH(Table3[[#This Row],[ibge_cod]],tb_SVI[Município],0),1)</f>
        <v>SE</v>
      </c>
      <c r="C1778" t="str">
        <f>INDEX(tb_SVI[],MATCH(Table3[[#This Row],[city_name]],tb_SVI[city_name_uf],0),3)</f>
        <v>2804300</v>
      </c>
      <c r="D1778" t="s">
        <v>19420</v>
      </c>
      <c r="E1778" s="11">
        <f>INDEX(tb_SVI[],MATCH(Table3[[#This Row],[city_name]],tb_SVI[city_name_uf],0),5)</f>
        <v>7639</v>
      </c>
      <c r="F1778">
        <f>INDEX(tb_MHDI[],MATCH(Table3[[#This Row],[city_name]],tb_MHDI[mun_uf],0),5)</f>
        <v>0.626</v>
      </c>
      <c r="G1778">
        <f>INDEX(tb_MHDI[],MATCH(Table3[[#This Row],[city_name]],tb_MHDI[mun_uf],0),6)</f>
        <v>0.57499999999999996</v>
      </c>
      <c r="H1778">
        <f>INDEX(tb_MHDI[],MATCH(Table3[[#This Row],[city_name]],tb_MHDI[mun_uf],0),7)</f>
        <v>0.77100000000000002</v>
      </c>
      <c r="I1778">
        <f>INDEX(tb_MHDI[],MATCH(Table3[[#This Row],[city_name]],tb_MHDI[mun_uf],0),8)</f>
        <v>0.55400000000000005</v>
      </c>
      <c r="J1778">
        <f>_xlfn.NUMBERVALUE(INDEX(tb_SVI[],MATCH(Table3[[#This Row],[city_name]],tb_SVI[city_name_uf],0),8),".")</f>
        <v>0.49399999999999999</v>
      </c>
      <c r="K1778">
        <f>_xlfn.NUMBERVALUE(INDEX(tb_SVI[],MATCH(Table3[[#This Row],[city_name]],tb_SVI[city_name_uf],0),9),".")</f>
        <v>0.51900000000000002</v>
      </c>
      <c r="L1778">
        <f>_xlfn.NUMBERVALUE(INDEX(tb_SVI[],MATCH(Table3[[#This Row],[city_name]],tb_SVI[city_name_uf],0),10),".")</f>
        <v>0.49099999999999999</v>
      </c>
      <c r="M1778">
        <f>_xlfn.NUMBERVALUE(INDEX(tb_SVI[],MATCH(Table3[[#This Row],[city_name]],tb_SVI[city_name_uf],0),11),".")</f>
        <v>0.47099999999999997</v>
      </c>
      <c r="N1778" s="14">
        <f>_xlfn.PERCENTRANK.INC(Table3[MHDI_tot],Table3[[#This Row],[MHDI_tot]],3)</f>
        <v>0.35499999999999998</v>
      </c>
    </row>
    <row r="1779" spans="1:14" hidden="1" x14ac:dyDescent="0.2">
      <c r="A1779" t="str">
        <f>SVI!F1779</f>
        <v>Ribeirópolis/SE</v>
      </c>
      <c r="B1779" t="str">
        <f>INDEX(tb_SVI[],MATCH(Table3[[#This Row],[ibge_cod]],tb_SVI[Município],0),1)</f>
        <v>SE</v>
      </c>
      <c r="C1779" t="str">
        <f>INDEX(tb_SVI[],MATCH(Table3[[#This Row],[city_name]],tb_SVI[city_name_uf],0),3)</f>
        <v>2806008</v>
      </c>
      <c r="D1779" t="s">
        <v>19421</v>
      </c>
      <c r="E1779" s="11">
        <f>INDEX(tb_SVI[],MATCH(Table3[[#This Row],[city_name]],tb_SVI[city_name_uf],0),5)</f>
        <v>18773</v>
      </c>
      <c r="F1779">
        <f>INDEX(tb_MHDI[],MATCH(Table3[[#This Row],[city_name]],tb_MHDI[mun_uf],0),5)</f>
        <v>0.61299999999999999</v>
      </c>
      <c r="G1779">
        <f>INDEX(tb_MHDI[],MATCH(Table3[[#This Row],[city_name]],tb_MHDI[mun_uf],0),6)</f>
        <v>0.61</v>
      </c>
      <c r="H1779">
        <f>INDEX(tb_MHDI[],MATCH(Table3[[#This Row],[city_name]],tb_MHDI[mun_uf],0),7)</f>
        <v>0.76900000000000002</v>
      </c>
      <c r="I1779">
        <f>INDEX(tb_MHDI[],MATCH(Table3[[#This Row],[city_name]],tb_MHDI[mun_uf],0),8)</f>
        <v>0.49</v>
      </c>
      <c r="J1779">
        <f>_xlfn.NUMBERVALUE(INDEX(tb_SVI[],MATCH(Table3[[#This Row],[city_name]],tb_SVI[city_name_uf],0),8),".")</f>
        <v>0.38800000000000001</v>
      </c>
      <c r="K1779">
        <f>_xlfn.NUMBERVALUE(INDEX(tb_SVI[],MATCH(Table3[[#This Row],[city_name]],tb_SVI[city_name_uf],0),9),".")</f>
        <v>0.25</v>
      </c>
      <c r="L1779">
        <f>_xlfn.NUMBERVALUE(INDEX(tb_SVI[],MATCH(Table3[[#This Row],[city_name]],tb_SVI[city_name_uf],0),10),".")</f>
        <v>0.48099999999999998</v>
      </c>
      <c r="M1779">
        <f>_xlfn.NUMBERVALUE(INDEX(tb_SVI[],MATCH(Table3[[#This Row],[city_name]],tb_SVI[city_name_uf],0),11),".")</f>
        <v>0.432</v>
      </c>
      <c r="N1779" s="14">
        <f>_xlfn.PERCENTRANK.INC(Table3[MHDI_tot],Table3[[#This Row],[MHDI_tot]],3)</f>
        <v>0.30499999999999999</v>
      </c>
    </row>
    <row r="1780" spans="1:14" hidden="1" x14ac:dyDescent="0.2">
      <c r="A1780" t="str">
        <f>SVI!F1780</f>
        <v>Rosário do Catete/SE</v>
      </c>
      <c r="B1780" t="str">
        <f>INDEX(tb_SVI[],MATCH(Table3[[#This Row],[ibge_cod]],tb_SVI[Município],0),1)</f>
        <v>SE</v>
      </c>
      <c r="C1780" t="str">
        <f>INDEX(tb_SVI[],MATCH(Table3[[#This Row],[city_name]],tb_SVI[city_name_uf],0),3)</f>
        <v>2806107</v>
      </c>
      <c r="D1780" t="s">
        <v>19422</v>
      </c>
      <c r="E1780" s="11">
        <f>INDEX(tb_SVI[],MATCH(Table3[[#This Row],[city_name]],tb_SVI[city_name_uf],0),5)</f>
        <v>11008</v>
      </c>
      <c r="F1780">
        <f>INDEX(tb_MHDI[],MATCH(Table3[[#This Row],[city_name]],tb_MHDI[mun_uf],0),5)</f>
        <v>0.63100000000000001</v>
      </c>
      <c r="G1780">
        <f>INDEX(tb_MHDI[],MATCH(Table3[[#This Row],[city_name]],tb_MHDI[mun_uf],0),6)</f>
        <v>0.60299999999999998</v>
      </c>
      <c r="H1780">
        <f>INDEX(tb_MHDI[],MATCH(Table3[[#This Row],[city_name]],tb_MHDI[mun_uf],0),7)</f>
        <v>0.73099999999999998</v>
      </c>
      <c r="I1780">
        <f>INDEX(tb_MHDI[],MATCH(Table3[[#This Row],[city_name]],tb_MHDI[mun_uf],0),8)</f>
        <v>0.57099999999999995</v>
      </c>
      <c r="J1780">
        <f>_xlfn.NUMBERVALUE(INDEX(tb_SVI[],MATCH(Table3[[#This Row],[city_name]],tb_SVI[city_name_uf],0),8),".")</f>
        <v>0.38900000000000001</v>
      </c>
      <c r="K1780">
        <f>_xlfn.NUMBERVALUE(INDEX(tb_SVI[],MATCH(Table3[[#This Row],[city_name]],tb_SVI[city_name_uf],0),9),".")</f>
        <v>0.14399999999999999</v>
      </c>
      <c r="L1780">
        <f>_xlfn.NUMBERVALUE(INDEX(tb_SVI[],MATCH(Table3[[#This Row],[city_name]],tb_SVI[city_name_uf],0),10),".")</f>
        <v>0.56799999999999995</v>
      </c>
      <c r="M1780">
        <f>_xlfn.NUMBERVALUE(INDEX(tb_SVI[],MATCH(Table3[[#This Row],[city_name]],tb_SVI[city_name_uf],0),11),".")</f>
        <v>0.45500000000000002</v>
      </c>
      <c r="N1780" s="14">
        <f>_xlfn.PERCENTRANK.INC(Table3[MHDI_tot],Table3[[#This Row],[MHDI_tot]],3)</f>
        <v>0.373</v>
      </c>
    </row>
    <row r="1781" spans="1:14" hidden="1" x14ac:dyDescent="0.2">
      <c r="A1781" t="str">
        <f>SVI!F1781</f>
        <v>Salgado/SE</v>
      </c>
      <c r="B1781" t="str">
        <f>INDEX(tb_SVI[],MATCH(Table3[[#This Row],[ibge_cod]],tb_SVI[Município],0),1)</f>
        <v>SE</v>
      </c>
      <c r="C1781" t="str">
        <f>INDEX(tb_SVI[],MATCH(Table3[[#This Row],[city_name]],tb_SVI[city_name_uf],0),3)</f>
        <v>2806206</v>
      </c>
      <c r="D1781" t="s">
        <v>19423</v>
      </c>
      <c r="E1781" s="11">
        <f>INDEX(tb_SVI[],MATCH(Table3[[#This Row],[city_name]],tb_SVI[city_name_uf],0),5)</f>
        <v>20025</v>
      </c>
      <c r="F1781">
        <f>INDEX(tb_MHDI[],MATCH(Table3[[#This Row],[city_name]],tb_MHDI[mun_uf],0),5)</f>
        <v>0.60899999999999999</v>
      </c>
      <c r="G1781">
        <f>INDEX(tb_MHDI[],MATCH(Table3[[#This Row],[city_name]],tb_MHDI[mun_uf],0),6)</f>
        <v>0.58799999999999997</v>
      </c>
      <c r="H1781">
        <f>INDEX(tb_MHDI[],MATCH(Table3[[#This Row],[city_name]],tb_MHDI[mun_uf],0),7)</f>
        <v>0.78900000000000003</v>
      </c>
      <c r="I1781">
        <f>INDEX(tb_MHDI[],MATCH(Table3[[#This Row],[city_name]],tb_MHDI[mun_uf],0),8)</f>
        <v>0.48599999999999999</v>
      </c>
      <c r="J1781">
        <f>_xlfn.NUMBERVALUE(INDEX(tb_SVI[],MATCH(Table3[[#This Row],[city_name]],tb_SVI[city_name_uf],0),8),".")</f>
        <v>0.40699999999999997</v>
      </c>
      <c r="K1781">
        <f>_xlfn.NUMBERVALUE(INDEX(tb_SVI[],MATCH(Table3[[#This Row],[city_name]],tb_SVI[city_name_uf],0),9),".")</f>
        <v>0.309</v>
      </c>
      <c r="L1781">
        <f>_xlfn.NUMBERVALUE(INDEX(tb_SVI[],MATCH(Table3[[#This Row],[city_name]],tb_SVI[city_name_uf],0),10),".")</f>
        <v>0.45400000000000001</v>
      </c>
      <c r="M1781">
        <f>_xlfn.NUMBERVALUE(INDEX(tb_SVI[],MATCH(Table3[[#This Row],[city_name]],tb_SVI[city_name_uf],0),11),".")</f>
        <v>0.45700000000000002</v>
      </c>
      <c r="N1781" s="14">
        <f>_xlfn.PERCENTRANK.INC(Table3[MHDI_tot],Table3[[#This Row],[MHDI_tot]],3)</f>
        <v>0.28899999999999998</v>
      </c>
    </row>
    <row r="1782" spans="1:14" hidden="1" x14ac:dyDescent="0.2">
      <c r="A1782" t="str">
        <f>SVI!F1782</f>
        <v>Santa Luzia do Itanhy/SE</v>
      </c>
      <c r="B1782" t="str">
        <f>INDEX(tb_SVI[],MATCH(Table3[[#This Row],[ibge_cod]],tb_SVI[Município],0),1)</f>
        <v>SE</v>
      </c>
      <c r="C1782" t="str">
        <f>INDEX(tb_SVI[],MATCH(Table3[[#This Row],[city_name]],tb_SVI[city_name_uf],0),3)</f>
        <v>2806305</v>
      </c>
      <c r="D1782" t="s">
        <v>19424</v>
      </c>
      <c r="E1782" s="11">
        <f>INDEX(tb_SVI[],MATCH(Table3[[#This Row],[city_name]],tb_SVI[city_name_uf],0),5)</f>
        <v>14121</v>
      </c>
      <c r="F1782">
        <f>INDEX(tb_MHDI[],MATCH(Table3[[#This Row],[city_name]],tb_MHDI[mun_uf],0),5)</f>
        <v>0.54500000000000004</v>
      </c>
      <c r="G1782">
        <f>INDEX(tb_MHDI[],MATCH(Table3[[#This Row],[city_name]],tb_MHDI[mun_uf],0),6)</f>
        <v>0.51300000000000001</v>
      </c>
      <c r="H1782">
        <f>INDEX(tb_MHDI[],MATCH(Table3[[#This Row],[city_name]],tb_MHDI[mun_uf],0),7)</f>
        <v>0.76400000000000001</v>
      </c>
      <c r="I1782">
        <f>INDEX(tb_MHDI[],MATCH(Table3[[#This Row],[city_name]],tb_MHDI[mun_uf],0),8)</f>
        <v>0.41399999999999998</v>
      </c>
      <c r="J1782">
        <f>_xlfn.NUMBERVALUE(INDEX(tb_SVI[],MATCH(Table3[[#This Row],[city_name]],tb_SVI[city_name_uf],0),8),".")</f>
        <v>0.53400000000000003</v>
      </c>
      <c r="K1782">
        <f>_xlfn.NUMBERVALUE(INDEX(tb_SVI[],MATCH(Table3[[#This Row],[city_name]],tb_SVI[city_name_uf],0),9),".")</f>
        <v>0.53</v>
      </c>
      <c r="L1782">
        <f>_xlfn.NUMBERVALUE(INDEX(tb_SVI[],MATCH(Table3[[#This Row],[city_name]],tb_SVI[city_name_uf],0),10),".")</f>
        <v>0.55400000000000005</v>
      </c>
      <c r="M1782">
        <f>_xlfn.NUMBERVALUE(INDEX(tb_SVI[],MATCH(Table3[[#This Row],[city_name]],tb_SVI[city_name_uf],0),11),".")</f>
        <v>0.51800000000000002</v>
      </c>
      <c r="N1782" s="14">
        <f>_xlfn.PERCENTRANK.INC(Table3[MHDI_tot],Table3[[#This Row],[MHDI_tot]],3)</f>
        <v>5.0999999999999997E-2</v>
      </c>
    </row>
    <row r="1783" spans="1:14" hidden="1" x14ac:dyDescent="0.2">
      <c r="A1783" t="str">
        <f>SVI!F1783</f>
        <v>Santa Rosa de Lima/SE</v>
      </c>
      <c r="B1783" t="str">
        <f>INDEX(tb_SVI[],MATCH(Table3[[#This Row],[ibge_cod]],tb_SVI[Município],0),1)</f>
        <v>SE</v>
      </c>
      <c r="C1783" t="str">
        <f>INDEX(tb_SVI[],MATCH(Table3[[#This Row],[city_name]],tb_SVI[city_name_uf],0),3)</f>
        <v>2806503</v>
      </c>
      <c r="D1783" t="s">
        <v>19425</v>
      </c>
      <c r="E1783" s="11">
        <f>INDEX(tb_SVI[],MATCH(Table3[[#This Row],[city_name]],tb_SVI[city_name_uf],0),5)</f>
        <v>3923</v>
      </c>
      <c r="F1783">
        <f>INDEX(tb_MHDI[],MATCH(Table3[[#This Row],[city_name]],tb_MHDI[mun_uf],0),5)</f>
        <v>0.59199999999999997</v>
      </c>
      <c r="G1783">
        <f>INDEX(tb_MHDI[],MATCH(Table3[[#This Row],[city_name]],tb_MHDI[mun_uf],0),6)</f>
        <v>0.52700000000000002</v>
      </c>
      <c r="H1783">
        <f>INDEX(tb_MHDI[],MATCH(Table3[[#This Row],[city_name]],tb_MHDI[mun_uf],0),7)</f>
        <v>0.76600000000000001</v>
      </c>
      <c r="I1783">
        <f>INDEX(tb_MHDI[],MATCH(Table3[[#This Row],[city_name]],tb_MHDI[mun_uf],0),8)</f>
        <v>0.51400000000000001</v>
      </c>
      <c r="J1783">
        <f>_xlfn.NUMBERVALUE(INDEX(tb_SVI[],MATCH(Table3[[#This Row],[city_name]],tb_SVI[city_name_uf],0),8),".")</f>
        <v>0.47499999999999998</v>
      </c>
      <c r="K1783">
        <f>_xlfn.NUMBERVALUE(INDEX(tb_SVI[],MATCH(Table3[[#This Row],[city_name]],tb_SVI[city_name_uf],0),9),".")</f>
        <v>0.38200000000000001</v>
      </c>
      <c r="L1783">
        <f>_xlfn.NUMBERVALUE(INDEX(tb_SVI[],MATCH(Table3[[#This Row],[city_name]],tb_SVI[city_name_uf],0),10),".")</f>
        <v>0.48</v>
      </c>
      <c r="M1783">
        <f>_xlfn.NUMBERVALUE(INDEX(tb_SVI[],MATCH(Table3[[#This Row],[city_name]],tb_SVI[city_name_uf],0),11),".")</f>
        <v>0.56200000000000006</v>
      </c>
      <c r="N1783" s="14">
        <f>_xlfn.PERCENTRANK.INC(Table3[MHDI_tot],Table3[[#This Row],[MHDI_tot]],3)</f>
        <v>0.214</v>
      </c>
    </row>
    <row r="1784" spans="1:14" hidden="1" x14ac:dyDescent="0.2">
      <c r="A1784" t="str">
        <f>SVI!F1784</f>
        <v>Santana do São Francisco/SE</v>
      </c>
      <c r="B1784" t="str">
        <f>INDEX(tb_SVI[],MATCH(Table3[[#This Row],[ibge_cod]],tb_SVI[Município],0),1)</f>
        <v>SE</v>
      </c>
      <c r="C1784" t="str">
        <f>INDEX(tb_SVI[],MATCH(Table3[[#This Row],[city_name]],tb_SVI[city_name_uf],0),3)</f>
        <v>2806404</v>
      </c>
      <c r="D1784" t="s">
        <v>19426</v>
      </c>
      <c r="E1784" s="11">
        <f>INDEX(tb_SVI[],MATCH(Table3[[#This Row],[city_name]],tb_SVI[city_name_uf],0),5)</f>
        <v>7844</v>
      </c>
      <c r="F1784">
        <f>INDEX(tb_MHDI[],MATCH(Table3[[#This Row],[city_name]],tb_MHDI[mun_uf],0),5)</f>
        <v>0.59</v>
      </c>
      <c r="G1784">
        <f>INDEX(tb_MHDI[],MATCH(Table3[[#This Row],[city_name]],tb_MHDI[mun_uf],0),6)</f>
        <v>0.54400000000000004</v>
      </c>
      <c r="H1784">
        <f>INDEX(tb_MHDI[],MATCH(Table3[[#This Row],[city_name]],tb_MHDI[mun_uf],0),7)</f>
        <v>0.71599999999999997</v>
      </c>
      <c r="I1784">
        <f>INDEX(tb_MHDI[],MATCH(Table3[[#This Row],[city_name]],tb_MHDI[mun_uf],0),8)</f>
        <v>0.52600000000000002</v>
      </c>
      <c r="J1784">
        <f>_xlfn.NUMBERVALUE(INDEX(tb_SVI[],MATCH(Table3[[#This Row],[city_name]],tb_SVI[city_name_uf],0),8),".")</f>
        <v>0.379</v>
      </c>
      <c r="K1784">
        <f>_xlfn.NUMBERVALUE(INDEX(tb_SVI[],MATCH(Table3[[#This Row],[city_name]],tb_SVI[city_name_uf],0),9),".")</f>
        <v>0.20599999999999999</v>
      </c>
      <c r="L1784">
        <f>_xlfn.NUMBERVALUE(INDEX(tb_SVI[],MATCH(Table3[[#This Row],[city_name]],tb_SVI[city_name_uf],0),10),".")</f>
        <v>0.45600000000000002</v>
      </c>
      <c r="M1784">
        <f>_xlfn.NUMBERVALUE(INDEX(tb_SVI[],MATCH(Table3[[#This Row],[city_name]],tb_SVI[city_name_uf],0),11),".")</f>
        <v>0.47399999999999998</v>
      </c>
      <c r="N1784" s="14">
        <f>_xlfn.PERCENTRANK.INC(Table3[MHDI_tot],Table3[[#This Row],[MHDI_tot]],3)</f>
        <v>0.20599999999999999</v>
      </c>
    </row>
    <row r="1785" spans="1:14" hidden="1" x14ac:dyDescent="0.2">
      <c r="A1785" t="str">
        <f>SVI!F1785</f>
        <v>Santo Amaro das Brotas/SE</v>
      </c>
      <c r="B1785" t="str">
        <f>INDEX(tb_SVI[],MATCH(Table3[[#This Row],[ibge_cod]],tb_SVI[Município],0),1)</f>
        <v>SE</v>
      </c>
      <c r="C1785" t="str">
        <f>INDEX(tb_SVI[],MATCH(Table3[[#This Row],[city_name]],tb_SVI[city_name_uf],0),3)</f>
        <v>2806602</v>
      </c>
      <c r="D1785" t="s">
        <v>19427</v>
      </c>
      <c r="E1785" s="11">
        <f>INDEX(tb_SVI[],MATCH(Table3[[#This Row],[city_name]],tb_SVI[city_name_uf],0),5)</f>
        <v>12151</v>
      </c>
      <c r="F1785">
        <f>INDEX(tb_MHDI[],MATCH(Table3[[#This Row],[city_name]],tb_MHDI[mun_uf],0),5)</f>
        <v>0.63700000000000001</v>
      </c>
      <c r="G1785">
        <f>INDEX(tb_MHDI[],MATCH(Table3[[#This Row],[city_name]],tb_MHDI[mun_uf],0),6)</f>
        <v>0.61299999999999999</v>
      </c>
      <c r="H1785">
        <f>INDEX(tb_MHDI[],MATCH(Table3[[#This Row],[city_name]],tb_MHDI[mun_uf],0),7)</f>
        <v>0.77800000000000002</v>
      </c>
      <c r="I1785">
        <f>INDEX(tb_MHDI[],MATCH(Table3[[#This Row],[city_name]],tb_MHDI[mun_uf],0),8)</f>
        <v>0.54300000000000004</v>
      </c>
      <c r="J1785">
        <f>_xlfn.NUMBERVALUE(INDEX(tb_SVI[],MATCH(Table3[[#This Row],[city_name]],tb_SVI[city_name_uf],0),8),".")</f>
        <v>0.41199999999999998</v>
      </c>
      <c r="K1785">
        <f>_xlfn.NUMBERVALUE(INDEX(tb_SVI[],MATCH(Table3[[#This Row],[city_name]],tb_SVI[city_name_uf],0),9),".")</f>
        <v>0.19600000000000001</v>
      </c>
      <c r="L1785">
        <f>_xlfn.NUMBERVALUE(INDEX(tb_SVI[],MATCH(Table3[[#This Row],[city_name]],tb_SVI[city_name_uf],0),10),".")</f>
        <v>0.496</v>
      </c>
      <c r="M1785">
        <f>_xlfn.NUMBERVALUE(INDEX(tb_SVI[],MATCH(Table3[[#This Row],[city_name]],tb_SVI[city_name_uf],0),11),".")</f>
        <v>0.54500000000000004</v>
      </c>
      <c r="N1785" s="14">
        <f>_xlfn.PERCENTRANK.INC(Table3[MHDI_tot],Table3[[#This Row],[MHDI_tot]],3)</f>
        <v>0.39300000000000002</v>
      </c>
    </row>
    <row r="1786" spans="1:14" hidden="1" x14ac:dyDescent="0.2">
      <c r="A1786" t="str">
        <f>SVI!F1786</f>
        <v>Simão Dias/SE</v>
      </c>
      <c r="B1786" t="str">
        <f>INDEX(tb_SVI[],MATCH(Table3[[#This Row],[ibge_cod]],tb_SVI[Município],0),1)</f>
        <v>SE</v>
      </c>
      <c r="C1786" t="str">
        <f>INDEX(tb_SVI[],MATCH(Table3[[#This Row],[city_name]],tb_SVI[city_name_uf],0),3)</f>
        <v>2807105</v>
      </c>
      <c r="D1786" t="s">
        <v>19428</v>
      </c>
      <c r="E1786" s="11">
        <f>INDEX(tb_SVI[],MATCH(Table3[[#This Row],[city_name]],tb_SVI[city_name_uf],0),5)</f>
        <v>40606</v>
      </c>
      <c r="F1786">
        <f>INDEX(tb_MHDI[],MATCH(Table3[[#This Row],[city_name]],tb_MHDI[mun_uf],0),5)</f>
        <v>0.60399999999999998</v>
      </c>
      <c r="G1786">
        <f>INDEX(tb_MHDI[],MATCH(Table3[[#This Row],[city_name]],tb_MHDI[mun_uf],0),6)</f>
        <v>0.57899999999999996</v>
      </c>
      <c r="H1786">
        <f>INDEX(tb_MHDI[],MATCH(Table3[[#This Row],[city_name]],tb_MHDI[mun_uf],0),7)</f>
        <v>0.77500000000000002</v>
      </c>
      <c r="I1786">
        <f>INDEX(tb_MHDI[],MATCH(Table3[[#This Row],[city_name]],tb_MHDI[mun_uf],0),8)</f>
        <v>0.49199999999999999</v>
      </c>
      <c r="J1786">
        <f>_xlfn.NUMBERVALUE(INDEX(tb_SVI[],MATCH(Table3[[#This Row],[city_name]],tb_SVI[city_name_uf],0),8),".")</f>
        <v>0.498</v>
      </c>
      <c r="K1786">
        <f>_xlfn.NUMBERVALUE(INDEX(tb_SVI[],MATCH(Table3[[#This Row],[city_name]],tb_SVI[city_name_uf],0),9),".")</f>
        <v>0.38800000000000001</v>
      </c>
      <c r="L1786">
        <f>_xlfn.NUMBERVALUE(INDEX(tb_SVI[],MATCH(Table3[[#This Row],[city_name]],tb_SVI[city_name_uf],0),10),".")</f>
        <v>0.52400000000000002</v>
      </c>
      <c r="M1786">
        <f>_xlfn.NUMBERVALUE(INDEX(tb_SVI[],MATCH(Table3[[#This Row],[city_name]],tb_SVI[city_name_uf],0),11),".")</f>
        <v>0.58099999999999996</v>
      </c>
      <c r="N1786" s="14">
        <f>_xlfn.PERCENTRANK.INC(Table3[MHDI_tot],Table3[[#This Row],[MHDI_tot]],3)</f>
        <v>0.26600000000000001</v>
      </c>
    </row>
    <row r="1787" spans="1:14" hidden="1" x14ac:dyDescent="0.2">
      <c r="A1787" t="str">
        <f>SVI!F1787</f>
        <v>Siriri/SE</v>
      </c>
      <c r="B1787" t="str">
        <f>INDEX(tb_SVI[],MATCH(Table3[[#This Row],[ibge_cod]],tb_SVI[Município],0),1)</f>
        <v>SE</v>
      </c>
      <c r="C1787" t="str">
        <f>INDEX(tb_SVI[],MATCH(Table3[[#This Row],[city_name]],tb_SVI[city_name_uf],0),3)</f>
        <v>2807204</v>
      </c>
      <c r="D1787" t="s">
        <v>19429</v>
      </c>
      <c r="E1787" s="11">
        <f>INDEX(tb_SVI[],MATCH(Table3[[#This Row],[city_name]],tb_SVI[city_name_uf],0),5)</f>
        <v>8970</v>
      </c>
      <c r="F1787">
        <f>INDEX(tb_MHDI[],MATCH(Table3[[#This Row],[city_name]],tb_MHDI[mun_uf],0),5)</f>
        <v>0.60899999999999999</v>
      </c>
      <c r="G1787">
        <f>INDEX(tb_MHDI[],MATCH(Table3[[#This Row],[city_name]],tb_MHDI[mun_uf],0),6)</f>
        <v>0.56499999999999995</v>
      </c>
      <c r="H1787">
        <f>INDEX(tb_MHDI[],MATCH(Table3[[#This Row],[city_name]],tb_MHDI[mun_uf],0),7)</f>
        <v>0.74</v>
      </c>
      <c r="I1787">
        <f>INDEX(tb_MHDI[],MATCH(Table3[[#This Row],[city_name]],tb_MHDI[mun_uf],0),8)</f>
        <v>0.54100000000000004</v>
      </c>
      <c r="J1787">
        <f>_xlfn.NUMBERVALUE(INDEX(tb_SVI[],MATCH(Table3[[#This Row],[city_name]],tb_SVI[city_name_uf],0),8),".")</f>
        <v>0.46400000000000002</v>
      </c>
      <c r="K1787">
        <f>_xlfn.NUMBERVALUE(INDEX(tb_SVI[],MATCH(Table3[[#This Row],[city_name]],tb_SVI[city_name_uf],0),9),".")</f>
        <v>0.34399999999999997</v>
      </c>
      <c r="L1787">
        <f>_xlfn.NUMBERVALUE(INDEX(tb_SVI[],MATCH(Table3[[#This Row],[city_name]],tb_SVI[city_name_uf],0),10),".")</f>
        <v>0.54300000000000004</v>
      </c>
      <c r="M1787">
        <f>_xlfn.NUMBERVALUE(INDEX(tb_SVI[],MATCH(Table3[[#This Row],[city_name]],tb_SVI[city_name_uf],0),11),".")</f>
        <v>0.505</v>
      </c>
      <c r="N1787" s="14">
        <f>_xlfn.PERCENTRANK.INC(Table3[MHDI_tot],Table3[[#This Row],[MHDI_tot]],3)</f>
        <v>0.28899999999999998</v>
      </c>
    </row>
    <row r="1788" spans="1:14" hidden="1" x14ac:dyDescent="0.2">
      <c r="A1788" t="str">
        <f>SVI!F1788</f>
        <v>São Cristóvão/SE</v>
      </c>
      <c r="B1788" t="str">
        <f>INDEX(tb_SVI[],MATCH(Table3[[#This Row],[ibge_cod]],tb_SVI[Município],0),1)</f>
        <v>SE</v>
      </c>
      <c r="C1788" t="str">
        <f>INDEX(tb_SVI[],MATCH(Table3[[#This Row],[city_name]],tb_SVI[city_name_uf],0),3)</f>
        <v>2806701</v>
      </c>
      <c r="D1788" t="s">
        <v>19430</v>
      </c>
      <c r="E1788" s="11">
        <f>INDEX(tb_SVI[],MATCH(Table3[[#This Row],[city_name]],tb_SVI[city_name_uf],0),5)</f>
        <v>91093</v>
      </c>
      <c r="F1788">
        <f>INDEX(tb_MHDI[],MATCH(Table3[[#This Row],[city_name]],tb_MHDI[mun_uf],0),5)</f>
        <v>0.66200000000000003</v>
      </c>
      <c r="G1788">
        <f>INDEX(tb_MHDI[],MATCH(Table3[[#This Row],[city_name]],tb_MHDI[mun_uf],0),6)</f>
        <v>0.624</v>
      </c>
      <c r="H1788">
        <f>INDEX(tb_MHDI[],MATCH(Table3[[#This Row],[city_name]],tb_MHDI[mun_uf],0),7)</f>
        <v>0.8</v>
      </c>
      <c r="I1788">
        <f>INDEX(tb_MHDI[],MATCH(Table3[[#This Row],[city_name]],tb_MHDI[mun_uf],0),8)</f>
        <v>0.58099999999999996</v>
      </c>
      <c r="J1788">
        <f>_xlfn.NUMBERVALUE(INDEX(tb_SVI[],MATCH(Table3[[#This Row],[city_name]],tb_SVI[city_name_uf],0),8),".")</f>
        <v>0.434</v>
      </c>
      <c r="K1788">
        <f>_xlfn.NUMBERVALUE(INDEX(tb_SVI[],MATCH(Table3[[#This Row],[city_name]],tb_SVI[city_name_uf],0),9),".")</f>
        <v>0.48</v>
      </c>
      <c r="L1788">
        <f>_xlfn.NUMBERVALUE(INDEX(tb_SVI[],MATCH(Table3[[#This Row],[city_name]],tb_SVI[city_name_uf],0),10),".")</f>
        <v>0.42399999999999999</v>
      </c>
      <c r="M1788">
        <f>_xlfn.NUMBERVALUE(INDEX(tb_SVI[],MATCH(Table3[[#This Row],[city_name]],tb_SVI[city_name_uf],0),11),".")</f>
        <v>0.39800000000000002</v>
      </c>
      <c r="N1788" s="14">
        <f>_xlfn.PERCENTRANK.INC(Table3[MHDI_tot],Table3[[#This Row],[MHDI_tot]],3)</f>
        <v>0.48399999999999999</v>
      </c>
    </row>
    <row r="1789" spans="1:14" hidden="1" x14ac:dyDescent="0.2">
      <c r="A1789" t="str">
        <f>SVI!F1789</f>
        <v>São Domingos/SE</v>
      </c>
      <c r="B1789" t="str">
        <f>INDEX(tb_SVI[],MATCH(Table3[[#This Row],[ibge_cod]],tb_SVI[Município],0),1)</f>
        <v>SE</v>
      </c>
      <c r="C1789" t="str">
        <f>INDEX(tb_SVI[],MATCH(Table3[[#This Row],[city_name]],tb_SVI[city_name_uf],0),3)</f>
        <v>2806800</v>
      </c>
      <c r="D1789" t="s">
        <v>19431</v>
      </c>
      <c r="E1789" s="11">
        <f>INDEX(tb_SVI[],MATCH(Table3[[#This Row],[city_name]],tb_SVI[city_name_uf],0),5)</f>
        <v>11207</v>
      </c>
      <c r="F1789">
        <f>INDEX(tb_MHDI[],MATCH(Table3[[#This Row],[city_name]],tb_MHDI[mun_uf],0),5)</f>
        <v>0.58799999999999997</v>
      </c>
      <c r="G1789">
        <f>INDEX(tb_MHDI[],MATCH(Table3[[#This Row],[city_name]],tb_MHDI[mun_uf],0),6)</f>
        <v>0.57199999999999995</v>
      </c>
      <c r="H1789">
        <f>INDEX(tb_MHDI[],MATCH(Table3[[#This Row],[city_name]],tb_MHDI[mun_uf],0),7)</f>
        <v>0.75600000000000001</v>
      </c>
      <c r="I1789">
        <f>INDEX(tb_MHDI[],MATCH(Table3[[#This Row],[city_name]],tb_MHDI[mun_uf],0),8)</f>
        <v>0.47099999999999997</v>
      </c>
      <c r="J1789">
        <f>_xlfn.NUMBERVALUE(INDEX(tb_SVI[],MATCH(Table3[[#This Row],[city_name]],tb_SVI[city_name_uf],0),8),".")</f>
        <v>0.376</v>
      </c>
      <c r="K1789">
        <f>_xlfn.NUMBERVALUE(INDEX(tb_SVI[],MATCH(Table3[[#This Row],[city_name]],tb_SVI[city_name_uf],0),9),".")</f>
        <v>0.161</v>
      </c>
      <c r="L1789">
        <f>_xlfn.NUMBERVALUE(INDEX(tb_SVI[],MATCH(Table3[[#This Row],[city_name]],tb_SVI[city_name_uf],0),10),".")</f>
        <v>0.49299999999999999</v>
      </c>
      <c r="M1789">
        <f>_xlfn.NUMBERVALUE(INDEX(tb_SVI[],MATCH(Table3[[#This Row],[city_name]],tb_SVI[city_name_uf],0),11),".")</f>
        <v>0.47399999999999998</v>
      </c>
      <c r="N1789" s="14">
        <f>_xlfn.PERCENTRANK.INC(Table3[MHDI_tot],Table3[[#This Row],[MHDI_tot]],3)</f>
        <v>0.19700000000000001</v>
      </c>
    </row>
    <row r="1790" spans="1:14" hidden="1" x14ac:dyDescent="0.2">
      <c r="A1790" t="str">
        <f>SVI!F1790</f>
        <v>São Francisco/SE</v>
      </c>
      <c r="B1790" t="str">
        <f>INDEX(tb_SVI[],MATCH(Table3[[#This Row],[ibge_cod]],tb_SVI[Município],0),1)</f>
        <v>SE</v>
      </c>
      <c r="C1790" t="str">
        <f>INDEX(tb_SVI[],MATCH(Table3[[#This Row],[city_name]],tb_SVI[city_name_uf],0),3)</f>
        <v>2806909</v>
      </c>
      <c r="D1790" t="s">
        <v>19432</v>
      </c>
      <c r="E1790" s="11">
        <f>INDEX(tb_SVI[],MATCH(Table3[[#This Row],[city_name]],tb_SVI[city_name_uf],0),5)</f>
        <v>3781</v>
      </c>
      <c r="F1790">
        <f>INDEX(tb_MHDI[],MATCH(Table3[[#This Row],[city_name]],tb_MHDI[mun_uf],0),5)</f>
        <v>0.58699999999999997</v>
      </c>
      <c r="G1790">
        <f>INDEX(tb_MHDI[],MATCH(Table3[[#This Row],[city_name]],tb_MHDI[mun_uf],0),6)</f>
        <v>0.56399999999999995</v>
      </c>
      <c r="H1790">
        <f>INDEX(tb_MHDI[],MATCH(Table3[[#This Row],[city_name]],tb_MHDI[mun_uf],0),7)</f>
        <v>0.73199999999999998</v>
      </c>
      <c r="I1790">
        <f>INDEX(tb_MHDI[],MATCH(Table3[[#This Row],[city_name]],tb_MHDI[mun_uf],0),8)</f>
        <v>0.49</v>
      </c>
      <c r="J1790">
        <f>_xlfn.NUMBERVALUE(INDEX(tb_SVI[],MATCH(Table3[[#This Row],[city_name]],tb_SVI[city_name_uf],0),8),".")</f>
        <v>0.46200000000000002</v>
      </c>
      <c r="K1790">
        <f>_xlfn.NUMBERVALUE(INDEX(tb_SVI[],MATCH(Table3[[#This Row],[city_name]],tb_SVI[city_name_uf],0),9),".")</f>
        <v>0.38800000000000001</v>
      </c>
      <c r="L1790">
        <f>_xlfn.NUMBERVALUE(INDEX(tb_SVI[],MATCH(Table3[[#This Row],[city_name]],tb_SVI[city_name_uf],0),10),".")</f>
        <v>0.53500000000000003</v>
      </c>
      <c r="M1790">
        <f>_xlfn.NUMBERVALUE(INDEX(tb_SVI[],MATCH(Table3[[#This Row],[city_name]],tb_SVI[city_name_uf],0),11),".")</f>
        <v>0.46400000000000002</v>
      </c>
      <c r="N1790" s="14">
        <f>_xlfn.PERCENTRANK.INC(Table3[MHDI_tot],Table3[[#This Row],[MHDI_tot]],3)</f>
        <v>0.192</v>
      </c>
    </row>
    <row r="1791" spans="1:14" hidden="1" x14ac:dyDescent="0.2">
      <c r="A1791" t="str">
        <f>SVI!F1791</f>
        <v>São Miguel do Aleixo/SE</v>
      </c>
      <c r="B1791" t="str">
        <f>INDEX(tb_SVI[],MATCH(Table3[[#This Row],[ibge_cod]],tb_SVI[Município],0),1)</f>
        <v>SE</v>
      </c>
      <c r="C1791" t="str">
        <f>INDEX(tb_SVI[],MATCH(Table3[[#This Row],[city_name]],tb_SVI[city_name_uf],0),3)</f>
        <v>2807006</v>
      </c>
      <c r="D1791" t="s">
        <v>19433</v>
      </c>
      <c r="E1791" s="11">
        <f>INDEX(tb_SVI[],MATCH(Table3[[#This Row],[city_name]],tb_SVI[city_name_uf],0),5)</f>
        <v>3947</v>
      </c>
      <c r="F1791">
        <f>INDEX(tb_MHDI[],MATCH(Table3[[#This Row],[city_name]],tb_MHDI[mun_uf],0),5)</f>
        <v>0.56699999999999995</v>
      </c>
      <c r="G1791">
        <f>INDEX(tb_MHDI[],MATCH(Table3[[#This Row],[city_name]],tb_MHDI[mun_uf],0),6)</f>
        <v>0.57099999999999995</v>
      </c>
      <c r="H1791">
        <f>INDEX(tb_MHDI[],MATCH(Table3[[#This Row],[city_name]],tb_MHDI[mun_uf],0),7)</f>
        <v>0.753</v>
      </c>
      <c r="I1791">
        <f>INDEX(tb_MHDI[],MATCH(Table3[[#This Row],[city_name]],tb_MHDI[mun_uf],0),8)</f>
        <v>0.42399999999999999</v>
      </c>
      <c r="J1791">
        <f>_xlfn.NUMBERVALUE(INDEX(tb_SVI[],MATCH(Table3[[#This Row],[city_name]],tb_SVI[city_name_uf],0),8),".")</f>
        <v>0.47899999999999998</v>
      </c>
      <c r="K1791">
        <f>_xlfn.NUMBERVALUE(INDEX(tb_SVI[],MATCH(Table3[[#This Row],[city_name]],tb_SVI[city_name_uf],0),9),".")</f>
        <v>0.36499999999999999</v>
      </c>
      <c r="L1791">
        <f>_xlfn.NUMBERVALUE(INDEX(tb_SVI[],MATCH(Table3[[#This Row],[city_name]],tb_SVI[city_name_uf],0),10),".")</f>
        <v>0.56399999999999995</v>
      </c>
      <c r="M1791">
        <f>_xlfn.NUMBERVALUE(INDEX(tb_SVI[],MATCH(Table3[[#This Row],[city_name]],tb_SVI[city_name_uf],0),11),".")</f>
        <v>0.50800000000000001</v>
      </c>
      <c r="N1791" s="14">
        <f>_xlfn.PERCENTRANK.INC(Table3[MHDI_tot],Table3[[#This Row],[MHDI_tot]],3)</f>
        <v>0.115</v>
      </c>
    </row>
    <row r="1792" spans="1:14" hidden="1" x14ac:dyDescent="0.2">
      <c r="A1792" t="str">
        <f>SVI!F1792</f>
        <v>Telha/SE</v>
      </c>
      <c r="B1792" t="str">
        <f>INDEX(tb_SVI[],MATCH(Table3[[#This Row],[ibge_cod]],tb_SVI[Município],0),1)</f>
        <v>SE</v>
      </c>
      <c r="C1792" t="str">
        <f>INDEX(tb_SVI[],MATCH(Table3[[#This Row],[city_name]],tb_SVI[city_name_uf],0),3)</f>
        <v>2807303</v>
      </c>
      <c r="D1792" t="s">
        <v>19434</v>
      </c>
      <c r="E1792" s="11">
        <f>INDEX(tb_SVI[],MATCH(Table3[[#This Row],[city_name]],tb_SVI[city_name_uf],0),5)</f>
        <v>3249</v>
      </c>
      <c r="F1792">
        <f>INDEX(tb_MHDI[],MATCH(Table3[[#This Row],[city_name]],tb_MHDI[mun_uf],0),5)</f>
        <v>0.60399999999999998</v>
      </c>
      <c r="G1792">
        <f>INDEX(tb_MHDI[],MATCH(Table3[[#This Row],[city_name]],tb_MHDI[mun_uf],0),6)</f>
        <v>0.56399999999999995</v>
      </c>
      <c r="H1792">
        <f>INDEX(tb_MHDI[],MATCH(Table3[[#This Row],[city_name]],tb_MHDI[mun_uf],0),7)</f>
        <v>0.72199999999999998</v>
      </c>
      <c r="I1792">
        <f>INDEX(tb_MHDI[],MATCH(Table3[[#This Row],[city_name]],tb_MHDI[mun_uf],0),8)</f>
        <v>0.54200000000000004</v>
      </c>
      <c r="J1792">
        <f>_xlfn.NUMBERVALUE(INDEX(tb_SVI[],MATCH(Table3[[#This Row],[city_name]],tb_SVI[city_name_uf],0),8),".")</f>
        <v>0.35199999999999998</v>
      </c>
      <c r="K1792">
        <f>_xlfn.NUMBERVALUE(INDEX(tb_SVI[],MATCH(Table3[[#This Row],[city_name]],tb_SVI[city_name_uf],0),9),".")</f>
        <v>0.112</v>
      </c>
      <c r="L1792">
        <f>_xlfn.NUMBERVALUE(INDEX(tb_SVI[],MATCH(Table3[[#This Row],[city_name]],tb_SVI[city_name_uf],0),10),".")</f>
        <v>0.45800000000000002</v>
      </c>
      <c r="M1792">
        <f>_xlfn.NUMBERVALUE(INDEX(tb_SVI[],MATCH(Table3[[#This Row],[city_name]],tb_SVI[city_name_uf],0),11),".")</f>
        <v>0.48499999999999999</v>
      </c>
      <c r="N1792" s="14">
        <f>_xlfn.PERCENTRANK.INC(Table3[MHDI_tot],Table3[[#This Row],[MHDI_tot]],3)</f>
        <v>0.26600000000000001</v>
      </c>
    </row>
    <row r="1793" spans="1:14" hidden="1" x14ac:dyDescent="0.2">
      <c r="A1793" t="str">
        <f>SVI!F1793</f>
        <v>Itabi/SE</v>
      </c>
      <c r="B1793" t="str">
        <f>INDEX(tb_SVI[],MATCH(Table3[[#This Row],[ibge_cod]],tb_SVI[Município],0),1)</f>
        <v>SE</v>
      </c>
      <c r="C1793" t="str">
        <f>INDEX(tb_SVI[],MATCH(Table3[[#This Row],[city_name]],tb_SVI[city_name_uf],0),3)</f>
        <v>2803104</v>
      </c>
      <c r="D1793" t="s">
        <v>19435</v>
      </c>
      <c r="E1793" s="11">
        <f>INDEX(tb_SVI[],MATCH(Table3[[#This Row],[city_name]],tb_SVI[city_name_uf],0),5)</f>
        <v>4886</v>
      </c>
      <c r="F1793">
        <f>INDEX(tb_MHDI[],MATCH(Table3[[#This Row],[city_name]],tb_MHDI[mun_uf],0),5)</f>
        <v>0.60199999999999998</v>
      </c>
      <c r="G1793">
        <f>INDEX(tb_MHDI[],MATCH(Table3[[#This Row],[city_name]],tb_MHDI[mun_uf],0),6)</f>
        <v>0.56899999999999995</v>
      </c>
      <c r="H1793">
        <f>INDEX(tb_MHDI[],MATCH(Table3[[#This Row],[city_name]],tb_MHDI[mun_uf],0),7)</f>
        <v>0.748</v>
      </c>
      <c r="I1793">
        <f>INDEX(tb_MHDI[],MATCH(Table3[[#This Row],[city_name]],tb_MHDI[mun_uf],0),8)</f>
        <v>0.51200000000000001</v>
      </c>
      <c r="J1793">
        <f>_xlfn.NUMBERVALUE(INDEX(tb_SVI[],MATCH(Table3[[#This Row],[city_name]],tb_SVI[city_name_uf],0),8),".")</f>
        <v>0.432</v>
      </c>
      <c r="K1793">
        <f>_xlfn.NUMBERVALUE(INDEX(tb_SVI[],MATCH(Table3[[#This Row],[city_name]],tb_SVI[city_name_uf],0),9),".")</f>
        <v>0.313</v>
      </c>
      <c r="L1793">
        <f>_xlfn.NUMBERVALUE(INDEX(tb_SVI[],MATCH(Table3[[#This Row],[city_name]],tb_SVI[city_name_uf],0),10),".")</f>
        <v>0.51300000000000001</v>
      </c>
      <c r="M1793">
        <f>_xlfn.NUMBERVALUE(INDEX(tb_SVI[],MATCH(Table3[[#This Row],[city_name]],tb_SVI[city_name_uf],0),11),".")</f>
        <v>0.47099999999999997</v>
      </c>
      <c r="N1793" s="14">
        <f>_xlfn.PERCENTRANK.INC(Table3[MHDI_tot],Table3[[#This Row],[MHDI_tot]],3)</f>
        <v>0.25900000000000001</v>
      </c>
    </row>
    <row r="1794" spans="1:14" hidden="1" x14ac:dyDescent="0.2">
      <c r="A1794" t="str">
        <f>SVI!F1794</f>
        <v>Tobias Barreto/SE</v>
      </c>
      <c r="B1794" t="str">
        <f>INDEX(tb_SVI[],MATCH(Table3[[#This Row],[ibge_cod]],tb_SVI[Município],0),1)</f>
        <v>SE</v>
      </c>
      <c r="C1794" t="str">
        <f>INDEX(tb_SVI[],MATCH(Table3[[#This Row],[city_name]],tb_SVI[city_name_uf],0),3)</f>
        <v>2807402</v>
      </c>
      <c r="D1794" t="s">
        <v>19436</v>
      </c>
      <c r="E1794" s="11">
        <f>INDEX(tb_SVI[],MATCH(Table3[[#This Row],[city_name]],tb_SVI[city_name_uf],0),5)</f>
        <v>52530</v>
      </c>
      <c r="F1794">
        <f>INDEX(tb_MHDI[],MATCH(Table3[[#This Row],[city_name]],tb_MHDI[mun_uf],0),5)</f>
        <v>0.55700000000000005</v>
      </c>
      <c r="G1794">
        <f>INDEX(tb_MHDI[],MATCH(Table3[[#This Row],[city_name]],tb_MHDI[mun_uf],0),6)</f>
        <v>0.60899999999999999</v>
      </c>
      <c r="H1794">
        <f>INDEX(tb_MHDI[],MATCH(Table3[[#This Row],[city_name]],tb_MHDI[mun_uf],0),7)</f>
        <v>0.70199999999999996</v>
      </c>
      <c r="I1794">
        <f>INDEX(tb_MHDI[],MATCH(Table3[[#This Row],[city_name]],tb_MHDI[mun_uf],0),8)</f>
        <v>0.40400000000000003</v>
      </c>
      <c r="J1794">
        <f>_xlfn.NUMBERVALUE(INDEX(tb_SVI[],MATCH(Table3[[#This Row],[city_name]],tb_SVI[city_name_uf],0),8),".")</f>
        <v>0.47099999999999997</v>
      </c>
      <c r="K1794">
        <f>_xlfn.NUMBERVALUE(INDEX(tb_SVI[],MATCH(Table3[[#This Row],[city_name]],tb_SVI[city_name_uf],0),9),".")</f>
        <v>0.218</v>
      </c>
      <c r="L1794">
        <f>_xlfn.NUMBERVALUE(INDEX(tb_SVI[],MATCH(Table3[[#This Row],[city_name]],tb_SVI[city_name_uf],0),10),".")</f>
        <v>0.65300000000000002</v>
      </c>
      <c r="M1794">
        <f>_xlfn.NUMBERVALUE(INDEX(tb_SVI[],MATCH(Table3[[#This Row],[city_name]],tb_SVI[city_name_uf],0),11),".")</f>
        <v>0.54300000000000004</v>
      </c>
      <c r="N1794" s="14">
        <f>_xlfn.PERCENTRANK.INC(Table3[MHDI_tot],Table3[[#This Row],[MHDI_tot]],3)</f>
        <v>0.08</v>
      </c>
    </row>
    <row r="1795" spans="1:14" hidden="1" x14ac:dyDescent="0.2">
      <c r="A1795" t="str">
        <f>SVI!F1795</f>
        <v>Tomar do Geru/SE</v>
      </c>
      <c r="B1795" t="str">
        <f>INDEX(tb_SVI[],MATCH(Table3[[#This Row],[ibge_cod]],tb_SVI[Município],0),1)</f>
        <v>SE</v>
      </c>
      <c r="C1795" t="str">
        <f>INDEX(tb_SVI[],MATCH(Table3[[#This Row],[city_name]],tb_SVI[city_name_uf],0),3)</f>
        <v>2807501</v>
      </c>
      <c r="D1795" t="s">
        <v>19437</v>
      </c>
      <c r="E1795" s="11">
        <f>INDEX(tb_SVI[],MATCH(Table3[[#This Row],[city_name]],tb_SVI[city_name_uf],0),5)</f>
        <v>13535</v>
      </c>
      <c r="F1795">
        <f>INDEX(tb_MHDI[],MATCH(Table3[[#This Row],[city_name]],tb_MHDI[mun_uf],0),5)</f>
        <v>0.55100000000000005</v>
      </c>
      <c r="G1795">
        <f>INDEX(tb_MHDI[],MATCH(Table3[[#This Row],[city_name]],tb_MHDI[mun_uf],0),6)</f>
        <v>0.52</v>
      </c>
      <c r="H1795">
        <f>INDEX(tb_MHDI[],MATCH(Table3[[#This Row],[city_name]],tb_MHDI[mun_uf],0),7)</f>
        <v>0.746</v>
      </c>
      <c r="I1795">
        <f>INDEX(tb_MHDI[],MATCH(Table3[[#This Row],[city_name]],tb_MHDI[mun_uf],0),8)</f>
        <v>0.432</v>
      </c>
      <c r="J1795">
        <f>_xlfn.NUMBERVALUE(INDEX(tb_SVI[],MATCH(Table3[[#This Row],[city_name]],tb_SVI[city_name_uf],0),8),".")</f>
        <v>0.54300000000000004</v>
      </c>
      <c r="K1795">
        <f>_xlfn.NUMBERVALUE(INDEX(tb_SVI[],MATCH(Table3[[#This Row],[city_name]],tb_SVI[city_name_uf],0),9),".")</f>
        <v>0.49099999999999999</v>
      </c>
      <c r="L1795">
        <f>_xlfn.NUMBERVALUE(INDEX(tb_SVI[],MATCH(Table3[[#This Row],[city_name]],tb_SVI[city_name_uf],0),10),".")</f>
        <v>0.58699999999999997</v>
      </c>
      <c r="M1795">
        <f>_xlfn.NUMBERVALUE(INDEX(tb_SVI[],MATCH(Table3[[#This Row],[city_name]],tb_SVI[city_name_uf],0),11),".")</f>
        <v>0.55200000000000005</v>
      </c>
      <c r="N1795" s="14">
        <f>_xlfn.PERCENTRANK.INC(Table3[MHDI_tot],Table3[[#This Row],[MHDI_tot]],3)</f>
        <v>6.6000000000000003E-2</v>
      </c>
    </row>
    <row r="1796" spans="1:14" hidden="1" x14ac:dyDescent="0.2">
      <c r="A1796" t="str">
        <f>SVI!F1796</f>
        <v>Umbaúba/SE</v>
      </c>
      <c r="B1796" t="str">
        <f>INDEX(tb_SVI[],MATCH(Table3[[#This Row],[ibge_cod]],tb_SVI[Município],0),1)</f>
        <v>SE</v>
      </c>
      <c r="C1796" t="str">
        <f>INDEX(tb_SVI[],MATCH(Table3[[#This Row],[city_name]],tb_SVI[city_name_uf],0),3)</f>
        <v>2807600</v>
      </c>
      <c r="D1796" t="s">
        <v>19438</v>
      </c>
      <c r="E1796" s="11">
        <f>INDEX(tb_SVI[],MATCH(Table3[[#This Row],[city_name]],tb_SVI[city_name_uf],0),5)</f>
        <v>25550</v>
      </c>
      <c r="F1796">
        <f>INDEX(tb_MHDI[],MATCH(Table3[[#This Row],[city_name]],tb_MHDI[mun_uf],0),5)</f>
        <v>0.57899999999999996</v>
      </c>
      <c r="G1796">
        <f>INDEX(tb_MHDI[],MATCH(Table3[[#This Row],[city_name]],tb_MHDI[mun_uf],0),6)</f>
        <v>0.56699999999999995</v>
      </c>
      <c r="H1796">
        <f>INDEX(tb_MHDI[],MATCH(Table3[[#This Row],[city_name]],tb_MHDI[mun_uf],0),7)</f>
        <v>0.71899999999999997</v>
      </c>
      <c r="I1796">
        <f>INDEX(tb_MHDI[],MATCH(Table3[[#This Row],[city_name]],tb_MHDI[mun_uf],0),8)</f>
        <v>0.47599999999999998</v>
      </c>
      <c r="J1796">
        <f>_xlfn.NUMBERVALUE(INDEX(tb_SVI[],MATCH(Table3[[#This Row],[city_name]],tb_SVI[city_name_uf],0),8),".")</f>
        <v>0.45</v>
      </c>
      <c r="K1796">
        <f>_xlfn.NUMBERVALUE(INDEX(tb_SVI[],MATCH(Table3[[#This Row],[city_name]],tb_SVI[city_name_uf],0),9),".")</f>
        <v>0.39200000000000002</v>
      </c>
      <c r="L1796">
        <f>_xlfn.NUMBERVALUE(INDEX(tb_SVI[],MATCH(Table3[[#This Row],[city_name]],tb_SVI[city_name_uf],0),10),".")</f>
        <v>0.51</v>
      </c>
      <c r="M1796">
        <f>_xlfn.NUMBERVALUE(INDEX(tb_SVI[],MATCH(Table3[[#This Row],[city_name]],tb_SVI[city_name_uf],0),11),".")</f>
        <v>0.44800000000000001</v>
      </c>
      <c r="N1796" s="14">
        <f>_xlfn.PERCENTRANK.INC(Table3[MHDI_tot],Table3[[#This Row],[MHDI_tot]],3)</f>
        <v>0.161</v>
      </c>
    </row>
    <row r="1797" spans="1:14" hidden="1" x14ac:dyDescent="0.2">
      <c r="A1797" t="str">
        <f>SVI!F1797</f>
        <v>Neópolis/SE</v>
      </c>
      <c r="B1797" t="str">
        <f>INDEX(tb_SVI[],MATCH(Table3[[#This Row],[ibge_cod]],tb_SVI[Município],0),1)</f>
        <v>SE</v>
      </c>
      <c r="C1797" t="str">
        <f>INDEX(tb_SVI[],MATCH(Table3[[#This Row],[city_name]],tb_SVI[city_name_uf],0),3)</f>
        <v>2804409</v>
      </c>
      <c r="D1797" t="s">
        <v>19439</v>
      </c>
      <c r="E1797" s="11">
        <f>INDEX(tb_SVI[],MATCH(Table3[[#This Row],[city_name]],tb_SVI[city_name_uf],0),5)</f>
        <v>18703</v>
      </c>
      <c r="F1797">
        <f>INDEX(tb_MHDI[],MATCH(Table3[[#This Row],[city_name]],tb_MHDI[mun_uf],0),5)</f>
        <v>0.58899999999999997</v>
      </c>
      <c r="G1797">
        <f>INDEX(tb_MHDI[],MATCH(Table3[[#This Row],[city_name]],tb_MHDI[mun_uf],0),6)</f>
        <v>0.57499999999999996</v>
      </c>
      <c r="H1797">
        <f>INDEX(tb_MHDI[],MATCH(Table3[[#This Row],[city_name]],tb_MHDI[mun_uf],0),7)</f>
        <v>0.70199999999999996</v>
      </c>
      <c r="I1797">
        <f>INDEX(tb_MHDI[],MATCH(Table3[[#This Row],[city_name]],tb_MHDI[mun_uf],0),8)</f>
        <v>0.505</v>
      </c>
      <c r="J1797">
        <f>_xlfn.NUMBERVALUE(INDEX(tb_SVI[],MATCH(Table3[[#This Row],[city_name]],tb_SVI[city_name_uf],0),8),".")</f>
        <v>0.45</v>
      </c>
      <c r="K1797">
        <f>_xlfn.NUMBERVALUE(INDEX(tb_SVI[],MATCH(Table3[[#This Row],[city_name]],tb_SVI[city_name_uf],0),9),".")</f>
        <v>0.13</v>
      </c>
      <c r="L1797">
        <f>_xlfn.NUMBERVALUE(INDEX(tb_SVI[],MATCH(Table3[[#This Row],[city_name]],tb_SVI[city_name_uf],0),10),".")</f>
        <v>0.64600000000000002</v>
      </c>
      <c r="M1797">
        <f>_xlfn.NUMBERVALUE(INDEX(tb_SVI[],MATCH(Table3[[#This Row],[city_name]],tb_SVI[city_name_uf],0),11),".")</f>
        <v>0.57499999999999996</v>
      </c>
      <c r="N1797" s="14">
        <f>_xlfn.PERCENTRANK.INC(Table3[MHDI_tot],Table3[[#This Row],[MHDI_tot]],3)</f>
        <v>0.20100000000000001</v>
      </c>
    </row>
    <row r="1798" spans="1:14" hidden="1" x14ac:dyDescent="0.2">
      <c r="A1798" t="str">
        <f>SVI!F1798</f>
        <v>Amparo do São Francisco/SE</v>
      </c>
      <c r="B1798" t="str">
        <f>INDEX(tb_SVI[],MATCH(Table3[[#This Row],[ibge_cod]],tb_SVI[Município],0),1)</f>
        <v>SE</v>
      </c>
      <c r="C1798" t="str">
        <f>INDEX(tb_SVI[],MATCH(Table3[[#This Row],[city_name]],tb_SVI[city_name_uf],0),3)</f>
        <v>2800100</v>
      </c>
      <c r="D1798" t="s">
        <v>19440</v>
      </c>
      <c r="E1798" s="11">
        <f>INDEX(tb_SVI[],MATCH(Table3[[#This Row],[city_name]],tb_SVI[city_name_uf],0),5)</f>
        <v>2380</v>
      </c>
      <c r="F1798">
        <f>INDEX(tb_MHDI[],MATCH(Table3[[#This Row],[city_name]],tb_MHDI[mun_uf],0),5)</f>
        <v>0.61099999999999999</v>
      </c>
      <c r="G1798">
        <f>INDEX(tb_MHDI[],MATCH(Table3[[#This Row],[city_name]],tb_MHDI[mun_uf],0),6)</f>
        <v>0.56899999999999995</v>
      </c>
      <c r="H1798">
        <f>INDEX(tb_MHDI[],MATCH(Table3[[#This Row],[city_name]],tb_MHDI[mun_uf],0),7)</f>
        <v>0.72799999999999998</v>
      </c>
      <c r="I1798">
        <f>INDEX(tb_MHDI[],MATCH(Table3[[#This Row],[city_name]],tb_MHDI[mun_uf],0),8)</f>
        <v>0.55000000000000004</v>
      </c>
      <c r="J1798">
        <f>_xlfn.NUMBERVALUE(INDEX(tb_SVI[],MATCH(Table3[[#This Row],[city_name]],tb_SVI[city_name_uf],0),8),".")</f>
        <v>0.45300000000000001</v>
      </c>
      <c r="K1798">
        <f>_xlfn.NUMBERVALUE(INDEX(tb_SVI[],MATCH(Table3[[#This Row],[city_name]],tb_SVI[city_name_uf],0),9),".")</f>
        <v>0.26600000000000001</v>
      </c>
      <c r="L1798">
        <f>_xlfn.NUMBERVALUE(INDEX(tb_SVI[],MATCH(Table3[[#This Row],[city_name]],tb_SVI[city_name_uf],0),10),".")</f>
        <v>0.58399999999999996</v>
      </c>
      <c r="M1798">
        <f>_xlfn.NUMBERVALUE(INDEX(tb_SVI[],MATCH(Table3[[#This Row],[city_name]],tb_SVI[city_name_uf],0),11),".")</f>
        <v>0.50800000000000001</v>
      </c>
      <c r="N1798" s="14">
        <f>_xlfn.PERCENTRANK.INC(Table3[MHDI_tot],Table3[[#This Row],[MHDI_tot]],3)</f>
        <v>0.29899999999999999</v>
      </c>
    </row>
    <row r="1799" spans="1:14" hidden="1" x14ac:dyDescent="0.2">
      <c r="A1799" t="str">
        <f>SVI!F1799</f>
        <v>Aquidabã/SE</v>
      </c>
      <c r="B1799" t="str">
        <f>INDEX(tb_SVI[],MATCH(Table3[[#This Row],[ibge_cod]],tb_SVI[Município],0),1)</f>
        <v>SE</v>
      </c>
      <c r="C1799" t="str">
        <f>INDEX(tb_SVI[],MATCH(Table3[[#This Row],[city_name]],tb_SVI[city_name_uf],0),3)</f>
        <v>2800209</v>
      </c>
      <c r="D1799" t="s">
        <v>19441</v>
      </c>
      <c r="E1799" s="11">
        <f>INDEX(tb_SVI[],MATCH(Table3[[#This Row],[city_name]],tb_SVI[city_name_uf],0),5)</f>
        <v>21681</v>
      </c>
      <c r="F1799">
        <f>INDEX(tb_MHDI[],MATCH(Table3[[#This Row],[city_name]],tb_MHDI[mun_uf],0),5)</f>
        <v>0.57799999999999996</v>
      </c>
      <c r="G1799">
        <f>INDEX(tb_MHDI[],MATCH(Table3[[#This Row],[city_name]],tb_MHDI[mun_uf],0),6)</f>
        <v>0.57299999999999995</v>
      </c>
      <c r="H1799">
        <f>INDEX(tb_MHDI[],MATCH(Table3[[#This Row],[city_name]],tb_MHDI[mun_uf],0),7)</f>
        <v>0.747</v>
      </c>
      <c r="I1799">
        <f>INDEX(tb_MHDI[],MATCH(Table3[[#This Row],[city_name]],tb_MHDI[mun_uf],0),8)</f>
        <v>0.45200000000000001</v>
      </c>
      <c r="J1799">
        <f>_xlfn.NUMBERVALUE(INDEX(tb_SVI[],MATCH(Table3[[#This Row],[city_name]],tb_SVI[city_name_uf],0),8),".")</f>
        <v>0.45400000000000001</v>
      </c>
      <c r="K1799">
        <f>_xlfn.NUMBERVALUE(INDEX(tb_SVI[],MATCH(Table3[[#This Row],[city_name]],tb_SVI[city_name_uf],0),9),".")</f>
        <v>0.251</v>
      </c>
      <c r="L1799">
        <f>_xlfn.NUMBERVALUE(INDEX(tb_SVI[],MATCH(Table3[[#This Row],[city_name]],tb_SVI[city_name_uf],0),10),".")</f>
        <v>0.57199999999999995</v>
      </c>
      <c r="M1799">
        <f>_xlfn.NUMBERVALUE(INDEX(tb_SVI[],MATCH(Table3[[#This Row],[city_name]],tb_SVI[city_name_uf],0),11),".")</f>
        <v>0.54</v>
      </c>
      <c r="N1799" s="14">
        <f>_xlfn.PERCENTRANK.INC(Table3[MHDI_tot],Table3[[#This Row],[MHDI_tot]],3)</f>
        <v>0.156</v>
      </c>
    </row>
    <row r="1800" spans="1:14" hidden="1" x14ac:dyDescent="0.2">
      <c r="A1800" t="str">
        <f>SVI!F1800</f>
        <v>Aracaju/SE</v>
      </c>
      <c r="B1800" t="str">
        <f>INDEX(tb_SVI[],MATCH(Table3[[#This Row],[ibge_cod]],tb_SVI[Município],0),1)</f>
        <v>SE</v>
      </c>
      <c r="C1800" t="str">
        <f>INDEX(tb_SVI[],MATCH(Table3[[#This Row],[city_name]],tb_SVI[city_name_uf],0),3)</f>
        <v>2800308</v>
      </c>
      <c r="D1800" t="s">
        <v>19442</v>
      </c>
      <c r="E1800" s="11">
        <f>INDEX(tb_SVI[],MATCH(Table3[[#This Row],[city_name]],tb_SVI[city_name_uf],0),5)</f>
        <v>664908</v>
      </c>
      <c r="F1800">
        <f>INDEX(tb_MHDI[],MATCH(Table3[[#This Row],[city_name]],tb_MHDI[mun_uf],0),5)</f>
        <v>0.77</v>
      </c>
      <c r="G1800">
        <f>INDEX(tb_MHDI[],MATCH(Table3[[#This Row],[city_name]],tb_MHDI[mun_uf],0),6)</f>
        <v>0.78400000000000003</v>
      </c>
      <c r="H1800">
        <f>INDEX(tb_MHDI[],MATCH(Table3[[#This Row],[city_name]],tb_MHDI[mun_uf],0),7)</f>
        <v>0.82299999999999995</v>
      </c>
      <c r="I1800">
        <f>INDEX(tb_MHDI[],MATCH(Table3[[#This Row],[city_name]],tb_MHDI[mun_uf],0),8)</f>
        <v>0.70799999999999996</v>
      </c>
      <c r="J1800">
        <f>_xlfn.NUMBERVALUE(INDEX(tb_SVI[],MATCH(Table3[[#This Row],[city_name]],tb_SVI[city_name_uf],0),8),".")</f>
        <v>0.28699999999999998</v>
      </c>
      <c r="K1800">
        <f>_xlfn.NUMBERVALUE(INDEX(tb_SVI[],MATCH(Table3[[#This Row],[city_name]],tb_SVI[city_name_uf],0),9),".")</f>
        <v>0.26</v>
      </c>
      <c r="L1800">
        <f>_xlfn.NUMBERVALUE(INDEX(tb_SVI[],MATCH(Table3[[#This Row],[city_name]],tb_SVI[city_name_uf],0),10),".")</f>
        <v>0.311</v>
      </c>
      <c r="M1800">
        <f>_xlfn.NUMBERVALUE(INDEX(tb_SVI[],MATCH(Table3[[#This Row],[city_name]],tb_SVI[city_name_uf],0),11),".")</f>
        <v>0.28899999999999998</v>
      </c>
      <c r="N1800" s="14">
        <f>_xlfn.PERCENTRANK.INC(Table3[MHDI_tot],Table3[[#This Row],[MHDI_tot]],3)</f>
        <v>0.95699999999999996</v>
      </c>
    </row>
    <row r="1801" spans="1:14" hidden="1" x14ac:dyDescent="0.2">
      <c r="A1801" t="str">
        <f>SVI!F1801</f>
        <v>Arauá/SE</v>
      </c>
      <c r="B1801" t="str">
        <f>INDEX(tb_SVI[],MATCH(Table3[[#This Row],[ibge_cod]],tb_SVI[Município],0),1)</f>
        <v>SE</v>
      </c>
      <c r="C1801" t="str">
        <f>INDEX(tb_SVI[],MATCH(Table3[[#This Row],[city_name]],tb_SVI[city_name_uf],0),3)</f>
        <v>2800407</v>
      </c>
      <c r="D1801" t="s">
        <v>19443</v>
      </c>
      <c r="E1801" s="11">
        <f>INDEX(tb_SVI[],MATCH(Table3[[#This Row],[city_name]],tb_SVI[city_name_uf],0),5)</f>
        <v>9947</v>
      </c>
      <c r="F1801">
        <f>INDEX(tb_MHDI[],MATCH(Table3[[#This Row],[city_name]],tb_MHDI[mun_uf],0),5)</f>
        <v>0.59499999999999997</v>
      </c>
      <c r="G1801">
        <f>INDEX(tb_MHDI[],MATCH(Table3[[#This Row],[city_name]],tb_MHDI[mun_uf],0),6)</f>
        <v>0.55000000000000004</v>
      </c>
      <c r="H1801">
        <f>INDEX(tb_MHDI[],MATCH(Table3[[#This Row],[city_name]],tb_MHDI[mun_uf],0),7)</f>
        <v>0.78300000000000003</v>
      </c>
      <c r="I1801">
        <f>INDEX(tb_MHDI[],MATCH(Table3[[#This Row],[city_name]],tb_MHDI[mun_uf],0),8)</f>
        <v>0.49</v>
      </c>
      <c r="J1801">
        <f>_xlfn.NUMBERVALUE(INDEX(tb_SVI[],MATCH(Table3[[#This Row],[city_name]],tb_SVI[city_name_uf],0),8),".")</f>
        <v>0.47099999999999997</v>
      </c>
      <c r="K1801">
        <f>_xlfn.NUMBERVALUE(INDEX(tb_SVI[],MATCH(Table3[[#This Row],[city_name]],tb_SVI[city_name_uf],0),9),".")</f>
        <v>0.31</v>
      </c>
      <c r="L1801">
        <f>_xlfn.NUMBERVALUE(INDEX(tb_SVI[],MATCH(Table3[[#This Row],[city_name]],tb_SVI[city_name_uf],0),10),".")</f>
        <v>0.59499999999999997</v>
      </c>
      <c r="M1801">
        <f>_xlfn.NUMBERVALUE(INDEX(tb_SVI[],MATCH(Table3[[#This Row],[city_name]],tb_SVI[city_name_uf],0),11),".")</f>
        <v>0.50900000000000001</v>
      </c>
      <c r="N1801" s="14">
        <f>_xlfn.PERCENTRANK.INC(Table3[MHDI_tot],Table3[[#This Row],[MHDI_tot]],3)</f>
        <v>0.23</v>
      </c>
    </row>
    <row r="1802" spans="1:14" hidden="1" x14ac:dyDescent="0.2">
      <c r="A1802" t="str">
        <f>SVI!F1802</f>
        <v>Areia Branca/SE</v>
      </c>
      <c r="B1802" t="str">
        <f>INDEX(tb_SVI[],MATCH(Table3[[#This Row],[ibge_cod]],tb_SVI[Município],0),1)</f>
        <v>SE</v>
      </c>
      <c r="C1802" t="str">
        <f>INDEX(tb_SVI[],MATCH(Table3[[#This Row],[city_name]],tb_SVI[city_name_uf],0),3)</f>
        <v>2800506</v>
      </c>
      <c r="D1802" t="s">
        <v>19444</v>
      </c>
      <c r="E1802" s="11">
        <f>INDEX(tb_SVI[],MATCH(Table3[[#This Row],[city_name]],tb_SVI[city_name_uf],0),5)</f>
        <v>18686</v>
      </c>
      <c r="F1802">
        <f>INDEX(tb_MHDI[],MATCH(Table3[[#This Row],[city_name]],tb_MHDI[mun_uf],0),5)</f>
        <v>0.57899999999999996</v>
      </c>
      <c r="G1802">
        <f>INDEX(tb_MHDI[],MATCH(Table3[[#This Row],[city_name]],tb_MHDI[mun_uf],0),6)</f>
        <v>0.57899999999999996</v>
      </c>
      <c r="H1802">
        <f>INDEX(tb_MHDI[],MATCH(Table3[[#This Row],[city_name]],tb_MHDI[mun_uf],0),7)</f>
        <v>0.77300000000000002</v>
      </c>
      <c r="I1802">
        <f>INDEX(tb_MHDI[],MATCH(Table3[[#This Row],[city_name]],tb_MHDI[mun_uf],0),8)</f>
        <v>0.434</v>
      </c>
      <c r="J1802">
        <f>_xlfn.NUMBERVALUE(INDEX(tb_SVI[],MATCH(Table3[[#This Row],[city_name]],tb_SVI[city_name_uf],0),8),".")</f>
        <v>0.43</v>
      </c>
      <c r="K1802">
        <f>_xlfn.NUMBERVALUE(INDEX(tb_SVI[],MATCH(Table3[[#This Row],[city_name]],tb_SVI[city_name_uf],0),9),".")</f>
        <v>0.28999999999999998</v>
      </c>
      <c r="L1802">
        <f>_xlfn.NUMBERVALUE(INDEX(tb_SVI[],MATCH(Table3[[#This Row],[city_name]],tb_SVI[city_name_uf],0),10),".")</f>
        <v>0.505</v>
      </c>
      <c r="M1802">
        <f>_xlfn.NUMBERVALUE(INDEX(tb_SVI[],MATCH(Table3[[#This Row],[city_name]],tb_SVI[city_name_uf],0),11),".")</f>
        <v>0.495</v>
      </c>
      <c r="N1802" s="14">
        <f>_xlfn.PERCENTRANK.INC(Table3[MHDI_tot],Table3[[#This Row],[MHDI_tot]],3)</f>
        <v>0.161</v>
      </c>
    </row>
    <row r="1803" spans="1:14" hidden="1" x14ac:dyDescent="0.2">
      <c r="A1803" t="str">
        <f>SVI!F1803</f>
        <v>Barra dos Coqueiros/SE</v>
      </c>
      <c r="B1803" t="str">
        <f>INDEX(tb_SVI[],MATCH(Table3[[#This Row],[ibge_cod]],tb_SVI[Município],0),1)</f>
        <v>SE</v>
      </c>
      <c r="C1803" t="str">
        <f>INDEX(tb_SVI[],MATCH(Table3[[#This Row],[city_name]],tb_SVI[city_name_uf],0),3)</f>
        <v>2800605</v>
      </c>
      <c r="D1803" t="s">
        <v>19445</v>
      </c>
      <c r="E1803" s="11">
        <f>INDEX(tb_SVI[],MATCH(Table3[[#This Row],[city_name]],tb_SVI[city_name_uf],0),5)</f>
        <v>30930</v>
      </c>
      <c r="F1803">
        <f>INDEX(tb_MHDI[],MATCH(Table3[[#This Row],[city_name]],tb_MHDI[mun_uf],0),5)</f>
        <v>0.64900000000000002</v>
      </c>
      <c r="G1803">
        <f>INDEX(tb_MHDI[],MATCH(Table3[[#This Row],[city_name]],tb_MHDI[mun_uf],0),6)</f>
        <v>0.64700000000000002</v>
      </c>
      <c r="H1803">
        <f>INDEX(tb_MHDI[],MATCH(Table3[[#This Row],[city_name]],tb_MHDI[mun_uf],0),7)</f>
        <v>0.77600000000000002</v>
      </c>
      <c r="I1803">
        <f>INDEX(tb_MHDI[],MATCH(Table3[[#This Row],[city_name]],tb_MHDI[mun_uf],0),8)</f>
        <v>0.54500000000000004</v>
      </c>
      <c r="J1803">
        <f>_xlfn.NUMBERVALUE(INDEX(tb_SVI[],MATCH(Table3[[#This Row],[city_name]],tb_SVI[city_name_uf],0),8),".")</f>
        <v>0.41899999999999998</v>
      </c>
      <c r="K1803">
        <f>_xlfn.NUMBERVALUE(INDEX(tb_SVI[],MATCH(Table3[[#This Row],[city_name]],tb_SVI[city_name_uf],0),9),".")</f>
        <v>0.25800000000000001</v>
      </c>
      <c r="L1803">
        <f>_xlfn.NUMBERVALUE(INDEX(tb_SVI[],MATCH(Table3[[#This Row],[city_name]],tb_SVI[city_name_uf],0),10),".")</f>
        <v>0.55400000000000005</v>
      </c>
      <c r="M1803">
        <f>_xlfn.NUMBERVALUE(INDEX(tb_SVI[],MATCH(Table3[[#This Row],[city_name]],tb_SVI[city_name_uf],0),11),".")</f>
        <v>0.44500000000000001</v>
      </c>
      <c r="N1803" s="14">
        <f>_xlfn.PERCENTRANK.INC(Table3[MHDI_tot],Table3[[#This Row],[MHDI_tot]],3)</f>
        <v>0.433</v>
      </c>
    </row>
    <row r="1804" spans="1:14" hidden="1" x14ac:dyDescent="0.2">
      <c r="A1804" t="str">
        <f>SVI!F1804</f>
        <v>Boquim/SE</v>
      </c>
      <c r="B1804" t="str">
        <f>INDEX(tb_SVI[],MATCH(Table3[[#This Row],[ibge_cod]],tb_SVI[Município],0),1)</f>
        <v>SE</v>
      </c>
      <c r="C1804" t="str">
        <f>INDEX(tb_SVI[],MATCH(Table3[[#This Row],[city_name]],tb_SVI[city_name_uf],0),3)</f>
        <v>2800670</v>
      </c>
      <c r="D1804" t="s">
        <v>19446</v>
      </c>
      <c r="E1804" s="11">
        <f>INDEX(tb_SVI[],MATCH(Table3[[#This Row],[city_name]],tb_SVI[city_name_uf],0),5)</f>
        <v>26899</v>
      </c>
      <c r="F1804">
        <f>INDEX(tb_MHDI[],MATCH(Table3[[#This Row],[city_name]],tb_MHDI[mun_uf],0),5)</f>
        <v>0.60399999999999998</v>
      </c>
      <c r="G1804">
        <f>INDEX(tb_MHDI[],MATCH(Table3[[#This Row],[city_name]],tb_MHDI[mun_uf],0),6)</f>
        <v>0.58099999999999996</v>
      </c>
      <c r="H1804">
        <f>INDEX(tb_MHDI[],MATCH(Table3[[#This Row],[city_name]],tb_MHDI[mun_uf],0),7)</f>
        <v>0.77100000000000002</v>
      </c>
      <c r="I1804">
        <f>INDEX(tb_MHDI[],MATCH(Table3[[#This Row],[city_name]],tb_MHDI[mun_uf],0),8)</f>
        <v>0.49199999999999999</v>
      </c>
      <c r="J1804">
        <f>_xlfn.NUMBERVALUE(INDEX(tb_SVI[],MATCH(Table3[[#This Row],[city_name]],tb_SVI[city_name_uf],0),8),".")</f>
        <v>0.438</v>
      </c>
      <c r="K1804">
        <f>_xlfn.NUMBERVALUE(INDEX(tb_SVI[],MATCH(Table3[[#This Row],[city_name]],tb_SVI[city_name_uf],0),9),".")</f>
        <v>0.32800000000000001</v>
      </c>
      <c r="L1804">
        <f>_xlfn.NUMBERVALUE(INDEX(tb_SVI[],MATCH(Table3[[#This Row],[city_name]],tb_SVI[city_name_uf],0),10),".")</f>
        <v>0.48799999999999999</v>
      </c>
      <c r="M1804">
        <f>_xlfn.NUMBERVALUE(INDEX(tb_SVI[],MATCH(Table3[[#This Row],[city_name]],tb_SVI[city_name_uf],0),11),".")</f>
        <v>0.497</v>
      </c>
      <c r="N1804" s="14">
        <f>_xlfn.PERCENTRANK.INC(Table3[MHDI_tot],Table3[[#This Row],[MHDI_tot]],3)</f>
        <v>0.26600000000000001</v>
      </c>
    </row>
    <row r="1805" spans="1:14" hidden="1" x14ac:dyDescent="0.2">
      <c r="A1805" t="str">
        <f>SVI!F1805</f>
        <v>Brejo Grande/SE</v>
      </c>
      <c r="B1805" t="str">
        <f>INDEX(tb_SVI[],MATCH(Table3[[#This Row],[ibge_cod]],tb_SVI[Município],0),1)</f>
        <v>SE</v>
      </c>
      <c r="C1805" t="str">
        <f>INDEX(tb_SVI[],MATCH(Table3[[#This Row],[city_name]],tb_SVI[city_name_uf],0),3)</f>
        <v>2800704</v>
      </c>
      <c r="D1805" t="s">
        <v>19447</v>
      </c>
      <c r="E1805" s="11">
        <f>INDEX(tb_SVI[],MATCH(Table3[[#This Row],[city_name]],tb_SVI[city_name_uf],0),5)</f>
        <v>8353</v>
      </c>
      <c r="F1805">
        <f>INDEX(tb_MHDI[],MATCH(Table3[[#This Row],[city_name]],tb_MHDI[mun_uf],0),5)</f>
        <v>0.54</v>
      </c>
      <c r="G1805">
        <f>INDEX(tb_MHDI[],MATCH(Table3[[#This Row],[city_name]],tb_MHDI[mun_uf],0),6)</f>
        <v>0.51500000000000001</v>
      </c>
      <c r="H1805">
        <f>INDEX(tb_MHDI[],MATCH(Table3[[#This Row],[city_name]],tb_MHDI[mun_uf],0),7)</f>
        <v>0.70099999999999996</v>
      </c>
      <c r="I1805">
        <f>INDEX(tb_MHDI[],MATCH(Table3[[#This Row],[city_name]],tb_MHDI[mun_uf],0),8)</f>
        <v>0.435</v>
      </c>
      <c r="J1805">
        <f>_xlfn.NUMBERVALUE(INDEX(tb_SVI[],MATCH(Table3[[#This Row],[city_name]],tb_SVI[city_name_uf],0),8),".")</f>
        <v>0.60499999999999998</v>
      </c>
      <c r="K1805">
        <f>_xlfn.NUMBERVALUE(INDEX(tb_SVI[],MATCH(Table3[[#This Row],[city_name]],tb_SVI[city_name_uf],0),9),".")</f>
        <v>0.58599999999999997</v>
      </c>
      <c r="L1805">
        <f>_xlfn.NUMBERVALUE(INDEX(tb_SVI[],MATCH(Table3[[#This Row],[city_name]],tb_SVI[city_name_uf],0),10),".")</f>
        <v>0.67200000000000004</v>
      </c>
      <c r="M1805">
        <f>_xlfn.NUMBERVALUE(INDEX(tb_SVI[],MATCH(Table3[[#This Row],[city_name]],tb_SVI[city_name_uf],0),11),".")</f>
        <v>0.55700000000000005</v>
      </c>
      <c r="N1805" s="14">
        <f>_xlfn.PERCENTRANK.INC(Table3[MHDI_tot],Table3[[#This Row],[MHDI_tot]],3)</f>
        <v>4.2000000000000003E-2</v>
      </c>
    </row>
    <row r="1806" spans="1:14" hidden="1" x14ac:dyDescent="0.2">
      <c r="A1806" t="str">
        <f>SVI!F1806</f>
        <v>Campo do Brito/SE</v>
      </c>
      <c r="B1806" t="str">
        <f>INDEX(tb_SVI[],MATCH(Table3[[#This Row],[ibge_cod]],tb_SVI[Município],0),1)</f>
        <v>SE</v>
      </c>
      <c r="C1806" t="str">
        <f>INDEX(tb_SVI[],MATCH(Table3[[#This Row],[city_name]],tb_SVI[city_name_uf],0),3)</f>
        <v>2801009</v>
      </c>
      <c r="D1806" t="s">
        <v>19448</v>
      </c>
      <c r="E1806" s="11">
        <f>INDEX(tb_SVI[],MATCH(Table3[[#This Row],[city_name]],tb_SVI[city_name_uf],0),5)</f>
        <v>18218</v>
      </c>
      <c r="F1806">
        <f>INDEX(tb_MHDI[],MATCH(Table3[[#This Row],[city_name]],tb_MHDI[mun_uf],0),5)</f>
        <v>0.621</v>
      </c>
      <c r="G1806">
        <f>INDEX(tb_MHDI[],MATCH(Table3[[#This Row],[city_name]],tb_MHDI[mun_uf],0),6)</f>
        <v>0.625</v>
      </c>
      <c r="H1806">
        <f>INDEX(tb_MHDI[],MATCH(Table3[[#This Row],[city_name]],tb_MHDI[mun_uf],0),7)</f>
        <v>0.79300000000000004</v>
      </c>
      <c r="I1806">
        <f>INDEX(tb_MHDI[],MATCH(Table3[[#This Row],[city_name]],tb_MHDI[mun_uf],0),8)</f>
        <v>0.48399999999999999</v>
      </c>
      <c r="J1806">
        <f>_xlfn.NUMBERVALUE(INDEX(tb_SVI[],MATCH(Table3[[#This Row],[city_name]],tb_SVI[city_name_uf],0),8),".")</f>
        <v>0.35299999999999998</v>
      </c>
      <c r="K1806">
        <f>_xlfn.NUMBERVALUE(INDEX(tb_SVI[],MATCH(Table3[[#This Row],[city_name]],tb_SVI[city_name_uf],0),9),".")</f>
        <v>0.18099999999999999</v>
      </c>
      <c r="L1806">
        <f>_xlfn.NUMBERVALUE(INDEX(tb_SVI[],MATCH(Table3[[#This Row],[city_name]],tb_SVI[city_name_uf],0),10),".")</f>
        <v>0.47699999999999998</v>
      </c>
      <c r="M1806">
        <f>_xlfn.NUMBERVALUE(INDEX(tb_SVI[],MATCH(Table3[[#This Row],[city_name]],tb_SVI[city_name_uf],0),11),".")</f>
        <v>0.40200000000000002</v>
      </c>
      <c r="N1806" s="14">
        <f>_xlfn.PERCENTRANK.INC(Table3[MHDI_tot],Table3[[#This Row],[MHDI_tot]],3)</f>
        <v>0.33500000000000002</v>
      </c>
    </row>
    <row r="1807" spans="1:14" hidden="1" x14ac:dyDescent="0.2">
      <c r="A1807" t="str">
        <f>SVI!F1807</f>
        <v>Canhoba/SE</v>
      </c>
      <c r="B1807" t="str">
        <f>INDEX(tb_SVI[],MATCH(Table3[[#This Row],[ibge_cod]],tb_SVI[Município],0),1)</f>
        <v>SE</v>
      </c>
      <c r="C1807" t="str">
        <f>INDEX(tb_SVI[],MATCH(Table3[[#This Row],[city_name]],tb_SVI[city_name_uf],0),3)</f>
        <v>2801108</v>
      </c>
      <c r="D1807" t="s">
        <v>19449</v>
      </c>
      <c r="E1807" s="11">
        <f>INDEX(tb_SVI[],MATCH(Table3[[#This Row],[city_name]],tb_SVI[city_name_uf],0),5)</f>
        <v>4006</v>
      </c>
      <c r="F1807">
        <f>INDEX(tb_MHDI[],MATCH(Table3[[#This Row],[city_name]],tb_MHDI[mun_uf],0),5)</f>
        <v>0.56899999999999995</v>
      </c>
      <c r="G1807">
        <f>INDEX(tb_MHDI[],MATCH(Table3[[#This Row],[city_name]],tb_MHDI[mun_uf],0),6)</f>
        <v>0.55300000000000005</v>
      </c>
      <c r="H1807">
        <f>INDEX(tb_MHDI[],MATCH(Table3[[#This Row],[city_name]],tb_MHDI[mun_uf],0),7)</f>
        <v>0.72199999999999998</v>
      </c>
      <c r="I1807">
        <f>INDEX(tb_MHDI[],MATCH(Table3[[#This Row],[city_name]],tb_MHDI[mun_uf],0),8)</f>
        <v>0.46200000000000002</v>
      </c>
      <c r="J1807">
        <f>_xlfn.NUMBERVALUE(INDEX(tb_SVI[],MATCH(Table3[[#This Row],[city_name]],tb_SVI[city_name_uf],0),8),".")</f>
        <v>0.47199999999999998</v>
      </c>
      <c r="K1807">
        <f>_xlfn.NUMBERVALUE(INDEX(tb_SVI[],MATCH(Table3[[#This Row],[city_name]],tb_SVI[city_name_uf],0),9),".")</f>
        <v>0.28799999999999998</v>
      </c>
      <c r="L1807">
        <f>_xlfn.NUMBERVALUE(INDEX(tb_SVI[],MATCH(Table3[[#This Row],[city_name]],tb_SVI[city_name_uf],0),10),".")</f>
        <v>0.59099999999999997</v>
      </c>
      <c r="M1807">
        <f>_xlfn.NUMBERVALUE(INDEX(tb_SVI[],MATCH(Table3[[#This Row],[city_name]],tb_SVI[city_name_uf],0),11),".")</f>
        <v>0.53800000000000003</v>
      </c>
      <c r="N1807" s="14">
        <f>_xlfn.PERCENTRANK.INC(Table3[MHDI_tot],Table3[[#This Row],[MHDI_tot]],3)</f>
        <v>0.122</v>
      </c>
    </row>
    <row r="1808" spans="1:14" hidden="1" x14ac:dyDescent="0.2">
      <c r="A1808" t="str">
        <f>SVI!F1808</f>
        <v>Canindé de São Francisco/SE</v>
      </c>
      <c r="B1808" t="str">
        <f>INDEX(tb_SVI[],MATCH(Table3[[#This Row],[ibge_cod]],tb_SVI[Município],0),1)</f>
        <v>SE</v>
      </c>
      <c r="C1808" t="str">
        <f>INDEX(tb_SVI[],MATCH(Table3[[#This Row],[city_name]],tb_SVI[city_name_uf],0),3)</f>
        <v>2801207</v>
      </c>
      <c r="D1808" t="s">
        <v>19450</v>
      </c>
      <c r="E1808" s="11">
        <f>INDEX(tb_SVI[],MATCH(Table3[[#This Row],[city_name]],tb_SVI[city_name_uf],0),5)</f>
        <v>30402</v>
      </c>
      <c r="F1808">
        <f>INDEX(tb_MHDI[],MATCH(Table3[[#This Row],[city_name]],tb_MHDI[mun_uf],0),5)</f>
        <v>0.56699999999999995</v>
      </c>
      <c r="G1808">
        <f>INDEX(tb_MHDI[],MATCH(Table3[[#This Row],[city_name]],tb_MHDI[mun_uf],0),6)</f>
        <v>0.56599999999999995</v>
      </c>
      <c r="H1808">
        <f>INDEX(tb_MHDI[],MATCH(Table3[[#This Row],[city_name]],tb_MHDI[mun_uf],0),7)</f>
        <v>0.74099999999999999</v>
      </c>
      <c r="I1808">
        <f>INDEX(tb_MHDI[],MATCH(Table3[[#This Row],[city_name]],tb_MHDI[mun_uf],0),8)</f>
        <v>0.435</v>
      </c>
      <c r="J1808">
        <f>_xlfn.NUMBERVALUE(INDEX(tb_SVI[],MATCH(Table3[[#This Row],[city_name]],tb_SVI[city_name_uf],0),8),".")</f>
        <v>0.48799999999999999</v>
      </c>
      <c r="K1808">
        <f>_xlfn.NUMBERVALUE(INDEX(tb_SVI[],MATCH(Table3[[#This Row],[city_name]],tb_SVI[city_name_uf],0),9),".")</f>
        <v>0.26</v>
      </c>
      <c r="L1808">
        <f>_xlfn.NUMBERVALUE(INDEX(tb_SVI[],MATCH(Table3[[#This Row],[city_name]],tb_SVI[city_name_uf],0),10),".")</f>
        <v>0.61899999999999999</v>
      </c>
      <c r="M1808">
        <f>_xlfn.NUMBERVALUE(INDEX(tb_SVI[],MATCH(Table3[[#This Row],[city_name]],tb_SVI[city_name_uf],0),11),".")</f>
        <v>0.58499999999999996</v>
      </c>
      <c r="N1808" s="14">
        <f>_xlfn.PERCENTRANK.INC(Table3[MHDI_tot],Table3[[#This Row],[MHDI_tot]],3)</f>
        <v>0.115</v>
      </c>
    </row>
    <row r="1809" spans="1:14" hidden="1" x14ac:dyDescent="0.2">
      <c r="A1809" t="str">
        <f>SVI!F1809</f>
        <v>Capela/SE</v>
      </c>
      <c r="B1809" t="str">
        <f>INDEX(tb_SVI[],MATCH(Table3[[#This Row],[ibge_cod]],tb_SVI[Município],0),1)</f>
        <v>SE</v>
      </c>
      <c r="C1809" t="str">
        <f>INDEX(tb_SVI[],MATCH(Table3[[#This Row],[city_name]],tb_SVI[city_name_uf],0),3)</f>
        <v>2801306</v>
      </c>
      <c r="D1809" t="s">
        <v>19451</v>
      </c>
      <c r="E1809" s="11">
        <f>INDEX(tb_SVI[],MATCH(Table3[[#This Row],[city_name]],tb_SVI[city_name_uf],0),5)</f>
        <v>34514</v>
      </c>
      <c r="F1809">
        <f>INDEX(tb_MHDI[],MATCH(Table3[[#This Row],[city_name]],tb_MHDI[mun_uf],0),5)</f>
        <v>0.61499999999999999</v>
      </c>
      <c r="G1809">
        <f>INDEX(tb_MHDI[],MATCH(Table3[[#This Row],[city_name]],tb_MHDI[mun_uf],0),6)</f>
        <v>0.59599999999999997</v>
      </c>
      <c r="H1809">
        <f>INDEX(tb_MHDI[],MATCH(Table3[[#This Row],[city_name]],tb_MHDI[mun_uf],0),7)</f>
        <v>0.76600000000000001</v>
      </c>
      <c r="I1809">
        <f>INDEX(tb_MHDI[],MATCH(Table3[[#This Row],[city_name]],tb_MHDI[mun_uf],0),8)</f>
        <v>0.51</v>
      </c>
      <c r="J1809">
        <f>_xlfn.NUMBERVALUE(INDEX(tb_SVI[],MATCH(Table3[[#This Row],[city_name]],tb_SVI[city_name_uf],0),8),".")</f>
        <v>0.49399999999999999</v>
      </c>
      <c r="K1809">
        <f>_xlfn.NUMBERVALUE(INDEX(tb_SVI[],MATCH(Table3[[#This Row],[city_name]],tb_SVI[city_name_uf],0),9),".")</f>
        <v>0.39</v>
      </c>
      <c r="L1809">
        <f>_xlfn.NUMBERVALUE(INDEX(tb_SVI[],MATCH(Table3[[#This Row],[city_name]],tb_SVI[city_name_uf],0),10),".")</f>
        <v>0.57599999999999996</v>
      </c>
      <c r="M1809">
        <f>_xlfn.NUMBERVALUE(INDEX(tb_SVI[],MATCH(Table3[[#This Row],[city_name]],tb_SVI[city_name_uf],0),11),".")</f>
        <v>0.51600000000000001</v>
      </c>
      <c r="N1809" s="14">
        <f>_xlfn.PERCENTRANK.INC(Table3[MHDI_tot],Table3[[#This Row],[MHDI_tot]],3)</f>
        <v>0.313</v>
      </c>
    </row>
    <row r="1810" spans="1:14" hidden="1" x14ac:dyDescent="0.2">
      <c r="A1810" t="str">
        <f>SVI!F1810</f>
        <v>Carira/SE</v>
      </c>
      <c r="B1810" t="str">
        <f>INDEX(tb_SVI[],MATCH(Table3[[#This Row],[ibge_cod]],tb_SVI[Município],0),1)</f>
        <v>SE</v>
      </c>
      <c r="C1810" t="str">
        <f>INDEX(tb_SVI[],MATCH(Table3[[#This Row],[city_name]],tb_SVI[city_name_uf],0),3)</f>
        <v>2801405</v>
      </c>
      <c r="D1810" t="s">
        <v>19452</v>
      </c>
      <c r="E1810" s="11">
        <f>INDEX(tb_SVI[],MATCH(Table3[[#This Row],[city_name]],tb_SVI[city_name_uf],0),5)</f>
        <v>22239</v>
      </c>
      <c r="F1810">
        <f>INDEX(tb_MHDI[],MATCH(Table3[[#This Row],[city_name]],tb_MHDI[mun_uf],0),5)</f>
        <v>0.58799999999999997</v>
      </c>
      <c r="G1810">
        <f>INDEX(tb_MHDI[],MATCH(Table3[[#This Row],[city_name]],tb_MHDI[mun_uf],0),6)</f>
        <v>0.58099999999999996</v>
      </c>
      <c r="H1810">
        <f>INDEX(tb_MHDI[],MATCH(Table3[[#This Row],[city_name]],tb_MHDI[mun_uf],0),7)</f>
        <v>0.79100000000000004</v>
      </c>
      <c r="I1810">
        <f>INDEX(tb_MHDI[],MATCH(Table3[[#This Row],[city_name]],tb_MHDI[mun_uf],0),8)</f>
        <v>0.442</v>
      </c>
      <c r="J1810">
        <f>_xlfn.NUMBERVALUE(INDEX(tb_SVI[],MATCH(Table3[[#This Row],[city_name]],tb_SVI[city_name_uf],0),8),".")</f>
        <v>0.45300000000000001</v>
      </c>
      <c r="K1810">
        <f>_xlfn.NUMBERVALUE(INDEX(tb_SVI[],MATCH(Table3[[#This Row],[city_name]],tb_SVI[city_name_uf],0),9),".")</f>
        <v>0.29099999999999998</v>
      </c>
      <c r="L1810">
        <f>_xlfn.NUMBERVALUE(INDEX(tb_SVI[],MATCH(Table3[[#This Row],[city_name]],tb_SVI[city_name_uf],0),10),".")</f>
        <v>0.55900000000000005</v>
      </c>
      <c r="M1810">
        <f>_xlfn.NUMBERVALUE(INDEX(tb_SVI[],MATCH(Table3[[#This Row],[city_name]],tb_SVI[city_name_uf],0),11),".")</f>
        <v>0.50900000000000001</v>
      </c>
      <c r="N1810" s="14">
        <f>_xlfn.PERCENTRANK.INC(Table3[MHDI_tot],Table3[[#This Row],[MHDI_tot]],3)</f>
        <v>0.19700000000000001</v>
      </c>
    </row>
    <row r="1811" spans="1:14" hidden="1" x14ac:dyDescent="0.2">
      <c r="A1811" t="str">
        <f>SVI!F1811</f>
        <v>Carmópolis/SE</v>
      </c>
      <c r="B1811" t="str">
        <f>INDEX(tb_SVI[],MATCH(Table3[[#This Row],[ibge_cod]],tb_SVI[Município],0),1)</f>
        <v>SE</v>
      </c>
      <c r="C1811" t="str">
        <f>INDEX(tb_SVI[],MATCH(Table3[[#This Row],[city_name]],tb_SVI[city_name_uf],0),3)</f>
        <v>2801504</v>
      </c>
      <c r="D1811" t="s">
        <v>19453</v>
      </c>
      <c r="E1811" s="11">
        <f>INDEX(tb_SVI[],MATCH(Table3[[#This Row],[city_name]],tb_SVI[city_name_uf],0),5)</f>
        <v>16937</v>
      </c>
      <c r="F1811">
        <f>INDEX(tb_MHDI[],MATCH(Table3[[#This Row],[city_name]],tb_MHDI[mun_uf],0),5)</f>
        <v>0.64300000000000002</v>
      </c>
      <c r="G1811">
        <f>INDEX(tb_MHDI[],MATCH(Table3[[#This Row],[city_name]],tb_MHDI[mun_uf],0),6)</f>
        <v>0.623</v>
      </c>
      <c r="H1811">
        <f>INDEX(tb_MHDI[],MATCH(Table3[[#This Row],[city_name]],tb_MHDI[mun_uf],0),7)</f>
        <v>0.78300000000000003</v>
      </c>
      <c r="I1811">
        <f>INDEX(tb_MHDI[],MATCH(Table3[[#This Row],[city_name]],tb_MHDI[mun_uf],0),8)</f>
        <v>0.54600000000000004</v>
      </c>
      <c r="J1811">
        <f>_xlfn.NUMBERVALUE(INDEX(tb_SVI[],MATCH(Table3[[#This Row],[city_name]],tb_SVI[city_name_uf],0),8),".")</f>
        <v>0.34699999999999998</v>
      </c>
      <c r="K1811">
        <f>_xlfn.NUMBERVALUE(INDEX(tb_SVI[],MATCH(Table3[[#This Row],[city_name]],tb_SVI[city_name_uf],0),9),".")</f>
        <v>4.3999999999999997E-2</v>
      </c>
      <c r="L1811">
        <f>_xlfn.NUMBERVALUE(INDEX(tb_SVI[],MATCH(Table3[[#This Row],[city_name]],tb_SVI[city_name_uf],0),10),".")</f>
        <v>0.46100000000000002</v>
      </c>
      <c r="M1811">
        <f>_xlfn.NUMBERVALUE(INDEX(tb_SVI[],MATCH(Table3[[#This Row],[city_name]],tb_SVI[city_name_uf],0),11),".")</f>
        <v>0.53500000000000003</v>
      </c>
      <c r="N1811" s="14">
        <f>_xlfn.PERCENTRANK.INC(Table3[MHDI_tot],Table3[[#This Row],[MHDI_tot]],3)</f>
        <v>0.41499999999999998</v>
      </c>
    </row>
    <row r="1812" spans="1:14" hidden="1" x14ac:dyDescent="0.2">
      <c r="A1812" t="str">
        <f>SVI!F1812</f>
        <v>Cedro de São João/SE</v>
      </c>
      <c r="B1812" t="str">
        <f>INDEX(tb_SVI[],MATCH(Table3[[#This Row],[ibge_cod]],tb_SVI[Município],0),1)</f>
        <v>SE</v>
      </c>
      <c r="C1812" t="str">
        <f>INDEX(tb_SVI[],MATCH(Table3[[#This Row],[city_name]],tb_SVI[city_name_uf],0),3)</f>
        <v>2801603</v>
      </c>
      <c r="D1812" t="s">
        <v>19454</v>
      </c>
      <c r="E1812" s="11">
        <f>INDEX(tb_SVI[],MATCH(Table3[[#This Row],[city_name]],tb_SVI[city_name_uf],0),5)</f>
        <v>5913</v>
      </c>
      <c r="F1812">
        <f>INDEX(tb_MHDI[],MATCH(Table3[[#This Row],[city_name]],tb_MHDI[mun_uf],0),5)</f>
        <v>0.623</v>
      </c>
      <c r="G1812">
        <f>INDEX(tb_MHDI[],MATCH(Table3[[#This Row],[city_name]],tb_MHDI[mun_uf],0),6)</f>
        <v>0.60799999999999998</v>
      </c>
      <c r="H1812">
        <f>INDEX(tb_MHDI[],MATCH(Table3[[#This Row],[city_name]],tb_MHDI[mun_uf],0),7)</f>
        <v>0.73099999999999998</v>
      </c>
      <c r="I1812">
        <f>INDEX(tb_MHDI[],MATCH(Table3[[#This Row],[city_name]],tb_MHDI[mun_uf],0),8)</f>
        <v>0.54300000000000004</v>
      </c>
      <c r="J1812">
        <f>_xlfn.NUMBERVALUE(INDEX(tb_SVI[],MATCH(Table3[[#This Row],[city_name]],tb_SVI[city_name_uf],0),8),".")</f>
        <v>0.38900000000000001</v>
      </c>
      <c r="K1812">
        <f>_xlfn.NUMBERVALUE(INDEX(tb_SVI[],MATCH(Table3[[#This Row],[city_name]],tb_SVI[city_name_uf],0),9),".")</f>
        <v>0.215</v>
      </c>
      <c r="L1812">
        <f>_xlfn.NUMBERVALUE(INDEX(tb_SVI[],MATCH(Table3[[#This Row],[city_name]],tb_SVI[city_name_uf],0),10),".")</f>
        <v>0.45800000000000002</v>
      </c>
      <c r="M1812">
        <f>_xlfn.NUMBERVALUE(INDEX(tb_SVI[],MATCH(Table3[[#This Row],[city_name]],tb_SVI[city_name_uf],0),11),".")</f>
        <v>0.495</v>
      </c>
      <c r="N1812" s="14">
        <f>_xlfn.PERCENTRANK.INC(Table3[MHDI_tot],Table3[[#This Row],[MHDI_tot]],3)</f>
        <v>0.34300000000000003</v>
      </c>
    </row>
    <row r="1813" spans="1:14" hidden="1" x14ac:dyDescent="0.2">
      <c r="A1813" t="str">
        <f>SVI!F1813</f>
        <v>Cristinápolis/SE</v>
      </c>
      <c r="B1813" t="str">
        <f>INDEX(tb_SVI[],MATCH(Table3[[#This Row],[ibge_cod]],tb_SVI[Município],0),1)</f>
        <v>SE</v>
      </c>
      <c r="C1813" t="str">
        <f>INDEX(tb_SVI[],MATCH(Table3[[#This Row],[city_name]],tb_SVI[city_name_uf],0),3)</f>
        <v>2801702</v>
      </c>
      <c r="D1813" t="s">
        <v>19455</v>
      </c>
      <c r="E1813" s="11">
        <f>INDEX(tb_SVI[],MATCH(Table3[[#This Row],[city_name]],tb_SVI[city_name_uf],0),5)</f>
        <v>18029</v>
      </c>
      <c r="F1813">
        <f>INDEX(tb_MHDI[],MATCH(Table3[[#This Row],[city_name]],tb_MHDI[mun_uf],0),5)</f>
        <v>0.55300000000000005</v>
      </c>
      <c r="G1813">
        <f>INDEX(tb_MHDI[],MATCH(Table3[[#This Row],[city_name]],tb_MHDI[mun_uf],0),6)</f>
        <v>0.54</v>
      </c>
      <c r="H1813">
        <f>INDEX(tb_MHDI[],MATCH(Table3[[#This Row],[city_name]],tb_MHDI[mun_uf],0),7)</f>
        <v>0.755</v>
      </c>
      <c r="I1813">
        <f>INDEX(tb_MHDI[],MATCH(Table3[[#This Row],[city_name]],tb_MHDI[mun_uf],0),8)</f>
        <v>0.41399999999999998</v>
      </c>
      <c r="J1813">
        <f>_xlfn.NUMBERVALUE(INDEX(tb_SVI[],MATCH(Table3[[#This Row],[city_name]],tb_SVI[city_name_uf],0),8),".")</f>
        <v>0.55200000000000005</v>
      </c>
      <c r="K1813">
        <f>_xlfn.NUMBERVALUE(INDEX(tb_SVI[],MATCH(Table3[[#This Row],[city_name]],tb_SVI[city_name_uf],0),9),".")</f>
        <v>0.53500000000000003</v>
      </c>
      <c r="L1813">
        <f>_xlfn.NUMBERVALUE(INDEX(tb_SVI[],MATCH(Table3[[#This Row],[city_name]],tb_SVI[city_name_uf],0),10),".")</f>
        <v>0.57499999999999996</v>
      </c>
      <c r="M1813">
        <f>_xlfn.NUMBERVALUE(INDEX(tb_SVI[],MATCH(Table3[[#This Row],[city_name]],tb_SVI[city_name_uf],0),11),".")</f>
        <v>0.54500000000000004</v>
      </c>
      <c r="N1813" s="14">
        <f>_xlfn.PERCENTRANK.INC(Table3[MHDI_tot],Table3[[#This Row],[MHDI_tot]],3)</f>
        <v>7.0999999999999994E-2</v>
      </c>
    </row>
    <row r="1814" spans="1:14" hidden="1" x14ac:dyDescent="0.2">
      <c r="A1814" t="str">
        <f>SVI!F1814</f>
        <v>Cumbe/SE</v>
      </c>
      <c r="B1814" t="str">
        <f>INDEX(tb_SVI[],MATCH(Table3[[#This Row],[ibge_cod]],tb_SVI[Município],0),1)</f>
        <v>SE</v>
      </c>
      <c r="C1814" t="str">
        <f>INDEX(tb_SVI[],MATCH(Table3[[#This Row],[city_name]],tb_SVI[city_name_uf],0),3)</f>
        <v>2801900</v>
      </c>
      <c r="D1814" t="s">
        <v>19456</v>
      </c>
      <c r="E1814" s="11">
        <f>INDEX(tb_SVI[],MATCH(Table3[[#This Row],[city_name]],tb_SVI[city_name_uf],0),5)</f>
        <v>3998</v>
      </c>
      <c r="F1814">
        <f>INDEX(tb_MHDI[],MATCH(Table3[[#This Row],[city_name]],tb_MHDI[mun_uf],0),5)</f>
        <v>0.60399999999999998</v>
      </c>
      <c r="G1814">
        <f>INDEX(tb_MHDI[],MATCH(Table3[[#This Row],[city_name]],tb_MHDI[mun_uf],0),6)</f>
        <v>0.57599999999999996</v>
      </c>
      <c r="H1814">
        <f>INDEX(tb_MHDI[],MATCH(Table3[[#This Row],[city_name]],tb_MHDI[mun_uf],0),7)</f>
        <v>0.748</v>
      </c>
      <c r="I1814">
        <f>INDEX(tb_MHDI[],MATCH(Table3[[#This Row],[city_name]],tb_MHDI[mun_uf],0),8)</f>
        <v>0.51200000000000001</v>
      </c>
      <c r="J1814">
        <f>_xlfn.NUMBERVALUE(INDEX(tb_SVI[],MATCH(Table3[[#This Row],[city_name]],tb_SVI[city_name_uf],0),8),".")</f>
        <v>0.374</v>
      </c>
      <c r="K1814">
        <f>_xlfn.NUMBERVALUE(INDEX(tb_SVI[],MATCH(Table3[[#This Row],[city_name]],tb_SVI[city_name_uf],0),9),".")</f>
        <v>0.22</v>
      </c>
      <c r="L1814">
        <f>_xlfn.NUMBERVALUE(INDEX(tb_SVI[],MATCH(Table3[[#This Row],[city_name]],tb_SVI[city_name_uf],0),10),".")</f>
        <v>0.45500000000000002</v>
      </c>
      <c r="M1814">
        <f>_xlfn.NUMBERVALUE(INDEX(tb_SVI[],MATCH(Table3[[#This Row],[city_name]],tb_SVI[city_name_uf],0),11),".")</f>
        <v>0.44600000000000001</v>
      </c>
      <c r="N1814" s="14">
        <f>_xlfn.PERCENTRANK.INC(Table3[MHDI_tot],Table3[[#This Row],[MHDI_tot]],3)</f>
        <v>0.26600000000000001</v>
      </c>
    </row>
    <row r="1815" spans="1:14" hidden="1" x14ac:dyDescent="0.2">
      <c r="A1815" t="str">
        <f>SVI!F1815</f>
        <v>Divina Pastora/SE</v>
      </c>
      <c r="B1815" t="str">
        <f>INDEX(tb_SVI[],MATCH(Table3[[#This Row],[ibge_cod]],tb_SVI[Município],0),1)</f>
        <v>SE</v>
      </c>
      <c r="C1815" t="str">
        <f>INDEX(tb_SVI[],MATCH(Table3[[#This Row],[city_name]],tb_SVI[city_name_uf],0),3)</f>
        <v>2802007</v>
      </c>
      <c r="D1815" t="s">
        <v>19457</v>
      </c>
      <c r="E1815" s="11">
        <f>INDEX(tb_SVI[],MATCH(Table3[[#This Row],[city_name]],tb_SVI[city_name_uf],0),5)</f>
        <v>5215</v>
      </c>
      <c r="F1815">
        <f>INDEX(tb_MHDI[],MATCH(Table3[[#This Row],[city_name]],tb_MHDI[mun_uf],0),5)</f>
        <v>0.61</v>
      </c>
      <c r="G1815">
        <f>INDEX(tb_MHDI[],MATCH(Table3[[#This Row],[city_name]],tb_MHDI[mun_uf],0),6)</f>
        <v>0.57099999999999995</v>
      </c>
      <c r="H1815">
        <f>INDEX(tb_MHDI[],MATCH(Table3[[#This Row],[city_name]],tb_MHDI[mun_uf],0),7)</f>
        <v>0.753</v>
      </c>
      <c r="I1815">
        <f>INDEX(tb_MHDI[],MATCH(Table3[[#This Row],[city_name]],tb_MHDI[mun_uf],0),8)</f>
        <v>0.52700000000000002</v>
      </c>
      <c r="J1815">
        <f>_xlfn.NUMBERVALUE(INDEX(tb_SVI[],MATCH(Table3[[#This Row],[city_name]],tb_SVI[city_name_uf],0),8),".")</f>
        <v>0.45</v>
      </c>
      <c r="K1815">
        <f>_xlfn.NUMBERVALUE(INDEX(tb_SVI[],MATCH(Table3[[#This Row],[city_name]],tb_SVI[city_name_uf],0),9),".")</f>
        <v>0.39800000000000002</v>
      </c>
      <c r="L1815">
        <f>_xlfn.NUMBERVALUE(INDEX(tb_SVI[],MATCH(Table3[[#This Row],[city_name]],tb_SVI[city_name_uf],0),10),".")</f>
        <v>0.49099999999999999</v>
      </c>
      <c r="M1815">
        <f>_xlfn.NUMBERVALUE(INDEX(tb_SVI[],MATCH(Table3[[#This Row],[city_name]],tb_SVI[city_name_uf],0),11),".")</f>
        <v>0.46100000000000002</v>
      </c>
      <c r="N1815" s="14">
        <f>_xlfn.PERCENTRANK.INC(Table3[MHDI_tot],Table3[[#This Row],[MHDI_tot]],3)</f>
        <v>0.29399999999999998</v>
      </c>
    </row>
    <row r="1816" spans="1:14" hidden="1" x14ac:dyDescent="0.2">
      <c r="A1816" t="str">
        <f>SVI!F1816</f>
        <v>Estância/SE</v>
      </c>
      <c r="B1816" t="str">
        <f>INDEX(tb_SVI[],MATCH(Table3[[#This Row],[ibge_cod]],tb_SVI[Município],0),1)</f>
        <v>SE</v>
      </c>
      <c r="C1816" t="str">
        <f>INDEX(tb_SVI[],MATCH(Table3[[#This Row],[city_name]],tb_SVI[city_name_uf],0),3)</f>
        <v>2802106</v>
      </c>
      <c r="D1816" t="s">
        <v>19458</v>
      </c>
      <c r="E1816" s="11">
        <f>INDEX(tb_SVI[],MATCH(Table3[[#This Row],[city_name]],tb_SVI[city_name_uf],0),5)</f>
        <v>69556</v>
      </c>
      <c r="F1816">
        <f>INDEX(tb_MHDI[],MATCH(Table3[[#This Row],[city_name]],tb_MHDI[mun_uf],0),5)</f>
        <v>0.64700000000000002</v>
      </c>
      <c r="G1816">
        <f>INDEX(tb_MHDI[],MATCH(Table3[[#This Row],[city_name]],tb_MHDI[mun_uf],0),6)</f>
        <v>0.627</v>
      </c>
      <c r="H1816">
        <f>INDEX(tb_MHDI[],MATCH(Table3[[#This Row],[city_name]],tb_MHDI[mun_uf],0),7)</f>
        <v>0.78200000000000003</v>
      </c>
      <c r="I1816">
        <f>INDEX(tb_MHDI[],MATCH(Table3[[#This Row],[city_name]],tb_MHDI[mun_uf],0),8)</f>
        <v>0.55200000000000005</v>
      </c>
      <c r="J1816">
        <f>_xlfn.NUMBERVALUE(INDEX(tb_SVI[],MATCH(Table3[[#This Row],[city_name]],tb_SVI[city_name_uf],0),8),".")</f>
        <v>0.37</v>
      </c>
      <c r="K1816">
        <f>_xlfn.NUMBERVALUE(INDEX(tb_SVI[],MATCH(Table3[[#This Row],[city_name]],tb_SVI[city_name_uf],0),9),".")</f>
        <v>0.17599999999999999</v>
      </c>
      <c r="L1816">
        <f>_xlfn.NUMBERVALUE(INDEX(tb_SVI[],MATCH(Table3[[#This Row],[city_name]],tb_SVI[city_name_uf],0),10),".")</f>
        <v>0.44400000000000001</v>
      </c>
      <c r="M1816">
        <f>_xlfn.NUMBERVALUE(INDEX(tb_SVI[],MATCH(Table3[[#This Row],[city_name]],tb_SVI[city_name_uf],0),11),".")</f>
        <v>0.49099999999999999</v>
      </c>
      <c r="N1816" s="14">
        <f>_xlfn.PERCENTRANK.INC(Table3[MHDI_tot],Table3[[#This Row],[MHDI_tot]],3)</f>
        <v>0.42699999999999999</v>
      </c>
    </row>
    <row r="1817" spans="1:14" hidden="1" x14ac:dyDescent="0.2">
      <c r="A1817" t="str">
        <f>SVI!F1817</f>
        <v>Feira Nova/SE</v>
      </c>
      <c r="B1817" t="str">
        <f>INDEX(tb_SVI[],MATCH(Table3[[#This Row],[ibge_cod]],tb_SVI[Município],0),1)</f>
        <v>SE</v>
      </c>
      <c r="C1817" t="str">
        <f>INDEX(tb_SVI[],MATCH(Table3[[#This Row],[city_name]],tb_SVI[city_name_uf],0),3)</f>
        <v>2802205</v>
      </c>
      <c r="D1817" t="s">
        <v>19459</v>
      </c>
      <c r="E1817" s="11">
        <f>INDEX(tb_SVI[],MATCH(Table3[[#This Row],[city_name]],tb_SVI[city_name_uf],0),5)</f>
        <v>5601</v>
      </c>
      <c r="F1817">
        <f>INDEX(tb_MHDI[],MATCH(Table3[[#This Row],[city_name]],tb_MHDI[mun_uf],0),5)</f>
        <v>0.58399999999999996</v>
      </c>
      <c r="G1817">
        <f>INDEX(tb_MHDI[],MATCH(Table3[[#This Row],[city_name]],tb_MHDI[mun_uf],0),6)</f>
        <v>0.54600000000000004</v>
      </c>
      <c r="H1817">
        <f>INDEX(tb_MHDI[],MATCH(Table3[[#This Row],[city_name]],tb_MHDI[mun_uf],0),7)</f>
        <v>0.77300000000000002</v>
      </c>
      <c r="I1817">
        <f>INDEX(tb_MHDI[],MATCH(Table3[[#This Row],[city_name]],tb_MHDI[mun_uf],0),8)</f>
        <v>0.47299999999999998</v>
      </c>
      <c r="J1817">
        <f>_xlfn.NUMBERVALUE(INDEX(tb_SVI[],MATCH(Table3[[#This Row],[city_name]],tb_SVI[city_name_uf],0),8),".")</f>
        <v>0.434</v>
      </c>
      <c r="K1817">
        <f>_xlfn.NUMBERVALUE(INDEX(tb_SVI[],MATCH(Table3[[#This Row],[city_name]],tb_SVI[city_name_uf],0),9),".")</f>
        <v>8.1000000000000003E-2</v>
      </c>
      <c r="L1817">
        <f>_xlfn.NUMBERVALUE(INDEX(tb_SVI[],MATCH(Table3[[#This Row],[city_name]],tb_SVI[city_name_uf],0),10),".")</f>
        <v>0.59299999999999997</v>
      </c>
      <c r="M1817">
        <f>_xlfn.NUMBERVALUE(INDEX(tb_SVI[],MATCH(Table3[[#This Row],[city_name]],tb_SVI[city_name_uf],0),11),".")</f>
        <v>0.627</v>
      </c>
      <c r="N1817" s="14">
        <f>_xlfn.PERCENTRANK.INC(Table3[MHDI_tot],Table3[[#This Row],[MHDI_tot]],3)</f>
        <v>0.18</v>
      </c>
    </row>
    <row r="1818" spans="1:14" hidden="1" x14ac:dyDescent="0.2">
      <c r="A1818" t="str">
        <f>SVI!F1818</f>
        <v>Frei Paulo/SE</v>
      </c>
      <c r="B1818" t="str">
        <f>INDEX(tb_SVI[],MATCH(Table3[[#This Row],[ibge_cod]],tb_SVI[Município],0),1)</f>
        <v>SE</v>
      </c>
      <c r="C1818" t="str">
        <f>INDEX(tb_SVI[],MATCH(Table3[[#This Row],[city_name]],tb_SVI[city_name_uf],0),3)</f>
        <v>2802304</v>
      </c>
      <c r="D1818" t="s">
        <v>19460</v>
      </c>
      <c r="E1818" s="11">
        <f>INDEX(tb_SVI[],MATCH(Table3[[#This Row],[city_name]],tb_SVI[city_name_uf],0),5)</f>
        <v>15556</v>
      </c>
      <c r="F1818">
        <f>INDEX(tb_MHDI[],MATCH(Table3[[#This Row],[city_name]],tb_MHDI[mun_uf],0),5)</f>
        <v>0.58899999999999997</v>
      </c>
      <c r="G1818">
        <f>INDEX(tb_MHDI[],MATCH(Table3[[#This Row],[city_name]],tb_MHDI[mun_uf],0),6)</f>
        <v>0.623</v>
      </c>
      <c r="H1818">
        <f>INDEX(tb_MHDI[],MATCH(Table3[[#This Row],[city_name]],tb_MHDI[mun_uf],0),7)</f>
        <v>0.76800000000000002</v>
      </c>
      <c r="I1818">
        <f>INDEX(tb_MHDI[],MATCH(Table3[[#This Row],[city_name]],tb_MHDI[mun_uf],0),8)</f>
        <v>0.42799999999999999</v>
      </c>
      <c r="J1818">
        <f>_xlfn.NUMBERVALUE(INDEX(tb_SVI[],MATCH(Table3[[#This Row],[city_name]],tb_SVI[city_name_uf],0),8),".")</f>
        <v>0.379</v>
      </c>
      <c r="K1818">
        <f>_xlfn.NUMBERVALUE(INDEX(tb_SVI[],MATCH(Table3[[#This Row],[city_name]],tb_SVI[city_name_uf],0),9),".")</f>
        <v>0.245</v>
      </c>
      <c r="L1818">
        <f>_xlfn.NUMBERVALUE(INDEX(tb_SVI[],MATCH(Table3[[#This Row],[city_name]],tb_SVI[city_name_uf],0),10),".")</f>
        <v>0.498</v>
      </c>
      <c r="M1818">
        <f>_xlfn.NUMBERVALUE(INDEX(tb_SVI[],MATCH(Table3[[#This Row],[city_name]],tb_SVI[city_name_uf],0),11),".")</f>
        <v>0.39400000000000002</v>
      </c>
      <c r="N1818" s="14">
        <f>_xlfn.PERCENTRANK.INC(Table3[MHDI_tot],Table3[[#This Row],[MHDI_tot]],3)</f>
        <v>0.20100000000000001</v>
      </c>
    </row>
    <row r="1819" spans="1:14" hidden="1" x14ac:dyDescent="0.2">
      <c r="A1819" t="str">
        <f>SVI!F1819</f>
        <v>Gararu/SE</v>
      </c>
      <c r="B1819" t="str">
        <f>INDEX(tb_SVI[],MATCH(Table3[[#This Row],[ibge_cod]],tb_SVI[Município],0),1)</f>
        <v>SE</v>
      </c>
      <c r="C1819" t="str">
        <f>INDEX(tb_SVI[],MATCH(Table3[[#This Row],[city_name]],tb_SVI[city_name_uf],0),3)</f>
        <v>2802403</v>
      </c>
      <c r="D1819" t="s">
        <v>19461</v>
      </c>
      <c r="E1819" s="11">
        <f>INDEX(tb_SVI[],MATCH(Table3[[#This Row],[city_name]],tb_SVI[city_name_uf],0),5)</f>
        <v>11601</v>
      </c>
      <c r="F1819">
        <f>INDEX(tb_MHDI[],MATCH(Table3[[#This Row],[city_name]],tb_MHDI[mun_uf],0),5)</f>
        <v>0.56399999999999995</v>
      </c>
      <c r="G1819">
        <f>INDEX(tb_MHDI[],MATCH(Table3[[#This Row],[city_name]],tb_MHDI[mun_uf],0),6)</f>
        <v>0.54400000000000004</v>
      </c>
      <c r="H1819">
        <f>INDEX(tb_MHDI[],MATCH(Table3[[#This Row],[city_name]],tb_MHDI[mun_uf],0),7)</f>
        <v>0.78300000000000003</v>
      </c>
      <c r="I1819">
        <f>INDEX(tb_MHDI[],MATCH(Table3[[#This Row],[city_name]],tb_MHDI[mun_uf],0),8)</f>
        <v>0.42199999999999999</v>
      </c>
      <c r="J1819">
        <f>_xlfn.NUMBERVALUE(INDEX(tb_SVI[],MATCH(Table3[[#This Row],[city_name]],tb_SVI[city_name_uf],0),8),".")</f>
        <v>0.46899999999999997</v>
      </c>
      <c r="K1819">
        <f>_xlfn.NUMBERVALUE(INDEX(tb_SVI[],MATCH(Table3[[#This Row],[city_name]],tb_SVI[city_name_uf],0),9),".")</f>
        <v>0.33500000000000002</v>
      </c>
      <c r="L1819">
        <f>_xlfn.NUMBERVALUE(INDEX(tb_SVI[],MATCH(Table3[[#This Row],[city_name]],tb_SVI[city_name_uf],0),10),".")</f>
        <v>0.58899999999999997</v>
      </c>
      <c r="M1819">
        <f>_xlfn.NUMBERVALUE(INDEX(tb_SVI[],MATCH(Table3[[#This Row],[city_name]],tb_SVI[city_name_uf],0),11),".")</f>
        <v>0.48199999999999998</v>
      </c>
      <c r="N1819" s="14">
        <f>_xlfn.PERCENTRANK.INC(Table3[MHDI_tot],Table3[[#This Row],[MHDI_tot]],3)</f>
        <v>0.104</v>
      </c>
    </row>
    <row r="1820" spans="1:14" hidden="1" x14ac:dyDescent="0.2">
      <c r="A1820" t="str">
        <f>SVI!F1820</f>
        <v>General Maynard/SE</v>
      </c>
      <c r="B1820" t="str">
        <f>INDEX(tb_SVI[],MATCH(Table3[[#This Row],[ibge_cod]],tb_SVI[Município],0),1)</f>
        <v>SE</v>
      </c>
      <c r="C1820" t="str">
        <f>INDEX(tb_SVI[],MATCH(Table3[[#This Row],[city_name]],tb_SVI[city_name_uf],0),3)</f>
        <v>2802502</v>
      </c>
      <c r="D1820" t="s">
        <v>19462</v>
      </c>
      <c r="E1820" s="11">
        <f>INDEX(tb_SVI[],MATCH(Table3[[#This Row],[city_name]],tb_SVI[city_name_uf],0),5)</f>
        <v>3384</v>
      </c>
      <c r="F1820">
        <f>INDEX(tb_MHDI[],MATCH(Table3[[#This Row],[city_name]],tb_MHDI[mun_uf],0),5)</f>
        <v>0.64500000000000002</v>
      </c>
      <c r="G1820">
        <f>INDEX(tb_MHDI[],MATCH(Table3[[#This Row],[city_name]],tb_MHDI[mun_uf],0),6)</f>
        <v>0.60899999999999999</v>
      </c>
      <c r="H1820">
        <f>INDEX(tb_MHDI[],MATCH(Table3[[#This Row],[city_name]],tb_MHDI[mun_uf],0),7)</f>
        <v>0.77600000000000002</v>
      </c>
      <c r="I1820">
        <f>INDEX(tb_MHDI[],MATCH(Table3[[#This Row],[city_name]],tb_MHDI[mun_uf],0),8)</f>
        <v>0.56699999999999995</v>
      </c>
      <c r="J1820">
        <f>_xlfn.NUMBERVALUE(INDEX(tb_SVI[],MATCH(Table3[[#This Row],[city_name]],tb_SVI[city_name_uf],0),8),".")</f>
        <v>0.38200000000000001</v>
      </c>
      <c r="K1820">
        <f>_xlfn.NUMBERVALUE(INDEX(tb_SVI[],MATCH(Table3[[#This Row],[city_name]],tb_SVI[city_name_uf],0),9),".")</f>
        <v>0.12</v>
      </c>
      <c r="L1820">
        <f>_xlfn.NUMBERVALUE(INDEX(tb_SVI[],MATCH(Table3[[#This Row],[city_name]],tb_SVI[city_name_uf],0),10),".")</f>
        <v>0.50600000000000001</v>
      </c>
      <c r="M1820">
        <f>_xlfn.NUMBERVALUE(INDEX(tb_SVI[],MATCH(Table3[[#This Row],[city_name]],tb_SVI[city_name_uf],0),11),".")</f>
        <v>0.52100000000000002</v>
      </c>
      <c r="N1820" s="14">
        <f>_xlfn.PERCENTRANK.INC(Table3[MHDI_tot],Table3[[#This Row],[MHDI_tot]],3)</f>
        <v>0.42099999999999999</v>
      </c>
    </row>
    <row r="1821" spans="1:14" hidden="1" x14ac:dyDescent="0.2">
      <c r="A1821" t="str">
        <f>SVI!F1821</f>
        <v>Gracho Cardoso/SE</v>
      </c>
      <c r="B1821" t="str">
        <f>INDEX(tb_SVI[],MATCH(Table3[[#This Row],[ibge_cod]],tb_SVI[Município],0),1)</f>
        <v>SE</v>
      </c>
      <c r="C1821" t="str">
        <f>INDEX(tb_SVI[],MATCH(Table3[[#This Row],[city_name]],tb_SVI[city_name_uf],0),3)</f>
        <v>2802601</v>
      </c>
      <c r="D1821" t="s">
        <v>19463</v>
      </c>
      <c r="E1821" s="11">
        <f>INDEX(tb_SVI[],MATCH(Table3[[#This Row],[city_name]],tb_SVI[city_name_uf],0),5)</f>
        <v>5824</v>
      </c>
      <c r="F1821">
        <f>INDEX(tb_MHDI[],MATCH(Table3[[#This Row],[city_name]],tb_MHDI[mun_uf],0),5)</f>
        <v>0.57699999999999996</v>
      </c>
      <c r="G1821">
        <f>INDEX(tb_MHDI[],MATCH(Table3[[#This Row],[city_name]],tb_MHDI[mun_uf],0),6)</f>
        <v>0.56200000000000006</v>
      </c>
      <c r="H1821">
        <f>INDEX(tb_MHDI[],MATCH(Table3[[#This Row],[city_name]],tb_MHDI[mun_uf],0),7)</f>
        <v>0.72899999999999998</v>
      </c>
      <c r="I1821">
        <f>INDEX(tb_MHDI[],MATCH(Table3[[#This Row],[city_name]],tb_MHDI[mun_uf],0),8)</f>
        <v>0.46800000000000003</v>
      </c>
      <c r="J1821">
        <f>_xlfn.NUMBERVALUE(INDEX(tb_SVI[],MATCH(Table3[[#This Row],[city_name]],tb_SVI[city_name_uf],0),8),".")</f>
        <v>0.42299999999999999</v>
      </c>
      <c r="K1821">
        <f>_xlfn.NUMBERVALUE(INDEX(tb_SVI[],MATCH(Table3[[#This Row],[city_name]],tb_SVI[city_name_uf],0),9),".")</f>
        <v>0.121</v>
      </c>
      <c r="L1821">
        <f>_xlfn.NUMBERVALUE(INDEX(tb_SVI[],MATCH(Table3[[#This Row],[city_name]],tb_SVI[city_name_uf],0),10),".")</f>
        <v>0.60099999999999998</v>
      </c>
      <c r="M1821">
        <f>_xlfn.NUMBERVALUE(INDEX(tb_SVI[],MATCH(Table3[[#This Row],[city_name]],tb_SVI[city_name_uf],0),11),".")</f>
        <v>0.54600000000000004</v>
      </c>
      <c r="N1821" s="14">
        <f>_xlfn.PERCENTRANK.INC(Table3[MHDI_tot],Table3[[#This Row],[MHDI_tot]],3)</f>
        <v>0.152</v>
      </c>
    </row>
    <row r="1822" spans="1:14" hidden="1" x14ac:dyDescent="0.2">
      <c r="A1822" t="str">
        <f>SVI!F1822</f>
        <v>Ilha das Flores/SE</v>
      </c>
      <c r="B1822" t="str">
        <f>INDEX(tb_SVI[],MATCH(Table3[[#This Row],[ibge_cod]],tb_SVI[Município],0),1)</f>
        <v>SE</v>
      </c>
      <c r="C1822" t="str">
        <f>INDEX(tb_SVI[],MATCH(Table3[[#This Row],[city_name]],tb_SVI[city_name_uf],0),3)</f>
        <v>2802700</v>
      </c>
      <c r="D1822" t="s">
        <v>19464</v>
      </c>
      <c r="E1822" s="11">
        <f>INDEX(tb_SVI[],MATCH(Table3[[#This Row],[city_name]],tb_SVI[city_name_uf],0),5)</f>
        <v>8521</v>
      </c>
      <c r="F1822">
        <f>INDEX(tb_MHDI[],MATCH(Table3[[#This Row],[city_name]],tb_MHDI[mun_uf],0),5)</f>
        <v>0.56200000000000006</v>
      </c>
      <c r="G1822">
        <f>INDEX(tb_MHDI[],MATCH(Table3[[#This Row],[city_name]],tb_MHDI[mun_uf],0),6)</f>
        <v>0.51400000000000001</v>
      </c>
      <c r="H1822">
        <f>INDEX(tb_MHDI[],MATCH(Table3[[#This Row],[city_name]],tb_MHDI[mun_uf],0),7)</f>
        <v>0.73499999999999999</v>
      </c>
      <c r="I1822">
        <f>INDEX(tb_MHDI[],MATCH(Table3[[#This Row],[city_name]],tb_MHDI[mun_uf],0),8)</f>
        <v>0.46899999999999997</v>
      </c>
      <c r="J1822">
        <f>_xlfn.NUMBERVALUE(INDEX(tb_SVI[],MATCH(Table3[[#This Row],[city_name]],tb_SVI[city_name_uf],0),8),".")</f>
        <v>0.50600000000000001</v>
      </c>
      <c r="K1822">
        <f>_xlfn.NUMBERVALUE(INDEX(tb_SVI[],MATCH(Table3[[#This Row],[city_name]],tb_SVI[city_name_uf],0),9),".")</f>
        <v>0.249</v>
      </c>
      <c r="L1822">
        <f>_xlfn.NUMBERVALUE(INDEX(tb_SVI[],MATCH(Table3[[#This Row],[city_name]],tb_SVI[city_name_uf],0),10),".")</f>
        <v>0.66900000000000004</v>
      </c>
      <c r="M1822">
        <f>_xlfn.NUMBERVALUE(INDEX(tb_SVI[],MATCH(Table3[[#This Row],[city_name]],tb_SVI[city_name_uf],0),11),".")</f>
        <v>0.60099999999999998</v>
      </c>
      <c r="N1822" s="14">
        <f>_xlfn.PERCENTRANK.INC(Table3[MHDI_tot],Table3[[#This Row],[MHDI_tot]],3)</f>
        <v>9.6000000000000002E-2</v>
      </c>
    </row>
    <row r="1823" spans="1:14" hidden="1" x14ac:dyDescent="0.2">
      <c r="A1823" t="str">
        <f>SVI!F1823</f>
        <v>Indiaroba/SE</v>
      </c>
      <c r="B1823" t="str">
        <f>INDEX(tb_SVI[],MATCH(Table3[[#This Row],[ibge_cod]],tb_SVI[Município],0),1)</f>
        <v>SE</v>
      </c>
      <c r="C1823" t="str">
        <f>INDEX(tb_SVI[],MATCH(Table3[[#This Row],[city_name]],tb_SVI[city_name_uf],0),3)</f>
        <v>2802809</v>
      </c>
      <c r="D1823" t="s">
        <v>19465</v>
      </c>
      <c r="E1823" s="11">
        <f>INDEX(tb_SVI[],MATCH(Table3[[#This Row],[city_name]],tb_SVI[city_name_uf],0),5)</f>
        <v>18149</v>
      </c>
      <c r="F1823">
        <f>INDEX(tb_MHDI[],MATCH(Table3[[#This Row],[city_name]],tb_MHDI[mun_uf],0),5)</f>
        <v>0.57999999999999996</v>
      </c>
      <c r="G1823">
        <f>INDEX(tb_MHDI[],MATCH(Table3[[#This Row],[city_name]],tb_MHDI[mun_uf],0),6)</f>
        <v>0.53300000000000003</v>
      </c>
      <c r="H1823">
        <f>INDEX(tb_MHDI[],MATCH(Table3[[#This Row],[city_name]],tb_MHDI[mun_uf],0),7)</f>
        <v>0.77200000000000002</v>
      </c>
      <c r="I1823">
        <f>INDEX(tb_MHDI[],MATCH(Table3[[#This Row],[city_name]],tb_MHDI[mun_uf],0),8)</f>
        <v>0.47499999999999998</v>
      </c>
      <c r="J1823">
        <f>_xlfn.NUMBERVALUE(INDEX(tb_SVI[],MATCH(Table3[[#This Row],[city_name]],tb_SVI[city_name_uf],0),8),".")</f>
        <v>0.497</v>
      </c>
      <c r="K1823">
        <f>_xlfn.NUMBERVALUE(INDEX(tb_SVI[],MATCH(Table3[[#This Row],[city_name]],tb_SVI[city_name_uf],0),9),".")</f>
        <v>0.45400000000000001</v>
      </c>
      <c r="L1823">
        <f>_xlfn.NUMBERVALUE(INDEX(tb_SVI[],MATCH(Table3[[#This Row],[city_name]],tb_SVI[city_name_uf],0),10),".")</f>
        <v>0.52700000000000002</v>
      </c>
      <c r="M1823">
        <f>_xlfn.NUMBERVALUE(INDEX(tb_SVI[],MATCH(Table3[[#This Row],[city_name]],tb_SVI[city_name_uf],0),11),".")</f>
        <v>0.51100000000000001</v>
      </c>
      <c r="N1823" s="14">
        <f>_xlfn.PERCENTRANK.INC(Table3[MHDI_tot],Table3[[#This Row],[MHDI_tot]],3)</f>
        <v>0.16300000000000001</v>
      </c>
    </row>
    <row r="1824" spans="1:14" hidden="1" x14ac:dyDescent="0.2">
      <c r="A1824" t="str">
        <f>SVI!F1824</f>
        <v>Itabaiana/SE</v>
      </c>
      <c r="B1824" t="str">
        <f>INDEX(tb_SVI[],MATCH(Table3[[#This Row],[ibge_cod]],tb_SVI[Município],0),1)</f>
        <v>SE</v>
      </c>
      <c r="C1824" t="str">
        <f>INDEX(tb_SVI[],MATCH(Table3[[#This Row],[city_name]],tb_SVI[city_name_uf],0),3)</f>
        <v>2802908</v>
      </c>
      <c r="D1824" t="s">
        <v>19466</v>
      </c>
      <c r="E1824" s="11">
        <f>INDEX(tb_SVI[],MATCH(Table3[[#This Row],[city_name]],tb_SVI[city_name_uf],0),5)</f>
        <v>96142</v>
      </c>
      <c r="F1824">
        <f>INDEX(tb_MHDI[],MATCH(Table3[[#This Row],[city_name]],tb_MHDI[mun_uf],0),5)</f>
        <v>0.64200000000000002</v>
      </c>
      <c r="G1824">
        <f>INDEX(tb_MHDI[],MATCH(Table3[[#This Row],[city_name]],tb_MHDI[mun_uf],0),6)</f>
        <v>0.64500000000000002</v>
      </c>
      <c r="H1824">
        <f>INDEX(tb_MHDI[],MATCH(Table3[[#This Row],[city_name]],tb_MHDI[mun_uf],0),7)</f>
        <v>0.80100000000000005</v>
      </c>
      <c r="I1824">
        <f>INDEX(tb_MHDI[],MATCH(Table3[[#This Row],[city_name]],tb_MHDI[mun_uf],0),8)</f>
        <v>0.51300000000000001</v>
      </c>
      <c r="J1824">
        <f>_xlfn.NUMBERVALUE(INDEX(tb_SVI[],MATCH(Table3[[#This Row],[city_name]],tb_SVI[city_name_uf],0),8),".")</f>
        <v>0.33300000000000002</v>
      </c>
      <c r="K1824">
        <f>_xlfn.NUMBERVALUE(INDEX(tb_SVI[],MATCH(Table3[[#This Row],[city_name]],tb_SVI[city_name_uf],0),9),".")</f>
        <v>0.156</v>
      </c>
      <c r="L1824">
        <f>_xlfn.NUMBERVALUE(INDEX(tb_SVI[],MATCH(Table3[[#This Row],[city_name]],tb_SVI[city_name_uf],0),10),".")</f>
        <v>0.46600000000000003</v>
      </c>
      <c r="M1824">
        <f>_xlfn.NUMBERVALUE(INDEX(tb_SVI[],MATCH(Table3[[#This Row],[city_name]],tb_SVI[city_name_uf],0),11),".")</f>
        <v>0.376</v>
      </c>
      <c r="N1824" s="14">
        <f>_xlfn.PERCENTRANK.INC(Table3[MHDI_tot],Table3[[#This Row],[MHDI_tot]],3)</f>
        <v>0.41099999999999998</v>
      </c>
    </row>
    <row r="1825" spans="1:14" hidden="1" x14ac:dyDescent="0.2">
      <c r="A1825" t="str">
        <f>SVI!F1825</f>
        <v>Itabaianinha/SE</v>
      </c>
      <c r="B1825" t="str">
        <f>INDEX(tb_SVI[],MATCH(Table3[[#This Row],[ibge_cod]],tb_SVI[Município],0),1)</f>
        <v>SE</v>
      </c>
      <c r="C1825" t="str">
        <f>INDEX(tb_SVI[],MATCH(Table3[[#This Row],[city_name]],tb_SVI[city_name_uf],0),3)</f>
        <v>2803005</v>
      </c>
      <c r="D1825" t="s">
        <v>19467</v>
      </c>
      <c r="E1825" s="11">
        <f>INDEX(tb_SVI[],MATCH(Table3[[#This Row],[city_name]],tb_SVI[city_name_uf],0),5)</f>
        <v>42166</v>
      </c>
      <c r="F1825">
        <f>INDEX(tb_MHDI[],MATCH(Table3[[#This Row],[city_name]],tb_MHDI[mun_uf],0),5)</f>
        <v>0.55600000000000005</v>
      </c>
      <c r="G1825">
        <f>INDEX(tb_MHDI[],MATCH(Table3[[#This Row],[city_name]],tb_MHDI[mun_uf],0),6)</f>
        <v>0.55500000000000005</v>
      </c>
      <c r="H1825">
        <f>INDEX(tb_MHDI[],MATCH(Table3[[#This Row],[city_name]],tb_MHDI[mun_uf],0),7)</f>
        <v>0.76100000000000001</v>
      </c>
      <c r="I1825">
        <f>INDEX(tb_MHDI[],MATCH(Table3[[#This Row],[city_name]],tb_MHDI[mun_uf],0),8)</f>
        <v>0.40699999999999997</v>
      </c>
      <c r="J1825">
        <f>_xlfn.NUMBERVALUE(INDEX(tb_SVI[],MATCH(Table3[[#This Row],[city_name]],tb_SVI[city_name_uf],0),8),".")</f>
        <v>0.498</v>
      </c>
      <c r="K1825">
        <f>_xlfn.NUMBERVALUE(INDEX(tb_SVI[],MATCH(Table3[[#This Row],[city_name]],tb_SVI[city_name_uf],0),9),".")</f>
        <v>0.39300000000000002</v>
      </c>
      <c r="L1825">
        <f>_xlfn.NUMBERVALUE(INDEX(tb_SVI[],MATCH(Table3[[#This Row],[city_name]],tb_SVI[city_name_uf],0),10),".")</f>
        <v>0.56799999999999995</v>
      </c>
      <c r="M1825">
        <f>_xlfn.NUMBERVALUE(INDEX(tb_SVI[],MATCH(Table3[[#This Row],[city_name]],tb_SVI[city_name_uf],0),11),".")</f>
        <v>0.53300000000000003</v>
      </c>
      <c r="N1825" s="14">
        <f>_xlfn.PERCENTRANK.INC(Table3[MHDI_tot],Table3[[#This Row],[MHDI_tot]],3)</f>
        <v>7.8E-2</v>
      </c>
    </row>
    <row r="1826" spans="1:14" hidden="1" x14ac:dyDescent="0.2">
      <c r="A1826" t="str">
        <f>SVI!F1826</f>
        <v>Itaporanga D'Ajuda/SE</v>
      </c>
      <c r="B1826" t="str">
        <f>INDEX(tb_SVI[],MATCH(Table3[[#This Row],[ibge_cod]],tb_SVI[Município],0),1)</f>
        <v>SE</v>
      </c>
      <c r="C1826" t="str">
        <f>INDEX(tb_SVI[],MATCH(Table3[[#This Row],[city_name]],tb_SVI[city_name_uf],0),3)</f>
        <v>2803203</v>
      </c>
      <c r="D1826" t="s">
        <v>19468</v>
      </c>
      <c r="E1826" s="11">
        <f>INDEX(tb_SVI[],MATCH(Table3[[#This Row],[city_name]],tb_SVI[city_name_uf],0),5)</f>
        <v>34709</v>
      </c>
      <c r="F1826">
        <f>INDEX(tb_MHDI[],MATCH(Table3[[#This Row],[city_name]],tb_MHDI[mun_uf],0),5)</f>
        <v>0.56100000000000005</v>
      </c>
      <c r="G1826">
        <f>INDEX(tb_MHDI[],MATCH(Table3[[#This Row],[city_name]],tb_MHDI[mun_uf],0),6)</f>
        <v>0.54800000000000004</v>
      </c>
      <c r="H1826">
        <f>INDEX(tb_MHDI[],MATCH(Table3[[#This Row],[city_name]],tb_MHDI[mun_uf],0),7)</f>
        <v>0.77900000000000003</v>
      </c>
      <c r="I1826">
        <f>INDEX(tb_MHDI[],MATCH(Table3[[#This Row],[city_name]],tb_MHDI[mun_uf],0),8)</f>
        <v>0.41399999999999998</v>
      </c>
      <c r="J1826">
        <f>_xlfn.NUMBERVALUE(INDEX(tb_SVI[],MATCH(Table3[[#This Row],[city_name]],tb_SVI[city_name_uf],0),8),".")</f>
        <v>0.55300000000000005</v>
      </c>
      <c r="K1826">
        <f>_xlfn.NUMBERVALUE(INDEX(tb_SVI[],MATCH(Table3[[#This Row],[city_name]],tb_SVI[city_name_uf],0),9),".")</f>
        <v>0.36</v>
      </c>
      <c r="L1826">
        <f>_xlfn.NUMBERVALUE(INDEX(tb_SVI[],MATCH(Table3[[#This Row],[city_name]],tb_SVI[city_name_uf],0),10),".")</f>
        <v>0.624</v>
      </c>
      <c r="M1826">
        <f>_xlfn.NUMBERVALUE(INDEX(tb_SVI[],MATCH(Table3[[#This Row],[city_name]],tb_SVI[city_name_uf],0),11),".")</f>
        <v>0.67400000000000004</v>
      </c>
      <c r="N1826" s="14">
        <f>_xlfn.PERCENTRANK.INC(Table3[MHDI_tot],Table3[[#This Row],[MHDI_tot]],3)</f>
        <v>9.1999999999999998E-2</v>
      </c>
    </row>
    <row r="1827" spans="1:14" hidden="1" x14ac:dyDescent="0.2">
      <c r="A1827" t="str">
        <f>SVI!F1827</f>
        <v>Japaratuba/SE</v>
      </c>
      <c r="B1827" t="str">
        <f>INDEX(tb_SVI[],MATCH(Table3[[#This Row],[ibge_cod]],tb_SVI[Município],0),1)</f>
        <v>SE</v>
      </c>
      <c r="C1827" t="str">
        <f>INDEX(tb_SVI[],MATCH(Table3[[#This Row],[city_name]],tb_SVI[city_name_uf],0),3)</f>
        <v>2803302</v>
      </c>
      <c r="D1827" t="s">
        <v>19469</v>
      </c>
      <c r="E1827" s="11">
        <f>INDEX(tb_SVI[],MATCH(Table3[[#This Row],[city_name]],tb_SVI[city_name_uf],0),5)</f>
        <v>18907</v>
      </c>
      <c r="F1827">
        <f>INDEX(tb_MHDI[],MATCH(Table3[[#This Row],[city_name]],tb_MHDI[mun_uf],0),5)</f>
        <v>0.621</v>
      </c>
      <c r="G1827">
        <f>INDEX(tb_MHDI[],MATCH(Table3[[#This Row],[city_name]],tb_MHDI[mun_uf],0),6)</f>
        <v>0.58099999999999996</v>
      </c>
      <c r="H1827">
        <f>INDEX(tb_MHDI[],MATCH(Table3[[#This Row],[city_name]],tb_MHDI[mun_uf],0),7)</f>
        <v>0.75700000000000001</v>
      </c>
      <c r="I1827">
        <f>INDEX(tb_MHDI[],MATCH(Table3[[#This Row],[city_name]],tb_MHDI[mun_uf],0),8)</f>
        <v>0.54400000000000004</v>
      </c>
      <c r="J1827">
        <f>_xlfn.NUMBERVALUE(INDEX(tb_SVI[],MATCH(Table3[[#This Row],[city_name]],tb_SVI[city_name_uf],0),8),".")</f>
        <v>0.47099999999999997</v>
      </c>
      <c r="K1827">
        <f>_xlfn.NUMBERVALUE(INDEX(tb_SVI[],MATCH(Table3[[#This Row],[city_name]],tb_SVI[city_name_uf],0),9),".")</f>
        <v>0.35899999999999999</v>
      </c>
      <c r="L1827">
        <f>_xlfn.NUMBERVALUE(INDEX(tb_SVI[],MATCH(Table3[[#This Row],[city_name]],tb_SVI[city_name_uf],0),10),".")</f>
        <v>0.49</v>
      </c>
      <c r="M1827">
        <f>_xlfn.NUMBERVALUE(INDEX(tb_SVI[],MATCH(Table3[[#This Row],[city_name]],tb_SVI[city_name_uf],0),11),".")</f>
        <v>0.56499999999999995</v>
      </c>
      <c r="N1827" s="14">
        <f>_xlfn.PERCENTRANK.INC(Table3[MHDI_tot],Table3[[#This Row],[MHDI_tot]],3)</f>
        <v>0.33500000000000002</v>
      </c>
    </row>
    <row r="1828" spans="1:14" hidden="1" x14ac:dyDescent="0.2">
      <c r="A1828" t="str">
        <f>SVI!F1828</f>
        <v>Cotegipe/BA</v>
      </c>
      <c r="B1828" t="str">
        <f>INDEX(tb_SVI[],MATCH(Table3[[#This Row],[ibge_cod]],tb_SVI[Município],0),1)</f>
        <v>BA</v>
      </c>
      <c r="C1828" t="str">
        <f>INDEX(tb_SVI[],MATCH(Table3[[#This Row],[city_name]],tb_SVI[city_name_uf],0),3)</f>
        <v>2909406</v>
      </c>
      <c r="D1828" t="s">
        <v>19470</v>
      </c>
      <c r="E1828" s="11">
        <f>INDEX(tb_SVI[],MATCH(Table3[[#This Row],[city_name]],tb_SVI[city_name_uf],0),5)</f>
        <v>13769</v>
      </c>
      <c r="F1828">
        <f>INDEX(tb_MHDI[],MATCH(Table3[[#This Row],[city_name]],tb_MHDI[mun_uf],0),5)</f>
        <v>0.59</v>
      </c>
      <c r="G1828">
        <f>INDEX(tb_MHDI[],MATCH(Table3[[#This Row],[city_name]],tb_MHDI[mun_uf],0),6)</f>
        <v>0.54500000000000004</v>
      </c>
      <c r="H1828">
        <f>INDEX(tb_MHDI[],MATCH(Table3[[#This Row],[city_name]],tb_MHDI[mun_uf],0),7)</f>
        <v>0.746</v>
      </c>
      <c r="I1828">
        <f>INDEX(tb_MHDI[],MATCH(Table3[[#This Row],[city_name]],tb_MHDI[mun_uf],0),8)</f>
        <v>0.504</v>
      </c>
      <c r="J1828">
        <f>_xlfn.NUMBERVALUE(INDEX(tb_SVI[],MATCH(Table3[[#This Row],[city_name]],tb_SVI[city_name_uf],0),8),".")</f>
        <v>0.497</v>
      </c>
      <c r="K1828">
        <f>_xlfn.NUMBERVALUE(INDEX(tb_SVI[],MATCH(Table3[[#This Row],[city_name]],tb_SVI[city_name_uf],0),9),".")</f>
        <v>0.26800000000000002</v>
      </c>
      <c r="L1828">
        <f>_xlfn.NUMBERVALUE(INDEX(tb_SVI[],MATCH(Table3[[#This Row],[city_name]],tb_SVI[city_name_uf],0),10),".")</f>
        <v>0.58699999999999997</v>
      </c>
      <c r="M1828">
        <f>_xlfn.NUMBERVALUE(INDEX(tb_SVI[],MATCH(Table3[[#This Row],[city_name]],tb_SVI[city_name_uf],0),11),".")</f>
        <v>0.63700000000000001</v>
      </c>
      <c r="N1828" s="14">
        <f>_xlfn.PERCENTRANK.INC(Table3[MHDI_tot],Table3[[#This Row],[MHDI_tot]],3)</f>
        <v>0.20599999999999999</v>
      </c>
    </row>
    <row r="1829" spans="1:14" hidden="1" x14ac:dyDescent="0.2">
      <c r="A1829" t="str">
        <f>SVI!F1829</f>
        <v>Conceição do Almeida/BA</v>
      </c>
      <c r="B1829" t="str">
        <f>INDEX(tb_SVI[],MATCH(Table3[[#This Row],[ibge_cod]],tb_SVI[Município],0),1)</f>
        <v>BA</v>
      </c>
      <c r="C1829" t="str">
        <f>INDEX(tb_SVI[],MATCH(Table3[[#This Row],[city_name]],tb_SVI[city_name_uf],0),3)</f>
        <v>2908309</v>
      </c>
      <c r="D1829" t="s">
        <v>19471</v>
      </c>
      <c r="E1829" s="11">
        <f>INDEX(tb_SVI[],MATCH(Table3[[#This Row],[city_name]],tb_SVI[city_name_uf],0),5)</f>
        <v>17165</v>
      </c>
      <c r="F1829">
        <f>INDEX(tb_MHDI[],MATCH(Table3[[#This Row],[city_name]],tb_MHDI[mun_uf],0),5)</f>
        <v>0.60599999999999998</v>
      </c>
      <c r="G1829">
        <f>INDEX(tb_MHDI[],MATCH(Table3[[#This Row],[city_name]],tb_MHDI[mun_uf],0),6)</f>
        <v>0.57799999999999996</v>
      </c>
      <c r="H1829">
        <f>INDEX(tb_MHDI[],MATCH(Table3[[#This Row],[city_name]],tb_MHDI[mun_uf],0),7)</f>
        <v>0.80500000000000005</v>
      </c>
      <c r="I1829">
        <f>INDEX(tb_MHDI[],MATCH(Table3[[#This Row],[city_name]],tb_MHDI[mun_uf],0),8)</f>
        <v>0.47899999999999998</v>
      </c>
      <c r="J1829">
        <f>_xlfn.NUMBERVALUE(INDEX(tb_SVI[],MATCH(Table3[[#This Row],[city_name]],tb_SVI[city_name_uf],0),8),".")</f>
        <v>0.49299999999999999</v>
      </c>
      <c r="K1829">
        <f>_xlfn.NUMBERVALUE(INDEX(tb_SVI[],MATCH(Table3[[#This Row],[city_name]],tb_SVI[city_name_uf],0),9),".")</f>
        <v>0.28699999999999998</v>
      </c>
      <c r="L1829">
        <f>_xlfn.NUMBERVALUE(INDEX(tb_SVI[],MATCH(Table3[[#This Row],[city_name]],tb_SVI[city_name_uf],0),10),".")</f>
        <v>0.505</v>
      </c>
      <c r="M1829">
        <f>_xlfn.NUMBERVALUE(INDEX(tb_SVI[],MATCH(Table3[[#This Row],[city_name]],tb_SVI[city_name_uf],0),11),".")</f>
        <v>0.68600000000000005</v>
      </c>
      <c r="N1829" s="14">
        <f>_xlfn.PERCENTRANK.INC(Table3[MHDI_tot],Table3[[#This Row],[MHDI_tot]],3)</f>
        <v>0.27600000000000002</v>
      </c>
    </row>
    <row r="1830" spans="1:14" hidden="1" x14ac:dyDescent="0.2">
      <c r="A1830" t="str">
        <f>SVI!F1830</f>
        <v>Conceição da Feira/BA</v>
      </c>
      <c r="B1830" t="str">
        <f>INDEX(tb_SVI[],MATCH(Table3[[#This Row],[ibge_cod]],tb_SVI[Município],0),1)</f>
        <v>BA</v>
      </c>
      <c r="C1830" t="str">
        <f>INDEX(tb_SVI[],MATCH(Table3[[#This Row],[city_name]],tb_SVI[city_name_uf],0),3)</f>
        <v>2908200</v>
      </c>
      <c r="D1830" t="s">
        <v>19472</v>
      </c>
      <c r="E1830" s="11">
        <f>INDEX(tb_SVI[],MATCH(Table3[[#This Row],[city_name]],tb_SVI[city_name_uf],0),5)</f>
        <v>22762</v>
      </c>
      <c r="F1830">
        <f>INDEX(tb_MHDI[],MATCH(Table3[[#This Row],[city_name]],tb_MHDI[mun_uf],0),5)</f>
        <v>0.63400000000000001</v>
      </c>
      <c r="G1830">
        <f>INDEX(tb_MHDI[],MATCH(Table3[[#This Row],[city_name]],tb_MHDI[mun_uf],0),6)</f>
        <v>0.60599999999999998</v>
      </c>
      <c r="H1830">
        <f>INDEX(tb_MHDI[],MATCH(Table3[[#This Row],[city_name]],tb_MHDI[mun_uf],0),7)</f>
        <v>0.76600000000000001</v>
      </c>
      <c r="I1830">
        <f>INDEX(tb_MHDI[],MATCH(Table3[[#This Row],[city_name]],tb_MHDI[mun_uf],0),8)</f>
        <v>0.54800000000000004</v>
      </c>
      <c r="J1830">
        <f>_xlfn.NUMBERVALUE(INDEX(tb_SVI[],MATCH(Table3[[#This Row],[city_name]],tb_SVI[city_name_uf],0),8),".")</f>
        <v>0.436</v>
      </c>
      <c r="K1830">
        <f>_xlfn.NUMBERVALUE(INDEX(tb_SVI[],MATCH(Table3[[#This Row],[city_name]],tb_SVI[city_name_uf],0),9),".")</f>
        <v>0.21199999999999999</v>
      </c>
      <c r="L1830">
        <f>_xlfn.NUMBERVALUE(INDEX(tb_SVI[],MATCH(Table3[[#This Row],[city_name]],tb_SVI[city_name_uf],0),10),".")</f>
        <v>0.45800000000000002</v>
      </c>
      <c r="M1830">
        <f>_xlfn.NUMBERVALUE(INDEX(tb_SVI[],MATCH(Table3[[#This Row],[city_name]],tb_SVI[city_name_uf],0),11),".")</f>
        <v>0.63800000000000001</v>
      </c>
      <c r="N1830" s="14">
        <f>_xlfn.PERCENTRANK.INC(Table3[MHDI_tot],Table3[[#This Row],[MHDI_tot]],3)</f>
        <v>0.38300000000000001</v>
      </c>
    </row>
    <row r="1831" spans="1:14" hidden="1" x14ac:dyDescent="0.2">
      <c r="A1831" t="str">
        <f>SVI!F1831</f>
        <v>Cocos/BA</v>
      </c>
      <c r="B1831" t="str">
        <f>INDEX(tb_SVI[],MATCH(Table3[[#This Row],[ibge_cod]],tb_SVI[Município],0),1)</f>
        <v>BA</v>
      </c>
      <c r="C1831" t="str">
        <f>INDEX(tb_SVI[],MATCH(Table3[[#This Row],[city_name]],tb_SVI[city_name_uf],0),3)</f>
        <v>2908101</v>
      </c>
      <c r="D1831" t="s">
        <v>19473</v>
      </c>
      <c r="E1831" s="11">
        <f>INDEX(tb_SVI[],MATCH(Table3[[#This Row],[city_name]],tb_SVI[city_name_uf],0),5)</f>
        <v>18807</v>
      </c>
      <c r="F1831">
        <f>INDEX(tb_MHDI[],MATCH(Table3[[#This Row],[city_name]],tb_MHDI[mun_uf],0),5)</f>
        <v>0.59599999999999997</v>
      </c>
      <c r="G1831">
        <f>INDEX(tb_MHDI[],MATCH(Table3[[#This Row],[city_name]],tb_MHDI[mun_uf],0),6)</f>
        <v>0.55800000000000005</v>
      </c>
      <c r="H1831">
        <f>INDEX(tb_MHDI[],MATCH(Table3[[#This Row],[city_name]],tb_MHDI[mun_uf],0),7)</f>
        <v>0.80500000000000005</v>
      </c>
      <c r="I1831">
        <f>INDEX(tb_MHDI[],MATCH(Table3[[#This Row],[city_name]],tb_MHDI[mun_uf],0),8)</f>
        <v>0.47099999999999997</v>
      </c>
      <c r="J1831">
        <f>_xlfn.NUMBERVALUE(INDEX(tb_SVI[],MATCH(Table3[[#This Row],[city_name]],tb_SVI[city_name_uf],0),8),".")</f>
        <v>0.435</v>
      </c>
      <c r="K1831">
        <f>_xlfn.NUMBERVALUE(INDEX(tb_SVI[],MATCH(Table3[[#This Row],[city_name]],tb_SVI[city_name_uf],0),9),".")</f>
        <v>0.2</v>
      </c>
      <c r="L1831">
        <f>_xlfn.NUMBERVALUE(INDEX(tb_SVI[],MATCH(Table3[[#This Row],[city_name]],tb_SVI[city_name_uf],0),10),".")</f>
        <v>0.496</v>
      </c>
      <c r="M1831">
        <f>_xlfn.NUMBERVALUE(INDEX(tb_SVI[],MATCH(Table3[[#This Row],[city_name]],tb_SVI[city_name_uf],0),11),".")</f>
        <v>0.61</v>
      </c>
      <c r="N1831" s="14">
        <f>_xlfn.PERCENTRANK.INC(Table3[MHDI_tot],Table3[[#This Row],[MHDI_tot]],3)</f>
        <v>0.23499999999999999</v>
      </c>
    </row>
    <row r="1832" spans="1:14" hidden="1" x14ac:dyDescent="0.2">
      <c r="A1832" t="str">
        <f>SVI!F1832</f>
        <v>Coaraci/BA</v>
      </c>
      <c r="B1832" t="str">
        <f>INDEX(tb_SVI[],MATCH(Table3[[#This Row],[ibge_cod]],tb_SVI[Município],0),1)</f>
        <v>BA</v>
      </c>
      <c r="C1832" t="str">
        <f>INDEX(tb_SVI[],MATCH(Table3[[#This Row],[city_name]],tb_SVI[city_name_uf],0),3)</f>
        <v>2908002</v>
      </c>
      <c r="D1832" t="s">
        <v>19474</v>
      </c>
      <c r="E1832" s="11">
        <f>INDEX(tb_SVI[],MATCH(Table3[[#This Row],[city_name]],tb_SVI[city_name_uf],0),5)</f>
        <v>16549</v>
      </c>
      <c r="F1832">
        <f>INDEX(tb_MHDI[],MATCH(Table3[[#This Row],[city_name]],tb_MHDI[mun_uf],0),5)</f>
        <v>0.61299999999999999</v>
      </c>
      <c r="G1832">
        <f>INDEX(tb_MHDI[],MATCH(Table3[[#This Row],[city_name]],tb_MHDI[mun_uf],0),6)</f>
        <v>0.61499999999999999</v>
      </c>
      <c r="H1832">
        <f>INDEX(tb_MHDI[],MATCH(Table3[[#This Row],[city_name]],tb_MHDI[mun_uf],0),7)</f>
        <v>0.76200000000000001</v>
      </c>
      <c r="I1832">
        <f>INDEX(tb_MHDI[],MATCH(Table3[[#This Row],[city_name]],tb_MHDI[mun_uf],0),8)</f>
        <v>0.49099999999999999</v>
      </c>
      <c r="J1832">
        <f>_xlfn.NUMBERVALUE(INDEX(tb_SVI[],MATCH(Table3[[#This Row],[city_name]],tb_SVI[city_name_uf],0),8),".")</f>
        <v>0.42199999999999999</v>
      </c>
      <c r="K1832">
        <f>_xlfn.NUMBERVALUE(INDEX(tb_SVI[],MATCH(Table3[[#This Row],[city_name]],tb_SVI[city_name_uf],0),9),".")</f>
        <v>0.10100000000000001</v>
      </c>
      <c r="L1832">
        <f>_xlfn.NUMBERVALUE(INDEX(tb_SVI[],MATCH(Table3[[#This Row],[city_name]],tb_SVI[city_name_uf],0),10),".")</f>
        <v>0.57399999999999995</v>
      </c>
      <c r="M1832">
        <f>_xlfn.NUMBERVALUE(INDEX(tb_SVI[],MATCH(Table3[[#This Row],[city_name]],tb_SVI[city_name_uf],0),11),".")</f>
        <v>0.59099999999999997</v>
      </c>
      <c r="N1832" s="14">
        <f>_xlfn.PERCENTRANK.INC(Table3[MHDI_tot],Table3[[#This Row],[MHDI_tot]],3)</f>
        <v>0.30499999999999999</v>
      </c>
    </row>
    <row r="1833" spans="1:14" hidden="1" x14ac:dyDescent="0.2">
      <c r="A1833" t="str">
        <f>SVI!F1833</f>
        <v>Cipó/BA</v>
      </c>
      <c r="B1833" t="str">
        <f>INDEX(tb_SVI[],MATCH(Table3[[#This Row],[ibge_cod]],tb_SVI[Município],0),1)</f>
        <v>BA</v>
      </c>
      <c r="C1833" t="str">
        <f>INDEX(tb_SVI[],MATCH(Table3[[#This Row],[city_name]],tb_SVI[city_name_uf],0),3)</f>
        <v>2907905</v>
      </c>
      <c r="D1833" t="s">
        <v>19475</v>
      </c>
      <c r="E1833" s="11">
        <f>INDEX(tb_SVI[],MATCH(Table3[[#This Row],[city_name]],tb_SVI[city_name_uf],0),5)</f>
        <v>17352</v>
      </c>
      <c r="F1833">
        <f>INDEX(tb_MHDI[],MATCH(Table3[[#This Row],[city_name]],tb_MHDI[mun_uf],0),5)</f>
        <v>0.60099999999999998</v>
      </c>
      <c r="G1833">
        <f>INDEX(tb_MHDI[],MATCH(Table3[[#This Row],[city_name]],tb_MHDI[mun_uf],0),6)</f>
        <v>0.58899999999999997</v>
      </c>
      <c r="H1833">
        <f>INDEX(tb_MHDI[],MATCH(Table3[[#This Row],[city_name]],tb_MHDI[mun_uf],0),7)</f>
        <v>0.74399999999999999</v>
      </c>
      <c r="I1833">
        <f>INDEX(tb_MHDI[],MATCH(Table3[[#This Row],[city_name]],tb_MHDI[mun_uf],0),8)</f>
        <v>0.496</v>
      </c>
      <c r="J1833">
        <f>_xlfn.NUMBERVALUE(INDEX(tb_SVI[],MATCH(Table3[[#This Row],[city_name]],tb_SVI[city_name_uf],0),8),".")</f>
        <v>0.40799999999999997</v>
      </c>
      <c r="K1833">
        <f>_xlfn.NUMBERVALUE(INDEX(tb_SVI[],MATCH(Table3[[#This Row],[city_name]],tb_SVI[city_name_uf],0),9),".")</f>
        <v>0.14599999999999999</v>
      </c>
      <c r="L1833">
        <f>_xlfn.NUMBERVALUE(INDEX(tb_SVI[],MATCH(Table3[[#This Row],[city_name]],tb_SVI[city_name_uf],0),10),".")</f>
        <v>0.51</v>
      </c>
      <c r="M1833">
        <f>_xlfn.NUMBERVALUE(INDEX(tb_SVI[],MATCH(Table3[[#This Row],[city_name]],tb_SVI[city_name_uf],0),11),".")</f>
        <v>0.56899999999999995</v>
      </c>
      <c r="N1833" s="14">
        <f>_xlfn.PERCENTRANK.INC(Table3[MHDI_tot],Table3[[#This Row],[MHDI_tot]],3)</f>
        <v>0.255</v>
      </c>
    </row>
    <row r="1834" spans="1:14" hidden="1" x14ac:dyDescent="0.2">
      <c r="A1834" t="str">
        <f>SVI!F2237</f>
        <v>Coribe/BA</v>
      </c>
      <c r="B1834" t="str">
        <f>INDEX(tb_SVI[],MATCH(Table3[[#This Row],[ibge_cod]],tb_SVI[Município],0),1)</f>
        <v>BA</v>
      </c>
      <c r="C1834" t="str">
        <f>INDEX(tb_SVI[],MATCH(Table3[[#This Row],[city_name]],tb_SVI[city_name_uf],0),3)</f>
        <v>2909109</v>
      </c>
      <c r="D1834" t="s">
        <v>19876</v>
      </c>
      <c r="E1834" s="11">
        <f>INDEX(tb_SVI[],MATCH(Table3[[#This Row],[city_name]],tb_SVI[city_name_uf],0),5)</f>
        <v>14149</v>
      </c>
      <c r="F1834">
        <f>INDEX(tb_MHDI[],MATCH(Table3[[#This Row],[city_name]],tb_MHDI[mun_uf],0),5)</f>
        <v>0.6</v>
      </c>
      <c r="G1834">
        <f>INDEX(tb_MHDI[],MATCH(Table3[[#This Row],[city_name]],tb_MHDI[mun_uf],0),6)</f>
        <v>0.54500000000000004</v>
      </c>
      <c r="H1834">
        <f>INDEX(tb_MHDI[],MATCH(Table3[[#This Row],[city_name]],tb_MHDI[mun_uf],0),7)</f>
        <v>0.80700000000000005</v>
      </c>
      <c r="I1834">
        <f>INDEX(tb_MHDI[],MATCH(Table3[[#This Row],[city_name]],tb_MHDI[mun_uf],0),8)</f>
        <v>0.49099999999999999</v>
      </c>
      <c r="J1834">
        <f>_xlfn.NUMBERVALUE(INDEX(tb_SVI[],MATCH(Table3[[#This Row],[city_name]],tb_SVI[city_name_uf],0),8),".")</f>
        <v>0.45900000000000002</v>
      </c>
      <c r="K1834">
        <f>_xlfn.NUMBERVALUE(INDEX(tb_SVI[],MATCH(Table3[[#This Row],[city_name]],tb_SVI[city_name_uf],0),9),".")</f>
        <v>0.33</v>
      </c>
      <c r="L1834">
        <f>_xlfn.NUMBERVALUE(INDEX(tb_SVI[],MATCH(Table3[[#This Row],[city_name]],tb_SVI[city_name_uf],0),10),".")</f>
        <v>0.45500000000000002</v>
      </c>
      <c r="M1834">
        <f>_xlfn.NUMBERVALUE(INDEX(tb_SVI[],MATCH(Table3[[#This Row],[city_name]],tb_SVI[city_name_uf],0),11),".")</f>
        <v>0.59099999999999997</v>
      </c>
      <c r="N1834" s="14">
        <f>_xlfn.PERCENTRANK.INC(Table3[MHDI_tot],Table3[[#This Row],[MHDI_tot]],3)</f>
        <v>0.251</v>
      </c>
    </row>
    <row r="1835" spans="1:14" hidden="1" x14ac:dyDescent="0.2">
      <c r="A1835" t="str">
        <f>SVI!F1835</f>
        <v>Central/BA</v>
      </c>
      <c r="B1835" t="str">
        <f>INDEX(tb_SVI[],MATCH(Table3[[#This Row],[ibge_cod]],tb_SVI[Município],0),1)</f>
        <v>BA</v>
      </c>
      <c r="C1835" t="str">
        <f>INDEX(tb_SVI[],MATCH(Table3[[#This Row],[city_name]],tb_SVI[city_name_uf],0),3)</f>
        <v>2907608</v>
      </c>
      <c r="D1835" t="s">
        <v>19477</v>
      </c>
      <c r="E1835" s="11">
        <f>INDEX(tb_SVI[],MATCH(Table3[[#This Row],[city_name]],tb_SVI[city_name_uf],0),5)</f>
        <v>17280</v>
      </c>
      <c r="F1835">
        <f>INDEX(tb_MHDI[],MATCH(Table3[[#This Row],[city_name]],tb_MHDI[mun_uf],0),5)</f>
        <v>0.59599999999999997</v>
      </c>
      <c r="G1835">
        <f>INDEX(tb_MHDI[],MATCH(Table3[[#This Row],[city_name]],tb_MHDI[mun_uf],0),6)</f>
        <v>0.54</v>
      </c>
      <c r="H1835">
        <f>INDEX(tb_MHDI[],MATCH(Table3[[#This Row],[city_name]],tb_MHDI[mun_uf],0),7)</f>
        <v>0.72799999999999998</v>
      </c>
      <c r="I1835">
        <f>INDEX(tb_MHDI[],MATCH(Table3[[#This Row],[city_name]],tb_MHDI[mun_uf],0),8)</f>
        <v>0.53800000000000003</v>
      </c>
      <c r="J1835">
        <f>_xlfn.NUMBERVALUE(INDEX(tb_SVI[],MATCH(Table3[[#This Row],[city_name]],tb_SVI[city_name_uf],0),8),".")</f>
        <v>0.436</v>
      </c>
      <c r="K1835">
        <f>_xlfn.NUMBERVALUE(INDEX(tb_SVI[],MATCH(Table3[[#This Row],[city_name]],tb_SVI[city_name_uf],0),9),".")</f>
        <v>0.17899999999999999</v>
      </c>
      <c r="L1835">
        <f>_xlfn.NUMBERVALUE(INDEX(tb_SVI[],MATCH(Table3[[#This Row],[city_name]],tb_SVI[city_name_uf],0),10),".")</f>
        <v>0.53200000000000003</v>
      </c>
      <c r="M1835">
        <f>_xlfn.NUMBERVALUE(INDEX(tb_SVI[],MATCH(Table3[[#This Row],[city_name]],tb_SVI[city_name_uf],0),11),".")</f>
        <v>0.59699999999999998</v>
      </c>
      <c r="N1835" s="14">
        <f>_xlfn.PERCENTRANK.INC(Table3[MHDI_tot],Table3[[#This Row],[MHDI_tot]],3)</f>
        <v>0.23499999999999999</v>
      </c>
    </row>
    <row r="1836" spans="1:14" hidden="1" x14ac:dyDescent="0.2">
      <c r="A1836" t="str">
        <f>SVI!F1836</f>
        <v>Caém/BA</v>
      </c>
      <c r="B1836" t="str">
        <f>INDEX(tb_SVI[],MATCH(Table3[[#This Row],[ibge_cod]],tb_SVI[Município],0),1)</f>
        <v>BA</v>
      </c>
      <c r="C1836" t="str">
        <f>INDEX(tb_SVI[],MATCH(Table3[[#This Row],[city_name]],tb_SVI[city_name_uf],0),3)</f>
        <v>2905107</v>
      </c>
      <c r="D1836" t="s">
        <v>19478</v>
      </c>
      <c r="E1836" s="11">
        <f>INDEX(tb_SVI[],MATCH(Table3[[#This Row],[city_name]],tb_SVI[city_name_uf],0),5)</f>
        <v>9058</v>
      </c>
      <c r="F1836">
        <f>INDEX(tb_MHDI[],MATCH(Table3[[#This Row],[city_name]],tb_MHDI[mun_uf],0),5)</f>
        <v>0.54600000000000004</v>
      </c>
      <c r="G1836">
        <f>INDEX(tb_MHDI[],MATCH(Table3[[#This Row],[city_name]],tb_MHDI[mun_uf],0),6)</f>
        <v>0.53500000000000003</v>
      </c>
      <c r="H1836">
        <f>INDEX(tb_MHDI[],MATCH(Table3[[#This Row],[city_name]],tb_MHDI[mun_uf],0),7)</f>
        <v>0.70099999999999996</v>
      </c>
      <c r="I1836">
        <f>INDEX(tb_MHDI[],MATCH(Table3[[#This Row],[city_name]],tb_MHDI[mun_uf],0),8)</f>
        <v>0.434</v>
      </c>
      <c r="J1836">
        <f>_xlfn.NUMBERVALUE(INDEX(tb_SVI[],MATCH(Table3[[#This Row],[city_name]],tb_SVI[city_name_uf],0),8),".")</f>
        <v>0.496</v>
      </c>
      <c r="K1836">
        <f>_xlfn.NUMBERVALUE(INDEX(tb_SVI[],MATCH(Table3[[#This Row],[city_name]],tb_SVI[city_name_uf],0),9),".")</f>
        <v>0.32600000000000001</v>
      </c>
      <c r="L1836">
        <f>_xlfn.NUMBERVALUE(INDEX(tb_SVI[],MATCH(Table3[[#This Row],[city_name]],tb_SVI[city_name_uf],0),10),".")</f>
        <v>0.56399999999999995</v>
      </c>
      <c r="M1836">
        <f>_xlfn.NUMBERVALUE(INDEX(tb_SVI[],MATCH(Table3[[#This Row],[city_name]],tb_SVI[city_name_uf],0),11),".")</f>
        <v>0.59799999999999998</v>
      </c>
      <c r="N1836" s="14">
        <f>_xlfn.PERCENTRANK.INC(Table3[MHDI_tot],Table3[[#This Row],[MHDI_tot]],3)</f>
        <v>5.2999999999999999E-2</v>
      </c>
    </row>
    <row r="1837" spans="1:14" hidden="1" x14ac:dyDescent="0.2">
      <c r="A1837" t="str">
        <f>SVI!F1837</f>
        <v>Caturama/BA</v>
      </c>
      <c r="B1837" t="str">
        <f>INDEX(tb_SVI[],MATCH(Table3[[#This Row],[ibge_cod]],tb_SVI[Município],0),1)</f>
        <v>BA</v>
      </c>
      <c r="C1837" t="str">
        <f>INDEX(tb_SVI[],MATCH(Table3[[#This Row],[city_name]],tb_SVI[city_name_uf],0),3)</f>
        <v>2907558</v>
      </c>
      <c r="D1837" t="s">
        <v>19479</v>
      </c>
      <c r="E1837" s="11">
        <f>INDEX(tb_SVI[],MATCH(Table3[[#This Row],[city_name]],tb_SVI[city_name_uf],0),5)</f>
        <v>9316</v>
      </c>
      <c r="F1837">
        <f>INDEX(tb_MHDI[],MATCH(Table3[[#This Row],[city_name]],tb_MHDI[mun_uf],0),5)</f>
        <v>0.57099999999999995</v>
      </c>
      <c r="G1837">
        <f>INDEX(tb_MHDI[],MATCH(Table3[[#This Row],[city_name]],tb_MHDI[mun_uf],0),6)</f>
        <v>0.54300000000000004</v>
      </c>
      <c r="H1837">
        <f>INDEX(tb_MHDI[],MATCH(Table3[[#This Row],[city_name]],tb_MHDI[mun_uf],0),7)</f>
        <v>0.77</v>
      </c>
      <c r="I1837">
        <f>INDEX(tb_MHDI[],MATCH(Table3[[#This Row],[city_name]],tb_MHDI[mun_uf],0),8)</f>
        <v>0.44600000000000001</v>
      </c>
      <c r="J1837">
        <f>_xlfn.NUMBERVALUE(INDEX(tb_SVI[],MATCH(Table3[[#This Row],[city_name]],tb_SVI[city_name_uf],0),8),".")</f>
        <v>0.41599999999999998</v>
      </c>
      <c r="K1837">
        <f>_xlfn.NUMBERVALUE(INDEX(tb_SVI[],MATCH(Table3[[#This Row],[city_name]],tb_SVI[city_name_uf],0),9),".")</f>
        <v>0.22800000000000001</v>
      </c>
      <c r="L1837">
        <f>_xlfn.NUMBERVALUE(INDEX(tb_SVI[],MATCH(Table3[[#This Row],[city_name]],tb_SVI[city_name_uf],0),10),".")</f>
        <v>0.46</v>
      </c>
      <c r="M1837">
        <f>_xlfn.NUMBERVALUE(INDEX(tb_SVI[],MATCH(Table3[[#This Row],[city_name]],tb_SVI[city_name_uf],0),11),".")</f>
        <v>0.56000000000000005</v>
      </c>
      <c r="N1837" s="14">
        <f>_xlfn.PERCENTRANK.INC(Table3[MHDI_tot],Table3[[#This Row],[MHDI_tot]],3)</f>
        <v>0.13</v>
      </c>
    </row>
    <row r="1838" spans="1:14" hidden="1" x14ac:dyDescent="0.2">
      <c r="A1838" t="str">
        <f>SVI!F1838</f>
        <v>Catu/BA</v>
      </c>
      <c r="B1838" t="str">
        <f>INDEX(tb_SVI[],MATCH(Table3[[#This Row],[ibge_cod]],tb_SVI[Município],0),1)</f>
        <v>BA</v>
      </c>
      <c r="C1838" t="str">
        <f>INDEX(tb_SVI[],MATCH(Table3[[#This Row],[city_name]],tb_SVI[city_name_uf],0),3)</f>
        <v>2907509</v>
      </c>
      <c r="D1838" t="s">
        <v>19480</v>
      </c>
      <c r="E1838" s="11">
        <f>INDEX(tb_SVI[],MATCH(Table3[[#This Row],[city_name]],tb_SVI[city_name_uf],0),5)</f>
        <v>54970</v>
      </c>
      <c r="F1838">
        <f>INDEX(tb_MHDI[],MATCH(Table3[[#This Row],[city_name]],tb_MHDI[mun_uf],0),5)</f>
        <v>0.67700000000000005</v>
      </c>
      <c r="G1838">
        <f>INDEX(tb_MHDI[],MATCH(Table3[[#This Row],[city_name]],tb_MHDI[mun_uf],0),6)</f>
        <v>0.66</v>
      </c>
      <c r="H1838">
        <f>INDEX(tb_MHDI[],MATCH(Table3[[#This Row],[city_name]],tb_MHDI[mun_uf],0),7)</f>
        <v>0.81399999999999995</v>
      </c>
      <c r="I1838">
        <f>INDEX(tb_MHDI[],MATCH(Table3[[#This Row],[city_name]],tb_MHDI[mun_uf],0),8)</f>
        <v>0.57799999999999996</v>
      </c>
      <c r="J1838">
        <f>_xlfn.NUMBERVALUE(INDEX(tb_SVI[],MATCH(Table3[[#This Row],[city_name]],tb_SVI[city_name_uf],0),8),".")</f>
        <v>0.34899999999999998</v>
      </c>
      <c r="K1838">
        <f>_xlfn.NUMBERVALUE(INDEX(tb_SVI[],MATCH(Table3[[#This Row],[city_name]],tb_SVI[city_name_uf],0),9),".")</f>
        <v>0.17199999999999999</v>
      </c>
      <c r="L1838">
        <f>_xlfn.NUMBERVALUE(INDEX(tb_SVI[],MATCH(Table3[[#This Row],[city_name]],tb_SVI[city_name_uf],0),10),".")</f>
        <v>0.379</v>
      </c>
      <c r="M1838">
        <f>_xlfn.NUMBERVALUE(INDEX(tb_SVI[],MATCH(Table3[[#This Row],[city_name]],tb_SVI[city_name_uf],0),11),".")</f>
        <v>0.495</v>
      </c>
      <c r="N1838" s="14">
        <f>_xlfn.PERCENTRANK.INC(Table3[MHDI_tot],Table3[[#This Row],[MHDI_tot]],3)</f>
        <v>0.54600000000000004</v>
      </c>
    </row>
    <row r="1839" spans="1:14" hidden="1" x14ac:dyDescent="0.2">
      <c r="A1839" t="str">
        <f>SVI!F1839</f>
        <v>Catolândia/BA</v>
      </c>
      <c r="B1839" t="str">
        <f>INDEX(tb_SVI[],MATCH(Table3[[#This Row],[ibge_cod]],tb_SVI[Município],0),1)</f>
        <v>BA</v>
      </c>
      <c r="C1839" t="str">
        <f>INDEX(tb_SVI[],MATCH(Table3[[#This Row],[city_name]],tb_SVI[city_name_uf],0),3)</f>
        <v>2907400</v>
      </c>
      <c r="D1839" t="s">
        <v>19481</v>
      </c>
      <c r="E1839" s="11">
        <f>INDEX(tb_SVI[],MATCH(Table3[[#This Row],[city_name]],tb_SVI[city_name_uf],0),5)</f>
        <v>3599</v>
      </c>
      <c r="F1839">
        <f>INDEX(tb_MHDI[],MATCH(Table3[[#This Row],[city_name]],tb_MHDI[mun_uf],0),5)</f>
        <v>0.58199999999999996</v>
      </c>
      <c r="G1839">
        <f>INDEX(tb_MHDI[],MATCH(Table3[[#This Row],[city_name]],tb_MHDI[mun_uf],0),6)</f>
        <v>0.55400000000000005</v>
      </c>
      <c r="H1839">
        <f>INDEX(tb_MHDI[],MATCH(Table3[[#This Row],[city_name]],tb_MHDI[mun_uf],0),7)</f>
        <v>0.78600000000000003</v>
      </c>
      <c r="I1839">
        <f>INDEX(tb_MHDI[],MATCH(Table3[[#This Row],[city_name]],tb_MHDI[mun_uf],0),8)</f>
        <v>0.45200000000000001</v>
      </c>
      <c r="J1839">
        <f>_xlfn.NUMBERVALUE(INDEX(tb_SVI[],MATCH(Table3[[#This Row],[city_name]],tb_SVI[city_name_uf],0),8),".")</f>
        <v>0.40500000000000003</v>
      </c>
      <c r="K1839">
        <f>_xlfn.NUMBERVALUE(INDEX(tb_SVI[],MATCH(Table3[[#This Row],[city_name]],tb_SVI[city_name_uf],0),9),".")</f>
        <v>0.255</v>
      </c>
      <c r="L1839">
        <f>_xlfn.NUMBERVALUE(INDEX(tb_SVI[],MATCH(Table3[[#This Row],[city_name]],tb_SVI[city_name_uf],0),10),".")</f>
        <v>0.48699999999999999</v>
      </c>
      <c r="M1839">
        <f>_xlfn.NUMBERVALUE(INDEX(tb_SVI[],MATCH(Table3[[#This Row],[city_name]],tb_SVI[city_name_uf],0),11),".")</f>
        <v>0.47199999999999998</v>
      </c>
      <c r="N1839" s="14">
        <f>_xlfn.PERCENTRANK.INC(Table3[MHDI_tot],Table3[[#This Row],[MHDI_tot]],3)</f>
        <v>0.17100000000000001</v>
      </c>
    </row>
    <row r="1840" spans="1:14" hidden="1" x14ac:dyDescent="0.2">
      <c r="A1840" t="str">
        <f>SVI!F1840</f>
        <v>Castro Alves/BA</v>
      </c>
      <c r="B1840" t="str">
        <f>INDEX(tb_SVI[],MATCH(Table3[[#This Row],[ibge_cod]],tb_SVI[Município],0),1)</f>
        <v>BA</v>
      </c>
      <c r="C1840" t="str">
        <f>INDEX(tb_SVI[],MATCH(Table3[[#This Row],[city_name]],tb_SVI[city_name_uf],0),3)</f>
        <v>2907301</v>
      </c>
      <c r="D1840" t="s">
        <v>19482</v>
      </c>
      <c r="E1840" s="11">
        <f>INDEX(tb_SVI[],MATCH(Table3[[#This Row],[city_name]],tb_SVI[city_name_uf],0),5)</f>
        <v>26318</v>
      </c>
      <c r="F1840">
        <f>INDEX(tb_MHDI[],MATCH(Table3[[#This Row],[city_name]],tb_MHDI[mun_uf],0),5)</f>
        <v>0.61299999999999999</v>
      </c>
      <c r="G1840">
        <f>INDEX(tb_MHDI[],MATCH(Table3[[#This Row],[city_name]],tb_MHDI[mun_uf],0),6)</f>
        <v>0.59099999999999997</v>
      </c>
      <c r="H1840">
        <f>INDEX(tb_MHDI[],MATCH(Table3[[#This Row],[city_name]],tb_MHDI[mun_uf],0),7)</f>
        <v>0.77400000000000002</v>
      </c>
      <c r="I1840">
        <f>INDEX(tb_MHDI[],MATCH(Table3[[#This Row],[city_name]],tb_MHDI[mun_uf],0),8)</f>
        <v>0.504</v>
      </c>
      <c r="J1840">
        <f>_xlfn.NUMBERVALUE(INDEX(tb_SVI[],MATCH(Table3[[#This Row],[city_name]],tb_SVI[city_name_uf],0),8),".")</f>
        <v>0.42599999999999999</v>
      </c>
      <c r="K1840">
        <f>_xlfn.NUMBERVALUE(INDEX(tb_SVI[],MATCH(Table3[[#This Row],[city_name]],tb_SVI[city_name_uf],0),9),".")</f>
        <v>0.23499999999999999</v>
      </c>
      <c r="L1840">
        <f>_xlfn.NUMBERVALUE(INDEX(tb_SVI[],MATCH(Table3[[#This Row],[city_name]],tb_SVI[city_name_uf],0),10),".")</f>
        <v>0.46800000000000003</v>
      </c>
      <c r="M1840">
        <f>_xlfn.NUMBERVALUE(INDEX(tb_SVI[],MATCH(Table3[[#This Row],[city_name]],tb_SVI[city_name_uf],0),11),".")</f>
        <v>0.57499999999999996</v>
      </c>
      <c r="N1840" s="14">
        <f>_xlfn.PERCENTRANK.INC(Table3[MHDI_tot],Table3[[#This Row],[MHDI_tot]],3)</f>
        <v>0.30499999999999999</v>
      </c>
    </row>
    <row r="1841" spans="1:14" hidden="1" x14ac:dyDescent="0.2">
      <c r="A1841" t="str">
        <f>SVI!F1841</f>
        <v>Casa Nova/BA</v>
      </c>
      <c r="B1841" t="str">
        <f>INDEX(tb_SVI[],MATCH(Table3[[#This Row],[ibge_cod]],tb_SVI[Município],0),1)</f>
        <v>BA</v>
      </c>
      <c r="C1841" t="str">
        <f>INDEX(tb_SVI[],MATCH(Table3[[#This Row],[city_name]],tb_SVI[city_name_uf],0),3)</f>
        <v>2907202</v>
      </c>
      <c r="D1841" t="s">
        <v>19483</v>
      </c>
      <c r="E1841" s="11">
        <f>INDEX(tb_SVI[],MATCH(Table3[[#This Row],[city_name]],tb_SVI[city_name_uf],0),5)</f>
        <v>72545</v>
      </c>
      <c r="F1841">
        <f>INDEX(tb_MHDI[],MATCH(Table3[[#This Row],[city_name]],tb_MHDI[mun_uf],0),5)</f>
        <v>0.56999999999999995</v>
      </c>
      <c r="G1841">
        <f>INDEX(tb_MHDI[],MATCH(Table3[[#This Row],[city_name]],tb_MHDI[mun_uf],0),6)</f>
        <v>0.57699999999999996</v>
      </c>
      <c r="H1841">
        <f>INDEX(tb_MHDI[],MATCH(Table3[[#This Row],[city_name]],tb_MHDI[mun_uf],0),7)</f>
        <v>0.73599999999999999</v>
      </c>
      <c r="I1841">
        <f>INDEX(tb_MHDI[],MATCH(Table3[[#This Row],[city_name]],tb_MHDI[mun_uf],0),8)</f>
        <v>0.435</v>
      </c>
      <c r="J1841">
        <f>_xlfn.NUMBERVALUE(INDEX(tb_SVI[],MATCH(Table3[[#This Row],[city_name]],tb_SVI[city_name_uf],0),8),".")</f>
        <v>0.46700000000000003</v>
      </c>
      <c r="K1841">
        <f>_xlfn.NUMBERVALUE(INDEX(tb_SVI[],MATCH(Table3[[#This Row],[city_name]],tb_SVI[city_name_uf],0),9),".")</f>
        <v>0.245</v>
      </c>
      <c r="L1841">
        <f>_xlfn.NUMBERVALUE(INDEX(tb_SVI[],MATCH(Table3[[#This Row],[city_name]],tb_SVI[city_name_uf],0),10),".")</f>
        <v>0.59399999999999997</v>
      </c>
      <c r="M1841">
        <f>_xlfn.NUMBERVALUE(INDEX(tb_SVI[],MATCH(Table3[[#This Row],[city_name]],tb_SVI[city_name_uf],0),11),".")</f>
        <v>0.56299999999999994</v>
      </c>
      <c r="N1841" s="14">
        <f>_xlfn.PERCENTRANK.INC(Table3[MHDI_tot],Table3[[#This Row],[MHDI_tot]],3)</f>
        <v>0.125</v>
      </c>
    </row>
    <row r="1842" spans="1:14" hidden="1" x14ac:dyDescent="0.2">
      <c r="A1842" t="str">
        <f>SVI!F1842</f>
        <v>Carinhanha/BA</v>
      </c>
      <c r="B1842" t="str">
        <f>INDEX(tb_SVI[],MATCH(Table3[[#This Row],[ibge_cod]],tb_SVI[Município],0),1)</f>
        <v>BA</v>
      </c>
      <c r="C1842" t="str">
        <f>INDEX(tb_SVI[],MATCH(Table3[[#This Row],[city_name]],tb_SVI[city_name_uf],0),3)</f>
        <v>2907103</v>
      </c>
      <c r="D1842" t="s">
        <v>19484</v>
      </c>
      <c r="E1842" s="11">
        <f>INDEX(tb_SVI[],MATCH(Table3[[#This Row],[city_name]],tb_SVI[city_name_uf],0),5)</f>
        <v>29070</v>
      </c>
      <c r="F1842">
        <f>INDEX(tb_MHDI[],MATCH(Table3[[#This Row],[city_name]],tb_MHDI[mun_uf],0),5)</f>
        <v>0.57599999999999996</v>
      </c>
      <c r="G1842">
        <f>INDEX(tb_MHDI[],MATCH(Table3[[#This Row],[city_name]],tb_MHDI[mun_uf],0),6)</f>
        <v>0.52500000000000002</v>
      </c>
      <c r="H1842">
        <f>INDEX(tb_MHDI[],MATCH(Table3[[#This Row],[city_name]],tb_MHDI[mun_uf],0),7)</f>
        <v>0.76300000000000001</v>
      </c>
      <c r="I1842">
        <f>INDEX(tb_MHDI[],MATCH(Table3[[#This Row],[city_name]],tb_MHDI[mun_uf],0),8)</f>
        <v>0.47699999999999998</v>
      </c>
      <c r="J1842">
        <f>_xlfn.NUMBERVALUE(INDEX(tb_SVI[],MATCH(Table3[[#This Row],[city_name]],tb_SVI[city_name_uf],0),8),".")</f>
        <v>0.51400000000000001</v>
      </c>
      <c r="K1842">
        <f>_xlfn.NUMBERVALUE(INDEX(tb_SVI[],MATCH(Table3[[#This Row],[city_name]],tb_SVI[city_name_uf],0),9),".")</f>
        <v>0.39800000000000002</v>
      </c>
      <c r="L1842">
        <f>_xlfn.NUMBERVALUE(INDEX(tb_SVI[],MATCH(Table3[[#This Row],[city_name]],tb_SVI[city_name_uf],0),10),".")</f>
        <v>0.51400000000000001</v>
      </c>
      <c r="M1842">
        <f>_xlfn.NUMBERVALUE(INDEX(tb_SVI[],MATCH(Table3[[#This Row],[city_name]],tb_SVI[city_name_uf],0),11),".")</f>
        <v>0.63100000000000001</v>
      </c>
      <c r="N1842" s="14">
        <f>_xlfn.PERCENTRANK.INC(Table3[MHDI_tot],Table3[[#This Row],[MHDI_tot]],3)</f>
        <v>0.14799999999999999</v>
      </c>
    </row>
    <row r="1843" spans="1:14" hidden="1" x14ac:dyDescent="0.2">
      <c r="A1843" t="str">
        <f>SVI!F1843</f>
        <v>Cardeal da Silva/BA</v>
      </c>
      <c r="B1843" t="str">
        <f>INDEX(tb_SVI[],MATCH(Table3[[#This Row],[ibge_cod]],tb_SVI[Município],0),1)</f>
        <v>BA</v>
      </c>
      <c r="C1843" t="str">
        <f>INDEX(tb_SVI[],MATCH(Table3[[#This Row],[city_name]],tb_SVI[city_name_uf],0),3)</f>
        <v>2907004</v>
      </c>
      <c r="D1843" t="s">
        <v>19485</v>
      </c>
      <c r="E1843" s="11">
        <f>INDEX(tb_SVI[],MATCH(Table3[[#This Row],[city_name]],tb_SVI[city_name_uf],0),5)</f>
        <v>9346</v>
      </c>
      <c r="F1843">
        <f>INDEX(tb_MHDI[],MATCH(Table3[[#This Row],[city_name]],tb_MHDI[mun_uf],0),5)</f>
        <v>0.55200000000000005</v>
      </c>
      <c r="G1843">
        <f>INDEX(tb_MHDI[],MATCH(Table3[[#This Row],[city_name]],tb_MHDI[mun_uf],0),6)</f>
        <v>0.52300000000000002</v>
      </c>
      <c r="H1843">
        <f>INDEX(tb_MHDI[],MATCH(Table3[[#This Row],[city_name]],tb_MHDI[mun_uf],0),7)</f>
        <v>0.73499999999999999</v>
      </c>
      <c r="I1843">
        <f>INDEX(tb_MHDI[],MATCH(Table3[[#This Row],[city_name]],tb_MHDI[mun_uf],0),8)</f>
        <v>0.437</v>
      </c>
      <c r="J1843">
        <f>_xlfn.NUMBERVALUE(INDEX(tb_SVI[],MATCH(Table3[[#This Row],[city_name]],tb_SVI[city_name_uf],0),8),".")</f>
        <v>0.55800000000000005</v>
      </c>
      <c r="K1843">
        <f>_xlfn.NUMBERVALUE(INDEX(tb_SVI[],MATCH(Table3[[#This Row],[city_name]],tb_SVI[city_name_uf],0),9),".")</f>
        <v>0.45200000000000001</v>
      </c>
      <c r="L1843">
        <f>_xlfn.NUMBERVALUE(INDEX(tb_SVI[],MATCH(Table3[[#This Row],[city_name]],tb_SVI[city_name_uf],0),10),".")</f>
        <v>0.57999999999999996</v>
      </c>
      <c r="M1843">
        <f>_xlfn.NUMBERVALUE(INDEX(tb_SVI[],MATCH(Table3[[#This Row],[city_name]],tb_SVI[city_name_uf],0),11),".")</f>
        <v>0.64200000000000002</v>
      </c>
      <c r="N1843" s="14">
        <f>_xlfn.PERCENTRANK.INC(Table3[MHDI_tot],Table3[[#This Row],[MHDI_tot]],3)</f>
        <v>6.8000000000000005E-2</v>
      </c>
    </row>
    <row r="1844" spans="1:14" hidden="1" x14ac:dyDescent="0.2">
      <c r="A1844" t="str">
        <f>SVI!F1844</f>
        <v>Caraíbas/BA</v>
      </c>
      <c r="B1844" t="str">
        <f>INDEX(tb_SVI[],MATCH(Table3[[#This Row],[ibge_cod]],tb_SVI[Município],0),1)</f>
        <v>BA</v>
      </c>
      <c r="C1844" t="str">
        <f>INDEX(tb_SVI[],MATCH(Table3[[#This Row],[city_name]],tb_SVI[city_name_uf],0),3)</f>
        <v>2906899</v>
      </c>
      <c r="D1844" t="s">
        <v>19486</v>
      </c>
      <c r="E1844" s="11">
        <f>INDEX(tb_SVI[],MATCH(Table3[[#This Row],[city_name]],tb_SVI[city_name_uf],0),5)</f>
        <v>8801</v>
      </c>
      <c r="F1844">
        <f>INDEX(tb_MHDI[],MATCH(Table3[[#This Row],[city_name]],tb_MHDI[mun_uf],0),5)</f>
        <v>0.55500000000000005</v>
      </c>
      <c r="G1844">
        <f>INDEX(tb_MHDI[],MATCH(Table3[[#This Row],[city_name]],tb_MHDI[mun_uf],0),6)</f>
        <v>0.56999999999999995</v>
      </c>
      <c r="H1844">
        <f>INDEX(tb_MHDI[],MATCH(Table3[[#This Row],[city_name]],tb_MHDI[mun_uf],0),7)</f>
        <v>0.73899999999999999</v>
      </c>
      <c r="I1844">
        <f>INDEX(tb_MHDI[],MATCH(Table3[[#This Row],[city_name]],tb_MHDI[mun_uf],0),8)</f>
        <v>0.40500000000000003</v>
      </c>
      <c r="J1844">
        <f>_xlfn.NUMBERVALUE(INDEX(tb_SVI[],MATCH(Table3[[#This Row],[city_name]],tb_SVI[city_name_uf],0),8),".")</f>
        <v>0.48599999999999999</v>
      </c>
      <c r="K1844">
        <f>_xlfn.NUMBERVALUE(INDEX(tb_SVI[],MATCH(Table3[[#This Row],[city_name]],tb_SVI[city_name_uf],0),9),".")</f>
        <v>0.372</v>
      </c>
      <c r="L1844">
        <f>_xlfn.NUMBERVALUE(INDEX(tb_SVI[],MATCH(Table3[[#This Row],[city_name]],tb_SVI[city_name_uf],0),10),".")</f>
        <v>0.51</v>
      </c>
      <c r="M1844">
        <f>_xlfn.NUMBERVALUE(INDEX(tb_SVI[],MATCH(Table3[[#This Row],[city_name]],tb_SVI[city_name_uf],0),11),".")</f>
        <v>0.57699999999999996</v>
      </c>
      <c r="N1844" s="14">
        <f>_xlfn.PERCENTRANK.INC(Table3[MHDI_tot],Table3[[#This Row],[MHDI_tot]],3)</f>
        <v>7.4999999999999997E-2</v>
      </c>
    </row>
    <row r="1845" spans="1:14" hidden="1" x14ac:dyDescent="0.2">
      <c r="A1845" t="str">
        <f>SVI!F1845</f>
        <v>Caravelas/BA</v>
      </c>
      <c r="B1845" t="str">
        <f>INDEX(tb_SVI[],MATCH(Table3[[#This Row],[ibge_cod]],tb_SVI[Município],0),1)</f>
        <v>BA</v>
      </c>
      <c r="C1845" t="str">
        <f>INDEX(tb_SVI[],MATCH(Table3[[#This Row],[city_name]],tb_SVI[city_name_uf],0),3)</f>
        <v>2906907</v>
      </c>
      <c r="D1845" t="s">
        <v>19487</v>
      </c>
      <c r="E1845" s="11">
        <f>INDEX(tb_SVI[],MATCH(Table3[[#This Row],[city_name]],tb_SVI[city_name_uf],0),5)</f>
        <v>22093</v>
      </c>
      <c r="F1845">
        <f>INDEX(tb_MHDI[],MATCH(Table3[[#This Row],[city_name]],tb_MHDI[mun_uf],0),5)</f>
        <v>0.61599999999999999</v>
      </c>
      <c r="G1845">
        <f>INDEX(tb_MHDI[],MATCH(Table3[[#This Row],[city_name]],tb_MHDI[mun_uf],0),6)</f>
        <v>0.626</v>
      </c>
      <c r="H1845">
        <f>INDEX(tb_MHDI[],MATCH(Table3[[#This Row],[city_name]],tb_MHDI[mun_uf],0),7)</f>
        <v>0.79100000000000004</v>
      </c>
      <c r="I1845">
        <f>INDEX(tb_MHDI[],MATCH(Table3[[#This Row],[city_name]],tb_MHDI[mun_uf],0),8)</f>
        <v>0.47299999999999998</v>
      </c>
      <c r="J1845">
        <f>_xlfn.NUMBERVALUE(INDEX(tb_SVI[],MATCH(Table3[[#This Row],[city_name]],tb_SVI[city_name_uf],0),8),".")</f>
        <v>0.53</v>
      </c>
      <c r="K1845">
        <f>_xlfn.NUMBERVALUE(INDEX(tb_SVI[],MATCH(Table3[[#This Row],[city_name]],tb_SVI[city_name_uf],0),9),".")</f>
        <v>0.53200000000000003</v>
      </c>
      <c r="L1845">
        <f>_xlfn.NUMBERVALUE(INDEX(tb_SVI[],MATCH(Table3[[#This Row],[city_name]],tb_SVI[city_name_uf],0),10),".")</f>
        <v>0.54</v>
      </c>
      <c r="M1845">
        <f>_xlfn.NUMBERVALUE(INDEX(tb_SVI[],MATCH(Table3[[#This Row],[city_name]],tb_SVI[city_name_uf],0),11),".")</f>
        <v>0.51800000000000002</v>
      </c>
      <c r="N1845" s="14">
        <f>_xlfn.PERCENTRANK.INC(Table3[MHDI_tot],Table3[[#This Row],[MHDI_tot]],3)</f>
        <v>0.318</v>
      </c>
    </row>
    <row r="1846" spans="1:14" hidden="1" x14ac:dyDescent="0.2">
      <c r="A1846" t="str">
        <f>SVI!F1846</f>
        <v>Capim Grosso/BA</v>
      </c>
      <c r="B1846" t="str">
        <f>INDEX(tb_SVI[],MATCH(Table3[[#This Row],[ibge_cod]],tb_SVI[Município],0),1)</f>
        <v>BA</v>
      </c>
      <c r="C1846" t="str">
        <f>INDEX(tb_SVI[],MATCH(Table3[[#This Row],[city_name]],tb_SVI[city_name_uf],0),3)</f>
        <v>2906873</v>
      </c>
      <c r="D1846" t="s">
        <v>19488</v>
      </c>
      <c r="E1846" s="11">
        <f>INDEX(tb_SVI[],MATCH(Table3[[#This Row],[city_name]],tb_SVI[city_name_uf],0),5)</f>
        <v>30862</v>
      </c>
      <c r="F1846">
        <f>INDEX(tb_MHDI[],MATCH(Table3[[#This Row],[city_name]],tb_MHDI[mun_uf],0),5)</f>
        <v>0.621</v>
      </c>
      <c r="G1846">
        <f>INDEX(tb_MHDI[],MATCH(Table3[[#This Row],[city_name]],tb_MHDI[mun_uf],0),6)</f>
        <v>0.62</v>
      </c>
      <c r="H1846">
        <f>INDEX(tb_MHDI[],MATCH(Table3[[#This Row],[city_name]],tb_MHDI[mun_uf],0),7)</f>
        <v>0.752</v>
      </c>
      <c r="I1846">
        <f>INDEX(tb_MHDI[],MATCH(Table3[[#This Row],[city_name]],tb_MHDI[mun_uf],0),8)</f>
        <v>0.51400000000000001</v>
      </c>
      <c r="J1846">
        <f>_xlfn.NUMBERVALUE(INDEX(tb_SVI[],MATCH(Table3[[#This Row],[city_name]],tb_SVI[city_name_uf],0),8),".")</f>
        <v>0.379</v>
      </c>
      <c r="K1846">
        <f>_xlfn.NUMBERVALUE(INDEX(tb_SVI[],MATCH(Table3[[#This Row],[city_name]],tb_SVI[city_name_uf],0),9),".")</f>
        <v>0.11</v>
      </c>
      <c r="L1846">
        <f>_xlfn.NUMBERVALUE(INDEX(tb_SVI[],MATCH(Table3[[#This Row],[city_name]],tb_SVI[city_name_uf],0),10),".")</f>
        <v>0.51600000000000001</v>
      </c>
      <c r="M1846">
        <f>_xlfn.NUMBERVALUE(INDEX(tb_SVI[],MATCH(Table3[[#This Row],[city_name]],tb_SVI[city_name_uf],0),11),".")</f>
        <v>0.51100000000000001</v>
      </c>
      <c r="N1846" s="14">
        <f>_xlfn.PERCENTRANK.INC(Table3[MHDI_tot],Table3[[#This Row],[MHDI_tot]],3)</f>
        <v>0.33500000000000002</v>
      </c>
    </row>
    <row r="1847" spans="1:14" hidden="1" x14ac:dyDescent="0.2">
      <c r="A1847" t="str">
        <f>SVI!F1847</f>
        <v>Capela do Alto Alegre/BA</v>
      </c>
      <c r="B1847" t="str">
        <f>INDEX(tb_SVI[],MATCH(Table3[[#This Row],[ibge_cod]],tb_SVI[Município],0),1)</f>
        <v>BA</v>
      </c>
      <c r="C1847" t="str">
        <f>INDEX(tb_SVI[],MATCH(Table3[[#This Row],[city_name]],tb_SVI[city_name_uf],0),3)</f>
        <v>2906857</v>
      </c>
      <c r="D1847" t="s">
        <v>19489</v>
      </c>
      <c r="E1847" s="11">
        <f>INDEX(tb_SVI[],MATCH(Table3[[#This Row],[city_name]],tb_SVI[city_name_uf],0),5)</f>
        <v>11616</v>
      </c>
      <c r="F1847">
        <f>INDEX(tb_MHDI[],MATCH(Table3[[#This Row],[city_name]],tb_MHDI[mun_uf],0),5)</f>
        <v>0.59899999999999998</v>
      </c>
      <c r="G1847">
        <f>INDEX(tb_MHDI[],MATCH(Table3[[#This Row],[city_name]],tb_MHDI[mun_uf],0),6)</f>
        <v>0.58199999999999996</v>
      </c>
      <c r="H1847">
        <f>INDEX(tb_MHDI[],MATCH(Table3[[#This Row],[city_name]],tb_MHDI[mun_uf],0),7)</f>
        <v>0.77</v>
      </c>
      <c r="I1847">
        <f>INDEX(tb_MHDI[],MATCH(Table3[[#This Row],[city_name]],tb_MHDI[mun_uf],0),8)</f>
        <v>0.48</v>
      </c>
      <c r="J1847">
        <f>_xlfn.NUMBERVALUE(INDEX(tb_SVI[],MATCH(Table3[[#This Row],[city_name]],tb_SVI[city_name_uf],0),8),".")</f>
        <v>0.45500000000000002</v>
      </c>
      <c r="K1847">
        <f>_xlfn.NUMBERVALUE(INDEX(tb_SVI[],MATCH(Table3[[#This Row],[city_name]],tb_SVI[city_name_uf],0),9),".")</f>
        <v>0.307</v>
      </c>
      <c r="L1847">
        <f>_xlfn.NUMBERVALUE(INDEX(tb_SVI[],MATCH(Table3[[#This Row],[city_name]],tb_SVI[city_name_uf],0),10),".")</f>
        <v>0.53</v>
      </c>
      <c r="M1847">
        <f>_xlfn.NUMBERVALUE(INDEX(tb_SVI[],MATCH(Table3[[#This Row],[city_name]],tb_SVI[city_name_uf],0),11),".")</f>
        <v>0.52700000000000002</v>
      </c>
      <c r="N1847" s="14">
        <f>_xlfn.PERCENTRANK.INC(Table3[MHDI_tot],Table3[[#This Row],[MHDI_tot]],3)</f>
        <v>0.245</v>
      </c>
    </row>
    <row r="1848" spans="1:14" hidden="1" x14ac:dyDescent="0.2">
      <c r="A1848" t="str">
        <f>SVI!F1848</f>
        <v>Canápolis/BA</v>
      </c>
      <c r="B1848" t="str">
        <f>INDEX(tb_SVI[],MATCH(Table3[[#This Row],[ibge_cod]],tb_SVI[Município],0),1)</f>
        <v>BA</v>
      </c>
      <c r="C1848" t="str">
        <f>INDEX(tb_SVI[],MATCH(Table3[[#This Row],[city_name]],tb_SVI[city_name_uf],0),3)</f>
        <v>2906105</v>
      </c>
      <c r="D1848" t="s">
        <v>19490</v>
      </c>
      <c r="E1848" s="11">
        <f>INDEX(tb_SVI[],MATCH(Table3[[#This Row],[city_name]],tb_SVI[city_name_uf],0),5)</f>
        <v>9703</v>
      </c>
      <c r="F1848">
        <f>INDEX(tb_MHDI[],MATCH(Table3[[#This Row],[city_name]],tb_MHDI[mun_uf],0),5)</f>
        <v>0.56499999999999995</v>
      </c>
      <c r="G1848">
        <f>INDEX(tb_MHDI[],MATCH(Table3[[#This Row],[city_name]],tb_MHDI[mun_uf],0),6)</f>
        <v>0.53100000000000003</v>
      </c>
      <c r="H1848">
        <f>INDEX(tb_MHDI[],MATCH(Table3[[#This Row],[city_name]],tb_MHDI[mun_uf],0),7)</f>
        <v>0.73199999999999998</v>
      </c>
      <c r="I1848">
        <f>INDEX(tb_MHDI[],MATCH(Table3[[#This Row],[city_name]],tb_MHDI[mun_uf],0),8)</f>
        <v>0.46300000000000002</v>
      </c>
      <c r="J1848">
        <f>_xlfn.NUMBERVALUE(INDEX(tb_SVI[],MATCH(Table3[[#This Row],[city_name]],tb_SVI[city_name_uf],0),8),".")</f>
        <v>0.46800000000000003</v>
      </c>
      <c r="K1848">
        <f>_xlfn.NUMBERVALUE(INDEX(tb_SVI[],MATCH(Table3[[#This Row],[city_name]],tb_SVI[city_name_uf],0),9),".")</f>
        <v>0.23899999999999999</v>
      </c>
      <c r="L1848">
        <f>_xlfn.NUMBERVALUE(INDEX(tb_SVI[],MATCH(Table3[[#This Row],[city_name]],tb_SVI[city_name_uf],0),10),".")</f>
        <v>0.58899999999999997</v>
      </c>
      <c r="M1848">
        <f>_xlfn.NUMBERVALUE(INDEX(tb_SVI[],MATCH(Table3[[#This Row],[city_name]],tb_SVI[city_name_uf],0),11),".")</f>
        <v>0.57699999999999996</v>
      </c>
      <c r="N1848" s="14">
        <f>_xlfn.PERCENTRANK.INC(Table3[MHDI_tot],Table3[[#This Row],[MHDI_tot]],3)</f>
        <v>0.108</v>
      </c>
    </row>
    <row r="1849" spans="1:14" hidden="1" x14ac:dyDescent="0.2">
      <c r="A1849" t="str">
        <f>SVI!F1849</f>
        <v>Canudos/BA</v>
      </c>
      <c r="B1849" t="str">
        <f>INDEX(tb_SVI[],MATCH(Table3[[#This Row],[ibge_cod]],tb_SVI[Município],0),1)</f>
        <v>BA</v>
      </c>
      <c r="C1849" t="str">
        <f>INDEX(tb_SVI[],MATCH(Table3[[#This Row],[city_name]],tb_SVI[city_name_uf],0),3)</f>
        <v>2906824</v>
      </c>
      <c r="D1849" t="s">
        <v>19491</v>
      </c>
      <c r="E1849" s="11">
        <f>INDEX(tb_SVI[],MATCH(Table3[[#This Row],[city_name]],tb_SVI[city_name_uf],0),5)</f>
        <v>16753</v>
      </c>
      <c r="F1849">
        <f>INDEX(tb_MHDI[],MATCH(Table3[[#This Row],[city_name]],tb_MHDI[mun_uf],0),5)</f>
        <v>0.56200000000000006</v>
      </c>
      <c r="G1849">
        <f>INDEX(tb_MHDI[],MATCH(Table3[[#This Row],[city_name]],tb_MHDI[mun_uf],0),6)</f>
        <v>0.55400000000000005</v>
      </c>
      <c r="H1849">
        <f>INDEX(tb_MHDI[],MATCH(Table3[[#This Row],[city_name]],tb_MHDI[mun_uf],0),7)</f>
        <v>0.70699999999999996</v>
      </c>
      <c r="I1849">
        <f>INDEX(tb_MHDI[],MATCH(Table3[[#This Row],[city_name]],tb_MHDI[mun_uf],0),8)</f>
        <v>0.45300000000000001</v>
      </c>
      <c r="J1849">
        <f>_xlfn.NUMBERVALUE(INDEX(tb_SVI[],MATCH(Table3[[#This Row],[city_name]],tb_SVI[city_name_uf],0),8),".")</f>
        <v>0.49199999999999999</v>
      </c>
      <c r="K1849">
        <f>_xlfn.NUMBERVALUE(INDEX(tb_SVI[],MATCH(Table3[[#This Row],[city_name]],tb_SVI[city_name_uf],0),9),".")</f>
        <v>0.34799999999999998</v>
      </c>
      <c r="L1849">
        <f>_xlfn.NUMBERVALUE(INDEX(tb_SVI[],MATCH(Table3[[#This Row],[city_name]],tb_SVI[city_name_uf],0),10),".")</f>
        <v>0.54900000000000004</v>
      </c>
      <c r="M1849">
        <f>_xlfn.NUMBERVALUE(INDEX(tb_SVI[],MATCH(Table3[[#This Row],[city_name]],tb_SVI[city_name_uf],0),11),".")</f>
        <v>0.57799999999999996</v>
      </c>
      <c r="N1849" s="14">
        <f>_xlfn.PERCENTRANK.INC(Table3[MHDI_tot],Table3[[#This Row],[MHDI_tot]],3)</f>
        <v>9.6000000000000002E-2</v>
      </c>
    </row>
    <row r="1850" spans="1:14" hidden="1" x14ac:dyDescent="0.2">
      <c r="A1850" t="str">
        <f>SVI!F1850</f>
        <v>Cansanção/BA</v>
      </c>
      <c r="B1850" t="str">
        <f>INDEX(tb_SVI[],MATCH(Table3[[#This Row],[ibge_cod]],tb_SVI[Município],0),1)</f>
        <v>BA</v>
      </c>
      <c r="C1850" t="str">
        <f>INDEX(tb_SVI[],MATCH(Table3[[#This Row],[city_name]],tb_SVI[city_name_uf],0),3)</f>
        <v>2906808</v>
      </c>
      <c r="D1850" t="s">
        <v>19492</v>
      </c>
      <c r="E1850" s="11">
        <f>INDEX(tb_SVI[],MATCH(Table3[[#This Row],[city_name]],tb_SVI[city_name_uf],0),5)</f>
        <v>34882</v>
      </c>
      <c r="F1850">
        <f>INDEX(tb_MHDI[],MATCH(Table3[[#This Row],[city_name]],tb_MHDI[mun_uf],0),5)</f>
        <v>0.55700000000000005</v>
      </c>
      <c r="G1850">
        <f>INDEX(tb_MHDI[],MATCH(Table3[[#This Row],[city_name]],tb_MHDI[mun_uf],0),6)</f>
        <v>0.53</v>
      </c>
      <c r="H1850">
        <f>INDEX(tb_MHDI[],MATCH(Table3[[#This Row],[city_name]],tb_MHDI[mun_uf],0),7)</f>
        <v>0.745</v>
      </c>
      <c r="I1850">
        <f>INDEX(tb_MHDI[],MATCH(Table3[[#This Row],[city_name]],tb_MHDI[mun_uf],0),8)</f>
        <v>0.438</v>
      </c>
      <c r="J1850">
        <f>_xlfn.NUMBERVALUE(INDEX(tb_SVI[],MATCH(Table3[[#This Row],[city_name]],tb_SVI[city_name_uf],0),8),".")</f>
        <v>0.53600000000000003</v>
      </c>
      <c r="K1850">
        <f>_xlfn.NUMBERVALUE(INDEX(tb_SVI[],MATCH(Table3[[#This Row],[city_name]],tb_SVI[city_name_uf],0),9),".")</f>
        <v>0.39700000000000002</v>
      </c>
      <c r="L1850">
        <f>_xlfn.NUMBERVALUE(INDEX(tb_SVI[],MATCH(Table3[[#This Row],[city_name]],tb_SVI[city_name_uf],0),10),".")</f>
        <v>0.54700000000000004</v>
      </c>
      <c r="M1850">
        <f>_xlfn.NUMBERVALUE(INDEX(tb_SVI[],MATCH(Table3[[#This Row],[city_name]],tb_SVI[city_name_uf],0),11),".")</f>
        <v>0.66400000000000003</v>
      </c>
      <c r="N1850" s="14">
        <f>_xlfn.PERCENTRANK.INC(Table3[MHDI_tot],Table3[[#This Row],[MHDI_tot]],3)</f>
        <v>0.08</v>
      </c>
    </row>
    <row r="1851" spans="1:14" hidden="1" x14ac:dyDescent="0.2">
      <c r="A1851" t="str">
        <f>SVI!F1851</f>
        <v>Candiba/BA</v>
      </c>
      <c r="B1851" t="str">
        <f>INDEX(tb_SVI[],MATCH(Table3[[#This Row],[ibge_cod]],tb_SVI[Município],0),1)</f>
        <v>BA</v>
      </c>
      <c r="C1851" t="str">
        <f>INDEX(tb_SVI[],MATCH(Table3[[#This Row],[city_name]],tb_SVI[city_name_uf],0),3)</f>
        <v>2906600</v>
      </c>
      <c r="D1851" t="s">
        <v>19493</v>
      </c>
      <c r="E1851" s="11">
        <f>INDEX(tb_SVI[],MATCH(Table3[[#This Row],[city_name]],tb_SVI[city_name_uf],0),5)</f>
        <v>14368</v>
      </c>
      <c r="F1851">
        <f>INDEX(tb_MHDI[],MATCH(Table3[[#This Row],[city_name]],tb_MHDI[mun_uf],0),5)</f>
        <v>0.59099999999999997</v>
      </c>
      <c r="G1851">
        <f>INDEX(tb_MHDI[],MATCH(Table3[[#This Row],[city_name]],tb_MHDI[mun_uf],0),6)</f>
        <v>0.57799999999999996</v>
      </c>
      <c r="H1851">
        <f>INDEX(tb_MHDI[],MATCH(Table3[[#This Row],[city_name]],tb_MHDI[mun_uf],0),7)</f>
        <v>0.74299999999999999</v>
      </c>
      <c r="I1851">
        <f>INDEX(tb_MHDI[],MATCH(Table3[[#This Row],[city_name]],tb_MHDI[mun_uf],0),8)</f>
        <v>0.48099999999999998</v>
      </c>
      <c r="J1851">
        <f>_xlfn.NUMBERVALUE(INDEX(tb_SVI[],MATCH(Table3[[#This Row],[city_name]],tb_SVI[city_name_uf],0),8),".")</f>
        <v>0.374</v>
      </c>
      <c r="K1851">
        <f>_xlfn.NUMBERVALUE(INDEX(tb_SVI[],MATCH(Table3[[#This Row],[city_name]],tb_SVI[city_name_uf],0),9),".")</f>
        <v>0.11</v>
      </c>
      <c r="L1851">
        <f>_xlfn.NUMBERVALUE(INDEX(tb_SVI[],MATCH(Table3[[#This Row],[city_name]],tb_SVI[city_name_uf],0),10),".")</f>
        <v>0.50600000000000001</v>
      </c>
      <c r="M1851">
        <f>_xlfn.NUMBERVALUE(INDEX(tb_SVI[],MATCH(Table3[[#This Row],[city_name]],tb_SVI[city_name_uf],0),11),".")</f>
        <v>0.50700000000000001</v>
      </c>
      <c r="N1851" s="14">
        <f>_xlfn.PERCENTRANK.INC(Table3[MHDI_tot],Table3[[#This Row],[MHDI_tot]],3)</f>
        <v>0.21</v>
      </c>
    </row>
    <row r="1852" spans="1:14" hidden="1" x14ac:dyDescent="0.2">
      <c r="A1852" t="str">
        <f>SVI!F1852</f>
        <v>Candeal/BA</v>
      </c>
      <c r="B1852" t="str">
        <f>INDEX(tb_SVI[],MATCH(Table3[[#This Row],[ibge_cod]],tb_SVI[Município],0),1)</f>
        <v>BA</v>
      </c>
      <c r="C1852" t="str">
        <f>INDEX(tb_SVI[],MATCH(Table3[[#This Row],[city_name]],tb_SVI[city_name_uf],0),3)</f>
        <v>2906402</v>
      </c>
      <c r="D1852" t="s">
        <v>19494</v>
      </c>
      <c r="E1852" s="11">
        <f>INDEX(tb_SVI[],MATCH(Table3[[#This Row],[city_name]],tb_SVI[city_name_uf],0),5)</f>
        <v>8181</v>
      </c>
      <c r="F1852">
        <f>INDEX(tb_MHDI[],MATCH(Table3[[#This Row],[city_name]],tb_MHDI[mun_uf],0),5)</f>
        <v>0.58699999999999997</v>
      </c>
      <c r="G1852">
        <f>INDEX(tb_MHDI[],MATCH(Table3[[#This Row],[city_name]],tb_MHDI[mun_uf],0),6)</f>
        <v>0.55400000000000005</v>
      </c>
      <c r="H1852">
        <f>INDEX(tb_MHDI[],MATCH(Table3[[#This Row],[city_name]],tb_MHDI[mun_uf],0),7)</f>
        <v>0.78700000000000003</v>
      </c>
      <c r="I1852">
        <f>INDEX(tb_MHDI[],MATCH(Table3[[#This Row],[city_name]],tb_MHDI[mun_uf],0),8)</f>
        <v>0.46500000000000002</v>
      </c>
      <c r="J1852">
        <f>_xlfn.NUMBERVALUE(INDEX(tb_SVI[],MATCH(Table3[[#This Row],[city_name]],tb_SVI[city_name_uf],0),8),".")</f>
        <v>0.47599999999999998</v>
      </c>
      <c r="K1852">
        <f>_xlfn.NUMBERVALUE(INDEX(tb_SVI[],MATCH(Table3[[#This Row],[city_name]],tb_SVI[city_name_uf],0),9),".")</f>
        <v>0.371</v>
      </c>
      <c r="L1852">
        <f>_xlfn.NUMBERVALUE(INDEX(tb_SVI[],MATCH(Table3[[#This Row],[city_name]],tb_SVI[city_name_uf],0),10),".")</f>
        <v>0.48799999999999999</v>
      </c>
      <c r="M1852">
        <f>_xlfn.NUMBERVALUE(INDEX(tb_SVI[],MATCH(Table3[[#This Row],[city_name]],tb_SVI[city_name_uf],0),11),".")</f>
        <v>0.56899999999999995</v>
      </c>
      <c r="N1852" s="14">
        <f>_xlfn.PERCENTRANK.INC(Table3[MHDI_tot],Table3[[#This Row],[MHDI_tot]],3)</f>
        <v>0.192</v>
      </c>
    </row>
    <row r="1853" spans="1:14" hidden="1" x14ac:dyDescent="0.2">
      <c r="A1853" t="str">
        <f>SVI!F1853</f>
        <v>Canavieiras/BA</v>
      </c>
      <c r="B1853" t="str">
        <f>INDEX(tb_SVI[],MATCH(Table3[[#This Row],[ibge_cod]],tb_SVI[Município],0),1)</f>
        <v>BA</v>
      </c>
      <c r="C1853" t="str">
        <f>INDEX(tb_SVI[],MATCH(Table3[[#This Row],[city_name]],tb_SVI[city_name_uf],0),3)</f>
        <v>2906303</v>
      </c>
      <c r="D1853" t="s">
        <v>19495</v>
      </c>
      <c r="E1853" s="11">
        <f>INDEX(tb_SVI[],MATCH(Table3[[#This Row],[city_name]],tb_SVI[city_name_uf],0),5)</f>
        <v>30906</v>
      </c>
      <c r="F1853">
        <f>INDEX(tb_MHDI[],MATCH(Table3[[#This Row],[city_name]],tb_MHDI[mun_uf],0),5)</f>
        <v>0.59</v>
      </c>
      <c r="G1853">
        <f>INDEX(tb_MHDI[],MATCH(Table3[[#This Row],[city_name]],tb_MHDI[mun_uf],0),6)</f>
        <v>0.59599999999999997</v>
      </c>
      <c r="H1853">
        <f>INDEX(tb_MHDI[],MATCH(Table3[[#This Row],[city_name]],tb_MHDI[mun_uf],0),7)</f>
        <v>0.79600000000000004</v>
      </c>
      <c r="I1853">
        <f>INDEX(tb_MHDI[],MATCH(Table3[[#This Row],[city_name]],tb_MHDI[mun_uf],0),8)</f>
        <v>0.434</v>
      </c>
      <c r="J1853">
        <f>_xlfn.NUMBERVALUE(INDEX(tb_SVI[],MATCH(Table3[[#This Row],[city_name]],tb_SVI[city_name_uf],0),8),".")</f>
        <v>0.46500000000000002</v>
      </c>
      <c r="K1853">
        <f>_xlfn.NUMBERVALUE(INDEX(tb_SVI[],MATCH(Table3[[#This Row],[city_name]],tb_SVI[city_name_uf],0),9),".")</f>
        <v>0.27700000000000002</v>
      </c>
      <c r="L1853">
        <f>_xlfn.NUMBERVALUE(INDEX(tb_SVI[],MATCH(Table3[[#This Row],[city_name]],tb_SVI[city_name_uf],0),10),".")</f>
        <v>0.56799999999999995</v>
      </c>
      <c r="M1853">
        <f>_xlfn.NUMBERVALUE(INDEX(tb_SVI[],MATCH(Table3[[#This Row],[city_name]],tb_SVI[city_name_uf],0),11),".")</f>
        <v>0.55100000000000005</v>
      </c>
      <c r="N1853" s="14">
        <f>_xlfn.PERCENTRANK.INC(Table3[MHDI_tot],Table3[[#This Row],[MHDI_tot]],3)</f>
        <v>0.20599999999999999</v>
      </c>
    </row>
    <row r="1854" spans="1:14" hidden="1" x14ac:dyDescent="0.2">
      <c r="A1854" t="str">
        <f>SVI!F1854</f>
        <v>Canarana/BA</v>
      </c>
      <c r="B1854" t="str">
        <f>INDEX(tb_SVI[],MATCH(Table3[[#This Row],[ibge_cod]],tb_SVI[Município],0),1)</f>
        <v>BA</v>
      </c>
      <c r="C1854" t="str">
        <f>INDEX(tb_SVI[],MATCH(Table3[[#This Row],[city_name]],tb_SVI[city_name_uf],0),3)</f>
        <v>2906204</v>
      </c>
      <c r="D1854" t="s">
        <v>19496</v>
      </c>
      <c r="E1854" s="11">
        <f>INDEX(tb_SVI[],MATCH(Table3[[#This Row],[city_name]],tb_SVI[city_name_uf],0),5)</f>
        <v>26325</v>
      </c>
      <c r="F1854">
        <f>INDEX(tb_MHDI[],MATCH(Table3[[#This Row],[city_name]],tb_MHDI[mun_uf],0),5)</f>
        <v>0.58699999999999997</v>
      </c>
      <c r="G1854">
        <f>INDEX(tb_MHDI[],MATCH(Table3[[#This Row],[city_name]],tb_MHDI[mun_uf],0),6)</f>
        <v>0.55500000000000005</v>
      </c>
      <c r="H1854">
        <f>INDEX(tb_MHDI[],MATCH(Table3[[#This Row],[city_name]],tb_MHDI[mun_uf],0),7)</f>
        <v>0.73399999999999999</v>
      </c>
      <c r="I1854">
        <f>INDEX(tb_MHDI[],MATCH(Table3[[#This Row],[city_name]],tb_MHDI[mun_uf],0),8)</f>
        <v>0.496</v>
      </c>
      <c r="J1854">
        <f>_xlfn.NUMBERVALUE(INDEX(tb_SVI[],MATCH(Table3[[#This Row],[city_name]],tb_SVI[city_name_uf],0),8),".")</f>
        <v>0.41899999999999998</v>
      </c>
      <c r="K1854">
        <f>_xlfn.NUMBERVALUE(INDEX(tb_SVI[],MATCH(Table3[[#This Row],[city_name]],tb_SVI[city_name_uf],0),9),".")</f>
        <v>0.20399999999999999</v>
      </c>
      <c r="L1854">
        <f>_xlfn.NUMBERVALUE(INDEX(tb_SVI[],MATCH(Table3[[#This Row],[city_name]],tb_SVI[city_name_uf],0),10),".")</f>
        <v>0.48</v>
      </c>
      <c r="M1854">
        <f>_xlfn.NUMBERVALUE(INDEX(tb_SVI[],MATCH(Table3[[#This Row],[city_name]],tb_SVI[city_name_uf],0),11),".")</f>
        <v>0.57199999999999995</v>
      </c>
      <c r="N1854" s="14">
        <f>_xlfn.PERCENTRANK.INC(Table3[MHDI_tot],Table3[[#This Row],[MHDI_tot]],3)</f>
        <v>0.192</v>
      </c>
    </row>
    <row r="1855" spans="1:14" hidden="1" x14ac:dyDescent="0.2">
      <c r="A1855" t="str">
        <f>SVI!F1855</f>
        <v>Campo Formoso/BA</v>
      </c>
      <c r="B1855" t="str">
        <f>INDEX(tb_SVI[],MATCH(Table3[[#This Row],[ibge_cod]],tb_SVI[Município],0),1)</f>
        <v>BA</v>
      </c>
      <c r="C1855" t="str">
        <f>INDEX(tb_SVI[],MATCH(Table3[[#This Row],[city_name]],tb_SVI[city_name_uf],0),3)</f>
        <v>2906006</v>
      </c>
      <c r="D1855" t="s">
        <v>19497</v>
      </c>
      <c r="E1855" s="11">
        <f>INDEX(tb_SVI[],MATCH(Table3[[#This Row],[city_name]],tb_SVI[city_name_uf],0),5)</f>
        <v>71487</v>
      </c>
      <c r="F1855">
        <f>INDEX(tb_MHDI[],MATCH(Table3[[#This Row],[city_name]],tb_MHDI[mun_uf],0),5)</f>
        <v>0.58599999999999997</v>
      </c>
      <c r="G1855">
        <f>INDEX(tb_MHDI[],MATCH(Table3[[#This Row],[city_name]],tb_MHDI[mun_uf],0),6)</f>
        <v>0.56599999999999995</v>
      </c>
      <c r="H1855">
        <f>INDEX(tb_MHDI[],MATCH(Table3[[#This Row],[city_name]],tb_MHDI[mun_uf],0),7)</f>
        <v>0.749</v>
      </c>
      <c r="I1855">
        <f>INDEX(tb_MHDI[],MATCH(Table3[[#This Row],[city_name]],tb_MHDI[mun_uf],0),8)</f>
        <v>0.47499999999999998</v>
      </c>
      <c r="J1855">
        <f>_xlfn.NUMBERVALUE(INDEX(tb_SVI[],MATCH(Table3[[#This Row],[city_name]],tb_SVI[city_name_uf],0),8),".")</f>
        <v>0.501</v>
      </c>
      <c r="K1855">
        <f>_xlfn.NUMBERVALUE(INDEX(tb_SVI[],MATCH(Table3[[#This Row],[city_name]],tb_SVI[city_name_uf],0),9),".")</f>
        <v>0.44500000000000001</v>
      </c>
      <c r="L1855">
        <f>_xlfn.NUMBERVALUE(INDEX(tb_SVI[],MATCH(Table3[[#This Row],[city_name]],tb_SVI[city_name_uf],0),10),".")</f>
        <v>0.502</v>
      </c>
      <c r="M1855">
        <f>_xlfn.NUMBERVALUE(INDEX(tb_SVI[],MATCH(Table3[[#This Row],[city_name]],tb_SVI[city_name_uf],0),11),".")</f>
        <v>0.55500000000000005</v>
      </c>
      <c r="N1855" s="14">
        <f>_xlfn.PERCENTRANK.INC(Table3[MHDI_tot],Table3[[#This Row],[MHDI_tot]],3)</f>
        <v>0.188</v>
      </c>
    </row>
    <row r="1856" spans="1:14" hidden="1" x14ac:dyDescent="0.2">
      <c r="A1856" t="str">
        <f>SVI!F1856</f>
        <v>Campo Alegre de Lourdes/BA</v>
      </c>
      <c r="B1856" t="str">
        <f>INDEX(tb_SVI[],MATCH(Table3[[#This Row],[ibge_cod]],tb_SVI[Município],0),1)</f>
        <v>BA</v>
      </c>
      <c r="C1856" t="str">
        <f>INDEX(tb_SVI[],MATCH(Table3[[#This Row],[city_name]],tb_SVI[city_name_uf],0),3)</f>
        <v>2905909</v>
      </c>
      <c r="D1856" t="s">
        <v>19498</v>
      </c>
      <c r="E1856" s="11">
        <f>INDEX(tb_SVI[],MATCH(Table3[[#This Row],[city_name]],tb_SVI[city_name_uf],0),5)</f>
        <v>28820</v>
      </c>
      <c r="F1856">
        <f>INDEX(tb_MHDI[],MATCH(Table3[[#This Row],[city_name]],tb_MHDI[mun_uf],0),5)</f>
        <v>0.55700000000000005</v>
      </c>
      <c r="G1856">
        <f>INDEX(tb_MHDI[],MATCH(Table3[[#This Row],[city_name]],tb_MHDI[mun_uf],0),6)</f>
        <v>0.51600000000000001</v>
      </c>
      <c r="H1856">
        <f>INDEX(tb_MHDI[],MATCH(Table3[[#This Row],[city_name]],tb_MHDI[mun_uf],0),7)</f>
        <v>0.77800000000000002</v>
      </c>
      <c r="I1856">
        <f>INDEX(tb_MHDI[],MATCH(Table3[[#This Row],[city_name]],tb_MHDI[mun_uf],0),8)</f>
        <v>0.43</v>
      </c>
      <c r="J1856">
        <f>_xlfn.NUMBERVALUE(INDEX(tb_SVI[],MATCH(Table3[[#This Row],[city_name]],tb_SVI[city_name_uf],0),8),".")</f>
        <v>0.56899999999999995</v>
      </c>
      <c r="K1856">
        <f>_xlfn.NUMBERVALUE(INDEX(tb_SVI[],MATCH(Table3[[#This Row],[city_name]],tb_SVI[city_name_uf],0),9),".")</f>
        <v>0.48299999999999998</v>
      </c>
      <c r="L1856">
        <f>_xlfn.NUMBERVALUE(INDEX(tb_SVI[],MATCH(Table3[[#This Row],[city_name]],tb_SVI[city_name_uf],0),10),".")</f>
        <v>0.56399999999999995</v>
      </c>
      <c r="M1856">
        <f>_xlfn.NUMBERVALUE(INDEX(tb_SVI[],MATCH(Table3[[#This Row],[city_name]],tb_SVI[city_name_uf],0),11),".")</f>
        <v>0.65900000000000003</v>
      </c>
      <c r="N1856" s="14">
        <f>_xlfn.PERCENTRANK.INC(Table3[MHDI_tot],Table3[[#This Row],[MHDI_tot]],3)</f>
        <v>0.08</v>
      </c>
    </row>
    <row r="1857" spans="1:14" hidden="1" x14ac:dyDescent="0.2">
      <c r="A1857" t="str">
        <f>SVI!F1857</f>
        <v>Camamu/BA</v>
      </c>
      <c r="B1857" t="str">
        <f>INDEX(tb_SVI[],MATCH(Table3[[#This Row],[ibge_cod]],tb_SVI[Município],0),1)</f>
        <v>BA</v>
      </c>
      <c r="C1857" t="str">
        <f>INDEX(tb_SVI[],MATCH(Table3[[#This Row],[city_name]],tb_SVI[city_name_uf],0),3)</f>
        <v>2905800</v>
      </c>
      <c r="D1857" t="s">
        <v>19499</v>
      </c>
      <c r="E1857" s="11">
        <f>INDEX(tb_SVI[],MATCH(Table3[[#This Row],[city_name]],tb_SVI[city_name_uf],0),5)</f>
        <v>35382</v>
      </c>
      <c r="F1857">
        <f>INDEX(tb_MHDI[],MATCH(Table3[[#This Row],[city_name]],tb_MHDI[mun_uf],0),5)</f>
        <v>0.56499999999999995</v>
      </c>
      <c r="G1857">
        <f>INDEX(tb_MHDI[],MATCH(Table3[[#This Row],[city_name]],tb_MHDI[mun_uf],0),6)</f>
        <v>0.56200000000000006</v>
      </c>
      <c r="H1857">
        <f>INDEX(tb_MHDI[],MATCH(Table3[[#This Row],[city_name]],tb_MHDI[mun_uf],0),7)</f>
        <v>0.71</v>
      </c>
      <c r="I1857">
        <f>INDEX(tb_MHDI[],MATCH(Table3[[#This Row],[city_name]],tb_MHDI[mun_uf],0),8)</f>
        <v>0.45200000000000001</v>
      </c>
      <c r="J1857">
        <f>_xlfn.NUMBERVALUE(INDEX(tb_SVI[],MATCH(Table3[[#This Row],[city_name]],tb_SVI[city_name_uf],0),8),".")</f>
        <v>0.498</v>
      </c>
      <c r="K1857">
        <f>_xlfn.NUMBERVALUE(INDEX(tb_SVI[],MATCH(Table3[[#This Row],[city_name]],tb_SVI[city_name_uf],0),9),".")</f>
        <v>0.309</v>
      </c>
      <c r="L1857">
        <f>_xlfn.NUMBERVALUE(INDEX(tb_SVI[],MATCH(Table3[[#This Row],[city_name]],tb_SVI[city_name_uf],0),10),".")</f>
        <v>0.622</v>
      </c>
      <c r="M1857">
        <f>_xlfn.NUMBERVALUE(INDEX(tb_SVI[],MATCH(Table3[[#This Row],[city_name]],tb_SVI[city_name_uf],0),11),".")</f>
        <v>0.56200000000000006</v>
      </c>
      <c r="N1857" s="14">
        <f>_xlfn.PERCENTRANK.INC(Table3[MHDI_tot],Table3[[#This Row],[MHDI_tot]],3)</f>
        <v>0.108</v>
      </c>
    </row>
    <row r="1858" spans="1:14" hidden="1" x14ac:dyDescent="0.2">
      <c r="A1858" t="str">
        <f>SVI!F1858</f>
        <v>Camacan/BA</v>
      </c>
      <c r="B1858" t="str">
        <f>INDEX(tb_SVI[],MATCH(Table3[[#This Row],[ibge_cod]],tb_SVI[Município],0),1)</f>
        <v>BA</v>
      </c>
      <c r="C1858" t="str">
        <f>INDEX(tb_SVI[],MATCH(Table3[[#This Row],[city_name]],tb_SVI[city_name_uf],0),3)</f>
        <v>2905602</v>
      </c>
      <c r="D1858" t="s">
        <v>19500</v>
      </c>
      <c r="E1858" s="11">
        <f>INDEX(tb_SVI[],MATCH(Table3[[#This Row],[city_name]],tb_SVI[city_name_uf],0),5)</f>
        <v>32006</v>
      </c>
      <c r="F1858">
        <f>INDEX(tb_MHDI[],MATCH(Table3[[#This Row],[city_name]],tb_MHDI[mun_uf],0),5)</f>
        <v>0.58099999999999996</v>
      </c>
      <c r="G1858">
        <f>INDEX(tb_MHDI[],MATCH(Table3[[#This Row],[city_name]],tb_MHDI[mun_uf],0),6)</f>
        <v>0.60799999999999998</v>
      </c>
      <c r="H1858">
        <f>INDEX(tb_MHDI[],MATCH(Table3[[#This Row],[city_name]],tb_MHDI[mun_uf],0),7)</f>
        <v>0.76800000000000002</v>
      </c>
      <c r="I1858">
        <f>INDEX(tb_MHDI[],MATCH(Table3[[#This Row],[city_name]],tb_MHDI[mun_uf],0),8)</f>
        <v>0.41899999999999998</v>
      </c>
      <c r="J1858">
        <f>_xlfn.NUMBERVALUE(INDEX(tb_SVI[],MATCH(Table3[[#This Row],[city_name]],tb_SVI[city_name_uf],0),8),".")</f>
        <v>0.48799999999999999</v>
      </c>
      <c r="K1858">
        <f>_xlfn.NUMBERVALUE(INDEX(tb_SVI[],MATCH(Table3[[#This Row],[city_name]],tb_SVI[city_name_uf],0),9),".")</f>
        <v>0.21299999999999999</v>
      </c>
      <c r="L1858">
        <f>_xlfn.NUMBERVALUE(INDEX(tb_SVI[],MATCH(Table3[[#This Row],[city_name]],tb_SVI[city_name_uf],0),10),".")</f>
        <v>0.629</v>
      </c>
      <c r="M1858">
        <f>_xlfn.NUMBERVALUE(INDEX(tb_SVI[],MATCH(Table3[[#This Row],[city_name]],tb_SVI[city_name_uf],0),11),".")</f>
        <v>0.621</v>
      </c>
      <c r="N1858" s="14">
        <f>_xlfn.PERCENTRANK.INC(Table3[MHDI_tot],Table3[[#This Row],[MHDI_tot]],3)</f>
        <v>0.16600000000000001</v>
      </c>
    </row>
    <row r="1859" spans="1:14" hidden="1" x14ac:dyDescent="0.2">
      <c r="A1859" t="str">
        <f>SVI!F1859</f>
        <v>Caldeirão Grande/BA</v>
      </c>
      <c r="B1859" t="str">
        <f>INDEX(tb_SVI[],MATCH(Table3[[#This Row],[ibge_cod]],tb_SVI[Município],0),1)</f>
        <v>BA</v>
      </c>
      <c r="C1859" t="str">
        <f>INDEX(tb_SVI[],MATCH(Table3[[#This Row],[city_name]],tb_SVI[city_name_uf],0),3)</f>
        <v>2905503</v>
      </c>
      <c r="D1859" t="s">
        <v>19501</v>
      </c>
      <c r="E1859" s="11">
        <f>INDEX(tb_SVI[],MATCH(Table3[[#This Row],[city_name]],tb_SVI[city_name_uf],0),5)</f>
        <v>13391</v>
      </c>
      <c r="F1859">
        <f>INDEX(tb_MHDI[],MATCH(Table3[[#This Row],[city_name]],tb_MHDI[mun_uf],0),5)</f>
        <v>0.57299999999999995</v>
      </c>
      <c r="G1859">
        <f>INDEX(tb_MHDI[],MATCH(Table3[[#This Row],[city_name]],tb_MHDI[mun_uf],0),6)</f>
        <v>0.52600000000000002</v>
      </c>
      <c r="H1859">
        <f>INDEX(tb_MHDI[],MATCH(Table3[[#This Row],[city_name]],tb_MHDI[mun_uf],0),7)</f>
        <v>0.75800000000000001</v>
      </c>
      <c r="I1859">
        <f>INDEX(tb_MHDI[],MATCH(Table3[[#This Row],[city_name]],tb_MHDI[mun_uf],0),8)</f>
        <v>0.47299999999999998</v>
      </c>
      <c r="J1859">
        <f>_xlfn.NUMBERVALUE(INDEX(tb_SVI[],MATCH(Table3[[#This Row],[city_name]],tb_SVI[city_name_uf],0),8),".")</f>
        <v>0.48499999999999999</v>
      </c>
      <c r="K1859">
        <f>_xlfn.NUMBERVALUE(INDEX(tb_SVI[],MATCH(Table3[[#This Row],[city_name]],tb_SVI[city_name_uf],0),9),".")</f>
        <v>0.19900000000000001</v>
      </c>
      <c r="L1859">
        <f>_xlfn.NUMBERVALUE(INDEX(tb_SVI[],MATCH(Table3[[#This Row],[city_name]],tb_SVI[city_name_uf],0),10),".")</f>
        <v>0.55000000000000004</v>
      </c>
      <c r="M1859">
        <f>_xlfn.NUMBERVALUE(INDEX(tb_SVI[],MATCH(Table3[[#This Row],[city_name]],tb_SVI[city_name_uf],0),11),".")</f>
        <v>0.70699999999999996</v>
      </c>
      <c r="N1859" s="14">
        <f>_xlfn.PERCENTRANK.INC(Table3[MHDI_tot],Table3[[#This Row],[MHDI_tot]],3)</f>
        <v>0.13700000000000001</v>
      </c>
    </row>
    <row r="1860" spans="1:14" hidden="1" x14ac:dyDescent="0.2">
      <c r="A1860" t="str">
        <f>SVI!F1860</f>
        <v>Cairu/BA</v>
      </c>
      <c r="B1860" t="str">
        <f>INDEX(tb_SVI[],MATCH(Table3[[#This Row],[ibge_cod]],tb_SVI[Município],0),1)</f>
        <v>BA</v>
      </c>
      <c r="C1860" t="str">
        <f>INDEX(tb_SVI[],MATCH(Table3[[#This Row],[city_name]],tb_SVI[city_name_uf],0),3)</f>
        <v>2905404</v>
      </c>
      <c r="D1860" t="s">
        <v>19502</v>
      </c>
      <c r="E1860" s="11">
        <f>INDEX(tb_SVI[],MATCH(Table3[[#This Row],[city_name]],tb_SVI[city_name_uf],0),5)</f>
        <v>18427</v>
      </c>
      <c r="F1860">
        <f>INDEX(tb_MHDI[],MATCH(Table3[[#This Row],[city_name]],tb_MHDI[mun_uf],0),5)</f>
        <v>0.627</v>
      </c>
      <c r="G1860">
        <f>INDEX(tb_MHDI[],MATCH(Table3[[#This Row],[city_name]],tb_MHDI[mun_uf],0),6)</f>
        <v>0.6</v>
      </c>
      <c r="H1860">
        <f>INDEX(tb_MHDI[],MATCH(Table3[[#This Row],[city_name]],tb_MHDI[mun_uf],0),7)</f>
        <v>0.80700000000000005</v>
      </c>
      <c r="I1860">
        <f>INDEX(tb_MHDI[],MATCH(Table3[[#This Row],[city_name]],tb_MHDI[mun_uf],0),8)</f>
        <v>0.51</v>
      </c>
      <c r="J1860">
        <f>_xlfn.NUMBERVALUE(INDEX(tb_SVI[],MATCH(Table3[[#This Row],[city_name]],tb_SVI[city_name_uf],0),8),".")</f>
        <v>0.38700000000000001</v>
      </c>
      <c r="K1860">
        <f>_xlfn.NUMBERVALUE(INDEX(tb_SVI[],MATCH(Table3[[#This Row],[city_name]],tb_SVI[city_name_uf],0),9),".")</f>
        <v>0.28699999999999998</v>
      </c>
      <c r="L1860">
        <f>_xlfn.NUMBERVALUE(INDEX(tb_SVI[],MATCH(Table3[[#This Row],[city_name]],tb_SVI[city_name_uf],0),10),".")</f>
        <v>0.44800000000000001</v>
      </c>
      <c r="M1860">
        <f>_xlfn.NUMBERVALUE(INDEX(tb_SVI[],MATCH(Table3[[#This Row],[city_name]],tb_SVI[city_name_uf],0),11),".")</f>
        <v>0.42699999999999999</v>
      </c>
      <c r="N1860" s="14">
        <f>_xlfn.PERCENTRANK.INC(Table3[MHDI_tot],Table3[[#This Row],[MHDI_tot]],3)</f>
        <v>0.36</v>
      </c>
    </row>
    <row r="1861" spans="1:14" hidden="1" x14ac:dyDescent="0.2">
      <c r="A1861" t="str">
        <f>SVI!F1861</f>
        <v>Cafarnaum/BA</v>
      </c>
      <c r="B1861" t="str">
        <f>INDEX(tb_SVI[],MATCH(Table3[[#This Row],[ibge_cod]],tb_SVI[Município],0),1)</f>
        <v>BA</v>
      </c>
      <c r="C1861" t="str">
        <f>INDEX(tb_SVI[],MATCH(Table3[[#This Row],[city_name]],tb_SVI[city_name_uf],0),3)</f>
        <v>2905305</v>
      </c>
      <c r="D1861" t="s">
        <v>19503</v>
      </c>
      <c r="E1861" s="11">
        <f>INDEX(tb_SVI[],MATCH(Table3[[#This Row],[city_name]],tb_SVI[city_name_uf],0),5)</f>
        <v>18513</v>
      </c>
      <c r="F1861">
        <f>INDEX(tb_MHDI[],MATCH(Table3[[#This Row],[city_name]],tb_MHDI[mun_uf],0),5)</f>
        <v>0.58399999999999996</v>
      </c>
      <c r="G1861">
        <f>INDEX(tb_MHDI[],MATCH(Table3[[#This Row],[city_name]],tb_MHDI[mun_uf],0),6)</f>
        <v>0.55400000000000005</v>
      </c>
      <c r="H1861">
        <f>INDEX(tb_MHDI[],MATCH(Table3[[#This Row],[city_name]],tb_MHDI[mun_uf],0),7)</f>
        <v>0.73399999999999999</v>
      </c>
      <c r="I1861">
        <f>INDEX(tb_MHDI[],MATCH(Table3[[#This Row],[city_name]],tb_MHDI[mun_uf],0),8)</f>
        <v>0.49</v>
      </c>
      <c r="J1861">
        <f>_xlfn.NUMBERVALUE(INDEX(tb_SVI[],MATCH(Table3[[#This Row],[city_name]],tb_SVI[city_name_uf],0),8),".")</f>
        <v>0.432</v>
      </c>
      <c r="K1861">
        <f>_xlfn.NUMBERVALUE(INDEX(tb_SVI[],MATCH(Table3[[#This Row],[city_name]],tb_SVI[city_name_uf],0),9),".")</f>
        <v>0.214</v>
      </c>
      <c r="L1861">
        <f>_xlfn.NUMBERVALUE(INDEX(tb_SVI[],MATCH(Table3[[#This Row],[city_name]],tb_SVI[city_name_uf],0),10),".")</f>
        <v>0.56999999999999995</v>
      </c>
      <c r="M1861">
        <f>_xlfn.NUMBERVALUE(INDEX(tb_SVI[],MATCH(Table3[[#This Row],[city_name]],tb_SVI[city_name_uf],0),11),".")</f>
        <v>0.51200000000000001</v>
      </c>
      <c r="N1861" s="14">
        <f>_xlfn.PERCENTRANK.INC(Table3[MHDI_tot],Table3[[#This Row],[MHDI_tot]],3)</f>
        <v>0.18</v>
      </c>
    </row>
    <row r="1862" spans="1:14" hidden="1" x14ac:dyDescent="0.2">
      <c r="A1862" t="str">
        <f>SVI!F1862</f>
        <v>Caetité/BA</v>
      </c>
      <c r="B1862" t="str">
        <f>INDEX(tb_SVI[],MATCH(Table3[[#This Row],[ibge_cod]],tb_SVI[Município],0),1)</f>
        <v>BA</v>
      </c>
      <c r="C1862" t="str">
        <f>INDEX(tb_SVI[],MATCH(Table3[[#This Row],[city_name]],tb_SVI[city_name_uf],0),3)</f>
        <v>2905206</v>
      </c>
      <c r="D1862" t="s">
        <v>19504</v>
      </c>
      <c r="E1862" s="11">
        <f>INDEX(tb_SVI[],MATCH(Table3[[#This Row],[city_name]],tb_SVI[city_name_uf],0),5)</f>
        <v>51081</v>
      </c>
      <c r="F1862">
        <f>INDEX(tb_MHDI[],MATCH(Table3[[#This Row],[city_name]],tb_MHDI[mun_uf],0),5)</f>
        <v>0.625</v>
      </c>
      <c r="G1862">
        <f>INDEX(tb_MHDI[],MATCH(Table3[[#This Row],[city_name]],tb_MHDI[mun_uf],0),6)</f>
        <v>0.63100000000000001</v>
      </c>
      <c r="H1862">
        <f>INDEX(tb_MHDI[],MATCH(Table3[[#This Row],[city_name]],tb_MHDI[mun_uf],0),7)</f>
        <v>0.80100000000000005</v>
      </c>
      <c r="I1862">
        <f>INDEX(tb_MHDI[],MATCH(Table3[[#This Row],[city_name]],tb_MHDI[mun_uf],0),8)</f>
        <v>0.48399999999999999</v>
      </c>
      <c r="J1862">
        <f>_xlfn.NUMBERVALUE(INDEX(tb_SVI[],MATCH(Table3[[#This Row],[city_name]],tb_SVI[city_name_uf],0),8),".")</f>
        <v>0.36</v>
      </c>
      <c r="K1862">
        <f>_xlfn.NUMBERVALUE(INDEX(tb_SVI[],MATCH(Table3[[#This Row],[city_name]],tb_SVI[city_name_uf],0),9),".")</f>
        <v>0.20599999999999999</v>
      </c>
      <c r="L1862">
        <f>_xlfn.NUMBERVALUE(INDEX(tb_SVI[],MATCH(Table3[[#This Row],[city_name]],tb_SVI[city_name_uf],0),10),".")</f>
        <v>0.40600000000000003</v>
      </c>
      <c r="M1862">
        <f>_xlfn.NUMBERVALUE(INDEX(tb_SVI[],MATCH(Table3[[#This Row],[city_name]],tb_SVI[city_name_uf],0),11),".")</f>
        <v>0.46800000000000003</v>
      </c>
      <c r="N1862" s="14">
        <f>_xlfn.PERCENTRANK.INC(Table3[MHDI_tot],Table3[[#This Row],[MHDI_tot]],3)</f>
        <v>0.35199999999999998</v>
      </c>
    </row>
    <row r="1863" spans="1:14" hidden="1" x14ac:dyDescent="0.2">
      <c r="A1863" t="str">
        <f>SVI!F1863</f>
        <v>Caetanos/BA</v>
      </c>
      <c r="B1863" t="str">
        <f>INDEX(tb_SVI[],MATCH(Table3[[#This Row],[ibge_cod]],tb_SVI[Município],0),1)</f>
        <v>BA</v>
      </c>
      <c r="C1863" t="str">
        <f>INDEX(tb_SVI[],MATCH(Table3[[#This Row],[city_name]],tb_SVI[city_name_uf],0),3)</f>
        <v>2905156</v>
      </c>
      <c r="D1863" t="s">
        <v>19505</v>
      </c>
      <c r="E1863" s="11">
        <f>INDEX(tb_SVI[],MATCH(Table3[[#This Row],[city_name]],tb_SVI[city_name_uf],0),5)</f>
        <v>14608</v>
      </c>
      <c r="F1863">
        <f>INDEX(tb_MHDI[],MATCH(Table3[[#This Row],[city_name]],tb_MHDI[mun_uf],0),5)</f>
        <v>0.54200000000000004</v>
      </c>
      <c r="G1863">
        <f>INDEX(tb_MHDI[],MATCH(Table3[[#This Row],[city_name]],tb_MHDI[mun_uf],0),6)</f>
        <v>0.53600000000000003</v>
      </c>
      <c r="H1863">
        <f>INDEX(tb_MHDI[],MATCH(Table3[[#This Row],[city_name]],tb_MHDI[mun_uf],0),7)</f>
        <v>0.72499999999999998</v>
      </c>
      <c r="I1863">
        <f>INDEX(tb_MHDI[],MATCH(Table3[[#This Row],[city_name]],tb_MHDI[mun_uf],0),8)</f>
        <v>0.40899999999999997</v>
      </c>
      <c r="J1863">
        <f>_xlfn.NUMBERVALUE(INDEX(tb_SVI[],MATCH(Table3[[#This Row],[city_name]],tb_SVI[city_name_uf],0),8),".")</f>
        <v>0.51100000000000001</v>
      </c>
      <c r="K1863">
        <f>_xlfn.NUMBERVALUE(INDEX(tb_SVI[],MATCH(Table3[[#This Row],[city_name]],tb_SVI[city_name_uf],0),9),".")</f>
        <v>0.33500000000000002</v>
      </c>
      <c r="L1863">
        <f>_xlfn.NUMBERVALUE(INDEX(tb_SVI[],MATCH(Table3[[#This Row],[city_name]],tb_SVI[city_name_uf],0),10),".")</f>
        <v>0.58499999999999996</v>
      </c>
      <c r="M1863">
        <f>_xlfn.NUMBERVALUE(INDEX(tb_SVI[],MATCH(Table3[[#This Row],[city_name]],tb_SVI[city_name_uf],0),11),".")</f>
        <v>0.61399999999999999</v>
      </c>
      <c r="N1863" s="14">
        <f>_xlfn.PERCENTRANK.INC(Table3[MHDI_tot],Table3[[#This Row],[MHDI_tot]],3)</f>
        <v>4.5999999999999999E-2</v>
      </c>
    </row>
    <row r="1864" spans="1:14" hidden="1" x14ac:dyDescent="0.2">
      <c r="A1864" t="str">
        <f>SVI!F1864</f>
        <v>Caculé/BA</v>
      </c>
      <c r="B1864" t="str">
        <f>INDEX(tb_SVI[],MATCH(Table3[[#This Row],[ibge_cod]],tb_SVI[Município],0),1)</f>
        <v>BA</v>
      </c>
      <c r="C1864" t="str">
        <f>INDEX(tb_SVI[],MATCH(Table3[[#This Row],[city_name]],tb_SVI[city_name_uf],0),3)</f>
        <v>2905008</v>
      </c>
      <c r="D1864" t="s">
        <v>19506</v>
      </c>
      <c r="E1864" s="11">
        <f>INDEX(tb_SVI[],MATCH(Table3[[#This Row],[city_name]],tb_SVI[city_name_uf],0),5)</f>
        <v>23291</v>
      </c>
      <c r="F1864">
        <f>INDEX(tb_MHDI[],MATCH(Table3[[#This Row],[city_name]],tb_MHDI[mun_uf],0),5)</f>
        <v>0.63700000000000001</v>
      </c>
      <c r="G1864">
        <f>INDEX(tb_MHDI[],MATCH(Table3[[#This Row],[city_name]],tb_MHDI[mun_uf],0),6)</f>
        <v>0.621</v>
      </c>
      <c r="H1864">
        <f>INDEX(tb_MHDI[],MATCH(Table3[[#This Row],[city_name]],tb_MHDI[mun_uf],0),7)</f>
        <v>0.76900000000000002</v>
      </c>
      <c r="I1864">
        <f>INDEX(tb_MHDI[],MATCH(Table3[[#This Row],[city_name]],tb_MHDI[mun_uf],0),8)</f>
        <v>0.54100000000000004</v>
      </c>
      <c r="J1864">
        <f>_xlfn.NUMBERVALUE(INDEX(tb_SVI[],MATCH(Table3[[#This Row],[city_name]],tb_SVI[city_name_uf],0),8),".")</f>
        <v>0.33600000000000002</v>
      </c>
      <c r="K1864">
        <f>_xlfn.NUMBERVALUE(INDEX(tb_SVI[],MATCH(Table3[[#This Row],[city_name]],tb_SVI[city_name_uf],0),9),".")</f>
        <v>0.13100000000000001</v>
      </c>
      <c r="L1864">
        <f>_xlfn.NUMBERVALUE(INDEX(tb_SVI[],MATCH(Table3[[#This Row],[city_name]],tb_SVI[city_name_uf],0),10),".")</f>
        <v>0.42699999999999999</v>
      </c>
      <c r="M1864">
        <f>_xlfn.NUMBERVALUE(INDEX(tb_SVI[],MATCH(Table3[[#This Row],[city_name]],tb_SVI[city_name_uf],0),11),".")</f>
        <v>0.44900000000000001</v>
      </c>
      <c r="N1864" s="14">
        <f>_xlfn.PERCENTRANK.INC(Table3[MHDI_tot],Table3[[#This Row],[MHDI_tot]],3)</f>
        <v>0.39300000000000002</v>
      </c>
    </row>
    <row r="1865" spans="1:14" hidden="1" x14ac:dyDescent="0.2">
      <c r="A1865" t="str">
        <f>SVI!F1865</f>
        <v>Cachoeira/BA</v>
      </c>
      <c r="B1865" t="str">
        <f>INDEX(tb_SVI[],MATCH(Table3[[#This Row],[ibge_cod]],tb_SVI[Município],0),1)</f>
        <v>BA</v>
      </c>
      <c r="C1865" t="str">
        <f>INDEX(tb_SVI[],MATCH(Table3[[#This Row],[city_name]],tb_SVI[city_name_uf],0),3)</f>
        <v>2904902</v>
      </c>
      <c r="D1865" t="s">
        <v>19507</v>
      </c>
      <c r="E1865" s="11">
        <f>INDEX(tb_SVI[],MATCH(Table3[[#This Row],[city_name]],tb_SVI[city_name_uf],0),5)</f>
        <v>33567</v>
      </c>
      <c r="F1865">
        <f>INDEX(tb_MHDI[],MATCH(Table3[[#This Row],[city_name]],tb_MHDI[mun_uf],0),5)</f>
        <v>0.64700000000000002</v>
      </c>
      <c r="G1865">
        <f>INDEX(tb_MHDI[],MATCH(Table3[[#This Row],[city_name]],tb_MHDI[mun_uf],0),6)</f>
        <v>0.61499999999999999</v>
      </c>
      <c r="H1865">
        <f>INDEX(tb_MHDI[],MATCH(Table3[[#This Row],[city_name]],tb_MHDI[mun_uf],0),7)</f>
        <v>0.76200000000000001</v>
      </c>
      <c r="I1865">
        <f>INDEX(tb_MHDI[],MATCH(Table3[[#This Row],[city_name]],tb_MHDI[mun_uf],0),8)</f>
        <v>0.57699999999999996</v>
      </c>
      <c r="J1865">
        <f>_xlfn.NUMBERVALUE(INDEX(tb_SVI[],MATCH(Table3[[#This Row],[city_name]],tb_SVI[city_name_uf],0),8),".")</f>
        <v>0.41699999999999998</v>
      </c>
      <c r="K1865">
        <f>_xlfn.NUMBERVALUE(INDEX(tb_SVI[],MATCH(Table3[[#This Row],[city_name]],tb_SVI[city_name_uf],0),9),".")</f>
        <v>0.30499999999999999</v>
      </c>
      <c r="L1865">
        <f>_xlfn.NUMBERVALUE(INDEX(tb_SVI[],MATCH(Table3[[#This Row],[city_name]],tb_SVI[city_name_uf],0),10),".")</f>
        <v>0.44500000000000001</v>
      </c>
      <c r="M1865">
        <f>_xlfn.NUMBERVALUE(INDEX(tb_SVI[],MATCH(Table3[[#This Row],[city_name]],tb_SVI[city_name_uf],0),11),".")</f>
        <v>0.502</v>
      </c>
      <c r="N1865" s="14">
        <f>_xlfn.PERCENTRANK.INC(Table3[MHDI_tot],Table3[[#This Row],[MHDI_tot]],3)</f>
        <v>0.42699999999999999</v>
      </c>
    </row>
    <row r="1866" spans="1:14" hidden="1" x14ac:dyDescent="0.2">
      <c r="A1866" t="str">
        <f>SVI!F1866</f>
        <v>Cabaceiras do Paraguaçu/BA</v>
      </c>
      <c r="B1866" t="str">
        <f>INDEX(tb_SVI[],MATCH(Table3[[#This Row],[ibge_cod]],tb_SVI[Município],0),1)</f>
        <v>BA</v>
      </c>
      <c r="C1866" t="str">
        <f>INDEX(tb_SVI[],MATCH(Table3[[#This Row],[city_name]],tb_SVI[city_name_uf],0),3)</f>
        <v>2904852</v>
      </c>
      <c r="D1866" t="s">
        <v>19508</v>
      </c>
      <c r="E1866" s="11">
        <f>INDEX(tb_SVI[],MATCH(Table3[[#This Row],[city_name]],tb_SVI[city_name_uf],0),5)</f>
        <v>18911</v>
      </c>
      <c r="F1866">
        <f>INDEX(tb_MHDI[],MATCH(Table3[[#This Row],[city_name]],tb_MHDI[mun_uf],0),5)</f>
        <v>0.58099999999999996</v>
      </c>
      <c r="G1866">
        <f>INDEX(tb_MHDI[],MATCH(Table3[[#This Row],[city_name]],tb_MHDI[mun_uf],0),6)</f>
        <v>0.52500000000000002</v>
      </c>
      <c r="H1866">
        <f>INDEX(tb_MHDI[],MATCH(Table3[[#This Row],[city_name]],tb_MHDI[mun_uf],0),7)</f>
        <v>0.76300000000000001</v>
      </c>
      <c r="I1866">
        <f>INDEX(tb_MHDI[],MATCH(Table3[[#This Row],[city_name]],tb_MHDI[mun_uf],0),8)</f>
        <v>0.49</v>
      </c>
      <c r="J1866">
        <f>_xlfn.NUMBERVALUE(INDEX(tb_SVI[],MATCH(Table3[[#This Row],[city_name]],tb_SVI[city_name_uf],0),8),".")</f>
        <v>0.51800000000000002</v>
      </c>
      <c r="K1866">
        <f>_xlfn.NUMBERVALUE(INDEX(tb_SVI[],MATCH(Table3[[#This Row],[city_name]],tb_SVI[city_name_uf],0),9),".")</f>
        <v>0.38600000000000001</v>
      </c>
      <c r="L1866">
        <f>_xlfn.NUMBERVALUE(INDEX(tb_SVI[],MATCH(Table3[[#This Row],[city_name]],tb_SVI[city_name_uf],0),10),".")</f>
        <v>0.52200000000000002</v>
      </c>
      <c r="M1866">
        <f>_xlfn.NUMBERVALUE(INDEX(tb_SVI[],MATCH(Table3[[#This Row],[city_name]],tb_SVI[city_name_uf],0),11),".")</f>
        <v>0.64600000000000002</v>
      </c>
      <c r="N1866" s="14">
        <f>_xlfn.PERCENTRANK.INC(Table3[MHDI_tot],Table3[[#This Row],[MHDI_tot]],3)</f>
        <v>0.16600000000000001</v>
      </c>
    </row>
    <row r="1867" spans="1:14" hidden="1" x14ac:dyDescent="0.2">
      <c r="A1867" t="str">
        <f>SVI!F1867</f>
        <v>Caatiba/BA</v>
      </c>
      <c r="B1867" t="str">
        <f>INDEX(tb_SVI[],MATCH(Table3[[#This Row],[ibge_cod]],tb_SVI[Município],0),1)</f>
        <v>BA</v>
      </c>
      <c r="C1867" t="str">
        <f>INDEX(tb_SVI[],MATCH(Table3[[#This Row],[city_name]],tb_SVI[city_name_uf],0),3)</f>
        <v>2904803</v>
      </c>
      <c r="D1867" t="s">
        <v>19509</v>
      </c>
      <c r="E1867" s="11">
        <f>INDEX(tb_SVI[],MATCH(Table3[[#This Row],[city_name]],tb_SVI[city_name_uf],0),5)</f>
        <v>6488</v>
      </c>
      <c r="F1867">
        <f>INDEX(tb_MHDI[],MATCH(Table3[[#This Row],[city_name]],tb_MHDI[mun_uf],0),5)</f>
        <v>0.56100000000000005</v>
      </c>
      <c r="G1867">
        <f>INDEX(tb_MHDI[],MATCH(Table3[[#This Row],[city_name]],tb_MHDI[mun_uf],0),6)</f>
        <v>0.57899999999999996</v>
      </c>
      <c r="H1867">
        <f>INDEX(tb_MHDI[],MATCH(Table3[[#This Row],[city_name]],tb_MHDI[mun_uf],0),7)</f>
        <v>0.752</v>
      </c>
      <c r="I1867">
        <f>INDEX(tb_MHDI[],MATCH(Table3[[#This Row],[city_name]],tb_MHDI[mun_uf],0),8)</f>
        <v>0.40600000000000003</v>
      </c>
      <c r="J1867">
        <f>_xlfn.NUMBERVALUE(INDEX(tb_SVI[],MATCH(Table3[[#This Row],[city_name]],tb_SVI[city_name_uf],0),8),".")</f>
        <v>0.39200000000000002</v>
      </c>
      <c r="K1867">
        <f>_xlfn.NUMBERVALUE(INDEX(tb_SVI[],MATCH(Table3[[#This Row],[city_name]],tb_SVI[city_name_uf],0),9),".")</f>
        <v>0.125</v>
      </c>
      <c r="L1867">
        <f>_xlfn.NUMBERVALUE(INDEX(tb_SVI[],MATCH(Table3[[#This Row],[city_name]],tb_SVI[city_name_uf],0),10),".")</f>
        <v>0.626</v>
      </c>
      <c r="M1867">
        <f>_xlfn.NUMBERVALUE(INDEX(tb_SVI[],MATCH(Table3[[#This Row],[city_name]],tb_SVI[city_name_uf],0),11),".")</f>
        <v>0.42499999999999999</v>
      </c>
      <c r="N1867" s="14">
        <f>_xlfn.PERCENTRANK.INC(Table3[MHDI_tot],Table3[[#This Row],[MHDI_tot]],3)</f>
        <v>9.1999999999999998E-2</v>
      </c>
    </row>
    <row r="1868" spans="1:14" hidden="1" x14ac:dyDescent="0.2">
      <c r="A1868" t="str">
        <f>SVI!F1868</f>
        <v>Buritirama/BA</v>
      </c>
      <c r="B1868" t="str">
        <f>INDEX(tb_SVI[],MATCH(Table3[[#This Row],[ibge_cod]],tb_SVI[Município],0),1)</f>
        <v>BA</v>
      </c>
      <c r="C1868" t="str">
        <f>INDEX(tb_SVI[],MATCH(Table3[[#This Row],[city_name]],tb_SVI[city_name_uf],0),3)</f>
        <v>2904753</v>
      </c>
      <c r="D1868" t="s">
        <v>19510</v>
      </c>
      <c r="E1868" s="11">
        <f>INDEX(tb_SVI[],MATCH(Table3[[#This Row],[city_name]],tb_SVI[city_name_uf],0),5)</f>
        <v>21276</v>
      </c>
      <c r="F1868">
        <f>INDEX(tb_MHDI[],MATCH(Table3[[#This Row],[city_name]],tb_MHDI[mun_uf],0),5)</f>
        <v>0.56499999999999995</v>
      </c>
      <c r="G1868">
        <f>INDEX(tb_MHDI[],MATCH(Table3[[#This Row],[city_name]],tb_MHDI[mun_uf],0),6)</f>
        <v>0.504</v>
      </c>
      <c r="H1868">
        <f>INDEX(tb_MHDI[],MATCH(Table3[[#This Row],[city_name]],tb_MHDI[mun_uf],0),7)</f>
        <v>0.76100000000000001</v>
      </c>
      <c r="I1868">
        <f>INDEX(tb_MHDI[],MATCH(Table3[[#This Row],[city_name]],tb_MHDI[mun_uf],0),8)</f>
        <v>0.47099999999999997</v>
      </c>
      <c r="J1868">
        <f>_xlfn.NUMBERVALUE(INDEX(tb_SVI[],MATCH(Table3[[#This Row],[city_name]],tb_SVI[city_name_uf],0),8),".")</f>
        <v>0.46899999999999997</v>
      </c>
      <c r="K1868">
        <f>_xlfn.NUMBERVALUE(INDEX(tb_SVI[],MATCH(Table3[[#This Row],[city_name]],tb_SVI[city_name_uf],0),9),".")</f>
        <v>0.224</v>
      </c>
      <c r="L1868">
        <f>_xlfn.NUMBERVALUE(INDEX(tb_SVI[],MATCH(Table3[[#This Row],[city_name]],tb_SVI[city_name_uf],0),10),".")</f>
        <v>0.52600000000000002</v>
      </c>
      <c r="M1868">
        <f>_xlfn.NUMBERVALUE(INDEX(tb_SVI[],MATCH(Table3[[#This Row],[city_name]],tb_SVI[city_name_uf],0),11),".")</f>
        <v>0.65700000000000003</v>
      </c>
      <c r="N1868" s="14">
        <f>_xlfn.PERCENTRANK.INC(Table3[MHDI_tot],Table3[[#This Row],[MHDI_tot]],3)</f>
        <v>0.108</v>
      </c>
    </row>
    <row r="1869" spans="1:14" hidden="1" x14ac:dyDescent="0.2">
      <c r="A1869" t="str">
        <f>SVI!F1869</f>
        <v>Buerarema/BA</v>
      </c>
      <c r="B1869" t="str">
        <f>INDEX(tb_SVI[],MATCH(Table3[[#This Row],[ibge_cod]],tb_SVI[Município],0),1)</f>
        <v>BA</v>
      </c>
      <c r="C1869" t="str">
        <f>INDEX(tb_SVI[],MATCH(Table3[[#This Row],[city_name]],tb_SVI[city_name_uf],0),3)</f>
        <v>2904704</v>
      </c>
      <c r="D1869" t="s">
        <v>19511</v>
      </c>
      <c r="E1869" s="11">
        <f>INDEX(tb_SVI[],MATCH(Table3[[#This Row],[city_name]],tb_SVI[city_name_uf],0),5)</f>
        <v>18306</v>
      </c>
      <c r="F1869">
        <f>INDEX(tb_MHDI[],MATCH(Table3[[#This Row],[city_name]],tb_MHDI[mun_uf],0),5)</f>
        <v>0.61299999999999999</v>
      </c>
      <c r="G1869">
        <f>INDEX(tb_MHDI[],MATCH(Table3[[#This Row],[city_name]],tb_MHDI[mun_uf],0),6)</f>
        <v>0.60399999999999998</v>
      </c>
      <c r="H1869">
        <f>INDEX(tb_MHDI[],MATCH(Table3[[#This Row],[city_name]],tb_MHDI[mun_uf],0),7)</f>
        <v>0.77200000000000002</v>
      </c>
      <c r="I1869">
        <f>INDEX(tb_MHDI[],MATCH(Table3[[#This Row],[city_name]],tb_MHDI[mun_uf],0),8)</f>
        <v>0.495</v>
      </c>
      <c r="J1869">
        <f>_xlfn.NUMBERVALUE(INDEX(tb_SVI[],MATCH(Table3[[#This Row],[city_name]],tb_SVI[city_name_uf],0),8),".")</f>
        <v>0.45700000000000002</v>
      </c>
      <c r="K1869">
        <f>_xlfn.NUMBERVALUE(INDEX(tb_SVI[],MATCH(Table3[[#This Row],[city_name]],tb_SVI[city_name_uf],0),9),".")</f>
        <v>0.14899999999999999</v>
      </c>
      <c r="L1869">
        <f>_xlfn.NUMBERVALUE(INDEX(tb_SVI[],MATCH(Table3[[#This Row],[city_name]],tb_SVI[city_name_uf],0),10),".")</f>
        <v>0.64400000000000002</v>
      </c>
      <c r="M1869">
        <f>_xlfn.NUMBERVALUE(INDEX(tb_SVI[],MATCH(Table3[[#This Row],[city_name]],tb_SVI[city_name_uf],0),11),".")</f>
        <v>0.57899999999999996</v>
      </c>
      <c r="N1869" s="14">
        <f>_xlfn.PERCENTRANK.INC(Table3[MHDI_tot],Table3[[#This Row],[MHDI_tot]],3)</f>
        <v>0.30499999999999999</v>
      </c>
    </row>
    <row r="1870" spans="1:14" hidden="1" x14ac:dyDescent="0.2">
      <c r="A1870" t="str">
        <f>SVI!F1870</f>
        <v>Brumado/BA</v>
      </c>
      <c r="B1870" t="str">
        <f>INDEX(tb_SVI[],MATCH(Table3[[#This Row],[ibge_cod]],tb_SVI[Município],0),1)</f>
        <v>BA</v>
      </c>
      <c r="C1870" t="str">
        <f>INDEX(tb_SVI[],MATCH(Table3[[#This Row],[city_name]],tb_SVI[city_name_uf],0),3)</f>
        <v>2904605</v>
      </c>
      <c r="D1870" t="s">
        <v>19512</v>
      </c>
      <c r="E1870" s="11">
        <f>INDEX(tb_SVI[],MATCH(Table3[[#This Row],[city_name]],tb_SVI[city_name_uf],0),5)</f>
        <v>67335</v>
      </c>
      <c r="F1870">
        <f>INDEX(tb_MHDI[],MATCH(Table3[[#This Row],[city_name]],tb_MHDI[mun_uf],0),5)</f>
        <v>0.65600000000000003</v>
      </c>
      <c r="G1870">
        <f>INDEX(tb_MHDI[],MATCH(Table3[[#This Row],[city_name]],tb_MHDI[mun_uf],0),6)</f>
        <v>0.63</v>
      </c>
      <c r="H1870">
        <f>INDEX(tb_MHDI[],MATCH(Table3[[#This Row],[city_name]],tb_MHDI[mun_uf],0),7)</f>
        <v>0.80700000000000005</v>
      </c>
      <c r="I1870">
        <f>INDEX(tb_MHDI[],MATCH(Table3[[#This Row],[city_name]],tb_MHDI[mun_uf],0),8)</f>
        <v>0.55400000000000005</v>
      </c>
      <c r="J1870">
        <f>_xlfn.NUMBERVALUE(INDEX(tb_SVI[],MATCH(Table3[[#This Row],[city_name]],tb_SVI[city_name_uf],0),8),".")</f>
        <v>0.34699999999999998</v>
      </c>
      <c r="K1870">
        <f>_xlfn.NUMBERVALUE(INDEX(tb_SVI[],MATCH(Table3[[#This Row],[city_name]],tb_SVI[city_name_uf],0),9),".")</f>
        <v>0.17299999999999999</v>
      </c>
      <c r="L1870">
        <f>_xlfn.NUMBERVALUE(INDEX(tb_SVI[],MATCH(Table3[[#This Row],[city_name]],tb_SVI[city_name_uf],0),10),".")</f>
        <v>0.40500000000000003</v>
      </c>
      <c r="M1870">
        <f>_xlfn.NUMBERVALUE(INDEX(tb_SVI[],MATCH(Table3[[#This Row],[city_name]],tb_SVI[city_name_uf],0),11),".")</f>
        <v>0.46300000000000002</v>
      </c>
      <c r="N1870" s="14">
        <f>_xlfn.PERCENTRANK.INC(Table3[MHDI_tot],Table3[[#This Row],[MHDI_tot]],3)</f>
        <v>0.45900000000000002</v>
      </c>
    </row>
    <row r="1871" spans="1:14" hidden="1" x14ac:dyDescent="0.2">
      <c r="A1871" t="str">
        <f>SVI!F1871</f>
        <v>Brotas de Macaúbas/BA</v>
      </c>
      <c r="B1871" t="str">
        <f>INDEX(tb_SVI[],MATCH(Table3[[#This Row],[ibge_cod]],tb_SVI[Município],0),1)</f>
        <v>BA</v>
      </c>
      <c r="C1871" t="str">
        <f>INDEX(tb_SVI[],MATCH(Table3[[#This Row],[city_name]],tb_SVI[city_name_uf],0),3)</f>
        <v>2904506</v>
      </c>
      <c r="D1871" t="s">
        <v>19513</v>
      </c>
      <c r="E1871" s="11">
        <f>INDEX(tb_SVI[],MATCH(Table3[[#This Row],[city_name]],tb_SVI[city_name_uf],0),5)</f>
        <v>10130</v>
      </c>
      <c r="F1871">
        <f>INDEX(tb_MHDI[],MATCH(Table3[[#This Row],[city_name]],tb_MHDI[mun_uf],0),5)</f>
        <v>0.56999999999999995</v>
      </c>
      <c r="G1871">
        <f>INDEX(tb_MHDI[],MATCH(Table3[[#This Row],[city_name]],tb_MHDI[mun_uf],0),6)</f>
        <v>0.55200000000000005</v>
      </c>
      <c r="H1871">
        <f>INDEX(tb_MHDI[],MATCH(Table3[[#This Row],[city_name]],tb_MHDI[mun_uf],0),7)</f>
        <v>0.754</v>
      </c>
      <c r="I1871">
        <f>INDEX(tb_MHDI[],MATCH(Table3[[#This Row],[city_name]],tb_MHDI[mun_uf],0),8)</f>
        <v>0.44500000000000001</v>
      </c>
      <c r="J1871">
        <f>_xlfn.NUMBERVALUE(INDEX(tb_SVI[],MATCH(Table3[[#This Row],[city_name]],tb_SVI[city_name_uf],0),8),".")</f>
        <v>0.47599999999999998</v>
      </c>
      <c r="K1871">
        <f>_xlfn.NUMBERVALUE(INDEX(tb_SVI[],MATCH(Table3[[#This Row],[city_name]],tb_SVI[city_name_uf],0),9),".")</f>
        <v>0.30099999999999999</v>
      </c>
      <c r="L1871">
        <f>_xlfn.NUMBERVALUE(INDEX(tb_SVI[],MATCH(Table3[[#This Row],[city_name]],tb_SVI[city_name_uf],0),10),".")</f>
        <v>0.47</v>
      </c>
      <c r="M1871">
        <f>_xlfn.NUMBERVALUE(INDEX(tb_SVI[],MATCH(Table3[[#This Row],[city_name]],tb_SVI[city_name_uf],0),11),".")</f>
        <v>0.65600000000000003</v>
      </c>
      <c r="N1871" s="14">
        <f>_xlfn.PERCENTRANK.INC(Table3[MHDI_tot],Table3[[#This Row],[MHDI_tot]],3)</f>
        <v>0.125</v>
      </c>
    </row>
    <row r="1872" spans="1:14" hidden="1" x14ac:dyDescent="0.2">
      <c r="A1872" t="str">
        <f>SVI!F1872</f>
        <v>Brejões/BA</v>
      </c>
      <c r="B1872" t="str">
        <f>INDEX(tb_SVI[],MATCH(Table3[[#This Row],[ibge_cod]],tb_SVI[Município],0),1)</f>
        <v>BA</v>
      </c>
      <c r="C1872" t="str">
        <f>INDEX(tb_SVI[],MATCH(Table3[[#This Row],[city_name]],tb_SVI[city_name_uf],0),3)</f>
        <v>2904308</v>
      </c>
      <c r="D1872" t="s">
        <v>19514</v>
      </c>
      <c r="E1872" s="11">
        <f>INDEX(tb_SVI[],MATCH(Table3[[#This Row],[city_name]],tb_SVI[city_name_uf],0),5)</f>
        <v>14222</v>
      </c>
      <c r="F1872">
        <f>INDEX(tb_MHDI[],MATCH(Table3[[#This Row],[city_name]],tb_MHDI[mun_uf],0),5)</f>
        <v>0.59699999999999998</v>
      </c>
      <c r="G1872">
        <f>INDEX(tb_MHDI[],MATCH(Table3[[#This Row],[city_name]],tb_MHDI[mun_uf],0),6)</f>
        <v>0.56000000000000005</v>
      </c>
      <c r="H1872">
        <f>INDEX(tb_MHDI[],MATCH(Table3[[#This Row],[city_name]],tb_MHDI[mun_uf],0),7)</f>
        <v>0.77500000000000002</v>
      </c>
      <c r="I1872">
        <f>INDEX(tb_MHDI[],MATCH(Table3[[#This Row],[city_name]],tb_MHDI[mun_uf],0),8)</f>
        <v>0.49</v>
      </c>
      <c r="J1872">
        <f>_xlfn.NUMBERVALUE(INDEX(tb_SVI[],MATCH(Table3[[#This Row],[city_name]],tb_SVI[city_name_uf],0),8),".")</f>
        <v>0.51100000000000001</v>
      </c>
      <c r="K1872">
        <f>_xlfn.NUMBERVALUE(INDEX(tb_SVI[],MATCH(Table3[[#This Row],[city_name]],tb_SVI[city_name_uf],0),9),".")</f>
        <v>0.374</v>
      </c>
      <c r="L1872">
        <f>_xlfn.NUMBERVALUE(INDEX(tb_SVI[],MATCH(Table3[[#This Row],[city_name]],tb_SVI[city_name_uf],0),10),".")</f>
        <v>0.504</v>
      </c>
      <c r="M1872">
        <f>_xlfn.NUMBERVALUE(INDEX(tb_SVI[],MATCH(Table3[[#This Row],[city_name]],tb_SVI[city_name_uf],0),11),".")</f>
        <v>0.65600000000000003</v>
      </c>
      <c r="N1872" s="14">
        <f>_xlfn.PERCENTRANK.INC(Table3[MHDI_tot],Table3[[#This Row],[MHDI_tot]],3)</f>
        <v>0.23799999999999999</v>
      </c>
    </row>
    <row r="1873" spans="1:14" hidden="1" x14ac:dyDescent="0.2">
      <c r="A1873" t="str">
        <f>SVI!F1873</f>
        <v>Brejolândia/BA</v>
      </c>
      <c r="B1873" t="str">
        <f>INDEX(tb_SVI[],MATCH(Table3[[#This Row],[ibge_cod]],tb_SVI[Município],0),1)</f>
        <v>BA</v>
      </c>
      <c r="C1873" t="str">
        <f>INDEX(tb_SVI[],MATCH(Table3[[#This Row],[city_name]],tb_SVI[city_name_uf],0),3)</f>
        <v>2904407</v>
      </c>
      <c r="D1873" t="s">
        <v>19515</v>
      </c>
      <c r="E1873" s="11">
        <f>INDEX(tb_SVI[],MATCH(Table3[[#This Row],[city_name]],tb_SVI[city_name_uf],0),5)</f>
        <v>10618</v>
      </c>
      <c r="F1873">
        <f>INDEX(tb_MHDI[],MATCH(Table3[[#This Row],[city_name]],tb_MHDI[mun_uf],0),5)</f>
        <v>0.59199999999999997</v>
      </c>
      <c r="G1873">
        <f>INDEX(tb_MHDI[],MATCH(Table3[[#This Row],[city_name]],tb_MHDI[mun_uf],0),6)</f>
        <v>0.53300000000000003</v>
      </c>
      <c r="H1873">
        <f>INDEX(tb_MHDI[],MATCH(Table3[[#This Row],[city_name]],tb_MHDI[mun_uf],0),7)</f>
        <v>0.746</v>
      </c>
      <c r="I1873">
        <f>INDEX(tb_MHDI[],MATCH(Table3[[#This Row],[city_name]],tb_MHDI[mun_uf],0),8)</f>
        <v>0.52300000000000002</v>
      </c>
      <c r="J1873">
        <f>_xlfn.NUMBERVALUE(INDEX(tb_SVI[],MATCH(Table3[[#This Row],[city_name]],tb_SVI[city_name_uf],0),8),".")</f>
        <v>0.53900000000000003</v>
      </c>
      <c r="K1873">
        <f>_xlfn.NUMBERVALUE(INDEX(tb_SVI[],MATCH(Table3[[#This Row],[city_name]],tb_SVI[city_name_uf],0),9),".")</f>
        <v>0.36899999999999999</v>
      </c>
      <c r="L1873">
        <f>_xlfn.NUMBERVALUE(INDEX(tb_SVI[],MATCH(Table3[[#This Row],[city_name]],tb_SVI[city_name_uf],0),10),".")</f>
        <v>0.57099999999999995</v>
      </c>
      <c r="M1873">
        <f>_xlfn.NUMBERVALUE(INDEX(tb_SVI[],MATCH(Table3[[#This Row],[city_name]],tb_SVI[city_name_uf],0),11),".")</f>
        <v>0.67600000000000005</v>
      </c>
      <c r="N1873" s="14">
        <f>_xlfn.PERCENTRANK.INC(Table3[MHDI_tot],Table3[[#This Row],[MHDI_tot]],3)</f>
        <v>0.214</v>
      </c>
    </row>
    <row r="1874" spans="1:14" hidden="1" x14ac:dyDescent="0.2">
      <c r="A1874" t="str">
        <f>SVI!F1874</f>
        <v>Botuporã/BA</v>
      </c>
      <c r="B1874" t="str">
        <f>INDEX(tb_SVI[],MATCH(Table3[[#This Row],[ibge_cod]],tb_SVI[Município],0),1)</f>
        <v>BA</v>
      </c>
      <c r="C1874" t="str">
        <f>INDEX(tb_SVI[],MATCH(Table3[[#This Row],[city_name]],tb_SVI[city_name_uf],0),3)</f>
        <v>2904209</v>
      </c>
      <c r="D1874" t="s">
        <v>19516</v>
      </c>
      <c r="E1874" s="11">
        <f>INDEX(tb_SVI[],MATCH(Table3[[#This Row],[city_name]],tb_SVI[city_name_uf],0),5)</f>
        <v>10129</v>
      </c>
      <c r="F1874">
        <f>INDEX(tb_MHDI[],MATCH(Table3[[#This Row],[city_name]],tb_MHDI[mun_uf],0),5)</f>
        <v>0.57499999999999996</v>
      </c>
      <c r="G1874">
        <f>INDEX(tb_MHDI[],MATCH(Table3[[#This Row],[city_name]],tb_MHDI[mun_uf],0),6)</f>
        <v>0.54300000000000004</v>
      </c>
      <c r="H1874">
        <f>INDEX(tb_MHDI[],MATCH(Table3[[#This Row],[city_name]],tb_MHDI[mun_uf],0),7)</f>
        <v>0.754</v>
      </c>
      <c r="I1874">
        <f>INDEX(tb_MHDI[],MATCH(Table3[[#This Row],[city_name]],tb_MHDI[mun_uf],0),8)</f>
        <v>0.46400000000000002</v>
      </c>
      <c r="J1874">
        <f>_xlfn.NUMBERVALUE(INDEX(tb_SVI[],MATCH(Table3[[#This Row],[city_name]],tb_SVI[city_name_uf],0),8),".")</f>
        <v>0.47299999999999998</v>
      </c>
      <c r="K1874">
        <f>_xlfn.NUMBERVALUE(INDEX(tb_SVI[],MATCH(Table3[[#This Row],[city_name]],tb_SVI[city_name_uf],0),9),".")</f>
        <v>0.33200000000000002</v>
      </c>
      <c r="L1874">
        <f>_xlfn.NUMBERVALUE(INDEX(tb_SVI[],MATCH(Table3[[#This Row],[city_name]],tb_SVI[city_name_uf],0),10),".")</f>
        <v>0.44400000000000001</v>
      </c>
      <c r="M1874">
        <f>_xlfn.NUMBERVALUE(INDEX(tb_SVI[],MATCH(Table3[[#This Row],[city_name]],tb_SVI[city_name_uf],0),11),".")</f>
        <v>0.64200000000000002</v>
      </c>
      <c r="N1874" s="14">
        <f>_xlfn.PERCENTRANK.INC(Table3[MHDI_tot],Table3[[#This Row],[MHDI_tot]],3)</f>
        <v>0.14399999999999999</v>
      </c>
    </row>
    <row r="1875" spans="1:14" hidden="1" x14ac:dyDescent="0.2">
      <c r="A1875" t="str">
        <f>SVI!F1875</f>
        <v>Boquira/BA</v>
      </c>
      <c r="B1875" t="str">
        <f>INDEX(tb_SVI[],MATCH(Table3[[#This Row],[ibge_cod]],tb_SVI[Município],0),1)</f>
        <v>BA</v>
      </c>
      <c r="C1875" t="str">
        <f>INDEX(tb_SVI[],MATCH(Table3[[#This Row],[city_name]],tb_SVI[city_name_uf],0),3)</f>
        <v>2904100</v>
      </c>
      <c r="D1875" t="s">
        <v>19517</v>
      </c>
      <c r="E1875" s="11">
        <f>INDEX(tb_SVI[],MATCH(Table3[[#This Row],[city_name]],tb_SVI[city_name_uf],0),5)</f>
        <v>21497</v>
      </c>
      <c r="F1875">
        <f>INDEX(tb_MHDI[],MATCH(Table3[[#This Row],[city_name]],tb_MHDI[mun_uf],0),5)</f>
        <v>0.60299999999999998</v>
      </c>
      <c r="G1875">
        <f>INDEX(tb_MHDI[],MATCH(Table3[[#This Row],[city_name]],tb_MHDI[mun_uf],0),6)</f>
        <v>0.56399999999999995</v>
      </c>
      <c r="H1875">
        <f>INDEX(tb_MHDI[],MATCH(Table3[[#This Row],[city_name]],tb_MHDI[mun_uf],0),7)</f>
        <v>0.78200000000000003</v>
      </c>
      <c r="I1875">
        <f>INDEX(tb_MHDI[],MATCH(Table3[[#This Row],[city_name]],tb_MHDI[mun_uf],0),8)</f>
        <v>0.497</v>
      </c>
      <c r="J1875">
        <f>_xlfn.NUMBERVALUE(INDEX(tb_SVI[],MATCH(Table3[[#This Row],[city_name]],tb_SVI[city_name_uf],0),8),".")</f>
        <v>0.46600000000000003</v>
      </c>
      <c r="K1875">
        <f>_xlfn.NUMBERVALUE(INDEX(tb_SVI[],MATCH(Table3[[#This Row],[city_name]],tb_SVI[city_name_uf],0),9),".")</f>
        <v>0.311</v>
      </c>
      <c r="L1875">
        <f>_xlfn.NUMBERVALUE(INDEX(tb_SVI[],MATCH(Table3[[#This Row],[city_name]],tb_SVI[city_name_uf],0),10),".")</f>
        <v>0.47699999999999998</v>
      </c>
      <c r="M1875">
        <f>_xlfn.NUMBERVALUE(INDEX(tb_SVI[],MATCH(Table3[[#This Row],[city_name]],tb_SVI[city_name_uf],0),11),".")</f>
        <v>0.61</v>
      </c>
      <c r="N1875" s="14">
        <f>_xlfn.PERCENTRANK.INC(Table3[MHDI_tot],Table3[[#This Row],[MHDI_tot]],3)</f>
        <v>0.26300000000000001</v>
      </c>
    </row>
    <row r="1876" spans="1:14" hidden="1" x14ac:dyDescent="0.2">
      <c r="A1876" t="str">
        <f>SVI!F1876</f>
        <v>Bonito/BA</v>
      </c>
      <c r="B1876" t="str">
        <f>INDEX(tb_SVI[],MATCH(Table3[[#This Row],[ibge_cod]],tb_SVI[Município],0),1)</f>
        <v>BA</v>
      </c>
      <c r="C1876" t="str">
        <f>INDEX(tb_SVI[],MATCH(Table3[[#This Row],[city_name]],tb_SVI[city_name_uf],0),3)</f>
        <v>2904050</v>
      </c>
      <c r="D1876" t="s">
        <v>19518</v>
      </c>
      <c r="E1876" s="11">
        <f>INDEX(tb_SVI[],MATCH(Table3[[#This Row],[city_name]],tb_SVI[city_name_uf],0),5)</f>
        <v>16884</v>
      </c>
      <c r="F1876">
        <f>INDEX(tb_MHDI[],MATCH(Table3[[#This Row],[city_name]],tb_MHDI[mun_uf],0),5)</f>
        <v>0.56100000000000005</v>
      </c>
      <c r="G1876">
        <f>INDEX(tb_MHDI[],MATCH(Table3[[#This Row],[city_name]],tb_MHDI[mun_uf],0),6)</f>
        <v>0.55200000000000005</v>
      </c>
      <c r="H1876">
        <f>INDEX(tb_MHDI[],MATCH(Table3[[#This Row],[city_name]],tb_MHDI[mun_uf],0),7)</f>
        <v>0.68500000000000005</v>
      </c>
      <c r="I1876">
        <f>INDEX(tb_MHDI[],MATCH(Table3[[#This Row],[city_name]],tb_MHDI[mun_uf],0),8)</f>
        <v>0.46700000000000003</v>
      </c>
      <c r="J1876">
        <f>_xlfn.NUMBERVALUE(INDEX(tb_SVI[],MATCH(Table3[[#This Row],[city_name]],tb_SVI[city_name_uf],0),8),".")</f>
        <v>0.48499999999999999</v>
      </c>
      <c r="K1876">
        <f>_xlfn.NUMBERVALUE(INDEX(tb_SVI[],MATCH(Table3[[#This Row],[city_name]],tb_SVI[city_name_uf],0),9),".")</f>
        <v>0.26500000000000001</v>
      </c>
      <c r="L1876">
        <f>_xlfn.NUMBERVALUE(INDEX(tb_SVI[],MATCH(Table3[[#This Row],[city_name]],tb_SVI[city_name_uf],0),10),".")</f>
        <v>0.63600000000000001</v>
      </c>
      <c r="M1876">
        <f>_xlfn.NUMBERVALUE(INDEX(tb_SVI[],MATCH(Table3[[#This Row],[city_name]],tb_SVI[city_name_uf],0),11),".")</f>
        <v>0.55500000000000005</v>
      </c>
      <c r="N1876" s="14">
        <f>_xlfn.PERCENTRANK.INC(Table3[MHDI_tot],Table3[[#This Row],[MHDI_tot]],3)</f>
        <v>9.1999999999999998E-2</v>
      </c>
    </row>
    <row r="1877" spans="1:14" hidden="1" x14ac:dyDescent="0.2">
      <c r="A1877" t="str">
        <f>SVI!F1877</f>
        <v>Boninal/BA</v>
      </c>
      <c r="B1877" t="str">
        <f>INDEX(tb_SVI[],MATCH(Table3[[#This Row],[ibge_cod]],tb_SVI[Município],0),1)</f>
        <v>BA</v>
      </c>
      <c r="C1877" t="str">
        <f>INDEX(tb_SVI[],MATCH(Table3[[#This Row],[city_name]],tb_SVI[city_name_uf],0),3)</f>
        <v>2904001</v>
      </c>
      <c r="D1877" t="s">
        <v>19519</v>
      </c>
      <c r="E1877" s="11">
        <f>INDEX(tb_SVI[],MATCH(Table3[[#This Row],[city_name]],tb_SVI[city_name_uf],0),5)</f>
        <v>14446</v>
      </c>
      <c r="F1877">
        <f>INDEX(tb_MHDI[],MATCH(Table3[[#This Row],[city_name]],tb_MHDI[mun_uf],0),5)</f>
        <v>0.61199999999999999</v>
      </c>
      <c r="G1877">
        <f>INDEX(tb_MHDI[],MATCH(Table3[[#This Row],[city_name]],tb_MHDI[mun_uf],0),6)</f>
        <v>0.56399999999999995</v>
      </c>
      <c r="H1877">
        <f>INDEX(tb_MHDI[],MATCH(Table3[[#This Row],[city_name]],tb_MHDI[mun_uf],0),7)</f>
        <v>0.78900000000000003</v>
      </c>
      <c r="I1877">
        <f>INDEX(tb_MHDI[],MATCH(Table3[[#This Row],[city_name]],tb_MHDI[mun_uf],0),8)</f>
        <v>0.51400000000000001</v>
      </c>
      <c r="J1877">
        <f>_xlfn.NUMBERVALUE(INDEX(tb_SVI[],MATCH(Table3[[#This Row],[city_name]],tb_SVI[city_name_uf],0),8),".")</f>
        <v>0.443</v>
      </c>
      <c r="K1877">
        <f>_xlfn.NUMBERVALUE(INDEX(tb_SVI[],MATCH(Table3[[#This Row],[city_name]],tb_SVI[city_name_uf],0),9),".")</f>
        <v>0.22600000000000001</v>
      </c>
      <c r="L1877">
        <f>_xlfn.NUMBERVALUE(INDEX(tb_SVI[],MATCH(Table3[[#This Row],[city_name]],tb_SVI[city_name_uf],0),10),".")</f>
        <v>0.497</v>
      </c>
      <c r="M1877">
        <f>_xlfn.NUMBERVALUE(INDEX(tb_SVI[],MATCH(Table3[[#This Row],[city_name]],tb_SVI[city_name_uf],0),11),".")</f>
        <v>0.60499999999999998</v>
      </c>
      <c r="N1877" s="14">
        <f>_xlfn.PERCENTRANK.INC(Table3[MHDI_tot],Table3[[#This Row],[MHDI_tot]],3)</f>
        <v>0.30199999999999999</v>
      </c>
    </row>
    <row r="1878" spans="1:14" hidden="1" x14ac:dyDescent="0.2">
      <c r="A1878" t="str">
        <f>SVI!F1878</f>
        <v>Bom Jesus da Serra/BA</v>
      </c>
      <c r="B1878" t="str">
        <f>INDEX(tb_SVI[],MATCH(Table3[[#This Row],[ibge_cod]],tb_SVI[Município],0),1)</f>
        <v>BA</v>
      </c>
      <c r="C1878" t="str">
        <f>INDEX(tb_SVI[],MATCH(Table3[[#This Row],[city_name]],tb_SVI[city_name_uf],0),3)</f>
        <v>2903953</v>
      </c>
      <c r="D1878" t="s">
        <v>19520</v>
      </c>
      <c r="E1878" s="11">
        <f>INDEX(tb_SVI[],MATCH(Table3[[#This Row],[city_name]],tb_SVI[city_name_uf],0),5)</f>
        <v>9823</v>
      </c>
      <c r="F1878">
        <f>INDEX(tb_MHDI[],MATCH(Table3[[#This Row],[city_name]],tb_MHDI[mun_uf],0),5)</f>
        <v>0.54600000000000004</v>
      </c>
      <c r="G1878">
        <f>INDEX(tb_MHDI[],MATCH(Table3[[#This Row],[city_name]],tb_MHDI[mun_uf],0),6)</f>
        <v>0.53500000000000003</v>
      </c>
      <c r="H1878">
        <f>INDEX(tb_MHDI[],MATCH(Table3[[#This Row],[city_name]],tb_MHDI[mun_uf],0),7)</f>
        <v>0.749</v>
      </c>
      <c r="I1878">
        <f>INDEX(tb_MHDI[],MATCH(Table3[[#This Row],[city_name]],tb_MHDI[mun_uf],0),8)</f>
        <v>0.40699999999999997</v>
      </c>
      <c r="J1878">
        <f>_xlfn.NUMBERVALUE(INDEX(tb_SVI[],MATCH(Table3[[#This Row],[city_name]],tb_SVI[city_name_uf],0),8),".")</f>
        <v>0.52900000000000003</v>
      </c>
      <c r="K1878">
        <f>_xlfn.NUMBERVALUE(INDEX(tb_SVI[],MATCH(Table3[[#This Row],[city_name]],tb_SVI[city_name_uf],0),9),".")</f>
        <v>0.379</v>
      </c>
      <c r="L1878">
        <f>_xlfn.NUMBERVALUE(INDEX(tb_SVI[],MATCH(Table3[[#This Row],[city_name]],tb_SVI[city_name_uf],0),10),".")</f>
        <v>0.59799999999999998</v>
      </c>
      <c r="M1878">
        <f>_xlfn.NUMBERVALUE(INDEX(tb_SVI[],MATCH(Table3[[#This Row],[city_name]],tb_SVI[city_name_uf],0),11),".")</f>
        <v>0.61099999999999999</v>
      </c>
      <c r="N1878" s="14">
        <f>_xlfn.PERCENTRANK.INC(Table3[MHDI_tot],Table3[[#This Row],[MHDI_tot]],3)</f>
        <v>5.2999999999999999E-2</v>
      </c>
    </row>
    <row r="1879" spans="1:14" hidden="1" x14ac:dyDescent="0.2">
      <c r="A1879" t="str">
        <f>SVI!F1879</f>
        <v>Bom Jesus da Lapa/BA</v>
      </c>
      <c r="B1879" t="str">
        <f>INDEX(tb_SVI[],MATCH(Table3[[#This Row],[ibge_cod]],tb_SVI[Município],0),1)</f>
        <v>BA</v>
      </c>
      <c r="C1879" t="str">
        <f>INDEX(tb_SVI[],MATCH(Table3[[#This Row],[city_name]],tb_SVI[city_name_uf],0),3)</f>
        <v>2903904</v>
      </c>
      <c r="D1879" t="s">
        <v>19521</v>
      </c>
      <c r="E1879" s="11">
        <f>INDEX(tb_SVI[],MATCH(Table3[[#This Row],[city_name]],tb_SVI[city_name_uf],0),5)</f>
        <v>69662</v>
      </c>
      <c r="F1879">
        <f>INDEX(tb_MHDI[],MATCH(Table3[[#This Row],[city_name]],tb_MHDI[mun_uf],0),5)</f>
        <v>0.63300000000000001</v>
      </c>
      <c r="G1879">
        <f>INDEX(tb_MHDI[],MATCH(Table3[[#This Row],[city_name]],tb_MHDI[mun_uf],0),6)</f>
        <v>0.61499999999999999</v>
      </c>
      <c r="H1879">
        <f>INDEX(tb_MHDI[],MATCH(Table3[[#This Row],[city_name]],tb_MHDI[mun_uf],0),7)</f>
        <v>0.77500000000000002</v>
      </c>
      <c r="I1879">
        <f>INDEX(tb_MHDI[],MATCH(Table3[[#This Row],[city_name]],tb_MHDI[mun_uf],0),8)</f>
        <v>0.53300000000000003</v>
      </c>
      <c r="J1879">
        <f>_xlfn.NUMBERVALUE(INDEX(tb_SVI[],MATCH(Table3[[#This Row],[city_name]],tb_SVI[city_name_uf],0),8),".")</f>
        <v>0.441</v>
      </c>
      <c r="K1879">
        <f>_xlfn.NUMBERVALUE(INDEX(tb_SVI[],MATCH(Table3[[#This Row],[city_name]],tb_SVI[city_name_uf],0),9),".")</f>
        <v>0.27600000000000002</v>
      </c>
      <c r="L1879">
        <f>_xlfn.NUMBERVALUE(INDEX(tb_SVI[],MATCH(Table3[[#This Row],[city_name]],tb_SVI[city_name_uf],0),10),".")</f>
        <v>0.51100000000000001</v>
      </c>
      <c r="M1879">
        <f>_xlfn.NUMBERVALUE(INDEX(tb_SVI[],MATCH(Table3[[#This Row],[city_name]],tb_SVI[city_name_uf],0),11),".")</f>
        <v>0.53600000000000003</v>
      </c>
      <c r="N1879" s="14">
        <f>_xlfn.PERCENTRANK.INC(Table3[MHDI_tot],Table3[[#This Row],[MHDI_tot]],3)</f>
        <v>0.38</v>
      </c>
    </row>
    <row r="1880" spans="1:14" hidden="1" x14ac:dyDescent="0.2">
      <c r="A1880" t="str">
        <f>SVI!F1880</f>
        <v>Boa Vista do Tupim/BA</v>
      </c>
      <c r="B1880" t="str">
        <f>INDEX(tb_SVI[],MATCH(Table3[[#This Row],[ibge_cod]],tb_SVI[Município],0),1)</f>
        <v>BA</v>
      </c>
      <c r="C1880" t="str">
        <f>INDEX(tb_SVI[],MATCH(Table3[[#This Row],[city_name]],tb_SVI[city_name_uf],0),3)</f>
        <v>2903805</v>
      </c>
      <c r="D1880" t="s">
        <v>19522</v>
      </c>
      <c r="E1880" s="11">
        <f>INDEX(tb_SVI[],MATCH(Table3[[#This Row],[city_name]],tb_SVI[city_name_uf],0),5)</f>
        <v>18531</v>
      </c>
      <c r="F1880">
        <f>INDEX(tb_MHDI[],MATCH(Table3[[#This Row],[city_name]],tb_MHDI[mun_uf],0),5)</f>
        <v>0.55100000000000005</v>
      </c>
      <c r="G1880">
        <f>INDEX(tb_MHDI[],MATCH(Table3[[#This Row],[city_name]],tb_MHDI[mun_uf],0),6)</f>
        <v>0.51400000000000001</v>
      </c>
      <c r="H1880">
        <f>INDEX(tb_MHDI[],MATCH(Table3[[#This Row],[city_name]],tb_MHDI[mun_uf],0),7)</f>
        <v>0.72899999999999998</v>
      </c>
      <c r="I1880">
        <f>INDEX(tb_MHDI[],MATCH(Table3[[#This Row],[city_name]],tb_MHDI[mun_uf],0),8)</f>
        <v>0.44700000000000001</v>
      </c>
      <c r="J1880">
        <f>_xlfn.NUMBERVALUE(INDEX(tb_SVI[],MATCH(Table3[[#This Row],[city_name]],tb_SVI[city_name_uf],0),8),".")</f>
        <v>0.63300000000000001</v>
      </c>
      <c r="K1880">
        <f>_xlfn.NUMBERVALUE(INDEX(tb_SVI[],MATCH(Table3[[#This Row],[city_name]],tb_SVI[city_name_uf],0),9),".")</f>
        <v>0.60399999999999998</v>
      </c>
      <c r="L1880">
        <f>_xlfn.NUMBERVALUE(INDEX(tb_SVI[],MATCH(Table3[[#This Row],[city_name]],tb_SVI[city_name_uf],0),10),".")</f>
        <v>0.59799999999999998</v>
      </c>
      <c r="M1880">
        <f>_xlfn.NUMBERVALUE(INDEX(tb_SVI[],MATCH(Table3[[#This Row],[city_name]],tb_SVI[city_name_uf],0),11),".")</f>
        <v>0.69799999999999995</v>
      </c>
      <c r="N1880" s="14">
        <f>_xlfn.PERCENTRANK.INC(Table3[MHDI_tot],Table3[[#This Row],[MHDI_tot]],3)</f>
        <v>6.6000000000000003E-2</v>
      </c>
    </row>
    <row r="1881" spans="1:14" hidden="1" x14ac:dyDescent="0.2">
      <c r="A1881" t="str">
        <f>SVI!F1881</f>
        <v>Boa Nova/BA</v>
      </c>
      <c r="B1881" t="str">
        <f>INDEX(tb_SVI[],MATCH(Table3[[#This Row],[ibge_cod]],tb_SVI[Município],0),1)</f>
        <v>BA</v>
      </c>
      <c r="C1881" t="str">
        <f>INDEX(tb_SVI[],MATCH(Table3[[#This Row],[city_name]],tb_SVI[city_name_uf],0),3)</f>
        <v>2903706</v>
      </c>
      <c r="D1881" t="s">
        <v>19523</v>
      </c>
      <c r="E1881" s="11">
        <f>INDEX(tb_SVI[],MATCH(Table3[[#This Row],[city_name]],tb_SVI[city_name_uf],0),5)</f>
        <v>12329</v>
      </c>
      <c r="F1881">
        <f>INDEX(tb_MHDI[],MATCH(Table3[[#This Row],[city_name]],tb_MHDI[mun_uf],0),5)</f>
        <v>0.56699999999999995</v>
      </c>
      <c r="G1881">
        <f>INDEX(tb_MHDI[],MATCH(Table3[[#This Row],[city_name]],tb_MHDI[mun_uf],0),6)</f>
        <v>0.53500000000000003</v>
      </c>
      <c r="H1881">
        <f>INDEX(tb_MHDI[],MATCH(Table3[[#This Row],[city_name]],tb_MHDI[mun_uf],0),7)</f>
        <v>0.753</v>
      </c>
      <c r="I1881">
        <f>INDEX(tb_MHDI[],MATCH(Table3[[#This Row],[city_name]],tb_MHDI[mun_uf],0),8)</f>
        <v>0.45300000000000001</v>
      </c>
      <c r="J1881">
        <f>_xlfn.NUMBERVALUE(INDEX(tb_SVI[],MATCH(Table3[[#This Row],[city_name]],tb_SVI[city_name_uf],0),8),".")</f>
        <v>0.54200000000000004</v>
      </c>
      <c r="K1881">
        <f>_xlfn.NUMBERVALUE(INDEX(tb_SVI[],MATCH(Table3[[#This Row],[city_name]],tb_SVI[city_name_uf],0),9),".")</f>
        <v>0.30599999999999999</v>
      </c>
      <c r="L1881">
        <f>_xlfn.NUMBERVALUE(INDEX(tb_SVI[],MATCH(Table3[[#This Row],[city_name]],tb_SVI[city_name_uf],0),10),".")</f>
        <v>0.64100000000000001</v>
      </c>
      <c r="M1881">
        <f>_xlfn.NUMBERVALUE(INDEX(tb_SVI[],MATCH(Table3[[#This Row],[city_name]],tb_SVI[city_name_uf],0),11),".")</f>
        <v>0.68</v>
      </c>
      <c r="N1881" s="14">
        <f>_xlfn.PERCENTRANK.INC(Table3[MHDI_tot],Table3[[#This Row],[MHDI_tot]],3)</f>
        <v>0.115</v>
      </c>
    </row>
    <row r="1882" spans="1:14" hidden="1" x14ac:dyDescent="0.2">
      <c r="A1882" t="str">
        <f>SVI!F1882</f>
        <v>Biritinga/BA</v>
      </c>
      <c r="B1882" t="str">
        <f>INDEX(tb_SVI[],MATCH(Table3[[#This Row],[ibge_cod]],tb_SVI[Município],0),1)</f>
        <v>BA</v>
      </c>
      <c r="C1882" t="str">
        <f>INDEX(tb_SVI[],MATCH(Table3[[#This Row],[city_name]],tb_SVI[city_name_uf],0),3)</f>
        <v>2903607</v>
      </c>
      <c r="D1882" t="s">
        <v>19524</v>
      </c>
      <c r="E1882" s="11">
        <f>INDEX(tb_SVI[],MATCH(Table3[[#This Row],[city_name]],tb_SVI[city_name_uf],0),5)</f>
        <v>15984</v>
      </c>
      <c r="F1882">
        <f>INDEX(tb_MHDI[],MATCH(Table3[[#This Row],[city_name]],tb_MHDI[mun_uf],0),5)</f>
        <v>0.53800000000000003</v>
      </c>
      <c r="G1882">
        <f>INDEX(tb_MHDI[],MATCH(Table3[[#This Row],[city_name]],tb_MHDI[mun_uf],0),6)</f>
        <v>0.52500000000000002</v>
      </c>
      <c r="H1882">
        <f>INDEX(tb_MHDI[],MATCH(Table3[[#This Row],[city_name]],tb_MHDI[mun_uf],0),7)</f>
        <v>0.73799999999999999</v>
      </c>
      <c r="I1882">
        <f>INDEX(tb_MHDI[],MATCH(Table3[[#This Row],[city_name]],tb_MHDI[mun_uf],0),8)</f>
        <v>0.40200000000000002</v>
      </c>
      <c r="J1882">
        <f>_xlfn.NUMBERVALUE(INDEX(tb_SVI[],MATCH(Table3[[#This Row],[city_name]],tb_SVI[city_name_uf],0),8),".")</f>
        <v>0.53800000000000003</v>
      </c>
      <c r="K1882">
        <f>_xlfn.NUMBERVALUE(INDEX(tb_SVI[],MATCH(Table3[[#This Row],[city_name]],tb_SVI[city_name_uf],0),9),".")</f>
        <v>0.30399999999999999</v>
      </c>
      <c r="L1882">
        <f>_xlfn.NUMBERVALUE(INDEX(tb_SVI[],MATCH(Table3[[#This Row],[city_name]],tb_SVI[city_name_uf],0),10),".")</f>
        <v>0.60399999999999998</v>
      </c>
      <c r="M1882">
        <f>_xlfn.NUMBERVALUE(INDEX(tb_SVI[],MATCH(Table3[[#This Row],[city_name]],tb_SVI[city_name_uf],0),11),".")</f>
        <v>0.70699999999999996</v>
      </c>
      <c r="N1882" s="14">
        <f>_xlfn.PERCENTRANK.INC(Table3[MHDI_tot],Table3[[#This Row],[MHDI_tot]],3)</f>
        <v>3.9E-2</v>
      </c>
    </row>
    <row r="1883" spans="1:14" hidden="1" x14ac:dyDescent="0.2">
      <c r="A1883" t="str">
        <f>SVI!F1883</f>
        <v>Belo Campo/BA</v>
      </c>
      <c r="B1883" t="str">
        <f>INDEX(tb_SVI[],MATCH(Table3[[#This Row],[ibge_cod]],tb_SVI[Município],0),1)</f>
        <v>BA</v>
      </c>
      <c r="C1883" t="str">
        <f>INDEX(tb_SVI[],MATCH(Table3[[#This Row],[city_name]],tb_SVI[city_name_uf],0),3)</f>
        <v>2903508</v>
      </c>
      <c r="D1883" t="s">
        <v>19525</v>
      </c>
      <c r="E1883" s="11">
        <f>INDEX(tb_SVI[],MATCH(Table3[[#This Row],[city_name]],tb_SVI[city_name_uf],0),5)</f>
        <v>17109</v>
      </c>
      <c r="F1883">
        <f>INDEX(tb_MHDI[],MATCH(Table3[[#This Row],[city_name]],tb_MHDI[mun_uf],0),5)</f>
        <v>0.57499999999999996</v>
      </c>
      <c r="G1883">
        <f>INDEX(tb_MHDI[],MATCH(Table3[[#This Row],[city_name]],tb_MHDI[mun_uf],0),6)</f>
        <v>0.56200000000000006</v>
      </c>
      <c r="H1883">
        <f>INDEX(tb_MHDI[],MATCH(Table3[[#This Row],[city_name]],tb_MHDI[mun_uf],0),7)</f>
        <v>0.76</v>
      </c>
      <c r="I1883">
        <f>INDEX(tb_MHDI[],MATCH(Table3[[#This Row],[city_name]],tb_MHDI[mun_uf],0),8)</f>
        <v>0.44400000000000001</v>
      </c>
      <c r="J1883">
        <f>_xlfn.NUMBERVALUE(INDEX(tb_SVI[],MATCH(Table3[[#This Row],[city_name]],tb_SVI[city_name_uf],0),8),".")</f>
        <v>0.45600000000000002</v>
      </c>
      <c r="K1883">
        <f>_xlfn.NUMBERVALUE(INDEX(tb_SVI[],MATCH(Table3[[#This Row],[city_name]],tb_SVI[city_name_uf],0),9),".")</f>
        <v>0.23400000000000001</v>
      </c>
      <c r="L1883">
        <f>_xlfn.NUMBERVALUE(INDEX(tb_SVI[],MATCH(Table3[[#This Row],[city_name]],tb_SVI[city_name_uf],0),10),".")</f>
        <v>0.56299999999999994</v>
      </c>
      <c r="M1883">
        <f>_xlfn.NUMBERVALUE(INDEX(tb_SVI[],MATCH(Table3[[#This Row],[city_name]],tb_SVI[city_name_uf],0),11),".")</f>
        <v>0.57099999999999995</v>
      </c>
      <c r="N1883" s="14">
        <f>_xlfn.PERCENTRANK.INC(Table3[MHDI_tot],Table3[[#This Row],[MHDI_tot]],3)</f>
        <v>0.14399999999999999</v>
      </c>
    </row>
    <row r="1884" spans="1:14" hidden="1" x14ac:dyDescent="0.2">
      <c r="A1884" t="str">
        <f>SVI!F1884</f>
        <v>Belmonte/BA</v>
      </c>
      <c r="B1884" t="str">
        <f>INDEX(tb_SVI[],MATCH(Table3[[#This Row],[ibge_cod]],tb_SVI[Município],0),1)</f>
        <v>BA</v>
      </c>
      <c r="C1884" t="str">
        <f>INDEX(tb_SVI[],MATCH(Table3[[#This Row],[city_name]],tb_SVI[city_name_uf],0),3)</f>
        <v>2903409</v>
      </c>
      <c r="D1884" t="s">
        <v>19526</v>
      </c>
      <c r="E1884" s="11">
        <f>INDEX(tb_SVI[],MATCH(Table3[[#This Row],[city_name]],tb_SVI[city_name_uf],0),5)</f>
        <v>23437</v>
      </c>
      <c r="F1884">
        <f>INDEX(tb_MHDI[],MATCH(Table3[[#This Row],[city_name]],tb_MHDI[mun_uf],0),5)</f>
        <v>0.59799999999999998</v>
      </c>
      <c r="G1884">
        <f>INDEX(tb_MHDI[],MATCH(Table3[[#This Row],[city_name]],tb_MHDI[mun_uf],0),6)</f>
        <v>0.57699999999999996</v>
      </c>
      <c r="H1884">
        <f>INDEX(tb_MHDI[],MATCH(Table3[[#This Row],[city_name]],tb_MHDI[mun_uf],0),7)</f>
        <v>0.77100000000000002</v>
      </c>
      <c r="I1884">
        <f>INDEX(tb_MHDI[],MATCH(Table3[[#This Row],[city_name]],tb_MHDI[mun_uf],0),8)</f>
        <v>0.48</v>
      </c>
      <c r="J1884">
        <f>_xlfn.NUMBERVALUE(INDEX(tb_SVI[],MATCH(Table3[[#This Row],[city_name]],tb_SVI[city_name_uf],0),8),".")</f>
        <v>0.51700000000000002</v>
      </c>
      <c r="K1884">
        <f>_xlfn.NUMBERVALUE(INDEX(tb_SVI[],MATCH(Table3[[#This Row],[city_name]],tb_SVI[city_name_uf],0),9),".")</f>
        <v>0.30199999999999999</v>
      </c>
      <c r="L1884">
        <f>_xlfn.NUMBERVALUE(INDEX(tb_SVI[],MATCH(Table3[[#This Row],[city_name]],tb_SVI[city_name_uf],0),10),".")</f>
        <v>0.56599999999999995</v>
      </c>
      <c r="M1884">
        <f>_xlfn.NUMBERVALUE(INDEX(tb_SVI[],MATCH(Table3[[#This Row],[city_name]],tb_SVI[city_name_uf],0),11),".")</f>
        <v>0.68400000000000005</v>
      </c>
      <c r="N1884" s="14">
        <f>_xlfn.PERCENTRANK.INC(Table3[MHDI_tot],Table3[[#This Row],[MHDI_tot]],3)</f>
        <v>0.24199999999999999</v>
      </c>
    </row>
    <row r="1885" spans="1:14" hidden="1" x14ac:dyDescent="0.2">
      <c r="A1885" t="str">
        <f>SVI!F1656</f>
        <v>Jequiá da Praia/AL</v>
      </c>
      <c r="B1885" t="str">
        <f>INDEX(tb_SVI[],MATCH(Table3[[#This Row],[ibge_cod]],tb_SVI[Município],0),1)</f>
        <v>AL</v>
      </c>
      <c r="C1885" t="str">
        <f>INDEX(tb_SVI[],MATCH(Table3[[#This Row],[city_name]],tb_SVI[city_name_uf],0),3)</f>
        <v>2703759</v>
      </c>
      <c r="D1885" t="e">
        <v>#N/A</v>
      </c>
      <c r="E1885" s="11">
        <f>INDEX(tb_SVI[],MATCH(Table3[[#This Row],[city_name]],tb_SVI[city_name_uf],0),5)</f>
        <v>11536</v>
      </c>
      <c r="F1885">
        <f>INDEX(tb_MHDI[],MATCH(Table3[[#This Row],[city_name]],tb_MHDI[mun_uf],0),5)</f>
        <v>0.55600000000000005</v>
      </c>
      <c r="G1885">
        <f>INDEX(tb_MHDI[],MATCH(Table3[[#This Row],[city_name]],tb_MHDI[mun_uf],0),6)</f>
        <v>0.51700000000000002</v>
      </c>
      <c r="H1885">
        <f>INDEX(tb_MHDI[],MATCH(Table3[[#This Row],[city_name]],tb_MHDI[mun_uf],0),7)</f>
        <v>0.77200000000000002</v>
      </c>
      <c r="I1885">
        <f>INDEX(tb_MHDI[],MATCH(Table3[[#This Row],[city_name]],tb_MHDI[mun_uf],0),8)</f>
        <v>0.43</v>
      </c>
      <c r="J1885">
        <f>_xlfn.NUMBERVALUE(INDEX(tb_SVI[],MATCH(Table3[[#This Row],[city_name]],tb_SVI[city_name_uf],0),8),".")</f>
        <v>0.51800000000000002</v>
      </c>
      <c r="K1885">
        <f>_xlfn.NUMBERVALUE(INDEX(tb_SVI[],MATCH(Table3[[#This Row],[city_name]],tb_SVI[city_name_uf],0),9),".")</f>
        <v>0.43099999999999999</v>
      </c>
      <c r="L1885">
        <f>_xlfn.NUMBERVALUE(INDEX(tb_SVI[],MATCH(Table3[[#This Row],[city_name]],tb_SVI[city_name_uf],0),10),".")</f>
        <v>0.627</v>
      </c>
      <c r="M1885">
        <f>_xlfn.NUMBERVALUE(INDEX(tb_SVI[],MATCH(Table3[[#This Row],[city_name]],tb_SVI[city_name_uf],0),11),".")</f>
        <v>0.497</v>
      </c>
      <c r="N1885" s="14">
        <f>_xlfn.PERCENTRANK.INC(Table3[MHDI_tot],Table3[[#This Row],[MHDI_tot]],3)</f>
        <v>7.8E-2</v>
      </c>
    </row>
    <row r="1886" spans="1:14" hidden="1" x14ac:dyDescent="0.2">
      <c r="A1886" t="str">
        <f>SVI!F1886</f>
        <v>Barro Preto/BA</v>
      </c>
      <c r="B1886" t="str">
        <f>INDEX(tb_SVI[],MATCH(Table3[[#This Row],[ibge_cod]],tb_SVI[Município],0),1)</f>
        <v>BA</v>
      </c>
      <c r="C1886" t="str">
        <f>INDEX(tb_SVI[],MATCH(Table3[[#This Row],[city_name]],tb_SVI[city_name_uf],0),3)</f>
        <v>2903300</v>
      </c>
      <c r="D1886" t="s">
        <v>19527</v>
      </c>
      <c r="E1886" s="11">
        <f>INDEX(tb_SVI[],MATCH(Table3[[#This Row],[city_name]],tb_SVI[city_name_uf],0),5)</f>
        <v>5448</v>
      </c>
      <c r="F1886">
        <f>INDEX(tb_MHDI[],MATCH(Table3[[#This Row],[city_name]],tb_MHDI[mun_uf],0),5)</f>
        <v>0.60199999999999998</v>
      </c>
      <c r="G1886">
        <f>INDEX(tb_MHDI[],MATCH(Table3[[#This Row],[city_name]],tb_MHDI[mun_uf],0),6)</f>
        <v>0.57599999999999996</v>
      </c>
      <c r="H1886">
        <f>INDEX(tb_MHDI[],MATCH(Table3[[#This Row],[city_name]],tb_MHDI[mun_uf],0),7)</f>
        <v>0.74399999999999999</v>
      </c>
      <c r="I1886">
        <f>INDEX(tb_MHDI[],MATCH(Table3[[#This Row],[city_name]],tb_MHDI[mun_uf],0),8)</f>
        <v>0.50800000000000001</v>
      </c>
      <c r="J1886">
        <f>_xlfn.NUMBERVALUE(INDEX(tb_SVI[],MATCH(Table3[[#This Row],[city_name]],tb_SVI[city_name_uf],0),8),".")</f>
        <v>0.52600000000000002</v>
      </c>
      <c r="K1886">
        <f>_xlfn.NUMBERVALUE(INDEX(tb_SVI[],MATCH(Table3[[#This Row],[city_name]],tb_SVI[city_name_uf],0),9),".")</f>
        <v>0.38500000000000001</v>
      </c>
      <c r="L1886">
        <f>_xlfn.NUMBERVALUE(INDEX(tb_SVI[],MATCH(Table3[[#This Row],[city_name]],tb_SVI[city_name_uf],0),10),".")</f>
        <v>0.61099999999999999</v>
      </c>
      <c r="M1886">
        <f>_xlfn.NUMBERVALUE(INDEX(tb_SVI[],MATCH(Table3[[#This Row],[city_name]],tb_SVI[city_name_uf],0),11),".")</f>
        <v>0.58099999999999996</v>
      </c>
      <c r="N1886" s="14">
        <f>_xlfn.PERCENTRANK.INC(Table3[MHDI_tot],Table3[[#This Row],[MHDI_tot]],3)</f>
        <v>0.25900000000000001</v>
      </c>
    </row>
    <row r="1887" spans="1:14" hidden="1" x14ac:dyDescent="0.2">
      <c r="A1887" t="str">
        <f>SVI!F1887</f>
        <v>Barro Alto/BA</v>
      </c>
      <c r="B1887" t="str">
        <f>INDEX(tb_SVI[],MATCH(Table3[[#This Row],[ibge_cod]],tb_SVI[Município],0),1)</f>
        <v>BA</v>
      </c>
      <c r="C1887" t="str">
        <f>INDEX(tb_SVI[],MATCH(Table3[[#This Row],[city_name]],tb_SVI[city_name_uf],0),3)</f>
        <v>2903235</v>
      </c>
      <c r="D1887" t="s">
        <v>19528</v>
      </c>
      <c r="E1887" s="11">
        <f>INDEX(tb_SVI[],MATCH(Table3[[#This Row],[city_name]],tb_SVI[city_name_uf],0),5)</f>
        <v>15054</v>
      </c>
      <c r="F1887">
        <f>INDEX(tb_MHDI[],MATCH(Table3[[#This Row],[city_name]],tb_MHDI[mun_uf],0),5)</f>
        <v>0.60699999999999998</v>
      </c>
      <c r="G1887">
        <f>INDEX(tb_MHDI[],MATCH(Table3[[#This Row],[city_name]],tb_MHDI[mun_uf],0),6)</f>
        <v>0.55100000000000005</v>
      </c>
      <c r="H1887">
        <f>INDEX(tb_MHDI[],MATCH(Table3[[#This Row],[city_name]],tb_MHDI[mun_uf],0),7)</f>
        <v>0.73899999999999999</v>
      </c>
      <c r="I1887">
        <f>INDEX(tb_MHDI[],MATCH(Table3[[#This Row],[city_name]],tb_MHDI[mun_uf],0),8)</f>
        <v>0.55000000000000004</v>
      </c>
      <c r="J1887">
        <f>_xlfn.NUMBERVALUE(INDEX(tb_SVI[],MATCH(Table3[[#This Row],[city_name]],tb_SVI[city_name_uf],0),8),".")</f>
        <v>0.435</v>
      </c>
      <c r="K1887">
        <f>_xlfn.NUMBERVALUE(INDEX(tb_SVI[],MATCH(Table3[[#This Row],[city_name]],tb_SVI[city_name_uf],0),9),".")</f>
        <v>0.23400000000000001</v>
      </c>
      <c r="L1887">
        <f>_xlfn.NUMBERVALUE(INDEX(tb_SVI[],MATCH(Table3[[#This Row],[city_name]],tb_SVI[city_name_uf],0),10),".")</f>
        <v>0.49399999999999999</v>
      </c>
      <c r="M1887">
        <f>_xlfn.NUMBERVALUE(INDEX(tb_SVI[],MATCH(Table3[[#This Row],[city_name]],tb_SVI[city_name_uf],0),11),".")</f>
        <v>0.57799999999999996</v>
      </c>
      <c r="N1887" s="14">
        <f>_xlfn.PERCENTRANK.INC(Table3[MHDI_tot],Table3[[#This Row],[MHDI_tot]],3)</f>
        <v>0.28100000000000003</v>
      </c>
    </row>
    <row r="1888" spans="1:14" hidden="1" x14ac:dyDescent="0.2">
      <c r="A1888" t="str">
        <f>SVI!F1888</f>
        <v>Barreiras/BA</v>
      </c>
      <c r="B1888" t="str">
        <f>INDEX(tb_SVI[],MATCH(Table3[[#This Row],[ibge_cod]],tb_SVI[Município],0),1)</f>
        <v>BA</v>
      </c>
      <c r="C1888" t="str">
        <f>INDEX(tb_SVI[],MATCH(Table3[[#This Row],[city_name]],tb_SVI[city_name_uf],0),3)</f>
        <v>2903201</v>
      </c>
      <c r="D1888" t="s">
        <v>19529</v>
      </c>
      <c r="E1888" s="11">
        <f>INDEX(tb_SVI[],MATCH(Table3[[#This Row],[city_name]],tb_SVI[city_name_uf],0),5)</f>
        <v>156975</v>
      </c>
      <c r="F1888">
        <f>INDEX(tb_MHDI[],MATCH(Table3[[#This Row],[city_name]],tb_MHDI[mun_uf],0),5)</f>
        <v>0.72099999999999997</v>
      </c>
      <c r="G1888">
        <f>INDEX(tb_MHDI[],MATCH(Table3[[#This Row],[city_name]],tb_MHDI[mun_uf],0),6)</f>
        <v>0.69499999999999995</v>
      </c>
      <c r="H1888">
        <f>INDEX(tb_MHDI[],MATCH(Table3[[#This Row],[city_name]],tb_MHDI[mun_uf],0),7)</f>
        <v>0.80700000000000005</v>
      </c>
      <c r="I1888">
        <f>INDEX(tb_MHDI[],MATCH(Table3[[#This Row],[city_name]],tb_MHDI[mun_uf],0),8)</f>
        <v>0.66800000000000004</v>
      </c>
      <c r="J1888">
        <f>_xlfn.NUMBERVALUE(INDEX(tb_SVI[],MATCH(Table3[[#This Row],[city_name]],tb_SVI[city_name_uf],0),8),".")</f>
        <v>0.27300000000000002</v>
      </c>
      <c r="K1888">
        <f>_xlfn.NUMBERVALUE(INDEX(tb_SVI[],MATCH(Table3[[#This Row],[city_name]],tb_SVI[city_name_uf],0),9),".")</f>
        <v>0.123</v>
      </c>
      <c r="L1888">
        <f>_xlfn.NUMBERVALUE(INDEX(tb_SVI[],MATCH(Table3[[#This Row],[city_name]],tb_SVI[city_name_uf],0),10),".")</f>
        <v>0.38</v>
      </c>
      <c r="M1888">
        <f>_xlfn.NUMBERVALUE(INDEX(tb_SVI[],MATCH(Table3[[#This Row],[city_name]],tb_SVI[city_name_uf],0),11),".")</f>
        <v>0.317</v>
      </c>
      <c r="N1888" s="14">
        <f>_xlfn.PERCENTRANK.INC(Table3[MHDI_tot],Table3[[#This Row],[MHDI_tot]],3)</f>
        <v>0.76600000000000001</v>
      </c>
    </row>
    <row r="1889" spans="1:14" hidden="1" x14ac:dyDescent="0.2">
      <c r="A1889" t="str">
        <f>SVI!F1889</f>
        <v>Barra do Rocha/BA</v>
      </c>
      <c r="B1889" t="str">
        <f>INDEX(tb_SVI[],MATCH(Table3[[#This Row],[ibge_cod]],tb_SVI[Município],0),1)</f>
        <v>BA</v>
      </c>
      <c r="C1889" t="str">
        <f>INDEX(tb_SVI[],MATCH(Table3[[#This Row],[city_name]],tb_SVI[city_name_uf],0),3)</f>
        <v>2903102</v>
      </c>
      <c r="D1889" t="s">
        <v>19530</v>
      </c>
      <c r="E1889" s="11">
        <f>INDEX(tb_SVI[],MATCH(Table3[[#This Row],[city_name]],tb_SVI[city_name_uf],0),5)</f>
        <v>5612</v>
      </c>
      <c r="F1889">
        <f>INDEX(tb_MHDI[],MATCH(Table3[[#This Row],[city_name]],tb_MHDI[mun_uf],0),5)</f>
        <v>0.57699999999999996</v>
      </c>
      <c r="G1889">
        <f>INDEX(tb_MHDI[],MATCH(Table3[[#This Row],[city_name]],tb_MHDI[mun_uf],0),6)</f>
        <v>0.58499999999999996</v>
      </c>
      <c r="H1889">
        <f>INDEX(tb_MHDI[],MATCH(Table3[[#This Row],[city_name]],tb_MHDI[mun_uf],0),7)</f>
        <v>0.70499999999999996</v>
      </c>
      <c r="I1889">
        <f>INDEX(tb_MHDI[],MATCH(Table3[[#This Row],[city_name]],tb_MHDI[mun_uf],0),8)</f>
        <v>0.46500000000000002</v>
      </c>
      <c r="J1889">
        <f>_xlfn.NUMBERVALUE(INDEX(tb_SVI[],MATCH(Table3[[#This Row],[city_name]],tb_SVI[city_name_uf],0),8),".")</f>
        <v>0.45200000000000001</v>
      </c>
      <c r="K1889">
        <f>_xlfn.NUMBERVALUE(INDEX(tb_SVI[],MATCH(Table3[[#This Row],[city_name]],tb_SVI[city_name_uf],0),9),".")</f>
        <v>0.187</v>
      </c>
      <c r="L1889">
        <f>_xlfn.NUMBERVALUE(INDEX(tb_SVI[],MATCH(Table3[[#This Row],[city_name]],tb_SVI[city_name_uf],0),10),".")</f>
        <v>0.63</v>
      </c>
      <c r="M1889">
        <f>_xlfn.NUMBERVALUE(INDEX(tb_SVI[],MATCH(Table3[[#This Row],[city_name]],tb_SVI[city_name_uf],0),11),".")</f>
        <v>0.53800000000000003</v>
      </c>
      <c r="N1889" s="14">
        <f>_xlfn.PERCENTRANK.INC(Table3[MHDI_tot],Table3[[#This Row],[MHDI_tot]],3)</f>
        <v>0.152</v>
      </c>
    </row>
    <row r="1890" spans="1:14" hidden="1" x14ac:dyDescent="0.2">
      <c r="A1890" t="str">
        <f>SVI!F1890</f>
        <v>Barra do Mendes/BA</v>
      </c>
      <c r="B1890" t="str">
        <f>INDEX(tb_SVI[],MATCH(Table3[[#This Row],[ibge_cod]],tb_SVI[Município],0),1)</f>
        <v>BA</v>
      </c>
      <c r="C1890" t="str">
        <f>INDEX(tb_SVI[],MATCH(Table3[[#This Row],[city_name]],tb_SVI[city_name_uf],0),3)</f>
        <v>2903003</v>
      </c>
      <c r="D1890" t="s">
        <v>19531</v>
      </c>
      <c r="E1890" s="11">
        <f>INDEX(tb_SVI[],MATCH(Table3[[#This Row],[city_name]],tb_SVI[city_name_uf],0),5)</f>
        <v>13833</v>
      </c>
      <c r="F1890">
        <f>INDEX(tb_MHDI[],MATCH(Table3[[#This Row],[city_name]],tb_MHDI[mun_uf],0),5)</f>
        <v>0.63</v>
      </c>
      <c r="G1890">
        <f>INDEX(tb_MHDI[],MATCH(Table3[[#This Row],[city_name]],tb_MHDI[mun_uf],0),6)</f>
        <v>0.57799999999999996</v>
      </c>
      <c r="H1890">
        <f>INDEX(tb_MHDI[],MATCH(Table3[[#This Row],[city_name]],tb_MHDI[mun_uf],0),7)</f>
        <v>0.78400000000000003</v>
      </c>
      <c r="I1890">
        <f>INDEX(tb_MHDI[],MATCH(Table3[[#This Row],[city_name]],tb_MHDI[mun_uf],0),8)</f>
        <v>0.55300000000000005</v>
      </c>
      <c r="J1890">
        <f>_xlfn.NUMBERVALUE(INDEX(tb_SVI[],MATCH(Table3[[#This Row],[city_name]],tb_SVI[city_name_uf],0),8),".")</f>
        <v>0.42599999999999999</v>
      </c>
      <c r="K1890">
        <f>_xlfn.NUMBERVALUE(INDEX(tb_SVI[],MATCH(Table3[[#This Row],[city_name]],tb_SVI[city_name_uf],0),9),".")</f>
        <v>0.22700000000000001</v>
      </c>
      <c r="L1890">
        <f>_xlfn.NUMBERVALUE(INDEX(tb_SVI[],MATCH(Table3[[#This Row],[city_name]],tb_SVI[city_name_uf],0),10),".")</f>
        <v>0.47599999999999998</v>
      </c>
      <c r="M1890">
        <f>_xlfn.NUMBERVALUE(INDEX(tb_SVI[],MATCH(Table3[[#This Row],[city_name]],tb_SVI[city_name_uf],0),11),".")</f>
        <v>0.57599999999999996</v>
      </c>
      <c r="N1890" s="14">
        <f>_xlfn.PERCENTRANK.INC(Table3[MHDI_tot],Table3[[#This Row],[MHDI_tot]],3)</f>
        <v>0.371</v>
      </c>
    </row>
    <row r="1891" spans="1:14" hidden="1" x14ac:dyDescent="0.2">
      <c r="A1891" t="str">
        <f>SVI!F1891</f>
        <v>Barra do Choça/BA</v>
      </c>
      <c r="B1891" t="str">
        <f>INDEX(tb_SVI[],MATCH(Table3[[#This Row],[ibge_cod]],tb_SVI[Município],0),1)</f>
        <v>BA</v>
      </c>
      <c r="C1891" t="str">
        <f>INDEX(tb_SVI[],MATCH(Table3[[#This Row],[city_name]],tb_SVI[city_name_uf],0),3)</f>
        <v>2902906</v>
      </c>
      <c r="D1891" t="s">
        <v>19532</v>
      </c>
      <c r="E1891" s="11">
        <f>INDEX(tb_SVI[],MATCH(Table3[[#This Row],[city_name]],tb_SVI[city_name_uf],0),5)</f>
        <v>31209</v>
      </c>
      <c r="F1891">
        <f>INDEX(tb_MHDI[],MATCH(Table3[[#This Row],[city_name]],tb_MHDI[mun_uf],0),5)</f>
        <v>0.55100000000000005</v>
      </c>
      <c r="G1891">
        <f>INDEX(tb_MHDI[],MATCH(Table3[[#This Row],[city_name]],tb_MHDI[mun_uf],0),6)</f>
        <v>0.56299999999999994</v>
      </c>
      <c r="H1891">
        <f>INDEX(tb_MHDI[],MATCH(Table3[[#This Row],[city_name]],tb_MHDI[mun_uf],0),7)</f>
        <v>0.77</v>
      </c>
      <c r="I1891">
        <f>INDEX(tb_MHDI[],MATCH(Table3[[#This Row],[city_name]],tb_MHDI[mun_uf],0),8)</f>
        <v>0.38600000000000001</v>
      </c>
      <c r="J1891">
        <f>_xlfn.NUMBERVALUE(INDEX(tb_SVI[],MATCH(Table3[[#This Row],[city_name]],tb_SVI[city_name_uf],0),8),".")</f>
        <v>0.435</v>
      </c>
      <c r="K1891">
        <f>_xlfn.NUMBERVALUE(INDEX(tb_SVI[],MATCH(Table3[[#This Row],[city_name]],tb_SVI[city_name_uf],0),9),".")</f>
        <v>0.27600000000000002</v>
      </c>
      <c r="L1891">
        <f>_xlfn.NUMBERVALUE(INDEX(tb_SVI[],MATCH(Table3[[#This Row],[city_name]],tb_SVI[city_name_uf],0),10),".")</f>
        <v>0.59099999999999997</v>
      </c>
      <c r="M1891">
        <f>_xlfn.NUMBERVALUE(INDEX(tb_SVI[],MATCH(Table3[[#This Row],[city_name]],tb_SVI[city_name_uf],0),11),".")</f>
        <v>0.438</v>
      </c>
      <c r="N1891" s="14">
        <f>_xlfn.PERCENTRANK.INC(Table3[MHDI_tot],Table3[[#This Row],[MHDI_tot]],3)</f>
        <v>6.6000000000000003E-2</v>
      </c>
    </row>
    <row r="1892" spans="1:14" hidden="1" x14ac:dyDescent="0.2">
      <c r="A1892" t="str">
        <f>SVI!F1892</f>
        <v>Barra da Estiva/BA</v>
      </c>
      <c r="B1892" t="str">
        <f>INDEX(tb_SVI[],MATCH(Table3[[#This Row],[ibge_cod]],tb_SVI[Município],0),1)</f>
        <v>BA</v>
      </c>
      <c r="C1892" t="str">
        <f>INDEX(tb_SVI[],MATCH(Table3[[#This Row],[city_name]],tb_SVI[city_name_uf],0),3)</f>
        <v>2902807</v>
      </c>
      <c r="D1892" t="s">
        <v>19533</v>
      </c>
      <c r="E1892" s="11">
        <f>INDEX(tb_SVI[],MATCH(Table3[[#This Row],[city_name]],tb_SVI[city_name_uf],0),5)</f>
        <v>20392</v>
      </c>
      <c r="F1892">
        <f>INDEX(tb_MHDI[],MATCH(Table3[[#This Row],[city_name]],tb_MHDI[mun_uf],0),5)</f>
        <v>0.57499999999999996</v>
      </c>
      <c r="G1892">
        <f>INDEX(tb_MHDI[],MATCH(Table3[[#This Row],[city_name]],tb_MHDI[mun_uf],0),6)</f>
        <v>0.56599999999999995</v>
      </c>
      <c r="H1892">
        <f>INDEX(tb_MHDI[],MATCH(Table3[[#This Row],[city_name]],tb_MHDI[mun_uf],0),7)</f>
        <v>0.71699999999999997</v>
      </c>
      <c r="I1892">
        <f>INDEX(tb_MHDI[],MATCH(Table3[[#This Row],[city_name]],tb_MHDI[mun_uf],0),8)</f>
        <v>0.46899999999999997</v>
      </c>
      <c r="J1892">
        <f>_xlfn.NUMBERVALUE(INDEX(tb_SVI[],MATCH(Table3[[#This Row],[city_name]],tb_SVI[city_name_uf],0),8),".")</f>
        <v>0.39900000000000002</v>
      </c>
      <c r="K1892">
        <f>_xlfn.NUMBERVALUE(INDEX(tb_SVI[],MATCH(Table3[[#This Row],[city_name]],tb_SVI[city_name_uf],0),9),".")</f>
        <v>0.17199999999999999</v>
      </c>
      <c r="L1892">
        <f>_xlfn.NUMBERVALUE(INDEX(tb_SVI[],MATCH(Table3[[#This Row],[city_name]],tb_SVI[city_name_uf],0),10),".")</f>
        <v>0.503</v>
      </c>
      <c r="M1892">
        <f>_xlfn.NUMBERVALUE(INDEX(tb_SVI[],MATCH(Table3[[#This Row],[city_name]],tb_SVI[city_name_uf],0),11),".")</f>
        <v>0.52200000000000002</v>
      </c>
      <c r="N1892" s="14">
        <f>_xlfn.PERCENTRANK.INC(Table3[MHDI_tot],Table3[[#This Row],[MHDI_tot]],3)</f>
        <v>0.14399999999999999</v>
      </c>
    </row>
    <row r="1893" spans="1:14" hidden="1" x14ac:dyDescent="0.2">
      <c r="A1893" t="str">
        <f>SVI!F1893</f>
        <v>Barra/BA</v>
      </c>
      <c r="B1893" t="str">
        <f>INDEX(tb_SVI[],MATCH(Table3[[#This Row],[ibge_cod]],tb_SVI[Município],0),1)</f>
        <v>BA</v>
      </c>
      <c r="C1893" t="str">
        <f>INDEX(tb_SVI[],MATCH(Table3[[#This Row],[city_name]],tb_SVI[city_name_uf],0),3)</f>
        <v>2902708</v>
      </c>
      <c r="D1893" t="s">
        <v>19534</v>
      </c>
      <c r="E1893" s="11">
        <f>INDEX(tb_SVI[],MATCH(Table3[[#This Row],[city_name]],tb_SVI[city_name_uf],0),5)</f>
        <v>53910</v>
      </c>
      <c r="F1893">
        <f>INDEX(tb_MHDI[],MATCH(Table3[[#This Row],[city_name]],tb_MHDI[mun_uf],0),5)</f>
        <v>0.55700000000000005</v>
      </c>
      <c r="G1893">
        <f>INDEX(tb_MHDI[],MATCH(Table3[[#This Row],[city_name]],tb_MHDI[mun_uf],0),6)</f>
        <v>0.503</v>
      </c>
      <c r="H1893">
        <f>INDEX(tb_MHDI[],MATCH(Table3[[#This Row],[city_name]],tb_MHDI[mun_uf],0),7)</f>
        <v>0.75</v>
      </c>
      <c r="I1893">
        <f>INDEX(tb_MHDI[],MATCH(Table3[[#This Row],[city_name]],tb_MHDI[mun_uf],0),8)</f>
        <v>0.45700000000000002</v>
      </c>
      <c r="J1893">
        <f>_xlfn.NUMBERVALUE(INDEX(tb_SVI[],MATCH(Table3[[#This Row],[city_name]],tb_SVI[city_name_uf],0),8),".")</f>
        <v>0.48099999999999998</v>
      </c>
      <c r="K1893">
        <f>_xlfn.NUMBERVALUE(INDEX(tb_SVI[],MATCH(Table3[[#This Row],[city_name]],tb_SVI[city_name_uf],0),9),".")</f>
        <v>0.24199999999999999</v>
      </c>
      <c r="L1893">
        <f>_xlfn.NUMBERVALUE(INDEX(tb_SVI[],MATCH(Table3[[#This Row],[city_name]],tb_SVI[city_name_uf],0),10),".")</f>
        <v>0.58099999999999996</v>
      </c>
      <c r="M1893">
        <f>_xlfn.NUMBERVALUE(INDEX(tb_SVI[],MATCH(Table3[[#This Row],[city_name]],tb_SVI[city_name_uf],0),11),".")</f>
        <v>0.62</v>
      </c>
      <c r="N1893" s="14">
        <f>_xlfn.PERCENTRANK.INC(Table3[MHDI_tot],Table3[[#This Row],[MHDI_tot]],3)</f>
        <v>0.08</v>
      </c>
    </row>
    <row r="1894" spans="1:14" hidden="1" x14ac:dyDescent="0.2">
      <c r="A1894" t="str">
        <f>SVI!F1894</f>
        <v>Banzaê/BA</v>
      </c>
      <c r="B1894" t="str">
        <f>INDEX(tb_SVI[],MATCH(Table3[[#This Row],[ibge_cod]],tb_SVI[Município],0),1)</f>
        <v>BA</v>
      </c>
      <c r="C1894" t="str">
        <f>INDEX(tb_SVI[],MATCH(Table3[[#This Row],[city_name]],tb_SVI[city_name_uf],0),3)</f>
        <v>2902658</v>
      </c>
      <c r="D1894" t="s">
        <v>19535</v>
      </c>
      <c r="E1894" s="11">
        <f>INDEX(tb_SVI[],MATCH(Table3[[#This Row],[city_name]],tb_SVI[city_name_uf],0),5)</f>
        <v>13240</v>
      </c>
      <c r="F1894">
        <f>INDEX(tb_MHDI[],MATCH(Table3[[#This Row],[city_name]],tb_MHDI[mun_uf],0),5)</f>
        <v>0.57899999999999996</v>
      </c>
      <c r="G1894">
        <f>INDEX(tb_MHDI[],MATCH(Table3[[#This Row],[city_name]],tb_MHDI[mun_uf],0),6)</f>
        <v>0.53900000000000003</v>
      </c>
      <c r="H1894">
        <f>INDEX(tb_MHDI[],MATCH(Table3[[#This Row],[city_name]],tb_MHDI[mun_uf],0),7)</f>
        <v>0.76900000000000002</v>
      </c>
      <c r="I1894">
        <f>INDEX(tb_MHDI[],MATCH(Table3[[#This Row],[city_name]],tb_MHDI[mun_uf],0),8)</f>
        <v>0.46800000000000003</v>
      </c>
      <c r="J1894">
        <f>_xlfn.NUMBERVALUE(INDEX(tb_SVI[],MATCH(Table3[[#This Row],[city_name]],tb_SVI[city_name_uf],0),8),".")</f>
        <v>0.41</v>
      </c>
      <c r="K1894">
        <f>_xlfn.NUMBERVALUE(INDEX(tb_SVI[],MATCH(Table3[[#This Row],[city_name]],tb_SVI[city_name_uf],0),9),".")</f>
        <v>0.161</v>
      </c>
      <c r="L1894">
        <f>_xlfn.NUMBERVALUE(INDEX(tb_SVI[],MATCH(Table3[[#This Row],[city_name]],tb_SVI[city_name_uf],0),10),".")</f>
        <v>0.51300000000000001</v>
      </c>
      <c r="M1894">
        <f>_xlfn.NUMBERVALUE(INDEX(tb_SVI[],MATCH(Table3[[#This Row],[city_name]],tb_SVI[city_name_uf],0),11),".")</f>
        <v>0.55700000000000005</v>
      </c>
      <c r="N1894" s="14">
        <f>_xlfn.PERCENTRANK.INC(Table3[MHDI_tot],Table3[[#This Row],[MHDI_tot]],3)</f>
        <v>0.161</v>
      </c>
    </row>
    <row r="1895" spans="1:14" hidden="1" x14ac:dyDescent="0.2">
      <c r="A1895" t="str">
        <f>SVI!F1895</f>
        <v>Baixa Grande/BA</v>
      </c>
      <c r="B1895" t="str">
        <f>INDEX(tb_SVI[],MATCH(Table3[[#This Row],[ibge_cod]],tb_SVI[Município],0),1)</f>
        <v>BA</v>
      </c>
      <c r="C1895" t="str">
        <f>INDEX(tb_SVI[],MATCH(Table3[[#This Row],[city_name]],tb_SVI[city_name_uf],0),3)</f>
        <v>2902609</v>
      </c>
      <c r="D1895" t="s">
        <v>19536</v>
      </c>
      <c r="E1895" s="11">
        <f>INDEX(tb_SVI[],MATCH(Table3[[#This Row],[city_name]],tb_SVI[city_name_uf],0),5)</f>
        <v>20449</v>
      </c>
      <c r="F1895">
        <f>INDEX(tb_MHDI[],MATCH(Table3[[#This Row],[city_name]],tb_MHDI[mun_uf],0),5)</f>
        <v>0.58499999999999996</v>
      </c>
      <c r="G1895">
        <f>INDEX(tb_MHDI[],MATCH(Table3[[#This Row],[city_name]],tb_MHDI[mun_uf],0),6)</f>
        <v>0.54900000000000004</v>
      </c>
      <c r="H1895">
        <f>INDEX(tb_MHDI[],MATCH(Table3[[#This Row],[city_name]],tb_MHDI[mun_uf],0),7)</f>
        <v>0.77500000000000002</v>
      </c>
      <c r="I1895">
        <f>INDEX(tb_MHDI[],MATCH(Table3[[#This Row],[city_name]],tb_MHDI[mun_uf],0),8)</f>
        <v>0.47099999999999997</v>
      </c>
      <c r="J1895">
        <f>_xlfn.NUMBERVALUE(INDEX(tb_SVI[],MATCH(Table3[[#This Row],[city_name]],tb_SVI[city_name_uf],0),8),".")</f>
        <v>0.49</v>
      </c>
      <c r="K1895">
        <f>_xlfn.NUMBERVALUE(INDEX(tb_SVI[],MATCH(Table3[[#This Row],[city_name]],tb_SVI[city_name_uf],0),9),".")</f>
        <v>0.377</v>
      </c>
      <c r="L1895">
        <f>_xlfn.NUMBERVALUE(INDEX(tb_SVI[],MATCH(Table3[[#This Row],[city_name]],tb_SVI[city_name_uf],0),10),".")</f>
        <v>0.55100000000000005</v>
      </c>
      <c r="M1895">
        <f>_xlfn.NUMBERVALUE(INDEX(tb_SVI[],MATCH(Table3[[#This Row],[city_name]],tb_SVI[city_name_uf],0),11),".")</f>
        <v>0.54300000000000004</v>
      </c>
      <c r="N1895" s="14">
        <f>_xlfn.PERCENTRANK.INC(Table3[MHDI_tot],Table3[[#This Row],[MHDI_tot]],3)</f>
        <v>0.184</v>
      </c>
    </row>
    <row r="1896" spans="1:14" hidden="1" x14ac:dyDescent="0.2">
      <c r="A1896" t="str">
        <f>SVI!F1896</f>
        <v>Baianópolis/BA</v>
      </c>
      <c r="B1896" t="str">
        <f>INDEX(tb_SVI[],MATCH(Table3[[#This Row],[ibge_cod]],tb_SVI[Município],0),1)</f>
        <v>BA</v>
      </c>
      <c r="C1896" t="str">
        <f>INDEX(tb_SVI[],MATCH(Table3[[#This Row],[city_name]],tb_SVI[city_name_uf],0),3)</f>
        <v>2902500</v>
      </c>
      <c r="D1896" t="s">
        <v>19537</v>
      </c>
      <c r="E1896" s="11">
        <f>INDEX(tb_SVI[],MATCH(Table3[[#This Row],[city_name]],tb_SVI[city_name_uf],0),5)</f>
        <v>13929</v>
      </c>
      <c r="F1896">
        <f>INDEX(tb_MHDI[],MATCH(Table3[[#This Row],[city_name]],tb_MHDI[mun_uf],0),5)</f>
        <v>0.58899999999999997</v>
      </c>
      <c r="G1896">
        <f>INDEX(tb_MHDI[],MATCH(Table3[[#This Row],[city_name]],tb_MHDI[mun_uf],0),6)</f>
        <v>0.54300000000000004</v>
      </c>
      <c r="H1896">
        <f>INDEX(tb_MHDI[],MATCH(Table3[[#This Row],[city_name]],tb_MHDI[mun_uf],0),7)</f>
        <v>0.76300000000000001</v>
      </c>
      <c r="I1896">
        <f>INDEX(tb_MHDI[],MATCH(Table3[[#This Row],[city_name]],tb_MHDI[mun_uf],0),8)</f>
        <v>0.49199999999999999</v>
      </c>
      <c r="J1896">
        <f>_xlfn.NUMBERVALUE(INDEX(tb_SVI[],MATCH(Table3[[#This Row],[city_name]],tb_SVI[city_name_uf],0),8),".")</f>
        <v>0.45100000000000001</v>
      </c>
      <c r="K1896">
        <f>_xlfn.NUMBERVALUE(INDEX(tb_SVI[],MATCH(Table3[[#This Row],[city_name]],tb_SVI[city_name_uf],0),9),".")</f>
        <v>0.30299999999999999</v>
      </c>
      <c r="L1896">
        <f>_xlfn.NUMBERVALUE(INDEX(tb_SVI[],MATCH(Table3[[#This Row],[city_name]],tb_SVI[city_name_uf],0),10),".")</f>
        <v>0.498</v>
      </c>
      <c r="M1896">
        <f>_xlfn.NUMBERVALUE(INDEX(tb_SVI[],MATCH(Table3[[#This Row],[city_name]],tb_SVI[city_name_uf],0),11),".")</f>
        <v>0.55200000000000005</v>
      </c>
      <c r="N1896" s="14">
        <f>_xlfn.PERCENTRANK.INC(Table3[MHDI_tot],Table3[[#This Row],[MHDI_tot]],3)</f>
        <v>0.20100000000000001</v>
      </c>
    </row>
    <row r="1897" spans="1:14" hidden="1" x14ac:dyDescent="0.2">
      <c r="A1897" t="str">
        <f>SVI!F1897</f>
        <v>Aurelino Leal/BA</v>
      </c>
      <c r="B1897" t="str">
        <f>INDEX(tb_SVI[],MATCH(Table3[[#This Row],[ibge_cod]],tb_SVI[Município],0),1)</f>
        <v>BA</v>
      </c>
      <c r="C1897" t="str">
        <f>INDEX(tb_SVI[],MATCH(Table3[[#This Row],[city_name]],tb_SVI[city_name_uf],0),3)</f>
        <v>2902401</v>
      </c>
      <c r="D1897" t="s">
        <v>19538</v>
      </c>
      <c r="E1897" s="11">
        <f>INDEX(tb_SVI[],MATCH(Table3[[#This Row],[city_name]],tb_SVI[city_name_uf],0),5)</f>
        <v>11299</v>
      </c>
      <c r="F1897">
        <f>INDEX(tb_MHDI[],MATCH(Table3[[#This Row],[city_name]],tb_MHDI[mun_uf],0),5)</f>
        <v>0.56799999999999995</v>
      </c>
      <c r="G1897">
        <f>INDEX(tb_MHDI[],MATCH(Table3[[#This Row],[city_name]],tb_MHDI[mun_uf],0),6)</f>
        <v>0.55500000000000005</v>
      </c>
      <c r="H1897">
        <f>INDEX(tb_MHDI[],MATCH(Table3[[#This Row],[city_name]],tb_MHDI[mun_uf],0),7)</f>
        <v>0.75900000000000001</v>
      </c>
      <c r="I1897">
        <f>INDEX(tb_MHDI[],MATCH(Table3[[#This Row],[city_name]],tb_MHDI[mun_uf],0),8)</f>
        <v>0.434</v>
      </c>
      <c r="J1897">
        <f>_xlfn.NUMBERVALUE(INDEX(tb_SVI[],MATCH(Table3[[#This Row],[city_name]],tb_SVI[city_name_uf],0),8),".")</f>
        <v>0.48099999999999998</v>
      </c>
      <c r="K1897">
        <f>_xlfn.NUMBERVALUE(INDEX(tb_SVI[],MATCH(Table3[[#This Row],[city_name]],tb_SVI[city_name_uf],0),9),".")</f>
        <v>0.29399999999999998</v>
      </c>
      <c r="L1897">
        <f>_xlfn.NUMBERVALUE(INDEX(tb_SVI[],MATCH(Table3[[#This Row],[city_name]],tb_SVI[city_name_uf],0),10),".")</f>
        <v>0.61499999999999999</v>
      </c>
      <c r="M1897">
        <f>_xlfn.NUMBERVALUE(INDEX(tb_SVI[],MATCH(Table3[[#This Row],[city_name]],tb_SVI[city_name_uf],0),11),".")</f>
        <v>0.53300000000000003</v>
      </c>
      <c r="N1897" s="14">
        <f>_xlfn.PERCENTRANK.INC(Table3[MHDI_tot],Table3[[#This Row],[MHDI_tot]],3)</f>
        <v>0.11899999999999999</v>
      </c>
    </row>
    <row r="1898" spans="1:14" hidden="1" x14ac:dyDescent="0.2">
      <c r="A1898" t="str">
        <f>SVI!F1898</f>
        <v>Araçás/BA</v>
      </c>
      <c r="B1898" t="str">
        <f>INDEX(tb_SVI[],MATCH(Table3[[#This Row],[ibge_cod]],tb_SVI[Município],0),1)</f>
        <v>BA</v>
      </c>
      <c r="C1898" t="str">
        <f>INDEX(tb_SVI[],MATCH(Table3[[#This Row],[city_name]],tb_SVI[city_name_uf],0),3)</f>
        <v>2902054</v>
      </c>
      <c r="D1898" t="s">
        <v>19539</v>
      </c>
      <c r="E1898" s="11">
        <f>INDEX(tb_SVI[],MATCH(Table3[[#This Row],[city_name]],tb_SVI[city_name_uf],0),5)</f>
        <v>12208</v>
      </c>
      <c r="F1898">
        <f>INDEX(tb_MHDI[],MATCH(Table3[[#This Row],[city_name]],tb_MHDI[mun_uf],0),5)</f>
        <v>0.56999999999999995</v>
      </c>
      <c r="G1898">
        <f>INDEX(tb_MHDI[],MATCH(Table3[[#This Row],[city_name]],tb_MHDI[mun_uf],0),6)</f>
        <v>0.54</v>
      </c>
      <c r="H1898">
        <f>INDEX(tb_MHDI[],MATCH(Table3[[#This Row],[city_name]],tb_MHDI[mun_uf],0),7)</f>
        <v>0.74399999999999999</v>
      </c>
      <c r="I1898">
        <f>INDEX(tb_MHDI[],MATCH(Table3[[#This Row],[city_name]],tb_MHDI[mun_uf],0),8)</f>
        <v>0.46200000000000002</v>
      </c>
      <c r="J1898">
        <f>_xlfn.NUMBERVALUE(INDEX(tb_SVI[],MATCH(Table3[[#This Row],[city_name]],tb_SVI[city_name_uf],0),8),".")</f>
        <v>0.49399999999999999</v>
      </c>
      <c r="K1898">
        <f>_xlfn.NUMBERVALUE(INDEX(tb_SVI[],MATCH(Table3[[#This Row],[city_name]],tb_SVI[city_name_uf],0),9),".")</f>
        <v>0.32600000000000001</v>
      </c>
      <c r="L1898">
        <f>_xlfn.NUMBERVALUE(INDEX(tb_SVI[],MATCH(Table3[[#This Row],[city_name]],tb_SVI[city_name_uf],0),10),".")</f>
        <v>0.55600000000000005</v>
      </c>
      <c r="M1898">
        <f>_xlfn.NUMBERVALUE(INDEX(tb_SVI[],MATCH(Table3[[#This Row],[city_name]],tb_SVI[city_name_uf],0),11),".")</f>
        <v>0.6</v>
      </c>
      <c r="N1898" s="14">
        <f>_xlfn.PERCENTRANK.INC(Table3[MHDI_tot],Table3[[#This Row],[MHDI_tot]],3)</f>
        <v>0.125</v>
      </c>
    </row>
    <row r="1899" spans="1:14" hidden="1" x14ac:dyDescent="0.2">
      <c r="A1899" t="str">
        <f>SVI!F1899</f>
        <v>Aratuípe/BA</v>
      </c>
      <c r="B1899" t="str">
        <f>INDEX(tb_SVI[],MATCH(Table3[[#This Row],[ibge_cod]],tb_SVI[Município],0),1)</f>
        <v>BA</v>
      </c>
      <c r="C1899" t="str">
        <f>INDEX(tb_SVI[],MATCH(Table3[[#This Row],[city_name]],tb_SVI[city_name_uf],0),3)</f>
        <v>2902302</v>
      </c>
      <c r="D1899" t="s">
        <v>19540</v>
      </c>
      <c r="E1899" s="11">
        <f>INDEX(tb_SVI[],MATCH(Table3[[#This Row],[city_name]],tb_SVI[city_name_uf],0),5)</f>
        <v>8837</v>
      </c>
      <c r="F1899">
        <f>INDEX(tb_MHDI[],MATCH(Table3[[#This Row],[city_name]],tb_MHDI[mun_uf],0),5)</f>
        <v>0.57499999999999996</v>
      </c>
      <c r="G1899">
        <f>INDEX(tb_MHDI[],MATCH(Table3[[#This Row],[city_name]],tb_MHDI[mun_uf],0),6)</f>
        <v>0.56999999999999995</v>
      </c>
      <c r="H1899">
        <f>INDEX(tb_MHDI[],MATCH(Table3[[#This Row],[city_name]],tb_MHDI[mun_uf],0),7)</f>
        <v>0.753</v>
      </c>
      <c r="I1899">
        <f>INDEX(tb_MHDI[],MATCH(Table3[[#This Row],[city_name]],tb_MHDI[mun_uf],0),8)</f>
        <v>0.443</v>
      </c>
      <c r="J1899">
        <f>_xlfn.NUMBERVALUE(INDEX(tb_SVI[],MATCH(Table3[[#This Row],[city_name]],tb_SVI[city_name_uf],0),8),".")</f>
        <v>0.46600000000000003</v>
      </c>
      <c r="K1899">
        <f>_xlfn.NUMBERVALUE(INDEX(tb_SVI[],MATCH(Table3[[#This Row],[city_name]],tb_SVI[city_name_uf],0),9),".")</f>
        <v>0.254</v>
      </c>
      <c r="L1899">
        <f>_xlfn.NUMBERVALUE(INDEX(tb_SVI[],MATCH(Table3[[#This Row],[city_name]],tb_SVI[city_name_uf],0),10),".")</f>
        <v>0.54300000000000004</v>
      </c>
      <c r="M1899">
        <f>_xlfn.NUMBERVALUE(INDEX(tb_SVI[],MATCH(Table3[[#This Row],[city_name]],tb_SVI[city_name_uf],0),11),".")</f>
        <v>0.60199999999999998</v>
      </c>
      <c r="N1899" s="14">
        <f>_xlfn.PERCENTRANK.INC(Table3[MHDI_tot],Table3[[#This Row],[MHDI_tot]],3)</f>
        <v>0.14399999999999999</v>
      </c>
    </row>
    <row r="1900" spans="1:14" hidden="1" x14ac:dyDescent="0.2">
      <c r="A1900" t="str">
        <f>SVI!F1900</f>
        <v>Arataca/BA</v>
      </c>
      <c r="B1900" t="str">
        <f>INDEX(tb_SVI[],MATCH(Table3[[#This Row],[ibge_cod]],tb_SVI[Município],0),1)</f>
        <v>BA</v>
      </c>
      <c r="C1900" t="str">
        <f>INDEX(tb_SVI[],MATCH(Table3[[#This Row],[city_name]],tb_SVI[city_name_uf],0),3)</f>
        <v>2902252</v>
      </c>
      <c r="D1900" t="s">
        <v>19541</v>
      </c>
      <c r="E1900" s="11">
        <f>INDEX(tb_SVI[],MATCH(Table3[[#This Row],[city_name]],tb_SVI[city_name_uf],0),5)</f>
        <v>10961</v>
      </c>
      <c r="F1900">
        <f>INDEX(tb_MHDI[],MATCH(Table3[[#This Row],[city_name]],tb_MHDI[mun_uf],0),5)</f>
        <v>0.55900000000000005</v>
      </c>
      <c r="G1900">
        <f>INDEX(tb_MHDI[],MATCH(Table3[[#This Row],[city_name]],tb_MHDI[mun_uf],0),6)</f>
        <v>0.55700000000000005</v>
      </c>
      <c r="H1900">
        <f>INDEX(tb_MHDI[],MATCH(Table3[[#This Row],[city_name]],tb_MHDI[mun_uf],0),7)</f>
        <v>0.75800000000000001</v>
      </c>
      <c r="I1900">
        <f>INDEX(tb_MHDI[],MATCH(Table3[[#This Row],[city_name]],tb_MHDI[mun_uf],0),8)</f>
        <v>0.41299999999999998</v>
      </c>
      <c r="J1900">
        <f>_xlfn.NUMBERVALUE(INDEX(tb_SVI[],MATCH(Table3[[#This Row],[city_name]],tb_SVI[city_name_uf],0),8),".")</f>
        <v>0.53600000000000003</v>
      </c>
      <c r="K1900">
        <f>_xlfn.NUMBERVALUE(INDEX(tb_SVI[],MATCH(Table3[[#This Row],[city_name]],tb_SVI[city_name_uf],0),9),".")</f>
        <v>0.34899999999999998</v>
      </c>
      <c r="L1900">
        <f>_xlfn.NUMBERVALUE(INDEX(tb_SVI[],MATCH(Table3[[#This Row],[city_name]],tb_SVI[city_name_uf],0),10),".")</f>
        <v>0.69799999999999995</v>
      </c>
      <c r="M1900">
        <f>_xlfn.NUMBERVALUE(INDEX(tb_SVI[],MATCH(Table3[[#This Row],[city_name]],tb_SVI[city_name_uf],0),11),".")</f>
        <v>0.56100000000000005</v>
      </c>
      <c r="N1900" s="14">
        <f>_xlfn.PERCENTRANK.INC(Table3[MHDI_tot],Table3[[#This Row],[MHDI_tot]],3)</f>
        <v>8.6999999999999994E-2</v>
      </c>
    </row>
    <row r="1901" spans="1:14" hidden="1" x14ac:dyDescent="0.2">
      <c r="A1901" t="str">
        <f>SVI!F1901</f>
        <v>Aramari/BA</v>
      </c>
      <c r="B1901" t="str">
        <f>INDEX(tb_SVI[],MATCH(Table3[[#This Row],[ibge_cod]],tb_SVI[Município],0),1)</f>
        <v>BA</v>
      </c>
      <c r="C1901" t="str">
        <f>INDEX(tb_SVI[],MATCH(Table3[[#This Row],[city_name]],tb_SVI[city_name_uf],0),3)</f>
        <v>2902203</v>
      </c>
      <c r="D1901" t="s">
        <v>19542</v>
      </c>
      <c r="E1901" s="11">
        <f>INDEX(tb_SVI[],MATCH(Table3[[#This Row],[city_name]],tb_SVI[city_name_uf],0),5)</f>
        <v>11461</v>
      </c>
      <c r="F1901">
        <f>INDEX(tb_MHDI[],MATCH(Table3[[#This Row],[city_name]],tb_MHDI[mun_uf],0),5)</f>
        <v>0.58799999999999997</v>
      </c>
      <c r="G1901">
        <f>INDEX(tb_MHDI[],MATCH(Table3[[#This Row],[city_name]],tb_MHDI[mun_uf],0),6)</f>
        <v>0.56799999999999995</v>
      </c>
      <c r="H1901">
        <f>INDEX(tb_MHDI[],MATCH(Table3[[#This Row],[city_name]],tb_MHDI[mun_uf],0),7)</f>
        <v>0.76100000000000001</v>
      </c>
      <c r="I1901">
        <f>INDEX(tb_MHDI[],MATCH(Table3[[#This Row],[city_name]],tb_MHDI[mun_uf],0),8)</f>
        <v>0.47</v>
      </c>
      <c r="J1901">
        <f>_xlfn.NUMBERVALUE(INDEX(tb_SVI[],MATCH(Table3[[#This Row],[city_name]],tb_SVI[city_name_uf],0),8),".")</f>
        <v>0.53900000000000003</v>
      </c>
      <c r="K1901">
        <f>_xlfn.NUMBERVALUE(INDEX(tb_SVI[],MATCH(Table3[[#This Row],[city_name]],tb_SVI[city_name_uf],0),9),".")</f>
        <v>0.44800000000000001</v>
      </c>
      <c r="L1901">
        <f>_xlfn.NUMBERVALUE(INDEX(tb_SVI[],MATCH(Table3[[#This Row],[city_name]],tb_SVI[city_name_uf],0),10),".")</f>
        <v>0.56999999999999995</v>
      </c>
      <c r="M1901">
        <f>_xlfn.NUMBERVALUE(INDEX(tb_SVI[],MATCH(Table3[[#This Row],[city_name]],tb_SVI[city_name_uf],0),11),".")</f>
        <v>0.59799999999999998</v>
      </c>
      <c r="N1901" s="14">
        <f>_xlfn.PERCENTRANK.INC(Table3[MHDI_tot],Table3[[#This Row],[MHDI_tot]],3)</f>
        <v>0.19700000000000001</v>
      </c>
    </row>
    <row r="1902" spans="1:14" hidden="1" x14ac:dyDescent="0.2">
      <c r="A1902" t="str">
        <f>SVI!F1902</f>
        <v>Araci/BA</v>
      </c>
      <c r="B1902" t="str">
        <f>INDEX(tb_SVI[],MATCH(Table3[[#This Row],[ibge_cod]],tb_SVI[Município],0),1)</f>
        <v>BA</v>
      </c>
      <c r="C1902" t="str">
        <f>INDEX(tb_SVI[],MATCH(Table3[[#This Row],[city_name]],tb_SVI[city_name_uf],0),3)</f>
        <v>2902104</v>
      </c>
      <c r="D1902" t="s">
        <v>19543</v>
      </c>
      <c r="E1902" s="11">
        <f>INDEX(tb_SVI[],MATCH(Table3[[#This Row],[city_name]],tb_SVI[city_name_uf],0),5)</f>
        <v>54648</v>
      </c>
      <c r="F1902">
        <f>INDEX(tb_MHDI[],MATCH(Table3[[#This Row],[city_name]],tb_MHDI[mun_uf],0),5)</f>
        <v>0.53400000000000003</v>
      </c>
      <c r="G1902">
        <f>INDEX(tb_MHDI[],MATCH(Table3[[#This Row],[city_name]],tb_MHDI[mun_uf],0),6)</f>
        <v>0.53400000000000003</v>
      </c>
      <c r="H1902">
        <f>INDEX(tb_MHDI[],MATCH(Table3[[#This Row],[city_name]],tb_MHDI[mun_uf],0),7)</f>
        <v>0.747</v>
      </c>
      <c r="I1902">
        <f>INDEX(tb_MHDI[],MATCH(Table3[[#This Row],[city_name]],tb_MHDI[mun_uf],0),8)</f>
        <v>0.38100000000000001</v>
      </c>
      <c r="J1902">
        <f>_xlfn.NUMBERVALUE(INDEX(tb_SVI[],MATCH(Table3[[#This Row],[city_name]],tb_SVI[city_name_uf],0),8),".")</f>
        <v>0.52500000000000002</v>
      </c>
      <c r="K1902">
        <f>_xlfn.NUMBERVALUE(INDEX(tb_SVI[],MATCH(Table3[[#This Row],[city_name]],tb_SVI[city_name_uf],0),9),".")</f>
        <v>0.28399999999999997</v>
      </c>
      <c r="L1902">
        <f>_xlfn.NUMBERVALUE(INDEX(tb_SVI[],MATCH(Table3[[#This Row],[city_name]],tb_SVI[city_name_uf],0),10),".")</f>
        <v>0.63900000000000001</v>
      </c>
      <c r="M1902">
        <f>_xlfn.NUMBERVALUE(INDEX(tb_SVI[],MATCH(Table3[[#This Row],[city_name]],tb_SVI[city_name_uf],0),11),".")</f>
        <v>0.65200000000000002</v>
      </c>
      <c r="N1902" s="14">
        <f>_xlfn.PERCENTRANK.INC(Table3[MHDI_tot],Table3[[#This Row],[MHDI_tot]],3)</f>
        <v>3.5000000000000003E-2</v>
      </c>
    </row>
    <row r="1903" spans="1:14" hidden="1" x14ac:dyDescent="0.2">
      <c r="A1903" t="str">
        <f>SVI!F1903</f>
        <v>Aracatu/BA</v>
      </c>
      <c r="B1903" t="str">
        <f>INDEX(tb_SVI[],MATCH(Table3[[#This Row],[ibge_cod]],tb_SVI[Município],0),1)</f>
        <v>BA</v>
      </c>
      <c r="C1903" t="str">
        <f>INDEX(tb_SVI[],MATCH(Table3[[#This Row],[city_name]],tb_SVI[city_name_uf],0),3)</f>
        <v>2902005</v>
      </c>
      <c r="D1903" t="s">
        <v>19544</v>
      </c>
      <c r="E1903" s="11">
        <f>INDEX(tb_SVI[],MATCH(Table3[[#This Row],[city_name]],tb_SVI[city_name_uf],0),5)</f>
        <v>13045</v>
      </c>
      <c r="F1903">
        <f>INDEX(tb_MHDI[],MATCH(Table3[[#This Row],[city_name]],tb_MHDI[mun_uf],0),5)</f>
        <v>0.58099999999999996</v>
      </c>
      <c r="G1903">
        <f>INDEX(tb_MHDI[],MATCH(Table3[[#This Row],[city_name]],tb_MHDI[mun_uf],0),6)</f>
        <v>0.59099999999999997</v>
      </c>
      <c r="H1903">
        <f>INDEX(tb_MHDI[],MATCH(Table3[[#This Row],[city_name]],tb_MHDI[mun_uf],0),7)</f>
        <v>0.754</v>
      </c>
      <c r="I1903">
        <f>INDEX(tb_MHDI[],MATCH(Table3[[#This Row],[city_name]],tb_MHDI[mun_uf],0),8)</f>
        <v>0.439</v>
      </c>
      <c r="J1903">
        <f>_xlfn.NUMBERVALUE(INDEX(tb_SVI[],MATCH(Table3[[#This Row],[city_name]],tb_SVI[city_name_uf],0),8),".")</f>
        <v>0.432</v>
      </c>
      <c r="K1903">
        <f>_xlfn.NUMBERVALUE(INDEX(tb_SVI[],MATCH(Table3[[#This Row],[city_name]],tb_SVI[city_name_uf],0),9),".")</f>
        <v>0.28399999999999997</v>
      </c>
      <c r="L1903">
        <f>_xlfn.NUMBERVALUE(INDEX(tb_SVI[],MATCH(Table3[[#This Row],[city_name]],tb_SVI[city_name_uf],0),10),".")</f>
        <v>0.46700000000000003</v>
      </c>
      <c r="M1903">
        <f>_xlfn.NUMBERVALUE(INDEX(tb_SVI[],MATCH(Table3[[#This Row],[city_name]],tb_SVI[city_name_uf],0),11),".")</f>
        <v>0.54600000000000004</v>
      </c>
      <c r="N1903" s="14">
        <f>_xlfn.PERCENTRANK.INC(Table3[MHDI_tot],Table3[[#This Row],[MHDI_tot]],3)</f>
        <v>0.16600000000000001</v>
      </c>
    </row>
    <row r="1904" spans="1:14" hidden="1" x14ac:dyDescent="0.2">
      <c r="A1904" t="str">
        <f>SVI!F1904</f>
        <v>Apuarema/BA</v>
      </c>
      <c r="B1904" t="str">
        <f>INDEX(tb_SVI[],MATCH(Table3[[#This Row],[ibge_cod]],tb_SVI[Município],0),1)</f>
        <v>BA</v>
      </c>
      <c r="C1904" t="str">
        <f>INDEX(tb_SVI[],MATCH(Table3[[#This Row],[city_name]],tb_SVI[city_name_uf],0),3)</f>
        <v>2901957</v>
      </c>
      <c r="D1904" t="s">
        <v>19545</v>
      </c>
      <c r="E1904" s="11">
        <f>INDEX(tb_SVI[],MATCH(Table3[[#This Row],[city_name]],tb_SVI[city_name_uf],0),5)</f>
        <v>7302</v>
      </c>
      <c r="F1904">
        <f>INDEX(tb_MHDI[],MATCH(Table3[[#This Row],[city_name]],tb_MHDI[mun_uf],0),5)</f>
        <v>0.55200000000000005</v>
      </c>
      <c r="G1904">
        <f>INDEX(tb_MHDI[],MATCH(Table3[[#This Row],[city_name]],tb_MHDI[mun_uf],0),6)</f>
        <v>0.55500000000000005</v>
      </c>
      <c r="H1904">
        <f>INDEX(tb_MHDI[],MATCH(Table3[[#This Row],[city_name]],tb_MHDI[mun_uf],0),7)</f>
        <v>0.73499999999999999</v>
      </c>
      <c r="I1904">
        <f>INDEX(tb_MHDI[],MATCH(Table3[[#This Row],[city_name]],tb_MHDI[mun_uf],0),8)</f>
        <v>0.41299999999999998</v>
      </c>
      <c r="J1904">
        <f>_xlfn.NUMBERVALUE(INDEX(tb_SVI[],MATCH(Table3[[#This Row],[city_name]],tb_SVI[city_name_uf],0),8),".")</f>
        <v>0.51100000000000001</v>
      </c>
      <c r="K1904">
        <f>_xlfn.NUMBERVALUE(INDEX(tb_SVI[],MATCH(Table3[[#This Row],[city_name]],tb_SVI[city_name_uf],0),9),".")</f>
        <v>0.27400000000000002</v>
      </c>
      <c r="L1904">
        <f>_xlfn.NUMBERVALUE(INDEX(tb_SVI[],MATCH(Table3[[#This Row],[city_name]],tb_SVI[city_name_uf],0),10),".")</f>
        <v>0.64500000000000002</v>
      </c>
      <c r="M1904">
        <f>_xlfn.NUMBERVALUE(INDEX(tb_SVI[],MATCH(Table3[[#This Row],[city_name]],tb_SVI[city_name_uf],0),11),".")</f>
        <v>0.61499999999999999</v>
      </c>
      <c r="N1904" s="14">
        <f>_xlfn.PERCENTRANK.INC(Table3[MHDI_tot],Table3[[#This Row],[MHDI_tot]],3)</f>
        <v>6.8000000000000005E-2</v>
      </c>
    </row>
    <row r="1905" spans="1:14" hidden="1" x14ac:dyDescent="0.2">
      <c r="A1905" t="str">
        <f>SVI!F1905</f>
        <v>Aporá/BA</v>
      </c>
      <c r="B1905" t="str">
        <f>INDEX(tb_SVI[],MATCH(Table3[[#This Row],[ibge_cod]],tb_SVI[Município],0),1)</f>
        <v>BA</v>
      </c>
      <c r="C1905" t="str">
        <f>INDEX(tb_SVI[],MATCH(Table3[[#This Row],[city_name]],tb_SVI[city_name_uf],0),3)</f>
        <v>2901908</v>
      </c>
      <c r="D1905" t="s">
        <v>19546</v>
      </c>
      <c r="E1905" s="11">
        <f>INDEX(tb_SVI[],MATCH(Table3[[#This Row],[city_name]],tb_SVI[city_name_uf],0),5)</f>
        <v>17788</v>
      </c>
      <c r="F1905">
        <f>INDEX(tb_MHDI[],MATCH(Table3[[#This Row],[city_name]],tb_MHDI[mun_uf],0),5)</f>
        <v>0.54800000000000004</v>
      </c>
      <c r="G1905">
        <f>INDEX(tb_MHDI[],MATCH(Table3[[#This Row],[city_name]],tb_MHDI[mun_uf],0),6)</f>
        <v>0.51600000000000001</v>
      </c>
      <c r="H1905">
        <f>INDEX(tb_MHDI[],MATCH(Table3[[#This Row],[city_name]],tb_MHDI[mun_uf],0),7)</f>
        <v>0.751</v>
      </c>
      <c r="I1905">
        <f>INDEX(tb_MHDI[],MATCH(Table3[[#This Row],[city_name]],tb_MHDI[mun_uf],0),8)</f>
        <v>0.42499999999999999</v>
      </c>
      <c r="J1905">
        <f>_xlfn.NUMBERVALUE(INDEX(tb_SVI[],MATCH(Table3[[#This Row],[city_name]],tb_SVI[city_name_uf],0),8),".")</f>
        <v>0.52200000000000002</v>
      </c>
      <c r="K1905">
        <f>_xlfn.NUMBERVALUE(INDEX(tb_SVI[],MATCH(Table3[[#This Row],[city_name]],tb_SVI[city_name_uf],0),9),".")</f>
        <v>0.36799999999999999</v>
      </c>
      <c r="L1905">
        <f>_xlfn.NUMBERVALUE(INDEX(tb_SVI[],MATCH(Table3[[#This Row],[city_name]],tb_SVI[city_name_uf],0),10),".")</f>
        <v>0.60299999999999998</v>
      </c>
      <c r="M1905">
        <f>_xlfn.NUMBERVALUE(INDEX(tb_SVI[],MATCH(Table3[[#This Row],[city_name]],tb_SVI[city_name_uf],0),11),".")</f>
        <v>0.59599999999999997</v>
      </c>
      <c r="N1905" s="14">
        <f>_xlfn.PERCENTRANK.INC(Table3[MHDI_tot],Table3[[#This Row],[MHDI_tot]],3)</f>
        <v>5.7000000000000002E-2</v>
      </c>
    </row>
    <row r="1906" spans="1:14" hidden="1" x14ac:dyDescent="0.2">
      <c r="A1906" t="str">
        <f>SVI!F1906</f>
        <v>Antônio Gonçalves/BA</v>
      </c>
      <c r="B1906" t="str">
        <f>INDEX(tb_SVI[],MATCH(Table3[[#This Row],[ibge_cod]],tb_SVI[Município],0),1)</f>
        <v>BA</v>
      </c>
      <c r="C1906" t="str">
        <f>INDEX(tb_SVI[],MATCH(Table3[[#This Row],[city_name]],tb_SVI[city_name_uf],0),3)</f>
        <v>2901809</v>
      </c>
      <c r="D1906" t="s">
        <v>19547</v>
      </c>
      <c r="E1906" s="11">
        <f>INDEX(tb_SVI[],MATCH(Table3[[#This Row],[city_name]],tb_SVI[city_name_uf],0),5)</f>
        <v>11878</v>
      </c>
      <c r="F1906">
        <f>INDEX(tb_MHDI[],MATCH(Table3[[#This Row],[city_name]],tb_MHDI[mun_uf],0),5)</f>
        <v>0.59799999999999998</v>
      </c>
      <c r="G1906">
        <f>INDEX(tb_MHDI[],MATCH(Table3[[#This Row],[city_name]],tb_MHDI[mun_uf],0),6)</f>
        <v>0.57999999999999996</v>
      </c>
      <c r="H1906">
        <f>INDEX(tb_MHDI[],MATCH(Table3[[#This Row],[city_name]],tb_MHDI[mun_uf],0),7)</f>
        <v>0.74099999999999999</v>
      </c>
      <c r="I1906">
        <f>INDEX(tb_MHDI[],MATCH(Table3[[#This Row],[city_name]],tb_MHDI[mun_uf],0),8)</f>
        <v>0.498</v>
      </c>
      <c r="J1906">
        <f>_xlfn.NUMBERVALUE(INDEX(tb_SVI[],MATCH(Table3[[#This Row],[city_name]],tb_SVI[city_name_uf],0),8),".")</f>
        <v>0.39100000000000001</v>
      </c>
      <c r="K1906">
        <f>_xlfn.NUMBERVALUE(INDEX(tb_SVI[],MATCH(Table3[[#This Row],[city_name]],tb_SVI[city_name_uf],0),9),".")</f>
        <v>0.25900000000000001</v>
      </c>
      <c r="L1906">
        <f>_xlfn.NUMBERVALUE(INDEX(tb_SVI[],MATCH(Table3[[#This Row],[city_name]],tb_SVI[city_name_uf],0),10),".")</f>
        <v>0.45</v>
      </c>
      <c r="M1906">
        <f>_xlfn.NUMBERVALUE(INDEX(tb_SVI[],MATCH(Table3[[#This Row],[city_name]],tb_SVI[city_name_uf],0),11),".")</f>
        <v>0.46500000000000002</v>
      </c>
      <c r="N1906" s="14">
        <f>_xlfn.PERCENTRANK.INC(Table3[MHDI_tot],Table3[[#This Row],[MHDI_tot]],3)</f>
        <v>0.24199999999999999</v>
      </c>
    </row>
    <row r="1907" spans="1:14" hidden="1" x14ac:dyDescent="0.2">
      <c r="A1907" t="str">
        <f>SVI!F1907</f>
        <v>Antônio Cardoso/BA</v>
      </c>
      <c r="B1907" t="str">
        <f>INDEX(tb_SVI[],MATCH(Table3[[#This Row],[ibge_cod]],tb_SVI[Município],0),1)</f>
        <v>BA</v>
      </c>
      <c r="C1907" t="str">
        <f>INDEX(tb_SVI[],MATCH(Table3[[#This Row],[city_name]],tb_SVI[city_name_uf],0),3)</f>
        <v>2901700</v>
      </c>
      <c r="D1907" t="s">
        <v>19548</v>
      </c>
      <c r="E1907" s="11">
        <f>INDEX(tb_SVI[],MATCH(Table3[[#This Row],[city_name]],tb_SVI[city_name_uf],0),5)</f>
        <v>11677</v>
      </c>
      <c r="F1907">
        <f>INDEX(tb_MHDI[],MATCH(Table3[[#This Row],[city_name]],tb_MHDI[mun_uf],0),5)</f>
        <v>0.56100000000000005</v>
      </c>
      <c r="G1907">
        <f>INDEX(tb_MHDI[],MATCH(Table3[[#This Row],[city_name]],tb_MHDI[mun_uf],0),6)</f>
        <v>0.54400000000000004</v>
      </c>
      <c r="H1907">
        <f>INDEX(tb_MHDI[],MATCH(Table3[[#This Row],[city_name]],tb_MHDI[mun_uf],0),7)</f>
        <v>0.76800000000000002</v>
      </c>
      <c r="I1907">
        <f>INDEX(tb_MHDI[],MATCH(Table3[[#This Row],[city_name]],tb_MHDI[mun_uf],0),8)</f>
        <v>0.42199999999999999</v>
      </c>
      <c r="J1907">
        <f>_xlfn.NUMBERVALUE(INDEX(tb_SVI[],MATCH(Table3[[#This Row],[city_name]],tb_SVI[city_name_uf],0),8),".")</f>
        <v>0.47099999999999997</v>
      </c>
      <c r="K1907">
        <f>_xlfn.NUMBERVALUE(INDEX(tb_SVI[],MATCH(Table3[[#This Row],[city_name]],tb_SVI[city_name_uf],0),9),".")</f>
        <v>0.307</v>
      </c>
      <c r="L1907">
        <f>_xlfn.NUMBERVALUE(INDEX(tb_SVI[],MATCH(Table3[[#This Row],[city_name]],tb_SVI[city_name_uf],0),10),".")</f>
        <v>0.48899999999999999</v>
      </c>
      <c r="M1907">
        <f>_xlfn.NUMBERVALUE(INDEX(tb_SVI[],MATCH(Table3[[#This Row],[city_name]],tb_SVI[city_name_uf],0),11),".")</f>
        <v>0.61599999999999999</v>
      </c>
      <c r="N1907" s="14">
        <f>_xlfn.PERCENTRANK.INC(Table3[MHDI_tot],Table3[[#This Row],[MHDI_tot]],3)</f>
        <v>9.1999999999999998E-2</v>
      </c>
    </row>
    <row r="1908" spans="1:14" hidden="1" x14ac:dyDescent="0.2">
      <c r="A1908" t="str">
        <f>SVI!F1908</f>
        <v>Antas/BA</v>
      </c>
      <c r="B1908" t="str">
        <f>INDEX(tb_SVI[],MATCH(Table3[[#This Row],[ibge_cod]],tb_SVI[Município],0),1)</f>
        <v>BA</v>
      </c>
      <c r="C1908" t="str">
        <f>INDEX(tb_SVI[],MATCH(Table3[[#This Row],[city_name]],tb_SVI[city_name_uf],0),3)</f>
        <v>2901601</v>
      </c>
      <c r="D1908" t="s">
        <v>19549</v>
      </c>
      <c r="E1908" s="11">
        <f>INDEX(tb_SVI[],MATCH(Table3[[#This Row],[city_name]],tb_SVI[city_name_uf],0),5)</f>
        <v>19479</v>
      </c>
      <c r="F1908">
        <f>INDEX(tb_MHDI[],MATCH(Table3[[#This Row],[city_name]],tb_MHDI[mun_uf],0),5)</f>
        <v>0.59199999999999997</v>
      </c>
      <c r="G1908">
        <f>INDEX(tb_MHDI[],MATCH(Table3[[#This Row],[city_name]],tb_MHDI[mun_uf],0),6)</f>
        <v>0.57299999999999995</v>
      </c>
      <c r="H1908">
        <f>INDEX(tb_MHDI[],MATCH(Table3[[#This Row],[city_name]],tb_MHDI[mun_uf],0),7)</f>
        <v>0.73899999999999999</v>
      </c>
      <c r="I1908">
        <f>INDEX(tb_MHDI[],MATCH(Table3[[#This Row],[city_name]],tb_MHDI[mun_uf],0),8)</f>
        <v>0.49099999999999999</v>
      </c>
      <c r="J1908">
        <f>_xlfn.NUMBERVALUE(INDEX(tb_SVI[],MATCH(Table3[[#This Row],[city_name]],tb_SVI[city_name_uf],0),8),".")</f>
        <v>0.42799999999999999</v>
      </c>
      <c r="K1908">
        <f>_xlfn.NUMBERVALUE(INDEX(tb_SVI[],MATCH(Table3[[#This Row],[city_name]],tb_SVI[city_name_uf],0),9),".")</f>
        <v>0.129</v>
      </c>
      <c r="L1908">
        <f>_xlfn.NUMBERVALUE(INDEX(tb_SVI[],MATCH(Table3[[#This Row],[city_name]],tb_SVI[city_name_uf],0),10),".")</f>
        <v>0.53800000000000003</v>
      </c>
      <c r="M1908">
        <f>_xlfn.NUMBERVALUE(INDEX(tb_SVI[],MATCH(Table3[[#This Row],[city_name]],tb_SVI[city_name_uf],0),11),".")</f>
        <v>0.61699999999999999</v>
      </c>
      <c r="N1908" s="14">
        <f>_xlfn.PERCENTRANK.INC(Table3[MHDI_tot],Table3[[#This Row],[MHDI_tot]],3)</f>
        <v>0.214</v>
      </c>
    </row>
    <row r="1909" spans="1:14" hidden="1" x14ac:dyDescent="0.2">
      <c r="A1909" t="str">
        <f>SVI!F1909</f>
        <v>Anguera/BA</v>
      </c>
      <c r="B1909" t="str">
        <f>INDEX(tb_SVI[],MATCH(Table3[[#This Row],[ibge_cod]],tb_SVI[Município],0),1)</f>
        <v>BA</v>
      </c>
      <c r="C1909" t="str">
        <f>INDEX(tb_SVI[],MATCH(Table3[[#This Row],[city_name]],tb_SVI[city_name_uf],0),3)</f>
        <v>2901502</v>
      </c>
      <c r="D1909" t="s">
        <v>19550</v>
      </c>
      <c r="E1909" s="11">
        <f>INDEX(tb_SVI[],MATCH(Table3[[#This Row],[city_name]],tb_SVI[city_name_uf],0),5)</f>
        <v>11297</v>
      </c>
      <c r="F1909">
        <f>INDEX(tb_MHDI[],MATCH(Table3[[#This Row],[city_name]],tb_MHDI[mun_uf],0),5)</f>
        <v>0.58899999999999997</v>
      </c>
      <c r="G1909">
        <f>INDEX(tb_MHDI[],MATCH(Table3[[#This Row],[city_name]],tb_MHDI[mun_uf],0),6)</f>
        <v>0.56499999999999995</v>
      </c>
      <c r="H1909">
        <f>INDEX(tb_MHDI[],MATCH(Table3[[#This Row],[city_name]],tb_MHDI[mun_uf],0),7)</f>
        <v>0.76600000000000001</v>
      </c>
      <c r="I1909">
        <f>INDEX(tb_MHDI[],MATCH(Table3[[#This Row],[city_name]],tb_MHDI[mun_uf],0),8)</f>
        <v>0.47099999999999997</v>
      </c>
      <c r="J1909">
        <f>_xlfn.NUMBERVALUE(INDEX(tb_SVI[],MATCH(Table3[[#This Row],[city_name]],tb_SVI[city_name_uf],0),8),".")</f>
        <v>0.45300000000000001</v>
      </c>
      <c r="K1909">
        <f>_xlfn.NUMBERVALUE(INDEX(tb_SVI[],MATCH(Table3[[#This Row],[city_name]],tb_SVI[city_name_uf],0),9),".")</f>
        <v>0.28100000000000003</v>
      </c>
      <c r="L1909">
        <f>_xlfn.NUMBERVALUE(INDEX(tb_SVI[],MATCH(Table3[[#This Row],[city_name]],tb_SVI[city_name_uf],0),10),".")</f>
        <v>0.46899999999999997</v>
      </c>
      <c r="M1909">
        <f>_xlfn.NUMBERVALUE(INDEX(tb_SVI[],MATCH(Table3[[#This Row],[city_name]],tb_SVI[city_name_uf],0),11),".")</f>
        <v>0.60799999999999998</v>
      </c>
      <c r="N1909" s="14">
        <f>_xlfn.PERCENTRANK.INC(Table3[MHDI_tot],Table3[[#This Row],[MHDI_tot]],3)</f>
        <v>0.20100000000000001</v>
      </c>
    </row>
    <row r="1910" spans="1:14" hidden="1" x14ac:dyDescent="0.2">
      <c r="A1910" t="str">
        <f>SVI!F1910</f>
        <v>Angical/BA</v>
      </c>
      <c r="B1910" t="str">
        <f>INDEX(tb_SVI[],MATCH(Table3[[#This Row],[ibge_cod]],tb_SVI[Município],0),1)</f>
        <v>BA</v>
      </c>
      <c r="C1910" t="str">
        <f>INDEX(tb_SVI[],MATCH(Table3[[#This Row],[city_name]],tb_SVI[city_name_uf],0),3)</f>
        <v>2901403</v>
      </c>
      <c r="D1910" t="s">
        <v>19551</v>
      </c>
      <c r="E1910" s="11">
        <f>INDEX(tb_SVI[],MATCH(Table3[[#This Row],[city_name]],tb_SVI[city_name_uf],0),5)</f>
        <v>13938</v>
      </c>
      <c r="F1910">
        <f>INDEX(tb_MHDI[],MATCH(Table3[[#This Row],[city_name]],tb_MHDI[mun_uf],0),5)</f>
        <v>0.625</v>
      </c>
      <c r="G1910">
        <f>INDEX(tb_MHDI[],MATCH(Table3[[#This Row],[city_name]],tb_MHDI[mun_uf],0),6)</f>
        <v>0.56399999999999995</v>
      </c>
      <c r="H1910">
        <f>INDEX(tb_MHDI[],MATCH(Table3[[#This Row],[city_name]],tb_MHDI[mun_uf],0),7)</f>
        <v>0.77800000000000002</v>
      </c>
      <c r="I1910">
        <f>INDEX(tb_MHDI[],MATCH(Table3[[#This Row],[city_name]],tb_MHDI[mun_uf],0),8)</f>
        <v>0.55600000000000005</v>
      </c>
      <c r="J1910">
        <f>_xlfn.NUMBERVALUE(INDEX(tb_SVI[],MATCH(Table3[[#This Row],[city_name]],tb_SVI[city_name_uf],0),8),".")</f>
        <v>0.39100000000000001</v>
      </c>
      <c r="K1910">
        <f>_xlfn.NUMBERVALUE(INDEX(tb_SVI[],MATCH(Table3[[#This Row],[city_name]],tb_SVI[city_name_uf],0),9),".")</f>
        <v>0.20200000000000001</v>
      </c>
      <c r="L1910">
        <f>_xlfn.NUMBERVALUE(INDEX(tb_SVI[],MATCH(Table3[[#This Row],[city_name]],tb_SVI[city_name_uf],0),10),".")</f>
        <v>0.44</v>
      </c>
      <c r="M1910">
        <f>_xlfn.NUMBERVALUE(INDEX(tb_SVI[],MATCH(Table3[[#This Row],[city_name]],tb_SVI[city_name_uf],0),11),".")</f>
        <v>0.53200000000000003</v>
      </c>
      <c r="N1910" s="14">
        <f>_xlfn.PERCENTRANK.INC(Table3[MHDI_tot],Table3[[#This Row],[MHDI_tot]],3)</f>
        <v>0.35199999999999998</v>
      </c>
    </row>
    <row r="1911" spans="1:14" hidden="1" x14ac:dyDescent="0.2">
      <c r="A1911" t="str">
        <f>SVI!F1911</f>
        <v>Andorinha/BA</v>
      </c>
      <c r="B1911" t="str">
        <f>INDEX(tb_SVI[],MATCH(Table3[[#This Row],[ibge_cod]],tb_SVI[Município],0),1)</f>
        <v>BA</v>
      </c>
      <c r="C1911" t="str">
        <f>INDEX(tb_SVI[],MATCH(Table3[[#This Row],[city_name]],tb_SVI[city_name_uf],0),3)</f>
        <v>2901353</v>
      </c>
      <c r="D1911" t="s">
        <v>19552</v>
      </c>
      <c r="E1911" s="11">
        <f>INDEX(tb_SVI[],MATCH(Table3[[#This Row],[city_name]],tb_SVI[city_name_uf],0),5)</f>
        <v>14503</v>
      </c>
      <c r="F1911">
        <f>INDEX(tb_MHDI[],MATCH(Table3[[#This Row],[city_name]],tb_MHDI[mun_uf],0),5)</f>
        <v>0.58799999999999997</v>
      </c>
      <c r="G1911">
        <f>INDEX(tb_MHDI[],MATCH(Table3[[#This Row],[city_name]],tb_MHDI[mun_uf],0),6)</f>
        <v>0.58599999999999997</v>
      </c>
      <c r="H1911">
        <f>INDEX(tb_MHDI[],MATCH(Table3[[#This Row],[city_name]],tb_MHDI[mun_uf],0),7)</f>
        <v>0.73099999999999998</v>
      </c>
      <c r="I1911">
        <f>INDEX(tb_MHDI[],MATCH(Table3[[#This Row],[city_name]],tb_MHDI[mun_uf],0),8)</f>
        <v>0.47399999999999998</v>
      </c>
      <c r="J1911">
        <f>_xlfn.NUMBERVALUE(INDEX(tb_SVI[],MATCH(Table3[[#This Row],[city_name]],tb_SVI[city_name_uf],0),8),".")</f>
        <v>0.46300000000000002</v>
      </c>
      <c r="K1911">
        <f>_xlfn.NUMBERVALUE(INDEX(tb_SVI[],MATCH(Table3[[#This Row],[city_name]],tb_SVI[city_name_uf],0),9),".")</f>
        <v>0.29299999999999998</v>
      </c>
      <c r="L1911">
        <f>_xlfn.NUMBERVALUE(INDEX(tb_SVI[],MATCH(Table3[[#This Row],[city_name]],tb_SVI[city_name_uf],0),10),".")</f>
        <v>0.56299999999999994</v>
      </c>
      <c r="M1911">
        <f>_xlfn.NUMBERVALUE(INDEX(tb_SVI[],MATCH(Table3[[#This Row],[city_name]],tb_SVI[city_name_uf],0),11),".")</f>
        <v>0.53400000000000003</v>
      </c>
      <c r="N1911" s="14">
        <f>_xlfn.PERCENTRANK.INC(Table3[MHDI_tot],Table3[[#This Row],[MHDI_tot]],3)</f>
        <v>0.19700000000000001</v>
      </c>
    </row>
    <row r="1912" spans="1:14" hidden="1" x14ac:dyDescent="0.2">
      <c r="A1912" t="str">
        <f>SVI!F1912</f>
        <v>Andaraí/BA</v>
      </c>
      <c r="B1912" t="str">
        <f>INDEX(tb_SVI[],MATCH(Table3[[#This Row],[ibge_cod]],tb_SVI[Município],0),1)</f>
        <v>BA</v>
      </c>
      <c r="C1912" t="str">
        <f>INDEX(tb_SVI[],MATCH(Table3[[#This Row],[city_name]],tb_SVI[city_name_uf],0),3)</f>
        <v>2901304</v>
      </c>
      <c r="D1912" t="s">
        <v>19553</v>
      </c>
      <c r="E1912" s="11">
        <f>INDEX(tb_SVI[],MATCH(Table3[[#This Row],[city_name]],tb_SVI[city_name_uf],0),5)</f>
        <v>13132</v>
      </c>
      <c r="F1912">
        <f>INDEX(tb_MHDI[],MATCH(Table3[[#This Row],[city_name]],tb_MHDI[mun_uf],0),5)</f>
        <v>0.55500000000000005</v>
      </c>
      <c r="G1912">
        <f>INDEX(tb_MHDI[],MATCH(Table3[[#This Row],[city_name]],tb_MHDI[mun_uf],0),6)</f>
        <v>0.54</v>
      </c>
      <c r="H1912">
        <f>INDEX(tb_MHDI[],MATCH(Table3[[#This Row],[city_name]],tb_MHDI[mun_uf],0),7)</f>
        <v>0.76400000000000001</v>
      </c>
      <c r="I1912">
        <f>INDEX(tb_MHDI[],MATCH(Table3[[#This Row],[city_name]],tb_MHDI[mun_uf],0),8)</f>
        <v>0.41499999999999998</v>
      </c>
      <c r="J1912">
        <f>_xlfn.NUMBERVALUE(INDEX(tb_SVI[],MATCH(Table3[[#This Row],[city_name]],tb_SVI[city_name_uf],0),8),".")</f>
        <v>0.63700000000000001</v>
      </c>
      <c r="K1912">
        <f>_xlfn.NUMBERVALUE(INDEX(tb_SVI[],MATCH(Table3[[#This Row],[city_name]],tb_SVI[city_name_uf],0),9),".")</f>
        <v>0.53500000000000003</v>
      </c>
      <c r="L1912">
        <f>_xlfn.NUMBERVALUE(INDEX(tb_SVI[],MATCH(Table3[[#This Row],[city_name]],tb_SVI[city_name_uf],0),10),".")</f>
        <v>0.59699999999999998</v>
      </c>
      <c r="M1912">
        <f>_xlfn.NUMBERVALUE(INDEX(tb_SVI[],MATCH(Table3[[#This Row],[city_name]],tb_SVI[city_name_uf],0),11),".")</f>
        <v>0.77900000000000003</v>
      </c>
      <c r="N1912" s="14">
        <f>_xlfn.PERCENTRANK.INC(Table3[MHDI_tot],Table3[[#This Row],[MHDI_tot]],3)</f>
        <v>7.4999999999999997E-2</v>
      </c>
    </row>
    <row r="1913" spans="1:14" hidden="1" x14ac:dyDescent="0.2">
      <c r="A1913" t="str">
        <f>SVI!F1913</f>
        <v>Anagé/BA</v>
      </c>
      <c r="B1913" t="str">
        <f>INDEX(tb_SVI[],MATCH(Table3[[#This Row],[ibge_cod]],tb_SVI[Município],0),1)</f>
        <v>BA</v>
      </c>
      <c r="C1913" t="str">
        <f>INDEX(tb_SVI[],MATCH(Table3[[#This Row],[city_name]],tb_SVI[city_name_uf],0),3)</f>
        <v>2901205</v>
      </c>
      <c r="D1913" t="s">
        <v>19554</v>
      </c>
      <c r="E1913" s="11">
        <f>INDEX(tb_SVI[],MATCH(Table3[[#This Row],[city_name]],tb_SVI[city_name_uf],0),5)</f>
        <v>21607</v>
      </c>
      <c r="F1913">
        <f>INDEX(tb_MHDI[],MATCH(Table3[[#This Row],[city_name]],tb_MHDI[mun_uf],0),5)</f>
        <v>0.54</v>
      </c>
      <c r="G1913">
        <f>INDEX(tb_MHDI[],MATCH(Table3[[#This Row],[city_name]],tb_MHDI[mun_uf],0),6)</f>
        <v>0.54900000000000004</v>
      </c>
      <c r="H1913">
        <f>INDEX(tb_MHDI[],MATCH(Table3[[#This Row],[city_name]],tb_MHDI[mun_uf],0),7)</f>
        <v>0.77100000000000002</v>
      </c>
      <c r="I1913">
        <f>INDEX(tb_MHDI[],MATCH(Table3[[#This Row],[city_name]],tb_MHDI[mun_uf],0),8)</f>
        <v>0.371</v>
      </c>
      <c r="J1913">
        <f>_xlfn.NUMBERVALUE(INDEX(tb_SVI[],MATCH(Table3[[#This Row],[city_name]],tb_SVI[city_name_uf],0),8),".")</f>
        <v>0.52300000000000002</v>
      </c>
      <c r="K1913">
        <f>_xlfn.NUMBERVALUE(INDEX(tb_SVI[],MATCH(Table3[[#This Row],[city_name]],tb_SVI[city_name_uf],0),9),".")</f>
        <v>0.39900000000000002</v>
      </c>
      <c r="L1913">
        <f>_xlfn.NUMBERVALUE(INDEX(tb_SVI[],MATCH(Table3[[#This Row],[city_name]],tb_SVI[city_name_uf],0),10),".")</f>
        <v>0.59699999999999998</v>
      </c>
      <c r="M1913">
        <f>_xlfn.NUMBERVALUE(INDEX(tb_SVI[],MATCH(Table3[[#This Row],[city_name]],tb_SVI[city_name_uf],0),11),".")</f>
        <v>0.57199999999999995</v>
      </c>
      <c r="N1913" s="14">
        <f>_xlfn.PERCENTRANK.INC(Table3[MHDI_tot],Table3[[#This Row],[MHDI_tot]],3)</f>
        <v>4.2000000000000003E-2</v>
      </c>
    </row>
    <row r="1914" spans="1:14" hidden="1" x14ac:dyDescent="0.2">
      <c r="A1914" t="str">
        <f>SVI!F1914</f>
        <v>América Dourada/BA</v>
      </c>
      <c r="B1914" t="str">
        <f>INDEX(tb_SVI[],MATCH(Table3[[#This Row],[ibge_cod]],tb_SVI[Município],0),1)</f>
        <v>BA</v>
      </c>
      <c r="C1914" t="str">
        <f>INDEX(tb_SVI[],MATCH(Table3[[#This Row],[city_name]],tb_SVI[city_name_uf],0),3)</f>
        <v>2901155</v>
      </c>
      <c r="D1914" t="s">
        <v>19555</v>
      </c>
      <c r="E1914" s="11">
        <f>INDEX(tb_SVI[],MATCH(Table3[[#This Row],[city_name]],tb_SVI[city_name_uf],0),5)</f>
        <v>16090</v>
      </c>
      <c r="F1914">
        <f>INDEX(tb_MHDI[],MATCH(Table3[[#This Row],[city_name]],tb_MHDI[mun_uf],0),5)</f>
        <v>0.56100000000000005</v>
      </c>
      <c r="G1914">
        <f>INDEX(tb_MHDI[],MATCH(Table3[[#This Row],[city_name]],tb_MHDI[mun_uf],0),6)</f>
        <v>0.50600000000000001</v>
      </c>
      <c r="H1914">
        <f>INDEX(tb_MHDI[],MATCH(Table3[[#This Row],[city_name]],tb_MHDI[mun_uf],0),7)</f>
        <v>0.751</v>
      </c>
      <c r="I1914">
        <f>INDEX(tb_MHDI[],MATCH(Table3[[#This Row],[city_name]],tb_MHDI[mun_uf],0),8)</f>
        <v>0.46400000000000002</v>
      </c>
      <c r="J1914">
        <f>_xlfn.NUMBERVALUE(INDEX(tb_SVI[],MATCH(Table3[[#This Row],[city_name]],tb_SVI[city_name_uf],0),8),".")</f>
        <v>0.57399999999999995</v>
      </c>
      <c r="K1914">
        <f>_xlfn.NUMBERVALUE(INDEX(tb_SVI[],MATCH(Table3[[#This Row],[city_name]],tb_SVI[city_name_uf],0),9),".")</f>
        <v>0.43099999999999999</v>
      </c>
      <c r="L1914">
        <f>_xlfn.NUMBERVALUE(INDEX(tb_SVI[],MATCH(Table3[[#This Row],[city_name]],tb_SVI[city_name_uf],0),10),".")</f>
        <v>0.64</v>
      </c>
      <c r="M1914">
        <f>_xlfn.NUMBERVALUE(INDEX(tb_SVI[],MATCH(Table3[[#This Row],[city_name]],tb_SVI[city_name_uf],0),11),".")</f>
        <v>0.65100000000000002</v>
      </c>
      <c r="N1914" s="14">
        <f>_xlfn.PERCENTRANK.INC(Table3[MHDI_tot],Table3[[#This Row],[MHDI_tot]],3)</f>
        <v>9.1999999999999998E-2</v>
      </c>
    </row>
    <row r="1915" spans="1:14" hidden="1" x14ac:dyDescent="0.2">
      <c r="A1915" t="str">
        <f>SVI!F2399</f>
        <v>Catas Altas da Noruega/MG</v>
      </c>
      <c r="B1915" t="str">
        <f>INDEX(tb_SVI[],MATCH(Table3[[#This Row],[ibge_cod]],tb_SVI[Município],0),1)</f>
        <v>MG</v>
      </c>
      <c r="C1915" t="str">
        <f>INDEX(tb_SVI[],MATCH(Table3[[#This Row],[city_name]],tb_SVI[city_name_uf],0),3)</f>
        <v>3115409</v>
      </c>
      <c r="D1915" t="s">
        <v>20037</v>
      </c>
      <c r="E1915" s="11">
        <f>INDEX(tb_SVI[],MATCH(Table3[[#This Row],[city_name]],tb_SVI[city_name_uf],0),5)</f>
        <v>3653</v>
      </c>
      <c r="F1915">
        <f>INDEX(tb_MHDI[],MATCH(Table3[[#This Row],[city_name]],tb_MHDI[mun_uf],0),5)</f>
        <v>0.6</v>
      </c>
      <c r="G1915">
        <f>INDEX(tb_MHDI[],MATCH(Table3[[#This Row],[city_name]],tb_MHDI[mun_uf],0),6)</f>
        <v>0.58799999999999997</v>
      </c>
      <c r="H1915">
        <f>INDEX(tb_MHDI[],MATCH(Table3[[#This Row],[city_name]],tb_MHDI[mun_uf],0),7)</f>
        <v>0.79900000000000004</v>
      </c>
      <c r="I1915">
        <f>INDEX(tb_MHDI[],MATCH(Table3[[#This Row],[city_name]],tb_MHDI[mun_uf],0),8)</f>
        <v>0.46</v>
      </c>
      <c r="J1915">
        <f>_xlfn.NUMBERVALUE(INDEX(tb_SVI[],MATCH(Table3[[#This Row],[city_name]],tb_SVI[city_name_uf],0),8),".")</f>
        <v>0.38800000000000001</v>
      </c>
      <c r="K1915">
        <f>_xlfn.NUMBERVALUE(INDEX(tb_SVI[],MATCH(Table3[[#This Row],[city_name]],tb_SVI[city_name_uf],0),9),".")</f>
        <v>0.24399999999999999</v>
      </c>
      <c r="L1915">
        <f>_xlfn.NUMBERVALUE(INDEX(tb_SVI[],MATCH(Table3[[#This Row],[city_name]],tb_SVI[city_name_uf],0),10),".")</f>
        <v>0.38400000000000001</v>
      </c>
      <c r="M1915">
        <f>_xlfn.NUMBERVALUE(INDEX(tb_SVI[],MATCH(Table3[[#This Row],[city_name]],tb_SVI[city_name_uf],0),11),".")</f>
        <v>0.53500000000000003</v>
      </c>
      <c r="N1915" s="14">
        <f>_xlfn.PERCENTRANK.INC(Table3[MHDI_tot],Table3[[#This Row],[MHDI_tot]],3)</f>
        <v>0.251</v>
      </c>
    </row>
    <row r="1916" spans="1:14" hidden="1" x14ac:dyDescent="0.2">
      <c r="A1916" t="str">
        <f>SVI!F1916</f>
        <v>Amargosa/BA</v>
      </c>
      <c r="B1916" t="str">
        <f>INDEX(tb_SVI[],MATCH(Table3[[#This Row],[ibge_cod]],tb_SVI[Município],0),1)</f>
        <v>BA</v>
      </c>
      <c r="C1916" t="str">
        <f>INDEX(tb_SVI[],MATCH(Table3[[#This Row],[city_name]],tb_SVI[city_name_uf],0),3)</f>
        <v>2901007</v>
      </c>
      <c r="D1916" t="s">
        <v>19557</v>
      </c>
      <c r="E1916" s="11">
        <f>INDEX(tb_SVI[],MATCH(Table3[[#This Row],[city_name]],tb_SVI[city_name_uf],0),5)</f>
        <v>37441</v>
      </c>
      <c r="F1916">
        <f>INDEX(tb_MHDI[],MATCH(Table3[[#This Row],[city_name]],tb_MHDI[mun_uf],0),5)</f>
        <v>0.625</v>
      </c>
      <c r="G1916">
        <f>INDEX(tb_MHDI[],MATCH(Table3[[#This Row],[city_name]],tb_MHDI[mun_uf],0),6)</f>
        <v>0.61599999999999999</v>
      </c>
      <c r="H1916">
        <f>INDEX(tb_MHDI[],MATCH(Table3[[#This Row],[city_name]],tb_MHDI[mun_uf],0),7)</f>
        <v>0.80700000000000005</v>
      </c>
      <c r="I1916">
        <f>INDEX(tb_MHDI[],MATCH(Table3[[#This Row],[city_name]],tb_MHDI[mun_uf],0),8)</f>
        <v>0.49199999999999999</v>
      </c>
      <c r="J1916">
        <f>_xlfn.NUMBERVALUE(INDEX(tb_SVI[],MATCH(Table3[[#This Row],[city_name]],tb_SVI[city_name_uf],0),8),".")</f>
        <v>0.38500000000000001</v>
      </c>
      <c r="K1916">
        <f>_xlfn.NUMBERVALUE(INDEX(tb_SVI[],MATCH(Table3[[#This Row],[city_name]],tb_SVI[city_name_uf],0),9),".")</f>
        <v>0.14499999999999999</v>
      </c>
      <c r="L1916">
        <f>_xlfn.NUMBERVALUE(INDEX(tb_SVI[],MATCH(Table3[[#This Row],[city_name]],tb_SVI[city_name_uf],0),10),".")</f>
        <v>0.42799999999999999</v>
      </c>
      <c r="M1916">
        <f>_xlfn.NUMBERVALUE(INDEX(tb_SVI[],MATCH(Table3[[#This Row],[city_name]],tb_SVI[city_name_uf],0),11),".")</f>
        <v>0.58099999999999996</v>
      </c>
      <c r="N1916" s="14">
        <f>_xlfn.PERCENTRANK.INC(Table3[MHDI_tot],Table3[[#This Row],[MHDI_tot]],3)</f>
        <v>0.35199999999999998</v>
      </c>
    </row>
    <row r="1917" spans="1:14" hidden="1" x14ac:dyDescent="0.2">
      <c r="A1917" t="str">
        <f>SVI!F1917</f>
        <v>Almadina/BA</v>
      </c>
      <c r="B1917" t="str">
        <f>INDEX(tb_SVI[],MATCH(Table3[[#This Row],[ibge_cod]],tb_SVI[Município],0),1)</f>
        <v>BA</v>
      </c>
      <c r="C1917" t="str">
        <f>INDEX(tb_SVI[],MATCH(Table3[[#This Row],[city_name]],tb_SVI[city_name_uf],0),3)</f>
        <v>2900900</v>
      </c>
      <c r="D1917" t="s">
        <v>19558</v>
      </c>
      <c r="E1917" s="11">
        <f>INDEX(tb_SVI[],MATCH(Table3[[#This Row],[city_name]],tb_SVI[city_name_uf],0),5)</f>
        <v>5366</v>
      </c>
      <c r="F1917">
        <f>INDEX(tb_MHDI[],MATCH(Table3[[#This Row],[city_name]],tb_MHDI[mun_uf],0),5)</f>
        <v>0.56299999999999994</v>
      </c>
      <c r="G1917">
        <f>INDEX(tb_MHDI[],MATCH(Table3[[#This Row],[city_name]],tb_MHDI[mun_uf],0),6)</f>
        <v>0.56299999999999994</v>
      </c>
      <c r="H1917">
        <f>INDEX(tb_MHDI[],MATCH(Table3[[#This Row],[city_name]],tb_MHDI[mun_uf],0),7)</f>
        <v>0.751</v>
      </c>
      <c r="I1917">
        <f>INDEX(tb_MHDI[],MATCH(Table3[[#This Row],[city_name]],tb_MHDI[mun_uf],0),8)</f>
        <v>0.42099999999999999</v>
      </c>
      <c r="J1917">
        <f>_xlfn.NUMBERVALUE(INDEX(tb_SVI[],MATCH(Table3[[#This Row],[city_name]],tb_SVI[city_name_uf],0),8),".")</f>
        <v>0.49199999999999999</v>
      </c>
      <c r="K1917">
        <f>_xlfn.NUMBERVALUE(INDEX(tb_SVI[],MATCH(Table3[[#This Row],[city_name]],tb_SVI[city_name_uf],0),9),".")</f>
        <v>0.17199999999999999</v>
      </c>
      <c r="L1917">
        <f>_xlfn.NUMBERVALUE(INDEX(tb_SVI[],MATCH(Table3[[#This Row],[city_name]],tb_SVI[city_name_uf],0),10),".")</f>
        <v>0.64400000000000002</v>
      </c>
      <c r="M1917">
        <f>_xlfn.NUMBERVALUE(INDEX(tb_SVI[],MATCH(Table3[[#This Row],[city_name]],tb_SVI[city_name_uf],0),11),".")</f>
        <v>0.65900000000000003</v>
      </c>
      <c r="N1917" s="14">
        <f>_xlfn.PERCENTRANK.INC(Table3[MHDI_tot],Table3[[#This Row],[MHDI_tot]],3)</f>
        <v>0.10100000000000001</v>
      </c>
    </row>
    <row r="1918" spans="1:14" hidden="1" x14ac:dyDescent="0.2">
      <c r="A1918" t="str">
        <f>SVI!F1918</f>
        <v>Vera Cruz/BA</v>
      </c>
      <c r="B1918" t="str">
        <f>INDEX(tb_SVI[],MATCH(Table3[[#This Row],[ibge_cod]],tb_SVI[Município],0),1)</f>
        <v>BA</v>
      </c>
      <c r="C1918" t="str">
        <f>INDEX(tb_SVI[],MATCH(Table3[[#This Row],[city_name]],tb_SVI[city_name_uf],0),3)</f>
        <v>2933208</v>
      </c>
      <c r="D1918" t="s">
        <v>19559</v>
      </c>
      <c r="E1918" s="11">
        <f>INDEX(tb_SVI[],MATCH(Table3[[#This Row],[city_name]],tb_SVI[city_name_uf],0),5)</f>
        <v>43716</v>
      </c>
      <c r="F1918">
        <f>INDEX(tb_MHDI[],MATCH(Table3[[#This Row],[city_name]],tb_MHDI[mun_uf],0),5)</f>
        <v>0.64500000000000002</v>
      </c>
      <c r="G1918">
        <f>INDEX(tb_MHDI[],MATCH(Table3[[#This Row],[city_name]],tb_MHDI[mun_uf],0),6)</f>
        <v>0.63200000000000001</v>
      </c>
      <c r="H1918">
        <f>INDEX(tb_MHDI[],MATCH(Table3[[#This Row],[city_name]],tb_MHDI[mun_uf],0),7)</f>
        <v>0.81699999999999995</v>
      </c>
      <c r="I1918">
        <f>INDEX(tb_MHDI[],MATCH(Table3[[#This Row],[city_name]],tb_MHDI[mun_uf],0),8)</f>
        <v>0.52</v>
      </c>
      <c r="J1918">
        <f>_xlfn.NUMBERVALUE(INDEX(tb_SVI[],MATCH(Table3[[#This Row],[city_name]],tb_SVI[city_name_uf],0),8),".")</f>
        <v>0.40300000000000002</v>
      </c>
      <c r="K1918">
        <f>_xlfn.NUMBERVALUE(INDEX(tb_SVI[],MATCH(Table3[[#This Row],[city_name]],tb_SVI[city_name_uf],0),9),".")</f>
        <v>0.36499999999999999</v>
      </c>
      <c r="L1918">
        <f>_xlfn.NUMBERVALUE(INDEX(tb_SVI[],MATCH(Table3[[#This Row],[city_name]],tb_SVI[city_name_uf],0),10),".")</f>
        <v>0.39500000000000002</v>
      </c>
      <c r="M1918">
        <f>_xlfn.NUMBERVALUE(INDEX(tb_SVI[],MATCH(Table3[[#This Row],[city_name]],tb_SVI[city_name_uf],0),11),".")</f>
        <v>0.45</v>
      </c>
      <c r="N1918" s="14">
        <f>_xlfn.PERCENTRANK.INC(Table3[MHDI_tot],Table3[[#This Row],[MHDI_tot]],3)</f>
        <v>0.42099999999999999</v>
      </c>
    </row>
    <row r="1919" spans="1:14" hidden="1" x14ac:dyDescent="0.2">
      <c r="A1919" t="str">
        <f>SVI!F1919</f>
        <v>São Sebastião do Passé/BA</v>
      </c>
      <c r="B1919" t="str">
        <f>INDEX(tb_SVI[],MATCH(Table3[[#This Row],[ibge_cod]],tb_SVI[Município],0),1)</f>
        <v>BA</v>
      </c>
      <c r="C1919" t="str">
        <f>INDEX(tb_SVI[],MATCH(Table3[[#This Row],[city_name]],tb_SVI[city_name_uf],0),3)</f>
        <v>2929503</v>
      </c>
      <c r="D1919" t="s">
        <v>19560</v>
      </c>
      <c r="E1919" s="11">
        <f>INDEX(tb_SVI[],MATCH(Table3[[#This Row],[city_name]],tb_SVI[city_name_uf],0),5)</f>
        <v>44430</v>
      </c>
      <c r="F1919">
        <f>INDEX(tb_MHDI[],MATCH(Table3[[#This Row],[city_name]],tb_MHDI[mun_uf],0),5)</f>
        <v>0.65700000000000003</v>
      </c>
      <c r="G1919">
        <f>INDEX(tb_MHDI[],MATCH(Table3[[#This Row],[city_name]],tb_MHDI[mun_uf],0),6)</f>
        <v>0.63300000000000001</v>
      </c>
      <c r="H1919">
        <f>INDEX(tb_MHDI[],MATCH(Table3[[#This Row],[city_name]],tb_MHDI[mun_uf],0),7)</f>
        <v>0.81200000000000006</v>
      </c>
      <c r="I1919">
        <f>INDEX(tb_MHDI[],MATCH(Table3[[#This Row],[city_name]],tb_MHDI[mun_uf],0),8)</f>
        <v>0.55100000000000005</v>
      </c>
      <c r="J1919">
        <f>_xlfn.NUMBERVALUE(INDEX(tb_SVI[],MATCH(Table3[[#This Row],[city_name]],tb_SVI[city_name_uf],0),8),".")</f>
        <v>0.46800000000000003</v>
      </c>
      <c r="K1919">
        <f>_xlfn.NUMBERVALUE(INDEX(tb_SVI[],MATCH(Table3[[#This Row],[city_name]],tb_SVI[city_name_uf],0),9),".")</f>
        <v>0.432</v>
      </c>
      <c r="L1919">
        <f>_xlfn.NUMBERVALUE(INDEX(tb_SVI[],MATCH(Table3[[#This Row],[city_name]],tb_SVI[city_name_uf],0),10),".")</f>
        <v>0.45900000000000002</v>
      </c>
      <c r="M1919">
        <f>_xlfn.NUMBERVALUE(INDEX(tb_SVI[],MATCH(Table3[[#This Row],[city_name]],tb_SVI[city_name_uf],0),11),".")</f>
        <v>0.51400000000000001</v>
      </c>
      <c r="N1919" s="14">
        <f>_xlfn.PERCENTRANK.INC(Table3[MHDI_tot],Table3[[#This Row],[MHDI_tot]],3)</f>
        <v>0.46300000000000002</v>
      </c>
    </row>
    <row r="1920" spans="1:14" hidden="1" x14ac:dyDescent="0.2">
      <c r="A1920" t="str">
        <f>SVI!F1920</f>
        <v>São Francisco do Conde/BA</v>
      </c>
      <c r="B1920" t="str">
        <f>INDEX(tb_SVI[],MATCH(Table3[[#This Row],[ibge_cod]],tb_SVI[Município],0),1)</f>
        <v>BA</v>
      </c>
      <c r="C1920" t="str">
        <f>INDEX(tb_SVI[],MATCH(Table3[[#This Row],[city_name]],tb_SVI[city_name_uf],0),3)</f>
        <v>2929206</v>
      </c>
      <c r="D1920" t="s">
        <v>19561</v>
      </c>
      <c r="E1920" s="11">
        <f>INDEX(tb_SVI[],MATCH(Table3[[#This Row],[city_name]],tb_SVI[city_name_uf],0),5)</f>
        <v>40245</v>
      </c>
      <c r="F1920">
        <f>INDEX(tb_MHDI[],MATCH(Table3[[#This Row],[city_name]],tb_MHDI[mun_uf],0),5)</f>
        <v>0.67400000000000004</v>
      </c>
      <c r="G1920">
        <f>INDEX(tb_MHDI[],MATCH(Table3[[#This Row],[city_name]],tb_MHDI[mun_uf],0),6)</f>
        <v>0.64100000000000001</v>
      </c>
      <c r="H1920">
        <f>INDEX(tb_MHDI[],MATCH(Table3[[#This Row],[city_name]],tb_MHDI[mun_uf],0),7)</f>
        <v>0.81200000000000006</v>
      </c>
      <c r="I1920">
        <f>INDEX(tb_MHDI[],MATCH(Table3[[#This Row],[city_name]],tb_MHDI[mun_uf],0),8)</f>
        <v>0.58699999999999997</v>
      </c>
      <c r="J1920">
        <f>_xlfn.NUMBERVALUE(INDEX(tb_SVI[],MATCH(Table3[[#This Row],[city_name]],tb_SVI[city_name_uf],0),8),".")</f>
        <v>0.376</v>
      </c>
      <c r="K1920">
        <f>_xlfn.NUMBERVALUE(INDEX(tb_SVI[],MATCH(Table3[[#This Row],[city_name]],tb_SVI[city_name_uf],0),9),".")</f>
        <v>0.222</v>
      </c>
      <c r="L1920">
        <f>_xlfn.NUMBERVALUE(INDEX(tb_SVI[],MATCH(Table3[[#This Row],[city_name]],tb_SVI[city_name_uf],0),10),".")</f>
        <v>0.42299999999999999</v>
      </c>
      <c r="M1920">
        <f>_xlfn.NUMBERVALUE(INDEX(tb_SVI[],MATCH(Table3[[#This Row],[city_name]],tb_SVI[city_name_uf],0),11),".")</f>
        <v>0.48399999999999999</v>
      </c>
      <c r="N1920" s="14">
        <f>_xlfn.PERCENTRANK.INC(Table3[MHDI_tot],Table3[[#This Row],[MHDI_tot]],3)</f>
        <v>0.53300000000000003</v>
      </c>
    </row>
    <row r="1921" spans="1:14" hidden="1" x14ac:dyDescent="0.2">
      <c r="A1921" t="str">
        <f>SVI!F1921</f>
        <v>Simões Filho/BA</v>
      </c>
      <c r="B1921" t="str">
        <f>INDEX(tb_SVI[],MATCH(Table3[[#This Row],[ibge_cod]],tb_SVI[Município],0),1)</f>
        <v>BA</v>
      </c>
      <c r="C1921" t="str">
        <f>INDEX(tb_SVI[],MATCH(Table3[[#This Row],[city_name]],tb_SVI[city_name_uf],0),3)</f>
        <v>2930709</v>
      </c>
      <c r="D1921" t="s">
        <v>19562</v>
      </c>
      <c r="E1921" s="11">
        <f>INDEX(tb_SVI[],MATCH(Table3[[#This Row],[city_name]],tb_SVI[city_name_uf],0),5)</f>
        <v>135783</v>
      </c>
      <c r="F1921">
        <f>INDEX(tb_MHDI[],MATCH(Table3[[#This Row],[city_name]],tb_MHDI[mun_uf],0),5)</f>
        <v>0.67500000000000004</v>
      </c>
      <c r="G1921">
        <f>INDEX(tb_MHDI[],MATCH(Table3[[#This Row],[city_name]],tb_MHDI[mun_uf],0),6)</f>
        <v>0.64100000000000001</v>
      </c>
      <c r="H1921">
        <f>INDEX(tb_MHDI[],MATCH(Table3[[#This Row],[city_name]],tb_MHDI[mun_uf],0),7)</f>
        <v>0.81299999999999994</v>
      </c>
      <c r="I1921">
        <f>INDEX(tb_MHDI[],MATCH(Table3[[#This Row],[city_name]],tb_MHDI[mun_uf],0),8)</f>
        <v>0.59099999999999997</v>
      </c>
      <c r="J1921">
        <f>_xlfn.NUMBERVALUE(INDEX(tb_SVI[],MATCH(Table3[[#This Row],[city_name]],tb_SVI[city_name_uf],0),8),".")</f>
        <v>0.42899999999999999</v>
      </c>
      <c r="K1921">
        <f>_xlfn.NUMBERVALUE(INDEX(tb_SVI[],MATCH(Table3[[#This Row],[city_name]],tb_SVI[city_name_uf],0),9),".")</f>
        <v>0.442</v>
      </c>
      <c r="L1921">
        <f>_xlfn.NUMBERVALUE(INDEX(tb_SVI[],MATCH(Table3[[#This Row],[city_name]],tb_SVI[city_name_uf],0),10),".")</f>
        <v>0.39100000000000001</v>
      </c>
      <c r="M1921">
        <f>_xlfn.NUMBERVALUE(INDEX(tb_SVI[],MATCH(Table3[[#This Row],[city_name]],tb_SVI[city_name_uf],0),11),".")</f>
        <v>0.45400000000000001</v>
      </c>
      <c r="N1921" s="14">
        <f>_xlfn.PERCENTRANK.INC(Table3[MHDI_tot],Table3[[#This Row],[MHDI_tot]],3)</f>
        <v>0.53700000000000003</v>
      </c>
    </row>
    <row r="1922" spans="1:14" hidden="1" x14ac:dyDescent="0.2">
      <c r="A1922" t="str">
        <f>SVI!F1922</f>
        <v>Salvador/BA</v>
      </c>
      <c r="B1922" t="str">
        <f>INDEX(tb_SVI[],MATCH(Table3[[#This Row],[ibge_cod]],tb_SVI[Município],0),1)</f>
        <v>BA</v>
      </c>
      <c r="C1922" t="str">
        <f>INDEX(tb_SVI[],MATCH(Table3[[#This Row],[city_name]],tb_SVI[city_name_uf],0),3)</f>
        <v>2927408</v>
      </c>
      <c r="D1922" t="s">
        <v>19563</v>
      </c>
      <c r="E1922" s="11">
        <f>INDEX(tb_SVI[],MATCH(Table3[[#This Row],[city_name]],tb_SVI[city_name_uf],0),5)</f>
        <v>2886698</v>
      </c>
      <c r="F1922">
        <f>INDEX(tb_MHDI[],MATCH(Table3[[#This Row],[city_name]],tb_MHDI[mun_uf],0),5)</f>
        <v>0.75900000000000001</v>
      </c>
      <c r="G1922">
        <f>INDEX(tb_MHDI[],MATCH(Table3[[#This Row],[city_name]],tb_MHDI[mun_uf],0),6)</f>
        <v>0.77200000000000002</v>
      </c>
      <c r="H1922">
        <f>INDEX(tb_MHDI[],MATCH(Table3[[#This Row],[city_name]],tb_MHDI[mun_uf],0),7)</f>
        <v>0.83499999999999996</v>
      </c>
      <c r="I1922">
        <f>INDEX(tb_MHDI[],MATCH(Table3[[#This Row],[city_name]],tb_MHDI[mun_uf],0),8)</f>
        <v>0.67900000000000005</v>
      </c>
      <c r="J1922">
        <f>_xlfn.NUMBERVALUE(INDEX(tb_SVI[],MATCH(Table3[[#This Row],[city_name]],tb_SVI[city_name_uf],0),8),".")</f>
        <v>0.35</v>
      </c>
      <c r="K1922">
        <f>_xlfn.NUMBERVALUE(INDEX(tb_SVI[],MATCH(Table3[[#This Row],[city_name]],tb_SVI[city_name_uf],0),9),".")</f>
        <v>0.42599999999999999</v>
      </c>
      <c r="L1922">
        <f>_xlfn.NUMBERVALUE(INDEX(tb_SVI[],MATCH(Table3[[#This Row],[city_name]],tb_SVI[city_name_uf],0),10),".")</f>
        <v>0.3</v>
      </c>
      <c r="M1922">
        <f>_xlfn.NUMBERVALUE(INDEX(tb_SVI[],MATCH(Table3[[#This Row],[city_name]],tb_SVI[city_name_uf],0),11),".")</f>
        <v>0.32400000000000001</v>
      </c>
      <c r="N1922" s="14">
        <f>_xlfn.PERCENTRANK.INC(Table3[MHDI_tot],Table3[[#This Row],[MHDI_tot]],3)</f>
        <v>0.92800000000000005</v>
      </c>
    </row>
    <row r="1923" spans="1:14" hidden="1" x14ac:dyDescent="0.2">
      <c r="A1923" t="str">
        <f>SVI!F2609</f>
        <v>Itinga/MG</v>
      </c>
      <c r="B1923" t="str">
        <f>INDEX(tb_SVI[],MATCH(Table3[[#This Row],[ibge_cod]],tb_SVI[Município],0),1)</f>
        <v>MG</v>
      </c>
      <c r="C1923" t="str">
        <f>INDEX(tb_SVI[],MATCH(Table3[[#This Row],[city_name]],tb_SVI[city_name_uf],0),3)</f>
        <v>3134004</v>
      </c>
      <c r="D1923" t="s">
        <v>20246</v>
      </c>
      <c r="E1923" s="11">
        <f>INDEX(tb_SVI[],MATCH(Table3[[#This Row],[city_name]],tb_SVI[city_name_uf],0),5)</f>
        <v>15022</v>
      </c>
      <c r="F1923">
        <f>INDEX(tb_MHDI[],MATCH(Table3[[#This Row],[city_name]],tb_MHDI[mun_uf],0),5)</f>
        <v>0.6</v>
      </c>
      <c r="G1923">
        <f>INDEX(tb_MHDI[],MATCH(Table3[[#This Row],[city_name]],tb_MHDI[mun_uf],0),6)</f>
        <v>0.55900000000000005</v>
      </c>
      <c r="H1923">
        <f>INDEX(tb_MHDI[],MATCH(Table3[[#This Row],[city_name]],tb_MHDI[mun_uf],0),7)</f>
        <v>0.79700000000000004</v>
      </c>
      <c r="I1923">
        <f>INDEX(tb_MHDI[],MATCH(Table3[[#This Row],[city_name]],tb_MHDI[mun_uf],0),8)</f>
        <v>0.48399999999999999</v>
      </c>
      <c r="J1923">
        <f>_xlfn.NUMBERVALUE(INDEX(tb_SVI[],MATCH(Table3[[#This Row],[city_name]],tb_SVI[city_name_uf],0),8),".")</f>
        <v>0.46200000000000002</v>
      </c>
      <c r="K1923">
        <f>_xlfn.NUMBERVALUE(INDEX(tb_SVI[],MATCH(Table3[[#This Row],[city_name]],tb_SVI[city_name_uf],0),9),".")</f>
        <v>0.27700000000000002</v>
      </c>
      <c r="L1923">
        <f>_xlfn.NUMBERVALUE(INDEX(tb_SVI[],MATCH(Table3[[#This Row],[city_name]],tb_SVI[city_name_uf],0),10),".")</f>
        <v>0.47099999999999997</v>
      </c>
      <c r="M1923">
        <f>_xlfn.NUMBERVALUE(INDEX(tb_SVI[],MATCH(Table3[[#This Row],[city_name]],tb_SVI[city_name_uf],0),11),".")</f>
        <v>0.63900000000000001</v>
      </c>
      <c r="N1923" s="14">
        <f>_xlfn.PERCENTRANK.INC(Table3[MHDI_tot],Table3[[#This Row],[MHDI_tot]],3)</f>
        <v>0.251</v>
      </c>
    </row>
    <row r="1924" spans="1:14" hidden="1" x14ac:dyDescent="0.2">
      <c r="A1924" t="str">
        <f>SVI!F1924</f>
        <v>Mata de São João/BA</v>
      </c>
      <c r="B1924" t="str">
        <f>INDEX(tb_SVI[],MATCH(Table3[[#This Row],[ibge_cod]],tb_SVI[Município],0),1)</f>
        <v>BA</v>
      </c>
      <c r="C1924" t="str">
        <f>INDEX(tb_SVI[],MATCH(Table3[[#This Row],[city_name]],tb_SVI[city_name_uf],0),3)</f>
        <v>2921005</v>
      </c>
      <c r="D1924" t="s">
        <v>19565</v>
      </c>
      <c r="E1924" s="11">
        <f>INDEX(tb_SVI[],MATCH(Table3[[#This Row],[city_name]],tb_SVI[city_name_uf],0),5)</f>
        <v>47126</v>
      </c>
      <c r="F1924">
        <f>INDEX(tb_MHDI[],MATCH(Table3[[#This Row],[city_name]],tb_MHDI[mun_uf],0),5)</f>
        <v>0.66800000000000004</v>
      </c>
      <c r="G1924">
        <f>INDEX(tb_MHDI[],MATCH(Table3[[#This Row],[city_name]],tb_MHDI[mun_uf],0),6)</f>
        <v>0.64800000000000002</v>
      </c>
      <c r="H1924">
        <f>INDEX(tb_MHDI[],MATCH(Table3[[#This Row],[city_name]],tb_MHDI[mun_uf],0),7)</f>
        <v>0.81799999999999995</v>
      </c>
      <c r="I1924">
        <f>INDEX(tb_MHDI[],MATCH(Table3[[#This Row],[city_name]],tb_MHDI[mun_uf],0),8)</f>
        <v>0.56200000000000006</v>
      </c>
      <c r="J1924">
        <f>_xlfn.NUMBERVALUE(INDEX(tb_SVI[],MATCH(Table3[[#This Row],[city_name]],tb_SVI[city_name_uf],0),8),".")</f>
        <v>0.42399999999999999</v>
      </c>
      <c r="K1924">
        <f>_xlfn.NUMBERVALUE(INDEX(tb_SVI[],MATCH(Table3[[#This Row],[city_name]],tb_SVI[city_name_uf],0),9),".")</f>
        <v>0.374</v>
      </c>
      <c r="L1924">
        <f>_xlfn.NUMBERVALUE(INDEX(tb_SVI[],MATCH(Table3[[#This Row],[city_name]],tb_SVI[city_name_uf],0),10),".")</f>
        <v>0.443</v>
      </c>
      <c r="M1924">
        <f>_xlfn.NUMBERVALUE(INDEX(tb_SVI[],MATCH(Table3[[#This Row],[city_name]],tb_SVI[city_name_uf],0),11),".")</f>
        <v>0.45600000000000002</v>
      </c>
      <c r="N1924" s="14">
        <f>_xlfn.PERCENTRANK.INC(Table3[MHDI_tot],Table3[[#This Row],[MHDI_tot]],3)</f>
        <v>0.50800000000000001</v>
      </c>
    </row>
    <row r="1925" spans="1:14" hidden="1" x14ac:dyDescent="0.2">
      <c r="A1925" t="str">
        <f>SVI!F1925</f>
        <v>Madre de Deus/BA</v>
      </c>
      <c r="B1925" t="str">
        <f>INDEX(tb_SVI[],MATCH(Table3[[#This Row],[ibge_cod]],tb_SVI[Município],0),1)</f>
        <v>BA</v>
      </c>
      <c r="C1925" t="str">
        <f>INDEX(tb_SVI[],MATCH(Table3[[#This Row],[city_name]],tb_SVI[city_name_uf],0),3)</f>
        <v>2919926</v>
      </c>
      <c r="D1925" t="s">
        <v>19566</v>
      </c>
      <c r="E1925" s="11">
        <f>INDEX(tb_SVI[],MATCH(Table3[[#This Row],[city_name]],tb_SVI[city_name_uf],0),5)</f>
        <v>21432</v>
      </c>
      <c r="F1925">
        <f>INDEX(tb_MHDI[],MATCH(Table3[[#This Row],[city_name]],tb_MHDI[mun_uf],0),5)</f>
        <v>0.70799999999999996</v>
      </c>
      <c r="G1925">
        <f>INDEX(tb_MHDI[],MATCH(Table3[[#This Row],[city_name]],tb_MHDI[mun_uf],0),6)</f>
        <v>0.67</v>
      </c>
      <c r="H1925">
        <f>INDEX(tb_MHDI[],MATCH(Table3[[#This Row],[city_name]],tb_MHDI[mun_uf],0),7)</f>
        <v>0.79400000000000004</v>
      </c>
      <c r="I1925">
        <f>INDEX(tb_MHDI[],MATCH(Table3[[#This Row],[city_name]],tb_MHDI[mun_uf],0),8)</f>
        <v>0.66700000000000004</v>
      </c>
      <c r="J1925">
        <f>_xlfn.NUMBERVALUE(INDEX(tb_SVI[],MATCH(Table3[[#This Row],[city_name]],tb_SVI[city_name_uf],0),8),".")</f>
        <v>0.29499999999999998</v>
      </c>
      <c r="K1925">
        <f>_xlfn.NUMBERVALUE(INDEX(tb_SVI[],MATCH(Table3[[#This Row],[city_name]],tb_SVI[city_name_uf],0),9),".")</f>
        <v>0.14000000000000001</v>
      </c>
      <c r="L1925">
        <f>_xlfn.NUMBERVALUE(INDEX(tb_SVI[],MATCH(Table3[[#This Row],[city_name]],tb_SVI[city_name_uf],0),10),".")</f>
        <v>0.33500000000000002</v>
      </c>
      <c r="M1925">
        <f>_xlfn.NUMBERVALUE(INDEX(tb_SVI[],MATCH(Table3[[#This Row],[city_name]],tb_SVI[city_name_uf],0),11),".")</f>
        <v>0.40899999999999997</v>
      </c>
      <c r="N1925" s="14">
        <f>_xlfn.PERCENTRANK.INC(Table3[MHDI_tot],Table3[[#This Row],[MHDI_tot]],3)</f>
        <v>0.69499999999999995</v>
      </c>
    </row>
    <row r="1926" spans="1:14" hidden="1" x14ac:dyDescent="0.2">
      <c r="A1926" t="str">
        <f>SVI!F1926</f>
        <v>Lauro de Freitas/BA</v>
      </c>
      <c r="B1926" t="str">
        <f>INDEX(tb_SVI[],MATCH(Table3[[#This Row],[ibge_cod]],tb_SVI[Município],0),1)</f>
        <v>BA</v>
      </c>
      <c r="C1926" t="str">
        <f>INDEX(tb_SVI[],MATCH(Table3[[#This Row],[city_name]],tb_SVI[city_name_uf],0),3)</f>
        <v>2919207</v>
      </c>
      <c r="D1926" t="s">
        <v>19567</v>
      </c>
      <c r="E1926" s="11">
        <f>INDEX(tb_SVI[],MATCH(Table3[[#This Row],[city_name]],tb_SVI[city_name_uf],0),5)</f>
        <v>201635</v>
      </c>
      <c r="F1926">
        <f>INDEX(tb_MHDI[],MATCH(Table3[[#This Row],[city_name]],tb_MHDI[mun_uf],0),5)</f>
        <v>0.754</v>
      </c>
      <c r="G1926">
        <f>INDEX(tb_MHDI[],MATCH(Table3[[#This Row],[city_name]],tb_MHDI[mun_uf],0),6)</f>
        <v>0.78100000000000003</v>
      </c>
      <c r="H1926">
        <f>INDEX(tb_MHDI[],MATCH(Table3[[#This Row],[city_name]],tb_MHDI[mun_uf],0),7)</f>
        <v>0.82699999999999996</v>
      </c>
      <c r="I1926">
        <f>INDEX(tb_MHDI[],MATCH(Table3[[#This Row],[city_name]],tb_MHDI[mun_uf],0),8)</f>
        <v>0.66300000000000003</v>
      </c>
      <c r="J1926">
        <f>_xlfn.NUMBERVALUE(INDEX(tb_SVI[],MATCH(Table3[[#This Row],[city_name]],tb_SVI[city_name_uf],0),8),".")</f>
        <v>0.30299999999999999</v>
      </c>
      <c r="K1926">
        <f>_xlfn.NUMBERVALUE(INDEX(tb_SVI[],MATCH(Table3[[#This Row],[city_name]],tb_SVI[city_name_uf],0),9),".")</f>
        <v>0.29699999999999999</v>
      </c>
      <c r="L1926">
        <f>_xlfn.NUMBERVALUE(INDEX(tb_SVI[],MATCH(Table3[[#This Row],[city_name]],tb_SVI[city_name_uf],0),10),".")</f>
        <v>0.32300000000000001</v>
      </c>
      <c r="M1926">
        <f>_xlfn.NUMBERVALUE(INDEX(tb_SVI[],MATCH(Table3[[#This Row],[city_name]],tb_SVI[city_name_uf],0),11),".")</f>
        <v>0.28799999999999998</v>
      </c>
      <c r="N1926" s="14">
        <f>_xlfn.PERCENTRANK.INC(Table3[MHDI_tot],Table3[[#This Row],[MHDI_tot]],3)</f>
        <v>0.91200000000000003</v>
      </c>
    </row>
    <row r="1927" spans="1:14" hidden="1" x14ac:dyDescent="0.2">
      <c r="A1927" t="str">
        <f>SVI!F1927</f>
        <v>Itaparica/BA</v>
      </c>
      <c r="B1927" t="str">
        <f>INDEX(tb_SVI[],MATCH(Table3[[#This Row],[ibge_cod]],tb_SVI[Município],0),1)</f>
        <v>BA</v>
      </c>
      <c r="C1927" t="str">
        <f>INDEX(tb_SVI[],MATCH(Table3[[#This Row],[city_name]],tb_SVI[city_name_uf],0),3)</f>
        <v>2916104</v>
      </c>
      <c r="D1927" t="s">
        <v>19568</v>
      </c>
      <c r="E1927" s="11">
        <f>INDEX(tb_SVI[],MATCH(Table3[[#This Row],[city_name]],tb_SVI[city_name_uf],0),5)</f>
        <v>22337</v>
      </c>
      <c r="F1927">
        <f>INDEX(tb_MHDI[],MATCH(Table3[[#This Row],[city_name]],tb_MHDI[mun_uf],0),5)</f>
        <v>0.67</v>
      </c>
      <c r="G1927">
        <f>INDEX(tb_MHDI[],MATCH(Table3[[#This Row],[city_name]],tb_MHDI[mun_uf],0),6)</f>
        <v>0.65700000000000003</v>
      </c>
      <c r="H1927">
        <f>INDEX(tb_MHDI[],MATCH(Table3[[#This Row],[city_name]],tb_MHDI[mun_uf],0),7)</f>
        <v>0.82599999999999996</v>
      </c>
      <c r="I1927">
        <f>INDEX(tb_MHDI[],MATCH(Table3[[#This Row],[city_name]],tb_MHDI[mun_uf],0),8)</f>
        <v>0.55300000000000005</v>
      </c>
      <c r="J1927">
        <f>_xlfn.NUMBERVALUE(INDEX(tb_SVI[],MATCH(Table3[[#This Row],[city_name]],tb_SVI[city_name_uf],0),8),".")</f>
        <v>0.433</v>
      </c>
      <c r="K1927">
        <f>_xlfn.NUMBERVALUE(INDEX(tb_SVI[],MATCH(Table3[[#This Row],[city_name]],tb_SVI[city_name_uf],0),9),".")</f>
        <v>0.38700000000000001</v>
      </c>
      <c r="L1927">
        <f>_xlfn.NUMBERVALUE(INDEX(tb_SVI[],MATCH(Table3[[#This Row],[city_name]],tb_SVI[city_name_uf],0),10),".")</f>
        <v>0.38200000000000001</v>
      </c>
      <c r="M1927">
        <f>_xlfn.NUMBERVALUE(INDEX(tb_SVI[],MATCH(Table3[[#This Row],[city_name]],tb_SVI[city_name_uf],0),11),".")</f>
        <v>0.53</v>
      </c>
      <c r="N1927" s="14">
        <f>_xlfn.PERCENTRANK.INC(Table3[MHDI_tot],Table3[[#This Row],[MHDI_tot]],3)</f>
        <v>0.51600000000000001</v>
      </c>
    </row>
    <row r="1928" spans="1:14" hidden="1" x14ac:dyDescent="0.2">
      <c r="A1928" t="str">
        <f>SVI!F1928</f>
        <v>Dias D'Ávila/BA</v>
      </c>
      <c r="B1928" t="str">
        <f>INDEX(tb_SVI[],MATCH(Table3[[#This Row],[ibge_cod]],tb_SVI[Município],0),1)</f>
        <v>BA</v>
      </c>
      <c r="C1928" t="str">
        <f>INDEX(tb_SVI[],MATCH(Table3[[#This Row],[city_name]],tb_SVI[city_name_uf],0),3)</f>
        <v>2910057</v>
      </c>
      <c r="D1928" t="s">
        <v>19569</v>
      </c>
      <c r="E1928" s="11">
        <f>INDEX(tb_SVI[],MATCH(Table3[[#This Row],[city_name]],tb_SVI[city_name_uf],0),5)</f>
        <v>82432</v>
      </c>
      <c r="F1928">
        <f>INDEX(tb_MHDI[],MATCH(Table3[[#This Row],[city_name]],tb_MHDI[mun_uf],0),5)</f>
        <v>0.67600000000000005</v>
      </c>
      <c r="G1928">
        <f>INDEX(tb_MHDI[],MATCH(Table3[[#This Row],[city_name]],tb_MHDI[mun_uf],0),6)</f>
        <v>0.65100000000000002</v>
      </c>
      <c r="H1928">
        <f>INDEX(tb_MHDI[],MATCH(Table3[[#This Row],[city_name]],tb_MHDI[mun_uf],0),7)</f>
        <v>0.81100000000000005</v>
      </c>
      <c r="I1928">
        <f>INDEX(tb_MHDI[],MATCH(Table3[[#This Row],[city_name]],tb_MHDI[mun_uf],0),8)</f>
        <v>0.58399999999999996</v>
      </c>
      <c r="J1928">
        <f>_xlfn.NUMBERVALUE(INDEX(tb_SVI[],MATCH(Table3[[#This Row],[city_name]],tb_SVI[city_name_uf],0),8),".")</f>
        <v>0.36199999999999999</v>
      </c>
      <c r="K1928">
        <f>_xlfn.NUMBERVALUE(INDEX(tb_SVI[],MATCH(Table3[[#This Row],[city_name]],tb_SVI[city_name_uf],0),9),".")</f>
        <v>0.29299999999999998</v>
      </c>
      <c r="L1928">
        <f>_xlfn.NUMBERVALUE(INDEX(tb_SVI[],MATCH(Table3[[#This Row],[city_name]],tb_SVI[city_name_uf],0),10),".")</f>
        <v>0.36</v>
      </c>
      <c r="M1928">
        <f>_xlfn.NUMBERVALUE(INDEX(tb_SVI[],MATCH(Table3[[#This Row],[city_name]],tb_SVI[city_name_uf],0),11),".")</f>
        <v>0.434</v>
      </c>
      <c r="N1928" s="14">
        <f>_xlfn.PERCENTRANK.INC(Table3[MHDI_tot],Table3[[#This Row],[MHDI_tot]],3)</f>
        <v>0.54200000000000004</v>
      </c>
    </row>
    <row r="1929" spans="1:14" hidden="1" x14ac:dyDescent="0.2">
      <c r="A1929" t="str">
        <f>SVI!F1929</f>
        <v>Candeias/BA</v>
      </c>
      <c r="B1929" t="str">
        <f>INDEX(tb_SVI[],MATCH(Table3[[#This Row],[ibge_cod]],tb_SVI[Município],0),1)</f>
        <v>BA</v>
      </c>
      <c r="C1929" t="str">
        <f>INDEX(tb_SVI[],MATCH(Table3[[#This Row],[city_name]],tb_SVI[city_name_uf],0),3)</f>
        <v>2906501</v>
      </c>
      <c r="D1929" t="s">
        <v>19570</v>
      </c>
      <c r="E1929" s="11">
        <f>INDEX(tb_SVI[],MATCH(Table3[[#This Row],[city_name]],tb_SVI[city_name_uf],0),5)</f>
        <v>87458</v>
      </c>
      <c r="F1929">
        <f>INDEX(tb_MHDI[],MATCH(Table3[[#This Row],[city_name]],tb_MHDI[mun_uf],0),5)</f>
        <v>0.69099999999999995</v>
      </c>
      <c r="G1929">
        <f>INDEX(tb_MHDI[],MATCH(Table3[[#This Row],[city_name]],tb_MHDI[mun_uf],0),6)</f>
        <v>0.65200000000000002</v>
      </c>
      <c r="H1929">
        <f>INDEX(tb_MHDI[],MATCH(Table3[[#This Row],[city_name]],tb_MHDI[mun_uf],0),7)</f>
        <v>0.82299999999999995</v>
      </c>
      <c r="I1929">
        <f>INDEX(tb_MHDI[],MATCH(Table3[[#This Row],[city_name]],tb_MHDI[mun_uf],0),8)</f>
        <v>0.61599999999999999</v>
      </c>
      <c r="J1929">
        <f>_xlfn.NUMBERVALUE(INDEX(tb_SVI[],MATCH(Table3[[#This Row],[city_name]],tb_SVI[city_name_uf],0),8),".")</f>
        <v>0.34499999999999997</v>
      </c>
      <c r="K1929">
        <f>_xlfn.NUMBERVALUE(INDEX(tb_SVI[],MATCH(Table3[[#This Row],[city_name]],tb_SVI[city_name_uf],0),9),".")</f>
        <v>0.189</v>
      </c>
      <c r="L1929">
        <f>_xlfn.NUMBERVALUE(INDEX(tb_SVI[],MATCH(Table3[[#This Row],[city_name]],tb_SVI[city_name_uf],0),10),".")</f>
        <v>0.36399999999999999</v>
      </c>
      <c r="M1929">
        <f>_xlfn.NUMBERVALUE(INDEX(tb_SVI[],MATCH(Table3[[#This Row],[city_name]],tb_SVI[city_name_uf],0),11),".")</f>
        <v>0.48299999999999998</v>
      </c>
      <c r="N1929" s="14">
        <f>_xlfn.PERCENTRANK.INC(Table3[MHDI_tot],Table3[[#This Row],[MHDI_tot]],3)</f>
        <v>0.60799999999999998</v>
      </c>
    </row>
    <row r="1930" spans="1:14" hidden="1" x14ac:dyDescent="0.2">
      <c r="A1930" t="str">
        <f>SVI!F1930</f>
        <v>Camaçari/BA</v>
      </c>
      <c r="B1930" t="str">
        <f>INDEX(tb_SVI[],MATCH(Table3[[#This Row],[ibge_cod]],tb_SVI[Município],0),1)</f>
        <v>BA</v>
      </c>
      <c r="C1930" t="str">
        <f>INDEX(tb_SVI[],MATCH(Table3[[#This Row],[city_name]],tb_SVI[city_name_uf],0),3)</f>
        <v>2905701</v>
      </c>
      <c r="D1930" t="s">
        <v>19571</v>
      </c>
      <c r="E1930" s="11">
        <f>INDEX(tb_SVI[],MATCH(Table3[[#This Row],[city_name]],tb_SVI[city_name_uf],0),5)</f>
        <v>304302</v>
      </c>
      <c r="F1930">
        <f>INDEX(tb_MHDI[],MATCH(Table3[[#This Row],[city_name]],tb_MHDI[mun_uf],0),5)</f>
        <v>0.69399999999999995</v>
      </c>
      <c r="G1930">
        <f>INDEX(tb_MHDI[],MATCH(Table3[[#This Row],[city_name]],tb_MHDI[mun_uf],0),6)</f>
        <v>0.68100000000000005</v>
      </c>
      <c r="H1930">
        <f>INDEX(tb_MHDI[],MATCH(Table3[[#This Row],[city_name]],tb_MHDI[mun_uf],0),7)</f>
        <v>0.79800000000000004</v>
      </c>
      <c r="I1930">
        <f>INDEX(tb_MHDI[],MATCH(Table3[[#This Row],[city_name]],tb_MHDI[mun_uf],0),8)</f>
        <v>0.61599999999999999</v>
      </c>
      <c r="J1930">
        <f>_xlfn.NUMBERVALUE(INDEX(tb_SVI[],MATCH(Table3[[#This Row],[city_name]],tb_SVI[city_name_uf],0),8),".")</f>
        <v>0.35399999999999998</v>
      </c>
      <c r="K1930">
        <f>_xlfn.NUMBERVALUE(INDEX(tb_SVI[],MATCH(Table3[[#This Row],[city_name]],tb_SVI[city_name_uf],0),9),".")</f>
        <v>0.25800000000000001</v>
      </c>
      <c r="L1930">
        <f>_xlfn.NUMBERVALUE(INDEX(tb_SVI[],MATCH(Table3[[#This Row],[city_name]],tb_SVI[city_name_uf],0),10),".")</f>
        <v>0.40200000000000002</v>
      </c>
      <c r="M1930">
        <f>_xlfn.NUMBERVALUE(INDEX(tb_SVI[],MATCH(Table3[[#This Row],[city_name]],tb_SVI[city_name_uf],0),11),".")</f>
        <v>0.40200000000000002</v>
      </c>
      <c r="N1930" s="14">
        <f>_xlfn.PERCENTRANK.INC(Table3[MHDI_tot],Table3[[#This Row],[MHDI_tot]],3)</f>
        <v>0.622</v>
      </c>
    </row>
    <row r="1931" spans="1:14" hidden="1" x14ac:dyDescent="0.2">
      <c r="A1931" t="str">
        <f>SVI!F1931</f>
        <v>Érico Cardoso/BA</v>
      </c>
      <c r="B1931" t="str">
        <f>INDEX(tb_SVI[],MATCH(Table3[[#This Row],[ibge_cod]],tb_SVI[Município],0),1)</f>
        <v>BA</v>
      </c>
      <c r="C1931" t="str">
        <f>INDEX(tb_SVI[],MATCH(Table3[[#This Row],[city_name]],tb_SVI[city_name_uf],0),3)</f>
        <v>2900504</v>
      </c>
      <c r="D1931" t="s">
        <v>19572</v>
      </c>
      <c r="E1931" s="11">
        <f>INDEX(tb_SVI[],MATCH(Table3[[#This Row],[city_name]],tb_SVI[city_name_uf],0),5)</f>
        <v>10560</v>
      </c>
      <c r="F1931">
        <f>INDEX(tb_MHDI[],MATCH(Table3[[#This Row],[city_name]],tb_MHDI[mun_uf],0),5)</f>
        <v>0.58399999999999996</v>
      </c>
      <c r="G1931">
        <f>INDEX(tb_MHDI[],MATCH(Table3[[#This Row],[city_name]],tb_MHDI[mun_uf],0),6)</f>
        <v>0.55800000000000005</v>
      </c>
      <c r="H1931">
        <f>INDEX(tb_MHDI[],MATCH(Table3[[#This Row],[city_name]],tb_MHDI[mun_uf],0),7)</f>
        <v>0.75800000000000001</v>
      </c>
      <c r="I1931">
        <f>INDEX(tb_MHDI[],MATCH(Table3[[#This Row],[city_name]],tb_MHDI[mun_uf],0),8)</f>
        <v>0.47099999999999997</v>
      </c>
      <c r="J1931">
        <f>_xlfn.NUMBERVALUE(INDEX(tb_SVI[],MATCH(Table3[[#This Row],[city_name]],tb_SVI[city_name_uf],0),8),".")</f>
        <v>0.39900000000000002</v>
      </c>
      <c r="K1931">
        <f>_xlfn.NUMBERVALUE(INDEX(tb_SVI[],MATCH(Table3[[#This Row],[city_name]],tb_SVI[city_name_uf],0),9),".")</f>
        <v>0.189</v>
      </c>
      <c r="L1931">
        <f>_xlfn.NUMBERVALUE(INDEX(tb_SVI[],MATCH(Table3[[#This Row],[city_name]],tb_SVI[city_name_uf],0),10),".")</f>
        <v>0.45</v>
      </c>
      <c r="M1931">
        <f>_xlfn.NUMBERVALUE(INDEX(tb_SVI[],MATCH(Table3[[#This Row],[city_name]],tb_SVI[city_name_uf],0),11),".")</f>
        <v>0.55700000000000005</v>
      </c>
      <c r="N1931" s="14">
        <f>_xlfn.PERCENTRANK.INC(Table3[MHDI_tot],Table3[[#This Row],[MHDI_tot]],3)</f>
        <v>0.18</v>
      </c>
    </row>
    <row r="1932" spans="1:14" hidden="1" x14ac:dyDescent="0.2">
      <c r="A1932" t="str">
        <f>SVI!F1932</f>
        <v>Água Fria/BA</v>
      </c>
      <c r="B1932" t="str">
        <f>INDEX(tb_SVI[],MATCH(Table3[[#This Row],[ibge_cod]],tb_SVI[Município],0),1)</f>
        <v>BA</v>
      </c>
      <c r="C1932" t="str">
        <f>INDEX(tb_SVI[],MATCH(Table3[[#This Row],[city_name]],tb_SVI[city_name_uf],0),3)</f>
        <v>2900405</v>
      </c>
      <c r="D1932" t="s">
        <v>19573</v>
      </c>
      <c r="E1932" s="11">
        <f>INDEX(tb_SVI[],MATCH(Table3[[#This Row],[city_name]],tb_SVI[city_name_uf],0),5)</f>
        <v>17033</v>
      </c>
      <c r="F1932">
        <f>INDEX(tb_MHDI[],MATCH(Table3[[#This Row],[city_name]],tb_MHDI[mun_uf],0),5)</f>
        <v>0.55000000000000004</v>
      </c>
      <c r="G1932">
        <f>INDEX(tb_MHDI[],MATCH(Table3[[#This Row],[city_name]],tb_MHDI[mun_uf],0),6)</f>
        <v>0.52900000000000003</v>
      </c>
      <c r="H1932">
        <f>INDEX(tb_MHDI[],MATCH(Table3[[#This Row],[city_name]],tb_MHDI[mun_uf],0),7)</f>
        <v>0.747</v>
      </c>
      <c r="I1932">
        <f>INDEX(tb_MHDI[],MATCH(Table3[[#This Row],[city_name]],tb_MHDI[mun_uf],0),8)</f>
        <v>0.42199999999999999</v>
      </c>
      <c r="J1932">
        <f>_xlfn.NUMBERVALUE(INDEX(tb_SVI[],MATCH(Table3[[#This Row],[city_name]],tb_SVI[city_name_uf],0),8),".")</f>
        <v>0.57599999999999996</v>
      </c>
      <c r="K1932">
        <f>_xlfn.NUMBERVALUE(INDEX(tb_SVI[],MATCH(Table3[[#This Row],[city_name]],tb_SVI[city_name_uf],0),9),".")</f>
        <v>0.432</v>
      </c>
      <c r="L1932">
        <f>_xlfn.NUMBERVALUE(INDEX(tb_SVI[],MATCH(Table3[[#This Row],[city_name]],tb_SVI[city_name_uf],0),10),".")</f>
        <v>0.60599999999999998</v>
      </c>
      <c r="M1932">
        <f>_xlfn.NUMBERVALUE(INDEX(tb_SVI[],MATCH(Table3[[#This Row],[city_name]],tb_SVI[city_name_uf],0),11),".")</f>
        <v>0.68899999999999995</v>
      </c>
      <c r="N1932" s="14">
        <f>_xlfn.PERCENTRANK.INC(Table3[MHDI_tot],Table3[[#This Row],[MHDI_tot]],3)</f>
        <v>6.4000000000000001E-2</v>
      </c>
    </row>
    <row r="1933" spans="1:14" hidden="1" x14ac:dyDescent="0.2">
      <c r="A1933" t="str">
        <f>SVI!F1933</f>
        <v>Xique-Xique/BA</v>
      </c>
      <c r="B1933" t="str">
        <f>INDEX(tb_SVI[],MATCH(Table3[[#This Row],[ibge_cod]],tb_SVI[Município],0),1)</f>
        <v>BA</v>
      </c>
      <c r="C1933" t="str">
        <f>INDEX(tb_SVI[],MATCH(Table3[[#This Row],[city_name]],tb_SVI[city_name_uf],0),3)</f>
        <v>2933604</v>
      </c>
      <c r="D1933" t="s">
        <v>19574</v>
      </c>
      <c r="E1933" s="11">
        <f>INDEX(tb_SVI[],MATCH(Table3[[#This Row],[city_name]],tb_SVI[city_name_uf],0),5)</f>
        <v>46523</v>
      </c>
      <c r="F1933">
        <f>INDEX(tb_MHDI[],MATCH(Table3[[#This Row],[city_name]],tb_MHDI[mun_uf],0),5)</f>
        <v>0.58499999999999996</v>
      </c>
      <c r="G1933">
        <f>INDEX(tb_MHDI[],MATCH(Table3[[#This Row],[city_name]],tb_MHDI[mun_uf],0),6)</f>
        <v>0.56299999999999994</v>
      </c>
      <c r="H1933">
        <f>INDEX(tb_MHDI[],MATCH(Table3[[#This Row],[city_name]],tb_MHDI[mun_uf],0),7)</f>
        <v>0.74099999999999999</v>
      </c>
      <c r="I1933">
        <f>INDEX(tb_MHDI[],MATCH(Table3[[#This Row],[city_name]],tb_MHDI[mun_uf],0),8)</f>
        <v>0.47899999999999998</v>
      </c>
      <c r="J1933">
        <f>_xlfn.NUMBERVALUE(INDEX(tb_SVI[],MATCH(Table3[[#This Row],[city_name]],tb_SVI[city_name_uf],0),8),".")</f>
        <v>0.45900000000000002</v>
      </c>
      <c r="K1933">
        <f>_xlfn.NUMBERVALUE(INDEX(tb_SVI[],MATCH(Table3[[#This Row],[city_name]],tb_SVI[city_name_uf],0),9),".")</f>
        <v>0.26600000000000001</v>
      </c>
      <c r="L1933">
        <f>_xlfn.NUMBERVALUE(INDEX(tb_SVI[],MATCH(Table3[[#This Row],[city_name]],tb_SVI[city_name_uf],0),10),".")</f>
        <v>0.52200000000000002</v>
      </c>
      <c r="M1933">
        <f>_xlfn.NUMBERVALUE(INDEX(tb_SVI[],MATCH(Table3[[#This Row],[city_name]],tb_SVI[city_name_uf],0),11),".")</f>
        <v>0.58899999999999997</v>
      </c>
      <c r="N1933" s="14">
        <f>_xlfn.PERCENTRANK.INC(Table3[MHDI_tot],Table3[[#This Row],[MHDI_tot]],3)</f>
        <v>0.184</v>
      </c>
    </row>
    <row r="1934" spans="1:14" hidden="1" x14ac:dyDescent="0.2">
      <c r="A1934" t="str">
        <f>SVI!F1934</f>
        <v>Wenceslau Guimarães/BA</v>
      </c>
      <c r="B1934" t="str">
        <f>INDEX(tb_SVI[],MATCH(Table3[[#This Row],[ibge_cod]],tb_SVI[Município],0),1)</f>
        <v>BA</v>
      </c>
      <c r="C1934" t="str">
        <f>INDEX(tb_SVI[],MATCH(Table3[[#This Row],[city_name]],tb_SVI[city_name_uf],0),3)</f>
        <v>2933505</v>
      </c>
      <c r="D1934" t="s">
        <v>19575</v>
      </c>
      <c r="E1934" s="11">
        <f>INDEX(tb_SVI[],MATCH(Table3[[#This Row],[city_name]],tb_SVI[city_name_uf],0),5)</f>
        <v>20978</v>
      </c>
      <c r="F1934">
        <f>INDEX(tb_MHDI[],MATCH(Table3[[#This Row],[city_name]],tb_MHDI[mun_uf],0),5)</f>
        <v>0.54400000000000004</v>
      </c>
      <c r="G1934">
        <f>INDEX(tb_MHDI[],MATCH(Table3[[#This Row],[city_name]],tb_MHDI[mun_uf],0),6)</f>
        <v>0.55800000000000005</v>
      </c>
      <c r="H1934">
        <f>INDEX(tb_MHDI[],MATCH(Table3[[#This Row],[city_name]],tb_MHDI[mun_uf],0),7)</f>
        <v>0.752</v>
      </c>
      <c r="I1934">
        <f>INDEX(tb_MHDI[],MATCH(Table3[[#This Row],[city_name]],tb_MHDI[mun_uf],0),8)</f>
        <v>0.38300000000000001</v>
      </c>
      <c r="J1934">
        <f>_xlfn.NUMBERVALUE(INDEX(tb_SVI[],MATCH(Table3[[#This Row],[city_name]],tb_SVI[city_name_uf],0),8),".")</f>
        <v>0.51300000000000001</v>
      </c>
      <c r="K1934">
        <f>_xlfn.NUMBERVALUE(INDEX(tb_SVI[],MATCH(Table3[[#This Row],[city_name]],tb_SVI[city_name_uf],0),9),".")</f>
        <v>0.372</v>
      </c>
      <c r="L1934">
        <f>_xlfn.NUMBERVALUE(INDEX(tb_SVI[],MATCH(Table3[[#This Row],[city_name]],tb_SVI[city_name_uf],0),10),".")</f>
        <v>0.622</v>
      </c>
      <c r="M1934">
        <f>_xlfn.NUMBERVALUE(INDEX(tb_SVI[],MATCH(Table3[[#This Row],[city_name]],tb_SVI[city_name_uf],0),11),".")</f>
        <v>0.54600000000000004</v>
      </c>
      <c r="N1934" s="14">
        <f>_xlfn.PERCENTRANK.INC(Table3[MHDI_tot],Table3[[#This Row],[MHDI_tot]],3)</f>
        <v>4.9000000000000002E-2</v>
      </c>
    </row>
    <row r="1935" spans="1:14" hidden="1" x14ac:dyDescent="0.2">
      <c r="A1935" t="str">
        <f>SVI!F3346</f>
        <v>Ilha Comprida/SP</v>
      </c>
      <c r="B1935" t="str">
        <f>INDEX(tb_SVI[],MATCH(Table3[[#This Row],[ibge_cod]],tb_SVI[Município],0),1)</f>
        <v>SP</v>
      </c>
      <c r="C1935" t="str">
        <f>INDEX(tb_SVI[],MATCH(Table3[[#This Row],[city_name]],tb_SVI[city_name_uf],0),3)</f>
        <v>3520426</v>
      </c>
      <c r="D1935" t="e">
        <v>#N/A</v>
      </c>
      <c r="E1935" s="11">
        <f>INDEX(tb_SVI[],MATCH(Table3[[#This Row],[city_name]],tb_SVI[city_name_uf],0),5)</f>
        <v>11362</v>
      </c>
      <c r="F1935">
        <f>INDEX(tb_MHDI[],MATCH(Table3[[#This Row],[city_name]],tb_MHDI[mun_uf],0),5)</f>
        <v>0.72499999999999998</v>
      </c>
      <c r="G1935">
        <f>INDEX(tb_MHDI[],MATCH(Table3[[#This Row],[city_name]],tb_MHDI[mun_uf],0),6)</f>
        <v>0.69599999999999995</v>
      </c>
      <c r="H1935">
        <f>INDEX(tb_MHDI[],MATCH(Table3[[#This Row],[city_name]],tb_MHDI[mun_uf],0),7)</f>
        <v>0.82299999999999995</v>
      </c>
      <c r="I1935">
        <f>INDEX(tb_MHDI[],MATCH(Table3[[#This Row],[city_name]],tb_MHDI[mun_uf],0),8)</f>
        <v>0.66600000000000004</v>
      </c>
      <c r="J1935">
        <f>_xlfn.NUMBERVALUE(INDEX(tb_SVI[],MATCH(Table3[[#This Row],[city_name]],tb_SVI[city_name_uf],0),8),".")</f>
        <v>0.252</v>
      </c>
      <c r="K1935">
        <f>_xlfn.NUMBERVALUE(INDEX(tb_SVI[],MATCH(Table3[[#This Row],[city_name]],tb_SVI[city_name_uf],0),9),".")</f>
        <v>0.114</v>
      </c>
      <c r="L1935">
        <f>_xlfn.NUMBERVALUE(INDEX(tb_SVI[],MATCH(Table3[[#This Row],[city_name]],tb_SVI[city_name_uf],0),10),".")</f>
        <v>0.30299999999999999</v>
      </c>
      <c r="M1935">
        <f>_xlfn.NUMBERVALUE(INDEX(tb_SVI[],MATCH(Table3[[#This Row],[city_name]],tb_SVI[city_name_uf],0),11),".")</f>
        <v>0.33900000000000002</v>
      </c>
      <c r="N1935" s="14">
        <f>_xlfn.PERCENTRANK.INC(Table3[MHDI_tot],Table3[[#This Row],[MHDI_tot]],3)</f>
        <v>0.78600000000000003</v>
      </c>
    </row>
    <row r="1936" spans="1:14" hidden="1" x14ac:dyDescent="0.2">
      <c r="A1936" t="str">
        <f>SVI!F1936</f>
        <v>Wagner/BA</v>
      </c>
      <c r="B1936" t="str">
        <f>INDEX(tb_SVI[],MATCH(Table3[[#This Row],[ibge_cod]],tb_SVI[Município],0),1)</f>
        <v>BA</v>
      </c>
      <c r="C1936" t="str">
        <f>INDEX(tb_SVI[],MATCH(Table3[[#This Row],[city_name]],tb_SVI[city_name_uf],0),3)</f>
        <v>2933406</v>
      </c>
      <c r="D1936" t="s">
        <v>19576</v>
      </c>
      <c r="E1936" s="11">
        <f>INDEX(tb_SVI[],MATCH(Table3[[#This Row],[city_name]],tb_SVI[city_name_uf],0),5)</f>
        <v>9344</v>
      </c>
      <c r="F1936">
        <f>INDEX(tb_MHDI[],MATCH(Table3[[#This Row],[city_name]],tb_MHDI[mun_uf],0),5)</f>
        <v>0.58699999999999997</v>
      </c>
      <c r="G1936">
        <f>INDEX(tb_MHDI[],MATCH(Table3[[#This Row],[city_name]],tb_MHDI[mun_uf],0),6)</f>
        <v>0.57299999999999995</v>
      </c>
      <c r="H1936">
        <f>INDEX(tb_MHDI[],MATCH(Table3[[#This Row],[city_name]],tb_MHDI[mun_uf],0),7)</f>
        <v>0.73699999999999999</v>
      </c>
      <c r="I1936">
        <f>INDEX(tb_MHDI[],MATCH(Table3[[#This Row],[city_name]],tb_MHDI[mun_uf],0),8)</f>
        <v>0.47899999999999998</v>
      </c>
      <c r="J1936">
        <f>_xlfn.NUMBERVALUE(INDEX(tb_SVI[],MATCH(Table3[[#This Row],[city_name]],tb_SVI[city_name_uf],0),8),".")</f>
        <v>0.48199999999999998</v>
      </c>
      <c r="K1936">
        <f>_xlfn.NUMBERVALUE(INDEX(tb_SVI[],MATCH(Table3[[#This Row],[city_name]],tb_SVI[city_name_uf],0),9),".")</f>
        <v>0.40799999999999997</v>
      </c>
      <c r="L1936">
        <f>_xlfn.NUMBERVALUE(INDEX(tb_SVI[],MATCH(Table3[[#This Row],[city_name]],tb_SVI[city_name_uf],0),10),".")</f>
        <v>0.55000000000000004</v>
      </c>
      <c r="M1936">
        <f>_xlfn.NUMBERVALUE(INDEX(tb_SVI[],MATCH(Table3[[#This Row],[city_name]],tb_SVI[city_name_uf],0),11),".")</f>
        <v>0.48799999999999999</v>
      </c>
      <c r="N1936" s="14">
        <f>_xlfn.PERCENTRANK.INC(Table3[MHDI_tot],Table3[[#This Row],[MHDI_tot]],3)</f>
        <v>0.192</v>
      </c>
    </row>
    <row r="1937" spans="1:14" hidden="1" x14ac:dyDescent="0.2">
      <c r="A1937" t="str">
        <f>SVI!F1937</f>
        <v>Várzea do Poço/BA</v>
      </c>
      <c r="B1937" t="str">
        <f>INDEX(tb_SVI[],MATCH(Table3[[#This Row],[ibge_cod]],tb_SVI[Município],0),1)</f>
        <v>BA</v>
      </c>
      <c r="C1937" t="str">
        <f>INDEX(tb_SVI[],MATCH(Table3[[#This Row],[city_name]],tb_SVI[city_name_uf],0),3)</f>
        <v>2933109</v>
      </c>
      <c r="D1937" t="s">
        <v>19577</v>
      </c>
      <c r="E1937" s="11">
        <f>INDEX(tb_SVI[],MATCH(Table3[[#This Row],[city_name]],tb_SVI[city_name_uf],0),5)</f>
        <v>9210</v>
      </c>
      <c r="F1937">
        <f>INDEX(tb_MHDI[],MATCH(Table3[[#This Row],[city_name]],tb_MHDI[mun_uf],0),5)</f>
        <v>0.57499999999999996</v>
      </c>
      <c r="G1937">
        <f>INDEX(tb_MHDI[],MATCH(Table3[[#This Row],[city_name]],tb_MHDI[mun_uf],0),6)</f>
        <v>0.58099999999999996</v>
      </c>
      <c r="H1937">
        <f>INDEX(tb_MHDI[],MATCH(Table3[[#This Row],[city_name]],tb_MHDI[mun_uf],0),7)</f>
        <v>0.70699999999999996</v>
      </c>
      <c r="I1937">
        <f>INDEX(tb_MHDI[],MATCH(Table3[[#This Row],[city_name]],tb_MHDI[mun_uf],0),8)</f>
        <v>0.46200000000000002</v>
      </c>
      <c r="J1937">
        <f>_xlfn.NUMBERVALUE(INDEX(tb_SVI[],MATCH(Table3[[#This Row],[city_name]],tb_SVI[city_name_uf],0),8),".")</f>
        <v>0.4</v>
      </c>
      <c r="K1937">
        <f>_xlfn.NUMBERVALUE(INDEX(tb_SVI[],MATCH(Table3[[#This Row],[city_name]],tb_SVI[city_name_uf],0),9),".")</f>
        <v>0.16900000000000001</v>
      </c>
      <c r="L1937">
        <f>_xlfn.NUMBERVALUE(INDEX(tb_SVI[],MATCH(Table3[[#This Row],[city_name]],tb_SVI[city_name_uf],0),10),".")</f>
        <v>0.51500000000000001</v>
      </c>
      <c r="M1937">
        <f>_xlfn.NUMBERVALUE(INDEX(tb_SVI[],MATCH(Table3[[#This Row],[city_name]],tb_SVI[city_name_uf],0),11),".")</f>
        <v>0.51700000000000002</v>
      </c>
      <c r="N1937" s="14">
        <f>_xlfn.PERCENTRANK.INC(Table3[MHDI_tot],Table3[[#This Row],[MHDI_tot]],3)</f>
        <v>0.14399999999999999</v>
      </c>
    </row>
    <row r="1938" spans="1:14" hidden="1" x14ac:dyDescent="0.2">
      <c r="A1938" t="str">
        <f>SVI!F1938</f>
        <v>Várzea da Roça/BA</v>
      </c>
      <c r="B1938" t="str">
        <f>INDEX(tb_SVI[],MATCH(Table3[[#This Row],[ibge_cod]],tb_SVI[Município],0),1)</f>
        <v>BA</v>
      </c>
      <c r="C1938" t="str">
        <f>INDEX(tb_SVI[],MATCH(Table3[[#This Row],[city_name]],tb_SVI[city_name_uf],0),3)</f>
        <v>2933059</v>
      </c>
      <c r="D1938" t="s">
        <v>19578</v>
      </c>
      <c r="E1938" s="11">
        <f>INDEX(tb_SVI[],MATCH(Table3[[#This Row],[city_name]],tb_SVI[city_name_uf],0),5)</f>
        <v>14121</v>
      </c>
      <c r="F1938">
        <f>INDEX(tb_MHDI[],MATCH(Table3[[#This Row],[city_name]],tb_MHDI[mun_uf],0),5)</f>
        <v>0.53900000000000003</v>
      </c>
      <c r="G1938">
        <f>INDEX(tb_MHDI[],MATCH(Table3[[#This Row],[city_name]],tb_MHDI[mun_uf],0),6)</f>
        <v>0.53900000000000003</v>
      </c>
      <c r="H1938">
        <f>INDEX(tb_MHDI[],MATCH(Table3[[#This Row],[city_name]],tb_MHDI[mun_uf],0),7)</f>
        <v>0.77500000000000002</v>
      </c>
      <c r="I1938">
        <f>INDEX(tb_MHDI[],MATCH(Table3[[#This Row],[city_name]],tb_MHDI[mun_uf],0),8)</f>
        <v>0.374</v>
      </c>
      <c r="J1938">
        <f>_xlfn.NUMBERVALUE(INDEX(tb_SVI[],MATCH(Table3[[#This Row],[city_name]],tb_SVI[city_name_uf],0),8),".")</f>
        <v>0.47199999999999998</v>
      </c>
      <c r="K1938">
        <f>_xlfn.NUMBERVALUE(INDEX(tb_SVI[],MATCH(Table3[[#This Row],[city_name]],tb_SVI[city_name_uf],0),9),".")</f>
        <v>0.20399999999999999</v>
      </c>
      <c r="L1938">
        <f>_xlfn.NUMBERVALUE(INDEX(tb_SVI[],MATCH(Table3[[#This Row],[city_name]],tb_SVI[city_name_uf],0),10),".")</f>
        <v>0.56799999999999995</v>
      </c>
      <c r="M1938">
        <f>_xlfn.NUMBERVALUE(INDEX(tb_SVI[],MATCH(Table3[[#This Row],[city_name]],tb_SVI[city_name_uf],0),11),".")</f>
        <v>0.64400000000000002</v>
      </c>
      <c r="N1938" s="14">
        <f>_xlfn.PERCENTRANK.INC(Table3[MHDI_tot],Table3[[#This Row],[MHDI_tot]],3)</f>
        <v>0.04</v>
      </c>
    </row>
    <row r="1939" spans="1:14" hidden="1" x14ac:dyDescent="0.2">
      <c r="A1939" t="str">
        <f>SVI!F1939</f>
        <v>Várzea Nova/BA</v>
      </c>
      <c r="B1939" t="str">
        <f>INDEX(tb_SVI[],MATCH(Table3[[#This Row],[ibge_cod]],tb_SVI[Município],0),1)</f>
        <v>BA</v>
      </c>
      <c r="C1939" t="str">
        <f>INDEX(tb_SVI[],MATCH(Table3[[#This Row],[city_name]],tb_SVI[city_name_uf],0),3)</f>
        <v>2933158</v>
      </c>
      <c r="D1939" t="s">
        <v>19579</v>
      </c>
      <c r="E1939" s="11">
        <f>INDEX(tb_SVI[],MATCH(Table3[[#This Row],[city_name]],tb_SVI[city_name_uf],0),5)</f>
        <v>12625</v>
      </c>
      <c r="F1939">
        <f>INDEX(tb_MHDI[],MATCH(Table3[[#This Row],[city_name]],tb_MHDI[mun_uf],0),5)</f>
        <v>0.55500000000000005</v>
      </c>
      <c r="G1939">
        <f>INDEX(tb_MHDI[],MATCH(Table3[[#This Row],[city_name]],tb_MHDI[mun_uf],0),6)</f>
        <v>0.54300000000000004</v>
      </c>
      <c r="H1939">
        <f>INDEX(tb_MHDI[],MATCH(Table3[[#This Row],[city_name]],tb_MHDI[mun_uf],0),7)</f>
        <v>0.68500000000000005</v>
      </c>
      <c r="I1939">
        <f>INDEX(tb_MHDI[],MATCH(Table3[[#This Row],[city_name]],tb_MHDI[mun_uf],0),8)</f>
        <v>0.46</v>
      </c>
      <c r="J1939">
        <f>_xlfn.NUMBERVALUE(INDEX(tb_SVI[],MATCH(Table3[[#This Row],[city_name]],tb_SVI[city_name_uf],0),8),".")</f>
        <v>0.51500000000000001</v>
      </c>
      <c r="K1939">
        <f>_xlfn.NUMBERVALUE(INDEX(tb_SVI[],MATCH(Table3[[#This Row],[city_name]],tb_SVI[city_name_uf],0),9),".")</f>
        <v>0.33300000000000002</v>
      </c>
      <c r="L1939">
        <f>_xlfn.NUMBERVALUE(INDEX(tb_SVI[],MATCH(Table3[[#This Row],[city_name]],tb_SVI[city_name_uf],0),10),".")</f>
        <v>0.61499999999999999</v>
      </c>
      <c r="M1939">
        <f>_xlfn.NUMBERVALUE(INDEX(tb_SVI[],MATCH(Table3[[#This Row],[city_name]],tb_SVI[city_name_uf],0),11),".")</f>
        <v>0.59599999999999997</v>
      </c>
      <c r="N1939" s="14">
        <f>_xlfn.PERCENTRANK.INC(Table3[MHDI_tot],Table3[[#This Row],[MHDI_tot]],3)</f>
        <v>7.4999999999999997E-2</v>
      </c>
    </row>
    <row r="1940" spans="1:14" hidden="1" x14ac:dyDescent="0.2">
      <c r="A1940" t="str">
        <f>SVI!F1940</f>
        <v>Vitória da Conquista/BA</v>
      </c>
      <c r="B1940" t="str">
        <f>INDEX(tb_SVI[],MATCH(Table3[[#This Row],[ibge_cod]],tb_SVI[Município],0),1)</f>
        <v>BA</v>
      </c>
      <c r="C1940" t="str">
        <f>INDEX(tb_SVI[],MATCH(Table3[[#This Row],[city_name]],tb_SVI[city_name_uf],0),3)</f>
        <v>2933307</v>
      </c>
      <c r="D1940" t="s">
        <v>19580</v>
      </c>
      <c r="E1940" s="11">
        <f>INDEX(tb_SVI[],MATCH(Table3[[#This Row],[city_name]],tb_SVI[city_name_uf],0),5)</f>
        <v>341128</v>
      </c>
      <c r="F1940">
        <f>INDEX(tb_MHDI[],MATCH(Table3[[#This Row],[city_name]],tb_MHDI[mun_uf],0),5)</f>
        <v>0.67800000000000005</v>
      </c>
      <c r="G1940">
        <f>INDEX(tb_MHDI[],MATCH(Table3[[#This Row],[city_name]],tb_MHDI[mun_uf],0),6)</f>
        <v>0.68100000000000005</v>
      </c>
      <c r="H1940">
        <f>INDEX(tb_MHDI[],MATCH(Table3[[#This Row],[city_name]],tb_MHDI[mun_uf],0),7)</f>
        <v>0.78800000000000003</v>
      </c>
      <c r="I1940">
        <f>INDEX(tb_MHDI[],MATCH(Table3[[#This Row],[city_name]],tb_MHDI[mun_uf],0),8)</f>
        <v>0.58099999999999996</v>
      </c>
      <c r="J1940">
        <f>_xlfn.NUMBERVALUE(INDEX(tb_SVI[],MATCH(Table3[[#This Row],[city_name]],tb_SVI[city_name_uf],0),8),".")</f>
        <v>0.32800000000000001</v>
      </c>
      <c r="K1940">
        <f>_xlfn.NUMBERVALUE(INDEX(tb_SVI[],MATCH(Table3[[#This Row],[city_name]],tb_SVI[city_name_uf],0),9),".")</f>
        <v>0.186</v>
      </c>
      <c r="L1940">
        <f>_xlfn.NUMBERVALUE(INDEX(tb_SVI[],MATCH(Table3[[#This Row],[city_name]],tb_SVI[city_name_uf],0),10),".")</f>
        <v>0.41399999999999998</v>
      </c>
      <c r="M1940">
        <f>_xlfn.NUMBERVALUE(INDEX(tb_SVI[],MATCH(Table3[[#This Row],[city_name]],tb_SVI[city_name_uf],0),11),".")</f>
        <v>0.38300000000000001</v>
      </c>
      <c r="N1940" s="14">
        <f>_xlfn.PERCENTRANK.INC(Table3[MHDI_tot],Table3[[#This Row],[MHDI_tot]],3)</f>
        <v>0.55000000000000004</v>
      </c>
    </row>
    <row r="1941" spans="1:14" hidden="1" x14ac:dyDescent="0.2">
      <c r="A1941" t="str">
        <f>SVI!F1941</f>
        <v>Valença/BA</v>
      </c>
      <c r="B1941" t="str">
        <f>INDEX(tb_SVI[],MATCH(Table3[[#This Row],[ibge_cod]],tb_SVI[Município],0),1)</f>
        <v>BA</v>
      </c>
      <c r="C1941" t="str">
        <f>INDEX(tb_SVI[],MATCH(Table3[[#This Row],[city_name]],tb_SVI[city_name_uf],0),3)</f>
        <v>2932903</v>
      </c>
      <c r="D1941" t="s">
        <v>19581</v>
      </c>
      <c r="E1941" s="11">
        <f>INDEX(tb_SVI[],MATCH(Table3[[#This Row],[city_name]],tb_SVI[city_name_uf],0),5)</f>
        <v>97233</v>
      </c>
      <c r="F1941">
        <f>INDEX(tb_MHDI[],MATCH(Table3[[#This Row],[city_name]],tb_MHDI[mun_uf],0),5)</f>
        <v>0.623</v>
      </c>
      <c r="G1941">
        <f>INDEX(tb_MHDI[],MATCH(Table3[[#This Row],[city_name]],tb_MHDI[mun_uf],0),6)</f>
        <v>0.61899999999999999</v>
      </c>
      <c r="H1941">
        <f>INDEX(tb_MHDI[],MATCH(Table3[[#This Row],[city_name]],tb_MHDI[mun_uf],0),7)</f>
        <v>0.77800000000000002</v>
      </c>
      <c r="I1941">
        <f>INDEX(tb_MHDI[],MATCH(Table3[[#This Row],[city_name]],tb_MHDI[mun_uf],0),8)</f>
        <v>0.502</v>
      </c>
      <c r="J1941">
        <f>_xlfn.NUMBERVALUE(INDEX(tb_SVI[],MATCH(Table3[[#This Row],[city_name]],tb_SVI[city_name_uf],0),8),".")</f>
        <v>0.38800000000000001</v>
      </c>
      <c r="K1941">
        <f>_xlfn.NUMBERVALUE(INDEX(tb_SVI[],MATCH(Table3[[#This Row],[city_name]],tb_SVI[city_name_uf],0),9),".")</f>
        <v>0.19400000000000001</v>
      </c>
      <c r="L1941">
        <f>_xlfn.NUMBERVALUE(INDEX(tb_SVI[],MATCH(Table3[[#This Row],[city_name]],tb_SVI[city_name_uf],0),10),".")</f>
        <v>0.47399999999999998</v>
      </c>
      <c r="M1941">
        <f>_xlfn.NUMBERVALUE(INDEX(tb_SVI[],MATCH(Table3[[#This Row],[city_name]],tb_SVI[city_name_uf],0),11),".")</f>
        <v>0.497</v>
      </c>
      <c r="N1941" s="14">
        <f>_xlfn.PERCENTRANK.INC(Table3[MHDI_tot],Table3[[#This Row],[MHDI_tot]],3)</f>
        <v>0.34300000000000003</v>
      </c>
    </row>
    <row r="1942" spans="1:14" hidden="1" x14ac:dyDescent="0.2">
      <c r="A1942" t="str">
        <f>SVI!F1942</f>
        <v>Valente/BA</v>
      </c>
      <c r="B1942" t="str">
        <f>INDEX(tb_SVI[],MATCH(Table3[[#This Row],[ibge_cod]],tb_SVI[Município],0),1)</f>
        <v>BA</v>
      </c>
      <c r="C1942" t="str">
        <f>INDEX(tb_SVI[],MATCH(Table3[[#This Row],[city_name]],tb_SVI[city_name_uf],0),3)</f>
        <v>2933000</v>
      </c>
      <c r="D1942" t="s">
        <v>19582</v>
      </c>
      <c r="E1942" s="11">
        <f>INDEX(tb_SVI[],MATCH(Table3[[#This Row],[city_name]],tb_SVI[city_name_uf],0),5)</f>
        <v>28800</v>
      </c>
      <c r="F1942">
        <f>INDEX(tb_MHDI[],MATCH(Table3[[#This Row],[city_name]],tb_MHDI[mun_uf],0),5)</f>
        <v>0.63700000000000001</v>
      </c>
      <c r="G1942">
        <f>INDEX(tb_MHDI[],MATCH(Table3[[#This Row],[city_name]],tb_MHDI[mun_uf],0),6)</f>
        <v>0.623</v>
      </c>
      <c r="H1942">
        <f>INDEX(tb_MHDI[],MATCH(Table3[[#This Row],[city_name]],tb_MHDI[mun_uf],0),7)</f>
        <v>0.72899999999999998</v>
      </c>
      <c r="I1942">
        <f>INDEX(tb_MHDI[],MATCH(Table3[[#This Row],[city_name]],tb_MHDI[mun_uf],0),8)</f>
        <v>0.56799999999999995</v>
      </c>
      <c r="J1942">
        <f>_xlfn.NUMBERVALUE(INDEX(tb_SVI[],MATCH(Table3[[#This Row],[city_name]],tb_SVI[city_name_uf],0),8),".")</f>
        <v>0.308</v>
      </c>
      <c r="K1942">
        <f>_xlfn.NUMBERVALUE(INDEX(tb_SVI[],MATCH(Table3[[#This Row],[city_name]],tb_SVI[city_name_uf],0),9),".")</f>
        <v>0.111</v>
      </c>
      <c r="L1942">
        <f>_xlfn.NUMBERVALUE(INDEX(tb_SVI[],MATCH(Table3[[#This Row],[city_name]],tb_SVI[city_name_uf],0),10),".")</f>
        <v>0.35799999999999998</v>
      </c>
      <c r="M1942">
        <f>_xlfn.NUMBERVALUE(INDEX(tb_SVI[],MATCH(Table3[[#This Row],[city_name]],tb_SVI[city_name_uf],0),11),".")</f>
        <v>0.45400000000000001</v>
      </c>
      <c r="N1942" s="14">
        <f>_xlfn.PERCENTRANK.INC(Table3[MHDI_tot],Table3[[#This Row],[MHDI_tot]],3)</f>
        <v>0.39300000000000002</v>
      </c>
    </row>
    <row r="1943" spans="1:14" hidden="1" x14ac:dyDescent="0.2">
      <c r="A1943" t="str">
        <f>SVI!F1943</f>
        <v>Utinga/BA</v>
      </c>
      <c r="B1943" t="str">
        <f>INDEX(tb_SVI[],MATCH(Table3[[#This Row],[ibge_cod]],tb_SVI[Município],0),1)</f>
        <v>BA</v>
      </c>
      <c r="C1943" t="str">
        <f>INDEX(tb_SVI[],MATCH(Table3[[#This Row],[city_name]],tb_SVI[city_name_uf],0),3)</f>
        <v>2932804</v>
      </c>
      <c r="D1943" t="s">
        <v>19583</v>
      </c>
      <c r="E1943" s="11">
        <f>INDEX(tb_SVI[],MATCH(Table3[[#This Row],[city_name]],tb_SVI[city_name_uf],0),5)</f>
        <v>19256</v>
      </c>
      <c r="F1943">
        <f>INDEX(tb_MHDI[],MATCH(Table3[[#This Row],[city_name]],tb_MHDI[mun_uf],0),5)</f>
        <v>0.59</v>
      </c>
      <c r="G1943">
        <f>INDEX(tb_MHDI[],MATCH(Table3[[#This Row],[city_name]],tb_MHDI[mun_uf],0),6)</f>
        <v>0.59699999999999998</v>
      </c>
      <c r="H1943">
        <f>INDEX(tb_MHDI[],MATCH(Table3[[#This Row],[city_name]],tb_MHDI[mun_uf],0),7)</f>
        <v>0.70599999999999996</v>
      </c>
      <c r="I1943">
        <f>INDEX(tb_MHDI[],MATCH(Table3[[#This Row],[city_name]],tb_MHDI[mun_uf],0),8)</f>
        <v>0.48699999999999999</v>
      </c>
      <c r="J1943">
        <f>_xlfn.NUMBERVALUE(INDEX(tb_SVI[],MATCH(Table3[[#This Row],[city_name]],tb_SVI[city_name_uf],0),8),".")</f>
        <v>0.46</v>
      </c>
      <c r="K1943">
        <f>_xlfn.NUMBERVALUE(INDEX(tb_SVI[],MATCH(Table3[[#This Row],[city_name]],tb_SVI[city_name_uf],0),9),".")</f>
        <v>0.35299999999999998</v>
      </c>
      <c r="L1943">
        <f>_xlfn.NUMBERVALUE(INDEX(tb_SVI[],MATCH(Table3[[#This Row],[city_name]],tb_SVI[city_name_uf],0),10),".")</f>
        <v>0.53800000000000003</v>
      </c>
      <c r="M1943">
        <f>_xlfn.NUMBERVALUE(INDEX(tb_SVI[],MATCH(Table3[[#This Row],[city_name]],tb_SVI[city_name_uf],0),11),".")</f>
        <v>0.48799999999999999</v>
      </c>
      <c r="N1943" s="14">
        <f>_xlfn.PERCENTRANK.INC(Table3[MHDI_tot],Table3[[#This Row],[MHDI_tot]],3)</f>
        <v>0.20599999999999999</v>
      </c>
    </row>
    <row r="1944" spans="1:14" hidden="1" x14ac:dyDescent="0.2">
      <c r="A1944" t="str">
        <f>SVI!F1944</f>
        <v>Uruçuca/BA</v>
      </c>
      <c r="B1944" t="str">
        <f>INDEX(tb_SVI[],MATCH(Table3[[#This Row],[ibge_cod]],tb_SVI[Município],0),1)</f>
        <v>BA</v>
      </c>
      <c r="C1944" t="str">
        <f>INDEX(tb_SVI[],MATCH(Table3[[#This Row],[city_name]],tb_SVI[city_name_uf],0),3)</f>
        <v>2932705</v>
      </c>
      <c r="D1944" t="s">
        <v>19584</v>
      </c>
      <c r="E1944" s="11">
        <f>INDEX(tb_SVI[],MATCH(Table3[[#This Row],[city_name]],tb_SVI[city_name_uf],0),5)</f>
        <v>20413</v>
      </c>
      <c r="F1944">
        <f>INDEX(tb_MHDI[],MATCH(Table3[[#This Row],[city_name]],tb_MHDI[mun_uf],0),5)</f>
        <v>0.61599999999999999</v>
      </c>
      <c r="G1944">
        <f>INDEX(tb_MHDI[],MATCH(Table3[[#This Row],[city_name]],tb_MHDI[mun_uf],0),6)</f>
        <v>0.60699999999999998</v>
      </c>
      <c r="H1944">
        <f>INDEX(tb_MHDI[],MATCH(Table3[[#This Row],[city_name]],tb_MHDI[mun_uf],0),7)</f>
        <v>0.75800000000000001</v>
      </c>
      <c r="I1944">
        <f>INDEX(tb_MHDI[],MATCH(Table3[[#This Row],[city_name]],tb_MHDI[mun_uf],0),8)</f>
        <v>0.50700000000000001</v>
      </c>
      <c r="J1944">
        <f>_xlfn.NUMBERVALUE(INDEX(tb_SVI[],MATCH(Table3[[#This Row],[city_name]],tb_SVI[city_name_uf],0),8),".")</f>
        <v>0.46899999999999997</v>
      </c>
      <c r="K1944">
        <f>_xlfn.NUMBERVALUE(INDEX(tb_SVI[],MATCH(Table3[[#This Row],[city_name]],tb_SVI[city_name_uf],0),9),".")</f>
        <v>0.26500000000000001</v>
      </c>
      <c r="L1944">
        <f>_xlfn.NUMBERVALUE(INDEX(tb_SVI[],MATCH(Table3[[#This Row],[city_name]],tb_SVI[city_name_uf],0),10),".")</f>
        <v>0.56699999999999995</v>
      </c>
      <c r="M1944">
        <f>_xlfn.NUMBERVALUE(INDEX(tb_SVI[],MATCH(Table3[[#This Row],[city_name]],tb_SVI[city_name_uf],0),11),".")</f>
        <v>0.57399999999999995</v>
      </c>
      <c r="N1944" s="14">
        <f>_xlfn.PERCENTRANK.INC(Table3[MHDI_tot],Table3[[#This Row],[MHDI_tot]],3)</f>
        <v>0.318</v>
      </c>
    </row>
    <row r="1945" spans="1:14" hidden="1" x14ac:dyDescent="0.2">
      <c r="A1945" t="str">
        <f>SVI!F1945</f>
        <v>Urandi/BA</v>
      </c>
      <c r="B1945" t="str">
        <f>INDEX(tb_SVI[],MATCH(Table3[[#This Row],[ibge_cod]],tb_SVI[Município],0),1)</f>
        <v>BA</v>
      </c>
      <c r="C1945" t="str">
        <f>INDEX(tb_SVI[],MATCH(Table3[[#This Row],[city_name]],tb_SVI[city_name_uf],0),3)</f>
        <v>2932606</v>
      </c>
      <c r="D1945" t="s">
        <v>19585</v>
      </c>
      <c r="E1945" s="11">
        <f>INDEX(tb_SVI[],MATCH(Table3[[#This Row],[city_name]],tb_SVI[city_name_uf],0),5)</f>
        <v>16665</v>
      </c>
      <c r="F1945">
        <f>INDEX(tb_MHDI[],MATCH(Table3[[#This Row],[city_name]],tb_MHDI[mun_uf],0),5)</f>
        <v>0.59799999999999998</v>
      </c>
      <c r="G1945">
        <f>INDEX(tb_MHDI[],MATCH(Table3[[#This Row],[city_name]],tb_MHDI[mun_uf],0),6)</f>
        <v>0.59499999999999997</v>
      </c>
      <c r="H1945">
        <f>INDEX(tb_MHDI[],MATCH(Table3[[#This Row],[city_name]],tb_MHDI[mun_uf],0),7)</f>
        <v>0.76600000000000001</v>
      </c>
      <c r="I1945">
        <f>INDEX(tb_MHDI[],MATCH(Table3[[#This Row],[city_name]],tb_MHDI[mun_uf],0),8)</f>
        <v>0.46899999999999997</v>
      </c>
      <c r="J1945">
        <f>_xlfn.NUMBERVALUE(INDEX(tb_SVI[],MATCH(Table3[[#This Row],[city_name]],tb_SVI[city_name_uf],0),8),".")</f>
        <v>0.41199999999999998</v>
      </c>
      <c r="K1945">
        <f>_xlfn.NUMBERVALUE(INDEX(tb_SVI[],MATCH(Table3[[#This Row],[city_name]],tb_SVI[city_name_uf],0),9),".")</f>
        <v>0.19</v>
      </c>
      <c r="L1945">
        <f>_xlfn.NUMBERVALUE(INDEX(tb_SVI[],MATCH(Table3[[#This Row],[city_name]],tb_SVI[city_name_uf],0),10),".")</f>
        <v>0.47599999999999998</v>
      </c>
      <c r="M1945">
        <f>_xlfn.NUMBERVALUE(INDEX(tb_SVI[],MATCH(Table3[[#This Row],[city_name]],tb_SVI[city_name_uf],0),11),".")</f>
        <v>0.56899999999999995</v>
      </c>
      <c r="N1945" s="14">
        <f>_xlfn.PERCENTRANK.INC(Table3[MHDI_tot],Table3[[#This Row],[MHDI_tot]],3)</f>
        <v>0.24199999999999999</v>
      </c>
    </row>
    <row r="1946" spans="1:14" hidden="1" x14ac:dyDescent="0.2">
      <c r="A1946" t="str">
        <f>SVI!F1946</f>
        <v>Una/BA</v>
      </c>
      <c r="B1946" t="str">
        <f>INDEX(tb_SVI[],MATCH(Table3[[#This Row],[ibge_cod]],tb_SVI[Município],0),1)</f>
        <v>BA</v>
      </c>
      <c r="C1946" t="str">
        <f>INDEX(tb_SVI[],MATCH(Table3[[#This Row],[city_name]],tb_SVI[city_name_uf],0),3)</f>
        <v>2932507</v>
      </c>
      <c r="D1946" t="s">
        <v>19586</v>
      </c>
      <c r="E1946" s="11">
        <f>INDEX(tb_SVI[],MATCH(Table3[[#This Row],[city_name]],tb_SVI[city_name_uf],0),5)</f>
        <v>18544</v>
      </c>
      <c r="F1946">
        <f>INDEX(tb_MHDI[],MATCH(Table3[[#This Row],[city_name]],tb_MHDI[mun_uf],0),5)</f>
        <v>0.56000000000000005</v>
      </c>
      <c r="G1946">
        <f>INDEX(tb_MHDI[],MATCH(Table3[[#This Row],[city_name]],tb_MHDI[mun_uf],0),6)</f>
        <v>0.58399999999999996</v>
      </c>
      <c r="H1946">
        <f>INDEX(tb_MHDI[],MATCH(Table3[[#This Row],[city_name]],tb_MHDI[mun_uf],0),7)</f>
        <v>0.71</v>
      </c>
      <c r="I1946">
        <f>INDEX(tb_MHDI[],MATCH(Table3[[#This Row],[city_name]],tb_MHDI[mun_uf],0),8)</f>
        <v>0.42399999999999999</v>
      </c>
      <c r="J1946">
        <f>_xlfn.NUMBERVALUE(INDEX(tb_SVI[],MATCH(Table3[[#This Row],[city_name]],tb_SVI[city_name_uf],0),8),".")</f>
        <v>0.52600000000000002</v>
      </c>
      <c r="K1946">
        <f>_xlfn.NUMBERVALUE(INDEX(tb_SVI[],MATCH(Table3[[#This Row],[city_name]],tb_SVI[city_name_uf],0),9),".")</f>
        <v>0.35499999999999998</v>
      </c>
      <c r="L1946">
        <f>_xlfn.NUMBERVALUE(INDEX(tb_SVI[],MATCH(Table3[[#This Row],[city_name]],tb_SVI[city_name_uf],0),10),".")</f>
        <v>0.65</v>
      </c>
      <c r="M1946">
        <f>_xlfn.NUMBERVALUE(INDEX(tb_SVI[],MATCH(Table3[[#This Row],[city_name]],tb_SVI[city_name_uf],0),11),".")</f>
        <v>0.57199999999999995</v>
      </c>
      <c r="N1946" s="14">
        <f>_xlfn.PERCENTRANK.INC(Table3[MHDI_tot],Table3[[#This Row],[MHDI_tot]],3)</f>
        <v>8.8999999999999996E-2</v>
      </c>
    </row>
    <row r="1947" spans="1:14" hidden="1" x14ac:dyDescent="0.2">
      <c r="A1947" t="str">
        <f>SVI!F1947</f>
        <v>Umburanas/BA</v>
      </c>
      <c r="B1947" t="str">
        <f>INDEX(tb_SVI[],MATCH(Table3[[#This Row],[ibge_cod]],tb_SVI[Município],0),1)</f>
        <v>BA</v>
      </c>
      <c r="C1947" t="str">
        <f>INDEX(tb_SVI[],MATCH(Table3[[#This Row],[city_name]],tb_SVI[city_name_uf],0),3)</f>
        <v>2932457</v>
      </c>
      <c r="D1947" t="s">
        <v>19587</v>
      </c>
      <c r="E1947" s="11">
        <f>INDEX(tb_SVI[],MATCH(Table3[[#This Row],[city_name]],tb_SVI[city_name_uf],0),5)</f>
        <v>19402</v>
      </c>
      <c r="F1947">
        <f>INDEX(tb_MHDI[],MATCH(Table3[[#This Row],[city_name]],tb_MHDI[mun_uf],0),5)</f>
        <v>0.51500000000000001</v>
      </c>
      <c r="G1947">
        <f>INDEX(tb_MHDI[],MATCH(Table3[[#This Row],[city_name]],tb_MHDI[mun_uf],0),6)</f>
        <v>0.46899999999999997</v>
      </c>
      <c r="H1947">
        <f>INDEX(tb_MHDI[],MATCH(Table3[[#This Row],[city_name]],tb_MHDI[mun_uf],0),7)</f>
        <v>0.70499999999999996</v>
      </c>
      <c r="I1947">
        <f>INDEX(tb_MHDI[],MATCH(Table3[[#This Row],[city_name]],tb_MHDI[mun_uf],0),8)</f>
        <v>0.41299999999999998</v>
      </c>
      <c r="J1947">
        <f>_xlfn.NUMBERVALUE(INDEX(tb_SVI[],MATCH(Table3[[#This Row],[city_name]],tb_SVI[city_name_uf],0),8),".")</f>
        <v>0.55600000000000005</v>
      </c>
      <c r="K1947">
        <f>_xlfn.NUMBERVALUE(INDEX(tb_SVI[],MATCH(Table3[[#This Row],[city_name]],tb_SVI[city_name_uf],0),9),".")</f>
        <v>0.374</v>
      </c>
      <c r="L1947">
        <f>_xlfn.NUMBERVALUE(INDEX(tb_SVI[],MATCH(Table3[[#This Row],[city_name]],tb_SVI[city_name_uf],0),10),".")</f>
        <v>0.57199999999999995</v>
      </c>
      <c r="M1947">
        <f>_xlfn.NUMBERVALUE(INDEX(tb_SVI[],MATCH(Table3[[#This Row],[city_name]],tb_SVI[city_name_uf],0),11),".")</f>
        <v>0.72099999999999997</v>
      </c>
      <c r="N1947" s="14">
        <f>_xlfn.PERCENTRANK.INC(Table3[MHDI_tot],Table3[[#This Row],[MHDI_tot]],3)</f>
        <v>1.4E-2</v>
      </c>
    </row>
    <row r="1948" spans="1:14" hidden="1" x14ac:dyDescent="0.2">
      <c r="A1948" t="str">
        <f>SVI!F1948</f>
        <v>Uibaí/BA</v>
      </c>
      <c r="B1948" t="str">
        <f>INDEX(tb_SVI[],MATCH(Table3[[#This Row],[ibge_cod]],tb_SVI[Município],0),1)</f>
        <v>BA</v>
      </c>
      <c r="C1948" t="str">
        <f>INDEX(tb_SVI[],MATCH(Table3[[#This Row],[city_name]],tb_SVI[city_name_uf],0),3)</f>
        <v>2932408</v>
      </c>
      <c r="D1948" t="s">
        <v>19588</v>
      </c>
      <c r="E1948" s="11">
        <f>INDEX(tb_SVI[],MATCH(Table3[[#This Row],[city_name]],tb_SVI[city_name_uf],0),5)</f>
        <v>13891</v>
      </c>
      <c r="F1948">
        <f>INDEX(tb_MHDI[],MATCH(Table3[[#This Row],[city_name]],tb_MHDI[mun_uf],0),5)</f>
        <v>0.61699999999999999</v>
      </c>
      <c r="G1948">
        <f>INDEX(tb_MHDI[],MATCH(Table3[[#This Row],[city_name]],tb_MHDI[mun_uf],0),6)</f>
        <v>0.57499999999999996</v>
      </c>
      <c r="H1948">
        <f>INDEX(tb_MHDI[],MATCH(Table3[[#This Row],[city_name]],tb_MHDI[mun_uf],0),7)</f>
        <v>0.75800000000000001</v>
      </c>
      <c r="I1948">
        <f>INDEX(tb_MHDI[],MATCH(Table3[[#This Row],[city_name]],tb_MHDI[mun_uf],0),8)</f>
        <v>0.54</v>
      </c>
      <c r="J1948">
        <f>_xlfn.NUMBERVALUE(INDEX(tb_SVI[],MATCH(Table3[[#This Row],[city_name]],tb_SVI[city_name_uf],0),8),".")</f>
        <v>0.40500000000000003</v>
      </c>
      <c r="K1948">
        <f>_xlfn.NUMBERVALUE(INDEX(tb_SVI[],MATCH(Table3[[#This Row],[city_name]],tb_SVI[city_name_uf],0),9),".")</f>
        <v>0.13600000000000001</v>
      </c>
      <c r="L1948">
        <f>_xlfn.NUMBERVALUE(INDEX(tb_SVI[],MATCH(Table3[[#This Row],[city_name]],tb_SVI[city_name_uf],0),10),".")</f>
        <v>0.54500000000000004</v>
      </c>
      <c r="M1948">
        <f>_xlfn.NUMBERVALUE(INDEX(tb_SVI[],MATCH(Table3[[#This Row],[city_name]],tb_SVI[city_name_uf],0),11),".")</f>
        <v>0.53400000000000003</v>
      </c>
      <c r="N1948" s="14">
        <f>_xlfn.PERCENTRANK.INC(Table3[MHDI_tot],Table3[[#This Row],[MHDI_tot]],3)</f>
        <v>0.32200000000000001</v>
      </c>
    </row>
    <row r="1949" spans="1:14" hidden="1" x14ac:dyDescent="0.2">
      <c r="A1949" t="str">
        <f>SVI!F1949</f>
        <v>Ubaíra/BA</v>
      </c>
      <c r="B1949" t="str">
        <f>INDEX(tb_SVI[],MATCH(Table3[[#This Row],[ibge_cod]],tb_SVI[Município],0),1)</f>
        <v>BA</v>
      </c>
      <c r="C1949" t="str">
        <f>INDEX(tb_SVI[],MATCH(Table3[[#This Row],[city_name]],tb_SVI[city_name_uf],0),3)</f>
        <v>2932101</v>
      </c>
      <c r="D1949" t="s">
        <v>19589</v>
      </c>
      <c r="E1949" s="11">
        <f>INDEX(tb_SVI[],MATCH(Table3[[#This Row],[city_name]],tb_SVI[city_name_uf],0),5)</f>
        <v>19877</v>
      </c>
      <c r="F1949">
        <f>INDEX(tb_MHDI[],MATCH(Table3[[#This Row],[city_name]],tb_MHDI[mun_uf],0),5)</f>
        <v>0.58199999999999996</v>
      </c>
      <c r="G1949">
        <f>INDEX(tb_MHDI[],MATCH(Table3[[#This Row],[city_name]],tb_MHDI[mun_uf],0),6)</f>
        <v>0.58099999999999996</v>
      </c>
      <c r="H1949">
        <f>INDEX(tb_MHDI[],MATCH(Table3[[#This Row],[city_name]],tb_MHDI[mun_uf],0),7)</f>
        <v>0.75900000000000001</v>
      </c>
      <c r="I1949">
        <f>INDEX(tb_MHDI[],MATCH(Table3[[#This Row],[city_name]],tb_MHDI[mun_uf],0),8)</f>
        <v>0.44700000000000001</v>
      </c>
      <c r="J1949">
        <f>_xlfn.NUMBERVALUE(INDEX(tb_SVI[],MATCH(Table3[[#This Row],[city_name]],tb_SVI[city_name_uf],0),8),".")</f>
        <v>0.46</v>
      </c>
      <c r="K1949">
        <f>_xlfn.NUMBERVALUE(INDEX(tb_SVI[],MATCH(Table3[[#This Row],[city_name]],tb_SVI[city_name_uf],0),9),".")</f>
        <v>0.27600000000000002</v>
      </c>
      <c r="L1949">
        <f>_xlfn.NUMBERVALUE(INDEX(tb_SVI[],MATCH(Table3[[#This Row],[city_name]],tb_SVI[city_name_uf],0),10),".")</f>
        <v>0.51</v>
      </c>
      <c r="M1949">
        <f>_xlfn.NUMBERVALUE(INDEX(tb_SVI[],MATCH(Table3[[#This Row],[city_name]],tb_SVI[city_name_uf],0),11),".")</f>
        <v>0.59399999999999997</v>
      </c>
      <c r="N1949" s="14">
        <f>_xlfn.PERCENTRANK.INC(Table3[MHDI_tot],Table3[[#This Row],[MHDI_tot]],3)</f>
        <v>0.17100000000000001</v>
      </c>
    </row>
    <row r="1950" spans="1:14" hidden="1" x14ac:dyDescent="0.2">
      <c r="A1950" t="str">
        <f>SVI!F1950</f>
        <v>Ubatã/BA</v>
      </c>
      <c r="B1950" t="str">
        <f>INDEX(tb_SVI[],MATCH(Table3[[#This Row],[ibge_cod]],tb_SVI[Município],0),1)</f>
        <v>BA</v>
      </c>
      <c r="C1950" t="str">
        <f>INDEX(tb_SVI[],MATCH(Table3[[#This Row],[city_name]],tb_SVI[city_name_uf],0),3)</f>
        <v>2932309</v>
      </c>
      <c r="D1950" t="s">
        <v>19590</v>
      </c>
      <c r="E1950" s="11">
        <f>INDEX(tb_SVI[],MATCH(Table3[[#This Row],[city_name]],tb_SVI[city_name_uf],0),5)</f>
        <v>27263</v>
      </c>
      <c r="F1950">
        <f>INDEX(tb_MHDI[],MATCH(Table3[[#This Row],[city_name]],tb_MHDI[mun_uf],0),5)</f>
        <v>0.59299999999999997</v>
      </c>
      <c r="G1950">
        <f>INDEX(tb_MHDI[],MATCH(Table3[[#This Row],[city_name]],tb_MHDI[mun_uf],0),6)</f>
        <v>0.58599999999999997</v>
      </c>
      <c r="H1950">
        <f>INDEX(tb_MHDI[],MATCH(Table3[[#This Row],[city_name]],tb_MHDI[mun_uf],0),7)</f>
        <v>0.78800000000000003</v>
      </c>
      <c r="I1950">
        <f>INDEX(tb_MHDI[],MATCH(Table3[[#This Row],[city_name]],tb_MHDI[mun_uf],0),8)</f>
        <v>0.45200000000000001</v>
      </c>
      <c r="J1950">
        <f>_xlfn.NUMBERVALUE(INDEX(tb_SVI[],MATCH(Table3[[#This Row],[city_name]],tb_SVI[city_name_uf],0),8),".")</f>
        <v>0.51100000000000001</v>
      </c>
      <c r="K1950">
        <f>_xlfn.NUMBERVALUE(INDEX(tb_SVI[],MATCH(Table3[[#This Row],[city_name]],tb_SVI[city_name_uf],0),9),".")</f>
        <v>0.29199999999999998</v>
      </c>
      <c r="L1950">
        <f>_xlfn.NUMBERVALUE(INDEX(tb_SVI[],MATCH(Table3[[#This Row],[city_name]],tb_SVI[city_name_uf],0),10),".")</f>
        <v>0.58299999999999996</v>
      </c>
      <c r="M1950">
        <f>_xlfn.NUMBERVALUE(INDEX(tb_SVI[],MATCH(Table3[[#This Row],[city_name]],tb_SVI[city_name_uf],0),11),".")</f>
        <v>0.65700000000000003</v>
      </c>
      <c r="N1950" s="14">
        <f>_xlfn.PERCENTRANK.INC(Table3[MHDI_tot],Table3[[#This Row],[MHDI_tot]],3)</f>
        <v>0.221</v>
      </c>
    </row>
    <row r="1951" spans="1:14" hidden="1" x14ac:dyDescent="0.2">
      <c r="A1951" t="str">
        <f>SVI!F1951</f>
        <v>Ubaitaba/BA</v>
      </c>
      <c r="B1951" t="str">
        <f>INDEX(tb_SVI[],MATCH(Table3[[#This Row],[ibge_cod]],tb_SVI[Município],0),1)</f>
        <v>BA</v>
      </c>
      <c r="C1951" t="str">
        <f>INDEX(tb_SVI[],MATCH(Table3[[#This Row],[city_name]],tb_SVI[city_name_uf],0),3)</f>
        <v>2932200</v>
      </c>
      <c r="D1951" t="s">
        <v>19591</v>
      </c>
      <c r="E1951" s="11">
        <f>INDEX(tb_SVI[],MATCH(Table3[[#This Row],[city_name]],tb_SVI[city_name_uf],0),5)</f>
        <v>18847</v>
      </c>
      <c r="F1951">
        <f>INDEX(tb_MHDI[],MATCH(Table3[[#This Row],[city_name]],tb_MHDI[mun_uf],0),5)</f>
        <v>0.61099999999999999</v>
      </c>
      <c r="G1951">
        <f>INDEX(tb_MHDI[],MATCH(Table3[[#This Row],[city_name]],tb_MHDI[mun_uf],0),6)</f>
        <v>0.60699999999999998</v>
      </c>
      <c r="H1951">
        <f>INDEX(tb_MHDI[],MATCH(Table3[[#This Row],[city_name]],tb_MHDI[mun_uf],0),7)</f>
        <v>0.76700000000000002</v>
      </c>
      <c r="I1951">
        <f>INDEX(tb_MHDI[],MATCH(Table3[[#This Row],[city_name]],tb_MHDI[mun_uf],0),8)</f>
        <v>0.49</v>
      </c>
      <c r="J1951">
        <f>_xlfn.NUMBERVALUE(INDEX(tb_SVI[],MATCH(Table3[[#This Row],[city_name]],tb_SVI[city_name_uf],0),8),".")</f>
        <v>0.40799999999999997</v>
      </c>
      <c r="K1951">
        <f>_xlfn.NUMBERVALUE(INDEX(tb_SVI[],MATCH(Table3[[#This Row],[city_name]],tb_SVI[city_name_uf],0),9),".")</f>
        <v>0.13600000000000001</v>
      </c>
      <c r="L1951">
        <f>_xlfn.NUMBERVALUE(INDEX(tb_SVI[],MATCH(Table3[[#This Row],[city_name]],tb_SVI[city_name_uf],0),10),".")</f>
        <v>0.57499999999999996</v>
      </c>
      <c r="M1951">
        <f>_xlfn.NUMBERVALUE(INDEX(tb_SVI[],MATCH(Table3[[#This Row],[city_name]],tb_SVI[city_name_uf],0),11),".")</f>
        <v>0.51400000000000001</v>
      </c>
      <c r="N1951" s="14">
        <f>_xlfn.PERCENTRANK.INC(Table3[MHDI_tot],Table3[[#This Row],[MHDI_tot]],3)</f>
        <v>0.29899999999999999</v>
      </c>
    </row>
    <row r="1952" spans="1:14" hidden="1" x14ac:dyDescent="0.2">
      <c r="A1952" t="str">
        <f>SVI!F1952</f>
        <v>Uauá/BA</v>
      </c>
      <c r="B1952" t="str">
        <f>INDEX(tb_SVI[],MATCH(Table3[[#This Row],[ibge_cod]],tb_SVI[Município],0),1)</f>
        <v>BA</v>
      </c>
      <c r="C1952" t="str">
        <f>INDEX(tb_SVI[],MATCH(Table3[[#This Row],[city_name]],tb_SVI[city_name_uf],0),3)</f>
        <v>2932002</v>
      </c>
      <c r="D1952" t="s">
        <v>19592</v>
      </c>
      <c r="E1952" s="11">
        <f>INDEX(tb_SVI[],MATCH(Table3[[#This Row],[city_name]],tb_SVI[city_name_uf],0),5)</f>
        <v>24113</v>
      </c>
      <c r="F1952">
        <f>INDEX(tb_MHDI[],MATCH(Table3[[#This Row],[city_name]],tb_MHDI[mun_uf],0),5)</f>
        <v>0.60499999999999998</v>
      </c>
      <c r="G1952">
        <f>INDEX(tb_MHDI[],MATCH(Table3[[#This Row],[city_name]],tb_MHDI[mun_uf],0),6)</f>
        <v>0.55400000000000005</v>
      </c>
      <c r="H1952">
        <f>INDEX(tb_MHDI[],MATCH(Table3[[#This Row],[city_name]],tb_MHDI[mun_uf],0),7)</f>
        <v>0.747</v>
      </c>
      <c r="I1952">
        <f>INDEX(tb_MHDI[],MATCH(Table3[[#This Row],[city_name]],tb_MHDI[mun_uf],0),8)</f>
        <v>0.53500000000000003</v>
      </c>
      <c r="J1952">
        <f>_xlfn.NUMBERVALUE(INDEX(tb_SVI[],MATCH(Table3[[#This Row],[city_name]],tb_SVI[city_name_uf],0),8),".")</f>
        <v>0.44900000000000001</v>
      </c>
      <c r="K1952">
        <f>_xlfn.NUMBERVALUE(INDEX(tb_SVI[],MATCH(Table3[[#This Row],[city_name]],tb_SVI[city_name_uf],0),9),".")</f>
        <v>0.26200000000000001</v>
      </c>
      <c r="L1952">
        <f>_xlfn.NUMBERVALUE(INDEX(tb_SVI[],MATCH(Table3[[#This Row],[city_name]],tb_SVI[city_name_uf],0),10),".")</f>
        <v>0.47699999999999998</v>
      </c>
      <c r="M1952">
        <f>_xlfn.NUMBERVALUE(INDEX(tb_SVI[],MATCH(Table3[[#This Row],[city_name]],tb_SVI[city_name_uf],0),11),".")</f>
        <v>0.60699999999999998</v>
      </c>
      <c r="N1952" s="14">
        <f>_xlfn.PERCENTRANK.INC(Table3[MHDI_tot],Table3[[#This Row],[MHDI_tot]],3)</f>
        <v>0.27100000000000002</v>
      </c>
    </row>
    <row r="1953" spans="1:14" hidden="1" x14ac:dyDescent="0.2">
      <c r="A1953" t="str">
        <f>SVI!F1953</f>
        <v>Tucano/BA</v>
      </c>
      <c r="B1953" t="str">
        <f>INDEX(tb_SVI[],MATCH(Table3[[#This Row],[ibge_cod]],tb_SVI[Município],0),1)</f>
        <v>BA</v>
      </c>
      <c r="C1953" t="str">
        <f>INDEX(tb_SVI[],MATCH(Table3[[#This Row],[city_name]],tb_SVI[city_name_uf],0),3)</f>
        <v>2931905</v>
      </c>
      <c r="D1953" t="s">
        <v>19593</v>
      </c>
      <c r="E1953" s="11">
        <f>INDEX(tb_SVI[],MATCH(Table3[[#This Row],[city_name]],tb_SVI[city_name_uf],0),5)</f>
        <v>50798</v>
      </c>
      <c r="F1953">
        <f>INDEX(tb_MHDI[],MATCH(Table3[[#This Row],[city_name]],tb_MHDI[mun_uf],0),5)</f>
        <v>0.57899999999999996</v>
      </c>
      <c r="G1953">
        <f>INDEX(tb_MHDI[],MATCH(Table3[[#This Row],[city_name]],tb_MHDI[mun_uf],0),6)</f>
        <v>0.59599999999999997</v>
      </c>
      <c r="H1953">
        <f>INDEX(tb_MHDI[],MATCH(Table3[[#This Row],[city_name]],tb_MHDI[mun_uf],0),7)</f>
        <v>0.71199999999999997</v>
      </c>
      <c r="I1953">
        <f>INDEX(tb_MHDI[],MATCH(Table3[[#This Row],[city_name]],tb_MHDI[mun_uf],0),8)</f>
        <v>0.45800000000000002</v>
      </c>
      <c r="J1953">
        <f>_xlfn.NUMBERVALUE(INDEX(tb_SVI[],MATCH(Table3[[#This Row],[city_name]],tb_SVI[city_name_uf],0),8),".")</f>
        <v>0.504</v>
      </c>
      <c r="K1953">
        <f>_xlfn.NUMBERVALUE(INDEX(tb_SVI[],MATCH(Table3[[#This Row],[city_name]],tb_SVI[city_name_uf],0),9),".")</f>
        <v>0.307</v>
      </c>
      <c r="L1953">
        <f>_xlfn.NUMBERVALUE(INDEX(tb_SVI[],MATCH(Table3[[#This Row],[city_name]],tb_SVI[city_name_uf],0),10),".")</f>
        <v>0.57599999999999996</v>
      </c>
      <c r="M1953">
        <f>_xlfn.NUMBERVALUE(INDEX(tb_SVI[],MATCH(Table3[[#This Row],[city_name]],tb_SVI[city_name_uf],0),11),".")</f>
        <v>0.628</v>
      </c>
      <c r="N1953" s="14">
        <f>_xlfn.PERCENTRANK.INC(Table3[MHDI_tot],Table3[[#This Row],[MHDI_tot]],3)</f>
        <v>0.161</v>
      </c>
    </row>
    <row r="1954" spans="1:14" hidden="1" x14ac:dyDescent="0.2">
      <c r="A1954" t="str">
        <f>SVI!F1954</f>
        <v>Tremedal/BA</v>
      </c>
      <c r="B1954" t="str">
        <f>INDEX(tb_SVI[],MATCH(Table3[[#This Row],[ibge_cod]],tb_SVI[Município],0),1)</f>
        <v>BA</v>
      </c>
      <c r="C1954" t="str">
        <f>INDEX(tb_SVI[],MATCH(Table3[[#This Row],[city_name]],tb_SVI[city_name_uf],0),3)</f>
        <v>2931806</v>
      </c>
      <c r="D1954" t="s">
        <v>19594</v>
      </c>
      <c r="E1954" s="11">
        <f>INDEX(tb_SVI[],MATCH(Table3[[#This Row],[city_name]],tb_SVI[city_name_uf],0),5)</f>
        <v>16189</v>
      </c>
      <c r="F1954">
        <f>INDEX(tb_MHDI[],MATCH(Table3[[#This Row],[city_name]],tb_MHDI[mun_uf],0),5)</f>
        <v>0.52800000000000002</v>
      </c>
      <c r="G1954">
        <f>INDEX(tb_MHDI[],MATCH(Table3[[#This Row],[city_name]],tb_MHDI[mun_uf],0),6)</f>
        <v>0.54500000000000004</v>
      </c>
      <c r="H1954">
        <f>INDEX(tb_MHDI[],MATCH(Table3[[#This Row],[city_name]],tb_MHDI[mun_uf],0),7)</f>
        <v>0.749</v>
      </c>
      <c r="I1954">
        <f>INDEX(tb_MHDI[],MATCH(Table3[[#This Row],[city_name]],tb_MHDI[mun_uf],0),8)</f>
        <v>0.36</v>
      </c>
      <c r="J1954">
        <f>_xlfn.NUMBERVALUE(INDEX(tb_SVI[],MATCH(Table3[[#This Row],[city_name]],tb_SVI[city_name_uf],0),8),".")</f>
        <v>0.499</v>
      </c>
      <c r="K1954">
        <f>_xlfn.NUMBERVALUE(INDEX(tb_SVI[],MATCH(Table3[[#This Row],[city_name]],tb_SVI[city_name_uf],0),9),".")</f>
        <v>0.34300000000000003</v>
      </c>
      <c r="L1954">
        <f>_xlfn.NUMBERVALUE(INDEX(tb_SVI[],MATCH(Table3[[#This Row],[city_name]],tb_SVI[city_name_uf],0),10),".")</f>
        <v>0.52800000000000002</v>
      </c>
      <c r="M1954">
        <f>_xlfn.NUMBERVALUE(INDEX(tb_SVI[],MATCH(Table3[[#This Row],[city_name]],tb_SVI[city_name_uf],0),11),".")</f>
        <v>0.626</v>
      </c>
      <c r="N1954" s="14">
        <f>_xlfn.PERCENTRANK.INC(Table3[MHDI_tot],Table3[[#This Row],[MHDI_tot]],3)</f>
        <v>2.5999999999999999E-2</v>
      </c>
    </row>
    <row r="1955" spans="1:14" hidden="1" x14ac:dyDescent="0.2">
      <c r="A1955" t="str">
        <f>SVI!F1955</f>
        <v>Terra Nova/BA</v>
      </c>
      <c r="B1955" t="str">
        <f>INDEX(tb_SVI[],MATCH(Table3[[#This Row],[ibge_cod]],tb_SVI[Município],0),1)</f>
        <v>BA</v>
      </c>
      <c r="C1955" t="str">
        <f>INDEX(tb_SVI[],MATCH(Table3[[#This Row],[city_name]],tb_SVI[city_name_uf],0),3)</f>
        <v>2931707</v>
      </c>
      <c r="D1955" t="s">
        <v>19595</v>
      </c>
      <c r="E1955" s="11">
        <f>INDEX(tb_SVI[],MATCH(Table3[[#This Row],[city_name]],tb_SVI[city_name_uf],0),5)</f>
        <v>13025</v>
      </c>
      <c r="F1955">
        <f>INDEX(tb_MHDI[],MATCH(Table3[[#This Row],[city_name]],tb_MHDI[mun_uf],0),5)</f>
        <v>0.57799999999999996</v>
      </c>
      <c r="G1955">
        <f>INDEX(tb_MHDI[],MATCH(Table3[[#This Row],[city_name]],tb_MHDI[mun_uf],0),6)</f>
        <v>0.58099999999999996</v>
      </c>
      <c r="H1955">
        <f>INDEX(tb_MHDI[],MATCH(Table3[[#This Row],[city_name]],tb_MHDI[mun_uf],0),7)</f>
        <v>0.7</v>
      </c>
      <c r="I1955">
        <f>INDEX(tb_MHDI[],MATCH(Table3[[#This Row],[city_name]],tb_MHDI[mun_uf],0),8)</f>
        <v>0.47399999999999998</v>
      </c>
      <c r="J1955">
        <f>_xlfn.NUMBERVALUE(INDEX(tb_SVI[],MATCH(Table3[[#This Row],[city_name]],tb_SVI[city_name_uf],0),8),".")</f>
        <v>0.45</v>
      </c>
      <c r="K1955">
        <f>_xlfn.NUMBERVALUE(INDEX(tb_SVI[],MATCH(Table3[[#This Row],[city_name]],tb_SVI[city_name_uf],0),9),".")</f>
        <v>0.318</v>
      </c>
      <c r="L1955">
        <f>_xlfn.NUMBERVALUE(INDEX(tb_SVI[],MATCH(Table3[[#This Row],[city_name]],tb_SVI[city_name_uf],0),10),".")</f>
        <v>0.499</v>
      </c>
      <c r="M1955">
        <f>_xlfn.NUMBERVALUE(INDEX(tb_SVI[],MATCH(Table3[[#This Row],[city_name]],tb_SVI[city_name_uf],0),11),".")</f>
        <v>0.53300000000000003</v>
      </c>
      <c r="N1955" s="14">
        <f>_xlfn.PERCENTRANK.INC(Table3[MHDI_tot],Table3[[#This Row],[MHDI_tot]],3)</f>
        <v>0.156</v>
      </c>
    </row>
    <row r="1956" spans="1:14" hidden="1" x14ac:dyDescent="0.2">
      <c r="A1956" t="str">
        <f>SVI!F1956</f>
        <v>Teolândia/BA</v>
      </c>
      <c r="B1956" t="str">
        <f>INDEX(tb_SVI[],MATCH(Table3[[#This Row],[ibge_cod]],tb_SVI[Município],0),1)</f>
        <v>BA</v>
      </c>
      <c r="C1956" t="str">
        <f>INDEX(tb_SVI[],MATCH(Table3[[#This Row],[city_name]],tb_SVI[city_name_uf],0),3)</f>
        <v>2931608</v>
      </c>
      <c r="D1956" t="s">
        <v>19596</v>
      </c>
      <c r="E1956" s="11">
        <f>INDEX(tb_SVI[],MATCH(Table3[[#This Row],[city_name]],tb_SVI[city_name_uf],0),5)</f>
        <v>15022</v>
      </c>
      <c r="F1956">
        <f>INDEX(tb_MHDI[],MATCH(Table3[[#This Row],[city_name]],tb_MHDI[mun_uf],0),5)</f>
        <v>0.55500000000000005</v>
      </c>
      <c r="G1956">
        <f>INDEX(tb_MHDI[],MATCH(Table3[[#This Row],[city_name]],tb_MHDI[mun_uf],0),6)</f>
        <v>0.54100000000000004</v>
      </c>
      <c r="H1956">
        <f>INDEX(tb_MHDI[],MATCH(Table3[[#This Row],[city_name]],tb_MHDI[mun_uf],0),7)</f>
        <v>0.75600000000000001</v>
      </c>
      <c r="I1956">
        <f>INDEX(tb_MHDI[],MATCH(Table3[[#This Row],[city_name]],tb_MHDI[mun_uf],0),8)</f>
        <v>0.41799999999999998</v>
      </c>
      <c r="J1956">
        <f>_xlfn.NUMBERVALUE(INDEX(tb_SVI[],MATCH(Table3[[#This Row],[city_name]],tb_SVI[city_name_uf],0),8),".")</f>
        <v>0.53800000000000003</v>
      </c>
      <c r="K1956">
        <f>_xlfn.NUMBERVALUE(INDEX(tb_SVI[],MATCH(Table3[[#This Row],[city_name]],tb_SVI[city_name_uf],0),9),".")</f>
        <v>0.34599999999999997</v>
      </c>
      <c r="L1956">
        <f>_xlfn.NUMBERVALUE(INDEX(tb_SVI[],MATCH(Table3[[#This Row],[city_name]],tb_SVI[city_name_uf],0),10),".")</f>
        <v>0.69299999999999995</v>
      </c>
      <c r="M1956">
        <f>_xlfn.NUMBERVALUE(INDEX(tb_SVI[],MATCH(Table3[[#This Row],[city_name]],tb_SVI[city_name_uf],0),11),".")</f>
        <v>0.57599999999999996</v>
      </c>
      <c r="N1956" s="14">
        <f>_xlfn.PERCENTRANK.INC(Table3[MHDI_tot],Table3[[#This Row],[MHDI_tot]],3)</f>
        <v>7.4999999999999997E-2</v>
      </c>
    </row>
    <row r="1957" spans="1:14" hidden="1" x14ac:dyDescent="0.2">
      <c r="A1957" t="str">
        <f>SVI!F1957</f>
        <v>Teofilândia/BA</v>
      </c>
      <c r="B1957" t="str">
        <f>INDEX(tb_SVI[],MATCH(Table3[[#This Row],[ibge_cod]],tb_SVI[Município],0),1)</f>
        <v>BA</v>
      </c>
      <c r="C1957" t="str">
        <f>INDEX(tb_SVI[],MATCH(Table3[[#This Row],[city_name]],tb_SVI[city_name_uf],0),3)</f>
        <v>2931509</v>
      </c>
      <c r="D1957" t="s">
        <v>19597</v>
      </c>
      <c r="E1957" s="11">
        <f>INDEX(tb_SVI[],MATCH(Table3[[#This Row],[city_name]],tb_SVI[city_name_uf],0),5)</f>
        <v>22555</v>
      </c>
      <c r="F1957">
        <f>INDEX(tb_MHDI[],MATCH(Table3[[#This Row],[city_name]],tb_MHDI[mun_uf],0),5)</f>
        <v>0.56599999999999995</v>
      </c>
      <c r="G1957">
        <f>INDEX(tb_MHDI[],MATCH(Table3[[#This Row],[city_name]],tb_MHDI[mun_uf],0),6)</f>
        <v>0.57099999999999995</v>
      </c>
      <c r="H1957">
        <f>INDEX(tb_MHDI[],MATCH(Table3[[#This Row],[city_name]],tb_MHDI[mun_uf],0),7)</f>
        <v>0.73699999999999999</v>
      </c>
      <c r="I1957">
        <f>INDEX(tb_MHDI[],MATCH(Table3[[#This Row],[city_name]],tb_MHDI[mun_uf],0),8)</f>
        <v>0.43099999999999999</v>
      </c>
      <c r="J1957">
        <f>_xlfn.NUMBERVALUE(INDEX(tb_SVI[],MATCH(Table3[[#This Row],[city_name]],tb_SVI[city_name_uf],0),8),".")</f>
        <v>0.45100000000000001</v>
      </c>
      <c r="K1957">
        <f>_xlfn.NUMBERVALUE(INDEX(tb_SVI[],MATCH(Table3[[#This Row],[city_name]],tb_SVI[city_name_uf],0),9),".")</f>
        <v>0.29899999999999999</v>
      </c>
      <c r="L1957">
        <f>_xlfn.NUMBERVALUE(INDEX(tb_SVI[],MATCH(Table3[[#This Row],[city_name]],tb_SVI[city_name_uf],0),10),".")</f>
        <v>0.56000000000000005</v>
      </c>
      <c r="M1957">
        <f>_xlfn.NUMBERVALUE(INDEX(tb_SVI[],MATCH(Table3[[#This Row],[city_name]],tb_SVI[city_name_uf],0),11),".")</f>
        <v>0.495</v>
      </c>
      <c r="N1957" s="14">
        <f>_xlfn.PERCENTRANK.INC(Table3[MHDI_tot],Table3[[#This Row],[MHDI_tot]],3)</f>
        <v>0.112</v>
      </c>
    </row>
    <row r="1958" spans="1:14" hidden="1" x14ac:dyDescent="0.2">
      <c r="A1958" t="str">
        <f>SVI!F1958</f>
        <v>Teodoro Sampaio/BA</v>
      </c>
      <c r="B1958" t="str">
        <f>INDEX(tb_SVI[],MATCH(Table3[[#This Row],[ibge_cod]],tb_SVI[Município],0),1)</f>
        <v>BA</v>
      </c>
      <c r="C1958" t="str">
        <f>INDEX(tb_SVI[],MATCH(Table3[[#This Row],[city_name]],tb_SVI[city_name_uf],0),3)</f>
        <v>2931400</v>
      </c>
      <c r="D1958" t="s">
        <v>19598</v>
      </c>
      <c r="E1958" s="11">
        <f>INDEX(tb_SVI[],MATCH(Table3[[#This Row],[city_name]],tb_SVI[city_name_uf],0),5)</f>
        <v>7359</v>
      </c>
      <c r="F1958">
        <f>INDEX(tb_MHDI[],MATCH(Table3[[#This Row],[city_name]],tb_MHDI[mun_uf],0),5)</f>
        <v>0.59399999999999997</v>
      </c>
      <c r="G1958">
        <f>INDEX(tb_MHDI[],MATCH(Table3[[#This Row],[city_name]],tb_MHDI[mun_uf],0),6)</f>
        <v>0.56699999999999995</v>
      </c>
      <c r="H1958">
        <f>INDEX(tb_MHDI[],MATCH(Table3[[#This Row],[city_name]],tb_MHDI[mun_uf],0),7)</f>
        <v>0.77400000000000002</v>
      </c>
      <c r="I1958">
        <f>INDEX(tb_MHDI[],MATCH(Table3[[#This Row],[city_name]],tb_MHDI[mun_uf],0),8)</f>
        <v>0.47699999999999998</v>
      </c>
      <c r="J1958">
        <f>_xlfn.NUMBERVALUE(INDEX(tb_SVI[],MATCH(Table3[[#This Row],[city_name]],tb_SVI[city_name_uf],0),8),".")</f>
        <v>0.53100000000000003</v>
      </c>
      <c r="K1958">
        <f>_xlfn.NUMBERVALUE(INDEX(tb_SVI[],MATCH(Table3[[#This Row],[city_name]],tb_SVI[city_name_uf],0),9),".")</f>
        <v>0.28999999999999998</v>
      </c>
      <c r="L1958">
        <f>_xlfn.NUMBERVALUE(INDEX(tb_SVI[],MATCH(Table3[[#This Row],[city_name]],tb_SVI[city_name_uf],0),10),".")</f>
        <v>0.6</v>
      </c>
      <c r="M1958">
        <f>_xlfn.NUMBERVALUE(INDEX(tb_SVI[],MATCH(Table3[[#This Row],[city_name]],tb_SVI[city_name_uf],0),11),".")</f>
        <v>0.70199999999999996</v>
      </c>
      <c r="N1958" s="14">
        <f>_xlfn.PERCENTRANK.INC(Table3[MHDI_tot],Table3[[#This Row],[MHDI_tot]],3)</f>
        <v>0.22500000000000001</v>
      </c>
    </row>
    <row r="1959" spans="1:14" hidden="1" x14ac:dyDescent="0.2">
      <c r="A1959" t="str">
        <f>SVI!F1959</f>
        <v>Teixeira de Freitas/BA</v>
      </c>
      <c r="B1959" t="str">
        <f>INDEX(tb_SVI[],MATCH(Table3[[#This Row],[ibge_cod]],tb_SVI[Município],0),1)</f>
        <v>BA</v>
      </c>
      <c r="C1959" t="str">
        <f>INDEX(tb_SVI[],MATCH(Table3[[#This Row],[city_name]],tb_SVI[city_name_uf],0),3)</f>
        <v>2931350</v>
      </c>
      <c r="D1959" t="s">
        <v>19599</v>
      </c>
      <c r="E1959" s="11">
        <f>INDEX(tb_SVI[],MATCH(Table3[[#This Row],[city_name]],tb_SVI[city_name_uf],0),5)</f>
        <v>162438</v>
      </c>
      <c r="F1959">
        <f>INDEX(tb_MHDI[],MATCH(Table3[[#This Row],[city_name]],tb_MHDI[mun_uf],0),5)</f>
        <v>0.68500000000000005</v>
      </c>
      <c r="G1959">
        <f>INDEX(tb_MHDI[],MATCH(Table3[[#This Row],[city_name]],tb_MHDI[mun_uf],0),6)</f>
        <v>0.68300000000000005</v>
      </c>
      <c r="H1959">
        <f>INDEX(tb_MHDI[],MATCH(Table3[[#This Row],[city_name]],tb_MHDI[mun_uf],0),7)</f>
        <v>0.8</v>
      </c>
      <c r="I1959">
        <f>INDEX(tb_MHDI[],MATCH(Table3[[#This Row],[city_name]],tb_MHDI[mun_uf],0),8)</f>
        <v>0.58799999999999997</v>
      </c>
      <c r="J1959">
        <f>_xlfn.NUMBERVALUE(INDEX(tb_SVI[],MATCH(Table3[[#This Row],[city_name]],tb_SVI[city_name_uf],0),8),".")</f>
        <v>0.36199999999999999</v>
      </c>
      <c r="K1959">
        <f>_xlfn.NUMBERVALUE(INDEX(tb_SVI[],MATCH(Table3[[#This Row],[city_name]],tb_SVI[city_name_uf],0),9),".")</f>
        <v>0.251</v>
      </c>
      <c r="L1959">
        <f>_xlfn.NUMBERVALUE(INDEX(tb_SVI[],MATCH(Table3[[#This Row],[city_name]],tb_SVI[city_name_uf],0),10),".")</f>
        <v>0.44700000000000001</v>
      </c>
      <c r="M1959">
        <f>_xlfn.NUMBERVALUE(INDEX(tb_SVI[],MATCH(Table3[[#This Row],[city_name]],tb_SVI[city_name_uf],0),11),".")</f>
        <v>0.38700000000000001</v>
      </c>
      <c r="N1959" s="14">
        <f>_xlfn.PERCENTRANK.INC(Table3[MHDI_tot],Table3[[#This Row],[MHDI_tot]],3)</f>
        <v>0.58099999999999996</v>
      </c>
    </row>
    <row r="1960" spans="1:14" hidden="1" x14ac:dyDescent="0.2">
      <c r="A1960" t="str">
        <f>SVI!F1960</f>
        <v>Tapiramutá/BA</v>
      </c>
      <c r="B1960" t="str">
        <f>INDEX(tb_SVI[],MATCH(Table3[[#This Row],[ibge_cod]],tb_SVI[Município],0),1)</f>
        <v>BA</v>
      </c>
      <c r="C1960" t="str">
        <f>INDEX(tb_SVI[],MATCH(Table3[[#This Row],[city_name]],tb_SVI[city_name_uf],0),3)</f>
        <v>2931301</v>
      </c>
      <c r="D1960" t="s">
        <v>19600</v>
      </c>
      <c r="E1960" s="11">
        <f>INDEX(tb_SVI[],MATCH(Table3[[#This Row],[city_name]],tb_SVI[city_name_uf],0),5)</f>
        <v>16974</v>
      </c>
      <c r="F1960">
        <f>INDEX(tb_MHDI[],MATCH(Table3[[#This Row],[city_name]],tb_MHDI[mun_uf],0),5)</f>
        <v>0.59399999999999997</v>
      </c>
      <c r="G1960">
        <f>INDEX(tb_MHDI[],MATCH(Table3[[#This Row],[city_name]],tb_MHDI[mun_uf],0),6)</f>
        <v>0.58899999999999997</v>
      </c>
      <c r="H1960">
        <f>INDEX(tb_MHDI[],MATCH(Table3[[#This Row],[city_name]],tb_MHDI[mun_uf],0),7)</f>
        <v>0.752</v>
      </c>
      <c r="I1960">
        <f>INDEX(tb_MHDI[],MATCH(Table3[[#This Row],[city_name]],tb_MHDI[mun_uf],0),8)</f>
        <v>0.47299999999999998</v>
      </c>
      <c r="J1960">
        <f>_xlfn.NUMBERVALUE(INDEX(tb_SVI[],MATCH(Table3[[#This Row],[city_name]],tb_SVI[city_name_uf],0),8),".")</f>
        <v>0.51300000000000001</v>
      </c>
      <c r="K1960">
        <f>_xlfn.NUMBERVALUE(INDEX(tb_SVI[],MATCH(Table3[[#This Row],[city_name]],tb_SVI[city_name_uf],0),9),".")</f>
        <v>0.374</v>
      </c>
      <c r="L1960">
        <f>_xlfn.NUMBERVALUE(INDEX(tb_SVI[],MATCH(Table3[[#This Row],[city_name]],tb_SVI[city_name_uf],0),10),".")</f>
        <v>0.58299999999999996</v>
      </c>
      <c r="M1960">
        <f>_xlfn.NUMBERVALUE(INDEX(tb_SVI[],MATCH(Table3[[#This Row],[city_name]],tb_SVI[city_name_uf],0),11),".")</f>
        <v>0.58199999999999996</v>
      </c>
      <c r="N1960" s="14">
        <f>_xlfn.PERCENTRANK.INC(Table3[MHDI_tot],Table3[[#This Row],[MHDI_tot]],3)</f>
        <v>0.22500000000000001</v>
      </c>
    </row>
    <row r="1961" spans="1:14" hidden="1" x14ac:dyDescent="0.2">
      <c r="A1961" t="str">
        <f>SVI!F1961</f>
        <v>Taperoá/BA</v>
      </c>
      <c r="B1961" t="str">
        <f>INDEX(tb_SVI[],MATCH(Table3[[#This Row],[ibge_cod]],tb_SVI[Município],0),1)</f>
        <v>BA</v>
      </c>
      <c r="C1961" t="str">
        <f>INDEX(tb_SVI[],MATCH(Table3[[#This Row],[city_name]],tb_SVI[city_name_uf],0),3)</f>
        <v>2931202</v>
      </c>
      <c r="D1961" t="s">
        <v>19601</v>
      </c>
      <c r="E1961" s="11">
        <f>INDEX(tb_SVI[],MATCH(Table3[[#This Row],[city_name]],tb_SVI[city_name_uf],0),5)</f>
        <v>21253</v>
      </c>
      <c r="F1961">
        <f>INDEX(tb_MHDI[],MATCH(Table3[[#This Row],[city_name]],tb_MHDI[mun_uf],0),5)</f>
        <v>0.56599999999999995</v>
      </c>
      <c r="G1961">
        <f>INDEX(tb_MHDI[],MATCH(Table3[[#This Row],[city_name]],tb_MHDI[mun_uf],0),6)</f>
        <v>0.56599999999999995</v>
      </c>
      <c r="H1961">
        <f>INDEX(tb_MHDI[],MATCH(Table3[[#This Row],[city_name]],tb_MHDI[mun_uf],0),7)</f>
        <v>0.754</v>
      </c>
      <c r="I1961">
        <f>INDEX(tb_MHDI[],MATCH(Table3[[#This Row],[city_name]],tb_MHDI[mun_uf],0),8)</f>
        <v>0.42599999999999999</v>
      </c>
      <c r="J1961">
        <f>_xlfn.NUMBERVALUE(INDEX(tb_SVI[],MATCH(Table3[[#This Row],[city_name]],tb_SVI[city_name_uf],0),8),".")</f>
        <v>0.48199999999999998</v>
      </c>
      <c r="K1961">
        <f>_xlfn.NUMBERVALUE(INDEX(tb_SVI[],MATCH(Table3[[#This Row],[city_name]],tb_SVI[city_name_uf],0),9),".")</f>
        <v>0.35899999999999999</v>
      </c>
      <c r="L1961">
        <f>_xlfn.NUMBERVALUE(INDEX(tb_SVI[],MATCH(Table3[[#This Row],[city_name]],tb_SVI[city_name_uf],0),10),".")</f>
        <v>0.60499999999999998</v>
      </c>
      <c r="M1961">
        <f>_xlfn.NUMBERVALUE(INDEX(tb_SVI[],MATCH(Table3[[#This Row],[city_name]],tb_SVI[city_name_uf],0),11),".")</f>
        <v>0.48099999999999998</v>
      </c>
      <c r="N1961" s="14">
        <f>_xlfn.PERCENTRANK.INC(Table3[MHDI_tot],Table3[[#This Row],[MHDI_tot]],3)</f>
        <v>0.112</v>
      </c>
    </row>
    <row r="1962" spans="1:14" hidden="1" x14ac:dyDescent="0.2">
      <c r="A1962" t="str">
        <f>SVI!F1962</f>
        <v>Tanquinho/BA</v>
      </c>
      <c r="B1962" t="str">
        <f>INDEX(tb_SVI[],MATCH(Table3[[#This Row],[ibge_cod]],tb_SVI[Município],0),1)</f>
        <v>BA</v>
      </c>
      <c r="C1962" t="str">
        <f>INDEX(tb_SVI[],MATCH(Table3[[#This Row],[city_name]],tb_SVI[city_name_uf],0),3)</f>
        <v>2931103</v>
      </c>
      <c r="D1962" t="s">
        <v>19602</v>
      </c>
      <c r="E1962" s="11">
        <f>INDEX(tb_SVI[],MATCH(Table3[[#This Row],[city_name]],tb_SVI[city_name_uf],0),5)</f>
        <v>7928</v>
      </c>
      <c r="F1962">
        <f>INDEX(tb_MHDI[],MATCH(Table3[[#This Row],[city_name]],tb_MHDI[mun_uf],0),5)</f>
        <v>0.59699999999999998</v>
      </c>
      <c r="G1962">
        <f>INDEX(tb_MHDI[],MATCH(Table3[[#This Row],[city_name]],tb_MHDI[mun_uf],0),6)</f>
        <v>0.56699999999999995</v>
      </c>
      <c r="H1962">
        <f>INDEX(tb_MHDI[],MATCH(Table3[[#This Row],[city_name]],tb_MHDI[mun_uf],0),7)</f>
        <v>0.76800000000000002</v>
      </c>
      <c r="I1962">
        <f>INDEX(tb_MHDI[],MATCH(Table3[[#This Row],[city_name]],tb_MHDI[mun_uf],0),8)</f>
        <v>0.48799999999999999</v>
      </c>
      <c r="J1962">
        <f>_xlfn.NUMBERVALUE(INDEX(tb_SVI[],MATCH(Table3[[#This Row],[city_name]],tb_SVI[city_name_uf],0),8),".")</f>
        <v>0.437</v>
      </c>
      <c r="K1962">
        <f>_xlfn.NUMBERVALUE(INDEX(tb_SVI[],MATCH(Table3[[#This Row],[city_name]],tb_SVI[city_name_uf],0),9),".")</f>
        <v>0.28799999999999998</v>
      </c>
      <c r="L1962">
        <f>_xlfn.NUMBERVALUE(INDEX(tb_SVI[],MATCH(Table3[[#This Row],[city_name]],tb_SVI[city_name_uf],0),10),".")</f>
        <v>0.504</v>
      </c>
      <c r="M1962">
        <f>_xlfn.NUMBERVALUE(INDEX(tb_SVI[],MATCH(Table3[[#This Row],[city_name]],tb_SVI[city_name_uf],0),11),".")</f>
        <v>0.51900000000000002</v>
      </c>
      <c r="N1962" s="14">
        <f>_xlfn.PERCENTRANK.INC(Table3[MHDI_tot],Table3[[#This Row],[MHDI_tot]],3)</f>
        <v>0.23799999999999999</v>
      </c>
    </row>
    <row r="1963" spans="1:14" hidden="1" x14ac:dyDescent="0.2">
      <c r="A1963" t="str">
        <f>SVI!F1963</f>
        <v>Tanque Novo/BA</v>
      </c>
      <c r="B1963" t="str">
        <f>INDEX(tb_SVI[],MATCH(Table3[[#This Row],[ibge_cod]],tb_SVI[Município],0),1)</f>
        <v>BA</v>
      </c>
      <c r="C1963" t="str">
        <f>INDEX(tb_SVI[],MATCH(Table3[[#This Row],[city_name]],tb_SVI[city_name_uf],0),3)</f>
        <v>2931053</v>
      </c>
      <c r="D1963" t="s">
        <v>19603</v>
      </c>
      <c r="E1963" s="11">
        <f>INDEX(tb_SVI[],MATCH(Table3[[#This Row],[city_name]],tb_SVI[city_name_uf],0),5)</f>
        <v>17443</v>
      </c>
      <c r="F1963">
        <f>INDEX(tb_MHDI[],MATCH(Table3[[#This Row],[city_name]],tb_MHDI[mun_uf],0),5)</f>
        <v>0.59899999999999998</v>
      </c>
      <c r="G1963">
        <f>INDEX(tb_MHDI[],MATCH(Table3[[#This Row],[city_name]],tb_MHDI[mun_uf],0),6)</f>
        <v>0.58299999999999996</v>
      </c>
      <c r="H1963">
        <f>INDEX(tb_MHDI[],MATCH(Table3[[#This Row],[city_name]],tb_MHDI[mun_uf],0),7)</f>
        <v>0.77800000000000002</v>
      </c>
      <c r="I1963">
        <f>INDEX(tb_MHDI[],MATCH(Table3[[#This Row],[city_name]],tb_MHDI[mun_uf],0),8)</f>
        <v>0.47399999999999998</v>
      </c>
      <c r="J1963">
        <f>_xlfn.NUMBERVALUE(INDEX(tb_SVI[],MATCH(Table3[[#This Row],[city_name]],tb_SVI[city_name_uf],0),8),".")</f>
        <v>0.41899999999999998</v>
      </c>
      <c r="K1963">
        <f>_xlfn.NUMBERVALUE(INDEX(tb_SVI[],MATCH(Table3[[#This Row],[city_name]],tb_SVI[city_name_uf],0),9),".")</f>
        <v>0.215</v>
      </c>
      <c r="L1963">
        <f>_xlfn.NUMBERVALUE(INDEX(tb_SVI[],MATCH(Table3[[#This Row],[city_name]],tb_SVI[city_name_uf],0),10),".")</f>
        <v>0.42199999999999999</v>
      </c>
      <c r="M1963">
        <f>_xlfn.NUMBERVALUE(INDEX(tb_SVI[],MATCH(Table3[[#This Row],[city_name]],tb_SVI[city_name_uf],0),11),".")</f>
        <v>0.62</v>
      </c>
      <c r="N1963" s="14">
        <f>_xlfn.PERCENTRANK.INC(Table3[MHDI_tot],Table3[[#This Row],[MHDI_tot]],3)</f>
        <v>0.245</v>
      </c>
    </row>
    <row r="1964" spans="1:14" hidden="1" x14ac:dyDescent="0.2">
      <c r="A1964" t="str">
        <f>SVI!F1964</f>
        <v>Tanhaçu/BA</v>
      </c>
      <c r="B1964" t="str">
        <f>INDEX(tb_SVI[],MATCH(Table3[[#This Row],[ibge_cod]],tb_SVI[Município],0),1)</f>
        <v>BA</v>
      </c>
      <c r="C1964" t="str">
        <f>INDEX(tb_SVI[],MATCH(Table3[[#This Row],[city_name]],tb_SVI[city_name_uf],0),3)</f>
        <v>2931004</v>
      </c>
      <c r="D1964" t="s">
        <v>19604</v>
      </c>
      <c r="E1964" s="11">
        <f>INDEX(tb_SVI[],MATCH(Table3[[#This Row],[city_name]],tb_SVI[city_name_uf],0),5)</f>
        <v>20393</v>
      </c>
      <c r="F1964">
        <f>INDEX(tb_MHDI[],MATCH(Table3[[#This Row],[city_name]],tb_MHDI[mun_uf],0),5)</f>
        <v>0.57699999999999996</v>
      </c>
      <c r="G1964">
        <f>INDEX(tb_MHDI[],MATCH(Table3[[#This Row],[city_name]],tb_MHDI[mun_uf],0),6)</f>
        <v>0.56499999999999995</v>
      </c>
      <c r="H1964">
        <f>INDEX(tb_MHDI[],MATCH(Table3[[#This Row],[city_name]],tb_MHDI[mun_uf],0),7)</f>
        <v>0.77200000000000002</v>
      </c>
      <c r="I1964">
        <f>INDEX(tb_MHDI[],MATCH(Table3[[#This Row],[city_name]],tb_MHDI[mun_uf],0),8)</f>
        <v>0.44</v>
      </c>
      <c r="J1964">
        <f>_xlfn.NUMBERVALUE(INDEX(tb_SVI[],MATCH(Table3[[#This Row],[city_name]],tb_SVI[city_name_uf],0),8),".")</f>
        <v>0.41599999999999998</v>
      </c>
      <c r="K1964">
        <f>_xlfn.NUMBERVALUE(INDEX(tb_SVI[],MATCH(Table3[[#This Row],[city_name]],tb_SVI[city_name_uf],0),9),".")</f>
        <v>0.14899999999999999</v>
      </c>
      <c r="L1964">
        <f>_xlfn.NUMBERVALUE(INDEX(tb_SVI[],MATCH(Table3[[#This Row],[city_name]],tb_SVI[city_name_uf],0),10),".")</f>
        <v>0.50900000000000001</v>
      </c>
      <c r="M1964">
        <f>_xlfn.NUMBERVALUE(INDEX(tb_SVI[],MATCH(Table3[[#This Row],[city_name]],tb_SVI[city_name_uf],0),11),".")</f>
        <v>0.58899999999999997</v>
      </c>
      <c r="N1964" s="14">
        <f>_xlfn.PERCENTRANK.INC(Table3[MHDI_tot],Table3[[#This Row],[MHDI_tot]],3)</f>
        <v>0.152</v>
      </c>
    </row>
    <row r="1965" spans="1:14" hidden="1" x14ac:dyDescent="0.2">
      <c r="A1965" t="str">
        <f>SVI!F1965</f>
        <v>Tabocas do Brejo Velho/BA</v>
      </c>
      <c r="B1965" t="str">
        <f>INDEX(tb_SVI[],MATCH(Table3[[#This Row],[ibge_cod]],tb_SVI[Município],0),1)</f>
        <v>BA</v>
      </c>
      <c r="C1965" t="str">
        <f>INDEX(tb_SVI[],MATCH(Table3[[#This Row],[city_name]],tb_SVI[city_name_uf],0),3)</f>
        <v>2930907</v>
      </c>
      <c r="D1965" t="s">
        <v>19605</v>
      </c>
      <c r="E1965" s="11">
        <f>INDEX(tb_SVI[],MATCH(Table3[[#This Row],[city_name]],tb_SVI[city_name_uf],0),5)</f>
        <v>12516</v>
      </c>
      <c r="F1965">
        <f>INDEX(tb_MHDI[],MATCH(Table3[[#This Row],[city_name]],tb_MHDI[mun_uf],0),5)</f>
        <v>0.58399999999999996</v>
      </c>
      <c r="G1965">
        <f>INDEX(tb_MHDI[],MATCH(Table3[[#This Row],[city_name]],tb_MHDI[mun_uf],0),6)</f>
        <v>0.53</v>
      </c>
      <c r="H1965">
        <f>INDEX(tb_MHDI[],MATCH(Table3[[#This Row],[city_name]],tb_MHDI[mun_uf],0),7)</f>
        <v>0.76400000000000001</v>
      </c>
      <c r="I1965">
        <f>INDEX(tb_MHDI[],MATCH(Table3[[#This Row],[city_name]],tb_MHDI[mun_uf],0),8)</f>
        <v>0.49199999999999999</v>
      </c>
      <c r="J1965">
        <f>_xlfn.NUMBERVALUE(INDEX(tb_SVI[],MATCH(Table3[[#This Row],[city_name]],tb_SVI[city_name_uf],0),8),".")</f>
        <v>0.48099999999999998</v>
      </c>
      <c r="K1965">
        <f>_xlfn.NUMBERVALUE(INDEX(tb_SVI[],MATCH(Table3[[#This Row],[city_name]],tb_SVI[city_name_uf],0),9),".")</f>
        <v>0.34200000000000003</v>
      </c>
      <c r="L1965">
        <f>_xlfn.NUMBERVALUE(INDEX(tb_SVI[],MATCH(Table3[[#This Row],[city_name]],tb_SVI[city_name_uf],0),10),".")</f>
        <v>0.52700000000000002</v>
      </c>
      <c r="M1965">
        <f>_xlfn.NUMBERVALUE(INDEX(tb_SVI[],MATCH(Table3[[#This Row],[city_name]],tb_SVI[city_name_uf],0),11),".")</f>
        <v>0.57299999999999995</v>
      </c>
      <c r="N1965" s="14">
        <f>_xlfn.PERCENTRANK.INC(Table3[MHDI_tot],Table3[[#This Row],[MHDI_tot]],3)</f>
        <v>0.18</v>
      </c>
    </row>
    <row r="1966" spans="1:14" hidden="1" x14ac:dyDescent="0.2">
      <c r="A1966" t="str">
        <f>SVI!F1966</f>
        <v>Sítio do Quinto/BA</v>
      </c>
      <c r="B1966" t="str">
        <f>INDEX(tb_SVI[],MATCH(Table3[[#This Row],[ibge_cod]],tb_SVI[Município],0),1)</f>
        <v>BA</v>
      </c>
      <c r="C1966" t="str">
        <f>INDEX(tb_SVI[],MATCH(Table3[[#This Row],[city_name]],tb_SVI[city_name_uf],0),3)</f>
        <v>2930766</v>
      </c>
      <c r="D1966" t="s">
        <v>19606</v>
      </c>
      <c r="E1966" s="11">
        <f>INDEX(tb_SVI[],MATCH(Table3[[#This Row],[city_name]],tb_SVI[city_name_uf],0),5)</f>
        <v>9701</v>
      </c>
      <c r="F1966">
        <f>INDEX(tb_MHDI[],MATCH(Table3[[#This Row],[city_name]],tb_MHDI[mun_uf],0),5)</f>
        <v>0.53300000000000003</v>
      </c>
      <c r="G1966">
        <f>INDEX(tb_MHDI[],MATCH(Table3[[#This Row],[city_name]],tb_MHDI[mun_uf],0),6)</f>
        <v>0.55200000000000005</v>
      </c>
      <c r="H1966">
        <f>INDEX(tb_MHDI[],MATCH(Table3[[#This Row],[city_name]],tb_MHDI[mun_uf],0),7)</f>
        <v>0.69499999999999995</v>
      </c>
      <c r="I1966">
        <f>INDEX(tb_MHDI[],MATCH(Table3[[#This Row],[city_name]],tb_MHDI[mun_uf],0),8)</f>
        <v>0.39500000000000002</v>
      </c>
      <c r="J1966">
        <f>_xlfn.NUMBERVALUE(INDEX(tb_SVI[],MATCH(Table3[[#This Row],[city_name]],tb_SVI[city_name_uf],0),8),".")</f>
        <v>0.51600000000000001</v>
      </c>
      <c r="K1966">
        <f>_xlfn.NUMBERVALUE(INDEX(tb_SVI[],MATCH(Table3[[#This Row],[city_name]],tb_SVI[city_name_uf],0),9),".")</f>
        <v>0.33200000000000002</v>
      </c>
      <c r="L1966">
        <f>_xlfn.NUMBERVALUE(INDEX(tb_SVI[],MATCH(Table3[[#This Row],[city_name]],tb_SVI[city_name_uf],0),10),".")</f>
        <v>0.64600000000000002</v>
      </c>
      <c r="M1966">
        <f>_xlfn.NUMBERVALUE(INDEX(tb_SVI[],MATCH(Table3[[#This Row],[city_name]],tb_SVI[city_name_uf],0),11),".")</f>
        <v>0.56899999999999995</v>
      </c>
      <c r="N1966" s="14">
        <f>_xlfn.PERCENTRANK.INC(Table3[MHDI_tot],Table3[[#This Row],[MHDI_tot]],3)</f>
        <v>3.3000000000000002E-2</v>
      </c>
    </row>
    <row r="1967" spans="1:14" hidden="1" x14ac:dyDescent="0.2">
      <c r="A1967" t="str">
        <f>SVI!F1967</f>
        <v>Sítio do Mato/BA</v>
      </c>
      <c r="B1967" t="str">
        <f>INDEX(tb_SVI[],MATCH(Table3[[#This Row],[ibge_cod]],tb_SVI[Município],0),1)</f>
        <v>BA</v>
      </c>
      <c r="C1967" t="str">
        <f>INDEX(tb_SVI[],MATCH(Table3[[#This Row],[city_name]],tb_SVI[city_name_uf],0),3)</f>
        <v>2930758</v>
      </c>
      <c r="D1967" t="s">
        <v>19607</v>
      </c>
      <c r="E1967" s="11">
        <f>INDEX(tb_SVI[],MATCH(Table3[[#This Row],[city_name]],tb_SVI[city_name_uf],0),5)</f>
        <v>13059</v>
      </c>
      <c r="F1967">
        <f>INDEX(tb_MHDI[],MATCH(Table3[[#This Row],[city_name]],tb_MHDI[mun_uf],0),5)</f>
        <v>0.56399999999999995</v>
      </c>
      <c r="G1967">
        <f>INDEX(tb_MHDI[],MATCH(Table3[[#This Row],[city_name]],tb_MHDI[mun_uf],0),6)</f>
        <v>0.45500000000000002</v>
      </c>
      <c r="H1967">
        <f>INDEX(tb_MHDI[],MATCH(Table3[[#This Row],[city_name]],tb_MHDI[mun_uf],0),7)</f>
        <v>0.77400000000000002</v>
      </c>
      <c r="I1967">
        <f>INDEX(tb_MHDI[],MATCH(Table3[[#This Row],[city_name]],tb_MHDI[mun_uf],0),8)</f>
        <v>0.50900000000000001</v>
      </c>
      <c r="J1967">
        <f>_xlfn.NUMBERVALUE(INDEX(tb_SVI[],MATCH(Table3[[#This Row],[city_name]],tb_SVI[city_name_uf],0),8),".")</f>
        <v>0.57399999999999995</v>
      </c>
      <c r="K1967">
        <f>_xlfn.NUMBERVALUE(INDEX(tb_SVI[],MATCH(Table3[[#This Row],[city_name]],tb_SVI[city_name_uf],0),9),".")</f>
        <v>0.48799999999999999</v>
      </c>
      <c r="L1967">
        <f>_xlfn.NUMBERVALUE(INDEX(tb_SVI[],MATCH(Table3[[#This Row],[city_name]],tb_SVI[city_name_uf],0),10),".")</f>
        <v>0.57799999999999996</v>
      </c>
      <c r="M1967">
        <f>_xlfn.NUMBERVALUE(INDEX(tb_SVI[],MATCH(Table3[[#This Row],[city_name]],tb_SVI[city_name_uf],0),11),".")</f>
        <v>0.65700000000000003</v>
      </c>
      <c r="N1967" s="14">
        <f>_xlfn.PERCENTRANK.INC(Table3[MHDI_tot],Table3[[#This Row],[MHDI_tot]],3)</f>
        <v>0.104</v>
      </c>
    </row>
    <row r="1968" spans="1:14" hidden="1" x14ac:dyDescent="0.2">
      <c r="A1968" t="str">
        <f>SVI!F1968</f>
        <v>São Miguel das Matas/BA</v>
      </c>
      <c r="B1968" t="str">
        <f>INDEX(tb_SVI[],MATCH(Table3[[#This Row],[ibge_cod]],tb_SVI[Município],0),1)</f>
        <v>BA</v>
      </c>
      <c r="C1968" t="str">
        <f>INDEX(tb_SVI[],MATCH(Table3[[#This Row],[city_name]],tb_SVI[city_name_uf],0),3)</f>
        <v>2929404</v>
      </c>
      <c r="D1968" t="s">
        <v>19608</v>
      </c>
      <c r="E1968" s="11">
        <f>INDEX(tb_SVI[],MATCH(Table3[[#This Row],[city_name]],tb_SVI[city_name_uf],0),5)</f>
        <v>11704</v>
      </c>
      <c r="F1968">
        <f>INDEX(tb_MHDI[],MATCH(Table3[[#This Row],[city_name]],tb_MHDI[mun_uf],0),5)</f>
        <v>0.59299999999999997</v>
      </c>
      <c r="G1968">
        <f>INDEX(tb_MHDI[],MATCH(Table3[[#This Row],[city_name]],tb_MHDI[mun_uf],0),6)</f>
        <v>0.56799999999999995</v>
      </c>
      <c r="H1968">
        <f>INDEX(tb_MHDI[],MATCH(Table3[[#This Row],[city_name]],tb_MHDI[mun_uf],0),7)</f>
        <v>0.78300000000000003</v>
      </c>
      <c r="I1968">
        <f>INDEX(tb_MHDI[],MATCH(Table3[[#This Row],[city_name]],tb_MHDI[mun_uf],0),8)</f>
        <v>0.46800000000000003</v>
      </c>
      <c r="J1968">
        <f>_xlfn.NUMBERVALUE(INDEX(tb_SVI[],MATCH(Table3[[#This Row],[city_name]],tb_SVI[city_name_uf],0),8),".")</f>
        <v>0.379</v>
      </c>
      <c r="K1968">
        <f>_xlfn.NUMBERVALUE(INDEX(tb_SVI[],MATCH(Table3[[#This Row],[city_name]],tb_SVI[city_name_uf],0),9),".")</f>
        <v>0.188</v>
      </c>
      <c r="L1968">
        <f>_xlfn.NUMBERVALUE(INDEX(tb_SVI[],MATCH(Table3[[#This Row],[city_name]],tb_SVI[city_name_uf],0),10),".")</f>
        <v>0.47</v>
      </c>
      <c r="M1968">
        <f>_xlfn.NUMBERVALUE(INDEX(tb_SVI[],MATCH(Table3[[#This Row],[city_name]],tb_SVI[city_name_uf],0),11),".")</f>
        <v>0.47899999999999998</v>
      </c>
      <c r="N1968" s="14">
        <f>_xlfn.PERCENTRANK.INC(Table3[MHDI_tot],Table3[[#This Row],[MHDI_tot]],3)</f>
        <v>0.221</v>
      </c>
    </row>
    <row r="1969" spans="1:14" hidden="1" x14ac:dyDescent="0.2">
      <c r="A1969" t="str">
        <f>SVI!F1969</f>
        <v>São José do Jacuípe/BA</v>
      </c>
      <c r="B1969" t="str">
        <f>INDEX(tb_SVI[],MATCH(Table3[[#This Row],[ibge_cod]],tb_SVI[Município],0),1)</f>
        <v>BA</v>
      </c>
      <c r="C1969" t="str">
        <f>INDEX(tb_SVI[],MATCH(Table3[[#This Row],[city_name]],tb_SVI[city_name_uf],0),3)</f>
        <v>2929370</v>
      </c>
      <c r="D1969" t="s">
        <v>19609</v>
      </c>
      <c r="E1969" s="11">
        <f>INDEX(tb_SVI[],MATCH(Table3[[#This Row],[city_name]],tb_SVI[city_name_uf],0),5)</f>
        <v>10505</v>
      </c>
      <c r="F1969">
        <f>INDEX(tb_MHDI[],MATCH(Table3[[#This Row],[city_name]],tb_MHDI[mun_uf],0),5)</f>
        <v>0.55200000000000005</v>
      </c>
      <c r="G1969">
        <f>INDEX(tb_MHDI[],MATCH(Table3[[#This Row],[city_name]],tb_MHDI[mun_uf],0),6)</f>
        <v>0.55500000000000005</v>
      </c>
      <c r="H1969">
        <f>INDEX(tb_MHDI[],MATCH(Table3[[#This Row],[city_name]],tb_MHDI[mun_uf],0),7)</f>
        <v>0.72599999999999998</v>
      </c>
      <c r="I1969">
        <f>INDEX(tb_MHDI[],MATCH(Table3[[#This Row],[city_name]],tb_MHDI[mun_uf],0),8)</f>
        <v>0.41699999999999998</v>
      </c>
      <c r="J1969">
        <f>_xlfn.NUMBERVALUE(INDEX(tb_SVI[],MATCH(Table3[[#This Row],[city_name]],tb_SVI[city_name_uf],0),8),".")</f>
        <v>0.45800000000000002</v>
      </c>
      <c r="K1969">
        <f>_xlfn.NUMBERVALUE(INDEX(tb_SVI[],MATCH(Table3[[#This Row],[city_name]],tb_SVI[city_name_uf],0),9),".")</f>
        <v>0.26500000000000001</v>
      </c>
      <c r="L1969">
        <f>_xlfn.NUMBERVALUE(INDEX(tb_SVI[],MATCH(Table3[[#This Row],[city_name]],tb_SVI[city_name_uf],0),10),".")</f>
        <v>0.54500000000000004</v>
      </c>
      <c r="M1969">
        <f>_xlfn.NUMBERVALUE(INDEX(tb_SVI[],MATCH(Table3[[#This Row],[city_name]],tb_SVI[city_name_uf],0),11),".")</f>
        <v>0.56399999999999995</v>
      </c>
      <c r="N1969" s="14">
        <f>_xlfn.PERCENTRANK.INC(Table3[MHDI_tot],Table3[[#This Row],[MHDI_tot]],3)</f>
        <v>6.8000000000000005E-2</v>
      </c>
    </row>
    <row r="1970" spans="1:14" hidden="1" x14ac:dyDescent="0.2">
      <c r="A1970" t="str">
        <f>SVI!F1970</f>
        <v>São José da Vitória/BA</v>
      </c>
      <c r="B1970" t="str">
        <f>INDEX(tb_SVI[],MATCH(Table3[[#This Row],[ibge_cod]],tb_SVI[Município],0),1)</f>
        <v>BA</v>
      </c>
      <c r="C1970" t="str">
        <f>INDEX(tb_SVI[],MATCH(Table3[[#This Row],[city_name]],tb_SVI[city_name_uf],0),3)</f>
        <v>2929354</v>
      </c>
      <c r="D1970" t="s">
        <v>19610</v>
      </c>
      <c r="E1970" s="11">
        <f>INDEX(tb_SVI[],MATCH(Table3[[#This Row],[city_name]],tb_SVI[city_name_uf],0),5)</f>
        <v>5608</v>
      </c>
      <c r="F1970">
        <f>INDEX(tb_MHDI[],MATCH(Table3[[#This Row],[city_name]],tb_MHDI[mun_uf],0),5)</f>
        <v>0.54600000000000004</v>
      </c>
      <c r="G1970">
        <f>INDEX(tb_MHDI[],MATCH(Table3[[#This Row],[city_name]],tb_MHDI[mun_uf],0),6)</f>
        <v>0.55300000000000005</v>
      </c>
      <c r="H1970">
        <f>INDEX(tb_MHDI[],MATCH(Table3[[#This Row],[city_name]],tb_MHDI[mun_uf],0),7)</f>
        <v>0.68600000000000005</v>
      </c>
      <c r="I1970">
        <f>INDEX(tb_MHDI[],MATCH(Table3[[#This Row],[city_name]],tb_MHDI[mun_uf],0),8)</f>
        <v>0.42899999999999999</v>
      </c>
      <c r="J1970">
        <f>_xlfn.NUMBERVALUE(INDEX(tb_SVI[],MATCH(Table3[[#This Row],[city_name]],tb_SVI[city_name_uf],0),8),".")</f>
        <v>0.51700000000000002</v>
      </c>
      <c r="K1970">
        <f>_xlfn.NUMBERVALUE(INDEX(tb_SVI[],MATCH(Table3[[#This Row],[city_name]],tb_SVI[city_name_uf],0),9),".")</f>
        <v>0.32800000000000001</v>
      </c>
      <c r="L1970">
        <f>_xlfn.NUMBERVALUE(INDEX(tb_SVI[],MATCH(Table3[[#This Row],[city_name]],tb_SVI[city_name_uf],0),10),".")</f>
        <v>0.65400000000000003</v>
      </c>
      <c r="M1970">
        <f>_xlfn.NUMBERVALUE(INDEX(tb_SVI[],MATCH(Table3[[#This Row],[city_name]],tb_SVI[city_name_uf],0),11),".")</f>
        <v>0.56799999999999995</v>
      </c>
      <c r="N1970" s="14">
        <f>_xlfn.PERCENTRANK.INC(Table3[MHDI_tot],Table3[[#This Row],[MHDI_tot]],3)</f>
        <v>5.2999999999999999E-2</v>
      </c>
    </row>
    <row r="1971" spans="1:14" hidden="1" x14ac:dyDescent="0.2">
      <c r="A1971" t="str">
        <f>SVI!F1971</f>
        <v>São Gonçalo dos Campos/BA</v>
      </c>
      <c r="B1971" t="str">
        <f>INDEX(tb_SVI[],MATCH(Table3[[#This Row],[ibge_cod]],tb_SVI[Município],0),1)</f>
        <v>BA</v>
      </c>
      <c r="C1971" t="str">
        <f>INDEX(tb_SVI[],MATCH(Table3[[#This Row],[city_name]],tb_SVI[city_name_uf],0),3)</f>
        <v>2929305</v>
      </c>
      <c r="D1971" t="s">
        <v>19611</v>
      </c>
      <c r="E1971" s="11">
        <f>INDEX(tb_SVI[],MATCH(Table3[[#This Row],[city_name]],tb_SVI[city_name_uf],0),5)</f>
        <v>37942</v>
      </c>
      <c r="F1971">
        <f>INDEX(tb_MHDI[],MATCH(Table3[[#This Row],[city_name]],tb_MHDI[mun_uf],0),5)</f>
        <v>0.627</v>
      </c>
      <c r="G1971">
        <f>INDEX(tb_MHDI[],MATCH(Table3[[#This Row],[city_name]],tb_MHDI[mun_uf],0),6)</f>
        <v>0.63600000000000001</v>
      </c>
      <c r="H1971">
        <f>INDEX(tb_MHDI[],MATCH(Table3[[#This Row],[city_name]],tb_MHDI[mun_uf],0),7)</f>
        <v>0.752</v>
      </c>
      <c r="I1971">
        <f>INDEX(tb_MHDI[],MATCH(Table3[[#This Row],[city_name]],tb_MHDI[mun_uf],0),8)</f>
        <v>0.51600000000000001</v>
      </c>
      <c r="J1971">
        <f>_xlfn.NUMBERVALUE(INDEX(tb_SVI[],MATCH(Table3[[#This Row],[city_name]],tb_SVI[city_name_uf],0),8),".")</f>
        <v>0.41099999999999998</v>
      </c>
      <c r="K1971">
        <f>_xlfn.NUMBERVALUE(INDEX(tb_SVI[],MATCH(Table3[[#This Row],[city_name]],tb_SVI[city_name_uf],0),9),".")</f>
        <v>0.255</v>
      </c>
      <c r="L1971">
        <f>_xlfn.NUMBERVALUE(INDEX(tb_SVI[],MATCH(Table3[[#This Row],[city_name]],tb_SVI[city_name_uf],0),10),".")</f>
        <v>0.44</v>
      </c>
      <c r="M1971">
        <f>_xlfn.NUMBERVALUE(INDEX(tb_SVI[],MATCH(Table3[[#This Row],[city_name]],tb_SVI[city_name_uf],0),11),".")</f>
        <v>0.53800000000000003</v>
      </c>
      <c r="N1971" s="14">
        <f>_xlfn.PERCENTRANK.INC(Table3[MHDI_tot],Table3[[#This Row],[MHDI_tot]],3)</f>
        <v>0.36</v>
      </c>
    </row>
    <row r="1972" spans="1:14" hidden="1" x14ac:dyDescent="0.2">
      <c r="A1972" t="str">
        <f>SVI!F1972</f>
        <v>São Gabriel/BA</v>
      </c>
      <c r="B1972" t="str">
        <f>INDEX(tb_SVI[],MATCH(Table3[[#This Row],[ibge_cod]],tb_SVI[Município],0),1)</f>
        <v>BA</v>
      </c>
      <c r="C1972" t="str">
        <f>INDEX(tb_SVI[],MATCH(Table3[[#This Row],[city_name]],tb_SVI[city_name_uf],0),3)</f>
        <v>2929255</v>
      </c>
      <c r="D1972" t="s">
        <v>19612</v>
      </c>
      <c r="E1972" s="11">
        <f>INDEX(tb_SVI[],MATCH(Table3[[#This Row],[city_name]],tb_SVI[city_name_uf],0),5)</f>
        <v>18789</v>
      </c>
      <c r="F1972">
        <f>INDEX(tb_MHDI[],MATCH(Table3[[#This Row],[city_name]],tb_MHDI[mun_uf],0),5)</f>
        <v>0.59199999999999997</v>
      </c>
      <c r="G1972">
        <f>INDEX(tb_MHDI[],MATCH(Table3[[#This Row],[city_name]],tb_MHDI[mun_uf],0),6)</f>
        <v>0.55000000000000004</v>
      </c>
      <c r="H1972">
        <f>INDEX(tb_MHDI[],MATCH(Table3[[#This Row],[city_name]],tb_MHDI[mun_uf],0),7)</f>
        <v>0.70399999999999996</v>
      </c>
      <c r="I1972">
        <f>INDEX(tb_MHDI[],MATCH(Table3[[#This Row],[city_name]],tb_MHDI[mun_uf],0),8)</f>
        <v>0.53700000000000003</v>
      </c>
      <c r="J1972">
        <f>_xlfn.NUMBERVALUE(INDEX(tb_SVI[],MATCH(Table3[[#This Row],[city_name]],tb_SVI[city_name_uf],0),8),".")</f>
        <v>0.48599999999999999</v>
      </c>
      <c r="K1972">
        <f>_xlfn.NUMBERVALUE(INDEX(tb_SVI[],MATCH(Table3[[#This Row],[city_name]],tb_SVI[city_name_uf],0),9),".")</f>
        <v>0.38800000000000001</v>
      </c>
      <c r="L1972">
        <f>_xlfn.NUMBERVALUE(INDEX(tb_SVI[],MATCH(Table3[[#This Row],[city_name]],tb_SVI[city_name_uf],0),10),".")</f>
        <v>0.56699999999999995</v>
      </c>
      <c r="M1972">
        <f>_xlfn.NUMBERVALUE(INDEX(tb_SVI[],MATCH(Table3[[#This Row],[city_name]],tb_SVI[city_name_uf],0),11),".")</f>
        <v>0.504</v>
      </c>
      <c r="N1972" s="14">
        <f>_xlfn.PERCENTRANK.INC(Table3[MHDI_tot],Table3[[#This Row],[MHDI_tot]],3)</f>
        <v>0.214</v>
      </c>
    </row>
    <row r="1973" spans="1:14" hidden="1" x14ac:dyDescent="0.2">
      <c r="A1973" t="str">
        <f>SVI!F1973</f>
        <v>São Félix do Coribe/BA</v>
      </c>
      <c r="B1973" t="str">
        <f>INDEX(tb_SVI[],MATCH(Table3[[#This Row],[ibge_cod]],tb_SVI[Município],0),1)</f>
        <v>BA</v>
      </c>
      <c r="C1973" t="str">
        <f>INDEX(tb_SVI[],MATCH(Table3[[#This Row],[city_name]],tb_SVI[city_name_uf],0),3)</f>
        <v>2929057</v>
      </c>
      <c r="D1973" t="s">
        <v>19613</v>
      </c>
      <c r="E1973" s="11">
        <f>INDEX(tb_SVI[],MATCH(Table3[[#This Row],[city_name]],tb_SVI[city_name_uf],0),5)</f>
        <v>15468</v>
      </c>
      <c r="F1973">
        <f>INDEX(tb_MHDI[],MATCH(Table3[[#This Row],[city_name]],tb_MHDI[mun_uf],0),5)</f>
        <v>0.63900000000000001</v>
      </c>
      <c r="G1973">
        <f>INDEX(tb_MHDI[],MATCH(Table3[[#This Row],[city_name]],tb_MHDI[mun_uf],0),6)</f>
        <v>0.60099999999999998</v>
      </c>
      <c r="H1973">
        <f>INDEX(tb_MHDI[],MATCH(Table3[[#This Row],[city_name]],tb_MHDI[mun_uf],0),7)</f>
        <v>0.78400000000000003</v>
      </c>
      <c r="I1973">
        <f>INDEX(tb_MHDI[],MATCH(Table3[[#This Row],[city_name]],tb_MHDI[mun_uf],0),8)</f>
        <v>0.55500000000000005</v>
      </c>
      <c r="J1973">
        <f>_xlfn.NUMBERVALUE(INDEX(tb_SVI[],MATCH(Table3[[#This Row],[city_name]],tb_SVI[city_name_uf],0),8),".")</f>
        <v>0.372</v>
      </c>
      <c r="K1973">
        <f>_xlfn.NUMBERVALUE(INDEX(tb_SVI[],MATCH(Table3[[#This Row],[city_name]],tb_SVI[city_name_uf],0),9),".")</f>
        <v>0.182</v>
      </c>
      <c r="L1973">
        <f>_xlfn.NUMBERVALUE(INDEX(tb_SVI[],MATCH(Table3[[#This Row],[city_name]],tb_SVI[city_name_uf],0),10),".")</f>
        <v>0.46100000000000002</v>
      </c>
      <c r="M1973">
        <f>_xlfn.NUMBERVALUE(INDEX(tb_SVI[],MATCH(Table3[[#This Row],[city_name]],tb_SVI[city_name_uf],0),11),".")</f>
        <v>0.47399999999999998</v>
      </c>
      <c r="N1973" s="14">
        <f>_xlfn.PERCENTRANK.INC(Table3[MHDI_tot],Table3[[#This Row],[MHDI_tot]],3)</f>
        <v>0.40100000000000002</v>
      </c>
    </row>
    <row r="1974" spans="1:14" hidden="1" x14ac:dyDescent="0.2">
      <c r="A1974" t="str">
        <f>SVI!F1974</f>
        <v>São Félix/BA</v>
      </c>
      <c r="B1974" t="str">
        <f>INDEX(tb_SVI[],MATCH(Table3[[#This Row],[ibge_cod]],tb_SVI[Município],0),1)</f>
        <v>BA</v>
      </c>
      <c r="C1974" t="str">
        <f>INDEX(tb_SVI[],MATCH(Table3[[#This Row],[city_name]],tb_SVI[city_name_uf],0),3)</f>
        <v>2929008</v>
      </c>
      <c r="D1974" t="s">
        <v>19614</v>
      </c>
      <c r="E1974" s="11">
        <f>INDEX(tb_SVI[],MATCH(Table3[[#This Row],[city_name]],tb_SVI[city_name_uf],0),5)</f>
        <v>14762</v>
      </c>
      <c r="F1974">
        <f>INDEX(tb_MHDI[],MATCH(Table3[[#This Row],[city_name]],tb_MHDI[mun_uf],0),5)</f>
        <v>0.63900000000000001</v>
      </c>
      <c r="G1974">
        <f>INDEX(tb_MHDI[],MATCH(Table3[[#This Row],[city_name]],tb_MHDI[mun_uf],0),6)</f>
        <v>0.58199999999999996</v>
      </c>
      <c r="H1974">
        <f>INDEX(tb_MHDI[],MATCH(Table3[[#This Row],[city_name]],tb_MHDI[mun_uf],0),7)</f>
        <v>0.76900000000000002</v>
      </c>
      <c r="I1974">
        <f>INDEX(tb_MHDI[],MATCH(Table3[[#This Row],[city_name]],tb_MHDI[mun_uf],0),8)</f>
        <v>0.58299999999999996</v>
      </c>
      <c r="J1974">
        <f>_xlfn.NUMBERVALUE(INDEX(tb_SVI[],MATCH(Table3[[#This Row],[city_name]],tb_SVI[city_name_uf],0),8),".")</f>
        <v>0.38200000000000001</v>
      </c>
      <c r="K1974">
        <f>_xlfn.NUMBERVALUE(INDEX(tb_SVI[],MATCH(Table3[[#This Row],[city_name]],tb_SVI[city_name_uf],0),9),".")</f>
        <v>0.214</v>
      </c>
      <c r="L1974">
        <f>_xlfn.NUMBERVALUE(INDEX(tb_SVI[],MATCH(Table3[[#This Row],[city_name]],tb_SVI[city_name_uf],0),10),".")</f>
        <v>0.36599999999999999</v>
      </c>
      <c r="M1974">
        <f>_xlfn.NUMBERVALUE(INDEX(tb_SVI[],MATCH(Table3[[#This Row],[city_name]],tb_SVI[city_name_uf],0),11),".")</f>
        <v>0.56699999999999995</v>
      </c>
      <c r="N1974" s="14">
        <f>_xlfn.PERCENTRANK.INC(Table3[MHDI_tot],Table3[[#This Row],[MHDI_tot]],3)</f>
        <v>0.40100000000000002</v>
      </c>
    </row>
    <row r="1975" spans="1:14" hidden="1" x14ac:dyDescent="0.2">
      <c r="A1975" t="str">
        <f>SVI!F1975</f>
        <v>São Felipe/BA</v>
      </c>
      <c r="B1975" t="str">
        <f>INDEX(tb_SVI[],MATCH(Table3[[#This Row],[ibge_cod]],tb_SVI[Município],0),1)</f>
        <v>BA</v>
      </c>
      <c r="C1975" t="str">
        <f>INDEX(tb_SVI[],MATCH(Table3[[#This Row],[city_name]],tb_SVI[city_name_uf],0),3)</f>
        <v>2929107</v>
      </c>
      <c r="D1975" t="s">
        <v>19615</v>
      </c>
      <c r="E1975" s="11">
        <f>INDEX(tb_SVI[],MATCH(Table3[[#This Row],[city_name]],tb_SVI[city_name_uf],0),5)</f>
        <v>21080</v>
      </c>
      <c r="F1975">
        <f>INDEX(tb_MHDI[],MATCH(Table3[[#This Row],[city_name]],tb_MHDI[mun_uf],0),5)</f>
        <v>0.61599999999999999</v>
      </c>
      <c r="G1975">
        <f>INDEX(tb_MHDI[],MATCH(Table3[[#This Row],[city_name]],tb_MHDI[mun_uf],0),6)</f>
        <v>0.56499999999999995</v>
      </c>
      <c r="H1975">
        <f>INDEX(tb_MHDI[],MATCH(Table3[[#This Row],[city_name]],tb_MHDI[mun_uf],0),7)</f>
        <v>0.78700000000000003</v>
      </c>
      <c r="I1975">
        <f>INDEX(tb_MHDI[],MATCH(Table3[[#This Row],[city_name]],tb_MHDI[mun_uf],0),8)</f>
        <v>0.52500000000000002</v>
      </c>
      <c r="J1975">
        <f>_xlfn.NUMBERVALUE(INDEX(tb_SVI[],MATCH(Table3[[#This Row],[city_name]],tb_SVI[city_name_uf],0),8),".")</f>
        <v>0.40699999999999997</v>
      </c>
      <c r="K1975">
        <f>_xlfn.NUMBERVALUE(INDEX(tb_SVI[],MATCH(Table3[[#This Row],[city_name]],tb_SVI[city_name_uf],0),9),".")</f>
        <v>0.222</v>
      </c>
      <c r="L1975">
        <f>_xlfn.NUMBERVALUE(INDEX(tb_SVI[],MATCH(Table3[[#This Row],[city_name]],tb_SVI[city_name_uf],0),10),".")</f>
        <v>0.41499999999999998</v>
      </c>
      <c r="M1975">
        <f>_xlfn.NUMBERVALUE(INDEX(tb_SVI[],MATCH(Table3[[#This Row],[city_name]],tb_SVI[city_name_uf],0),11),".")</f>
        <v>0.58299999999999996</v>
      </c>
      <c r="N1975" s="14">
        <f>_xlfn.PERCENTRANK.INC(Table3[MHDI_tot],Table3[[#This Row],[MHDI_tot]],3)</f>
        <v>0.318</v>
      </c>
    </row>
    <row r="1976" spans="1:14" hidden="1" x14ac:dyDescent="0.2">
      <c r="A1976" t="str">
        <f>SVI!F1976</f>
        <v>São Domingos/BA</v>
      </c>
      <c r="B1976" t="str">
        <f>INDEX(tb_SVI[],MATCH(Table3[[#This Row],[ibge_cod]],tb_SVI[Município],0),1)</f>
        <v>BA</v>
      </c>
      <c r="C1976" t="str">
        <f>INDEX(tb_SVI[],MATCH(Table3[[#This Row],[city_name]],tb_SVI[city_name_uf],0),3)</f>
        <v>2928950</v>
      </c>
      <c r="D1976" t="s">
        <v>19616</v>
      </c>
      <c r="E1976" s="11">
        <f>INDEX(tb_SVI[],MATCH(Table3[[#This Row],[city_name]],tb_SVI[city_name_uf],0),5)</f>
        <v>9072</v>
      </c>
      <c r="F1976">
        <f>INDEX(tb_MHDI[],MATCH(Table3[[#This Row],[city_name]],tb_MHDI[mun_uf],0),5)</f>
        <v>0.64</v>
      </c>
      <c r="G1976">
        <f>INDEX(tb_MHDI[],MATCH(Table3[[#This Row],[city_name]],tb_MHDI[mun_uf],0),6)</f>
        <v>0.60099999999999998</v>
      </c>
      <c r="H1976">
        <f>INDEX(tb_MHDI[],MATCH(Table3[[#This Row],[city_name]],tb_MHDI[mun_uf],0),7)</f>
        <v>0.75700000000000001</v>
      </c>
      <c r="I1976">
        <f>INDEX(tb_MHDI[],MATCH(Table3[[#This Row],[city_name]],tb_MHDI[mun_uf],0),8)</f>
        <v>0.57499999999999996</v>
      </c>
      <c r="J1976">
        <f>_xlfn.NUMBERVALUE(INDEX(tb_SVI[],MATCH(Table3[[#This Row],[city_name]],tb_SVI[city_name_uf],0),8),".")</f>
        <v>0.33900000000000002</v>
      </c>
      <c r="K1976">
        <f>_xlfn.NUMBERVALUE(INDEX(tb_SVI[],MATCH(Table3[[#This Row],[city_name]],tb_SVI[city_name_uf],0),9),".")</f>
        <v>0.111</v>
      </c>
      <c r="L1976">
        <f>_xlfn.NUMBERVALUE(INDEX(tb_SVI[],MATCH(Table3[[#This Row],[city_name]],tb_SVI[city_name_uf],0),10),".")</f>
        <v>0.48599999999999999</v>
      </c>
      <c r="M1976">
        <f>_xlfn.NUMBERVALUE(INDEX(tb_SVI[],MATCH(Table3[[#This Row],[city_name]],tb_SVI[city_name_uf],0),11),".")</f>
        <v>0.41899999999999998</v>
      </c>
      <c r="N1976" s="14">
        <f>_xlfn.PERCENTRANK.INC(Table3[MHDI_tot],Table3[[#This Row],[MHDI_tot]],3)</f>
        <v>0.40500000000000003</v>
      </c>
    </row>
    <row r="1977" spans="1:14" hidden="1" x14ac:dyDescent="0.2">
      <c r="A1977" t="str">
        <f>SVI!F1977</f>
        <v>São Desidério/BA</v>
      </c>
      <c r="B1977" t="str">
        <f>INDEX(tb_SVI[],MATCH(Table3[[#This Row],[ibge_cod]],tb_SVI[Município],0),1)</f>
        <v>BA</v>
      </c>
      <c r="C1977" t="str">
        <f>INDEX(tb_SVI[],MATCH(Table3[[#This Row],[city_name]],tb_SVI[city_name_uf],0),3)</f>
        <v>2928901</v>
      </c>
      <c r="D1977" t="s">
        <v>19617</v>
      </c>
      <c r="E1977" s="11">
        <f>INDEX(tb_SVI[],MATCH(Table3[[#This Row],[city_name]],tb_SVI[city_name_uf],0),5)</f>
        <v>34266</v>
      </c>
      <c r="F1977">
        <f>INDEX(tb_MHDI[],MATCH(Table3[[#This Row],[city_name]],tb_MHDI[mun_uf],0),5)</f>
        <v>0.57899999999999996</v>
      </c>
      <c r="G1977">
        <f>INDEX(tb_MHDI[],MATCH(Table3[[#This Row],[city_name]],tb_MHDI[mun_uf],0),6)</f>
        <v>0.58399999999999996</v>
      </c>
      <c r="H1977">
        <f>INDEX(tb_MHDI[],MATCH(Table3[[#This Row],[city_name]],tb_MHDI[mun_uf],0),7)</f>
        <v>0.74199999999999999</v>
      </c>
      <c r="I1977">
        <f>INDEX(tb_MHDI[],MATCH(Table3[[#This Row],[city_name]],tb_MHDI[mun_uf],0),8)</f>
        <v>0.44900000000000001</v>
      </c>
      <c r="J1977">
        <f>_xlfn.NUMBERVALUE(INDEX(tb_SVI[],MATCH(Table3[[#This Row],[city_name]],tb_SVI[city_name_uf],0),8),".")</f>
        <v>0.40799999999999997</v>
      </c>
      <c r="K1977">
        <f>_xlfn.NUMBERVALUE(INDEX(tb_SVI[],MATCH(Table3[[#This Row],[city_name]],tb_SVI[city_name_uf],0),9),".")</f>
        <v>0.16</v>
      </c>
      <c r="L1977">
        <f>_xlfn.NUMBERVALUE(INDEX(tb_SVI[],MATCH(Table3[[#This Row],[city_name]],tb_SVI[city_name_uf],0),10),".")</f>
        <v>0.59699999999999998</v>
      </c>
      <c r="M1977">
        <f>_xlfn.NUMBERVALUE(INDEX(tb_SVI[],MATCH(Table3[[#This Row],[city_name]],tb_SVI[city_name_uf],0),11),".")</f>
        <v>0.46800000000000003</v>
      </c>
      <c r="N1977" s="14">
        <f>_xlfn.PERCENTRANK.INC(Table3[MHDI_tot],Table3[[#This Row],[MHDI_tot]],3)</f>
        <v>0.161</v>
      </c>
    </row>
    <row r="1978" spans="1:14" hidden="1" x14ac:dyDescent="0.2">
      <c r="A1978" t="str">
        <f>SVI!F1978</f>
        <v>Sátiro Dias/BA</v>
      </c>
      <c r="B1978" t="str">
        <f>INDEX(tb_SVI[],MATCH(Table3[[#This Row],[ibge_cod]],tb_SVI[Município],0),1)</f>
        <v>BA</v>
      </c>
      <c r="C1978" t="str">
        <f>INDEX(tb_SVI[],MATCH(Table3[[#This Row],[city_name]],tb_SVI[city_name_uf],0),3)</f>
        <v>2929701</v>
      </c>
      <c r="D1978" t="s">
        <v>19618</v>
      </c>
      <c r="E1978" s="11">
        <f>INDEX(tb_SVI[],MATCH(Table3[[#This Row],[city_name]],tb_SVI[city_name_uf],0),5)</f>
        <v>17302</v>
      </c>
      <c r="F1978">
        <f>INDEX(tb_MHDI[],MATCH(Table3[[#This Row],[city_name]],tb_MHDI[mun_uf],0),5)</f>
        <v>0.52700000000000002</v>
      </c>
      <c r="G1978">
        <f>INDEX(tb_MHDI[],MATCH(Table3[[#This Row],[city_name]],tb_MHDI[mun_uf],0),6)</f>
        <v>0.52400000000000002</v>
      </c>
      <c r="H1978">
        <f>INDEX(tb_MHDI[],MATCH(Table3[[#This Row],[city_name]],tb_MHDI[mun_uf],0),7)</f>
        <v>0.73599999999999999</v>
      </c>
      <c r="I1978">
        <f>INDEX(tb_MHDI[],MATCH(Table3[[#This Row],[city_name]],tb_MHDI[mun_uf],0),8)</f>
        <v>0.379</v>
      </c>
      <c r="J1978">
        <f>_xlfn.NUMBERVALUE(INDEX(tb_SVI[],MATCH(Table3[[#This Row],[city_name]],tb_SVI[city_name_uf],0),8),".")</f>
        <v>0.50600000000000001</v>
      </c>
      <c r="K1978">
        <f>_xlfn.NUMBERVALUE(INDEX(tb_SVI[],MATCH(Table3[[#This Row],[city_name]],tb_SVI[city_name_uf],0),9),".")</f>
        <v>0.23899999999999999</v>
      </c>
      <c r="L1978">
        <f>_xlfn.NUMBERVALUE(INDEX(tb_SVI[],MATCH(Table3[[#This Row],[city_name]],tb_SVI[city_name_uf],0),10),".")</f>
        <v>0.57699999999999996</v>
      </c>
      <c r="M1978">
        <f>_xlfn.NUMBERVALUE(INDEX(tb_SVI[],MATCH(Table3[[#This Row],[city_name]],tb_SVI[city_name_uf],0),11),".")</f>
        <v>0.70299999999999996</v>
      </c>
      <c r="N1978" s="14">
        <f>_xlfn.PERCENTRANK.INC(Table3[MHDI_tot],Table3[[#This Row],[MHDI_tot]],3)</f>
        <v>2.5000000000000001E-2</v>
      </c>
    </row>
    <row r="1979" spans="1:14" hidden="1" x14ac:dyDescent="0.2">
      <c r="A1979" t="str">
        <f>SVI!F1979</f>
        <v>Souto Soares/BA</v>
      </c>
      <c r="B1979" t="str">
        <f>INDEX(tb_SVI[],MATCH(Table3[[#This Row],[ibge_cod]],tb_SVI[Município],0),1)</f>
        <v>BA</v>
      </c>
      <c r="C1979" t="str">
        <f>INDEX(tb_SVI[],MATCH(Table3[[#This Row],[city_name]],tb_SVI[city_name_uf],0),3)</f>
        <v>2930808</v>
      </c>
      <c r="D1979" t="s">
        <v>19619</v>
      </c>
      <c r="E1979" s="11">
        <f>INDEX(tb_SVI[],MATCH(Table3[[#This Row],[city_name]],tb_SVI[city_name_uf],0),5)</f>
        <v>17050</v>
      </c>
      <c r="F1979">
        <f>INDEX(tb_MHDI[],MATCH(Table3[[#This Row],[city_name]],tb_MHDI[mun_uf],0),5)</f>
        <v>0.59199999999999997</v>
      </c>
      <c r="G1979">
        <f>INDEX(tb_MHDI[],MATCH(Table3[[#This Row],[city_name]],tb_MHDI[mun_uf],0),6)</f>
        <v>0.53300000000000003</v>
      </c>
      <c r="H1979">
        <f>INDEX(tb_MHDI[],MATCH(Table3[[#This Row],[city_name]],tb_MHDI[mun_uf],0),7)</f>
        <v>0.73399999999999999</v>
      </c>
      <c r="I1979">
        <f>INDEX(tb_MHDI[],MATCH(Table3[[#This Row],[city_name]],tb_MHDI[mun_uf],0),8)</f>
        <v>0.53</v>
      </c>
      <c r="J1979">
        <f>_xlfn.NUMBERVALUE(INDEX(tb_SVI[],MATCH(Table3[[#This Row],[city_name]],tb_SVI[city_name_uf],0),8),".")</f>
        <v>0.48899999999999999</v>
      </c>
      <c r="K1979">
        <f>_xlfn.NUMBERVALUE(INDEX(tb_SVI[],MATCH(Table3[[#This Row],[city_name]],tb_SVI[city_name_uf],0),9),".")</f>
        <v>0.30299999999999999</v>
      </c>
      <c r="L1979">
        <f>_xlfn.NUMBERVALUE(INDEX(tb_SVI[],MATCH(Table3[[#This Row],[city_name]],tb_SVI[city_name_uf],0),10),".")</f>
        <v>0.54400000000000004</v>
      </c>
      <c r="M1979">
        <f>_xlfn.NUMBERVALUE(INDEX(tb_SVI[],MATCH(Table3[[#This Row],[city_name]],tb_SVI[city_name_uf],0),11),".")</f>
        <v>0.61899999999999999</v>
      </c>
      <c r="N1979" s="14">
        <f>_xlfn.PERCENTRANK.INC(Table3[MHDI_tot],Table3[[#This Row],[MHDI_tot]],3)</f>
        <v>0.214</v>
      </c>
    </row>
    <row r="1980" spans="1:14" hidden="1" x14ac:dyDescent="0.2">
      <c r="A1980" t="str">
        <f>SVI!F1980</f>
        <v>Sobradinho/BA</v>
      </c>
      <c r="B1980" t="str">
        <f>INDEX(tb_SVI[],MATCH(Table3[[#This Row],[ibge_cod]],tb_SVI[Município],0),1)</f>
        <v>BA</v>
      </c>
      <c r="C1980" t="str">
        <f>INDEX(tb_SVI[],MATCH(Table3[[#This Row],[city_name]],tb_SVI[city_name_uf],0),3)</f>
        <v>2930774</v>
      </c>
      <c r="D1980" t="s">
        <v>19620</v>
      </c>
      <c r="E1980" s="11">
        <f>INDEX(tb_SVI[],MATCH(Table3[[#This Row],[city_name]],tb_SVI[city_name_uf],0),5)</f>
        <v>23233</v>
      </c>
      <c r="F1980">
        <f>INDEX(tb_MHDI[],MATCH(Table3[[#This Row],[city_name]],tb_MHDI[mun_uf],0),5)</f>
        <v>0.63100000000000001</v>
      </c>
      <c r="G1980">
        <f>INDEX(tb_MHDI[],MATCH(Table3[[#This Row],[city_name]],tb_MHDI[mun_uf],0),6)</f>
        <v>0.60499999999999998</v>
      </c>
      <c r="H1980">
        <f>INDEX(tb_MHDI[],MATCH(Table3[[#This Row],[city_name]],tb_MHDI[mun_uf],0),7)</f>
        <v>0.748</v>
      </c>
      <c r="I1980">
        <f>INDEX(tb_MHDI[],MATCH(Table3[[#This Row],[city_name]],tb_MHDI[mun_uf],0),8)</f>
        <v>0.55500000000000005</v>
      </c>
      <c r="J1980">
        <f>_xlfn.NUMBERVALUE(INDEX(tb_SVI[],MATCH(Table3[[#This Row],[city_name]],tb_SVI[city_name_uf],0),8),".")</f>
        <v>0.38300000000000001</v>
      </c>
      <c r="K1980">
        <f>_xlfn.NUMBERVALUE(INDEX(tb_SVI[],MATCH(Table3[[#This Row],[city_name]],tb_SVI[city_name_uf],0),9),".")</f>
        <v>0.161</v>
      </c>
      <c r="L1980">
        <f>_xlfn.NUMBERVALUE(INDEX(tb_SVI[],MATCH(Table3[[#This Row],[city_name]],tb_SVI[city_name_uf],0),10),".")</f>
        <v>0.49099999999999999</v>
      </c>
      <c r="M1980">
        <f>_xlfn.NUMBERVALUE(INDEX(tb_SVI[],MATCH(Table3[[#This Row],[city_name]],tb_SVI[city_name_uf],0),11),".")</f>
        <v>0.497</v>
      </c>
      <c r="N1980" s="14">
        <f>_xlfn.PERCENTRANK.INC(Table3[MHDI_tot],Table3[[#This Row],[MHDI_tot]],3)</f>
        <v>0.373</v>
      </c>
    </row>
    <row r="1981" spans="1:14" hidden="1" x14ac:dyDescent="0.2">
      <c r="A1981" t="str">
        <f>SVI!F1981</f>
        <v>Serrolândia/BA</v>
      </c>
      <c r="B1981" t="str">
        <f>INDEX(tb_SVI[],MATCH(Table3[[#This Row],[ibge_cod]],tb_SVI[Município],0),1)</f>
        <v>BA</v>
      </c>
      <c r="C1981" t="str">
        <f>INDEX(tb_SVI[],MATCH(Table3[[#This Row],[city_name]],tb_SVI[city_name_uf],0),3)</f>
        <v>2930600</v>
      </c>
      <c r="D1981" t="s">
        <v>19621</v>
      </c>
      <c r="E1981" s="11">
        <f>INDEX(tb_SVI[],MATCH(Table3[[#This Row],[city_name]],tb_SVI[city_name_uf],0),5)</f>
        <v>13446</v>
      </c>
      <c r="F1981">
        <f>INDEX(tb_MHDI[],MATCH(Table3[[#This Row],[city_name]],tb_MHDI[mun_uf],0),5)</f>
        <v>0.59</v>
      </c>
      <c r="G1981">
        <f>INDEX(tb_MHDI[],MATCH(Table3[[#This Row],[city_name]],tb_MHDI[mun_uf],0),6)</f>
        <v>0.56000000000000005</v>
      </c>
      <c r="H1981">
        <f>INDEX(tb_MHDI[],MATCH(Table3[[#This Row],[city_name]],tb_MHDI[mun_uf],0),7)</f>
        <v>0.72099999999999997</v>
      </c>
      <c r="I1981">
        <f>INDEX(tb_MHDI[],MATCH(Table3[[#This Row],[city_name]],tb_MHDI[mun_uf],0),8)</f>
        <v>0.50800000000000001</v>
      </c>
      <c r="J1981">
        <f>_xlfn.NUMBERVALUE(INDEX(tb_SVI[],MATCH(Table3[[#This Row],[city_name]],tb_SVI[city_name_uf],0),8),".")</f>
        <v>0.40600000000000003</v>
      </c>
      <c r="K1981">
        <f>_xlfn.NUMBERVALUE(INDEX(tb_SVI[],MATCH(Table3[[#This Row],[city_name]],tb_SVI[city_name_uf],0),9),".")</f>
        <v>0.16200000000000001</v>
      </c>
      <c r="L1981">
        <f>_xlfn.NUMBERVALUE(INDEX(tb_SVI[],MATCH(Table3[[#This Row],[city_name]],tb_SVI[city_name_uf],0),10),".")</f>
        <v>0.496</v>
      </c>
      <c r="M1981">
        <f>_xlfn.NUMBERVALUE(INDEX(tb_SVI[],MATCH(Table3[[#This Row],[city_name]],tb_SVI[city_name_uf],0),11),".")</f>
        <v>0.55900000000000005</v>
      </c>
      <c r="N1981" s="14">
        <f>_xlfn.PERCENTRANK.INC(Table3[MHDI_tot],Table3[[#This Row],[MHDI_tot]],3)</f>
        <v>0.20599999999999999</v>
      </c>
    </row>
    <row r="1982" spans="1:14" hidden="1" x14ac:dyDescent="0.2">
      <c r="A1982" t="str">
        <f>SVI!F1982</f>
        <v>Serrinha/BA</v>
      </c>
      <c r="B1982" t="str">
        <f>INDEX(tb_SVI[],MATCH(Table3[[#This Row],[ibge_cod]],tb_SVI[Município],0),1)</f>
        <v>BA</v>
      </c>
      <c r="C1982" t="str">
        <f>INDEX(tb_SVI[],MATCH(Table3[[#This Row],[city_name]],tb_SVI[city_name_uf],0),3)</f>
        <v>2930501</v>
      </c>
      <c r="D1982" t="s">
        <v>19622</v>
      </c>
      <c r="E1982" s="11">
        <f>INDEX(tb_SVI[],MATCH(Table3[[#This Row],[city_name]],tb_SVI[city_name_uf],0),5)</f>
        <v>81286</v>
      </c>
      <c r="F1982">
        <f>INDEX(tb_MHDI[],MATCH(Table3[[#This Row],[city_name]],tb_MHDI[mun_uf],0),5)</f>
        <v>0.63400000000000001</v>
      </c>
      <c r="G1982">
        <f>INDEX(tb_MHDI[],MATCH(Table3[[#This Row],[city_name]],tb_MHDI[mun_uf],0),6)</f>
        <v>0.61499999999999999</v>
      </c>
      <c r="H1982">
        <f>INDEX(tb_MHDI[],MATCH(Table3[[#This Row],[city_name]],tb_MHDI[mun_uf],0),7)</f>
        <v>0.77800000000000002</v>
      </c>
      <c r="I1982">
        <f>INDEX(tb_MHDI[],MATCH(Table3[[#This Row],[city_name]],tb_MHDI[mun_uf],0),8)</f>
        <v>0.53200000000000003</v>
      </c>
      <c r="J1982">
        <f>_xlfn.NUMBERVALUE(INDEX(tb_SVI[],MATCH(Table3[[#This Row],[city_name]],tb_SVI[city_name_uf],0),8),".")</f>
        <v>0.39700000000000002</v>
      </c>
      <c r="K1982">
        <f>_xlfn.NUMBERVALUE(INDEX(tb_SVI[],MATCH(Table3[[#This Row],[city_name]],tb_SVI[city_name_uf],0),9),".")</f>
        <v>0.214</v>
      </c>
      <c r="L1982">
        <f>_xlfn.NUMBERVALUE(INDEX(tb_SVI[],MATCH(Table3[[#This Row],[city_name]],tb_SVI[city_name_uf],0),10),".")</f>
        <v>0.438</v>
      </c>
      <c r="M1982">
        <f>_xlfn.NUMBERVALUE(INDEX(tb_SVI[],MATCH(Table3[[#This Row],[city_name]],tb_SVI[city_name_uf],0),11),".")</f>
        <v>0.53800000000000003</v>
      </c>
      <c r="N1982" s="14">
        <f>_xlfn.PERCENTRANK.INC(Table3[MHDI_tot],Table3[[#This Row],[MHDI_tot]],3)</f>
        <v>0.38300000000000001</v>
      </c>
    </row>
    <row r="1983" spans="1:14" hidden="1" x14ac:dyDescent="0.2">
      <c r="A1983" t="str">
        <f>SVI!F1983</f>
        <v>Serra do Ramalho/BA</v>
      </c>
      <c r="B1983" t="str">
        <f>INDEX(tb_SVI[],MATCH(Table3[[#This Row],[ibge_cod]],tb_SVI[Município],0),1)</f>
        <v>BA</v>
      </c>
      <c r="C1983" t="str">
        <f>INDEX(tb_SVI[],MATCH(Table3[[#This Row],[city_name]],tb_SVI[city_name_uf],0),3)</f>
        <v>2930154</v>
      </c>
      <c r="D1983" t="s">
        <v>19623</v>
      </c>
      <c r="E1983" s="11">
        <f>INDEX(tb_SVI[],MATCH(Table3[[#This Row],[city_name]],tb_SVI[city_name_uf],0),5)</f>
        <v>31416</v>
      </c>
      <c r="F1983">
        <f>INDEX(tb_MHDI[],MATCH(Table3[[#This Row],[city_name]],tb_MHDI[mun_uf],0),5)</f>
        <v>0.59499999999999997</v>
      </c>
      <c r="G1983">
        <f>INDEX(tb_MHDI[],MATCH(Table3[[#This Row],[city_name]],tb_MHDI[mun_uf],0),6)</f>
        <v>0.53</v>
      </c>
      <c r="H1983">
        <f>INDEX(tb_MHDI[],MATCH(Table3[[#This Row],[city_name]],tb_MHDI[mun_uf],0),7)</f>
        <v>0.77500000000000002</v>
      </c>
      <c r="I1983">
        <f>INDEX(tb_MHDI[],MATCH(Table3[[#This Row],[city_name]],tb_MHDI[mun_uf],0),8)</f>
        <v>0.51200000000000001</v>
      </c>
      <c r="J1983">
        <f>_xlfn.NUMBERVALUE(INDEX(tb_SVI[],MATCH(Table3[[#This Row],[city_name]],tb_SVI[city_name_uf],0),8),".")</f>
        <v>0.54200000000000004</v>
      </c>
      <c r="K1983">
        <f>_xlfn.NUMBERVALUE(INDEX(tb_SVI[],MATCH(Table3[[#This Row],[city_name]],tb_SVI[city_name_uf],0),9),".")</f>
        <v>0.46300000000000002</v>
      </c>
      <c r="L1983">
        <f>_xlfn.NUMBERVALUE(INDEX(tb_SVI[],MATCH(Table3[[#This Row],[city_name]],tb_SVI[city_name_uf],0),10),".")</f>
        <v>0.55500000000000005</v>
      </c>
      <c r="M1983">
        <f>_xlfn.NUMBERVALUE(INDEX(tb_SVI[],MATCH(Table3[[#This Row],[city_name]],tb_SVI[city_name_uf],0),11),".")</f>
        <v>0.60799999999999998</v>
      </c>
      <c r="N1983" s="14">
        <f>_xlfn.PERCENTRANK.INC(Table3[MHDI_tot],Table3[[#This Row],[MHDI_tot]],3)</f>
        <v>0.23</v>
      </c>
    </row>
    <row r="1984" spans="1:14" hidden="1" x14ac:dyDescent="0.2">
      <c r="A1984" t="str">
        <f>SVI!F1984</f>
        <v>Serra Preta/BA</v>
      </c>
      <c r="B1984" t="str">
        <f>INDEX(tb_SVI[],MATCH(Table3[[#This Row],[ibge_cod]],tb_SVI[Município],0),1)</f>
        <v>BA</v>
      </c>
      <c r="C1984" t="str">
        <f>INDEX(tb_SVI[],MATCH(Table3[[#This Row],[city_name]],tb_SVI[city_name_uf],0),3)</f>
        <v>2930402</v>
      </c>
      <c r="D1984" t="s">
        <v>19624</v>
      </c>
      <c r="E1984" s="11">
        <f>INDEX(tb_SVI[],MATCH(Table3[[#This Row],[city_name]],tb_SVI[city_name_uf],0),5)</f>
        <v>14699</v>
      </c>
      <c r="F1984">
        <f>INDEX(tb_MHDI[],MATCH(Table3[[#This Row],[city_name]],tb_MHDI[mun_uf],0),5)</f>
        <v>0.56599999999999995</v>
      </c>
      <c r="G1984">
        <f>INDEX(tb_MHDI[],MATCH(Table3[[#This Row],[city_name]],tb_MHDI[mun_uf],0),6)</f>
        <v>0.54100000000000004</v>
      </c>
      <c r="H1984">
        <f>INDEX(tb_MHDI[],MATCH(Table3[[#This Row],[city_name]],tb_MHDI[mun_uf],0),7)</f>
        <v>0.73199999999999998</v>
      </c>
      <c r="I1984">
        <f>INDEX(tb_MHDI[],MATCH(Table3[[#This Row],[city_name]],tb_MHDI[mun_uf],0),8)</f>
        <v>0.45900000000000002</v>
      </c>
      <c r="J1984">
        <f>_xlfn.NUMBERVALUE(INDEX(tb_SVI[],MATCH(Table3[[#This Row],[city_name]],tb_SVI[city_name_uf],0),8),".")</f>
        <v>0.52600000000000002</v>
      </c>
      <c r="K1984">
        <f>_xlfn.NUMBERVALUE(INDEX(tb_SVI[],MATCH(Table3[[#This Row],[city_name]],tb_SVI[city_name_uf],0),9),".")</f>
        <v>0.38200000000000001</v>
      </c>
      <c r="L1984">
        <f>_xlfn.NUMBERVALUE(INDEX(tb_SVI[],MATCH(Table3[[#This Row],[city_name]],tb_SVI[city_name_uf],0),10),".")</f>
        <v>0.53600000000000003</v>
      </c>
      <c r="M1984">
        <f>_xlfn.NUMBERVALUE(INDEX(tb_SVI[],MATCH(Table3[[#This Row],[city_name]],tb_SVI[city_name_uf],0),11),".")</f>
        <v>0.66</v>
      </c>
      <c r="N1984" s="14">
        <f>_xlfn.PERCENTRANK.INC(Table3[MHDI_tot],Table3[[#This Row],[MHDI_tot]],3)</f>
        <v>0.112</v>
      </c>
    </row>
    <row r="1985" spans="1:14" hidden="1" x14ac:dyDescent="0.2">
      <c r="A1985" t="str">
        <f>SVI!F1985</f>
        <v>Serra Dourada/BA</v>
      </c>
      <c r="B1985" t="str">
        <f>INDEX(tb_SVI[],MATCH(Table3[[#This Row],[ibge_cod]],tb_SVI[Município],0),1)</f>
        <v>BA</v>
      </c>
      <c r="C1985" t="str">
        <f>INDEX(tb_SVI[],MATCH(Table3[[#This Row],[city_name]],tb_SVI[city_name_uf],0),3)</f>
        <v>2930303</v>
      </c>
      <c r="D1985" t="s">
        <v>19625</v>
      </c>
      <c r="E1985" s="11">
        <f>INDEX(tb_SVI[],MATCH(Table3[[#This Row],[city_name]],tb_SVI[city_name_uf],0),5)</f>
        <v>17321</v>
      </c>
      <c r="F1985">
        <f>INDEX(tb_MHDI[],MATCH(Table3[[#This Row],[city_name]],tb_MHDI[mun_uf],0),5)</f>
        <v>0.60799999999999998</v>
      </c>
      <c r="G1985">
        <f>INDEX(tb_MHDI[],MATCH(Table3[[#This Row],[city_name]],tb_MHDI[mun_uf],0),6)</f>
        <v>0.53900000000000003</v>
      </c>
      <c r="H1985">
        <f>INDEX(tb_MHDI[],MATCH(Table3[[#This Row],[city_name]],tb_MHDI[mun_uf],0),7)</f>
        <v>0.77500000000000002</v>
      </c>
      <c r="I1985">
        <f>INDEX(tb_MHDI[],MATCH(Table3[[#This Row],[city_name]],tb_MHDI[mun_uf],0),8)</f>
        <v>0.53700000000000003</v>
      </c>
      <c r="J1985">
        <f>_xlfn.NUMBERVALUE(INDEX(tb_SVI[],MATCH(Table3[[#This Row],[city_name]],tb_SVI[city_name_uf],0),8),".")</f>
        <v>0.49299999999999999</v>
      </c>
      <c r="K1985">
        <f>_xlfn.NUMBERVALUE(INDEX(tb_SVI[],MATCH(Table3[[#This Row],[city_name]],tb_SVI[city_name_uf],0),9),".")</f>
        <v>0.38100000000000001</v>
      </c>
      <c r="L1985">
        <f>_xlfn.NUMBERVALUE(INDEX(tb_SVI[],MATCH(Table3[[#This Row],[city_name]],tb_SVI[city_name_uf],0),10),".")</f>
        <v>0.45200000000000001</v>
      </c>
      <c r="M1985">
        <f>_xlfn.NUMBERVALUE(INDEX(tb_SVI[],MATCH(Table3[[#This Row],[city_name]],tb_SVI[city_name_uf],0),11),".")</f>
        <v>0.64700000000000002</v>
      </c>
      <c r="N1985" s="14">
        <f>_xlfn.PERCENTRANK.INC(Table3[MHDI_tot],Table3[[#This Row],[MHDI_tot]],3)</f>
        <v>0.28399999999999997</v>
      </c>
    </row>
    <row r="1986" spans="1:14" hidden="1" x14ac:dyDescent="0.2">
      <c r="A1986" t="str">
        <f>SVI!F1986</f>
        <v>Sento Sé/BA</v>
      </c>
      <c r="B1986" t="str">
        <f>INDEX(tb_SVI[],MATCH(Table3[[#This Row],[ibge_cod]],tb_SVI[Município],0),1)</f>
        <v>BA</v>
      </c>
      <c r="C1986" t="str">
        <f>INDEX(tb_SVI[],MATCH(Table3[[#This Row],[city_name]],tb_SVI[city_name_uf],0),3)</f>
        <v>2930204</v>
      </c>
      <c r="D1986" t="s">
        <v>19626</v>
      </c>
      <c r="E1986" s="11">
        <f>INDEX(tb_SVI[],MATCH(Table3[[#This Row],[city_name]],tb_SVI[city_name_uf],0),5)</f>
        <v>40989</v>
      </c>
      <c r="F1986">
        <f>INDEX(tb_MHDI[],MATCH(Table3[[#This Row],[city_name]],tb_MHDI[mun_uf],0),5)</f>
        <v>0.58499999999999996</v>
      </c>
      <c r="G1986">
        <f>INDEX(tb_MHDI[],MATCH(Table3[[#This Row],[city_name]],tb_MHDI[mun_uf],0),6)</f>
        <v>0.53500000000000003</v>
      </c>
      <c r="H1986">
        <f>INDEX(tb_MHDI[],MATCH(Table3[[#This Row],[city_name]],tb_MHDI[mun_uf],0),7)</f>
        <v>0.77800000000000002</v>
      </c>
      <c r="I1986">
        <f>INDEX(tb_MHDI[],MATCH(Table3[[#This Row],[city_name]],tb_MHDI[mun_uf],0),8)</f>
        <v>0.48</v>
      </c>
      <c r="J1986">
        <f>_xlfn.NUMBERVALUE(INDEX(tb_SVI[],MATCH(Table3[[#This Row],[city_name]],tb_SVI[city_name_uf],0),8),".")</f>
        <v>0.48599999999999999</v>
      </c>
      <c r="K1986">
        <f>_xlfn.NUMBERVALUE(INDEX(tb_SVI[],MATCH(Table3[[#This Row],[city_name]],tb_SVI[city_name_uf],0),9),".")</f>
        <v>0.33500000000000002</v>
      </c>
      <c r="L1986">
        <f>_xlfn.NUMBERVALUE(INDEX(tb_SVI[],MATCH(Table3[[#This Row],[city_name]],tb_SVI[city_name_uf],0),10),".")</f>
        <v>0.55500000000000005</v>
      </c>
      <c r="M1986">
        <f>_xlfn.NUMBERVALUE(INDEX(tb_SVI[],MATCH(Table3[[#This Row],[city_name]],tb_SVI[city_name_uf],0),11),".")</f>
        <v>0.56699999999999995</v>
      </c>
      <c r="N1986" s="14">
        <f>_xlfn.PERCENTRANK.INC(Table3[MHDI_tot],Table3[[#This Row],[MHDI_tot]],3)</f>
        <v>0.184</v>
      </c>
    </row>
    <row r="1987" spans="1:14" hidden="1" x14ac:dyDescent="0.2">
      <c r="A1987" t="str">
        <f>SVI!F2811</f>
        <v>Piranga/MG</v>
      </c>
      <c r="B1987" t="str">
        <f>INDEX(tb_SVI[],MATCH(Table3[[#This Row],[ibge_cod]],tb_SVI[Município],0),1)</f>
        <v>MG</v>
      </c>
      <c r="C1987" t="str">
        <f>INDEX(tb_SVI[],MATCH(Table3[[#This Row],[city_name]],tb_SVI[city_name_uf],0),3)</f>
        <v>3150802</v>
      </c>
      <c r="D1987" t="s">
        <v>20448</v>
      </c>
      <c r="E1987" s="11">
        <f>INDEX(tb_SVI[],MATCH(Table3[[#This Row],[city_name]],tb_SVI[city_name_uf],0),5)</f>
        <v>17634</v>
      </c>
      <c r="F1987">
        <f>INDEX(tb_MHDI[],MATCH(Table3[[#This Row],[city_name]],tb_MHDI[mun_uf],0),5)</f>
        <v>0.6</v>
      </c>
      <c r="G1987">
        <f>INDEX(tb_MHDI[],MATCH(Table3[[#This Row],[city_name]],tb_MHDI[mun_uf],0),6)</f>
        <v>0.58499999999999996</v>
      </c>
      <c r="H1987">
        <f>INDEX(tb_MHDI[],MATCH(Table3[[#This Row],[city_name]],tb_MHDI[mun_uf],0),7)</f>
        <v>0.79900000000000004</v>
      </c>
      <c r="I1987">
        <f>INDEX(tb_MHDI[],MATCH(Table3[[#This Row],[city_name]],tb_MHDI[mun_uf],0),8)</f>
        <v>0.46100000000000002</v>
      </c>
      <c r="J1987">
        <f>_xlfn.NUMBERVALUE(INDEX(tb_SVI[],MATCH(Table3[[#This Row],[city_name]],tb_SVI[city_name_uf],0),8),".")</f>
        <v>0.38100000000000001</v>
      </c>
      <c r="K1987">
        <f>_xlfn.NUMBERVALUE(INDEX(tb_SVI[],MATCH(Table3[[#This Row],[city_name]],tb_SVI[city_name_uf],0),9),".")</f>
        <v>0.152</v>
      </c>
      <c r="L1987">
        <f>_xlfn.NUMBERVALUE(INDEX(tb_SVI[],MATCH(Table3[[#This Row],[city_name]],tb_SVI[city_name_uf],0),10),".")</f>
        <v>0.51600000000000001</v>
      </c>
      <c r="M1987">
        <f>_xlfn.NUMBERVALUE(INDEX(tb_SVI[],MATCH(Table3[[#This Row],[city_name]],tb_SVI[city_name_uf],0),11),".")</f>
        <v>0.47499999999999998</v>
      </c>
      <c r="N1987" s="14">
        <f>_xlfn.PERCENTRANK.INC(Table3[MHDI_tot],Table3[[#This Row],[MHDI_tot]],3)</f>
        <v>0.251</v>
      </c>
    </row>
    <row r="1988" spans="1:14" hidden="1" x14ac:dyDescent="0.2">
      <c r="A1988" t="str">
        <f>SVI!F1988</f>
        <v>Sebastião Laranjeiras/BA</v>
      </c>
      <c r="B1988" t="str">
        <f>INDEX(tb_SVI[],MATCH(Table3[[#This Row],[ibge_cod]],tb_SVI[Município],0),1)</f>
        <v>BA</v>
      </c>
      <c r="C1988" t="str">
        <f>INDEX(tb_SVI[],MATCH(Table3[[#This Row],[city_name]],tb_SVI[city_name_uf],0),3)</f>
        <v>2930006</v>
      </c>
      <c r="D1988" t="s">
        <v>19628</v>
      </c>
      <c r="E1988" s="11">
        <f>INDEX(tb_SVI[],MATCH(Table3[[#This Row],[city_name]],tb_SVI[city_name_uf],0),5)</f>
        <v>11512</v>
      </c>
      <c r="F1988">
        <f>INDEX(tb_MHDI[],MATCH(Table3[[#This Row],[city_name]],tb_MHDI[mun_uf],0),5)</f>
        <v>0.61499999999999999</v>
      </c>
      <c r="G1988">
        <f>INDEX(tb_MHDI[],MATCH(Table3[[#This Row],[city_name]],tb_MHDI[mun_uf],0),6)</f>
        <v>0.56899999999999995</v>
      </c>
      <c r="H1988">
        <f>INDEX(tb_MHDI[],MATCH(Table3[[#This Row],[city_name]],tb_MHDI[mun_uf],0),7)</f>
        <v>0.77700000000000002</v>
      </c>
      <c r="I1988">
        <f>INDEX(tb_MHDI[],MATCH(Table3[[#This Row],[city_name]],tb_MHDI[mun_uf],0),8)</f>
        <v>0.52700000000000002</v>
      </c>
      <c r="J1988">
        <f>_xlfn.NUMBERVALUE(INDEX(tb_SVI[],MATCH(Table3[[#This Row],[city_name]],tb_SVI[city_name_uf],0),8),".")</f>
        <v>0.44400000000000001</v>
      </c>
      <c r="K1988">
        <f>_xlfn.NUMBERVALUE(INDEX(tb_SVI[],MATCH(Table3[[#This Row],[city_name]],tb_SVI[city_name_uf],0),9),".")</f>
        <v>0.318</v>
      </c>
      <c r="L1988">
        <f>_xlfn.NUMBERVALUE(INDEX(tb_SVI[],MATCH(Table3[[#This Row],[city_name]],tb_SVI[city_name_uf],0),10),".")</f>
        <v>0.48499999999999999</v>
      </c>
      <c r="M1988">
        <f>_xlfn.NUMBERVALUE(INDEX(tb_SVI[],MATCH(Table3[[#This Row],[city_name]],tb_SVI[city_name_uf],0),11),".")</f>
        <v>0.52800000000000002</v>
      </c>
      <c r="N1988" s="14">
        <f>_xlfn.PERCENTRANK.INC(Table3[MHDI_tot],Table3[[#This Row],[MHDI_tot]],3)</f>
        <v>0.313</v>
      </c>
    </row>
    <row r="1989" spans="1:14" hidden="1" x14ac:dyDescent="0.2">
      <c r="A1989" t="str">
        <f>SVI!F1989</f>
        <v>Seabra/BA</v>
      </c>
      <c r="B1989" t="str">
        <f>INDEX(tb_SVI[],MATCH(Table3[[#This Row],[ibge_cod]],tb_SVI[Município],0),1)</f>
        <v>BA</v>
      </c>
      <c r="C1989" t="str">
        <f>INDEX(tb_SVI[],MATCH(Table3[[#This Row],[city_name]],tb_SVI[city_name_uf],0),3)</f>
        <v>2929909</v>
      </c>
      <c r="D1989" t="s">
        <v>19629</v>
      </c>
      <c r="E1989" s="11">
        <f>INDEX(tb_SVI[],MATCH(Table3[[#This Row],[city_name]],tb_SVI[city_name_uf],0),5)</f>
        <v>44234</v>
      </c>
      <c r="F1989">
        <f>INDEX(tb_MHDI[],MATCH(Table3[[#This Row],[city_name]],tb_MHDI[mun_uf],0),5)</f>
        <v>0.63500000000000001</v>
      </c>
      <c r="G1989">
        <f>INDEX(tb_MHDI[],MATCH(Table3[[#This Row],[city_name]],tb_MHDI[mun_uf],0),6)</f>
        <v>0.58799999999999997</v>
      </c>
      <c r="H1989">
        <f>INDEX(tb_MHDI[],MATCH(Table3[[#This Row],[city_name]],tb_MHDI[mun_uf],0),7)</f>
        <v>0.76100000000000001</v>
      </c>
      <c r="I1989">
        <f>INDEX(tb_MHDI[],MATCH(Table3[[#This Row],[city_name]],tb_MHDI[mun_uf],0),8)</f>
        <v>0.57199999999999995</v>
      </c>
      <c r="J1989">
        <f>_xlfn.NUMBERVALUE(INDEX(tb_SVI[],MATCH(Table3[[#This Row],[city_name]],tb_SVI[city_name_uf],0),8),".")</f>
        <v>0.41099999999999998</v>
      </c>
      <c r="K1989">
        <f>_xlfn.NUMBERVALUE(INDEX(tb_SVI[],MATCH(Table3[[#This Row],[city_name]],tb_SVI[city_name_uf],0),9),".")</f>
        <v>0.219</v>
      </c>
      <c r="L1989">
        <f>_xlfn.NUMBERVALUE(INDEX(tb_SVI[],MATCH(Table3[[#This Row],[city_name]],tb_SVI[city_name_uf],0),10),".")</f>
        <v>0.45200000000000001</v>
      </c>
      <c r="M1989">
        <f>_xlfn.NUMBERVALUE(INDEX(tb_SVI[],MATCH(Table3[[#This Row],[city_name]],tb_SVI[city_name_uf],0),11),".")</f>
        <v>0.56200000000000006</v>
      </c>
      <c r="N1989" s="14">
        <f>_xlfn.PERCENTRANK.INC(Table3[MHDI_tot],Table3[[#This Row],[MHDI_tot]],3)</f>
        <v>0.38800000000000001</v>
      </c>
    </row>
    <row r="1990" spans="1:14" hidden="1" x14ac:dyDescent="0.2">
      <c r="A1990" t="str">
        <f>SVI!F1990</f>
        <v>Saúde/BA</v>
      </c>
      <c r="B1990" t="str">
        <f>INDEX(tb_SVI[],MATCH(Table3[[#This Row],[ibge_cod]],tb_SVI[Município],0),1)</f>
        <v>BA</v>
      </c>
      <c r="C1990" t="str">
        <f>INDEX(tb_SVI[],MATCH(Table3[[#This Row],[city_name]],tb_SVI[city_name_uf],0),3)</f>
        <v>2929800</v>
      </c>
      <c r="D1990" t="s">
        <v>19630</v>
      </c>
      <c r="E1990" s="11">
        <f>INDEX(tb_SVI[],MATCH(Table3[[#This Row],[city_name]],tb_SVI[city_name_uf],0),5)</f>
        <v>12943</v>
      </c>
      <c r="F1990">
        <f>INDEX(tb_MHDI[],MATCH(Table3[[#This Row],[city_name]],tb_MHDI[mun_uf],0),5)</f>
        <v>0.54900000000000004</v>
      </c>
      <c r="G1990">
        <f>INDEX(tb_MHDI[],MATCH(Table3[[#This Row],[city_name]],tb_MHDI[mun_uf],0),6)</f>
        <v>0.54600000000000004</v>
      </c>
      <c r="H1990">
        <f>INDEX(tb_MHDI[],MATCH(Table3[[#This Row],[city_name]],tb_MHDI[mun_uf],0),7)</f>
        <v>0.68500000000000005</v>
      </c>
      <c r="I1990">
        <f>INDEX(tb_MHDI[],MATCH(Table3[[#This Row],[city_name]],tb_MHDI[mun_uf],0),8)</f>
        <v>0.442</v>
      </c>
      <c r="J1990">
        <f>_xlfn.NUMBERVALUE(INDEX(tb_SVI[],MATCH(Table3[[#This Row],[city_name]],tb_SVI[city_name_uf],0),8),".")</f>
        <v>0.49099999999999999</v>
      </c>
      <c r="K1990">
        <f>_xlfn.NUMBERVALUE(INDEX(tb_SVI[],MATCH(Table3[[#This Row],[city_name]],tb_SVI[city_name_uf],0),9),".")</f>
        <v>0.24099999999999999</v>
      </c>
      <c r="L1990">
        <f>_xlfn.NUMBERVALUE(INDEX(tb_SVI[],MATCH(Table3[[#This Row],[city_name]],tb_SVI[city_name_uf],0),10),".")</f>
        <v>0.59799999999999998</v>
      </c>
      <c r="M1990">
        <f>_xlfn.NUMBERVALUE(INDEX(tb_SVI[],MATCH(Table3[[#This Row],[city_name]],tb_SVI[city_name_uf],0),11),".")</f>
        <v>0.63400000000000001</v>
      </c>
      <c r="N1990" s="14">
        <f>_xlfn.PERCENTRANK.INC(Table3[MHDI_tot],Table3[[#This Row],[MHDI_tot]],3)</f>
        <v>6.0999999999999999E-2</v>
      </c>
    </row>
    <row r="1991" spans="1:14" hidden="1" x14ac:dyDescent="0.2">
      <c r="A1991" t="str">
        <f>SVI!F1991</f>
        <v>Saubara/BA</v>
      </c>
      <c r="B1991" t="str">
        <f>INDEX(tb_SVI[],MATCH(Table3[[#This Row],[ibge_cod]],tb_SVI[Município],0),1)</f>
        <v>BA</v>
      </c>
      <c r="C1991" t="str">
        <f>INDEX(tb_SVI[],MATCH(Table3[[#This Row],[city_name]],tb_SVI[city_name_uf],0),3)</f>
        <v>2929750</v>
      </c>
      <c r="D1991" t="s">
        <v>19631</v>
      </c>
      <c r="E1991" s="11">
        <f>INDEX(tb_SVI[],MATCH(Table3[[#This Row],[city_name]],tb_SVI[city_name_uf],0),5)</f>
        <v>12105</v>
      </c>
      <c r="F1991">
        <f>INDEX(tb_MHDI[],MATCH(Table3[[#This Row],[city_name]],tb_MHDI[mun_uf],0),5)</f>
        <v>0.61699999999999999</v>
      </c>
      <c r="G1991">
        <f>INDEX(tb_MHDI[],MATCH(Table3[[#This Row],[city_name]],tb_MHDI[mun_uf],0),6)</f>
        <v>0.56299999999999994</v>
      </c>
      <c r="H1991">
        <f>INDEX(tb_MHDI[],MATCH(Table3[[#This Row],[city_name]],tb_MHDI[mun_uf],0),7)</f>
        <v>0.73799999999999999</v>
      </c>
      <c r="I1991">
        <f>INDEX(tb_MHDI[],MATCH(Table3[[#This Row],[city_name]],tb_MHDI[mun_uf],0),8)</f>
        <v>0.56499999999999995</v>
      </c>
      <c r="J1991">
        <f>_xlfn.NUMBERVALUE(INDEX(tb_SVI[],MATCH(Table3[[#This Row],[city_name]],tb_SVI[city_name_uf],0),8),".")</f>
        <v>0.40699999999999997</v>
      </c>
      <c r="K1991">
        <f>_xlfn.NUMBERVALUE(INDEX(tb_SVI[],MATCH(Table3[[#This Row],[city_name]],tb_SVI[city_name_uf],0),9),".")</f>
        <v>0.27400000000000002</v>
      </c>
      <c r="L1991">
        <f>_xlfn.NUMBERVALUE(INDEX(tb_SVI[],MATCH(Table3[[#This Row],[city_name]],tb_SVI[city_name_uf],0),10),".")</f>
        <v>0.42799999999999999</v>
      </c>
      <c r="M1991">
        <f>_xlfn.NUMBERVALUE(INDEX(tb_SVI[],MATCH(Table3[[#This Row],[city_name]],tb_SVI[city_name_uf],0),11),".")</f>
        <v>0.51900000000000002</v>
      </c>
      <c r="N1991" s="14">
        <f>_xlfn.PERCENTRANK.INC(Table3[MHDI_tot],Table3[[#This Row],[MHDI_tot]],3)</f>
        <v>0.32200000000000001</v>
      </c>
    </row>
    <row r="1992" spans="1:14" hidden="1" x14ac:dyDescent="0.2">
      <c r="A1992" t="str">
        <f>SVI!F1992</f>
        <v>Sapeaçu/BA</v>
      </c>
      <c r="B1992" t="str">
        <f>INDEX(tb_SVI[],MATCH(Table3[[#This Row],[ibge_cod]],tb_SVI[Município],0),1)</f>
        <v>BA</v>
      </c>
      <c r="C1992" t="str">
        <f>INDEX(tb_SVI[],MATCH(Table3[[#This Row],[city_name]],tb_SVI[city_name_uf],0),3)</f>
        <v>2929602</v>
      </c>
      <c r="D1992" t="s">
        <v>19632</v>
      </c>
      <c r="E1992" s="11">
        <f>INDEX(tb_SVI[],MATCH(Table3[[#This Row],[city_name]],tb_SVI[city_name_uf],0),5)</f>
        <v>17409</v>
      </c>
      <c r="F1992">
        <f>INDEX(tb_MHDI[],MATCH(Table3[[#This Row],[city_name]],tb_MHDI[mun_uf],0),5)</f>
        <v>0.61399999999999999</v>
      </c>
      <c r="G1992">
        <f>INDEX(tb_MHDI[],MATCH(Table3[[#This Row],[city_name]],tb_MHDI[mun_uf],0),6)</f>
        <v>0.60199999999999998</v>
      </c>
      <c r="H1992">
        <f>INDEX(tb_MHDI[],MATCH(Table3[[#This Row],[city_name]],tb_MHDI[mun_uf],0),7)</f>
        <v>0.73499999999999999</v>
      </c>
      <c r="I1992">
        <f>INDEX(tb_MHDI[],MATCH(Table3[[#This Row],[city_name]],tb_MHDI[mun_uf],0),8)</f>
        <v>0.52200000000000002</v>
      </c>
      <c r="J1992">
        <f>_xlfn.NUMBERVALUE(INDEX(tb_SVI[],MATCH(Table3[[#This Row],[city_name]],tb_SVI[city_name_uf],0),8),".")</f>
        <v>0.442</v>
      </c>
      <c r="K1992">
        <f>_xlfn.NUMBERVALUE(INDEX(tb_SVI[],MATCH(Table3[[#This Row],[city_name]],tb_SVI[city_name_uf],0),9),".")</f>
        <v>0.33200000000000002</v>
      </c>
      <c r="L1992">
        <f>_xlfn.NUMBERVALUE(INDEX(tb_SVI[],MATCH(Table3[[#This Row],[city_name]],tb_SVI[city_name_uf],0),10),".")</f>
        <v>0.45900000000000002</v>
      </c>
      <c r="M1992">
        <f>_xlfn.NUMBERVALUE(INDEX(tb_SVI[],MATCH(Table3[[#This Row],[city_name]],tb_SVI[city_name_uf],0),11),".")</f>
        <v>0.53600000000000003</v>
      </c>
      <c r="N1992" s="14">
        <f>_xlfn.PERCENTRANK.INC(Table3[MHDI_tot],Table3[[#This Row],[MHDI_tot]],3)</f>
        <v>0.308</v>
      </c>
    </row>
    <row r="1993" spans="1:14" hidden="1" x14ac:dyDescent="0.2">
      <c r="A1993" t="str">
        <f>SVI!F1993</f>
        <v>Santo Estêvão/BA</v>
      </c>
      <c r="B1993" t="str">
        <f>INDEX(tb_SVI[],MATCH(Table3[[#This Row],[ibge_cod]],tb_SVI[Município],0),1)</f>
        <v>BA</v>
      </c>
      <c r="C1993" t="str">
        <f>INDEX(tb_SVI[],MATCH(Table3[[#This Row],[city_name]],tb_SVI[city_name_uf],0),3)</f>
        <v>2928802</v>
      </c>
      <c r="D1993" t="s">
        <v>19633</v>
      </c>
      <c r="E1993" s="11">
        <f>INDEX(tb_SVI[],MATCH(Table3[[#This Row],[city_name]],tb_SVI[city_name_uf],0),5)</f>
        <v>53269</v>
      </c>
      <c r="F1993">
        <f>INDEX(tb_MHDI[],MATCH(Table3[[#This Row],[city_name]],tb_MHDI[mun_uf],0),5)</f>
        <v>0.626</v>
      </c>
      <c r="G1993">
        <f>INDEX(tb_MHDI[],MATCH(Table3[[#This Row],[city_name]],tb_MHDI[mun_uf],0),6)</f>
        <v>0.61099999999999999</v>
      </c>
      <c r="H1993">
        <f>INDEX(tb_MHDI[],MATCH(Table3[[#This Row],[city_name]],tb_MHDI[mun_uf],0),7)</f>
        <v>0.80800000000000005</v>
      </c>
      <c r="I1993">
        <f>INDEX(tb_MHDI[],MATCH(Table3[[#This Row],[city_name]],tb_MHDI[mun_uf],0),8)</f>
        <v>0.498</v>
      </c>
      <c r="J1993">
        <f>_xlfn.NUMBERVALUE(INDEX(tb_SVI[],MATCH(Table3[[#This Row],[city_name]],tb_SVI[city_name_uf],0),8),".")</f>
        <v>0.44600000000000001</v>
      </c>
      <c r="K1993">
        <f>_xlfn.NUMBERVALUE(INDEX(tb_SVI[],MATCH(Table3[[#This Row],[city_name]],tb_SVI[city_name_uf],0),9),".")</f>
        <v>0.29699999999999999</v>
      </c>
      <c r="L1993">
        <f>_xlfn.NUMBERVALUE(INDEX(tb_SVI[],MATCH(Table3[[#This Row],[city_name]],tb_SVI[city_name_uf],0),10),".")</f>
        <v>0.45800000000000002</v>
      </c>
      <c r="M1993">
        <f>_xlfn.NUMBERVALUE(INDEX(tb_SVI[],MATCH(Table3[[#This Row],[city_name]],tb_SVI[city_name_uf],0),11),".")</f>
        <v>0.58199999999999996</v>
      </c>
      <c r="N1993" s="14">
        <f>_xlfn.PERCENTRANK.INC(Table3[MHDI_tot],Table3[[#This Row],[MHDI_tot]],3)</f>
        <v>0.35499999999999998</v>
      </c>
    </row>
    <row r="1994" spans="1:14" hidden="1" x14ac:dyDescent="0.2">
      <c r="A1994" t="str">
        <f>SVI!F1994</f>
        <v>Santo Antônio de Jesus/BA</v>
      </c>
      <c r="B1994" t="str">
        <f>INDEX(tb_SVI[],MATCH(Table3[[#This Row],[ibge_cod]],tb_SVI[Município],0),1)</f>
        <v>BA</v>
      </c>
      <c r="C1994" t="str">
        <f>INDEX(tb_SVI[],MATCH(Table3[[#This Row],[city_name]],tb_SVI[city_name_uf],0),3)</f>
        <v>2928703</v>
      </c>
      <c r="D1994" t="s">
        <v>19634</v>
      </c>
      <c r="E1994" s="11">
        <f>INDEX(tb_SVI[],MATCH(Table3[[#This Row],[city_name]],tb_SVI[city_name_uf],0),5)</f>
        <v>102380</v>
      </c>
      <c r="F1994">
        <f>INDEX(tb_MHDI[],MATCH(Table3[[#This Row],[city_name]],tb_MHDI[mun_uf],0),5)</f>
        <v>0.7</v>
      </c>
      <c r="G1994">
        <f>INDEX(tb_MHDI[],MATCH(Table3[[#This Row],[city_name]],tb_MHDI[mun_uf],0),6)</f>
        <v>0.67700000000000005</v>
      </c>
      <c r="H1994">
        <f>INDEX(tb_MHDI[],MATCH(Table3[[#This Row],[city_name]],tb_MHDI[mun_uf],0),7)</f>
        <v>0.81499999999999995</v>
      </c>
      <c r="I1994">
        <f>INDEX(tb_MHDI[],MATCH(Table3[[#This Row],[city_name]],tb_MHDI[mun_uf],0),8)</f>
        <v>0.622</v>
      </c>
      <c r="J1994">
        <f>_xlfn.NUMBERVALUE(INDEX(tb_SVI[],MATCH(Table3[[#This Row],[city_name]],tb_SVI[city_name_uf],0),8),".")</f>
        <v>0.29399999999999998</v>
      </c>
      <c r="K1994">
        <f>_xlfn.NUMBERVALUE(INDEX(tb_SVI[],MATCH(Table3[[#This Row],[city_name]],tb_SVI[city_name_uf],0),9),".")</f>
        <v>0.13500000000000001</v>
      </c>
      <c r="L1994">
        <f>_xlfn.NUMBERVALUE(INDEX(tb_SVI[],MATCH(Table3[[#This Row],[city_name]],tb_SVI[city_name_uf],0),10),".")</f>
        <v>0.35599999999999998</v>
      </c>
      <c r="M1994">
        <f>_xlfn.NUMBERVALUE(INDEX(tb_SVI[],MATCH(Table3[[#This Row],[city_name]],tb_SVI[city_name_uf],0),11),".")</f>
        <v>0.39100000000000001</v>
      </c>
      <c r="N1994" s="14">
        <f>_xlfn.PERCENTRANK.INC(Table3[MHDI_tot],Table3[[#This Row],[MHDI_tot]],3)</f>
        <v>0.65200000000000002</v>
      </c>
    </row>
    <row r="1995" spans="1:14" hidden="1" x14ac:dyDescent="0.2">
      <c r="A1995" t="str">
        <f>SVI!F1995</f>
        <v>Santo Amaro/BA</v>
      </c>
      <c r="B1995" t="str">
        <f>INDEX(tb_SVI[],MATCH(Table3[[#This Row],[ibge_cod]],tb_SVI[Município],0),1)</f>
        <v>BA</v>
      </c>
      <c r="C1995" t="str">
        <f>INDEX(tb_SVI[],MATCH(Table3[[#This Row],[city_name]],tb_SVI[city_name_uf],0),3)</f>
        <v>2928604</v>
      </c>
      <c r="D1995" t="s">
        <v>19635</v>
      </c>
      <c r="E1995" s="11">
        <f>INDEX(tb_SVI[],MATCH(Table3[[#This Row],[city_name]],tb_SVI[city_name_uf],0),5)</f>
        <v>60131</v>
      </c>
      <c r="F1995">
        <f>INDEX(tb_MHDI[],MATCH(Table3[[#This Row],[city_name]],tb_MHDI[mun_uf],0),5)</f>
        <v>0.64600000000000002</v>
      </c>
      <c r="G1995">
        <f>INDEX(tb_MHDI[],MATCH(Table3[[#This Row],[city_name]],tb_MHDI[mun_uf],0),6)</f>
        <v>0.626</v>
      </c>
      <c r="H1995">
        <f>INDEX(tb_MHDI[],MATCH(Table3[[#This Row],[city_name]],tb_MHDI[mun_uf],0),7)</f>
        <v>0.77200000000000002</v>
      </c>
      <c r="I1995">
        <f>INDEX(tb_MHDI[],MATCH(Table3[[#This Row],[city_name]],tb_MHDI[mun_uf],0),8)</f>
        <v>0.55900000000000005</v>
      </c>
      <c r="J1995">
        <f>_xlfn.NUMBERVALUE(INDEX(tb_SVI[],MATCH(Table3[[#This Row],[city_name]],tb_SVI[city_name_uf],0),8),".")</f>
        <v>0.41399999999999998</v>
      </c>
      <c r="K1995">
        <f>_xlfn.NUMBERVALUE(INDEX(tb_SVI[],MATCH(Table3[[#This Row],[city_name]],tb_SVI[city_name_uf],0),9),".")</f>
        <v>0.308</v>
      </c>
      <c r="L1995">
        <f>_xlfn.NUMBERVALUE(INDEX(tb_SVI[],MATCH(Table3[[#This Row],[city_name]],tb_SVI[city_name_uf],0),10),".")</f>
        <v>0.41699999999999998</v>
      </c>
      <c r="M1995">
        <f>_xlfn.NUMBERVALUE(INDEX(tb_SVI[],MATCH(Table3[[#This Row],[city_name]],tb_SVI[city_name_uf],0),11),".")</f>
        <v>0.51600000000000001</v>
      </c>
      <c r="N1995" s="14">
        <f>_xlfn.PERCENTRANK.INC(Table3[MHDI_tot],Table3[[#This Row],[MHDI_tot]],3)</f>
        <v>0.42499999999999999</v>
      </c>
    </row>
    <row r="1996" spans="1:14" hidden="1" x14ac:dyDescent="0.2">
      <c r="A1996" t="str">
        <f>SVI!F1996</f>
        <v>Santanópolis/BA</v>
      </c>
      <c r="B1996" t="str">
        <f>INDEX(tb_SVI[],MATCH(Table3[[#This Row],[ibge_cod]],tb_SVI[Município],0),1)</f>
        <v>BA</v>
      </c>
      <c r="C1996" t="str">
        <f>INDEX(tb_SVI[],MATCH(Table3[[#This Row],[city_name]],tb_SVI[city_name_uf],0),3)</f>
        <v>2928307</v>
      </c>
      <c r="D1996" t="s">
        <v>19636</v>
      </c>
      <c r="E1996" s="11">
        <f>INDEX(tb_SVI[],MATCH(Table3[[#This Row],[city_name]],tb_SVI[city_name_uf],0),5)</f>
        <v>8966</v>
      </c>
      <c r="F1996">
        <f>INDEX(tb_MHDI[],MATCH(Table3[[#This Row],[city_name]],tb_MHDI[mun_uf],0),5)</f>
        <v>0.59199999999999997</v>
      </c>
      <c r="G1996">
        <f>INDEX(tb_MHDI[],MATCH(Table3[[#This Row],[city_name]],tb_MHDI[mun_uf],0),6)</f>
        <v>0.56100000000000005</v>
      </c>
      <c r="H1996">
        <f>INDEX(tb_MHDI[],MATCH(Table3[[#This Row],[city_name]],tb_MHDI[mun_uf],0),7)</f>
        <v>0.746</v>
      </c>
      <c r="I1996">
        <f>INDEX(tb_MHDI[],MATCH(Table3[[#This Row],[city_name]],tb_MHDI[mun_uf],0),8)</f>
        <v>0.496</v>
      </c>
      <c r="J1996">
        <f>_xlfn.NUMBERVALUE(INDEX(tb_SVI[],MATCH(Table3[[#This Row],[city_name]],tb_SVI[city_name_uf],0),8),".")</f>
        <v>0.53600000000000003</v>
      </c>
      <c r="K1996">
        <f>_xlfn.NUMBERVALUE(INDEX(tb_SVI[],MATCH(Table3[[#This Row],[city_name]],tb_SVI[city_name_uf],0),9),".")</f>
        <v>0.45900000000000002</v>
      </c>
      <c r="L1996">
        <f>_xlfn.NUMBERVALUE(INDEX(tb_SVI[],MATCH(Table3[[#This Row],[city_name]],tb_SVI[city_name_uf],0),10),".")</f>
        <v>0.48499999999999999</v>
      </c>
      <c r="M1996">
        <f>_xlfn.NUMBERVALUE(INDEX(tb_SVI[],MATCH(Table3[[#This Row],[city_name]],tb_SVI[city_name_uf],0),11),".")</f>
        <v>0.66400000000000003</v>
      </c>
      <c r="N1996" s="14">
        <f>_xlfn.PERCENTRANK.INC(Table3[MHDI_tot],Table3[[#This Row],[MHDI_tot]],3)</f>
        <v>0.214</v>
      </c>
    </row>
    <row r="1997" spans="1:14" hidden="1" x14ac:dyDescent="0.2">
      <c r="A1997" t="str">
        <f>SVI!F1997</f>
        <v>Santana/BA</v>
      </c>
      <c r="B1997" t="str">
        <f>INDEX(tb_SVI[],MATCH(Table3[[#This Row],[ibge_cod]],tb_SVI[Município],0),1)</f>
        <v>BA</v>
      </c>
      <c r="C1997" t="str">
        <f>INDEX(tb_SVI[],MATCH(Table3[[#This Row],[city_name]],tb_SVI[city_name_uf],0),3)</f>
        <v>2928208</v>
      </c>
      <c r="D1997" t="s">
        <v>19637</v>
      </c>
      <c r="E1997" s="11">
        <f>INDEX(tb_SVI[],MATCH(Table3[[#This Row],[city_name]],tb_SVI[city_name_uf],0),5)</f>
        <v>26705</v>
      </c>
      <c r="F1997">
        <f>INDEX(tb_MHDI[],MATCH(Table3[[#This Row],[city_name]],tb_MHDI[mun_uf],0),5)</f>
        <v>0.60799999999999998</v>
      </c>
      <c r="G1997">
        <f>INDEX(tb_MHDI[],MATCH(Table3[[#This Row],[city_name]],tb_MHDI[mun_uf],0),6)</f>
        <v>0.58499999999999996</v>
      </c>
      <c r="H1997">
        <f>INDEX(tb_MHDI[],MATCH(Table3[[#This Row],[city_name]],tb_MHDI[mun_uf],0),7)</f>
        <v>0.77600000000000002</v>
      </c>
      <c r="I1997">
        <f>INDEX(tb_MHDI[],MATCH(Table3[[#This Row],[city_name]],tb_MHDI[mun_uf],0),8)</f>
        <v>0.496</v>
      </c>
      <c r="J1997">
        <f>_xlfn.NUMBERVALUE(INDEX(tb_SVI[],MATCH(Table3[[#This Row],[city_name]],tb_SVI[city_name_uf],0),8),".")</f>
        <v>0.442</v>
      </c>
      <c r="K1997">
        <f>_xlfn.NUMBERVALUE(INDEX(tb_SVI[],MATCH(Table3[[#This Row],[city_name]],tb_SVI[city_name_uf],0),9),".")</f>
        <v>0.23200000000000001</v>
      </c>
      <c r="L1997">
        <f>_xlfn.NUMBERVALUE(INDEX(tb_SVI[],MATCH(Table3[[#This Row],[city_name]],tb_SVI[city_name_uf],0),10),".")</f>
        <v>0.49299999999999999</v>
      </c>
      <c r="M1997">
        <f>_xlfn.NUMBERVALUE(INDEX(tb_SVI[],MATCH(Table3[[#This Row],[city_name]],tb_SVI[city_name_uf],0),11),".")</f>
        <v>0.60199999999999998</v>
      </c>
      <c r="N1997" s="14">
        <f>_xlfn.PERCENTRANK.INC(Table3[MHDI_tot],Table3[[#This Row],[MHDI_tot]],3)</f>
        <v>0.28399999999999997</v>
      </c>
    </row>
    <row r="1998" spans="1:14" hidden="1" x14ac:dyDescent="0.2">
      <c r="A1998" t="str">
        <f>SVI!F1998</f>
        <v>Santaluz/BA</v>
      </c>
      <c r="B1998" t="str">
        <f>INDEX(tb_SVI[],MATCH(Table3[[#This Row],[ibge_cod]],tb_SVI[Município],0),1)</f>
        <v>BA</v>
      </c>
      <c r="C1998" t="str">
        <f>INDEX(tb_SVI[],MATCH(Table3[[#This Row],[city_name]],tb_SVI[city_name_uf],0),3)</f>
        <v>2928000</v>
      </c>
      <c r="D1998" t="s">
        <v>19638</v>
      </c>
      <c r="E1998" s="11">
        <f>INDEX(tb_SVI[],MATCH(Table3[[#This Row],[city_name]],tb_SVI[city_name_uf],0),5)</f>
        <v>37531</v>
      </c>
      <c r="F1998">
        <f>INDEX(tb_MHDI[],MATCH(Table3[[#This Row],[city_name]],tb_MHDI[mun_uf],0),5)</f>
        <v>0.59799999999999998</v>
      </c>
      <c r="G1998">
        <f>INDEX(tb_MHDI[],MATCH(Table3[[#This Row],[city_name]],tb_MHDI[mun_uf],0),6)</f>
        <v>0.55900000000000005</v>
      </c>
      <c r="H1998">
        <f>INDEX(tb_MHDI[],MATCH(Table3[[#This Row],[city_name]],tb_MHDI[mun_uf],0),7)</f>
        <v>0.76400000000000001</v>
      </c>
      <c r="I1998">
        <f>INDEX(tb_MHDI[],MATCH(Table3[[#This Row],[city_name]],tb_MHDI[mun_uf],0),8)</f>
        <v>0.5</v>
      </c>
      <c r="J1998">
        <f>_xlfn.NUMBERVALUE(INDEX(tb_SVI[],MATCH(Table3[[#This Row],[city_name]],tb_SVI[city_name_uf],0),8),".")</f>
        <v>0.45100000000000001</v>
      </c>
      <c r="K1998">
        <f>_xlfn.NUMBERVALUE(INDEX(tb_SVI[],MATCH(Table3[[#This Row],[city_name]],tb_SVI[city_name_uf],0),9),".")</f>
        <v>0.317</v>
      </c>
      <c r="L1998">
        <f>_xlfn.NUMBERVALUE(INDEX(tb_SVI[],MATCH(Table3[[#This Row],[city_name]],tb_SVI[city_name_uf],0),10),".")</f>
        <v>0.497</v>
      </c>
      <c r="M1998">
        <f>_xlfn.NUMBERVALUE(INDEX(tb_SVI[],MATCH(Table3[[#This Row],[city_name]],tb_SVI[city_name_uf],0),11),".")</f>
        <v>0.53800000000000003</v>
      </c>
      <c r="N1998" s="14">
        <f>_xlfn.PERCENTRANK.INC(Table3[MHDI_tot],Table3[[#This Row],[MHDI_tot]],3)</f>
        <v>0.24199999999999999</v>
      </c>
    </row>
    <row r="1999" spans="1:14" hidden="1" x14ac:dyDescent="0.2">
      <c r="A1999" t="str">
        <f>SVI!F1999</f>
        <v>Santa Terezinha/BA</v>
      </c>
      <c r="B1999" t="str">
        <f>INDEX(tb_SVI[],MATCH(Table3[[#This Row],[ibge_cod]],tb_SVI[Município],0),1)</f>
        <v>BA</v>
      </c>
      <c r="C1999" t="str">
        <f>INDEX(tb_SVI[],MATCH(Table3[[#This Row],[city_name]],tb_SVI[city_name_uf],0),3)</f>
        <v>2928505</v>
      </c>
      <c r="D1999" t="s">
        <v>19639</v>
      </c>
      <c r="E1999" s="11">
        <f>INDEX(tb_SVI[],MATCH(Table3[[#This Row],[city_name]],tb_SVI[city_name_uf],0),5)</f>
        <v>10464</v>
      </c>
      <c r="F1999">
        <f>INDEX(tb_MHDI[],MATCH(Table3[[#This Row],[city_name]],tb_MHDI[mun_uf],0),5)</f>
        <v>0.58699999999999997</v>
      </c>
      <c r="G1999">
        <f>INDEX(tb_MHDI[],MATCH(Table3[[#This Row],[city_name]],tb_MHDI[mun_uf],0),6)</f>
        <v>0.54900000000000004</v>
      </c>
      <c r="H1999">
        <f>INDEX(tb_MHDI[],MATCH(Table3[[#This Row],[city_name]],tb_MHDI[mun_uf],0),7)</f>
        <v>0.80400000000000005</v>
      </c>
      <c r="I1999">
        <f>INDEX(tb_MHDI[],MATCH(Table3[[#This Row],[city_name]],tb_MHDI[mun_uf],0),8)</f>
        <v>0.45900000000000002</v>
      </c>
      <c r="J1999">
        <f>_xlfn.NUMBERVALUE(INDEX(tb_SVI[],MATCH(Table3[[#This Row],[city_name]],tb_SVI[city_name_uf],0),8),".")</f>
        <v>0.51</v>
      </c>
      <c r="K1999">
        <f>_xlfn.NUMBERVALUE(INDEX(tb_SVI[],MATCH(Table3[[#This Row],[city_name]],tb_SVI[city_name_uf],0),9),".")</f>
        <v>0.28799999999999998</v>
      </c>
      <c r="L1999">
        <f>_xlfn.NUMBERVALUE(INDEX(tb_SVI[],MATCH(Table3[[#This Row],[city_name]],tb_SVI[city_name_uf],0),10),".")</f>
        <v>0.56399999999999995</v>
      </c>
      <c r="M1999">
        <f>_xlfn.NUMBERVALUE(INDEX(tb_SVI[],MATCH(Table3[[#This Row],[city_name]],tb_SVI[city_name_uf],0),11),".")</f>
        <v>0.67900000000000005</v>
      </c>
      <c r="N1999" s="14">
        <f>_xlfn.PERCENTRANK.INC(Table3[MHDI_tot],Table3[[#This Row],[MHDI_tot]],3)</f>
        <v>0.192</v>
      </c>
    </row>
    <row r="2000" spans="1:14" hidden="1" x14ac:dyDescent="0.2">
      <c r="A2000" t="str">
        <f>SVI!F2000</f>
        <v>Santa Rita de Cássia/BA</v>
      </c>
      <c r="B2000" t="str">
        <f>INDEX(tb_SVI[],MATCH(Table3[[#This Row],[ibge_cod]],tb_SVI[Município],0),1)</f>
        <v>BA</v>
      </c>
      <c r="C2000" t="str">
        <f>INDEX(tb_SVI[],MATCH(Table3[[#This Row],[city_name]],tb_SVI[city_name_uf],0),3)</f>
        <v>2928406</v>
      </c>
      <c r="D2000" t="s">
        <v>19640</v>
      </c>
      <c r="E2000" s="11">
        <f>INDEX(tb_SVI[],MATCH(Table3[[#This Row],[city_name]],tb_SVI[city_name_uf],0),5)</f>
        <v>28481</v>
      </c>
      <c r="F2000">
        <f>INDEX(tb_MHDI[],MATCH(Table3[[#This Row],[city_name]],tb_MHDI[mun_uf],0),5)</f>
        <v>0.60499999999999998</v>
      </c>
      <c r="G2000">
        <f>INDEX(tb_MHDI[],MATCH(Table3[[#This Row],[city_name]],tb_MHDI[mun_uf],0),6)</f>
        <v>0.56399999999999995</v>
      </c>
      <c r="H2000">
        <f>INDEX(tb_MHDI[],MATCH(Table3[[#This Row],[city_name]],tb_MHDI[mun_uf],0),7)</f>
        <v>0.76600000000000001</v>
      </c>
      <c r="I2000">
        <f>INDEX(tb_MHDI[],MATCH(Table3[[#This Row],[city_name]],tb_MHDI[mun_uf],0),8)</f>
        <v>0.51300000000000001</v>
      </c>
      <c r="J2000">
        <f>_xlfn.NUMBERVALUE(INDEX(tb_SVI[],MATCH(Table3[[#This Row],[city_name]],tb_SVI[city_name_uf],0),8),".")</f>
        <v>0.41099999999999998</v>
      </c>
      <c r="K2000">
        <f>_xlfn.NUMBERVALUE(INDEX(tb_SVI[],MATCH(Table3[[#This Row],[city_name]],tb_SVI[city_name_uf],0),9),".")</f>
        <v>0.159</v>
      </c>
      <c r="L2000">
        <f>_xlfn.NUMBERVALUE(INDEX(tb_SVI[],MATCH(Table3[[#This Row],[city_name]],tb_SVI[city_name_uf],0),10),".")</f>
        <v>0.48699999999999999</v>
      </c>
      <c r="M2000">
        <f>_xlfn.NUMBERVALUE(INDEX(tb_SVI[],MATCH(Table3[[#This Row],[city_name]],tb_SVI[city_name_uf],0),11),".")</f>
        <v>0.58699999999999997</v>
      </c>
      <c r="N2000" s="14">
        <f>_xlfn.PERCENTRANK.INC(Table3[MHDI_tot],Table3[[#This Row],[MHDI_tot]],3)</f>
        <v>0.27100000000000002</v>
      </c>
    </row>
    <row r="2001" spans="1:14" hidden="1" x14ac:dyDescent="0.2">
      <c r="A2001" t="str">
        <f>SVI!F2001</f>
        <v>Santa Maria da Vitória/BA</v>
      </c>
      <c r="B2001" t="str">
        <f>INDEX(tb_SVI[],MATCH(Table3[[#This Row],[ibge_cod]],tb_SVI[Município],0),1)</f>
        <v>BA</v>
      </c>
      <c r="C2001" t="str">
        <f>INDEX(tb_SVI[],MATCH(Table3[[#This Row],[city_name]],tb_SVI[city_name_uf],0),3)</f>
        <v>2928109</v>
      </c>
      <c r="D2001" t="s">
        <v>19641</v>
      </c>
      <c r="E2001" s="11">
        <f>INDEX(tb_SVI[],MATCH(Table3[[#This Row],[city_name]],tb_SVI[city_name_uf],0),5)</f>
        <v>39775</v>
      </c>
      <c r="F2001">
        <f>INDEX(tb_MHDI[],MATCH(Table3[[#This Row],[city_name]],tb_MHDI[mun_uf],0),5)</f>
        <v>0.61399999999999999</v>
      </c>
      <c r="G2001">
        <f>INDEX(tb_MHDI[],MATCH(Table3[[#This Row],[city_name]],tb_MHDI[mun_uf],0),6)</f>
        <v>0.59199999999999997</v>
      </c>
      <c r="H2001">
        <f>INDEX(tb_MHDI[],MATCH(Table3[[#This Row],[city_name]],tb_MHDI[mun_uf],0),7)</f>
        <v>0.75800000000000001</v>
      </c>
      <c r="I2001">
        <f>INDEX(tb_MHDI[],MATCH(Table3[[#This Row],[city_name]],tb_MHDI[mun_uf],0),8)</f>
        <v>0.51600000000000001</v>
      </c>
      <c r="J2001">
        <f>_xlfn.NUMBERVALUE(INDEX(tb_SVI[],MATCH(Table3[[#This Row],[city_name]],tb_SVI[city_name_uf],0),8),".")</f>
        <v>0.40400000000000003</v>
      </c>
      <c r="K2001">
        <f>_xlfn.NUMBERVALUE(INDEX(tb_SVI[],MATCH(Table3[[#This Row],[city_name]],tb_SVI[city_name_uf],0),9),".")</f>
        <v>0.20799999999999999</v>
      </c>
      <c r="L2001">
        <f>_xlfn.NUMBERVALUE(INDEX(tb_SVI[],MATCH(Table3[[#This Row],[city_name]],tb_SVI[city_name_uf],0),10),".")</f>
        <v>0.48099999999999998</v>
      </c>
      <c r="M2001">
        <f>_xlfn.NUMBERVALUE(INDEX(tb_SVI[],MATCH(Table3[[#This Row],[city_name]],tb_SVI[city_name_uf],0),11),".")</f>
        <v>0.52200000000000002</v>
      </c>
      <c r="N2001" s="14">
        <f>_xlfn.PERCENTRANK.INC(Table3[MHDI_tot],Table3[[#This Row],[MHDI_tot]],3)</f>
        <v>0.308</v>
      </c>
    </row>
    <row r="2002" spans="1:14" hidden="1" x14ac:dyDescent="0.2">
      <c r="A2002" t="str">
        <f>SVI!F2002</f>
        <v>Santa Luzia/BA</v>
      </c>
      <c r="B2002" t="str">
        <f>INDEX(tb_SVI[],MATCH(Table3[[#This Row],[ibge_cod]],tb_SVI[Município],0),1)</f>
        <v>BA</v>
      </c>
      <c r="C2002" t="str">
        <f>INDEX(tb_SVI[],MATCH(Table3[[#This Row],[city_name]],tb_SVI[city_name_uf],0),3)</f>
        <v>2928059</v>
      </c>
      <c r="D2002" t="s">
        <v>19642</v>
      </c>
      <c r="E2002" s="11">
        <f>INDEX(tb_SVI[],MATCH(Table3[[#This Row],[city_name]],tb_SVI[city_name_uf],0),5)</f>
        <v>12449</v>
      </c>
      <c r="F2002">
        <f>INDEX(tb_MHDI[],MATCH(Table3[[#This Row],[city_name]],tb_MHDI[mun_uf],0),5)</f>
        <v>0.55600000000000005</v>
      </c>
      <c r="G2002">
        <f>INDEX(tb_MHDI[],MATCH(Table3[[#This Row],[city_name]],tb_MHDI[mun_uf],0),6)</f>
        <v>0.56399999999999995</v>
      </c>
      <c r="H2002">
        <f>INDEX(tb_MHDI[],MATCH(Table3[[#This Row],[city_name]],tb_MHDI[mun_uf],0),7)</f>
        <v>0.76800000000000002</v>
      </c>
      <c r="I2002">
        <f>INDEX(tb_MHDI[],MATCH(Table3[[#This Row],[city_name]],tb_MHDI[mun_uf],0),8)</f>
        <v>0.39600000000000002</v>
      </c>
      <c r="J2002">
        <f>_xlfn.NUMBERVALUE(INDEX(tb_SVI[],MATCH(Table3[[#This Row],[city_name]],tb_SVI[city_name_uf],0),8),".")</f>
        <v>0.53800000000000003</v>
      </c>
      <c r="K2002">
        <f>_xlfn.NUMBERVALUE(INDEX(tb_SVI[],MATCH(Table3[[#This Row],[city_name]],tb_SVI[city_name_uf],0),9),".")</f>
        <v>0.35599999999999998</v>
      </c>
      <c r="L2002">
        <f>_xlfn.NUMBERVALUE(INDEX(tb_SVI[],MATCH(Table3[[#This Row],[city_name]],tb_SVI[city_name_uf],0),10),".")</f>
        <v>0.68700000000000006</v>
      </c>
      <c r="M2002">
        <f>_xlfn.NUMBERVALUE(INDEX(tb_SVI[],MATCH(Table3[[#This Row],[city_name]],tb_SVI[city_name_uf],0),11),".")</f>
        <v>0.57199999999999995</v>
      </c>
      <c r="N2002" s="14">
        <f>_xlfn.PERCENTRANK.INC(Table3[MHDI_tot],Table3[[#This Row],[MHDI_tot]],3)</f>
        <v>7.8E-2</v>
      </c>
    </row>
    <row r="2003" spans="1:14" hidden="1" x14ac:dyDescent="0.2">
      <c r="A2003" t="str">
        <f>SVI!F2003</f>
        <v>Santa Inês/BA</v>
      </c>
      <c r="B2003" t="str">
        <f>INDEX(tb_SVI[],MATCH(Table3[[#This Row],[ibge_cod]],tb_SVI[Município],0),1)</f>
        <v>BA</v>
      </c>
      <c r="C2003" t="str">
        <f>INDEX(tb_SVI[],MATCH(Table3[[#This Row],[city_name]],tb_SVI[city_name_uf],0),3)</f>
        <v>2927903</v>
      </c>
      <c r="D2003" t="s">
        <v>19643</v>
      </c>
      <c r="E2003" s="11">
        <f>INDEX(tb_SVI[],MATCH(Table3[[#This Row],[city_name]],tb_SVI[city_name_uf],0),5)</f>
        <v>10606</v>
      </c>
      <c r="F2003">
        <f>INDEX(tb_MHDI[],MATCH(Table3[[#This Row],[city_name]],tb_MHDI[mun_uf],0),5)</f>
        <v>0.57399999999999995</v>
      </c>
      <c r="G2003">
        <f>INDEX(tb_MHDI[],MATCH(Table3[[#This Row],[city_name]],tb_MHDI[mun_uf],0),6)</f>
        <v>0.57099999999999995</v>
      </c>
      <c r="H2003">
        <f>INDEX(tb_MHDI[],MATCH(Table3[[#This Row],[city_name]],tb_MHDI[mun_uf],0),7)</f>
        <v>0.70399999999999996</v>
      </c>
      <c r="I2003">
        <f>INDEX(tb_MHDI[],MATCH(Table3[[#This Row],[city_name]],tb_MHDI[mun_uf],0),8)</f>
        <v>0.47</v>
      </c>
      <c r="J2003">
        <f>_xlfn.NUMBERVALUE(INDEX(tb_SVI[],MATCH(Table3[[#This Row],[city_name]],tb_SVI[city_name_uf],0),8),".")</f>
        <v>0.49</v>
      </c>
      <c r="K2003">
        <f>_xlfn.NUMBERVALUE(INDEX(tb_SVI[],MATCH(Table3[[#This Row],[city_name]],tb_SVI[city_name_uf],0),9),".")</f>
        <v>0.32300000000000001</v>
      </c>
      <c r="L2003">
        <f>_xlfn.NUMBERVALUE(INDEX(tb_SVI[],MATCH(Table3[[#This Row],[city_name]],tb_SVI[city_name_uf],0),10),".")</f>
        <v>0.57799999999999996</v>
      </c>
      <c r="M2003">
        <f>_xlfn.NUMBERVALUE(INDEX(tb_SVI[],MATCH(Table3[[#This Row],[city_name]],tb_SVI[city_name_uf],0),11),".")</f>
        <v>0.56899999999999995</v>
      </c>
      <c r="N2003" s="14">
        <f>_xlfn.PERCENTRANK.INC(Table3[MHDI_tot],Table3[[#This Row],[MHDI_tot]],3)</f>
        <v>0.14000000000000001</v>
      </c>
    </row>
    <row r="2004" spans="1:14" hidden="1" x14ac:dyDescent="0.2">
      <c r="A2004" t="str">
        <f>SVI!F2004</f>
        <v>Santa Cruz da Vitória/BA</v>
      </c>
      <c r="B2004" t="str">
        <f>INDEX(tb_SVI[],MATCH(Table3[[#This Row],[ibge_cod]],tb_SVI[Município],0),1)</f>
        <v>BA</v>
      </c>
      <c r="C2004" t="str">
        <f>INDEX(tb_SVI[],MATCH(Table3[[#This Row],[city_name]],tb_SVI[city_name_uf],0),3)</f>
        <v>2927804</v>
      </c>
      <c r="D2004" t="s">
        <v>19644</v>
      </c>
      <c r="E2004" s="11">
        <f>INDEX(tb_SVI[],MATCH(Table3[[#This Row],[city_name]],tb_SVI[city_name_uf],0),5)</f>
        <v>6278</v>
      </c>
      <c r="F2004">
        <f>INDEX(tb_MHDI[],MATCH(Table3[[#This Row],[city_name]],tb_MHDI[mun_uf],0),5)</f>
        <v>0.61</v>
      </c>
      <c r="G2004">
        <f>INDEX(tb_MHDI[],MATCH(Table3[[#This Row],[city_name]],tb_MHDI[mun_uf],0),6)</f>
        <v>0.57299999999999995</v>
      </c>
      <c r="H2004">
        <f>INDEX(tb_MHDI[],MATCH(Table3[[#This Row],[city_name]],tb_MHDI[mun_uf],0),7)</f>
        <v>0.78600000000000003</v>
      </c>
      <c r="I2004">
        <f>INDEX(tb_MHDI[],MATCH(Table3[[#This Row],[city_name]],tb_MHDI[mun_uf],0),8)</f>
        <v>0.504</v>
      </c>
      <c r="J2004">
        <f>_xlfn.NUMBERVALUE(INDEX(tb_SVI[],MATCH(Table3[[#This Row],[city_name]],tb_SVI[city_name_uf],0),8),".")</f>
        <v>0.56100000000000005</v>
      </c>
      <c r="K2004">
        <f>_xlfn.NUMBERVALUE(INDEX(tb_SVI[],MATCH(Table3[[#This Row],[city_name]],tb_SVI[city_name_uf],0),9),".")</f>
        <v>0.41</v>
      </c>
      <c r="L2004">
        <f>_xlfn.NUMBERVALUE(INDEX(tb_SVI[],MATCH(Table3[[#This Row],[city_name]],tb_SVI[city_name_uf],0),10),".")</f>
        <v>0.65700000000000003</v>
      </c>
      <c r="M2004">
        <f>_xlfn.NUMBERVALUE(INDEX(tb_SVI[],MATCH(Table3[[#This Row],[city_name]],tb_SVI[city_name_uf],0),11),".")</f>
        <v>0.61699999999999999</v>
      </c>
      <c r="N2004" s="14">
        <f>_xlfn.PERCENTRANK.INC(Table3[MHDI_tot],Table3[[#This Row],[MHDI_tot]],3)</f>
        <v>0.29399999999999998</v>
      </c>
    </row>
    <row r="2005" spans="1:14" hidden="1" x14ac:dyDescent="0.2">
      <c r="A2005" t="str">
        <f>SVI!F2005</f>
        <v>Santa Cruz Cabrália/BA</v>
      </c>
      <c r="B2005" t="str">
        <f>INDEX(tb_SVI[],MATCH(Table3[[#This Row],[ibge_cod]],tb_SVI[Município],0),1)</f>
        <v>BA</v>
      </c>
      <c r="C2005" t="str">
        <f>INDEX(tb_SVI[],MATCH(Table3[[#This Row],[city_name]],tb_SVI[city_name_uf],0),3)</f>
        <v>2927705</v>
      </c>
      <c r="D2005" t="s">
        <v>19645</v>
      </c>
      <c r="E2005" s="11">
        <f>INDEX(tb_SVI[],MATCH(Table3[[#This Row],[city_name]],tb_SVI[city_name_uf],0),5)</f>
        <v>27922</v>
      </c>
      <c r="F2005">
        <f>INDEX(tb_MHDI[],MATCH(Table3[[#This Row],[city_name]],tb_MHDI[mun_uf],0),5)</f>
        <v>0.65400000000000003</v>
      </c>
      <c r="G2005">
        <f>INDEX(tb_MHDI[],MATCH(Table3[[#This Row],[city_name]],tb_MHDI[mun_uf],0),6)</f>
        <v>0.624</v>
      </c>
      <c r="H2005">
        <f>INDEX(tb_MHDI[],MATCH(Table3[[#This Row],[city_name]],tb_MHDI[mun_uf],0),7)</f>
        <v>0.78400000000000003</v>
      </c>
      <c r="I2005">
        <f>INDEX(tb_MHDI[],MATCH(Table3[[#This Row],[city_name]],tb_MHDI[mun_uf],0),8)</f>
        <v>0.57099999999999995</v>
      </c>
      <c r="J2005">
        <f>_xlfn.NUMBERVALUE(INDEX(tb_SVI[],MATCH(Table3[[#This Row],[city_name]],tb_SVI[city_name_uf],0),8),".")</f>
        <v>0.42199999999999999</v>
      </c>
      <c r="K2005">
        <f>_xlfn.NUMBERVALUE(INDEX(tb_SVI[],MATCH(Table3[[#This Row],[city_name]],tb_SVI[city_name_uf],0),9),".")</f>
        <v>0.22500000000000001</v>
      </c>
      <c r="L2005">
        <f>_xlfn.NUMBERVALUE(INDEX(tb_SVI[],MATCH(Table3[[#This Row],[city_name]],tb_SVI[city_name_uf],0),10),".")</f>
        <v>0.54700000000000004</v>
      </c>
      <c r="M2005">
        <f>_xlfn.NUMBERVALUE(INDEX(tb_SVI[],MATCH(Table3[[#This Row],[city_name]],tb_SVI[city_name_uf],0),11),".")</f>
        <v>0.49299999999999999</v>
      </c>
      <c r="N2005" s="14">
        <f>_xlfn.PERCENTRANK.INC(Table3[MHDI_tot],Table3[[#This Row],[MHDI_tot]],3)</f>
        <v>0.45100000000000001</v>
      </c>
    </row>
    <row r="2006" spans="1:14" hidden="1" x14ac:dyDescent="0.2">
      <c r="A2006" t="str">
        <f>SVI!F2006</f>
        <v>Santa Bárbara/BA</v>
      </c>
      <c r="B2006" t="str">
        <f>INDEX(tb_SVI[],MATCH(Table3[[#This Row],[ibge_cod]],tb_SVI[Município],0),1)</f>
        <v>BA</v>
      </c>
      <c r="C2006" t="str">
        <f>INDEX(tb_SVI[],MATCH(Table3[[#This Row],[city_name]],tb_SVI[city_name_uf],0),3)</f>
        <v>2927507</v>
      </c>
      <c r="D2006" t="s">
        <v>19646</v>
      </c>
      <c r="E2006" s="11">
        <f>INDEX(tb_SVI[],MATCH(Table3[[#This Row],[city_name]],tb_SVI[city_name_uf],0),5)</f>
        <v>20883</v>
      </c>
      <c r="F2006">
        <f>INDEX(tb_MHDI[],MATCH(Table3[[#This Row],[city_name]],tb_MHDI[mun_uf],0),5)</f>
        <v>0.58299999999999996</v>
      </c>
      <c r="G2006">
        <f>INDEX(tb_MHDI[],MATCH(Table3[[#This Row],[city_name]],tb_MHDI[mun_uf],0),6)</f>
        <v>0.55400000000000005</v>
      </c>
      <c r="H2006">
        <f>INDEX(tb_MHDI[],MATCH(Table3[[#This Row],[city_name]],tb_MHDI[mun_uf],0),7)</f>
        <v>0.77500000000000002</v>
      </c>
      <c r="I2006">
        <f>INDEX(tb_MHDI[],MATCH(Table3[[#This Row],[city_name]],tb_MHDI[mun_uf],0),8)</f>
        <v>0.46200000000000002</v>
      </c>
      <c r="J2006">
        <f>_xlfn.NUMBERVALUE(INDEX(tb_SVI[],MATCH(Table3[[#This Row],[city_name]],tb_SVI[city_name_uf],0),8),".")</f>
        <v>0.499</v>
      </c>
      <c r="K2006">
        <f>_xlfn.NUMBERVALUE(INDEX(tb_SVI[],MATCH(Table3[[#This Row],[city_name]],tb_SVI[city_name_uf],0),9),".")</f>
        <v>0.38300000000000001</v>
      </c>
      <c r="L2006">
        <f>_xlfn.NUMBERVALUE(INDEX(tb_SVI[],MATCH(Table3[[#This Row],[city_name]],tb_SVI[city_name_uf],0),10),".")</f>
        <v>0.45800000000000002</v>
      </c>
      <c r="M2006">
        <f>_xlfn.NUMBERVALUE(INDEX(tb_SVI[],MATCH(Table3[[#This Row],[city_name]],tb_SVI[city_name_uf],0),11),".")</f>
        <v>0.65700000000000003</v>
      </c>
      <c r="N2006" s="14">
        <f>_xlfn.PERCENTRANK.INC(Table3[MHDI_tot],Table3[[#This Row],[MHDI_tot]],3)</f>
        <v>0.17499999999999999</v>
      </c>
    </row>
    <row r="2007" spans="1:14" hidden="1" x14ac:dyDescent="0.2">
      <c r="A2007" t="str">
        <f>SVI!F2007</f>
        <v>Santa Brígida/BA</v>
      </c>
      <c r="B2007" t="str">
        <f>INDEX(tb_SVI[],MATCH(Table3[[#This Row],[ibge_cod]],tb_SVI[Município],0),1)</f>
        <v>BA</v>
      </c>
      <c r="C2007" t="str">
        <f>INDEX(tb_SVI[],MATCH(Table3[[#This Row],[city_name]],tb_SVI[city_name_uf],0),3)</f>
        <v>2927606</v>
      </c>
      <c r="D2007" t="s">
        <v>19647</v>
      </c>
      <c r="E2007" s="11">
        <f>INDEX(tb_SVI[],MATCH(Table3[[#This Row],[city_name]],tb_SVI[city_name_uf],0),5)</f>
        <v>14063</v>
      </c>
      <c r="F2007">
        <f>INDEX(tb_MHDI[],MATCH(Table3[[#This Row],[city_name]],tb_MHDI[mun_uf],0),5)</f>
        <v>0.54600000000000004</v>
      </c>
      <c r="G2007">
        <f>INDEX(tb_MHDI[],MATCH(Table3[[#This Row],[city_name]],tb_MHDI[mun_uf],0),6)</f>
        <v>0.53300000000000003</v>
      </c>
      <c r="H2007">
        <f>INDEX(tb_MHDI[],MATCH(Table3[[#This Row],[city_name]],tb_MHDI[mun_uf],0),7)</f>
        <v>0.71</v>
      </c>
      <c r="I2007">
        <f>INDEX(tb_MHDI[],MATCH(Table3[[#This Row],[city_name]],tb_MHDI[mun_uf],0),8)</f>
        <v>0.43099999999999999</v>
      </c>
      <c r="J2007">
        <f>_xlfn.NUMBERVALUE(INDEX(tb_SVI[],MATCH(Table3[[#This Row],[city_name]],tb_SVI[city_name_uf],0),8),".")</f>
        <v>0.54400000000000004</v>
      </c>
      <c r="K2007">
        <f>_xlfn.NUMBERVALUE(INDEX(tb_SVI[],MATCH(Table3[[#This Row],[city_name]],tb_SVI[city_name_uf],0),9),".")</f>
        <v>0.35899999999999999</v>
      </c>
      <c r="L2007">
        <f>_xlfn.NUMBERVALUE(INDEX(tb_SVI[],MATCH(Table3[[#This Row],[city_name]],tb_SVI[city_name_uf],0),10),".")</f>
        <v>0.59099999999999997</v>
      </c>
      <c r="M2007">
        <f>_xlfn.NUMBERVALUE(INDEX(tb_SVI[],MATCH(Table3[[#This Row],[city_name]],tb_SVI[city_name_uf],0),11),".")</f>
        <v>0.68100000000000005</v>
      </c>
      <c r="N2007" s="14">
        <f>_xlfn.PERCENTRANK.INC(Table3[MHDI_tot],Table3[[#This Row],[MHDI_tot]],3)</f>
        <v>5.2999999999999999E-2</v>
      </c>
    </row>
    <row r="2008" spans="1:14" hidden="1" x14ac:dyDescent="0.2">
      <c r="A2008" t="str">
        <f>SVI!F2008</f>
        <v>Salinas da Margarida/BA</v>
      </c>
      <c r="B2008" t="str">
        <f>INDEX(tb_SVI[],MATCH(Table3[[#This Row],[ibge_cod]],tb_SVI[Município],0),1)</f>
        <v>BA</v>
      </c>
      <c r="C2008" t="str">
        <f>INDEX(tb_SVI[],MATCH(Table3[[#This Row],[city_name]],tb_SVI[city_name_uf],0),3)</f>
        <v>2927309</v>
      </c>
      <c r="D2008" t="s">
        <v>19648</v>
      </c>
      <c r="E2008" s="11">
        <f>INDEX(tb_SVI[],MATCH(Table3[[#This Row],[city_name]],tb_SVI[city_name_uf],0),5)</f>
        <v>15862</v>
      </c>
      <c r="F2008">
        <f>INDEX(tb_MHDI[],MATCH(Table3[[#This Row],[city_name]],tb_MHDI[mun_uf],0),5)</f>
        <v>0.61699999999999999</v>
      </c>
      <c r="G2008">
        <f>INDEX(tb_MHDI[],MATCH(Table3[[#This Row],[city_name]],tb_MHDI[mun_uf],0),6)</f>
        <v>0.57499999999999996</v>
      </c>
      <c r="H2008">
        <f>INDEX(tb_MHDI[],MATCH(Table3[[#This Row],[city_name]],tb_MHDI[mun_uf],0),7)</f>
        <v>0.72899999999999998</v>
      </c>
      <c r="I2008">
        <f>INDEX(tb_MHDI[],MATCH(Table3[[#This Row],[city_name]],tb_MHDI[mun_uf],0),8)</f>
        <v>0.56100000000000005</v>
      </c>
      <c r="J2008">
        <f>_xlfn.NUMBERVALUE(INDEX(tb_SVI[],MATCH(Table3[[#This Row],[city_name]],tb_SVI[city_name_uf],0),8),".")</f>
        <v>0.42499999999999999</v>
      </c>
      <c r="K2008">
        <f>_xlfn.NUMBERVALUE(INDEX(tb_SVI[],MATCH(Table3[[#This Row],[city_name]],tb_SVI[city_name_uf],0),9),".")</f>
        <v>0.33800000000000002</v>
      </c>
      <c r="L2008">
        <f>_xlfn.NUMBERVALUE(INDEX(tb_SVI[],MATCH(Table3[[#This Row],[city_name]],tb_SVI[city_name_uf],0),10),".")</f>
        <v>0.42299999999999999</v>
      </c>
      <c r="M2008">
        <f>_xlfn.NUMBERVALUE(INDEX(tb_SVI[],MATCH(Table3[[#This Row],[city_name]],tb_SVI[city_name_uf],0),11),".")</f>
        <v>0.51400000000000001</v>
      </c>
      <c r="N2008" s="14">
        <f>_xlfn.PERCENTRANK.INC(Table3[MHDI_tot],Table3[[#This Row],[MHDI_tot]],3)</f>
        <v>0.32200000000000001</v>
      </c>
    </row>
    <row r="2009" spans="1:14" hidden="1" x14ac:dyDescent="0.2">
      <c r="A2009" t="str">
        <f>SVI!F2009</f>
        <v>Ruy Barbosa/BA</v>
      </c>
      <c r="B2009" t="str">
        <f>INDEX(tb_SVI[],MATCH(Table3[[#This Row],[ibge_cod]],tb_SVI[Município],0),1)</f>
        <v>BA</v>
      </c>
      <c r="C2009" t="str">
        <f>INDEX(tb_SVI[],MATCH(Table3[[#This Row],[city_name]],tb_SVI[city_name_uf],0),3)</f>
        <v>2927200</v>
      </c>
      <c r="D2009" t="s">
        <v>19649</v>
      </c>
      <c r="E2009" s="11">
        <f>INDEX(tb_SVI[],MATCH(Table3[[#This Row],[city_name]],tb_SVI[city_name_uf],0),5)</f>
        <v>30857</v>
      </c>
      <c r="F2009">
        <f>INDEX(tb_MHDI[],MATCH(Table3[[#This Row],[city_name]],tb_MHDI[mun_uf],0),5)</f>
        <v>0.61</v>
      </c>
      <c r="G2009">
        <f>INDEX(tb_MHDI[],MATCH(Table3[[#This Row],[city_name]],tb_MHDI[mun_uf],0),6)</f>
        <v>0.58299999999999996</v>
      </c>
      <c r="H2009">
        <f>INDEX(tb_MHDI[],MATCH(Table3[[#This Row],[city_name]],tb_MHDI[mun_uf],0),7)</f>
        <v>0.77</v>
      </c>
      <c r="I2009">
        <f>INDEX(tb_MHDI[],MATCH(Table3[[#This Row],[city_name]],tb_MHDI[mun_uf],0),8)</f>
        <v>0.505</v>
      </c>
      <c r="J2009">
        <f>_xlfn.NUMBERVALUE(INDEX(tb_SVI[],MATCH(Table3[[#This Row],[city_name]],tb_SVI[city_name_uf],0),8),".")</f>
        <v>0.46700000000000003</v>
      </c>
      <c r="K2009">
        <f>_xlfn.NUMBERVALUE(INDEX(tb_SVI[],MATCH(Table3[[#This Row],[city_name]],tb_SVI[city_name_uf],0),9),".")</f>
        <v>0.26900000000000002</v>
      </c>
      <c r="L2009">
        <f>_xlfn.NUMBERVALUE(INDEX(tb_SVI[],MATCH(Table3[[#This Row],[city_name]],tb_SVI[city_name_uf],0),10),".")</f>
        <v>0.51700000000000002</v>
      </c>
      <c r="M2009">
        <f>_xlfn.NUMBERVALUE(INDEX(tb_SVI[],MATCH(Table3[[#This Row],[city_name]],tb_SVI[city_name_uf],0),11),".")</f>
        <v>0.61599999999999999</v>
      </c>
      <c r="N2009" s="14">
        <f>_xlfn.PERCENTRANK.INC(Table3[MHDI_tot],Table3[[#This Row],[MHDI_tot]],3)</f>
        <v>0.29399999999999998</v>
      </c>
    </row>
    <row r="2010" spans="1:14" hidden="1" x14ac:dyDescent="0.2">
      <c r="A2010" t="str">
        <f>SVI!F2010</f>
        <v>Rodelas/BA</v>
      </c>
      <c r="B2010" t="str">
        <f>INDEX(tb_SVI[],MATCH(Table3[[#This Row],[ibge_cod]],tb_SVI[Município],0),1)</f>
        <v>BA</v>
      </c>
      <c r="C2010" t="str">
        <f>INDEX(tb_SVI[],MATCH(Table3[[#This Row],[city_name]],tb_SVI[city_name_uf],0),3)</f>
        <v>2927101</v>
      </c>
      <c r="D2010" t="s">
        <v>19650</v>
      </c>
      <c r="E2010" s="11">
        <f>INDEX(tb_SVI[],MATCH(Table3[[#This Row],[city_name]],tb_SVI[city_name_uf],0),5)</f>
        <v>9442</v>
      </c>
      <c r="F2010">
        <f>INDEX(tb_MHDI[],MATCH(Table3[[#This Row],[city_name]],tb_MHDI[mun_uf],0),5)</f>
        <v>0.63200000000000001</v>
      </c>
      <c r="G2010">
        <f>INDEX(tb_MHDI[],MATCH(Table3[[#This Row],[city_name]],tb_MHDI[mun_uf],0),6)</f>
        <v>0.56599999999999995</v>
      </c>
      <c r="H2010">
        <f>INDEX(tb_MHDI[],MATCH(Table3[[#This Row],[city_name]],tb_MHDI[mun_uf],0),7)</f>
        <v>0.79</v>
      </c>
      <c r="I2010">
        <f>INDEX(tb_MHDI[],MATCH(Table3[[#This Row],[city_name]],tb_MHDI[mun_uf],0),8)</f>
        <v>0.56399999999999995</v>
      </c>
      <c r="J2010">
        <f>_xlfn.NUMBERVALUE(INDEX(tb_SVI[],MATCH(Table3[[#This Row],[city_name]],tb_SVI[city_name_uf],0),8),".")</f>
        <v>0.38500000000000001</v>
      </c>
      <c r="K2010">
        <f>_xlfn.NUMBERVALUE(INDEX(tb_SVI[],MATCH(Table3[[#This Row],[city_name]],tb_SVI[city_name_uf],0),9),".")</f>
        <v>7.6999999999999999E-2</v>
      </c>
      <c r="L2010">
        <f>_xlfn.NUMBERVALUE(INDEX(tb_SVI[],MATCH(Table3[[#This Row],[city_name]],tb_SVI[city_name_uf],0),10),".")</f>
        <v>0.55900000000000005</v>
      </c>
      <c r="M2010">
        <f>_xlfn.NUMBERVALUE(INDEX(tb_SVI[],MATCH(Table3[[#This Row],[city_name]],tb_SVI[city_name_uf],0),11),".")</f>
        <v>0.51900000000000002</v>
      </c>
      <c r="N2010" s="14">
        <f>_xlfn.PERCENTRANK.INC(Table3[MHDI_tot],Table3[[#This Row],[MHDI_tot]],3)</f>
        <v>0.376</v>
      </c>
    </row>
    <row r="2011" spans="1:14" hidden="1" x14ac:dyDescent="0.2">
      <c r="A2011" t="str">
        <f>SVI!F2011</f>
        <v>Rio do Pires/BA</v>
      </c>
      <c r="B2011" t="str">
        <f>INDEX(tb_SVI[],MATCH(Table3[[#This Row],[ibge_cod]],tb_SVI[Município],0),1)</f>
        <v>BA</v>
      </c>
      <c r="C2011" t="str">
        <f>INDEX(tb_SVI[],MATCH(Table3[[#This Row],[city_name]],tb_SVI[city_name_uf],0),3)</f>
        <v>2926905</v>
      </c>
      <c r="D2011" t="s">
        <v>19651</v>
      </c>
      <c r="E2011" s="11">
        <f>INDEX(tb_SVI[],MATCH(Table3[[#This Row],[city_name]],tb_SVI[city_name_uf],0),5)</f>
        <v>11663</v>
      </c>
      <c r="F2011">
        <f>INDEX(tb_MHDI[],MATCH(Table3[[#This Row],[city_name]],tb_MHDI[mun_uf],0),5)</f>
        <v>0.59399999999999997</v>
      </c>
      <c r="G2011">
        <f>INDEX(tb_MHDI[],MATCH(Table3[[#This Row],[city_name]],tb_MHDI[mun_uf],0),6)</f>
        <v>0.56799999999999995</v>
      </c>
      <c r="H2011">
        <f>INDEX(tb_MHDI[],MATCH(Table3[[#This Row],[city_name]],tb_MHDI[mun_uf],0),7)</f>
        <v>0.76700000000000002</v>
      </c>
      <c r="I2011">
        <f>INDEX(tb_MHDI[],MATCH(Table3[[#This Row],[city_name]],tb_MHDI[mun_uf],0),8)</f>
        <v>0.48099999999999998</v>
      </c>
      <c r="J2011">
        <f>_xlfn.NUMBERVALUE(INDEX(tb_SVI[],MATCH(Table3[[#This Row],[city_name]],tb_SVI[city_name_uf],0),8),".")</f>
        <v>0.39300000000000002</v>
      </c>
      <c r="K2011">
        <f>_xlfn.NUMBERVALUE(INDEX(tb_SVI[],MATCH(Table3[[#This Row],[city_name]],tb_SVI[city_name_uf],0),9),".")</f>
        <v>0.16500000000000001</v>
      </c>
      <c r="L2011">
        <f>_xlfn.NUMBERVALUE(INDEX(tb_SVI[],MATCH(Table3[[#This Row],[city_name]],tb_SVI[city_name_uf],0),10),".")</f>
        <v>0.501</v>
      </c>
      <c r="M2011">
        <f>_xlfn.NUMBERVALUE(INDEX(tb_SVI[],MATCH(Table3[[#This Row],[city_name]],tb_SVI[city_name_uf],0),11),".")</f>
        <v>0.51300000000000001</v>
      </c>
      <c r="N2011" s="14">
        <f>_xlfn.PERCENTRANK.INC(Table3[MHDI_tot],Table3[[#This Row],[MHDI_tot]],3)</f>
        <v>0.22500000000000001</v>
      </c>
    </row>
    <row r="2012" spans="1:14" hidden="1" x14ac:dyDescent="0.2">
      <c r="A2012" t="str">
        <f>SVI!F2012</f>
        <v>Rio do Antônio/BA</v>
      </c>
      <c r="B2012" t="str">
        <f>INDEX(tb_SVI[],MATCH(Table3[[#This Row],[ibge_cod]],tb_SVI[Município],0),1)</f>
        <v>BA</v>
      </c>
      <c r="C2012" t="str">
        <f>INDEX(tb_SVI[],MATCH(Table3[[#This Row],[city_name]],tb_SVI[city_name_uf],0),3)</f>
        <v>2926806</v>
      </c>
      <c r="D2012" t="s">
        <v>19652</v>
      </c>
      <c r="E2012" s="11">
        <f>INDEX(tb_SVI[],MATCH(Table3[[#This Row],[city_name]],tb_SVI[city_name_uf],0),5)</f>
        <v>15448</v>
      </c>
      <c r="F2012">
        <f>INDEX(tb_MHDI[],MATCH(Table3[[#This Row],[city_name]],tb_MHDI[mun_uf],0),5)</f>
        <v>0.57599999999999996</v>
      </c>
      <c r="G2012">
        <f>INDEX(tb_MHDI[],MATCH(Table3[[#This Row],[city_name]],tb_MHDI[mun_uf],0),6)</f>
        <v>0.55500000000000005</v>
      </c>
      <c r="H2012">
        <f>INDEX(tb_MHDI[],MATCH(Table3[[#This Row],[city_name]],tb_MHDI[mun_uf],0),7)</f>
        <v>0.74</v>
      </c>
      <c r="I2012">
        <f>INDEX(tb_MHDI[],MATCH(Table3[[#This Row],[city_name]],tb_MHDI[mun_uf],0),8)</f>
        <v>0.46500000000000002</v>
      </c>
      <c r="J2012">
        <f>_xlfn.NUMBERVALUE(INDEX(tb_SVI[],MATCH(Table3[[#This Row],[city_name]],tb_SVI[city_name_uf],0),8),".")</f>
        <v>0.439</v>
      </c>
      <c r="K2012">
        <f>_xlfn.NUMBERVALUE(INDEX(tb_SVI[],MATCH(Table3[[#This Row],[city_name]],tb_SVI[city_name_uf],0),9),".")</f>
        <v>0.30099999999999999</v>
      </c>
      <c r="L2012">
        <f>_xlfn.NUMBERVALUE(INDEX(tb_SVI[],MATCH(Table3[[#This Row],[city_name]],tb_SVI[city_name_uf],0),10),".")</f>
        <v>0.51</v>
      </c>
      <c r="M2012">
        <f>_xlfn.NUMBERVALUE(INDEX(tb_SVI[],MATCH(Table3[[#This Row],[city_name]],tb_SVI[city_name_uf],0),11),".")</f>
        <v>0.505</v>
      </c>
      <c r="N2012" s="14">
        <f>_xlfn.PERCENTRANK.INC(Table3[MHDI_tot],Table3[[#This Row],[MHDI_tot]],3)</f>
        <v>0.14799999999999999</v>
      </c>
    </row>
    <row r="2013" spans="1:14" hidden="1" x14ac:dyDescent="0.2">
      <c r="A2013" t="str">
        <f>SVI!F2013</f>
        <v>Rio de Contas/BA</v>
      </c>
      <c r="B2013" t="str">
        <f>INDEX(tb_SVI[],MATCH(Table3[[#This Row],[ibge_cod]],tb_SVI[Município],0),1)</f>
        <v>BA</v>
      </c>
      <c r="C2013" t="str">
        <f>INDEX(tb_SVI[],MATCH(Table3[[#This Row],[city_name]],tb_SVI[city_name_uf],0),3)</f>
        <v>2926707</v>
      </c>
      <c r="D2013" t="s">
        <v>19653</v>
      </c>
      <c r="E2013" s="11">
        <f>INDEX(tb_SVI[],MATCH(Table3[[#This Row],[city_name]],tb_SVI[city_name_uf],0),5)</f>
        <v>12932</v>
      </c>
      <c r="F2013">
        <f>INDEX(tb_MHDI[],MATCH(Table3[[#This Row],[city_name]],tb_MHDI[mun_uf],0),5)</f>
        <v>0.60499999999999998</v>
      </c>
      <c r="G2013">
        <f>INDEX(tb_MHDI[],MATCH(Table3[[#This Row],[city_name]],tb_MHDI[mun_uf],0),6)</f>
        <v>0.57999999999999996</v>
      </c>
      <c r="H2013">
        <f>INDEX(tb_MHDI[],MATCH(Table3[[#This Row],[city_name]],tb_MHDI[mun_uf],0),7)</f>
        <v>0.76700000000000002</v>
      </c>
      <c r="I2013">
        <f>INDEX(tb_MHDI[],MATCH(Table3[[#This Row],[city_name]],tb_MHDI[mun_uf],0),8)</f>
        <v>0.498</v>
      </c>
      <c r="J2013">
        <f>_xlfn.NUMBERVALUE(INDEX(tb_SVI[],MATCH(Table3[[#This Row],[city_name]],tb_SVI[city_name_uf],0),8),".")</f>
        <v>0.35099999999999998</v>
      </c>
      <c r="K2013">
        <f>_xlfn.NUMBERVALUE(INDEX(tb_SVI[],MATCH(Table3[[#This Row],[city_name]],tb_SVI[city_name_uf],0),9),".")</f>
        <v>0.129</v>
      </c>
      <c r="L2013">
        <f>_xlfn.NUMBERVALUE(INDEX(tb_SVI[],MATCH(Table3[[#This Row],[city_name]],tb_SVI[city_name_uf],0),10),".")</f>
        <v>0.42299999999999999</v>
      </c>
      <c r="M2013">
        <f>_xlfn.NUMBERVALUE(INDEX(tb_SVI[],MATCH(Table3[[#This Row],[city_name]],tb_SVI[city_name_uf],0),11),".")</f>
        <v>0.502</v>
      </c>
      <c r="N2013" s="14">
        <f>_xlfn.PERCENTRANK.INC(Table3[MHDI_tot],Table3[[#This Row],[MHDI_tot]],3)</f>
        <v>0.27100000000000002</v>
      </c>
    </row>
    <row r="2014" spans="1:14" hidden="1" x14ac:dyDescent="0.2">
      <c r="A2014" t="str">
        <f>SVI!F2014</f>
        <v>Rio Real/BA</v>
      </c>
      <c r="B2014" t="str">
        <f>INDEX(tb_SVI[],MATCH(Table3[[#This Row],[ibge_cod]],tb_SVI[Município],0),1)</f>
        <v>BA</v>
      </c>
      <c r="C2014" t="str">
        <f>INDEX(tb_SVI[],MATCH(Table3[[#This Row],[city_name]],tb_SVI[city_name_uf],0),3)</f>
        <v>2927002</v>
      </c>
      <c r="D2014" t="s">
        <v>19654</v>
      </c>
      <c r="E2014" s="11">
        <f>INDEX(tb_SVI[],MATCH(Table3[[#This Row],[city_name]],tb_SVI[city_name_uf],0),5)</f>
        <v>40976</v>
      </c>
      <c r="F2014">
        <f>INDEX(tb_MHDI[],MATCH(Table3[[#This Row],[city_name]],tb_MHDI[mun_uf],0),5)</f>
        <v>0.57199999999999995</v>
      </c>
      <c r="G2014">
        <f>INDEX(tb_MHDI[],MATCH(Table3[[#This Row],[city_name]],tb_MHDI[mun_uf],0),6)</f>
        <v>0.56799999999999995</v>
      </c>
      <c r="H2014">
        <f>INDEX(tb_MHDI[],MATCH(Table3[[#This Row],[city_name]],tb_MHDI[mun_uf],0),7)</f>
        <v>0.72899999999999998</v>
      </c>
      <c r="I2014">
        <f>INDEX(tb_MHDI[],MATCH(Table3[[#This Row],[city_name]],tb_MHDI[mun_uf],0),8)</f>
        <v>0.45200000000000001</v>
      </c>
      <c r="J2014">
        <f>_xlfn.NUMBERVALUE(INDEX(tb_SVI[],MATCH(Table3[[#This Row],[city_name]],tb_SVI[city_name_uf],0),8),".")</f>
        <v>0.49</v>
      </c>
      <c r="K2014">
        <f>_xlfn.NUMBERVALUE(INDEX(tb_SVI[],MATCH(Table3[[#This Row],[city_name]],tb_SVI[city_name_uf],0),9),".")</f>
        <v>0.39300000000000002</v>
      </c>
      <c r="L2014">
        <f>_xlfn.NUMBERVALUE(INDEX(tb_SVI[],MATCH(Table3[[#This Row],[city_name]],tb_SVI[city_name_uf],0),10),".")</f>
        <v>0.54</v>
      </c>
      <c r="M2014">
        <f>_xlfn.NUMBERVALUE(INDEX(tb_SVI[],MATCH(Table3[[#This Row],[city_name]],tb_SVI[city_name_uf],0),11),".")</f>
        <v>0.53800000000000003</v>
      </c>
      <c r="N2014" s="14">
        <f>_xlfn.PERCENTRANK.INC(Table3[MHDI_tot],Table3[[#This Row],[MHDI_tot]],3)</f>
        <v>0.13200000000000001</v>
      </c>
    </row>
    <row r="2015" spans="1:14" hidden="1" x14ac:dyDescent="0.2">
      <c r="A2015" t="str">
        <f>SVI!F2015</f>
        <v>Ribeirão do Largo/BA</v>
      </c>
      <c r="B2015" t="str">
        <f>INDEX(tb_SVI[],MATCH(Table3[[#This Row],[ibge_cod]],tb_SVI[Município],0),1)</f>
        <v>BA</v>
      </c>
      <c r="C2015" t="str">
        <f>INDEX(tb_SVI[],MATCH(Table3[[#This Row],[city_name]],tb_SVI[city_name_uf],0),3)</f>
        <v>2926657</v>
      </c>
      <c r="D2015" t="s">
        <v>19655</v>
      </c>
      <c r="E2015" s="11">
        <f>INDEX(tb_SVI[],MATCH(Table3[[#This Row],[city_name]],tb_SVI[city_name_uf],0),5)</f>
        <v>5343</v>
      </c>
      <c r="F2015">
        <f>INDEX(tb_MHDI[],MATCH(Table3[[#This Row],[city_name]],tb_MHDI[mun_uf],0),5)</f>
        <v>0.54</v>
      </c>
      <c r="G2015">
        <f>INDEX(tb_MHDI[],MATCH(Table3[[#This Row],[city_name]],tb_MHDI[mun_uf],0),6)</f>
        <v>0.56599999999999995</v>
      </c>
      <c r="H2015">
        <f>INDEX(tb_MHDI[],MATCH(Table3[[#This Row],[city_name]],tb_MHDI[mun_uf],0),7)</f>
        <v>0.75900000000000001</v>
      </c>
      <c r="I2015">
        <f>INDEX(tb_MHDI[],MATCH(Table3[[#This Row],[city_name]],tb_MHDI[mun_uf],0),8)</f>
        <v>0.36599999999999999</v>
      </c>
      <c r="J2015">
        <f>_xlfn.NUMBERVALUE(INDEX(tb_SVI[],MATCH(Table3[[#This Row],[city_name]],tb_SVI[city_name_uf],0),8),".")</f>
        <v>0.46600000000000003</v>
      </c>
      <c r="K2015">
        <f>_xlfn.NUMBERVALUE(INDEX(tb_SVI[],MATCH(Table3[[#This Row],[city_name]],tb_SVI[city_name_uf],0),9),".")</f>
        <v>0.34200000000000003</v>
      </c>
      <c r="L2015">
        <f>_xlfn.NUMBERVALUE(INDEX(tb_SVI[],MATCH(Table3[[#This Row],[city_name]],tb_SVI[city_name_uf],0),10),".")</f>
        <v>0.58499999999999996</v>
      </c>
      <c r="M2015">
        <f>_xlfn.NUMBERVALUE(INDEX(tb_SVI[],MATCH(Table3[[#This Row],[city_name]],tb_SVI[city_name_uf],0),11),".")</f>
        <v>0.47099999999999997</v>
      </c>
      <c r="N2015" s="14">
        <f>_xlfn.PERCENTRANK.INC(Table3[MHDI_tot],Table3[[#This Row],[MHDI_tot]],3)</f>
        <v>4.2000000000000003E-2</v>
      </c>
    </row>
    <row r="2016" spans="1:14" hidden="1" x14ac:dyDescent="0.2">
      <c r="A2016" t="str">
        <f>SVI!F2016</f>
        <v>Ribeira do Pombal/BA</v>
      </c>
      <c r="B2016" t="str">
        <f>INDEX(tb_SVI[],MATCH(Table3[[#This Row],[ibge_cod]],tb_SVI[Município],0),1)</f>
        <v>BA</v>
      </c>
      <c r="C2016" t="str">
        <f>INDEX(tb_SVI[],MATCH(Table3[[#This Row],[city_name]],tb_SVI[city_name_uf],0),3)</f>
        <v>2926608</v>
      </c>
      <c r="D2016" t="s">
        <v>19656</v>
      </c>
      <c r="E2016" s="11">
        <f>INDEX(tb_SVI[],MATCH(Table3[[#This Row],[city_name]],tb_SVI[city_name_uf],0),5)</f>
        <v>53956</v>
      </c>
      <c r="F2016">
        <f>INDEX(tb_MHDI[],MATCH(Table3[[#This Row],[city_name]],tb_MHDI[mun_uf],0),5)</f>
        <v>0.60099999999999998</v>
      </c>
      <c r="G2016">
        <f>INDEX(tb_MHDI[],MATCH(Table3[[#This Row],[city_name]],tb_MHDI[mun_uf],0),6)</f>
        <v>0.59899999999999998</v>
      </c>
      <c r="H2016">
        <f>INDEX(tb_MHDI[],MATCH(Table3[[#This Row],[city_name]],tb_MHDI[mun_uf],0),7)</f>
        <v>0.70399999999999996</v>
      </c>
      <c r="I2016">
        <f>INDEX(tb_MHDI[],MATCH(Table3[[#This Row],[city_name]],tb_MHDI[mun_uf],0),8)</f>
        <v>0.51500000000000001</v>
      </c>
      <c r="J2016">
        <f>_xlfn.NUMBERVALUE(INDEX(tb_SVI[],MATCH(Table3[[#This Row],[city_name]],tb_SVI[city_name_uf],0),8),".")</f>
        <v>0.41699999999999998</v>
      </c>
      <c r="K2016">
        <f>_xlfn.NUMBERVALUE(INDEX(tb_SVI[],MATCH(Table3[[#This Row],[city_name]],tb_SVI[city_name_uf],0),9),".")</f>
        <v>0.161</v>
      </c>
      <c r="L2016">
        <f>_xlfn.NUMBERVALUE(INDEX(tb_SVI[],MATCH(Table3[[#This Row],[city_name]],tb_SVI[city_name_uf],0),10),".")</f>
        <v>0.57099999999999995</v>
      </c>
      <c r="M2016">
        <f>_xlfn.NUMBERVALUE(INDEX(tb_SVI[],MATCH(Table3[[#This Row],[city_name]],tb_SVI[city_name_uf],0),11),".")</f>
        <v>0.52</v>
      </c>
      <c r="N2016" s="14">
        <f>_xlfn.PERCENTRANK.INC(Table3[MHDI_tot],Table3[[#This Row],[MHDI_tot]],3)</f>
        <v>0.255</v>
      </c>
    </row>
    <row r="2017" spans="1:14" hidden="1" x14ac:dyDescent="0.2">
      <c r="A2017" t="str">
        <f>SVI!F2017</f>
        <v>Ribeira do Amparo/BA</v>
      </c>
      <c r="B2017" t="str">
        <f>INDEX(tb_SVI[],MATCH(Table3[[#This Row],[ibge_cod]],tb_SVI[Município],0),1)</f>
        <v>BA</v>
      </c>
      <c r="C2017" t="str">
        <f>INDEX(tb_SVI[],MATCH(Table3[[#This Row],[city_name]],tb_SVI[city_name_uf],0),3)</f>
        <v>2926509</v>
      </c>
      <c r="D2017" t="s">
        <v>19657</v>
      </c>
      <c r="E2017" s="11">
        <f>INDEX(tb_SVI[],MATCH(Table3[[#This Row],[city_name]],tb_SVI[city_name_uf],0),5)</f>
        <v>14612</v>
      </c>
      <c r="F2017">
        <f>INDEX(tb_MHDI[],MATCH(Table3[[#This Row],[city_name]],tb_MHDI[mun_uf],0),5)</f>
        <v>0.51200000000000001</v>
      </c>
      <c r="G2017">
        <f>INDEX(tb_MHDI[],MATCH(Table3[[#This Row],[city_name]],tb_MHDI[mun_uf],0),6)</f>
        <v>0.503</v>
      </c>
      <c r="H2017">
        <f>INDEX(tb_MHDI[],MATCH(Table3[[#This Row],[city_name]],tb_MHDI[mun_uf],0),7)</f>
        <v>0.69399999999999995</v>
      </c>
      <c r="I2017">
        <f>INDEX(tb_MHDI[],MATCH(Table3[[#This Row],[city_name]],tb_MHDI[mun_uf],0),8)</f>
        <v>0.38400000000000001</v>
      </c>
      <c r="J2017">
        <f>_xlfn.NUMBERVALUE(INDEX(tb_SVI[],MATCH(Table3[[#This Row],[city_name]],tb_SVI[city_name_uf],0),8),".")</f>
        <v>0.51100000000000001</v>
      </c>
      <c r="K2017">
        <f>_xlfn.NUMBERVALUE(INDEX(tb_SVI[],MATCH(Table3[[#This Row],[city_name]],tb_SVI[city_name_uf],0),9),".")</f>
        <v>0.28699999999999998</v>
      </c>
      <c r="L2017">
        <f>_xlfn.NUMBERVALUE(INDEX(tb_SVI[],MATCH(Table3[[#This Row],[city_name]],tb_SVI[city_name_uf],0),10),".")</f>
        <v>0.59099999999999997</v>
      </c>
      <c r="M2017">
        <f>_xlfn.NUMBERVALUE(INDEX(tb_SVI[],MATCH(Table3[[#This Row],[city_name]],tb_SVI[city_name_uf],0),11),".")</f>
        <v>0.65600000000000003</v>
      </c>
      <c r="N2017" s="14">
        <f>_xlfn.PERCENTRANK.INC(Table3[MHDI_tot],Table3[[#This Row],[MHDI_tot]],3)</f>
        <v>1.2E-2</v>
      </c>
    </row>
    <row r="2018" spans="1:14" hidden="1" x14ac:dyDescent="0.2">
      <c r="A2018" t="str">
        <f>SVI!F2018</f>
        <v>Riachão do Jacuípe/BA</v>
      </c>
      <c r="B2018" t="str">
        <f>INDEX(tb_SVI[],MATCH(Table3[[#This Row],[ibge_cod]],tb_SVI[Município],0),1)</f>
        <v>BA</v>
      </c>
      <c r="C2018" t="str">
        <f>INDEX(tb_SVI[],MATCH(Table3[[#This Row],[city_name]],tb_SVI[city_name_uf],0),3)</f>
        <v>2926301</v>
      </c>
      <c r="D2018" t="s">
        <v>19658</v>
      </c>
      <c r="E2018" s="11">
        <f>INDEX(tb_SVI[],MATCH(Table3[[#This Row],[city_name]],tb_SVI[city_name_uf],0),5)</f>
        <v>33468</v>
      </c>
      <c r="F2018">
        <f>INDEX(tb_MHDI[],MATCH(Table3[[#This Row],[city_name]],tb_MHDI[mun_uf],0),5)</f>
        <v>0.628</v>
      </c>
      <c r="G2018">
        <f>INDEX(tb_MHDI[],MATCH(Table3[[#This Row],[city_name]],tb_MHDI[mun_uf],0),6)</f>
        <v>0.58799999999999997</v>
      </c>
      <c r="H2018">
        <f>INDEX(tb_MHDI[],MATCH(Table3[[#This Row],[city_name]],tb_MHDI[mun_uf],0),7)</f>
        <v>0.755</v>
      </c>
      <c r="I2018">
        <f>INDEX(tb_MHDI[],MATCH(Table3[[#This Row],[city_name]],tb_MHDI[mun_uf],0),8)</f>
        <v>0.55900000000000005</v>
      </c>
      <c r="J2018">
        <f>_xlfn.NUMBERVALUE(INDEX(tb_SVI[],MATCH(Table3[[#This Row],[city_name]],tb_SVI[city_name_uf],0),8),".")</f>
        <v>0.36799999999999999</v>
      </c>
      <c r="K2018">
        <f>_xlfn.NUMBERVALUE(INDEX(tb_SVI[],MATCH(Table3[[#This Row],[city_name]],tb_SVI[city_name_uf],0),9),".")</f>
        <v>0.14899999999999999</v>
      </c>
      <c r="L2018">
        <f>_xlfn.NUMBERVALUE(INDEX(tb_SVI[],MATCH(Table3[[#This Row],[city_name]],tb_SVI[city_name_uf],0),10),".")</f>
        <v>0.40500000000000003</v>
      </c>
      <c r="M2018">
        <f>_xlfn.NUMBERVALUE(INDEX(tb_SVI[],MATCH(Table3[[#This Row],[city_name]],tb_SVI[city_name_uf],0),11),".")</f>
        <v>0.54900000000000004</v>
      </c>
      <c r="N2018" s="14">
        <f>_xlfn.PERCENTRANK.INC(Table3[MHDI_tot],Table3[[#This Row],[MHDI_tot]],3)</f>
        <v>0.36499999999999999</v>
      </c>
    </row>
    <row r="2019" spans="1:14" hidden="1" x14ac:dyDescent="0.2">
      <c r="A2019" t="str">
        <f>SVI!F2019</f>
        <v>Riachão das Neves/BA</v>
      </c>
      <c r="B2019" t="str">
        <f>INDEX(tb_SVI[],MATCH(Table3[[#This Row],[ibge_cod]],tb_SVI[Município],0),1)</f>
        <v>BA</v>
      </c>
      <c r="C2019" t="str">
        <f>INDEX(tb_SVI[],MATCH(Table3[[#This Row],[city_name]],tb_SVI[city_name_uf],0),3)</f>
        <v>2926202</v>
      </c>
      <c r="D2019" t="s">
        <v>19659</v>
      </c>
      <c r="E2019" s="11">
        <f>INDEX(tb_SVI[],MATCH(Table3[[#This Row],[city_name]],tb_SVI[city_name_uf],0),5)</f>
        <v>22334</v>
      </c>
      <c r="F2019">
        <f>INDEX(tb_MHDI[],MATCH(Table3[[#This Row],[city_name]],tb_MHDI[mun_uf],0),5)</f>
        <v>0.57799999999999996</v>
      </c>
      <c r="G2019">
        <f>INDEX(tb_MHDI[],MATCH(Table3[[#This Row],[city_name]],tb_MHDI[mun_uf],0),6)</f>
        <v>0.52700000000000002</v>
      </c>
      <c r="H2019">
        <f>INDEX(tb_MHDI[],MATCH(Table3[[#This Row],[city_name]],tb_MHDI[mun_uf],0),7)</f>
        <v>0.77900000000000003</v>
      </c>
      <c r="I2019">
        <f>INDEX(tb_MHDI[],MATCH(Table3[[#This Row],[city_name]],tb_MHDI[mun_uf],0),8)</f>
        <v>0.47099999999999997</v>
      </c>
      <c r="J2019">
        <f>_xlfn.NUMBERVALUE(INDEX(tb_SVI[],MATCH(Table3[[#This Row],[city_name]],tb_SVI[city_name_uf],0),8),".")</f>
        <v>0.48799999999999999</v>
      </c>
      <c r="K2019">
        <f>_xlfn.NUMBERVALUE(INDEX(tb_SVI[],MATCH(Table3[[#This Row],[city_name]],tb_SVI[city_name_uf],0),9),".")</f>
        <v>0.27100000000000002</v>
      </c>
      <c r="L2019">
        <f>_xlfn.NUMBERVALUE(INDEX(tb_SVI[],MATCH(Table3[[#This Row],[city_name]],tb_SVI[city_name_uf],0),10),".")</f>
        <v>0.57299999999999995</v>
      </c>
      <c r="M2019">
        <f>_xlfn.NUMBERVALUE(INDEX(tb_SVI[],MATCH(Table3[[#This Row],[city_name]],tb_SVI[city_name_uf],0),11),".")</f>
        <v>0.62</v>
      </c>
      <c r="N2019" s="14">
        <f>_xlfn.PERCENTRANK.INC(Table3[MHDI_tot],Table3[[#This Row],[MHDI_tot]],3)</f>
        <v>0.156</v>
      </c>
    </row>
    <row r="2020" spans="1:14" hidden="1" x14ac:dyDescent="0.2">
      <c r="A2020" t="str">
        <f>SVI!F2020</f>
        <v>Riacho de Santana/BA</v>
      </c>
      <c r="B2020" t="str">
        <f>INDEX(tb_SVI[],MATCH(Table3[[#This Row],[ibge_cod]],tb_SVI[Município],0),1)</f>
        <v>BA</v>
      </c>
      <c r="C2020" t="str">
        <f>INDEX(tb_SVI[],MATCH(Table3[[#This Row],[city_name]],tb_SVI[city_name_uf],0),3)</f>
        <v>2926400</v>
      </c>
      <c r="D2020" t="s">
        <v>19660</v>
      </c>
      <c r="E2020" s="11">
        <f>INDEX(tb_SVI[],MATCH(Table3[[#This Row],[city_name]],tb_SVI[city_name_uf],0),5)</f>
        <v>35593</v>
      </c>
      <c r="F2020">
        <f>INDEX(tb_MHDI[],MATCH(Table3[[#This Row],[city_name]],tb_MHDI[mun_uf],0),5)</f>
        <v>0.61499999999999999</v>
      </c>
      <c r="G2020">
        <f>INDEX(tb_MHDI[],MATCH(Table3[[#This Row],[city_name]],tb_MHDI[mun_uf],0),6)</f>
        <v>0.57199999999999995</v>
      </c>
      <c r="H2020">
        <f>INDEX(tb_MHDI[],MATCH(Table3[[#This Row],[city_name]],tb_MHDI[mun_uf],0),7)</f>
        <v>0.76400000000000001</v>
      </c>
      <c r="I2020">
        <f>INDEX(tb_MHDI[],MATCH(Table3[[#This Row],[city_name]],tb_MHDI[mun_uf],0),8)</f>
        <v>0.53200000000000003</v>
      </c>
      <c r="J2020">
        <f>_xlfn.NUMBERVALUE(INDEX(tb_SVI[],MATCH(Table3[[#This Row],[city_name]],tb_SVI[city_name_uf],0),8),".")</f>
        <v>0.40799999999999997</v>
      </c>
      <c r="K2020">
        <f>_xlfn.NUMBERVALUE(INDEX(tb_SVI[],MATCH(Table3[[#This Row],[city_name]],tb_SVI[city_name_uf],0),9),".")</f>
        <v>0.21099999999999999</v>
      </c>
      <c r="L2020">
        <f>_xlfn.NUMBERVALUE(INDEX(tb_SVI[],MATCH(Table3[[#This Row],[city_name]],tb_SVI[city_name_uf],0),10),".")</f>
        <v>0.48</v>
      </c>
      <c r="M2020">
        <f>_xlfn.NUMBERVALUE(INDEX(tb_SVI[],MATCH(Table3[[#This Row],[city_name]],tb_SVI[city_name_uf],0),11),".")</f>
        <v>0.53400000000000003</v>
      </c>
      <c r="N2020" s="14">
        <f>_xlfn.PERCENTRANK.INC(Table3[MHDI_tot],Table3[[#This Row],[MHDI_tot]],3)</f>
        <v>0.313</v>
      </c>
    </row>
    <row r="2021" spans="1:14" hidden="1" x14ac:dyDescent="0.2">
      <c r="A2021" t="str">
        <f>SVI!F2021</f>
        <v>Retirolândia/BA</v>
      </c>
      <c r="B2021" t="str">
        <f>INDEX(tb_SVI[],MATCH(Table3[[#This Row],[ibge_cod]],tb_SVI[Município],0),1)</f>
        <v>BA</v>
      </c>
      <c r="C2021" t="str">
        <f>INDEX(tb_SVI[],MATCH(Table3[[#This Row],[city_name]],tb_SVI[city_name_uf],0),3)</f>
        <v>2926103</v>
      </c>
      <c r="D2021" t="s">
        <v>19661</v>
      </c>
      <c r="E2021" s="11">
        <f>INDEX(tb_SVI[],MATCH(Table3[[#This Row],[city_name]],tb_SVI[city_name_uf],0),5)</f>
        <v>14495</v>
      </c>
      <c r="F2021">
        <f>INDEX(tb_MHDI[],MATCH(Table3[[#This Row],[city_name]],tb_MHDI[mun_uf],0),5)</f>
        <v>0.63600000000000001</v>
      </c>
      <c r="G2021">
        <f>INDEX(tb_MHDI[],MATCH(Table3[[#This Row],[city_name]],tb_MHDI[mun_uf],0),6)</f>
        <v>0.57899999999999996</v>
      </c>
      <c r="H2021">
        <f>INDEX(tb_MHDI[],MATCH(Table3[[#This Row],[city_name]],tb_MHDI[mun_uf],0),7)</f>
        <v>0.77300000000000002</v>
      </c>
      <c r="I2021">
        <f>INDEX(tb_MHDI[],MATCH(Table3[[#This Row],[city_name]],tb_MHDI[mun_uf],0),8)</f>
        <v>0.57399999999999995</v>
      </c>
      <c r="J2021">
        <f>_xlfn.NUMBERVALUE(INDEX(tb_SVI[],MATCH(Table3[[#This Row],[city_name]],tb_SVI[city_name_uf],0),8),".")</f>
        <v>0.39800000000000002</v>
      </c>
      <c r="K2021">
        <f>_xlfn.NUMBERVALUE(INDEX(tb_SVI[],MATCH(Table3[[#This Row],[city_name]],tb_SVI[city_name_uf],0),9),".")</f>
        <v>0.313</v>
      </c>
      <c r="L2021">
        <f>_xlfn.NUMBERVALUE(INDEX(tb_SVI[],MATCH(Table3[[#This Row],[city_name]],tb_SVI[city_name_uf],0),10),".")</f>
        <v>0.40600000000000003</v>
      </c>
      <c r="M2021">
        <f>_xlfn.NUMBERVALUE(INDEX(tb_SVI[],MATCH(Table3[[#This Row],[city_name]],tb_SVI[city_name_uf],0),11),".")</f>
        <v>0.47499999999999998</v>
      </c>
      <c r="N2021" s="14">
        <f>_xlfn.PERCENTRANK.INC(Table3[MHDI_tot],Table3[[#This Row],[MHDI_tot]],3)</f>
        <v>0.39</v>
      </c>
    </row>
    <row r="2022" spans="1:14" hidden="1" x14ac:dyDescent="0.2">
      <c r="A2022" t="str">
        <f>SVI!F2022</f>
        <v>Remanso/BA</v>
      </c>
      <c r="B2022" t="str">
        <f>INDEX(tb_SVI[],MATCH(Table3[[#This Row],[ibge_cod]],tb_SVI[Município],0),1)</f>
        <v>BA</v>
      </c>
      <c r="C2022" t="str">
        <f>INDEX(tb_SVI[],MATCH(Table3[[#This Row],[city_name]],tb_SVI[city_name_uf],0),3)</f>
        <v>2926004</v>
      </c>
      <c r="D2022" t="s">
        <v>19662</v>
      </c>
      <c r="E2022" s="11">
        <f>INDEX(tb_SVI[],MATCH(Table3[[#This Row],[city_name]],tb_SVI[city_name_uf],0),5)</f>
        <v>41170</v>
      </c>
      <c r="F2022">
        <f>INDEX(tb_MHDI[],MATCH(Table3[[#This Row],[city_name]],tb_MHDI[mun_uf],0),5)</f>
        <v>0.57899999999999996</v>
      </c>
      <c r="G2022">
        <f>INDEX(tb_MHDI[],MATCH(Table3[[#This Row],[city_name]],tb_MHDI[mun_uf],0),6)</f>
        <v>0.56899999999999995</v>
      </c>
      <c r="H2022">
        <f>INDEX(tb_MHDI[],MATCH(Table3[[#This Row],[city_name]],tb_MHDI[mun_uf],0),7)</f>
        <v>0.75700000000000001</v>
      </c>
      <c r="I2022">
        <f>INDEX(tb_MHDI[],MATCH(Table3[[#This Row],[city_name]],tb_MHDI[mun_uf],0),8)</f>
        <v>0.45100000000000001</v>
      </c>
      <c r="J2022">
        <f>_xlfn.NUMBERVALUE(INDEX(tb_SVI[],MATCH(Table3[[#This Row],[city_name]],tb_SVI[city_name_uf],0),8),".")</f>
        <v>0.47799999999999998</v>
      </c>
      <c r="K2022">
        <f>_xlfn.NUMBERVALUE(INDEX(tb_SVI[],MATCH(Table3[[#This Row],[city_name]],tb_SVI[city_name_uf],0),9),".")</f>
        <v>0.34799999999999998</v>
      </c>
      <c r="L2022">
        <f>_xlfn.NUMBERVALUE(INDEX(tb_SVI[],MATCH(Table3[[#This Row],[city_name]],tb_SVI[city_name_uf],0),10),".")</f>
        <v>0.57299999999999995</v>
      </c>
      <c r="M2022">
        <f>_xlfn.NUMBERVALUE(INDEX(tb_SVI[],MATCH(Table3[[#This Row],[city_name]],tb_SVI[city_name_uf],0),11),".")</f>
        <v>0.51300000000000001</v>
      </c>
      <c r="N2022" s="14">
        <f>_xlfn.PERCENTRANK.INC(Table3[MHDI_tot],Table3[[#This Row],[MHDI_tot]],3)</f>
        <v>0.161</v>
      </c>
    </row>
    <row r="2023" spans="1:14" hidden="1" x14ac:dyDescent="0.2">
      <c r="A2023" t="str">
        <f>SVI!F2023</f>
        <v>Rafael Jambeiro/BA</v>
      </c>
      <c r="B2023" t="str">
        <f>INDEX(tb_SVI[],MATCH(Table3[[#This Row],[ibge_cod]],tb_SVI[Município],0),1)</f>
        <v>BA</v>
      </c>
      <c r="C2023" t="str">
        <f>INDEX(tb_SVI[],MATCH(Table3[[#This Row],[city_name]],tb_SVI[city_name_uf],0),3)</f>
        <v>2925956</v>
      </c>
      <c r="D2023" t="s">
        <v>19663</v>
      </c>
      <c r="E2023" s="11">
        <f>INDEX(tb_SVI[],MATCH(Table3[[#This Row],[city_name]],tb_SVI[city_name_uf],0),5)</f>
        <v>22633</v>
      </c>
      <c r="F2023">
        <f>INDEX(tb_MHDI[],MATCH(Table3[[#This Row],[city_name]],tb_MHDI[mun_uf],0),5)</f>
        <v>0.56399999999999995</v>
      </c>
      <c r="G2023">
        <f>INDEX(tb_MHDI[],MATCH(Table3[[#This Row],[city_name]],tb_MHDI[mun_uf],0),6)</f>
        <v>0.53800000000000003</v>
      </c>
      <c r="H2023">
        <f>INDEX(tb_MHDI[],MATCH(Table3[[#This Row],[city_name]],tb_MHDI[mun_uf],0),7)</f>
        <v>0.76800000000000002</v>
      </c>
      <c r="I2023">
        <f>INDEX(tb_MHDI[],MATCH(Table3[[#This Row],[city_name]],tb_MHDI[mun_uf],0),8)</f>
        <v>0.435</v>
      </c>
      <c r="J2023">
        <f>_xlfn.NUMBERVALUE(INDEX(tb_SVI[],MATCH(Table3[[#This Row],[city_name]],tb_SVI[city_name_uf],0),8),".")</f>
        <v>0.52500000000000002</v>
      </c>
      <c r="K2023">
        <f>_xlfn.NUMBERVALUE(INDEX(tb_SVI[],MATCH(Table3[[#This Row],[city_name]],tb_SVI[city_name_uf],0),9),".")</f>
        <v>0.34200000000000003</v>
      </c>
      <c r="L2023">
        <f>_xlfn.NUMBERVALUE(INDEX(tb_SVI[],MATCH(Table3[[#This Row],[city_name]],tb_SVI[city_name_uf],0),10),".")</f>
        <v>0.53</v>
      </c>
      <c r="M2023">
        <f>_xlfn.NUMBERVALUE(INDEX(tb_SVI[],MATCH(Table3[[#This Row],[city_name]],tb_SVI[city_name_uf],0),11),".")</f>
        <v>0.70199999999999996</v>
      </c>
      <c r="N2023" s="14">
        <f>_xlfn.PERCENTRANK.INC(Table3[MHDI_tot],Table3[[#This Row],[MHDI_tot]],3)</f>
        <v>0.104</v>
      </c>
    </row>
    <row r="2024" spans="1:14" hidden="1" x14ac:dyDescent="0.2">
      <c r="A2024" t="str">
        <f>SVI!F2024</f>
        <v>Vereda/BA</v>
      </c>
      <c r="B2024" t="str">
        <f>INDEX(tb_SVI[],MATCH(Table3[[#This Row],[ibge_cod]],tb_SVI[Município],0),1)</f>
        <v>BA</v>
      </c>
      <c r="C2024" t="str">
        <f>INDEX(tb_SVI[],MATCH(Table3[[#This Row],[city_name]],tb_SVI[city_name_uf],0),3)</f>
        <v>2933257</v>
      </c>
      <c r="D2024" t="s">
        <v>19664</v>
      </c>
      <c r="E2024" s="11">
        <f>INDEX(tb_SVI[],MATCH(Table3[[#This Row],[city_name]],tb_SVI[city_name_uf],0),5)</f>
        <v>6153</v>
      </c>
      <c r="F2024">
        <f>INDEX(tb_MHDI[],MATCH(Table3[[#This Row],[city_name]],tb_MHDI[mun_uf],0),5)</f>
        <v>0.57699999999999996</v>
      </c>
      <c r="G2024">
        <f>INDEX(tb_MHDI[],MATCH(Table3[[#This Row],[city_name]],tb_MHDI[mun_uf],0),6)</f>
        <v>0.56799999999999995</v>
      </c>
      <c r="H2024">
        <f>INDEX(tb_MHDI[],MATCH(Table3[[#This Row],[city_name]],tb_MHDI[mun_uf],0),7)</f>
        <v>0.77700000000000002</v>
      </c>
      <c r="I2024">
        <f>INDEX(tb_MHDI[],MATCH(Table3[[#This Row],[city_name]],tb_MHDI[mun_uf],0),8)</f>
        <v>0.436</v>
      </c>
      <c r="J2024">
        <f>_xlfn.NUMBERVALUE(INDEX(tb_SVI[],MATCH(Table3[[#This Row],[city_name]],tb_SVI[city_name_uf],0),8),".")</f>
        <v>0.41</v>
      </c>
      <c r="K2024">
        <f>_xlfn.NUMBERVALUE(INDEX(tb_SVI[],MATCH(Table3[[#This Row],[city_name]],tb_SVI[city_name_uf],0),9),".")</f>
        <v>0.17299999999999999</v>
      </c>
      <c r="L2024">
        <f>_xlfn.NUMBERVALUE(INDEX(tb_SVI[],MATCH(Table3[[#This Row],[city_name]],tb_SVI[city_name_uf],0),10),".")</f>
        <v>0.499</v>
      </c>
      <c r="M2024">
        <f>_xlfn.NUMBERVALUE(INDEX(tb_SVI[],MATCH(Table3[[#This Row],[city_name]],tb_SVI[city_name_uf],0),11),".")</f>
        <v>0.55800000000000005</v>
      </c>
      <c r="N2024" s="14">
        <f>_xlfn.PERCENTRANK.INC(Table3[MHDI_tot],Table3[[#This Row],[MHDI_tot]],3)</f>
        <v>0.152</v>
      </c>
    </row>
    <row r="2025" spans="1:14" hidden="1" x14ac:dyDescent="0.2">
      <c r="A2025" t="str">
        <f>SVI!F2025</f>
        <v>Quixabeira/BA</v>
      </c>
      <c r="B2025" t="str">
        <f>INDEX(tb_SVI[],MATCH(Table3[[#This Row],[ibge_cod]],tb_SVI[Município],0),1)</f>
        <v>BA</v>
      </c>
      <c r="C2025" t="str">
        <f>INDEX(tb_SVI[],MATCH(Table3[[#This Row],[city_name]],tb_SVI[city_name_uf],0),3)</f>
        <v>2925931</v>
      </c>
      <c r="D2025" t="s">
        <v>19665</v>
      </c>
      <c r="E2025" s="11">
        <f>INDEX(tb_SVI[],MATCH(Table3[[#This Row],[city_name]],tb_SVI[city_name_uf],0),5)</f>
        <v>8956</v>
      </c>
      <c r="F2025">
        <f>INDEX(tb_MHDI[],MATCH(Table3[[#This Row],[city_name]],tb_MHDI[mun_uf],0),5)</f>
        <v>0.57799999999999996</v>
      </c>
      <c r="G2025">
        <f>INDEX(tb_MHDI[],MATCH(Table3[[#This Row],[city_name]],tb_MHDI[mun_uf],0),6)</f>
        <v>0.54700000000000004</v>
      </c>
      <c r="H2025">
        <f>INDEX(tb_MHDI[],MATCH(Table3[[#This Row],[city_name]],tb_MHDI[mun_uf],0),7)</f>
        <v>0.753</v>
      </c>
      <c r="I2025">
        <f>INDEX(tb_MHDI[],MATCH(Table3[[#This Row],[city_name]],tb_MHDI[mun_uf],0),8)</f>
        <v>0.46899999999999997</v>
      </c>
      <c r="J2025">
        <f>_xlfn.NUMBERVALUE(INDEX(tb_SVI[],MATCH(Table3[[#This Row],[city_name]],tb_SVI[city_name_uf],0),8),".")</f>
        <v>0.42499999999999999</v>
      </c>
      <c r="K2025">
        <f>_xlfn.NUMBERVALUE(INDEX(tb_SVI[],MATCH(Table3[[#This Row],[city_name]],tb_SVI[city_name_uf],0),9),".")</f>
        <v>0.19800000000000001</v>
      </c>
      <c r="L2025">
        <f>_xlfn.NUMBERVALUE(INDEX(tb_SVI[],MATCH(Table3[[#This Row],[city_name]],tb_SVI[city_name_uf],0),10),".")</f>
        <v>0.52800000000000002</v>
      </c>
      <c r="M2025">
        <f>_xlfn.NUMBERVALUE(INDEX(tb_SVI[],MATCH(Table3[[#This Row],[city_name]],tb_SVI[city_name_uf],0),11),".")</f>
        <v>0.54800000000000004</v>
      </c>
      <c r="N2025" s="14">
        <f>_xlfn.PERCENTRANK.INC(Table3[MHDI_tot],Table3[[#This Row],[MHDI_tot]],3)</f>
        <v>0.156</v>
      </c>
    </row>
    <row r="2026" spans="1:14" hidden="1" x14ac:dyDescent="0.2">
      <c r="A2026" t="str">
        <f>SVI!F2026</f>
        <v>Quijingue/BA</v>
      </c>
      <c r="B2026" t="str">
        <f>INDEX(tb_SVI[],MATCH(Table3[[#This Row],[ibge_cod]],tb_SVI[Município],0),1)</f>
        <v>BA</v>
      </c>
      <c r="C2026" t="str">
        <f>INDEX(tb_SVI[],MATCH(Table3[[#This Row],[city_name]],tb_SVI[city_name_uf],0),3)</f>
        <v>2925907</v>
      </c>
      <c r="D2026" t="s">
        <v>19666</v>
      </c>
      <c r="E2026" s="11">
        <f>INDEX(tb_SVI[],MATCH(Table3[[#This Row],[city_name]],tb_SVI[city_name_uf],0),5)</f>
        <v>27626</v>
      </c>
      <c r="F2026">
        <f>INDEX(tb_MHDI[],MATCH(Table3[[#This Row],[city_name]],tb_MHDI[mun_uf],0),5)</f>
        <v>0.54400000000000004</v>
      </c>
      <c r="G2026">
        <f>INDEX(tb_MHDI[],MATCH(Table3[[#This Row],[city_name]],tb_MHDI[mun_uf],0),6)</f>
        <v>0.53900000000000003</v>
      </c>
      <c r="H2026">
        <f>INDEX(tb_MHDI[],MATCH(Table3[[#This Row],[city_name]],tb_MHDI[mun_uf],0),7)</f>
        <v>0.68899999999999995</v>
      </c>
      <c r="I2026">
        <f>INDEX(tb_MHDI[],MATCH(Table3[[#This Row],[city_name]],tb_MHDI[mun_uf],0),8)</f>
        <v>0.434</v>
      </c>
      <c r="J2026">
        <f>_xlfn.NUMBERVALUE(INDEX(tb_SVI[],MATCH(Table3[[#This Row],[city_name]],tb_SVI[city_name_uf],0),8),".")</f>
        <v>0.48099999999999998</v>
      </c>
      <c r="K2026">
        <f>_xlfn.NUMBERVALUE(INDEX(tb_SVI[],MATCH(Table3[[#This Row],[city_name]],tb_SVI[city_name_uf],0),9),".")</f>
        <v>0.22700000000000001</v>
      </c>
      <c r="L2026">
        <f>_xlfn.NUMBERVALUE(INDEX(tb_SVI[],MATCH(Table3[[#This Row],[city_name]],tb_SVI[city_name_uf],0),10),".")</f>
        <v>0.64900000000000002</v>
      </c>
      <c r="M2026">
        <f>_xlfn.NUMBERVALUE(INDEX(tb_SVI[],MATCH(Table3[[#This Row],[city_name]],tb_SVI[city_name_uf],0),11),".")</f>
        <v>0.56699999999999995</v>
      </c>
      <c r="N2026" s="14">
        <f>_xlfn.PERCENTRANK.INC(Table3[MHDI_tot],Table3[[#This Row],[MHDI_tot]],3)</f>
        <v>4.9000000000000002E-2</v>
      </c>
    </row>
    <row r="2027" spans="1:14" hidden="1" x14ac:dyDescent="0.2">
      <c r="A2027" t="str">
        <f>SVI!F2027</f>
        <v>Queimadas/BA</v>
      </c>
      <c r="B2027" t="str">
        <f>INDEX(tb_SVI[],MATCH(Table3[[#This Row],[ibge_cod]],tb_SVI[Município],0),1)</f>
        <v>BA</v>
      </c>
      <c r="C2027" t="str">
        <f>INDEX(tb_SVI[],MATCH(Table3[[#This Row],[city_name]],tb_SVI[city_name_uf],0),3)</f>
        <v>2925808</v>
      </c>
      <c r="D2027" t="s">
        <v>19667</v>
      </c>
      <c r="E2027" s="11">
        <f>INDEX(tb_SVI[],MATCH(Table3[[#This Row],[city_name]],tb_SVI[city_name_uf],0),5)</f>
        <v>25433</v>
      </c>
      <c r="F2027">
        <f>INDEX(tb_MHDI[],MATCH(Table3[[#This Row],[city_name]],tb_MHDI[mun_uf],0),5)</f>
        <v>0.59199999999999997</v>
      </c>
      <c r="G2027">
        <f>INDEX(tb_MHDI[],MATCH(Table3[[#This Row],[city_name]],tb_MHDI[mun_uf],0),6)</f>
        <v>0.55000000000000004</v>
      </c>
      <c r="H2027">
        <f>INDEX(tb_MHDI[],MATCH(Table3[[#This Row],[city_name]],tb_MHDI[mun_uf],0),7)</f>
        <v>0.76400000000000001</v>
      </c>
      <c r="I2027">
        <f>INDEX(tb_MHDI[],MATCH(Table3[[#This Row],[city_name]],tb_MHDI[mun_uf],0),8)</f>
        <v>0.49299999999999999</v>
      </c>
      <c r="J2027">
        <f>_xlfn.NUMBERVALUE(INDEX(tb_SVI[],MATCH(Table3[[#This Row],[city_name]],tb_SVI[city_name_uf],0),8),".")</f>
        <v>0.52</v>
      </c>
      <c r="K2027">
        <f>_xlfn.NUMBERVALUE(INDEX(tb_SVI[],MATCH(Table3[[#This Row],[city_name]],tb_SVI[city_name_uf],0),9),".")</f>
        <v>0.44500000000000001</v>
      </c>
      <c r="L2027">
        <f>_xlfn.NUMBERVALUE(INDEX(tb_SVI[],MATCH(Table3[[#This Row],[city_name]],tb_SVI[city_name_uf],0),10),".")</f>
        <v>0.47299999999999998</v>
      </c>
      <c r="M2027">
        <f>_xlfn.NUMBERVALUE(INDEX(tb_SVI[],MATCH(Table3[[#This Row],[city_name]],tb_SVI[city_name_uf],0),11),".")</f>
        <v>0.64100000000000001</v>
      </c>
      <c r="N2027" s="14">
        <f>_xlfn.PERCENTRANK.INC(Table3[MHDI_tot],Table3[[#This Row],[MHDI_tot]],3)</f>
        <v>0.214</v>
      </c>
    </row>
    <row r="2028" spans="1:14" hidden="1" x14ac:dyDescent="0.2">
      <c r="A2028" t="str">
        <f>SVI!F2028</f>
        <v>Presidente Tancredo Neves/BA</v>
      </c>
      <c r="B2028" t="str">
        <f>INDEX(tb_SVI[],MATCH(Table3[[#This Row],[ibge_cod]],tb_SVI[Município],0),1)</f>
        <v>BA</v>
      </c>
      <c r="C2028" t="str">
        <f>INDEX(tb_SVI[],MATCH(Table3[[#This Row],[city_name]],tb_SVI[city_name_uf],0),3)</f>
        <v>2925758</v>
      </c>
      <c r="D2028" t="s">
        <v>19668</v>
      </c>
      <c r="E2028" s="11">
        <f>INDEX(tb_SVI[],MATCH(Table3[[#This Row],[city_name]],tb_SVI[city_name_uf],0),5)</f>
        <v>28004</v>
      </c>
      <c r="F2028">
        <f>INDEX(tb_MHDI[],MATCH(Table3[[#This Row],[city_name]],tb_MHDI[mun_uf],0),5)</f>
        <v>0.55900000000000005</v>
      </c>
      <c r="G2028">
        <f>INDEX(tb_MHDI[],MATCH(Table3[[#This Row],[city_name]],tb_MHDI[mun_uf],0),6)</f>
        <v>0.56599999999999995</v>
      </c>
      <c r="H2028">
        <f>INDEX(tb_MHDI[],MATCH(Table3[[#This Row],[city_name]],tb_MHDI[mun_uf],0),7)</f>
        <v>0.72699999999999998</v>
      </c>
      <c r="I2028">
        <f>INDEX(tb_MHDI[],MATCH(Table3[[#This Row],[city_name]],tb_MHDI[mun_uf],0),8)</f>
        <v>0.42399999999999999</v>
      </c>
      <c r="J2028">
        <f>_xlfn.NUMBERVALUE(INDEX(tb_SVI[],MATCH(Table3[[#This Row],[city_name]],tb_SVI[city_name_uf],0),8),".")</f>
        <v>0.47299999999999998</v>
      </c>
      <c r="K2028">
        <f>_xlfn.NUMBERVALUE(INDEX(tb_SVI[],MATCH(Table3[[#This Row],[city_name]],tb_SVI[city_name_uf],0),9),".")</f>
        <v>0.23400000000000001</v>
      </c>
      <c r="L2028">
        <f>_xlfn.NUMBERVALUE(INDEX(tb_SVI[],MATCH(Table3[[#This Row],[city_name]],tb_SVI[city_name_uf],0),10),".")</f>
        <v>0.628</v>
      </c>
      <c r="M2028">
        <f>_xlfn.NUMBERVALUE(INDEX(tb_SVI[],MATCH(Table3[[#This Row],[city_name]],tb_SVI[city_name_uf],0),11),".")</f>
        <v>0.55600000000000005</v>
      </c>
      <c r="N2028" s="14">
        <f>_xlfn.PERCENTRANK.INC(Table3[MHDI_tot],Table3[[#This Row],[MHDI_tot]],3)</f>
        <v>8.6999999999999994E-2</v>
      </c>
    </row>
    <row r="2029" spans="1:14" hidden="1" x14ac:dyDescent="0.2">
      <c r="A2029" t="str">
        <f>SVI!F2029</f>
        <v>Presidente Jânio Quadros/BA</v>
      </c>
      <c r="B2029" t="str">
        <f>INDEX(tb_SVI[],MATCH(Table3[[#This Row],[ibge_cod]],tb_SVI[Município],0),1)</f>
        <v>BA</v>
      </c>
      <c r="C2029" t="str">
        <f>INDEX(tb_SVI[],MATCH(Table3[[#This Row],[city_name]],tb_SVI[city_name_uf],0),3)</f>
        <v>2925709</v>
      </c>
      <c r="D2029" t="s">
        <v>19669</v>
      </c>
      <c r="E2029" s="11">
        <f>INDEX(tb_SVI[],MATCH(Table3[[#This Row],[city_name]],tb_SVI[city_name_uf],0),5)</f>
        <v>12179</v>
      </c>
      <c r="F2029">
        <f>INDEX(tb_MHDI[],MATCH(Table3[[#This Row],[city_name]],tb_MHDI[mun_uf],0),5)</f>
        <v>0.54200000000000004</v>
      </c>
      <c r="G2029">
        <f>INDEX(tb_MHDI[],MATCH(Table3[[#This Row],[city_name]],tb_MHDI[mun_uf],0),6)</f>
        <v>0.53300000000000003</v>
      </c>
      <c r="H2029">
        <f>INDEX(tb_MHDI[],MATCH(Table3[[#This Row],[city_name]],tb_MHDI[mun_uf],0),7)</f>
        <v>0.77200000000000002</v>
      </c>
      <c r="I2029">
        <f>INDEX(tb_MHDI[],MATCH(Table3[[#This Row],[city_name]],tb_MHDI[mun_uf],0),8)</f>
        <v>0.38600000000000001</v>
      </c>
      <c r="J2029">
        <f>_xlfn.NUMBERVALUE(INDEX(tb_SVI[],MATCH(Table3[[#This Row],[city_name]],tb_SVI[city_name_uf],0),8),".")</f>
        <v>0.48399999999999999</v>
      </c>
      <c r="K2029">
        <f>_xlfn.NUMBERVALUE(INDEX(tb_SVI[],MATCH(Table3[[#This Row],[city_name]],tb_SVI[city_name_uf],0),9),".")</f>
        <v>0.25600000000000001</v>
      </c>
      <c r="L2029">
        <f>_xlfn.NUMBERVALUE(INDEX(tb_SVI[],MATCH(Table3[[#This Row],[city_name]],tb_SVI[city_name_uf],0),10),".")</f>
        <v>0.55800000000000005</v>
      </c>
      <c r="M2029">
        <f>_xlfn.NUMBERVALUE(INDEX(tb_SVI[],MATCH(Table3[[#This Row],[city_name]],tb_SVI[city_name_uf],0),11),".")</f>
        <v>0.63800000000000001</v>
      </c>
      <c r="N2029" s="14">
        <f>_xlfn.PERCENTRANK.INC(Table3[MHDI_tot],Table3[[#This Row],[MHDI_tot]],3)</f>
        <v>4.5999999999999999E-2</v>
      </c>
    </row>
    <row r="2030" spans="1:14" hidden="1" x14ac:dyDescent="0.2">
      <c r="A2030" t="str">
        <f>SVI!F2030</f>
        <v>Presidente Dutra/BA</v>
      </c>
      <c r="B2030" t="str">
        <f>INDEX(tb_SVI[],MATCH(Table3[[#This Row],[ibge_cod]],tb_SVI[Município],0),1)</f>
        <v>BA</v>
      </c>
      <c r="C2030" t="str">
        <f>INDEX(tb_SVI[],MATCH(Table3[[#This Row],[city_name]],tb_SVI[city_name_uf],0),3)</f>
        <v>2925600</v>
      </c>
      <c r="D2030" t="s">
        <v>19670</v>
      </c>
      <c r="E2030" s="11">
        <f>INDEX(tb_SVI[],MATCH(Table3[[#This Row],[city_name]],tb_SVI[city_name_uf],0),5)</f>
        <v>15160</v>
      </c>
      <c r="F2030">
        <f>INDEX(tb_MHDI[],MATCH(Table3[[#This Row],[city_name]],tb_MHDI[mun_uf],0),5)</f>
        <v>0.61399999999999999</v>
      </c>
      <c r="G2030">
        <f>INDEX(tb_MHDI[],MATCH(Table3[[#This Row],[city_name]],tb_MHDI[mun_uf],0),6)</f>
        <v>0.57199999999999995</v>
      </c>
      <c r="H2030">
        <f>INDEX(tb_MHDI[],MATCH(Table3[[#This Row],[city_name]],tb_MHDI[mun_uf],0),7)</f>
        <v>0.73</v>
      </c>
      <c r="I2030">
        <f>INDEX(tb_MHDI[],MATCH(Table3[[#This Row],[city_name]],tb_MHDI[mun_uf],0),8)</f>
        <v>0.55300000000000005</v>
      </c>
      <c r="J2030">
        <f>_xlfn.NUMBERVALUE(INDEX(tb_SVI[],MATCH(Table3[[#This Row],[city_name]],tb_SVI[city_name_uf],0),8),".")</f>
        <v>0.39</v>
      </c>
      <c r="K2030">
        <f>_xlfn.NUMBERVALUE(INDEX(tb_SVI[],MATCH(Table3[[#This Row],[city_name]],tb_SVI[city_name_uf],0),9),".")</f>
        <v>0.16</v>
      </c>
      <c r="L2030">
        <f>_xlfn.NUMBERVALUE(INDEX(tb_SVI[],MATCH(Table3[[#This Row],[city_name]],tb_SVI[city_name_uf],0),10),".")</f>
        <v>0.55400000000000005</v>
      </c>
      <c r="M2030">
        <f>_xlfn.NUMBERVALUE(INDEX(tb_SVI[],MATCH(Table3[[#This Row],[city_name]],tb_SVI[city_name_uf],0),11),".")</f>
        <v>0.45600000000000002</v>
      </c>
      <c r="N2030" s="14">
        <f>_xlfn.PERCENTRANK.INC(Table3[MHDI_tot],Table3[[#This Row],[MHDI_tot]],3)</f>
        <v>0.308</v>
      </c>
    </row>
    <row r="2031" spans="1:14" hidden="1" x14ac:dyDescent="0.2">
      <c r="A2031" t="str">
        <f>SVI!F2031</f>
        <v>Prado/BA</v>
      </c>
      <c r="B2031" t="str">
        <f>INDEX(tb_SVI[],MATCH(Table3[[#This Row],[ibge_cod]],tb_SVI[Município],0),1)</f>
        <v>BA</v>
      </c>
      <c r="C2031" t="str">
        <f>INDEX(tb_SVI[],MATCH(Table3[[#This Row],[city_name]],tb_SVI[city_name_uf],0),3)</f>
        <v>2925501</v>
      </c>
      <c r="D2031" t="s">
        <v>19671</v>
      </c>
      <c r="E2031" s="11">
        <f>INDEX(tb_SVI[],MATCH(Table3[[#This Row],[city_name]],tb_SVI[city_name_uf],0),5)</f>
        <v>28194</v>
      </c>
      <c r="F2031">
        <f>INDEX(tb_MHDI[],MATCH(Table3[[#This Row],[city_name]],tb_MHDI[mun_uf],0),5)</f>
        <v>0.621</v>
      </c>
      <c r="G2031">
        <f>INDEX(tb_MHDI[],MATCH(Table3[[#This Row],[city_name]],tb_MHDI[mun_uf],0),6)</f>
        <v>0.61599999999999999</v>
      </c>
      <c r="H2031">
        <f>INDEX(tb_MHDI[],MATCH(Table3[[#This Row],[city_name]],tb_MHDI[mun_uf],0),7)</f>
        <v>0.78400000000000003</v>
      </c>
      <c r="I2031">
        <f>INDEX(tb_MHDI[],MATCH(Table3[[#This Row],[city_name]],tb_MHDI[mun_uf],0),8)</f>
        <v>0.497</v>
      </c>
      <c r="J2031">
        <f>_xlfn.NUMBERVALUE(INDEX(tb_SVI[],MATCH(Table3[[#This Row],[city_name]],tb_SVI[city_name_uf],0),8),".")</f>
        <v>0.46400000000000002</v>
      </c>
      <c r="K2031">
        <f>_xlfn.NUMBERVALUE(INDEX(tb_SVI[],MATCH(Table3[[#This Row],[city_name]],tb_SVI[city_name_uf],0),9),".")</f>
        <v>0.317</v>
      </c>
      <c r="L2031">
        <f>_xlfn.NUMBERVALUE(INDEX(tb_SVI[],MATCH(Table3[[#This Row],[city_name]],tb_SVI[city_name_uf],0),10),".")</f>
        <v>0.58099999999999996</v>
      </c>
      <c r="M2031">
        <f>_xlfn.NUMBERVALUE(INDEX(tb_SVI[],MATCH(Table3[[#This Row],[city_name]],tb_SVI[city_name_uf],0),11),".")</f>
        <v>0.49299999999999999</v>
      </c>
      <c r="N2031" s="14">
        <f>_xlfn.PERCENTRANK.INC(Table3[MHDI_tot],Table3[[#This Row],[MHDI_tot]],3)</f>
        <v>0.33500000000000002</v>
      </c>
    </row>
    <row r="2032" spans="1:14" hidden="1" x14ac:dyDescent="0.2">
      <c r="A2032" t="str">
        <f>SVI!F2032</f>
        <v>Poções/BA</v>
      </c>
      <c r="B2032" t="str">
        <f>INDEX(tb_SVI[],MATCH(Table3[[#This Row],[ibge_cod]],tb_SVI[Município],0),1)</f>
        <v>BA</v>
      </c>
      <c r="C2032" t="str">
        <f>INDEX(tb_SVI[],MATCH(Table3[[#This Row],[city_name]],tb_SVI[city_name_uf],0),3)</f>
        <v>2925105</v>
      </c>
      <c r="D2032" t="s">
        <v>19672</v>
      </c>
      <c r="E2032" s="11">
        <f>INDEX(tb_SVI[],MATCH(Table3[[#This Row],[city_name]],tb_SVI[city_name_uf],0),5)</f>
        <v>46879</v>
      </c>
      <c r="F2032">
        <f>INDEX(tb_MHDI[],MATCH(Table3[[#This Row],[city_name]],tb_MHDI[mun_uf],0),5)</f>
        <v>0.60399999999999998</v>
      </c>
      <c r="G2032">
        <f>INDEX(tb_MHDI[],MATCH(Table3[[#This Row],[city_name]],tb_MHDI[mun_uf],0),6)</f>
        <v>0.58299999999999996</v>
      </c>
      <c r="H2032">
        <f>INDEX(tb_MHDI[],MATCH(Table3[[#This Row],[city_name]],tb_MHDI[mun_uf],0),7)</f>
        <v>0.79800000000000004</v>
      </c>
      <c r="I2032">
        <f>INDEX(tb_MHDI[],MATCH(Table3[[#This Row],[city_name]],tb_MHDI[mun_uf],0),8)</f>
        <v>0.47399999999999998</v>
      </c>
      <c r="J2032">
        <f>_xlfn.NUMBERVALUE(INDEX(tb_SVI[],MATCH(Table3[[#This Row],[city_name]],tb_SVI[city_name_uf],0),8),".")</f>
        <v>0.49399999999999999</v>
      </c>
      <c r="K2032">
        <f>_xlfn.NUMBERVALUE(INDEX(tb_SVI[],MATCH(Table3[[#This Row],[city_name]],tb_SVI[city_name_uf],0),9),".")</f>
        <v>0.25</v>
      </c>
      <c r="L2032">
        <f>_xlfn.NUMBERVALUE(INDEX(tb_SVI[],MATCH(Table3[[#This Row],[city_name]],tb_SVI[city_name_uf],0),10),".")</f>
        <v>0.59599999999999997</v>
      </c>
      <c r="M2032">
        <f>_xlfn.NUMBERVALUE(INDEX(tb_SVI[],MATCH(Table3[[#This Row],[city_name]],tb_SVI[city_name_uf],0),11),".")</f>
        <v>0.63700000000000001</v>
      </c>
      <c r="N2032" s="14">
        <f>_xlfn.PERCENTRANK.INC(Table3[MHDI_tot],Table3[[#This Row],[MHDI_tot]],3)</f>
        <v>0.26600000000000001</v>
      </c>
    </row>
    <row r="2033" spans="1:14" hidden="1" x14ac:dyDescent="0.2">
      <c r="A2033" t="str">
        <f>SVI!F2033</f>
        <v>Potiraguá/BA</v>
      </c>
      <c r="B2033" t="str">
        <f>INDEX(tb_SVI[],MATCH(Table3[[#This Row],[ibge_cod]],tb_SVI[Município],0),1)</f>
        <v>BA</v>
      </c>
      <c r="C2033" t="str">
        <f>INDEX(tb_SVI[],MATCH(Table3[[#This Row],[city_name]],tb_SVI[city_name_uf],0),3)</f>
        <v>2925402</v>
      </c>
      <c r="D2033" t="s">
        <v>19673</v>
      </c>
      <c r="E2033" s="11">
        <f>INDEX(tb_SVI[],MATCH(Table3[[#This Row],[city_name]],tb_SVI[city_name_uf],0),5)</f>
        <v>6916</v>
      </c>
      <c r="F2033">
        <f>INDEX(tb_MHDI[],MATCH(Table3[[#This Row],[city_name]],tb_MHDI[mun_uf],0),5)</f>
        <v>0.625</v>
      </c>
      <c r="G2033">
        <f>INDEX(tb_MHDI[],MATCH(Table3[[#This Row],[city_name]],tb_MHDI[mun_uf],0),6)</f>
        <v>0.59499999999999997</v>
      </c>
      <c r="H2033">
        <f>INDEX(tb_MHDI[],MATCH(Table3[[#This Row],[city_name]],tb_MHDI[mun_uf],0),7)</f>
        <v>0.754</v>
      </c>
      <c r="I2033">
        <f>INDEX(tb_MHDI[],MATCH(Table3[[#This Row],[city_name]],tb_MHDI[mun_uf],0),8)</f>
        <v>0.54500000000000004</v>
      </c>
      <c r="J2033">
        <f>_xlfn.NUMBERVALUE(INDEX(tb_SVI[],MATCH(Table3[[#This Row],[city_name]],tb_SVI[city_name_uf],0),8),".")</f>
        <v>0.39900000000000002</v>
      </c>
      <c r="K2033">
        <f>_xlfn.NUMBERVALUE(INDEX(tb_SVI[],MATCH(Table3[[#This Row],[city_name]],tb_SVI[city_name_uf],0),9),".")</f>
        <v>0.14399999999999999</v>
      </c>
      <c r="L2033">
        <f>_xlfn.NUMBERVALUE(INDEX(tb_SVI[],MATCH(Table3[[#This Row],[city_name]],tb_SVI[city_name_uf],0),10),".")</f>
        <v>0.5</v>
      </c>
      <c r="M2033">
        <f>_xlfn.NUMBERVALUE(INDEX(tb_SVI[],MATCH(Table3[[#This Row],[city_name]],tb_SVI[city_name_uf],0),11),".")</f>
        <v>0.55200000000000005</v>
      </c>
      <c r="N2033" s="14">
        <f>_xlfn.PERCENTRANK.INC(Table3[MHDI_tot],Table3[[#This Row],[MHDI_tot]],3)</f>
        <v>0.35199999999999998</v>
      </c>
    </row>
    <row r="2034" spans="1:14" hidden="1" x14ac:dyDescent="0.2">
      <c r="A2034" t="str">
        <f>SVI!F2034</f>
        <v>Porto Seguro/BA</v>
      </c>
      <c r="B2034" t="str">
        <f>INDEX(tb_SVI[],MATCH(Table3[[#This Row],[ibge_cod]],tb_SVI[Município],0),1)</f>
        <v>BA</v>
      </c>
      <c r="C2034" t="str">
        <f>INDEX(tb_SVI[],MATCH(Table3[[#This Row],[city_name]],tb_SVI[city_name_uf],0),3)</f>
        <v>2925303</v>
      </c>
      <c r="D2034" t="s">
        <v>19674</v>
      </c>
      <c r="E2034" s="11">
        <f>INDEX(tb_SVI[],MATCH(Table3[[#This Row],[city_name]],tb_SVI[city_name_uf],0),5)</f>
        <v>150658</v>
      </c>
      <c r="F2034">
        <f>INDEX(tb_MHDI[],MATCH(Table3[[#This Row],[city_name]],tb_MHDI[mun_uf],0),5)</f>
        <v>0.67600000000000005</v>
      </c>
      <c r="G2034">
        <f>INDEX(tb_MHDI[],MATCH(Table3[[#This Row],[city_name]],tb_MHDI[mun_uf],0),6)</f>
        <v>0.67300000000000004</v>
      </c>
      <c r="H2034">
        <f>INDEX(tb_MHDI[],MATCH(Table3[[#This Row],[city_name]],tb_MHDI[mun_uf],0),7)</f>
        <v>0.80100000000000005</v>
      </c>
      <c r="I2034">
        <f>INDEX(tb_MHDI[],MATCH(Table3[[#This Row],[city_name]],tb_MHDI[mun_uf],0),8)</f>
        <v>0.57199999999999995</v>
      </c>
      <c r="J2034">
        <f>_xlfn.NUMBERVALUE(INDEX(tb_SVI[],MATCH(Table3[[#This Row],[city_name]],tb_SVI[city_name_uf],0),8),".")</f>
        <v>0.34100000000000003</v>
      </c>
      <c r="K2034">
        <f>_xlfn.NUMBERVALUE(INDEX(tb_SVI[],MATCH(Table3[[#This Row],[city_name]],tb_SVI[city_name_uf],0),9),".")</f>
        <v>0.17299999999999999</v>
      </c>
      <c r="L2034">
        <f>_xlfn.NUMBERVALUE(INDEX(tb_SVI[],MATCH(Table3[[#This Row],[city_name]],tb_SVI[city_name_uf],0),10),".")</f>
        <v>0.47199999999999998</v>
      </c>
      <c r="M2034">
        <f>_xlfn.NUMBERVALUE(INDEX(tb_SVI[],MATCH(Table3[[#This Row],[city_name]],tb_SVI[city_name_uf],0),11),".")</f>
        <v>0.379</v>
      </c>
      <c r="N2034" s="14">
        <f>_xlfn.PERCENTRANK.INC(Table3[MHDI_tot],Table3[[#This Row],[MHDI_tot]],3)</f>
        <v>0.54200000000000004</v>
      </c>
    </row>
    <row r="2035" spans="1:14" hidden="1" x14ac:dyDescent="0.2">
      <c r="A2035" t="str">
        <f>SVI!F2035</f>
        <v>Ponto Novo/BA</v>
      </c>
      <c r="B2035" t="str">
        <f>INDEX(tb_SVI[],MATCH(Table3[[#This Row],[ibge_cod]],tb_SVI[Município],0),1)</f>
        <v>BA</v>
      </c>
      <c r="C2035" t="str">
        <f>INDEX(tb_SVI[],MATCH(Table3[[#This Row],[city_name]],tb_SVI[city_name_uf],0),3)</f>
        <v>2925253</v>
      </c>
      <c r="D2035" t="s">
        <v>19675</v>
      </c>
      <c r="E2035" s="11">
        <f>INDEX(tb_SVI[],MATCH(Table3[[#This Row],[city_name]],tb_SVI[city_name_uf],0),5)</f>
        <v>14819</v>
      </c>
      <c r="F2035">
        <f>INDEX(tb_MHDI[],MATCH(Table3[[#This Row],[city_name]],tb_MHDI[mun_uf],0),5)</f>
        <v>0.57999999999999996</v>
      </c>
      <c r="G2035">
        <f>INDEX(tb_MHDI[],MATCH(Table3[[#This Row],[city_name]],tb_MHDI[mun_uf],0),6)</f>
        <v>0.53900000000000003</v>
      </c>
      <c r="H2035">
        <f>INDEX(tb_MHDI[],MATCH(Table3[[#This Row],[city_name]],tb_MHDI[mun_uf],0),7)</f>
        <v>0.76200000000000001</v>
      </c>
      <c r="I2035">
        <f>INDEX(tb_MHDI[],MATCH(Table3[[#This Row],[city_name]],tb_MHDI[mun_uf],0),8)</f>
        <v>0.47499999999999998</v>
      </c>
      <c r="J2035">
        <f>_xlfn.NUMBERVALUE(INDEX(tb_SVI[],MATCH(Table3[[#This Row],[city_name]],tb_SVI[city_name_uf],0),8),".")</f>
        <v>0.46800000000000003</v>
      </c>
      <c r="K2035">
        <f>_xlfn.NUMBERVALUE(INDEX(tb_SVI[],MATCH(Table3[[#This Row],[city_name]],tb_SVI[city_name_uf],0),9),".")</f>
        <v>0.16900000000000001</v>
      </c>
      <c r="L2035">
        <f>_xlfn.NUMBERVALUE(INDEX(tb_SVI[],MATCH(Table3[[#This Row],[city_name]],tb_SVI[city_name_uf],0),10),".")</f>
        <v>0.59699999999999998</v>
      </c>
      <c r="M2035">
        <f>_xlfn.NUMBERVALUE(INDEX(tb_SVI[],MATCH(Table3[[#This Row],[city_name]],tb_SVI[city_name_uf],0),11),".")</f>
        <v>0.63800000000000001</v>
      </c>
      <c r="N2035" s="14">
        <f>_xlfn.PERCENTRANK.INC(Table3[MHDI_tot],Table3[[#This Row],[MHDI_tot]],3)</f>
        <v>0.16300000000000001</v>
      </c>
    </row>
    <row r="2036" spans="1:14" hidden="1" x14ac:dyDescent="0.2">
      <c r="A2036" t="str">
        <f>SVI!F2036</f>
        <v>Planalto/BA</v>
      </c>
      <c r="B2036" t="str">
        <f>INDEX(tb_SVI[],MATCH(Table3[[#This Row],[ibge_cod]],tb_SVI[Município],0),1)</f>
        <v>BA</v>
      </c>
      <c r="C2036" t="str">
        <f>INDEX(tb_SVI[],MATCH(Table3[[#This Row],[city_name]],tb_SVI[city_name_uf],0),3)</f>
        <v>2925006</v>
      </c>
      <c r="D2036" t="s">
        <v>19676</v>
      </c>
      <c r="E2036" s="11">
        <f>INDEX(tb_SVI[],MATCH(Table3[[#This Row],[city_name]],tb_SVI[city_name_uf],0),5)</f>
        <v>26426</v>
      </c>
      <c r="F2036">
        <f>INDEX(tb_MHDI[],MATCH(Table3[[#This Row],[city_name]],tb_MHDI[mun_uf],0),5)</f>
        <v>0.56000000000000005</v>
      </c>
      <c r="G2036">
        <f>INDEX(tb_MHDI[],MATCH(Table3[[#This Row],[city_name]],tb_MHDI[mun_uf],0),6)</f>
        <v>0.55700000000000005</v>
      </c>
      <c r="H2036">
        <f>INDEX(tb_MHDI[],MATCH(Table3[[#This Row],[city_name]],tb_MHDI[mun_uf],0),7)</f>
        <v>0.73799999999999999</v>
      </c>
      <c r="I2036">
        <f>INDEX(tb_MHDI[],MATCH(Table3[[#This Row],[city_name]],tb_MHDI[mun_uf],0),8)</f>
        <v>0.42799999999999999</v>
      </c>
      <c r="J2036">
        <f>_xlfn.NUMBERVALUE(INDEX(tb_SVI[],MATCH(Table3[[#This Row],[city_name]],tb_SVI[city_name_uf],0),8),".")</f>
        <v>0.47299999999999998</v>
      </c>
      <c r="K2036">
        <f>_xlfn.NUMBERVALUE(INDEX(tb_SVI[],MATCH(Table3[[#This Row],[city_name]],tb_SVI[city_name_uf],0),9),".")</f>
        <v>0.28499999999999998</v>
      </c>
      <c r="L2036">
        <f>_xlfn.NUMBERVALUE(INDEX(tb_SVI[],MATCH(Table3[[#This Row],[city_name]],tb_SVI[city_name_uf],0),10),".")</f>
        <v>0.58799999999999997</v>
      </c>
      <c r="M2036">
        <f>_xlfn.NUMBERVALUE(INDEX(tb_SVI[],MATCH(Table3[[#This Row],[city_name]],tb_SVI[city_name_uf],0),11),".")</f>
        <v>0.54600000000000004</v>
      </c>
      <c r="N2036" s="14">
        <f>_xlfn.PERCENTRANK.INC(Table3[MHDI_tot],Table3[[#This Row],[MHDI_tot]],3)</f>
        <v>8.8999999999999996E-2</v>
      </c>
    </row>
    <row r="2037" spans="1:14" hidden="1" x14ac:dyDescent="0.2">
      <c r="A2037" t="str">
        <f>SVI!F2037</f>
        <v>Planaltino/BA</v>
      </c>
      <c r="B2037" t="str">
        <f>INDEX(tb_SVI[],MATCH(Table3[[#This Row],[ibge_cod]],tb_SVI[Município],0),1)</f>
        <v>BA</v>
      </c>
      <c r="C2037" t="str">
        <f>INDEX(tb_SVI[],MATCH(Table3[[#This Row],[city_name]],tb_SVI[city_name_uf],0),3)</f>
        <v>2924900</v>
      </c>
      <c r="D2037" t="s">
        <v>19677</v>
      </c>
      <c r="E2037" s="11">
        <f>INDEX(tb_SVI[],MATCH(Table3[[#This Row],[city_name]],tb_SVI[city_name_uf],0),5)</f>
        <v>9370</v>
      </c>
      <c r="F2037">
        <f>INDEX(tb_MHDI[],MATCH(Table3[[#This Row],[city_name]],tb_MHDI[mun_uf],0),5)</f>
        <v>0.57199999999999995</v>
      </c>
      <c r="G2037">
        <f>INDEX(tb_MHDI[],MATCH(Table3[[#This Row],[city_name]],tb_MHDI[mun_uf],0),6)</f>
        <v>0.57299999999999995</v>
      </c>
      <c r="H2037">
        <f>INDEX(tb_MHDI[],MATCH(Table3[[#This Row],[city_name]],tb_MHDI[mun_uf],0),7)</f>
        <v>0.70799999999999996</v>
      </c>
      <c r="I2037">
        <f>INDEX(tb_MHDI[],MATCH(Table3[[#This Row],[city_name]],tb_MHDI[mun_uf],0),8)</f>
        <v>0.46200000000000002</v>
      </c>
      <c r="J2037">
        <f>_xlfn.NUMBERVALUE(INDEX(tb_SVI[],MATCH(Table3[[#This Row],[city_name]],tb_SVI[city_name_uf],0),8),".")</f>
        <v>0.56000000000000005</v>
      </c>
      <c r="K2037">
        <f>_xlfn.NUMBERVALUE(INDEX(tb_SVI[],MATCH(Table3[[#This Row],[city_name]],tb_SVI[city_name_uf],0),9),".")</f>
        <v>0.53500000000000003</v>
      </c>
      <c r="L2037">
        <f>_xlfn.NUMBERVALUE(INDEX(tb_SVI[],MATCH(Table3[[#This Row],[city_name]],tb_SVI[city_name_uf],0),10),".")</f>
        <v>0.58399999999999996</v>
      </c>
      <c r="M2037">
        <f>_xlfn.NUMBERVALUE(INDEX(tb_SVI[],MATCH(Table3[[#This Row],[city_name]],tb_SVI[city_name_uf],0),11),".")</f>
        <v>0.56000000000000005</v>
      </c>
      <c r="N2037" s="14">
        <f>_xlfn.PERCENTRANK.INC(Table3[MHDI_tot],Table3[[#This Row],[MHDI_tot]],3)</f>
        <v>0.13200000000000001</v>
      </c>
    </row>
    <row r="2038" spans="1:14" hidden="1" x14ac:dyDescent="0.2">
      <c r="A2038" t="str">
        <f>SVI!F2038</f>
        <v>Piritiba/BA</v>
      </c>
      <c r="B2038" t="str">
        <f>INDEX(tb_SVI[],MATCH(Table3[[#This Row],[ibge_cod]],tb_SVI[Município],0),1)</f>
        <v>BA</v>
      </c>
      <c r="C2038" t="str">
        <f>INDEX(tb_SVI[],MATCH(Table3[[#This Row],[city_name]],tb_SVI[city_name_uf],0),3)</f>
        <v>2924801</v>
      </c>
      <c r="D2038" t="s">
        <v>19678</v>
      </c>
      <c r="E2038" s="11">
        <f>INDEX(tb_SVI[],MATCH(Table3[[#This Row],[city_name]],tb_SVI[city_name_uf],0),5)</f>
        <v>24964</v>
      </c>
      <c r="F2038">
        <f>INDEX(tb_MHDI[],MATCH(Table3[[#This Row],[city_name]],tb_MHDI[mun_uf],0),5)</f>
        <v>0.57799999999999996</v>
      </c>
      <c r="G2038">
        <f>INDEX(tb_MHDI[],MATCH(Table3[[#This Row],[city_name]],tb_MHDI[mun_uf],0),6)</f>
        <v>0.56599999999999995</v>
      </c>
      <c r="H2038">
        <f>INDEX(tb_MHDI[],MATCH(Table3[[#This Row],[city_name]],tb_MHDI[mun_uf],0),7)</f>
        <v>0.76</v>
      </c>
      <c r="I2038">
        <f>INDEX(tb_MHDI[],MATCH(Table3[[#This Row],[city_name]],tb_MHDI[mun_uf],0),8)</f>
        <v>0.44900000000000001</v>
      </c>
      <c r="J2038">
        <f>_xlfn.NUMBERVALUE(INDEX(tb_SVI[],MATCH(Table3[[#This Row],[city_name]],tb_SVI[city_name_uf],0),8),".")</f>
        <v>0.503</v>
      </c>
      <c r="K2038">
        <f>_xlfn.NUMBERVALUE(INDEX(tb_SVI[],MATCH(Table3[[#This Row],[city_name]],tb_SVI[city_name_uf],0),9),".")</f>
        <v>0.307</v>
      </c>
      <c r="L2038">
        <f>_xlfn.NUMBERVALUE(INDEX(tb_SVI[],MATCH(Table3[[#This Row],[city_name]],tb_SVI[city_name_uf],0),10),".")</f>
        <v>0.621</v>
      </c>
      <c r="M2038">
        <f>_xlfn.NUMBERVALUE(INDEX(tb_SVI[],MATCH(Table3[[#This Row],[city_name]],tb_SVI[city_name_uf],0),11),".")</f>
        <v>0.58199999999999996</v>
      </c>
      <c r="N2038" s="14">
        <f>_xlfn.PERCENTRANK.INC(Table3[MHDI_tot],Table3[[#This Row],[MHDI_tot]],3)</f>
        <v>0.156</v>
      </c>
    </row>
    <row r="2039" spans="1:14" hidden="1" x14ac:dyDescent="0.2">
      <c r="A2039" t="str">
        <f>SVI!F2039</f>
        <v>Piripá/BA</v>
      </c>
      <c r="B2039" t="str">
        <f>INDEX(tb_SVI[],MATCH(Table3[[#This Row],[ibge_cod]],tb_SVI[Município],0),1)</f>
        <v>BA</v>
      </c>
      <c r="C2039" t="str">
        <f>INDEX(tb_SVI[],MATCH(Table3[[#This Row],[city_name]],tb_SVI[city_name_uf],0),3)</f>
        <v>2924702</v>
      </c>
      <c r="D2039" t="s">
        <v>19679</v>
      </c>
      <c r="E2039" s="11">
        <f>INDEX(tb_SVI[],MATCH(Table3[[#This Row],[city_name]],tb_SVI[city_name_uf],0),5)</f>
        <v>10475</v>
      </c>
      <c r="F2039">
        <f>INDEX(tb_MHDI[],MATCH(Table3[[#This Row],[city_name]],tb_MHDI[mun_uf],0),5)</f>
        <v>0.57499999999999996</v>
      </c>
      <c r="G2039">
        <f>INDEX(tb_MHDI[],MATCH(Table3[[#This Row],[city_name]],tb_MHDI[mun_uf],0),6)</f>
        <v>0.54700000000000004</v>
      </c>
      <c r="H2039">
        <f>INDEX(tb_MHDI[],MATCH(Table3[[#This Row],[city_name]],tb_MHDI[mun_uf],0),7)</f>
        <v>0.76800000000000002</v>
      </c>
      <c r="I2039">
        <f>INDEX(tb_MHDI[],MATCH(Table3[[#This Row],[city_name]],tb_MHDI[mun_uf],0),8)</f>
        <v>0.45300000000000001</v>
      </c>
      <c r="J2039">
        <f>_xlfn.NUMBERVALUE(INDEX(tb_SVI[],MATCH(Table3[[#This Row],[city_name]],tb_SVI[city_name_uf],0),8),".")</f>
        <v>0.43</v>
      </c>
      <c r="K2039">
        <f>_xlfn.NUMBERVALUE(INDEX(tb_SVI[],MATCH(Table3[[#This Row],[city_name]],tb_SVI[city_name_uf],0),9),".")</f>
        <v>0.189</v>
      </c>
      <c r="L2039">
        <f>_xlfn.NUMBERVALUE(INDEX(tb_SVI[],MATCH(Table3[[#This Row],[city_name]],tb_SVI[city_name_uf],0),10),".")</f>
        <v>0.50600000000000001</v>
      </c>
      <c r="M2039">
        <f>_xlfn.NUMBERVALUE(INDEX(tb_SVI[],MATCH(Table3[[#This Row],[city_name]],tb_SVI[city_name_uf],0),11),".")</f>
        <v>0.59599999999999997</v>
      </c>
      <c r="N2039" s="14">
        <f>_xlfn.PERCENTRANK.INC(Table3[MHDI_tot],Table3[[#This Row],[MHDI_tot]],3)</f>
        <v>0.14399999999999999</v>
      </c>
    </row>
    <row r="2040" spans="1:14" hidden="1" x14ac:dyDescent="0.2">
      <c r="A2040" t="str">
        <f>SVI!F2040</f>
        <v>Piraí do Norte/BA</v>
      </c>
      <c r="B2040" t="str">
        <f>INDEX(tb_SVI[],MATCH(Table3[[#This Row],[ibge_cod]],tb_SVI[Município],0),1)</f>
        <v>BA</v>
      </c>
      <c r="C2040" t="str">
        <f>INDEX(tb_SVI[],MATCH(Table3[[#This Row],[city_name]],tb_SVI[city_name_uf],0),3)</f>
        <v>2924678</v>
      </c>
      <c r="D2040" t="s">
        <v>19680</v>
      </c>
      <c r="E2040" s="11">
        <f>INDEX(tb_SVI[],MATCH(Table3[[#This Row],[city_name]],tb_SVI[city_name_uf],0),5)</f>
        <v>10036</v>
      </c>
      <c r="F2040">
        <f>INDEX(tb_MHDI[],MATCH(Table3[[#This Row],[city_name]],tb_MHDI[mun_uf],0),5)</f>
        <v>0.53300000000000003</v>
      </c>
      <c r="G2040">
        <f>INDEX(tb_MHDI[],MATCH(Table3[[#This Row],[city_name]],tb_MHDI[mun_uf],0),6)</f>
        <v>0.54600000000000004</v>
      </c>
      <c r="H2040">
        <f>INDEX(tb_MHDI[],MATCH(Table3[[#This Row],[city_name]],tb_MHDI[mun_uf],0),7)</f>
        <v>0.76200000000000001</v>
      </c>
      <c r="I2040">
        <f>INDEX(tb_MHDI[],MATCH(Table3[[#This Row],[city_name]],tb_MHDI[mun_uf],0),8)</f>
        <v>0.36299999999999999</v>
      </c>
      <c r="J2040">
        <f>_xlfn.NUMBERVALUE(INDEX(tb_SVI[],MATCH(Table3[[#This Row],[city_name]],tb_SVI[city_name_uf],0),8),".")</f>
        <v>0.50700000000000001</v>
      </c>
      <c r="K2040">
        <f>_xlfn.NUMBERVALUE(INDEX(tb_SVI[],MATCH(Table3[[#This Row],[city_name]],tb_SVI[city_name_uf],0),9),".")</f>
        <v>0.34100000000000003</v>
      </c>
      <c r="L2040">
        <f>_xlfn.NUMBERVALUE(INDEX(tb_SVI[],MATCH(Table3[[#This Row],[city_name]],tb_SVI[city_name_uf],0),10),".")</f>
        <v>0.65700000000000003</v>
      </c>
      <c r="M2040">
        <f>_xlfn.NUMBERVALUE(INDEX(tb_SVI[],MATCH(Table3[[#This Row],[city_name]],tb_SVI[city_name_uf],0),11),".")</f>
        <v>0.52400000000000002</v>
      </c>
      <c r="N2040" s="14">
        <f>_xlfn.PERCENTRANK.INC(Table3[MHDI_tot],Table3[[#This Row],[MHDI_tot]],3)</f>
        <v>3.3000000000000002E-2</v>
      </c>
    </row>
    <row r="2041" spans="1:14" hidden="1" x14ac:dyDescent="0.2">
      <c r="A2041" t="str">
        <f>SVI!F2041</f>
        <v>Pintadas/BA</v>
      </c>
      <c r="B2041" t="str">
        <f>INDEX(tb_SVI[],MATCH(Table3[[#This Row],[ibge_cod]],tb_SVI[Município],0),1)</f>
        <v>BA</v>
      </c>
      <c r="C2041" t="str">
        <f>INDEX(tb_SVI[],MATCH(Table3[[#This Row],[city_name]],tb_SVI[city_name_uf],0),3)</f>
        <v>2924652</v>
      </c>
      <c r="D2041" t="s">
        <v>19681</v>
      </c>
      <c r="E2041" s="11">
        <f>INDEX(tb_SVI[],MATCH(Table3[[#This Row],[city_name]],tb_SVI[city_name_uf],0),5)</f>
        <v>10394</v>
      </c>
      <c r="F2041">
        <f>INDEX(tb_MHDI[],MATCH(Table3[[#This Row],[city_name]],tb_MHDI[mun_uf],0),5)</f>
        <v>0.61199999999999999</v>
      </c>
      <c r="G2041">
        <f>INDEX(tb_MHDI[],MATCH(Table3[[#This Row],[city_name]],tb_MHDI[mun_uf],0),6)</f>
        <v>0.57199999999999995</v>
      </c>
      <c r="H2041">
        <f>INDEX(tb_MHDI[],MATCH(Table3[[#This Row],[city_name]],tb_MHDI[mun_uf],0),7)</f>
        <v>0.76500000000000001</v>
      </c>
      <c r="I2041">
        <f>INDEX(tb_MHDI[],MATCH(Table3[[#This Row],[city_name]],tb_MHDI[mun_uf],0),8)</f>
        <v>0.52500000000000002</v>
      </c>
      <c r="J2041">
        <f>_xlfn.NUMBERVALUE(INDEX(tb_SVI[],MATCH(Table3[[#This Row],[city_name]],tb_SVI[city_name_uf],0),8),".")</f>
        <v>0.44700000000000001</v>
      </c>
      <c r="K2041">
        <f>_xlfn.NUMBERVALUE(INDEX(tb_SVI[],MATCH(Table3[[#This Row],[city_name]],tb_SVI[city_name_uf],0),9),".")</f>
        <v>0.28199999999999997</v>
      </c>
      <c r="L2041">
        <f>_xlfn.NUMBERVALUE(INDEX(tb_SVI[],MATCH(Table3[[#This Row],[city_name]],tb_SVI[city_name_uf],0),10),".")</f>
        <v>0.56200000000000006</v>
      </c>
      <c r="M2041">
        <f>_xlfn.NUMBERVALUE(INDEX(tb_SVI[],MATCH(Table3[[#This Row],[city_name]],tb_SVI[city_name_uf],0),11),".")</f>
        <v>0.496</v>
      </c>
      <c r="N2041" s="14">
        <f>_xlfn.PERCENTRANK.INC(Table3[MHDI_tot],Table3[[#This Row],[MHDI_tot]],3)</f>
        <v>0.30199999999999999</v>
      </c>
    </row>
    <row r="2042" spans="1:14" hidden="1" x14ac:dyDescent="0.2">
      <c r="A2042" t="str">
        <f>SVI!F2042</f>
        <v>Pindobaçu/BA</v>
      </c>
      <c r="B2042" t="str">
        <f>INDEX(tb_SVI[],MATCH(Table3[[#This Row],[ibge_cod]],tb_SVI[Município],0),1)</f>
        <v>BA</v>
      </c>
      <c r="C2042" t="str">
        <f>INDEX(tb_SVI[],MATCH(Table3[[#This Row],[city_name]],tb_SVI[city_name_uf],0),3)</f>
        <v>2924603</v>
      </c>
      <c r="D2042" t="s">
        <v>19682</v>
      </c>
      <c r="E2042" s="11">
        <f>INDEX(tb_SVI[],MATCH(Table3[[#This Row],[city_name]],tb_SVI[city_name_uf],0),5)</f>
        <v>20098</v>
      </c>
      <c r="F2042">
        <f>INDEX(tb_MHDI[],MATCH(Table3[[#This Row],[city_name]],tb_MHDI[mun_uf],0),5)</f>
        <v>0.57699999999999996</v>
      </c>
      <c r="G2042">
        <f>INDEX(tb_MHDI[],MATCH(Table3[[#This Row],[city_name]],tb_MHDI[mun_uf],0),6)</f>
        <v>0.52700000000000002</v>
      </c>
      <c r="H2042">
        <f>INDEX(tb_MHDI[],MATCH(Table3[[#This Row],[city_name]],tb_MHDI[mun_uf],0),7)</f>
        <v>0.75700000000000001</v>
      </c>
      <c r="I2042">
        <f>INDEX(tb_MHDI[],MATCH(Table3[[#This Row],[city_name]],tb_MHDI[mun_uf],0),8)</f>
        <v>0.48199999999999998</v>
      </c>
      <c r="J2042">
        <f>_xlfn.NUMBERVALUE(INDEX(tb_SVI[],MATCH(Table3[[#This Row],[city_name]],tb_SVI[city_name_uf],0),8),".")</f>
        <v>0.435</v>
      </c>
      <c r="K2042">
        <f>_xlfn.NUMBERVALUE(INDEX(tb_SVI[],MATCH(Table3[[#This Row],[city_name]],tb_SVI[city_name_uf],0),9),".")</f>
        <v>0.27500000000000002</v>
      </c>
      <c r="L2042">
        <f>_xlfn.NUMBERVALUE(INDEX(tb_SVI[],MATCH(Table3[[#This Row],[city_name]],tb_SVI[city_name_uf],0),10),".")</f>
        <v>0.47899999999999998</v>
      </c>
      <c r="M2042">
        <f>_xlfn.NUMBERVALUE(INDEX(tb_SVI[],MATCH(Table3[[#This Row],[city_name]],tb_SVI[city_name_uf],0),11),".")</f>
        <v>0.55200000000000005</v>
      </c>
      <c r="N2042" s="14">
        <f>_xlfn.PERCENTRANK.INC(Table3[MHDI_tot],Table3[[#This Row],[MHDI_tot]],3)</f>
        <v>0.152</v>
      </c>
    </row>
    <row r="2043" spans="1:14" hidden="1" x14ac:dyDescent="0.2">
      <c r="A2043" t="str">
        <f>SVI!F2043</f>
        <v>Pindaí/BA</v>
      </c>
      <c r="B2043" t="str">
        <f>INDEX(tb_SVI[],MATCH(Table3[[#This Row],[ibge_cod]],tb_SVI[Município],0),1)</f>
        <v>BA</v>
      </c>
      <c r="C2043" t="str">
        <f>INDEX(tb_SVI[],MATCH(Table3[[#This Row],[city_name]],tb_SVI[city_name_uf],0),3)</f>
        <v>2924504</v>
      </c>
      <c r="D2043" t="s">
        <v>19683</v>
      </c>
      <c r="E2043" s="11">
        <f>INDEX(tb_SVI[],MATCH(Table3[[#This Row],[city_name]],tb_SVI[city_name_uf],0),5)</f>
        <v>16285</v>
      </c>
      <c r="F2043">
        <f>INDEX(tb_MHDI[],MATCH(Table3[[#This Row],[city_name]],tb_MHDI[mun_uf],0),5)</f>
        <v>0.60299999999999998</v>
      </c>
      <c r="G2043">
        <f>INDEX(tb_MHDI[],MATCH(Table3[[#This Row],[city_name]],tb_MHDI[mun_uf],0),6)</f>
        <v>0.56599999999999995</v>
      </c>
      <c r="H2043">
        <f>INDEX(tb_MHDI[],MATCH(Table3[[#This Row],[city_name]],tb_MHDI[mun_uf],0),7)</f>
        <v>0.77700000000000002</v>
      </c>
      <c r="I2043">
        <f>INDEX(tb_MHDI[],MATCH(Table3[[#This Row],[city_name]],tb_MHDI[mun_uf],0),8)</f>
        <v>0.498</v>
      </c>
      <c r="J2043">
        <f>_xlfn.NUMBERVALUE(INDEX(tb_SVI[],MATCH(Table3[[#This Row],[city_name]],tb_SVI[city_name_uf],0),8),".")</f>
        <v>0.40400000000000003</v>
      </c>
      <c r="K2043">
        <f>_xlfn.NUMBERVALUE(INDEX(tb_SVI[],MATCH(Table3[[#This Row],[city_name]],tb_SVI[city_name_uf],0),9),".")</f>
        <v>0.24399999999999999</v>
      </c>
      <c r="L2043">
        <f>_xlfn.NUMBERVALUE(INDEX(tb_SVI[],MATCH(Table3[[#This Row],[city_name]],tb_SVI[city_name_uf],0),10),".")</f>
        <v>0.42199999999999999</v>
      </c>
      <c r="M2043">
        <f>_xlfn.NUMBERVALUE(INDEX(tb_SVI[],MATCH(Table3[[#This Row],[city_name]],tb_SVI[city_name_uf],0),11),".")</f>
        <v>0.54600000000000004</v>
      </c>
      <c r="N2043" s="14">
        <f>_xlfn.PERCENTRANK.INC(Table3[MHDI_tot],Table3[[#This Row],[MHDI_tot]],3)</f>
        <v>0.26300000000000001</v>
      </c>
    </row>
    <row r="2044" spans="1:14" hidden="1" x14ac:dyDescent="0.2">
      <c r="A2044" t="str">
        <f>SVI!F2044</f>
        <v>Pilão Arcado/BA</v>
      </c>
      <c r="B2044" t="str">
        <f>INDEX(tb_SVI[],MATCH(Table3[[#This Row],[ibge_cod]],tb_SVI[Município],0),1)</f>
        <v>BA</v>
      </c>
      <c r="C2044" t="str">
        <f>INDEX(tb_SVI[],MATCH(Table3[[#This Row],[city_name]],tb_SVI[city_name_uf],0),3)</f>
        <v>2924405</v>
      </c>
      <c r="D2044" t="s">
        <v>19684</v>
      </c>
      <c r="E2044" s="11">
        <f>INDEX(tb_SVI[],MATCH(Table3[[#This Row],[city_name]],tb_SVI[city_name_uf],0),5)</f>
        <v>35175</v>
      </c>
      <c r="F2044">
        <f>INDEX(tb_MHDI[],MATCH(Table3[[#This Row],[city_name]],tb_MHDI[mun_uf],0),5)</f>
        <v>0.50600000000000001</v>
      </c>
      <c r="G2044">
        <f>INDEX(tb_MHDI[],MATCH(Table3[[#This Row],[city_name]],tb_MHDI[mun_uf],0),6)</f>
        <v>0.51400000000000001</v>
      </c>
      <c r="H2044">
        <f>INDEX(tb_MHDI[],MATCH(Table3[[#This Row],[city_name]],tb_MHDI[mun_uf],0),7)</f>
        <v>0.73699999999999999</v>
      </c>
      <c r="I2044">
        <f>INDEX(tb_MHDI[],MATCH(Table3[[#This Row],[city_name]],tb_MHDI[mun_uf],0),8)</f>
        <v>0.34300000000000003</v>
      </c>
      <c r="J2044">
        <f>_xlfn.NUMBERVALUE(INDEX(tb_SVI[],MATCH(Table3[[#This Row],[city_name]],tb_SVI[city_name_uf],0),8),".")</f>
        <v>0.52600000000000002</v>
      </c>
      <c r="K2044">
        <f>_xlfn.NUMBERVALUE(INDEX(tb_SVI[],MATCH(Table3[[#This Row],[city_name]],tb_SVI[city_name_uf],0),9),".")</f>
        <v>0.31900000000000001</v>
      </c>
      <c r="L2044">
        <f>_xlfn.NUMBERVALUE(INDEX(tb_SVI[],MATCH(Table3[[#This Row],[city_name]],tb_SVI[city_name_uf],0),10),".")</f>
        <v>0.629</v>
      </c>
      <c r="M2044">
        <f>_xlfn.NUMBERVALUE(INDEX(tb_SVI[],MATCH(Table3[[#This Row],[city_name]],tb_SVI[city_name_uf],0),11),".")</f>
        <v>0.629</v>
      </c>
      <c r="N2044" s="14">
        <f>_xlfn.PERCENTRANK.INC(Table3[MHDI_tot],Table3[[#This Row],[MHDI_tot]],3)</f>
        <v>8.9999999999999993E-3</v>
      </c>
    </row>
    <row r="2045" spans="1:14" hidden="1" x14ac:dyDescent="0.2">
      <c r="A2045" t="str">
        <f>SVI!F2045</f>
        <v>Piatã/BA</v>
      </c>
      <c r="B2045" t="str">
        <f>INDEX(tb_SVI[],MATCH(Table3[[#This Row],[ibge_cod]],tb_SVI[Município],0),1)</f>
        <v>BA</v>
      </c>
      <c r="C2045" t="str">
        <f>INDEX(tb_SVI[],MATCH(Table3[[#This Row],[city_name]],tb_SVI[city_name_uf],0),3)</f>
        <v>2924306</v>
      </c>
      <c r="D2045" t="s">
        <v>19685</v>
      </c>
      <c r="E2045" s="11">
        <f>INDEX(tb_SVI[],MATCH(Table3[[#This Row],[city_name]],tb_SVI[city_name_uf],0),5)</f>
        <v>16984</v>
      </c>
      <c r="F2045">
        <f>INDEX(tb_MHDI[],MATCH(Table3[[#This Row],[city_name]],tb_MHDI[mun_uf],0),5)</f>
        <v>0.57099999999999995</v>
      </c>
      <c r="G2045">
        <f>INDEX(tb_MHDI[],MATCH(Table3[[#This Row],[city_name]],tb_MHDI[mun_uf],0),6)</f>
        <v>0.54300000000000004</v>
      </c>
      <c r="H2045">
        <f>INDEX(tb_MHDI[],MATCH(Table3[[#This Row],[city_name]],tb_MHDI[mun_uf],0),7)</f>
        <v>0.76900000000000002</v>
      </c>
      <c r="I2045">
        <f>INDEX(tb_MHDI[],MATCH(Table3[[#This Row],[city_name]],tb_MHDI[mun_uf],0),8)</f>
        <v>0.44700000000000001</v>
      </c>
      <c r="J2045">
        <f>_xlfn.NUMBERVALUE(INDEX(tb_SVI[],MATCH(Table3[[#This Row],[city_name]],tb_SVI[city_name_uf],0),8),".")</f>
        <v>0.43</v>
      </c>
      <c r="K2045">
        <f>_xlfn.NUMBERVALUE(INDEX(tb_SVI[],MATCH(Table3[[#This Row],[city_name]],tb_SVI[city_name_uf],0),9),".")</f>
        <v>0.14199999999999999</v>
      </c>
      <c r="L2045">
        <f>_xlfn.NUMBERVALUE(INDEX(tb_SVI[],MATCH(Table3[[#This Row],[city_name]],tb_SVI[city_name_uf],0),10),".")</f>
        <v>0.502</v>
      </c>
      <c r="M2045">
        <f>_xlfn.NUMBERVALUE(INDEX(tb_SVI[],MATCH(Table3[[#This Row],[city_name]],tb_SVI[city_name_uf],0),11),".")</f>
        <v>0.64600000000000002</v>
      </c>
      <c r="N2045" s="14">
        <f>_xlfn.PERCENTRANK.INC(Table3[MHDI_tot],Table3[[#This Row],[MHDI_tot]],3)</f>
        <v>0.13</v>
      </c>
    </row>
    <row r="2046" spans="1:14" hidden="1" x14ac:dyDescent="0.2">
      <c r="A2046" t="str">
        <f>SVI!F2046</f>
        <v>Pedrão/BA</v>
      </c>
      <c r="B2046" t="str">
        <f>INDEX(tb_SVI[],MATCH(Table3[[#This Row],[ibge_cod]],tb_SVI[Município],0),1)</f>
        <v>BA</v>
      </c>
      <c r="C2046" t="str">
        <f>INDEX(tb_SVI[],MATCH(Table3[[#This Row],[city_name]],tb_SVI[city_name_uf],0),3)</f>
        <v>2924108</v>
      </c>
      <c r="D2046" t="s">
        <v>19686</v>
      </c>
      <c r="E2046" s="11">
        <f>INDEX(tb_SVI[],MATCH(Table3[[#This Row],[city_name]],tb_SVI[city_name_uf],0),5)</f>
        <v>7394</v>
      </c>
      <c r="F2046">
        <f>INDEX(tb_MHDI[],MATCH(Table3[[#This Row],[city_name]],tb_MHDI[mun_uf],0),5)</f>
        <v>0.58799999999999997</v>
      </c>
      <c r="G2046">
        <f>INDEX(tb_MHDI[],MATCH(Table3[[#This Row],[city_name]],tb_MHDI[mun_uf],0),6)</f>
        <v>0.53400000000000003</v>
      </c>
      <c r="H2046">
        <f>INDEX(tb_MHDI[],MATCH(Table3[[#This Row],[city_name]],tb_MHDI[mun_uf],0),7)</f>
        <v>0.77500000000000002</v>
      </c>
      <c r="I2046">
        <f>INDEX(tb_MHDI[],MATCH(Table3[[#This Row],[city_name]],tb_MHDI[mun_uf],0),8)</f>
        <v>0.49</v>
      </c>
      <c r="J2046">
        <f>_xlfn.NUMBERVALUE(INDEX(tb_SVI[],MATCH(Table3[[#This Row],[city_name]],tb_SVI[city_name_uf],0),8),".")</f>
        <v>0.51800000000000002</v>
      </c>
      <c r="K2046">
        <f>_xlfn.NUMBERVALUE(INDEX(tb_SVI[],MATCH(Table3[[#This Row],[city_name]],tb_SVI[city_name_uf],0),9),".")</f>
        <v>0.41499999999999998</v>
      </c>
      <c r="L2046">
        <f>_xlfn.NUMBERVALUE(INDEX(tb_SVI[],MATCH(Table3[[#This Row],[city_name]],tb_SVI[city_name_uf],0),10),".")</f>
        <v>0.48199999999999998</v>
      </c>
      <c r="M2046">
        <f>_xlfn.NUMBERVALUE(INDEX(tb_SVI[],MATCH(Table3[[#This Row],[city_name]],tb_SVI[city_name_uf],0),11),".")</f>
        <v>0.65700000000000003</v>
      </c>
      <c r="N2046" s="14">
        <f>_xlfn.PERCENTRANK.INC(Table3[MHDI_tot],Table3[[#This Row],[MHDI_tot]],3)</f>
        <v>0.19700000000000001</v>
      </c>
    </row>
    <row r="2047" spans="1:14" hidden="1" x14ac:dyDescent="0.2">
      <c r="A2047" t="str">
        <f>SVI!F2047</f>
        <v>Pedro Alexandre/BA</v>
      </c>
      <c r="B2047" t="str">
        <f>INDEX(tb_SVI[],MATCH(Table3[[#This Row],[ibge_cod]],tb_SVI[Município],0),1)</f>
        <v>BA</v>
      </c>
      <c r="C2047" t="str">
        <f>INDEX(tb_SVI[],MATCH(Table3[[#This Row],[city_name]],tb_SVI[city_name_uf],0),3)</f>
        <v>2924207</v>
      </c>
      <c r="D2047" t="s">
        <v>19687</v>
      </c>
      <c r="E2047" s="11">
        <f>INDEX(tb_SVI[],MATCH(Table3[[#This Row],[city_name]],tb_SVI[city_name_uf],0),5)</f>
        <v>16682</v>
      </c>
      <c r="F2047">
        <f>INDEX(tb_MHDI[],MATCH(Table3[[#This Row],[city_name]],tb_MHDI[mun_uf],0),5)</f>
        <v>0.51300000000000001</v>
      </c>
      <c r="G2047">
        <f>INDEX(tb_MHDI[],MATCH(Table3[[#This Row],[city_name]],tb_MHDI[mun_uf],0),6)</f>
        <v>0.48899999999999999</v>
      </c>
      <c r="H2047">
        <f>INDEX(tb_MHDI[],MATCH(Table3[[#This Row],[city_name]],tb_MHDI[mun_uf],0),7)</f>
        <v>0.77800000000000002</v>
      </c>
      <c r="I2047">
        <f>INDEX(tb_MHDI[],MATCH(Table3[[#This Row],[city_name]],tb_MHDI[mun_uf],0),8)</f>
        <v>0.35399999999999998</v>
      </c>
      <c r="J2047">
        <f>_xlfn.NUMBERVALUE(INDEX(tb_SVI[],MATCH(Table3[[#This Row],[city_name]],tb_SVI[city_name_uf],0),8),".")</f>
        <v>0.59299999999999997</v>
      </c>
      <c r="K2047">
        <f>_xlfn.NUMBERVALUE(INDEX(tb_SVI[],MATCH(Table3[[#This Row],[city_name]],tb_SVI[city_name_uf],0),9),".")</f>
        <v>0.57399999999999995</v>
      </c>
      <c r="L2047">
        <f>_xlfn.NUMBERVALUE(INDEX(tb_SVI[],MATCH(Table3[[#This Row],[city_name]],tb_SVI[city_name_uf],0),10),".")</f>
        <v>0.629</v>
      </c>
      <c r="M2047">
        <f>_xlfn.NUMBERVALUE(INDEX(tb_SVI[],MATCH(Table3[[#This Row],[city_name]],tb_SVI[city_name_uf],0),11),".")</f>
        <v>0.57499999999999996</v>
      </c>
      <c r="N2047" s="14">
        <f>_xlfn.PERCENTRANK.INC(Table3[MHDI_tot],Table3[[#This Row],[MHDI_tot]],3)</f>
        <v>1.2E-2</v>
      </c>
    </row>
    <row r="2048" spans="1:14" hidden="1" x14ac:dyDescent="0.2">
      <c r="A2048" t="str">
        <f>SVI!F2048</f>
        <v>Paulo Afonso/BA</v>
      </c>
      <c r="B2048" t="str">
        <f>INDEX(tb_SVI[],MATCH(Table3[[#This Row],[ibge_cod]],tb_SVI[Município],0),1)</f>
        <v>BA</v>
      </c>
      <c r="C2048" t="str">
        <f>INDEX(tb_SVI[],MATCH(Table3[[#This Row],[city_name]],tb_SVI[city_name_uf],0),3)</f>
        <v>2924009</v>
      </c>
      <c r="D2048" t="s">
        <v>19688</v>
      </c>
      <c r="E2048" s="11">
        <f>INDEX(tb_SVI[],MATCH(Table3[[#This Row],[city_name]],tb_SVI[city_name_uf],0),5)</f>
        <v>118516</v>
      </c>
      <c r="F2048">
        <f>INDEX(tb_MHDI[],MATCH(Table3[[#This Row],[city_name]],tb_MHDI[mun_uf],0),5)</f>
        <v>0.67400000000000004</v>
      </c>
      <c r="G2048">
        <f>INDEX(tb_MHDI[],MATCH(Table3[[#This Row],[city_name]],tb_MHDI[mun_uf],0),6)</f>
        <v>0.67800000000000005</v>
      </c>
      <c r="H2048">
        <f>INDEX(tb_MHDI[],MATCH(Table3[[#This Row],[city_name]],tb_MHDI[mun_uf],0),7)</f>
        <v>0.78900000000000003</v>
      </c>
      <c r="I2048">
        <f>INDEX(tb_MHDI[],MATCH(Table3[[#This Row],[city_name]],tb_MHDI[mun_uf],0),8)</f>
        <v>0.57199999999999995</v>
      </c>
      <c r="J2048">
        <f>_xlfn.NUMBERVALUE(INDEX(tb_SVI[],MATCH(Table3[[#This Row],[city_name]],tb_SVI[city_name_uf],0),8),".")</f>
        <v>0.34</v>
      </c>
      <c r="K2048">
        <f>_xlfn.NUMBERVALUE(INDEX(tb_SVI[],MATCH(Table3[[#This Row],[city_name]],tb_SVI[city_name_uf],0),9),".")</f>
        <v>0.14099999999999999</v>
      </c>
      <c r="L2048">
        <f>_xlfn.NUMBERVALUE(INDEX(tb_SVI[],MATCH(Table3[[#This Row],[city_name]],tb_SVI[city_name_uf],0),10),".")</f>
        <v>0.46500000000000002</v>
      </c>
      <c r="M2048">
        <f>_xlfn.NUMBERVALUE(INDEX(tb_SVI[],MATCH(Table3[[#This Row],[city_name]],tb_SVI[city_name_uf],0),11),".")</f>
        <v>0.41299999999999998</v>
      </c>
      <c r="N2048" s="14">
        <f>_xlfn.PERCENTRANK.INC(Table3[MHDI_tot],Table3[[#This Row],[MHDI_tot]],3)</f>
        <v>0.53300000000000003</v>
      </c>
    </row>
    <row r="2049" spans="1:14" hidden="1" x14ac:dyDescent="0.2">
      <c r="A2049" t="str">
        <f>SVI!F2049</f>
        <v>Pau Brasil/BA</v>
      </c>
      <c r="B2049" t="str">
        <f>INDEX(tb_SVI[],MATCH(Table3[[#This Row],[ibge_cod]],tb_SVI[Município],0),1)</f>
        <v>BA</v>
      </c>
      <c r="C2049" t="str">
        <f>INDEX(tb_SVI[],MATCH(Table3[[#This Row],[city_name]],tb_SVI[city_name_uf],0),3)</f>
        <v>2923902</v>
      </c>
      <c r="D2049" t="s">
        <v>19689</v>
      </c>
      <c r="E2049" s="11">
        <f>INDEX(tb_SVI[],MATCH(Table3[[#This Row],[city_name]],tb_SVI[city_name_uf],0),5)</f>
        <v>9686</v>
      </c>
      <c r="F2049">
        <f>INDEX(tb_MHDI[],MATCH(Table3[[#This Row],[city_name]],tb_MHDI[mun_uf],0),5)</f>
        <v>0.58299999999999996</v>
      </c>
      <c r="G2049">
        <f>INDEX(tb_MHDI[],MATCH(Table3[[#This Row],[city_name]],tb_MHDI[mun_uf],0),6)</f>
        <v>0.57999999999999996</v>
      </c>
      <c r="H2049">
        <f>INDEX(tb_MHDI[],MATCH(Table3[[#This Row],[city_name]],tb_MHDI[mun_uf],0),7)</f>
        <v>0.72699999999999998</v>
      </c>
      <c r="I2049">
        <f>INDEX(tb_MHDI[],MATCH(Table3[[#This Row],[city_name]],tb_MHDI[mun_uf],0),8)</f>
        <v>0.47</v>
      </c>
      <c r="J2049">
        <f>_xlfn.NUMBERVALUE(INDEX(tb_SVI[],MATCH(Table3[[#This Row],[city_name]],tb_SVI[city_name_uf],0),8),".")</f>
        <v>0.46100000000000002</v>
      </c>
      <c r="K2049">
        <f>_xlfn.NUMBERVALUE(INDEX(tb_SVI[],MATCH(Table3[[#This Row],[city_name]],tb_SVI[city_name_uf],0),9),".")</f>
        <v>0.23100000000000001</v>
      </c>
      <c r="L2049">
        <f>_xlfn.NUMBERVALUE(INDEX(tb_SVI[],MATCH(Table3[[#This Row],[city_name]],tb_SVI[city_name_uf],0),10),".")</f>
        <v>0.59499999999999997</v>
      </c>
      <c r="M2049">
        <f>_xlfn.NUMBERVALUE(INDEX(tb_SVI[],MATCH(Table3[[#This Row],[city_name]],tb_SVI[city_name_uf],0),11),".")</f>
        <v>0.55800000000000005</v>
      </c>
      <c r="N2049" s="14">
        <f>_xlfn.PERCENTRANK.INC(Table3[MHDI_tot],Table3[[#This Row],[MHDI_tot]],3)</f>
        <v>0.17499999999999999</v>
      </c>
    </row>
    <row r="2050" spans="1:14" hidden="1" x14ac:dyDescent="0.2">
      <c r="A2050" t="str">
        <f>SVI!F2050</f>
        <v>Paripiranga/BA</v>
      </c>
      <c r="B2050" t="str">
        <f>INDEX(tb_SVI[],MATCH(Table3[[#This Row],[ibge_cod]],tb_SVI[Município],0),1)</f>
        <v>BA</v>
      </c>
      <c r="C2050" t="str">
        <f>INDEX(tb_SVI[],MATCH(Table3[[#This Row],[city_name]],tb_SVI[city_name_uf],0),3)</f>
        <v>2923803</v>
      </c>
      <c r="D2050" t="s">
        <v>19690</v>
      </c>
      <c r="E2050" s="11">
        <f>INDEX(tb_SVI[],MATCH(Table3[[#This Row],[city_name]],tb_SVI[city_name_uf],0),5)</f>
        <v>29058</v>
      </c>
      <c r="F2050">
        <f>INDEX(tb_MHDI[],MATCH(Table3[[#This Row],[city_name]],tb_MHDI[mun_uf],0),5)</f>
        <v>0.57699999999999996</v>
      </c>
      <c r="G2050">
        <f>INDEX(tb_MHDI[],MATCH(Table3[[#This Row],[city_name]],tb_MHDI[mun_uf],0),6)</f>
        <v>0.56699999999999995</v>
      </c>
      <c r="H2050">
        <f>INDEX(tb_MHDI[],MATCH(Table3[[#This Row],[city_name]],tb_MHDI[mun_uf],0),7)</f>
        <v>0.71699999999999997</v>
      </c>
      <c r="I2050">
        <f>INDEX(tb_MHDI[],MATCH(Table3[[#This Row],[city_name]],tb_MHDI[mun_uf],0),8)</f>
        <v>0.47199999999999998</v>
      </c>
      <c r="J2050">
        <f>_xlfn.NUMBERVALUE(INDEX(tb_SVI[],MATCH(Table3[[#This Row],[city_name]],tb_SVI[city_name_uf],0),8),".")</f>
        <v>0.499</v>
      </c>
      <c r="K2050">
        <f>_xlfn.NUMBERVALUE(INDEX(tb_SVI[],MATCH(Table3[[#This Row],[city_name]],tb_SVI[city_name_uf],0),9),".")</f>
        <v>0.39400000000000002</v>
      </c>
      <c r="L2050">
        <f>_xlfn.NUMBERVALUE(INDEX(tb_SVI[],MATCH(Table3[[#This Row],[city_name]],tb_SVI[city_name_uf],0),10),".")</f>
        <v>0.59</v>
      </c>
      <c r="M2050">
        <f>_xlfn.NUMBERVALUE(INDEX(tb_SVI[],MATCH(Table3[[#This Row],[city_name]],tb_SVI[city_name_uf],0),11),".")</f>
        <v>0.51300000000000001</v>
      </c>
      <c r="N2050" s="14">
        <f>_xlfn.PERCENTRANK.INC(Table3[MHDI_tot],Table3[[#This Row],[MHDI_tot]],3)</f>
        <v>0.152</v>
      </c>
    </row>
    <row r="2051" spans="1:14" hidden="1" x14ac:dyDescent="0.2">
      <c r="A2051" t="str">
        <f>SVI!F2051</f>
        <v>Paratinga/BA</v>
      </c>
      <c r="B2051" t="str">
        <f>INDEX(tb_SVI[],MATCH(Table3[[#This Row],[ibge_cod]],tb_SVI[Município],0),1)</f>
        <v>BA</v>
      </c>
      <c r="C2051" t="str">
        <f>INDEX(tb_SVI[],MATCH(Table3[[#This Row],[city_name]],tb_SVI[city_name_uf],0),3)</f>
        <v>2923704</v>
      </c>
      <c r="D2051" t="s">
        <v>19691</v>
      </c>
      <c r="E2051" s="11">
        <f>INDEX(tb_SVI[],MATCH(Table3[[#This Row],[city_name]],tb_SVI[city_name_uf],0),5)</f>
        <v>32141</v>
      </c>
      <c r="F2051">
        <f>INDEX(tb_MHDI[],MATCH(Table3[[#This Row],[city_name]],tb_MHDI[mun_uf],0),5)</f>
        <v>0.59</v>
      </c>
      <c r="G2051">
        <f>INDEX(tb_MHDI[],MATCH(Table3[[#This Row],[city_name]],tb_MHDI[mun_uf],0),6)</f>
        <v>0.51900000000000002</v>
      </c>
      <c r="H2051">
        <f>INDEX(tb_MHDI[],MATCH(Table3[[#This Row],[city_name]],tb_MHDI[mun_uf],0),7)</f>
        <v>0.77400000000000002</v>
      </c>
      <c r="I2051">
        <f>INDEX(tb_MHDI[],MATCH(Table3[[#This Row],[city_name]],tb_MHDI[mun_uf],0),8)</f>
        <v>0.51</v>
      </c>
      <c r="J2051">
        <f>_xlfn.NUMBERVALUE(INDEX(tb_SVI[],MATCH(Table3[[#This Row],[city_name]],tb_SVI[city_name_uf],0),8),".")</f>
        <v>0.45800000000000002</v>
      </c>
      <c r="K2051">
        <f>_xlfn.NUMBERVALUE(INDEX(tb_SVI[],MATCH(Table3[[#This Row],[city_name]],tb_SVI[city_name_uf],0),9),".")</f>
        <v>0.24</v>
      </c>
      <c r="L2051">
        <f>_xlfn.NUMBERVALUE(INDEX(tb_SVI[],MATCH(Table3[[#This Row],[city_name]],tb_SVI[city_name_uf],0),10),".")</f>
        <v>0.47899999999999998</v>
      </c>
      <c r="M2051">
        <f>_xlfn.NUMBERVALUE(INDEX(tb_SVI[],MATCH(Table3[[#This Row],[city_name]],tb_SVI[city_name_uf],0),11),".")</f>
        <v>0.65400000000000003</v>
      </c>
      <c r="N2051" s="14">
        <f>_xlfn.PERCENTRANK.INC(Table3[MHDI_tot],Table3[[#This Row],[MHDI_tot]],3)</f>
        <v>0.20599999999999999</v>
      </c>
    </row>
    <row r="2052" spans="1:14" hidden="1" x14ac:dyDescent="0.2">
      <c r="A2052" t="str">
        <f>SVI!F2052</f>
        <v>Paramirim/BA</v>
      </c>
      <c r="B2052" t="str">
        <f>INDEX(tb_SVI[],MATCH(Table3[[#This Row],[ibge_cod]],tb_SVI[Município],0),1)</f>
        <v>BA</v>
      </c>
      <c r="C2052" t="str">
        <f>INDEX(tb_SVI[],MATCH(Table3[[#This Row],[city_name]],tb_SVI[city_name_uf],0),3)</f>
        <v>2923605</v>
      </c>
      <c r="D2052" t="s">
        <v>19692</v>
      </c>
      <c r="E2052" s="11">
        <f>INDEX(tb_SVI[],MATCH(Table3[[#This Row],[city_name]],tb_SVI[city_name_uf],0),5)</f>
        <v>21695</v>
      </c>
      <c r="F2052">
        <f>INDEX(tb_MHDI[],MATCH(Table3[[#This Row],[city_name]],tb_MHDI[mun_uf],0),5)</f>
        <v>0.61499999999999999</v>
      </c>
      <c r="G2052">
        <f>INDEX(tb_MHDI[],MATCH(Table3[[#This Row],[city_name]],tb_MHDI[mun_uf],0),6)</f>
        <v>0.60399999999999998</v>
      </c>
      <c r="H2052">
        <f>INDEX(tb_MHDI[],MATCH(Table3[[#This Row],[city_name]],tb_MHDI[mun_uf],0),7)</f>
        <v>0.77600000000000002</v>
      </c>
      <c r="I2052">
        <f>INDEX(tb_MHDI[],MATCH(Table3[[#This Row],[city_name]],tb_MHDI[mun_uf],0),8)</f>
        <v>0.496</v>
      </c>
      <c r="J2052">
        <f>_xlfn.NUMBERVALUE(INDEX(tb_SVI[],MATCH(Table3[[#This Row],[city_name]],tb_SVI[city_name_uf],0),8),".")</f>
        <v>0.34399999999999997</v>
      </c>
      <c r="K2052">
        <f>_xlfn.NUMBERVALUE(INDEX(tb_SVI[],MATCH(Table3[[#This Row],[city_name]],tb_SVI[city_name_uf],0),9),".")</f>
        <v>0.08</v>
      </c>
      <c r="L2052">
        <f>_xlfn.NUMBERVALUE(INDEX(tb_SVI[],MATCH(Table3[[#This Row],[city_name]],tb_SVI[city_name_uf],0),10),".")</f>
        <v>0.44500000000000001</v>
      </c>
      <c r="M2052">
        <f>_xlfn.NUMBERVALUE(INDEX(tb_SVI[],MATCH(Table3[[#This Row],[city_name]],tb_SVI[city_name_uf],0),11),".")</f>
        <v>0.50600000000000001</v>
      </c>
      <c r="N2052" s="14">
        <f>_xlfn.PERCENTRANK.INC(Table3[MHDI_tot],Table3[[#This Row],[MHDI_tot]],3)</f>
        <v>0.313</v>
      </c>
    </row>
    <row r="2053" spans="1:14" hidden="1" x14ac:dyDescent="0.2">
      <c r="A2053" t="str">
        <f>SVI!F2053</f>
        <v>Palmeiras/BA</v>
      </c>
      <c r="B2053" t="str">
        <f>INDEX(tb_SVI[],MATCH(Table3[[#This Row],[ibge_cod]],tb_SVI[Município],0),1)</f>
        <v>BA</v>
      </c>
      <c r="C2053" t="str">
        <f>INDEX(tb_SVI[],MATCH(Table3[[#This Row],[city_name]],tb_SVI[city_name_uf],0),3)</f>
        <v>2923506</v>
      </c>
      <c r="D2053" t="s">
        <v>19693</v>
      </c>
      <c r="E2053" s="11">
        <f>INDEX(tb_SVI[],MATCH(Table3[[#This Row],[city_name]],tb_SVI[city_name_uf],0),5)</f>
        <v>9071</v>
      </c>
      <c r="F2053">
        <f>INDEX(tb_MHDI[],MATCH(Table3[[#This Row],[city_name]],tb_MHDI[mun_uf],0),5)</f>
        <v>0.64300000000000002</v>
      </c>
      <c r="G2053">
        <f>INDEX(tb_MHDI[],MATCH(Table3[[#This Row],[city_name]],tb_MHDI[mun_uf],0),6)</f>
        <v>0.60799999999999998</v>
      </c>
      <c r="H2053">
        <f>INDEX(tb_MHDI[],MATCH(Table3[[#This Row],[city_name]],tb_MHDI[mun_uf],0),7)</f>
        <v>0.78200000000000003</v>
      </c>
      <c r="I2053">
        <f>INDEX(tb_MHDI[],MATCH(Table3[[#This Row],[city_name]],tb_MHDI[mun_uf],0),8)</f>
        <v>0.56000000000000005</v>
      </c>
      <c r="J2053">
        <f>_xlfn.NUMBERVALUE(INDEX(tb_SVI[],MATCH(Table3[[#This Row],[city_name]],tb_SVI[city_name_uf],0),8),".")</f>
        <v>0.42099999999999999</v>
      </c>
      <c r="K2053">
        <f>_xlfn.NUMBERVALUE(INDEX(tb_SVI[],MATCH(Table3[[#This Row],[city_name]],tb_SVI[city_name_uf],0),9),".")</f>
        <v>0.218</v>
      </c>
      <c r="L2053">
        <f>_xlfn.NUMBERVALUE(INDEX(tb_SVI[],MATCH(Table3[[#This Row],[city_name]],tb_SVI[city_name_uf],0),10),".")</f>
        <v>0.52400000000000002</v>
      </c>
      <c r="M2053">
        <f>_xlfn.NUMBERVALUE(INDEX(tb_SVI[],MATCH(Table3[[#This Row],[city_name]],tb_SVI[city_name_uf],0),11),".")</f>
        <v>0.52100000000000002</v>
      </c>
      <c r="N2053" s="14">
        <f>_xlfn.PERCENTRANK.INC(Table3[MHDI_tot],Table3[[#This Row],[MHDI_tot]],3)</f>
        <v>0.41499999999999998</v>
      </c>
    </row>
    <row r="2054" spans="1:14" hidden="1" x14ac:dyDescent="0.2">
      <c r="A2054" t="str">
        <f>SVI!F2054</f>
        <v>Palmas de Monte Alto/BA</v>
      </c>
      <c r="B2054" t="str">
        <f>INDEX(tb_SVI[],MATCH(Table3[[#This Row],[ibge_cod]],tb_SVI[Município],0),1)</f>
        <v>BA</v>
      </c>
      <c r="C2054" t="str">
        <f>INDEX(tb_SVI[],MATCH(Table3[[#This Row],[city_name]],tb_SVI[city_name_uf],0),3)</f>
        <v>2923407</v>
      </c>
      <c r="D2054" t="s">
        <v>19694</v>
      </c>
      <c r="E2054" s="11">
        <f>INDEX(tb_SVI[],MATCH(Table3[[#This Row],[city_name]],tb_SVI[city_name_uf],0),5)</f>
        <v>21796</v>
      </c>
      <c r="F2054">
        <f>INDEX(tb_MHDI[],MATCH(Table3[[#This Row],[city_name]],tb_MHDI[mun_uf],0),5)</f>
        <v>0.58599999999999997</v>
      </c>
      <c r="G2054">
        <f>INDEX(tb_MHDI[],MATCH(Table3[[#This Row],[city_name]],tb_MHDI[mun_uf],0),6)</f>
        <v>0.56100000000000005</v>
      </c>
      <c r="H2054">
        <f>INDEX(tb_MHDI[],MATCH(Table3[[#This Row],[city_name]],tb_MHDI[mun_uf],0),7)</f>
        <v>0.77700000000000002</v>
      </c>
      <c r="I2054">
        <f>INDEX(tb_MHDI[],MATCH(Table3[[#This Row],[city_name]],tb_MHDI[mun_uf],0),8)</f>
        <v>0.46200000000000002</v>
      </c>
      <c r="J2054">
        <f>_xlfn.NUMBERVALUE(INDEX(tb_SVI[],MATCH(Table3[[#This Row],[city_name]],tb_SVI[city_name_uf],0),8),".")</f>
        <v>0.45900000000000002</v>
      </c>
      <c r="K2054">
        <f>_xlfn.NUMBERVALUE(INDEX(tb_SVI[],MATCH(Table3[[#This Row],[city_name]],tb_SVI[city_name_uf],0),9),".")</f>
        <v>0.41399999999999998</v>
      </c>
      <c r="L2054">
        <f>_xlfn.NUMBERVALUE(INDEX(tb_SVI[],MATCH(Table3[[#This Row],[city_name]],tb_SVI[city_name_uf],0),10),".")</f>
        <v>0.47599999999999998</v>
      </c>
      <c r="M2054">
        <f>_xlfn.NUMBERVALUE(INDEX(tb_SVI[],MATCH(Table3[[#This Row],[city_name]],tb_SVI[city_name_uf],0),11),".")</f>
        <v>0.48799999999999999</v>
      </c>
      <c r="N2054" s="14">
        <f>_xlfn.PERCENTRANK.INC(Table3[MHDI_tot],Table3[[#This Row],[MHDI_tot]],3)</f>
        <v>0.188</v>
      </c>
    </row>
    <row r="2055" spans="1:14" hidden="1" x14ac:dyDescent="0.2">
      <c r="A2055" t="str">
        <f>SVI!F2055</f>
        <v>Ourolândia/BA</v>
      </c>
      <c r="B2055" t="str">
        <f>INDEX(tb_SVI[],MATCH(Table3[[#This Row],[ibge_cod]],tb_SVI[Município],0),1)</f>
        <v>BA</v>
      </c>
      <c r="C2055" t="str">
        <f>INDEX(tb_SVI[],MATCH(Table3[[#This Row],[city_name]],tb_SVI[city_name_uf],0),3)</f>
        <v>2923357</v>
      </c>
      <c r="D2055" t="s">
        <v>19695</v>
      </c>
      <c r="E2055" s="11">
        <f>INDEX(tb_SVI[],MATCH(Table3[[#This Row],[city_name]],tb_SVI[city_name_uf],0),5)</f>
        <v>17511</v>
      </c>
      <c r="F2055">
        <f>INDEX(tb_MHDI[],MATCH(Table3[[#This Row],[city_name]],tb_MHDI[mun_uf],0),5)</f>
        <v>0.56000000000000005</v>
      </c>
      <c r="G2055">
        <f>INDEX(tb_MHDI[],MATCH(Table3[[#This Row],[city_name]],tb_MHDI[mun_uf],0),6)</f>
        <v>0.54700000000000004</v>
      </c>
      <c r="H2055">
        <f>INDEX(tb_MHDI[],MATCH(Table3[[#This Row],[city_name]],tb_MHDI[mun_uf],0),7)</f>
        <v>0.70099999999999996</v>
      </c>
      <c r="I2055">
        <f>INDEX(tb_MHDI[],MATCH(Table3[[#This Row],[city_name]],tb_MHDI[mun_uf],0),8)</f>
        <v>0.45900000000000002</v>
      </c>
      <c r="J2055">
        <f>_xlfn.NUMBERVALUE(INDEX(tb_SVI[],MATCH(Table3[[#This Row],[city_name]],tb_SVI[city_name_uf],0),8),".")</f>
        <v>0.46400000000000002</v>
      </c>
      <c r="K2055">
        <f>_xlfn.NUMBERVALUE(INDEX(tb_SVI[],MATCH(Table3[[#This Row],[city_name]],tb_SVI[city_name_uf],0),9),".")</f>
        <v>0.27600000000000002</v>
      </c>
      <c r="L2055">
        <f>_xlfn.NUMBERVALUE(INDEX(tb_SVI[],MATCH(Table3[[#This Row],[city_name]],tb_SVI[city_name_uf],0),10),".")</f>
        <v>0.59599999999999997</v>
      </c>
      <c r="M2055">
        <f>_xlfn.NUMBERVALUE(INDEX(tb_SVI[],MATCH(Table3[[#This Row],[city_name]],tb_SVI[city_name_uf],0),11),".")</f>
        <v>0.52100000000000002</v>
      </c>
      <c r="N2055" s="14">
        <f>_xlfn.PERCENTRANK.INC(Table3[MHDI_tot],Table3[[#This Row],[MHDI_tot]],3)</f>
        <v>8.8999999999999996E-2</v>
      </c>
    </row>
    <row r="2056" spans="1:14" hidden="1" x14ac:dyDescent="0.2">
      <c r="A2056" t="str">
        <f>SVI!F2056</f>
        <v>Ouriçangas/BA</v>
      </c>
      <c r="B2056" t="str">
        <f>INDEX(tb_SVI[],MATCH(Table3[[#This Row],[ibge_cod]],tb_SVI[Município],0),1)</f>
        <v>BA</v>
      </c>
      <c r="C2056" t="str">
        <f>INDEX(tb_SVI[],MATCH(Table3[[#This Row],[city_name]],tb_SVI[city_name_uf],0),3)</f>
        <v>2923308</v>
      </c>
      <c r="D2056" t="s">
        <v>19696</v>
      </c>
      <c r="E2056" s="11">
        <f>INDEX(tb_SVI[],MATCH(Table3[[#This Row],[city_name]],tb_SVI[city_name_uf],0),5)</f>
        <v>8570</v>
      </c>
      <c r="F2056">
        <f>INDEX(tb_MHDI[],MATCH(Table3[[#This Row],[city_name]],tb_MHDI[mun_uf],0),5)</f>
        <v>0.60699999999999998</v>
      </c>
      <c r="G2056">
        <f>INDEX(tb_MHDI[],MATCH(Table3[[#This Row],[city_name]],tb_MHDI[mun_uf],0),6)</f>
        <v>0.57199999999999995</v>
      </c>
      <c r="H2056">
        <f>INDEX(tb_MHDI[],MATCH(Table3[[#This Row],[city_name]],tb_MHDI[mun_uf],0),7)</f>
        <v>0.77900000000000003</v>
      </c>
      <c r="I2056">
        <f>INDEX(tb_MHDI[],MATCH(Table3[[#This Row],[city_name]],tb_MHDI[mun_uf],0),8)</f>
        <v>0.503</v>
      </c>
      <c r="J2056">
        <f>_xlfn.NUMBERVALUE(INDEX(tb_SVI[],MATCH(Table3[[#This Row],[city_name]],tb_SVI[city_name_uf],0),8),".")</f>
        <v>0.443</v>
      </c>
      <c r="K2056">
        <f>_xlfn.NUMBERVALUE(INDEX(tb_SVI[],MATCH(Table3[[#This Row],[city_name]],tb_SVI[city_name_uf],0),9),".")</f>
        <v>0.36799999999999999</v>
      </c>
      <c r="L2056">
        <f>_xlfn.NUMBERVALUE(INDEX(tb_SVI[],MATCH(Table3[[#This Row],[city_name]],tb_SVI[city_name_uf],0),10),".")</f>
        <v>0.46800000000000003</v>
      </c>
      <c r="M2056">
        <f>_xlfn.NUMBERVALUE(INDEX(tb_SVI[],MATCH(Table3[[#This Row],[city_name]],tb_SVI[city_name_uf],0),11),".")</f>
        <v>0.49299999999999999</v>
      </c>
      <c r="N2056" s="14">
        <f>_xlfn.PERCENTRANK.INC(Table3[MHDI_tot],Table3[[#This Row],[MHDI_tot]],3)</f>
        <v>0.28100000000000003</v>
      </c>
    </row>
    <row r="2057" spans="1:14" hidden="1" x14ac:dyDescent="0.2">
      <c r="A2057" t="str">
        <f>SVI!F2057</f>
        <v>Oliveira dos Brejinhos/BA</v>
      </c>
      <c r="B2057" t="str">
        <f>INDEX(tb_SVI[],MATCH(Table3[[#This Row],[ibge_cod]],tb_SVI[Município],0),1)</f>
        <v>BA</v>
      </c>
      <c r="C2057" t="str">
        <f>INDEX(tb_SVI[],MATCH(Table3[[#This Row],[city_name]],tb_SVI[city_name_uf],0),3)</f>
        <v>2923209</v>
      </c>
      <c r="D2057" t="s">
        <v>19697</v>
      </c>
      <c r="E2057" s="11">
        <f>INDEX(tb_SVI[],MATCH(Table3[[#This Row],[city_name]],tb_SVI[city_name_uf],0),5)</f>
        <v>21810</v>
      </c>
      <c r="F2057">
        <f>INDEX(tb_MHDI[],MATCH(Table3[[#This Row],[city_name]],tb_MHDI[mun_uf],0),5)</f>
        <v>0.55400000000000005</v>
      </c>
      <c r="G2057">
        <f>INDEX(tb_MHDI[],MATCH(Table3[[#This Row],[city_name]],tb_MHDI[mun_uf],0),6)</f>
        <v>0.53300000000000003</v>
      </c>
      <c r="H2057">
        <f>INDEX(tb_MHDI[],MATCH(Table3[[#This Row],[city_name]],tb_MHDI[mun_uf],0),7)</f>
        <v>0.747</v>
      </c>
      <c r="I2057">
        <f>INDEX(tb_MHDI[],MATCH(Table3[[#This Row],[city_name]],tb_MHDI[mun_uf],0),8)</f>
        <v>0.42699999999999999</v>
      </c>
      <c r="J2057">
        <f>_xlfn.NUMBERVALUE(INDEX(tb_SVI[],MATCH(Table3[[#This Row],[city_name]],tb_SVI[city_name_uf],0),8),".")</f>
        <v>0.52300000000000002</v>
      </c>
      <c r="K2057">
        <f>_xlfn.NUMBERVALUE(INDEX(tb_SVI[],MATCH(Table3[[#This Row],[city_name]],tb_SVI[city_name_uf],0),9),".")</f>
        <v>0.26800000000000002</v>
      </c>
      <c r="L2057">
        <f>_xlfn.NUMBERVALUE(INDEX(tb_SVI[],MATCH(Table3[[#This Row],[city_name]],tb_SVI[city_name_uf],0),10),".")</f>
        <v>0.55900000000000005</v>
      </c>
      <c r="M2057">
        <f>_xlfn.NUMBERVALUE(INDEX(tb_SVI[],MATCH(Table3[[#This Row],[city_name]],tb_SVI[city_name_uf],0),11),".")</f>
        <v>0.74199999999999999</v>
      </c>
      <c r="N2057" s="14">
        <f>_xlfn.PERCENTRANK.INC(Table3[MHDI_tot],Table3[[#This Row],[MHDI_tot]],3)</f>
        <v>7.2999999999999995E-2</v>
      </c>
    </row>
    <row r="2058" spans="1:14" hidden="1" x14ac:dyDescent="0.2">
      <c r="A2058" t="str">
        <f>SVI!F2058</f>
        <v>Olindina/BA</v>
      </c>
      <c r="B2058" t="str">
        <f>INDEX(tb_SVI[],MATCH(Table3[[#This Row],[ibge_cod]],tb_SVI[Município],0),1)</f>
        <v>BA</v>
      </c>
      <c r="C2058" t="str">
        <f>INDEX(tb_SVI[],MATCH(Table3[[#This Row],[city_name]],tb_SVI[city_name_uf],0),3)</f>
        <v>2923100</v>
      </c>
      <c r="D2058" t="s">
        <v>19698</v>
      </c>
      <c r="E2058" s="11">
        <f>INDEX(tb_SVI[],MATCH(Table3[[#This Row],[city_name]],tb_SVI[city_name_uf],0),5)</f>
        <v>28304</v>
      </c>
      <c r="F2058">
        <f>INDEX(tb_MHDI[],MATCH(Table3[[#This Row],[city_name]],tb_MHDI[mun_uf],0),5)</f>
        <v>0.55900000000000005</v>
      </c>
      <c r="G2058">
        <f>INDEX(tb_MHDI[],MATCH(Table3[[#This Row],[city_name]],tb_MHDI[mun_uf],0),6)</f>
        <v>0.53400000000000003</v>
      </c>
      <c r="H2058">
        <f>INDEX(tb_MHDI[],MATCH(Table3[[#This Row],[city_name]],tb_MHDI[mun_uf],0),7)</f>
        <v>0.81</v>
      </c>
      <c r="I2058">
        <f>INDEX(tb_MHDI[],MATCH(Table3[[#This Row],[city_name]],tb_MHDI[mun_uf],0),8)</f>
        <v>0.40300000000000002</v>
      </c>
      <c r="J2058">
        <f>_xlfn.NUMBERVALUE(INDEX(tb_SVI[],MATCH(Table3[[#This Row],[city_name]],tb_SVI[city_name_uf],0),8),".")</f>
        <v>0.48299999999999998</v>
      </c>
      <c r="K2058">
        <f>_xlfn.NUMBERVALUE(INDEX(tb_SVI[],MATCH(Table3[[#This Row],[city_name]],tb_SVI[city_name_uf],0),9),".")</f>
        <v>0.17399999999999999</v>
      </c>
      <c r="L2058">
        <f>_xlfn.NUMBERVALUE(INDEX(tb_SVI[],MATCH(Table3[[#This Row],[city_name]],tb_SVI[city_name_uf],0),10),".")</f>
        <v>0.68200000000000005</v>
      </c>
      <c r="M2058">
        <f>_xlfn.NUMBERVALUE(INDEX(tb_SVI[],MATCH(Table3[[#This Row],[city_name]],tb_SVI[city_name_uf],0),11),".")</f>
        <v>0.59299999999999997</v>
      </c>
      <c r="N2058" s="14">
        <f>_xlfn.PERCENTRANK.INC(Table3[MHDI_tot],Table3[[#This Row],[MHDI_tot]],3)</f>
        <v>8.6999999999999994E-2</v>
      </c>
    </row>
    <row r="2059" spans="1:14" hidden="1" x14ac:dyDescent="0.2">
      <c r="A2059" t="str">
        <f>SVI!F2059</f>
        <v>Novo Triunfo/BA</v>
      </c>
      <c r="B2059" t="str">
        <f>INDEX(tb_SVI[],MATCH(Table3[[#This Row],[ibge_cod]],tb_SVI[Município],0),1)</f>
        <v>BA</v>
      </c>
      <c r="C2059" t="str">
        <f>INDEX(tb_SVI[],MATCH(Table3[[#This Row],[city_name]],tb_SVI[city_name_uf],0),3)</f>
        <v>2923050</v>
      </c>
      <c r="D2059" t="s">
        <v>19699</v>
      </c>
      <c r="E2059" s="11">
        <f>INDEX(tb_SVI[],MATCH(Table3[[#This Row],[city_name]],tb_SVI[city_name_uf],0),5)</f>
        <v>15443</v>
      </c>
      <c r="F2059">
        <f>INDEX(tb_MHDI[],MATCH(Table3[[#This Row],[city_name]],tb_MHDI[mun_uf],0),5)</f>
        <v>0.55400000000000005</v>
      </c>
      <c r="G2059">
        <f>INDEX(tb_MHDI[],MATCH(Table3[[#This Row],[city_name]],tb_MHDI[mun_uf],0),6)</f>
        <v>0.51300000000000001</v>
      </c>
      <c r="H2059">
        <f>INDEX(tb_MHDI[],MATCH(Table3[[#This Row],[city_name]],tb_MHDI[mun_uf],0),7)</f>
        <v>0.76900000000000002</v>
      </c>
      <c r="I2059">
        <f>INDEX(tb_MHDI[],MATCH(Table3[[#This Row],[city_name]],tb_MHDI[mun_uf],0),8)</f>
        <v>0.43</v>
      </c>
      <c r="J2059">
        <f>_xlfn.NUMBERVALUE(INDEX(tb_SVI[],MATCH(Table3[[#This Row],[city_name]],tb_SVI[city_name_uf],0),8),".")</f>
        <v>0.52800000000000002</v>
      </c>
      <c r="K2059">
        <f>_xlfn.NUMBERVALUE(INDEX(tb_SVI[],MATCH(Table3[[#This Row],[city_name]],tb_SVI[city_name_uf],0),9),".")</f>
        <v>0.314</v>
      </c>
      <c r="L2059">
        <f>_xlfn.NUMBERVALUE(INDEX(tb_SVI[],MATCH(Table3[[#This Row],[city_name]],tb_SVI[city_name_uf],0),10),".")</f>
        <v>0.58699999999999997</v>
      </c>
      <c r="M2059">
        <f>_xlfn.NUMBERVALUE(INDEX(tb_SVI[],MATCH(Table3[[#This Row],[city_name]],tb_SVI[city_name_uf],0),11),".")</f>
        <v>0.68400000000000005</v>
      </c>
      <c r="N2059" s="14">
        <f>_xlfn.PERCENTRANK.INC(Table3[MHDI_tot],Table3[[#This Row],[MHDI_tot]],3)</f>
        <v>7.2999999999999995E-2</v>
      </c>
    </row>
    <row r="2060" spans="1:14" hidden="1" x14ac:dyDescent="0.2">
      <c r="A2060" t="str">
        <f>SVI!F2060</f>
        <v>Novo Horizonte/BA</v>
      </c>
      <c r="B2060" t="str">
        <f>INDEX(tb_SVI[],MATCH(Table3[[#This Row],[ibge_cod]],tb_SVI[Município],0),1)</f>
        <v>BA</v>
      </c>
      <c r="C2060" t="str">
        <f>INDEX(tb_SVI[],MATCH(Table3[[#This Row],[city_name]],tb_SVI[city_name_uf],0),3)</f>
        <v>2923035</v>
      </c>
      <c r="D2060" t="s">
        <v>19700</v>
      </c>
      <c r="E2060" s="11">
        <f>INDEX(tb_SVI[],MATCH(Table3[[#This Row],[city_name]],tb_SVI[city_name_uf],0),5)</f>
        <v>12522</v>
      </c>
      <c r="F2060">
        <f>INDEX(tb_MHDI[],MATCH(Table3[[#This Row],[city_name]],tb_MHDI[mun_uf],0),5)</f>
        <v>0.59699999999999998</v>
      </c>
      <c r="G2060">
        <f>INDEX(tb_MHDI[],MATCH(Table3[[#This Row],[city_name]],tb_MHDI[mun_uf],0),6)</f>
        <v>0.55800000000000005</v>
      </c>
      <c r="H2060">
        <f>INDEX(tb_MHDI[],MATCH(Table3[[#This Row],[city_name]],tb_MHDI[mun_uf],0),7)</f>
        <v>0.75700000000000001</v>
      </c>
      <c r="I2060">
        <f>INDEX(tb_MHDI[],MATCH(Table3[[#This Row],[city_name]],tb_MHDI[mun_uf],0),8)</f>
        <v>0.503</v>
      </c>
      <c r="J2060">
        <f>_xlfn.NUMBERVALUE(INDEX(tb_SVI[],MATCH(Table3[[#This Row],[city_name]],tb_SVI[city_name_uf],0),8),".")</f>
        <v>0.39700000000000002</v>
      </c>
      <c r="K2060">
        <f>_xlfn.NUMBERVALUE(INDEX(tb_SVI[],MATCH(Table3[[#This Row],[city_name]],tb_SVI[city_name_uf],0),9),".")</f>
        <v>0.184</v>
      </c>
      <c r="L2060">
        <f>_xlfn.NUMBERVALUE(INDEX(tb_SVI[],MATCH(Table3[[#This Row],[city_name]],tb_SVI[city_name_uf],0),10),".")</f>
        <v>0.439</v>
      </c>
      <c r="M2060">
        <f>_xlfn.NUMBERVALUE(INDEX(tb_SVI[],MATCH(Table3[[#This Row],[city_name]],tb_SVI[city_name_uf],0),11),".")</f>
        <v>0.56799999999999995</v>
      </c>
      <c r="N2060" s="14">
        <f>_xlfn.PERCENTRANK.INC(Table3[MHDI_tot],Table3[[#This Row],[MHDI_tot]],3)</f>
        <v>0.23799999999999999</v>
      </c>
    </row>
    <row r="2061" spans="1:14" hidden="1" x14ac:dyDescent="0.2">
      <c r="A2061" t="str">
        <f>SVI!F2061</f>
        <v>Nova Viçosa/BA</v>
      </c>
      <c r="B2061" t="str">
        <f>INDEX(tb_SVI[],MATCH(Table3[[#This Row],[ibge_cod]],tb_SVI[Município],0),1)</f>
        <v>BA</v>
      </c>
      <c r="C2061" t="str">
        <f>INDEX(tb_SVI[],MATCH(Table3[[#This Row],[city_name]],tb_SVI[city_name_uf],0),3)</f>
        <v>2923001</v>
      </c>
      <c r="D2061" t="s">
        <v>19701</v>
      </c>
      <c r="E2061" s="11">
        <f>INDEX(tb_SVI[],MATCH(Table3[[#This Row],[city_name]],tb_SVI[city_name_uf],0),5)</f>
        <v>43783</v>
      </c>
      <c r="F2061">
        <f>INDEX(tb_MHDI[],MATCH(Table3[[#This Row],[city_name]],tb_MHDI[mun_uf],0),5)</f>
        <v>0.65400000000000003</v>
      </c>
      <c r="G2061">
        <f>INDEX(tb_MHDI[],MATCH(Table3[[#This Row],[city_name]],tb_MHDI[mun_uf],0),6)</f>
        <v>0.65700000000000003</v>
      </c>
      <c r="H2061">
        <f>INDEX(tb_MHDI[],MATCH(Table3[[#This Row],[city_name]],tb_MHDI[mun_uf],0),7)</f>
        <v>0.78</v>
      </c>
      <c r="I2061">
        <f>INDEX(tb_MHDI[],MATCH(Table3[[#This Row],[city_name]],tb_MHDI[mun_uf],0),8)</f>
        <v>0.54600000000000004</v>
      </c>
      <c r="J2061">
        <f>_xlfn.NUMBERVALUE(INDEX(tb_SVI[],MATCH(Table3[[#This Row],[city_name]],tb_SVI[city_name_uf],0),8),".")</f>
        <v>0.496</v>
      </c>
      <c r="K2061">
        <f>_xlfn.NUMBERVALUE(INDEX(tb_SVI[],MATCH(Table3[[#This Row],[city_name]],tb_SVI[city_name_uf],0),9),".")</f>
        <v>0.44600000000000001</v>
      </c>
      <c r="L2061">
        <f>_xlfn.NUMBERVALUE(INDEX(tb_SVI[],MATCH(Table3[[#This Row],[city_name]],tb_SVI[city_name_uf],0),10),".")</f>
        <v>0.56599999999999995</v>
      </c>
      <c r="M2061">
        <f>_xlfn.NUMBERVALUE(INDEX(tb_SVI[],MATCH(Table3[[#This Row],[city_name]],tb_SVI[city_name_uf],0),11),".")</f>
        <v>0.47599999999999998</v>
      </c>
      <c r="N2061" s="14">
        <f>_xlfn.PERCENTRANK.INC(Table3[MHDI_tot],Table3[[#This Row],[MHDI_tot]],3)</f>
        <v>0.45100000000000001</v>
      </c>
    </row>
    <row r="2062" spans="1:14" hidden="1" x14ac:dyDescent="0.2">
      <c r="A2062" t="str">
        <f>SVI!F2062</f>
        <v>Alcobaça/BA</v>
      </c>
      <c r="B2062" t="str">
        <f>INDEX(tb_SVI[],MATCH(Table3[[#This Row],[ibge_cod]],tb_SVI[Município],0),1)</f>
        <v>BA</v>
      </c>
      <c r="C2062" t="str">
        <f>INDEX(tb_SVI[],MATCH(Table3[[#This Row],[city_name]],tb_SVI[city_name_uf],0),3)</f>
        <v>2900801</v>
      </c>
      <c r="D2062" t="s">
        <v>19702</v>
      </c>
      <c r="E2062" s="11">
        <f>INDEX(tb_SVI[],MATCH(Table3[[#This Row],[city_name]],tb_SVI[city_name_uf],0),5)</f>
        <v>22490</v>
      </c>
      <c r="F2062">
        <f>INDEX(tb_MHDI[],MATCH(Table3[[#This Row],[city_name]],tb_MHDI[mun_uf],0),5)</f>
        <v>0.60799999999999998</v>
      </c>
      <c r="G2062">
        <f>INDEX(tb_MHDI[],MATCH(Table3[[#This Row],[city_name]],tb_MHDI[mun_uf],0),6)</f>
        <v>0.61099999999999999</v>
      </c>
      <c r="H2062">
        <f>INDEX(tb_MHDI[],MATCH(Table3[[#This Row],[city_name]],tb_MHDI[mun_uf],0),7)</f>
        <v>0.77100000000000002</v>
      </c>
      <c r="I2062">
        <f>INDEX(tb_MHDI[],MATCH(Table3[[#This Row],[city_name]],tb_MHDI[mun_uf],0),8)</f>
        <v>0.47599999999999998</v>
      </c>
      <c r="J2062">
        <f>_xlfn.NUMBERVALUE(INDEX(tb_SVI[],MATCH(Table3[[#This Row],[city_name]],tb_SVI[city_name_uf],0),8),".")</f>
        <v>0.48</v>
      </c>
      <c r="K2062">
        <f>_xlfn.NUMBERVALUE(INDEX(tb_SVI[],MATCH(Table3[[#This Row],[city_name]],tb_SVI[city_name_uf],0),9),".")</f>
        <v>0.375</v>
      </c>
      <c r="L2062">
        <f>_xlfn.NUMBERVALUE(INDEX(tb_SVI[],MATCH(Table3[[#This Row],[city_name]],tb_SVI[city_name_uf],0),10),".")</f>
        <v>0.57599999999999996</v>
      </c>
      <c r="M2062">
        <f>_xlfn.NUMBERVALUE(INDEX(tb_SVI[],MATCH(Table3[[#This Row],[city_name]],tb_SVI[city_name_uf],0),11),".")</f>
        <v>0.48899999999999999</v>
      </c>
      <c r="N2062" s="14">
        <f>_xlfn.PERCENTRANK.INC(Table3[MHDI_tot],Table3[[#This Row],[MHDI_tot]],3)</f>
        <v>0.28399999999999997</v>
      </c>
    </row>
    <row r="2063" spans="1:14" hidden="1" x14ac:dyDescent="0.2">
      <c r="A2063" t="str">
        <f>SVI!F2063</f>
        <v>Alagoinhas/BA</v>
      </c>
      <c r="B2063" t="str">
        <f>INDEX(tb_SVI[],MATCH(Table3[[#This Row],[ibge_cod]],tb_SVI[Município],0),1)</f>
        <v>BA</v>
      </c>
      <c r="C2063" t="str">
        <f>INDEX(tb_SVI[],MATCH(Table3[[#This Row],[city_name]],tb_SVI[city_name_uf],0),3)</f>
        <v>2900702</v>
      </c>
      <c r="D2063" t="s">
        <v>19703</v>
      </c>
      <c r="E2063" s="11">
        <f>INDEX(tb_SVI[],MATCH(Table3[[#This Row],[city_name]],tb_SVI[city_name_uf],0),5)</f>
        <v>152327</v>
      </c>
      <c r="F2063">
        <f>INDEX(tb_MHDI[],MATCH(Table3[[#This Row],[city_name]],tb_MHDI[mun_uf],0),5)</f>
        <v>0.68300000000000005</v>
      </c>
      <c r="G2063">
        <f>INDEX(tb_MHDI[],MATCH(Table3[[#This Row],[city_name]],tb_MHDI[mun_uf],0),6)</f>
        <v>0.68100000000000005</v>
      </c>
      <c r="H2063">
        <f>INDEX(tb_MHDI[],MATCH(Table3[[#This Row],[city_name]],tb_MHDI[mun_uf],0),7)</f>
        <v>0.79</v>
      </c>
      <c r="I2063">
        <f>INDEX(tb_MHDI[],MATCH(Table3[[#This Row],[city_name]],tb_MHDI[mun_uf],0),8)</f>
        <v>0.59199999999999997</v>
      </c>
      <c r="J2063">
        <f>_xlfn.NUMBERVALUE(INDEX(tb_SVI[],MATCH(Table3[[#This Row],[city_name]],tb_SVI[city_name_uf],0),8),".")</f>
        <v>0.32800000000000001</v>
      </c>
      <c r="K2063">
        <f>_xlfn.NUMBERVALUE(INDEX(tb_SVI[],MATCH(Table3[[#This Row],[city_name]],tb_SVI[city_name_uf],0),9),".")</f>
        <v>0.16800000000000001</v>
      </c>
      <c r="L2063">
        <f>_xlfn.NUMBERVALUE(INDEX(tb_SVI[],MATCH(Table3[[#This Row],[city_name]],tb_SVI[city_name_uf],0),10),".")</f>
        <v>0.39</v>
      </c>
      <c r="M2063">
        <f>_xlfn.NUMBERVALUE(INDEX(tb_SVI[],MATCH(Table3[[#This Row],[city_name]],tb_SVI[city_name_uf],0),11),".")</f>
        <v>0.42499999999999999</v>
      </c>
      <c r="N2063" s="14">
        <f>_xlfn.PERCENTRANK.INC(Table3[MHDI_tot],Table3[[#This Row],[MHDI_tot]],3)</f>
        <v>0.57099999999999995</v>
      </c>
    </row>
    <row r="2064" spans="1:14" hidden="1" x14ac:dyDescent="0.2">
      <c r="A2064" t="str">
        <f>SVI!F2064</f>
        <v>Aiquara/BA</v>
      </c>
      <c r="B2064" t="str">
        <f>INDEX(tb_SVI[],MATCH(Table3[[#This Row],[ibge_cod]],tb_SVI[Município],0),1)</f>
        <v>BA</v>
      </c>
      <c r="C2064" t="str">
        <f>INDEX(tb_SVI[],MATCH(Table3[[#This Row],[city_name]],tb_SVI[city_name_uf],0),3)</f>
        <v>2900603</v>
      </c>
      <c r="D2064" t="s">
        <v>19704</v>
      </c>
      <c r="E2064" s="11">
        <f>INDEX(tb_SVI[],MATCH(Table3[[#This Row],[city_name]],tb_SVI[city_name_uf],0),5)</f>
        <v>4416</v>
      </c>
      <c r="F2064">
        <f>INDEX(tb_MHDI[],MATCH(Table3[[#This Row],[city_name]],tb_MHDI[mun_uf],0),5)</f>
        <v>0.58299999999999996</v>
      </c>
      <c r="G2064">
        <f>INDEX(tb_MHDI[],MATCH(Table3[[#This Row],[city_name]],tb_MHDI[mun_uf],0),6)</f>
        <v>0.57299999999999995</v>
      </c>
      <c r="H2064">
        <f>INDEX(tb_MHDI[],MATCH(Table3[[#This Row],[city_name]],tb_MHDI[mun_uf],0),7)</f>
        <v>0.73299999999999998</v>
      </c>
      <c r="I2064">
        <f>INDEX(tb_MHDI[],MATCH(Table3[[#This Row],[city_name]],tb_MHDI[mun_uf],0),8)</f>
        <v>0.47099999999999997</v>
      </c>
      <c r="J2064">
        <f>_xlfn.NUMBERVALUE(INDEX(tb_SVI[],MATCH(Table3[[#This Row],[city_name]],tb_SVI[city_name_uf],0),8),".")</f>
        <v>0.42899999999999999</v>
      </c>
      <c r="K2064">
        <f>_xlfn.NUMBERVALUE(INDEX(tb_SVI[],MATCH(Table3[[#This Row],[city_name]],tb_SVI[city_name_uf],0),9),".")</f>
        <v>0.20399999999999999</v>
      </c>
      <c r="L2064">
        <f>_xlfn.NUMBERVALUE(INDEX(tb_SVI[],MATCH(Table3[[#This Row],[city_name]],tb_SVI[city_name_uf],0),10),".")</f>
        <v>0.47299999999999998</v>
      </c>
      <c r="M2064">
        <f>_xlfn.NUMBERVALUE(INDEX(tb_SVI[],MATCH(Table3[[#This Row],[city_name]],tb_SVI[city_name_uf],0),11),".")</f>
        <v>0.61</v>
      </c>
      <c r="N2064" s="14">
        <f>_xlfn.PERCENTRANK.INC(Table3[MHDI_tot],Table3[[#This Row],[MHDI_tot]],3)</f>
        <v>0.17499999999999999</v>
      </c>
    </row>
    <row r="2065" spans="1:14" hidden="1" x14ac:dyDescent="0.2">
      <c r="A2065" t="str">
        <f>SVI!F2065</f>
        <v>Adustina/BA</v>
      </c>
      <c r="B2065" t="str">
        <f>INDEX(tb_SVI[],MATCH(Table3[[#This Row],[ibge_cod]],tb_SVI[Município],0),1)</f>
        <v>BA</v>
      </c>
      <c r="C2065" t="str">
        <f>INDEX(tb_SVI[],MATCH(Table3[[#This Row],[city_name]],tb_SVI[city_name_uf],0),3)</f>
        <v>2900355</v>
      </c>
      <c r="D2065" t="s">
        <v>19705</v>
      </c>
      <c r="E2065" s="11">
        <f>INDEX(tb_SVI[],MATCH(Table3[[#This Row],[city_name]],tb_SVI[city_name_uf],0),5)</f>
        <v>17126</v>
      </c>
      <c r="F2065">
        <f>INDEX(tb_MHDI[],MATCH(Table3[[#This Row],[city_name]],tb_MHDI[mun_uf],0),5)</f>
        <v>0.54600000000000004</v>
      </c>
      <c r="G2065">
        <f>INDEX(tb_MHDI[],MATCH(Table3[[#This Row],[city_name]],tb_MHDI[mun_uf],0),6)</f>
        <v>0.52600000000000002</v>
      </c>
      <c r="H2065">
        <f>INDEX(tb_MHDI[],MATCH(Table3[[#This Row],[city_name]],tb_MHDI[mun_uf],0),7)</f>
        <v>0.71799999999999997</v>
      </c>
      <c r="I2065">
        <f>INDEX(tb_MHDI[],MATCH(Table3[[#This Row],[city_name]],tb_MHDI[mun_uf],0),8)</f>
        <v>0.432</v>
      </c>
      <c r="J2065">
        <f>_xlfn.NUMBERVALUE(INDEX(tb_SVI[],MATCH(Table3[[#This Row],[city_name]],tb_SVI[city_name_uf],0),8),".")</f>
        <v>0.53100000000000003</v>
      </c>
      <c r="K2065">
        <f>_xlfn.NUMBERVALUE(INDEX(tb_SVI[],MATCH(Table3[[#This Row],[city_name]],tb_SVI[city_name_uf],0),9),".")</f>
        <v>0.35499999999999998</v>
      </c>
      <c r="L2065">
        <f>_xlfn.NUMBERVALUE(INDEX(tb_SVI[],MATCH(Table3[[#This Row],[city_name]],tb_SVI[city_name_uf],0),10),".")</f>
        <v>0.64100000000000001</v>
      </c>
      <c r="M2065">
        <f>_xlfn.NUMBERVALUE(INDEX(tb_SVI[],MATCH(Table3[[#This Row],[city_name]],tb_SVI[city_name_uf],0),11),".")</f>
        <v>0.59699999999999998</v>
      </c>
      <c r="N2065" s="14">
        <f>_xlfn.PERCENTRANK.INC(Table3[MHDI_tot],Table3[[#This Row],[MHDI_tot]],3)</f>
        <v>5.2999999999999999E-2</v>
      </c>
    </row>
    <row r="2066" spans="1:14" hidden="1" x14ac:dyDescent="0.2">
      <c r="A2066" t="str">
        <f>SVI!F2066</f>
        <v>Acajutiba/BA</v>
      </c>
      <c r="B2066" t="str">
        <f>INDEX(tb_SVI[],MATCH(Table3[[#This Row],[ibge_cod]],tb_SVI[Município],0),1)</f>
        <v>BA</v>
      </c>
      <c r="C2066" t="str">
        <f>INDEX(tb_SVI[],MATCH(Table3[[#This Row],[city_name]],tb_SVI[city_name_uf],0),3)</f>
        <v>2900306</v>
      </c>
      <c r="D2066" t="s">
        <v>19706</v>
      </c>
      <c r="E2066" s="11">
        <f>INDEX(tb_SVI[],MATCH(Table3[[#This Row],[city_name]],tb_SVI[city_name_uf],0),5)</f>
        <v>15187</v>
      </c>
      <c r="F2066">
        <f>INDEX(tb_MHDI[],MATCH(Table3[[#This Row],[city_name]],tb_MHDI[mun_uf],0),5)</f>
        <v>0.58199999999999996</v>
      </c>
      <c r="G2066">
        <f>INDEX(tb_MHDI[],MATCH(Table3[[#This Row],[city_name]],tb_MHDI[mun_uf],0),6)</f>
        <v>0.56000000000000005</v>
      </c>
      <c r="H2066">
        <f>INDEX(tb_MHDI[],MATCH(Table3[[#This Row],[city_name]],tb_MHDI[mun_uf],0),7)</f>
        <v>0.72299999999999998</v>
      </c>
      <c r="I2066">
        <f>INDEX(tb_MHDI[],MATCH(Table3[[#This Row],[city_name]],tb_MHDI[mun_uf],0),8)</f>
        <v>0.48699999999999999</v>
      </c>
      <c r="J2066">
        <f>_xlfn.NUMBERVALUE(INDEX(tb_SVI[],MATCH(Table3[[#This Row],[city_name]],tb_SVI[city_name_uf],0),8),".")</f>
        <v>0.53900000000000003</v>
      </c>
      <c r="K2066">
        <f>_xlfn.NUMBERVALUE(INDEX(tb_SVI[],MATCH(Table3[[#This Row],[city_name]],tb_SVI[city_name_uf],0),9),".")</f>
        <v>0.47699999999999998</v>
      </c>
      <c r="L2066">
        <f>_xlfn.NUMBERVALUE(INDEX(tb_SVI[],MATCH(Table3[[#This Row],[city_name]],tb_SVI[city_name_uf],0),10),".")</f>
        <v>0.59799999999999998</v>
      </c>
      <c r="M2066">
        <f>_xlfn.NUMBERVALUE(INDEX(tb_SVI[],MATCH(Table3[[#This Row],[city_name]],tb_SVI[city_name_uf],0),11),".")</f>
        <v>0.54200000000000004</v>
      </c>
      <c r="N2066" s="14">
        <f>_xlfn.PERCENTRANK.INC(Table3[MHDI_tot],Table3[[#This Row],[MHDI_tot]],3)</f>
        <v>0.17100000000000001</v>
      </c>
    </row>
    <row r="2067" spans="1:14" hidden="1" x14ac:dyDescent="0.2">
      <c r="A2067" t="str">
        <f>SVI!F2067</f>
        <v>Abaíra/BA</v>
      </c>
      <c r="B2067" t="str">
        <f>INDEX(tb_SVI[],MATCH(Table3[[#This Row],[ibge_cod]],tb_SVI[Município],0),1)</f>
        <v>BA</v>
      </c>
      <c r="C2067" t="str">
        <f>INDEX(tb_SVI[],MATCH(Table3[[#This Row],[city_name]],tb_SVI[city_name_uf],0),3)</f>
        <v>2900108</v>
      </c>
      <c r="D2067" t="s">
        <v>19707</v>
      </c>
      <c r="E2067" s="11">
        <f>INDEX(tb_SVI[],MATCH(Table3[[#This Row],[city_name]],tb_SVI[city_name_uf],0),5)</f>
        <v>8710</v>
      </c>
      <c r="F2067">
        <f>INDEX(tb_MHDI[],MATCH(Table3[[#This Row],[city_name]],tb_MHDI[mun_uf],0),5)</f>
        <v>0.60299999999999998</v>
      </c>
      <c r="G2067">
        <f>INDEX(tb_MHDI[],MATCH(Table3[[#This Row],[city_name]],tb_MHDI[mun_uf],0),6)</f>
        <v>0.57699999999999996</v>
      </c>
      <c r="H2067">
        <f>INDEX(tb_MHDI[],MATCH(Table3[[#This Row],[city_name]],tb_MHDI[mun_uf],0),7)</f>
        <v>0.746</v>
      </c>
      <c r="I2067">
        <f>INDEX(tb_MHDI[],MATCH(Table3[[#This Row],[city_name]],tb_MHDI[mun_uf],0),8)</f>
        <v>0.51</v>
      </c>
      <c r="J2067">
        <f>_xlfn.NUMBERVALUE(INDEX(tb_SVI[],MATCH(Table3[[#This Row],[city_name]],tb_SVI[city_name_uf],0),8),".")</f>
        <v>0.40899999999999997</v>
      </c>
      <c r="K2067">
        <f>_xlfn.NUMBERVALUE(INDEX(tb_SVI[],MATCH(Table3[[#This Row],[city_name]],tb_SVI[city_name_uf],0),9),".")</f>
        <v>0.255</v>
      </c>
      <c r="L2067">
        <f>_xlfn.NUMBERVALUE(INDEX(tb_SVI[],MATCH(Table3[[#This Row],[city_name]],tb_SVI[city_name_uf],0),10),".")</f>
        <v>0.40600000000000003</v>
      </c>
      <c r="M2067">
        <f>_xlfn.NUMBERVALUE(INDEX(tb_SVI[],MATCH(Table3[[#This Row],[city_name]],tb_SVI[city_name_uf],0),11),".")</f>
        <v>0.56699999999999995</v>
      </c>
      <c r="N2067" s="14">
        <f>_xlfn.PERCENTRANK.INC(Table3[MHDI_tot],Table3[[#This Row],[MHDI_tot]],3)</f>
        <v>0.26300000000000001</v>
      </c>
    </row>
    <row r="2068" spans="1:14" hidden="1" x14ac:dyDescent="0.2">
      <c r="A2068" t="str">
        <f>SVI!F2068</f>
        <v>Abaré/BA</v>
      </c>
      <c r="B2068" t="str">
        <f>INDEX(tb_SVI[],MATCH(Table3[[#This Row],[ibge_cod]],tb_SVI[Município],0),1)</f>
        <v>BA</v>
      </c>
      <c r="C2068" t="str">
        <f>INDEX(tb_SVI[],MATCH(Table3[[#This Row],[city_name]],tb_SVI[city_name_uf],0),3)</f>
        <v>2900207</v>
      </c>
      <c r="D2068" t="s">
        <v>19708</v>
      </c>
      <c r="E2068" s="11">
        <f>INDEX(tb_SVI[],MATCH(Table3[[#This Row],[city_name]],tb_SVI[city_name_uf],0),5)</f>
        <v>20347</v>
      </c>
      <c r="F2068">
        <f>INDEX(tb_MHDI[],MATCH(Table3[[#This Row],[city_name]],tb_MHDI[mun_uf],0),5)</f>
        <v>0.57499999999999996</v>
      </c>
      <c r="G2068">
        <f>INDEX(tb_MHDI[],MATCH(Table3[[#This Row],[city_name]],tb_MHDI[mun_uf],0),6)</f>
        <v>0.53300000000000003</v>
      </c>
      <c r="H2068">
        <f>INDEX(tb_MHDI[],MATCH(Table3[[#This Row],[city_name]],tb_MHDI[mun_uf],0),7)</f>
        <v>0.77600000000000002</v>
      </c>
      <c r="I2068">
        <f>INDEX(tb_MHDI[],MATCH(Table3[[#This Row],[city_name]],tb_MHDI[mun_uf],0),8)</f>
        <v>0.46</v>
      </c>
      <c r="J2068">
        <f>_xlfn.NUMBERVALUE(INDEX(tb_SVI[],MATCH(Table3[[#This Row],[city_name]],tb_SVI[city_name_uf],0),8),".")</f>
        <v>0.51</v>
      </c>
      <c r="K2068">
        <f>_xlfn.NUMBERVALUE(INDEX(tb_SVI[],MATCH(Table3[[#This Row],[city_name]],tb_SVI[city_name_uf],0),9),".")</f>
        <v>0.182</v>
      </c>
      <c r="L2068">
        <f>_xlfn.NUMBERVALUE(INDEX(tb_SVI[],MATCH(Table3[[#This Row],[city_name]],tb_SVI[city_name_uf],0),10),".")</f>
        <v>0.61299999999999999</v>
      </c>
      <c r="M2068">
        <f>_xlfn.NUMBERVALUE(INDEX(tb_SVI[],MATCH(Table3[[#This Row],[city_name]],tb_SVI[city_name_uf],0),11),".")</f>
        <v>0.73599999999999999</v>
      </c>
      <c r="N2068" s="14">
        <f>_xlfn.PERCENTRANK.INC(Table3[MHDI_tot],Table3[[#This Row],[MHDI_tot]],3)</f>
        <v>0.14399999999999999</v>
      </c>
    </row>
    <row r="2069" spans="1:14" hidden="1" x14ac:dyDescent="0.2">
      <c r="A2069" t="str">
        <f>SVI!F2069</f>
        <v>Pé de Serra/BA</v>
      </c>
      <c r="B2069" t="str">
        <f>INDEX(tb_SVI[],MATCH(Table3[[#This Row],[ibge_cod]],tb_SVI[Município],0),1)</f>
        <v>BA</v>
      </c>
      <c r="C2069" t="str">
        <f>INDEX(tb_SVI[],MATCH(Table3[[#This Row],[city_name]],tb_SVI[city_name_uf],0),3)</f>
        <v>2924058</v>
      </c>
      <c r="D2069" t="s">
        <v>19709</v>
      </c>
      <c r="E2069" s="11">
        <f>INDEX(tb_SVI[],MATCH(Table3[[#This Row],[city_name]],tb_SVI[city_name_uf],0),5)</f>
        <v>13556</v>
      </c>
      <c r="F2069">
        <f>INDEX(tb_MHDI[],MATCH(Table3[[#This Row],[city_name]],tb_MHDI[mun_uf],0),5)</f>
        <v>0.58699999999999997</v>
      </c>
      <c r="G2069">
        <f>INDEX(tb_MHDI[],MATCH(Table3[[#This Row],[city_name]],tb_MHDI[mun_uf],0),6)</f>
        <v>0.55800000000000005</v>
      </c>
      <c r="H2069">
        <f>INDEX(tb_MHDI[],MATCH(Table3[[#This Row],[city_name]],tb_MHDI[mun_uf],0),7)</f>
        <v>0.77900000000000003</v>
      </c>
      <c r="I2069">
        <f>INDEX(tb_MHDI[],MATCH(Table3[[#This Row],[city_name]],tb_MHDI[mun_uf],0),8)</f>
        <v>0.46500000000000002</v>
      </c>
      <c r="J2069">
        <f>_xlfn.NUMBERVALUE(INDEX(tb_SVI[],MATCH(Table3[[#This Row],[city_name]],tb_SVI[city_name_uf],0),8),".")</f>
        <v>0.41399999999999998</v>
      </c>
      <c r="K2069">
        <f>_xlfn.NUMBERVALUE(INDEX(tb_SVI[],MATCH(Table3[[#This Row],[city_name]],tb_SVI[city_name_uf],0),9),".")</f>
        <v>0.20300000000000001</v>
      </c>
      <c r="L2069">
        <f>_xlfn.NUMBERVALUE(INDEX(tb_SVI[],MATCH(Table3[[#This Row],[city_name]],tb_SVI[city_name_uf],0),10),".")</f>
        <v>0.44700000000000001</v>
      </c>
      <c r="M2069">
        <f>_xlfn.NUMBERVALUE(INDEX(tb_SVI[],MATCH(Table3[[#This Row],[city_name]],tb_SVI[city_name_uf],0),11),".")</f>
        <v>0.59099999999999997</v>
      </c>
      <c r="N2069" s="14">
        <f>_xlfn.PERCENTRANK.INC(Table3[MHDI_tot],Table3[[#This Row],[MHDI_tot]],3)</f>
        <v>0.192</v>
      </c>
    </row>
    <row r="2070" spans="1:14" hidden="1" x14ac:dyDescent="0.2">
      <c r="A2070" t="str">
        <f>SVI!F2070</f>
        <v>Nova Soure/BA</v>
      </c>
      <c r="B2070" t="str">
        <f>INDEX(tb_SVI[],MATCH(Table3[[#This Row],[ibge_cod]],tb_SVI[Município],0),1)</f>
        <v>BA</v>
      </c>
      <c r="C2070" t="str">
        <f>INDEX(tb_SVI[],MATCH(Table3[[#This Row],[city_name]],tb_SVI[city_name_uf],0),3)</f>
        <v>2922904</v>
      </c>
      <c r="D2070" t="s">
        <v>19710</v>
      </c>
      <c r="E2070" s="11">
        <f>INDEX(tb_SVI[],MATCH(Table3[[#This Row],[city_name]],tb_SVI[city_name_uf],0),5)</f>
        <v>26998</v>
      </c>
      <c r="F2070">
        <f>INDEX(tb_MHDI[],MATCH(Table3[[#This Row],[city_name]],tb_MHDI[mun_uf],0),5)</f>
        <v>0.55500000000000005</v>
      </c>
      <c r="G2070">
        <f>INDEX(tb_MHDI[],MATCH(Table3[[#This Row],[city_name]],tb_MHDI[mun_uf],0),6)</f>
        <v>0.54800000000000004</v>
      </c>
      <c r="H2070">
        <f>INDEX(tb_MHDI[],MATCH(Table3[[#This Row],[city_name]],tb_MHDI[mun_uf],0),7)</f>
        <v>0.71199999999999997</v>
      </c>
      <c r="I2070">
        <f>INDEX(tb_MHDI[],MATCH(Table3[[#This Row],[city_name]],tb_MHDI[mun_uf],0),8)</f>
        <v>0.439</v>
      </c>
      <c r="J2070">
        <f>_xlfn.NUMBERVALUE(INDEX(tb_SVI[],MATCH(Table3[[#This Row],[city_name]],tb_SVI[city_name_uf],0),8),".")</f>
        <v>0.51300000000000001</v>
      </c>
      <c r="K2070">
        <f>_xlfn.NUMBERVALUE(INDEX(tb_SVI[],MATCH(Table3[[#This Row],[city_name]],tb_SVI[city_name_uf],0),9),".")</f>
        <v>0.23</v>
      </c>
      <c r="L2070">
        <f>_xlfn.NUMBERVALUE(INDEX(tb_SVI[],MATCH(Table3[[#This Row],[city_name]],tb_SVI[city_name_uf],0),10),".")</f>
        <v>0.624</v>
      </c>
      <c r="M2070">
        <f>_xlfn.NUMBERVALUE(INDEX(tb_SVI[],MATCH(Table3[[#This Row],[city_name]],tb_SVI[city_name_uf],0),11),".")</f>
        <v>0.68400000000000005</v>
      </c>
      <c r="N2070" s="14">
        <f>_xlfn.PERCENTRANK.INC(Table3[MHDI_tot],Table3[[#This Row],[MHDI_tot]],3)</f>
        <v>7.4999999999999997E-2</v>
      </c>
    </row>
    <row r="2071" spans="1:14" hidden="1" x14ac:dyDescent="0.2">
      <c r="A2071" t="str">
        <f>SVI!F2071</f>
        <v>Nova Redenção/BA</v>
      </c>
      <c r="B2071" t="str">
        <f>INDEX(tb_SVI[],MATCH(Table3[[#This Row],[ibge_cod]],tb_SVI[Município],0),1)</f>
        <v>BA</v>
      </c>
      <c r="C2071" t="str">
        <f>INDEX(tb_SVI[],MATCH(Table3[[#This Row],[city_name]],tb_SVI[city_name_uf],0),3)</f>
        <v>2922854</v>
      </c>
      <c r="D2071" t="s">
        <v>19711</v>
      </c>
      <c r="E2071" s="11">
        <f>INDEX(tb_SVI[],MATCH(Table3[[#This Row],[city_name]],tb_SVI[city_name_uf],0),5)</f>
        <v>9123</v>
      </c>
      <c r="F2071">
        <f>INDEX(tb_MHDI[],MATCH(Table3[[#This Row],[city_name]],tb_MHDI[mun_uf],0),5)</f>
        <v>0.56699999999999995</v>
      </c>
      <c r="G2071">
        <f>INDEX(tb_MHDI[],MATCH(Table3[[#This Row],[city_name]],tb_MHDI[mun_uf],0),6)</f>
        <v>0.53400000000000003</v>
      </c>
      <c r="H2071">
        <f>INDEX(tb_MHDI[],MATCH(Table3[[#This Row],[city_name]],tb_MHDI[mun_uf],0),7)</f>
        <v>0.72299999999999998</v>
      </c>
      <c r="I2071">
        <f>INDEX(tb_MHDI[],MATCH(Table3[[#This Row],[city_name]],tb_MHDI[mun_uf],0),8)</f>
        <v>0.47099999999999997</v>
      </c>
      <c r="J2071">
        <f>_xlfn.NUMBERVALUE(INDEX(tb_SVI[],MATCH(Table3[[#This Row],[city_name]],tb_SVI[city_name_uf],0),8),".")</f>
        <v>0.56699999999999995</v>
      </c>
      <c r="K2071">
        <f>_xlfn.NUMBERVALUE(INDEX(tb_SVI[],MATCH(Table3[[#This Row],[city_name]],tb_SVI[city_name_uf],0),9),".")</f>
        <v>0.41199999999999998</v>
      </c>
      <c r="L2071">
        <f>_xlfn.NUMBERVALUE(INDEX(tb_SVI[],MATCH(Table3[[#This Row],[city_name]],tb_SVI[city_name_uf],0),10),".")</f>
        <v>0.628</v>
      </c>
      <c r="M2071">
        <f>_xlfn.NUMBERVALUE(INDEX(tb_SVI[],MATCH(Table3[[#This Row],[city_name]],tb_SVI[city_name_uf],0),11),".")</f>
        <v>0.66100000000000003</v>
      </c>
      <c r="N2071" s="14">
        <f>_xlfn.PERCENTRANK.INC(Table3[MHDI_tot],Table3[[#This Row],[MHDI_tot]],3)</f>
        <v>0.115</v>
      </c>
    </row>
    <row r="2072" spans="1:14" hidden="1" x14ac:dyDescent="0.2">
      <c r="A2072" t="str">
        <f>SVI!F2072</f>
        <v>Nova Itarana/BA</v>
      </c>
      <c r="B2072" t="str">
        <f>INDEX(tb_SVI[],MATCH(Table3[[#This Row],[ibge_cod]],tb_SVI[Município],0),1)</f>
        <v>BA</v>
      </c>
      <c r="C2072" t="str">
        <f>INDEX(tb_SVI[],MATCH(Table3[[#This Row],[city_name]],tb_SVI[city_name_uf],0),3)</f>
        <v>2922805</v>
      </c>
      <c r="D2072" t="s">
        <v>19712</v>
      </c>
      <c r="E2072" s="11">
        <f>INDEX(tb_SVI[],MATCH(Table3[[#This Row],[city_name]],tb_SVI[city_name_uf],0),5)</f>
        <v>8279</v>
      </c>
      <c r="F2072">
        <f>INDEX(tb_MHDI[],MATCH(Table3[[#This Row],[city_name]],tb_MHDI[mun_uf],0),5)</f>
        <v>0.52400000000000002</v>
      </c>
      <c r="G2072">
        <f>INDEX(tb_MHDI[],MATCH(Table3[[#This Row],[city_name]],tb_MHDI[mun_uf],0),6)</f>
        <v>0.50800000000000001</v>
      </c>
      <c r="H2072">
        <f>INDEX(tb_MHDI[],MATCH(Table3[[#This Row],[city_name]],tb_MHDI[mun_uf],0),7)</f>
        <v>0.72899999999999998</v>
      </c>
      <c r="I2072">
        <f>INDEX(tb_MHDI[],MATCH(Table3[[#This Row],[city_name]],tb_MHDI[mun_uf],0),8)</f>
        <v>0.38900000000000001</v>
      </c>
      <c r="J2072">
        <f>_xlfn.NUMBERVALUE(INDEX(tb_SVI[],MATCH(Table3[[#This Row],[city_name]],tb_SVI[city_name_uf],0),8),".")</f>
        <v>0.60399999999999998</v>
      </c>
      <c r="K2072">
        <f>_xlfn.NUMBERVALUE(INDEX(tb_SVI[],MATCH(Table3[[#This Row],[city_name]],tb_SVI[city_name_uf],0),9),".")</f>
        <v>0.39100000000000001</v>
      </c>
      <c r="L2072">
        <f>_xlfn.NUMBERVALUE(INDEX(tb_SVI[],MATCH(Table3[[#This Row],[city_name]],tb_SVI[city_name_uf],0),10),".")</f>
        <v>0.69399999999999995</v>
      </c>
      <c r="M2072">
        <f>_xlfn.NUMBERVALUE(INDEX(tb_SVI[],MATCH(Table3[[#This Row],[city_name]],tb_SVI[city_name_uf],0),11),".")</f>
        <v>0.72599999999999998</v>
      </c>
      <c r="N2072" s="14">
        <f>_xlfn.PERCENTRANK.INC(Table3[MHDI_tot],Table3[[#This Row],[MHDI_tot]],3)</f>
        <v>2.1000000000000001E-2</v>
      </c>
    </row>
    <row r="2073" spans="1:14" hidden="1" x14ac:dyDescent="0.2">
      <c r="A2073" t="str">
        <f>SVI!F2073</f>
        <v>Nova Ibiá/BA</v>
      </c>
      <c r="B2073" t="str">
        <f>INDEX(tb_SVI[],MATCH(Table3[[#This Row],[ibge_cod]],tb_SVI[Município],0),1)</f>
        <v>BA</v>
      </c>
      <c r="C2073" t="str">
        <f>INDEX(tb_SVI[],MATCH(Table3[[#This Row],[city_name]],tb_SVI[city_name_uf],0),3)</f>
        <v>2922755</v>
      </c>
      <c r="D2073" t="s">
        <v>19713</v>
      </c>
      <c r="E2073" s="11">
        <f>INDEX(tb_SVI[],MATCH(Table3[[#This Row],[city_name]],tb_SVI[city_name_uf],0),5)</f>
        <v>6554</v>
      </c>
      <c r="F2073">
        <f>INDEX(tb_MHDI[],MATCH(Table3[[#This Row],[city_name]],tb_MHDI[mun_uf],0),5)</f>
        <v>0.56999999999999995</v>
      </c>
      <c r="G2073">
        <f>INDEX(tb_MHDI[],MATCH(Table3[[#This Row],[city_name]],tb_MHDI[mun_uf],0),6)</f>
        <v>0.62</v>
      </c>
      <c r="H2073">
        <f>INDEX(tb_MHDI[],MATCH(Table3[[#This Row],[city_name]],tb_MHDI[mun_uf],0),7)</f>
        <v>0.71399999999999997</v>
      </c>
      <c r="I2073">
        <f>INDEX(tb_MHDI[],MATCH(Table3[[#This Row],[city_name]],tb_MHDI[mun_uf],0),8)</f>
        <v>0.41899999999999998</v>
      </c>
      <c r="J2073">
        <f>_xlfn.NUMBERVALUE(INDEX(tb_SVI[],MATCH(Table3[[#This Row],[city_name]],tb_SVI[city_name_uf],0),8),".")</f>
        <v>0.42299999999999999</v>
      </c>
      <c r="K2073">
        <f>_xlfn.NUMBERVALUE(INDEX(tb_SVI[],MATCH(Table3[[#This Row],[city_name]],tb_SVI[city_name_uf],0),9),".")</f>
        <v>0.23799999999999999</v>
      </c>
      <c r="L2073">
        <f>_xlfn.NUMBERVALUE(INDEX(tb_SVI[],MATCH(Table3[[#This Row],[city_name]],tb_SVI[city_name_uf],0),10),".")</f>
        <v>0.57399999999999995</v>
      </c>
      <c r="M2073">
        <f>_xlfn.NUMBERVALUE(INDEX(tb_SVI[],MATCH(Table3[[#This Row],[city_name]],tb_SVI[city_name_uf],0),11),".")</f>
        <v>0.45700000000000002</v>
      </c>
      <c r="N2073" s="14">
        <f>_xlfn.PERCENTRANK.INC(Table3[MHDI_tot],Table3[[#This Row],[MHDI_tot]],3)</f>
        <v>0.125</v>
      </c>
    </row>
    <row r="2074" spans="1:14" hidden="1" x14ac:dyDescent="0.2">
      <c r="A2074" t="str">
        <f>SVI!F2074</f>
        <v>Nova Fátima/BA</v>
      </c>
      <c r="B2074" t="str">
        <f>INDEX(tb_SVI[],MATCH(Table3[[#This Row],[ibge_cod]],tb_SVI[Município],0),1)</f>
        <v>BA</v>
      </c>
      <c r="C2074" t="str">
        <f>INDEX(tb_SVI[],MATCH(Table3[[#This Row],[city_name]],tb_SVI[city_name_uf],0),3)</f>
        <v>2922730</v>
      </c>
      <c r="D2074" t="s">
        <v>19714</v>
      </c>
      <c r="E2074" s="11">
        <f>INDEX(tb_SVI[],MATCH(Table3[[#This Row],[city_name]],tb_SVI[city_name_uf],0),5)</f>
        <v>7821</v>
      </c>
      <c r="F2074">
        <f>INDEX(tb_MHDI[],MATCH(Table3[[#This Row],[city_name]],tb_MHDI[mun_uf],0),5)</f>
        <v>0.59699999999999998</v>
      </c>
      <c r="G2074">
        <f>INDEX(tb_MHDI[],MATCH(Table3[[#This Row],[city_name]],tb_MHDI[mun_uf],0),6)</f>
        <v>0.57499999999999996</v>
      </c>
      <c r="H2074">
        <f>INDEX(tb_MHDI[],MATCH(Table3[[#This Row],[city_name]],tb_MHDI[mun_uf],0),7)</f>
        <v>0.73799999999999999</v>
      </c>
      <c r="I2074">
        <f>INDEX(tb_MHDI[],MATCH(Table3[[#This Row],[city_name]],tb_MHDI[mun_uf],0),8)</f>
        <v>0.501</v>
      </c>
      <c r="J2074">
        <f>_xlfn.NUMBERVALUE(INDEX(tb_SVI[],MATCH(Table3[[#This Row],[city_name]],tb_SVI[city_name_uf],0),8),".")</f>
        <v>0.36299999999999999</v>
      </c>
      <c r="K2074">
        <f>_xlfn.NUMBERVALUE(INDEX(tb_SVI[],MATCH(Table3[[#This Row],[city_name]],tb_SVI[city_name_uf],0),9),".")</f>
        <v>0.125</v>
      </c>
      <c r="L2074">
        <f>_xlfn.NUMBERVALUE(INDEX(tb_SVI[],MATCH(Table3[[#This Row],[city_name]],tb_SVI[city_name_uf],0),10),".")</f>
        <v>0.47699999999999998</v>
      </c>
      <c r="M2074">
        <f>_xlfn.NUMBERVALUE(INDEX(tb_SVI[],MATCH(Table3[[#This Row],[city_name]],tb_SVI[city_name_uf],0),11),".")</f>
        <v>0.48699999999999999</v>
      </c>
      <c r="N2074" s="14">
        <f>_xlfn.PERCENTRANK.INC(Table3[MHDI_tot],Table3[[#This Row],[MHDI_tot]],3)</f>
        <v>0.23799999999999999</v>
      </c>
    </row>
    <row r="2075" spans="1:14" hidden="1" x14ac:dyDescent="0.2">
      <c r="A2075" t="str">
        <f>SVI!F2075</f>
        <v>Nova Canaã/BA</v>
      </c>
      <c r="B2075" t="str">
        <f>INDEX(tb_SVI[],MATCH(Table3[[#This Row],[ibge_cod]],tb_SVI[Município],0),1)</f>
        <v>BA</v>
      </c>
      <c r="C2075" t="str">
        <f>INDEX(tb_SVI[],MATCH(Table3[[#This Row],[city_name]],tb_SVI[city_name_uf],0),3)</f>
        <v>2922706</v>
      </c>
      <c r="D2075" t="s">
        <v>19715</v>
      </c>
      <c r="E2075" s="11">
        <f>INDEX(tb_SVI[],MATCH(Table3[[#This Row],[city_name]],tb_SVI[city_name_uf],0),5)</f>
        <v>16472</v>
      </c>
      <c r="F2075">
        <f>INDEX(tb_MHDI[],MATCH(Table3[[#This Row],[city_name]],tb_MHDI[mun_uf],0),5)</f>
        <v>0.54500000000000004</v>
      </c>
      <c r="G2075">
        <f>INDEX(tb_MHDI[],MATCH(Table3[[#This Row],[city_name]],tb_MHDI[mun_uf],0),6)</f>
        <v>0.55400000000000005</v>
      </c>
      <c r="H2075">
        <f>INDEX(tb_MHDI[],MATCH(Table3[[#This Row],[city_name]],tb_MHDI[mun_uf],0),7)</f>
        <v>0.78900000000000003</v>
      </c>
      <c r="I2075">
        <f>INDEX(tb_MHDI[],MATCH(Table3[[#This Row],[city_name]],tb_MHDI[mun_uf],0),8)</f>
        <v>0.37</v>
      </c>
      <c r="J2075">
        <f>_xlfn.NUMBERVALUE(INDEX(tb_SVI[],MATCH(Table3[[#This Row],[city_name]],tb_SVI[city_name_uf],0),8),".")</f>
        <v>0.45800000000000002</v>
      </c>
      <c r="K2075">
        <f>_xlfn.NUMBERVALUE(INDEX(tb_SVI[],MATCH(Table3[[#This Row],[city_name]],tb_SVI[city_name_uf],0),9),".")</f>
        <v>0.158</v>
      </c>
      <c r="L2075">
        <f>_xlfn.NUMBERVALUE(INDEX(tb_SVI[],MATCH(Table3[[#This Row],[city_name]],tb_SVI[city_name_uf],0),10),".")</f>
        <v>0.61899999999999999</v>
      </c>
      <c r="M2075">
        <f>_xlfn.NUMBERVALUE(INDEX(tb_SVI[],MATCH(Table3[[#This Row],[city_name]],tb_SVI[city_name_uf],0),11),".")</f>
        <v>0.59699999999999998</v>
      </c>
      <c r="N2075" s="14">
        <f>_xlfn.PERCENTRANK.INC(Table3[MHDI_tot],Table3[[#This Row],[MHDI_tot]],3)</f>
        <v>5.0999999999999997E-2</v>
      </c>
    </row>
    <row r="2076" spans="1:14" hidden="1" x14ac:dyDescent="0.2">
      <c r="A2076" t="str">
        <f>SVI!F2076</f>
        <v>Nordestina/BA</v>
      </c>
      <c r="B2076" t="str">
        <f>INDEX(tb_SVI[],MATCH(Table3[[#This Row],[ibge_cod]],tb_SVI[Município],0),1)</f>
        <v>BA</v>
      </c>
      <c r="C2076" t="str">
        <f>INDEX(tb_SVI[],MATCH(Table3[[#This Row],[city_name]],tb_SVI[city_name_uf],0),3)</f>
        <v>2922656</v>
      </c>
      <c r="D2076" t="s">
        <v>19716</v>
      </c>
      <c r="E2076" s="11">
        <f>INDEX(tb_SVI[],MATCH(Table3[[#This Row],[city_name]],tb_SVI[city_name_uf],0),5)</f>
        <v>13164</v>
      </c>
      <c r="F2076">
        <f>INDEX(tb_MHDI[],MATCH(Table3[[#This Row],[city_name]],tb_MHDI[mun_uf],0),5)</f>
        <v>0.56000000000000005</v>
      </c>
      <c r="G2076">
        <f>INDEX(tb_MHDI[],MATCH(Table3[[#This Row],[city_name]],tb_MHDI[mun_uf],0),6)</f>
        <v>0.50700000000000001</v>
      </c>
      <c r="H2076">
        <f>INDEX(tb_MHDI[],MATCH(Table3[[#This Row],[city_name]],tb_MHDI[mun_uf],0),7)</f>
        <v>0.74299999999999999</v>
      </c>
      <c r="I2076">
        <f>INDEX(tb_MHDI[],MATCH(Table3[[#This Row],[city_name]],tb_MHDI[mun_uf],0),8)</f>
        <v>0.46700000000000003</v>
      </c>
      <c r="J2076">
        <f>_xlfn.NUMBERVALUE(INDEX(tb_SVI[],MATCH(Table3[[#This Row],[city_name]],tb_SVI[city_name_uf],0),8),".")</f>
        <v>0.50900000000000001</v>
      </c>
      <c r="K2076">
        <f>_xlfn.NUMBERVALUE(INDEX(tb_SVI[],MATCH(Table3[[#This Row],[city_name]],tb_SVI[city_name_uf],0),9),".")</f>
        <v>0.26200000000000001</v>
      </c>
      <c r="L2076">
        <f>_xlfn.NUMBERVALUE(INDEX(tb_SVI[],MATCH(Table3[[#This Row],[city_name]],tb_SVI[city_name_uf],0),10),".")</f>
        <v>0.57599999999999996</v>
      </c>
      <c r="M2076">
        <f>_xlfn.NUMBERVALUE(INDEX(tb_SVI[],MATCH(Table3[[#This Row],[city_name]],tb_SVI[city_name_uf],0),11),".")</f>
        <v>0.68799999999999994</v>
      </c>
      <c r="N2076" s="14">
        <f>_xlfn.PERCENTRANK.INC(Table3[MHDI_tot],Table3[[#This Row],[MHDI_tot]],3)</f>
        <v>8.8999999999999996E-2</v>
      </c>
    </row>
    <row r="2077" spans="1:14" hidden="1" x14ac:dyDescent="0.2">
      <c r="A2077" t="str">
        <f>SVI!F2077</f>
        <v>Nilo Peçanha/BA</v>
      </c>
      <c r="B2077" t="str">
        <f>INDEX(tb_SVI[],MATCH(Table3[[#This Row],[ibge_cod]],tb_SVI[Município],0),1)</f>
        <v>BA</v>
      </c>
      <c r="C2077" t="str">
        <f>INDEX(tb_SVI[],MATCH(Table3[[#This Row],[city_name]],tb_SVI[city_name_uf],0),3)</f>
        <v>2922607</v>
      </c>
      <c r="D2077" t="s">
        <v>19717</v>
      </c>
      <c r="E2077" s="11">
        <f>INDEX(tb_SVI[],MATCH(Table3[[#This Row],[city_name]],tb_SVI[city_name_uf],0),5)</f>
        <v>14079</v>
      </c>
      <c r="F2077">
        <f>INDEX(tb_MHDI[],MATCH(Table3[[#This Row],[city_name]],tb_MHDI[mun_uf],0),5)</f>
        <v>0.54700000000000004</v>
      </c>
      <c r="G2077">
        <f>INDEX(tb_MHDI[],MATCH(Table3[[#This Row],[city_name]],tb_MHDI[mun_uf],0),6)</f>
        <v>0.53100000000000003</v>
      </c>
      <c r="H2077">
        <f>INDEX(tb_MHDI[],MATCH(Table3[[#This Row],[city_name]],tb_MHDI[mun_uf],0),7)</f>
        <v>0.76200000000000001</v>
      </c>
      <c r="I2077">
        <f>INDEX(tb_MHDI[],MATCH(Table3[[#This Row],[city_name]],tb_MHDI[mun_uf],0),8)</f>
        <v>0.40400000000000003</v>
      </c>
      <c r="J2077">
        <f>_xlfn.NUMBERVALUE(INDEX(tb_SVI[],MATCH(Table3[[#This Row],[city_name]],tb_SVI[city_name_uf],0),8),".")</f>
        <v>0.47199999999999998</v>
      </c>
      <c r="K2077">
        <f>_xlfn.NUMBERVALUE(INDEX(tb_SVI[],MATCH(Table3[[#This Row],[city_name]],tb_SVI[city_name_uf],0),9),".")</f>
        <v>0.316</v>
      </c>
      <c r="L2077">
        <f>_xlfn.NUMBERVALUE(INDEX(tb_SVI[],MATCH(Table3[[#This Row],[city_name]],tb_SVI[city_name_uf],0),10),".")</f>
        <v>0.57099999999999995</v>
      </c>
      <c r="M2077">
        <f>_xlfn.NUMBERVALUE(INDEX(tb_SVI[],MATCH(Table3[[#This Row],[city_name]],tb_SVI[city_name_uf],0),11),".")</f>
        <v>0.52900000000000003</v>
      </c>
      <c r="N2077" s="14">
        <f>_xlfn.PERCENTRANK.INC(Table3[MHDI_tot],Table3[[#This Row],[MHDI_tot]],3)</f>
        <v>5.6000000000000001E-2</v>
      </c>
    </row>
    <row r="2078" spans="1:14" hidden="1" x14ac:dyDescent="0.2">
      <c r="A2078" t="str">
        <f>SVI!F2078</f>
        <v>Nazaré/BA</v>
      </c>
      <c r="B2078" t="str">
        <f>INDEX(tb_SVI[],MATCH(Table3[[#This Row],[ibge_cod]],tb_SVI[Município],0),1)</f>
        <v>BA</v>
      </c>
      <c r="C2078" t="str">
        <f>INDEX(tb_SVI[],MATCH(Table3[[#This Row],[city_name]],tb_SVI[city_name_uf],0),3)</f>
        <v>2922508</v>
      </c>
      <c r="D2078" t="s">
        <v>19718</v>
      </c>
      <c r="E2078" s="11">
        <f>INDEX(tb_SVI[],MATCH(Table3[[#This Row],[city_name]],tb_SVI[city_name_uf],0),5)</f>
        <v>28594</v>
      </c>
      <c r="F2078">
        <f>INDEX(tb_MHDI[],MATCH(Table3[[#This Row],[city_name]],tb_MHDI[mun_uf],0),5)</f>
        <v>0.64100000000000001</v>
      </c>
      <c r="G2078">
        <f>INDEX(tb_MHDI[],MATCH(Table3[[#This Row],[city_name]],tb_MHDI[mun_uf],0),6)</f>
        <v>0.63700000000000001</v>
      </c>
      <c r="H2078">
        <f>INDEX(tb_MHDI[],MATCH(Table3[[#This Row],[city_name]],tb_MHDI[mun_uf],0),7)</f>
        <v>0.77700000000000002</v>
      </c>
      <c r="I2078">
        <f>INDEX(tb_MHDI[],MATCH(Table3[[#This Row],[city_name]],tb_MHDI[mun_uf],0),8)</f>
        <v>0.53200000000000003</v>
      </c>
      <c r="J2078">
        <f>_xlfn.NUMBERVALUE(INDEX(tb_SVI[],MATCH(Table3[[#This Row],[city_name]],tb_SVI[city_name_uf],0),8),".")</f>
        <v>0.40600000000000003</v>
      </c>
      <c r="K2078">
        <f>_xlfn.NUMBERVALUE(INDEX(tb_SVI[],MATCH(Table3[[#This Row],[city_name]],tb_SVI[city_name_uf],0),9),".")</f>
        <v>0.247</v>
      </c>
      <c r="L2078">
        <f>_xlfn.NUMBERVALUE(INDEX(tb_SVI[],MATCH(Table3[[#This Row],[city_name]],tb_SVI[city_name_uf],0),10),".")</f>
        <v>0.44</v>
      </c>
      <c r="M2078">
        <f>_xlfn.NUMBERVALUE(INDEX(tb_SVI[],MATCH(Table3[[#This Row],[city_name]],tb_SVI[city_name_uf],0),11),".")</f>
        <v>0.53100000000000003</v>
      </c>
      <c r="N2078" s="14">
        <f>_xlfn.PERCENTRANK.INC(Table3[MHDI_tot],Table3[[#This Row],[MHDI_tot]],3)</f>
        <v>0.40799999999999997</v>
      </c>
    </row>
    <row r="2079" spans="1:14" hidden="1" x14ac:dyDescent="0.2">
      <c r="A2079" t="str">
        <f>SVI!F2079</f>
        <v>Mutuípe/BA</v>
      </c>
      <c r="B2079" t="str">
        <f>INDEX(tb_SVI[],MATCH(Table3[[#This Row],[ibge_cod]],tb_SVI[Município],0),1)</f>
        <v>BA</v>
      </c>
      <c r="C2079" t="str">
        <f>INDEX(tb_SVI[],MATCH(Table3[[#This Row],[city_name]],tb_SVI[city_name_uf],0),3)</f>
        <v>2922409</v>
      </c>
      <c r="D2079" t="s">
        <v>19719</v>
      </c>
      <c r="E2079" s="11">
        <f>INDEX(tb_SVI[],MATCH(Table3[[#This Row],[city_name]],tb_SVI[city_name_uf],0),5)</f>
        <v>22282</v>
      </c>
      <c r="F2079">
        <f>INDEX(tb_MHDI[],MATCH(Table3[[#This Row],[city_name]],tb_MHDI[mun_uf],0),5)</f>
        <v>0.60099999999999998</v>
      </c>
      <c r="G2079">
        <f>INDEX(tb_MHDI[],MATCH(Table3[[#This Row],[city_name]],tb_MHDI[mun_uf],0),6)</f>
        <v>0.61799999999999999</v>
      </c>
      <c r="H2079">
        <f>INDEX(tb_MHDI[],MATCH(Table3[[#This Row],[city_name]],tb_MHDI[mun_uf],0),7)</f>
        <v>0.751</v>
      </c>
      <c r="I2079">
        <f>INDEX(tb_MHDI[],MATCH(Table3[[#This Row],[city_name]],tb_MHDI[mun_uf],0),8)</f>
        <v>0.46700000000000003</v>
      </c>
      <c r="J2079">
        <f>_xlfn.NUMBERVALUE(INDEX(tb_SVI[],MATCH(Table3[[#This Row],[city_name]],tb_SVI[city_name_uf],0),8),".")</f>
        <v>0.40200000000000002</v>
      </c>
      <c r="K2079">
        <f>_xlfn.NUMBERVALUE(INDEX(tb_SVI[],MATCH(Table3[[#This Row],[city_name]],tb_SVI[city_name_uf],0),9),".")</f>
        <v>0.152</v>
      </c>
      <c r="L2079">
        <f>_xlfn.NUMBERVALUE(INDEX(tb_SVI[],MATCH(Table3[[#This Row],[city_name]],tb_SVI[city_name_uf],0),10),".")</f>
        <v>0.46600000000000003</v>
      </c>
      <c r="M2079">
        <f>_xlfn.NUMBERVALUE(INDEX(tb_SVI[],MATCH(Table3[[#This Row],[city_name]],tb_SVI[city_name_uf],0),11),".")</f>
        <v>0.58699999999999997</v>
      </c>
      <c r="N2079" s="14">
        <f>_xlfn.PERCENTRANK.INC(Table3[MHDI_tot],Table3[[#This Row],[MHDI_tot]],3)</f>
        <v>0.255</v>
      </c>
    </row>
    <row r="2080" spans="1:14" hidden="1" x14ac:dyDescent="0.2">
      <c r="A2080" t="str">
        <f>SVI!F2080</f>
        <v>Muritiba/BA</v>
      </c>
      <c r="B2080" t="str">
        <f>INDEX(tb_SVI[],MATCH(Table3[[#This Row],[ibge_cod]],tb_SVI[Município],0),1)</f>
        <v>BA</v>
      </c>
      <c r="C2080" t="str">
        <f>INDEX(tb_SVI[],MATCH(Table3[[#This Row],[city_name]],tb_SVI[city_name_uf],0),3)</f>
        <v>2922300</v>
      </c>
      <c r="D2080" t="s">
        <v>19720</v>
      </c>
      <c r="E2080" s="11">
        <f>INDEX(tb_SVI[],MATCH(Table3[[#This Row],[city_name]],tb_SVI[city_name_uf],0),5)</f>
        <v>29410</v>
      </c>
      <c r="F2080">
        <f>INDEX(tb_MHDI[],MATCH(Table3[[#This Row],[city_name]],tb_MHDI[mun_uf],0),5)</f>
        <v>0.66</v>
      </c>
      <c r="G2080">
        <f>INDEX(tb_MHDI[],MATCH(Table3[[#This Row],[city_name]],tb_MHDI[mun_uf],0),6)</f>
        <v>0.629</v>
      </c>
      <c r="H2080">
        <f>INDEX(tb_MHDI[],MATCH(Table3[[#This Row],[city_name]],tb_MHDI[mun_uf],0),7)</f>
        <v>0.79600000000000004</v>
      </c>
      <c r="I2080">
        <f>INDEX(tb_MHDI[],MATCH(Table3[[#This Row],[city_name]],tb_MHDI[mun_uf],0),8)</f>
        <v>0.57299999999999995</v>
      </c>
      <c r="J2080">
        <f>_xlfn.NUMBERVALUE(INDEX(tb_SVI[],MATCH(Table3[[#This Row],[city_name]],tb_SVI[city_name_uf],0),8),".")</f>
        <v>0.38200000000000001</v>
      </c>
      <c r="K2080">
        <f>_xlfn.NUMBERVALUE(INDEX(tb_SVI[],MATCH(Table3[[#This Row],[city_name]],tb_SVI[city_name_uf],0),9),".")</f>
        <v>0.192</v>
      </c>
      <c r="L2080">
        <f>_xlfn.NUMBERVALUE(INDEX(tb_SVI[],MATCH(Table3[[#This Row],[city_name]],tb_SVI[city_name_uf],0),10),".")</f>
        <v>0.41199999999999998</v>
      </c>
      <c r="M2080">
        <f>_xlfn.NUMBERVALUE(INDEX(tb_SVI[],MATCH(Table3[[#This Row],[city_name]],tb_SVI[city_name_uf],0),11),".")</f>
        <v>0.54100000000000004</v>
      </c>
      <c r="N2080" s="14">
        <f>_xlfn.PERCENTRANK.INC(Table3[MHDI_tot],Table3[[#This Row],[MHDI_tot]],3)</f>
        <v>0.47399999999999998</v>
      </c>
    </row>
    <row r="2081" spans="1:14" hidden="1" x14ac:dyDescent="0.2">
      <c r="A2081" t="str">
        <f>SVI!F2081</f>
        <v>Muquém do São Francisco/BA</v>
      </c>
      <c r="B2081" t="str">
        <f>INDEX(tb_SVI[],MATCH(Table3[[#This Row],[ibge_cod]],tb_SVI[Município],0),1)</f>
        <v>BA</v>
      </c>
      <c r="C2081" t="str">
        <f>INDEX(tb_SVI[],MATCH(Table3[[#This Row],[city_name]],tb_SVI[city_name_uf],0),3)</f>
        <v>2922250</v>
      </c>
      <c r="D2081" t="s">
        <v>19721</v>
      </c>
      <c r="E2081" s="11">
        <f>INDEX(tb_SVI[],MATCH(Table3[[#This Row],[city_name]],tb_SVI[city_name_uf],0),5)</f>
        <v>11417</v>
      </c>
      <c r="F2081">
        <f>INDEX(tb_MHDI[],MATCH(Table3[[#This Row],[city_name]],tb_MHDI[mun_uf],0),5)</f>
        <v>0.54900000000000004</v>
      </c>
      <c r="G2081">
        <f>INDEX(tb_MHDI[],MATCH(Table3[[#This Row],[city_name]],tb_MHDI[mun_uf],0),6)</f>
        <v>0.48799999999999999</v>
      </c>
      <c r="H2081">
        <f>INDEX(tb_MHDI[],MATCH(Table3[[#This Row],[city_name]],tb_MHDI[mun_uf],0),7)</f>
        <v>0.76100000000000001</v>
      </c>
      <c r="I2081">
        <f>INDEX(tb_MHDI[],MATCH(Table3[[#This Row],[city_name]],tb_MHDI[mun_uf],0),8)</f>
        <v>0.44500000000000001</v>
      </c>
      <c r="J2081">
        <f>_xlfn.NUMBERVALUE(INDEX(tb_SVI[],MATCH(Table3[[#This Row],[city_name]],tb_SVI[city_name_uf],0),8),".")</f>
        <v>0.499</v>
      </c>
      <c r="K2081">
        <f>_xlfn.NUMBERVALUE(INDEX(tb_SVI[],MATCH(Table3[[#This Row],[city_name]],tb_SVI[city_name_uf],0),9),".")</f>
        <v>0.221</v>
      </c>
      <c r="L2081">
        <f>_xlfn.NUMBERVALUE(INDEX(tb_SVI[],MATCH(Table3[[#This Row],[city_name]],tb_SVI[city_name_uf],0),10),".")</f>
        <v>0.61099999999999999</v>
      </c>
      <c r="M2081">
        <f>_xlfn.NUMBERVALUE(INDEX(tb_SVI[],MATCH(Table3[[#This Row],[city_name]],tb_SVI[city_name_uf],0),11),".")</f>
        <v>0.66400000000000003</v>
      </c>
      <c r="N2081" s="14">
        <f>_xlfn.PERCENTRANK.INC(Table3[MHDI_tot],Table3[[#This Row],[MHDI_tot]],3)</f>
        <v>6.0999999999999999E-2</v>
      </c>
    </row>
    <row r="2082" spans="1:14" hidden="1" x14ac:dyDescent="0.2">
      <c r="A2082" t="str">
        <f>SVI!F2082</f>
        <v>Muniz Ferreira/BA</v>
      </c>
      <c r="B2082" t="str">
        <f>INDEX(tb_SVI[],MATCH(Table3[[#This Row],[ibge_cod]],tb_SVI[Município],0),1)</f>
        <v>BA</v>
      </c>
      <c r="C2082" t="str">
        <f>INDEX(tb_SVI[],MATCH(Table3[[#This Row],[city_name]],tb_SVI[city_name_uf],0),3)</f>
        <v>2922201</v>
      </c>
      <c r="D2082" t="s">
        <v>19722</v>
      </c>
      <c r="E2082" s="11">
        <f>INDEX(tb_SVI[],MATCH(Table3[[#This Row],[city_name]],tb_SVI[city_name_uf],0),5)</f>
        <v>7443</v>
      </c>
      <c r="F2082">
        <f>INDEX(tb_MHDI[],MATCH(Table3[[#This Row],[city_name]],tb_MHDI[mun_uf],0),5)</f>
        <v>0.61699999999999999</v>
      </c>
      <c r="G2082">
        <f>INDEX(tb_MHDI[],MATCH(Table3[[#This Row],[city_name]],tb_MHDI[mun_uf],0),6)</f>
        <v>0.58099999999999996</v>
      </c>
      <c r="H2082">
        <f>INDEX(tb_MHDI[],MATCH(Table3[[#This Row],[city_name]],tb_MHDI[mun_uf],0),7)</f>
        <v>0.76100000000000001</v>
      </c>
      <c r="I2082">
        <f>INDEX(tb_MHDI[],MATCH(Table3[[#This Row],[city_name]],tb_MHDI[mun_uf],0),8)</f>
        <v>0.53100000000000003</v>
      </c>
      <c r="J2082">
        <f>_xlfn.NUMBERVALUE(INDEX(tb_SVI[],MATCH(Table3[[#This Row],[city_name]],tb_SVI[city_name_uf],0),8),".")</f>
        <v>0.41799999999999998</v>
      </c>
      <c r="K2082">
        <f>_xlfn.NUMBERVALUE(INDEX(tb_SVI[],MATCH(Table3[[#This Row],[city_name]],tb_SVI[city_name_uf],0),9),".")</f>
        <v>0.188</v>
      </c>
      <c r="L2082">
        <f>_xlfn.NUMBERVALUE(INDEX(tb_SVI[],MATCH(Table3[[#This Row],[city_name]],tb_SVI[city_name_uf],0),10),".")</f>
        <v>0.51400000000000001</v>
      </c>
      <c r="M2082">
        <f>_xlfn.NUMBERVALUE(INDEX(tb_SVI[],MATCH(Table3[[#This Row],[city_name]],tb_SVI[city_name_uf],0),11),".")</f>
        <v>0.55300000000000005</v>
      </c>
      <c r="N2082" s="14">
        <f>_xlfn.PERCENTRANK.INC(Table3[MHDI_tot],Table3[[#This Row],[MHDI_tot]],3)</f>
        <v>0.32200000000000001</v>
      </c>
    </row>
    <row r="2083" spans="1:14" hidden="1" x14ac:dyDescent="0.2">
      <c r="A2083" t="str">
        <f>SVI!F2083</f>
        <v>Mundo Novo/BA</v>
      </c>
      <c r="B2083" t="str">
        <f>INDEX(tb_SVI[],MATCH(Table3[[#This Row],[ibge_cod]],tb_SVI[Município],0),1)</f>
        <v>BA</v>
      </c>
      <c r="C2083" t="str">
        <f>INDEX(tb_SVI[],MATCH(Table3[[#This Row],[city_name]],tb_SVI[city_name_uf],0),3)</f>
        <v>2922102</v>
      </c>
      <c r="D2083" t="s">
        <v>19723</v>
      </c>
      <c r="E2083" s="11">
        <f>INDEX(tb_SVI[],MATCH(Table3[[#This Row],[city_name]],tb_SVI[city_name_uf],0),5)</f>
        <v>26970</v>
      </c>
      <c r="F2083">
        <f>INDEX(tb_MHDI[],MATCH(Table3[[#This Row],[city_name]],tb_MHDI[mun_uf],0),5)</f>
        <v>0.59</v>
      </c>
      <c r="G2083">
        <f>INDEX(tb_MHDI[],MATCH(Table3[[#This Row],[city_name]],tb_MHDI[mun_uf],0),6)</f>
        <v>0.60599999999999998</v>
      </c>
      <c r="H2083">
        <f>INDEX(tb_MHDI[],MATCH(Table3[[#This Row],[city_name]],tb_MHDI[mun_uf],0),7)</f>
        <v>0.79100000000000004</v>
      </c>
      <c r="I2083">
        <f>INDEX(tb_MHDI[],MATCH(Table3[[#This Row],[city_name]],tb_MHDI[mun_uf],0),8)</f>
        <v>0.42899999999999999</v>
      </c>
      <c r="J2083">
        <f>_xlfn.NUMBERVALUE(INDEX(tb_SVI[],MATCH(Table3[[#This Row],[city_name]],tb_SVI[city_name_uf],0),8),".")</f>
        <v>0.49099999999999999</v>
      </c>
      <c r="K2083">
        <f>_xlfn.NUMBERVALUE(INDEX(tb_SVI[],MATCH(Table3[[#This Row],[city_name]],tb_SVI[city_name_uf],0),9),".")</f>
        <v>0.313</v>
      </c>
      <c r="L2083">
        <f>_xlfn.NUMBERVALUE(INDEX(tb_SVI[],MATCH(Table3[[#This Row],[city_name]],tb_SVI[city_name_uf],0),10),".")</f>
        <v>0.55300000000000005</v>
      </c>
      <c r="M2083">
        <f>_xlfn.NUMBERVALUE(INDEX(tb_SVI[],MATCH(Table3[[#This Row],[city_name]],tb_SVI[city_name_uf],0),11),".")</f>
        <v>0.60699999999999998</v>
      </c>
      <c r="N2083" s="14">
        <f>_xlfn.PERCENTRANK.INC(Table3[MHDI_tot],Table3[[#This Row],[MHDI_tot]],3)</f>
        <v>0.20599999999999999</v>
      </c>
    </row>
    <row r="2084" spans="1:14" hidden="1" x14ac:dyDescent="0.2">
      <c r="A2084" t="str">
        <f>SVI!F2084</f>
        <v>Mulungu do Morro/BA</v>
      </c>
      <c r="B2084" t="str">
        <f>INDEX(tb_SVI[],MATCH(Table3[[#This Row],[ibge_cod]],tb_SVI[Município],0),1)</f>
        <v>BA</v>
      </c>
      <c r="C2084" t="str">
        <f>INDEX(tb_SVI[],MATCH(Table3[[#This Row],[city_name]],tb_SVI[city_name_uf],0),3)</f>
        <v>2922052</v>
      </c>
      <c r="D2084" t="s">
        <v>19724</v>
      </c>
      <c r="E2084" s="11">
        <f>INDEX(tb_SVI[],MATCH(Table3[[#This Row],[city_name]],tb_SVI[city_name_uf],0),5)</f>
        <v>10673</v>
      </c>
      <c r="F2084">
        <f>INDEX(tb_MHDI[],MATCH(Table3[[#This Row],[city_name]],tb_MHDI[mun_uf],0),5)</f>
        <v>0.56599999999999995</v>
      </c>
      <c r="G2084">
        <f>INDEX(tb_MHDI[],MATCH(Table3[[#This Row],[city_name]],tb_MHDI[mun_uf],0),6)</f>
        <v>0.51700000000000002</v>
      </c>
      <c r="H2084">
        <f>INDEX(tb_MHDI[],MATCH(Table3[[#This Row],[city_name]],tb_MHDI[mun_uf],0),7)</f>
        <v>0.753</v>
      </c>
      <c r="I2084">
        <f>INDEX(tb_MHDI[],MATCH(Table3[[#This Row],[city_name]],tb_MHDI[mun_uf],0),8)</f>
        <v>0.46600000000000003</v>
      </c>
      <c r="J2084">
        <f>_xlfn.NUMBERVALUE(INDEX(tb_SVI[],MATCH(Table3[[#This Row],[city_name]],tb_SVI[city_name_uf],0),8),".")</f>
        <v>0.51600000000000001</v>
      </c>
      <c r="K2084">
        <f>_xlfn.NUMBERVALUE(INDEX(tb_SVI[],MATCH(Table3[[#This Row],[city_name]],tb_SVI[city_name_uf],0),9),".")</f>
        <v>0.38500000000000001</v>
      </c>
      <c r="L2084">
        <f>_xlfn.NUMBERVALUE(INDEX(tb_SVI[],MATCH(Table3[[#This Row],[city_name]],tb_SVI[city_name_uf],0),10),".")</f>
        <v>0.55200000000000005</v>
      </c>
      <c r="M2084">
        <f>_xlfn.NUMBERVALUE(INDEX(tb_SVI[],MATCH(Table3[[#This Row],[city_name]],tb_SVI[city_name_uf],0),11),".")</f>
        <v>0.61</v>
      </c>
      <c r="N2084" s="14">
        <f>_xlfn.PERCENTRANK.INC(Table3[MHDI_tot],Table3[[#This Row],[MHDI_tot]],3)</f>
        <v>0.112</v>
      </c>
    </row>
    <row r="2085" spans="1:14" hidden="1" x14ac:dyDescent="0.2">
      <c r="A2085" t="str">
        <f>SVI!F2085</f>
        <v>Mucuri/BA</v>
      </c>
      <c r="B2085" t="str">
        <f>INDEX(tb_SVI[],MATCH(Table3[[#This Row],[ibge_cod]],tb_SVI[Município],0),1)</f>
        <v>BA</v>
      </c>
      <c r="C2085" t="str">
        <f>INDEX(tb_SVI[],MATCH(Table3[[#This Row],[city_name]],tb_SVI[city_name_uf],0),3)</f>
        <v>2922003</v>
      </c>
      <c r="D2085" t="s">
        <v>19725</v>
      </c>
      <c r="E2085" s="11">
        <f>INDEX(tb_SVI[],MATCH(Table3[[#This Row],[city_name]],tb_SVI[city_name_uf],0),5)</f>
        <v>42251</v>
      </c>
      <c r="F2085">
        <f>INDEX(tb_MHDI[],MATCH(Table3[[#This Row],[city_name]],tb_MHDI[mun_uf],0),5)</f>
        <v>0.66500000000000004</v>
      </c>
      <c r="G2085">
        <f>INDEX(tb_MHDI[],MATCH(Table3[[#This Row],[city_name]],tb_MHDI[mun_uf],0),6)</f>
        <v>0.67900000000000005</v>
      </c>
      <c r="H2085">
        <f>INDEX(tb_MHDI[],MATCH(Table3[[#This Row],[city_name]],tb_MHDI[mun_uf],0),7)</f>
        <v>0.80100000000000005</v>
      </c>
      <c r="I2085">
        <f>INDEX(tb_MHDI[],MATCH(Table3[[#This Row],[city_name]],tb_MHDI[mun_uf],0),8)</f>
        <v>0.54100000000000004</v>
      </c>
      <c r="J2085">
        <f>_xlfn.NUMBERVALUE(INDEX(tb_SVI[],MATCH(Table3[[#This Row],[city_name]],tb_SVI[city_name_uf],0),8),".")</f>
        <v>0.41499999999999998</v>
      </c>
      <c r="K2085">
        <f>_xlfn.NUMBERVALUE(INDEX(tb_SVI[],MATCH(Table3[[#This Row],[city_name]],tb_SVI[city_name_uf],0),9),".")</f>
        <v>0.33100000000000002</v>
      </c>
      <c r="L2085">
        <f>_xlfn.NUMBERVALUE(INDEX(tb_SVI[],MATCH(Table3[[#This Row],[city_name]],tb_SVI[city_name_uf],0),10),".")</f>
        <v>0.51800000000000002</v>
      </c>
      <c r="M2085">
        <f>_xlfn.NUMBERVALUE(INDEX(tb_SVI[],MATCH(Table3[[#This Row],[city_name]],tb_SVI[city_name_uf],0),11),".")</f>
        <v>0.39600000000000002</v>
      </c>
      <c r="N2085" s="14">
        <f>_xlfn.PERCENTRANK.INC(Table3[MHDI_tot],Table3[[#This Row],[MHDI_tot]],3)</f>
        <v>0.496</v>
      </c>
    </row>
    <row r="2086" spans="1:14" hidden="1" x14ac:dyDescent="0.2">
      <c r="A2086" t="str">
        <f>SVI!F2086</f>
        <v>Mucugê/BA</v>
      </c>
      <c r="B2086" t="str">
        <f>INDEX(tb_SVI[],MATCH(Table3[[#This Row],[ibge_cod]],tb_SVI[Município],0),1)</f>
        <v>BA</v>
      </c>
      <c r="C2086" t="str">
        <f>INDEX(tb_SVI[],MATCH(Table3[[#This Row],[city_name]],tb_SVI[city_name_uf],0),3)</f>
        <v>2921906</v>
      </c>
      <c r="D2086" t="s">
        <v>19726</v>
      </c>
      <c r="E2086" s="11">
        <f>INDEX(tb_SVI[],MATCH(Table3[[#This Row],[city_name]],tb_SVI[city_name_uf],0),5)</f>
        <v>8889</v>
      </c>
      <c r="F2086">
        <f>INDEX(tb_MHDI[],MATCH(Table3[[#This Row],[city_name]],tb_MHDI[mun_uf],0),5)</f>
        <v>0.60599999999999998</v>
      </c>
      <c r="G2086">
        <f>INDEX(tb_MHDI[],MATCH(Table3[[#This Row],[city_name]],tb_MHDI[mun_uf],0),6)</f>
        <v>0.58899999999999997</v>
      </c>
      <c r="H2086">
        <f>INDEX(tb_MHDI[],MATCH(Table3[[#This Row],[city_name]],tb_MHDI[mun_uf],0),7)</f>
        <v>0.78700000000000003</v>
      </c>
      <c r="I2086">
        <f>INDEX(tb_MHDI[],MATCH(Table3[[#This Row],[city_name]],tb_MHDI[mun_uf],0),8)</f>
        <v>0.48</v>
      </c>
      <c r="J2086">
        <f>_xlfn.NUMBERVALUE(INDEX(tb_SVI[],MATCH(Table3[[#This Row],[city_name]],tb_SVI[city_name_uf],0),8),".")</f>
        <v>0.37</v>
      </c>
      <c r="K2086">
        <f>_xlfn.NUMBERVALUE(INDEX(tb_SVI[],MATCH(Table3[[#This Row],[city_name]],tb_SVI[city_name_uf],0),9),".")</f>
        <v>0.14899999999999999</v>
      </c>
      <c r="L2086">
        <f>_xlfn.NUMBERVALUE(INDEX(tb_SVI[],MATCH(Table3[[#This Row],[city_name]],tb_SVI[city_name_uf],0),10),".")</f>
        <v>0.45900000000000002</v>
      </c>
      <c r="M2086">
        <f>_xlfn.NUMBERVALUE(INDEX(tb_SVI[],MATCH(Table3[[#This Row],[city_name]],tb_SVI[city_name_uf],0),11),".")</f>
        <v>0.503</v>
      </c>
      <c r="N2086" s="14">
        <f>_xlfn.PERCENTRANK.INC(Table3[MHDI_tot],Table3[[#This Row],[MHDI_tot]],3)</f>
        <v>0.27600000000000002</v>
      </c>
    </row>
    <row r="2087" spans="1:14" hidden="1" x14ac:dyDescent="0.2">
      <c r="A2087" t="str">
        <f>SVI!F2087</f>
        <v>Mortugaba/BA</v>
      </c>
      <c r="B2087" t="str">
        <f>INDEX(tb_SVI[],MATCH(Table3[[#This Row],[ibge_cod]],tb_SVI[Município],0),1)</f>
        <v>BA</v>
      </c>
      <c r="C2087" t="str">
        <f>INDEX(tb_SVI[],MATCH(Table3[[#This Row],[city_name]],tb_SVI[city_name_uf],0),3)</f>
        <v>2921807</v>
      </c>
      <c r="D2087" t="s">
        <v>19727</v>
      </c>
      <c r="E2087" s="11">
        <f>INDEX(tb_SVI[],MATCH(Table3[[#This Row],[city_name]],tb_SVI[city_name_uf],0),5)</f>
        <v>12052</v>
      </c>
      <c r="F2087">
        <f>INDEX(tb_MHDI[],MATCH(Table3[[#This Row],[city_name]],tb_MHDI[mun_uf],0),5)</f>
        <v>0.61799999999999999</v>
      </c>
      <c r="G2087">
        <f>INDEX(tb_MHDI[],MATCH(Table3[[#This Row],[city_name]],tb_MHDI[mun_uf],0),6)</f>
        <v>0.59799999999999998</v>
      </c>
      <c r="H2087">
        <f>INDEX(tb_MHDI[],MATCH(Table3[[#This Row],[city_name]],tb_MHDI[mun_uf],0),7)</f>
        <v>0.77100000000000002</v>
      </c>
      <c r="I2087">
        <f>INDEX(tb_MHDI[],MATCH(Table3[[#This Row],[city_name]],tb_MHDI[mun_uf],0),8)</f>
        <v>0.51300000000000001</v>
      </c>
      <c r="J2087">
        <f>_xlfn.NUMBERVALUE(INDEX(tb_SVI[],MATCH(Table3[[#This Row],[city_name]],tb_SVI[city_name_uf],0),8),".")</f>
        <v>0.33600000000000002</v>
      </c>
      <c r="K2087">
        <f>_xlfn.NUMBERVALUE(INDEX(tb_SVI[],MATCH(Table3[[#This Row],[city_name]],tb_SVI[city_name_uf],0),9),".")</f>
        <v>0.14099999999999999</v>
      </c>
      <c r="L2087">
        <f>_xlfn.NUMBERVALUE(INDEX(tb_SVI[],MATCH(Table3[[#This Row],[city_name]],tb_SVI[city_name_uf],0),10),".")</f>
        <v>0.41199999999999998</v>
      </c>
      <c r="M2087">
        <f>_xlfn.NUMBERVALUE(INDEX(tb_SVI[],MATCH(Table3[[#This Row],[city_name]],tb_SVI[city_name_uf],0),11),".")</f>
        <v>0.45400000000000001</v>
      </c>
      <c r="N2087" s="14">
        <f>_xlfn.PERCENTRANK.INC(Table3[MHDI_tot],Table3[[#This Row],[MHDI_tot]],3)</f>
        <v>0.32500000000000001</v>
      </c>
    </row>
    <row r="2088" spans="1:14" hidden="1" x14ac:dyDescent="0.2">
      <c r="A2088" t="str">
        <f>SVI!F2088</f>
        <v>Morro do Chapéu/BA</v>
      </c>
      <c r="B2088" t="str">
        <f>INDEX(tb_SVI[],MATCH(Table3[[#This Row],[ibge_cod]],tb_SVI[Município],0),1)</f>
        <v>BA</v>
      </c>
      <c r="C2088" t="str">
        <f>INDEX(tb_SVI[],MATCH(Table3[[#This Row],[city_name]],tb_SVI[city_name_uf],0),3)</f>
        <v>2921708</v>
      </c>
      <c r="D2088" t="s">
        <v>19728</v>
      </c>
      <c r="E2088" s="11">
        <f>INDEX(tb_SVI[],MATCH(Table3[[#This Row],[city_name]],tb_SVI[city_name_uf],0),5)</f>
        <v>35440</v>
      </c>
      <c r="F2088">
        <f>INDEX(tb_MHDI[],MATCH(Table3[[#This Row],[city_name]],tb_MHDI[mun_uf],0),5)</f>
        <v>0.58799999999999997</v>
      </c>
      <c r="G2088">
        <f>INDEX(tb_MHDI[],MATCH(Table3[[#This Row],[city_name]],tb_MHDI[mun_uf],0),6)</f>
        <v>0.55400000000000005</v>
      </c>
      <c r="H2088">
        <f>INDEX(tb_MHDI[],MATCH(Table3[[#This Row],[city_name]],tb_MHDI[mun_uf],0),7)</f>
        <v>0.76600000000000001</v>
      </c>
      <c r="I2088">
        <f>INDEX(tb_MHDI[],MATCH(Table3[[#This Row],[city_name]],tb_MHDI[mun_uf],0),8)</f>
        <v>0.47799999999999998</v>
      </c>
      <c r="J2088">
        <f>_xlfn.NUMBERVALUE(INDEX(tb_SVI[],MATCH(Table3[[#This Row],[city_name]],tb_SVI[city_name_uf],0),8),".")</f>
        <v>0.502</v>
      </c>
      <c r="K2088">
        <f>_xlfn.NUMBERVALUE(INDEX(tb_SVI[],MATCH(Table3[[#This Row],[city_name]],tb_SVI[city_name_uf],0),9),".")</f>
        <v>0.38800000000000001</v>
      </c>
      <c r="L2088">
        <f>_xlfn.NUMBERVALUE(INDEX(tb_SVI[],MATCH(Table3[[#This Row],[city_name]],tb_SVI[city_name_uf],0),10),".")</f>
        <v>0.53</v>
      </c>
      <c r="M2088">
        <f>_xlfn.NUMBERVALUE(INDEX(tb_SVI[],MATCH(Table3[[#This Row],[city_name]],tb_SVI[city_name_uf],0),11),".")</f>
        <v>0.58799999999999997</v>
      </c>
      <c r="N2088" s="14">
        <f>_xlfn.PERCENTRANK.INC(Table3[MHDI_tot],Table3[[#This Row],[MHDI_tot]],3)</f>
        <v>0.19700000000000001</v>
      </c>
    </row>
    <row r="2089" spans="1:14" hidden="1" x14ac:dyDescent="0.2">
      <c r="A2089" t="str">
        <f>SVI!F2089</f>
        <v>Morpará/BA</v>
      </c>
      <c r="B2089" t="str">
        <f>INDEX(tb_SVI[],MATCH(Table3[[#This Row],[ibge_cod]],tb_SVI[Município],0),1)</f>
        <v>BA</v>
      </c>
      <c r="C2089" t="str">
        <f>INDEX(tb_SVI[],MATCH(Table3[[#This Row],[city_name]],tb_SVI[city_name_uf],0),3)</f>
        <v>2921609</v>
      </c>
      <c r="D2089" t="s">
        <v>19729</v>
      </c>
      <c r="E2089" s="11">
        <f>INDEX(tb_SVI[],MATCH(Table3[[#This Row],[city_name]],tb_SVI[city_name_uf],0),5)</f>
        <v>8497</v>
      </c>
      <c r="F2089">
        <f>INDEX(tb_MHDI[],MATCH(Table3[[#This Row],[city_name]],tb_MHDI[mun_uf],0),5)</f>
        <v>0.55800000000000005</v>
      </c>
      <c r="G2089">
        <f>INDEX(tb_MHDI[],MATCH(Table3[[#This Row],[city_name]],tb_MHDI[mun_uf],0),6)</f>
        <v>0.53600000000000003</v>
      </c>
      <c r="H2089">
        <f>INDEX(tb_MHDI[],MATCH(Table3[[#This Row],[city_name]],tb_MHDI[mun_uf],0),7)</f>
        <v>0.73199999999999998</v>
      </c>
      <c r="I2089">
        <f>INDEX(tb_MHDI[],MATCH(Table3[[#This Row],[city_name]],tb_MHDI[mun_uf],0),8)</f>
        <v>0.44400000000000001</v>
      </c>
      <c r="J2089">
        <f>_xlfn.NUMBERVALUE(INDEX(tb_SVI[],MATCH(Table3[[#This Row],[city_name]],tb_SVI[city_name_uf],0),8),".")</f>
        <v>0.51700000000000002</v>
      </c>
      <c r="K2089">
        <f>_xlfn.NUMBERVALUE(INDEX(tb_SVI[],MATCH(Table3[[#This Row],[city_name]],tb_SVI[city_name_uf],0),9),".")</f>
        <v>0.27500000000000002</v>
      </c>
      <c r="L2089">
        <f>_xlfn.NUMBERVALUE(INDEX(tb_SVI[],MATCH(Table3[[#This Row],[city_name]],tb_SVI[city_name_uf],0),10),".")</f>
        <v>0.57999999999999996</v>
      </c>
      <c r="M2089">
        <f>_xlfn.NUMBERVALUE(INDEX(tb_SVI[],MATCH(Table3[[#This Row],[city_name]],tb_SVI[city_name_uf],0),11),".")</f>
        <v>0.69699999999999995</v>
      </c>
      <c r="N2089" s="14">
        <f>_xlfn.PERCENTRANK.INC(Table3[MHDI_tot],Table3[[#This Row],[MHDI_tot]],3)</f>
        <v>8.4000000000000005E-2</v>
      </c>
    </row>
    <row r="2090" spans="1:14" hidden="1" x14ac:dyDescent="0.2">
      <c r="A2090" t="str">
        <f>SVI!F2090</f>
        <v>Monte Santo/BA</v>
      </c>
      <c r="B2090" t="str">
        <f>INDEX(tb_SVI[],MATCH(Table3[[#This Row],[ibge_cod]],tb_SVI[Município],0),1)</f>
        <v>BA</v>
      </c>
      <c r="C2090" t="str">
        <f>INDEX(tb_SVI[],MATCH(Table3[[#This Row],[city_name]],tb_SVI[city_name_uf],0),3)</f>
        <v>2921500</v>
      </c>
      <c r="D2090" t="s">
        <v>19730</v>
      </c>
      <c r="E2090" s="11">
        <f>INDEX(tb_SVI[],MATCH(Table3[[#This Row],[city_name]],tb_SVI[city_name_uf],0),5)</f>
        <v>49278</v>
      </c>
      <c r="F2090">
        <f>INDEX(tb_MHDI[],MATCH(Table3[[#This Row],[city_name]],tb_MHDI[mun_uf],0),5)</f>
        <v>0.50600000000000001</v>
      </c>
      <c r="G2090">
        <f>INDEX(tb_MHDI[],MATCH(Table3[[#This Row],[city_name]],tb_MHDI[mun_uf],0),6)</f>
        <v>0.51500000000000001</v>
      </c>
      <c r="H2090">
        <f>INDEX(tb_MHDI[],MATCH(Table3[[#This Row],[city_name]],tb_MHDI[mun_uf],0),7)</f>
        <v>0.69899999999999995</v>
      </c>
      <c r="I2090">
        <f>INDEX(tb_MHDI[],MATCH(Table3[[#This Row],[city_name]],tb_MHDI[mun_uf],0),8)</f>
        <v>0.35899999999999999</v>
      </c>
      <c r="J2090">
        <f>_xlfn.NUMBERVALUE(INDEX(tb_SVI[],MATCH(Table3[[#This Row],[city_name]],tb_SVI[city_name_uf],0),8),".")</f>
        <v>0.54600000000000004</v>
      </c>
      <c r="K2090">
        <f>_xlfn.NUMBERVALUE(INDEX(tb_SVI[],MATCH(Table3[[#This Row],[city_name]],tb_SVI[city_name_uf],0),9),".")</f>
        <v>0.35199999999999998</v>
      </c>
      <c r="L2090">
        <f>_xlfn.NUMBERVALUE(INDEX(tb_SVI[],MATCH(Table3[[#This Row],[city_name]],tb_SVI[city_name_uf],0),10),".")</f>
        <v>0.64300000000000002</v>
      </c>
      <c r="M2090">
        <f>_xlfn.NUMBERVALUE(INDEX(tb_SVI[],MATCH(Table3[[#This Row],[city_name]],tb_SVI[city_name_uf],0),11),".")</f>
        <v>0.64400000000000002</v>
      </c>
      <c r="N2090" s="14">
        <f>_xlfn.PERCENTRANK.INC(Table3[MHDI_tot],Table3[[#This Row],[MHDI_tot]],3)</f>
        <v>8.9999999999999993E-3</v>
      </c>
    </row>
    <row r="2091" spans="1:14" hidden="1" x14ac:dyDescent="0.2">
      <c r="A2091" t="str">
        <f>SVI!F2091</f>
        <v>Mirante/BA</v>
      </c>
      <c r="B2091" t="str">
        <f>INDEX(tb_SVI[],MATCH(Table3[[#This Row],[ibge_cod]],tb_SVI[Município],0),1)</f>
        <v>BA</v>
      </c>
      <c r="C2091" t="str">
        <f>INDEX(tb_SVI[],MATCH(Table3[[#This Row],[city_name]],tb_SVI[city_name_uf],0),3)</f>
        <v>2921450</v>
      </c>
      <c r="D2091" t="s">
        <v>19731</v>
      </c>
      <c r="E2091" s="11">
        <f>INDEX(tb_SVI[],MATCH(Table3[[#This Row],[city_name]],tb_SVI[city_name_uf],0),5)</f>
        <v>8447</v>
      </c>
      <c r="F2091">
        <f>INDEX(tb_MHDI[],MATCH(Table3[[#This Row],[city_name]],tb_MHDI[mun_uf],0),5)</f>
        <v>0.52700000000000002</v>
      </c>
      <c r="G2091">
        <f>INDEX(tb_MHDI[],MATCH(Table3[[#This Row],[city_name]],tb_MHDI[mun_uf],0),6)</f>
        <v>0.52400000000000002</v>
      </c>
      <c r="H2091">
        <f>INDEX(tb_MHDI[],MATCH(Table3[[#This Row],[city_name]],tb_MHDI[mun_uf],0),7)</f>
        <v>0.72199999999999998</v>
      </c>
      <c r="I2091">
        <f>INDEX(tb_MHDI[],MATCH(Table3[[#This Row],[city_name]],tb_MHDI[mun_uf],0),8)</f>
        <v>0.38600000000000001</v>
      </c>
      <c r="J2091">
        <f>_xlfn.NUMBERVALUE(INDEX(tb_SVI[],MATCH(Table3[[#This Row],[city_name]],tb_SVI[city_name_uf],0),8),".")</f>
        <v>0.54600000000000004</v>
      </c>
      <c r="K2091">
        <f>_xlfn.NUMBERVALUE(INDEX(tb_SVI[],MATCH(Table3[[#This Row],[city_name]],tb_SVI[city_name_uf],0),9),".")</f>
        <v>0.36599999999999999</v>
      </c>
      <c r="L2091">
        <f>_xlfn.NUMBERVALUE(INDEX(tb_SVI[],MATCH(Table3[[#This Row],[city_name]],tb_SVI[city_name_uf],0),10),".")</f>
        <v>0.61399999999999999</v>
      </c>
      <c r="M2091">
        <f>_xlfn.NUMBERVALUE(INDEX(tb_SVI[],MATCH(Table3[[#This Row],[city_name]],tb_SVI[city_name_uf],0),11),".")</f>
        <v>0.65900000000000003</v>
      </c>
      <c r="N2091" s="14">
        <f>_xlfn.PERCENTRANK.INC(Table3[MHDI_tot],Table3[[#This Row],[MHDI_tot]],3)</f>
        <v>2.5000000000000001E-2</v>
      </c>
    </row>
    <row r="2092" spans="1:14" hidden="1" x14ac:dyDescent="0.2">
      <c r="A2092" t="str">
        <f>SVI!F2092</f>
        <v>Mirangaba/BA</v>
      </c>
      <c r="B2092" t="str">
        <f>INDEX(tb_SVI[],MATCH(Table3[[#This Row],[ibge_cod]],tb_SVI[Município],0),1)</f>
        <v>BA</v>
      </c>
      <c r="C2092" t="str">
        <f>INDEX(tb_SVI[],MATCH(Table3[[#This Row],[city_name]],tb_SVI[city_name_uf],0),3)</f>
        <v>2921401</v>
      </c>
      <c r="D2092" t="s">
        <v>19732</v>
      </c>
      <c r="E2092" s="11">
        <f>INDEX(tb_SVI[],MATCH(Table3[[#This Row],[city_name]],tb_SVI[city_name_uf],0),5)</f>
        <v>18474</v>
      </c>
      <c r="F2092">
        <f>INDEX(tb_MHDI[],MATCH(Table3[[#This Row],[city_name]],tb_MHDI[mun_uf],0),5)</f>
        <v>0.54200000000000004</v>
      </c>
      <c r="G2092">
        <f>INDEX(tb_MHDI[],MATCH(Table3[[#This Row],[city_name]],tb_MHDI[mun_uf],0),6)</f>
        <v>0.51200000000000001</v>
      </c>
      <c r="H2092">
        <f>INDEX(tb_MHDI[],MATCH(Table3[[#This Row],[city_name]],tb_MHDI[mun_uf],0),7)</f>
        <v>0.68500000000000005</v>
      </c>
      <c r="I2092">
        <f>INDEX(tb_MHDI[],MATCH(Table3[[#This Row],[city_name]],tb_MHDI[mun_uf],0),8)</f>
        <v>0.45400000000000001</v>
      </c>
      <c r="J2092">
        <f>_xlfn.NUMBERVALUE(INDEX(tb_SVI[],MATCH(Table3[[#This Row],[city_name]],tb_SVI[city_name_uf],0),8),".")</f>
        <v>0.57199999999999995</v>
      </c>
      <c r="K2092">
        <f>_xlfn.NUMBERVALUE(INDEX(tb_SVI[],MATCH(Table3[[#This Row],[city_name]],tb_SVI[city_name_uf],0),9),".")</f>
        <v>0.51500000000000001</v>
      </c>
      <c r="L2092">
        <f>_xlfn.NUMBERVALUE(INDEX(tb_SVI[],MATCH(Table3[[#This Row],[city_name]],tb_SVI[city_name_uf],0),10),".")</f>
        <v>0.58199999999999996</v>
      </c>
      <c r="M2092">
        <f>_xlfn.NUMBERVALUE(INDEX(tb_SVI[],MATCH(Table3[[#This Row],[city_name]],tb_SVI[city_name_uf],0),11),".")</f>
        <v>0.62</v>
      </c>
      <c r="N2092" s="14">
        <f>_xlfn.PERCENTRANK.INC(Table3[MHDI_tot],Table3[[#This Row],[MHDI_tot]],3)</f>
        <v>4.5999999999999999E-2</v>
      </c>
    </row>
    <row r="2093" spans="1:14" hidden="1" x14ac:dyDescent="0.2">
      <c r="A2093" t="str">
        <f>SVI!F2093</f>
        <v>Milagres/BA</v>
      </c>
      <c r="B2093" t="str">
        <f>INDEX(tb_SVI[],MATCH(Table3[[#This Row],[ibge_cod]],tb_SVI[Município],0),1)</f>
        <v>BA</v>
      </c>
      <c r="C2093" t="str">
        <f>INDEX(tb_SVI[],MATCH(Table3[[#This Row],[city_name]],tb_SVI[city_name_uf],0),3)</f>
        <v>2921302</v>
      </c>
      <c r="D2093" t="s">
        <v>19733</v>
      </c>
      <c r="E2093" s="11">
        <f>INDEX(tb_SVI[],MATCH(Table3[[#This Row],[city_name]],tb_SVI[city_name_uf],0),5)</f>
        <v>10893</v>
      </c>
      <c r="F2093">
        <f>INDEX(tb_MHDI[],MATCH(Table3[[#This Row],[city_name]],tb_MHDI[mun_uf],0),5)</f>
        <v>0.622</v>
      </c>
      <c r="G2093">
        <f>INDEX(tb_MHDI[],MATCH(Table3[[#This Row],[city_name]],tb_MHDI[mun_uf],0),6)</f>
        <v>0.59</v>
      </c>
      <c r="H2093">
        <f>INDEX(tb_MHDI[],MATCH(Table3[[#This Row],[city_name]],tb_MHDI[mun_uf],0),7)</f>
        <v>0.78900000000000003</v>
      </c>
      <c r="I2093">
        <f>INDEX(tb_MHDI[],MATCH(Table3[[#This Row],[city_name]],tb_MHDI[mun_uf],0),8)</f>
        <v>0.51800000000000002</v>
      </c>
      <c r="J2093">
        <f>_xlfn.NUMBERVALUE(INDEX(tb_SVI[],MATCH(Table3[[#This Row],[city_name]],tb_SVI[city_name_uf],0),8),".")</f>
        <v>0.45</v>
      </c>
      <c r="K2093">
        <f>_xlfn.NUMBERVALUE(INDEX(tb_SVI[],MATCH(Table3[[#This Row],[city_name]],tb_SVI[city_name_uf],0),9),".")</f>
        <v>0.33</v>
      </c>
      <c r="L2093">
        <f>_xlfn.NUMBERVALUE(INDEX(tb_SVI[],MATCH(Table3[[#This Row],[city_name]],tb_SVI[city_name_uf],0),10),".")</f>
        <v>0.49399999999999999</v>
      </c>
      <c r="M2093">
        <f>_xlfn.NUMBERVALUE(INDEX(tb_SVI[],MATCH(Table3[[#This Row],[city_name]],tb_SVI[city_name_uf],0),11),".")</f>
        <v>0.52500000000000002</v>
      </c>
      <c r="N2093" s="14">
        <f>_xlfn.PERCENTRANK.INC(Table3[MHDI_tot],Table3[[#This Row],[MHDI_tot]],3)</f>
        <v>0.33800000000000002</v>
      </c>
    </row>
    <row r="2094" spans="1:14" hidden="1" x14ac:dyDescent="0.2">
      <c r="A2094" t="str">
        <f>SVI!F2094</f>
        <v>Miguel Calmon/BA</v>
      </c>
      <c r="B2094" t="str">
        <f>INDEX(tb_SVI[],MATCH(Table3[[#This Row],[ibge_cod]],tb_SVI[Município],0),1)</f>
        <v>BA</v>
      </c>
      <c r="C2094" t="str">
        <f>INDEX(tb_SVI[],MATCH(Table3[[#This Row],[city_name]],tb_SVI[city_name_uf],0),3)</f>
        <v>2921203</v>
      </c>
      <c r="D2094" t="s">
        <v>19734</v>
      </c>
      <c r="E2094" s="11">
        <f>INDEX(tb_SVI[],MATCH(Table3[[#This Row],[city_name]],tb_SVI[city_name_uf],0),5)</f>
        <v>25894</v>
      </c>
      <c r="F2094">
        <f>INDEX(tb_MHDI[],MATCH(Table3[[#This Row],[city_name]],tb_MHDI[mun_uf],0),5)</f>
        <v>0.58599999999999997</v>
      </c>
      <c r="G2094">
        <f>INDEX(tb_MHDI[],MATCH(Table3[[#This Row],[city_name]],tb_MHDI[mun_uf],0),6)</f>
        <v>0.57099999999999995</v>
      </c>
      <c r="H2094">
        <f>INDEX(tb_MHDI[],MATCH(Table3[[#This Row],[city_name]],tb_MHDI[mun_uf],0),7)</f>
        <v>0.745</v>
      </c>
      <c r="I2094">
        <f>INDEX(tb_MHDI[],MATCH(Table3[[#This Row],[city_name]],tb_MHDI[mun_uf],0),8)</f>
        <v>0.47199999999999998</v>
      </c>
      <c r="J2094">
        <f>_xlfn.NUMBERVALUE(INDEX(tb_SVI[],MATCH(Table3[[#This Row],[city_name]],tb_SVI[city_name_uf],0),8),".")</f>
        <v>0.44400000000000001</v>
      </c>
      <c r="K2094">
        <f>_xlfn.NUMBERVALUE(INDEX(tb_SVI[],MATCH(Table3[[#This Row],[city_name]],tb_SVI[city_name_uf],0),9),".")</f>
        <v>0.255</v>
      </c>
      <c r="L2094">
        <f>_xlfn.NUMBERVALUE(INDEX(tb_SVI[],MATCH(Table3[[#This Row],[city_name]],tb_SVI[city_name_uf],0),10),".")</f>
        <v>0.53800000000000003</v>
      </c>
      <c r="M2094">
        <f>_xlfn.NUMBERVALUE(INDEX(tb_SVI[],MATCH(Table3[[#This Row],[city_name]],tb_SVI[city_name_uf],0),11),".")</f>
        <v>0.54</v>
      </c>
      <c r="N2094" s="14">
        <f>_xlfn.PERCENTRANK.INC(Table3[MHDI_tot],Table3[[#This Row],[MHDI_tot]],3)</f>
        <v>0.188</v>
      </c>
    </row>
    <row r="2095" spans="1:14" hidden="1" x14ac:dyDescent="0.2">
      <c r="A2095" t="str">
        <f>SVI!F2095</f>
        <v>Medeiros Neto/BA</v>
      </c>
      <c r="B2095" t="str">
        <f>INDEX(tb_SVI[],MATCH(Table3[[#This Row],[ibge_cod]],tb_SVI[Município],0),1)</f>
        <v>BA</v>
      </c>
      <c r="C2095" t="str">
        <f>INDEX(tb_SVI[],MATCH(Table3[[#This Row],[city_name]],tb_SVI[city_name_uf],0),3)</f>
        <v>2921104</v>
      </c>
      <c r="D2095" t="s">
        <v>19735</v>
      </c>
      <c r="E2095" s="11">
        <f>INDEX(tb_SVI[],MATCH(Table3[[#This Row],[city_name]],tb_SVI[city_name_uf],0),5)</f>
        <v>22716</v>
      </c>
      <c r="F2095">
        <f>INDEX(tb_MHDI[],MATCH(Table3[[#This Row],[city_name]],tb_MHDI[mun_uf],0),5)</f>
        <v>0.625</v>
      </c>
      <c r="G2095">
        <f>INDEX(tb_MHDI[],MATCH(Table3[[#This Row],[city_name]],tb_MHDI[mun_uf],0),6)</f>
        <v>0.626</v>
      </c>
      <c r="H2095">
        <f>INDEX(tb_MHDI[],MATCH(Table3[[#This Row],[city_name]],tb_MHDI[mun_uf],0),7)</f>
        <v>0.77700000000000002</v>
      </c>
      <c r="I2095">
        <f>INDEX(tb_MHDI[],MATCH(Table3[[#This Row],[city_name]],tb_MHDI[mun_uf],0),8)</f>
        <v>0.501</v>
      </c>
      <c r="J2095">
        <f>_xlfn.NUMBERVALUE(INDEX(tb_SVI[],MATCH(Table3[[#This Row],[city_name]],tb_SVI[city_name_uf],0),8),".")</f>
        <v>0.46300000000000002</v>
      </c>
      <c r="K2095">
        <f>_xlfn.NUMBERVALUE(INDEX(tb_SVI[],MATCH(Table3[[#This Row],[city_name]],tb_SVI[city_name_uf],0),9),".")</f>
        <v>0.315</v>
      </c>
      <c r="L2095">
        <f>_xlfn.NUMBERVALUE(INDEX(tb_SVI[],MATCH(Table3[[#This Row],[city_name]],tb_SVI[city_name_uf],0),10),".")</f>
        <v>0.54</v>
      </c>
      <c r="M2095">
        <f>_xlfn.NUMBERVALUE(INDEX(tb_SVI[],MATCH(Table3[[#This Row],[city_name]],tb_SVI[city_name_uf],0),11),".")</f>
        <v>0.53500000000000003</v>
      </c>
      <c r="N2095" s="14">
        <f>_xlfn.PERCENTRANK.INC(Table3[MHDI_tot],Table3[[#This Row],[MHDI_tot]],3)</f>
        <v>0.35199999999999998</v>
      </c>
    </row>
    <row r="2096" spans="1:14" hidden="1" x14ac:dyDescent="0.2">
      <c r="A2096" t="str">
        <f>SVI!F2096</f>
        <v>Matina/BA</v>
      </c>
      <c r="B2096" t="str">
        <f>INDEX(tb_SVI[],MATCH(Table3[[#This Row],[ibge_cod]],tb_SVI[Município],0),1)</f>
        <v>BA</v>
      </c>
      <c r="C2096" t="str">
        <f>INDEX(tb_SVI[],MATCH(Table3[[#This Row],[city_name]],tb_SVI[city_name_uf],0),3)</f>
        <v>2921054</v>
      </c>
      <c r="D2096" t="s">
        <v>19736</v>
      </c>
      <c r="E2096" s="11">
        <f>INDEX(tb_SVI[],MATCH(Table3[[#This Row],[city_name]],tb_SVI[city_name_uf],0),5)</f>
        <v>12283</v>
      </c>
      <c r="F2096">
        <f>INDEX(tb_MHDI[],MATCH(Table3[[#This Row],[city_name]],tb_MHDI[mun_uf],0),5)</f>
        <v>0.57199999999999995</v>
      </c>
      <c r="G2096">
        <f>INDEX(tb_MHDI[],MATCH(Table3[[#This Row],[city_name]],tb_MHDI[mun_uf],0),6)</f>
        <v>0.53800000000000003</v>
      </c>
      <c r="H2096">
        <f>INDEX(tb_MHDI[],MATCH(Table3[[#This Row],[city_name]],tb_MHDI[mun_uf],0),7)</f>
        <v>0.74</v>
      </c>
      <c r="I2096">
        <f>INDEX(tb_MHDI[],MATCH(Table3[[#This Row],[city_name]],tb_MHDI[mun_uf],0),8)</f>
        <v>0.46899999999999997</v>
      </c>
      <c r="J2096">
        <f>_xlfn.NUMBERVALUE(INDEX(tb_SVI[],MATCH(Table3[[#This Row],[city_name]],tb_SVI[city_name_uf],0),8),".")</f>
        <v>0.41099999999999998</v>
      </c>
      <c r="K2096">
        <f>_xlfn.NUMBERVALUE(INDEX(tb_SVI[],MATCH(Table3[[#This Row],[city_name]],tb_SVI[city_name_uf],0),9),".")</f>
        <v>0.20499999999999999</v>
      </c>
      <c r="L2096">
        <f>_xlfn.NUMBERVALUE(INDEX(tb_SVI[],MATCH(Table3[[#This Row],[city_name]],tb_SVI[city_name_uf],0),10),".")</f>
        <v>0.56999999999999995</v>
      </c>
      <c r="M2096">
        <f>_xlfn.NUMBERVALUE(INDEX(tb_SVI[],MATCH(Table3[[#This Row],[city_name]],tb_SVI[city_name_uf],0),11),".")</f>
        <v>0.45700000000000002</v>
      </c>
      <c r="N2096" s="14">
        <f>_xlfn.PERCENTRANK.INC(Table3[MHDI_tot],Table3[[#This Row],[MHDI_tot]],3)</f>
        <v>0.13200000000000001</v>
      </c>
    </row>
    <row r="2097" spans="1:14" hidden="1" x14ac:dyDescent="0.2">
      <c r="A2097" t="str">
        <f>SVI!F2097</f>
        <v>Mascote/BA</v>
      </c>
      <c r="B2097" t="str">
        <f>INDEX(tb_SVI[],MATCH(Table3[[#This Row],[ibge_cod]],tb_SVI[Município],0),1)</f>
        <v>BA</v>
      </c>
      <c r="C2097" t="str">
        <f>INDEX(tb_SVI[],MATCH(Table3[[#This Row],[city_name]],tb_SVI[city_name_uf],0),3)</f>
        <v>2920908</v>
      </c>
      <c r="D2097" t="s">
        <v>19737</v>
      </c>
      <c r="E2097" s="11">
        <f>INDEX(tb_SVI[],MATCH(Table3[[#This Row],[city_name]],tb_SVI[city_name_uf],0),5)</f>
        <v>13717</v>
      </c>
      <c r="F2097">
        <f>INDEX(tb_MHDI[],MATCH(Table3[[#This Row],[city_name]],tb_MHDI[mun_uf],0),5)</f>
        <v>0.58099999999999996</v>
      </c>
      <c r="G2097">
        <f>INDEX(tb_MHDI[],MATCH(Table3[[#This Row],[city_name]],tb_MHDI[mun_uf],0),6)</f>
        <v>0.56699999999999995</v>
      </c>
      <c r="H2097">
        <f>INDEX(tb_MHDI[],MATCH(Table3[[#This Row],[city_name]],tb_MHDI[mun_uf],0),7)</f>
        <v>0.74399999999999999</v>
      </c>
      <c r="I2097">
        <f>INDEX(tb_MHDI[],MATCH(Table3[[#This Row],[city_name]],tb_MHDI[mun_uf],0),8)</f>
        <v>0.46400000000000002</v>
      </c>
      <c r="J2097">
        <f>_xlfn.NUMBERVALUE(INDEX(tb_SVI[],MATCH(Table3[[#This Row],[city_name]],tb_SVI[city_name_uf],0),8),".")</f>
        <v>0.56899999999999995</v>
      </c>
      <c r="K2097">
        <f>_xlfn.NUMBERVALUE(INDEX(tb_SVI[],MATCH(Table3[[#This Row],[city_name]],tb_SVI[city_name_uf],0),9),".")</f>
        <v>0.39300000000000002</v>
      </c>
      <c r="L2097">
        <f>_xlfn.NUMBERVALUE(INDEX(tb_SVI[],MATCH(Table3[[#This Row],[city_name]],tb_SVI[city_name_uf],0),10),".")</f>
        <v>0.67300000000000004</v>
      </c>
      <c r="M2097">
        <f>_xlfn.NUMBERVALUE(INDEX(tb_SVI[],MATCH(Table3[[#This Row],[city_name]],tb_SVI[city_name_uf],0),11),".")</f>
        <v>0.64</v>
      </c>
      <c r="N2097" s="14">
        <f>_xlfn.PERCENTRANK.INC(Table3[MHDI_tot],Table3[[#This Row],[MHDI_tot]],3)</f>
        <v>0.16600000000000001</v>
      </c>
    </row>
    <row r="2098" spans="1:14" hidden="1" x14ac:dyDescent="0.2">
      <c r="A2098" t="str">
        <f>SVI!F2098</f>
        <v>Marcionílio Souza/BA</v>
      </c>
      <c r="B2098" t="str">
        <f>INDEX(tb_SVI[],MATCH(Table3[[#This Row],[ibge_cod]],tb_SVI[Município],0),1)</f>
        <v>BA</v>
      </c>
      <c r="C2098" t="str">
        <f>INDEX(tb_SVI[],MATCH(Table3[[#This Row],[city_name]],tb_SVI[city_name_uf],0),3)</f>
        <v>2920809</v>
      </c>
      <c r="D2098" t="s">
        <v>19738</v>
      </c>
      <c r="E2098" s="11">
        <f>INDEX(tb_SVI[],MATCH(Table3[[#This Row],[city_name]],tb_SVI[city_name_uf],0),5)</f>
        <v>10380</v>
      </c>
      <c r="F2098">
        <f>INDEX(tb_MHDI[],MATCH(Table3[[#This Row],[city_name]],tb_MHDI[mun_uf],0),5)</f>
        <v>0.56100000000000005</v>
      </c>
      <c r="G2098">
        <f>INDEX(tb_MHDI[],MATCH(Table3[[#This Row],[city_name]],tb_MHDI[mun_uf],0),6)</f>
        <v>0.51800000000000002</v>
      </c>
      <c r="H2098">
        <f>INDEX(tb_MHDI[],MATCH(Table3[[#This Row],[city_name]],tb_MHDI[mun_uf],0),7)</f>
        <v>0.73699999999999999</v>
      </c>
      <c r="I2098">
        <f>INDEX(tb_MHDI[],MATCH(Table3[[#This Row],[city_name]],tb_MHDI[mun_uf],0),8)</f>
        <v>0.46300000000000002</v>
      </c>
      <c r="J2098">
        <f>_xlfn.NUMBERVALUE(INDEX(tb_SVI[],MATCH(Table3[[#This Row],[city_name]],tb_SVI[city_name_uf],0),8),".")</f>
        <v>0.57399999999999995</v>
      </c>
      <c r="K2098">
        <f>_xlfn.NUMBERVALUE(INDEX(tb_SVI[],MATCH(Table3[[#This Row],[city_name]],tb_SVI[city_name_uf],0),9),".")</f>
        <v>0.39900000000000002</v>
      </c>
      <c r="L2098">
        <f>_xlfn.NUMBERVALUE(INDEX(tb_SVI[],MATCH(Table3[[#This Row],[city_name]],tb_SVI[city_name_uf],0),10),".")</f>
        <v>0.621</v>
      </c>
      <c r="M2098">
        <f>_xlfn.NUMBERVALUE(INDEX(tb_SVI[],MATCH(Table3[[#This Row],[city_name]],tb_SVI[city_name_uf],0),11),".")</f>
        <v>0.70299999999999996</v>
      </c>
      <c r="N2098" s="14">
        <f>_xlfn.PERCENTRANK.INC(Table3[MHDI_tot],Table3[[#This Row],[MHDI_tot]],3)</f>
        <v>9.1999999999999998E-2</v>
      </c>
    </row>
    <row r="2099" spans="1:14" hidden="1" x14ac:dyDescent="0.2">
      <c r="A2099" t="str">
        <f>SVI!F2099</f>
        <v>Maraú/BA</v>
      </c>
      <c r="B2099" t="str">
        <f>INDEX(tb_SVI[],MATCH(Table3[[#This Row],[ibge_cod]],tb_SVI[Município],0),1)</f>
        <v>BA</v>
      </c>
      <c r="C2099" t="str">
        <f>INDEX(tb_SVI[],MATCH(Table3[[#This Row],[city_name]],tb_SVI[city_name_uf],0),3)</f>
        <v>2920700</v>
      </c>
      <c r="D2099" t="s">
        <v>19739</v>
      </c>
      <c r="E2099" s="11">
        <f>INDEX(tb_SVI[],MATCH(Table3[[#This Row],[city_name]],tb_SVI[city_name_uf],0),5)</f>
        <v>20617</v>
      </c>
      <c r="F2099">
        <f>INDEX(tb_MHDI[],MATCH(Table3[[#This Row],[city_name]],tb_MHDI[mun_uf],0),5)</f>
        <v>0.59299999999999997</v>
      </c>
      <c r="G2099">
        <f>INDEX(tb_MHDI[],MATCH(Table3[[#This Row],[city_name]],tb_MHDI[mun_uf],0),6)</f>
        <v>0.64300000000000002</v>
      </c>
      <c r="H2099">
        <f>INDEX(tb_MHDI[],MATCH(Table3[[#This Row],[city_name]],tb_MHDI[mun_uf],0),7)</f>
        <v>0.80100000000000005</v>
      </c>
      <c r="I2099">
        <f>INDEX(tb_MHDI[],MATCH(Table3[[#This Row],[city_name]],tb_MHDI[mun_uf],0),8)</f>
        <v>0.40400000000000003</v>
      </c>
      <c r="J2099">
        <f>_xlfn.NUMBERVALUE(INDEX(tb_SVI[],MATCH(Table3[[#This Row],[city_name]],tb_SVI[city_name_uf],0),8),".")</f>
        <v>0.497</v>
      </c>
      <c r="K2099">
        <f>_xlfn.NUMBERVALUE(INDEX(tb_SVI[],MATCH(Table3[[#This Row],[city_name]],tb_SVI[city_name_uf],0),9),".")</f>
        <v>0.39300000000000002</v>
      </c>
      <c r="L2099">
        <f>_xlfn.NUMBERVALUE(INDEX(tb_SVI[],MATCH(Table3[[#This Row],[city_name]],tb_SVI[city_name_uf],0),10),".")</f>
        <v>0.57399999999999995</v>
      </c>
      <c r="M2099">
        <f>_xlfn.NUMBERVALUE(INDEX(tb_SVI[],MATCH(Table3[[#This Row],[city_name]],tb_SVI[city_name_uf],0),11),".")</f>
        <v>0.52400000000000002</v>
      </c>
      <c r="N2099" s="14">
        <f>_xlfn.PERCENTRANK.INC(Table3[MHDI_tot],Table3[[#This Row],[MHDI_tot]],3)</f>
        <v>0.221</v>
      </c>
    </row>
    <row r="2100" spans="1:14" hidden="1" x14ac:dyDescent="0.2">
      <c r="A2100" t="str">
        <f>SVI!F2100</f>
        <v>Maragogipe/BA</v>
      </c>
      <c r="B2100" t="str">
        <f>INDEX(tb_SVI[],MATCH(Table3[[#This Row],[ibge_cod]],tb_SVI[Município],0),1)</f>
        <v>BA</v>
      </c>
      <c r="C2100" t="str">
        <f>INDEX(tb_SVI[],MATCH(Table3[[#This Row],[city_name]],tb_SVI[city_name_uf],0),3)</f>
        <v>2920601</v>
      </c>
      <c r="D2100" t="s">
        <v>19740</v>
      </c>
      <c r="E2100" s="11">
        <f>INDEX(tb_SVI[],MATCH(Table3[[#This Row],[city_name]],tb_SVI[city_name_uf],0),5)</f>
        <v>44793</v>
      </c>
      <c r="F2100">
        <f>INDEX(tb_MHDI[],MATCH(Table3[[#This Row],[city_name]],tb_MHDI[mun_uf],0),5)</f>
        <v>0.621</v>
      </c>
      <c r="G2100">
        <f>INDEX(tb_MHDI[],MATCH(Table3[[#This Row],[city_name]],tb_MHDI[mun_uf],0),6)</f>
        <v>0.58199999999999996</v>
      </c>
      <c r="H2100">
        <f>INDEX(tb_MHDI[],MATCH(Table3[[#This Row],[city_name]],tb_MHDI[mun_uf],0),7)</f>
        <v>0.79300000000000004</v>
      </c>
      <c r="I2100">
        <f>INDEX(tb_MHDI[],MATCH(Table3[[#This Row],[city_name]],tb_MHDI[mun_uf],0),8)</f>
        <v>0.51800000000000002</v>
      </c>
      <c r="J2100">
        <f>_xlfn.NUMBERVALUE(INDEX(tb_SVI[],MATCH(Table3[[#This Row],[city_name]],tb_SVI[city_name_uf],0),8),".")</f>
        <v>0.40899999999999997</v>
      </c>
      <c r="K2100">
        <f>_xlfn.NUMBERVALUE(INDEX(tb_SVI[],MATCH(Table3[[#This Row],[city_name]],tb_SVI[city_name_uf],0),9),".")</f>
        <v>0.23699999999999999</v>
      </c>
      <c r="L2100">
        <f>_xlfn.NUMBERVALUE(INDEX(tb_SVI[],MATCH(Table3[[#This Row],[city_name]],tb_SVI[city_name_uf],0),10),".")</f>
        <v>0.44500000000000001</v>
      </c>
      <c r="M2100">
        <f>_xlfn.NUMBERVALUE(INDEX(tb_SVI[],MATCH(Table3[[#This Row],[city_name]],tb_SVI[city_name_uf],0),11),".")</f>
        <v>0.54600000000000004</v>
      </c>
      <c r="N2100" s="14">
        <f>_xlfn.PERCENTRANK.INC(Table3[MHDI_tot],Table3[[#This Row],[MHDI_tot]],3)</f>
        <v>0.33500000000000002</v>
      </c>
    </row>
    <row r="2101" spans="1:14" hidden="1" x14ac:dyDescent="0.2">
      <c r="A2101" t="str">
        <f>SVI!F2101</f>
        <v>Maracás/BA</v>
      </c>
      <c r="B2101" t="str">
        <f>INDEX(tb_SVI[],MATCH(Table3[[#This Row],[ibge_cod]],tb_SVI[Município],0),1)</f>
        <v>BA</v>
      </c>
      <c r="C2101" t="str">
        <f>INDEX(tb_SVI[],MATCH(Table3[[#This Row],[city_name]],tb_SVI[city_name_uf],0),3)</f>
        <v>2920502</v>
      </c>
      <c r="D2101" t="s">
        <v>19741</v>
      </c>
      <c r="E2101" s="11">
        <f>INDEX(tb_SVI[],MATCH(Table3[[#This Row],[city_name]],tb_SVI[city_name_uf],0),5)</f>
        <v>20393</v>
      </c>
      <c r="F2101">
        <f>INDEX(tb_MHDI[],MATCH(Table3[[#This Row],[city_name]],tb_MHDI[mun_uf],0),5)</f>
        <v>0.60699999999999998</v>
      </c>
      <c r="G2101">
        <f>INDEX(tb_MHDI[],MATCH(Table3[[#This Row],[city_name]],tb_MHDI[mun_uf],0),6)</f>
        <v>0.57699999999999996</v>
      </c>
      <c r="H2101">
        <f>INDEX(tb_MHDI[],MATCH(Table3[[#This Row],[city_name]],tb_MHDI[mun_uf],0),7)</f>
        <v>0.747</v>
      </c>
      <c r="I2101">
        <f>INDEX(tb_MHDI[],MATCH(Table3[[#This Row],[city_name]],tb_MHDI[mun_uf],0),8)</f>
        <v>0.51900000000000002</v>
      </c>
      <c r="J2101">
        <f>_xlfn.NUMBERVALUE(INDEX(tb_SVI[],MATCH(Table3[[#This Row],[city_name]],tb_SVI[city_name_uf],0),8),".")</f>
        <v>0.505</v>
      </c>
      <c r="K2101">
        <f>_xlfn.NUMBERVALUE(INDEX(tb_SVI[],MATCH(Table3[[#This Row],[city_name]],tb_SVI[city_name_uf],0),9),".")</f>
        <v>0.42199999999999999</v>
      </c>
      <c r="L2101">
        <f>_xlfn.NUMBERVALUE(INDEX(tb_SVI[],MATCH(Table3[[#This Row],[city_name]],tb_SVI[city_name_uf],0),10),".")</f>
        <v>0.58199999999999996</v>
      </c>
      <c r="M2101">
        <f>_xlfn.NUMBERVALUE(INDEX(tb_SVI[],MATCH(Table3[[#This Row],[city_name]],tb_SVI[city_name_uf],0),11),".")</f>
        <v>0.51100000000000001</v>
      </c>
      <c r="N2101" s="14">
        <f>_xlfn.PERCENTRANK.INC(Table3[MHDI_tot],Table3[[#This Row],[MHDI_tot]],3)</f>
        <v>0.28100000000000003</v>
      </c>
    </row>
    <row r="2102" spans="1:14" hidden="1" x14ac:dyDescent="0.2">
      <c r="A2102" t="str">
        <f>SVI!F2102</f>
        <v>Mansidão/BA</v>
      </c>
      <c r="B2102" t="str">
        <f>INDEX(tb_SVI[],MATCH(Table3[[#This Row],[ibge_cod]],tb_SVI[Município],0),1)</f>
        <v>BA</v>
      </c>
      <c r="C2102" t="str">
        <f>INDEX(tb_SVI[],MATCH(Table3[[#This Row],[city_name]],tb_SVI[city_name_uf],0),3)</f>
        <v>2920452</v>
      </c>
      <c r="D2102" t="s">
        <v>19742</v>
      </c>
      <c r="E2102" s="11">
        <f>INDEX(tb_SVI[],MATCH(Table3[[#This Row],[city_name]],tb_SVI[city_name_uf],0),5)</f>
        <v>13734</v>
      </c>
      <c r="F2102">
        <f>INDEX(tb_MHDI[],MATCH(Table3[[#This Row],[city_name]],tb_MHDI[mun_uf],0),5)</f>
        <v>0.59899999999999998</v>
      </c>
      <c r="G2102">
        <f>INDEX(tb_MHDI[],MATCH(Table3[[#This Row],[city_name]],tb_MHDI[mun_uf],0),6)</f>
        <v>0.503</v>
      </c>
      <c r="H2102">
        <f>INDEX(tb_MHDI[],MATCH(Table3[[#This Row],[city_name]],tb_MHDI[mun_uf],0),7)</f>
        <v>0.752</v>
      </c>
      <c r="I2102">
        <f>INDEX(tb_MHDI[],MATCH(Table3[[#This Row],[city_name]],tb_MHDI[mun_uf],0),8)</f>
        <v>0.56799999999999995</v>
      </c>
      <c r="J2102">
        <f>_xlfn.NUMBERVALUE(INDEX(tb_SVI[],MATCH(Table3[[#This Row],[city_name]],tb_SVI[city_name_uf],0),8),".")</f>
        <v>0.51800000000000002</v>
      </c>
      <c r="K2102">
        <f>_xlfn.NUMBERVALUE(INDEX(tb_SVI[],MATCH(Table3[[#This Row],[city_name]],tb_SVI[city_name_uf],0),9),".")</f>
        <v>0.495</v>
      </c>
      <c r="L2102">
        <f>_xlfn.NUMBERVALUE(INDEX(tb_SVI[],MATCH(Table3[[#This Row],[city_name]],tb_SVI[city_name_uf],0),10),".")</f>
        <v>0.42599999999999999</v>
      </c>
      <c r="M2102">
        <f>_xlfn.NUMBERVALUE(INDEX(tb_SVI[],MATCH(Table3[[#This Row],[city_name]],tb_SVI[city_name_uf],0),11),".")</f>
        <v>0.63300000000000001</v>
      </c>
      <c r="N2102" s="14">
        <f>_xlfn.PERCENTRANK.INC(Table3[MHDI_tot],Table3[[#This Row],[MHDI_tot]],3)</f>
        <v>0.245</v>
      </c>
    </row>
    <row r="2103" spans="1:14" hidden="1" x14ac:dyDescent="0.2">
      <c r="A2103" t="str">
        <f>SVI!F2103</f>
        <v>Manoel Vitorino/BA</v>
      </c>
      <c r="B2103" t="str">
        <f>INDEX(tb_SVI[],MATCH(Table3[[#This Row],[ibge_cod]],tb_SVI[Município],0),1)</f>
        <v>BA</v>
      </c>
      <c r="C2103" t="str">
        <f>INDEX(tb_SVI[],MATCH(Table3[[#This Row],[city_name]],tb_SVI[city_name_uf],0),3)</f>
        <v>2920403</v>
      </c>
      <c r="D2103" t="s">
        <v>19743</v>
      </c>
      <c r="E2103" s="11">
        <f>INDEX(tb_SVI[],MATCH(Table3[[#This Row],[city_name]],tb_SVI[city_name_uf],0),5)</f>
        <v>13087</v>
      </c>
      <c r="F2103">
        <f>INDEX(tb_MHDI[],MATCH(Table3[[#This Row],[city_name]],tb_MHDI[mun_uf],0),5)</f>
        <v>0.56599999999999995</v>
      </c>
      <c r="G2103">
        <f>INDEX(tb_MHDI[],MATCH(Table3[[#This Row],[city_name]],tb_MHDI[mun_uf],0),6)</f>
        <v>0.53800000000000003</v>
      </c>
      <c r="H2103">
        <f>INDEX(tb_MHDI[],MATCH(Table3[[#This Row],[city_name]],tb_MHDI[mun_uf],0),7)</f>
        <v>0.74099999999999999</v>
      </c>
      <c r="I2103">
        <f>INDEX(tb_MHDI[],MATCH(Table3[[#This Row],[city_name]],tb_MHDI[mun_uf],0),8)</f>
        <v>0.45600000000000002</v>
      </c>
      <c r="J2103">
        <f>_xlfn.NUMBERVALUE(INDEX(tb_SVI[],MATCH(Table3[[#This Row],[city_name]],tb_SVI[city_name_uf],0),8),".")</f>
        <v>0.52200000000000002</v>
      </c>
      <c r="K2103">
        <f>_xlfn.NUMBERVALUE(INDEX(tb_SVI[],MATCH(Table3[[#This Row],[city_name]],tb_SVI[city_name_uf],0),9),".")</f>
        <v>0.39400000000000002</v>
      </c>
      <c r="L2103">
        <f>_xlfn.NUMBERVALUE(INDEX(tb_SVI[],MATCH(Table3[[#This Row],[city_name]],tb_SVI[city_name_uf],0),10),".")</f>
        <v>0.53200000000000003</v>
      </c>
      <c r="M2103">
        <f>_xlfn.NUMBERVALUE(INDEX(tb_SVI[],MATCH(Table3[[#This Row],[city_name]],tb_SVI[city_name_uf],0),11),".")</f>
        <v>0.63900000000000001</v>
      </c>
      <c r="N2103" s="14">
        <f>_xlfn.PERCENTRANK.INC(Table3[MHDI_tot],Table3[[#This Row],[MHDI_tot]],3)</f>
        <v>0.112</v>
      </c>
    </row>
    <row r="2104" spans="1:14" hidden="1" x14ac:dyDescent="0.2">
      <c r="A2104" t="str">
        <f>SVI!F2104</f>
        <v>Malhada de Pedras/BA</v>
      </c>
      <c r="B2104" t="str">
        <f>INDEX(tb_SVI[],MATCH(Table3[[#This Row],[ibge_cod]],tb_SVI[Município],0),1)</f>
        <v>BA</v>
      </c>
      <c r="C2104" t="str">
        <f>INDEX(tb_SVI[],MATCH(Table3[[#This Row],[city_name]],tb_SVI[city_name_uf],0),3)</f>
        <v>2920304</v>
      </c>
      <c r="D2104" t="s">
        <v>19744</v>
      </c>
      <c r="E2104" s="11">
        <f>INDEX(tb_SVI[],MATCH(Table3[[#This Row],[city_name]],tb_SVI[city_name_uf],0),5)</f>
        <v>8359</v>
      </c>
      <c r="F2104">
        <f>INDEX(tb_MHDI[],MATCH(Table3[[#This Row],[city_name]],tb_MHDI[mun_uf],0),5)</f>
        <v>0.57799999999999996</v>
      </c>
      <c r="G2104">
        <f>INDEX(tb_MHDI[],MATCH(Table3[[#This Row],[city_name]],tb_MHDI[mun_uf],0),6)</f>
        <v>0.54900000000000004</v>
      </c>
      <c r="H2104">
        <f>INDEX(tb_MHDI[],MATCH(Table3[[#This Row],[city_name]],tb_MHDI[mun_uf],0),7)</f>
        <v>0.747</v>
      </c>
      <c r="I2104">
        <f>INDEX(tb_MHDI[],MATCH(Table3[[#This Row],[city_name]],tb_MHDI[mun_uf],0),8)</f>
        <v>0.47099999999999997</v>
      </c>
      <c r="J2104">
        <f>_xlfn.NUMBERVALUE(INDEX(tb_SVI[],MATCH(Table3[[#This Row],[city_name]],tb_SVI[city_name_uf],0),8),".")</f>
        <v>0.437</v>
      </c>
      <c r="K2104">
        <f>_xlfn.NUMBERVALUE(INDEX(tb_SVI[],MATCH(Table3[[#This Row],[city_name]],tb_SVI[city_name_uf],0),9),".")</f>
        <v>0.31900000000000001</v>
      </c>
      <c r="L2104">
        <f>_xlfn.NUMBERVALUE(INDEX(tb_SVI[],MATCH(Table3[[#This Row],[city_name]],tb_SVI[city_name_uf],0),10),".")</f>
        <v>0.47599999999999998</v>
      </c>
      <c r="M2104">
        <f>_xlfn.NUMBERVALUE(INDEX(tb_SVI[],MATCH(Table3[[#This Row],[city_name]],tb_SVI[city_name_uf],0),11),".")</f>
        <v>0.51600000000000001</v>
      </c>
      <c r="N2104" s="14">
        <f>_xlfn.PERCENTRANK.INC(Table3[MHDI_tot],Table3[[#This Row],[MHDI_tot]],3)</f>
        <v>0.156</v>
      </c>
    </row>
    <row r="2105" spans="1:14" hidden="1" x14ac:dyDescent="0.2">
      <c r="A2105" t="str">
        <f>SVI!F2105</f>
        <v>Malhada/BA</v>
      </c>
      <c r="B2105" t="str">
        <f>INDEX(tb_SVI[],MATCH(Table3[[#This Row],[ibge_cod]],tb_SVI[Município],0),1)</f>
        <v>BA</v>
      </c>
      <c r="C2105" t="str">
        <f>INDEX(tb_SVI[],MATCH(Table3[[#This Row],[city_name]],tb_SVI[city_name_uf],0),3)</f>
        <v>2920205</v>
      </c>
      <c r="D2105" t="s">
        <v>19745</v>
      </c>
      <c r="E2105" s="11">
        <f>INDEX(tb_SVI[],MATCH(Table3[[#This Row],[city_name]],tb_SVI[city_name_uf],0),5)</f>
        <v>16861</v>
      </c>
      <c r="F2105">
        <f>INDEX(tb_MHDI[],MATCH(Table3[[#This Row],[city_name]],tb_MHDI[mun_uf],0),5)</f>
        <v>0.56200000000000006</v>
      </c>
      <c r="G2105">
        <f>INDEX(tb_MHDI[],MATCH(Table3[[#This Row],[city_name]],tb_MHDI[mun_uf],0),6)</f>
        <v>0.53200000000000003</v>
      </c>
      <c r="H2105">
        <f>INDEX(tb_MHDI[],MATCH(Table3[[#This Row],[city_name]],tb_MHDI[mun_uf],0),7)</f>
        <v>0.73399999999999999</v>
      </c>
      <c r="I2105">
        <f>INDEX(tb_MHDI[],MATCH(Table3[[#This Row],[city_name]],tb_MHDI[mun_uf],0),8)</f>
        <v>0.45400000000000001</v>
      </c>
      <c r="J2105">
        <f>_xlfn.NUMBERVALUE(INDEX(tb_SVI[],MATCH(Table3[[#This Row],[city_name]],tb_SVI[city_name_uf],0),8),".")</f>
        <v>0.5</v>
      </c>
      <c r="K2105">
        <f>_xlfn.NUMBERVALUE(INDEX(tb_SVI[],MATCH(Table3[[#This Row],[city_name]],tb_SVI[city_name_uf],0),9),".")</f>
        <v>0.374</v>
      </c>
      <c r="L2105">
        <f>_xlfn.NUMBERVALUE(INDEX(tb_SVI[],MATCH(Table3[[#This Row],[city_name]],tb_SVI[city_name_uf],0),10),".")</f>
        <v>0.57399999999999995</v>
      </c>
      <c r="M2105">
        <f>_xlfn.NUMBERVALUE(INDEX(tb_SVI[],MATCH(Table3[[#This Row],[city_name]],tb_SVI[city_name_uf],0),11),".")</f>
        <v>0.55100000000000005</v>
      </c>
      <c r="N2105" s="14">
        <f>_xlfn.PERCENTRANK.INC(Table3[MHDI_tot],Table3[[#This Row],[MHDI_tot]],3)</f>
        <v>9.6000000000000002E-2</v>
      </c>
    </row>
    <row r="2106" spans="1:14" hidden="1" x14ac:dyDescent="0.2">
      <c r="A2106" t="str">
        <f>SVI!F2106</f>
        <v>Mairi/BA</v>
      </c>
      <c r="B2106" t="str">
        <f>INDEX(tb_SVI[],MATCH(Table3[[#This Row],[ibge_cod]],tb_SVI[Município],0),1)</f>
        <v>BA</v>
      </c>
      <c r="C2106" t="str">
        <f>INDEX(tb_SVI[],MATCH(Table3[[#This Row],[city_name]],tb_SVI[city_name_uf],0),3)</f>
        <v>2920106</v>
      </c>
      <c r="D2106" t="s">
        <v>19746</v>
      </c>
      <c r="E2106" s="11">
        <f>INDEX(tb_SVI[],MATCH(Table3[[#This Row],[city_name]],tb_SVI[city_name_uf],0),5)</f>
        <v>18602</v>
      </c>
      <c r="F2106">
        <f>INDEX(tb_MHDI[],MATCH(Table3[[#This Row],[city_name]],tb_MHDI[mun_uf],0),5)</f>
        <v>0.57199999999999995</v>
      </c>
      <c r="G2106">
        <f>INDEX(tb_MHDI[],MATCH(Table3[[#This Row],[city_name]],tb_MHDI[mun_uf],0),6)</f>
        <v>0.57499999999999996</v>
      </c>
      <c r="H2106">
        <f>INDEX(tb_MHDI[],MATCH(Table3[[#This Row],[city_name]],tb_MHDI[mun_uf],0),7)</f>
        <v>0.74399999999999999</v>
      </c>
      <c r="I2106">
        <f>INDEX(tb_MHDI[],MATCH(Table3[[#This Row],[city_name]],tb_MHDI[mun_uf],0),8)</f>
        <v>0.438</v>
      </c>
      <c r="J2106">
        <f>_xlfn.NUMBERVALUE(INDEX(tb_SVI[],MATCH(Table3[[#This Row],[city_name]],tb_SVI[city_name_uf],0),8),".")</f>
        <v>0.46600000000000003</v>
      </c>
      <c r="K2106">
        <f>_xlfn.NUMBERVALUE(INDEX(tb_SVI[],MATCH(Table3[[#This Row],[city_name]],tb_SVI[city_name_uf],0),9),".")</f>
        <v>0.29799999999999999</v>
      </c>
      <c r="L2106">
        <f>_xlfn.NUMBERVALUE(INDEX(tb_SVI[],MATCH(Table3[[#This Row],[city_name]],tb_SVI[city_name_uf],0),10),".")</f>
        <v>0.54500000000000004</v>
      </c>
      <c r="M2106">
        <f>_xlfn.NUMBERVALUE(INDEX(tb_SVI[],MATCH(Table3[[#This Row],[city_name]],tb_SVI[city_name_uf],0),11),".")</f>
        <v>0.55600000000000005</v>
      </c>
      <c r="N2106" s="14">
        <f>_xlfn.PERCENTRANK.INC(Table3[MHDI_tot],Table3[[#This Row],[MHDI_tot]],3)</f>
        <v>0.13200000000000001</v>
      </c>
    </row>
    <row r="2107" spans="1:14" hidden="1" x14ac:dyDescent="0.2">
      <c r="A2107" t="str">
        <f>SVI!F2107</f>
        <v>Maiquinique/BA</v>
      </c>
      <c r="B2107" t="str">
        <f>INDEX(tb_SVI[],MATCH(Table3[[#This Row],[ibge_cod]],tb_SVI[Município],0),1)</f>
        <v>BA</v>
      </c>
      <c r="C2107" t="str">
        <f>INDEX(tb_SVI[],MATCH(Table3[[#This Row],[city_name]],tb_SVI[city_name_uf],0),3)</f>
        <v>2920007</v>
      </c>
      <c r="D2107" t="s">
        <v>19747</v>
      </c>
      <c r="E2107" s="11">
        <f>INDEX(tb_SVI[],MATCH(Table3[[#This Row],[city_name]],tb_SVI[city_name_uf],0),5)</f>
        <v>10206</v>
      </c>
      <c r="F2107">
        <f>INDEX(tb_MHDI[],MATCH(Table3[[#This Row],[city_name]],tb_MHDI[mun_uf],0),5)</f>
        <v>0.57599999999999996</v>
      </c>
      <c r="G2107">
        <f>INDEX(tb_MHDI[],MATCH(Table3[[#This Row],[city_name]],tb_MHDI[mun_uf],0),6)</f>
        <v>0.58599999999999997</v>
      </c>
      <c r="H2107">
        <f>INDEX(tb_MHDI[],MATCH(Table3[[#This Row],[city_name]],tb_MHDI[mun_uf],0),7)</f>
        <v>0.69</v>
      </c>
      <c r="I2107">
        <f>INDEX(tb_MHDI[],MATCH(Table3[[#This Row],[city_name]],tb_MHDI[mun_uf],0),8)</f>
        <v>0.47199999999999998</v>
      </c>
      <c r="J2107">
        <f>_xlfn.NUMBERVALUE(INDEX(tb_SVI[],MATCH(Table3[[#This Row],[city_name]],tb_SVI[city_name_uf],0),8),".")</f>
        <v>0.41</v>
      </c>
      <c r="K2107">
        <f>_xlfn.NUMBERVALUE(INDEX(tb_SVI[],MATCH(Table3[[#This Row],[city_name]],tb_SVI[city_name_uf],0),9),".")</f>
        <v>0.13200000000000001</v>
      </c>
      <c r="L2107">
        <f>_xlfn.NUMBERVALUE(INDEX(tb_SVI[],MATCH(Table3[[#This Row],[city_name]],tb_SVI[city_name_uf],0),10),".")</f>
        <v>0.57699999999999996</v>
      </c>
      <c r="M2107">
        <f>_xlfn.NUMBERVALUE(INDEX(tb_SVI[],MATCH(Table3[[#This Row],[city_name]],tb_SVI[city_name_uf],0),11),".")</f>
        <v>0.52100000000000002</v>
      </c>
      <c r="N2107" s="14">
        <f>_xlfn.PERCENTRANK.INC(Table3[MHDI_tot],Table3[[#This Row],[MHDI_tot]],3)</f>
        <v>0.14799999999999999</v>
      </c>
    </row>
    <row r="2108" spans="1:14" hidden="1" x14ac:dyDescent="0.2">
      <c r="A2108" t="str">
        <f>SVI!F2108</f>
        <v>Maetinga/BA</v>
      </c>
      <c r="B2108" t="str">
        <f>INDEX(tb_SVI[],MATCH(Table3[[#This Row],[ibge_cod]],tb_SVI[Município],0),1)</f>
        <v>BA</v>
      </c>
      <c r="C2108" t="str">
        <f>INDEX(tb_SVI[],MATCH(Table3[[#This Row],[city_name]],tb_SVI[city_name_uf],0),3)</f>
        <v>2919959</v>
      </c>
      <c r="D2108" t="s">
        <v>19748</v>
      </c>
      <c r="E2108" s="11">
        <f>INDEX(tb_SVI[],MATCH(Table3[[#This Row],[city_name]],tb_SVI[city_name_uf],0),5)</f>
        <v>2764</v>
      </c>
      <c r="F2108">
        <f>INDEX(tb_MHDI[],MATCH(Table3[[#This Row],[city_name]],tb_MHDI[mun_uf],0),5)</f>
        <v>0.53800000000000003</v>
      </c>
      <c r="G2108">
        <f>INDEX(tb_MHDI[],MATCH(Table3[[#This Row],[city_name]],tb_MHDI[mun_uf],0),6)</f>
        <v>0.56499999999999995</v>
      </c>
      <c r="H2108">
        <f>INDEX(tb_MHDI[],MATCH(Table3[[#This Row],[city_name]],tb_MHDI[mun_uf],0),7)</f>
        <v>0.751</v>
      </c>
      <c r="I2108">
        <f>INDEX(tb_MHDI[],MATCH(Table3[[#This Row],[city_name]],tb_MHDI[mun_uf],0),8)</f>
        <v>0.36799999999999999</v>
      </c>
      <c r="J2108">
        <f>_xlfn.NUMBERVALUE(INDEX(tb_SVI[],MATCH(Table3[[#This Row],[city_name]],tb_SVI[city_name_uf],0),8),".")</f>
        <v>0.44600000000000001</v>
      </c>
      <c r="K2108">
        <f>_xlfn.NUMBERVALUE(INDEX(tb_SVI[],MATCH(Table3[[#This Row],[city_name]],tb_SVI[city_name_uf],0),9),".")</f>
        <v>0.20699999999999999</v>
      </c>
      <c r="L2108">
        <f>_xlfn.NUMBERVALUE(INDEX(tb_SVI[],MATCH(Table3[[#This Row],[city_name]],tb_SVI[city_name_uf],0),10),".")</f>
        <v>0.56200000000000006</v>
      </c>
      <c r="M2108">
        <f>_xlfn.NUMBERVALUE(INDEX(tb_SVI[],MATCH(Table3[[#This Row],[city_name]],tb_SVI[city_name_uf],0),11),".")</f>
        <v>0.56999999999999995</v>
      </c>
      <c r="N2108" s="14">
        <f>_xlfn.PERCENTRANK.INC(Table3[MHDI_tot],Table3[[#This Row],[MHDI_tot]],3)</f>
        <v>3.9E-2</v>
      </c>
    </row>
    <row r="2109" spans="1:14" hidden="1" x14ac:dyDescent="0.2">
      <c r="A2109" t="str">
        <f>SVI!F2109</f>
        <v>Macururé/BA</v>
      </c>
      <c r="B2109" t="str">
        <f>INDEX(tb_SVI[],MATCH(Table3[[#This Row],[ibge_cod]],tb_SVI[Município],0),1)</f>
        <v>BA</v>
      </c>
      <c r="C2109" t="str">
        <f>INDEX(tb_SVI[],MATCH(Table3[[#This Row],[city_name]],tb_SVI[city_name_uf],0),3)</f>
        <v>2919900</v>
      </c>
      <c r="D2109" t="s">
        <v>19749</v>
      </c>
      <c r="E2109" s="11">
        <f>INDEX(tb_SVI[],MATCH(Table3[[#This Row],[city_name]],tb_SVI[city_name_uf],0),5)</f>
        <v>7787</v>
      </c>
      <c r="F2109">
        <f>INDEX(tb_MHDI[],MATCH(Table3[[#This Row],[city_name]],tb_MHDI[mun_uf],0),5)</f>
        <v>0.60399999999999998</v>
      </c>
      <c r="G2109">
        <f>INDEX(tb_MHDI[],MATCH(Table3[[#This Row],[city_name]],tb_MHDI[mun_uf],0),6)</f>
        <v>0.54700000000000004</v>
      </c>
      <c r="H2109">
        <f>INDEX(tb_MHDI[],MATCH(Table3[[#This Row],[city_name]],tb_MHDI[mun_uf],0),7)</f>
        <v>0.748</v>
      </c>
      <c r="I2109">
        <f>INDEX(tb_MHDI[],MATCH(Table3[[#This Row],[city_name]],tb_MHDI[mun_uf],0),8)</f>
        <v>0.53900000000000003</v>
      </c>
      <c r="J2109">
        <f>_xlfn.NUMBERVALUE(INDEX(tb_SVI[],MATCH(Table3[[#This Row],[city_name]],tb_SVI[city_name_uf],0),8),".")</f>
        <v>0.58699999999999997</v>
      </c>
      <c r="K2109">
        <f>_xlfn.NUMBERVALUE(INDEX(tb_SVI[],MATCH(Table3[[#This Row],[city_name]],tb_SVI[city_name_uf],0),9),".")</f>
        <v>0.61799999999999999</v>
      </c>
      <c r="L2109">
        <f>_xlfn.NUMBERVALUE(INDEX(tb_SVI[],MATCH(Table3[[#This Row],[city_name]],tb_SVI[city_name_uf],0),10),".")</f>
        <v>0.52800000000000002</v>
      </c>
      <c r="M2109">
        <f>_xlfn.NUMBERVALUE(INDEX(tb_SVI[],MATCH(Table3[[#This Row],[city_name]],tb_SVI[city_name_uf],0),11),".")</f>
        <v>0.61599999999999999</v>
      </c>
      <c r="N2109" s="14">
        <f>_xlfn.PERCENTRANK.INC(Table3[MHDI_tot],Table3[[#This Row],[MHDI_tot]],3)</f>
        <v>0.26600000000000001</v>
      </c>
    </row>
    <row r="2110" spans="1:14" hidden="1" x14ac:dyDescent="0.2">
      <c r="A2110" t="str">
        <f>SVI!F2110</f>
        <v>Macaúbas/BA</v>
      </c>
      <c r="B2110" t="str">
        <f>INDEX(tb_SVI[],MATCH(Table3[[#This Row],[ibge_cod]],tb_SVI[Município],0),1)</f>
        <v>BA</v>
      </c>
      <c r="C2110" t="str">
        <f>INDEX(tb_SVI[],MATCH(Table3[[#This Row],[city_name]],tb_SVI[city_name_uf],0),3)</f>
        <v>2919801</v>
      </c>
      <c r="D2110" t="s">
        <v>19750</v>
      </c>
      <c r="E2110" s="11">
        <f>INDEX(tb_SVI[],MATCH(Table3[[#This Row],[city_name]],tb_SVI[city_name_uf],0),5)</f>
        <v>50161</v>
      </c>
      <c r="F2110">
        <f>INDEX(tb_MHDI[],MATCH(Table3[[#This Row],[city_name]],tb_MHDI[mun_uf],0),5)</f>
        <v>0.60899999999999999</v>
      </c>
      <c r="G2110">
        <f>INDEX(tb_MHDI[],MATCH(Table3[[#This Row],[city_name]],tb_MHDI[mun_uf],0),6)</f>
        <v>0.55700000000000005</v>
      </c>
      <c r="H2110">
        <f>INDEX(tb_MHDI[],MATCH(Table3[[#This Row],[city_name]],tb_MHDI[mun_uf],0),7)</f>
        <v>0.79100000000000004</v>
      </c>
      <c r="I2110">
        <f>INDEX(tb_MHDI[],MATCH(Table3[[#This Row],[city_name]],tb_MHDI[mun_uf],0),8)</f>
        <v>0.51300000000000001</v>
      </c>
      <c r="J2110">
        <f>_xlfn.NUMBERVALUE(INDEX(tb_SVI[],MATCH(Table3[[#This Row],[city_name]],tb_SVI[city_name_uf],0),8),".")</f>
        <v>0.41099999999999998</v>
      </c>
      <c r="K2110">
        <f>_xlfn.NUMBERVALUE(INDEX(tb_SVI[],MATCH(Table3[[#This Row],[city_name]],tb_SVI[city_name_uf],0),9),".")</f>
        <v>0.16700000000000001</v>
      </c>
      <c r="L2110">
        <f>_xlfn.NUMBERVALUE(INDEX(tb_SVI[],MATCH(Table3[[#This Row],[city_name]],tb_SVI[city_name_uf],0),10),".")</f>
        <v>0.42899999999999999</v>
      </c>
      <c r="M2110">
        <f>_xlfn.NUMBERVALUE(INDEX(tb_SVI[],MATCH(Table3[[#This Row],[city_name]],tb_SVI[city_name_uf],0),11),".")</f>
        <v>0.63600000000000001</v>
      </c>
      <c r="N2110" s="14">
        <f>_xlfn.PERCENTRANK.INC(Table3[MHDI_tot],Table3[[#This Row],[MHDI_tot]],3)</f>
        <v>0.28899999999999998</v>
      </c>
    </row>
    <row r="2111" spans="1:14" hidden="1" x14ac:dyDescent="0.2">
      <c r="A2111" t="str">
        <f>SVI!F2111</f>
        <v>Macarani/BA</v>
      </c>
      <c r="B2111" t="str">
        <f>INDEX(tb_SVI[],MATCH(Table3[[#This Row],[ibge_cod]],tb_SVI[Município],0),1)</f>
        <v>BA</v>
      </c>
      <c r="C2111" t="str">
        <f>INDEX(tb_SVI[],MATCH(Table3[[#This Row],[city_name]],tb_SVI[city_name_uf],0),3)</f>
        <v>2919702</v>
      </c>
      <c r="D2111" t="s">
        <v>19751</v>
      </c>
      <c r="E2111" s="11">
        <f>INDEX(tb_SVI[],MATCH(Table3[[#This Row],[city_name]],tb_SVI[city_name_uf],0),5)</f>
        <v>18909</v>
      </c>
      <c r="F2111">
        <f>INDEX(tb_MHDI[],MATCH(Table3[[#This Row],[city_name]],tb_MHDI[mun_uf],0),5)</f>
        <v>0.60499999999999998</v>
      </c>
      <c r="G2111">
        <f>INDEX(tb_MHDI[],MATCH(Table3[[#This Row],[city_name]],tb_MHDI[mun_uf],0),6)</f>
        <v>0.60699999999999998</v>
      </c>
      <c r="H2111">
        <f>INDEX(tb_MHDI[],MATCH(Table3[[#This Row],[city_name]],tb_MHDI[mun_uf],0),7)</f>
        <v>0.78200000000000003</v>
      </c>
      <c r="I2111">
        <f>INDEX(tb_MHDI[],MATCH(Table3[[#This Row],[city_name]],tb_MHDI[mun_uf],0),8)</f>
        <v>0.46600000000000003</v>
      </c>
      <c r="J2111">
        <f>_xlfn.NUMBERVALUE(INDEX(tb_SVI[],MATCH(Table3[[#This Row],[city_name]],tb_SVI[city_name_uf],0),8),".")</f>
        <v>0.41899999999999998</v>
      </c>
      <c r="K2111">
        <f>_xlfn.NUMBERVALUE(INDEX(tb_SVI[],MATCH(Table3[[#This Row],[city_name]],tb_SVI[city_name_uf],0),9),".")</f>
        <v>0.25900000000000001</v>
      </c>
      <c r="L2111">
        <f>_xlfn.NUMBERVALUE(INDEX(tb_SVI[],MATCH(Table3[[#This Row],[city_name]],tb_SVI[city_name_uf],0),10),".")</f>
        <v>0.55100000000000005</v>
      </c>
      <c r="M2111">
        <f>_xlfn.NUMBERVALUE(INDEX(tb_SVI[],MATCH(Table3[[#This Row],[city_name]],tb_SVI[city_name_uf],0),11),".")</f>
        <v>0.44600000000000001</v>
      </c>
      <c r="N2111" s="14">
        <f>_xlfn.PERCENTRANK.INC(Table3[MHDI_tot],Table3[[#This Row],[MHDI_tot]],3)</f>
        <v>0.27100000000000002</v>
      </c>
    </row>
    <row r="2112" spans="1:14" hidden="1" x14ac:dyDescent="0.2">
      <c r="A2112" t="str">
        <f>SVI!F2112</f>
        <v>Macajuba/BA</v>
      </c>
      <c r="B2112" t="str">
        <f>INDEX(tb_SVI[],MATCH(Table3[[#This Row],[ibge_cod]],tb_SVI[Município],0),1)</f>
        <v>BA</v>
      </c>
      <c r="C2112" t="str">
        <f>INDEX(tb_SVI[],MATCH(Table3[[#This Row],[city_name]],tb_SVI[city_name_uf],0),3)</f>
        <v>2919603</v>
      </c>
      <c r="D2112" t="s">
        <v>19752</v>
      </c>
      <c r="E2112" s="11">
        <f>INDEX(tb_SVI[],MATCH(Table3[[#This Row],[city_name]],tb_SVI[city_name_uf],0),5)</f>
        <v>11332</v>
      </c>
      <c r="F2112">
        <f>INDEX(tb_MHDI[],MATCH(Table3[[#This Row],[city_name]],tb_MHDI[mun_uf],0),5)</f>
        <v>0.52400000000000002</v>
      </c>
      <c r="G2112">
        <f>INDEX(tb_MHDI[],MATCH(Table3[[#This Row],[city_name]],tb_MHDI[mun_uf],0),6)</f>
        <v>0.51500000000000001</v>
      </c>
      <c r="H2112">
        <f>INDEX(tb_MHDI[],MATCH(Table3[[#This Row],[city_name]],tb_MHDI[mun_uf],0),7)</f>
        <v>0.78</v>
      </c>
      <c r="I2112">
        <f>INDEX(tb_MHDI[],MATCH(Table3[[#This Row],[city_name]],tb_MHDI[mun_uf],0),8)</f>
        <v>0.35799999999999998</v>
      </c>
      <c r="J2112">
        <f>_xlfn.NUMBERVALUE(INDEX(tb_SVI[],MATCH(Table3[[#This Row],[city_name]],tb_SVI[city_name_uf],0),8),".")</f>
        <v>0.53400000000000003</v>
      </c>
      <c r="K2112">
        <f>_xlfn.NUMBERVALUE(INDEX(tb_SVI[],MATCH(Table3[[#This Row],[city_name]],tb_SVI[city_name_uf],0),9),".")</f>
        <v>0.26500000000000001</v>
      </c>
      <c r="L2112">
        <f>_xlfn.NUMBERVALUE(INDEX(tb_SVI[],MATCH(Table3[[#This Row],[city_name]],tb_SVI[city_name_uf],0),10),".")</f>
        <v>0.59699999999999998</v>
      </c>
      <c r="M2112">
        <f>_xlfn.NUMBERVALUE(INDEX(tb_SVI[],MATCH(Table3[[#This Row],[city_name]],tb_SVI[city_name_uf],0),11),".")</f>
        <v>0.73899999999999999</v>
      </c>
      <c r="N2112" s="14">
        <f>_xlfn.PERCENTRANK.INC(Table3[MHDI_tot],Table3[[#This Row],[MHDI_tot]],3)</f>
        <v>2.1000000000000001E-2</v>
      </c>
    </row>
    <row r="2113" spans="1:14" hidden="1" x14ac:dyDescent="0.2">
      <c r="A2113" t="str">
        <f>SVI!F2956</f>
        <v>São Geraldo da Piedade/MG</v>
      </c>
      <c r="B2113" t="str">
        <f>INDEX(tb_SVI[],MATCH(Table3[[#This Row],[ibge_cod]],tb_SVI[Município],0),1)</f>
        <v>MG</v>
      </c>
      <c r="C2113" t="str">
        <f>INDEX(tb_SVI[],MATCH(Table3[[#This Row],[city_name]],tb_SVI[city_name_uf],0),3)</f>
        <v>3161601</v>
      </c>
      <c r="D2113" t="s">
        <v>20592</v>
      </c>
      <c r="E2113" s="11">
        <f>INDEX(tb_SVI[],MATCH(Table3[[#This Row],[city_name]],tb_SVI[city_name_uf],0),5)</f>
        <v>3910</v>
      </c>
      <c r="F2113">
        <f>INDEX(tb_MHDI[],MATCH(Table3[[#This Row],[city_name]],tb_MHDI[mun_uf],0),5)</f>
        <v>0.6</v>
      </c>
      <c r="G2113">
        <f>INDEX(tb_MHDI[],MATCH(Table3[[#This Row],[city_name]],tb_MHDI[mun_uf],0),6)</f>
        <v>0.625</v>
      </c>
      <c r="H2113">
        <f>INDEX(tb_MHDI[],MATCH(Table3[[#This Row],[city_name]],tb_MHDI[mun_uf],0),7)</f>
        <v>0.77400000000000002</v>
      </c>
      <c r="I2113">
        <f>INDEX(tb_MHDI[],MATCH(Table3[[#This Row],[city_name]],tb_MHDI[mun_uf],0),8)</f>
        <v>0.44700000000000001</v>
      </c>
      <c r="J2113">
        <f>_xlfn.NUMBERVALUE(INDEX(tb_SVI[],MATCH(Table3[[#This Row],[city_name]],tb_SVI[city_name_uf],0),8),".")</f>
        <v>0.52</v>
      </c>
      <c r="K2113">
        <f>_xlfn.NUMBERVALUE(INDEX(tb_SVI[],MATCH(Table3[[#This Row],[city_name]],tb_SVI[city_name_uf],0),9),".")</f>
        <v>0.54200000000000004</v>
      </c>
      <c r="L2113">
        <f>_xlfn.NUMBERVALUE(INDEX(tb_SVI[],MATCH(Table3[[#This Row],[city_name]],tb_SVI[city_name_uf],0),10),".")</f>
        <v>0.499</v>
      </c>
      <c r="M2113">
        <f>_xlfn.NUMBERVALUE(INDEX(tb_SVI[],MATCH(Table3[[#This Row],[city_name]],tb_SVI[city_name_uf],0),11),".")</f>
        <v>0.52</v>
      </c>
      <c r="N2113" s="14">
        <f>_xlfn.PERCENTRANK.INC(Table3[MHDI_tot],Table3[[#This Row],[MHDI_tot]],3)</f>
        <v>0.251</v>
      </c>
    </row>
    <row r="2114" spans="1:14" hidden="1" x14ac:dyDescent="0.2">
      <c r="A2114" t="str">
        <f>SVI!F2114</f>
        <v>Varzedo/BA</v>
      </c>
      <c r="B2114" t="str">
        <f>INDEX(tb_SVI[],MATCH(Table3[[#This Row],[ibge_cod]],tb_SVI[Município],0),1)</f>
        <v>BA</v>
      </c>
      <c r="C2114" t="str">
        <f>INDEX(tb_SVI[],MATCH(Table3[[#This Row],[city_name]],tb_SVI[city_name_uf],0),3)</f>
        <v>2933174</v>
      </c>
      <c r="D2114" t="s">
        <v>19753</v>
      </c>
      <c r="E2114" s="11">
        <f>INDEX(tb_SVI[],MATCH(Table3[[#This Row],[city_name]],tb_SVI[city_name_uf],0),5)</f>
        <v>8785</v>
      </c>
      <c r="F2114">
        <f>INDEX(tb_MHDI[],MATCH(Table3[[#This Row],[city_name]],tb_MHDI[mun_uf],0),5)</f>
        <v>0.58599999999999997</v>
      </c>
      <c r="G2114">
        <f>INDEX(tb_MHDI[],MATCH(Table3[[#This Row],[city_name]],tb_MHDI[mun_uf],0),6)</f>
        <v>0.58099999999999996</v>
      </c>
      <c r="H2114">
        <f>INDEX(tb_MHDI[],MATCH(Table3[[#This Row],[city_name]],tb_MHDI[mun_uf],0),7)</f>
        <v>0.753</v>
      </c>
      <c r="I2114">
        <f>INDEX(tb_MHDI[],MATCH(Table3[[#This Row],[city_name]],tb_MHDI[mun_uf],0),8)</f>
        <v>0.46100000000000002</v>
      </c>
      <c r="J2114">
        <f>_xlfn.NUMBERVALUE(INDEX(tb_SVI[],MATCH(Table3[[#This Row],[city_name]],tb_SVI[city_name_uf],0),8),".")</f>
        <v>0.41099999999999998</v>
      </c>
      <c r="K2114">
        <f>_xlfn.NUMBERVALUE(INDEX(tb_SVI[],MATCH(Table3[[#This Row],[city_name]],tb_SVI[city_name_uf],0),9),".")</f>
        <v>0.224</v>
      </c>
      <c r="L2114">
        <f>_xlfn.NUMBERVALUE(INDEX(tb_SVI[],MATCH(Table3[[#This Row],[city_name]],tb_SVI[city_name_uf],0),10),".")</f>
        <v>0.498</v>
      </c>
      <c r="M2114">
        <f>_xlfn.NUMBERVALUE(INDEX(tb_SVI[],MATCH(Table3[[#This Row],[city_name]],tb_SVI[city_name_uf],0),11),".")</f>
        <v>0.51100000000000001</v>
      </c>
      <c r="N2114" s="14">
        <f>_xlfn.PERCENTRANK.INC(Table3[MHDI_tot],Table3[[#This Row],[MHDI_tot]],3)</f>
        <v>0.188</v>
      </c>
    </row>
    <row r="2115" spans="1:14" hidden="1" x14ac:dyDescent="0.2">
      <c r="A2115" t="str">
        <f>SVI!F2115</f>
        <v>Livramento de Nossa Senhora/BA</v>
      </c>
      <c r="B2115" t="str">
        <f>INDEX(tb_SVI[],MATCH(Table3[[#This Row],[ibge_cod]],tb_SVI[Município],0),1)</f>
        <v>BA</v>
      </c>
      <c r="C2115" t="str">
        <f>INDEX(tb_SVI[],MATCH(Table3[[#This Row],[city_name]],tb_SVI[city_name_uf],0),3)</f>
        <v>2919504</v>
      </c>
      <c r="D2115" t="s">
        <v>19754</v>
      </c>
      <c r="E2115" s="11">
        <f>INDEX(tb_SVI[],MATCH(Table3[[#This Row],[city_name]],tb_SVI[city_name_uf],0),5)</f>
        <v>46062</v>
      </c>
      <c r="F2115">
        <f>INDEX(tb_MHDI[],MATCH(Table3[[#This Row],[city_name]],tb_MHDI[mun_uf],0),5)</f>
        <v>0.61099999999999999</v>
      </c>
      <c r="G2115">
        <f>INDEX(tb_MHDI[],MATCH(Table3[[#This Row],[city_name]],tb_MHDI[mun_uf],0),6)</f>
        <v>0.58699999999999997</v>
      </c>
      <c r="H2115">
        <f>INDEX(tb_MHDI[],MATCH(Table3[[#This Row],[city_name]],tb_MHDI[mun_uf],0),7)</f>
        <v>0.79300000000000004</v>
      </c>
      <c r="I2115">
        <f>INDEX(tb_MHDI[],MATCH(Table3[[#This Row],[city_name]],tb_MHDI[mun_uf],0),8)</f>
        <v>0.49099999999999999</v>
      </c>
      <c r="J2115">
        <f>_xlfn.NUMBERVALUE(INDEX(tb_SVI[],MATCH(Table3[[#This Row],[city_name]],tb_SVI[city_name_uf],0),8),".")</f>
        <v>0.38300000000000001</v>
      </c>
      <c r="K2115">
        <f>_xlfn.NUMBERVALUE(INDEX(tb_SVI[],MATCH(Table3[[#This Row],[city_name]],tb_SVI[city_name_uf],0),9),".")</f>
        <v>0.22800000000000001</v>
      </c>
      <c r="L2115">
        <f>_xlfn.NUMBERVALUE(INDEX(tb_SVI[],MATCH(Table3[[#This Row],[city_name]],tb_SVI[city_name_uf],0),10),".")</f>
        <v>0.44500000000000001</v>
      </c>
      <c r="M2115">
        <f>_xlfn.NUMBERVALUE(INDEX(tb_SVI[],MATCH(Table3[[#This Row],[city_name]],tb_SVI[city_name_uf],0),11),".")</f>
        <v>0.47499999999999998</v>
      </c>
      <c r="N2115" s="14">
        <f>_xlfn.PERCENTRANK.INC(Table3[MHDI_tot],Table3[[#This Row],[MHDI_tot]],3)</f>
        <v>0.29899999999999999</v>
      </c>
    </row>
    <row r="2116" spans="1:14" hidden="1" x14ac:dyDescent="0.2">
      <c r="A2116" t="str">
        <f>SVI!F2116</f>
        <v>Licínio de Almeida/BA</v>
      </c>
      <c r="B2116" t="str">
        <f>INDEX(tb_SVI[],MATCH(Table3[[#This Row],[ibge_cod]],tb_SVI[Município],0),1)</f>
        <v>BA</v>
      </c>
      <c r="C2116" t="str">
        <f>INDEX(tb_SVI[],MATCH(Table3[[#This Row],[city_name]],tb_SVI[city_name_uf],0),3)</f>
        <v>2919405</v>
      </c>
      <c r="D2116" t="s">
        <v>19755</v>
      </c>
      <c r="E2116" s="11">
        <f>INDEX(tb_SVI[],MATCH(Table3[[#This Row],[city_name]],tb_SVI[city_name_uf],0),5)</f>
        <v>12373</v>
      </c>
      <c r="F2116">
        <f>INDEX(tb_MHDI[],MATCH(Table3[[#This Row],[city_name]],tb_MHDI[mun_uf],0),5)</f>
        <v>0.621</v>
      </c>
      <c r="G2116">
        <f>INDEX(tb_MHDI[],MATCH(Table3[[#This Row],[city_name]],tb_MHDI[mun_uf],0),6)</f>
        <v>0.58199999999999996</v>
      </c>
      <c r="H2116">
        <f>INDEX(tb_MHDI[],MATCH(Table3[[#This Row],[city_name]],tb_MHDI[mun_uf],0),7)</f>
        <v>0.77500000000000002</v>
      </c>
      <c r="I2116">
        <f>INDEX(tb_MHDI[],MATCH(Table3[[#This Row],[city_name]],tb_MHDI[mun_uf],0),8)</f>
        <v>0.53100000000000003</v>
      </c>
      <c r="J2116">
        <f>_xlfn.NUMBERVALUE(INDEX(tb_SVI[],MATCH(Table3[[#This Row],[city_name]],tb_SVI[city_name_uf],0),8),".")</f>
        <v>0.34599999999999997</v>
      </c>
      <c r="K2116">
        <f>_xlfn.NUMBERVALUE(INDEX(tb_SVI[],MATCH(Table3[[#This Row],[city_name]],tb_SVI[city_name_uf],0),9),".")</f>
        <v>0.155</v>
      </c>
      <c r="L2116">
        <f>_xlfn.NUMBERVALUE(INDEX(tb_SVI[],MATCH(Table3[[#This Row],[city_name]],tb_SVI[city_name_uf],0),10),".")</f>
        <v>0.45300000000000001</v>
      </c>
      <c r="M2116">
        <f>_xlfn.NUMBERVALUE(INDEX(tb_SVI[],MATCH(Table3[[#This Row],[city_name]],tb_SVI[city_name_uf],0),11),".")</f>
        <v>0.43099999999999999</v>
      </c>
      <c r="N2116" s="14">
        <f>_xlfn.PERCENTRANK.INC(Table3[MHDI_tot],Table3[[#This Row],[MHDI_tot]],3)</f>
        <v>0.33500000000000002</v>
      </c>
    </row>
    <row r="2117" spans="1:14" hidden="1" x14ac:dyDescent="0.2">
      <c r="A2117" t="str">
        <f>SVI!F2117</f>
        <v>Lençóis/BA</v>
      </c>
      <c r="B2117" t="str">
        <f>INDEX(tb_SVI[],MATCH(Table3[[#This Row],[ibge_cod]],tb_SVI[Município],0),1)</f>
        <v>BA</v>
      </c>
      <c r="C2117" t="str">
        <f>INDEX(tb_SVI[],MATCH(Table3[[#This Row],[city_name]],tb_SVI[city_name_uf],0),3)</f>
        <v>2919306</v>
      </c>
      <c r="D2117" t="s">
        <v>19756</v>
      </c>
      <c r="E2117" s="11">
        <f>INDEX(tb_SVI[],MATCH(Table3[[#This Row],[city_name]],tb_SVI[city_name_uf],0),5)</f>
        <v>11499</v>
      </c>
      <c r="F2117">
        <f>INDEX(tb_MHDI[],MATCH(Table3[[#This Row],[city_name]],tb_MHDI[mun_uf],0),5)</f>
        <v>0.623</v>
      </c>
      <c r="G2117">
        <f>INDEX(tb_MHDI[],MATCH(Table3[[#This Row],[city_name]],tb_MHDI[mun_uf],0),6)</f>
        <v>0.61299999999999999</v>
      </c>
      <c r="H2117">
        <f>INDEX(tb_MHDI[],MATCH(Table3[[#This Row],[city_name]],tb_MHDI[mun_uf],0),7)</f>
        <v>0.77500000000000002</v>
      </c>
      <c r="I2117">
        <f>INDEX(tb_MHDI[],MATCH(Table3[[#This Row],[city_name]],tb_MHDI[mun_uf],0),8)</f>
        <v>0.51</v>
      </c>
      <c r="J2117">
        <f>_xlfn.NUMBERVALUE(INDEX(tb_SVI[],MATCH(Table3[[#This Row],[city_name]],tb_SVI[city_name_uf],0),8),".")</f>
        <v>0.42799999999999999</v>
      </c>
      <c r="K2117">
        <f>_xlfn.NUMBERVALUE(INDEX(tb_SVI[],MATCH(Table3[[#This Row],[city_name]],tb_SVI[city_name_uf],0),9),".")</f>
        <v>0.221</v>
      </c>
      <c r="L2117">
        <f>_xlfn.NUMBERVALUE(INDEX(tb_SVI[],MATCH(Table3[[#This Row],[city_name]],tb_SVI[city_name_uf],0),10),".")</f>
        <v>0.54900000000000004</v>
      </c>
      <c r="M2117">
        <f>_xlfn.NUMBERVALUE(INDEX(tb_SVI[],MATCH(Table3[[#This Row],[city_name]],tb_SVI[city_name_uf],0),11),".")</f>
        <v>0.51400000000000001</v>
      </c>
      <c r="N2117" s="14">
        <f>_xlfn.PERCENTRANK.INC(Table3[MHDI_tot],Table3[[#This Row],[MHDI_tot]],3)</f>
        <v>0.34300000000000003</v>
      </c>
    </row>
    <row r="2118" spans="1:14" hidden="1" x14ac:dyDescent="0.2">
      <c r="A2118" t="str">
        <f>SVI!F2118</f>
        <v>Lapão/BA</v>
      </c>
      <c r="B2118" t="str">
        <f>INDEX(tb_SVI[],MATCH(Table3[[#This Row],[ibge_cod]],tb_SVI[Município],0),1)</f>
        <v>BA</v>
      </c>
      <c r="C2118" t="str">
        <f>INDEX(tb_SVI[],MATCH(Table3[[#This Row],[city_name]],tb_SVI[city_name_uf],0),3)</f>
        <v>2919157</v>
      </c>
      <c r="D2118" t="s">
        <v>19757</v>
      </c>
      <c r="E2118" s="11">
        <f>INDEX(tb_SVI[],MATCH(Table3[[#This Row],[city_name]],tb_SVI[city_name_uf],0),5)</f>
        <v>27274</v>
      </c>
      <c r="F2118">
        <f>INDEX(tb_MHDI[],MATCH(Table3[[#This Row],[city_name]],tb_MHDI[mun_uf],0),5)</f>
        <v>0.59599999999999997</v>
      </c>
      <c r="G2118">
        <f>INDEX(tb_MHDI[],MATCH(Table3[[#This Row],[city_name]],tb_MHDI[mun_uf],0),6)</f>
        <v>0.55000000000000004</v>
      </c>
      <c r="H2118">
        <f>INDEX(tb_MHDI[],MATCH(Table3[[#This Row],[city_name]],tb_MHDI[mun_uf],0),7)</f>
        <v>0.755</v>
      </c>
      <c r="I2118">
        <f>INDEX(tb_MHDI[],MATCH(Table3[[#This Row],[city_name]],tb_MHDI[mun_uf],0),8)</f>
        <v>0.51</v>
      </c>
      <c r="J2118">
        <f>_xlfn.NUMBERVALUE(INDEX(tb_SVI[],MATCH(Table3[[#This Row],[city_name]],tb_SVI[city_name_uf],0),8),".")</f>
        <v>0.442</v>
      </c>
      <c r="K2118">
        <f>_xlfn.NUMBERVALUE(INDEX(tb_SVI[],MATCH(Table3[[#This Row],[city_name]],tb_SVI[city_name_uf],0),9),".")</f>
        <v>0.27</v>
      </c>
      <c r="L2118">
        <f>_xlfn.NUMBERVALUE(INDEX(tb_SVI[],MATCH(Table3[[#This Row],[city_name]],tb_SVI[city_name_uf],0),10),".")</f>
        <v>0.54500000000000004</v>
      </c>
      <c r="M2118">
        <f>_xlfn.NUMBERVALUE(INDEX(tb_SVI[],MATCH(Table3[[#This Row],[city_name]],tb_SVI[city_name_uf],0),11),".")</f>
        <v>0.51200000000000001</v>
      </c>
      <c r="N2118" s="14">
        <f>_xlfn.PERCENTRANK.INC(Table3[MHDI_tot],Table3[[#This Row],[MHDI_tot]],3)</f>
        <v>0.23499999999999999</v>
      </c>
    </row>
    <row r="2119" spans="1:14" hidden="1" x14ac:dyDescent="0.2">
      <c r="A2119" t="str">
        <f>SVI!F2119</f>
        <v>Lamarão/BA</v>
      </c>
      <c r="B2119" t="str">
        <f>INDEX(tb_SVI[],MATCH(Table3[[#This Row],[ibge_cod]],tb_SVI[Município],0),1)</f>
        <v>BA</v>
      </c>
      <c r="C2119" t="str">
        <f>INDEX(tb_SVI[],MATCH(Table3[[#This Row],[city_name]],tb_SVI[city_name_uf],0),3)</f>
        <v>2919108</v>
      </c>
      <c r="D2119" t="s">
        <v>19758</v>
      </c>
      <c r="E2119" s="11">
        <f>INDEX(tb_SVI[],MATCH(Table3[[#This Row],[city_name]],tb_SVI[city_name_uf],0),5)</f>
        <v>8191</v>
      </c>
      <c r="F2119">
        <f>INDEX(tb_MHDI[],MATCH(Table3[[#This Row],[city_name]],tb_MHDI[mun_uf],0),5)</f>
        <v>0.51800000000000002</v>
      </c>
      <c r="G2119">
        <f>INDEX(tb_MHDI[],MATCH(Table3[[#This Row],[city_name]],tb_MHDI[mun_uf],0),6)</f>
        <v>0.501</v>
      </c>
      <c r="H2119">
        <f>INDEX(tb_MHDI[],MATCH(Table3[[#This Row],[city_name]],tb_MHDI[mun_uf],0),7)</f>
        <v>0.747</v>
      </c>
      <c r="I2119">
        <f>INDEX(tb_MHDI[],MATCH(Table3[[#This Row],[city_name]],tb_MHDI[mun_uf],0),8)</f>
        <v>0.372</v>
      </c>
      <c r="J2119">
        <f>_xlfn.NUMBERVALUE(INDEX(tb_SVI[],MATCH(Table3[[#This Row],[city_name]],tb_SVI[city_name_uf],0),8),".")</f>
        <v>0.64800000000000002</v>
      </c>
      <c r="K2119">
        <f>_xlfn.NUMBERVALUE(INDEX(tb_SVI[],MATCH(Table3[[#This Row],[city_name]],tb_SVI[city_name_uf],0),9),".")</f>
        <v>0.54500000000000004</v>
      </c>
      <c r="L2119">
        <f>_xlfn.NUMBERVALUE(INDEX(tb_SVI[],MATCH(Table3[[#This Row],[city_name]],tb_SVI[city_name_uf],0),10),".")</f>
        <v>0.64600000000000002</v>
      </c>
      <c r="M2119">
        <f>_xlfn.NUMBERVALUE(INDEX(tb_SVI[],MATCH(Table3[[#This Row],[city_name]],tb_SVI[city_name_uf],0),11),".")</f>
        <v>0.754</v>
      </c>
      <c r="N2119" s="14">
        <f>_xlfn.PERCENTRANK.INC(Table3[MHDI_tot],Table3[[#This Row],[MHDI_tot]],3)</f>
        <v>1.6E-2</v>
      </c>
    </row>
    <row r="2120" spans="1:14" hidden="1" x14ac:dyDescent="0.2">
      <c r="A2120" t="str">
        <f>SVI!F2120</f>
        <v>Lajedão/BA</v>
      </c>
      <c r="B2120" t="str">
        <f>INDEX(tb_SVI[],MATCH(Table3[[#This Row],[ibge_cod]],tb_SVI[Município],0),1)</f>
        <v>BA</v>
      </c>
      <c r="C2120" t="str">
        <f>INDEX(tb_SVI[],MATCH(Table3[[#This Row],[city_name]],tb_SVI[city_name_uf],0),3)</f>
        <v>2918902</v>
      </c>
      <c r="D2120" t="s">
        <v>19759</v>
      </c>
      <c r="E2120" s="11">
        <f>INDEX(tb_SVI[],MATCH(Table3[[#This Row],[city_name]],tb_SVI[city_name_uf],0),5)</f>
        <v>3975</v>
      </c>
      <c r="F2120">
        <f>INDEX(tb_MHDI[],MATCH(Table3[[#This Row],[city_name]],tb_MHDI[mun_uf],0),5)</f>
        <v>0.63200000000000001</v>
      </c>
      <c r="G2120">
        <f>INDEX(tb_MHDI[],MATCH(Table3[[#This Row],[city_name]],tb_MHDI[mun_uf],0),6)</f>
        <v>0.65200000000000002</v>
      </c>
      <c r="H2120">
        <f>INDEX(tb_MHDI[],MATCH(Table3[[#This Row],[city_name]],tb_MHDI[mun_uf],0),7)</f>
        <v>0.77800000000000002</v>
      </c>
      <c r="I2120">
        <f>INDEX(tb_MHDI[],MATCH(Table3[[#This Row],[city_name]],tb_MHDI[mun_uf],0),8)</f>
        <v>0.497</v>
      </c>
      <c r="J2120">
        <f>_xlfn.NUMBERVALUE(INDEX(tb_SVI[],MATCH(Table3[[#This Row],[city_name]],tb_SVI[city_name_uf],0),8),".")</f>
        <v>0.35499999999999998</v>
      </c>
      <c r="K2120">
        <f>_xlfn.NUMBERVALUE(INDEX(tb_SVI[],MATCH(Table3[[#This Row],[city_name]],tb_SVI[city_name_uf],0),9),".")</f>
        <v>0.13800000000000001</v>
      </c>
      <c r="L2120">
        <f>_xlfn.NUMBERVALUE(INDEX(tb_SVI[],MATCH(Table3[[#This Row],[city_name]],tb_SVI[city_name_uf],0),10),".")</f>
        <v>0.498</v>
      </c>
      <c r="M2120">
        <f>_xlfn.NUMBERVALUE(INDEX(tb_SVI[],MATCH(Table3[[#This Row],[city_name]],tb_SVI[city_name_uf],0),11),".")</f>
        <v>0.43</v>
      </c>
      <c r="N2120" s="14">
        <f>_xlfn.PERCENTRANK.INC(Table3[MHDI_tot],Table3[[#This Row],[MHDI_tot]],3)</f>
        <v>0.376</v>
      </c>
    </row>
    <row r="2121" spans="1:14" hidden="1" x14ac:dyDescent="0.2">
      <c r="A2121" t="str">
        <f>SVI!F2121</f>
        <v>Lajedo do Tabocal/BA</v>
      </c>
      <c r="B2121" t="str">
        <f>INDEX(tb_SVI[],MATCH(Table3[[#This Row],[ibge_cod]],tb_SVI[Município],0),1)</f>
        <v>BA</v>
      </c>
      <c r="C2121" t="str">
        <f>INDEX(tb_SVI[],MATCH(Table3[[#This Row],[city_name]],tb_SVI[city_name_uf],0),3)</f>
        <v>2919058</v>
      </c>
      <c r="D2121" t="s">
        <v>19760</v>
      </c>
      <c r="E2121" s="11">
        <f>INDEX(tb_SVI[],MATCH(Table3[[#This Row],[city_name]],tb_SVI[city_name_uf],0),5)</f>
        <v>8577</v>
      </c>
      <c r="F2121">
        <f>INDEX(tb_MHDI[],MATCH(Table3[[#This Row],[city_name]],tb_MHDI[mun_uf],0),5)</f>
        <v>0.58399999999999996</v>
      </c>
      <c r="G2121">
        <f>INDEX(tb_MHDI[],MATCH(Table3[[#This Row],[city_name]],tb_MHDI[mun_uf],0),6)</f>
        <v>0.54500000000000004</v>
      </c>
      <c r="H2121">
        <f>INDEX(tb_MHDI[],MATCH(Table3[[#This Row],[city_name]],tb_MHDI[mun_uf],0),7)</f>
        <v>0.76400000000000001</v>
      </c>
      <c r="I2121">
        <f>INDEX(tb_MHDI[],MATCH(Table3[[#This Row],[city_name]],tb_MHDI[mun_uf],0),8)</f>
        <v>0.47899999999999998</v>
      </c>
      <c r="J2121">
        <f>_xlfn.NUMBERVALUE(INDEX(tb_SVI[],MATCH(Table3[[#This Row],[city_name]],tb_SVI[city_name_uf],0),8),".")</f>
        <v>0.47499999999999998</v>
      </c>
      <c r="K2121">
        <f>_xlfn.NUMBERVALUE(INDEX(tb_SVI[],MATCH(Table3[[#This Row],[city_name]],tb_SVI[city_name_uf],0),9),".")</f>
        <v>0.33900000000000002</v>
      </c>
      <c r="L2121">
        <f>_xlfn.NUMBERVALUE(INDEX(tb_SVI[],MATCH(Table3[[#This Row],[city_name]],tb_SVI[city_name_uf],0),10),".")</f>
        <v>0.53200000000000003</v>
      </c>
      <c r="M2121">
        <f>_xlfn.NUMBERVALUE(INDEX(tb_SVI[],MATCH(Table3[[#This Row],[city_name]],tb_SVI[city_name_uf],0),11),".")</f>
        <v>0.55400000000000005</v>
      </c>
      <c r="N2121" s="14">
        <f>_xlfn.PERCENTRANK.INC(Table3[MHDI_tot],Table3[[#This Row],[MHDI_tot]],3)</f>
        <v>0.18</v>
      </c>
    </row>
    <row r="2122" spans="1:14" hidden="1" x14ac:dyDescent="0.2">
      <c r="A2122" t="str">
        <f>SVI!F2122</f>
        <v>Lajedinho/BA</v>
      </c>
      <c r="B2122" t="str">
        <f>INDEX(tb_SVI[],MATCH(Table3[[#This Row],[ibge_cod]],tb_SVI[Município],0),1)</f>
        <v>BA</v>
      </c>
      <c r="C2122" t="str">
        <f>INDEX(tb_SVI[],MATCH(Table3[[#This Row],[city_name]],tb_SVI[city_name_uf],0),3)</f>
        <v>2919009</v>
      </c>
      <c r="D2122" t="s">
        <v>19761</v>
      </c>
      <c r="E2122" s="11">
        <f>INDEX(tb_SVI[],MATCH(Table3[[#This Row],[city_name]],tb_SVI[city_name_uf],0),5)</f>
        <v>3758</v>
      </c>
      <c r="F2122">
        <f>INDEX(tb_MHDI[],MATCH(Table3[[#This Row],[city_name]],tb_MHDI[mun_uf],0),5)</f>
        <v>0.54600000000000004</v>
      </c>
      <c r="G2122">
        <f>INDEX(tb_MHDI[],MATCH(Table3[[#This Row],[city_name]],tb_MHDI[mun_uf],0),6)</f>
        <v>0.52200000000000002</v>
      </c>
      <c r="H2122">
        <f>INDEX(tb_MHDI[],MATCH(Table3[[#This Row],[city_name]],tb_MHDI[mun_uf],0),7)</f>
        <v>0.753</v>
      </c>
      <c r="I2122">
        <f>INDEX(tb_MHDI[],MATCH(Table3[[#This Row],[city_name]],tb_MHDI[mun_uf],0),8)</f>
        <v>0.41299999999999998</v>
      </c>
      <c r="J2122">
        <f>_xlfn.NUMBERVALUE(INDEX(tb_SVI[],MATCH(Table3[[#This Row],[city_name]],tb_SVI[city_name_uf],0),8),".")</f>
        <v>0.51900000000000002</v>
      </c>
      <c r="K2122">
        <f>_xlfn.NUMBERVALUE(INDEX(tb_SVI[],MATCH(Table3[[#This Row],[city_name]],tb_SVI[city_name_uf],0),9),".")</f>
        <v>0.31</v>
      </c>
      <c r="L2122">
        <f>_xlfn.NUMBERVALUE(INDEX(tb_SVI[],MATCH(Table3[[#This Row],[city_name]],tb_SVI[city_name_uf],0),10),".")</f>
        <v>0.57299999999999995</v>
      </c>
      <c r="M2122">
        <f>_xlfn.NUMBERVALUE(INDEX(tb_SVI[],MATCH(Table3[[#This Row],[city_name]],tb_SVI[city_name_uf],0),11),".")</f>
        <v>0.67400000000000004</v>
      </c>
      <c r="N2122" s="14">
        <f>_xlfn.PERCENTRANK.INC(Table3[MHDI_tot],Table3[[#This Row],[MHDI_tot]],3)</f>
        <v>5.2999999999999999E-2</v>
      </c>
    </row>
    <row r="2123" spans="1:14" hidden="1" x14ac:dyDescent="0.2">
      <c r="A2123" t="str">
        <f>SVI!F2123</f>
        <v>Laje/BA</v>
      </c>
      <c r="B2123" t="str">
        <f>INDEX(tb_SVI[],MATCH(Table3[[#This Row],[ibge_cod]],tb_SVI[Município],0),1)</f>
        <v>BA</v>
      </c>
      <c r="C2123" t="str">
        <f>INDEX(tb_SVI[],MATCH(Table3[[#This Row],[city_name]],tb_SVI[city_name_uf],0),3)</f>
        <v>2918803</v>
      </c>
      <c r="D2123" t="s">
        <v>19762</v>
      </c>
      <c r="E2123" s="11">
        <f>INDEX(tb_SVI[],MATCH(Table3[[#This Row],[city_name]],tb_SVI[city_name_uf],0),5)</f>
        <v>24032</v>
      </c>
      <c r="F2123">
        <f>INDEX(tb_MHDI[],MATCH(Table3[[#This Row],[city_name]],tb_MHDI[mun_uf],0),5)</f>
        <v>0.58599999999999997</v>
      </c>
      <c r="G2123">
        <f>INDEX(tb_MHDI[],MATCH(Table3[[#This Row],[city_name]],tb_MHDI[mun_uf],0),6)</f>
        <v>0.54800000000000004</v>
      </c>
      <c r="H2123">
        <f>INDEX(tb_MHDI[],MATCH(Table3[[#This Row],[city_name]],tb_MHDI[mun_uf],0),7)</f>
        <v>0.76400000000000001</v>
      </c>
      <c r="I2123">
        <f>INDEX(tb_MHDI[],MATCH(Table3[[#This Row],[city_name]],tb_MHDI[mun_uf],0),8)</f>
        <v>0.48</v>
      </c>
      <c r="J2123">
        <f>_xlfn.NUMBERVALUE(INDEX(tb_SVI[],MATCH(Table3[[#This Row],[city_name]],tb_SVI[city_name_uf],0),8),".")</f>
        <v>0.41699999999999998</v>
      </c>
      <c r="K2123">
        <f>_xlfn.NUMBERVALUE(INDEX(tb_SVI[],MATCH(Table3[[#This Row],[city_name]],tb_SVI[city_name_uf],0),9),".")</f>
        <v>0.193</v>
      </c>
      <c r="L2123">
        <f>_xlfn.NUMBERVALUE(INDEX(tb_SVI[],MATCH(Table3[[#This Row],[city_name]],tb_SVI[city_name_uf],0),10),".")</f>
        <v>0.52300000000000002</v>
      </c>
      <c r="M2123">
        <f>_xlfn.NUMBERVALUE(INDEX(tb_SVI[],MATCH(Table3[[#This Row],[city_name]],tb_SVI[city_name_uf],0),11),".")</f>
        <v>0.53500000000000003</v>
      </c>
      <c r="N2123" s="14">
        <f>_xlfn.PERCENTRANK.INC(Table3[MHDI_tot],Table3[[#This Row],[MHDI_tot]],3)</f>
        <v>0.188</v>
      </c>
    </row>
    <row r="2124" spans="1:14" hidden="1" x14ac:dyDescent="0.2">
      <c r="A2124" t="str">
        <f>SVI!F2124</f>
        <v>Lagoa Real/BA</v>
      </c>
      <c r="B2124" t="str">
        <f>INDEX(tb_SVI[],MATCH(Table3[[#This Row],[ibge_cod]],tb_SVI[Município],0),1)</f>
        <v>BA</v>
      </c>
      <c r="C2124" t="str">
        <f>INDEX(tb_SVI[],MATCH(Table3[[#This Row],[city_name]],tb_SVI[city_name_uf],0),3)</f>
        <v>2918753</v>
      </c>
      <c r="D2124" t="s">
        <v>19763</v>
      </c>
      <c r="E2124" s="11">
        <f>INDEX(tb_SVI[],MATCH(Table3[[#This Row],[city_name]],tb_SVI[city_name_uf],0),5)</f>
        <v>15770</v>
      </c>
      <c r="F2124">
        <f>INDEX(tb_MHDI[],MATCH(Table3[[#This Row],[city_name]],tb_MHDI[mun_uf],0),5)</f>
        <v>0.54500000000000004</v>
      </c>
      <c r="G2124">
        <f>INDEX(tb_MHDI[],MATCH(Table3[[#This Row],[city_name]],tb_MHDI[mun_uf],0),6)</f>
        <v>0.53500000000000003</v>
      </c>
      <c r="H2124">
        <f>INDEX(tb_MHDI[],MATCH(Table3[[#This Row],[city_name]],tb_MHDI[mun_uf],0),7)</f>
        <v>0.76400000000000001</v>
      </c>
      <c r="I2124">
        <f>INDEX(tb_MHDI[],MATCH(Table3[[#This Row],[city_name]],tb_MHDI[mun_uf],0),8)</f>
        <v>0.39500000000000002</v>
      </c>
      <c r="J2124">
        <f>_xlfn.NUMBERVALUE(INDEX(tb_SVI[],MATCH(Table3[[#This Row],[city_name]],tb_SVI[city_name_uf],0),8),".")</f>
        <v>0.46400000000000002</v>
      </c>
      <c r="K2124">
        <f>_xlfn.NUMBERVALUE(INDEX(tb_SVI[],MATCH(Table3[[#This Row],[city_name]],tb_SVI[city_name_uf],0),9),".")</f>
        <v>0.249</v>
      </c>
      <c r="L2124">
        <f>_xlfn.NUMBERVALUE(INDEX(tb_SVI[],MATCH(Table3[[#This Row],[city_name]],tb_SVI[city_name_uf],0),10),".")</f>
        <v>0.504</v>
      </c>
      <c r="M2124">
        <f>_xlfn.NUMBERVALUE(INDEX(tb_SVI[],MATCH(Table3[[#This Row],[city_name]],tb_SVI[city_name_uf],0),11),".")</f>
        <v>0.64</v>
      </c>
      <c r="N2124" s="14">
        <f>_xlfn.PERCENTRANK.INC(Table3[MHDI_tot],Table3[[#This Row],[MHDI_tot]],3)</f>
        <v>5.0999999999999997E-2</v>
      </c>
    </row>
    <row r="2125" spans="1:14" hidden="1" x14ac:dyDescent="0.2">
      <c r="A2125" t="str">
        <f>SVI!F2125</f>
        <v>Lafaiete Coutinho/BA</v>
      </c>
      <c r="B2125" t="str">
        <f>INDEX(tb_SVI[],MATCH(Table3[[#This Row],[ibge_cod]],tb_SVI[Município],0),1)</f>
        <v>BA</v>
      </c>
      <c r="C2125" t="str">
        <f>INDEX(tb_SVI[],MATCH(Table3[[#This Row],[city_name]],tb_SVI[city_name_uf],0),3)</f>
        <v>2918704</v>
      </c>
      <c r="D2125" t="s">
        <v>19764</v>
      </c>
      <c r="E2125" s="11">
        <f>INDEX(tb_SVI[],MATCH(Table3[[#This Row],[city_name]],tb_SVI[city_name_uf],0),5)</f>
        <v>3693</v>
      </c>
      <c r="F2125">
        <f>INDEX(tb_MHDI[],MATCH(Table3[[#This Row],[city_name]],tb_MHDI[mun_uf],0),5)</f>
        <v>0.59899999999999998</v>
      </c>
      <c r="G2125">
        <f>INDEX(tb_MHDI[],MATCH(Table3[[#This Row],[city_name]],tb_MHDI[mun_uf],0),6)</f>
        <v>0.57599999999999996</v>
      </c>
      <c r="H2125">
        <f>INDEX(tb_MHDI[],MATCH(Table3[[#This Row],[city_name]],tb_MHDI[mun_uf],0),7)</f>
        <v>0.77100000000000002</v>
      </c>
      <c r="I2125">
        <f>INDEX(tb_MHDI[],MATCH(Table3[[#This Row],[city_name]],tb_MHDI[mun_uf],0),8)</f>
        <v>0.48299999999999998</v>
      </c>
      <c r="J2125">
        <f>_xlfn.NUMBERVALUE(INDEX(tb_SVI[],MATCH(Table3[[#This Row],[city_name]],tb_SVI[city_name_uf],0),8),".")</f>
        <v>0.49</v>
      </c>
      <c r="K2125">
        <f>_xlfn.NUMBERVALUE(INDEX(tb_SVI[],MATCH(Table3[[#This Row],[city_name]],tb_SVI[city_name_uf],0),9),".")</f>
        <v>0.251</v>
      </c>
      <c r="L2125">
        <f>_xlfn.NUMBERVALUE(INDEX(tb_SVI[],MATCH(Table3[[#This Row],[city_name]],tb_SVI[city_name_uf],0),10),".")</f>
        <v>0.56799999999999995</v>
      </c>
      <c r="M2125">
        <f>_xlfn.NUMBERVALUE(INDEX(tb_SVI[],MATCH(Table3[[#This Row],[city_name]],tb_SVI[city_name_uf],0),11),".")</f>
        <v>0.65</v>
      </c>
      <c r="N2125" s="14">
        <f>_xlfn.PERCENTRANK.INC(Table3[MHDI_tot],Table3[[#This Row],[MHDI_tot]],3)</f>
        <v>0.245</v>
      </c>
    </row>
    <row r="2126" spans="1:14" hidden="1" x14ac:dyDescent="0.2">
      <c r="A2126" t="str">
        <f>SVI!F2126</f>
        <v>Jussiape/BA</v>
      </c>
      <c r="B2126" t="str">
        <f>INDEX(tb_SVI[],MATCH(Table3[[#This Row],[ibge_cod]],tb_SVI[Município],0),1)</f>
        <v>BA</v>
      </c>
      <c r="C2126" t="str">
        <f>INDEX(tb_SVI[],MATCH(Table3[[#This Row],[city_name]],tb_SVI[city_name_uf],0),3)</f>
        <v>2918605</v>
      </c>
      <c r="D2126" t="s">
        <v>19765</v>
      </c>
      <c r="E2126" s="11">
        <f>INDEX(tb_SVI[],MATCH(Table3[[#This Row],[city_name]],tb_SVI[city_name_uf],0),5)</f>
        <v>5976</v>
      </c>
      <c r="F2126">
        <f>INDEX(tb_MHDI[],MATCH(Table3[[#This Row],[city_name]],tb_MHDI[mun_uf],0),5)</f>
        <v>0.60199999999999998</v>
      </c>
      <c r="G2126">
        <f>INDEX(tb_MHDI[],MATCH(Table3[[#This Row],[city_name]],tb_MHDI[mun_uf],0),6)</f>
        <v>0.6</v>
      </c>
      <c r="H2126">
        <f>INDEX(tb_MHDI[],MATCH(Table3[[#This Row],[city_name]],tb_MHDI[mun_uf],0),7)</f>
        <v>0.73599999999999999</v>
      </c>
      <c r="I2126">
        <f>INDEX(tb_MHDI[],MATCH(Table3[[#This Row],[city_name]],tb_MHDI[mun_uf],0),8)</f>
        <v>0.49299999999999999</v>
      </c>
      <c r="J2126">
        <f>_xlfn.NUMBERVALUE(INDEX(tb_SVI[],MATCH(Table3[[#This Row],[city_name]],tb_SVI[city_name_uf],0),8),".")</f>
        <v>0.32100000000000001</v>
      </c>
      <c r="K2126">
        <f>_xlfn.NUMBERVALUE(INDEX(tb_SVI[],MATCH(Table3[[#This Row],[city_name]],tb_SVI[city_name_uf],0),9),".")</f>
        <v>0.13100000000000001</v>
      </c>
      <c r="L2126">
        <f>_xlfn.NUMBERVALUE(INDEX(tb_SVI[],MATCH(Table3[[#This Row],[city_name]],tb_SVI[city_name_uf],0),10),".")</f>
        <v>0.39400000000000002</v>
      </c>
      <c r="M2126">
        <f>_xlfn.NUMBERVALUE(INDEX(tb_SVI[],MATCH(Table3[[#This Row],[city_name]],tb_SVI[city_name_uf],0),11),".")</f>
        <v>0.438</v>
      </c>
      <c r="N2126" s="14">
        <f>_xlfn.PERCENTRANK.INC(Table3[MHDI_tot],Table3[[#This Row],[MHDI_tot]],3)</f>
        <v>0.25900000000000001</v>
      </c>
    </row>
    <row r="2127" spans="1:14" hidden="1" x14ac:dyDescent="0.2">
      <c r="A2127" t="str">
        <f>SVI!F2127</f>
        <v>Jussari/BA</v>
      </c>
      <c r="B2127" t="str">
        <f>INDEX(tb_SVI[],MATCH(Table3[[#This Row],[ibge_cod]],tb_SVI[Município],0),1)</f>
        <v>BA</v>
      </c>
      <c r="C2127" t="str">
        <f>INDEX(tb_SVI[],MATCH(Table3[[#This Row],[city_name]],tb_SVI[city_name_uf],0),3)</f>
        <v>2918555</v>
      </c>
      <c r="D2127" t="s">
        <v>19766</v>
      </c>
      <c r="E2127" s="11">
        <f>INDEX(tb_SVI[],MATCH(Table3[[#This Row],[city_name]],tb_SVI[city_name_uf],0),5)</f>
        <v>5768</v>
      </c>
      <c r="F2127">
        <f>INDEX(tb_MHDI[],MATCH(Table3[[#This Row],[city_name]],tb_MHDI[mun_uf],0),5)</f>
        <v>0.56699999999999995</v>
      </c>
      <c r="G2127">
        <f>INDEX(tb_MHDI[],MATCH(Table3[[#This Row],[city_name]],tb_MHDI[mun_uf],0),6)</f>
        <v>0.57699999999999996</v>
      </c>
      <c r="H2127">
        <f>INDEX(tb_MHDI[],MATCH(Table3[[#This Row],[city_name]],tb_MHDI[mun_uf],0),7)</f>
        <v>0.69899999999999995</v>
      </c>
      <c r="I2127">
        <f>INDEX(tb_MHDI[],MATCH(Table3[[#This Row],[city_name]],tb_MHDI[mun_uf],0),8)</f>
        <v>0.45100000000000001</v>
      </c>
      <c r="J2127">
        <f>_xlfn.NUMBERVALUE(INDEX(tb_SVI[],MATCH(Table3[[#This Row],[city_name]],tb_SVI[city_name_uf],0),8),".")</f>
        <v>0.46100000000000002</v>
      </c>
      <c r="K2127">
        <f>_xlfn.NUMBERVALUE(INDEX(tb_SVI[],MATCH(Table3[[#This Row],[city_name]],tb_SVI[city_name_uf],0),9),".")</f>
        <v>0.20899999999999999</v>
      </c>
      <c r="L2127">
        <f>_xlfn.NUMBERVALUE(INDEX(tb_SVI[],MATCH(Table3[[#This Row],[city_name]],tb_SVI[city_name_uf],0),10),".")</f>
        <v>0.58199999999999996</v>
      </c>
      <c r="M2127">
        <f>_xlfn.NUMBERVALUE(INDEX(tb_SVI[],MATCH(Table3[[#This Row],[city_name]],tb_SVI[city_name_uf],0),11),".")</f>
        <v>0.59099999999999997</v>
      </c>
      <c r="N2127" s="14">
        <f>_xlfn.PERCENTRANK.INC(Table3[MHDI_tot],Table3[[#This Row],[MHDI_tot]],3)</f>
        <v>0.115</v>
      </c>
    </row>
    <row r="2128" spans="1:14" hidden="1" x14ac:dyDescent="0.2">
      <c r="A2128" t="str">
        <f>SVI!F2128</f>
        <v>Jussara/BA</v>
      </c>
      <c r="B2128" t="str">
        <f>INDEX(tb_SVI[],MATCH(Table3[[#This Row],[ibge_cod]],tb_SVI[Município],0),1)</f>
        <v>BA</v>
      </c>
      <c r="C2128" t="str">
        <f>INDEX(tb_SVI[],MATCH(Table3[[#This Row],[city_name]],tb_SVI[city_name_uf],0),3)</f>
        <v>2918506</v>
      </c>
      <c r="D2128" t="s">
        <v>19767</v>
      </c>
      <c r="E2128" s="11">
        <f>INDEX(tb_SVI[],MATCH(Table3[[#This Row],[city_name]],tb_SVI[city_name_uf],0),5)</f>
        <v>15262</v>
      </c>
      <c r="F2128">
        <f>INDEX(tb_MHDI[],MATCH(Table3[[#This Row],[city_name]],tb_MHDI[mun_uf],0),5)</f>
        <v>0.57099999999999995</v>
      </c>
      <c r="G2128">
        <f>INDEX(tb_MHDI[],MATCH(Table3[[#This Row],[city_name]],tb_MHDI[mun_uf],0),6)</f>
        <v>0.54400000000000004</v>
      </c>
      <c r="H2128">
        <f>INDEX(tb_MHDI[],MATCH(Table3[[#This Row],[city_name]],tb_MHDI[mun_uf],0),7)</f>
        <v>0.72</v>
      </c>
      <c r="I2128">
        <f>INDEX(tb_MHDI[],MATCH(Table3[[#This Row],[city_name]],tb_MHDI[mun_uf],0),8)</f>
        <v>0.47599999999999998</v>
      </c>
      <c r="J2128">
        <f>_xlfn.NUMBERVALUE(INDEX(tb_SVI[],MATCH(Table3[[#This Row],[city_name]],tb_SVI[city_name_uf],0),8),".")</f>
        <v>0.51800000000000002</v>
      </c>
      <c r="K2128">
        <f>_xlfn.NUMBERVALUE(INDEX(tb_SVI[],MATCH(Table3[[#This Row],[city_name]],tb_SVI[city_name_uf],0),9),".")</f>
        <v>0.36199999999999999</v>
      </c>
      <c r="L2128">
        <f>_xlfn.NUMBERVALUE(INDEX(tb_SVI[],MATCH(Table3[[#This Row],[city_name]],tb_SVI[city_name_uf],0),10),".")</f>
        <v>0.65400000000000003</v>
      </c>
      <c r="M2128">
        <f>_xlfn.NUMBERVALUE(INDEX(tb_SVI[],MATCH(Table3[[#This Row],[city_name]],tb_SVI[city_name_uf],0),11),".")</f>
        <v>0.53900000000000003</v>
      </c>
      <c r="N2128" s="14">
        <f>_xlfn.PERCENTRANK.INC(Table3[MHDI_tot],Table3[[#This Row],[MHDI_tot]],3)</f>
        <v>0.13</v>
      </c>
    </row>
    <row r="2129" spans="1:14" hidden="1" x14ac:dyDescent="0.2">
      <c r="A2129" t="str">
        <f>SVI!F2129</f>
        <v>Jucuruçu/BA</v>
      </c>
      <c r="B2129" t="str">
        <f>INDEX(tb_SVI[],MATCH(Table3[[#This Row],[ibge_cod]],tb_SVI[Município],0),1)</f>
        <v>BA</v>
      </c>
      <c r="C2129" t="str">
        <f>INDEX(tb_SVI[],MATCH(Table3[[#This Row],[city_name]],tb_SVI[city_name_uf],0),3)</f>
        <v>2918456</v>
      </c>
      <c r="D2129" t="s">
        <v>19768</v>
      </c>
      <c r="E2129" s="11">
        <f>INDEX(tb_SVI[],MATCH(Table3[[#This Row],[city_name]],tb_SVI[city_name_uf],0),5)</f>
        <v>8988</v>
      </c>
      <c r="F2129">
        <f>INDEX(tb_MHDI[],MATCH(Table3[[#This Row],[city_name]],tb_MHDI[mun_uf],0),5)</f>
        <v>0.54100000000000004</v>
      </c>
      <c r="G2129">
        <f>INDEX(tb_MHDI[],MATCH(Table3[[#This Row],[city_name]],tb_MHDI[mun_uf],0),6)</f>
        <v>0.50800000000000001</v>
      </c>
      <c r="H2129">
        <f>INDEX(tb_MHDI[],MATCH(Table3[[#This Row],[city_name]],tb_MHDI[mun_uf],0),7)</f>
        <v>0.751</v>
      </c>
      <c r="I2129">
        <f>INDEX(tb_MHDI[],MATCH(Table3[[#This Row],[city_name]],tb_MHDI[mun_uf],0),8)</f>
        <v>0.41499999999999998</v>
      </c>
      <c r="J2129">
        <f>_xlfn.NUMBERVALUE(INDEX(tb_SVI[],MATCH(Table3[[#This Row],[city_name]],tb_SVI[city_name_uf],0),8),".")</f>
        <v>0.5</v>
      </c>
      <c r="K2129">
        <f>_xlfn.NUMBERVALUE(INDEX(tb_SVI[],MATCH(Table3[[#This Row],[city_name]],tb_SVI[city_name_uf],0),9),".")</f>
        <v>0.32500000000000001</v>
      </c>
      <c r="L2129">
        <f>_xlfn.NUMBERVALUE(INDEX(tb_SVI[],MATCH(Table3[[#This Row],[city_name]],tb_SVI[city_name_uf],0),10),".")</f>
        <v>0.59599999999999997</v>
      </c>
      <c r="M2129">
        <f>_xlfn.NUMBERVALUE(INDEX(tb_SVI[],MATCH(Table3[[#This Row],[city_name]],tb_SVI[city_name_uf],0),11),".")</f>
        <v>0.57899999999999996</v>
      </c>
      <c r="N2129" s="14">
        <f>_xlfn.PERCENTRANK.INC(Table3[MHDI_tot],Table3[[#This Row],[MHDI_tot]],3)</f>
        <v>4.2999999999999997E-2</v>
      </c>
    </row>
    <row r="2130" spans="1:14" hidden="1" x14ac:dyDescent="0.2">
      <c r="A2130" t="str">
        <f>SVI!F2130</f>
        <v>Juazeiro/BA</v>
      </c>
      <c r="B2130" t="str">
        <f>INDEX(tb_SVI[],MATCH(Table3[[#This Row],[ibge_cod]],tb_SVI[Município],0),1)</f>
        <v>BA</v>
      </c>
      <c r="C2130" t="str">
        <f>INDEX(tb_SVI[],MATCH(Table3[[#This Row],[city_name]],tb_SVI[city_name_uf],0),3)</f>
        <v>2918407</v>
      </c>
      <c r="D2130" t="s">
        <v>19769</v>
      </c>
      <c r="E2130" s="11">
        <f>INDEX(tb_SVI[],MATCH(Table3[[#This Row],[city_name]],tb_SVI[city_name_uf],0),5)</f>
        <v>218162</v>
      </c>
      <c r="F2130">
        <f>INDEX(tb_MHDI[],MATCH(Table3[[#This Row],[city_name]],tb_MHDI[mun_uf],0),5)</f>
        <v>0.67700000000000005</v>
      </c>
      <c r="G2130">
        <f>INDEX(tb_MHDI[],MATCH(Table3[[#This Row],[city_name]],tb_MHDI[mun_uf],0),6)</f>
        <v>0.65700000000000003</v>
      </c>
      <c r="H2130">
        <f>INDEX(tb_MHDI[],MATCH(Table3[[#This Row],[city_name]],tb_MHDI[mun_uf],0),7)</f>
        <v>0.79600000000000004</v>
      </c>
      <c r="I2130">
        <f>INDEX(tb_MHDI[],MATCH(Table3[[#This Row],[city_name]],tb_MHDI[mun_uf],0),8)</f>
        <v>0.59399999999999997</v>
      </c>
      <c r="J2130">
        <f>_xlfn.NUMBERVALUE(INDEX(tb_SVI[],MATCH(Table3[[#This Row],[city_name]],tb_SVI[city_name_uf],0),8),".")</f>
        <v>0.35199999999999998</v>
      </c>
      <c r="K2130">
        <f>_xlfn.NUMBERVALUE(INDEX(tb_SVI[],MATCH(Table3[[#This Row],[city_name]],tb_SVI[city_name_uf],0),9),".")</f>
        <v>0.215</v>
      </c>
      <c r="L2130">
        <f>_xlfn.NUMBERVALUE(INDEX(tb_SVI[],MATCH(Table3[[#This Row],[city_name]],tb_SVI[city_name_uf],0),10),".")</f>
        <v>0.434</v>
      </c>
      <c r="M2130">
        <f>_xlfn.NUMBERVALUE(INDEX(tb_SVI[],MATCH(Table3[[#This Row],[city_name]],tb_SVI[city_name_uf],0),11),".")</f>
        <v>0.40699999999999997</v>
      </c>
      <c r="N2130" s="14">
        <f>_xlfn.PERCENTRANK.INC(Table3[MHDI_tot],Table3[[#This Row],[MHDI_tot]],3)</f>
        <v>0.54600000000000004</v>
      </c>
    </row>
    <row r="2131" spans="1:14" hidden="1" x14ac:dyDescent="0.2">
      <c r="A2131" t="str">
        <f>SVI!F2131</f>
        <v>João Dourado/BA</v>
      </c>
      <c r="B2131" t="str">
        <f>INDEX(tb_SVI[],MATCH(Table3[[#This Row],[ibge_cod]],tb_SVI[Município],0),1)</f>
        <v>BA</v>
      </c>
      <c r="C2131" t="str">
        <f>INDEX(tb_SVI[],MATCH(Table3[[#This Row],[city_name]],tb_SVI[city_name_uf],0),3)</f>
        <v>2918357</v>
      </c>
      <c r="D2131" t="s">
        <v>19770</v>
      </c>
      <c r="E2131" s="11">
        <f>INDEX(tb_SVI[],MATCH(Table3[[#This Row],[city_name]],tb_SVI[city_name_uf],0),5)</f>
        <v>25402</v>
      </c>
      <c r="F2131">
        <f>INDEX(tb_MHDI[],MATCH(Table3[[#This Row],[city_name]],tb_MHDI[mun_uf],0),5)</f>
        <v>0.59299999999999997</v>
      </c>
      <c r="G2131">
        <f>INDEX(tb_MHDI[],MATCH(Table3[[#This Row],[city_name]],tb_MHDI[mun_uf],0),6)</f>
        <v>0.57299999999999995</v>
      </c>
      <c r="H2131">
        <f>INDEX(tb_MHDI[],MATCH(Table3[[#This Row],[city_name]],tb_MHDI[mun_uf],0),7)</f>
        <v>0.70899999999999996</v>
      </c>
      <c r="I2131">
        <f>INDEX(tb_MHDI[],MATCH(Table3[[#This Row],[city_name]],tb_MHDI[mun_uf],0),8)</f>
        <v>0.51300000000000001</v>
      </c>
      <c r="J2131">
        <f>_xlfn.NUMBERVALUE(INDEX(tb_SVI[],MATCH(Table3[[#This Row],[city_name]],tb_SVI[city_name_uf],0),8),".")</f>
        <v>0.503</v>
      </c>
      <c r="K2131">
        <f>_xlfn.NUMBERVALUE(INDEX(tb_SVI[],MATCH(Table3[[#This Row],[city_name]],tb_SVI[city_name_uf],0),9),".")</f>
        <v>0.496</v>
      </c>
      <c r="L2131">
        <f>_xlfn.NUMBERVALUE(INDEX(tb_SVI[],MATCH(Table3[[#This Row],[city_name]],tb_SVI[city_name_uf],0),10),".")</f>
        <v>0.51100000000000001</v>
      </c>
      <c r="M2131">
        <f>_xlfn.NUMBERVALUE(INDEX(tb_SVI[],MATCH(Table3[[#This Row],[city_name]],tb_SVI[city_name_uf],0),11),".")</f>
        <v>0.501</v>
      </c>
      <c r="N2131" s="14">
        <f>_xlfn.PERCENTRANK.INC(Table3[MHDI_tot],Table3[[#This Row],[MHDI_tot]],3)</f>
        <v>0.221</v>
      </c>
    </row>
    <row r="2132" spans="1:14" hidden="1" x14ac:dyDescent="0.2">
      <c r="A2132" t="str">
        <f>SVI!F2132</f>
        <v>Jitaúna/BA</v>
      </c>
      <c r="B2132" t="str">
        <f>INDEX(tb_SVI[],MATCH(Table3[[#This Row],[ibge_cod]],tb_SVI[Município],0),1)</f>
        <v>BA</v>
      </c>
      <c r="C2132" t="str">
        <f>INDEX(tb_SVI[],MATCH(Table3[[#This Row],[city_name]],tb_SVI[city_name_uf],0),3)</f>
        <v>2918308</v>
      </c>
      <c r="D2132" t="s">
        <v>19771</v>
      </c>
      <c r="E2132" s="11">
        <f>INDEX(tb_SVI[],MATCH(Table3[[#This Row],[city_name]],tb_SVI[city_name_uf],0),5)</f>
        <v>10808</v>
      </c>
      <c r="F2132">
        <f>INDEX(tb_MHDI[],MATCH(Table3[[#This Row],[city_name]],tb_MHDI[mun_uf],0),5)</f>
        <v>0.57499999999999996</v>
      </c>
      <c r="G2132">
        <f>INDEX(tb_MHDI[],MATCH(Table3[[#This Row],[city_name]],tb_MHDI[mun_uf],0),6)</f>
        <v>0.56299999999999994</v>
      </c>
      <c r="H2132">
        <f>INDEX(tb_MHDI[],MATCH(Table3[[#This Row],[city_name]],tb_MHDI[mun_uf],0),7)</f>
        <v>0.70399999999999996</v>
      </c>
      <c r="I2132">
        <f>INDEX(tb_MHDI[],MATCH(Table3[[#This Row],[city_name]],tb_MHDI[mun_uf],0),8)</f>
        <v>0.47899999999999998</v>
      </c>
      <c r="J2132">
        <f>_xlfn.NUMBERVALUE(INDEX(tb_SVI[],MATCH(Table3[[#This Row],[city_name]],tb_SVI[city_name_uf],0),8),".")</f>
        <v>0.49399999999999999</v>
      </c>
      <c r="K2132">
        <f>_xlfn.NUMBERVALUE(INDEX(tb_SVI[],MATCH(Table3[[#This Row],[city_name]],tb_SVI[city_name_uf],0),9),".")</f>
        <v>0.20899999999999999</v>
      </c>
      <c r="L2132">
        <f>_xlfn.NUMBERVALUE(INDEX(tb_SVI[],MATCH(Table3[[#This Row],[city_name]],tb_SVI[city_name_uf],0),10),".")</f>
        <v>0.60799999999999998</v>
      </c>
      <c r="M2132">
        <f>_xlfn.NUMBERVALUE(INDEX(tb_SVI[],MATCH(Table3[[#This Row],[city_name]],tb_SVI[city_name_uf],0),11),".")</f>
        <v>0.66500000000000004</v>
      </c>
      <c r="N2132" s="14">
        <f>_xlfn.PERCENTRANK.INC(Table3[MHDI_tot],Table3[[#This Row],[MHDI_tot]],3)</f>
        <v>0.14399999999999999</v>
      </c>
    </row>
    <row r="2133" spans="1:14" hidden="1" x14ac:dyDescent="0.2">
      <c r="A2133" t="str">
        <f>SVI!F2133</f>
        <v>Jiquiriçá/BA</v>
      </c>
      <c r="B2133" t="str">
        <f>INDEX(tb_SVI[],MATCH(Table3[[#This Row],[ibge_cod]],tb_SVI[Município],0),1)</f>
        <v>BA</v>
      </c>
      <c r="C2133" t="str">
        <f>INDEX(tb_SVI[],MATCH(Table3[[#This Row],[city_name]],tb_SVI[city_name_uf],0),3)</f>
        <v>2918209</v>
      </c>
      <c r="D2133" t="s">
        <v>19772</v>
      </c>
      <c r="E2133" s="11">
        <f>INDEX(tb_SVI[],MATCH(Table3[[#This Row],[city_name]],tb_SVI[city_name_uf],0),5)</f>
        <v>14557</v>
      </c>
      <c r="F2133">
        <f>INDEX(tb_MHDI[],MATCH(Table3[[#This Row],[city_name]],tb_MHDI[mun_uf],0),5)</f>
        <v>0.55300000000000005</v>
      </c>
      <c r="G2133">
        <f>INDEX(tb_MHDI[],MATCH(Table3[[#This Row],[city_name]],tb_MHDI[mun_uf],0),6)</f>
        <v>0.55800000000000005</v>
      </c>
      <c r="H2133">
        <f>INDEX(tb_MHDI[],MATCH(Table3[[#This Row],[city_name]],tb_MHDI[mun_uf],0),7)</f>
        <v>0.76300000000000001</v>
      </c>
      <c r="I2133">
        <f>INDEX(tb_MHDI[],MATCH(Table3[[#This Row],[city_name]],tb_MHDI[mun_uf],0),8)</f>
        <v>0.39700000000000002</v>
      </c>
      <c r="J2133">
        <f>_xlfn.NUMBERVALUE(INDEX(tb_SVI[],MATCH(Table3[[#This Row],[city_name]],tb_SVI[city_name_uf],0),8),".")</f>
        <v>0.40300000000000002</v>
      </c>
      <c r="K2133">
        <f>_xlfn.NUMBERVALUE(INDEX(tb_SVI[],MATCH(Table3[[#This Row],[city_name]],tb_SVI[city_name_uf],0),9),".")</f>
        <v>0.14199999999999999</v>
      </c>
      <c r="L2133">
        <f>_xlfn.NUMBERVALUE(INDEX(tb_SVI[],MATCH(Table3[[#This Row],[city_name]],tb_SVI[city_name_uf],0),10),".")</f>
        <v>0.502</v>
      </c>
      <c r="M2133">
        <f>_xlfn.NUMBERVALUE(INDEX(tb_SVI[],MATCH(Table3[[#This Row],[city_name]],tb_SVI[city_name_uf],0),11),".")</f>
        <v>0.56399999999999995</v>
      </c>
      <c r="N2133" s="14">
        <f>_xlfn.PERCENTRANK.INC(Table3[MHDI_tot],Table3[[#This Row],[MHDI_tot]],3)</f>
        <v>7.0999999999999994E-2</v>
      </c>
    </row>
    <row r="2134" spans="1:14" hidden="1" x14ac:dyDescent="0.2">
      <c r="A2134" t="str">
        <f>SVI!F2134</f>
        <v>Jeremoabo/BA</v>
      </c>
      <c r="B2134" t="str">
        <f>INDEX(tb_SVI[],MATCH(Table3[[#This Row],[ibge_cod]],tb_SVI[Município],0),1)</f>
        <v>BA</v>
      </c>
      <c r="C2134" t="str">
        <f>INDEX(tb_SVI[],MATCH(Table3[[#This Row],[city_name]],tb_SVI[city_name_uf],0),3)</f>
        <v>2918100</v>
      </c>
      <c r="D2134" t="s">
        <v>19773</v>
      </c>
      <c r="E2134" s="11">
        <f>INDEX(tb_SVI[],MATCH(Table3[[#This Row],[city_name]],tb_SVI[city_name_uf],0),5)</f>
        <v>40651</v>
      </c>
      <c r="F2134">
        <f>INDEX(tb_MHDI[],MATCH(Table3[[#This Row],[city_name]],tb_MHDI[mun_uf],0),5)</f>
        <v>0.54700000000000004</v>
      </c>
      <c r="G2134">
        <f>INDEX(tb_MHDI[],MATCH(Table3[[#This Row],[city_name]],tb_MHDI[mun_uf],0),6)</f>
        <v>0.56100000000000005</v>
      </c>
      <c r="H2134">
        <f>INDEX(tb_MHDI[],MATCH(Table3[[#This Row],[city_name]],tb_MHDI[mun_uf],0),7)</f>
        <v>0.68899999999999995</v>
      </c>
      <c r="I2134">
        <f>INDEX(tb_MHDI[],MATCH(Table3[[#This Row],[city_name]],tb_MHDI[mun_uf],0),8)</f>
        <v>0.42399999999999999</v>
      </c>
      <c r="J2134">
        <f>_xlfn.NUMBERVALUE(INDEX(tb_SVI[],MATCH(Table3[[#This Row],[city_name]],tb_SVI[city_name_uf],0),8),".")</f>
        <v>0.498</v>
      </c>
      <c r="K2134">
        <f>_xlfn.NUMBERVALUE(INDEX(tb_SVI[],MATCH(Table3[[#This Row],[city_name]],tb_SVI[city_name_uf],0),9),".")</f>
        <v>0.36099999999999999</v>
      </c>
      <c r="L2134">
        <f>_xlfn.NUMBERVALUE(INDEX(tb_SVI[],MATCH(Table3[[#This Row],[city_name]],tb_SVI[city_name_uf],0),10),".")</f>
        <v>0.58199999999999996</v>
      </c>
      <c r="M2134">
        <f>_xlfn.NUMBERVALUE(INDEX(tb_SVI[],MATCH(Table3[[#This Row],[city_name]],tb_SVI[city_name_uf],0),11),".")</f>
        <v>0.55000000000000004</v>
      </c>
      <c r="N2134" s="14">
        <f>_xlfn.PERCENTRANK.INC(Table3[MHDI_tot],Table3[[#This Row],[MHDI_tot]],3)</f>
        <v>5.6000000000000001E-2</v>
      </c>
    </row>
    <row r="2135" spans="1:14" hidden="1" x14ac:dyDescent="0.2">
      <c r="A2135" t="str">
        <f>SVI!F2135</f>
        <v>Jequié/BA</v>
      </c>
      <c r="B2135" t="str">
        <f>INDEX(tb_SVI[],MATCH(Table3[[#This Row],[ibge_cod]],tb_SVI[Município],0),1)</f>
        <v>BA</v>
      </c>
      <c r="C2135" t="str">
        <f>INDEX(tb_SVI[],MATCH(Table3[[#This Row],[city_name]],tb_SVI[city_name_uf],0),3)</f>
        <v>2918001</v>
      </c>
      <c r="D2135" t="s">
        <v>19774</v>
      </c>
      <c r="E2135" s="11">
        <f>INDEX(tb_SVI[],MATCH(Table3[[#This Row],[city_name]],tb_SVI[city_name_uf],0),5)</f>
        <v>156126</v>
      </c>
      <c r="F2135">
        <f>INDEX(tb_MHDI[],MATCH(Table3[[#This Row],[city_name]],tb_MHDI[mun_uf],0),5)</f>
        <v>0.66500000000000004</v>
      </c>
      <c r="G2135">
        <f>INDEX(tb_MHDI[],MATCH(Table3[[#This Row],[city_name]],tb_MHDI[mun_uf],0),6)</f>
        <v>0.65600000000000003</v>
      </c>
      <c r="H2135">
        <f>INDEX(tb_MHDI[],MATCH(Table3[[#This Row],[city_name]],tb_MHDI[mun_uf],0),7)</f>
        <v>0.79</v>
      </c>
      <c r="I2135">
        <f>INDEX(tb_MHDI[],MATCH(Table3[[#This Row],[city_name]],tb_MHDI[mun_uf],0),8)</f>
        <v>0.56799999999999995</v>
      </c>
      <c r="J2135">
        <f>_xlfn.NUMBERVALUE(INDEX(tb_SVI[],MATCH(Table3[[#This Row],[city_name]],tb_SVI[city_name_uf],0),8),".")</f>
        <v>0.33200000000000002</v>
      </c>
      <c r="K2135">
        <f>_xlfn.NUMBERVALUE(INDEX(tb_SVI[],MATCH(Table3[[#This Row],[city_name]],tb_SVI[city_name_uf],0),9),".")</f>
        <v>0.13900000000000001</v>
      </c>
      <c r="L2135">
        <f>_xlfn.NUMBERVALUE(INDEX(tb_SVI[],MATCH(Table3[[#This Row],[city_name]],tb_SVI[city_name_uf],0),10),".")</f>
        <v>0.40799999999999997</v>
      </c>
      <c r="M2135">
        <f>_xlfn.NUMBERVALUE(INDEX(tb_SVI[],MATCH(Table3[[#This Row],[city_name]],tb_SVI[city_name_uf],0),11),".")</f>
        <v>0.44800000000000001</v>
      </c>
      <c r="N2135" s="14">
        <f>_xlfn.PERCENTRANK.INC(Table3[MHDI_tot],Table3[[#This Row],[MHDI_tot]],3)</f>
        <v>0.496</v>
      </c>
    </row>
    <row r="2136" spans="1:14" hidden="1" x14ac:dyDescent="0.2">
      <c r="A2136" t="str">
        <f>SVI!F2136</f>
        <v>Jandaíra/BA</v>
      </c>
      <c r="B2136" t="str">
        <f>INDEX(tb_SVI[],MATCH(Table3[[#This Row],[ibge_cod]],tb_SVI[Município],0),1)</f>
        <v>BA</v>
      </c>
      <c r="C2136" t="str">
        <f>INDEX(tb_SVI[],MATCH(Table3[[#This Row],[city_name]],tb_SVI[city_name_uf],0),3)</f>
        <v>2917904</v>
      </c>
      <c r="D2136" t="s">
        <v>19775</v>
      </c>
      <c r="E2136" s="11">
        <f>INDEX(tb_SVI[],MATCH(Table3[[#This Row],[city_name]],tb_SVI[city_name_uf],0),5)</f>
        <v>10726</v>
      </c>
      <c r="F2136">
        <f>INDEX(tb_MHDI[],MATCH(Table3[[#This Row],[city_name]],tb_MHDI[mun_uf],0),5)</f>
        <v>0.55000000000000004</v>
      </c>
      <c r="G2136">
        <f>INDEX(tb_MHDI[],MATCH(Table3[[#This Row],[city_name]],tb_MHDI[mun_uf],0),6)</f>
        <v>0.51100000000000001</v>
      </c>
      <c r="H2136">
        <f>INDEX(tb_MHDI[],MATCH(Table3[[#This Row],[city_name]],tb_MHDI[mun_uf],0),7)</f>
        <v>0.749</v>
      </c>
      <c r="I2136">
        <f>INDEX(tb_MHDI[],MATCH(Table3[[#This Row],[city_name]],tb_MHDI[mun_uf],0),8)</f>
        <v>0.435</v>
      </c>
      <c r="J2136">
        <f>_xlfn.NUMBERVALUE(INDEX(tb_SVI[],MATCH(Table3[[#This Row],[city_name]],tb_SVI[city_name_uf],0),8),".")</f>
        <v>0.51</v>
      </c>
      <c r="K2136">
        <f>_xlfn.NUMBERVALUE(INDEX(tb_SVI[],MATCH(Table3[[#This Row],[city_name]],tb_SVI[city_name_uf],0),9),".")</f>
        <v>0.40400000000000003</v>
      </c>
      <c r="L2136">
        <f>_xlfn.NUMBERVALUE(INDEX(tb_SVI[],MATCH(Table3[[#This Row],[city_name]],tb_SVI[city_name_uf],0),10),".")</f>
        <v>0.53100000000000003</v>
      </c>
      <c r="M2136">
        <f>_xlfn.NUMBERVALUE(INDEX(tb_SVI[],MATCH(Table3[[#This Row],[city_name]],tb_SVI[city_name_uf],0),11),".")</f>
        <v>0.59399999999999997</v>
      </c>
      <c r="N2136" s="14">
        <f>_xlfn.PERCENTRANK.INC(Table3[MHDI_tot],Table3[[#This Row],[MHDI_tot]],3)</f>
        <v>6.4000000000000001E-2</v>
      </c>
    </row>
    <row r="2137" spans="1:14" hidden="1" x14ac:dyDescent="0.2">
      <c r="A2137" t="str">
        <f>SVI!F2137</f>
        <v>Jaguaripe/BA</v>
      </c>
      <c r="B2137" t="str">
        <f>INDEX(tb_SVI[],MATCH(Table3[[#This Row],[ibge_cod]],tb_SVI[Município],0),1)</f>
        <v>BA</v>
      </c>
      <c r="C2137" t="str">
        <f>INDEX(tb_SVI[],MATCH(Table3[[#This Row],[city_name]],tb_SVI[city_name_uf],0),3)</f>
        <v>2917805</v>
      </c>
      <c r="D2137" t="s">
        <v>19776</v>
      </c>
      <c r="E2137" s="11">
        <f>INDEX(tb_SVI[],MATCH(Table3[[#This Row],[city_name]],tb_SVI[city_name_uf],0),5)</f>
        <v>18981</v>
      </c>
      <c r="F2137">
        <f>INDEX(tb_MHDI[],MATCH(Table3[[#This Row],[city_name]],tb_MHDI[mun_uf],0),5)</f>
        <v>0.55600000000000005</v>
      </c>
      <c r="G2137">
        <f>INDEX(tb_MHDI[],MATCH(Table3[[#This Row],[city_name]],tb_MHDI[mun_uf],0),6)</f>
        <v>0.55200000000000005</v>
      </c>
      <c r="H2137">
        <f>INDEX(tb_MHDI[],MATCH(Table3[[#This Row],[city_name]],tb_MHDI[mun_uf],0),7)</f>
        <v>0.76300000000000001</v>
      </c>
      <c r="I2137">
        <f>INDEX(tb_MHDI[],MATCH(Table3[[#This Row],[city_name]],tb_MHDI[mun_uf],0),8)</f>
        <v>0.40699999999999997</v>
      </c>
      <c r="J2137">
        <f>_xlfn.NUMBERVALUE(INDEX(tb_SVI[],MATCH(Table3[[#This Row],[city_name]],tb_SVI[city_name_uf],0),8),".")</f>
        <v>0.53300000000000003</v>
      </c>
      <c r="K2137">
        <f>_xlfn.NUMBERVALUE(INDEX(tb_SVI[],MATCH(Table3[[#This Row],[city_name]],tb_SVI[city_name_uf],0),9),".")</f>
        <v>0.42299999999999999</v>
      </c>
      <c r="L2137">
        <f>_xlfn.NUMBERVALUE(INDEX(tb_SVI[],MATCH(Table3[[#This Row],[city_name]],tb_SVI[city_name_uf],0),10),".")</f>
        <v>0.57299999999999995</v>
      </c>
      <c r="M2137">
        <f>_xlfn.NUMBERVALUE(INDEX(tb_SVI[],MATCH(Table3[[#This Row],[city_name]],tb_SVI[city_name_uf],0),11),".")</f>
        <v>0.60299999999999998</v>
      </c>
      <c r="N2137" s="14">
        <f>_xlfn.PERCENTRANK.INC(Table3[MHDI_tot],Table3[[#This Row],[MHDI_tot]],3)</f>
        <v>7.8E-2</v>
      </c>
    </row>
    <row r="2138" spans="1:14" hidden="1" x14ac:dyDescent="0.2">
      <c r="A2138" t="str">
        <f>SVI!F2138</f>
        <v>Jaguarari/BA</v>
      </c>
      <c r="B2138" t="str">
        <f>INDEX(tb_SVI[],MATCH(Table3[[#This Row],[ibge_cod]],tb_SVI[Município],0),1)</f>
        <v>BA</v>
      </c>
      <c r="C2138" t="str">
        <f>INDEX(tb_SVI[],MATCH(Table3[[#This Row],[city_name]],tb_SVI[city_name_uf],0),3)</f>
        <v>2917706</v>
      </c>
      <c r="D2138" t="s">
        <v>19777</v>
      </c>
      <c r="E2138" s="11">
        <f>INDEX(tb_SVI[],MATCH(Table3[[#This Row],[city_name]],tb_SVI[city_name_uf],0),5)</f>
        <v>33746</v>
      </c>
      <c r="F2138">
        <f>INDEX(tb_MHDI[],MATCH(Table3[[#This Row],[city_name]],tb_MHDI[mun_uf],0),5)</f>
        <v>0.65900000000000003</v>
      </c>
      <c r="G2138">
        <f>INDEX(tb_MHDI[],MATCH(Table3[[#This Row],[city_name]],tb_MHDI[mun_uf],0),6)</f>
        <v>0.64400000000000002</v>
      </c>
      <c r="H2138">
        <f>INDEX(tb_MHDI[],MATCH(Table3[[#This Row],[city_name]],tb_MHDI[mun_uf],0),7)</f>
        <v>0.80600000000000005</v>
      </c>
      <c r="I2138">
        <f>INDEX(tb_MHDI[],MATCH(Table3[[#This Row],[city_name]],tb_MHDI[mun_uf],0),8)</f>
        <v>0.55100000000000005</v>
      </c>
      <c r="J2138">
        <f>_xlfn.NUMBERVALUE(INDEX(tb_SVI[],MATCH(Table3[[#This Row],[city_name]],tb_SVI[city_name_uf],0),8),".")</f>
        <v>0.39800000000000002</v>
      </c>
      <c r="K2138">
        <f>_xlfn.NUMBERVALUE(INDEX(tb_SVI[],MATCH(Table3[[#This Row],[city_name]],tb_SVI[city_name_uf],0),9),".")</f>
        <v>0.23599999999999999</v>
      </c>
      <c r="L2138">
        <f>_xlfn.NUMBERVALUE(INDEX(tb_SVI[],MATCH(Table3[[#This Row],[city_name]],tb_SVI[city_name_uf],0),10),".")</f>
        <v>0.45700000000000002</v>
      </c>
      <c r="M2138">
        <f>_xlfn.NUMBERVALUE(INDEX(tb_SVI[],MATCH(Table3[[#This Row],[city_name]],tb_SVI[city_name_uf],0),11),".")</f>
        <v>0.501</v>
      </c>
      <c r="N2138" s="14">
        <f>_xlfn.PERCENTRANK.INC(Table3[MHDI_tot],Table3[[#This Row],[MHDI_tot]],3)</f>
        <v>0.47</v>
      </c>
    </row>
    <row r="2139" spans="1:14" hidden="1" x14ac:dyDescent="0.2">
      <c r="A2139" t="str">
        <f>SVI!F2139</f>
        <v>Jaguaquara/BA</v>
      </c>
      <c r="B2139" t="str">
        <f>INDEX(tb_SVI[],MATCH(Table3[[#This Row],[ibge_cod]],tb_SVI[Município],0),1)</f>
        <v>BA</v>
      </c>
      <c r="C2139" t="str">
        <f>INDEX(tb_SVI[],MATCH(Table3[[#This Row],[city_name]],tb_SVI[city_name_uf],0),3)</f>
        <v>2917607</v>
      </c>
      <c r="D2139" t="s">
        <v>19778</v>
      </c>
      <c r="E2139" s="11">
        <f>INDEX(tb_SVI[],MATCH(Table3[[#This Row],[city_name]],tb_SVI[city_name_uf],0),5)</f>
        <v>54673</v>
      </c>
      <c r="F2139">
        <f>INDEX(tb_MHDI[],MATCH(Table3[[#This Row],[city_name]],tb_MHDI[mun_uf],0),5)</f>
        <v>0.57999999999999996</v>
      </c>
      <c r="G2139">
        <f>INDEX(tb_MHDI[],MATCH(Table3[[#This Row],[city_name]],tb_MHDI[mun_uf],0),6)</f>
        <v>0.58599999999999997</v>
      </c>
      <c r="H2139">
        <f>INDEX(tb_MHDI[],MATCH(Table3[[#This Row],[city_name]],tb_MHDI[mun_uf],0),7)</f>
        <v>0.747</v>
      </c>
      <c r="I2139">
        <f>INDEX(tb_MHDI[],MATCH(Table3[[#This Row],[city_name]],tb_MHDI[mun_uf],0),8)</f>
        <v>0.44600000000000001</v>
      </c>
      <c r="J2139">
        <f>_xlfn.NUMBERVALUE(INDEX(tb_SVI[],MATCH(Table3[[#This Row],[city_name]],tb_SVI[city_name_uf],0),8),".")</f>
        <v>0.48299999999999998</v>
      </c>
      <c r="K2139">
        <f>_xlfn.NUMBERVALUE(INDEX(tb_SVI[],MATCH(Table3[[#This Row],[city_name]],tb_SVI[city_name_uf],0),9),".")</f>
        <v>0.27500000000000002</v>
      </c>
      <c r="L2139">
        <f>_xlfn.NUMBERVALUE(INDEX(tb_SVI[],MATCH(Table3[[#This Row],[city_name]],tb_SVI[city_name_uf],0),10),".")</f>
        <v>0.60699999999999998</v>
      </c>
      <c r="M2139">
        <f>_xlfn.NUMBERVALUE(INDEX(tb_SVI[],MATCH(Table3[[#This Row],[city_name]],tb_SVI[city_name_uf],0),11),".")</f>
        <v>0.56699999999999995</v>
      </c>
      <c r="N2139" s="14">
        <f>_xlfn.PERCENTRANK.INC(Table3[MHDI_tot],Table3[[#This Row],[MHDI_tot]],3)</f>
        <v>0.16300000000000001</v>
      </c>
    </row>
    <row r="2140" spans="1:14" hidden="1" x14ac:dyDescent="0.2">
      <c r="A2140" t="str">
        <f>SVI!F2140</f>
        <v>Jacobina/BA</v>
      </c>
      <c r="B2140" t="str">
        <f>INDEX(tb_SVI[],MATCH(Table3[[#This Row],[ibge_cod]],tb_SVI[Município],0),1)</f>
        <v>BA</v>
      </c>
      <c r="C2140" t="str">
        <f>INDEX(tb_SVI[],MATCH(Table3[[#This Row],[city_name]],tb_SVI[city_name_uf],0),3)</f>
        <v>2917508</v>
      </c>
      <c r="D2140" t="s">
        <v>19779</v>
      </c>
      <c r="E2140" s="11">
        <f>INDEX(tb_SVI[],MATCH(Table3[[#This Row],[city_name]],tb_SVI[city_name_uf],0),5)</f>
        <v>80635</v>
      </c>
      <c r="F2140">
        <f>INDEX(tb_MHDI[],MATCH(Table3[[#This Row],[city_name]],tb_MHDI[mun_uf],0),5)</f>
        <v>0.64900000000000002</v>
      </c>
      <c r="G2140">
        <f>INDEX(tb_MHDI[],MATCH(Table3[[#This Row],[city_name]],tb_MHDI[mun_uf],0),6)</f>
        <v>0.63600000000000001</v>
      </c>
      <c r="H2140">
        <f>INDEX(tb_MHDI[],MATCH(Table3[[#This Row],[city_name]],tb_MHDI[mun_uf],0),7)</f>
        <v>0.77200000000000002</v>
      </c>
      <c r="I2140">
        <f>INDEX(tb_MHDI[],MATCH(Table3[[#This Row],[city_name]],tb_MHDI[mun_uf],0),8)</f>
        <v>0.55800000000000005</v>
      </c>
      <c r="J2140">
        <f>_xlfn.NUMBERVALUE(INDEX(tb_SVI[],MATCH(Table3[[#This Row],[city_name]],tb_SVI[city_name_uf],0),8),".")</f>
        <v>0.375</v>
      </c>
      <c r="K2140">
        <f>_xlfn.NUMBERVALUE(INDEX(tb_SVI[],MATCH(Table3[[#This Row],[city_name]],tb_SVI[city_name_uf],0),9),".")</f>
        <v>0.214</v>
      </c>
      <c r="L2140">
        <f>_xlfn.NUMBERVALUE(INDEX(tb_SVI[],MATCH(Table3[[#This Row],[city_name]],tb_SVI[city_name_uf],0),10),".")</f>
        <v>0.45200000000000001</v>
      </c>
      <c r="M2140">
        <f>_xlfn.NUMBERVALUE(INDEX(tb_SVI[],MATCH(Table3[[#This Row],[city_name]],tb_SVI[city_name_uf],0),11),".")</f>
        <v>0.46</v>
      </c>
      <c r="N2140" s="14">
        <f>_xlfn.PERCENTRANK.INC(Table3[MHDI_tot],Table3[[#This Row],[MHDI_tot]],3)</f>
        <v>0.433</v>
      </c>
    </row>
    <row r="2141" spans="1:14" hidden="1" x14ac:dyDescent="0.2">
      <c r="A2141" t="str">
        <f>SVI!F2141</f>
        <v>Jacaraci/BA</v>
      </c>
      <c r="B2141" t="str">
        <f>INDEX(tb_SVI[],MATCH(Table3[[#This Row],[ibge_cod]],tb_SVI[Município],0),1)</f>
        <v>BA</v>
      </c>
      <c r="C2141" t="str">
        <f>INDEX(tb_SVI[],MATCH(Table3[[#This Row],[city_name]],tb_SVI[city_name_uf],0),3)</f>
        <v>2917409</v>
      </c>
      <c r="D2141" t="s">
        <v>19780</v>
      </c>
      <c r="E2141" s="11">
        <f>INDEX(tb_SVI[],MATCH(Table3[[#This Row],[city_name]],tb_SVI[city_name_uf],0),5)</f>
        <v>14850</v>
      </c>
      <c r="F2141">
        <f>INDEX(tb_MHDI[],MATCH(Table3[[#This Row],[city_name]],tb_MHDI[mun_uf],0),5)</f>
        <v>0.59299999999999997</v>
      </c>
      <c r="G2141">
        <f>INDEX(tb_MHDI[],MATCH(Table3[[#This Row],[city_name]],tb_MHDI[mun_uf],0),6)</f>
        <v>0.57299999999999995</v>
      </c>
      <c r="H2141">
        <f>INDEX(tb_MHDI[],MATCH(Table3[[#This Row],[city_name]],tb_MHDI[mun_uf],0),7)</f>
        <v>0.74099999999999999</v>
      </c>
      <c r="I2141">
        <f>INDEX(tb_MHDI[],MATCH(Table3[[#This Row],[city_name]],tb_MHDI[mun_uf],0),8)</f>
        <v>0.49</v>
      </c>
      <c r="J2141">
        <f>_xlfn.NUMBERVALUE(INDEX(tb_SVI[],MATCH(Table3[[#This Row],[city_name]],tb_SVI[city_name_uf],0),8),".")</f>
        <v>0.376</v>
      </c>
      <c r="K2141">
        <f>_xlfn.NUMBERVALUE(INDEX(tb_SVI[],MATCH(Table3[[#This Row],[city_name]],tb_SVI[city_name_uf],0),9),".")</f>
        <v>0.17899999999999999</v>
      </c>
      <c r="L2141">
        <f>_xlfn.NUMBERVALUE(INDEX(tb_SVI[],MATCH(Table3[[#This Row],[city_name]],tb_SVI[city_name_uf],0),10),".")</f>
        <v>0.42099999999999999</v>
      </c>
      <c r="M2141">
        <f>_xlfn.NUMBERVALUE(INDEX(tb_SVI[],MATCH(Table3[[#This Row],[city_name]],tb_SVI[city_name_uf],0),11),".")</f>
        <v>0.52700000000000002</v>
      </c>
      <c r="N2141" s="14">
        <f>_xlfn.PERCENTRANK.INC(Table3[MHDI_tot],Table3[[#This Row],[MHDI_tot]],3)</f>
        <v>0.221</v>
      </c>
    </row>
    <row r="2142" spans="1:14" hidden="1" x14ac:dyDescent="0.2">
      <c r="A2142" t="str">
        <f>SVI!F2142</f>
        <v>Jaborandi/BA</v>
      </c>
      <c r="B2142" t="str">
        <f>INDEX(tb_SVI[],MATCH(Table3[[#This Row],[ibge_cod]],tb_SVI[Município],0),1)</f>
        <v>BA</v>
      </c>
      <c r="C2142" t="str">
        <f>INDEX(tb_SVI[],MATCH(Table3[[#This Row],[city_name]],tb_SVI[city_name_uf],0),3)</f>
        <v>2917359</v>
      </c>
      <c r="D2142" t="s">
        <v>19781</v>
      </c>
      <c r="E2142" s="11">
        <f>INDEX(tb_SVI[],MATCH(Table3[[#This Row],[city_name]],tb_SVI[city_name_uf],0),5)</f>
        <v>8277</v>
      </c>
      <c r="F2142">
        <f>INDEX(tb_MHDI[],MATCH(Table3[[#This Row],[city_name]],tb_MHDI[mun_uf],0),5)</f>
        <v>0.61299999999999999</v>
      </c>
      <c r="G2142">
        <f>INDEX(tb_MHDI[],MATCH(Table3[[#This Row],[city_name]],tb_MHDI[mun_uf],0),6)</f>
        <v>0.57199999999999995</v>
      </c>
      <c r="H2142">
        <f>INDEX(tb_MHDI[],MATCH(Table3[[#This Row],[city_name]],tb_MHDI[mun_uf],0),7)</f>
        <v>0.79100000000000004</v>
      </c>
      <c r="I2142">
        <f>INDEX(tb_MHDI[],MATCH(Table3[[#This Row],[city_name]],tb_MHDI[mun_uf],0),8)</f>
        <v>0.50800000000000001</v>
      </c>
      <c r="J2142">
        <f>_xlfn.NUMBERVALUE(INDEX(tb_SVI[],MATCH(Table3[[#This Row],[city_name]],tb_SVI[city_name_uf],0),8),".")</f>
        <v>0.47</v>
      </c>
      <c r="K2142">
        <f>_xlfn.NUMBERVALUE(INDEX(tb_SVI[],MATCH(Table3[[#This Row],[city_name]],tb_SVI[city_name_uf],0),9),".")</f>
        <v>0.158</v>
      </c>
      <c r="L2142">
        <f>_xlfn.NUMBERVALUE(INDEX(tb_SVI[],MATCH(Table3[[#This Row],[city_name]],tb_SVI[city_name_uf],0),10),".")</f>
        <v>0.54300000000000004</v>
      </c>
      <c r="M2142">
        <f>_xlfn.NUMBERVALUE(INDEX(tb_SVI[],MATCH(Table3[[#This Row],[city_name]],tb_SVI[city_name_uf],0),11),".")</f>
        <v>0.71</v>
      </c>
      <c r="N2142" s="14">
        <f>_xlfn.PERCENTRANK.INC(Table3[MHDI_tot],Table3[[#This Row],[MHDI_tot]],3)</f>
        <v>0.30499999999999999</v>
      </c>
    </row>
    <row r="2143" spans="1:14" hidden="1" x14ac:dyDescent="0.2">
      <c r="A2143" t="str">
        <f>SVI!F2143</f>
        <v>Iuiu/BA</v>
      </c>
      <c r="B2143" t="str">
        <f>INDEX(tb_SVI[],MATCH(Table3[[#This Row],[ibge_cod]],tb_SVI[Município],0),1)</f>
        <v>BA</v>
      </c>
      <c r="C2143" t="str">
        <f>INDEX(tb_SVI[],MATCH(Table3[[#This Row],[city_name]],tb_SVI[city_name_uf],0),3)</f>
        <v>2917334</v>
      </c>
      <c r="D2143" t="s">
        <v>19782</v>
      </c>
      <c r="E2143" s="11">
        <f>INDEX(tb_SVI[],MATCH(Table3[[#This Row],[city_name]],tb_SVI[city_name_uf],0),5)</f>
        <v>11016</v>
      </c>
      <c r="F2143">
        <f>INDEX(tb_MHDI[],MATCH(Table3[[#This Row],[city_name]],tb_MHDI[mun_uf],0),5)</f>
        <v>0.59099999999999997</v>
      </c>
      <c r="G2143">
        <f>INDEX(tb_MHDI[],MATCH(Table3[[#This Row],[city_name]],tb_MHDI[mun_uf],0),6)</f>
        <v>0.55300000000000005</v>
      </c>
      <c r="H2143">
        <f>INDEX(tb_MHDI[],MATCH(Table3[[#This Row],[city_name]],tb_MHDI[mun_uf],0),7)</f>
        <v>0.74</v>
      </c>
      <c r="I2143">
        <f>INDEX(tb_MHDI[],MATCH(Table3[[#This Row],[city_name]],tb_MHDI[mun_uf],0),8)</f>
        <v>0.504</v>
      </c>
      <c r="J2143">
        <f>_xlfn.NUMBERVALUE(INDEX(tb_SVI[],MATCH(Table3[[#This Row],[city_name]],tb_SVI[city_name_uf],0),8),".")</f>
        <v>0.50900000000000001</v>
      </c>
      <c r="K2143">
        <f>_xlfn.NUMBERVALUE(INDEX(tb_SVI[],MATCH(Table3[[#This Row],[city_name]],tb_SVI[city_name_uf],0),9),".")</f>
        <v>0.497</v>
      </c>
      <c r="L2143">
        <f>_xlfn.NUMBERVALUE(INDEX(tb_SVI[],MATCH(Table3[[#This Row],[city_name]],tb_SVI[city_name_uf],0),10),".")</f>
        <v>0.51100000000000001</v>
      </c>
      <c r="M2143">
        <f>_xlfn.NUMBERVALUE(INDEX(tb_SVI[],MATCH(Table3[[#This Row],[city_name]],tb_SVI[city_name_uf],0),11),".")</f>
        <v>0.51900000000000002</v>
      </c>
      <c r="N2143" s="14">
        <f>_xlfn.PERCENTRANK.INC(Table3[MHDI_tot],Table3[[#This Row],[MHDI_tot]],3)</f>
        <v>0.21</v>
      </c>
    </row>
    <row r="2144" spans="1:14" hidden="1" x14ac:dyDescent="0.2">
      <c r="A2144" t="str">
        <f>SVI!F2144</f>
        <v>Ituberá/BA</v>
      </c>
      <c r="B2144" t="str">
        <f>INDEX(tb_SVI[],MATCH(Table3[[#This Row],[ibge_cod]],tb_SVI[Município],0),1)</f>
        <v>BA</v>
      </c>
      <c r="C2144" t="str">
        <f>INDEX(tb_SVI[],MATCH(Table3[[#This Row],[city_name]],tb_SVI[city_name_uf],0),3)</f>
        <v>2917300</v>
      </c>
      <c r="D2144" t="s">
        <v>19783</v>
      </c>
      <c r="E2144" s="11">
        <f>INDEX(tb_SVI[],MATCH(Table3[[#This Row],[city_name]],tb_SVI[city_name_uf],0),5)</f>
        <v>28740</v>
      </c>
      <c r="F2144">
        <f>INDEX(tb_MHDI[],MATCH(Table3[[#This Row],[city_name]],tb_MHDI[mun_uf],0),5)</f>
        <v>0.60599999999999998</v>
      </c>
      <c r="G2144">
        <f>INDEX(tb_MHDI[],MATCH(Table3[[#This Row],[city_name]],tb_MHDI[mun_uf],0),6)</f>
        <v>0.60099999999999998</v>
      </c>
      <c r="H2144">
        <f>INDEX(tb_MHDI[],MATCH(Table3[[#This Row],[city_name]],tb_MHDI[mun_uf],0),7)</f>
        <v>0.76900000000000002</v>
      </c>
      <c r="I2144">
        <f>INDEX(tb_MHDI[],MATCH(Table3[[#This Row],[city_name]],tb_MHDI[mun_uf],0),8)</f>
        <v>0.48199999999999998</v>
      </c>
      <c r="J2144">
        <f>_xlfn.NUMBERVALUE(INDEX(tb_SVI[],MATCH(Table3[[#This Row],[city_name]],tb_SVI[city_name_uf],0),8),".")</f>
        <v>0.434</v>
      </c>
      <c r="K2144">
        <f>_xlfn.NUMBERVALUE(INDEX(tb_SVI[],MATCH(Table3[[#This Row],[city_name]],tb_SVI[city_name_uf],0),9),".")</f>
        <v>0.33500000000000002</v>
      </c>
      <c r="L2144">
        <f>_xlfn.NUMBERVALUE(INDEX(tb_SVI[],MATCH(Table3[[#This Row],[city_name]],tb_SVI[city_name_uf],0),10),".")</f>
        <v>0.52100000000000002</v>
      </c>
      <c r="M2144">
        <f>_xlfn.NUMBERVALUE(INDEX(tb_SVI[],MATCH(Table3[[#This Row],[city_name]],tb_SVI[city_name_uf],0),11),".")</f>
        <v>0.44700000000000001</v>
      </c>
      <c r="N2144" s="14">
        <f>_xlfn.PERCENTRANK.INC(Table3[MHDI_tot],Table3[[#This Row],[MHDI_tot]],3)</f>
        <v>0.27600000000000002</v>
      </c>
    </row>
    <row r="2145" spans="1:14" hidden="1" x14ac:dyDescent="0.2">
      <c r="A2145" t="str">
        <f>SVI!F2145</f>
        <v>Ituaçu/BA</v>
      </c>
      <c r="B2145" t="str">
        <f>INDEX(tb_SVI[],MATCH(Table3[[#This Row],[ibge_cod]],tb_SVI[Município],0),1)</f>
        <v>BA</v>
      </c>
      <c r="C2145" t="str">
        <f>INDEX(tb_SVI[],MATCH(Table3[[#This Row],[city_name]],tb_SVI[city_name_uf],0),3)</f>
        <v>2917201</v>
      </c>
      <c r="D2145" t="s">
        <v>19784</v>
      </c>
      <c r="E2145" s="11">
        <f>INDEX(tb_SVI[],MATCH(Table3[[#This Row],[city_name]],tb_SVI[city_name_uf],0),5)</f>
        <v>19030</v>
      </c>
      <c r="F2145">
        <f>INDEX(tb_MHDI[],MATCH(Table3[[#This Row],[city_name]],tb_MHDI[mun_uf],0),5)</f>
        <v>0.56999999999999995</v>
      </c>
      <c r="G2145">
        <f>INDEX(tb_MHDI[],MATCH(Table3[[#This Row],[city_name]],tb_MHDI[mun_uf],0),6)</f>
        <v>0.56499999999999995</v>
      </c>
      <c r="H2145">
        <f>INDEX(tb_MHDI[],MATCH(Table3[[#This Row],[city_name]],tb_MHDI[mun_uf],0),7)</f>
        <v>0.77</v>
      </c>
      <c r="I2145">
        <f>INDEX(tb_MHDI[],MATCH(Table3[[#This Row],[city_name]],tb_MHDI[mun_uf],0),8)</f>
        <v>0.42499999999999999</v>
      </c>
      <c r="J2145">
        <f>_xlfn.NUMBERVALUE(INDEX(tb_SVI[],MATCH(Table3[[#This Row],[city_name]],tb_SVI[city_name_uf],0),8),".")</f>
        <v>0.435</v>
      </c>
      <c r="K2145">
        <f>_xlfn.NUMBERVALUE(INDEX(tb_SVI[],MATCH(Table3[[#This Row],[city_name]],tb_SVI[city_name_uf],0),9),".")</f>
        <v>0.222</v>
      </c>
      <c r="L2145">
        <f>_xlfn.NUMBERVALUE(INDEX(tb_SVI[],MATCH(Table3[[#This Row],[city_name]],tb_SVI[city_name_uf],0),10),".")</f>
        <v>0.502</v>
      </c>
      <c r="M2145">
        <f>_xlfn.NUMBERVALUE(INDEX(tb_SVI[],MATCH(Table3[[#This Row],[city_name]],tb_SVI[city_name_uf],0),11),".")</f>
        <v>0.57999999999999996</v>
      </c>
      <c r="N2145" s="14">
        <f>_xlfn.PERCENTRANK.INC(Table3[MHDI_tot],Table3[[#This Row],[MHDI_tot]],3)</f>
        <v>0.125</v>
      </c>
    </row>
    <row r="2146" spans="1:14" hidden="1" x14ac:dyDescent="0.2">
      <c r="A2146" t="str">
        <f>SVI!F2146</f>
        <v>Itororó/BA</v>
      </c>
      <c r="B2146" t="str">
        <f>INDEX(tb_SVI[],MATCH(Table3[[#This Row],[ibge_cod]],tb_SVI[Município],0),1)</f>
        <v>BA</v>
      </c>
      <c r="C2146" t="str">
        <f>INDEX(tb_SVI[],MATCH(Table3[[#This Row],[city_name]],tb_SVI[city_name_uf],0),3)</f>
        <v>2917102</v>
      </c>
      <c r="D2146" t="s">
        <v>19785</v>
      </c>
      <c r="E2146" s="11">
        <f>INDEX(tb_SVI[],MATCH(Table3[[#This Row],[city_name]],tb_SVI[city_name_uf],0),5)</f>
        <v>20388</v>
      </c>
      <c r="F2146">
        <f>INDEX(tb_MHDI[],MATCH(Table3[[#This Row],[city_name]],tb_MHDI[mun_uf],0),5)</f>
        <v>0.59399999999999997</v>
      </c>
      <c r="G2146">
        <f>INDEX(tb_MHDI[],MATCH(Table3[[#This Row],[city_name]],tb_MHDI[mun_uf],0),6)</f>
        <v>0.59799999999999998</v>
      </c>
      <c r="H2146">
        <f>INDEX(tb_MHDI[],MATCH(Table3[[#This Row],[city_name]],tb_MHDI[mun_uf],0),7)</f>
        <v>0.73899999999999999</v>
      </c>
      <c r="I2146">
        <f>INDEX(tb_MHDI[],MATCH(Table3[[#This Row],[city_name]],tb_MHDI[mun_uf],0),8)</f>
        <v>0.47399999999999998</v>
      </c>
      <c r="J2146">
        <f>_xlfn.NUMBERVALUE(INDEX(tb_SVI[],MATCH(Table3[[#This Row],[city_name]],tb_SVI[city_name_uf],0),8),".")</f>
        <v>0.38</v>
      </c>
      <c r="K2146">
        <f>_xlfn.NUMBERVALUE(INDEX(tb_SVI[],MATCH(Table3[[#This Row],[city_name]],tb_SVI[city_name_uf],0),9),".")</f>
        <v>0.17</v>
      </c>
      <c r="L2146">
        <f>_xlfn.NUMBERVALUE(INDEX(tb_SVI[],MATCH(Table3[[#This Row],[city_name]],tb_SVI[city_name_uf],0),10),".")</f>
        <v>0.495</v>
      </c>
      <c r="M2146">
        <f>_xlfn.NUMBERVALUE(INDEX(tb_SVI[],MATCH(Table3[[#This Row],[city_name]],tb_SVI[city_name_uf],0),11),".")</f>
        <v>0.47599999999999998</v>
      </c>
      <c r="N2146" s="14">
        <f>_xlfn.PERCENTRANK.INC(Table3[MHDI_tot],Table3[[#This Row],[MHDI_tot]],3)</f>
        <v>0.22500000000000001</v>
      </c>
    </row>
    <row r="2147" spans="1:14" hidden="1" x14ac:dyDescent="0.2">
      <c r="A2147" t="str">
        <f>SVI!F2147</f>
        <v>Itiúba/BA</v>
      </c>
      <c r="B2147" t="str">
        <f>INDEX(tb_SVI[],MATCH(Table3[[#This Row],[ibge_cod]],tb_SVI[Município],0),1)</f>
        <v>BA</v>
      </c>
      <c r="C2147" t="str">
        <f>INDEX(tb_SVI[],MATCH(Table3[[#This Row],[city_name]],tb_SVI[city_name_uf],0),3)</f>
        <v>2917003</v>
      </c>
      <c r="D2147" t="s">
        <v>19786</v>
      </c>
      <c r="E2147" s="11">
        <f>INDEX(tb_SVI[],MATCH(Table3[[#This Row],[city_name]],tb_SVI[city_name_uf],0),5)</f>
        <v>36116</v>
      </c>
      <c r="F2147">
        <f>INDEX(tb_MHDI[],MATCH(Table3[[#This Row],[city_name]],tb_MHDI[mun_uf],0),5)</f>
        <v>0.54400000000000004</v>
      </c>
      <c r="G2147">
        <f>INDEX(tb_MHDI[],MATCH(Table3[[#This Row],[city_name]],tb_MHDI[mun_uf],0),6)</f>
        <v>0.52100000000000002</v>
      </c>
      <c r="H2147">
        <f>INDEX(tb_MHDI[],MATCH(Table3[[#This Row],[city_name]],tb_MHDI[mun_uf],0),7)</f>
        <v>0.77500000000000002</v>
      </c>
      <c r="I2147">
        <f>INDEX(tb_MHDI[],MATCH(Table3[[#This Row],[city_name]],tb_MHDI[mun_uf],0),8)</f>
        <v>0.39800000000000002</v>
      </c>
      <c r="J2147">
        <f>_xlfn.NUMBERVALUE(INDEX(tb_SVI[],MATCH(Table3[[#This Row],[city_name]],tb_SVI[city_name_uf],0),8),".")</f>
        <v>0.52400000000000002</v>
      </c>
      <c r="K2147">
        <f>_xlfn.NUMBERVALUE(INDEX(tb_SVI[],MATCH(Table3[[#This Row],[city_name]],tb_SVI[city_name_uf],0),9),".")</f>
        <v>0.42299999999999999</v>
      </c>
      <c r="L2147">
        <f>_xlfn.NUMBERVALUE(INDEX(tb_SVI[],MATCH(Table3[[#This Row],[city_name]],tb_SVI[city_name_uf],0),10),".")</f>
        <v>0.54200000000000004</v>
      </c>
      <c r="M2147">
        <f>_xlfn.NUMBERVALUE(INDEX(tb_SVI[],MATCH(Table3[[#This Row],[city_name]],tb_SVI[city_name_uf],0),11),".")</f>
        <v>0.60599999999999998</v>
      </c>
      <c r="N2147" s="14">
        <f>_xlfn.PERCENTRANK.INC(Table3[MHDI_tot],Table3[[#This Row],[MHDI_tot]],3)</f>
        <v>4.9000000000000002E-2</v>
      </c>
    </row>
    <row r="2148" spans="1:14" hidden="1" x14ac:dyDescent="0.2">
      <c r="A2148" t="str">
        <f>SVI!F4027</f>
        <v>Inácio Martins/PR</v>
      </c>
      <c r="B2148" t="str">
        <f>INDEX(tb_SVI[],MATCH(Table3[[#This Row],[ibge_cod]],tb_SVI[Município],0),1)</f>
        <v>PR</v>
      </c>
      <c r="C2148" t="str">
        <f>INDEX(tb_SVI[],MATCH(Table3[[#This Row],[city_name]],tb_SVI[city_name_uf],0),3)</f>
        <v>4110201</v>
      </c>
      <c r="D2148" t="s">
        <v>21657</v>
      </c>
      <c r="E2148" s="11">
        <f>INDEX(tb_SVI[],MATCH(Table3[[#This Row],[city_name]],tb_SVI[city_name_uf],0),5)</f>
        <v>11121</v>
      </c>
      <c r="F2148">
        <f>INDEX(tb_MHDI[],MATCH(Table3[[#This Row],[city_name]],tb_MHDI[mun_uf],0),5)</f>
        <v>0.6</v>
      </c>
      <c r="G2148">
        <f>INDEX(tb_MHDI[],MATCH(Table3[[#This Row],[city_name]],tb_MHDI[mun_uf],0),6)</f>
        <v>0.623</v>
      </c>
      <c r="H2148">
        <f>INDEX(tb_MHDI[],MATCH(Table3[[#This Row],[city_name]],tb_MHDI[mun_uf],0),7)</f>
        <v>0.76500000000000001</v>
      </c>
      <c r="I2148">
        <f>INDEX(tb_MHDI[],MATCH(Table3[[#This Row],[city_name]],tb_MHDI[mun_uf],0),8)</f>
        <v>0.45400000000000001</v>
      </c>
      <c r="J2148">
        <f>_xlfn.NUMBERVALUE(INDEX(tb_SVI[],MATCH(Table3[[#This Row],[city_name]],tb_SVI[city_name_uf],0),8),".")</f>
        <v>0.42</v>
      </c>
      <c r="K2148">
        <f>_xlfn.NUMBERVALUE(INDEX(tb_SVI[],MATCH(Table3[[#This Row],[city_name]],tb_SVI[city_name_uf],0),9),".")</f>
        <v>0.38200000000000001</v>
      </c>
      <c r="L2148">
        <f>_xlfn.NUMBERVALUE(INDEX(tb_SVI[],MATCH(Table3[[#This Row],[city_name]],tb_SVI[city_name_uf],0),10),".")</f>
        <v>0.48899999999999999</v>
      </c>
      <c r="M2148">
        <f>_xlfn.NUMBERVALUE(INDEX(tb_SVI[],MATCH(Table3[[#This Row],[city_name]],tb_SVI[city_name_uf],0),11),".")</f>
        <v>0.38800000000000001</v>
      </c>
      <c r="N2148" s="14">
        <f>_xlfn.PERCENTRANK.INC(Table3[MHDI_tot],Table3[[#This Row],[MHDI_tot]],3)</f>
        <v>0.251</v>
      </c>
    </row>
    <row r="2149" spans="1:14" hidden="1" x14ac:dyDescent="0.2">
      <c r="A2149" t="str">
        <f>SVI!F2149</f>
        <v>Itatim/BA</v>
      </c>
      <c r="B2149" t="str">
        <f>INDEX(tb_SVI[],MATCH(Table3[[#This Row],[ibge_cod]],tb_SVI[Município],0),1)</f>
        <v>BA</v>
      </c>
      <c r="C2149" t="str">
        <f>INDEX(tb_SVI[],MATCH(Table3[[#This Row],[city_name]],tb_SVI[city_name_uf],0),3)</f>
        <v>2916856</v>
      </c>
      <c r="D2149" t="s">
        <v>19788</v>
      </c>
      <c r="E2149" s="11">
        <f>INDEX(tb_SVI[],MATCH(Table3[[#This Row],[city_name]],tb_SVI[city_name_uf],0),5)</f>
        <v>14539</v>
      </c>
      <c r="F2149">
        <f>INDEX(tb_MHDI[],MATCH(Table3[[#This Row],[city_name]],tb_MHDI[mun_uf],0),5)</f>
        <v>0.58199999999999996</v>
      </c>
      <c r="G2149">
        <f>INDEX(tb_MHDI[],MATCH(Table3[[#This Row],[city_name]],tb_MHDI[mun_uf],0),6)</f>
        <v>0.55000000000000004</v>
      </c>
      <c r="H2149">
        <f>INDEX(tb_MHDI[],MATCH(Table3[[#This Row],[city_name]],tb_MHDI[mun_uf],0),7)</f>
        <v>0.78200000000000003</v>
      </c>
      <c r="I2149">
        <f>INDEX(tb_MHDI[],MATCH(Table3[[#This Row],[city_name]],tb_MHDI[mun_uf],0),8)</f>
        <v>0.45900000000000002</v>
      </c>
      <c r="J2149">
        <f>_xlfn.NUMBERVALUE(INDEX(tb_SVI[],MATCH(Table3[[#This Row],[city_name]],tb_SVI[city_name_uf],0),8),".")</f>
        <v>0.44600000000000001</v>
      </c>
      <c r="K2149">
        <f>_xlfn.NUMBERVALUE(INDEX(tb_SVI[],MATCH(Table3[[#This Row],[city_name]],tb_SVI[city_name_uf],0),9),".")</f>
        <v>0.25600000000000001</v>
      </c>
      <c r="L2149">
        <f>_xlfn.NUMBERVALUE(INDEX(tb_SVI[],MATCH(Table3[[#This Row],[city_name]],tb_SVI[city_name_uf],0),10),".")</f>
        <v>0.53100000000000003</v>
      </c>
      <c r="M2149">
        <f>_xlfn.NUMBERVALUE(INDEX(tb_SVI[],MATCH(Table3[[#This Row],[city_name]],tb_SVI[city_name_uf],0),11),".")</f>
        <v>0.55200000000000005</v>
      </c>
      <c r="N2149" s="14">
        <f>_xlfn.PERCENTRANK.INC(Table3[MHDI_tot],Table3[[#This Row],[MHDI_tot]],3)</f>
        <v>0.17100000000000001</v>
      </c>
    </row>
    <row r="2150" spans="1:14" hidden="1" x14ac:dyDescent="0.2">
      <c r="A2150" t="str">
        <f>SVI!F2150</f>
        <v>Itarantim/BA</v>
      </c>
      <c r="B2150" t="str">
        <f>INDEX(tb_SVI[],MATCH(Table3[[#This Row],[ibge_cod]],tb_SVI[Município],0),1)</f>
        <v>BA</v>
      </c>
      <c r="C2150" t="str">
        <f>INDEX(tb_SVI[],MATCH(Table3[[#This Row],[city_name]],tb_SVI[city_name_uf],0),3)</f>
        <v>2916807</v>
      </c>
      <c r="D2150" t="s">
        <v>19789</v>
      </c>
      <c r="E2150" s="11">
        <f>INDEX(tb_SVI[],MATCH(Table3[[#This Row],[city_name]],tb_SVI[city_name_uf],0),5)</f>
        <v>19843</v>
      </c>
      <c r="F2150">
        <f>INDEX(tb_MHDI[],MATCH(Table3[[#This Row],[city_name]],tb_MHDI[mun_uf],0),5)</f>
        <v>0.61</v>
      </c>
      <c r="G2150">
        <f>INDEX(tb_MHDI[],MATCH(Table3[[#This Row],[city_name]],tb_MHDI[mun_uf],0),6)</f>
        <v>0.60799999999999998</v>
      </c>
      <c r="H2150">
        <f>INDEX(tb_MHDI[],MATCH(Table3[[#This Row],[city_name]],tb_MHDI[mun_uf],0),7)</f>
        <v>0.76600000000000001</v>
      </c>
      <c r="I2150">
        <f>INDEX(tb_MHDI[],MATCH(Table3[[#This Row],[city_name]],tb_MHDI[mun_uf],0),8)</f>
        <v>0.48699999999999999</v>
      </c>
      <c r="J2150">
        <f>_xlfn.NUMBERVALUE(INDEX(tb_SVI[],MATCH(Table3[[#This Row],[city_name]],tb_SVI[city_name_uf],0),8),".")</f>
        <v>0.42699999999999999</v>
      </c>
      <c r="K2150">
        <f>_xlfn.NUMBERVALUE(INDEX(tb_SVI[],MATCH(Table3[[#This Row],[city_name]],tb_SVI[city_name_uf],0),9),".")</f>
        <v>0.17499999999999999</v>
      </c>
      <c r="L2150">
        <f>_xlfn.NUMBERVALUE(INDEX(tb_SVI[],MATCH(Table3[[#This Row],[city_name]],tb_SVI[city_name_uf],0),10),".")</f>
        <v>0.56499999999999995</v>
      </c>
      <c r="M2150">
        <f>_xlfn.NUMBERVALUE(INDEX(tb_SVI[],MATCH(Table3[[#This Row],[city_name]],tb_SVI[city_name_uf],0),11),".")</f>
        <v>0.54</v>
      </c>
      <c r="N2150" s="14">
        <f>_xlfn.PERCENTRANK.INC(Table3[MHDI_tot],Table3[[#This Row],[MHDI_tot]],3)</f>
        <v>0.29399999999999998</v>
      </c>
    </row>
    <row r="2151" spans="1:14" hidden="1" x14ac:dyDescent="0.2">
      <c r="A2151" t="str">
        <f>SVI!F2151</f>
        <v>Itaquara/BA</v>
      </c>
      <c r="B2151" t="str">
        <f>INDEX(tb_SVI[],MATCH(Table3[[#This Row],[ibge_cod]],tb_SVI[Município],0),1)</f>
        <v>BA</v>
      </c>
      <c r="C2151" t="str">
        <f>INDEX(tb_SVI[],MATCH(Table3[[#This Row],[city_name]],tb_SVI[city_name_uf],0),3)</f>
        <v>2916708</v>
      </c>
      <c r="D2151" t="s">
        <v>19790</v>
      </c>
      <c r="E2151" s="11">
        <f>INDEX(tb_SVI[],MATCH(Table3[[#This Row],[city_name]],tb_SVI[city_name_uf],0),5)</f>
        <v>8347</v>
      </c>
      <c r="F2151">
        <f>INDEX(tb_MHDI[],MATCH(Table3[[#This Row],[city_name]],tb_MHDI[mun_uf],0),5)</f>
        <v>0.55300000000000005</v>
      </c>
      <c r="G2151">
        <f>INDEX(tb_MHDI[],MATCH(Table3[[#This Row],[city_name]],tb_MHDI[mun_uf],0),6)</f>
        <v>0.53900000000000003</v>
      </c>
      <c r="H2151">
        <f>INDEX(tb_MHDI[],MATCH(Table3[[#This Row],[city_name]],tb_MHDI[mun_uf],0),7)</f>
        <v>0.76300000000000001</v>
      </c>
      <c r="I2151">
        <f>INDEX(tb_MHDI[],MATCH(Table3[[#This Row],[city_name]],tb_MHDI[mun_uf],0),8)</f>
        <v>0.41099999999999998</v>
      </c>
      <c r="J2151">
        <f>_xlfn.NUMBERVALUE(INDEX(tb_SVI[],MATCH(Table3[[#This Row],[city_name]],tb_SVI[city_name_uf],0),8),".")</f>
        <v>0.55700000000000005</v>
      </c>
      <c r="K2151">
        <f>_xlfn.NUMBERVALUE(INDEX(tb_SVI[],MATCH(Table3[[#This Row],[city_name]],tb_SVI[city_name_uf],0),9),".")</f>
        <v>0.35899999999999999</v>
      </c>
      <c r="L2151">
        <f>_xlfn.NUMBERVALUE(INDEX(tb_SVI[],MATCH(Table3[[#This Row],[city_name]],tb_SVI[city_name_uf],0),10),".")</f>
        <v>0.68</v>
      </c>
      <c r="M2151">
        <f>_xlfn.NUMBERVALUE(INDEX(tb_SVI[],MATCH(Table3[[#This Row],[city_name]],tb_SVI[city_name_uf],0),11),".")</f>
        <v>0.63200000000000001</v>
      </c>
      <c r="N2151" s="14">
        <f>_xlfn.PERCENTRANK.INC(Table3[MHDI_tot],Table3[[#This Row],[MHDI_tot]],3)</f>
        <v>7.0999999999999994E-2</v>
      </c>
    </row>
    <row r="2152" spans="1:14" hidden="1" x14ac:dyDescent="0.2">
      <c r="A2152" t="str">
        <f>SVI!F2152</f>
        <v>Itapé/BA</v>
      </c>
      <c r="B2152" t="str">
        <f>INDEX(tb_SVI[],MATCH(Table3[[#This Row],[ibge_cod]],tb_SVI[Município],0),1)</f>
        <v>BA</v>
      </c>
      <c r="C2152" t="str">
        <f>INDEX(tb_SVI[],MATCH(Table3[[#This Row],[city_name]],tb_SVI[city_name_uf],0),3)</f>
        <v>2916203</v>
      </c>
      <c r="D2152" t="s">
        <v>19791</v>
      </c>
      <c r="E2152" s="11">
        <f>INDEX(tb_SVI[],MATCH(Table3[[#This Row],[city_name]],tb_SVI[city_name_uf],0),5)</f>
        <v>8526</v>
      </c>
      <c r="F2152">
        <f>INDEX(tb_MHDI[],MATCH(Table3[[#This Row],[city_name]],tb_MHDI[mun_uf],0),5)</f>
        <v>0.59899999999999998</v>
      </c>
      <c r="G2152">
        <f>INDEX(tb_MHDI[],MATCH(Table3[[#This Row],[city_name]],tb_MHDI[mun_uf],0),6)</f>
        <v>0.57399999999999995</v>
      </c>
      <c r="H2152">
        <f>INDEX(tb_MHDI[],MATCH(Table3[[#This Row],[city_name]],tb_MHDI[mun_uf],0),7)</f>
        <v>0.76100000000000001</v>
      </c>
      <c r="I2152">
        <f>INDEX(tb_MHDI[],MATCH(Table3[[#This Row],[city_name]],tb_MHDI[mun_uf],0),8)</f>
        <v>0.49099999999999999</v>
      </c>
      <c r="J2152">
        <f>_xlfn.NUMBERVALUE(INDEX(tb_SVI[],MATCH(Table3[[#This Row],[city_name]],tb_SVI[city_name_uf],0),8),".")</f>
        <v>0.496</v>
      </c>
      <c r="K2152">
        <f>_xlfn.NUMBERVALUE(INDEX(tb_SVI[],MATCH(Table3[[#This Row],[city_name]],tb_SVI[city_name_uf],0),9),".")</f>
        <v>0.25900000000000001</v>
      </c>
      <c r="L2152">
        <f>_xlfn.NUMBERVALUE(INDEX(tb_SVI[],MATCH(Table3[[#This Row],[city_name]],tb_SVI[city_name_uf],0),10),".")</f>
        <v>0.626</v>
      </c>
      <c r="M2152">
        <f>_xlfn.NUMBERVALUE(INDEX(tb_SVI[],MATCH(Table3[[#This Row],[city_name]],tb_SVI[city_name_uf],0),11),".")</f>
        <v>0.60299999999999998</v>
      </c>
      <c r="N2152" s="14">
        <f>_xlfn.PERCENTRANK.INC(Table3[MHDI_tot],Table3[[#This Row],[MHDI_tot]],3)</f>
        <v>0.245</v>
      </c>
    </row>
    <row r="2153" spans="1:14" hidden="1" x14ac:dyDescent="0.2">
      <c r="A2153" t="str">
        <f>SVI!F2153</f>
        <v>Itapitanga/BA</v>
      </c>
      <c r="B2153" t="str">
        <f>INDEX(tb_SVI[],MATCH(Table3[[#This Row],[ibge_cod]],tb_SVI[Município],0),1)</f>
        <v>BA</v>
      </c>
      <c r="C2153" t="str">
        <f>INDEX(tb_SVI[],MATCH(Table3[[#This Row],[city_name]],tb_SVI[city_name_uf],0),3)</f>
        <v>2916609</v>
      </c>
      <c r="D2153" t="s">
        <v>19792</v>
      </c>
      <c r="E2153" s="11">
        <f>INDEX(tb_SVI[],MATCH(Table3[[#This Row],[city_name]],tb_SVI[city_name_uf],0),5)</f>
        <v>10298</v>
      </c>
      <c r="F2153">
        <f>INDEX(tb_MHDI[],MATCH(Table3[[#This Row],[city_name]],tb_MHDI[mun_uf],0),5)</f>
        <v>0.57099999999999995</v>
      </c>
      <c r="G2153">
        <f>INDEX(tb_MHDI[],MATCH(Table3[[#This Row],[city_name]],tb_MHDI[mun_uf],0),6)</f>
        <v>0.53600000000000003</v>
      </c>
      <c r="H2153">
        <f>INDEX(tb_MHDI[],MATCH(Table3[[#This Row],[city_name]],tb_MHDI[mun_uf],0),7)</f>
        <v>0.76400000000000001</v>
      </c>
      <c r="I2153">
        <f>INDEX(tb_MHDI[],MATCH(Table3[[#This Row],[city_name]],tb_MHDI[mun_uf],0),8)</f>
        <v>0.45400000000000001</v>
      </c>
      <c r="J2153">
        <f>_xlfn.NUMBERVALUE(INDEX(tb_SVI[],MATCH(Table3[[#This Row],[city_name]],tb_SVI[city_name_uf],0),8),".")</f>
        <v>0.48499999999999999</v>
      </c>
      <c r="K2153">
        <f>_xlfn.NUMBERVALUE(INDEX(tb_SVI[],MATCH(Table3[[#This Row],[city_name]],tb_SVI[city_name_uf],0),9),".")</f>
        <v>0.2</v>
      </c>
      <c r="L2153">
        <f>_xlfn.NUMBERVALUE(INDEX(tb_SVI[],MATCH(Table3[[#This Row],[city_name]],tb_SVI[city_name_uf],0),10),".")</f>
        <v>0.621</v>
      </c>
      <c r="M2153">
        <f>_xlfn.NUMBERVALUE(INDEX(tb_SVI[],MATCH(Table3[[#This Row],[city_name]],tb_SVI[city_name_uf],0),11),".")</f>
        <v>0.63400000000000001</v>
      </c>
      <c r="N2153" s="14">
        <f>_xlfn.PERCENTRANK.INC(Table3[MHDI_tot],Table3[[#This Row],[MHDI_tot]],3)</f>
        <v>0.13</v>
      </c>
    </row>
    <row r="2154" spans="1:14" hidden="1" x14ac:dyDescent="0.2">
      <c r="A2154" t="str">
        <f>SVI!F2154</f>
        <v>Itapicuru/BA</v>
      </c>
      <c r="B2154" t="str">
        <f>INDEX(tb_SVI[],MATCH(Table3[[#This Row],[ibge_cod]],tb_SVI[Município],0),1)</f>
        <v>BA</v>
      </c>
      <c r="C2154" t="str">
        <f>INDEX(tb_SVI[],MATCH(Table3[[#This Row],[city_name]],tb_SVI[city_name_uf],0),3)</f>
        <v>2916500</v>
      </c>
      <c r="D2154" t="s">
        <v>19793</v>
      </c>
      <c r="E2154" s="11">
        <f>INDEX(tb_SVI[],MATCH(Table3[[#This Row],[city_name]],tb_SVI[city_name_uf],0),5)</f>
        <v>35883</v>
      </c>
      <c r="F2154">
        <f>INDEX(tb_MHDI[],MATCH(Table3[[#This Row],[city_name]],tb_MHDI[mun_uf],0),5)</f>
        <v>0.48599999999999999</v>
      </c>
      <c r="G2154">
        <f>INDEX(tb_MHDI[],MATCH(Table3[[#This Row],[city_name]],tb_MHDI[mun_uf],0),6)</f>
        <v>0.505</v>
      </c>
      <c r="H2154">
        <f>INDEX(tb_MHDI[],MATCH(Table3[[#This Row],[city_name]],tb_MHDI[mun_uf],0),7)</f>
        <v>0.71099999999999997</v>
      </c>
      <c r="I2154">
        <f>INDEX(tb_MHDI[],MATCH(Table3[[#This Row],[city_name]],tb_MHDI[mun_uf],0),8)</f>
        <v>0.31900000000000001</v>
      </c>
      <c r="J2154">
        <f>_xlfn.NUMBERVALUE(INDEX(tb_SVI[],MATCH(Table3[[#This Row],[city_name]],tb_SVI[city_name_uf],0),8),".")</f>
        <v>0.61499999999999999</v>
      </c>
      <c r="K2154">
        <f>_xlfn.NUMBERVALUE(INDEX(tb_SVI[],MATCH(Table3[[#This Row],[city_name]],tb_SVI[city_name_uf],0),9),".")</f>
        <v>0.39900000000000002</v>
      </c>
      <c r="L2154">
        <f>_xlfn.NUMBERVALUE(INDEX(tb_SVI[],MATCH(Table3[[#This Row],[city_name]],tb_SVI[city_name_uf],0),10),".")</f>
        <v>0.70399999999999996</v>
      </c>
      <c r="M2154">
        <f>_xlfn.NUMBERVALUE(INDEX(tb_SVI[],MATCH(Table3[[#This Row],[city_name]],tb_SVI[city_name_uf],0),11),".")</f>
        <v>0.74199999999999999</v>
      </c>
      <c r="N2154" s="14">
        <f>_xlfn.PERCENTRANK.INC(Table3[MHDI_tot],Table3[[#This Row],[MHDI_tot]],3)</f>
        <v>3.0000000000000001E-3</v>
      </c>
    </row>
    <row r="2155" spans="1:14" hidden="1" x14ac:dyDescent="0.2">
      <c r="A2155" t="str">
        <f>SVI!F2155</f>
        <v>Itapetinga/BA</v>
      </c>
      <c r="B2155" t="str">
        <f>INDEX(tb_SVI[],MATCH(Table3[[#This Row],[ibge_cod]],tb_SVI[Município],0),1)</f>
        <v>BA</v>
      </c>
      <c r="C2155" t="str">
        <f>INDEX(tb_SVI[],MATCH(Table3[[#This Row],[city_name]],tb_SVI[city_name_uf],0),3)</f>
        <v>2916401</v>
      </c>
      <c r="D2155" t="s">
        <v>19794</v>
      </c>
      <c r="E2155" s="11">
        <f>INDEX(tb_SVI[],MATCH(Table3[[#This Row],[city_name]],tb_SVI[city_name_uf],0),5)</f>
        <v>76795</v>
      </c>
      <c r="F2155">
        <f>INDEX(tb_MHDI[],MATCH(Table3[[#This Row],[city_name]],tb_MHDI[mun_uf],0),5)</f>
        <v>0.66700000000000004</v>
      </c>
      <c r="G2155">
        <f>INDEX(tb_MHDI[],MATCH(Table3[[#This Row],[city_name]],tb_MHDI[mun_uf],0),6)</f>
        <v>0.66700000000000004</v>
      </c>
      <c r="H2155">
        <f>INDEX(tb_MHDI[],MATCH(Table3[[#This Row],[city_name]],tb_MHDI[mun_uf],0),7)</f>
        <v>0.79</v>
      </c>
      <c r="I2155">
        <f>INDEX(tb_MHDI[],MATCH(Table3[[#This Row],[city_name]],tb_MHDI[mun_uf],0),8)</f>
        <v>0.56200000000000006</v>
      </c>
      <c r="J2155">
        <f>_xlfn.NUMBERVALUE(INDEX(tb_SVI[],MATCH(Table3[[#This Row],[city_name]],tb_SVI[city_name_uf],0),8),".")</f>
        <v>0.28299999999999997</v>
      </c>
      <c r="K2155">
        <f>_xlfn.NUMBERVALUE(INDEX(tb_SVI[],MATCH(Table3[[#This Row],[city_name]],tb_SVI[city_name_uf],0),9),".")</f>
        <v>6.5000000000000002E-2</v>
      </c>
      <c r="L2155">
        <f>_xlfn.NUMBERVALUE(INDEX(tb_SVI[],MATCH(Table3[[#This Row],[city_name]],tb_SVI[city_name_uf],0),10),".")</f>
        <v>0.42099999999999999</v>
      </c>
      <c r="M2155">
        <f>_xlfn.NUMBERVALUE(INDEX(tb_SVI[],MATCH(Table3[[#This Row],[city_name]],tb_SVI[city_name_uf],0),11),".")</f>
        <v>0.36399999999999999</v>
      </c>
      <c r="N2155" s="14">
        <f>_xlfn.PERCENTRANK.INC(Table3[MHDI_tot],Table3[[#This Row],[MHDI_tot]],3)</f>
        <v>0.504</v>
      </c>
    </row>
    <row r="2156" spans="1:14" hidden="1" x14ac:dyDescent="0.2">
      <c r="A2156" t="str">
        <f>SVI!F2156</f>
        <v>Itapebi/BA</v>
      </c>
      <c r="B2156" t="str">
        <f>INDEX(tb_SVI[],MATCH(Table3[[#This Row],[ibge_cod]],tb_SVI[Município],0),1)</f>
        <v>BA</v>
      </c>
      <c r="C2156" t="str">
        <f>INDEX(tb_SVI[],MATCH(Table3[[#This Row],[city_name]],tb_SVI[city_name_uf],0),3)</f>
        <v>2916302</v>
      </c>
      <c r="D2156" t="s">
        <v>19795</v>
      </c>
      <c r="E2156" s="11">
        <f>INDEX(tb_SVI[],MATCH(Table3[[#This Row],[city_name]],tb_SVI[city_name_uf],0),5)</f>
        <v>10215</v>
      </c>
      <c r="F2156">
        <f>INDEX(tb_MHDI[],MATCH(Table3[[#This Row],[city_name]],tb_MHDI[mun_uf],0),5)</f>
        <v>0.57199999999999995</v>
      </c>
      <c r="G2156">
        <f>INDEX(tb_MHDI[],MATCH(Table3[[#This Row],[city_name]],tb_MHDI[mun_uf],0),6)</f>
        <v>0.56799999999999995</v>
      </c>
      <c r="H2156">
        <f>INDEX(tb_MHDI[],MATCH(Table3[[#This Row],[city_name]],tb_MHDI[mun_uf],0),7)</f>
        <v>0.71799999999999997</v>
      </c>
      <c r="I2156">
        <f>INDEX(tb_MHDI[],MATCH(Table3[[#This Row],[city_name]],tb_MHDI[mun_uf],0),8)</f>
        <v>0.45800000000000002</v>
      </c>
      <c r="J2156">
        <f>_xlfn.NUMBERVALUE(INDEX(tb_SVI[],MATCH(Table3[[#This Row],[city_name]],tb_SVI[city_name_uf],0),8),".")</f>
        <v>0.49099999999999999</v>
      </c>
      <c r="K2156">
        <f>_xlfn.NUMBERVALUE(INDEX(tb_SVI[],MATCH(Table3[[#This Row],[city_name]],tb_SVI[city_name_uf],0),9),".")</f>
        <v>0.23699999999999999</v>
      </c>
      <c r="L2156">
        <f>_xlfn.NUMBERVALUE(INDEX(tb_SVI[],MATCH(Table3[[#This Row],[city_name]],tb_SVI[city_name_uf],0),10),".")</f>
        <v>0.64200000000000002</v>
      </c>
      <c r="M2156">
        <f>_xlfn.NUMBERVALUE(INDEX(tb_SVI[],MATCH(Table3[[#This Row],[city_name]],tb_SVI[city_name_uf],0),11),".")</f>
        <v>0.59399999999999997</v>
      </c>
      <c r="N2156" s="14">
        <f>_xlfn.PERCENTRANK.INC(Table3[MHDI_tot],Table3[[#This Row],[MHDI_tot]],3)</f>
        <v>0.13200000000000001</v>
      </c>
    </row>
    <row r="2157" spans="1:14" hidden="1" x14ac:dyDescent="0.2">
      <c r="A2157" t="str">
        <f>SVI!F2157</f>
        <v>Itanhém/BA</v>
      </c>
      <c r="B2157" t="str">
        <f>INDEX(tb_SVI[],MATCH(Table3[[#This Row],[ibge_cod]],tb_SVI[Município],0),1)</f>
        <v>BA</v>
      </c>
      <c r="C2157" t="str">
        <f>INDEX(tb_SVI[],MATCH(Table3[[#This Row],[city_name]],tb_SVI[city_name_uf],0),3)</f>
        <v>2916005</v>
      </c>
      <c r="D2157" t="s">
        <v>19796</v>
      </c>
      <c r="E2157" s="11">
        <f>INDEX(tb_SVI[],MATCH(Table3[[#This Row],[city_name]],tb_SVI[city_name_uf],0),5)</f>
        <v>19316</v>
      </c>
      <c r="F2157">
        <f>INDEX(tb_MHDI[],MATCH(Table3[[#This Row],[city_name]],tb_MHDI[mun_uf],0),5)</f>
        <v>0.63700000000000001</v>
      </c>
      <c r="G2157">
        <f>INDEX(tb_MHDI[],MATCH(Table3[[#This Row],[city_name]],tb_MHDI[mun_uf],0),6)</f>
        <v>0.624</v>
      </c>
      <c r="H2157">
        <f>INDEX(tb_MHDI[],MATCH(Table3[[#This Row],[city_name]],tb_MHDI[mun_uf],0),7)</f>
        <v>0.79</v>
      </c>
      <c r="I2157">
        <f>INDEX(tb_MHDI[],MATCH(Table3[[#This Row],[city_name]],tb_MHDI[mun_uf],0),8)</f>
        <v>0.52500000000000002</v>
      </c>
      <c r="J2157">
        <f>_xlfn.NUMBERVALUE(INDEX(tb_SVI[],MATCH(Table3[[#This Row],[city_name]],tb_SVI[city_name_uf],0),8),".")</f>
        <v>0.378</v>
      </c>
      <c r="K2157">
        <f>_xlfn.NUMBERVALUE(INDEX(tb_SVI[],MATCH(Table3[[#This Row],[city_name]],tb_SVI[city_name_uf],0),9),".")</f>
        <v>0.13200000000000001</v>
      </c>
      <c r="L2157">
        <f>_xlfn.NUMBERVALUE(INDEX(tb_SVI[],MATCH(Table3[[#This Row],[city_name]],tb_SVI[city_name_uf],0),10),".")</f>
        <v>0.47399999999999998</v>
      </c>
      <c r="M2157">
        <f>_xlfn.NUMBERVALUE(INDEX(tb_SVI[],MATCH(Table3[[#This Row],[city_name]],tb_SVI[city_name_uf],0),11),".")</f>
        <v>0.52700000000000002</v>
      </c>
      <c r="N2157" s="14">
        <f>_xlfn.PERCENTRANK.INC(Table3[MHDI_tot],Table3[[#This Row],[MHDI_tot]],3)</f>
        <v>0.39300000000000002</v>
      </c>
    </row>
    <row r="2158" spans="1:14" hidden="1" x14ac:dyDescent="0.2">
      <c r="A2158" t="str">
        <f>SVI!F2158</f>
        <v>Itanagra/BA</v>
      </c>
      <c r="B2158" t="str">
        <f>INDEX(tb_SVI[],MATCH(Table3[[#This Row],[ibge_cod]],tb_SVI[Município],0),1)</f>
        <v>BA</v>
      </c>
      <c r="C2158" t="str">
        <f>INDEX(tb_SVI[],MATCH(Table3[[#This Row],[city_name]],tb_SVI[city_name_uf],0),3)</f>
        <v>2915908</v>
      </c>
      <c r="D2158" t="s">
        <v>19797</v>
      </c>
      <c r="E2158" s="11">
        <f>INDEX(tb_SVI[],MATCH(Table3[[#This Row],[city_name]],tb_SVI[city_name_uf],0),5)</f>
        <v>6436</v>
      </c>
      <c r="F2158">
        <f>INDEX(tb_MHDI[],MATCH(Table3[[#This Row],[city_name]],tb_MHDI[mun_uf],0),5)</f>
        <v>0.58399999999999996</v>
      </c>
      <c r="G2158">
        <f>INDEX(tb_MHDI[],MATCH(Table3[[#This Row],[city_name]],tb_MHDI[mun_uf],0),6)</f>
        <v>0.57699999999999996</v>
      </c>
      <c r="H2158">
        <f>INDEX(tb_MHDI[],MATCH(Table3[[#This Row],[city_name]],tb_MHDI[mun_uf],0),7)</f>
        <v>0.79600000000000004</v>
      </c>
      <c r="I2158">
        <f>INDEX(tb_MHDI[],MATCH(Table3[[#This Row],[city_name]],tb_MHDI[mun_uf],0),8)</f>
        <v>0.433</v>
      </c>
      <c r="J2158">
        <f>_xlfn.NUMBERVALUE(INDEX(tb_SVI[],MATCH(Table3[[#This Row],[city_name]],tb_SVI[city_name_uf],0),8),".")</f>
        <v>0.51600000000000001</v>
      </c>
      <c r="K2158">
        <f>_xlfn.NUMBERVALUE(INDEX(tb_SVI[],MATCH(Table3[[#This Row],[city_name]],tb_SVI[city_name_uf],0),9),".")</f>
        <v>0.38500000000000001</v>
      </c>
      <c r="L2158">
        <f>_xlfn.NUMBERVALUE(INDEX(tb_SVI[],MATCH(Table3[[#This Row],[city_name]],tb_SVI[city_name_uf],0),10),".")</f>
        <v>0.56699999999999995</v>
      </c>
      <c r="M2158">
        <f>_xlfn.NUMBERVALUE(INDEX(tb_SVI[],MATCH(Table3[[#This Row],[city_name]],tb_SVI[city_name_uf],0),11),".")</f>
        <v>0.59499999999999997</v>
      </c>
      <c r="N2158" s="14">
        <f>_xlfn.PERCENTRANK.INC(Table3[MHDI_tot],Table3[[#This Row],[MHDI_tot]],3)</f>
        <v>0.18</v>
      </c>
    </row>
    <row r="2159" spans="1:14" hidden="1" x14ac:dyDescent="0.2">
      <c r="A2159" t="str">
        <f>SVI!F2159</f>
        <v>Itambé/BA</v>
      </c>
      <c r="B2159" t="str">
        <f>INDEX(tb_SVI[],MATCH(Table3[[#This Row],[ibge_cod]],tb_SVI[Município],0),1)</f>
        <v>BA</v>
      </c>
      <c r="C2159" t="str">
        <f>INDEX(tb_SVI[],MATCH(Table3[[#This Row],[city_name]],tb_SVI[city_name_uf],0),3)</f>
        <v>2915809</v>
      </c>
      <c r="D2159" t="s">
        <v>19798</v>
      </c>
      <c r="E2159" s="11">
        <f>INDEX(tb_SVI[],MATCH(Table3[[#This Row],[city_name]],tb_SVI[city_name_uf],0),5)</f>
        <v>22754</v>
      </c>
      <c r="F2159">
        <f>INDEX(tb_MHDI[],MATCH(Table3[[#This Row],[city_name]],tb_MHDI[mun_uf],0),5)</f>
        <v>0.57799999999999996</v>
      </c>
      <c r="G2159">
        <f>INDEX(tb_MHDI[],MATCH(Table3[[#This Row],[city_name]],tb_MHDI[mun_uf],0),6)</f>
        <v>0.58899999999999997</v>
      </c>
      <c r="H2159">
        <f>INDEX(tb_MHDI[],MATCH(Table3[[#This Row],[city_name]],tb_MHDI[mun_uf],0),7)</f>
        <v>0.75</v>
      </c>
      <c r="I2159">
        <f>INDEX(tb_MHDI[],MATCH(Table3[[#This Row],[city_name]],tb_MHDI[mun_uf],0),8)</f>
        <v>0.436</v>
      </c>
      <c r="J2159">
        <f>_xlfn.NUMBERVALUE(INDEX(tb_SVI[],MATCH(Table3[[#This Row],[city_name]],tb_SVI[city_name_uf],0),8),".")</f>
        <v>0.41399999999999998</v>
      </c>
      <c r="K2159">
        <f>_xlfn.NUMBERVALUE(INDEX(tb_SVI[],MATCH(Table3[[#This Row],[city_name]],tb_SVI[city_name_uf],0),9),".")</f>
        <v>0.23300000000000001</v>
      </c>
      <c r="L2159">
        <f>_xlfn.NUMBERVALUE(INDEX(tb_SVI[],MATCH(Table3[[#This Row],[city_name]],tb_SVI[city_name_uf],0),10),".")</f>
        <v>0.53700000000000003</v>
      </c>
      <c r="M2159">
        <f>_xlfn.NUMBERVALUE(INDEX(tb_SVI[],MATCH(Table3[[#This Row],[city_name]],tb_SVI[city_name_uf],0),11),".")</f>
        <v>0.47299999999999998</v>
      </c>
      <c r="N2159" s="14">
        <f>_xlfn.PERCENTRANK.INC(Table3[MHDI_tot],Table3[[#This Row],[MHDI_tot]],3)</f>
        <v>0.156</v>
      </c>
    </row>
    <row r="2160" spans="1:14" hidden="1" x14ac:dyDescent="0.2">
      <c r="A2160" t="str">
        <f>SVI!F2160</f>
        <v>Itamari/BA</v>
      </c>
      <c r="B2160" t="str">
        <f>INDEX(tb_SVI[],MATCH(Table3[[#This Row],[ibge_cod]],tb_SVI[Município],0),1)</f>
        <v>BA</v>
      </c>
      <c r="C2160" t="str">
        <f>INDEX(tb_SVI[],MATCH(Table3[[#This Row],[city_name]],tb_SVI[city_name_uf],0),3)</f>
        <v>2915700</v>
      </c>
      <c r="D2160" t="s">
        <v>19799</v>
      </c>
      <c r="E2160" s="11">
        <f>INDEX(tb_SVI[],MATCH(Table3[[#This Row],[city_name]],tb_SVI[city_name_uf],0),5)</f>
        <v>8003</v>
      </c>
      <c r="F2160">
        <f>INDEX(tb_MHDI[],MATCH(Table3[[#This Row],[city_name]],tb_MHDI[mun_uf],0),5)</f>
        <v>0.57799999999999996</v>
      </c>
      <c r="G2160">
        <f>INDEX(tb_MHDI[],MATCH(Table3[[#This Row],[city_name]],tb_MHDI[mun_uf],0),6)</f>
        <v>0.59499999999999997</v>
      </c>
      <c r="H2160">
        <f>INDEX(tb_MHDI[],MATCH(Table3[[#This Row],[city_name]],tb_MHDI[mun_uf],0),7)</f>
        <v>0.71299999999999997</v>
      </c>
      <c r="I2160">
        <f>INDEX(tb_MHDI[],MATCH(Table3[[#This Row],[city_name]],tb_MHDI[mun_uf],0),8)</f>
        <v>0.45400000000000001</v>
      </c>
      <c r="J2160">
        <f>_xlfn.NUMBERVALUE(INDEX(tb_SVI[],MATCH(Table3[[#This Row],[city_name]],tb_SVI[city_name_uf],0),8),".")</f>
        <v>0.47099999999999997</v>
      </c>
      <c r="K2160">
        <f>_xlfn.NUMBERVALUE(INDEX(tb_SVI[],MATCH(Table3[[#This Row],[city_name]],tb_SVI[city_name_uf],0),9),".")</f>
        <v>0.28799999999999998</v>
      </c>
      <c r="L2160">
        <f>_xlfn.NUMBERVALUE(INDEX(tb_SVI[],MATCH(Table3[[#This Row],[city_name]],tb_SVI[city_name_uf],0),10),".")</f>
        <v>0.59299999999999997</v>
      </c>
      <c r="M2160">
        <f>_xlfn.NUMBERVALUE(INDEX(tb_SVI[],MATCH(Table3[[#This Row],[city_name]],tb_SVI[city_name_uf],0),11),".")</f>
        <v>0.53100000000000003</v>
      </c>
      <c r="N2160" s="14">
        <f>_xlfn.PERCENTRANK.INC(Table3[MHDI_tot],Table3[[#This Row],[MHDI_tot]],3)</f>
        <v>0.156</v>
      </c>
    </row>
    <row r="2161" spans="1:14" hidden="1" x14ac:dyDescent="0.2">
      <c r="A2161" t="str">
        <f>SVI!F2161</f>
        <v>Itamaraju/BA</v>
      </c>
      <c r="B2161" t="str">
        <f>INDEX(tb_SVI[],MATCH(Table3[[#This Row],[ibge_cod]],tb_SVI[Município],0),1)</f>
        <v>BA</v>
      </c>
      <c r="C2161" t="str">
        <f>INDEX(tb_SVI[],MATCH(Table3[[#This Row],[city_name]],tb_SVI[city_name_uf],0),3)</f>
        <v>2915601</v>
      </c>
      <c r="D2161" t="s">
        <v>19800</v>
      </c>
      <c r="E2161" s="11">
        <f>INDEX(tb_SVI[],MATCH(Table3[[#This Row],[city_name]],tb_SVI[city_name_uf],0),5)</f>
        <v>64455</v>
      </c>
      <c r="F2161">
        <f>INDEX(tb_MHDI[],MATCH(Table3[[#This Row],[city_name]],tb_MHDI[mun_uf],0),5)</f>
        <v>0.627</v>
      </c>
      <c r="G2161">
        <f>INDEX(tb_MHDI[],MATCH(Table3[[#This Row],[city_name]],tb_MHDI[mun_uf],0),6)</f>
        <v>0.64100000000000001</v>
      </c>
      <c r="H2161">
        <f>INDEX(tb_MHDI[],MATCH(Table3[[#This Row],[city_name]],tb_MHDI[mun_uf],0),7)</f>
        <v>0.76700000000000002</v>
      </c>
      <c r="I2161">
        <f>INDEX(tb_MHDI[],MATCH(Table3[[#This Row],[city_name]],tb_MHDI[mun_uf],0),8)</f>
        <v>0.502</v>
      </c>
      <c r="J2161">
        <f>_xlfn.NUMBERVALUE(INDEX(tb_SVI[],MATCH(Table3[[#This Row],[city_name]],tb_SVI[city_name_uf],0),8),".")</f>
        <v>0.46899999999999997</v>
      </c>
      <c r="K2161">
        <f>_xlfn.NUMBERVALUE(INDEX(tb_SVI[],MATCH(Table3[[#This Row],[city_name]],tb_SVI[city_name_uf],0),9),".")</f>
        <v>0.33500000000000002</v>
      </c>
      <c r="L2161">
        <f>_xlfn.NUMBERVALUE(INDEX(tb_SVI[],MATCH(Table3[[#This Row],[city_name]],tb_SVI[city_name_uf],0),10),".")</f>
        <v>0.58299999999999996</v>
      </c>
      <c r="M2161">
        <f>_xlfn.NUMBERVALUE(INDEX(tb_SVI[],MATCH(Table3[[#This Row],[city_name]],tb_SVI[city_name_uf],0),11),".")</f>
        <v>0.49</v>
      </c>
      <c r="N2161" s="14">
        <f>_xlfn.PERCENTRANK.INC(Table3[MHDI_tot],Table3[[#This Row],[MHDI_tot]],3)</f>
        <v>0.36</v>
      </c>
    </row>
    <row r="2162" spans="1:14" hidden="1" x14ac:dyDescent="0.2">
      <c r="A2162" t="str">
        <f>SVI!F2162</f>
        <v>Itajuípe/BA</v>
      </c>
      <c r="B2162" t="str">
        <f>INDEX(tb_SVI[],MATCH(Table3[[#This Row],[ibge_cod]],tb_SVI[Município],0),1)</f>
        <v>BA</v>
      </c>
      <c r="C2162" t="str">
        <f>INDEX(tb_SVI[],MATCH(Table3[[#This Row],[city_name]],tb_SVI[city_name_uf],0),3)</f>
        <v>2915502</v>
      </c>
      <c r="D2162" t="s">
        <v>19801</v>
      </c>
      <c r="E2162" s="11">
        <f>INDEX(tb_SVI[],MATCH(Table3[[#This Row],[city_name]],tb_SVI[city_name_uf],0),5)</f>
        <v>20398</v>
      </c>
      <c r="F2162">
        <f>INDEX(tb_MHDI[],MATCH(Table3[[#This Row],[city_name]],tb_MHDI[mun_uf],0),5)</f>
        <v>0.59899999999999998</v>
      </c>
      <c r="G2162">
        <f>INDEX(tb_MHDI[],MATCH(Table3[[#This Row],[city_name]],tb_MHDI[mun_uf],0),6)</f>
        <v>0.60899999999999999</v>
      </c>
      <c r="H2162">
        <f>INDEX(tb_MHDI[],MATCH(Table3[[#This Row],[city_name]],tb_MHDI[mun_uf],0),7)</f>
        <v>0.75900000000000001</v>
      </c>
      <c r="I2162">
        <f>INDEX(tb_MHDI[],MATCH(Table3[[#This Row],[city_name]],tb_MHDI[mun_uf],0),8)</f>
        <v>0.46600000000000003</v>
      </c>
      <c r="J2162">
        <f>_xlfn.NUMBERVALUE(INDEX(tb_SVI[],MATCH(Table3[[#This Row],[city_name]],tb_SVI[city_name_uf],0),8),".")</f>
        <v>0.44500000000000001</v>
      </c>
      <c r="K2162">
        <f>_xlfn.NUMBERVALUE(INDEX(tb_SVI[],MATCH(Table3[[#This Row],[city_name]],tb_SVI[city_name_uf],0),9),".")</f>
        <v>0.28299999999999997</v>
      </c>
      <c r="L2162">
        <f>_xlfn.NUMBERVALUE(INDEX(tb_SVI[],MATCH(Table3[[#This Row],[city_name]],tb_SVI[city_name_uf],0),10),".")</f>
        <v>0.58499999999999996</v>
      </c>
      <c r="M2162">
        <f>_xlfn.NUMBERVALUE(INDEX(tb_SVI[],MATCH(Table3[[#This Row],[city_name]],tb_SVI[city_name_uf],0),11),".")</f>
        <v>0.46700000000000003</v>
      </c>
      <c r="N2162" s="14">
        <f>_xlfn.PERCENTRANK.INC(Table3[MHDI_tot],Table3[[#This Row],[MHDI_tot]],3)</f>
        <v>0.245</v>
      </c>
    </row>
    <row r="2163" spans="1:14" hidden="1" x14ac:dyDescent="0.2">
      <c r="A2163" t="str">
        <f>SVI!F2163</f>
        <v>Itaju do Colônia/BA</v>
      </c>
      <c r="B2163" t="str">
        <f>INDEX(tb_SVI[],MATCH(Table3[[#This Row],[ibge_cod]],tb_SVI[Município],0),1)</f>
        <v>BA</v>
      </c>
      <c r="C2163" t="str">
        <f>INDEX(tb_SVI[],MATCH(Table3[[#This Row],[city_name]],tb_SVI[city_name_uf],0),3)</f>
        <v>2915403</v>
      </c>
      <c r="D2163" t="s">
        <v>19802</v>
      </c>
      <c r="E2163" s="11">
        <f>INDEX(tb_SVI[],MATCH(Table3[[#This Row],[city_name]],tb_SVI[city_name_uf],0),5)</f>
        <v>6596</v>
      </c>
      <c r="F2163">
        <f>INDEX(tb_MHDI[],MATCH(Table3[[#This Row],[city_name]],tb_MHDI[mun_uf],0),5)</f>
        <v>0.59199999999999997</v>
      </c>
      <c r="G2163">
        <f>INDEX(tb_MHDI[],MATCH(Table3[[#This Row],[city_name]],tb_MHDI[mun_uf],0),6)</f>
        <v>0.56999999999999995</v>
      </c>
      <c r="H2163">
        <f>INDEX(tb_MHDI[],MATCH(Table3[[#This Row],[city_name]],tb_MHDI[mun_uf],0),7)</f>
        <v>0.72399999999999998</v>
      </c>
      <c r="I2163">
        <f>INDEX(tb_MHDI[],MATCH(Table3[[#This Row],[city_name]],tb_MHDI[mun_uf],0),8)</f>
        <v>0.502</v>
      </c>
      <c r="J2163">
        <f>_xlfn.NUMBERVALUE(INDEX(tb_SVI[],MATCH(Table3[[#This Row],[city_name]],tb_SVI[city_name_uf],0),8),".")</f>
        <v>0.51500000000000001</v>
      </c>
      <c r="K2163">
        <f>_xlfn.NUMBERVALUE(INDEX(tb_SVI[],MATCH(Table3[[#This Row],[city_name]],tb_SVI[city_name_uf],0),9),".")</f>
        <v>0.34100000000000003</v>
      </c>
      <c r="L2163">
        <f>_xlfn.NUMBERVALUE(INDEX(tb_SVI[],MATCH(Table3[[#This Row],[city_name]],tb_SVI[city_name_uf],0),10),".")</f>
        <v>0.59899999999999998</v>
      </c>
      <c r="M2163">
        <f>_xlfn.NUMBERVALUE(INDEX(tb_SVI[],MATCH(Table3[[#This Row],[city_name]],tb_SVI[city_name_uf],0),11),".")</f>
        <v>0.60499999999999998</v>
      </c>
      <c r="N2163" s="14">
        <f>_xlfn.PERCENTRANK.INC(Table3[MHDI_tot],Table3[[#This Row],[MHDI_tot]],3)</f>
        <v>0.214</v>
      </c>
    </row>
    <row r="2164" spans="1:14" hidden="1" x14ac:dyDescent="0.2">
      <c r="A2164" t="str">
        <f>SVI!F2164</f>
        <v>Itaguaçu da Bahia/BA</v>
      </c>
      <c r="B2164" t="str">
        <f>INDEX(tb_SVI[],MATCH(Table3[[#This Row],[ibge_cod]],tb_SVI[Município],0),1)</f>
        <v>BA</v>
      </c>
      <c r="C2164" t="str">
        <f>INDEX(tb_SVI[],MATCH(Table3[[#This Row],[city_name]],tb_SVI[city_name_uf],0),3)</f>
        <v>2915353</v>
      </c>
      <c r="D2164" t="s">
        <v>19803</v>
      </c>
      <c r="E2164" s="11">
        <f>INDEX(tb_SVI[],MATCH(Table3[[#This Row],[city_name]],tb_SVI[city_name_uf],0),5)</f>
        <v>14542</v>
      </c>
      <c r="F2164">
        <f>INDEX(tb_MHDI[],MATCH(Table3[[#This Row],[city_name]],tb_MHDI[mun_uf],0),5)</f>
        <v>0.56200000000000006</v>
      </c>
      <c r="G2164">
        <f>INDEX(tb_MHDI[],MATCH(Table3[[#This Row],[city_name]],tb_MHDI[mun_uf],0),6)</f>
        <v>0.55000000000000004</v>
      </c>
      <c r="H2164">
        <f>INDEX(tb_MHDI[],MATCH(Table3[[#This Row],[city_name]],tb_MHDI[mun_uf],0),7)</f>
        <v>0.74</v>
      </c>
      <c r="I2164">
        <f>INDEX(tb_MHDI[],MATCH(Table3[[#This Row],[city_name]],tb_MHDI[mun_uf],0),8)</f>
        <v>0.435</v>
      </c>
      <c r="J2164">
        <f>_xlfn.NUMBERVALUE(INDEX(tb_SVI[],MATCH(Table3[[#This Row],[city_name]],tb_SVI[city_name_uf],0),8),".")</f>
        <v>0.49299999999999999</v>
      </c>
      <c r="K2164">
        <f>_xlfn.NUMBERVALUE(INDEX(tb_SVI[],MATCH(Table3[[#This Row],[city_name]],tb_SVI[city_name_uf],0),9),".")</f>
        <v>0.29799999999999999</v>
      </c>
      <c r="L2164">
        <f>_xlfn.NUMBERVALUE(INDEX(tb_SVI[],MATCH(Table3[[#This Row],[city_name]],tb_SVI[city_name_uf],0),10),".")</f>
        <v>0.60699999999999998</v>
      </c>
      <c r="M2164">
        <f>_xlfn.NUMBERVALUE(INDEX(tb_SVI[],MATCH(Table3[[#This Row],[city_name]],tb_SVI[city_name_uf],0),11),".")</f>
        <v>0.57299999999999995</v>
      </c>
      <c r="N2164" s="14">
        <f>_xlfn.PERCENTRANK.INC(Table3[MHDI_tot],Table3[[#This Row],[MHDI_tot]],3)</f>
        <v>9.6000000000000002E-2</v>
      </c>
    </row>
    <row r="2165" spans="1:14" hidden="1" x14ac:dyDescent="0.2">
      <c r="A2165" t="str">
        <f>SVI!F2165</f>
        <v>Itagimirim/BA</v>
      </c>
      <c r="B2165" t="str">
        <f>INDEX(tb_SVI[],MATCH(Table3[[#This Row],[ibge_cod]],tb_SVI[Município],0),1)</f>
        <v>BA</v>
      </c>
      <c r="C2165" t="str">
        <f>INDEX(tb_SVI[],MATCH(Table3[[#This Row],[city_name]],tb_SVI[city_name_uf],0),3)</f>
        <v>2915304</v>
      </c>
      <c r="D2165" t="s">
        <v>19804</v>
      </c>
      <c r="E2165" s="11">
        <f>INDEX(tb_SVI[],MATCH(Table3[[#This Row],[city_name]],tb_SVI[city_name_uf],0),5)</f>
        <v>6825</v>
      </c>
      <c r="F2165">
        <f>INDEX(tb_MHDI[],MATCH(Table3[[#This Row],[city_name]],tb_MHDI[mun_uf],0),5)</f>
        <v>0.63400000000000001</v>
      </c>
      <c r="G2165">
        <f>INDEX(tb_MHDI[],MATCH(Table3[[#This Row],[city_name]],tb_MHDI[mun_uf],0),6)</f>
        <v>0.60199999999999998</v>
      </c>
      <c r="H2165">
        <f>INDEX(tb_MHDI[],MATCH(Table3[[#This Row],[city_name]],tb_MHDI[mun_uf],0),7)</f>
        <v>0.82099999999999995</v>
      </c>
      <c r="I2165">
        <f>INDEX(tb_MHDI[],MATCH(Table3[[#This Row],[city_name]],tb_MHDI[mun_uf],0),8)</f>
        <v>0.51600000000000001</v>
      </c>
      <c r="J2165">
        <f>_xlfn.NUMBERVALUE(INDEX(tb_SVI[],MATCH(Table3[[#This Row],[city_name]],tb_SVI[city_name_uf],0),8),".")</f>
        <v>0.39500000000000002</v>
      </c>
      <c r="K2165">
        <f>_xlfn.NUMBERVALUE(INDEX(tb_SVI[],MATCH(Table3[[#This Row],[city_name]],tb_SVI[city_name_uf],0),9),".")</f>
        <v>0.13</v>
      </c>
      <c r="L2165">
        <f>_xlfn.NUMBERVALUE(INDEX(tb_SVI[],MATCH(Table3[[#This Row],[city_name]],tb_SVI[city_name_uf],0),10),".")</f>
        <v>0.47499999999999998</v>
      </c>
      <c r="M2165">
        <f>_xlfn.NUMBERVALUE(INDEX(tb_SVI[],MATCH(Table3[[#This Row],[city_name]],tb_SVI[city_name_uf],0),11),".")</f>
        <v>0.57999999999999996</v>
      </c>
      <c r="N2165" s="14">
        <f>_xlfn.PERCENTRANK.INC(Table3[MHDI_tot],Table3[[#This Row],[MHDI_tot]],3)</f>
        <v>0.38300000000000001</v>
      </c>
    </row>
    <row r="2166" spans="1:14" hidden="1" x14ac:dyDescent="0.2">
      <c r="A2166" t="str">
        <f>SVI!F2166</f>
        <v>Itagibá/BA</v>
      </c>
      <c r="B2166" t="str">
        <f>INDEX(tb_SVI[],MATCH(Table3[[#This Row],[ibge_cod]],tb_SVI[Município],0),1)</f>
        <v>BA</v>
      </c>
      <c r="C2166" t="str">
        <f>INDEX(tb_SVI[],MATCH(Table3[[#This Row],[city_name]],tb_SVI[city_name_uf],0),3)</f>
        <v>2915205</v>
      </c>
      <c r="D2166" t="s">
        <v>19805</v>
      </c>
      <c r="E2166" s="11">
        <f>INDEX(tb_SVI[],MATCH(Table3[[#This Row],[city_name]],tb_SVI[city_name_uf],0),5)</f>
        <v>14452</v>
      </c>
      <c r="F2166">
        <f>INDEX(tb_MHDI[],MATCH(Table3[[#This Row],[city_name]],tb_MHDI[mun_uf],0),5)</f>
        <v>0.58899999999999997</v>
      </c>
      <c r="G2166">
        <f>INDEX(tb_MHDI[],MATCH(Table3[[#This Row],[city_name]],tb_MHDI[mun_uf],0),6)</f>
        <v>0.56599999999999995</v>
      </c>
      <c r="H2166">
        <f>INDEX(tb_MHDI[],MATCH(Table3[[#This Row],[city_name]],tb_MHDI[mun_uf],0),7)</f>
        <v>0.77</v>
      </c>
      <c r="I2166">
        <f>INDEX(tb_MHDI[],MATCH(Table3[[#This Row],[city_name]],tb_MHDI[mun_uf],0),8)</f>
        <v>0.46899999999999997</v>
      </c>
      <c r="J2166">
        <f>_xlfn.NUMBERVALUE(INDEX(tb_SVI[],MATCH(Table3[[#This Row],[city_name]],tb_SVI[city_name_uf],0),8),".")</f>
        <v>0.46500000000000002</v>
      </c>
      <c r="K2166">
        <f>_xlfn.NUMBERVALUE(INDEX(tb_SVI[],MATCH(Table3[[#This Row],[city_name]],tb_SVI[city_name_uf],0),9),".")</f>
        <v>0.185</v>
      </c>
      <c r="L2166">
        <f>_xlfn.NUMBERVALUE(INDEX(tb_SVI[],MATCH(Table3[[#This Row],[city_name]],tb_SVI[city_name_uf],0),10),".")</f>
        <v>0.55500000000000005</v>
      </c>
      <c r="M2166">
        <f>_xlfn.NUMBERVALUE(INDEX(tb_SVI[],MATCH(Table3[[#This Row],[city_name]],tb_SVI[city_name_uf],0),11),".")</f>
        <v>0.65400000000000003</v>
      </c>
      <c r="N2166" s="14">
        <f>_xlfn.PERCENTRANK.INC(Table3[MHDI_tot],Table3[[#This Row],[MHDI_tot]],3)</f>
        <v>0.20100000000000001</v>
      </c>
    </row>
    <row r="2167" spans="1:14" hidden="1" x14ac:dyDescent="0.2">
      <c r="A2167" t="str">
        <f>SVI!F2167</f>
        <v>Itagi/BA</v>
      </c>
      <c r="B2167" t="str">
        <f>INDEX(tb_SVI[],MATCH(Table3[[#This Row],[ibge_cod]],tb_SVI[Município],0),1)</f>
        <v>BA</v>
      </c>
      <c r="C2167" t="str">
        <f>INDEX(tb_SVI[],MATCH(Table3[[#This Row],[city_name]],tb_SVI[city_name_uf],0),3)</f>
        <v>2915106</v>
      </c>
      <c r="D2167" t="s">
        <v>19806</v>
      </c>
      <c r="E2167" s="11">
        <f>INDEX(tb_SVI[],MATCH(Table3[[#This Row],[city_name]],tb_SVI[city_name_uf],0),5)</f>
        <v>12242</v>
      </c>
      <c r="F2167">
        <f>INDEX(tb_MHDI[],MATCH(Table3[[#This Row],[city_name]],tb_MHDI[mun_uf],0),5)</f>
        <v>0.54300000000000004</v>
      </c>
      <c r="G2167">
        <f>INDEX(tb_MHDI[],MATCH(Table3[[#This Row],[city_name]],tb_MHDI[mun_uf],0),6)</f>
        <v>0.54300000000000004</v>
      </c>
      <c r="H2167">
        <f>INDEX(tb_MHDI[],MATCH(Table3[[#This Row],[city_name]],tb_MHDI[mun_uf],0),7)</f>
        <v>0.69399999999999995</v>
      </c>
      <c r="I2167">
        <f>INDEX(tb_MHDI[],MATCH(Table3[[#This Row],[city_name]],tb_MHDI[mun_uf],0),8)</f>
        <v>0.42599999999999999</v>
      </c>
      <c r="J2167">
        <f>_xlfn.NUMBERVALUE(INDEX(tb_SVI[],MATCH(Table3[[#This Row],[city_name]],tb_SVI[city_name_uf],0),8),".")</f>
        <v>0.47599999999999998</v>
      </c>
      <c r="K2167">
        <f>_xlfn.NUMBERVALUE(INDEX(tb_SVI[],MATCH(Table3[[#This Row],[city_name]],tb_SVI[city_name_uf],0),9),".")</f>
        <v>0.221</v>
      </c>
      <c r="L2167">
        <f>_xlfn.NUMBERVALUE(INDEX(tb_SVI[],MATCH(Table3[[#This Row],[city_name]],tb_SVI[city_name_uf],0),10),".")</f>
        <v>0.60699999999999998</v>
      </c>
      <c r="M2167">
        <f>_xlfn.NUMBERVALUE(INDEX(tb_SVI[],MATCH(Table3[[#This Row],[city_name]],tb_SVI[city_name_uf],0),11),".")</f>
        <v>0.6</v>
      </c>
      <c r="N2167" s="14">
        <f>_xlfn.PERCENTRANK.INC(Table3[MHDI_tot],Table3[[#This Row],[MHDI_tot]],3)</f>
        <v>4.9000000000000002E-2</v>
      </c>
    </row>
    <row r="2168" spans="1:14" hidden="1" x14ac:dyDescent="0.2">
      <c r="A2168" t="str">
        <f>SVI!F2168</f>
        <v>Itaeté/BA</v>
      </c>
      <c r="B2168" t="str">
        <f>INDEX(tb_SVI[],MATCH(Table3[[#This Row],[ibge_cod]],tb_SVI[Município],0),1)</f>
        <v>BA</v>
      </c>
      <c r="C2168" t="str">
        <f>INDEX(tb_SVI[],MATCH(Table3[[#This Row],[city_name]],tb_SVI[city_name_uf],0),3)</f>
        <v>2915007</v>
      </c>
      <c r="D2168" t="s">
        <v>19807</v>
      </c>
      <c r="E2168" s="11">
        <f>INDEX(tb_SVI[],MATCH(Table3[[#This Row],[city_name]],tb_SVI[city_name_uf],0),5)</f>
        <v>16110</v>
      </c>
      <c r="F2168">
        <f>INDEX(tb_MHDI[],MATCH(Table3[[#This Row],[city_name]],tb_MHDI[mun_uf],0),5)</f>
        <v>0.57199999999999995</v>
      </c>
      <c r="G2168">
        <f>INDEX(tb_MHDI[],MATCH(Table3[[#This Row],[city_name]],tb_MHDI[mun_uf],0),6)</f>
        <v>0.53600000000000003</v>
      </c>
      <c r="H2168">
        <f>INDEX(tb_MHDI[],MATCH(Table3[[#This Row],[city_name]],tb_MHDI[mun_uf],0),7)</f>
        <v>0.71899999999999997</v>
      </c>
      <c r="I2168">
        <f>INDEX(tb_MHDI[],MATCH(Table3[[#This Row],[city_name]],tb_MHDI[mun_uf],0),8)</f>
        <v>0.48499999999999999</v>
      </c>
      <c r="J2168">
        <f>_xlfn.NUMBERVALUE(INDEX(tb_SVI[],MATCH(Table3[[#This Row],[city_name]],tb_SVI[city_name_uf],0),8),".")</f>
        <v>0.60199999999999998</v>
      </c>
      <c r="K2168">
        <f>_xlfn.NUMBERVALUE(INDEX(tb_SVI[],MATCH(Table3[[#This Row],[city_name]],tb_SVI[city_name_uf],0),9),".")</f>
        <v>0.57599999999999996</v>
      </c>
      <c r="L2168">
        <f>_xlfn.NUMBERVALUE(INDEX(tb_SVI[],MATCH(Table3[[#This Row],[city_name]],tb_SVI[city_name_uf],0),10),".")</f>
        <v>0.58499999999999996</v>
      </c>
      <c r="M2168">
        <f>_xlfn.NUMBERVALUE(INDEX(tb_SVI[],MATCH(Table3[[#This Row],[city_name]],tb_SVI[city_name_uf],0),11),".")</f>
        <v>0.64400000000000002</v>
      </c>
      <c r="N2168" s="14">
        <f>_xlfn.PERCENTRANK.INC(Table3[MHDI_tot],Table3[[#This Row],[MHDI_tot]],3)</f>
        <v>0.13200000000000001</v>
      </c>
    </row>
    <row r="2169" spans="1:14" hidden="1" x14ac:dyDescent="0.2">
      <c r="A2169" t="str">
        <f>SVI!F2169</f>
        <v>Itacaré/BA</v>
      </c>
      <c r="B2169" t="str">
        <f>INDEX(tb_SVI[],MATCH(Table3[[#This Row],[ibge_cod]],tb_SVI[Município],0),1)</f>
        <v>BA</v>
      </c>
      <c r="C2169" t="str">
        <f>INDEX(tb_SVI[],MATCH(Table3[[#This Row],[city_name]],tb_SVI[city_name_uf],0),3)</f>
        <v>2914901</v>
      </c>
      <c r="D2169" t="s">
        <v>19808</v>
      </c>
      <c r="E2169" s="11">
        <f>INDEX(tb_SVI[],MATCH(Table3[[#This Row],[city_name]],tb_SVI[city_name_uf],0),5)</f>
        <v>28684</v>
      </c>
      <c r="F2169">
        <f>INDEX(tb_MHDI[],MATCH(Table3[[#This Row],[city_name]],tb_MHDI[mun_uf],0),5)</f>
        <v>0.58299999999999996</v>
      </c>
      <c r="G2169">
        <f>INDEX(tb_MHDI[],MATCH(Table3[[#This Row],[city_name]],tb_MHDI[mun_uf],0),6)</f>
        <v>0.59399999999999997</v>
      </c>
      <c r="H2169">
        <f>INDEX(tb_MHDI[],MATCH(Table3[[#This Row],[city_name]],tb_MHDI[mun_uf],0),7)</f>
        <v>0.80700000000000005</v>
      </c>
      <c r="I2169">
        <f>INDEX(tb_MHDI[],MATCH(Table3[[#This Row],[city_name]],tb_MHDI[mun_uf],0),8)</f>
        <v>0.41299999999999998</v>
      </c>
      <c r="J2169">
        <f>_xlfn.NUMBERVALUE(INDEX(tb_SVI[],MATCH(Table3[[#This Row],[city_name]],tb_SVI[city_name_uf],0),8),".")</f>
        <v>0.44500000000000001</v>
      </c>
      <c r="K2169">
        <f>_xlfn.NUMBERVALUE(INDEX(tb_SVI[],MATCH(Table3[[#This Row],[city_name]],tb_SVI[city_name_uf],0),9),".")</f>
        <v>0.20200000000000001</v>
      </c>
      <c r="L2169">
        <f>_xlfn.NUMBERVALUE(INDEX(tb_SVI[],MATCH(Table3[[#This Row],[city_name]],tb_SVI[city_name_uf],0),10),".")</f>
        <v>0.626</v>
      </c>
      <c r="M2169">
        <f>_xlfn.NUMBERVALUE(INDEX(tb_SVI[],MATCH(Table3[[#This Row],[city_name]],tb_SVI[city_name_uf],0),11),".")</f>
        <v>0.50700000000000001</v>
      </c>
      <c r="N2169" s="14">
        <f>_xlfn.PERCENTRANK.INC(Table3[MHDI_tot],Table3[[#This Row],[MHDI_tot]],3)</f>
        <v>0.17499999999999999</v>
      </c>
    </row>
    <row r="2170" spans="1:14" hidden="1" x14ac:dyDescent="0.2">
      <c r="A2170" t="str">
        <f>SVI!F2170</f>
        <v>Itabuna/BA</v>
      </c>
      <c r="B2170" t="str">
        <f>INDEX(tb_SVI[],MATCH(Table3[[#This Row],[ibge_cod]],tb_SVI[Município],0),1)</f>
        <v>BA</v>
      </c>
      <c r="C2170" t="str">
        <f>INDEX(tb_SVI[],MATCH(Table3[[#This Row],[city_name]],tb_SVI[city_name_uf],0),3)</f>
        <v>2914802</v>
      </c>
      <c r="D2170" t="s">
        <v>19809</v>
      </c>
      <c r="E2170" s="11">
        <f>INDEX(tb_SVI[],MATCH(Table3[[#This Row],[city_name]],tb_SVI[city_name_uf],0),5)</f>
        <v>213685</v>
      </c>
      <c r="F2170">
        <f>INDEX(tb_MHDI[],MATCH(Table3[[#This Row],[city_name]],tb_MHDI[mun_uf],0),5)</f>
        <v>0.71199999999999997</v>
      </c>
      <c r="G2170">
        <f>INDEX(tb_MHDI[],MATCH(Table3[[#This Row],[city_name]],tb_MHDI[mun_uf],0),6)</f>
        <v>0.69499999999999995</v>
      </c>
      <c r="H2170">
        <f>INDEX(tb_MHDI[],MATCH(Table3[[#This Row],[city_name]],tb_MHDI[mun_uf],0),7)</f>
        <v>0.80700000000000005</v>
      </c>
      <c r="I2170">
        <f>INDEX(tb_MHDI[],MATCH(Table3[[#This Row],[city_name]],tb_MHDI[mun_uf],0),8)</f>
        <v>0.64300000000000002</v>
      </c>
      <c r="J2170">
        <f>_xlfn.NUMBERVALUE(INDEX(tb_SVI[],MATCH(Table3[[#This Row],[city_name]],tb_SVI[city_name_uf],0),8),".")</f>
        <v>0.31</v>
      </c>
      <c r="K2170">
        <f>_xlfn.NUMBERVALUE(INDEX(tb_SVI[],MATCH(Table3[[#This Row],[city_name]],tb_SVI[city_name_uf],0),9),".")</f>
        <v>0.14699999999999999</v>
      </c>
      <c r="L2170">
        <f>_xlfn.NUMBERVALUE(INDEX(tb_SVI[],MATCH(Table3[[#This Row],[city_name]],tb_SVI[city_name_uf],0),10),".")</f>
        <v>0.377</v>
      </c>
      <c r="M2170">
        <f>_xlfn.NUMBERVALUE(INDEX(tb_SVI[],MATCH(Table3[[#This Row],[city_name]],tb_SVI[city_name_uf],0),11),".")</f>
        <v>0.40500000000000003</v>
      </c>
      <c r="N2170" s="14">
        <f>_xlfn.PERCENTRANK.INC(Table3[MHDI_tot],Table3[[#This Row],[MHDI_tot]],3)</f>
        <v>0.71699999999999997</v>
      </c>
    </row>
    <row r="2171" spans="1:14" hidden="1" x14ac:dyDescent="0.2">
      <c r="A2171" t="str">
        <f>SVI!F2171</f>
        <v>Itaberaba/BA</v>
      </c>
      <c r="B2171" t="str">
        <f>INDEX(tb_SVI[],MATCH(Table3[[#This Row],[ibge_cod]],tb_SVI[Município],0),1)</f>
        <v>BA</v>
      </c>
      <c r="C2171" t="str">
        <f>INDEX(tb_SVI[],MATCH(Table3[[#This Row],[city_name]],tb_SVI[city_name_uf],0),3)</f>
        <v>2914703</v>
      </c>
      <c r="D2171" t="s">
        <v>19810</v>
      </c>
      <c r="E2171" s="11">
        <f>INDEX(tb_SVI[],MATCH(Table3[[#This Row],[city_name]],tb_SVI[city_name_uf],0),5)</f>
        <v>64646</v>
      </c>
      <c r="F2171">
        <f>INDEX(tb_MHDI[],MATCH(Table3[[#This Row],[city_name]],tb_MHDI[mun_uf],0),5)</f>
        <v>0.62</v>
      </c>
      <c r="G2171">
        <f>INDEX(tb_MHDI[],MATCH(Table3[[#This Row],[city_name]],tb_MHDI[mun_uf],0),6)</f>
        <v>0.63800000000000001</v>
      </c>
      <c r="H2171">
        <f>INDEX(tb_MHDI[],MATCH(Table3[[#This Row],[city_name]],tb_MHDI[mun_uf],0),7)</f>
        <v>0.76900000000000002</v>
      </c>
      <c r="I2171">
        <f>INDEX(tb_MHDI[],MATCH(Table3[[#This Row],[city_name]],tb_MHDI[mun_uf],0),8)</f>
        <v>0.48499999999999999</v>
      </c>
      <c r="J2171">
        <f>_xlfn.NUMBERVALUE(INDEX(tb_SVI[],MATCH(Table3[[#This Row],[city_name]],tb_SVI[city_name_uf],0),8),".")</f>
        <v>0.42299999999999999</v>
      </c>
      <c r="K2171">
        <f>_xlfn.NUMBERVALUE(INDEX(tb_SVI[],MATCH(Table3[[#This Row],[city_name]],tb_SVI[city_name_uf],0),9),".")</f>
        <v>0.24099999999999999</v>
      </c>
      <c r="L2171">
        <f>_xlfn.NUMBERVALUE(INDEX(tb_SVI[],MATCH(Table3[[#This Row],[city_name]],tb_SVI[city_name_uf],0),10),".")</f>
        <v>0.503</v>
      </c>
      <c r="M2171">
        <f>_xlfn.NUMBERVALUE(INDEX(tb_SVI[],MATCH(Table3[[#This Row],[city_name]],tb_SVI[city_name_uf],0),11),".")</f>
        <v>0.52400000000000002</v>
      </c>
      <c r="N2171" s="14">
        <f>_xlfn.PERCENTRANK.INC(Table3[MHDI_tot],Table3[[#This Row],[MHDI_tot]],3)</f>
        <v>0.33100000000000002</v>
      </c>
    </row>
    <row r="2172" spans="1:14" hidden="1" x14ac:dyDescent="0.2">
      <c r="A2172" t="str">
        <f>SVI!F2172</f>
        <v>Itabela/BA</v>
      </c>
      <c r="B2172" t="str">
        <f>INDEX(tb_SVI[],MATCH(Table3[[#This Row],[ibge_cod]],tb_SVI[Município],0),1)</f>
        <v>BA</v>
      </c>
      <c r="C2172" t="str">
        <f>INDEX(tb_SVI[],MATCH(Table3[[#This Row],[city_name]],tb_SVI[city_name_uf],0),3)</f>
        <v>2914653</v>
      </c>
      <c r="D2172" t="s">
        <v>19811</v>
      </c>
      <c r="E2172" s="11">
        <f>INDEX(tb_SVI[],MATCH(Table3[[#This Row],[city_name]],tb_SVI[city_name_uf],0),5)</f>
        <v>30747</v>
      </c>
      <c r="F2172">
        <f>INDEX(tb_MHDI[],MATCH(Table3[[#This Row],[city_name]],tb_MHDI[mun_uf],0),5)</f>
        <v>0.59899999999999998</v>
      </c>
      <c r="G2172">
        <f>INDEX(tb_MHDI[],MATCH(Table3[[#This Row],[city_name]],tb_MHDI[mun_uf],0),6)</f>
        <v>0.61399999999999999</v>
      </c>
      <c r="H2172">
        <f>INDEX(tb_MHDI[],MATCH(Table3[[#This Row],[city_name]],tb_MHDI[mun_uf],0),7)</f>
        <v>0.751</v>
      </c>
      <c r="I2172">
        <f>INDEX(tb_MHDI[],MATCH(Table3[[#This Row],[city_name]],tb_MHDI[mun_uf],0),8)</f>
        <v>0.46500000000000002</v>
      </c>
      <c r="J2172">
        <f>_xlfn.NUMBERVALUE(INDEX(tb_SVI[],MATCH(Table3[[#This Row],[city_name]],tb_SVI[city_name_uf],0),8),".")</f>
        <v>0.50700000000000001</v>
      </c>
      <c r="K2172">
        <f>_xlfn.NUMBERVALUE(INDEX(tb_SVI[],MATCH(Table3[[#This Row],[city_name]],tb_SVI[city_name_uf],0),9),".")</f>
        <v>0.36199999999999999</v>
      </c>
      <c r="L2172">
        <f>_xlfn.NUMBERVALUE(INDEX(tb_SVI[],MATCH(Table3[[#This Row],[city_name]],tb_SVI[city_name_uf],0),10),".")</f>
        <v>0.6</v>
      </c>
      <c r="M2172">
        <f>_xlfn.NUMBERVALUE(INDEX(tb_SVI[],MATCH(Table3[[#This Row],[city_name]],tb_SVI[city_name_uf],0),11),".")</f>
        <v>0.55900000000000005</v>
      </c>
      <c r="N2172" s="14">
        <f>_xlfn.PERCENTRANK.INC(Table3[MHDI_tot],Table3[[#This Row],[MHDI_tot]],3)</f>
        <v>0.245</v>
      </c>
    </row>
    <row r="2173" spans="1:14" hidden="1" x14ac:dyDescent="0.2">
      <c r="A2173" t="str">
        <f>SVI!F2173</f>
        <v>Irecê/BA</v>
      </c>
      <c r="B2173" t="str">
        <f>INDEX(tb_SVI[],MATCH(Table3[[#This Row],[ibge_cod]],tb_SVI[Município],0),1)</f>
        <v>BA</v>
      </c>
      <c r="C2173" t="str">
        <f>INDEX(tb_SVI[],MATCH(Table3[[#This Row],[city_name]],tb_SVI[city_name_uf],0),3)</f>
        <v>2914604</v>
      </c>
      <c r="D2173" t="s">
        <v>19812</v>
      </c>
      <c r="E2173" s="11">
        <f>INDEX(tb_SVI[],MATCH(Table3[[#This Row],[city_name]],tb_SVI[city_name_uf],0),5)</f>
        <v>73524</v>
      </c>
      <c r="F2173">
        <f>INDEX(tb_MHDI[],MATCH(Table3[[#This Row],[city_name]],tb_MHDI[mun_uf],0),5)</f>
        <v>0.69099999999999995</v>
      </c>
      <c r="G2173">
        <f>INDEX(tb_MHDI[],MATCH(Table3[[#This Row],[city_name]],tb_MHDI[mun_uf],0),6)</f>
        <v>0.66100000000000003</v>
      </c>
      <c r="H2173">
        <f>INDEX(tb_MHDI[],MATCH(Table3[[#This Row],[city_name]],tb_MHDI[mun_uf],0),7)</f>
        <v>0.77600000000000002</v>
      </c>
      <c r="I2173">
        <f>INDEX(tb_MHDI[],MATCH(Table3[[#This Row],[city_name]],tb_MHDI[mun_uf],0),8)</f>
        <v>0.64300000000000002</v>
      </c>
      <c r="J2173">
        <f>_xlfn.NUMBERVALUE(INDEX(tb_SVI[],MATCH(Table3[[#This Row],[city_name]],tb_SVI[city_name_uf],0),8),".")</f>
        <v>0.33200000000000002</v>
      </c>
      <c r="K2173">
        <f>_xlfn.NUMBERVALUE(INDEX(tb_SVI[],MATCH(Table3[[#This Row],[city_name]],tb_SVI[city_name_uf],0),9),".")</f>
        <v>0.14699999999999999</v>
      </c>
      <c r="L2173">
        <f>_xlfn.NUMBERVALUE(INDEX(tb_SVI[],MATCH(Table3[[#This Row],[city_name]],tb_SVI[city_name_uf],0),10),".")</f>
        <v>0.44900000000000001</v>
      </c>
      <c r="M2173">
        <f>_xlfn.NUMBERVALUE(INDEX(tb_SVI[],MATCH(Table3[[#This Row],[city_name]],tb_SVI[city_name_uf],0),11),".")</f>
        <v>0.39900000000000002</v>
      </c>
      <c r="N2173" s="14">
        <f>_xlfn.PERCENTRANK.INC(Table3[MHDI_tot],Table3[[#This Row],[MHDI_tot]],3)</f>
        <v>0.60799999999999998</v>
      </c>
    </row>
    <row r="2174" spans="1:14" hidden="1" x14ac:dyDescent="0.2">
      <c r="A2174" t="str">
        <f>SVI!F2174</f>
        <v>Irará/BA</v>
      </c>
      <c r="B2174" t="str">
        <f>INDEX(tb_SVI[],MATCH(Table3[[#This Row],[ibge_cod]],tb_SVI[Município],0),1)</f>
        <v>BA</v>
      </c>
      <c r="C2174" t="str">
        <f>INDEX(tb_SVI[],MATCH(Table3[[#This Row],[city_name]],tb_SVI[city_name_uf],0),3)</f>
        <v>2914505</v>
      </c>
      <c r="D2174" t="s">
        <v>19813</v>
      </c>
      <c r="E2174" s="11">
        <f>INDEX(tb_SVI[],MATCH(Table3[[#This Row],[city_name]],tb_SVI[city_name_uf],0),5)</f>
        <v>29173</v>
      </c>
      <c r="F2174">
        <f>INDEX(tb_MHDI[],MATCH(Table3[[#This Row],[city_name]],tb_MHDI[mun_uf],0),5)</f>
        <v>0.62</v>
      </c>
      <c r="G2174">
        <f>INDEX(tb_MHDI[],MATCH(Table3[[#This Row],[city_name]],tb_MHDI[mun_uf],0),6)</f>
        <v>0.58699999999999997</v>
      </c>
      <c r="H2174">
        <f>INDEX(tb_MHDI[],MATCH(Table3[[#This Row],[city_name]],tb_MHDI[mun_uf],0),7)</f>
        <v>0.80900000000000005</v>
      </c>
      <c r="I2174">
        <f>INDEX(tb_MHDI[],MATCH(Table3[[#This Row],[city_name]],tb_MHDI[mun_uf],0),8)</f>
        <v>0.501</v>
      </c>
      <c r="J2174">
        <f>_xlfn.NUMBERVALUE(INDEX(tb_SVI[],MATCH(Table3[[#This Row],[city_name]],tb_SVI[city_name_uf],0),8),".")</f>
        <v>0.434</v>
      </c>
      <c r="K2174">
        <f>_xlfn.NUMBERVALUE(INDEX(tb_SVI[],MATCH(Table3[[#This Row],[city_name]],tb_SVI[city_name_uf],0),9),".")</f>
        <v>0.34499999999999997</v>
      </c>
      <c r="L2174">
        <f>_xlfn.NUMBERVALUE(INDEX(tb_SVI[],MATCH(Table3[[#This Row],[city_name]],tb_SVI[city_name_uf],0),10),".")</f>
        <v>0.42099999999999999</v>
      </c>
      <c r="M2174">
        <f>_xlfn.NUMBERVALUE(INDEX(tb_SVI[],MATCH(Table3[[#This Row],[city_name]],tb_SVI[city_name_uf],0),11),".")</f>
        <v>0.53500000000000003</v>
      </c>
      <c r="N2174" s="14">
        <f>_xlfn.PERCENTRANK.INC(Table3[MHDI_tot],Table3[[#This Row],[MHDI_tot]],3)</f>
        <v>0.33100000000000002</v>
      </c>
    </row>
    <row r="2175" spans="1:14" hidden="1" x14ac:dyDescent="0.2">
      <c r="A2175" t="str">
        <f>SVI!F2175</f>
        <v>Iraquara/BA</v>
      </c>
      <c r="B2175" t="str">
        <f>INDEX(tb_SVI[],MATCH(Table3[[#This Row],[ibge_cod]],tb_SVI[Município],0),1)</f>
        <v>BA</v>
      </c>
      <c r="C2175" t="str">
        <f>INDEX(tb_SVI[],MATCH(Table3[[#This Row],[city_name]],tb_SVI[city_name_uf],0),3)</f>
        <v>2914406</v>
      </c>
      <c r="D2175" t="s">
        <v>19814</v>
      </c>
      <c r="E2175" s="11">
        <f>INDEX(tb_SVI[],MATCH(Table3[[#This Row],[city_name]],tb_SVI[city_name_uf],0),5)</f>
        <v>25478</v>
      </c>
      <c r="F2175">
        <f>INDEX(tb_MHDI[],MATCH(Table3[[#This Row],[city_name]],tb_MHDI[mun_uf],0),5)</f>
        <v>0.59899999999999998</v>
      </c>
      <c r="G2175">
        <f>INDEX(tb_MHDI[],MATCH(Table3[[#This Row],[city_name]],tb_MHDI[mun_uf],0),6)</f>
        <v>0.54800000000000004</v>
      </c>
      <c r="H2175">
        <f>INDEX(tb_MHDI[],MATCH(Table3[[#This Row],[city_name]],tb_MHDI[mun_uf],0),7)</f>
        <v>0.749</v>
      </c>
      <c r="I2175">
        <f>INDEX(tb_MHDI[],MATCH(Table3[[#This Row],[city_name]],tb_MHDI[mun_uf],0),8)</f>
        <v>0.52300000000000002</v>
      </c>
      <c r="J2175">
        <f>_xlfn.NUMBERVALUE(INDEX(tb_SVI[],MATCH(Table3[[#This Row],[city_name]],tb_SVI[city_name_uf],0),8),".")</f>
        <v>0.44400000000000001</v>
      </c>
      <c r="K2175">
        <f>_xlfn.NUMBERVALUE(INDEX(tb_SVI[],MATCH(Table3[[#This Row],[city_name]],tb_SVI[city_name_uf],0),9),".")</f>
        <v>0.192</v>
      </c>
      <c r="L2175">
        <f>_xlfn.NUMBERVALUE(INDEX(tb_SVI[],MATCH(Table3[[#This Row],[city_name]],tb_SVI[city_name_uf],0),10),".")</f>
        <v>0.56499999999999995</v>
      </c>
      <c r="M2175">
        <f>_xlfn.NUMBERVALUE(INDEX(tb_SVI[],MATCH(Table3[[#This Row],[city_name]],tb_SVI[city_name_uf],0),11),".")</f>
        <v>0.57399999999999995</v>
      </c>
      <c r="N2175" s="14">
        <f>_xlfn.PERCENTRANK.INC(Table3[MHDI_tot],Table3[[#This Row],[MHDI_tot]],3)</f>
        <v>0.245</v>
      </c>
    </row>
    <row r="2176" spans="1:14" hidden="1" x14ac:dyDescent="0.2">
      <c r="A2176" t="str">
        <f>SVI!F2176</f>
        <v>Iramaia/BA</v>
      </c>
      <c r="B2176" t="str">
        <f>INDEX(tb_SVI[],MATCH(Table3[[#This Row],[ibge_cod]],tb_SVI[Município],0),1)</f>
        <v>BA</v>
      </c>
      <c r="C2176" t="str">
        <f>INDEX(tb_SVI[],MATCH(Table3[[#This Row],[city_name]],tb_SVI[city_name_uf],0),3)</f>
        <v>2914307</v>
      </c>
      <c r="D2176" t="s">
        <v>19815</v>
      </c>
      <c r="E2176" s="11">
        <f>INDEX(tb_SVI[],MATCH(Table3[[#This Row],[city_name]],tb_SVI[city_name_uf],0),5)</f>
        <v>8197</v>
      </c>
      <c r="F2176">
        <f>INDEX(tb_MHDI[],MATCH(Table3[[#This Row],[city_name]],tb_MHDI[mun_uf],0),5)</f>
        <v>0.57099999999999995</v>
      </c>
      <c r="G2176">
        <f>INDEX(tb_MHDI[],MATCH(Table3[[#This Row],[city_name]],tb_MHDI[mun_uf],0),6)</f>
        <v>0.54300000000000004</v>
      </c>
      <c r="H2176">
        <f>INDEX(tb_MHDI[],MATCH(Table3[[#This Row],[city_name]],tb_MHDI[mun_uf],0),7)</f>
        <v>0.74</v>
      </c>
      <c r="I2176">
        <f>INDEX(tb_MHDI[],MATCH(Table3[[#This Row],[city_name]],tb_MHDI[mun_uf],0),8)</f>
        <v>0.46300000000000002</v>
      </c>
      <c r="J2176">
        <f>_xlfn.NUMBERVALUE(INDEX(tb_SVI[],MATCH(Table3[[#This Row],[city_name]],tb_SVI[city_name_uf],0),8),".")</f>
        <v>0.51400000000000001</v>
      </c>
      <c r="K2176">
        <f>_xlfn.NUMBERVALUE(INDEX(tb_SVI[],MATCH(Table3[[#This Row],[city_name]],tb_SVI[city_name_uf],0),9),".")</f>
        <v>0.43</v>
      </c>
      <c r="L2176">
        <f>_xlfn.NUMBERVALUE(INDEX(tb_SVI[],MATCH(Table3[[#This Row],[city_name]],tb_SVI[city_name_uf],0),10),".")</f>
        <v>0.54300000000000004</v>
      </c>
      <c r="M2176">
        <f>_xlfn.NUMBERVALUE(INDEX(tb_SVI[],MATCH(Table3[[#This Row],[city_name]],tb_SVI[city_name_uf],0),11),".")</f>
        <v>0.56999999999999995</v>
      </c>
      <c r="N2176" s="14">
        <f>_xlfn.PERCENTRANK.INC(Table3[MHDI_tot],Table3[[#This Row],[MHDI_tot]],3)</f>
        <v>0.13</v>
      </c>
    </row>
    <row r="2177" spans="1:14" hidden="1" x14ac:dyDescent="0.2">
      <c r="A2177" t="str">
        <f>SVI!F2177</f>
        <v>Irajuba/BA</v>
      </c>
      <c r="B2177" t="str">
        <f>INDEX(tb_SVI[],MATCH(Table3[[#This Row],[ibge_cod]],tb_SVI[Município],0),1)</f>
        <v>BA</v>
      </c>
      <c r="C2177" t="str">
        <f>INDEX(tb_SVI[],MATCH(Table3[[#This Row],[city_name]],tb_SVI[city_name_uf],0),3)</f>
        <v>2914208</v>
      </c>
      <c r="D2177" t="s">
        <v>19816</v>
      </c>
      <c r="E2177" s="11">
        <f>INDEX(tb_SVI[],MATCH(Table3[[#This Row],[city_name]],tb_SVI[city_name_uf],0),5)</f>
        <v>7279</v>
      </c>
      <c r="F2177">
        <f>INDEX(tb_MHDI[],MATCH(Table3[[#This Row],[city_name]],tb_MHDI[mun_uf],0),5)</f>
        <v>0.57599999999999996</v>
      </c>
      <c r="G2177">
        <f>INDEX(tb_MHDI[],MATCH(Table3[[#This Row],[city_name]],tb_MHDI[mun_uf],0),6)</f>
        <v>0.54400000000000004</v>
      </c>
      <c r="H2177">
        <f>INDEX(tb_MHDI[],MATCH(Table3[[#This Row],[city_name]],tb_MHDI[mun_uf],0),7)</f>
        <v>0.77600000000000002</v>
      </c>
      <c r="I2177">
        <f>INDEX(tb_MHDI[],MATCH(Table3[[#This Row],[city_name]],tb_MHDI[mun_uf],0),8)</f>
        <v>0.45300000000000001</v>
      </c>
      <c r="J2177">
        <f>_xlfn.NUMBERVALUE(INDEX(tb_SVI[],MATCH(Table3[[#This Row],[city_name]],tb_SVI[city_name_uf],0),8),".")</f>
        <v>0.52800000000000002</v>
      </c>
      <c r="K2177">
        <f>_xlfn.NUMBERVALUE(INDEX(tb_SVI[],MATCH(Table3[[#This Row],[city_name]],tb_SVI[city_name_uf],0),9),".")</f>
        <v>0.47199999999999998</v>
      </c>
      <c r="L2177">
        <f>_xlfn.NUMBERVALUE(INDEX(tb_SVI[],MATCH(Table3[[#This Row],[city_name]],tb_SVI[city_name_uf],0),10),".")</f>
        <v>0.54700000000000004</v>
      </c>
      <c r="M2177">
        <f>_xlfn.NUMBERVALUE(INDEX(tb_SVI[],MATCH(Table3[[#This Row],[city_name]],tb_SVI[city_name_uf],0),11),".")</f>
        <v>0.56499999999999995</v>
      </c>
      <c r="N2177" s="14">
        <f>_xlfn.PERCENTRANK.INC(Table3[MHDI_tot],Table3[[#This Row],[MHDI_tot]],3)</f>
        <v>0.14799999999999999</v>
      </c>
    </row>
    <row r="2178" spans="1:14" hidden="1" x14ac:dyDescent="0.2">
      <c r="A2178" t="str">
        <f>SVI!F2178</f>
        <v>Ipupiara/BA</v>
      </c>
      <c r="B2178" t="str">
        <f>INDEX(tb_SVI[],MATCH(Table3[[#This Row],[ibge_cod]],tb_SVI[Município],0),1)</f>
        <v>BA</v>
      </c>
      <c r="C2178" t="str">
        <f>INDEX(tb_SVI[],MATCH(Table3[[#This Row],[city_name]],tb_SVI[city_name_uf],0),3)</f>
        <v>2914109</v>
      </c>
      <c r="D2178" t="s">
        <v>19817</v>
      </c>
      <c r="E2178" s="11">
        <f>INDEX(tb_SVI[],MATCH(Table3[[#This Row],[city_name]],tb_SVI[city_name_uf],0),5)</f>
        <v>9911</v>
      </c>
      <c r="F2178">
        <f>INDEX(tb_MHDI[],MATCH(Table3[[#This Row],[city_name]],tb_MHDI[mun_uf],0),5)</f>
        <v>0.59</v>
      </c>
      <c r="G2178">
        <f>INDEX(tb_MHDI[],MATCH(Table3[[#This Row],[city_name]],tb_MHDI[mun_uf],0),6)</f>
        <v>0.55800000000000005</v>
      </c>
      <c r="H2178">
        <f>INDEX(tb_MHDI[],MATCH(Table3[[#This Row],[city_name]],tb_MHDI[mun_uf],0),7)</f>
        <v>0.73599999999999999</v>
      </c>
      <c r="I2178">
        <f>INDEX(tb_MHDI[],MATCH(Table3[[#This Row],[city_name]],tb_MHDI[mun_uf],0),8)</f>
        <v>0.499</v>
      </c>
      <c r="J2178">
        <f>_xlfn.NUMBERVALUE(INDEX(tb_SVI[],MATCH(Table3[[#This Row],[city_name]],tb_SVI[city_name_uf],0),8),".")</f>
        <v>0.41599999999999998</v>
      </c>
      <c r="K2178">
        <f>_xlfn.NUMBERVALUE(INDEX(tb_SVI[],MATCH(Table3[[#This Row],[city_name]],tb_SVI[city_name_uf],0),9),".")</f>
        <v>0.23300000000000001</v>
      </c>
      <c r="L2178">
        <f>_xlfn.NUMBERVALUE(INDEX(tb_SVI[],MATCH(Table3[[#This Row],[city_name]],tb_SVI[city_name_uf],0),10),".")</f>
        <v>0.436</v>
      </c>
      <c r="M2178">
        <f>_xlfn.NUMBERVALUE(INDEX(tb_SVI[],MATCH(Table3[[#This Row],[city_name]],tb_SVI[city_name_uf],0),11),".")</f>
        <v>0.57999999999999996</v>
      </c>
      <c r="N2178" s="14">
        <f>_xlfn.PERCENTRANK.INC(Table3[MHDI_tot],Table3[[#This Row],[MHDI_tot]],3)</f>
        <v>0.20599999999999999</v>
      </c>
    </row>
    <row r="2179" spans="1:14" hidden="1" x14ac:dyDescent="0.2">
      <c r="A2179" t="str">
        <f>SVI!F2179</f>
        <v>Ipirá/BA</v>
      </c>
      <c r="B2179" t="str">
        <f>INDEX(tb_SVI[],MATCH(Table3[[#This Row],[ibge_cod]],tb_SVI[Município],0),1)</f>
        <v>BA</v>
      </c>
      <c r="C2179" t="str">
        <f>INDEX(tb_SVI[],MATCH(Table3[[#This Row],[city_name]],tb_SVI[city_name_uf],0),3)</f>
        <v>2914000</v>
      </c>
      <c r="D2179" t="s">
        <v>19818</v>
      </c>
      <c r="E2179" s="11">
        <f>INDEX(tb_SVI[],MATCH(Table3[[#This Row],[city_name]],tb_SVI[city_name_uf],0),5)</f>
        <v>59435</v>
      </c>
      <c r="F2179">
        <f>INDEX(tb_MHDI[],MATCH(Table3[[#This Row],[city_name]],tb_MHDI[mun_uf],0),5)</f>
        <v>0.54900000000000004</v>
      </c>
      <c r="G2179">
        <f>INDEX(tb_MHDI[],MATCH(Table3[[#This Row],[city_name]],tb_MHDI[mun_uf],0),6)</f>
        <v>0.56799999999999995</v>
      </c>
      <c r="H2179">
        <f>INDEX(tb_MHDI[],MATCH(Table3[[#This Row],[city_name]],tb_MHDI[mun_uf],0),7)</f>
        <v>0.748</v>
      </c>
      <c r="I2179">
        <f>INDEX(tb_MHDI[],MATCH(Table3[[#This Row],[city_name]],tb_MHDI[mun_uf],0),8)</f>
        <v>0.39</v>
      </c>
      <c r="J2179">
        <f>_xlfn.NUMBERVALUE(INDEX(tb_SVI[],MATCH(Table3[[#This Row],[city_name]],tb_SVI[city_name_uf],0),8),".")</f>
        <v>0.50900000000000001</v>
      </c>
      <c r="K2179">
        <f>_xlfn.NUMBERVALUE(INDEX(tb_SVI[],MATCH(Table3[[#This Row],[city_name]],tb_SVI[city_name_uf],0),9),".")</f>
        <v>0.28199999999999997</v>
      </c>
      <c r="L2179">
        <f>_xlfn.NUMBERVALUE(INDEX(tb_SVI[],MATCH(Table3[[#This Row],[city_name]],tb_SVI[city_name_uf],0),10),".")</f>
        <v>0.621</v>
      </c>
      <c r="M2179">
        <f>_xlfn.NUMBERVALUE(INDEX(tb_SVI[],MATCH(Table3[[#This Row],[city_name]],tb_SVI[city_name_uf],0),11),".")</f>
        <v>0.624</v>
      </c>
      <c r="N2179" s="14">
        <f>_xlfn.PERCENTRANK.INC(Table3[MHDI_tot],Table3[[#This Row],[MHDI_tot]],3)</f>
        <v>6.0999999999999999E-2</v>
      </c>
    </row>
    <row r="2180" spans="1:14" hidden="1" x14ac:dyDescent="0.2">
      <c r="A2180" t="str">
        <f>SVI!F2180</f>
        <v>Ipiaú/BA</v>
      </c>
      <c r="B2180" t="str">
        <f>INDEX(tb_SVI[],MATCH(Table3[[#This Row],[ibge_cod]],tb_SVI[Município],0),1)</f>
        <v>BA</v>
      </c>
      <c r="C2180" t="str">
        <f>INDEX(tb_SVI[],MATCH(Table3[[#This Row],[city_name]],tb_SVI[city_name_uf],0),3)</f>
        <v>2913903</v>
      </c>
      <c r="D2180" t="s">
        <v>19819</v>
      </c>
      <c r="E2180" s="11">
        <f>INDEX(tb_SVI[],MATCH(Table3[[#This Row],[city_name]],tb_SVI[city_name_uf],0),5)</f>
        <v>45922</v>
      </c>
      <c r="F2180">
        <f>INDEX(tb_MHDI[],MATCH(Table3[[#This Row],[city_name]],tb_MHDI[mun_uf],0),5)</f>
        <v>0.67</v>
      </c>
      <c r="G2180">
        <f>INDEX(tb_MHDI[],MATCH(Table3[[#This Row],[city_name]],tb_MHDI[mun_uf],0),6)</f>
        <v>0.68700000000000006</v>
      </c>
      <c r="H2180">
        <f>INDEX(tb_MHDI[],MATCH(Table3[[#This Row],[city_name]],tb_MHDI[mun_uf],0),7)</f>
        <v>0.79600000000000004</v>
      </c>
      <c r="I2180">
        <f>INDEX(tb_MHDI[],MATCH(Table3[[#This Row],[city_name]],tb_MHDI[mun_uf],0),8)</f>
        <v>0.55100000000000005</v>
      </c>
      <c r="J2180">
        <f>_xlfn.NUMBERVALUE(INDEX(tb_SVI[],MATCH(Table3[[#This Row],[city_name]],tb_SVI[city_name_uf],0),8),".")</f>
        <v>0.36699999999999999</v>
      </c>
      <c r="K2180">
        <f>_xlfn.NUMBERVALUE(INDEX(tb_SVI[],MATCH(Table3[[#This Row],[city_name]],tb_SVI[city_name_uf],0),9),".")</f>
        <v>0.107</v>
      </c>
      <c r="L2180">
        <f>_xlfn.NUMBERVALUE(INDEX(tb_SVI[],MATCH(Table3[[#This Row],[city_name]],tb_SVI[city_name_uf],0),10),".")</f>
        <v>0.46200000000000002</v>
      </c>
      <c r="M2180">
        <f>_xlfn.NUMBERVALUE(INDEX(tb_SVI[],MATCH(Table3[[#This Row],[city_name]],tb_SVI[city_name_uf],0),11),".")</f>
        <v>0.53100000000000003</v>
      </c>
      <c r="N2180" s="14">
        <f>_xlfn.PERCENTRANK.INC(Table3[MHDI_tot],Table3[[#This Row],[MHDI_tot]],3)</f>
        <v>0.51600000000000001</v>
      </c>
    </row>
    <row r="2181" spans="1:14" hidden="1" x14ac:dyDescent="0.2">
      <c r="A2181" t="str">
        <f>SVI!F2181</f>
        <v>Ipecaetá/BA</v>
      </c>
      <c r="B2181" t="str">
        <f>INDEX(tb_SVI[],MATCH(Table3[[#This Row],[ibge_cod]],tb_SVI[Município],0),1)</f>
        <v>BA</v>
      </c>
      <c r="C2181" t="str">
        <f>INDEX(tb_SVI[],MATCH(Table3[[#This Row],[city_name]],tb_SVI[city_name_uf],0),3)</f>
        <v>2913804</v>
      </c>
      <c r="D2181" t="s">
        <v>19820</v>
      </c>
      <c r="E2181" s="11">
        <f>INDEX(tb_SVI[],MATCH(Table3[[#This Row],[city_name]],tb_SVI[city_name_uf],0),5)</f>
        <v>14354</v>
      </c>
      <c r="F2181">
        <f>INDEX(tb_MHDI[],MATCH(Table3[[#This Row],[city_name]],tb_MHDI[mun_uf],0),5)</f>
        <v>0.55000000000000004</v>
      </c>
      <c r="G2181">
        <f>INDEX(tb_MHDI[],MATCH(Table3[[#This Row],[city_name]],tb_MHDI[mun_uf],0),6)</f>
        <v>0.50600000000000001</v>
      </c>
      <c r="H2181">
        <f>INDEX(tb_MHDI[],MATCH(Table3[[#This Row],[city_name]],tb_MHDI[mun_uf],0),7)</f>
        <v>0.77600000000000002</v>
      </c>
      <c r="I2181">
        <f>INDEX(tb_MHDI[],MATCH(Table3[[#This Row],[city_name]],tb_MHDI[mun_uf],0),8)</f>
        <v>0.42399999999999999</v>
      </c>
      <c r="J2181">
        <f>_xlfn.NUMBERVALUE(INDEX(tb_SVI[],MATCH(Table3[[#This Row],[city_name]],tb_SVI[city_name_uf],0),8),".")</f>
        <v>0.55200000000000005</v>
      </c>
      <c r="K2181">
        <f>_xlfn.NUMBERVALUE(INDEX(tb_SVI[],MATCH(Table3[[#This Row],[city_name]],tb_SVI[city_name_uf],0),9),".")</f>
        <v>0.439</v>
      </c>
      <c r="L2181">
        <f>_xlfn.NUMBERVALUE(INDEX(tb_SVI[],MATCH(Table3[[#This Row],[city_name]],tb_SVI[city_name_uf],0),10),".")</f>
        <v>0.47</v>
      </c>
      <c r="M2181">
        <f>_xlfn.NUMBERVALUE(INDEX(tb_SVI[],MATCH(Table3[[#This Row],[city_name]],tb_SVI[city_name_uf],0),11),".")</f>
        <v>0.746</v>
      </c>
      <c r="N2181" s="14">
        <f>_xlfn.PERCENTRANK.INC(Table3[MHDI_tot],Table3[[#This Row],[MHDI_tot]],3)</f>
        <v>6.4000000000000001E-2</v>
      </c>
    </row>
    <row r="2182" spans="1:14" hidden="1" x14ac:dyDescent="0.2">
      <c r="A2182" t="str">
        <f>SVI!F2182</f>
        <v>Inhambupe/BA</v>
      </c>
      <c r="B2182" t="str">
        <f>INDEX(tb_SVI[],MATCH(Table3[[#This Row],[ibge_cod]],tb_SVI[Município],0),1)</f>
        <v>BA</v>
      </c>
      <c r="C2182" t="str">
        <f>INDEX(tb_SVI[],MATCH(Table3[[#This Row],[city_name]],tb_SVI[city_name_uf],0),3)</f>
        <v>2913705</v>
      </c>
      <c r="D2182" t="s">
        <v>19821</v>
      </c>
      <c r="E2182" s="11">
        <f>INDEX(tb_SVI[],MATCH(Table3[[#This Row],[city_name]],tb_SVI[city_name_uf],0),5)</f>
        <v>40333</v>
      </c>
      <c r="F2182">
        <f>INDEX(tb_MHDI[],MATCH(Table3[[#This Row],[city_name]],tb_MHDI[mun_uf],0),5)</f>
        <v>0.56499999999999995</v>
      </c>
      <c r="G2182">
        <f>INDEX(tb_MHDI[],MATCH(Table3[[#This Row],[city_name]],tb_MHDI[mun_uf],0),6)</f>
        <v>0.55600000000000005</v>
      </c>
      <c r="H2182">
        <f>INDEX(tb_MHDI[],MATCH(Table3[[#This Row],[city_name]],tb_MHDI[mun_uf],0),7)</f>
        <v>0.75700000000000001</v>
      </c>
      <c r="I2182">
        <f>INDEX(tb_MHDI[],MATCH(Table3[[#This Row],[city_name]],tb_MHDI[mun_uf],0),8)</f>
        <v>0.42899999999999999</v>
      </c>
      <c r="J2182">
        <f>_xlfn.NUMBERVALUE(INDEX(tb_SVI[],MATCH(Table3[[#This Row],[city_name]],tb_SVI[city_name_uf],0),8),".")</f>
        <v>0.48399999999999999</v>
      </c>
      <c r="K2182">
        <f>_xlfn.NUMBERVALUE(INDEX(tb_SVI[],MATCH(Table3[[#This Row],[city_name]],tb_SVI[city_name_uf],0),9),".")</f>
        <v>0.29299999999999998</v>
      </c>
      <c r="L2182">
        <f>_xlfn.NUMBERVALUE(INDEX(tb_SVI[],MATCH(Table3[[#This Row],[city_name]],tb_SVI[city_name_uf],0),10),".")</f>
        <v>0.55700000000000005</v>
      </c>
      <c r="M2182">
        <f>_xlfn.NUMBERVALUE(INDEX(tb_SVI[],MATCH(Table3[[#This Row],[city_name]],tb_SVI[city_name_uf],0),11),".")</f>
        <v>0.60299999999999998</v>
      </c>
      <c r="N2182" s="14">
        <f>_xlfn.PERCENTRANK.INC(Table3[MHDI_tot],Table3[[#This Row],[MHDI_tot]],3)</f>
        <v>0.108</v>
      </c>
    </row>
    <row r="2183" spans="1:14" hidden="1" x14ac:dyDescent="0.2">
      <c r="A2183" t="str">
        <f>SVI!F2183</f>
        <v>Ilhéus/BA</v>
      </c>
      <c r="B2183" t="str">
        <f>INDEX(tb_SVI[],MATCH(Table3[[#This Row],[ibge_cod]],tb_SVI[Município],0),1)</f>
        <v>BA</v>
      </c>
      <c r="C2183" t="str">
        <f>INDEX(tb_SVI[],MATCH(Table3[[#This Row],[city_name]],tb_SVI[city_name_uf],0),3)</f>
        <v>2913606</v>
      </c>
      <c r="D2183" t="s">
        <v>19822</v>
      </c>
      <c r="E2183" s="11">
        <f>INDEX(tb_SVI[],MATCH(Table3[[#This Row],[city_name]],tb_SVI[city_name_uf],0),5)</f>
        <v>159923</v>
      </c>
      <c r="F2183">
        <f>INDEX(tb_MHDI[],MATCH(Table3[[#This Row],[city_name]],tb_MHDI[mun_uf],0),5)</f>
        <v>0.69</v>
      </c>
      <c r="G2183">
        <f>INDEX(tb_MHDI[],MATCH(Table3[[#This Row],[city_name]],tb_MHDI[mun_uf],0),6)</f>
        <v>0.68799999999999994</v>
      </c>
      <c r="H2183">
        <f>INDEX(tb_MHDI[],MATCH(Table3[[#This Row],[city_name]],tb_MHDI[mun_uf],0),7)</f>
        <v>0.80800000000000005</v>
      </c>
      <c r="I2183">
        <f>INDEX(tb_MHDI[],MATCH(Table3[[#This Row],[city_name]],tb_MHDI[mun_uf],0),8)</f>
        <v>0.59</v>
      </c>
      <c r="J2183">
        <f>_xlfn.NUMBERVALUE(INDEX(tb_SVI[],MATCH(Table3[[#This Row],[city_name]],tb_SVI[city_name_uf],0),8),".")</f>
        <v>0.38700000000000001</v>
      </c>
      <c r="K2183">
        <f>_xlfn.NUMBERVALUE(INDEX(tb_SVI[],MATCH(Table3[[#This Row],[city_name]],tb_SVI[city_name_uf],0),9),".")</f>
        <v>0.28199999999999997</v>
      </c>
      <c r="L2183">
        <f>_xlfn.NUMBERVALUE(INDEX(tb_SVI[],MATCH(Table3[[#This Row],[city_name]],tb_SVI[city_name_uf],0),10),".")</f>
        <v>0.44400000000000001</v>
      </c>
      <c r="M2183">
        <f>_xlfn.NUMBERVALUE(INDEX(tb_SVI[],MATCH(Table3[[#This Row],[city_name]],tb_SVI[city_name_uf],0),11),".")</f>
        <v>0.435</v>
      </c>
      <c r="N2183" s="14">
        <f>_xlfn.PERCENTRANK.INC(Table3[MHDI_tot],Table3[[#This Row],[MHDI_tot]],3)</f>
        <v>0.60499999999999998</v>
      </c>
    </row>
    <row r="2184" spans="1:14" hidden="1" x14ac:dyDescent="0.2">
      <c r="A2184" t="str">
        <f>SVI!F2184</f>
        <v>Iguaí/BA</v>
      </c>
      <c r="B2184" t="str">
        <f>INDEX(tb_SVI[],MATCH(Table3[[#This Row],[ibge_cod]],tb_SVI[Município],0),1)</f>
        <v>BA</v>
      </c>
      <c r="C2184" t="str">
        <f>INDEX(tb_SVI[],MATCH(Table3[[#This Row],[city_name]],tb_SVI[city_name_uf],0),3)</f>
        <v>2913507</v>
      </c>
      <c r="D2184" t="s">
        <v>19823</v>
      </c>
      <c r="E2184" s="11">
        <f>INDEX(tb_SVI[],MATCH(Table3[[#This Row],[city_name]],tb_SVI[city_name_uf],0),5)</f>
        <v>26963</v>
      </c>
      <c r="F2184">
        <f>INDEX(tb_MHDI[],MATCH(Table3[[#This Row],[city_name]],tb_MHDI[mun_uf],0),5)</f>
        <v>0.55200000000000005</v>
      </c>
      <c r="G2184">
        <f>INDEX(tb_MHDI[],MATCH(Table3[[#This Row],[city_name]],tb_MHDI[mun_uf],0),6)</f>
        <v>0.55900000000000005</v>
      </c>
      <c r="H2184">
        <f>INDEX(tb_MHDI[],MATCH(Table3[[#This Row],[city_name]],tb_MHDI[mun_uf],0),7)</f>
        <v>0.78600000000000003</v>
      </c>
      <c r="I2184">
        <f>INDEX(tb_MHDI[],MATCH(Table3[[#This Row],[city_name]],tb_MHDI[mun_uf],0),8)</f>
        <v>0.38200000000000001</v>
      </c>
      <c r="J2184">
        <f>_xlfn.NUMBERVALUE(INDEX(tb_SVI[],MATCH(Table3[[#This Row],[city_name]],tb_SVI[city_name_uf],0),8),".")</f>
        <v>0.48299999999999998</v>
      </c>
      <c r="K2184">
        <f>_xlfn.NUMBERVALUE(INDEX(tb_SVI[],MATCH(Table3[[#This Row],[city_name]],tb_SVI[city_name_uf],0),9),".")</f>
        <v>0.13600000000000001</v>
      </c>
      <c r="L2184">
        <f>_xlfn.NUMBERVALUE(INDEX(tb_SVI[],MATCH(Table3[[#This Row],[city_name]],tb_SVI[city_name_uf],0),10),".")</f>
        <v>0.58499999999999996</v>
      </c>
      <c r="M2184">
        <f>_xlfn.NUMBERVALUE(INDEX(tb_SVI[],MATCH(Table3[[#This Row],[city_name]],tb_SVI[city_name_uf],0),11),".")</f>
        <v>0.72799999999999998</v>
      </c>
      <c r="N2184" s="14">
        <f>_xlfn.PERCENTRANK.INC(Table3[MHDI_tot],Table3[[#This Row],[MHDI_tot]],3)</f>
        <v>6.8000000000000005E-2</v>
      </c>
    </row>
    <row r="2185" spans="1:14" hidden="1" x14ac:dyDescent="0.2">
      <c r="A2185" t="str">
        <f>SVI!F2185</f>
        <v>Igrapiúna/BA</v>
      </c>
      <c r="B2185" t="str">
        <f>INDEX(tb_SVI[],MATCH(Table3[[#This Row],[ibge_cod]],tb_SVI[Município],0),1)</f>
        <v>BA</v>
      </c>
      <c r="C2185" t="str">
        <f>INDEX(tb_SVI[],MATCH(Table3[[#This Row],[city_name]],tb_SVI[city_name_uf],0),3)</f>
        <v>2913457</v>
      </c>
      <c r="D2185" t="s">
        <v>19824</v>
      </c>
      <c r="E2185" s="11">
        <f>INDEX(tb_SVI[],MATCH(Table3[[#This Row],[city_name]],tb_SVI[city_name_uf],0),5)</f>
        <v>13091</v>
      </c>
      <c r="F2185">
        <f>INDEX(tb_MHDI[],MATCH(Table3[[#This Row],[city_name]],tb_MHDI[mun_uf],0),5)</f>
        <v>0.57399999999999995</v>
      </c>
      <c r="G2185">
        <f>INDEX(tb_MHDI[],MATCH(Table3[[#This Row],[city_name]],tb_MHDI[mun_uf],0),6)</f>
        <v>0.56499999999999995</v>
      </c>
      <c r="H2185">
        <f>INDEX(tb_MHDI[],MATCH(Table3[[#This Row],[city_name]],tb_MHDI[mun_uf],0),7)</f>
        <v>0.78900000000000003</v>
      </c>
      <c r="I2185">
        <f>INDEX(tb_MHDI[],MATCH(Table3[[#This Row],[city_name]],tb_MHDI[mun_uf],0),8)</f>
        <v>0.42399999999999999</v>
      </c>
      <c r="J2185">
        <f>_xlfn.NUMBERVALUE(INDEX(tb_SVI[],MATCH(Table3[[#This Row],[city_name]],tb_SVI[city_name_uf],0),8),".")</f>
        <v>0.50600000000000001</v>
      </c>
      <c r="K2185">
        <f>_xlfn.NUMBERVALUE(INDEX(tb_SVI[],MATCH(Table3[[#This Row],[city_name]],tb_SVI[city_name_uf],0),9),".")</f>
        <v>0.44</v>
      </c>
      <c r="L2185">
        <f>_xlfn.NUMBERVALUE(INDEX(tb_SVI[],MATCH(Table3[[#This Row],[city_name]],tb_SVI[city_name_uf],0),10),".")</f>
        <v>0.57899999999999996</v>
      </c>
      <c r="M2185">
        <f>_xlfn.NUMBERVALUE(INDEX(tb_SVI[],MATCH(Table3[[#This Row],[city_name]],tb_SVI[city_name_uf],0),11),".")</f>
        <v>0.499</v>
      </c>
      <c r="N2185" s="14">
        <f>_xlfn.PERCENTRANK.INC(Table3[MHDI_tot],Table3[[#This Row],[MHDI_tot]],3)</f>
        <v>0.14000000000000001</v>
      </c>
    </row>
    <row r="2186" spans="1:14" hidden="1" x14ac:dyDescent="0.2">
      <c r="A2186" t="str">
        <f>SVI!F2186</f>
        <v>Igaporã/BA</v>
      </c>
      <c r="B2186" t="str">
        <f>INDEX(tb_SVI[],MATCH(Table3[[#This Row],[ibge_cod]],tb_SVI[Município],0),1)</f>
        <v>BA</v>
      </c>
      <c r="C2186" t="str">
        <f>INDEX(tb_SVI[],MATCH(Table3[[#This Row],[city_name]],tb_SVI[city_name_uf],0),3)</f>
        <v>2913408</v>
      </c>
      <c r="D2186" t="s">
        <v>19825</v>
      </c>
      <c r="E2186" s="11">
        <f>INDEX(tb_SVI[],MATCH(Table3[[#This Row],[city_name]],tb_SVI[city_name_uf],0),5)</f>
        <v>15650</v>
      </c>
      <c r="F2186">
        <f>INDEX(tb_MHDI[],MATCH(Table3[[#This Row],[city_name]],tb_MHDI[mun_uf],0),5)</f>
        <v>0.61399999999999999</v>
      </c>
      <c r="G2186">
        <f>INDEX(tb_MHDI[],MATCH(Table3[[#This Row],[city_name]],tb_MHDI[mun_uf],0),6)</f>
        <v>0.58599999999999997</v>
      </c>
      <c r="H2186">
        <f>INDEX(tb_MHDI[],MATCH(Table3[[#This Row],[city_name]],tb_MHDI[mun_uf],0),7)</f>
        <v>0.76600000000000001</v>
      </c>
      <c r="I2186">
        <f>INDEX(tb_MHDI[],MATCH(Table3[[#This Row],[city_name]],tb_MHDI[mun_uf],0),8)</f>
        <v>0.51600000000000001</v>
      </c>
      <c r="J2186">
        <f>_xlfn.NUMBERVALUE(INDEX(tb_SVI[],MATCH(Table3[[#This Row],[city_name]],tb_SVI[city_name_uf],0),8),".")</f>
        <v>0.40899999999999997</v>
      </c>
      <c r="K2186">
        <f>_xlfn.NUMBERVALUE(INDEX(tb_SVI[],MATCH(Table3[[#This Row],[city_name]],tb_SVI[city_name_uf],0),9),".")</f>
        <v>0.157</v>
      </c>
      <c r="L2186">
        <f>_xlfn.NUMBERVALUE(INDEX(tb_SVI[],MATCH(Table3[[#This Row],[city_name]],tb_SVI[city_name_uf],0),10),".")</f>
        <v>0.435</v>
      </c>
      <c r="M2186">
        <f>_xlfn.NUMBERVALUE(INDEX(tb_SVI[],MATCH(Table3[[#This Row],[city_name]],tb_SVI[city_name_uf],0),11),".")</f>
        <v>0.63400000000000001</v>
      </c>
      <c r="N2186" s="14">
        <f>_xlfn.PERCENTRANK.INC(Table3[MHDI_tot],Table3[[#This Row],[MHDI_tot]],3)</f>
        <v>0.308</v>
      </c>
    </row>
    <row r="2187" spans="1:14" hidden="1" x14ac:dyDescent="0.2">
      <c r="A2187" t="str">
        <f>SVI!F2187</f>
        <v>Ichu/BA</v>
      </c>
      <c r="B2187" t="str">
        <f>INDEX(tb_SVI[],MATCH(Table3[[#This Row],[ibge_cod]],tb_SVI[Município],0),1)</f>
        <v>BA</v>
      </c>
      <c r="C2187" t="str">
        <f>INDEX(tb_SVI[],MATCH(Table3[[#This Row],[city_name]],tb_SVI[city_name_uf],0),3)</f>
        <v>2913309</v>
      </c>
      <c r="D2187" t="s">
        <v>19826</v>
      </c>
      <c r="E2187" s="11">
        <f>INDEX(tb_SVI[],MATCH(Table3[[#This Row],[city_name]],tb_SVI[city_name_uf],0),5)</f>
        <v>6220</v>
      </c>
      <c r="F2187">
        <f>INDEX(tb_MHDI[],MATCH(Table3[[#This Row],[city_name]],tb_MHDI[mun_uf],0),5)</f>
        <v>0.63100000000000001</v>
      </c>
      <c r="G2187">
        <f>INDEX(tb_MHDI[],MATCH(Table3[[#This Row],[city_name]],tb_MHDI[mun_uf],0),6)</f>
        <v>0.57999999999999996</v>
      </c>
      <c r="H2187">
        <f>INDEX(tb_MHDI[],MATCH(Table3[[#This Row],[city_name]],tb_MHDI[mun_uf],0),7)</f>
        <v>0.77100000000000002</v>
      </c>
      <c r="I2187">
        <f>INDEX(tb_MHDI[],MATCH(Table3[[#This Row],[city_name]],tb_MHDI[mun_uf],0),8)</f>
        <v>0.56200000000000006</v>
      </c>
      <c r="J2187">
        <f>_xlfn.NUMBERVALUE(INDEX(tb_SVI[],MATCH(Table3[[#This Row],[city_name]],tb_SVI[city_name_uf],0),8),".")</f>
        <v>0.35199999999999998</v>
      </c>
      <c r="K2187">
        <f>_xlfn.NUMBERVALUE(INDEX(tb_SVI[],MATCH(Table3[[#This Row],[city_name]],tb_SVI[city_name_uf],0),9),".")</f>
        <v>0.22800000000000001</v>
      </c>
      <c r="L2187">
        <f>_xlfn.NUMBERVALUE(INDEX(tb_SVI[],MATCH(Table3[[#This Row],[city_name]],tb_SVI[city_name_uf],0),10),".")</f>
        <v>0.38400000000000001</v>
      </c>
      <c r="M2187">
        <f>_xlfn.NUMBERVALUE(INDEX(tb_SVI[],MATCH(Table3[[#This Row],[city_name]],tb_SVI[city_name_uf],0),11),".")</f>
        <v>0.443</v>
      </c>
      <c r="N2187" s="14">
        <f>_xlfn.PERCENTRANK.INC(Table3[MHDI_tot],Table3[[#This Row],[MHDI_tot]],3)</f>
        <v>0.373</v>
      </c>
    </row>
    <row r="2188" spans="1:14" hidden="1" x14ac:dyDescent="0.2">
      <c r="A2188" t="str">
        <f>SVI!F2188</f>
        <v>Ibotirama/BA</v>
      </c>
      <c r="B2188" t="str">
        <f>INDEX(tb_SVI[],MATCH(Table3[[#This Row],[ibge_cod]],tb_SVI[Município],0),1)</f>
        <v>BA</v>
      </c>
      <c r="C2188" t="str">
        <f>INDEX(tb_SVI[],MATCH(Table3[[#This Row],[city_name]],tb_SVI[city_name_uf],0),3)</f>
        <v>2913200</v>
      </c>
      <c r="D2188" t="s">
        <v>19827</v>
      </c>
      <c r="E2188" s="11">
        <f>INDEX(tb_SVI[],MATCH(Table3[[#This Row],[city_name]],tb_SVI[city_name_uf],0),5)</f>
        <v>27003</v>
      </c>
      <c r="F2188">
        <f>INDEX(tb_MHDI[],MATCH(Table3[[#This Row],[city_name]],tb_MHDI[mun_uf],0),5)</f>
        <v>0.63600000000000001</v>
      </c>
      <c r="G2188">
        <f>INDEX(tb_MHDI[],MATCH(Table3[[#This Row],[city_name]],tb_MHDI[mun_uf],0),6)</f>
        <v>0.60099999999999998</v>
      </c>
      <c r="H2188">
        <f>INDEX(tb_MHDI[],MATCH(Table3[[#This Row],[city_name]],tb_MHDI[mun_uf],0),7)</f>
        <v>0.78</v>
      </c>
      <c r="I2188">
        <f>INDEX(tb_MHDI[],MATCH(Table3[[#This Row],[city_name]],tb_MHDI[mun_uf],0),8)</f>
        <v>0.54800000000000004</v>
      </c>
      <c r="J2188">
        <f>_xlfn.NUMBERVALUE(INDEX(tb_SVI[],MATCH(Table3[[#This Row],[city_name]],tb_SVI[city_name_uf],0),8),".")</f>
        <v>0.379</v>
      </c>
      <c r="K2188">
        <f>_xlfn.NUMBERVALUE(INDEX(tb_SVI[],MATCH(Table3[[#This Row],[city_name]],tb_SVI[city_name_uf],0),9),".")</f>
        <v>0.13200000000000001</v>
      </c>
      <c r="L2188">
        <f>_xlfn.NUMBERVALUE(INDEX(tb_SVI[],MATCH(Table3[[#This Row],[city_name]],tb_SVI[city_name_uf],0),10),".")</f>
        <v>0.48299999999999998</v>
      </c>
      <c r="M2188">
        <f>_xlfn.NUMBERVALUE(INDEX(tb_SVI[],MATCH(Table3[[#This Row],[city_name]],tb_SVI[city_name_uf],0),11),".")</f>
        <v>0.52100000000000002</v>
      </c>
      <c r="N2188" s="14">
        <f>_xlfn.PERCENTRANK.INC(Table3[MHDI_tot],Table3[[#This Row],[MHDI_tot]],3)</f>
        <v>0.39</v>
      </c>
    </row>
    <row r="2189" spans="1:14" hidden="1" x14ac:dyDescent="0.2">
      <c r="A2189" t="str">
        <f>SVI!F2189</f>
        <v>Ibititá/BA</v>
      </c>
      <c r="B2189" t="str">
        <f>INDEX(tb_SVI[],MATCH(Table3[[#This Row],[ibge_cod]],tb_SVI[Município],0),1)</f>
        <v>BA</v>
      </c>
      <c r="C2189" t="str">
        <f>INDEX(tb_SVI[],MATCH(Table3[[#This Row],[city_name]],tb_SVI[city_name_uf],0),3)</f>
        <v>2913101</v>
      </c>
      <c r="D2189" t="s">
        <v>19828</v>
      </c>
      <c r="E2189" s="11">
        <f>INDEX(tb_SVI[],MATCH(Table3[[#This Row],[city_name]],tb_SVI[city_name_uf],0),5)</f>
        <v>17080</v>
      </c>
      <c r="F2189">
        <f>INDEX(tb_MHDI[],MATCH(Table3[[#This Row],[city_name]],tb_MHDI[mun_uf],0),5)</f>
        <v>0.60199999999999998</v>
      </c>
      <c r="G2189">
        <f>INDEX(tb_MHDI[],MATCH(Table3[[#This Row],[city_name]],tb_MHDI[mun_uf],0),6)</f>
        <v>0.55400000000000005</v>
      </c>
      <c r="H2189">
        <f>INDEX(tb_MHDI[],MATCH(Table3[[#This Row],[city_name]],tb_MHDI[mun_uf],0),7)</f>
        <v>0.747</v>
      </c>
      <c r="I2189">
        <f>INDEX(tb_MHDI[],MATCH(Table3[[#This Row],[city_name]],tb_MHDI[mun_uf],0),8)</f>
        <v>0.52700000000000002</v>
      </c>
      <c r="J2189">
        <f>_xlfn.NUMBERVALUE(INDEX(tb_SVI[],MATCH(Table3[[#This Row],[city_name]],tb_SVI[city_name_uf],0),8),".")</f>
        <v>0.40699999999999997</v>
      </c>
      <c r="K2189">
        <f>_xlfn.NUMBERVALUE(INDEX(tb_SVI[],MATCH(Table3[[#This Row],[city_name]],tb_SVI[city_name_uf],0),9),".")</f>
        <v>9.8000000000000004E-2</v>
      </c>
      <c r="L2189">
        <f>_xlfn.NUMBERVALUE(INDEX(tb_SVI[],MATCH(Table3[[#This Row],[city_name]],tb_SVI[city_name_uf],0),10),".")</f>
        <v>0.57899999999999996</v>
      </c>
      <c r="M2189">
        <f>_xlfn.NUMBERVALUE(INDEX(tb_SVI[],MATCH(Table3[[#This Row],[city_name]],tb_SVI[city_name_uf],0),11),".")</f>
        <v>0.54500000000000004</v>
      </c>
      <c r="N2189" s="14">
        <f>_xlfn.PERCENTRANK.INC(Table3[MHDI_tot],Table3[[#This Row],[MHDI_tot]],3)</f>
        <v>0.25900000000000001</v>
      </c>
    </row>
    <row r="2190" spans="1:14" hidden="1" x14ac:dyDescent="0.2">
      <c r="A2190" t="str">
        <f>SVI!F2190</f>
        <v>Ibitiara/BA</v>
      </c>
      <c r="B2190" t="str">
        <f>INDEX(tb_SVI[],MATCH(Table3[[#This Row],[ibge_cod]],tb_SVI[Município],0),1)</f>
        <v>BA</v>
      </c>
      <c r="C2190" t="str">
        <f>INDEX(tb_SVI[],MATCH(Table3[[#This Row],[city_name]],tb_SVI[city_name_uf],0),3)</f>
        <v>2913002</v>
      </c>
      <c r="D2190" t="s">
        <v>19829</v>
      </c>
      <c r="E2190" s="11">
        <f>INDEX(tb_SVI[],MATCH(Table3[[#This Row],[city_name]],tb_SVI[city_name_uf],0),5)</f>
        <v>16403</v>
      </c>
      <c r="F2190">
        <f>INDEX(tb_MHDI[],MATCH(Table3[[#This Row],[city_name]],tb_MHDI[mun_uf],0),5)</f>
        <v>0.58499999999999996</v>
      </c>
      <c r="G2190">
        <f>INDEX(tb_MHDI[],MATCH(Table3[[#This Row],[city_name]],tb_MHDI[mun_uf],0),6)</f>
        <v>0.55000000000000004</v>
      </c>
      <c r="H2190">
        <f>INDEX(tb_MHDI[],MATCH(Table3[[#This Row],[city_name]],tb_MHDI[mun_uf],0),7)</f>
        <v>0.74399999999999999</v>
      </c>
      <c r="I2190">
        <f>INDEX(tb_MHDI[],MATCH(Table3[[#This Row],[city_name]],tb_MHDI[mun_uf],0),8)</f>
        <v>0.49</v>
      </c>
      <c r="J2190">
        <f>_xlfn.NUMBERVALUE(INDEX(tb_SVI[],MATCH(Table3[[#This Row],[city_name]],tb_SVI[city_name_uf],0),8),".")</f>
        <v>0.437</v>
      </c>
      <c r="K2190">
        <f>_xlfn.NUMBERVALUE(INDEX(tb_SVI[],MATCH(Table3[[#This Row],[city_name]],tb_SVI[city_name_uf],0),9),".")</f>
        <v>0.22600000000000001</v>
      </c>
      <c r="L2190">
        <f>_xlfn.NUMBERVALUE(INDEX(tb_SVI[],MATCH(Table3[[#This Row],[city_name]],tb_SVI[city_name_uf],0),10),".")</f>
        <v>0.504</v>
      </c>
      <c r="M2190">
        <f>_xlfn.NUMBERVALUE(INDEX(tb_SVI[],MATCH(Table3[[#This Row],[city_name]],tb_SVI[city_name_uf],0),11),".")</f>
        <v>0.58199999999999996</v>
      </c>
      <c r="N2190" s="14">
        <f>_xlfn.PERCENTRANK.INC(Table3[MHDI_tot],Table3[[#This Row],[MHDI_tot]],3)</f>
        <v>0.184</v>
      </c>
    </row>
    <row r="2191" spans="1:14" hidden="1" x14ac:dyDescent="0.2">
      <c r="A2191" t="str">
        <f>SVI!F2191</f>
        <v>Ibirataia/BA</v>
      </c>
      <c r="B2191" t="str">
        <f>INDEX(tb_SVI[],MATCH(Table3[[#This Row],[ibge_cod]],tb_SVI[Município],0),1)</f>
        <v>BA</v>
      </c>
      <c r="C2191" t="str">
        <f>INDEX(tb_SVI[],MATCH(Table3[[#This Row],[city_name]],tb_SVI[city_name_uf],0),3)</f>
        <v>2912905</v>
      </c>
      <c r="D2191" t="s">
        <v>19830</v>
      </c>
      <c r="E2191" s="11">
        <f>INDEX(tb_SVI[],MATCH(Table3[[#This Row],[city_name]],tb_SVI[city_name_uf],0),5)</f>
        <v>14882</v>
      </c>
      <c r="F2191">
        <f>INDEX(tb_MHDI[],MATCH(Table3[[#This Row],[city_name]],tb_MHDI[mun_uf],0),5)</f>
        <v>0.57599999999999996</v>
      </c>
      <c r="G2191">
        <f>INDEX(tb_MHDI[],MATCH(Table3[[#This Row],[city_name]],tb_MHDI[mun_uf],0),6)</f>
        <v>0.57099999999999995</v>
      </c>
      <c r="H2191">
        <f>INDEX(tb_MHDI[],MATCH(Table3[[#This Row],[city_name]],tb_MHDI[mun_uf],0),7)</f>
        <v>0.78900000000000003</v>
      </c>
      <c r="I2191">
        <f>INDEX(tb_MHDI[],MATCH(Table3[[#This Row],[city_name]],tb_MHDI[mun_uf],0),8)</f>
        <v>0.42399999999999999</v>
      </c>
      <c r="J2191">
        <f>_xlfn.NUMBERVALUE(INDEX(tb_SVI[],MATCH(Table3[[#This Row],[city_name]],tb_SVI[city_name_uf],0),8),".")</f>
        <v>0.436</v>
      </c>
      <c r="K2191">
        <f>_xlfn.NUMBERVALUE(INDEX(tb_SVI[],MATCH(Table3[[#This Row],[city_name]],tb_SVI[city_name_uf],0),9),".")</f>
        <v>0.17699999999999999</v>
      </c>
      <c r="L2191">
        <f>_xlfn.NUMBERVALUE(INDEX(tb_SVI[],MATCH(Table3[[#This Row],[city_name]],tb_SVI[city_name_uf],0),10),".")</f>
        <v>0.51800000000000002</v>
      </c>
      <c r="M2191">
        <f>_xlfn.NUMBERVALUE(INDEX(tb_SVI[],MATCH(Table3[[#This Row],[city_name]],tb_SVI[city_name_uf],0),11),".")</f>
        <v>0.61299999999999999</v>
      </c>
      <c r="N2191" s="14">
        <f>_xlfn.PERCENTRANK.INC(Table3[MHDI_tot],Table3[[#This Row],[MHDI_tot]],3)</f>
        <v>0.14799999999999999</v>
      </c>
    </row>
    <row r="2192" spans="1:14" hidden="1" x14ac:dyDescent="0.2">
      <c r="A2192" t="str">
        <f>SVI!F2192</f>
        <v>Ibirapuã/BA</v>
      </c>
      <c r="B2192" t="str">
        <f>INDEX(tb_SVI[],MATCH(Table3[[#This Row],[ibge_cod]],tb_SVI[Município],0),1)</f>
        <v>BA</v>
      </c>
      <c r="C2192" t="str">
        <f>INDEX(tb_SVI[],MATCH(Table3[[#This Row],[city_name]],tb_SVI[city_name_uf],0),3)</f>
        <v>2912806</v>
      </c>
      <c r="D2192" t="s">
        <v>19831</v>
      </c>
      <c r="E2192" s="11">
        <f>INDEX(tb_SVI[],MATCH(Table3[[#This Row],[city_name]],tb_SVI[city_name_uf],0),5)</f>
        <v>8690</v>
      </c>
      <c r="F2192">
        <f>INDEX(tb_MHDI[],MATCH(Table3[[#This Row],[city_name]],tb_MHDI[mun_uf],0),5)</f>
        <v>0.61399999999999999</v>
      </c>
      <c r="G2192">
        <f>INDEX(tb_MHDI[],MATCH(Table3[[#This Row],[city_name]],tb_MHDI[mun_uf],0),6)</f>
        <v>0.64100000000000001</v>
      </c>
      <c r="H2192">
        <f>INDEX(tb_MHDI[],MATCH(Table3[[#This Row],[city_name]],tb_MHDI[mun_uf],0),7)</f>
        <v>0.77400000000000002</v>
      </c>
      <c r="I2192">
        <f>INDEX(tb_MHDI[],MATCH(Table3[[#This Row],[city_name]],tb_MHDI[mun_uf],0),8)</f>
        <v>0.46700000000000003</v>
      </c>
      <c r="J2192">
        <f>_xlfn.NUMBERVALUE(INDEX(tb_SVI[],MATCH(Table3[[#This Row],[city_name]],tb_SVI[city_name_uf],0),8),".")</f>
        <v>0.41499999999999998</v>
      </c>
      <c r="K2192">
        <f>_xlfn.NUMBERVALUE(INDEX(tb_SVI[],MATCH(Table3[[#This Row],[city_name]],tb_SVI[city_name_uf],0),9),".")</f>
        <v>0.188</v>
      </c>
      <c r="L2192">
        <f>_xlfn.NUMBERVALUE(INDEX(tb_SVI[],MATCH(Table3[[#This Row],[city_name]],tb_SVI[city_name_uf],0),10),".")</f>
        <v>0.58599999999999997</v>
      </c>
      <c r="M2192">
        <f>_xlfn.NUMBERVALUE(INDEX(tb_SVI[],MATCH(Table3[[#This Row],[city_name]],tb_SVI[city_name_uf],0),11),".")</f>
        <v>0.47</v>
      </c>
      <c r="N2192" s="14">
        <f>_xlfn.PERCENTRANK.INC(Table3[MHDI_tot],Table3[[#This Row],[MHDI_tot]],3)</f>
        <v>0.308</v>
      </c>
    </row>
    <row r="2193" spans="1:14" hidden="1" x14ac:dyDescent="0.2">
      <c r="A2193" t="str">
        <f>SVI!F2193</f>
        <v>Ibirapitanga/BA</v>
      </c>
      <c r="B2193" t="str">
        <f>INDEX(tb_SVI[],MATCH(Table3[[#This Row],[ibge_cod]],tb_SVI[Município],0),1)</f>
        <v>BA</v>
      </c>
      <c r="C2193" t="str">
        <f>INDEX(tb_SVI[],MATCH(Table3[[#This Row],[city_name]],tb_SVI[city_name_uf],0),3)</f>
        <v>2912707</v>
      </c>
      <c r="D2193" t="s">
        <v>19832</v>
      </c>
      <c r="E2193" s="11">
        <f>INDEX(tb_SVI[],MATCH(Table3[[#This Row],[city_name]],tb_SVI[city_name_uf],0),5)</f>
        <v>23404</v>
      </c>
      <c r="F2193">
        <f>INDEX(tb_MHDI[],MATCH(Table3[[#This Row],[city_name]],tb_MHDI[mun_uf],0),5)</f>
        <v>0.55800000000000005</v>
      </c>
      <c r="G2193">
        <f>INDEX(tb_MHDI[],MATCH(Table3[[#This Row],[city_name]],tb_MHDI[mun_uf],0),6)</f>
        <v>0.56100000000000005</v>
      </c>
      <c r="H2193">
        <f>INDEX(tb_MHDI[],MATCH(Table3[[#This Row],[city_name]],tb_MHDI[mun_uf],0),7)</f>
        <v>0.748</v>
      </c>
      <c r="I2193">
        <f>INDEX(tb_MHDI[],MATCH(Table3[[#This Row],[city_name]],tb_MHDI[mun_uf],0),8)</f>
        <v>0.41499999999999998</v>
      </c>
      <c r="J2193">
        <f>_xlfn.NUMBERVALUE(INDEX(tb_SVI[],MATCH(Table3[[#This Row],[city_name]],tb_SVI[city_name_uf],0),8),".")</f>
        <v>0.54100000000000004</v>
      </c>
      <c r="K2193">
        <f>_xlfn.NUMBERVALUE(INDEX(tb_SVI[],MATCH(Table3[[#This Row],[city_name]],tb_SVI[city_name_uf],0),9),".")</f>
        <v>0.41099999999999998</v>
      </c>
      <c r="L2193">
        <f>_xlfn.NUMBERVALUE(INDEX(tb_SVI[],MATCH(Table3[[#This Row],[city_name]],tb_SVI[city_name_uf],0),10),".")</f>
        <v>0.64700000000000002</v>
      </c>
      <c r="M2193">
        <f>_xlfn.NUMBERVALUE(INDEX(tb_SVI[],MATCH(Table3[[#This Row],[city_name]],tb_SVI[city_name_uf],0),11),".")</f>
        <v>0.56399999999999995</v>
      </c>
      <c r="N2193" s="14">
        <f>_xlfn.PERCENTRANK.INC(Table3[MHDI_tot],Table3[[#This Row],[MHDI_tot]],3)</f>
        <v>8.4000000000000005E-2</v>
      </c>
    </row>
    <row r="2194" spans="1:14" hidden="1" x14ac:dyDescent="0.2">
      <c r="A2194" t="str">
        <f>SVI!F2194</f>
        <v>Ibiquera/BA</v>
      </c>
      <c r="B2194" t="str">
        <f>INDEX(tb_SVI[],MATCH(Table3[[#This Row],[ibge_cod]],tb_SVI[Município],0),1)</f>
        <v>BA</v>
      </c>
      <c r="C2194" t="str">
        <f>INDEX(tb_SVI[],MATCH(Table3[[#This Row],[city_name]],tb_SVI[city_name_uf],0),3)</f>
        <v>2912608</v>
      </c>
      <c r="D2194" t="s">
        <v>19833</v>
      </c>
      <c r="E2194" s="11">
        <f>INDEX(tb_SVI[],MATCH(Table3[[#This Row],[city_name]],tb_SVI[city_name_uf],0),5)</f>
        <v>4046</v>
      </c>
      <c r="F2194">
        <f>INDEX(tb_MHDI[],MATCH(Table3[[#This Row],[city_name]],tb_MHDI[mun_uf],0),5)</f>
        <v>0.51100000000000001</v>
      </c>
      <c r="G2194">
        <f>INDEX(tb_MHDI[],MATCH(Table3[[#This Row],[city_name]],tb_MHDI[mun_uf],0),6)</f>
        <v>0.51700000000000002</v>
      </c>
      <c r="H2194">
        <f>INDEX(tb_MHDI[],MATCH(Table3[[#This Row],[city_name]],tb_MHDI[mun_uf],0),7)</f>
        <v>0.77100000000000002</v>
      </c>
      <c r="I2194">
        <f>INDEX(tb_MHDI[],MATCH(Table3[[#This Row],[city_name]],tb_MHDI[mun_uf],0),8)</f>
        <v>0.33500000000000002</v>
      </c>
      <c r="J2194">
        <f>_xlfn.NUMBERVALUE(INDEX(tb_SVI[],MATCH(Table3[[#This Row],[city_name]],tb_SVI[city_name_uf],0),8),".")</f>
        <v>0.57199999999999995</v>
      </c>
      <c r="K2194">
        <f>_xlfn.NUMBERVALUE(INDEX(tb_SVI[],MATCH(Table3[[#This Row],[city_name]],tb_SVI[city_name_uf],0),9),".")</f>
        <v>0.48099999999999998</v>
      </c>
      <c r="L2194">
        <f>_xlfn.NUMBERVALUE(INDEX(tb_SVI[],MATCH(Table3[[#This Row],[city_name]],tb_SVI[city_name_uf],0),10),".")</f>
        <v>0.60199999999999998</v>
      </c>
      <c r="M2194">
        <f>_xlfn.NUMBERVALUE(INDEX(tb_SVI[],MATCH(Table3[[#This Row],[city_name]],tb_SVI[city_name_uf],0),11),".")</f>
        <v>0.63300000000000001</v>
      </c>
      <c r="N2194" s="14">
        <f>_xlfn.PERCENTRANK.INC(Table3[MHDI_tot],Table3[[#This Row],[MHDI_tot]],3)</f>
        <v>1.0999999999999999E-2</v>
      </c>
    </row>
    <row r="2195" spans="1:14" hidden="1" x14ac:dyDescent="0.2">
      <c r="A2195" t="str">
        <f>SVI!F2195</f>
        <v>Ibipitanga/BA</v>
      </c>
      <c r="B2195" t="str">
        <f>INDEX(tb_SVI[],MATCH(Table3[[#This Row],[ibge_cod]],tb_SVI[Município],0),1)</f>
        <v>BA</v>
      </c>
      <c r="C2195" t="str">
        <f>INDEX(tb_SVI[],MATCH(Table3[[#This Row],[city_name]],tb_SVI[city_name_uf],0),3)</f>
        <v>2912509</v>
      </c>
      <c r="D2195" t="s">
        <v>19834</v>
      </c>
      <c r="E2195" s="11">
        <f>INDEX(tb_SVI[],MATCH(Table3[[#This Row],[city_name]],tb_SVI[city_name_uf],0),5)</f>
        <v>14947</v>
      </c>
      <c r="F2195">
        <f>INDEX(tb_MHDI[],MATCH(Table3[[#This Row],[city_name]],tb_MHDI[mun_uf],0),5)</f>
        <v>0.58399999999999996</v>
      </c>
      <c r="G2195">
        <f>INDEX(tb_MHDI[],MATCH(Table3[[#This Row],[city_name]],tb_MHDI[mun_uf],0),6)</f>
        <v>0.55300000000000005</v>
      </c>
      <c r="H2195">
        <f>INDEX(tb_MHDI[],MATCH(Table3[[#This Row],[city_name]],tb_MHDI[mun_uf],0),7)</f>
        <v>0.75700000000000001</v>
      </c>
      <c r="I2195">
        <f>INDEX(tb_MHDI[],MATCH(Table3[[#This Row],[city_name]],tb_MHDI[mun_uf],0),8)</f>
        <v>0.47499999999999998</v>
      </c>
      <c r="J2195">
        <f>_xlfn.NUMBERVALUE(INDEX(tb_SVI[],MATCH(Table3[[#This Row],[city_name]],tb_SVI[city_name_uf],0),8),".")</f>
        <v>0.47599999999999998</v>
      </c>
      <c r="K2195">
        <f>_xlfn.NUMBERVALUE(INDEX(tb_SVI[],MATCH(Table3[[#This Row],[city_name]],tb_SVI[city_name_uf],0),9),".")</f>
        <v>0.30399999999999999</v>
      </c>
      <c r="L2195">
        <f>_xlfn.NUMBERVALUE(INDEX(tb_SVI[],MATCH(Table3[[#This Row],[city_name]],tb_SVI[city_name_uf],0),10),".")</f>
        <v>0.51700000000000002</v>
      </c>
      <c r="M2195">
        <f>_xlfn.NUMBERVALUE(INDEX(tb_SVI[],MATCH(Table3[[#This Row],[city_name]],tb_SVI[city_name_uf],0),11),".")</f>
        <v>0.60799999999999998</v>
      </c>
      <c r="N2195" s="14">
        <f>_xlfn.PERCENTRANK.INC(Table3[MHDI_tot],Table3[[#This Row],[MHDI_tot]],3)</f>
        <v>0.18</v>
      </c>
    </row>
    <row r="2196" spans="1:14" hidden="1" x14ac:dyDescent="0.2">
      <c r="A2196" t="str">
        <f>SVI!F2196</f>
        <v>Ibipeba/BA</v>
      </c>
      <c r="B2196" t="str">
        <f>INDEX(tb_SVI[],MATCH(Table3[[#This Row],[ibge_cod]],tb_SVI[Município],0),1)</f>
        <v>BA</v>
      </c>
      <c r="C2196" t="str">
        <f>INDEX(tb_SVI[],MATCH(Table3[[#This Row],[city_name]],tb_SVI[city_name_uf],0),3)</f>
        <v>2912400</v>
      </c>
      <c r="D2196" t="s">
        <v>19835</v>
      </c>
      <c r="E2196" s="11">
        <f>INDEX(tb_SVI[],MATCH(Table3[[#This Row],[city_name]],tb_SVI[city_name_uf],0),5)</f>
        <v>18319</v>
      </c>
      <c r="F2196">
        <f>INDEX(tb_MHDI[],MATCH(Table3[[#This Row],[city_name]],tb_MHDI[mun_uf],0),5)</f>
        <v>0.61599999999999999</v>
      </c>
      <c r="G2196">
        <f>INDEX(tb_MHDI[],MATCH(Table3[[#This Row],[city_name]],tb_MHDI[mun_uf],0),6)</f>
        <v>0.57699999999999996</v>
      </c>
      <c r="H2196">
        <f>INDEX(tb_MHDI[],MATCH(Table3[[#This Row],[city_name]],tb_MHDI[mun_uf],0),7)</f>
        <v>0.74399999999999999</v>
      </c>
      <c r="I2196">
        <f>INDEX(tb_MHDI[],MATCH(Table3[[#This Row],[city_name]],tb_MHDI[mun_uf],0),8)</f>
        <v>0.54500000000000004</v>
      </c>
      <c r="J2196">
        <f>_xlfn.NUMBERVALUE(INDEX(tb_SVI[],MATCH(Table3[[#This Row],[city_name]],tb_SVI[city_name_uf],0),8),".")</f>
        <v>0.47299999999999998</v>
      </c>
      <c r="K2196">
        <f>_xlfn.NUMBERVALUE(INDEX(tb_SVI[],MATCH(Table3[[#This Row],[city_name]],tb_SVI[city_name_uf],0),9),".")</f>
        <v>0.39200000000000002</v>
      </c>
      <c r="L2196">
        <f>_xlfn.NUMBERVALUE(INDEX(tb_SVI[],MATCH(Table3[[#This Row],[city_name]],tb_SVI[city_name_uf],0),10),".")</f>
        <v>0.50800000000000001</v>
      </c>
      <c r="M2196">
        <f>_xlfn.NUMBERVALUE(INDEX(tb_SVI[],MATCH(Table3[[#This Row],[city_name]],tb_SVI[city_name_uf],0),11),".")</f>
        <v>0.51800000000000002</v>
      </c>
      <c r="N2196" s="14">
        <f>_xlfn.PERCENTRANK.INC(Table3[MHDI_tot],Table3[[#This Row],[MHDI_tot]],3)</f>
        <v>0.318</v>
      </c>
    </row>
    <row r="2197" spans="1:14" hidden="1" x14ac:dyDescent="0.2">
      <c r="A2197" t="str">
        <f>SVI!F2197</f>
        <v>Ibicuí/BA</v>
      </c>
      <c r="B2197" t="str">
        <f>INDEX(tb_SVI[],MATCH(Table3[[#This Row],[ibge_cod]],tb_SVI[Município],0),1)</f>
        <v>BA</v>
      </c>
      <c r="C2197" t="str">
        <f>INDEX(tb_SVI[],MATCH(Table3[[#This Row],[city_name]],tb_SVI[city_name_uf],0),3)</f>
        <v>2912301</v>
      </c>
      <c r="D2197" t="s">
        <v>19836</v>
      </c>
      <c r="E2197" s="11">
        <f>INDEX(tb_SVI[],MATCH(Table3[[#This Row],[city_name]],tb_SVI[city_name_uf],0),5)</f>
        <v>16230</v>
      </c>
      <c r="F2197">
        <f>INDEX(tb_MHDI[],MATCH(Table3[[#This Row],[city_name]],tb_MHDI[mun_uf],0),5)</f>
        <v>0.58399999999999996</v>
      </c>
      <c r="G2197">
        <f>INDEX(tb_MHDI[],MATCH(Table3[[#This Row],[city_name]],tb_MHDI[mun_uf],0),6)</f>
        <v>0.58599999999999997</v>
      </c>
      <c r="H2197">
        <f>INDEX(tb_MHDI[],MATCH(Table3[[#This Row],[city_name]],tb_MHDI[mun_uf],0),7)</f>
        <v>0.78</v>
      </c>
      <c r="I2197">
        <f>INDEX(tb_MHDI[],MATCH(Table3[[#This Row],[city_name]],tb_MHDI[mun_uf],0),8)</f>
        <v>0.435</v>
      </c>
      <c r="J2197">
        <f>_xlfn.NUMBERVALUE(INDEX(tb_SVI[],MATCH(Table3[[#This Row],[city_name]],tb_SVI[city_name_uf],0),8),".")</f>
        <v>0.45700000000000002</v>
      </c>
      <c r="K2197">
        <f>_xlfn.NUMBERVALUE(INDEX(tb_SVI[],MATCH(Table3[[#This Row],[city_name]],tb_SVI[city_name_uf],0),9),".")</f>
        <v>0.23799999999999999</v>
      </c>
      <c r="L2197">
        <f>_xlfn.NUMBERVALUE(INDEX(tb_SVI[],MATCH(Table3[[#This Row],[city_name]],tb_SVI[city_name_uf],0),10),".")</f>
        <v>0.57599999999999996</v>
      </c>
      <c r="M2197">
        <f>_xlfn.NUMBERVALUE(INDEX(tb_SVI[],MATCH(Table3[[#This Row],[city_name]],tb_SVI[city_name_uf],0),11),".")</f>
        <v>0.55700000000000005</v>
      </c>
      <c r="N2197" s="14">
        <f>_xlfn.PERCENTRANK.INC(Table3[MHDI_tot],Table3[[#This Row],[MHDI_tot]],3)</f>
        <v>0.18</v>
      </c>
    </row>
    <row r="2198" spans="1:14" hidden="1" x14ac:dyDescent="0.2">
      <c r="A2198" t="str">
        <f>SVI!F2198</f>
        <v>Ibicoara/BA</v>
      </c>
      <c r="B2198" t="str">
        <f>INDEX(tb_SVI[],MATCH(Table3[[#This Row],[ibge_cod]],tb_SVI[Município],0),1)</f>
        <v>BA</v>
      </c>
      <c r="C2198" t="str">
        <f>INDEX(tb_SVI[],MATCH(Table3[[#This Row],[city_name]],tb_SVI[city_name_uf],0),3)</f>
        <v>2912202</v>
      </c>
      <c r="D2198" t="s">
        <v>19837</v>
      </c>
      <c r="E2198" s="11">
        <f>INDEX(tb_SVI[],MATCH(Table3[[#This Row],[city_name]],tb_SVI[city_name_uf],0),5)</f>
        <v>19786</v>
      </c>
      <c r="F2198">
        <f>INDEX(tb_MHDI[],MATCH(Table3[[#This Row],[city_name]],tb_MHDI[mun_uf],0),5)</f>
        <v>0.59099999999999997</v>
      </c>
      <c r="G2198">
        <f>INDEX(tb_MHDI[],MATCH(Table3[[#This Row],[city_name]],tb_MHDI[mun_uf],0),6)</f>
        <v>0.58299999999999996</v>
      </c>
      <c r="H2198">
        <f>INDEX(tb_MHDI[],MATCH(Table3[[#This Row],[city_name]],tb_MHDI[mun_uf],0),7)</f>
        <v>0.73099999999999998</v>
      </c>
      <c r="I2198">
        <f>INDEX(tb_MHDI[],MATCH(Table3[[#This Row],[city_name]],tb_MHDI[mun_uf],0),8)</f>
        <v>0.48399999999999999</v>
      </c>
      <c r="J2198">
        <f>_xlfn.NUMBERVALUE(INDEX(tb_SVI[],MATCH(Table3[[#This Row],[city_name]],tb_SVI[city_name_uf],0),8),".")</f>
        <v>0.45900000000000002</v>
      </c>
      <c r="K2198">
        <f>_xlfn.NUMBERVALUE(INDEX(tb_SVI[],MATCH(Table3[[#This Row],[city_name]],tb_SVI[city_name_uf],0),9),".")</f>
        <v>0.378</v>
      </c>
      <c r="L2198">
        <f>_xlfn.NUMBERVALUE(INDEX(tb_SVI[],MATCH(Table3[[#This Row],[city_name]],tb_SVI[city_name_uf],0),10),".")</f>
        <v>0.57999999999999996</v>
      </c>
      <c r="M2198">
        <f>_xlfn.NUMBERVALUE(INDEX(tb_SVI[],MATCH(Table3[[#This Row],[city_name]],tb_SVI[city_name_uf],0),11),".")</f>
        <v>0.41799999999999998</v>
      </c>
      <c r="N2198" s="14">
        <f>_xlfn.PERCENTRANK.INC(Table3[MHDI_tot],Table3[[#This Row],[MHDI_tot]],3)</f>
        <v>0.21</v>
      </c>
    </row>
    <row r="2199" spans="1:14" hidden="1" x14ac:dyDescent="0.2">
      <c r="A2199" t="str">
        <f>SVI!F2199</f>
        <v>Ibicaraí/BA</v>
      </c>
      <c r="B2199" t="str">
        <f>INDEX(tb_SVI[],MATCH(Table3[[#This Row],[ibge_cod]],tb_SVI[Município],0),1)</f>
        <v>BA</v>
      </c>
      <c r="C2199" t="str">
        <f>INDEX(tb_SVI[],MATCH(Table3[[#This Row],[city_name]],tb_SVI[city_name_uf],0),3)</f>
        <v>2912103</v>
      </c>
      <c r="D2199" t="s">
        <v>19838</v>
      </c>
      <c r="E2199" s="11">
        <f>INDEX(tb_SVI[],MATCH(Table3[[#This Row],[city_name]],tb_SVI[city_name_uf],0),5)</f>
        <v>21378</v>
      </c>
      <c r="F2199">
        <f>INDEX(tb_MHDI[],MATCH(Table3[[#This Row],[city_name]],tb_MHDI[mun_uf],0),5)</f>
        <v>0.625</v>
      </c>
      <c r="G2199">
        <f>INDEX(tb_MHDI[],MATCH(Table3[[#This Row],[city_name]],tb_MHDI[mun_uf],0),6)</f>
        <v>0.60899999999999999</v>
      </c>
      <c r="H2199">
        <f>INDEX(tb_MHDI[],MATCH(Table3[[#This Row],[city_name]],tb_MHDI[mun_uf],0),7)</f>
        <v>0.76400000000000001</v>
      </c>
      <c r="I2199">
        <f>INDEX(tb_MHDI[],MATCH(Table3[[#This Row],[city_name]],tb_MHDI[mun_uf],0),8)</f>
        <v>0.52400000000000002</v>
      </c>
      <c r="J2199">
        <f>_xlfn.NUMBERVALUE(INDEX(tb_SVI[],MATCH(Table3[[#This Row],[city_name]],tb_SVI[city_name_uf],0),8),".")</f>
        <v>0.41299999999999998</v>
      </c>
      <c r="K2199">
        <f>_xlfn.NUMBERVALUE(INDEX(tb_SVI[],MATCH(Table3[[#This Row],[city_name]],tb_SVI[city_name_uf],0),9),".")</f>
        <v>0.15</v>
      </c>
      <c r="L2199">
        <f>_xlfn.NUMBERVALUE(INDEX(tb_SVI[],MATCH(Table3[[#This Row],[city_name]],tb_SVI[city_name_uf],0),10),".")</f>
        <v>0.502</v>
      </c>
      <c r="M2199">
        <f>_xlfn.NUMBERVALUE(INDEX(tb_SVI[],MATCH(Table3[[#This Row],[city_name]],tb_SVI[city_name_uf],0),11),".")</f>
        <v>0.58699999999999997</v>
      </c>
      <c r="N2199" s="14">
        <f>_xlfn.PERCENTRANK.INC(Table3[MHDI_tot],Table3[[#This Row],[MHDI_tot]],3)</f>
        <v>0.35199999999999998</v>
      </c>
    </row>
    <row r="2200" spans="1:14" hidden="1" x14ac:dyDescent="0.2">
      <c r="A2200" t="str">
        <f>SVI!F2200</f>
        <v>Ibiassucê/BA</v>
      </c>
      <c r="B2200" t="str">
        <f>INDEX(tb_SVI[],MATCH(Table3[[#This Row],[ibge_cod]],tb_SVI[Município],0),1)</f>
        <v>BA</v>
      </c>
      <c r="C2200" t="str">
        <f>INDEX(tb_SVI[],MATCH(Table3[[#This Row],[city_name]],tb_SVI[city_name_uf],0),3)</f>
        <v>2912004</v>
      </c>
      <c r="D2200" t="s">
        <v>19839</v>
      </c>
      <c r="E2200" s="11">
        <f>INDEX(tb_SVI[],MATCH(Table3[[#This Row],[city_name]],tb_SVI[city_name_uf],0),5)</f>
        <v>9031</v>
      </c>
      <c r="F2200">
        <f>INDEX(tb_MHDI[],MATCH(Table3[[#This Row],[city_name]],tb_MHDI[mun_uf],0),5)</f>
        <v>0.61099999999999999</v>
      </c>
      <c r="G2200">
        <f>INDEX(tb_MHDI[],MATCH(Table3[[#This Row],[city_name]],tb_MHDI[mun_uf],0),6)</f>
        <v>0.60799999999999998</v>
      </c>
      <c r="H2200">
        <f>INDEX(tb_MHDI[],MATCH(Table3[[#This Row],[city_name]],tb_MHDI[mun_uf],0),7)</f>
        <v>0.78900000000000003</v>
      </c>
      <c r="I2200">
        <f>INDEX(tb_MHDI[],MATCH(Table3[[#This Row],[city_name]],tb_MHDI[mun_uf],0),8)</f>
        <v>0.47599999999999998</v>
      </c>
      <c r="J2200">
        <f>_xlfn.NUMBERVALUE(INDEX(tb_SVI[],MATCH(Table3[[#This Row],[city_name]],tb_SVI[city_name_uf],0),8),".")</f>
        <v>0.36699999999999999</v>
      </c>
      <c r="K2200">
        <f>_xlfn.NUMBERVALUE(INDEX(tb_SVI[],MATCH(Table3[[#This Row],[city_name]],tb_SVI[city_name_uf],0),9),".")</f>
        <v>0.13600000000000001</v>
      </c>
      <c r="L2200">
        <f>_xlfn.NUMBERVALUE(INDEX(tb_SVI[],MATCH(Table3[[#This Row],[city_name]],tb_SVI[city_name_uf],0),10),".")</f>
        <v>0.436</v>
      </c>
      <c r="M2200">
        <f>_xlfn.NUMBERVALUE(INDEX(tb_SVI[],MATCH(Table3[[#This Row],[city_name]],tb_SVI[city_name_uf],0),11),".")</f>
        <v>0.53</v>
      </c>
      <c r="N2200" s="14">
        <f>_xlfn.PERCENTRANK.INC(Table3[MHDI_tot],Table3[[#This Row],[MHDI_tot]],3)</f>
        <v>0.29899999999999999</v>
      </c>
    </row>
    <row r="2201" spans="1:14" hidden="1" x14ac:dyDescent="0.2">
      <c r="A2201" t="str">
        <f>SVI!F2201</f>
        <v>Iaçu/BA</v>
      </c>
      <c r="B2201" t="str">
        <f>INDEX(tb_SVI[],MATCH(Table3[[#This Row],[ibge_cod]],tb_SVI[Município],0),1)</f>
        <v>BA</v>
      </c>
      <c r="C2201" t="str">
        <f>INDEX(tb_SVI[],MATCH(Table3[[#This Row],[city_name]],tb_SVI[city_name_uf],0),3)</f>
        <v>2911907</v>
      </c>
      <c r="D2201" t="s">
        <v>19840</v>
      </c>
      <c r="E2201" s="11">
        <f>INDEX(tb_SVI[],MATCH(Table3[[#This Row],[city_name]],tb_SVI[city_name_uf],0),5)</f>
        <v>24121</v>
      </c>
      <c r="F2201">
        <f>INDEX(tb_MHDI[],MATCH(Table3[[#This Row],[city_name]],tb_MHDI[mun_uf],0),5)</f>
        <v>0.57399999999999995</v>
      </c>
      <c r="G2201">
        <f>INDEX(tb_MHDI[],MATCH(Table3[[#This Row],[city_name]],tb_MHDI[mun_uf],0),6)</f>
        <v>0.58799999999999997</v>
      </c>
      <c r="H2201">
        <f>INDEX(tb_MHDI[],MATCH(Table3[[#This Row],[city_name]],tb_MHDI[mun_uf],0),7)</f>
        <v>0.69699999999999995</v>
      </c>
      <c r="I2201">
        <f>INDEX(tb_MHDI[],MATCH(Table3[[#This Row],[city_name]],tb_MHDI[mun_uf],0),8)</f>
        <v>0.46100000000000002</v>
      </c>
      <c r="J2201">
        <f>_xlfn.NUMBERVALUE(INDEX(tb_SVI[],MATCH(Table3[[#This Row],[city_name]],tb_SVI[city_name_uf],0),8),".")</f>
        <v>0.496</v>
      </c>
      <c r="K2201">
        <f>_xlfn.NUMBERVALUE(INDEX(tb_SVI[],MATCH(Table3[[#This Row],[city_name]],tb_SVI[city_name_uf],0),9),".")</f>
        <v>0.29599999999999999</v>
      </c>
      <c r="L2201">
        <f>_xlfn.NUMBERVALUE(INDEX(tb_SVI[],MATCH(Table3[[#This Row],[city_name]],tb_SVI[city_name_uf],0),10),".")</f>
        <v>0.57699999999999996</v>
      </c>
      <c r="M2201">
        <f>_xlfn.NUMBERVALUE(INDEX(tb_SVI[],MATCH(Table3[[#This Row],[city_name]],tb_SVI[city_name_uf],0),11),".")</f>
        <v>0.61599999999999999</v>
      </c>
      <c r="N2201" s="14">
        <f>_xlfn.PERCENTRANK.INC(Table3[MHDI_tot],Table3[[#This Row],[MHDI_tot]],3)</f>
        <v>0.14000000000000001</v>
      </c>
    </row>
    <row r="2202" spans="1:14" hidden="1" x14ac:dyDescent="0.2">
      <c r="A2202" t="str">
        <f>SVI!F2202</f>
        <v>Heliópolis/BA</v>
      </c>
      <c r="B2202" t="str">
        <f>INDEX(tb_SVI[],MATCH(Table3[[#This Row],[ibge_cod]],tb_SVI[Município],0),1)</f>
        <v>BA</v>
      </c>
      <c r="C2202" t="str">
        <f>INDEX(tb_SVI[],MATCH(Table3[[#This Row],[city_name]],tb_SVI[city_name_uf],0),3)</f>
        <v>2911857</v>
      </c>
      <c r="D2202" t="s">
        <v>19841</v>
      </c>
      <c r="E2202" s="11">
        <f>INDEX(tb_SVI[],MATCH(Table3[[#This Row],[city_name]],tb_SVI[city_name_uf],0),5)</f>
        <v>12987</v>
      </c>
      <c r="F2202">
        <f>INDEX(tb_MHDI[],MATCH(Table3[[#This Row],[city_name]],tb_MHDI[mun_uf],0),5)</f>
        <v>0.56299999999999994</v>
      </c>
      <c r="G2202">
        <f>INDEX(tb_MHDI[],MATCH(Table3[[#This Row],[city_name]],tb_MHDI[mun_uf],0),6)</f>
        <v>0.54700000000000004</v>
      </c>
      <c r="H2202">
        <f>INDEX(tb_MHDI[],MATCH(Table3[[#This Row],[city_name]],tb_MHDI[mun_uf],0),7)</f>
        <v>0.748</v>
      </c>
      <c r="I2202">
        <f>INDEX(tb_MHDI[],MATCH(Table3[[#This Row],[city_name]],tb_MHDI[mun_uf],0),8)</f>
        <v>0.437</v>
      </c>
      <c r="J2202">
        <f>_xlfn.NUMBERVALUE(INDEX(tb_SVI[],MATCH(Table3[[#This Row],[city_name]],tb_SVI[city_name_uf],0),8),".")</f>
        <v>0.44400000000000001</v>
      </c>
      <c r="K2202">
        <f>_xlfn.NUMBERVALUE(INDEX(tb_SVI[],MATCH(Table3[[#This Row],[city_name]],tb_SVI[city_name_uf],0),9),".")</f>
        <v>0.16400000000000001</v>
      </c>
      <c r="L2202">
        <f>_xlfn.NUMBERVALUE(INDEX(tb_SVI[],MATCH(Table3[[#This Row],[city_name]],tb_SVI[city_name_uf],0),10),".")</f>
        <v>0.59899999999999998</v>
      </c>
      <c r="M2202">
        <f>_xlfn.NUMBERVALUE(INDEX(tb_SVI[],MATCH(Table3[[#This Row],[city_name]],tb_SVI[city_name_uf],0),11),".")</f>
        <v>0.56899999999999995</v>
      </c>
      <c r="N2202" s="14">
        <f>_xlfn.PERCENTRANK.INC(Table3[MHDI_tot],Table3[[#This Row],[MHDI_tot]],3)</f>
        <v>0.10100000000000001</v>
      </c>
    </row>
    <row r="2203" spans="1:14" hidden="1" x14ac:dyDescent="0.2">
      <c r="A2203" t="str">
        <f>SVI!F2203</f>
        <v>Guaratinga/BA</v>
      </c>
      <c r="B2203" t="str">
        <f>INDEX(tb_SVI[],MATCH(Table3[[#This Row],[ibge_cod]],tb_SVI[Município],0),1)</f>
        <v>BA</v>
      </c>
      <c r="C2203" t="str">
        <f>INDEX(tb_SVI[],MATCH(Table3[[#This Row],[city_name]],tb_SVI[city_name_uf],0),3)</f>
        <v>2911808</v>
      </c>
      <c r="D2203" t="s">
        <v>19842</v>
      </c>
      <c r="E2203" s="11">
        <f>INDEX(tb_SVI[],MATCH(Table3[[#This Row],[city_name]],tb_SVI[city_name_uf],0),5)</f>
        <v>20700</v>
      </c>
      <c r="F2203">
        <f>INDEX(tb_MHDI[],MATCH(Table3[[#This Row],[city_name]],tb_MHDI[mun_uf],0),5)</f>
        <v>0.55800000000000005</v>
      </c>
      <c r="G2203">
        <f>INDEX(tb_MHDI[],MATCH(Table3[[#This Row],[city_name]],tb_MHDI[mun_uf],0),6)</f>
        <v>0.55900000000000005</v>
      </c>
      <c r="H2203">
        <f>INDEX(tb_MHDI[],MATCH(Table3[[#This Row],[city_name]],tb_MHDI[mun_uf],0),7)</f>
        <v>0.76600000000000001</v>
      </c>
      <c r="I2203">
        <f>INDEX(tb_MHDI[],MATCH(Table3[[#This Row],[city_name]],tb_MHDI[mun_uf],0),8)</f>
        <v>0.40600000000000003</v>
      </c>
      <c r="J2203">
        <f>_xlfn.NUMBERVALUE(INDEX(tb_SVI[],MATCH(Table3[[#This Row],[city_name]],tb_SVI[city_name_uf],0),8),".")</f>
        <v>0.53100000000000003</v>
      </c>
      <c r="K2203">
        <f>_xlfn.NUMBERVALUE(INDEX(tb_SVI[],MATCH(Table3[[#This Row],[city_name]],tb_SVI[city_name_uf],0),9),".")</f>
        <v>0.28199999999999997</v>
      </c>
      <c r="L2203">
        <f>_xlfn.NUMBERVALUE(INDEX(tb_SVI[],MATCH(Table3[[#This Row],[city_name]],tb_SVI[city_name_uf],0),10),".")</f>
        <v>0.61399999999999999</v>
      </c>
      <c r="M2203">
        <f>_xlfn.NUMBERVALUE(INDEX(tb_SVI[],MATCH(Table3[[#This Row],[city_name]],tb_SVI[city_name_uf],0),11),".")</f>
        <v>0.69799999999999995</v>
      </c>
      <c r="N2203" s="14">
        <f>_xlfn.PERCENTRANK.INC(Table3[MHDI_tot],Table3[[#This Row],[MHDI_tot]],3)</f>
        <v>8.4000000000000005E-2</v>
      </c>
    </row>
    <row r="2204" spans="1:14" hidden="1" x14ac:dyDescent="0.2">
      <c r="A2204" t="str">
        <f>SVI!F2204</f>
        <v>Guanambi/BA</v>
      </c>
      <c r="B2204" t="str">
        <f>INDEX(tb_SVI[],MATCH(Table3[[#This Row],[ibge_cod]],tb_SVI[Município],0),1)</f>
        <v>BA</v>
      </c>
      <c r="C2204" t="str">
        <f>INDEX(tb_SVI[],MATCH(Table3[[#This Row],[city_name]],tb_SVI[city_name_uf],0),3)</f>
        <v>2911709</v>
      </c>
      <c r="D2204" t="s">
        <v>19843</v>
      </c>
      <c r="E2204" s="11">
        <f>INDEX(tb_SVI[],MATCH(Table3[[#This Row],[city_name]],tb_SVI[city_name_uf],0),5)</f>
        <v>84928</v>
      </c>
      <c r="F2204">
        <f>INDEX(tb_MHDI[],MATCH(Table3[[#This Row],[city_name]],tb_MHDI[mun_uf],0),5)</f>
        <v>0.67300000000000004</v>
      </c>
      <c r="G2204">
        <f>INDEX(tb_MHDI[],MATCH(Table3[[#This Row],[city_name]],tb_MHDI[mun_uf],0),6)</f>
        <v>0.66300000000000003</v>
      </c>
      <c r="H2204">
        <f>INDEX(tb_MHDI[],MATCH(Table3[[#This Row],[city_name]],tb_MHDI[mun_uf],0),7)</f>
        <v>0.78900000000000003</v>
      </c>
      <c r="I2204">
        <f>INDEX(tb_MHDI[],MATCH(Table3[[#This Row],[city_name]],tb_MHDI[mun_uf],0),8)</f>
        <v>0.58399999999999996</v>
      </c>
      <c r="J2204">
        <f>_xlfn.NUMBERVALUE(INDEX(tb_SVI[],MATCH(Table3[[#This Row],[city_name]],tb_SVI[city_name_uf],0),8),".")</f>
        <v>0.31</v>
      </c>
      <c r="K2204">
        <f>_xlfn.NUMBERVALUE(INDEX(tb_SVI[],MATCH(Table3[[#This Row],[city_name]],tb_SVI[city_name_uf],0),9),".")</f>
        <v>0.154</v>
      </c>
      <c r="L2204">
        <f>_xlfn.NUMBERVALUE(INDEX(tb_SVI[],MATCH(Table3[[#This Row],[city_name]],tb_SVI[city_name_uf],0),10),".")</f>
        <v>0.376</v>
      </c>
      <c r="M2204">
        <f>_xlfn.NUMBERVALUE(INDEX(tb_SVI[],MATCH(Table3[[#This Row],[city_name]],tb_SVI[city_name_uf],0),11),".")</f>
        <v>0.4</v>
      </c>
      <c r="N2204" s="14">
        <f>_xlfn.PERCENTRANK.INC(Table3[MHDI_tot],Table3[[#This Row],[MHDI_tot]],3)</f>
        <v>0.52900000000000003</v>
      </c>
    </row>
    <row r="2205" spans="1:14" hidden="1" x14ac:dyDescent="0.2">
      <c r="A2205" t="str">
        <f>SVI!F2205</f>
        <v>Guajeru/BA</v>
      </c>
      <c r="B2205" t="str">
        <f>INDEX(tb_SVI[],MATCH(Table3[[#This Row],[ibge_cod]],tb_SVI[Município],0),1)</f>
        <v>BA</v>
      </c>
      <c r="C2205" t="str">
        <f>INDEX(tb_SVI[],MATCH(Table3[[#This Row],[city_name]],tb_SVI[city_name_uf],0),3)</f>
        <v>2911659</v>
      </c>
      <c r="D2205" t="s">
        <v>19844</v>
      </c>
      <c r="E2205" s="11">
        <f>INDEX(tb_SVI[],MATCH(Table3[[#This Row],[city_name]],tb_SVI[city_name_uf],0),5)</f>
        <v>6646</v>
      </c>
      <c r="F2205">
        <f>INDEX(tb_MHDI[],MATCH(Table3[[#This Row],[city_name]],tb_MHDI[mun_uf],0),5)</f>
        <v>0.56899999999999995</v>
      </c>
      <c r="G2205">
        <f>INDEX(tb_MHDI[],MATCH(Table3[[#This Row],[city_name]],tb_MHDI[mun_uf],0),6)</f>
        <v>0.54800000000000004</v>
      </c>
      <c r="H2205">
        <f>INDEX(tb_MHDI[],MATCH(Table3[[#This Row],[city_name]],tb_MHDI[mun_uf],0),7)</f>
        <v>0.77</v>
      </c>
      <c r="I2205">
        <f>INDEX(tb_MHDI[],MATCH(Table3[[#This Row],[city_name]],tb_MHDI[mun_uf],0),8)</f>
        <v>0.437</v>
      </c>
      <c r="J2205">
        <f>_xlfn.NUMBERVALUE(INDEX(tb_SVI[],MATCH(Table3[[#This Row],[city_name]],tb_SVI[city_name_uf],0),8),".")</f>
        <v>0.45400000000000001</v>
      </c>
      <c r="K2205">
        <f>_xlfn.NUMBERVALUE(INDEX(tb_SVI[],MATCH(Table3[[#This Row],[city_name]],tb_SVI[city_name_uf],0),9),".")</f>
        <v>0.33200000000000002</v>
      </c>
      <c r="L2205">
        <f>_xlfn.NUMBERVALUE(INDEX(tb_SVI[],MATCH(Table3[[#This Row],[city_name]],tb_SVI[city_name_uf],0),10),".")</f>
        <v>0.47599999999999998</v>
      </c>
      <c r="M2205">
        <f>_xlfn.NUMBERVALUE(INDEX(tb_SVI[],MATCH(Table3[[#This Row],[city_name]],tb_SVI[city_name_uf],0),11),".")</f>
        <v>0.55400000000000005</v>
      </c>
      <c r="N2205" s="14">
        <f>_xlfn.PERCENTRANK.INC(Table3[MHDI_tot],Table3[[#This Row],[MHDI_tot]],3)</f>
        <v>0.122</v>
      </c>
    </row>
    <row r="2206" spans="1:14" hidden="1" x14ac:dyDescent="0.2">
      <c r="A2206" t="str">
        <f>SVI!F2206</f>
        <v>Governador Mangabeira/BA</v>
      </c>
      <c r="B2206" t="str">
        <f>INDEX(tb_SVI[],MATCH(Table3[[#This Row],[ibge_cod]],tb_SVI[Município],0),1)</f>
        <v>BA</v>
      </c>
      <c r="C2206" t="str">
        <f>INDEX(tb_SVI[],MATCH(Table3[[#This Row],[city_name]],tb_SVI[city_name_uf],0),3)</f>
        <v>2911600</v>
      </c>
      <c r="D2206" t="s">
        <v>19845</v>
      </c>
      <c r="E2206" s="11">
        <f>INDEX(tb_SVI[],MATCH(Table3[[#This Row],[city_name]],tb_SVI[city_name_uf],0),5)</f>
        <v>20762</v>
      </c>
      <c r="F2206">
        <f>INDEX(tb_MHDI[],MATCH(Table3[[#This Row],[city_name]],tb_MHDI[mun_uf],0),5)</f>
        <v>0.64300000000000002</v>
      </c>
      <c r="G2206">
        <f>INDEX(tb_MHDI[],MATCH(Table3[[#This Row],[city_name]],tb_MHDI[mun_uf],0),6)</f>
        <v>0.59399999999999997</v>
      </c>
      <c r="H2206">
        <f>INDEX(tb_MHDI[],MATCH(Table3[[#This Row],[city_name]],tb_MHDI[mun_uf],0),7)</f>
        <v>0.754</v>
      </c>
      <c r="I2206">
        <f>INDEX(tb_MHDI[],MATCH(Table3[[#This Row],[city_name]],tb_MHDI[mun_uf],0),8)</f>
        <v>0.59399999999999997</v>
      </c>
      <c r="J2206">
        <f>_xlfn.NUMBERVALUE(INDEX(tb_SVI[],MATCH(Table3[[#This Row],[city_name]],tb_SVI[city_name_uf],0),8),".")</f>
        <v>0.45</v>
      </c>
      <c r="K2206">
        <f>_xlfn.NUMBERVALUE(INDEX(tb_SVI[],MATCH(Table3[[#This Row],[city_name]],tb_SVI[city_name_uf],0),9),".")</f>
        <v>0.36599999999999999</v>
      </c>
      <c r="L2206">
        <f>_xlfn.NUMBERVALUE(INDEX(tb_SVI[],MATCH(Table3[[#This Row],[city_name]],tb_SVI[city_name_uf],0),10),".")</f>
        <v>0.46600000000000003</v>
      </c>
      <c r="M2206">
        <f>_xlfn.NUMBERVALUE(INDEX(tb_SVI[],MATCH(Table3[[#This Row],[city_name]],tb_SVI[city_name_uf],0),11),".")</f>
        <v>0.51900000000000002</v>
      </c>
      <c r="N2206" s="14">
        <f>_xlfn.PERCENTRANK.INC(Table3[MHDI_tot],Table3[[#This Row],[MHDI_tot]],3)</f>
        <v>0.41499999999999998</v>
      </c>
    </row>
    <row r="2207" spans="1:14" hidden="1" x14ac:dyDescent="0.2">
      <c r="A2207" t="str">
        <f>SVI!F2207</f>
        <v>Gongogi/BA</v>
      </c>
      <c r="B2207" t="str">
        <f>INDEX(tb_SVI[],MATCH(Table3[[#This Row],[ibge_cod]],tb_SVI[Município],0),1)</f>
        <v>BA</v>
      </c>
      <c r="C2207" t="str">
        <f>INDEX(tb_SVI[],MATCH(Table3[[#This Row],[city_name]],tb_SVI[city_name_uf],0),3)</f>
        <v>2911501</v>
      </c>
      <c r="D2207" t="s">
        <v>19846</v>
      </c>
      <c r="E2207" s="11">
        <f>INDEX(tb_SVI[],MATCH(Table3[[#This Row],[city_name]],tb_SVI[city_name_uf],0),5)</f>
        <v>6985</v>
      </c>
      <c r="F2207">
        <f>INDEX(tb_MHDI[],MATCH(Table3[[#This Row],[city_name]],tb_MHDI[mun_uf],0),5)</f>
        <v>0.57599999999999996</v>
      </c>
      <c r="G2207">
        <f>INDEX(tb_MHDI[],MATCH(Table3[[#This Row],[city_name]],tb_MHDI[mun_uf],0),6)</f>
        <v>0.54300000000000004</v>
      </c>
      <c r="H2207">
        <f>INDEX(tb_MHDI[],MATCH(Table3[[#This Row],[city_name]],tb_MHDI[mun_uf],0),7)</f>
        <v>0.77300000000000002</v>
      </c>
      <c r="I2207">
        <f>INDEX(tb_MHDI[],MATCH(Table3[[#This Row],[city_name]],tb_MHDI[mun_uf],0),8)</f>
        <v>0.45600000000000002</v>
      </c>
      <c r="J2207">
        <f>_xlfn.NUMBERVALUE(INDEX(tb_SVI[],MATCH(Table3[[#This Row],[city_name]],tb_SVI[city_name_uf],0),8),".")</f>
        <v>0.49299999999999999</v>
      </c>
      <c r="K2207">
        <f>_xlfn.NUMBERVALUE(INDEX(tb_SVI[],MATCH(Table3[[#This Row],[city_name]],tb_SVI[city_name_uf],0),9),".")</f>
        <v>0.26900000000000002</v>
      </c>
      <c r="L2207">
        <f>_xlfn.NUMBERVALUE(INDEX(tb_SVI[],MATCH(Table3[[#This Row],[city_name]],tb_SVI[city_name_uf],0),10),".")</f>
        <v>0.57799999999999996</v>
      </c>
      <c r="M2207">
        <f>_xlfn.NUMBERVALUE(INDEX(tb_SVI[],MATCH(Table3[[#This Row],[city_name]],tb_SVI[city_name_uf],0),11),".")</f>
        <v>0.63200000000000001</v>
      </c>
      <c r="N2207" s="14">
        <f>_xlfn.PERCENTRANK.INC(Table3[MHDI_tot],Table3[[#This Row],[MHDI_tot]],3)</f>
        <v>0.14799999999999999</v>
      </c>
    </row>
    <row r="2208" spans="1:14" hidden="1" x14ac:dyDescent="0.2">
      <c r="A2208" t="str">
        <f>SVI!F2208</f>
        <v>Glória/BA</v>
      </c>
      <c r="B2208" t="str">
        <f>INDEX(tb_SVI[],MATCH(Table3[[#This Row],[ibge_cod]],tb_SVI[Município],0),1)</f>
        <v>BA</v>
      </c>
      <c r="C2208" t="str">
        <f>INDEX(tb_SVI[],MATCH(Table3[[#This Row],[city_name]],tb_SVI[city_name_uf],0),3)</f>
        <v>2911402</v>
      </c>
      <c r="D2208" t="s">
        <v>19847</v>
      </c>
      <c r="E2208" s="11">
        <f>INDEX(tb_SVI[],MATCH(Table3[[#This Row],[city_name]],tb_SVI[city_name_uf],0),5)</f>
        <v>15234</v>
      </c>
      <c r="F2208">
        <f>INDEX(tb_MHDI[],MATCH(Table3[[#This Row],[city_name]],tb_MHDI[mun_uf],0),5)</f>
        <v>0.59299999999999997</v>
      </c>
      <c r="G2208">
        <f>INDEX(tb_MHDI[],MATCH(Table3[[#This Row],[city_name]],tb_MHDI[mun_uf],0),6)</f>
        <v>0.56299999999999994</v>
      </c>
      <c r="H2208">
        <f>INDEX(tb_MHDI[],MATCH(Table3[[#This Row],[city_name]],tb_MHDI[mun_uf],0),7)</f>
        <v>0.77500000000000002</v>
      </c>
      <c r="I2208">
        <f>INDEX(tb_MHDI[],MATCH(Table3[[#This Row],[city_name]],tb_MHDI[mun_uf],0),8)</f>
        <v>0.47899999999999998</v>
      </c>
      <c r="J2208">
        <f>_xlfn.NUMBERVALUE(INDEX(tb_SVI[],MATCH(Table3[[#This Row],[city_name]],tb_SVI[city_name_uf],0),8),".")</f>
        <v>0.46200000000000002</v>
      </c>
      <c r="K2208">
        <f>_xlfn.NUMBERVALUE(INDEX(tb_SVI[],MATCH(Table3[[#This Row],[city_name]],tb_SVI[city_name_uf],0),9),".")</f>
        <v>0.315</v>
      </c>
      <c r="L2208">
        <f>_xlfn.NUMBERVALUE(INDEX(tb_SVI[],MATCH(Table3[[#This Row],[city_name]],tb_SVI[city_name_uf],0),10),".")</f>
        <v>0.56599999999999995</v>
      </c>
      <c r="M2208">
        <f>_xlfn.NUMBERVALUE(INDEX(tb_SVI[],MATCH(Table3[[#This Row],[city_name]],tb_SVI[city_name_uf],0),11),".")</f>
        <v>0.505</v>
      </c>
      <c r="N2208" s="14">
        <f>_xlfn.PERCENTRANK.INC(Table3[MHDI_tot],Table3[[#This Row],[MHDI_tot]],3)</f>
        <v>0.221</v>
      </c>
    </row>
    <row r="2209" spans="1:14" hidden="1" x14ac:dyDescent="0.2">
      <c r="A2209" t="str">
        <f>SVI!F2209</f>
        <v>Gentio do Ouro/BA</v>
      </c>
      <c r="B2209" t="str">
        <f>INDEX(tb_SVI[],MATCH(Table3[[#This Row],[ibge_cod]],tb_SVI[Município],0),1)</f>
        <v>BA</v>
      </c>
      <c r="C2209" t="str">
        <f>INDEX(tb_SVI[],MATCH(Table3[[#This Row],[city_name]],tb_SVI[city_name_uf],0),3)</f>
        <v>2911303</v>
      </c>
      <c r="D2209" t="s">
        <v>19848</v>
      </c>
      <c r="E2209" s="11">
        <f>INDEX(tb_SVI[],MATCH(Table3[[#This Row],[city_name]],tb_SVI[city_name_uf],0),5)</f>
        <v>11259</v>
      </c>
      <c r="F2209">
        <f>INDEX(tb_MHDI[],MATCH(Table3[[#This Row],[city_name]],tb_MHDI[mun_uf],0),5)</f>
        <v>0.55900000000000005</v>
      </c>
      <c r="G2209">
        <f>INDEX(tb_MHDI[],MATCH(Table3[[#This Row],[city_name]],tb_MHDI[mun_uf],0),6)</f>
        <v>0.52300000000000002</v>
      </c>
      <c r="H2209">
        <f>INDEX(tb_MHDI[],MATCH(Table3[[#This Row],[city_name]],tb_MHDI[mun_uf],0),7)</f>
        <v>0.74299999999999999</v>
      </c>
      <c r="I2209">
        <f>INDEX(tb_MHDI[],MATCH(Table3[[#This Row],[city_name]],tb_MHDI[mun_uf],0),8)</f>
        <v>0.45</v>
      </c>
      <c r="J2209">
        <f>_xlfn.NUMBERVALUE(INDEX(tb_SVI[],MATCH(Table3[[#This Row],[city_name]],tb_SVI[city_name_uf],0),8),".")</f>
        <v>0.50700000000000001</v>
      </c>
      <c r="K2209">
        <f>_xlfn.NUMBERVALUE(INDEX(tb_SVI[],MATCH(Table3[[#This Row],[city_name]],tb_SVI[city_name_uf],0),9),".")</f>
        <v>0.34</v>
      </c>
      <c r="L2209">
        <f>_xlfn.NUMBERVALUE(INDEX(tb_SVI[],MATCH(Table3[[#This Row],[city_name]],tb_SVI[city_name_uf],0),10),".")</f>
        <v>0.495</v>
      </c>
      <c r="M2209">
        <f>_xlfn.NUMBERVALUE(INDEX(tb_SVI[],MATCH(Table3[[#This Row],[city_name]],tb_SVI[city_name_uf],0),11),".")</f>
        <v>0.68500000000000005</v>
      </c>
      <c r="N2209" s="14">
        <f>_xlfn.PERCENTRANK.INC(Table3[MHDI_tot],Table3[[#This Row],[MHDI_tot]],3)</f>
        <v>8.6999999999999994E-2</v>
      </c>
    </row>
    <row r="2210" spans="1:14" hidden="1" x14ac:dyDescent="0.2">
      <c r="A2210" t="str">
        <f>SVI!F2210</f>
        <v>Gavião/BA</v>
      </c>
      <c r="B2210" t="str">
        <f>INDEX(tb_SVI[],MATCH(Table3[[#This Row],[ibge_cod]],tb_SVI[Município],0),1)</f>
        <v>BA</v>
      </c>
      <c r="C2210" t="str">
        <f>INDEX(tb_SVI[],MATCH(Table3[[#This Row],[city_name]],tb_SVI[city_name_uf],0),3)</f>
        <v>2911253</v>
      </c>
      <c r="D2210" t="s">
        <v>19849</v>
      </c>
      <c r="E2210" s="11">
        <f>INDEX(tb_SVI[],MATCH(Table3[[#This Row],[city_name]],tb_SVI[city_name_uf],0),5)</f>
        <v>4440</v>
      </c>
      <c r="F2210">
        <f>INDEX(tb_MHDI[],MATCH(Table3[[#This Row],[city_name]],tb_MHDI[mun_uf],0),5)</f>
        <v>0.59899999999999998</v>
      </c>
      <c r="G2210">
        <f>INDEX(tb_MHDI[],MATCH(Table3[[#This Row],[city_name]],tb_MHDI[mun_uf],0),6)</f>
        <v>0.56599999999999995</v>
      </c>
      <c r="H2210">
        <f>INDEX(tb_MHDI[],MATCH(Table3[[#This Row],[city_name]],tb_MHDI[mun_uf],0),7)</f>
        <v>0.747</v>
      </c>
      <c r="I2210">
        <f>INDEX(tb_MHDI[],MATCH(Table3[[#This Row],[city_name]],tb_MHDI[mun_uf],0),8)</f>
        <v>0.50800000000000001</v>
      </c>
      <c r="J2210">
        <f>_xlfn.NUMBERVALUE(INDEX(tb_SVI[],MATCH(Table3[[#This Row],[city_name]],tb_SVI[city_name_uf],0),8),".")</f>
        <v>0.36699999999999999</v>
      </c>
      <c r="K2210">
        <f>_xlfn.NUMBERVALUE(INDEX(tb_SVI[],MATCH(Table3[[#This Row],[city_name]],tb_SVI[city_name_uf],0),9),".")</f>
        <v>0.25</v>
      </c>
      <c r="L2210">
        <f>_xlfn.NUMBERVALUE(INDEX(tb_SVI[],MATCH(Table3[[#This Row],[city_name]],tb_SVI[city_name_uf],0),10),".")</f>
        <v>0.40300000000000002</v>
      </c>
      <c r="M2210">
        <f>_xlfn.NUMBERVALUE(INDEX(tb_SVI[],MATCH(Table3[[#This Row],[city_name]],tb_SVI[city_name_uf],0),11),".")</f>
        <v>0.44700000000000001</v>
      </c>
      <c r="N2210" s="14">
        <f>_xlfn.PERCENTRANK.INC(Table3[MHDI_tot],Table3[[#This Row],[MHDI_tot]],3)</f>
        <v>0.245</v>
      </c>
    </row>
    <row r="2211" spans="1:14" hidden="1" x14ac:dyDescent="0.2">
      <c r="A2211" t="str">
        <f>SVI!F2211</f>
        <v>Gandu/BA</v>
      </c>
      <c r="B2211" t="str">
        <f>INDEX(tb_SVI[],MATCH(Table3[[#This Row],[ibge_cod]],tb_SVI[Município],0),1)</f>
        <v>BA</v>
      </c>
      <c r="C2211" t="str">
        <f>INDEX(tb_SVI[],MATCH(Table3[[#This Row],[city_name]],tb_SVI[city_name_uf],0),3)</f>
        <v>2911204</v>
      </c>
      <c r="D2211" t="s">
        <v>19850</v>
      </c>
      <c r="E2211" s="11">
        <f>INDEX(tb_SVI[],MATCH(Table3[[#This Row],[city_name]],tb_SVI[city_name_uf],0),5)</f>
        <v>32596</v>
      </c>
      <c r="F2211">
        <f>INDEX(tb_MHDI[],MATCH(Table3[[#This Row],[city_name]],tb_MHDI[mun_uf],0),5)</f>
        <v>0.63200000000000001</v>
      </c>
      <c r="G2211">
        <f>INDEX(tb_MHDI[],MATCH(Table3[[#This Row],[city_name]],tb_MHDI[mun_uf],0),6)</f>
        <v>0.64500000000000002</v>
      </c>
      <c r="H2211">
        <f>INDEX(tb_MHDI[],MATCH(Table3[[#This Row],[city_name]],tb_MHDI[mun_uf],0),7)</f>
        <v>0.77100000000000002</v>
      </c>
      <c r="I2211">
        <f>INDEX(tb_MHDI[],MATCH(Table3[[#This Row],[city_name]],tb_MHDI[mun_uf],0),8)</f>
        <v>0.50800000000000001</v>
      </c>
      <c r="J2211">
        <f>_xlfn.NUMBERVALUE(INDEX(tb_SVI[],MATCH(Table3[[#This Row],[city_name]],tb_SVI[city_name_uf],0),8),".")</f>
        <v>0.42799999999999999</v>
      </c>
      <c r="K2211">
        <f>_xlfn.NUMBERVALUE(INDEX(tb_SVI[],MATCH(Table3[[#This Row],[city_name]],tb_SVI[city_name_uf],0),9),".")</f>
        <v>0.25600000000000001</v>
      </c>
      <c r="L2211">
        <f>_xlfn.NUMBERVALUE(INDEX(tb_SVI[],MATCH(Table3[[#This Row],[city_name]],tb_SVI[city_name_uf],0),10),".")</f>
        <v>0.57599999999999996</v>
      </c>
      <c r="M2211">
        <f>_xlfn.NUMBERVALUE(INDEX(tb_SVI[],MATCH(Table3[[#This Row],[city_name]],tb_SVI[city_name_uf],0),11),".")</f>
        <v>0.45100000000000001</v>
      </c>
      <c r="N2211" s="14">
        <f>_xlfn.PERCENTRANK.INC(Table3[MHDI_tot],Table3[[#This Row],[MHDI_tot]],3)</f>
        <v>0.376</v>
      </c>
    </row>
    <row r="2212" spans="1:14" hidden="1" x14ac:dyDescent="0.2">
      <c r="A2212" t="str">
        <f>SVI!F2212</f>
        <v>Fátima/BA</v>
      </c>
      <c r="B2212" t="str">
        <f>INDEX(tb_SVI[],MATCH(Table3[[#This Row],[ibge_cod]],tb_SVI[Município],0),1)</f>
        <v>BA</v>
      </c>
      <c r="C2212" t="str">
        <f>INDEX(tb_SVI[],MATCH(Table3[[#This Row],[city_name]],tb_SVI[city_name_uf],0),3)</f>
        <v>2910750</v>
      </c>
      <c r="D2212" t="s">
        <v>19851</v>
      </c>
      <c r="E2212" s="11">
        <f>INDEX(tb_SVI[],MATCH(Table3[[#This Row],[city_name]],tb_SVI[city_name_uf],0),5)</f>
        <v>17845</v>
      </c>
      <c r="F2212">
        <f>INDEX(tb_MHDI[],MATCH(Table3[[#This Row],[city_name]],tb_MHDI[mun_uf],0),5)</f>
        <v>0.55900000000000005</v>
      </c>
      <c r="G2212">
        <f>INDEX(tb_MHDI[],MATCH(Table3[[#This Row],[city_name]],tb_MHDI[mun_uf],0),6)</f>
        <v>0.55400000000000005</v>
      </c>
      <c r="H2212">
        <f>INDEX(tb_MHDI[],MATCH(Table3[[#This Row],[city_name]],tb_MHDI[mun_uf],0),7)</f>
        <v>0.68600000000000005</v>
      </c>
      <c r="I2212">
        <f>INDEX(tb_MHDI[],MATCH(Table3[[#This Row],[city_name]],tb_MHDI[mun_uf],0),8)</f>
        <v>0.45900000000000002</v>
      </c>
      <c r="J2212">
        <f>_xlfn.NUMBERVALUE(INDEX(tb_SVI[],MATCH(Table3[[#This Row],[city_name]],tb_SVI[city_name_uf],0),8),".")</f>
        <v>0.45200000000000001</v>
      </c>
      <c r="K2212">
        <f>_xlfn.NUMBERVALUE(INDEX(tb_SVI[],MATCH(Table3[[#This Row],[city_name]],tb_SVI[city_name_uf],0),9),".")</f>
        <v>0.192</v>
      </c>
      <c r="L2212">
        <f>_xlfn.NUMBERVALUE(INDEX(tb_SVI[],MATCH(Table3[[#This Row],[city_name]],tb_SVI[city_name_uf],0),10),".")</f>
        <v>0.57299999999999995</v>
      </c>
      <c r="M2212">
        <f>_xlfn.NUMBERVALUE(INDEX(tb_SVI[],MATCH(Table3[[#This Row],[city_name]],tb_SVI[city_name_uf],0),11),".")</f>
        <v>0.59099999999999997</v>
      </c>
      <c r="N2212" s="14">
        <f>_xlfn.PERCENTRANK.INC(Table3[MHDI_tot],Table3[[#This Row],[MHDI_tot]],3)</f>
        <v>8.6999999999999994E-2</v>
      </c>
    </row>
    <row r="2213" spans="1:14" hidden="1" x14ac:dyDescent="0.2">
      <c r="A2213" t="str">
        <f>SVI!F2213</f>
        <v>Formosa do Rio Preto/BA</v>
      </c>
      <c r="B2213" t="str">
        <f>INDEX(tb_SVI[],MATCH(Table3[[#This Row],[ibge_cod]],tb_SVI[Município],0),1)</f>
        <v>BA</v>
      </c>
      <c r="C2213" t="str">
        <f>INDEX(tb_SVI[],MATCH(Table3[[#This Row],[city_name]],tb_SVI[city_name_uf],0),3)</f>
        <v>2911105</v>
      </c>
      <c r="D2213" t="s">
        <v>19852</v>
      </c>
      <c r="E2213" s="11">
        <f>INDEX(tb_SVI[],MATCH(Table3[[#This Row],[city_name]],tb_SVI[city_name_uf],0),5)</f>
        <v>25857</v>
      </c>
      <c r="F2213">
        <f>INDEX(tb_MHDI[],MATCH(Table3[[#This Row],[city_name]],tb_MHDI[mun_uf],0),5)</f>
        <v>0.61799999999999999</v>
      </c>
      <c r="G2213">
        <f>INDEX(tb_MHDI[],MATCH(Table3[[#This Row],[city_name]],tb_MHDI[mun_uf],0),6)</f>
        <v>0.57599999999999996</v>
      </c>
      <c r="H2213">
        <f>INDEX(tb_MHDI[],MATCH(Table3[[#This Row],[city_name]],tb_MHDI[mun_uf],0),7)</f>
        <v>0.76300000000000001</v>
      </c>
      <c r="I2213">
        <f>INDEX(tb_MHDI[],MATCH(Table3[[#This Row],[city_name]],tb_MHDI[mun_uf],0),8)</f>
        <v>0.53600000000000003</v>
      </c>
      <c r="J2213">
        <f>_xlfn.NUMBERVALUE(INDEX(tb_SVI[],MATCH(Table3[[#This Row],[city_name]],tb_SVI[city_name_uf],0),8),".")</f>
        <v>0.443</v>
      </c>
      <c r="K2213">
        <f>_xlfn.NUMBERVALUE(INDEX(tb_SVI[],MATCH(Table3[[#This Row],[city_name]],tb_SVI[city_name_uf],0),9),".")</f>
        <v>0.24</v>
      </c>
      <c r="L2213">
        <f>_xlfn.NUMBERVALUE(INDEX(tb_SVI[],MATCH(Table3[[#This Row],[city_name]],tb_SVI[city_name_uf],0),10),".")</f>
        <v>0.56399999999999995</v>
      </c>
      <c r="M2213">
        <f>_xlfn.NUMBERVALUE(INDEX(tb_SVI[],MATCH(Table3[[#This Row],[city_name]],tb_SVI[city_name_uf],0),11),".")</f>
        <v>0.52600000000000002</v>
      </c>
      <c r="N2213" s="14">
        <f>_xlfn.PERCENTRANK.INC(Table3[MHDI_tot],Table3[[#This Row],[MHDI_tot]],3)</f>
        <v>0.32500000000000001</v>
      </c>
    </row>
    <row r="2214" spans="1:14" hidden="1" x14ac:dyDescent="0.2">
      <c r="A2214" t="str">
        <f>SVI!F2214</f>
        <v>Floresta Azul/BA</v>
      </c>
      <c r="B2214" t="str">
        <f>INDEX(tb_SVI[],MATCH(Table3[[#This Row],[ibge_cod]],tb_SVI[Município],0),1)</f>
        <v>BA</v>
      </c>
      <c r="C2214" t="str">
        <f>INDEX(tb_SVI[],MATCH(Table3[[#This Row],[city_name]],tb_SVI[city_name_uf],0),3)</f>
        <v>2911006</v>
      </c>
      <c r="D2214" t="s">
        <v>19853</v>
      </c>
      <c r="E2214" s="11">
        <f>INDEX(tb_SVI[],MATCH(Table3[[#This Row],[city_name]],tb_SVI[city_name_uf],0),5)</f>
        <v>10575</v>
      </c>
      <c r="F2214">
        <f>INDEX(tb_MHDI[],MATCH(Table3[[#This Row],[city_name]],tb_MHDI[mun_uf],0),5)</f>
        <v>0.55700000000000005</v>
      </c>
      <c r="G2214">
        <f>INDEX(tb_MHDI[],MATCH(Table3[[#This Row],[city_name]],tb_MHDI[mun_uf],0),6)</f>
        <v>0.54800000000000004</v>
      </c>
      <c r="H2214">
        <f>INDEX(tb_MHDI[],MATCH(Table3[[#This Row],[city_name]],tb_MHDI[mun_uf],0),7)</f>
        <v>0.73099999999999998</v>
      </c>
      <c r="I2214">
        <f>INDEX(tb_MHDI[],MATCH(Table3[[#This Row],[city_name]],tb_MHDI[mun_uf],0),8)</f>
        <v>0.43099999999999999</v>
      </c>
      <c r="J2214">
        <f>_xlfn.NUMBERVALUE(INDEX(tb_SVI[],MATCH(Table3[[#This Row],[city_name]],tb_SVI[city_name_uf],0),8),".")</f>
        <v>0.496</v>
      </c>
      <c r="K2214">
        <f>_xlfn.NUMBERVALUE(INDEX(tb_SVI[],MATCH(Table3[[#This Row],[city_name]],tb_SVI[city_name_uf],0),9),".")</f>
        <v>0.16300000000000001</v>
      </c>
      <c r="L2214">
        <f>_xlfn.NUMBERVALUE(INDEX(tb_SVI[],MATCH(Table3[[#This Row],[city_name]],tb_SVI[city_name_uf],0),10),".")</f>
        <v>0.70099999999999996</v>
      </c>
      <c r="M2214">
        <f>_xlfn.NUMBERVALUE(INDEX(tb_SVI[],MATCH(Table3[[#This Row],[city_name]],tb_SVI[city_name_uf],0),11),".")</f>
        <v>0.625</v>
      </c>
      <c r="N2214" s="14">
        <f>_xlfn.PERCENTRANK.INC(Table3[MHDI_tot],Table3[[#This Row],[MHDI_tot]],3)</f>
        <v>0.08</v>
      </c>
    </row>
    <row r="2215" spans="1:14" hidden="1" x14ac:dyDescent="0.2">
      <c r="A2215" t="str">
        <f>SVI!F2215</f>
        <v>Firmino Alves/BA</v>
      </c>
      <c r="B2215" t="str">
        <f>INDEX(tb_SVI[],MATCH(Table3[[#This Row],[ibge_cod]],tb_SVI[Município],0),1)</f>
        <v>BA</v>
      </c>
      <c r="C2215" t="str">
        <f>INDEX(tb_SVI[],MATCH(Table3[[#This Row],[city_name]],tb_SVI[city_name_uf],0),3)</f>
        <v>2910909</v>
      </c>
      <c r="D2215" t="s">
        <v>19854</v>
      </c>
      <c r="E2215" s="11">
        <f>INDEX(tb_SVI[],MATCH(Table3[[#This Row],[city_name]],tb_SVI[city_name_uf],0),5)</f>
        <v>5629</v>
      </c>
      <c r="F2215">
        <f>INDEX(tb_MHDI[],MATCH(Table3[[#This Row],[city_name]],tb_MHDI[mun_uf],0),5)</f>
        <v>0.57799999999999996</v>
      </c>
      <c r="G2215">
        <f>INDEX(tb_MHDI[],MATCH(Table3[[#This Row],[city_name]],tb_MHDI[mun_uf],0),6)</f>
        <v>0.59599999999999997</v>
      </c>
      <c r="H2215">
        <f>INDEX(tb_MHDI[],MATCH(Table3[[#This Row],[city_name]],tb_MHDI[mun_uf],0),7)</f>
        <v>0.69899999999999995</v>
      </c>
      <c r="I2215">
        <f>INDEX(tb_MHDI[],MATCH(Table3[[#This Row],[city_name]],tb_MHDI[mun_uf],0),8)</f>
        <v>0.46400000000000002</v>
      </c>
      <c r="J2215">
        <f>_xlfn.NUMBERVALUE(INDEX(tb_SVI[],MATCH(Table3[[#This Row],[city_name]],tb_SVI[city_name_uf],0),8),".")</f>
        <v>0.40600000000000003</v>
      </c>
      <c r="K2215">
        <f>_xlfn.NUMBERVALUE(INDEX(tb_SVI[],MATCH(Table3[[#This Row],[city_name]],tb_SVI[city_name_uf],0),9),".")</f>
        <v>0.19600000000000001</v>
      </c>
      <c r="L2215">
        <f>_xlfn.NUMBERVALUE(INDEX(tb_SVI[],MATCH(Table3[[#This Row],[city_name]],tb_SVI[city_name_uf],0),10),".")</f>
        <v>0.51500000000000001</v>
      </c>
      <c r="M2215">
        <f>_xlfn.NUMBERVALUE(INDEX(tb_SVI[],MATCH(Table3[[#This Row],[city_name]],tb_SVI[city_name_uf],0),11),".")</f>
        <v>0.50700000000000001</v>
      </c>
      <c r="N2215" s="14">
        <f>_xlfn.PERCENTRANK.INC(Table3[MHDI_tot],Table3[[#This Row],[MHDI_tot]],3)</f>
        <v>0.156</v>
      </c>
    </row>
    <row r="2216" spans="1:14" hidden="1" x14ac:dyDescent="0.2">
      <c r="A2216" t="str">
        <f>SVI!F2216</f>
        <v>Filadélfia/BA</v>
      </c>
      <c r="B2216" t="str">
        <f>INDEX(tb_SVI[],MATCH(Table3[[#This Row],[ibge_cod]],tb_SVI[Município],0),1)</f>
        <v>BA</v>
      </c>
      <c r="C2216" t="str">
        <f>INDEX(tb_SVI[],MATCH(Table3[[#This Row],[city_name]],tb_SVI[city_name_uf],0),3)</f>
        <v>2910859</v>
      </c>
      <c r="D2216" t="s">
        <v>19855</v>
      </c>
      <c r="E2216" s="11">
        <f>INDEX(tb_SVI[],MATCH(Table3[[#This Row],[city_name]],tb_SVI[city_name_uf],0),5)</f>
        <v>16345</v>
      </c>
      <c r="F2216">
        <f>INDEX(tb_MHDI[],MATCH(Table3[[#This Row],[city_name]],tb_MHDI[mun_uf],0),5)</f>
        <v>0.56499999999999995</v>
      </c>
      <c r="G2216">
        <f>INDEX(tb_MHDI[],MATCH(Table3[[#This Row],[city_name]],tb_MHDI[mun_uf],0),6)</f>
        <v>0.55300000000000005</v>
      </c>
      <c r="H2216">
        <f>INDEX(tb_MHDI[],MATCH(Table3[[#This Row],[city_name]],tb_MHDI[mun_uf],0),7)</f>
        <v>0.72599999999999998</v>
      </c>
      <c r="I2216">
        <f>INDEX(tb_MHDI[],MATCH(Table3[[#This Row],[city_name]],tb_MHDI[mun_uf],0),8)</f>
        <v>0.45</v>
      </c>
      <c r="J2216">
        <f>_xlfn.NUMBERVALUE(INDEX(tb_SVI[],MATCH(Table3[[#This Row],[city_name]],tb_SVI[city_name_uf],0),8),".")</f>
        <v>0.50600000000000001</v>
      </c>
      <c r="K2216">
        <f>_xlfn.NUMBERVALUE(INDEX(tb_SVI[],MATCH(Table3[[#This Row],[city_name]],tb_SVI[city_name_uf],0),9),".")</f>
        <v>0.308</v>
      </c>
      <c r="L2216">
        <f>_xlfn.NUMBERVALUE(INDEX(tb_SVI[],MATCH(Table3[[#This Row],[city_name]],tb_SVI[city_name_uf],0),10),".")</f>
        <v>0.56299999999999994</v>
      </c>
      <c r="M2216">
        <f>_xlfn.NUMBERVALUE(INDEX(tb_SVI[],MATCH(Table3[[#This Row],[city_name]],tb_SVI[city_name_uf],0),11),".")</f>
        <v>0.64600000000000002</v>
      </c>
      <c r="N2216" s="14">
        <f>_xlfn.PERCENTRANK.INC(Table3[MHDI_tot],Table3[[#This Row],[MHDI_tot]],3)</f>
        <v>0.108</v>
      </c>
    </row>
    <row r="2217" spans="1:14" hidden="1" x14ac:dyDescent="0.2">
      <c r="A2217" t="str">
        <f>SVI!F2217</f>
        <v>Feira de Santana/BA</v>
      </c>
      <c r="B2217" t="str">
        <f>INDEX(tb_SVI[],MATCH(Table3[[#This Row],[ibge_cod]],tb_SVI[Município],0),1)</f>
        <v>BA</v>
      </c>
      <c r="C2217" t="str">
        <f>INDEX(tb_SVI[],MATCH(Table3[[#This Row],[city_name]],tb_SVI[city_name_uf],0),3)</f>
        <v>2910800</v>
      </c>
      <c r="D2217" t="s">
        <v>19856</v>
      </c>
      <c r="E2217" s="11">
        <f>INDEX(tb_SVI[],MATCH(Table3[[#This Row],[city_name]],tb_SVI[city_name_uf],0),5)</f>
        <v>619609</v>
      </c>
      <c r="F2217">
        <f>INDEX(tb_MHDI[],MATCH(Table3[[#This Row],[city_name]],tb_MHDI[mun_uf],0),5)</f>
        <v>0.71199999999999997</v>
      </c>
      <c r="G2217">
        <f>INDEX(tb_MHDI[],MATCH(Table3[[#This Row],[city_name]],tb_MHDI[mun_uf],0),6)</f>
        <v>0.71</v>
      </c>
      <c r="H2217">
        <f>INDEX(tb_MHDI[],MATCH(Table3[[#This Row],[city_name]],tb_MHDI[mun_uf],0),7)</f>
        <v>0.82</v>
      </c>
      <c r="I2217">
        <f>INDEX(tb_MHDI[],MATCH(Table3[[#This Row],[city_name]],tb_MHDI[mun_uf],0),8)</f>
        <v>0.61899999999999999</v>
      </c>
      <c r="J2217">
        <f>_xlfn.NUMBERVALUE(INDEX(tb_SVI[],MATCH(Table3[[#This Row],[city_name]],tb_SVI[city_name_uf],0),8),".")</f>
        <v>0.33600000000000002</v>
      </c>
      <c r="K2217">
        <f>_xlfn.NUMBERVALUE(INDEX(tb_SVI[],MATCH(Table3[[#This Row],[city_name]],tb_SVI[city_name_uf],0),9),".")</f>
        <v>0.28100000000000003</v>
      </c>
      <c r="L2217">
        <f>_xlfn.NUMBERVALUE(INDEX(tb_SVI[],MATCH(Table3[[#This Row],[city_name]],tb_SVI[city_name_uf],0),10),".")</f>
        <v>0.34799999999999998</v>
      </c>
      <c r="M2217">
        <f>_xlfn.NUMBERVALUE(INDEX(tb_SVI[],MATCH(Table3[[#This Row],[city_name]],tb_SVI[city_name_uf],0),11),".")</f>
        <v>0.379</v>
      </c>
      <c r="N2217" s="14">
        <f>_xlfn.PERCENTRANK.INC(Table3[MHDI_tot],Table3[[#This Row],[MHDI_tot]],3)</f>
        <v>0.71699999999999997</v>
      </c>
    </row>
    <row r="2218" spans="1:14" hidden="1" x14ac:dyDescent="0.2">
      <c r="A2218" t="str">
        <f>SVI!F2218</f>
        <v>Feira da Mata/BA</v>
      </c>
      <c r="B2218" t="str">
        <f>INDEX(tb_SVI[],MATCH(Table3[[#This Row],[ibge_cod]],tb_SVI[Município],0),1)</f>
        <v>BA</v>
      </c>
      <c r="C2218" t="str">
        <f>INDEX(tb_SVI[],MATCH(Table3[[#This Row],[city_name]],tb_SVI[city_name_uf],0),3)</f>
        <v>2910776</v>
      </c>
      <c r="D2218" t="s">
        <v>19857</v>
      </c>
      <c r="E2218" s="11">
        <f>INDEX(tb_SVI[],MATCH(Table3[[#This Row],[city_name]],tb_SVI[city_name_uf],0),5)</f>
        <v>5661</v>
      </c>
      <c r="F2218">
        <f>INDEX(tb_MHDI[],MATCH(Table3[[#This Row],[city_name]],tb_MHDI[mun_uf],0),5)</f>
        <v>0.58799999999999997</v>
      </c>
      <c r="G2218">
        <f>INDEX(tb_MHDI[],MATCH(Table3[[#This Row],[city_name]],tb_MHDI[mun_uf],0),6)</f>
        <v>0.52700000000000002</v>
      </c>
      <c r="H2218">
        <f>INDEX(tb_MHDI[],MATCH(Table3[[#This Row],[city_name]],tb_MHDI[mun_uf],0),7)</f>
        <v>0.76300000000000001</v>
      </c>
      <c r="I2218">
        <f>INDEX(tb_MHDI[],MATCH(Table3[[#This Row],[city_name]],tb_MHDI[mun_uf],0),8)</f>
        <v>0.505</v>
      </c>
      <c r="J2218">
        <f>_xlfn.NUMBERVALUE(INDEX(tb_SVI[],MATCH(Table3[[#This Row],[city_name]],tb_SVI[city_name_uf],0),8),".")</f>
        <v>0.432</v>
      </c>
      <c r="K2218">
        <f>_xlfn.NUMBERVALUE(INDEX(tb_SVI[],MATCH(Table3[[#This Row],[city_name]],tb_SVI[city_name_uf],0),9),".")</f>
        <v>0.29099999999999998</v>
      </c>
      <c r="L2218">
        <f>_xlfn.NUMBERVALUE(INDEX(tb_SVI[],MATCH(Table3[[#This Row],[city_name]],tb_SVI[city_name_uf],0),10),".")</f>
        <v>0.46</v>
      </c>
      <c r="M2218">
        <f>_xlfn.NUMBERVALUE(INDEX(tb_SVI[],MATCH(Table3[[#This Row],[city_name]],tb_SVI[city_name_uf],0),11),".")</f>
        <v>0.54400000000000004</v>
      </c>
      <c r="N2218" s="14">
        <f>_xlfn.PERCENTRANK.INC(Table3[MHDI_tot],Table3[[#This Row],[MHDI_tot]],3)</f>
        <v>0.19700000000000001</v>
      </c>
    </row>
    <row r="2219" spans="1:14" hidden="1" x14ac:dyDescent="0.2">
      <c r="A2219" t="str">
        <f>SVI!F2219</f>
        <v>Eunápolis/BA</v>
      </c>
      <c r="B2219" t="str">
        <f>INDEX(tb_SVI[],MATCH(Table3[[#This Row],[ibge_cod]],tb_SVI[Município],0),1)</f>
        <v>BA</v>
      </c>
      <c r="C2219" t="str">
        <f>INDEX(tb_SVI[],MATCH(Table3[[#This Row],[city_name]],tb_SVI[city_name_uf],0),3)</f>
        <v>2910727</v>
      </c>
      <c r="D2219" t="s">
        <v>19858</v>
      </c>
      <c r="E2219" s="11">
        <f>INDEX(tb_SVI[],MATCH(Table3[[#This Row],[city_name]],tb_SVI[city_name_uf],0),5)</f>
        <v>114396</v>
      </c>
      <c r="F2219">
        <f>INDEX(tb_MHDI[],MATCH(Table3[[#This Row],[city_name]],tb_MHDI[mun_uf],0),5)</f>
        <v>0.67700000000000005</v>
      </c>
      <c r="G2219">
        <f>INDEX(tb_MHDI[],MATCH(Table3[[#This Row],[city_name]],tb_MHDI[mun_uf],0),6)</f>
        <v>0.68700000000000006</v>
      </c>
      <c r="H2219">
        <f>INDEX(tb_MHDI[],MATCH(Table3[[#This Row],[city_name]],tb_MHDI[mun_uf],0),7)</f>
        <v>0.79100000000000004</v>
      </c>
      <c r="I2219">
        <f>INDEX(tb_MHDI[],MATCH(Table3[[#This Row],[city_name]],tb_MHDI[mun_uf],0),8)</f>
        <v>0.57199999999999995</v>
      </c>
      <c r="J2219">
        <f>_xlfn.NUMBERVALUE(INDEX(tb_SVI[],MATCH(Table3[[#This Row],[city_name]],tb_SVI[city_name_uf],0),8),".")</f>
        <v>0.35699999999999998</v>
      </c>
      <c r="K2219">
        <f>_xlfn.NUMBERVALUE(INDEX(tb_SVI[],MATCH(Table3[[#This Row],[city_name]],tb_SVI[city_name_uf],0),9),".")</f>
        <v>0.22</v>
      </c>
      <c r="L2219">
        <f>_xlfn.NUMBERVALUE(INDEX(tb_SVI[],MATCH(Table3[[#This Row],[city_name]],tb_SVI[city_name_uf],0),10),".")</f>
        <v>0.45200000000000001</v>
      </c>
      <c r="M2219">
        <f>_xlfn.NUMBERVALUE(INDEX(tb_SVI[],MATCH(Table3[[#This Row],[city_name]],tb_SVI[city_name_uf],0),11),".")</f>
        <v>0.4</v>
      </c>
      <c r="N2219" s="14">
        <f>_xlfn.PERCENTRANK.INC(Table3[MHDI_tot],Table3[[#This Row],[MHDI_tot]],3)</f>
        <v>0.54600000000000004</v>
      </c>
    </row>
    <row r="2220" spans="1:14" hidden="1" x14ac:dyDescent="0.2">
      <c r="A2220" t="str">
        <f>SVI!F2220</f>
        <v>Euclides da Cunha/BA</v>
      </c>
      <c r="B2220" t="str">
        <f>INDEX(tb_SVI[],MATCH(Table3[[#This Row],[ibge_cod]],tb_SVI[Município],0),1)</f>
        <v>BA</v>
      </c>
      <c r="C2220" t="str">
        <f>INDEX(tb_SVI[],MATCH(Table3[[#This Row],[city_name]],tb_SVI[city_name_uf],0),3)</f>
        <v>2910701</v>
      </c>
      <c r="D2220" t="s">
        <v>19859</v>
      </c>
      <c r="E2220" s="11">
        <f>INDEX(tb_SVI[],MATCH(Table3[[#This Row],[city_name]],tb_SVI[city_name_uf],0),5)</f>
        <v>60858</v>
      </c>
      <c r="F2220">
        <f>INDEX(tb_MHDI[],MATCH(Table3[[#This Row],[city_name]],tb_MHDI[mun_uf],0),5)</f>
        <v>0.56699999999999995</v>
      </c>
      <c r="G2220">
        <f>INDEX(tb_MHDI[],MATCH(Table3[[#This Row],[city_name]],tb_MHDI[mun_uf],0),6)</f>
        <v>0.56499999999999995</v>
      </c>
      <c r="H2220">
        <f>INDEX(tb_MHDI[],MATCH(Table3[[#This Row],[city_name]],tb_MHDI[mun_uf],0),7)</f>
        <v>0.749</v>
      </c>
      <c r="I2220">
        <f>INDEX(tb_MHDI[],MATCH(Table3[[#This Row],[city_name]],tb_MHDI[mun_uf],0),8)</f>
        <v>0.43</v>
      </c>
      <c r="J2220">
        <f>_xlfn.NUMBERVALUE(INDEX(tb_SVI[],MATCH(Table3[[#This Row],[city_name]],tb_SVI[city_name_uf],0),8),".")</f>
        <v>0.47</v>
      </c>
      <c r="K2220">
        <f>_xlfn.NUMBERVALUE(INDEX(tb_SVI[],MATCH(Table3[[#This Row],[city_name]],tb_SVI[city_name_uf],0),9),".")</f>
        <v>0.23699999999999999</v>
      </c>
      <c r="L2220">
        <f>_xlfn.NUMBERVALUE(INDEX(tb_SVI[],MATCH(Table3[[#This Row],[city_name]],tb_SVI[city_name_uf],0),10),".")</f>
        <v>0.52100000000000002</v>
      </c>
      <c r="M2220">
        <f>_xlfn.NUMBERVALUE(INDEX(tb_SVI[],MATCH(Table3[[#This Row],[city_name]],tb_SVI[city_name_uf],0),11),".")</f>
        <v>0.65200000000000002</v>
      </c>
      <c r="N2220" s="14">
        <f>_xlfn.PERCENTRANK.INC(Table3[MHDI_tot],Table3[[#This Row],[MHDI_tot]],3)</f>
        <v>0.115</v>
      </c>
    </row>
    <row r="2221" spans="1:14" hidden="1" x14ac:dyDescent="0.2">
      <c r="A2221" t="str">
        <f>SVI!F2221</f>
        <v>Esplanada/BA</v>
      </c>
      <c r="B2221" t="str">
        <f>INDEX(tb_SVI[],MATCH(Table3[[#This Row],[ibge_cod]],tb_SVI[Município],0),1)</f>
        <v>BA</v>
      </c>
      <c r="C2221" t="str">
        <f>INDEX(tb_SVI[],MATCH(Table3[[#This Row],[city_name]],tb_SVI[city_name_uf],0),3)</f>
        <v>2910602</v>
      </c>
      <c r="D2221" t="s">
        <v>19860</v>
      </c>
      <c r="E2221" s="11">
        <f>INDEX(tb_SVI[],MATCH(Table3[[#This Row],[city_name]],tb_SVI[city_name_uf],0),5)</f>
        <v>37578</v>
      </c>
      <c r="F2221">
        <f>INDEX(tb_MHDI[],MATCH(Table3[[#This Row],[city_name]],tb_MHDI[mun_uf],0),5)</f>
        <v>0.58899999999999997</v>
      </c>
      <c r="G2221">
        <f>INDEX(tb_MHDI[],MATCH(Table3[[#This Row],[city_name]],tb_MHDI[mun_uf],0),6)</f>
        <v>0.58899999999999997</v>
      </c>
      <c r="H2221">
        <f>INDEX(tb_MHDI[],MATCH(Table3[[#This Row],[city_name]],tb_MHDI[mun_uf],0),7)</f>
        <v>0.74</v>
      </c>
      <c r="I2221">
        <f>INDEX(tb_MHDI[],MATCH(Table3[[#This Row],[city_name]],tb_MHDI[mun_uf],0),8)</f>
        <v>0.46899999999999997</v>
      </c>
      <c r="J2221">
        <f>_xlfn.NUMBERVALUE(INDEX(tb_SVI[],MATCH(Table3[[#This Row],[city_name]],tb_SVI[city_name_uf],0),8),".")</f>
        <v>0.45800000000000002</v>
      </c>
      <c r="K2221">
        <f>_xlfn.NUMBERVALUE(INDEX(tb_SVI[],MATCH(Table3[[#This Row],[city_name]],tb_SVI[city_name_uf],0),9),".")</f>
        <v>0.26600000000000001</v>
      </c>
      <c r="L2221">
        <f>_xlfn.NUMBERVALUE(INDEX(tb_SVI[],MATCH(Table3[[#This Row],[city_name]],tb_SVI[city_name_uf],0),10),".")</f>
        <v>0.54100000000000004</v>
      </c>
      <c r="M2221">
        <f>_xlfn.NUMBERVALUE(INDEX(tb_SVI[],MATCH(Table3[[#This Row],[city_name]],tb_SVI[city_name_uf],0),11),".")</f>
        <v>0.56799999999999995</v>
      </c>
      <c r="N2221" s="14">
        <f>_xlfn.PERCENTRANK.INC(Table3[MHDI_tot],Table3[[#This Row],[MHDI_tot]],3)</f>
        <v>0.20100000000000001</v>
      </c>
    </row>
    <row r="2222" spans="1:14" hidden="1" x14ac:dyDescent="0.2">
      <c r="A2222" t="str">
        <f>SVI!F2222</f>
        <v>Entre Rios/BA</v>
      </c>
      <c r="B2222" t="str">
        <f>INDEX(tb_SVI[],MATCH(Table3[[#This Row],[ibge_cod]],tb_SVI[Município],0),1)</f>
        <v>BA</v>
      </c>
      <c r="C2222" t="str">
        <f>INDEX(tb_SVI[],MATCH(Table3[[#This Row],[city_name]],tb_SVI[city_name_uf],0),3)</f>
        <v>2910503</v>
      </c>
      <c r="D2222" t="s">
        <v>19861</v>
      </c>
      <c r="E2222" s="11">
        <f>INDEX(tb_SVI[],MATCH(Table3[[#This Row],[city_name]],tb_SVI[city_name_uf],0),5)</f>
        <v>41901</v>
      </c>
      <c r="F2222">
        <f>INDEX(tb_MHDI[],MATCH(Table3[[#This Row],[city_name]],tb_MHDI[mun_uf],0),5)</f>
        <v>0.61499999999999999</v>
      </c>
      <c r="G2222">
        <f>INDEX(tb_MHDI[],MATCH(Table3[[#This Row],[city_name]],tb_MHDI[mun_uf],0),6)</f>
        <v>0.60199999999999998</v>
      </c>
      <c r="H2222">
        <f>INDEX(tb_MHDI[],MATCH(Table3[[#This Row],[city_name]],tb_MHDI[mun_uf],0),7)</f>
        <v>0.78500000000000003</v>
      </c>
      <c r="I2222">
        <f>INDEX(tb_MHDI[],MATCH(Table3[[#This Row],[city_name]],tb_MHDI[mun_uf],0),8)</f>
        <v>0.49199999999999999</v>
      </c>
      <c r="J2222">
        <f>_xlfn.NUMBERVALUE(INDEX(tb_SVI[],MATCH(Table3[[#This Row],[city_name]],tb_SVI[city_name_uf],0),8),".")</f>
        <v>0.46400000000000002</v>
      </c>
      <c r="K2222">
        <f>_xlfn.NUMBERVALUE(INDEX(tb_SVI[],MATCH(Table3[[#This Row],[city_name]],tb_SVI[city_name_uf],0),9),".")</f>
        <v>0.309</v>
      </c>
      <c r="L2222">
        <f>_xlfn.NUMBERVALUE(INDEX(tb_SVI[],MATCH(Table3[[#This Row],[city_name]],tb_SVI[city_name_uf],0),10),".")</f>
        <v>0.52200000000000002</v>
      </c>
      <c r="M2222">
        <f>_xlfn.NUMBERVALUE(INDEX(tb_SVI[],MATCH(Table3[[#This Row],[city_name]],tb_SVI[city_name_uf],0),11),".")</f>
        <v>0.56000000000000005</v>
      </c>
      <c r="N2222" s="14">
        <f>_xlfn.PERCENTRANK.INC(Table3[MHDI_tot],Table3[[#This Row],[MHDI_tot]],3)</f>
        <v>0.313</v>
      </c>
    </row>
    <row r="2223" spans="1:14" hidden="1" x14ac:dyDescent="0.2">
      <c r="A2223" t="str">
        <f>SVI!F2223</f>
        <v>Encruzilhada/BA</v>
      </c>
      <c r="B2223" t="str">
        <f>INDEX(tb_SVI[],MATCH(Table3[[#This Row],[ibge_cod]],tb_SVI[Município],0),1)</f>
        <v>BA</v>
      </c>
      <c r="C2223" t="str">
        <f>INDEX(tb_SVI[],MATCH(Table3[[#This Row],[city_name]],tb_SVI[city_name_uf],0),3)</f>
        <v>2910404</v>
      </c>
      <c r="D2223" t="s">
        <v>19862</v>
      </c>
      <c r="E2223" s="11">
        <f>INDEX(tb_SVI[],MATCH(Table3[[#This Row],[city_name]],tb_SVI[city_name_uf],0),5)</f>
        <v>16446</v>
      </c>
      <c r="F2223">
        <f>INDEX(tb_MHDI[],MATCH(Table3[[#This Row],[city_name]],tb_MHDI[mun_uf],0),5)</f>
        <v>0.54400000000000004</v>
      </c>
      <c r="G2223">
        <f>INDEX(tb_MHDI[],MATCH(Table3[[#This Row],[city_name]],tb_MHDI[mun_uf],0),6)</f>
        <v>0.53300000000000003</v>
      </c>
      <c r="H2223">
        <f>INDEX(tb_MHDI[],MATCH(Table3[[#This Row],[city_name]],tb_MHDI[mun_uf],0),7)</f>
        <v>0.754</v>
      </c>
      <c r="I2223">
        <f>INDEX(tb_MHDI[],MATCH(Table3[[#This Row],[city_name]],tb_MHDI[mun_uf],0),8)</f>
        <v>0.4</v>
      </c>
      <c r="J2223">
        <f>_xlfn.NUMBERVALUE(INDEX(tb_SVI[],MATCH(Table3[[#This Row],[city_name]],tb_SVI[city_name_uf],0),8),".")</f>
        <v>0.52300000000000002</v>
      </c>
      <c r="K2223">
        <f>_xlfn.NUMBERVALUE(INDEX(tb_SVI[],MATCH(Table3[[#This Row],[city_name]],tb_SVI[city_name_uf],0),9),".")</f>
        <v>0.315</v>
      </c>
      <c r="L2223">
        <f>_xlfn.NUMBERVALUE(INDEX(tb_SVI[],MATCH(Table3[[#This Row],[city_name]],tb_SVI[city_name_uf],0),10),".")</f>
        <v>0.66200000000000003</v>
      </c>
      <c r="M2223">
        <f>_xlfn.NUMBERVALUE(INDEX(tb_SVI[],MATCH(Table3[[#This Row],[city_name]],tb_SVI[city_name_uf],0),11),".")</f>
        <v>0.59299999999999997</v>
      </c>
      <c r="N2223" s="14">
        <f>_xlfn.PERCENTRANK.INC(Table3[MHDI_tot],Table3[[#This Row],[MHDI_tot]],3)</f>
        <v>4.9000000000000002E-2</v>
      </c>
    </row>
    <row r="2224" spans="1:14" hidden="1" x14ac:dyDescent="0.2">
      <c r="A2224" t="str">
        <f>SVI!F2224</f>
        <v>Elísio Medrado/BA</v>
      </c>
      <c r="B2224" t="str">
        <f>INDEX(tb_SVI[],MATCH(Table3[[#This Row],[ibge_cod]],tb_SVI[Município],0),1)</f>
        <v>BA</v>
      </c>
      <c r="C2224" t="str">
        <f>INDEX(tb_SVI[],MATCH(Table3[[#This Row],[city_name]],tb_SVI[city_name_uf],0),3)</f>
        <v>2910305</v>
      </c>
      <c r="D2224" t="s">
        <v>19863</v>
      </c>
      <c r="E2224" s="11">
        <f>INDEX(tb_SVI[],MATCH(Table3[[#This Row],[city_name]],tb_SVI[city_name_uf],0),5)</f>
        <v>8126</v>
      </c>
      <c r="F2224">
        <f>INDEX(tb_MHDI[],MATCH(Table3[[#This Row],[city_name]],tb_MHDI[mun_uf],0),5)</f>
        <v>0.623</v>
      </c>
      <c r="G2224">
        <f>INDEX(tb_MHDI[],MATCH(Table3[[#This Row],[city_name]],tb_MHDI[mun_uf],0),6)</f>
        <v>0.59</v>
      </c>
      <c r="H2224">
        <f>INDEX(tb_MHDI[],MATCH(Table3[[#This Row],[city_name]],tb_MHDI[mun_uf],0),7)</f>
        <v>0.77700000000000002</v>
      </c>
      <c r="I2224">
        <f>INDEX(tb_MHDI[],MATCH(Table3[[#This Row],[city_name]],tb_MHDI[mun_uf],0),8)</f>
        <v>0.52700000000000002</v>
      </c>
      <c r="J2224">
        <f>_xlfn.NUMBERVALUE(INDEX(tb_SVI[],MATCH(Table3[[#This Row],[city_name]],tb_SVI[city_name_uf],0),8),".")</f>
        <v>0.35799999999999998</v>
      </c>
      <c r="K2224">
        <f>_xlfn.NUMBERVALUE(INDEX(tb_SVI[],MATCH(Table3[[#This Row],[city_name]],tb_SVI[city_name_uf],0),9),".")</f>
        <v>0.16500000000000001</v>
      </c>
      <c r="L2224">
        <f>_xlfn.NUMBERVALUE(INDEX(tb_SVI[],MATCH(Table3[[#This Row],[city_name]],tb_SVI[city_name_uf],0),10),".")</f>
        <v>0.40500000000000003</v>
      </c>
      <c r="M2224">
        <f>_xlfn.NUMBERVALUE(INDEX(tb_SVI[],MATCH(Table3[[#This Row],[city_name]],tb_SVI[city_name_uf],0),11),".")</f>
        <v>0.505</v>
      </c>
      <c r="N2224" s="14">
        <f>_xlfn.PERCENTRANK.INC(Table3[MHDI_tot],Table3[[#This Row],[MHDI_tot]],3)</f>
        <v>0.34300000000000003</v>
      </c>
    </row>
    <row r="2225" spans="1:14" hidden="1" x14ac:dyDescent="0.2">
      <c r="A2225" t="str">
        <f>SVI!F2225</f>
        <v>Dário Meira/BA</v>
      </c>
      <c r="B2225" t="str">
        <f>INDEX(tb_SVI[],MATCH(Table3[[#This Row],[ibge_cod]],tb_SVI[Município],0),1)</f>
        <v>BA</v>
      </c>
      <c r="C2225" t="str">
        <f>INDEX(tb_SVI[],MATCH(Table3[[#This Row],[city_name]],tb_SVI[city_name_uf],0),3)</f>
        <v>2910008</v>
      </c>
      <c r="D2225" t="s">
        <v>19864</v>
      </c>
      <c r="E2225" s="11">
        <f>INDEX(tb_SVI[],MATCH(Table3[[#This Row],[city_name]],tb_SVI[city_name_uf],0),5)</f>
        <v>10525</v>
      </c>
      <c r="F2225">
        <f>INDEX(tb_MHDI[],MATCH(Table3[[#This Row],[city_name]],tb_MHDI[mun_uf],0),5)</f>
        <v>0.54</v>
      </c>
      <c r="G2225">
        <f>INDEX(tb_MHDI[],MATCH(Table3[[#This Row],[city_name]],tb_MHDI[mun_uf],0),6)</f>
        <v>0.52200000000000002</v>
      </c>
      <c r="H2225">
        <f>INDEX(tb_MHDI[],MATCH(Table3[[#This Row],[city_name]],tb_MHDI[mun_uf],0),7)</f>
        <v>0.77100000000000002</v>
      </c>
      <c r="I2225">
        <f>INDEX(tb_MHDI[],MATCH(Table3[[#This Row],[city_name]],tb_MHDI[mun_uf],0),8)</f>
        <v>0.39200000000000002</v>
      </c>
      <c r="J2225">
        <f>_xlfn.NUMBERVALUE(INDEX(tb_SVI[],MATCH(Table3[[#This Row],[city_name]],tb_SVI[city_name_uf],0),8),".")</f>
        <v>0.58599999999999997</v>
      </c>
      <c r="K2225">
        <f>_xlfn.NUMBERVALUE(INDEX(tb_SVI[],MATCH(Table3[[#This Row],[city_name]],tb_SVI[city_name_uf],0),9),".")</f>
        <v>0.28799999999999998</v>
      </c>
      <c r="L2225">
        <f>_xlfn.NUMBERVALUE(INDEX(tb_SVI[],MATCH(Table3[[#This Row],[city_name]],tb_SVI[city_name_uf],0),10),".")</f>
        <v>0.66200000000000003</v>
      </c>
      <c r="M2225">
        <f>_xlfn.NUMBERVALUE(INDEX(tb_SVI[],MATCH(Table3[[#This Row],[city_name]],tb_SVI[city_name_uf],0),11),".")</f>
        <v>0.80800000000000005</v>
      </c>
      <c r="N2225" s="14">
        <f>_xlfn.PERCENTRANK.INC(Table3[MHDI_tot],Table3[[#This Row],[MHDI_tot]],3)</f>
        <v>4.2000000000000003E-2</v>
      </c>
    </row>
    <row r="2226" spans="1:14" hidden="1" x14ac:dyDescent="0.2">
      <c r="A2226" t="str">
        <f>SVI!F2226</f>
        <v>Dom Macedo Costa/BA</v>
      </c>
      <c r="B2226" t="str">
        <f>INDEX(tb_SVI[],MATCH(Table3[[#This Row],[ibge_cod]],tb_SVI[Município],0),1)</f>
        <v>BA</v>
      </c>
      <c r="C2226" t="str">
        <f>INDEX(tb_SVI[],MATCH(Table3[[#This Row],[city_name]],tb_SVI[city_name_uf],0),3)</f>
        <v>2910206</v>
      </c>
      <c r="D2226" t="s">
        <v>19865</v>
      </c>
      <c r="E2226" s="11">
        <f>INDEX(tb_SVI[],MATCH(Table3[[#This Row],[city_name]],tb_SVI[city_name_uf],0),5)</f>
        <v>4065</v>
      </c>
      <c r="F2226">
        <f>INDEX(tb_MHDI[],MATCH(Table3[[#This Row],[city_name]],tb_MHDI[mun_uf],0),5)</f>
        <v>0.63200000000000001</v>
      </c>
      <c r="G2226">
        <f>INDEX(tb_MHDI[],MATCH(Table3[[#This Row],[city_name]],tb_MHDI[mun_uf],0),6)</f>
        <v>0.59799999999999998</v>
      </c>
      <c r="H2226">
        <f>INDEX(tb_MHDI[],MATCH(Table3[[#This Row],[city_name]],tb_MHDI[mun_uf],0),7)</f>
        <v>0.79500000000000004</v>
      </c>
      <c r="I2226">
        <f>INDEX(tb_MHDI[],MATCH(Table3[[#This Row],[city_name]],tb_MHDI[mun_uf],0),8)</f>
        <v>0.53100000000000003</v>
      </c>
      <c r="J2226">
        <f>_xlfn.NUMBERVALUE(INDEX(tb_SVI[],MATCH(Table3[[#This Row],[city_name]],tb_SVI[city_name_uf],0),8),".")</f>
        <v>0.38300000000000001</v>
      </c>
      <c r="K2226">
        <f>_xlfn.NUMBERVALUE(INDEX(tb_SVI[],MATCH(Table3[[#This Row],[city_name]],tb_SVI[city_name_uf],0),9),".")</f>
        <v>0.13700000000000001</v>
      </c>
      <c r="L2226">
        <f>_xlfn.NUMBERVALUE(INDEX(tb_SVI[],MATCH(Table3[[#This Row],[city_name]],tb_SVI[city_name_uf],0),10),".")</f>
        <v>0.42399999999999999</v>
      </c>
      <c r="M2226">
        <f>_xlfn.NUMBERVALUE(INDEX(tb_SVI[],MATCH(Table3[[#This Row],[city_name]],tb_SVI[city_name_uf],0),11),".")</f>
        <v>0.58899999999999997</v>
      </c>
      <c r="N2226" s="14">
        <f>_xlfn.PERCENTRANK.INC(Table3[MHDI_tot],Table3[[#This Row],[MHDI_tot]],3)</f>
        <v>0.376</v>
      </c>
    </row>
    <row r="2227" spans="1:14" hidden="1" x14ac:dyDescent="0.2">
      <c r="A2227" t="str">
        <f>SVI!F2227</f>
        <v>Dom Basílio/BA</v>
      </c>
      <c r="B2227" t="str">
        <f>INDEX(tb_SVI[],MATCH(Table3[[#This Row],[ibge_cod]],tb_SVI[Município],0),1)</f>
        <v>BA</v>
      </c>
      <c r="C2227" t="str">
        <f>INDEX(tb_SVI[],MATCH(Table3[[#This Row],[city_name]],tb_SVI[city_name_uf],0),3)</f>
        <v>2910107</v>
      </c>
      <c r="D2227" t="s">
        <v>19866</v>
      </c>
      <c r="E2227" s="11">
        <f>INDEX(tb_SVI[],MATCH(Table3[[#This Row],[city_name]],tb_SVI[city_name_uf],0),5)</f>
        <v>12240</v>
      </c>
      <c r="F2227">
        <f>INDEX(tb_MHDI[],MATCH(Table3[[#This Row],[city_name]],tb_MHDI[mun_uf],0),5)</f>
        <v>0.59099999999999997</v>
      </c>
      <c r="G2227">
        <f>INDEX(tb_MHDI[],MATCH(Table3[[#This Row],[city_name]],tb_MHDI[mun_uf],0),6)</f>
        <v>0.54700000000000004</v>
      </c>
      <c r="H2227">
        <f>INDEX(tb_MHDI[],MATCH(Table3[[#This Row],[city_name]],tb_MHDI[mun_uf],0),7)</f>
        <v>0.78300000000000003</v>
      </c>
      <c r="I2227">
        <f>INDEX(tb_MHDI[],MATCH(Table3[[#This Row],[city_name]],tb_MHDI[mun_uf],0),8)</f>
        <v>0.48199999999999998</v>
      </c>
      <c r="J2227">
        <f>_xlfn.NUMBERVALUE(INDEX(tb_SVI[],MATCH(Table3[[#This Row],[city_name]],tb_SVI[city_name_uf],0),8),".")</f>
        <v>0.377</v>
      </c>
      <c r="K2227">
        <f>_xlfn.NUMBERVALUE(INDEX(tb_SVI[],MATCH(Table3[[#This Row],[city_name]],tb_SVI[city_name_uf],0),9),".")</f>
        <v>0.192</v>
      </c>
      <c r="L2227">
        <f>_xlfn.NUMBERVALUE(INDEX(tb_SVI[],MATCH(Table3[[#This Row],[city_name]],tb_SVI[city_name_uf],0),10),".")</f>
        <v>0.41599999999999998</v>
      </c>
      <c r="M2227">
        <f>_xlfn.NUMBERVALUE(INDEX(tb_SVI[],MATCH(Table3[[#This Row],[city_name]],tb_SVI[city_name_uf],0),11),".")</f>
        <v>0.52300000000000002</v>
      </c>
      <c r="N2227" s="14">
        <f>_xlfn.PERCENTRANK.INC(Table3[MHDI_tot],Table3[[#This Row],[MHDI_tot]],3)</f>
        <v>0.21</v>
      </c>
    </row>
    <row r="2228" spans="1:14" hidden="1" x14ac:dyDescent="0.2">
      <c r="A2228" t="str">
        <f>SVI!F2228</f>
        <v>Cícero Dantas/BA</v>
      </c>
      <c r="B2228" t="str">
        <f>INDEX(tb_SVI[],MATCH(Table3[[#This Row],[ibge_cod]],tb_SVI[Município],0),1)</f>
        <v>BA</v>
      </c>
      <c r="C2228" t="str">
        <f>INDEX(tb_SVI[],MATCH(Table3[[#This Row],[city_name]],tb_SVI[city_name_uf],0),3)</f>
        <v>2907806</v>
      </c>
      <c r="D2228" t="s">
        <v>19867</v>
      </c>
      <c r="E2228" s="11">
        <f>INDEX(tb_SVI[],MATCH(Table3[[#This Row],[city_name]],tb_SVI[city_name_uf],0),5)</f>
        <v>32576</v>
      </c>
      <c r="F2228">
        <f>INDEX(tb_MHDI[],MATCH(Table3[[#This Row],[city_name]],tb_MHDI[mun_uf],0),5)</f>
        <v>0.58499999999999996</v>
      </c>
      <c r="G2228">
        <f>INDEX(tb_MHDI[],MATCH(Table3[[#This Row],[city_name]],tb_MHDI[mun_uf],0),6)</f>
        <v>0.59</v>
      </c>
      <c r="H2228">
        <f>INDEX(tb_MHDI[],MATCH(Table3[[#This Row],[city_name]],tb_MHDI[mun_uf],0),7)</f>
        <v>0.71199999999999997</v>
      </c>
      <c r="I2228">
        <f>INDEX(tb_MHDI[],MATCH(Table3[[#This Row],[city_name]],tb_MHDI[mun_uf],0),8)</f>
        <v>0.47699999999999998</v>
      </c>
      <c r="J2228">
        <f>_xlfn.NUMBERVALUE(INDEX(tb_SVI[],MATCH(Table3[[#This Row],[city_name]],tb_SVI[city_name_uf],0),8),".")</f>
        <v>0.46500000000000002</v>
      </c>
      <c r="K2228">
        <f>_xlfn.NUMBERVALUE(INDEX(tb_SVI[],MATCH(Table3[[#This Row],[city_name]],tb_SVI[city_name_uf],0),9),".")</f>
        <v>0.32400000000000001</v>
      </c>
      <c r="L2228">
        <f>_xlfn.NUMBERVALUE(INDEX(tb_SVI[],MATCH(Table3[[#This Row],[city_name]],tb_SVI[city_name_uf],0),10),".")</f>
        <v>0.58499999999999996</v>
      </c>
      <c r="M2228">
        <f>_xlfn.NUMBERVALUE(INDEX(tb_SVI[],MATCH(Table3[[#This Row],[city_name]],tb_SVI[city_name_uf],0),11),".")</f>
        <v>0.48499999999999999</v>
      </c>
      <c r="N2228" s="14">
        <f>_xlfn.PERCENTRANK.INC(Table3[MHDI_tot],Table3[[#This Row],[MHDI_tot]],3)</f>
        <v>0.184</v>
      </c>
    </row>
    <row r="2229" spans="1:14" hidden="1" x14ac:dyDescent="0.2">
      <c r="A2229" t="str">
        <f>SVI!F2229</f>
        <v>Cândido Sales/BA</v>
      </c>
      <c r="B2229" t="str">
        <f>INDEX(tb_SVI[],MATCH(Table3[[#This Row],[ibge_cod]],tb_SVI[Município],0),1)</f>
        <v>BA</v>
      </c>
      <c r="C2229" t="str">
        <f>INDEX(tb_SVI[],MATCH(Table3[[#This Row],[city_name]],tb_SVI[city_name_uf],0),3)</f>
        <v>2906709</v>
      </c>
      <c r="D2229" t="s">
        <v>19868</v>
      </c>
      <c r="E2229" s="11">
        <f>INDEX(tb_SVI[],MATCH(Table3[[#This Row],[city_name]],tb_SVI[city_name_uf],0),5)</f>
        <v>25053</v>
      </c>
      <c r="F2229">
        <f>INDEX(tb_MHDI[],MATCH(Table3[[#This Row],[city_name]],tb_MHDI[mun_uf],0),5)</f>
        <v>0.60099999999999998</v>
      </c>
      <c r="G2229">
        <f>INDEX(tb_MHDI[],MATCH(Table3[[#This Row],[city_name]],tb_MHDI[mun_uf],0),6)</f>
        <v>0.56499999999999995</v>
      </c>
      <c r="H2229">
        <f>INDEX(tb_MHDI[],MATCH(Table3[[#This Row],[city_name]],tb_MHDI[mun_uf],0),7)</f>
        <v>0.79800000000000004</v>
      </c>
      <c r="I2229">
        <f>INDEX(tb_MHDI[],MATCH(Table3[[#This Row],[city_name]],tb_MHDI[mun_uf],0),8)</f>
        <v>0.48199999999999998</v>
      </c>
      <c r="J2229">
        <f>_xlfn.NUMBERVALUE(INDEX(tb_SVI[],MATCH(Table3[[#This Row],[city_name]],tb_SVI[city_name_uf],0),8),".")</f>
        <v>0.46100000000000002</v>
      </c>
      <c r="K2229">
        <f>_xlfn.NUMBERVALUE(INDEX(tb_SVI[],MATCH(Table3[[#This Row],[city_name]],tb_SVI[city_name_uf],0),9),".")</f>
        <v>0.25900000000000001</v>
      </c>
      <c r="L2229">
        <f>_xlfn.NUMBERVALUE(INDEX(tb_SVI[],MATCH(Table3[[#This Row],[city_name]],tb_SVI[city_name_uf],0),10),".")</f>
        <v>0.55200000000000005</v>
      </c>
      <c r="M2229">
        <f>_xlfn.NUMBERVALUE(INDEX(tb_SVI[],MATCH(Table3[[#This Row],[city_name]],tb_SVI[city_name_uf],0),11),".")</f>
        <v>0.57299999999999995</v>
      </c>
      <c r="N2229" s="14">
        <f>_xlfn.PERCENTRANK.INC(Table3[MHDI_tot],Table3[[#This Row],[MHDI_tot]],3)</f>
        <v>0.255</v>
      </c>
    </row>
    <row r="2230" spans="1:14" hidden="1" x14ac:dyDescent="0.2">
      <c r="A2230" t="str">
        <f>SVI!F2230</f>
        <v>Curaçá/BA</v>
      </c>
      <c r="B2230" t="str">
        <f>INDEX(tb_SVI[],MATCH(Table3[[#This Row],[ibge_cod]],tb_SVI[Município],0),1)</f>
        <v>BA</v>
      </c>
      <c r="C2230" t="str">
        <f>INDEX(tb_SVI[],MATCH(Table3[[#This Row],[city_name]],tb_SVI[city_name_uf],0),3)</f>
        <v>2909901</v>
      </c>
      <c r="D2230" t="s">
        <v>19869</v>
      </c>
      <c r="E2230" s="11">
        <f>INDEX(tb_SVI[],MATCH(Table3[[#This Row],[city_name]],tb_SVI[city_name_uf],0),5)</f>
        <v>34886</v>
      </c>
      <c r="F2230">
        <f>INDEX(tb_MHDI[],MATCH(Table3[[#This Row],[city_name]],tb_MHDI[mun_uf],0),5)</f>
        <v>0.58099999999999996</v>
      </c>
      <c r="G2230">
        <f>INDEX(tb_MHDI[],MATCH(Table3[[#This Row],[city_name]],tb_MHDI[mun_uf],0),6)</f>
        <v>0.54400000000000004</v>
      </c>
      <c r="H2230">
        <f>INDEX(tb_MHDI[],MATCH(Table3[[#This Row],[city_name]],tb_MHDI[mun_uf],0),7)</f>
        <v>0.77800000000000002</v>
      </c>
      <c r="I2230">
        <f>INDEX(tb_MHDI[],MATCH(Table3[[#This Row],[city_name]],tb_MHDI[mun_uf],0),8)</f>
        <v>0.46300000000000002</v>
      </c>
      <c r="J2230">
        <f>_xlfn.NUMBERVALUE(INDEX(tb_SVI[],MATCH(Table3[[#This Row],[city_name]],tb_SVI[city_name_uf],0),8),".")</f>
        <v>0.46100000000000002</v>
      </c>
      <c r="K2230">
        <f>_xlfn.NUMBERVALUE(INDEX(tb_SVI[],MATCH(Table3[[#This Row],[city_name]],tb_SVI[city_name_uf],0),9),".")</f>
        <v>0.24199999999999999</v>
      </c>
      <c r="L2230">
        <f>_xlfn.NUMBERVALUE(INDEX(tb_SVI[],MATCH(Table3[[#This Row],[city_name]],tb_SVI[city_name_uf],0),10),".")</f>
        <v>0.56200000000000006</v>
      </c>
      <c r="M2230">
        <f>_xlfn.NUMBERVALUE(INDEX(tb_SVI[],MATCH(Table3[[#This Row],[city_name]],tb_SVI[city_name_uf],0),11),".")</f>
        <v>0.57999999999999996</v>
      </c>
      <c r="N2230" s="14">
        <f>_xlfn.PERCENTRANK.INC(Table3[MHDI_tot],Table3[[#This Row],[MHDI_tot]],3)</f>
        <v>0.16600000000000001</v>
      </c>
    </row>
    <row r="2231" spans="1:14" hidden="1" x14ac:dyDescent="0.2">
      <c r="A2231" t="str">
        <f>SVI!F2231</f>
        <v>Cruz das Almas/BA</v>
      </c>
      <c r="B2231" t="str">
        <f>INDEX(tb_SVI[],MATCH(Table3[[#This Row],[ibge_cod]],tb_SVI[Município],0),1)</f>
        <v>BA</v>
      </c>
      <c r="C2231" t="str">
        <f>INDEX(tb_SVI[],MATCH(Table3[[#This Row],[city_name]],tb_SVI[city_name_uf],0),3)</f>
        <v>2909802</v>
      </c>
      <c r="D2231" t="s">
        <v>19870</v>
      </c>
      <c r="E2231" s="11">
        <f>INDEX(tb_SVI[],MATCH(Table3[[#This Row],[city_name]],tb_SVI[city_name_uf],0),5)</f>
        <v>63591</v>
      </c>
      <c r="F2231">
        <f>INDEX(tb_MHDI[],MATCH(Table3[[#This Row],[city_name]],tb_MHDI[mun_uf],0),5)</f>
        <v>0.69899999999999995</v>
      </c>
      <c r="G2231">
        <f>INDEX(tb_MHDI[],MATCH(Table3[[#This Row],[city_name]],tb_MHDI[mun_uf],0),6)</f>
        <v>0.65900000000000003</v>
      </c>
      <c r="H2231">
        <f>INDEX(tb_MHDI[],MATCH(Table3[[#This Row],[city_name]],tb_MHDI[mun_uf],0),7)</f>
        <v>0.79600000000000004</v>
      </c>
      <c r="I2231">
        <f>INDEX(tb_MHDI[],MATCH(Table3[[#This Row],[city_name]],tb_MHDI[mun_uf],0),8)</f>
        <v>0.65</v>
      </c>
      <c r="J2231">
        <f>_xlfn.NUMBERVALUE(INDEX(tb_SVI[],MATCH(Table3[[#This Row],[city_name]],tb_SVI[city_name_uf],0),8),".")</f>
        <v>0.33600000000000002</v>
      </c>
      <c r="K2231">
        <f>_xlfn.NUMBERVALUE(INDEX(tb_SVI[],MATCH(Table3[[#This Row],[city_name]],tb_SVI[city_name_uf],0),9),".")</f>
        <v>0.16500000000000001</v>
      </c>
      <c r="L2231">
        <f>_xlfn.NUMBERVALUE(INDEX(tb_SVI[],MATCH(Table3[[#This Row],[city_name]],tb_SVI[city_name_uf],0),10),".")</f>
        <v>0.376</v>
      </c>
      <c r="M2231">
        <f>_xlfn.NUMBERVALUE(INDEX(tb_SVI[],MATCH(Table3[[#This Row],[city_name]],tb_SVI[city_name_uf],0),11),".")</f>
        <v>0.46700000000000003</v>
      </c>
      <c r="N2231" s="14">
        <f>_xlfn.PERCENTRANK.INC(Table3[MHDI_tot],Table3[[#This Row],[MHDI_tot]],3)</f>
        <v>0.64600000000000002</v>
      </c>
    </row>
    <row r="2232" spans="1:14" hidden="1" x14ac:dyDescent="0.2">
      <c r="A2232" t="str">
        <f>SVI!F2232</f>
        <v>Crisópolis/BA</v>
      </c>
      <c r="B2232" t="str">
        <f>INDEX(tb_SVI[],MATCH(Table3[[#This Row],[ibge_cod]],tb_SVI[Município],0),1)</f>
        <v>BA</v>
      </c>
      <c r="C2232" t="str">
        <f>INDEX(tb_SVI[],MATCH(Table3[[#This Row],[city_name]],tb_SVI[city_name_uf],0),3)</f>
        <v>2909604</v>
      </c>
      <c r="D2232" t="s">
        <v>19871</v>
      </c>
      <c r="E2232" s="11">
        <f>INDEX(tb_SVI[],MATCH(Table3[[#This Row],[city_name]],tb_SVI[city_name_uf],0),5)</f>
        <v>21163</v>
      </c>
      <c r="F2232">
        <f>INDEX(tb_MHDI[],MATCH(Table3[[#This Row],[city_name]],tb_MHDI[mun_uf],0),5)</f>
        <v>0.54300000000000004</v>
      </c>
      <c r="G2232">
        <f>INDEX(tb_MHDI[],MATCH(Table3[[#This Row],[city_name]],tb_MHDI[mun_uf],0),6)</f>
        <v>0.54200000000000004</v>
      </c>
      <c r="H2232">
        <f>INDEX(tb_MHDI[],MATCH(Table3[[#This Row],[city_name]],tb_MHDI[mun_uf],0),7)</f>
        <v>0.76500000000000001</v>
      </c>
      <c r="I2232">
        <f>INDEX(tb_MHDI[],MATCH(Table3[[#This Row],[city_name]],tb_MHDI[mun_uf],0),8)</f>
        <v>0.38700000000000001</v>
      </c>
      <c r="J2232">
        <f>_xlfn.NUMBERVALUE(INDEX(tb_SVI[],MATCH(Table3[[#This Row],[city_name]],tb_SVI[city_name_uf],0),8),".")</f>
        <v>0.52600000000000002</v>
      </c>
      <c r="K2232">
        <f>_xlfn.NUMBERVALUE(INDEX(tb_SVI[],MATCH(Table3[[#This Row],[city_name]],tb_SVI[city_name_uf],0),9),".")</f>
        <v>0.35699999999999998</v>
      </c>
      <c r="L2232">
        <f>_xlfn.NUMBERVALUE(INDEX(tb_SVI[],MATCH(Table3[[#This Row],[city_name]],tb_SVI[city_name_uf],0),10),".")</f>
        <v>0.56200000000000006</v>
      </c>
      <c r="M2232">
        <f>_xlfn.NUMBERVALUE(INDEX(tb_SVI[],MATCH(Table3[[#This Row],[city_name]],tb_SVI[city_name_uf],0),11),".")</f>
        <v>0.66</v>
      </c>
      <c r="N2232" s="14">
        <f>_xlfn.PERCENTRANK.INC(Table3[MHDI_tot],Table3[[#This Row],[MHDI_tot]],3)</f>
        <v>4.9000000000000002E-2</v>
      </c>
    </row>
    <row r="2233" spans="1:14" hidden="1" x14ac:dyDescent="0.2">
      <c r="A2233" t="str">
        <f>SVI!F2233</f>
        <v>Cristópolis/BA</v>
      </c>
      <c r="B2233" t="str">
        <f>INDEX(tb_SVI[],MATCH(Table3[[#This Row],[ibge_cod]],tb_SVI[Município],0),1)</f>
        <v>BA</v>
      </c>
      <c r="C2233" t="str">
        <f>INDEX(tb_SVI[],MATCH(Table3[[#This Row],[city_name]],tb_SVI[city_name_uf],0),3)</f>
        <v>2909703</v>
      </c>
      <c r="D2233" t="s">
        <v>19872</v>
      </c>
      <c r="E2233" s="11">
        <f>INDEX(tb_SVI[],MATCH(Table3[[#This Row],[city_name]],tb_SVI[city_name_uf],0),5)</f>
        <v>13947</v>
      </c>
      <c r="F2233">
        <f>INDEX(tb_MHDI[],MATCH(Table3[[#This Row],[city_name]],tb_MHDI[mun_uf],0),5)</f>
        <v>0.61399999999999999</v>
      </c>
      <c r="G2233">
        <f>INDEX(tb_MHDI[],MATCH(Table3[[#This Row],[city_name]],tb_MHDI[mun_uf],0),6)</f>
        <v>0.54600000000000004</v>
      </c>
      <c r="H2233">
        <f>INDEX(tb_MHDI[],MATCH(Table3[[#This Row],[city_name]],tb_MHDI[mun_uf],0),7)</f>
        <v>0.76600000000000001</v>
      </c>
      <c r="I2233">
        <f>INDEX(tb_MHDI[],MATCH(Table3[[#This Row],[city_name]],tb_MHDI[mun_uf],0),8)</f>
        <v>0.55300000000000005</v>
      </c>
      <c r="J2233">
        <f>_xlfn.NUMBERVALUE(INDEX(tb_SVI[],MATCH(Table3[[#This Row],[city_name]],tb_SVI[city_name_uf],0),8),".")</f>
        <v>0.42599999999999999</v>
      </c>
      <c r="K2233">
        <f>_xlfn.NUMBERVALUE(INDEX(tb_SVI[],MATCH(Table3[[#This Row],[city_name]],tb_SVI[city_name_uf],0),9),".")</f>
        <v>0.27</v>
      </c>
      <c r="L2233">
        <f>_xlfn.NUMBERVALUE(INDEX(tb_SVI[],MATCH(Table3[[#This Row],[city_name]],tb_SVI[city_name_uf],0),10),".")</f>
        <v>0.505</v>
      </c>
      <c r="M2233">
        <f>_xlfn.NUMBERVALUE(INDEX(tb_SVI[],MATCH(Table3[[#This Row],[city_name]],tb_SVI[city_name_uf],0),11),".")</f>
        <v>0.503</v>
      </c>
      <c r="N2233" s="14">
        <f>_xlfn.PERCENTRANK.INC(Table3[MHDI_tot],Table3[[#This Row],[MHDI_tot]],3)</f>
        <v>0.308</v>
      </c>
    </row>
    <row r="2234" spans="1:14" hidden="1" x14ac:dyDescent="0.2">
      <c r="A2234" t="str">
        <f>SVI!F2234</f>
        <v>Cravolândia/BA</v>
      </c>
      <c r="B2234" t="str">
        <f>INDEX(tb_SVI[],MATCH(Table3[[#This Row],[ibge_cod]],tb_SVI[Município],0),1)</f>
        <v>BA</v>
      </c>
      <c r="C2234" t="str">
        <f>INDEX(tb_SVI[],MATCH(Table3[[#This Row],[city_name]],tb_SVI[city_name_uf],0),3)</f>
        <v>2909505</v>
      </c>
      <c r="D2234" t="s">
        <v>19873</v>
      </c>
      <c r="E2234" s="11">
        <f>INDEX(tb_SVI[],MATCH(Table3[[#This Row],[city_name]],tb_SVI[city_name_uf],0),5)</f>
        <v>5351</v>
      </c>
      <c r="F2234">
        <f>INDEX(tb_MHDI[],MATCH(Table3[[#This Row],[city_name]],tb_MHDI[mun_uf],0),5)</f>
        <v>0.59899999999999998</v>
      </c>
      <c r="G2234">
        <f>INDEX(tb_MHDI[],MATCH(Table3[[#This Row],[city_name]],tb_MHDI[mun_uf],0),6)</f>
        <v>0.55900000000000005</v>
      </c>
      <c r="H2234">
        <f>INDEX(tb_MHDI[],MATCH(Table3[[#This Row],[city_name]],tb_MHDI[mun_uf],0),7)</f>
        <v>0.76500000000000001</v>
      </c>
      <c r="I2234">
        <f>INDEX(tb_MHDI[],MATCH(Table3[[#This Row],[city_name]],tb_MHDI[mun_uf],0),8)</f>
        <v>0.503</v>
      </c>
      <c r="J2234">
        <f>_xlfn.NUMBERVALUE(INDEX(tb_SVI[],MATCH(Table3[[#This Row],[city_name]],tb_SVI[city_name_uf],0),8),".")</f>
        <v>0.45400000000000001</v>
      </c>
      <c r="K2234">
        <f>_xlfn.NUMBERVALUE(INDEX(tb_SVI[],MATCH(Table3[[#This Row],[city_name]],tb_SVI[city_name_uf],0),9),".")</f>
        <v>0.26800000000000002</v>
      </c>
      <c r="L2234">
        <f>_xlfn.NUMBERVALUE(INDEX(tb_SVI[],MATCH(Table3[[#This Row],[city_name]],tb_SVI[city_name_uf],0),10),".")</f>
        <v>0.46100000000000002</v>
      </c>
      <c r="M2234">
        <f>_xlfn.NUMBERVALUE(INDEX(tb_SVI[],MATCH(Table3[[#This Row],[city_name]],tb_SVI[city_name_uf],0),11),".")</f>
        <v>0.63300000000000001</v>
      </c>
      <c r="N2234" s="14">
        <f>_xlfn.PERCENTRANK.INC(Table3[MHDI_tot],Table3[[#This Row],[MHDI_tot]],3)</f>
        <v>0.245</v>
      </c>
    </row>
    <row r="2235" spans="1:14" hidden="1" x14ac:dyDescent="0.2">
      <c r="A2235" t="str">
        <f>SVI!F2235</f>
        <v>Correntina/BA</v>
      </c>
      <c r="B2235" t="str">
        <f>INDEX(tb_SVI[],MATCH(Table3[[#This Row],[ibge_cod]],tb_SVI[Município],0),1)</f>
        <v>BA</v>
      </c>
      <c r="C2235" t="str">
        <f>INDEX(tb_SVI[],MATCH(Table3[[#This Row],[city_name]],tb_SVI[city_name_uf],0),3)</f>
        <v>2909307</v>
      </c>
      <c r="D2235" t="s">
        <v>19874</v>
      </c>
      <c r="E2235" s="11">
        <f>INDEX(tb_SVI[],MATCH(Table3[[#This Row],[city_name]],tb_SVI[city_name_uf],0),5)</f>
        <v>32191</v>
      </c>
      <c r="F2235">
        <f>INDEX(tb_MHDI[],MATCH(Table3[[#This Row],[city_name]],tb_MHDI[mun_uf],0),5)</f>
        <v>0.60299999999999998</v>
      </c>
      <c r="G2235">
        <f>INDEX(tb_MHDI[],MATCH(Table3[[#This Row],[city_name]],tb_MHDI[mun_uf],0),6)</f>
        <v>0.57499999999999996</v>
      </c>
      <c r="H2235">
        <f>INDEX(tb_MHDI[],MATCH(Table3[[#This Row],[city_name]],tb_MHDI[mun_uf],0),7)</f>
        <v>0.79200000000000004</v>
      </c>
      <c r="I2235">
        <f>INDEX(tb_MHDI[],MATCH(Table3[[#This Row],[city_name]],tb_MHDI[mun_uf],0),8)</f>
        <v>0.48099999999999998</v>
      </c>
      <c r="J2235">
        <f>_xlfn.NUMBERVALUE(INDEX(tb_SVI[],MATCH(Table3[[#This Row],[city_name]],tb_SVI[city_name_uf],0),8),".")</f>
        <v>0.40899999999999997</v>
      </c>
      <c r="K2235">
        <f>_xlfn.NUMBERVALUE(INDEX(tb_SVI[],MATCH(Table3[[#This Row],[city_name]],tb_SVI[city_name_uf],0),9),".")</f>
        <v>0.17</v>
      </c>
      <c r="L2235">
        <f>_xlfn.NUMBERVALUE(INDEX(tb_SVI[],MATCH(Table3[[#This Row],[city_name]],tb_SVI[city_name_uf],0),10),".")</f>
        <v>0.53600000000000003</v>
      </c>
      <c r="M2235">
        <f>_xlfn.NUMBERVALUE(INDEX(tb_SVI[],MATCH(Table3[[#This Row],[city_name]],tb_SVI[city_name_uf],0),11),".")</f>
        <v>0.52</v>
      </c>
      <c r="N2235" s="14">
        <f>_xlfn.PERCENTRANK.INC(Table3[MHDI_tot],Table3[[#This Row],[MHDI_tot]],3)</f>
        <v>0.26300000000000001</v>
      </c>
    </row>
    <row r="2236" spans="1:14" hidden="1" x14ac:dyDescent="0.2">
      <c r="A2236" t="str">
        <f>SVI!F2236</f>
        <v>Coronel João Sá/BA</v>
      </c>
      <c r="B2236" t="str">
        <f>INDEX(tb_SVI[],MATCH(Table3[[#This Row],[ibge_cod]],tb_SVI[Município],0),1)</f>
        <v>BA</v>
      </c>
      <c r="C2236" t="str">
        <f>INDEX(tb_SVI[],MATCH(Table3[[#This Row],[city_name]],tb_SVI[city_name_uf],0),3)</f>
        <v>2909208</v>
      </c>
      <c r="D2236" t="s">
        <v>19875</v>
      </c>
      <c r="E2236" s="11">
        <f>INDEX(tb_SVI[],MATCH(Table3[[#This Row],[city_name]],tb_SVI[city_name_uf],0),5)</f>
        <v>15717</v>
      </c>
      <c r="F2236">
        <f>INDEX(tb_MHDI[],MATCH(Table3[[#This Row],[city_name]],tb_MHDI[mun_uf],0),5)</f>
        <v>0.53500000000000003</v>
      </c>
      <c r="G2236">
        <f>INDEX(tb_MHDI[],MATCH(Table3[[#This Row],[city_name]],tb_MHDI[mun_uf],0),6)</f>
        <v>0.54500000000000004</v>
      </c>
      <c r="H2236">
        <f>INDEX(tb_MHDI[],MATCH(Table3[[#This Row],[city_name]],tb_MHDI[mun_uf],0),7)</f>
        <v>0.71599999999999997</v>
      </c>
      <c r="I2236">
        <f>INDEX(tb_MHDI[],MATCH(Table3[[#This Row],[city_name]],tb_MHDI[mun_uf],0),8)</f>
        <v>0.39200000000000002</v>
      </c>
      <c r="J2236">
        <f>_xlfn.NUMBERVALUE(INDEX(tb_SVI[],MATCH(Table3[[#This Row],[city_name]],tb_SVI[city_name_uf],0),8),".")</f>
        <v>0.48799999999999999</v>
      </c>
      <c r="K2236">
        <f>_xlfn.NUMBERVALUE(INDEX(tb_SVI[],MATCH(Table3[[#This Row],[city_name]],tb_SVI[city_name_uf],0),9),".")</f>
        <v>0.27600000000000002</v>
      </c>
      <c r="L2236">
        <f>_xlfn.NUMBERVALUE(INDEX(tb_SVI[],MATCH(Table3[[#This Row],[city_name]],tb_SVI[city_name_uf],0),10),".")</f>
        <v>0.622</v>
      </c>
      <c r="M2236">
        <f>_xlfn.NUMBERVALUE(INDEX(tb_SVI[],MATCH(Table3[[#This Row],[city_name]],tb_SVI[city_name_uf],0),11),".")</f>
        <v>0.56699999999999995</v>
      </c>
      <c r="N2236" s="14">
        <f>_xlfn.PERCENTRANK.INC(Table3[MHDI_tot],Table3[[#This Row],[MHDI_tot]],3)</f>
        <v>3.5000000000000003E-2</v>
      </c>
    </row>
    <row r="2237" spans="1:14" hidden="1" x14ac:dyDescent="0.2">
      <c r="A2237" t="str">
        <f>SVI!F4241</f>
        <v>Coronel Domingos Soares/PR</v>
      </c>
      <c r="B2237" t="str">
        <f>INDEX(tb_SVI[],MATCH(Table3[[#This Row],[ibge_cod]],tb_SVI[Município],0),1)</f>
        <v>PR</v>
      </c>
      <c r="C2237" t="str">
        <f>INDEX(tb_SVI[],MATCH(Table3[[#This Row],[city_name]],tb_SVI[city_name_uf],0),3)</f>
        <v>4106456</v>
      </c>
      <c r="D2237" t="s">
        <v>21870</v>
      </c>
      <c r="E2237" s="11">
        <f>INDEX(tb_SVI[],MATCH(Table3[[#This Row],[city_name]],tb_SVI[city_name_uf],0),5)</f>
        <v>7518</v>
      </c>
      <c r="F2237">
        <f>INDEX(tb_MHDI[],MATCH(Table3[[#This Row],[city_name]],tb_MHDI[mun_uf],0),5)</f>
        <v>0.6</v>
      </c>
      <c r="G2237">
        <f>INDEX(tb_MHDI[],MATCH(Table3[[#This Row],[city_name]],tb_MHDI[mun_uf],0),6)</f>
        <v>0.60899999999999999</v>
      </c>
      <c r="H2237">
        <f>INDEX(tb_MHDI[],MATCH(Table3[[#This Row],[city_name]],tb_MHDI[mun_uf],0),7)</f>
        <v>0.79200000000000004</v>
      </c>
      <c r="I2237">
        <f>INDEX(tb_MHDI[],MATCH(Table3[[#This Row],[city_name]],tb_MHDI[mun_uf],0),8)</f>
        <v>0.44700000000000001</v>
      </c>
      <c r="J2237">
        <f>_xlfn.NUMBERVALUE(INDEX(tb_SVI[],MATCH(Table3[[#This Row],[city_name]],tb_SVI[city_name_uf],0),8),".")</f>
        <v>0.35899999999999999</v>
      </c>
      <c r="K2237">
        <f>_xlfn.NUMBERVALUE(INDEX(tb_SVI[],MATCH(Table3[[#This Row],[city_name]],tb_SVI[city_name_uf],0),9),".")</f>
        <v>0.13900000000000001</v>
      </c>
      <c r="L2237">
        <f>_xlfn.NUMBERVALUE(INDEX(tb_SVI[],MATCH(Table3[[#This Row],[city_name]],tb_SVI[city_name_uf],0),10),".")</f>
        <v>0.45200000000000001</v>
      </c>
      <c r="M2237">
        <f>_xlfn.NUMBERVALUE(INDEX(tb_SVI[],MATCH(Table3[[#This Row],[city_name]],tb_SVI[city_name_uf],0),11),".")</f>
        <v>0.48499999999999999</v>
      </c>
      <c r="N2237" s="14">
        <f>_xlfn.PERCENTRANK.INC(Table3[MHDI_tot],Table3[[#This Row],[MHDI_tot]],3)</f>
        <v>0.251</v>
      </c>
    </row>
    <row r="2238" spans="1:14" hidden="1" x14ac:dyDescent="0.2">
      <c r="A2238" t="str">
        <f>SVI!F2238</f>
        <v>Cordeiros/BA</v>
      </c>
      <c r="B2238" t="str">
        <f>INDEX(tb_SVI[],MATCH(Table3[[#This Row],[ibge_cod]],tb_SVI[Município],0),1)</f>
        <v>BA</v>
      </c>
      <c r="C2238" t="str">
        <f>INDEX(tb_SVI[],MATCH(Table3[[#This Row],[city_name]],tb_SVI[city_name_uf],0),3)</f>
        <v>2909000</v>
      </c>
      <c r="D2238" t="s">
        <v>19877</v>
      </c>
      <c r="E2238" s="11">
        <f>INDEX(tb_SVI[],MATCH(Table3[[#This Row],[city_name]],tb_SVI[city_name_uf],0),5)</f>
        <v>8642</v>
      </c>
      <c r="F2238">
        <f>INDEX(tb_MHDI[],MATCH(Table3[[#This Row],[city_name]],tb_MHDI[mun_uf],0),5)</f>
        <v>0.57899999999999996</v>
      </c>
      <c r="G2238">
        <f>INDEX(tb_MHDI[],MATCH(Table3[[#This Row],[city_name]],tb_MHDI[mun_uf],0),6)</f>
        <v>0.56100000000000005</v>
      </c>
      <c r="H2238">
        <f>INDEX(tb_MHDI[],MATCH(Table3[[#This Row],[city_name]],tb_MHDI[mun_uf],0),7)</f>
        <v>0.76300000000000001</v>
      </c>
      <c r="I2238">
        <f>INDEX(tb_MHDI[],MATCH(Table3[[#This Row],[city_name]],tb_MHDI[mun_uf],0),8)</f>
        <v>0.45400000000000001</v>
      </c>
      <c r="J2238">
        <f>_xlfn.NUMBERVALUE(INDEX(tb_SVI[],MATCH(Table3[[#This Row],[city_name]],tb_SVI[city_name_uf],0),8),".")</f>
        <v>0.39500000000000002</v>
      </c>
      <c r="K2238">
        <f>_xlfn.NUMBERVALUE(INDEX(tb_SVI[],MATCH(Table3[[#This Row],[city_name]],tb_SVI[city_name_uf],0),9),".")</f>
        <v>0.124</v>
      </c>
      <c r="L2238">
        <f>_xlfn.NUMBERVALUE(INDEX(tb_SVI[],MATCH(Table3[[#This Row],[city_name]],tb_SVI[city_name_uf],0),10),".")</f>
        <v>0.49099999999999999</v>
      </c>
      <c r="M2238">
        <f>_xlfn.NUMBERVALUE(INDEX(tb_SVI[],MATCH(Table3[[#This Row],[city_name]],tb_SVI[city_name_uf],0),11),".")</f>
        <v>0.57099999999999995</v>
      </c>
      <c r="N2238" s="14">
        <f>_xlfn.PERCENTRANK.INC(Table3[MHDI_tot],Table3[[#This Row],[MHDI_tot]],3)</f>
        <v>0.161</v>
      </c>
    </row>
    <row r="2239" spans="1:14" hidden="1" x14ac:dyDescent="0.2">
      <c r="A2239" t="str">
        <f>SVI!F2239</f>
        <v>Coração de Maria/BA</v>
      </c>
      <c r="B2239" t="str">
        <f>INDEX(tb_SVI[],MATCH(Table3[[#This Row],[ibge_cod]],tb_SVI[Município],0),1)</f>
        <v>BA</v>
      </c>
      <c r="C2239" t="str">
        <f>INDEX(tb_SVI[],MATCH(Table3[[#This Row],[city_name]],tb_SVI[city_name_uf],0),3)</f>
        <v>2908903</v>
      </c>
      <c r="D2239" t="s">
        <v>19878</v>
      </c>
      <c r="E2239" s="11">
        <f>INDEX(tb_SVI[],MATCH(Table3[[#This Row],[city_name]],tb_SVI[city_name_uf],0),5)</f>
        <v>22495</v>
      </c>
      <c r="F2239">
        <f>INDEX(tb_MHDI[],MATCH(Table3[[#This Row],[city_name]],tb_MHDI[mun_uf],0),5)</f>
        <v>0.59199999999999997</v>
      </c>
      <c r="G2239">
        <f>INDEX(tb_MHDI[],MATCH(Table3[[#This Row],[city_name]],tb_MHDI[mun_uf],0),6)</f>
        <v>0.55800000000000005</v>
      </c>
      <c r="H2239">
        <f>INDEX(tb_MHDI[],MATCH(Table3[[#This Row],[city_name]],tb_MHDI[mun_uf],0),7)</f>
        <v>0.76200000000000001</v>
      </c>
      <c r="I2239">
        <f>INDEX(tb_MHDI[],MATCH(Table3[[#This Row],[city_name]],tb_MHDI[mun_uf],0),8)</f>
        <v>0.48899999999999999</v>
      </c>
      <c r="J2239">
        <f>_xlfn.NUMBERVALUE(INDEX(tb_SVI[],MATCH(Table3[[#This Row],[city_name]],tb_SVI[city_name_uf],0),8),".")</f>
        <v>0.47699999999999998</v>
      </c>
      <c r="K2239">
        <f>_xlfn.NUMBERVALUE(INDEX(tb_SVI[],MATCH(Table3[[#This Row],[city_name]],tb_SVI[city_name_uf],0),9),".")</f>
        <v>0.39700000000000002</v>
      </c>
      <c r="L2239">
        <f>_xlfn.NUMBERVALUE(INDEX(tb_SVI[],MATCH(Table3[[#This Row],[city_name]],tb_SVI[city_name_uf],0),10),".")</f>
        <v>0.45900000000000002</v>
      </c>
      <c r="M2239">
        <f>_xlfn.NUMBERVALUE(INDEX(tb_SVI[],MATCH(Table3[[#This Row],[city_name]],tb_SVI[city_name_uf],0),11),".")</f>
        <v>0.57399999999999995</v>
      </c>
      <c r="N2239" s="14">
        <f>_xlfn.PERCENTRANK.INC(Table3[MHDI_tot],Table3[[#This Row],[MHDI_tot]],3)</f>
        <v>0.214</v>
      </c>
    </row>
    <row r="2240" spans="1:14" hidden="1" x14ac:dyDescent="0.2">
      <c r="A2240" t="str">
        <f>SVI!F2240</f>
        <v>Contendas do Sincorá/BA</v>
      </c>
      <c r="B2240" t="str">
        <f>INDEX(tb_SVI[],MATCH(Table3[[#This Row],[ibge_cod]],tb_SVI[Município],0),1)</f>
        <v>BA</v>
      </c>
      <c r="C2240" t="str">
        <f>INDEX(tb_SVI[],MATCH(Table3[[#This Row],[city_name]],tb_SVI[city_name_uf],0),3)</f>
        <v>2908804</v>
      </c>
      <c r="D2240" t="s">
        <v>19879</v>
      </c>
      <c r="E2240" s="11">
        <f>INDEX(tb_SVI[],MATCH(Table3[[#This Row],[city_name]],tb_SVI[city_name_uf],0),5)</f>
        <v>4045</v>
      </c>
      <c r="F2240">
        <f>INDEX(tb_MHDI[],MATCH(Table3[[#This Row],[city_name]],tb_MHDI[mun_uf],0),5)</f>
        <v>0.57699999999999996</v>
      </c>
      <c r="G2240">
        <f>INDEX(tb_MHDI[],MATCH(Table3[[#This Row],[city_name]],tb_MHDI[mun_uf],0),6)</f>
        <v>0.57899999999999996</v>
      </c>
      <c r="H2240">
        <f>INDEX(tb_MHDI[],MATCH(Table3[[#This Row],[city_name]],tb_MHDI[mun_uf],0),7)</f>
        <v>0.69499999999999995</v>
      </c>
      <c r="I2240">
        <f>INDEX(tb_MHDI[],MATCH(Table3[[#This Row],[city_name]],tb_MHDI[mun_uf],0),8)</f>
        <v>0.47699999999999998</v>
      </c>
      <c r="J2240">
        <f>_xlfn.NUMBERVALUE(INDEX(tb_SVI[],MATCH(Table3[[#This Row],[city_name]],tb_SVI[city_name_uf],0),8),".")</f>
        <v>0.434</v>
      </c>
      <c r="K2240">
        <f>_xlfn.NUMBERVALUE(INDEX(tb_SVI[],MATCH(Table3[[#This Row],[city_name]],tb_SVI[city_name_uf],0),9),".")</f>
        <v>0.26400000000000001</v>
      </c>
      <c r="L2240">
        <f>_xlfn.NUMBERVALUE(INDEX(tb_SVI[],MATCH(Table3[[#This Row],[city_name]],tb_SVI[city_name_uf],0),10),".")</f>
        <v>0.47099999999999997</v>
      </c>
      <c r="M2240">
        <f>_xlfn.NUMBERVALUE(INDEX(tb_SVI[],MATCH(Table3[[#This Row],[city_name]],tb_SVI[city_name_uf],0),11),".")</f>
        <v>0.56599999999999995</v>
      </c>
      <c r="N2240" s="14">
        <f>_xlfn.PERCENTRANK.INC(Table3[MHDI_tot],Table3[[#This Row],[MHDI_tot]],3)</f>
        <v>0.152</v>
      </c>
    </row>
    <row r="2241" spans="1:14" hidden="1" x14ac:dyDescent="0.2">
      <c r="A2241" t="str">
        <f>SVI!F2241</f>
        <v>Condeúba/BA</v>
      </c>
      <c r="B2241" t="str">
        <f>INDEX(tb_SVI[],MATCH(Table3[[#This Row],[ibge_cod]],tb_SVI[Município],0),1)</f>
        <v>BA</v>
      </c>
      <c r="C2241" t="str">
        <f>INDEX(tb_SVI[],MATCH(Table3[[#This Row],[city_name]],tb_SVI[city_name_uf],0),3)</f>
        <v>2908705</v>
      </c>
      <c r="D2241" t="s">
        <v>19880</v>
      </c>
      <c r="E2241" s="11">
        <f>INDEX(tb_SVI[],MATCH(Table3[[#This Row],[city_name]],tb_SVI[city_name_uf],0),5)</f>
        <v>17178</v>
      </c>
      <c r="F2241">
        <f>INDEX(tb_MHDI[],MATCH(Table3[[#This Row],[city_name]],tb_MHDI[mun_uf],0),5)</f>
        <v>0.58199999999999996</v>
      </c>
      <c r="G2241">
        <f>INDEX(tb_MHDI[],MATCH(Table3[[#This Row],[city_name]],tb_MHDI[mun_uf],0),6)</f>
        <v>0.55900000000000005</v>
      </c>
      <c r="H2241">
        <f>INDEX(tb_MHDI[],MATCH(Table3[[#This Row],[city_name]],tb_MHDI[mun_uf],0),7)</f>
        <v>0.78900000000000003</v>
      </c>
      <c r="I2241">
        <f>INDEX(tb_MHDI[],MATCH(Table3[[#This Row],[city_name]],tb_MHDI[mun_uf],0),8)</f>
        <v>0.44700000000000001</v>
      </c>
      <c r="J2241">
        <f>_xlfn.NUMBERVALUE(INDEX(tb_SVI[],MATCH(Table3[[#This Row],[city_name]],tb_SVI[city_name_uf],0),8),".")</f>
        <v>0.42799999999999999</v>
      </c>
      <c r="K2241">
        <f>_xlfn.NUMBERVALUE(INDEX(tb_SVI[],MATCH(Table3[[#This Row],[city_name]],tb_SVI[city_name_uf],0),9),".")</f>
        <v>0.24399999999999999</v>
      </c>
      <c r="L2241">
        <f>_xlfn.NUMBERVALUE(INDEX(tb_SVI[],MATCH(Table3[[#This Row],[city_name]],tb_SVI[city_name_uf],0),10),".")</f>
        <v>0.47499999999999998</v>
      </c>
      <c r="M2241">
        <f>_xlfn.NUMBERVALUE(INDEX(tb_SVI[],MATCH(Table3[[#This Row],[city_name]],tb_SVI[city_name_uf],0),11),".")</f>
        <v>0.56399999999999995</v>
      </c>
      <c r="N2241" s="14">
        <f>_xlfn.PERCENTRANK.INC(Table3[MHDI_tot],Table3[[#This Row],[MHDI_tot]],3)</f>
        <v>0.17100000000000001</v>
      </c>
    </row>
    <row r="2242" spans="1:14" hidden="1" x14ac:dyDescent="0.2">
      <c r="A2242" t="str">
        <f>SVI!F2242</f>
        <v>Conde/BA</v>
      </c>
      <c r="B2242" t="str">
        <f>INDEX(tb_SVI[],MATCH(Table3[[#This Row],[ibge_cod]],tb_SVI[Município],0),1)</f>
        <v>BA</v>
      </c>
      <c r="C2242" t="str">
        <f>INDEX(tb_SVI[],MATCH(Table3[[#This Row],[city_name]],tb_SVI[city_name_uf],0),3)</f>
        <v>2908606</v>
      </c>
      <c r="D2242" t="s">
        <v>19881</v>
      </c>
      <c r="E2242" s="11">
        <f>INDEX(tb_SVI[],MATCH(Table3[[#This Row],[city_name]],tb_SVI[city_name_uf],0),5)</f>
        <v>26035</v>
      </c>
      <c r="F2242">
        <f>INDEX(tb_MHDI[],MATCH(Table3[[#This Row],[city_name]],tb_MHDI[mun_uf],0),5)</f>
        <v>0.56000000000000005</v>
      </c>
      <c r="G2242">
        <f>INDEX(tb_MHDI[],MATCH(Table3[[#This Row],[city_name]],tb_MHDI[mun_uf],0),6)</f>
        <v>0.55100000000000005</v>
      </c>
      <c r="H2242">
        <f>INDEX(tb_MHDI[],MATCH(Table3[[#This Row],[city_name]],tb_MHDI[mun_uf],0),7)</f>
        <v>0.70499999999999996</v>
      </c>
      <c r="I2242">
        <f>INDEX(tb_MHDI[],MATCH(Table3[[#This Row],[city_name]],tb_MHDI[mun_uf],0),8)</f>
        <v>0.45100000000000001</v>
      </c>
      <c r="J2242">
        <f>_xlfn.NUMBERVALUE(INDEX(tb_SVI[],MATCH(Table3[[#This Row],[city_name]],tb_SVI[city_name_uf],0),8),".")</f>
        <v>0.496</v>
      </c>
      <c r="K2242">
        <f>_xlfn.NUMBERVALUE(INDEX(tb_SVI[],MATCH(Table3[[#This Row],[city_name]],tb_SVI[city_name_uf],0),9),".")</f>
        <v>0.32800000000000001</v>
      </c>
      <c r="L2242">
        <f>_xlfn.NUMBERVALUE(INDEX(tb_SVI[],MATCH(Table3[[#This Row],[city_name]],tb_SVI[city_name_uf],0),10),".")</f>
        <v>0.58599999999999997</v>
      </c>
      <c r="M2242">
        <f>_xlfn.NUMBERVALUE(INDEX(tb_SVI[],MATCH(Table3[[#This Row],[city_name]],tb_SVI[city_name_uf],0),11),".")</f>
        <v>0.57499999999999996</v>
      </c>
      <c r="N2242" s="14">
        <f>_xlfn.PERCENTRANK.INC(Table3[MHDI_tot],Table3[[#This Row],[MHDI_tot]],3)</f>
        <v>8.8999999999999996E-2</v>
      </c>
    </row>
    <row r="2243" spans="1:14" hidden="1" x14ac:dyDescent="0.2">
      <c r="A2243" t="str">
        <f>SVI!F2243</f>
        <v>Conceição do Jacuípe/BA</v>
      </c>
      <c r="B2243" t="str">
        <f>INDEX(tb_SVI[],MATCH(Table3[[#This Row],[ibge_cod]],tb_SVI[Município],0),1)</f>
        <v>BA</v>
      </c>
      <c r="C2243" t="str">
        <f>INDEX(tb_SVI[],MATCH(Table3[[#This Row],[city_name]],tb_SVI[city_name_uf],0),3)</f>
        <v>2908507</v>
      </c>
      <c r="D2243" t="s">
        <v>19882</v>
      </c>
      <c r="E2243" s="11">
        <f>INDEX(tb_SVI[],MATCH(Table3[[#This Row],[city_name]],tb_SVI[city_name_uf],0),5)</f>
        <v>33398</v>
      </c>
      <c r="F2243">
        <f>INDEX(tb_MHDI[],MATCH(Table3[[#This Row],[city_name]],tb_MHDI[mun_uf],0),5)</f>
        <v>0.66300000000000003</v>
      </c>
      <c r="G2243">
        <f>INDEX(tb_MHDI[],MATCH(Table3[[#This Row],[city_name]],tb_MHDI[mun_uf],0),6)</f>
        <v>0.63</v>
      </c>
      <c r="H2243">
        <f>INDEX(tb_MHDI[],MATCH(Table3[[#This Row],[city_name]],tb_MHDI[mun_uf],0),7)</f>
        <v>0.79900000000000004</v>
      </c>
      <c r="I2243">
        <f>INDEX(tb_MHDI[],MATCH(Table3[[#This Row],[city_name]],tb_MHDI[mun_uf],0),8)</f>
        <v>0.57899999999999996</v>
      </c>
      <c r="J2243">
        <f>_xlfn.NUMBERVALUE(INDEX(tb_SVI[],MATCH(Table3[[#This Row],[city_name]],tb_SVI[city_name_uf],0),8),".")</f>
        <v>0.39400000000000002</v>
      </c>
      <c r="K2243">
        <f>_xlfn.NUMBERVALUE(INDEX(tb_SVI[],MATCH(Table3[[#This Row],[city_name]],tb_SVI[city_name_uf],0),9),".")</f>
        <v>0.311</v>
      </c>
      <c r="L2243">
        <f>_xlfn.NUMBERVALUE(INDEX(tb_SVI[],MATCH(Table3[[#This Row],[city_name]],tb_SVI[city_name_uf],0),10),".")</f>
        <v>0.377</v>
      </c>
      <c r="M2243">
        <f>_xlfn.NUMBERVALUE(INDEX(tb_SVI[],MATCH(Table3[[#This Row],[city_name]],tb_SVI[city_name_uf],0),11),".")</f>
        <v>0.49299999999999999</v>
      </c>
      <c r="N2243" s="14">
        <f>_xlfn.PERCENTRANK.INC(Table3[MHDI_tot],Table3[[#This Row],[MHDI_tot]],3)</f>
        <v>0.48799999999999999</v>
      </c>
    </row>
    <row r="2244" spans="1:14" hidden="1" x14ac:dyDescent="0.2">
      <c r="A2244" t="str">
        <f>SVI!F2244</f>
        <v>Conceição do Coité/BA</v>
      </c>
      <c r="B2244" t="str">
        <f>INDEX(tb_SVI[],MATCH(Table3[[#This Row],[ibge_cod]],tb_SVI[Município],0),1)</f>
        <v>BA</v>
      </c>
      <c r="C2244" t="str">
        <f>INDEX(tb_SVI[],MATCH(Table3[[#This Row],[city_name]],tb_SVI[city_name_uf],0),3)</f>
        <v>2908408</v>
      </c>
      <c r="D2244" t="s">
        <v>19883</v>
      </c>
      <c r="E2244" s="11">
        <f>INDEX(tb_SVI[],MATCH(Table3[[#This Row],[city_name]],tb_SVI[city_name_uf],0),5)</f>
        <v>67013</v>
      </c>
      <c r="F2244">
        <f>INDEX(tb_MHDI[],MATCH(Table3[[#This Row],[city_name]],tb_MHDI[mun_uf],0),5)</f>
        <v>0.61099999999999999</v>
      </c>
      <c r="G2244">
        <f>INDEX(tb_MHDI[],MATCH(Table3[[#This Row],[city_name]],tb_MHDI[mun_uf],0),6)</f>
        <v>0.58699999999999997</v>
      </c>
      <c r="H2244">
        <f>INDEX(tb_MHDI[],MATCH(Table3[[#This Row],[city_name]],tb_MHDI[mun_uf],0),7)</f>
        <v>0.752</v>
      </c>
      <c r="I2244">
        <f>INDEX(tb_MHDI[],MATCH(Table3[[#This Row],[city_name]],tb_MHDI[mun_uf],0),8)</f>
        <v>0.51700000000000002</v>
      </c>
      <c r="J2244">
        <f>_xlfn.NUMBERVALUE(INDEX(tb_SVI[],MATCH(Table3[[#This Row],[city_name]],tb_SVI[city_name_uf],0),8),".")</f>
        <v>0.39800000000000002</v>
      </c>
      <c r="K2244">
        <f>_xlfn.NUMBERVALUE(INDEX(tb_SVI[],MATCH(Table3[[#This Row],[city_name]],tb_SVI[city_name_uf],0),9),".")</f>
        <v>0.23</v>
      </c>
      <c r="L2244">
        <f>_xlfn.NUMBERVALUE(INDEX(tb_SVI[],MATCH(Table3[[#This Row],[city_name]],tb_SVI[city_name_uf],0),10),".")</f>
        <v>0.48399999999999999</v>
      </c>
      <c r="M2244">
        <f>_xlfn.NUMBERVALUE(INDEX(tb_SVI[],MATCH(Table3[[#This Row],[city_name]],tb_SVI[city_name_uf],0),11),".")</f>
        <v>0.48</v>
      </c>
      <c r="N2244" s="14">
        <f>_xlfn.PERCENTRANK.INC(Table3[MHDI_tot],Table3[[#This Row],[MHDI_tot]],3)</f>
        <v>0.29899999999999999</v>
      </c>
    </row>
    <row r="2245" spans="1:14" hidden="1" x14ac:dyDescent="0.2">
      <c r="A2245" t="str">
        <f>SVI!F2245</f>
        <v>Abadia dos Dourados/MG</v>
      </c>
      <c r="B2245" t="str">
        <f>INDEX(tb_SVI[],MATCH(Table3[[#This Row],[ibge_cod]],tb_SVI[Município],0),1)</f>
        <v>MG</v>
      </c>
      <c r="C2245" t="str">
        <f>INDEX(tb_SVI[],MATCH(Table3[[#This Row],[city_name]],tb_SVI[city_name_uf],0),3)</f>
        <v>3100104</v>
      </c>
      <c r="D2245" t="s">
        <v>19884</v>
      </c>
      <c r="E2245" s="11">
        <f>INDEX(tb_SVI[],MATCH(Table3[[#This Row],[city_name]],tb_SVI[city_name_uf],0),5)</f>
        <v>7006</v>
      </c>
      <c r="F2245">
        <f>INDEX(tb_MHDI[],MATCH(Table3[[#This Row],[city_name]],tb_MHDI[mun_uf],0),5)</f>
        <v>0.68899999999999995</v>
      </c>
      <c r="G2245">
        <f>INDEX(tb_MHDI[],MATCH(Table3[[#This Row],[city_name]],tb_MHDI[mun_uf],0),6)</f>
        <v>0.69299999999999995</v>
      </c>
      <c r="H2245">
        <f>INDEX(tb_MHDI[],MATCH(Table3[[#This Row],[city_name]],tb_MHDI[mun_uf],0),7)</f>
        <v>0.83899999999999997</v>
      </c>
      <c r="I2245">
        <f>INDEX(tb_MHDI[],MATCH(Table3[[#This Row],[city_name]],tb_MHDI[mun_uf],0),8)</f>
        <v>0.56299999999999994</v>
      </c>
      <c r="J2245">
        <f>_xlfn.NUMBERVALUE(INDEX(tb_SVI[],MATCH(Table3[[#This Row],[city_name]],tb_SVI[city_name_uf],0),8),".")</f>
        <v>0.23200000000000001</v>
      </c>
      <c r="K2245">
        <f>_xlfn.NUMBERVALUE(INDEX(tb_SVI[],MATCH(Table3[[#This Row],[city_name]],tb_SVI[city_name_uf],0),9),".")</f>
        <v>6.2E-2</v>
      </c>
      <c r="L2245">
        <f>_xlfn.NUMBERVALUE(INDEX(tb_SVI[],MATCH(Table3[[#This Row],[city_name]],tb_SVI[city_name_uf],0),10),".")</f>
        <v>0.33200000000000002</v>
      </c>
      <c r="M2245">
        <f>_xlfn.NUMBERVALUE(INDEX(tb_SVI[],MATCH(Table3[[#This Row],[city_name]],tb_SVI[city_name_uf],0),11),".")</f>
        <v>0.30299999999999999</v>
      </c>
      <c r="N2245" s="14">
        <f>_xlfn.PERCENTRANK.INC(Table3[MHDI_tot],Table3[[#This Row],[MHDI_tot]],3)</f>
        <v>0.6</v>
      </c>
    </row>
    <row r="2246" spans="1:14" hidden="1" x14ac:dyDescent="0.2">
      <c r="A2246" t="str">
        <f>SVI!F2246</f>
        <v>Abaeté/MG</v>
      </c>
      <c r="B2246" t="str">
        <f>INDEX(tb_SVI[],MATCH(Table3[[#This Row],[ibge_cod]],tb_SVI[Município],0),1)</f>
        <v>MG</v>
      </c>
      <c r="C2246" t="str">
        <f>INDEX(tb_SVI[],MATCH(Table3[[#This Row],[city_name]],tb_SVI[city_name_uf],0),3)</f>
        <v>3100203</v>
      </c>
      <c r="D2246" t="s">
        <v>19885</v>
      </c>
      <c r="E2246" s="11">
        <f>INDEX(tb_SVI[],MATCH(Table3[[#This Row],[city_name]],tb_SVI[city_name_uf],0),5)</f>
        <v>23250</v>
      </c>
      <c r="F2246">
        <f>INDEX(tb_MHDI[],MATCH(Table3[[#This Row],[city_name]],tb_MHDI[mun_uf],0),5)</f>
        <v>0.69799999999999995</v>
      </c>
      <c r="G2246">
        <f>INDEX(tb_MHDI[],MATCH(Table3[[#This Row],[city_name]],tb_MHDI[mun_uf],0),6)</f>
        <v>0.72</v>
      </c>
      <c r="H2246">
        <f>INDEX(tb_MHDI[],MATCH(Table3[[#This Row],[city_name]],tb_MHDI[mun_uf],0),7)</f>
        <v>0.84799999999999998</v>
      </c>
      <c r="I2246">
        <f>INDEX(tb_MHDI[],MATCH(Table3[[#This Row],[city_name]],tb_MHDI[mun_uf],0),8)</f>
        <v>0.55600000000000005</v>
      </c>
      <c r="J2246">
        <f>_xlfn.NUMBERVALUE(INDEX(tb_SVI[],MATCH(Table3[[#This Row],[city_name]],tb_SVI[city_name_uf],0),8),".")</f>
        <v>0.28999999999999998</v>
      </c>
      <c r="K2246">
        <f>_xlfn.NUMBERVALUE(INDEX(tb_SVI[],MATCH(Table3[[#This Row],[city_name]],tb_SVI[city_name_uf],0),9),".")</f>
        <v>0.23100000000000001</v>
      </c>
      <c r="L2246">
        <f>_xlfn.NUMBERVALUE(INDEX(tb_SVI[],MATCH(Table3[[#This Row],[city_name]],tb_SVI[city_name_uf],0),10),".")</f>
        <v>0.33400000000000002</v>
      </c>
      <c r="M2246">
        <f>_xlfn.NUMBERVALUE(INDEX(tb_SVI[],MATCH(Table3[[#This Row],[city_name]],tb_SVI[city_name_uf],0),11),".")</f>
        <v>0.30499999999999999</v>
      </c>
      <c r="N2246" s="14">
        <f>_xlfn.PERCENTRANK.INC(Table3[MHDI_tot],Table3[[#This Row],[MHDI_tot]],3)</f>
        <v>0.64100000000000001</v>
      </c>
    </row>
    <row r="2247" spans="1:14" hidden="1" x14ac:dyDescent="0.2">
      <c r="A2247" t="str">
        <f>SVI!F2247</f>
        <v>Abre Campo/MG</v>
      </c>
      <c r="B2247" t="str">
        <f>INDEX(tb_SVI[],MATCH(Table3[[#This Row],[ibge_cod]],tb_SVI[Município],0),1)</f>
        <v>MG</v>
      </c>
      <c r="C2247" t="str">
        <f>INDEX(tb_SVI[],MATCH(Table3[[#This Row],[city_name]],tb_SVI[city_name_uf],0),3)</f>
        <v>3100302</v>
      </c>
      <c r="D2247" t="s">
        <v>19886</v>
      </c>
      <c r="E2247" s="11">
        <f>INDEX(tb_SVI[],MATCH(Table3[[#This Row],[city_name]],tb_SVI[city_name_uf],0),5)</f>
        <v>13444</v>
      </c>
      <c r="F2247">
        <f>INDEX(tb_MHDI[],MATCH(Table3[[#This Row],[city_name]],tb_MHDI[mun_uf],0),5)</f>
        <v>0.65400000000000003</v>
      </c>
      <c r="G2247">
        <f>INDEX(tb_MHDI[],MATCH(Table3[[#This Row],[city_name]],tb_MHDI[mun_uf],0),6)</f>
        <v>0.64600000000000002</v>
      </c>
      <c r="H2247">
        <f>INDEX(tb_MHDI[],MATCH(Table3[[#This Row],[city_name]],tb_MHDI[mun_uf],0),7)</f>
        <v>0.82299999999999995</v>
      </c>
      <c r="I2247">
        <f>INDEX(tb_MHDI[],MATCH(Table3[[#This Row],[city_name]],tb_MHDI[mun_uf],0),8)</f>
        <v>0.52500000000000002</v>
      </c>
      <c r="J2247">
        <f>_xlfn.NUMBERVALUE(INDEX(tb_SVI[],MATCH(Table3[[#This Row],[city_name]],tb_SVI[city_name_uf],0),8),".")</f>
        <v>0.28199999999999997</v>
      </c>
      <c r="K2247">
        <f>_xlfn.NUMBERVALUE(INDEX(tb_SVI[],MATCH(Table3[[#This Row],[city_name]],tb_SVI[city_name_uf],0),9),".")</f>
        <v>0.13700000000000001</v>
      </c>
      <c r="L2247">
        <f>_xlfn.NUMBERVALUE(INDEX(tb_SVI[],MATCH(Table3[[#This Row],[city_name]],tb_SVI[city_name_uf],0),10),".")</f>
        <v>0.36699999999999999</v>
      </c>
      <c r="M2247">
        <f>_xlfn.NUMBERVALUE(INDEX(tb_SVI[],MATCH(Table3[[#This Row],[city_name]],tb_SVI[city_name_uf],0),11),".")</f>
        <v>0.34300000000000003</v>
      </c>
      <c r="N2247" s="14">
        <f>_xlfn.PERCENTRANK.INC(Table3[MHDI_tot],Table3[[#This Row],[MHDI_tot]],3)</f>
        <v>0.45100000000000001</v>
      </c>
    </row>
    <row r="2248" spans="1:14" hidden="1" x14ac:dyDescent="0.2">
      <c r="A2248" t="str">
        <f>SVI!F2248</f>
        <v>Acaiaca/MG</v>
      </c>
      <c r="B2248" t="str">
        <f>INDEX(tb_SVI[],MATCH(Table3[[#This Row],[ibge_cod]],tb_SVI[Município],0),1)</f>
        <v>MG</v>
      </c>
      <c r="C2248" t="str">
        <f>INDEX(tb_SVI[],MATCH(Table3[[#This Row],[city_name]],tb_SVI[city_name_uf],0),3)</f>
        <v>3100401</v>
      </c>
      <c r="D2248" t="s">
        <v>19887</v>
      </c>
      <c r="E2248" s="11">
        <f>INDEX(tb_SVI[],MATCH(Table3[[#This Row],[city_name]],tb_SVI[city_name_uf],0),5)</f>
        <v>3994</v>
      </c>
      <c r="F2248">
        <f>INDEX(tb_MHDI[],MATCH(Table3[[#This Row],[city_name]],tb_MHDI[mun_uf],0),5)</f>
        <v>0.63</v>
      </c>
      <c r="G2248">
        <f>INDEX(tb_MHDI[],MATCH(Table3[[#This Row],[city_name]],tb_MHDI[mun_uf],0),6)</f>
        <v>0.61</v>
      </c>
      <c r="H2248">
        <f>INDEX(tb_MHDI[],MATCH(Table3[[#This Row],[city_name]],tb_MHDI[mun_uf],0),7)</f>
        <v>0.82299999999999995</v>
      </c>
      <c r="I2248">
        <f>INDEX(tb_MHDI[],MATCH(Table3[[#This Row],[city_name]],tb_MHDI[mun_uf],0),8)</f>
        <v>0.499</v>
      </c>
      <c r="J2248">
        <f>_xlfn.NUMBERVALUE(INDEX(tb_SVI[],MATCH(Table3[[#This Row],[city_name]],tb_SVI[city_name_uf],0),8),".")</f>
        <v>0.33500000000000002</v>
      </c>
      <c r="K2248">
        <f>_xlfn.NUMBERVALUE(INDEX(tb_SVI[],MATCH(Table3[[#This Row],[city_name]],tb_SVI[city_name_uf],0),9),".")</f>
        <v>5.0000000000000001E-3</v>
      </c>
      <c r="L2248">
        <f>_xlfn.NUMBERVALUE(INDEX(tb_SVI[],MATCH(Table3[[#This Row],[city_name]],tb_SVI[city_name_uf],0),10),".")</f>
        <v>0.40100000000000002</v>
      </c>
      <c r="M2248">
        <f>_xlfn.NUMBERVALUE(INDEX(tb_SVI[],MATCH(Table3[[#This Row],[city_name]],tb_SVI[city_name_uf],0),11),".")</f>
        <v>0.6</v>
      </c>
      <c r="N2248" s="14">
        <f>_xlfn.PERCENTRANK.INC(Table3[MHDI_tot],Table3[[#This Row],[MHDI_tot]],3)</f>
        <v>0.371</v>
      </c>
    </row>
    <row r="2249" spans="1:14" hidden="1" x14ac:dyDescent="0.2">
      <c r="A2249" t="str">
        <f>SVI!F2249</f>
        <v>Aguanil/MG</v>
      </c>
      <c r="B2249" t="str">
        <f>INDEX(tb_SVI[],MATCH(Table3[[#This Row],[ibge_cod]],tb_SVI[Município],0),1)</f>
        <v>MG</v>
      </c>
      <c r="C2249" t="str">
        <f>INDEX(tb_SVI[],MATCH(Table3[[#This Row],[city_name]],tb_SVI[city_name_uf],0),3)</f>
        <v>3100807</v>
      </c>
      <c r="D2249" t="s">
        <v>19888</v>
      </c>
      <c r="E2249" s="11">
        <f>INDEX(tb_SVI[],MATCH(Table3[[#This Row],[city_name]],tb_SVI[city_name_uf],0),5)</f>
        <v>4522</v>
      </c>
      <c r="F2249">
        <f>INDEX(tb_MHDI[],MATCH(Table3[[#This Row],[city_name]],tb_MHDI[mun_uf],0),5)</f>
        <v>0.66300000000000003</v>
      </c>
      <c r="G2249">
        <f>INDEX(tb_MHDI[],MATCH(Table3[[#This Row],[city_name]],tb_MHDI[mun_uf],0),6)</f>
        <v>0.67200000000000004</v>
      </c>
      <c r="H2249">
        <f>INDEX(tb_MHDI[],MATCH(Table3[[#This Row],[city_name]],tb_MHDI[mun_uf],0),7)</f>
        <v>0.84499999999999997</v>
      </c>
      <c r="I2249">
        <f>INDEX(tb_MHDI[],MATCH(Table3[[#This Row],[city_name]],tb_MHDI[mun_uf],0),8)</f>
        <v>0.51300000000000001</v>
      </c>
      <c r="J2249">
        <f>_xlfn.NUMBERVALUE(INDEX(tb_SVI[],MATCH(Table3[[#This Row],[city_name]],tb_SVI[city_name_uf],0),8),".")</f>
        <v>0.23100000000000001</v>
      </c>
      <c r="K2249">
        <f>_xlfn.NUMBERVALUE(INDEX(tb_SVI[],MATCH(Table3[[#This Row],[city_name]],tb_SVI[city_name_uf],0),9),".")</f>
        <v>8.9999999999999993E-3</v>
      </c>
      <c r="L2249">
        <f>_xlfn.NUMBERVALUE(INDEX(tb_SVI[],MATCH(Table3[[#This Row],[city_name]],tb_SVI[city_name_uf],0),10),".")</f>
        <v>0.33700000000000002</v>
      </c>
      <c r="M2249">
        <f>_xlfn.NUMBERVALUE(INDEX(tb_SVI[],MATCH(Table3[[#This Row],[city_name]],tb_SVI[city_name_uf],0),11),".")</f>
        <v>0.34799999999999998</v>
      </c>
      <c r="N2249" s="14">
        <f>_xlfn.PERCENTRANK.INC(Table3[MHDI_tot],Table3[[#This Row],[MHDI_tot]],3)</f>
        <v>0.48799999999999999</v>
      </c>
    </row>
    <row r="2250" spans="1:14" hidden="1" x14ac:dyDescent="0.2">
      <c r="A2250" t="str">
        <f>SVI!F2250</f>
        <v>Aimorés/MG</v>
      </c>
      <c r="B2250" t="str">
        <f>INDEX(tb_SVI[],MATCH(Table3[[#This Row],[ibge_cod]],tb_SVI[Município],0),1)</f>
        <v>MG</v>
      </c>
      <c r="C2250" t="str">
        <f>INDEX(tb_SVI[],MATCH(Table3[[#This Row],[city_name]],tb_SVI[city_name_uf],0),3)</f>
        <v>3101102</v>
      </c>
      <c r="D2250" t="s">
        <v>19889</v>
      </c>
      <c r="E2250" s="11">
        <f>INDEX(tb_SVI[],MATCH(Table3[[#This Row],[city_name]],tb_SVI[city_name_uf],0),5)</f>
        <v>25141</v>
      </c>
      <c r="F2250">
        <f>INDEX(tb_MHDI[],MATCH(Table3[[#This Row],[city_name]],tb_MHDI[mun_uf],0),5)</f>
        <v>0.68400000000000005</v>
      </c>
      <c r="G2250">
        <f>INDEX(tb_MHDI[],MATCH(Table3[[#This Row],[city_name]],tb_MHDI[mun_uf],0),6)</f>
        <v>0.68500000000000005</v>
      </c>
      <c r="H2250">
        <f>INDEX(tb_MHDI[],MATCH(Table3[[#This Row],[city_name]],tb_MHDI[mun_uf],0),7)</f>
        <v>0.81</v>
      </c>
      <c r="I2250">
        <f>INDEX(tb_MHDI[],MATCH(Table3[[#This Row],[city_name]],tb_MHDI[mun_uf],0),8)</f>
        <v>0.57599999999999996</v>
      </c>
      <c r="J2250">
        <f>_xlfn.NUMBERVALUE(INDEX(tb_SVI[],MATCH(Table3[[#This Row],[city_name]],tb_SVI[city_name_uf],0),8),".")</f>
        <v>0.28000000000000003</v>
      </c>
      <c r="K2250">
        <f>_xlfn.NUMBERVALUE(INDEX(tb_SVI[],MATCH(Table3[[#This Row],[city_name]],tb_SVI[city_name_uf],0),9),".")</f>
        <v>7.0000000000000007E-2</v>
      </c>
      <c r="L2250">
        <f>_xlfn.NUMBERVALUE(INDEX(tb_SVI[],MATCH(Table3[[#This Row],[city_name]],tb_SVI[city_name_uf],0),10),".")</f>
        <v>0.38200000000000001</v>
      </c>
      <c r="M2250">
        <f>_xlfn.NUMBERVALUE(INDEX(tb_SVI[],MATCH(Table3[[#This Row],[city_name]],tb_SVI[city_name_uf],0),11),".")</f>
        <v>0.38800000000000001</v>
      </c>
      <c r="N2250" s="14">
        <f>_xlfn.PERCENTRANK.INC(Table3[MHDI_tot],Table3[[#This Row],[MHDI_tot]],3)</f>
        <v>0.57599999999999996</v>
      </c>
    </row>
    <row r="2251" spans="1:14" hidden="1" x14ac:dyDescent="0.2">
      <c r="A2251" t="str">
        <f>SVI!F2251</f>
        <v>Aiuruoca/MG</v>
      </c>
      <c r="B2251" t="str">
        <f>INDEX(tb_SVI[],MATCH(Table3[[#This Row],[ibge_cod]],tb_SVI[Município],0),1)</f>
        <v>MG</v>
      </c>
      <c r="C2251" t="str">
        <f>INDEX(tb_SVI[],MATCH(Table3[[#This Row],[city_name]],tb_SVI[city_name_uf],0),3)</f>
        <v>3101201</v>
      </c>
      <c r="D2251" t="s">
        <v>19890</v>
      </c>
      <c r="E2251" s="11">
        <f>INDEX(tb_SVI[],MATCH(Table3[[#This Row],[city_name]],tb_SVI[city_name_uf],0),5)</f>
        <v>5976</v>
      </c>
      <c r="F2251">
        <f>INDEX(tb_MHDI[],MATCH(Table3[[#This Row],[city_name]],tb_MHDI[mun_uf],0),5)</f>
        <v>0.66800000000000004</v>
      </c>
      <c r="G2251">
        <f>INDEX(tb_MHDI[],MATCH(Table3[[#This Row],[city_name]],tb_MHDI[mun_uf],0),6)</f>
        <v>0.67700000000000005</v>
      </c>
      <c r="H2251">
        <f>INDEX(tb_MHDI[],MATCH(Table3[[#This Row],[city_name]],tb_MHDI[mun_uf],0),7)</f>
        <v>0.871</v>
      </c>
      <c r="I2251">
        <f>INDEX(tb_MHDI[],MATCH(Table3[[#This Row],[city_name]],tb_MHDI[mun_uf],0),8)</f>
        <v>0.505</v>
      </c>
      <c r="J2251">
        <f>_xlfn.NUMBERVALUE(INDEX(tb_SVI[],MATCH(Table3[[#This Row],[city_name]],tb_SVI[city_name_uf],0),8),".")</f>
        <v>0.27200000000000002</v>
      </c>
      <c r="K2251">
        <f>_xlfn.NUMBERVALUE(INDEX(tb_SVI[],MATCH(Table3[[#This Row],[city_name]],tb_SVI[city_name_uf],0),9),".")</f>
        <v>0.13200000000000001</v>
      </c>
      <c r="L2251">
        <f>_xlfn.NUMBERVALUE(INDEX(tb_SVI[],MATCH(Table3[[#This Row],[city_name]],tb_SVI[city_name_uf],0),10),".")</f>
        <v>0.35599999999999998</v>
      </c>
      <c r="M2251">
        <f>_xlfn.NUMBERVALUE(INDEX(tb_SVI[],MATCH(Table3[[#This Row],[city_name]],tb_SVI[city_name_uf],0),11),".")</f>
        <v>0.32900000000000001</v>
      </c>
      <c r="N2251" s="14">
        <f>_xlfn.PERCENTRANK.INC(Table3[MHDI_tot],Table3[[#This Row],[MHDI_tot]],3)</f>
        <v>0.50800000000000001</v>
      </c>
    </row>
    <row r="2252" spans="1:14" hidden="1" x14ac:dyDescent="0.2">
      <c r="A2252" t="str">
        <f>SVI!F2252</f>
        <v>Alagoa/MG</v>
      </c>
      <c r="B2252" t="str">
        <f>INDEX(tb_SVI[],MATCH(Table3[[#This Row],[ibge_cod]],tb_SVI[Município],0),1)</f>
        <v>MG</v>
      </c>
      <c r="C2252" t="str">
        <f>INDEX(tb_SVI[],MATCH(Table3[[#This Row],[city_name]],tb_SVI[city_name_uf],0),3)</f>
        <v>3101300</v>
      </c>
      <c r="D2252" t="s">
        <v>19891</v>
      </c>
      <c r="E2252" s="11">
        <f>INDEX(tb_SVI[],MATCH(Table3[[#This Row],[city_name]],tb_SVI[city_name_uf],0),5)</f>
        <v>2665</v>
      </c>
      <c r="F2252">
        <f>INDEX(tb_MHDI[],MATCH(Table3[[#This Row],[city_name]],tb_MHDI[mun_uf],0),5)</f>
        <v>0.64900000000000002</v>
      </c>
      <c r="G2252">
        <f>INDEX(tb_MHDI[],MATCH(Table3[[#This Row],[city_name]],tb_MHDI[mun_uf],0),6)</f>
        <v>0.63400000000000001</v>
      </c>
      <c r="H2252">
        <f>INDEX(tb_MHDI[],MATCH(Table3[[#This Row],[city_name]],tb_MHDI[mun_uf],0),7)</f>
        <v>0.83199999999999996</v>
      </c>
      <c r="I2252">
        <f>INDEX(tb_MHDI[],MATCH(Table3[[#This Row],[city_name]],tb_MHDI[mun_uf],0),8)</f>
        <v>0.51800000000000002</v>
      </c>
      <c r="J2252">
        <f>_xlfn.NUMBERVALUE(INDEX(tb_SVI[],MATCH(Table3[[#This Row],[city_name]],tb_SVI[city_name_uf],0),8),".")</f>
        <v>0.33</v>
      </c>
      <c r="K2252">
        <f>_xlfn.NUMBERVALUE(INDEX(tb_SVI[],MATCH(Table3[[#This Row],[city_name]],tb_SVI[city_name_uf],0),9),".")</f>
        <v>0.316</v>
      </c>
      <c r="L2252">
        <f>_xlfn.NUMBERVALUE(INDEX(tb_SVI[],MATCH(Table3[[#This Row],[city_name]],tb_SVI[city_name_uf],0),10),".")</f>
        <v>0.33600000000000002</v>
      </c>
      <c r="M2252">
        <f>_xlfn.NUMBERVALUE(INDEX(tb_SVI[],MATCH(Table3[[#This Row],[city_name]],tb_SVI[city_name_uf],0),11),".")</f>
        <v>0.33800000000000002</v>
      </c>
      <c r="N2252" s="14">
        <f>_xlfn.PERCENTRANK.INC(Table3[MHDI_tot],Table3[[#This Row],[MHDI_tot]],3)</f>
        <v>0.433</v>
      </c>
    </row>
    <row r="2253" spans="1:14" hidden="1" x14ac:dyDescent="0.2">
      <c r="A2253" t="str">
        <f>SVI!F2253</f>
        <v>Albertina/MG</v>
      </c>
      <c r="B2253" t="str">
        <f>INDEX(tb_SVI[],MATCH(Table3[[#This Row],[ibge_cod]],tb_SVI[Município],0),1)</f>
        <v>MG</v>
      </c>
      <c r="C2253" t="str">
        <f>INDEX(tb_SVI[],MATCH(Table3[[#This Row],[city_name]],tb_SVI[city_name_uf],0),3)</f>
        <v>3101409</v>
      </c>
      <c r="D2253" t="s">
        <v>19892</v>
      </c>
      <c r="E2253" s="11">
        <f>INDEX(tb_SVI[],MATCH(Table3[[#This Row],[city_name]],tb_SVI[city_name_uf],0),5)</f>
        <v>3011</v>
      </c>
      <c r="F2253">
        <f>INDEX(tb_MHDI[],MATCH(Table3[[#This Row],[city_name]],tb_MHDI[mun_uf],0),5)</f>
        <v>0.67300000000000004</v>
      </c>
      <c r="G2253">
        <f>INDEX(tb_MHDI[],MATCH(Table3[[#This Row],[city_name]],tb_MHDI[mun_uf],0),6)</f>
        <v>0.68400000000000005</v>
      </c>
      <c r="H2253">
        <f>INDEX(tb_MHDI[],MATCH(Table3[[#This Row],[city_name]],tb_MHDI[mun_uf],0),7)</f>
        <v>0.81299999999999994</v>
      </c>
      <c r="I2253">
        <f>INDEX(tb_MHDI[],MATCH(Table3[[#This Row],[city_name]],tb_MHDI[mun_uf],0),8)</f>
        <v>0.54900000000000004</v>
      </c>
      <c r="J2253">
        <f>_xlfn.NUMBERVALUE(INDEX(tb_SVI[],MATCH(Table3[[#This Row],[city_name]],tb_SVI[city_name_uf],0),8),".")</f>
        <v>0.23100000000000001</v>
      </c>
      <c r="K2253">
        <f>_xlfn.NUMBERVALUE(INDEX(tb_SVI[],MATCH(Table3[[#This Row],[city_name]],tb_SVI[city_name_uf],0),9),".")</f>
        <v>2E-3</v>
      </c>
      <c r="L2253">
        <f>_xlfn.NUMBERVALUE(INDEX(tb_SVI[],MATCH(Table3[[#This Row],[city_name]],tb_SVI[city_name_uf],0),10),".")</f>
        <v>0.35199999999999998</v>
      </c>
      <c r="M2253">
        <f>_xlfn.NUMBERVALUE(INDEX(tb_SVI[],MATCH(Table3[[#This Row],[city_name]],tb_SVI[city_name_uf],0),11),".")</f>
        <v>0.33900000000000002</v>
      </c>
      <c r="N2253" s="14">
        <f>_xlfn.PERCENTRANK.INC(Table3[MHDI_tot],Table3[[#This Row],[MHDI_tot]],3)</f>
        <v>0.52900000000000003</v>
      </c>
    </row>
    <row r="2254" spans="1:14" hidden="1" x14ac:dyDescent="0.2">
      <c r="A2254" t="str">
        <f>SVI!F2254</f>
        <v>Alfenas/MG</v>
      </c>
      <c r="B2254" t="str">
        <f>INDEX(tb_SVI[],MATCH(Table3[[#This Row],[ibge_cod]],tb_SVI[Município],0),1)</f>
        <v>MG</v>
      </c>
      <c r="C2254" t="str">
        <f>INDEX(tb_SVI[],MATCH(Table3[[#This Row],[city_name]],tb_SVI[city_name_uf],0),3)</f>
        <v>3101607</v>
      </c>
      <c r="D2254" t="s">
        <v>19893</v>
      </c>
      <c r="E2254" s="11">
        <f>INDEX(tb_SVI[],MATCH(Table3[[#This Row],[city_name]],tb_SVI[city_name_uf],0),5)</f>
        <v>80494</v>
      </c>
      <c r="F2254">
        <f>INDEX(tb_MHDI[],MATCH(Table3[[#This Row],[city_name]],tb_MHDI[mun_uf],0),5)</f>
        <v>0.76100000000000001</v>
      </c>
      <c r="G2254">
        <f>INDEX(tb_MHDI[],MATCH(Table3[[#This Row],[city_name]],tb_MHDI[mun_uf],0),6)</f>
        <v>0.73699999999999999</v>
      </c>
      <c r="H2254">
        <f>INDEX(tb_MHDI[],MATCH(Table3[[#This Row],[city_name]],tb_MHDI[mun_uf],0),7)</f>
        <v>0.84099999999999997</v>
      </c>
      <c r="I2254">
        <f>INDEX(tb_MHDI[],MATCH(Table3[[#This Row],[city_name]],tb_MHDI[mun_uf],0),8)</f>
        <v>0.71199999999999997</v>
      </c>
      <c r="J2254">
        <f>_xlfn.NUMBERVALUE(INDEX(tb_SVI[],MATCH(Table3[[#This Row],[city_name]],tb_SVI[city_name_uf],0),8),".")</f>
        <v>0.217</v>
      </c>
      <c r="K2254">
        <f>_xlfn.NUMBERVALUE(INDEX(tb_SVI[],MATCH(Table3[[#This Row],[city_name]],tb_SVI[city_name_uf],0),9),".")</f>
        <v>0.13300000000000001</v>
      </c>
      <c r="L2254">
        <f>_xlfn.NUMBERVALUE(INDEX(tb_SVI[],MATCH(Table3[[#This Row],[city_name]],tb_SVI[city_name_uf],0),10),".")</f>
        <v>0.26400000000000001</v>
      </c>
      <c r="M2254">
        <f>_xlfn.NUMBERVALUE(INDEX(tb_SVI[],MATCH(Table3[[#This Row],[city_name]],tb_SVI[city_name_uf],0),11),".")</f>
        <v>0.254</v>
      </c>
      <c r="N2254" s="14">
        <f>_xlfn.PERCENTRANK.INC(Table3[MHDI_tot],Table3[[#This Row],[MHDI_tot]],3)</f>
        <v>0.93400000000000005</v>
      </c>
    </row>
    <row r="2255" spans="1:14" hidden="1" x14ac:dyDescent="0.2">
      <c r="A2255" t="str">
        <f>SVI!F2255</f>
        <v>Alfredo Vasconcelos/MG</v>
      </c>
      <c r="B2255" t="str">
        <f>INDEX(tb_SVI[],MATCH(Table3[[#This Row],[ibge_cod]],tb_SVI[Município],0),1)</f>
        <v>MG</v>
      </c>
      <c r="C2255" t="str">
        <f>INDEX(tb_SVI[],MATCH(Table3[[#This Row],[city_name]],tb_SVI[city_name_uf],0),3)</f>
        <v>3101631</v>
      </c>
      <c r="D2255" t="s">
        <v>19894</v>
      </c>
      <c r="E2255" s="11">
        <f>INDEX(tb_SVI[],MATCH(Table3[[#This Row],[city_name]],tb_SVI[city_name_uf],0),5)</f>
        <v>6981</v>
      </c>
      <c r="F2255">
        <f>INDEX(tb_MHDI[],MATCH(Table3[[#This Row],[city_name]],tb_MHDI[mun_uf],0),5)</f>
        <v>0.67500000000000004</v>
      </c>
      <c r="G2255">
        <f>INDEX(tb_MHDI[],MATCH(Table3[[#This Row],[city_name]],tb_MHDI[mun_uf],0),6)</f>
        <v>0.629</v>
      </c>
      <c r="H2255">
        <f>INDEX(tb_MHDI[],MATCH(Table3[[#This Row],[city_name]],tb_MHDI[mun_uf],0),7)</f>
        <v>0.83399999999999996</v>
      </c>
      <c r="I2255">
        <f>INDEX(tb_MHDI[],MATCH(Table3[[#This Row],[city_name]],tb_MHDI[mun_uf],0),8)</f>
        <v>0.58699999999999997</v>
      </c>
      <c r="J2255">
        <f>_xlfn.NUMBERVALUE(INDEX(tb_SVI[],MATCH(Table3[[#This Row],[city_name]],tb_SVI[city_name_uf],0),8),".")</f>
        <v>0.23799999999999999</v>
      </c>
      <c r="K2255">
        <f>_xlfn.NUMBERVALUE(INDEX(tb_SVI[],MATCH(Table3[[#This Row],[city_name]],tb_SVI[city_name_uf],0),9),".")</f>
        <v>7.5999999999999998E-2</v>
      </c>
      <c r="L2255">
        <f>_xlfn.NUMBERVALUE(INDEX(tb_SVI[],MATCH(Table3[[#This Row],[city_name]],tb_SVI[city_name_uf],0),10),".")</f>
        <v>0.33500000000000002</v>
      </c>
      <c r="M2255">
        <f>_xlfn.NUMBERVALUE(INDEX(tb_SVI[],MATCH(Table3[[#This Row],[city_name]],tb_SVI[city_name_uf],0),11),".")</f>
        <v>0.30199999999999999</v>
      </c>
      <c r="N2255" s="14">
        <f>_xlfn.PERCENTRANK.INC(Table3[MHDI_tot],Table3[[#This Row],[MHDI_tot]],3)</f>
        <v>0.53700000000000003</v>
      </c>
    </row>
    <row r="2256" spans="1:14" hidden="1" x14ac:dyDescent="0.2">
      <c r="A2256" t="str">
        <f>SVI!F2256</f>
        <v>Almenara/MG</v>
      </c>
      <c r="B2256" t="str">
        <f>INDEX(tb_SVI[],MATCH(Table3[[#This Row],[ibge_cod]],tb_SVI[Município],0),1)</f>
        <v>MG</v>
      </c>
      <c r="C2256" t="str">
        <f>INDEX(tb_SVI[],MATCH(Table3[[#This Row],[city_name]],tb_SVI[city_name_uf],0),3)</f>
        <v>3101706</v>
      </c>
      <c r="D2256" t="s">
        <v>19895</v>
      </c>
      <c r="E2256" s="11">
        <f>INDEX(tb_SVI[],MATCH(Table3[[#This Row],[city_name]],tb_SVI[city_name_uf],0),5)</f>
        <v>42143</v>
      </c>
      <c r="F2256">
        <f>INDEX(tb_MHDI[],MATCH(Table3[[#This Row],[city_name]],tb_MHDI[mun_uf],0),5)</f>
        <v>0.64200000000000002</v>
      </c>
      <c r="G2256">
        <f>INDEX(tb_MHDI[],MATCH(Table3[[#This Row],[city_name]],tb_MHDI[mun_uf],0),6)</f>
        <v>0.63600000000000001</v>
      </c>
      <c r="H2256">
        <f>INDEX(tb_MHDI[],MATCH(Table3[[#This Row],[city_name]],tb_MHDI[mun_uf],0),7)</f>
        <v>0.80300000000000005</v>
      </c>
      <c r="I2256">
        <f>INDEX(tb_MHDI[],MATCH(Table3[[#This Row],[city_name]],tb_MHDI[mun_uf],0),8)</f>
        <v>0.51800000000000002</v>
      </c>
      <c r="J2256">
        <f>_xlfn.NUMBERVALUE(INDEX(tb_SVI[],MATCH(Table3[[#This Row],[city_name]],tb_SVI[city_name_uf],0),8),".")</f>
        <v>0.40200000000000002</v>
      </c>
      <c r="K2256">
        <f>_xlfn.NUMBERVALUE(INDEX(tb_SVI[],MATCH(Table3[[#This Row],[city_name]],tb_SVI[city_name_uf],0),9),".")</f>
        <v>0.25800000000000001</v>
      </c>
      <c r="L2256">
        <f>_xlfn.NUMBERVALUE(INDEX(tb_SVI[],MATCH(Table3[[#This Row],[city_name]],tb_SVI[city_name_uf],0),10),".")</f>
        <v>0.42</v>
      </c>
      <c r="M2256">
        <f>_xlfn.NUMBERVALUE(INDEX(tb_SVI[],MATCH(Table3[[#This Row],[city_name]],tb_SVI[city_name_uf],0),11),".")</f>
        <v>0.52900000000000003</v>
      </c>
      <c r="N2256" s="14">
        <f>_xlfn.PERCENTRANK.INC(Table3[MHDI_tot],Table3[[#This Row],[MHDI_tot]],3)</f>
        <v>0.41099999999999998</v>
      </c>
    </row>
    <row r="2257" spans="1:14" hidden="1" x14ac:dyDescent="0.2">
      <c r="A2257" t="str">
        <f>SVI!F2257</f>
        <v>Alpercata/MG</v>
      </c>
      <c r="B2257" t="str">
        <f>INDEX(tb_SVI[],MATCH(Table3[[#This Row],[ibge_cod]],tb_SVI[Município],0),1)</f>
        <v>MG</v>
      </c>
      <c r="C2257" t="str">
        <f>INDEX(tb_SVI[],MATCH(Table3[[#This Row],[city_name]],tb_SVI[city_name_uf],0),3)</f>
        <v>3101805</v>
      </c>
      <c r="D2257" t="s">
        <v>19896</v>
      </c>
      <c r="E2257" s="11">
        <f>INDEX(tb_SVI[],MATCH(Table3[[#This Row],[city_name]],tb_SVI[city_name_uf],0),5)</f>
        <v>7436</v>
      </c>
      <c r="F2257">
        <f>INDEX(tb_MHDI[],MATCH(Table3[[#This Row],[city_name]],tb_MHDI[mun_uf],0),5)</f>
        <v>0.64600000000000002</v>
      </c>
      <c r="G2257">
        <f>INDEX(tb_MHDI[],MATCH(Table3[[#This Row],[city_name]],tb_MHDI[mun_uf],0),6)</f>
        <v>0.629</v>
      </c>
      <c r="H2257">
        <f>INDEX(tb_MHDI[],MATCH(Table3[[#This Row],[city_name]],tb_MHDI[mun_uf],0),7)</f>
        <v>0.82399999999999995</v>
      </c>
      <c r="I2257">
        <f>INDEX(tb_MHDI[],MATCH(Table3[[#This Row],[city_name]],tb_MHDI[mun_uf],0),8)</f>
        <v>0.52100000000000002</v>
      </c>
      <c r="J2257">
        <f>_xlfn.NUMBERVALUE(INDEX(tb_SVI[],MATCH(Table3[[#This Row],[city_name]],tb_SVI[city_name_uf],0),8),".")</f>
        <v>0.33800000000000002</v>
      </c>
      <c r="K2257">
        <f>_xlfn.NUMBERVALUE(INDEX(tb_SVI[],MATCH(Table3[[#This Row],[city_name]],tb_SVI[city_name_uf],0),9),".")</f>
        <v>0.154</v>
      </c>
      <c r="L2257">
        <f>_xlfn.NUMBERVALUE(INDEX(tb_SVI[],MATCH(Table3[[#This Row],[city_name]],tb_SVI[city_name_uf],0),10),".")</f>
        <v>0.41699999999999998</v>
      </c>
      <c r="M2257">
        <f>_xlfn.NUMBERVALUE(INDEX(tb_SVI[],MATCH(Table3[[#This Row],[city_name]],tb_SVI[city_name_uf],0),11),".")</f>
        <v>0.442</v>
      </c>
      <c r="N2257" s="14">
        <f>_xlfn.PERCENTRANK.INC(Table3[MHDI_tot],Table3[[#This Row],[MHDI_tot]],3)</f>
        <v>0.42499999999999999</v>
      </c>
    </row>
    <row r="2258" spans="1:14" hidden="1" x14ac:dyDescent="0.2">
      <c r="A2258" t="str">
        <f>SVI!F2258</f>
        <v>Alpinópolis/MG</v>
      </c>
      <c r="B2258" t="str">
        <f>INDEX(tb_SVI[],MATCH(Table3[[#This Row],[ibge_cod]],tb_SVI[Município],0),1)</f>
        <v>MG</v>
      </c>
      <c r="C2258" t="str">
        <f>INDEX(tb_SVI[],MATCH(Table3[[#This Row],[city_name]],tb_SVI[city_name_uf],0),3)</f>
        <v>3101904</v>
      </c>
      <c r="D2258" t="s">
        <v>19897</v>
      </c>
      <c r="E2258" s="11">
        <f>INDEX(tb_SVI[],MATCH(Table3[[#This Row],[city_name]],tb_SVI[city_name_uf],0),5)</f>
        <v>19958</v>
      </c>
      <c r="F2258">
        <f>INDEX(tb_MHDI[],MATCH(Table3[[#This Row],[city_name]],tb_MHDI[mun_uf],0),5)</f>
        <v>0.72499999999999998</v>
      </c>
      <c r="G2258">
        <f>INDEX(tb_MHDI[],MATCH(Table3[[#This Row],[city_name]],tb_MHDI[mun_uf],0),6)</f>
        <v>0.70299999999999996</v>
      </c>
      <c r="H2258">
        <f>INDEX(tb_MHDI[],MATCH(Table3[[#This Row],[city_name]],tb_MHDI[mun_uf],0),7)</f>
        <v>0.86199999999999999</v>
      </c>
      <c r="I2258">
        <f>INDEX(tb_MHDI[],MATCH(Table3[[#This Row],[city_name]],tb_MHDI[mun_uf],0),8)</f>
        <v>0.629</v>
      </c>
      <c r="J2258">
        <f>_xlfn.NUMBERVALUE(INDEX(tb_SVI[],MATCH(Table3[[#This Row],[city_name]],tb_SVI[city_name_uf],0),8),".")</f>
        <v>0.24199999999999999</v>
      </c>
      <c r="K2258">
        <f>_xlfn.NUMBERVALUE(INDEX(tb_SVI[],MATCH(Table3[[#This Row],[city_name]],tb_SVI[city_name_uf],0),9),".")</f>
        <v>0.13400000000000001</v>
      </c>
      <c r="L2258">
        <f>_xlfn.NUMBERVALUE(INDEX(tb_SVI[],MATCH(Table3[[#This Row],[city_name]],tb_SVI[city_name_uf],0),10),".")</f>
        <v>0.27100000000000002</v>
      </c>
      <c r="M2258">
        <f>_xlfn.NUMBERVALUE(INDEX(tb_SVI[],MATCH(Table3[[#This Row],[city_name]],tb_SVI[city_name_uf],0),11),".")</f>
        <v>0.32100000000000001</v>
      </c>
      <c r="N2258" s="14">
        <f>_xlfn.PERCENTRANK.INC(Table3[MHDI_tot],Table3[[#This Row],[MHDI_tot]],3)</f>
        <v>0.78600000000000003</v>
      </c>
    </row>
    <row r="2259" spans="1:14" hidden="1" x14ac:dyDescent="0.2">
      <c r="A2259" t="str">
        <f>SVI!F2259</f>
        <v>Alterosa/MG</v>
      </c>
      <c r="B2259" t="str">
        <f>INDEX(tb_SVI[],MATCH(Table3[[#This Row],[ibge_cod]],tb_SVI[Município],0),1)</f>
        <v>MG</v>
      </c>
      <c r="C2259" t="str">
        <f>INDEX(tb_SVI[],MATCH(Table3[[#This Row],[city_name]],tb_SVI[city_name_uf],0),3)</f>
        <v>3102001</v>
      </c>
      <c r="D2259" t="s">
        <v>19898</v>
      </c>
      <c r="E2259" s="11">
        <f>INDEX(tb_SVI[],MATCH(Table3[[#This Row],[city_name]],tb_SVI[city_name_uf],0),5)</f>
        <v>14517</v>
      </c>
      <c r="F2259">
        <f>INDEX(tb_MHDI[],MATCH(Table3[[#This Row],[city_name]],tb_MHDI[mun_uf],0),5)</f>
        <v>0.66800000000000004</v>
      </c>
      <c r="G2259">
        <f>INDEX(tb_MHDI[],MATCH(Table3[[#This Row],[city_name]],tb_MHDI[mun_uf],0),6)</f>
        <v>0.65700000000000003</v>
      </c>
      <c r="H2259">
        <f>INDEX(tb_MHDI[],MATCH(Table3[[#This Row],[city_name]],tb_MHDI[mun_uf],0),7)</f>
        <v>0.84699999999999998</v>
      </c>
      <c r="I2259">
        <f>INDEX(tb_MHDI[],MATCH(Table3[[#This Row],[city_name]],tb_MHDI[mun_uf],0),8)</f>
        <v>0.53600000000000003</v>
      </c>
      <c r="J2259">
        <f>_xlfn.NUMBERVALUE(INDEX(tb_SVI[],MATCH(Table3[[#This Row],[city_name]],tb_SVI[city_name_uf],0),8),".")</f>
        <v>0.26100000000000001</v>
      </c>
      <c r="K2259">
        <f>_xlfn.NUMBERVALUE(INDEX(tb_SVI[],MATCH(Table3[[#This Row],[city_name]],tb_SVI[city_name_uf],0),9),".")</f>
        <v>7.0000000000000007E-2</v>
      </c>
      <c r="L2259">
        <f>_xlfn.NUMBERVALUE(INDEX(tb_SVI[],MATCH(Table3[[#This Row],[city_name]],tb_SVI[city_name_uf],0),10),".")</f>
        <v>0.35099999999999998</v>
      </c>
      <c r="M2259">
        <f>_xlfn.NUMBERVALUE(INDEX(tb_SVI[],MATCH(Table3[[#This Row],[city_name]],tb_SVI[city_name_uf],0),11),".")</f>
        <v>0.36099999999999999</v>
      </c>
      <c r="N2259" s="14">
        <f>_xlfn.PERCENTRANK.INC(Table3[MHDI_tot],Table3[[#This Row],[MHDI_tot]],3)</f>
        <v>0.50800000000000001</v>
      </c>
    </row>
    <row r="2260" spans="1:14" hidden="1" x14ac:dyDescent="0.2">
      <c r="A2260" t="str">
        <f>SVI!F2260</f>
        <v>Alto Caparaó/MG</v>
      </c>
      <c r="B2260" t="str">
        <f>INDEX(tb_SVI[],MATCH(Table3[[#This Row],[ibge_cod]],tb_SVI[Município],0),1)</f>
        <v>MG</v>
      </c>
      <c r="C2260" t="str">
        <f>INDEX(tb_SVI[],MATCH(Table3[[#This Row],[city_name]],tb_SVI[city_name_uf],0),3)</f>
        <v>3102050</v>
      </c>
      <c r="D2260" t="s">
        <v>19899</v>
      </c>
      <c r="E2260" s="11">
        <f>INDEX(tb_SVI[],MATCH(Table3[[#This Row],[city_name]],tb_SVI[city_name_uf],0),5)</f>
        <v>5894</v>
      </c>
      <c r="F2260">
        <f>INDEX(tb_MHDI[],MATCH(Table3[[#This Row],[city_name]],tb_MHDI[mun_uf],0),5)</f>
        <v>0.66100000000000003</v>
      </c>
      <c r="G2260">
        <f>INDEX(tb_MHDI[],MATCH(Table3[[#This Row],[city_name]],tb_MHDI[mun_uf],0),6)</f>
        <v>0.66600000000000004</v>
      </c>
      <c r="H2260">
        <f>INDEX(tb_MHDI[],MATCH(Table3[[#This Row],[city_name]],tb_MHDI[mun_uf],0),7)</f>
        <v>0.84199999999999997</v>
      </c>
      <c r="I2260">
        <f>INDEX(tb_MHDI[],MATCH(Table3[[#This Row],[city_name]],tb_MHDI[mun_uf],0),8)</f>
        <v>0.51400000000000001</v>
      </c>
      <c r="J2260">
        <f>_xlfn.NUMBERVALUE(INDEX(tb_SVI[],MATCH(Table3[[#This Row],[city_name]],tb_SVI[city_name_uf],0),8),".")</f>
        <v>0.23200000000000001</v>
      </c>
      <c r="K2260">
        <f>_xlfn.NUMBERVALUE(INDEX(tb_SVI[],MATCH(Table3[[#This Row],[city_name]],tb_SVI[city_name_uf],0),9),".")</f>
        <v>3.9E-2</v>
      </c>
      <c r="L2260">
        <f>_xlfn.NUMBERVALUE(INDEX(tb_SVI[],MATCH(Table3[[#This Row],[city_name]],tb_SVI[city_name_uf],0),10),".")</f>
        <v>0.309</v>
      </c>
      <c r="M2260">
        <f>_xlfn.NUMBERVALUE(INDEX(tb_SVI[],MATCH(Table3[[#This Row],[city_name]],tb_SVI[city_name_uf],0),11),".")</f>
        <v>0.34899999999999998</v>
      </c>
      <c r="N2260" s="14">
        <f>_xlfn.PERCENTRANK.INC(Table3[MHDI_tot],Table3[[#This Row],[MHDI_tot]],3)</f>
        <v>0.47899999999999998</v>
      </c>
    </row>
    <row r="2261" spans="1:14" hidden="1" x14ac:dyDescent="0.2">
      <c r="A2261" t="str">
        <f>SVI!F2261</f>
        <v>Alto Jequitibá/MG</v>
      </c>
      <c r="B2261" t="str">
        <f>INDEX(tb_SVI[],MATCH(Table3[[#This Row],[ibge_cod]],tb_SVI[Município],0),1)</f>
        <v>MG</v>
      </c>
      <c r="C2261" t="str">
        <f>INDEX(tb_SVI[],MATCH(Table3[[#This Row],[city_name]],tb_SVI[city_name_uf],0),3)</f>
        <v>3153509</v>
      </c>
      <c r="D2261" t="s">
        <v>19900</v>
      </c>
      <c r="E2261" s="11">
        <f>INDEX(tb_SVI[],MATCH(Table3[[#This Row],[city_name]],tb_SVI[city_name_uf],0),5)</f>
        <v>8301</v>
      </c>
      <c r="F2261">
        <f>INDEX(tb_MHDI[],MATCH(Table3[[#This Row],[city_name]],tb_MHDI[mun_uf],0),5)</f>
        <v>0.66</v>
      </c>
      <c r="G2261">
        <f>INDEX(tb_MHDI[],MATCH(Table3[[#This Row],[city_name]],tb_MHDI[mun_uf],0),6)</f>
        <v>0.66</v>
      </c>
      <c r="H2261">
        <f>INDEX(tb_MHDI[],MATCH(Table3[[#This Row],[city_name]],tb_MHDI[mun_uf],0),7)</f>
        <v>0.78700000000000003</v>
      </c>
      <c r="I2261">
        <f>INDEX(tb_MHDI[],MATCH(Table3[[#This Row],[city_name]],tb_MHDI[mun_uf],0),8)</f>
        <v>0.55400000000000005</v>
      </c>
      <c r="J2261">
        <f>_xlfn.NUMBERVALUE(INDEX(tb_SVI[],MATCH(Table3[[#This Row],[city_name]],tb_SVI[city_name_uf],0),8),".")</f>
        <v>0.27500000000000002</v>
      </c>
      <c r="K2261">
        <f>_xlfn.NUMBERVALUE(INDEX(tb_SVI[],MATCH(Table3[[#This Row],[city_name]],tb_SVI[city_name_uf],0),9),".")</f>
        <v>7.6999999999999999E-2</v>
      </c>
      <c r="L2261">
        <f>_xlfn.NUMBERVALUE(INDEX(tb_SVI[],MATCH(Table3[[#This Row],[city_name]],tb_SVI[city_name_uf],0),10),".")</f>
        <v>0.35</v>
      </c>
      <c r="M2261">
        <f>_xlfn.NUMBERVALUE(INDEX(tb_SVI[],MATCH(Table3[[#This Row],[city_name]],tb_SVI[city_name_uf],0),11),".")</f>
        <v>0.39900000000000002</v>
      </c>
      <c r="N2261" s="14">
        <f>_xlfn.PERCENTRANK.INC(Table3[MHDI_tot],Table3[[#This Row],[MHDI_tot]],3)</f>
        <v>0.47399999999999998</v>
      </c>
    </row>
    <row r="2262" spans="1:14" hidden="1" x14ac:dyDescent="0.2">
      <c r="A2262" t="str">
        <f>SVI!F2262</f>
        <v>Alto Rio Doce/MG</v>
      </c>
      <c r="B2262" t="str">
        <f>INDEX(tb_SVI[],MATCH(Table3[[#This Row],[ibge_cod]],tb_SVI[Município],0),1)</f>
        <v>MG</v>
      </c>
      <c r="C2262" t="str">
        <f>INDEX(tb_SVI[],MATCH(Table3[[#This Row],[city_name]],tb_SVI[city_name_uf],0),3)</f>
        <v>3102100</v>
      </c>
      <c r="D2262" t="s">
        <v>19901</v>
      </c>
      <c r="E2262" s="11">
        <f>INDEX(tb_SVI[],MATCH(Table3[[#This Row],[city_name]],tb_SVI[city_name_uf],0),5)</f>
        <v>10859</v>
      </c>
      <c r="F2262">
        <f>INDEX(tb_MHDI[],MATCH(Table3[[#This Row],[city_name]],tb_MHDI[mun_uf],0),5)</f>
        <v>0.62</v>
      </c>
      <c r="G2262">
        <f>INDEX(tb_MHDI[],MATCH(Table3[[#This Row],[city_name]],tb_MHDI[mun_uf],0),6)</f>
        <v>0.59499999999999997</v>
      </c>
      <c r="H2262">
        <f>INDEX(tb_MHDI[],MATCH(Table3[[#This Row],[city_name]],tb_MHDI[mun_uf],0),7)</f>
        <v>0.82799999999999996</v>
      </c>
      <c r="I2262">
        <f>INDEX(tb_MHDI[],MATCH(Table3[[#This Row],[city_name]],tb_MHDI[mun_uf],0),8)</f>
        <v>0.48299999999999998</v>
      </c>
      <c r="J2262">
        <f>_xlfn.NUMBERVALUE(INDEX(tb_SVI[],MATCH(Table3[[#This Row],[city_name]],tb_SVI[city_name_uf],0),8),".")</f>
        <v>0.40400000000000003</v>
      </c>
      <c r="K2262">
        <f>_xlfn.NUMBERVALUE(INDEX(tb_SVI[],MATCH(Table3[[#This Row],[city_name]],tb_SVI[city_name_uf],0),9),".")</f>
        <v>0.255</v>
      </c>
      <c r="L2262">
        <f>_xlfn.NUMBERVALUE(INDEX(tb_SVI[],MATCH(Table3[[#This Row],[city_name]],tb_SVI[city_name_uf],0),10),".")</f>
        <v>0.48899999999999999</v>
      </c>
      <c r="M2262">
        <f>_xlfn.NUMBERVALUE(INDEX(tb_SVI[],MATCH(Table3[[#This Row],[city_name]],tb_SVI[city_name_uf],0),11),".")</f>
        <v>0.46800000000000003</v>
      </c>
      <c r="N2262" s="14">
        <f>_xlfn.PERCENTRANK.INC(Table3[MHDI_tot],Table3[[#This Row],[MHDI_tot]],3)</f>
        <v>0.33100000000000002</v>
      </c>
    </row>
    <row r="2263" spans="1:14" hidden="1" x14ac:dyDescent="0.2">
      <c r="A2263" t="str">
        <f>SVI!F2263</f>
        <v>Alvarenga/MG</v>
      </c>
      <c r="B2263" t="str">
        <f>INDEX(tb_SVI[],MATCH(Table3[[#This Row],[ibge_cod]],tb_SVI[Município],0),1)</f>
        <v>MG</v>
      </c>
      <c r="C2263" t="str">
        <f>INDEX(tb_SVI[],MATCH(Table3[[#This Row],[city_name]],tb_SVI[city_name_uf],0),3)</f>
        <v>3102209</v>
      </c>
      <c r="D2263" t="s">
        <v>19902</v>
      </c>
      <c r="E2263" s="11">
        <f>INDEX(tb_SVI[],MATCH(Table3[[#This Row],[city_name]],tb_SVI[city_name_uf],0),5)</f>
        <v>3844</v>
      </c>
      <c r="F2263">
        <f>INDEX(tb_MHDI[],MATCH(Table3[[#This Row],[city_name]],tb_MHDI[mun_uf],0),5)</f>
        <v>0.59199999999999997</v>
      </c>
      <c r="G2263">
        <f>INDEX(tb_MHDI[],MATCH(Table3[[#This Row],[city_name]],tb_MHDI[mun_uf],0),6)</f>
        <v>0.58899999999999997</v>
      </c>
      <c r="H2263">
        <f>INDEX(tb_MHDI[],MATCH(Table3[[#This Row],[city_name]],tb_MHDI[mun_uf],0),7)</f>
        <v>0.79800000000000004</v>
      </c>
      <c r="I2263">
        <f>INDEX(tb_MHDI[],MATCH(Table3[[#This Row],[city_name]],tb_MHDI[mun_uf],0),8)</f>
        <v>0.441</v>
      </c>
      <c r="J2263">
        <f>_xlfn.NUMBERVALUE(INDEX(tb_SVI[],MATCH(Table3[[#This Row],[city_name]],tb_SVI[city_name_uf],0),8),".")</f>
        <v>0.35899999999999999</v>
      </c>
      <c r="K2263">
        <f>_xlfn.NUMBERVALUE(INDEX(tb_SVI[],MATCH(Table3[[#This Row],[city_name]],tb_SVI[city_name_uf],0),9),".")</f>
        <v>9.9000000000000005E-2</v>
      </c>
      <c r="L2263">
        <f>_xlfn.NUMBERVALUE(INDEX(tb_SVI[],MATCH(Table3[[#This Row],[city_name]],tb_SVI[city_name_uf],0),10),".")</f>
        <v>0.48499999999999999</v>
      </c>
      <c r="M2263">
        <f>_xlfn.NUMBERVALUE(INDEX(tb_SVI[],MATCH(Table3[[#This Row],[city_name]],tb_SVI[city_name_uf],0),11),".")</f>
        <v>0.49399999999999999</v>
      </c>
      <c r="N2263" s="14">
        <f>_xlfn.PERCENTRANK.INC(Table3[MHDI_tot],Table3[[#This Row],[MHDI_tot]],3)</f>
        <v>0.214</v>
      </c>
    </row>
    <row r="2264" spans="1:14" hidden="1" x14ac:dyDescent="0.2">
      <c r="A2264" t="str">
        <f>SVI!F2264</f>
        <v>Alvinópolis/MG</v>
      </c>
      <c r="B2264" t="str">
        <f>INDEX(tb_SVI[],MATCH(Table3[[#This Row],[ibge_cod]],tb_SVI[Município],0),1)</f>
        <v>MG</v>
      </c>
      <c r="C2264" t="str">
        <f>INDEX(tb_SVI[],MATCH(Table3[[#This Row],[city_name]],tb_SVI[city_name_uf],0),3)</f>
        <v>3102308</v>
      </c>
      <c r="D2264" t="s">
        <v>19903</v>
      </c>
      <c r="E2264" s="11">
        <f>INDEX(tb_SVI[],MATCH(Table3[[#This Row],[city_name]],tb_SVI[city_name_uf],0),5)</f>
        <v>15169</v>
      </c>
      <c r="F2264">
        <f>INDEX(tb_MHDI[],MATCH(Table3[[#This Row],[city_name]],tb_MHDI[mun_uf],0),5)</f>
        <v>0.67600000000000005</v>
      </c>
      <c r="G2264">
        <f>INDEX(tb_MHDI[],MATCH(Table3[[#This Row],[city_name]],tb_MHDI[mun_uf],0),6)</f>
        <v>0.65100000000000002</v>
      </c>
      <c r="H2264">
        <f>INDEX(tb_MHDI[],MATCH(Table3[[#This Row],[city_name]],tb_MHDI[mun_uf],0),7)</f>
        <v>0.82199999999999995</v>
      </c>
      <c r="I2264">
        <f>INDEX(tb_MHDI[],MATCH(Table3[[#This Row],[city_name]],tb_MHDI[mun_uf],0),8)</f>
        <v>0.57699999999999996</v>
      </c>
      <c r="J2264">
        <f>_xlfn.NUMBERVALUE(INDEX(tb_SVI[],MATCH(Table3[[#This Row],[city_name]],tb_SVI[city_name_uf],0),8),".")</f>
        <v>0.32</v>
      </c>
      <c r="K2264">
        <f>_xlfn.NUMBERVALUE(INDEX(tb_SVI[],MATCH(Table3[[#This Row],[city_name]],tb_SVI[city_name_uf],0),9),".")</f>
        <v>0.22600000000000001</v>
      </c>
      <c r="L2264">
        <f>_xlfn.NUMBERVALUE(INDEX(tb_SVI[],MATCH(Table3[[#This Row],[city_name]],tb_SVI[city_name_uf],0),10),".")</f>
        <v>0.376</v>
      </c>
      <c r="M2264">
        <f>_xlfn.NUMBERVALUE(INDEX(tb_SVI[],MATCH(Table3[[#This Row],[city_name]],tb_SVI[city_name_uf],0),11),".")</f>
        <v>0.35899999999999999</v>
      </c>
      <c r="N2264" s="14">
        <f>_xlfn.PERCENTRANK.INC(Table3[MHDI_tot],Table3[[#This Row],[MHDI_tot]],3)</f>
        <v>0.54200000000000004</v>
      </c>
    </row>
    <row r="2265" spans="1:14" hidden="1" x14ac:dyDescent="0.2">
      <c r="A2265" t="str">
        <f>SVI!F2265</f>
        <v>Alvorada de Minas/MG</v>
      </c>
      <c r="B2265" t="str">
        <f>INDEX(tb_SVI[],MATCH(Table3[[#This Row],[ibge_cod]],tb_SVI[Município],0),1)</f>
        <v>MG</v>
      </c>
      <c r="C2265" t="str">
        <f>INDEX(tb_SVI[],MATCH(Table3[[#This Row],[city_name]],tb_SVI[city_name_uf],0),3)</f>
        <v>3102407</v>
      </c>
      <c r="D2265" t="s">
        <v>19904</v>
      </c>
      <c r="E2265" s="11">
        <f>INDEX(tb_SVI[],MATCH(Table3[[#This Row],[city_name]],tb_SVI[city_name_uf],0),5)</f>
        <v>3605</v>
      </c>
      <c r="F2265">
        <f>INDEX(tb_MHDI[],MATCH(Table3[[#This Row],[city_name]],tb_MHDI[mun_uf],0),5)</f>
        <v>0.57199999999999995</v>
      </c>
      <c r="G2265">
        <f>INDEX(tb_MHDI[],MATCH(Table3[[#This Row],[city_name]],tb_MHDI[mun_uf],0),6)</f>
        <v>0.56999999999999995</v>
      </c>
      <c r="H2265">
        <f>INDEX(tb_MHDI[],MATCH(Table3[[#This Row],[city_name]],tb_MHDI[mun_uf],0),7)</f>
        <v>0.79400000000000004</v>
      </c>
      <c r="I2265">
        <f>INDEX(tb_MHDI[],MATCH(Table3[[#This Row],[city_name]],tb_MHDI[mun_uf],0),8)</f>
        <v>0.41399999999999998</v>
      </c>
      <c r="J2265">
        <f>_xlfn.NUMBERVALUE(INDEX(tb_SVI[],MATCH(Table3[[#This Row],[city_name]],tb_SVI[city_name_uf],0),8),".")</f>
        <v>0.54300000000000004</v>
      </c>
      <c r="K2265">
        <f>_xlfn.NUMBERVALUE(INDEX(tb_SVI[],MATCH(Table3[[#This Row],[city_name]],tb_SVI[city_name_uf],0),9),".")</f>
        <v>0.45800000000000002</v>
      </c>
      <c r="L2265">
        <f>_xlfn.NUMBERVALUE(INDEX(tb_SVI[],MATCH(Table3[[#This Row],[city_name]],tb_SVI[city_name_uf],0),10),".")</f>
        <v>0.53200000000000003</v>
      </c>
      <c r="M2265">
        <f>_xlfn.NUMBERVALUE(INDEX(tb_SVI[],MATCH(Table3[[#This Row],[city_name]],tb_SVI[city_name_uf],0),11),".")</f>
        <v>0.64</v>
      </c>
      <c r="N2265" s="14">
        <f>_xlfn.PERCENTRANK.INC(Table3[MHDI_tot],Table3[[#This Row],[MHDI_tot]],3)</f>
        <v>0.13200000000000001</v>
      </c>
    </row>
    <row r="2266" spans="1:14" hidden="1" x14ac:dyDescent="0.2">
      <c r="A2266" t="str">
        <f>SVI!F2266</f>
        <v>Além Paraíba/MG</v>
      </c>
      <c r="B2266" t="str">
        <f>INDEX(tb_SVI[],MATCH(Table3[[#This Row],[ibge_cod]],tb_SVI[Município],0),1)</f>
        <v>MG</v>
      </c>
      <c r="C2266" t="str">
        <f>INDEX(tb_SVI[],MATCH(Table3[[#This Row],[city_name]],tb_SVI[city_name_uf],0),3)</f>
        <v>3101508</v>
      </c>
      <c r="D2266" t="s">
        <v>19905</v>
      </c>
      <c r="E2266" s="11">
        <f>INDEX(tb_SVI[],MATCH(Table3[[#This Row],[city_name]],tb_SVI[city_name_uf],0),5)</f>
        <v>35401</v>
      </c>
      <c r="F2266">
        <f>INDEX(tb_MHDI[],MATCH(Table3[[#This Row],[city_name]],tb_MHDI[mun_uf],0),5)</f>
        <v>0.72599999999999998</v>
      </c>
      <c r="G2266">
        <f>INDEX(tb_MHDI[],MATCH(Table3[[#This Row],[city_name]],tb_MHDI[mun_uf],0),6)</f>
        <v>0.71299999999999997</v>
      </c>
      <c r="H2266">
        <f>INDEX(tb_MHDI[],MATCH(Table3[[#This Row],[city_name]],tb_MHDI[mun_uf],0),7)</f>
        <v>0.85699999999999998</v>
      </c>
      <c r="I2266">
        <f>INDEX(tb_MHDI[],MATCH(Table3[[#This Row],[city_name]],tb_MHDI[mun_uf],0),8)</f>
        <v>0.626</v>
      </c>
      <c r="J2266">
        <f>_xlfn.NUMBERVALUE(INDEX(tb_SVI[],MATCH(Table3[[#This Row],[city_name]],tb_SVI[city_name_uf],0),8),".")</f>
        <v>0.27900000000000003</v>
      </c>
      <c r="K2266">
        <f>_xlfn.NUMBERVALUE(INDEX(tb_SVI[],MATCH(Table3[[#This Row],[city_name]],tb_SVI[city_name_uf],0),9),".")</f>
        <v>0.23499999999999999</v>
      </c>
      <c r="L2266">
        <f>_xlfn.NUMBERVALUE(INDEX(tb_SVI[],MATCH(Table3[[#This Row],[city_name]],tb_SVI[city_name_uf],0),10),".")</f>
        <v>0.32800000000000001</v>
      </c>
      <c r="M2266">
        <f>_xlfn.NUMBERVALUE(INDEX(tb_SVI[],MATCH(Table3[[#This Row],[city_name]],tb_SVI[city_name_uf],0),11),".")</f>
        <v>0.27400000000000002</v>
      </c>
      <c r="N2266" s="14">
        <f>_xlfn.PERCENTRANK.INC(Table3[MHDI_tot],Table3[[#This Row],[MHDI_tot]],3)</f>
        <v>0.79200000000000004</v>
      </c>
    </row>
    <row r="2267" spans="1:14" hidden="1" x14ac:dyDescent="0.2">
      <c r="A2267" t="str">
        <f>SVI!F2267</f>
        <v>Amparo do Serra/MG</v>
      </c>
      <c r="B2267" t="str">
        <f>INDEX(tb_SVI[],MATCH(Table3[[#This Row],[ibge_cod]],tb_SVI[Município],0),1)</f>
        <v>MG</v>
      </c>
      <c r="C2267" t="str">
        <f>INDEX(tb_SVI[],MATCH(Table3[[#This Row],[city_name]],tb_SVI[city_name_uf],0),3)</f>
        <v>3102506</v>
      </c>
      <c r="D2267" t="s">
        <v>19906</v>
      </c>
      <c r="E2267" s="11">
        <f>INDEX(tb_SVI[],MATCH(Table3[[#This Row],[city_name]],tb_SVI[city_name_uf],0),5)</f>
        <v>4678</v>
      </c>
      <c r="F2267">
        <f>INDEX(tb_MHDI[],MATCH(Table3[[#This Row],[city_name]],tb_MHDI[mun_uf],0),5)</f>
        <v>0.64100000000000001</v>
      </c>
      <c r="G2267">
        <f>INDEX(tb_MHDI[],MATCH(Table3[[#This Row],[city_name]],tb_MHDI[mun_uf],0),6)</f>
        <v>0.61599999999999999</v>
      </c>
      <c r="H2267">
        <f>INDEX(tb_MHDI[],MATCH(Table3[[#This Row],[city_name]],tb_MHDI[mun_uf],0),7)</f>
        <v>0.81100000000000005</v>
      </c>
      <c r="I2267">
        <f>INDEX(tb_MHDI[],MATCH(Table3[[#This Row],[city_name]],tb_MHDI[mun_uf],0),8)</f>
        <v>0.52800000000000002</v>
      </c>
      <c r="J2267">
        <f>_xlfn.NUMBERVALUE(INDEX(tb_SVI[],MATCH(Table3[[#This Row],[city_name]],tb_SVI[city_name_uf],0),8),".")</f>
        <v>0.35599999999999998</v>
      </c>
      <c r="K2267">
        <f>_xlfn.NUMBERVALUE(INDEX(tb_SVI[],MATCH(Table3[[#This Row],[city_name]],tb_SVI[city_name_uf],0),9),".")</f>
        <v>0.219</v>
      </c>
      <c r="L2267">
        <f>_xlfn.NUMBERVALUE(INDEX(tb_SVI[],MATCH(Table3[[#This Row],[city_name]],tb_SVI[city_name_uf],0),10),".")</f>
        <v>0.40400000000000003</v>
      </c>
      <c r="M2267">
        <f>_xlfn.NUMBERVALUE(INDEX(tb_SVI[],MATCH(Table3[[#This Row],[city_name]],tb_SVI[city_name_uf],0),11),".")</f>
        <v>0.44600000000000001</v>
      </c>
      <c r="N2267" s="14">
        <f>_xlfn.PERCENTRANK.INC(Table3[MHDI_tot],Table3[[#This Row],[MHDI_tot]],3)</f>
        <v>0.40799999999999997</v>
      </c>
    </row>
    <row r="2268" spans="1:14" hidden="1" x14ac:dyDescent="0.2">
      <c r="A2268" t="str">
        <f>SVI!F2268</f>
        <v>Andradas/MG</v>
      </c>
      <c r="B2268" t="str">
        <f>INDEX(tb_SVI[],MATCH(Table3[[#This Row],[ibge_cod]],tb_SVI[Município],0),1)</f>
        <v>MG</v>
      </c>
      <c r="C2268" t="str">
        <f>INDEX(tb_SVI[],MATCH(Table3[[#This Row],[city_name]],tb_SVI[city_name_uf],0),3)</f>
        <v>3102605</v>
      </c>
      <c r="D2268" t="s">
        <v>19907</v>
      </c>
      <c r="E2268" s="11">
        <f>INDEX(tb_SVI[],MATCH(Table3[[#This Row],[city_name]],tb_SVI[city_name_uf],0),5)</f>
        <v>41396</v>
      </c>
      <c r="F2268">
        <f>INDEX(tb_MHDI[],MATCH(Table3[[#This Row],[city_name]],tb_MHDI[mun_uf],0),5)</f>
        <v>0.73399999999999999</v>
      </c>
      <c r="G2268">
        <f>INDEX(tb_MHDI[],MATCH(Table3[[#This Row],[city_name]],tb_MHDI[mun_uf],0),6)</f>
        <v>0.73099999999999998</v>
      </c>
      <c r="H2268">
        <f>INDEX(tb_MHDI[],MATCH(Table3[[#This Row],[city_name]],tb_MHDI[mun_uf],0),7)</f>
        <v>0.878</v>
      </c>
      <c r="I2268">
        <f>INDEX(tb_MHDI[],MATCH(Table3[[#This Row],[city_name]],tb_MHDI[mun_uf],0),8)</f>
        <v>0.61699999999999999</v>
      </c>
      <c r="J2268">
        <f>_xlfn.NUMBERVALUE(INDEX(tb_SVI[],MATCH(Table3[[#This Row],[city_name]],tb_SVI[city_name_uf],0),8),".")</f>
        <v>0.22500000000000001</v>
      </c>
      <c r="K2268">
        <f>_xlfn.NUMBERVALUE(INDEX(tb_SVI[],MATCH(Table3[[#This Row],[city_name]],tb_SVI[city_name_uf],0),9),".")</f>
        <v>0.14199999999999999</v>
      </c>
      <c r="L2268">
        <f>_xlfn.NUMBERVALUE(INDEX(tb_SVI[],MATCH(Table3[[#This Row],[city_name]],tb_SVI[city_name_uf],0),10),".")</f>
        <v>0.29699999999999999</v>
      </c>
      <c r="M2268">
        <f>_xlfn.NUMBERVALUE(INDEX(tb_SVI[],MATCH(Table3[[#This Row],[city_name]],tb_SVI[city_name_uf],0),11),".")</f>
        <v>0.23499999999999999</v>
      </c>
      <c r="N2268" s="14">
        <f>_xlfn.PERCENTRANK.INC(Table3[MHDI_tot],Table3[[#This Row],[MHDI_tot]],3)</f>
        <v>0.83099999999999996</v>
      </c>
    </row>
    <row r="2269" spans="1:14" hidden="1" x14ac:dyDescent="0.2">
      <c r="A2269" t="str">
        <f>SVI!F2269</f>
        <v>Andrelândia/MG</v>
      </c>
      <c r="B2269" t="str">
        <f>INDEX(tb_SVI[],MATCH(Table3[[#This Row],[ibge_cod]],tb_SVI[Município],0),1)</f>
        <v>MG</v>
      </c>
      <c r="C2269" t="str">
        <f>INDEX(tb_SVI[],MATCH(Table3[[#This Row],[city_name]],tb_SVI[city_name_uf],0),3)</f>
        <v>3102803</v>
      </c>
      <c r="D2269" t="s">
        <v>19908</v>
      </c>
      <c r="E2269" s="11">
        <f>INDEX(tb_SVI[],MATCH(Table3[[#This Row],[city_name]],tb_SVI[city_name_uf],0),5)</f>
        <v>12206</v>
      </c>
      <c r="F2269">
        <f>INDEX(tb_MHDI[],MATCH(Table3[[#This Row],[city_name]],tb_MHDI[mun_uf],0),5)</f>
        <v>0.7</v>
      </c>
      <c r="G2269">
        <f>INDEX(tb_MHDI[],MATCH(Table3[[#This Row],[city_name]],tb_MHDI[mun_uf],0),6)</f>
        <v>0.67500000000000004</v>
      </c>
      <c r="H2269">
        <f>INDEX(tb_MHDI[],MATCH(Table3[[#This Row],[city_name]],tb_MHDI[mun_uf],0),7)</f>
        <v>0.81799999999999995</v>
      </c>
      <c r="I2269">
        <f>INDEX(tb_MHDI[],MATCH(Table3[[#This Row],[city_name]],tb_MHDI[mun_uf],0),8)</f>
        <v>0.621</v>
      </c>
      <c r="J2269">
        <f>_xlfn.NUMBERVALUE(INDEX(tb_SVI[],MATCH(Table3[[#This Row],[city_name]],tb_SVI[city_name_uf],0),8),".")</f>
        <v>0.3</v>
      </c>
      <c r="K2269">
        <f>_xlfn.NUMBERVALUE(INDEX(tb_SVI[],MATCH(Table3[[#This Row],[city_name]],tb_SVI[city_name_uf],0),9),".")</f>
        <v>0.245</v>
      </c>
      <c r="L2269">
        <f>_xlfn.NUMBERVALUE(INDEX(tb_SVI[],MATCH(Table3[[#This Row],[city_name]],tb_SVI[city_name_uf],0),10),".")</f>
        <v>0.33600000000000002</v>
      </c>
      <c r="M2269">
        <f>_xlfn.NUMBERVALUE(INDEX(tb_SVI[],MATCH(Table3[[#This Row],[city_name]],tb_SVI[city_name_uf],0),11),".")</f>
        <v>0.31900000000000001</v>
      </c>
      <c r="N2269" s="14">
        <f>_xlfn.PERCENTRANK.INC(Table3[MHDI_tot],Table3[[#This Row],[MHDI_tot]],3)</f>
        <v>0.65200000000000002</v>
      </c>
    </row>
    <row r="2270" spans="1:14" hidden="1" x14ac:dyDescent="0.2">
      <c r="A2270" t="str">
        <f>SVI!F2270</f>
        <v>Angelândia/MG</v>
      </c>
      <c r="B2270" t="str">
        <f>INDEX(tb_SVI[],MATCH(Table3[[#This Row],[ibge_cod]],tb_SVI[Município],0),1)</f>
        <v>MG</v>
      </c>
      <c r="C2270" t="str">
        <f>INDEX(tb_SVI[],MATCH(Table3[[#This Row],[city_name]],tb_SVI[city_name_uf],0),3)</f>
        <v>3102852</v>
      </c>
      <c r="D2270" t="s">
        <v>19909</v>
      </c>
      <c r="E2270" s="11">
        <f>INDEX(tb_SVI[],MATCH(Table3[[#This Row],[city_name]],tb_SVI[city_name_uf],0),5)</f>
        <v>8557</v>
      </c>
      <c r="F2270">
        <f>INDEX(tb_MHDI[],MATCH(Table3[[#This Row],[city_name]],tb_MHDI[mun_uf],0),5)</f>
        <v>0.59699999999999998</v>
      </c>
      <c r="G2270">
        <f>INDEX(tb_MHDI[],MATCH(Table3[[#This Row],[city_name]],tb_MHDI[mun_uf],0),6)</f>
        <v>0.59399999999999997</v>
      </c>
      <c r="H2270">
        <f>INDEX(tb_MHDI[],MATCH(Table3[[#This Row],[city_name]],tb_MHDI[mun_uf],0),7)</f>
        <v>0.75600000000000001</v>
      </c>
      <c r="I2270">
        <f>INDEX(tb_MHDI[],MATCH(Table3[[#This Row],[city_name]],tb_MHDI[mun_uf],0),8)</f>
        <v>0.47299999999999998</v>
      </c>
      <c r="J2270">
        <f>_xlfn.NUMBERVALUE(INDEX(tb_SVI[],MATCH(Table3[[#This Row],[city_name]],tb_SVI[city_name_uf],0),8),".")</f>
        <v>0.442</v>
      </c>
      <c r="K2270">
        <f>_xlfn.NUMBERVALUE(INDEX(tb_SVI[],MATCH(Table3[[#This Row],[city_name]],tb_SVI[city_name_uf],0),9),".")</f>
        <v>0.28100000000000003</v>
      </c>
      <c r="L2270">
        <f>_xlfn.NUMBERVALUE(INDEX(tb_SVI[],MATCH(Table3[[#This Row],[city_name]],tb_SVI[city_name_uf],0),10),".")</f>
        <v>0.504</v>
      </c>
      <c r="M2270">
        <f>_xlfn.NUMBERVALUE(INDEX(tb_SVI[],MATCH(Table3[[#This Row],[city_name]],tb_SVI[city_name_uf],0),11),".")</f>
        <v>0.54</v>
      </c>
      <c r="N2270" s="14">
        <f>_xlfn.PERCENTRANK.INC(Table3[MHDI_tot],Table3[[#This Row],[MHDI_tot]],3)</f>
        <v>0.23799999999999999</v>
      </c>
    </row>
    <row r="2271" spans="1:14" hidden="1" x14ac:dyDescent="0.2">
      <c r="A2271" t="str">
        <f>SVI!F2271</f>
        <v>Antônio Carlos/MG</v>
      </c>
      <c r="B2271" t="str">
        <f>INDEX(tb_SVI[],MATCH(Table3[[#This Row],[ibge_cod]],tb_SVI[Município],0),1)</f>
        <v>MG</v>
      </c>
      <c r="C2271" t="str">
        <f>INDEX(tb_SVI[],MATCH(Table3[[#This Row],[city_name]],tb_SVI[city_name_uf],0),3)</f>
        <v>3102902</v>
      </c>
      <c r="D2271" t="s">
        <v>19910</v>
      </c>
      <c r="E2271" s="11">
        <f>INDEX(tb_SVI[],MATCH(Table3[[#This Row],[city_name]],tb_SVI[city_name_uf],0),5)</f>
        <v>11459</v>
      </c>
      <c r="F2271">
        <f>INDEX(tb_MHDI[],MATCH(Table3[[#This Row],[city_name]],tb_MHDI[mun_uf],0),5)</f>
        <v>0.68300000000000005</v>
      </c>
      <c r="G2271">
        <f>INDEX(tb_MHDI[],MATCH(Table3[[#This Row],[city_name]],tb_MHDI[mun_uf],0),6)</f>
        <v>0.65</v>
      </c>
      <c r="H2271">
        <f>INDEX(tb_MHDI[],MATCH(Table3[[#This Row],[city_name]],tb_MHDI[mun_uf],0),7)</f>
        <v>0.83799999999999997</v>
      </c>
      <c r="I2271">
        <f>INDEX(tb_MHDI[],MATCH(Table3[[#This Row],[city_name]],tb_MHDI[mun_uf],0),8)</f>
        <v>0.58399999999999996</v>
      </c>
      <c r="J2271">
        <f>_xlfn.NUMBERVALUE(INDEX(tb_SVI[],MATCH(Table3[[#This Row],[city_name]],tb_SVI[city_name_uf],0),8),".")</f>
        <v>0.29599999999999999</v>
      </c>
      <c r="K2271">
        <f>_xlfn.NUMBERVALUE(INDEX(tb_SVI[],MATCH(Table3[[#This Row],[city_name]],tb_SVI[city_name_uf],0),9),".")</f>
        <v>0.13100000000000001</v>
      </c>
      <c r="L2271">
        <f>_xlfn.NUMBERVALUE(INDEX(tb_SVI[],MATCH(Table3[[#This Row],[city_name]],tb_SVI[city_name_uf],0),10),".")</f>
        <v>0.36</v>
      </c>
      <c r="M2271">
        <f>_xlfn.NUMBERVALUE(INDEX(tb_SVI[],MATCH(Table3[[#This Row],[city_name]],tb_SVI[city_name_uf],0),11),".")</f>
        <v>0.39700000000000002</v>
      </c>
      <c r="N2271" s="14">
        <f>_xlfn.PERCENTRANK.INC(Table3[MHDI_tot],Table3[[#This Row],[MHDI_tot]],3)</f>
        <v>0.57099999999999995</v>
      </c>
    </row>
    <row r="2272" spans="1:14" hidden="1" x14ac:dyDescent="0.2">
      <c r="A2272" t="str">
        <f>SVI!F2272</f>
        <v>Antônio Dias/MG</v>
      </c>
      <c r="B2272" t="str">
        <f>INDEX(tb_SVI[],MATCH(Table3[[#This Row],[ibge_cod]],tb_SVI[Município],0),1)</f>
        <v>MG</v>
      </c>
      <c r="C2272" t="str">
        <f>INDEX(tb_SVI[],MATCH(Table3[[#This Row],[city_name]],tb_SVI[city_name_uf],0),3)</f>
        <v>3103009</v>
      </c>
      <c r="D2272" t="s">
        <v>19911</v>
      </c>
      <c r="E2272" s="11">
        <f>INDEX(tb_SVI[],MATCH(Table3[[#This Row],[city_name]],tb_SVI[city_name_uf],0),5)</f>
        <v>9275</v>
      </c>
      <c r="F2272">
        <f>INDEX(tb_MHDI[],MATCH(Table3[[#This Row],[city_name]],tb_MHDI[mun_uf],0),5)</f>
        <v>0.64500000000000002</v>
      </c>
      <c r="G2272">
        <f>INDEX(tb_MHDI[],MATCH(Table3[[#This Row],[city_name]],tb_MHDI[mun_uf],0),6)</f>
        <v>0.624</v>
      </c>
      <c r="H2272">
        <f>INDEX(tb_MHDI[],MATCH(Table3[[#This Row],[city_name]],tb_MHDI[mun_uf],0),7)</f>
        <v>0.84899999999999998</v>
      </c>
      <c r="I2272">
        <f>INDEX(tb_MHDI[],MATCH(Table3[[#This Row],[city_name]],tb_MHDI[mun_uf],0),8)</f>
        <v>0.50700000000000001</v>
      </c>
      <c r="J2272">
        <f>_xlfn.NUMBERVALUE(INDEX(tb_SVI[],MATCH(Table3[[#This Row],[city_name]],tb_SVI[city_name_uf],0),8),".")</f>
        <v>0.437</v>
      </c>
      <c r="K2272">
        <f>_xlfn.NUMBERVALUE(INDEX(tb_SVI[],MATCH(Table3[[#This Row],[city_name]],tb_SVI[city_name_uf],0),9),".")</f>
        <v>0.443</v>
      </c>
      <c r="L2272">
        <f>_xlfn.NUMBERVALUE(INDEX(tb_SVI[],MATCH(Table3[[#This Row],[city_name]],tb_SVI[city_name_uf],0),10),".")</f>
        <v>0.439</v>
      </c>
      <c r="M2272">
        <f>_xlfn.NUMBERVALUE(INDEX(tb_SVI[],MATCH(Table3[[#This Row],[city_name]],tb_SVI[city_name_uf],0),11),".")</f>
        <v>0.43</v>
      </c>
      <c r="N2272" s="14">
        <f>_xlfn.PERCENTRANK.INC(Table3[MHDI_tot],Table3[[#This Row],[MHDI_tot]],3)</f>
        <v>0.42099999999999999</v>
      </c>
    </row>
    <row r="2273" spans="1:14" hidden="1" x14ac:dyDescent="0.2">
      <c r="A2273" t="str">
        <f>SVI!F2273</f>
        <v>Antônio Prado de Minas/MG</v>
      </c>
      <c r="B2273" t="str">
        <f>INDEX(tb_SVI[],MATCH(Table3[[#This Row],[ibge_cod]],tb_SVI[Município],0),1)</f>
        <v>MG</v>
      </c>
      <c r="C2273" t="str">
        <f>INDEX(tb_SVI[],MATCH(Table3[[#This Row],[city_name]],tb_SVI[city_name_uf],0),3)</f>
        <v>3103108</v>
      </c>
      <c r="D2273" t="s">
        <v>19912</v>
      </c>
      <c r="E2273" s="11">
        <f>INDEX(tb_SVI[],MATCH(Table3[[#This Row],[city_name]],tb_SVI[city_name_uf],0),5)</f>
        <v>1587</v>
      </c>
      <c r="F2273">
        <f>INDEX(tb_MHDI[],MATCH(Table3[[#This Row],[city_name]],tb_MHDI[mun_uf],0),5)</f>
        <v>0.68400000000000005</v>
      </c>
      <c r="G2273">
        <f>INDEX(tb_MHDI[],MATCH(Table3[[#This Row],[city_name]],tb_MHDI[mun_uf],0),6)</f>
        <v>0.67400000000000004</v>
      </c>
      <c r="H2273">
        <f>INDEX(tb_MHDI[],MATCH(Table3[[#This Row],[city_name]],tb_MHDI[mun_uf],0),7)</f>
        <v>0.83</v>
      </c>
      <c r="I2273">
        <f>INDEX(tb_MHDI[],MATCH(Table3[[#This Row],[city_name]],tb_MHDI[mun_uf],0),8)</f>
        <v>0.57199999999999995</v>
      </c>
      <c r="J2273">
        <f>_xlfn.NUMBERVALUE(INDEX(tb_SVI[],MATCH(Table3[[#This Row],[city_name]],tb_SVI[city_name_uf],0),8),".")</f>
        <v>0.20300000000000001</v>
      </c>
      <c r="K2273">
        <f>_xlfn.NUMBERVALUE(INDEX(tb_SVI[],MATCH(Table3[[#This Row],[city_name]],tb_SVI[city_name_uf],0),9),".")</f>
        <v>0</v>
      </c>
      <c r="L2273">
        <f>_xlfn.NUMBERVALUE(INDEX(tb_SVI[],MATCH(Table3[[#This Row],[city_name]],tb_SVI[city_name_uf],0),10),".")</f>
        <v>0.312</v>
      </c>
      <c r="M2273">
        <f>_xlfn.NUMBERVALUE(INDEX(tb_SVI[],MATCH(Table3[[#This Row],[city_name]],tb_SVI[city_name_uf],0),11),".")</f>
        <v>0.29699999999999999</v>
      </c>
      <c r="N2273" s="14">
        <f>_xlfn.PERCENTRANK.INC(Table3[MHDI_tot],Table3[[#This Row],[MHDI_tot]],3)</f>
        <v>0.57599999999999996</v>
      </c>
    </row>
    <row r="2274" spans="1:14" hidden="1" x14ac:dyDescent="0.2">
      <c r="A2274" t="str">
        <f>SVI!F2274</f>
        <v>Aracitaba/MG</v>
      </c>
      <c r="B2274" t="str">
        <f>INDEX(tb_SVI[],MATCH(Table3[[#This Row],[ibge_cod]],tb_SVI[Município],0),1)</f>
        <v>MG</v>
      </c>
      <c r="C2274" t="str">
        <f>INDEX(tb_SVI[],MATCH(Table3[[#This Row],[city_name]],tb_SVI[city_name_uf],0),3)</f>
        <v>3103306</v>
      </c>
      <c r="D2274" t="s">
        <v>19913</v>
      </c>
      <c r="E2274" s="11">
        <f>INDEX(tb_SVI[],MATCH(Table3[[#This Row],[city_name]],tb_SVI[city_name_uf],0),5)</f>
        <v>2059</v>
      </c>
      <c r="F2274">
        <f>INDEX(tb_MHDI[],MATCH(Table3[[#This Row],[city_name]],tb_MHDI[mun_uf],0),5)</f>
        <v>0.66100000000000003</v>
      </c>
      <c r="G2274">
        <f>INDEX(tb_MHDI[],MATCH(Table3[[#This Row],[city_name]],tb_MHDI[mun_uf],0),6)</f>
        <v>0.60799999999999998</v>
      </c>
      <c r="H2274">
        <f>INDEX(tb_MHDI[],MATCH(Table3[[#This Row],[city_name]],tb_MHDI[mun_uf],0),7)</f>
        <v>0.82299999999999995</v>
      </c>
      <c r="I2274">
        <f>INDEX(tb_MHDI[],MATCH(Table3[[#This Row],[city_name]],tb_MHDI[mun_uf],0),8)</f>
        <v>0.57699999999999996</v>
      </c>
      <c r="J2274">
        <f>_xlfn.NUMBERVALUE(INDEX(tb_SVI[],MATCH(Table3[[#This Row],[city_name]],tb_SVI[city_name_uf],0),8),".")</f>
        <v>0.38400000000000001</v>
      </c>
      <c r="K2274">
        <f>_xlfn.NUMBERVALUE(INDEX(tb_SVI[],MATCH(Table3[[#This Row],[city_name]],tb_SVI[city_name_uf],0),9),".")</f>
        <v>0.315</v>
      </c>
      <c r="L2274">
        <f>_xlfn.NUMBERVALUE(INDEX(tb_SVI[],MATCH(Table3[[#This Row],[city_name]],tb_SVI[city_name_uf],0),10),".")</f>
        <v>0.374</v>
      </c>
      <c r="M2274">
        <f>_xlfn.NUMBERVALUE(INDEX(tb_SVI[],MATCH(Table3[[#This Row],[city_name]],tb_SVI[city_name_uf],0),11),".")</f>
        <v>0.46400000000000002</v>
      </c>
      <c r="N2274" s="14">
        <f>_xlfn.PERCENTRANK.INC(Table3[MHDI_tot],Table3[[#This Row],[MHDI_tot]],3)</f>
        <v>0.47899999999999998</v>
      </c>
    </row>
    <row r="2275" spans="1:14" hidden="1" x14ac:dyDescent="0.2">
      <c r="A2275" t="str">
        <f>SVI!F2275</f>
        <v>Araguari/MG</v>
      </c>
      <c r="B2275" t="str">
        <f>INDEX(tb_SVI[],MATCH(Table3[[#This Row],[ibge_cod]],tb_SVI[Município],0),1)</f>
        <v>MG</v>
      </c>
      <c r="C2275" t="str">
        <f>INDEX(tb_SVI[],MATCH(Table3[[#This Row],[city_name]],tb_SVI[city_name_uf],0),3)</f>
        <v>3103504</v>
      </c>
      <c r="D2275" t="s">
        <v>19914</v>
      </c>
      <c r="E2275" s="11">
        <f>INDEX(tb_SVI[],MATCH(Table3[[#This Row],[city_name]],tb_SVI[city_name_uf],0),5)</f>
        <v>117825</v>
      </c>
      <c r="F2275">
        <f>INDEX(tb_MHDI[],MATCH(Table3[[#This Row],[city_name]],tb_MHDI[mun_uf],0),5)</f>
        <v>0.77300000000000002</v>
      </c>
      <c r="G2275">
        <f>INDEX(tb_MHDI[],MATCH(Table3[[#This Row],[city_name]],tb_MHDI[mun_uf],0),6)</f>
        <v>0.74</v>
      </c>
      <c r="H2275">
        <f>INDEX(tb_MHDI[],MATCH(Table3[[#This Row],[city_name]],tb_MHDI[mun_uf],0),7)</f>
        <v>0.871</v>
      </c>
      <c r="I2275">
        <f>INDEX(tb_MHDI[],MATCH(Table3[[#This Row],[city_name]],tb_MHDI[mun_uf],0),8)</f>
        <v>0.71599999999999997</v>
      </c>
      <c r="J2275">
        <f>_xlfn.NUMBERVALUE(INDEX(tb_SVI[],MATCH(Table3[[#This Row],[city_name]],tb_SVI[city_name_uf],0),8),".")</f>
        <v>0.192</v>
      </c>
      <c r="K2275">
        <f>_xlfn.NUMBERVALUE(INDEX(tb_SVI[],MATCH(Table3[[#This Row],[city_name]],tb_SVI[city_name_uf],0),9),".")</f>
        <v>9.9000000000000005E-2</v>
      </c>
      <c r="L2275">
        <f>_xlfn.NUMBERVALUE(INDEX(tb_SVI[],MATCH(Table3[[#This Row],[city_name]],tb_SVI[city_name_uf],0),10),".")</f>
        <v>0.253</v>
      </c>
      <c r="M2275">
        <f>_xlfn.NUMBERVALUE(INDEX(tb_SVI[],MATCH(Table3[[#This Row],[city_name]],tb_SVI[city_name_uf],0),11),".")</f>
        <v>0.224</v>
      </c>
      <c r="N2275" s="14">
        <f>_xlfn.PERCENTRANK.INC(Table3[MHDI_tot],Table3[[#This Row],[MHDI_tot]],3)</f>
        <v>0.96199999999999997</v>
      </c>
    </row>
    <row r="2276" spans="1:14" hidden="1" x14ac:dyDescent="0.2">
      <c r="A2276" t="str">
        <f>SVI!F2276</f>
        <v>Arantina/MG</v>
      </c>
      <c r="B2276" t="str">
        <f>INDEX(tb_SVI[],MATCH(Table3[[#This Row],[ibge_cod]],tb_SVI[Município],0),1)</f>
        <v>MG</v>
      </c>
      <c r="C2276" t="str">
        <f>INDEX(tb_SVI[],MATCH(Table3[[#This Row],[city_name]],tb_SVI[city_name_uf],0),3)</f>
        <v>3103603</v>
      </c>
      <c r="D2276" t="s">
        <v>19915</v>
      </c>
      <c r="E2276" s="11">
        <f>INDEX(tb_SVI[],MATCH(Table3[[#This Row],[city_name]],tb_SVI[city_name_uf],0),5)</f>
        <v>2787</v>
      </c>
      <c r="F2276">
        <f>INDEX(tb_MHDI[],MATCH(Table3[[#This Row],[city_name]],tb_MHDI[mun_uf],0),5)</f>
        <v>0.69699999999999995</v>
      </c>
      <c r="G2276">
        <f>INDEX(tb_MHDI[],MATCH(Table3[[#This Row],[city_name]],tb_MHDI[mun_uf],0),6)</f>
        <v>0.63300000000000001</v>
      </c>
      <c r="H2276">
        <f>INDEX(tb_MHDI[],MATCH(Table3[[#This Row],[city_name]],tb_MHDI[mun_uf],0),7)</f>
        <v>0.83399999999999996</v>
      </c>
      <c r="I2276">
        <f>INDEX(tb_MHDI[],MATCH(Table3[[#This Row],[city_name]],tb_MHDI[mun_uf],0),8)</f>
        <v>0.64100000000000001</v>
      </c>
      <c r="J2276">
        <f>_xlfn.NUMBERVALUE(INDEX(tb_SVI[],MATCH(Table3[[#This Row],[city_name]],tb_SVI[city_name_uf],0),8),".")</f>
        <v>0.29799999999999999</v>
      </c>
      <c r="K2276">
        <f>_xlfn.NUMBERVALUE(INDEX(tb_SVI[],MATCH(Table3[[#This Row],[city_name]],tb_SVI[city_name_uf],0),9),".")</f>
        <v>0.29499999999999998</v>
      </c>
      <c r="L2276">
        <f>_xlfn.NUMBERVALUE(INDEX(tb_SVI[],MATCH(Table3[[#This Row],[city_name]],tb_SVI[city_name_uf],0),10),".")</f>
        <v>0.29399999999999998</v>
      </c>
      <c r="M2276">
        <f>_xlfn.NUMBERVALUE(INDEX(tb_SVI[],MATCH(Table3[[#This Row],[city_name]],tb_SVI[city_name_uf],0),11),".")</f>
        <v>0.30499999999999999</v>
      </c>
      <c r="N2276" s="14">
        <f>_xlfn.PERCENTRANK.INC(Table3[MHDI_tot],Table3[[#This Row],[MHDI_tot]],3)</f>
        <v>0.63500000000000001</v>
      </c>
    </row>
    <row r="2277" spans="1:14" hidden="1" x14ac:dyDescent="0.2">
      <c r="A2277" t="str">
        <f>SVI!F2277</f>
        <v>Araponga/MG</v>
      </c>
      <c r="B2277" t="str">
        <f>INDEX(tb_SVI[],MATCH(Table3[[#This Row],[ibge_cod]],tb_SVI[Município],0),1)</f>
        <v>MG</v>
      </c>
      <c r="C2277" t="str">
        <f>INDEX(tb_SVI[],MATCH(Table3[[#This Row],[city_name]],tb_SVI[city_name_uf],0),3)</f>
        <v>3103702</v>
      </c>
      <c r="D2277" t="s">
        <v>19916</v>
      </c>
      <c r="E2277" s="11">
        <f>INDEX(tb_SVI[],MATCH(Table3[[#This Row],[city_name]],tb_SVI[city_name_uf],0),5)</f>
        <v>8453</v>
      </c>
      <c r="F2277">
        <f>INDEX(tb_MHDI[],MATCH(Table3[[#This Row],[city_name]],tb_MHDI[mun_uf],0),5)</f>
        <v>0.53600000000000003</v>
      </c>
      <c r="G2277">
        <f>INDEX(tb_MHDI[],MATCH(Table3[[#This Row],[city_name]],tb_MHDI[mun_uf],0),6)</f>
        <v>0.59699999999999998</v>
      </c>
      <c r="H2277">
        <f>INDEX(tb_MHDI[],MATCH(Table3[[#This Row],[city_name]],tb_MHDI[mun_uf],0),7)</f>
        <v>0.76</v>
      </c>
      <c r="I2277">
        <f>INDEX(tb_MHDI[],MATCH(Table3[[#This Row],[city_name]],tb_MHDI[mun_uf],0),8)</f>
        <v>0.33900000000000002</v>
      </c>
      <c r="J2277">
        <f>_xlfn.NUMBERVALUE(INDEX(tb_SVI[],MATCH(Table3[[#This Row],[city_name]],tb_SVI[city_name_uf],0),8),".")</f>
        <v>0.36299999999999999</v>
      </c>
      <c r="K2277">
        <f>_xlfn.NUMBERVALUE(INDEX(tb_SVI[],MATCH(Table3[[#This Row],[city_name]],tb_SVI[city_name_uf],0),9),".")</f>
        <v>9.5000000000000001E-2</v>
      </c>
      <c r="L2277">
        <f>_xlfn.NUMBERVALUE(INDEX(tb_SVI[],MATCH(Table3[[#This Row],[city_name]],tb_SVI[city_name_uf],0),10),".")</f>
        <v>0.54700000000000004</v>
      </c>
      <c r="M2277">
        <f>_xlfn.NUMBERVALUE(INDEX(tb_SVI[],MATCH(Table3[[#This Row],[city_name]],tb_SVI[city_name_uf],0),11),".")</f>
        <v>0.44600000000000001</v>
      </c>
      <c r="N2277" s="14">
        <f>_xlfn.PERCENTRANK.INC(Table3[MHDI_tot],Table3[[#This Row],[MHDI_tot]],3)</f>
        <v>3.5999999999999997E-2</v>
      </c>
    </row>
    <row r="2278" spans="1:14" hidden="1" x14ac:dyDescent="0.2">
      <c r="A2278" t="str">
        <f>SVI!F2278</f>
        <v>Araporã/MG</v>
      </c>
      <c r="B2278" t="str">
        <f>INDEX(tb_SVI[],MATCH(Table3[[#This Row],[ibge_cod]],tb_SVI[Município],0),1)</f>
        <v>MG</v>
      </c>
      <c r="C2278" t="str">
        <f>INDEX(tb_SVI[],MATCH(Table3[[#This Row],[city_name]],tb_SVI[city_name_uf],0),3)</f>
        <v>3103751</v>
      </c>
      <c r="D2278" t="s">
        <v>19917</v>
      </c>
      <c r="E2278" s="11">
        <f>INDEX(tb_SVI[],MATCH(Table3[[#This Row],[city_name]],tb_SVI[city_name_uf],0),5)</f>
        <v>6931</v>
      </c>
      <c r="F2278">
        <f>INDEX(tb_MHDI[],MATCH(Table3[[#This Row],[city_name]],tb_MHDI[mun_uf],0),5)</f>
        <v>0.70799999999999996</v>
      </c>
      <c r="G2278">
        <f>INDEX(tb_MHDI[],MATCH(Table3[[#This Row],[city_name]],tb_MHDI[mun_uf],0),6)</f>
        <v>0.67600000000000005</v>
      </c>
      <c r="H2278">
        <f>INDEX(tb_MHDI[],MATCH(Table3[[#This Row],[city_name]],tb_MHDI[mun_uf],0),7)</f>
        <v>0.81299999999999994</v>
      </c>
      <c r="I2278">
        <f>INDEX(tb_MHDI[],MATCH(Table3[[#This Row],[city_name]],tb_MHDI[mun_uf],0),8)</f>
        <v>0.64600000000000002</v>
      </c>
      <c r="J2278">
        <f>_xlfn.NUMBERVALUE(INDEX(tb_SVI[],MATCH(Table3[[#This Row],[city_name]],tb_SVI[city_name_uf],0),8),".")</f>
        <v>0.182</v>
      </c>
      <c r="K2278">
        <f>_xlfn.NUMBERVALUE(INDEX(tb_SVI[],MATCH(Table3[[#This Row],[city_name]],tb_SVI[city_name_uf],0),9),".")</f>
        <v>2E-3</v>
      </c>
      <c r="L2278">
        <f>_xlfn.NUMBERVALUE(INDEX(tb_SVI[],MATCH(Table3[[#This Row],[city_name]],tb_SVI[city_name_uf],0),10),".")</f>
        <v>0.32100000000000001</v>
      </c>
      <c r="M2278">
        <f>_xlfn.NUMBERVALUE(INDEX(tb_SVI[],MATCH(Table3[[#This Row],[city_name]],tb_SVI[city_name_uf],0),11),".")</f>
        <v>0.222</v>
      </c>
      <c r="N2278" s="14">
        <f>_xlfn.PERCENTRANK.INC(Table3[MHDI_tot],Table3[[#This Row],[MHDI_tot]],3)</f>
        <v>0.69499999999999995</v>
      </c>
    </row>
    <row r="2279" spans="1:14" hidden="1" x14ac:dyDescent="0.2">
      <c r="A2279" t="str">
        <f>SVI!F2279</f>
        <v>Arapuá/MG</v>
      </c>
      <c r="B2279" t="str">
        <f>INDEX(tb_SVI[],MATCH(Table3[[#This Row],[ibge_cod]],tb_SVI[Município],0),1)</f>
        <v>MG</v>
      </c>
      <c r="C2279" t="str">
        <f>INDEX(tb_SVI[],MATCH(Table3[[#This Row],[city_name]],tb_SVI[city_name_uf],0),3)</f>
        <v>3103801</v>
      </c>
      <c r="D2279" t="s">
        <v>19918</v>
      </c>
      <c r="E2279" s="11">
        <f>INDEX(tb_SVI[],MATCH(Table3[[#This Row],[city_name]],tb_SVI[city_name_uf],0),5)</f>
        <v>2835</v>
      </c>
      <c r="F2279">
        <f>INDEX(tb_MHDI[],MATCH(Table3[[#This Row],[city_name]],tb_MHDI[mun_uf],0),5)</f>
        <v>0.72399999999999998</v>
      </c>
      <c r="G2279">
        <f>INDEX(tb_MHDI[],MATCH(Table3[[#This Row],[city_name]],tb_MHDI[mun_uf],0),6)</f>
        <v>0.71799999999999997</v>
      </c>
      <c r="H2279">
        <f>INDEX(tb_MHDI[],MATCH(Table3[[#This Row],[city_name]],tb_MHDI[mun_uf],0),7)</f>
        <v>0.871</v>
      </c>
      <c r="I2279">
        <f>INDEX(tb_MHDI[],MATCH(Table3[[#This Row],[city_name]],tb_MHDI[mun_uf],0),8)</f>
        <v>0.60799999999999998</v>
      </c>
      <c r="J2279">
        <f>_xlfn.NUMBERVALUE(INDEX(tb_SVI[],MATCH(Table3[[#This Row],[city_name]],tb_SVI[city_name_uf],0),8),".")</f>
        <v>0.17</v>
      </c>
      <c r="K2279">
        <f>_xlfn.NUMBERVALUE(INDEX(tb_SVI[],MATCH(Table3[[#This Row],[city_name]],tb_SVI[city_name_uf],0),9),".")</f>
        <v>8.3000000000000004E-2</v>
      </c>
      <c r="L2279">
        <f>_xlfn.NUMBERVALUE(INDEX(tb_SVI[],MATCH(Table3[[#This Row],[city_name]],tb_SVI[city_name_uf],0),10),".")</f>
        <v>0.185</v>
      </c>
      <c r="M2279">
        <f>_xlfn.NUMBERVALUE(INDEX(tb_SVI[],MATCH(Table3[[#This Row],[city_name]],tb_SVI[city_name_uf],0),11),".")</f>
        <v>0.24099999999999999</v>
      </c>
      <c r="N2279" s="14">
        <f>_xlfn.PERCENTRANK.INC(Table3[MHDI_tot],Table3[[#This Row],[MHDI_tot]],3)</f>
        <v>0.78100000000000003</v>
      </c>
    </row>
    <row r="2280" spans="1:14" hidden="1" x14ac:dyDescent="0.2">
      <c r="A2280" t="str">
        <f>SVI!F2280</f>
        <v>Araxá/MG</v>
      </c>
      <c r="B2280" t="str">
        <f>INDEX(tb_SVI[],MATCH(Table3[[#This Row],[ibge_cod]],tb_SVI[Município],0),1)</f>
        <v>MG</v>
      </c>
      <c r="C2280" t="str">
        <f>INDEX(tb_SVI[],MATCH(Table3[[#This Row],[city_name]],tb_SVI[city_name_uf],0),3)</f>
        <v>3104007</v>
      </c>
      <c r="D2280" t="s">
        <v>19919</v>
      </c>
      <c r="E2280" s="11">
        <f>INDEX(tb_SVI[],MATCH(Table3[[#This Row],[city_name]],tb_SVI[city_name_uf],0),5)</f>
        <v>107337</v>
      </c>
      <c r="F2280">
        <f>INDEX(tb_MHDI[],MATCH(Table3[[#This Row],[city_name]],tb_MHDI[mun_uf],0),5)</f>
        <v>0.77200000000000002</v>
      </c>
      <c r="G2280">
        <f>INDEX(tb_MHDI[],MATCH(Table3[[#This Row],[city_name]],tb_MHDI[mun_uf],0),6)</f>
        <v>0.75600000000000001</v>
      </c>
      <c r="H2280">
        <f>INDEX(tb_MHDI[],MATCH(Table3[[#This Row],[city_name]],tb_MHDI[mun_uf],0),7)</f>
        <v>0.85799999999999998</v>
      </c>
      <c r="I2280">
        <f>INDEX(tb_MHDI[],MATCH(Table3[[#This Row],[city_name]],tb_MHDI[mun_uf],0),8)</f>
        <v>0.70899999999999996</v>
      </c>
      <c r="J2280">
        <f>_xlfn.NUMBERVALUE(INDEX(tb_SVI[],MATCH(Table3[[#This Row],[city_name]],tb_SVI[city_name_uf],0),8),".")</f>
        <v>0.187</v>
      </c>
      <c r="K2280">
        <f>_xlfn.NUMBERVALUE(INDEX(tb_SVI[],MATCH(Table3[[#This Row],[city_name]],tb_SVI[city_name_uf],0),9),".")</f>
        <v>0.122</v>
      </c>
      <c r="L2280">
        <f>_xlfn.NUMBERVALUE(INDEX(tb_SVI[],MATCH(Table3[[#This Row],[city_name]],tb_SVI[city_name_uf],0),10),".")</f>
        <v>0.23499999999999999</v>
      </c>
      <c r="M2280">
        <f>_xlfn.NUMBERVALUE(INDEX(tb_SVI[],MATCH(Table3[[#This Row],[city_name]],tb_SVI[city_name_uf],0),11),".")</f>
        <v>0.20499999999999999</v>
      </c>
      <c r="N2280" s="14">
        <f>_xlfn.PERCENTRANK.INC(Table3[MHDI_tot],Table3[[#This Row],[MHDI_tot]],3)</f>
        <v>0.96</v>
      </c>
    </row>
    <row r="2281" spans="1:14" hidden="1" x14ac:dyDescent="0.2">
      <c r="A2281" t="str">
        <f>SVI!F2281</f>
        <v>Araçaí/MG</v>
      </c>
      <c r="B2281" t="str">
        <f>INDEX(tb_SVI[],MATCH(Table3[[#This Row],[ibge_cod]],tb_SVI[Município],0),1)</f>
        <v>MG</v>
      </c>
      <c r="C2281" t="str">
        <f>INDEX(tb_SVI[],MATCH(Table3[[#This Row],[city_name]],tb_SVI[city_name_uf],0),3)</f>
        <v>3103207</v>
      </c>
      <c r="D2281" t="s">
        <v>19920</v>
      </c>
      <c r="E2281" s="11">
        <f>INDEX(tb_SVI[],MATCH(Table3[[#This Row],[city_name]],tb_SVI[city_name_uf],0),5)</f>
        <v>2354</v>
      </c>
      <c r="F2281">
        <f>INDEX(tb_MHDI[],MATCH(Table3[[#This Row],[city_name]],tb_MHDI[mun_uf],0),5)</f>
        <v>0.69499999999999995</v>
      </c>
      <c r="G2281">
        <f>INDEX(tb_MHDI[],MATCH(Table3[[#This Row],[city_name]],tb_MHDI[mun_uf],0),6)</f>
        <v>0.65900000000000003</v>
      </c>
      <c r="H2281">
        <f>INDEX(tb_MHDI[],MATCH(Table3[[#This Row],[city_name]],tb_MHDI[mun_uf],0),7)</f>
        <v>0.80500000000000005</v>
      </c>
      <c r="I2281">
        <f>INDEX(tb_MHDI[],MATCH(Table3[[#This Row],[city_name]],tb_MHDI[mun_uf],0),8)</f>
        <v>0.63200000000000001</v>
      </c>
      <c r="J2281">
        <f>_xlfn.NUMBERVALUE(INDEX(tb_SVI[],MATCH(Table3[[#This Row],[city_name]],tb_SVI[city_name_uf],0),8),".")</f>
        <v>0.245</v>
      </c>
      <c r="K2281">
        <f>_xlfn.NUMBERVALUE(INDEX(tb_SVI[],MATCH(Table3[[#This Row],[city_name]],tb_SVI[city_name_uf],0),9),".")</f>
        <v>6.6000000000000003E-2</v>
      </c>
      <c r="L2281">
        <f>_xlfn.NUMBERVALUE(INDEX(tb_SVI[],MATCH(Table3[[#This Row],[city_name]],tb_SVI[city_name_uf],0),10),".")</f>
        <v>0.38200000000000001</v>
      </c>
      <c r="M2281">
        <f>_xlfn.NUMBERVALUE(INDEX(tb_SVI[],MATCH(Table3[[#This Row],[city_name]],tb_SVI[city_name_uf],0),11),".")</f>
        <v>0.28799999999999998</v>
      </c>
      <c r="N2281" s="14">
        <f>_xlfn.PERCENTRANK.INC(Table3[MHDI_tot],Table3[[#This Row],[MHDI_tot]],3)</f>
        <v>0.626</v>
      </c>
    </row>
    <row r="2282" spans="1:14" hidden="1" x14ac:dyDescent="0.2">
      <c r="A2282" t="str">
        <f>SVI!F2282</f>
        <v>Araçuaí/MG</v>
      </c>
      <c r="B2282" t="str">
        <f>INDEX(tb_SVI[],MATCH(Table3[[#This Row],[ibge_cod]],tb_SVI[Município],0),1)</f>
        <v>MG</v>
      </c>
      <c r="C2282" t="str">
        <f>INDEX(tb_SVI[],MATCH(Table3[[#This Row],[city_name]],tb_SVI[city_name_uf],0),3)</f>
        <v>3103405</v>
      </c>
      <c r="D2282" t="s">
        <v>19921</v>
      </c>
      <c r="E2282" s="11">
        <f>INDEX(tb_SVI[],MATCH(Table3[[#This Row],[city_name]],tb_SVI[city_name_uf],0),5)</f>
        <v>36712</v>
      </c>
      <c r="F2282">
        <f>INDEX(tb_MHDI[],MATCH(Table3[[#This Row],[city_name]],tb_MHDI[mun_uf],0),5)</f>
        <v>0.66300000000000003</v>
      </c>
      <c r="G2282">
        <f>INDEX(tb_MHDI[],MATCH(Table3[[#This Row],[city_name]],tb_MHDI[mun_uf],0),6)</f>
        <v>0.63300000000000001</v>
      </c>
      <c r="H2282">
        <f>INDEX(tb_MHDI[],MATCH(Table3[[#This Row],[city_name]],tb_MHDI[mun_uf],0),7)</f>
        <v>0.82099999999999995</v>
      </c>
      <c r="I2282">
        <f>INDEX(tb_MHDI[],MATCH(Table3[[#This Row],[city_name]],tb_MHDI[mun_uf],0),8)</f>
        <v>0.56000000000000005</v>
      </c>
      <c r="J2282">
        <f>_xlfn.NUMBERVALUE(INDEX(tb_SVI[],MATCH(Table3[[#This Row],[city_name]],tb_SVI[city_name_uf],0),8),".")</f>
        <v>0.39700000000000002</v>
      </c>
      <c r="K2282">
        <f>_xlfn.NUMBERVALUE(INDEX(tb_SVI[],MATCH(Table3[[#This Row],[city_name]],tb_SVI[city_name_uf],0),9),".")</f>
        <v>0.19600000000000001</v>
      </c>
      <c r="L2282">
        <f>_xlfn.NUMBERVALUE(INDEX(tb_SVI[],MATCH(Table3[[#This Row],[city_name]],tb_SVI[city_name_uf],0),10),".")</f>
        <v>0.47799999999999998</v>
      </c>
      <c r="M2282">
        <f>_xlfn.NUMBERVALUE(INDEX(tb_SVI[],MATCH(Table3[[#This Row],[city_name]],tb_SVI[city_name_uf],0),11),".")</f>
        <v>0.51700000000000002</v>
      </c>
      <c r="N2282" s="14">
        <f>_xlfn.PERCENTRANK.INC(Table3[MHDI_tot],Table3[[#This Row],[MHDI_tot]],3)</f>
        <v>0.48799999999999999</v>
      </c>
    </row>
    <row r="2283" spans="1:14" hidden="1" x14ac:dyDescent="0.2">
      <c r="A2283" t="str">
        <f>SVI!F2283</f>
        <v>Araújos/MG</v>
      </c>
      <c r="B2283" t="str">
        <f>INDEX(tb_SVI[],MATCH(Table3[[#This Row],[ibge_cod]],tb_SVI[Município],0),1)</f>
        <v>MG</v>
      </c>
      <c r="C2283" t="str">
        <f>INDEX(tb_SVI[],MATCH(Table3[[#This Row],[city_name]],tb_SVI[city_name_uf],0),3)</f>
        <v>3103900</v>
      </c>
      <c r="D2283" t="s">
        <v>19922</v>
      </c>
      <c r="E2283" s="11">
        <f>INDEX(tb_SVI[],MATCH(Table3[[#This Row],[city_name]],tb_SVI[city_name_uf],0),5)</f>
        <v>9401</v>
      </c>
      <c r="F2283">
        <f>INDEX(tb_MHDI[],MATCH(Table3[[#This Row],[city_name]],tb_MHDI[mun_uf],0),5)</f>
        <v>0.69799999999999995</v>
      </c>
      <c r="G2283">
        <f>INDEX(tb_MHDI[],MATCH(Table3[[#This Row],[city_name]],tb_MHDI[mun_uf],0),6)</f>
        <v>0.69399999999999995</v>
      </c>
      <c r="H2283">
        <f>INDEX(tb_MHDI[],MATCH(Table3[[#This Row],[city_name]],tb_MHDI[mun_uf],0),7)</f>
        <v>0.85499999999999998</v>
      </c>
      <c r="I2283">
        <f>INDEX(tb_MHDI[],MATCH(Table3[[#This Row],[city_name]],tb_MHDI[mun_uf],0),8)</f>
        <v>0.57399999999999995</v>
      </c>
      <c r="J2283">
        <f>_xlfn.NUMBERVALUE(INDEX(tb_SVI[],MATCH(Table3[[#This Row],[city_name]],tb_SVI[city_name_uf],0),8),".")</f>
        <v>0.254</v>
      </c>
      <c r="K2283">
        <f>_xlfn.NUMBERVALUE(INDEX(tb_SVI[],MATCH(Table3[[#This Row],[city_name]],tb_SVI[city_name_uf],0),9),".")</f>
        <v>0.10100000000000001</v>
      </c>
      <c r="L2283">
        <f>_xlfn.NUMBERVALUE(INDEX(tb_SVI[],MATCH(Table3[[#This Row],[city_name]],tb_SVI[city_name_uf],0),10),".")</f>
        <v>0.38900000000000001</v>
      </c>
      <c r="M2283">
        <f>_xlfn.NUMBERVALUE(INDEX(tb_SVI[],MATCH(Table3[[#This Row],[city_name]],tb_SVI[city_name_uf],0),11),".")</f>
        <v>0.27300000000000002</v>
      </c>
      <c r="N2283" s="14">
        <f>_xlfn.PERCENTRANK.INC(Table3[MHDI_tot],Table3[[#This Row],[MHDI_tot]],3)</f>
        <v>0.64100000000000001</v>
      </c>
    </row>
    <row r="2284" spans="1:14" hidden="1" x14ac:dyDescent="0.2">
      <c r="A2284" t="str">
        <f>SVI!F2284</f>
        <v>Arceburgo/MG</v>
      </c>
      <c r="B2284" t="str">
        <f>INDEX(tb_SVI[],MATCH(Table3[[#This Row],[ibge_cod]],tb_SVI[Município],0),1)</f>
        <v>MG</v>
      </c>
      <c r="C2284" t="str">
        <f>INDEX(tb_SVI[],MATCH(Table3[[#This Row],[city_name]],tb_SVI[city_name_uf],0),3)</f>
        <v>3104106</v>
      </c>
      <c r="D2284" t="s">
        <v>19923</v>
      </c>
      <c r="E2284" s="11">
        <f>INDEX(tb_SVI[],MATCH(Table3[[#This Row],[city_name]],tb_SVI[city_name_uf],0),5)</f>
        <v>10883</v>
      </c>
      <c r="F2284">
        <f>INDEX(tb_MHDI[],MATCH(Table3[[#This Row],[city_name]],tb_MHDI[mun_uf],0),5)</f>
        <v>0.68300000000000005</v>
      </c>
      <c r="G2284">
        <f>INDEX(tb_MHDI[],MATCH(Table3[[#This Row],[city_name]],tb_MHDI[mun_uf],0),6)</f>
        <v>0.68700000000000006</v>
      </c>
      <c r="H2284">
        <f>INDEX(tb_MHDI[],MATCH(Table3[[#This Row],[city_name]],tb_MHDI[mun_uf],0),7)</f>
        <v>0.81</v>
      </c>
      <c r="I2284">
        <f>INDEX(tb_MHDI[],MATCH(Table3[[#This Row],[city_name]],tb_MHDI[mun_uf],0),8)</f>
        <v>0.57299999999999995</v>
      </c>
      <c r="J2284">
        <f>_xlfn.NUMBERVALUE(INDEX(tb_SVI[],MATCH(Table3[[#This Row],[city_name]],tb_SVI[city_name_uf],0),8),".")</f>
        <v>0.20599999999999999</v>
      </c>
      <c r="K2284">
        <f>_xlfn.NUMBERVALUE(INDEX(tb_SVI[],MATCH(Table3[[#This Row],[city_name]],tb_SVI[city_name_uf],0),9),".")</f>
        <v>0.09</v>
      </c>
      <c r="L2284">
        <f>_xlfn.NUMBERVALUE(INDEX(tb_SVI[],MATCH(Table3[[#This Row],[city_name]],tb_SVI[city_name_uf],0),10),".")</f>
        <v>0.309</v>
      </c>
      <c r="M2284">
        <f>_xlfn.NUMBERVALUE(INDEX(tb_SVI[],MATCH(Table3[[#This Row],[city_name]],tb_SVI[city_name_uf],0),11),".")</f>
        <v>0.22</v>
      </c>
      <c r="N2284" s="14">
        <f>_xlfn.PERCENTRANK.INC(Table3[MHDI_tot],Table3[[#This Row],[MHDI_tot]],3)</f>
        <v>0.57099999999999995</v>
      </c>
    </row>
    <row r="2285" spans="1:14" hidden="1" x14ac:dyDescent="0.2">
      <c r="A2285" t="str">
        <f>SVI!F2285</f>
        <v>Arcos/MG</v>
      </c>
      <c r="B2285" t="str">
        <f>INDEX(tb_SVI[],MATCH(Table3[[#This Row],[ibge_cod]],tb_SVI[Município],0),1)</f>
        <v>MG</v>
      </c>
      <c r="C2285" t="str">
        <f>INDEX(tb_SVI[],MATCH(Table3[[#This Row],[city_name]],tb_SVI[city_name_uf],0),3)</f>
        <v>3104205</v>
      </c>
      <c r="D2285" t="s">
        <v>19924</v>
      </c>
      <c r="E2285" s="11">
        <f>INDEX(tb_SVI[],MATCH(Table3[[#This Row],[city_name]],tb_SVI[city_name_uf],0),5)</f>
        <v>40380</v>
      </c>
      <c r="F2285">
        <f>INDEX(tb_MHDI[],MATCH(Table3[[#This Row],[city_name]],tb_MHDI[mun_uf],0),5)</f>
        <v>0.749</v>
      </c>
      <c r="G2285">
        <f>INDEX(tb_MHDI[],MATCH(Table3[[#This Row],[city_name]],tb_MHDI[mun_uf],0),6)</f>
        <v>0.71699999999999997</v>
      </c>
      <c r="H2285">
        <f>INDEX(tb_MHDI[],MATCH(Table3[[#This Row],[city_name]],tb_MHDI[mun_uf],0),7)</f>
        <v>0.874</v>
      </c>
      <c r="I2285">
        <f>INDEX(tb_MHDI[],MATCH(Table3[[#This Row],[city_name]],tb_MHDI[mun_uf],0),8)</f>
        <v>0.67100000000000004</v>
      </c>
      <c r="J2285">
        <f>_xlfn.NUMBERVALUE(INDEX(tb_SVI[],MATCH(Table3[[#This Row],[city_name]],tb_SVI[city_name_uf],0),8),".")</f>
        <v>0.185</v>
      </c>
      <c r="K2285">
        <f>_xlfn.NUMBERVALUE(INDEX(tb_SVI[],MATCH(Table3[[#This Row],[city_name]],tb_SVI[city_name_uf],0),9),".")</f>
        <v>6.9000000000000006E-2</v>
      </c>
      <c r="L2285">
        <f>_xlfn.NUMBERVALUE(INDEX(tb_SVI[],MATCH(Table3[[#This Row],[city_name]],tb_SVI[city_name_uf],0),10),".")</f>
        <v>0.24199999999999999</v>
      </c>
      <c r="M2285">
        <f>_xlfn.NUMBERVALUE(INDEX(tb_SVI[],MATCH(Table3[[#This Row],[city_name]],tb_SVI[city_name_uf],0),11),".")</f>
        <v>0.245</v>
      </c>
      <c r="N2285" s="14">
        <f>_xlfn.PERCENTRANK.INC(Table3[MHDI_tot],Table3[[#This Row],[MHDI_tot]],3)</f>
        <v>0.89500000000000002</v>
      </c>
    </row>
    <row r="2286" spans="1:14" hidden="1" x14ac:dyDescent="0.2">
      <c r="A2286" t="str">
        <f>SVI!F2286</f>
        <v>Areado/MG</v>
      </c>
      <c r="B2286" t="str">
        <f>INDEX(tb_SVI[],MATCH(Table3[[#This Row],[ibge_cod]],tb_SVI[Município],0),1)</f>
        <v>MG</v>
      </c>
      <c r="C2286" t="str">
        <f>INDEX(tb_SVI[],MATCH(Table3[[#This Row],[city_name]],tb_SVI[city_name_uf],0),3)</f>
        <v>3104304</v>
      </c>
      <c r="D2286" t="s">
        <v>19925</v>
      </c>
      <c r="E2286" s="11">
        <f>INDEX(tb_SVI[],MATCH(Table3[[#This Row],[city_name]],tb_SVI[city_name_uf],0),5)</f>
        <v>15181</v>
      </c>
      <c r="F2286">
        <f>INDEX(tb_MHDI[],MATCH(Table3[[#This Row],[city_name]],tb_MHDI[mun_uf],0),5)</f>
        <v>0.72699999999999998</v>
      </c>
      <c r="G2286">
        <f>INDEX(tb_MHDI[],MATCH(Table3[[#This Row],[city_name]],tb_MHDI[mun_uf],0),6)</f>
        <v>0.7</v>
      </c>
      <c r="H2286">
        <f>INDEX(tb_MHDI[],MATCH(Table3[[#This Row],[city_name]],tb_MHDI[mun_uf],0),7)</f>
        <v>0.84699999999999998</v>
      </c>
      <c r="I2286">
        <f>INDEX(tb_MHDI[],MATCH(Table3[[#This Row],[city_name]],tb_MHDI[mun_uf],0),8)</f>
        <v>0.64900000000000002</v>
      </c>
      <c r="J2286">
        <f>_xlfn.NUMBERVALUE(INDEX(tb_SVI[],MATCH(Table3[[#This Row],[city_name]],tb_SVI[city_name_uf],0),8),".")</f>
        <v>0.22600000000000001</v>
      </c>
      <c r="K2286">
        <f>_xlfn.NUMBERVALUE(INDEX(tb_SVI[],MATCH(Table3[[#This Row],[city_name]],tb_SVI[city_name_uf],0),9),".")</f>
        <v>9.2999999999999999E-2</v>
      </c>
      <c r="L2286">
        <f>_xlfn.NUMBERVALUE(INDEX(tb_SVI[],MATCH(Table3[[#This Row],[city_name]],tb_SVI[city_name_uf],0),10),".")</f>
        <v>0.33500000000000002</v>
      </c>
      <c r="M2286">
        <f>_xlfn.NUMBERVALUE(INDEX(tb_SVI[],MATCH(Table3[[#This Row],[city_name]],tb_SVI[city_name_uf],0),11),".")</f>
        <v>0.251</v>
      </c>
      <c r="N2286" s="14">
        <f>_xlfn.PERCENTRANK.INC(Table3[MHDI_tot],Table3[[#This Row],[MHDI_tot]],3)</f>
        <v>0.79600000000000004</v>
      </c>
    </row>
    <row r="2287" spans="1:14" hidden="1" x14ac:dyDescent="0.2">
      <c r="A2287" t="str">
        <f>SVI!F2287</f>
        <v>Argirita/MG</v>
      </c>
      <c r="B2287" t="str">
        <f>INDEX(tb_SVI[],MATCH(Table3[[#This Row],[ibge_cod]],tb_SVI[Município],0),1)</f>
        <v>MG</v>
      </c>
      <c r="C2287" t="str">
        <f>INDEX(tb_SVI[],MATCH(Table3[[#This Row],[city_name]],tb_SVI[city_name_uf],0),3)</f>
        <v>3104403</v>
      </c>
      <c r="D2287" t="s">
        <v>19926</v>
      </c>
      <c r="E2287" s="11">
        <f>INDEX(tb_SVI[],MATCH(Table3[[#This Row],[city_name]],tb_SVI[city_name_uf],0),5)</f>
        <v>2704</v>
      </c>
      <c r="F2287">
        <f>INDEX(tb_MHDI[],MATCH(Table3[[#This Row],[city_name]],tb_MHDI[mun_uf],0),5)</f>
        <v>0.64300000000000002</v>
      </c>
      <c r="G2287">
        <f>INDEX(tb_MHDI[],MATCH(Table3[[#This Row],[city_name]],tb_MHDI[mun_uf],0),6)</f>
        <v>0.64500000000000002</v>
      </c>
      <c r="H2287">
        <f>INDEX(tb_MHDI[],MATCH(Table3[[#This Row],[city_name]],tb_MHDI[mun_uf],0),7)</f>
        <v>0.81699999999999995</v>
      </c>
      <c r="I2287">
        <f>INDEX(tb_MHDI[],MATCH(Table3[[#This Row],[city_name]],tb_MHDI[mun_uf],0),8)</f>
        <v>0.505</v>
      </c>
      <c r="J2287">
        <f>_xlfn.NUMBERVALUE(INDEX(tb_SVI[],MATCH(Table3[[#This Row],[city_name]],tb_SVI[city_name_uf],0),8),".")</f>
        <v>0.22</v>
      </c>
      <c r="K2287">
        <f>_xlfn.NUMBERVALUE(INDEX(tb_SVI[],MATCH(Table3[[#This Row],[city_name]],tb_SVI[city_name_uf],0),9),".")</f>
        <v>0</v>
      </c>
      <c r="L2287">
        <f>_xlfn.NUMBERVALUE(INDEX(tb_SVI[],MATCH(Table3[[#This Row],[city_name]],tb_SVI[city_name_uf],0),10),".")</f>
        <v>0.34599999999999997</v>
      </c>
      <c r="M2287">
        <f>_xlfn.NUMBERVALUE(INDEX(tb_SVI[],MATCH(Table3[[#This Row],[city_name]],tb_SVI[city_name_uf],0),11),".")</f>
        <v>0.313</v>
      </c>
      <c r="N2287" s="14">
        <f>_xlfn.PERCENTRANK.INC(Table3[MHDI_tot],Table3[[#This Row],[MHDI_tot]],3)</f>
        <v>0.41499999999999998</v>
      </c>
    </row>
    <row r="2288" spans="1:14" hidden="1" x14ac:dyDescent="0.2">
      <c r="A2288" t="str">
        <f>SVI!F2288</f>
        <v>Aricanduva/MG</v>
      </c>
      <c r="B2288" t="str">
        <f>INDEX(tb_SVI[],MATCH(Table3[[#This Row],[ibge_cod]],tb_SVI[Município],0),1)</f>
        <v>MG</v>
      </c>
      <c r="C2288" t="str">
        <f>INDEX(tb_SVI[],MATCH(Table3[[#This Row],[city_name]],tb_SVI[city_name_uf],0),3)</f>
        <v>3104452</v>
      </c>
      <c r="D2288" t="s">
        <v>19927</v>
      </c>
      <c r="E2288" s="11">
        <f>INDEX(tb_SVI[],MATCH(Table3[[#This Row],[city_name]],tb_SVI[city_name_uf],0),5)</f>
        <v>5269</v>
      </c>
      <c r="F2288">
        <f>INDEX(tb_MHDI[],MATCH(Table3[[#This Row],[city_name]],tb_MHDI[mun_uf],0),5)</f>
        <v>0.58199999999999996</v>
      </c>
      <c r="G2288">
        <f>INDEX(tb_MHDI[],MATCH(Table3[[#This Row],[city_name]],tb_MHDI[mun_uf],0),6)</f>
        <v>0.55300000000000005</v>
      </c>
      <c r="H2288">
        <f>INDEX(tb_MHDI[],MATCH(Table3[[#This Row],[city_name]],tb_MHDI[mun_uf],0),7)</f>
        <v>0.78700000000000003</v>
      </c>
      <c r="I2288">
        <f>INDEX(tb_MHDI[],MATCH(Table3[[#This Row],[city_name]],tb_MHDI[mun_uf],0),8)</f>
        <v>0.45400000000000001</v>
      </c>
      <c r="J2288">
        <f>_xlfn.NUMBERVALUE(INDEX(tb_SVI[],MATCH(Table3[[#This Row],[city_name]],tb_SVI[city_name_uf],0),8),".")</f>
        <v>0.48099999999999998</v>
      </c>
      <c r="K2288">
        <f>_xlfn.NUMBERVALUE(INDEX(tb_SVI[],MATCH(Table3[[#This Row],[city_name]],tb_SVI[city_name_uf],0),9),".")</f>
        <v>0.378</v>
      </c>
      <c r="L2288">
        <f>_xlfn.NUMBERVALUE(INDEX(tb_SVI[],MATCH(Table3[[#This Row],[city_name]],tb_SVI[city_name_uf],0),10),".")</f>
        <v>0.47199999999999998</v>
      </c>
      <c r="M2288">
        <f>_xlfn.NUMBERVALUE(INDEX(tb_SVI[],MATCH(Table3[[#This Row],[city_name]],tb_SVI[city_name_uf],0),11),".")</f>
        <v>0.59299999999999997</v>
      </c>
      <c r="N2288" s="14">
        <f>_xlfn.PERCENTRANK.INC(Table3[MHDI_tot],Table3[[#This Row],[MHDI_tot]],3)</f>
        <v>0.17100000000000001</v>
      </c>
    </row>
    <row r="2289" spans="1:14" hidden="1" x14ac:dyDescent="0.2">
      <c r="A2289" t="str">
        <f>SVI!F2289</f>
        <v>Arinos/MG</v>
      </c>
      <c r="B2289" t="str">
        <f>INDEX(tb_SVI[],MATCH(Table3[[#This Row],[ibge_cod]],tb_SVI[Município],0),1)</f>
        <v>MG</v>
      </c>
      <c r="C2289" t="str">
        <f>INDEX(tb_SVI[],MATCH(Table3[[#This Row],[city_name]],tb_SVI[city_name_uf],0),3)</f>
        <v>3104502</v>
      </c>
      <c r="D2289" t="s">
        <v>19928</v>
      </c>
      <c r="E2289" s="11">
        <f>INDEX(tb_SVI[],MATCH(Table3[[#This Row],[city_name]],tb_SVI[city_name_uf],0),5)</f>
        <v>17862</v>
      </c>
      <c r="F2289">
        <f>INDEX(tb_MHDI[],MATCH(Table3[[#This Row],[city_name]],tb_MHDI[mun_uf],0),5)</f>
        <v>0.65600000000000003</v>
      </c>
      <c r="G2289">
        <f>INDEX(tb_MHDI[],MATCH(Table3[[#This Row],[city_name]],tb_MHDI[mun_uf],0),6)</f>
        <v>0.60699999999999998</v>
      </c>
      <c r="H2289">
        <f>INDEX(tb_MHDI[],MATCH(Table3[[#This Row],[city_name]],tb_MHDI[mun_uf],0),7)</f>
        <v>0.81499999999999995</v>
      </c>
      <c r="I2289">
        <f>INDEX(tb_MHDI[],MATCH(Table3[[#This Row],[city_name]],tb_MHDI[mun_uf],0),8)</f>
        <v>0.56999999999999995</v>
      </c>
      <c r="J2289">
        <f>_xlfn.NUMBERVALUE(INDEX(tb_SVI[],MATCH(Table3[[#This Row],[city_name]],tb_SVI[city_name_uf],0),8),".")</f>
        <v>0.36899999999999999</v>
      </c>
      <c r="K2289">
        <f>_xlfn.NUMBERVALUE(INDEX(tb_SVI[],MATCH(Table3[[#This Row],[city_name]],tb_SVI[city_name_uf],0),9),".")</f>
        <v>0.183</v>
      </c>
      <c r="L2289">
        <f>_xlfn.NUMBERVALUE(INDEX(tb_SVI[],MATCH(Table3[[#This Row],[city_name]],tb_SVI[city_name_uf],0),10),".")</f>
        <v>0.432</v>
      </c>
      <c r="M2289">
        <f>_xlfn.NUMBERVALUE(INDEX(tb_SVI[],MATCH(Table3[[#This Row],[city_name]],tb_SVI[city_name_uf],0),11),".")</f>
        <v>0.49099999999999999</v>
      </c>
      <c r="N2289" s="14">
        <f>_xlfn.PERCENTRANK.INC(Table3[MHDI_tot],Table3[[#This Row],[MHDI_tot]],3)</f>
        <v>0.45900000000000002</v>
      </c>
    </row>
    <row r="2290" spans="1:14" hidden="1" x14ac:dyDescent="0.2">
      <c r="A2290" t="str">
        <f>SVI!F2290</f>
        <v>Astolfo Dutra/MG</v>
      </c>
      <c r="B2290" t="str">
        <f>INDEX(tb_SVI[],MATCH(Table3[[#This Row],[ibge_cod]],tb_SVI[Município],0),1)</f>
        <v>MG</v>
      </c>
      <c r="C2290" t="str">
        <f>INDEX(tb_SVI[],MATCH(Table3[[#This Row],[city_name]],tb_SVI[city_name_uf],0),3)</f>
        <v>3104601</v>
      </c>
      <c r="D2290" t="s">
        <v>19929</v>
      </c>
      <c r="E2290" s="11">
        <f>INDEX(tb_SVI[],MATCH(Table3[[#This Row],[city_name]],tb_SVI[city_name_uf],0),5)</f>
        <v>14270</v>
      </c>
      <c r="F2290">
        <f>INDEX(tb_MHDI[],MATCH(Table3[[#This Row],[city_name]],tb_MHDI[mun_uf],0),5)</f>
        <v>0.69399999999999995</v>
      </c>
      <c r="G2290">
        <f>INDEX(tb_MHDI[],MATCH(Table3[[#This Row],[city_name]],tb_MHDI[mun_uf],0),6)</f>
        <v>0.68600000000000005</v>
      </c>
      <c r="H2290">
        <f>INDEX(tb_MHDI[],MATCH(Table3[[#This Row],[city_name]],tb_MHDI[mun_uf],0),7)</f>
        <v>0.85799999999999998</v>
      </c>
      <c r="I2290">
        <f>INDEX(tb_MHDI[],MATCH(Table3[[#This Row],[city_name]],tb_MHDI[mun_uf],0),8)</f>
        <v>0.56699999999999995</v>
      </c>
      <c r="J2290">
        <f>_xlfn.NUMBERVALUE(INDEX(tb_SVI[],MATCH(Table3[[#This Row],[city_name]],tb_SVI[city_name_uf],0),8),".")</f>
        <v>0.183</v>
      </c>
      <c r="K2290">
        <f>_xlfn.NUMBERVALUE(INDEX(tb_SVI[],MATCH(Table3[[#This Row],[city_name]],tb_SVI[city_name_uf],0),9),".")</f>
        <v>5.5E-2</v>
      </c>
      <c r="L2290">
        <f>_xlfn.NUMBERVALUE(INDEX(tb_SVI[],MATCH(Table3[[#This Row],[city_name]],tb_SVI[city_name_uf],0),10),".")</f>
        <v>0.28199999999999997</v>
      </c>
      <c r="M2290">
        <f>_xlfn.NUMBERVALUE(INDEX(tb_SVI[],MATCH(Table3[[#This Row],[city_name]],tb_SVI[city_name_uf],0),11),".")</f>
        <v>0.21099999999999999</v>
      </c>
      <c r="N2290" s="14">
        <f>_xlfn.PERCENTRANK.INC(Table3[MHDI_tot],Table3[[#This Row],[MHDI_tot]],3)</f>
        <v>0.622</v>
      </c>
    </row>
    <row r="2291" spans="1:14" hidden="1" x14ac:dyDescent="0.2">
      <c r="A2291" t="str">
        <f>SVI!F2291</f>
        <v>Ataléia/MG</v>
      </c>
      <c r="B2291" t="str">
        <f>INDEX(tb_SVI[],MATCH(Table3[[#This Row],[ibge_cod]],tb_SVI[Município],0),1)</f>
        <v>MG</v>
      </c>
      <c r="C2291" t="str">
        <f>INDEX(tb_SVI[],MATCH(Table3[[#This Row],[city_name]],tb_SVI[city_name_uf],0),3)</f>
        <v>3104700</v>
      </c>
      <c r="D2291" t="s">
        <v>19930</v>
      </c>
      <c r="E2291" s="11">
        <f>INDEX(tb_SVI[],MATCH(Table3[[#This Row],[city_name]],tb_SVI[city_name_uf],0),5)</f>
        <v>12678</v>
      </c>
      <c r="F2291">
        <f>INDEX(tb_MHDI[],MATCH(Table3[[#This Row],[city_name]],tb_MHDI[mun_uf],0),5)</f>
        <v>0.58799999999999997</v>
      </c>
      <c r="G2291">
        <f>INDEX(tb_MHDI[],MATCH(Table3[[#This Row],[city_name]],tb_MHDI[mun_uf],0),6)</f>
        <v>0.59199999999999997</v>
      </c>
      <c r="H2291">
        <f>INDEX(tb_MHDI[],MATCH(Table3[[#This Row],[city_name]],tb_MHDI[mun_uf],0),7)</f>
        <v>0.81299999999999994</v>
      </c>
      <c r="I2291">
        <f>INDEX(tb_MHDI[],MATCH(Table3[[#This Row],[city_name]],tb_MHDI[mun_uf],0),8)</f>
        <v>0.42299999999999999</v>
      </c>
      <c r="J2291">
        <f>_xlfn.NUMBERVALUE(INDEX(tb_SVI[],MATCH(Table3[[#This Row],[city_name]],tb_SVI[city_name_uf],0),8),".")</f>
        <v>0.44800000000000001</v>
      </c>
      <c r="K2291">
        <f>_xlfn.NUMBERVALUE(INDEX(tb_SVI[],MATCH(Table3[[#This Row],[city_name]],tb_SVI[city_name_uf],0),9),".")</f>
        <v>0.32</v>
      </c>
      <c r="L2291">
        <f>_xlfn.NUMBERVALUE(INDEX(tb_SVI[],MATCH(Table3[[#This Row],[city_name]],tb_SVI[city_name_uf],0),10),".")</f>
        <v>0.50800000000000001</v>
      </c>
      <c r="M2291">
        <f>_xlfn.NUMBERVALUE(INDEX(tb_SVI[],MATCH(Table3[[#This Row],[city_name]],tb_SVI[city_name_uf],0),11),".")</f>
        <v>0.51600000000000001</v>
      </c>
      <c r="N2291" s="14">
        <f>_xlfn.PERCENTRANK.INC(Table3[MHDI_tot],Table3[[#This Row],[MHDI_tot]],3)</f>
        <v>0.19700000000000001</v>
      </c>
    </row>
    <row r="2292" spans="1:14" hidden="1" x14ac:dyDescent="0.2">
      <c r="A2292" t="str">
        <f>SVI!F2292</f>
        <v>Augusto de Lima/MG</v>
      </c>
      <c r="B2292" t="str">
        <f>INDEX(tb_SVI[],MATCH(Table3[[#This Row],[ibge_cod]],tb_SVI[Município],0),1)</f>
        <v>MG</v>
      </c>
      <c r="C2292" t="str">
        <f>INDEX(tb_SVI[],MATCH(Table3[[#This Row],[city_name]],tb_SVI[city_name_uf],0),3)</f>
        <v>3104809</v>
      </c>
      <c r="D2292" t="s">
        <v>19931</v>
      </c>
      <c r="E2292" s="11">
        <f>INDEX(tb_SVI[],MATCH(Table3[[#This Row],[city_name]],tb_SVI[city_name_uf],0),5)</f>
        <v>4851</v>
      </c>
      <c r="F2292">
        <f>INDEX(tb_MHDI[],MATCH(Table3[[#This Row],[city_name]],tb_MHDI[mun_uf],0),5)</f>
        <v>0.65600000000000003</v>
      </c>
      <c r="G2292">
        <f>INDEX(tb_MHDI[],MATCH(Table3[[#This Row],[city_name]],tb_MHDI[mun_uf],0),6)</f>
        <v>0.622</v>
      </c>
      <c r="H2292">
        <f>INDEX(tb_MHDI[],MATCH(Table3[[#This Row],[city_name]],tb_MHDI[mun_uf],0),7)</f>
        <v>0.81499999999999995</v>
      </c>
      <c r="I2292">
        <f>INDEX(tb_MHDI[],MATCH(Table3[[#This Row],[city_name]],tb_MHDI[mun_uf],0),8)</f>
        <v>0.55700000000000005</v>
      </c>
      <c r="J2292">
        <f>_xlfn.NUMBERVALUE(INDEX(tb_SVI[],MATCH(Table3[[#This Row],[city_name]],tb_SVI[city_name_uf],0),8),".")</f>
        <v>0.34300000000000003</v>
      </c>
      <c r="K2292">
        <f>_xlfn.NUMBERVALUE(INDEX(tb_SVI[],MATCH(Table3[[#This Row],[city_name]],tb_SVI[city_name_uf],0),9),".")</f>
        <v>0.20799999999999999</v>
      </c>
      <c r="L2292">
        <f>_xlfn.NUMBERVALUE(INDEX(tb_SVI[],MATCH(Table3[[#This Row],[city_name]],tb_SVI[city_name_uf],0),10),".")</f>
        <v>0.38500000000000001</v>
      </c>
      <c r="M2292">
        <f>_xlfn.NUMBERVALUE(INDEX(tb_SVI[],MATCH(Table3[[#This Row],[city_name]],tb_SVI[city_name_uf],0),11),".")</f>
        <v>0.437</v>
      </c>
      <c r="N2292" s="14">
        <f>_xlfn.PERCENTRANK.INC(Table3[MHDI_tot],Table3[[#This Row],[MHDI_tot]],3)</f>
        <v>0.45900000000000002</v>
      </c>
    </row>
    <row r="2293" spans="1:14" hidden="1" x14ac:dyDescent="0.2">
      <c r="A2293" t="str">
        <f>SVI!F2293</f>
        <v>Açucena/MG</v>
      </c>
      <c r="B2293" t="str">
        <f>INDEX(tb_SVI[],MATCH(Table3[[#This Row],[ibge_cod]],tb_SVI[Município],0),1)</f>
        <v>MG</v>
      </c>
      <c r="C2293" t="str">
        <f>INDEX(tb_SVI[],MATCH(Table3[[#This Row],[city_name]],tb_SVI[city_name_uf],0),3)</f>
        <v>3100500</v>
      </c>
      <c r="D2293" t="s">
        <v>19932</v>
      </c>
      <c r="E2293" s="11">
        <f>INDEX(tb_SVI[],MATCH(Table3[[#This Row],[city_name]],tb_SVI[city_name_uf],0),5)</f>
        <v>9368</v>
      </c>
      <c r="F2293">
        <f>INDEX(tb_MHDI[],MATCH(Table3[[#This Row],[city_name]],tb_MHDI[mun_uf],0),5)</f>
        <v>0.61</v>
      </c>
      <c r="G2293">
        <f>INDEX(tb_MHDI[],MATCH(Table3[[#This Row],[city_name]],tb_MHDI[mun_uf],0),6)</f>
        <v>0.59499999999999997</v>
      </c>
      <c r="H2293">
        <f>INDEX(tb_MHDI[],MATCH(Table3[[#This Row],[city_name]],tb_MHDI[mun_uf],0),7)</f>
        <v>0.84399999999999997</v>
      </c>
      <c r="I2293">
        <f>INDEX(tb_MHDI[],MATCH(Table3[[#This Row],[city_name]],tb_MHDI[mun_uf],0),8)</f>
        <v>0.45100000000000001</v>
      </c>
      <c r="J2293">
        <f>_xlfn.NUMBERVALUE(INDEX(tb_SVI[],MATCH(Table3[[#This Row],[city_name]],tb_SVI[city_name_uf],0),8),".")</f>
        <v>0.57099999999999995</v>
      </c>
      <c r="K2293">
        <f>_xlfn.NUMBERVALUE(INDEX(tb_SVI[],MATCH(Table3[[#This Row],[city_name]],tb_SVI[city_name_uf],0),9),".")</f>
        <v>0.74299999999999999</v>
      </c>
      <c r="L2293">
        <f>_xlfn.NUMBERVALUE(INDEX(tb_SVI[],MATCH(Table3[[#This Row],[city_name]],tb_SVI[city_name_uf],0),10),".")</f>
        <v>0.48799999999999999</v>
      </c>
      <c r="M2293">
        <f>_xlfn.NUMBERVALUE(INDEX(tb_SVI[],MATCH(Table3[[#This Row],[city_name]],tb_SVI[city_name_uf],0),11),".")</f>
        <v>0.48199999999999998</v>
      </c>
      <c r="N2293" s="14">
        <f>_xlfn.PERCENTRANK.INC(Table3[MHDI_tot],Table3[[#This Row],[MHDI_tot]],3)</f>
        <v>0.29399999999999998</v>
      </c>
    </row>
    <row r="2294" spans="1:14" hidden="1" x14ac:dyDescent="0.2">
      <c r="A2294" t="str">
        <f>SVI!F2294</f>
        <v>Baependi/MG</v>
      </c>
      <c r="B2294" t="str">
        <f>INDEX(tb_SVI[],MATCH(Table3[[#This Row],[ibge_cod]],tb_SVI[Município],0),1)</f>
        <v>MG</v>
      </c>
      <c r="C2294" t="str">
        <f>INDEX(tb_SVI[],MATCH(Table3[[#This Row],[city_name]],tb_SVI[city_name_uf],0),3)</f>
        <v>3104908</v>
      </c>
      <c r="D2294" t="s">
        <v>19933</v>
      </c>
      <c r="E2294" s="11">
        <f>INDEX(tb_SVI[],MATCH(Table3[[#This Row],[city_name]],tb_SVI[city_name_uf],0),5)</f>
        <v>19199</v>
      </c>
      <c r="F2294">
        <f>INDEX(tb_MHDI[],MATCH(Table3[[#This Row],[city_name]],tb_MHDI[mun_uf],0),5)</f>
        <v>0.68100000000000005</v>
      </c>
      <c r="G2294">
        <f>INDEX(tb_MHDI[],MATCH(Table3[[#This Row],[city_name]],tb_MHDI[mun_uf],0),6)</f>
        <v>0.66400000000000003</v>
      </c>
      <c r="H2294">
        <f>INDEX(tb_MHDI[],MATCH(Table3[[#This Row],[city_name]],tb_MHDI[mun_uf],0),7)</f>
        <v>0.83299999999999996</v>
      </c>
      <c r="I2294">
        <f>INDEX(tb_MHDI[],MATCH(Table3[[#This Row],[city_name]],tb_MHDI[mun_uf],0),8)</f>
        <v>0.56999999999999995</v>
      </c>
      <c r="J2294">
        <f>_xlfn.NUMBERVALUE(INDEX(tb_SVI[],MATCH(Table3[[#This Row],[city_name]],tb_SVI[city_name_uf],0),8),".")</f>
        <v>0.27900000000000003</v>
      </c>
      <c r="K2294">
        <f>_xlfn.NUMBERVALUE(INDEX(tb_SVI[],MATCH(Table3[[#This Row],[city_name]],tb_SVI[city_name_uf],0),9),".")</f>
        <v>0.14599999999999999</v>
      </c>
      <c r="L2294">
        <f>_xlfn.NUMBERVALUE(INDEX(tb_SVI[],MATCH(Table3[[#This Row],[city_name]],tb_SVI[city_name_uf],0),10),".")</f>
        <v>0.36299999999999999</v>
      </c>
      <c r="M2294">
        <f>_xlfn.NUMBERVALUE(INDEX(tb_SVI[],MATCH(Table3[[#This Row],[city_name]],tb_SVI[city_name_uf],0),11),".")</f>
        <v>0.32700000000000001</v>
      </c>
      <c r="N2294" s="14">
        <f>_xlfn.PERCENTRANK.INC(Table3[MHDI_tot],Table3[[#This Row],[MHDI_tot]],3)</f>
        <v>0.56200000000000006</v>
      </c>
    </row>
    <row r="2295" spans="1:14" hidden="1" x14ac:dyDescent="0.2">
      <c r="A2295" t="str">
        <f>SVI!F2295</f>
        <v>Bambuí/MG</v>
      </c>
      <c r="B2295" t="str">
        <f>INDEX(tb_SVI[],MATCH(Table3[[#This Row],[ibge_cod]],tb_SVI[Município],0),1)</f>
        <v>MG</v>
      </c>
      <c r="C2295" t="str">
        <f>INDEX(tb_SVI[],MATCH(Table3[[#This Row],[city_name]],tb_SVI[city_name_uf],0),3)</f>
        <v>3105103</v>
      </c>
      <c r="D2295" t="s">
        <v>19934</v>
      </c>
      <c r="E2295" s="11">
        <f>INDEX(tb_SVI[],MATCH(Table3[[#This Row],[city_name]],tb_SVI[city_name_uf],0),5)</f>
        <v>23898</v>
      </c>
      <c r="F2295">
        <f>INDEX(tb_MHDI[],MATCH(Table3[[#This Row],[city_name]],tb_MHDI[mun_uf],0),5)</f>
        <v>0.74099999999999999</v>
      </c>
      <c r="G2295">
        <f>INDEX(tb_MHDI[],MATCH(Table3[[#This Row],[city_name]],tb_MHDI[mun_uf],0),6)</f>
        <v>0.73499999999999999</v>
      </c>
      <c r="H2295">
        <f>INDEX(tb_MHDI[],MATCH(Table3[[#This Row],[city_name]],tb_MHDI[mun_uf],0),7)</f>
        <v>0.87</v>
      </c>
      <c r="I2295">
        <f>INDEX(tb_MHDI[],MATCH(Table3[[#This Row],[city_name]],tb_MHDI[mun_uf],0),8)</f>
        <v>0.63600000000000001</v>
      </c>
      <c r="J2295">
        <f>_xlfn.NUMBERVALUE(INDEX(tb_SVI[],MATCH(Table3[[#This Row],[city_name]],tb_SVI[city_name_uf],0),8),".")</f>
        <v>0.245</v>
      </c>
      <c r="K2295">
        <f>_xlfn.NUMBERVALUE(INDEX(tb_SVI[],MATCH(Table3[[#This Row],[city_name]],tb_SVI[city_name_uf],0),9),".")</f>
        <v>0.23200000000000001</v>
      </c>
      <c r="L2295">
        <f>_xlfn.NUMBERVALUE(INDEX(tb_SVI[],MATCH(Table3[[#This Row],[city_name]],tb_SVI[city_name_uf],0),10),".")</f>
        <v>0.27900000000000003</v>
      </c>
      <c r="M2295">
        <f>_xlfn.NUMBERVALUE(INDEX(tb_SVI[],MATCH(Table3[[#This Row],[city_name]],tb_SVI[city_name_uf],0),11),".")</f>
        <v>0.224</v>
      </c>
      <c r="N2295" s="14">
        <f>_xlfn.PERCENTRANK.INC(Table3[MHDI_tot],Table3[[#This Row],[MHDI_tot]],3)</f>
        <v>0.86299999999999999</v>
      </c>
    </row>
    <row r="2296" spans="1:14" hidden="1" x14ac:dyDescent="0.2">
      <c r="A2296" t="str">
        <f>SVI!F2296</f>
        <v>Bandeira/MG</v>
      </c>
      <c r="B2296" t="str">
        <f>INDEX(tb_SVI[],MATCH(Table3[[#This Row],[ibge_cod]],tb_SVI[Município],0),1)</f>
        <v>MG</v>
      </c>
      <c r="C2296" t="str">
        <f>INDEX(tb_SVI[],MATCH(Table3[[#This Row],[city_name]],tb_SVI[city_name_uf],0),3)</f>
        <v>3105202</v>
      </c>
      <c r="D2296" t="s">
        <v>19935</v>
      </c>
      <c r="E2296" s="11">
        <f>INDEX(tb_SVI[],MATCH(Table3[[#This Row],[city_name]],tb_SVI[city_name_uf],0),5)</f>
        <v>4766</v>
      </c>
      <c r="F2296">
        <f>INDEX(tb_MHDI[],MATCH(Table3[[#This Row],[city_name]],tb_MHDI[mun_uf],0),5)</f>
        <v>0.59899999999999998</v>
      </c>
      <c r="G2296">
        <f>INDEX(tb_MHDI[],MATCH(Table3[[#This Row],[city_name]],tb_MHDI[mun_uf],0),6)</f>
        <v>0.58299999999999996</v>
      </c>
      <c r="H2296">
        <f>INDEX(tb_MHDI[],MATCH(Table3[[#This Row],[city_name]],tb_MHDI[mun_uf],0),7)</f>
        <v>0.81100000000000005</v>
      </c>
      <c r="I2296">
        <f>INDEX(tb_MHDI[],MATCH(Table3[[#This Row],[city_name]],tb_MHDI[mun_uf],0),8)</f>
        <v>0.45400000000000001</v>
      </c>
      <c r="J2296">
        <f>_xlfn.NUMBERVALUE(INDEX(tb_SVI[],MATCH(Table3[[#This Row],[city_name]],tb_SVI[city_name_uf],0),8),".")</f>
        <v>0.42899999999999999</v>
      </c>
      <c r="K2296">
        <f>_xlfn.NUMBERVALUE(INDEX(tb_SVI[],MATCH(Table3[[#This Row],[city_name]],tb_SVI[city_name_uf],0),9),".")</f>
        <v>0.317</v>
      </c>
      <c r="L2296">
        <f>_xlfn.NUMBERVALUE(INDEX(tb_SVI[],MATCH(Table3[[#This Row],[city_name]],tb_SVI[city_name_uf],0),10),".")</f>
        <v>0.45600000000000002</v>
      </c>
      <c r="M2296">
        <f>_xlfn.NUMBERVALUE(INDEX(tb_SVI[],MATCH(Table3[[#This Row],[city_name]],tb_SVI[city_name_uf],0),11),".")</f>
        <v>0.51400000000000001</v>
      </c>
      <c r="N2296" s="14">
        <f>_xlfn.PERCENTRANK.INC(Table3[MHDI_tot],Table3[[#This Row],[MHDI_tot]],3)</f>
        <v>0.245</v>
      </c>
    </row>
    <row r="2297" spans="1:14" hidden="1" x14ac:dyDescent="0.2">
      <c r="A2297" t="str">
        <f>SVI!F2297</f>
        <v>Bandeira do Sul/MG</v>
      </c>
      <c r="B2297" t="str">
        <f>INDEX(tb_SVI[],MATCH(Table3[[#This Row],[ibge_cod]],tb_SVI[Município],0),1)</f>
        <v>MG</v>
      </c>
      <c r="C2297" t="str">
        <f>INDEX(tb_SVI[],MATCH(Table3[[#This Row],[city_name]],tb_SVI[city_name_uf],0),3)</f>
        <v>3105301</v>
      </c>
      <c r="D2297" t="s">
        <v>19936</v>
      </c>
      <c r="E2297" s="11">
        <f>INDEX(tb_SVI[],MATCH(Table3[[#This Row],[city_name]],tb_SVI[city_name_uf],0),5)</f>
        <v>5778</v>
      </c>
      <c r="F2297">
        <f>INDEX(tb_MHDI[],MATCH(Table3[[#This Row],[city_name]],tb_MHDI[mun_uf],0),5)</f>
        <v>0.69199999999999995</v>
      </c>
      <c r="G2297">
        <f>INDEX(tb_MHDI[],MATCH(Table3[[#This Row],[city_name]],tb_MHDI[mun_uf],0),6)</f>
        <v>0.68100000000000005</v>
      </c>
      <c r="H2297">
        <f>INDEX(tb_MHDI[],MATCH(Table3[[#This Row],[city_name]],tb_MHDI[mun_uf],0),7)</f>
        <v>0.80200000000000005</v>
      </c>
      <c r="I2297">
        <f>INDEX(tb_MHDI[],MATCH(Table3[[#This Row],[city_name]],tb_MHDI[mun_uf],0),8)</f>
        <v>0.60799999999999998</v>
      </c>
      <c r="J2297">
        <f>_xlfn.NUMBERVALUE(INDEX(tb_SVI[],MATCH(Table3[[#This Row],[city_name]],tb_SVI[city_name_uf],0),8),".")</f>
        <v>0.19800000000000001</v>
      </c>
      <c r="K2297">
        <f>_xlfn.NUMBERVALUE(INDEX(tb_SVI[],MATCH(Table3[[#This Row],[city_name]],tb_SVI[city_name_uf],0),9),".")</f>
        <v>2.7E-2</v>
      </c>
      <c r="L2297">
        <f>_xlfn.NUMBERVALUE(INDEX(tb_SVI[],MATCH(Table3[[#This Row],[city_name]],tb_SVI[city_name_uf],0),10),".")</f>
        <v>0.32</v>
      </c>
      <c r="M2297">
        <f>_xlfn.NUMBERVALUE(INDEX(tb_SVI[],MATCH(Table3[[#This Row],[city_name]],tb_SVI[city_name_uf],0),11),".")</f>
        <v>0.247</v>
      </c>
      <c r="N2297" s="14">
        <f>_xlfn.PERCENTRANK.INC(Table3[MHDI_tot],Table3[[#This Row],[MHDI_tot]],3)</f>
        <v>0.61099999999999999</v>
      </c>
    </row>
    <row r="2298" spans="1:14" hidden="1" x14ac:dyDescent="0.2">
      <c r="A2298" t="str">
        <f>SVI!F2298</f>
        <v>Barbacena/MG</v>
      </c>
      <c r="B2298" t="str">
        <f>INDEX(tb_SVI[],MATCH(Table3[[#This Row],[ibge_cod]],tb_SVI[Município],0),1)</f>
        <v>MG</v>
      </c>
      <c r="C2298" t="str">
        <f>INDEX(tb_SVI[],MATCH(Table3[[#This Row],[city_name]],tb_SVI[city_name_uf],0),3)</f>
        <v>3105608</v>
      </c>
      <c r="D2298" t="s">
        <v>19937</v>
      </c>
      <c r="E2298" s="11">
        <f>INDEX(tb_SVI[],MATCH(Table3[[#This Row],[city_name]],tb_SVI[city_name_uf],0),5)</f>
        <v>138204</v>
      </c>
      <c r="F2298">
        <f>INDEX(tb_MHDI[],MATCH(Table3[[#This Row],[city_name]],tb_MHDI[mun_uf],0),5)</f>
        <v>0.76900000000000002</v>
      </c>
      <c r="G2298">
        <f>INDEX(tb_MHDI[],MATCH(Table3[[#This Row],[city_name]],tb_MHDI[mun_uf],0),6)</f>
        <v>0.751</v>
      </c>
      <c r="H2298">
        <f>INDEX(tb_MHDI[],MATCH(Table3[[#This Row],[city_name]],tb_MHDI[mun_uf],0),7)</f>
        <v>0.88100000000000001</v>
      </c>
      <c r="I2298">
        <f>INDEX(tb_MHDI[],MATCH(Table3[[#This Row],[city_name]],tb_MHDI[mun_uf],0),8)</f>
        <v>0.68700000000000006</v>
      </c>
      <c r="J2298">
        <f>_xlfn.NUMBERVALUE(INDEX(tb_SVI[],MATCH(Table3[[#This Row],[city_name]],tb_SVI[city_name_uf],0),8),".")</f>
        <v>0.23899999999999999</v>
      </c>
      <c r="K2298">
        <f>_xlfn.NUMBERVALUE(INDEX(tb_SVI[],MATCH(Table3[[#This Row],[city_name]],tb_SVI[city_name_uf],0),9),".")</f>
        <v>0.16</v>
      </c>
      <c r="L2298">
        <f>_xlfn.NUMBERVALUE(INDEX(tb_SVI[],MATCH(Table3[[#This Row],[city_name]],tb_SVI[city_name_uf],0),10),".")</f>
        <v>0.26300000000000001</v>
      </c>
      <c r="M2298">
        <f>_xlfn.NUMBERVALUE(INDEX(tb_SVI[],MATCH(Table3[[#This Row],[city_name]],tb_SVI[city_name_uf],0),11),".")</f>
        <v>0.29499999999999998</v>
      </c>
      <c r="N2298" s="14">
        <f>_xlfn.PERCENTRANK.INC(Table3[MHDI_tot],Table3[[#This Row],[MHDI_tot]],3)</f>
        <v>0.95499999999999996</v>
      </c>
    </row>
    <row r="2299" spans="1:14" hidden="1" x14ac:dyDescent="0.2">
      <c r="A2299" t="str">
        <f>SVI!F2299</f>
        <v>Barra Longa/MG</v>
      </c>
      <c r="B2299" t="str">
        <f>INDEX(tb_SVI[],MATCH(Table3[[#This Row],[ibge_cod]],tb_SVI[Município],0),1)</f>
        <v>MG</v>
      </c>
      <c r="C2299" t="str">
        <f>INDEX(tb_SVI[],MATCH(Table3[[#This Row],[city_name]],tb_SVI[city_name_uf],0),3)</f>
        <v>3105707</v>
      </c>
      <c r="D2299" t="s">
        <v>19938</v>
      </c>
      <c r="E2299" s="11">
        <f>INDEX(tb_SVI[],MATCH(Table3[[#This Row],[city_name]],tb_SVI[city_name_uf],0),5)</f>
        <v>5015</v>
      </c>
      <c r="F2299">
        <f>INDEX(tb_MHDI[],MATCH(Table3[[#This Row],[city_name]],tb_MHDI[mun_uf],0),5)</f>
        <v>0.624</v>
      </c>
      <c r="G2299">
        <f>INDEX(tb_MHDI[],MATCH(Table3[[#This Row],[city_name]],tb_MHDI[mun_uf],0),6)</f>
        <v>0.61299999999999999</v>
      </c>
      <c r="H2299">
        <f>INDEX(tb_MHDI[],MATCH(Table3[[#This Row],[city_name]],tb_MHDI[mun_uf],0),7)</f>
        <v>0.82299999999999995</v>
      </c>
      <c r="I2299">
        <f>INDEX(tb_MHDI[],MATCH(Table3[[#This Row],[city_name]],tb_MHDI[mun_uf],0),8)</f>
        <v>0.48199999999999998</v>
      </c>
      <c r="J2299">
        <f>_xlfn.NUMBERVALUE(INDEX(tb_SVI[],MATCH(Table3[[#This Row],[city_name]],tb_SVI[city_name_uf],0),8),".")</f>
        <v>0.47599999999999998</v>
      </c>
      <c r="K2299">
        <f>_xlfn.NUMBERVALUE(INDEX(tb_SVI[],MATCH(Table3[[#This Row],[city_name]],tb_SVI[city_name_uf],0),9),".")</f>
        <v>0.28399999999999997</v>
      </c>
      <c r="L2299">
        <f>_xlfn.NUMBERVALUE(INDEX(tb_SVI[],MATCH(Table3[[#This Row],[city_name]],tb_SVI[city_name_uf],0),10),".")</f>
        <v>0.46100000000000002</v>
      </c>
      <c r="M2299">
        <f>_xlfn.NUMBERVALUE(INDEX(tb_SVI[],MATCH(Table3[[#This Row],[city_name]],tb_SVI[city_name_uf],0),11),".")</f>
        <v>0.68300000000000005</v>
      </c>
      <c r="N2299" s="14">
        <f>_xlfn.PERCENTRANK.INC(Table3[MHDI_tot],Table3[[#This Row],[MHDI_tot]],3)</f>
        <v>0.34699999999999998</v>
      </c>
    </row>
    <row r="2300" spans="1:14" hidden="1" x14ac:dyDescent="0.2">
      <c r="A2300" t="str">
        <f>SVI!F2300</f>
        <v>Barroso/MG</v>
      </c>
      <c r="B2300" t="str">
        <f>INDEX(tb_SVI[],MATCH(Table3[[#This Row],[ibge_cod]],tb_SVI[Município],0),1)</f>
        <v>MG</v>
      </c>
      <c r="C2300" t="str">
        <f>INDEX(tb_SVI[],MATCH(Table3[[#This Row],[city_name]],tb_SVI[city_name_uf],0),3)</f>
        <v>3105905</v>
      </c>
      <c r="D2300" t="s">
        <v>19939</v>
      </c>
      <c r="E2300" s="11">
        <f>INDEX(tb_SVI[],MATCH(Table3[[#This Row],[city_name]],tb_SVI[city_name_uf],0),5)</f>
        <v>20897</v>
      </c>
      <c r="F2300">
        <f>INDEX(tb_MHDI[],MATCH(Table3[[#This Row],[city_name]],tb_MHDI[mun_uf],0),5)</f>
        <v>0.73399999999999999</v>
      </c>
      <c r="G2300">
        <f>INDEX(tb_MHDI[],MATCH(Table3[[#This Row],[city_name]],tb_MHDI[mun_uf],0),6)</f>
        <v>0.67500000000000004</v>
      </c>
      <c r="H2300">
        <f>INDEX(tb_MHDI[],MATCH(Table3[[#This Row],[city_name]],tb_MHDI[mun_uf],0),7)</f>
        <v>0.86399999999999999</v>
      </c>
      <c r="I2300">
        <f>INDEX(tb_MHDI[],MATCH(Table3[[#This Row],[city_name]],tb_MHDI[mun_uf],0),8)</f>
        <v>0.67800000000000005</v>
      </c>
      <c r="J2300">
        <f>_xlfn.NUMBERVALUE(INDEX(tb_SVI[],MATCH(Table3[[#This Row],[city_name]],tb_SVI[city_name_uf],0),8),".")</f>
        <v>0.20399999999999999</v>
      </c>
      <c r="K2300">
        <f>_xlfn.NUMBERVALUE(INDEX(tb_SVI[],MATCH(Table3[[#This Row],[city_name]],tb_SVI[city_name_uf],0),9),".")</f>
        <v>1.6E-2</v>
      </c>
      <c r="L2300">
        <f>_xlfn.NUMBERVALUE(INDEX(tb_SVI[],MATCH(Table3[[#This Row],[city_name]],tb_SVI[city_name_uf],0),10),".")</f>
        <v>0.246</v>
      </c>
      <c r="M2300">
        <f>_xlfn.NUMBERVALUE(INDEX(tb_SVI[],MATCH(Table3[[#This Row],[city_name]],tb_SVI[city_name_uf],0),11),".")</f>
        <v>0.35</v>
      </c>
      <c r="N2300" s="14">
        <f>_xlfn.PERCENTRANK.INC(Table3[MHDI_tot],Table3[[#This Row],[MHDI_tot]],3)</f>
        <v>0.83099999999999996</v>
      </c>
    </row>
    <row r="2301" spans="1:14" hidden="1" x14ac:dyDescent="0.2">
      <c r="A2301" t="str">
        <f>SVI!F2301</f>
        <v>Barão de Cocais/MG</v>
      </c>
      <c r="B2301" t="str">
        <f>INDEX(tb_SVI[],MATCH(Table3[[#This Row],[ibge_cod]],tb_SVI[Município],0),1)</f>
        <v>MG</v>
      </c>
      <c r="C2301" t="str">
        <f>INDEX(tb_SVI[],MATCH(Table3[[#This Row],[city_name]],tb_SVI[city_name_uf],0),3)</f>
        <v>3105400</v>
      </c>
      <c r="D2301" t="s">
        <v>19940</v>
      </c>
      <c r="E2301" s="11">
        <f>INDEX(tb_SVI[],MATCH(Table3[[#This Row],[city_name]],tb_SVI[city_name_uf],0),5)</f>
        <v>32866</v>
      </c>
      <c r="F2301">
        <f>INDEX(tb_MHDI[],MATCH(Table3[[#This Row],[city_name]],tb_MHDI[mun_uf],0),5)</f>
        <v>0.72199999999999998</v>
      </c>
      <c r="G2301">
        <f>INDEX(tb_MHDI[],MATCH(Table3[[#This Row],[city_name]],tb_MHDI[mun_uf],0),6)</f>
        <v>0.67900000000000005</v>
      </c>
      <c r="H2301">
        <f>INDEX(tb_MHDI[],MATCH(Table3[[#This Row],[city_name]],tb_MHDI[mun_uf],0),7)</f>
        <v>0.85799999999999998</v>
      </c>
      <c r="I2301">
        <f>INDEX(tb_MHDI[],MATCH(Table3[[#This Row],[city_name]],tb_MHDI[mun_uf],0),8)</f>
        <v>0.64700000000000002</v>
      </c>
      <c r="J2301">
        <f>_xlfn.NUMBERVALUE(INDEX(tb_SVI[],MATCH(Table3[[#This Row],[city_name]],tb_SVI[city_name_uf],0),8),".")</f>
        <v>0.26100000000000001</v>
      </c>
      <c r="K2301">
        <f>_xlfn.NUMBERVALUE(INDEX(tb_SVI[],MATCH(Table3[[#This Row],[city_name]],tb_SVI[city_name_uf],0),9),".")</f>
        <v>0.19500000000000001</v>
      </c>
      <c r="L2301">
        <f>_xlfn.NUMBERVALUE(INDEX(tb_SVI[],MATCH(Table3[[#This Row],[city_name]],tb_SVI[city_name_uf],0),10),".")</f>
        <v>0.29099999999999998</v>
      </c>
      <c r="M2301">
        <f>_xlfn.NUMBERVALUE(INDEX(tb_SVI[],MATCH(Table3[[#This Row],[city_name]],tb_SVI[city_name_uf],0),11),".")</f>
        <v>0.29599999999999999</v>
      </c>
      <c r="N2301" s="14">
        <f>_xlfn.PERCENTRANK.INC(Table3[MHDI_tot],Table3[[#This Row],[MHDI_tot]],3)</f>
        <v>0.77200000000000002</v>
      </c>
    </row>
    <row r="2302" spans="1:14" hidden="1" x14ac:dyDescent="0.2">
      <c r="A2302" t="str">
        <f>SVI!F2302</f>
        <v>Barão de Monte Alto/MG</v>
      </c>
      <c r="B2302" t="str">
        <f>INDEX(tb_SVI[],MATCH(Table3[[#This Row],[ibge_cod]],tb_SVI[Município],0),1)</f>
        <v>MG</v>
      </c>
      <c r="C2302" t="str">
        <f>INDEX(tb_SVI[],MATCH(Table3[[#This Row],[city_name]],tb_SVI[city_name_uf],0),3)</f>
        <v>3105509</v>
      </c>
      <c r="D2302" t="s">
        <v>19941</v>
      </c>
      <c r="E2302" s="11">
        <f>INDEX(tb_SVI[],MATCH(Table3[[#This Row],[city_name]],tb_SVI[city_name_uf],0),5)</f>
        <v>5354</v>
      </c>
      <c r="F2302">
        <f>INDEX(tb_MHDI[],MATCH(Table3[[#This Row],[city_name]],tb_MHDI[mun_uf],0),5)</f>
        <v>0.64900000000000002</v>
      </c>
      <c r="G2302">
        <f>INDEX(tb_MHDI[],MATCH(Table3[[#This Row],[city_name]],tb_MHDI[mun_uf],0),6)</f>
        <v>0.61899999999999999</v>
      </c>
      <c r="H2302">
        <f>INDEX(tb_MHDI[],MATCH(Table3[[#This Row],[city_name]],tb_MHDI[mun_uf],0),7)</f>
        <v>0.82699999999999996</v>
      </c>
      <c r="I2302">
        <f>INDEX(tb_MHDI[],MATCH(Table3[[#This Row],[city_name]],tb_MHDI[mun_uf],0),8)</f>
        <v>0.53300000000000003</v>
      </c>
      <c r="J2302">
        <f>_xlfn.NUMBERVALUE(INDEX(tb_SVI[],MATCH(Table3[[#This Row],[city_name]],tb_SVI[city_name_uf],0),8),".")</f>
        <v>0.34899999999999998</v>
      </c>
      <c r="K2302">
        <f>_xlfn.NUMBERVALUE(INDEX(tb_SVI[],MATCH(Table3[[#This Row],[city_name]],tb_SVI[city_name_uf],0),9),".")</f>
        <v>0.161</v>
      </c>
      <c r="L2302">
        <f>_xlfn.NUMBERVALUE(INDEX(tb_SVI[],MATCH(Table3[[#This Row],[city_name]],tb_SVI[city_name_uf],0),10),".")</f>
        <v>0.37</v>
      </c>
      <c r="M2302">
        <f>_xlfn.NUMBERVALUE(INDEX(tb_SVI[],MATCH(Table3[[#This Row],[city_name]],tb_SVI[city_name_uf],0),11),".")</f>
        <v>0.51500000000000001</v>
      </c>
      <c r="N2302" s="14">
        <f>_xlfn.PERCENTRANK.INC(Table3[MHDI_tot],Table3[[#This Row],[MHDI_tot]],3)</f>
        <v>0.433</v>
      </c>
    </row>
    <row r="2303" spans="1:14" hidden="1" x14ac:dyDescent="0.2">
      <c r="A2303" t="str">
        <f>SVI!F2303</f>
        <v>Bela Vista de Minas/MG</v>
      </c>
      <c r="B2303" t="str">
        <f>INDEX(tb_SVI[],MATCH(Table3[[#This Row],[ibge_cod]],tb_SVI[Município],0),1)</f>
        <v>MG</v>
      </c>
      <c r="C2303" t="str">
        <f>INDEX(tb_SVI[],MATCH(Table3[[#This Row],[city_name]],tb_SVI[city_name_uf],0),3)</f>
        <v>3106002</v>
      </c>
      <c r="D2303" t="s">
        <v>19942</v>
      </c>
      <c r="E2303" s="11">
        <f>INDEX(tb_SVI[],MATCH(Table3[[#This Row],[city_name]],tb_SVI[city_name_uf],0),5)</f>
        <v>10262</v>
      </c>
      <c r="F2303">
        <f>INDEX(tb_MHDI[],MATCH(Table3[[#This Row],[city_name]],tb_MHDI[mun_uf],0),5)</f>
        <v>0.67400000000000004</v>
      </c>
      <c r="G2303">
        <f>INDEX(tb_MHDI[],MATCH(Table3[[#This Row],[city_name]],tb_MHDI[mun_uf],0),6)</f>
        <v>0.64400000000000002</v>
      </c>
      <c r="H2303">
        <f>INDEX(tb_MHDI[],MATCH(Table3[[#This Row],[city_name]],tb_MHDI[mun_uf],0),7)</f>
        <v>0.79500000000000004</v>
      </c>
      <c r="I2303">
        <f>INDEX(tb_MHDI[],MATCH(Table3[[#This Row],[city_name]],tb_MHDI[mun_uf],0),8)</f>
        <v>0.59699999999999998</v>
      </c>
      <c r="J2303">
        <f>_xlfn.NUMBERVALUE(INDEX(tb_SVI[],MATCH(Table3[[#This Row],[city_name]],tb_SVI[city_name_uf],0),8),".")</f>
        <v>0.32500000000000001</v>
      </c>
      <c r="K2303">
        <f>_xlfn.NUMBERVALUE(INDEX(tb_SVI[],MATCH(Table3[[#This Row],[city_name]],tb_SVI[city_name_uf],0),9),".")</f>
        <v>0.157</v>
      </c>
      <c r="L2303">
        <f>_xlfn.NUMBERVALUE(INDEX(tb_SVI[],MATCH(Table3[[#This Row],[city_name]],tb_SVI[city_name_uf],0),10),".")</f>
        <v>0.33</v>
      </c>
      <c r="M2303">
        <f>_xlfn.NUMBERVALUE(INDEX(tb_SVI[],MATCH(Table3[[#This Row],[city_name]],tb_SVI[city_name_uf],0),11),".")</f>
        <v>0.48799999999999999</v>
      </c>
      <c r="N2303" s="14">
        <f>_xlfn.PERCENTRANK.INC(Table3[MHDI_tot],Table3[[#This Row],[MHDI_tot]],3)</f>
        <v>0.53300000000000003</v>
      </c>
    </row>
    <row r="2304" spans="1:14" hidden="1" x14ac:dyDescent="0.2">
      <c r="A2304" t="str">
        <f>SVI!F2304</f>
        <v>Belmiro Braga/MG</v>
      </c>
      <c r="B2304" t="str">
        <f>INDEX(tb_SVI[],MATCH(Table3[[#This Row],[ibge_cod]],tb_SVI[Município],0),1)</f>
        <v>MG</v>
      </c>
      <c r="C2304" t="str">
        <f>INDEX(tb_SVI[],MATCH(Table3[[#This Row],[city_name]],tb_SVI[city_name_uf],0),3)</f>
        <v>3106101</v>
      </c>
      <c r="D2304" t="s">
        <v>19943</v>
      </c>
      <c r="E2304" s="11">
        <f>INDEX(tb_SVI[],MATCH(Table3[[#This Row],[city_name]],tb_SVI[city_name_uf],0),5)</f>
        <v>3425</v>
      </c>
      <c r="F2304">
        <f>INDEX(tb_MHDI[],MATCH(Table3[[#This Row],[city_name]],tb_MHDI[mun_uf],0),5)</f>
        <v>0.66</v>
      </c>
      <c r="G2304">
        <f>INDEX(tb_MHDI[],MATCH(Table3[[#This Row],[city_name]],tb_MHDI[mun_uf],0),6)</f>
        <v>0.65300000000000002</v>
      </c>
      <c r="H2304">
        <f>INDEX(tb_MHDI[],MATCH(Table3[[#This Row],[city_name]],tb_MHDI[mun_uf],0),7)</f>
        <v>0.83</v>
      </c>
      <c r="I2304">
        <f>INDEX(tb_MHDI[],MATCH(Table3[[#This Row],[city_name]],tb_MHDI[mun_uf],0),8)</f>
        <v>0.53100000000000003</v>
      </c>
      <c r="J2304">
        <f>_xlfn.NUMBERVALUE(INDEX(tb_SVI[],MATCH(Table3[[#This Row],[city_name]],tb_SVI[city_name_uf],0),8),".")</f>
        <v>0.26100000000000001</v>
      </c>
      <c r="K2304">
        <f>_xlfn.NUMBERVALUE(INDEX(tb_SVI[],MATCH(Table3[[#This Row],[city_name]],tb_SVI[city_name_uf],0),9),".")</f>
        <v>0.105</v>
      </c>
      <c r="L2304">
        <f>_xlfn.NUMBERVALUE(INDEX(tb_SVI[],MATCH(Table3[[#This Row],[city_name]],tb_SVI[city_name_uf],0),10),".")</f>
        <v>0.317</v>
      </c>
      <c r="M2304">
        <f>_xlfn.NUMBERVALUE(INDEX(tb_SVI[],MATCH(Table3[[#This Row],[city_name]],tb_SVI[city_name_uf],0),11),".")</f>
        <v>0.36099999999999999</v>
      </c>
      <c r="N2304" s="14">
        <f>_xlfn.PERCENTRANK.INC(Table3[MHDI_tot],Table3[[#This Row],[MHDI_tot]],3)</f>
        <v>0.47399999999999998</v>
      </c>
    </row>
    <row r="2305" spans="1:14" hidden="1" x14ac:dyDescent="0.2">
      <c r="A2305" t="str">
        <f>SVI!F2305</f>
        <v>Belo Oriente/MG</v>
      </c>
      <c r="B2305" t="str">
        <f>INDEX(tb_SVI[],MATCH(Table3[[#This Row],[ibge_cod]],tb_SVI[Município],0),1)</f>
        <v>MG</v>
      </c>
      <c r="C2305" t="str">
        <f>INDEX(tb_SVI[],MATCH(Table3[[#This Row],[city_name]],tb_SVI[city_name_uf],0),3)</f>
        <v>3106309</v>
      </c>
      <c r="D2305" t="s">
        <v>19944</v>
      </c>
      <c r="E2305" s="11">
        <f>INDEX(tb_SVI[],MATCH(Table3[[#This Row],[city_name]],tb_SVI[city_name_uf],0),5)</f>
        <v>26994</v>
      </c>
      <c r="F2305">
        <f>INDEX(tb_MHDI[],MATCH(Table3[[#This Row],[city_name]],tb_MHDI[mun_uf],0),5)</f>
        <v>0.68600000000000005</v>
      </c>
      <c r="G2305">
        <f>INDEX(tb_MHDI[],MATCH(Table3[[#This Row],[city_name]],tb_MHDI[mun_uf],0),6)</f>
        <v>0.65500000000000003</v>
      </c>
      <c r="H2305">
        <f>INDEX(tb_MHDI[],MATCH(Table3[[#This Row],[city_name]],tb_MHDI[mun_uf],0),7)</f>
        <v>0.81299999999999994</v>
      </c>
      <c r="I2305">
        <f>INDEX(tb_MHDI[],MATCH(Table3[[#This Row],[city_name]],tb_MHDI[mun_uf],0),8)</f>
        <v>0.60599999999999998</v>
      </c>
      <c r="J2305">
        <f>_xlfn.NUMBERVALUE(INDEX(tb_SVI[],MATCH(Table3[[#This Row],[city_name]],tb_SVI[city_name_uf],0),8),".")</f>
        <v>0.32200000000000001</v>
      </c>
      <c r="K2305">
        <f>_xlfn.NUMBERVALUE(INDEX(tb_SVI[],MATCH(Table3[[#This Row],[city_name]],tb_SVI[city_name_uf],0),9),".")</f>
        <v>0.184</v>
      </c>
      <c r="L2305">
        <f>_xlfn.NUMBERVALUE(INDEX(tb_SVI[],MATCH(Table3[[#This Row],[city_name]],tb_SVI[city_name_uf],0),10),".")</f>
        <v>0.37</v>
      </c>
      <c r="M2305">
        <f>_xlfn.NUMBERVALUE(INDEX(tb_SVI[],MATCH(Table3[[#This Row],[city_name]],tb_SVI[city_name_uf],0),11),".")</f>
        <v>0.41199999999999998</v>
      </c>
      <c r="N2305" s="14">
        <f>_xlfn.PERCENTRANK.INC(Table3[MHDI_tot],Table3[[#This Row],[MHDI_tot]],3)</f>
        <v>0.58499999999999996</v>
      </c>
    </row>
    <row r="2306" spans="1:14" hidden="1" x14ac:dyDescent="0.2">
      <c r="A2306" t="str">
        <f>SVI!F2306</f>
        <v>Belo Vale/MG</v>
      </c>
      <c r="B2306" t="str">
        <f>INDEX(tb_SVI[],MATCH(Table3[[#This Row],[ibge_cod]],tb_SVI[Município],0),1)</f>
        <v>MG</v>
      </c>
      <c r="C2306" t="str">
        <f>INDEX(tb_SVI[],MATCH(Table3[[#This Row],[city_name]],tb_SVI[city_name_uf],0),3)</f>
        <v>3106408</v>
      </c>
      <c r="D2306" t="s">
        <v>19945</v>
      </c>
      <c r="E2306" s="11">
        <f>INDEX(tb_SVI[],MATCH(Table3[[#This Row],[city_name]],tb_SVI[city_name_uf],0),5)</f>
        <v>7719</v>
      </c>
      <c r="F2306">
        <f>INDEX(tb_MHDI[],MATCH(Table3[[#This Row],[city_name]],tb_MHDI[mun_uf],0),5)</f>
        <v>0.65500000000000003</v>
      </c>
      <c r="G2306">
        <f>INDEX(tb_MHDI[],MATCH(Table3[[#This Row],[city_name]],tb_MHDI[mun_uf],0),6)</f>
        <v>0.67200000000000004</v>
      </c>
      <c r="H2306">
        <f>INDEX(tb_MHDI[],MATCH(Table3[[#This Row],[city_name]],tb_MHDI[mun_uf],0),7)</f>
        <v>0.81399999999999995</v>
      </c>
      <c r="I2306">
        <f>INDEX(tb_MHDI[],MATCH(Table3[[#This Row],[city_name]],tb_MHDI[mun_uf],0),8)</f>
        <v>0.51400000000000001</v>
      </c>
      <c r="J2306">
        <f>_xlfn.NUMBERVALUE(INDEX(tb_SVI[],MATCH(Table3[[#This Row],[city_name]],tb_SVI[city_name_uf],0),8),".")</f>
        <v>0.28100000000000003</v>
      </c>
      <c r="K2306">
        <f>_xlfn.NUMBERVALUE(INDEX(tb_SVI[],MATCH(Table3[[#This Row],[city_name]],tb_SVI[city_name_uf],0),9),".")</f>
        <v>0.193</v>
      </c>
      <c r="L2306">
        <f>_xlfn.NUMBERVALUE(INDEX(tb_SVI[],MATCH(Table3[[#This Row],[city_name]],tb_SVI[city_name_uf],0),10),".")</f>
        <v>0.33100000000000002</v>
      </c>
      <c r="M2306">
        <f>_xlfn.NUMBERVALUE(INDEX(tb_SVI[],MATCH(Table3[[#This Row],[city_name]],tb_SVI[city_name_uf],0),11),".")</f>
        <v>0.32</v>
      </c>
      <c r="N2306" s="14">
        <f>_xlfn.PERCENTRANK.INC(Table3[MHDI_tot],Table3[[#This Row],[MHDI_tot]],3)</f>
        <v>0.45500000000000002</v>
      </c>
    </row>
    <row r="2307" spans="1:14" hidden="1" x14ac:dyDescent="0.2">
      <c r="A2307" t="str">
        <f>SVI!F2307</f>
        <v>Berilo/MG</v>
      </c>
      <c r="B2307" t="str">
        <f>INDEX(tb_SVI[],MATCH(Table3[[#This Row],[ibge_cod]],tb_SVI[Município],0),1)</f>
        <v>MG</v>
      </c>
      <c r="C2307" t="str">
        <f>INDEX(tb_SVI[],MATCH(Table3[[#This Row],[city_name]],tb_SVI[city_name_uf],0),3)</f>
        <v>3106507</v>
      </c>
      <c r="D2307" t="s">
        <v>19946</v>
      </c>
      <c r="E2307" s="11">
        <f>INDEX(tb_SVI[],MATCH(Table3[[#This Row],[city_name]],tb_SVI[city_name_uf],0),5)</f>
        <v>11872</v>
      </c>
      <c r="F2307">
        <f>INDEX(tb_MHDI[],MATCH(Table3[[#This Row],[city_name]],tb_MHDI[mun_uf],0),5)</f>
        <v>0.628</v>
      </c>
      <c r="G2307">
        <f>INDEX(tb_MHDI[],MATCH(Table3[[#This Row],[city_name]],tb_MHDI[mun_uf],0),6)</f>
        <v>0.57999999999999996</v>
      </c>
      <c r="H2307">
        <f>INDEX(tb_MHDI[],MATCH(Table3[[#This Row],[city_name]],tb_MHDI[mun_uf],0),7)</f>
        <v>0.81599999999999995</v>
      </c>
      <c r="I2307">
        <f>INDEX(tb_MHDI[],MATCH(Table3[[#This Row],[city_name]],tb_MHDI[mun_uf],0),8)</f>
        <v>0.52400000000000002</v>
      </c>
      <c r="J2307">
        <f>_xlfn.NUMBERVALUE(INDEX(tb_SVI[],MATCH(Table3[[#This Row],[city_name]],tb_SVI[city_name_uf],0),8),".")</f>
        <v>0.41599999999999998</v>
      </c>
      <c r="K2307">
        <f>_xlfn.NUMBERVALUE(INDEX(tb_SVI[],MATCH(Table3[[#This Row],[city_name]],tb_SVI[city_name_uf],0),9),".")</f>
        <v>0.41699999999999998</v>
      </c>
      <c r="L2307">
        <f>_xlfn.NUMBERVALUE(INDEX(tb_SVI[],MATCH(Table3[[#This Row],[city_name]],tb_SVI[city_name_uf],0),10),".")</f>
        <v>0.41299999999999998</v>
      </c>
      <c r="M2307">
        <f>_xlfn.NUMBERVALUE(INDEX(tb_SVI[],MATCH(Table3[[#This Row],[city_name]],tb_SVI[city_name_uf],0),11),".")</f>
        <v>0.41899999999999998</v>
      </c>
      <c r="N2307" s="14">
        <f>_xlfn.PERCENTRANK.INC(Table3[MHDI_tot],Table3[[#This Row],[MHDI_tot]],3)</f>
        <v>0.36499999999999999</v>
      </c>
    </row>
    <row r="2308" spans="1:14" hidden="1" x14ac:dyDescent="0.2">
      <c r="A2308" t="str">
        <f>SVI!F2308</f>
        <v>Berizal/MG</v>
      </c>
      <c r="B2308" t="str">
        <f>INDEX(tb_SVI[],MATCH(Table3[[#This Row],[ibge_cod]],tb_SVI[Município],0),1)</f>
        <v>MG</v>
      </c>
      <c r="C2308" t="str">
        <f>INDEX(tb_SVI[],MATCH(Table3[[#This Row],[city_name]],tb_SVI[city_name_uf],0),3)</f>
        <v>3106655</v>
      </c>
      <c r="D2308" t="s">
        <v>19947</v>
      </c>
      <c r="E2308" s="11">
        <f>INDEX(tb_SVI[],MATCH(Table3[[#This Row],[city_name]],tb_SVI[city_name_uf],0),5)</f>
        <v>4764</v>
      </c>
      <c r="F2308">
        <f>INDEX(tb_MHDI[],MATCH(Table3[[#This Row],[city_name]],tb_MHDI[mun_uf],0),5)</f>
        <v>0.60399999999999998</v>
      </c>
      <c r="G2308">
        <f>INDEX(tb_MHDI[],MATCH(Table3[[#This Row],[city_name]],tb_MHDI[mun_uf],0),6)</f>
        <v>0.56000000000000005</v>
      </c>
      <c r="H2308">
        <f>INDEX(tb_MHDI[],MATCH(Table3[[#This Row],[city_name]],tb_MHDI[mun_uf],0),7)</f>
        <v>0.75700000000000001</v>
      </c>
      <c r="I2308">
        <f>INDEX(tb_MHDI[],MATCH(Table3[[#This Row],[city_name]],tb_MHDI[mun_uf],0),8)</f>
        <v>0.52</v>
      </c>
      <c r="J2308">
        <f>_xlfn.NUMBERVALUE(INDEX(tb_SVI[],MATCH(Table3[[#This Row],[city_name]],tb_SVI[city_name_uf],0),8),".")</f>
        <v>0.46200000000000002</v>
      </c>
      <c r="K2308">
        <f>_xlfn.NUMBERVALUE(INDEX(tb_SVI[],MATCH(Table3[[#This Row],[city_name]],tb_SVI[city_name_uf],0),9),".")</f>
        <v>0.35399999999999998</v>
      </c>
      <c r="L2308">
        <f>_xlfn.NUMBERVALUE(INDEX(tb_SVI[],MATCH(Table3[[#This Row],[city_name]],tb_SVI[city_name_uf],0),10),".")</f>
        <v>0.54600000000000004</v>
      </c>
      <c r="M2308">
        <f>_xlfn.NUMBERVALUE(INDEX(tb_SVI[],MATCH(Table3[[#This Row],[city_name]],tb_SVI[city_name_uf],0),11),".")</f>
        <v>0.48599999999999999</v>
      </c>
      <c r="N2308" s="14">
        <f>_xlfn.PERCENTRANK.INC(Table3[MHDI_tot],Table3[[#This Row],[MHDI_tot]],3)</f>
        <v>0.26600000000000001</v>
      </c>
    </row>
    <row r="2309" spans="1:14" hidden="1" x14ac:dyDescent="0.2">
      <c r="A2309" t="str">
        <f>SVI!F2309</f>
        <v>Bertópolis/MG</v>
      </c>
      <c r="B2309" t="str">
        <f>INDEX(tb_SVI[],MATCH(Table3[[#This Row],[ibge_cod]],tb_SVI[Município],0),1)</f>
        <v>MG</v>
      </c>
      <c r="C2309" t="str">
        <f>INDEX(tb_SVI[],MATCH(Table3[[#This Row],[city_name]],tb_SVI[city_name_uf],0),3)</f>
        <v>3106606</v>
      </c>
      <c r="D2309" t="s">
        <v>19948</v>
      </c>
      <c r="E2309" s="11">
        <f>INDEX(tb_SVI[],MATCH(Table3[[#This Row],[city_name]],tb_SVI[city_name_uf],0),5)</f>
        <v>4607</v>
      </c>
      <c r="F2309">
        <f>INDEX(tb_MHDI[],MATCH(Table3[[#This Row],[city_name]],tb_MHDI[mun_uf],0),5)</f>
        <v>0.59399999999999997</v>
      </c>
      <c r="G2309">
        <f>INDEX(tb_MHDI[],MATCH(Table3[[#This Row],[city_name]],tb_MHDI[mun_uf],0),6)</f>
        <v>0.57599999999999996</v>
      </c>
      <c r="H2309">
        <f>INDEX(tb_MHDI[],MATCH(Table3[[#This Row],[city_name]],tb_MHDI[mun_uf],0),7)</f>
        <v>0.79900000000000004</v>
      </c>
      <c r="I2309">
        <f>INDEX(tb_MHDI[],MATCH(Table3[[#This Row],[city_name]],tb_MHDI[mun_uf],0),8)</f>
        <v>0.45500000000000002</v>
      </c>
      <c r="J2309">
        <f>_xlfn.NUMBERVALUE(INDEX(tb_SVI[],MATCH(Table3[[#This Row],[city_name]],tb_SVI[city_name_uf],0),8),".")</f>
        <v>0.438</v>
      </c>
      <c r="K2309">
        <f>_xlfn.NUMBERVALUE(INDEX(tb_SVI[],MATCH(Table3[[#This Row],[city_name]],tb_SVI[city_name_uf],0),9),".")</f>
        <v>0.13400000000000001</v>
      </c>
      <c r="L2309">
        <f>_xlfn.NUMBERVALUE(INDEX(tb_SVI[],MATCH(Table3[[#This Row],[city_name]],tb_SVI[city_name_uf],0),10),".")</f>
        <v>0.69299999999999995</v>
      </c>
      <c r="M2309">
        <f>_xlfn.NUMBERVALUE(INDEX(tb_SVI[],MATCH(Table3[[#This Row],[city_name]],tb_SVI[city_name_uf],0),11),".")</f>
        <v>0.48599999999999999</v>
      </c>
      <c r="N2309" s="14">
        <f>_xlfn.PERCENTRANK.INC(Table3[MHDI_tot],Table3[[#This Row],[MHDI_tot]],3)</f>
        <v>0.22500000000000001</v>
      </c>
    </row>
    <row r="2310" spans="1:14" hidden="1" x14ac:dyDescent="0.2">
      <c r="A2310" t="str">
        <f>SVI!F2310</f>
        <v>Bias Fortes/MG</v>
      </c>
      <c r="B2310" t="str">
        <f>INDEX(tb_SVI[],MATCH(Table3[[#This Row],[ibge_cod]],tb_SVI[Município],0),1)</f>
        <v>MG</v>
      </c>
      <c r="C2310" t="str">
        <f>INDEX(tb_SVI[],MATCH(Table3[[#This Row],[city_name]],tb_SVI[city_name_uf],0),3)</f>
        <v>3106804</v>
      </c>
      <c r="D2310" t="s">
        <v>19949</v>
      </c>
      <c r="E2310" s="11">
        <f>INDEX(tb_SVI[],MATCH(Table3[[#This Row],[city_name]],tb_SVI[city_name_uf],0),5)</f>
        <v>3329</v>
      </c>
      <c r="F2310">
        <f>INDEX(tb_MHDI[],MATCH(Table3[[#This Row],[city_name]],tb_MHDI[mun_uf],0),5)</f>
        <v>0.62</v>
      </c>
      <c r="G2310">
        <f>INDEX(tb_MHDI[],MATCH(Table3[[#This Row],[city_name]],tb_MHDI[mun_uf],0),6)</f>
        <v>0.60499999999999998</v>
      </c>
      <c r="H2310">
        <f>INDEX(tb_MHDI[],MATCH(Table3[[#This Row],[city_name]],tb_MHDI[mun_uf],0),7)</f>
        <v>0.79600000000000004</v>
      </c>
      <c r="I2310">
        <f>INDEX(tb_MHDI[],MATCH(Table3[[#This Row],[city_name]],tb_MHDI[mun_uf],0),8)</f>
        <v>0.495</v>
      </c>
      <c r="J2310">
        <f>_xlfn.NUMBERVALUE(INDEX(tb_SVI[],MATCH(Table3[[#This Row],[city_name]],tb_SVI[city_name_uf],0),8),".")</f>
        <v>0.438</v>
      </c>
      <c r="K2310">
        <f>_xlfn.NUMBERVALUE(INDEX(tb_SVI[],MATCH(Table3[[#This Row],[city_name]],tb_SVI[city_name_uf],0),9),".")</f>
        <v>0.379</v>
      </c>
      <c r="L2310">
        <f>_xlfn.NUMBERVALUE(INDEX(tb_SVI[],MATCH(Table3[[#This Row],[city_name]],tb_SVI[city_name_uf],0),10),".")</f>
        <v>0.48299999999999998</v>
      </c>
      <c r="M2310">
        <f>_xlfn.NUMBERVALUE(INDEX(tb_SVI[],MATCH(Table3[[#This Row],[city_name]],tb_SVI[city_name_uf],0),11),".")</f>
        <v>0.45100000000000001</v>
      </c>
      <c r="N2310" s="14">
        <f>_xlfn.PERCENTRANK.INC(Table3[MHDI_tot],Table3[[#This Row],[MHDI_tot]],3)</f>
        <v>0.33100000000000002</v>
      </c>
    </row>
    <row r="2311" spans="1:14" hidden="1" x14ac:dyDescent="0.2">
      <c r="A2311" t="str">
        <f>SVI!F2311</f>
        <v>Bicas/MG</v>
      </c>
      <c r="B2311" t="str">
        <f>INDEX(tb_SVI[],MATCH(Table3[[#This Row],[ibge_cod]],tb_SVI[Município],0),1)</f>
        <v>MG</v>
      </c>
      <c r="C2311" t="str">
        <f>INDEX(tb_SVI[],MATCH(Table3[[#This Row],[city_name]],tb_SVI[city_name_uf],0),3)</f>
        <v>3106903</v>
      </c>
      <c r="D2311" t="s">
        <v>19950</v>
      </c>
      <c r="E2311" s="11">
        <f>INDEX(tb_SVI[],MATCH(Table3[[#This Row],[city_name]],tb_SVI[city_name_uf],0),5)</f>
        <v>14554</v>
      </c>
      <c r="F2311">
        <f>INDEX(tb_MHDI[],MATCH(Table3[[#This Row],[city_name]],tb_MHDI[mun_uf],0),5)</f>
        <v>0.74399999999999999</v>
      </c>
      <c r="G2311">
        <f>INDEX(tb_MHDI[],MATCH(Table3[[#This Row],[city_name]],tb_MHDI[mun_uf],0),6)</f>
        <v>0.72599999999999998</v>
      </c>
      <c r="H2311">
        <f>INDEX(tb_MHDI[],MATCH(Table3[[#This Row],[city_name]],tb_MHDI[mun_uf],0),7)</f>
        <v>0.85</v>
      </c>
      <c r="I2311">
        <f>INDEX(tb_MHDI[],MATCH(Table3[[#This Row],[city_name]],tb_MHDI[mun_uf],0),8)</f>
        <v>0.66700000000000004</v>
      </c>
      <c r="J2311">
        <f>_xlfn.NUMBERVALUE(INDEX(tb_SVI[],MATCH(Table3[[#This Row],[city_name]],tb_SVI[city_name_uf],0),8),".")</f>
        <v>0.20699999999999999</v>
      </c>
      <c r="K2311">
        <f>_xlfn.NUMBERVALUE(INDEX(tb_SVI[],MATCH(Table3[[#This Row],[city_name]],tb_SVI[city_name_uf],0),9),".")</f>
        <v>4.2999999999999997E-2</v>
      </c>
      <c r="L2311">
        <f>_xlfn.NUMBERVALUE(INDEX(tb_SVI[],MATCH(Table3[[#This Row],[city_name]],tb_SVI[city_name_uf],0),10),".")</f>
        <v>0.34699999999999998</v>
      </c>
      <c r="M2311">
        <f>_xlfn.NUMBERVALUE(INDEX(tb_SVI[],MATCH(Table3[[#This Row],[city_name]],tb_SVI[city_name_uf],0),11),".")</f>
        <v>0.23</v>
      </c>
      <c r="N2311" s="14">
        <f>_xlfn.PERCENTRANK.INC(Table3[MHDI_tot],Table3[[#This Row],[MHDI_tot]],3)</f>
        <v>0.875</v>
      </c>
    </row>
    <row r="2312" spans="1:14" hidden="1" x14ac:dyDescent="0.2">
      <c r="A2312" t="str">
        <f>SVI!F2312</f>
        <v>Biquinhas/MG</v>
      </c>
      <c r="B2312" t="str">
        <f>INDEX(tb_SVI[],MATCH(Table3[[#This Row],[ibge_cod]],tb_SVI[Município],0),1)</f>
        <v>MG</v>
      </c>
      <c r="C2312" t="str">
        <f>INDEX(tb_SVI[],MATCH(Table3[[#This Row],[city_name]],tb_SVI[city_name_uf],0),3)</f>
        <v>3107000</v>
      </c>
      <c r="D2312" t="s">
        <v>19951</v>
      </c>
      <c r="E2312" s="11">
        <f>INDEX(tb_SVI[],MATCH(Table3[[#This Row],[city_name]],tb_SVI[city_name_uf],0),5)</f>
        <v>2498</v>
      </c>
      <c r="F2312">
        <f>INDEX(tb_MHDI[],MATCH(Table3[[#This Row],[city_name]],tb_MHDI[mun_uf],0),5)</f>
        <v>0.68799999999999994</v>
      </c>
      <c r="G2312">
        <f>INDEX(tb_MHDI[],MATCH(Table3[[#This Row],[city_name]],tb_MHDI[mun_uf],0),6)</f>
        <v>0.68400000000000005</v>
      </c>
      <c r="H2312">
        <f>INDEX(tb_MHDI[],MATCH(Table3[[#This Row],[city_name]],tb_MHDI[mun_uf],0),7)</f>
        <v>0.85699999999999998</v>
      </c>
      <c r="I2312">
        <f>INDEX(tb_MHDI[],MATCH(Table3[[#This Row],[city_name]],tb_MHDI[mun_uf],0),8)</f>
        <v>0.55500000000000005</v>
      </c>
      <c r="J2312">
        <f>_xlfn.NUMBERVALUE(INDEX(tb_SVI[],MATCH(Table3[[#This Row],[city_name]],tb_SVI[city_name_uf],0),8),".")</f>
        <v>0.23100000000000001</v>
      </c>
      <c r="K2312">
        <f>_xlfn.NUMBERVALUE(INDEX(tb_SVI[],MATCH(Table3[[#This Row],[city_name]],tb_SVI[city_name_uf],0),9),".")</f>
        <v>0.161</v>
      </c>
      <c r="L2312">
        <f>_xlfn.NUMBERVALUE(INDEX(tb_SVI[],MATCH(Table3[[#This Row],[city_name]],tb_SVI[city_name_uf],0),10),".")</f>
        <v>0.25800000000000001</v>
      </c>
      <c r="M2312">
        <f>_xlfn.NUMBERVALUE(INDEX(tb_SVI[],MATCH(Table3[[#This Row],[city_name]],tb_SVI[city_name_uf],0),11),".")</f>
        <v>0.27300000000000002</v>
      </c>
      <c r="N2312" s="14">
        <f>_xlfn.PERCENTRANK.INC(Table3[MHDI_tot],Table3[[#This Row],[MHDI_tot]],3)</f>
        <v>0.59499999999999997</v>
      </c>
    </row>
    <row r="2313" spans="1:14" hidden="1" x14ac:dyDescent="0.2">
      <c r="A2313" t="str">
        <f>SVI!F2313</f>
        <v>Boa Esperança/MG</v>
      </c>
      <c r="B2313" t="str">
        <f>INDEX(tb_SVI[],MATCH(Table3[[#This Row],[ibge_cod]],tb_SVI[Município],0),1)</f>
        <v>MG</v>
      </c>
      <c r="C2313" t="str">
        <f>INDEX(tb_SVI[],MATCH(Table3[[#This Row],[city_name]],tb_SVI[city_name_uf],0),3)</f>
        <v>3107109</v>
      </c>
      <c r="D2313" t="s">
        <v>19952</v>
      </c>
      <c r="E2313" s="11">
        <f>INDEX(tb_SVI[],MATCH(Table3[[#This Row],[city_name]],tb_SVI[city_name_uf],0),5)</f>
        <v>40219</v>
      </c>
      <c r="F2313">
        <f>INDEX(tb_MHDI[],MATCH(Table3[[#This Row],[city_name]],tb_MHDI[mun_uf],0),5)</f>
        <v>0.70399999999999996</v>
      </c>
      <c r="G2313">
        <f>INDEX(tb_MHDI[],MATCH(Table3[[#This Row],[city_name]],tb_MHDI[mun_uf],0),6)</f>
        <v>0.69399999999999995</v>
      </c>
      <c r="H2313">
        <f>INDEX(tb_MHDI[],MATCH(Table3[[#This Row],[city_name]],tb_MHDI[mun_uf],0),7)</f>
        <v>0.85499999999999998</v>
      </c>
      <c r="I2313">
        <f>INDEX(tb_MHDI[],MATCH(Table3[[#This Row],[city_name]],tb_MHDI[mun_uf],0),8)</f>
        <v>0.58699999999999997</v>
      </c>
      <c r="J2313">
        <f>_xlfn.NUMBERVALUE(INDEX(tb_SVI[],MATCH(Table3[[#This Row],[city_name]],tb_SVI[city_name_uf],0),8),".")</f>
        <v>0.248</v>
      </c>
      <c r="K2313">
        <f>_xlfn.NUMBERVALUE(INDEX(tb_SVI[],MATCH(Table3[[#This Row],[city_name]],tb_SVI[city_name_uf],0),9),".")</f>
        <v>0.10100000000000001</v>
      </c>
      <c r="L2313">
        <f>_xlfn.NUMBERVALUE(INDEX(tb_SVI[],MATCH(Table3[[#This Row],[city_name]],tb_SVI[city_name_uf],0),10),".")</f>
        <v>0.35</v>
      </c>
      <c r="M2313">
        <f>_xlfn.NUMBERVALUE(INDEX(tb_SVI[],MATCH(Table3[[#This Row],[city_name]],tb_SVI[city_name_uf],0),11),".")</f>
        <v>0.29199999999999998</v>
      </c>
      <c r="N2313" s="14">
        <f>_xlfn.PERCENTRANK.INC(Table3[MHDI_tot],Table3[[#This Row],[MHDI_tot]],3)</f>
        <v>0.67400000000000004</v>
      </c>
    </row>
    <row r="2314" spans="1:14" hidden="1" x14ac:dyDescent="0.2">
      <c r="A2314" t="str">
        <f>SVI!F2314</f>
        <v>Bocaina de Minas/MG</v>
      </c>
      <c r="B2314" t="str">
        <f>INDEX(tb_SVI[],MATCH(Table3[[#This Row],[ibge_cod]],tb_SVI[Município],0),1)</f>
        <v>MG</v>
      </c>
      <c r="C2314" t="str">
        <f>INDEX(tb_SVI[],MATCH(Table3[[#This Row],[city_name]],tb_SVI[city_name_uf],0),3)</f>
        <v>3107208</v>
      </c>
      <c r="D2314" t="s">
        <v>19953</v>
      </c>
      <c r="E2314" s="11">
        <f>INDEX(tb_SVI[],MATCH(Table3[[#This Row],[city_name]],tb_SVI[city_name_uf],0),5)</f>
        <v>5089</v>
      </c>
      <c r="F2314">
        <f>INDEX(tb_MHDI[],MATCH(Table3[[#This Row],[city_name]],tb_MHDI[mun_uf],0),5)</f>
        <v>0.64500000000000002</v>
      </c>
      <c r="G2314">
        <f>INDEX(tb_MHDI[],MATCH(Table3[[#This Row],[city_name]],tb_MHDI[mun_uf],0),6)</f>
        <v>0.66500000000000004</v>
      </c>
      <c r="H2314">
        <f>INDEX(tb_MHDI[],MATCH(Table3[[#This Row],[city_name]],tb_MHDI[mun_uf],0),7)</f>
        <v>0.84799999999999998</v>
      </c>
      <c r="I2314">
        <f>INDEX(tb_MHDI[],MATCH(Table3[[#This Row],[city_name]],tb_MHDI[mun_uf],0),8)</f>
        <v>0.47599999999999998</v>
      </c>
      <c r="J2314">
        <f>_xlfn.NUMBERVALUE(INDEX(tb_SVI[],MATCH(Table3[[#This Row],[city_name]],tb_SVI[city_name_uf],0),8),".")</f>
        <v>0.31</v>
      </c>
      <c r="K2314">
        <f>_xlfn.NUMBERVALUE(INDEX(tb_SVI[],MATCH(Table3[[#This Row],[city_name]],tb_SVI[city_name_uf],0),9),".")</f>
        <v>0.11899999999999999</v>
      </c>
      <c r="L2314">
        <f>_xlfn.NUMBERVALUE(INDEX(tb_SVI[],MATCH(Table3[[#This Row],[city_name]],tb_SVI[city_name_uf],0),10),".")</f>
        <v>0.42699999999999999</v>
      </c>
      <c r="M2314">
        <f>_xlfn.NUMBERVALUE(INDEX(tb_SVI[],MATCH(Table3[[#This Row],[city_name]],tb_SVI[city_name_uf],0),11),".")</f>
        <v>0.38400000000000001</v>
      </c>
      <c r="N2314" s="14">
        <f>_xlfn.PERCENTRANK.INC(Table3[MHDI_tot],Table3[[#This Row],[MHDI_tot]],3)</f>
        <v>0.42099999999999999</v>
      </c>
    </row>
    <row r="2315" spans="1:14" hidden="1" x14ac:dyDescent="0.2">
      <c r="A2315" t="str">
        <f>SVI!F2315</f>
        <v>Bocaiúva/MG</v>
      </c>
      <c r="B2315" t="str">
        <f>INDEX(tb_SVI[],MATCH(Table3[[#This Row],[ibge_cod]],tb_SVI[Município],0),1)</f>
        <v>MG</v>
      </c>
      <c r="C2315" t="str">
        <f>INDEX(tb_SVI[],MATCH(Table3[[#This Row],[city_name]],tb_SVI[city_name_uf],0),3)</f>
        <v>3107307</v>
      </c>
      <c r="D2315" t="s">
        <v>19954</v>
      </c>
      <c r="E2315" s="11">
        <f>INDEX(tb_SVI[],MATCH(Table3[[#This Row],[city_name]],tb_SVI[city_name_uf],0),5)</f>
        <v>50256</v>
      </c>
      <c r="F2315">
        <f>INDEX(tb_MHDI[],MATCH(Table3[[#This Row],[city_name]],tb_MHDI[mun_uf],0),5)</f>
        <v>0.7</v>
      </c>
      <c r="G2315">
        <f>INDEX(tb_MHDI[],MATCH(Table3[[#This Row],[city_name]],tb_MHDI[mun_uf],0),6)</f>
        <v>0.64800000000000002</v>
      </c>
      <c r="H2315">
        <f>INDEX(tb_MHDI[],MATCH(Table3[[#This Row],[city_name]],tb_MHDI[mun_uf],0),7)</f>
        <v>0.82199999999999995</v>
      </c>
      <c r="I2315">
        <f>INDEX(tb_MHDI[],MATCH(Table3[[#This Row],[city_name]],tb_MHDI[mun_uf],0),8)</f>
        <v>0.64400000000000002</v>
      </c>
      <c r="J2315">
        <f>_xlfn.NUMBERVALUE(INDEX(tb_SVI[],MATCH(Table3[[#This Row],[city_name]],tb_SVI[city_name_uf],0),8),".")</f>
        <v>0.33100000000000002</v>
      </c>
      <c r="K2315">
        <f>_xlfn.NUMBERVALUE(INDEX(tb_SVI[],MATCH(Table3[[#This Row],[city_name]],tb_SVI[city_name_uf],0),9),".")</f>
        <v>0.245</v>
      </c>
      <c r="L2315">
        <f>_xlfn.NUMBERVALUE(INDEX(tb_SVI[],MATCH(Table3[[#This Row],[city_name]],tb_SVI[city_name_uf],0),10),".")</f>
        <v>0.36399999999999999</v>
      </c>
      <c r="M2315">
        <f>_xlfn.NUMBERVALUE(INDEX(tb_SVI[],MATCH(Table3[[#This Row],[city_name]],tb_SVI[city_name_uf],0),11),".")</f>
        <v>0.38500000000000001</v>
      </c>
      <c r="N2315" s="14">
        <f>_xlfn.PERCENTRANK.INC(Table3[MHDI_tot],Table3[[#This Row],[MHDI_tot]],3)</f>
        <v>0.65200000000000002</v>
      </c>
    </row>
    <row r="2316" spans="1:14" hidden="1" x14ac:dyDescent="0.2">
      <c r="A2316" t="str">
        <f>SVI!F2316</f>
        <v>Bom Despacho/MG</v>
      </c>
      <c r="B2316" t="str">
        <f>INDEX(tb_SVI[],MATCH(Table3[[#This Row],[ibge_cod]],tb_SVI[Município],0),1)</f>
        <v>MG</v>
      </c>
      <c r="C2316" t="str">
        <f>INDEX(tb_SVI[],MATCH(Table3[[#This Row],[city_name]],tb_SVI[city_name_uf],0),3)</f>
        <v>3107406</v>
      </c>
      <c r="D2316" t="s">
        <v>19955</v>
      </c>
      <c r="E2316" s="11">
        <f>INDEX(tb_SVI[],MATCH(Table3[[#This Row],[city_name]],tb_SVI[city_name_uf],0),5)</f>
        <v>51028</v>
      </c>
      <c r="F2316">
        <f>INDEX(tb_MHDI[],MATCH(Table3[[#This Row],[city_name]],tb_MHDI[mun_uf],0),5)</f>
        <v>0.75</v>
      </c>
      <c r="G2316">
        <f>INDEX(tb_MHDI[],MATCH(Table3[[#This Row],[city_name]],tb_MHDI[mun_uf],0),6)</f>
        <v>0.74199999999999999</v>
      </c>
      <c r="H2316">
        <f>INDEX(tb_MHDI[],MATCH(Table3[[#This Row],[city_name]],tb_MHDI[mun_uf],0),7)</f>
        <v>0.86099999999999999</v>
      </c>
      <c r="I2316">
        <f>INDEX(tb_MHDI[],MATCH(Table3[[#This Row],[city_name]],tb_MHDI[mun_uf],0),8)</f>
        <v>0.66100000000000003</v>
      </c>
      <c r="J2316">
        <f>_xlfn.NUMBERVALUE(INDEX(tb_SVI[],MATCH(Table3[[#This Row],[city_name]],tb_SVI[city_name_uf],0),8),".")</f>
        <v>0.18</v>
      </c>
      <c r="K2316">
        <f>_xlfn.NUMBERVALUE(INDEX(tb_SVI[],MATCH(Table3[[#This Row],[city_name]],tb_SVI[city_name_uf],0),9),".")</f>
        <v>3.7999999999999999E-2</v>
      </c>
      <c r="L2316">
        <f>_xlfn.NUMBERVALUE(INDEX(tb_SVI[],MATCH(Table3[[#This Row],[city_name]],tb_SVI[city_name_uf],0),10),".")</f>
        <v>0.26600000000000001</v>
      </c>
      <c r="M2316">
        <f>_xlfn.NUMBERVALUE(INDEX(tb_SVI[],MATCH(Table3[[#This Row],[city_name]],tb_SVI[city_name_uf],0),11),".")</f>
        <v>0.23699999999999999</v>
      </c>
      <c r="N2316" s="14">
        <f>_xlfn.PERCENTRANK.INC(Table3[MHDI_tot],Table3[[#This Row],[MHDI_tot]],3)</f>
        <v>0.89900000000000002</v>
      </c>
    </row>
    <row r="2317" spans="1:14" hidden="1" x14ac:dyDescent="0.2">
      <c r="A2317" t="str">
        <f>SVI!F2317</f>
        <v>Bom Jardim de Minas/MG</v>
      </c>
      <c r="B2317" t="str">
        <f>INDEX(tb_SVI[],MATCH(Table3[[#This Row],[ibge_cod]],tb_SVI[Município],0),1)</f>
        <v>MG</v>
      </c>
      <c r="C2317" t="str">
        <f>INDEX(tb_SVI[],MATCH(Table3[[#This Row],[city_name]],tb_SVI[city_name_uf],0),3)</f>
        <v>3107505</v>
      </c>
      <c r="D2317" t="s">
        <v>19956</v>
      </c>
      <c r="E2317" s="11">
        <f>INDEX(tb_SVI[],MATCH(Table3[[#This Row],[city_name]],tb_SVI[city_name_uf],0),5)</f>
        <v>6459</v>
      </c>
      <c r="F2317">
        <f>INDEX(tb_MHDI[],MATCH(Table3[[#This Row],[city_name]],tb_MHDI[mun_uf],0),5)</f>
        <v>0.67300000000000004</v>
      </c>
      <c r="G2317">
        <f>INDEX(tb_MHDI[],MATCH(Table3[[#This Row],[city_name]],tb_MHDI[mun_uf],0),6)</f>
        <v>0.65300000000000002</v>
      </c>
      <c r="H2317">
        <f>INDEX(tb_MHDI[],MATCH(Table3[[#This Row],[city_name]],tb_MHDI[mun_uf],0),7)</f>
        <v>0.82199999999999995</v>
      </c>
      <c r="I2317">
        <f>INDEX(tb_MHDI[],MATCH(Table3[[#This Row],[city_name]],tb_MHDI[mun_uf],0),8)</f>
        <v>0.56899999999999995</v>
      </c>
      <c r="J2317">
        <f>_xlfn.NUMBERVALUE(INDEX(tb_SVI[],MATCH(Table3[[#This Row],[city_name]],tb_SVI[city_name_uf],0),8),".")</f>
        <v>0.312</v>
      </c>
      <c r="K2317">
        <f>_xlfn.NUMBERVALUE(INDEX(tb_SVI[],MATCH(Table3[[#This Row],[city_name]],tb_SVI[city_name_uf],0),9),".")</f>
        <v>0.13700000000000001</v>
      </c>
      <c r="L2317">
        <f>_xlfn.NUMBERVALUE(INDEX(tb_SVI[],MATCH(Table3[[#This Row],[city_name]],tb_SVI[city_name_uf],0),10),".")</f>
        <v>0.40799999999999997</v>
      </c>
      <c r="M2317">
        <f>_xlfn.NUMBERVALUE(INDEX(tb_SVI[],MATCH(Table3[[#This Row],[city_name]],tb_SVI[city_name_uf],0),11),".")</f>
        <v>0.39100000000000001</v>
      </c>
      <c r="N2317" s="14">
        <f>_xlfn.PERCENTRANK.INC(Table3[MHDI_tot],Table3[[#This Row],[MHDI_tot]],3)</f>
        <v>0.52900000000000003</v>
      </c>
    </row>
    <row r="2318" spans="1:14" hidden="1" x14ac:dyDescent="0.2">
      <c r="A2318" t="str">
        <f>SVI!F2318</f>
        <v>Bom Jesus da Penha/MG</v>
      </c>
      <c r="B2318" t="str">
        <f>INDEX(tb_SVI[],MATCH(Table3[[#This Row],[ibge_cod]],tb_SVI[Município],0),1)</f>
        <v>MG</v>
      </c>
      <c r="C2318" t="str">
        <f>INDEX(tb_SVI[],MATCH(Table3[[#This Row],[city_name]],tb_SVI[city_name_uf],0),3)</f>
        <v>3107604</v>
      </c>
      <c r="D2318" t="s">
        <v>19957</v>
      </c>
      <c r="E2318" s="11">
        <f>INDEX(tb_SVI[],MATCH(Table3[[#This Row],[city_name]],tb_SVI[city_name_uf],0),5)</f>
        <v>4244</v>
      </c>
      <c r="F2318">
        <f>INDEX(tb_MHDI[],MATCH(Table3[[#This Row],[city_name]],tb_MHDI[mun_uf],0),5)</f>
        <v>0.73499999999999999</v>
      </c>
      <c r="G2318">
        <f>INDEX(tb_MHDI[],MATCH(Table3[[#This Row],[city_name]],tb_MHDI[mun_uf],0),6)</f>
        <v>0.69599999999999995</v>
      </c>
      <c r="H2318">
        <f>INDEX(tb_MHDI[],MATCH(Table3[[#This Row],[city_name]],tb_MHDI[mun_uf],0),7)</f>
        <v>0.86199999999999999</v>
      </c>
      <c r="I2318">
        <f>INDEX(tb_MHDI[],MATCH(Table3[[#This Row],[city_name]],tb_MHDI[mun_uf],0),8)</f>
        <v>0.66200000000000003</v>
      </c>
      <c r="J2318">
        <f>_xlfn.NUMBERVALUE(INDEX(tb_SVI[],MATCH(Table3[[#This Row],[city_name]],tb_SVI[city_name_uf],0),8),".")</f>
        <v>0.185</v>
      </c>
      <c r="K2318">
        <f>_xlfn.NUMBERVALUE(INDEX(tb_SVI[],MATCH(Table3[[#This Row],[city_name]],tb_SVI[city_name_uf],0),9),".")</f>
        <v>3.5000000000000003E-2</v>
      </c>
      <c r="L2318">
        <f>_xlfn.NUMBERVALUE(INDEX(tb_SVI[],MATCH(Table3[[#This Row],[city_name]],tb_SVI[city_name_uf],0),10),".")</f>
        <v>0.22900000000000001</v>
      </c>
      <c r="M2318">
        <f>_xlfn.NUMBERVALUE(INDEX(tb_SVI[],MATCH(Table3[[#This Row],[city_name]],tb_SVI[city_name_uf],0),11),".")</f>
        <v>0.28999999999999998</v>
      </c>
      <c r="N2318" s="14">
        <f>_xlfn.PERCENTRANK.INC(Table3[MHDI_tot],Table3[[#This Row],[MHDI_tot]],3)</f>
        <v>0.83499999999999996</v>
      </c>
    </row>
    <row r="2319" spans="1:14" hidden="1" x14ac:dyDescent="0.2">
      <c r="A2319" t="str">
        <f>SVI!F2319</f>
        <v>Bom Jesus do Amparo/MG</v>
      </c>
      <c r="B2319" t="str">
        <f>INDEX(tb_SVI[],MATCH(Table3[[#This Row],[ibge_cod]],tb_SVI[Município],0),1)</f>
        <v>MG</v>
      </c>
      <c r="C2319" t="str">
        <f>INDEX(tb_SVI[],MATCH(Table3[[#This Row],[city_name]],tb_SVI[city_name_uf],0),3)</f>
        <v>3107703</v>
      </c>
      <c r="D2319" t="s">
        <v>19958</v>
      </c>
      <c r="E2319" s="11">
        <f>INDEX(tb_SVI[],MATCH(Table3[[#This Row],[city_name]],tb_SVI[city_name_uf],0),5)</f>
        <v>6133</v>
      </c>
      <c r="F2319">
        <f>INDEX(tb_MHDI[],MATCH(Table3[[#This Row],[city_name]],tb_MHDI[mun_uf],0),5)</f>
        <v>0.68300000000000005</v>
      </c>
      <c r="G2319">
        <f>INDEX(tb_MHDI[],MATCH(Table3[[#This Row],[city_name]],tb_MHDI[mun_uf],0),6)</f>
        <v>0.65500000000000003</v>
      </c>
      <c r="H2319">
        <f>INDEX(tb_MHDI[],MATCH(Table3[[#This Row],[city_name]],tb_MHDI[mun_uf],0),7)</f>
        <v>0.83399999999999996</v>
      </c>
      <c r="I2319">
        <f>INDEX(tb_MHDI[],MATCH(Table3[[#This Row],[city_name]],tb_MHDI[mun_uf],0),8)</f>
        <v>0.58199999999999996</v>
      </c>
      <c r="J2319">
        <f>_xlfn.NUMBERVALUE(INDEX(tb_SVI[],MATCH(Table3[[#This Row],[city_name]],tb_SVI[city_name_uf],0),8),".")</f>
        <v>0.26400000000000001</v>
      </c>
      <c r="K2319">
        <f>_xlfn.NUMBERVALUE(INDEX(tb_SVI[],MATCH(Table3[[#This Row],[city_name]],tb_SVI[city_name_uf],0),9),".")</f>
        <v>0.12</v>
      </c>
      <c r="L2319">
        <f>_xlfn.NUMBERVALUE(INDEX(tb_SVI[],MATCH(Table3[[#This Row],[city_name]],tb_SVI[city_name_uf],0),10),".")</f>
        <v>0.33200000000000002</v>
      </c>
      <c r="M2319">
        <f>_xlfn.NUMBERVALUE(INDEX(tb_SVI[],MATCH(Table3[[#This Row],[city_name]],tb_SVI[city_name_uf],0),11),".")</f>
        <v>0.34100000000000003</v>
      </c>
      <c r="N2319" s="14">
        <f>_xlfn.PERCENTRANK.INC(Table3[MHDI_tot],Table3[[#This Row],[MHDI_tot]],3)</f>
        <v>0.57099999999999995</v>
      </c>
    </row>
    <row r="2320" spans="1:14" hidden="1" x14ac:dyDescent="0.2">
      <c r="A2320" t="str">
        <f>SVI!F2320</f>
        <v>Bugre/MG</v>
      </c>
      <c r="B2320" t="str">
        <f>INDEX(tb_SVI[],MATCH(Table3[[#This Row],[ibge_cod]],tb_SVI[Município],0),1)</f>
        <v>MG</v>
      </c>
      <c r="C2320" t="str">
        <f>INDEX(tb_SVI[],MATCH(Table3[[#This Row],[city_name]],tb_SVI[city_name_uf],0),3)</f>
        <v>3109253</v>
      </c>
      <c r="D2320" t="s">
        <v>19959</v>
      </c>
      <c r="E2320" s="11">
        <f>INDEX(tb_SVI[],MATCH(Table3[[#This Row],[city_name]],tb_SVI[city_name_uf],0),5)</f>
        <v>3983</v>
      </c>
      <c r="F2320">
        <f>INDEX(tb_MHDI[],MATCH(Table3[[#This Row],[city_name]],tb_MHDI[mun_uf],0),5)</f>
        <v>0.627</v>
      </c>
      <c r="G2320">
        <f>INDEX(tb_MHDI[],MATCH(Table3[[#This Row],[city_name]],tb_MHDI[mun_uf],0),6)</f>
        <v>0.60199999999999998</v>
      </c>
      <c r="H2320">
        <f>INDEX(tb_MHDI[],MATCH(Table3[[#This Row],[city_name]],tb_MHDI[mun_uf],0),7)</f>
        <v>0.8</v>
      </c>
      <c r="I2320">
        <f>INDEX(tb_MHDI[],MATCH(Table3[[#This Row],[city_name]],tb_MHDI[mun_uf],0),8)</f>
        <v>0.51100000000000001</v>
      </c>
      <c r="J2320">
        <f>_xlfn.NUMBERVALUE(INDEX(tb_SVI[],MATCH(Table3[[#This Row],[city_name]],tb_SVI[city_name_uf],0),8),".")</f>
        <v>0.36399999999999999</v>
      </c>
      <c r="K2320">
        <f>_xlfn.NUMBERVALUE(INDEX(tb_SVI[],MATCH(Table3[[#This Row],[city_name]],tb_SVI[city_name_uf],0),9),".")</f>
        <v>0.14000000000000001</v>
      </c>
      <c r="L2320">
        <f>_xlfn.NUMBERVALUE(INDEX(tb_SVI[],MATCH(Table3[[#This Row],[city_name]],tb_SVI[city_name_uf],0),10),".")</f>
        <v>0.52100000000000002</v>
      </c>
      <c r="M2320">
        <f>_xlfn.NUMBERVALUE(INDEX(tb_SVI[],MATCH(Table3[[#This Row],[city_name]],tb_SVI[city_name_uf],0),11),".")</f>
        <v>0.43099999999999999</v>
      </c>
      <c r="N2320" s="14">
        <f>_xlfn.PERCENTRANK.INC(Table3[MHDI_tot],Table3[[#This Row],[MHDI_tot]],3)</f>
        <v>0.36</v>
      </c>
    </row>
    <row r="2321" spans="1:14" hidden="1" x14ac:dyDescent="0.2">
      <c r="A2321" t="str">
        <f>SVI!F2321</f>
        <v>Bom Jesus do Galho/MG</v>
      </c>
      <c r="B2321" t="str">
        <f>INDEX(tb_SVI[],MATCH(Table3[[#This Row],[ibge_cod]],tb_SVI[Município],0),1)</f>
        <v>MG</v>
      </c>
      <c r="C2321" t="str">
        <f>INDEX(tb_SVI[],MATCH(Table3[[#This Row],[city_name]],tb_SVI[city_name_uf],0),3)</f>
        <v>3107802</v>
      </c>
      <c r="D2321" t="s">
        <v>19960</v>
      </c>
      <c r="E2321" s="11">
        <f>INDEX(tb_SVI[],MATCH(Table3[[#This Row],[city_name]],tb_SVI[city_name_uf],0),5)</f>
        <v>14862</v>
      </c>
      <c r="F2321">
        <f>INDEX(tb_MHDI[],MATCH(Table3[[#This Row],[city_name]],tb_MHDI[mun_uf],0),5)</f>
        <v>0.623</v>
      </c>
      <c r="G2321">
        <f>INDEX(tb_MHDI[],MATCH(Table3[[#This Row],[city_name]],tb_MHDI[mun_uf],0),6)</f>
        <v>0.61499999999999999</v>
      </c>
      <c r="H2321">
        <f>INDEX(tb_MHDI[],MATCH(Table3[[#This Row],[city_name]],tb_MHDI[mun_uf],0),7)</f>
        <v>0.8</v>
      </c>
      <c r="I2321">
        <f>INDEX(tb_MHDI[],MATCH(Table3[[#This Row],[city_name]],tb_MHDI[mun_uf],0),8)</f>
        <v>0.49099999999999999</v>
      </c>
      <c r="J2321">
        <f>_xlfn.NUMBERVALUE(INDEX(tb_SVI[],MATCH(Table3[[#This Row],[city_name]],tb_SVI[city_name_uf],0),8),".")</f>
        <v>0.39300000000000002</v>
      </c>
      <c r="K2321">
        <f>_xlfn.NUMBERVALUE(INDEX(tb_SVI[],MATCH(Table3[[#This Row],[city_name]],tb_SVI[city_name_uf],0),9),".")</f>
        <v>0.26400000000000001</v>
      </c>
      <c r="L2321">
        <f>_xlfn.NUMBERVALUE(INDEX(tb_SVI[],MATCH(Table3[[#This Row],[city_name]],tb_SVI[city_name_uf],0),10),".")</f>
        <v>0.45700000000000002</v>
      </c>
      <c r="M2321">
        <f>_xlfn.NUMBERVALUE(INDEX(tb_SVI[],MATCH(Table3[[#This Row],[city_name]],tb_SVI[city_name_uf],0),11),".")</f>
        <v>0.45700000000000002</v>
      </c>
      <c r="N2321" s="14">
        <f>_xlfn.PERCENTRANK.INC(Table3[MHDI_tot],Table3[[#This Row],[MHDI_tot]],3)</f>
        <v>0.34300000000000003</v>
      </c>
    </row>
    <row r="2322" spans="1:14" hidden="1" x14ac:dyDescent="0.2">
      <c r="A2322" t="str">
        <f>SVI!F2322</f>
        <v>Bom Repouso/MG</v>
      </c>
      <c r="B2322" t="str">
        <f>INDEX(tb_SVI[],MATCH(Table3[[#This Row],[ibge_cod]],tb_SVI[Município],0),1)</f>
        <v>MG</v>
      </c>
      <c r="C2322" t="str">
        <f>INDEX(tb_SVI[],MATCH(Table3[[#This Row],[city_name]],tb_SVI[city_name_uf],0),3)</f>
        <v>3107901</v>
      </c>
      <c r="D2322" t="s">
        <v>19961</v>
      </c>
      <c r="E2322" s="11">
        <f>INDEX(tb_SVI[],MATCH(Table3[[#This Row],[city_name]],tb_SVI[city_name_uf],0),5)</f>
        <v>10537</v>
      </c>
      <c r="F2322">
        <f>INDEX(tb_MHDI[],MATCH(Table3[[#This Row],[city_name]],tb_MHDI[mun_uf],0),5)</f>
        <v>0.65300000000000002</v>
      </c>
      <c r="G2322">
        <f>INDEX(tb_MHDI[],MATCH(Table3[[#This Row],[city_name]],tb_MHDI[mun_uf],0),6)</f>
        <v>0.64700000000000002</v>
      </c>
      <c r="H2322">
        <f>INDEX(tb_MHDI[],MATCH(Table3[[#This Row],[city_name]],tb_MHDI[mun_uf],0),7)</f>
        <v>0.82099999999999995</v>
      </c>
      <c r="I2322">
        <f>INDEX(tb_MHDI[],MATCH(Table3[[#This Row],[city_name]],tb_MHDI[mun_uf],0),8)</f>
        <v>0.52300000000000002</v>
      </c>
      <c r="J2322">
        <f>_xlfn.NUMBERVALUE(INDEX(tb_SVI[],MATCH(Table3[[#This Row],[city_name]],tb_SVI[city_name_uf],0),8),".")</f>
        <v>0.28499999999999998</v>
      </c>
      <c r="K2322">
        <f>_xlfn.NUMBERVALUE(INDEX(tb_SVI[],MATCH(Table3[[#This Row],[city_name]],tb_SVI[city_name_uf],0),9),".")</f>
        <v>0.13400000000000001</v>
      </c>
      <c r="L2322">
        <f>_xlfn.NUMBERVALUE(INDEX(tb_SVI[],MATCH(Table3[[#This Row],[city_name]],tb_SVI[city_name_uf],0),10),".")</f>
        <v>0.35799999999999998</v>
      </c>
      <c r="M2322">
        <f>_xlfn.NUMBERVALUE(INDEX(tb_SVI[],MATCH(Table3[[#This Row],[city_name]],tb_SVI[city_name_uf],0),11),".")</f>
        <v>0.36399999999999999</v>
      </c>
      <c r="N2322" s="14">
        <f>_xlfn.PERCENTRANK.INC(Table3[MHDI_tot],Table3[[#This Row],[MHDI_tot]],3)</f>
        <v>0.44800000000000001</v>
      </c>
    </row>
    <row r="2323" spans="1:14" hidden="1" x14ac:dyDescent="0.2">
      <c r="A2323" t="str">
        <f>SVI!F2323</f>
        <v>Bom Sucesso/MG</v>
      </c>
      <c r="B2323" t="str">
        <f>INDEX(tb_SVI[],MATCH(Table3[[#This Row],[ibge_cod]],tb_SVI[Município],0),1)</f>
        <v>MG</v>
      </c>
      <c r="C2323" t="str">
        <f>INDEX(tb_SVI[],MATCH(Table3[[#This Row],[city_name]],tb_SVI[city_name_uf],0),3)</f>
        <v>3108008</v>
      </c>
      <c r="D2323" t="s">
        <v>19962</v>
      </c>
      <c r="E2323" s="11">
        <f>INDEX(tb_SVI[],MATCH(Table3[[#This Row],[city_name]],tb_SVI[city_name_uf],0),5)</f>
        <v>17607</v>
      </c>
      <c r="F2323">
        <f>INDEX(tb_MHDI[],MATCH(Table3[[#This Row],[city_name]],tb_MHDI[mun_uf],0),5)</f>
        <v>0.69199999999999995</v>
      </c>
      <c r="G2323">
        <f>INDEX(tb_MHDI[],MATCH(Table3[[#This Row],[city_name]],tb_MHDI[mun_uf],0),6)</f>
        <v>0.68</v>
      </c>
      <c r="H2323">
        <f>INDEX(tb_MHDI[],MATCH(Table3[[#This Row],[city_name]],tb_MHDI[mun_uf],0),7)</f>
        <v>0.80800000000000005</v>
      </c>
      <c r="I2323">
        <f>INDEX(tb_MHDI[],MATCH(Table3[[#This Row],[city_name]],tb_MHDI[mun_uf],0),8)</f>
        <v>0.60199999999999998</v>
      </c>
      <c r="J2323">
        <f>_xlfn.NUMBERVALUE(INDEX(tb_SVI[],MATCH(Table3[[#This Row],[city_name]],tb_SVI[city_name_uf],0),8),".")</f>
        <v>0.28399999999999997</v>
      </c>
      <c r="K2323">
        <f>_xlfn.NUMBERVALUE(INDEX(tb_SVI[],MATCH(Table3[[#This Row],[city_name]],tb_SVI[city_name_uf],0),9),".")</f>
        <v>0.26</v>
      </c>
      <c r="L2323">
        <f>_xlfn.NUMBERVALUE(INDEX(tb_SVI[],MATCH(Table3[[#This Row],[city_name]],tb_SVI[city_name_uf],0),10),".")</f>
        <v>0.32200000000000001</v>
      </c>
      <c r="M2323">
        <f>_xlfn.NUMBERVALUE(INDEX(tb_SVI[],MATCH(Table3[[#This Row],[city_name]],tb_SVI[city_name_uf],0),11),".")</f>
        <v>0.27</v>
      </c>
      <c r="N2323" s="14">
        <f>_xlfn.PERCENTRANK.INC(Table3[MHDI_tot],Table3[[#This Row],[MHDI_tot]],3)</f>
        <v>0.61099999999999999</v>
      </c>
    </row>
    <row r="2324" spans="1:14" hidden="1" x14ac:dyDescent="0.2">
      <c r="A2324" t="str">
        <f>SVI!F2324</f>
        <v>Bonfim/MG</v>
      </c>
      <c r="B2324" t="str">
        <f>INDEX(tb_SVI[],MATCH(Table3[[#This Row],[ibge_cod]],tb_SVI[Município],0),1)</f>
        <v>MG</v>
      </c>
      <c r="C2324" t="str">
        <f>INDEX(tb_SVI[],MATCH(Table3[[#This Row],[city_name]],tb_SVI[city_name_uf],0),3)</f>
        <v>3108107</v>
      </c>
      <c r="D2324" t="s">
        <v>19963</v>
      </c>
      <c r="E2324" s="11">
        <f>INDEX(tb_SVI[],MATCH(Table3[[#This Row],[city_name]],tb_SVI[city_name_uf],0),5)</f>
        <v>6860</v>
      </c>
      <c r="F2324">
        <f>INDEX(tb_MHDI[],MATCH(Table3[[#This Row],[city_name]],tb_MHDI[mun_uf],0),5)</f>
        <v>0.63700000000000001</v>
      </c>
      <c r="G2324">
        <f>INDEX(tb_MHDI[],MATCH(Table3[[#This Row],[city_name]],tb_MHDI[mun_uf],0),6)</f>
        <v>0.66900000000000004</v>
      </c>
      <c r="H2324">
        <f>INDEX(tb_MHDI[],MATCH(Table3[[#This Row],[city_name]],tb_MHDI[mun_uf],0),7)</f>
        <v>0.83399999999999996</v>
      </c>
      <c r="I2324">
        <f>INDEX(tb_MHDI[],MATCH(Table3[[#This Row],[city_name]],tb_MHDI[mun_uf],0),8)</f>
        <v>0.46400000000000002</v>
      </c>
      <c r="J2324">
        <f>_xlfn.NUMBERVALUE(INDEX(tb_SVI[],MATCH(Table3[[#This Row],[city_name]],tb_SVI[city_name_uf],0),8),".")</f>
        <v>0.27900000000000003</v>
      </c>
      <c r="K2324">
        <f>_xlfn.NUMBERVALUE(INDEX(tb_SVI[],MATCH(Table3[[#This Row],[city_name]],tb_SVI[city_name_uf],0),9),".")</f>
        <v>0.13200000000000001</v>
      </c>
      <c r="L2324">
        <f>_xlfn.NUMBERVALUE(INDEX(tb_SVI[],MATCH(Table3[[#This Row],[city_name]],tb_SVI[city_name_uf],0),10),".")</f>
        <v>0.32500000000000001</v>
      </c>
      <c r="M2324">
        <f>_xlfn.NUMBERVALUE(INDEX(tb_SVI[],MATCH(Table3[[#This Row],[city_name]],tb_SVI[city_name_uf],0),11),".")</f>
        <v>0.379</v>
      </c>
      <c r="N2324" s="14">
        <f>_xlfn.PERCENTRANK.INC(Table3[MHDI_tot],Table3[[#This Row],[MHDI_tot]],3)</f>
        <v>0.39300000000000002</v>
      </c>
    </row>
    <row r="2325" spans="1:14" hidden="1" x14ac:dyDescent="0.2">
      <c r="A2325" t="str">
        <f>SVI!F2325</f>
        <v>Bonfinópolis de Minas/MG</v>
      </c>
      <c r="B2325" t="str">
        <f>INDEX(tb_SVI[],MATCH(Table3[[#This Row],[ibge_cod]],tb_SVI[Município],0),1)</f>
        <v>MG</v>
      </c>
      <c r="C2325" t="str">
        <f>INDEX(tb_SVI[],MATCH(Table3[[#This Row],[city_name]],tb_SVI[city_name_uf],0),3)</f>
        <v>3108206</v>
      </c>
      <c r="D2325" t="s">
        <v>19964</v>
      </c>
      <c r="E2325" s="11">
        <f>INDEX(tb_SVI[],MATCH(Table3[[#This Row],[city_name]],tb_SVI[city_name_uf],0),5)</f>
        <v>5444</v>
      </c>
      <c r="F2325">
        <f>INDEX(tb_MHDI[],MATCH(Table3[[#This Row],[city_name]],tb_MHDI[mun_uf],0),5)</f>
        <v>0.67800000000000005</v>
      </c>
      <c r="G2325">
        <f>INDEX(tb_MHDI[],MATCH(Table3[[#This Row],[city_name]],tb_MHDI[mun_uf],0),6)</f>
        <v>0.65500000000000003</v>
      </c>
      <c r="H2325">
        <f>INDEX(tb_MHDI[],MATCH(Table3[[#This Row],[city_name]],tb_MHDI[mun_uf],0),7)</f>
        <v>0.79600000000000004</v>
      </c>
      <c r="I2325">
        <f>INDEX(tb_MHDI[],MATCH(Table3[[#This Row],[city_name]],tb_MHDI[mun_uf],0),8)</f>
        <v>0.59799999999999998</v>
      </c>
      <c r="J2325">
        <f>_xlfn.NUMBERVALUE(INDEX(tb_SVI[],MATCH(Table3[[#This Row],[city_name]],tb_SVI[city_name_uf],0),8),".")</f>
        <v>0.29599999999999999</v>
      </c>
      <c r="K2325">
        <f>_xlfn.NUMBERVALUE(INDEX(tb_SVI[],MATCH(Table3[[#This Row],[city_name]],tb_SVI[city_name_uf],0),9),".")</f>
        <v>0.107</v>
      </c>
      <c r="L2325">
        <f>_xlfn.NUMBERVALUE(INDEX(tb_SVI[],MATCH(Table3[[#This Row],[city_name]],tb_SVI[city_name_uf],0),10),".")</f>
        <v>0.39400000000000002</v>
      </c>
      <c r="M2325">
        <f>_xlfn.NUMBERVALUE(INDEX(tb_SVI[],MATCH(Table3[[#This Row],[city_name]],tb_SVI[city_name_uf],0),11),".")</f>
        <v>0.38800000000000001</v>
      </c>
      <c r="N2325" s="14">
        <f>_xlfn.PERCENTRANK.INC(Table3[MHDI_tot],Table3[[#This Row],[MHDI_tot]],3)</f>
        <v>0.55000000000000004</v>
      </c>
    </row>
    <row r="2326" spans="1:14" hidden="1" x14ac:dyDescent="0.2">
      <c r="A2326" t="str">
        <f>SVI!F2326</f>
        <v>Bonito de Minas/MG</v>
      </c>
      <c r="B2326" t="str">
        <f>INDEX(tb_SVI[],MATCH(Table3[[#This Row],[ibge_cod]],tb_SVI[Município],0),1)</f>
        <v>MG</v>
      </c>
      <c r="C2326" t="str">
        <f>INDEX(tb_SVI[],MATCH(Table3[[#This Row],[city_name]],tb_SVI[city_name_uf],0),3)</f>
        <v>3108255</v>
      </c>
      <c r="D2326" t="s">
        <v>19965</v>
      </c>
      <c r="E2326" s="11">
        <f>INDEX(tb_SVI[],MATCH(Table3[[#This Row],[city_name]],tb_SVI[city_name_uf],0),5)</f>
        <v>11369</v>
      </c>
      <c r="F2326">
        <f>INDEX(tb_MHDI[],MATCH(Table3[[#This Row],[city_name]],tb_MHDI[mun_uf],0),5)</f>
        <v>0.53700000000000003</v>
      </c>
      <c r="G2326">
        <f>INDEX(tb_MHDI[],MATCH(Table3[[#This Row],[city_name]],tb_MHDI[mun_uf],0),6)</f>
        <v>0.51400000000000001</v>
      </c>
      <c r="H2326">
        <f>INDEX(tb_MHDI[],MATCH(Table3[[#This Row],[city_name]],tb_MHDI[mun_uf],0),7)</f>
        <v>0.77600000000000002</v>
      </c>
      <c r="I2326">
        <f>INDEX(tb_MHDI[],MATCH(Table3[[#This Row],[city_name]],tb_MHDI[mun_uf],0),8)</f>
        <v>0.38800000000000001</v>
      </c>
      <c r="J2326">
        <f>_xlfn.NUMBERVALUE(INDEX(tb_SVI[],MATCH(Table3[[#This Row],[city_name]],tb_SVI[city_name_uf],0),8),".")</f>
        <v>0.54300000000000004</v>
      </c>
      <c r="K2326">
        <f>_xlfn.NUMBERVALUE(INDEX(tb_SVI[],MATCH(Table3[[#This Row],[city_name]],tb_SVI[city_name_uf],0),9),".")</f>
        <v>0.28100000000000003</v>
      </c>
      <c r="L2326">
        <f>_xlfn.NUMBERVALUE(INDEX(tb_SVI[],MATCH(Table3[[#This Row],[city_name]],tb_SVI[city_name_uf],0),10),".")</f>
        <v>0.65400000000000003</v>
      </c>
      <c r="M2326">
        <f>_xlfn.NUMBERVALUE(INDEX(tb_SVI[],MATCH(Table3[[#This Row],[city_name]],tb_SVI[city_name_uf],0),11),".")</f>
        <v>0.69299999999999995</v>
      </c>
      <c r="N2326" s="14">
        <f>_xlfn.PERCENTRANK.INC(Table3[MHDI_tot],Table3[[#This Row],[MHDI_tot]],3)</f>
        <v>3.7999999999999999E-2</v>
      </c>
    </row>
    <row r="2327" spans="1:14" hidden="1" x14ac:dyDescent="0.2">
      <c r="A2327" t="str">
        <f>SVI!F2327</f>
        <v>Borda da Mata/MG</v>
      </c>
      <c r="B2327" t="str">
        <f>INDEX(tb_SVI[],MATCH(Table3[[#This Row],[ibge_cod]],tb_SVI[Município],0),1)</f>
        <v>MG</v>
      </c>
      <c r="C2327" t="str">
        <f>INDEX(tb_SVI[],MATCH(Table3[[#This Row],[city_name]],tb_SVI[city_name_uf],0),3)</f>
        <v>3108305</v>
      </c>
      <c r="D2327" t="s">
        <v>19966</v>
      </c>
      <c r="E2327" s="11">
        <f>INDEX(tb_SVI[],MATCH(Table3[[#This Row],[city_name]],tb_SVI[city_name_uf],0),5)</f>
        <v>19614</v>
      </c>
      <c r="F2327">
        <f>INDEX(tb_MHDI[],MATCH(Table3[[#This Row],[city_name]],tb_MHDI[mun_uf],0),5)</f>
        <v>0.73</v>
      </c>
      <c r="G2327">
        <f>INDEX(tb_MHDI[],MATCH(Table3[[#This Row],[city_name]],tb_MHDI[mun_uf],0),6)</f>
        <v>0.70299999999999996</v>
      </c>
      <c r="H2327">
        <f>INDEX(tb_MHDI[],MATCH(Table3[[#This Row],[city_name]],tb_MHDI[mun_uf],0),7)</f>
        <v>0.86499999999999999</v>
      </c>
      <c r="I2327">
        <f>INDEX(tb_MHDI[],MATCH(Table3[[#This Row],[city_name]],tb_MHDI[mun_uf],0),8)</f>
        <v>0.64</v>
      </c>
      <c r="J2327">
        <f>_xlfn.NUMBERVALUE(INDEX(tb_SVI[],MATCH(Table3[[#This Row],[city_name]],tb_SVI[city_name_uf],0),8),".")</f>
        <v>0.20399999999999999</v>
      </c>
      <c r="K2327">
        <f>_xlfn.NUMBERVALUE(INDEX(tb_SVI[],MATCH(Table3[[#This Row],[city_name]],tb_SVI[city_name_uf],0),9),".")</f>
        <v>0.03</v>
      </c>
      <c r="L2327">
        <f>_xlfn.NUMBERVALUE(INDEX(tb_SVI[],MATCH(Table3[[#This Row],[city_name]],tb_SVI[city_name_uf],0),10),".")</f>
        <v>0.313</v>
      </c>
      <c r="M2327">
        <f>_xlfn.NUMBERVALUE(INDEX(tb_SVI[],MATCH(Table3[[#This Row],[city_name]],tb_SVI[city_name_uf],0),11),".")</f>
        <v>0.27</v>
      </c>
      <c r="N2327" s="14">
        <f>_xlfn.PERCENTRANK.INC(Table3[MHDI_tot],Table3[[#This Row],[MHDI_tot]],3)</f>
        <v>0.81100000000000005</v>
      </c>
    </row>
    <row r="2328" spans="1:14" hidden="1" x14ac:dyDescent="0.2">
      <c r="A2328" t="str">
        <f>SVI!F2328</f>
        <v>Botelhos/MG</v>
      </c>
      <c r="B2328" t="str">
        <f>INDEX(tb_SVI[],MATCH(Table3[[#This Row],[ibge_cod]],tb_SVI[Município],0),1)</f>
        <v>MG</v>
      </c>
      <c r="C2328" t="str">
        <f>INDEX(tb_SVI[],MATCH(Table3[[#This Row],[city_name]],tb_SVI[city_name_uf],0),3)</f>
        <v>3108404</v>
      </c>
      <c r="D2328" t="s">
        <v>19967</v>
      </c>
      <c r="E2328" s="11">
        <f>INDEX(tb_SVI[],MATCH(Table3[[#This Row],[city_name]],tb_SVI[city_name_uf],0),5)</f>
        <v>14949</v>
      </c>
      <c r="F2328">
        <f>INDEX(tb_MHDI[],MATCH(Table3[[#This Row],[city_name]],tb_MHDI[mun_uf],0),5)</f>
        <v>0.70199999999999996</v>
      </c>
      <c r="G2328">
        <f>INDEX(tb_MHDI[],MATCH(Table3[[#This Row],[city_name]],tb_MHDI[mun_uf],0),6)</f>
        <v>0.70199999999999996</v>
      </c>
      <c r="H2328">
        <f>INDEX(tb_MHDI[],MATCH(Table3[[#This Row],[city_name]],tb_MHDI[mun_uf],0),7)</f>
        <v>0.86799999999999999</v>
      </c>
      <c r="I2328">
        <f>INDEX(tb_MHDI[],MATCH(Table3[[#This Row],[city_name]],tb_MHDI[mun_uf],0),8)</f>
        <v>0.56799999999999995</v>
      </c>
      <c r="J2328">
        <f>_xlfn.NUMBERVALUE(INDEX(tb_SVI[],MATCH(Table3[[#This Row],[city_name]],tb_SVI[city_name_uf],0),8),".")</f>
        <v>0.215</v>
      </c>
      <c r="K2328">
        <f>_xlfn.NUMBERVALUE(INDEX(tb_SVI[],MATCH(Table3[[#This Row],[city_name]],tb_SVI[city_name_uf],0),9),".")</f>
        <v>9.7000000000000003E-2</v>
      </c>
      <c r="L2328">
        <f>_xlfn.NUMBERVALUE(INDEX(tb_SVI[],MATCH(Table3[[#This Row],[city_name]],tb_SVI[city_name_uf],0),10),".")</f>
        <v>0.29199999999999998</v>
      </c>
      <c r="M2328">
        <f>_xlfn.NUMBERVALUE(INDEX(tb_SVI[],MATCH(Table3[[#This Row],[city_name]],tb_SVI[city_name_uf],0),11),".")</f>
        <v>0.25700000000000001</v>
      </c>
      <c r="N2328" s="14">
        <f>_xlfn.PERCENTRANK.INC(Table3[MHDI_tot],Table3[[#This Row],[MHDI_tot]],3)</f>
        <v>0.66400000000000003</v>
      </c>
    </row>
    <row r="2329" spans="1:14" hidden="1" x14ac:dyDescent="0.2">
      <c r="A2329" t="str">
        <f>SVI!F2329</f>
        <v>Botumirim/MG</v>
      </c>
      <c r="B2329" t="str">
        <f>INDEX(tb_SVI[],MATCH(Table3[[#This Row],[ibge_cod]],tb_SVI[Município],0),1)</f>
        <v>MG</v>
      </c>
      <c r="C2329" t="str">
        <f>INDEX(tb_SVI[],MATCH(Table3[[#This Row],[city_name]],tb_SVI[city_name_uf],0),3)</f>
        <v>3108503</v>
      </c>
      <c r="D2329" t="s">
        <v>19968</v>
      </c>
      <c r="E2329" s="11">
        <f>INDEX(tb_SVI[],MATCH(Table3[[#This Row],[city_name]],tb_SVI[city_name_uf],0),5)</f>
        <v>6288</v>
      </c>
      <c r="F2329">
        <f>INDEX(tb_MHDI[],MATCH(Table3[[#This Row],[city_name]],tb_MHDI[mun_uf],0),5)</f>
        <v>0.60199999999999998</v>
      </c>
      <c r="G2329">
        <f>INDEX(tb_MHDI[],MATCH(Table3[[#This Row],[city_name]],tb_MHDI[mun_uf],0),6)</f>
        <v>0.54</v>
      </c>
      <c r="H2329">
        <f>INDEX(tb_MHDI[],MATCH(Table3[[#This Row],[city_name]],tb_MHDI[mun_uf],0),7)</f>
        <v>0.78200000000000003</v>
      </c>
      <c r="I2329">
        <f>INDEX(tb_MHDI[],MATCH(Table3[[#This Row],[city_name]],tb_MHDI[mun_uf],0),8)</f>
        <v>0.51700000000000002</v>
      </c>
      <c r="J2329">
        <f>_xlfn.NUMBERVALUE(INDEX(tb_SVI[],MATCH(Table3[[#This Row],[city_name]],tb_SVI[city_name_uf],0),8),".")</f>
        <v>0.441</v>
      </c>
      <c r="K2329">
        <f>_xlfn.NUMBERVALUE(INDEX(tb_SVI[],MATCH(Table3[[#This Row],[city_name]],tb_SVI[city_name_uf],0),9),".")</f>
        <v>0.35199999999999998</v>
      </c>
      <c r="L2329">
        <f>_xlfn.NUMBERVALUE(INDEX(tb_SVI[],MATCH(Table3[[#This Row],[city_name]],tb_SVI[city_name_uf],0),10),".")</f>
        <v>0.47599999999999998</v>
      </c>
      <c r="M2329">
        <f>_xlfn.NUMBERVALUE(INDEX(tb_SVI[],MATCH(Table3[[#This Row],[city_name]],tb_SVI[city_name_uf],0),11),".")</f>
        <v>0.49399999999999999</v>
      </c>
      <c r="N2329" s="14">
        <f>_xlfn.PERCENTRANK.INC(Table3[MHDI_tot],Table3[[#This Row],[MHDI_tot]],3)</f>
        <v>0.25900000000000001</v>
      </c>
    </row>
    <row r="2330" spans="1:14" hidden="1" x14ac:dyDescent="0.2">
      <c r="A2330" t="str">
        <f>SVI!F2330</f>
        <v>Brasilândia de Minas/MG</v>
      </c>
      <c r="B2330" t="str">
        <f>INDEX(tb_SVI[],MATCH(Table3[[#This Row],[ibge_cod]],tb_SVI[Município],0),1)</f>
        <v>MG</v>
      </c>
      <c r="C2330" t="str">
        <f>INDEX(tb_SVI[],MATCH(Table3[[#This Row],[city_name]],tb_SVI[city_name_uf],0),3)</f>
        <v>3108552</v>
      </c>
      <c r="D2330" t="s">
        <v>19969</v>
      </c>
      <c r="E2330" s="11">
        <f>INDEX(tb_SVI[],MATCH(Table3[[#This Row],[city_name]],tb_SVI[city_name_uf],0),5)</f>
        <v>16748</v>
      </c>
      <c r="F2330">
        <f>INDEX(tb_MHDI[],MATCH(Table3[[#This Row],[city_name]],tb_MHDI[mun_uf],0),5)</f>
        <v>0.67400000000000004</v>
      </c>
      <c r="G2330">
        <f>INDEX(tb_MHDI[],MATCH(Table3[[#This Row],[city_name]],tb_MHDI[mun_uf],0),6)</f>
        <v>0.64600000000000002</v>
      </c>
      <c r="H2330">
        <f>INDEX(tb_MHDI[],MATCH(Table3[[#This Row],[city_name]],tb_MHDI[mun_uf],0),7)</f>
        <v>0.84799999999999998</v>
      </c>
      <c r="I2330">
        <f>INDEX(tb_MHDI[],MATCH(Table3[[#This Row],[city_name]],tb_MHDI[mun_uf],0),8)</f>
        <v>0.55900000000000005</v>
      </c>
      <c r="J2330">
        <f>_xlfn.NUMBERVALUE(INDEX(tb_SVI[],MATCH(Table3[[#This Row],[city_name]],tb_SVI[city_name_uf],0),8),".")</f>
        <v>0.374</v>
      </c>
      <c r="K2330">
        <f>_xlfn.NUMBERVALUE(INDEX(tb_SVI[],MATCH(Table3[[#This Row],[city_name]],tb_SVI[city_name_uf],0),9),".")</f>
        <v>0.30399999999999999</v>
      </c>
      <c r="L2330">
        <f>_xlfn.NUMBERVALUE(INDEX(tb_SVI[],MATCH(Table3[[#This Row],[city_name]],tb_SVI[city_name_uf],0),10),".")</f>
        <v>0.46200000000000002</v>
      </c>
      <c r="M2330">
        <f>_xlfn.NUMBERVALUE(INDEX(tb_SVI[],MATCH(Table3[[#This Row],[city_name]],tb_SVI[city_name_uf],0),11),".")</f>
        <v>0.35499999999999998</v>
      </c>
      <c r="N2330" s="14">
        <f>_xlfn.PERCENTRANK.INC(Table3[MHDI_tot],Table3[[#This Row],[MHDI_tot]],3)</f>
        <v>0.53300000000000003</v>
      </c>
    </row>
    <row r="2331" spans="1:14" hidden="1" x14ac:dyDescent="0.2">
      <c r="A2331" t="str">
        <f>SVI!F2331</f>
        <v>Brasília de Minas/MG</v>
      </c>
      <c r="B2331" t="str">
        <f>INDEX(tb_SVI[],MATCH(Table3[[#This Row],[ibge_cod]],tb_SVI[Município],0),1)</f>
        <v>MG</v>
      </c>
      <c r="C2331" t="str">
        <f>INDEX(tb_SVI[],MATCH(Table3[[#This Row],[city_name]],tb_SVI[city_name_uf],0),3)</f>
        <v>3108602</v>
      </c>
      <c r="D2331" t="s">
        <v>19970</v>
      </c>
      <c r="E2331" s="11">
        <f>INDEX(tb_SVI[],MATCH(Table3[[#This Row],[city_name]],tb_SVI[city_name_uf],0),5)</f>
        <v>32405</v>
      </c>
      <c r="F2331">
        <f>INDEX(tb_MHDI[],MATCH(Table3[[#This Row],[city_name]],tb_MHDI[mun_uf],0),5)</f>
        <v>0.65600000000000003</v>
      </c>
      <c r="G2331">
        <f>INDEX(tb_MHDI[],MATCH(Table3[[#This Row],[city_name]],tb_MHDI[mun_uf],0),6)</f>
        <v>0.61199999999999999</v>
      </c>
      <c r="H2331">
        <f>INDEX(tb_MHDI[],MATCH(Table3[[#This Row],[city_name]],tb_MHDI[mun_uf],0),7)</f>
        <v>0.81299999999999994</v>
      </c>
      <c r="I2331">
        <f>INDEX(tb_MHDI[],MATCH(Table3[[#This Row],[city_name]],tb_MHDI[mun_uf],0),8)</f>
        <v>0.56799999999999995</v>
      </c>
      <c r="J2331">
        <f>_xlfn.NUMBERVALUE(INDEX(tb_SVI[],MATCH(Table3[[#This Row],[city_name]],tb_SVI[city_name_uf],0),8),".")</f>
        <v>0.40500000000000003</v>
      </c>
      <c r="K2331">
        <f>_xlfn.NUMBERVALUE(INDEX(tb_SVI[],MATCH(Table3[[#This Row],[city_name]],tb_SVI[city_name_uf],0),9),".")</f>
        <v>0.27900000000000003</v>
      </c>
      <c r="L2331">
        <f>_xlfn.NUMBERVALUE(INDEX(tb_SVI[],MATCH(Table3[[#This Row],[city_name]],tb_SVI[city_name_uf],0),10),".")</f>
        <v>0.436</v>
      </c>
      <c r="M2331">
        <f>_xlfn.NUMBERVALUE(INDEX(tb_SVI[],MATCH(Table3[[#This Row],[city_name]],tb_SVI[city_name_uf],0),11),".")</f>
        <v>0.499</v>
      </c>
      <c r="N2331" s="14">
        <f>_xlfn.PERCENTRANK.INC(Table3[MHDI_tot],Table3[[#This Row],[MHDI_tot]],3)</f>
        <v>0.45900000000000002</v>
      </c>
    </row>
    <row r="2332" spans="1:14" hidden="1" x14ac:dyDescent="0.2">
      <c r="A2332" t="str">
        <f>SVI!F2332</f>
        <v>Brazópolis/MG</v>
      </c>
      <c r="B2332" t="str">
        <f>INDEX(tb_SVI[],MATCH(Table3[[#This Row],[ibge_cod]],tb_SVI[Município],0),1)</f>
        <v>MG</v>
      </c>
      <c r="C2332" t="str">
        <f>INDEX(tb_SVI[],MATCH(Table3[[#This Row],[city_name]],tb_SVI[city_name_uf],0),3)</f>
        <v>3108909</v>
      </c>
      <c r="D2332" t="s">
        <v>19971</v>
      </c>
      <c r="E2332" s="11">
        <f>INDEX(tb_SVI[],MATCH(Table3[[#This Row],[city_name]],tb_SVI[city_name_uf],0),5)</f>
        <v>14410</v>
      </c>
      <c r="F2332">
        <f>INDEX(tb_MHDI[],MATCH(Table3[[#This Row],[city_name]],tb_MHDI[mun_uf],0),5)</f>
        <v>0.69199999999999995</v>
      </c>
      <c r="G2332">
        <f>INDEX(tb_MHDI[],MATCH(Table3[[#This Row],[city_name]],tb_MHDI[mun_uf],0),6)</f>
        <v>0.69699999999999995</v>
      </c>
      <c r="H2332">
        <f>INDEX(tb_MHDI[],MATCH(Table3[[#This Row],[city_name]],tb_MHDI[mun_uf],0),7)</f>
        <v>0.84099999999999997</v>
      </c>
      <c r="I2332">
        <f>INDEX(tb_MHDI[],MATCH(Table3[[#This Row],[city_name]],tb_MHDI[mun_uf],0),8)</f>
        <v>0.56599999999999995</v>
      </c>
      <c r="J2332">
        <f>_xlfn.NUMBERVALUE(INDEX(tb_SVI[],MATCH(Table3[[#This Row],[city_name]],tb_SVI[city_name_uf],0),8),".")</f>
        <v>0.27500000000000002</v>
      </c>
      <c r="K2332">
        <f>_xlfn.NUMBERVALUE(INDEX(tb_SVI[],MATCH(Table3[[#This Row],[city_name]],tb_SVI[city_name_uf],0),9),".")</f>
        <v>0.155</v>
      </c>
      <c r="L2332">
        <f>_xlfn.NUMBERVALUE(INDEX(tb_SVI[],MATCH(Table3[[#This Row],[city_name]],tb_SVI[city_name_uf],0),10),".")</f>
        <v>0.33600000000000002</v>
      </c>
      <c r="M2332">
        <f>_xlfn.NUMBERVALUE(INDEX(tb_SVI[],MATCH(Table3[[#This Row],[city_name]],tb_SVI[city_name_uf],0),11),".")</f>
        <v>0.33500000000000002</v>
      </c>
      <c r="N2332" s="14">
        <f>_xlfn.PERCENTRANK.INC(Table3[MHDI_tot],Table3[[#This Row],[MHDI_tot]],3)</f>
        <v>0.61099999999999999</v>
      </c>
    </row>
    <row r="2333" spans="1:14" hidden="1" x14ac:dyDescent="0.2">
      <c r="A2333" t="str">
        <f>SVI!F2333</f>
        <v>Braúnas/MG</v>
      </c>
      <c r="B2333" t="str">
        <f>INDEX(tb_SVI[],MATCH(Table3[[#This Row],[ibge_cod]],tb_SVI[Município],0),1)</f>
        <v>MG</v>
      </c>
      <c r="C2333" t="str">
        <f>INDEX(tb_SVI[],MATCH(Table3[[#This Row],[city_name]],tb_SVI[city_name_uf],0),3)</f>
        <v>3108800</v>
      </c>
      <c r="D2333" t="s">
        <v>19972</v>
      </c>
      <c r="E2333" s="11">
        <f>INDEX(tb_SVI[],MATCH(Table3[[#This Row],[city_name]],tb_SVI[city_name_uf],0),5)</f>
        <v>4769</v>
      </c>
      <c r="F2333">
        <f>INDEX(tb_MHDI[],MATCH(Table3[[#This Row],[city_name]],tb_MHDI[mun_uf],0),5)</f>
        <v>0.624</v>
      </c>
      <c r="G2333">
        <f>INDEX(tb_MHDI[],MATCH(Table3[[#This Row],[city_name]],tb_MHDI[mun_uf],0),6)</f>
        <v>0.63500000000000001</v>
      </c>
      <c r="H2333">
        <f>INDEX(tb_MHDI[],MATCH(Table3[[#This Row],[city_name]],tb_MHDI[mun_uf],0),7)</f>
        <v>0.80200000000000005</v>
      </c>
      <c r="I2333">
        <f>INDEX(tb_MHDI[],MATCH(Table3[[#This Row],[city_name]],tb_MHDI[mun_uf],0),8)</f>
        <v>0.47799999999999998</v>
      </c>
      <c r="J2333">
        <f>_xlfn.NUMBERVALUE(INDEX(tb_SVI[],MATCH(Table3[[#This Row],[city_name]],tb_SVI[city_name_uf],0),8),".")</f>
        <v>0.436</v>
      </c>
      <c r="K2333">
        <f>_xlfn.NUMBERVALUE(INDEX(tb_SVI[],MATCH(Table3[[#This Row],[city_name]],tb_SVI[city_name_uf],0),9),".")</f>
        <v>0.33600000000000002</v>
      </c>
      <c r="L2333">
        <f>_xlfn.NUMBERVALUE(INDEX(tb_SVI[],MATCH(Table3[[#This Row],[city_name]],tb_SVI[city_name_uf],0),10),".")</f>
        <v>0.41399999999999998</v>
      </c>
      <c r="M2333">
        <f>_xlfn.NUMBERVALUE(INDEX(tb_SVI[],MATCH(Table3[[#This Row],[city_name]],tb_SVI[city_name_uf],0),11),".")</f>
        <v>0.55900000000000005</v>
      </c>
      <c r="N2333" s="14">
        <f>_xlfn.PERCENTRANK.INC(Table3[MHDI_tot],Table3[[#This Row],[MHDI_tot]],3)</f>
        <v>0.34699999999999998</v>
      </c>
    </row>
    <row r="2334" spans="1:14" hidden="1" x14ac:dyDescent="0.2">
      <c r="A2334" t="str">
        <f>SVI!F2334</f>
        <v>Brás Pires/MG</v>
      </c>
      <c r="B2334" t="str">
        <f>INDEX(tb_SVI[],MATCH(Table3[[#This Row],[ibge_cod]],tb_SVI[Município],0),1)</f>
        <v>MG</v>
      </c>
      <c r="C2334" t="str">
        <f>INDEX(tb_SVI[],MATCH(Table3[[#This Row],[city_name]],tb_SVI[city_name_uf],0),3)</f>
        <v>3108701</v>
      </c>
      <c r="D2334" t="s">
        <v>19973</v>
      </c>
      <c r="E2334" s="11">
        <f>INDEX(tb_SVI[],MATCH(Table3[[#This Row],[city_name]],tb_SVI[city_name_uf],0),5)</f>
        <v>4293</v>
      </c>
      <c r="F2334">
        <f>INDEX(tb_MHDI[],MATCH(Table3[[#This Row],[city_name]],tb_MHDI[mun_uf],0),5)</f>
        <v>0.625</v>
      </c>
      <c r="G2334">
        <f>INDEX(tb_MHDI[],MATCH(Table3[[#This Row],[city_name]],tb_MHDI[mun_uf],0),6)</f>
        <v>0.58199999999999996</v>
      </c>
      <c r="H2334">
        <f>INDEX(tb_MHDI[],MATCH(Table3[[#This Row],[city_name]],tb_MHDI[mun_uf],0),7)</f>
        <v>0.80100000000000005</v>
      </c>
      <c r="I2334">
        <f>INDEX(tb_MHDI[],MATCH(Table3[[#This Row],[city_name]],tb_MHDI[mun_uf],0),8)</f>
        <v>0.52300000000000002</v>
      </c>
      <c r="J2334">
        <f>_xlfn.NUMBERVALUE(INDEX(tb_SVI[],MATCH(Table3[[#This Row],[city_name]],tb_SVI[city_name_uf],0),8),".")</f>
        <v>0.35099999999999998</v>
      </c>
      <c r="K2334">
        <f>_xlfn.NUMBERVALUE(INDEX(tb_SVI[],MATCH(Table3[[#This Row],[city_name]],tb_SVI[city_name_uf],0),9),".")</f>
        <v>0.161</v>
      </c>
      <c r="L2334">
        <f>_xlfn.NUMBERVALUE(INDEX(tb_SVI[],MATCH(Table3[[#This Row],[city_name]],tb_SVI[city_name_uf],0),10),".")</f>
        <v>0.45700000000000002</v>
      </c>
      <c r="M2334">
        <f>_xlfn.NUMBERVALUE(INDEX(tb_SVI[],MATCH(Table3[[#This Row],[city_name]],tb_SVI[city_name_uf],0),11),".")</f>
        <v>0.435</v>
      </c>
      <c r="N2334" s="14">
        <f>_xlfn.PERCENTRANK.INC(Table3[MHDI_tot],Table3[[#This Row],[MHDI_tot]],3)</f>
        <v>0.35199999999999998</v>
      </c>
    </row>
    <row r="2335" spans="1:14" hidden="1" x14ac:dyDescent="0.2">
      <c r="A2335" t="str">
        <f>SVI!F2335</f>
        <v>Bueno Brandão/MG</v>
      </c>
      <c r="B2335" t="str">
        <f>INDEX(tb_SVI[],MATCH(Table3[[#This Row],[ibge_cod]],tb_SVI[Município],0),1)</f>
        <v>MG</v>
      </c>
      <c r="C2335" t="str">
        <f>INDEX(tb_SVI[],MATCH(Table3[[#This Row],[city_name]],tb_SVI[city_name_uf],0),3)</f>
        <v>3109105</v>
      </c>
      <c r="D2335" t="s">
        <v>19974</v>
      </c>
      <c r="E2335" s="11">
        <f>INDEX(tb_SVI[],MATCH(Table3[[#This Row],[city_name]],tb_SVI[city_name_uf],0),5)</f>
        <v>10991</v>
      </c>
      <c r="F2335">
        <f>INDEX(tb_MHDI[],MATCH(Table3[[#This Row],[city_name]],tb_MHDI[mun_uf],0),5)</f>
        <v>0.65800000000000003</v>
      </c>
      <c r="G2335">
        <f>INDEX(tb_MHDI[],MATCH(Table3[[#This Row],[city_name]],tb_MHDI[mun_uf],0),6)</f>
        <v>0.66200000000000003</v>
      </c>
      <c r="H2335">
        <f>INDEX(tb_MHDI[],MATCH(Table3[[#This Row],[city_name]],tb_MHDI[mun_uf],0),7)</f>
        <v>0.84799999999999998</v>
      </c>
      <c r="I2335">
        <f>INDEX(tb_MHDI[],MATCH(Table3[[#This Row],[city_name]],tb_MHDI[mun_uf],0),8)</f>
        <v>0.50700000000000001</v>
      </c>
      <c r="J2335">
        <f>_xlfn.NUMBERVALUE(INDEX(tb_SVI[],MATCH(Table3[[#This Row],[city_name]],tb_SVI[city_name_uf],0),8),".")</f>
        <v>0.26300000000000001</v>
      </c>
      <c r="K2335">
        <f>_xlfn.NUMBERVALUE(INDEX(tb_SVI[],MATCH(Table3[[#This Row],[city_name]],tb_SVI[city_name_uf],0),9),".")</f>
        <v>0.112</v>
      </c>
      <c r="L2335">
        <f>_xlfn.NUMBERVALUE(INDEX(tb_SVI[],MATCH(Table3[[#This Row],[city_name]],tb_SVI[city_name_uf],0),10),".")</f>
        <v>0.33700000000000002</v>
      </c>
      <c r="M2335">
        <f>_xlfn.NUMBERVALUE(INDEX(tb_SVI[],MATCH(Table3[[#This Row],[city_name]],tb_SVI[city_name_uf],0),11),".")</f>
        <v>0.34100000000000003</v>
      </c>
      <c r="N2335" s="14">
        <f>_xlfn.PERCENTRANK.INC(Table3[MHDI_tot],Table3[[#This Row],[MHDI_tot]],3)</f>
        <v>0.46700000000000003</v>
      </c>
    </row>
    <row r="2336" spans="1:14" hidden="1" x14ac:dyDescent="0.2">
      <c r="A2336" t="str">
        <f>SVI!F2336</f>
        <v>Buenópolis/MG</v>
      </c>
      <c r="B2336" t="str">
        <f>INDEX(tb_SVI[],MATCH(Table3[[#This Row],[ibge_cod]],tb_SVI[Município],0),1)</f>
        <v>MG</v>
      </c>
      <c r="C2336" t="str">
        <f>INDEX(tb_SVI[],MATCH(Table3[[#This Row],[city_name]],tb_SVI[city_name_uf],0),3)</f>
        <v>3109204</v>
      </c>
      <c r="D2336" t="s">
        <v>19975</v>
      </c>
      <c r="E2336" s="11">
        <f>INDEX(tb_SVI[],MATCH(Table3[[#This Row],[city_name]],tb_SVI[city_name_uf],0),5)</f>
        <v>10353</v>
      </c>
      <c r="F2336">
        <f>INDEX(tb_MHDI[],MATCH(Table3[[#This Row],[city_name]],tb_MHDI[mun_uf],0),5)</f>
        <v>0.66900000000000004</v>
      </c>
      <c r="G2336">
        <f>INDEX(tb_MHDI[],MATCH(Table3[[#This Row],[city_name]],tb_MHDI[mun_uf],0),6)</f>
        <v>0.65</v>
      </c>
      <c r="H2336">
        <f>INDEX(tb_MHDI[],MATCH(Table3[[#This Row],[city_name]],tb_MHDI[mun_uf],0),7)</f>
        <v>0.79600000000000004</v>
      </c>
      <c r="I2336">
        <f>INDEX(tb_MHDI[],MATCH(Table3[[#This Row],[city_name]],tb_MHDI[mun_uf],0),8)</f>
        <v>0.57899999999999996</v>
      </c>
      <c r="J2336">
        <f>_xlfn.NUMBERVALUE(INDEX(tb_SVI[],MATCH(Table3[[#This Row],[city_name]],tb_SVI[city_name_uf],0),8),".")</f>
        <v>0.38700000000000001</v>
      </c>
      <c r="K2336">
        <f>_xlfn.NUMBERVALUE(INDEX(tb_SVI[],MATCH(Table3[[#This Row],[city_name]],tb_SVI[city_name_uf],0),9),".")</f>
        <v>0.27</v>
      </c>
      <c r="L2336">
        <f>_xlfn.NUMBERVALUE(INDEX(tb_SVI[],MATCH(Table3[[#This Row],[city_name]],tb_SVI[city_name_uf],0),10),".")</f>
        <v>0.47</v>
      </c>
      <c r="M2336">
        <f>_xlfn.NUMBERVALUE(INDEX(tb_SVI[],MATCH(Table3[[#This Row],[city_name]],tb_SVI[city_name_uf],0),11),".")</f>
        <v>0.42</v>
      </c>
      <c r="N2336" s="14">
        <f>_xlfn.PERCENTRANK.INC(Table3[MHDI_tot],Table3[[#This Row],[MHDI_tot]],3)</f>
        <v>0.51200000000000001</v>
      </c>
    </row>
    <row r="2337" spans="1:14" hidden="1" x14ac:dyDescent="0.2">
      <c r="A2337" t="str">
        <f>SVI!F2337</f>
        <v>Buritizeiro/MG</v>
      </c>
      <c r="B2337" t="str">
        <f>INDEX(tb_SVI[],MATCH(Table3[[#This Row],[ibge_cod]],tb_SVI[Município],0),1)</f>
        <v>MG</v>
      </c>
      <c r="C2337" t="str">
        <f>INDEX(tb_SVI[],MATCH(Table3[[#This Row],[city_name]],tb_SVI[city_name_uf],0),3)</f>
        <v>3109402</v>
      </c>
      <c r="D2337" t="s">
        <v>19976</v>
      </c>
      <c r="E2337" s="11">
        <f>INDEX(tb_SVI[],MATCH(Table3[[#This Row],[city_name]],tb_SVI[city_name_uf],0),5)</f>
        <v>28121</v>
      </c>
      <c r="F2337">
        <f>INDEX(tb_MHDI[],MATCH(Table3[[#This Row],[city_name]],tb_MHDI[mun_uf],0),5)</f>
        <v>0.624</v>
      </c>
      <c r="G2337">
        <f>INDEX(tb_MHDI[],MATCH(Table3[[#This Row],[city_name]],tb_MHDI[mun_uf],0),6)</f>
        <v>0.60299999999999998</v>
      </c>
      <c r="H2337">
        <f>INDEX(tb_MHDI[],MATCH(Table3[[#This Row],[city_name]],tb_MHDI[mun_uf],0),7)</f>
        <v>0.76800000000000002</v>
      </c>
      <c r="I2337">
        <f>INDEX(tb_MHDI[],MATCH(Table3[[#This Row],[city_name]],tb_MHDI[mun_uf],0),8)</f>
        <v>0.52400000000000002</v>
      </c>
      <c r="J2337">
        <f>_xlfn.NUMBERVALUE(INDEX(tb_SVI[],MATCH(Table3[[#This Row],[city_name]],tb_SVI[city_name_uf],0),8),".")</f>
        <v>0.49199999999999999</v>
      </c>
      <c r="K2337">
        <f>_xlfn.NUMBERVALUE(INDEX(tb_SVI[],MATCH(Table3[[#This Row],[city_name]],tb_SVI[city_name_uf],0),9),".")</f>
        <v>0.52800000000000002</v>
      </c>
      <c r="L2337">
        <f>_xlfn.NUMBERVALUE(INDEX(tb_SVI[],MATCH(Table3[[#This Row],[city_name]],tb_SVI[city_name_uf],0),10),".")</f>
        <v>0.51200000000000001</v>
      </c>
      <c r="M2337">
        <f>_xlfn.NUMBERVALUE(INDEX(tb_SVI[],MATCH(Table3[[#This Row],[city_name]],tb_SVI[city_name_uf],0),11),".")</f>
        <v>0.435</v>
      </c>
      <c r="N2337" s="14">
        <f>_xlfn.PERCENTRANK.INC(Table3[MHDI_tot],Table3[[#This Row],[MHDI_tot]],3)</f>
        <v>0.34699999999999998</v>
      </c>
    </row>
    <row r="2338" spans="1:14" hidden="1" x14ac:dyDescent="0.2">
      <c r="A2338" t="str">
        <f>SVI!F2338</f>
        <v>Cabo Verde/MG</v>
      </c>
      <c r="B2338" t="str">
        <f>INDEX(tb_SVI[],MATCH(Table3[[#This Row],[ibge_cod]],tb_SVI[Município],0),1)</f>
        <v>MG</v>
      </c>
      <c r="C2338" t="str">
        <f>INDEX(tb_SVI[],MATCH(Table3[[#This Row],[city_name]],tb_SVI[city_name_uf],0),3)</f>
        <v>3109501</v>
      </c>
      <c r="D2338" t="s">
        <v>19977</v>
      </c>
      <c r="E2338" s="11">
        <f>INDEX(tb_SVI[],MATCH(Table3[[#This Row],[city_name]],tb_SVI[city_name_uf],0),5)</f>
        <v>14075</v>
      </c>
      <c r="F2338">
        <f>INDEX(tb_MHDI[],MATCH(Table3[[#This Row],[city_name]],tb_MHDI[mun_uf],0),5)</f>
        <v>0.67400000000000004</v>
      </c>
      <c r="G2338">
        <f>INDEX(tb_MHDI[],MATCH(Table3[[#This Row],[city_name]],tb_MHDI[mun_uf],0),6)</f>
        <v>0.68600000000000005</v>
      </c>
      <c r="H2338">
        <f>INDEX(tb_MHDI[],MATCH(Table3[[#This Row],[city_name]],tb_MHDI[mun_uf],0),7)</f>
        <v>0.84699999999999998</v>
      </c>
      <c r="I2338">
        <f>INDEX(tb_MHDI[],MATCH(Table3[[#This Row],[city_name]],tb_MHDI[mun_uf],0),8)</f>
        <v>0.52700000000000002</v>
      </c>
      <c r="J2338">
        <f>_xlfn.NUMBERVALUE(INDEX(tb_SVI[],MATCH(Table3[[#This Row],[city_name]],tb_SVI[city_name_uf],0),8),".")</f>
        <v>0.221</v>
      </c>
      <c r="K2338">
        <f>_xlfn.NUMBERVALUE(INDEX(tb_SVI[],MATCH(Table3[[#This Row],[city_name]],tb_SVI[city_name_uf],0),9),".")</f>
        <v>3.9E-2</v>
      </c>
      <c r="L2338">
        <f>_xlfn.NUMBERVALUE(INDEX(tb_SVI[],MATCH(Table3[[#This Row],[city_name]],tb_SVI[city_name_uf],0),10),".")</f>
        <v>0.379</v>
      </c>
      <c r="M2338">
        <f>_xlfn.NUMBERVALUE(INDEX(tb_SVI[],MATCH(Table3[[#This Row],[city_name]],tb_SVI[city_name_uf],0),11),".")</f>
        <v>0.246</v>
      </c>
      <c r="N2338" s="14">
        <f>_xlfn.PERCENTRANK.INC(Table3[MHDI_tot],Table3[[#This Row],[MHDI_tot]],3)</f>
        <v>0.53300000000000003</v>
      </c>
    </row>
    <row r="2339" spans="1:14" hidden="1" x14ac:dyDescent="0.2">
      <c r="A2339" t="str">
        <f>SVI!F2339</f>
        <v>Cachoeira Dourada/MG</v>
      </c>
      <c r="B2339" t="str">
        <f>INDEX(tb_SVI[],MATCH(Table3[[#This Row],[ibge_cod]],tb_SVI[Município],0),1)</f>
        <v>MG</v>
      </c>
      <c r="C2339" t="str">
        <f>INDEX(tb_SVI[],MATCH(Table3[[#This Row],[city_name]],tb_SVI[city_name_uf],0),3)</f>
        <v>3109808</v>
      </c>
      <c r="D2339" t="s">
        <v>19978</v>
      </c>
      <c r="E2339" s="11">
        <f>INDEX(tb_SVI[],MATCH(Table3[[#This Row],[city_name]],tb_SVI[city_name_uf],0),5)</f>
        <v>2706</v>
      </c>
      <c r="F2339">
        <f>INDEX(tb_MHDI[],MATCH(Table3[[#This Row],[city_name]],tb_MHDI[mun_uf],0),5)</f>
        <v>0.72599999999999998</v>
      </c>
      <c r="G2339">
        <f>INDEX(tb_MHDI[],MATCH(Table3[[#This Row],[city_name]],tb_MHDI[mun_uf],0),6)</f>
        <v>0.69499999999999995</v>
      </c>
      <c r="H2339">
        <f>INDEX(tb_MHDI[],MATCH(Table3[[#This Row],[city_name]],tb_MHDI[mun_uf],0),7)</f>
        <v>0.85</v>
      </c>
      <c r="I2339">
        <f>INDEX(tb_MHDI[],MATCH(Table3[[#This Row],[city_name]],tb_MHDI[mun_uf],0),8)</f>
        <v>0.64800000000000002</v>
      </c>
      <c r="J2339">
        <f>_xlfn.NUMBERVALUE(INDEX(tb_SVI[],MATCH(Table3[[#This Row],[city_name]],tb_SVI[city_name_uf],0),8),".")</f>
        <v>0.158</v>
      </c>
      <c r="K2339">
        <f>_xlfn.NUMBERVALUE(INDEX(tb_SVI[],MATCH(Table3[[#This Row],[city_name]],tb_SVI[city_name_uf],0),9),".")</f>
        <v>0.01</v>
      </c>
      <c r="L2339">
        <f>_xlfn.NUMBERVALUE(INDEX(tb_SVI[],MATCH(Table3[[#This Row],[city_name]],tb_SVI[city_name_uf],0),10),".")</f>
        <v>0.28199999999999997</v>
      </c>
      <c r="M2339">
        <f>_xlfn.NUMBERVALUE(INDEX(tb_SVI[],MATCH(Table3[[#This Row],[city_name]],tb_SVI[city_name_uf],0),11),".")</f>
        <v>0.182</v>
      </c>
      <c r="N2339" s="14">
        <f>_xlfn.PERCENTRANK.INC(Table3[MHDI_tot],Table3[[#This Row],[MHDI_tot]],3)</f>
        <v>0.79200000000000004</v>
      </c>
    </row>
    <row r="2340" spans="1:14" hidden="1" x14ac:dyDescent="0.2">
      <c r="A2340" t="str">
        <f>SVI!F2340</f>
        <v>Cachoeira da Prata/MG</v>
      </c>
      <c r="B2340" t="str">
        <f>INDEX(tb_SVI[],MATCH(Table3[[#This Row],[ibge_cod]],tb_SVI[Município],0),1)</f>
        <v>MG</v>
      </c>
      <c r="C2340" t="str">
        <f>INDEX(tb_SVI[],MATCH(Table3[[#This Row],[city_name]],tb_SVI[city_name_uf],0),3)</f>
        <v>3109600</v>
      </c>
      <c r="D2340" t="s">
        <v>19979</v>
      </c>
      <c r="E2340" s="11">
        <f>INDEX(tb_SVI[],MATCH(Table3[[#This Row],[city_name]],tb_SVI[city_name_uf],0),5)</f>
        <v>3591</v>
      </c>
      <c r="F2340">
        <f>INDEX(tb_MHDI[],MATCH(Table3[[#This Row],[city_name]],tb_MHDI[mun_uf],0),5)</f>
        <v>0.74099999999999999</v>
      </c>
      <c r="G2340">
        <f>INDEX(tb_MHDI[],MATCH(Table3[[#This Row],[city_name]],tb_MHDI[mun_uf],0),6)</f>
        <v>0.68899999999999995</v>
      </c>
      <c r="H2340">
        <f>INDEX(tb_MHDI[],MATCH(Table3[[#This Row],[city_name]],tb_MHDI[mun_uf],0),7)</f>
        <v>0.83399999999999996</v>
      </c>
      <c r="I2340">
        <f>INDEX(tb_MHDI[],MATCH(Table3[[#This Row],[city_name]],tb_MHDI[mun_uf],0),8)</f>
        <v>0.70699999999999996</v>
      </c>
      <c r="J2340">
        <f>_xlfn.NUMBERVALUE(INDEX(tb_SVI[],MATCH(Table3[[#This Row],[city_name]],tb_SVI[city_name_uf],0),8),".")</f>
        <v>0.23799999999999999</v>
      </c>
      <c r="K2340">
        <f>_xlfn.NUMBERVALUE(INDEX(tb_SVI[],MATCH(Table3[[#This Row],[city_name]],tb_SVI[city_name_uf],0),9),".")</f>
        <v>0.108</v>
      </c>
      <c r="L2340">
        <f>_xlfn.NUMBERVALUE(INDEX(tb_SVI[],MATCH(Table3[[#This Row],[city_name]],tb_SVI[city_name_uf],0),10),".")</f>
        <v>0.247</v>
      </c>
      <c r="M2340">
        <f>_xlfn.NUMBERVALUE(INDEX(tb_SVI[],MATCH(Table3[[#This Row],[city_name]],tb_SVI[city_name_uf],0),11),".")</f>
        <v>0.35799999999999998</v>
      </c>
      <c r="N2340" s="14">
        <f>_xlfn.PERCENTRANK.INC(Table3[MHDI_tot],Table3[[#This Row],[MHDI_tot]],3)</f>
        <v>0.86299999999999999</v>
      </c>
    </row>
    <row r="2341" spans="1:14" hidden="1" x14ac:dyDescent="0.2">
      <c r="A2341" t="str">
        <f>SVI!F2341</f>
        <v>Cachoeira de Minas/MG</v>
      </c>
      <c r="B2341" t="str">
        <f>INDEX(tb_SVI[],MATCH(Table3[[#This Row],[ibge_cod]],tb_SVI[Município],0),1)</f>
        <v>MG</v>
      </c>
      <c r="C2341" t="str">
        <f>INDEX(tb_SVI[],MATCH(Table3[[#This Row],[city_name]],tb_SVI[city_name_uf],0),3)</f>
        <v>3109709</v>
      </c>
      <c r="D2341" t="s">
        <v>19980</v>
      </c>
      <c r="E2341" s="11">
        <f>INDEX(tb_SVI[],MATCH(Table3[[#This Row],[city_name]],tb_SVI[city_name_uf],0),5)</f>
        <v>11579</v>
      </c>
      <c r="F2341">
        <f>INDEX(tb_MHDI[],MATCH(Table3[[#This Row],[city_name]],tb_MHDI[mun_uf],0),5)</f>
        <v>0.70599999999999996</v>
      </c>
      <c r="G2341">
        <f>INDEX(tb_MHDI[],MATCH(Table3[[#This Row],[city_name]],tb_MHDI[mun_uf],0),6)</f>
        <v>0.67300000000000004</v>
      </c>
      <c r="H2341">
        <f>INDEX(tb_MHDI[],MATCH(Table3[[#This Row],[city_name]],tb_MHDI[mun_uf],0),7)</f>
        <v>0.82099999999999995</v>
      </c>
      <c r="I2341">
        <f>INDEX(tb_MHDI[],MATCH(Table3[[#This Row],[city_name]],tb_MHDI[mun_uf],0),8)</f>
        <v>0.63700000000000001</v>
      </c>
      <c r="J2341">
        <f>_xlfn.NUMBERVALUE(INDEX(tb_SVI[],MATCH(Table3[[#This Row],[city_name]],tb_SVI[city_name_uf],0),8),".")</f>
        <v>0.224</v>
      </c>
      <c r="K2341">
        <f>_xlfn.NUMBERVALUE(INDEX(tb_SVI[],MATCH(Table3[[#This Row],[city_name]],tb_SVI[city_name_uf],0),9),".")</f>
        <v>4.4999999999999998E-2</v>
      </c>
      <c r="L2341">
        <f>_xlfn.NUMBERVALUE(INDEX(tb_SVI[],MATCH(Table3[[#This Row],[city_name]],tb_SVI[city_name_uf],0),10),".")</f>
        <v>0.30399999999999999</v>
      </c>
      <c r="M2341">
        <f>_xlfn.NUMBERVALUE(INDEX(tb_SVI[],MATCH(Table3[[#This Row],[city_name]],tb_SVI[city_name_uf],0),11),".")</f>
        <v>0.32200000000000001</v>
      </c>
      <c r="N2341" s="14">
        <f>_xlfn.PERCENTRANK.INC(Table3[MHDI_tot],Table3[[#This Row],[MHDI_tot]],3)</f>
        <v>0.68400000000000005</v>
      </c>
    </row>
    <row r="2342" spans="1:14" hidden="1" x14ac:dyDescent="0.2">
      <c r="A2342" t="str">
        <f>SVI!F2342</f>
        <v>Cachoeira de Pajeú/MG</v>
      </c>
      <c r="B2342" t="str">
        <f>INDEX(tb_SVI[],MATCH(Table3[[#This Row],[ibge_cod]],tb_SVI[Município],0),1)</f>
        <v>MG</v>
      </c>
      <c r="C2342" t="str">
        <f>INDEX(tb_SVI[],MATCH(Table3[[#This Row],[city_name]],tb_SVI[city_name_uf],0),3)</f>
        <v>3102704</v>
      </c>
      <c r="D2342" t="s">
        <v>19981</v>
      </c>
      <c r="E2342" s="11">
        <f>INDEX(tb_SVI[],MATCH(Table3[[#This Row],[city_name]],tb_SVI[city_name_uf],0),5)</f>
        <v>9442</v>
      </c>
      <c r="F2342">
        <f>INDEX(tb_MHDI[],MATCH(Table3[[#This Row],[city_name]],tb_MHDI[mun_uf],0),5)</f>
        <v>0.57799999999999996</v>
      </c>
      <c r="G2342">
        <f>INDEX(tb_MHDI[],MATCH(Table3[[#This Row],[city_name]],tb_MHDI[mun_uf],0),6)</f>
        <v>0.56299999999999994</v>
      </c>
      <c r="H2342">
        <f>INDEX(tb_MHDI[],MATCH(Table3[[#This Row],[city_name]],tb_MHDI[mun_uf],0),7)</f>
        <v>0.77100000000000002</v>
      </c>
      <c r="I2342">
        <f>INDEX(tb_MHDI[],MATCH(Table3[[#This Row],[city_name]],tb_MHDI[mun_uf],0),8)</f>
        <v>0.44400000000000001</v>
      </c>
      <c r="J2342">
        <f>_xlfn.NUMBERVALUE(INDEX(tb_SVI[],MATCH(Table3[[#This Row],[city_name]],tb_SVI[city_name_uf],0),8),".")</f>
        <v>0.47399999999999998</v>
      </c>
      <c r="K2342">
        <f>_xlfn.NUMBERVALUE(INDEX(tb_SVI[],MATCH(Table3[[#This Row],[city_name]],tb_SVI[city_name_uf],0),9),".")</f>
        <v>0.318</v>
      </c>
      <c r="L2342">
        <f>_xlfn.NUMBERVALUE(INDEX(tb_SVI[],MATCH(Table3[[#This Row],[city_name]],tb_SVI[city_name_uf],0),10),".")</f>
        <v>0.53700000000000003</v>
      </c>
      <c r="M2342">
        <f>_xlfn.NUMBERVALUE(INDEX(tb_SVI[],MATCH(Table3[[#This Row],[city_name]],tb_SVI[city_name_uf],0),11),".")</f>
        <v>0.56799999999999995</v>
      </c>
      <c r="N2342" s="14">
        <f>_xlfn.PERCENTRANK.INC(Table3[MHDI_tot],Table3[[#This Row],[MHDI_tot]],3)</f>
        <v>0.156</v>
      </c>
    </row>
    <row r="2343" spans="1:14" hidden="1" x14ac:dyDescent="0.2">
      <c r="A2343" t="str">
        <f>SVI!F2343</f>
        <v>Caetanópolis/MG</v>
      </c>
      <c r="B2343" t="str">
        <f>INDEX(tb_SVI[],MATCH(Table3[[#This Row],[ibge_cod]],tb_SVI[Município],0),1)</f>
        <v>MG</v>
      </c>
      <c r="C2343" t="str">
        <f>INDEX(tb_SVI[],MATCH(Table3[[#This Row],[city_name]],tb_SVI[city_name_uf],0),3)</f>
        <v>3109907</v>
      </c>
      <c r="D2343" t="s">
        <v>19982</v>
      </c>
      <c r="E2343" s="11">
        <f>INDEX(tb_SVI[],MATCH(Table3[[#This Row],[city_name]],tb_SVI[city_name_uf],0),5)</f>
        <v>11749</v>
      </c>
      <c r="F2343">
        <f>INDEX(tb_MHDI[],MATCH(Table3[[#This Row],[city_name]],tb_MHDI[mun_uf],0),5)</f>
        <v>0.70599999999999996</v>
      </c>
      <c r="G2343">
        <f>INDEX(tb_MHDI[],MATCH(Table3[[#This Row],[city_name]],tb_MHDI[mun_uf],0),6)</f>
        <v>0.67400000000000004</v>
      </c>
      <c r="H2343">
        <f>INDEX(tb_MHDI[],MATCH(Table3[[#This Row],[city_name]],tb_MHDI[mun_uf],0),7)</f>
        <v>0.84499999999999997</v>
      </c>
      <c r="I2343">
        <f>INDEX(tb_MHDI[],MATCH(Table3[[#This Row],[city_name]],tb_MHDI[mun_uf],0),8)</f>
        <v>0.61699999999999999</v>
      </c>
      <c r="J2343">
        <f>_xlfn.NUMBERVALUE(INDEX(tb_SVI[],MATCH(Table3[[#This Row],[city_name]],tb_SVI[city_name_uf],0),8),".")</f>
        <v>0.29799999999999999</v>
      </c>
      <c r="K2343">
        <f>_xlfn.NUMBERVALUE(INDEX(tb_SVI[],MATCH(Table3[[#This Row],[city_name]],tb_SVI[city_name_uf],0),9),".")</f>
        <v>0.26300000000000001</v>
      </c>
      <c r="L2343">
        <f>_xlfn.NUMBERVALUE(INDEX(tb_SVI[],MATCH(Table3[[#This Row],[city_name]],tb_SVI[city_name_uf],0),10),".")</f>
        <v>0.28699999999999998</v>
      </c>
      <c r="M2343">
        <f>_xlfn.NUMBERVALUE(INDEX(tb_SVI[],MATCH(Table3[[#This Row],[city_name]],tb_SVI[city_name_uf],0),11),".")</f>
        <v>0.34399999999999997</v>
      </c>
      <c r="N2343" s="14">
        <f>_xlfn.PERCENTRANK.INC(Table3[MHDI_tot],Table3[[#This Row],[MHDI_tot]],3)</f>
        <v>0.68400000000000005</v>
      </c>
    </row>
    <row r="2344" spans="1:14" hidden="1" x14ac:dyDescent="0.2">
      <c r="A2344" t="str">
        <f>SVI!F2344</f>
        <v>Caiana/MG</v>
      </c>
      <c r="B2344" t="str">
        <f>INDEX(tb_SVI[],MATCH(Table3[[#This Row],[ibge_cod]],tb_SVI[Município],0),1)</f>
        <v>MG</v>
      </c>
      <c r="C2344" t="str">
        <f>INDEX(tb_SVI[],MATCH(Table3[[#This Row],[city_name]],tb_SVI[city_name_uf],0),3)</f>
        <v>3110103</v>
      </c>
      <c r="D2344" t="s">
        <v>19983</v>
      </c>
      <c r="E2344" s="11">
        <f>INDEX(tb_SVI[],MATCH(Table3[[#This Row],[city_name]],tb_SVI[city_name_uf],0),5)</f>
        <v>5541</v>
      </c>
      <c r="F2344">
        <f>INDEX(tb_MHDI[],MATCH(Table3[[#This Row],[city_name]],tb_MHDI[mun_uf],0),5)</f>
        <v>0.63300000000000001</v>
      </c>
      <c r="G2344">
        <f>INDEX(tb_MHDI[],MATCH(Table3[[#This Row],[city_name]],tb_MHDI[mun_uf],0),6)</f>
        <v>0.63100000000000001</v>
      </c>
      <c r="H2344">
        <f>INDEX(tb_MHDI[],MATCH(Table3[[#This Row],[city_name]],tb_MHDI[mun_uf],0),7)</f>
        <v>0.83299999999999996</v>
      </c>
      <c r="I2344">
        <f>INDEX(tb_MHDI[],MATCH(Table3[[#This Row],[city_name]],tb_MHDI[mun_uf],0),8)</f>
        <v>0.48299999999999998</v>
      </c>
      <c r="J2344">
        <f>_xlfn.NUMBERVALUE(INDEX(tb_SVI[],MATCH(Table3[[#This Row],[city_name]],tb_SVI[city_name_uf],0),8),".")</f>
        <v>0.26800000000000002</v>
      </c>
      <c r="K2344">
        <f>_xlfn.NUMBERVALUE(INDEX(tb_SVI[],MATCH(Table3[[#This Row],[city_name]],tb_SVI[city_name_uf],0),9),".")</f>
        <v>4.2999999999999997E-2</v>
      </c>
      <c r="L2344">
        <f>_xlfn.NUMBERVALUE(INDEX(tb_SVI[],MATCH(Table3[[#This Row],[city_name]],tb_SVI[city_name_uf],0),10),".")</f>
        <v>0.41</v>
      </c>
      <c r="M2344">
        <f>_xlfn.NUMBERVALUE(INDEX(tb_SVI[],MATCH(Table3[[#This Row],[city_name]],tb_SVI[city_name_uf],0),11),".")</f>
        <v>0.35099999999999998</v>
      </c>
      <c r="N2344" s="14">
        <f>_xlfn.PERCENTRANK.INC(Table3[MHDI_tot],Table3[[#This Row],[MHDI_tot]],3)</f>
        <v>0.38</v>
      </c>
    </row>
    <row r="2345" spans="1:14" hidden="1" x14ac:dyDescent="0.2">
      <c r="A2345" t="str">
        <f>SVI!F2345</f>
        <v>Cajuri/MG</v>
      </c>
      <c r="B2345" t="str">
        <f>INDEX(tb_SVI[],MATCH(Table3[[#This Row],[ibge_cod]],tb_SVI[Município],0),1)</f>
        <v>MG</v>
      </c>
      <c r="C2345" t="str">
        <f>INDEX(tb_SVI[],MATCH(Table3[[#This Row],[city_name]],tb_SVI[city_name_uf],0),3)</f>
        <v>3110202</v>
      </c>
      <c r="D2345" t="s">
        <v>19984</v>
      </c>
      <c r="E2345" s="11">
        <f>INDEX(tb_SVI[],MATCH(Table3[[#This Row],[city_name]],tb_SVI[city_name_uf],0),5)</f>
        <v>3974</v>
      </c>
      <c r="F2345">
        <f>INDEX(tb_MHDI[],MATCH(Table3[[#This Row],[city_name]],tb_MHDI[mun_uf],0),5)</f>
        <v>0.61699999999999999</v>
      </c>
      <c r="G2345">
        <f>INDEX(tb_MHDI[],MATCH(Table3[[#This Row],[city_name]],tb_MHDI[mun_uf],0),6)</f>
        <v>0.59899999999999998</v>
      </c>
      <c r="H2345">
        <f>INDEX(tb_MHDI[],MATCH(Table3[[#This Row],[city_name]],tb_MHDI[mun_uf],0),7)</f>
        <v>0.80400000000000005</v>
      </c>
      <c r="I2345">
        <f>INDEX(tb_MHDI[],MATCH(Table3[[#This Row],[city_name]],tb_MHDI[mun_uf],0),8)</f>
        <v>0.48699999999999999</v>
      </c>
      <c r="J2345">
        <f>_xlfn.NUMBERVALUE(INDEX(tb_SVI[],MATCH(Table3[[#This Row],[city_name]],tb_SVI[city_name_uf],0),8),".")</f>
        <v>0.315</v>
      </c>
      <c r="K2345">
        <f>_xlfn.NUMBERVALUE(INDEX(tb_SVI[],MATCH(Table3[[#This Row],[city_name]],tb_SVI[city_name_uf],0),9),".")</f>
        <v>0.109</v>
      </c>
      <c r="L2345">
        <f>_xlfn.NUMBERVALUE(INDEX(tb_SVI[],MATCH(Table3[[#This Row],[city_name]],tb_SVI[city_name_uf],0),10),".")</f>
        <v>0.432</v>
      </c>
      <c r="M2345">
        <f>_xlfn.NUMBERVALUE(INDEX(tb_SVI[],MATCH(Table3[[#This Row],[city_name]],tb_SVI[city_name_uf],0),11),".")</f>
        <v>0.40300000000000002</v>
      </c>
      <c r="N2345" s="14">
        <f>_xlfn.PERCENTRANK.INC(Table3[MHDI_tot],Table3[[#This Row],[MHDI_tot]],3)</f>
        <v>0.32200000000000001</v>
      </c>
    </row>
    <row r="2346" spans="1:14" hidden="1" x14ac:dyDescent="0.2">
      <c r="A2346" t="str">
        <f>SVI!F2346</f>
        <v>Caldas/MG</v>
      </c>
      <c r="B2346" t="str">
        <f>INDEX(tb_SVI[],MATCH(Table3[[#This Row],[ibge_cod]],tb_SVI[Município],0),1)</f>
        <v>MG</v>
      </c>
      <c r="C2346" t="str">
        <f>INDEX(tb_SVI[],MATCH(Table3[[#This Row],[city_name]],tb_SVI[city_name_uf],0),3)</f>
        <v>3110301</v>
      </c>
      <c r="D2346" t="s">
        <v>19985</v>
      </c>
      <c r="E2346" s="11">
        <f>INDEX(tb_SVI[],MATCH(Table3[[#This Row],[city_name]],tb_SVI[city_name_uf],0),5)</f>
        <v>14541</v>
      </c>
      <c r="F2346">
        <f>INDEX(tb_MHDI[],MATCH(Table3[[#This Row],[city_name]],tb_MHDI[mun_uf],0),5)</f>
        <v>0.68700000000000006</v>
      </c>
      <c r="G2346">
        <f>INDEX(tb_MHDI[],MATCH(Table3[[#This Row],[city_name]],tb_MHDI[mun_uf],0),6)</f>
        <v>0.70099999999999996</v>
      </c>
      <c r="H2346">
        <f>INDEX(tb_MHDI[],MATCH(Table3[[#This Row],[city_name]],tb_MHDI[mun_uf],0),7)</f>
        <v>0.873</v>
      </c>
      <c r="I2346">
        <f>INDEX(tb_MHDI[],MATCH(Table3[[#This Row],[city_name]],tb_MHDI[mun_uf],0),8)</f>
        <v>0.52900000000000003</v>
      </c>
      <c r="J2346">
        <f>_xlfn.NUMBERVALUE(INDEX(tb_SVI[],MATCH(Table3[[#This Row],[city_name]],tb_SVI[city_name_uf],0),8),".")</f>
        <v>0.34</v>
      </c>
      <c r="K2346">
        <f>_xlfn.NUMBERVALUE(INDEX(tb_SVI[],MATCH(Table3[[#This Row],[city_name]],tb_SVI[city_name_uf],0),9),".")</f>
        <v>0.28899999999999998</v>
      </c>
      <c r="L2346">
        <f>_xlfn.NUMBERVALUE(INDEX(tb_SVI[],MATCH(Table3[[#This Row],[city_name]],tb_SVI[city_name_uf],0),10),".")</f>
        <v>0.39500000000000002</v>
      </c>
      <c r="M2346">
        <f>_xlfn.NUMBERVALUE(INDEX(tb_SVI[],MATCH(Table3[[#This Row],[city_name]],tb_SVI[city_name_uf],0),11),".")</f>
        <v>0.33500000000000002</v>
      </c>
      <c r="N2346" s="14">
        <f>_xlfn.PERCENTRANK.INC(Table3[MHDI_tot],Table3[[#This Row],[MHDI_tot]],3)</f>
        <v>0.59</v>
      </c>
    </row>
    <row r="2347" spans="1:14" hidden="1" x14ac:dyDescent="0.2">
      <c r="A2347" t="str">
        <f>SVI!F2347</f>
        <v>Camacho/MG</v>
      </c>
      <c r="B2347" t="str">
        <f>INDEX(tb_SVI[],MATCH(Table3[[#This Row],[ibge_cod]],tb_SVI[Município],0),1)</f>
        <v>MG</v>
      </c>
      <c r="C2347" t="str">
        <f>INDEX(tb_SVI[],MATCH(Table3[[#This Row],[city_name]],tb_SVI[city_name_uf],0),3)</f>
        <v>3110400</v>
      </c>
      <c r="D2347" t="s">
        <v>19986</v>
      </c>
      <c r="E2347" s="11">
        <f>INDEX(tb_SVI[],MATCH(Table3[[#This Row],[city_name]],tb_SVI[city_name_uf],0),5)</f>
        <v>2869</v>
      </c>
      <c r="F2347">
        <f>INDEX(tb_MHDI[],MATCH(Table3[[#This Row],[city_name]],tb_MHDI[mun_uf],0),5)</f>
        <v>0.69</v>
      </c>
      <c r="G2347">
        <f>INDEX(tb_MHDI[],MATCH(Table3[[#This Row],[city_name]],tb_MHDI[mun_uf],0),6)</f>
        <v>0.63900000000000001</v>
      </c>
      <c r="H2347">
        <f>INDEX(tb_MHDI[],MATCH(Table3[[#This Row],[city_name]],tb_MHDI[mun_uf],0),7)</f>
        <v>0.84</v>
      </c>
      <c r="I2347">
        <f>INDEX(tb_MHDI[],MATCH(Table3[[#This Row],[city_name]],tb_MHDI[mun_uf],0),8)</f>
        <v>0.61199999999999999</v>
      </c>
      <c r="J2347">
        <f>_xlfn.NUMBERVALUE(INDEX(tb_SVI[],MATCH(Table3[[#This Row],[city_name]],tb_SVI[city_name_uf],0),8),".")</f>
        <v>0.21299999999999999</v>
      </c>
      <c r="K2347">
        <f>_xlfn.NUMBERVALUE(INDEX(tb_SVI[],MATCH(Table3[[#This Row],[city_name]],tb_SVI[city_name_uf],0),9),".")</f>
        <v>6.6000000000000003E-2</v>
      </c>
      <c r="L2347">
        <f>_xlfn.NUMBERVALUE(INDEX(tb_SVI[],MATCH(Table3[[#This Row],[city_name]],tb_SVI[city_name_uf],0),10),".")</f>
        <v>0.29099999999999998</v>
      </c>
      <c r="M2347">
        <f>_xlfn.NUMBERVALUE(INDEX(tb_SVI[],MATCH(Table3[[#This Row],[city_name]],tb_SVI[city_name_uf],0),11),".")</f>
        <v>0.28100000000000003</v>
      </c>
      <c r="N2347" s="14">
        <f>_xlfn.PERCENTRANK.INC(Table3[MHDI_tot],Table3[[#This Row],[MHDI_tot]],3)</f>
        <v>0.60499999999999998</v>
      </c>
    </row>
    <row r="2348" spans="1:14" hidden="1" x14ac:dyDescent="0.2">
      <c r="A2348" t="str">
        <f>SVI!F2348</f>
        <v>Camanducaia/MG</v>
      </c>
      <c r="B2348" t="str">
        <f>INDEX(tb_SVI[],MATCH(Table3[[#This Row],[ibge_cod]],tb_SVI[Município],0),1)</f>
        <v>MG</v>
      </c>
      <c r="C2348" t="str">
        <f>INDEX(tb_SVI[],MATCH(Table3[[#This Row],[city_name]],tb_SVI[city_name_uf],0),3)</f>
        <v>3110509</v>
      </c>
      <c r="D2348" t="s">
        <v>19987</v>
      </c>
      <c r="E2348" s="11">
        <f>INDEX(tb_SVI[],MATCH(Table3[[#This Row],[city_name]],tb_SVI[city_name_uf],0),5)</f>
        <v>21801</v>
      </c>
      <c r="F2348">
        <f>INDEX(tb_MHDI[],MATCH(Table3[[#This Row],[city_name]],tb_MHDI[mun_uf],0),5)</f>
        <v>0.68899999999999995</v>
      </c>
      <c r="G2348">
        <f>INDEX(tb_MHDI[],MATCH(Table3[[#This Row],[city_name]],tb_MHDI[mun_uf],0),6)</f>
        <v>0.70699999999999996</v>
      </c>
      <c r="H2348">
        <f>INDEX(tb_MHDI[],MATCH(Table3[[#This Row],[city_name]],tb_MHDI[mun_uf],0),7)</f>
        <v>0.83699999999999997</v>
      </c>
      <c r="I2348">
        <f>INDEX(tb_MHDI[],MATCH(Table3[[#This Row],[city_name]],tb_MHDI[mun_uf],0),8)</f>
        <v>0.55300000000000005</v>
      </c>
      <c r="J2348">
        <f>_xlfn.NUMBERVALUE(INDEX(tb_SVI[],MATCH(Table3[[#This Row],[city_name]],tb_SVI[city_name_uf],0),8),".")</f>
        <v>0.246</v>
      </c>
      <c r="K2348">
        <f>_xlfn.NUMBERVALUE(INDEX(tb_SVI[],MATCH(Table3[[#This Row],[city_name]],tb_SVI[city_name_uf],0),9),".")</f>
        <v>5.5E-2</v>
      </c>
      <c r="L2348">
        <f>_xlfn.NUMBERVALUE(INDEX(tb_SVI[],MATCH(Table3[[#This Row],[city_name]],tb_SVI[city_name_uf],0),10),".")</f>
        <v>0.36699999999999999</v>
      </c>
      <c r="M2348">
        <f>_xlfn.NUMBERVALUE(INDEX(tb_SVI[],MATCH(Table3[[#This Row],[city_name]],tb_SVI[city_name_uf],0),11),".")</f>
        <v>0.315</v>
      </c>
      <c r="N2348" s="14">
        <f>_xlfn.PERCENTRANK.INC(Table3[MHDI_tot],Table3[[#This Row],[MHDI_tot]],3)</f>
        <v>0.6</v>
      </c>
    </row>
    <row r="2349" spans="1:14" hidden="1" x14ac:dyDescent="0.2">
      <c r="A2349" t="str">
        <f>SVI!F2349</f>
        <v>Cambuquira/MG</v>
      </c>
      <c r="B2349" t="str">
        <f>INDEX(tb_SVI[],MATCH(Table3[[#This Row],[ibge_cod]],tb_SVI[Município],0),1)</f>
        <v>MG</v>
      </c>
      <c r="C2349" t="str">
        <f>INDEX(tb_SVI[],MATCH(Table3[[#This Row],[city_name]],tb_SVI[city_name_uf],0),3)</f>
        <v>3110707</v>
      </c>
      <c r="D2349" t="s">
        <v>19988</v>
      </c>
      <c r="E2349" s="11">
        <f>INDEX(tb_SVI[],MATCH(Table3[[#This Row],[city_name]],tb_SVI[city_name_uf],0),5)</f>
        <v>12812</v>
      </c>
      <c r="F2349">
        <f>INDEX(tb_MHDI[],MATCH(Table3[[#This Row],[city_name]],tb_MHDI[mun_uf],0),5)</f>
        <v>0.69899999999999995</v>
      </c>
      <c r="G2349">
        <f>INDEX(tb_MHDI[],MATCH(Table3[[#This Row],[city_name]],tb_MHDI[mun_uf],0),6)</f>
        <v>0.69099999999999995</v>
      </c>
      <c r="H2349">
        <f>INDEX(tb_MHDI[],MATCH(Table3[[#This Row],[city_name]],tb_MHDI[mun_uf],0),7)</f>
        <v>0.85599999999999998</v>
      </c>
      <c r="I2349">
        <f>INDEX(tb_MHDI[],MATCH(Table3[[#This Row],[city_name]],tb_MHDI[mun_uf],0),8)</f>
        <v>0.57699999999999996</v>
      </c>
      <c r="J2349">
        <f>_xlfn.NUMBERVALUE(INDEX(tb_SVI[],MATCH(Table3[[#This Row],[city_name]],tb_SVI[city_name_uf],0),8),".")</f>
        <v>0.23699999999999999</v>
      </c>
      <c r="K2349">
        <f>_xlfn.NUMBERVALUE(INDEX(tb_SVI[],MATCH(Table3[[#This Row],[city_name]],tb_SVI[city_name_uf],0),9),".")</f>
        <v>0.11899999999999999</v>
      </c>
      <c r="L2349">
        <f>_xlfn.NUMBERVALUE(INDEX(tb_SVI[],MATCH(Table3[[#This Row],[city_name]],tb_SVI[city_name_uf],0),10),".")</f>
        <v>0.32400000000000001</v>
      </c>
      <c r="M2349">
        <f>_xlfn.NUMBERVALUE(INDEX(tb_SVI[],MATCH(Table3[[#This Row],[city_name]],tb_SVI[city_name_uf],0),11),".")</f>
        <v>0.26700000000000002</v>
      </c>
      <c r="N2349" s="14">
        <f>_xlfn.PERCENTRANK.INC(Table3[MHDI_tot],Table3[[#This Row],[MHDI_tot]],3)</f>
        <v>0.64600000000000002</v>
      </c>
    </row>
    <row r="2350" spans="1:14" hidden="1" x14ac:dyDescent="0.2">
      <c r="A2350" t="str">
        <f>SVI!F2350</f>
        <v>Cambuí/MG</v>
      </c>
      <c r="B2350" t="str">
        <f>INDEX(tb_SVI[],MATCH(Table3[[#This Row],[ibge_cod]],tb_SVI[Município],0),1)</f>
        <v>MG</v>
      </c>
      <c r="C2350" t="str">
        <f>INDEX(tb_SVI[],MATCH(Table3[[#This Row],[city_name]],tb_SVI[city_name_uf],0),3)</f>
        <v>3110608</v>
      </c>
      <c r="D2350" t="s">
        <v>19989</v>
      </c>
      <c r="E2350" s="11">
        <f>INDEX(tb_SVI[],MATCH(Table3[[#This Row],[city_name]],tb_SVI[city_name_uf],0),5)</f>
        <v>29814</v>
      </c>
      <c r="F2350">
        <f>INDEX(tb_MHDI[],MATCH(Table3[[#This Row],[city_name]],tb_MHDI[mun_uf],0),5)</f>
        <v>0.751</v>
      </c>
      <c r="G2350">
        <f>INDEX(tb_MHDI[],MATCH(Table3[[#This Row],[city_name]],tb_MHDI[mun_uf],0),6)</f>
        <v>0.72199999999999998</v>
      </c>
      <c r="H2350">
        <f>INDEX(tb_MHDI[],MATCH(Table3[[#This Row],[city_name]],tb_MHDI[mun_uf],0),7)</f>
        <v>0.872</v>
      </c>
      <c r="I2350">
        <f>INDEX(tb_MHDI[],MATCH(Table3[[#This Row],[city_name]],tb_MHDI[mun_uf],0),8)</f>
        <v>0.67400000000000004</v>
      </c>
      <c r="J2350">
        <f>_xlfn.NUMBERVALUE(INDEX(tb_SVI[],MATCH(Table3[[#This Row],[city_name]],tb_SVI[city_name_uf],0),8),".")</f>
        <v>0.215</v>
      </c>
      <c r="K2350">
        <f>_xlfn.NUMBERVALUE(INDEX(tb_SVI[],MATCH(Table3[[#This Row],[city_name]],tb_SVI[city_name_uf],0),9),".")</f>
        <v>0.13</v>
      </c>
      <c r="L2350">
        <f>_xlfn.NUMBERVALUE(INDEX(tb_SVI[],MATCH(Table3[[#This Row],[city_name]],tb_SVI[city_name_uf],0),10),".")</f>
        <v>0.28000000000000003</v>
      </c>
      <c r="M2350">
        <f>_xlfn.NUMBERVALUE(INDEX(tb_SVI[],MATCH(Table3[[#This Row],[city_name]],tb_SVI[city_name_uf],0),11),".")</f>
        <v>0.23599999999999999</v>
      </c>
      <c r="N2350" s="14">
        <f>_xlfn.PERCENTRANK.INC(Table3[MHDI_tot],Table3[[#This Row],[MHDI_tot]],3)</f>
        <v>0.90100000000000002</v>
      </c>
    </row>
    <row r="2351" spans="1:14" hidden="1" x14ac:dyDescent="0.2">
      <c r="A2351" t="str">
        <f>SVI!F2351</f>
        <v>Campanha/MG</v>
      </c>
      <c r="B2351" t="str">
        <f>INDEX(tb_SVI[],MATCH(Table3[[#This Row],[ibge_cod]],tb_SVI[Município],0),1)</f>
        <v>MG</v>
      </c>
      <c r="C2351" t="str">
        <f>INDEX(tb_SVI[],MATCH(Table3[[#This Row],[city_name]],tb_SVI[city_name_uf],0),3)</f>
        <v>3110905</v>
      </c>
      <c r="D2351" t="s">
        <v>19990</v>
      </c>
      <c r="E2351" s="11">
        <f>INDEX(tb_SVI[],MATCH(Table3[[#This Row],[city_name]],tb_SVI[city_name_uf],0),5)</f>
        <v>16762</v>
      </c>
      <c r="F2351">
        <f>INDEX(tb_MHDI[],MATCH(Table3[[#This Row],[city_name]],tb_MHDI[mun_uf],0),5)</f>
        <v>0.70899999999999996</v>
      </c>
      <c r="G2351">
        <f>INDEX(tb_MHDI[],MATCH(Table3[[#This Row],[city_name]],tb_MHDI[mun_uf],0),6)</f>
        <v>0.71499999999999997</v>
      </c>
      <c r="H2351">
        <f>INDEX(tb_MHDI[],MATCH(Table3[[#This Row],[city_name]],tb_MHDI[mun_uf],0),7)</f>
        <v>0.84899999999999998</v>
      </c>
      <c r="I2351">
        <f>INDEX(tb_MHDI[],MATCH(Table3[[#This Row],[city_name]],tb_MHDI[mun_uf],0),8)</f>
        <v>0.58699999999999997</v>
      </c>
      <c r="J2351">
        <f>_xlfn.NUMBERVALUE(INDEX(tb_SVI[],MATCH(Table3[[#This Row],[city_name]],tb_SVI[city_name_uf],0),8),".")</f>
        <v>0.26</v>
      </c>
      <c r="K2351">
        <f>_xlfn.NUMBERVALUE(INDEX(tb_SVI[],MATCH(Table3[[#This Row],[city_name]],tb_SVI[city_name_uf],0),9),".")</f>
        <v>0.161</v>
      </c>
      <c r="L2351">
        <f>_xlfn.NUMBERVALUE(INDEX(tb_SVI[],MATCH(Table3[[#This Row],[city_name]],tb_SVI[city_name_uf],0),10),".")</f>
        <v>0.33400000000000002</v>
      </c>
      <c r="M2351">
        <f>_xlfn.NUMBERVALUE(INDEX(tb_SVI[],MATCH(Table3[[#This Row],[city_name]],tb_SVI[city_name_uf],0),11),".")</f>
        <v>0.28399999999999997</v>
      </c>
      <c r="N2351" s="14">
        <f>_xlfn.PERCENTRANK.INC(Table3[MHDI_tot],Table3[[#This Row],[MHDI_tot]],3)</f>
        <v>0.70099999999999996</v>
      </c>
    </row>
    <row r="2352" spans="1:14" hidden="1" x14ac:dyDescent="0.2">
      <c r="A2352" t="str">
        <f>SVI!F2352</f>
        <v>Campanário/MG</v>
      </c>
      <c r="B2352" t="str">
        <f>INDEX(tb_SVI[],MATCH(Table3[[#This Row],[ibge_cod]],tb_SVI[Município],0),1)</f>
        <v>MG</v>
      </c>
      <c r="C2352" t="str">
        <f>INDEX(tb_SVI[],MATCH(Table3[[#This Row],[city_name]],tb_SVI[city_name_uf],0),3)</f>
        <v>3110806</v>
      </c>
      <c r="D2352" t="s">
        <v>19991</v>
      </c>
      <c r="E2352" s="11">
        <f>INDEX(tb_SVI[],MATCH(Table3[[#This Row],[city_name]],tb_SVI[city_name_uf],0),5)</f>
        <v>3730</v>
      </c>
      <c r="F2352">
        <f>INDEX(tb_MHDI[],MATCH(Table3[[#This Row],[city_name]],tb_MHDI[mun_uf],0),5)</f>
        <v>0.61599999999999999</v>
      </c>
      <c r="G2352">
        <f>INDEX(tb_MHDI[],MATCH(Table3[[#This Row],[city_name]],tb_MHDI[mun_uf],0),6)</f>
        <v>0.60699999999999998</v>
      </c>
      <c r="H2352">
        <f>INDEX(tb_MHDI[],MATCH(Table3[[#This Row],[city_name]],tb_MHDI[mun_uf],0),7)</f>
        <v>0.83099999999999996</v>
      </c>
      <c r="I2352">
        <f>INDEX(tb_MHDI[],MATCH(Table3[[#This Row],[city_name]],tb_MHDI[mun_uf],0),8)</f>
        <v>0.46400000000000002</v>
      </c>
      <c r="J2352">
        <f>_xlfn.NUMBERVALUE(INDEX(tb_SVI[],MATCH(Table3[[#This Row],[city_name]],tb_SVI[city_name_uf],0),8),".")</f>
        <v>0.35899999999999999</v>
      </c>
      <c r="K2352">
        <f>_xlfn.NUMBERVALUE(INDEX(tb_SVI[],MATCH(Table3[[#This Row],[city_name]],tb_SVI[city_name_uf],0),9),".")</f>
        <v>0.114</v>
      </c>
      <c r="L2352">
        <f>_xlfn.NUMBERVALUE(INDEX(tb_SVI[],MATCH(Table3[[#This Row],[city_name]],tb_SVI[city_name_uf],0),10),".")</f>
        <v>0.44700000000000001</v>
      </c>
      <c r="M2352">
        <f>_xlfn.NUMBERVALUE(INDEX(tb_SVI[],MATCH(Table3[[#This Row],[city_name]],tb_SVI[city_name_uf],0),11),".")</f>
        <v>0.51500000000000001</v>
      </c>
      <c r="N2352" s="14">
        <f>_xlfn.PERCENTRANK.INC(Table3[MHDI_tot],Table3[[#This Row],[MHDI_tot]],3)</f>
        <v>0.318</v>
      </c>
    </row>
    <row r="2353" spans="1:14" hidden="1" x14ac:dyDescent="0.2">
      <c r="A2353" t="str">
        <f>SVI!F2353</f>
        <v>Campestre/MG</v>
      </c>
      <c r="B2353" t="str">
        <f>INDEX(tb_SVI[],MATCH(Table3[[#This Row],[ibge_cod]],tb_SVI[Município],0),1)</f>
        <v>MG</v>
      </c>
      <c r="C2353" t="str">
        <f>INDEX(tb_SVI[],MATCH(Table3[[#This Row],[city_name]],tb_SVI[city_name_uf],0),3)</f>
        <v>3111002</v>
      </c>
      <c r="D2353" t="s">
        <v>19992</v>
      </c>
      <c r="E2353" s="11">
        <f>INDEX(tb_SVI[],MATCH(Table3[[#This Row],[city_name]],tb_SVI[city_name_uf],0),5)</f>
        <v>21054</v>
      </c>
      <c r="F2353">
        <f>INDEX(tb_MHDI[],MATCH(Table3[[#This Row],[city_name]],tb_MHDI[mun_uf],0),5)</f>
        <v>0.69799999999999995</v>
      </c>
      <c r="G2353">
        <f>INDEX(tb_MHDI[],MATCH(Table3[[#This Row],[city_name]],tb_MHDI[mun_uf],0),6)</f>
        <v>0.71199999999999997</v>
      </c>
      <c r="H2353">
        <f>INDEX(tb_MHDI[],MATCH(Table3[[#This Row],[city_name]],tb_MHDI[mun_uf],0),7)</f>
        <v>0.84299999999999997</v>
      </c>
      <c r="I2353">
        <f>INDEX(tb_MHDI[],MATCH(Table3[[#This Row],[city_name]],tb_MHDI[mun_uf],0),8)</f>
        <v>0.56599999999999995</v>
      </c>
      <c r="J2353">
        <f>_xlfn.NUMBERVALUE(INDEX(tb_SVI[],MATCH(Table3[[#This Row],[city_name]],tb_SVI[city_name_uf],0),8),".")</f>
        <v>0.23499999999999999</v>
      </c>
      <c r="K2353">
        <f>_xlfn.NUMBERVALUE(INDEX(tb_SVI[],MATCH(Table3[[#This Row],[city_name]],tb_SVI[city_name_uf],0),9),".")</f>
        <v>5.5E-2</v>
      </c>
      <c r="L2353">
        <f>_xlfn.NUMBERVALUE(INDEX(tb_SVI[],MATCH(Table3[[#This Row],[city_name]],tb_SVI[city_name_uf],0),10),".")</f>
        <v>0.313</v>
      </c>
      <c r="M2353">
        <f>_xlfn.NUMBERVALUE(INDEX(tb_SVI[],MATCH(Table3[[#This Row],[city_name]],tb_SVI[city_name_uf],0),11),".")</f>
        <v>0.33800000000000002</v>
      </c>
      <c r="N2353" s="14">
        <f>_xlfn.PERCENTRANK.INC(Table3[MHDI_tot],Table3[[#This Row],[MHDI_tot]],3)</f>
        <v>0.64100000000000001</v>
      </c>
    </row>
    <row r="2354" spans="1:14" hidden="1" x14ac:dyDescent="0.2">
      <c r="A2354" t="str">
        <f>SVI!F2354</f>
        <v>Campina Verde/MG</v>
      </c>
      <c r="B2354" t="str">
        <f>INDEX(tb_SVI[],MATCH(Table3[[#This Row],[ibge_cod]],tb_SVI[Município],0),1)</f>
        <v>MG</v>
      </c>
      <c r="C2354" t="str">
        <f>INDEX(tb_SVI[],MATCH(Table3[[#This Row],[city_name]],tb_SVI[city_name_uf],0),3)</f>
        <v>3111101</v>
      </c>
      <c r="D2354" t="s">
        <v>19993</v>
      </c>
      <c r="E2354" s="11">
        <f>INDEX(tb_SVI[],MATCH(Table3[[#This Row],[city_name]],tb_SVI[city_name_uf],0),5)</f>
        <v>19752</v>
      </c>
      <c r="F2354">
        <f>INDEX(tb_MHDI[],MATCH(Table3[[#This Row],[city_name]],tb_MHDI[mun_uf],0),5)</f>
        <v>0.70399999999999996</v>
      </c>
      <c r="G2354">
        <f>INDEX(tb_MHDI[],MATCH(Table3[[#This Row],[city_name]],tb_MHDI[mun_uf],0),6)</f>
        <v>0.71399999999999997</v>
      </c>
      <c r="H2354">
        <f>INDEX(tb_MHDI[],MATCH(Table3[[#This Row],[city_name]],tb_MHDI[mun_uf],0),7)</f>
        <v>0.86799999999999999</v>
      </c>
      <c r="I2354">
        <f>INDEX(tb_MHDI[],MATCH(Table3[[#This Row],[city_name]],tb_MHDI[mun_uf],0),8)</f>
        <v>0.56200000000000006</v>
      </c>
      <c r="J2354">
        <f>_xlfn.NUMBERVALUE(INDEX(tb_SVI[],MATCH(Table3[[#This Row],[city_name]],tb_SVI[city_name_uf],0),8),".")</f>
        <v>0.29699999999999999</v>
      </c>
      <c r="K2354">
        <f>_xlfn.NUMBERVALUE(INDEX(tb_SVI[],MATCH(Table3[[#This Row],[city_name]],tb_SVI[city_name_uf],0),9),".")</f>
        <v>0.16300000000000001</v>
      </c>
      <c r="L2354">
        <f>_xlfn.NUMBERVALUE(INDEX(tb_SVI[],MATCH(Table3[[#This Row],[city_name]],tb_SVI[city_name_uf],0),10),".")</f>
        <v>0.41099999999999998</v>
      </c>
      <c r="M2354">
        <f>_xlfn.NUMBERVALUE(INDEX(tb_SVI[],MATCH(Table3[[#This Row],[city_name]],tb_SVI[city_name_uf],0),11),".")</f>
        <v>0.318</v>
      </c>
      <c r="N2354" s="14">
        <f>_xlfn.PERCENTRANK.INC(Table3[MHDI_tot],Table3[[#This Row],[MHDI_tot]],3)</f>
        <v>0.67400000000000004</v>
      </c>
    </row>
    <row r="2355" spans="1:14" hidden="1" x14ac:dyDescent="0.2">
      <c r="A2355" t="str">
        <f>SVI!F2355</f>
        <v>Campo Azul/MG</v>
      </c>
      <c r="B2355" t="str">
        <f>INDEX(tb_SVI[],MATCH(Table3[[#This Row],[ibge_cod]],tb_SVI[Município],0),1)</f>
        <v>MG</v>
      </c>
      <c r="C2355" t="str">
        <f>INDEX(tb_SVI[],MATCH(Table3[[#This Row],[city_name]],tb_SVI[city_name_uf],0),3)</f>
        <v>3111150</v>
      </c>
      <c r="D2355" t="s">
        <v>19994</v>
      </c>
      <c r="E2355" s="11">
        <f>INDEX(tb_SVI[],MATCH(Table3[[#This Row],[city_name]],tb_SVI[city_name_uf],0),5)</f>
        <v>3824</v>
      </c>
      <c r="F2355">
        <f>INDEX(tb_MHDI[],MATCH(Table3[[#This Row],[city_name]],tb_MHDI[mun_uf],0),5)</f>
        <v>0.621</v>
      </c>
      <c r="G2355">
        <f>INDEX(tb_MHDI[],MATCH(Table3[[#This Row],[city_name]],tb_MHDI[mun_uf],0),6)</f>
        <v>0.55000000000000004</v>
      </c>
      <c r="H2355">
        <f>INDEX(tb_MHDI[],MATCH(Table3[[#This Row],[city_name]],tb_MHDI[mun_uf],0),7)</f>
        <v>0.79900000000000004</v>
      </c>
      <c r="I2355">
        <f>INDEX(tb_MHDI[],MATCH(Table3[[#This Row],[city_name]],tb_MHDI[mun_uf],0),8)</f>
        <v>0.54600000000000004</v>
      </c>
      <c r="J2355">
        <f>_xlfn.NUMBERVALUE(INDEX(tb_SVI[],MATCH(Table3[[#This Row],[city_name]],tb_SVI[city_name_uf],0),8),".")</f>
        <v>0.432</v>
      </c>
      <c r="K2355">
        <f>_xlfn.NUMBERVALUE(INDEX(tb_SVI[],MATCH(Table3[[#This Row],[city_name]],tb_SVI[city_name_uf],0),9),".")</f>
        <v>0.27200000000000002</v>
      </c>
      <c r="L2355">
        <f>_xlfn.NUMBERVALUE(INDEX(tb_SVI[],MATCH(Table3[[#This Row],[city_name]],tb_SVI[city_name_uf],0),10),".")</f>
        <v>0.48299999999999998</v>
      </c>
      <c r="M2355">
        <f>_xlfn.NUMBERVALUE(INDEX(tb_SVI[],MATCH(Table3[[#This Row],[city_name]],tb_SVI[city_name_uf],0),11),".")</f>
        <v>0.54200000000000004</v>
      </c>
      <c r="N2355" s="14">
        <f>_xlfn.PERCENTRANK.INC(Table3[MHDI_tot],Table3[[#This Row],[MHDI_tot]],3)</f>
        <v>0.33500000000000002</v>
      </c>
    </row>
    <row r="2356" spans="1:14" hidden="1" x14ac:dyDescent="0.2">
      <c r="A2356" t="str">
        <f>SVI!F2356</f>
        <v>Campo Belo/MG</v>
      </c>
      <c r="B2356" t="str">
        <f>INDEX(tb_SVI[],MATCH(Table3[[#This Row],[ibge_cod]],tb_SVI[Município],0),1)</f>
        <v>MG</v>
      </c>
      <c r="C2356" t="str">
        <f>INDEX(tb_SVI[],MATCH(Table3[[#This Row],[city_name]],tb_SVI[city_name_uf],0),3)</f>
        <v>3111200</v>
      </c>
      <c r="D2356" t="s">
        <v>19995</v>
      </c>
      <c r="E2356" s="11">
        <f>INDEX(tb_SVI[],MATCH(Table3[[#This Row],[city_name]],tb_SVI[city_name_uf],0),5)</f>
        <v>54186</v>
      </c>
      <c r="F2356">
        <f>INDEX(tb_MHDI[],MATCH(Table3[[#This Row],[city_name]],tb_MHDI[mun_uf],0),5)</f>
        <v>0.71099999999999997</v>
      </c>
      <c r="G2356">
        <f>INDEX(tb_MHDI[],MATCH(Table3[[#This Row],[city_name]],tb_MHDI[mun_uf],0),6)</f>
        <v>0.70599999999999996</v>
      </c>
      <c r="H2356">
        <f>INDEX(tb_MHDI[],MATCH(Table3[[#This Row],[city_name]],tb_MHDI[mun_uf],0),7)</f>
        <v>0.86799999999999999</v>
      </c>
      <c r="I2356">
        <f>INDEX(tb_MHDI[],MATCH(Table3[[#This Row],[city_name]],tb_MHDI[mun_uf],0),8)</f>
        <v>0.58599999999999997</v>
      </c>
      <c r="J2356">
        <f>_xlfn.NUMBERVALUE(INDEX(tb_SVI[],MATCH(Table3[[#This Row],[city_name]],tb_SVI[city_name_uf],0),8),".")</f>
        <v>0.23499999999999999</v>
      </c>
      <c r="K2356">
        <f>_xlfn.NUMBERVALUE(INDEX(tb_SVI[],MATCH(Table3[[#This Row],[city_name]],tb_SVI[city_name_uf],0),9),".")</f>
        <v>0.13800000000000001</v>
      </c>
      <c r="L2356">
        <f>_xlfn.NUMBERVALUE(INDEX(tb_SVI[],MATCH(Table3[[#This Row],[city_name]],tb_SVI[city_name_uf],0),10),".")</f>
        <v>0.29399999999999998</v>
      </c>
      <c r="M2356">
        <f>_xlfn.NUMBERVALUE(INDEX(tb_SVI[],MATCH(Table3[[#This Row],[city_name]],tb_SVI[city_name_uf],0),11),".")</f>
        <v>0.27400000000000002</v>
      </c>
      <c r="N2356" s="14">
        <f>_xlfn.PERCENTRANK.INC(Table3[MHDI_tot],Table3[[#This Row],[MHDI_tot]],3)</f>
        <v>0.71299999999999997</v>
      </c>
    </row>
    <row r="2357" spans="1:14" hidden="1" x14ac:dyDescent="0.2">
      <c r="A2357" t="str">
        <f>SVI!F2357</f>
        <v>Campo Florido/MG</v>
      </c>
      <c r="B2357" t="str">
        <f>INDEX(tb_SVI[],MATCH(Table3[[#This Row],[ibge_cod]],tb_SVI[Município],0),1)</f>
        <v>MG</v>
      </c>
      <c r="C2357" t="str">
        <f>INDEX(tb_SVI[],MATCH(Table3[[#This Row],[city_name]],tb_SVI[city_name_uf],0),3)</f>
        <v>3111408</v>
      </c>
      <c r="D2357" t="s">
        <v>19996</v>
      </c>
      <c r="E2357" s="11">
        <f>INDEX(tb_SVI[],MATCH(Table3[[#This Row],[city_name]],tb_SVI[city_name_uf],0),5)</f>
        <v>8269</v>
      </c>
      <c r="F2357">
        <f>INDEX(tb_MHDI[],MATCH(Table3[[#This Row],[city_name]],tb_MHDI[mun_uf],0),5)</f>
        <v>0.70599999999999996</v>
      </c>
      <c r="G2357">
        <f>INDEX(tb_MHDI[],MATCH(Table3[[#This Row],[city_name]],tb_MHDI[mun_uf],0),6)</f>
        <v>0.73499999999999999</v>
      </c>
      <c r="H2357">
        <f>INDEX(tb_MHDI[],MATCH(Table3[[#This Row],[city_name]],tb_MHDI[mun_uf],0),7)</f>
        <v>0.85799999999999998</v>
      </c>
      <c r="I2357">
        <f>INDEX(tb_MHDI[],MATCH(Table3[[#This Row],[city_name]],tb_MHDI[mun_uf],0),8)</f>
        <v>0.55800000000000005</v>
      </c>
      <c r="J2357">
        <f>_xlfn.NUMBERVALUE(INDEX(tb_SVI[],MATCH(Table3[[#This Row],[city_name]],tb_SVI[city_name_uf],0),8),".")</f>
        <v>0.26600000000000001</v>
      </c>
      <c r="K2357">
        <f>_xlfn.NUMBERVALUE(INDEX(tb_SVI[],MATCH(Table3[[#This Row],[city_name]],tb_SVI[city_name_uf],0),9),".")</f>
        <v>0.19500000000000001</v>
      </c>
      <c r="L2357">
        <f>_xlfn.NUMBERVALUE(INDEX(tb_SVI[],MATCH(Table3[[#This Row],[city_name]],tb_SVI[city_name_uf],0),10),".")</f>
        <v>0.29899999999999999</v>
      </c>
      <c r="M2357">
        <f>_xlfn.NUMBERVALUE(INDEX(tb_SVI[],MATCH(Table3[[#This Row],[city_name]],tb_SVI[city_name_uf],0),11),".")</f>
        <v>0.30499999999999999</v>
      </c>
      <c r="N2357" s="14">
        <f>_xlfn.PERCENTRANK.INC(Table3[MHDI_tot],Table3[[#This Row],[MHDI_tot]],3)</f>
        <v>0.68400000000000005</v>
      </c>
    </row>
    <row r="2358" spans="1:14" hidden="1" x14ac:dyDescent="0.2">
      <c r="A2358" t="str">
        <f>SVI!F2358</f>
        <v>Campo do Meio/MG</v>
      </c>
      <c r="B2358" t="str">
        <f>INDEX(tb_SVI[],MATCH(Table3[[#This Row],[ibge_cod]],tb_SVI[Município],0),1)</f>
        <v>MG</v>
      </c>
      <c r="C2358" t="str">
        <f>INDEX(tb_SVI[],MATCH(Table3[[#This Row],[city_name]],tb_SVI[city_name_uf],0),3)</f>
        <v>3111309</v>
      </c>
      <c r="D2358" t="s">
        <v>19997</v>
      </c>
      <c r="E2358" s="11">
        <f>INDEX(tb_SVI[],MATCH(Table3[[#This Row],[city_name]],tb_SVI[city_name_uf],0),5)</f>
        <v>11651</v>
      </c>
      <c r="F2358">
        <f>INDEX(tb_MHDI[],MATCH(Table3[[#This Row],[city_name]],tb_MHDI[mun_uf],0),5)</f>
        <v>0.68300000000000005</v>
      </c>
      <c r="G2358">
        <f>INDEX(tb_MHDI[],MATCH(Table3[[#This Row],[city_name]],tb_MHDI[mun_uf],0),6)</f>
        <v>0.65500000000000003</v>
      </c>
      <c r="H2358">
        <f>INDEX(tb_MHDI[],MATCH(Table3[[#This Row],[city_name]],tb_MHDI[mun_uf],0),7)</f>
        <v>0.82699999999999996</v>
      </c>
      <c r="I2358">
        <f>INDEX(tb_MHDI[],MATCH(Table3[[#This Row],[city_name]],tb_MHDI[mun_uf],0),8)</f>
        <v>0.58799999999999997</v>
      </c>
      <c r="J2358">
        <f>_xlfn.NUMBERVALUE(INDEX(tb_SVI[],MATCH(Table3[[#This Row],[city_name]],tb_SVI[city_name_uf],0),8),".")</f>
        <v>0.35899999999999999</v>
      </c>
      <c r="K2358">
        <f>_xlfn.NUMBERVALUE(INDEX(tb_SVI[],MATCH(Table3[[#This Row],[city_name]],tb_SVI[city_name_uf],0),9),".")</f>
        <v>0.40799999999999997</v>
      </c>
      <c r="L2358">
        <f>_xlfn.NUMBERVALUE(INDEX(tb_SVI[],MATCH(Table3[[#This Row],[city_name]],tb_SVI[city_name_uf],0),10),".")</f>
        <v>0.36499999999999999</v>
      </c>
      <c r="M2358">
        <f>_xlfn.NUMBERVALUE(INDEX(tb_SVI[],MATCH(Table3[[#This Row],[city_name]],tb_SVI[city_name_uf],0),11),".")</f>
        <v>0.30299999999999999</v>
      </c>
      <c r="N2358" s="14">
        <f>_xlfn.PERCENTRANK.INC(Table3[MHDI_tot],Table3[[#This Row],[MHDI_tot]],3)</f>
        <v>0.57099999999999995</v>
      </c>
    </row>
    <row r="2359" spans="1:14" hidden="1" x14ac:dyDescent="0.2">
      <c r="A2359" t="str">
        <f>SVI!F2359</f>
        <v>Campos Altos/MG</v>
      </c>
      <c r="B2359" t="str">
        <f>INDEX(tb_SVI[],MATCH(Table3[[#This Row],[ibge_cod]],tb_SVI[Município],0),1)</f>
        <v>MG</v>
      </c>
      <c r="C2359" t="str">
        <f>INDEX(tb_SVI[],MATCH(Table3[[#This Row],[city_name]],tb_SVI[city_name_uf],0),3)</f>
        <v>3111507</v>
      </c>
      <c r="D2359" t="s">
        <v>19998</v>
      </c>
      <c r="E2359" s="11">
        <f>INDEX(tb_SVI[],MATCH(Table3[[#This Row],[city_name]],tb_SVI[city_name_uf],0),5)</f>
        <v>15563</v>
      </c>
      <c r="F2359">
        <f>INDEX(tb_MHDI[],MATCH(Table3[[#This Row],[city_name]],tb_MHDI[mun_uf],0),5)</f>
        <v>0.70199999999999996</v>
      </c>
      <c r="G2359">
        <f>INDEX(tb_MHDI[],MATCH(Table3[[#This Row],[city_name]],tb_MHDI[mun_uf],0),6)</f>
        <v>0.69</v>
      </c>
      <c r="H2359">
        <f>INDEX(tb_MHDI[],MATCH(Table3[[#This Row],[city_name]],tb_MHDI[mun_uf],0),7)</f>
        <v>0.86</v>
      </c>
      <c r="I2359">
        <f>INDEX(tb_MHDI[],MATCH(Table3[[#This Row],[city_name]],tb_MHDI[mun_uf],0),8)</f>
        <v>0.58199999999999996</v>
      </c>
      <c r="J2359">
        <f>_xlfn.NUMBERVALUE(INDEX(tb_SVI[],MATCH(Table3[[#This Row],[city_name]],tb_SVI[city_name_uf],0),8),".")</f>
        <v>0.27800000000000002</v>
      </c>
      <c r="K2359">
        <f>_xlfn.NUMBERVALUE(INDEX(tb_SVI[],MATCH(Table3[[#This Row],[city_name]],tb_SVI[city_name_uf],0),9),".")</f>
        <v>0.28699999999999998</v>
      </c>
      <c r="L2359">
        <f>_xlfn.NUMBERVALUE(INDEX(tb_SVI[],MATCH(Table3[[#This Row],[city_name]],tb_SVI[city_name_uf],0),10),".")</f>
        <v>0.30399999999999999</v>
      </c>
      <c r="M2359">
        <f>_xlfn.NUMBERVALUE(INDEX(tb_SVI[],MATCH(Table3[[#This Row],[city_name]],tb_SVI[city_name_uf],0),11),".")</f>
        <v>0.24299999999999999</v>
      </c>
      <c r="N2359" s="14">
        <f>_xlfn.PERCENTRANK.INC(Table3[MHDI_tot],Table3[[#This Row],[MHDI_tot]],3)</f>
        <v>0.66400000000000003</v>
      </c>
    </row>
    <row r="2360" spans="1:14" hidden="1" x14ac:dyDescent="0.2">
      <c r="A2360" t="str">
        <f>SVI!F2360</f>
        <v>Campos Gerais/MG</v>
      </c>
      <c r="B2360" t="str">
        <f>INDEX(tb_SVI[],MATCH(Table3[[#This Row],[ibge_cod]],tb_SVI[Município],0),1)</f>
        <v>MG</v>
      </c>
      <c r="C2360" t="str">
        <f>INDEX(tb_SVI[],MATCH(Table3[[#This Row],[city_name]],tb_SVI[city_name_uf],0),3)</f>
        <v>3111606</v>
      </c>
      <c r="D2360" t="s">
        <v>19999</v>
      </c>
      <c r="E2360" s="11">
        <f>INDEX(tb_SVI[],MATCH(Table3[[#This Row],[city_name]],tb_SVI[city_name_uf],0),5)</f>
        <v>28842</v>
      </c>
      <c r="F2360">
        <f>INDEX(tb_MHDI[],MATCH(Table3[[#This Row],[city_name]],tb_MHDI[mun_uf],0),5)</f>
        <v>0.68200000000000005</v>
      </c>
      <c r="G2360">
        <f>INDEX(tb_MHDI[],MATCH(Table3[[#This Row],[city_name]],tb_MHDI[mun_uf],0),6)</f>
        <v>0.66600000000000004</v>
      </c>
      <c r="H2360">
        <f>INDEX(tb_MHDI[],MATCH(Table3[[#This Row],[city_name]],tb_MHDI[mun_uf],0),7)</f>
        <v>0.82099999999999995</v>
      </c>
      <c r="I2360">
        <f>INDEX(tb_MHDI[],MATCH(Table3[[#This Row],[city_name]],tb_MHDI[mun_uf],0),8)</f>
        <v>0.57999999999999996</v>
      </c>
      <c r="J2360">
        <f>_xlfn.NUMBERVALUE(INDEX(tb_SVI[],MATCH(Table3[[#This Row],[city_name]],tb_SVI[city_name_uf],0),8),".")</f>
        <v>0.28699999999999998</v>
      </c>
      <c r="K2360">
        <f>_xlfn.NUMBERVALUE(INDEX(tb_SVI[],MATCH(Table3[[#This Row],[city_name]],tb_SVI[city_name_uf],0),9),".")</f>
        <v>0.20499999999999999</v>
      </c>
      <c r="L2360">
        <f>_xlfn.NUMBERVALUE(INDEX(tb_SVI[],MATCH(Table3[[#This Row],[city_name]],tb_SVI[city_name_uf],0),10),".")</f>
        <v>0.34599999999999997</v>
      </c>
      <c r="M2360">
        <f>_xlfn.NUMBERVALUE(INDEX(tb_SVI[],MATCH(Table3[[#This Row],[city_name]],tb_SVI[city_name_uf],0),11),".")</f>
        <v>0.309</v>
      </c>
      <c r="N2360" s="14">
        <f>_xlfn.PERCENTRANK.INC(Table3[MHDI_tot],Table3[[#This Row],[MHDI_tot]],3)</f>
        <v>0.56599999999999995</v>
      </c>
    </row>
    <row r="2361" spans="1:14" hidden="1" x14ac:dyDescent="0.2">
      <c r="A2361" t="str">
        <f>SVI!F1139</f>
        <v>Grossos/RN</v>
      </c>
      <c r="B2361" t="str">
        <f>INDEX(tb_SVI[],MATCH(Table3[[#This Row],[ibge_cod]],tb_SVI[Município],0),1)</f>
        <v>RN</v>
      </c>
      <c r="C2361" t="str">
        <f>INDEX(tb_SVI[],MATCH(Table3[[#This Row],[city_name]],tb_SVI[city_name_uf],0),3)</f>
        <v>2404408</v>
      </c>
      <c r="D2361" t="e">
        <v>#N/A</v>
      </c>
      <c r="E2361" s="11">
        <f>INDEX(tb_SVI[],MATCH(Table3[[#This Row],[city_name]],tb_SVI[city_name_uf],0),5)</f>
        <v>10463</v>
      </c>
      <c r="F2361">
        <f>INDEX(tb_MHDI[],MATCH(Table3[[#This Row],[city_name]],tb_MHDI[mun_uf],0),5)</f>
        <v>0.66400000000000003</v>
      </c>
      <c r="G2361">
        <f>INDEX(tb_MHDI[],MATCH(Table3[[#This Row],[city_name]],tb_MHDI[mun_uf],0),6)</f>
        <v>0.63300000000000001</v>
      </c>
      <c r="H2361">
        <f>INDEX(tb_MHDI[],MATCH(Table3[[#This Row],[city_name]],tb_MHDI[mun_uf],0),7)</f>
        <v>0.79</v>
      </c>
      <c r="I2361">
        <f>INDEX(tb_MHDI[],MATCH(Table3[[#This Row],[city_name]],tb_MHDI[mun_uf],0),8)</f>
        <v>0.58499999999999996</v>
      </c>
      <c r="J2361">
        <f>_xlfn.NUMBERVALUE(INDEX(tb_SVI[],MATCH(Table3[[#This Row],[city_name]],tb_SVI[city_name_uf],0),8),".")</f>
        <v>0.33900000000000002</v>
      </c>
      <c r="K2361">
        <f>_xlfn.NUMBERVALUE(INDEX(tb_SVI[],MATCH(Table3[[#This Row],[city_name]],tb_SVI[city_name_uf],0),9),".")</f>
        <v>0.17499999999999999</v>
      </c>
      <c r="L2361">
        <f>_xlfn.NUMBERVALUE(INDEX(tb_SVI[],MATCH(Table3[[#This Row],[city_name]],tb_SVI[city_name_uf],0),10),".")</f>
        <v>0.39600000000000002</v>
      </c>
      <c r="M2361">
        <f>_xlfn.NUMBERVALUE(INDEX(tb_SVI[],MATCH(Table3[[#This Row],[city_name]],tb_SVI[city_name_uf],0),11),".")</f>
        <v>0.44700000000000001</v>
      </c>
      <c r="N2361" s="14">
        <f>_xlfn.PERCENTRANK.INC(Table3[MHDI_tot],Table3[[#This Row],[MHDI_tot]],3)</f>
        <v>0.49199999999999999</v>
      </c>
    </row>
    <row r="2362" spans="1:14" hidden="1" x14ac:dyDescent="0.2">
      <c r="A2362" t="str">
        <f>SVI!F2362</f>
        <v>Canaã/MG</v>
      </c>
      <c r="B2362" t="str">
        <f>INDEX(tb_SVI[],MATCH(Table3[[#This Row],[ibge_cod]],tb_SVI[Município],0),1)</f>
        <v>MG</v>
      </c>
      <c r="C2362" t="str">
        <f>INDEX(tb_SVI[],MATCH(Table3[[#This Row],[city_name]],tb_SVI[city_name_uf],0),3)</f>
        <v>3111705</v>
      </c>
      <c r="D2362" t="s">
        <v>20000</v>
      </c>
      <c r="E2362" s="11">
        <f>INDEX(tb_SVI[],MATCH(Table3[[#This Row],[city_name]],tb_SVI[city_name_uf],0),5)</f>
        <v>4548</v>
      </c>
      <c r="F2362">
        <f>INDEX(tb_MHDI[],MATCH(Table3[[#This Row],[city_name]],tb_MHDI[mun_uf],0),5)</f>
        <v>0.64900000000000002</v>
      </c>
      <c r="G2362">
        <f>INDEX(tb_MHDI[],MATCH(Table3[[#This Row],[city_name]],tb_MHDI[mun_uf],0),6)</f>
        <v>0.64400000000000002</v>
      </c>
      <c r="H2362">
        <f>INDEX(tb_MHDI[],MATCH(Table3[[#This Row],[city_name]],tb_MHDI[mun_uf],0),7)</f>
        <v>0.79800000000000004</v>
      </c>
      <c r="I2362">
        <f>INDEX(tb_MHDI[],MATCH(Table3[[#This Row],[city_name]],tb_MHDI[mun_uf],0),8)</f>
        <v>0.53200000000000003</v>
      </c>
      <c r="J2362">
        <f>_xlfn.NUMBERVALUE(INDEX(tb_SVI[],MATCH(Table3[[#This Row],[city_name]],tb_SVI[city_name_uf],0),8),".")</f>
        <v>0.25600000000000001</v>
      </c>
      <c r="K2362">
        <f>_xlfn.NUMBERVALUE(INDEX(tb_SVI[],MATCH(Table3[[#This Row],[city_name]],tb_SVI[city_name_uf],0),9),".")</f>
        <v>6.0999999999999999E-2</v>
      </c>
      <c r="L2362">
        <f>_xlfn.NUMBERVALUE(INDEX(tb_SVI[],MATCH(Table3[[#This Row],[city_name]],tb_SVI[city_name_uf],0),10),".")</f>
        <v>0.36599999999999999</v>
      </c>
      <c r="M2362">
        <f>_xlfn.NUMBERVALUE(INDEX(tb_SVI[],MATCH(Table3[[#This Row],[city_name]],tb_SVI[city_name_uf],0),11),".")</f>
        <v>0.34200000000000003</v>
      </c>
      <c r="N2362" s="14">
        <f>_xlfn.PERCENTRANK.INC(Table3[MHDI_tot],Table3[[#This Row],[MHDI_tot]],3)</f>
        <v>0.433</v>
      </c>
    </row>
    <row r="2363" spans="1:14" hidden="1" x14ac:dyDescent="0.2">
      <c r="A2363" t="str">
        <f>SVI!F2363</f>
        <v>Candeias/MG</v>
      </c>
      <c r="B2363" t="str">
        <f>INDEX(tb_SVI[],MATCH(Table3[[#This Row],[ibge_cod]],tb_SVI[Município],0),1)</f>
        <v>MG</v>
      </c>
      <c r="C2363" t="str">
        <f>INDEX(tb_SVI[],MATCH(Table3[[#This Row],[city_name]],tb_SVI[city_name_uf],0),3)</f>
        <v>3112000</v>
      </c>
      <c r="D2363" t="s">
        <v>20001</v>
      </c>
      <c r="E2363" s="11">
        <f>INDEX(tb_SVI[],MATCH(Table3[[#This Row],[city_name]],tb_SVI[city_name_uf],0),5)</f>
        <v>14888</v>
      </c>
      <c r="F2363">
        <f>INDEX(tb_MHDI[],MATCH(Table3[[#This Row],[city_name]],tb_MHDI[mun_uf],0),5)</f>
        <v>0.67800000000000005</v>
      </c>
      <c r="G2363">
        <f>INDEX(tb_MHDI[],MATCH(Table3[[#This Row],[city_name]],tb_MHDI[mun_uf],0),6)</f>
        <v>0.69899999999999995</v>
      </c>
      <c r="H2363">
        <f>INDEX(tb_MHDI[],MATCH(Table3[[#This Row],[city_name]],tb_MHDI[mun_uf],0),7)</f>
        <v>0.83</v>
      </c>
      <c r="I2363">
        <f>INDEX(tb_MHDI[],MATCH(Table3[[#This Row],[city_name]],tb_MHDI[mun_uf],0),8)</f>
        <v>0.53700000000000003</v>
      </c>
      <c r="J2363">
        <f>_xlfn.NUMBERVALUE(INDEX(tb_SVI[],MATCH(Table3[[#This Row],[city_name]],tb_SVI[city_name_uf],0),8),".")</f>
        <v>0.25800000000000001</v>
      </c>
      <c r="K2363">
        <f>_xlfn.NUMBERVALUE(INDEX(tb_SVI[],MATCH(Table3[[#This Row],[city_name]],tb_SVI[city_name_uf],0),9),".")</f>
        <v>0.13800000000000001</v>
      </c>
      <c r="L2363">
        <f>_xlfn.NUMBERVALUE(INDEX(tb_SVI[],MATCH(Table3[[#This Row],[city_name]],tb_SVI[city_name_uf],0),10),".")</f>
        <v>0.34399999999999997</v>
      </c>
      <c r="M2363">
        <f>_xlfn.NUMBERVALUE(INDEX(tb_SVI[],MATCH(Table3[[#This Row],[city_name]],tb_SVI[city_name_uf],0),11),".")</f>
        <v>0.29099999999999998</v>
      </c>
      <c r="N2363" s="14">
        <f>_xlfn.PERCENTRANK.INC(Table3[MHDI_tot],Table3[[#This Row],[MHDI_tot]],3)</f>
        <v>0.55000000000000004</v>
      </c>
    </row>
    <row r="2364" spans="1:14" hidden="1" x14ac:dyDescent="0.2">
      <c r="A2364" t="str">
        <f>SVI!F2364</f>
        <v>Cantagalo/MG</v>
      </c>
      <c r="B2364" t="str">
        <f>INDEX(tb_SVI[],MATCH(Table3[[#This Row],[ibge_cod]],tb_SVI[Município],0),1)</f>
        <v>MG</v>
      </c>
      <c r="C2364" t="str">
        <f>INDEX(tb_SVI[],MATCH(Table3[[#This Row],[city_name]],tb_SVI[city_name_uf],0),3)</f>
        <v>3112059</v>
      </c>
      <c r="D2364" t="s">
        <v>20002</v>
      </c>
      <c r="E2364" s="11">
        <f>INDEX(tb_SVI[],MATCH(Table3[[#This Row],[city_name]],tb_SVI[city_name_uf],0),5)</f>
        <v>4551</v>
      </c>
      <c r="F2364">
        <f>INDEX(tb_MHDI[],MATCH(Table3[[#This Row],[city_name]],tb_MHDI[mun_uf],0),5)</f>
        <v>0.63100000000000001</v>
      </c>
      <c r="G2364">
        <f>INDEX(tb_MHDI[],MATCH(Table3[[#This Row],[city_name]],tb_MHDI[mun_uf],0),6)</f>
        <v>0.59799999999999998</v>
      </c>
      <c r="H2364">
        <f>INDEX(tb_MHDI[],MATCH(Table3[[#This Row],[city_name]],tb_MHDI[mun_uf],0),7)</f>
        <v>0.81599999999999995</v>
      </c>
      <c r="I2364">
        <f>INDEX(tb_MHDI[],MATCH(Table3[[#This Row],[city_name]],tb_MHDI[mun_uf],0),8)</f>
        <v>0.51500000000000001</v>
      </c>
      <c r="J2364">
        <f>_xlfn.NUMBERVALUE(INDEX(tb_SVI[],MATCH(Table3[[#This Row],[city_name]],tb_SVI[city_name_uf],0),8),".")</f>
        <v>0.45900000000000002</v>
      </c>
      <c r="K2364">
        <f>_xlfn.NUMBERVALUE(INDEX(tb_SVI[],MATCH(Table3[[#This Row],[city_name]],tb_SVI[city_name_uf],0),9),".")</f>
        <v>0.44800000000000001</v>
      </c>
      <c r="L2364">
        <f>_xlfn.NUMBERVALUE(INDEX(tb_SVI[],MATCH(Table3[[#This Row],[city_name]],tb_SVI[city_name_uf],0),10),".")</f>
        <v>0.48699999999999999</v>
      </c>
      <c r="M2364">
        <f>_xlfn.NUMBERVALUE(INDEX(tb_SVI[],MATCH(Table3[[#This Row],[city_name]],tb_SVI[city_name_uf],0),11),".")</f>
        <v>0.441</v>
      </c>
      <c r="N2364" s="14">
        <f>_xlfn.PERCENTRANK.INC(Table3[MHDI_tot],Table3[[#This Row],[MHDI_tot]],3)</f>
        <v>0.373</v>
      </c>
    </row>
    <row r="2365" spans="1:14" hidden="1" x14ac:dyDescent="0.2">
      <c r="A2365" t="str">
        <f>SVI!F2365</f>
        <v>Canápolis/MG</v>
      </c>
      <c r="B2365" t="str">
        <f>INDEX(tb_SVI[],MATCH(Table3[[#This Row],[ibge_cod]],tb_SVI[Município],0),1)</f>
        <v>MG</v>
      </c>
      <c r="C2365" t="str">
        <f>INDEX(tb_SVI[],MATCH(Table3[[#This Row],[city_name]],tb_SVI[city_name_uf],0),3)</f>
        <v>3111804</v>
      </c>
      <c r="D2365" t="s">
        <v>20003</v>
      </c>
      <c r="E2365" s="11">
        <f>INDEX(tb_SVI[],MATCH(Table3[[#This Row],[city_name]],tb_SVI[city_name_uf],0),5)</f>
        <v>12201</v>
      </c>
      <c r="F2365">
        <f>INDEX(tb_MHDI[],MATCH(Table3[[#This Row],[city_name]],tb_MHDI[mun_uf],0),5)</f>
        <v>0.72199999999999998</v>
      </c>
      <c r="G2365">
        <f>INDEX(tb_MHDI[],MATCH(Table3[[#This Row],[city_name]],tb_MHDI[mun_uf],0),6)</f>
        <v>0.72099999999999997</v>
      </c>
      <c r="H2365">
        <f>INDEX(tb_MHDI[],MATCH(Table3[[#This Row],[city_name]],tb_MHDI[mun_uf],0),7)</f>
        <v>0.872</v>
      </c>
      <c r="I2365">
        <f>INDEX(tb_MHDI[],MATCH(Table3[[#This Row],[city_name]],tb_MHDI[mun_uf],0),8)</f>
        <v>0.59799999999999998</v>
      </c>
      <c r="J2365">
        <f>_xlfn.NUMBERVALUE(INDEX(tb_SVI[],MATCH(Table3[[#This Row],[city_name]],tb_SVI[city_name_uf],0),8),".")</f>
        <v>0.315</v>
      </c>
      <c r="K2365">
        <f>_xlfn.NUMBERVALUE(INDEX(tb_SVI[],MATCH(Table3[[#This Row],[city_name]],tb_SVI[city_name_uf],0),9),".")</f>
        <v>0.35499999999999998</v>
      </c>
      <c r="L2365">
        <f>_xlfn.NUMBERVALUE(INDEX(tb_SVI[],MATCH(Table3[[#This Row],[city_name]],tb_SVI[city_name_uf],0),10),".")</f>
        <v>0.28699999999999998</v>
      </c>
      <c r="M2365">
        <f>_xlfn.NUMBERVALUE(INDEX(tb_SVI[],MATCH(Table3[[#This Row],[city_name]],tb_SVI[city_name_uf],0),11),".")</f>
        <v>0.30199999999999999</v>
      </c>
      <c r="N2365" s="14">
        <f>_xlfn.PERCENTRANK.INC(Table3[MHDI_tot],Table3[[#This Row],[MHDI_tot]],3)</f>
        <v>0.77200000000000002</v>
      </c>
    </row>
    <row r="2366" spans="1:14" hidden="1" x14ac:dyDescent="0.2">
      <c r="A2366" t="str">
        <f>SVI!F2366</f>
        <v>Caparaó/MG</v>
      </c>
      <c r="B2366" t="str">
        <f>INDEX(tb_SVI[],MATCH(Table3[[#This Row],[ibge_cod]],tb_SVI[Município],0),1)</f>
        <v>MG</v>
      </c>
      <c r="C2366" t="str">
        <f>INDEX(tb_SVI[],MATCH(Table3[[#This Row],[city_name]],tb_SVI[city_name_uf],0),3)</f>
        <v>3112109</v>
      </c>
      <c r="D2366" t="s">
        <v>20004</v>
      </c>
      <c r="E2366" s="11">
        <f>INDEX(tb_SVI[],MATCH(Table3[[#This Row],[city_name]],tb_SVI[city_name_uf],0),5)</f>
        <v>5451</v>
      </c>
      <c r="F2366">
        <f>INDEX(tb_MHDI[],MATCH(Table3[[#This Row],[city_name]],tb_MHDI[mun_uf],0),5)</f>
        <v>0.624</v>
      </c>
      <c r="G2366">
        <f>INDEX(tb_MHDI[],MATCH(Table3[[#This Row],[city_name]],tb_MHDI[mun_uf],0),6)</f>
        <v>0.61399999999999999</v>
      </c>
      <c r="H2366">
        <f>INDEX(tb_MHDI[],MATCH(Table3[[#This Row],[city_name]],tb_MHDI[mun_uf],0),7)</f>
        <v>0.83599999999999997</v>
      </c>
      <c r="I2366">
        <f>INDEX(tb_MHDI[],MATCH(Table3[[#This Row],[city_name]],tb_MHDI[mun_uf],0),8)</f>
        <v>0.47299999999999998</v>
      </c>
      <c r="J2366">
        <f>_xlfn.NUMBERVALUE(INDEX(tb_SVI[],MATCH(Table3[[#This Row],[city_name]],tb_SVI[city_name_uf],0),8),".")</f>
        <v>0.313</v>
      </c>
      <c r="K2366">
        <f>_xlfn.NUMBERVALUE(INDEX(tb_SVI[],MATCH(Table3[[#This Row],[city_name]],tb_SVI[city_name_uf],0),9),".")</f>
        <v>5.0999999999999997E-2</v>
      </c>
      <c r="L2366">
        <f>_xlfn.NUMBERVALUE(INDEX(tb_SVI[],MATCH(Table3[[#This Row],[city_name]],tb_SVI[city_name_uf],0),10),".")</f>
        <v>0.51</v>
      </c>
      <c r="M2366">
        <f>_xlfn.NUMBERVALUE(INDEX(tb_SVI[],MATCH(Table3[[#This Row],[city_name]],tb_SVI[city_name_uf],0),11),".")</f>
        <v>0.379</v>
      </c>
      <c r="N2366" s="14">
        <f>_xlfn.PERCENTRANK.INC(Table3[MHDI_tot],Table3[[#This Row],[MHDI_tot]],3)</f>
        <v>0.34699999999999998</v>
      </c>
    </row>
    <row r="2367" spans="1:14" hidden="1" x14ac:dyDescent="0.2">
      <c r="A2367" t="str">
        <f>SVI!F2367</f>
        <v>Capela Nova/MG</v>
      </c>
      <c r="B2367" t="str">
        <f>INDEX(tb_SVI[],MATCH(Table3[[#This Row],[ibge_cod]],tb_SVI[Município],0),1)</f>
        <v>MG</v>
      </c>
      <c r="C2367" t="str">
        <f>INDEX(tb_SVI[],MATCH(Table3[[#This Row],[city_name]],tb_SVI[city_name_uf],0),3)</f>
        <v>3112208</v>
      </c>
      <c r="D2367" t="s">
        <v>20005</v>
      </c>
      <c r="E2367" s="11">
        <f>INDEX(tb_SVI[],MATCH(Table3[[#This Row],[city_name]],tb_SVI[city_name_uf],0),5)</f>
        <v>4634</v>
      </c>
      <c r="F2367">
        <f>INDEX(tb_MHDI[],MATCH(Table3[[#This Row],[city_name]],tb_MHDI[mun_uf],0),5)</f>
        <v>0.64800000000000002</v>
      </c>
      <c r="G2367">
        <f>INDEX(tb_MHDI[],MATCH(Table3[[#This Row],[city_name]],tb_MHDI[mun_uf],0),6)</f>
        <v>0.60199999999999998</v>
      </c>
      <c r="H2367">
        <f>INDEX(tb_MHDI[],MATCH(Table3[[#This Row],[city_name]],tb_MHDI[mun_uf],0),7)</f>
        <v>0.79700000000000004</v>
      </c>
      <c r="I2367">
        <f>INDEX(tb_MHDI[],MATCH(Table3[[#This Row],[city_name]],tb_MHDI[mun_uf],0),8)</f>
        <v>0.56799999999999995</v>
      </c>
      <c r="J2367">
        <f>_xlfn.NUMBERVALUE(INDEX(tb_SVI[],MATCH(Table3[[#This Row],[city_name]],tb_SVI[city_name_uf],0),8),".")</f>
        <v>0.308</v>
      </c>
      <c r="K2367">
        <f>_xlfn.NUMBERVALUE(INDEX(tb_SVI[],MATCH(Table3[[#This Row],[city_name]],tb_SVI[city_name_uf],0),9),".")</f>
        <v>8.1000000000000003E-2</v>
      </c>
      <c r="L2367">
        <f>_xlfn.NUMBERVALUE(INDEX(tb_SVI[],MATCH(Table3[[#This Row],[city_name]],tb_SVI[city_name_uf],0),10),".")</f>
        <v>0.39200000000000002</v>
      </c>
      <c r="M2367">
        <f>_xlfn.NUMBERVALUE(INDEX(tb_SVI[],MATCH(Table3[[#This Row],[city_name]],tb_SVI[city_name_uf],0),11),".")</f>
        <v>0.45200000000000001</v>
      </c>
      <c r="N2367" s="14">
        <f>_xlfn.PERCENTRANK.INC(Table3[MHDI_tot],Table3[[#This Row],[MHDI_tot]],3)</f>
        <v>0.43</v>
      </c>
    </row>
    <row r="2368" spans="1:14" hidden="1" x14ac:dyDescent="0.2">
      <c r="A2368" t="str">
        <f>SVI!F2368</f>
        <v>Capelinha/MG</v>
      </c>
      <c r="B2368" t="str">
        <f>INDEX(tb_SVI[],MATCH(Table3[[#This Row],[ibge_cod]],tb_SVI[Município],0),1)</f>
        <v>MG</v>
      </c>
      <c r="C2368" t="str">
        <f>INDEX(tb_SVI[],MATCH(Table3[[#This Row],[city_name]],tb_SVI[city_name_uf],0),3)</f>
        <v>3112307</v>
      </c>
      <c r="D2368" t="s">
        <v>20006</v>
      </c>
      <c r="E2368" s="11">
        <f>INDEX(tb_SVI[],MATCH(Table3[[#This Row],[city_name]],tb_SVI[city_name_uf],0),5)</f>
        <v>38057</v>
      </c>
      <c r="F2368">
        <f>INDEX(tb_MHDI[],MATCH(Table3[[#This Row],[city_name]],tb_MHDI[mun_uf],0),5)</f>
        <v>0.65300000000000002</v>
      </c>
      <c r="G2368">
        <f>INDEX(tb_MHDI[],MATCH(Table3[[#This Row],[city_name]],tb_MHDI[mun_uf],0),6)</f>
        <v>0.64100000000000001</v>
      </c>
      <c r="H2368">
        <f>INDEX(tb_MHDI[],MATCH(Table3[[#This Row],[city_name]],tb_MHDI[mun_uf],0),7)</f>
        <v>0.82399999999999995</v>
      </c>
      <c r="I2368">
        <f>INDEX(tb_MHDI[],MATCH(Table3[[#This Row],[city_name]],tb_MHDI[mun_uf],0),8)</f>
        <v>0.52700000000000002</v>
      </c>
      <c r="J2368">
        <f>_xlfn.NUMBERVALUE(INDEX(tb_SVI[],MATCH(Table3[[#This Row],[city_name]],tb_SVI[city_name_uf],0),8),".")</f>
        <v>0.33700000000000002</v>
      </c>
      <c r="K2368">
        <f>_xlfn.NUMBERVALUE(INDEX(tb_SVI[],MATCH(Table3[[#This Row],[city_name]],tb_SVI[city_name_uf],0),9),".")</f>
        <v>0.16500000000000001</v>
      </c>
      <c r="L2368">
        <f>_xlfn.NUMBERVALUE(INDEX(tb_SVI[],MATCH(Table3[[#This Row],[city_name]],tb_SVI[city_name_uf],0),10),".")</f>
        <v>0.46300000000000002</v>
      </c>
      <c r="M2368">
        <f>_xlfn.NUMBERVALUE(INDEX(tb_SVI[],MATCH(Table3[[#This Row],[city_name]],tb_SVI[city_name_uf],0),11),".")</f>
        <v>0.38200000000000001</v>
      </c>
      <c r="N2368" s="14">
        <f>_xlfn.PERCENTRANK.INC(Table3[MHDI_tot],Table3[[#This Row],[MHDI_tot]],3)</f>
        <v>0.44800000000000001</v>
      </c>
    </row>
    <row r="2369" spans="1:14" hidden="1" x14ac:dyDescent="0.2">
      <c r="A2369" t="str">
        <f>SVI!F2369</f>
        <v>Capetinga/MG</v>
      </c>
      <c r="B2369" t="str">
        <f>INDEX(tb_SVI[],MATCH(Table3[[#This Row],[ibge_cod]],tb_SVI[Município],0),1)</f>
        <v>MG</v>
      </c>
      <c r="C2369" t="str">
        <f>INDEX(tb_SVI[],MATCH(Table3[[#This Row],[city_name]],tb_SVI[city_name_uf],0),3)</f>
        <v>3112406</v>
      </c>
      <c r="D2369" t="s">
        <v>20007</v>
      </c>
      <c r="E2369" s="11">
        <f>INDEX(tb_SVI[],MATCH(Table3[[#This Row],[city_name]],tb_SVI[city_name_uf],0),5)</f>
        <v>6890</v>
      </c>
      <c r="F2369">
        <f>INDEX(tb_MHDI[],MATCH(Table3[[#This Row],[city_name]],tb_MHDI[mun_uf],0),5)</f>
        <v>0.67500000000000004</v>
      </c>
      <c r="G2369">
        <f>INDEX(tb_MHDI[],MATCH(Table3[[#This Row],[city_name]],tb_MHDI[mun_uf],0),6)</f>
        <v>0.68</v>
      </c>
      <c r="H2369">
        <f>INDEX(tb_MHDI[],MATCH(Table3[[#This Row],[city_name]],tb_MHDI[mun_uf],0),7)</f>
        <v>0.84799999999999998</v>
      </c>
      <c r="I2369">
        <f>INDEX(tb_MHDI[],MATCH(Table3[[#This Row],[city_name]],tb_MHDI[mun_uf],0),8)</f>
        <v>0.53300000000000003</v>
      </c>
      <c r="J2369">
        <f>_xlfn.NUMBERVALUE(INDEX(tb_SVI[],MATCH(Table3[[#This Row],[city_name]],tb_SVI[city_name_uf],0),8),".")</f>
        <v>0.24399999999999999</v>
      </c>
      <c r="K2369">
        <f>_xlfn.NUMBERVALUE(INDEX(tb_SVI[],MATCH(Table3[[#This Row],[city_name]],tb_SVI[city_name_uf],0),9),".")</f>
        <v>2.3E-2</v>
      </c>
      <c r="L2369">
        <f>_xlfn.NUMBERVALUE(INDEX(tb_SVI[],MATCH(Table3[[#This Row],[city_name]],tb_SVI[city_name_uf],0),10),".")</f>
        <v>0.40899999999999997</v>
      </c>
      <c r="M2369">
        <f>_xlfn.NUMBERVALUE(INDEX(tb_SVI[],MATCH(Table3[[#This Row],[city_name]],tb_SVI[city_name_uf],0),11),".")</f>
        <v>0.29899999999999999</v>
      </c>
      <c r="N2369" s="14">
        <f>_xlfn.PERCENTRANK.INC(Table3[MHDI_tot],Table3[[#This Row],[MHDI_tot]],3)</f>
        <v>0.53700000000000003</v>
      </c>
    </row>
    <row r="2370" spans="1:14" hidden="1" x14ac:dyDescent="0.2">
      <c r="A2370" t="str">
        <f>SVI!F2370</f>
        <v>Capinópolis/MG</v>
      </c>
      <c r="B2370" t="str">
        <f>INDEX(tb_SVI[],MATCH(Table3[[#This Row],[ibge_cod]],tb_SVI[Município],0),1)</f>
        <v>MG</v>
      </c>
      <c r="C2370" t="str">
        <f>INDEX(tb_SVI[],MATCH(Table3[[#This Row],[city_name]],tb_SVI[city_name_uf],0),3)</f>
        <v>3112604</v>
      </c>
      <c r="D2370" t="s">
        <v>20008</v>
      </c>
      <c r="E2370" s="11">
        <f>INDEX(tb_SVI[],MATCH(Table3[[#This Row],[city_name]],tb_SVI[city_name_uf],0),5)</f>
        <v>16234</v>
      </c>
      <c r="F2370">
        <f>INDEX(tb_MHDI[],MATCH(Table3[[#This Row],[city_name]],tb_MHDI[mun_uf],0),5)</f>
        <v>0.72299999999999998</v>
      </c>
      <c r="G2370">
        <f>INDEX(tb_MHDI[],MATCH(Table3[[#This Row],[city_name]],tb_MHDI[mun_uf],0),6)</f>
        <v>0.747</v>
      </c>
      <c r="H2370">
        <f>INDEX(tb_MHDI[],MATCH(Table3[[#This Row],[city_name]],tb_MHDI[mun_uf],0),7)</f>
        <v>0.84099999999999997</v>
      </c>
      <c r="I2370">
        <f>INDEX(tb_MHDI[],MATCH(Table3[[#This Row],[city_name]],tb_MHDI[mun_uf],0),8)</f>
        <v>0.60099999999999998</v>
      </c>
      <c r="J2370">
        <f>_xlfn.NUMBERVALUE(INDEX(tb_SVI[],MATCH(Table3[[#This Row],[city_name]],tb_SVI[city_name_uf],0),8),".")</f>
        <v>0.26800000000000002</v>
      </c>
      <c r="K2370">
        <f>_xlfn.NUMBERVALUE(INDEX(tb_SVI[],MATCH(Table3[[#This Row],[city_name]],tb_SVI[city_name_uf],0),9),".")</f>
        <v>0.17299999999999999</v>
      </c>
      <c r="L2370">
        <f>_xlfn.NUMBERVALUE(INDEX(tb_SVI[],MATCH(Table3[[#This Row],[city_name]],tb_SVI[city_name_uf],0),10),".")</f>
        <v>0.32</v>
      </c>
      <c r="M2370">
        <f>_xlfn.NUMBERVALUE(INDEX(tb_SVI[],MATCH(Table3[[#This Row],[city_name]],tb_SVI[city_name_uf],0),11),".")</f>
        <v>0.312</v>
      </c>
      <c r="N2370" s="14">
        <f>_xlfn.PERCENTRANK.INC(Table3[MHDI_tot],Table3[[#This Row],[MHDI_tot]],3)</f>
        <v>0.77600000000000002</v>
      </c>
    </row>
    <row r="2371" spans="1:14" hidden="1" x14ac:dyDescent="0.2">
      <c r="A2371" t="str">
        <f>SVI!F2371</f>
        <v>Capitão Andrade/MG</v>
      </c>
      <c r="B2371" t="str">
        <f>INDEX(tb_SVI[],MATCH(Table3[[#This Row],[ibge_cod]],tb_SVI[Município],0),1)</f>
        <v>MG</v>
      </c>
      <c r="C2371" t="str">
        <f>INDEX(tb_SVI[],MATCH(Table3[[#This Row],[city_name]],tb_SVI[city_name_uf],0),3)</f>
        <v>3112653</v>
      </c>
      <c r="D2371" t="s">
        <v>20009</v>
      </c>
      <c r="E2371" s="11">
        <f>INDEX(tb_SVI[],MATCH(Table3[[#This Row],[city_name]],tb_SVI[city_name_uf],0),5)</f>
        <v>5514</v>
      </c>
      <c r="F2371">
        <f>INDEX(tb_MHDI[],MATCH(Table3[[#This Row],[city_name]],tb_MHDI[mun_uf],0),5)</f>
        <v>0.624</v>
      </c>
      <c r="G2371">
        <f>INDEX(tb_MHDI[],MATCH(Table3[[#This Row],[city_name]],tb_MHDI[mun_uf],0),6)</f>
        <v>0.63</v>
      </c>
      <c r="H2371">
        <f>INDEX(tb_MHDI[],MATCH(Table3[[#This Row],[city_name]],tb_MHDI[mun_uf],0),7)</f>
        <v>0.80500000000000005</v>
      </c>
      <c r="I2371">
        <f>INDEX(tb_MHDI[],MATCH(Table3[[#This Row],[city_name]],tb_MHDI[mun_uf],0),8)</f>
        <v>0.47799999999999998</v>
      </c>
      <c r="J2371">
        <f>_xlfn.NUMBERVALUE(INDEX(tb_SVI[],MATCH(Table3[[#This Row],[city_name]],tb_SVI[city_name_uf],0),8),".")</f>
        <v>0.34499999999999997</v>
      </c>
      <c r="K2371">
        <f>_xlfn.NUMBERVALUE(INDEX(tb_SVI[],MATCH(Table3[[#This Row],[city_name]],tb_SVI[city_name_uf],0),9),".")</f>
        <v>0.13600000000000001</v>
      </c>
      <c r="L2371">
        <f>_xlfn.NUMBERVALUE(INDEX(tb_SVI[],MATCH(Table3[[#This Row],[city_name]],tb_SVI[city_name_uf],0),10),".")</f>
        <v>0.42799999999999999</v>
      </c>
      <c r="M2371">
        <f>_xlfn.NUMBERVALUE(INDEX(tb_SVI[],MATCH(Table3[[#This Row],[city_name]],tb_SVI[city_name_uf],0),11),".")</f>
        <v>0.47</v>
      </c>
      <c r="N2371" s="14">
        <f>_xlfn.PERCENTRANK.INC(Table3[MHDI_tot],Table3[[#This Row],[MHDI_tot]],3)</f>
        <v>0.34699999999999998</v>
      </c>
    </row>
    <row r="2372" spans="1:14" hidden="1" x14ac:dyDescent="0.2">
      <c r="A2372" t="str">
        <f>SVI!F2372</f>
        <v>Capitão Enéas/MG</v>
      </c>
      <c r="B2372" t="str">
        <f>INDEX(tb_SVI[],MATCH(Table3[[#This Row],[ibge_cod]],tb_SVI[Município],0),1)</f>
        <v>MG</v>
      </c>
      <c r="C2372" t="str">
        <f>INDEX(tb_SVI[],MATCH(Table3[[#This Row],[city_name]],tb_SVI[city_name_uf],0),3)</f>
        <v>3112703</v>
      </c>
      <c r="D2372" t="s">
        <v>20010</v>
      </c>
      <c r="E2372" s="11">
        <f>INDEX(tb_SVI[],MATCH(Table3[[#This Row],[city_name]],tb_SVI[city_name_uf],0),5)</f>
        <v>15313</v>
      </c>
      <c r="F2372">
        <f>INDEX(tb_MHDI[],MATCH(Table3[[#This Row],[city_name]],tb_MHDI[mun_uf],0),5)</f>
        <v>0.63900000000000001</v>
      </c>
      <c r="G2372">
        <f>INDEX(tb_MHDI[],MATCH(Table3[[#This Row],[city_name]],tb_MHDI[mun_uf],0),6)</f>
        <v>0.57299999999999995</v>
      </c>
      <c r="H2372">
        <f>INDEX(tb_MHDI[],MATCH(Table3[[#This Row],[city_name]],tb_MHDI[mun_uf],0),7)</f>
        <v>0.80600000000000005</v>
      </c>
      <c r="I2372">
        <f>INDEX(tb_MHDI[],MATCH(Table3[[#This Row],[city_name]],tb_MHDI[mun_uf],0),8)</f>
        <v>0.56499999999999995</v>
      </c>
      <c r="J2372">
        <f>_xlfn.NUMBERVALUE(INDEX(tb_SVI[],MATCH(Table3[[#This Row],[city_name]],tb_SVI[city_name_uf],0),8),".")</f>
        <v>0.48499999999999999</v>
      </c>
      <c r="K2372">
        <f>_xlfn.NUMBERVALUE(INDEX(tb_SVI[],MATCH(Table3[[#This Row],[city_name]],tb_SVI[city_name_uf],0),9),".")</f>
        <v>0.38700000000000001</v>
      </c>
      <c r="L2372">
        <f>_xlfn.NUMBERVALUE(INDEX(tb_SVI[],MATCH(Table3[[#This Row],[city_name]],tb_SVI[city_name_uf],0),10),".")</f>
        <v>0.53600000000000003</v>
      </c>
      <c r="M2372">
        <f>_xlfn.NUMBERVALUE(INDEX(tb_SVI[],MATCH(Table3[[#This Row],[city_name]],tb_SVI[city_name_uf],0),11),".")</f>
        <v>0.53100000000000003</v>
      </c>
      <c r="N2372" s="14">
        <f>_xlfn.PERCENTRANK.INC(Table3[MHDI_tot],Table3[[#This Row],[MHDI_tot]],3)</f>
        <v>0.40100000000000002</v>
      </c>
    </row>
    <row r="2373" spans="1:14" hidden="1" x14ac:dyDescent="0.2">
      <c r="A2373" t="str">
        <f>SVI!F2373</f>
        <v>Capitólio/MG</v>
      </c>
      <c r="B2373" t="str">
        <f>INDEX(tb_SVI[],MATCH(Table3[[#This Row],[ibge_cod]],tb_SVI[Município],0),1)</f>
        <v>MG</v>
      </c>
      <c r="C2373" t="str">
        <f>INDEX(tb_SVI[],MATCH(Table3[[#This Row],[city_name]],tb_SVI[city_name_uf],0),3)</f>
        <v>3112802</v>
      </c>
      <c r="D2373" t="s">
        <v>20011</v>
      </c>
      <c r="E2373" s="11">
        <f>INDEX(tb_SVI[],MATCH(Table3[[#This Row],[city_name]],tb_SVI[city_name_uf],0),5)</f>
        <v>8663</v>
      </c>
      <c r="F2373">
        <f>INDEX(tb_MHDI[],MATCH(Table3[[#This Row],[city_name]],tb_MHDI[mun_uf],0),5)</f>
        <v>0.71</v>
      </c>
      <c r="G2373">
        <f>INDEX(tb_MHDI[],MATCH(Table3[[#This Row],[city_name]],tb_MHDI[mun_uf],0),6)</f>
        <v>0.70899999999999996</v>
      </c>
      <c r="H2373">
        <f>INDEX(tb_MHDI[],MATCH(Table3[[#This Row],[city_name]],tb_MHDI[mun_uf],0),7)</f>
        <v>0.82499999999999996</v>
      </c>
      <c r="I2373">
        <f>INDEX(tb_MHDI[],MATCH(Table3[[#This Row],[city_name]],tb_MHDI[mun_uf],0),8)</f>
        <v>0.61199999999999999</v>
      </c>
      <c r="J2373">
        <f>_xlfn.NUMBERVALUE(INDEX(tb_SVI[],MATCH(Table3[[#This Row],[city_name]],tb_SVI[city_name_uf],0),8),".")</f>
        <v>0.16200000000000001</v>
      </c>
      <c r="K2373">
        <f>_xlfn.NUMBERVALUE(INDEX(tb_SVI[],MATCH(Table3[[#This Row],[city_name]],tb_SVI[city_name_uf],0),9),".")</f>
        <v>8.9999999999999993E-3</v>
      </c>
      <c r="L2373">
        <f>_xlfn.NUMBERVALUE(INDEX(tb_SVI[],MATCH(Table3[[#This Row],[city_name]],tb_SVI[city_name_uf],0),10),".")</f>
        <v>0.248</v>
      </c>
      <c r="M2373">
        <f>_xlfn.NUMBERVALUE(INDEX(tb_SVI[],MATCH(Table3[[#This Row],[city_name]],tb_SVI[city_name_uf],0),11),".")</f>
        <v>0.23</v>
      </c>
      <c r="N2373" s="14">
        <f>_xlfn.PERCENTRANK.INC(Table3[MHDI_tot],Table3[[#This Row],[MHDI_tot]],3)</f>
        <v>0.70499999999999996</v>
      </c>
    </row>
    <row r="2374" spans="1:14" hidden="1" x14ac:dyDescent="0.2">
      <c r="A2374" t="str">
        <f>SVI!F2374</f>
        <v>Caputira/MG</v>
      </c>
      <c r="B2374" t="str">
        <f>INDEX(tb_SVI[],MATCH(Table3[[#This Row],[ibge_cod]],tb_SVI[Município],0),1)</f>
        <v>MG</v>
      </c>
      <c r="C2374" t="str">
        <f>INDEX(tb_SVI[],MATCH(Table3[[#This Row],[city_name]],tb_SVI[city_name_uf],0),3)</f>
        <v>3112901</v>
      </c>
      <c r="D2374" t="s">
        <v>20012</v>
      </c>
      <c r="E2374" s="11">
        <f>INDEX(tb_SVI[],MATCH(Table3[[#This Row],[city_name]],tb_SVI[city_name_uf],0),5)</f>
        <v>9308</v>
      </c>
      <c r="F2374">
        <f>INDEX(tb_MHDI[],MATCH(Table3[[#This Row],[city_name]],tb_MHDI[mun_uf],0),5)</f>
        <v>0.61499999999999999</v>
      </c>
      <c r="G2374">
        <f>INDEX(tb_MHDI[],MATCH(Table3[[#This Row],[city_name]],tb_MHDI[mun_uf],0),6)</f>
        <v>0.60899999999999999</v>
      </c>
      <c r="H2374">
        <f>INDEX(tb_MHDI[],MATCH(Table3[[#This Row],[city_name]],tb_MHDI[mun_uf],0),7)</f>
        <v>0.80900000000000005</v>
      </c>
      <c r="I2374">
        <f>INDEX(tb_MHDI[],MATCH(Table3[[#This Row],[city_name]],tb_MHDI[mun_uf],0),8)</f>
        <v>0.47099999999999997</v>
      </c>
      <c r="J2374">
        <f>_xlfn.NUMBERVALUE(INDEX(tb_SVI[],MATCH(Table3[[#This Row],[city_name]],tb_SVI[city_name_uf],0),8),".")</f>
        <v>0.41199999999999998</v>
      </c>
      <c r="K2374">
        <f>_xlfn.NUMBERVALUE(INDEX(tb_SVI[],MATCH(Table3[[#This Row],[city_name]],tb_SVI[city_name_uf],0),9),".")</f>
        <v>0.27700000000000002</v>
      </c>
      <c r="L2374">
        <f>_xlfn.NUMBERVALUE(INDEX(tb_SVI[],MATCH(Table3[[#This Row],[city_name]],tb_SVI[city_name_uf],0),10),".")</f>
        <v>0.497</v>
      </c>
      <c r="M2374">
        <f>_xlfn.NUMBERVALUE(INDEX(tb_SVI[],MATCH(Table3[[#This Row],[city_name]],tb_SVI[city_name_uf],0),11),".")</f>
        <v>0.46200000000000002</v>
      </c>
      <c r="N2374" s="14">
        <f>_xlfn.PERCENTRANK.INC(Table3[MHDI_tot],Table3[[#This Row],[MHDI_tot]],3)</f>
        <v>0.313</v>
      </c>
    </row>
    <row r="2375" spans="1:14" hidden="1" x14ac:dyDescent="0.2">
      <c r="A2375" t="str">
        <f>SVI!F2375</f>
        <v>Caranaíba/MG</v>
      </c>
      <c r="B2375" t="str">
        <f>INDEX(tb_SVI[],MATCH(Table3[[#This Row],[ibge_cod]],tb_SVI[Município],0),1)</f>
        <v>MG</v>
      </c>
      <c r="C2375" t="str">
        <f>INDEX(tb_SVI[],MATCH(Table3[[#This Row],[city_name]],tb_SVI[city_name_uf],0),3)</f>
        <v>3113107</v>
      </c>
      <c r="D2375" t="s">
        <v>20013</v>
      </c>
      <c r="E2375" s="11">
        <f>INDEX(tb_SVI[],MATCH(Table3[[#This Row],[city_name]],tb_SVI[city_name_uf],0),5)</f>
        <v>3166</v>
      </c>
      <c r="F2375">
        <f>INDEX(tb_MHDI[],MATCH(Table3[[#This Row],[city_name]],tb_MHDI[mun_uf],0),5)</f>
        <v>0.63400000000000001</v>
      </c>
      <c r="G2375">
        <f>INDEX(tb_MHDI[],MATCH(Table3[[#This Row],[city_name]],tb_MHDI[mun_uf],0),6)</f>
        <v>0.59299999999999997</v>
      </c>
      <c r="H2375">
        <f>INDEX(tb_MHDI[],MATCH(Table3[[#This Row],[city_name]],tb_MHDI[mun_uf],0),7)</f>
        <v>0.80700000000000005</v>
      </c>
      <c r="I2375">
        <f>INDEX(tb_MHDI[],MATCH(Table3[[#This Row],[city_name]],tb_MHDI[mun_uf],0),8)</f>
        <v>0.53300000000000003</v>
      </c>
      <c r="J2375">
        <f>_xlfn.NUMBERVALUE(INDEX(tb_SVI[],MATCH(Table3[[#This Row],[city_name]],tb_SVI[city_name_uf],0),8),".")</f>
        <v>0.308</v>
      </c>
      <c r="K2375">
        <f>_xlfn.NUMBERVALUE(INDEX(tb_SVI[],MATCH(Table3[[#This Row],[city_name]],tb_SVI[city_name_uf],0),9),".")</f>
        <v>0.14899999999999999</v>
      </c>
      <c r="L2375">
        <f>_xlfn.NUMBERVALUE(INDEX(tb_SVI[],MATCH(Table3[[#This Row],[city_name]],tb_SVI[city_name_uf],0),10),".")</f>
        <v>0.39300000000000002</v>
      </c>
      <c r="M2375">
        <f>_xlfn.NUMBERVALUE(INDEX(tb_SVI[],MATCH(Table3[[#This Row],[city_name]],tb_SVI[city_name_uf],0),11),".")</f>
        <v>0.38200000000000001</v>
      </c>
      <c r="N2375" s="14">
        <f>_xlfn.PERCENTRANK.INC(Table3[MHDI_tot],Table3[[#This Row],[MHDI_tot]],3)</f>
        <v>0.38300000000000001</v>
      </c>
    </row>
    <row r="2376" spans="1:14" hidden="1" x14ac:dyDescent="0.2">
      <c r="A2376" t="str">
        <f>SVI!F2376</f>
        <v>Carandaí/MG</v>
      </c>
      <c r="B2376" t="str">
        <f>INDEX(tb_SVI[],MATCH(Table3[[#This Row],[ibge_cod]],tb_SVI[Município],0),1)</f>
        <v>MG</v>
      </c>
      <c r="C2376" t="str">
        <f>INDEX(tb_SVI[],MATCH(Table3[[#This Row],[city_name]],tb_SVI[city_name_uf],0),3)</f>
        <v>3113206</v>
      </c>
      <c r="D2376" t="s">
        <v>20014</v>
      </c>
      <c r="E2376" s="11">
        <f>INDEX(tb_SVI[],MATCH(Table3[[#This Row],[city_name]],tb_SVI[city_name_uf],0),5)</f>
        <v>25669</v>
      </c>
      <c r="F2376">
        <f>INDEX(tb_MHDI[],MATCH(Table3[[#This Row],[city_name]],tb_MHDI[mun_uf],0),5)</f>
        <v>0.69699999999999995</v>
      </c>
      <c r="G2376">
        <f>INDEX(tb_MHDI[],MATCH(Table3[[#This Row],[city_name]],tb_MHDI[mun_uf],0),6)</f>
        <v>0.66300000000000003</v>
      </c>
      <c r="H2376">
        <f>INDEX(tb_MHDI[],MATCH(Table3[[#This Row],[city_name]],tb_MHDI[mun_uf],0),7)</f>
        <v>0.82099999999999995</v>
      </c>
      <c r="I2376">
        <f>INDEX(tb_MHDI[],MATCH(Table3[[#This Row],[city_name]],tb_MHDI[mun_uf],0),8)</f>
        <v>0.622</v>
      </c>
      <c r="J2376">
        <f>_xlfn.NUMBERVALUE(INDEX(tb_SVI[],MATCH(Table3[[#This Row],[city_name]],tb_SVI[city_name_uf],0),8),".")</f>
        <v>0.316</v>
      </c>
      <c r="K2376">
        <f>_xlfn.NUMBERVALUE(INDEX(tb_SVI[],MATCH(Table3[[#This Row],[city_name]],tb_SVI[city_name_uf],0),9),".")</f>
        <v>0.23400000000000001</v>
      </c>
      <c r="L2376">
        <f>_xlfn.NUMBERVALUE(INDEX(tb_SVI[],MATCH(Table3[[#This Row],[city_name]],tb_SVI[city_name_uf],0),10),".")</f>
        <v>0.32500000000000001</v>
      </c>
      <c r="M2376">
        <f>_xlfn.NUMBERVALUE(INDEX(tb_SVI[],MATCH(Table3[[#This Row],[city_name]],tb_SVI[city_name_uf],0),11),".")</f>
        <v>0.38900000000000001</v>
      </c>
      <c r="N2376" s="14">
        <f>_xlfn.PERCENTRANK.INC(Table3[MHDI_tot],Table3[[#This Row],[MHDI_tot]],3)</f>
        <v>0.63500000000000001</v>
      </c>
    </row>
    <row r="2377" spans="1:14" hidden="1" x14ac:dyDescent="0.2">
      <c r="A2377" t="str">
        <f>SVI!F2377</f>
        <v>Carangola/MG</v>
      </c>
      <c r="B2377" t="str">
        <f>INDEX(tb_SVI[],MATCH(Table3[[#This Row],[ibge_cod]],tb_SVI[Município],0),1)</f>
        <v>MG</v>
      </c>
      <c r="C2377" t="str">
        <f>INDEX(tb_SVI[],MATCH(Table3[[#This Row],[city_name]],tb_SVI[city_name_uf],0),3)</f>
        <v>3113305</v>
      </c>
      <c r="D2377" t="s">
        <v>20015</v>
      </c>
      <c r="E2377" s="11">
        <f>INDEX(tb_SVI[],MATCH(Table3[[#This Row],[city_name]],tb_SVI[city_name_uf],0),5)</f>
        <v>33011</v>
      </c>
      <c r="F2377">
        <f>INDEX(tb_MHDI[],MATCH(Table3[[#This Row],[city_name]],tb_MHDI[mun_uf],0),5)</f>
        <v>0.69499999999999995</v>
      </c>
      <c r="G2377">
        <f>INDEX(tb_MHDI[],MATCH(Table3[[#This Row],[city_name]],tb_MHDI[mun_uf],0),6)</f>
        <v>0.69899999999999995</v>
      </c>
      <c r="H2377">
        <f>INDEX(tb_MHDI[],MATCH(Table3[[#This Row],[city_name]],tb_MHDI[mun_uf],0),7)</f>
        <v>0.83699999999999997</v>
      </c>
      <c r="I2377">
        <f>INDEX(tb_MHDI[],MATCH(Table3[[#This Row],[city_name]],tb_MHDI[mun_uf],0),8)</f>
        <v>0.57299999999999995</v>
      </c>
      <c r="J2377">
        <f>_xlfn.NUMBERVALUE(INDEX(tb_SVI[],MATCH(Table3[[#This Row],[city_name]],tb_SVI[city_name_uf],0),8),".")</f>
        <v>0.246</v>
      </c>
      <c r="K2377">
        <f>_xlfn.NUMBERVALUE(INDEX(tb_SVI[],MATCH(Table3[[#This Row],[city_name]],tb_SVI[city_name_uf],0),9),".")</f>
        <v>6.7000000000000004E-2</v>
      </c>
      <c r="L2377">
        <f>_xlfn.NUMBERVALUE(INDEX(tb_SVI[],MATCH(Table3[[#This Row],[city_name]],tb_SVI[city_name_uf],0),10),".")</f>
        <v>0.33800000000000002</v>
      </c>
      <c r="M2377">
        <f>_xlfn.NUMBERVALUE(INDEX(tb_SVI[],MATCH(Table3[[#This Row],[city_name]],tb_SVI[city_name_uf],0),11),".")</f>
        <v>0.33200000000000002</v>
      </c>
      <c r="N2377" s="14">
        <f>_xlfn.PERCENTRANK.INC(Table3[MHDI_tot],Table3[[#This Row],[MHDI_tot]],3)</f>
        <v>0.626</v>
      </c>
    </row>
    <row r="2378" spans="1:14" hidden="1" x14ac:dyDescent="0.2">
      <c r="A2378" t="str">
        <f>SVI!F2378</f>
        <v>Caratinga/MG</v>
      </c>
      <c r="B2378" t="str">
        <f>INDEX(tb_SVI[],MATCH(Table3[[#This Row],[ibge_cod]],tb_SVI[Município],0),1)</f>
        <v>MG</v>
      </c>
      <c r="C2378" t="str">
        <f>INDEX(tb_SVI[],MATCH(Table3[[#This Row],[city_name]],tb_SVI[city_name_uf],0),3)</f>
        <v>3113404</v>
      </c>
      <c r="D2378" t="s">
        <v>20016</v>
      </c>
      <c r="E2378" s="11">
        <f>INDEX(tb_SVI[],MATCH(Table3[[#This Row],[city_name]],tb_SVI[city_name_uf],0),5)</f>
        <v>92603</v>
      </c>
      <c r="F2378">
        <f>INDEX(tb_MHDI[],MATCH(Table3[[#This Row],[city_name]],tb_MHDI[mun_uf],0),5)</f>
        <v>0.70599999999999996</v>
      </c>
      <c r="G2378">
        <f>INDEX(tb_MHDI[],MATCH(Table3[[#This Row],[city_name]],tb_MHDI[mun_uf],0),6)</f>
        <v>0.69699999999999995</v>
      </c>
      <c r="H2378">
        <f>INDEX(tb_MHDI[],MATCH(Table3[[#This Row],[city_name]],tb_MHDI[mun_uf],0),7)</f>
        <v>0.83599999999999997</v>
      </c>
      <c r="I2378">
        <f>INDEX(tb_MHDI[],MATCH(Table3[[#This Row],[city_name]],tb_MHDI[mun_uf],0),8)</f>
        <v>0.60299999999999998</v>
      </c>
      <c r="J2378">
        <f>_xlfn.NUMBERVALUE(INDEX(tb_SVI[],MATCH(Table3[[#This Row],[city_name]],tb_SVI[city_name_uf],0),8),".")</f>
        <v>0.27600000000000002</v>
      </c>
      <c r="K2378">
        <f>_xlfn.NUMBERVALUE(INDEX(tb_SVI[],MATCH(Table3[[#This Row],[city_name]],tb_SVI[city_name_uf],0),9),".")</f>
        <v>9.7000000000000003E-2</v>
      </c>
      <c r="L2378">
        <f>_xlfn.NUMBERVALUE(INDEX(tb_SVI[],MATCH(Table3[[#This Row],[city_name]],tb_SVI[city_name_uf],0),10),".")</f>
        <v>0.39</v>
      </c>
      <c r="M2378">
        <f>_xlfn.NUMBERVALUE(INDEX(tb_SVI[],MATCH(Table3[[#This Row],[city_name]],tb_SVI[city_name_uf],0),11),".")</f>
        <v>0.34100000000000003</v>
      </c>
      <c r="N2378" s="14">
        <f>_xlfn.PERCENTRANK.INC(Table3[MHDI_tot],Table3[[#This Row],[MHDI_tot]],3)</f>
        <v>0.68400000000000005</v>
      </c>
    </row>
    <row r="2379" spans="1:14" hidden="1" x14ac:dyDescent="0.2">
      <c r="A2379" t="str">
        <f>SVI!F2379</f>
        <v>Caraí/MG</v>
      </c>
      <c r="B2379" t="str">
        <f>INDEX(tb_SVI[],MATCH(Table3[[#This Row],[ibge_cod]],tb_SVI[Município],0),1)</f>
        <v>MG</v>
      </c>
      <c r="C2379" t="str">
        <f>INDEX(tb_SVI[],MATCH(Table3[[#This Row],[city_name]],tb_SVI[city_name_uf],0),3)</f>
        <v>3113008</v>
      </c>
      <c r="D2379" t="s">
        <v>20017</v>
      </c>
      <c r="E2379" s="11">
        <f>INDEX(tb_SVI[],MATCH(Table3[[#This Row],[city_name]],tb_SVI[city_name_uf],0),5)</f>
        <v>23780</v>
      </c>
      <c r="F2379">
        <f>INDEX(tb_MHDI[],MATCH(Table3[[#This Row],[city_name]],tb_MHDI[mun_uf],0),5)</f>
        <v>0.55800000000000005</v>
      </c>
      <c r="G2379">
        <f>INDEX(tb_MHDI[],MATCH(Table3[[#This Row],[city_name]],tb_MHDI[mun_uf],0),6)</f>
        <v>0.54900000000000004</v>
      </c>
      <c r="H2379">
        <f>INDEX(tb_MHDI[],MATCH(Table3[[#This Row],[city_name]],tb_MHDI[mun_uf],0),7)</f>
        <v>0.78100000000000003</v>
      </c>
      <c r="I2379">
        <f>INDEX(tb_MHDI[],MATCH(Table3[[#This Row],[city_name]],tb_MHDI[mun_uf],0),8)</f>
        <v>0.40500000000000003</v>
      </c>
      <c r="J2379">
        <f>_xlfn.NUMBERVALUE(INDEX(tb_SVI[],MATCH(Table3[[#This Row],[city_name]],tb_SVI[city_name_uf],0),8),".")</f>
        <v>0.51900000000000002</v>
      </c>
      <c r="K2379">
        <f>_xlfn.NUMBERVALUE(INDEX(tb_SVI[],MATCH(Table3[[#This Row],[city_name]],tb_SVI[city_name_uf],0),9),".")</f>
        <v>0.29899999999999999</v>
      </c>
      <c r="L2379">
        <f>_xlfn.NUMBERVALUE(INDEX(tb_SVI[],MATCH(Table3[[#This Row],[city_name]],tb_SVI[city_name_uf],0),10),".")</f>
        <v>0.59299999999999997</v>
      </c>
      <c r="M2379">
        <f>_xlfn.NUMBERVALUE(INDEX(tb_SVI[],MATCH(Table3[[#This Row],[city_name]],tb_SVI[city_name_uf],0),11),".")</f>
        <v>0.66400000000000003</v>
      </c>
      <c r="N2379" s="14">
        <f>_xlfn.PERCENTRANK.INC(Table3[MHDI_tot],Table3[[#This Row],[MHDI_tot]],3)</f>
        <v>8.4000000000000005E-2</v>
      </c>
    </row>
    <row r="2380" spans="1:14" hidden="1" x14ac:dyDescent="0.2">
      <c r="A2380" t="str">
        <f>SVI!F2380</f>
        <v>Carbonita/MG</v>
      </c>
      <c r="B2380" t="str">
        <f>INDEX(tb_SVI[],MATCH(Table3[[#This Row],[ibge_cod]],tb_SVI[Município],0),1)</f>
        <v>MG</v>
      </c>
      <c r="C2380" t="str">
        <f>INDEX(tb_SVI[],MATCH(Table3[[#This Row],[city_name]],tb_SVI[city_name_uf],0),3)</f>
        <v>3113503</v>
      </c>
      <c r="D2380" t="s">
        <v>20018</v>
      </c>
      <c r="E2380" s="11">
        <f>INDEX(tb_SVI[],MATCH(Table3[[#This Row],[city_name]],tb_SVI[city_name_uf],0),5)</f>
        <v>9414</v>
      </c>
      <c r="F2380">
        <f>INDEX(tb_MHDI[],MATCH(Table3[[#This Row],[city_name]],tb_MHDI[mun_uf],0),5)</f>
        <v>0.63800000000000001</v>
      </c>
      <c r="G2380">
        <f>INDEX(tb_MHDI[],MATCH(Table3[[#This Row],[city_name]],tb_MHDI[mun_uf],0),6)</f>
        <v>0.61699999999999999</v>
      </c>
      <c r="H2380">
        <f>INDEX(tb_MHDI[],MATCH(Table3[[#This Row],[city_name]],tb_MHDI[mun_uf],0),7)</f>
        <v>0.79600000000000004</v>
      </c>
      <c r="I2380">
        <f>INDEX(tb_MHDI[],MATCH(Table3[[#This Row],[city_name]],tb_MHDI[mun_uf],0),8)</f>
        <v>0.52900000000000003</v>
      </c>
      <c r="J2380">
        <f>_xlfn.NUMBERVALUE(INDEX(tb_SVI[],MATCH(Table3[[#This Row],[city_name]],tb_SVI[city_name_uf],0),8),".")</f>
        <v>0.316</v>
      </c>
      <c r="K2380">
        <f>_xlfn.NUMBERVALUE(INDEX(tb_SVI[],MATCH(Table3[[#This Row],[city_name]],tb_SVI[city_name_uf],0),9),".")</f>
        <v>0.13300000000000001</v>
      </c>
      <c r="L2380">
        <f>_xlfn.NUMBERVALUE(INDEX(tb_SVI[],MATCH(Table3[[#This Row],[city_name]],tb_SVI[city_name_uf],0),10),".")</f>
        <v>0.39500000000000002</v>
      </c>
      <c r="M2380">
        <f>_xlfn.NUMBERVALUE(INDEX(tb_SVI[],MATCH(Table3[[#This Row],[city_name]],tb_SVI[city_name_uf],0),11),".")</f>
        <v>0.41899999999999998</v>
      </c>
      <c r="N2380" s="14">
        <f>_xlfn.PERCENTRANK.INC(Table3[MHDI_tot],Table3[[#This Row],[MHDI_tot]],3)</f>
        <v>0.39700000000000002</v>
      </c>
    </row>
    <row r="2381" spans="1:14" hidden="1" x14ac:dyDescent="0.2">
      <c r="A2381" t="str">
        <f>SVI!F2381</f>
        <v>Careaçu/MG</v>
      </c>
      <c r="B2381" t="str">
        <f>INDEX(tb_SVI[],MATCH(Table3[[#This Row],[ibge_cod]],tb_SVI[Município],0),1)</f>
        <v>MG</v>
      </c>
      <c r="C2381" t="str">
        <f>INDEX(tb_SVI[],MATCH(Table3[[#This Row],[city_name]],tb_SVI[city_name_uf],0),3)</f>
        <v>3113602</v>
      </c>
      <c r="D2381" t="s">
        <v>20019</v>
      </c>
      <c r="E2381" s="11">
        <f>INDEX(tb_SVI[],MATCH(Table3[[#This Row],[city_name]],tb_SVI[city_name_uf],0),5)</f>
        <v>6792</v>
      </c>
      <c r="F2381">
        <f>INDEX(tb_MHDI[],MATCH(Table3[[#This Row],[city_name]],tb_MHDI[mun_uf],0),5)</f>
        <v>0.68300000000000005</v>
      </c>
      <c r="G2381">
        <f>INDEX(tb_MHDI[],MATCH(Table3[[#This Row],[city_name]],tb_MHDI[mun_uf],0),6)</f>
        <v>0.66600000000000004</v>
      </c>
      <c r="H2381">
        <f>INDEX(tb_MHDI[],MATCH(Table3[[#This Row],[city_name]],tb_MHDI[mun_uf],0),7)</f>
        <v>0.82399999999999995</v>
      </c>
      <c r="I2381">
        <f>INDEX(tb_MHDI[],MATCH(Table3[[#This Row],[city_name]],tb_MHDI[mun_uf],0),8)</f>
        <v>0.58099999999999996</v>
      </c>
      <c r="J2381">
        <f>_xlfn.NUMBERVALUE(INDEX(tb_SVI[],MATCH(Table3[[#This Row],[city_name]],tb_SVI[city_name_uf],0),8),".")</f>
        <v>0.21099999999999999</v>
      </c>
      <c r="K2381">
        <f>_xlfn.NUMBERVALUE(INDEX(tb_SVI[],MATCH(Table3[[#This Row],[city_name]],tb_SVI[city_name_uf],0),9),".")</f>
        <v>6.7000000000000004E-2</v>
      </c>
      <c r="L2381">
        <f>_xlfn.NUMBERVALUE(INDEX(tb_SVI[],MATCH(Table3[[#This Row],[city_name]],tb_SVI[city_name_uf],0),10),".")</f>
        <v>0.313</v>
      </c>
      <c r="M2381">
        <f>_xlfn.NUMBERVALUE(INDEX(tb_SVI[],MATCH(Table3[[#This Row],[city_name]],tb_SVI[city_name_uf],0),11),".")</f>
        <v>0.253</v>
      </c>
      <c r="N2381" s="14">
        <f>_xlfn.PERCENTRANK.INC(Table3[MHDI_tot],Table3[[#This Row],[MHDI_tot]],3)</f>
        <v>0.57099999999999995</v>
      </c>
    </row>
    <row r="2382" spans="1:14" hidden="1" x14ac:dyDescent="0.2">
      <c r="A2382" t="str">
        <f>SVI!F2382</f>
        <v>Carlos Chagas/MG</v>
      </c>
      <c r="B2382" t="str">
        <f>INDEX(tb_SVI[],MATCH(Table3[[#This Row],[ibge_cod]],tb_SVI[Município],0),1)</f>
        <v>MG</v>
      </c>
      <c r="C2382" t="str">
        <f>INDEX(tb_SVI[],MATCH(Table3[[#This Row],[city_name]],tb_SVI[city_name_uf],0),3)</f>
        <v>3113701</v>
      </c>
      <c r="D2382" t="s">
        <v>20020</v>
      </c>
      <c r="E2382" s="11">
        <f>INDEX(tb_SVI[],MATCH(Table3[[#This Row],[city_name]],tb_SVI[city_name_uf],0),5)</f>
        <v>18674</v>
      </c>
      <c r="F2382">
        <f>INDEX(tb_MHDI[],MATCH(Table3[[#This Row],[city_name]],tb_MHDI[mun_uf],0),5)</f>
        <v>0.64800000000000002</v>
      </c>
      <c r="G2382">
        <f>INDEX(tb_MHDI[],MATCH(Table3[[#This Row],[city_name]],tb_MHDI[mun_uf],0),6)</f>
        <v>0.64100000000000001</v>
      </c>
      <c r="H2382">
        <f>INDEX(tb_MHDI[],MATCH(Table3[[#This Row],[city_name]],tb_MHDI[mun_uf],0),7)</f>
        <v>0.82599999999999996</v>
      </c>
      <c r="I2382">
        <f>INDEX(tb_MHDI[],MATCH(Table3[[#This Row],[city_name]],tb_MHDI[mun_uf],0),8)</f>
        <v>0.51300000000000001</v>
      </c>
      <c r="J2382">
        <f>_xlfn.NUMBERVALUE(INDEX(tb_SVI[],MATCH(Table3[[#This Row],[city_name]],tb_SVI[city_name_uf],0),8),".")</f>
        <v>0.34</v>
      </c>
      <c r="K2382">
        <f>_xlfn.NUMBERVALUE(INDEX(tb_SVI[],MATCH(Table3[[#This Row],[city_name]],tb_SVI[city_name_uf],0),9),".")</f>
        <v>0.151</v>
      </c>
      <c r="L2382">
        <f>_xlfn.NUMBERVALUE(INDEX(tb_SVI[],MATCH(Table3[[#This Row],[city_name]],tb_SVI[city_name_uf],0),10),".")</f>
        <v>0.42099999999999999</v>
      </c>
      <c r="M2382">
        <f>_xlfn.NUMBERVALUE(INDEX(tb_SVI[],MATCH(Table3[[#This Row],[city_name]],tb_SVI[city_name_uf],0),11),".")</f>
        <v>0.44800000000000001</v>
      </c>
      <c r="N2382" s="14">
        <f>_xlfn.PERCENTRANK.INC(Table3[MHDI_tot],Table3[[#This Row],[MHDI_tot]],3)</f>
        <v>0.43</v>
      </c>
    </row>
    <row r="2383" spans="1:14" hidden="1" x14ac:dyDescent="0.2">
      <c r="A2383" t="str">
        <f>SVI!F2383</f>
        <v>Carmo da Cachoeira/MG</v>
      </c>
      <c r="B2383" t="str">
        <f>INDEX(tb_SVI[],MATCH(Table3[[#This Row],[ibge_cod]],tb_SVI[Município],0),1)</f>
        <v>MG</v>
      </c>
      <c r="C2383" t="str">
        <f>INDEX(tb_SVI[],MATCH(Table3[[#This Row],[city_name]],tb_SVI[city_name_uf],0),3)</f>
        <v>3113909</v>
      </c>
      <c r="D2383" t="s">
        <v>20021</v>
      </c>
      <c r="E2383" s="11">
        <f>INDEX(tb_SVI[],MATCH(Table3[[#This Row],[city_name]],tb_SVI[city_name_uf],0),5)</f>
        <v>12182</v>
      </c>
      <c r="F2383">
        <f>INDEX(tb_MHDI[],MATCH(Table3[[#This Row],[city_name]],tb_MHDI[mun_uf],0),5)</f>
        <v>0.65500000000000003</v>
      </c>
      <c r="G2383">
        <f>INDEX(tb_MHDI[],MATCH(Table3[[#This Row],[city_name]],tb_MHDI[mun_uf],0),6)</f>
        <v>0.67200000000000004</v>
      </c>
      <c r="H2383">
        <f>INDEX(tb_MHDI[],MATCH(Table3[[#This Row],[city_name]],tb_MHDI[mun_uf],0),7)</f>
        <v>0.80100000000000005</v>
      </c>
      <c r="I2383">
        <f>INDEX(tb_MHDI[],MATCH(Table3[[#This Row],[city_name]],tb_MHDI[mun_uf],0),8)</f>
        <v>0.52300000000000002</v>
      </c>
      <c r="J2383">
        <f>_xlfn.NUMBERVALUE(INDEX(tb_SVI[],MATCH(Table3[[#This Row],[city_name]],tb_SVI[city_name_uf],0),8),".")</f>
        <v>0.254</v>
      </c>
      <c r="K2383">
        <f>_xlfn.NUMBERVALUE(INDEX(tb_SVI[],MATCH(Table3[[#This Row],[city_name]],tb_SVI[city_name_uf],0),9),".")</f>
        <v>0.11700000000000001</v>
      </c>
      <c r="L2383">
        <f>_xlfn.NUMBERVALUE(INDEX(tb_SVI[],MATCH(Table3[[#This Row],[city_name]],tb_SVI[city_name_uf],0),10),".")</f>
        <v>0.41799999999999998</v>
      </c>
      <c r="M2383">
        <f>_xlfn.NUMBERVALUE(INDEX(tb_SVI[],MATCH(Table3[[#This Row],[city_name]],tb_SVI[city_name_uf],0),11),".")</f>
        <v>0.22700000000000001</v>
      </c>
      <c r="N2383" s="14">
        <f>_xlfn.PERCENTRANK.INC(Table3[MHDI_tot],Table3[[#This Row],[MHDI_tot]],3)</f>
        <v>0.45500000000000002</v>
      </c>
    </row>
    <row r="2384" spans="1:14" hidden="1" x14ac:dyDescent="0.2">
      <c r="A2384" t="str">
        <f>SVI!F2384</f>
        <v>Carmo da Mata/MG</v>
      </c>
      <c r="B2384" t="str">
        <f>INDEX(tb_SVI[],MATCH(Table3[[#This Row],[ibge_cod]],tb_SVI[Município],0),1)</f>
        <v>MG</v>
      </c>
      <c r="C2384" t="str">
        <f>INDEX(tb_SVI[],MATCH(Table3[[#This Row],[city_name]],tb_SVI[city_name_uf],0),3)</f>
        <v>3114006</v>
      </c>
      <c r="D2384" t="s">
        <v>20022</v>
      </c>
      <c r="E2384" s="11">
        <f>INDEX(tb_SVI[],MATCH(Table3[[#This Row],[city_name]],tb_SVI[city_name_uf],0),5)</f>
        <v>11511</v>
      </c>
      <c r="F2384">
        <f>INDEX(tb_MHDI[],MATCH(Table3[[#This Row],[city_name]],tb_MHDI[mun_uf],0),5)</f>
        <v>0.68899999999999995</v>
      </c>
      <c r="G2384">
        <f>INDEX(tb_MHDI[],MATCH(Table3[[#This Row],[city_name]],tb_MHDI[mun_uf],0),6)</f>
        <v>0.68</v>
      </c>
      <c r="H2384">
        <f>INDEX(tb_MHDI[],MATCH(Table3[[#This Row],[city_name]],tb_MHDI[mun_uf],0),7)</f>
        <v>0.84</v>
      </c>
      <c r="I2384">
        <f>INDEX(tb_MHDI[],MATCH(Table3[[#This Row],[city_name]],tb_MHDI[mun_uf],0),8)</f>
        <v>0.57199999999999995</v>
      </c>
      <c r="J2384">
        <f>_xlfn.NUMBERVALUE(INDEX(tb_SVI[],MATCH(Table3[[#This Row],[city_name]],tb_SVI[city_name_uf],0),8),".")</f>
        <v>0.24</v>
      </c>
      <c r="K2384">
        <f>_xlfn.NUMBERVALUE(INDEX(tb_SVI[],MATCH(Table3[[#This Row],[city_name]],tb_SVI[city_name_uf],0),9),".")</f>
        <v>0.155</v>
      </c>
      <c r="L2384">
        <f>_xlfn.NUMBERVALUE(INDEX(tb_SVI[],MATCH(Table3[[#This Row],[city_name]],tb_SVI[city_name_uf],0),10),".")</f>
        <v>0.318</v>
      </c>
      <c r="M2384">
        <f>_xlfn.NUMBERVALUE(INDEX(tb_SVI[],MATCH(Table3[[#This Row],[city_name]],tb_SVI[city_name_uf],0),11),".")</f>
        <v>0.247</v>
      </c>
      <c r="N2384" s="14">
        <f>_xlfn.PERCENTRANK.INC(Table3[MHDI_tot],Table3[[#This Row],[MHDI_tot]],3)</f>
        <v>0.6</v>
      </c>
    </row>
    <row r="2385" spans="1:14" hidden="1" x14ac:dyDescent="0.2">
      <c r="A2385" t="str">
        <f>SVI!F2385</f>
        <v>Carmo de Minas/MG</v>
      </c>
      <c r="B2385" t="str">
        <f>INDEX(tb_SVI[],MATCH(Table3[[#This Row],[ibge_cod]],tb_SVI[Município],0),1)</f>
        <v>MG</v>
      </c>
      <c r="C2385" t="str">
        <f>INDEX(tb_SVI[],MATCH(Table3[[#This Row],[city_name]],tb_SVI[city_name_uf],0),3)</f>
        <v>3114105</v>
      </c>
      <c r="D2385" t="s">
        <v>20023</v>
      </c>
      <c r="E2385" s="11">
        <f>INDEX(tb_SVI[],MATCH(Table3[[#This Row],[city_name]],tb_SVI[city_name_uf],0),5)</f>
        <v>14947</v>
      </c>
      <c r="F2385">
        <f>INDEX(tb_MHDI[],MATCH(Table3[[#This Row],[city_name]],tb_MHDI[mun_uf],0),5)</f>
        <v>0.68200000000000005</v>
      </c>
      <c r="G2385">
        <f>INDEX(tb_MHDI[],MATCH(Table3[[#This Row],[city_name]],tb_MHDI[mun_uf],0),6)</f>
        <v>0.66800000000000004</v>
      </c>
      <c r="H2385">
        <f>INDEX(tb_MHDI[],MATCH(Table3[[#This Row],[city_name]],tb_MHDI[mun_uf],0),7)</f>
        <v>0.84499999999999997</v>
      </c>
      <c r="I2385">
        <f>INDEX(tb_MHDI[],MATCH(Table3[[#This Row],[city_name]],tb_MHDI[mun_uf],0),8)</f>
        <v>0.56200000000000006</v>
      </c>
      <c r="J2385">
        <f>_xlfn.NUMBERVALUE(INDEX(tb_SVI[],MATCH(Table3[[#This Row],[city_name]],tb_SVI[city_name_uf],0),8),".")</f>
        <v>0.24399999999999999</v>
      </c>
      <c r="K2385">
        <f>_xlfn.NUMBERVALUE(INDEX(tb_SVI[],MATCH(Table3[[#This Row],[city_name]],tb_SVI[city_name_uf],0),9),".")</f>
        <v>9.6000000000000002E-2</v>
      </c>
      <c r="L2385">
        <f>_xlfn.NUMBERVALUE(INDEX(tb_SVI[],MATCH(Table3[[#This Row],[city_name]],tb_SVI[city_name_uf],0),10),".")</f>
        <v>0.35799999999999998</v>
      </c>
      <c r="M2385">
        <f>_xlfn.NUMBERVALUE(INDEX(tb_SVI[],MATCH(Table3[[#This Row],[city_name]],tb_SVI[city_name_uf],0),11),".")</f>
        <v>0.27800000000000002</v>
      </c>
      <c r="N2385" s="14">
        <f>_xlfn.PERCENTRANK.INC(Table3[MHDI_tot],Table3[[#This Row],[MHDI_tot]],3)</f>
        <v>0.56599999999999995</v>
      </c>
    </row>
    <row r="2386" spans="1:14" hidden="1" x14ac:dyDescent="0.2">
      <c r="A2386" t="str">
        <f>SVI!F2386</f>
        <v>Carmo do Cajuru/MG</v>
      </c>
      <c r="B2386" t="str">
        <f>INDEX(tb_SVI[],MATCH(Table3[[#This Row],[ibge_cod]],tb_SVI[Município],0),1)</f>
        <v>MG</v>
      </c>
      <c r="C2386" t="str">
        <f>INDEX(tb_SVI[],MATCH(Table3[[#This Row],[city_name]],tb_SVI[city_name_uf],0),3)</f>
        <v>3114204</v>
      </c>
      <c r="D2386" t="s">
        <v>20024</v>
      </c>
      <c r="E2386" s="11">
        <f>INDEX(tb_SVI[],MATCH(Table3[[#This Row],[city_name]],tb_SVI[city_name_uf],0),5)</f>
        <v>22693</v>
      </c>
      <c r="F2386">
        <f>INDEX(tb_MHDI[],MATCH(Table3[[#This Row],[city_name]],tb_MHDI[mun_uf],0),5)</f>
        <v>0.71</v>
      </c>
      <c r="G2386">
        <f>INDEX(tb_MHDI[],MATCH(Table3[[#This Row],[city_name]],tb_MHDI[mun_uf],0),6)</f>
        <v>0.69499999999999995</v>
      </c>
      <c r="H2386">
        <f>INDEX(tb_MHDI[],MATCH(Table3[[#This Row],[city_name]],tb_MHDI[mun_uf],0),7)</f>
        <v>0.85299999999999998</v>
      </c>
      <c r="I2386">
        <f>INDEX(tb_MHDI[],MATCH(Table3[[#This Row],[city_name]],tb_MHDI[mun_uf],0),8)</f>
        <v>0.60499999999999998</v>
      </c>
      <c r="J2386">
        <f>_xlfn.NUMBERVALUE(INDEX(tb_SVI[],MATCH(Table3[[#This Row],[city_name]],tb_SVI[city_name_uf],0),8),".")</f>
        <v>0.185</v>
      </c>
      <c r="K2386">
        <f>_xlfn.NUMBERVALUE(INDEX(tb_SVI[],MATCH(Table3[[#This Row],[city_name]],tb_SVI[city_name_uf],0),9),".")</f>
        <v>2.1000000000000001E-2</v>
      </c>
      <c r="L2386">
        <f>_xlfn.NUMBERVALUE(INDEX(tb_SVI[],MATCH(Table3[[#This Row],[city_name]],tb_SVI[city_name_uf],0),10),".")</f>
        <v>0.26700000000000002</v>
      </c>
      <c r="M2386">
        <f>_xlfn.NUMBERVALUE(INDEX(tb_SVI[],MATCH(Table3[[#This Row],[city_name]],tb_SVI[city_name_uf],0),11),".")</f>
        <v>0.26800000000000002</v>
      </c>
      <c r="N2386" s="14">
        <f>_xlfn.PERCENTRANK.INC(Table3[MHDI_tot],Table3[[#This Row],[MHDI_tot]],3)</f>
        <v>0.70499999999999996</v>
      </c>
    </row>
    <row r="2387" spans="1:14" hidden="1" x14ac:dyDescent="0.2">
      <c r="A2387" t="str">
        <f>SVI!F2387</f>
        <v>Carmo do Paranaíba/MG</v>
      </c>
      <c r="B2387" t="str">
        <f>INDEX(tb_SVI[],MATCH(Table3[[#This Row],[ibge_cod]],tb_SVI[Município],0),1)</f>
        <v>MG</v>
      </c>
      <c r="C2387" t="str">
        <f>INDEX(tb_SVI[],MATCH(Table3[[#This Row],[city_name]],tb_SVI[city_name_uf],0),3)</f>
        <v>3114303</v>
      </c>
      <c r="D2387" t="s">
        <v>20025</v>
      </c>
      <c r="E2387" s="11">
        <f>INDEX(tb_SVI[],MATCH(Table3[[#This Row],[city_name]],tb_SVI[city_name_uf],0),5)</f>
        <v>30334</v>
      </c>
      <c r="F2387">
        <f>INDEX(tb_MHDI[],MATCH(Table3[[#This Row],[city_name]],tb_MHDI[mun_uf],0),5)</f>
        <v>0.70499999999999996</v>
      </c>
      <c r="G2387">
        <f>INDEX(tb_MHDI[],MATCH(Table3[[#This Row],[city_name]],tb_MHDI[mun_uf],0),6)</f>
        <v>0.71299999999999997</v>
      </c>
      <c r="H2387">
        <f>INDEX(tb_MHDI[],MATCH(Table3[[#This Row],[city_name]],tb_MHDI[mun_uf],0),7)</f>
        <v>0.86099999999999999</v>
      </c>
      <c r="I2387">
        <f>INDEX(tb_MHDI[],MATCH(Table3[[#This Row],[city_name]],tb_MHDI[mun_uf],0),8)</f>
        <v>0.57099999999999995</v>
      </c>
      <c r="J2387">
        <f>_xlfn.NUMBERVALUE(INDEX(tb_SVI[],MATCH(Table3[[#This Row],[city_name]],tb_SVI[city_name_uf],0),8),".")</f>
        <v>0.23499999999999999</v>
      </c>
      <c r="K2387">
        <f>_xlfn.NUMBERVALUE(INDEX(tb_SVI[],MATCH(Table3[[#This Row],[city_name]],tb_SVI[city_name_uf],0),9),".")</f>
        <v>8.2000000000000003E-2</v>
      </c>
      <c r="L2387">
        <f>_xlfn.NUMBERVALUE(INDEX(tb_SVI[],MATCH(Table3[[#This Row],[city_name]],tb_SVI[city_name_uf],0),10),".")</f>
        <v>0.33500000000000002</v>
      </c>
      <c r="M2387">
        <f>_xlfn.NUMBERVALUE(INDEX(tb_SVI[],MATCH(Table3[[#This Row],[city_name]],tb_SVI[city_name_uf],0),11),".")</f>
        <v>0.28799999999999998</v>
      </c>
      <c r="N2387" s="14">
        <f>_xlfn.PERCENTRANK.INC(Table3[MHDI_tot],Table3[[#This Row],[MHDI_tot]],3)</f>
        <v>0.68100000000000005</v>
      </c>
    </row>
    <row r="2388" spans="1:14" hidden="1" x14ac:dyDescent="0.2">
      <c r="A2388" t="str">
        <f>SVI!F2388</f>
        <v>Carmo do Rio Claro/MG</v>
      </c>
      <c r="B2388" t="str">
        <f>INDEX(tb_SVI[],MATCH(Table3[[#This Row],[ibge_cod]],tb_SVI[Município],0),1)</f>
        <v>MG</v>
      </c>
      <c r="C2388" t="str">
        <f>INDEX(tb_SVI[],MATCH(Table3[[#This Row],[city_name]],tb_SVI[city_name_uf],0),3)</f>
        <v>3114402</v>
      </c>
      <c r="D2388" t="s">
        <v>20026</v>
      </c>
      <c r="E2388" s="11">
        <f>INDEX(tb_SVI[],MATCH(Table3[[#This Row],[city_name]],tb_SVI[city_name_uf],0),5)</f>
        <v>21268</v>
      </c>
      <c r="F2388">
        <f>INDEX(tb_MHDI[],MATCH(Table3[[#This Row],[city_name]],tb_MHDI[mun_uf],0),5)</f>
        <v>0.73299999999999998</v>
      </c>
      <c r="G2388">
        <f>INDEX(tb_MHDI[],MATCH(Table3[[#This Row],[city_name]],tb_MHDI[mun_uf],0),6)</f>
        <v>0.71499999999999997</v>
      </c>
      <c r="H2388">
        <f>INDEX(tb_MHDI[],MATCH(Table3[[#This Row],[city_name]],tb_MHDI[mun_uf],0),7)</f>
        <v>0.85</v>
      </c>
      <c r="I2388">
        <f>INDEX(tb_MHDI[],MATCH(Table3[[#This Row],[city_name]],tb_MHDI[mun_uf],0),8)</f>
        <v>0.64900000000000002</v>
      </c>
      <c r="J2388">
        <f>_xlfn.NUMBERVALUE(INDEX(tb_SVI[],MATCH(Table3[[#This Row],[city_name]],tb_SVI[city_name_uf],0),8),".")</f>
        <v>0.218</v>
      </c>
      <c r="K2388">
        <f>_xlfn.NUMBERVALUE(INDEX(tb_SVI[],MATCH(Table3[[#This Row],[city_name]],tb_SVI[city_name_uf],0),9),".")</f>
        <v>4.5999999999999999E-2</v>
      </c>
      <c r="L2388">
        <f>_xlfn.NUMBERVALUE(INDEX(tb_SVI[],MATCH(Table3[[#This Row],[city_name]],tb_SVI[city_name_uf],0),10),".")</f>
        <v>0.33400000000000002</v>
      </c>
      <c r="M2388">
        <f>_xlfn.NUMBERVALUE(INDEX(tb_SVI[],MATCH(Table3[[#This Row],[city_name]],tb_SVI[city_name_uf],0),11),".")</f>
        <v>0.27300000000000002</v>
      </c>
      <c r="N2388" s="14">
        <f>_xlfn.PERCENTRANK.INC(Table3[MHDI_tot],Table3[[#This Row],[MHDI_tot]],3)</f>
        <v>0.82599999999999996</v>
      </c>
    </row>
    <row r="2389" spans="1:14" hidden="1" x14ac:dyDescent="0.2">
      <c r="A2389" t="str">
        <f>SVI!F2389</f>
        <v>Carmésia/MG</v>
      </c>
      <c r="B2389" t="str">
        <f>INDEX(tb_SVI[],MATCH(Table3[[#This Row],[ibge_cod]],tb_SVI[Município],0),1)</f>
        <v>MG</v>
      </c>
      <c r="C2389" t="str">
        <f>INDEX(tb_SVI[],MATCH(Table3[[#This Row],[city_name]],tb_SVI[city_name_uf],0),3)</f>
        <v>3113800</v>
      </c>
      <c r="D2389" t="s">
        <v>20027</v>
      </c>
      <c r="E2389" s="11">
        <f>INDEX(tb_SVI[],MATCH(Table3[[#This Row],[city_name]],tb_SVI[city_name_uf],0),5)</f>
        <v>2646</v>
      </c>
      <c r="F2389">
        <f>INDEX(tb_MHDI[],MATCH(Table3[[#This Row],[city_name]],tb_MHDI[mun_uf],0),5)</f>
        <v>0.65</v>
      </c>
      <c r="G2389">
        <f>INDEX(tb_MHDI[],MATCH(Table3[[#This Row],[city_name]],tb_MHDI[mun_uf],0),6)</f>
        <v>0.63100000000000001</v>
      </c>
      <c r="H2389">
        <f>INDEX(tb_MHDI[],MATCH(Table3[[#This Row],[city_name]],tb_MHDI[mun_uf],0),7)</f>
        <v>0.80500000000000005</v>
      </c>
      <c r="I2389">
        <f>INDEX(tb_MHDI[],MATCH(Table3[[#This Row],[city_name]],tb_MHDI[mun_uf],0),8)</f>
        <v>0.54</v>
      </c>
      <c r="J2389">
        <f>_xlfn.NUMBERVALUE(INDEX(tb_SVI[],MATCH(Table3[[#This Row],[city_name]],tb_SVI[city_name_uf],0),8),".")</f>
        <v>0.30199999999999999</v>
      </c>
      <c r="K2389">
        <f>_xlfn.NUMBERVALUE(INDEX(tb_SVI[],MATCH(Table3[[#This Row],[city_name]],tb_SVI[city_name_uf],0),9),".")</f>
        <v>0.152</v>
      </c>
      <c r="L2389">
        <f>_xlfn.NUMBERVALUE(INDEX(tb_SVI[],MATCH(Table3[[#This Row],[city_name]],tb_SVI[city_name_uf],0),10),".")</f>
        <v>0.39800000000000002</v>
      </c>
      <c r="M2389">
        <f>_xlfn.NUMBERVALUE(INDEX(tb_SVI[],MATCH(Table3[[#This Row],[city_name]],tb_SVI[city_name_uf],0),11),".")</f>
        <v>0.35699999999999998</v>
      </c>
      <c r="N2389" s="14">
        <f>_xlfn.PERCENTRANK.INC(Table3[MHDI_tot],Table3[[#This Row],[MHDI_tot]],3)</f>
        <v>0.436</v>
      </c>
    </row>
    <row r="2390" spans="1:14" hidden="1" x14ac:dyDescent="0.2">
      <c r="A2390" t="str">
        <f>SVI!F2390</f>
        <v>Carmópolis de Minas/MG</v>
      </c>
      <c r="B2390" t="str">
        <f>INDEX(tb_SVI[],MATCH(Table3[[#This Row],[ibge_cod]],tb_SVI[Município],0),1)</f>
        <v>MG</v>
      </c>
      <c r="C2390" t="str">
        <f>INDEX(tb_SVI[],MATCH(Table3[[#This Row],[city_name]],tb_SVI[city_name_uf],0),3)</f>
        <v>3114501</v>
      </c>
      <c r="D2390" t="s">
        <v>20028</v>
      </c>
      <c r="E2390" s="11">
        <f>INDEX(tb_SVI[],MATCH(Table3[[#This Row],[city_name]],tb_SVI[city_name_uf],0),5)</f>
        <v>19559</v>
      </c>
      <c r="F2390">
        <f>INDEX(tb_MHDI[],MATCH(Table3[[#This Row],[city_name]],tb_MHDI[mun_uf],0),5)</f>
        <v>0.7</v>
      </c>
      <c r="G2390">
        <f>INDEX(tb_MHDI[],MATCH(Table3[[#This Row],[city_name]],tb_MHDI[mun_uf],0),6)</f>
        <v>0.69399999999999995</v>
      </c>
      <c r="H2390">
        <f>INDEX(tb_MHDI[],MATCH(Table3[[#This Row],[city_name]],tb_MHDI[mun_uf],0),7)</f>
        <v>0.85</v>
      </c>
      <c r="I2390">
        <f>INDEX(tb_MHDI[],MATCH(Table3[[#This Row],[city_name]],tb_MHDI[mun_uf],0),8)</f>
        <v>0.58199999999999996</v>
      </c>
      <c r="J2390">
        <f>_xlfn.NUMBERVALUE(INDEX(tb_SVI[],MATCH(Table3[[#This Row],[city_name]],tb_SVI[city_name_uf],0),8),".")</f>
        <v>0.217</v>
      </c>
      <c r="K2390">
        <f>_xlfn.NUMBERVALUE(INDEX(tb_SVI[],MATCH(Table3[[#This Row],[city_name]],tb_SVI[city_name_uf],0),9),".")</f>
        <v>7.8E-2</v>
      </c>
      <c r="L2390">
        <f>_xlfn.NUMBERVALUE(INDEX(tb_SVI[],MATCH(Table3[[#This Row],[city_name]],tb_SVI[city_name_uf],0),10),".")</f>
        <v>0.29599999999999999</v>
      </c>
      <c r="M2390">
        <f>_xlfn.NUMBERVALUE(INDEX(tb_SVI[],MATCH(Table3[[#This Row],[city_name]],tb_SVI[city_name_uf],0),11),".")</f>
        <v>0.27700000000000002</v>
      </c>
      <c r="N2390" s="14">
        <f>_xlfn.PERCENTRANK.INC(Table3[MHDI_tot],Table3[[#This Row],[MHDI_tot]],3)</f>
        <v>0.65200000000000002</v>
      </c>
    </row>
    <row r="2391" spans="1:14" hidden="1" x14ac:dyDescent="0.2">
      <c r="A2391" t="str">
        <f>SVI!F2391</f>
        <v>Carneirinho/MG</v>
      </c>
      <c r="B2391" t="str">
        <f>INDEX(tb_SVI[],MATCH(Table3[[#This Row],[ibge_cod]],tb_SVI[Município],0),1)</f>
        <v>MG</v>
      </c>
      <c r="C2391" t="str">
        <f>INDEX(tb_SVI[],MATCH(Table3[[#This Row],[city_name]],tb_SVI[city_name_uf],0),3)</f>
        <v>3114550</v>
      </c>
      <c r="D2391" t="s">
        <v>20029</v>
      </c>
      <c r="E2391" s="11">
        <f>INDEX(tb_SVI[],MATCH(Table3[[#This Row],[city_name]],tb_SVI[city_name_uf],0),5)</f>
        <v>10066</v>
      </c>
      <c r="F2391">
        <f>INDEX(tb_MHDI[],MATCH(Table3[[#This Row],[city_name]],tb_MHDI[mun_uf],0),5)</f>
        <v>0.74099999999999999</v>
      </c>
      <c r="G2391">
        <f>INDEX(tb_MHDI[],MATCH(Table3[[#This Row],[city_name]],tb_MHDI[mun_uf],0),6)</f>
        <v>0.749</v>
      </c>
      <c r="H2391">
        <f>INDEX(tb_MHDI[],MATCH(Table3[[#This Row],[city_name]],tb_MHDI[mun_uf],0),7)</f>
        <v>0.873</v>
      </c>
      <c r="I2391">
        <f>INDEX(tb_MHDI[],MATCH(Table3[[#This Row],[city_name]],tb_MHDI[mun_uf],0),8)</f>
        <v>0.622</v>
      </c>
      <c r="J2391">
        <f>_xlfn.NUMBERVALUE(INDEX(tb_SVI[],MATCH(Table3[[#This Row],[city_name]],tb_SVI[city_name_uf],0),8),".")</f>
        <v>0.23</v>
      </c>
      <c r="K2391">
        <f>_xlfn.NUMBERVALUE(INDEX(tb_SVI[],MATCH(Table3[[#This Row],[city_name]],tb_SVI[city_name_uf],0),9),".")</f>
        <v>0.122</v>
      </c>
      <c r="L2391">
        <f>_xlfn.NUMBERVALUE(INDEX(tb_SVI[],MATCH(Table3[[#This Row],[city_name]],tb_SVI[city_name_uf],0),10),".")</f>
        <v>0.26500000000000001</v>
      </c>
      <c r="M2391">
        <f>_xlfn.NUMBERVALUE(INDEX(tb_SVI[],MATCH(Table3[[#This Row],[city_name]],tb_SVI[city_name_uf],0),11),".")</f>
        <v>0.30199999999999999</v>
      </c>
      <c r="N2391" s="14">
        <f>_xlfn.PERCENTRANK.INC(Table3[MHDI_tot],Table3[[#This Row],[MHDI_tot]],3)</f>
        <v>0.86299999999999999</v>
      </c>
    </row>
    <row r="2392" spans="1:14" hidden="1" x14ac:dyDescent="0.2">
      <c r="A2392" t="str">
        <f>SVI!F2392</f>
        <v>Carrancas/MG</v>
      </c>
      <c r="B2392" t="str">
        <f>INDEX(tb_SVI[],MATCH(Table3[[#This Row],[ibge_cod]],tb_SVI[Município],0),1)</f>
        <v>MG</v>
      </c>
      <c r="C2392" t="str">
        <f>INDEX(tb_SVI[],MATCH(Table3[[#This Row],[city_name]],tb_SVI[city_name_uf],0),3)</f>
        <v>3114600</v>
      </c>
      <c r="D2392" t="s">
        <v>20030</v>
      </c>
      <c r="E2392" s="11">
        <f>INDEX(tb_SVI[],MATCH(Table3[[#This Row],[city_name]],tb_SVI[city_name_uf],0),5)</f>
        <v>4049</v>
      </c>
      <c r="F2392">
        <f>INDEX(tb_MHDI[],MATCH(Table3[[#This Row],[city_name]],tb_MHDI[mun_uf],0),5)</f>
        <v>0.72499999999999998</v>
      </c>
      <c r="G2392">
        <f>INDEX(tb_MHDI[],MATCH(Table3[[#This Row],[city_name]],tb_MHDI[mun_uf],0),6)</f>
        <v>0.68700000000000006</v>
      </c>
      <c r="H2392">
        <f>INDEX(tb_MHDI[],MATCH(Table3[[#This Row],[city_name]],tb_MHDI[mun_uf],0),7)</f>
        <v>0.877</v>
      </c>
      <c r="I2392">
        <f>INDEX(tb_MHDI[],MATCH(Table3[[#This Row],[city_name]],tb_MHDI[mun_uf],0),8)</f>
        <v>0.63200000000000001</v>
      </c>
      <c r="J2392">
        <f>_xlfn.NUMBERVALUE(INDEX(tb_SVI[],MATCH(Table3[[#This Row],[city_name]],tb_SVI[city_name_uf],0),8),".")</f>
        <v>0.26800000000000002</v>
      </c>
      <c r="K2392">
        <f>_xlfn.NUMBERVALUE(INDEX(tb_SVI[],MATCH(Table3[[#This Row],[city_name]],tb_SVI[city_name_uf],0),9),".")</f>
        <v>0.15</v>
      </c>
      <c r="L2392">
        <f>_xlfn.NUMBERVALUE(INDEX(tb_SVI[],MATCH(Table3[[#This Row],[city_name]],tb_SVI[city_name_uf],0),10),".")</f>
        <v>0.30599999999999999</v>
      </c>
      <c r="M2392">
        <f>_xlfn.NUMBERVALUE(INDEX(tb_SVI[],MATCH(Table3[[#This Row],[city_name]],tb_SVI[city_name_uf],0),11),".")</f>
        <v>0.34799999999999998</v>
      </c>
      <c r="N2392" s="14">
        <f>_xlfn.PERCENTRANK.INC(Table3[MHDI_tot],Table3[[#This Row],[MHDI_tot]],3)</f>
        <v>0.78600000000000003</v>
      </c>
    </row>
    <row r="2393" spans="1:14" hidden="1" x14ac:dyDescent="0.2">
      <c r="A2393" t="str">
        <f>SVI!F2393</f>
        <v>Carvalhos/MG</v>
      </c>
      <c r="B2393" t="str">
        <f>INDEX(tb_SVI[],MATCH(Table3[[#This Row],[ibge_cod]],tb_SVI[Município],0),1)</f>
        <v>MG</v>
      </c>
      <c r="C2393" t="str">
        <f>INDEX(tb_SVI[],MATCH(Table3[[#This Row],[city_name]],tb_SVI[city_name_uf],0),3)</f>
        <v>3114808</v>
      </c>
      <c r="D2393" t="s">
        <v>20031</v>
      </c>
      <c r="E2393" s="11">
        <f>INDEX(tb_SVI[],MATCH(Table3[[#This Row],[city_name]],tb_SVI[city_name_uf],0),5)</f>
        <v>4461</v>
      </c>
      <c r="F2393">
        <f>INDEX(tb_MHDI[],MATCH(Table3[[#This Row],[city_name]],tb_MHDI[mun_uf],0),5)</f>
        <v>0.64600000000000002</v>
      </c>
      <c r="G2393">
        <f>INDEX(tb_MHDI[],MATCH(Table3[[#This Row],[city_name]],tb_MHDI[mun_uf],0),6)</f>
        <v>0.66700000000000004</v>
      </c>
      <c r="H2393">
        <f>INDEX(tb_MHDI[],MATCH(Table3[[#This Row],[city_name]],tb_MHDI[mun_uf],0),7)</f>
        <v>0.82</v>
      </c>
      <c r="I2393">
        <f>INDEX(tb_MHDI[],MATCH(Table3[[#This Row],[city_name]],tb_MHDI[mun_uf],0),8)</f>
        <v>0.49199999999999999</v>
      </c>
      <c r="J2393">
        <f>_xlfn.NUMBERVALUE(INDEX(tb_SVI[],MATCH(Table3[[#This Row],[city_name]],tb_SVI[city_name_uf],0),8),".")</f>
        <v>0.33500000000000002</v>
      </c>
      <c r="K2393">
        <f>_xlfn.NUMBERVALUE(INDEX(tb_SVI[],MATCH(Table3[[#This Row],[city_name]],tb_SVI[city_name_uf],0),9),".")</f>
        <v>0.21199999999999999</v>
      </c>
      <c r="L2393">
        <f>_xlfn.NUMBERVALUE(INDEX(tb_SVI[],MATCH(Table3[[#This Row],[city_name]],tb_SVI[city_name_uf],0),10),".")</f>
        <v>0.41499999999999998</v>
      </c>
      <c r="M2393">
        <f>_xlfn.NUMBERVALUE(INDEX(tb_SVI[],MATCH(Table3[[#This Row],[city_name]],tb_SVI[city_name_uf],0),11),".")</f>
        <v>0.378</v>
      </c>
      <c r="N2393" s="14">
        <f>_xlfn.PERCENTRANK.INC(Table3[MHDI_tot],Table3[[#This Row],[MHDI_tot]],3)</f>
        <v>0.42499999999999999</v>
      </c>
    </row>
    <row r="2394" spans="1:14" hidden="1" x14ac:dyDescent="0.2">
      <c r="A2394" t="str">
        <f>SVI!F2394</f>
        <v>Carvalhópolis/MG</v>
      </c>
      <c r="B2394" t="str">
        <f>INDEX(tb_SVI[],MATCH(Table3[[#This Row],[ibge_cod]],tb_SVI[Município],0),1)</f>
        <v>MG</v>
      </c>
      <c r="C2394" t="str">
        <f>INDEX(tb_SVI[],MATCH(Table3[[#This Row],[city_name]],tb_SVI[city_name_uf],0),3)</f>
        <v>3114709</v>
      </c>
      <c r="D2394" t="s">
        <v>20032</v>
      </c>
      <c r="E2394" s="11">
        <f>INDEX(tb_SVI[],MATCH(Table3[[#This Row],[city_name]],tb_SVI[city_name_uf],0),5)</f>
        <v>3597</v>
      </c>
      <c r="F2394">
        <f>INDEX(tb_MHDI[],MATCH(Table3[[#This Row],[city_name]],tb_MHDI[mun_uf],0),5)</f>
        <v>0.72399999999999998</v>
      </c>
      <c r="G2394">
        <f>INDEX(tb_MHDI[],MATCH(Table3[[#This Row],[city_name]],tb_MHDI[mun_uf],0),6)</f>
        <v>0.68799999999999994</v>
      </c>
      <c r="H2394">
        <f>INDEX(tb_MHDI[],MATCH(Table3[[#This Row],[city_name]],tb_MHDI[mun_uf],0),7)</f>
        <v>0.85</v>
      </c>
      <c r="I2394">
        <f>INDEX(tb_MHDI[],MATCH(Table3[[#This Row],[city_name]],tb_MHDI[mun_uf],0),8)</f>
        <v>0.64800000000000002</v>
      </c>
      <c r="J2394">
        <f>_xlfn.NUMBERVALUE(INDEX(tb_SVI[],MATCH(Table3[[#This Row],[city_name]],tb_SVI[city_name_uf],0),8),".")</f>
        <v>0.161</v>
      </c>
      <c r="K2394">
        <f>_xlfn.NUMBERVALUE(INDEX(tb_SVI[],MATCH(Table3[[#This Row],[city_name]],tb_SVI[city_name_uf],0),9),".")</f>
        <v>2.1999999999999999E-2</v>
      </c>
      <c r="L2394">
        <f>_xlfn.NUMBERVALUE(INDEX(tb_SVI[],MATCH(Table3[[#This Row],[city_name]],tb_SVI[city_name_uf],0),10),".")</f>
        <v>0.219</v>
      </c>
      <c r="M2394">
        <f>_xlfn.NUMBERVALUE(INDEX(tb_SVI[],MATCH(Table3[[#This Row],[city_name]],tb_SVI[city_name_uf],0),11),".")</f>
        <v>0.24199999999999999</v>
      </c>
      <c r="N2394" s="14">
        <f>_xlfn.PERCENTRANK.INC(Table3[MHDI_tot],Table3[[#This Row],[MHDI_tot]],3)</f>
        <v>0.78100000000000003</v>
      </c>
    </row>
    <row r="2395" spans="1:14" hidden="1" x14ac:dyDescent="0.2">
      <c r="A2395" t="str">
        <f>SVI!F2395</f>
        <v>Casa Grande/MG</v>
      </c>
      <c r="B2395" t="str">
        <f>INDEX(tb_SVI[],MATCH(Table3[[#This Row],[ibge_cod]],tb_SVI[Município],0),1)</f>
        <v>MG</v>
      </c>
      <c r="C2395" t="str">
        <f>INDEX(tb_SVI[],MATCH(Table3[[#This Row],[city_name]],tb_SVI[city_name_uf],0),3)</f>
        <v>3114907</v>
      </c>
      <c r="D2395" t="s">
        <v>20033</v>
      </c>
      <c r="E2395" s="11">
        <f>INDEX(tb_SVI[],MATCH(Table3[[#This Row],[city_name]],tb_SVI[city_name_uf],0),5)</f>
        <v>2254</v>
      </c>
      <c r="F2395">
        <f>INDEX(tb_MHDI[],MATCH(Table3[[#This Row],[city_name]],tb_MHDI[mun_uf],0),5)</f>
        <v>0.65200000000000002</v>
      </c>
      <c r="G2395">
        <f>INDEX(tb_MHDI[],MATCH(Table3[[#This Row],[city_name]],tb_MHDI[mun_uf],0),6)</f>
        <v>0.60799999999999998</v>
      </c>
      <c r="H2395">
        <f>INDEX(tb_MHDI[],MATCH(Table3[[#This Row],[city_name]],tb_MHDI[mun_uf],0),7)</f>
        <v>0.82299999999999995</v>
      </c>
      <c r="I2395">
        <f>INDEX(tb_MHDI[],MATCH(Table3[[#This Row],[city_name]],tb_MHDI[mun_uf],0),8)</f>
        <v>0.55500000000000005</v>
      </c>
      <c r="J2395">
        <f>_xlfn.NUMBERVALUE(INDEX(tb_SVI[],MATCH(Table3[[#This Row],[city_name]],tb_SVI[city_name_uf],0),8),".")</f>
        <v>0.27</v>
      </c>
      <c r="K2395">
        <f>_xlfn.NUMBERVALUE(INDEX(tb_SVI[],MATCH(Table3[[#This Row],[city_name]],tb_SVI[city_name_uf],0),9),".")</f>
        <v>5.5E-2</v>
      </c>
      <c r="L2395">
        <f>_xlfn.NUMBERVALUE(INDEX(tb_SVI[],MATCH(Table3[[#This Row],[city_name]],tb_SVI[city_name_uf],0),10),".")</f>
        <v>0.35099999999999998</v>
      </c>
      <c r="M2395">
        <f>_xlfn.NUMBERVALUE(INDEX(tb_SVI[],MATCH(Table3[[#This Row],[city_name]],tb_SVI[city_name_uf],0),11),".")</f>
        <v>0.40400000000000003</v>
      </c>
      <c r="N2395" s="14">
        <f>_xlfn.PERCENTRANK.INC(Table3[MHDI_tot],Table3[[#This Row],[MHDI_tot]],3)</f>
        <v>0.44500000000000001</v>
      </c>
    </row>
    <row r="2396" spans="1:14" hidden="1" x14ac:dyDescent="0.2">
      <c r="A2396" t="str">
        <f>SVI!F2396</f>
        <v>Cascalho Rico/MG</v>
      </c>
      <c r="B2396" t="str">
        <f>INDEX(tb_SVI[],MATCH(Table3[[#This Row],[ibge_cod]],tb_SVI[Município],0),1)</f>
        <v>MG</v>
      </c>
      <c r="C2396" t="str">
        <f>INDEX(tb_SVI[],MATCH(Table3[[#This Row],[city_name]],tb_SVI[city_name_uf],0),3)</f>
        <v>3115003</v>
      </c>
      <c r="D2396" t="s">
        <v>20034</v>
      </c>
      <c r="E2396" s="11">
        <f>INDEX(tb_SVI[],MATCH(Table3[[#This Row],[city_name]],tb_SVI[city_name_uf],0),5)</f>
        <v>3092</v>
      </c>
      <c r="F2396">
        <f>INDEX(tb_MHDI[],MATCH(Table3[[#This Row],[city_name]],tb_MHDI[mun_uf],0),5)</f>
        <v>0.72099999999999997</v>
      </c>
      <c r="G2396">
        <f>INDEX(tb_MHDI[],MATCH(Table3[[#This Row],[city_name]],tb_MHDI[mun_uf],0),6)</f>
        <v>0.73399999999999999</v>
      </c>
      <c r="H2396">
        <f>INDEX(tb_MHDI[],MATCH(Table3[[#This Row],[city_name]],tb_MHDI[mun_uf],0),7)</f>
        <v>0.84499999999999997</v>
      </c>
      <c r="I2396">
        <f>INDEX(tb_MHDI[],MATCH(Table3[[#This Row],[city_name]],tb_MHDI[mun_uf],0),8)</f>
        <v>0.60399999999999998</v>
      </c>
      <c r="J2396">
        <f>_xlfn.NUMBERVALUE(INDEX(tb_SVI[],MATCH(Table3[[#This Row],[city_name]],tb_SVI[city_name_uf],0),8),".")</f>
        <v>0.17599999999999999</v>
      </c>
      <c r="K2396">
        <f>_xlfn.NUMBERVALUE(INDEX(tb_SVI[],MATCH(Table3[[#This Row],[city_name]],tb_SVI[city_name_uf],0),9),".")</f>
        <v>8.9999999999999993E-3</v>
      </c>
      <c r="L2396">
        <f>_xlfn.NUMBERVALUE(INDEX(tb_SVI[],MATCH(Table3[[#This Row],[city_name]],tb_SVI[city_name_uf],0),10),".")</f>
        <v>0.249</v>
      </c>
      <c r="M2396">
        <f>_xlfn.NUMBERVALUE(INDEX(tb_SVI[],MATCH(Table3[[#This Row],[city_name]],tb_SVI[city_name_uf],0),11),".")</f>
        <v>0.27100000000000002</v>
      </c>
      <c r="N2396" s="14">
        <f>_xlfn.PERCENTRANK.INC(Table3[MHDI_tot],Table3[[#This Row],[MHDI_tot]],3)</f>
        <v>0.76600000000000001</v>
      </c>
    </row>
    <row r="2397" spans="1:14" hidden="1" x14ac:dyDescent="0.2">
      <c r="A2397" t="str">
        <f>SVI!F2397</f>
        <v>Cataguases/MG</v>
      </c>
      <c r="B2397" t="str">
        <f>INDEX(tb_SVI[],MATCH(Table3[[#This Row],[ibge_cod]],tb_SVI[Município],0),1)</f>
        <v>MG</v>
      </c>
      <c r="C2397" t="str">
        <f>INDEX(tb_SVI[],MATCH(Table3[[#This Row],[city_name]],tb_SVI[city_name_uf],0),3)</f>
        <v>3115300</v>
      </c>
      <c r="D2397" t="s">
        <v>20035</v>
      </c>
      <c r="E2397" s="11">
        <f>INDEX(tb_SVI[],MATCH(Table3[[#This Row],[city_name]],tb_SVI[city_name_uf],0),5)</f>
        <v>75540</v>
      </c>
      <c r="F2397">
        <f>INDEX(tb_MHDI[],MATCH(Table3[[#This Row],[city_name]],tb_MHDI[mun_uf],0),5)</f>
        <v>0.751</v>
      </c>
      <c r="G2397">
        <f>INDEX(tb_MHDI[],MATCH(Table3[[#This Row],[city_name]],tb_MHDI[mun_uf],0),6)</f>
        <v>0.71799999999999997</v>
      </c>
      <c r="H2397">
        <f>INDEX(tb_MHDI[],MATCH(Table3[[#This Row],[city_name]],tb_MHDI[mun_uf],0),7)</f>
        <v>0.86099999999999999</v>
      </c>
      <c r="I2397">
        <f>INDEX(tb_MHDI[],MATCH(Table3[[#This Row],[city_name]],tb_MHDI[mun_uf],0),8)</f>
        <v>0.68500000000000005</v>
      </c>
      <c r="J2397">
        <f>_xlfn.NUMBERVALUE(INDEX(tb_SVI[],MATCH(Table3[[#This Row],[city_name]],tb_SVI[city_name_uf],0),8),".")</f>
        <v>0.182</v>
      </c>
      <c r="K2397">
        <f>_xlfn.NUMBERVALUE(INDEX(tb_SVI[],MATCH(Table3[[#This Row],[city_name]],tb_SVI[city_name_uf],0),9),".")</f>
        <v>5.5E-2</v>
      </c>
      <c r="L2397">
        <f>_xlfn.NUMBERVALUE(INDEX(tb_SVI[],MATCH(Table3[[#This Row],[city_name]],tb_SVI[city_name_uf],0),10),".")</f>
        <v>0.22900000000000001</v>
      </c>
      <c r="M2397">
        <f>_xlfn.NUMBERVALUE(INDEX(tb_SVI[],MATCH(Table3[[#This Row],[city_name]],tb_SVI[city_name_uf],0),11),".")</f>
        <v>0.26300000000000001</v>
      </c>
      <c r="N2397" s="14">
        <f>_xlfn.PERCENTRANK.INC(Table3[MHDI_tot],Table3[[#This Row],[MHDI_tot]],3)</f>
        <v>0.90100000000000002</v>
      </c>
    </row>
    <row r="2398" spans="1:14" hidden="1" x14ac:dyDescent="0.2">
      <c r="A2398" t="str">
        <f>SVI!F2398</f>
        <v>Catas Altas/MG</v>
      </c>
      <c r="B2398" t="str">
        <f>INDEX(tb_SVI[],MATCH(Table3[[#This Row],[ibge_cod]],tb_SVI[Município],0),1)</f>
        <v>MG</v>
      </c>
      <c r="C2398" t="str">
        <f>INDEX(tb_SVI[],MATCH(Table3[[#This Row],[city_name]],tb_SVI[city_name_uf],0),3)</f>
        <v>3115359</v>
      </c>
      <c r="D2398" t="s">
        <v>20036</v>
      </c>
      <c r="E2398" s="11">
        <f>INDEX(tb_SVI[],MATCH(Table3[[#This Row],[city_name]],tb_SVI[city_name_uf],0),5)</f>
        <v>5421</v>
      </c>
      <c r="F2398">
        <f>INDEX(tb_MHDI[],MATCH(Table3[[#This Row],[city_name]],tb_MHDI[mun_uf],0),5)</f>
        <v>0.68400000000000005</v>
      </c>
      <c r="G2398">
        <f>INDEX(tb_MHDI[],MATCH(Table3[[#This Row],[city_name]],tb_MHDI[mun_uf],0),6)</f>
        <v>0.66500000000000004</v>
      </c>
      <c r="H2398">
        <f>INDEX(tb_MHDI[],MATCH(Table3[[#This Row],[city_name]],tb_MHDI[mun_uf],0),7)</f>
        <v>0.82799999999999996</v>
      </c>
      <c r="I2398">
        <f>INDEX(tb_MHDI[],MATCH(Table3[[#This Row],[city_name]],tb_MHDI[mun_uf],0),8)</f>
        <v>0.58199999999999996</v>
      </c>
      <c r="J2398">
        <f>_xlfn.NUMBERVALUE(INDEX(tb_SVI[],MATCH(Table3[[#This Row],[city_name]],tb_SVI[city_name_uf],0),8),".")</f>
        <v>0.22900000000000001</v>
      </c>
      <c r="K2398">
        <f>_xlfn.NUMBERVALUE(INDEX(tb_SVI[],MATCH(Table3[[#This Row],[city_name]],tb_SVI[city_name_uf],0),9),".")</f>
        <v>0.10199999999999999</v>
      </c>
      <c r="L2398">
        <f>_xlfn.NUMBERVALUE(INDEX(tb_SVI[],MATCH(Table3[[#This Row],[city_name]],tb_SVI[city_name_uf],0),10),".")</f>
        <v>0.31900000000000001</v>
      </c>
      <c r="M2398">
        <f>_xlfn.NUMBERVALUE(INDEX(tb_SVI[],MATCH(Table3[[#This Row],[city_name]],tb_SVI[city_name_uf],0),11),".")</f>
        <v>0.26700000000000002</v>
      </c>
      <c r="N2398" s="14">
        <f>_xlfn.PERCENTRANK.INC(Table3[MHDI_tot],Table3[[#This Row],[MHDI_tot]],3)</f>
        <v>0.57599999999999996</v>
      </c>
    </row>
    <row r="2399" spans="1:14" hidden="1" x14ac:dyDescent="0.2">
      <c r="A2399" t="str">
        <f>SVI!F5304</f>
        <v>Barão de Melgaço/MT</v>
      </c>
      <c r="B2399" t="str">
        <f>INDEX(tb_SVI[],MATCH(Table3[[#This Row],[ibge_cod]],tb_SVI[Município],0),1)</f>
        <v>MT</v>
      </c>
      <c r="C2399" t="str">
        <f>INDEX(tb_SVI[],MATCH(Table3[[#This Row],[city_name]],tb_SVI[city_name_uf],0),3)</f>
        <v>5101605</v>
      </c>
      <c r="D2399" t="s">
        <v>22878</v>
      </c>
      <c r="E2399" s="11">
        <f>INDEX(tb_SVI[],MATCH(Table3[[#This Row],[city_name]],tb_SVI[city_name_uf],0),5)</f>
        <v>8164</v>
      </c>
      <c r="F2399">
        <f>INDEX(tb_MHDI[],MATCH(Table3[[#This Row],[city_name]],tb_MHDI[mun_uf],0),5)</f>
        <v>0.6</v>
      </c>
      <c r="G2399">
        <f>INDEX(tb_MHDI[],MATCH(Table3[[#This Row],[city_name]],tb_MHDI[mun_uf],0),6)</f>
        <v>0.59799999999999998</v>
      </c>
      <c r="H2399">
        <f>INDEX(tb_MHDI[],MATCH(Table3[[#This Row],[city_name]],tb_MHDI[mun_uf],0),7)</f>
        <v>0.82</v>
      </c>
      <c r="I2399">
        <f>INDEX(tb_MHDI[],MATCH(Table3[[#This Row],[city_name]],tb_MHDI[mun_uf],0),8)</f>
        <v>0.44</v>
      </c>
      <c r="J2399">
        <f>_xlfn.NUMBERVALUE(INDEX(tb_SVI[],MATCH(Table3[[#This Row],[city_name]],tb_SVI[city_name_uf],0),8),".")</f>
        <v>0.443</v>
      </c>
      <c r="K2399">
        <f>_xlfn.NUMBERVALUE(INDEX(tb_SVI[],MATCH(Table3[[#This Row],[city_name]],tb_SVI[city_name_uf],0),9),".")</f>
        <v>0.38700000000000001</v>
      </c>
      <c r="L2399">
        <f>_xlfn.NUMBERVALUE(INDEX(tb_SVI[],MATCH(Table3[[#This Row],[city_name]],tb_SVI[city_name_uf],0),10),".")</f>
        <v>0.50600000000000001</v>
      </c>
      <c r="M2399">
        <f>_xlfn.NUMBERVALUE(INDEX(tb_SVI[],MATCH(Table3[[#This Row],[city_name]],tb_SVI[city_name_uf],0),11),".")</f>
        <v>0.435</v>
      </c>
      <c r="N2399" s="14">
        <f>_xlfn.PERCENTRANK.INC(Table3[MHDI_tot],Table3[[#This Row],[MHDI_tot]],3)</f>
        <v>0.251</v>
      </c>
    </row>
    <row r="2400" spans="1:14" hidden="1" x14ac:dyDescent="0.2">
      <c r="A2400" t="str">
        <f>SVI!F2400</f>
        <v>Catuji/MG</v>
      </c>
      <c r="B2400" t="str">
        <f>INDEX(tb_SVI[],MATCH(Table3[[#This Row],[ibge_cod]],tb_SVI[Município],0),1)</f>
        <v>MG</v>
      </c>
      <c r="C2400" t="str">
        <f>INDEX(tb_SVI[],MATCH(Table3[[#This Row],[city_name]],tb_SVI[city_name_uf],0),3)</f>
        <v>3115458</v>
      </c>
      <c r="D2400" t="s">
        <v>20038</v>
      </c>
      <c r="E2400" s="11">
        <f>INDEX(tb_SVI[],MATCH(Table3[[#This Row],[city_name]],tb_SVI[city_name_uf],0),5)</f>
        <v>6257</v>
      </c>
      <c r="F2400">
        <f>INDEX(tb_MHDI[],MATCH(Table3[[#This Row],[city_name]],tb_MHDI[mun_uf],0),5)</f>
        <v>0.54</v>
      </c>
      <c r="G2400">
        <f>INDEX(tb_MHDI[],MATCH(Table3[[#This Row],[city_name]],tb_MHDI[mun_uf],0),6)</f>
        <v>0.53400000000000003</v>
      </c>
      <c r="H2400">
        <f>INDEX(tb_MHDI[],MATCH(Table3[[#This Row],[city_name]],tb_MHDI[mun_uf],0),7)</f>
        <v>0.77100000000000002</v>
      </c>
      <c r="I2400">
        <f>INDEX(tb_MHDI[],MATCH(Table3[[#This Row],[city_name]],tb_MHDI[mun_uf],0),8)</f>
        <v>0.38200000000000001</v>
      </c>
      <c r="J2400">
        <f>_xlfn.NUMBERVALUE(INDEX(tb_SVI[],MATCH(Table3[[#This Row],[city_name]],tb_SVI[city_name_uf],0),8),".")</f>
        <v>0.499</v>
      </c>
      <c r="K2400">
        <f>_xlfn.NUMBERVALUE(INDEX(tb_SVI[],MATCH(Table3[[#This Row],[city_name]],tb_SVI[city_name_uf],0),9),".")</f>
        <v>0.26600000000000001</v>
      </c>
      <c r="L2400">
        <f>_xlfn.NUMBERVALUE(INDEX(tb_SVI[],MATCH(Table3[[#This Row],[city_name]],tb_SVI[city_name_uf],0),10),".")</f>
        <v>0.62</v>
      </c>
      <c r="M2400">
        <f>_xlfn.NUMBERVALUE(INDEX(tb_SVI[],MATCH(Table3[[#This Row],[city_name]],tb_SVI[city_name_uf],0),11),".")</f>
        <v>0.61199999999999999</v>
      </c>
      <c r="N2400" s="14">
        <f>_xlfn.PERCENTRANK.INC(Table3[MHDI_tot],Table3[[#This Row],[MHDI_tot]],3)</f>
        <v>4.2000000000000003E-2</v>
      </c>
    </row>
    <row r="2401" spans="1:14" hidden="1" x14ac:dyDescent="0.2">
      <c r="A2401" t="str">
        <f>SVI!F2401</f>
        <v>Catuti/MG</v>
      </c>
      <c r="B2401" t="str">
        <f>INDEX(tb_SVI[],MATCH(Table3[[#This Row],[ibge_cod]],tb_SVI[Município],0),1)</f>
        <v>MG</v>
      </c>
      <c r="C2401" t="str">
        <f>INDEX(tb_SVI[],MATCH(Table3[[#This Row],[city_name]],tb_SVI[city_name_uf],0),3)</f>
        <v>3115474</v>
      </c>
      <c r="D2401" t="s">
        <v>20039</v>
      </c>
      <c r="E2401" s="11">
        <f>INDEX(tb_SVI[],MATCH(Table3[[#This Row],[city_name]],tb_SVI[city_name_uf],0),5)</f>
        <v>4965</v>
      </c>
      <c r="F2401">
        <f>INDEX(tb_MHDI[],MATCH(Table3[[#This Row],[city_name]],tb_MHDI[mun_uf],0),5)</f>
        <v>0.621</v>
      </c>
      <c r="G2401">
        <f>INDEX(tb_MHDI[],MATCH(Table3[[#This Row],[city_name]],tb_MHDI[mun_uf],0),6)</f>
        <v>0.56299999999999994</v>
      </c>
      <c r="H2401">
        <f>INDEX(tb_MHDI[],MATCH(Table3[[#This Row],[city_name]],tb_MHDI[mun_uf],0),7)</f>
        <v>0.77300000000000002</v>
      </c>
      <c r="I2401">
        <f>INDEX(tb_MHDI[],MATCH(Table3[[#This Row],[city_name]],tb_MHDI[mun_uf],0),8)</f>
        <v>0.54900000000000004</v>
      </c>
      <c r="J2401">
        <f>_xlfn.NUMBERVALUE(INDEX(tb_SVI[],MATCH(Table3[[#This Row],[city_name]],tb_SVI[city_name_uf],0),8),".")</f>
        <v>0.42599999999999999</v>
      </c>
      <c r="K2401">
        <f>_xlfn.NUMBERVALUE(INDEX(tb_SVI[],MATCH(Table3[[#This Row],[city_name]],tb_SVI[city_name_uf],0),9),".")</f>
        <v>0.25700000000000001</v>
      </c>
      <c r="L2401">
        <f>_xlfn.NUMBERVALUE(INDEX(tb_SVI[],MATCH(Table3[[#This Row],[city_name]],tb_SVI[city_name_uf],0),10),".")</f>
        <v>0.48699999999999999</v>
      </c>
      <c r="M2401">
        <f>_xlfn.NUMBERVALUE(INDEX(tb_SVI[],MATCH(Table3[[#This Row],[city_name]],tb_SVI[city_name_uf],0),11),".")</f>
        <v>0.53400000000000003</v>
      </c>
      <c r="N2401" s="14">
        <f>_xlfn.PERCENTRANK.INC(Table3[MHDI_tot],Table3[[#This Row],[MHDI_tot]],3)</f>
        <v>0.33500000000000002</v>
      </c>
    </row>
    <row r="2402" spans="1:14" hidden="1" x14ac:dyDescent="0.2">
      <c r="A2402" t="str">
        <f>SVI!F2402</f>
        <v>Caxambu/MG</v>
      </c>
      <c r="B2402" t="str">
        <f>INDEX(tb_SVI[],MATCH(Table3[[#This Row],[ibge_cod]],tb_SVI[Município],0),1)</f>
        <v>MG</v>
      </c>
      <c r="C2402" t="str">
        <f>INDEX(tb_SVI[],MATCH(Table3[[#This Row],[city_name]],tb_SVI[city_name_uf],0),3)</f>
        <v>3115508</v>
      </c>
      <c r="D2402" t="s">
        <v>20040</v>
      </c>
      <c r="E2402" s="11">
        <f>INDEX(tb_SVI[],MATCH(Table3[[#This Row],[city_name]],tb_SVI[city_name_uf],0),5)</f>
        <v>21610</v>
      </c>
      <c r="F2402">
        <f>INDEX(tb_MHDI[],MATCH(Table3[[#This Row],[city_name]],tb_MHDI[mun_uf],0),5)</f>
        <v>0.74299999999999999</v>
      </c>
      <c r="G2402">
        <f>INDEX(tb_MHDI[],MATCH(Table3[[#This Row],[city_name]],tb_MHDI[mun_uf],0),6)</f>
        <v>0.77</v>
      </c>
      <c r="H2402">
        <f>INDEX(tb_MHDI[],MATCH(Table3[[#This Row],[city_name]],tb_MHDI[mun_uf],0),7)</f>
        <v>0.84799999999999998</v>
      </c>
      <c r="I2402">
        <f>INDEX(tb_MHDI[],MATCH(Table3[[#This Row],[city_name]],tb_MHDI[mun_uf],0),8)</f>
        <v>0.629</v>
      </c>
      <c r="J2402">
        <f>_xlfn.NUMBERVALUE(INDEX(tb_SVI[],MATCH(Table3[[#This Row],[city_name]],tb_SVI[city_name_uf],0),8),".")</f>
        <v>0.316</v>
      </c>
      <c r="K2402">
        <f>_xlfn.NUMBERVALUE(INDEX(tb_SVI[],MATCH(Table3[[#This Row],[city_name]],tb_SVI[city_name_uf],0),9),".")</f>
        <v>0.34499999999999997</v>
      </c>
      <c r="L2402">
        <f>_xlfn.NUMBERVALUE(INDEX(tb_SVI[],MATCH(Table3[[#This Row],[city_name]],tb_SVI[city_name_uf],0),10),".")</f>
        <v>0.28599999999999998</v>
      </c>
      <c r="M2402">
        <f>_xlfn.NUMBERVALUE(INDEX(tb_SVI[],MATCH(Table3[[#This Row],[city_name]],tb_SVI[city_name_uf],0),11),".")</f>
        <v>0.316</v>
      </c>
      <c r="N2402" s="14">
        <f>_xlfn.PERCENTRANK.INC(Table3[MHDI_tot],Table3[[#This Row],[MHDI_tot]],3)</f>
        <v>0.871</v>
      </c>
    </row>
    <row r="2403" spans="1:14" hidden="1" x14ac:dyDescent="0.2">
      <c r="A2403" t="str">
        <f>SVI!F2403</f>
        <v>Cedro do Abaeté/MG</v>
      </c>
      <c r="B2403" t="str">
        <f>INDEX(tb_SVI[],MATCH(Table3[[#This Row],[ibge_cod]],tb_SVI[Município],0),1)</f>
        <v>MG</v>
      </c>
      <c r="C2403" t="str">
        <f>INDEX(tb_SVI[],MATCH(Table3[[#This Row],[city_name]],tb_SVI[city_name_uf],0),3)</f>
        <v>3115607</v>
      </c>
      <c r="D2403" t="s">
        <v>20041</v>
      </c>
      <c r="E2403" s="11">
        <f>INDEX(tb_SVI[],MATCH(Table3[[#This Row],[city_name]],tb_SVI[city_name_uf],0),5)</f>
        <v>1157</v>
      </c>
      <c r="F2403">
        <f>INDEX(tb_MHDI[],MATCH(Table3[[#This Row],[city_name]],tb_MHDI[mun_uf],0),5)</f>
        <v>0.67800000000000005</v>
      </c>
      <c r="G2403">
        <f>INDEX(tb_MHDI[],MATCH(Table3[[#This Row],[city_name]],tb_MHDI[mun_uf],0),6)</f>
        <v>0.64100000000000001</v>
      </c>
      <c r="H2403">
        <f>INDEX(tb_MHDI[],MATCH(Table3[[#This Row],[city_name]],tb_MHDI[mun_uf],0),7)</f>
        <v>0.80100000000000005</v>
      </c>
      <c r="I2403">
        <f>INDEX(tb_MHDI[],MATCH(Table3[[#This Row],[city_name]],tb_MHDI[mun_uf],0),8)</f>
        <v>0.60799999999999998</v>
      </c>
      <c r="J2403">
        <f>_xlfn.NUMBERVALUE(INDEX(tb_SVI[],MATCH(Table3[[#This Row],[city_name]],tb_SVI[city_name_uf],0),8),".")</f>
        <v>0.27600000000000002</v>
      </c>
      <c r="K2403">
        <f>_xlfn.NUMBERVALUE(INDEX(tb_SVI[],MATCH(Table3[[#This Row],[city_name]],tb_SVI[city_name_uf],0),9),".")</f>
        <v>0.13800000000000001</v>
      </c>
      <c r="L2403">
        <f>_xlfn.NUMBERVALUE(INDEX(tb_SVI[],MATCH(Table3[[#This Row],[city_name]],tb_SVI[city_name_uf],0),10),".")</f>
        <v>0.29199999999999998</v>
      </c>
      <c r="M2403">
        <f>_xlfn.NUMBERVALUE(INDEX(tb_SVI[],MATCH(Table3[[#This Row],[city_name]],tb_SVI[city_name_uf],0),11),".")</f>
        <v>0.39900000000000002</v>
      </c>
      <c r="N2403" s="14">
        <f>_xlfn.PERCENTRANK.INC(Table3[MHDI_tot],Table3[[#This Row],[MHDI_tot]],3)</f>
        <v>0.55000000000000004</v>
      </c>
    </row>
    <row r="2404" spans="1:14" hidden="1" x14ac:dyDescent="0.2">
      <c r="A2404" t="str">
        <f>SVI!F2404</f>
        <v>Central de Minas/MG</v>
      </c>
      <c r="B2404" t="str">
        <f>INDEX(tb_SVI[],MATCH(Table3[[#This Row],[ibge_cod]],tb_SVI[Município],0),1)</f>
        <v>MG</v>
      </c>
      <c r="C2404" t="str">
        <f>INDEX(tb_SVI[],MATCH(Table3[[#This Row],[city_name]],tb_SVI[city_name_uf],0),3)</f>
        <v>3115706</v>
      </c>
      <c r="D2404" t="s">
        <v>20042</v>
      </c>
      <c r="E2404" s="11">
        <f>INDEX(tb_SVI[],MATCH(Table3[[#This Row],[city_name]],tb_SVI[city_name_uf],0),5)</f>
        <v>7046</v>
      </c>
      <c r="F2404">
        <f>INDEX(tb_MHDI[],MATCH(Table3[[#This Row],[city_name]],tb_MHDI[mun_uf],0),5)</f>
        <v>0.66500000000000004</v>
      </c>
      <c r="G2404">
        <f>INDEX(tb_MHDI[],MATCH(Table3[[#This Row],[city_name]],tb_MHDI[mun_uf],0),6)</f>
        <v>0.66300000000000003</v>
      </c>
      <c r="H2404">
        <f>INDEX(tb_MHDI[],MATCH(Table3[[#This Row],[city_name]],tb_MHDI[mun_uf],0),7)</f>
        <v>0.82299999999999995</v>
      </c>
      <c r="I2404">
        <f>INDEX(tb_MHDI[],MATCH(Table3[[#This Row],[city_name]],tb_MHDI[mun_uf],0),8)</f>
        <v>0.54</v>
      </c>
      <c r="J2404">
        <f>_xlfn.NUMBERVALUE(INDEX(tb_SVI[],MATCH(Table3[[#This Row],[city_name]],tb_SVI[city_name_uf],0),8),".")</f>
        <v>0.35099999999999998</v>
      </c>
      <c r="K2404">
        <f>_xlfn.NUMBERVALUE(INDEX(tb_SVI[],MATCH(Table3[[#This Row],[city_name]],tb_SVI[city_name_uf],0),9),".")</f>
        <v>0.108</v>
      </c>
      <c r="L2404">
        <f>_xlfn.NUMBERVALUE(INDEX(tb_SVI[],MATCH(Table3[[#This Row],[city_name]],tb_SVI[city_name_uf],0),10),".")</f>
        <v>0.46100000000000002</v>
      </c>
      <c r="M2404">
        <f>_xlfn.NUMBERVALUE(INDEX(tb_SVI[],MATCH(Table3[[#This Row],[city_name]],tb_SVI[city_name_uf],0),11),".")</f>
        <v>0.48299999999999998</v>
      </c>
      <c r="N2404" s="14">
        <f>_xlfn.PERCENTRANK.INC(Table3[MHDI_tot],Table3[[#This Row],[MHDI_tot]],3)</f>
        <v>0.496</v>
      </c>
    </row>
    <row r="2405" spans="1:14" hidden="1" x14ac:dyDescent="0.2">
      <c r="A2405" t="str">
        <f>SVI!F2405</f>
        <v>Centralina/MG</v>
      </c>
      <c r="B2405" t="str">
        <f>INDEX(tb_SVI[],MATCH(Table3[[#This Row],[ibge_cod]],tb_SVI[Município],0),1)</f>
        <v>MG</v>
      </c>
      <c r="C2405" t="str">
        <f>INDEX(tb_SVI[],MATCH(Table3[[#This Row],[city_name]],tb_SVI[city_name_uf],0),3)</f>
        <v>3115805</v>
      </c>
      <c r="D2405" t="s">
        <v>20043</v>
      </c>
      <c r="E2405" s="11">
        <f>INDEX(tb_SVI[],MATCH(Table3[[#This Row],[city_name]],tb_SVI[city_name_uf],0),5)</f>
        <v>10346</v>
      </c>
      <c r="F2405">
        <f>INDEX(tb_MHDI[],MATCH(Table3[[#This Row],[city_name]],tb_MHDI[mun_uf],0),5)</f>
        <v>0.67800000000000005</v>
      </c>
      <c r="G2405">
        <f>INDEX(tb_MHDI[],MATCH(Table3[[#This Row],[city_name]],tb_MHDI[mun_uf],0),6)</f>
        <v>0.65400000000000003</v>
      </c>
      <c r="H2405">
        <f>INDEX(tb_MHDI[],MATCH(Table3[[#This Row],[city_name]],tb_MHDI[mun_uf],0),7)</f>
        <v>0.85299999999999998</v>
      </c>
      <c r="I2405">
        <f>INDEX(tb_MHDI[],MATCH(Table3[[#This Row],[city_name]],tb_MHDI[mun_uf],0),8)</f>
        <v>0.55800000000000005</v>
      </c>
      <c r="J2405">
        <f>_xlfn.NUMBERVALUE(INDEX(tb_SVI[],MATCH(Table3[[#This Row],[city_name]],tb_SVI[city_name_uf],0),8),".")</f>
        <v>0.29499999999999998</v>
      </c>
      <c r="K2405">
        <f>_xlfn.NUMBERVALUE(INDEX(tb_SVI[],MATCH(Table3[[#This Row],[city_name]],tb_SVI[city_name_uf],0),9),".")</f>
        <v>0.187</v>
      </c>
      <c r="L2405">
        <f>_xlfn.NUMBERVALUE(INDEX(tb_SVI[],MATCH(Table3[[#This Row],[city_name]],tb_SVI[city_name_uf],0),10),".")</f>
        <v>0.34200000000000003</v>
      </c>
      <c r="M2405">
        <f>_xlfn.NUMBERVALUE(INDEX(tb_SVI[],MATCH(Table3[[#This Row],[city_name]],tb_SVI[city_name_uf],0),11),".")</f>
        <v>0.35599999999999998</v>
      </c>
      <c r="N2405" s="14">
        <f>_xlfn.PERCENTRANK.INC(Table3[MHDI_tot],Table3[[#This Row],[MHDI_tot]],3)</f>
        <v>0.55000000000000004</v>
      </c>
    </row>
    <row r="2406" spans="1:14" hidden="1" x14ac:dyDescent="0.2">
      <c r="A2406" t="str">
        <f>SVI!F2406</f>
        <v>Chalé/MG</v>
      </c>
      <c r="B2406" t="str">
        <f>INDEX(tb_SVI[],MATCH(Table3[[#This Row],[ibge_cod]],tb_SVI[Município],0),1)</f>
        <v>MG</v>
      </c>
      <c r="C2406" t="str">
        <f>INDEX(tb_SVI[],MATCH(Table3[[#This Row],[city_name]],tb_SVI[city_name_uf],0),3)</f>
        <v>3116001</v>
      </c>
      <c r="D2406" t="s">
        <v>20044</v>
      </c>
      <c r="E2406" s="11">
        <f>INDEX(tb_SVI[],MATCH(Table3[[#This Row],[city_name]],tb_SVI[city_name_uf],0),5)</f>
        <v>5699</v>
      </c>
      <c r="F2406">
        <f>INDEX(tb_MHDI[],MATCH(Table3[[#This Row],[city_name]],tb_MHDI[mun_uf],0),5)</f>
        <v>0.65500000000000003</v>
      </c>
      <c r="G2406">
        <f>INDEX(tb_MHDI[],MATCH(Table3[[#This Row],[city_name]],tb_MHDI[mun_uf],0),6)</f>
        <v>0.63600000000000001</v>
      </c>
      <c r="H2406">
        <f>INDEX(tb_MHDI[],MATCH(Table3[[#This Row],[city_name]],tb_MHDI[mun_uf],0),7)</f>
        <v>0.78700000000000003</v>
      </c>
      <c r="I2406">
        <f>INDEX(tb_MHDI[],MATCH(Table3[[#This Row],[city_name]],tb_MHDI[mun_uf],0),8)</f>
        <v>0.56100000000000005</v>
      </c>
      <c r="J2406">
        <f>_xlfn.NUMBERVALUE(INDEX(tb_SVI[],MATCH(Table3[[#This Row],[city_name]],tb_SVI[city_name_uf],0),8),".")</f>
        <v>0.311</v>
      </c>
      <c r="K2406">
        <f>_xlfn.NUMBERVALUE(INDEX(tb_SVI[],MATCH(Table3[[#This Row],[city_name]],tb_SVI[city_name_uf],0),9),".")</f>
        <v>0.13600000000000001</v>
      </c>
      <c r="L2406">
        <f>_xlfn.NUMBERVALUE(INDEX(tb_SVI[],MATCH(Table3[[#This Row],[city_name]],tb_SVI[city_name_uf],0),10),".")</f>
        <v>0.39200000000000002</v>
      </c>
      <c r="M2406">
        <f>_xlfn.NUMBERVALUE(INDEX(tb_SVI[],MATCH(Table3[[#This Row],[city_name]],tb_SVI[city_name_uf],0),11),".")</f>
        <v>0.40400000000000003</v>
      </c>
      <c r="N2406" s="14">
        <f>_xlfn.PERCENTRANK.INC(Table3[MHDI_tot],Table3[[#This Row],[MHDI_tot]],3)</f>
        <v>0.45500000000000002</v>
      </c>
    </row>
    <row r="2407" spans="1:14" hidden="1" x14ac:dyDescent="0.2">
      <c r="A2407" t="str">
        <f>SVI!F2407</f>
        <v>Chapada Gaúcha/MG</v>
      </c>
      <c r="B2407" t="str">
        <f>INDEX(tb_SVI[],MATCH(Table3[[#This Row],[ibge_cod]],tb_SVI[Município],0),1)</f>
        <v>MG</v>
      </c>
      <c r="C2407" t="str">
        <f>INDEX(tb_SVI[],MATCH(Table3[[#This Row],[city_name]],tb_SVI[city_name_uf],0),3)</f>
        <v>3116159</v>
      </c>
      <c r="D2407" t="s">
        <v>20045</v>
      </c>
      <c r="E2407" s="11">
        <f>INDEX(tb_SVI[],MATCH(Table3[[#This Row],[city_name]],tb_SVI[city_name_uf],0),5)</f>
        <v>13953</v>
      </c>
      <c r="F2407">
        <f>INDEX(tb_MHDI[],MATCH(Table3[[#This Row],[city_name]],tb_MHDI[mun_uf],0),5)</f>
        <v>0.63500000000000001</v>
      </c>
      <c r="G2407">
        <f>INDEX(tb_MHDI[],MATCH(Table3[[#This Row],[city_name]],tb_MHDI[mun_uf],0),6)</f>
        <v>0.57299999999999995</v>
      </c>
      <c r="H2407">
        <f>INDEX(tb_MHDI[],MATCH(Table3[[#This Row],[city_name]],tb_MHDI[mun_uf],0),7)</f>
        <v>0.82</v>
      </c>
      <c r="I2407">
        <f>INDEX(tb_MHDI[],MATCH(Table3[[#This Row],[city_name]],tb_MHDI[mun_uf],0),8)</f>
        <v>0.54600000000000004</v>
      </c>
      <c r="J2407">
        <f>_xlfn.NUMBERVALUE(INDEX(tb_SVI[],MATCH(Table3[[#This Row],[city_name]],tb_SVI[city_name_uf],0),8),".")</f>
        <v>0.44800000000000001</v>
      </c>
      <c r="K2407">
        <f>_xlfn.NUMBERVALUE(INDEX(tb_SVI[],MATCH(Table3[[#This Row],[city_name]],tb_SVI[city_name_uf],0),9),".")</f>
        <v>0.26600000000000001</v>
      </c>
      <c r="L2407">
        <f>_xlfn.NUMBERVALUE(INDEX(tb_SVI[],MATCH(Table3[[#This Row],[city_name]],tb_SVI[city_name_uf],0),10),".")</f>
        <v>0.47499999999999998</v>
      </c>
      <c r="M2407">
        <f>_xlfn.NUMBERVALUE(INDEX(tb_SVI[],MATCH(Table3[[#This Row],[city_name]],tb_SVI[city_name_uf],0),11),".")</f>
        <v>0.60299999999999998</v>
      </c>
      <c r="N2407" s="14">
        <f>_xlfn.PERCENTRANK.INC(Table3[MHDI_tot],Table3[[#This Row],[MHDI_tot]],3)</f>
        <v>0.38800000000000001</v>
      </c>
    </row>
    <row r="2408" spans="1:14" hidden="1" x14ac:dyDescent="0.2">
      <c r="A2408" t="str">
        <f>SVI!F2408</f>
        <v>Chapada do Norte/MG</v>
      </c>
      <c r="B2408" t="str">
        <f>INDEX(tb_SVI[],MATCH(Table3[[#This Row],[ibge_cod]],tb_SVI[Município],0),1)</f>
        <v>MG</v>
      </c>
      <c r="C2408" t="str">
        <f>INDEX(tb_SVI[],MATCH(Table3[[#This Row],[city_name]],tb_SVI[city_name_uf],0),3)</f>
        <v>3116100</v>
      </c>
      <c r="D2408" t="s">
        <v>20046</v>
      </c>
      <c r="E2408" s="11">
        <f>INDEX(tb_SVI[],MATCH(Table3[[#This Row],[city_name]],tb_SVI[city_name_uf],0),5)</f>
        <v>15345</v>
      </c>
      <c r="F2408">
        <f>INDEX(tb_MHDI[],MATCH(Table3[[#This Row],[city_name]],tb_MHDI[mun_uf],0),5)</f>
        <v>0.59799999999999998</v>
      </c>
      <c r="G2408">
        <f>INDEX(tb_MHDI[],MATCH(Table3[[#This Row],[city_name]],tb_MHDI[mun_uf],0),6)</f>
        <v>0.57099999999999995</v>
      </c>
      <c r="H2408">
        <f>INDEX(tb_MHDI[],MATCH(Table3[[#This Row],[city_name]],tb_MHDI[mun_uf],0),7)</f>
        <v>0.79800000000000004</v>
      </c>
      <c r="I2408">
        <f>INDEX(tb_MHDI[],MATCH(Table3[[#This Row],[city_name]],tb_MHDI[mun_uf],0),8)</f>
        <v>0.46899999999999997</v>
      </c>
      <c r="J2408">
        <f>_xlfn.NUMBERVALUE(INDEX(tb_SVI[],MATCH(Table3[[#This Row],[city_name]],tb_SVI[city_name_uf],0),8),".")</f>
        <v>0.40300000000000002</v>
      </c>
      <c r="K2408">
        <f>_xlfn.NUMBERVALUE(INDEX(tb_SVI[],MATCH(Table3[[#This Row],[city_name]],tb_SVI[city_name_uf],0),9),".")</f>
        <v>0.30599999999999999</v>
      </c>
      <c r="L2408">
        <f>_xlfn.NUMBERVALUE(INDEX(tb_SVI[],MATCH(Table3[[#This Row],[city_name]],tb_SVI[city_name_uf],0),10),".")</f>
        <v>0.50900000000000001</v>
      </c>
      <c r="M2408">
        <f>_xlfn.NUMBERVALUE(INDEX(tb_SVI[],MATCH(Table3[[#This Row],[city_name]],tb_SVI[city_name_uf],0),11),".")</f>
        <v>0.39300000000000002</v>
      </c>
      <c r="N2408" s="14">
        <f>_xlfn.PERCENTRANK.INC(Table3[MHDI_tot],Table3[[#This Row],[MHDI_tot]],3)</f>
        <v>0.24199999999999999</v>
      </c>
    </row>
    <row r="2409" spans="1:14" hidden="1" x14ac:dyDescent="0.2">
      <c r="A2409" t="str">
        <f>SVI!F2409</f>
        <v>Chiador/MG</v>
      </c>
      <c r="B2409" t="str">
        <f>INDEX(tb_SVI[],MATCH(Table3[[#This Row],[ibge_cod]],tb_SVI[Município],0),1)</f>
        <v>MG</v>
      </c>
      <c r="C2409" t="str">
        <f>INDEX(tb_SVI[],MATCH(Table3[[#This Row],[city_name]],tb_SVI[city_name_uf],0),3)</f>
        <v>3116209</v>
      </c>
      <c r="D2409" t="s">
        <v>20047</v>
      </c>
      <c r="E2409" s="11">
        <f>INDEX(tb_SVI[],MATCH(Table3[[#This Row],[city_name]],tb_SVI[city_name_uf],0),5)</f>
        <v>2671</v>
      </c>
      <c r="F2409">
        <f>INDEX(tb_MHDI[],MATCH(Table3[[#This Row],[city_name]],tb_MHDI[mun_uf],0),5)</f>
        <v>0.71099999999999997</v>
      </c>
      <c r="G2409">
        <f>INDEX(tb_MHDI[],MATCH(Table3[[#This Row],[city_name]],tb_MHDI[mun_uf],0),6)</f>
        <v>0.74199999999999999</v>
      </c>
      <c r="H2409">
        <f>INDEX(tb_MHDI[],MATCH(Table3[[#This Row],[city_name]],tb_MHDI[mun_uf],0),7)</f>
        <v>0.86799999999999999</v>
      </c>
      <c r="I2409">
        <f>INDEX(tb_MHDI[],MATCH(Table3[[#This Row],[city_name]],tb_MHDI[mun_uf],0),8)</f>
        <v>0.55900000000000005</v>
      </c>
      <c r="J2409">
        <f>_xlfn.NUMBERVALUE(INDEX(tb_SVI[],MATCH(Table3[[#This Row],[city_name]],tb_SVI[city_name_uf],0),8),".")</f>
        <v>0.215</v>
      </c>
      <c r="K2409">
        <f>_xlfn.NUMBERVALUE(INDEX(tb_SVI[],MATCH(Table3[[#This Row],[city_name]],tb_SVI[city_name_uf],0),9),".")</f>
        <v>0.114</v>
      </c>
      <c r="L2409">
        <f>_xlfn.NUMBERVALUE(INDEX(tb_SVI[],MATCH(Table3[[#This Row],[city_name]],tb_SVI[city_name_uf],0),10),".")</f>
        <v>0.28499999999999998</v>
      </c>
      <c r="M2409">
        <f>_xlfn.NUMBERVALUE(INDEX(tb_SVI[],MATCH(Table3[[#This Row],[city_name]],tb_SVI[city_name_uf],0),11),".")</f>
        <v>0.245</v>
      </c>
      <c r="N2409" s="14">
        <f>_xlfn.PERCENTRANK.INC(Table3[MHDI_tot],Table3[[#This Row],[MHDI_tot]],3)</f>
        <v>0.71299999999999997</v>
      </c>
    </row>
    <row r="2410" spans="1:14" hidden="1" x14ac:dyDescent="0.2">
      <c r="A2410" t="str">
        <f>SVI!F2410</f>
        <v>Chácara/MG</v>
      </c>
      <c r="B2410" t="str">
        <f>INDEX(tb_SVI[],MATCH(Table3[[#This Row],[ibge_cod]],tb_SVI[Município],0),1)</f>
        <v>MG</v>
      </c>
      <c r="C2410" t="str">
        <f>INDEX(tb_SVI[],MATCH(Table3[[#This Row],[city_name]],tb_SVI[city_name_uf],0),3)</f>
        <v>3115904</v>
      </c>
      <c r="D2410" t="s">
        <v>20048</v>
      </c>
      <c r="E2410" s="11">
        <f>INDEX(tb_SVI[],MATCH(Table3[[#This Row],[city_name]],tb_SVI[city_name_uf],0),5)</f>
        <v>3186</v>
      </c>
      <c r="F2410">
        <f>INDEX(tb_MHDI[],MATCH(Table3[[#This Row],[city_name]],tb_MHDI[mun_uf],0),5)</f>
        <v>0.66400000000000003</v>
      </c>
      <c r="G2410">
        <f>INDEX(tb_MHDI[],MATCH(Table3[[#This Row],[city_name]],tb_MHDI[mun_uf],0),6)</f>
        <v>0.65</v>
      </c>
      <c r="H2410">
        <f>INDEX(tb_MHDI[],MATCH(Table3[[#This Row],[city_name]],tb_MHDI[mun_uf],0),7)</f>
        <v>0.878</v>
      </c>
      <c r="I2410">
        <f>INDEX(tb_MHDI[],MATCH(Table3[[#This Row],[city_name]],tb_MHDI[mun_uf],0),8)</f>
        <v>0.51200000000000001</v>
      </c>
      <c r="J2410">
        <f>_xlfn.NUMBERVALUE(INDEX(tb_SVI[],MATCH(Table3[[#This Row],[city_name]],tb_SVI[city_name_uf],0),8),".")</f>
        <v>0.26900000000000002</v>
      </c>
      <c r="K2410">
        <f>_xlfn.NUMBERVALUE(INDEX(tb_SVI[],MATCH(Table3[[#This Row],[city_name]],tb_SVI[city_name_uf],0),9),".")</f>
        <v>0.17</v>
      </c>
      <c r="L2410">
        <f>_xlfn.NUMBERVALUE(INDEX(tb_SVI[],MATCH(Table3[[#This Row],[city_name]],tb_SVI[city_name_uf],0),10),".")</f>
        <v>0.33900000000000002</v>
      </c>
      <c r="M2410">
        <f>_xlfn.NUMBERVALUE(INDEX(tb_SVI[],MATCH(Table3[[#This Row],[city_name]],tb_SVI[city_name_uf],0),11),".")</f>
        <v>0.29899999999999999</v>
      </c>
      <c r="N2410" s="14">
        <f>_xlfn.PERCENTRANK.INC(Table3[MHDI_tot],Table3[[#This Row],[MHDI_tot]],3)</f>
        <v>0.49199999999999999</v>
      </c>
    </row>
    <row r="2411" spans="1:14" hidden="1" x14ac:dyDescent="0.2">
      <c r="A2411" t="str">
        <f>SVI!F2411</f>
        <v>Cipotânea/MG</v>
      </c>
      <c r="B2411" t="str">
        <f>INDEX(tb_SVI[],MATCH(Table3[[#This Row],[ibge_cod]],tb_SVI[Município],0),1)</f>
        <v>MG</v>
      </c>
      <c r="C2411" t="str">
        <f>INDEX(tb_SVI[],MATCH(Table3[[#This Row],[city_name]],tb_SVI[city_name_uf],0),3)</f>
        <v>3116308</v>
      </c>
      <c r="D2411" t="s">
        <v>20049</v>
      </c>
      <c r="E2411" s="11">
        <f>INDEX(tb_SVI[],MATCH(Table3[[#This Row],[city_name]],tb_SVI[city_name_uf],0),5)</f>
        <v>6799</v>
      </c>
      <c r="F2411">
        <f>INDEX(tb_MHDI[],MATCH(Table3[[#This Row],[city_name]],tb_MHDI[mun_uf],0),5)</f>
        <v>0.57899999999999996</v>
      </c>
      <c r="G2411">
        <f>INDEX(tb_MHDI[],MATCH(Table3[[#This Row],[city_name]],tb_MHDI[mun_uf],0),6)</f>
        <v>0.59199999999999997</v>
      </c>
      <c r="H2411">
        <f>INDEX(tb_MHDI[],MATCH(Table3[[#This Row],[city_name]],tb_MHDI[mun_uf],0),7)</f>
        <v>0.75</v>
      </c>
      <c r="I2411">
        <f>INDEX(tb_MHDI[],MATCH(Table3[[#This Row],[city_name]],tb_MHDI[mun_uf],0),8)</f>
        <v>0.437</v>
      </c>
      <c r="J2411">
        <f>_xlfn.NUMBERVALUE(INDEX(tb_SVI[],MATCH(Table3[[#This Row],[city_name]],tb_SVI[city_name_uf],0),8),".")</f>
        <v>0.41399999999999998</v>
      </c>
      <c r="K2411">
        <f>_xlfn.NUMBERVALUE(INDEX(tb_SVI[],MATCH(Table3[[#This Row],[city_name]],tb_SVI[city_name_uf],0),9),".")</f>
        <v>0.214</v>
      </c>
      <c r="L2411">
        <f>_xlfn.NUMBERVALUE(INDEX(tb_SVI[],MATCH(Table3[[#This Row],[city_name]],tb_SVI[city_name_uf],0),10),".")</f>
        <v>0.497</v>
      </c>
      <c r="M2411">
        <f>_xlfn.NUMBERVALUE(INDEX(tb_SVI[],MATCH(Table3[[#This Row],[city_name]],tb_SVI[city_name_uf],0),11),".")</f>
        <v>0.53200000000000003</v>
      </c>
      <c r="N2411" s="14">
        <f>_xlfn.PERCENTRANK.INC(Table3[MHDI_tot],Table3[[#This Row],[MHDI_tot]],3)</f>
        <v>0.161</v>
      </c>
    </row>
    <row r="2412" spans="1:14" hidden="1" x14ac:dyDescent="0.2">
      <c r="A2412" t="str">
        <f>SVI!F2412</f>
        <v>Claraval/MG</v>
      </c>
      <c r="B2412" t="str">
        <f>INDEX(tb_SVI[],MATCH(Table3[[#This Row],[ibge_cod]],tb_SVI[Município],0),1)</f>
        <v>MG</v>
      </c>
      <c r="C2412" t="str">
        <f>INDEX(tb_SVI[],MATCH(Table3[[#This Row],[city_name]],tb_SVI[city_name_uf],0),3)</f>
        <v>3116407</v>
      </c>
      <c r="D2412" t="s">
        <v>20050</v>
      </c>
      <c r="E2412" s="11">
        <f>INDEX(tb_SVI[],MATCH(Table3[[#This Row],[city_name]],tb_SVI[city_name_uf],0),5)</f>
        <v>4853</v>
      </c>
      <c r="F2412">
        <f>INDEX(tb_MHDI[],MATCH(Table3[[#This Row],[city_name]],tb_MHDI[mun_uf],0),5)</f>
        <v>0.69799999999999995</v>
      </c>
      <c r="G2412">
        <f>INDEX(tb_MHDI[],MATCH(Table3[[#This Row],[city_name]],tb_MHDI[mun_uf],0),6)</f>
        <v>0.68700000000000006</v>
      </c>
      <c r="H2412">
        <f>INDEX(tb_MHDI[],MATCH(Table3[[#This Row],[city_name]],tb_MHDI[mun_uf],0),7)</f>
        <v>0.84799999999999998</v>
      </c>
      <c r="I2412">
        <f>INDEX(tb_MHDI[],MATCH(Table3[[#This Row],[city_name]],tb_MHDI[mun_uf],0),8)</f>
        <v>0.58399999999999996</v>
      </c>
      <c r="J2412">
        <f>_xlfn.NUMBERVALUE(INDEX(tb_SVI[],MATCH(Table3[[#This Row],[city_name]],tb_SVI[city_name_uf],0),8),".")</f>
        <v>0.28999999999999998</v>
      </c>
      <c r="K2412">
        <f>_xlfn.NUMBERVALUE(INDEX(tb_SVI[],MATCH(Table3[[#This Row],[city_name]],tb_SVI[city_name_uf],0),9),".")</f>
        <v>0.255</v>
      </c>
      <c r="L2412">
        <f>_xlfn.NUMBERVALUE(INDEX(tb_SVI[],MATCH(Table3[[#This Row],[city_name]],tb_SVI[city_name_uf],0),10),".")</f>
        <v>0.32300000000000001</v>
      </c>
      <c r="M2412">
        <f>_xlfn.NUMBERVALUE(INDEX(tb_SVI[],MATCH(Table3[[#This Row],[city_name]],tb_SVI[city_name_uf],0),11),".")</f>
        <v>0.29299999999999998</v>
      </c>
      <c r="N2412" s="14">
        <f>_xlfn.PERCENTRANK.INC(Table3[MHDI_tot],Table3[[#This Row],[MHDI_tot]],3)</f>
        <v>0.64100000000000001</v>
      </c>
    </row>
    <row r="2413" spans="1:14" hidden="1" x14ac:dyDescent="0.2">
      <c r="A2413" t="str">
        <f>SVI!F2413</f>
        <v>Claro dos Poções/MG</v>
      </c>
      <c r="B2413" t="str">
        <f>INDEX(tb_SVI[],MATCH(Table3[[#This Row],[ibge_cod]],tb_SVI[Município],0),1)</f>
        <v>MG</v>
      </c>
      <c r="C2413" t="str">
        <f>INDEX(tb_SVI[],MATCH(Table3[[#This Row],[city_name]],tb_SVI[city_name_uf],0),3)</f>
        <v>3116506</v>
      </c>
      <c r="D2413" t="s">
        <v>20051</v>
      </c>
      <c r="E2413" s="11">
        <f>INDEX(tb_SVI[],MATCH(Table3[[#This Row],[city_name]],tb_SVI[city_name_uf],0),5)</f>
        <v>7514</v>
      </c>
      <c r="F2413">
        <f>INDEX(tb_MHDI[],MATCH(Table3[[#This Row],[city_name]],tb_MHDI[mun_uf],0),5)</f>
        <v>0.67</v>
      </c>
      <c r="G2413">
        <f>INDEX(tb_MHDI[],MATCH(Table3[[#This Row],[city_name]],tb_MHDI[mun_uf],0),6)</f>
        <v>0.60099999999999998</v>
      </c>
      <c r="H2413">
        <f>INDEX(tb_MHDI[],MATCH(Table3[[#This Row],[city_name]],tb_MHDI[mun_uf],0),7)</f>
        <v>0.79900000000000004</v>
      </c>
      <c r="I2413">
        <f>INDEX(tb_MHDI[],MATCH(Table3[[#This Row],[city_name]],tb_MHDI[mun_uf],0),8)</f>
        <v>0.625</v>
      </c>
      <c r="J2413">
        <f>_xlfn.NUMBERVALUE(INDEX(tb_SVI[],MATCH(Table3[[#This Row],[city_name]],tb_SVI[city_name_uf],0),8),".")</f>
        <v>0.308</v>
      </c>
      <c r="K2413">
        <f>_xlfn.NUMBERVALUE(INDEX(tb_SVI[],MATCH(Table3[[#This Row],[city_name]],tb_SVI[city_name_uf],0),9),".")</f>
        <v>0.20799999999999999</v>
      </c>
      <c r="L2413">
        <f>_xlfn.NUMBERVALUE(INDEX(tb_SVI[],MATCH(Table3[[#This Row],[city_name]],tb_SVI[city_name_uf],0),10),".")</f>
        <v>0.36299999999999999</v>
      </c>
      <c r="M2413">
        <f>_xlfn.NUMBERVALUE(INDEX(tb_SVI[],MATCH(Table3[[#This Row],[city_name]],tb_SVI[city_name_uf],0),11),".")</f>
        <v>0.35299999999999998</v>
      </c>
      <c r="N2413" s="14">
        <f>_xlfn.PERCENTRANK.INC(Table3[MHDI_tot],Table3[[#This Row],[MHDI_tot]],3)</f>
        <v>0.51600000000000001</v>
      </c>
    </row>
    <row r="2414" spans="1:14" hidden="1" x14ac:dyDescent="0.2">
      <c r="A2414" t="str">
        <f>SVI!F2414</f>
        <v>Cláudio/MG</v>
      </c>
      <c r="B2414" t="str">
        <f>INDEX(tb_SVI[],MATCH(Table3[[#This Row],[ibge_cod]],tb_SVI[Município],0),1)</f>
        <v>MG</v>
      </c>
      <c r="C2414" t="str">
        <f>INDEX(tb_SVI[],MATCH(Table3[[#This Row],[city_name]],tb_SVI[city_name_uf],0),3)</f>
        <v>3116605</v>
      </c>
      <c r="D2414" t="s">
        <v>20052</v>
      </c>
      <c r="E2414" s="11">
        <f>INDEX(tb_SVI[],MATCH(Table3[[#This Row],[city_name]],tb_SVI[city_name_uf],0),5)</f>
        <v>28859</v>
      </c>
      <c r="F2414">
        <f>INDEX(tb_MHDI[],MATCH(Table3[[#This Row],[city_name]],tb_MHDI[mun_uf],0),5)</f>
        <v>0.70899999999999996</v>
      </c>
      <c r="G2414">
        <f>INDEX(tb_MHDI[],MATCH(Table3[[#This Row],[city_name]],tb_MHDI[mun_uf],0),6)</f>
        <v>0.70099999999999996</v>
      </c>
      <c r="H2414">
        <f>INDEX(tb_MHDI[],MATCH(Table3[[#This Row],[city_name]],tb_MHDI[mun_uf],0),7)</f>
        <v>0.84599999999999997</v>
      </c>
      <c r="I2414">
        <f>INDEX(tb_MHDI[],MATCH(Table3[[#This Row],[city_name]],tb_MHDI[mun_uf],0),8)</f>
        <v>0.60199999999999998</v>
      </c>
      <c r="J2414">
        <f>_xlfn.NUMBERVALUE(INDEX(tb_SVI[],MATCH(Table3[[#This Row],[city_name]],tb_SVI[city_name_uf],0),8),".")</f>
        <v>0.17599999999999999</v>
      </c>
      <c r="K2414">
        <f>_xlfn.NUMBERVALUE(INDEX(tb_SVI[],MATCH(Table3[[#This Row],[city_name]],tb_SVI[city_name_uf],0),9),".")</f>
        <v>3.4000000000000002E-2</v>
      </c>
      <c r="L2414">
        <f>_xlfn.NUMBERVALUE(INDEX(tb_SVI[],MATCH(Table3[[#This Row],[city_name]],tb_SVI[city_name_uf],0),10),".")</f>
        <v>0.28499999999999998</v>
      </c>
      <c r="M2414">
        <f>_xlfn.NUMBERVALUE(INDEX(tb_SVI[],MATCH(Table3[[#This Row],[city_name]],tb_SVI[city_name_uf],0),11),".")</f>
        <v>0.20899999999999999</v>
      </c>
      <c r="N2414" s="14">
        <f>_xlfn.PERCENTRANK.INC(Table3[MHDI_tot],Table3[[#This Row],[MHDI_tot]],3)</f>
        <v>0.70099999999999996</v>
      </c>
    </row>
    <row r="2415" spans="1:14" hidden="1" x14ac:dyDescent="0.2">
      <c r="A2415" t="str">
        <f>SVI!F2415</f>
        <v>Coimbra/MG</v>
      </c>
      <c r="B2415" t="str">
        <f>INDEX(tb_SVI[],MATCH(Table3[[#This Row],[ibge_cod]],tb_SVI[Município],0),1)</f>
        <v>MG</v>
      </c>
      <c r="C2415" t="str">
        <f>INDEX(tb_SVI[],MATCH(Table3[[#This Row],[city_name]],tb_SVI[city_name_uf],0),3)</f>
        <v>3116704</v>
      </c>
      <c r="D2415" t="s">
        <v>20053</v>
      </c>
      <c r="E2415" s="11">
        <f>INDEX(tb_SVI[],MATCH(Table3[[#This Row],[city_name]],tb_SVI[city_name_uf],0),5)</f>
        <v>7594</v>
      </c>
      <c r="F2415">
        <f>INDEX(tb_MHDI[],MATCH(Table3[[#This Row],[city_name]],tb_MHDI[mun_uf],0),5)</f>
        <v>0.66900000000000004</v>
      </c>
      <c r="G2415">
        <f>INDEX(tb_MHDI[],MATCH(Table3[[#This Row],[city_name]],tb_MHDI[mun_uf],0),6)</f>
        <v>0.64900000000000002</v>
      </c>
      <c r="H2415">
        <f>INDEX(tb_MHDI[],MATCH(Table3[[#This Row],[city_name]],tb_MHDI[mun_uf],0),7)</f>
        <v>0.82499999999999996</v>
      </c>
      <c r="I2415">
        <f>INDEX(tb_MHDI[],MATCH(Table3[[#This Row],[city_name]],tb_MHDI[mun_uf],0),8)</f>
        <v>0.55800000000000005</v>
      </c>
      <c r="J2415">
        <f>_xlfn.NUMBERVALUE(INDEX(tb_SVI[],MATCH(Table3[[#This Row],[city_name]],tb_SVI[city_name_uf],0),8),".")</f>
        <v>0.251</v>
      </c>
      <c r="K2415">
        <f>_xlfn.NUMBERVALUE(INDEX(tb_SVI[],MATCH(Table3[[#This Row],[city_name]],tb_SVI[city_name_uf],0),9),".")</f>
        <v>6.0999999999999999E-2</v>
      </c>
      <c r="L2415">
        <f>_xlfn.NUMBERVALUE(INDEX(tb_SVI[],MATCH(Table3[[#This Row],[city_name]],tb_SVI[city_name_uf],0),10),".")</f>
        <v>0.33800000000000002</v>
      </c>
      <c r="M2415">
        <f>_xlfn.NUMBERVALUE(INDEX(tb_SVI[],MATCH(Table3[[#This Row],[city_name]],tb_SVI[city_name_uf],0),11),".")</f>
        <v>0.35399999999999998</v>
      </c>
      <c r="N2415" s="14">
        <f>_xlfn.PERCENTRANK.INC(Table3[MHDI_tot],Table3[[#This Row],[MHDI_tot]],3)</f>
        <v>0.51200000000000001</v>
      </c>
    </row>
    <row r="2416" spans="1:14" hidden="1" x14ac:dyDescent="0.2">
      <c r="A2416" t="str">
        <f>SVI!F2416</f>
        <v>Coluna/MG</v>
      </c>
      <c r="B2416" t="str">
        <f>INDEX(tb_SVI[],MATCH(Table3[[#This Row],[ibge_cod]],tb_SVI[Município],0),1)</f>
        <v>MG</v>
      </c>
      <c r="C2416" t="str">
        <f>INDEX(tb_SVI[],MATCH(Table3[[#This Row],[city_name]],tb_SVI[city_name_uf],0),3)</f>
        <v>3116803</v>
      </c>
      <c r="D2416" t="s">
        <v>20054</v>
      </c>
      <c r="E2416" s="11">
        <f>INDEX(tb_SVI[],MATCH(Table3[[#This Row],[city_name]],tb_SVI[city_name_uf],0),5)</f>
        <v>8841</v>
      </c>
      <c r="F2416">
        <f>INDEX(tb_MHDI[],MATCH(Table3[[#This Row],[city_name]],tb_MHDI[mun_uf],0),5)</f>
        <v>0.58299999999999996</v>
      </c>
      <c r="G2416">
        <f>INDEX(tb_MHDI[],MATCH(Table3[[#This Row],[city_name]],tb_MHDI[mun_uf],0),6)</f>
        <v>0.59</v>
      </c>
      <c r="H2416">
        <f>INDEX(tb_MHDI[],MATCH(Table3[[#This Row],[city_name]],tb_MHDI[mun_uf],0),7)</f>
        <v>0.78200000000000003</v>
      </c>
      <c r="I2416">
        <f>INDEX(tb_MHDI[],MATCH(Table3[[#This Row],[city_name]],tb_MHDI[mun_uf],0),8)</f>
        <v>0.43</v>
      </c>
      <c r="J2416">
        <f>_xlfn.NUMBERVALUE(INDEX(tb_SVI[],MATCH(Table3[[#This Row],[city_name]],tb_SVI[city_name_uf],0),8),".")</f>
        <v>0.433</v>
      </c>
      <c r="K2416">
        <f>_xlfn.NUMBERVALUE(INDEX(tb_SVI[],MATCH(Table3[[#This Row],[city_name]],tb_SVI[city_name_uf],0),9),".")</f>
        <v>0.26600000000000001</v>
      </c>
      <c r="L2416">
        <f>_xlfn.NUMBERVALUE(INDEX(tb_SVI[],MATCH(Table3[[#This Row],[city_name]],tb_SVI[city_name_uf],0),10),".")</f>
        <v>0.54400000000000004</v>
      </c>
      <c r="M2416">
        <f>_xlfn.NUMBERVALUE(INDEX(tb_SVI[],MATCH(Table3[[#This Row],[city_name]],tb_SVI[city_name_uf],0),11),".")</f>
        <v>0.49</v>
      </c>
      <c r="N2416" s="14">
        <f>_xlfn.PERCENTRANK.INC(Table3[MHDI_tot],Table3[[#This Row],[MHDI_tot]],3)</f>
        <v>0.17499999999999999</v>
      </c>
    </row>
    <row r="2417" spans="1:14" hidden="1" x14ac:dyDescent="0.2">
      <c r="A2417" t="str">
        <f>SVI!F2417</f>
        <v>Comendador Gomes/MG</v>
      </c>
      <c r="B2417" t="str">
        <f>INDEX(tb_SVI[],MATCH(Table3[[#This Row],[ibge_cod]],tb_SVI[Município],0),1)</f>
        <v>MG</v>
      </c>
      <c r="C2417" t="str">
        <f>INDEX(tb_SVI[],MATCH(Table3[[#This Row],[city_name]],tb_SVI[city_name_uf],0),3)</f>
        <v>3116902</v>
      </c>
      <c r="D2417" t="s">
        <v>20055</v>
      </c>
      <c r="E2417" s="11">
        <f>INDEX(tb_SVI[],MATCH(Table3[[#This Row],[city_name]],tb_SVI[city_name_uf],0),5)</f>
        <v>3120</v>
      </c>
      <c r="F2417">
        <f>INDEX(tb_MHDI[],MATCH(Table3[[#This Row],[city_name]],tb_MHDI[mun_uf],0),5)</f>
        <v>0.69699999999999995</v>
      </c>
      <c r="G2417">
        <f>INDEX(tb_MHDI[],MATCH(Table3[[#This Row],[city_name]],tb_MHDI[mun_uf],0),6)</f>
        <v>0.70299999999999996</v>
      </c>
      <c r="H2417">
        <f>INDEX(tb_MHDI[],MATCH(Table3[[#This Row],[city_name]],tb_MHDI[mun_uf],0),7)</f>
        <v>0.85</v>
      </c>
      <c r="I2417">
        <f>INDEX(tb_MHDI[],MATCH(Table3[[#This Row],[city_name]],tb_MHDI[mun_uf],0),8)</f>
        <v>0.56599999999999995</v>
      </c>
      <c r="J2417">
        <f>_xlfn.NUMBERVALUE(INDEX(tb_SVI[],MATCH(Table3[[#This Row],[city_name]],tb_SVI[city_name_uf],0),8),".")</f>
        <v>0.378</v>
      </c>
      <c r="K2417">
        <f>_xlfn.NUMBERVALUE(INDEX(tb_SVI[],MATCH(Table3[[#This Row],[city_name]],tb_SVI[city_name_uf],0),9),".")</f>
        <v>0.41199999999999998</v>
      </c>
      <c r="L2417">
        <f>_xlfn.NUMBERVALUE(INDEX(tb_SVI[],MATCH(Table3[[#This Row],[city_name]],tb_SVI[city_name_uf],0),10),".")</f>
        <v>0.442</v>
      </c>
      <c r="M2417">
        <f>_xlfn.NUMBERVALUE(INDEX(tb_SVI[],MATCH(Table3[[#This Row],[city_name]],tb_SVI[city_name_uf],0),11),".")</f>
        <v>0.27900000000000003</v>
      </c>
      <c r="N2417" s="14">
        <f>_xlfn.PERCENTRANK.INC(Table3[MHDI_tot],Table3[[#This Row],[MHDI_tot]],3)</f>
        <v>0.63500000000000001</v>
      </c>
    </row>
    <row r="2418" spans="1:14" hidden="1" x14ac:dyDescent="0.2">
      <c r="A2418" t="str">
        <f>SVI!F2418</f>
        <v>Comercinho/MG</v>
      </c>
      <c r="B2418" t="str">
        <f>INDEX(tb_SVI[],MATCH(Table3[[#This Row],[ibge_cod]],tb_SVI[Município],0),1)</f>
        <v>MG</v>
      </c>
      <c r="C2418" t="str">
        <f>INDEX(tb_SVI[],MATCH(Table3[[#This Row],[city_name]],tb_SVI[city_name_uf],0),3)</f>
        <v>3117009</v>
      </c>
      <c r="D2418" t="s">
        <v>20056</v>
      </c>
      <c r="E2418" s="11">
        <f>INDEX(tb_SVI[],MATCH(Table3[[#This Row],[city_name]],tb_SVI[city_name_uf],0),5)</f>
        <v>6774</v>
      </c>
      <c r="F2418">
        <f>INDEX(tb_MHDI[],MATCH(Table3[[#This Row],[city_name]],tb_MHDI[mun_uf],0),5)</f>
        <v>0.59299999999999997</v>
      </c>
      <c r="G2418">
        <f>INDEX(tb_MHDI[],MATCH(Table3[[#This Row],[city_name]],tb_MHDI[mun_uf],0),6)</f>
        <v>0.56599999999999995</v>
      </c>
      <c r="H2418">
        <f>INDEX(tb_MHDI[],MATCH(Table3[[#This Row],[city_name]],tb_MHDI[mun_uf],0),7)</f>
        <v>0.79700000000000004</v>
      </c>
      <c r="I2418">
        <f>INDEX(tb_MHDI[],MATCH(Table3[[#This Row],[city_name]],tb_MHDI[mun_uf],0),8)</f>
        <v>0.46200000000000002</v>
      </c>
      <c r="J2418">
        <f>_xlfn.NUMBERVALUE(INDEX(tb_SVI[],MATCH(Table3[[#This Row],[city_name]],tb_SVI[city_name_uf],0),8),".")</f>
        <v>0.42499999999999999</v>
      </c>
      <c r="K2418">
        <f>_xlfn.NUMBERVALUE(INDEX(tb_SVI[],MATCH(Table3[[#This Row],[city_name]],tb_SVI[city_name_uf],0),9),".")</f>
        <v>0.33</v>
      </c>
      <c r="L2418">
        <f>_xlfn.NUMBERVALUE(INDEX(tb_SVI[],MATCH(Table3[[#This Row],[city_name]],tb_SVI[city_name_uf],0),10),".")</f>
        <v>0.41699999999999998</v>
      </c>
      <c r="M2418">
        <f>_xlfn.NUMBERVALUE(INDEX(tb_SVI[],MATCH(Table3[[#This Row],[city_name]],tb_SVI[city_name_uf],0),11),".")</f>
        <v>0.52800000000000002</v>
      </c>
      <c r="N2418" s="14">
        <f>_xlfn.PERCENTRANK.INC(Table3[MHDI_tot],Table3[[#This Row],[MHDI_tot]],3)</f>
        <v>0.221</v>
      </c>
    </row>
    <row r="2419" spans="1:14" hidden="1" x14ac:dyDescent="0.2">
      <c r="A2419" t="str">
        <f>SVI!F2419</f>
        <v>Conceição da Aparecida/MG</v>
      </c>
      <c r="B2419" t="str">
        <f>INDEX(tb_SVI[],MATCH(Table3[[#This Row],[ibge_cod]],tb_SVI[Município],0),1)</f>
        <v>MG</v>
      </c>
      <c r="C2419" t="str">
        <f>INDEX(tb_SVI[],MATCH(Table3[[#This Row],[city_name]],tb_SVI[city_name_uf],0),3)</f>
        <v>3117108</v>
      </c>
      <c r="D2419" t="s">
        <v>20057</v>
      </c>
      <c r="E2419" s="11">
        <f>INDEX(tb_SVI[],MATCH(Table3[[#This Row],[city_name]],tb_SVI[city_name_uf],0),5)</f>
        <v>10322</v>
      </c>
      <c r="F2419">
        <f>INDEX(tb_MHDI[],MATCH(Table3[[#This Row],[city_name]],tb_MHDI[mun_uf],0),5)</f>
        <v>0.69099999999999995</v>
      </c>
      <c r="G2419">
        <f>INDEX(tb_MHDI[],MATCH(Table3[[#This Row],[city_name]],tb_MHDI[mun_uf],0),6)</f>
        <v>0.68799999999999994</v>
      </c>
      <c r="H2419">
        <f>INDEX(tb_MHDI[],MATCH(Table3[[#This Row],[city_name]],tb_MHDI[mun_uf],0),7)</f>
        <v>0.84699999999999998</v>
      </c>
      <c r="I2419">
        <f>INDEX(tb_MHDI[],MATCH(Table3[[#This Row],[city_name]],tb_MHDI[mun_uf],0),8)</f>
        <v>0.56599999999999995</v>
      </c>
      <c r="J2419">
        <f>_xlfn.NUMBERVALUE(INDEX(tb_SVI[],MATCH(Table3[[#This Row],[city_name]],tb_SVI[city_name_uf],0),8),".")</f>
        <v>0.22800000000000001</v>
      </c>
      <c r="K2419">
        <f>_xlfn.NUMBERVALUE(INDEX(tb_SVI[],MATCH(Table3[[#This Row],[city_name]],tb_SVI[city_name_uf],0),9),".")</f>
        <v>4.4999999999999998E-2</v>
      </c>
      <c r="L2419">
        <f>_xlfn.NUMBERVALUE(INDEX(tb_SVI[],MATCH(Table3[[#This Row],[city_name]],tb_SVI[city_name_uf],0),10),".")</f>
        <v>0.308</v>
      </c>
      <c r="M2419">
        <f>_xlfn.NUMBERVALUE(INDEX(tb_SVI[],MATCH(Table3[[#This Row],[city_name]],tb_SVI[city_name_uf],0),11),".")</f>
        <v>0.33100000000000002</v>
      </c>
      <c r="N2419" s="14">
        <f>_xlfn.PERCENTRANK.INC(Table3[MHDI_tot],Table3[[#This Row],[MHDI_tot]],3)</f>
        <v>0.60799999999999998</v>
      </c>
    </row>
    <row r="2420" spans="1:14" hidden="1" x14ac:dyDescent="0.2">
      <c r="A2420" t="str">
        <f>SVI!F5467</f>
        <v>Paranaiguara/GO</v>
      </c>
      <c r="B2420" t="str">
        <f>INDEX(tb_SVI[],MATCH(Table3[[#This Row],[ibge_cod]],tb_SVI[Município],0),1)</f>
        <v>GO</v>
      </c>
      <c r="C2420" t="str">
        <f>INDEX(tb_SVI[],MATCH(Table3[[#This Row],[city_name]],tb_SVI[city_name_uf],0),3)</f>
        <v>5216304</v>
      </c>
      <c r="D2420" t="e">
        <v>#N/A</v>
      </c>
      <c r="E2420" s="11">
        <f>INDEX(tb_SVI[],MATCH(Table3[[#This Row],[city_name]],tb_SVI[city_name_uf],0),5)</f>
        <v>10140</v>
      </c>
      <c r="F2420">
        <f>INDEX(tb_MHDI[],MATCH(Table3[[#This Row],[city_name]],tb_MHDI[mun_uf],0),5)</f>
        <v>0.71099999999999997</v>
      </c>
      <c r="G2420">
        <f>INDEX(tb_MHDI[],MATCH(Table3[[#This Row],[city_name]],tb_MHDI[mun_uf],0),6)</f>
        <v>0.70199999999999996</v>
      </c>
      <c r="H2420">
        <f>INDEX(tb_MHDI[],MATCH(Table3[[#This Row],[city_name]],tb_MHDI[mun_uf],0),7)</f>
        <v>0.83599999999999997</v>
      </c>
      <c r="I2420">
        <f>INDEX(tb_MHDI[],MATCH(Table3[[#This Row],[city_name]],tb_MHDI[mun_uf],0),8)</f>
        <v>0.61299999999999999</v>
      </c>
      <c r="J2420">
        <f>_xlfn.NUMBERVALUE(INDEX(tb_SVI[],MATCH(Table3[[#This Row],[city_name]],tb_SVI[city_name_uf],0),8),".")</f>
        <v>0.26900000000000002</v>
      </c>
      <c r="K2420">
        <f>_xlfn.NUMBERVALUE(INDEX(tb_SVI[],MATCH(Table3[[#This Row],[city_name]],tb_SVI[city_name_uf],0),9),".")</f>
        <v>0.151</v>
      </c>
      <c r="L2420">
        <f>_xlfn.NUMBERVALUE(INDEX(tb_SVI[],MATCH(Table3[[#This Row],[city_name]],tb_SVI[city_name_uf],0),10),".")</f>
        <v>0.32</v>
      </c>
      <c r="M2420">
        <f>_xlfn.NUMBERVALUE(INDEX(tb_SVI[],MATCH(Table3[[#This Row],[city_name]],tb_SVI[city_name_uf],0),11),".")</f>
        <v>0.33600000000000002</v>
      </c>
      <c r="N2420" s="14">
        <f>_xlfn.PERCENTRANK.INC(Table3[MHDI_tot],Table3[[#This Row],[MHDI_tot]],3)</f>
        <v>0.71299999999999997</v>
      </c>
    </row>
    <row r="2421" spans="1:14" hidden="1" x14ac:dyDescent="0.2">
      <c r="A2421" t="str">
        <f>SVI!F2421</f>
        <v>Conceição das Alagoas/MG</v>
      </c>
      <c r="B2421" t="str">
        <f>INDEX(tb_SVI[],MATCH(Table3[[#This Row],[ibge_cod]],tb_SVI[Município],0),1)</f>
        <v>MG</v>
      </c>
      <c r="C2421" t="str">
        <f>INDEX(tb_SVI[],MATCH(Table3[[#This Row],[city_name]],tb_SVI[city_name_uf],0),3)</f>
        <v>3117306</v>
      </c>
      <c r="D2421" t="s">
        <v>20058</v>
      </c>
      <c r="E2421" s="11">
        <f>INDEX(tb_SVI[],MATCH(Table3[[#This Row],[city_name]],tb_SVI[city_name_uf],0),5)</f>
        <v>28346</v>
      </c>
      <c r="F2421">
        <f>INDEX(tb_MHDI[],MATCH(Table3[[#This Row],[city_name]],tb_MHDI[mun_uf],0),5)</f>
        <v>0.71199999999999997</v>
      </c>
      <c r="G2421">
        <f>INDEX(tb_MHDI[],MATCH(Table3[[#This Row],[city_name]],tb_MHDI[mun_uf],0),6)</f>
        <v>0.73399999999999999</v>
      </c>
      <c r="H2421">
        <f>INDEX(tb_MHDI[],MATCH(Table3[[#This Row],[city_name]],tb_MHDI[mun_uf],0),7)</f>
        <v>0.86199999999999999</v>
      </c>
      <c r="I2421">
        <f>INDEX(tb_MHDI[],MATCH(Table3[[#This Row],[city_name]],tb_MHDI[mun_uf],0),8)</f>
        <v>0.56999999999999995</v>
      </c>
      <c r="J2421">
        <f>_xlfn.NUMBERVALUE(INDEX(tb_SVI[],MATCH(Table3[[#This Row],[city_name]],tb_SVI[city_name_uf],0),8),".")</f>
        <v>0.30299999999999999</v>
      </c>
      <c r="K2421">
        <f>_xlfn.NUMBERVALUE(INDEX(tb_SVI[],MATCH(Table3[[#This Row],[city_name]],tb_SVI[city_name_uf],0),9),".")</f>
        <v>0.28299999999999997</v>
      </c>
      <c r="L2421">
        <f>_xlfn.NUMBERVALUE(INDEX(tb_SVI[],MATCH(Table3[[#This Row],[city_name]],tb_SVI[city_name_uf],0),10),".")</f>
        <v>0.375</v>
      </c>
      <c r="M2421">
        <f>_xlfn.NUMBERVALUE(INDEX(tb_SVI[],MATCH(Table3[[#This Row],[city_name]],tb_SVI[city_name_uf],0),11),".")</f>
        <v>0.251</v>
      </c>
      <c r="N2421" s="14">
        <f>_xlfn.PERCENTRANK.INC(Table3[MHDI_tot],Table3[[#This Row],[MHDI_tot]],3)</f>
        <v>0.71699999999999997</v>
      </c>
    </row>
    <row r="2422" spans="1:14" hidden="1" x14ac:dyDescent="0.2">
      <c r="A2422" t="str">
        <f>SVI!F2422</f>
        <v>Conceição das Pedras/MG</v>
      </c>
      <c r="B2422" t="str">
        <f>INDEX(tb_SVI[],MATCH(Table3[[#This Row],[ibge_cod]],tb_SVI[Município],0),1)</f>
        <v>MG</v>
      </c>
      <c r="C2422" t="str">
        <f>INDEX(tb_SVI[],MATCH(Table3[[#This Row],[city_name]],tb_SVI[city_name_uf],0),3)</f>
        <v>3117207</v>
      </c>
      <c r="D2422" t="s">
        <v>20059</v>
      </c>
      <c r="E2422" s="11">
        <f>INDEX(tb_SVI[],MATCH(Table3[[#This Row],[city_name]],tb_SVI[city_name_uf],0),5)</f>
        <v>2813</v>
      </c>
      <c r="F2422">
        <f>INDEX(tb_MHDI[],MATCH(Table3[[#This Row],[city_name]],tb_MHDI[mun_uf],0),5)</f>
        <v>0.66800000000000004</v>
      </c>
      <c r="G2422">
        <f>INDEX(tb_MHDI[],MATCH(Table3[[#This Row],[city_name]],tb_MHDI[mun_uf],0),6)</f>
        <v>0.64200000000000002</v>
      </c>
      <c r="H2422">
        <f>INDEX(tb_MHDI[],MATCH(Table3[[#This Row],[city_name]],tb_MHDI[mun_uf],0),7)</f>
        <v>0.82099999999999995</v>
      </c>
      <c r="I2422">
        <f>INDEX(tb_MHDI[],MATCH(Table3[[#This Row],[city_name]],tb_MHDI[mun_uf],0),8)</f>
        <v>0.56599999999999995</v>
      </c>
      <c r="J2422">
        <f>_xlfn.NUMBERVALUE(INDEX(tb_SVI[],MATCH(Table3[[#This Row],[city_name]],tb_SVI[city_name_uf],0),8),".")</f>
        <v>0.23899999999999999</v>
      </c>
      <c r="K2422">
        <f>_xlfn.NUMBERVALUE(INDEX(tb_SVI[],MATCH(Table3[[#This Row],[city_name]],tb_SVI[city_name_uf],0),9),".")</f>
        <v>6.3E-2</v>
      </c>
      <c r="L2422">
        <f>_xlfn.NUMBERVALUE(INDEX(tb_SVI[],MATCH(Table3[[#This Row],[city_name]],tb_SVI[city_name_uf],0),10),".")</f>
        <v>0.35899999999999999</v>
      </c>
      <c r="M2422">
        <f>_xlfn.NUMBERVALUE(INDEX(tb_SVI[],MATCH(Table3[[#This Row],[city_name]],tb_SVI[city_name_uf],0),11),".")</f>
        <v>0.29499999999999998</v>
      </c>
      <c r="N2422" s="14">
        <f>_xlfn.PERCENTRANK.INC(Table3[MHDI_tot],Table3[[#This Row],[MHDI_tot]],3)</f>
        <v>0.50800000000000001</v>
      </c>
    </row>
    <row r="2423" spans="1:14" hidden="1" x14ac:dyDescent="0.2">
      <c r="A2423" t="str">
        <f>SVI!F2423</f>
        <v>Conceição de Ipanema/MG</v>
      </c>
      <c r="B2423" t="str">
        <f>INDEX(tb_SVI[],MATCH(Table3[[#This Row],[ibge_cod]],tb_SVI[Município],0),1)</f>
        <v>MG</v>
      </c>
      <c r="C2423" t="str">
        <f>INDEX(tb_SVI[],MATCH(Table3[[#This Row],[city_name]],tb_SVI[city_name_uf],0),3)</f>
        <v>3117405</v>
      </c>
      <c r="D2423" t="s">
        <v>20060</v>
      </c>
      <c r="E2423" s="11">
        <f>INDEX(tb_SVI[],MATCH(Table3[[#This Row],[city_name]],tb_SVI[city_name_uf],0),5)</f>
        <v>4578</v>
      </c>
      <c r="F2423">
        <f>INDEX(tb_MHDI[],MATCH(Table3[[#This Row],[city_name]],tb_MHDI[mun_uf],0),5)</f>
        <v>0.67600000000000005</v>
      </c>
      <c r="G2423">
        <f>INDEX(tb_MHDI[],MATCH(Table3[[#This Row],[city_name]],tb_MHDI[mun_uf],0),6)</f>
        <v>0.66400000000000003</v>
      </c>
      <c r="H2423">
        <f>INDEX(tb_MHDI[],MATCH(Table3[[#This Row],[city_name]],tb_MHDI[mun_uf],0),7)</f>
        <v>0.82499999999999996</v>
      </c>
      <c r="I2423">
        <f>INDEX(tb_MHDI[],MATCH(Table3[[#This Row],[city_name]],tb_MHDI[mun_uf],0),8)</f>
        <v>0.56499999999999995</v>
      </c>
      <c r="J2423">
        <f>_xlfn.NUMBERVALUE(INDEX(tb_SVI[],MATCH(Table3[[#This Row],[city_name]],tb_SVI[city_name_uf],0),8),".")</f>
        <v>0.309</v>
      </c>
      <c r="K2423">
        <f>_xlfn.NUMBERVALUE(INDEX(tb_SVI[],MATCH(Table3[[#This Row],[city_name]],tb_SVI[city_name_uf],0),9),".")</f>
        <v>0.10100000000000001</v>
      </c>
      <c r="L2423">
        <f>_xlfn.NUMBERVALUE(INDEX(tb_SVI[],MATCH(Table3[[#This Row],[city_name]],tb_SVI[city_name_uf],0),10),".")</f>
        <v>0.35799999999999998</v>
      </c>
      <c r="M2423">
        <f>_xlfn.NUMBERVALUE(INDEX(tb_SVI[],MATCH(Table3[[#This Row],[city_name]],tb_SVI[city_name_uf],0),11),".")</f>
        <v>0.46800000000000003</v>
      </c>
      <c r="N2423" s="14">
        <f>_xlfn.PERCENTRANK.INC(Table3[MHDI_tot],Table3[[#This Row],[MHDI_tot]],3)</f>
        <v>0.54200000000000004</v>
      </c>
    </row>
    <row r="2424" spans="1:14" hidden="1" x14ac:dyDescent="0.2">
      <c r="A2424" t="str">
        <f>SVI!F2424</f>
        <v>Conceição do Mato Dentro/MG</v>
      </c>
      <c r="B2424" t="str">
        <f>INDEX(tb_SVI[],MATCH(Table3[[#This Row],[ibge_cod]],tb_SVI[Município],0),1)</f>
        <v>MG</v>
      </c>
      <c r="C2424" t="str">
        <f>INDEX(tb_SVI[],MATCH(Table3[[#This Row],[city_name]],tb_SVI[city_name_uf],0),3)</f>
        <v>3117504</v>
      </c>
      <c r="D2424" t="s">
        <v>20061</v>
      </c>
      <c r="E2424" s="11">
        <f>INDEX(tb_SVI[],MATCH(Table3[[#This Row],[city_name]],tb_SVI[city_name_uf],0),5)</f>
        <v>17503</v>
      </c>
      <c r="F2424">
        <f>INDEX(tb_MHDI[],MATCH(Table3[[#This Row],[city_name]],tb_MHDI[mun_uf],0),5)</f>
        <v>0.63400000000000001</v>
      </c>
      <c r="G2424">
        <f>INDEX(tb_MHDI[],MATCH(Table3[[#This Row],[city_name]],tb_MHDI[mun_uf],0),6)</f>
        <v>0.622</v>
      </c>
      <c r="H2424">
        <f>INDEX(tb_MHDI[],MATCH(Table3[[#This Row],[city_name]],tb_MHDI[mun_uf],0),7)</f>
        <v>0.79400000000000004</v>
      </c>
      <c r="I2424">
        <f>INDEX(tb_MHDI[],MATCH(Table3[[#This Row],[city_name]],tb_MHDI[mun_uf],0),8)</f>
        <v>0.51700000000000002</v>
      </c>
      <c r="J2424">
        <f>_xlfn.NUMBERVALUE(INDEX(tb_SVI[],MATCH(Table3[[#This Row],[city_name]],tb_SVI[city_name_uf],0),8),".")</f>
        <v>0.42899999999999999</v>
      </c>
      <c r="K2424">
        <f>_xlfn.NUMBERVALUE(INDEX(tb_SVI[],MATCH(Table3[[#This Row],[city_name]],tb_SVI[city_name_uf],0),9),".")</f>
        <v>0.378</v>
      </c>
      <c r="L2424">
        <f>_xlfn.NUMBERVALUE(INDEX(tb_SVI[],MATCH(Table3[[#This Row],[city_name]],tb_SVI[city_name_uf],0),10),".")</f>
        <v>0.47299999999999998</v>
      </c>
      <c r="M2424">
        <f>_xlfn.NUMBERVALUE(INDEX(tb_SVI[],MATCH(Table3[[#This Row],[city_name]],tb_SVI[city_name_uf],0),11),".")</f>
        <v>0.437</v>
      </c>
      <c r="N2424" s="14">
        <f>_xlfn.PERCENTRANK.INC(Table3[MHDI_tot],Table3[[#This Row],[MHDI_tot]],3)</f>
        <v>0.38300000000000001</v>
      </c>
    </row>
    <row r="2425" spans="1:14" hidden="1" x14ac:dyDescent="0.2">
      <c r="A2425" t="str">
        <f>SVI!F2425</f>
        <v>Conceição do Pará/MG</v>
      </c>
      <c r="B2425" t="str">
        <f>INDEX(tb_SVI[],MATCH(Table3[[#This Row],[ibge_cod]],tb_SVI[Município],0),1)</f>
        <v>MG</v>
      </c>
      <c r="C2425" t="str">
        <f>INDEX(tb_SVI[],MATCH(Table3[[#This Row],[city_name]],tb_SVI[city_name_uf],0),3)</f>
        <v>3117603</v>
      </c>
      <c r="D2425" t="s">
        <v>20062</v>
      </c>
      <c r="E2425" s="11">
        <f>INDEX(tb_SVI[],MATCH(Table3[[#This Row],[city_name]],tb_SVI[city_name_uf],0),5)</f>
        <v>5533</v>
      </c>
      <c r="F2425">
        <f>INDEX(tb_MHDI[],MATCH(Table3[[#This Row],[city_name]],tb_MHDI[mun_uf],0),5)</f>
        <v>0.7</v>
      </c>
      <c r="G2425">
        <f>INDEX(tb_MHDI[],MATCH(Table3[[#This Row],[city_name]],tb_MHDI[mun_uf],0),6)</f>
        <v>0.68700000000000006</v>
      </c>
      <c r="H2425">
        <f>INDEX(tb_MHDI[],MATCH(Table3[[#This Row],[city_name]],tb_MHDI[mun_uf],0),7)</f>
        <v>0.85</v>
      </c>
      <c r="I2425">
        <f>INDEX(tb_MHDI[],MATCH(Table3[[#This Row],[city_name]],tb_MHDI[mun_uf],0),8)</f>
        <v>0.58799999999999997</v>
      </c>
      <c r="J2425">
        <f>_xlfn.NUMBERVALUE(INDEX(tb_SVI[],MATCH(Table3[[#This Row],[city_name]],tb_SVI[city_name_uf],0),8),".")</f>
        <v>0.20499999999999999</v>
      </c>
      <c r="K2425">
        <f>_xlfn.NUMBERVALUE(INDEX(tb_SVI[],MATCH(Table3[[#This Row],[city_name]],tb_SVI[city_name_uf],0),9),".")</f>
        <v>8.6999999999999994E-2</v>
      </c>
      <c r="L2425">
        <f>_xlfn.NUMBERVALUE(INDEX(tb_SVI[],MATCH(Table3[[#This Row],[city_name]],tb_SVI[city_name_uf],0),10),".")</f>
        <v>0.27400000000000002</v>
      </c>
      <c r="M2425">
        <f>_xlfn.NUMBERVALUE(INDEX(tb_SVI[],MATCH(Table3[[#This Row],[city_name]],tb_SVI[city_name_uf],0),11),".")</f>
        <v>0.253</v>
      </c>
      <c r="N2425" s="14">
        <f>_xlfn.PERCENTRANK.INC(Table3[MHDI_tot],Table3[[#This Row],[MHDI_tot]],3)</f>
        <v>0.65200000000000002</v>
      </c>
    </row>
    <row r="2426" spans="1:14" hidden="1" x14ac:dyDescent="0.2">
      <c r="A2426" t="str">
        <f>SVI!F2426</f>
        <v>Conceição do Rio Verde/MG</v>
      </c>
      <c r="B2426" t="str">
        <f>INDEX(tb_SVI[],MATCH(Table3[[#This Row],[ibge_cod]],tb_SVI[Município],0),1)</f>
        <v>MG</v>
      </c>
      <c r="C2426" t="str">
        <f>INDEX(tb_SVI[],MATCH(Table3[[#This Row],[city_name]],tb_SVI[city_name_uf],0),3)</f>
        <v>3117702</v>
      </c>
      <c r="D2426" t="s">
        <v>20063</v>
      </c>
      <c r="E2426" s="11">
        <f>INDEX(tb_SVI[],MATCH(Table3[[#This Row],[city_name]],tb_SVI[city_name_uf],0),5)</f>
        <v>13684</v>
      </c>
      <c r="F2426">
        <f>INDEX(tb_MHDI[],MATCH(Table3[[#This Row],[city_name]],tb_MHDI[mun_uf],0),5)</f>
        <v>0.66500000000000004</v>
      </c>
      <c r="G2426">
        <f>INDEX(tb_MHDI[],MATCH(Table3[[#This Row],[city_name]],tb_MHDI[mun_uf],0),6)</f>
        <v>0.67500000000000004</v>
      </c>
      <c r="H2426">
        <f>INDEX(tb_MHDI[],MATCH(Table3[[#This Row],[city_name]],tb_MHDI[mun_uf],0),7)</f>
        <v>0.83399999999999996</v>
      </c>
      <c r="I2426">
        <f>INDEX(tb_MHDI[],MATCH(Table3[[#This Row],[city_name]],tb_MHDI[mun_uf],0),8)</f>
        <v>0.52200000000000002</v>
      </c>
      <c r="J2426">
        <f>_xlfn.NUMBERVALUE(INDEX(tb_SVI[],MATCH(Table3[[#This Row],[city_name]],tb_SVI[city_name_uf],0),8),".")</f>
        <v>0.32300000000000001</v>
      </c>
      <c r="K2426">
        <f>_xlfn.NUMBERVALUE(INDEX(tb_SVI[],MATCH(Table3[[#This Row],[city_name]],tb_SVI[city_name_uf],0),9),".")</f>
        <v>0.155</v>
      </c>
      <c r="L2426">
        <f>_xlfn.NUMBERVALUE(INDEX(tb_SVI[],MATCH(Table3[[#This Row],[city_name]],tb_SVI[city_name_uf],0),10),".")</f>
        <v>0.48499999999999999</v>
      </c>
      <c r="M2426">
        <f>_xlfn.NUMBERVALUE(INDEX(tb_SVI[],MATCH(Table3[[#This Row],[city_name]],tb_SVI[city_name_uf],0),11),".")</f>
        <v>0.32900000000000001</v>
      </c>
      <c r="N2426" s="14">
        <f>_xlfn.PERCENTRANK.INC(Table3[MHDI_tot],Table3[[#This Row],[MHDI_tot]],3)</f>
        <v>0.496</v>
      </c>
    </row>
    <row r="2427" spans="1:14" hidden="1" x14ac:dyDescent="0.2">
      <c r="A2427" t="str">
        <f>SVI!F2427</f>
        <v>Conceição dos Ouros/MG</v>
      </c>
      <c r="B2427" t="str">
        <f>INDEX(tb_SVI[],MATCH(Table3[[#This Row],[ibge_cod]],tb_SVI[Município],0),1)</f>
        <v>MG</v>
      </c>
      <c r="C2427" t="str">
        <f>INDEX(tb_SVI[],MATCH(Table3[[#This Row],[city_name]],tb_SVI[city_name_uf],0),3)</f>
        <v>3117801</v>
      </c>
      <c r="D2427" t="s">
        <v>20064</v>
      </c>
      <c r="E2427" s="11">
        <f>INDEX(tb_SVI[],MATCH(Table3[[#This Row],[city_name]],tb_SVI[city_name_uf],0),5)</f>
        <v>11748</v>
      </c>
      <c r="F2427">
        <f>INDEX(tb_MHDI[],MATCH(Table3[[#This Row],[city_name]],tb_MHDI[mun_uf],0),5)</f>
        <v>0.70299999999999996</v>
      </c>
      <c r="G2427">
        <f>INDEX(tb_MHDI[],MATCH(Table3[[#This Row],[city_name]],tb_MHDI[mun_uf],0),6)</f>
        <v>0.66800000000000004</v>
      </c>
      <c r="H2427">
        <f>INDEX(tb_MHDI[],MATCH(Table3[[#This Row],[city_name]],tb_MHDI[mun_uf],0),7)</f>
        <v>0.84199999999999997</v>
      </c>
      <c r="I2427">
        <f>INDEX(tb_MHDI[],MATCH(Table3[[#This Row],[city_name]],tb_MHDI[mun_uf],0),8)</f>
        <v>0.61799999999999999</v>
      </c>
      <c r="J2427">
        <f>_xlfn.NUMBERVALUE(INDEX(tb_SVI[],MATCH(Table3[[#This Row],[city_name]],tb_SVI[city_name_uf],0),8),".")</f>
        <v>0.219</v>
      </c>
      <c r="K2427">
        <f>_xlfn.NUMBERVALUE(INDEX(tb_SVI[],MATCH(Table3[[#This Row],[city_name]],tb_SVI[city_name_uf],0),9),".")</f>
        <v>0.111</v>
      </c>
      <c r="L2427">
        <f>_xlfn.NUMBERVALUE(INDEX(tb_SVI[],MATCH(Table3[[#This Row],[city_name]],tb_SVI[city_name_uf],0),10),".")</f>
        <v>0.29499999999999998</v>
      </c>
      <c r="M2427">
        <f>_xlfn.NUMBERVALUE(INDEX(tb_SVI[],MATCH(Table3[[#This Row],[city_name]],tb_SVI[city_name_uf],0),11),".")</f>
        <v>0.25</v>
      </c>
      <c r="N2427" s="14">
        <f>_xlfn.PERCENTRANK.INC(Table3[MHDI_tot],Table3[[#This Row],[MHDI_tot]],3)</f>
        <v>0.66900000000000004</v>
      </c>
    </row>
    <row r="2428" spans="1:14" hidden="1" x14ac:dyDescent="0.2">
      <c r="A2428" t="str">
        <f>SVI!F2428</f>
        <v>Congonhal/MG</v>
      </c>
      <c r="B2428" t="str">
        <f>INDEX(tb_SVI[],MATCH(Table3[[#This Row],[ibge_cod]],tb_SVI[Município],0),1)</f>
        <v>MG</v>
      </c>
      <c r="C2428" t="str">
        <f>INDEX(tb_SVI[],MATCH(Table3[[#This Row],[city_name]],tb_SVI[city_name_uf],0),3)</f>
        <v>3117900</v>
      </c>
      <c r="D2428" t="s">
        <v>20065</v>
      </c>
      <c r="E2428" s="11">
        <f>INDEX(tb_SVI[],MATCH(Table3[[#This Row],[city_name]],tb_SVI[city_name_uf],0),5)</f>
        <v>12082</v>
      </c>
      <c r="F2428">
        <f>INDEX(tb_MHDI[],MATCH(Table3[[#This Row],[city_name]],tb_MHDI[mun_uf],0),5)</f>
        <v>0.71199999999999997</v>
      </c>
      <c r="G2428">
        <f>INDEX(tb_MHDI[],MATCH(Table3[[#This Row],[city_name]],tb_MHDI[mun_uf],0),6)</f>
        <v>0.68100000000000005</v>
      </c>
      <c r="H2428">
        <f>INDEX(tb_MHDI[],MATCH(Table3[[#This Row],[city_name]],tb_MHDI[mun_uf],0),7)</f>
        <v>0.84699999999999998</v>
      </c>
      <c r="I2428">
        <f>INDEX(tb_MHDI[],MATCH(Table3[[#This Row],[city_name]],tb_MHDI[mun_uf],0),8)</f>
        <v>0.626</v>
      </c>
      <c r="J2428">
        <f>_xlfn.NUMBERVALUE(INDEX(tb_SVI[],MATCH(Table3[[#This Row],[city_name]],tb_SVI[city_name_uf],0),8),".")</f>
        <v>0.24</v>
      </c>
      <c r="K2428">
        <f>_xlfn.NUMBERVALUE(INDEX(tb_SVI[],MATCH(Table3[[#This Row],[city_name]],tb_SVI[city_name_uf],0),9),".")</f>
        <v>0.107</v>
      </c>
      <c r="L2428">
        <f>_xlfn.NUMBERVALUE(INDEX(tb_SVI[],MATCH(Table3[[#This Row],[city_name]],tb_SVI[city_name_uf],0),10),".")</f>
        <v>0.28399999999999997</v>
      </c>
      <c r="M2428">
        <f>_xlfn.NUMBERVALUE(INDEX(tb_SVI[],MATCH(Table3[[#This Row],[city_name]],tb_SVI[city_name_uf],0),11),".")</f>
        <v>0.33</v>
      </c>
      <c r="N2428" s="14">
        <f>_xlfn.PERCENTRANK.INC(Table3[MHDI_tot],Table3[[#This Row],[MHDI_tot]],3)</f>
        <v>0.71699999999999997</v>
      </c>
    </row>
    <row r="2429" spans="1:14" hidden="1" x14ac:dyDescent="0.2">
      <c r="A2429" t="str">
        <f>SVI!F2429</f>
        <v>Congonhas/MG</v>
      </c>
      <c r="B2429" t="str">
        <f>INDEX(tb_SVI[],MATCH(Table3[[#This Row],[ibge_cod]],tb_SVI[Município],0),1)</f>
        <v>MG</v>
      </c>
      <c r="C2429" t="str">
        <f>INDEX(tb_SVI[],MATCH(Table3[[#This Row],[city_name]],tb_SVI[city_name_uf],0),3)</f>
        <v>3118007</v>
      </c>
      <c r="D2429" t="s">
        <v>20066</v>
      </c>
      <c r="E2429" s="11">
        <f>INDEX(tb_SVI[],MATCH(Table3[[#This Row],[city_name]],tb_SVI[city_name_uf],0),5)</f>
        <v>55309</v>
      </c>
      <c r="F2429">
        <f>INDEX(tb_MHDI[],MATCH(Table3[[#This Row],[city_name]],tb_MHDI[mun_uf],0),5)</f>
        <v>0.753</v>
      </c>
      <c r="G2429">
        <f>INDEX(tb_MHDI[],MATCH(Table3[[#This Row],[city_name]],tb_MHDI[mun_uf],0),6)</f>
        <v>0.73199999999999998</v>
      </c>
      <c r="H2429">
        <f>INDEX(tb_MHDI[],MATCH(Table3[[#This Row],[city_name]],tb_MHDI[mun_uf],0),7)</f>
        <v>0.877</v>
      </c>
      <c r="I2429">
        <f>INDEX(tb_MHDI[],MATCH(Table3[[#This Row],[city_name]],tb_MHDI[mun_uf],0),8)</f>
        <v>0.66500000000000004</v>
      </c>
      <c r="J2429">
        <f>_xlfn.NUMBERVALUE(INDEX(tb_SVI[],MATCH(Table3[[#This Row],[city_name]],tb_SVI[city_name_uf],0),8),".")</f>
        <v>0.25800000000000001</v>
      </c>
      <c r="K2429">
        <f>_xlfn.NUMBERVALUE(INDEX(tb_SVI[],MATCH(Table3[[#This Row],[city_name]],tb_SVI[city_name_uf],0),9),".")</f>
        <v>0.22800000000000001</v>
      </c>
      <c r="L2429">
        <f>_xlfn.NUMBERVALUE(INDEX(tb_SVI[],MATCH(Table3[[#This Row],[city_name]],tb_SVI[city_name_uf],0),10),".")</f>
        <v>0.27400000000000002</v>
      </c>
      <c r="M2429">
        <f>_xlfn.NUMBERVALUE(INDEX(tb_SVI[],MATCH(Table3[[#This Row],[city_name]],tb_SVI[city_name_uf],0),11),".")</f>
        <v>0.27300000000000002</v>
      </c>
      <c r="N2429" s="14">
        <f>_xlfn.PERCENTRANK.INC(Table3[MHDI_tot],Table3[[#This Row],[MHDI_tot]],3)</f>
        <v>0.90900000000000003</v>
      </c>
    </row>
    <row r="2430" spans="1:14" hidden="1" x14ac:dyDescent="0.2">
      <c r="A2430" t="str">
        <f>SVI!F2430</f>
        <v>Congonhas do Norte/MG</v>
      </c>
      <c r="B2430" t="str">
        <f>INDEX(tb_SVI[],MATCH(Table3[[#This Row],[ibge_cod]],tb_SVI[Município],0),1)</f>
        <v>MG</v>
      </c>
      <c r="C2430" t="str">
        <f>INDEX(tb_SVI[],MATCH(Table3[[#This Row],[city_name]],tb_SVI[city_name_uf],0),3)</f>
        <v>3118106</v>
      </c>
      <c r="D2430" t="s">
        <v>20067</v>
      </c>
      <c r="E2430" s="11">
        <f>INDEX(tb_SVI[],MATCH(Table3[[#This Row],[city_name]],tb_SVI[city_name_uf],0),5)</f>
        <v>5046</v>
      </c>
      <c r="F2430">
        <f>INDEX(tb_MHDI[],MATCH(Table3[[#This Row],[city_name]],tb_MHDI[mun_uf],0),5)</f>
        <v>0.56799999999999995</v>
      </c>
      <c r="G2430">
        <f>INDEX(tb_MHDI[],MATCH(Table3[[#This Row],[city_name]],tb_MHDI[mun_uf],0),6)</f>
        <v>0.56599999999999995</v>
      </c>
      <c r="H2430">
        <f>INDEX(tb_MHDI[],MATCH(Table3[[#This Row],[city_name]],tb_MHDI[mun_uf],0),7)</f>
        <v>0.746</v>
      </c>
      <c r="I2430">
        <f>INDEX(tb_MHDI[],MATCH(Table3[[#This Row],[city_name]],tb_MHDI[mun_uf],0),8)</f>
        <v>0.433</v>
      </c>
      <c r="J2430">
        <f>_xlfn.NUMBERVALUE(INDEX(tb_SVI[],MATCH(Table3[[#This Row],[city_name]],tb_SVI[city_name_uf],0),8),".")</f>
        <v>0.56000000000000005</v>
      </c>
      <c r="K2430">
        <f>_xlfn.NUMBERVALUE(INDEX(tb_SVI[],MATCH(Table3[[#This Row],[city_name]],tb_SVI[city_name_uf],0),9),".")</f>
        <v>0.57999999999999996</v>
      </c>
      <c r="L2430">
        <f>_xlfn.NUMBERVALUE(INDEX(tb_SVI[],MATCH(Table3[[#This Row],[city_name]],tb_SVI[city_name_uf],0),10),".")</f>
        <v>0.58499999999999996</v>
      </c>
      <c r="M2430">
        <f>_xlfn.NUMBERVALUE(INDEX(tb_SVI[],MATCH(Table3[[#This Row],[city_name]],tb_SVI[city_name_uf],0),11),".")</f>
        <v>0.51400000000000001</v>
      </c>
      <c r="N2430" s="14">
        <f>_xlfn.PERCENTRANK.INC(Table3[MHDI_tot],Table3[[#This Row],[MHDI_tot]],3)</f>
        <v>0.11899999999999999</v>
      </c>
    </row>
    <row r="2431" spans="1:14" hidden="1" x14ac:dyDescent="0.2">
      <c r="A2431" t="str">
        <f>SVI!F2431</f>
        <v>Conquista/MG</v>
      </c>
      <c r="B2431" t="str">
        <f>INDEX(tb_SVI[],MATCH(Table3[[#This Row],[ibge_cod]],tb_SVI[Município],0),1)</f>
        <v>MG</v>
      </c>
      <c r="C2431" t="str">
        <f>INDEX(tb_SVI[],MATCH(Table3[[#This Row],[city_name]],tb_SVI[city_name_uf],0),3)</f>
        <v>3118205</v>
      </c>
      <c r="D2431" t="s">
        <v>20068</v>
      </c>
      <c r="E2431" s="11">
        <f>INDEX(tb_SVI[],MATCH(Table3[[#This Row],[city_name]],tb_SVI[city_name_uf],0),5)</f>
        <v>6969</v>
      </c>
      <c r="F2431">
        <f>INDEX(tb_MHDI[],MATCH(Table3[[#This Row],[city_name]],tb_MHDI[mun_uf],0),5)</f>
        <v>0.72899999999999998</v>
      </c>
      <c r="G2431">
        <f>INDEX(tb_MHDI[],MATCH(Table3[[#This Row],[city_name]],tb_MHDI[mun_uf],0),6)</f>
        <v>0.71399999999999997</v>
      </c>
      <c r="H2431">
        <f>INDEX(tb_MHDI[],MATCH(Table3[[#This Row],[city_name]],tb_MHDI[mun_uf],0),7)</f>
        <v>0.877</v>
      </c>
      <c r="I2431">
        <f>INDEX(tb_MHDI[],MATCH(Table3[[#This Row],[city_name]],tb_MHDI[mun_uf],0),8)</f>
        <v>0.61799999999999999</v>
      </c>
      <c r="J2431">
        <f>_xlfn.NUMBERVALUE(INDEX(tb_SVI[],MATCH(Table3[[#This Row],[city_name]],tb_SVI[city_name_uf],0),8),".")</f>
        <v>0.27300000000000002</v>
      </c>
      <c r="K2431">
        <f>_xlfn.NUMBERVALUE(INDEX(tb_SVI[],MATCH(Table3[[#This Row],[city_name]],tb_SVI[city_name_uf],0),9),".")</f>
        <v>0.34599999999999997</v>
      </c>
      <c r="L2431">
        <f>_xlfn.NUMBERVALUE(INDEX(tb_SVI[],MATCH(Table3[[#This Row],[city_name]],tb_SVI[city_name_uf],0),10),".")</f>
        <v>0.26</v>
      </c>
      <c r="M2431">
        <f>_xlfn.NUMBERVALUE(INDEX(tb_SVI[],MATCH(Table3[[#This Row],[city_name]],tb_SVI[city_name_uf],0),11),".")</f>
        <v>0.214</v>
      </c>
      <c r="N2431" s="14">
        <f>_xlfn.PERCENTRANK.INC(Table3[MHDI_tot],Table3[[#This Row],[MHDI_tot]],3)</f>
        <v>0.80600000000000005</v>
      </c>
    </row>
    <row r="2432" spans="1:14" hidden="1" x14ac:dyDescent="0.2">
      <c r="A2432" t="str">
        <f>SVI!F2432</f>
        <v>Conselheiro Lafaiete/MG</v>
      </c>
      <c r="B2432" t="str">
        <f>INDEX(tb_SVI[],MATCH(Table3[[#This Row],[ibge_cod]],tb_SVI[Município],0),1)</f>
        <v>MG</v>
      </c>
      <c r="C2432" t="str">
        <f>INDEX(tb_SVI[],MATCH(Table3[[#This Row],[city_name]],tb_SVI[city_name_uf],0),3)</f>
        <v>3118304</v>
      </c>
      <c r="D2432" t="s">
        <v>20069</v>
      </c>
      <c r="E2432" s="11">
        <f>INDEX(tb_SVI[],MATCH(Table3[[#This Row],[city_name]],tb_SVI[city_name_uf],0),5)</f>
        <v>129606</v>
      </c>
      <c r="F2432">
        <f>INDEX(tb_MHDI[],MATCH(Table3[[#This Row],[city_name]],tb_MHDI[mun_uf],0),5)</f>
        <v>0.76100000000000001</v>
      </c>
      <c r="G2432">
        <f>INDEX(tb_MHDI[],MATCH(Table3[[#This Row],[city_name]],tb_MHDI[mun_uf],0),6)</f>
        <v>0.73599999999999999</v>
      </c>
      <c r="H2432">
        <f>INDEX(tb_MHDI[],MATCH(Table3[[#This Row],[city_name]],tb_MHDI[mun_uf],0),7)</f>
        <v>0.86</v>
      </c>
      <c r="I2432">
        <f>INDEX(tb_MHDI[],MATCH(Table3[[#This Row],[city_name]],tb_MHDI[mun_uf],0),8)</f>
        <v>0.69699999999999995</v>
      </c>
      <c r="J2432">
        <f>_xlfn.NUMBERVALUE(INDEX(tb_SVI[],MATCH(Table3[[#This Row],[city_name]],tb_SVI[city_name_uf],0),8),".")</f>
        <v>0.255</v>
      </c>
      <c r="K2432">
        <f>_xlfn.NUMBERVALUE(INDEX(tb_SVI[],MATCH(Table3[[#This Row],[city_name]],tb_SVI[city_name_uf],0),9),".")</f>
        <v>0.27600000000000002</v>
      </c>
      <c r="L2432">
        <f>_xlfn.NUMBERVALUE(INDEX(tb_SVI[],MATCH(Table3[[#This Row],[city_name]],tb_SVI[city_name_uf],0),10),".")</f>
        <v>0.25600000000000001</v>
      </c>
      <c r="M2432">
        <f>_xlfn.NUMBERVALUE(INDEX(tb_SVI[],MATCH(Table3[[#This Row],[city_name]],tb_SVI[city_name_uf],0),11),".")</f>
        <v>0.23400000000000001</v>
      </c>
      <c r="N2432" s="14">
        <f>_xlfn.PERCENTRANK.INC(Table3[MHDI_tot],Table3[[#This Row],[MHDI_tot]],3)</f>
        <v>0.93400000000000005</v>
      </c>
    </row>
    <row r="2433" spans="1:14" hidden="1" x14ac:dyDescent="0.2">
      <c r="A2433" t="str">
        <f>SVI!F2433</f>
        <v>Conselheiro Pena/MG</v>
      </c>
      <c r="B2433" t="str">
        <f>INDEX(tb_SVI[],MATCH(Table3[[#This Row],[ibge_cod]],tb_SVI[Município],0),1)</f>
        <v>MG</v>
      </c>
      <c r="C2433" t="str">
        <f>INDEX(tb_SVI[],MATCH(Table3[[#This Row],[city_name]],tb_SVI[city_name_uf],0),3)</f>
        <v>3118403</v>
      </c>
      <c r="D2433" t="s">
        <v>20070</v>
      </c>
      <c r="E2433" s="11">
        <f>INDEX(tb_SVI[],MATCH(Table3[[#This Row],[city_name]],tb_SVI[city_name_uf],0),5)</f>
        <v>22949</v>
      </c>
      <c r="F2433">
        <f>INDEX(tb_MHDI[],MATCH(Table3[[#This Row],[city_name]],tb_MHDI[mun_uf],0),5)</f>
        <v>0.66200000000000003</v>
      </c>
      <c r="G2433">
        <f>INDEX(tb_MHDI[],MATCH(Table3[[#This Row],[city_name]],tb_MHDI[mun_uf],0),6)</f>
        <v>0.64600000000000002</v>
      </c>
      <c r="H2433">
        <f>INDEX(tb_MHDI[],MATCH(Table3[[#This Row],[city_name]],tb_MHDI[mun_uf],0),7)</f>
        <v>0.83699999999999997</v>
      </c>
      <c r="I2433">
        <f>INDEX(tb_MHDI[],MATCH(Table3[[#This Row],[city_name]],tb_MHDI[mun_uf],0),8)</f>
        <v>0.53700000000000003</v>
      </c>
      <c r="J2433">
        <f>_xlfn.NUMBERVALUE(INDEX(tb_SVI[],MATCH(Table3[[#This Row],[city_name]],tb_SVI[city_name_uf],0),8),".")</f>
        <v>0.309</v>
      </c>
      <c r="K2433">
        <f>_xlfn.NUMBERVALUE(INDEX(tb_SVI[],MATCH(Table3[[#This Row],[city_name]],tb_SVI[city_name_uf],0),9),".")</f>
        <v>8.6999999999999994E-2</v>
      </c>
      <c r="L2433">
        <f>_xlfn.NUMBERVALUE(INDEX(tb_SVI[],MATCH(Table3[[#This Row],[city_name]],tb_SVI[city_name_uf],0),10),".")</f>
        <v>0.41499999999999998</v>
      </c>
      <c r="M2433">
        <f>_xlfn.NUMBERVALUE(INDEX(tb_SVI[],MATCH(Table3[[#This Row],[city_name]],tb_SVI[city_name_uf],0),11),".")</f>
        <v>0.42399999999999999</v>
      </c>
      <c r="N2433" s="14">
        <f>_xlfn.PERCENTRANK.INC(Table3[MHDI_tot],Table3[[#This Row],[MHDI_tot]],3)</f>
        <v>0.48399999999999999</v>
      </c>
    </row>
    <row r="2434" spans="1:14" hidden="1" x14ac:dyDescent="0.2">
      <c r="A2434" t="str">
        <f>SVI!F2434</f>
        <v>Consolação/MG</v>
      </c>
      <c r="B2434" t="str">
        <f>INDEX(tb_SVI[],MATCH(Table3[[#This Row],[ibge_cod]],tb_SVI[Município],0),1)</f>
        <v>MG</v>
      </c>
      <c r="C2434" t="str">
        <f>INDEX(tb_SVI[],MATCH(Table3[[#This Row],[city_name]],tb_SVI[city_name_uf],0),3)</f>
        <v>3118502</v>
      </c>
      <c r="D2434" t="s">
        <v>20071</v>
      </c>
      <c r="E2434" s="11">
        <f>INDEX(tb_SVI[],MATCH(Table3[[#This Row],[city_name]],tb_SVI[city_name_uf],0),5)</f>
        <v>1784</v>
      </c>
      <c r="F2434">
        <f>INDEX(tb_MHDI[],MATCH(Table3[[#This Row],[city_name]],tb_MHDI[mun_uf],0),5)</f>
        <v>0.67300000000000004</v>
      </c>
      <c r="G2434">
        <f>INDEX(tb_MHDI[],MATCH(Table3[[#This Row],[city_name]],tb_MHDI[mun_uf],0),6)</f>
        <v>0.627</v>
      </c>
      <c r="H2434">
        <f>INDEX(tb_MHDI[],MATCH(Table3[[#This Row],[city_name]],tb_MHDI[mun_uf],0),7)</f>
        <v>0.80600000000000005</v>
      </c>
      <c r="I2434">
        <f>INDEX(tb_MHDI[],MATCH(Table3[[#This Row],[city_name]],tb_MHDI[mun_uf],0),8)</f>
        <v>0.60199999999999998</v>
      </c>
      <c r="J2434">
        <f>_xlfn.NUMBERVALUE(INDEX(tb_SVI[],MATCH(Table3[[#This Row],[city_name]],tb_SVI[city_name_uf],0),8),".")</f>
        <v>0.34699999999999998</v>
      </c>
      <c r="K2434">
        <f>_xlfn.NUMBERVALUE(INDEX(tb_SVI[],MATCH(Table3[[#This Row],[city_name]],tb_SVI[city_name_uf],0),9),".")</f>
        <v>0.32600000000000001</v>
      </c>
      <c r="L2434">
        <f>_xlfn.NUMBERVALUE(INDEX(tb_SVI[],MATCH(Table3[[#This Row],[city_name]],tb_SVI[city_name_uf],0),10),".")</f>
        <v>0.36499999999999999</v>
      </c>
      <c r="M2434">
        <f>_xlfn.NUMBERVALUE(INDEX(tb_SVI[],MATCH(Table3[[#This Row],[city_name]],tb_SVI[city_name_uf],0),11),".")</f>
        <v>0.35099999999999998</v>
      </c>
      <c r="N2434" s="14">
        <f>_xlfn.PERCENTRANK.INC(Table3[MHDI_tot],Table3[[#This Row],[MHDI_tot]],3)</f>
        <v>0.52900000000000003</v>
      </c>
    </row>
    <row r="2435" spans="1:14" hidden="1" x14ac:dyDescent="0.2">
      <c r="A2435" t="str">
        <f>SVI!F2435</f>
        <v>Coqueiral/MG</v>
      </c>
      <c r="B2435" t="str">
        <f>INDEX(tb_SVI[],MATCH(Table3[[#This Row],[ibge_cod]],tb_SVI[Município],0),1)</f>
        <v>MG</v>
      </c>
      <c r="C2435" t="str">
        <f>INDEX(tb_SVI[],MATCH(Table3[[#This Row],[city_name]],tb_SVI[city_name_uf],0),3)</f>
        <v>3118700</v>
      </c>
      <c r="D2435" t="s">
        <v>20072</v>
      </c>
      <c r="E2435" s="11">
        <f>INDEX(tb_SVI[],MATCH(Table3[[#This Row],[city_name]],tb_SVI[city_name_uf],0),5)</f>
        <v>9128</v>
      </c>
      <c r="F2435">
        <f>INDEX(tb_MHDI[],MATCH(Table3[[#This Row],[city_name]],tb_MHDI[mun_uf],0),5)</f>
        <v>0.69399999999999995</v>
      </c>
      <c r="G2435">
        <f>INDEX(tb_MHDI[],MATCH(Table3[[#This Row],[city_name]],tb_MHDI[mun_uf],0),6)</f>
        <v>0.66300000000000003</v>
      </c>
      <c r="H2435">
        <f>INDEX(tb_MHDI[],MATCH(Table3[[#This Row],[city_name]],tb_MHDI[mun_uf],0),7)</f>
        <v>0.83799999999999997</v>
      </c>
      <c r="I2435">
        <f>INDEX(tb_MHDI[],MATCH(Table3[[#This Row],[city_name]],tb_MHDI[mun_uf],0),8)</f>
        <v>0.60099999999999998</v>
      </c>
      <c r="J2435">
        <f>_xlfn.NUMBERVALUE(INDEX(tb_SVI[],MATCH(Table3[[#This Row],[city_name]],tb_SVI[city_name_uf],0),8),".")</f>
        <v>0.20399999999999999</v>
      </c>
      <c r="K2435">
        <f>_xlfn.NUMBERVALUE(INDEX(tb_SVI[],MATCH(Table3[[#This Row],[city_name]],tb_SVI[city_name_uf],0),9),".")</f>
        <v>1.2999999999999999E-2</v>
      </c>
      <c r="L2435">
        <f>_xlfn.NUMBERVALUE(INDEX(tb_SVI[],MATCH(Table3[[#This Row],[city_name]],tb_SVI[city_name_uf],0),10),".")</f>
        <v>0.308</v>
      </c>
      <c r="M2435">
        <f>_xlfn.NUMBERVALUE(INDEX(tb_SVI[],MATCH(Table3[[#This Row],[city_name]],tb_SVI[city_name_uf],0),11),".")</f>
        <v>0.29199999999999998</v>
      </c>
      <c r="N2435" s="14">
        <f>_xlfn.PERCENTRANK.INC(Table3[MHDI_tot],Table3[[#This Row],[MHDI_tot]],3)</f>
        <v>0.622</v>
      </c>
    </row>
    <row r="2436" spans="1:14" hidden="1" x14ac:dyDescent="0.2">
      <c r="A2436" t="str">
        <f>SVI!F2436</f>
        <v>Coração de Jesus/MG</v>
      </c>
      <c r="B2436" t="str">
        <f>INDEX(tb_SVI[],MATCH(Table3[[#This Row],[ibge_cod]],tb_SVI[Município],0),1)</f>
        <v>MG</v>
      </c>
      <c r="C2436" t="str">
        <f>INDEX(tb_SVI[],MATCH(Table3[[#This Row],[city_name]],tb_SVI[city_name_uf],0),3)</f>
        <v>3118809</v>
      </c>
      <c r="D2436" t="s">
        <v>20073</v>
      </c>
      <c r="E2436" s="11">
        <f>INDEX(tb_SVI[],MATCH(Table3[[#This Row],[city_name]],tb_SVI[city_name_uf],0),5)</f>
        <v>26611</v>
      </c>
      <c r="F2436">
        <f>INDEX(tb_MHDI[],MATCH(Table3[[#This Row],[city_name]],tb_MHDI[mun_uf],0),5)</f>
        <v>0.64200000000000002</v>
      </c>
      <c r="G2436">
        <f>INDEX(tb_MHDI[],MATCH(Table3[[#This Row],[city_name]],tb_MHDI[mun_uf],0),6)</f>
        <v>0.57499999999999996</v>
      </c>
      <c r="H2436">
        <f>INDEX(tb_MHDI[],MATCH(Table3[[#This Row],[city_name]],tb_MHDI[mun_uf],0),7)</f>
        <v>0.80800000000000005</v>
      </c>
      <c r="I2436">
        <f>INDEX(tb_MHDI[],MATCH(Table3[[#This Row],[city_name]],tb_MHDI[mun_uf],0),8)</f>
        <v>0.56999999999999995</v>
      </c>
      <c r="J2436">
        <f>_xlfn.NUMBERVALUE(INDEX(tb_SVI[],MATCH(Table3[[#This Row],[city_name]],tb_SVI[city_name_uf],0),8),".")</f>
        <v>0.498</v>
      </c>
      <c r="K2436">
        <f>_xlfn.NUMBERVALUE(INDEX(tb_SVI[],MATCH(Table3[[#This Row],[city_name]],tb_SVI[city_name_uf],0),9),".")</f>
        <v>0.51200000000000001</v>
      </c>
      <c r="L2436">
        <f>_xlfn.NUMBERVALUE(INDEX(tb_SVI[],MATCH(Table3[[#This Row],[city_name]],tb_SVI[city_name_uf],0),10),".")</f>
        <v>0.40400000000000003</v>
      </c>
      <c r="M2436">
        <f>_xlfn.NUMBERVALUE(INDEX(tb_SVI[],MATCH(Table3[[#This Row],[city_name]],tb_SVI[city_name_uf],0),11),".")</f>
        <v>0.57899999999999996</v>
      </c>
      <c r="N2436" s="14">
        <f>_xlfn.PERCENTRANK.INC(Table3[MHDI_tot],Table3[[#This Row],[MHDI_tot]],3)</f>
        <v>0.41099999999999998</v>
      </c>
    </row>
    <row r="2437" spans="1:14" hidden="1" x14ac:dyDescent="0.2">
      <c r="A2437" t="str">
        <f>SVI!F2437</f>
        <v>Cordisburgo/MG</v>
      </c>
      <c r="B2437" t="str">
        <f>INDEX(tb_SVI[],MATCH(Table3[[#This Row],[ibge_cod]],tb_SVI[Município],0),1)</f>
        <v>MG</v>
      </c>
      <c r="C2437" t="str">
        <f>INDEX(tb_SVI[],MATCH(Table3[[#This Row],[city_name]],tb_SVI[city_name_uf],0),3)</f>
        <v>3118908</v>
      </c>
      <c r="D2437" t="s">
        <v>20074</v>
      </c>
      <c r="E2437" s="11">
        <f>INDEX(tb_SVI[],MATCH(Table3[[#This Row],[city_name]],tb_SVI[city_name_uf],0),5)</f>
        <v>8897</v>
      </c>
      <c r="F2437">
        <f>INDEX(tb_MHDI[],MATCH(Table3[[#This Row],[city_name]],tb_MHDI[mun_uf],0),5)</f>
        <v>0.65600000000000003</v>
      </c>
      <c r="G2437">
        <f>INDEX(tb_MHDI[],MATCH(Table3[[#This Row],[city_name]],tb_MHDI[mun_uf],0),6)</f>
        <v>0.64400000000000002</v>
      </c>
      <c r="H2437">
        <f>INDEX(tb_MHDI[],MATCH(Table3[[#This Row],[city_name]],tb_MHDI[mun_uf],0),7)</f>
        <v>0.78600000000000003</v>
      </c>
      <c r="I2437">
        <f>INDEX(tb_MHDI[],MATCH(Table3[[#This Row],[city_name]],tb_MHDI[mun_uf],0),8)</f>
        <v>0.55800000000000005</v>
      </c>
      <c r="J2437">
        <f>_xlfn.NUMBERVALUE(INDEX(tb_SVI[],MATCH(Table3[[#This Row],[city_name]],tb_SVI[city_name_uf],0),8),".")</f>
        <v>0.32200000000000001</v>
      </c>
      <c r="K2437">
        <f>_xlfn.NUMBERVALUE(INDEX(tb_SVI[],MATCH(Table3[[#This Row],[city_name]],tb_SVI[city_name_uf],0),9),".")</f>
        <v>0.19800000000000001</v>
      </c>
      <c r="L2437">
        <f>_xlfn.NUMBERVALUE(INDEX(tb_SVI[],MATCH(Table3[[#This Row],[city_name]],tb_SVI[city_name_uf],0),10),".")</f>
        <v>0.434</v>
      </c>
      <c r="M2437">
        <f>_xlfn.NUMBERVALUE(INDEX(tb_SVI[],MATCH(Table3[[#This Row],[city_name]],tb_SVI[city_name_uf],0),11),".")</f>
        <v>0.33400000000000002</v>
      </c>
      <c r="N2437" s="14">
        <f>_xlfn.PERCENTRANK.INC(Table3[MHDI_tot],Table3[[#This Row],[MHDI_tot]],3)</f>
        <v>0.45900000000000002</v>
      </c>
    </row>
    <row r="2438" spans="1:14" hidden="1" x14ac:dyDescent="0.2">
      <c r="A2438" t="str">
        <f>SVI!F2438</f>
        <v>Cordislândia/MG</v>
      </c>
      <c r="B2438" t="str">
        <f>INDEX(tb_SVI[],MATCH(Table3[[#This Row],[ibge_cod]],tb_SVI[Município],0),1)</f>
        <v>MG</v>
      </c>
      <c r="C2438" t="str">
        <f>INDEX(tb_SVI[],MATCH(Table3[[#This Row],[city_name]],tb_SVI[city_name_uf],0),3)</f>
        <v>3119005</v>
      </c>
      <c r="D2438" t="s">
        <v>20075</v>
      </c>
      <c r="E2438" s="11">
        <f>INDEX(tb_SVI[],MATCH(Table3[[#This Row],[city_name]],tb_SVI[city_name_uf],0),5)</f>
        <v>3542</v>
      </c>
      <c r="F2438">
        <f>INDEX(tb_MHDI[],MATCH(Table3[[#This Row],[city_name]],tb_MHDI[mun_uf],0),5)</f>
        <v>0.66</v>
      </c>
      <c r="G2438">
        <f>INDEX(tb_MHDI[],MATCH(Table3[[#This Row],[city_name]],tb_MHDI[mun_uf],0),6)</f>
        <v>0.65400000000000003</v>
      </c>
      <c r="H2438">
        <f>INDEX(tb_MHDI[],MATCH(Table3[[#This Row],[city_name]],tb_MHDI[mun_uf],0),7)</f>
        <v>0.80700000000000005</v>
      </c>
      <c r="I2438">
        <f>INDEX(tb_MHDI[],MATCH(Table3[[#This Row],[city_name]],tb_MHDI[mun_uf],0),8)</f>
        <v>0.54400000000000004</v>
      </c>
      <c r="J2438">
        <f>_xlfn.NUMBERVALUE(INDEX(tb_SVI[],MATCH(Table3[[#This Row],[city_name]],tb_SVI[city_name_uf],0),8),".")</f>
        <v>0.25700000000000001</v>
      </c>
      <c r="K2438">
        <f>_xlfn.NUMBERVALUE(INDEX(tb_SVI[],MATCH(Table3[[#This Row],[city_name]],tb_SVI[city_name_uf],0),9),".")</f>
        <v>5.2999999999999999E-2</v>
      </c>
      <c r="L2438">
        <f>_xlfn.NUMBERVALUE(INDEX(tb_SVI[],MATCH(Table3[[#This Row],[city_name]],tb_SVI[city_name_uf],0),10),".")</f>
        <v>0.434</v>
      </c>
      <c r="M2438">
        <f>_xlfn.NUMBERVALUE(INDEX(tb_SVI[],MATCH(Table3[[#This Row],[city_name]],tb_SVI[city_name_uf],0),11),".")</f>
        <v>0.28299999999999997</v>
      </c>
      <c r="N2438" s="14">
        <f>_xlfn.PERCENTRANK.INC(Table3[MHDI_tot],Table3[[#This Row],[MHDI_tot]],3)</f>
        <v>0.47399999999999998</v>
      </c>
    </row>
    <row r="2439" spans="1:14" hidden="1" x14ac:dyDescent="0.2">
      <c r="A2439" t="str">
        <f>SVI!F2439</f>
        <v>Corinto/MG</v>
      </c>
      <c r="B2439" t="str">
        <f>INDEX(tb_SVI[],MATCH(Table3[[#This Row],[ibge_cod]],tb_SVI[Município],0),1)</f>
        <v>MG</v>
      </c>
      <c r="C2439" t="str">
        <f>INDEX(tb_SVI[],MATCH(Table3[[#This Row],[city_name]],tb_SVI[city_name_uf],0),3)</f>
        <v>3119104</v>
      </c>
      <c r="D2439" t="s">
        <v>20076</v>
      </c>
      <c r="E2439" s="11">
        <f>INDEX(tb_SVI[],MATCH(Table3[[#This Row],[city_name]],tb_SVI[city_name_uf],0),5)</f>
        <v>23668</v>
      </c>
      <c r="F2439">
        <f>INDEX(tb_MHDI[],MATCH(Table3[[#This Row],[city_name]],tb_MHDI[mun_uf],0),5)</f>
        <v>0.68</v>
      </c>
      <c r="G2439">
        <f>INDEX(tb_MHDI[],MATCH(Table3[[#This Row],[city_name]],tb_MHDI[mun_uf],0),6)</f>
        <v>0.66400000000000003</v>
      </c>
      <c r="H2439">
        <f>INDEX(tb_MHDI[],MATCH(Table3[[#This Row],[city_name]],tb_MHDI[mun_uf],0),7)</f>
        <v>0.84199999999999997</v>
      </c>
      <c r="I2439">
        <f>INDEX(tb_MHDI[],MATCH(Table3[[#This Row],[city_name]],tb_MHDI[mun_uf],0),8)</f>
        <v>0.56200000000000006</v>
      </c>
      <c r="J2439">
        <f>_xlfn.NUMBERVALUE(INDEX(tb_SVI[],MATCH(Table3[[#This Row],[city_name]],tb_SVI[city_name_uf],0),8),".")</f>
        <v>0.35099999999999998</v>
      </c>
      <c r="K2439">
        <f>_xlfn.NUMBERVALUE(INDEX(tb_SVI[],MATCH(Table3[[#This Row],[city_name]],tb_SVI[city_name_uf],0),9),".")</f>
        <v>0.28599999999999998</v>
      </c>
      <c r="L2439">
        <f>_xlfn.NUMBERVALUE(INDEX(tb_SVI[],MATCH(Table3[[#This Row],[city_name]],tb_SVI[city_name_uf],0),10),".")</f>
        <v>0.39100000000000001</v>
      </c>
      <c r="M2439">
        <f>_xlfn.NUMBERVALUE(INDEX(tb_SVI[],MATCH(Table3[[#This Row],[city_name]],tb_SVI[city_name_uf],0),11),".")</f>
        <v>0.377</v>
      </c>
      <c r="N2439" s="14">
        <f>_xlfn.PERCENTRANK.INC(Table3[MHDI_tot],Table3[[#This Row],[MHDI_tot]],3)</f>
        <v>0.55700000000000005</v>
      </c>
    </row>
    <row r="2440" spans="1:14" hidden="1" x14ac:dyDescent="0.2">
      <c r="A2440" t="str">
        <f>SVI!F2440</f>
        <v>Coroaci/MG</v>
      </c>
      <c r="B2440" t="str">
        <f>INDEX(tb_SVI[],MATCH(Table3[[#This Row],[ibge_cod]],tb_SVI[Município],0),1)</f>
        <v>MG</v>
      </c>
      <c r="C2440" t="str">
        <f>INDEX(tb_SVI[],MATCH(Table3[[#This Row],[city_name]],tb_SVI[city_name_uf],0),3)</f>
        <v>3119203</v>
      </c>
      <c r="D2440" t="s">
        <v>20077</v>
      </c>
      <c r="E2440" s="11">
        <f>INDEX(tb_SVI[],MATCH(Table3[[#This Row],[city_name]],tb_SVI[city_name_uf],0),5)</f>
        <v>9943</v>
      </c>
      <c r="F2440">
        <f>INDEX(tb_MHDI[],MATCH(Table3[[#This Row],[city_name]],tb_MHDI[mun_uf],0),5)</f>
        <v>0.626</v>
      </c>
      <c r="G2440">
        <f>INDEX(tb_MHDI[],MATCH(Table3[[#This Row],[city_name]],tb_MHDI[mun_uf],0),6)</f>
        <v>0.61299999999999999</v>
      </c>
      <c r="H2440">
        <f>INDEX(tb_MHDI[],MATCH(Table3[[#This Row],[city_name]],tb_MHDI[mun_uf],0),7)</f>
        <v>0.81100000000000005</v>
      </c>
      <c r="I2440">
        <f>INDEX(tb_MHDI[],MATCH(Table3[[#This Row],[city_name]],tb_MHDI[mun_uf],0),8)</f>
        <v>0.49299999999999999</v>
      </c>
      <c r="J2440">
        <f>_xlfn.NUMBERVALUE(INDEX(tb_SVI[],MATCH(Table3[[#This Row],[city_name]],tb_SVI[city_name_uf],0),8),".")</f>
        <v>0.38600000000000001</v>
      </c>
      <c r="K2440">
        <f>_xlfn.NUMBERVALUE(INDEX(tb_SVI[],MATCH(Table3[[#This Row],[city_name]],tb_SVI[city_name_uf],0),9),".")</f>
        <v>0.254</v>
      </c>
      <c r="L2440">
        <f>_xlfn.NUMBERVALUE(INDEX(tb_SVI[],MATCH(Table3[[#This Row],[city_name]],tb_SVI[city_name_uf],0),10),".")</f>
        <v>0.46899999999999997</v>
      </c>
      <c r="M2440">
        <f>_xlfn.NUMBERVALUE(INDEX(tb_SVI[],MATCH(Table3[[#This Row],[city_name]],tb_SVI[city_name_uf],0),11),".")</f>
        <v>0.436</v>
      </c>
      <c r="N2440" s="14">
        <f>_xlfn.PERCENTRANK.INC(Table3[MHDI_tot],Table3[[#This Row],[MHDI_tot]],3)</f>
        <v>0.35499999999999998</v>
      </c>
    </row>
    <row r="2441" spans="1:14" hidden="1" x14ac:dyDescent="0.2">
      <c r="A2441" t="str">
        <f>SVI!F2441</f>
        <v>Coromandel/MG</v>
      </c>
      <c r="B2441" t="str">
        <f>INDEX(tb_SVI[],MATCH(Table3[[#This Row],[ibge_cod]],tb_SVI[Município],0),1)</f>
        <v>MG</v>
      </c>
      <c r="C2441" t="str">
        <f>INDEX(tb_SVI[],MATCH(Table3[[#This Row],[city_name]],tb_SVI[city_name_uf],0),3)</f>
        <v>3119302</v>
      </c>
      <c r="D2441" t="s">
        <v>20078</v>
      </c>
      <c r="E2441" s="11">
        <f>INDEX(tb_SVI[],MATCH(Table3[[#This Row],[city_name]],tb_SVI[city_name_uf],0),5)</f>
        <v>27966</v>
      </c>
      <c r="F2441">
        <f>INDEX(tb_MHDI[],MATCH(Table3[[#This Row],[city_name]],tb_MHDI[mun_uf],0),5)</f>
        <v>0.70799999999999996</v>
      </c>
      <c r="G2441">
        <f>INDEX(tb_MHDI[],MATCH(Table3[[#This Row],[city_name]],tb_MHDI[mun_uf],0),6)</f>
        <v>0.73</v>
      </c>
      <c r="H2441">
        <f>INDEX(tb_MHDI[],MATCH(Table3[[#This Row],[city_name]],tb_MHDI[mun_uf],0),7)</f>
        <v>0.86</v>
      </c>
      <c r="I2441">
        <f>INDEX(tb_MHDI[],MATCH(Table3[[#This Row],[city_name]],tb_MHDI[mun_uf],0),8)</f>
        <v>0.56499999999999995</v>
      </c>
      <c r="J2441">
        <f>_xlfn.NUMBERVALUE(INDEX(tb_SVI[],MATCH(Table3[[#This Row],[city_name]],tb_SVI[city_name_uf],0),8),".")</f>
        <v>0.23300000000000001</v>
      </c>
      <c r="K2441">
        <f>_xlfn.NUMBERVALUE(INDEX(tb_SVI[],MATCH(Table3[[#This Row],[city_name]],tb_SVI[city_name_uf],0),9),".")</f>
        <v>8.6999999999999994E-2</v>
      </c>
      <c r="L2441">
        <f>_xlfn.NUMBERVALUE(INDEX(tb_SVI[],MATCH(Table3[[#This Row],[city_name]],tb_SVI[city_name_uf],0),10),".")</f>
        <v>0.374</v>
      </c>
      <c r="M2441">
        <f>_xlfn.NUMBERVALUE(INDEX(tb_SVI[],MATCH(Table3[[#This Row],[city_name]],tb_SVI[city_name_uf],0),11),".")</f>
        <v>0.23899999999999999</v>
      </c>
      <c r="N2441" s="14">
        <f>_xlfn.PERCENTRANK.INC(Table3[MHDI_tot],Table3[[#This Row],[MHDI_tot]],3)</f>
        <v>0.69499999999999995</v>
      </c>
    </row>
    <row r="2442" spans="1:14" hidden="1" x14ac:dyDescent="0.2">
      <c r="A2442" t="str">
        <f>SVI!F2442</f>
        <v>Coronel Fabriciano/MG</v>
      </c>
      <c r="B2442" t="str">
        <f>INDEX(tb_SVI[],MATCH(Table3[[#This Row],[ibge_cod]],tb_SVI[Município],0),1)</f>
        <v>MG</v>
      </c>
      <c r="C2442" t="str">
        <f>INDEX(tb_SVI[],MATCH(Table3[[#This Row],[city_name]],tb_SVI[city_name_uf],0),3)</f>
        <v>3119401</v>
      </c>
      <c r="D2442" t="s">
        <v>20079</v>
      </c>
      <c r="E2442" s="11">
        <f>INDEX(tb_SVI[],MATCH(Table3[[#This Row],[city_name]],tb_SVI[city_name_uf],0),5)</f>
        <v>110290</v>
      </c>
      <c r="F2442">
        <f>INDEX(tb_MHDI[],MATCH(Table3[[#This Row],[city_name]],tb_MHDI[mun_uf],0),5)</f>
        <v>0.755</v>
      </c>
      <c r="G2442">
        <f>INDEX(tb_MHDI[],MATCH(Table3[[#This Row],[city_name]],tb_MHDI[mun_uf],0),6)</f>
        <v>0.71499999999999997</v>
      </c>
      <c r="H2442">
        <f>INDEX(tb_MHDI[],MATCH(Table3[[#This Row],[city_name]],tb_MHDI[mun_uf],0),7)</f>
        <v>0.86499999999999999</v>
      </c>
      <c r="I2442">
        <f>INDEX(tb_MHDI[],MATCH(Table3[[#This Row],[city_name]],tb_MHDI[mun_uf],0),8)</f>
        <v>0.69599999999999995</v>
      </c>
      <c r="J2442">
        <f>_xlfn.NUMBERVALUE(INDEX(tb_SVI[],MATCH(Table3[[#This Row],[city_name]],tb_SVI[city_name_uf],0),8),".")</f>
        <v>0.24099999999999999</v>
      </c>
      <c r="K2442">
        <f>_xlfn.NUMBERVALUE(INDEX(tb_SVI[],MATCH(Table3[[#This Row],[city_name]],tb_SVI[city_name_uf],0),9),".")</f>
        <v>0.156</v>
      </c>
      <c r="L2442">
        <f>_xlfn.NUMBERVALUE(INDEX(tb_SVI[],MATCH(Table3[[#This Row],[city_name]],tb_SVI[city_name_uf],0),10),".")</f>
        <v>0.26900000000000002</v>
      </c>
      <c r="M2442">
        <f>_xlfn.NUMBERVALUE(INDEX(tb_SVI[],MATCH(Table3[[#This Row],[city_name]],tb_SVI[city_name_uf],0),11),".")</f>
        <v>0.29699999999999999</v>
      </c>
      <c r="N2442" s="14">
        <f>_xlfn.PERCENTRANK.INC(Table3[MHDI_tot],Table3[[#This Row],[MHDI_tot]],3)</f>
        <v>0.91600000000000004</v>
      </c>
    </row>
    <row r="2443" spans="1:14" hidden="1" x14ac:dyDescent="0.2">
      <c r="A2443" t="str">
        <f>SVI!F2443</f>
        <v>Coronel Murta/MG</v>
      </c>
      <c r="B2443" t="str">
        <f>INDEX(tb_SVI[],MATCH(Table3[[#This Row],[ibge_cod]],tb_SVI[Município],0),1)</f>
        <v>MG</v>
      </c>
      <c r="C2443" t="str">
        <f>INDEX(tb_SVI[],MATCH(Table3[[#This Row],[city_name]],tb_SVI[city_name_uf],0),3)</f>
        <v>3119500</v>
      </c>
      <c r="D2443" t="s">
        <v>20080</v>
      </c>
      <c r="E2443" s="11">
        <f>INDEX(tb_SVI[],MATCH(Table3[[#This Row],[city_name]],tb_SVI[city_name_uf],0),5)</f>
        <v>9215</v>
      </c>
      <c r="F2443">
        <f>INDEX(tb_MHDI[],MATCH(Table3[[#This Row],[city_name]],tb_MHDI[mun_uf],0),5)</f>
        <v>0.627</v>
      </c>
      <c r="G2443">
        <f>INDEX(tb_MHDI[],MATCH(Table3[[#This Row],[city_name]],tb_MHDI[mun_uf],0),6)</f>
        <v>0.57799999999999996</v>
      </c>
      <c r="H2443">
        <f>INDEX(tb_MHDI[],MATCH(Table3[[#This Row],[city_name]],tb_MHDI[mun_uf],0),7)</f>
        <v>0.78400000000000003</v>
      </c>
      <c r="I2443">
        <f>INDEX(tb_MHDI[],MATCH(Table3[[#This Row],[city_name]],tb_MHDI[mun_uf],0),8)</f>
        <v>0.54300000000000004</v>
      </c>
      <c r="J2443">
        <f>_xlfn.NUMBERVALUE(INDEX(tb_SVI[],MATCH(Table3[[#This Row],[city_name]],tb_SVI[city_name_uf],0),8),".")</f>
        <v>0.44900000000000001</v>
      </c>
      <c r="K2443">
        <f>_xlfn.NUMBERVALUE(INDEX(tb_SVI[],MATCH(Table3[[#This Row],[city_name]],tb_SVI[city_name_uf],0),9),".")</f>
        <v>0.443</v>
      </c>
      <c r="L2443">
        <f>_xlfn.NUMBERVALUE(INDEX(tb_SVI[],MATCH(Table3[[#This Row],[city_name]],tb_SVI[city_name_uf],0),10),".")</f>
        <v>0.371</v>
      </c>
      <c r="M2443">
        <f>_xlfn.NUMBERVALUE(INDEX(tb_SVI[],MATCH(Table3[[#This Row],[city_name]],tb_SVI[city_name_uf],0),11),".")</f>
        <v>0.53400000000000003</v>
      </c>
      <c r="N2443" s="14">
        <f>_xlfn.PERCENTRANK.INC(Table3[MHDI_tot],Table3[[#This Row],[MHDI_tot]],3)</f>
        <v>0.36</v>
      </c>
    </row>
    <row r="2444" spans="1:14" hidden="1" x14ac:dyDescent="0.2">
      <c r="A2444" t="str">
        <f>SVI!F2444</f>
        <v>Coronel Pacheco/MG</v>
      </c>
      <c r="B2444" t="str">
        <f>INDEX(tb_SVI[],MATCH(Table3[[#This Row],[ibge_cod]],tb_SVI[Município],0),1)</f>
        <v>MG</v>
      </c>
      <c r="C2444" t="str">
        <f>INDEX(tb_SVI[],MATCH(Table3[[#This Row],[city_name]],tb_SVI[city_name_uf],0),3)</f>
        <v>3119609</v>
      </c>
      <c r="D2444" t="s">
        <v>20081</v>
      </c>
      <c r="E2444" s="11">
        <f>INDEX(tb_SVI[],MATCH(Table3[[#This Row],[city_name]],tb_SVI[city_name_uf],0),5)</f>
        <v>3090</v>
      </c>
      <c r="F2444">
        <f>INDEX(tb_MHDI[],MATCH(Table3[[#This Row],[city_name]],tb_MHDI[mun_uf],0),5)</f>
        <v>0.66900000000000004</v>
      </c>
      <c r="G2444">
        <f>INDEX(tb_MHDI[],MATCH(Table3[[#This Row],[city_name]],tb_MHDI[mun_uf],0),6)</f>
        <v>0.67300000000000004</v>
      </c>
      <c r="H2444">
        <f>INDEX(tb_MHDI[],MATCH(Table3[[#This Row],[city_name]],tb_MHDI[mun_uf],0),7)</f>
        <v>0.78900000000000003</v>
      </c>
      <c r="I2444">
        <f>INDEX(tb_MHDI[],MATCH(Table3[[#This Row],[city_name]],tb_MHDI[mun_uf],0),8)</f>
        <v>0.56499999999999995</v>
      </c>
      <c r="J2444">
        <f>_xlfn.NUMBERVALUE(INDEX(tb_SVI[],MATCH(Table3[[#This Row],[city_name]],tb_SVI[city_name_uf],0),8),".")</f>
        <v>0.22700000000000001</v>
      </c>
      <c r="K2444">
        <f>_xlfn.NUMBERVALUE(INDEX(tb_SVI[],MATCH(Table3[[#This Row],[city_name]],tb_SVI[city_name_uf],0),9),".")</f>
        <v>0.115</v>
      </c>
      <c r="L2444">
        <f>_xlfn.NUMBERVALUE(INDEX(tb_SVI[],MATCH(Table3[[#This Row],[city_name]],tb_SVI[city_name_uf],0),10),".")</f>
        <v>0.31900000000000001</v>
      </c>
      <c r="M2444">
        <f>_xlfn.NUMBERVALUE(INDEX(tb_SVI[],MATCH(Table3[[#This Row],[city_name]],tb_SVI[city_name_uf],0),11),".")</f>
        <v>0.246</v>
      </c>
      <c r="N2444" s="14">
        <f>_xlfn.PERCENTRANK.INC(Table3[MHDI_tot],Table3[[#This Row],[MHDI_tot]],3)</f>
        <v>0.51200000000000001</v>
      </c>
    </row>
    <row r="2445" spans="1:14" hidden="1" x14ac:dyDescent="0.2">
      <c r="A2445" t="str">
        <f>SVI!F2445</f>
        <v>Coronel Xavier Chaves/MG</v>
      </c>
      <c r="B2445" t="str">
        <f>INDEX(tb_SVI[],MATCH(Table3[[#This Row],[ibge_cod]],tb_SVI[Município],0),1)</f>
        <v>MG</v>
      </c>
      <c r="C2445" t="str">
        <f>INDEX(tb_SVI[],MATCH(Table3[[#This Row],[city_name]],tb_SVI[city_name_uf],0),3)</f>
        <v>3119708</v>
      </c>
      <c r="D2445" t="s">
        <v>20082</v>
      </c>
      <c r="E2445" s="11">
        <f>INDEX(tb_SVI[],MATCH(Table3[[#This Row],[city_name]],tb_SVI[city_name_uf],0),5)</f>
        <v>3441</v>
      </c>
      <c r="F2445">
        <f>INDEX(tb_MHDI[],MATCH(Table3[[#This Row],[city_name]],tb_MHDI[mun_uf],0),5)</f>
        <v>0.67700000000000005</v>
      </c>
      <c r="G2445">
        <f>INDEX(tb_MHDI[],MATCH(Table3[[#This Row],[city_name]],tb_MHDI[mun_uf],0),6)</f>
        <v>0.67</v>
      </c>
      <c r="H2445">
        <f>INDEX(tb_MHDI[],MATCH(Table3[[#This Row],[city_name]],tb_MHDI[mun_uf],0),7)</f>
        <v>0.82299999999999995</v>
      </c>
      <c r="I2445">
        <f>INDEX(tb_MHDI[],MATCH(Table3[[#This Row],[city_name]],tb_MHDI[mun_uf],0),8)</f>
        <v>0.56299999999999994</v>
      </c>
      <c r="J2445">
        <f>_xlfn.NUMBERVALUE(INDEX(tb_SVI[],MATCH(Table3[[#This Row],[city_name]],tb_SVI[city_name_uf],0),8),".")</f>
        <v>0.219</v>
      </c>
      <c r="K2445">
        <f>_xlfn.NUMBERVALUE(INDEX(tb_SVI[],MATCH(Table3[[#This Row],[city_name]],tb_SVI[city_name_uf],0),9),".")</f>
        <v>3.2000000000000001E-2</v>
      </c>
      <c r="L2445">
        <f>_xlfn.NUMBERVALUE(INDEX(tb_SVI[],MATCH(Table3[[#This Row],[city_name]],tb_SVI[city_name_uf],0),10),".")</f>
        <v>0.33</v>
      </c>
      <c r="M2445">
        <f>_xlfn.NUMBERVALUE(INDEX(tb_SVI[],MATCH(Table3[[#This Row],[city_name]],tb_SVI[city_name_uf],0),11),".")</f>
        <v>0.29399999999999998</v>
      </c>
      <c r="N2445" s="14">
        <f>_xlfn.PERCENTRANK.INC(Table3[MHDI_tot],Table3[[#This Row],[MHDI_tot]],3)</f>
        <v>0.54600000000000004</v>
      </c>
    </row>
    <row r="2446" spans="1:14" hidden="1" x14ac:dyDescent="0.2">
      <c r="A2446" t="str">
        <f>SVI!F2446</f>
        <v>Couto de Magalhães de Minas/MG</v>
      </c>
      <c r="B2446" t="str">
        <f>INDEX(tb_SVI[],MATCH(Table3[[#This Row],[ibge_cod]],tb_SVI[Município],0),1)</f>
        <v>MG</v>
      </c>
      <c r="C2446" t="str">
        <f>INDEX(tb_SVI[],MATCH(Table3[[#This Row],[city_name]],tb_SVI[city_name_uf],0),3)</f>
        <v>3120102</v>
      </c>
      <c r="D2446" t="s">
        <v>20083</v>
      </c>
      <c r="E2446" s="11">
        <f>INDEX(tb_SVI[],MATCH(Table3[[#This Row],[city_name]],tb_SVI[city_name_uf],0),5)</f>
        <v>4423</v>
      </c>
      <c r="F2446">
        <f>INDEX(tb_MHDI[],MATCH(Table3[[#This Row],[city_name]],tb_MHDI[mun_uf],0),5)</f>
        <v>0.65900000000000003</v>
      </c>
      <c r="G2446">
        <f>INDEX(tb_MHDI[],MATCH(Table3[[#This Row],[city_name]],tb_MHDI[mun_uf],0),6)</f>
        <v>0.6</v>
      </c>
      <c r="H2446">
        <f>INDEX(tb_MHDI[],MATCH(Table3[[#This Row],[city_name]],tb_MHDI[mun_uf],0),7)</f>
        <v>0.80700000000000005</v>
      </c>
      <c r="I2446">
        <f>INDEX(tb_MHDI[],MATCH(Table3[[#This Row],[city_name]],tb_MHDI[mun_uf],0),8)</f>
        <v>0.59199999999999997</v>
      </c>
      <c r="J2446">
        <f>_xlfn.NUMBERVALUE(INDEX(tb_SVI[],MATCH(Table3[[#This Row],[city_name]],tb_SVI[city_name_uf],0),8),".")</f>
        <v>0.41499999999999998</v>
      </c>
      <c r="K2446">
        <f>_xlfn.NUMBERVALUE(INDEX(tb_SVI[],MATCH(Table3[[#This Row],[city_name]],tb_SVI[city_name_uf],0),9),".")</f>
        <v>0.26300000000000001</v>
      </c>
      <c r="L2446">
        <f>_xlfn.NUMBERVALUE(INDEX(tb_SVI[],MATCH(Table3[[#This Row],[city_name]],tb_SVI[city_name_uf],0),10),".")</f>
        <v>0.44400000000000001</v>
      </c>
      <c r="M2446">
        <f>_xlfn.NUMBERVALUE(INDEX(tb_SVI[],MATCH(Table3[[#This Row],[city_name]],tb_SVI[city_name_uf],0),11),".")</f>
        <v>0.53800000000000003</v>
      </c>
      <c r="N2446" s="14">
        <f>_xlfn.PERCENTRANK.INC(Table3[MHDI_tot],Table3[[#This Row],[MHDI_tot]],3)</f>
        <v>0.47</v>
      </c>
    </row>
    <row r="2447" spans="1:14" hidden="1" x14ac:dyDescent="0.2">
      <c r="A2447" t="str">
        <f>SVI!F2447</f>
        <v>Cristais/MG</v>
      </c>
      <c r="B2447" t="str">
        <f>INDEX(tb_SVI[],MATCH(Table3[[#This Row],[ibge_cod]],tb_SVI[Município],0),1)</f>
        <v>MG</v>
      </c>
      <c r="C2447" t="str">
        <f>INDEX(tb_SVI[],MATCH(Table3[[#This Row],[city_name]],tb_SVI[city_name_uf],0),3)</f>
        <v>3120201</v>
      </c>
      <c r="D2447" t="s">
        <v>20084</v>
      </c>
      <c r="E2447" s="11">
        <f>INDEX(tb_SVI[],MATCH(Table3[[#This Row],[city_name]],tb_SVI[city_name_uf],0),5)</f>
        <v>12931</v>
      </c>
      <c r="F2447">
        <f>INDEX(tb_MHDI[],MATCH(Table3[[#This Row],[city_name]],tb_MHDI[mun_uf],0),5)</f>
        <v>0.69199999999999995</v>
      </c>
      <c r="G2447">
        <f>INDEX(tb_MHDI[],MATCH(Table3[[#This Row],[city_name]],tb_MHDI[mun_uf],0),6)</f>
        <v>0.73599999999999999</v>
      </c>
      <c r="H2447">
        <f>INDEX(tb_MHDI[],MATCH(Table3[[#This Row],[city_name]],tb_MHDI[mun_uf],0),7)</f>
        <v>0.85899999999999999</v>
      </c>
      <c r="I2447">
        <f>INDEX(tb_MHDI[],MATCH(Table3[[#This Row],[city_name]],tb_MHDI[mun_uf],0),8)</f>
        <v>0.52500000000000002</v>
      </c>
      <c r="J2447">
        <f>_xlfn.NUMBERVALUE(INDEX(tb_SVI[],MATCH(Table3[[#This Row],[city_name]],tb_SVI[city_name_uf],0),8),".")</f>
        <v>0.23300000000000001</v>
      </c>
      <c r="K2447">
        <f>_xlfn.NUMBERVALUE(INDEX(tb_SVI[],MATCH(Table3[[#This Row],[city_name]],tb_SVI[city_name_uf],0),9),".")</f>
        <v>5.3999999999999999E-2</v>
      </c>
      <c r="L2447">
        <f>_xlfn.NUMBERVALUE(INDEX(tb_SVI[],MATCH(Table3[[#This Row],[city_name]],tb_SVI[city_name_uf],0),10),".")</f>
        <v>0.372</v>
      </c>
      <c r="M2447">
        <f>_xlfn.NUMBERVALUE(INDEX(tb_SVI[],MATCH(Table3[[#This Row],[city_name]],tb_SVI[city_name_uf],0),11),".")</f>
        <v>0.27400000000000002</v>
      </c>
      <c r="N2447" s="14">
        <f>_xlfn.PERCENTRANK.INC(Table3[MHDI_tot],Table3[[#This Row],[MHDI_tot]],3)</f>
        <v>0.61099999999999999</v>
      </c>
    </row>
    <row r="2448" spans="1:14" hidden="1" x14ac:dyDescent="0.2">
      <c r="A2448" t="str">
        <f>SVI!F2448</f>
        <v>Cristiano Otoni/MG</v>
      </c>
      <c r="B2448" t="str">
        <f>INDEX(tb_SVI[],MATCH(Table3[[#This Row],[ibge_cod]],tb_SVI[Município],0),1)</f>
        <v>MG</v>
      </c>
      <c r="C2448" t="str">
        <f>INDEX(tb_SVI[],MATCH(Table3[[#This Row],[city_name]],tb_SVI[city_name_uf],0),3)</f>
        <v>3120409</v>
      </c>
      <c r="D2448" t="s">
        <v>20085</v>
      </c>
      <c r="E2448" s="11">
        <f>INDEX(tb_SVI[],MATCH(Table3[[#This Row],[city_name]],tb_SVI[city_name_uf],0),5)</f>
        <v>5156</v>
      </c>
      <c r="F2448">
        <f>INDEX(tb_MHDI[],MATCH(Table3[[#This Row],[city_name]],tb_MHDI[mun_uf],0),5)</f>
        <v>0.69499999999999995</v>
      </c>
      <c r="G2448">
        <f>INDEX(tb_MHDI[],MATCH(Table3[[#This Row],[city_name]],tb_MHDI[mun_uf],0),6)</f>
        <v>0.65100000000000002</v>
      </c>
      <c r="H2448">
        <f>INDEX(tb_MHDI[],MATCH(Table3[[#This Row],[city_name]],tb_MHDI[mun_uf],0),7)</f>
        <v>0.82299999999999995</v>
      </c>
      <c r="I2448">
        <f>INDEX(tb_MHDI[],MATCH(Table3[[#This Row],[city_name]],tb_MHDI[mun_uf],0),8)</f>
        <v>0.626</v>
      </c>
      <c r="J2448">
        <f>_xlfn.NUMBERVALUE(INDEX(tb_SVI[],MATCH(Table3[[#This Row],[city_name]],tb_SVI[city_name_uf],0),8),".")</f>
        <v>0.27900000000000003</v>
      </c>
      <c r="K2448">
        <f>_xlfn.NUMBERVALUE(INDEX(tb_SVI[],MATCH(Table3[[#This Row],[city_name]],tb_SVI[city_name_uf],0),9),".")</f>
        <v>0.108</v>
      </c>
      <c r="L2448">
        <f>_xlfn.NUMBERVALUE(INDEX(tb_SVI[],MATCH(Table3[[#This Row],[city_name]],tb_SVI[city_name_uf],0),10),".")</f>
        <v>0.373</v>
      </c>
      <c r="M2448">
        <f>_xlfn.NUMBERVALUE(INDEX(tb_SVI[],MATCH(Table3[[#This Row],[city_name]],tb_SVI[city_name_uf],0),11),".")</f>
        <v>0.35699999999999998</v>
      </c>
      <c r="N2448" s="14">
        <f>_xlfn.PERCENTRANK.INC(Table3[MHDI_tot],Table3[[#This Row],[MHDI_tot]],3)</f>
        <v>0.626</v>
      </c>
    </row>
    <row r="2449" spans="1:14" hidden="1" x14ac:dyDescent="0.2">
      <c r="A2449" t="str">
        <f>SVI!F2449</f>
        <v>Cristina/MG</v>
      </c>
      <c r="B2449" t="str">
        <f>INDEX(tb_SVI[],MATCH(Table3[[#This Row],[ibge_cod]],tb_SVI[Município],0),1)</f>
        <v>MG</v>
      </c>
      <c r="C2449" t="str">
        <f>INDEX(tb_SVI[],MATCH(Table3[[#This Row],[city_name]],tb_SVI[city_name_uf],0),3)</f>
        <v>3120508</v>
      </c>
      <c r="D2449" t="s">
        <v>20086</v>
      </c>
      <c r="E2449" s="11">
        <f>INDEX(tb_SVI[],MATCH(Table3[[#This Row],[city_name]],tb_SVI[city_name_uf],0),5)</f>
        <v>10226</v>
      </c>
      <c r="F2449">
        <f>INDEX(tb_MHDI[],MATCH(Table3[[#This Row],[city_name]],tb_MHDI[mun_uf],0),5)</f>
        <v>0.66800000000000004</v>
      </c>
      <c r="G2449">
        <f>INDEX(tb_MHDI[],MATCH(Table3[[#This Row],[city_name]],tb_MHDI[mun_uf],0),6)</f>
        <v>0.64500000000000002</v>
      </c>
      <c r="H2449">
        <f>INDEX(tb_MHDI[],MATCH(Table3[[#This Row],[city_name]],tb_MHDI[mun_uf],0),7)</f>
        <v>0.84199999999999997</v>
      </c>
      <c r="I2449">
        <f>INDEX(tb_MHDI[],MATCH(Table3[[#This Row],[city_name]],tb_MHDI[mun_uf],0),8)</f>
        <v>0.55000000000000004</v>
      </c>
      <c r="J2449">
        <f>_xlfn.NUMBERVALUE(INDEX(tb_SVI[],MATCH(Table3[[#This Row],[city_name]],tb_SVI[city_name_uf],0),8),".")</f>
        <v>0.28799999999999998</v>
      </c>
      <c r="K2449">
        <f>_xlfn.NUMBERVALUE(INDEX(tb_SVI[],MATCH(Table3[[#This Row],[city_name]],tb_SVI[city_name_uf],0),9),".")</f>
        <v>0.125</v>
      </c>
      <c r="L2449">
        <f>_xlfn.NUMBERVALUE(INDEX(tb_SVI[],MATCH(Table3[[#This Row],[city_name]],tb_SVI[city_name_uf],0),10),".")</f>
        <v>0.34499999999999997</v>
      </c>
      <c r="M2449">
        <f>_xlfn.NUMBERVALUE(INDEX(tb_SVI[],MATCH(Table3[[#This Row],[city_name]],tb_SVI[city_name_uf],0),11),".")</f>
        <v>0.39300000000000002</v>
      </c>
      <c r="N2449" s="14">
        <f>_xlfn.PERCENTRANK.INC(Table3[MHDI_tot],Table3[[#This Row],[MHDI_tot]],3)</f>
        <v>0.50800000000000001</v>
      </c>
    </row>
    <row r="2450" spans="1:14" hidden="1" x14ac:dyDescent="0.2">
      <c r="A2450" t="str">
        <f>SVI!F2450</f>
        <v>Cristália/MG</v>
      </c>
      <c r="B2450" t="str">
        <f>INDEX(tb_SVI[],MATCH(Table3[[#This Row],[ibge_cod]],tb_SVI[Município],0),1)</f>
        <v>MG</v>
      </c>
      <c r="C2450" t="str">
        <f>INDEX(tb_SVI[],MATCH(Table3[[#This Row],[city_name]],tb_SVI[city_name_uf],0),3)</f>
        <v>3120300</v>
      </c>
      <c r="D2450" t="s">
        <v>20087</v>
      </c>
      <c r="E2450" s="11">
        <f>INDEX(tb_SVI[],MATCH(Table3[[#This Row],[city_name]],tb_SVI[city_name_uf],0),5)</f>
        <v>5982</v>
      </c>
      <c r="F2450">
        <f>INDEX(tb_MHDI[],MATCH(Table3[[#This Row],[city_name]],tb_MHDI[mun_uf],0),5)</f>
        <v>0.58299999999999996</v>
      </c>
      <c r="G2450">
        <f>INDEX(tb_MHDI[],MATCH(Table3[[#This Row],[city_name]],tb_MHDI[mun_uf],0),6)</f>
        <v>0.51800000000000002</v>
      </c>
      <c r="H2450">
        <f>INDEX(tb_MHDI[],MATCH(Table3[[#This Row],[city_name]],tb_MHDI[mun_uf],0),7)</f>
        <v>0.79500000000000004</v>
      </c>
      <c r="I2450">
        <f>INDEX(tb_MHDI[],MATCH(Table3[[#This Row],[city_name]],tb_MHDI[mun_uf],0),8)</f>
        <v>0.48199999999999998</v>
      </c>
      <c r="J2450">
        <f>_xlfn.NUMBERVALUE(INDEX(tb_SVI[],MATCH(Table3[[#This Row],[city_name]],tb_SVI[city_name_uf],0),8),".")</f>
        <v>0.47</v>
      </c>
      <c r="K2450">
        <f>_xlfn.NUMBERVALUE(INDEX(tb_SVI[],MATCH(Table3[[#This Row],[city_name]],tb_SVI[city_name_uf],0),9),".")</f>
        <v>0.26600000000000001</v>
      </c>
      <c r="L2450">
        <f>_xlfn.NUMBERVALUE(INDEX(tb_SVI[],MATCH(Table3[[#This Row],[city_name]],tb_SVI[city_name_uf],0),10),".")</f>
        <v>0.57099999999999995</v>
      </c>
      <c r="M2450">
        <f>_xlfn.NUMBERVALUE(INDEX(tb_SVI[],MATCH(Table3[[#This Row],[city_name]],tb_SVI[city_name_uf],0),11),".")</f>
        <v>0.57299999999999995</v>
      </c>
      <c r="N2450" s="14">
        <f>_xlfn.PERCENTRANK.INC(Table3[MHDI_tot],Table3[[#This Row],[MHDI_tot]],3)</f>
        <v>0.17499999999999999</v>
      </c>
    </row>
    <row r="2451" spans="1:14" hidden="1" x14ac:dyDescent="0.2">
      <c r="A2451" t="str">
        <f>SVI!F2451</f>
        <v>Crisólita/MG</v>
      </c>
      <c r="B2451" t="str">
        <f>INDEX(tb_SVI[],MATCH(Table3[[#This Row],[ibge_cod]],tb_SVI[Município],0),1)</f>
        <v>MG</v>
      </c>
      <c r="C2451" t="str">
        <f>INDEX(tb_SVI[],MATCH(Table3[[#This Row],[city_name]],tb_SVI[city_name_uf],0),3)</f>
        <v>3120151</v>
      </c>
      <c r="D2451" t="s">
        <v>20088</v>
      </c>
      <c r="E2451" s="11">
        <f>INDEX(tb_SVI[],MATCH(Table3[[#This Row],[city_name]],tb_SVI[city_name_uf],0),5)</f>
        <v>6760</v>
      </c>
      <c r="F2451">
        <f>INDEX(tb_MHDI[],MATCH(Table3[[#This Row],[city_name]],tb_MHDI[mun_uf],0),5)</f>
        <v>0.58499999999999996</v>
      </c>
      <c r="G2451">
        <f>INDEX(tb_MHDI[],MATCH(Table3[[#This Row],[city_name]],tb_MHDI[mun_uf],0),6)</f>
        <v>0.57899999999999996</v>
      </c>
      <c r="H2451">
        <f>INDEX(tb_MHDI[],MATCH(Table3[[#This Row],[city_name]],tb_MHDI[mun_uf],0),7)</f>
        <v>0.79900000000000004</v>
      </c>
      <c r="I2451">
        <f>INDEX(tb_MHDI[],MATCH(Table3[[#This Row],[city_name]],tb_MHDI[mun_uf],0),8)</f>
        <v>0.432</v>
      </c>
      <c r="J2451">
        <f>_xlfn.NUMBERVALUE(INDEX(tb_SVI[],MATCH(Table3[[#This Row],[city_name]],tb_SVI[city_name_uf],0),8),".")</f>
        <v>0.50600000000000001</v>
      </c>
      <c r="K2451">
        <f>_xlfn.NUMBERVALUE(INDEX(tb_SVI[],MATCH(Table3[[#This Row],[city_name]],tb_SVI[city_name_uf],0),9),".")</f>
        <v>0.40400000000000003</v>
      </c>
      <c r="L2451">
        <f>_xlfn.NUMBERVALUE(INDEX(tb_SVI[],MATCH(Table3[[#This Row],[city_name]],tb_SVI[city_name_uf],0),10),".")</f>
        <v>0.61</v>
      </c>
      <c r="M2451">
        <f>_xlfn.NUMBERVALUE(INDEX(tb_SVI[],MATCH(Table3[[#This Row],[city_name]],tb_SVI[city_name_uf],0),11),".")</f>
        <v>0.505</v>
      </c>
      <c r="N2451" s="14">
        <f>_xlfn.PERCENTRANK.INC(Table3[MHDI_tot],Table3[[#This Row],[MHDI_tot]],3)</f>
        <v>0.184</v>
      </c>
    </row>
    <row r="2452" spans="1:14" hidden="1" x14ac:dyDescent="0.2">
      <c r="A2452" t="str">
        <f>SVI!F2452</f>
        <v>Crucilândia/MG</v>
      </c>
      <c r="B2452" t="str">
        <f>INDEX(tb_SVI[],MATCH(Table3[[#This Row],[ibge_cod]],tb_SVI[Município],0),1)</f>
        <v>MG</v>
      </c>
      <c r="C2452" t="str">
        <f>INDEX(tb_SVI[],MATCH(Table3[[#This Row],[city_name]],tb_SVI[city_name_uf],0),3)</f>
        <v>3120607</v>
      </c>
      <c r="D2452" t="s">
        <v>20089</v>
      </c>
      <c r="E2452" s="11">
        <f>INDEX(tb_SVI[],MATCH(Table3[[#This Row],[city_name]],tb_SVI[city_name_uf],0),5)</f>
        <v>5054</v>
      </c>
      <c r="F2452">
        <f>INDEX(tb_MHDI[],MATCH(Table3[[#This Row],[city_name]],tb_MHDI[mun_uf],0),5)</f>
        <v>0.65100000000000002</v>
      </c>
      <c r="G2452">
        <f>INDEX(tb_MHDI[],MATCH(Table3[[#This Row],[city_name]],tb_MHDI[mun_uf],0),6)</f>
        <v>0.65300000000000002</v>
      </c>
      <c r="H2452">
        <f>INDEX(tb_MHDI[],MATCH(Table3[[#This Row],[city_name]],tb_MHDI[mun_uf],0),7)</f>
        <v>0.81599999999999995</v>
      </c>
      <c r="I2452">
        <f>INDEX(tb_MHDI[],MATCH(Table3[[#This Row],[city_name]],tb_MHDI[mun_uf],0),8)</f>
        <v>0.51800000000000002</v>
      </c>
      <c r="J2452">
        <f>_xlfn.NUMBERVALUE(INDEX(tb_SVI[],MATCH(Table3[[#This Row],[city_name]],tb_SVI[city_name_uf],0),8),".")</f>
        <v>0.253</v>
      </c>
      <c r="K2452">
        <f>_xlfn.NUMBERVALUE(INDEX(tb_SVI[],MATCH(Table3[[#This Row],[city_name]],tb_SVI[city_name_uf],0),9),".")</f>
        <v>0.08</v>
      </c>
      <c r="L2452">
        <f>_xlfn.NUMBERVALUE(INDEX(tb_SVI[],MATCH(Table3[[#This Row],[city_name]],tb_SVI[city_name_uf],0),10),".")</f>
        <v>0.33600000000000002</v>
      </c>
      <c r="M2452">
        <f>_xlfn.NUMBERVALUE(INDEX(tb_SVI[],MATCH(Table3[[#This Row],[city_name]],tb_SVI[city_name_uf],0),11),".")</f>
        <v>0.34300000000000003</v>
      </c>
      <c r="N2452" s="14">
        <f>_xlfn.PERCENTRANK.INC(Table3[MHDI_tot],Table3[[#This Row],[MHDI_tot]],3)</f>
        <v>0.44</v>
      </c>
    </row>
    <row r="2453" spans="1:14" hidden="1" x14ac:dyDescent="0.2">
      <c r="A2453" t="str">
        <f>SVI!F2453</f>
        <v>Cruzeiro da Fortaleza/MG</v>
      </c>
      <c r="B2453" t="str">
        <f>INDEX(tb_SVI[],MATCH(Table3[[#This Row],[ibge_cod]],tb_SVI[Município],0),1)</f>
        <v>MG</v>
      </c>
      <c r="C2453" t="str">
        <f>INDEX(tb_SVI[],MATCH(Table3[[#This Row],[city_name]],tb_SVI[city_name_uf],0),3)</f>
        <v>3120706</v>
      </c>
      <c r="D2453" t="s">
        <v>20090</v>
      </c>
      <c r="E2453" s="11">
        <f>INDEX(tb_SVI[],MATCH(Table3[[#This Row],[city_name]],tb_SVI[city_name_uf],0),5)</f>
        <v>3639</v>
      </c>
      <c r="F2453">
        <f>INDEX(tb_MHDI[],MATCH(Table3[[#This Row],[city_name]],tb_MHDI[mun_uf],0),5)</f>
        <v>0.69599999999999995</v>
      </c>
      <c r="G2453">
        <f>INDEX(tb_MHDI[],MATCH(Table3[[#This Row],[city_name]],tb_MHDI[mun_uf],0),6)</f>
        <v>0.72</v>
      </c>
      <c r="H2453">
        <f>INDEX(tb_MHDI[],MATCH(Table3[[#This Row],[city_name]],tb_MHDI[mun_uf],0),7)</f>
        <v>0.83199999999999996</v>
      </c>
      <c r="I2453">
        <f>INDEX(tb_MHDI[],MATCH(Table3[[#This Row],[city_name]],tb_MHDI[mun_uf],0),8)</f>
        <v>0.56200000000000006</v>
      </c>
      <c r="J2453">
        <f>_xlfn.NUMBERVALUE(INDEX(tb_SVI[],MATCH(Table3[[#This Row],[city_name]],tb_SVI[city_name_uf],0),8),".")</f>
        <v>0.24199999999999999</v>
      </c>
      <c r="K2453">
        <f>_xlfn.NUMBERVALUE(INDEX(tb_SVI[],MATCH(Table3[[#This Row],[city_name]],tb_SVI[city_name_uf],0),9),".")</f>
        <v>0.08</v>
      </c>
      <c r="L2453">
        <f>_xlfn.NUMBERVALUE(INDEX(tb_SVI[],MATCH(Table3[[#This Row],[city_name]],tb_SVI[city_name_uf],0),10),".")</f>
        <v>0.38100000000000001</v>
      </c>
      <c r="M2453">
        <f>_xlfn.NUMBERVALUE(INDEX(tb_SVI[],MATCH(Table3[[#This Row],[city_name]],tb_SVI[city_name_uf],0),11),".")</f>
        <v>0.26500000000000001</v>
      </c>
      <c r="N2453" s="14">
        <f>_xlfn.PERCENTRANK.INC(Table3[MHDI_tot],Table3[[#This Row],[MHDI_tot]],3)</f>
        <v>0.63</v>
      </c>
    </row>
    <row r="2454" spans="1:14" hidden="1" x14ac:dyDescent="0.2">
      <c r="A2454" t="str">
        <f>SVI!F2454</f>
        <v>Cruzília/MG</v>
      </c>
      <c r="B2454" t="str">
        <f>INDEX(tb_SVI[],MATCH(Table3[[#This Row],[ibge_cod]],tb_SVI[Município],0),1)</f>
        <v>MG</v>
      </c>
      <c r="C2454" t="str">
        <f>INDEX(tb_SVI[],MATCH(Table3[[#This Row],[city_name]],tb_SVI[city_name_uf],0),3)</f>
        <v>3120805</v>
      </c>
      <c r="D2454" t="s">
        <v>20091</v>
      </c>
      <c r="E2454" s="11">
        <f>INDEX(tb_SVI[],MATCH(Table3[[#This Row],[city_name]],tb_SVI[city_name_uf],0),5)</f>
        <v>15474</v>
      </c>
      <c r="F2454">
        <f>INDEX(tb_MHDI[],MATCH(Table3[[#This Row],[city_name]],tb_MHDI[mun_uf],0),5)</f>
        <v>0.69499999999999995</v>
      </c>
      <c r="G2454">
        <f>INDEX(tb_MHDI[],MATCH(Table3[[#This Row],[city_name]],tb_MHDI[mun_uf],0),6)</f>
        <v>0.67100000000000004</v>
      </c>
      <c r="H2454">
        <f>INDEX(tb_MHDI[],MATCH(Table3[[#This Row],[city_name]],tb_MHDI[mun_uf],0),7)</f>
        <v>0.85299999999999998</v>
      </c>
      <c r="I2454">
        <f>INDEX(tb_MHDI[],MATCH(Table3[[#This Row],[city_name]],tb_MHDI[mun_uf],0),8)</f>
        <v>0.58699999999999997</v>
      </c>
      <c r="J2454">
        <f>_xlfn.NUMBERVALUE(INDEX(tb_SVI[],MATCH(Table3[[#This Row],[city_name]],tb_SVI[city_name_uf],0),8),".")</f>
        <v>0.28699999999999998</v>
      </c>
      <c r="K2454">
        <f>_xlfn.NUMBERVALUE(INDEX(tb_SVI[],MATCH(Table3[[#This Row],[city_name]],tb_SVI[city_name_uf],0),9),".")</f>
        <v>0.183</v>
      </c>
      <c r="L2454">
        <f>_xlfn.NUMBERVALUE(INDEX(tb_SVI[],MATCH(Table3[[#This Row],[city_name]],tb_SVI[city_name_uf],0),10),".")</f>
        <v>0.32</v>
      </c>
      <c r="M2454">
        <f>_xlfn.NUMBERVALUE(INDEX(tb_SVI[],MATCH(Table3[[#This Row],[city_name]],tb_SVI[city_name_uf],0),11),".")</f>
        <v>0.35799999999999998</v>
      </c>
      <c r="N2454" s="14">
        <f>_xlfn.PERCENTRANK.INC(Table3[MHDI_tot],Table3[[#This Row],[MHDI_tot]],3)</f>
        <v>0.626</v>
      </c>
    </row>
    <row r="2455" spans="1:14" hidden="1" x14ac:dyDescent="0.2">
      <c r="A2455" t="str">
        <f>SVI!F2455</f>
        <v>Cuparaque/MG</v>
      </c>
      <c r="B2455" t="str">
        <f>INDEX(tb_SVI[],MATCH(Table3[[#This Row],[ibge_cod]],tb_SVI[Município],0),1)</f>
        <v>MG</v>
      </c>
      <c r="C2455" t="str">
        <f>INDEX(tb_SVI[],MATCH(Table3[[#This Row],[city_name]],tb_SVI[city_name_uf],0),3)</f>
        <v>3120839</v>
      </c>
      <c r="D2455" t="s">
        <v>20092</v>
      </c>
      <c r="E2455" s="11">
        <f>INDEX(tb_SVI[],MATCH(Table3[[#This Row],[city_name]],tb_SVI[city_name_uf],0),5)</f>
        <v>5005</v>
      </c>
      <c r="F2455">
        <f>INDEX(tb_MHDI[],MATCH(Table3[[#This Row],[city_name]],tb_MHDI[mun_uf],0),5)</f>
        <v>0.627</v>
      </c>
      <c r="G2455">
        <f>INDEX(tb_MHDI[],MATCH(Table3[[#This Row],[city_name]],tb_MHDI[mun_uf],0),6)</f>
        <v>0.621</v>
      </c>
      <c r="H2455">
        <f>INDEX(tb_MHDI[],MATCH(Table3[[#This Row],[city_name]],tb_MHDI[mun_uf],0),7)</f>
        <v>0.79800000000000004</v>
      </c>
      <c r="I2455">
        <f>INDEX(tb_MHDI[],MATCH(Table3[[#This Row],[city_name]],tb_MHDI[mun_uf],0),8)</f>
        <v>0.497</v>
      </c>
      <c r="J2455">
        <f>_xlfn.NUMBERVALUE(INDEX(tb_SVI[],MATCH(Table3[[#This Row],[city_name]],tb_SVI[city_name_uf],0),8),".")</f>
        <v>0.318</v>
      </c>
      <c r="K2455">
        <f>_xlfn.NUMBERVALUE(INDEX(tb_SVI[],MATCH(Table3[[#This Row],[city_name]],tb_SVI[city_name_uf],0),9),".")</f>
        <v>0.104</v>
      </c>
      <c r="L2455">
        <f>_xlfn.NUMBERVALUE(INDEX(tb_SVI[],MATCH(Table3[[#This Row],[city_name]],tb_SVI[city_name_uf],0),10),".")</f>
        <v>0.40899999999999997</v>
      </c>
      <c r="M2455">
        <f>_xlfn.NUMBERVALUE(INDEX(tb_SVI[],MATCH(Table3[[#This Row],[city_name]],tb_SVI[city_name_uf],0),11),".")</f>
        <v>0.44</v>
      </c>
      <c r="N2455" s="14">
        <f>_xlfn.PERCENTRANK.INC(Table3[MHDI_tot],Table3[[#This Row],[MHDI_tot]],3)</f>
        <v>0.36</v>
      </c>
    </row>
    <row r="2456" spans="1:14" hidden="1" x14ac:dyDescent="0.2">
      <c r="A2456" t="str">
        <f>SVI!F2456</f>
        <v>Curral de Dentro/MG</v>
      </c>
      <c r="B2456" t="str">
        <f>INDEX(tb_SVI[],MATCH(Table3[[#This Row],[ibge_cod]],tb_SVI[Município],0),1)</f>
        <v>MG</v>
      </c>
      <c r="C2456" t="str">
        <f>INDEX(tb_SVI[],MATCH(Table3[[#This Row],[city_name]],tb_SVI[city_name_uf],0),3)</f>
        <v>3120870</v>
      </c>
      <c r="D2456" t="s">
        <v>20093</v>
      </c>
      <c r="E2456" s="11">
        <f>INDEX(tb_SVI[],MATCH(Table3[[#This Row],[city_name]],tb_SVI[city_name_uf],0),5)</f>
        <v>7799</v>
      </c>
      <c r="F2456">
        <f>INDEX(tb_MHDI[],MATCH(Table3[[#This Row],[city_name]],tb_MHDI[mun_uf],0),5)</f>
        <v>0.58499999999999996</v>
      </c>
      <c r="G2456">
        <f>INDEX(tb_MHDI[],MATCH(Table3[[#This Row],[city_name]],tb_MHDI[mun_uf],0),6)</f>
        <v>0.57099999999999995</v>
      </c>
      <c r="H2456">
        <f>INDEX(tb_MHDI[],MATCH(Table3[[#This Row],[city_name]],tb_MHDI[mun_uf],0),7)</f>
        <v>0.75900000000000001</v>
      </c>
      <c r="I2456">
        <f>INDEX(tb_MHDI[],MATCH(Table3[[#This Row],[city_name]],tb_MHDI[mun_uf],0),8)</f>
        <v>0.46200000000000002</v>
      </c>
      <c r="J2456">
        <f>_xlfn.NUMBERVALUE(INDEX(tb_SVI[],MATCH(Table3[[#This Row],[city_name]],tb_SVI[city_name_uf],0),8),".")</f>
        <v>0.44400000000000001</v>
      </c>
      <c r="K2456">
        <f>_xlfn.NUMBERVALUE(INDEX(tb_SVI[],MATCH(Table3[[#This Row],[city_name]],tb_SVI[city_name_uf],0),9),".")</f>
        <v>0.27400000000000002</v>
      </c>
      <c r="L2456">
        <f>_xlfn.NUMBERVALUE(INDEX(tb_SVI[],MATCH(Table3[[#This Row],[city_name]],tb_SVI[city_name_uf],0),10),".")</f>
        <v>0.52200000000000002</v>
      </c>
      <c r="M2456">
        <f>_xlfn.NUMBERVALUE(INDEX(tb_SVI[],MATCH(Table3[[#This Row],[city_name]],tb_SVI[city_name_uf],0),11),".")</f>
        <v>0.53700000000000003</v>
      </c>
      <c r="N2456" s="14">
        <f>_xlfn.PERCENTRANK.INC(Table3[MHDI_tot],Table3[[#This Row],[MHDI_tot]],3)</f>
        <v>0.184</v>
      </c>
    </row>
    <row r="2457" spans="1:14" hidden="1" x14ac:dyDescent="0.2">
      <c r="A2457" t="str">
        <f>SVI!F2457</f>
        <v>Curvelo/MG</v>
      </c>
      <c r="B2457" t="str">
        <f>INDEX(tb_SVI[],MATCH(Table3[[#This Row],[ibge_cod]],tb_SVI[Município],0),1)</f>
        <v>MG</v>
      </c>
      <c r="C2457" t="str">
        <f>INDEX(tb_SVI[],MATCH(Table3[[#This Row],[city_name]],tb_SVI[city_name_uf],0),3)</f>
        <v>3120904</v>
      </c>
      <c r="D2457" t="s">
        <v>20094</v>
      </c>
      <c r="E2457" s="11">
        <f>INDEX(tb_SVI[],MATCH(Table3[[#This Row],[city_name]],tb_SVI[city_name_uf],0),5)</f>
        <v>80616</v>
      </c>
      <c r="F2457">
        <f>INDEX(tb_MHDI[],MATCH(Table3[[#This Row],[city_name]],tb_MHDI[mun_uf],0),5)</f>
        <v>0.71299999999999997</v>
      </c>
      <c r="G2457">
        <f>INDEX(tb_MHDI[],MATCH(Table3[[#This Row],[city_name]],tb_MHDI[mun_uf],0),6)</f>
        <v>0.68899999999999995</v>
      </c>
      <c r="H2457">
        <f>INDEX(tb_MHDI[],MATCH(Table3[[#This Row],[city_name]],tb_MHDI[mun_uf],0),7)</f>
        <v>0.85099999999999998</v>
      </c>
      <c r="I2457">
        <f>INDEX(tb_MHDI[],MATCH(Table3[[#This Row],[city_name]],tb_MHDI[mun_uf],0),8)</f>
        <v>0.61699999999999999</v>
      </c>
      <c r="J2457">
        <f>_xlfn.NUMBERVALUE(INDEX(tb_SVI[],MATCH(Table3[[#This Row],[city_name]],tb_SVI[city_name_uf],0),8),".")</f>
        <v>0.27700000000000002</v>
      </c>
      <c r="K2457">
        <f>_xlfn.NUMBERVALUE(INDEX(tb_SVI[],MATCH(Table3[[#This Row],[city_name]],tb_SVI[city_name_uf],0),9),".")</f>
        <v>0.14899999999999999</v>
      </c>
      <c r="L2457">
        <f>_xlfn.NUMBERVALUE(INDEX(tb_SVI[],MATCH(Table3[[#This Row],[city_name]],tb_SVI[city_name_uf],0),10),".")</f>
        <v>0.33800000000000002</v>
      </c>
      <c r="M2457">
        <f>_xlfn.NUMBERVALUE(INDEX(tb_SVI[],MATCH(Table3[[#This Row],[city_name]],tb_SVI[city_name_uf],0),11),".")</f>
        <v>0.34399999999999997</v>
      </c>
      <c r="N2457" s="14">
        <f>_xlfn.PERCENTRANK.INC(Table3[MHDI_tot],Table3[[#This Row],[MHDI_tot]],3)</f>
        <v>0.72199999999999998</v>
      </c>
    </row>
    <row r="2458" spans="1:14" hidden="1" x14ac:dyDescent="0.2">
      <c r="A2458" t="str">
        <f>SVI!F2458</f>
        <v>Cássia/MG</v>
      </c>
      <c r="B2458" t="str">
        <f>INDEX(tb_SVI[],MATCH(Table3[[#This Row],[ibge_cod]],tb_SVI[Município],0),1)</f>
        <v>MG</v>
      </c>
      <c r="C2458" t="str">
        <f>INDEX(tb_SVI[],MATCH(Table3[[#This Row],[city_name]],tb_SVI[city_name_uf],0),3)</f>
        <v>3115102</v>
      </c>
      <c r="D2458" t="s">
        <v>20095</v>
      </c>
      <c r="E2458" s="11">
        <f>INDEX(tb_SVI[],MATCH(Table3[[#This Row],[city_name]],tb_SVI[city_name_uf],0),5)</f>
        <v>17740</v>
      </c>
      <c r="F2458">
        <f>INDEX(tb_MHDI[],MATCH(Table3[[#This Row],[city_name]],tb_MHDI[mun_uf],0),5)</f>
        <v>0.70399999999999996</v>
      </c>
      <c r="G2458">
        <f>INDEX(tb_MHDI[],MATCH(Table3[[#This Row],[city_name]],tb_MHDI[mun_uf],0),6)</f>
        <v>0.72299999999999998</v>
      </c>
      <c r="H2458">
        <f>INDEX(tb_MHDI[],MATCH(Table3[[#This Row],[city_name]],tb_MHDI[mun_uf],0),7)</f>
        <v>0.83699999999999997</v>
      </c>
      <c r="I2458">
        <f>INDEX(tb_MHDI[],MATCH(Table3[[#This Row],[city_name]],tb_MHDI[mun_uf],0),8)</f>
        <v>0.57599999999999996</v>
      </c>
      <c r="J2458">
        <f>_xlfn.NUMBERVALUE(INDEX(tb_SVI[],MATCH(Table3[[#This Row],[city_name]],tb_SVI[city_name_uf],0),8),".")</f>
        <v>0.20599999999999999</v>
      </c>
      <c r="K2458">
        <f>_xlfn.NUMBERVALUE(INDEX(tb_SVI[],MATCH(Table3[[#This Row],[city_name]],tb_SVI[city_name_uf],0),9),".")</f>
        <v>4.1000000000000002E-2</v>
      </c>
      <c r="L2458">
        <f>_xlfn.NUMBERVALUE(INDEX(tb_SVI[],MATCH(Table3[[#This Row],[city_name]],tb_SVI[city_name_uf],0),10),".")</f>
        <v>0.317</v>
      </c>
      <c r="M2458">
        <f>_xlfn.NUMBERVALUE(INDEX(tb_SVI[],MATCH(Table3[[#This Row],[city_name]],tb_SVI[city_name_uf],0),11),".")</f>
        <v>0.26100000000000001</v>
      </c>
      <c r="N2458" s="14">
        <f>_xlfn.PERCENTRANK.INC(Table3[MHDI_tot],Table3[[#This Row],[MHDI_tot]],3)</f>
        <v>0.67400000000000004</v>
      </c>
    </row>
    <row r="2459" spans="1:14" hidden="1" x14ac:dyDescent="0.2">
      <c r="A2459" t="str">
        <f>SVI!F2459</f>
        <v>Córrego Danta/MG</v>
      </c>
      <c r="B2459" t="str">
        <f>INDEX(tb_SVI[],MATCH(Table3[[#This Row],[ibge_cod]],tb_SVI[Município],0),1)</f>
        <v>MG</v>
      </c>
      <c r="C2459" t="str">
        <f>INDEX(tb_SVI[],MATCH(Table3[[#This Row],[city_name]],tb_SVI[city_name_uf],0),3)</f>
        <v>3119807</v>
      </c>
      <c r="D2459" t="s">
        <v>20096</v>
      </c>
      <c r="E2459" s="11">
        <f>INDEX(tb_SVI[],MATCH(Table3[[#This Row],[city_name]],tb_SVI[city_name_uf],0),5)</f>
        <v>3191</v>
      </c>
      <c r="F2459">
        <f>INDEX(tb_MHDI[],MATCH(Table3[[#This Row],[city_name]],tb_MHDI[mun_uf],0),5)</f>
        <v>0.69199999999999995</v>
      </c>
      <c r="G2459">
        <f>INDEX(tb_MHDI[],MATCH(Table3[[#This Row],[city_name]],tb_MHDI[mun_uf],0),6)</f>
        <v>0.68300000000000005</v>
      </c>
      <c r="H2459">
        <f>INDEX(tb_MHDI[],MATCH(Table3[[#This Row],[city_name]],tb_MHDI[mun_uf],0),7)</f>
        <v>0.84399999999999997</v>
      </c>
      <c r="I2459">
        <f>INDEX(tb_MHDI[],MATCH(Table3[[#This Row],[city_name]],tb_MHDI[mun_uf],0),8)</f>
        <v>0.57499999999999996</v>
      </c>
      <c r="J2459">
        <f>_xlfn.NUMBERVALUE(INDEX(tb_SVI[],MATCH(Table3[[#This Row],[city_name]],tb_SVI[city_name_uf],0),8),".")</f>
        <v>0.31900000000000001</v>
      </c>
      <c r="K2459">
        <f>_xlfn.NUMBERVALUE(INDEX(tb_SVI[],MATCH(Table3[[#This Row],[city_name]],tb_SVI[city_name_uf],0),9),".")</f>
        <v>0.33600000000000002</v>
      </c>
      <c r="L2459">
        <f>_xlfn.NUMBERVALUE(INDEX(tb_SVI[],MATCH(Table3[[#This Row],[city_name]],tb_SVI[city_name_uf],0),10),".")</f>
        <v>0.36599999999999999</v>
      </c>
      <c r="M2459">
        <f>_xlfn.NUMBERVALUE(INDEX(tb_SVI[],MATCH(Table3[[#This Row],[city_name]],tb_SVI[city_name_uf],0),11),".")</f>
        <v>0.25600000000000001</v>
      </c>
      <c r="N2459" s="14">
        <f>_xlfn.PERCENTRANK.INC(Table3[MHDI_tot],Table3[[#This Row],[MHDI_tot]],3)</f>
        <v>0.61099999999999999</v>
      </c>
    </row>
    <row r="2460" spans="1:14" hidden="1" x14ac:dyDescent="0.2">
      <c r="A2460" t="str">
        <f>SVI!F2460</f>
        <v>Córrego Fundo/MG</v>
      </c>
      <c r="B2460" t="str">
        <f>INDEX(tb_SVI[],MATCH(Table3[[#This Row],[ibge_cod]],tb_SVI[Município],0),1)</f>
        <v>MG</v>
      </c>
      <c r="C2460" t="str">
        <f>INDEX(tb_SVI[],MATCH(Table3[[#This Row],[city_name]],tb_SVI[city_name_uf],0),3)</f>
        <v>3119955</v>
      </c>
      <c r="D2460" t="s">
        <v>20097</v>
      </c>
      <c r="E2460" s="11">
        <f>INDEX(tb_SVI[],MATCH(Table3[[#This Row],[city_name]],tb_SVI[city_name_uf],0),5)</f>
        <v>6382</v>
      </c>
      <c r="F2460">
        <f>INDEX(tb_MHDI[],MATCH(Table3[[#This Row],[city_name]],tb_MHDI[mun_uf],0),5)</f>
        <v>0.67800000000000005</v>
      </c>
      <c r="G2460">
        <f>INDEX(tb_MHDI[],MATCH(Table3[[#This Row],[city_name]],tb_MHDI[mun_uf],0),6)</f>
        <v>0.65700000000000003</v>
      </c>
      <c r="H2460">
        <f>INDEX(tb_MHDI[],MATCH(Table3[[#This Row],[city_name]],tb_MHDI[mun_uf],0),7)</f>
        <v>0.79500000000000004</v>
      </c>
      <c r="I2460">
        <f>INDEX(tb_MHDI[],MATCH(Table3[[#This Row],[city_name]],tb_MHDI[mun_uf],0),8)</f>
        <v>0.59699999999999998</v>
      </c>
      <c r="J2460">
        <f>_xlfn.NUMBERVALUE(INDEX(tb_SVI[],MATCH(Table3[[#This Row],[city_name]],tb_SVI[city_name_uf],0),8),".")</f>
        <v>0.219</v>
      </c>
      <c r="K2460">
        <f>_xlfn.NUMBERVALUE(INDEX(tb_SVI[],MATCH(Table3[[#This Row],[city_name]],tb_SVI[city_name_uf],0),9),".")</f>
        <v>7.1999999999999995E-2</v>
      </c>
      <c r="L2460">
        <f>_xlfn.NUMBERVALUE(INDEX(tb_SVI[],MATCH(Table3[[#This Row],[city_name]],tb_SVI[city_name_uf],0),10),".")</f>
        <v>0.28699999999999998</v>
      </c>
      <c r="M2460">
        <f>_xlfn.NUMBERVALUE(INDEX(tb_SVI[],MATCH(Table3[[#This Row],[city_name]],tb_SVI[city_name_uf],0),11),".")</f>
        <v>0.29799999999999999</v>
      </c>
      <c r="N2460" s="14">
        <f>_xlfn.PERCENTRANK.INC(Table3[MHDI_tot],Table3[[#This Row],[MHDI_tot]],3)</f>
        <v>0.55000000000000004</v>
      </c>
    </row>
    <row r="2461" spans="1:14" hidden="1" x14ac:dyDescent="0.2">
      <c r="A2461" t="str">
        <f>SVI!F2461</f>
        <v>Córrego Novo/MG</v>
      </c>
      <c r="B2461" t="str">
        <f>INDEX(tb_SVI[],MATCH(Table3[[#This Row],[ibge_cod]],tb_SVI[Município],0),1)</f>
        <v>MG</v>
      </c>
      <c r="C2461" t="str">
        <f>INDEX(tb_SVI[],MATCH(Table3[[#This Row],[city_name]],tb_SVI[city_name_uf],0),3)</f>
        <v>3120003</v>
      </c>
      <c r="D2461" t="s">
        <v>20098</v>
      </c>
      <c r="E2461" s="11">
        <f>INDEX(tb_SVI[],MATCH(Table3[[#This Row],[city_name]],tb_SVI[city_name_uf],0),5)</f>
        <v>2728</v>
      </c>
      <c r="F2461">
        <f>INDEX(tb_MHDI[],MATCH(Table3[[#This Row],[city_name]],tb_MHDI[mun_uf],0),5)</f>
        <v>0.63200000000000001</v>
      </c>
      <c r="G2461">
        <f>INDEX(tb_MHDI[],MATCH(Table3[[#This Row],[city_name]],tb_MHDI[mun_uf],0),6)</f>
        <v>0.59599999999999997</v>
      </c>
      <c r="H2461">
        <f>INDEX(tb_MHDI[],MATCH(Table3[[#This Row],[city_name]],tb_MHDI[mun_uf],0),7)</f>
        <v>0.80500000000000005</v>
      </c>
      <c r="I2461">
        <f>INDEX(tb_MHDI[],MATCH(Table3[[#This Row],[city_name]],tb_MHDI[mun_uf],0),8)</f>
        <v>0.52500000000000002</v>
      </c>
      <c r="J2461">
        <f>_xlfn.NUMBERVALUE(INDEX(tb_SVI[],MATCH(Table3[[#This Row],[city_name]],tb_SVI[city_name_uf],0),8),".")</f>
        <v>0.42899999999999999</v>
      </c>
      <c r="K2461">
        <f>_xlfn.NUMBERVALUE(INDEX(tb_SVI[],MATCH(Table3[[#This Row],[city_name]],tb_SVI[city_name_uf],0),9),".")</f>
        <v>0.41899999999999998</v>
      </c>
      <c r="L2461">
        <f>_xlfn.NUMBERVALUE(INDEX(tb_SVI[],MATCH(Table3[[#This Row],[city_name]],tb_SVI[city_name_uf],0),10),".")</f>
        <v>0.46899999999999997</v>
      </c>
      <c r="M2461">
        <f>_xlfn.NUMBERVALUE(INDEX(tb_SVI[],MATCH(Table3[[#This Row],[city_name]],tb_SVI[city_name_uf],0),11),".")</f>
        <v>0.39800000000000002</v>
      </c>
      <c r="N2461" s="14">
        <f>_xlfn.PERCENTRANK.INC(Table3[MHDI_tot],Table3[[#This Row],[MHDI_tot]],3)</f>
        <v>0.376</v>
      </c>
    </row>
    <row r="2462" spans="1:14" hidden="1" x14ac:dyDescent="0.2">
      <c r="A2462" t="str">
        <f>SVI!F2462</f>
        <v>Córrego do Bom Jesus/MG</v>
      </c>
      <c r="B2462" t="str">
        <f>INDEX(tb_SVI[],MATCH(Table3[[#This Row],[ibge_cod]],tb_SVI[Município],0),1)</f>
        <v>MG</v>
      </c>
      <c r="C2462" t="str">
        <f>INDEX(tb_SVI[],MATCH(Table3[[#This Row],[city_name]],tb_SVI[city_name_uf],0),3)</f>
        <v>3119906</v>
      </c>
      <c r="D2462" t="s">
        <v>20099</v>
      </c>
      <c r="E2462" s="11">
        <f>INDEX(tb_SVI[],MATCH(Table3[[#This Row],[city_name]],tb_SVI[city_name_uf],0),5)</f>
        <v>3694</v>
      </c>
      <c r="F2462">
        <f>INDEX(tb_MHDI[],MATCH(Table3[[#This Row],[city_name]],tb_MHDI[mun_uf],0),5)</f>
        <v>0.69199999999999995</v>
      </c>
      <c r="G2462">
        <f>INDEX(tb_MHDI[],MATCH(Table3[[#This Row],[city_name]],tb_MHDI[mun_uf],0),6)</f>
        <v>0.66500000000000004</v>
      </c>
      <c r="H2462">
        <f>INDEX(tb_MHDI[],MATCH(Table3[[#This Row],[city_name]],tb_MHDI[mun_uf],0),7)</f>
        <v>0.84</v>
      </c>
      <c r="I2462">
        <f>INDEX(tb_MHDI[],MATCH(Table3[[#This Row],[city_name]],tb_MHDI[mun_uf],0),8)</f>
        <v>0.59199999999999997</v>
      </c>
      <c r="J2462">
        <f>_xlfn.NUMBERVALUE(INDEX(tb_SVI[],MATCH(Table3[[#This Row],[city_name]],tb_SVI[city_name_uf],0),8),".")</f>
        <v>0.223</v>
      </c>
      <c r="K2462">
        <f>_xlfn.NUMBERVALUE(INDEX(tb_SVI[],MATCH(Table3[[#This Row],[city_name]],tb_SVI[city_name_uf],0),9),".")</f>
        <v>0.08</v>
      </c>
      <c r="L2462">
        <f>_xlfn.NUMBERVALUE(INDEX(tb_SVI[],MATCH(Table3[[#This Row],[city_name]],tb_SVI[city_name_uf],0),10),".")</f>
        <v>0.317</v>
      </c>
      <c r="M2462">
        <f>_xlfn.NUMBERVALUE(INDEX(tb_SVI[],MATCH(Table3[[#This Row],[city_name]],tb_SVI[city_name_uf],0),11),".")</f>
        <v>0.27100000000000002</v>
      </c>
      <c r="N2462" s="14">
        <f>_xlfn.PERCENTRANK.INC(Table3[MHDI_tot],Table3[[#This Row],[MHDI_tot]],3)</f>
        <v>0.61099999999999999</v>
      </c>
    </row>
    <row r="2463" spans="1:14" hidden="1" x14ac:dyDescent="0.2">
      <c r="A2463" t="str">
        <f>SVI!F2463</f>
        <v>Cônego Marinho/MG</v>
      </c>
      <c r="B2463" t="str">
        <f>INDEX(tb_SVI[],MATCH(Table3[[#This Row],[ibge_cod]],tb_SVI[Município],0),1)</f>
        <v>MG</v>
      </c>
      <c r="C2463" t="str">
        <f>INDEX(tb_SVI[],MATCH(Table3[[#This Row],[city_name]],tb_SVI[city_name_uf],0),3)</f>
        <v>3117836</v>
      </c>
      <c r="D2463" t="s">
        <v>20100</v>
      </c>
      <c r="E2463" s="11">
        <f>INDEX(tb_SVI[],MATCH(Table3[[#This Row],[city_name]],tb_SVI[city_name_uf],0),5)</f>
        <v>7686</v>
      </c>
      <c r="F2463">
        <f>INDEX(tb_MHDI[],MATCH(Table3[[#This Row],[city_name]],tb_MHDI[mun_uf],0),5)</f>
        <v>0.621</v>
      </c>
      <c r="G2463">
        <f>INDEX(tb_MHDI[],MATCH(Table3[[#This Row],[city_name]],tb_MHDI[mun_uf],0),6)</f>
        <v>0.55000000000000004</v>
      </c>
      <c r="H2463">
        <f>INDEX(tb_MHDI[],MATCH(Table3[[#This Row],[city_name]],tb_MHDI[mun_uf],0),7)</f>
        <v>0.79900000000000004</v>
      </c>
      <c r="I2463">
        <f>INDEX(tb_MHDI[],MATCH(Table3[[#This Row],[city_name]],tb_MHDI[mun_uf],0),8)</f>
        <v>0.54400000000000004</v>
      </c>
      <c r="J2463">
        <f>_xlfn.NUMBERVALUE(INDEX(tb_SVI[],MATCH(Table3[[#This Row],[city_name]],tb_SVI[city_name_uf],0),8),".")</f>
        <v>0.5</v>
      </c>
      <c r="K2463">
        <f>_xlfn.NUMBERVALUE(INDEX(tb_SVI[],MATCH(Table3[[#This Row],[city_name]],tb_SVI[city_name_uf],0),9),".")</f>
        <v>0.38800000000000001</v>
      </c>
      <c r="L2463">
        <f>_xlfn.NUMBERVALUE(INDEX(tb_SVI[],MATCH(Table3[[#This Row],[city_name]],tb_SVI[city_name_uf],0),10),".")</f>
        <v>0.42499999999999999</v>
      </c>
      <c r="M2463">
        <f>_xlfn.NUMBERVALUE(INDEX(tb_SVI[],MATCH(Table3[[#This Row],[city_name]],tb_SVI[city_name_uf],0),11),".")</f>
        <v>0.68799999999999994</v>
      </c>
      <c r="N2463" s="14">
        <f>_xlfn.PERCENTRANK.INC(Table3[MHDI_tot],Table3[[#This Row],[MHDI_tot]],3)</f>
        <v>0.33500000000000002</v>
      </c>
    </row>
    <row r="2464" spans="1:14" hidden="1" x14ac:dyDescent="0.2">
      <c r="A2464" t="str">
        <f>SVI!F2464</f>
        <v>Datas/MG</v>
      </c>
      <c r="B2464" t="str">
        <f>INDEX(tb_SVI[],MATCH(Table3[[#This Row],[ibge_cod]],tb_SVI[Município],0),1)</f>
        <v>MG</v>
      </c>
      <c r="C2464" t="str">
        <f>INDEX(tb_SVI[],MATCH(Table3[[#This Row],[city_name]],tb_SVI[city_name_uf],0),3)</f>
        <v>3121001</v>
      </c>
      <c r="D2464" t="s">
        <v>20101</v>
      </c>
      <c r="E2464" s="11">
        <f>INDEX(tb_SVI[],MATCH(Table3[[#This Row],[city_name]],tb_SVI[city_name_uf],0),5)</f>
        <v>5421</v>
      </c>
      <c r="F2464">
        <f>INDEX(tb_MHDI[],MATCH(Table3[[#This Row],[city_name]],tb_MHDI[mun_uf],0),5)</f>
        <v>0.61599999999999999</v>
      </c>
      <c r="G2464">
        <f>INDEX(tb_MHDI[],MATCH(Table3[[#This Row],[city_name]],tb_MHDI[mun_uf],0),6)</f>
        <v>0.59</v>
      </c>
      <c r="H2464">
        <f>INDEX(tb_MHDI[],MATCH(Table3[[#This Row],[city_name]],tb_MHDI[mun_uf],0),7)</f>
        <v>0.75600000000000001</v>
      </c>
      <c r="I2464">
        <f>INDEX(tb_MHDI[],MATCH(Table3[[#This Row],[city_name]],tb_MHDI[mun_uf],0),8)</f>
        <v>0.52400000000000002</v>
      </c>
      <c r="J2464">
        <f>_xlfn.NUMBERVALUE(INDEX(tb_SVI[],MATCH(Table3[[#This Row],[city_name]],tb_SVI[city_name_uf],0),8),".")</f>
        <v>0.35</v>
      </c>
      <c r="K2464">
        <f>_xlfn.NUMBERVALUE(INDEX(tb_SVI[],MATCH(Table3[[#This Row],[city_name]],tb_SVI[city_name_uf],0),9),".")</f>
        <v>0.154</v>
      </c>
      <c r="L2464">
        <f>_xlfn.NUMBERVALUE(INDEX(tb_SVI[],MATCH(Table3[[#This Row],[city_name]],tb_SVI[city_name_uf],0),10),".")</f>
        <v>0.41499999999999998</v>
      </c>
      <c r="M2464">
        <f>_xlfn.NUMBERVALUE(INDEX(tb_SVI[],MATCH(Table3[[#This Row],[city_name]],tb_SVI[city_name_uf],0),11),".")</f>
        <v>0.48</v>
      </c>
      <c r="N2464" s="14">
        <f>_xlfn.PERCENTRANK.INC(Table3[MHDI_tot],Table3[[#This Row],[MHDI_tot]],3)</f>
        <v>0.318</v>
      </c>
    </row>
    <row r="2465" spans="1:14" hidden="1" x14ac:dyDescent="0.2">
      <c r="A2465" t="str">
        <f>SVI!F2465</f>
        <v>Delfim Moreira/MG</v>
      </c>
      <c r="B2465" t="str">
        <f>INDEX(tb_SVI[],MATCH(Table3[[#This Row],[ibge_cod]],tb_SVI[Município],0),1)</f>
        <v>MG</v>
      </c>
      <c r="C2465" t="str">
        <f>INDEX(tb_SVI[],MATCH(Table3[[#This Row],[city_name]],tb_SVI[city_name_uf],0),3)</f>
        <v>3121100</v>
      </c>
      <c r="D2465" t="s">
        <v>20102</v>
      </c>
      <c r="E2465" s="11">
        <f>INDEX(tb_SVI[],MATCH(Table3[[#This Row],[city_name]],tb_SVI[city_name_uf],0),5)</f>
        <v>8016</v>
      </c>
      <c r="F2465">
        <f>INDEX(tb_MHDI[],MATCH(Table3[[#This Row],[city_name]],tb_MHDI[mun_uf],0),5)</f>
        <v>0.66900000000000004</v>
      </c>
      <c r="G2465">
        <f>INDEX(tb_MHDI[],MATCH(Table3[[#This Row],[city_name]],tb_MHDI[mun_uf],0),6)</f>
        <v>0.64900000000000002</v>
      </c>
      <c r="H2465">
        <f>INDEX(tb_MHDI[],MATCH(Table3[[#This Row],[city_name]],tb_MHDI[mun_uf],0),7)</f>
        <v>0.83699999999999997</v>
      </c>
      <c r="I2465">
        <f>INDEX(tb_MHDI[],MATCH(Table3[[#This Row],[city_name]],tb_MHDI[mun_uf],0),8)</f>
        <v>0.55200000000000005</v>
      </c>
      <c r="J2465">
        <f>_xlfn.NUMBERVALUE(INDEX(tb_SVI[],MATCH(Table3[[#This Row],[city_name]],tb_SVI[city_name_uf],0),8),".")</f>
        <v>0.33100000000000002</v>
      </c>
      <c r="K2465">
        <f>_xlfn.NUMBERVALUE(INDEX(tb_SVI[],MATCH(Table3[[#This Row],[city_name]],tb_SVI[city_name_uf],0),9),".")</f>
        <v>0.28899999999999998</v>
      </c>
      <c r="L2465">
        <f>_xlfn.NUMBERVALUE(INDEX(tb_SVI[],MATCH(Table3[[#This Row],[city_name]],tb_SVI[city_name_uf],0),10),".")</f>
        <v>0.40200000000000002</v>
      </c>
      <c r="M2465">
        <f>_xlfn.NUMBERVALUE(INDEX(tb_SVI[],MATCH(Table3[[#This Row],[city_name]],tb_SVI[city_name_uf],0),11),".")</f>
        <v>0.30299999999999999</v>
      </c>
      <c r="N2465" s="14">
        <f>_xlfn.PERCENTRANK.INC(Table3[MHDI_tot],Table3[[#This Row],[MHDI_tot]],3)</f>
        <v>0.51200000000000001</v>
      </c>
    </row>
    <row r="2466" spans="1:14" hidden="1" x14ac:dyDescent="0.2">
      <c r="A2466" t="str">
        <f>SVI!F2466</f>
        <v>Delfinópolis/MG</v>
      </c>
      <c r="B2466" t="str">
        <f>INDEX(tb_SVI[],MATCH(Table3[[#This Row],[ibge_cod]],tb_SVI[Município],0),1)</f>
        <v>MG</v>
      </c>
      <c r="C2466" t="str">
        <f>INDEX(tb_SVI[],MATCH(Table3[[#This Row],[city_name]],tb_SVI[city_name_uf],0),3)</f>
        <v>3121209</v>
      </c>
      <c r="D2466" t="s">
        <v>20103</v>
      </c>
      <c r="E2466" s="11">
        <f>INDEX(tb_SVI[],MATCH(Table3[[#This Row],[city_name]],tb_SVI[city_name_uf],0),5)</f>
        <v>7131</v>
      </c>
      <c r="F2466">
        <f>INDEX(tb_MHDI[],MATCH(Table3[[#This Row],[city_name]],tb_MHDI[mun_uf],0),5)</f>
        <v>0.74</v>
      </c>
      <c r="G2466">
        <f>INDEX(tb_MHDI[],MATCH(Table3[[#This Row],[city_name]],tb_MHDI[mun_uf],0),6)</f>
        <v>0.70199999999999996</v>
      </c>
      <c r="H2466">
        <f>INDEX(tb_MHDI[],MATCH(Table3[[#This Row],[city_name]],tb_MHDI[mun_uf],0),7)</f>
        <v>0.872</v>
      </c>
      <c r="I2466">
        <f>INDEX(tb_MHDI[],MATCH(Table3[[#This Row],[city_name]],tb_MHDI[mun_uf],0),8)</f>
        <v>0.66100000000000003</v>
      </c>
      <c r="J2466">
        <f>_xlfn.NUMBERVALUE(INDEX(tb_SVI[],MATCH(Table3[[#This Row],[city_name]],tb_SVI[city_name_uf],0),8),".")</f>
        <v>0.17399999999999999</v>
      </c>
      <c r="K2466">
        <f>_xlfn.NUMBERVALUE(INDEX(tb_SVI[],MATCH(Table3[[#This Row],[city_name]],tb_SVI[city_name_uf],0),9),".")</f>
        <v>2E-3</v>
      </c>
      <c r="L2466">
        <f>_xlfn.NUMBERVALUE(INDEX(tb_SVI[],MATCH(Table3[[#This Row],[city_name]],tb_SVI[city_name_uf],0),10),".")</f>
        <v>0.30599999999999999</v>
      </c>
      <c r="M2466">
        <f>_xlfn.NUMBERVALUE(INDEX(tb_SVI[],MATCH(Table3[[#This Row],[city_name]],tb_SVI[city_name_uf],0),11),".")</f>
        <v>0.21299999999999999</v>
      </c>
      <c r="N2466" s="14">
        <f>_xlfn.PERCENTRANK.INC(Table3[MHDI_tot],Table3[[#This Row],[MHDI_tot]],3)</f>
        <v>0.85699999999999998</v>
      </c>
    </row>
    <row r="2467" spans="1:14" hidden="1" x14ac:dyDescent="0.2">
      <c r="A2467" t="str">
        <f>SVI!F2467</f>
        <v>Delta/MG</v>
      </c>
      <c r="B2467" t="str">
        <f>INDEX(tb_SVI[],MATCH(Table3[[#This Row],[ibge_cod]],tb_SVI[Município],0),1)</f>
        <v>MG</v>
      </c>
      <c r="C2467" t="str">
        <f>INDEX(tb_SVI[],MATCH(Table3[[#This Row],[city_name]],tb_SVI[city_name_uf],0),3)</f>
        <v>3121258</v>
      </c>
      <c r="D2467" t="s">
        <v>20104</v>
      </c>
      <c r="E2467" s="11">
        <f>INDEX(tb_SVI[],MATCH(Table3[[#This Row],[city_name]],tb_SVI[city_name_uf],0),5)</f>
        <v>10768</v>
      </c>
      <c r="F2467">
        <f>INDEX(tb_MHDI[],MATCH(Table3[[#This Row],[city_name]],tb_MHDI[mun_uf],0),5)</f>
        <v>0.63900000000000001</v>
      </c>
      <c r="G2467">
        <f>INDEX(tb_MHDI[],MATCH(Table3[[#This Row],[city_name]],tb_MHDI[mun_uf],0),6)</f>
        <v>0.67200000000000004</v>
      </c>
      <c r="H2467">
        <f>INDEX(tb_MHDI[],MATCH(Table3[[#This Row],[city_name]],tb_MHDI[mun_uf],0),7)</f>
        <v>0.80800000000000005</v>
      </c>
      <c r="I2467">
        <f>INDEX(tb_MHDI[],MATCH(Table3[[#This Row],[city_name]],tb_MHDI[mun_uf],0),8)</f>
        <v>0.48099999999999998</v>
      </c>
      <c r="J2467">
        <f>_xlfn.NUMBERVALUE(INDEX(tb_SVI[],MATCH(Table3[[#This Row],[city_name]],tb_SVI[city_name_uf],0),8),".")</f>
        <v>0.3</v>
      </c>
      <c r="K2467">
        <f>_xlfn.NUMBERVALUE(INDEX(tb_SVI[],MATCH(Table3[[#This Row],[city_name]],tb_SVI[city_name_uf],0),9),".")</f>
        <v>0.124</v>
      </c>
      <c r="L2467">
        <f>_xlfn.NUMBERVALUE(INDEX(tb_SVI[],MATCH(Table3[[#This Row],[city_name]],tb_SVI[city_name_uf],0),10),".")</f>
        <v>0.53100000000000003</v>
      </c>
      <c r="M2467">
        <f>_xlfn.NUMBERVALUE(INDEX(tb_SVI[],MATCH(Table3[[#This Row],[city_name]],tb_SVI[city_name_uf],0),11),".")</f>
        <v>0.245</v>
      </c>
      <c r="N2467" s="14">
        <f>_xlfn.PERCENTRANK.INC(Table3[MHDI_tot],Table3[[#This Row],[MHDI_tot]],3)</f>
        <v>0.40100000000000002</v>
      </c>
    </row>
    <row r="2468" spans="1:14" hidden="1" x14ac:dyDescent="0.2">
      <c r="A2468" t="str">
        <f>SVI!F2468</f>
        <v>Descoberto/MG</v>
      </c>
      <c r="B2468" t="str">
        <f>INDEX(tb_SVI[],MATCH(Table3[[#This Row],[ibge_cod]],tb_SVI[Município],0),1)</f>
        <v>MG</v>
      </c>
      <c r="C2468" t="str">
        <f>INDEX(tb_SVI[],MATCH(Table3[[#This Row],[city_name]],tb_SVI[city_name_uf],0),3)</f>
        <v>3121308</v>
      </c>
      <c r="D2468" t="s">
        <v>20105</v>
      </c>
      <c r="E2468" s="11">
        <f>INDEX(tb_SVI[],MATCH(Table3[[#This Row],[city_name]],tb_SVI[city_name_uf],0),5)</f>
        <v>5029</v>
      </c>
      <c r="F2468">
        <f>INDEX(tb_MHDI[],MATCH(Table3[[#This Row],[city_name]],tb_MHDI[mun_uf],0),5)</f>
        <v>0.68</v>
      </c>
      <c r="G2468">
        <f>INDEX(tb_MHDI[],MATCH(Table3[[#This Row],[city_name]],tb_MHDI[mun_uf],0),6)</f>
        <v>0.65700000000000003</v>
      </c>
      <c r="H2468">
        <f>INDEX(tb_MHDI[],MATCH(Table3[[#This Row],[city_name]],tb_MHDI[mun_uf],0),7)</f>
        <v>0.79800000000000004</v>
      </c>
      <c r="I2468">
        <f>INDEX(tb_MHDI[],MATCH(Table3[[#This Row],[city_name]],tb_MHDI[mun_uf],0),8)</f>
        <v>0.59899999999999998</v>
      </c>
      <c r="J2468">
        <f>_xlfn.NUMBERVALUE(INDEX(tb_SVI[],MATCH(Table3[[#This Row],[city_name]],tb_SVI[city_name_uf],0),8),".")</f>
        <v>0.26400000000000001</v>
      </c>
      <c r="K2468">
        <f>_xlfn.NUMBERVALUE(INDEX(tb_SVI[],MATCH(Table3[[#This Row],[city_name]],tb_SVI[city_name_uf],0),9),".")</f>
        <v>9.5000000000000001E-2</v>
      </c>
      <c r="L2468">
        <f>_xlfn.NUMBERVALUE(INDEX(tb_SVI[],MATCH(Table3[[#This Row],[city_name]],tb_SVI[city_name_uf],0),10),".")</f>
        <v>0.35099999999999998</v>
      </c>
      <c r="M2468">
        <f>_xlfn.NUMBERVALUE(INDEX(tb_SVI[],MATCH(Table3[[#This Row],[city_name]],tb_SVI[city_name_uf],0),11),".")</f>
        <v>0.34699999999999998</v>
      </c>
      <c r="N2468" s="14">
        <f>_xlfn.PERCENTRANK.INC(Table3[MHDI_tot],Table3[[#This Row],[MHDI_tot]],3)</f>
        <v>0.55700000000000005</v>
      </c>
    </row>
    <row r="2469" spans="1:14" hidden="1" x14ac:dyDescent="0.2">
      <c r="A2469" t="str">
        <f>SVI!F2469</f>
        <v>Desterro de Entre Rios/MG</v>
      </c>
      <c r="B2469" t="str">
        <f>INDEX(tb_SVI[],MATCH(Table3[[#This Row],[ibge_cod]],tb_SVI[Município],0),1)</f>
        <v>MG</v>
      </c>
      <c r="C2469" t="str">
        <f>INDEX(tb_SVI[],MATCH(Table3[[#This Row],[city_name]],tb_SVI[city_name_uf],0),3)</f>
        <v>3121407</v>
      </c>
      <c r="D2469" t="s">
        <v>20106</v>
      </c>
      <c r="E2469" s="11">
        <f>INDEX(tb_SVI[],MATCH(Table3[[#This Row],[city_name]],tb_SVI[city_name_uf],0),5)</f>
        <v>7255</v>
      </c>
      <c r="F2469">
        <f>INDEX(tb_MHDI[],MATCH(Table3[[#This Row],[city_name]],tb_MHDI[mun_uf],0),5)</f>
        <v>0.63900000000000001</v>
      </c>
      <c r="G2469">
        <f>INDEX(tb_MHDI[],MATCH(Table3[[#This Row],[city_name]],tb_MHDI[mun_uf],0),6)</f>
        <v>0.60699999999999998</v>
      </c>
      <c r="H2469">
        <f>INDEX(tb_MHDI[],MATCH(Table3[[#This Row],[city_name]],tb_MHDI[mun_uf],0),7)</f>
        <v>0.80200000000000005</v>
      </c>
      <c r="I2469">
        <f>INDEX(tb_MHDI[],MATCH(Table3[[#This Row],[city_name]],tb_MHDI[mun_uf],0),8)</f>
        <v>0.53600000000000003</v>
      </c>
      <c r="J2469">
        <f>_xlfn.NUMBERVALUE(INDEX(tb_SVI[],MATCH(Table3[[#This Row],[city_name]],tb_SVI[city_name_uf],0),8),".")</f>
        <v>0.39600000000000002</v>
      </c>
      <c r="K2469">
        <f>_xlfn.NUMBERVALUE(INDEX(tb_SVI[],MATCH(Table3[[#This Row],[city_name]],tb_SVI[city_name_uf],0),9),".")</f>
        <v>0.36899999999999999</v>
      </c>
      <c r="L2469">
        <f>_xlfn.NUMBERVALUE(INDEX(tb_SVI[],MATCH(Table3[[#This Row],[city_name]],tb_SVI[city_name_uf],0),10),".")</f>
        <v>0.40799999999999997</v>
      </c>
      <c r="M2469">
        <f>_xlfn.NUMBERVALUE(INDEX(tb_SVI[],MATCH(Table3[[#This Row],[city_name]],tb_SVI[city_name_uf],0),11),".")</f>
        <v>0.41199999999999998</v>
      </c>
      <c r="N2469" s="14">
        <f>_xlfn.PERCENTRANK.INC(Table3[MHDI_tot],Table3[[#This Row],[MHDI_tot]],3)</f>
        <v>0.40100000000000002</v>
      </c>
    </row>
    <row r="2470" spans="1:14" hidden="1" x14ac:dyDescent="0.2">
      <c r="A2470" t="str">
        <f>SVI!F2470</f>
        <v>Desterro do Melo/MG</v>
      </c>
      <c r="B2470" t="str">
        <f>INDEX(tb_SVI[],MATCH(Table3[[#This Row],[ibge_cod]],tb_SVI[Município],0),1)</f>
        <v>MG</v>
      </c>
      <c r="C2470" t="str">
        <f>INDEX(tb_SVI[],MATCH(Table3[[#This Row],[city_name]],tb_SVI[city_name_uf],0),3)</f>
        <v>3121506</v>
      </c>
      <c r="D2470" t="s">
        <v>20107</v>
      </c>
      <c r="E2470" s="11">
        <f>INDEX(tb_SVI[],MATCH(Table3[[#This Row],[city_name]],tb_SVI[city_name_uf],0),5)</f>
        <v>2884</v>
      </c>
      <c r="F2470">
        <f>INDEX(tb_MHDI[],MATCH(Table3[[#This Row],[city_name]],tb_MHDI[mun_uf],0),5)</f>
        <v>0.63100000000000001</v>
      </c>
      <c r="G2470">
        <f>INDEX(tb_MHDI[],MATCH(Table3[[#This Row],[city_name]],tb_MHDI[mun_uf],0),6)</f>
        <v>0.61799999999999999</v>
      </c>
      <c r="H2470">
        <f>INDEX(tb_MHDI[],MATCH(Table3[[#This Row],[city_name]],tb_MHDI[mun_uf],0),7)</f>
        <v>0.80900000000000005</v>
      </c>
      <c r="I2470">
        <f>INDEX(tb_MHDI[],MATCH(Table3[[#This Row],[city_name]],tb_MHDI[mun_uf],0),8)</f>
        <v>0.503</v>
      </c>
      <c r="J2470">
        <f>_xlfn.NUMBERVALUE(INDEX(tb_SVI[],MATCH(Table3[[#This Row],[city_name]],tb_SVI[city_name_uf],0),8),".")</f>
        <v>0.33800000000000002</v>
      </c>
      <c r="K2470">
        <f>_xlfn.NUMBERVALUE(INDEX(tb_SVI[],MATCH(Table3[[#This Row],[city_name]],tb_SVI[city_name_uf],0),9),".")</f>
        <v>0.13700000000000001</v>
      </c>
      <c r="L2470">
        <f>_xlfn.NUMBERVALUE(INDEX(tb_SVI[],MATCH(Table3[[#This Row],[city_name]],tb_SVI[city_name_uf],0),10),".")</f>
        <v>0.373</v>
      </c>
      <c r="M2470">
        <f>_xlfn.NUMBERVALUE(INDEX(tb_SVI[],MATCH(Table3[[#This Row],[city_name]],tb_SVI[city_name_uf],0),11),".")</f>
        <v>0.503</v>
      </c>
      <c r="N2470" s="14">
        <f>_xlfn.PERCENTRANK.INC(Table3[MHDI_tot],Table3[[#This Row],[MHDI_tot]],3)</f>
        <v>0.373</v>
      </c>
    </row>
    <row r="2471" spans="1:14" hidden="1" x14ac:dyDescent="0.2">
      <c r="A2471" t="str">
        <f>SVI!F2471</f>
        <v>Diamantina/MG</v>
      </c>
      <c r="B2471" t="str">
        <f>INDEX(tb_SVI[],MATCH(Table3[[#This Row],[ibge_cod]],tb_SVI[Município],0),1)</f>
        <v>MG</v>
      </c>
      <c r="C2471" t="str">
        <f>INDEX(tb_SVI[],MATCH(Table3[[#This Row],[city_name]],tb_SVI[city_name_uf],0),3)</f>
        <v>3121605</v>
      </c>
      <c r="D2471" t="s">
        <v>20108</v>
      </c>
      <c r="E2471" s="11">
        <f>INDEX(tb_SVI[],MATCH(Table3[[#This Row],[city_name]],tb_SVI[city_name_uf],0),5)</f>
        <v>47825</v>
      </c>
      <c r="F2471">
        <f>INDEX(tb_MHDI[],MATCH(Table3[[#This Row],[city_name]],tb_MHDI[mun_uf],0),5)</f>
        <v>0.71599999999999997</v>
      </c>
      <c r="G2471">
        <f>INDEX(tb_MHDI[],MATCH(Table3[[#This Row],[city_name]],tb_MHDI[mun_uf],0),6)</f>
        <v>0.69299999999999995</v>
      </c>
      <c r="H2471">
        <f>INDEX(tb_MHDI[],MATCH(Table3[[#This Row],[city_name]],tb_MHDI[mun_uf],0),7)</f>
        <v>0.83899999999999997</v>
      </c>
      <c r="I2471">
        <f>INDEX(tb_MHDI[],MATCH(Table3[[#This Row],[city_name]],tb_MHDI[mun_uf],0),8)</f>
        <v>0.63200000000000001</v>
      </c>
      <c r="J2471">
        <f>_xlfn.NUMBERVALUE(INDEX(tb_SVI[],MATCH(Table3[[#This Row],[city_name]],tb_SVI[city_name_uf],0),8),".")</f>
        <v>0.318</v>
      </c>
      <c r="K2471">
        <f>_xlfn.NUMBERVALUE(INDEX(tb_SVI[],MATCH(Table3[[#This Row],[city_name]],tb_SVI[city_name_uf],0),9),".")</f>
        <v>0.22500000000000001</v>
      </c>
      <c r="L2471">
        <f>_xlfn.NUMBERVALUE(INDEX(tb_SVI[],MATCH(Table3[[#This Row],[city_name]],tb_SVI[city_name_uf],0),10),".")</f>
        <v>0.35099999999999998</v>
      </c>
      <c r="M2471">
        <f>_xlfn.NUMBERVALUE(INDEX(tb_SVI[],MATCH(Table3[[#This Row],[city_name]],tb_SVI[city_name_uf],0),11),".")</f>
        <v>0.379</v>
      </c>
      <c r="N2471" s="14">
        <f>_xlfn.PERCENTRANK.INC(Table3[MHDI_tot],Table3[[#This Row],[MHDI_tot]],3)</f>
        <v>0.73899999999999999</v>
      </c>
    </row>
    <row r="2472" spans="1:14" hidden="1" x14ac:dyDescent="0.2">
      <c r="A2472" t="str">
        <f>SVI!F2472</f>
        <v>Diogo de Vasconcelos/MG</v>
      </c>
      <c r="B2472" t="str">
        <f>INDEX(tb_SVI[],MATCH(Table3[[#This Row],[ibge_cod]],tb_SVI[Município],0),1)</f>
        <v>MG</v>
      </c>
      <c r="C2472" t="str">
        <f>INDEX(tb_SVI[],MATCH(Table3[[#This Row],[city_name]],tb_SVI[city_name_uf],0),3)</f>
        <v>3121704</v>
      </c>
      <c r="D2472" t="s">
        <v>20109</v>
      </c>
      <c r="E2472" s="11">
        <f>INDEX(tb_SVI[],MATCH(Table3[[#This Row],[city_name]],tb_SVI[city_name_uf],0),5)</f>
        <v>3790</v>
      </c>
      <c r="F2472">
        <f>INDEX(tb_MHDI[],MATCH(Table3[[#This Row],[city_name]],tb_MHDI[mun_uf],0),5)</f>
        <v>0.60099999999999998</v>
      </c>
      <c r="G2472">
        <f>INDEX(tb_MHDI[],MATCH(Table3[[#This Row],[city_name]],tb_MHDI[mun_uf],0),6)</f>
        <v>0.57799999999999996</v>
      </c>
      <c r="H2472">
        <f>INDEX(tb_MHDI[],MATCH(Table3[[#This Row],[city_name]],tb_MHDI[mun_uf],0),7)</f>
        <v>0.81100000000000005</v>
      </c>
      <c r="I2472">
        <f>INDEX(tb_MHDI[],MATCH(Table3[[#This Row],[city_name]],tb_MHDI[mun_uf],0),8)</f>
        <v>0.46400000000000002</v>
      </c>
      <c r="J2472">
        <f>_xlfn.NUMBERVALUE(INDEX(tb_SVI[],MATCH(Table3[[#This Row],[city_name]],tb_SVI[city_name_uf],0),8),".")</f>
        <v>0.40300000000000002</v>
      </c>
      <c r="K2472">
        <f>_xlfn.NUMBERVALUE(INDEX(tb_SVI[],MATCH(Table3[[#This Row],[city_name]],tb_SVI[city_name_uf],0),9),".")</f>
        <v>0.107</v>
      </c>
      <c r="L2472">
        <f>_xlfn.NUMBERVALUE(INDEX(tb_SVI[],MATCH(Table3[[#This Row],[city_name]],tb_SVI[city_name_uf],0),10),".")</f>
        <v>0.52300000000000002</v>
      </c>
      <c r="M2472">
        <f>_xlfn.NUMBERVALUE(INDEX(tb_SVI[],MATCH(Table3[[#This Row],[city_name]],tb_SVI[city_name_uf],0),11),".")</f>
        <v>0.57799999999999996</v>
      </c>
      <c r="N2472" s="14">
        <f>_xlfn.PERCENTRANK.INC(Table3[MHDI_tot],Table3[[#This Row],[MHDI_tot]],3)</f>
        <v>0.255</v>
      </c>
    </row>
    <row r="2473" spans="1:14" hidden="1" x14ac:dyDescent="0.2">
      <c r="A2473" t="str">
        <f>SVI!F2473</f>
        <v>Dionísio/MG</v>
      </c>
      <c r="B2473" t="str">
        <f>INDEX(tb_SVI[],MATCH(Table3[[#This Row],[ibge_cod]],tb_SVI[Município],0),1)</f>
        <v>MG</v>
      </c>
      <c r="C2473" t="str">
        <f>INDEX(tb_SVI[],MATCH(Table3[[#This Row],[city_name]],tb_SVI[city_name_uf],0),3)</f>
        <v>3121803</v>
      </c>
      <c r="D2473" t="s">
        <v>20110</v>
      </c>
      <c r="E2473" s="11">
        <f>INDEX(tb_SVI[],MATCH(Table3[[#This Row],[city_name]],tb_SVI[city_name_uf],0),5)</f>
        <v>7609</v>
      </c>
      <c r="F2473">
        <f>INDEX(tb_MHDI[],MATCH(Table3[[#This Row],[city_name]],tb_MHDI[mun_uf],0),5)</f>
        <v>0.70199999999999996</v>
      </c>
      <c r="G2473">
        <f>INDEX(tb_MHDI[],MATCH(Table3[[#This Row],[city_name]],tb_MHDI[mun_uf],0),6)</f>
        <v>0.65100000000000002</v>
      </c>
      <c r="H2473">
        <f>INDEX(tb_MHDI[],MATCH(Table3[[#This Row],[city_name]],tb_MHDI[mun_uf],0),7)</f>
        <v>0.82099999999999995</v>
      </c>
      <c r="I2473">
        <f>INDEX(tb_MHDI[],MATCH(Table3[[#This Row],[city_name]],tb_MHDI[mun_uf],0),8)</f>
        <v>0.64700000000000002</v>
      </c>
      <c r="J2473">
        <f>_xlfn.NUMBERVALUE(INDEX(tb_SVI[],MATCH(Table3[[#This Row],[city_name]],tb_SVI[city_name_uf],0),8),".")</f>
        <v>0.34699999999999998</v>
      </c>
      <c r="K2473">
        <f>_xlfn.NUMBERVALUE(INDEX(tb_SVI[],MATCH(Table3[[#This Row],[city_name]],tb_SVI[city_name_uf],0),9),".")</f>
        <v>0.307</v>
      </c>
      <c r="L2473">
        <f>_xlfn.NUMBERVALUE(INDEX(tb_SVI[],MATCH(Table3[[#This Row],[city_name]],tb_SVI[city_name_uf],0),10),".")</f>
        <v>0.32400000000000001</v>
      </c>
      <c r="M2473">
        <f>_xlfn.NUMBERVALUE(INDEX(tb_SVI[],MATCH(Table3[[#This Row],[city_name]],tb_SVI[city_name_uf],0),11),".")</f>
        <v>0.41</v>
      </c>
      <c r="N2473" s="14">
        <f>_xlfn.PERCENTRANK.INC(Table3[MHDI_tot],Table3[[#This Row],[MHDI_tot]],3)</f>
        <v>0.66400000000000003</v>
      </c>
    </row>
    <row r="2474" spans="1:14" hidden="1" x14ac:dyDescent="0.2">
      <c r="A2474" t="str">
        <f>SVI!F2474</f>
        <v>Divino/MG</v>
      </c>
      <c r="B2474" t="str">
        <f>INDEX(tb_SVI[],MATCH(Table3[[#This Row],[ibge_cod]],tb_SVI[Município],0),1)</f>
        <v>MG</v>
      </c>
      <c r="C2474" t="str">
        <f>INDEX(tb_SVI[],MATCH(Table3[[#This Row],[city_name]],tb_SVI[city_name_uf],0),3)</f>
        <v>3122009</v>
      </c>
      <c r="D2474" t="s">
        <v>20111</v>
      </c>
      <c r="E2474" s="11">
        <f>INDEX(tb_SVI[],MATCH(Table3[[#This Row],[city_name]],tb_SVI[city_name_uf],0),5)</f>
        <v>19976</v>
      </c>
      <c r="F2474">
        <f>INDEX(tb_MHDI[],MATCH(Table3[[#This Row],[city_name]],tb_MHDI[mun_uf],0),5)</f>
        <v>0.60499999999999998</v>
      </c>
      <c r="G2474">
        <f>INDEX(tb_MHDI[],MATCH(Table3[[#This Row],[city_name]],tb_MHDI[mun_uf],0),6)</f>
        <v>0.63900000000000001</v>
      </c>
      <c r="H2474">
        <f>INDEX(tb_MHDI[],MATCH(Table3[[#This Row],[city_name]],tb_MHDI[mun_uf],0),7)</f>
        <v>0.82299999999999995</v>
      </c>
      <c r="I2474">
        <f>INDEX(tb_MHDI[],MATCH(Table3[[#This Row],[city_name]],tb_MHDI[mun_uf],0),8)</f>
        <v>0.42099999999999999</v>
      </c>
      <c r="J2474">
        <f>_xlfn.NUMBERVALUE(INDEX(tb_SVI[],MATCH(Table3[[#This Row],[city_name]],tb_SVI[city_name_uf],0),8),".")</f>
        <v>0.40400000000000003</v>
      </c>
      <c r="K2474">
        <f>_xlfn.NUMBERVALUE(INDEX(tb_SVI[],MATCH(Table3[[#This Row],[city_name]],tb_SVI[city_name_uf],0),9),".")</f>
        <v>0.27900000000000003</v>
      </c>
      <c r="L2474">
        <f>_xlfn.NUMBERVALUE(INDEX(tb_SVI[],MATCH(Table3[[#This Row],[city_name]],tb_SVI[city_name_uf],0),10),".")</f>
        <v>0.49199999999999999</v>
      </c>
      <c r="M2474">
        <f>_xlfn.NUMBERVALUE(INDEX(tb_SVI[],MATCH(Table3[[#This Row],[city_name]],tb_SVI[city_name_uf],0),11),".")</f>
        <v>0.441</v>
      </c>
      <c r="N2474" s="14">
        <f>_xlfn.PERCENTRANK.INC(Table3[MHDI_tot],Table3[[#This Row],[MHDI_tot]],3)</f>
        <v>0.27100000000000002</v>
      </c>
    </row>
    <row r="2475" spans="1:14" hidden="1" x14ac:dyDescent="0.2">
      <c r="A2475" t="str">
        <f>SVI!F2475</f>
        <v>Divino das Laranjeiras/MG</v>
      </c>
      <c r="B2475" t="str">
        <f>INDEX(tb_SVI[],MATCH(Table3[[#This Row],[ibge_cod]],tb_SVI[Município],0),1)</f>
        <v>MG</v>
      </c>
      <c r="C2475" t="str">
        <f>INDEX(tb_SVI[],MATCH(Table3[[#This Row],[city_name]],tb_SVI[city_name_uf],0),3)</f>
        <v>3122108</v>
      </c>
      <c r="D2475" t="s">
        <v>20112</v>
      </c>
      <c r="E2475" s="11">
        <f>INDEX(tb_SVI[],MATCH(Table3[[#This Row],[city_name]],tb_SVI[city_name_uf],0),5)</f>
        <v>4974</v>
      </c>
      <c r="F2475">
        <f>INDEX(tb_MHDI[],MATCH(Table3[[#This Row],[city_name]],tb_MHDI[mun_uf],0),5)</f>
        <v>0.66100000000000003</v>
      </c>
      <c r="G2475">
        <f>INDEX(tb_MHDI[],MATCH(Table3[[#This Row],[city_name]],tb_MHDI[mun_uf],0),6)</f>
        <v>0.624</v>
      </c>
      <c r="H2475">
        <f>INDEX(tb_MHDI[],MATCH(Table3[[#This Row],[city_name]],tb_MHDI[mun_uf],0),7)</f>
        <v>0.81100000000000005</v>
      </c>
      <c r="I2475">
        <f>INDEX(tb_MHDI[],MATCH(Table3[[#This Row],[city_name]],tb_MHDI[mun_uf],0),8)</f>
        <v>0.57099999999999995</v>
      </c>
      <c r="J2475">
        <f>_xlfn.NUMBERVALUE(INDEX(tb_SVI[],MATCH(Table3[[#This Row],[city_name]],tb_SVI[city_name_uf],0),8),".")</f>
        <v>0.314</v>
      </c>
      <c r="K2475">
        <f>_xlfn.NUMBERVALUE(INDEX(tb_SVI[],MATCH(Table3[[#This Row],[city_name]],tb_SVI[city_name_uf],0),9),".")</f>
        <v>0.122</v>
      </c>
      <c r="L2475">
        <f>_xlfn.NUMBERVALUE(INDEX(tb_SVI[],MATCH(Table3[[#This Row],[city_name]],tb_SVI[city_name_uf],0),10),".")</f>
        <v>0.36</v>
      </c>
      <c r="M2475">
        <f>_xlfn.NUMBERVALUE(INDEX(tb_SVI[],MATCH(Table3[[#This Row],[city_name]],tb_SVI[city_name_uf],0),11),".")</f>
        <v>0.46</v>
      </c>
      <c r="N2475" s="14">
        <f>_xlfn.PERCENTRANK.INC(Table3[MHDI_tot],Table3[[#This Row],[MHDI_tot]],3)</f>
        <v>0.47899999999999998</v>
      </c>
    </row>
    <row r="2476" spans="1:14" hidden="1" x14ac:dyDescent="0.2">
      <c r="A2476" t="str">
        <f>SVI!F2476</f>
        <v>Divinolândia de Minas/MG</v>
      </c>
      <c r="B2476" t="str">
        <f>INDEX(tb_SVI[],MATCH(Table3[[#This Row],[ibge_cod]],tb_SVI[Município],0),1)</f>
        <v>MG</v>
      </c>
      <c r="C2476" t="str">
        <f>INDEX(tb_SVI[],MATCH(Table3[[#This Row],[city_name]],tb_SVI[city_name_uf],0),3)</f>
        <v>3122207</v>
      </c>
      <c r="D2476" t="s">
        <v>20113</v>
      </c>
      <c r="E2476" s="11">
        <f>INDEX(tb_SVI[],MATCH(Table3[[#This Row],[city_name]],tb_SVI[city_name_uf],0),5)</f>
        <v>7614</v>
      </c>
      <c r="F2476">
        <f>INDEX(tb_MHDI[],MATCH(Table3[[#This Row],[city_name]],tb_MHDI[mun_uf],0),5)</f>
        <v>0.623</v>
      </c>
      <c r="G2476">
        <f>INDEX(tb_MHDI[],MATCH(Table3[[#This Row],[city_name]],tb_MHDI[mun_uf],0),6)</f>
        <v>0.60299999999999998</v>
      </c>
      <c r="H2476">
        <f>INDEX(tb_MHDI[],MATCH(Table3[[#This Row],[city_name]],tb_MHDI[mun_uf],0),7)</f>
        <v>0.81200000000000006</v>
      </c>
      <c r="I2476">
        <f>INDEX(tb_MHDI[],MATCH(Table3[[#This Row],[city_name]],tb_MHDI[mun_uf],0),8)</f>
        <v>0.495</v>
      </c>
      <c r="J2476">
        <f>_xlfn.NUMBERVALUE(INDEX(tb_SVI[],MATCH(Table3[[#This Row],[city_name]],tb_SVI[city_name_uf],0),8),".")</f>
        <v>0.39600000000000002</v>
      </c>
      <c r="K2476">
        <f>_xlfn.NUMBERVALUE(INDEX(tb_SVI[],MATCH(Table3[[#This Row],[city_name]],tb_SVI[city_name_uf],0),9),".")</f>
        <v>0.19700000000000001</v>
      </c>
      <c r="L2476">
        <f>_xlfn.NUMBERVALUE(INDEX(tb_SVI[],MATCH(Table3[[#This Row],[city_name]],tb_SVI[city_name_uf],0),10),".")</f>
        <v>0.48799999999999999</v>
      </c>
      <c r="M2476">
        <f>_xlfn.NUMBERVALUE(INDEX(tb_SVI[],MATCH(Table3[[#This Row],[city_name]],tb_SVI[city_name_uf],0),11),".")</f>
        <v>0.504</v>
      </c>
      <c r="N2476" s="14">
        <f>_xlfn.PERCENTRANK.INC(Table3[MHDI_tot],Table3[[#This Row],[MHDI_tot]],3)</f>
        <v>0.34300000000000003</v>
      </c>
    </row>
    <row r="2477" spans="1:14" hidden="1" x14ac:dyDescent="0.2">
      <c r="A2477" t="str">
        <f>SVI!F2477</f>
        <v>Divinésia/MG</v>
      </c>
      <c r="B2477" t="str">
        <f>INDEX(tb_SVI[],MATCH(Table3[[#This Row],[ibge_cod]],tb_SVI[Município],0),1)</f>
        <v>MG</v>
      </c>
      <c r="C2477" t="str">
        <f>INDEX(tb_SVI[],MATCH(Table3[[#This Row],[city_name]],tb_SVI[city_name_uf],0),3)</f>
        <v>3121902</v>
      </c>
      <c r="D2477" t="s">
        <v>20114</v>
      </c>
      <c r="E2477" s="11">
        <f>INDEX(tb_SVI[],MATCH(Table3[[#This Row],[city_name]],tb_SVI[city_name_uf],0),5)</f>
        <v>3424</v>
      </c>
      <c r="F2477">
        <f>INDEX(tb_MHDI[],MATCH(Table3[[#This Row],[city_name]],tb_MHDI[mun_uf],0),5)</f>
        <v>0.65700000000000003</v>
      </c>
      <c r="G2477">
        <f>INDEX(tb_MHDI[],MATCH(Table3[[#This Row],[city_name]],tb_MHDI[mun_uf],0),6)</f>
        <v>0.64500000000000002</v>
      </c>
      <c r="H2477">
        <f>INDEX(tb_MHDI[],MATCH(Table3[[#This Row],[city_name]],tb_MHDI[mun_uf],0),7)</f>
        <v>0.78500000000000003</v>
      </c>
      <c r="I2477">
        <f>INDEX(tb_MHDI[],MATCH(Table3[[#This Row],[city_name]],tb_MHDI[mun_uf],0),8)</f>
        <v>0.55900000000000005</v>
      </c>
      <c r="J2477">
        <f>_xlfn.NUMBERVALUE(INDEX(tb_SVI[],MATCH(Table3[[#This Row],[city_name]],tb_SVI[city_name_uf],0),8),".")</f>
        <v>0.26800000000000002</v>
      </c>
      <c r="K2477">
        <f>_xlfn.NUMBERVALUE(INDEX(tb_SVI[],MATCH(Table3[[#This Row],[city_name]],tb_SVI[city_name_uf],0),9),".")</f>
        <v>5.1999999999999998E-2</v>
      </c>
      <c r="L2477">
        <f>_xlfn.NUMBERVALUE(INDEX(tb_SVI[],MATCH(Table3[[#This Row],[city_name]],tb_SVI[city_name_uf],0),10),".")</f>
        <v>0.42399999999999999</v>
      </c>
      <c r="M2477">
        <f>_xlfn.NUMBERVALUE(INDEX(tb_SVI[],MATCH(Table3[[#This Row],[city_name]],tb_SVI[city_name_uf],0),11),".")</f>
        <v>0.32800000000000001</v>
      </c>
      <c r="N2477" s="14">
        <f>_xlfn.PERCENTRANK.INC(Table3[MHDI_tot],Table3[[#This Row],[MHDI_tot]],3)</f>
        <v>0.46300000000000002</v>
      </c>
    </row>
    <row r="2478" spans="1:14" hidden="1" x14ac:dyDescent="0.2">
      <c r="A2478" t="str">
        <f>SVI!F2478</f>
        <v>Divinópolis/MG</v>
      </c>
      <c r="B2478" t="str">
        <f>INDEX(tb_SVI[],MATCH(Table3[[#This Row],[ibge_cod]],tb_SVI[Município],0),1)</f>
        <v>MG</v>
      </c>
      <c r="C2478" t="str">
        <f>INDEX(tb_SVI[],MATCH(Table3[[#This Row],[city_name]],tb_SVI[city_name_uf],0),3)</f>
        <v>3122306</v>
      </c>
      <c r="D2478" t="s">
        <v>20115</v>
      </c>
      <c r="E2478" s="11">
        <f>INDEX(tb_SVI[],MATCH(Table3[[#This Row],[city_name]],tb_SVI[city_name_uf],0),5)</f>
        <v>240408</v>
      </c>
      <c r="F2478">
        <f>INDEX(tb_MHDI[],MATCH(Table3[[#This Row],[city_name]],tb_MHDI[mun_uf],0),5)</f>
        <v>0.76400000000000001</v>
      </c>
      <c r="G2478">
        <f>INDEX(tb_MHDI[],MATCH(Table3[[#This Row],[city_name]],tb_MHDI[mun_uf],0),6)</f>
        <v>0.753</v>
      </c>
      <c r="H2478">
        <f>INDEX(tb_MHDI[],MATCH(Table3[[#This Row],[city_name]],tb_MHDI[mun_uf],0),7)</f>
        <v>0.84399999999999997</v>
      </c>
      <c r="I2478">
        <f>INDEX(tb_MHDI[],MATCH(Table3[[#This Row],[city_name]],tb_MHDI[mun_uf],0),8)</f>
        <v>0.70199999999999996</v>
      </c>
      <c r="J2478">
        <f>_xlfn.NUMBERVALUE(INDEX(tb_SVI[],MATCH(Table3[[#This Row],[city_name]],tb_SVI[city_name_uf],0),8),".")</f>
        <v>0.17899999999999999</v>
      </c>
      <c r="K2478">
        <f>_xlfn.NUMBERVALUE(INDEX(tb_SVI[],MATCH(Table3[[#This Row],[city_name]],tb_SVI[city_name_uf],0),9),".")</f>
        <v>0.11799999999999999</v>
      </c>
      <c r="L2478">
        <f>_xlfn.NUMBERVALUE(INDEX(tb_SVI[],MATCH(Table3[[#This Row],[city_name]],tb_SVI[city_name_uf],0),10),".")</f>
        <v>0.22500000000000001</v>
      </c>
      <c r="M2478">
        <f>_xlfn.NUMBERVALUE(INDEX(tb_SVI[],MATCH(Table3[[#This Row],[city_name]],tb_SVI[city_name_uf],0),11),".")</f>
        <v>0.19400000000000001</v>
      </c>
      <c r="N2478" s="14">
        <f>_xlfn.PERCENTRANK.INC(Table3[MHDI_tot],Table3[[#This Row],[MHDI_tot]],3)</f>
        <v>0.94199999999999995</v>
      </c>
    </row>
    <row r="2479" spans="1:14" hidden="1" x14ac:dyDescent="0.2">
      <c r="A2479" t="str">
        <f>SVI!F2479</f>
        <v>Divisa Alegre/MG</v>
      </c>
      <c r="B2479" t="str">
        <f>INDEX(tb_SVI[],MATCH(Table3[[#This Row],[ibge_cod]],tb_SVI[Município],0),1)</f>
        <v>MG</v>
      </c>
      <c r="C2479" t="str">
        <f>INDEX(tb_SVI[],MATCH(Table3[[#This Row],[city_name]],tb_SVI[city_name_uf],0),3)</f>
        <v>3122355</v>
      </c>
      <c r="D2479" t="s">
        <v>20116</v>
      </c>
      <c r="E2479" s="11">
        <f>INDEX(tb_SVI[],MATCH(Table3[[#This Row],[city_name]],tb_SVI[city_name_uf],0),5)</f>
        <v>6868</v>
      </c>
      <c r="F2479">
        <f>INDEX(tb_MHDI[],MATCH(Table3[[#This Row],[city_name]],tb_MHDI[mun_uf],0),5)</f>
        <v>0.60799999999999998</v>
      </c>
      <c r="G2479">
        <f>INDEX(tb_MHDI[],MATCH(Table3[[#This Row],[city_name]],tb_MHDI[mun_uf],0),6)</f>
        <v>0.60299999999999998</v>
      </c>
      <c r="H2479">
        <f>INDEX(tb_MHDI[],MATCH(Table3[[#This Row],[city_name]],tb_MHDI[mun_uf],0),7)</f>
        <v>0.72299999999999998</v>
      </c>
      <c r="I2479">
        <f>INDEX(tb_MHDI[],MATCH(Table3[[#This Row],[city_name]],tb_MHDI[mun_uf],0),8)</f>
        <v>0.51500000000000001</v>
      </c>
      <c r="J2479">
        <f>_xlfn.NUMBERVALUE(INDEX(tb_SVI[],MATCH(Table3[[#This Row],[city_name]],tb_SVI[city_name_uf],0),8),".")</f>
        <v>0.42</v>
      </c>
      <c r="K2479">
        <f>_xlfn.NUMBERVALUE(INDEX(tb_SVI[],MATCH(Table3[[#This Row],[city_name]],tb_SVI[city_name_uf],0),9),".")</f>
        <v>0.16500000000000001</v>
      </c>
      <c r="L2479">
        <f>_xlfn.NUMBERVALUE(INDEX(tb_SVI[],MATCH(Table3[[#This Row],[city_name]],tb_SVI[city_name_uf],0),10),".")</f>
        <v>0.56000000000000005</v>
      </c>
      <c r="M2479">
        <f>_xlfn.NUMBERVALUE(INDEX(tb_SVI[],MATCH(Table3[[#This Row],[city_name]],tb_SVI[city_name_uf],0),11),".")</f>
        <v>0.53400000000000003</v>
      </c>
      <c r="N2479" s="14">
        <f>_xlfn.PERCENTRANK.INC(Table3[MHDI_tot],Table3[[#This Row],[MHDI_tot]],3)</f>
        <v>0.28399999999999997</v>
      </c>
    </row>
    <row r="2480" spans="1:14" hidden="1" x14ac:dyDescent="0.2">
      <c r="A2480" t="str">
        <f>SVI!F2480</f>
        <v>Divisa Nova/MG</v>
      </c>
      <c r="B2480" t="str">
        <f>INDEX(tb_SVI[],MATCH(Table3[[#This Row],[ibge_cod]],tb_SVI[Município],0),1)</f>
        <v>MG</v>
      </c>
      <c r="C2480" t="str">
        <f>INDEX(tb_SVI[],MATCH(Table3[[#This Row],[city_name]],tb_SVI[city_name_uf],0),3)</f>
        <v>3122405</v>
      </c>
      <c r="D2480" t="s">
        <v>20117</v>
      </c>
      <c r="E2480" s="11">
        <f>INDEX(tb_SVI[],MATCH(Table3[[#This Row],[city_name]],tb_SVI[city_name_uf],0),5)</f>
        <v>6025</v>
      </c>
      <c r="F2480">
        <f>INDEX(tb_MHDI[],MATCH(Table3[[#This Row],[city_name]],tb_MHDI[mun_uf],0),5)</f>
        <v>0.67</v>
      </c>
      <c r="G2480">
        <f>INDEX(tb_MHDI[],MATCH(Table3[[#This Row],[city_name]],tb_MHDI[mun_uf],0),6)</f>
        <v>0.66</v>
      </c>
      <c r="H2480">
        <f>INDEX(tb_MHDI[],MATCH(Table3[[#This Row],[city_name]],tb_MHDI[mun_uf],0),7)</f>
        <v>0.80100000000000005</v>
      </c>
      <c r="I2480">
        <f>INDEX(tb_MHDI[],MATCH(Table3[[#This Row],[city_name]],tb_MHDI[mun_uf],0),8)</f>
        <v>0.56999999999999995</v>
      </c>
      <c r="J2480">
        <f>_xlfn.NUMBERVALUE(INDEX(tb_SVI[],MATCH(Table3[[#This Row],[city_name]],tb_SVI[city_name_uf],0),8),".")</f>
        <v>0.22500000000000001</v>
      </c>
      <c r="K2480">
        <f>_xlfn.NUMBERVALUE(INDEX(tb_SVI[],MATCH(Table3[[#This Row],[city_name]],tb_SVI[city_name_uf],0),9),".")</f>
        <v>2.5000000000000001E-2</v>
      </c>
      <c r="L2480">
        <f>_xlfn.NUMBERVALUE(INDEX(tb_SVI[],MATCH(Table3[[#This Row],[city_name]],tb_SVI[city_name_uf],0),10),".")</f>
        <v>0.36899999999999999</v>
      </c>
      <c r="M2480">
        <f>_xlfn.NUMBERVALUE(INDEX(tb_SVI[],MATCH(Table3[[#This Row],[city_name]],tb_SVI[city_name_uf],0),11),".")</f>
        <v>0.28100000000000003</v>
      </c>
      <c r="N2480" s="14">
        <f>_xlfn.PERCENTRANK.INC(Table3[MHDI_tot],Table3[[#This Row],[MHDI_tot]],3)</f>
        <v>0.51600000000000001</v>
      </c>
    </row>
    <row r="2481" spans="1:14" hidden="1" x14ac:dyDescent="0.2">
      <c r="A2481" t="str">
        <f>SVI!F2481</f>
        <v>Divisópolis/MG</v>
      </c>
      <c r="B2481" t="str">
        <f>INDEX(tb_SVI[],MATCH(Table3[[#This Row],[ibge_cod]],tb_SVI[Município],0),1)</f>
        <v>MG</v>
      </c>
      <c r="C2481" t="str">
        <f>INDEX(tb_SVI[],MATCH(Table3[[#This Row],[city_name]],tb_SVI[city_name_uf],0),3)</f>
        <v>3122454</v>
      </c>
      <c r="D2481" t="s">
        <v>20118</v>
      </c>
      <c r="E2481" s="11">
        <f>INDEX(tb_SVI[],MATCH(Table3[[#This Row],[city_name]],tb_SVI[city_name_uf],0),5)</f>
        <v>11211</v>
      </c>
      <c r="F2481">
        <f>INDEX(tb_MHDI[],MATCH(Table3[[#This Row],[city_name]],tb_MHDI[mun_uf],0),5)</f>
        <v>0.60899999999999999</v>
      </c>
      <c r="G2481">
        <f>INDEX(tb_MHDI[],MATCH(Table3[[#This Row],[city_name]],tb_MHDI[mun_uf],0),6)</f>
        <v>0.57699999999999996</v>
      </c>
      <c r="H2481">
        <f>INDEX(tb_MHDI[],MATCH(Table3[[#This Row],[city_name]],tb_MHDI[mun_uf],0),7)</f>
        <v>0.80200000000000005</v>
      </c>
      <c r="I2481">
        <f>INDEX(tb_MHDI[],MATCH(Table3[[#This Row],[city_name]],tb_MHDI[mun_uf],0),8)</f>
        <v>0.48899999999999999</v>
      </c>
      <c r="J2481">
        <f>_xlfn.NUMBERVALUE(INDEX(tb_SVI[],MATCH(Table3[[#This Row],[city_name]],tb_SVI[city_name_uf],0),8),".")</f>
        <v>0.40300000000000002</v>
      </c>
      <c r="K2481">
        <f>_xlfn.NUMBERVALUE(INDEX(tb_SVI[],MATCH(Table3[[#This Row],[city_name]],tb_SVI[city_name_uf],0),9),".")</f>
        <v>0.28999999999999998</v>
      </c>
      <c r="L2481">
        <f>_xlfn.NUMBERVALUE(INDEX(tb_SVI[],MATCH(Table3[[#This Row],[city_name]],tb_SVI[city_name_uf],0),10),".")</f>
        <v>0.45600000000000002</v>
      </c>
      <c r="M2481">
        <f>_xlfn.NUMBERVALUE(INDEX(tb_SVI[],MATCH(Table3[[#This Row],[city_name]],tb_SVI[city_name_uf],0),11),".")</f>
        <v>0.46300000000000002</v>
      </c>
      <c r="N2481" s="14">
        <f>_xlfn.PERCENTRANK.INC(Table3[MHDI_tot],Table3[[#This Row],[MHDI_tot]],3)</f>
        <v>0.28899999999999998</v>
      </c>
    </row>
    <row r="2482" spans="1:14" hidden="1" x14ac:dyDescent="0.2">
      <c r="A2482" t="str">
        <f>SVI!F2482</f>
        <v>Dom Bosco/MG</v>
      </c>
      <c r="B2482" t="str">
        <f>INDEX(tb_SVI[],MATCH(Table3[[#This Row],[ibge_cod]],tb_SVI[Município],0),1)</f>
        <v>MG</v>
      </c>
      <c r="C2482" t="str">
        <f>INDEX(tb_SVI[],MATCH(Table3[[#This Row],[city_name]],tb_SVI[city_name_uf],0),3)</f>
        <v>3122470</v>
      </c>
      <c r="D2482" t="s">
        <v>20119</v>
      </c>
      <c r="E2482" s="11">
        <f>INDEX(tb_SVI[],MATCH(Table3[[#This Row],[city_name]],tb_SVI[city_name_uf],0),5)</f>
        <v>3655</v>
      </c>
      <c r="F2482">
        <f>INDEX(tb_MHDI[],MATCH(Table3[[#This Row],[city_name]],tb_MHDI[mun_uf],0),5)</f>
        <v>0.67300000000000004</v>
      </c>
      <c r="G2482">
        <f>INDEX(tb_MHDI[],MATCH(Table3[[#This Row],[city_name]],tb_MHDI[mun_uf],0),6)</f>
        <v>0.627</v>
      </c>
      <c r="H2482">
        <f>INDEX(tb_MHDI[],MATCH(Table3[[#This Row],[city_name]],tb_MHDI[mun_uf],0),7)</f>
        <v>0.81499999999999995</v>
      </c>
      <c r="I2482">
        <f>INDEX(tb_MHDI[],MATCH(Table3[[#This Row],[city_name]],tb_MHDI[mun_uf],0),8)</f>
        <v>0.59699999999999998</v>
      </c>
      <c r="J2482">
        <f>_xlfn.NUMBERVALUE(INDEX(tb_SVI[],MATCH(Table3[[#This Row],[city_name]],tb_SVI[city_name_uf],0),8),".")</f>
        <v>0.31</v>
      </c>
      <c r="K2482">
        <f>_xlfn.NUMBERVALUE(INDEX(tb_SVI[],MATCH(Table3[[#This Row],[city_name]],tb_SVI[city_name_uf],0),9),".")</f>
        <v>0.223</v>
      </c>
      <c r="L2482">
        <f>_xlfn.NUMBERVALUE(INDEX(tb_SVI[],MATCH(Table3[[#This Row],[city_name]],tb_SVI[city_name_uf],0),10),".")</f>
        <v>0.36</v>
      </c>
      <c r="M2482">
        <f>_xlfn.NUMBERVALUE(INDEX(tb_SVI[],MATCH(Table3[[#This Row],[city_name]],tb_SVI[city_name_uf],0),11),".")</f>
        <v>0.34599999999999997</v>
      </c>
      <c r="N2482" s="14">
        <f>_xlfn.PERCENTRANK.INC(Table3[MHDI_tot],Table3[[#This Row],[MHDI_tot]],3)</f>
        <v>0.52900000000000003</v>
      </c>
    </row>
    <row r="2483" spans="1:14" hidden="1" x14ac:dyDescent="0.2">
      <c r="A2483" t="str">
        <f>SVI!F2483</f>
        <v>Dom Cavati/MG</v>
      </c>
      <c r="B2483" t="str">
        <f>INDEX(tb_SVI[],MATCH(Table3[[#This Row],[ibge_cod]],tb_SVI[Município],0),1)</f>
        <v>MG</v>
      </c>
      <c r="C2483" t="str">
        <f>INDEX(tb_SVI[],MATCH(Table3[[#This Row],[city_name]],tb_SVI[city_name_uf],0),3)</f>
        <v>3122504</v>
      </c>
      <c r="D2483" t="s">
        <v>20120</v>
      </c>
      <c r="E2483" s="11">
        <f>INDEX(tb_SVI[],MATCH(Table3[[#This Row],[city_name]],tb_SVI[city_name_uf],0),5)</f>
        <v>5048</v>
      </c>
      <c r="F2483">
        <f>INDEX(tb_MHDI[],MATCH(Table3[[#This Row],[city_name]],tb_MHDI[mun_uf],0),5)</f>
        <v>0.68799999999999994</v>
      </c>
      <c r="G2483">
        <f>INDEX(tb_MHDI[],MATCH(Table3[[#This Row],[city_name]],tb_MHDI[mun_uf],0),6)</f>
        <v>0.66</v>
      </c>
      <c r="H2483">
        <f>INDEX(tb_MHDI[],MATCH(Table3[[#This Row],[city_name]],tb_MHDI[mun_uf],0),7)</f>
        <v>0.78400000000000003</v>
      </c>
      <c r="I2483">
        <f>INDEX(tb_MHDI[],MATCH(Table3[[#This Row],[city_name]],tb_MHDI[mun_uf],0),8)</f>
        <v>0.63</v>
      </c>
      <c r="J2483">
        <f>_xlfn.NUMBERVALUE(INDEX(tb_SVI[],MATCH(Table3[[#This Row],[city_name]],tb_SVI[city_name_uf],0),8),".")</f>
        <v>0.30499999999999999</v>
      </c>
      <c r="K2483">
        <f>_xlfn.NUMBERVALUE(INDEX(tb_SVI[],MATCH(Table3[[#This Row],[city_name]],tb_SVI[city_name_uf],0),9),".")</f>
        <v>0.21</v>
      </c>
      <c r="L2483">
        <f>_xlfn.NUMBERVALUE(INDEX(tb_SVI[],MATCH(Table3[[#This Row],[city_name]],tb_SVI[city_name_uf],0),10),".")</f>
        <v>0.312</v>
      </c>
      <c r="M2483">
        <f>_xlfn.NUMBERVALUE(INDEX(tb_SVI[],MATCH(Table3[[#This Row],[city_name]],tb_SVI[city_name_uf],0),11),".")</f>
        <v>0.39200000000000002</v>
      </c>
      <c r="N2483" s="14">
        <f>_xlfn.PERCENTRANK.INC(Table3[MHDI_tot],Table3[[#This Row],[MHDI_tot]],3)</f>
        <v>0.59499999999999997</v>
      </c>
    </row>
    <row r="2484" spans="1:14" hidden="1" x14ac:dyDescent="0.2">
      <c r="A2484" t="str">
        <f>SVI!F2484</f>
        <v>Dom Joaquim/MG</v>
      </c>
      <c r="B2484" t="str">
        <f>INDEX(tb_SVI[],MATCH(Table3[[#This Row],[ibge_cod]],tb_SVI[Município],0),1)</f>
        <v>MG</v>
      </c>
      <c r="C2484" t="str">
        <f>INDEX(tb_SVI[],MATCH(Table3[[#This Row],[city_name]],tb_SVI[city_name_uf],0),3)</f>
        <v>3122603</v>
      </c>
      <c r="D2484" t="s">
        <v>20121</v>
      </c>
      <c r="E2484" s="11">
        <f>INDEX(tb_SVI[],MATCH(Table3[[#This Row],[city_name]],tb_SVI[city_name_uf],0),5)</f>
        <v>4451</v>
      </c>
      <c r="F2484">
        <f>INDEX(tb_MHDI[],MATCH(Table3[[#This Row],[city_name]],tb_MHDI[mun_uf],0),5)</f>
        <v>0.622</v>
      </c>
      <c r="G2484">
        <f>INDEX(tb_MHDI[],MATCH(Table3[[#This Row],[city_name]],tb_MHDI[mun_uf],0),6)</f>
        <v>0.61</v>
      </c>
      <c r="H2484">
        <f>INDEX(tb_MHDI[],MATCH(Table3[[#This Row],[city_name]],tb_MHDI[mun_uf],0),7)</f>
        <v>0.81899999999999995</v>
      </c>
      <c r="I2484">
        <f>INDEX(tb_MHDI[],MATCH(Table3[[#This Row],[city_name]],tb_MHDI[mun_uf],0),8)</f>
        <v>0.48199999999999998</v>
      </c>
      <c r="J2484">
        <f>_xlfn.NUMBERVALUE(INDEX(tb_SVI[],MATCH(Table3[[#This Row],[city_name]],tb_SVI[city_name_uf],0),8),".")</f>
        <v>0.441</v>
      </c>
      <c r="K2484">
        <f>_xlfn.NUMBERVALUE(INDEX(tb_SVI[],MATCH(Table3[[#This Row],[city_name]],tb_SVI[city_name_uf],0),9),".")</f>
        <v>0.41299999999999998</v>
      </c>
      <c r="L2484">
        <f>_xlfn.NUMBERVALUE(INDEX(tb_SVI[],MATCH(Table3[[#This Row],[city_name]],tb_SVI[city_name_uf],0),10),".")</f>
        <v>0.42699999999999999</v>
      </c>
      <c r="M2484">
        <f>_xlfn.NUMBERVALUE(INDEX(tb_SVI[],MATCH(Table3[[#This Row],[city_name]],tb_SVI[city_name_uf],0),11),".")</f>
        <v>0.48399999999999999</v>
      </c>
      <c r="N2484" s="14">
        <f>_xlfn.PERCENTRANK.INC(Table3[MHDI_tot],Table3[[#This Row],[MHDI_tot]],3)</f>
        <v>0.33800000000000002</v>
      </c>
    </row>
    <row r="2485" spans="1:14" hidden="1" x14ac:dyDescent="0.2">
      <c r="A2485" t="str">
        <f>SVI!F2485</f>
        <v>Dom Silvério/MG</v>
      </c>
      <c r="B2485" t="str">
        <f>INDEX(tb_SVI[],MATCH(Table3[[#This Row],[ibge_cod]],tb_SVI[Município],0),1)</f>
        <v>MG</v>
      </c>
      <c r="C2485" t="str">
        <f>INDEX(tb_SVI[],MATCH(Table3[[#This Row],[city_name]],tb_SVI[city_name_uf],0),3)</f>
        <v>3122702</v>
      </c>
      <c r="D2485" t="s">
        <v>20122</v>
      </c>
      <c r="E2485" s="11">
        <f>INDEX(tb_SVI[],MATCH(Table3[[#This Row],[city_name]],tb_SVI[city_name_uf],0),5)</f>
        <v>5232</v>
      </c>
      <c r="F2485">
        <f>INDEX(tb_MHDI[],MATCH(Table3[[#This Row],[city_name]],tb_MHDI[mun_uf],0),5)</f>
        <v>0.70899999999999996</v>
      </c>
      <c r="G2485">
        <f>INDEX(tb_MHDI[],MATCH(Table3[[#This Row],[city_name]],tb_MHDI[mun_uf],0),6)</f>
        <v>0.66100000000000003</v>
      </c>
      <c r="H2485">
        <f>INDEX(tb_MHDI[],MATCH(Table3[[#This Row],[city_name]],tb_MHDI[mun_uf],0),7)</f>
        <v>0.84699999999999998</v>
      </c>
      <c r="I2485">
        <f>INDEX(tb_MHDI[],MATCH(Table3[[#This Row],[city_name]],tb_MHDI[mun_uf],0),8)</f>
        <v>0.63600000000000001</v>
      </c>
      <c r="J2485">
        <f>_xlfn.NUMBERVALUE(INDEX(tb_SVI[],MATCH(Table3[[#This Row],[city_name]],tb_SVI[city_name_uf],0),8),".")</f>
        <v>0.23200000000000001</v>
      </c>
      <c r="K2485">
        <f>_xlfn.NUMBERVALUE(INDEX(tb_SVI[],MATCH(Table3[[#This Row],[city_name]],tb_SVI[city_name_uf],0),9),".")</f>
        <v>4.5999999999999999E-2</v>
      </c>
      <c r="L2485">
        <f>_xlfn.NUMBERVALUE(INDEX(tb_SVI[],MATCH(Table3[[#This Row],[city_name]],tb_SVI[city_name_uf],0),10),".")</f>
        <v>0.29599999999999999</v>
      </c>
      <c r="M2485">
        <f>_xlfn.NUMBERVALUE(INDEX(tb_SVI[],MATCH(Table3[[#This Row],[city_name]],tb_SVI[city_name_uf],0),11),".")</f>
        <v>0.35399999999999998</v>
      </c>
      <c r="N2485" s="14">
        <f>_xlfn.PERCENTRANK.INC(Table3[MHDI_tot],Table3[[#This Row],[MHDI_tot]],3)</f>
        <v>0.70099999999999996</v>
      </c>
    </row>
    <row r="2486" spans="1:14" hidden="1" x14ac:dyDescent="0.2">
      <c r="A2486" t="str">
        <f>SVI!F2486</f>
        <v>Dom Viçoso/MG</v>
      </c>
      <c r="B2486" t="str">
        <f>INDEX(tb_SVI[],MATCH(Table3[[#This Row],[ibge_cod]],tb_SVI[Município],0),1)</f>
        <v>MG</v>
      </c>
      <c r="C2486" t="str">
        <f>INDEX(tb_SVI[],MATCH(Table3[[#This Row],[city_name]],tb_SVI[city_name_uf],0),3)</f>
        <v>3122801</v>
      </c>
      <c r="D2486" t="s">
        <v>20123</v>
      </c>
      <c r="E2486" s="11">
        <f>INDEX(tb_SVI[],MATCH(Table3[[#This Row],[city_name]],tb_SVI[city_name_uf],0),5)</f>
        <v>2997</v>
      </c>
      <c r="F2486">
        <f>INDEX(tb_MHDI[],MATCH(Table3[[#This Row],[city_name]],tb_MHDI[mun_uf],0),5)</f>
        <v>0.68700000000000006</v>
      </c>
      <c r="G2486">
        <f>INDEX(tb_MHDI[],MATCH(Table3[[#This Row],[city_name]],tb_MHDI[mun_uf],0),6)</f>
        <v>0.61699999999999999</v>
      </c>
      <c r="H2486">
        <f>INDEX(tb_MHDI[],MATCH(Table3[[#This Row],[city_name]],tb_MHDI[mun_uf],0),7)</f>
        <v>0.81899999999999995</v>
      </c>
      <c r="I2486">
        <f>INDEX(tb_MHDI[],MATCH(Table3[[#This Row],[city_name]],tb_MHDI[mun_uf],0),8)</f>
        <v>0.64100000000000001</v>
      </c>
      <c r="J2486">
        <f>_xlfn.NUMBERVALUE(INDEX(tb_SVI[],MATCH(Table3[[#This Row],[city_name]],tb_SVI[city_name_uf],0),8),".")</f>
        <v>0.25800000000000001</v>
      </c>
      <c r="K2486">
        <f>_xlfn.NUMBERVALUE(INDEX(tb_SVI[],MATCH(Table3[[#This Row],[city_name]],tb_SVI[city_name_uf],0),9),".")</f>
        <v>0.109</v>
      </c>
      <c r="L2486">
        <f>_xlfn.NUMBERVALUE(INDEX(tb_SVI[],MATCH(Table3[[#This Row],[city_name]],tb_SVI[city_name_uf],0),10),".")</f>
        <v>0.309</v>
      </c>
      <c r="M2486">
        <f>_xlfn.NUMBERVALUE(INDEX(tb_SVI[],MATCH(Table3[[#This Row],[city_name]],tb_SVI[city_name_uf],0),11),".")</f>
        <v>0.35699999999999998</v>
      </c>
      <c r="N2486" s="14">
        <f>_xlfn.PERCENTRANK.INC(Table3[MHDI_tot],Table3[[#This Row],[MHDI_tot]],3)</f>
        <v>0.59</v>
      </c>
    </row>
    <row r="2487" spans="1:14" hidden="1" x14ac:dyDescent="0.2">
      <c r="A2487" t="str">
        <f>SVI!F2487</f>
        <v>Dona Eusébia/MG</v>
      </c>
      <c r="B2487" t="str">
        <f>INDEX(tb_SVI[],MATCH(Table3[[#This Row],[ibge_cod]],tb_SVI[Município],0),1)</f>
        <v>MG</v>
      </c>
      <c r="C2487" t="str">
        <f>INDEX(tb_SVI[],MATCH(Table3[[#This Row],[city_name]],tb_SVI[city_name_uf],0),3)</f>
        <v>3122900</v>
      </c>
      <c r="D2487" t="s">
        <v>20124</v>
      </c>
      <c r="E2487" s="11">
        <f>INDEX(tb_SVI[],MATCH(Table3[[#This Row],[city_name]],tb_SVI[city_name_uf],0),5)</f>
        <v>6619</v>
      </c>
      <c r="F2487">
        <f>INDEX(tb_MHDI[],MATCH(Table3[[#This Row],[city_name]],tb_MHDI[mun_uf],0),5)</f>
        <v>0.70099999999999996</v>
      </c>
      <c r="G2487">
        <f>INDEX(tb_MHDI[],MATCH(Table3[[#This Row],[city_name]],tb_MHDI[mun_uf],0),6)</f>
        <v>0.68400000000000005</v>
      </c>
      <c r="H2487">
        <f>INDEX(tb_MHDI[],MATCH(Table3[[#This Row],[city_name]],tb_MHDI[mun_uf],0),7)</f>
        <v>0.84099999999999997</v>
      </c>
      <c r="I2487">
        <f>INDEX(tb_MHDI[],MATCH(Table3[[#This Row],[city_name]],tb_MHDI[mun_uf],0),8)</f>
        <v>0.59799999999999998</v>
      </c>
      <c r="J2487">
        <f>_xlfn.NUMBERVALUE(INDEX(tb_SVI[],MATCH(Table3[[#This Row],[city_name]],tb_SVI[city_name_uf],0),8),".")</f>
        <v>0.19700000000000001</v>
      </c>
      <c r="K2487">
        <f>_xlfn.NUMBERVALUE(INDEX(tb_SVI[],MATCH(Table3[[#This Row],[city_name]],tb_SVI[city_name_uf],0),9),".")</f>
        <v>5.6000000000000001E-2</v>
      </c>
      <c r="L2487">
        <f>_xlfn.NUMBERVALUE(INDEX(tb_SVI[],MATCH(Table3[[#This Row],[city_name]],tb_SVI[city_name_uf],0),10),".")</f>
        <v>0.29199999999999998</v>
      </c>
      <c r="M2487">
        <f>_xlfn.NUMBERVALUE(INDEX(tb_SVI[],MATCH(Table3[[#This Row],[city_name]],tb_SVI[city_name_uf],0),11),".")</f>
        <v>0.24199999999999999</v>
      </c>
      <c r="N2487" s="14">
        <f>_xlfn.PERCENTRANK.INC(Table3[MHDI_tot],Table3[[#This Row],[MHDI_tot]],3)</f>
        <v>0.65800000000000003</v>
      </c>
    </row>
    <row r="2488" spans="1:14" hidden="1" x14ac:dyDescent="0.2">
      <c r="A2488" t="str">
        <f>SVI!F2488</f>
        <v>Dores de Campos/MG</v>
      </c>
      <c r="B2488" t="str">
        <f>INDEX(tb_SVI[],MATCH(Table3[[#This Row],[ibge_cod]],tb_SVI[Município],0),1)</f>
        <v>MG</v>
      </c>
      <c r="C2488" t="str">
        <f>INDEX(tb_SVI[],MATCH(Table3[[#This Row],[city_name]],tb_SVI[city_name_uf],0),3)</f>
        <v>3123007</v>
      </c>
      <c r="D2488" t="s">
        <v>20125</v>
      </c>
      <c r="E2488" s="11">
        <f>INDEX(tb_SVI[],MATCH(Table3[[#This Row],[city_name]],tb_SVI[city_name_uf],0),5)</f>
        <v>10223</v>
      </c>
      <c r="F2488">
        <f>INDEX(tb_MHDI[],MATCH(Table3[[#This Row],[city_name]],tb_MHDI[mun_uf],0),5)</f>
        <v>0.68600000000000005</v>
      </c>
      <c r="G2488">
        <f>INDEX(tb_MHDI[],MATCH(Table3[[#This Row],[city_name]],tb_MHDI[mun_uf],0),6)</f>
        <v>0.67100000000000004</v>
      </c>
      <c r="H2488">
        <f>INDEX(tb_MHDI[],MATCH(Table3[[#This Row],[city_name]],tb_MHDI[mun_uf],0),7)</f>
        <v>0.82299999999999995</v>
      </c>
      <c r="I2488">
        <f>INDEX(tb_MHDI[],MATCH(Table3[[#This Row],[city_name]],tb_MHDI[mun_uf],0),8)</f>
        <v>0.58499999999999996</v>
      </c>
      <c r="J2488">
        <f>_xlfn.NUMBERVALUE(INDEX(tb_SVI[],MATCH(Table3[[#This Row],[city_name]],tb_SVI[city_name_uf],0),8),".")</f>
        <v>0.23</v>
      </c>
      <c r="K2488">
        <f>_xlfn.NUMBERVALUE(INDEX(tb_SVI[],MATCH(Table3[[#This Row],[city_name]],tb_SVI[city_name_uf],0),9),".")</f>
        <v>3.4000000000000002E-2</v>
      </c>
      <c r="L2488">
        <f>_xlfn.NUMBERVALUE(INDEX(tb_SVI[],MATCH(Table3[[#This Row],[city_name]],tb_SVI[city_name_uf],0),10),".")</f>
        <v>0.34799999999999998</v>
      </c>
      <c r="M2488">
        <f>_xlfn.NUMBERVALUE(INDEX(tb_SVI[],MATCH(Table3[[#This Row],[city_name]],tb_SVI[city_name_uf],0),11),".")</f>
        <v>0.307</v>
      </c>
      <c r="N2488" s="14">
        <f>_xlfn.PERCENTRANK.INC(Table3[MHDI_tot],Table3[[#This Row],[MHDI_tot]],3)</f>
        <v>0.58499999999999996</v>
      </c>
    </row>
    <row r="2489" spans="1:14" hidden="1" x14ac:dyDescent="0.2">
      <c r="A2489" t="str">
        <f>SVI!F2489</f>
        <v>Dores de Guanhães/MG</v>
      </c>
      <c r="B2489" t="str">
        <f>INDEX(tb_SVI[],MATCH(Table3[[#This Row],[ibge_cod]],tb_SVI[Município],0),1)</f>
        <v>MG</v>
      </c>
      <c r="C2489" t="str">
        <f>INDEX(tb_SVI[],MATCH(Table3[[#This Row],[city_name]],tb_SVI[city_name_uf],0),3)</f>
        <v>3123106</v>
      </c>
      <c r="D2489" t="s">
        <v>20126</v>
      </c>
      <c r="E2489" s="11">
        <f>INDEX(tb_SVI[],MATCH(Table3[[#This Row],[city_name]],tb_SVI[city_name_uf],0),5)</f>
        <v>5154</v>
      </c>
      <c r="F2489">
        <f>INDEX(tb_MHDI[],MATCH(Table3[[#This Row],[city_name]],tb_MHDI[mun_uf],0),5)</f>
        <v>0.63600000000000001</v>
      </c>
      <c r="G2489">
        <f>INDEX(tb_MHDI[],MATCH(Table3[[#This Row],[city_name]],tb_MHDI[mun_uf],0),6)</f>
        <v>0.61199999999999999</v>
      </c>
      <c r="H2489">
        <f>INDEX(tb_MHDI[],MATCH(Table3[[#This Row],[city_name]],tb_MHDI[mun_uf],0),7)</f>
        <v>0.82099999999999995</v>
      </c>
      <c r="I2489">
        <f>INDEX(tb_MHDI[],MATCH(Table3[[#This Row],[city_name]],tb_MHDI[mun_uf],0),8)</f>
        <v>0.51200000000000001</v>
      </c>
      <c r="J2489">
        <f>_xlfn.NUMBERVALUE(INDEX(tb_SVI[],MATCH(Table3[[#This Row],[city_name]],tb_SVI[city_name_uf],0),8),".")</f>
        <v>0.39100000000000001</v>
      </c>
      <c r="K2489">
        <f>_xlfn.NUMBERVALUE(INDEX(tb_SVI[],MATCH(Table3[[#This Row],[city_name]],tb_SVI[city_name_uf],0),9),".")</f>
        <v>0.29099999999999998</v>
      </c>
      <c r="L2489">
        <f>_xlfn.NUMBERVALUE(INDEX(tb_SVI[],MATCH(Table3[[#This Row],[city_name]],tb_SVI[city_name_uf],0),10),".")</f>
        <v>0.501</v>
      </c>
      <c r="M2489">
        <f>_xlfn.NUMBERVALUE(INDEX(tb_SVI[],MATCH(Table3[[#This Row],[city_name]],tb_SVI[city_name_uf],0),11),".")</f>
        <v>0.38</v>
      </c>
      <c r="N2489" s="14">
        <f>_xlfn.PERCENTRANK.INC(Table3[MHDI_tot],Table3[[#This Row],[MHDI_tot]],3)</f>
        <v>0.39</v>
      </c>
    </row>
    <row r="2490" spans="1:14" hidden="1" x14ac:dyDescent="0.2">
      <c r="A2490" t="str">
        <f>SVI!F2490</f>
        <v>Dores do Indaiá/MG</v>
      </c>
      <c r="B2490" t="str">
        <f>INDEX(tb_SVI[],MATCH(Table3[[#This Row],[ibge_cod]],tb_SVI[Município],0),1)</f>
        <v>MG</v>
      </c>
      <c r="C2490" t="str">
        <f>INDEX(tb_SVI[],MATCH(Table3[[#This Row],[city_name]],tb_SVI[city_name_uf],0),3)</f>
        <v>3123205</v>
      </c>
      <c r="D2490" t="s">
        <v>20127</v>
      </c>
      <c r="E2490" s="11">
        <f>INDEX(tb_SVI[],MATCH(Table3[[#This Row],[city_name]],tb_SVI[city_name_uf],0),5)</f>
        <v>13427</v>
      </c>
      <c r="F2490">
        <f>INDEX(tb_MHDI[],MATCH(Table3[[#This Row],[city_name]],tb_MHDI[mun_uf],0),5)</f>
        <v>0.71899999999999997</v>
      </c>
      <c r="G2490">
        <f>INDEX(tb_MHDI[],MATCH(Table3[[#This Row],[city_name]],tb_MHDI[mun_uf],0),6)</f>
        <v>0.71</v>
      </c>
      <c r="H2490">
        <f>INDEX(tb_MHDI[],MATCH(Table3[[#This Row],[city_name]],tb_MHDI[mun_uf],0),7)</f>
        <v>0.84</v>
      </c>
      <c r="I2490">
        <f>INDEX(tb_MHDI[],MATCH(Table3[[#This Row],[city_name]],tb_MHDI[mun_uf],0),8)</f>
        <v>0.623</v>
      </c>
      <c r="J2490">
        <f>_xlfn.NUMBERVALUE(INDEX(tb_SVI[],MATCH(Table3[[#This Row],[city_name]],tb_SVI[city_name_uf],0),8),".")</f>
        <v>0.247</v>
      </c>
      <c r="K2490">
        <f>_xlfn.NUMBERVALUE(INDEX(tb_SVI[],MATCH(Table3[[#This Row],[city_name]],tb_SVI[city_name_uf],0),9),".")</f>
        <v>0.14599999999999999</v>
      </c>
      <c r="L2490">
        <f>_xlfn.NUMBERVALUE(INDEX(tb_SVI[],MATCH(Table3[[#This Row],[city_name]],tb_SVI[city_name_uf],0),10),".")</f>
        <v>0.318</v>
      </c>
      <c r="M2490">
        <f>_xlfn.NUMBERVALUE(INDEX(tb_SVI[],MATCH(Table3[[#This Row],[city_name]],tb_SVI[city_name_uf],0),11),".")</f>
        <v>0.27600000000000002</v>
      </c>
      <c r="N2490" s="14">
        <f>_xlfn.PERCENTRANK.INC(Table3[MHDI_tot],Table3[[#This Row],[MHDI_tot]],3)</f>
        <v>0.755</v>
      </c>
    </row>
    <row r="2491" spans="1:14" hidden="1" x14ac:dyDescent="0.2">
      <c r="A2491" t="str">
        <f>SVI!F2491</f>
        <v>Dores do Turvo/MG</v>
      </c>
      <c r="B2491" t="str">
        <f>INDEX(tb_SVI[],MATCH(Table3[[#This Row],[ibge_cod]],tb_SVI[Município],0),1)</f>
        <v>MG</v>
      </c>
      <c r="C2491" t="str">
        <f>INDEX(tb_SVI[],MATCH(Table3[[#This Row],[city_name]],tb_SVI[city_name_uf],0),3)</f>
        <v>3123304</v>
      </c>
      <c r="D2491" t="s">
        <v>20128</v>
      </c>
      <c r="E2491" s="11">
        <f>INDEX(tb_SVI[],MATCH(Table3[[#This Row],[city_name]],tb_SVI[city_name_uf],0),5)</f>
        <v>4230</v>
      </c>
      <c r="F2491">
        <f>INDEX(tb_MHDI[],MATCH(Table3[[#This Row],[city_name]],tb_MHDI[mun_uf],0),5)</f>
        <v>0.629</v>
      </c>
      <c r="G2491">
        <f>INDEX(tb_MHDI[],MATCH(Table3[[#This Row],[city_name]],tb_MHDI[mun_uf],0),6)</f>
        <v>0.61299999999999999</v>
      </c>
      <c r="H2491">
        <f>INDEX(tb_MHDI[],MATCH(Table3[[#This Row],[city_name]],tb_MHDI[mun_uf],0),7)</f>
        <v>0.82899999999999996</v>
      </c>
      <c r="I2491">
        <f>INDEX(tb_MHDI[],MATCH(Table3[[#This Row],[city_name]],tb_MHDI[mun_uf],0),8)</f>
        <v>0.49</v>
      </c>
      <c r="J2491">
        <f>_xlfn.NUMBERVALUE(INDEX(tb_SVI[],MATCH(Table3[[#This Row],[city_name]],tb_SVI[city_name_uf],0),8),".")</f>
        <v>0.28100000000000003</v>
      </c>
      <c r="K2491">
        <f>_xlfn.NUMBERVALUE(INDEX(tb_SVI[],MATCH(Table3[[#This Row],[city_name]],tb_SVI[city_name_uf],0),9),".")</f>
        <v>2.5999999999999999E-2</v>
      </c>
      <c r="L2491">
        <f>_xlfn.NUMBERVALUE(INDEX(tb_SVI[],MATCH(Table3[[#This Row],[city_name]],tb_SVI[city_name_uf],0),10),".")</f>
        <v>0.41199999999999998</v>
      </c>
      <c r="M2491">
        <f>_xlfn.NUMBERVALUE(INDEX(tb_SVI[],MATCH(Table3[[#This Row],[city_name]],tb_SVI[city_name_uf],0),11),".")</f>
        <v>0.40500000000000003</v>
      </c>
      <c r="N2491" s="14">
        <f>_xlfn.PERCENTRANK.INC(Table3[MHDI_tot],Table3[[#This Row],[MHDI_tot]],3)</f>
        <v>0.36699999999999999</v>
      </c>
    </row>
    <row r="2492" spans="1:14" hidden="1" x14ac:dyDescent="0.2">
      <c r="A2492" t="str">
        <f>SVI!F2492</f>
        <v>Doresópolis/MG</v>
      </c>
      <c r="B2492" t="str">
        <f>INDEX(tb_SVI[],MATCH(Table3[[#This Row],[ibge_cod]],tb_SVI[Município],0),1)</f>
        <v>MG</v>
      </c>
      <c r="C2492" t="str">
        <f>INDEX(tb_SVI[],MATCH(Table3[[#This Row],[city_name]],tb_SVI[city_name_uf],0),3)</f>
        <v>3123403</v>
      </c>
      <c r="D2492" t="s">
        <v>20129</v>
      </c>
      <c r="E2492" s="11">
        <f>INDEX(tb_SVI[],MATCH(Table3[[#This Row],[city_name]],tb_SVI[city_name_uf],0),5)</f>
        <v>1533</v>
      </c>
      <c r="F2492">
        <f>INDEX(tb_MHDI[],MATCH(Table3[[#This Row],[city_name]],tb_MHDI[mun_uf],0),5)</f>
        <v>0.69199999999999995</v>
      </c>
      <c r="G2492">
        <f>INDEX(tb_MHDI[],MATCH(Table3[[#This Row],[city_name]],tb_MHDI[mun_uf],0),6)</f>
        <v>0.65200000000000002</v>
      </c>
      <c r="H2492">
        <f>INDEX(tb_MHDI[],MATCH(Table3[[#This Row],[city_name]],tb_MHDI[mun_uf],0),7)</f>
        <v>0.86899999999999999</v>
      </c>
      <c r="I2492">
        <f>INDEX(tb_MHDI[],MATCH(Table3[[#This Row],[city_name]],tb_MHDI[mun_uf],0),8)</f>
        <v>0.58499999999999996</v>
      </c>
      <c r="J2492">
        <f>_xlfn.NUMBERVALUE(INDEX(tb_SVI[],MATCH(Table3[[#This Row],[city_name]],tb_SVI[city_name_uf],0),8),".")</f>
        <v>0.20799999999999999</v>
      </c>
      <c r="K2492">
        <f>_xlfn.NUMBERVALUE(INDEX(tb_SVI[],MATCH(Table3[[#This Row],[city_name]],tb_SVI[city_name_uf],0),9),".")</f>
        <v>6.8000000000000005E-2</v>
      </c>
      <c r="L2492">
        <f>_xlfn.NUMBERVALUE(INDEX(tb_SVI[],MATCH(Table3[[#This Row],[city_name]],tb_SVI[city_name_uf],0),10),".")</f>
        <v>0.315</v>
      </c>
      <c r="M2492">
        <f>_xlfn.NUMBERVALUE(INDEX(tb_SVI[],MATCH(Table3[[#This Row],[city_name]],tb_SVI[city_name_uf],0),11),".")</f>
        <v>0.24</v>
      </c>
      <c r="N2492" s="14">
        <f>_xlfn.PERCENTRANK.INC(Table3[MHDI_tot],Table3[[#This Row],[MHDI_tot]],3)</f>
        <v>0.61099999999999999</v>
      </c>
    </row>
    <row r="2493" spans="1:14" hidden="1" x14ac:dyDescent="0.2">
      <c r="A2493" t="str">
        <f>SVI!F2493</f>
        <v>Douradoquara/MG</v>
      </c>
      <c r="B2493" t="str">
        <f>INDEX(tb_SVI[],MATCH(Table3[[#This Row],[ibge_cod]],tb_SVI[Município],0),1)</f>
        <v>MG</v>
      </c>
      <c r="C2493" t="str">
        <f>INDEX(tb_SVI[],MATCH(Table3[[#This Row],[city_name]],tb_SVI[city_name_uf],0),3)</f>
        <v>3123502</v>
      </c>
      <c r="D2493" t="s">
        <v>20130</v>
      </c>
      <c r="E2493" s="11">
        <f>INDEX(tb_SVI[],MATCH(Table3[[#This Row],[city_name]],tb_SVI[city_name_uf],0),5)</f>
        <v>1912</v>
      </c>
      <c r="F2493">
        <f>INDEX(tb_MHDI[],MATCH(Table3[[#This Row],[city_name]],tb_MHDI[mun_uf],0),5)</f>
        <v>0.70599999999999996</v>
      </c>
      <c r="G2493">
        <f>INDEX(tb_MHDI[],MATCH(Table3[[#This Row],[city_name]],tb_MHDI[mun_uf],0),6)</f>
        <v>0.70399999999999996</v>
      </c>
      <c r="H2493">
        <f>INDEX(tb_MHDI[],MATCH(Table3[[#This Row],[city_name]],tb_MHDI[mun_uf],0),7)</f>
        <v>0.84699999999999998</v>
      </c>
      <c r="I2493">
        <f>INDEX(tb_MHDI[],MATCH(Table3[[#This Row],[city_name]],tb_MHDI[mun_uf],0),8)</f>
        <v>0.59099999999999997</v>
      </c>
      <c r="J2493">
        <f>_xlfn.NUMBERVALUE(INDEX(tb_SVI[],MATCH(Table3[[#This Row],[city_name]],tb_SVI[city_name_uf],0),8),".")</f>
        <v>0.29799999999999999</v>
      </c>
      <c r="K2493">
        <f>_xlfn.NUMBERVALUE(INDEX(tb_SVI[],MATCH(Table3[[#This Row],[city_name]],tb_SVI[city_name_uf],0),9),".")</f>
        <v>0.20599999999999999</v>
      </c>
      <c r="L2493">
        <f>_xlfn.NUMBERVALUE(INDEX(tb_SVI[],MATCH(Table3[[#This Row],[city_name]],tb_SVI[city_name_uf],0),10),".")</f>
        <v>0.23799999999999999</v>
      </c>
      <c r="M2493">
        <f>_xlfn.NUMBERVALUE(INDEX(tb_SVI[],MATCH(Table3[[#This Row],[city_name]],tb_SVI[city_name_uf],0),11),".")</f>
        <v>0.45100000000000001</v>
      </c>
      <c r="N2493" s="14">
        <f>_xlfn.PERCENTRANK.INC(Table3[MHDI_tot],Table3[[#This Row],[MHDI_tot]],3)</f>
        <v>0.68400000000000005</v>
      </c>
    </row>
    <row r="2494" spans="1:14" hidden="1" x14ac:dyDescent="0.2">
      <c r="A2494" t="str">
        <f>SVI!F2494</f>
        <v>Durandé/MG</v>
      </c>
      <c r="B2494" t="str">
        <f>INDEX(tb_SVI[],MATCH(Table3[[#This Row],[ibge_cod]],tb_SVI[Município],0),1)</f>
        <v>MG</v>
      </c>
      <c r="C2494" t="str">
        <f>INDEX(tb_SVI[],MATCH(Table3[[#This Row],[city_name]],tb_SVI[city_name_uf],0),3)</f>
        <v>3123528</v>
      </c>
      <c r="D2494" t="s">
        <v>20131</v>
      </c>
      <c r="E2494" s="11">
        <f>INDEX(tb_SVI[],MATCH(Table3[[#This Row],[city_name]],tb_SVI[city_name_uf],0),5)</f>
        <v>7870</v>
      </c>
      <c r="F2494">
        <f>INDEX(tb_MHDI[],MATCH(Table3[[#This Row],[city_name]],tb_MHDI[mun_uf],0),5)</f>
        <v>0.64500000000000002</v>
      </c>
      <c r="G2494">
        <f>INDEX(tb_MHDI[],MATCH(Table3[[#This Row],[city_name]],tb_MHDI[mun_uf],0),6)</f>
        <v>0.626</v>
      </c>
      <c r="H2494">
        <f>INDEX(tb_MHDI[],MATCH(Table3[[#This Row],[city_name]],tb_MHDI[mun_uf],0),7)</f>
        <v>0.84199999999999997</v>
      </c>
      <c r="I2494">
        <f>INDEX(tb_MHDI[],MATCH(Table3[[#This Row],[city_name]],tb_MHDI[mun_uf],0),8)</f>
        <v>0.50800000000000001</v>
      </c>
      <c r="J2494">
        <f>_xlfn.NUMBERVALUE(INDEX(tb_SVI[],MATCH(Table3[[#This Row],[city_name]],tb_SVI[city_name_uf],0),8),".")</f>
        <v>0.32800000000000001</v>
      </c>
      <c r="K2494">
        <f>_xlfn.NUMBERVALUE(INDEX(tb_SVI[],MATCH(Table3[[#This Row],[city_name]],tb_SVI[city_name_uf],0),9),".")</f>
        <v>0.108</v>
      </c>
      <c r="L2494">
        <f>_xlfn.NUMBERVALUE(INDEX(tb_SVI[],MATCH(Table3[[#This Row],[city_name]],tb_SVI[city_name_uf],0),10),".")</f>
        <v>0.45100000000000001</v>
      </c>
      <c r="M2494">
        <f>_xlfn.NUMBERVALUE(INDEX(tb_SVI[],MATCH(Table3[[#This Row],[city_name]],tb_SVI[city_name_uf],0),11),".")</f>
        <v>0.42499999999999999</v>
      </c>
      <c r="N2494" s="14">
        <f>_xlfn.PERCENTRANK.INC(Table3[MHDI_tot],Table3[[#This Row],[MHDI_tot]],3)</f>
        <v>0.42099999999999999</v>
      </c>
    </row>
    <row r="2495" spans="1:14" hidden="1" x14ac:dyDescent="0.2">
      <c r="A2495" t="str">
        <f>SVI!F2495</f>
        <v>Elói Mendes/MG</v>
      </c>
      <c r="B2495" t="str">
        <f>INDEX(tb_SVI[],MATCH(Table3[[#This Row],[ibge_cod]],tb_SVI[Município],0),1)</f>
        <v>MG</v>
      </c>
      <c r="C2495" t="str">
        <f>INDEX(tb_SVI[],MATCH(Table3[[#This Row],[city_name]],tb_SVI[city_name_uf],0),3)</f>
        <v>3123601</v>
      </c>
      <c r="D2495" t="s">
        <v>20132</v>
      </c>
      <c r="E2495" s="11">
        <f>INDEX(tb_SVI[],MATCH(Table3[[#This Row],[city_name]],tb_SVI[city_name_uf],0),5)</f>
        <v>28320</v>
      </c>
      <c r="F2495">
        <f>INDEX(tb_MHDI[],MATCH(Table3[[#This Row],[city_name]],tb_MHDI[mun_uf],0),5)</f>
        <v>0.68500000000000005</v>
      </c>
      <c r="G2495">
        <f>INDEX(tb_MHDI[],MATCH(Table3[[#This Row],[city_name]],tb_MHDI[mun_uf],0),6)</f>
        <v>0.68799999999999994</v>
      </c>
      <c r="H2495">
        <f>INDEX(tb_MHDI[],MATCH(Table3[[#This Row],[city_name]],tb_MHDI[mun_uf],0),7)</f>
        <v>0.83799999999999997</v>
      </c>
      <c r="I2495">
        <f>INDEX(tb_MHDI[],MATCH(Table3[[#This Row],[city_name]],tb_MHDI[mun_uf],0),8)</f>
        <v>0.55800000000000005</v>
      </c>
      <c r="J2495">
        <f>_xlfn.NUMBERVALUE(INDEX(tb_SVI[],MATCH(Table3[[#This Row],[city_name]],tb_SVI[city_name_uf],0),8),".")</f>
        <v>0.27</v>
      </c>
      <c r="K2495">
        <f>_xlfn.NUMBERVALUE(INDEX(tb_SVI[],MATCH(Table3[[#This Row],[city_name]],tb_SVI[city_name_uf],0),9),".")</f>
        <v>0.19500000000000001</v>
      </c>
      <c r="L2495">
        <f>_xlfn.NUMBERVALUE(INDEX(tb_SVI[],MATCH(Table3[[#This Row],[city_name]],tb_SVI[city_name_uf],0),10),".")</f>
        <v>0.33600000000000002</v>
      </c>
      <c r="M2495">
        <f>_xlfn.NUMBERVALUE(INDEX(tb_SVI[],MATCH(Table3[[#This Row],[city_name]],tb_SVI[city_name_uf],0),11),".")</f>
        <v>0.28000000000000003</v>
      </c>
      <c r="N2495" s="14">
        <f>_xlfn.PERCENTRANK.INC(Table3[MHDI_tot],Table3[[#This Row],[MHDI_tot]],3)</f>
        <v>0.58099999999999996</v>
      </c>
    </row>
    <row r="2496" spans="1:14" hidden="1" x14ac:dyDescent="0.2">
      <c r="A2496" t="str">
        <f>SVI!F2496</f>
        <v>Engenheiro Caldas/MG</v>
      </c>
      <c r="B2496" t="str">
        <f>INDEX(tb_SVI[],MATCH(Table3[[#This Row],[ibge_cod]],tb_SVI[Município],0),1)</f>
        <v>MG</v>
      </c>
      <c r="C2496" t="str">
        <f>INDEX(tb_SVI[],MATCH(Table3[[#This Row],[city_name]],tb_SVI[city_name_uf],0),3)</f>
        <v>3123700</v>
      </c>
      <c r="D2496" t="s">
        <v>20133</v>
      </c>
      <c r="E2496" s="11">
        <f>INDEX(tb_SVI[],MATCH(Table3[[#This Row],[city_name]],tb_SVI[city_name_uf],0),5)</f>
        <v>11202</v>
      </c>
      <c r="F2496">
        <f>INDEX(tb_MHDI[],MATCH(Table3[[#This Row],[city_name]],tb_MHDI[mun_uf],0),5)</f>
        <v>0.64400000000000002</v>
      </c>
      <c r="G2496">
        <f>INDEX(tb_MHDI[],MATCH(Table3[[#This Row],[city_name]],tb_MHDI[mun_uf],0),6)</f>
        <v>0.63200000000000001</v>
      </c>
      <c r="H2496">
        <f>INDEX(tb_MHDI[],MATCH(Table3[[#This Row],[city_name]],tb_MHDI[mun_uf],0),7)</f>
        <v>0.81499999999999995</v>
      </c>
      <c r="I2496">
        <f>INDEX(tb_MHDI[],MATCH(Table3[[#This Row],[city_name]],tb_MHDI[mun_uf],0),8)</f>
        <v>0.51800000000000002</v>
      </c>
      <c r="J2496">
        <f>_xlfn.NUMBERVALUE(INDEX(tb_SVI[],MATCH(Table3[[#This Row],[city_name]],tb_SVI[city_name_uf],0),8),".")</f>
        <v>0.33100000000000002</v>
      </c>
      <c r="K2496">
        <f>_xlfn.NUMBERVALUE(INDEX(tb_SVI[],MATCH(Table3[[#This Row],[city_name]],tb_SVI[city_name_uf],0),9),".")</f>
        <v>5.8999999999999997E-2</v>
      </c>
      <c r="L2496">
        <f>_xlfn.NUMBERVALUE(INDEX(tb_SVI[],MATCH(Table3[[#This Row],[city_name]],tb_SVI[city_name_uf],0),10),".")</f>
        <v>0.48699999999999999</v>
      </c>
      <c r="M2496">
        <f>_xlfn.NUMBERVALUE(INDEX(tb_SVI[],MATCH(Table3[[#This Row],[city_name]],tb_SVI[city_name_uf],0),11),".")</f>
        <v>0.44600000000000001</v>
      </c>
      <c r="N2496" s="14">
        <f>_xlfn.PERCENTRANK.INC(Table3[MHDI_tot],Table3[[#This Row],[MHDI_tot]],3)</f>
        <v>0.41899999999999998</v>
      </c>
    </row>
    <row r="2497" spans="1:14" hidden="1" x14ac:dyDescent="0.2">
      <c r="A2497" t="str">
        <f>SVI!F2497</f>
        <v>Engenheiro Navarro/MG</v>
      </c>
      <c r="B2497" t="str">
        <f>INDEX(tb_SVI[],MATCH(Table3[[#This Row],[ibge_cod]],tb_SVI[Município],0),1)</f>
        <v>MG</v>
      </c>
      <c r="C2497" t="str">
        <f>INDEX(tb_SVI[],MATCH(Table3[[#This Row],[city_name]],tb_SVI[city_name_uf],0),3)</f>
        <v>3123809</v>
      </c>
      <c r="D2497" t="s">
        <v>20134</v>
      </c>
      <c r="E2497" s="11">
        <f>INDEX(tb_SVI[],MATCH(Table3[[#This Row],[city_name]],tb_SVI[city_name_uf],0),5)</f>
        <v>7241</v>
      </c>
      <c r="F2497">
        <f>INDEX(tb_MHDI[],MATCH(Table3[[#This Row],[city_name]],tb_MHDI[mun_uf],0),5)</f>
        <v>0.65500000000000003</v>
      </c>
      <c r="G2497">
        <f>INDEX(tb_MHDI[],MATCH(Table3[[#This Row],[city_name]],tb_MHDI[mun_uf],0),6)</f>
        <v>0.59899999999999998</v>
      </c>
      <c r="H2497">
        <f>INDEX(tb_MHDI[],MATCH(Table3[[#This Row],[city_name]],tb_MHDI[mun_uf],0),7)</f>
        <v>0.79100000000000004</v>
      </c>
      <c r="I2497">
        <f>INDEX(tb_MHDI[],MATCH(Table3[[#This Row],[city_name]],tb_MHDI[mun_uf],0),8)</f>
        <v>0.59399999999999997</v>
      </c>
      <c r="J2497">
        <f>_xlfn.NUMBERVALUE(INDEX(tb_SVI[],MATCH(Table3[[#This Row],[city_name]],tb_SVI[city_name_uf],0),8),".")</f>
        <v>0.38400000000000001</v>
      </c>
      <c r="K2497">
        <f>_xlfn.NUMBERVALUE(INDEX(tb_SVI[],MATCH(Table3[[#This Row],[city_name]],tb_SVI[city_name_uf],0),9),".")</f>
        <v>0.24099999999999999</v>
      </c>
      <c r="L2497">
        <f>_xlfn.NUMBERVALUE(INDEX(tb_SVI[],MATCH(Table3[[#This Row],[city_name]],tb_SVI[city_name_uf],0),10),".")</f>
        <v>0.45600000000000002</v>
      </c>
      <c r="M2497">
        <f>_xlfn.NUMBERVALUE(INDEX(tb_SVI[],MATCH(Table3[[#This Row],[city_name]],tb_SVI[city_name_uf],0),11),".")</f>
        <v>0.45400000000000001</v>
      </c>
      <c r="N2497" s="14">
        <f>_xlfn.PERCENTRANK.INC(Table3[MHDI_tot],Table3[[#This Row],[MHDI_tot]],3)</f>
        <v>0.45500000000000002</v>
      </c>
    </row>
    <row r="2498" spans="1:14" hidden="1" x14ac:dyDescent="0.2">
      <c r="A2498" t="str">
        <f>SVI!F2498</f>
        <v>Entre Folhas/MG</v>
      </c>
      <c r="B2498" t="str">
        <f>INDEX(tb_SVI[],MATCH(Table3[[#This Row],[ibge_cod]],tb_SVI[Município],0),1)</f>
        <v>MG</v>
      </c>
      <c r="C2498" t="str">
        <f>INDEX(tb_SVI[],MATCH(Table3[[#This Row],[city_name]],tb_SVI[city_name_uf],0),3)</f>
        <v>3123858</v>
      </c>
      <c r="D2498" t="s">
        <v>20135</v>
      </c>
      <c r="E2498" s="11">
        <f>INDEX(tb_SVI[],MATCH(Table3[[#This Row],[city_name]],tb_SVI[city_name_uf],0),5)</f>
        <v>5377</v>
      </c>
      <c r="F2498">
        <f>INDEX(tb_MHDI[],MATCH(Table3[[#This Row],[city_name]],tb_MHDI[mun_uf],0),5)</f>
        <v>0.63400000000000001</v>
      </c>
      <c r="G2498">
        <f>INDEX(tb_MHDI[],MATCH(Table3[[#This Row],[city_name]],tb_MHDI[mun_uf],0),6)</f>
        <v>0.61699999999999999</v>
      </c>
      <c r="H2498">
        <f>INDEX(tb_MHDI[],MATCH(Table3[[#This Row],[city_name]],tb_MHDI[mun_uf],0),7)</f>
        <v>0.79200000000000004</v>
      </c>
      <c r="I2498">
        <f>INDEX(tb_MHDI[],MATCH(Table3[[#This Row],[city_name]],tb_MHDI[mun_uf],0),8)</f>
        <v>0.52100000000000002</v>
      </c>
      <c r="J2498">
        <f>_xlfn.NUMBERVALUE(INDEX(tb_SVI[],MATCH(Table3[[#This Row],[city_name]],tb_SVI[city_name_uf],0),8),".")</f>
        <v>0.372</v>
      </c>
      <c r="K2498">
        <f>_xlfn.NUMBERVALUE(INDEX(tb_SVI[],MATCH(Table3[[#This Row],[city_name]],tb_SVI[city_name_uf],0),9),".")</f>
        <v>0.17</v>
      </c>
      <c r="L2498">
        <f>_xlfn.NUMBERVALUE(INDEX(tb_SVI[],MATCH(Table3[[#This Row],[city_name]],tb_SVI[city_name_uf],0),10),".")</f>
        <v>0.44900000000000001</v>
      </c>
      <c r="M2498">
        <f>_xlfn.NUMBERVALUE(INDEX(tb_SVI[],MATCH(Table3[[#This Row],[city_name]],tb_SVI[city_name_uf],0),11),".")</f>
        <v>0.497</v>
      </c>
      <c r="N2498" s="14">
        <f>_xlfn.PERCENTRANK.INC(Table3[MHDI_tot],Table3[[#This Row],[MHDI_tot]],3)</f>
        <v>0.38300000000000001</v>
      </c>
    </row>
    <row r="2499" spans="1:14" hidden="1" x14ac:dyDescent="0.2">
      <c r="A2499" t="str">
        <f>SVI!F2499</f>
        <v>Entre Rios de Minas/MG</v>
      </c>
      <c r="B2499" t="str">
        <f>INDEX(tb_SVI[],MATCH(Table3[[#This Row],[ibge_cod]],tb_SVI[Município],0),1)</f>
        <v>MG</v>
      </c>
      <c r="C2499" t="str">
        <f>INDEX(tb_SVI[],MATCH(Table3[[#This Row],[city_name]],tb_SVI[city_name_uf],0),3)</f>
        <v>3123908</v>
      </c>
      <c r="D2499" t="s">
        <v>20136</v>
      </c>
      <c r="E2499" s="11">
        <f>INDEX(tb_SVI[],MATCH(Table3[[#This Row],[city_name]],tb_SVI[city_name_uf],0),5)</f>
        <v>15380</v>
      </c>
      <c r="F2499">
        <f>INDEX(tb_MHDI[],MATCH(Table3[[#This Row],[city_name]],tb_MHDI[mun_uf],0),5)</f>
        <v>0.67200000000000004</v>
      </c>
      <c r="G2499">
        <f>INDEX(tb_MHDI[],MATCH(Table3[[#This Row],[city_name]],tb_MHDI[mun_uf],0),6)</f>
        <v>0.67300000000000004</v>
      </c>
      <c r="H2499">
        <f>INDEX(tb_MHDI[],MATCH(Table3[[#This Row],[city_name]],tb_MHDI[mun_uf],0),7)</f>
        <v>0.80200000000000005</v>
      </c>
      <c r="I2499">
        <f>INDEX(tb_MHDI[],MATCH(Table3[[#This Row],[city_name]],tb_MHDI[mun_uf],0),8)</f>
        <v>0.56299999999999994</v>
      </c>
      <c r="J2499">
        <f>_xlfn.NUMBERVALUE(INDEX(tb_SVI[],MATCH(Table3[[#This Row],[city_name]],tb_SVI[city_name_uf],0),8),".")</f>
        <v>0.28100000000000003</v>
      </c>
      <c r="K2499">
        <f>_xlfn.NUMBERVALUE(INDEX(tb_SVI[],MATCH(Table3[[#This Row],[city_name]],tb_SVI[city_name_uf],0),9),".")</f>
        <v>0.191</v>
      </c>
      <c r="L2499">
        <f>_xlfn.NUMBERVALUE(INDEX(tb_SVI[],MATCH(Table3[[#This Row],[city_name]],tb_SVI[city_name_uf],0),10),".")</f>
        <v>0.33200000000000002</v>
      </c>
      <c r="M2499">
        <f>_xlfn.NUMBERVALUE(INDEX(tb_SVI[],MATCH(Table3[[#This Row],[city_name]],tb_SVI[city_name_uf],0),11),".")</f>
        <v>0.32100000000000001</v>
      </c>
      <c r="N2499" s="14">
        <f>_xlfn.PERCENTRANK.INC(Table3[MHDI_tot],Table3[[#This Row],[MHDI_tot]],3)</f>
        <v>0.52500000000000002</v>
      </c>
    </row>
    <row r="2500" spans="1:14" hidden="1" x14ac:dyDescent="0.2">
      <c r="A2500" t="str">
        <f>SVI!F2500</f>
        <v>Ervália/MG</v>
      </c>
      <c r="B2500" t="str">
        <f>INDEX(tb_SVI[],MATCH(Table3[[#This Row],[ibge_cod]],tb_SVI[Município],0),1)</f>
        <v>MG</v>
      </c>
      <c r="C2500" t="str">
        <f>INDEX(tb_SVI[],MATCH(Table3[[#This Row],[city_name]],tb_SVI[city_name_uf],0),3)</f>
        <v>3124005</v>
      </c>
      <c r="D2500" t="s">
        <v>20137</v>
      </c>
      <c r="E2500" s="11">
        <f>INDEX(tb_SVI[],MATCH(Table3[[#This Row],[city_name]],tb_SVI[city_name_uf],0),5)</f>
        <v>18958</v>
      </c>
      <c r="F2500">
        <f>INDEX(tb_MHDI[],MATCH(Table3[[#This Row],[city_name]],tb_MHDI[mun_uf],0),5)</f>
        <v>0.625</v>
      </c>
      <c r="G2500">
        <f>INDEX(tb_MHDI[],MATCH(Table3[[#This Row],[city_name]],tb_MHDI[mun_uf],0),6)</f>
        <v>0.64</v>
      </c>
      <c r="H2500">
        <f>INDEX(tb_MHDI[],MATCH(Table3[[#This Row],[city_name]],tb_MHDI[mun_uf],0),7)</f>
        <v>0.82799999999999996</v>
      </c>
      <c r="I2500">
        <f>INDEX(tb_MHDI[],MATCH(Table3[[#This Row],[city_name]],tb_MHDI[mun_uf],0),8)</f>
        <v>0.46</v>
      </c>
      <c r="J2500">
        <f>_xlfn.NUMBERVALUE(INDEX(tb_SVI[],MATCH(Table3[[#This Row],[city_name]],tb_SVI[city_name_uf],0),8),".")</f>
        <v>0.30599999999999999</v>
      </c>
      <c r="K2500">
        <f>_xlfn.NUMBERVALUE(INDEX(tb_SVI[],MATCH(Table3[[#This Row],[city_name]],tb_SVI[city_name_uf],0),9),".")</f>
        <v>0.08</v>
      </c>
      <c r="L2500">
        <f>_xlfn.NUMBERVALUE(INDEX(tb_SVI[],MATCH(Table3[[#This Row],[city_name]],tb_SVI[city_name_uf],0),10),".")</f>
        <v>0.47</v>
      </c>
      <c r="M2500">
        <f>_xlfn.NUMBERVALUE(INDEX(tb_SVI[],MATCH(Table3[[#This Row],[city_name]],tb_SVI[city_name_uf],0),11),".")</f>
        <v>0.36899999999999999</v>
      </c>
      <c r="N2500" s="14">
        <f>_xlfn.PERCENTRANK.INC(Table3[MHDI_tot],Table3[[#This Row],[MHDI_tot]],3)</f>
        <v>0.35199999999999998</v>
      </c>
    </row>
    <row r="2501" spans="1:14" hidden="1" x14ac:dyDescent="0.2">
      <c r="A2501" t="str">
        <f>SVI!F2501</f>
        <v>Espera Feliz/MG</v>
      </c>
      <c r="B2501" t="str">
        <f>INDEX(tb_SVI[],MATCH(Table3[[#This Row],[ibge_cod]],tb_SVI[Município],0),1)</f>
        <v>MG</v>
      </c>
      <c r="C2501" t="str">
        <f>INDEX(tb_SVI[],MATCH(Table3[[#This Row],[city_name]],tb_SVI[city_name_uf],0),3)</f>
        <v>3124203</v>
      </c>
      <c r="D2501" t="s">
        <v>20138</v>
      </c>
      <c r="E2501" s="11">
        <f>INDEX(tb_SVI[],MATCH(Table3[[#This Row],[city_name]],tb_SVI[city_name_uf],0),5)</f>
        <v>25122</v>
      </c>
      <c r="F2501">
        <f>INDEX(tb_MHDI[],MATCH(Table3[[#This Row],[city_name]],tb_MHDI[mun_uf],0),5)</f>
        <v>0.66300000000000003</v>
      </c>
      <c r="G2501">
        <f>INDEX(tb_MHDI[],MATCH(Table3[[#This Row],[city_name]],tb_MHDI[mun_uf],0),6)</f>
        <v>0.66300000000000003</v>
      </c>
      <c r="H2501">
        <f>INDEX(tb_MHDI[],MATCH(Table3[[#This Row],[city_name]],tb_MHDI[mun_uf],0),7)</f>
        <v>0.84599999999999997</v>
      </c>
      <c r="I2501">
        <f>INDEX(tb_MHDI[],MATCH(Table3[[#This Row],[city_name]],tb_MHDI[mun_uf],0),8)</f>
        <v>0.52</v>
      </c>
      <c r="J2501">
        <f>_xlfn.NUMBERVALUE(INDEX(tb_SVI[],MATCH(Table3[[#This Row],[city_name]],tb_SVI[city_name_uf],0),8),".")</f>
        <v>0.28499999999999998</v>
      </c>
      <c r="K2501">
        <f>_xlfn.NUMBERVALUE(INDEX(tb_SVI[],MATCH(Table3[[#This Row],[city_name]],tb_SVI[city_name_uf],0),9),".")</f>
        <v>0.108</v>
      </c>
      <c r="L2501">
        <f>_xlfn.NUMBERVALUE(INDEX(tb_SVI[],MATCH(Table3[[#This Row],[city_name]],tb_SVI[city_name_uf],0),10),".")</f>
        <v>0.39800000000000002</v>
      </c>
      <c r="M2501">
        <f>_xlfn.NUMBERVALUE(INDEX(tb_SVI[],MATCH(Table3[[#This Row],[city_name]],tb_SVI[city_name_uf],0),11),".")</f>
        <v>0.34899999999999998</v>
      </c>
      <c r="N2501" s="14">
        <f>_xlfn.PERCENTRANK.INC(Table3[MHDI_tot],Table3[[#This Row],[MHDI_tot]],3)</f>
        <v>0.48799999999999999</v>
      </c>
    </row>
    <row r="2502" spans="1:14" hidden="1" x14ac:dyDescent="0.2">
      <c r="A2502" t="str">
        <f>SVI!F2502</f>
        <v>Espinosa/MG</v>
      </c>
      <c r="B2502" t="str">
        <f>INDEX(tb_SVI[],MATCH(Table3[[#This Row],[ibge_cod]],tb_SVI[Município],0),1)</f>
        <v>MG</v>
      </c>
      <c r="C2502" t="str">
        <f>INDEX(tb_SVI[],MATCH(Table3[[#This Row],[city_name]],tb_SVI[city_name_uf],0),3)</f>
        <v>3124302</v>
      </c>
      <c r="D2502" t="s">
        <v>20139</v>
      </c>
      <c r="E2502" s="11">
        <f>INDEX(tb_SVI[],MATCH(Table3[[#This Row],[city_name]],tb_SVI[city_name_uf],0),5)</f>
        <v>31610</v>
      </c>
      <c r="F2502">
        <f>INDEX(tb_MHDI[],MATCH(Table3[[#This Row],[city_name]],tb_MHDI[mun_uf],0),5)</f>
        <v>0.627</v>
      </c>
      <c r="G2502">
        <f>INDEX(tb_MHDI[],MATCH(Table3[[#This Row],[city_name]],tb_MHDI[mun_uf],0),6)</f>
        <v>0.58199999999999996</v>
      </c>
      <c r="H2502">
        <f>INDEX(tb_MHDI[],MATCH(Table3[[#This Row],[city_name]],tb_MHDI[mun_uf],0),7)</f>
        <v>0.80400000000000005</v>
      </c>
      <c r="I2502">
        <f>INDEX(tb_MHDI[],MATCH(Table3[[#This Row],[city_name]],tb_MHDI[mun_uf],0),8)</f>
        <v>0.52600000000000002</v>
      </c>
      <c r="J2502">
        <f>_xlfn.NUMBERVALUE(INDEX(tb_SVI[],MATCH(Table3[[#This Row],[city_name]],tb_SVI[city_name_uf],0),8),".")</f>
        <v>0.45700000000000002</v>
      </c>
      <c r="K2502">
        <f>_xlfn.NUMBERVALUE(INDEX(tb_SVI[],MATCH(Table3[[#This Row],[city_name]],tb_SVI[city_name_uf],0),9),".")</f>
        <v>0.32300000000000001</v>
      </c>
      <c r="L2502">
        <f>_xlfn.NUMBERVALUE(INDEX(tb_SVI[],MATCH(Table3[[#This Row],[city_name]],tb_SVI[city_name_uf],0),10),".")</f>
        <v>0.52900000000000003</v>
      </c>
      <c r="M2502">
        <f>_xlfn.NUMBERVALUE(INDEX(tb_SVI[],MATCH(Table3[[#This Row],[city_name]],tb_SVI[city_name_uf],0),11),".")</f>
        <v>0.51900000000000002</v>
      </c>
      <c r="N2502" s="14">
        <f>_xlfn.PERCENTRANK.INC(Table3[MHDI_tot],Table3[[#This Row],[MHDI_tot]],3)</f>
        <v>0.36</v>
      </c>
    </row>
    <row r="2503" spans="1:14" hidden="1" x14ac:dyDescent="0.2">
      <c r="A2503" t="str">
        <f>SVI!F2503</f>
        <v>Espírito Santo do Dourado/MG</v>
      </c>
      <c r="B2503" t="str">
        <f>INDEX(tb_SVI[],MATCH(Table3[[#This Row],[ibge_cod]],tb_SVI[Município],0),1)</f>
        <v>MG</v>
      </c>
      <c r="C2503" t="str">
        <f>INDEX(tb_SVI[],MATCH(Table3[[#This Row],[city_name]],tb_SVI[city_name_uf],0),3)</f>
        <v>3124401</v>
      </c>
      <c r="D2503" t="s">
        <v>20140</v>
      </c>
      <c r="E2503" s="11">
        <f>INDEX(tb_SVI[],MATCH(Table3[[#This Row],[city_name]],tb_SVI[city_name_uf],0),5)</f>
        <v>4710</v>
      </c>
      <c r="F2503">
        <f>INDEX(tb_MHDI[],MATCH(Table3[[#This Row],[city_name]],tb_MHDI[mun_uf],0),5)</f>
        <v>0.68500000000000005</v>
      </c>
      <c r="G2503">
        <f>INDEX(tb_MHDI[],MATCH(Table3[[#This Row],[city_name]],tb_MHDI[mun_uf],0),6)</f>
        <v>0.66</v>
      </c>
      <c r="H2503">
        <f>INDEX(tb_MHDI[],MATCH(Table3[[#This Row],[city_name]],tb_MHDI[mun_uf],0),7)</f>
        <v>0.84699999999999998</v>
      </c>
      <c r="I2503">
        <f>INDEX(tb_MHDI[],MATCH(Table3[[#This Row],[city_name]],tb_MHDI[mun_uf],0),8)</f>
        <v>0.57599999999999996</v>
      </c>
      <c r="J2503">
        <f>_xlfn.NUMBERVALUE(INDEX(tb_SVI[],MATCH(Table3[[#This Row],[city_name]],tb_SVI[city_name_uf],0),8),".")</f>
        <v>0.26</v>
      </c>
      <c r="K2503">
        <f>_xlfn.NUMBERVALUE(INDEX(tb_SVI[],MATCH(Table3[[#This Row],[city_name]],tb_SVI[city_name_uf],0),9),".")</f>
        <v>0.193</v>
      </c>
      <c r="L2503">
        <f>_xlfn.NUMBERVALUE(INDEX(tb_SVI[],MATCH(Table3[[#This Row],[city_name]],tb_SVI[city_name_uf],0),10),".")</f>
        <v>0.28399999999999997</v>
      </c>
      <c r="M2503">
        <f>_xlfn.NUMBERVALUE(INDEX(tb_SVI[],MATCH(Table3[[#This Row],[city_name]],tb_SVI[city_name_uf],0),11),".")</f>
        <v>0.30399999999999999</v>
      </c>
      <c r="N2503" s="14">
        <f>_xlfn.PERCENTRANK.INC(Table3[MHDI_tot],Table3[[#This Row],[MHDI_tot]],3)</f>
        <v>0.58099999999999996</v>
      </c>
    </row>
    <row r="2504" spans="1:14" hidden="1" x14ac:dyDescent="0.2">
      <c r="A2504" t="str">
        <f>SVI!F2504</f>
        <v>Estiva/MG</v>
      </c>
      <c r="B2504" t="str">
        <f>INDEX(tb_SVI[],MATCH(Table3[[#This Row],[ibge_cod]],tb_SVI[Município],0),1)</f>
        <v>MG</v>
      </c>
      <c r="C2504" t="str">
        <f>INDEX(tb_SVI[],MATCH(Table3[[#This Row],[city_name]],tb_SVI[city_name_uf],0),3)</f>
        <v>3124500</v>
      </c>
      <c r="D2504" t="s">
        <v>20141</v>
      </c>
      <c r="E2504" s="11">
        <f>INDEX(tb_SVI[],MATCH(Table3[[#This Row],[city_name]],tb_SVI[city_name_uf],0),5)</f>
        <v>11386</v>
      </c>
      <c r="F2504">
        <f>INDEX(tb_MHDI[],MATCH(Table3[[#This Row],[city_name]],tb_MHDI[mun_uf],0),5)</f>
        <v>0.69099999999999995</v>
      </c>
      <c r="G2504">
        <f>INDEX(tb_MHDI[],MATCH(Table3[[#This Row],[city_name]],tb_MHDI[mun_uf],0),6)</f>
        <v>0.67900000000000005</v>
      </c>
      <c r="H2504">
        <f>INDEX(tb_MHDI[],MATCH(Table3[[#This Row],[city_name]],tb_MHDI[mun_uf],0),7)</f>
        <v>0.84799999999999998</v>
      </c>
      <c r="I2504">
        <f>INDEX(tb_MHDI[],MATCH(Table3[[#This Row],[city_name]],tb_MHDI[mun_uf],0),8)</f>
        <v>0.57299999999999995</v>
      </c>
      <c r="J2504">
        <f>_xlfn.NUMBERVALUE(INDEX(tb_SVI[],MATCH(Table3[[#This Row],[city_name]],tb_SVI[city_name_uf],0),8),".")</f>
        <v>0.222</v>
      </c>
      <c r="K2504">
        <f>_xlfn.NUMBERVALUE(INDEX(tb_SVI[],MATCH(Table3[[#This Row],[city_name]],tb_SVI[city_name_uf],0),9),".")</f>
        <v>4.7E-2</v>
      </c>
      <c r="L2504">
        <f>_xlfn.NUMBERVALUE(INDEX(tb_SVI[],MATCH(Table3[[#This Row],[city_name]],tb_SVI[city_name_uf],0),10),".")</f>
        <v>0.314</v>
      </c>
      <c r="M2504">
        <f>_xlfn.NUMBERVALUE(INDEX(tb_SVI[],MATCH(Table3[[#This Row],[city_name]],tb_SVI[city_name_uf],0),11),".")</f>
        <v>0.30499999999999999</v>
      </c>
      <c r="N2504" s="14">
        <f>_xlfn.PERCENTRANK.INC(Table3[MHDI_tot],Table3[[#This Row],[MHDI_tot]],3)</f>
        <v>0.60799999999999998</v>
      </c>
    </row>
    <row r="2505" spans="1:14" hidden="1" x14ac:dyDescent="0.2">
      <c r="A2505" t="str">
        <f>SVI!F2505</f>
        <v>Estrela Dalva/MG</v>
      </c>
      <c r="B2505" t="str">
        <f>INDEX(tb_SVI[],MATCH(Table3[[#This Row],[ibge_cod]],tb_SVI[Município],0),1)</f>
        <v>MG</v>
      </c>
      <c r="C2505" t="str">
        <f>INDEX(tb_SVI[],MATCH(Table3[[#This Row],[city_name]],tb_SVI[city_name_uf],0),3)</f>
        <v>3124609</v>
      </c>
      <c r="D2505" t="s">
        <v>20142</v>
      </c>
      <c r="E2505" s="11">
        <f>INDEX(tb_SVI[],MATCH(Table3[[#This Row],[city_name]],tb_SVI[city_name_uf],0),5)</f>
        <v>2325</v>
      </c>
      <c r="F2505">
        <f>INDEX(tb_MHDI[],MATCH(Table3[[#This Row],[city_name]],tb_MHDI[mun_uf],0),5)</f>
        <v>0.71</v>
      </c>
      <c r="G2505">
        <f>INDEX(tb_MHDI[],MATCH(Table3[[#This Row],[city_name]],tb_MHDI[mun_uf],0),6)</f>
        <v>0.71899999999999997</v>
      </c>
      <c r="H2505">
        <f>INDEX(tb_MHDI[],MATCH(Table3[[#This Row],[city_name]],tb_MHDI[mun_uf],0),7)</f>
        <v>0.86699999999999999</v>
      </c>
      <c r="I2505">
        <f>INDEX(tb_MHDI[],MATCH(Table3[[#This Row],[city_name]],tb_MHDI[mun_uf],0),8)</f>
        <v>0.57399999999999995</v>
      </c>
      <c r="J2505">
        <f>_xlfn.NUMBERVALUE(INDEX(tb_SVI[],MATCH(Table3[[#This Row],[city_name]],tb_SVI[city_name_uf],0),8),".")</f>
        <v>0.23499999999999999</v>
      </c>
      <c r="K2505">
        <f>_xlfn.NUMBERVALUE(INDEX(tb_SVI[],MATCH(Table3[[#This Row],[city_name]],tb_SVI[city_name_uf],0),9),".")</f>
        <v>5.0000000000000001E-3</v>
      </c>
      <c r="L2505">
        <f>_xlfn.NUMBERVALUE(INDEX(tb_SVI[],MATCH(Table3[[#This Row],[city_name]],tb_SVI[city_name_uf],0),10),".")</f>
        <v>0.379</v>
      </c>
      <c r="M2505">
        <f>_xlfn.NUMBERVALUE(INDEX(tb_SVI[],MATCH(Table3[[#This Row],[city_name]],tb_SVI[city_name_uf],0),11),".")</f>
        <v>0.32100000000000001</v>
      </c>
      <c r="N2505" s="14">
        <f>_xlfn.PERCENTRANK.INC(Table3[MHDI_tot],Table3[[#This Row],[MHDI_tot]],3)</f>
        <v>0.70499999999999996</v>
      </c>
    </row>
    <row r="2506" spans="1:14" hidden="1" x14ac:dyDescent="0.2">
      <c r="A2506" t="str">
        <f>SVI!F2506</f>
        <v>Estrela do Indaiá/MG</v>
      </c>
      <c r="B2506" t="str">
        <f>INDEX(tb_SVI[],MATCH(Table3[[#This Row],[ibge_cod]],tb_SVI[Município],0),1)</f>
        <v>MG</v>
      </c>
      <c r="C2506" t="str">
        <f>INDEX(tb_SVI[],MATCH(Table3[[#This Row],[city_name]],tb_SVI[city_name_uf],0),3)</f>
        <v>3124708</v>
      </c>
      <c r="D2506" t="s">
        <v>20143</v>
      </c>
      <c r="E2506" s="11">
        <f>INDEX(tb_SVI[],MATCH(Table3[[#This Row],[city_name]],tb_SVI[city_name_uf],0),5)</f>
        <v>3491</v>
      </c>
      <c r="F2506">
        <f>INDEX(tb_MHDI[],MATCH(Table3[[#This Row],[city_name]],tb_MHDI[mun_uf],0),5)</f>
        <v>0.67600000000000005</v>
      </c>
      <c r="G2506">
        <f>INDEX(tb_MHDI[],MATCH(Table3[[#This Row],[city_name]],tb_MHDI[mun_uf],0),6)</f>
        <v>0.67900000000000005</v>
      </c>
      <c r="H2506">
        <f>INDEX(tb_MHDI[],MATCH(Table3[[#This Row],[city_name]],tb_MHDI[mun_uf],0),7)</f>
        <v>0.875</v>
      </c>
      <c r="I2506">
        <f>INDEX(tb_MHDI[],MATCH(Table3[[#This Row],[city_name]],tb_MHDI[mun_uf],0),8)</f>
        <v>0.52100000000000002</v>
      </c>
      <c r="J2506">
        <f>_xlfn.NUMBERVALUE(INDEX(tb_SVI[],MATCH(Table3[[#This Row],[city_name]],tb_SVI[city_name_uf],0),8),".")</f>
        <v>0.28999999999999998</v>
      </c>
      <c r="K2506">
        <f>_xlfn.NUMBERVALUE(INDEX(tb_SVI[],MATCH(Table3[[#This Row],[city_name]],tb_SVI[city_name_uf],0),9),".")</f>
        <v>8.1000000000000003E-2</v>
      </c>
      <c r="L2506">
        <f>_xlfn.NUMBERVALUE(INDEX(tb_SVI[],MATCH(Table3[[#This Row],[city_name]],tb_SVI[city_name_uf],0),10),".")</f>
        <v>0.41699999999999998</v>
      </c>
      <c r="M2506">
        <f>_xlfn.NUMBERVALUE(INDEX(tb_SVI[],MATCH(Table3[[#This Row],[city_name]],tb_SVI[city_name_uf],0),11),".")</f>
        <v>0.371</v>
      </c>
      <c r="N2506" s="14">
        <f>_xlfn.PERCENTRANK.INC(Table3[MHDI_tot],Table3[[#This Row],[MHDI_tot]],3)</f>
        <v>0.54200000000000004</v>
      </c>
    </row>
    <row r="2507" spans="1:14" hidden="1" x14ac:dyDescent="0.2">
      <c r="A2507" t="str">
        <f>SVI!F2507</f>
        <v>Estrela do Sul/MG</v>
      </c>
      <c r="B2507" t="str">
        <f>INDEX(tb_SVI[],MATCH(Table3[[#This Row],[ibge_cod]],tb_SVI[Município],0),1)</f>
        <v>MG</v>
      </c>
      <c r="C2507" t="str">
        <f>INDEX(tb_SVI[],MATCH(Table3[[#This Row],[city_name]],tb_SVI[city_name_uf],0),3)</f>
        <v>3124807</v>
      </c>
      <c r="D2507" t="s">
        <v>20144</v>
      </c>
      <c r="E2507" s="11">
        <f>INDEX(tb_SVI[],MATCH(Table3[[#This Row],[city_name]],tb_SVI[city_name_uf],0),5)</f>
        <v>8018</v>
      </c>
      <c r="F2507">
        <f>INDEX(tb_MHDI[],MATCH(Table3[[#This Row],[city_name]],tb_MHDI[mun_uf],0),5)</f>
        <v>0.69599999999999995</v>
      </c>
      <c r="G2507">
        <f>INDEX(tb_MHDI[],MATCH(Table3[[#This Row],[city_name]],tb_MHDI[mun_uf],0),6)</f>
        <v>0.69399999999999995</v>
      </c>
      <c r="H2507">
        <f>INDEX(tb_MHDI[],MATCH(Table3[[#This Row],[city_name]],tb_MHDI[mun_uf],0),7)</f>
        <v>0.84</v>
      </c>
      <c r="I2507">
        <f>INDEX(tb_MHDI[],MATCH(Table3[[#This Row],[city_name]],tb_MHDI[mun_uf],0),8)</f>
        <v>0.57899999999999996</v>
      </c>
      <c r="J2507">
        <f>_xlfn.NUMBERVALUE(INDEX(tb_SVI[],MATCH(Table3[[#This Row],[city_name]],tb_SVI[city_name_uf],0),8),".")</f>
        <v>0.3</v>
      </c>
      <c r="K2507">
        <f>_xlfn.NUMBERVALUE(INDEX(tb_SVI[],MATCH(Table3[[#This Row],[city_name]],tb_SVI[city_name_uf],0),9),".")</f>
        <v>0.28499999999999998</v>
      </c>
      <c r="L2507">
        <f>_xlfn.NUMBERVALUE(INDEX(tb_SVI[],MATCH(Table3[[#This Row],[city_name]],tb_SVI[city_name_uf],0),10),".")</f>
        <v>0.34899999999999998</v>
      </c>
      <c r="M2507">
        <f>_xlfn.NUMBERVALUE(INDEX(tb_SVI[],MATCH(Table3[[#This Row],[city_name]],tb_SVI[city_name_uf],0),11),".")</f>
        <v>0.26500000000000001</v>
      </c>
      <c r="N2507" s="14">
        <f>_xlfn.PERCENTRANK.INC(Table3[MHDI_tot],Table3[[#This Row],[MHDI_tot]],3)</f>
        <v>0.63</v>
      </c>
    </row>
    <row r="2508" spans="1:14" hidden="1" x14ac:dyDescent="0.2">
      <c r="A2508" t="str">
        <f>SVI!F2508</f>
        <v>Eugenópolis/MG</v>
      </c>
      <c r="B2508" t="str">
        <f>INDEX(tb_SVI[],MATCH(Table3[[#This Row],[ibge_cod]],tb_SVI[Município],0),1)</f>
        <v>MG</v>
      </c>
      <c r="C2508" t="str">
        <f>INDEX(tb_SVI[],MATCH(Table3[[#This Row],[city_name]],tb_SVI[city_name_uf],0),3)</f>
        <v>3124906</v>
      </c>
      <c r="D2508" t="s">
        <v>20145</v>
      </c>
      <c r="E2508" s="11">
        <f>INDEX(tb_SVI[],MATCH(Table3[[#This Row],[city_name]],tb_SVI[city_name_uf],0),5)</f>
        <v>11330</v>
      </c>
      <c r="F2508">
        <f>INDEX(tb_MHDI[],MATCH(Table3[[#This Row],[city_name]],tb_MHDI[mun_uf],0),5)</f>
        <v>0.67500000000000004</v>
      </c>
      <c r="G2508">
        <f>INDEX(tb_MHDI[],MATCH(Table3[[#This Row],[city_name]],tb_MHDI[mun_uf],0),6)</f>
        <v>0.66</v>
      </c>
      <c r="H2508">
        <f>INDEX(tb_MHDI[],MATCH(Table3[[#This Row],[city_name]],tb_MHDI[mun_uf],0),7)</f>
        <v>0.84599999999999997</v>
      </c>
      <c r="I2508">
        <f>INDEX(tb_MHDI[],MATCH(Table3[[#This Row],[city_name]],tb_MHDI[mun_uf],0),8)</f>
        <v>0.55100000000000005</v>
      </c>
      <c r="J2508">
        <f>_xlfn.NUMBERVALUE(INDEX(tb_SVI[],MATCH(Table3[[#This Row],[city_name]],tb_SVI[city_name_uf],0),8),".")</f>
        <v>0.23799999999999999</v>
      </c>
      <c r="K2508">
        <f>_xlfn.NUMBERVALUE(INDEX(tb_SVI[],MATCH(Table3[[#This Row],[city_name]],tb_SVI[city_name_uf],0),9),".")</f>
        <v>5.2999999999999999E-2</v>
      </c>
      <c r="L2508">
        <f>_xlfn.NUMBERVALUE(INDEX(tb_SVI[],MATCH(Table3[[#This Row],[city_name]],tb_SVI[city_name_uf],0),10),".")</f>
        <v>0.36599999999999999</v>
      </c>
      <c r="M2508">
        <f>_xlfn.NUMBERVALUE(INDEX(tb_SVI[],MATCH(Table3[[#This Row],[city_name]],tb_SVI[city_name_uf],0),11),".")</f>
        <v>0.29499999999999998</v>
      </c>
      <c r="N2508" s="14">
        <f>_xlfn.PERCENTRANK.INC(Table3[MHDI_tot],Table3[[#This Row],[MHDI_tot]],3)</f>
        <v>0.53700000000000003</v>
      </c>
    </row>
    <row r="2509" spans="1:14" hidden="1" x14ac:dyDescent="0.2">
      <c r="A2509" t="str">
        <f>SVI!F2509</f>
        <v>Ewbank da Câmara/MG</v>
      </c>
      <c r="B2509" t="str">
        <f>INDEX(tb_SVI[],MATCH(Table3[[#This Row],[ibge_cod]],tb_SVI[Município],0),1)</f>
        <v>MG</v>
      </c>
      <c r="C2509" t="str">
        <f>INDEX(tb_SVI[],MATCH(Table3[[#This Row],[city_name]],tb_SVI[city_name_uf],0),3)</f>
        <v>3125002</v>
      </c>
      <c r="D2509" t="s">
        <v>20146</v>
      </c>
      <c r="E2509" s="11">
        <f>INDEX(tb_SVI[],MATCH(Table3[[#This Row],[city_name]],tb_SVI[city_name_uf],0),5)</f>
        <v>3923</v>
      </c>
      <c r="F2509">
        <f>INDEX(tb_MHDI[],MATCH(Table3[[#This Row],[city_name]],tb_MHDI[mun_uf],0),5)</f>
        <v>0.67600000000000005</v>
      </c>
      <c r="G2509">
        <f>INDEX(tb_MHDI[],MATCH(Table3[[#This Row],[city_name]],tb_MHDI[mun_uf],0),6)</f>
        <v>0.625</v>
      </c>
      <c r="H2509">
        <f>INDEX(tb_MHDI[],MATCH(Table3[[#This Row],[city_name]],tb_MHDI[mun_uf],0),7)</f>
        <v>0.82299999999999995</v>
      </c>
      <c r="I2509">
        <f>INDEX(tb_MHDI[],MATCH(Table3[[#This Row],[city_name]],tb_MHDI[mun_uf],0),8)</f>
        <v>0.60099999999999998</v>
      </c>
      <c r="J2509">
        <f>_xlfn.NUMBERVALUE(INDEX(tb_SVI[],MATCH(Table3[[#This Row],[city_name]],tb_SVI[city_name_uf],0),8),".")</f>
        <v>0.34899999999999998</v>
      </c>
      <c r="K2509">
        <f>_xlfn.NUMBERVALUE(INDEX(tb_SVI[],MATCH(Table3[[#This Row],[city_name]],tb_SVI[city_name_uf],0),9),".")</f>
        <v>0.40600000000000003</v>
      </c>
      <c r="L2509">
        <f>_xlfn.NUMBERVALUE(INDEX(tb_SVI[],MATCH(Table3[[#This Row],[city_name]],tb_SVI[city_name_uf],0),10),".")</f>
        <v>0.34699999999999998</v>
      </c>
      <c r="M2509">
        <f>_xlfn.NUMBERVALUE(INDEX(tb_SVI[],MATCH(Table3[[#This Row],[city_name]],tb_SVI[city_name_uf],0),11),".")</f>
        <v>0.29299999999999998</v>
      </c>
      <c r="N2509" s="14">
        <f>_xlfn.PERCENTRANK.INC(Table3[MHDI_tot],Table3[[#This Row],[MHDI_tot]],3)</f>
        <v>0.54200000000000004</v>
      </c>
    </row>
    <row r="2510" spans="1:14" hidden="1" x14ac:dyDescent="0.2">
      <c r="A2510" t="str">
        <f>SVI!F2510</f>
        <v>Extrema/MG</v>
      </c>
      <c r="B2510" t="str">
        <f>INDEX(tb_SVI[],MATCH(Table3[[#This Row],[ibge_cod]],tb_SVI[Município],0),1)</f>
        <v>MG</v>
      </c>
      <c r="C2510" t="str">
        <f>INDEX(tb_SVI[],MATCH(Table3[[#This Row],[city_name]],tb_SVI[city_name_uf],0),3)</f>
        <v>3125101</v>
      </c>
      <c r="D2510" t="s">
        <v>20147</v>
      </c>
      <c r="E2510" s="11">
        <f>INDEX(tb_SVI[],MATCH(Table3[[#This Row],[city_name]],tb_SVI[city_name_uf],0),5)</f>
        <v>36951</v>
      </c>
      <c r="F2510">
        <f>INDEX(tb_MHDI[],MATCH(Table3[[#This Row],[city_name]],tb_MHDI[mun_uf],0),5)</f>
        <v>0.73199999999999998</v>
      </c>
      <c r="G2510">
        <f>INDEX(tb_MHDI[],MATCH(Table3[[#This Row],[city_name]],tb_MHDI[mun_uf],0),6)</f>
        <v>0.72899999999999998</v>
      </c>
      <c r="H2510">
        <f>INDEX(tb_MHDI[],MATCH(Table3[[#This Row],[city_name]],tb_MHDI[mun_uf],0),7)</f>
        <v>0.84899999999999998</v>
      </c>
      <c r="I2510">
        <f>INDEX(tb_MHDI[],MATCH(Table3[[#This Row],[city_name]],tb_MHDI[mun_uf],0),8)</f>
        <v>0.63300000000000001</v>
      </c>
      <c r="J2510">
        <f>_xlfn.NUMBERVALUE(INDEX(tb_SVI[],MATCH(Table3[[#This Row],[city_name]],tb_SVI[city_name_uf],0),8),".")</f>
        <v>0.185</v>
      </c>
      <c r="K2510">
        <f>_xlfn.NUMBERVALUE(INDEX(tb_SVI[],MATCH(Table3[[#This Row],[city_name]],tb_SVI[city_name_uf],0),9),".")</f>
        <v>4.3999999999999997E-2</v>
      </c>
      <c r="L2510">
        <f>_xlfn.NUMBERVALUE(INDEX(tb_SVI[],MATCH(Table3[[#This Row],[city_name]],tb_SVI[city_name_uf],0),10),".")</f>
        <v>0.32500000000000001</v>
      </c>
      <c r="M2510">
        <f>_xlfn.NUMBERVALUE(INDEX(tb_SVI[],MATCH(Table3[[#This Row],[city_name]],tb_SVI[city_name_uf],0),11),".")</f>
        <v>0.186</v>
      </c>
      <c r="N2510" s="14">
        <f>_xlfn.PERCENTRANK.INC(Table3[MHDI_tot],Table3[[#This Row],[MHDI_tot]],3)</f>
        <v>0.82099999999999995</v>
      </c>
    </row>
    <row r="2511" spans="1:14" hidden="1" x14ac:dyDescent="0.2">
      <c r="A2511" t="str">
        <f>SVI!F2511</f>
        <v>Fama/MG</v>
      </c>
      <c r="B2511" t="str">
        <f>INDEX(tb_SVI[],MATCH(Table3[[#This Row],[ibge_cod]],tb_SVI[Município],0),1)</f>
        <v>MG</v>
      </c>
      <c r="C2511" t="str">
        <f>INDEX(tb_SVI[],MATCH(Table3[[#This Row],[city_name]],tb_SVI[city_name_uf],0),3)</f>
        <v>3125200</v>
      </c>
      <c r="D2511" t="s">
        <v>20148</v>
      </c>
      <c r="E2511" s="11">
        <f>INDEX(tb_SVI[],MATCH(Table3[[#This Row],[city_name]],tb_SVI[city_name_uf],0),5)</f>
        <v>2376</v>
      </c>
      <c r="F2511">
        <f>INDEX(tb_MHDI[],MATCH(Table3[[#This Row],[city_name]],tb_MHDI[mun_uf],0),5)</f>
        <v>0.71699999999999997</v>
      </c>
      <c r="G2511">
        <f>INDEX(tb_MHDI[],MATCH(Table3[[#This Row],[city_name]],tb_MHDI[mun_uf],0),6)</f>
        <v>0.7</v>
      </c>
      <c r="H2511">
        <f>INDEX(tb_MHDI[],MATCH(Table3[[#This Row],[city_name]],tb_MHDI[mun_uf],0),7)</f>
        <v>0.86299999999999999</v>
      </c>
      <c r="I2511">
        <f>INDEX(tb_MHDI[],MATCH(Table3[[#This Row],[city_name]],tb_MHDI[mun_uf],0),8)</f>
        <v>0.61</v>
      </c>
      <c r="J2511">
        <f>_xlfn.NUMBERVALUE(INDEX(tb_SVI[],MATCH(Table3[[#This Row],[city_name]],tb_SVI[city_name_uf],0),8),".")</f>
        <v>0.248</v>
      </c>
      <c r="K2511">
        <f>_xlfn.NUMBERVALUE(INDEX(tb_SVI[],MATCH(Table3[[#This Row],[city_name]],tb_SVI[city_name_uf],0),9),".")</f>
        <v>0.20300000000000001</v>
      </c>
      <c r="L2511">
        <f>_xlfn.NUMBERVALUE(INDEX(tb_SVI[],MATCH(Table3[[#This Row],[city_name]],tb_SVI[city_name_uf],0),10),".")</f>
        <v>0.317</v>
      </c>
      <c r="M2511">
        <f>_xlfn.NUMBERVALUE(INDEX(tb_SVI[],MATCH(Table3[[#This Row],[city_name]],tb_SVI[city_name_uf],0),11),".")</f>
        <v>0.22500000000000001</v>
      </c>
      <c r="N2511" s="14">
        <f>_xlfn.PERCENTRANK.INC(Table3[MHDI_tot],Table3[[#This Row],[MHDI_tot]],3)</f>
        <v>0.74299999999999999</v>
      </c>
    </row>
    <row r="2512" spans="1:14" hidden="1" x14ac:dyDescent="0.2">
      <c r="A2512" t="str">
        <f>SVI!F2512</f>
        <v>Faria Lemos/MG</v>
      </c>
      <c r="B2512" t="str">
        <f>INDEX(tb_SVI[],MATCH(Table3[[#This Row],[ibge_cod]],tb_SVI[Município],0),1)</f>
        <v>MG</v>
      </c>
      <c r="C2512" t="str">
        <f>INDEX(tb_SVI[],MATCH(Table3[[#This Row],[city_name]],tb_SVI[city_name_uf],0),3)</f>
        <v>3125309</v>
      </c>
      <c r="D2512" t="s">
        <v>20149</v>
      </c>
      <c r="E2512" s="11">
        <f>INDEX(tb_SVI[],MATCH(Table3[[#This Row],[city_name]],tb_SVI[city_name_uf],0),5)</f>
        <v>3221</v>
      </c>
      <c r="F2512">
        <f>INDEX(tb_MHDI[],MATCH(Table3[[#This Row],[city_name]],tb_MHDI[mun_uf],0),5)</f>
        <v>0.68700000000000006</v>
      </c>
      <c r="G2512">
        <f>INDEX(tb_MHDI[],MATCH(Table3[[#This Row],[city_name]],tb_MHDI[mun_uf],0),6)</f>
        <v>0.67800000000000005</v>
      </c>
      <c r="H2512">
        <f>INDEX(tb_MHDI[],MATCH(Table3[[#This Row],[city_name]],tb_MHDI[mun_uf],0),7)</f>
        <v>0.8</v>
      </c>
      <c r="I2512">
        <f>INDEX(tb_MHDI[],MATCH(Table3[[#This Row],[city_name]],tb_MHDI[mun_uf],0),8)</f>
        <v>0.59799999999999998</v>
      </c>
      <c r="J2512">
        <f>_xlfn.NUMBERVALUE(INDEX(tb_SVI[],MATCH(Table3[[#This Row],[city_name]],tb_SVI[city_name_uf],0),8),".")</f>
        <v>0.25800000000000001</v>
      </c>
      <c r="K2512">
        <f>_xlfn.NUMBERVALUE(INDEX(tb_SVI[],MATCH(Table3[[#This Row],[city_name]],tb_SVI[city_name_uf],0),9),".")</f>
        <v>7.2999999999999995E-2</v>
      </c>
      <c r="L2512">
        <f>_xlfn.NUMBERVALUE(INDEX(tb_SVI[],MATCH(Table3[[#This Row],[city_name]],tb_SVI[city_name_uf],0),10),".")</f>
        <v>0.34</v>
      </c>
      <c r="M2512">
        <f>_xlfn.NUMBERVALUE(INDEX(tb_SVI[],MATCH(Table3[[#This Row],[city_name]],tb_SVI[city_name_uf],0),11),".")</f>
        <v>0.36199999999999999</v>
      </c>
      <c r="N2512" s="14">
        <f>_xlfn.PERCENTRANK.INC(Table3[MHDI_tot],Table3[[#This Row],[MHDI_tot]],3)</f>
        <v>0.59</v>
      </c>
    </row>
    <row r="2513" spans="1:14" hidden="1" x14ac:dyDescent="0.2">
      <c r="A2513" t="str">
        <f>SVI!F2513</f>
        <v>Felisburgo/MG</v>
      </c>
      <c r="B2513" t="str">
        <f>INDEX(tb_SVI[],MATCH(Table3[[#This Row],[ibge_cod]],tb_SVI[Município],0),1)</f>
        <v>MG</v>
      </c>
      <c r="C2513" t="str">
        <f>INDEX(tb_SVI[],MATCH(Table3[[#This Row],[city_name]],tb_SVI[city_name_uf],0),3)</f>
        <v>3125606</v>
      </c>
      <c r="D2513" t="s">
        <v>20150</v>
      </c>
      <c r="E2513" s="11">
        <f>INDEX(tb_SVI[],MATCH(Table3[[#This Row],[city_name]],tb_SVI[city_name_uf],0),5)</f>
        <v>7504</v>
      </c>
      <c r="F2513">
        <f>INDEX(tb_MHDI[],MATCH(Table3[[#This Row],[city_name]],tb_MHDI[mun_uf],0),5)</f>
        <v>0.58299999999999996</v>
      </c>
      <c r="G2513">
        <f>INDEX(tb_MHDI[],MATCH(Table3[[#This Row],[city_name]],tb_MHDI[mun_uf],0),6)</f>
        <v>0.57699999999999996</v>
      </c>
      <c r="H2513">
        <f>INDEX(tb_MHDI[],MATCH(Table3[[#This Row],[city_name]],tb_MHDI[mun_uf],0),7)</f>
        <v>0.74399999999999999</v>
      </c>
      <c r="I2513">
        <f>INDEX(tb_MHDI[],MATCH(Table3[[#This Row],[city_name]],tb_MHDI[mun_uf],0),8)</f>
        <v>0.46200000000000002</v>
      </c>
      <c r="J2513">
        <f>_xlfn.NUMBERVALUE(INDEX(tb_SVI[],MATCH(Table3[[#This Row],[city_name]],tb_SVI[city_name_uf],0),8),".")</f>
        <v>0.42299999999999999</v>
      </c>
      <c r="K2513">
        <f>_xlfn.NUMBERVALUE(INDEX(tb_SVI[],MATCH(Table3[[#This Row],[city_name]],tb_SVI[city_name_uf],0),9),".")</f>
        <v>0.186</v>
      </c>
      <c r="L2513">
        <f>_xlfn.NUMBERVALUE(INDEX(tb_SVI[],MATCH(Table3[[#This Row],[city_name]],tb_SVI[city_name_uf],0),10),".")</f>
        <v>0.50900000000000001</v>
      </c>
      <c r="M2513">
        <f>_xlfn.NUMBERVALUE(INDEX(tb_SVI[],MATCH(Table3[[#This Row],[city_name]],tb_SVI[city_name_uf],0),11),".")</f>
        <v>0.57499999999999996</v>
      </c>
      <c r="N2513" s="14">
        <f>_xlfn.PERCENTRANK.INC(Table3[MHDI_tot],Table3[[#This Row],[MHDI_tot]],3)</f>
        <v>0.17499999999999999</v>
      </c>
    </row>
    <row r="2514" spans="1:14" hidden="1" x14ac:dyDescent="0.2">
      <c r="A2514" t="str">
        <f>SVI!F2514</f>
        <v>Felixlândia/MG</v>
      </c>
      <c r="B2514" t="str">
        <f>INDEX(tb_SVI[],MATCH(Table3[[#This Row],[ibge_cod]],tb_SVI[Município],0),1)</f>
        <v>MG</v>
      </c>
      <c r="C2514" t="str">
        <f>INDEX(tb_SVI[],MATCH(Table3[[#This Row],[city_name]],tb_SVI[city_name_uf],0),3)</f>
        <v>3125705</v>
      </c>
      <c r="D2514" t="s">
        <v>20151</v>
      </c>
      <c r="E2514" s="11">
        <f>INDEX(tb_SVI[],MATCH(Table3[[#This Row],[city_name]],tb_SVI[city_name_uf],0),5)</f>
        <v>15433</v>
      </c>
      <c r="F2514">
        <f>INDEX(tb_MHDI[],MATCH(Table3[[#This Row],[city_name]],tb_MHDI[mun_uf],0),5)</f>
        <v>0.64800000000000002</v>
      </c>
      <c r="G2514">
        <f>INDEX(tb_MHDI[],MATCH(Table3[[#This Row],[city_name]],tb_MHDI[mun_uf],0),6)</f>
        <v>0.65100000000000002</v>
      </c>
      <c r="H2514">
        <f>INDEX(tb_MHDI[],MATCH(Table3[[#This Row],[city_name]],tb_MHDI[mun_uf],0),7)</f>
        <v>0.81499999999999995</v>
      </c>
      <c r="I2514">
        <f>INDEX(tb_MHDI[],MATCH(Table3[[#This Row],[city_name]],tb_MHDI[mun_uf],0),8)</f>
        <v>0.51400000000000001</v>
      </c>
      <c r="J2514">
        <f>_xlfn.NUMBERVALUE(INDEX(tb_SVI[],MATCH(Table3[[#This Row],[city_name]],tb_SVI[city_name_uf],0),8),".")</f>
        <v>0.34300000000000003</v>
      </c>
      <c r="K2514">
        <f>_xlfn.NUMBERVALUE(INDEX(tb_SVI[],MATCH(Table3[[#This Row],[city_name]],tb_SVI[city_name_uf],0),9),".")</f>
        <v>0.25600000000000001</v>
      </c>
      <c r="L2514">
        <f>_xlfn.NUMBERVALUE(INDEX(tb_SVI[],MATCH(Table3[[#This Row],[city_name]],tb_SVI[city_name_uf],0),10),".")</f>
        <v>0.40500000000000003</v>
      </c>
      <c r="M2514">
        <f>_xlfn.NUMBERVALUE(INDEX(tb_SVI[],MATCH(Table3[[#This Row],[city_name]],tb_SVI[city_name_uf],0),11),".")</f>
        <v>0.36699999999999999</v>
      </c>
      <c r="N2514" s="14">
        <f>_xlfn.PERCENTRANK.INC(Table3[MHDI_tot],Table3[[#This Row],[MHDI_tot]],3)</f>
        <v>0.43</v>
      </c>
    </row>
    <row r="2515" spans="1:14" hidden="1" x14ac:dyDescent="0.2">
      <c r="A2515" t="str">
        <f>SVI!F2515</f>
        <v>Felício dos Santos/MG</v>
      </c>
      <c r="B2515" t="str">
        <f>INDEX(tb_SVI[],MATCH(Table3[[#This Row],[ibge_cod]],tb_SVI[Município],0),1)</f>
        <v>MG</v>
      </c>
      <c r="C2515" t="str">
        <f>INDEX(tb_SVI[],MATCH(Table3[[#This Row],[city_name]],tb_SVI[city_name_uf],0),3)</f>
        <v>3125408</v>
      </c>
      <c r="D2515" t="s">
        <v>20152</v>
      </c>
      <c r="E2515" s="11">
        <f>INDEX(tb_SVI[],MATCH(Table3[[#This Row],[city_name]],tb_SVI[city_name_uf],0),5)</f>
        <v>4704</v>
      </c>
      <c r="F2515">
        <f>INDEX(tb_MHDI[],MATCH(Table3[[#This Row],[city_name]],tb_MHDI[mun_uf],0),5)</f>
        <v>0.60599999999999998</v>
      </c>
      <c r="G2515">
        <f>INDEX(tb_MHDI[],MATCH(Table3[[#This Row],[city_name]],tb_MHDI[mun_uf],0),6)</f>
        <v>0.56799999999999995</v>
      </c>
      <c r="H2515">
        <f>INDEX(tb_MHDI[],MATCH(Table3[[#This Row],[city_name]],tb_MHDI[mun_uf],0),7)</f>
        <v>0.79400000000000004</v>
      </c>
      <c r="I2515">
        <f>INDEX(tb_MHDI[],MATCH(Table3[[#This Row],[city_name]],tb_MHDI[mun_uf],0),8)</f>
        <v>0.49399999999999999</v>
      </c>
      <c r="J2515">
        <f>_xlfn.NUMBERVALUE(INDEX(tb_SVI[],MATCH(Table3[[#This Row],[city_name]],tb_SVI[city_name_uf],0),8),".")</f>
        <v>0.39</v>
      </c>
      <c r="K2515">
        <f>_xlfn.NUMBERVALUE(INDEX(tb_SVI[],MATCH(Table3[[#This Row],[city_name]],tb_SVI[city_name_uf],0),9),".")</f>
        <v>0.26800000000000002</v>
      </c>
      <c r="L2515">
        <f>_xlfn.NUMBERVALUE(INDEX(tb_SVI[],MATCH(Table3[[#This Row],[city_name]],tb_SVI[city_name_uf],0),10),".")</f>
        <v>0.38700000000000001</v>
      </c>
      <c r="M2515">
        <f>_xlfn.NUMBERVALUE(INDEX(tb_SVI[],MATCH(Table3[[#This Row],[city_name]],tb_SVI[city_name_uf],0),11),".")</f>
        <v>0.51600000000000001</v>
      </c>
      <c r="N2515" s="14">
        <f>_xlfn.PERCENTRANK.INC(Table3[MHDI_tot],Table3[[#This Row],[MHDI_tot]],3)</f>
        <v>0.27600000000000002</v>
      </c>
    </row>
    <row r="2516" spans="1:14" hidden="1" x14ac:dyDescent="0.2">
      <c r="A2516" t="str">
        <f>SVI!F2516</f>
        <v>Fernandes Tourinho/MG</v>
      </c>
      <c r="B2516" t="str">
        <f>INDEX(tb_SVI[],MATCH(Table3[[#This Row],[ibge_cod]],tb_SVI[Município],0),1)</f>
        <v>MG</v>
      </c>
      <c r="C2516" t="str">
        <f>INDEX(tb_SVI[],MATCH(Table3[[#This Row],[city_name]],tb_SVI[city_name_uf],0),3)</f>
        <v>3125804</v>
      </c>
      <c r="D2516" t="s">
        <v>20153</v>
      </c>
      <c r="E2516" s="11">
        <f>INDEX(tb_SVI[],MATCH(Table3[[#This Row],[city_name]],tb_SVI[city_name_uf],0),5)</f>
        <v>3466</v>
      </c>
      <c r="F2516">
        <f>INDEX(tb_MHDI[],MATCH(Table3[[#This Row],[city_name]],tb_MHDI[mun_uf],0),5)</f>
        <v>0.64600000000000002</v>
      </c>
      <c r="G2516">
        <f>INDEX(tb_MHDI[],MATCH(Table3[[#This Row],[city_name]],tb_MHDI[mun_uf],0),6)</f>
        <v>0.60799999999999998</v>
      </c>
      <c r="H2516">
        <f>INDEX(tb_MHDI[],MATCH(Table3[[#This Row],[city_name]],tb_MHDI[mun_uf],0),7)</f>
        <v>0.80700000000000005</v>
      </c>
      <c r="I2516">
        <f>INDEX(tb_MHDI[],MATCH(Table3[[#This Row],[city_name]],tb_MHDI[mun_uf],0),8)</f>
        <v>0.55000000000000004</v>
      </c>
      <c r="J2516">
        <f>_xlfn.NUMBERVALUE(INDEX(tb_SVI[],MATCH(Table3[[#This Row],[city_name]],tb_SVI[city_name_uf],0),8),".")</f>
        <v>0.36899999999999999</v>
      </c>
      <c r="K2516">
        <f>_xlfn.NUMBERVALUE(INDEX(tb_SVI[],MATCH(Table3[[#This Row],[city_name]],tb_SVI[city_name_uf],0),9),".")</f>
        <v>0.17100000000000001</v>
      </c>
      <c r="L2516">
        <f>_xlfn.NUMBERVALUE(INDEX(tb_SVI[],MATCH(Table3[[#This Row],[city_name]],tb_SVI[city_name_uf],0),10),".")</f>
        <v>0.49099999999999999</v>
      </c>
      <c r="M2516">
        <f>_xlfn.NUMBERVALUE(INDEX(tb_SVI[],MATCH(Table3[[#This Row],[city_name]],tb_SVI[city_name_uf],0),11),".")</f>
        <v>0.44600000000000001</v>
      </c>
      <c r="N2516" s="14">
        <f>_xlfn.PERCENTRANK.INC(Table3[MHDI_tot],Table3[[#This Row],[MHDI_tot]],3)</f>
        <v>0.42499999999999999</v>
      </c>
    </row>
    <row r="2517" spans="1:14" hidden="1" x14ac:dyDescent="0.2">
      <c r="A2517" t="str">
        <f>SVI!F2517</f>
        <v>Ferros/MG</v>
      </c>
      <c r="B2517" t="str">
        <f>INDEX(tb_SVI[],MATCH(Table3[[#This Row],[ibge_cod]],tb_SVI[Município],0),1)</f>
        <v>MG</v>
      </c>
      <c r="C2517" t="str">
        <f>INDEX(tb_SVI[],MATCH(Table3[[#This Row],[city_name]],tb_SVI[city_name_uf],0),3)</f>
        <v>3125903</v>
      </c>
      <c r="D2517" t="s">
        <v>20154</v>
      </c>
      <c r="E2517" s="11">
        <f>INDEX(tb_SVI[],MATCH(Table3[[#This Row],[city_name]],tb_SVI[city_name_uf],0),5)</f>
        <v>9696</v>
      </c>
      <c r="F2517">
        <f>INDEX(tb_MHDI[],MATCH(Table3[[#This Row],[city_name]],tb_MHDI[mun_uf],0),5)</f>
        <v>0.60299999999999998</v>
      </c>
      <c r="G2517">
        <f>INDEX(tb_MHDI[],MATCH(Table3[[#This Row],[city_name]],tb_MHDI[mun_uf],0),6)</f>
        <v>0.625</v>
      </c>
      <c r="H2517">
        <f>INDEX(tb_MHDI[],MATCH(Table3[[#This Row],[city_name]],tb_MHDI[mun_uf],0),7)</f>
        <v>0.82099999999999995</v>
      </c>
      <c r="I2517">
        <f>INDEX(tb_MHDI[],MATCH(Table3[[#This Row],[city_name]],tb_MHDI[mun_uf],0),8)</f>
        <v>0.42799999999999999</v>
      </c>
      <c r="J2517">
        <f>_xlfn.NUMBERVALUE(INDEX(tb_SVI[],MATCH(Table3[[#This Row],[city_name]],tb_SVI[city_name_uf],0),8),".")</f>
        <v>0.54200000000000004</v>
      </c>
      <c r="K2517">
        <f>_xlfn.NUMBERVALUE(INDEX(tb_SVI[],MATCH(Table3[[#This Row],[city_name]],tb_SVI[city_name_uf],0),9),".")</f>
        <v>0.66600000000000004</v>
      </c>
      <c r="L2517">
        <f>_xlfn.NUMBERVALUE(INDEX(tb_SVI[],MATCH(Table3[[#This Row],[city_name]],tb_SVI[city_name_uf],0),10),".")</f>
        <v>0.46600000000000003</v>
      </c>
      <c r="M2517">
        <f>_xlfn.NUMBERVALUE(INDEX(tb_SVI[],MATCH(Table3[[#This Row],[city_name]],tb_SVI[city_name_uf],0),11),".")</f>
        <v>0.495</v>
      </c>
      <c r="N2517" s="14">
        <f>_xlfn.PERCENTRANK.INC(Table3[MHDI_tot],Table3[[#This Row],[MHDI_tot]],3)</f>
        <v>0.26300000000000001</v>
      </c>
    </row>
    <row r="2518" spans="1:14" hidden="1" x14ac:dyDescent="0.2">
      <c r="A2518" t="str">
        <f>SVI!F2518</f>
        <v>Fervedouro/MG</v>
      </c>
      <c r="B2518" t="str">
        <f>INDEX(tb_SVI[],MATCH(Table3[[#This Row],[ibge_cod]],tb_SVI[Município],0),1)</f>
        <v>MG</v>
      </c>
      <c r="C2518" t="str">
        <f>INDEX(tb_SVI[],MATCH(Table3[[#This Row],[city_name]],tb_SVI[city_name_uf],0),3)</f>
        <v>3125952</v>
      </c>
      <c r="D2518" t="s">
        <v>20155</v>
      </c>
      <c r="E2518" s="11">
        <f>INDEX(tb_SVI[],MATCH(Table3[[#This Row],[city_name]],tb_SVI[city_name_uf],0),5)</f>
        <v>11054</v>
      </c>
      <c r="F2518">
        <f>INDEX(tb_MHDI[],MATCH(Table3[[#This Row],[city_name]],tb_MHDI[mun_uf],0),5)</f>
        <v>0.57999999999999996</v>
      </c>
      <c r="G2518">
        <f>INDEX(tb_MHDI[],MATCH(Table3[[#This Row],[city_name]],tb_MHDI[mun_uf],0),6)</f>
        <v>0.58299999999999996</v>
      </c>
      <c r="H2518">
        <f>INDEX(tb_MHDI[],MATCH(Table3[[#This Row],[city_name]],tb_MHDI[mun_uf],0),7)</f>
        <v>0.79600000000000004</v>
      </c>
      <c r="I2518">
        <f>INDEX(tb_MHDI[],MATCH(Table3[[#This Row],[city_name]],tb_MHDI[mun_uf],0),8)</f>
        <v>0.42</v>
      </c>
      <c r="J2518">
        <f>_xlfn.NUMBERVALUE(INDEX(tb_SVI[],MATCH(Table3[[#This Row],[city_name]],tb_SVI[city_name_uf],0),8),".")</f>
        <v>0.38100000000000001</v>
      </c>
      <c r="K2518">
        <f>_xlfn.NUMBERVALUE(INDEX(tb_SVI[],MATCH(Table3[[#This Row],[city_name]],tb_SVI[city_name_uf],0),9),".")</f>
        <v>0.14000000000000001</v>
      </c>
      <c r="L2518">
        <f>_xlfn.NUMBERVALUE(INDEX(tb_SVI[],MATCH(Table3[[#This Row],[city_name]],tb_SVI[city_name_uf],0),10),".")</f>
        <v>0.52400000000000002</v>
      </c>
      <c r="M2518">
        <f>_xlfn.NUMBERVALUE(INDEX(tb_SVI[],MATCH(Table3[[#This Row],[city_name]],tb_SVI[city_name_uf],0),11),".")</f>
        <v>0.47799999999999998</v>
      </c>
      <c r="N2518" s="14">
        <f>_xlfn.PERCENTRANK.INC(Table3[MHDI_tot],Table3[[#This Row],[MHDI_tot]],3)</f>
        <v>0.16300000000000001</v>
      </c>
    </row>
    <row r="2519" spans="1:14" hidden="1" x14ac:dyDescent="0.2">
      <c r="A2519" t="str">
        <f>SVI!F2519</f>
        <v>Formiga/MG</v>
      </c>
      <c r="B2519" t="str">
        <f>INDEX(tb_SVI[],MATCH(Table3[[#This Row],[ibge_cod]],tb_SVI[Município],0),1)</f>
        <v>MG</v>
      </c>
      <c r="C2519" t="str">
        <f>INDEX(tb_SVI[],MATCH(Table3[[#This Row],[city_name]],tb_SVI[city_name_uf],0),3)</f>
        <v>3126109</v>
      </c>
      <c r="D2519" t="s">
        <v>20156</v>
      </c>
      <c r="E2519" s="11">
        <f>INDEX(tb_SVI[],MATCH(Table3[[#This Row],[city_name]],tb_SVI[city_name_uf],0),5)</f>
        <v>67822</v>
      </c>
      <c r="F2519">
        <f>INDEX(tb_MHDI[],MATCH(Table3[[#This Row],[city_name]],tb_MHDI[mun_uf],0),5)</f>
        <v>0.755</v>
      </c>
      <c r="G2519">
        <f>INDEX(tb_MHDI[],MATCH(Table3[[#This Row],[city_name]],tb_MHDI[mun_uf],0),6)</f>
        <v>0.72899999999999998</v>
      </c>
      <c r="H2519">
        <f>INDEX(tb_MHDI[],MATCH(Table3[[#This Row],[city_name]],tb_MHDI[mun_uf],0),7)</f>
        <v>0.874</v>
      </c>
      <c r="I2519">
        <f>INDEX(tb_MHDI[],MATCH(Table3[[#This Row],[city_name]],tb_MHDI[mun_uf],0),8)</f>
        <v>0.67600000000000005</v>
      </c>
      <c r="J2519">
        <f>_xlfn.NUMBERVALUE(INDEX(tb_SVI[],MATCH(Table3[[#This Row],[city_name]],tb_SVI[city_name_uf],0),8),".")</f>
        <v>0.20699999999999999</v>
      </c>
      <c r="K2519">
        <f>_xlfn.NUMBERVALUE(INDEX(tb_SVI[],MATCH(Table3[[#This Row],[city_name]],tb_SVI[city_name_uf],0),9),".")</f>
        <v>0.14000000000000001</v>
      </c>
      <c r="L2519">
        <f>_xlfn.NUMBERVALUE(INDEX(tb_SVI[],MATCH(Table3[[#This Row],[city_name]],tb_SVI[city_name_uf],0),10),".")</f>
        <v>0.27100000000000002</v>
      </c>
      <c r="M2519">
        <f>_xlfn.NUMBERVALUE(INDEX(tb_SVI[],MATCH(Table3[[#This Row],[city_name]],tb_SVI[city_name_uf],0),11),".")</f>
        <v>0.21</v>
      </c>
      <c r="N2519" s="14">
        <f>_xlfn.PERCENTRANK.INC(Table3[MHDI_tot],Table3[[#This Row],[MHDI_tot]],3)</f>
        <v>0.91600000000000004</v>
      </c>
    </row>
    <row r="2520" spans="1:14" hidden="1" x14ac:dyDescent="0.2">
      <c r="A2520" t="str">
        <f>SVI!F2520</f>
        <v>Formoso/MG</v>
      </c>
      <c r="B2520" t="str">
        <f>INDEX(tb_SVI[],MATCH(Table3[[#This Row],[ibge_cod]],tb_SVI[Município],0),1)</f>
        <v>MG</v>
      </c>
      <c r="C2520" t="str">
        <f>INDEX(tb_SVI[],MATCH(Table3[[#This Row],[city_name]],tb_SVI[city_name_uf],0),3)</f>
        <v>3126208</v>
      </c>
      <c r="D2520" t="s">
        <v>20157</v>
      </c>
      <c r="E2520" s="11">
        <f>INDEX(tb_SVI[],MATCH(Table3[[#This Row],[city_name]],tb_SVI[city_name_uf],0),5)</f>
        <v>9688</v>
      </c>
      <c r="F2520">
        <f>INDEX(tb_MHDI[],MATCH(Table3[[#This Row],[city_name]],tb_MHDI[mun_uf],0),5)</f>
        <v>0.64</v>
      </c>
      <c r="G2520">
        <f>INDEX(tb_MHDI[],MATCH(Table3[[#This Row],[city_name]],tb_MHDI[mun_uf],0),6)</f>
        <v>0.61599999999999999</v>
      </c>
      <c r="H2520">
        <f>INDEX(tb_MHDI[],MATCH(Table3[[#This Row],[city_name]],tb_MHDI[mun_uf],0),7)</f>
        <v>0.83399999999999996</v>
      </c>
      <c r="I2520">
        <f>INDEX(tb_MHDI[],MATCH(Table3[[#This Row],[city_name]],tb_MHDI[mun_uf],0),8)</f>
        <v>0.51</v>
      </c>
      <c r="J2520">
        <f>_xlfn.NUMBERVALUE(INDEX(tb_SVI[],MATCH(Table3[[#This Row],[city_name]],tb_SVI[city_name_uf],0),8),".")</f>
        <v>0.432</v>
      </c>
      <c r="K2520">
        <f>_xlfn.NUMBERVALUE(INDEX(tb_SVI[],MATCH(Table3[[#This Row],[city_name]],tb_SVI[city_name_uf],0),9),".")</f>
        <v>0.28499999999999998</v>
      </c>
      <c r="L2520">
        <f>_xlfn.NUMBERVALUE(INDEX(tb_SVI[],MATCH(Table3[[#This Row],[city_name]],tb_SVI[city_name_uf],0),10),".")</f>
        <v>0.52</v>
      </c>
      <c r="M2520">
        <f>_xlfn.NUMBERVALUE(INDEX(tb_SVI[],MATCH(Table3[[#This Row],[city_name]],tb_SVI[city_name_uf],0),11),".")</f>
        <v>0.49</v>
      </c>
      <c r="N2520" s="14">
        <f>_xlfn.PERCENTRANK.INC(Table3[MHDI_tot],Table3[[#This Row],[MHDI_tot]],3)</f>
        <v>0.40500000000000003</v>
      </c>
    </row>
    <row r="2521" spans="1:14" hidden="1" x14ac:dyDescent="0.2">
      <c r="A2521" t="str">
        <f>SVI!F2521</f>
        <v>Fortaleza de Minas/MG</v>
      </c>
      <c r="B2521" t="str">
        <f>INDEX(tb_SVI[],MATCH(Table3[[#This Row],[ibge_cod]],tb_SVI[Município],0),1)</f>
        <v>MG</v>
      </c>
      <c r="C2521" t="str">
        <f>INDEX(tb_SVI[],MATCH(Table3[[#This Row],[city_name]],tb_SVI[city_name_uf],0),3)</f>
        <v>3126307</v>
      </c>
      <c r="D2521" t="s">
        <v>20158</v>
      </c>
      <c r="E2521" s="11">
        <f>INDEX(tb_SVI[],MATCH(Table3[[#This Row],[city_name]],tb_SVI[city_name_uf],0),5)</f>
        <v>4437</v>
      </c>
      <c r="F2521">
        <f>INDEX(tb_MHDI[],MATCH(Table3[[#This Row],[city_name]],tb_MHDI[mun_uf],0),5)</f>
        <v>0.67</v>
      </c>
      <c r="G2521">
        <f>INDEX(tb_MHDI[],MATCH(Table3[[#This Row],[city_name]],tb_MHDI[mun_uf],0),6)</f>
        <v>0.68300000000000005</v>
      </c>
      <c r="H2521">
        <f>INDEX(tb_MHDI[],MATCH(Table3[[#This Row],[city_name]],tb_MHDI[mun_uf],0),7)</f>
        <v>0.80500000000000005</v>
      </c>
      <c r="I2521">
        <f>INDEX(tb_MHDI[],MATCH(Table3[[#This Row],[city_name]],tb_MHDI[mun_uf],0),8)</f>
        <v>0.54600000000000004</v>
      </c>
      <c r="J2521">
        <f>_xlfn.NUMBERVALUE(INDEX(tb_SVI[],MATCH(Table3[[#This Row],[city_name]],tb_SVI[city_name_uf],0),8),".")</f>
        <v>0.255</v>
      </c>
      <c r="K2521">
        <f>_xlfn.NUMBERVALUE(INDEX(tb_SVI[],MATCH(Table3[[#This Row],[city_name]],tb_SVI[city_name_uf],0),9),".")</f>
        <v>7.2999999999999995E-2</v>
      </c>
      <c r="L2521">
        <f>_xlfn.NUMBERVALUE(INDEX(tb_SVI[],MATCH(Table3[[#This Row],[city_name]],tb_SVI[city_name_uf],0),10),".")</f>
        <v>0.45</v>
      </c>
      <c r="M2521">
        <f>_xlfn.NUMBERVALUE(INDEX(tb_SVI[],MATCH(Table3[[#This Row],[city_name]],tb_SVI[city_name_uf],0),11),".")</f>
        <v>0.24199999999999999</v>
      </c>
      <c r="N2521" s="14">
        <f>_xlfn.PERCENTRANK.INC(Table3[MHDI_tot],Table3[[#This Row],[MHDI_tot]],3)</f>
        <v>0.51600000000000001</v>
      </c>
    </row>
    <row r="2522" spans="1:14" hidden="1" x14ac:dyDescent="0.2">
      <c r="A2522" t="str">
        <f>SVI!F2522</f>
        <v>Fortuna de Minas/MG</v>
      </c>
      <c r="B2522" t="str">
        <f>INDEX(tb_SVI[],MATCH(Table3[[#This Row],[ibge_cod]],tb_SVI[Município],0),1)</f>
        <v>MG</v>
      </c>
      <c r="C2522" t="str">
        <f>INDEX(tb_SVI[],MATCH(Table3[[#This Row],[city_name]],tb_SVI[city_name_uf],0),3)</f>
        <v>3126406</v>
      </c>
      <c r="D2522" t="s">
        <v>20159</v>
      </c>
      <c r="E2522" s="11">
        <f>INDEX(tb_SVI[],MATCH(Table3[[#This Row],[city_name]],tb_SVI[city_name_uf],0),5)</f>
        <v>2967</v>
      </c>
      <c r="F2522">
        <f>INDEX(tb_MHDI[],MATCH(Table3[[#This Row],[city_name]],tb_MHDI[mun_uf],0),5)</f>
        <v>0.69599999999999995</v>
      </c>
      <c r="G2522">
        <f>INDEX(tb_MHDI[],MATCH(Table3[[#This Row],[city_name]],tb_MHDI[mun_uf],0),6)</f>
        <v>0.65100000000000002</v>
      </c>
      <c r="H2522">
        <f>INDEX(tb_MHDI[],MATCH(Table3[[#This Row],[city_name]],tb_MHDI[mun_uf],0),7)</f>
        <v>0.84499999999999997</v>
      </c>
      <c r="I2522">
        <f>INDEX(tb_MHDI[],MATCH(Table3[[#This Row],[city_name]],tb_MHDI[mun_uf],0),8)</f>
        <v>0.61299999999999999</v>
      </c>
      <c r="J2522">
        <f>_xlfn.NUMBERVALUE(INDEX(tb_SVI[],MATCH(Table3[[#This Row],[city_name]],tb_SVI[city_name_uf],0),8),".")</f>
        <v>0.251</v>
      </c>
      <c r="K2522">
        <f>_xlfn.NUMBERVALUE(INDEX(tb_SVI[],MATCH(Table3[[#This Row],[city_name]],tb_SVI[city_name_uf],0),9),".")</f>
        <v>0.123</v>
      </c>
      <c r="L2522">
        <f>_xlfn.NUMBERVALUE(INDEX(tb_SVI[],MATCH(Table3[[#This Row],[city_name]],tb_SVI[city_name_uf],0),10),".")</f>
        <v>0.33100000000000002</v>
      </c>
      <c r="M2522">
        <f>_xlfn.NUMBERVALUE(INDEX(tb_SVI[],MATCH(Table3[[#This Row],[city_name]],tb_SVI[city_name_uf],0),11),".")</f>
        <v>0.29899999999999999</v>
      </c>
      <c r="N2522" s="14">
        <f>_xlfn.PERCENTRANK.INC(Table3[MHDI_tot],Table3[[#This Row],[MHDI_tot]],3)</f>
        <v>0.63</v>
      </c>
    </row>
    <row r="2523" spans="1:14" hidden="1" x14ac:dyDescent="0.2">
      <c r="A2523" t="str">
        <f>SVI!F2523</f>
        <v>Francisco Badaró/MG</v>
      </c>
      <c r="B2523" t="str">
        <f>INDEX(tb_SVI[],MATCH(Table3[[#This Row],[ibge_cod]],tb_SVI[Município],0),1)</f>
        <v>MG</v>
      </c>
      <c r="C2523" t="str">
        <f>INDEX(tb_SVI[],MATCH(Table3[[#This Row],[city_name]],tb_SVI[city_name_uf],0),3)</f>
        <v>3126505</v>
      </c>
      <c r="D2523" t="s">
        <v>20160</v>
      </c>
      <c r="E2523" s="11">
        <f>INDEX(tb_SVI[],MATCH(Table3[[#This Row],[city_name]],tb_SVI[city_name_uf],0),5)</f>
        <v>10321</v>
      </c>
      <c r="F2523">
        <f>INDEX(tb_MHDI[],MATCH(Table3[[#This Row],[city_name]],tb_MHDI[mun_uf],0),5)</f>
        <v>0.622</v>
      </c>
      <c r="G2523">
        <f>INDEX(tb_MHDI[],MATCH(Table3[[#This Row],[city_name]],tb_MHDI[mun_uf],0),6)</f>
        <v>0.57499999999999996</v>
      </c>
      <c r="H2523">
        <f>INDEX(tb_MHDI[],MATCH(Table3[[#This Row],[city_name]],tb_MHDI[mun_uf],0),7)</f>
        <v>0.79300000000000004</v>
      </c>
      <c r="I2523">
        <f>INDEX(tb_MHDI[],MATCH(Table3[[#This Row],[city_name]],tb_MHDI[mun_uf],0),8)</f>
        <v>0.52700000000000002</v>
      </c>
      <c r="J2523">
        <f>_xlfn.NUMBERVALUE(INDEX(tb_SVI[],MATCH(Table3[[#This Row],[city_name]],tb_SVI[city_name_uf],0),8),".")</f>
        <v>0.42</v>
      </c>
      <c r="K2523">
        <f>_xlfn.NUMBERVALUE(INDEX(tb_SVI[],MATCH(Table3[[#This Row],[city_name]],tb_SVI[city_name_uf],0),9),".")</f>
        <v>0.30499999999999999</v>
      </c>
      <c r="L2523">
        <f>_xlfn.NUMBERVALUE(INDEX(tb_SVI[],MATCH(Table3[[#This Row],[city_name]],tb_SVI[city_name_uf],0),10),".")</f>
        <v>0.41</v>
      </c>
      <c r="M2523">
        <f>_xlfn.NUMBERVALUE(INDEX(tb_SVI[],MATCH(Table3[[#This Row],[city_name]],tb_SVI[city_name_uf],0),11),".")</f>
        <v>0.54500000000000004</v>
      </c>
      <c r="N2523" s="14">
        <f>_xlfn.PERCENTRANK.INC(Table3[MHDI_tot],Table3[[#This Row],[MHDI_tot]],3)</f>
        <v>0.33800000000000002</v>
      </c>
    </row>
    <row r="2524" spans="1:14" hidden="1" x14ac:dyDescent="0.2">
      <c r="A2524" t="str">
        <f>SVI!F2524</f>
        <v>Francisco Dumont/MG</v>
      </c>
      <c r="B2524" t="str">
        <f>INDEX(tb_SVI[],MATCH(Table3[[#This Row],[ibge_cod]],tb_SVI[Município],0),1)</f>
        <v>MG</v>
      </c>
      <c r="C2524" t="str">
        <f>INDEX(tb_SVI[],MATCH(Table3[[#This Row],[city_name]],tb_SVI[city_name_uf],0),3)</f>
        <v>3126604</v>
      </c>
      <c r="D2524" t="s">
        <v>20161</v>
      </c>
      <c r="E2524" s="11">
        <f>INDEX(tb_SVI[],MATCH(Table3[[#This Row],[city_name]],tb_SVI[city_name_uf],0),5)</f>
        <v>5242</v>
      </c>
      <c r="F2524">
        <f>INDEX(tb_MHDI[],MATCH(Table3[[#This Row],[city_name]],tb_MHDI[mun_uf],0),5)</f>
        <v>0.625</v>
      </c>
      <c r="G2524">
        <f>INDEX(tb_MHDI[],MATCH(Table3[[#This Row],[city_name]],tb_MHDI[mun_uf],0),6)</f>
        <v>0.59599999999999997</v>
      </c>
      <c r="H2524">
        <f>INDEX(tb_MHDI[],MATCH(Table3[[#This Row],[city_name]],tb_MHDI[mun_uf],0),7)</f>
        <v>0.79700000000000004</v>
      </c>
      <c r="I2524">
        <f>INDEX(tb_MHDI[],MATCH(Table3[[#This Row],[city_name]],tb_MHDI[mun_uf],0),8)</f>
        <v>0.51300000000000001</v>
      </c>
      <c r="J2524">
        <f>_xlfn.NUMBERVALUE(INDEX(tb_SVI[],MATCH(Table3[[#This Row],[city_name]],tb_SVI[city_name_uf],0),8),".")</f>
        <v>0.49299999999999999</v>
      </c>
      <c r="K2524">
        <f>_xlfn.NUMBERVALUE(INDEX(tb_SVI[],MATCH(Table3[[#This Row],[city_name]],tb_SVI[city_name_uf],0),9),".")</f>
        <v>0.54600000000000004</v>
      </c>
      <c r="L2524">
        <f>_xlfn.NUMBERVALUE(INDEX(tb_SVI[],MATCH(Table3[[#This Row],[city_name]],tb_SVI[city_name_uf],0),10),".")</f>
        <v>0.54100000000000004</v>
      </c>
      <c r="M2524">
        <f>_xlfn.NUMBERVALUE(INDEX(tb_SVI[],MATCH(Table3[[#This Row],[city_name]],tb_SVI[city_name_uf],0),11),".")</f>
        <v>0.39200000000000002</v>
      </c>
      <c r="N2524" s="14">
        <f>_xlfn.PERCENTRANK.INC(Table3[MHDI_tot],Table3[[#This Row],[MHDI_tot]],3)</f>
        <v>0.35199999999999998</v>
      </c>
    </row>
    <row r="2525" spans="1:14" hidden="1" x14ac:dyDescent="0.2">
      <c r="A2525" t="str">
        <f>SVI!F2525</f>
        <v>Francisco Sá/MG</v>
      </c>
      <c r="B2525" t="str">
        <f>INDEX(tb_SVI[],MATCH(Table3[[#This Row],[ibge_cod]],tb_SVI[Município],0),1)</f>
        <v>MG</v>
      </c>
      <c r="C2525" t="str">
        <f>INDEX(tb_SVI[],MATCH(Table3[[#This Row],[city_name]],tb_SVI[city_name_uf],0),3)</f>
        <v>3126703</v>
      </c>
      <c r="D2525" t="s">
        <v>20162</v>
      </c>
      <c r="E2525" s="11">
        <f>INDEX(tb_SVI[],MATCH(Table3[[#This Row],[city_name]],tb_SVI[city_name_uf],0),5)</f>
        <v>26369</v>
      </c>
      <c r="F2525">
        <f>INDEX(tb_MHDI[],MATCH(Table3[[#This Row],[city_name]],tb_MHDI[mun_uf],0),5)</f>
        <v>0.65400000000000003</v>
      </c>
      <c r="G2525">
        <f>INDEX(tb_MHDI[],MATCH(Table3[[#This Row],[city_name]],tb_MHDI[mun_uf],0),6)</f>
        <v>0.60499999999999998</v>
      </c>
      <c r="H2525">
        <f>INDEX(tb_MHDI[],MATCH(Table3[[#This Row],[city_name]],tb_MHDI[mun_uf],0),7)</f>
        <v>0.80800000000000005</v>
      </c>
      <c r="I2525">
        <f>INDEX(tb_MHDI[],MATCH(Table3[[#This Row],[city_name]],tb_MHDI[mun_uf],0),8)</f>
        <v>0.57199999999999995</v>
      </c>
      <c r="J2525">
        <f>_xlfn.NUMBERVALUE(INDEX(tb_SVI[],MATCH(Table3[[#This Row],[city_name]],tb_SVI[city_name_uf],0),8),".")</f>
        <v>0.432</v>
      </c>
      <c r="K2525">
        <f>_xlfn.NUMBERVALUE(INDEX(tb_SVI[],MATCH(Table3[[#This Row],[city_name]],tb_SVI[city_name_uf],0),9),".")</f>
        <v>0.38200000000000001</v>
      </c>
      <c r="L2525">
        <f>_xlfn.NUMBERVALUE(INDEX(tb_SVI[],MATCH(Table3[[#This Row],[city_name]],tb_SVI[city_name_uf],0),10),".")</f>
        <v>0.44800000000000001</v>
      </c>
      <c r="M2525">
        <f>_xlfn.NUMBERVALUE(INDEX(tb_SVI[],MATCH(Table3[[#This Row],[city_name]],tb_SVI[city_name_uf],0),11),".")</f>
        <v>0.46700000000000003</v>
      </c>
      <c r="N2525" s="14">
        <f>_xlfn.PERCENTRANK.INC(Table3[MHDI_tot],Table3[[#This Row],[MHDI_tot]],3)</f>
        <v>0.45100000000000001</v>
      </c>
    </row>
    <row r="2526" spans="1:14" hidden="1" x14ac:dyDescent="0.2">
      <c r="A2526" t="str">
        <f>SVI!F2526</f>
        <v>Franciscópolis/MG</v>
      </c>
      <c r="B2526" t="str">
        <f>INDEX(tb_SVI[],MATCH(Table3[[#This Row],[ibge_cod]],tb_SVI[Município],0),1)</f>
        <v>MG</v>
      </c>
      <c r="C2526" t="str">
        <f>INDEX(tb_SVI[],MATCH(Table3[[#This Row],[city_name]],tb_SVI[city_name_uf],0),3)</f>
        <v>3126752</v>
      </c>
      <c r="D2526" t="s">
        <v>20163</v>
      </c>
      <c r="E2526" s="11">
        <f>INDEX(tb_SVI[],MATCH(Table3[[#This Row],[city_name]],tb_SVI[city_name_uf],0),5)</f>
        <v>5338</v>
      </c>
      <c r="F2526">
        <f>INDEX(tb_MHDI[],MATCH(Table3[[#This Row],[city_name]],tb_MHDI[mun_uf],0),5)</f>
        <v>0.60299999999999998</v>
      </c>
      <c r="G2526">
        <f>INDEX(tb_MHDI[],MATCH(Table3[[#This Row],[city_name]],tb_MHDI[mun_uf],0),6)</f>
        <v>0.58099999999999996</v>
      </c>
      <c r="H2526">
        <f>INDEX(tb_MHDI[],MATCH(Table3[[#This Row],[city_name]],tb_MHDI[mun_uf],0),7)</f>
        <v>0.80200000000000005</v>
      </c>
      <c r="I2526">
        <f>INDEX(tb_MHDI[],MATCH(Table3[[#This Row],[city_name]],tb_MHDI[mun_uf],0),8)</f>
        <v>0.47099999999999997</v>
      </c>
      <c r="J2526">
        <f>_xlfn.NUMBERVALUE(INDEX(tb_SVI[],MATCH(Table3[[#This Row],[city_name]],tb_SVI[city_name_uf],0),8),".")</f>
        <v>0.49299999999999999</v>
      </c>
      <c r="K2526">
        <f>_xlfn.NUMBERVALUE(INDEX(tb_SVI[],MATCH(Table3[[#This Row],[city_name]],tb_SVI[city_name_uf],0),9),".")</f>
        <v>0.311</v>
      </c>
      <c r="L2526">
        <f>_xlfn.NUMBERVALUE(INDEX(tb_SVI[],MATCH(Table3[[#This Row],[city_name]],tb_SVI[city_name_uf],0),10),".")</f>
        <v>0.61899999999999999</v>
      </c>
      <c r="M2526">
        <f>_xlfn.NUMBERVALUE(INDEX(tb_SVI[],MATCH(Table3[[#This Row],[city_name]],tb_SVI[city_name_uf],0),11),".")</f>
        <v>0.55000000000000004</v>
      </c>
      <c r="N2526" s="14">
        <f>_xlfn.PERCENTRANK.INC(Table3[MHDI_tot],Table3[[#This Row],[MHDI_tot]],3)</f>
        <v>0.26300000000000001</v>
      </c>
    </row>
    <row r="2527" spans="1:14" hidden="1" x14ac:dyDescent="0.2">
      <c r="A2527" t="str">
        <f>SVI!F2527</f>
        <v>Frei Gaspar/MG</v>
      </c>
      <c r="B2527" t="str">
        <f>INDEX(tb_SVI[],MATCH(Table3[[#This Row],[ibge_cod]],tb_SVI[Município],0),1)</f>
        <v>MG</v>
      </c>
      <c r="C2527" t="str">
        <f>INDEX(tb_SVI[],MATCH(Table3[[#This Row],[city_name]],tb_SVI[city_name_uf],0),3)</f>
        <v>3126802</v>
      </c>
      <c r="D2527" t="s">
        <v>20164</v>
      </c>
      <c r="E2527" s="11">
        <f>INDEX(tb_SVI[],MATCH(Table3[[#This Row],[city_name]],tb_SVI[city_name_uf],0),5)</f>
        <v>5869</v>
      </c>
      <c r="F2527">
        <f>INDEX(tb_MHDI[],MATCH(Table3[[#This Row],[city_name]],tb_MHDI[mun_uf],0),5)</f>
        <v>0.59</v>
      </c>
      <c r="G2527">
        <f>INDEX(tb_MHDI[],MATCH(Table3[[#This Row],[city_name]],tb_MHDI[mun_uf],0),6)</f>
        <v>0.56899999999999995</v>
      </c>
      <c r="H2527">
        <f>INDEX(tb_MHDI[],MATCH(Table3[[#This Row],[city_name]],tb_MHDI[mun_uf],0),7)</f>
        <v>0.79900000000000004</v>
      </c>
      <c r="I2527">
        <f>INDEX(tb_MHDI[],MATCH(Table3[[#This Row],[city_name]],tb_MHDI[mun_uf],0),8)</f>
        <v>0.45200000000000001</v>
      </c>
      <c r="J2527">
        <f>_xlfn.NUMBERVALUE(INDEX(tb_SVI[],MATCH(Table3[[#This Row],[city_name]],tb_SVI[city_name_uf],0),8),".")</f>
        <v>0.44</v>
      </c>
      <c r="K2527">
        <f>_xlfn.NUMBERVALUE(INDEX(tb_SVI[],MATCH(Table3[[#This Row],[city_name]],tb_SVI[city_name_uf],0),9),".")</f>
        <v>0.31900000000000001</v>
      </c>
      <c r="L2527">
        <f>_xlfn.NUMBERVALUE(INDEX(tb_SVI[],MATCH(Table3[[#This Row],[city_name]],tb_SVI[city_name_uf],0),10),".")</f>
        <v>0.495</v>
      </c>
      <c r="M2527">
        <f>_xlfn.NUMBERVALUE(INDEX(tb_SVI[],MATCH(Table3[[#This Row],[city_name]],tb_SVI[city_name_uf],0),11),".")</f>
        <v>0.50700000000000001</v>
      </c>
      <c r="N2527" s="14">
        <f>_xlfn.PERCENTRANK.INC(Table3[MHDI_tot],Table3[[#This Row],[MHDI_tot]],3)</f>
        <v>0.20599999999999999</v>
      </c>
    </row>
    <row r="2528" spans="1:14" hidden="1" x14ac:dyDescent="0.2">
      <c r="A2528" t="str">
        <f>SVI!F2528</f>
        <v>Frei Inocêncio/MG</v>
      </c>
      <c r="B2528" t="str">
        <f>INDEX(tb_SVI[],MATCH(Table3[[#This Row],[ibge_cod]],tb_SVI[Município],0),1)</f>
        <v>MG</v>
      </c>
      <c r="C2528" t="str">
        <f>INDEX(tb_SVI[],MATCH(Table3[[#This Row],[city_name]],tb_SVI[city_name_uf],0),3)</f>
        <v>3126901</v>
      </c>
      <c r="D2528" t="s">
        <v>20165</v>
      </c>
      <c r="E2528" s="11">
        <f>INDEX(tb_SVI[],MATCH(Table3[[#This Row],[city_name]],tb_SVI[city_name_uf],0),5)</f>
        <v>9664</v>
      </c>
      <c r="F2528">
        <f>INDEX(tb_MHDI[],MATCH(Table3[[#This Row],[city_name]],tb_MHDI[mun_uf],0),5)</f>
        <v>0.64800000000000002</v>
      </c>
      <c r="G2528">
        <f>INDEX(tb_MHDI[],MATCH(Table3[[#This Row],[city_name]],tb_MHDI[mun_uf],0),6)</f>
        <v>0.624</v>
      </c>
      <c r="H2528">
        <f>INDEX(tb_MHDI[],MATCH(Table3[[#This Row],[city_name]],tb_MHDI[mun_uf],0),7)</f>
        <v>0.77900000000000003</v>
      </c>
      <c r="I2528">
        <f>INDEX(tb_MHDI[],MATCH(Table3[[#This Row],[city_name]],tb_MHDI[mun_uf],0),8)</f>
        <v>0.55900000000000005</v>
      </c>
      <c r="J2528">
        <f>_xlfn.NUMBERVALUE(INDEX(tb_SVI[],MATCH(Table3[[#This Row],[city_name]],tb_SVI[city_name_uf],0),8),".")</f>
        <v>0.33300000000000002</v>
      </c>
      <c r="K2528">
        <f>_xlfn.NUMBERVALUE(INDEX(tb_SVI[],MATCH(Table3[[#This Row],[city_name]],tb_SVI[city_name_uf],0),9),".")</f>
        <v>7.6999999999999999E-2</v>
      </c>
      <c r="L2528">
        <f>_xlfn.NUMBERVALUE(INDEX(tb_SVI[],MATCH(Table3[[#This Row],[city_name]],tb_SVI[city_name_uf],0),10),".")</f>
        <v>0.46400000000000002</v>
      </c>
      <c r="M2528">
        <f>_xlfn.NUMBERVALUE(INDEX(tb_SVI[],MATCH(Table3[[#This Row],[city_name]],tb_SVI[city_name_uf],0),11),".")</f>
        <v>0.45900000000000002</v>
      </c>
      <c r="N2528" s="14">
        <f>_xlfn.PERCENTRANK.INC(Table3[MHDI_tot],Table3[[#This Row],[MHDI_tot]],3)</f>
        <v>0.43</v>
      </c>
    </row>
    <row r="2529" spans="1:14" hidden="1" x14ac:dyDescent="0.2">
      <c r="A2529" t="str">
        <f>SVI!F2529</f>
        <v>Frei Lagonegro/MG</v>
      </c>
      <c r="B2529" t="str">
        <f>INDEX(tb_SVI[],MATCH(Table3[[#This Row],[ibge_cod]],tb_SVI[Município],0),1)</f>
        <v>MG</v>
      </c>
      <c r="C2529" t="str">
        <f>INDEX(tb_SVI[],MATCH(Table3[[#This Row],[city_name]],tb_SVI[city_name_uf],0),3)</f>
        <v>3126950</v>
      </c>
      <c r="D2529" t="s">
        <v>20166</v>
      </c>
      <c r="E2529" s="11">
        <f>INDEX(tb_SVI[],MATCH(Table3[[#This Row],[city_name]],tb_SVI[city_name_uf],0),5)</f>
        <v>3487</v>
      </c>
      <c r="F2529">
        <f>INDEX(tb_MHDI[],MATCH(Table3[[#This Row],[city_name]],tb_MHDI[mun_uf],0),5)</f>
        <v>0.54300000000000004</v>
      </c>
      <c r="G2529">
        <f>INDEX(tb_MHDI[],MATCH(Table3[[#This Row],[city_name]],tb_MHDI[mun_uf],0),6)</f>
        <v>0.51900000000000002</v>
      </c>
      <c r="H2529">
        <f>INDEX(tb_MHDI[],MATCH(Table3[[#This Row],[city_name]],tb_MHDI[mun_uf],0),7)</f>
        <v>0.749</v>
      </c>
      <c r="I2529">
        <f>INDEX(tb_MHDI[],MATCH(Table3[[#This Row],[city_name]],tb_MHDI[mun_uf],0),8)</f>
        <v>0.41199999999999998</v>
      </c>
      <c r="J2529">
        <f>_xlfn.NUMBERVALUE(INDEX(tb_SVI[],MATCH(Table3[[#This Row],[city_name]],tb_SVI[city_name_uf],0),8),".")</f>
        <v>0.42799999999999999</v>
      </c>
      <c r="K2529">
        <f>_xlfn.NUMBERVALUE(INDEX(tb_SVI[],MATCH(Table3[[#This Row],[city_name]],tb_SVI[city_name_uf],0),9),".")</f>
        <v>0.30199999999999999</v>
      </c>
      <c r="L2529">
        <f>_xlfn.NUMBERVALUE(INDEX(tb_SVI[],MATCH(Table3[[#This Row],[city_name]],tb_SVI[city_name_uf],0),10),".")</f>
        <v>0.497</v>
      </c>
      <c r="M2529">
        <f>_xlfn.NUMBERVALUE(INDEX(tb_SVI[],MATCH(Table3[[#This Row],[city_name]],tb_SVI[city_name_uf],0),11),".")</f>
        <v>0.48599999999999999</v>
      </c>
      <c r="N2529" s="14">
        <f>_xlfn.PERCENTRANK.INC(Table3[MHDI_tot],Table3[[#This Row],[MHDI_tot]],3)</f>
        <v>4.9000000000000002E-2</v>
      </c>
    </row>
    <row r="2530" spans="1:14" hidden="1" x14ac:dyDescent="0.2">
      <c r="A2530" t="str">
        <f>SVI!F2530</f>
        <v>Fronteira/MG</v>
      </c>
      <c r="B2530" t="str">
        <f>INDEX(tb_SVI[],MATCH(Table3[[#This Row],[ibge_cod]],tb_SVI[Município],0),1)</f>
        <v>MG</v>
      </c>
      <c r="C2530" t="str">
        <f>INDEX(tb_SVI[],MATCH(Table3[[#This Row],[city_name]],tb_SVI[city_name_uf],0),3)</f>
        <v>3127008</v>
      </c>
      <c r="D2530" t="s">
        <v>20167</v>
      </c>
      <c r="E2530" s="11">
        <f>INDEX(tb_SVI[],MATCH(Table3[[#This Row],[city_name]],tb_SVI[city_name_uf],0),5)</f>
        <v>18492</v>
      </c>
      <c r="F2530">
        <f>INDEX(tb_MHDI[],MATCH(Table3[[#This Row],[city_name]],tb_MHDI[mun_uf],0),5)</f>
        <v>0.68400000000000005</v>
      </c>
      <c r="G2530">
        <f>INDEX(tb_MHDI[],MATCH(Table3[[#This Row],[city_name]],tb_MHDI[mun_uf],0),6)</f>
        <v>0.69299999999999995</v>
      </c>
      <c r="H2530">
        <f>INDEX(tb_MHDI[],MATCH(Table3[[#This Row],[city_name]],tb_MHDI[mun_uf],0),7)</f>
        <v>0.871</v>
      </c>
      <c r="I2530">
        <f>INDEX(tb_MHDI[],MATCH(Table3[[#This Row],[city_name]],tb_MHDI[mun_uf],0),8)</f>
        <v>0.53</v>
      </c>
      <c r="J2530">
        <f>_xlfn.NUMBERVALUE(INDEX(tb_SVI[],MATCH(Table3[[#This Row],[city_name]],tb_SVI[city_name_uf],0),8),".")</f>
        <v>0.35</v>
      </c>
      <c r="K2530">
        <f>_xlfn.NUMBERVALUE(INDEX(tb_SVI[],MATCH(Table3[[#This Row],[city_name]],tb_SVI[city_name_uf],0),9),".")</f>
        <v>0.27500000000000002</v>
      </c>
      <c r="L2530">
        <f>_xlfn.NUMBERVALUE(INDEX(tb_SVI[],MATCH(Table3[[#This Row],[city_name]],tb_SVI[city_name_uf],0),10),".")</f>
        <v>0.40400000000000003</v>
      </c>
      <c r="M2530">
        <f>_xlfn.NUMBERVALUE(INDEX(tb_SVI[],MATCH(Table3[[#This Row],[city_name]],tb_SVI[city_name_uf],0),11),".")</f>
        <v>0.37</v>
      </c>
      <c r="N2530" s="14">
        <f>_xlfn.PERCENTRANK.INC(Table3[MHDI_tot],Table3[[#This Row],[MHDI_tot]],3)</f>
        <v>0.57599999999999996</v>
      </c>
    </row>
    <row r="2531" spans="1:14" hidden="1" x14ac:dyDescent="0.2">
      <c r="A2531" t="str">
        <f>SVI!F2531</f>
        <v>Fronteira dos Vales/MG</v>
      </c>
      <c r="B2531" t="str">
        <f>INDEX(tb_SVI[],MATCH(Table3[[#This Row],[ibge_cod]],tb_SVI[Município],0),1)</f>
        <v>MG</v>
      </c>
      <c r="C2531" t="str">
        <f>INDEX(tb_SVI[],MATCH(Table3[[#This Row],[city_name]],tb_SVI[city_name_uf],0),3)</f>
        <v>3127057</v>
      </c>
      <c r="D2531" t="s">
        <v>20168</v>
      </c>
      <c r="E2531" s="11">
        <f>INDEX(tb_SVI[],MATCH(Table3[[#This Row],[city_name]],tb_SVI[city_name_uf],0),5)</f>
        <v>4561</v>
      </c>
      <c r="F2531">
        <f>INDEX(tb_MHDI[],MATCH(Table3[[#This Row],[city_name]],tb_MHDI[mun_uf],0),5)</f>
        <v>0.59199999999999997</v>
      </c>
      <c r="G2531">
        <f>INDEX(tb_MHDI[],MATCH(Table3[[#This Row],[city_name]],tb_MHDI[mun_uf],0),6)</f>
        <v>0.55600000000000005</v>
      </c>
      <c r="H2531">
        <f>INDEX(tb_MHDI[],MATCH(Table3[[#This Row],[city_name]],tb_MHDI[mun_uf],0),7)</f>
        <v>0.81299999999999994</v>
      </c>
      <c r="I2531">
        <f>INDEX(tb_MHDI[],MATCH(Table3[[#This Row],[city_name]],tb_MHDI[mun_uf],0),8)</f>
        <v>0.46</v>
      </c>
      <c r="J2531">
        <f>_xlfn.NUMBERVALUE(INDEX(tb_SVI[],MATCH(Table3[[#This Row],[city_name]],tb_SVI[city_name_uf],0),8),".")</f>
        <v>0.53700000000000003</v>
      </c>
      <c r="K2531">
        <f>_xlfn.NUMBERVALUE(INDEX(tb_SVI[],MATCH(Table3[[#This Row],[city_name]],tb_SVI[city_name_uf],0),9),".")</f>
        <v>0.40899999999999997</v>
      </c>
      <c r="L2531">
        <f>_xlfn.NUMBERVALUE(INDEX(tb_SVI[],MATCH(Table3[[#This Row],[city_name]],tb_SVI[city_name_uf],0),10),".")</f>
        <v>0.60499999999999998</v>
      </c>
      <c r="M2531">
        <f>_xlfn.NUMBERVALUE(INDEX(tb_SVI[],MATCH(Table3[[#This Row],[city_name]],tb_SVI[city_name_uf],0),11),".")</f>
        <v>0.59699999999999998</v>
      </c>
      <c r="N2531" s="14">
        <f>_xlfn.PERCENTRANK.INC(Table3[MHDI_tot],Table3[[#This Row],[MHDI_tot]],3)</f>
        <v>0.214</v>
      </c>
    </row>
    <row r="2532" spans="1:14" hidden="1" x14ac:dyDescent="0.2">
      <c r="A2532" t="str">
        <f>SVI!F2532</f>
        <v>Fruta de Leite/MG</v>
      </c>
      <c r="B2532" t="str">
        <f>INDEX(tb_SVI[],MATCH(Table3[[#This Row],[ibge_cod]],tb_SVI[Município],0),1)</f>
        <v>MG</v>
      </c>
      <c r="C2532" t="str">
        <f>INDEX(tb_SVI[],MATCH(Table3[[#This Row],[city_name]],tb_SVI[city_name_uf],0),3)</f>
        <v>3127073</v>
      </c>
      <c r="D2532" t="s">
        <v>20169</v>
      </c>
      <c r="E2532" s="11">
        <f>INDEX(tb_SVI[],MATCH(Table3[[#This Row],[city_name]],tb_SVI[city_name_uf],0),5)</f>
        <v>5299</v>
      </c>
      <c r="F2532">
        <f>INDEX(tb_MHDI[],MATCH(Table3[[#This Row],[city_name]],tb_MHDI[mun_uf],0),5)</f>
        <v>0.54400000000000004</v>
      </c>
      <c r="G2532">
        <f>INDEX(tb_MHDI[],MATCH(Table3[[#This Row],[city_name]],tb_MHDI[mun_uf],0),6)</f>
        <v>0.54800000000000004</v>
      </c>
      <c r="H2532">
        <f>INDEX(tb_MHDI[],MATCH(Table3[[#This Row],[city_name]],tb_MHDI[mun_uf],0),7)</f>
        <v>0.79200000000000004</v>
      </c>
      <c r="I2532">
        <f>INDEX(tb_MHDI[],MATCH(Table3[[#This Row],[city_name]],tb_MHDI[mun_uf],0),8)</f>
        <v>0.37</v>
      </c>
      <c r="J2532">
        <f>_xlfn.NUMBERVALUE(INDEX(tb_SVI[],MATCH(Table3[[#This Row],[city_name]],tb_SVI[city_name_uf],0),8),".")</f>
        <v>0.47599999999999998</v>
      </c>
      <c r="K2532">
        <f>_xlfn.NUMBERVALUE(INDEX(tb_SVI[],MATCH(Table3[[#This Row],[city_name]],tb_SVI[city_name_uf],0),9),".")</f>
        <v>0.29499999999999998</v>
      </c>
      <c r="L2532">
        <f>_xlfn.NUMBERVALUE(INDEX(tb_SVI[],MATCH(Table3[[#This Row],[city_name]],tb_SVI[city_name_uf],0),10),".")</f>
        <v>0.57099999999999995</v>
      </c>
      <c r="M2532">
        <f>_xlfn.NUMBERVALUE(INDEX(tb_SVI[],MATCH(Table3[[#This Row],[city_name]],tb_SVI[city_name_uf],0),11),".")</f>
        <v>0.56100000000000005</v>
      </c>
      <c r="N2532" s="14">
        <f>_xlfn.PERCENTRANK.INC(Table3[MHDI_tot],Table3[[#This Row],[MHDI_tot]],3)</f>
        <v>4.9000000000000002E-2</v>
      </c>
    </row>
    <row r="2533" spans="1:14" hidden="1" x14ac:dyDescent="0.2">
      <c r="A2533" t="str">
        <f>SVI!F2533</f>
        <v>Frutal/MG</v>
      </c>
      <c r="B2533" t="str">
        <f>INDEX(tb_SVI[],MATCH(Table3[[#This Row],[ibge_cod]],tb_SVI[Município],0),1)</f>
        <v>MG</v>
      </c>
      <c r="C2533" t="str">
        <f>INDEX(tb_SVI[],MATCH(Table3[[#This Row],[city_name]],tb_SVI[city_name_uf],0),3)</f>
        <v>3127107</v>
      </c>
      <c r="D2533" t="s">
        <v>20170</v>
      </c>
      <c r="E2533" s="11">
        <f>INDEX(tb_SVI[],MATCH(Table3[[#This Row],[city_name]],tb_SVI[city_name_uf],0),5)</f>
        <v>60012</v>
      </c>
      <c r="F2533">
        <f>INDEX(tb_MHDI[],MATCH(Table3[[#This Row],[city_name]],tb_MHDI[mun_uf],0),5)</f>
        <v>0.73</v>
      </c>
      <c r="G2533">
        <f>INDEX(tb_MHDI[],MATCH(Table3[[#This Row],[city_name]],tb_MHDI[mun_uf],0),6)</f>
        <v>0.73</v>
      </c>
      <c r="H2533">
        <f>INDEX(tb_MHDI[],MATCH(Table3[[#This Row],[city_name]],tb_MHDI[mun_uf],0),7)</f>
        <v>0.86499999999999999</v>
      </c>
      <c r="I2533">
        <f>INDEX(tb_MHDI[],MATCH(Table3[[#This Row],[city_name]],tb_MHDI[mun_uf],0),8)</f>
        <v>0.61499999999999999</v>
      </c>
      <c r="J2533">
        <f>_xlfn.NUMBERVALUE(INDEX(tb_SVI[],MATCH(Table3[[#This Row],[city_name]],tb_SVI[city_name_uf],0),8),".")</f>
        <v>0.22900000000000001</v>
      </c>
      <c r="K2533">
        <f>_xlfn.NUMBERVALUE(INDEX(tb_SVI[],MATCH(Table3[[#This Row],[city_name]],tb_SVI[city_name_uf],0),9),".")</f>
        <v>0.12</v>
      </c>
      <c r="L2533">
        <f>_xlfn.NUMBERVALUE(INDEX(tb_SVI[],MATCH(Table3[[#This Row],[city_name]],tb_SVI[city_name_uf],0),10),".")</f>
        <v>0.316</v>
      </c>
      <c r="M2533">
        <f>_xlfn.NUMBERVALUE(INDEX(tb_SVI[],MATCH(Table3[[#This Row],[city_name]],tb_SVI[city_name_uf],0),11),".")</f>
        <v>0.252</v>
      </c>
      <c r="N2533" s="14">
        <f>_xlfn.PERCENTRANK.INC(Table3[MHDI_tot],Table3[[#This Row],[MHDI_tot]],3)</f>
        <v>0.81100000000000005</v>
      </c>
    </row>
    <row r="2534" spans="1:14" hidden="1" x14ac:dyDescent="0.2">
      <c r="A2534" t="str">
        <f>SVI!F2534</f>
        <v>Funilândia/MG</v>
      </c>
      <c r="B2534" t="str">
        <f>INDEX(tb_SVI[],MATCH(Table3[[#This Row],[ibge_cod]],tb_SVI[Município],0),1)</f>
        <v>MG</v>
      </c>
      <c r="C2534" t="str">
        <f>INDEX(tb_SVI[],MATCH(Table3[[#This Row],[city_name]],tb_SVI[city_name_uf],0),3)</f>
        <v>3127206</v>
      </c>
      <c r="D2534" t="s">
        <v>20171</v>
      </c>
      <c r="E2534" s="11">
        <f>INDEX(tb_SVI[],MATCH(Table3[[#This Row],[city_name]],tb_SVI[city_name_uf],0),5)</f>
        <v>4392</v>
      </c>
      <c r="F2534">
        <f>INDEX(tb_MHDI[],MATCH(Table3[[#This Row],[city_name]],tb_MHDI[mun_uf],0),5)</f>
        <v>0.65500000000000003</v>
      </c>
      <c r="G2534">
        <f>INDEX(tb_MHDI[],MATCH(Table3[[#This Row],[city_name]],tb_MHDI[mun_uf],0),6)</f>
        <v>0.61199999999999999</v>
      </c>
      <c r="H2534">
        <f>INDEX(tb_MHDI[],MATCH(Table3[[#This Row],[city_name]],tb_MHDI[mun_uf],0),7)</f>
        <v>0.84399999999999997</v>
      </c>
      <c r="I2534">
        <f>INDEX(tb_MHDI[],MATCH(Table3[[#This Row],[city_name]],tb_MHDI[mun_uf],0),8)</f>
        <v>0.54500000000000004</v>
      </c>
      <c r="J2534">
        <f>_xlfn.NUMBERVALUE(INDEX(tb_SVI[],MATCH(Table3[[#This Row],[city_name]],tb_SVI[city_name_uf],0),8),".")</f>
        <v>0.33300000000000002</v>
      </c>
      <c r="K2534">
        <f>_xlfn.NUMBERVALUE(INDEX(tb_SVI[],MATCH(Table3[[#This Row],[city_name]],tb_SVI[city_name_uf],0),9),".")</f>
        <v>0.188</v>
      </c>
      <c r="L2534">
        <f>_xlfn.NUMBERVALUE(INDEX(tb_SVI[],MATCH(Table3[[#This Row],[city_name]],tb_SVI[city_name_uf],0),10),".")</f>
        <v>0.42599999999999999</v>
      </c>
      <c r="M2534">
        <f>_xlfn.NUMBERVALUE(INDEX(tb_SVI[],MATCH(Table3[[#This Row],[city_name]],tb_SVI[city_name_uf],0),11),".")</f>
        <v>0.38600000000000001</v>
      </c>
      <c r="N2534" s="14">
        <f>_xlfn.PERCENTRANK.INC(Table3[MHDI_tot],Table3[[#This Row],[MHDI_tot]],3)</f>
        <v>0.45500000000000002</v>
      </c>
    </row>
    <row r="2535" spans="1:14" hidden="1" x14ac:dyDescent="0.2">
      <c r="A2535" t="str">
        <f>SVI!F2535</f>
        <v>Galiléia/MG</v>
      </c>
      <c r="B2535" t="str">
        <f>INDEX(tb_SVI[],MATCH(Table3[[#This Row],[ibge_cod]],tb_SVI[Município],0),1)</f>
        <v>MG</v>
      </c>
      <c r="C2535" t="str">
        <f>INDEX(tb_SVI[],MATCH(Table3[[#This Row],[city_name]],tb_SVI[city_name_uf],0),3)</f>
        <v>3127305</v>
      </c>
      <c r="D2535" t="s">
        <v>20172</v>
      </c>
      <c r="E2535" s="11">
        <f>INDEX(tb_SVI[],MATCH(Table3[[#This Row],[city_name]],tb_SVI[city_name_uf],0),5)</f>
        <v>6790</v>
      </c>
      <c r="F2535">
        <f>INDEX(tb_MHDI[],MATCH(Table3[[#This Row],[city_name]],tb_MHDI[mun_uf],0),5)</f>
        <v>0.65400000000000003</v>
      </c>
      <c r="G2535">
        <f>INDEX(tb_MHDI[],MATCH(Table3[[#This Row],[city_name]],tb_MHDI[mun_uf],0),6)</f>
        <v>0.64500000000000002</v>
      </c>
      <c r="H2535">
        <f>INDEX(tb_MHDI[],MATCH(Table3[[#This Row],[city_name]],tb_MHDI[mun_uf],0),7)</f>
        <v>0.79500000000000004</v>
      </c>
      <c r="I2535">
        <f>INDEX(tb_MHDI[],MATCH(Table3[[#This Row],[city_name]],tb_MHDI[mun_uf],0),8)</f>
        <v>0.54600000000000004</v>
      </c>
      <c r="J2535">
        <f>_xlfn.NUMBERVALUE(INDEX(tb_SVI[],MATCH(Table3[[#This Row],[city_name]],tb_SVI[city_name_uf],0),8),".")</f>
        <v>0.35899999999999999</v>
      </c>
      <c r="K2535">
        <f>_xlfn.NUMBERVALUE(INDEX(tb_SVI[],MATCH(Table3[[#This Row],[city_name]],tb_SVI[city_name_uf],0),9),".")</f>
        <v>0.20100000000000001</v>
      </c>
      <c r="L2535">
        <f>_xlfn.NUMBERVALUE(INDEX(tb_SVI[],MATCH(Table3[[#This Row],[city_name]],tb_SVI[city_name_uf],0),10),".")</f>
        <v>0.41899999999999998</v>
      </c>
      <c r="M2535">
        <f>_xlfn.NUMBERVALUE(INDEX(tb_SVI[],MATCH(Table3[[#This Row],[city_name]],tb_SVI[city_name_uf],0),11),".")</f>
        <v>0.45700000000000002</v>
      </c>
      <c r="N2535" s="14">
        <f>_xlfn.PERCENTRANK.INC(Table3[MHDI_tot],Table3[[#This Row],[MHDI_tot]],3)</f>
        <v>0.45100000000000001</v>
      </c>
    </row>
    <row r="2536" spans="1:14" hidden="1" x14ac:dyDescent="0.2">
      <c r="A2536" t="str">
        <f>SVI!F2536</f>
        <v>Gameleiras/MG</v>
      </c>
      <c r="B2536" t="str">
        <f>INDEX(tb_SVI[],MATCH(Table3[[#This Row],[ibge_cod]],tb_SVI[Município],0),1)</f>
        <v>MG</v>
      </c>
      <c r="C2536" t="str">
        <f>INDEX(tb_SVI[],MATCH(Table3[[#This Row],[city_name]],tb_SVI[city_name_uf],0),3)</f>
        <v>3127339</v>
      </c>
      <c r="D2536" t="s">
        <v>20173</v>
      </c>
      <c r="E2536" s="11">
        <f>INDEX(tb_SVI[],MATCH(Table3[[#This Row],[city_name]],tb_SVI[city_name_uf],0),5)</f>
        <v>5096</v>
      </c>
      <c r="F2536">
        <f>INDEX(tb_MHDI[],MATCH(Table3[[#This Row],[city_name]],tb_MHDI[mun_uf],0),5)</f>
        <v>0.65</v>
      </c>
      <c r="G2536">
        <f>INDEX(tb_MHDI[],MATCH(Table3[[#This Row],[city_name]],tb_MHDI[mun_uf],0),6)</f>
        <v>0.55900000000000005</v>
      </c>
      <c r="H2536">
        <f>INDEX(tb_MHDI[],MATCH(Table3[[#This Row],[city_name]],tb_MHDI[mun_uf],0),7)</f>
        <v>0.79600000000000004</v>
      </c>
      <c r="I2536">
        <f>INDEX(tb_MHDI[],MATCH(Table3[[#This Row],[city_name]],tb_MHDI[mun_uf],0),8)</f>
        <v>0.61799999999999999</v>
      </c>
      <c r="J2536">
        <f>_xlfn.NUMBERVALUE(INDEX(tb_SVI[],MATCH(Table3[[#This Row],[city_name]],tb_SVI[city_name_uf],0),8),".")</f>
        <v>0.40200000000000002</v>
      </c>
      <c r="K2536">
        <f>_xlfn.NUMBERVALUE(INDEX(tb_SVI[],MATCH(Table3[[#This Row],[city_name]],tb_SVI[city_name_uf],0),9),".")</f>
        <v>0.33100000000000002</v>
      </c>
      <c r="L2536">
        <f>_xlfn.NUMBERVALUE(INDEX(tb_SVI[],MATCH(Table3[[#This Row],[city_name]],tb_SVI[city_name_uf],0),10),".")</f>
        <v>0.39200000000000002</v>
      </c>
      <c r="M2536">
        <f>_xlfn.NUMBERVALUE(INDEX(tb_SVI[],MATCH(Table3[[#This Row],[city_name]],tb_SVI[city_name_uf],0),11),".")</f>
        <v>0.48399999999999999</v>
      </c>
      <c r="N2536" s="14">
        <f>_xlfn.PERCENTRANK.INC(Table3[MHDI_tot],Table3[[#This Row],[MHDI_tot]],3)</f>
        <v>0.436</v>
      </c>
    </row>
    <row r="2537" spans="1:14" hidden="1" x14ac:dyDescent="0.2">
      <c r="A2537" t="str">
        <f>SVI!F2537</f>
        <v>Glaucilândia/MG</v>
      </c>
      <c r="B2537" t="str">
        <f>INDEX(tb_SVI[],MATCH(Table3[[#This Row],[ibge_cod]],tb_SVI[Município],0),1)</f>
        <v>MG</v>
      </c>
      <c r="C2537" t="str">
        <f>INDEX(tb_SVI[],MATCH(Table3[[#This Row],[city_name]],tb_SVI[city_name_uf],0),3)</f>
        <v>3127354</v>
      </c>
      <c r="D2537" t="s">
        <v>20174</v>
      </c>
      <c r="E2537" s="11">
        <f>INDEX(tb_SVI[],MATCH(Table3[[#This Row],[city_name]],tb_SVI[city_name_uf],0),5)</f>
        <v>3164</v>
      </c>
      <c r="F2537">
        <f>INDEX(tb_MHDI[],MATCH(Table3[[#This Row],[city_name]],tb_MHDI[mun_uf],0),5)</f>
        <v>0.67900000000000005</v>
      </c>
      <c r="G2537">
        <f>INDEX(tb_MHDI[],MATCH(Table3[[#This Row],[city_name]],tb_MHDI[mun_uf],0),6)</f>
        <v>0.57899999999999996</v>
      </c>
      <c r="H2537">
        <f>INDEX(tb_MHDI[],MATCH(Table3[[#This Row],[city_name]],tb_MHDI[mun_uf],0),7)</f>
        <v>0.81200000000000006</v>
      </c>
      <c r="I2537">
        <f>INDEX(tb_MHDI[],MATCH(Table3[[#This Row],[city_name]],tb_MHDI[mun_uf],0),8)</f>
        <v>0.66700000000000004</v>
      </c>
      <c r="J2537">
        <f>_xlfn.NUMBERVALUE(INDEX(tb_SVI[],MATCH(Table3[[#This Row],[city_name]],tb_SVI[city_name_uf],0),8),".")</f>
        <v>0.46600000000000003</v>
      </c>
      <c r="K2537">
        <f>_xlfn.NUMBERVALUE(INDEX(tb_SVI[],MATCH(Table3[[#This Row],[city_name]],tb_SVI[city_name_uf],0),9),".")</f>
        <v>0.52300000000000002</v>
      </c>
      <c r="L2537">
        <f>_xlfn.NUMBERVALUE(INDEX(tb_SVI[],MATCH(Table3[[#This Row],[city_name]],tb_SVI[city_name_uf],0),10),".")</f>
        <v>0.35399999999999998</v>
      </c>
      <c r="M2537">
        <f>_xlfn.NUMBERVALUE(INDEX(tb_SVI[],MATCH(Table3[[#This Row],[city_name]],tb_SVI[city_name_uf],0),11),".")</f>
        <v>0.52200000000000002</v>
      </c>
      <c r="N2537" s="14">
        <f>_xlfn.PERCENTRANK.INC(Table3[MHDI_tot],Table3[[#This Row],[MHDI_tot]],3)</f>
        <v>0.55400000000000005</v>
      </c>
    </row>
    <row r="2538" spans="1:14" hidden="1" x14ac:dyDescent="0.2">
      <c r="A2538" t="str">
        <f>SVI!F2538</f>
        <v>Goiabeira/MG</v>
      </c>
      <c r="B2538" t="str">
        <f>INDEX(tb_SVI[],MATCH(Table3[[#This Row],[ibge_cod]],tb_SVI[Município],0),1)</f>
        <v>MG</v>
      </c>
      <c r="C2538" t="str">
        <f>INDEX(tb_SVI[],MATCH(Table3[[#This Row],[city_name]],tb_SVI[city_name_uf],0),3)</f>
        <v>3127370</v>
      </c>
      <c r="D2538" t="s">
        <v>20175</v>
      </c>
      <c r="E2538" s="11">
        <f>INDEX(tb_SVI[],MATCH(Table3[[#This Row],[city_name]],tb_SVI[city_name_uf],0),5)</f>
        <v>3378</v>
      </c>
      <c r="F2538">
        <f>INDEX(tb_MHDI[],MATCH(Table3[[#This Row],[city_name]],tb_MHDI[mun_uf],0),5)</f>
        <v>0.64700000000000002</v>
      </c>
      <c r="G2538">
        <f>INDEX(tb_MHDI[],MATCH(Table3[[#This Row],[city_name]],tb_MHDI[mun_uf],0),6)</f>
        <v>0.628</v>
      </c>
      <c r="H2538">
        <f>INDEX(tb_MHDI[],MATCH(Table3[[#This Row],[city_name]],tb_MHDI[mun_uf],0),7)</f>
        <v>0.79900000000000004</v>
      </c>
      <c r="I2538">
        <f>INDEX(tb_MHDI[],MATCH(Table3[[#This Row],[city_name]],tb_MHDI[mun_uf],0),8)</f>
        <v>0.53900000000000003</v>
      </c>
      <c r="J2538">
        <f>_xlfn.NUMBERVALUE(INDEX(tb_SVI[],MATCH(Table3[[#This Row],[city_name]],tb_SVI[city_name_uf],0),8),".")</f>
        <v>0.39600000000000002</v>
      </c>
      <c r="K2538">
        <f>_xlfn.NUMBERVALUE(INDEX(tb_SVI[],MATCH(Table3[[#This Row],[city_name]],tb_SVI[city_name_uf],0),9),".")</f>
        <v>0.17699999999999999</v>
      </c>
      <c r="L2538">
        <f>_xlfn.NUMBERVALUE(INDEX(tb_SVI[],MATCH(Table3[[#This Row],[city_name]],tb_SVI[city_name_uf],0),10),".")</f>
        <v>0.57099999999999995</v>
      </c>
      <c r="M2538">
        <f>_xlfn.NUMBERVALUE(INDEX(tb_SVI[],MATCH(Table3[[#This Row],[city_name]],tb_SVI[city_name_uf],0),11),".")</f>
        <v>0.439</v>
      </c>
      <c r="N2538" s="14">
        <f>_xlfn.PERCENTRANK.INC(Table3[MHDI_tot],Table3[[#This Row],[MHDI_tot]],3)</f>
        <v>0.42699999999999999</v>
      </c>
    </row>
    <row r="2539" spans="1:14" hidden="1" x14ac:dyDescent="0.2">
      <c r="A2539" t="str">
        <f>SVI!F2539</f>
        <v>Goianá/MG</v>
      </c>
      <c r="B2539" t="str">
        <f>INDEX(tb_SVI[],MATCH(Table3[[#This Row],[ibge_cod]],tb_SVI[Município],0),1)</f>
        <v>MG</v>
      </c>
      <c r="C2539" t="str">
        <f>INDEX(tb_SVI[],MATCH(Table3[[#This Row],[city_name]],tb_SVI[city_name_uf],0),3)</f>
        <v>3127388</v>
      </c>
      <c r="D2539" t="s">
        <v>20176</v>
      </c>
      <c r="E2539" s="11">
        <f>INDEX(tb_SVI[],MATCH(Table3[[#This Row],[city_name]],tb_SVI[city_name_uf],0),5)</f>
        <v>3990</v>
      </c>
      <c r="F2539">
        <f>INDEX(tb_MHDI[],MATCH(Table3[[#This Row],[city_name]],tb_MHDI[mun_uf],0),5)</f>
        <v>0.71599999999999997</v>
      </c>
      <c r="G2539">
        <f>INDEX(tb_MHDI[],MATCH(Table3[[#This Row],[city_name]],tb_MHDI[mun_uf],0),6)</f>
        <v>0.68200000000000005</v>
      </c>
      <c r="H2539">
        <f>INDEX(tb_MHDI[],MATCH(Table3[[#This Row],[city_name]],tb_MHDI[mun_uf],0),7)</f>
        <v>0.83499999999999996</v>
      </c>
      <c r="I2539">
        <f>INDEX(tb_MHDI[],MATCH(Table3[[#This Row],[city_name]],tb_MHDI[mun_uf],0),8)</f>
        <v>0.64400000000000002</v>
      </c>
      <c r="J2539">
        <f>_xlfn.NUMBERVALUE(INDEX(tb_SVI[],MATCH(Table3[[#This Row],[city_name]],tb_SVI[city_name_uf],0),8),".")</f>
        <v>0.187</v>
      </c>
      <c r="K2539">
        <f>_xlfn.NUMBERVALUE(INDEX(tb_SVI[],MATCH(Table3[[#This Row],[city_name]],tb_SVI[city_name_uf],0),9),".")</f>
        <v>2E-3</v>
      </c>
      <c r="L2539">
        <f>_xlfn.NUMBERVALUE(INDEX(tb_SVI[],MATCH(Table3[[#This Row],[city_name]],tb_SVI[city_name_uf],0),10),".")</f>
        <v>0.254</v>
      </c>
      <c r="M2539">
        <f>_xlfn.NUMBERVALUE(INDEX(tb_SVI[],MATCH(Table3[[#This Row],[city_name]],tb_SVI[city_name_uf],0),11),".")</f>
        <v>0.30399999999999999</v>
      </c>
      <c r="N2539" s="14">
        <f>_xlfn.PERCENTRANK.INC(Table3[MHDI_tot],Table3[[#This Row],[MHDI_tot]],3)</f>
        <v>0.73899999999999999</v>
      </c>
    </row>
    <row r="2540" spans="1:14" hidden="1" x14ac:dyDescent="0.2">
      <c r="A2540" t="str">
        <f>SVI!F2540</f>
        <v>Gonzaga/MG</v>
      </c>
      <c r="B2540" t="str">
        <f>INDEX(tb_SVI[],MATCH(Table3[[#This Row],[ibge_cod]],tb_SVI[Município],0),1)</f>
        <v>MG</v>
      </c>
      <c r="C2540" t="str">
        <f>INDEX(tb_SVI[],MATCH(Table3[[#This Row],[city_name]],tb_SVI[city_name_uf],0),3)</f>
        <v>3127503</v>
      </c>
      <c r="D2540" t="s">
        <v>20177</v>
      </c>
      <c r="E2540" s="11">
        <f>INDEX(tb_SVI[],MATCH(Table3[[#This Row],[city_name]],tb_SVI[city_name_uf],0),5)</f>
        <v>6171</v>
      </c>
      <c r="F2540">
        <f>INDEX(tb_MHDI[],MATCH(Table3[[#This Row],[city_name]],tb_MHDI[mun_uf],0),5)</f>
        <v>0.60599999999999998</v>
      </c>
      <c r="G2540">
        <f>INDEX(tb_MHDI[],MATCH(Table3[[#This Row],[city_name]],tb_MHDI[mun_uf],0),6)</f>
        <v>0.55800000000000005</v>
      </c>
      <c r="H2540">
        <f>INDEX(tb_MHDI[],MATCH(Table3[[#This Row],[city_name]],tb_MHDI[mun_uf],0),7)</f>
        <v>0.77400000000000002</v>
      </c>
      <c r="I2540">
        <f>INDEX(tb_MHDI[],MATCH(Table3[[#This Row],[city_name]],tb_MHDI[mun_uf],0),8)</f>
        <v>0.51600000000000001</v>
      </c>
      <c r="J2540">
        <f>_xlfn.NUMBERVALUE(INDEX(tb_SVI[],MATCH(Table3[[#This Row],[city_name]],tb_SVI[city_name_uf],0),8),".")</f>
        <v>0.45800000000000002</v>
      </c>
      <c r="K2540">
        <f>_xlfn.NUMBERVALUE(INDEX(tb_SVI[],MATCH(Table3[[#This Row],[city_name]],tb_SVI[city_name_uf],0),9),".")</f>
        <v>0.29199999999999998</v>
      </c>
      <c r="L2540">
        <f>_xlfn.NUMBERVALUE(INDEX(tb_SVI[],MATCH(Table3[[#This Row],[city_name]],tb_SVI[city_name_uf],0),10),".")</f>
        <v>0.49099999999999999</v>
      </c>
      <c r="M2540">
        <f>_xlfn.NUMBERVALUE(INDEX(tb_SVI[],MATCH(Table3[[#This Row],[city_name]],tb_SVI[city_name_uf],0),11),".")</f>
        <v>0.59199999999999997</v>
      </c>
      <c r="N2540" s="14">
        <f>_xlfn.PERCENTRANK.INC(Table3[MHDI_tot],Table3[[#This Row],[MHDI_tot]],3)</f>
        <v>0.27600000000000002</v>
      </c>
    </row>
    <row r="2541" spans="1:14" hidden="1" x14ac:dyDescent="0.2">
      <c r="A2541" t="str">
        <f>SVI!F2541</f>
        <v>Gonçalves/MG</v>
      </c>
      <c r="B2541" t="str">
        <f>INDEX(tb_SVI[],MATCH(Table3[[#This Row],[ibge_cod]],tb_SVI[Município],0),1)</f>
        <v>MG</v>
      </c>
      <c r="C2541" t="str">
        <f>INDEX(tb_SVI[],MATCH(Table3[[#This Row],[city_name]],tb_SVI[city_name_uf],0),3)</f>
        <v>3127404</v>
      </c>
      <c r="D2541" t="s">
        <v>20178</v>
      </c>
      <c r="E2541" s="11">
        <f>INDEX(tb_SVI[],MATCH(Table3[[#This Row],[city_name]],tb_SVI[city_name_uf],0),5)</f>
        <v>4355</v>
      </c>
      <c r="F2541">
        <f>INDEX(tb_MHDI[],MATCH(Table3[[#This Row],[city_name]],tb_MHDI[mun_uf],0),5)</f>
        <v>0.68300000000000005</v>
      </c>
      <c r="G2541">
        <f>INDEX(tb_MHDI[],MATCH(Table3[[#This Row],[city_name]],tb_MHDI[mun_uf],0),6)</f>
        <v>0.67100000000000004</v>
      </c>
      <c r="H2541">
        <f>INDEX(tb_MHDI[],MATCH(Table3[[#This Row],[city_name]],tb_MHDI[mun_uf],0),7)</f>
        <v>0.83299999999999996</v>
      </c>
      <c r="I2541">
        <f>INDEX(tb_MHDI[],MATCH(Table3[[#This Row],[city_name]],tb_MHDI[mun_uf],0),8)</f>
        <v>0.56999999999999995</v>
      </c>
      <c r="J2541">
        <f>_xlfn.NUMBERVALUE(INDEX(tb_SVI[],MATCH(Table3[[#This Row],[city_name]],tb_SVI[city_name_uf],0),8),".")</f>
        <v>0.248</v>
      </c>
      <c r="K2541">
        <f>_xlfn.NUMBERVALUE(INDEX(tb_SVI[],MATCH(Table3[[#This Row],[city_name]],tb_SVI[city_name_uf],0),9),".")</f>
        <v>8.2000000000000003E-2</v>
      </c>
      <c r="L2541">
        <f>_xlfn.NUMBERVALUE(INDEX(tb_SVI[],MATCH(Table3[[#This Row],[city_name]],tb_SVI[city_name_uf],0),10),".")</f>
        <v>0.307</v>
      </c>
      <c r="M2541">
        <f>_xlfn.NUMBERVALUE(INDEX(tb_SVI[],MATCH(Table3[[#This Row],[city_name]],tb_SVI[city_name_uf],0),11),".")</f>
        <v>0.35599999999999998</v>
      </c>
      <c r="N2541" s="14">
        <f>_xlfn.PERCENTRANK.INC(Table3[MHDI_tot],Table3[[#This Row],[MHDI_tot]],3)</f>
        <v>0.57099999999999995</v>
      </c>
    </row>
    <row r="2542" spans="1:14" hidden="1" x14ac:dyDescent="0.2">
      <c r="A2542" t="str">
        <f>SVI!F2542</f>
        <v>Gouveia/MG</v>
      </c>
      <c r="B2542" t="str">
        <f>INDEX(tb_SVI[],MATCH(Table3[[#This Row],[ibge_cod]],tb_SVI[Município],0),1)</f>
        <v>MG</v>
      </c>
      <c r="C2542" t="str">
        <f>INDEX(tb_SVI[],MATCH(Table3[[#This Row],[city_name]],tb_SVI[city_name_uf],0),3)</f>
        <v>3127602</v>
      </c>
      <c r="D2542" t="s">
        <v>20179</v>
      </c>
      <c r="E2542" s="11">
        <f>INDEX(tb_SVI[],MATCH(Table3[[#This Row],[city_name]],tb_SVI[city_name_uf],0),5)</f>
        <v>11818</v>
      </c>
      <c r="F2542">
        <f>INDEX(tb_MHDI[],MATCH(Table3[[#This Row],[city_name]],tb_MHDI[mun_uf],0),5)</f>
        <v>0.68100000000000005</v>
      </c>
      <c r="G2542">
        <f>INDEX(tb_MHDI[],MATCH(Table3[[#This Row],[city_name]],tb_MHDI[mun_uf],0),6)</f>
        <v>0.622</v>
      </c>
      <c r="H2542">
        <f>INDEX(tb_MHDI[],MATCH(Table3[[#This Row],[city_name]],tb_MHDI[mun_uf],0),7)</f>
        <v>0.83299999999999996</v>
      </c>
      <c r="I2542">
        <f>INDEX(tb_MHDI[],MATCH(Table3[[#This Row],[city_name]],tb_MHDI[mun_uf],0),8)</f>
        <v>0.60899999999999999</v>
      </c>
      <c r="J2542">
        <f>_xlfn.NUMBERVALUE(INDEX(tb_SVI[],MATCH(Table3[[#This Row],[city_name]],tb_SVI[city_name_uf],0),8),".")</f>
        <v>0.30099999999999999</v>
      </c>
      <c r="K2542">
        <f>_xlfn.NUMBERVALUE(INDEX(tb_SVI[],MATCH(Table3[[#This Row],[city_name]],tb_SVI[city_name_uf],0),9),".")</f>
        <v>0.112</v>
      </c>
      <c r="L2542">
        <f>_xlfn.NUMBERVALUE(INDEX(tb_SVI[],MATCH(Table3[[#This Row],[city_name]],tb_SVI[city_name_uf],0),10),".")</f>
        <v>0.36399999999999999</v>
      </c>
      <c r="M2542">
        <f>_xlfn.NUMBERVALUE(INDEX(tb_SVI[],MATCH(Table3[[#This Row],[city_name]],tb_SVI[city_name_uf],0),11),".")</f>
        <v>0.42699999999999999</v>
      </c>
      <c r="N2542" s="14">
        <f>_xlfn.PERCENTRANK.INC(Table3[MHDI_tot],Table3[[#This Row],[MHDI_tot]],3)</f>
        <v>0.56200000000000006</v>
      </c>
    </row>
    <row r="2543" spans="1:14" hidden="1" x14ac:dyDescent="0.2">
      <c r="A2543" t="str">
        <f>SVI!F2543</f>
        <v>Governador Valadares/MG</v>
      </c>
      <c r="B2543" t="str">
        <f>INDEX(tb_SVI[],MATCH(Table3[[#This Row],[ibge_cod]],tb_SVI[Município],0),1)</f>
        <v>MG</v>
      </c>
      <c r="C2543" t="str">
        <f>INDEX(tb_SVI[],MATCH(Table3[[#This Row],[city_name]],tb_SVI[city_name_uf],0),3)</f>
        <v>3127701</v>
      </c>
      <c r="D2543" t="s">
        <v>20180</v>
      </c>
      <c r="E2543" s="11">
        <f>INDEX(tb_SVI[],MATCH(Table3[[#This Row],[city_name]],tb_SVI[city_name_uf],0),5)</f>
        <v>281046</v>
      </c>
      <c r="F2543">
        <f>INDEX(tb_MHDI[],MATCH(Table3[[#This Row],[city_name]],tb_MHDI[mun_uf],0),5)</f>
        <v>0.72699999999999998</v>
      </c>
      <c r="G2543">
        <f>INDEX(tb_MHDI[],MATCH(Table3[[#This Row],[city_name]],tb_MHDI[mun_uf],0),6)</f>
        <v>0.71399999999999997</v>
      </c>
      <c r="H2543">
        <f>INDEX(tb_MHDI[],MATCH(Table3[[#This Row],[city_name]],tb_MHDI[mun_uf],0),7)</f>
        <v>0.83399999999999996</v>
      </c>
      <c r="I2543">
        <f>INDEX(tb_MHDI[],MATCH(Table3[[#This Row],[city_name]],tb_MHDI[mun_uf],0),8)</f>
        <v>0.64400000000000002</v>
      </c>
      <c r="J2543">
        <f>_xlfn.NUMBERVALUE(INDEX(tb_SVI[],MATCH(Table3[[#This Row],[city_name]],tb_SVI[city_name_uf],0),8),".")</f>
        <v>0.24299999999999999</v>
      </c>
      <c r="K2543">
        <f>_xlfn.NUMBERVALUE(INDEX(tb_SVI[],MATCH(Table3[[#This Row],[city_name]],tb_SVI[city_name_uf],0),9),".")</f>
        <v>8.1000000000000003E-2</v>
      </c>
      <c r="L2543">
        <f>_xlfn.NUMBERVALUE(INDEX(tb_SVI[],MATCH(Table3[[#This Row],[city_name]],tb_SVI[city_name_uf],0),10),".")</f>
        <v>0.32600000000000001</v>
      </c>
      <c r="M2543">
        <f>_xlfn.NUMBERVALUE(INDEX(tb_SVI[],MATCH(Table3[[#This Row],[city_name]],tb_SVI[city_name_uf],0),11),".")</f>
        <v>0.32100000000000001</v>
      </c>
      <c r="N2543" s="14">
        <f>_xlfn.PERCENTRANK.INC(Table3[MHDI_tot],Table3[[#This Row],[MHDI_tot]],3)</f>
        <v>0.79600000000000004</v>
      </c>
    </row>
    <row r="2544" spans="1:14" hidden="1" x14ac:dyDescent="0.2">
      <c r="A2544" t="str">
        <f>SVI!F2544</f>
        <v>Grupiara/MG</v>
      </c>
      <c r="B2544" t="str">
        <f>INDEX(tb_SVI[],MATCH(Table3[[#This Row],[ibge_cod]],tb_SVI[Município],0),1)</f>
        <v>MG</v>
      </c>
      <c r="C2544" t="str">
        <f>INDEX(tb_SVI[],MATCH(Table3[[#This Row],[city_name]],tb_SVI[city_name_uf],0),3)</f>
        <v>3127909</v>
      </c>
      <c r="D2544" t="s">
        <v>20181</v>
      </c>
      <c r="E2544" s="11">
        <f>INDEX(tb_SVI[],MATCH(Table3[[#This Row],[city_name]],tb_SVI[city_name_uf],0),5)</f>
        <v>1387</v>
      </c>
      <c r="F2544">
        <f>INDEX(tb_MHDI[],MATCH(Table3[[#This Row],[city_name]],tb_MHDI[mun_uf],0),5)</f>
        <v>0.73099999999999998</v>
      </c>
      <c r="G2544">
        <f>INDEX(tb_MHDI[],MATCH(Table3[[#This Row],[city_name]],tb_MHDI[mun_uf],0),6)</f>
        <v>0.67900000000000005</v>
      </c>
      <c r="H2544">
        <f>INDEX(tb_MHDI[],MATCH(Table3[[#This Row],[city_name]],tb_MHDI[mun_uf],0),7)</f>
        <v>0.84399999999999997</v>
      </c>
      <c r="I2544">
        <f>INDEX(tb_MHDI[],MATCH(Table3[[#This Row],[city_name]],tb_MHDI[mun_uf],0),8)</f>
        <v>0.68200000000000005</v>
      </c>
      <c r="J2544">
        <f>_xlfn.NUMBERVALUE(INDEX(tb_SVI[],MATCH(Table3[[#This Row],[city_name]],tb_SVI[city_name_uf],0),8),".")</f>
        <v>0.251</v>
      </c>
      <c r="K2544">
        <f>_xlfn.NUMBERVALUE(INDEX(tb_SVI[],MATCH(Table3[[#This Row],[city_name]],tb_SVI[city_name_uf],0),9),".")</f>
        <v>0.14299999999999999</v>
      </c>
      <c r="L2544">
        <f>_xlfn.NUMBERVALUE(INDEX(tb_SVI[],MATCH(Table3[[#This Row],[city_name]],tb_SVI[city_name_uf],0),10),".")</f>
        <v>0.38200000000000001</v>
      </c>
      <c r="M2544">
        <f>_xlfn.NUMBERVALUE(INDEX(tb_SVI[],MATCH(Table3[[#This Row],[city_name]],tb_SVI[city_name_uf],0),11),".")</f>
        <v>0.22800000000000001</v>
      </c>
      <c r="N2544" s="14">
        <f>_xlfn.PERCENTRANK.INC(Table3[MHDI_tot],Table3[[#This Row],[MHDI_tot]],3)</f>
        <v>0.81599999999999995</v>
      </c>
    </row>
    <row r="2545" spans="1:14" hidden="1" x14ac:dyDescent="0.2">
      <c r="A2545" t="str">
        <f>SVI!F2545</f>
        <v>Grão Mogol/MG</v>
      </c>
      <c r="B2545" t="str">
        <f>INDEX(tb_SVI[],MATCH(Table3[[#This Row],[ibge_cod]],tb_SVI[Município],0),1)</f>
        <v>MG</v>
      </c>
      <c r="C2545" t="str">
        <f>INDEX(tb_SVI[],MATCH(Table3[[#This Row],[city_name]],tb_SVI[city_name_uf],0),3)</f>
        <v>3127800</v>
      </c>
      <c r="D2545" t="s">
        <v>20182</v>
      </c>
      <c r="E2545" s="11">
        <f>INDEX(tb_SVI[],MATCH(Table3[[#This Row],[city_name]],tb_SVI[city_name_uf],0),5)</f>
        <v>15890</v>
      </c>
      <c r="F2545">
        <f>INDEX(tb_MHDI[],MATCH(Table3[[#This Row],[city_name]],tb_MHDI[mun_uf],0),5)</f>
        <v>0.60399999999999998</v>
      </c>
      <c r="G2545">
        <f>INDEX(tb_MHDI[],MATCH(Table3[[#This Row],[city_name]],tb_MHDI[mun_uf],0),6)</f>
        <v>0.57899999999999996</v>
      </c>
      <c r="H2545">
        <f>INDEX(tb_MHDI[],MATCH(Table3[[#This Row],[city_name]],tb_MHDI[mun_uf],0),7)</f>
        <v>0.79100000000000004</v>
      </c>
      <c r="I2545">
        <f>INDEX(tb_MHDI[],MATCH(Table3[[#This Row],[city_name]],tb_MHDI[mun_uf],0),8)</f>
        <v>0.48199999999999998</v>
      </c>
      <c r="J2545">
        <f>_xlfn.NUMBERVALUE(INDEX(tb_SVI[],MATCH(Table3[[#This Row],[city_name]],tb_SVI[city_name_uf],0),8),".")</f>
        <v>0.40500000000000003</v>
      </c>
      <c r="K2545">
        <f>_xlfn.NUMBERVALUE(INDEX(tb_SVI[],MATCH(Table3[[#This Row],[city_name]],tb_SVI[city_name_uf],0),9),".")</f>
        <v>0.185</v>
      </c>
      <c r="L2545">
        <f>_xlfn.NUMBERVALUE(INDEX(tb_SVI[],MATCH(Table3[[#This Row],[city_name]],tb_SVI[city_name_uf],0),10),".")</f>
        <v>0.52700000000000002</v>
      </c>
      <c r="M2545">
        <f>_xlfn.NUMBERVALUE(INDEX(tb_SVI[],MATCH(Table3[[#This Row],[city_name]],tb_SVI[city_name_uf],0),11),".")</f>
        <v>0.502</v>
      </c>
      <c r="N2545" s="14">
        <f>_xlfn.PERCENTRANK.INC(Table3[MHDI_tot],Table3[[#This Row],[MHDI_tot]],3)</f>
        <v>0.26600000000000001</v>
      </c>
    </row>
    <row r="2546" spans="1:14" hidden="1" x14ac:dyDescent="0.2">
      <c r="A2546" t="str">
        <f>SVI!F2546</f>
        <v>Guanhães/MG</v>
      </c>
      <c r="B2546" t="str">
        <f>INDEX(tb_SVI[],MATCH(Table3[[#This Row],[ibge_cod]],tb_SVI[Município],0),1)</f>
        <v>MG</v>
      </c>
      <c r="C2546" t="str">
        <f>INDEX(tb_SVI[],MATCH(Table3[[#This Row],[city_name]],tb_SVI[city_name_uf],0),3)</f>
        <v>3128006</v>
      </c>
      <c r="D2546" t="s">
        <v>20183</v>
      </c>
      <c r="E2546" s="11">
        <f>INDEX(tb_SVI[],MATCH(Table3[[#This Row],[city_name]],tb_SVI[city_name_uf],0),5)</f>
        <v>34573</v>
      </c>
      <c r="F2546">
        <f>INDEX(tb_MHDI[],MATCH(Table3[[#This Row],[city_name]],tb_MHDI[mun_uf],0),5)</f>
        <v>0.68600000000000005</v>
      </c>
      <c r="G2546">
        <f>INDEX(tb_MHDI[],MATCH(Table3[[#This Row],[city_name]],tb_MHDI[mun_uf],0),6)</f>
        <v>0.68300000000000005</v>
      </c>
      <c r="H2546">
        <f>INDEX(tb_MHDI[],MATCH(Table3[[#This Row],[city_name]],tb_MHDI[mun_uf],0),7)</f>
        <v>0.82</v>
      </c>
      <c r="I2546">
        <f>INDEX(tb_MHDI[],MATCH(Table3[[#This Row],[city_name]],tb_MHDI[mun_uf],0),8)</f>
        <v>0.57599999999999996</v>
      </c>
      <c r="J2546">
        <f>_xlfn.NUMBERVALUE(INDEX(tb_SVI[],MATCH(Table3[[#This Row],[city_name]],tb_SVI[city_name_uf],0),8),".")</f>
        <v>0.35299999999999998</v>
      </c>
      <c r="K2546">
        <f>_xlfn.NUMBERVALUE(INDEX(tb_SVI[],MATCH(Table3[[#This Row],[city_name]],tb_SVI[city_name_uf],0),9),".")</f>
        <v>0.26700000000000002</v>
      </c>
      <c r="L2546">
        <f>_xlfn.NUMBERVALUE(INDEX(tb_SVI[],MATCH(Table3[[#This Row],[city_name]],tb_SVI[city_name_uf],0),10),".")</f>
        <v>0.39300000000000002</v>
      </c>
      <c r="M2546">
        <f>_xlfn.NUMBERVALUE(INDEX(tb_SVI[],MATCH(Table3[[#This Row],[city_name]],tb_SVI[city_name_uf],0),11),".")</f>
        <v>0.39800000000000002</v>
      </c>
      <c r="N2546" s="14">
        <f>_xlfn.PERCENTRANK.INC(Table3[MHDI_tot],Table3[[#This Row],[MHDI_tot]],3)</f>
        <v>0.58499999999999996</v>
      </c>
    </row>
    <row r="2547" spans="1:14" hidden="1" x14ac:dyDescent="0.2">
      <c r="A2547" t="str">
        <f>SVI!F2547</f>
        <v>Guapé/MG</v>
      </c>
      <c r="B2547" t="str">
        <f>INDEX(tb_SVI[],MATCH(Table3[[#This Row],[ibge_cod]],tb_SVI[Município],0),1)</f>
        <v>MG</v>
      </c>
      <c r="C2547" t="str">
        <f>INDEX(tb_SVI[],MATCH(Table3[[#This Row],[city_name]],tb_SVI[city_name_uf],0),3)</f>
        <v>3128105</v>
      </c>
      <c r="D2547" t="s">
        <v>20184</v>
      </c>
      <c r="E2547" s="11">
        <f>INDEX(tb_SVI[],MATCH(Table3[[#This Row],[city_name]],tb_SVI[city_name_uf],0),5)</f>
        <v>14258</v>
      </c>
      <c r="F2547">
        <f>INDEX(tb_MHDI[],MATCH(Table3[[#This Row],[city_name]],tb_MHDI[mun_uf],0),5)</f>
        <v>0.67900000000000005</v>
      </c>
      <c r="G2547">
        <f>INDEX(tb_MHDI[],MATCH(Table3[[#This Row],[city_name]],tb_MHDI[mun_uf],0),6)</f>
        <v>0.66100000000000003</v>
      </c>
      <c r="H2547">
        <f>INDEX(tb_MHDI[],MATCH(Table3[[#This Row],[city_name]],tb_MHDI[mun_uf],0),7)</f>
        <v>0.83099999999999996</v>
      </c>
      <c r="I2547">
        <f>INDEX(tb_MHDI[],MATCH(Table3[[#This Row],[city_name]],tb_MHDI[mun_uf],0),8)</f>
        <v>0.56999999999999995</v>
      </c>
      <c r="J2547">
        <f>_xlfn.NUMBERVALUE(INDEX(tb_SVI[],MATCH(Table3[[#This Row],[city_name]],tb_SVI[city_name_uf],0),8),".")</f>
        <v>0.22800000000000001</v>
      </c>
      <c r="K2547">
        <f>_xlfn.NUMBERVALUE(INDEX(tb_SVI[],MATCH(Table3[[#This Row],[city_name]],tb_SVI[city_name_uf],0),9),".")</f>
        <v>9.2999999999999999E-2</v>
      </c>
      <c r="L2547">
        <f>_xlfn.NUMBERVALUE(INDEX(tb_SVI[],MATCH(Table3[[#This Row],[city_name]],tb_SVI[city_name_uf],0),10),".")</f>
        <v>0.308</v>
      </c>
      <c r="M2547">
        <f>_xlfn.NUMBERVALUE(INDEX(tb_SVI[],MATCH(Table3[[#This Row],[city_name]],tb_SVI[city_name_uf],0),11),".")</f>
        <v>0.28399999999999997</v>
      </c>
      <c r="N2547" s="14">
        <f>_xlfn.PERCENTRANK.INC(Table3[MHDI_tot],Table3[[#This Row],[MHDI_tot]],3)</f>
        <v>0.55400000000000005</v>
      </c>
    </row>
    <row r="2548" spans="1:14" hidden="1" x14ac:dyDescent="0.2">
      <c r="A2548" t="str">
        <f>SVI!F2548</f>
        <v>Guaraciaba/MG</v>
      </c>
      <c r="B2548" t="str">
        <f>INDEX(tb_SVI[],MATCH(Table3[[#This Row],[ibge_cod]],tb_SVI[Município],0),1)</f>
        <v>MG</v>
      </c>
      <c r="C2548" t="str">
        <f>INDEX(tb_SVI[],MATCH(Table3[[#This Row],[city_name]],tb_SVI[city_name_uf],0),3)</f>
        <v>3128204</v>
      </c>
      <c r="D2548" t="s">
        <v>20185</v>
      </c>
      <c r="E2548" s="11">
        <f>INDEX(tb_SVI[],MATCH(Table3[[#This Row],[city_name]],tb_SVI[city_name_uf],0),5)</f>
        <v>10315</v>
      </c>
      <c r="F2548">
        <f>INDEX(tb_MHDI[],MATCH(Table3[[#This Row],[city_name]],tb_MHDI[mun_uf],0),5)</f>
        <v>0.623</v>
      </c>
      <c r="G2548">
        <f>INDEX(tb_MHDI[],MATCH(Table3[[#This Row],[city_name]],tb_MHDI[mun_uf],0),6)</f>
        <v>0.61799999999999999</v>
      </c>
      <c r="H2548">
        <f>INDEX(tb_MHDI[],MATCH(Table3[[#This Row],[city_name]],tb_MHDI[mun_uf],0),7)</f>
        <v>0.79400000000000004</v>
      </c>
      <c r="I2548">
        <f>INDEX(tb_MHDI[],MATCH(Table3[[#This Row],[city_name]],tb_MHDI[mun_uf],0),8)</f>
        <v>0.49299999999999999</v>
      </c>
      <c r="J2548">
        <f>_xlfn.NUMBERVALUE(INDEX(tb_SVI[],MATCH(Table3[[#This Row],[city_name]],tb_SVI[city_name_uf],0),8),".")</f>
        <v>0.34799999999999998</v>
      </c>
      <c r="K2548">
        <f>_xlfn.NUMBERVALUE(INDEX(tb_SVI[],MATCH(Table3[[#This Row],[city_name]],tb_SVI[city_name_uf],0),9),".")</f>
        <v>0.13400000000000001</v>
      </c>
      <c r="L2548">
        <f>_xlfn.NUMBERVALUE(INDEX(tb_SVI[],MATCH(Table3[[#This Row],[city_name]],tb_SVI[city_name_uf],0),10),".")</f>
        <v>0.42799999999999999</v>
      </c>
      <c r="M2548">
        <f>_xlfn.NUMBERVALUE(INDEX(tb_SVI[],MATCH(Table3[[#This Row],[city_name]],tb_SVI[city_name_uf],0),11),".")</f>
        <v>0.48299999999999998</v>
      </c>
      <c r="N2548" s="14">
        <f>_xlfn.PERCENTRANK.INC(Table3[MHDI_tot],Table3[[#This Row],[MHDI_tot]],3)</f>
        <v>0.34300000000000003</v>
      </c>
    </row>
    <row r="2549" spans="1:14" hidden="1" x14ac:dyDescent="0.2">
      <c r="A2549" t="str">
        <f>SVI!F2549</f>
        <v>Guaraciama/MG</v>
      </c>
      <c r="B2549" t="str">
        <f>INDEX(tb_SVI[],MATCH(Table3[[#This Row],[ibge_cod]],tb_SVI[Município],0),1)</f>
        <v>MG</v>
      </c>
      <c r="C2549" t="str">
        <f>INDEX(tb_SVI[],MATCH(Table3[[#This Row],[city_name]],tb_SVI[city_name_uf],0),3)</f>
        <v>3128253</v>
      </c>
      <c r="D2549" t="s">
        <v>20186</v>
      </c>
      <c r="E2549" s="11">
        <f>INDEX(tb_SVI[],MATCH(Table3[[#This Row],[city_name]],tb_SVI[city_name_uf],0),5)</f>
        <v>4989</v>
      </c>
      <c r="F2549">
        <f>INDEX(tb_MHDI[],MATCH(Table3[[#This Row],[city_name]],tb_MHDI[mun_uf],0),5)</f>
        <v>0.67700000000000005</v>
      </c>
      <c r="G2549">
        <f>INDEX(tb_MHDI[],MATCH(Table3[[#This Row],[city_name]],tb_MHDI[mun_uf],0),6)</f>
        <v>0.58599999999999997</v>
      </c>
      <c r="H2549">
        <f>INDEX(tb_MHDI[],MATCH(Table3[[#This Row],[city_name]],tb_MHDI[mun_uf],0),7)</f>
        <v>0.80700000000000005</v>
      </c>
      <c r="I2549">
        <f>INDEX(tb_MHDI[],MATCH(Table3[[#This Row],[city_name]],tb_MHDI[mun_uf],0),8)</f>
        <v>0.65500000000000003</v>
      </c>
      <c r="J2549">
        <f>_xlfn.NUMBERVALUE(INDEX(tb_SVI[],MATCH(Table3[[#This Row],[city_name]],tb_SVI[city_name_uf],0),8),".")</f>
        <v>0.40600000000000003</v>
      </c>
      <c r="K2549">
        <f>_xlfn.NUMBERVALUE(INDEX(tb_SVI[],MATCH(Table3[[#This Row],[city_name]],tb_SVI[city_name_uf],0),9),".")</f>
        <v>0.433</v>
      </c>
      <c r="L2549">
        <f>_xlfn.NUMBERVALUE(INDEX(tb_SVI[],MATCH(Table3[[#This Row],[city_name]],tb_SVI[city_name_uf],0),10),".")</f>
        <v>0.41599999999999998</v>
      </c>
      <c r="M2549">
        <f>_xlfn.NUMBERVALUE(INDEX(tb_SVI[],MATCH(Table3[[#This Row],[city_name]],tb_SVI[city_name_uf],0),11),".")</f>
        <v>0.36899999999999999</v>
      </c>
      <c r="N2549" s="14">
        <f>_xlfn.PERCENTRANK.INC(Table3[MHDI_tot],Table3[[#This Row],[MHDI_tot]],3)</f>
        <v>0.54600000000000004</v>
      </c>
    </row>
    <row r="2550" spans="1:14" hidden="1" x14ac:dyDescent="0.2">
      <c r="A2550" t="str">
        <f>SVI!F2550</f>
        <v>Guarani/MG</v>
      </c>
      <c r="B2550" t="str">
        <f>INDEX(tb_SVI[],MATCH(Table3[[#This Row],[ibge_cod]],tb_SVI[Município],0),1)</f>
        <v>MG</v>
      </c>
      <c r="C2550" t="str">
        <f>INDEX(tb_SVI[],MATCH(Table3[[#This Row],[city_name]],tb_SVI[city_name_uf],0),3)</f>
        <v>3128402</v>
      </c>
      <c r="D2550" t="s">
        <v>20187</v>
      </c>
      <c r="E2550" s="11">
        <f>INDEX(tb_SVI[],MATCH(Table3[[#This Row],[city_name]],tb_SVI[city_name_uf],0),5)</f>
        <v>8918</v>
      </c>
      <c r="F2550">
        <f>INDEX(tb_MHDI[],MATCH(Table3[[#This Row],[city_name]],tb_MHDI[mun_uf],0),5)</f>
        <v>0.67700000000000005</v>
      </c>
      <c r="G2550">
        <f>INDEX(tb_MHDI[],MATCH(Table3[[#This Row],[city_name]],tb_MHDI[mun_uf],0),6)</f>
        <v>0.68500000000000005</v>
      </c>
      <c r="H2550">
        <f>INDEX(tb_MHDI[],MATCH(Table3[[#This Row],[city_name]],tb_MHDI[mun_uf],0),7)</f>
        <v>0.84899999999999998</v>
      </c>
      <c r="I2550">
        <f>INDEX(tb_MHDI[],MATCH(Table3[[#This Row],[city_name]],tb_MHDI[mun_uf],0),8)</f>
        <v>0.53300000000000003</v>
      </c>
      <c r="J2550">
        <f>_xlfn.NUMBERVALUE(INDEX(tb_SVI[],MATCH(Table3[[#This Row],[city_name]],tb_SVI[city_name_uf],0),8),".")</f>
        <v>0.29399999999999998</v>
      </c>
      <c r="K2550">
        <f>_xlfn.NUMBERVALUE(INDEX(tb_SVI[],MATCH(Table3[[#This Row],[city_name]],tb_SVI[city_name_uf],0),9),".")</f>
        <v>0.16700000000000001</v>
      </c>
      <c r="L2550">
        <f>_xlfn.NUMBERVALUE(INDEX(tb_SVI[],MATCH(Table3[[#This Row],[city_name]],tb_SVI[city_name_uf],0),10),".")</f>
        <v>0.42699999999999999</v>
      </c>
      <c r="M2550">
        <f>_xlfn.NUMBERVALUE(INDEX(tb_SVI[],MATCH(Table3[[#This Row],[city_name]],tb_SVI[city_name_uf],0),11),".")</f>
        <v>0.28699999999999998</v>
      </c>
      <c r="N2550" s="14">
        <f>_xlfn.PERCENTRANK.INC(Table3[MHDI_tot],Table3[[#This Row],[MHDI_tot]],3)</f>
        <v>0.54600000000000004</v>
      </c>
    </row>
    <row r="2551" spans="1:14" hidden="1" x14ac:dyDescent="0.2">
      <c r="A2551" t="str">
        <f>SVI!F2551</f>
        <v>Guaranésia/MG</v>
      </c>
      <c r="B2551" t="str">
        <f>INDEX(tb_SVI[],MATCH(Table3[[#This Row],[ibge_cod]],tb_SVI[Município],0),1)</f>
        <v>MG</v>
      </c>
      <c r="C2551" t="str">
        <f>INDEX(tb_SVI[],MATCH(Table3[[#This Row],[city_name]],tb_SVI[city_name_uf],0),3)</f>
        <v>3128303</v>
      </c>
      <c r="D2551" t="s">
        <v>20188</v>
      </c>
      <c r="E2551" s="11">
        <f>INDEX(tb_SVI[],MATCH(Table3[[#This Row],[city_name]],tb_SVI[city_name_uf],0),5)</f>
        <v>19017</v>
      </c>
      <c r="F2551">
        <f>INDEX(tb_MHDI[],MATCH(Table3[[#This Row],[city_name]],tb_MHDI[mun_uf],0),5)</f>
        <v>0.70099999999999996</v>
      </c>
      <c r="G2551">
        <f>INDEX(tb_MHDI[],MATCH(Table3[[#This Row],[city_name]],tb_MHDI[mun_uf],0),6)</f>
        <v>0.69299999999999995</v>
      </c>
      <c r="H2551">
        <f>INDEX(tb_MHDI[],MATCH(Table3[[#This Row],[city_name]],tb_MHDI[mun_uf],0),7)</f>
        <v>0.84499999999999997</v>
      </c>
      <c r="I2551">
        <f>INDEX(tb_MHDI[],MATCH(Table3[[#This Row],[city_name]],tb_MHDI[mun_uf],0),8)</f>
        <v>0.58899999999999997</v>
      </c>
      <c r="J2551">
        <f>_xlfn.NUMBERVALUE(INDEX(tb_SVI[],MATCH(Table3[[#This Row],[city_name]],tb_SVI[city_name_uf],0),8),".")</f>
        <v>0.22700000000000001</v>
      </c>
      <c r="K2551">
        <f>_xlfn.NUMBERVALUE(INDEX(tb_SVI[],MATCH(Table3[[#This Row],[city_name]],tb_SVI[city_name_uf],0),9),".")</f>
        <v>0.126</v>
      </c>
      <c r="L2551">
        <f>_xlfn.NUMBERVALUE(INDEX(tb_SVI[],MATCH(Table3[[#This Row],[city_name]],tb_SVI[city_name_uf],0),10),".")</f>
        <v>0.32900000000000001</v>
      </c>
      <c r="M2551">
        <f>_xlfn.NUMBERVALUE(INDEX(tb_SVI[],MATCH(Table3[[#This Row],[city_name]],tb_SVI[city_name_uf],0),11),".")</f>
        <v>0.22600000000000001</v>
      </c>
      <c r="N2551" s="14">
        <f>_xlfn.PERCENTRANK.INC(Table3[MHDI_tot],Table3[[#This Row],[MHDI_tot]],3)</f>
        <v>0.65800000000000003</v>
      </c>
    </row>
    <row r="2552" spans="1:14" hidden="1" x14ac:dyDescent="0.2">
      <c r="A2552" t="str">
        <f>SVI!F2552</f>
        <v>Guarará/MG</v>
      </c>
      <c r="B2552" t="str">
        <f>INDEX(tb_SVI[],MATCH(Table3[[#This Row],[ibge_cod]],tb_SVI[Município],0),1)</f>
        <v>MG</v>
      </c>
      <c r="C2552" t="str">
        <f>INDEX(tb_SVI[],MATCH(Table3[[#This Row],[city_name]],tb_SVI[city_name_uf],0),3)</f>
        <v>3128501</v>
      </c>
      <c r="D2552" t="s">
        <v>20189</v>
      </c>
      <c r="E2552" s="11">
        <f>INDEX(tb_SVI[],MATCH(Table3[[#This Row],[city_name]],tb_SVI[city_name_uf],0),5)</f>
        <v>3775</v>
      </c>
      <c r="F2552">
        <f>INDEX(tb_MHDI[],MATCH(Table3[[#This Row],[city_name]],tb_MHDI[mun_uf],0),5)</f>
        <v>0.65200000000000002</v>
      </c>
      <c r="G2552">
        <f>INDEX(tb_MHDI[],MATCH(Table3[[#This Row],[city_name]],tb_MHDI[mun_uf],0),6)</f>
        <v>0.65</v>
      </c>
      <c r="H2552">
        <f>INDEX(tb_MHDI[],MATCH(Table3[[#This Row],[city_name]],tb_MHDI[mun_uf],0),7)</f>
        <v>0.80200000000000005</v>
      </c>
      <c r="I2552">
        <f>INDEX(tb_MHDI[],MATCH(Table3[[#This Row],[city_name]],tb_MHDI[mun_uf],0),8)</f>
        <v>0.53200000000000003</v>
      </c>
      <c r="J2552">
        <f>_xlfn.NUMBERVALUE(INDEX(tb_SVI[],MATCH(Table3[[#This Row],[city_name]],tb_SVI[city_name_uf],0),8),".")</f>
        <v>0.24199999999999999</v>
      </c>
      <c r="K2552">
        <f>_xlfn.NUMBERVALUE(INDEX(tb_SVI[],MATCH(Table3[[#This Row],[city_name]],tb_SVI[city_name_uf],0),9),".")</f>
        <v>1.7999999999999999E-2</v>
      </c>
      <c r="L2552">
        <f>_xlfn.NUMBERVALUE(INDEX(tb_SVI[],MATCH(Table3[[#This Row],[city_name]],tb_SVI[city_name_uf],0),10),".")</f>
        <v>0.371</v>
      </c>
      <c r="M2552">
        <f>_xlfn.NUMBERVALUE(INDEX(tb_SVI[],MATCH(Table3[[#This Row],[city_name]],tb_SVI[city_name_uf],0),11),".")</f>
        <v>0.33600000000000002</v>
      </c>
      <c r="N2552" s="14">
        <f>_xlfn.PERCENTRANK.INC(Table3[MHDI_tot],Table3[[#This Row],[MHDI_tot]],3)</f>
        <v>0.44500000000000001</v>
      </c>
    </row>
    <row r="2553" spans="1:14" hidden="1" x14ac:dyDescent="0.2">
      <c r="A2553" t="str">
        <f>SVI!F2553</f>
        <v>Guarda-Mor/MG</v>
      </c>
      <c r="B2553" t="str">
        <f>INDEX(tb_SVI[],MATCH(Table3[[#This Row],[ibge_cod]],tb_SVI[Município],0),1)</f>
        <v>MG</v>
      </c>
      <c r="C2553" t="str">
        <f>INDEX(tb_SVI[],MATCH(Table3[[#This Row],[city_name]],tb_SVI[city_name_uf],0),3)</f>
        <v>3128600</v>
      </c>
      <c r="D2553" t="s">
        <v>20190</v>
      </c>
      <c r="E2553" s="11">
        <f>INDEX(tb_SVI[],MATCH(Table3[[#This Row],[city_name]],tb_SVI[city_name_uf],0),5)</f>
        <v>6569</v>
      </c>
      <c r="F2553">
        <f>INDEX(tb_MHDI[],MATCH(Table3[[#This Row],[city_name]],tb_MHDI[mun_uf],0),5)</f>
        <v>0.69</v>
      </c>
      <c r="G2553">
        <f>INDEX(tb_MHDI[],MATCH(Table3[[#This Row],[city_name]],tb_MHDI[mun_uf],0),6)</f>
        <v>0.70899999999999996</v>
      </c>
      <c r="H2553">
        <f>INDEX(tb_MHDI[],MATCH(Table3[[#This Row],[city_name]],tb_MHDI[mun_uf],0),7)</f>
        <v>0.82899999999999996</v>
      </c>
      <c r="I2553">
        <f>INDEX(tb_MHDI[],MATCH(Table3[[#This Row],[city_name]],tb_MHDI[mun_uf],0),8)</f>
        <v>0.55800000000000005</v>
      </c>
      <c r="J2553">
        <f>_xlfn.NUMBERVALUE(INDEX(tb_SVI[],MATCH(Table3[[#This Row],[city_name]],tb_SVI[city_name_uf],0),8),".")</f>
        <v>0.24299999999999999</v>
      </c>
      <c r="K2553">
        <f>_xlfn.NUMBERVALUE(INDEX(tb_SVI[],MATCH(Table3[[#This Row],[city_name]],tb_SVI[city_name_uf],0),9),".")</f>
        <v>9.5000000000000001E-2</v>
      </c>
      <c r="L2553">
        <f>_xlfn.NUMBERVALUE(INDEX(tb_SVI[],MATCH(Table3[[#This Row],[city_name]],tb_SVI[city_name_uf],0),10),".")</f>
        <v>0.34100000000000003</v>
      </c>
      <c r="M2553">
        <f>_xlfn.NUMBERVALUE(INDEX(tb_SVI[],MATCH(Table3[[#This Row],[city_name]],tb_SVI[city_name_uf],0),11),".")</f>
        <v>0.29399999999999998</v>
      </c>
      <c r="N2553" s="14">
        <f>_xlfn.PERCENTRANK.INC(Table3[MHDI_tot],Table3[[#This Row],[MHDI_tot]],3)</f>
        <v>0.60499999999999998</v>
      </c>
    </row>
    <row r="2554" spans="1:14" hidden="1" x14ac:dyDescent="0.2">
      <c r="A2554" t="str">
        <f>SVI!F2554</f>
        <v>Guaxupé/MG</v>
      </c>
      <c r="B2554" t="str">
        <f>INDEX(tb_SVI[],MATCH(Table3[[#This Row],[ibge_cod]],tb_SVI[Município],0),1)</f>
        <v>MG</v>
      </c>
      <c r="C2554" t="str">
        <f>INDEX(tb_SVI[],MATCH(Table3[[#This Row],[city_name]],tb_SVI[city_name_uf],0),3)</f>
        <v>3128709</v>
      </c>
      <c r="D2554" t="s">
        <v>20191</v>
      </c>
      <c r="E2554" s="11">
        <f>INDEX(tb_SVI[],MATCH(Table3[[#This Row],[city_name]],tb_SVI[city_name_uf],0),5)</f>
        <v>52078</v>
      </c>
      <c r="F2554">
        <f>INDEX(tb_MHDI[],MATCH(Table3[[#This Row],[city_name]],tb_MHDI[mun_uf],0),5)</f>
        <v>0.751</v>
      </c>
      <c r="G2554">
        <f>INDEX(tb_MHDI[],MATCH(Table3[[#This Row],[city_name]],tb_MHDI[mun_uf],0),6)</f>
        <v>0.72899999999999998</v>
      </c>
      <c r="H2554">
        <f>INDEX(tb_MHDI[],MATCH(Table3[[#This Row],[city_name]],tb_MHDI[mun_uf],0),7)</f>
        <v>0.88</v>
      </c>
      <c r="I2554">
        <f>INDEX(tb_MHDI[],MATCH(Table3[[#This Row],[city_name]],tb_MHDI[mun_uf],0),8)</f>
        <v>0.65900000000000003</v>
      </c>
      <c r="J2554">
        <f>_xlfn.NUMBERVALUE(INDEX(tb_SVI[],MATCH(Table3[[#This Row],[city_name]],tb_SVI[city_name_uf],0),8),".")</f>
        <v>0.189</v>
      </c>
      <c r="K2554">
        <f>_xlfn.NUMBERVALUE(INDEX(tb_SVI[],MATCH(Table3[[#This Row],[city_name]],tb_SVI[city_name_uf],0),9),".")</f>
        <v>7.2999999999999995E-2</v>
      </c>
      <c r="L2554">
        <f>_xlfn.NUMBERVALUE(INDEX(tb_SVI[],MATCH(Table3[[#This Row],[city_name]],tb_SVI[city_name_uf],0),10),".")</f>
        <v>0.28000000000000003</v>
      </c>
      <c r="M2554">
        <f>_xlfn.NUMBERVALUE(INDEX(tb_SVI[],MATCH(Table3[[#This Row],[city_name]],tb_SVI[city_name_uf],0),11),".")</f>
        <v>0.214</v>
      </c>
      <c r="N2554" s="14">
        <f>_xlfn.PERCENTRANK.INC(Table3[MHDI_tot],Table3[[#This Row],[MHDI_tot]],3)</f>
        <v>0.90100000000000002</v>
      </c>
    </row>
    <row r="2555" spans="1:14" hidden="1" x14ac:dyDescent="0.2">
      <c r="A2555" t="str">
        <f>SVI!F2555</f>
        <v>Guidoval/MG</v>
      </c>
      <c r="B2555" t="str">
        <f>INDEX(tb_SVI[],MATCH(Table3[[#This Row],[ibge_cod]],tb_SVI[Município],0),1)</f>
        <v>MG</v>
      </c>
      <c r="C2555" t="str">
        <f>INDEX(tb_SVI[],MATCH(Table3[[#This Row],[city_name]],tb_SVI[city_name_uf],0),3)</f>
        <v>3128808</v>
      </c>
      <c r="D2555" t="s">
        <v>20192</v>
      </c>
      <c r="E2555" s="11">
        <f>INDEX(tb_SVI[],MATCH(Table3[[#This Row],[city_name]],tb_SVI[city_name_uf],0),5)</f>
        <v>7051</v>
      </c>
      <c r="F2555">
        <f>INDEX(tb_MHDI[],MATCH(Table3[[#This Row],[city_name]],tb_MHDI[mun_uf],0),5)</f>
        <v>0.68300000000000005</v>
      </c>
      <c r="G2555">
        <f>INDEX(tb_MHDI[],MATCH(Table3[[#This Row],[city_name]],tb_MHDI[mun_uf],0),6)</f>
        <v>0.66900000000000004</v>
      </c>
      <c r="H2555">
        <f>INDEX(tb_MHDI[],MATCH(Table3[[#This Row],[city_name]],tb_MHDI[mun_uf],0),7)</f>
        <v>0.83699999999999997</v>
      </c>
      <c r="I2555">
        <f>INDEX(tb_MHDI[],MATCH(Table3[[#This Row],[city_name]],tb_MHDI[mun_uf],0),8)</f>
        <v>0.56899999999999995</v>
      </c>
      <c r="J2555">
        <f>_xlfn.NUMBERVALUE(INDEX(tb_SVI[],MATCH(Table3[[#This Row],[city_name]],tb_SVI[city_name_uf],0),8),".")</f>
        <v>0.215</v>
      </c>
      <c r="K2555">
        <f>_xlfn.NUMBERVALUE(INDEX(tb_SVI[],MATCH(Table3[[#This Row],[city_name]],tb_SVI[city_name_uf],0),9),".")</f>
        <v>4.4999999999999998E-2</v>
      </c>
      <c r="L2555">
        <f>_xlfn.NUMBERVALUE(INDEX(tb_SVI[],MATCH(Table3[[#This Row],[city_name]],tb_SVI[city_name_uf],0),10),".")</f>
        <v>0.32700000000000001</v>
      </c>
      <c r="M2555">
        <f>_xlfn.NUMBERVALUE(INDEX(tb_SVI[],MATCH(Table3[[#This Row],[city_name]],tb_SVI[city_name_uf],0),11),".")</f>
        <v>0.27200000000000002</v>
      </c>
      <c r="N2555" s="14">
        <f>_xlfn.PERCENTRANK.INC(Table3[MHDI_tot],Table3[[#This Row],[MHDI_tot]],3)</f>
        <v>0.57099999999999995</v>
      </c>
    </row>
    <row r="2556" spans="1:14" hidden="1" x14ac:dyDescent="0.2">
      <c r="A2556" t="str">
        <f>SVI!F2556</f>
        <v>Guimarânia/MG</v>
      </c>
      <c r="B2556" t="str">
        <f>INDEX(tb_SVI[],MATCH(Table3[[#This Row],[ibge_cod]],tb_SVI[Município],0),1)</f>
        <v>MG</v>
      </c>
      <c r="C2556" t="str">
        <f>INDEX(tb_SVI[],MATCH(Table3[[#This Row],[city_name]],tb_SVI[city_name_uf],0),3)</f>
        <v>3128907</v>
      </c>
      <c r="D2556" t="s">
        <v>20193</v>
      </c>
      <c r="E2556" s="11">
        <f>INDEX(tb_SVI[],MATCH(Table3[[#This Row],[city_name]],tb_SVI[city_name_uf],0),5)</f>
        <v>8105</v>
      </c>
      <c r="F2556">
        <f>INDEX(tb_MHDI[],MATCH(Table3[[#This Row],[city_name]],tb_MHDI[mun_uf],0),5)</f>
        <v>0.69299999999999995</v>
      </c>
      <c r="G2556">
        <f>INDEX(tb_MHDI[],MATCH(Table3[[#This Row],[city_name]],tb_MHDI[mun_uf],0),6)</f>
        <v>0.68100000000000005</v>
      </c>
      <c r="H2556">
        <f>INDEX(tb_MHDI[],MATCH(Table3[[#This Row],[city_name]],tb_MHDI[mun_uf],0),7)</f>
        <v>0.82499999999999996</v>
      </c>
      <c r="I2556">
        <f>INDEX(tb_MHDI[],MATCH(Table3[[#This Row],[city_name]],tb_MHDI[mun_uf],0),8)</f>
        <v>0.59199999999999997</v>
      </c>
      <c r="J2556">
        <f>_xlfn.NUMBERVALUE(INDEX(tb_SVI[],MATCH(Table3[[#This Row],[city_name]],tb_SVI[city_name_uf],0),8),".")</f>
        <v>0.249</v>
      </c>
      <c r="K2556">
        <f>_xlfn.NUMBERVALUE(INDEX(tb_SVI[],MATCH(Table3[[#This Row],[city_name]],tb_SVI[city_name_uf],0),9),".")</f>
        <v>4.3999999999999997E-2</v>
      </c>
      <c r="L2556">
        <f>_xlfn.NUMBERVALUE(INDEX(tb_SVI[],MATCH(Table3[[#This Row],[city_name]],tb_SVI[city_name_uf],0),10),".")</f>
        <v>0.39500000000000002</v>
      </c>
      <c r="M2556">
        <f>_xlfn.NUMBERVALUE(INDEX(tb_SVI[],MATCH(Table3[[#This Row],[city_name]],tb_SVI[city_name_uf],0),11),".")</f>
        <v>0.309</v>
      </c>
      <c r="N2556" s="14">
        <f>_xlfn.PERCENTRANK.INC(Table3[MHDI_tot],Table3[[#This Row],[MHDI_tot]],3)</f>
        <v>0.61599999999999999</v>
      </c>
    </row>
    <row r="2557" spans="1:14" hidden="1" x14ac:dyDescent="0.2">
      <c r="A2557" t="str">
        <f>SVI!F2557</f>
        <v>Guiricema/MG</v>
      </c>
      <c r="B2557" t="str">
        <f>INDEX(tb_SVI[],MATCH(Table3[[#This Row],[ibge_cod]],tb_SVI[Município],0),1)</f>
        <v>MG</v>
      </c>
      <c r="C2557" t="str">
        <f>INDEX(tb_SVI[],MATCH(Table3[[#This Row],[city_name]],tb_SVI[city_name_uf],0),3)</f>
        <v>3129004</v>
      </c>
      <c r="D2557" t="s">
        <v>20194</v>
      </c>
      <c r="E2557" s="11">
        <f>INDEX(tb_SVI[],MATCH(Table3[[#This Row],[city_name]],tb_SVI[city_name_uf],0),5)</f>
        <v>8343</v>
      </c>
      <c r="F2557">
        <f>INDEX(tb_MHDI[],MATCH(Table3[[#This Row],[city_name]],tb_MHDI[mun_uf],0),5)</f>
        <v>0.67400000000000004</v>
      </c>
      <c r="G2557">
        <f>INDEX(tb_MHDI[],MATCH(Table3[[#This Row],[city_name]],tb_MHDI[mun_uf],0),6)</f>
        <v>0.65400000000000003</v>
      </c>
      <c r="H2557">
        <f>INDEX(tb_MHDI[],MATCH(Table3[[#This Row],[city_name]],tb_MHDI[mun_uf],0),7)</f>
        <v>0.81200000000000006</v>
      </c>
      <c r="I2557">
        <f>INDEX(tb_MHDI[],MATCH(Table3[[#This Row],[city_name]],tb_MHDI[mun_uf],0),8)</f>
        <v>0.57599999999999996</v>
      </c>
      <c r="J2557">
        <f>_xlfn.NUMBERVALUE(INDEX(tb_SVI[],MATCH(Table3[[#This Row],[city_name]],tb_SVI[city_name_uf],0),8),".")</f>
        <v>0.22900000000000001</v>
      </c>
      <c r="K2557">
        <f>_xlfn.NUMBERVALUE(INDEX(tb_SVI[],MATCH(Table3[[#This Row],[city_name]],tb_SVI[city_name_uf],0),9),".")</f>
        <v>1.9E-2</v>
      </c>
      <c r="L2557">
        <f>_xlfn.NUMBERVALUE(INDEX(tb_SVI[],MATCH(Table3[[#This Row],[city_name]],tb_SVI[city_name_uf],0),10),".")</f>
        <v>0.312</v>
      </c>
      <c r="M2557">
        <f>_xlfn.NUMBERVALUE(INDEX(tb_SVI[],MATCH(Table3[[#This Row],[city_name]],tb_SVI[city_name_uf],0),11),".")</f>
        <v>0.35599999999999998</v>
      </c>
      <c r="N2557" s="14">
        <f>_xlfn.PERCENTRANK.INC(Table3[MHDI_tot],Table3[[#This Row],[MHDI_tot]],3)</f>
        <v>0.53300000000000003</v>
      </c>
    </row>
    <row r="2558" spans="1:14" hidden="1" x14ac:dyDescent="0.2">
      <c r="A2558" t="str">
        <f>SVI!F2558</f>
        <v>Gurinhatã/MG</v>
      </c>
      <c r="B2558" t="str">
        <f>INDEX(tb_SVI[],MATCH(Table3[[#This Row],[ibge_cod]],tb_SVI[Município],0),1)</f>
        <v>MG</v>
      </c>
      <c r="C2558" t="str">
        <f>INDEX(tb_SVI[],MATCH(Table3[[#This Row],[city_name]],tb_SVI[city_name_uf],0),3)</f>
        <v>3129103</v>
      </c>
      <c r="D2558" t="s">
        <v>20195</v>
      </c>
      <c r="E2558" s="11">
        <f>INDEX(tb_SVI[],MATCH(Table3[[#This Row],[city_name]],tb_SVI[city_name_uf],0),5)</f>
        <v>5577</v>
      </c>
      <c r="F2558">
        <f>INDEX(tb_MHDI[],MATCH(Table3[[#This Row],[city_name]],tb_MHDI[mun_uf],0),5)</f>
        <v>0.68</v>
      </c>
      <c r="G2558">
        <f>INDEX(tb_MHDI[],MATCH(Table3[[#This Row],[city_name]],tb_MHDI[mun_uf],0),6)</f>
        <v>0.69099999999999995</v>
      </c>
      <c r="H2558">
        <f>INDEX(tb_MHDI[],MATCH(Table3[[#This Row],[city_name]],tb_MHDI[mun_uf],0),7)</f>
        <v>0.86499999999999999</v>
      </c>
      <c r="I2558">
        <f>INDEX(tb_MHDI[],MATCH(Table3[[#This Row],[city_name]],tb_MHDI[mun_uf],0),8)</f>
        <v>0.52500000000000002</v>
      </c>
      <c r="J2558">
        <f>_xlfn.NUMBERVALUE(INDEX(tb_SVI[],MATCH(Table3[[#This Row],[city_name]],tb_SVI[city_name_uf],0),8),".")</f>
        <v>0.32300000000000001</v>
      </c>
      <c r="K2558">
        <f>_xlfn.NUMBERVALUE(INDEX(tb_SVI[],MATCH(Table3[[#This Row],[city_name]],tb_SVI[city_name_uf],0),9),".")</f>
        <v>0.22600000000000001</v>
      </c>
      <c r="L2558">
        <f>_xlfn.NUMBERVALUE(INDEX(tb_SVI[],MATCH(Table3[[#This Row],[city_name]],tb_SVI[city_name_uf],0),10),".")</f>
        <v>0.36</v>
      </c>
      <c r="M2558">
        <f>_xlfn.NUMBERVALUE(INDEX(tb_SVI[],MATCH(Table3[[#This Row],[city_name]],tb_SVI[city_name_uf],0),11),".")</f>
        <v>0.38200000000000001</v>
      </c>
      <c r="N2558" s="14">
        <f>_xlfn.PERCENTRANK.INC(Table3[MHDI_tot],Table3[[#This Row],[MHDI_tot]],3)</f>
        <v>0.55700000000000005</v>
      </c>
    </row>
    <row r="2559" spans="1:14" hidden="1" x14ac:dyDescent="0.2">
      <c r="A2559" t="str">
        <f>SVI!F2559</f>
        <v>Heliodora/MG</v>
      </c>
      <c r="B2559" t="str">
        <f>INDEX(tb_SVI[],MATCH(Table3[[#This Row],[ibge_cod]],tb_SVI[Município],0),1)</f>
        <v>MG</v>
      </c>
      <c r="C2559" t="str">
        <f>INDEX(tb_SVI[],MATCH(Table3[[#This Row],[city_name]],tb_SVI[city_name_uf],0),3)</f>
        <v>3129202</v>
      </c>
      <c r="D2559" t="s">
        <v>20196</v>
      </c>
      <c r="E2559" s="11">
        <f>INDEX(tb_SVI[],MATCH(Table3[[#This Row],[city_name]],tb_SVI[city_name_uf],0),5)</f>
        <v>6591</v>
      </c>
      <c r="F2559">
        <f>INDEX(tb_MHDI[],MATCH(Table3[[#This Row],[city_name]],tb_MHDI[mun_uf],0),5)</f>
        <v>0.65700000000000003</v>
      </c>
      <c r="G2559">
        <f>INDEX(tb_MHDI[],MATCH(Table3[[#This Row],[city_name]],tb_MHDI[mun_uf],0),6)</f>
        <v>0.65600000000000003</v>
      </c>
      <c r="H2559">
        <f>INDEX(tb_MHDI[],MATCH(Table3[[#This Row],[city_name]],tb_MHDI[mun_uf],0),7)</f>
        <v>0.82199999999999995</v>
      </c>
      <c r="I2559">
        <f>INDEX(tb_MHDI[],MATCH(Table3[[#This Row],[city_name]],tb_MHDI[mun_uf],0),8)</f>
        <v>0.52700000000000002</v>
      </c>
      <c r="J2559">
        <f>_xlfn.NUMBERVALUE(INDEX(tb_SVI[],MATCH(Table3[[#This Row],[city_name]],tb_SVI[city_name_uf],0),8),".")</f>
        <v>0.222</v>
      </c>
      <c r="K2559">
        <f>_xlfn.NUMBERVALUE(INDEX(tb_SVI[],MATCH(Table3[[#This Row],[city_name]],tb_SVI[city_name_uf],0),9),".")</f>
        <v>2E-3</v>
      </c>
      <c r="L2559">
        <f>_xlfn.NUMBERVALUE(INDEX(tb_SVI[],MATCH(Table3[[#This Row],[city_name]],tb_SVI[city_name_uf],0),10),".")</f>
        <v>0.38700000000000001</v>
      </c>
      <c r="M2559">
        <f>_xlfn.NUMBERVALUE(INDEX(tb_SVI[],MATCH(Table3[[#This Row],[city_name]],tb_SVI[city_name_uf],0),11),".")</f>
        <v>0.27800000000000002</v>
      </c>
      <c r="N2559" s="14">
        <f>_xlfn.PERCENTRANK.INC(Table3[MHDI_tot],Table3[[#This Row],[MHDI_tot]],3)</f>
        <v>0.46300000000000002</v>
      </c>
    </row>
    <row r="2560" spans="1:14" hidden="1" x14ac:dyDescent="0.2">
      <c r="A2560" t="str">
        <f>SVI!F2560</f>
        <v>Iapu/MG</v>
      </c>
      <c r="B2560" t="str">
        <f>INDEX(tb_SVI[],MATCH(Table3[[#This Row],[ibge_cod]],tb_SVI[Município],0),1)</f>
        <v>MG</v>
      </c>
      <c r="C2560" t="str">
        <f>INDEX(tb_SVI[],MATCH(Table3[[#This Row],[city_name]],tb_SVI[city_name_uf],0),3)</f>
        <v>3129301</v>
      </c>
      <c r="D2560" t="s">
        <v>20197</v>
      </c>
      <c r="E2560" s="11">
        <f>INDEX(tb_SVI[],MATCH(Table3[[#This Row],[city_name]],tb_SVI[city_name_uf],0),5)</f>
        <v>11045</v>
      </c>
      <c r="F2560">
        <f>INDEX(tb_MHDI[],MATCH(Table3[[#This Row],[city_name]],tb_MHDI[mun_uf],0),5)</f>
        <v>0.65400000000000003</v>
      </c>
      <c r="G2560">
        <f>INDEX(tb_MHDI[],MATCH(Table3[[#This Row],[city_name]],tb_MHDI[mun_uf],0),6)</f>
        <v>0.63900000000000001</v>
      </c>
      <c r="H2560">
        <f>INDEX(tb_MHDI[],MATCH(Table3[[#This Row],[city_name]],tb_MHDI[mun_uf],0),7)</f>
        <v>0.81899999999999995</v>
      </c>
      <c r="I2560">
        <f>INDEX(tb_MHDI[],MATCH(Table3[[#This Row],[city_name]],tb_MHDI[mun_uf],0),8)</f>
        <v>0.53500000000000003</v>
      </c>
      <c r="J2560">
        <f>_xlfn.NUMBERVALUE(INDEX(tb_SVI[],MATCH(Table3[[#This Row],[city_name]],tb_SVI[city_name_uf],0),8),".")</f>
        <v>0.29699999999999999</v>
      </c>
      <c r="K2560">
        <f>_xlfn.NUMBERVALUE(INDEX(tb_SVI[],MATCH(Table3[[#This Row],[city_name]],tb_SVI[city_name_uf],0),9),".")</f>
        <v>9.0999999999999998E-2</v>
      </c>
      <c r="L2560">
        <f>_xlfn.NUMBERVALUE(INDEX(tb_SVI[],MATCH(Table3[[#This Row],[city_name]],tb_SVI[city_name_uf],0),10),".")</f>
        <v>0.40899999999999997</v>
      </c>
      <c r="M2560">
        <f>_xlfn.NUMBERVALUE(INDEX(tb_SVI[],MATCH(Table3[[#This Row],[city_name]],tb_SVI[city_name_uf],0),11),".")</f>
        <v>0.39</v>
      </c>
      <c r="N2560" s="14">
        <f>_xlfn.PERCENTRANK.INC(Table3[MHDI_tot],Table3[[#This Row],[MHDI_tot]],3)</f>
        <v>0.45100000000000001</v>
      </c>
    </row>
    <row r="2561" spans="1:14" hidden="1" x14ac:dyDescent="0.2">
      <c r="A2561" t="str">
        <f>SVI!F2561</f>
        <v>Ibertioga/MG</v>
      </c>
      <c r="B2561" t="str">
        <f>INDEX(tb_SVI[],MATCH(Table3[[#This Row],[ibge_cod]],tb_SVI[Município],0),1)</f>
        <v>MG</v>
      </c>
      <c r="C2561" t="str">
        <f>INDEX(tb_SVI[],MATCH(Table3[[#This Row],[city_name]],tb_SVI[city_name_uf],0),3)</f>
        <v>3129400</v>
      </c>
      <c r="D2561" t="s">
        <v>20198</v>
      </c>
      <c r="E2561" s="11">
        <f>INDEX(tb_SVI[],MATCH(Table3[[#This Row],[city_name]],tb_SVI[city_name_uf],0),5)</f>
        <v>5010</v>
      </c>
      <c r="F2561">
        <f>INDEX(tb_MHDI[],MATCH(Table3[[#This Row],[city_name]],tb_MHDI[mun_uf],0),5)</f>
        <v>0.65700000000000003</v>
      </c>
      <c r="G2561">
        <f>INDEX(tb_MHDI[],MATCH(Table3[[#This Row],[city_name]],tb_MHDI[mun_uf],0),6)</f>
        <v>0.60599999999999998</v>
      </c>
      <c r="H2561">
        <f>INDEX(tb_MHDI[],MATCH(Table3[[#This Row],[city_name]],tb_MHDI[mun_uf],0),7)</f>
        <v>0.83399999999999996</v>
      </c>
      <c r="I2561">
        <f>INDEX(tb_MHDI[],MATCH(Table3[[#This Row],[city_name]],tb_MHDI[mun_uf],0),8)</f>
        <v>0.56000000000000005</v>
      </c>
      <c r="J2561">
        <f>_xlfn.NUMBERVALUE(INDEX(tb_SVI[],MATCH(Table3[[#This Row],[city_name]],tb_SVI[city_name_uf],0),8),".")</f>
        <v>0.31900000000000001</v>
      </c>
      <c r="K2561">
        <f>_xlfn.NUMBERVALUE(INDEX(tb_SVI[],MATCH(Table3[[#This Row],[city_name]],tb_SVI[city_name_uf],0),9),".")</f>
        <v>0.16600000000000001</v>
      </c>
      <c r="L2561">
        <f>_xlfn.NUMBERVALUE(INDEX(tb_SVI[],MATCH(Table3[[#This Row],[city_name]],tb_SVI[city_name_uf],0),10),".")</f>
        <v>0.40500000000000003</v>
      </c>
      <c r="M2561">
        <f>_xlfn.NUMBERVALUE(INDEX(tb_SVI[],MATCH(Table3[[#This Row],[city_name]],tb_SVI[city_name_uf],0),11),".")</f>
        <v>0.38500000000000001</v>
      </c>
      <c r="N2561" s="14">
        <f>_xlfn.PERCENTRANK.INC(Table3[MHDI_tot],Table3[[#This Row],[MHDI_tot]],3)</f>
        <v>0.46300000000000002</v>
      </c>
    </row>
    <row r="2562" spans="1:14" hidden="1" x14ac:dyDescent="0.2">
      <c r="A2562" t="str">
        <f>SVI!F2562</f>
        <v>Ibiaí/MG</v>
      </c>
      <c r="B2562" t="str">
        <f>INDEX(tb_SVI[],MATCH(Table3[[#This Row],[ibge_cod]],tb_SVI[Município],0),1)</f>
        <v>MG</v>
      </c>
      <c r="C2562" t="str">
        <f>INDEX(tb_SVI[],MATCH(Table3[[#This Row],[city_name]],tb_SVI[city_name_uf],0),3)</f>
        <v>3129608</v>
      </c>
      <c r="D2562" t="s">
        <v>20199</v>
      </c>
      <c r="E2562" s="11">
        <f>INDEX(tb_SVI[],MATCH(Table3[[#This Row],[city_name]],tb_SVI[city_name_uf],0),5)</f>
        <v>8437</v>
      </c>
      <c r="F2562">
        <f>INDEX(tb_MHDI[],MATCH(Table3[[#This Row],[city_name]],tb_MHDI[mun_uf],0),5)</f>
        <v>0.61399999999999999</v>
      </c>
      <c r="G2562">
        <f>INDEX(tb_MHDI[],MATCH(Table3[[#This Row],[city_name]],tb_MHDI[mun_uf],0),6)</f>
        <v>0.56499999999999995</v>
      </c>
      <c r="H2562">
        <f>INDEX(tb_MHDI[],MATCH(Table3[[#This Row],[city_name]],tb_MHDI[mun_uf],0),7)</f>
        <v>0.79500000000000004</v>
      </c>
      <c r="I2562">
        <f>INDEX(tb_MHDI[],MATCH(Table3[[#This Row],[city_name]],tb_MHDI[mun_uf],0),8)</f>
        <v>0.51600000000000001</v>
      </c>
      <c r="J2562">
        <f>_xlfn.NUMBERVALUE(INDEX(tb_SVI[],MATCH(Table3[[#This Row],[city_name]],tb_SVI[city_name_uf],0),8),".")</f>
        <v>0.48299999999999998</v>
      </c>
      <c r="K2562">
        <f>_xlfn.NUMBERVALUE(INDEX(tb_SVI[],MATCH(Table3[[#This Row],[city_name]],tb_SVI[city_name_uf],0),9),".")</f>
        <v>0.40799999999999997</v>
      </c>
      <c r="L2562">
        <f>_xlfn.NUMBERVALUE(INDEX(tb_SVI[],MATCH(Table3[[#This Row],[city_name]],tb_SVI[city_name_uf],0),10),".")</f>
        <v>0.55900000000000005</v>
      </c>
      <c r="M2562">
        <f>_xlfn.NUMBERVALUE(INDEX(tb_SVI[],MATCH(Table3[[#This Row],[city_name]],tb_SVI[city_name_uf],0),11),".")</f>
        <v>0.48299999999999998</v>
      </c>
      <c r="N2562" s="14">
        <f>_xlfn.PERCENTRANK.INC(Table3[MHDI_tot],Table3[[#This Row],[MHDI_tot]],3)</f>
        <v>0.308</v>
      </c>
    </row>
    <row r="2563" spans="1:14" hidden="1" x14ac:dyDescent="0.2">
      <c r="A2563" t="str">
        <f>SVI!F2563</f>
        <v>Ibiracatu/MG</v>
      </c>
      <c r="B2563" t="str">
        <f>INDEX(tb_SVI[],MATCH(Table3[[#This Row],[ibge_cod]],tb_SVI[Município],0),1)</f>
        <v>MG</v>
      </c>
      <c r="C2563" t="str">
        <f>INDEX(tb_SVI[],MATCH(Table3[[#This Row],[city_name]],tb_SVI[city_name_uf],0),3)</f>
        <v>3129657</v>
      </c>
      <c r="D2563" t="s">
        <v>20200</v>
      </c>
      <c r="E2563" s="11">
        <f>INDEX(tb_SVI[],MATCH(Table3[[#This Row],[city_name]],tb_SVI[city_name_uf],0),5)</f>
        <v>5369</v>
      </c>
      <c r="F2563">
        <f>INDEX(tb_MHDI[],MATCH(Table3[[#This Row],[city_name]],tb_MHDI[mun_uf],0),5)</f>
        <v>0.59099999999999997</v>
      </c>
      <c r="G2563">
        <f>INDEX(tb_MHDI[],MATCH(Table3[[#This Row],[city_name]],tb_MHDI[mun_uf],0),6)</f>
        <v>0.53700000000000003</v>
      </c>
      <c r="H2563">
        <f>INDEX(tb_MHDI[],MATCH(Table3[[#This Row],[city_name]],tb_MHDI[mun_uf],0),7)</f>
        <v>0.78600000000000003</v>
      </c>
      <c r="I2563">
        <f>INDEX(tb_MHDI[],MATCH(Table3[[#This Row],[city_name]],tb_MHDI[mun_uf],0),8)</f>
        <v>0.48899999999999999</v>
      </c>
      <c r="J2563">
        <f>_xlfn.NUMBERVALUE(INDEX(tb_SVI[],MATCH(Table3[[#This Row],[city_name]],tb_SVI[city_name_uf],0),8),".")</f>
        <v>0.46600000000000003</v>
      </c>
      <c r="K2563">
        <f>_xlfn.NUMBERVALUE(INDEX(tb_SVI[],MATCH(Table3[[#This Row],[city_name]],tb_SVI[city_name_uf],0),9),".")</f>
        <v>0.27700000000000002</v>
      </c>
      <c r="L2563">
        <f>_xlfn.NUMBERVALUE(INDEX(tb_SVI[],MATCH(Table3[[#This Row],[city_name]],tb_SVI[city_name_uf],0),10),".")</f>
        <v>0.48099999999999998</v>
      </c>
      <c r="M2563">
        <f>_xlfn.NUMBERVALUE(INDEX(tb_SVI[],MATCH(Table3[[#This Row],[city_name]],tb_SVI[city_name_uf],0),11),".")</f>
        <v>0.64</v>
      </c>
      <c r="N2563" s="14">
        <f>_xlfn.PERCENTRANK.INC(Table3[MHDI_tot],Table3[[#This Row],[MHDI_tot]],3)</f>
        <v>0.21</v>
      </c>
    </row>
    <row r="2564" spans="1:14" hidden="1" x14ac:dyDescent="0.2">
      <c r="A2564" t="str">
        <f>SVI!F2564</f>
        <v>Ibiraci/MG</v>
      </c>
      <c r="B2564" t="str">
        <f>INDEX(tb_SVI[],MATCH(Table3[[#This Row],[ibge_cod]],tb_SVI[Município],0),1)</f>
        <v>MG</v>
      </c>
      <c r="C2564" t="str">
        <f>INDEX(tb_SVI[],MATCH(Table3[[#This Row],[city_name]],tb_SVI[city_name_uf],0),3)</f>
        <v>3129707</v>
      </c>
      <c r="D2564" t="s">
        <v>20201</v>
      </c>
      <c r="E2564" s="11">
        <f>INDEX(tb_SVI[],MATCH(Table3[[#This Row],[city_name]],tb_SVI[city_name_uf],0),5)</f>
        <v>13986</v>
      </c>
      <c r="F2564">
        <f>INDEX(tb_MHDI[],MATCH(Table3[[#This Row],[city_name]],tb_MHDI[mun_uf],0),5)</f>
        <v>0.70599999999999996</v>
      </c>
      <c r="G2564">
        <f>INDEX(tb_MHDI[],MATCH(Table3[[#This Row],[city_name]],tb_MHDI[mun_uf],0),6)</f>
        <v>0.69599999999999995</v>
      </c>
      <c r="H2564">
        <f>INDEX(tb_MHDI[],MATCH(Table3[[#This Row],[city_name]],tb_MHDI[mun_uf],0),7)</f>
        <v>0.85499999999999998</v>
      </c>
      <c r="I2564">
        <f>INDEX(tb_MHDI[],MATCH(Table3[[#This Row],[city_name]],tb_MHDI[mun_uf],0),8)</f>
        <v>0.59099999999999997</v>
      </c>
      <c r="J2564">
        <f>_xlfn.NUMBERVALUE(INDEX(tb_SVI[],MATCH(Table3[[#This Row],[city_name]],tb_SVI[city_name_uf],0),8),".")</f>
        <v>0.24199999999999999</v>
      </c>
      <c r="K2564">
        <f>_xlfn.NUMBERVALUE(INDEX(tb_SVI[],MATCH(Table3[[#This Row],[city_name]],tb_SVI[city_name_uf],0),9),".")</f>
        <v>8.6999999999999994E-2</v>
      </c>
      <c r="L2564">
        <f>_xlfn.NUMBERVALUE(INDEX(tb_SVI[],MATCH(Table3[[#This Row],[city_name]],tb_SVI[city_name_uf],0),10),".")</f>
        <v>0.41099999999999998</v>
      </c>
      <c r="M2564">
        <f>_xlfn.NUMBERVALUE(INDEX(tb_SVI[],MATCH(Table3[[#This Row],[city_name]],tb_SVI[city_name_uf],0),11),".")</f>
        <v>0.22900000000000001</v>
      </c>
      <c r="N2564" s="14">
        <f>_xlfn.PERCENTRANK.INC(Table3[MHDI_tot],Table3[[#This Row],[MHDI_tot]],3)</f>
        <v>0.68400000000000005</v>
      </c>
    </row>
    <row r="2565" spans="1:14" hidden="1" x14ac:dyDescent="0.2">
      <c r="A2565" t="str">
        <f>SVI!F2565</f>
        <v>Ibitiúra de Minas/MG</v>
      </c>
      <c r="B2565" t="str">
        <f>INDEX(tb_SVI[],MATCH(Table3[[#This Row],[ibge_cod]],tb_SVI[Município],0),1)</f>
        <v>MG</v>
      </c>
      <c r="C2565" t="str">
        <f>INDEX(tb_SVI[],MATCH(Table3[[#This Row],[city_name]],tb_SVI[city_name_uf],0),3)</f>
        <v>3129905</v>
      </c>
      <c r="D2565" t="s">
        <v>20202</v>
      </c>
      <c r="E2565" s="11">
        <f>INDEX(tb_SVI[],MATCH(Table3[[#This Row],[city_name]],tb_SVI[city_name_uf],0),5)</f>
        <v>3492</v>
      </c>
      <c r="F2565">
        <f>INDEX(tb_MHDI[],MATCH(Table3[[#This Row],[city_name]],tb_MHDI[mun_uf],0),5)</f>
        <v>0.67400000000000004</v>
      </c>
      <c r="G2565">
        <f>INDEX(tb_MHDI[],MATCH(Table3[[#This Row],[city_name]],tb_MHDI[mun_uf],0),6)</f>
        <v>0.65800000000000003</v>
      </c>
      <c r="H2565">
        <f>INDEX(tb_MHDI[],MATCH(Table3[[#This Row],[city_name]],tb_MHDI[mun_uf],0),7)</f>
        <v>0.80200000000000005</v>
      </c>
      <c r="I2565">
        <f>INDEX(tb_MHDI[],MATCH(Table3[[#This Row],[city_name]],tb_MHDI[mun_uf],0),8)</f>
        <v>0.57899999999999996</v>
      </c>
      <c r="J2565">
        <f>_xlfn.NUMBERVALUE(INDEX(tb_SVI[],MATCH(Table3[[#This Row],[city_name]],tb_SVI[city_name_uf],0),8),".")</f>
        <v>0.26500000000000001</v>
      </c>
      <c r="K2565">
        <f>_xlfn.NUMBERVALUE(INDEX(tb_SVI[],MATCH(Table3[[#This Row],[city_name]],tb_SVI[city_name_uf],0),9),".")</f>
        <v>4.3999999999999997E-2</v>
      </c>
      <c r="L2565">
        <f>_xlfn.NUMBERVALUE(INDEX(tb_SVI[],MATCH(Table3[[#This Row],[city_name]],tb_SVI[city_name_uf],0),10),".")</f>
        <v>0.46800000000000003</v>
      </c>
      <c r="M2565">
        <f>_xlfn.NUMBERVALUE(INDEX(tb_SVI[],MATCH(Table3[[#This Row],[city_name]],tb_SVI[city_name_uf],0),11),".")</f>
        <v>0.28199999999999997</v>
      </c>
      <c r="N2565" s="14">
        <f>_xlfn.PERCENTRANK.INC(Table3[MHDI_tot],Table3[[#This Row],[MHDI_tot]],3)</f>
        <v>0.53300000000000003</v>
      </c>
    </row>
    <row r="2566" spans="1:14" hidden="1" x14ac:dyDescent="0.2">
      <c r="A2566" t="str">
        <f>SVI!F2566</f>
        <v>Ibituruna/MG</v>
      </c>
      <c r="B2566" t="str">
        <f>INDEX(tb_SVI[],MATCH(Table3[[#This Row],[ibge_cod]],tb_SVI[Município],0),1)</f>
        <v>MG</v>
      </c>
      <c r="C2566" t="str">
        <f>INDEX(tb_SVI[],MATCH(Table3[[#This Row],[city_name]],tb_SVI[city_name_uf],0),3)</f>
        <v>3130002</v>
      </c>
      <c r="D2566" t="s">
        <v>20203</v>
      </c>
      <c r="E2566" s="11">
        <f>INDEX(tb_SVI[],MATCH(Table3[[#This Row],[city_name]],tb_SVI[city_name_uf],0),5)</f>
        <v>2996</v>
      </c>
      <c r="F2566">
        <f>INDEX(tb_MHDI[],MATCH(Table3[[#This Row],[city_name]],tb_MHDI[mun_uf],0),5)</f>
        <v>0.67500000000000004</v>
      </c>
      <c r="G2566">
        <f>INDEX(tb_MHDI[],MATCH(Table3[[#This Row],[city_name]],tb_MHDI[mun_uf],0),6)</f>
        <v>0.63900000000000001</v>
      </c>
      <c r="H2566">
        <f>INDEX(tb_MHDI[],MATCH(Table3[[#This Row],[city_name]],tb_MHDI[mun_uf],0),7)</f>
        <v>0.82299999999999995</v>
      </c>
      <c r="I2566">
        <f>INDEX(tb_MHDI[],MATCH(Table3[[#This Row],[city_name]],tb_MHDI[mun_uf],0),8)</f>
        <v>0.58399999999999996</v>
      </c>
      <c r="J2566">
        <f>_xlfn.NUMBERVALUE(INDEX(tb_SVI[],MATCH(Table3[[#This Row],[city_name]],tb_SVI[city_name_uf],0),8),".")</f>
        <v>0.29299999999999998</v>
      </c>
      <c r="K2566">
        <f>_xlfn.NUMBERVALUE(INDEX(tb_SVI[],MATCH(Table3[[#This Row],[city_name]],tb_SVI[city_name_uf],0),9),".")</f>
        <v>0.127</v>
      </c>
      <c r="L2566">
        <f>_xlfn.NUMBERVALUE(INDEX(tb_SVI[],MATCH(Table3[[#This Row],[city_name]],tb_SVI[city_name_uf],0),10),".")</f>
        <v>0.40699999999999997</v>
      </c>
      <c r="M2566">
        <f>_xlfn.NUMBERVALUE(INDEX(tb_SVI[],MATCH(Table3[[#This Row],[city_name]],tb_SVI[city_name_uf],0),11),".")</f>
        <v>0.34499999999999997</v>
      </c>
      <c r="N2566" s="14">
        <f>_xlfn.PERCENTRANK.INC(Table3[MHDI_tot],Table3[[#This Row],[MHDI_tot]],3)</f>
        <v>0.53700000000000003</v>
      </c>
    </row>
    <row r="2567" spans="1:14" hidden="1" x14ac:dyDescent="0.2">
      <c r="A2567" t="str">
        <f>SVI!F223</f>
        <v>Tucuruí/PA</v>
      </c>
      <c r="B2567" t="str">
        <f>INDEX(tb_SVI[],MATCH(Table3[[#This Row],[ibge_cod]],tb_SVI[Município],0),1)</f>
        <v>PA</v>
      </c>
      <c r="C2567" t="str">
        <f>INDEX(tb_SVI[],MATCH(Table3[[#This Row],[city_name]],tb_SVI[city_name_uf],0),3)</f>
        <v>1508100</v>
      </c>
      <c r="D2567" t="s">
        <v>17884</v>
      </c>
      <c r="E2567" s="11">
        <f>INDEX(tb_SVI[],MATCH(Table3[[#This Row],[city_name]],tb_SVI[city_name_uf],0),5)</f>
        <v>115144</v>
      </c>
      <c r="F2567">
        <f>INDEX(tb_MHDI[],MATCH(Table3[[#This Row],[city_name]],tb_MHDI[mun_uf],0),5)</f>
        <v>0.66600000000000004</v>
      </c>
      <c r="G2567">
        <f>INDEX(tb_MHDI[],MATCH(Table3[[#This Row],[city_name]],tb_MHDI[mun_uf],0),6)</f>
        <v>0.67500000000000004</v>
      </c>
      <c r="H2567">
        <f>INDEX(tb_MHDI[],MATCH(Table3[[#This Row],[city_name]],tb_MHDI[mun_uf],0),7)</f>
        <v>0.8</v>
      </c>
      <c r="I2567">
        <f>INDEX(tb_MHDI[],MATCH(Table3[[#This Row],[city_name]],tb_MHDI[mun_uf],0),8)</f>
        <v>0.54800000000000004</v>
      </c>
      <c r="J2567">
        <f>_xlfn.NUMBERVALUE(INDEX(tb_SVI[],MATCH(Table3[[#This Row],[city_name]],tb_SVI[city_name_uf],0),8),".")</f>
        <v>0.35299999999999998</v>
      </c>
      <c r="K2567">
        <f>_xlfn.NUMBERVALUE(INDEX(tb_SVI[],MATCH(Table3[[#This Row],[city_name]],tb_SVI[city_name_uf],0),9),".")</f>
        <v>0.24199999999999999</v>
      </c>
      <c r="L2567">
        <f>_xlfn.NUMBERVALUE(INDEX(tb_SVI[],MATCH(Table3[[#This Row],[city_name]],tb_SVI[city_name_uf],0),10),".")</f>
        <v>0.46800000000000003</v>
      </c>
      <c r="M2567">
        <f>_xlfn.NUMBERVALUE(INDEX(tb_SVI[],MATCH(Table3[[#This Row],[city_name]],tb_SVI[city_name_uf],0),11),".")</f>
        <v>0.34799999999999998</v>
      </c>
      <c r="N2567" s="14">
        <f>_xlfn.PERCENTRANK.INC(Table3[MHDI_tot],Table3[[#This Row],[MHDI_tot]],3)</f>
        <v>0.501</v>
      </c>
    </row>
    <row r="2568" spans="1:14" hidden="1" x14ac:dyDescent="0.2">
      <c r="A2568" t="str">
        <f>SVI!F2568</f>
        <v>Icaraí de Minas/MG</v>
      </c>
      <c r="B2568" t="str">
        <f>INDEX(tb_SVI[],MATCH(Table3[[#This Row],[ibge_cod]],tb_SVI[Município],0),1)</f>
        <v>MG</v>
      </c>
      <c r="C2568" t="str">
        <f>INDEX(tb_SVI[],MATCH(Table3[[#This Row],[city_name]],tb_SVI[city_name_uf],0),3)</f>
        <v>3130051</v>
      </c>
      <c r="D2568" t="s">
        <v>20205</v>
      </c>
      <c r="E2568" s="11">
        <f>INDEX(tb_SVI[],MATCH(Table3[[#This Row],[city_name]],tb_SVI[city_name_uf],0),5)</f>
        <v>12097</v>
      </c>
      <c r="F2568">
        <f>INDEX(tb_MHDI[],MATCH(Table3[[#This Row],[city_name]],tb_MHDI[mun_uf],0),5)</f>
        <v>0.624</v>
      </c>
      <c r="G2568">
        <f>INDEX(tb_MHDI[],MATCH(Table3[[#This Row],[city_name]],tb_MHDI[mun_uf],0),6)</f>
        <v>0.56999999999999995</v>
      </c>
      <c r="H2568">
        <f>INDEX(tb_MHDI[],MATCH(Table3[[#This Row],[city_name]],tb_MHDI[mun_uf],0),7)</f>
        <v>0.79900000000000004</v>
      </c>
      <c r="I2568">
        <f>INDEX(tb_MHDI[],MATCH(Table3[[#This Row],[city_name]],tb_MHDI[mun_uf],0),8)</f>
        <v>0.53300000000000003</v>
      </c>
      <c r="J2568">
        <f>_xlfn.NUMBERVALUE(INDEX(tb_SVI[],MATCH(Table3[[#This Row],[city_name]],tb_SVI[city_name_uf],0),8),".")</f>
        <v>0.46</v>
      </c>
      <c r="K2568">
        <f>_xlfn.NUMBERVALUE(INDEX(tb_SVI[],MATCH(Table3[[#This Row],[city_name]],tb_SVI[city_name_uf],0),9),".")</f>
        <v>0.28199999999999997</v>
      </c>
      <c r="L2568">
        <f>_xlfn.NUMBERVALUE(INDEX(tb_SVI[],MATCH(Table3[[#This Row],[city_name]],tb_SVI[city_name_uf],0),10),".")</f>
        <v>0.53600000000000003</v>
      </c>
      <c r="M2568">
        <f>_xlfn.NUMBERVALUE(INDEX(tb_SVI[],MATCH(Table3[[#This Row],[city_name]],tb_SVI[city_name_uf],0),11),".")</f>
        <v>0.56299999999999994</v>
      </c>
      <c r="N2568" s="14">
        <f>_xlfn.PERCENTRANK.INC(Table3[MHDI_tot],Table3[[#This Row],[MHDI_tot]],3)</f>
        <v>0.34699999999999998</v>
      </c>
    </row>
    <row r="2569" spans="1:14" hidden="1" x14ac:dyDescent="0.2">
      <c r="A2569" t="str">
        <f>SVI!F2569</f>
        <v>Igaratinga/MG</v>
      </c>
      <c r="B2569" t="str">
        <f>INDEX(tb_SVI[],MATCH(Table3[[#This Row],[ibge_cod]],tb_SVI[Município],0),1)</f>
        <v>MG</v>
      </c>
      <c r="C2569" t="str">
        <f>INDEX(tb_SVI[],MATCH(Table3[[#This Row],[city_name]],tb_SVI[city_name_uf],0),3)</f>
        <v>3130200</v>
      </c>
      <c r="D2569" t="s">
        <v>20206</v>
      </c>
      <c r="E2569" s="11">
        <f>INDEX(tb_SVI[],MATCH(Table3[[#This Row],[city_name]],tb_SVI[city_name_uf],0),5)</f>
        <v>11005</v>
      </c>
      <c r="F2569">
        <f>INDEX(tb_MHDI[],MATCH(Table3[[#This Row],[city_name]],tb_MHDI[mun_uf],0),5)</f>
        <v>0.65100000000000002</v>
      </c>
      <c r="G2569">
        <f>INDEX(tb_MHDI[],MATCH(Table3[[#This Row],[city_name]],tb_MHDI[mun_uf],0),6)</f>
        <v>0.68200000000000005</v>
      </c>
      <c r="H2569">
        <f>INDEX(tb_MHDI[],MATCH(Table3[[#This Row],[city_name]],tb_MHDI[mun_uf],0),7)</f>
        <v>0.84199999999999997</v>
      </c>
      <c r="I2569">
        <f>INDEX(tb_MHDI[],MATCH(Table3[[#This Row],[city_name]],tb_MHDI[mun_uf],0),8)</f>
        <v>0.48099999999999998</v>
      </c>
      <c r="J2569">
        <f>_xlfn.NUMBERVALUE(INDEX(tb_SVI[],MATCH(Table3[[#This Row],[city_name]],tb_SVI[city_name_uf],0),8),".")</f>
        <v>0.254</v>
      </c>
      <c r="K2569">
        <f>_xlfn.NUMBERVALUE(INDEX(tb_SVI[],MATCH(Table3[[#This Row],[city_name]],tb_SVI[city_name_uf],0),9),".")</f>
        <v>5.8999999999999997E-2</v>
      </c>
      <c r="L2569">
        <f>_xlfn.NUMBERVALUE(INDEX(tb_SVI[],MATCH(Table3[[#This Row],[city_name]],tb_SVI[city_name_uf],0),10),".")</f>
        <v>0.433</v>
      </c>
      <c r="M2569">
        <f>_xlfn.NUMBERVALUE(INDEX(tb_SVI[],MATCH(Table3[[#This Row],[city_name]],tb_SVI[city_name_uf],0),11),".")</f>
        <v>0.26900000000000002</v>
      </c>
      <c r="N2569" s="14">
        <f>_xlfn.PERCENTRANK.INC(Table3[MHDI_tot],Table3[[#This Row],[MHDI_tot]],3)</f>
        <v>0.44</v>
      </c>
    </row>
    <row r="2570" spans="1:14" hidden="1" x14ac:dyDescent="0.2">
      <c r="A2570" t="str">
        <f>SVI!F2570</f>
        <v>Iguatama/MG</v>
      </c>
      <c r="B2570" t="str">
        <f>INDEX(tb_SVI[],MATCH(Table3[[#This Row],[ibge_cod]],tb_SVI[Município],0),1)</f>
        <v>MG</v>
      </c>
      <c r="C2570" t="str">
        <f>INDEX(tb_SVI[],MATCH(Table3[[#This Row],[city_name]],tb_SVI[city_name_uf],0),3)</f>
        <v>3130309</v>
      </c>
      <c r="D2570" t="s">
        <v>20207</v>
      </c>
      <c r="E2570" s="11">
        <f>INDEX(tb_SVI[],MATCH(Table3[[#This Row],[city_name]],tb_SVI[city_name_uf],0),5)</f>
        <v>7923</v>
      </c>
      <c r="F2570">
        <f>INDEX(tb_MHDI[],MATCH(Table3[[#This Row],[city_name]],tb_MHDI[mun_uf],0),5)</f>
        <v>0.70699999999999996</v>
      </c>
      <c r="G2570">
        <f>INDEX(tb_MHDI[],MATCH(Table3[[#This Row],[city_name]],tb_MHDI[mun_uf],0),6)</f>
        <v>0.69499999999999995</v>
      </c>
      <c r="H2570">
        <f>INDEX(tb_MHDI[],MATCH(Table3[[#This Row],[city_name]],tb_MHDI[mun_uf],0),7)</f>
        <v>0.82499999999999996</v>
      </c>
      <c r="I2570">
        <f>INDEX(tb_MHDI[],MATCH(Table3[[#This Row],[city_name]],tb_MHDI[mun_uf],0),8)</f>
        <v>0.61599999999999999</v>
      </c>
      <c r="J2570">
        <f>_xlfn.NUMBERVALUE(INDEX(tb_SVI[],MATCH(Table3[[#This Row],[city_name]],tb_SVI[city_name_uf],0),8),".")</f>
        <v>0.20300000000000001</v>
      </c>
      <c r="K2570">
        <f>_xlfn.NUMBERVALUE(INDEX(tb_SVI[],MATCH(Table3[[#This Row],[city_name]],tb_SVI[city_name_uf],0),9),".")</f>
        <v>5.0999999999999997E-2</v>
      </c>
      <c r="L2570">
        <f>_xlfn.NUMBERVALUE(INDEX(tb_SVI[],MATCH(Table3[[#This Row],[city_name]],tb_SVI[city_name_uf],0),10),".")</f>
        <v>0.313</v>
      </c>
      <c r="M2570">
        <f>_xlfn.NUMBERVALUE(INDEX(tb_SVI[],MATCH(Table3[[#This Row],[city_name]],tb_SVI[city_name_uf],0),11),".")</f>
        <v>0.24399999999999999</v>
      </c>
      <c r="N2570" s="14">
        <f>_xlfn.PERCENTRANK.INC(Table3[MHDI_tot],Table3[[#This Row],[MHDI_tot]],3)</f>
        <v>0.69099999999999995</v>
      </c>
    </row>
    <row r="2571" spans="1:14" hidden="1" x14ac:dyDescent="0.2">
      <c r="A2571" t="str">
        <f>SVI!F2571</f>
        <v>Ijaci/MG</v>
      </c>
      <c r="B2571" t="str">
        <f>INDEX(tb_SVI[],MATCH(Table3[[#This Row],[ibge_cod]],tb_SVI[Município],0),1)</f>
        <v>MG</v>
      </c>
      <c r="C2571" t="str">
        <f>INDEX(tb_SVI[],MATCH(Table3[[#This Row],[city_name]],tb_SVI[city_name_uf],0),3)</f>
        <v>3130408</v>
      </c>
      <c r="D2571" t="s">
        <v>20208</v>
      </c>
      <c r="E2571" s="11">
        <f>INDEX(tb_SVI[],MATCH(Table3[[#This Row],[city_name]],tb_SVI[city_name_uf],0),5)</f>
        <v>6610</v>
      </c>
      <c r="F2571">
        <f>INDEX(tb_MHDI[],MATCH(Table3[[#This Row],[city_name]],tb_MHDI[mun_uf],0),5)</f>
        <v>0.71399999999999997</v>
      </c>
      <c r="G2571">
        <f>INDEX(tb_MHDI[],MATCH(Table3[[#This Row],[city_name]],tb_MHDI[mun_uf],0),6)</f>
        <v>0.66300000000000003</v>
      </c>
      <c r="H2571">
        <f>INDEX(tb_MHDI[],MATCH(Table3[[#This Row],[city_name]],tb_MHDI[mun_uf],0),7)</f>
        <v>0.84</v>
      </c>
      <c r="I2571">
        <f>INDEX(tb_MHDI[],MATCH(Table3[[#This Row],[city_name]],tb_MHDI[mun_uf],0),8)</f>
        <v>0.65400000000000003</v>
      </c>
      <c r="J2571">
        <f>_xlfn.NUMBERVALUE(INDEX(tb_SVI[],MATCH(Table3[[#This Row],[city_name]],tb_SVI[city_name_uf],0),8),".")</f>
        <v>0.23100000000000001</v>
      </c>
      <c r="K2571">
        <f>_xlfn.NUMBERVALUE(INDEX(tb_SVI[],MATCH(Table3[[#This Row],[city_name]],tb_SVI[city_name_uf],0),9),".")</f>
        <v>0.10299999999999999</v>
      </c>
      <c r="L2571">
        <f>_xlfn.NUMBERVALUE(INDEX(tb_SVI[],MATCH(Table3[[#This Row],[city_name]],tb_SVI[city_name_uf],0),10),".")</f>
        <v>0.31</v>
      </c>
      <c r="M2571">
        <f>_xlfn.NUMBERVALUE(INDEX(tb_SVI[],MATCH(Table3[[#This Row],[city_name]],tb_SVI[city_name_uf],0),11),".")</f>
        <v>0.27900000000000003</v>
      </c>
      <c r="N2571" s="14">
        <f>_xlfn.PERCENTRANK.INC(Table3[MHDI_tot],Table3[[#This Row],[MHDI_tot]],3)</f>
        <v>0.72799999999999998</v>
      </c>
    </row>
    <row r="2572" spans="1:14" hidden="1" x14ac:dyDescent="0.2">
      <c r="A2572" t="str">
        <f>SVI!F2572</f>
        <v>Ilicínea/MG</v>
      </c>
      <c r="B2572" t="str">
        <f>INDEX(tb_SVI[],MATCH(Table3[[#This Row],[ibge_cod]],tb_SVI[Município],0),1)</f>
        <v>MG</v>
      </c>
      <c r="C2572" t="str">
        <f>INDEX(tb_SVI[],MATCH(Table3[[#This Row],[city_name]],tb_SVI[city_name_uf],0),3)</f>
        <v>3130507</v>
      </c>
      <c r="D2572" t="s">
        <v>20209</v>
      </c>
      <c r="E2572" s="11">
        <f>INDEX(tb_SVI[],MATCH(Table3[[#This Row],[city_name]],tb_SVI[city_name_uf],0),5)</f>
        <v>12444</v>
      </c>
      <c r="F2572">
        <f>INDEX(tb_MHDI[],MATCH(Table3[[#This Row],[city_name]],tb_MHDI[mun_uf],0),5)</f>
        <v>0.68</v>
      </c>
      <c r="G2572">
        <f>INDEX(tb_MHDI[],MATCH(Table3[[#This Row],[city_name]],tb_MHDI[mun_uf],0),6)</f>
        <v>0.66500000000000004</v>
      </c>
      <c r="H2572">
        <f>INDEX(tb_MHDI[],MATCH(Table3[[#This Row],[city_name]],tb_MHDI[mun_uf],0),7)</f>
        <v>0.82699999999999996</v>
      </c>
      <c r="I2572">
        <f>INDEX(tb_MHDI[],MATCH(Table3[[#This Row],[city_name]],tb_MHDI[mun_uf],0),8)</f>
        <v>0.57099999999999995</v>
      </c>
      <c r="J2572">
        <f>_xlfn.NUMBERVALUE(INDEX(tb_SVI[],MATCH(Table3[[#This Row],[city_name]],tb_SVI[city_name_uf],0),8),".")</f>
        <v>0.216</v>
      </c>
      <c r="K2572">
        <f>_xlfn.NUMBERVALUE(INDEX(tb_SVI[],MATCH(Table3[[#This Row],[city_name]],tb_SVI[city_name_uf],0),9),".")</f>
        <v>5.8000000000000003E-2</v>
      </c>
      <c r="L2572">
        <f>_xlfn.NUMBERVALUE(INDEX(tb_SVI[],MATCH(Table3[[#This Row],[city_name]],tb_SVI[city_name_uf],0),10),".")</f>
        <v>0.34799999999999998</v>
      </c>
      <c r="M2572">
        <f>_xlfn.NUMBERVALUE(INDEX(tb_SVI[],MATCH(Table3[[#This Row],[city_name]],tb_SVI[city_name_uf],0),11),".")</f>
        <v>0.24099999999999999</v>
      </c>
      <c r="N2572" s="14">
        <f>_xlfn.PERCENTRANK.INC(Table3[MHDI_tot],Table3[[#This Row],[MHDI_tot]],3)</f>
        <v>0.55700000000000005</v>
      </c>
    </row>
    <row r="2573" spans="1:14" hidden="1" x14ac:dyDescent="0.2">
      <c r="A2573" t="str">
        <f>SVI!F2573</f>
        <v>Imbé de Minas/MG</v>
      </c>
      <c r="B2573" t="str">
        <f>INDEX(tb_SVI[],MATCH(Table3[[#This Row],[ibge_cod]],tb_SVI[Município],0),1)</f>
        <v>MG</v>
      </c>
      <c r="C2573" t="str">
        <f>INDEX(tb_SVI[],MATCH(Table3[[#This Row],[city_name]],tb_SVI[city_name_uf],0),3)</f>
        <v>3130556</v>
      </c>
      <c r="D2573" t="s">
        <v>20210</v>
      </c>
      <c r="E2573" s="11">
        <f>INDEX(tb_SVI[],MATCH(Table3[[#This Row],[city_name]],tb_SVI[city_name_uf],0),5)</f>
        <v>6940</v>
      </c>
      <c r="F2573">
        <f>INDEX(tb_MHDI[],MATCH(Table3[[#This Row],[city_name]],tb_MHDI[mun_uf],0),5)</f>
        <v>0.55300000000000005</v>
      </c>
      <c r="G2573">
        <f>INDEX(tb_MHDI[],MATCH(Table3[[#This Row],[city_name]],tb_MHDI[mun_uf],0),6)</f>
        <v>0.57199999999999995</v>
      </c>
      <c r="H2573">
        <f>INDEX(tb_MHDI[],MATCH(Table3[[#This Row],[city_name]],tb_MHDI[mun_uf],0),7)</f>
        <v>0.74399999999999999</v>
      </c>
      <c r="I2573">
        <f>INDEX(tb_MHDI[],MATCH(Table3[[#This Row],[city_name]],tb_MHDI[mun_uf],0),8)</f>
        <v>0.39700000000000002</v>
      </c>
      <c r="J2573">
        <f>_xlfn.NUMBERVALUE(INDEX(tb_SVI[],MATCH(Table3[[#This Row],[city_name]],tb_SVI[city_name_uf],0),8),".")</f>
        <v>0.32500000000000001</v>
      </c>
      <c r="K2573">
        <f>_xlfn.NUMBERVALUE(INDEX(tb_SVI[],MATCH(Table3[[#This Row],[city_name]],tb_SVI[city_name_uf],0),9),".")</f>
        <v>7.0000000000000007E-2</v>
      </c>
      <c r="L2573">
        <f>_xlfn.NUMBERVALUE(INDEX(tb_SVI[],MATCH(Table3[[#This Row],[city_name]],tb_SVI[city_name_uf],0),10),".")</f>
        <v>0.45400000000000001</v>
      </c>
      <c r="M2573">
        <f>_xlfn.NUMBERVALUE(INDEX(tb_SVI[],MATCH(Table3[[#This Row],[city_name]],tb_SVI[city_name_uf],0),11),".")</f>
        <v>0.45100000000000001</v>
      </c>
      <c r="N2573" s="14">
        <f>_xlfn.PERCENTRANK.INC(Table3[MHDI_tot],Table3[[#This Row],[MHDI_tot]],3)</f>
        <v>7.0999999999999994E-2</v>
      </c>
    </row>
    <row r="2574" spans="1:14" hidden="1" x14ac:dyDescent="0.2">
      <c r="A2574" t="str">
        <f>SVI!F2574</f>
        <v>Inconfidentes/MG</v>
      </c>
      <c r="B2574" t="str">
        <f>INDEX(tb_SVI[],MATCH(Table3[[#This Row],[ibge_cod]],tb_SVI[Município],0),1)</f>
        <v>MG</v>
      </c>
      <c r="C2574" t="str">
        <f>INDEX(tb_SVI[],MATCH(Table3[[#This Row],[city_name]],tb_SVI[city_name_uf],0),3)</f>
        <v>3130606</v>
      </c>
      <c r="D2574" t="s">
        <v>20211</v>
      </c>
      <c r="E2574" s="11">
        <f>INDEX(tb_SVI[],MATCH(Table3[[#This Row],[city_name]],tb_SVI[city_name_uf],0),5)</f>
        <v>7358</v>
      </c>
      <c r="F2574">
        <f>INDEX(tb_MHDI[],MATCH(Table3[[#This Row],[city_name]],tb_MHDI[mun_uf],0),5)</f>
        <v>0.69199999999999995</v>
      </c>
      <c r="G2574">
        <f>INDEX(tb_MHDI[],MATCH(Table3[[#This Row],[city_name]],tb_MHDI[mun_uf],0),6)</f>
        <v>0.68799999999999994</v>
      </c>
      <c r="H2574">
        <f>INDEX(tb_MHDI[],MATCH(Table3[[#This Row],[city_name]],tb_MHDI[mun_uf],0),7)</f>
        <v>0.84299999999999997</v>
      </c>
      <c r="I2574">
        <f>INDEX(tb_MHDI[],MATCH(Table3[[#This Row],[city_name]],tb_MHDI[mun_uf],0),8)</f>
        <v>0.57199999999999995</v>
      </c>
      <c r="J2574">
        <f>_xlfn.NUMBERVALUE(INDEX(tb_SVI[],MATCH(Table3[[#This Row],[city_name]],tb_SVI[city_name_uf],0),8),".")</f>
        <v>0.22500000000000001</v>
      </c>
      <c r="K2574">
        <f>_xlfn.NUMBERVALUE(INDEX(tb_SVI[],MATCH(Table3[[#This Row],[city_name]],tb_SVI[city_name_uf],0),9),".")</f>
        <v>7.8E-2</v>
      </c>
      <c r="L2574">
        <f>_xlfn.NUMBERVALUE(INDEX(tb_SVI[],MATCH(Table3[[#This Row],[city_name]],tb_SVI[city_name_uf],0),10),".")</f>
        <v>0.307</v>
      </c>
      <c r="M2574">
        <f>_xlfn.NUMBERVALUE(INDEX(tb_SVI[],MATCH(Table3[[#This Row],[city_name]],tb_SVI[city_name_uf],0),11),".")</f>
        <v>0.28999999999999998</v>
      </c>
      <c r="N2574" s="14">
        <f>_xlfn.PERCENTRANK.INC(Table3[MHDI_tot],Table3[[#This Row],[MHDI_tot]],3)</f>
        <v>0.61099999999999999</v>
      </c>
    </row>
    <row r="2575" spans="1:14" hidden="1" x14ac:dyDescent="0.2">
      <c r="A2575" t="str">
        <f>SVI!F2575</f>
        <v>Indaiabira/MG</v>
      </c>
      <c r="B2575" t="str">
        <f>INDEX(tb_SVI[],MATCH(Table3[[#This Row],[ibge_cod]],tb_SVI[Município],0),1)</f>
        <v>MG</v>
      </c>
      <c r="C2575" t="str">
        <f>INDEX(tb_SVI[],MATCH(Table3[[#This Row],[city_name]],tb_SVI[city_name_uf],0),3)</f>
        <v>3130655</v>
      </c>
      <c r="D2575" t="s">
        <v>20212</v>
      </c>
      <c r="E2575" s="11">
        <f>INDEX(tb_SVI[],MATCH(Table3[[#This Row],[city_name]],tb_SVI[city_name_uf],0),5)</f>
        <v>7339</v>
      </c>
      <c r="F2575">
        <f>INDEX(tb_MHDI[],MATCH(Table3[[#This Row],[city_name]],tb_MHDI[mun_uf],0),5)</f>
        <v>0.61</v>
      </c>
      <c r="G2575">
        <f>INDEX(tb_MHDI[],MATCH(Table3[[#This Row],[city_name]],tb_MHDI[mun_uf],0),6)</f>
        <v>0.57499999999999996</v>
      </c>
      <c r="H2575">
        <f>INDEX(tb_MHDI[],MATCH(Table3[[#This Row],[city_name]],tb_MHDI[mun_uf],0),7)</f>
        <v>0.80400000000000005</v>
      </c>
      <c r="I2575">
        <f>INDEX(tb_MHDI[],MATCH(Table3[[#This Row],[city_name]],tb_MHDI[mun_uf],0),8)</f>
        <v>0.49</v>
      </c>
      <c r="J2575">
        <f>_xlfn.NUMBERVALUE(INDEX(tb_SVI[],MATCH(Table3[[#This Row],[city_name]],tb_SVI[city_name_uf],0),8),".")</f>
        <v>0.42899999999999999</v>
      </c>
      <c r="K2575">
        <f>_xlfn.NUMBERVALUE(INDEX(tb_SVI[],MATCH(Table3[[#This Row],[city_name]],tb_SVI[city_name_uf],0),9),".")</f>
        <v>0.34599999999999997</v>
      </c>
      <c r="L2575">
        <f>_xlfn.NUMBERVALUE(INDEX(tb_SVI[],MATCH(Table3[[#This Row],[city_name]],tb_SVI[city_name_uf],0),10),".")</f>
        <v>0.46500000000000002</v>
      </c>
      <c r="M2575">
        <f>_xlfn.NUMBERVALUE(INDEX(tb_SVI[],MATCH(Table3[[#This Row],[city_name]],tb_SVI[city_name_uf],0),11),".")</f>
        <v>0.47699999999999998</v>
      </c>
      <c r="N2575" s="14">
        <f>_xlfn.PERCENTRANK.INC(Table3[MHDI_tot],Table3[[#This Row],[MHDI_tot]],3)</f>
        <v>0.29399999999999998</v>
      </c>
    </row>
    <row r="2576" spans="1:14" hidden="1" x14ac:dyDescent="0.2">
      <c r="A2576" t="str">
        <f>SVI!F2576</f>
        <v>Indianópolis/MG</v>
      </c>
      <c r="B2576" t="str">
        <f>INDEX(tb_SVI[],MATCH(Table3[[#This Row],[ibge_cod]],tb_SVI[Município],0),1)</f>
        <v>MG</v>
      </c>
      <c r="C2576" t="str">
        <f>INDEX(tb_SVI[],MATCH(Table3[[#This Row],[city_name]],tb_SVI[city_name_uf],0),3)</f>
        <v>3130705</v>
      </c>
      <c r="D2576" t="s">
        <v>20213</v>
      </c>
      <c r="E2576" s="11">
        <f>INDEX(tb_SVI[],MATCH(Table3[[#This Row],[city_name]],tb_SVI[city_name_uf],0),5)</f>
        <v>6951</v>
      </c>
      <c r="F2576">
        <f>INDEX(tb_MHDI[],MATCH(Table3[[#This Row],[city_name]],tb_MHDI[mun_uf],0),5)</f>
        <v>0.67400000000000004</v>
      </c>
      <c r="G2576">
        <f>INDEX(tb_MHDI[],MATCH(Table3[[#This Row],[city_name]],tb_MHDI[mun_uf],0),6)</f>
        <v>0.66400000000000003</v>
      </c>
      <c r="H2576">
        <f>INDEX(tb_MHDI[],MATCH(Table3[[#This Row],[city_name]],tb_MHDI[mun_uf],0),7)</f>
        <v>0.83399999999999996</v>
      </c>
      <c r="I2576">
        <f>INDEX(tb_MHDI[],MATCH(Table3[[#This Row],[city_name]],tb_MHDI[mun_uf],0),8)</f>
        <v>0.55400000000000005</v>
      </c>
      <c r="J2576">
        <f>_xlfn.NUMBERVALUE(INDEX(tb_SVI[],MATCH(Table3[[#This Row],[city_name]],tb_SVI[city_name_uf],0),8),".")</f>
        <v>0.27800000000000002</v>
      </c>
      <c r="K2576">
        <f>_xlfn.NUMBERVALUE(INDEX(tb_SVI[],MATCH(Table3[[#This Row],[city_name]],tb_SVI[city_name_uf],0),9),".")</f>
        <v>0.14899999999999999</v>
      </c>
      <c r="L2576">
        <f>_xlfn.NUMBERVALUE(INDEX(tb_SVI[],MATCH(Table3[[#This Row],[city_name]],tb_SVI[city_name_uf],0),10),".")</f>
        <v>0.44800000000000001</v>
      </c>
      <c r="M2576">
        <f>_xlfn.NUMBERVALUE(INDEX(tb_SVI[],MATCH(Table3[[#This Row],[city_name]],tb_SVI[city_name_uf],0),11),".")</f>
        <v>0.23799999999999999</v>
      </c>
      <c r="N2576" s="14">
        <f>_xlfn.PERCENTRANK.INC(Table3[MHDI_tot],Table3[[#This Row],[MHDI_tot]],3)</f>
        <v>0.53300000000000003</v>
      </c>
    </row>
    <row r="2577" spans="1:14" hidden="1" x14ac:dyDescent="0.2">
      <c r="A2577" t="str">
        <f>SVI!F2577</f>
        <v>Ingaí/MG</v>
      </c>
      <c r="B2577" t="str">
        <f>INDEX(tb_SVI[],MATCH(Table3[[#This Row],[ibge_cod]],tb_SVI[Município],0),1)</f>
        <v>MG</v>
      </c>
      <c r="C2577" t="str">
        <f>INDEX(tb_SVI[],MATCH(Table3[[#This Row],[city_name]],tb_SVI[city_name_uf],0),3)</f>
        <v>3130804</v>
      </c>
      <c r="D2577" t="s">
        <v>20214</v>
      </c>
      <c r="E2577" s="11">
        <f>INDEX(tb_SVI[],MATCH(Table3[[#This Row],[city_name]],tb_SVI[city_name_uf],0),5)</f>
        <v>2776</v>
      </c>
      <c r="F2577">
        <f>INDEX(tb_MHDI[],MATCH(Table3[[#This Row],[city_name]],tb_MHDI[mun_uf],0),5)</f>
        <v>0.69699999999999995</v>
      </c>
      <c r="G2577">
        <f>INDEX(tb_MHDI[],MATCH(Table3[[#This Row],[city_name]],tb_MHDI[mun_uf],0),6)</f>
        <v>0.69399999999999995</v>
      </c>
      <c r="H2577">
        <f>INDEX(tb_MHDI[],MATCH(Table3[[#This Row],[city_name]],tb_MHDI[mun_uf],0),7)</f>
        <v>0.85799999999999998</v>
      </c>
      <c r="I2577">
        <f>INDEX(tb_MHDI[],MATCH(Table3[[#This Row],[city_name]],tb_MHDI[mun_uf],0),8)</f>
        <v>0.56899999999999995</v>
      </c>
      <c r="J2577">
        <f>_xlfn.NUMBERVALUE(INDEX(tb_SVI[],MATCH(Table3[[#This Row],[city_name]],tb_SVI[city_name_uf],0),8),".")</f>
        <v>0.23799999999999999</v>
      </c>
      <c r="K2577">
        <f>_xlfn.NUMBERVALUE(INDEX(tb_SVI[],MATCH(Table3[[#This Row],[city_name]],tb_SVI[city_name_uf],0),9),".")</f>
        <v>8.0000000000000002E-3</v>
      </c>
      <c r="L2577">
        <f>_xlfn.NUMBERVALUE(INDEX(tb_SVI[],MATCH(Table3[[#This Row],[city_name]],tb_SVI[city_name_uf],0),10),".")</f>
        <v>0.39800000000000002</v>
      </c>
      <c r="M2577">
        <f>_xlfn.NUMBERVALUE(INDEX(tb_SVI[],MATCH(Table3[[#This Row],[city_name]],tb_SVI[city_name_uf],0),11),".")</f>
        <v>0.308</v>
      </c>
      <c r="N2577" s="14">
        <f>_xlfn.PERCENTRANK.INC(Table3[MHDI_tot],Table3[[#This Row],[MHDI_tot]],3)</f>
        <v>0.63500000000000001</v>
      </c>
    </row>
    <row r="2578" spans="1:14" hidden="1" x14ac:dyDescent="0.2">
      <c r="A2578" t="str">
        <f>SVI!F2578</f>
        <v>Inhapim/MG</v>
      </c>
      <c r="B2578" t="str">
        <f>INDEX(tb_SVI[],MATCH(Table3[[#This Row],[ibge_cod]],tb_SVI[Município],0),1)</f>
        <v>MG</v>
      </c>
      <c r="C2578" t="str">
        <f>INDEX(tb_SVI[],MATCH(Table3[[#This Row],[city_name]],tb_SVI[city_name_uf],0),3)</f>
        <v>3130903</v>
      </c>
      <c r="D2578" t="s">
        <v>20215</v>
      </c>
      <c r="E2578" s="11">
        <f>INDEX(tb_SVI[],MATCH(Table3[[#This Row],[city_name]],tb_SVI[city_name_uf],0),5)</f>
        <v>24079</v>
      </c>
      <c r="F2578">
        <f>INDEX(tb_MHDI[],MATCH(Table3[[#This Row],[city_name]],tb_MHDI[mun_uf],0),5)</f>
        <v>0.65800000000000003</v>
      </c>
      <c r="G2578">
        <f>INDEX(tb_MHDI[],MATCH(Table3[[#This Row],[city_name]],tb_MHDI[mun_uf],0),6)</f>
        <v>0.64200000000000002</v>
      </c>
      <c r="H2578">
        <f>INDEX(tb_MHDI[],MATCH(Table3[[#This Row],[city_name]],tb_MHDI[mun_uf],0),7)</f>
        <v>0.82899999999999996</v>
      </c>
      <c r="I2578">
        <f>INDEX(tb_MHDI[],MATCH(Table3[[#This Row],[city_name]],tb_MHDI[mun_uf],0),8)</f>
        <v>0.53500000000000003</v>
      </c>
      <c r="J2578">
        <f>_xlfn.NUMBERVALUE(INDEX(tb_SVI[],MATCH(Table3[[#This Row],[city_name]],tb_SVI[city_name_uf],0),8),".")</f>
        <v>0.33600000000000002</v>
      </c>
      <c r="K2578">
        <f>_xlfn.NUMBERVALUE(INDEX(tb_SVI[],MATCH(Table3[[#This Row],[city_name]],tb_SVI[city_name_uf],0),9),".")</f>
        <v>0.2</v>
      </c>
      <c r="L2578">
        <f>_xlfn.NUMBERVALUE(INDEX(tb_SVI[],MATCH(Table3[[#This Row],[city_name]],tb_SVI[city_name_uf],0),10),".")</f>
        <v>0.34699999999999998</v>
      </c>
      <c r="M2578">
        <f>_xlfn.NUMBERVALUE(INDEX(tb_SVI[],MATCH(Table3[[#This Row],[city_name]],tb_SVI[city_name_uf],0),11),".")</f>
        <v>0.46100000000000002</v>
      </c>
      <c r="N2578" s="14">
        <f>_xlfn.PERCENTRANK.INC(Table3[MHDI_tot],Table3[[#This Row],[MHDI_tot]],3)</f>
        <v>0.46700000000000003</v>
      </c>
    </row>
    <row r="2579" spans="1:14" hidden="1" x14ac:dyDescent="0.2">
      <c r="A2579" t="str">
        <f>SVI!F2579</f>
        <v>Inhaúma/MG</v>
      </c>
      <c r="B2579" t="str">
        <f>INDEX(tb_SVI[],MATCH(Table3[[#This Row],[ibge_cod]],tb_SVI[Município],0),1)</f>
        <v>MG</v>
      </c>
      <c r="C2579" t="str">
        <f>INDEX(tb_SVI[],MATCH(Table3[[#This Row],[city_name]],tb_SVI[city_name_uf],0),3)</f>
        <v>3131000</v>
      </c>
      <c r="D2579" t="s">
        <v>20216</v>
      </c>
      <c r="E2579" s="11">
        <f>INDEX(tb_SVI[],MATCH(Table3[[#This Row],[city_name]],tb_SVI[city_name_uf],0),5)</f>
        <v>6312</v>
      </c>
      <c r="F2579">
        <f>INDEX(tb_MHDI[],MATCH(Table3[[#This Row],[city_name]],tb_MHDI[mun_uf],0),5)</f>
        <v>0.70199999999999996</v>
      </c>
      <c r="G2579">
        <f>INDEX(tb_MHDI[],MATCH(Table3[[#This Row],[city_name]],tb_MHDI[mun_uf],0),6)</f>
        <v>0.65700000000000003</v>
      </c>
      <c r="H2579">
        <f>INDEX(tb_MHDI[],MATCH(Table3[[#This Row],[city_name]],tb_MHDI[mun_uf],0),7)</f>
        <v>0.84499999999999997</v>
      </c>
      <c r="I2579">
        <f>INDEX(tb_MHDI[],MATCH(Table3[[#This Row],[city_name]],tb_MHDI[mun_uf],0),8)</f>
        <v>0.624</v>
      </c>
      <c r="J2579">
        <f>_xlfn.NUMBERVALUE(INDEX(tb_SVI[],MATCH(Table3[[#This Row],[city_name]],tb_SVI[city_name_uf],0),8),".")</f>
        <v>0.24199999999999999</v>
      </c>
      <c r="K2579">
        <f>_xlfn.NUMBERVALUE(INDEX(tb_SVI[],MATCH(Table3[[#This Row],[city_name]],tb_SVI[city_name_uf],0),9),".")</f>
        <v>9.7000000000000003E-2</v>
      </c>
      <c r="L2579">
        <f>_xlfn.NUMBERVALUE(INDEX(tb_SVI[],MATCH(Table3[[#This Row],[city_name]],tb_SVI[city_name_uf],0),10),".")</f>
        <v>0.32700000000000001</v>
      </c>
      <c r="M2579">
        <f>_xlfn.NUMBERVALUE(INDEX(tb_SVI[],MATCH(Table3[[#This Row],[city_name]],tb_SVI[city_name_uf],0),11),".")</f>
        <v>0.30199999999999999</v>
      </c>
      <c r="N2579" s="14">
        <f>_xlfn.PERCENTRANK.INC(Table3[MHDI_tot],Table3[[#This Row],[MHDI_tot]],3)</f>
        <v>0.66400000000000003</v>
      </c>
    </row>
    <row r="2580" spans="1:14" hidden="1" x14ac:dyDescent="0.2">
      <c r="A2580" t="str">
        <f>SVI!F2580</f>
        <v>Inimutaba/MG</v>
      </c>
      <c r="B2580" t="str">
        <f>INDEX(tb_SVI[],MATCH(Table3[[#This Row],[ibge_cod]],tb_SVI[Município],0),1)</f>
        <v>MG</v>
      </c>
      <c r="C2580" t="str">
        <f>INDEX(tb_SVI[],MATCH(Table3[[#This Row],[city_name]],tb_SVI[city_name_uf],0),3)</f>
        <v>3131109</v>
      </c>
      <c r="D2580" t="s">
        <v>20217</v>
      </c>
      <c r="E2580" s="11">
        <f>INDEX(tb_SVI[],MATCH(Table3[[#This Row],[city_name]],tb_SVI[city_name_uf],0),5)</f>
        <v>7560</v>
      </c>
      <c r="F2580">
        <f>INDEX(tb_MHDI[],MATCH(Table3[[#This Row],[city_name]],tb_MHDI[mun_uf],0),5)</f>
        <v>0.66400000000000003</v>
      </c>
      <c r="G2580">
        <f>INDEX(tb_MHDI[],MATCH(Table3[[#This Row],[city_name]],tb_MHDI[mun_uf],0),6)</f>
        <v>0.625</v>
      </c>
      <c r="H2580">
        <f>INDEX(tb_MHDI[],MATCH(Table3[[#This Row],[city_name]],tb_MHDI[mun_uf],0),7)</f>
        <v>0.81</v>
      </c>
      <c r="I2580">
        <f>INDEX(tb_MHDI[],MATCH(Table3[[#This Row],[city_name]],tb_MHDI[mun_uf],0),8)</f>
        <v>0.57899999999999996</v>
      </c>
      <c r="J2580">
        <f>_xlfn.NUMBERVALUE(INDEX(tb_SVI[],MATCH(Table3[[#This Row],[city_name]],tb_SVI[city_name_uf],0),8),".")</f>
        <v>0.317</v>
      </c>
      <c r="K2580">
        <f>_xlfn.NUMBERVALUE(INDEX(tb_SVI[],MATCH(Table3[[#This Row],[city_name]],tb_SVI[city_name_uf],0),9),".")</f>
        <v>0.17399999999999999</v>
      </c>
      <c r="L2580">
        <f>_xlfn.NUMBERVALUE(INDEX(tb_SVI[],MATCH(Table3[[#This Row],[city_name]],tb_SVI[city_name_uf],0),10),".")</f>
        <v>0.379</v>
      </c>
      <c r="M2580">
        <f>_xlfn.NUMBERVALUE(INDEX(tb_SVI[],MATCH(Table3[[#This Row],[city_name]],tb_SVI[city_name_uf],0),11),".")</f>
        <v>0.39800000000000002</v>
      </c>
      <c r="N2580" s="14">
        <f>_xlfn.PERCENTRANK.INC(Table3[MHDI_tot],Table3[[#This Row],[MHDI_tot]],3)</f>
        <v>0.49199999999999999</v>
      </c>
    </row>
    <row r="2581" spans="1:14" hidden="1" x14ac:dyDescent="0.2">
      <c r="A2581" t="str">
        <f>SVI!F2581</f>
        <v>Ipaba/MG</v>
      </c>
      <c r="B2581" t="str">
        <f>INDEX(tb_SVI[],MATCH(Table3[[#This Row],[ibge_cod]],tb_SVI[Município],0),1)</f>
        <v>MG</v>
      </c>
      <c r="C2581" t="str">
        <f>INDEX(tb_SVI[],MATCH(Table3[[#This Row],[city_name]],tb_SVI[city_name_uf],0),3)</f>
        <v>3131158</v>
      </c>
      <c r="D2581" t="s">
        <v>20218</v>
      </c>
      <c r="E2581" s="11">
        <f>INDEX(tb_SVI[],MATCH(Table3[[#This Row],[city_name]],tb_SVI[city_name_uf],0),5)</f>
        <v>18769</v>
      </c>
      <c r="F2581">
        <f>INDEX(tb_MHDI[],MATCH(Table3[[#This Row],[city_name]],tb_MHDI[mun_uf],0),5)</f>
        <v>0.66500000000000004</v>
      </c>
      <c r="G2581">
        <f>INDEX(tb_MHDI[],MATCH(Table3[[#This Row],[city_name]],tb_MHDI[mun_uf],0),6)</f>
        <v>0.63</v>
      </c>
      <c r="H2581">
        <f>INDEX(tb_MHDI[],MATCH(Table3[[#This Row],[city_name]],tb_MHDI[mun_uf],0),7)</f>
        <v>0.82899999999999996</v>
      </c>
      <c r="I2581">
        <f>INDEX(tb_MHDI[],MATCH(Table3[[#This Row],[city_name]],tb_MHDI[mun_uf],0),8)</f>
        <v>0.56200000000000006</v>
      </c>
      <c r="J2581">
        <f>_xlfn.NUMBERVALUE(INDEX(tb_SVI[],MATCH(Table3[[#This Row],[city_name]],tb_SVI[city_name_uf],0),8),".")</f>
        <v>0.315</v>
      </c>
      <c r="K2581">
        <f>_xlfn.NUMBERVALUE(INDEX(tb_SVI[],MATCH(Table3[[#This Row],[city_name]],tb_SVI[city_name_uf],0),9),".")</f>
        <v>0.13300000000000001</v>
      </c>
      <c r="L2581">
        <f>_xlfn.NUMBERVALUE(INDEX(tb_SVI[],MATCH(Table3[[#This Row],[city_name]],tb_SVI[city_name_uf],0),10),".")</f>
        <v>0.40200000000000002</v>
      </c>
      <c r="M2581">
        <f>_xlfn.NUMBERVALUE(INDEX(tb_SVI[],MATCH(Table3[[#This Row],[city_name]],tb_SVI[city_name_uf],0),11),".")</f>
        <v>0.40899999999999997</v>
      </c>
      <c r="N2581" s="14">
        <f>_xlfn.PERCENTRANK.INC(Table3[MHDI_tot],Table3[[#This Row],[MHDI_tot]],3)</f>
        <v>0.496</v>
      </c>
    </row>
    <row r="2582" spans="1:14" hidden="1" x14ac:dyDescent="0.2">
      <c r="A2582" t="str">
        <f>SVI!F2582</f>
        <v>Ipanema/MG</v>
      </c>
      <c r="B2582" t="str">
        <f>INDEX(tb_SVI[],MATCH(Table3[[#This Row],[ibge_cod]],tb_SVI[Município],0),1)</f>
        <v>MG</v>
      </c>
      <c r="C2582" t="str">
        <f>INDEX(tb_SVI[],MATCH(Table3[[#This Row],[city_name]],tb_SVI[city_name_uf],0),3)</f>
        <v>3131208</v>
      </c>
      <c r="D2582" t="s">
        <v>20219</v>
      </c>
      <c r="E2582" s="11">
        <f>INDEX(tb_SVI[],MATCH(Table3[[#This Row],[city_name]],tb_SVI[city_name_uf],0),5)</f>
        <v>20000</v>
      </c>
      <c r="F2582">
        <f>INDEX(tb_MHDI[],MATCH(Table3[[#This Row],[city_name]],tb_MHDI[mun_uf],0),5)</f>
        <v>0.69299999999999995</v>
      </c>
      <c r="G2582">
        <f>INDEX(tb_MHDI[],MATCH(Table3[[#This Row],[city_name]],tb_MHDI[mun_uf],0),6)</f>
        <v>0.67</v>
      </c>
      <c r="H2582">
        <f>INDEX(tb_MHDI[],MATCH(Table3[[#This Row],[city_name]],tb_MHDI[mun_uf],0),7)</f>
        <v>0.84799999999999998</v>
      </c>
      <c r="I2582">
        <f>INDEX(tb_MHDI[],MATCH(Table3[[#This Row],[city_name]],tb_MHDI[mun_uf],0),8)</f>
        <v>0.58599999999999997</v>
      </c>
      <c r="J2582">
        <f>_xlfn.NUMBERVALUE(INDEX(tb_SVI[],MATCH(Table3[[#This Row],[city_name]],tb_SVI[city_name_uf],0),8),".")</f>
        <v>0.28000000000000003</v>
      </c>
      <c r="K2582">
        <f>_xlfn.NUMBERVALUE(INDEX(tb_SVI[],MATCH(Table3[[#This Row],[city_name]],tb_SVI[city_name_uf],0),9),".")</f>
        <v>8.1000000000000003E-2</v>
      </c>
      <c r="L2582">
        <f>_xlfn.NUMBERVALUE(INDEX(tb_SVI[],MATCH(Table3[[#This Row],[city_name]],tb_SVI[city_name_uf],0),10),".")</f>
        <v>0.35799999999999998</v>
      </c>
      <c r="M2582">
        <f>_xlfn.NUMBERVALUE(INDEX(tb_SVI[],MATCH(Table3[[#This Row],[city_name]],tb_SVI[city_name_uf],0),11),".")</f>
        <v>0.4</v>
      </c>
      <c r="N2582" s="14">
        <f>_xlfn.PERCENTRANK.INC(Table3[MHDI_tot],Table3[[#This Row],[MHDI_tot]],3)</f>
        <v>0.61599999999999999</v>
      </c>
    </row>
    <row r="2583" spans="1:14" hidden="1" x14ac:dyDescent="0.2">
      <c r="A2583" t="str">
        <f>SVI!F2583</f>
        <v>Ipatinga/MG</v>
      </c>
      <c r="B2583" t="str">
        <f>INDEX(tb_SVI[],MATCH(Table3[[#This Row],[ibge_cod]],tb_SVI[Município],0),1)</f>
        <v>MG</v>
      </c>
      <c r="C2583" t="str">
        <f>INDEX(tb_SVI[],MATCH(Table3[[#This Row],[city_name]],tb_SVI[city_name_uf],0),3)</f>
        <v>3131307</v>
      </c>
      <c r="D2583" t="s">
        <v>20220</v>
      </c>
      <c r="E2583" s="11">
        <f>INDEX(tb_SVI[],MATCH(Table3[[#This Row],[city_name]],tb_SVI[city_name_uf],0),5)</f>
        <v>265409</v>
      </c>
      <c r="F2583">
        <f>INDEX(tb_MHDI[],MATCH(Table3[[#This Row],[city_name]],tb_MHDI[mun_uf],0),5)</f>
        <v>0.77100000000000002</v>
      </c>
      <c r="G2583">
        <f>INDEX(tb_MHDI[],MATCH(Table3[[#This Row],[city_name]],tb_MHDI[mun_uf],0),6)</f>
        <v>0.752</v>
      </c>
      <c r="H2583">
        <f>INDEX(tb_MHDI[],MATCH(Table3[[#This Row],[city_name]],tb_MHDI[mun_uf],0),7)</f>
        <v>0.86399999999999999</v>
      </c>
      <c r="I2583">
        <f>INDEX(tb_MHDI[],MATCH(Table3[[#This Row],[city_name]],tb_MHDI[mun_uf],0),8)</f>
        <v>0.70499999999999996</v>
      </c>
      <c r="J2583">
        <f>_xlfn.NUMBERVALUE(INDEX(tb_SVI[],MATCH(Table3[[#This Row],[city_name]],tb_SVI[city_name_uf],0),8),".")</f>
        <v>0.182</v>
      </c>
      <c r="K2583">
        <f>_xlfn.NUMBERVALUE(INDEX(tb_SVI[],MATCH(Table3[[#This Row],[city_name]],tb_SVI[city_name_uf],0),9),".")</f>
        <v>5.3999999999999999E-2</v>
      </c>
      <c r="L2583">
        <f>_xlfn.NUMBERVALUE(INDEX(tb_SVI[],MATCH(Table3[[#This Row],[city_name]],tb_SVI[city_name_uf],0),10),".")</f>
        <v>0.248</v>
      </c>
      <c r="M2583">
        <f>_xlfn.NUMBERVALUE(INDEX(tb_SVI[],MATCH(Table3[[#This Row],[city_name]],tb_SVI[city_name_uf],0),11),".")</f>
        <v>0.245</v>
      </c>
      <c r="N2583" s="14">
        <f>_xlfn.PERCENTRANK.INC(Table3[MHDI_tot],Table3[[#This Row],[MHDI_tot]],3)</f>
        <v>0.95899999999999996</v>
      </c>
    </row>
    <row r="2584" spans="1:14" hidden="1" x14ac:dyDescent="0.2">
      <c r="A2584" t="str">
        <f>SVI!F2584</f>
        <v>Ipiaçu/MG</v>
      </c>
      <c r="B2584" t="str">
        <f>INDEX(tb_SVI[],MATCH(Table3[[#This Row],[ibge_cod]],tb_SVI[Município],0),1)</f>
        <v>MG</v>
      </c>
      <c r="C2584" t="str">
        <f>INDEX(tb_SVI[],MATCH(Table3[[#This Row],[city_name]],tb_SVI[city_name_uf],0),3)</f>
        <v>3131406</v>
      </c>
      <c r="D2584" t="s">
        <v>20221</v>
      </c>
      <c r="E2584" s="11">
        <f>INDEX(tb_SVI[],MATCH(Table3[[#This Row],[city_name]],tb_SVI[city_name_uf],0),5)</f>
        <v>4225</v>
      </c>
      <c r="F2584">
        <f>INDEX(tb_MHDI[],MATCH(Table3[[#This Row],[city_name]],tb_MHDI[mun_uf],0),5)</f>
        <v>0.69599999999999995</v>
      </c>
      <c r="G2584">
        <f>INDEX(tb_MHDI[],MATCH(Table3[[#This Row],[city_name]],tb_MHDI[mun_uf],0),6)</f>
        <v>0.68</v>
      </c>
      <c r="H2584">
        <f>INDEX(tb_MHDI[],MATCH(Table3[[#This Row],[city_name]],tb_MHDI[mun_uf],0),7)</f>
        <v>0.81399999999999995</v>
      </c>
      <c r="I2584">
        <f>INDEX(tb_MHDI[],MATCH(Table3[[#This Row],[city_name]],tb_MHDI[mun_uf],0),8)</f>
        <v>0.61</v>
      </c>
      <c r="J2584">
        <f>_xlfn.NUMBERVALUE(INDEX(tb_SVI[],MATCH(Table3[[#This Row],[city_name]],tb_SVI[city_name_uf],0),8),".")</f>
        <v>0.23</v>
      </c>
      <c r="K2584">
        <f>_xlfn.NUMBERVALUE(INDEX(tb_SVI[],MATCH(Table3[[#This Row],[city_name]],tb_SVI[city_name_uf],0),9),".")</f>
        <v>3.9E-2</v>
      </c>
      <c r="L2584">
        <f>_xlfn.NUMBERVALUE(INDEX(tb_SVI[],MATCH(Table3[[#This Row],[city_name]],tb_SVI[city_name_uf],0),10),".")</f>
        <v>0.28999999999999998</v>
      </c>
      <c r="M2584">
        <f>_xlfn.NUMBERVALUE(INDEX(tb_SVI[],MATCH(Table3[[#This Row],[city_name]],tb_SVI[city_name_uf],0),11),".")</f>
        <v>0.36</v>
      </c>
      <c r="N2584" s="14">
        <f>_xlfn.PERCENTRANK.INC(Table3[MHDI_tot],Table3[[#This Row],[MHDI_tot]],3)</f>
        <v>0.63</v>
      </c>
    </row>
    <row r="2585" spans="1:14" hidden="1" x14ac:dyDescent="0.2">
      <c r="A2585" t="str">
        <f>SVI!F2585</f>
        <v>Ipuiúna/MG</v>
      </c>
      <c r="B2585" t="str">
        <f>INDEX(tb_SVI[],MATCH(Table3[[#This Row],[ibge_cod]],tb_SVI[Município],0),1)</f>
        <v>MG</v>
      </c>
      <c r="C2585" t="str">
        <f>INDEX(tb_SVI[],MATCH(Table3[[#This Row],[city_name]],tb_SVI[city_name_uf],0),3)</f>
        <v>3131505</v>
      </c>
      <c r="D2585" t="s">
        <v>20222</v>
      </c>
      <c r="E2585" s="11">
        <f>INDEX(tb_SVI[],MATCH(Table3[[#This Row],[city_name]],tb_SVI[city_name_uf],0),5)</f>
        <v>10118</v>
      </c>
      <c r="F2585">
        <f>INDEX(tb_MHDI[],MATCH(Table3[[#This Row],[city_name]],tb_MHDI[mun_uf],0),5)</f>
        <v>0.68600000000000005</v>
      </c>
      <c r="G2585">
        <f>INDEX(tb_MHDI[],MATCH(Table3[[#This Row],[city_name]],tb_MHDI[mun_uf],0),6)</f>
        <v>0.72299999999999998</v>
      </c>
      <c r="H2585">
        <f>INDEX(tb_MHDI[],MATCH(Table3[[#This Row],[city_name]],tb_MHDI[mun_uf],0),7)</f>
        <v>0.86599999999999999</v>
      </c>
      <c r="I2585">
        <f>INDEX(tb_MHDI[],MATCH(Table3[[#This Row],[city_name]],tb_MHDI[mun_uf],0),8)</f>
        <v>0.51600000000000001</v>
      </c>
      <c r="J2585">
        <f>_xlfn.NUMBERVALUE(INDEX(tb_SVI[],MATCH(Table3[[#This Row],[city_name]],tb_SVI[city_name_uf],0),8),".")</f>
        <v>0.35299999999999998</v>
      </c>
      <c r="K2585">
        <f>_xlfn.NUMBERVALUE(INDEX(tb_SVI[],MATCH(Table3[[#This Row],[city_name]],tb_SVI[city_name_uf],0),9),".")</f>
        <v>0.40799999999999997</v>
      </c>
      <c r="L2585">
        <f>_xlfn.NUMBERVALUE(INDEX(tb_SVI[],MATCH(Table3[[#This Row],[city_name]],tb_SVI[city_name_uf],0),10),".")</f>
        <v>0.32</v>
      </c>
      <c r="M2585">
        <f>_xlfn.NUMBERVALUE(INDEX(tb_SVI[],MATCH(Table3[[#This Row],[city_name]],tb_SVI[city_name_uf],0),11),".")</f>
        <v>0.33200000000000002</v>
      </c>
      <c r="N2585" s="14">
        <f>_xlfn.PERCENTRANK.INC(Table3[MHDI_tot],Table3[[#This Row],[MHDI_tot]],3)</f>
        <v>0.58499999999999996</v>
      </c>
    </row>
    <row r="2586" spans="1:14" hidden="1" x14ac:dyDescent="0.2">
      <c r="A2586" t="str">
        <f>SVI!F2586</f>
        <v>Iraí de Minas/MG</v>
      </c>
      <c r="B2586" t="str">
        <f>INDEX(tb_SVI[],MATCH(Table3[[#This Row],[ibge_cod]],tb_SVI[Município],0),1)</f>
        <v>MG</v>
      </c>
      <c r="C2586" t="str">
        <f>INDEX(tb_SVI[],MATCH(Table3[[#This Row],[city_name]],tb_SVI[city_name_uf],0),3)</f>
        <v>3131604</v>
      </c>
      <c r="D2586" t="s">
        <v>20223</v>
      </c>
      <c r="E2586" s="11">
        <f>INDEX(tb_SVI[],MATCH(Table3[[#This Row],[city_name]],tb_SVI[city_name_uf],0),5)</f>
        <v>7027</v>
      </c>
      <c r="F2586">
        <f>INDEX(tb_MHDI[],MATCH(Table3[[#This Row],[city_name]],tb_MHDI[mun_uf],0),5)</f>
        <v>0.69499999999999995</v>
      </c>
      <c r="G2586">
        <f>INDEX(tb_MHDI[],MATCH(Table3[[#This Row],[city_name]],tb_MHDI[mun_uf],0),6)</f>
        <v>0.70499999999999996</v>
      </c>
      <c r="H2586">
        <f>INDEX(tb_MHDI[],MATCH(Table3[[#This Row],[city_name]],tb_MHDI[mun_uf],0),7)</f>
        <v>0.84699999999999998</v>
      </c>
      <c r="I2586">
        <f>INDEX(tb_MHDI[],MATCH(Table3[[#This Row],[city_name]],tb_MHDI[mun_uf],0),8)</f>
        <v>0.56299999999999994</v>
      </c>
      <c r="J2586">
        <f>_xlfn.NUMBERVALUE(INDEX(tb_SVI[],MATCH(Table3[[#This Row],[city_name]],tb_SVI[city_name_uf],0),8),".")</f>
        <v>0.27800000000000002</v>
      </c>
      <c r="K2586">
        <f>_xlfn.NUMBERVALUE(INDEX(tb_SVI[],MATCH(Table3[[#This Row],[city_name]],tb_SVI[city_name_uf],0),9),".")</f>
        <v>0.15</v>
      </c>
      <c r="L2586">
        <f>_xlfn.NUMBERVALUE(INDEX(tb_SVI[],MATCH(Table3[[#This Row],[city_name]],tb_SVI[city_name_uf],0),10),".")</f>
        <v>0.36699999999999999</v>
      </c>
      <c r="M2586">
        <f>_xlfn.NUMBERVALUE(INDEX(tb_SVI[],MATCH(Table3[[#This Row],[city_name]],tb_SVI[city_name_uf],0),11),".")</f>
        <v>0.316</v>
      </c>
      <c r="N2586" s="14">
        <f>_xlfn.PERCENTRANK.INC(Table3[MHDI_tot],Table3[[#This Row],[MHDI_tot]],3)</f>
        <v>0.626</v>
      </c>
    </row>
    <row r="2587" spans="1:14" hidden="1" x14ac:dyDescent="0.2">
      <c r="A2587" t="str">
        <f>SVI!F2587</f>
        <v>Itabira/MG</v>
      </c>
      <c r="B2587" t="str">
        <f>INDEX(tb_SVI[],MATCH(Table3[[#This Row],[ibge_cod]],tb_SVI[Município],0),1)</f>
        <v>MG</v>
      </c>
      <c r="C2587" t="str">
        <f>INDEX(tb_SVI[],MATCH(Table3[[#This Row],[city_name]],tb_SVI[city_name_uf],0),3)</f>
        <v>3131703</v>
      </c>
      <c r="D2587" t="s">
        <v>20224</v>
      </c>
      <c r="E2587" s="11">
        <f>INDEX(tb_SVI[],MATCH(Table3[[#This Row],[city_name]],tb_SVI[city_name_uf],0),5)</f>
        <v>120904</v>
      </c>
      <c r="F2587">
        <f>INDEX(tb_MHDI[],MATCH(Table3[[#This Row],[city_name]],tb_MHDI[mun_uf],0),5)</f>
        <v>0.75600000000000001</v>
      </c>
      <c r="G2587">
        <f>INDEX(tb_MHDI[],MATCH(Table3[[#This Row],[city_name]],tb_MHDI[mun_uf],0),6)</f>
        <v>0.72899999999999998</v>
      </c>
      <c r="H2587">
        <f>INDEX(tb_MHDI[],MATCH(Table3[[#This Row],[city_name]],tb_MHDI[mun_uf],0),7)</f>
        <v>0.873</v>
      </c>
      <c r="I2587">
        <f>INDEX(tb_MHDI[],MATCH(Table3[[#This Row],[city_name]],tb_MHDI[mun_uf],0),8)</f>
        <v>0.67800000000000005</v>
      </c>
      <c r="J2587">
        <f>_xlfn.NUMBERVALUE(INDEX(tb_SVI[],MATCH(Table3[[#This Row],[city_name]],tb_SVI[city_name_uf],0),8),".")</f>
        <v>0.248</v>
      </c>
      <c r="K2587">
        <f>_xlfn.NUMBERVALUE(INDEX(tb_SVI[],MATCH(Table3[[#This Row],[city_name]],tb_SVI[city_name_uf],0),9),".")</f>
        <v>0.17299999999999999</v>
      </c>
      <c r="L2587">
        <f>_xlfn.NUMBERVALUE(INDEX(tb_SVI[],MATCH(Table3[[#This Row],[city_name]],tb_SVI[city_name_uf],0),10),".")</f>
        <v>0.26200000000000001</v>
      </c>
      <c r="M2587">
        <f>_xlfn.NUMBERVALUE(INDEX(tb_SVI[],MATCH(Table3[[#This Row],[city_name]],tb_SVI[city_name_uf],0),11),".")</f>
        <v>0.309</v>
      </c>
      <c r="N2587" s="14">
        <f>_xlfn.PERCENTRANK.INC(Table3[MHDI_tot],Table3[[#This Row],[MHDI_tot]],3)</f>
        <v>0.91800000000000004</v>
      </c>
    </row>
    <row r="2588" spans="1:14" hidden="1" x14ac:dyDescent="0.2">
      <c r="A2588" t="str">
        <f>SVI!F2588</f>
        <v>Itabirinha/MG</v>
      </c>
      <c r="B2588" t="str">
        <f>INDEX(tb_SVI[],MATCH(Table3[[#This Row],[ibge_cod]],tb_SVI[Município],0),1)</f>
        <v>MG</v>
      </c>
      <c r="C2588" t="str">
        <f>INDEX(tb_SVI[],MATCH(Table3[[#This Row],[city_name]],tb_SVI[city_name_uf],0),3)</f>
        <v>3131802</v>
      </c>
      <c r="D2588" t="s">
        <v>20225</v>
      </c>
      <c r="E2588" s="11">
        <f>INDEX(tb_SVI[],MATCH(Table3[[#This Row],[city_name]],tb_SVI[city_name_uf],0),5)</f>
        <v>11576</v>
      </c>
      <c r="F2588">
        <f>INDEX(tb_MHDI[],MATCH(Table3[[#This Row],[city_name]],tb_MHDI[mun_uf],0),5)</f>
        <v>0.65300000000000002</v>
      </c>
      <c r="G2588">
        <f>INDEX(tb_MHDI[],MATCH(Table3[[#This Row],[city_name]],tb_MHDI[mun_uf],0),6)</f>
        <v>0.625</v>
      </c>
      <c r="H2588">
        <f>INDEX(tb_MHDI[],MATCH(Table3[[#This Row],[city_name]],tb_MHDI[mun_uf],0),7)</f>
        <v>0.83799999999999997</v>
      </c>
      <c r="I2588">
        <f>INDEX(tb_MHDI[],MATCH(Table3[[#This Row],[city_name]],tb_MHDI[mun_uf],0),8)</f>
        <v>0.53100000000000003</v>
      </c>
      <c r="J2588">
        <f>_xlfn.NUMBERVALUE(INDEX(tb_SVI[],MATCH(Table3[[#This Row],[city_name]],tb_SVI[city_name_uf],0),8),".")</f>
        <v>0.35499999999999998</v>
      </c>
      <c r="K2588">
        <f>_xlfn.NUMBERVALUE(INDEX(tb_SVI[],MATCH(Table3[[#This Row],[city_name]],tb_SVI[city_name_uf],0),9),".")</f>
        <v>0.14299999999999999</v>
      </c>
      <c r="L2588">
        <f>_xlfn.NUMBERVALUE(INDEX(tb_SVI[],MATCH(Table3[[#This Row],[city_name]],tb_SVI[city_name_uf],0),10),".")</f>
        <v>0.46100000000000002</v>
      </c>
      <c r="M2588">
        <f>_xlfn.NUMBERVALUE(INDEX(tb_SVI[],MATCH(Table3[[#This Row],[city_name]],tb_SVI[city_name_uf],0),11),".")</f>
        <v>0.46</v>
      </c>
      <c r="N2588" s="14">
        <f>_xlfn.PERCENTRANK.INC(Table3[MHDI_tot],Table3[[#This Row],[MHDI_tot]],3)</f>
        <v>0.44800000000000001</v>
      </c>
    </row>
    <row r="2589" spans="1:14" hidden="1" x14ac:dyDescent="0.2">
      <c r="A2589" t="str">
        <f>SVI!F2589</f>
        <v>Itabirito/MG</v>
      </c>
      <c r="B2589" t="str">
        <f>INDEX(tb_SVI[],MATCH(Table3[[#This Row],[ibge_cod]],tb_SVI[Município],0),1)</f>
        <v>MG</v>
      </c>
      <c r="C2589" t="str">
        <f>INDEX(tb_SVI[],MATCH(Table3[[#This Row],[city_name]],tb_SVI[city_name_uf],0),3)</f>
        <v>3131901</v>
      </c>
      <c r="D2589" t="s">
        <v>20226</v>
      </c>
      <c r="E2589" s="11">
        <f>INDEX(tb_SVI[],MATCH(Table3[[#This Row],[city_name]],tb_SVI[city_name_uf],0),5)</f>
        <v>52446</v>
      </c>
      <c r="F2589">
        <f>INDEX(tb_MHDI[],MATCH(Table3[[#This Row],[city_name]],tb_MHDI[mun_uf],0),5)</f>
        <v>0.73</v>
      </c>
      <c r="G2589">
        <f>INDEX(tb_MHDI[],MATCH(Table3[[#This Row],[city_name]],tb_MHDI[mun_uf],0),6)</f>
        <v>0.73699999999999999</v>
      </c>
      <c r="H2589">
        <f>INDEX(tb_MHDI[],MATCH(Table3[[#This Row],[city_name]],tb_MHDI[mun_uf],0),7)</f>
        <v>0.82799999999999996</v>
      </c>
      <c r="I2589">
        <f>INDEX(tb_MHDI[],MATCH(Table3[[#This Row],[city_name]],tb_MHDI[mun_uf],0),8)</f>
        <v>0.63800000000000001</v>
      </c>
      <c r="J2589">
        <f>_xlfn.NUMBERVALUE(INDEX(tb_SVI[],MATCH(Table3[[#This Row],[city_name]],tb_SVI[city_name_uf],0),8),".")</f>
        <v>0.20699999999999999</v>
      </c>
      <c r="K2589">
        <f>_xlfn.NUMBERVALUE(INDEX(tb_SVI[],MATCH(Table3[[#This Row],[city_name]],tb_SVI[city_name_uf],0),9),".")</f>
        <v>0.14899999999999999</v>
      </c>
      <c r="L2589">
        <f>_xlfn.NUMBERVALUE(INDEX(tb_SVI[],MATCH(Table3[[#This Row],[city_name]],tb_SVI[city_name_uf],0),10),".")</f>
        <v>0.25800000000000001</v>
      </c>
      <c r="M2589">
        <f>_xlfn.NUMBERVALUE(INDEX(tb_SVI[],MATCH(Table3[[#This Row],[city_name]],tb_SVI[city_name_uf],0),11),".")</f>
        <v>0.214</v>
      </c>
      <c r="N2589" s="14">
        <f>_xlfn.PERCENTRANK.INC(Table3[MHDI_tot],Table3[[#This Row],[MHDI_tot]],3)</f>
        <v>0.81100000000000005</v>
      </c>
    </row>
    <row r="2590" spans="1:14" hidden="1" x14ac:dyDescent="0.2">
      <c r="A2590" t="str">
        <f>SVI!F2590</f>
        <v>Itacambira/MG</v>
      </c>
      <c r="B2590" t="str">
        <f>INDEX(tb_SVI[],MATCH(Table3[[#This Row],[ibge_cod]],tb_SVI[Município],0),1)</f>
        <v>MG</v>
      </c>
      <c r="C2590" t="str">
        <f>INDEX(tb_SVI[],MATCH(Table3[[#This Row],[city_name]],tb_SVI[city_name_uf],0),3)</f>
        <v>3132008</v>
      </c>
      <c r="D2590" t="s">
        <v>20227</v>
      </c>
      <c r="E2590" s="11">
        <f>INDEX(tb_SVI[],MATCH(Table3[[#This Row],[city_name]],tb_SVI[city_name_uf],0),5)</f>
        <v>5417</v>
      </c>
      <c r="F2590">
        <f>INDEX(tb_MHDI[],MATCH(Table3[[#This Row],[city_name]],tb_MHDI[mun_uf],0),5)</f>
        <v>0.628</v>
      </c>
      <c r="G2590">
        <f>INDEX(tb_MHDI[],MATCH(Table3[[#This Row],[city_name]],tb_MHDI[mun_uf],0),6)</f>
        <v>0.56999999999999995</v>
      </c>
      <c r="H2590">
        <f>INDEX(tb_MHDI[],MATCH(Table3[[#This Row],[city_name]],tb_MHDI[mun_uf],0),7)</f>
        <v>0.79100000000000004</v>
      </c>
      <c r="I2590">
        <f>INDEX(tb_MHDI[],MATCH(Table3[[#This Row],[city_name]],tb_MHDI[mun_uf],0),8)</f>
        <v>0.55000000000000004</v>
      </c>
      <c r="J2590">
        <f>_xlfn.NUMBERVALUE(INDEX(tb_SVI[],MATCH(Table3[[#This Row],[city_name]],tb_SVI[city_name_uf],0),8),".")</f>
        <v>0.48499999999999999</v>
      </c>
      <c r="K2590">
        <f>_xlfn.NUMBERVALUE(INDEX(tb_SVI[],MATCH(Table3[[#This Row],[city_name]],tb_SVI[city_name_uf],0),9),".")</f>
        <v>0.51400000000000001</v>
      </c>
      <c r="L2590">
        <f>_xlfn.NUMBERVALUE(INDEX(tb_SVI[],MATCH(Table3[[#This Row],[city_name]],tb_SVI[city_name_uf],0),10),".")</f>
        <v>0.47499999999999998</v>
      </c>
      <c r="M2590">
        <f>_xlfn.NUMBERVALUE(INDEX(tb_SVI[],MATCH(Table3[[#This Row],[city_name]],tb_SVI[city_name_uf],0),11),".")</f>
        <v>0.46700000000000003</v>
      </c>
      <c r="N2590" s="14">
        <f>_xlfn.PERCENTRANK.INC(Table3[MHDI_tot],Table3[[#This Row],[MHDI_tot]],3)</f>
        <v>0.36499999999999999</v>
      </c>
    </row>
    <row r="2591" spans="1:14" hidden="1" x14ac:dyDescent="0.2">
      <c r="A2591" t="str">
        <f>SVI!F2591</f>
        <v>Itacarambi/MG</v>
      </c>
      <c r="B2591" t="str">
        <f>INDEX(tb_SVI[],MATCH(Table3[[#This Row],[ibge_cod]],tb_SVI[Município],0),1)</f>
        <v>MG</v>
      </c>
      <c r="C2591" t="str">
        <f>INDEX(tb_SVI[],MATCH(Table3[[#This Row],[city_name]],tb_SVI[city_name_uf],0),3)</f>
        <v>3132107</v>
      </c>
      <c r="D2591" t="s">
        <v>20228</v>
      </c>
      <c r="E2591" s="11">
        <f>INDEX(tb_SVI[],MATCH(Table3[[#This Row],[city_name]],tb_SVI[city_name_uf],0),5)</f>
        <v>18164</v>
      </c>
      <c r="F2591">
        <f>INDEX(tb_MHDI[],MATCH(Table3[[#This Row],[city_name]],tb_MHDI[mun_uf],0),5)</f>
        <v>0.64100000000000001</v>
      </c>
      <c r="G2591">
        <f>INDEX(tb_MHDI[],MATCH(Table3[[#This Row],[city_name]],tb_MHDI[mun_uf],0),6)</f>
        <v>0.59299999999999997</v>
      </c>
      <c r="H2591">
        <f>INDEX(tb_MHDI[],MATCH(Table3[[#This Row],[city_name]],tb_MHDI[mun_uf],0),7)</f>
        <v>0.78700000000000003</v>
      </c>
      <c r="I2591">
        <f>INDEX(tb_MHDI[],MATCH(Table3[[#This Row],[city_name]],tb_MHDI[mun_uf],0),8)</f>
        <v>0.56399999999999995</v>
      </c>
      <c r="J2591">
        <f>_xlfn.NUMBERVALUE(INDEX(tb_SVI[],MATCH(Table3[[#This Row],[city_name]],tb_SVI[city_name_uf],0),8),".")</f>
        <v>0.39500000000000002</v>
      </c>
      <c r="K2591">
        <f>_xlfn.NUMBERVALUE(INDEX(tb_SVI[],MATCH(Table3[[#This Row],[city_name]],tb_SVI[city_name_uf],0),9),".")</f>
        <v>0.192</v>
      </c>
      <c r="L2591">
        <f>_xlfn.NUMBERVALUE(INDEX(tb_SVI[],MATCH(Table3[[#This Row],[city_name]],tb_SVI[city_name_uf],0),10),".")</f>
        <v>0.49</v>
      </c>
      <c r="M2591">
        <f>_xlfn.NUMBERVALUE(INDEX(tb_SVI[],MATCH(Table3[[#This Row],[city_name]],tb_SVI[city_name_uf],0),11),".")</f>
        <v>0.504</v>
      </c>
      <c r="N2591" s="14">
        <f>_xlfn.PERCENTRANK.INC(Table3[MHDI_tot],Table3[[#This Row],[MHDI_tot]],3)</f>
        <v>0.40799999999999997</v>
      </c>
    </row>
    <row r="2592" spans="1:14" hidden="1" x14ac:dyDescent="0.2">
      <c r="A2592" t="str">
        <f>SVI!F2592</f>
        <v>Itaipé/MG</v>
      </c>
      <c r="B2592" t="str">
        <f>INDEX(tb_SVI[],MATCH(Table3[[#This Row],[ibge_cod]],tb_SVI[Município],0),1)</f>
        <v>MG</v>
      </c>
      <c r="C2592" t="str">
        <f>INDEX(tb_SVI[],MATCH(Table3[[#This Row],[city_name]],tb_SVI[city_name_uf],0),3)</f>
        <v>3132305</v>
      </c>
      <c r="D2592" t="s">
        <v>20229</v>
      </c>
      <c r="E2592" s="11">
        <f>INDEX(tb_SVI[],MATCH(Table3[[#This Row],[city_name]],tb_SVI[city_name_uf],0),5)</f>
        <v>12836</v>
      </c>
      <c r="F2592">
        <f>INDEX(tb_MHDI[],MATCH(Table3[[#This Row],[city_name]],tb_MHDI[mun_uf],0),5)</f>
        <v>0.55200000000000005</v>
      </c>
      <c r="G2592">
        <f>INDEX(tb_MHDI[],MATCH(Table3[[#This Row],[city_name]],tb_MHDI[mun_uf],0),6)</f>
        <v>0.56999999999999995</v>
      </c>
      <c r="H2592">
        <f>INDEX(tb_MHDI[],MATCH(Table3[[#This Row],[city_name]],tb_MHDI[mun_uf],0),7)</f>
        <v>0.75900000000000001</v>
      </c>
      <c r="I2592">
        <f>INDEX(tb_MHDI[],MATCH(Table3[[#This Row],[city_name]],tb_MHDI[mun_uf],0),8)</f>
        <v>0.38800000000000001</v>
      </c>
      <c r="J2592">
        <f>_xlfn.NUMBERVALUE(INDEX(tb_SVI[],MATCH(Table3[[#This Row],[city_name]],tb_SVI[city_name_uf],0),8),".")</f>
        <v>0.40200000000000002</v>
      </c>
      <c r="K2592">
        <f>_xlfn.NUMBERVALUE(INDEX(tb_SVI[],MATCH(Table3[[#This Row],[city_name]],tb_SVI[city_name_uf],0),9),".")</f>
        <v>0.161</v>
      </c>
      <c r="L2592">
        <f>_xlfn.NUMBERVALUE(INDEX(tb_SVI[],MATCH(Table3[[#This Row],[city_name]],tb_SVI[city_name_uf],0),10),".")</f>
        <v>0.53600000000000003</v>
      </c>
      <c r="M2592">
        <f>_xlfn.NUMBERVALUE(INDEX(tb_SVI[],MATCH(Table3[[#This Row],[city_name]],tb_SVI[city_name_uf],0),11),".")</f>
        <v>0.51</v>
      </c>
      <c r="N2592" s="14">
        <f>_xlfn.PERCENTRANK.INC(Table3[MHDI_tot],Table3[[#This Row],[MHDI_tot]],3)</f>
        <v>6.8000000000000005E-2</v>
      </c>
    </row>
    <row r="2593" spans="1:14" hidden="1" x14ac:dyDescent="0.2">
      <c r="A2593" t="str">
        <f>SVI!F2593</f>
        <v>Itajubá/MG</v>
      </c>
      <c r="B2593" t="str">
        <f>INDEX(tb_SVI[],MATCH(Table3[[#This Row],[ibge_cod]],tb_SVI[Município],0),1)</f>
        <v>MG</v>
      </c>
      <c r="C2593" t="str">
        <f>INDEX(tb_SVI[],MATCH(Table3[[#This Row],[city_name]],tb_SVI[city_name_uf],0),3)</f>
        <v>3132404</v>
      </c>
      <c r="D2593" t="s">
        <v>20230</v>
      </c>
      <c r="E2593" s="11">
        <f>INDEX(tb_SVI[],MATCH(Table3[[#This Row],[city_name]],tb_SVI[city_name_uf],0),5)</f>
        <v>97334</v>
      </c>
      <c r="F2593">
        <f>INDEX(tb_MHDI[],MATCH(Table3[[#This Row],[city_name]],tb_MHDI[mun_uf],0),5)</f>
        <v>0.78700000000000003</v>
      </c>
      <c r="G2593">
        <f>INDEX(tb_MHDI[],MATCH(Table3[[#This Row],[city_name]],tb_MHDI[mun_uf],0),6)</f>
        <v>0.76700000000000002</v>
      </c>
      <c r="H2593">
        <f>INDEX(tb_MHDI[],MATCH(Table3[[#This Row],[city_name]],tb_MHDI[mun_uf],0),7)</f>
        <v>0.88400000000000001</v>
      </c>
      <c r="I2593">
        <f>INDEX(tb_MHDI[],MATCH(Table3[[#This Row],[city_name]],tb_MHDI[mun_uf],0),8)</f>
        <v>0.71799999999999997</v>
      </c>
      <c r="J2593">
        <f>_xlfn.NUMBERVALUE(INDEX(tb_SVI[],MATCH(Table3[[#This Row],[city_name]],tb_SVI[city_name_uf],0),8),".")</f>
        <v>0.16600000000000001</v>
      </c>
      <c r="K2593">
        <f>_xlfn.NUMBERVALUE(INDEX(tb_SVI[],MATCH(Table3[[#This Row],[city_name]],tb_SVI[city_name_uf],0),9),".")</f>
        <v>7.1999999999999995E-2</v>
      </c>
      <c r="L2593">
        <f>_xlfn.NUMBERVALUE(INDEX(tb_SVI[],MATCH(Table3[[#This Row],[city_name]],tb_SVI[city_name_uf],0),10),".")</f>
        <v>0.219</v>
      </c>
      <c r="M2593">
        <f>_xlfn.NUMBERVALUE(INDEX(tb_SVI[],MATCH(Table3[[#This Row],[city_name]],tb_SVI[city_name_uf],0),11),".")</f>
        <v>0.20699999999999999</v>
      </c>
      <c r="N2593" s="14">
        <f>_xlfn.PERCENTRANK.INC(Table3[MHDI_tot],Table3[[#This Row],[MHDI_tot]],3)</f>
        <v>0.98399999999999999</v>
      </c>
    </row>
    <row r="2594" spans="1:14" hidden="1" x14ac:dyDescent="0.2">
      <c r="A2594" t="str">
        <f>SVI!F2594</f>
        <v>Itamarandiba/MG</v>
      </c>
      <c r="B2594" t="str">
        <f>INDEX(tb_SVI[],MATCH(Table3[[#This Row],[ibge_cod]],tb_SVI[Município],0),1)</f>
        <v>MG</v>
      </c>
      <c r="C2594" t="str">
        <f>INDEX(tb_SVI[],MATCH(Table3[[#This Row],[city_name]],tb_SVI[city_name_uf],0),3)</f>
        <v>3132503</v>
      </c>
      <c r="D2594" t="s">
        <v>20231</v>
      </c>
      <c r="E2594" s="11">
        <f>INDEX(tb_SVI[],MATCH(Table3[[#This Row],[city_name]],tb_SVI[city_name_uf],0),5)</f>
        <v>34936</v>
      </c>
      <c r="F2594">
        <f>INDEX(tb_MHDI[],MATCH(Table3[[#This Row],[city_name]],tb_MHDI[mun_uf],0),5)</f>
        <v>0.64600000000000002</v>
      </c>
      <c r="G2594">
        <f>INDEX(tb_MHDI[],MATCH(Table3[[#This Row],[city_name]],tb_MHDI[mun_uf],0),6)</f>
        <v>0.61799999999999999</v>
      </c>
      <c r="H2594">
        <f>INDEX(tb_MHDI[],MATCH(Table3[[#This Row],[city_name]],tb_MHDI[mun_uf],0),7)</f>
        <v>0.79800000000000004</v>
      </c>
      <c r="I2594">
        <f>INDEX(tb_MHDI[],MATCH(Table3[[#This Row],[city_name]],tb_MHDI[mun_uf],0),8)</f>
        <v>0.54700000000000004</v>
      </c>
      <c r="J2594">
        <f>_xlfn.NUMBERVALUE(INDEX(tb_SVI[],MATCH(Table3[[#This Row],[city_name]],tb_SVI[city_name_uf],0),8),".")</f>
        <v>0.40100000000000002</v>
      </c>
      <c r="K2594">
        <f>_xlfn.NUMBERVALUE(INDEX(tb_SVI[],MATCH(Table3[[#This Row],[city_name]],tb_SVI[city_name_uf],0),9),".")</f>
        <v>0.30499999999999999</v>
      </c>
      <c r="L2594">
        <f>_xlfn.NUMBERVALUE(INDEX(tb_SVI[],MATCH(Table3[[#This Row],[city_name]],tb_SVI[city_name_uf],0),10),".")</f>
        <v>0.46</v>
      </c>
      <c r="M2594">
        <f>_xlfn.NUMBERVALUE(INDEX(tb_SVI[],MATCH(Table3[[#This Row],[city_name]],tb_SVI[city_name_uf],0),11),".")</f>
        <v>0.439</v>
      </c>
      <c r="N2594" s="14">
        <f>_xlfn.PERCENTRANK.INC(Table3[MHDI_tot],Table3[[#This Row],[MHDI_tot]],3)</f>
        <v>0.42499999999999999</v>
      </c>
    </row>
    <row r="2595" spans="1:14" hidden="1" x14ac:dyDescent="0.2">
      <c r="A2595" t="str">
        <f>SVI!F2595</f>
        <v>Itamarati de Minas/MG</v>
      </c>
      <c r="B2595" t="str">
        <f>INDEX(tb_SVI[],MATCH(Table3[[#This Row],[ibge_cod]],tb_SVI[Município],0),1)</f>
        <v>MG</v>
      </c>
      <c r="C2595" t="str">
        <f>INDEX(tb_SVI[],MATCH(Table3[[#This Row],[city_name]],tb_SVI[city_name_uf],0),3)</f>
        <v>3132602</v>
      </c>
      <c r="D2595" t="s">
        <v>20232</v>
      </c>
      <c r="E2595" s="11">
        <f>INDEX(tb_SVI[],MATCH(Table3[[#This Row],[city_name]],tb_SVI[city_name_uf],0),5)</f>
        <v>4375</v>
      </c>
      <c r="F2595">
        <f>INDEX(tb_MHDI[],MATCH(Table3[[#This Row],[city_name]],tb_MHDI[mun_uf],0),5)</f>
        <v>0.68799999999999994</v>
      </c>
      <c r="G2595">
        <f>INDEX(tb_MHDI[],MATCH(Table3[[#This Row],[city_name]],tb_MHDI[mun_uf],0),6)</f>
        <v>0.67700000000000005</v>
      </c>
      <c r="H2595">
        <f>INDEX(tb_MHDI[],MATCH(Table3[[#This Row],[city_name]],tb_MHDI[mun_uf],0),7)</f>
        <v>0.84099999999999997</v>
      </c>
      <c r="I2595">
        <f>INDEX(tb_MHDI[],MATCH(Table3[[#This Row],[city_name]],tb_MHDI[mun_uf],0),8)</f>
        <v>0.57199999999999995</v>
      </c>
      <c r="J2595">
        <f>_xlfn.NUMBERVALUE(INDEX(tb_SVI[],MATCH(Table3[[#This Row],[city_name]],tb_SVI[city_name_uf],0),8),".")</f>
        <v>0.20200000000000001</v>
      </c>
      <c r="K2595">
        <f>_xlfn.NUMBERVALUE(INDEX(tb_SVI[],MATCH(Table3[[#This Row],[city_name]],tb_SVI[city_name_uf],0),9),".")</f>
        <v>7.2999999999999995E-2</v>
      </c>
      <c r="L2595">
        <f>_xlfn.NUMBERVALUE(INDEX(tb_SVI[],MATCH(Table3[[#This Row],[city_name]],tb_SVI[city_name_uf],0),10),".")</f>
        <v>0.27900000000000003</v>
      </c>
      <c r="M2595">
        <f>_xlfn.NUMBERVALUE(INDEX(tb_SVI[],MATCH(Table3[[#This Row],[city_name]],tb_SVI[city_name_uf],0),11),".")</f>
        <v>0.253</v>
      </c>
      <c r="N2595" s="14">
        <f>_xlfn.PERCENTRANK.INC(Table3[MHDI_tot],Table3[[#This Row],[MHDI_tot]],3)</f>
        <v>0.59499999999999997</v>
      </c>
    </row>
    <row r="2596" spans="1:14" hidden="1" x14ac:dyDescent="0.2">
      <c r="A2596" t="str">
        <f>SVI!F2596</f>
        <v>Itambacuri/MG</v>
      </c>
      <c r="B2596" t="str">
        <f>INDEX(tb_SVI[],MATCH(Table3[[#This Row],[ibge_cod]],tb_SVI[Município],0),1)</f>
        <v>MG</v>
      </c>
      <c r="C2596" t="str">
        <f>INDEX(tb_SVI[],MATCH(Table3[[#This Row],[city_name]],tb_SVI[city_name_uf],0),3)</f>
        <v>3132701</v>
      </c>
      <c r="D2596" t="s">
        <v>20233</v>
      </c>
      <c r="E2596" s="11">
        <f>INDEX(tb_SVI[],MATCH(Table3[[#This Row],[city_name]],tb_SVI[city_name_uf],0),5)</f>
        <v>23209</v>
      </c>
      <c r="F2596">
        <f>INDEX(tb_MHDI[],MATCH(Table3[[#This Row],[city_name]],tb_MHDI[mun_uf],0),5)</f>
        <v>0.63400000000000001</v>
      </c>
      <c r="G2596">
        <f>INDEX(tb_MHDI[],MATCH(Table3[[#This Row],[city_name]],tb_MHDI[mun_uf],0),6)</f>
        <v>0.61599999999999999</v>
      </c>
      <c r="H2596">
        <f>INDEX(tb_MHDI[],MATCH(Table3[[#This Row],[city_name]],tb_MHDI[mun_uf],0),7)</f>
        <v>0.78400000000000003</v>
      </c>
      <c r="I2596">
        <f>INDEX(tb_MHDI[],MATCH(Table3[[#This Row],[city_name]],tb_MHDI[mun_uf],0),8)</f>
        <v>0.52700000000000002</v>
      </c>
      <c r="J2596">
        <f>_xlfn.NUMBERVALUE(INDEX(tb_SVI[],MATCH(Table3[[#This Row],[city_name]],tb_SVI[city_name_uf],0),8),".")</f>
        <v>0.42399999999999999</v>
      </c>
      <c r="K2596">
        <f>_xlfn.NUMBERVALUE(INDEX(tb_SVI[],MATCH(Table3[[#This Row],[city_name]],tb_SVI[city_name_uf],0),9),".")</f>
        <v>0.214</v>
      </c>
      <c r="L2596">
        <f>_xlfn.NUMBERVALUE(INDEX(tb_SVI[],MATCH(Table3[[#This Row],[city_name]],tb_SVI[city_name_uf],0),10),".")</f>
        <v>0.48499999999999999</v>
      </c>
      <c r="M2596">
        <f>_xlfn.NUMBERVALUE(INDEX(tb_SVI[],MATCH(Table3[[#This Row],[city_name]],tb_SVI[city_name_uf],0),11),".")</f>
        <v>0.57199999999999995</v>
      </c>
      <c r="N2596" s="14">
        <f>_xlfn.PERCENTRANK.INC(Table3[MHDI_tot],Table3[[#This Row],[MHDI_tot]],3)</f>
        <v>0.38300000000000001</v>
      </c>
    </row>
    <row r="2597" spans="1:14" hidden="1" x14ac:dyDescent="0.2">
      <c r="A2597" t="str">
        <f>SVI!F2597</f>
        <v>Itambé do Mato Dentro/MG</v>
      </c>
      <c r="B2597" t="str">
        <f>INDEX(tb_SVI[],MATCH(Table3[[#This Row],[ibge_cod]],tb_SVI[Município],0),1)</f>
        <v>MG</v>
      </c>
      <c r="C2597" t="str">
        <f>INDEX(tb_SVI[],MATCH(Table3[[#This Row],[city_name]],tb_SVI[city_name_uf],0),3)</f>
        <v>3132800</v>
      </c>
      <c r="D2597" t="s">
        <v>20234</v>
      </c>
      <c r="E2597" s="11">
        <f>INDEX(tb_SVI[],MATCH(Table3[[#This Row],[city_name]],tb_SVI[city_name_uf],0),5)</f>
        <v>2056</v>
      </c>
      <c r="F2597">
        <f>INDEX(tb_MHDI[],MATCH(Table3[[#This Row],[city_name]],tb_MHDI[mun_uf],0),5)</f>
        <v>0.63400000000000001</v>
      </c>
      <c r="G2597">
        <f>INDEX(tb_MHDI[],MATCH(Table3[[#This Row],[city_name]],tb_MHDI[mun_uf],0),6)</f>
        <v>0.60499999999999998</v>
      </c>
      <c r="H2597">
        <f>INDEX(tb_MHDI[],MATCH(Table3[[#This Row],[city_name]],tb_MHDI[mun_uf],0),7)</f>
        <v>0.82299999999999995</v>
      </c>
      <c r="I2597">
        <f>INDEX(tb_MHDI[],MATCH(Table3[[#This Row],[city_name]],tb_MHDI[mun_uf],0),8)</f>
        <v>0.51300000000000001</v>
      </c>
      <c r="J2597">
        <f>_xlfn.NUMBERVALUE(INDEX(tb_SVI[],MATCH(Table3[[#This Row],[city_name]],tb_SVI[city_name_uf],0),8),".")</f>
        <v>0.31900000000000001</v>
      </c>
      <c r="K2597">
        <f>_xlfn.NUMBERVALUE(INDEX(tb_SVI[],MATCH(Table3[[#This Row],[city_name]],tb_SVI[city_name_uf],0),9),".")</f>
        <v>0.158</v>
      </c>
      <c r="L2597">
        <f>_xlfn.NUMBERVALUE(INDEX(tb_SVI[],MATCH(Table3[[#This Row],[city_name]],tb_SVI[city_name_uf],0),10),".")</f>
        <v>0.40899999999999997</v>
      </c>
      <c r="M2597">
        <f>_xlfn.NUMBERVALUE(INDEX(tb_SVI[],MATCH(Table3[[#This Row],[city_name]],tb_SVI[city_name_uf],0),11),".")</f>
        <v>0.38900000000000001</v>
      </c>
      <c r="N2597" s="14">
        <f>_xlfn.PERCENTRANK.INC(Table3[MHDI_tot],Table3[[#This Row],[MHDI_tot]],3)</f>
        <v>0.38300000000000001</v>
      </c>
    </row>
    <row r="2598" spans="1:14" hidden="1" x14ac:dyDescent="0.2">
      <c r="A2598" t="str">
        <f>SVI!F2598</f>
        <v>Itamogi/MG</v>
      </c>
      <c r="B2598" t="str">
        <f>INDEX(tb_SVI[],MATCH(Table3[[#This Row],[ibge_cod]],tb_SVI[Município],0),1)</f>
        <v>MG</v>
      </c>
      <c r="C2598" t="str">
        <f>INDEX(tb_SVI[],MATCH(Table3[[#This Row],[city_name]],tb_SVI[city_name_uf],0),3)</f>
        <v>3132909</v>
      </c>
      <c r="D2598" t="s">
        <v>20235</v>
      </c>
      <c r="E2598" s="11">
        <f>INDEX(tb_SVI[],MATCH(Table3[[#This Row],[city_name]],tb_SVI[city_name_uf],0),5)</f>
        <v>10157</v>
      </c>
      <c r="F2598">
        <f>INDEX(tb_MHDI[],MATCH(Table3[[#This Row],[city_name]],tb_MHDI[mun_uf],0),5)</f>
        <v>0.67400000000000004</v>
      </c>
      <c r="G2598">
        <f>INDEX(tb_MHDI[],MATCH(Table3[[#This Row],[city_name]],tb_MHDI[mun_uf],0),6)</f>
        <v>0.66500000000000004</v>
      </c>
      <c r="H2598">
        <f>INDEX(tb_MHDI[],MATCH(Table3[[#This Row],[city_name]],tb_MHDI[mun_uf],0),7)</f>
        <v>0.81</v>
      </c>
      <c r="I2598">
        <f>INDEX(tb_MHDI[],MATCH(Table3[[#This Row],[city_name]],tb_MHDI[mun_uf],0),8)</f>
        <v>0.56799999999999995</v>
      </c>
      <c r="J2598">
        <f>_xlfn.NUMBERVALUE(INDEX(tb_SVI[],MATCH(Table3[[#This Row],[city_name]],tb_SVI[city_name_uf],0),8),".")</f>
        <v>0.24</v>
      </c>
      <c r="K2598">
        <f>_xlfn.NUMBERVALUE(INDEX(tb_SVI[],MATCH(Table3[[#This Row],[city_name]],tb_SVI[city_name_uf],0),9),".")</f>
        <v>6.2E-2</v>
      </c>
      <c r="L2598">
        <f>_xlfn.NUMBERVALUE(INDEX(tb_SVI[],MATCH(Table3[[#This Row],[city_name]],tb_SVI[city_name_uf],0),10),".")</f>
        <v>0.34300000000000003</v>
      </c>
      <c r="M2598">
        <f>_xlfn.NUMBERVALUE(INDEX(tb_SVI[],MATCH(Table3[[#This Row],[city_name]],tb_SVI[city_name_uf],0),11),".")</f>
        <v>0.316</v>
      </c>
      <c r="N2598" s="14">
        <f>_xlfn.PERCENTRANK.INC(Table3[MHDI_tot],Table3[[#This Row],[MHDI_tot]],3)</f>
        <v>0.53300000000000003</v>
      </c>
    </row>
    <row r="2599" spans="1:14" hidden="1" x14ac:dyDescent="0.2">
      <c r="A2599" t="str">
        <f>SVI!F2599</f>
        <v>Itamonte/MG</v>
      </c>
      <c r="B2599" t="str">
        <f>INDEX(tb_SVI[],MATCH(Table3[[#This Row],[ibge_cod]],tb_SVI[Município],0),1)</f>
        <v>MG</v>
      </c>
      <c r="C2599" t="str">
        <f>INDEX(tb_SVI[],MATCH(Table3[[#This Row],[city_name]],tb_SVI[city_name_uf],0),3)</f>
        <v>3133006</v>
      </c>
      <c r="D2599" t="s">
        <v>20236</v>
      </c>
      <c r="E2599" s="11">
        <f>INDEX(tb_SVI[],MATCH(Table3[[#This Row],[city_name]],tb_SVI[city_name_uf],0),5)</f>
        <v>15714</v>
      </c>
      <c r="F2599">
        <f>INDEX(tb_MHDI[],MATCH(Table3[[#This Row],[city_name]],tb_MHDI[mun_uf],0),5)</f>
        <v>0.70499999999999996</v>
      </c>
      <c r="G2599">
        <f>INDEX(tb_MHDI[],MATCH(Table3[[#This Row],[city_name]],tb_MHDI[mun_uf],0),6)</f>
        <v>0.69499999999999995</v>
      </c>
      <c r="H2599">
        <f>INDEX(tb_MHDI[],MATCH(Table3[[#This Row],[city_name]],tb_MHDI[mun_uf],0),7)</f>
        <v>0.85299999999999998</v>
      </c>
      <c r="I2599">
        <f>INDEX(tb_MHDI[],MATCH(Table3[[#This Row],[city_name]],tb_MHDI[mun_uf],0),8)</f>
        <v>0.59099999999999997</v>
      </c>
      <c r="J2599">
        <f>_xlfn.NUMBERVALUE(INDEX(tb_SVI[],MATCH(Table3[[#This Row],[city_name]],tb_SVI[city_name_uf],0),8),".")</f>
        <v>0.23100000000000001</v>
      </c>
      <c r="K2599">
        <f>_xlfn.NUMBERVALUE(INDEX(tb_SVI[],MATCH(Table3[[#This Row],[city_name]],tb_SVI[city_name_uf],0),9),".")</f>
        <v>0.13500000000000001</v>
      </c>
      <c r="L2599">
        <f>_xlfn.NUMBERVALUE(INDEX(tb_SVI[],MATCH(Table3[[#This Row],[city_name]],tb_SVI[city_name_uf],0),10),".")</f>
        <v>0.29199999999999998</v>
      </c>
      <c r="M2599">
        <f>_xlfn.NUMBERVALUE(INDEX(tb_SVI[],MATCH(Table3[[#This Row],[city_name]],tb_SVI[city_name_uf],0),11),".")</f>
        <v>0.26500000000000001</v>
      </c>
      <c r="N2599" s="14">
        <f>_xlfn.PERCENTRANK.INC(Table3[MHDI_tot],Table3[[#This Row],[MHDI_tot]],3)</f>
        <v>0.68100000000000005</v>
      </c>
    </row>
    <row r="2600" spans="1:14" hidden="1" x14ac:dyDescent="0.2">
      <c r="A2600" t="str">
        <f>SVI!F2600</f>
        <v>Itanhandu/MG</v>
      </c>
      <c r="B2600" t="str">
        <f>INDEX(tb_SVI[],MATCH(Table3[[#This Row],[ibge_cod]],tb_SVI[Município],0),1)</f>
        <v>MG</v>
      </c>
      <c r="C2600" t="str">
        <f>INDEX(tb_SVI[],MATCH(Table3[[#This Row],[city_name]],tb_SVI[city_name_uf],0),3)</f>
        <v>3133105</v>
      </c>
      <c r="D2600" t="s">
        <v>20237</v>
      </c>
      <c r="E2600" s="11">
        <f>INDEX(tb_SVI[],MATCH(Table3[[#This Row],[city_name]],tb_SVI[city_name_uf],0),5)</f>
        <v>15423</v>
      </c>
      <c r="F2600">
        <f>INDEX(tb_MHDI[],MATCH(Table3[[#This Row],[city_name]],tb_MHDI[mun_uf],0),5)</f>
        <v>0.73899999999999999</v>
      </c>
      <c r="G2600">
        <f>INDEX(tb_MHDI[],MATCH(Table3[[#This Row],[city_name]],tb_MHDI[mun_uf],0),6)</f>
        <v>0.72</v>
      </c>
      <c r="H2600">
        <f>INDEX(tb_MHDI[],MATCH(Table3[[#This Row],[city_name]],tb_MHDI[mun_uf],0),7)</f>
        <v>0.871</v>
      </c>
      <c r="I2600">
        <f>INDEX(tb_MHDI[],MATCH(Table3[[#This Row],[city_name]],tb_MHDI[mun_uf],0),8)</f>
        <v>0.64300000000000002</v>
      </c>
      <c r="J2600">
        <f>_xlfn.NUMBERVALUE(INDEX(tb_SVI[],MATCH(Table3[[#This Row],[city_name]],tb_SVI[city_name_uf],0),8),".")</f>
        <v>0.17799999999999999</v>
      </c>
      <c r="K2600">
        <f>_xlfn.NUMBERVALUE(INDEX(tb_SVI[],MATCH(Table3[[#This Row],[city_name]],tb_SVI[city_name_uf],0),9),".")</f>
        <v>0.04</v>
      </c>
      <c r="L2600">
        <f>_xlfn.NUMBERVALUE(INDEX(tb_SVI[],MATCH(Table3[[#This Row],[city_name]],tb_SVI[city_name_uf],0),10),".")</f>
        <v>0.252</v>
      </c>
      <c r="M2600">
        <f>_xlfn.NUMBERVALUE(INDEX(tb_SVI[],MATCH(Table3[[#This Row],[city_name]],tb_SVI[city_name_uf],0),11),".")</f>
        <v>0.24199999999999999</v>
      </c>
      <c r="N2600" s="14">
        <f>_xlfn.PERCENTRANK.INC(Table3[MHDI_tot],Table3[[#This Row],[MHDI_tot]],3)</f>
        <v>0.85199999999999998</v>
      </c>
    </row>
    <row r="2601" spans="1:14" hidden="1" x14ac:dyDescent="0.2">
      <c r="A2601" t="str">
        <f>SVI!F2601</f>
        <v>Itanhomi/MG</v>
      </c>
      <c r="B2601" t="str">
        <f>INDEX(tb_SVI[],MATCH(Table3[[#This Row],[ibge_cod]],tb_SVI[Município],0),1)</f>
        <v>MG</v>
      </c>
      <c r="C2601" t="str">
        <f>INDEX(tb_SVI[],MATCH(Table3[[#This Row],[city_name]],tb_SVI[city_name_uf],0),3)</f>
        <v>3133204</v>
      </c>
      <c r="D2601" t="s">
        <v>20238</v>
      </c>
      <c r="E2601" s="11">
        <f>INDEX(tb_SVI[],MATCH(Table3[[#This Row],[city_name]],tb_SVI[city_name_uf],0),5)</f>
        <v>12244</v>
      </c>
      <c r="F2601">
        <f>INDEX(tb_MHDI[],MATCH(Table3[[#This Row],[city_name]],tb_MHDI[mun_uf],0),5)</f>
        <v>0.65</v>
      </c>
      <c r="G2601">
        <f>INDEX(tb_MHDI[],MATCH(Table3[[#This Row],[city_name]],tb_MHDI[mun_uf],0),6)</f>
        <v>0.65600000000000003</v>
      </c>
      <c r="H2601">
        <f>INDEX(tb_MHDI[],MATCH(Table3[[#This Row],[city_name]],tb_MHDI[mun_uf],0),7)</f>
        <v>0.83099999999999996</v>
      </c>
      <c r="I2601">
        <f>INDEX(tb_MHDI[],MATCH(Table3[[#This Row],[city_name]],tb_MHDI[mun_uf],0),8)</f>
        <v>0.503</v>
      </c>
      <c r="J2601">
        <f>_xlfn.NUMBERVALUE(INDEX(tb_SVI[],MATCH(Table3[[#This Row],[city_name]],tb_SVI[city_name_uf],0),8),".")</f>
        <v>0.307</v>
      </c>
      <c r="K2601">
        <f>_xlfn.NUMBERVALUE(INDEX(tb_SVI[],MATCH(Table3[[#This Row],[city_name]],tb_SVI[city_name_uf],0),9),".")</f>
        <v>6.7000000000000004E-2</v>
      </c>
      <c r="L2601">
        <f>_xlfn.NUMBERVALUE(INDEX(tb_SVI[],MATCH(Table3[[#This Row],[city_name]],tb_SVI[city_name_uf],0),10),".")</f>
        <v>0.44400000000000001</v>
      </c>
      <c r="M2601">
        <f>_xlfn.NUMBERVALUE(INDEX(tb_SVI[],MATCH(Table3[[#This Row],[city_name]],tb_SVI[city_name_uf],0),11),".")</f>
        <v>0.40899999999999997</v>
      </c>
      <c r="N2601" s="14">
        <f>_xlfn.PERCENTRANK.INC(Table3[MHDI_tot],Table3[[#This Row],[MHDI_tot]],3)</f>
        <v>0.436</v>
      </c>
    </row>
    <row r="2602" spans="1:14" hidden="1" x14ac:dyDescent="0.2">
      <c r="A2602" t="str">
        <f>SVI!F2602</f>
        <v>Itaobim/MG</v>
      </c>
      <c r="B2602" t="str">
        <f>INDEX(tb_SVI[],MATCH(Table3[[#This Row],[ibge_cod]],tb_SVI[Município],0),1)</f>
        <v>MG</v>
      </c>
      <c r="C2602" t="str">
        <f>INDEX(tb_SVI[],MATCH(Table3[[#This Row],[city_name]],tb_SVI[city_name_uf],0),3)</f>
        <v>3133303</v>
      </c>
      <c r="D2602" t="s">
        <v>20239</v>
      </c>
      <c r="E2602" s="11">
        <f>INDEX(tb_SVI[],MATCH(Table3[[#This Row],[city_name]],tb_SVI[city_name_uf],0),5)</f>
        <v>21029</v>
      </c>
      <c r="F2602">
        <f>INDEX(tb_MHDI[],MATCH(Table3[[#This Row],[city_name]],tb_MHDI[mun_uf],0),5)</f>
        <v>0.629</v>
      </c>
      <c r="G2602">
        <f>INDEX(tb_MHDI[],MATCH(Table3[[#This Row],[city_name]],tb_MHDI[mun_uf],0),6)</f>
        <v>0.61299999999999999</v>
      </c>
      <c r="H2602">
        <f>INDEX(tb_MHDI[],MATCH(Table3[[#This Row],[city_name]],tb_MHDI[mun_uf],0),7)</f>
        <v>0.78700000000000003</v>
      </c>
      <c r="I2602">
        <f>INDEX(tb_MHDI[],MATCH(Table3[[#This Row],[city_name]],tb_MHDI[mun_uf],0),8)</f>
        <v>0.51600000000000001</v>
      </c>
      <c r="J2602">
        <f>_xlfn.NUMBERVALUE(INDEX(tb_SVI[],MATCH(Table3[[#This Row],[city_name]],tb_SVI[city_name_uf],0),8),".")</f>
        <v>0.36399999999999999</v>
      </c>
      <c r="K2602">
        <f>_xlfn.NUMBERVALUE(INDEX(tb_SVI[],MATCH(Table3[[#This Row],[city_name]],tb_SVI[city_name_uf],0),9),".")</f>
        <v>0.16500000000000001</v>
      </c>
      <c r="L2602">
        <f>_xlfn.NUMBERVALUE(INDEX(tb_SVI[],MATCH(Table3[[#This Row],[city_name]],tb_SVI[city_name_uf],0),10),".")</f>
        <v>0.432</v>
      </c>
      <c r="M2602">
        <f>_xlfn.NUMBERVALUE(INDEX(tb_SVI[],MATCH(Table3[[#This Row],[city_name]],tb_SVI[city_name_uf],0),11),".")</f>
        <v>0.496</v>
      </c>
      <c r="N2602" s="14">
        <f>_xlfn.PERCENTRANK.INC(Table3[MHDI_tot],Table3[[#This Row],[MHDI_tot]],3)</f>
        <v>0.36699999999999999</v>
      </c>
    </row>
    <row r="2603" spans="1:14" hidden="1" x14ac:dyDescent="0.2">
      <c r="A2603" t="str">
        <f>SVI!F2603</f>
        <v>Itapagipe/MG</v>
      </c>
      <c r="B2603" t="str">
        <f>INDEX(tb_SVI[],MATCH(Table3[[#This Row],[ibge_cod]],tb_SVI[Município],0),1)</f>
        <v>MG</v>
      </c>
      <c r="C2603" t="str">
        <f>INDEX(tb_SVI[],MATCH(Table3[[#This Row],[city_name]],tb_SVI[city_name_uf],0),3)</f>
        <v>3133402</v>
      </c>
      <c r="D2603" t="s">
        <v>20240</v>
      </c>
      <c r="E2603" s="11">
        <f>INDEX(tb_SVI[],MATCH(Table3[[#This Row],[city_name]],tb_SVI[city_name_uf],0),5)</f>
        <v>15379</v>
      </c>
      <c r="F2603">
        <f>INDEX(tb_MHDI[],MATCH(Table3[[#This Row],[city_name]],tb_MHDI[mun_uf],0),5)</f>
        <v>0.72299999999999998</v>
      </c>
      <c r="G2603">
        <f>INDEX(tb_MHDI[],MATCH(Table3[[#This Row],[city_name]],tb_MHDI[mun_uf],0),6)</f>
        <v>0.72799999999999998</v>
      </c>
      <c r="H2603">
        <f>INDEX(tb_MHDI[],MATCH(Table3[[#This Row],[city_name]],tb_MHDI[mun_uf],0),7)</f>
        <v>0.86099999999999999</v>
      </c>
      <c r="I2603">
        <f>INDEX(tb_MHDI[],MATCH(Table3[[#This Row],[city_name]],tb_MHDI[mun_uf],0),8)</f>
        <v>0.60299999999999998</v>
      </c>
      <c r="J2603">
        <f>_xlfn.NUMBERVALUE(INDEX(tb_SVI[],MATCH(Table3[[#This Row],[city_name]],tb_SVI[city_name_uf],0),8),".")</f>
        <v>0.21299999999999999</v>
      </c>
      <c r="K2603">
        <f>_xlfn.NUMBERVALUE(INDEX(tb_SVI[],MATCH(Table3[[#This Row],[city_name]],tb_SVI[city_name_uf],0),9),".")</f>
        <v>0.113</v>
      </c>
      <c r="L2603">
        <f>_xlfn.NUMBERVALUE(INDEX(tb_SVI[],MATCH(Table3[[#This Row],[city_name]],tb_SVI[city_name_uf],0),10),".")</f>
        <v>0.25700000000000001</v>
      </c>
      <c r="M2603">
        <f>_xlfn.NUMBERVALUE(INDEX(tb_SVI[],MATCH(Table3[[#This Row],[city_name]],tb_SVI[city_name_uf],0),11),".")</f>
        <v>0.26800000000000002</v>
      </c>
      <c r="N2603" s="14">
        <f>_xlfn.PERCENTRANK.INC(Table3[MHDI_tot],Table3[[#This Row],[MHDI_tot]],3)</f>
        <v>0.77600000000000002</v>
      </c>
    </row>
    <row r="2604" spans="1:14" hidden="1" x14ac:dyDescent="0.2">
      <c r="A2604" t="str">
        <f>SVI!F2604</f>
        <v>Itapecerica/MG</v>
      </c>
      <c r="B2604" t="str">
        <f>INDEX(tb_SVI[],MATCH(Table3[[#This Row],[ibge_cod]],tb_SVI[Município],0),1)</f>
        <v>MG</v>
      </c>
      <c r="C2604" t="str">
        <f>INDEX(tb_SVI[],MATCH(Table3[[#This Row],[city_name]],tb_SVI[city_name_uf],0),3)</f>
        <v>3133501</v>
      </c>
      <c r="D2604" t="s">
        <v>20241</v>
      </c>
      <c r="E2604" s="11">
        <f>INDEX(tb_SVI[],MATCH(Table3[[#This Row],[city_name]],tb_SVI[city_name_uf],0),5)</f>
        <v>21761</v>
      </c>
      <c r="F2604">
        <f>INDEX(tb_MHDI[],MATCH(Table3[[#This Row],[city_name]],tb_MHDI[mun_uf],0),5)</f>
        <v>0.71299999999999997</v>
      </c>
      <c r="G2604">
        <f>INDEX(tb_MHDI[],MATCH(Table3[[#This Row],[city_name]],tb_MHDI[mun_uf],0),6)</f>
        <v>0.69199999999999995</v>
      </c>
      <c r="H2604">
        <f>INDEX(tb_MHDI[],MATCH(Table3[[#This Row],[city_name]],tb_MHDI[mun_uf],0),7)</f>
        <v>0.84599999999999997</v>
      </c>
      <c r="I2604">
        <f>INDEX(tb_MHDI[],MATCH(Table3[[#This Row],[city_name]],tb_MHDI[mun_uf],0),8)</f>
        <v>0.61799999999999999</v>
      </c>
      <c r="J2604">
        <f>_xlfn.NUMBERVALUE(INDEX(tb_SVI[],MATCH(Table3[[#This Row],[city_name]],tb_SVI[city_name_uf],0),8),".")</f>
        <v>0.22600000000000001</v>
      </c>
      <c r="K2604">
        <f>_xlfn.NUMBERVALUE(INDEX(tb_SVI[],MATCH(Table3[[#This Row],[city_name]],tb_SVI[city_name_uf],0),9),".")</f>
        <v>7.9000000000000001E-2</v>
      </c>
      <c r="L2604">
        <f>_xlfn.NUMBERVALUE(INDEX(tb_SVI[],MATCH(Table3[[#This Row],[city_name]],tb_SVI[city_name_uf],0),10),".")</f>
        <v>0.317</v>
      </c>
      <c r="M2604">
        <f>_xlfn.NUMBERVALUE(INDEX(tb_SVI[],MATCH(Table3[[#This Row],[city_name]],tb_SVI[city_name_uf],0),11),".")</f>
        <v>0.28299999999999997</v>
      </c>
      <c r="N2604" s="14">
        <f>_xlfn.PERCENTRANK.INC(Table3[MHDI_tot],Table3[[#This Row],[MHDI_tot]],3)</f>
        <v>0.72199999999999998</v>
      </c>
    </row>
    <row r="2605" spans="1:14" hidden="1" x14ac:dyDescent="0.2">
      <c r="A2605" t="str">
        <f>SVI!F2605</f>
        <v>Itapeva/MG</v>
      </c>
      <c r="B2605" t="str">
        <f>INDEX(tb_SVI[],MATCH(Table3[[#This Row],[ibge_cod]],tb_SVI[Município],0),1)</f>
        <v>MG</v>
      </c>
      <c r="C2605" t="str">
        <f>INDEX(tb_SVI[],MATCH(Table3[[#This Row],[city_name]],tb_SVI[city_name_uf],0),3)</f>
        <v>3133600</v>
      </c>
      <c r="D2605" t="s">
        <v>20242</v>
      </c>
      <c r="E2605" s="11">
        <f>INDEX(tb_SVI[],MATCH(Table3[[#This Row],[city_name]],tb_SVI[city_name_uf],0),5)</f>
        <v>9881</v>
      </c>
      <c r="F2605">
        <f>INDEX(tb_MHDI[],MATCH(Table3[[#This Row],[city_name]],tb_MHDI[mun_uf],0),5)</f>
        <v>0.72</v>
      </c>
      <c r="G2605">
        <f>INDEX(tb_MHDI[],MATCH(Table3[[#This Row],[city_name]],tb_MHDI[mun_uf],0),6)</f>
        <v>0.69899999999999995</v>
      </c>
      <c r="H2605">
        <f>INDEX(tb_MHDI[],MATCH(Table3[[#This Row],[city_name]],tb_MHDI[mun_uf],0),7)</f>
        <v>0.878</v>
      </c>
      <c r="I2605">
        <f>INDEX(tb_MHDI[],MATCH(Table3[[#This Row],[city_name]],tb_MHDI[mun_uf],0),8)</f>
        <v>0.60699999999999998</v>
      </c>
      <c r="J2605">
        <f>_xlfn.NUMBERVALUE(INDEX(tb_SVI[],MATCH(Table3[[#This Row],[city_name]],tb_SVI[city_name_uf],0),8),".")</f>
        <v>0.23599999999999999</v>
      </c>
      <c r="K2605">
        <f>_xlfn.NUMBERVALUE(INDEX(tb_SVI[],MATCH(Table3[[#This Row],[city_name]],tb_SVI[city_name_uf],0),9),".")</f>
        <v>0.106</v>
      </c>
      <c r="L2605">
        <f>_xlfn.NUMBERVALUE(INDEX(tb_SVI[],MATCH(Table3[[#This Row],[city_name]],tb_SVI[city_name_uf],0),10),".")</f>
        <v>0.31</v>
      </c>
      <c r="M2605">
        <f>_xlfn.NUMBERVALUE(INDEX(tb_SVI[],MATCH(Table3[[#This Row],[city_name]],tb_SVI[city_name_uf],0),11),".")</f>
        <v>0.29199999999999998</v>
      </c>
      <c r="N2605" s="14">
        <f>_xlfn.PERCENTRANK.INC(Table3[MHDI_tot],Table3[[#This Row],[MHDI_tot]],3)</f>
        <v>0.76100000000000001</v>
      </c>
    </row>
    <row r="2606" spans="1:14" hidden="1" x14ac:dyDescent="0.2">
      <c r="A2606" t="str">
        <f>SVI!F2606</f>
        <v>Itaverava/MG</v>
      </c>
      <c r="B2606" t="str">
        <f>INDEX(tb_SVI[],MATCH(Table3[[#This Row],[ibge_cod]],tb_SVI[Município],0),1)</f>
        <v>MG</v>
      </c>
      <c r="C2606" t="str">
        <f>INDEX(tb_SVI[],MATCH(Table3[[#This Row],[city_name]],tb_SVI[city_name_uf],0),3)</f>
        <v>3133907</v>
      </c>
      <c r="D2606" t="s">
        <v>20243</v>
      </c>
      <c r="E2606" s="11">
        <f>INDEX(tb_SVI[],MATCH(Table3[[#This Row],[city_name]],tb_SVI[city_name_uf],0),5)</f>
        <v>5369</v>
      </c>
      <c r="F2606">
        <f>INDEX(tb_MHDI[],MATCH(Table3[[#This Row],[city_name]],tb_MHDI[mun_uf],0),5)</f>
        <v>0.627</v>
      </c>
      <c r="G2606">
        <f>INDEX(tb_MHDI[],MATCH(Table3[[#This Row],[city_name]],tb_MHDI[mun_uf],0),6)</f>
        <v>0.61299999999999999</v>
      </c>
      <c r="H2606">
        <f>INDEX(tb_MHDI[],MATCH(Table3[[#This Row],[city_name]],tb_MHDI[mun_uf],0),7)</f>
        <v>0.81100000000000005</v>
      </c>
      <c r="I2606">
        <f>INDEX(tb_MHDI[],MATCH(Table3[[#This Row],[city_name]],tb_MHDI[mun_uf],0),8)</f>
        <v>0.496</v>
      </c>
      <c r="J2606">
        <f>_xlfn.NUMBERVALUE(INDEX(tb_SVI[],MATCH(Table3[[#This Row],[city_name]],tb_SVI[city_name_uf],0),8),".")</f>
        <v>0.38700000000000001</v>
      </c>
      <c r="K2606">
        <f>_xlfn.NUMBERVALUE(INDEX(tb_SVI[],MATCH(Table3[[#This Row],[city_name]],tb_SVI[city_name_uf],0),9),".")</f>
        <v>0.27400000000000002</v>
      </c>
      <c r="L2606">
        <f>_xlfn.NUMBERVALUE(INDEX(tb_SVI[],MATCH(Table3[[#This Row],[city_name]],tb_SVI[city_name_uf],0),10),".")</f>
        <v>0.44600000000000001</v>
      </c>
      <c r="M2606">
        <f>_xlfn.NUMBERVALUE(INDEX(tb_SVI[],MATCH(Table3[[#This Row],[city_name]],tb_SVI[city_name_uf],0),11),".")</f>
        <v>0.442</v>
      </c>
      <c r="N2606" s="14">
        <f>_xlfn.PERCENTRANK.INC(Table3[MHDI_tot],Table3[[#This Row],[MHDI_tot]],3)</f>
        <v>0.36</v>
      </c>
    </row>
    <row r="2607" spans="1:14" hidden="1" x14ac:dyDescent="0.2">
      <c r="A2607" t="str">
        <f>SVI!F2607</f>
        <v>Itaú de Minas/MG</v>
      </c>
      <c r="B2607" t="str">
        <f>INDEX(tb_SVI[],MATCH(Table3[[#This Row],[ibge_cod]],tb_SVI[Município],0),1)</f>
        <v>MG</v>
      </c>
      <c r="C2607" t="str">
        <f>INDEX(tb_SVI[],MATCH(Table3[[#This Row],[city_name]],tb_SVI[city_name_uf],0),3)</f>
        <v>3133758</v>
      </c>
      <c r="D2607" t="s">
        <v>20244</v>
      </c>
      <c r="E2607" s="11">
        <f>INDEX(tb_SVI[],MATCH(Table3[[#This Row],[city_name]],tb_SVI[city_name_uf],0),5)</f>
        <v>16199</v>
      </c>
      <c r="F2607">
        <f>INDEX(tb_MHDI[],MATCH(Table3[[#This Row],[city_name]],tb_MHDI[mun_uf],0),5)</f>
        <v>0.77600000000000002</v>
      </c>
      <c r="G2607">
        <f>INDEX(tb_MHDI[],MATCH(Table3[[#This Row],[city_name]],tb_MHDI[mun_uf],0),6)</f>
        <v>0.76100000000000001</v>
      </c>
      <c r="H2607">
        <f>INDEX(tb_MHDI[],MATCH(Table3[[#This Row],[city_name]],tb_MHDI[mun_uf],0),7)</f>
        <v>0.86199999999999999</v>
      </c>
      <c r="I2607">
        <f>INDEX(tb_MHDI[],MATCH(Table3[[#This Row],[city_name]],tb_MHDI[mun_uf],0),8)</f>
        <v>0.71099999999999997</v>
      </c>
      <c r="J2607">
        <f>_xlfn.NUMBERVALUE(INDEX(tb_SVI[],MATCH(Table3[[#This Row],[city_name]],tb_SVI[city_name_uf],0),8),".")</f>
        <v>0.17199999999999999</v>
      </c>
      <c r="K2607">
        <f>_xlfn.NUMBERVALUE(INDEX(tb_SVI[],MATCH(Table3[[#This Row],[city_name]],tb_SVI[city_name_uf],0),9),".")</f>
        <v>3.1E-2</v>
      </c>
      <c r="L2607">
        <f>_xlfn.NUMBERVALUE(INDEX(tb_SVI[],MATCH(Table3[[#This Row],[city_name]],tb_SVI[city_name_uf],0),10),".")</f>
        <v>0.22800000000000001</v>
      </c>
      <c r="M2607">
        <f>_xlfn.NUMBERVALUE(INDEX(tb_SVI[],MATCH(Table3[[#This Row],[city_name]],tb_SVI[city_name_uf],0),11),".")</f>
        <v>0.25800000000000001</v>
      </c>
      <c r="N2607" s="14">
        <f>_xlfn.PERCENTRANK.INC(Table3[MHDI_tot],Table3[[#This Row],[MHDI_tot]],3)</f>
        <v>0.96799999999999997</v>
      </c>
    </row>
    <row r="2608" spans="1:14" hidden="1" x14ac:dyDescent="0.2">
      <c r="A2608" t="str">
        <f>SVI!F2608</f>
        <v>Itaúna/MG</v>
      </c>
      <c r="B2608" t="str">
        <f>INDEX(tb_SVI[],MATCH(Table3[[#This Row],[ibge_cod]],tb_SVI[Município],0),1)</f>
        <v>MG</v>
      </c>
      <c r="C2608" t="str">
        <f>INDEX(tb_SVI[],MATCH(Table3[[#This Row],[city_name]],tb_SVI[city_name_uf],0),3)</f>
        <v>3133808</v>
      </c>
      <c r="D2608" t="s">
        <v>20245</v>
      </c>
      <c r="E2608" s="11">
        <f>INDEX(tb_SVI[],MATCH(Table3[[#This Row],[city_name]],tb_SVI[city_name_uf],0),5)</f>
        <v>93847</v>
      </c>
      <c r="F2608">
        <f>INDEX(tb_MHDI[],MATCH(Table3[[#This Row],[city_name]],tb_MHDI[mun_uf],0),5)</f>
        <v>0.75800000000000001</v>
      </c>
      <c r="G2608">
        <f>INDEX(tb_MHDI[],MATCH(Table3[[#This Row],[city_name]],tb_MHDI[mun_uf],0),6)</f>
        <v>0.749</v>
      </c>
      <c r="H2608">
        <f>INDEX(tb_MHDI[],MATCH(Table3[[#This Row],[city_name]],tb_MHDI[mun_uf],0),7)</f>
        <v>0.85</v>
      </c>
      <c r="I2608">
        <f>INDEX(tb_MHDI[],MATCH(Table3[[#This Row],[city_name]],tb_MHDI[mun_uf],0),8)</f>
        <v>0.68500000000000005</v>
      </c>
      <c r="J2608">
        <f>_xlfn.NUMBERVALUE(INDEX(tb_SVI[],MATCH(Table3[[#This Row],[city_name]],tb_SVI[city_name_uf],0),8),".")</f>
        <v>0.185</v>
      </c>
      <c r="K2608">
        <f>_xlfn.NUMBERVALUE(INDEX(tb_SVI[],MATCH(Table3[[#This Row],[city_name]],tb_SVI[city_name_uf],0),9),".")</f>
        <v>8.4000000000000005E-2</v>
      </c>
      <c r="L2608">
        <f>_xlfn.NUMBERVALUE(INDEX(tb_SVI[],MATCH(Table3[[#This Row],[city_name]],tb_SVI[city_name_uf],0),10),".")</f>
        <v>0.24099999999999999</v>
      </c>
      <c r="M2608">
        <f>_xlfn.NUMBERVALUE(INDEX(tb_SVI[],MATCH(Table3[[#This Row],[city_name]],tb_SVI[city_name_uf],0),11),".")</f>
        <v>0.23100000000000001</v>
      </c>
      <c r="N2608" s="14">
        <f>_xlfn.PERCENTRANK.INC(Table3[MHDI_tot],Table3[[#This Row],[MHDI_tot]],3)</f>
        <v>0.92400000000000004</v>
      </c>
    </row>
    <row r="2609" spans="1:14" hidden="1" x14ac:dyDescent="0.2">
      <c r="A2609" t="str">
        <f>SVI!F1915</f>
        <v>Amélia Rodrigues/BA</v>
      </c>
      <c r="B2609" t="str">
        <f>INDEX(tb_SVI[],MATCH(Table3[[#This Row],[ibge_cod]],tb_SVI[Município],0),1)</f>
        <v>BA</v>
      </c>
      <c r="C2609" t="str">
        <f>INDEX(tb_SVI[],MATCH(Table3[[#This Row],[city_name]],tb_SVI[city_name_uf],0),3)</f>
        <v>2901106</v>
      </c>
      <c r="D2609" t="s">
        <v>19556</v>
      </c>
      <c r="E2609" s="11">
        <f>INDEX(tb_SVI[],MATCH(Table3[[#This Row],[city_name]],tb_SVI[city_name_uf],0),5)</f>
        <v>25048</v>
      </c>
      <c r="F2609">
        <f>INDEX(tb_MHDI[],MATCH(Table3[[#This Row],[city_name]],tb_MHDI[mun_uf],0),5)</f>
        <v>0.66600000000000004</v>
      </c>
      <c r="G2609">
        <f>INDEX(tb_MHDI[],MATCH(Table3[[#This Row],[city_name]],tb_MHDI[mun_uf],0),6)</f>
        <v>0.60899999999999999</v>
      </c>
      <c r="H2609">
        <f>INDEX(tb_MHDI[],MATCH(Table3[[#This Row],[city_name]],tb_MHDI[mun_uf],0),7)</f>
        <v>0.81</v>
      </c>
      <c r="I2609">
        <f>INDEX(tb_MHDI[],MATCH(Table3[[#This Row],[city_name]],tb_MHDI[mun_uf],0),8)</f>
        <v>0.6</v>
      </c>
      <c r="J2609">
        <f>_xlfn.NUMBERVALUE(INDEX(tb_SVI[],MATCH(Table3[[#This Row],[city_name]],tb_SVI[city_name_uf],0),8),".")</f>
        <v>0.38500000000000001</v>
      </c>
      <c r="K2609">
        <f>_xlfn.NUMBERVALUE(INDEX(tb_SVI[],MATCH(Table3[[#This Row],[city_name]],tb_SVI[city_name_uf],0),9),".")</f>
        <v>0.27500000000000002</v>
      </c>
      <c r="L2609">
        <f>_xlfn.NUMBERVALUE(INDEX(tb_SVI[],MATCH(Table3[[#This Row],[city_name]],tb_SVI[city_name_uf],0),10),".")</f>
        <v>0.377</v>
      </c>
      <c r="M2609">
        <f>_xlfn.NUMBERVALUE(INDEX(tb_SVI[],MATCH(Table3[[#This Row],[city_name]],tb_SVI[city_name_uf],0),11),".")</f>
        <v>0.502</v>
      </c>
      <c r="N2609" s="14">
        <f>_xlfn.PERCENTRANK.INC(Table3[MHDI_tot],Table3[[#This Row],[MHDI_tot]],3)</f>
        <v>0.501</v>
      </c>
    </row>
    <row r="2610" spans="1:14" hidden="1" x14ac:dyDescent="0.2">
      <c r="A2610" t="str">
        <f>SVI!F2610</f>
        <v>Itueta/MG</v>
      </c>
      <c r="B2610" t="str">
        <f>INDEX(tb_SVI[],MATCH(Table3[[#This Row],[ibge_cod]],tb_SVI[Município],0),1)</f>
        <v>MG</v>
      </c>
      <c r="C2610" t="str">
        <f>INDEX(tb_SVI[],MATCH(Table3[[#This Row],[city_name]],tb_SVI[city_name_uf],0),3)</f>
        <v>3134103</v>
      </c>
      <c r="D2610" t="s">
        <v>20247</v>
      </c>
      <c r="E2610" s="11">
        <f>INDEX(tb_SVI[],MATCH(Table3[[#This Row],[city_name]],tb_SVI[city_name_uf],0),5)</f>
        <v>6063</v>
      </c>
      <c r="F2610">
        <f>INDEX(tb_MHDI[],MATCH(Table3[[#This Row],[city_name]],tb_MHDI[mun_uf],0),5)</f>
        <v>0.63500000000000001</v>
      </c>
      <c r="G2610">
        <f>INDEX(tb_MHDI[],MATCH(Table3[[#This Row],[city_name]],tb_MHDI[mun_uf],0),6)</f>
        <v>0.64</v>
      </c>
      <c r="H2610">
        <f>INDEX(tb_MHDI[],MATCH(Table3[[#This Row],[city_name]],tb_MHDI[mun_uf],0),7)</f>
        <v>0.82499999999999996</v>
      </c>
      <c r="I2610">
        <f>INDEX(tb_MHDI[],MATCH(Table3[[#This Row],[city_name]],tb_MHDI[mun_uf],0),8)</f>
        <v>0.48499999999999999</v>
      </c>
      <c r="J2610">
        <f>_xlfn.NUMBERVALUE(INDEX(tb_SVI[],MATCH(Table3[[#This Row],[city_name]],tb_SVI[city_name_uf],0),8),".")</f>
        <v>0.32100000000000001</v>
      </c>
      <c r="K2610">
        <f>_xlfn.NUMBERVALUE(INDEX(tb_SVI[],MATCH(Table3[[#This Row],[city_name]],tb_SVI[city_name_uf],0),9),".")</f>
        <v>0.14799999999999999</v>
      </c>
      <c r="L2610">
        <f>_xlfn.NUMBERVALUE(INDEX(tb_SVI[],MATCH(Table3[[#This Row],[city_name]],tb_SVI[city_name_uf],0),10),".")</f>
        <v>0.39900000000000002</v>
      </c>
      <c r="M2610">
        <f>_xlfn.NUMBERVALUE(INDEX(tb_SVI[],MATCH(Table3[[#This Row],[city_name]],tb_SVI[city_name_uf],0),11),".")</f>
        <v>0.41699999999999998</v>
      </c>
      <c r="N2610" s="14">
        <f>_xlfn.PERCENTRANK.INC(Table3[MHDI_tot],Table3[[#This Row],[MHDI_tot]],3)</f>
        <v>0.38800000000000001</v>
      </c>
    </row>
    <row r="2611" spans="1:14" hidden="1" x14ac:dyDescent="0.2">
      <c r="A2611" t="str">
        <f>SVI!F2611</f>
        <v>Ituiutaba/MG</v>
      </c>
      <c r="B2611" t="str">
        <f>INDEX(tb_SVI[],MATCH(Table3[[#This Row],[ibge_cod]],tb_SVI[Município],0),1)</f>
        <v>MG</v>
      </c>
      <c r="C2611" t="str">
        <f>INDEX(tb_SVI[],MATCH(Table3[[#This Row],[city_name]],tb_SVI[city_name_uf],0),3)</f>
        <v>3134202</v>
      </c>
      <c r="D2611" t="s">
        <v>20248</v>
      </c>
      <c r="E2611" s="11">
        <f>INDEX(tb_SVI[],MATCH(Table3[[#This Row],[city_name]],tb_SVI[city_name_uf],0),5)</f>
        <v>105255</v>
      </c>
      <c r="F2611">
        <f>INDEX(tb_MHDI[],MATCH(Table3[[#This Row],[city_name]],tb_MHDI[mun_uf],0),5)</f>
        <v>0.73899999999999999</v>
      </c>
      <c r="G2611">
        <f>INDEX(tb_MHDI[],MATCH(Table3[[#This Row],[city_name]],tb_MHDI[mun_uf],0),6)</f>
        <v>0.745</v>
      </c>
      <c r="H2611">
        <f>INDEX(tb_MHDI[],MATCH(Table3[[#This Row],[city_name]],tb_MHDI[mun_uf],0),7)</f>
        <v>0.84</v>
      </c>
      <c r="I2611">
        <f>INDEX(tb_MHDI[],MATCH(Table3[[#This Row],[city_name]],tb_MHDI[mun_uf],0),8)</f>
        <v>0.64400000000000002</v>
      </c>
      <c r="J2611">
        <f>_xlfn.NUMBERVALUE(INDEX(tb_SVI[],MATCH(Table3[[#This Row],[city_name]],tb_SVI[city_name_uf],0),8),".")</f>
        <v>0.222</v>
      </c>
      <c r="K2611">
        <f>_xlfn.NUMBERVALUE(INDEX(tb_SVI[],MATCH(Table3[[#This Row],[city_name]],tb_SVI[city_name_uf],0),9),".")</f>
        <v>9.5000000000000001E-2</v>
      </c>
      <c r="L2611">
        <f>_xlfn.NUMBERVALUE(INDEX(tb_SVI[],MATCH(Table3[[#This Row],[city_name]],tb_SVI[city_name_uf],0),10),".")</f>
        <v>0.315</v>
      </c>
      <c r="M2611">
        <f>_xlfn.NUMBERVALUE(INDEX(tb_SVI[],MATCH(Table3[[#This Row],[city_name]],tb_SVI[city_name_uf],0),11),".")</f>
        <v>0.25600000000000001</v>
      </c>
      <c r="N2611" s="14">
        <f>_xlfn.PERCENTRANK.INC(Table3[MHDI_tot],Table3[[#This Row],[MHDI_tot]],3)</f>
        <v>0.85199999999999998</v>
      </c>
    </row>
    <row r="2612" spans="1:14" hidden="1" x14ac:dyDescent="0.2">
      <c r="A2612" t="str">
        <f>SVI!F2612</f>
        <v>Itumirim/MG</v>
      </c>
      <c r="B2612" t="str">
        <f>INDEX(tb_SVI[],MATCH(Table3[[#This Row],[ibge_cod]],tb_SVI[Município],0),1)</f>
        <v>MG</v>
      </c>
      <c r="C2612" t="str">
        <f>INDEX(tb_SVI[],MATCH(Table3[[#This Row],[city_name]],tb_SVI[city_name_uf],0),3)</f>
        <v>3134301</v>
      </c>
      <c r="D2612" t="s">
        <v>20249</v>
      </c>
      <c r="E2612" s="11">
        <f>INDEX(tb_SVI[],MATCH(Table3[[#This Row],[city_name]],tb_SVI[city_name_uf],0),5)</f>
        <v>6000</v>
      </c>
      <c r="F2612">
        <f>INDEX(tb_MHDI[],MATCH(Table3[[#This Row],[city_name]],tb_MHDI[mun_uf],0),5)</f>
        <v>0.72599999999999998</v>
      </c>
      <c r="G2612">
        <f>INDEX(tb_MHDI[],MATCH(Table3[[#This Row],[city_name]],tb_MHDI[mun_uf],0),6)</f>
        <v>0.67500000000000004</v>
      </c>
      <c r="H2612">
        <f>INDEX(tb_MHDI[],MATCH(Table3[[#This Row],[city_name]],tb_MHDI[mun_uf],0),7)</f>
        <v>0.84</v>
      </c>
      <c r="I2612">
        <f>INDEX(tb_MHDI[],MATCH(Table3[[#This Row],[city_name]],tb_MHDI[mun_uf],0),8)</f>
        <v>0.67500000000000004</v>
      </c>
      <c r="J2612">
        <f>_xlfn.NUMBERVALUE(INDEX(tb_SVI[],MATCH(Table3[[#This Row],[city_name]],tb_SVI[city_name_uf],0),8),".")</f>
        <v>0.254</v>
      </c>
      <c r="K2612">
        <f>_xlfn.NUMBERVALUE(INDEX(tb_SVI[],MATCH(Table3[[#This Row],[city_name]],tb_SVI[city_name_uf],0),9),".")</f>
        <v>6.8000000000000005E-2</v>
      </c>
      <c r="L2612">
        <f>_xlfn.NUMBERVALUE(INDEX(tb_SVI[],MATCH(Table3[[#This Row],[city_name]],tb_SVI[city_name_uf],0),10),".")</f>
        <v>0.33400000000000002</v>
      </c>
      <c r="M2612">
        <f>_xlfn.NUMBERVALUE(INDEX(tb_SVI[],MATCH(Table3[[#This Row],[city_name]],tb_SVI[city_name_uf],0),11),".")</f>
        <v>0.36</v>
      </c>
      <c r="N2612" s="14">
        <f>_xlfn.PERCENTRANK.INC(Table3[MHDI_tot],Table3[[#This Row],[MHDI_tot]],3)</f>
        <v>0.79200000000000004</v>
      </c>
    </row>
    <row r="2613" spans="1:14" hidden="1" x14ac:dyDescent="0.2">
      <c r="A2613" t="str">
        <f>SVI!F2613</f>
        <v>Iturama/MG</v>
      </c>
      <c r="B2613" t="str">
        <f>INDEX(tb_SVI[],MATCH(Table3[[#This Row],[ibge_cod]],tb_SVI[Município],0),1)</f>
        <v>MG</v>
      </c>
      <c r="C2613" t="str">
        <f>INDEX(tb_SVI[],MATCH(Table3[[#This Row],[city_name]],tb_SVI[city_name_uf],0),3)</f>
        <v>3134400</v>
      </c>
      <c r="D2613" t="s">
        <v>20250</v>
      </c>
      <c r="E2613" s="11">
        <f>INDEX(tb_SVI[],MATCH(Table3[[#This Row],[city_name]],tb_SVI[city_name_uf],0),5)</f>
        <v>39690</v>
      </c>
      <c r="F2613">
        <f>INDEX(tb_MHDI[],MATCH(Table3[[#This Row],[city_name]],tb_MHDI[mun_uf],0),5)</f>
        <v>0.747</v>
      </c>
      <c r="G2613">
        <f>INDEX(tb_MHDI[],MATCH(Table3[[#This Row],[city_name]],tb_MHDI[mun_uf],0),6)</f>
        <v>0.73</v>
      </c>
      <c r="H2613">
        <f>INDEX(tb_MHDI[],MATCH(Table3[[#This Row],[city_name]],tb_MHDI[mun_uf],0),7)</f>
        <v>0.84799999999999998</v>
      </c>
      <c r="I2613">
        <f>INDEX(tb_MHDI[],MATCH(Table3[[#This Row],[city_name]],tb_MHDI[mun_uf],0),8)</f>
        <v>0.67400000000000004</v>
      </c>
      <c r="J2613">
        <f>_xlfn.NUMBERVALUE(INDEX(tb_SVI[],MATCH(Table3[[#This Row],[city_name]],tb_SVI[city_name_uf],0),8),".")</f>
        <v>0.26400000000000001</v>
      </c>
      <c r="K2613">
        <f>_xlfn.NUMBERVALUE(INDEX(tb_SVI[],MATCH(Table3[[#This Row],[city_name]],tb_SVI[city_name_uf],0),9),".")</f>
        <v>0.28299999999999997</v>
      </c>
      <c r="L2613">
        <f>_xlfn.NUMBERVALUE(INDEX(tb_SVI[],MATCH(Table3[[#This Row],[city_name]],tb_SVI[city_name_uf],0),10),".")</f>
        <v>0.26800000000000002</v>
      </c>
      <c r="M2613">
        <f>_xlfn.NUMBERVALUE(INDEX(tb_SVI[],MATCH(Table3[[#This Row],[city_name]],tb_SVI[city_name_uf],0),11),".")</f>
        <v>0.24199999999999999</v>
      </c>
      <c r="N2613" s="14">
        <f>_xlfn.PERCENTRANK.INC(Table3[MHDI_tot],Table3[[#This Row],[MHDI_tot]],3)</f>
        <v>0.88700000000000001</v>
      </c>
    </row>
    <row r="2614" spans="1:14" hidden="1" x14ac:dyDescent="0.2">
      <c r="A2614" t="str">
        <f>SVI!F2614</f>
        <v>Itutinga/MG</v>
      </c>
      <c r="B2614" t="str">
        <f>INDEX(tb_SVI[],MATCH(Table3[[#This Row],[ibge_cod]],tb_SVI[Município],0),1)</f>
        <v>MG</v>
      </c>
      <c r="C2614" t="str">
        <f>INDEX(tb_SVI[],MATCH(Table3[[#This Row],[city_name]],tb_SVI[city_name_uf],0),3)</f>
        <v>3134509</v>
      </c>
      <c r="D2614" t="s">
        <v>20251</v>
      </c>
      <c r="E2614" s="11">
        <f>INDEX(tb_SVI[],MATCH(Table3[[#This Row],[city_name]],tb_SVI[city_name_uf],0),5)</f>
        <v>3768</v>
      </c>
      <c r="F2614">
        <f>INDEX(tb_MHDI[],MATCH(Table3[[#This Row],[city_name]],tb_MHDI[mun_uf],0),5)</f>
        <v>0.72699999999999998</v>
      </c>
      <c r="G2614">
        <f>INDEX(tb_MHDI[],MATCH(Table3[[#This Row],[city_name]],tb_MHDI[mun_uf],0),6)</f>
        <v>0.70299999999999996</v>
      </c>
      <c r="H2614">
        <f>INDEX(tb_MHDI[],MATCH(Table3[[#This Row],[city_name]],tb_MHDI[mun_uf],0),7)</f>
        <v>0.878</v>
      </c>
      <c r="I2614">
        <f>INDEX(tb_MHDI[],MATCH(Table3[[#This Row],[city_name]],tb_MHDI[mun_uf],0),8)</f>
        <v>0.622</v>
      </c>
      <c r="J2614">
        <f>_xlfn.NUMBERVALUE(INDEX(tb_SVI[],MATCH(Table3[[#This Row],[city_name]],tb_SVI[city_name_uf],0),8),".")</f>
        <v>0.27100000000000002</v>
      </c>
      <c r="K2614">
        <f>_xlfn.NUMBERVALUE(INDEX(tb_SVI[],MATCH(Table3[[#This Row],[city_name]],tb_SVI[city_name_uf],0),9),".")</f>
        <v>0.13700000000000001</v>
      </c>
      <c r="L2614">
        <f>_xlfn.NUMBERVALUE(INDEX(tb_SVI[],MATCH(Table3[[#This Row],[city_name]],tb_SVI[city_name_uf],0),10),".")</f>
        <v>0.33600000000000002</v>
      </c>
      <c r="M2614">
        <f>_xlfn.NUMBERVALUE(INDEX(tb_SVI[],MATCH(Table3[[#This Row],[city_name]],tb_SVI[city_name_uf],0),11),".")</f>
        <v>0.34</v>
      </c>
      <c r="N2614" s="14">
        <f>_xlfn.PERCENTRANK.INC(Table3[MHDI_tot],Table3[[#This Row],[MHDI_tot]],3)</f>
        <v>0.79600000000000004</v>
      </c>
    </row>
    <row r="2615" spans="1:14" hidden="1" x14ac:dyDescent="0.2">
      <c r="A2615" t="str">
        <f>SVI!F2615</f>
        <v>Jacinto/MG</v>
      </c>
      <c r="B2615" t="str">
        <f>INDEX(tb_SVI[],MATCH(Table3[[#This Row],[ibge_cod]],tb_SVI[Município],0),1)</f>
        <v>MG</v>
      </c>
      <c r="C2615" t="str">
        <f>INDEX(tb_SVI[],MATCH(Table3[[#This Row],[city_name]],tb_SVI[city_name_uf],0),3)</f>
        <v>3134707</v>
      </c>
      <c r="D2615" t="s">
        <v>20252</v>
      </c>
      <c r="E2615" s="11">
        <f>INDEX(tb_SVI[],MATCH(Table3[[#This Row],[city_name]],tb_SVI[city_name_uf],0),5)</f>
        <v>12323</v>
      </c>
      <c r="F2615">
        <f>INDEX(tb_MHDI[],MATCH(Table3[[#This Row],[city_name]],tb_MHDI[mun_uf],0),5)</f>
        <v>0.62</v>
      </c>
      <c r="G2615">
        <f>INDEX(tb_MHDI[],MATCH(Table3[[#This Row],[city_name]],tb_MHDI[mun_uf],0),6)</f>
        <v>0.59499999999999997</v>
      </c>
      <c r="H2615">
        <f>INDEX(tb_MHDI[],MATCH(Table3[[#This Row],[city_name]],tb_MHDI[mun_uf],0),7)</f>
        <v>0.80700000000000005</v>
      </c>
      <c r="I2615">
        <f>INDEX(tb_MHDI[],MATCH(Table3[[#This Row],[city_name]],tb_MHDI[mun_uf],0),8)</f>
        <v>0.496</v>
      </c>
      <c r="J2615">
        <f>_xlfn.NUMBERVALUE(INDEX(tb_SVI[],MATCH(Table3[[#This Row],[city_name]],tb_SVI[city_name_uf],0),8),".")</f>
        <v>0.46700000000000003</v>
      </c>
      <c r="K2615">
        <f>_xlfn.NUMBERVALUE(INDEX(tb_SVI[],MATCH(Table3[[#This Row],[city_name]],tb_SVI[city_name_uf],0),9),".")</f>
        <v>0.34399999999999997</v>
      </c>
      <c r="L2615">
        <f>_xlfn.NUMBERVALUE(INDEX(tb_SVI[],MATCH(Table3[[#This Row],[city_name]],tb_SVI[city_name_uf],0),10),".")</f>
        <v>0.52100000000000002</v>
      </c>
      <c r="M2615">
        <f>_xlfn.NUMBERVALUE(INDEX(tb_SVI[],MATCH(Table3[[#This Row],[city_name]],tb_SVI[city_name_uf],0),11),".")</f>
        <v>0.53700000000000003</v>
      </c>
      <c r="N2615" s="14">
        <f>_xlfn.PERCENTRANK.INC(Table3[MHDI_tot],Table3[[#This Row],[MHDI_tot]],3)</f>
        <v>0.33100000000000002</v>
      </c>
    </row>
    <row r="2616" spans="1:14" hidden="1" x14ac:dyDescent="0.2">
      <c r="A2616" t="str">
        <f>SVI!F2616</f>
        <v>Jacutinga/MG</v>
      </c>
      <c r="B2616" t="str">
        <f>INDEX(tb_SVI[],MATCH(Table3[[#This Row],[ibge_cod]],tb_SVI[Município],0),1)</f>
        <v>MG</v>
      </c>
      <c r="C2616" t="str">
        <f>INDEX(tb_SVI[],MATCH(Table3[[#This Row],[city_name]],tb_SVI[city_name_uf],0),3)</f>
        <v>3134905</v>
      </c>
      <c r="D2616" t="s">
        <v>20253</v>
      </c>
      <c r="E2616" s="11">
        <f>INDEX(tb_SVI[],MATCH(Table3[[#This Row],[city_name]],tb_SVI[city_name_uf],0),5)</f>
        <v>26264</v>
      </c>
      <c r="F2616">
        <f>INDEX(tb_MHDI[],MATCH(Table3[[#This Row],[city_name]],tb_MHDI[mun_uf],0),5)</f>
        <v>0.71499999999999997</v>
      </c>
      <c r="G2616">
        <f>INDEX(tb_MHDI[],MATCH(Table3[[#This Row],[city_name]],tb_MHDI[mun_uf],0),6)</f>
        <v>0.72199999999999998</v>
      </c>
      <c r="H2616">
        <f>INDEX(tb_MHDI[],MATCH(Table3[[#This Row],[city_name]],tb_MHDI[mun_uf],0),7)</f>
        <v>0.86399999999999999</v>
      </c>
      <c r="I2616">
        <f>INDEX(tb_MHDI[],MATCH(Table3[[#This Row],[city_name]],tb_MHDI[mun_uf],0),8)</f>
        <v>0.58599999999999997</v>
      </c>
      <c r="J2616">
        <f>_xlfn.NUMBERVALUE(INDEX(tb_SVI[],MATCH(Table3[[#This Row],[city_name]],tb_SVI[city_name_uf],0),8),".")</f>
        <v>0.21</v>
      </c>
      <c r="K2616">
        <f>_xlfn.NUMBERVALUE(INDEX(tb_SVI[],MATCH(Table3[[#This Row],[city_name]],tb_SVI[city_name_uf],0),9),".")</f>
        <v>8.4000000000000005E-2</v>
      </c>
      <c r="L2616">
        <f>_xlfn.NUMBERVALUE(INDEX(tb_SVI[],MATCH(Table3[[#This Row],[city_name]],tb_SVI[city_name_uf],0),10),".")</f>
        <v>0.34100000000000003</v>
      </c>
      <c r="M2616">
        <f>_xlfn.NUMBERVALUE(INDEX(tb_SVI[],MATCH(Table3[[#This Row],[city_name]],tb_SVI[city_name_uf],0),11),".")</f>
        <v>0.20599999999999999</v>
      </c>
      <c r="N2616" s="14">
        <f>_xlfn.PERCENTRANK.INC(Table3[MHDI_tot],Table3[[#This Row],[MHDI_tot]],3)</f>
        <v>0.73299999999999998</v>
      </c>
    </row>
    <row r="2617" spans="1:14" hidden="1" x14ac:dyDescent="0.2">
      <c r="A2617" t="str">
        <f>SVI!F2617</f>
        <v>Jacuí/MG</v>
      </c>
      <c r="B2617" t="str">
        <f>INDEX(tb_SVI[],MATCH(Table3[[#This Row],[ibge_cod]],tb_SVI[Município],0),1)</f>
        <v>MG</v>
      </c>
      <c r="C2617" t="str">
        <f>INDEX(tb_SVI[],MATCH(Table3[[#This Row],[city_name]],tb_SVI[city_name_uf],0),3)</f>
        <v>3134806</v>
      </c>
      <c r="D2617" t="s">
        <v>20254</v>
      </c>
      <c r="E2617" s="11">
        <f>INDEX(tb_SVI[],MATCH(Table3[[#This Row],[city_name]],tb_SVI[city_name_uf],0),5)</f>
        <v>7691</v>
      </c>
      <c r="F2617">
        <f>INDEX(tb_MHDI[],MATCH(Table3[[#This Row],[city_name]],tb_MHDI[mun_uf],0),5)</f>
        <v>0.66800000000000004</v>
      </c>
      <c r="G2617">
        <f>INDEX(tb_MHDI[],MATCH(Table3[[#This Row],[city_name]],tb_MHDI[mun_uf],0),6)</f>
        <v>0.68200000000000005</v>
      </c>
      <c r="H2617">
        <f>INDEX(tb_MHDI[],MATCH(Table3[[#This Row],[city_name]],tb_MHDI[mun_uf],0),7)</f>
        <v>0.81</v>
      </c>
      <c r="I2617">
        <f>INDEX(tb_MHDI[],MATCH(Table3[[#This Row],[city_name]],tb_MHDI[mun_uf],0),8)</f>
        <v>0.54</v>
      </c>
      <c r="J2617">
        <f>_xlfn.NUMBERVALUE(INDEX(tb_SVI[],MATCH(Table3[[#This Row],[city_name]],tb_SVI[city_name_uf],0),8),".")</f>
        <v>0.23499999999999999</v>
      </c>
      <c r="K2617">
        <f>_xlfn.NUMBERVALUE(INDEX(tb_SVI[],MATCH(Table3[[#This Row],[city_name]],tb_SVI[city_name_uf],0),9),".")</f>
        <v>4.2000000000000003E-2</v>
      </c>
      <c r="L2617">
        <f>_xlfn.NUMBERVALUE(INDEX(tb_SVI[],MATCH(Table3[[#This Row],[city_name]],tb_SVI[city_name_uf],0),10),".")</f>
        <v>0.35299999999999998</v>
      </c>
      <c r="M2617">
        <f>_xlfn.NUMBERVALUE(INDEX(tb_SVI[],MATCH(Table3[[#This Row],[city_name]],tb_SVI[city_name_uf],0),11),".")</f>
        <v>0.31</v>
      </c>
      <c r="N2617" s="14">
        <f>_xlfn.PERCENTRANK.INC(Table3[MHDI_tot],Table3[[#This Row],[MHDI_tot]],3)</f>
        <v>0.50800000000000001</v>
      </c>
    </row>
    <row r="2618" spans="1:14" hidden="1" x14ac:dyDescent="0.2">
      <c r="A2618" t="str">
        <f>SVI!F2618</f>
        <v>Jaguaraçu/MG</v>
      </c>
      <c r="B2618" t="str">
        <f>INDEX(tb_SVI[],MATCH(Table3[[#This Row],[ibge_cod]],tb_SVI[Município],0),1)</f>
        <v>MG</v>
      </c>
      <c r="C2618" t="str">
        <f>INDEX(tb_SVI[],MATCH(Table3[[#This Row],[city_name]],tb_SVI[city_name_uf],0),3)</f>
        <v>3135001</v>
      </c>
      <c r="D2618" t="s">
        <v>20255</v>
      </c>
      <c r="E2618" s="11">
        <f>INDEX(tb_SVI[],MATCH(Table3[[#This Row],[city_name]],tb_SVI[city_name_uf],0),5)</f>
        <v>3142</v>
      </c>
      <c r="F2618">
        <f>INDEX(tb_MHDI[],MATCH(Table3[[#This Row],[city_name]],tb_MHDI[mun_uf],0),5)</f>
        <v>0.67900000000000005</v>
      </c>
      <c r="G2618">
        <f>INDEX(tb_MHDI[],MATCH(Table3[[#This Row],[city_name]],tb_MHDI[mun_uf],0),6)</f>
        <v>0.66700000000000004</v>
      </c>
      <c r="H2618">
        <f>INDEX(tb_MHDI[],MATCH(Table3[[#This Row],[city_name]],tb_MHDI[mun_uf],0),7)</f>
        <v>0.85599999999999998</v>
      </c>
      <c r="I2618">
        <f>INDEX(tb_MHDI[],MATCH(Table3[[#This Row],[city_name]],tb_MHDI[mun_uf],0),8)</f>
        <v>0.54800000000000004</v>
      </c>
      <c r="J2618">
        <f>_xlfn.NUMBERVALUE(INDEX(tb_SVI[],MATCH(Table3[[#This Row],[city_name]],tb_SVI[city_name_uf],0),8),".")</f>
        <v>0.23200000000000001</v>
      </c>
      <c r="K2618">
        <f>_xlfn.NUMBERVALUE(INDEX(tb_SVI[],MATCH(Table3[[#This Row],[city_name]],tb_SVI[city_name_uf],0),9),".")</f>
        <v>8.0000000000000002E-3</v>
      </c>
      <c r="L2618">
        <f>_xlfn.NUMBERVALUE(INDEX(tb_SVI[],MATCH(Table3[[#This Row],[city_name]],tb_SVI[city_name_uf],0),10),".")</f>
        <v>0.40200000000000002</v>
      </c>
      <c r="M2618">
        <f>_xlfn.NUMBERVALUE(INDEX(tb_SVI[],MATCH(Table3[[#This Row],[city_name]],tb_SVI[city_name_uf],0),11),".")</f>
        <v>0.28699999999999998</v>
      </c>
      <c r="N2618" s="14">
        <f>_xlfn.PERCENTRANK.INC(Table3[MHDI_tot],Table3[[#This Row],[MHDI_tot]],3)</f>
        <v>0.55400000000000005</v>
      </c>
    </row>
    <row r="2619" spans="1:14" hidden="1" x14ac:dyDescent="0.2">
      <c r="A2619" t="str">
        <f>SVI!F2619</f>
        <v>Jampruca/MG</v>
      </c>
      <c r="B2619" t="str">
        <f>INDEX(tb_SVI[],MATCH(Table3[[#This Row],[ibge_cod]],tb_SVI[Município],0),1)</f>
        <v>MG</v>
      </c>
      <c r="C2619" t="str">
        <f>INDEX(tb_SVI[],MATCH(Table3[[#This Row],[city_name]],tb_SVI[city_name_uf],0),3)</f>
        <v>3135076</v>
      </c>
      <c r="D2619" t="s">
        <v>20256</v>
      </c>
      <c r="E2619" s="11">
        <f>INDEX(tb_SVI[],MATCH(Table3[[#This Row],[city_name]],tb_SVI[city_name_uf],0),5)</f>
        <v>5429</v>
      </c>
      <c r="F2619">
        <f>INDEX(tb_MHDI[],MATCH(Table3[[#This Row],[city_name]],tb_MHDI[mun_uf],0),5)</f>
        <v>0.60899999999999999</v>
      </c>
      <c r="G2619">
        <f>INDEX(tb_MHDI[],MATCH(Table3[[#This Row],[city_name]],tb_MHDI[mun_uf],0),6)</f>
        <v>0.60499999999999998</v>
      </c>
      <c r="H2619">
        <f>INDEX(tb_MHDI[],MATCH(Table3[[#This Row],[city_name]],tb_MHDI[mun_uf],0),7)</f>
        <v>0.78100000000000003</v>
      </c>
      <c r="I2619">
        <f>INDEX(tb_MHDI[],MATCH(Table3[[#This Row],[city_name]],tb_MHDI[mun_uf],0),8)</f>
        <v>0.47899999999999998</v>
      </c>
      <c r="J2619">
        <f>_xlfn.NUMBERVALUE(INDEX(tb_SVI[],MATCH(Table3[[#This Row],[city_name]],tb_SVI[city_name_uf],0),8),".")</f>
        <v>0.438</v>
      </c>
      <c r="K2619">
        <f>_xlfn.NUMBERVALUE(INDEX(tb_SVI[],MATCH(Table3[[#This Row],[city_name]],tb_SVI[city_name_uf],0),9),".")</f>
        <v>0.39100000000000001</v>
      </c>
      <c r="L2619">
        <f>_xlfn.NUMBERVALUE(INDEX(tb_SVI[],MATCH(Table3[[#This Row],[city_name]],tb_SVI[city_name_uf],0),10),".")</f>
        <v>0.42899999999999999</v>
      </c>
      <c r="M2619">
        <f>_xlfn.NUMBERVALUE(INDEX(tb_SVI[],MATCH(Table3[[#This Row],[city_name]],tb_SVI[city_name_uf],0),11),".")</f>
        <v>0.495</v>
      </c>
      <c r="N2619" s="14">
        <f>_xlfn.PERCENTRANK.INC(Table3[MHDI_tot],Table3[[#This Row],[MHDI_tot]],3)</f>
        <v>0.28899999999999998</v>
      </c>
    </row>
    <row r="2620" spans="1:14" hidden="1" x14ac:dyDescent="0.2">
      <c r="A2620" t="str">
        <f>SVI!F2620</f>
        <v>Janaúba/MG</v>
      </c>
      <c r="B2620" t="str">
        <f>INDEX(tb_SVI[],MATCH(Table3[[#This Row],[ibge_cod]],tb_SVI[Município],0),1)</f>
        <v>MG</v>
      </c>
      <c r="C2620" t="str">
        <f>INDEX(tb_SVI[],MATCH(Table3[[#This Row],[city_name]],tb_SVI[city_name_uf],0),3)</f>
        <v>3135100</v>
      </c>
      <c r="D2620" t="s">
        <v>20257</v>
      </c>
      <c r="E2620" s="11">
        <f>INDEX(tb_SVI[],MATCH(Table3[[#This Row],[city_name]],tb_SVI[city_name_uf],0),5)</f>
        <v>72018</v>
      </c>
      <c r="F2620">
        <f>INDEX(tb_MHDI[],MATCH(Table3[[#This Row],[city_name]],tb_MHDI[mun_uf],0),5)</f>
        <v>0.69599999999999995</v>
      </c>
      <c r="G2620">
        <f>INDEX(tb_MHDI[],MATCH(Table3[[#This Row],[city_name]],tb_MHDI[mun_uf],0),6)</f>
        <v>0.65400000000000003</v>
      </c>
      <c r="H2620">
        <f>INDEX(tb_MHDI[],MATCH(Table3[[#This Row],[city_name]],tb_MHDI[mun_uf],0),7)</f>
        <v>0.79600000000000004</v>
      </c>
      <c r="I2620">
        <f>INDEX(tb_MHDI[],MATCH(Table3[[#This Row],[city_name]],tb_MHDI[mun_uf],0),8)</f>
        <v>0.64900000000000002</v>
      </c>
      <c r="J2620">
        <f>_xlfn.NUMBERVALUE(INDEX(tb_SVI[],MATCH(Table3[[#This Row],[city_name]],tb_SVI[city_name_uf],0),8),".")</f>
        <v>0.313</v>
      </c>
      <c r="K2620">
        <f>_xlfn.NUMBERVALUE(INDEX(tb_SVI[],MATCH(Table3[[#This Row],[city_name]],tb_SVI[city_name_uf],0),9),".")</f>
        <v>0.17</v>
      </c>
      <c r="L2620">
        <f>_xlfn.NUMBERVALUE(INDEX(tb_SVI[],MATCH(Table3[[#This Row],[city_name]],tb_SVI[city_name_uf],0),10),".")</f>
        <v>0.36099999999999999</v>
      </c>
      <c r="M2620">
        <f>_xlfn.NUMBERVALUE(INDEX(tb_SVI[],MATCH(Table3[[#This Row],[city_name]],tb_SVI[city_name_uf],0),11),".")</f>
        <v>0.40799999999999997</v>
      </c>
      <c r="N2620" s="14">
        <f>_xlfn.PERCENTRANK.INC(Table3[MHDI_tot],Table3[[#This Row],[MHDI_tot]],3)</f>
        <v>0.63</v>
      </c>
    </row>
    <row r="2621" spans="1:14" hidden="1" x14ac:dyDescent="0.2">
      <c r="A2621" t="str">
        <f>SVI!F2621</f>
        <v>Januária/MG</v>
      </c>
      <c r="B2621" t="str">
        <f>INDEX(tb_SVI[],MATCH(Table3[[#This Row],[ibge_cod]],tb_SVI[Município],0),1)</f>
        <v>MG</v>
      </c>
      <c r="C2621" t="str">
        <f>INDEX(tb_SVI[],MATCH(Table3[[#This Row],[city_name]],tb_SVI[city_name_uf],0),3)</f>
        <v>3135209</v>
      </c>
      <c r="D2621" t="s">
        <v>20258</v>
      </c>
      <c r="E2621" s="11">
        <f>INDEX(tb_SVI[],MATCH(Table3[[#This Row],[city_name]],tb_SVI[city_name_uf],0),5)</f>
        <v>67852</v>
      </c>
      <c r="F2621">
        <f>INDEX(tb_MHDI[],MATCH(Table3[[#This Row],[city_name]],tb_MHDI[mun_uf],0),5)</f>
        <v>0.65800000000000003</v>
      </c>
      <c r="G2621">
        <f>INDEX(tb_MHDI[],MATCH(Table3[[#This Row],[city_name]],tb_MHDI[mun_uf],0),6)</f>
        <v>0.61099999999999999</v>
      </c>
      <c r="H2621">
        <f>INDEX(tb_MHDI[],MATCH(Table3[[#This Row],[city_name]],tb_MHDI[mun_uf],0),7)</f>
        <v>0.82</v>
      </c>
      <c r="I2621">
        <f>INDEX(tb_MHDI[],MATCH(Table3[[#This Row],[city_name]],tb_MHDI[mun_uf],0),8)</f>
        <v>0.56799999999999995</v>
      </c>
      <c r="J2621">
        <f>_xlfn.NUMBERVALUE(INDEX(tb_SVI[],MATCH(Table3[[#This Row],[city_name]],tb_SVI[city_name_uf],0),8),".")</f>
        <v>0.42599999999999999</v>
      </c>
      <c r="K2621">
        <f>_xlfn.NUMBERVALUE(INDEX(tb_SVI[],MATCH(Table3[[#This Row],[city_name]],tb_SVI[city_name_uf],0),9),".")</f>
        <v>0.32800000000000001</v>
      </c>
      <c r="L2621">
        <f>_xlfn.NUMBERVALUE(INDEX(tb_SVI[],MATCH(Table3[[#This Row],[city_name]],tb_SVI[city_name_uf],0),10),".")</f>
        <v>0.44900000000000001</v>
      </c>
      <c r="M2621">
        <f>_xlfn.NUMBERVALUE(INDEX(tb_SVI[],MATCH(Table3[[#This Row],[city_name]],tb_SVI[city_name_uf],0),11),".")</f>
        <v>0.502</v>
      </c>
      <c r="N2621" s="14">
        <f>_xlfn.PERCENTRANK.INC(Table3[MHDI_tot],Table3[[#This Row],[MHDI_tot]],3)</f>
        <v>0.46700000000000003</v>
      </c>
    </row>
    <row r="2622" spans="1:14" hidden="1" x14ac:dyDescent="0.2">
      <c r="A2622" t="str">
        <f>SVI!F2622</f>
        <v>Japaraíba/MG</v>
      </c>
      <c r="B2622" t="str">
        <f>INDEX(tb_SVI[],MATCH(Table3[[#This Row],[ibge_cod]],tb_SVI[Município],0),1)</f>
        <v>MG</v>
      </c>
      <c r="C2622" t="str">
        <f>INDEX(tb_SVI[],MATCH(Table3[[#This Row],[city_name]],tb_SVI[city_name_uf],0),3)</f>
        <v>3135308</v>
      </c>
      <c r="D2622" t="s">
        <v>20259</v>
      </c>
      <c r="E2622" s="11">
        <f>INDEX(tb_SVI[],MATCH(Table3[[#This Row],[city_name]],tb_SVI[city_name_uf],0),5)</f>
        <v>4384</v>
      </c>
      <c r="F2622">
        <f>INDEX(tb_MHDI[],MATCH(Table3[[#This Row],[city_name]],tb_MHDI[mun_uf],0),5)</f>
        <v>0.72099999999999997</v>
      </c>
      <c r="G2622">
        <f>INDEX(tb_MHDI[],MATCH(Table3[[#This Row],[city_name]],tb_MHDI[mun_uf],0),6)</f>
        <v>0.67700000000000005</v>
      </c>
      <c r="H2622">
        <f>INDEX(tb_MHDI[],MATCH(Table3[[#This Row],[city_name]],tb_MHDI[mun_uf],0),7)</f>
        <v>0.84399999999999997</v>
      </c>
      <c r="I2622">
        <f>INDEX(tb_MHDI[],MATCH(Table3[[#This Row],[city_name]],tb_MHDI[mun_uf],0),8)</f>
        <v>0.65600000000000003</v>
      </c>
      <c r="J2622">
        <f>_xlfn.NUMBERVALUE(INDEX(tb_SVI[],MATCH(Table3[[#This Row],[city_name]],tb_SVI[city_name_uf],0),8),".")</f>
        <v>0.21099999999999999</v>
      </c>
      <c r="K2622">
        <f>_xlfn.NUMBERVALUE(INDEX(tb_SVI[],MATCH(Table3[[#This Row],[city_name]],tb_SVI[city_name_uf],0),9),".")</f>
        <v>9.2999999999999999E-2</v>
      </c>
      <c r="L2622">
        <f>_xlfn.NUMBERVALUE(INDEX(tb_SVI[],MATCH(Table3[[#This Row],[city_name]],tb_SVI[city_name_uf],0),10),".")</f>
        <v>0.23</v>
      </c>
      <c r="M2622">
        <f>_xlfn.NUMBERVALUE(INDEX(tb_SVI[],MATCH(Table3[[#This Row],[city_name]],tb_SVI[city_name_uf],0),11),".")</f>
        <v>0.309</v>
      </c>
      <c r="N2622" s="14">
        <f>_xlfn.PERCENTRANK.INC(Table3[MHDI_tot],Table3[[#This Row],[MHDI_tot]],3)</f>
        <v>0.76600000000000001</v>
      </c>
    </row>
    <row r="2623" spans="1:14" hidden="1" x14ac:dyDescent="0.2">
      <c r="A2623" t="str">
        <f>SVI!F2623</f>
        <v>Japonvar/MG</v>
      </c>
      <c r="B2623" t="str">
        <f>INDEX(tb_SVI[],MATCH(Table3[[#This Row],[ibge_cod]],tb_SVI[Município],0),1)</f>
        <v>MG</v>
      </c>
      <c r="C2623" t="str">
        <f>INDEX(tb_SVI[],MATCH(Table3[[#This Row],[city_name]],tb_SVI[city_name_uf],0),3)</f>
        <v>3135357</v>
      </c>
      <c r="D2623" t="s">
        <v>20260</v>
      </c>
      <c r="E2623" s="11">
        <f>INDEX(tb_SVI[],MATCH(Table3[[#This Row],[city_name]],tb_SVI[city_name_uf],0),5)</f>
        <v>7982</v>
      </c>
      <c r="F2623">
        <f>INDEX(tb_MHDI[],MATCH(Table3[[#This Row],[city_name]],tb_MHDI[mun_uf],0),5)</f>
        <v>0.60799999999999998</v>
      </c>
      <c r="G2623">
        <f>INDEX(tb_MHDI[],MATCH(Table3[[#This Row],[city_name]],tb_MHDI[mun_uf],0),6)</f>
        <v>0.55600000000000005</v>
      </c>
      <c r="H2623">
        <f>INDEX(tb_MHDI[],MATCH(Table3[[#This Row],[city_name]],tb_MHDI[mun_uf],0),7)</f>
        <v>0.78600000000000003</v>
      </c>
      <c r="I2623">
        <f>INDEX(tb_MHDI[],MATCH(Table3[[#This Row],[city_name]],tb_MHDI[mun_uf],0),8)</f>
        <v>0.51400000000000001</v>
      </c>
      <c r="J2623">
        <f>_xlfn.NUMBERVALUE(INDEX(tb_SVI[],MATCH(Table3[[#This Row],[city_name]],tb_SVI[city_name_uf],0),8),".")</f>
        <v>0.34699999999999998</v>
      </c>
      <c r="K2623">
        <f>_xlfn.NUMBERVALUE(INDEX(tb_SVI[],MATCH(Table3[[#This Row],[city_name]],tb_SVI[city_name_uf],0),9),".")</f>
        <v>0.121</v>
      </c>
      <c r="L2623">
        <f>_xlfn.NUMBERVALUE(INDEX(tb_SVI[],MATCH(Table3[[#This Row],[city_name]],tb_SVI[city_name_uf],0),10),".")</f>
        <v>0.46800000000000003</v>
      </c>
      <c r="M2623">
        <f>_xlfn.NUMBERVALUE(INDEX(tb_SVI[],MATCH(Table3[[#This Row],[city_name]],tb_SVI[city_name_uf],0),11),".")</f>
        <v>0.45100000000000001</v>
      </c>
      <c r="N2623" s="14">
        <f>_xlfn.PERCENTRANK.INC(Table3[MHDI_tot],Table3[[#This Row],[MHDI_tot]],3)</f>
        <v>0.28399999999999997</v>
      </c>
    </row>
    <row r="2624" spans="1:14" hidden="1" x14ac:dyDescent="0.2">
      <c r="A2624" t="str">
        <f>SVI!F2624</f>
        <v>Jaíba/MG</v>
      </c>
      <c r="B2624" t="str">
        <f>INDEX(tb_SVI[],MATCH(Table3[[#This Row],[ibge_cod]],tb_SVI[Município],0),1)</f>
        <v>MG</v>
      </c>
      <c r="C2624" t="str">
        <f>INDEX(tb_SVI[],MATCH(Table3[[#This Row],[city_name]],tb_SVI[city_name_uf],0),3)</f>
        <v>3135050</v>
      </c>
      <c r="D2624" t="s">
        <v>20261</v>
      </c>
      <c r="E2624" s="11">
        <f>INDEX(tb_SVI[],MATCH(Table3[[#This Row],[city_name]],tb_SVI[city_name_uf],0),5)</f>
        <v>39388</v>
      </c>
      <c r="F2624">
        <f>INDEX(tb_MHDI[],MATCH(Table3[[#This Row],[city_name]],tb_MHDI[mun_uf],0),5)</f>
        <v>0.63800000000000001</v>
      </c>
      <c r="G2624">
        <f>INDEX(tb_MHDI[],MATCH(Table3[[#This Row],[city_name]],tb_MHDI[mun_uf],0),6)</f>
        <v>0.61899999999999999</v>
      </c>
      <c r="H2624">
        <f>INDEX(tb_MHDI[],MATCH(Table3[[#This Row],[city_name]],tb_MHDI[mun_uf],0),7)</f>
        <v>0.78900000000000003</v>
      </c>
      <c r="I2624">
        <f>INDEX(tb_MHDI[],MATCH(Table3[[#This Row],[city_name]],tb_MHDI[mun_uf],0),8)</f>
        <v>0.53100000000000003</v>
      </c>
      <c r="J2624">
        <f>_xlfn.NUMBERVALUE(INDEX(tb_SVI[],MATCH(Table3[[#This Row],[city_name]],tb_SVI[city_name_uf],0),8),".")</f>
        <v>0.35599999999999998</v>
      </c>
      <c r="K2624">
        <f>_xlfn.NUMBERVALUE(INDEX(tb_SVI[],MATCH(Table3[[#This Row],[city_name]],tb_SVI[city_name_uf],0),9),".")</f>
        <v>0.247</v>
      </c>
      <c r="L2624">
        <f>_xlfn.NUMBERVALUE(INDEX(tb_SVI[],MATCH(Table3[[#This Row],[city_name]],tb_SVI[city_name_uf],0),10),".")</f>
        <v>0.45700000000000002</v>
      </c>
      <c r="M2624">
        <f>_xlfn.NUMBERVALUE(INDEX(tb_SVI[],MATCH(Table3[[#This Row],[city_name]],tb_SVI[city_name_uf],0),11),".")</f>
        <v>0.36299999999999999</v>
      </c>
      <c r="N2624" s="14">
        <f>_xlfn.PERCENTRANK.INC(Table3[MHDI_tot],Table3[[#This Row],[MHDI_tot]],3)</f>
        <v>0.39700000000000002</v>
      </c>
    </row>
    <row r="2625" spans="1:14" hidden="1" x14ac:dyDescent="0.2">
      <c r="A2625" t="str">
        <f>SVI!F2625</f>
        <v>Jeceaba/MG</v>
      </c>
      <c r="B2625" t="str">
        <f>INDEX(tb_SVI[],MATCH(Table3[[#This Row],[ibge_cod]],tb_SVI[Município],0),1)</f>
        <v>MG</v>
      </c>
      <c r="C2625" t="str">
        <f>INDEX(tb_SVI[],MATCH(Table3[[#This Row],[city_name]],tb_SVI[city_name_uf],0),3)</f>
        <v>3135407</v>
      </c>
      <c r="D2625" t="s">
        <v>20262</v>
      </c>
      <c r="E2625" s="11">
        <f>INDEX(tb_SVI[],MATCH(Table3[[#This Row],[city_name]],tb_SVI[city_name_uf],0),5)</f>
        <v>4852</v>
      </c>
      <c r="F2625">
        <f>INDEX(tb_MHDI[],MATCH(Table3[[#This Row],[city_name]],tb_MHDI[mun_uf],0),5)</f>
        <v>0.66100000000000003</v>
      </c>
      <c r="G2625">
        <f>INDEX(tb_MHDI[],MATCH(Table3[[#This Row],[city_name]],tb_MHDI[mun_uf],0),6)</f>
        <v>0.629</v>
      </c>
      <c r="H2625">
        <f>INDEX(tb_MHDI[],MATCH(Table3[[#This Row],[city_name]],tb_MHDI[mun_uf],0),7)</f>
        <v>0.84399999999999997</v>
      </c>
      <c r="I2625">
        <f>INDEX(tb_MHDI[],MATCH(Table3[[#This Row],[city_name]],tb_MHDI[mun_uf],0),8)</f>
        <v>0.54400000000000004</v>
      </c>
      <c r="J2625">
        <f>_xlfn.NUMBERVALUE(INDEX(tb_SVI[],MATCH(Table3[[#This Row],[city_name]],tb_SVI[city_name_uf],0),8),".")</f>
        <v>0.35399999999999998</v>
      </c>
      <c r="K2625">
        <f>_xlfn.NUMBERVALUE(INDEX(tb_SVI[],MATCH(Table3[[#This Row],[city_name]],tb_SVI[city_name_uf],0),9),".")</f>
        <v>0.219</v>
      </c>
      <c r="L2625">
        <f>_xlfn.NUMBERVALUE(INDEX(tb_SVI[],MATCH(Table3[[#This Row],[city_name]],tb_SVI[city_name_uf],0),10),".")</f>
        <v>0.46800000000000003</v>
      </c>
      <c r="M2625">
        <f>_xlfn.NUMBERVALUE(INDEX(tb_SVI[],MATCH(Table3[[#This Row],[city_name]],tb_SVI[city_name_uf],0),11),".")</f>
        <v>0.376</v>
      </c>
      <c r="N2625" s="14">
        <f>_xlfn.PERCENTRANK.INC(Table3[MHDI_tot],Table3[[#This Row],[MHDI_tot]],3)</f>
        <v>0.47899999999999998</v>
      </c>
    </row>
    <row r="2626" spans="1:14" hidden="1" x14ac:dyDescent="0.2">
      <c r="A2626" t="str">
        <f>SVI!F2626</f>
        <v>Jenipapo de Minas/MG</v>
      </c>
      <c r="B2626" t="str">
        <f>INDEX(tb_SVI[],MATCH(Table3[[#This Row],[ibge_cod]],tb_SVI[Município],0),1)</f>
        <v>MG</v>
      </c>
      <c r="C2626" t="str">
        <f>INDEX(tb_SVI[],MATCH(Table3[[#This Row],[city_name]],tb_SVI[city_name_uf],0),3)</f>
        <v>3135456</v>
      </c>
      <c r="D2626" t="s">
        <v>20263</v>
      </c>
      <c r="E2626" s="11">
        <f>INDEX(tb_SVI[],MATCH(Table3[[#This Row],[city_name]],tb_SVI[city_name_uf],0),5)</f>
        <v>7738</v>
      </c>
      <c r="F2626">
        <f>INDEX(tb_MHDI[],MATCH(Table3[[#This Row],[city_name]],tb_MHDI[mun_uf],0),5)</f>
        <v>0.624</v>
      </c>
      <c r="G2626">
        <f>INDEX(tb_MHDI[],MATCH(Table3[[#This Row],[city_name]],tb_MHDI[mun_uf],0),6)</f>
        <v>0.58799999999999997</v>
      </c>
      <c r="H2626">
        <f>INDEX(tb_MHDI[],MATCH(Table3[[#This Row],[city_name]],tb_MHDI[mun_uf],0),7)</f>
        <v>0.79300000000000004</v>
      </c>
      <c r="I2626">
        <f>INDEX(tb_MHDI[],MATCH(Table3[[#This Row],[city_name]],tb_MHDI[mun_uf],0),8)</f>
        <v>0.52</v>
      </c>
      <c r="J2626">
        <f>_xlfn.NUMBERVALUE(INDEX(tb_SVI[],MATCH(Table3[[#This Row],[city_name]],tb_SVI[city_name_uf],0),8),".")</f>
        <v>0.34399999999999997</v>
      </c>
      <c r="K2626">
        <f>_xlfn.NUMBERVALUE(INDEX(tb_SVI[],MATCH(Table3[[#This Row],[city_name]],tb_SVI[city_name_uf],0),9),".")</f>
        <v>0.16800000000000001</v>
      </c>
      <c r="L2626">
        <f>_xlfn.NUMBERVALUE(INDEX(tb_SVI[],MATCH(Table3[[#This Row],[city_name]],tb_SVI[city_name_uf],0),10),".")</f>
        <v>0.46100000000000002</v>
      </c>
      <c r="M2626">
        <f>_xlfn.NUMBERVALUE(INDEX(tb_SVI[],MATCH(Table3[[#This Row],[city_name]],tb_SVI[city_name_uf],0),11),".")</f>
        <v>0.40400000000000003</v>
      </c>
      <c r="N2626" s="14">
        <f>_xlfn.PERCENTRANK.INC(Table3[MHDI_tot],Table3[[#This Row],[MHDI_tot]],3)</f>
        <v>0.34699999999999998</v>
      </c>
    </row>
    <row r="2627" spans="1:14" hidden="1" x14ac:dyDescent="0.2">
      <c r="A2627" t="str">
        <f>SVI!F2627</f>
        <v>Jequeri/MG</v>
      </c>
      <c r="B2627" t="str">
        <f>INDEX(tb_SVI[],MATCH(Table3[[#This Row],[ibge_cod]],tb_SVI[Município],0),1)</f>
        <v>MG</v>
      </c>
      <c r="C2627" t="str">
        <f>INDEX(tb_SVI[],MATCH(Table3[[#This Row],[city_name]],tb_SVI[city_name_uf],0),3)</f>
        <v>3135506</v>
      </c>
      <c r="D2627" t="s">
        <v>20264</v>
      </c>
      <c r="E2627" s="11">
        <f>INDEX(tb_SVI[],MATCH(Table3[[#This Row],[city_name]],tb_SVI[city_name_uf],0),5)</f>
        <v>12315</v>
      </c>
      <c r="F2627">
        <f>INDEX(tb_MHDI[],MATCH(Table3[[#This Row],[city_name]],tb_MHDI[mun_uf],0),5)</f>
        <v>0.60099999999999998</v>
      </c>
      <c r="G2627">
        <f>INDEX(tb_MHDI[],MATCH(Table3[[#This Row],[city_name]],tb_MHDI[mun_uf],0),6)</f>
        <v>0.60699999999999998</v>
      </c>
      <c r="H2627">
        <f>INDEX(tb_MHDI[],MATCH(Table3[[#This Row],[city_name]],tb_MHDI[mun_uf],0),7)</f>
        <v>0.79400000000000004</v>
      </c>
      <c r="I2627">
        <f>INDEX(tb_MHDI[],MATCH(Table3[[#This Row],[city_name]],tb_MHDI[mun_uf],0),8)</f>
        <v>0.45100000000000001</v>
      </c>
      <c r="J2627">
        <f>_xlfn.NUMBERVALUE(INDEX(tb_SVI[],MATCH(Table3[[#This Row],[city_name]],tb_SVI[city_name_uf],0),8),".")</f>
        <v>0.374</v>
      </c>
      <c r="K2627">
        <f>_xlfn.NUMBERVALUE(INDEX(tb_SVI[],MATCH(Table3[[#This Row],[city_name]],tb_SVI[city_name_uf],0),9),".")</f>
        <v>0.189</v>
      </c>
      <c r="L2627">
        <f>_xlfn.NUMBERVALUE(INDEX(tb_SVI[],MATCH(Table3[[#This Row],[city_name]],tb_SVI[city_name_uf],0),10),".")</f>
        <v>0.48099999999999998</v>
      </c>
      <c r="M2627">
        <f>_xlfn.NUMBERVALUE(INDEX(tb_SVI[],MATCH(Table3[[#This Row],[city_name]],tb_SVI[city_name_uf],0),11),".")</f>
        <v>0.45300000000000001</v>
      </c>
      <c r="N2627" s="14">
        <f>_xlfn.PERCENTRANK.INC(Table3[MHDI_tot],Table3[[#This Row],[MHDI_tot]],3)</f>
        <v>0.255</v>
      </c>
    </row>
    <row r="2628" spans="1:14" hidden="1" x14ac:dyDescent="0.2">
      <c r="A2628" t="str">
        <f>SVI!F2628</f>
        <v>Jequitaí/MG</v>
      </c>
      <c r="B2628" t="str">
        <f>INDEX(tb_SVI[],MATCH(Table3[[#This Row],[ibge_cod]],tb_SVI[Município],0),1)</f>
        <v>MG</v>
      </c>
      <c r="C2628" t="str">
        <f>INDEX(tb_SVI[],MATCH(Table3[[#This Row],[city_name]],tb_SVI[city_name_uf],0),3)</f>
        <v>3135605</v>
      </c>
      <c r="D2628" t="s">
        <v>20265</v>
      </c>
      <c r="E2628" s="11">
        <f>INDEX(tb_SVI[],MATCH(Table3[[#This Row],[city_name]],tb_SVI[city_name_uf],0),5)</f>
        <v>7468</v>
      </c>
      <c r="F2628">
        <f>INDEX(tb_MHDI[],MATCH(Table3[[#This Row],[city_name]],tb_MHDI[mun_uf],0),5)</f>
        <v>0.64300000000000002</v>
      </c>
      <c r="G2628">
        <f>INDEX(tb_MHDI[],MATCH(Table3[[#This Row],[city_name]],tb_MHDI[mun_uf],0),6)</f>
        <v>0.60499999999999998</v>
      </c>
      <c r="H2628">
        <f>INDEX(tb_MHDI[],MATCH(Table3[[#This Row],[city_name]],tb_MHDI[mun_uf],0),7)</f>
        <v>0.79700000000000004</v>
      </c>
      <c r="I2628">
        <f>INDEX(tb_MHDI[],MATCH(Table3[[#This Row],[city_name]],tb_MHDI[mun_uf],0),8)</f>
        <v>0.55200000000000005</v>
      </c>
      <c r="J2628">
        <f>_xlfn.NUMBERVALUE(INDEX(tb_SVI[],MATCH(Table3[[#This Row],[city_name]],tb_SVI[city_name_uf],0),8),".")</f>
        <v>0.442</v>
      </c>
      <c r="K2628">
        <f>_xlfn.NUMBERVALUE(INDEX(tb_SVI[],MATCH(Table3[[#This Row],[city_name]],tb_SVI[city_name_uf],0),9),".")</f>
        <v>0.46100000000000002</v>
      </c>
      <c r="L2628">
        <f>_xlfn.NUMBERVALUE(INDEX(tb_SVI[],MATCH(Table3[[#This Row],[city_name]],tb_SVI[city_name_uf],0),10),".")</f>
        <v>0.436</v>
      </c>
      <c r="M2628">
        <f>_xlfn.NUMBERVALUE(INDEX(tb_SVI[],MATCH(Table3[[#This Row],[city_name]],tb_SVI[city_name_uf],0),11),".")</f>
        <v>0.42799999999999999</v>
      </c>
      <c r="N2628" s="14">
        <f>_xlfn.PERCENTRANK.INC(Table3[MHDI_tot],Table3[[#This Row],[MHDI_tot]],3)</f>
        <v>0.41499999999999998</v>
      </c>
    </row>
    <row r="2629" spans="1:14" hidden="1" x14ac:dyDescent="0.2">
      <c r="A2629" t="str">
        <f>SVI!F2629</f>
        <v>Jequitibá/MG</v>
      </c>
      <c r="B2629" t="str">
        <f>INDEX(tb_SVI[],MATCH(Table3[[#This Row],[ibge_cod]],tb_SVI[Município],0),1)</f>
        <v>MG</v>
      </c>
      <c r="C2629" t="str">
        <f>INDEX(tb_SVI[],MATCH(Table3[[#This Row],[city_name]],tb_SVI[city_name_uf],0),3)</f>
        <v>3135704</v>
      </c>
      <c r="D2629" t="s">
        <v>20266</v>
      </c>
      <c r="E2629" s="11">
        <f>INDEX(tb_SVI[],MATCH(Table3[[#This Row],[city_name]],tb_SVI[city_name_uf],0),5)</f>
        <v>5207</v>
      </c>
      <c r="F2629">
        <f>INDEX(tb_MHDI[],MATCH(Table3[[#This Row],[city_name]],tb_MHDI[mun_uf],0),5)</f>
        <v>0.68899999999999995</v>
      </c>
      <c r="G2629">
        <f>INDEX(tb_MHDI[],MATCH(Table3[[#This Row],[city_name]],tb_MHDI[mun_uf],0),6)</f>
        <v>0.77700000000000002</v>
      </c>
      <c r="H2629">
        <f>INDEX(tb_MHDI[],MATCH(Table3[[#This Row],[city_name]],tb_MHDI[mun_uf],0),7)</f>
        <v>0.85399999999999998</v>
      </c>
      <c r="I2629">
        <f>INDEX(tb_MHDI[],MATCH(Table3[[#This Row],[city_name]],tb_MHDI[mun_uf],0),8)</f>
        <v>0.49199999999999999</v>
      </c>
      <c r="J2629">
        <f>_xlfn.NUMBERVALUE(INDEX(tb_SVI[],MATCH(Table3[[#This Row],[city_name]],tb_SVI[city_name_uf],0),8),".")</f>
        <v>0.34399999999999997</v>
      </c>
      <c r="K2629">
        <f>_xlfn.NUMBERVALUE(INDEX(tb_SVI[],MATCH(Table3[[#This Row],[city_name]],tb_SVI[city_name_uf],0),9),".")</f>
        <v>0.22</v>
      </c>
      <c r="L2629">
        <f>_xlfn.NUMBERVALUE(INDEX(tb_SVI[],MATCH(Table3[[#This Row],[city_name]],tb_SVI[city_name_uf],0),10),".")</f>
        <v>0.36899999999999999</v>
      </c>
      <c r="M2629">
        <f>_xlfn.NUMBERVALUE(INDEX(tb_SVI[],MATCH(Table3[[#This Row],[city_name]],tb_SVI[city_name_uf],0),11),".")</f>
        <v>0.442</v>
      </c>
      <c r="N2629" s="14">
        <f>_xlfn.PERCENTRANK.INC(Table3[MHDI_tot],Table3[[#This Row],[MHDI_tot]],3)</f>
        <v>0.6</v>
      </c>
    </row>
    <row r="2630" spans="1:14" hidden="1" x14ac:dyDescent="0.2">
      <c r="A2630" t="str">
        <f>SVI!F2630</f>
        <v>Jequitinhonha/MG</v>
      </c>
      <c r="B2630" t="str">
        <f>INDEX(tb_SVI[],MATCH(Table3[[#This Row],[ibge_cod]],tb_SVI[Município],0),1)</f>
        <v>MG</v>
      </c>
      <c r="C2630" t="str">
        <f>INDEX(tb_SVI[],MATCH(Table3[[#This Row],[city_name]],tb_SVI[city_name_uf],0),3)</f>
        <v>3135803</v>
      </c>
      <c r="D2630" t="s">
        <v>20267</v>
      </c>
      <c r="E2630" s="11">
        <f>INDEX(tb_SVI[],MATCH(Table3[[#This Row],[city_name]],tb_SVI[city_name_uf],0),5)</f>
        <v>25474</v>
      </c>
      <c r="F2630">
        <f>INDEX(tb_MHDI[],MATCH(Table3[[#This Row],[city_name]],tb_MHDI[mun_uf],0),5)</f>
        <v>0.61499999999999999</v>
      </c>
      <c r="G2630">
        <f>INDEX(tb_MHDI[],MATCH(Table3[[#This Row],[city_name]],tb_MHDI[mun_uf],0),6)</f>
        <v>0.61899999999999999</v>
      </c>
      <c r="H2630">
        <f>INDEX(tb_MHDI[],MATCH(Table3[[#This Row],[city_name]],tb_MHDI[mun_uf],0),7)</f>
        <v>0.81699999999999995</v>
      </c>
      <c r="I2630">
        <f>INDEX(tb_MHDI[],MATCH(Table3[[#This Row],[city_name]],tb_MHDI[mun_uf],0),8)</f>
        <v>0.46100000000000002</v>
      </c>
      <c r="J2630">
        <f>_xlfn.NUMBERVALUE(INDEX(tb_SVI[],MATCH(Table3[[#This Row],[city_name]],tb_SVI[city_name_uf],0),8),".")</f>
        <v>0.442</v>
      </c>
      <c r="K2630">
        <f>_xlfn.NUMBERVALUE(INDEX(tb_SVI[],MATCH(Table3[[#This Row],[city_name]],tb_SVI[city_name_uf],0),9),".")</f>
        <v>0.308</v>
      </c>
      <c r="L2630">
        <f>_xlfn.NUMBERVALUE(INDEX(tb_SVI[],MATCH(Table3[[#This Row],[city_name]],tb_SVI[city_name_uf],0),10),".")</f>
        <v>0.46600000000000003</v>
      </c>
      <c r="M2630">
        <f>_xlfn.NUMBERVALUE(INDEX(tb_SVI[],MATCH(Table3[[#This Row],[city_name]],tb_SVI[city_name_uf],0),11),".")</f>
        <v>0.55100000000000005</v>
      </c>
      <c r="N2630" s="14">
        <f>_xlfn.PERCENTRANK.INC(Table3[MHDI_tot],Table3[[#This Row],[MHDI_tot]],3)</f>
        <v>0.313</v>
      </c>
    </row>
    <row r="2631" spans="1:14" hidden="1" x14ac:dyDescent="0.2">
      <c r="A2631" t="str">
        <f>SVI!F2631</f>
        <v>Jesuânia/MG</v>
      </c>
      <c r="B2631" t="str">
        <f>INDEX(tb_SVI[],MATCH(Table3[[#This Row],[ibge_cod]],tb_SVI[Município],0),1)</f>
        <v>MG</v>
      </c>
      <c r="C2631" t="str">
        <f>INDEX(tb_SVI[],MATCH(Table3[[#This Row],[city_name]],tb_SVI[city_name_uf],0),3)</f>
        <v>3135902</v>
      </c>
      <c r="D2631" t="s">
        <v>20268</v>
      </c>
      <c r="E2631" s="11">
        <f>INDEX(tb_SVI[],MATCH(Table3[[#This Row],[city_name]],tb_SVI[city_name_uf],0),5)</f>
        <v>4780</v>
      </c>
      <c r="F2631">
        <f>INDEX(tb_MHDI[],MATCH(Table3[[#This Row],[city_name]],tb_MHDI[mun_uf],0),5)</f>
        <v>0.65800000000000003</v>
      </c>
      <c r="G2631">
        <f>INDEX(tb_MHDI[],MATCH(Table3[[#This Row],[city_name]],tb_MHDI[mun_uf],0),6)</f>
        <v>0.67500000000000004</v>
      </c>
      <c r="H2631">
        <f>INDEX(tb_MHDI[],MATCH(Table3[[#This Row],[city_name]],tb_MHDI[mun_uf],0),7)</f>
        <v>0.83099999999999996</v>
      </c>
      <c r="I2631">
        <f>INDEX(tb_MHDI[],MATCH(Table3[[#This Row],[city_name]],tb_MHDI[mun_uf],0),8)</f>
        <v>0.50700000000000001</v>
      </c>
      <c r="J2631">
        <f>_xlfn.NUMBERVALUE(INDEX(tb_SVI[],MATCH(Table3[[#This Row],[city_name]],tb_SVI[city_name_uf],0),8),".")</f>
        <v>0.30099999999999999</v>
      </c>
      <c r="K2631">
        <f>_xlfn.NUMBERVALUE(INDEX(tb_SVI[],MATCH(Table3[[#This Row],[city_name]],tb_SVI[city_name_uf],0),9),".")</f>
        <v>0.123</v>
      </c>
      <c r="L2631">
        <f>_xlfn.NUMBERVALUE(INDEX(tb_SVI[],MATCH(Table3[[#This Row],[city_name]],tb_SVI[city_name_uf],0),10),".")</f>
        <v>0.43099999999999999</v>
      </c>
      <c r="M2631">
        <f>_xlfn.NUMBERVALUE(INDEX(tb_SVI[],MATCH(Table3[[#This Row],[city_name]],tb_SVI[city_name_uf],0),11),".")</f>
        <v>0.34799999999999998</v>
      </c>
      <c r="N2631" s="14">
        <f>_xlfn.PERCENTRANK.INC(Table3[MHDI_tot],Table3[[#This Row],[MHDI_tot]],3)</f>
        <v>0.46700000000000003</v>
      </c>
    </row>
    <row r="2632" spans="1:14" hidden="1" x14ac:dyDescent="0.2">
      <c r="A2632" t="str">
        <f>SVI!F2632</f>
        <v>Joanésia/MG</v>
      </c>
      <c r="B2632" t="str">
        <f>INDEX(tb_SVI[],MATCH(Table3[[#This Row],[ibge_cod]],tb_SVI[Município],0),1)</f>
        <v>MG</v>
      </c>
      <c r="C2632" t="str">
        <f>INDEX(tb_SVI[],MATCH(Table3[[#This Row],[city_name]],tb_SVI[city_name_uf],0),3)</f>
        <v>3136108</v>
      </c>
      <c r="D2632" t="s">
        <v>20269</v>
      </c>
      <c r="E2632" s="11">
        <f>INDEX(tb_SVI[],MATCH(Table3[[#This Row],[city_name]],tb_SVI[city_name_uf],0),5)</f>
        <v>4476</v>
      </c>
      <c r="F2632">
        <f>INDEX(tb_MHDI[],MATCH(Table3[[#This Row],[city_name]],tb_MHDI[mun_uf],0),5)</f>
        <v>0.626</v>
      </c>
      <c r="G2632">
        <f>INDEX(tb_MHDI[],MATCH(Table3[[#This Row],[city_name]],tb_MHDI[mun_uf],0),6)</f>
        <v>0.61599999999999999</v>
      </c>
      <c r="H2632">
        <f>INDEX(tb_MHDI[],MATCH(Table3[[#This Row],[city_name]],tb_MHDI[mun_uf],0),7)</f>
        <v>0.80300000000000005</v>
      </c>
      <c r="I2632">
        <f>INDEX(tb_MHDI[],MATCH(Table3[[#This Row],[city_name]],tb_MHDI[mun_uf],0),8)</f>
        <v>0.495</v>
      </c>
      <c r="J2632">
        <f>_xlfn.NUMBERVALUE(INDEX(tb_SVI[],MATCH(Table3[[#This Row],[city_name]],tb_SVI[city_name_uf],0),8),".")</f>
        <v>0.432</v>
      </c>
      <c r="K2632">
        <f>_xlfn.NUMBERVALUE(INDEX(tb_SVI[],MATCH(Table3[[#This Row],[city_name]],tb_SVI[city_name_uf],0),9),".")</f>
        <v>0.32200000000000001</v>
      </c>
      <c r="L2632">
        <f>_xlfn.NUMBERVALUE(INDEX(tb_SVI[],MATCH(Table3[[#This Row],[city_name]],tb_SVI[city_name_uf],0),10),".")</f>
        <v>0.42299999999999999</v>
      </c>
      <c r="M2632">
        <f>_xlfn.NUMBERVALUE(INDEX(tb_SVI[],MATCH(Table3[[#This Row],[city_name]],tb_SVI[city_name_uf],0),11),".")</f>
        <v>0.55000000000000004</v>
      </c>
      <c r="N2632" s="14">
        <f>_xlfn.PERCENTRANK.INC(Table3[MHDI_tot],Table3[[#This Row],[MHDI_tot]],3)</f>
        <v>0.35499999999999998</v>
      </c>
    </row>
    <row r="2633" spans="1:14" hidden="1" x14ac:dyDescent="0.2">
      <c r="A2633" t="str">
        <f>SVI!F2633</f>
        <v>Joaquim Felício/MG</v>
      </c>
      <c r="B2633" t="str">
        <f>INDEX(tb_SVI[],MATCH(Table3[[#This Row],[ibge_cod]],tb_SVI[Município],0),1)</f>
        <v>MG</v>
      </c>
      <c r="C2633" t="str">
        <f>INDEX(tb_SVI[],MATCH(Table3[[#This Row],[city_name]],tb_SVI[city_name_uf],0),3)</f>
        <v>3136405</v>
      </c>
      <c r="D2633" t="s">
        <v>20270</v>
      </c>
      <c r="E2633" s="11">
        <f>INDEX(tb_SVI[],MATCH(Table3[[#This Row],[city_name]],tb_SVI[city_name_uf],0),5)</f>
        <v>4727</v>
      </c>
      <c r="F2633">
        <f>INDEX(tb_MHDI[],MATCH(Table3[[#This Row],[city_name]],tb_MHDI[mun_uf],0),5)</f>
        <v>0.63700000000000001</v>
      </c>
      <c r="G2633">
        <f>INDEX(tb_MHDI[],MATCH(Table3[[#This Row],[city_name]],tb_MHDI[mun_uf],0),6)</f>
        <v>0.64200000000000002</v>
      </c>
      <c r="H2633">
        <f>INDEX(tb_MHDI[],MATCH(Table3[[#This Row],[city_name]],tb_MHDI[mun_uf],0),7)</f>
        <v>0.82399999999999995</v>
      </c>
      <c r="I2633">
        <f>INDEX(tb_MHDI[],MATCH(Table3[[#This Row],[city_name]],tb_MHDI[mun_uf],0),8)</f>
        <v>0.48899999999999999</v>
      </c>
      <c r="J2633">
        <f>_xlfn.NUMBERVALUE(INDEX(tb_SVI[],MATCH(Table3[[#This Row],[city_name]],tb_SVI[city_name_uf],0),8),".")</f>
        <v>0.41499999999999998</v>
      </c>
      <c r="K2633">
        <f>_xlfn.NUMBERVALUE(INDEX(tb_SVI[],MATCH(Table3[[#This Row],[city_name]],tb_SVI[city_name_uf],0),9),".")</f>
        <v>0.376</v>
      </c>
      <c r="L2633">
        <f>_xlfn.NUMBERVALUE(INDEX(tb_SVI[],MATCH(Table3[[#This Row],[city_name]],tb_SVI[city_name_uf],0),10),".")</f>
        <v>0.46800000000000003</v>
      </c>
      <c r="M2633">
        <f>_xlfn.NUMBERVALUE(INDEX(tb_SVI[],MATCH(Table3[[#This Row],[city_name]],tb_SVI[city_name_uf],0),11),".")</f>
        <v>0.40200000000000002</v>
      </c>
      <c r="N2633" s="14">
        <f>_xlfn.PERCENTRANK.INC(Table3[MHDI_tot],Table3[[#This Row],[MHDI_tot]],3)</f>
        <v>0.39300000000000002</v>
      </c>
    </row>
    <row r="2634" spans="1:14" hidden="1" x14ac:dyDescent="0.2">
      <c r="A2634" t="str">
        <f>SVI!F2634</f>
        <v>Joaíma/MG</v>
      </c>
      <c r="B2634" t="str">
        <f>INDEX(tb_SVI[],MATCH(Table3[[#This Row],[ibge_cod]],tb_SVI[Município],0),1)</f>
        <v>MG</v>
      </c>
      <c r="C2634" t="str">
        <f>INDEX(tb_SVI[],MATCH(Table3[[#This Row],[city_name]],tb_SVI[city_name_uf],0),3)</f>
        <v>3136009</v>
      </c>
      <c r="D2634" t="s">
        <v>20271</v>
      </c>
      <c r="E2634" s="11">
        <f>INDEX(tb_SVI[],MATCH(Table3[[#This Row],[city_name]],tb_SVI[city_name_uf],0),5)</f>
        <v>15455</v>
      </c>
      <c r="F2634">
        <f>INDEX(tb_MHDI[],MATCH(Table3[[#This Row],[city_name]],tb_MHDI[mun_uf],0),5)</f>
        <v>0.58699999999999997</v>
      </c>
      <c r="G2634">
        <f>INDEX(tb_MHDI[],MATCH(Table3[[#This Row],[city_name]],tb_MHDI[mun_uf],0),6)</f>
        <v>0.57199999999999995</v>
      </c>
      <c r="H2634">
        <f>INDEX(tb_MHDI[],MATCH(Table3[[#This Row],[city_name]],tb_MHDI[mun_uf],0),7)</f>
        <v>0.78900000000000003</v>
      </c>
      <c r="I2634">
        <f>INDEX(tb_MHDI[],MATCH(Table3[[#This Row],[city_name]],tb_MHDI[mun_uf],0),8)</f>
        <v>0.44800000000000001</v>
      </c>
      <c r="J2634">
        <f>_xlfn.NUMBERVALUE(INDEX(tb_SVI[],MATCH(Table3[[#This Row],[city_name]],tb_SVI[city_name_uf],0),8),".")</f>
        <v>0.49399999999999999</v>
      </c>
      <c r="K2634">
        <f>_xlfn.NUMBERVALUE(INDEX(tb_SVI[],MATCH(Table3[[#This Row],[city_name]],tb_SVI[city_name_uf],0),9),".")</f>
        <v>0.27300000000000002</v>
      </c>
      <c r="L2634">
        <f>_xlfn.NUMBERVALUE(INDEX(tb_SVI[],MATCH(Table3[[#This Row],[city_name]],tb_SVI[city_name_uf],0),10),".")</f>
        <v>0.56200000000000006</v>
      </c>
      <c r="M2634">
        <f>_xlfn.NUMBERVALUE(INDEX(tb_SVI[],MATCH(Table3[[#This Row],[city_name]],tb_SVI[city_name_uf],0),11),".")</f>
        <v>0.64600000000000002</v>
      </c>
      <c r="N2634" s="14">
        <f>_xlfn.PERCENTRANK.INC(Table3[MHDI_tot],Table3[[#This Row],[MHDI_tot]],3)</f>
        <v>0.192</v>
      </c>
    </row>
    <row r="2635" spans="1:14" hidden="1" x14ac:dyDescent="0.2">
      <c r="A2635" t="str">
        <f>SVI!F2635</f>
        <v>Jordânia/MG</v>
      </c>
      <c r="B2635" t="str">
        <f>INDEX(tb_SVI[],MATCH(Table3[[#This Row],[ibge_cod]],tb_SVI[Município],0),1)</f>
        <v>MG</v>
      </c>
      <c r="C2635" t="str">
        <f>INDEX(tb_SVI[],MATCH(Table3[[#This Row],[city_name]],tb_SVI[city_name_uf],0),3)</f>
        <v>3136504</v>
      </c>
      <c r="D2635" t="s">
        <v>20272</v>
      </c>
      <c r="E2635" s="11">
        <f>INDEX(tb_SVI[],MATCH(Table3[[#This Row],[city_name]],tb_SVI[city_name_uf],0),5)</f>
        <v>10842</v>
      </c>
      <c r="F2635">
        <f>INDEX(tb_MHDI[],MATCH(Table3[[#This Row],[city_name]],tb_MHDI[mun_uf],0),5)</f>
        <v>0.628</v>
      </c>
      <c r="G2635">
        <f>INDEX(tb_MHDI[],MATCH(Table3[[#This Row],[city_name]],tb_MHDI[mun_uf],0),6)</f>
        <v>0.61299999999999999</v>
      </c>
      <c r="H2635">
        <f>INDEX(tb_MHDI[],MATCH(Table3[[#This Row],[city_name]],tb_MHDI[mun_uf],0),7)</f>
        <v>0.79700000000000004</v>
      </c>
      <c r="I2635">
        <f>INDEX(tb_MHDI[],MATCH(Table3[[#This Row],[city_name]],tb_MHDI[mun_uf],0),8)</f>
        <v>0.50600000000000001</v>
      </c>
      <c r="J2635">
        <f>_xlfn.NUMBERVALUE(INDEX(tb_SVI[],MATCH(Table3[[#This Row],[city_name]],tb_SVI[city_name_uf],0),8),".")</f>
        <v>0.41599999999999998</v>
      </c>
      <c r="K2635">
        <f>_xlfn.NUMBERVALUE(INDEX(tb_SVI[],MATCH(Table3[[#This Row],[city_name]],tb_SVI[city_name_uf],0),9),".")</f>
        <v>0.20899999999999999</v>
      </c>
      <c r="L2635">
        <f>_xlfn.NUMBERVALUE(INDEX(tb_SVI[],MATCH(Table3[[#This Row],[city_name]],tb_SVI[city_name_uf],0),10),".")</f>
        <v>0.51700000000000002</v>
      </c>
      <c r="M2635">
        <f>_xlfn.NUMBERVALUE(INDEX(tb_SVI[],MATCH(Table3[[#This Row],[city_name]],tb_SVI[city_name_uf],0),11),".")</f>
        <v>0.52300000000000002</v>
      </c>
      <c r="N2635" s="14">
        <f>_xlfn.PERCENTRANK.INC(Table3[MHDI_tot],Table3[[#This Row],[MHDI_tot]],3)</f>
        <v>0.36499999999999999</v>
      </c>
    </row>
    <row r="2636" spans="1:14" hidden="1" x14ac:dyDescent="0.2">
      <c r="A2636" t="str">
        <f>SVI!F2636</f>
        <v>Josenópolis/MG</v>
      </c>
      <c r="B2636" t="str">
        <f>INDEX(tb_SVI[],MATCH(Table3[[#This Row],[ibge_cod]],tb_SVI[Município],0),1)</f>
        <v>MG</v>
      </c>
      <c r="C2636" t="str">
        <f>INDEX(tb_SVI[],MATCH(Table3[[#This Row],[city_name]],tb_SVI[city_name_uf],0),3)</f>
        <v>3136579</v>
      </c>
      <c r="D2636" t="s">
        <v>20273</v>
      </c>
      <c r="E2636" s="11">
        <f>INDEX(tb_SVI[],MATCH(Table3[[#This Row],[city_name]],tb_SVI[city_name_uf],0),5)</f>
        <v>4889</v>
      </c>
      <c r="F2636">
        <f>INDEX(tb_MHDI[],MATCH(Table3[[#This Row],[city_name]],tb_MHDI[mun_uf],0),5)</f>
        <v>0.56399999999999995</v>
      </c>
      <c r="G2636">
        <f>INDEX(tb_MHDI[],MATCH(Table3[[#This Row],[city_name]],tb_MHDI[mun_uf],0),6)</f>
        <v>0.54100000000000004</v>
      </c>
      <c r="H2636">
        <f>INDEX(tb_MHDI[],MATCH(Table3[[#This Row],[city_name]],tb_MHDI[mun_uf],0),7)</f>
        <v>0.78200000000000003</v>
      </c>
      <c r="I2636">
        <f>INDEX(tb_MHDI[],MATCH(Table3[[#This Row],[city_name]],tb_MHDI[mun_uf],0),8)</f>
        <v>0.42399999999999999</v>
      </c>
      <c r="J2636">
        <f>_xlfn.NUMBERVALUE(INDEX(tb_SVI[],MATCH(Table3[[#This Row],[city_name]],tb_SVI[city_name_uf],0),8),".")</f>
        <v>0.63100000000000001</v>
      </c>
      <c r="K2636">
        <f>_xlfn.NUMBERVALUE(INDEX(tb_SVI[],MATCH(Table3[[#This Row],[city_name]],tb_SVI[city_name_uf],0),9),".")</f>
        <v>0.59</v>
      </c>
      <c r="L2636">
        <f>_xlfn.NUMBERVALUE(INDEX(tb_SVI[],MATCH(Table3[[#This Row],[city_name]],tb_SVI[city_name_uf],0),10),".")</f>
        <v>0.628</v>
      </c>
      <c r="M2636">
        <f>_xlfn.NUMBERVALUE(INDEX(tb_SVI[],MATCH(Table3[[#This Row],[city_name]],tb_SVI[city_name_uf],0),11),".")</f>
        <v>0.67400000000000004</v>
      </c>
      <c r="N2636" s="14">
        <f>_xlfn.PERCENTRANK.INC(Table3[MHDI_tot],Table3[[#This Row],[MHDI_tot]],3)</f>
        <v>0.104</v>
      </c>
    </row>
    <row r="2637" spans="1:14" hidden="1" x14ac:dyDescent="0.2">
      <c r="A2637" t="str">
        <f>SVI!F2637</f>
        <v>José Gonçalves de Minas/MG</v>
      </c>
      <c r="B2637" t="str">
        <f>INDEX(tb_SVI[],MATCH(Table3[[#This Row],[ibge_cod]],tb_SVI[Município],0),1)</f>
        <v>MG</v>
      </c>
      <c r="C2637" t="str">
        <f>INDEX(tb_SVI[],MATCH(Table3[[#This Row],[city_name]],tb_SVI[city_name_uf],0),3)</f>
        <v>3136520</v>
      </c>
      <c r="D2637" t="s">
        <v>20274</v>
      </c>
      <c r="E2637" s="11">
        <f>INDEX(tb_SVI[],MATCH(Table3[[#This Row],[city_name]],tb_SVI[city_name_uf],0),5)</f>
        <v>4487</v>
      </c>
      <c r="F2637">
        <f>INDEX(tb_MHDI[],MATCH(Table3[[#This Row],[city_name]],tb_MHDI[mun_uf],0),5)</f>
        <v>0.63200000000000001</v>
      </c>
      <c r="G2637">
        <f>INDEX(tb_MHDI[],MATCH(Table3[[#This Row],[city_name]],tb_MHDI[mun_uf],0),6)</f>
        <v>0.59699999999999998</v>
      </c>
      <c r="H2637">
        <f>INDEX(tb_MHDI[],MATCH(Table3[[#This Row],[city_name]],tb_MHDI[mun_uf],0),7)</f>
        <v>0.76400000000000001</v>
      </c>
      <c r="I2637">
        <f>INDEX(tb_MHDI[],MATCH(Table3[[#This Row],[city_name]],tb_MHDI[mun_uf],0),8)</f>
        <v>0.55300000000000005</v>
      </c>
      <c r="J2637">
        <f>_xlfn.NUMBERVALUE(INDEX(tb_SVI[],MATCH(Table3[[#This Row],[city_name]],tb_SVI[city_name_uf],0),8),".")</f>
        <v>0.38</v>
      </c>
      <c r="K2637">
        <f>_xlfn.NUMBERVALUE(INDEX(tb_SVI[],MATCH(Table3[[#This Row],[city_name]],tb_SVI[city_name_uf],0),9),".")</f>
        <v>0.20399999999999999</v>
      </c>
      <c r="L2637">
        <f>_xlfn.NUMBERVALUE(INDEX(tb_SVI[],MATCH(Table3[[#This Row],[city_name]],tb_SVI[city_name_uf],0),10),".")</f>
        <v>0.42199999999999999</v>
      </c>
      <c r="M2637">
        <f>_xlfn.NUMBERVALUE(INDEX(tb_SVI[],MATCH(Table3[[#This Row],[city_name]],tb_SVI[city_name_uf],0),11),".")</f>
        <v>0.51300000000000001</v>
      </c>
      <c r="N2637" s="14">
        <f>_xlfn.PERCENTRANK.INC(Table3[MHDI_tot],Table3[[#This Row],[MHDI_tot]],3)</f>
        <v>0.376</v>
      </c>
    </row>
    <row r="2638" spans="1:14" hidden="1" x14ac:dyDescent="0.2">
      <c r="A2638" t="str">
        <f>SVI!F2638</f>
        <v>José Raydan/MG</v>
      </c>
      <c r="B2638" t="str">
        <f>INDEX(tb_SVI[],MATCH(Table3[[#This Row],[ibge_cod]],tb_SVI[Município],0),1)</f>
        <v>MG</v>
      </c>
      <c r="C2638" t="str">
        <f>INDEX(tb_SVI[],MATCH(Table3[[#This Row],[city_name]],tb_SVI[city_name_uf],0),3)</f>
        <v>3136553</v>
      </c>
      <c r="D2638" t="s">
        <v>20275</v>
      </c>
      <c r="E2638" s="11">
        <f>INDEX(tb_SVI[],MATCH(Table3[[#This Row],[city_name]],tb_SVI[city_name_uf],0),5)</f>
        <v>5050</v>
      </c>
      <c r="F2638">
        <f>INDEX(tb_MHDI[],MATCH(Table3[[#This Row],[city_name]],tb_MHDI[mun_uf],0),5)</f>
        <v>0.61699999999999999</v>
      </c>
      <c r="G2638">
        <f>INDEX(tb_MHDI[],MATCH(Table3[[#This Row],[city_name]],tb_MHDI[mun_uf],0),6)</f>
        <v>0.59599999999999997</v>
      </c>
      <c r="H2638">
        <f>INDEX(tb_MHDI[],MATCH(Table3[[#This Row],[city_name]],tb_MHDI[mun_uf],0),7)</f>
        <v>0.79900000000000004</v>
      </c>
      <c r="I2638">
        <f>INDEX(tb_MHDI[],MATCH(Table3[[#This Row],[city_name]],tb_MHDI[mun_uf],0),8)</f>
        <v>0.49299999999999999</v>
      </c>
      <c r="J2638">
        <f>_xlfn.NUMBERVALUE(INDEX(tb_SVI[],MATCH(Table3[[#This Row],[city_name]],tb_SVI[city_name_uf],0),8),".")</f>
        <v>0.39700000000000002</v>
      </c>
      <c r="K2638">
        <f>_xlfn.NUMBERVALUE(INDEX(tb_SVI[],MATCH(Table3[[#This Row],[city_name]],tb_SVI[city_name_uf],0),9),".")</f>
        <v>0.16900000000000001</v>
      </c>
      <c r="L2638">
        <f>_xlfn.NUMBERVALUE(INDEX(tb_SVI[],MATCH(Table3[[#This Row],[city_name]],tb_SVI[city_name_uf],0),10),".")</f>
        <v>0.47399999999999998</v>
      </c>
      <c r="M2638">
        <f>_xlfn.NUMBERVALUE(INDEX(tb_SVI[],MATCH(Table3[[#This Row],[city_name]],tb_SVI[city_name_uf],0),11),".")</f>
        <v>0.54900000000000004</v>
      </c>
      <c r="N2638" s="14">
        <f>_xlfn.PERCENTRANK.INC(Table3[MHDI_tot],Table3[[#This Row],[MHDI_tot]],3)</f>
        <v>0.32200000000000001</v>
      </c>
    </row>
    <row r="2639" spans="1:14" hidden="1" x14ac:dyDescent="0.2">
      <c r="A2639" t="str">
        <f>SVI!F2639</f>
        <v>João Monlevade/MG</v>
      </c>
      <c r="B2639" t="str">
        <f>INDEX(tb_SVI[],MATCH(Table3[[#This Row],[ibge_cod]],tb_SVI[Município],0),1)</f>
        <v>MG</v>
      </c>
      <c r="C2639" t="str">
        <f>INDEX(tb_SVI[],MATCH(Table3[[#This Row],[city_name]],tb_SVI[city_name_uf],0),3)</f>
        <v>3136207</v>
      </c>
      <c r="D2639" t="s">
        <v>20276</v>
      </c>
      <c r="E2639" s="11">
        <f>INDEX(tb_SVI[],MATCH(Table3[[#This Row],[city_name]],tb_SVI[city_name_uf],0),5)</f>
        <v>80416</v>
      </c>
      <c r="F2639">
        <f>INDEX(tb_MHDI[],MATCH(Table3[[#This Row],[city_name]],tb_MHDI[mun_uf],0),5)</f>
        <v>0.75800000000000001</v>
      </c>
      <c r="G2639">
        <f>INDEX(tb_MHDI[],MATCH(Table3[[#This Row],[city_name]],tb_MHDI[mun_uf],0),6)</f>
        <v>0.72399999999999998</v>
      </c>
      <c r="H2639">
        <f>INDEX(tb_MHDI[],MATCH(Table3[[#This Row],[city_name]],tb_MHDI[mun_uf],0),7)</f>
        <v>0.84899999999999998</v>
      </c>
      <c r="I2639">
        <f>INDEX(tb_MHDI[],MATCH(Table3[[#This Row],[city_name]],tb_MHDI[mun_uf],0),8)</f>
        <v>0.70799999999999996</v>
      </c>
      <c r="J2639">
        <f>_xlfn.NUMBERVALUE(INDEX(tb_SVI[],MATCH(Table3[[#This Row],[city_name]],tb_SVI[city_name_uf],0),8),".")</f>
        <v>0.20200000000000001</v>
      </c>
      <c r="K2639">
        <f>_xlfn.NUMBERVALUE(INDEX(tb_SVI[],MATCH(Table3[[#This Row],[city_name]],tb_SVI[city_name_uf],0),9),".")</f>
        <v>6.9000000000000006E-2</v>
      </c>
      <c r="L2639">
        <f>_xlfn.NUMBERVALUE(INDEX(tb_SVI[],MATCH(Table3[[#This Row],[city_name]],tb_SVI[city_name_uf],0),10),".")</f>
        <v>0.25600000000000001</v>
      </c>
      <c r="M2639">
        <f>_xlfn.NUMBERVALUE(INDEX(tb_SVI[],MATCH(Table3[[#This Row],[city_name]],tb_SVI[city_name_uf],0),11),".")</f>
        <v>0.28199999999999997</v>
      </c>
      <c r="N2639" s="14">
        <f>_xlfn.PERCENTRANK.INC(Table3[MHDI_tot],Table3[[#This Row],[MHDI_tot]],3)</f>
        <v>0.92400000000000004</v>
      </c>
    </row>
    <row r="2640" spans="1:14" hidden="1" x14ac:dyDescent="0.2">
      <c r="A2640" t="str">
        <f>SVI!F2640</f>
        <v>João Pinheiro/MG</v>
      </c>
      <c r="B2640" t="str">
        <f>INDEX(tb_SVI[],MATCH(Table3[[#This Row],[ibge_cod]],tb_SVI[Município],0),1)</f>
        <v>MG</v>
      </c>
      <c r="C2640" t="str">
        <f>INDEX(tb_SVI[],MATCH(Table3[[#This Row],[city_name]],tb_SVI[city_name_uf],0),3)</f>
        <v>3136306</v>
      </c>
      <c r="D2640" t="s">
        <v>20277</v>
      </c>
      <c r="E2640" s="11">
        <f>INDEX(tb_SVI[],MATCH(Table3[[#This Row],[city_name]],tb_SVI[city_name_uf],0),5)</f>
        <v>47726</v>
      </c>
      <c r="F2640">
        <f>INDEX(tb_MHDI[],MATCH(Table3[[#This Row],[city_name]],tb_MHDI[mun_uf],0),5)</f>
        <v>0.69699999999999995</v>
      </c>
      <c r="G2640">
        <f>INDEX(tb_MHDI[],MATCH(Table3[[#This Row],[city_name]],tb_MHDI[mun_uf],0),6)</f>
        <v>0.68300000000000005</v>
      </c>
      <c r="H2640">
        <f>INDEX(tb_MHDI[],MATCH(Table3[[#This Row],[city_name]],tb_MHDI[mun_uf],0),7)</f>
        <v>0.78800000000000003</v>
      </c>
      <c r="I2640">
        <f>INDEX(tb_MHDI[],MATCH(Table3[[#This Row],[city_name]],tb_MHDI[mun_uf],0),8)</f>
        <v>0.63</v>
      </c>
      <c r="J2640">
        <f>_xlfn.NUMBERVALUE(INDEX(tb_SVI[],MATCH(Table3[[#This Row],[city_name]],tb_SVI[city_name_uf],0),8),".")</f>
        <v>0.36299999999999999</v>
      </c>
      <c r="K2640">
        <f>_xlfn.NUMBERVALUE(INDEX(tb_SVI[],MATCH(Table3[[#This Row],[city_name]],tb_SVI[city_name_uf],0),9),".")</f>
        <v>0.34899999999999998</v>
      </c>
      <c r="L2640">
        <f>_xlfn.NUMBERVALUE(INDEX(tb_SVI[],MATCH(Table3[[#This Row],[city_name]],tb_SVI[city_name_uf],0),10),".")</f>
        <v>0.38600000000000001</v>
      </c>
      <c r="M2640">
        <f>_xlfn.NUMBERVALUE(INDEX(tb_SVI[],MATCH(Table3[[#This Row],[city_name]],tb_SVI[city_name_uf],0),11),".")</f>
        <v>0.35399999999999998</v>
      </c>
      <c r="N2640" s="14">
        <f>_xlfn.PERCENTRANK.INC(Table3[MHDI_tot],Table3[[#This Row],[MHDI_tot]],3)</f>
        <v>0.63500000000000001</v>
      </c>
    </row>
    <row r="2641" spans="1:14" hidden="1" x14ac:dyDescent="0.2">
      <c r="A2641" t="str">
        <f>SVI!F2641</f>
        <v>Juiz de Fora/MG</v>
      </c>
      <c r="B2641" t="str">
        <f>INDEX(tb_SVI[],MATCH(Table3[[#This Row],[ibge_cod]],tb_SVI[Município],0),1)</f>
        <v>MG</v>
      </c>
      <c r="C2641" t="str">
        <f>INDEX(tb_SVI[],MATCH(Table3[[#This Row],[city_name]],tb_SVI[city_name_uf],0),3)</f>
        <v>3136702</v>
      </c>
      <c r="D2641" t="s">
        <v>20278</v>
      </c>
      <c r="E2641" s="11">
        <f>INDEX(tb_SVI[],MATCH(Table3[[#This Row],[city_name]],tb_SVI[city_name_uf],0),5)</f>
        <v>573285</v>
      </c>
      <c r="F2641">
        <f>INDEX(tb_MHDI[],MATCH(Table3[[#This Row],[city_name]],tb_MHDI[mun_uf],0),5)</f>
        <v>0.77800000000000002</v>
      </c>
      <c r="G2641">
        <f>INDEX(tb_MHDI[],MATCH(Table3[[#This Row],[city_name]],tb_MHDI[mun_uf],0),6)</f>
        <v>0.78400000000000003</v>
      </c>
      <c r="H2641">
        <f>INDEX(tb_MHDI[],MATCH(Table3[[#This Row],[city_name]],tb_MHDI[mun_uf],0),7)</f>
        <v>0.84399999999999997</v>
      </c>
      <c r="I2641">
        <f>INDEX(tb_MHDI[],MATCH(Table3[[#This Row],[city_name]],tb_MHDI[mun_uf],0),8)</f>
        <v>0.71099999999999997</v>
      </c>
      <c r="J2641">
        <f>_xlfn.NUMBERVALUE(INDEX(tb_SVI[],MATCH(Table3[[#This Row],[city_name]],tb_SVI[city_name_uf],0),8),".")</f>
        <v>0.248</v>
      </c>
      <c r="K2641">
        <f>_xlfn.NUMBERVALUE(INDEX(tb_SVI[],MATCH(Table3[[#This Row],[city_name]],tb_SVI[city_name_uf],0),9),".")</f>
        <v>0.28100000000000003</v>
      </c>
      <c r="L2641">
        <f>_xlfn.NUMBERVALUE(INDEX(tb_SVI[],MATCH(Table3[[#This Row],[city_name]],tb_SVI[city_name_uf],0),10),".")</f>
        <v>0.248</v>
      </c>
      <c r="M2641">
        <f>_xlfn.NUMBERVALUE(INDEX(tb_SVI[],MATCH(Table3[[#This Row],[city_name]],tb_SVI[city_name_uf],0),11),".")</f>
        <v>0.216</v>
      </c>
      <c r="N2641" s="14">
        <f>_xlfn.PERCENTRANK.INC(Table3[MHDI_tot],Table3[[#This Row],[MHDI_tot]],3)</f>
        <v>0.97199999999999998</v>
      </c>
    </row>
    <row r="2642" spans="1:14" hidden="1" x14ac:dyDescent="0.2">
      <c r="A2642" t="str">
        <f>SVI!F2642</f>
        <v>Juramento/MG</v>
      </c>
      <c r="B2642" t="str">
        <f>INDEX(tb_SVI[],MATCH(Table3[[#This Row],[ibge_cod]],tb_SVI[Município],0),1)</f>
        <v>MG</v>
      </c>
      <c r="C2642" t="str">
        <f>INDEX(tb_SVI[],MATCH(Table3[[#This Row],[city_name]],tb_SVI[city_name_uf],0),3)</f>
        <v>3136801</v>
      </c>
      <c r="D2642" t="s">
        <v>20279</v>
      </c>
      <c r="E2642" s="11">
        <f>INDEX(tb_SVI[],MATCH(Table3[[#This Row],[city_name]],tb_SVI[city_name_uf],0),5)</f>
        <v>4345</v>
      </c>
      <c r="F2642">
        <f>INDEX(tb_MHDI[],MATCH(Table3[[#This Row],[city_name]],tb_MHDI[mun_uf],0),5)</f>
        <v>0.66900000000000004</v>
      </c>
      <c r="G2642">
        <f>INDEX(tb_MHDI[],MATCH(Table3[[#This Row],[city_name]],tb_MHDI[mun_uf],0),6)</f>
        <v>0.60099999999999998</v>
      </c>
      <c r="H2642">
        <f>INDEX(tb_MHDI[],MATCH(Table3[[#This Row],[city_name]],tb_MHDI[mun_uf],0),7)</f>
        <v>0.80800000000000005</v>
      </c>
      <c r="I2642">
        <f>INDEX(tb_MHDI[],MATCH(Table3[[#This Row],[city_name]],tb_MHDI[mun_uf],0),8)</f>
        <v>0.61699999999999999</v>
      </c>
      <c r="J2642">
        <f>_xlfn.NUMBERVALUE(INDEX(tb_SVI[],MATCH(Table3[[#This Row],[city_name]],tb_SVI[city_name_uf],0),8),".")</f>
        <v>0.33900000000000002</v>
      </c>
      <c r="K2642">
        <f>_xlfn.NUMBERVALUE(INDEX(tb_SVI[],MATCH(Table3[[#This Row],[city_name]],tb_SVI[city_name_uf],0),9),".")</f>
        <v>0.17899999999999999</v>
      </c>
      <c r="L2642">
        <f>_xlfn.NUMBERVALUE(INDEX(tb_SVI[],MATCH(Table3[[#This Row],[city_name]],tb_SVI[city_name_uf],0),10),".")</f>
        <v>0.34</v>
      </c>
      <c r="M2642">
        <f>_xlfn.NUMBERVALUE(INDEX(tb_SVI[],MATCH(Table3[[#This Row],[city_name]],tb_SVI[city_name_uf],0),11),".")</f>
        <v>0.497</v>
      </c>
      <c r="N2642" s="14">
        <f>_xlfn.PERCENTRANK.INC(Table3[MHDI_tot],Table3[[#This Row],[MHDI_tot]],3)</f>
        <v>0.51200000000000001</v>
      </c>
    </row>
    <row r="2643" spans="1:14" hidden="1" x14ac:dyDescent="0.2">
      <c r="A2643" t="str">
        <f>SVI!F2643</f>
        <v>Juruaia/MG</v>
      </c>
      <c r="B2643" t="str">
        <f>INDEX(tb_SVI[],MATCH(Table3[[#This Row],[ibge_cod]],tb_SVI[Município],0),1)</f>
        <v>MG</v>
      </c>
      <c r="C2643" t="str">
        <f>INDEX(tb_SVI[],MATCH(Table3[[#This Row],[city_name]],tb_SVI[city_name_uf],0),3)</f>
        <v>3136900</v>
      </c>
      <c r="D2643" t="s">
        <v>20280</v>
      </c>
      <c r="E2643" s="11">
        <f>INDEX(tb_SVI[],MATCH(Table3[[#This Row],[city_name]],tb_SVI[city_name_uf],0),5)</f>
        <v>10681</v>
      </c>
      <c r="F2643">
        <f>INDEX(tb_MHDI[],MATCH(Table3[[#This Row],[city_name]],tb_MHDI[mun_uf],0),5)</f>
        <v>0.72299999999999998</v>
      </c>
      <c r="G2643">
        <f>INDEX(tb_MHDI[],MATCH(Table3[[#This Row],[city_name]],tb_MHDI[mun_uf],0),6)</f>
        <v>0.79400000000000004</v>
      </c>
      <c r="H2643">
        <f>INDEX(tb_MHDI[],MATCH(Table3[[#This Row],[city_name]],tb_MHDI[mun_uf],0),7)</f>
        <v>0.86</v>
      </c>
      <c r="I2643">
        <f>INDEX(tb_MHDI[],MATCH(Table3[[#This Row],[city_name]],tb_MHDI[mun_uf],0),8)</f>
        <v>0.55300000000000005</v>
      </c>
      <c r="J2643">
        <f>_xlfn.NUMBERVALUE(INDEX(tb_SVI[],MATCH(Table3[[#This Row],[city_name]],tb_SVI[city_name_uf],0),8),".")</f>
        <v>0.22</v>
      </c>
      <c r="K2643">
        <f>_xlfn.NUMBERVALUE(INDEX(tb_SVI[],MATCH(Table3[[#This Row],[city_name]],tb_SVI[city_name_uf],0),9),".")</f>
        <v>2E-3</v>
      </c>
      <c r="L2643">
        <f>_xlfn.NUMBERVALUE(INDEX(tb_SVI[],MATCH(Table3[[#This Row],[city_name]],tb_SVI[city_name_uf],0),10),".")</f>
        <v>0.307</v>
      </c>
      <c r="M2643">
        <f>_xlfn.NUMBERVALUE(INDEX(tb_SVI[],MATCH(Table3[[#This Row],[city_name]],tb_SVI[city_name_uf],0),11),".")</f>
        <v>0.35099999999999998</v>
      </c>
      <c r="N2643" s="14">
        <f>_xlfn.PERCENTRANK.INC(Table3[MHDI_tot],Table3[[#This Row],[MHDI_tot]],3)</f>
        <v>0.77600000000000002</v>
      </c>
    </row>
    <row r="2644" spans="1:14" hidden="1" x14ac:dyDescent="0.2">
      <c r="A2644" t="str">
        <f>SVI!F2644</f>
        <v>Juvenília/MG</v>
      </c>
      <c r="B2644" t="str">
        <f>INDEX(tb_SVI[],MATCH(Table3[[#This Row],[ibge_cod]],tb_SVI[Município],0),1)</f>
        <v>MG</v>
      </c>
      <c r="C2644" t="str">
        <f>INDEX(tb_SVI[],MATCH(Table3[[#This Row],[city_name]],tb_SVI[city_name_uf],0),3)</f>
        <v>3136959</v>
      </c>
      <c r="D2644" t="s">
        <v>20281</v>
      </c>
      <c r="E2644" s="11">
        <f>INDEX(tb_SVI[],MATCH(Table3[[#This Row],[city_name]],tb_SVI[city_name_uf],0),5)</f>
        <v>5715</v>
      </c>
      <c r="F2644">
        <f>INDEX(tb_MHDI[],MATCH(Table3[[#This Row],[city_name]],tb_MHDI[mun_uf],0),5)</f>
        <v>0.59199999999999997</v>
      </c>
      <c r="G2644">
        <f>INDEX(tb_MHDI[],MATCH(Table3[[#This Row],[city_name]],tb_MHDI[mun_uf],0),6)</f>
        <v>0.53500000000000003</v>
      </c>
      <c r="H2644">
        <f>INDEX(tb_MHDI[],MATCH(Table3[[#This Row],[city_name]],tb_MHDI[mun_uf],0),7)</f>
        <v>0.77600000000000002</v>
      </c>
      <c r="I2644">
        <f>INDEX(tb_MHDI[],MATCH(Table3[[#This Row],[city_name]],tb_MHDI[mun_uf],0),8)</f>
        <v>0.501</v>
      </c>
      <c r="J2644">
        <f>_xlfn.NUMBERVALUE(INDEX(tb_SVI[],MATCH(Table3[[#This Row],[city_name]],tb_SVI[city_name_uf],0),8),".")</f>
        <v>0.53900000000000003</v>
      </c>
      <c r="K2644">
        <f>_xlfn.NUMBERVALUE(INDEX(tb_SVI[],MATCH(Table3[[#This Row],[city_name]],tb_SVI[city_name_uf],0),9),".")</f>
        <v>0.54400000000000004</v>
      </c>
      <c r="L2644">
        <f>_xlfn.NUMBERVALUE(INDEX(tb_SVI[],MATCH(Table3[[#This Row],[city_name]],tb_SVI[city_name_uf],0),10),".")</f>
        <v>0.53900000000000003</v>
      </c>
      <c r="M2644">
        <f>_xlfn.NUMBERVALUE(INDEX(tb_SVI[],MATCH(Table3[[#This Row],[city_name]],tb_SVI[city_name_uf],0),11),".")</f>
        <v>0.53300000000000003</v>
      </c>
      <c r="N2644" s="14">
        <f>_xlfn.PERCENTRANK.INC(Table3[MHDI_tot],Table3[[#This Row],[MHDI_tot]],3)</f>
        <v>0.214</v>
      </c>
    </row>
    <row r="2645" spans="1:14" hidden="1" x14ac:dyDescent="0.2">
      <c r="A2645" t="str">
        <f>SVI!F2645</f>
        <v>Ladainha/MG</v>
      </c>
      <c r="B2645" t="str">
        <f>INDEX(tb_SVI[],MATCH(Table3[[#This Row],[ibge_cod]],tb_SVI[Município],0),1)</f>
        <v>MG</v>
      </c>
      <c r="C2645" t="str">
        <f>INDEX(tb_SVI[],MATCH(Table3[[#This Row],[city_name]],tb_SVI[city_name_uf],0),3)</f>
        <v>3137007</v>
      </c>
      <c r="D2645" t="s">
        <v>20282</v>
      </c>
      <c r="E2645" s="11">
        <f>INDEX(tb_SVI[],MATCH(Table3[[#This Row],[city_name]],tb_SVI[city_name_uf],0),5)</f>
        <v>18193</v>
      </c>
      <c r="F2645">
        <f>INDEX(tb_MHDI[],MATCH(Table3[[#This Row],[city_name]],tb_MHDI[mun_uf],0),5)</f>
        <v>0.54100000000000004</v>
      </c>
      <c r="G2645">
        <f>INDEX(tb_MHDI[],MATCH(Table3[[#This Row],[city_name]],tb_MHDI[mun_uf],0),6)</f>
        <v>0.53700000000000003</v>
      </c>
      <c r="H2645">
        <f>INDEX(tb_MHDI[],MATCH(Table3[[#This Row],[city_name]],tb_MHDI[mun_uf],0),7)</f>
        <v>0.754</v>
      </c>
      <c r="I2645">
        <f>INDEX(tb_MHDI[],MATCH(Table3[[#This Row],[city_name]],tb_MHDI[mun_uf],0),8)</f>
        <v>0.39100000000000001</v>
      </c>
      <c r="J2645">
        <f>_xlfn.NUMBERVALUE(INDEX(tb_SVI[],MATCH(Table3[[#This Row],[city_name]],tb_SVI[city_name_uf],0),8),".")</f>
        <v>0.51800000000000002</v>
      </c>
      <c r="K2645">
        <f>_xlfn.NUMBERVALUE(INDEX(tb_SVI[],MATCH(Table3[[#This Row],[city_name]],tb_SVI[city_name_uf],0),9),".")</f>
        <v>0.309</v>
      </c>
      <c r="L2645">
        <f>_xlfn.NUMBERVALUE(INDEX(tb_SVI[],MATCH(Table3[[#This Row],[city_name]],tb_SVI[city_name_uf],0),10),".")</f>
        <v>0.70699999999999996</v>
      </c>
      <c r="M2645">
        <f>_xlfn.NUMBERVALUE(INDEX(tb_SVI[],MATCH(Table3[[#This Row],[city_name]],tb_SVI[city_name_uf],0),11),".")</f>
        <v>0.53700000000000003</v>
      </c>
      <c r="N2645" s="14">
        <f>_xlfn.PERCENTRANK.INC(Table3[MHDI_tot],Table3[[#This Row],[MHDI_tot]],3)</f>
        <v>4.2999999999999997E-2</v>
      </c>
    </row>
    <row r="2646" spans="1:14" hidden="1" x14ac:dyDescent="0.2">
      <c r="A2646" t="str">
        <f>SVI!F1923</f>
        <v>Pojuca/BA</v>
      </c>
      <c r="B2646" t="str">
        <f>INDEX(tb_SVI[],MATCH(Table3[[#This Row],[ibge_cod]],tb_SVI[Município],0),1)</f>
        <v>BA</v>
      </c>
      <c r="C2646" t="str">
        <f>INDEX(tb_SVI[],MATCH(Table3[[#This Row],[city_name]],tb_SVI[city_name_uf],0),3)</f>
        <v>2925204</v>
      </c>
      <c r="D2646" t="s">
        <v>19564</v>
      </c>
      <c r="E2646" s="11">
        <f>INDEX(tb_SVI[],MATCH(Table3[[#This Row],[city_name]],tb_SVI[city_name_uf],0),5)</f>
        <v>39972</v>
      </c>
      <c r="F2646">
        <f>INDEX(tb_MHDI[],MATCH(Table3[[#This Row],[city_name]],tb_MHDI[mun_uf],0),5)</f>
        <v>0.66600000000000004</v>
      </c>
      <c r="G2646">
        <f>INDEX(tb_MHDI[],MATCH(Table3[[#This Row],[city_name]],tb_MHDI[mun_uf],0),6)</f>
        <v>0.64500000000000002</v>
      </c>
      <c r="H2646">
        <f>INDEX(tb_MHDI[],MATCH(Table3[[#This Row],[city_name]],tb_MHDI[mun_uf],0),7)</f>
        <v>0.81899999999999995</v>
      </c>
      <c r="I2646">
        <f>INDEX(tb_MHDI[],MATCH(Table3[[#This Row],[city_name]],tb_MHDI[mun_uf],0),8)</f>
        <v>0.55900000000000005</v>
      </c>
      <c r="J2646">
        <f>_xlfn.NUMBERVALUE(INDEX(tb_SVI[],MATCH(Table3[[#This Row],[city_name]],tb_SVI[city_name_uf],0),8),".")</f>
        <v>0.316</v>
      </c>
      <c r="K2646">
        <f>_xlfn.NUMBERVALUE(INDEX(tb_SVI[],MATCH(Table3[[#This Row],[city_name]],tb_SVI[city_name_uf],0),9),".")</f>
        <v>0.109</v>
      </c>
      <c r="L2646">
        <f>_xlfn.NUMBERVALUE(INDEX(tb_SVI[],MATCH(Table3[[#This Row],[city_name]],tb_SVI[city_name_uf],0),10),".")</f>
        <v>0.38600000000000001</v>
      </c>
      <c r="M2646">
        <f>_xlfn.NUMBERVALUE(INDEX(tb_SVI[],MATCH(Table3[[#This Row],[city_name]],tb_SVI[city_name_uf],0),11),".")</f>
        <v>0.45300000000000001</v>
      </c>
      <c r="N2646" s="14">
        <f>_xlfn.PERCENTRANK.INC(Table3[MHDI_tot],Table3[[#This Row],[MHDI_tot]],3)</f>
        <v>0.501</v>
      </c>
    </row>
    <row r="2647" spans="1:14" hidden="1" x14ac:dyDescent="0.2">
      <c r="A2647" t="str">
        <f>SVI!F2647</f>
        <v>Lagoa Dourada/MG</v>
      </c>
      <c r="B2647" t="str">
        <f>INDEX(tb_SVI[],MATCH(Table3[[#This Row],[ibge_cod]],tb_SVI[Município],0),1)</f>
        <v>MG</v>
      </c>
      <c r="C2647" t="str">
        <f>INDEX(tb_SVI[],MATCH(Table3[[#This Row],[city_name]],tb_SVI[city_name_uf],0),3)</f>
        <v>3137403</v>
      </c>
      <c r="D2647" t="s">
        <v>20284</v>
      </c>
      <c r="E2647" s="11">
        <f>INDEX(tb_SVI[],MATCH(Table3[[#This Row],[city_name]],tb_SVI[city_name_uf],0),5)</f>
        <v>13063</v>
      </c>
      <c r="F2647">
        <f>INDEX(tb_MHDI[],MATCH(Table3[[#This Row],[city_name]],tb_MHDI[mun_uf],0),5)</f>
        <v>0.67600000000000005</v>
      </c>
      <c r="G2647">
        <f>INDEX(tb_MHDI[],MATCH(Table3[[#This Row],[city_name]],tb_MHDI[mun_uf],0),6)</f>
        <v>0.67200000000000004</v>
      </c>
      <c r="H2647">
        <f>INDEX(tb_MHDI[],MATCH(Table3[[#This Row],[city_name]],tb_MHDI[mun_uf],0),7)</f>
        <v>0.82799999999999996</v>
      </c>
      <c r="I2647">
        <f>INDEX(tb_MHDI[],MATCH(Table3[[#This Row],[city_name]],tb_MHDI[mun_uf],0),8)</f>
        <v>0.55400000000000005</v>
      </c>
      <c r="J2647">
        <f>_xlfn.NUMBERVALUE(INDEX(tb_SVI[],MATCH(Table3[[#This Row],[city_name]],tb_SVI[city_name_uf],0),8),".")</f>
        <v>0.28999999999999998</v>
      </c>
      <c r="K2647">
        <f>_xlfn.NUMBERVALUE(INDEX(tb_SVI[],MATCH(Table3[[#This Row],[city_name]],tb_SVI[city_name_uf],0),9),".")</f>
        <v>0.192</v>
      </c>
      <c r="L2647">
        <f>_xlfn.NUMBERVALUE(INDEX(tb_SVI[],MATCH(Table3[[#This Row],[city_name]],tb_SVI[city_name_uf],0),10),".")</f>
        <v>0.34300000000000003</v>
      </c>
      <c r="M2647">
        <f>_xlfn.NUMBERVALUE(INDEX(tb_SVI[],MATCH(Table3[[#This Row],[city_name]],tb_SVI[city_name_uf],0),11),".")</f>
        <v>0.33600000000000002</v>
      </c>
      <c r="N2647" s="14">
        <f>_xlfn.PERCENTRANK.INC(Table3[MHDI_tot],Table3[[#This Row],[MHDI_tot]],3)</f>
        <v>0.54200000000000004</v>
      </c>
    </row>
    <row r="2648" spans="1:14" hidden="1" x14ac:dyDescent="0.2">
      <c r="A2648" t="str">
        <f>SVI!F2648</f>
        <v>Lagoa Formosa/MG</v>
      </c>
      <c r="B2648" t="str">
        <f>INDEX(tb_SVI[],MATCH(Table3[[#This Row],[ibge_cod]],tb_SVI[Município],0),1)</f>
        <v>MG</v>
      </c>
      <c r="C2648" t="str">
        <f>INDEX(tb_SVI[],MATCH(Table3[[#This Row],[city_name]],tb_SVI[city_name_uf],0),3)</f>
        <v>3137502</v>
      </c>
      <c r="D2648" t="s">
        <v>20285</v>
      </c>
      <c r="E2648" s="11">
        <f>INDEX(tb_SVI[],MATCH(Table3[[#This Row],[city_name]],tb_SVI[city_name_uf],0),5)</f>
        <v>18111</v>
      </c>
      <c r="F2648">
        <f>INDEX(tb_MHDI[],MATCH(Table3[[#This Row],[city_name]],tb_MHDI[mun_uf],0),5)</f>
        <v>0.70299999999999996</v>
      </c>
      <c r="G2648">
        <f>INDEX(tb_MHDI[],MATCH(Table3[[#This Row],[city_name]],tb_MHDI[mun_uf],0),6)</f>
        <v>0.71699999999999997</v>
      </c>
      <c r="H2648">
        <f>INDEX(tb_MHDI[],MATCH(Table3[[#This Row],[city_name]],tb_MHDI[mun_uf],0),7)</f>
        <v>0.83199999999999996</v>
      </c>
      <c r="I2648">
        <f>INDEX(tb_MHDI[],MATCH(Table3[[#This Row],[city_name]],tb_MHDI[mun_uf],0),8)</f>
        <v>0.58199999999999996</v>
      </c>
      <c r="J2648">
        <f>_xlfn.NUMBERVALUE(INDEX(tb_SVI[],MATCH(Table3[[#This Row],[city_name]],tb_SVI[city_name_uf],0),8),".")</f>
        <v>0.26100000000000001</v>
      </c>
      <c r="K2648">
        <f>_xlfn.NUMBERVALUE(INDEX(tb_SVI[],MATCH(Table3[[#This Row],[city_name]],tb_SVI[city_name_uf],0),9),".")</f>
        <v>0.17699999999999999</v>
      </c>
      <c r="L2648">
        <f>_xlfn.NUMBERVALUE(INDEX(tb_SVI[],MATCH(Table3[[#This Row],[city_name]],tb_SVI[city_name_uf],0),10),".")</f>
        <v>0.29599999999999999</v>
      </c>
      <c r="M2648">
        <f>_xlfn.NUMBERVALUE(INDEX(tb_SVI[],MATCH(Table3[[#This Row],[city_name]],tb_SVI[city_name_uf],0),11),".")</f>
        <v>0.311</v>
      </c>
      <c r="N2648" s="14">
        <f>_xlfn.PERCENTRANK.INC(Table3[MHDI_tot],Table3[[#This Row],[MHDI_tot]],3)</f>
        <v>0.66900000000000004</v>
      </c>
    </row>
    <row r="2649" spans="1:14" hidden="1" x14ac:dyDescent="0.2">
      <c r="A2649" t="str">
        <f>SVI!F2649</f>
        <v>Lagoa Grande/MG</v>
      </c>
      <c r="B2649" t="str">
        <f>INDEX(tb_SVI[],MATCH(Table3[[#This Row],[ibge_cod]],tb_SVI[Município],0),1)</f>
        <v>MG</v>
      </c>
      <c r="C2649" t="str">
        <f>INDEX(tb_SVI[],MATCH(Table3[[#This Row],[city_name]],tb_SVI[city_name_uf],0),3)</f>
        <v>3137536</v>
      </c>
      <c r="D2649" t="s">
        <v>20286</v>
      </c>
      <c r="E2649" s="11">
        <f>INDEX(tb_SVI[],MATCH(Table3[[#This Row],[city_name]],tb_SVI[city_name_uf],0),5)</f>
        <v>9608</v>
      </c>
      <c r="F2649">
        <f>INDEX(tb_MHDI[],MATCH(Table3[[#This Row],[city_name]],tb_MHDI[mun_uf],0),5)</f>
        <v>0.67900000000000005</v>
      </c>
      <c r="G2649">
        <f>INDEX(tb_MHDI[],MATCH(Table3[[#This Row],[city_name]],tb_MHDI[mun_uf],0),6)</f>
        <v>0.67800000000000005</v>
      </c>
      <c r="H2649">
        <f>INDEX(tb_MHDI[],MATCH(Table3[[#This Row],[city_name]],tb_MHDI[mun_uf],0),7)</f>
        <v>0.81200000000000006</v>
      </c>
      <c r="I2649">
        <f>INDEX(tb_MHDI[],MATCH(Table3[[#This Row],[city_name]],tb_MHDI[mun_uf],0),8)</f>
        <v>0.56799999999999995</v>
      </c>
      <c r="J2649">
        <f>_xlfn.NUMBERVALUE(INDEX(tb_SVI[],MATCH(Table3[[#This Row],[city_name]],tb_SVI[city_name_uf],0),8),".")</f>
        <v>0.36099999999999999</v>
      </c>
      <c r="K2649">
        <f>_xlfn.NUMBERVALUE(INDEX(tb_SVI[],MATCH(Table3[[#This Row],[city_name]],tb_SVI[city_name_uf],0),9),".")</f>
        <v>0.435</v>
      </c>
      <c r="L2649">
        <f>_xlfn.NUMBERVALUE(INDEX(tb_SVI[],MATCH(Table3[[#This Row],[city_name]],tb_SVI[city_name_uf],0),10),".")</f>
        <v>0.33300000000000002</v>
      </c>
      <c r="M2649">
        <f>_xlfn.NUMBERVALUE(INDEX(tb_SVI[],MATCH(Table3[[#This Row],[city_name]],tb_SVI[city_name_uf],0),11),".")</f>
        <v>0.314</v>
      </c>
      <c r="N2649" s="14">
        <f>_xlfn.PERCENTRANK.INC(Table3[MHDI_tot],Table3[[#This Row],[MHDI_tot]],3)</f>
        <v>0.55400000000000005</v>
      </c>
    </row>
    <row r="2650" spans="1:14" hidden="1" x14ac:dyDescent="0.2">
      <c r="A2650" t="str">
        <f>SVI!F2650</f>
        <v>Lagoa da Prata/MG</v>
      </c>
      <c r="B2650" t="str">
        <f>INDEX(tb_SVI[],MATCH(Table3[[#This Row],[ibge_cod]],tb_SVI[Município],0),1)</f>
        <v>MG</v>
      </c>
      <c r="C2650" t="str">
        <f>INDEX(tb_SVI[],MATCH(Table3[[#This Row],[city_name]],tb_SVI[city_name_uf],0),3)</f>
        <v>3137205</v>
      </c>
      <c r="D2650" t="s">
        <v>20287</v>
      </c>
      <c r="E2650" s="11">
        <f>INDEX(tb_SVI[],MATCH(Table3[[#This Row],[city_name]],tb_SVI[city_name_uf],0),5)</f>
        <v>52711</v>
      </c>
      <c r="F2650">
        <f>INDEX(tb_MHDI[],MATCH(Table3[[#This Row],[city_name]],tb_MHDI[mun_uf],0),5)</f>
        <v>0.73199999999999998</v>
      </c>
      <c r="G2650">
        <f>INDEX(tb_MHDI[],MATCH(Table3[[#This Row],[city_name]],tb_MHDI[mun_uf],0),6)</f>
        <v>0.72</v>
      </c>
      <c r="H2650">
        <f>INDEX(tb_MHDI[],MATCH(Table3[[#This Row],[city_name]],tb_MHDI[mun_uf],0),7)</f>
        <v>0.83199999999999996</v>
      </c>
      <c r="I2650">
        <f>INDEX(tb_MHDI[],MATCH(Table3[[#This Row],[city_name]],tb_MHDI[mun_uf],0),8)</f>
        <v>0.65500000000000003</v>
      </c>
      <c r="J2650">
        <f>_xlfn.NUMBERVALUE(INDEX(tb_SVI[],MATCH(Table3[[#This Row],[city_name]],tb_SVI[city_name_uf],0),8),".")</f>
        <v>0.216</v>
      </c>
      <c r="K2650">
        <f>_xlfn.NUMBERVALUE(INDEX(tb_SVI[],MATCH(Table3[[#This Row],[city_name]],tb_SVI[city_name_uf],0),9),".")</f>
        <v>0.109</v>
      </c>
      <c r="L2650">
        <f>_xlfn.NUMBERVALUE(INDEX(tb_SVI[],MATCH(Table3[[#This Row],[city_name]],tb_SVI[city_name_uf],0),10),".")</f>
        <v>0.27300000000000002</v>
      </c>
      <c r="M2650">
        <f>_xlfn.NUMBERVALUE(INDEX(tb_SVI[],MATCH(Table3[[#This Row],[city_name]],tb_SVI[city_name_uf],0),11),".")</f>
        <v>0.26700000000000002</v>
      </c>
      <c r="N2650" s="14">
        <f>_xlfn.PERCENTRANK.INC(Table3[MHDI_tot],Table3[[#This Row],[MHDI_tot]],3)</f>
        <v>0.82099999999999995</v>
      </c>
    </row>
    <row r="2651" spans="1:14" hidden="1" x14ac:dyDescent="0.2">
      <c r="A2651" t="str">
        <f>SVI!F2651</f>
        <v>Lagoa dos Patos/MG</v>
      </c>
      <c r="B2651" t="str">
        <f>INDEX(tb_SVI[],MATCH(Table3[[#This Row],[ibge_cod]],tb_SVI[Município],0),1)</f>
        <v>MG</v>
      </c>
      <c r="C2651" t="str">
        <f>INDEX(tb_SVI[],MATCH(Table3[[#This Row],[city_name]],tb_SVI[city_name_uf],0),3)</f>
        <v>3137304</v>
      </c>
      <c r="D2651" t="s">
        <v>20288</v>
      </c>
      <c r="E2651" s="11">
        <f>INDEX(tb_SVI[],MATCH(Table3[[#This Row],[city_name]],tb_SVI[city_name_uf],0),5)</f>
        <v>4082</v>
      </c>
      <c r="F2651">
        <f>INDEX(tb_MHDI[],MATCH(Table3[[#This Row],[city_name]],tb_MHDI[mun_uf],0),5)</f>
        <v>0.63400000000000001</v>
      </c>
      <c r="G2651">
        <f>INDEX(tb_MHDI[],MATCH(Table3[[#This Row],[city_name]],tb_MHDI[mun_uf],0),6)</f>
        <v>0.59299999999999997</v>
      </c>
      <c r="H2651">
        <f>INDEX(tb_MHDI[],MATCH(Table3[[#This Row],[city_name]],tb_MHDI[mun_uf],0),7)</f>
        <v>0.77300000000000002</v>
      </c>
      <c r="I2651">
        <f>INDEX(tb_MHDI[],MATCH(Table3[[#This Row],[city_name]],tb_MHDI[mun_uf],0),8)</f>
        <v>0.55600000000000005</v>
      </c>
      <c r="J2651">
        <f>_xlfn.NUMBERVALUE(INDEX(tb_SVI[],MATCH(Table3[[#This Row],[city_name]],tb_SVI[city_name_uf],0),8),".")</f>
        <v>0.38200000000000001</v>
      </c>
      <c r="K2651">
        <f>_xlfn.NUMBERVALUE(INDEX(tb_SVI[],MATCH(Table3[[#This Row],[city_name]],tb_SVI[city_name_uf],0),9),".")</f>
        <v>0.26300000000000001</v>
      </c>
      <c r="L2651">
        <f>_xlfn.NUMBERVALUE(INDEX(tb_SVI[],MATCH(Table3[[#This Row],[city_name]],tb_SVI[city_name_uf],0),10),".")</f>
        <v>0.42599999999999999</v>
      </c>
      <c r="M2651">
        <f>_xlfn.NUMBERVALUE(INDEX(tb_SVI[],MATCH(Table3[[#This Row],[city_name]],tb_SVI[city_name_uf],0),11),".")</f>
        <v>0.45800000000000002</v>
      </c>
      <c r="N2651" s="14">
        <f>_xlfn.PERCENTRANK.INC(Table3[MHDI_tot],Table3[[#This Row],[MHDI_tot]],3)</f>
        <v>0.38300000000000001</v>
      </c>
    </row>
    <row r="2652" spans="1:14" hidden="1" x14ac:dyDescent="0.2">
      <c r="A2652" t="str">
        <f>SVI!F2652</f>
        <v>Lajinha/MG</v>
      </c>
      <c r="B2652" t="str">
        <f>INDEX(tb_SVI[],MATCH(Table3[[#This Row],[ibge_cod]],tb_SVI[Município],0),1)</f>
        <v>MG</v>
      </c>
      <c r="C2652" t="str">
        <f>INDEX(tb_SVI[],MATCH(Table3[[#This Row],[city_name]],tb_SVI[city_name_uf],0),3)</f>
        <v>3137700</v>
      </c>
      <c r="D2652" t="s">
        <v>20289</v>
      </c>
      <c r="E2652" s="11">
        <f>INDEX(tb_SVI[],MATCH(Table3[[#This Row],[city_name]],tb_SVI[city_name_uf],0),5)</f>
        <v>19918</v>
      </c>
      <c r="F2652">
        <f>INDEX(tb_MHDI[],MATCH(Table3[[#This Row],[city_name]],tb_MHDI[mun_uf],0),5)</f>
        <v>0.66100000000000003</v>
      </c>
      <c r="G2652">
        <f>INDEX(tb_MHDI[],MATCH(Table3[[#This Row],[city_name]],tb_MHDI[mun_uf],0),6)</f>
        <v>0.65900000000000003</v>
      </c>
      <c r="H2652">
        <f>INDEX(tb_MHDI[],MATCH(Table3[[#This Row],[city_name]],tb_MHDI[mun_uf],0),7)</f>
        <v>0.81</v>
      </c>
      <c r="I2652">
        <f>INDEX(tb_MHDI[],MATCH(Table3[[#This Row],[city_name]],tb_MHDI[mun_uf],0),8)</f>
        <v>0.54100000000000004</v>
      </c>
      <c r="J2652">
        <f>_xlfn.NUMBERVALUE(INDEX(tb_SVI[],MATCH(Table3[[#This Row],[city_name]],tb_SVI[city_name_uf],0),8),".")</f>
        <v>0.29899999999999999</v>
      </c>
      <c r="K2652">
        <f>_xlfn.NUMBERVALUE(INDEX(tb_SVI[],MATCH(Table3[[#This Row],[city_name]],tb_SVI[city_name_uf],0),9),".")</f>
        <v>0.16700000000000001</v>
      </c>
      <c r="L2652">
        <f>_xlfn.NUMBERVALUE(INDEX(tb_SVI[],MATCH(Table3[[#This Row],[city_name]],tb_SVI[city_name_uf],0),10),".")</f>
        <v>0.39</v>
      </c>
      <c r="M2652">
        <f>_xlfn.NUMBERVALUE(INDEX(tb_SVI[],MATCH(Table3[[#This Row],[city_name]],tb_SVI[city_name_uf],0),11),".")</f>
        <v>0.33900000000000002</v>
      </c>
      <c r="N2652" s="14">
        <f>_xlfn.PERCENTRANK.INC(Table3[MHDI_tot],Table3[[#This Row],[MHDI_tot]],3)</f>
        <v>0.47899999999999998</v>
      </c>
    </row>
    <row r="2653" spans="1:14" hidden="1" x14ac:dyDescent="0.2">
      <c r="A2653" t="str">
        <f>SVI!F2653</f>
        <v>Lambari/MG</v>
      </c>
      <c r="B2653" t="str">
        <f>INDEX(tb_SVI[],MATCH(Table3[[#This Row],[ibge_cod]],tb_SVI[Município],0),1)</f>
        <v>MG</v>
      </c>
      <c r="C2653" t="str">
        <f>INDEX(tb_SVI[],MATCH(Table3[[#This Row],[city_name]],tb_SVI[city_name_uf],0),3)</f>
        <v>3137809</v>
      </c>
      <c r="D2653" t="s">
        <v>20290</v>
      </c>
      <c r="E2653" s="11">
        <f>INDEX(tb_SVI[],MATCH(Table3[[#This Row],[city_name]],tb_SVI[city_name_uf],0),5)</f>
        <v>20907</v>
      </c>
      <c r="F2653">
        <f>INDEX(tb_MHDI[],MATCH(Table3[[#This Row],[city_name]],tb_MHDI[mun_uf],0),5)</f>
        <v>0.71099999999999997</v>
      </c>
      <c r="G2653">
        <f>INDEX(tb_MHDI[],MATCH(Table3[[#This Row],[city_name]],tb_MHDI[mun_uf],0),6)</f>
        <v>0.69299999999999995</v>
      </c>
      <c r="H2653">
        <f>INDEX(tb_MHDI[],MATCH(Table3[[#This Row],[city_name]],tb_MHDI[mun_uf],0),7)</f>
        <v>0.871</v>
      </c>
      <c r="I2653">
        <f>INDEX(tb_MHDI[],MATCH(Table3[[#This Row],[city_name]],tb_MHDI[mun_uf],0),8)</f>
        <v>0.59599999999999997</v>
      </c>
      <c r="J2653">
        <f>_xlfn.NUMBERVALUE(INDEX(tb_SVI[],MATCH(Table3[[#This Row],[city_name]],tb_SVI[city_name_uf],0),8),".")</f>
        <v>0.23899999999999999</v>
      </c>
      <c r="K2653">
        <f>_xlfn.NUMBERVALUE(INDEX(tb_SVI[],MATCH(Table3[[#This Row],[city_name]],tb_SVI[city_name_uf],0),9),".")</f>
        <v>0.11700000000000001</v>
      </c>
      <c r="L2653">
        <f>_xlfn.NUMBERVALUE(INDEX(tb_SVI[],MATCH(Table3[[#This Row],[city_name]],tb_SVI[city_name_uf],0),10),".")</f>
        <v>0.29299999999999998</v>
      </c>
      <c r="M2653">
        <f>_xlfn.NUMBERVALUE(INDEX(tb_SVI[],MATCH(Table3[[#This Row],[city_name]],tb_SVI[city_name_uf],0),11),".")</f>
        <v>0.307</v>
      </c>
      <c r="N2653" s="14">
        <f>_xlfn.PERCENTRANK.INC(Table3[MHDI_tot],Table3[[#This Row],[MHDI_tot]],3)</f>
        <v>0.71299999999999997</v>
      </c>
    </row>
    <row r="2654" spans="1:14" hidden="1" x14ac:dyDescent="0.2">
      <c r="A2654" t="str">
        <f>SVI!F2654</f>
        <v>Lamim/MG</v>
      </c>
      <c r="B2654" t="str">
        <f>INDEX(tb_SVI[],MATCH(Table3[[#This Row],[ibge_cod]],tb_SVI[Município],0),1)</f>
        <v>MG</v>
      </c>
      <c r="C2654" t="str">
        <f>INDEX(tb_SVI[],MATCH(Table3[[#This Row],[city_name]],tb_SVI[city_name_uf],0),3)</f>
        <v>3137908</v>
      </c>
      <c r="D2654" t="s">
        <v>20291</v>
      </c>
      <c r="E2654" s="11">
        <f>INDEX(tb_SVI[],MATCH(Table3[[#This Row],[city_name]],tb_SVI[city_name_uf],0),5)</f>
        <v>3379</v>
      </c>
      <c r="F2654">
        <f>INDEX(tb_MHDI[],MATCH(Table3[[#This Row],[city_name]],tb_MHDI[mun_uf],0),5)</f>
        <v>0.65500000000000003</v>
      </c>
      <c r="G2654">
        <f>INDEX(tb_MHDI[],MATCH(Table3[[#This Row],[city_name]],tb_MHDI[mun_uf],0),6)</f>
        <v>0.623</v>
      </c>
      <c r="H2654">
        <f>INDEX(tb_MHDI[],MATCH(Table3[[#This Row],[city_name]],tb_MHDI[mun_uf],0),7)</f>
        <v>0.82799999999999996</v>
      </c>
      <c r="I2654">
        <f>INDEX(tb_MHDI[],MATCH(Table3[[#This Row],[city_name]],tb_MHDI[mun_uf],0),8)</f>
        <v>0.54600000000000004</v>
      </c>
      <c r="J2654">
        <f>_xlfn.NUMBERVALUE(INDEX(tb_SVI[],MATCH(Table3[[#This Row],[city_name]],tb_SVI[city_name_uf],0),8),".")</f>
        <v>0.39100000000000001</v>
      </c>
      <c r="K2654">
        <f>_xlfn.NUMBERVALUE(INDEX(tb_SVI[],MATCH(Table3[[#This Row],[city_name]],tb_SVI[city_name_uf],0),9),".")</f>
        <v>0.46400000000000002</v>
      </c>
      <c r="L2654">
        <f>_xlfn.NUMBERVALUE(INDEX(tb_SVI[],MATCH(Table3[[#This Row],[city_name]],tb_SVI[city_name_uf],0),10),".")</f>
        <v>0.315</v>
      </c>
      <c r="M2654">
        <f>_xlfn.NUMBERVALUE(INDEX(tb_SVI[],MATCH(Table3[[#This Row],[city_name]],tb_SVI[city_name_uf],0),11),".")</f>
        <v>0.39500000000000002</v>
      </c>
      <c r="N2654" s="14">
        <f>_xlfn.PERCENTRANK.INC(Table3[MHDI_tot],Table3[[#This Row],[MHDI_tot]],3)</f>
        <v>0.45500000000000002</v>
      </c>
    </row>
    <row r="2655" spans="1:14" hidden="1" x14ac:dyDescent="0.2">
      <c r="A2655" t="str">
        <f>SVI!F2655</f>
        <v>Laranjal/MG</v>
      </c>
      <c r="B2655" t="str">
        <f>INDEX(tb_SVI[],MATCH(Table3[[#This Row],[ibge_cod]],tb_SVI[Município],0),1)</f>
        <v>MG</v>
      </c>
      <c r="C2655" t="str">
        <f>INDEX(tb_SVI[],MATCH(Table3[[#This Row],[city_name]],tb_SVI[city_name_uf],0),3)</f>
        <v>3138005</v>
      </c>
      <c r="D2655" t="s">
        <v>20292</v>
      </c>
      <c r="E2655" s="11">
        <f>INDEX(tb_SVI[],MATCH(Table3[[#This Row],[city_name]],tb_SVI[city_name_uf],0),5)</f>
        <v>6833</v>
      </c>
      <c r="F2655">
        <f>INDEX(tb_MHDI[],MATCH(Table3[[#This Row],[city_name]],tb_MHDI[mun_uf],0),5)</f>
        <v>0.71399999999999997</v>
      </c>
      <c r="G2655">
        <f>INDEX(tb_MHDI[],MATCH(Table3[[#This Row],[city_name]],tb_MHDI[mun_uf],0),6)</f>
        <v>0.69399999999999995</v>
      </c>
      <c r="H2655">
        <f>INDEX(tb_MHDI[],MATCH(Table3[[#This Row],[city_name]],tb_MHDI[mun_uf],0),7)</f>
        <v>0.85699999999999998</v>
      </c>
      <c r="I2655">
        <f>INDEX(tb_MHDI[],MATCH(Table3[[#This Row],[city_name]],tb_MHDI[mun_uf],0),8)</f>
        <v>0.61299999999999999</v>
      </c>
      <c r="J2655">
        <f>_xlfn.NUMBERVALUE(INDEX(tb_SVI[],MATCH(Table3[[#This Row],[city_name]],tb_SVI[city_name_uf],0),8),".")</f>
        <v>0.193</v>
      </c>
      <c r="K2655">
        <f>_xlfn.NUMBERVALUE(INDEX(tb_SVI[],MATCH(Table3[[#This Row],[city_name]],tb_SVI[city_name_uf],0),9),".")</f>
        <v>3.0000000000000001E-3</v>
      </c>
      <c r="L2655">
        <f>_xlfn.NUMBERVALUE(INDEX(tb_SVI[],MATCH(Table3[[#This Row],[city_name]],tb_SVI[city_name_uf],0),10),".")</f>
        <v>0.30599999999999999</v>
      </c>
      <c r="M2655">
        <f>_xlfn.NUMBERVALUE(INDEX(tb_SVI[],MATCH(Table3[[#This Row],[city_name]],tb_SVI[city_name_uf],0),11),".")</f>
        <v>0.26900000000000002</v>
      </c>
      <c r="N2655" s="14">
        <f>_xlfn.PERCENTRANK.INC(Table3[MHDI_tot],Table3[[#This Row],[MHDI_tot]],3)</f>
        <v>0.72799999999999998</v>
      </c>
    </row>
    <row r="2656" spans="1:14" hidden="1" x14ac:dyDescent="0.2">
      <c r="A2656" t="str">
        <f>SVI!F2656</f>
        <v>Lassance/MG</v>
      </c>
      <c r="B2656" t="str">
        <f>INDEX(tb_SVI[],MATCH(Table3[[#This Row],[ibge_cod]],tb_SVI[Município],0),1)</f>
        <v>MG</v>
      </c>
      <c r="C2656" t="str">
        <f>INDEX(tb_SVI[],MATCH(Table3[[#This Row],[city_name]],tb_SVI[city_name_uf],0),3)</f>
        <v>3138104</v>
      </c>
      <c r="D2656" t="s">
        <v>20293</v>
      </c>
      <c r="E2656" s="11">
        <f>INDEX(tb_SVI[],MATCH(Table3[[#This Row],[city_name]],tb_SVI[city_name_uf],0),5)</f>
        <v>6503</v>
      </c>
      <c r="F2656">
        <f>INDEX(tb_MHDI[],MATCH(Table3[[#This Row],[city_name]],tb_MHDI[mun_uf],0),5)</f>
        <v>0.629</v>
      </c>
      <c r="G2656">
        <f>INDEX(tb_MHDI[],MATCH(Table3[[#This Row],[city_name]],tb_MHDI[mun_uf],0),6)</f>
        <v>0.61399999999999999</v>
      </c>
      <c r="H2656">
        <f>INDEX(tb_MHDI[],MATCH(Table3[[#This Row],[city_name]],tb_MHDI[mun_uf],0),7)</f>
        <v>0.79500000000000004</v>
      </c>
      <c r="I2656">
        <f>INDEX(tb_MHDI[],MATCH(Table3[[#This Row],[city_name]],tb_MHDI[mun_uf],0),8)</f>
        <v>0.51100000000000001</v>
      </c>
      <c r="J2656">
        <f>_xlfn.NUMBERVALUE(INDEX(tb_SVI[],MATCH(Table3[[#This Row],[city_name]],tb_SVI[city_name_uf],0),8),".")</f>
        <v>0.47599999999999998</v>
      </c>
      <c r="K2656">
        <f>_xlfn.NUMBERVALUE(INDEX(tb_SVI[],MATCH(Table3[[#This Row],[city_name]],tb_SVI[city_name_uf],0),9),".")</f>
        <v>0.46</v>
      </c>
      <c r="L2656">
        <f>_xlfn.NUMBERVALUE(INDEX(tb_SVI[],MATCH(Table3[[#This Row],[city_name]],tb_SVI[city_name_uf],0),10),".")</f>
        <v>0.48099999999999998</v>
      </c>
      <c r="M2656">
        <f>_xlfn.NUMBERVALUE(INDEX(tb_SVI[],MATCH(Table3[[#This Row],[city_name]],tb_SVI[city_name_uf],0),11),".")</f>
        <v>0.48599999999999999</v>
      </c>
      <c r="N2656" s="14">
        <f>_xlfn.PERCENTRANK.INC(Table3[MHDI_tot],Table3[[#This Row],[MHDI_tot]],3)</f>
        <v>0.36699999999999999</v>
      </c>
    </row>
    <row r="2657" spans="1:14" hidden="1" x14ac:dyDescent="0.2">
      <c r="A2657" t="str">
        <f>SVI!F2657</f>
        <v>Lavras/MG</v>
      </c>
      <c r="B2657" t="str">
        <f>INDEX(tb_SVI[],MATCH(Table3[[#This Row],[ibge_cod]],tb_SVI[Município],0),1)</f>
        <v>MG</v>
      </c>
      <c r="C2657" t="str">
        <f>INDEX(tb_SVI[],MATCH(Table3[[#This Row],[city_name]],tb_SVI[city_name_uf],0),3)</f>
        <v>3138203</v>
      </c>
      <c r="D2657" t="s">
        <v>20294</v>
      </c>
      <c r="E2657" s="11">
        <f>INDEX(tb_SVI[],MATCH(Table3[[#This Row],[city_name]],tb_SVI[city_name_uf],0),5)</f>
        <v>104783</v>
      </c>
      <c r="F2657">
        <f>INDEX(tb_MHDI[],MATCH(Table3[[#This Row],[city_name]],tb_MHDI[mun_uf],0),5)</f>
        <v>0.78200000000000003</v>
      </c>
      <c r="G2657">
        <f>INDEX(tb_MHDI[],MATCH(Table3[[#This Row],[city_name]],tb_MHDI[mun_uf],0),6)</f>
        <v>0.75700000000000001</v>
      </c>
      <c r="H2657">
        <f>INDEX(tb_MHDI[],MATCH(Table3[[#This Row],[city_name]],tb_MHDI[mun_uf],0),7)</f>
        <v>0.88</v>
      </c>
      <c r="I2657">
        <f>INDEX(tb_MHDI[],MATCH(Table3[[#This Row],[city_name]],tb_MHDI[mun_uf],0),8)</f>
        <v>0.71899999999999997</v>
      </c>
      <c r="J2657">
        <f>_xlfn.NUMBERVALUE(INDEX(tb_SVI[],MATCH(Table3[[#This Row],[city_name]],tb_SVI[city_name_uf],0),8),".")</f>
        <v>0.18099999999999999</v>
      </c>
      <c r="K2657">
        <f>_xlfn.NUMBERVALUE(INDEX(tb_SVI[],MATCH(Table3[[#This Row],[city_name]],tb_SVI[city_name_uf],0),9),".")</f>
        <v>0.13</v>
      </c>
      <c r="L2657">
        <f>_xlfn.NUMBERVALUE(INDEX(tb_SVI[],MATCH(Table3[[#This Row],[city_name]],tb_SVI[city_name_uf],0),10),".")</f>
        <v>0.22700000000000001</v>
      </c>
      <c r="M2657">
        <f>_xlfn.NUMBERVALUE(INDEX(tb_SVI[],MATCH(Table3[[#This Row],[city_name]],tb_SVI[city_name_uf],0),11),".")</f>
        <v>0.187</v>
      </c>
      <c r="N2657" s="14">
        <f>_xlfn.PERCENTRANK.INC(Table3[MHDI_tot],Table3[[#This Row],[MHDI_tot]],3)</f>
        <v>0.97799999999999998</v>
      </c>
    </row>
    <row r="2658" spans="1:14" hidden="1" x14ac:dyDescent="0.2">
      <c r="A2658" t="str">
        <f>SVI!F2658</f>
        <v>Leandro Ferreira/MG</v>
      </c>
      <c r="B2658" t="str">
        <f>INDEX(tb_SVI[],MATCH(Table3[[#This Row],[ibge_cod]],tb_SVI[Município],0),1)</f>
        <v>MG</v>
      </c>
      <c r="C2658" t="str">
        <f>INDEX(tb_SVI[],MATCH(Table3[[#This Row],[city_name]],tb_SVI[city_name_uf],0),3)</f>
        <v>3138302</v>
      </c>
      <c r="D2658" t="s">
        <v>20295</v>
      </c>
      <c r="E2658" s="11">
        <f>INDEX(tb_SVI[],MATCH(Table3[[#This Row],[city_name]],tb_SVI[city_name_uf],0),5)</f>
        <v>3226</v>
      </c>
      <c r="F2658">
        <f>INDEX(tb_MHDI[],MATCH(Table3[[#This Row],[city_name]],tb_MHDI[mun_uf],0),5)</f>
        <v>0.71</v>
      </c>
      <c r="G2658">
        <f>INDEX(tb_MHDI[],MATCH(Table3[[#This Row],[city_name]],tb_MHDI[mun_uf],0),6)</f>
        <v>0.70699999999999996</v>
      </c>
      <c r="H2658">
        <f>INDEX(tb_MHDI[],MATCH(Table3[[#This Row],[city_name]],tb_MHDI[mun_uf],0),7)</f>
        <v>0.875</v>
      </c>
      <c r="I2658">
        <f>INDEX(tb_MHDI[],MATCH(Table3[[#This Row],[city_name]],tb_MHDI[mun_uf],0),8)</f>
        <v>0.57899999999999996</v>
      </c>
      <c r="J2658">
        <f>_xlfn.NUMBERVALUE(INDEX(tb_SVI[],MATCH(Table3[[#This Row],[city_name]],tb_SVI[city_name_uf],0),8),".")</f>
        <v>0.20599999999999999</v>
      </c>
      <c r="K2658">
        <f>_xlfn.NUMBERVALUE(INDEX(tb_SVI[],MATCH(Table3[[#This Row],[city_name]],tb_SVI[city_name_uf],0),9),".")</f>
        <v>8.3000000000000004E-2</v>
      </c>
      <c r="L2658">
        <f>_xlfn.NUMBERVALUE(INDEX(tb_SVI[],MATCH(Table3[[#This Row],[city_name]],tb_SVI[city_name_uf],0),10),".")</f>
        <v>0.29799999999999999</v>
      </c>
      <c r="M2658">
        <f>_xlfn.NUMBERVALUE(INDEX(tb_SVI[],MATCH(Table3[[#This Row],[city_name]],tb_SVI[city_name_uf],0),11),".")</f>
        <v>0.23699999999999999</v>
      </c>
      <c r="N2658" s="14">
        <f>_xlfn.PERCENTRANK.INC(Table3[MHDI_tot],Table3[[#This Row],[MHDI_tot]],3)</f>
        <v>0.70499999999999996</v>
      </c>
    </row>
    <row r="2659" spans="1:14" hidden="1" x14ac:dyDescent="0.2">
      <c r="A2659" t="str">
        <f>SVI!F2659</f>
        <v>Leme do Prado/MG</v>
      </c>
      <c r="B2659" t="str">
        <f>INDEX(tb_SVI[],MATCH(Table3[[#This Row],[ibge_cod]],tb_SVI[Município],0),1)</f>
        <v>MG</v>
      </c>
      <c r="C2659" t="str">
        <f>INDEX(tb_SVI[],MATCH(Table3[[#This Row],[city_name]],tb_SVI[city_name_uf],0),3)</f>
        <v>3138351</v>
      </c>
      <c r="D2659" t="s">
        <v>20296</v>
      </c>
      <c r="E2659" s="11">
        <f>INDEX(tb_SVI[],MATCH(Table3[[#This Row],[city_name]],tb_SVI[city_name_uf],0),5)</f>
        <v>4920</v>
      </c>
      <c r="F2659">
        <f>INDEX(tb_MHDI[],MATCH(Table3[[#This Row],[city_name]],tb_MHDI[mun_uf],0),5)</f>
        <v>0.67</v>
      </c>
      <c r="G2659">
        <f>INDEX(tb_MHDI[],MATCH(Table3[[#This Row],[city_name]],tb_MHDI[mun_uf],0),6)</f>
        <v>0.60199999999999998</v>
      </c>
      <c r="H2659">
        <f>INDEX(tb_MHDI[],MATCH(Table3[[#This Row],[city_name]],tb_MHDI[mun_uf],0),7)</f>
        <v>0.77900000000000003</v>
      </c>
      <c r="I2659">
        <f>INDEX(tb_MHDI[],MATCH(Table3[[#This Row],[city_name]],tb_MHDI[mun_uf],0),8)</f>
        <v>0.64</v>
      </c>
      <c r="J2659">
        <f>_xlfn.NUMBERVALUE(INDEX(tb_SVI[],MATCH(Table3[[#This Row],[city_name]],tb_SVI[city_name_uf],0),8),".")</f>
        <v>0.26700000000000002</v>
      </c>
      <c r="K2659">
        <f>_xlfn.NUMBERVALUE(INDEX(tb_SVI[],MATCH(Table3[[#This Row],[city_name]],tb_SVI[city_name_uf],0),9),".")</f>
        <v>6.5000000000000002E-2</v>
      </c>
      <c r="L2659">
        <f>_xlfn.NUMBERVALUE(INDEX(tb_SVI[],MATCH(Table3[[#This Row],[city_name]],tb_SVI[city_name_uf],0),10),".")</f>
        <v>0.41199999999999998</v>
      </c>
      <c r="M2659">
        <f>_xlfn.NUMBERVALUE(INDEX(tb_SVI[],MATCH(Table3[[#This Row],[city_name]],tb_SVI[city_name_uf],0),11),".")</f>
        <v>0.32300000000000001</v>
      </c>
      <c r="N2659" s="14">
        <f>_xlfn.PERCENTRANK.INC(Table3[MHDI_tot],Table3[[#This Row],[MHDI_tot]],3)</f>
        <v>0.51600000000000001</v>
      </c>
    </row>
    <row r="2660" spans="1:14" hidden="1" x14ac:dyDescent="0.2">
      <c r="A2660" t="str">
        <f>SVI!F2660</f>
        <v>Leopoldina/MG</v>
      </c>
      <c r="B2660" t="str">
        <f>INDEX(tb_SVI[],MATCH(Table3[[#This Row],[ibge_cod]],tb_SVI[Município],0),1)</f>
        <v>MG</v>
      </c>
      <c r="C2660" t="str">
        <f>INDEX(tb_SVI[],MATCH(Table3[[#This Row],[city_name]],tb_SVI[city_name_uf],0),3)</f>
        <v>3138401</v>
      </c>
      <c r="D2660" t="s">
        <v>20297</v>
      </c>
      <c r="E2660" s="11">
        <f>INDEX(tb_SVI[],MATCH(Table3[[#This Row],[city_name]],tb_SVI[city_name_uf],0),5)</f>
        <v>52640</v>
      </c>
      <c r="F2660">
        <f>INDEX(tb_MHDI[],MATCH(Table3[[#This Row],[city_name]],tb_MHDI[mun_uf],0),5)</f>
        <v>0.72599999999999998</v>
      </c>
      <c r="G2660">
        <f>INDEX(tb_MHDI[],MATCH(Table3[[#This Row],[city_name]],tb_MHDI[mun_uf],0),6)</f>
        <v>0.69599999999999995</v>
      </c>
      <c r="H2660">
        <f>INDEX(tb_MHDI[],MATCH(Table3[[#This Row],[city_name]],tb_MHDI[mun_uf],0),7)</f>
        <v>0.86699999999999999</v>
      </c>
      <c r="I2660">
        <f>INDEX(tb_MHDI[],MATCH(Table3[[#This Row],[city_name]],tb_MHDI[mun_uf],0),8)</f>
        <v>0.63500000000000001</v>
      </c>
      <c r="J2660">
        <f>_xlfn.NUMBERVALUE(INDEX(tb_SVI[],MATCH(Table3[[#This Row],[city_name]],tb_SVI[city_name_uf],0),8),".")</f>
        <v>0.26200000000000001</v>
      </c>
      <c r="K2660">
        <f>_xlfn.NUMBERVALUE(INDEX(tb_SVI[],MATCH(Table3[[#This Row],[city_name]],tb_SVI[city_name_uf],0),9),".")</f>
        <v>0.17599999999999999</v>
      </c>
      <c r="L2660">
        <f>_xlfn.NUMBERVALUE(INDEX(tb_SVI[],MATCH(Table3[[#This Row],[city_name]],tb_SVI[city_name_uf],0),10),".")</f>
        <v>0.311</v>
      </c>
      <c r="M2660">
        <f>_xlfn.NUMBERVALUE(INDEX(tb_SVI[],MATCH(Table3[[#This Row],[city_name]],tb_SVI[city_name_uf],0),11),".")</f>
        <v>0.29799999999999999</v>
      </c>
      <c r="N2660" s="14">
        <f>_xlfn.PERCENTRANK.INC(Table3[MHDI_tot],Table3[[#This Row],[MHDI_tot]],3)</f>
        <v>0.79200000000000004</v>
      </c>
    </row>
    <row r="2661" spans="1:14" hidden="1" x14ac:dyDescent="0.2">
      <c r="A2661" t="str">
        <f>SVI!F2661</f>
        <v>Liberdade/MG</v>
      </c>
      <c r="B2661" t="str">
        <f>INDEX(tb_SVI[],MATCH(Table3[[#This Row],[ibge_cod]],tb_SVI[Município],0),1)</f>
        <v>MG</v>
      </c>
      <c r="C2661" t="str">
        <f>INDEX(tb_SVI[],MATCH(Table3[[#This Row],[city_name]],tb_SVI[city_name_uf],0),3)</f>
        <v>3138500</v>
      </c>
      <c r="D2661" t="s">
        <v>20298</v>
      </c>
      <c r="E2661" s="11">
        <f>INDEX(tb_SVI[],MATCH(Table3[[#This Row],[city_name]],tb_SVI[city_name_uf],0),5)</f>
        <v>5031</v>
      </c>
      <c r="F2661">
        <f>INDEX(tb_MHDI[],MATCH(Table3[[#This Row],[city_name]],tb_MHDI[mun_uf],0),5)</f>
        <v>0.67200000000000004</v>
      </c>
      <c r="G2661">
        <f>INDEX(tb_MHDI[],MATCH(Table3[[#This Row],[city_name]],tb_MHDI[mun_uf],0),6)</f>
        <v>0.67900000000000005</v>
      </c>
      <c r="H2661">
        <f>INDEX(tb_MHDI[],MATCH(Table3[[#This Row],[city_name]],tb_MHDI[mun_uf],0),7)</f>
        <v>0.83399999999999996</v>
      </c>
      <c r="I2661">
        <f>INDEX(tb_MHDI[],MATCH(Table3[[#This Row],[city_name]],tb_MHDI[mun_uf],0),8)</f>
        <v>0.53700000000000003</v>
      </c>
      <c r="J2661">
        <f>_xlfn.NUMBERVALUE(INDEX(tb_SVI[],MATCH(Table3[[#This Row],[city_name]],tb_SVI[city_name_uf],0),8),".")</f>
        <v>0.34200000000000003</v>
      </c>
      <c r="K2661">
        <f>_xlfn.NUMBERVALUE(INDEX(tb_SVI[],MATCH(Table3[[#This Row],[city_name]],tb_SVI[city_name_uf],0),9),".")</f>
        <v>0.254</v>
      </c>
      <c r="L2661">
        <f>_xlfn.NUMBERVALUE(INDEX(tb_SVI[],MATCH(Table3[[#This Row],[city_name]],tb_SVI[city_name_uf],0),10),".")</f>
        <v>0.38600000000000001</v>
      </c>
      <c r="M2661">
        <f>_xlfn.NUMBERVALUE(INDEX(tb_SVI[],MATCH(Table3[[#This Row],[city_name]],tb_SVI[city_name_uf],0),11),".")</f>
        <v>0.38700000000000001</v>
      </c>
      <c r="N2661" s="14">
        <f>_xlfn.PERCENTRANK.INC(Table3[MHDI_tot],Table3[[#This Row],[MHDI_tot]],3)</f>
        <v>0.52500000000000002</v>
      </c>
    </row>
    <row r="2662" spans="1:14" hidden="1" x14ac:dyDescent="0.2">
      <c r="A2662" t="str">
        <f>SVI!F2662</f>
        <v>Lima Duarte/MG</v>
      </c>
      <c r="B2662" t="str">
        <f>INDEX(tb_SVI[],MATCH(Table3[[#This Row],[ibge_cod]],tb_SVI[Município],0),1)</f>
        <v>MG</v>
      </c>
      <c r="C2662" t="str">
        <f>INDEX(tb_SVI[],MATCH(Table3[[#This Row],[city_name]],tb_SVI[city_name_uf],0),3)</f>
        <v>3138609</v>
      </c>
      <c r="D2662" t="s">
        <v>20299</v>
      </c>
      <c r="E2662" s="11">
        <f>INDEX(tb_SVI[],MATCH(Table3[[#This Row],[city_name]],tb_SVI[city_name_uf],0),5)</f>
        <v>16724</v>
      </c>
      <c r="F2662">
        <f>INDEX(tb_MHDI[],MATCH(Table3[[#This Row],[city_name]],tb_MHDI[mun_uf],0),5)</f>
        <v>0.71</v>
      </c>
      <c r="G2662">
        <f>INDEX(tb_MHDI[],MATCH(Table3[[#This Row],[city_name]],tb_MHDI[mun_uf],0),6)</f>
        <v>0.70499999999999996</v>
      </c>
      <c r="H2662">
        <f>INDEX(tb_MHDI[],MATCH(Table3[[#This Row],[city_name]],tb_MHDI[mun_uf],0),7)</f>
        <v>0.86099999999999999</v>
      </c>
      <c r="I2662">
        <f>INDEX(tb_MHDI[],MATCH(Table3[[#This Row],[city_name]],tb_MHDI[mun_uf],0),8)</f>
        <v>0.59</v>
      </c>
      <c r="J2662">
        <f>_xlfn.NUMBERVALUE(INDEX(tb_SVI[],MATCH(Table3[[#This Row],[city_name]],tb_SVI[city_name_uf],0),8),".")</f>
        <v>0.32300000000000001</v>
      </c>
      <c r="K2662">
        <f>_xlfn.NUMBERVALUE(INDEX(tb_SVI[],MATCH(Table3[[#This Row],[city_name]],tb_SVI[city_name_uf],0),9),".")</f>
        <v>0.312</v>
      </c>
      <c r="L2662">
        <f>_xlfn.NUMBERVALUE(INDEX(tb_SVI[],MATCH(Table3[[#This Row],[city_name]],tb_SVI[city_name_uf],0),10),".")</f>
        <v>0.30199999999999999</v>
      </c>
      <c r="M2662">
        <f>_xlfn.NUMBERVALUE(INDEX(tb_SVI[],MATCH(Table3[[#This Row],[city_name]],tb_SVI[city_name_uf],0),11),".")</f>
        <v>0.35599999999999998</v>
      </c>
      <c r="N2662" s="14">
        <f>_xlfn.PERCENTRANK.INC(Table3[MHDI_tot],Table3[[#This Row],[MHDI_tot]],3)</f>
        <v>0.70499999999999996</v>
      </c>
    </row>
    <row r="2663" spans="1:14" hidden="1" x14ac:dyDescent="0.2">
      <c r="A2663" t="str">
        <f>SVI!F2663</f>
        <v>Limeira do Oeste/MG</v>
      </c>
      <c r="B2663" t="str">
        <f>INDEX(tb_SVI[],MATCH(Table3[[#This Row],[ibge_cod]],tb_SVI[Município],0),1)</f>
        <v>MG</v>
      </c>
      <c r="C2663" t="str">
        <f>INDEX(tb_SVI[],MATCH(Table3[[#This Row],[city_name]],tb_SVI[city_name_uf],0),3)</f>
        <v>3138625</v>
      </c>
      <c r="D2663" t="s">
        <v>20300</v>
      </c>
      <c r="E2663" s="11">
        <f>INDEX(tb_SVI[],MATCH(Table3[[#This Row],[city_name]],tb_SVI[city_name_uf],0),5)</f>
        <v>7589</v>
      </c>
      <c r="F2663">
        <f>INDEX(tb_MHDI[],MATCH(Table3[[#This Row],[city_name]],tb_MHDI[mun_uf],0),5)</f>
        <v>0.71</v>
      </c>
      <c r="G2663">
        <f>INDEX(tb_MHDI[],MATCH(Table3[[#This Row],[city_name]],tb_MHDI[mun_uf],0),6)</f>
        <v>0.69299999999999995</v>
      </c>
      <c r="H2663">
        <f>INDEX(tb_MHDI[],MATCH(Table3[[#This Row],[city_name]],tb_MHDI[mun_uf],0),7)</f>
        <v>0.83399999999999996</v>
      </c>
      <c r="I2663">
        <f>INDEX(tb_MHDI[],MATCH(Table3[[#This Row],[city_name]],tb_MHDI[mun_uf],0),8)</f>
        <v>0.62</v>
      </c>
      <c r="J2663">
        <f>_xlfn.NUMBERVALUE(INDEX(tb_SVI[],MATCH(Table3[[#This Row],[city_name]],tb_SVI[city_name_uf],0),8),".")</f>
        <v>0.35599999999999998</v>
      </c>
      <c r="K2663">
        <f>_xlfn.NUMBERVALUE(INDEX(tb_SVI[],MATCH(Table3[[#This Row],[city_name]],tb_SVI[city_name_uf],0),9),".")</f>
        <v>0.34599999999999997</v>
      </c>
      <c r="L2663">
        <f>_xlfn.NUMBERVALUE(INDEX(tb_SVI[],MATCH(Table3[[#This Row],[city_name]],tb_SVI[city_name_uf],0),10),".")</f>
        <v>0.34399999999999997</v>
      </c>
      <c r="M2663">
        <f>_xlfn.NUMBERVALUE(INDEX(tb_SVI[],MATCH(Table3[[#This Row],[city_name]],tb_SVI[city_name_uf],0),11),".")</f>
        <v>0.377</v>
      </c>
      <c r="N2663" s="14">
        <f>_xlfn.PERCENTRANK.INC(Table3[MHDI_tot],Table3[[#This Row],[MHDI_tot]],3)</f>
        <v>0.70499999999999996</v>
      </c>
    </row>
    <row r="2664" spans="1:14" hidden="1" x14ac:dyDescent="0.2">
      <c r="A2664" t="str">
        <f>SVI!F2664</f>
        <v>Lontra/MG</v>
      </c>
      <c r="B2664" t="str">
        <f>INDEX(tb_SVI[],MATCH(Table3[[#This Row],[ibge_cod]],tb_SVI[Município],0),1)</f>
        <v>MG</v>
      </c>
      <c r="C2664" t="str">
        <f>INDEX(tb_SVI[],MATCH(Table3[[#This Row],[city_name]],tb_SVI[city_name_uf],0),3)</f>
        <v>3138658</v>
      </c>
      <c r="D2664" t="s">
        <v>20301</v>
      </c>
      <c r="E2664" s="11">
        <f>INDEX(tb_SVI[],MATCH(Table3[[#This Row],[city_name]],tb_SVI[city_name_uf],0),5)</f>
        <v>9714</v>
      </c>
      <c r="F2664">
        <f>INDEX(tb_MHDI[],MATCH(Table3[[#This Row],[city_name]],tb_MHDI[mun_uf],0),5)</f>
        <v>0.64600000000000002</v>
      </c>
      <c r="G2664">
        <f>INDEX(tb_MHDI[],MATCH(Table3[[#This Row],[city_name]],tb_MHDI[mun_uf],0),6)</f>
        <v>0.58899999999999997</v>
      </c>
      <c r="H2664">
        <f>INDEX(tb_MHDI[],MATCH(Table3[[#This Row],[city_name]],tb_MHDI[mun_uf],0),7)</f>
        <v>0.79400000000000004</v>
      </c>
      <c r="I2664">
        <f>INDEX(tb_MHDI[],MATCH(Table3[[#This Row],[city_name]],tb_MHDI[mun_uf],0),8)</f>
        <v>0.57699999999999996</v>
      </c>
      <c r="J2664">
        <f>_xlfn.NUMBERVALUE(INDEX(tb_SVI[],MATCH(Table3[[#This Row],[city_name]],tb_SVI[city_name_uf],0),8),".")</f>
        <v>0.42899999999999999</v>
      </c>
      <c r="K2664">
        <f>_xlfn.NUMBERVALUE(INDEX(tb_SVI[],MATCH(Table3[[#This Row],[city_name]],tb_SVI[city_name_uf],0),9),".")</f>
        <v>0.43</v>
      </c>
      <c r="L2664">
        <f>_xlfn.NUMBERVALUE(INDEX(tb_SVI[],MATCH(Table3[[#This Row],[city_name]],tb_SVI[city_name_uf],0),10),".")</f>
        <v>0.40200000000000002</v>
      </c>
      <c r="M2664">
        <f>_xlfn.NUMBERVALUE(INDEX(tb_SVI[],MATCH(Table3[[#This Row],[city_name]],tb_SVI[city_name_uf],0),11),".")</f>
        <v>0.45600000000000002</v>
      </c>
      <c r="N2664" s="14">
        <f>_xlfn.PERCENTRANK.INC(Table3[MHDI_tot],Table3[[#This Row],[MHDI_tot]],3)</f>
        <v>0.42499999999999999</v>
      </c>
    </row>
    <row r="2665" spans="1:14" hidden="1" x14ac:dyDescent="0.2">
      <c r="A2665" t="str">
        <f>SVI!F2665</f>
        <v>Luisburgo/MG</v>
      </c>
      <c r="B2665" t="str">
        <f>INDEX(tb_SVI[],MATCH(Table3[[#This Row],[ibge_cod]],tb_SVI[Município],0),1)</f>
        <v>MG</v>
      </c>
      <c r="C2665" t="str">
        <f>INDEX(tb_SVI[],MATCH(Table3[[#This Row],[city_name]],tb_SVI[city_name_uf],0),3)</f>
        <v>3138674</v>
      </c>
      <c r="D2665" t="s">
        <v>20302</v>
      </c>
      <c r="E2665" s="11">
        <f>INDEX(tb_SVI[],MATCH(Table3[[#This Row],[city_name]],tb_SVI[city_name_uf],0),5)</f>
        <v>6258</v>
      </c>
      <c r="F2665">
        <f>INDEX(tb_MHDI[],MATCH(Table3[[#This Row],[city_name]],tb_MHDI[mun_uf],0),5)</f>
        <v>0.60799999999999998</v>
      </c>
      <c r="G2665">
        <f>INDEX(tb_MHDI[],MATCH(Table3[[#This Row],[city_name]],tb_MHDI[mun_uf],0),6)</f>
        <v>0.61</v>
      </c>
      <c r="H2665">
        <f>INDEX(tb_MHDI[],MATCH(Table3[[#This Row],[city_name]],tb_MHDI[mun_uf],0),7)</f>
        <v>0.80900000000000005</v>
      </c>
      <c r="I2665">
        <f>INDEX(tb_MHDI[],MATCH(Table3[[#This Row],[city_name]],tb_MHDI[mun_uf],0),8)</f>
        <v>0.45500000000000002</v>
      </c>
      <c r="J2665">
        <f>_xlfn.NUMBERVALUE(INDEX(tb_SVI[],MATCH(Table3[[#This Row],[city_name]],tb_SVI[city_name_uf],0),8),".")</f>
        <v>0.315</v>
      </c>
      <c r="K2665">
        <f>_xlfn.NUMBERVALUE(INDEX(tb_SVI[],MATCH(Table3[[#This Row],[city_name]],tb_SVI[city_name_uf],0),9),".")</f>
        <v>0.108</v>
      </c>
      <c r="L2665">
        <f>_xlfn.NUMBERVALUE(INDEX(tb_SVI[],MATCH(Table3[[#This Row],[city_name]],tb_SVI[city_name_uf],0),10),".")</f>
        <v>0.42</v>
      </c>
      <c r="M2665">
        <f>_xlfn.NUMBERVALUE(INDEX(tb_SVI[],MATCH(Table3[[#This Row],[city_name]],tb_SVI[city_name_uf],0),11),".")</f>
        <v>0.41799999999999998</v>
      </c>
      <c r="N2665" s="14">
        <f>_xlfn.PERCENTRANK.INC(Table3[MHDI_tot],Table3[[#This Row],[MHDI_tot]],3)</f>
        <v>0.28399999999999997</v>
      </c>
    </row>
    <row r="2666" spans="1:14" hidden="1" x14ac:dyDescent="0.2">
      <c r="A2666" t="str">
        <f>SVI!F2666</f>
        <v>Luislândia/MG</v>
      </c>
      <c r="B2666" t="str">
        <f>INDEX(tb_SVI[],MATCH(Table3[[#This Row],[ibge_cod]],tb_SVI[Município],0),1)</f>
        <v>MG</v>
      </c>
      <c r="C2666" t="str">
        <f>INDEX(tb_SVI[],MATCH(Table3[[#This Row],[city_name]],tb_SVI[city_name_uf],0),3)</f>
        <v>3138682</v>
      </c>
      <c r="D2666" t="s">
        <v>20303</v>
      </c>
      <c r="E2666" s="11">
        <f>INDEX(tb_SVI[],MATCH(Table3[[#This Row],[city_name]],tb_SVI[city_name_uf],0),5)</f>
        <v>6718</v>
      </c>
      <c r="F2666">
        <f>INDEX(tb_MHDI[],MATCH(Table3[[#This Row],[city_name]],tb_MHDI[mun_uf],0),5)</f>
        <v>0.61399999999999999</v>
      </c>
      <c r="G2666">
        <f>INDEX(tb_MHDI[],MATCH(Table3[[#This Row],[city_name]],tb_MHDI[mun_uf],0),6)</f>
        <v>0.56799999999999995</v>
      </c>
      <c r="H2666">
        <f>INDEX(tb_MHDI[],MATCH(Table3[[#This Row],[city_name]],tb_MHDI[mun_uf],0),7)</f>
        <v>0.79900000000000004</v>
      </c>
      <c r="I2666">
        <f>INDEX(tb_MHDI[],MATCH(Table3[[#This Row],[city_name]],tb_MHDI[mun_uf],0),8)</f>
        <v>0.50900000000000001</v>
      </c>
      <c r="J2666">
        <f>_xlfn.NUMBERVALUE(INDEX(tb_SVI[],MATCH(Table3[[#This Row],[city_name]],tb_SVI[city_name_uf],0),8),".")</f>
        <v>0.441</v>
      </c>
      <c r="K2666">
        <f>_xlfn.NUMBERVALUE(INDEX(tb_SVI[],MATCH(Table3[[#This Row],[city_name]],tb_SVI[city_name_uf],0),9),".")</f>
        <v>0.27900000000000003</v>
      </c>
      <c r="L2666">
        <f>_xlfn.NUMBERVALUE(INDEX(tb_SVI[],MATCH(Table3[[#This Row],[city_name]],tb_SVI[city_name_uf],0),10),".")</f>
        <v>0.47</v>
      </c>
      <c r="M2666">
        <f>_xlfn.NUMBERVALUE(INDEX(tb_SVI[],MATCH(Table3[[#This Row],[city_name]],tb_SVI[city_name_uf],0),11),".")</f>
        <v>0.57499999999999996</v>
      </c>
      <c r="N2666" s="14">
        <f>_xlfn.PERCENTRANK.INC(Table3[MHDI_tot],Table3[[#This Row],[MHDI_tot]],3)</f>
        <v>0.308</v>
      </c>
    </row>
    <row r="2667" spans="1:14" hidden="1" x14ac:dyDescent="0.2">
      <c r="A2667" t="str">
        <f>SVI!F2667</f>
        <v>Luminárias/MG</v>
      </c>
      <c r="B2667" t="str">
        <f>INDEX(tb_SVI[],MATCH(Table3[[#This Row],[ibge_cod]],tb_SVI[Município],0),1)</f>
        <v>MG</v>
      </c>
      <c r="C2667" t="str">
        <f>INDEX(tb_SVI[],MATCH(Table3[[#This Row],[city_name]],tb_SVI[city_name_uf],0),3)</f>
        <v>3138708</v>
      </c>
      <c r="D2667" t="s">
        <v>20304</v>
      </c>
      <c r="E2667" s="11">
        <f>INDEX(tb_SVI[],MATCH(Table3[[#This Row],[city_name]],tb_SVI[city_name_uf],0),5)</f>
        <v>5438</v>
      </c>
      <c r="F2667">
        <f>INDEX(tb_MHDI[],MATCH(Table3[[#This Row],[city_name]],tb_MHDI[mun_uf],0),5)</f>
        <v>0.67800000000000005</v>
      </c>
      <c r="G2667">
        <f>INDEX(tb_MHDI[],MATCH(Table3[[#This Row],[city_name]],tb_MHDI[mun_uf],0),6)</f>
        <v>0.65600000000000003</v>
      </c>
      <c r="H2667">
        <f>INDEX(tb_MHDI[],MATCH(Table3[[#This Row],[city_name]],tb_MHDI[mun_uf],0),7)</f>
        <v>0.82099999999999995</v>
      </c>
      <c r="I2667">
        <f>INDEX(tb_MHDI[],MATCH(Table3[[#This Row],[city_name]],tb_MHDI[mun_uf],0),8)</f>
        <v>0.57799999999999996</v>
      </c>
      <c r="J2667">
        <f>_xlfn.NUMBERVALUE(INDEX(tb_SVI[],MATCH(Table3[[#This Row],[city_name]],tb_SVI[city_name_uf],0),8),".")</f>
        <v>0.29499999999999998</v>
      </c>
      <c r="K2667">
        <f>_xlfn.NUMBERVALUE(INDEX(tb_SVI[],MATCH(Table3[[#This Row],[city_name]],tb_SVI[city_name_uf],0),9),".")</f>
        <v>0.33400000000000002</v>
      </c>
      <c r="L2667">
        <f>_xlfn.NUMBERVALUE(INDEX(tb_SVI[],MATCH(Table3[[#This Row],[city_name]],tb_SVI[city_name_uf],0),10),".")</f>
        <v>0.32300000000000001</v>
      </c>
      <c r="M2667">
        <f>_xlfn.NUMBERVALUE(INDEX(tb_SVI[],MATCH(Table3[[#This Row],[city_name]],tb_SVI[city_name_uf],0),11),".")</f>
        <v>0.22700000000000001</v>
      </c>
      <c r="N2667" s="14">
        <f>_xlfn.PERCENTRANK.INC(Table3[MHDI_tot],Table3[[#This Row],[MHDI_tot]],3)</f>
        <v>0.55000000000000004</v>
      </c>
    </row>
    <row r="2668" spans="1:14" hidden="1" x14ac:dyDescent="0.2">
      <c r="A2668" t="str">
        <f>SVI!F2668</f>
        <v>Luz/MG</v>
      </c>
      <c r="B2668" t="str">
        <f>INDEX(tb_SVI[],MATCH(Table3[[#This Row],[ibge_cod]],tb_SVI[Município],0),1)</f>
        <v>MG</v>
      </c>
      <c r="C2668" t="str">
        <f>INDEX(tb_SVI[],MATCH(Table3[[#This Row],[city_name]],tb_SVI[city_name_uf],0),3)</f>
        <v>3138807</v>
      </c>
      <c r="D2668" t="s">
        <v>20305</v>
      </c>
      <c r="E2668" s="11">
        <f>INDEX(tb_SVI[],MATCH(Table3[[#This Row],[city_name]],tb_SVI[city_name_uf],0),5)</f>
        <v>18257</v>
      </c>
      <c r="F2668">
        <f>INDEX(tb_MHDI[],MATCH(Table3[[#This Row],[city_name]],tb_MHDI[mun_uf],0),5)</f>
        <v>0.72399999999999998</v>
      </c>
      <c r="G2668">
        <f>INDEX(tb_MHDI[],MATCH(Table3[[#This Row],[city_name]],tb_MHDI[mun_uf],0),6)</f>
        <v>0.72299999999999998</v>
      </c>
      <c r="H2668">
        <f>INDEX(tb_MHDI[],MATCH(Table3[[#This Row],[city_name]],tb_MHDI[mun_uf],0),7)</f>
        <v>0.83299999999999996</v>
      </c>
      <c r="I2668">
        <f>INDEX(tb_MHDI[],MATCH(Table3[[#This Row],[city_name]],tb_MHDI[mun_uf],0),8)</f>
        <v>0.63</v>
      </c>
      <c r="J2668">
        <f>_xlfn.NUMBERVALUE(INDEX(tb_SVI[],MATCH(Table3[[#This Row],[city_name]],tb_SVI[city_name_uf],0),8),".")</f>
        <v>0.22700000000000001</v>
      </c>
      <c r="K2668">
        <f>_xlfn.NUMBERVALUE(INDEX(tb_SVI[],MATCH(Table3[[#This Row],[city_name]],tb_SVI[city_name_uf],0),9),".")</f>
        <v>0.10100000000000001</v>
      </c>
      <c r="L2668">
        <f>_xlfn.NUMBERVALUE(INDEX(tb_SVI[],MATCH(Table3[[#This Row],[city_name]],tb_SVI[city_name_uf],0),10),".")</f>
        <v>0.33200000000000002</v>
      </c>
      <c r="M2668">
        <f>_xlfn.NUMBERVALUE(INDEX(tb_SVI[],MATCH(Table3[[#This Row],[city_name]],tb_SVI[city_name_uf],0),11),".")</f>
        <v>0.248</v>
      </c>
      <c r="N2668" s="14">
        <f>_xlfn.PERCENTRANK.INC(Table3[MHDI_tot],Table3[[#This Row],[MHDI_tot]],3)</f>
        <v>0.78100000000000003</v>
      </c>
    </row>
    <row r="2669" spans="1:14" hidden="1" x14ac:dyDescent="0.2">
      <c r="A2669" t="str">
        <f>SVI!F2669</f>
        <v>Machacalis/MG</v>
      </c>
      <c r="B2669" t="str">
        <f>INDEX(tb_SVI[],MATCH(Table3[[#This Row],[ibge_cod]],tb_SVI[Município],0),1)</f>
        <v>MG</v>
      </c>
      <c r="C2669" t="str">
        <f>INDEX(tb_SVI[],MATCH(Table3[[#This Row],[city_name]],tb_SVI[city_name_uf],0),3)</f>
        <v>3138906</v>
      </c>
      <c r="D2669" t="s">
        <v>20306</v>
      </c>
      <c r="E2669" s="11">
        <f>INDEX(tb_SVI[],MATCH(Table3[[#This Row],[city_name]],tb_SVI[city_name_uf],0),5)</f>
        <v>7111</v>
      </c>
      <c r="F2669">
        <f>INDEX(tb_MHDI[],MATCH(Table3[[#This Row],[city_name]],tb_MHDI[mun_uf],0),5)</f>
        <v>0.64</v>
      </c>
      <c r="G2669">
        <f>INDEX(tb_MHDI[],MATCH(Table3[[#This Row],[city_name]],tb_MHDI[mun_uf],0),6)</f>
        <v>0.60699999999999998</v>
      </c>
      <c r="H2669">
        <f>INDEX(tb_MHDI[],MATCH(Table3[[#This Row],[city_name]],tb_MHDI[mun_uf],0),7)</f>
        <v>0.78300000000000003</v>
      </c>
      <c r="I2669">
        <f>INDEX(tb_MHDI[],MATCH(Table3[[#This Row],[city_name]],tb_MHDI[mun_uf],0),8)</f>
        <v>0.55200000000000005</v>
      </c>
      <c r="J2669">
        <f>_xlfn.NUMBERVALUE(INDEX(tb_SVI[],MATCH(Table3[[#This Row],[city_name]],tb_SVI[city_name_uf],0),8),".")</f>
        <v>0.38900000000000001</v>
      </c>
      <c r="K2669">
        <f>_xlfn.NUMBERVALUE(INDEX(tb_SVI[],MATCH(Table3[[#This Row],[city_name]],tb_SVI[city_name_uf],0),9),".")</f>
        <v>0.14799999999999999</v>
      </c>
      <c r="L2669">
        <f>_xlfn.NUMBERVALUE(INDEX(tb_SVI[],MATCH(Table3[[#This Row],[city_name]],tb_SVI[city_name_uf],0),10),".")</f>
        <v>0.50800000000000001</v>
      </c>
      <c r="M2669">
        <f>_xlfn.NUMBERVALUE(INDEX(tb_SVI[],MATCH(Table3[[#This Row],[city_name]],tb_SVI[city_name_uf],0),11),".")</f>
        <v>0.51200000000000001</v>
      </c>
      <c r="N2669" s="14">
        <f>_xlfn.PERCENTRANK.INC(Table3[MHDI_tot],Table3[[#This Row],[MHDI_tot]],3)</f>
        <v>0.40500000000000003</v>
      </c>
    </row>
    <row r="2670" spans="1:14" hidden="1" x14ac:dyDescent="0.2">
      <c r="A2670" t="str">
        <f>SVI!F2670</f>
        <v>Machado/MG</v>
      </c>
      <c r="B2670" t="str">
        <f>INDEX(tb_SVI[],MATCH(Table3[[#This Row],[ibge_cod]],tb_SVI[Município],0),1)</f>
        <v>MG</v>
      </c>
      <c r="C2670" t="str">
        <f>INDEX(tb_SVI[],MATCH(Table3[[#This Row],[city_name]],tb_SVI[city_name_uf],0),3)</f>
        <v>3139003</v>
      </c>
      <c r="D2670" t="s">
        <v>20307</v>
      </c>
      <c r="E2670" s="11">
        <f>INDEX(tb_SVI[],MATCH(Table3[[#This Row],[city_name]],tb_SVI[city_name_uf],0),5)</f>
        <v>42413</v>
      </c>
      <c r="F2670">
        <f>INDEX(tb_MHDI[],MATCH(Table3[[#This Row],[city_name]],tb_MHDI[mun_uf],0),5)</f>
        <v>0.71499999999999997</v>
      </c>
      <c r="G2670">
        <f>INDEX(tb_MHDI[],MATCH(Table3[[#This Row],[city_name]],tb_MHDI[mun_uf],0),6)</f>
        <v>0.71899999999999997</v>
      </c>
      <c r="H2670">
        <f>INDEX(tb_MHDI[],MATCH(Table3[[#This Row],[city_name]],tb_MHDI[mun_uf],0),7)</f>
        <v>0.84799999999999998</v>
      </c>
      <c r="I2670">
        <f>INDEX(tb_MHDI[],MATCH(Table3[[#This Row],[city_name]],tb_MHDI[mun_uf],0),8)</f>
        <v>0.6</v>
      </c>
      <c r="J2670">
        <f>_xlfn.NUMBERVALUE(INDEX(tb_SVI[],MATCH(Table3[[#This Row],[city_name]],tb_SVI[city_name_uf],0),8),".")</f>
        <v>0.216</v>
      </c>
      <c r="K2670">
        <f>_xlfn.NUMBERVALUE(INDEX(tb_SVI[],MATCH(Table3[[#This Row],[city_name]],tb_SVI[city_name_uf],0),9),".")</f>
        <v>7.1999999999999995E-2</v>
      </c>
      <c r="L2670">
        <f>_xlfn.NUMBERVALUE(INDEX(tb_SVI[],MATCH(Table3[[#This Row],[city_name]],tb_SVI[city_name_uf],0),10),".")</f>
        <v>0.31</v>
      </c>
      <c r="M2670">
        <f>_xlfn.NUMBERVALUE(INDEX(tb_SVI[],MATCH(Table3[[#This Row],[city_name]],tb_SVI[city_name_uf],0),11),".")</f>
        <v>0.26600000000000001</v>
      </c>
      <c r="N2670" s="14">
        <f>_xlfn.PERCENTRANK.INC(Table3[MHDI_tot],Table3[[#This Row],[MHDI_tot]],3)</f>
        <v>0.73299999999999998</v>
      </c>
    </row>
    <row r="2671" spans="1:14" hidden="1" x14ac:dyDescent="0.2">
      <c r="A2671" t="str">
        <f>SVI!F2671</f>
        <v>Madre de Deus de Minas/MG</v>
      </c>
      <c r="B2671" t="str">
        <f>INDEX(tb_SVI[],MATCH(Table3[[#This Row],[ibge_cod]],tb_SVI[Município],0),1)</f>
        <v>MG</v>
      </c>
      <c r="C2671" t="str">
        <f>INDEX(tb_SVI[],MATCH(Table3[[#This Row],[city_name]],tb_SVI[city_name_uf],0),3)</f>
        <v>3139102</v>
      </c>
      <c r="D2671" t="s">
        <v>20308</v>
      </c>
      <c r="E2671" s="11">
        <f>INDEX(tb_SVI[],MATCH(Table3[[#This Row],[city_name]],tb_SVI[city_name_uf],0),5)</f>
        <v>5109</v>
      </c>
      <c r="F2671">
        <f>INDEX(tb_MHDI[],MATCH(Table3[[#This Row],[city_name]],tb_MHDI[mun_uf],0),5)</f>
        <v>0.69899999999999995</v>
      </c>
      <c r="G2671">
        <f>INDEX(tb_MHDI[],MATCH(Table3[[#This Row],[city_name]],tb_MHDI[mun_uf],0),6)</f>
        <v>0.66700000000000004</v>
      </c>
      <c r="H2671">
        <f>INDEX(tb_MHDI[],MATCH(Table3[[#This Row],[city_name]],tb_MHDI[mun_uf],0),7)</f>
        <v>0.85599999999999998</v>
      </c>
      <c r="I2671">
        <f>INDEX(tb_MHDI[],MATCH(Table3[[#This Row],[city_name]],tb_MHDI[mun_uf],0),8)</f>
        <v>0.59799999999999998</v>
      </c>
      <c r="J2671">
        <f>_xlfn.NUMBERVALUE(INDEX(tb_SVI[],MATCH(Table3[[#This Row],[city_name]],tb_SVI[city_name_uf],0),8),".")</f>
        <v>0.32400000000000001</v>
      </c>
      <c r="K2671">
        <f>_xlfn.NUMBERVALUE(INDEX(tb_SVI[],MATCH(Table3[[#This Row],[city_name]],tb_SVI[city_name_uf],0),9),".")</f>
        <v>0.222</v>
      </c>
      <c r="L2671">
        <f>_xlfn.NUMBERVALUE(INDEX(tb_SVI[],MATCH(Table3[[#This Row],[city_name]],tb_SVI[city_name_uf],0),10),".")</f>
        <v>0.33300000000000002</v>
      </c>
      <c r="M2671">
        <f>_xlfn.NUMBERVALUE(INDEX(tb_SVI[],MATCH(Table3[[#This Row],[city_name]],tb_SVI[city_name_uf],0),11),".")</f>
        <v>0.41799999999999998</v>
      </c>
      <c r="N2671" s="14">
        <f>_xlfn.PERCENTRANK.INC(Table3[MHDI_tot],Table3[[#This Row],[MHDI_tot]],3)</f>
        <v>0.64600000000000002</v>
      </c>
    </row>
    <row r="2672" spans="1:14" hidden="1" x14ac:dyDescent="0.2">
      <c r="A2672" t="str">
        <f>SVI!F2672</f>
        <v>Malacacheta/MG</v>
      </c>
      <c r="B2672" t="str">
        <f>INDEX(tb_SVI[],MATCH(Table3[[#This Row],[ibge_cod]],tb_SVI[Município],0),1)</f>
        <v>MG</v>
      </c>
      <c r="C2672" t="str">
        <f>INDEX(tb_SVI[],MATCH(Table3[[#This Row],[city_name]],tb_SVI[city_name_uf],0),3)</f>
        <v>3139201</v>
      </c>
      <c r="D2672" t="s">
        <v>20309</v>
      </c>
      <c r="E2672" s="11">
        <f>INDEX(tb_SVI[],MATCH(Table3[[#This Row],[city_name]],tb_SVI[city_name_uf],0),5)</f>
        <v>18602</v>
      </c>
      <c r="F2672">
        <f>INDEX(tb_MHDI[],MATCH(Table3[[#This Row],[city_name]],tb_MHDI[mun_uf],0),5)</f>
        <v>0.61799999999999999</v>
      </c>
      <c r="G2672">
        <f>INDEX(tb_MHDI[],MATCH(Table3[[#This Row],[city_name]],tb_MHDI[mun_uf],0),6)</f>
        <v>0.60899999999999999</v>
      </c>
      <c r="H2672">
        <f>INDEX(tb_MHDI[],MATCH(Table3[[#This Row],[city_name]],tb_MHDI[mun_uf],0),7)</f>
        <v>0.76800000000000002</v>
      </c>
      <c r="I2672">
        <f>INDEX(tb_MHDI[],MATCH(Table3[[#This Row],[city_name]],tb_MHDI[mun_uf],0),8)</f>
        <v>0.505</v>
      </c>
      <c r="J2672">
        <f>_xlfn.NUMBERVALUE(INDEX(tb_SVI[],MATCH(Table3[[#This Row],[city_name]],tb_SVI[city_name_uf],0),8),".")</f>
        <v>0.45400000000000001</v>
      </c>
      <c r="K2672">
        <f>_xlfn.NUMBERVALUE(INDEX(tb_SVI[],MATCH(Table3[[#This Row],[city_name]],tb_SVI[city_name_uf],0),9),".")</f>
        <v>0.32400000000000001</v>
      </c>
      <c r="L2672">
        <f>_xlfn.NUMBERVALUE(INDEX(tb_SVI[],MATCH(Table3[[#This Row],[city_name]],tb_SVI[city_name_uf],0),10),".")</f>
        <v>0.52300000000000002</v>
      </c>
      <c r="M2672">
        <f>_xlfn.NUMBERVALUE(INDEX(tb_SVI[],MATCH(Table3[[#This Row],[city_name]],tb_SVI[city_name_uf],0),11),".")</f>
        <v>0.51600000000000001</v>
      </c>
      <c r="N2672" s="14">
        <f>_xlfn.PERCENTRANK.INC(Table3[MHDI_tot],Table3[[#This Row],[MHDI_tot]],3)</f>
        <v>0.32500000000000001</v>
      </c>
    </row>
    <row r="2673" spans="1:14" hidden="1" x14ac:dyDescent="0.2">
      <c r="A2673" t="str">
        <f>SVI!F2673</f>
        <v>Mamonas/MG</v>
      </c>
      <c r="B2673" t="str">
        <f>INDEX(tb_SVI[],MATCH(Table3[[#This Row],[ibge_cod]],tb_SVI[Município],0),1)</f>
        <v>MG</v>
      </c>
      <c r="C2673" t="str">
        <f>INDEX(tb_SVI[],MATCH(Table3[[#This Row],[city_name]],tb_SVI[city_name_uf],0),3)</f>
        <v>3139250</v>
      </c>
      <c r="D2673" t="s">
        <v>20310</v>
      </c>
      <c r="E2673" s="11">
        <f>INDEX(tb_SVI[],MATCH(Table3[[#This Row],[city_name]],tb_SVI[city_name_uf],0),5)</f>
        <v>6554</v>
      </c>
      <c r="F2673">
        <f>INDEX(tb_MHDI[],MATCH(Table3[[#This Row],[city_name]],tb_MHDI[mun_uf],0),5)</f>
        <v>0.61799999999999999</v>
      </c>
      <c r="G2673">
        <f>INDEX(tb_MHDI[],MATCH(Table3[[#This Row],[city_name]],tb_MHDI[mun_uf],0),6)</f>
        <v>0.56499999999999995</v>
      </c>
      <c r="H2673">
        <f>INDEX(tb_MHDI[],MATCH(Table3[[#This Row],[city_name]],tb_MHDI[mun_uf],0),7)</f>
        <v>0.77900000000000003</v>
      </c>
      <c r="I2673">
        <f>INDEX(tb_MHDI[],MATCH(Table3[[#This Row],[city_name]],tb_MHDI[mun_uf],0),8)</f>
        <v>0.53700000000000003</v>
      </c>
      <c r="J2673">
        <f>_xlfn.NUMBERVALUE(INDEX(tb_SVI[],MATCH(Table3[[#This Row],[city_name]],tb_SVI[city_name_uf],0),8),".")</f>
        <v>0.34499999999999997</v>
      </c>
      <c r="K2673">
        <f>_xlfn.NUMBERVALUE(INDEX(tb_SVI[],MATCH(Table3[[#This Row],[city_name]],tb_SVI[city_name_uf],0),9),".")</f>
        <v>0.126</v>
      </c>
      <c r="L2673">
        <f>_xlfn.NUMBERVALUE(INDEX(tb_SVI[],MATCH(Table3[[#This Row],[city_name]],tb_SVI[city_name_uf],0),10),".")</f>
        <v>0.44700000000000001</v>
      </c>
      <c r="M2673">
        <f>_xlfn.NUMBERVALUE(INDEX(tb_SVI[],MATCH(Table3[[#This Row],[city_name]],tb_SVI[city_name_uf],0),11),".")</f>
        <v>0.46300000000000002</v>
      </c>
      <c r="N2673" s="14">
        <f>_xlfn.PERCENTRANK.INC(Table3[MHDI_tot],Table3[[#This Row],[MHDI_tot]],3)</f>
        <v>0.32500000000000001</v>
      </c>
    </row>
    <row r="2674" spans="1:14" hidden="1" x14ac:dyDescent="0.2">
      <c r="A2674" t="str">
        <f>SVI!F2674</f>
        <v>Manga/MG</v>
      </c>
      <c r="B2674" t="str">
        <f>INDEX(tb_SVI[],MATCH(Table3[[#This Row],[ibge_cod]],tb_SVI[Município],0),1)</f>
        <v>MG</v>
      </c>
      <c r="C2674" t="str">
        <f>INDEX(tb_SVI[],MATCH(Table3[[#This Row],[city_name]],tb_SVI[city_name_uf],0),3)</f>
        <v>3139300</v>
      </c>
      <c r="D2674" t="s">
        <v>20311</v>
      </c>
      <c r="E2674" s="11">
        <f>INDEX(tb_SVI[],MATCH(Table3[[#This Row],[city_name]],tb_SVI[city_name_uf],0),5)</f>
        <v>18226</v>
      </c>
      <c r="F2674">
        <f>INDEX(tb_MHDI[],MATCH(Table3[[#This Row],[city_name]],tb_MHDI[mun_uf],0),5)</f>
        <v>0.64200000000000002</v>
      </c>
      <c r="G2674">
        <f>INDEX(tb_MHDI[],MATCH(Table3[[#This Row],[city_name]],tb_MHDI[mun_uf],0),6)</f>
        <v>0.624</v>
      </c>
      <c r="H2674">
        <f>INDEX(tb_MHDI[],MATCH(Table3[[#This Row],[city_name]],tb_MHDI[mun_uf],0),7)</f>
        <v>0.79900000000000004</v>
      </c>
      <c r="I2674">
        <f>INDEX(tb_MHDI[],MATCH(Table3[[#This Row],[city_name]],tb_MHDI[mun_uf],0),8)</f>
        <v>0.53</v>
      </c>
      <c r="J2674">
        <f>_xlfn.NUMBERVALUE(INDEX(tb_SVI[],MATCH(Table3[[#This Row],[city_name]],tb_SVI[city_name_uf],0),8),".")</f>
        <v>0.46700000000000003</v>
      </c>
      <c r="K2674">
        <f>_xlfn.NUMBERVALUE(INDEX(tb_SVI[],MATCH(Table3[[#This Row],[city_name]],tb_SVI[city_name_uf],0),9),".")</f>
        <v>0.313</v>
      </c>
      <c r="L2674">
        <f>_xlfn.NUMBERVALUE(INDEX(tb_SVI[],MATCH(Table3[[#This Row],[city_name]],tb_SVI[city_name_uf],0),10),".")</f>
        <v>0.51</v>
      </c>
      <c r="M2674">
        <f>_xlfn.NUMBERVALUE(INDEX(tb_SVI[],MATCH(Table3[[#This Row],[city_name]],tb_SVI[city_name_uf],0),11),".")</f>
        <v>0.57799999999999996</v>
      </c>
      <c r="N2674" s="14">
        <f>_xlfn.PERCENTRANK.INC(Table3[MHDI_tot],Table3[[#This Row],[MHDI_tot]],3)</f>
        <v>0.41099999999999998</v>
      </c>
    </row>
    <row r="2675" spans="1:14" hidden="1" x14ac:dyDescent="0.2">
      <c r="A2675" t="str">
        <f>SVI!F2675</f>
        <v>Manhuaçu/MG</v>
      </c>
      <c r="B2675" t="str">
        <f>INDEX(tb_SVI[],MATCH(Table3[[#This Row],[ibge_cod]],tb_SVI[Município],0),1)</f>
        <v>MG</v>
      </c>
      <c r="C2675" t="str">
        <f>INDEX(tb_SVI[],MATCH(Table3[[#This Row],[city_name]],tb_SVI[city_name_uf],0),3)</f>
        <v>3139409</v>
      </c>
      <c r="D2675" t="s">
        <v>20312</v>
      </c>
      <c r="E2675" s="11">
        <f>INDEX(tb_SVI[],MATCH(Table3[[#This Row],[city_name]],tb_SVI[city_name_uf],0),5)</f>
        <v>91169</v>
      </c>
      <c r="F2675">
        <f>INDEX(tb_MHDI[],MATCH(Table3[[#This Row],[city_name]],tb_MHDI[mun_uf],0),5)</f>
        <v>0.68899999999999995</v>
      </c>
      <c r="G2675">
        <f>INDEX(tb_MHDI[],MATCH(Table3[[#This Row],[city_name]],tb_MHDI[mun_uf],0),6)</f>
        <v>0.69199999999999995</v>
      </c>
      <c r="H2675">
        <f>INDEX(tb_MHDI[],MATCH(Table3[[#This Row],[city_name]],tb_MHDI[mun_uf],0),7)</f>
        <v>0.83899999999999997</v>
      </c>
      <c r="I2675">
        <f>INDEX(tb_MHDI[],MATCH(Table3[[#This Row],[city_name]],tb_MHDI[mun_uf],0),8)</f>
        <v>0.56299999999999994</v>
      </c>
      <c r="J2675">
        <f>_xlfn.NUMBERVALUE(INDEX(tb_SVI[],MATCH(Table3[[#This Row],[city_name]],tb_SVI[city_name_uf],0),8),".")</f>
        <v>0.254</v>
      </c>
      <c r="K2675">
        <f>_xlfn.NUMBERVALUE(INDEX(tb_SVI[],MATCH(Table3[[#This Row],[city_name]],tb_SVI[city_name_uf],0),9),".")</f>
        <v>9.7000000000000003E-2</v>
      </c>
      <c r="L2675">
        <f>_xlfn.NUMBERVALUE(INDEX(tb_SVI[],MATCH(Table3[[#This Row],[city_name]],tb_SVI[city_name_uf],0),10),".")</f>
        <v>0.33700000000000002</v>
      </c>
      <c r="M2675">
        <f>_xlfn.NUMBERVALUE(INDEX(tb_SVI[],MATCH(Table3[[#This Row],[city_name]],tb_SVI[city_name_uf],0),11),".")</f>
        <v>0.32700000000000001</v>
      </c>
      <c r="N2675" s="14">
        <f>_xlfn.PERCENTRANK.INC(Table3[MHDI_tot],Table3[[#This Row],[MHDI_tot]],3)</f>
        <v>0.6</v>
      </c>
    </row>
    <row r="2676" spans="1:14" hidden="1" x14ac:dyDescent="0.2">
      <c r="A2676" t="str">
        <f>SVI!F2676</f>
        <v>Manhumirim/MG</v>
      </c>
      <c r="B2676" t="str">
        <f>INDEX(tb_SVI[],MATCH(Table3[[#This Row],[ibge_cod]],tb_SVI[Município],0),1)</f>
        <v>MG</v>
      </c>
      <c r="C2676" t="str">
        <f>INDEX(tb_SVI[],MATCH(Table3[[#This Row],[city_name]],tb_SVI[city_name_uf],0),3)</f>
        <v>3139508</v>
      </c>
      <c r="D2676" t="s">
        <v>20313</v>
      </c>
      <c r="E2676" s="11">
        <f>INDEX(tb_SVI[],MATCH(Table3[[#This Row],[city_name]],tb_SVI[city_name_uf],0),5)</f>
        <v>22802</v>
      </c>
      <c r="F2676">
        <f>INDEX(tb_MHDI[],MATCH(Table3[[#This Row],[city_name]],tb_MHDI[mun_uf],0),5)</f>
        <v>0.69699999999999995</v>
      </c>
      <c r="G2676">
        <f>INDEX(tb_MHDI[],MATCH(Table3[[#This Row],[city_name]],tb_MHDI[mun_uf],0),6)</f>
        <v>0.67900000000000005</v>
      </c>
      <c r="H2676">
        <f>INDEX(tb_MHDI[],MATCH(Table3[[#This Row],[city_name]],tb_MHDI[mun_uf],0),7)</f>
        <v>0.84599999999999997</v>
      </c>
      <c r="I2676">
        <f>INDEX(tb_MHDI[],MATCH(Table3[[#This Row],[city_name]],tb_MHDI[mun_uf],0),8)</f>
        <v>0.58899999999999997</v>
      </c>
      <c r="J2676">
        <f>_xlfn.NUMBERVALUE(INDEX(tb_SVI[],MATCH(Table3[[#This Row],[city_name]],tb_SVI[city_name_uf],0),8),".")</f>
        <v>0.27100000000000002</v>
      </c>
      <c r="K2676">
        <f>_xlfn.NUMBERVALUE(INDEX(tb_SVI[],MATCH(Table3[[#This Row],[city_name]],tb_SVI[city_name_uf],0),9),".")</f>
        <v>0.13800000000000001</v>
      </c>
      <c r="L2676">
        <f>_xlfn.NUMBERVALUE(INDEX(tb_SVI[],MATCH(Table3[[#This Row],[city_name]],tb_SVI[city_name_uf],0),10),".")</f>
        <v>0.34200000000000003</v>
      </c>
      <c r="M2676">
        <f>_xlfn.NUMBERVALUE(INDEX(tb_SVI[],MATCH(Table3[[#This Row],[city_name]],tb_SVI[city_name_uf],0),11),".")</f>
        <v>0.33300000000000002</v>
      </c>
      <c r="N2676" s="14">
        <f>_xlfn.PERCENTRANK.INC(Table3[MHDI_tot],Table3[[#This Row],[MHDI_tot]],3)</f>
        <v>0.63500000000000001</v>
      </c>
    </row>
    <row r="2677" spans="1:14" hidden="1" x14ac:dyDescent="0.2">
      <c r="A2677" t="str">
        <f>SVI!F2677</f>
        <v>Mantena/MG</v>
      </c>
      <c r="B2677" t="str">
        <f>INDEX(tb_SVI[],MATCH(Table3[[#This Row],[ibge_cod]],tb_SVI[Município],0),1)</f>
        <v>MG</v>
      </c>
      <c r="C2677" t="str">
        <f>INDEX(tb_SVI[],MATCH(Table3[[#This Row],[city_name]],tb_SVI[city_name_uf],0),3)</f>
        <v>3139607</v>
      </c>
      <c r="D2677" t="s">
        <v>20314</v>
      </c>
      <c r="E2677" s="11">
        <f>INDEX(tb_SVI[],MATCH(Table3[[#This Row],[city_name]],tb_SVI[city_name_uf],0),5)</f>
        <v>27647</v>
      </c>
      <c r="F2677">
        <f>INDEX(tb_MHDI[],MATCH(Table3[[#This Row],[city_name]],tb_MHDI[mun_uf],0),5)</f>
        <v>0.67500000000000004</v>
      </c>
      <c r="G2677">
        <f>INDEX(tb_MHDI[],MATCH(Table3[[#This Row],[city_name]],tb_MHDI[mun_uf],0),6)</f>
        <v>0.66600000000000004</v>
      </c>
      <c r="H2677">
        <f>INDEX(tb_MHDI[],MATCH(Table3[[#This Row],[city_name]],tb_MHDI[mun_uf],0),7)</f>
        <v>0.80300000000000005</v>
      </c>
      <c r="I2677">
        <f>INDEX(tb_MHDI[],MATCH(Table3[[#This Row],[city_name]],tb_MHDI[mun_uf],0),8)</f>
        <v>0.57499999999999996</v>
      </c>
      <c r="J2677">
        <f>_xlfn.NUMBERVALUE(INDEX(tb_SVI[],MATCH(Table3[[#This Row],[city_name]],tb_SVI[city_name_uf],0),8),".")</f>
        <v>0.30299999999999999</v>
      </c>
      <c r="K2677">
        <f>_xlfn.NUMBERVALUE(INDEX(tb_SVI[],MATCH(Table3[[#This Row],[city_name]],tb_SVI[city_name_uf],0),9),".")</f>
        <v>0.121</v>
      </c>
      <c r="L2677">
        <f>_xlfn.NUMBERVALUE(INDEX(tb_SVI[],MATCH(Table3[[#This Row],[city_name]],tb_SVI[city_name_uf],0),10),".")</f>
        <v>0.39300000000000002</v>
      </c>
      <c r="M2677">
        <f>_xlfn.NUMBERVALUE(INDEX(tb_SVI[],MATCH(Table3[[#This Row],[city_name]],tb_SVI[city_name_uf],0),11),".")</f>
        <v>0.39600000000000002</v>
      </c>
      <c r="N2677" s="14">
        <f>_xlfn.PERCENTRANK.INC(Table3[MHDI_tot],Table3[[#This Row],[MHDI_tot]],3)</f>
        <v>0.53700000000000003</v>
      </c>
    </row>
    <row r="2678" spans="1:14" hidden="1" x14ac:dyDescent="0.2">
      <c r="A2678" t="str">
        <f>SVI!F2678</f>
        <v>Mar de Espanha/MG</v>
      </c>
      <c r="B2678" t="str">
        <f>INDEX(tb_SVI[],MATCH(Table3[[#This Row],[ibge_cod]],tb_SVI[Município],0),1)</f>
        <v>MG</v>
      </c>
      <c r="C2678" t="str">
        <f>INDEX(tb_SVI[],MATCH(Table3[[#This Row],[city_name]],tb_SVI[city_name_uf],0),3)</f>
        <v>3139805</v>
      </c>
      <c r="D2678" t="s">
        <v>20315</v>
      </c>
      <c r="E2678" s="11">
        <f>INDEX(tb_SVI[],MATCH(Table3[[#This Row],[city_name]],tb_SVI[city_name_uf],0),5)</f>
        <v>12901</v>
      </c>
      <c r="F2678">
        <f>INDEX(tb_MHDI[],MATCH(Table3[[#This Row],[city_name]],tb_MHDI[mun_uf],0),5)</f>
        <v>0.68400000000000005</v>
      </c>
      <c r="G2678">
        <f>INDEX(tb_MHDI[],MATCH(Table3[[#This Row],[city_name]],tb_MHDI[mun_uf],0),6)</f>
        <v>0.69399999999999995</v>
      </c>
      <c r="H2678">
        <f>INDEX(tb_MHDI[],MATCH(Table3[[#This Row],[city_name]],tb_MHDI[mun_uf],0),7)</f>
        <v>0.82499999999999996</v>
      </c>
      <c r="I2678">
        <f>INDEX(tb_MHDI[],MATCH(Table3[[#This Row],[city_name]],tb_MHDI[mun_uf],0),8)</f>
        <v>0.55800000000000005</v>
      </c>
      <c r="J2678">
        <f>_xlfn.NUMBERVALUE(INDEX(tb_SVI[],MATCH(Table3[[#This Row],[city_name]],tb_SVI[city_name_uf],0),8),".")</f>
        <v>0.188</v>
      </c>
      <c r="K2678">
        <f>_xlfn.NUMBERVALUE(INDEX(tb_SVI[],MATCH(Table3[[#This Row],[city_name]],tb_SVI[city_name_uf],0),9),".")</f>
        <v>4.8000000000000001E-2</v>
      </c>
      <c r="L2678">
        <f>_xlfn.NUMBERVALUE(INDEX(tb_SVI[],MATCH(Table3[[#This Row],[city_name]],tb_SVI[city_name_uf],0),10),".")</f>
        <v>0.29499999999999998</v>
      </c>
      <c r="M2678">
        <f>_xlfn.NUMBERVALUE(INDEX(tb_SVI[],MATCH(Table3[[#This Row],[city_name]],tb_SVI[city_name_uf],0),11),".")</f>
        <v>0.221</v>
      </c>
      <c r="N2678" s="14">
        <f>_xlfn.PERCENTRANK.INC(Table3[MHDI_tot],Table3[[#This Row],[MHDI_tot]],3)</f>
        <v>0.57599999999999996</v>
      </c>
    </row>
    <row r="2679" spans="1:14" hidden="1" x14ac:dyDescent="0.2">
      <c r="A2679" t="str">
        <f>SVI!F2679</f>
        <v>Maravilhas/MG</v>
      </c>
      <c r="B2679" t="str">
        <f>INDEX(tb_SVI[],MATCH(Table3[[#This Row],[ibge_cod]],tb_SVI[Município],0),1)</f>
        <v>MG</v>
      </c>
      <c r="C2679" t="str">
        <f>INDEX(tb_SVI[],MATCH(Table3[[#This Row],[city_name]],tb_SVI[city_name_uf],0),3)</f>
        <v>3139706</v>
      </c>
      <c r="D2679" t="s">
        <v>20316</v>
      </c>
      <c r="E2679" s="11">
        <f>INDEX(tb_SVI[],MATCH(Table3[[#This Row],[city_name]],tb_SVI[city_name_uf],0),5)</f>
        <v>8046</v>
      </c>
      <c r="F2679">
        <f>INDEX(tb_MHDI[],MATCH(Table3[[#This Row],[city_name]],tb_MHDI[mun_uf],0),5)</f>
        <v>0.67200000000000004</v>
      </c>
      <c r="G2679">
        <f>INDEX(tb_MHDI[],MATCH(Table3[[#This Row],[city_name]],tb_MHDI[mun_uf],0),6)</f>
        <v>0.64500000000000002</v>
      </c>
      <c r="H2679">
        <f>INDEX(tb_MHDI[],MATCH(Table3[[#This Row],[city_name]],tb_MHDI[mun_uf],0),7)</f>
        <v>0.84499999999999997</v>
      </c>
      <c r="I2679">
        <f>INDEX(tb_MHDI[],MATCH(Table3[[#This Row],[city_name]],tb_MHDI[mun_uf],0),8)</f>
        <v>0.55800000000000005</v>
      </c>
      <c r="J2679">
        <f>_xlfn.NUMBERVALUE(INDEX(tb_SVI[],MATCH(Table3[[#This Row],[city_name]],tb_SVI[city_name_uf],0),8),".")</f>
        <v>0.27200000000000002</v>
      </c>
      <c r="K2679">
        <f>_xlfn.NUMBERVALUE(INDEX(tb_SVI[],MATCH(Table3[[#This Row],[city_name]],tb_SVI[city_name_uf],0),9),".")</f>
        <v>0.10199999999999999</v>
      </c>
      <c r="L2679">
        <f>_xlfn.NUMBERVALUE(INDEX(tb_SVI[],MATCH(Table3[[#This Row],[city_name]],tb_SVI[city_name_uf],0),10),".")</f>
        <v>0.34799999999999998</v>
      </c>
      <c r="M2679">
        <f>_xlfn.NUMBERVALUE(INDEX(tb_SVI[],MATCH(Table3[[#This Row],[city_name]],tb_SVI[city_name_uf],0),11),".")</f>
        <v>0.36599999999999999</v>
      </c>
      <c r="N2679" s="14">
        <f>_xlfn.PERCENTRANK.INC(Table3[MHDI_tot],Table3[[#This Row],[MHDI_tot]],3)</f>
        <v>0.52500000000000002</v>
      </c>
    </row>
    <row r="2680" spans="1:14" hidden="1" x14ac:dyDescent="0.2">
      <c r="A2680" t="str">
        <f>SVI!F2680</f>
        <v>Maria da Fé/MG</v>
      </c>
      <c r="B2680" t="str">
        <f>INDEX(tb_SVI[],MATCH(Table3[[#This Row],[ibge_cod]],tb_SVI[Município],0),1)</f>
        <v>MG</v>
      </c>
      <c r="C2680" t="str">
        <f>INDEX(tb_SVI[],MATCH(Table3[[#This Row],[city_name]],tb_SVI[city_name_uf],0),3)</f>
        <v>3139904</v>
      </c>
      <c r="D2680" t="s">
        <v>20317</v>
      </c>
      <c r="E2680" s="11">
        <f>INDEX(tb_SVI[],MATCH(Table3[[#This Row],[city_name]],tb_SVI[city_name_uf],0),5)</f>
        <v>14056</v>
      </c>
      <c r="F2680">
        <f>INDEX(tb_MHDI[],MATCH(Table3[[#This Row],[city_name]],tb_MHDI[mun_uf],0),5)</f>
        <v>0.70199999999999996</v>
      </c>
      <c r="G2680">
        <f>INDEX(tb_MHDI[],MATCH(Table3[[#This Row],[city_name]],tb_MHDI[mun_uf],0),6)</f>
        <v>0.64600000000000002</v>
      </c>
      <c r="H2680">
        <f>INDEX(tb_MHDI[],MATCH(Table3[[#This Row],[city_name]],tb_MHDI[mun_uf],0),7)</f>
        <v>0.84199999999999997</v>
      </c>
      <c r="I2680">
        <f>INDEX(tb_MHDI[],MATCH(Table3[[#This Row],[city_name]],tb_MHDI[mun_uf],0),8)</f>
        <v>0.63700000000000001</v>
      </c>
      <c r="J2680">
        <f>_xlfn.NUMBERVALUE(INDEX(tb_SVI[],MATCH(Table3[[#This Row],[city_name]],tb_SVI[city_name_uf],0),8),".")</f>
        <v>0.27</v>
      </c>
      <c r="K2680">
        <f>_xlfn.NUMBERVALUE(INDEX(tb_SVI[],MATCH(Table3[[#This Row],[city_name]],tb_SVI[city_name_uf],0),9),".")</f>
        <v>0.19400000000000001</v>
      </c>
      <c r="L2680">
        <f>_xlfn.NUMBERVALUE(INDEX(tb_SVI[],MATCH(Table3[[#This Row],[city_name]],tb_SVI[city_name_uf],0),10),".")</f>
        <v>0.28100000000000003</v>
      </c>
      <c r="M2680">
        <f>_xlfn.NUMBERVALUE(INDEX(tb_SVI[],MATCH(Table3[[#This Row],[city_name]],tb_SVI[city_name_uf],0),11),".")</f>
        <v>0.33400000000000002</v>
      </c>
      <c r="N2680" s="14">
        <f>_xlfn.PERCENTRANK.INC(Table3[MHDI_tot],Table3[[#This Row],[MHDI_tot]],3)</f>
        <v>0.66400000000000003</v>
      </c>
    </row>
    <row r="2681" spans="1:14" hidden="1" x14ac:dyDescent="0.2">
      <c r="A2681" t="str">
        <f>SVI!F2681</f>
        <v>Mariana/MG</v>
      </c>
      <c r="B2681" t="str">
        <f>INDEX(tb_SVI[],MATCH(Table3[[#This Row],[ibge_cod]],tb_SVI[Município],0),1)</f>
        <v>MG</v>
      </c>
      <c r="C2681" t="str">
        <f>INDEX(tb_SVI[],MATCH(Table3[[#This Row],[city_name]],tb_SVI[city_name_uf],0),3)</f>
        <v>3140001</v>
      </c>
      <c r="D2681" t="s">
        <v>20318</v>
      </c>
      <c r="E2681" s="11">
        <f>INDEX(tb_SVI[],MATCH(Table3[[#This Row],[city_name]],tb_SVI[city_name_uf],0),5)</f>
        <v>61288</v>
      </c>
      <c r="F2681">
        <f>INDEX(tb_MHDI[],MATCH(Table3[[#This Row],[city_name]],tb_MHDI[mun_uf],0),5)</f>
        <v>0.74199999999999999</v>
      </c>
      <c r="G2681">
        <f>INDEX(tb_MHDI[],MATCH(Table3[[#This Row],[city_name]],tb_MHDI[mun_uf],0),6)</f>
        <v>0.70499999999999996</v>
      </c>
      <c r="H2681">
        <f>INDEX(tb_MHDI[],MATCH(Table3[[#This Row],[city_name]],tb_MHDI[mun_uf],0),7)</f>
        <v>0.874</v>
      </c>
      <c r="I2681">
        <f>INDEX(tb_MHDI[],MATCH(Table3[[#This Row],[city_name]],tb_MHDI[mun_uf],0),8)</f>
        <v>0.66400000000000003</v>
      </c>
      <c r="J2681">
        <f>_xlfn.NUMBERVALUE(INDEX(tb_SVI[],MATCH(Table3[[#This Row],[city_name]],tb_SVI[city_name_uf],0),8),".")</f>
        <v>0.26300000000000001</v>
      </c>
      <c r="K2681">
        <f>_xlfn.NUMBERVALUE(INDEX(tb_SVI[],MATCH(Table3[[#This Row],[city_name]],tb_SVI[city_name_uf],0),9),".")</f>
        <v>0.19700000000000001</v>
      </c>
      <c r="L2681">
        <f>_xlfn.NUMBERVALUE(INDEX(tb_SVI[],MATCH(Table3[[#This Row],[city_name]],tb_SVI[city_name_uf],0),10),".")</f>
        <v>0.29099999999999998</v>
      </c>
      <c r="M2681">
        <f>_xlfn.NUMBERVALUE(INDEX(tb_SVI[],MATCH(Table3[[#This Row],[city_name]],tb_SVI[city_name_uf],0),11),".")</f>
        <v>0.3</v>
      </c>
      <c r="N2681" s="14">
        <f>_xlfn.PERCENTRANK.INC(Table3[MHDI_tot],Table3[[#This Row],[MHDI_tot]],3)</f>
        <v>0.86599999999999999</v>
      </c>
    </row>
    <row r="2682" spans="1:14" hidden="1" x14ac:dyDescent="0.2">
      <c r="A2682" t="str">
        <f>SVI!F2682</f>
        <v>Marilac/MG</v>
      </c>
      <c r="B2682" t="str">
        <f>INDEX(tb_SVI[],MATCH(Table3[[#This Row],[ibge_cod]],tb_SVI[Município],0),1)</f>
        <v>MG</v>
      </c>
      <c r="C2682" t="str">
        <f>INDEX(tb_SVI[],MATCH(Table3[[#This Row],[city_name]],tb_SVI[city_name_uf],0),3)</f>
        <v>3140100</v>
      </c>
      <c r="D2682" t="s">
        <v>20319</v>
      </c>
      <c r="E2682" s="11">
        <f>INDEX(tb_SVI[],MATCH(Table3[[#This Row],[city_name]],tb_SVI[city_name_uf],0),5)</f>
        <v>4097</v>
      </c>
      <c r="F2682">
        <f>INDEX(tb_MHDI[],MATCH(Table3[[#This Row],[city_name]],tb_MHDI[mun_uf],0),5)</f>
        <v>0.61499999999999999</v>
      </c>
      <c r="G2682">
        <f>INDEX(tb_MHDI[],MATCH(Table3[[#This Row],[city_name]],tb_MHDI[mun_uf],0),6)</f>
        <v>0.60899999999999999</v>
      </c>
      <c r="H2682">
        <f>INDEX(tb_MHDI[],MATCH(Table3[[#This Row],[city_name]],tb_MHDI[mun_uf],0),7)</f>
        <v>0.78100000000000003</v>
      </c>
      <c r="I2682">
        <f>INDEX(tb_MHDI[],MATCH(Table3[[#This Row],[city_name]],tb_MHDI[mun_uf],0),8)</f>
        <v>0.48799999999999999</v>
      </c>
      <c r="J2682">
        <f>_xlfn.NUMBERVALUE(INDEX(tb_SVI[],MATCH(Table3[[#This Row],[city_name]],tb_SVI[city_name_uf],0),8),".")</f>
        <v>0.36399999999999999</v>
      </c>
      <c r="K2682">
        <f>_xlfn.NUMBERVALUE(INDEX(tb_SVI[],MATCH(Table3[[#This Row],[city_name]],tb_SVI[city_name_uf],0),9),".")</f>
        <v>0.157</v>
      </c>
      <c r="L2682">
        <f>_xlfn.NUMBERVALUE(INDEX(tb_SVI[],MATCH(Table3[[#This Row],[city_name]],tb_SVI[city_name_uf],0),10),".")</f>
        <v>0.49</v>
      </c>
      <c r="M2682">
        <f>_xlfn.NUMBERVALUE(INDEX(tb_SVI[],MATCH(Table3[[#This Row],[city_name]],tb_SVI[city_name_uf],0),11),".")</f>
        <v>0.44500000000000001</v>
      </c>
      <c r="N2682" s="14">
        <f>_xlfn.PERCENTRANK.INC(Table3[MHDI_tot],Table3[[#This Row],[MHDI_tot]],3)</f>
        <v>0.313</v>
      </c>
    </row>
    <row r="2683" spans="1:14" hidden="1" x14ac:dyDescent="0.2">
      <c r="A2683" t="str">
        <f>SVI!F2683</f>
        <v>Maripá de Minas/MG</v>
      </c>
      <c r="B2683" t="str">
        <f>INDEX(tb_SVI[],MATCH(Table3[[#This Row],[ibge_cod]],tb_SVI[Município],0),1)</f>
        <v>MG</v>
      </c>
      <c r="C2683" t="str">
        <f>INDEX(tb_SVI[],MATCH(Table3[[#This Row],[city_name]],tb_SVI[city_name_uf],0),3)</f>
        <v>3140209</v>
      </c>
      <c r="D2683" t="s">
        <v>20320</v>
      </c>
      <c r="E2683" s="11">
        <f>INDEX(tb_SVI[],MATCH(Table3[[#This Row],[city_name]],tb_SVI[city_name_uf],0),5)</f>
        <v>2987</v>
      </c>
      <c r="F2683">
        <f>INDEX(tb_MHDI[],MATCH(Table3[[#This Row],[city_name]],tb_MHDI[mun_uf],0),5)</f>
        <v>0.68</v>
      </c>
      <c r="G2683">
        <f>INDEX(tb_MHDI[],MATCH(Table3[[#This Row],[city_name]],tb_MHDI[mun_uf],0),6)</f>
        <v>0.66800000000000004</v>
      </c>
      <c r="H2683">
        <f>INDEX(tb_MHDI[],MATCH(Table3[[#This Row],[city_name]],tb_MHDI[mun_uf],0),7)</f>
        <v>0.84699999999999998</v>
      </c>
      <c r="I2683">
        <f>INDEX(tb_MHDI[],MATCH(Table3[[#This Row],[city_name]],tb_MHDI[mun_uf],0),8)</f>
        <v>0.55500000000000005</v>
      </c>
      <c r="J2683">
        <f>_xlfn.NUMBERVALUE(INDEX(tb_SVI[],MATCH(Table3[[#This Row],[city_name]],tb_SVI[city_name_uf],0),8),".")</f>
        <v>0.20100000000000001</v>
      </c>
      <c r="K2683">
        <f>_xlfn.NUMBERVALUE(INDEX(tb_SVI[],MATCH(Table3[[#This Row],[city_name]],tb_SVI[city_name_uf],0),9),".")</f>
        <v>6.2E-2</v>
      </c>
      <c r="L2683">
        <f>_xlfn.NUMBERVALUE(INDEX(tb_SVI[],MATCH(Table3[[#This Row],[city_name]],tb_SVI[city_name_uf],0),10),".")</f>
        <v>0.32300000000000001</v>
      </c>
      <c r="M2683">
        <f>_xlfn.NUMBERVALUE(INDEX(tb_SVI[],MATCH(Table3[[#This Row],[city_name]],tb_SVI[city_name_uf],0),11),".")</f>
        <v>0.219</v>
      </c>
      <c r="N2683" s="14">
        <f>_xlfn.PERCENTRANK.INC(Table3[MHDI_tot],Table3[[#This Row],[MHDI_tot]],3)</f>
        <v>0.55700000000000005</v>
      </c>
    </row>
    <row r="2684" spans="1:14" hidden="1" x14ac:dyDescent="0.2">
      <c r="A2684" t="str">
        <f>SVI!F2684</f>
        <v>Marliéria/MG</v>
      </c>
      <c r="B2684" t="str">
        <f>INDEX(tb_SVI[],MATCH(Table3[[#This Row],[ibge_cod]],tb_SVI[Município],0),1)</f>
        <v>MG</v>
      </c>
      <c r="C2684" t="str">
        <f>INDEX(tb_SVI[],MATCH(Table3[[#This Row],[city_name]],tb_SVI[city_name_uf],0),3)</f>
        <v>3140308</v>
      </c>
      <c r="D2684" t="s">
        <v>20321</v>
      </c>
      <c r="E2684" s="11">
        <f>INDEX(tb_SVI[],MATCH(Table3[[#This Row],[city_name]],tb_SVI[city_name_uf],0),5)</f>
        <v>4034</v>
      </c>
      <c r="F2684">
        <f>INDEX(tb_MHDI[],MATCH(Table3[[#This Row],[city_name]],tb_MHDI[mun_uf],0),5)</f>
        <v>0.65700000000000003</v>
      </c>
      <c r="G2684">
        <f>INDEX(tb_MHDI[],MATCH(Table3[[#This Row],[city_name]],tb_MHDI[mun_uf],0),6)</f>
        <v>0.629</v>
      </c>
      <c r="H2684">
        <f>INDEX(tb_MHDI[],MATCH(Table3[[#This Row],[city_name]],tb_MHDI[mun_uf],0),7)</f>
        <v>0.83799999999999997</v>
      </c>
      <c r="I2684">
        <f>INDEX(tb_MHDI[],MATCH(Table3[[#This Row],[city_name]],tb_MHDI[mun_uf],0),8)</f>
        <v>0.53700000000000003</v>
      </c>
      <c r="J2684">
        <f>_xlfn.NUMBERVALUE(INDEX(tb_SVI[],MATCH(Table3[[#This Row],[city_name]],tb_SVI[city_name_uf],0),8),".")</f>
        <v>0.27100000000000002</v>
      </c>
      <c r="K2684">
        <f>_xlfn.NUMBERVALUE(INDEX(tb_SVI[],MATCH(Table3[[#This Row],[city_name]],tb_SVI[city_name_uf],0),9),".")</f>
        <v>0.126</v>
      </c>
      <c r="L2684">
        <f>_xlfn.NUMBERVALUE(INDEX(tb_SVI[],MATCH(Table3[[#This Row],[city_name]],tb_SVI[city_name_uf],0),10),".")</f>
        <v>0.33500000000000002</v>
      </c>
      <c r="M2684">
        <f>_xlfn.NUMBERVALUE(INDEX(tb_SVI[],MATCH(Table3[[#This Row],[city_name]],tb_SVI[city_name_uf],0),11),".")</f>
        <v>0.35099999999999998</v>
      </c>
      <c r="N2684" s="14">
        <f>_xlfn.PERCENTRANK.INC(Table3[MHDI_tot],Table3[[#This Row],[MHDI_tot]],3)</f>
        <v>0.46300000000000002</v>
      </c>
    </row>
    <row r="2685" spans="1:14" hidden="1" x14ac:dyDescent="0.2">
      <c r="A2685" t="str">
        <f>SVI!F2685</f>
        <v>Marmelópolis/MG</v>
      </c>
      <c r="B2685" t="str">
        <f>INDEX(tb_SVI[],MATCH(Table3[[#This Row],[ibge_cod]],tb_SVI[Município],0),1)</f>
        <v>MG</v>
      </c>
      <c r="C2685" t="str">
        <f>INDEX(tb_SVI[],MATCH(Table3[[#This Row],[city_name]],tb_SVI[city_name_uf],0),3)</f>
        <v>3140407</v>
      </c>
      <c r="D2685" t="s">
        <v>20322</v>
      </c>
      <c r="E2685" s="11">
        <f>INDEX(tb_SVI[],MATCH(Table3[[#This Row],[city_name]],tb_SVI[city_name_uf],0),5)</f>
        <v>2728</v>
      </c>
      <c r="F2685">
        <f>INDEX(tb_MHDI[],MATCH(Table3[[#This Row],[city_name]],tb_MHDI[mun_uf],0),5)</f>
        <v>0.65</v>
      </c>
      <c r="G2685">
        <f>INDEX(tb_MHDI[],MATCH(Table3[[#This Row],[city_name]],tb_MHDI[mun_uf],0),6)</f>
        <v>0.61499999999999999</v>
      </c>
      <c r="H2685">
        <f>INDEX(tb_MHDI[],MATCH(Table3[[#This Row],[city_name]],tb_MHDI[mun_uf],0),7)</f>
        <v>0.80600000000000005</v>
      </c>
      <c r="I2685">
        <f>INDEX(tb_MHDI[],MATCH(Table3[[#This Row],[city_name]],tb_MHDI[mun_uf],0),8)</f>
        <v>0.55300000000000005</v>
      </c>
      <c r="J2685">
        <f>_xlfn.NUMBERVALUE(INDEX(tb_SVI[],MATCH(Table3[[#This Row],[city_name]],tb_SVI[city_name_uf],0),8),".")</f>
        <v>0.31900000000000001</v>
      </c>
      <c r="K2685">
        <f>_xlfn.NUMBERVALUE(INDEX(tb_SVI[],MATCH(Table3[[#This Row],[city_name]],tb_SVI[city_name_uf],0),9),".")</f>
        <v>0.122</v>
      </c>
      <c r="L2685">
        <f>_xlfn.NUMBERVALUE(INDEX(tb_SVI[],MATCH(Table3[[#This Row],[city_name]],tb_SVI[city_name_uf],0),10),".")</f>
        <v>0.40300000000000002</v>
      </c>
      <c r="M2685">
        <f>_xlfn.NUMBERVALUE(INDEX(tb_SVI[],MATCH(Table3[[#This Row],[city_name]],tb_SVI[city_name_uf],0),11),".")</f>
        <v>0.43099999999999999</v>
      </c>
      <c r="N2685" s="14">
        <f>_xlfn.PERCENTRANK.INC(Table3[MHDI_tot],Table3[[#This Row],[MHDI_tot]],3)</f>
        <v>0.436</v>
      </c>
    </row>
    <row r="2686" spans="1:14" hidden="1" x14ac:dyDescent="0.2">
      <c r="A2686" t="str">
        <f>SVI!F2686</f>
        <v>Martinho Campos/MG</v>
      </c>
      <c r="B2686" t="str">
        <f>INDEX(tb_SVI[],MATCH(Table3[[#This Row],[ibge_cod]],tb_SVI[Município],0),1)</f>
        <v>MG</v>
      </c>
      <c r="C2686" t="str">
        <f>INDEX(tb_SVI[],MATCH(Table3[[#This Row],[city_name]],tb_SVI[city_name_uf],0),3)</f>
        <v>3140506</v>
      </c>
      <c r="D2686" t="s">
        <v>20323</v>
      </c>
      <c r="E2686" s="11">
        <f>INDEX(tb_SVI[],MATCH(Table3[[#This Row],[city_name]],tb_SVI[city_name_uf],0),5)</f>
        <v>13443</v>
      </c>
      <c r="F2686">
        <f>INDEX(tb_MHDI[],MATCH(Table3[[#This Row],[city_name]],tb_MHDI[mun_uf],0),5)</f>
        <v>0.66900000000000004</v>
      </c>
      <c r="G2686">
        <f>INDEX(tb_MHDI[],MATCH(Table3[[#This Row],[city_name]],tb_MHDI[mun_uf],0),6)</f>
        <v>0.68799999999999994</v>
      </c>
      <c r="H2686">
        <f>INDEX(tb_MHDI[],MATCH(Table3[[#This Row],[city_name]],tb_MHDI[mun_uf],0),7)</f>
        <v>0.84399999999999997</v>
      </c>
      <c r="I2686">
        <f>INDEX(tb_MHDI[],MATCH(Table3[[#This Row],[city_name]],tb_MHDI[mun_uf],0),8)</f>
        <v>0.51500000000000001</v>
      </c>
      <c r="J2686">
        <f>_xlfn.NUMBERVALUE(INDEX(tb_SVI[],MATCH(Table3[[#This Row],[city_name]],tb_SVI[city_name_uf],0),8),".")</f>
        <v>0.29199999999999998</v>
      </c>
      <c r="K2686">
        <f>_xlfn.NUMBERVALUE(INDEX(tb_SVI[],MATCH(Table3[[#This Row],[city_name]],tb_SVI[city_name_uf],0),9),".")</f>
        <v>0.192</v>
      </c>
      <c r="L2686">
        <f>_xlfn.NUMBERVALUE(INDEX(tb_SVI[],MATCH(Table3[[#This Row],[city_name]],tb_SVI[city_name_uf],0),10),".")</f>
        <v>0.377</v>
      </c>
      <c r="M2686">
        <f>_xlfn.NUMBERVALUE(INDEX(tb_SVI[],MATCH(Table3[[#This Row],[city_name]],tb_SVI[city_name_uf],0),11),".")</f>
        <v>0.308</v>
      </c>
      <c r="N2686" s="14">
        <f>_xlfn.PERCENTRANK.INC(Table3[MHDI_tot],Table3[[#This Row],[MHDI_tot]],3)</f>
        <v>0.51200000000000001</v>
      </c>
    </row>
    <row r="2687" spans="1:14" hidden="1" x14ac:dyDescent="0.2">
      <c r="A2687" t="str">
        <f>SVI!F2687</f>
        <v>Martins Soares/MG</v>
      </c>
      <c r="B2687" t="str">
        <f>INDEX(tb_SVI[],MATCH(Table3[[#This Row],[ibge_cod]],tb_SVI[Município],0),1)</f>
        <v>MG</v>
      </c>
      <c r="C2687" t="str">
        <f>INDEX(tb_SVI[],MATCH(Table3[[#This Row],[city_name]],tb_SVI[city_name_uf],0),3)</f>
        <v>3140530</v>
      </c>
      <c r="D2687" t="s">
        <v>20324</v>
      </c>
      <c r="E2687" s="11">
        <f>INDEX(tb_SVI[],MATCH(Table3[[#This Row],[city_name]],tb_SVI[city_name_uf],0),5)</f>
        <v>8531</v>
      </c>
      <c r="F2687">
        <f>INDEX(tb_MHDI[],MATCH(Table3[[#This Row],[city_name]],tb_MHDI[mun_uf],0),5)</f>
        <v>0.63500000000000001</v>
      </c>
      <c r="G2687">
        <f>INDEX(tb_MHDI[],MATCH(Table3[[#This Row],[city_name]],tb_MHDI[mun_uf],0),6)</f>
        <v>0.61899999999999999</v>
      </c>
      <c r="H2687">
        <f>INDEX(tb_MHDI[],MATCH(Table3[[#This Row],[city_name]],tb_MHDI[mun_uf],0),7)</f>
        <v>0.80900000000000005</v>
      </c>
      <c r="I2687">
        <f>INDEX(tb_MHDI[],MATCH(Table3[[#This Row],[city_name]],tb_MHDI[mun_uf],0),8)</f>
        <v>0.51200000000000001</v>
      </c>
      <c r="J2687">
        <f>_xlfn.NUMBERVALUE(INDEX(tb_SVI[],MATCH(Table3[[#This Row],[city_name]],tb_SVI[city_name_uf],0),8),".")</f>
        <v>0.28000000000000003</v>
      </c>
      <c r="K2687">
        <f>_xlfn.NUMBERVALUE(INDEX(tb_SVI[],MATCH(Table3[[#This Row],[city_name]],tb_SVI[city_name_uf],0),9),".")</f>
        <v>4.9000000000000002E-2</v>
      </c>
      <c r="L2687">
        <f>_xlfn.NUMBERVALUE(INDEX(tb_SVI[],MATCH(Table3[[#This Row],[city_name]],tb_SVI[city_name_uf],0),10),".")</f>
        <v>0.45700000000000002</v>
      </c>
      <c r="M2687">
        <f>_xlfn.NUMBERVALUE(INDEX(tb_SVI[],MATCH(Table3[[#This Row],[city_name]],tb_SVI[city_name_uf],0),11),".")</f>
        <v>0.33500000000000002</v>
      </c>
      <c r="N2687" s="14">
        <f>_xlfn.PERCENTRANK.INC(Table3[MHDI_tot],Table3[[#This Row],[MHDI_tot]],3)</f>
        <v>0.38800000000000001</v>
      </c>
    </row>
    <row r="2688" spans="1:14" hidden="1" x14ac:dyDescent="0.2">
      <c r="A2688" t="str">
        <f>SVI!F2688</f>
        <v>Mata Verde/MG</v>
      </c>
      <c r="B2688" t="str">
        <f>INDEX(tb_SVI[],MATCH(Table3[[#This Row],[ibge_cod]],tb_SVI[Município],0),1)</f>
        <v>MG</v>
      </c>
      <c r="C2688" t="str">
        <f>INDEX(tb_SVI[],MATCH(Table3[[#This Row],[city_name]],tb_SVI[city_name_uf],0),3)</f>
        <v>3140555</v>
      </c>
      <c r="D2688" t="s">
        <v>20325</v>
      </c>
      <c r="E2688" s="11">
        <f>INDEX(tb_SVI[],MATCH(Table3[[#This Row],[city_name]],tb_SVI[city_name_uf],0),5)</f>
        <v>8644</v>
      </c>
      <c r="F2688">
        <f>INDEX(tb_MHDI[],MATCH(Table3[[#This Row],[city_name]],tb_MHDI[mun_uf],0),5)</f>
        <v>0.58099999999999996</v>
      </c>
      <c r="G2688">
        <f>INDEX(tb_MHDI[],MATCH(Table3[[#This Row],[city_name]],tb_MHDI[mun_uf],0),6)</f>
        <v>0.58099999999999996</v>
      </c>
      <c r="H2688">
        <f>INDEX(tb_MHDI[],MATCH(Table3[[#This Row],[city_name]],tb_MHDI[mun_uf],0),7)</f>
        <v>0.749</v>
      </c>
      <c r="I2688">
        <f>INDEX(tb_MHDI[],MATCH(Table3[[#This Row],[city_name]],tb_MHDI[mun_uf],0),8)</f>
        <v>0.45</v>
      </c>
      <c r="J2688">
        <f>_xlfn.NUMBERVALUE(INDEX(tb_SVI[],MATCH(Table3[[#This Row],[city_name]],tb_SVI[city_name_uf],0),8),".")</f>
        <v>0.41599999999999998</v>
      </c>
      <c r="K2688">
        <f>_xlfn.NUMBERVALUE(INDEX(tb_SVI[],MATCH(Table3[[#This Row],[city_name]],tb_SVI[city_name_uf],0),9),".")</f>
        <v>0.17799999999999999</v>
      </c>
      <c r="L2688">
        <f>_xlfn.NUMBERVALUE(INDEX(tb_SVI[],MATCH(Table3[[#This Row],[city_name]],tb_SVI[city_name_uf],0),10),".")</f>
        <v>0.59599999999999997</v>
      </c>
      <c r="M2688">
        <f>_xlfn.NUMBERVALUE(INDEX(tb_SVI[],MATCH(Table3[[#This Row],[city_name]],tb_SVI[city_name_uf],0),11),".")</f>
        <v>0.47499999999999998</v>
      </c>
      <c r="N2688" s="14">
        <f>_xlfn.PERCENTRANK.INC(Table3[MHDI_tot],Table3[[#This Row],[MHDI_tot]],3)</f>
        <v>0.16600000000000001</v>
      </c>
    </row>
    <row r="2689" spans="1:14" hidden="1" x14ac:dyDescent="0.2">
      <c r="A2689" t="str">
        <f>SVI!F2689</f>
        <v>Materlândia/MG</v>
      </c>
      <c r="B2689" t="str">
        <f>INDEX(tb_SVI[],MATCH(Table3[[#This Row],[ibge_cod]],tb_SVI[Município],0),1)</f>
        <v>MG</v>
      </c>
      <c r="C2689" t="str">
        <f>INDEX(tb_SVI[],MATCH(Table3[[#This Row],[city_name]],tb_SVI[city_name_uf],0),3)</f>
        <v>3140605</v>
      </c>
      <c r="D2689" t="s">
        <v>20326</v>
      </c>
      <c r="E2689" s="11">
        <f>INDEX(tb_SVI[],MATCH(Table3[[#This Row],[city_name]],tb_SVI[city_name_uf],0),5)</f>
        <v>4436</v>
      </c>
      <c r="F2689">
        <f>INDEX(tb_MHDI[],MATCH(Table3[[#This Row],[city_name]],tb_MHDI[mun_uf],0),5)</f>
        <v>0.59699999999999998</v>
      </c>
      <c r="G2689">
        <f>INDEX(tb_MHDI[],MATCH(Table3[[#This Row],[city_name]],tb_MHDI[mun_uf],0),6)</f>
        <v>0.55700000000000005</v>
      </c>
      <c r="H2689">
        <f>INDEX(tb_MHDI[],MATCH(Table3[[#This Row],[city_name]],tb_MHDI[mun_uf],0),7)</f>
        <v>0.76900000000000002</v>
      </c>
      <c r="I2689">
        <f>INDEX(tb_MHDI[],MATCH(Table3[[#This Row],[city_name]],tb_MHDI[mun_uf],0),8)</f>
        <v>0.497</v>
      </c>
      <c r="J2689">
        <f>_xlfn.NUMBERVALUE(INDEX(tb_SVI[],MATCH(Table3[[#This Row],[city_name]],tb_SVI[city_name_uf],0),8),".")</f>
        <v>0.51800000000000002</v>
      </c>
      <c r="K2689">
        <f>_xlfn.NUMBERVALUE(INDEX(tb_SVI[],MATCH(Table3[[#This Row],[city_name]],tb_SVI[city_name_uf],0),9),".")</f>
        <v>0.46</v>
      </c>
      <c r="L2689">
        <f>_xlfn.NUMBERVALUE(INDEX(tb_SVI[],MATCH(Table3[[#This Row],[city_name]],tb_SVI[city_name_uf],0),10),".")</f>
        <v>0.52100000000000002</v>
      </c>
      <c r="M2689">
        <f>_xlfn.NUMBERVALUE(INDEX(tb_SVI[],MATCH(Table3[[#This Row],[city_name]],tb_SVI[city_name_uf],0),11),".")</f>
        <v>0.57399999999999995</v>
      </c>
      <c r="N2689" s="14">
        <f>_xlfn.PERCENTRANK.INC(Table3[MHDI_tot],Table3[[#This Row],[MHDI_tot]],3)</f>
        <v>0.23799999999999999</v>
      </c>
    </row>
    <row r="2690" spans="1:14" hidden="1" x14ac:dyDescent="0.2">
      <c r="A2690" t="str">
        <f>SVI!F2690</f>
        <v>Mathias Lobato/MG</v>
      </c>
      <c r="B2690" t="str">
        <f>INDEX(tb_SVI[],MATCH(Table3[[#This Row],[ibge_cod]],tb_SVI[Município],0),1)</f>
        <v>MG</v>
      </c>
      <c r="C2690" t="str">
        <f>INDEX(tb_SVI[],MATCH(Table3[[#This Row],[city_name]],tb_SVI[city_name_uf],0),3)</f>
        <v>3171501</v>
      </c>
      <c r="D2690" t="s">
        <v>20327</v>
      </c>
      <c r="E2690" s="11">
        <f>INDEX(tb_SVI[],MATCH(Table3[[#This Row],[city_name]],tb_SVI[city_name_uf],0),5)</f>
        <v>3179</v>
      </c>
      <c r="F2690">
        <f>INDEX(tb_MHDI[],MATCH(Table3[[#This Row],[city_name]],tb_MHDI[mun_uf],0),5)</f>
        <v>0.61199999999999999</v>
      </c>
      <c r="G2690">
        <f>INDEX(tb_MHDI[],MATCH(Table3[[#This Row],[city_name]],tb_MHDI[mun_uf],0),6)</f>
        <v>0.59599999999999997</v>
      </c>
      <c r="H2690">
        <f>INDEX(tb_MHDI[],MATCH(Table3[[#This Row],[city_name]],tb_MHDI[mun_uf],0),7)</f>
        <v>0.79500000000000004</v>
      </c>
      <c r="I2690">
        <f>INDEX(tb_MHDI[],MATCH(Table3[[#This Row],[city_name]],tb_MHDI[mun_uf],0),8)</f>
        <v>0.48299999999999998</v>
      </c>
      <c r="J2690">
        <f>_xlfn.NUMBERVALUE(INDEX(tb_SVI[],MATCH(Table3[[#This Row],[city_name]],tb_SVI[city_name_uf],0),8),".")</f>
        <v>0.45800000000000002</v>
      </c>
      <c r="K2690">
        <f>_xlfn.NUMBERVALUE(INDEX(tb_SVI[],MATCH(Table3[[#This Row],[city_name]],tb_SVI[city_name_uf],0),9),".")</f>
        <v>0.26700000000000002</v>
      </c>
      <c r="L2690">
        <f>_xlfn.NUMBERVALUE(INDEX(tb_SVI[],MATCH(Table3[[#This Row],[city_name]],tb_SVI[city_name_uf],0),10),".")</f>
        <v>0.54200000000000004</v>
      </c>
      <c r="M2690">
        <f>_xlfn.NUMBERVALUE(INDEX(tb_SVI[],MATCH(Table3[[#This Row],[city_name]],tb_SVI[city_name_uf],0),11),".")</f>
        <v>0.56499999999999995</v>
      </c>
      <c r="N2690" s="14">
        <f>_xlfn.PERCENTRANK.INC(Table3[MHDI_tot],Table3[[#This Row],[MHDI_tot]],3)</f>
        <v>0.30199999999999999</v>
      </c>
    </row>
    <row r="2691" spans="1:14" hidden="1" x14ac:dyDescent="0.2">
      <c r="A2691" t="str">
        <f>SVI!F2691</f>
        <v>Matias Barbosa/MG</v>
      </c>
      <c r="B2691" t="str">
        <f>INDEX(tb_SVI[],MATCH(Table3[[#This Row],[ibge_cod]],tb_SVI[Município],0),1)</f>
        <v>MG</v>
      </c>
      <c r="C2691" t="str">
        <f>INDEX(tb_SVI[],MATCH(Table3[[#This Row],[city_name]],tb_SVI[city_name_uf],0),3)</f>
        <v>3140803</v>
      </c>
      <c r="D2691" t="s">
        <v>20328</v>
      </c>
      <c r="E2691" s="11">
        <f>INDEX(tb_SVI[],MATCH(Table3[[#This Row],[city_name]],tb_SVI[city_name_uf],0),5)</f>
        <v>14548</v>
      </c>
      <c r="F2691">
        <f>INDEX(tb_MHDI[],MATCH(Table3[[#This Row],[city_name]],tb_MHDI[mun_uf],0),5)</f>
        <v>0.72</v>
      </c>
      <c r="G2691">
        <f>INDEX(tb_MHDI[],MATCH(Table3[[#This Row],[city_name]],tb_MHDI[mun_uf],0),6)</f>
        <v>0.70299999999999996</v>
      </c>
      <c r="H2691">
        <f>INDEX(tb_MHDI[],MATCH(Table3[[#This Row],[city_name]],tb_MHDI[mun_uf],0),7)</f>
        <v>0.86199999999999999</v>
      </c>
      <c r="I2691">
        <f>INDEX(tb_MHDI[],MATCH(Table3[[#This Row],[city_name]],tb_MHDI[mun_uf],0),8)</f>
        <v>0.61599999999999999</v>
      </c>
      <c r="J2691">
        <f>_xlfn.NUMBERVALUE(INDEX(tb_SVI[],MATCH(Table3[[#This Row],[city_name]],tb_SVI[city_name_uf],0),8),".")</f>
        <v>0.27100000000000002</v>
      </c>
      <c r="K2691">
        <f>_xlfn.NUMBERVALUE(INDEX(tb_SVI[],MATCH(Table3[[#This Row],[city_name]],tb_SVI[city_name_uf],0),9),".")</f>
        <v>0.20599999999999999</v>
      </c>
      <c r="L2691">
        <f>_xlfn.NUMBERVALUE(INDEX(tb_SVI[],MATCH(Table3[[#This Row],[city_name]],tb_SVI[city_name_uf],0),10),".")</f>
        <v>0.32700000000000001</v>
      </c>
      <c r="M2691">
        <f>_xlfn.NUMBERVALUE(INDEX(tb_SVI[],MATCH(Table3[[#This Row],[city_name]],tb_SVI[city_name_uf],0),11),".")</f>
        <v>0.28100000000000003</v>
      </c>
      <c r="N2691" s="14">
        <f>_xlfn.PERCENTRANK.INC(Table3[MHDI_tot],Table3[[#This Row],[MHDI_tot]],3)</f>
        <v>0.76100000000000001</v>
      </c>
    </row>
    <row r="2692" spans="1:14" hidden="1" x14ac:dyDescent="0.2">
      <c r="A2692" t="str">
        <f>SVI!F2692</f>
        <v>Matias Cardoso/MG</v>
      </c>
      <c r="B2692" t="str">
        <f>INDEX(tb_SVI[],MATCH(Table3[[#This Row],[ibge_cod]],tb_SVI[Município],0),1)</f>
        <v>MG</v>
      </c>
      <c r="C2692" t="str">
        <f>INDEX(tb_SVI[],MATCH(Table3[[#This Row],[city_name]],tb_SVI[city_name_uf],0),3)</f>
        <v>3140852</v>
      </c>
      <c r="D2692" t="s">
        <v>20329</v>
      </c>
      <c r="E2692" s="11">
        <f>INDEX(tb_SVI[],MATCH(Table3[[#This Row],[city_name]],tb_SVI[city_name_uf],0),5)</f>
        <v>11260</v>
      </c>
      <c r="F2692">
        <f>INDEX(tb_MHDI[],MATCH(Table3[[#This Row],[city_name]],tb_MHDI[mun_uf],0),5)</f>
        <v>0.61599999999999999</v>
      </c>
      <c r="G2692">
        <f>INDEX(tb_MHDI[],MATCH(Table3[[#This Row],[city_name]],tb_MHDI[mun_uf],0),6)</f>
        <v>0.58399999999999996</v>
      </c>
      <c r="H2692">
        <f>INDEX(tb_MHDI[],MATCH(Table3[[#This Row],[city_name]],tb_MHDI[mun_uf],0),7)</f>
        <v>0.79900000000000004</v>
      </c>
      <c r="I2692">
        <f>INDEX(tb_MHDI[],MATCH(Table3[[#This Row],[city_name]],tb_MHDI[mun_uf],0),8)</f>
        <v>0.501</v>
      </c>
      <c r="J2692">
        <f>_xlfn.NUMBERVALUE(INDEX(tb_SVI[],MATCH(Table3[[#This Row],[city_name]],tb_SVI[city_name_uf],0),8),".")</f>
        <v>0.52300000000000002</v>
      </c>
      <c r="K2692">
        <f>_xlfn.NUMBERVALUE(INDEX(tb_SVI[],MATCH(Table3[[#This Row],[city_name]],tb_SVI[city_name_uf],0),9),".")</f>
        <v>0.47699999999999998</v>
      </c>
      <c r="L2692">
        <f>_xlfn.NUMBERVALUE(INDEX(tb_SVI[],MATCH(Table3[[#This Row],[city_name]],tb_SVI[city_name_uf],0),10),".")</f>
        <v>0.53300000000000003</v>
      </c>
      <c r="M2692">
        <f>_xlfn.NUMBERVALUE(INDEX(tb_SVI[],MATCH(Table3[[#This Row],[city_name]],tb_SVI[city_name_uf],0),11),".")</f>
        <v>0.55900000000000005</v>
      </c>
      <c r="N2692" s="14">
        <f>_xlfn.PERCENTRANK.INC(Table3[MHDI_tot],Table3[[#This Row],[MHDI_tot]],3)</f>
        <v>0.318</v>
      </c>
    </row>
    <row r="2693" spans="1:14" hidden="1" x14ac:dyDescent="0.2">
      <c r="A2693" t="str">
        <f>SVI!F2693</f>
        <v>Matipó/MG</v>
      </c>
      <c r="B2693" t="str">
        <f>INDEX(tb_SVI[],MATCH(Table3[[#This Row],[ibge_cod]],tb_SVI[Município],0),1)</f>
        <v>MG</v>
      </c>
      <c r="C2693" t="str">
        <f>INDEX(tb_SVI[],MATCH(Table3[[#This Row],[city_name]],tb_SVI[city_name_uf],0),3)</f>
        <v>3140902</v>
      </c>
      <c r="D2693" t="s">
        <v>20330</v>
      </c>
      <c r="E2693" s="11">
        <f>INDEX(tb_SVI[],MATCH(Table3[[#This Row],[city_name]],tb_SVI[city_name_uf],0),5)</f>
        <v>19005</v>
      </c>
      <c r="F2693">
        <f>INDEX(tb_MHDI[],MATCH(Table3[[#This Row],[city_name]],tb_MHDI[mun_uf],0),5)</f>
        <v>0.63100000000000001</v>
      </c>
      <c r="G2693">
        <f>INDEX(tb_MHDI[],MATCH(Table3[[#This Row],[city_name]],tb_MHDI[mun_uf],0),6)</f>
        <v>0.63</v>
      </c>
      <c r="H2693">
        <f>INDEX(tb_MHDI[],MATCH(Table3[[#This Row],[city_name]],tb_MHDI[mun_uf],0),7)</f>
        <v>0.78</v>
      </c>
      <c r="I2693">
        <f>INDEX(tb_MHDI[],MATCH(Table3[[#This Row],[city_name]],tb_MHDI[mun_uf],0),8)</f>
        <v>0.51100000000000001</v>
      </c>
      <c r="J2693">
        <f>_xlfn.NUMBERVALUE(INDEX(tb_SVI[],MATCH(Table3[[#This Row],[city_name]],tb_SVI[city_name_uf],0),8),".")</f>
        <v>0.372</v>
      </c>
      <c r="K2693">
        <f>_xlfn.NUMBERVALUE(INDEX(tb_SVI[],MATCH(Table3[[#This Row],[city_name]],tb_SVI[city_name_uf],0),9),".")</f>
        <v>0.26800000000000002</v>
      </c>
      <c r="L2693">
        <f>_xlfn.NUMBERVALUE(INDEX(tb_SVI[],MATCH(Table3[[#This Row],[city_name]],tb_SVI[city_name_uf],0),10),".")</f>
        <v>0.442</v>
      </c>
      <c r="M2693">
        <f>_xlfn.NUMBERVALUE(INDEX(tb_SVI[],MATCH(Table3[[#This Row],[city_name]],tb_SVI[city_name_uf],0),11),".")</f>
        <v>0.40699999999999997</v>
      </c>
      <c r="N2693" s="14">
        <f>_xlfn.PERCENTRANK.INC(Table3[MHDI_tot],Table3[[#This Row],[MHDI_tot]],3)</f>
        <v>0.373</v>
      </c>
    </row>
    <row r="2694" spans="1:14" hidden="1" x14ac:dyDescent="0.2">
      <c r="A2694" t="str">
        <f>SVI!F2694</f>
        <v>Mato Verde/MG</v>
      </c>
      <c r="B2694" t="str">
        <f>INDEX(tb_SVI[],MATCH(Table3[[#This Row],[ibge_cod]],tb_SVI[Município],0),1)</f>
        <v>MG</v>
      </c>
      <c r="C2694" t="str">
        <f>INDEX(tb_SVI[],MATCH(Table3[[#This Row],[city_name]],tb_SVI[city_name_uf],0),3)</f>
        <v>3141009</v>
      </c>
      <c r="D2694" t="s">
        <v>20331</v>
      </c>
      <c r="E2694" s="11">
        <f>INDEX(tb_SVI[],MATCH(Table3[[#This Row],[city_name]],tb_SVI[city_name_uf],0),5)</f>
        <v>12412</v>
      </c>
      <c r="F2694">
        <f>INDEX(tb_MHDI[],MATCH(Table3[[#This Row],[city_name]],tb_MHDI[mun_uf],0),5)</f>
        <v>0.66200000000000003</v>
      </c>
      <c r="G2694">
        <f>INDEX(tb_MHDI[],MATCH(Table3[[#This Row],[city_name]],tb_MHDI[mun_uf],0),6)</f>
        <v>0.60399999999999998</v>
      </c>
      <c r="H2694">
        <f>INDEX(tb_MHDI[],MATCH(Table3[[#This Row],[city_name]],tb_MHDI[mun_uf],0),7)</f>
        <v>0.78900000000000003</v>
      </c>
      <c r="I2694">
        <f>INDEX(tb_MHDI[],MATCH(Table3[[#This Row],[city_name]],tb_MHDI[mun_uf],0),8)</f>
        <v>0.61</v>
      </c>
      <c r="J2694">
        <f>_xlfn.NUMBERVALUE(INDEX(tb_SVI[],MATCH(Table3[[#This Row],[city_name]],tb_SVI[city_name_uf],0),8),".")</f>
        <v>0.34699999999999998</v>
      </c>
      <c r="K2694">
        <f>_xlfn.NUMBERVALUE(INDEX(tb_SVI[],MATCH(Table3[[#This Row],[city_name]],tb_SVI[city_name_uf],0),9),".")</f>
        <v>0.17899999999999999</v>
      </c>
      <c r="L2694">
        <f>_xlfn.NUMBERVALUE(INDEX(tb_SVI[],MATCH(Table3[[#This Row],[city_name]],tb_SVI[city_name_uf],0),10),".")</f>
        <v>0.39100000000000001</v>
      </c>
      <c r="M2694">
        <f>_xlfn.NUMBERVALUE(INDEX(tb_SVI[],MATCH(Table3[[#This Row],[city_name]],tb_SVI[city_name_uf],0),11),".")</f>
        <v>0.47</v>
      </c>
      <c r="N2694" s="14">
        <f>_xlfn.PERCENTRANK.INC(Table3[MHDI_tot],Table3[[#This Row],[MHDI_tot]],3)</f>
        <v>0.48399999999999999</v>
      </c>
    </row>
    <row r="2695" spans="1:14" hidden="1" x14ac:dyDescent="0.2">
      <c r="A2695" t="str">
        <f>SVI!F2695</f>
        <v>Matutina/MG</v>
      </c>
      <c r="B2695" t="str">
        <f>INDEX(tb_SVI[],MATCH(Table3[[#This Row],[ibge_cod]],tb_SVI[Município],0),1)</f>
        <v>MG</v>
      </c>
      <c r="C2695" t="str">
        <f>INDEX(tb_SVI[],MATCH(Table3[[#This Row],[city_name]],tb_SVI[city_name_uf],0),3)</f>
        <v>3141207</v>
      </c>
      <c r="D2695" t="s">
        <v>20332</v>
      </c>
      <c r="E2695" s="11">
        <f>INDEX(tb_SVI[],MATCH(Table3[[#This Row],[city_name]],tb_SVI[city_name_uf],0),5)</f>
        <v>3741</v>
      </c>
      <c r="F2695">
        <f>INDEX(tb_MHDI[],MATCH(Table3[[#This Row],[city_name]],tb_MHDI[mun_uf],0),5)</f>
        <v>0.70699999999999996</v>
      </c>
      <c r="G2695">
        <f>INDEX(tb_MHDI[],MATCH(Table3[[#This Row],[city_name]],tb_MHDI[mun_uf],0),6)</f>
        <v>0.74399999999999999</v>
      </c>
      <c r="H2695">
        <f>INDEX(tb_MHDI[],MATCH(Table3[[#This Row],[city_name]],tb_MHDI[mun_uf],0),7)</f>
        <v>0.85899999999999999</v>
      </c>
      <c r="I2695">
        <f>INDEX(tb_MHDI[],MATCH(Table3[[#This Row],[city_name]],tb_MHDI[mun_uf],0),8)</f>
        <v>0.55200000000000005</v>
      </c>
      <c r="J2695">
        <f>_xlfn.NUMBERVALUE(INDEX(tb_SVI[],MATCH(Table3[[#This Row],[city_name]],tb_SVI[city_name_uf],0),8),".")</f>
        <v>0.27600000000000002</v>
      </c>
      <c r="K2695">
        <f>_xlfn.NUMBERVALUE(INDEX(tb_SVI[],MATCH(Table3[[#This Row],[city_name]],tb_SVI[city_name_uf],0),9),".")</f>
        <v>0.22700000000000001</v>
      </c>
      <c r="L2695">
        <f>_xlfn.NUMBERVALUE(INDEX(tb_SVI[],MATCH(Table3[[#This Row],[city_name]],tb_SVI[city_name_uf],0),10),".")</f>
        <v>0.33400000000000002</v>
      </c>
      <c r="M2695">
        <f>_xlfn.NUMBERVALUE(INDEX(tb_SVI[],MATCH(Table3[[#This Row],[city_name]],tb_SVI[city_name_uf],0),11),".")</f>
        <v>0.26800000000000002</v>
      </c>
      <c r="N2695" s="14">
        <f>_xlfn.PERCENTRANK.INC(Table3[MHDI_tot],Table3[[#This Row],[MHDI_tot]],3)</f>
        <v>0.69099999999999995</v>
      </c>
    </row>
    <row r="2696" spans="1:14" hidden="1" x14ac:dyDescent="0.2">
      <c r="A2696" t="str">
        <f>SVI!F2696</f>
        <v>Medeiros/MG</v>
      </c>
      <c r="B2696" t="str">
        <f>INDEX(tb_SVI[],MATCH(Table3[[#This Row],[ibge_cod]],tb_SVI[Município],0),1)</f>
        <v>MG</v>
      </c>
      <c r="C2696" t="str">
        <f>INDEX(tb_SVI[],MATCH(Table3[[#This Row],[city_name]],tb_SVI[city_name_uf],0),3)</f>
        <v>3141306</v>
      </c>
      <c r="D2696" t="s">
        <v>20333</v>
      </c>
      <c r="E2696" s="11">
        <f>INDEX(tb_SVI[],MATCH(Table3[[#This Row],[city_name]],tb_SVI[city_name_uf],0),5)</f>
        <v>3832</v>
      </c>
      <c r="F2696">
        <f>INDEX(tb_MHDI[],MATCH(Table3[[#This Row],[city_name]],tb_MHDI[mun_uf],0),5)</f>
        <v>0.71099999999999997</v>
      </c>
      <c r="G2696">
        <f>INDEX(tb_MHDI[],MATCH(Table3[[#This Row],[city_name]],tb_MHDI[mun_uf],0),6)</f>
        <v>0.72199999999999998</v>
      </c>
      <c r="H2696">
        <f>INDEX(tb_MHDI[],MATCH(Table3[[#This Row],[city_name]],tb_MHDI[mun_uf],0),7)</f>
        <v>0.85099999999999998</v>
      </c>
      <c r="I2696">
        <f>INDEX(tb_MHDI[],MATCH(Table3[[#This Row],[city_name]],tb_MHDI[mun_uf],0),8)</f>
        <v>0.58399999999999996</v>
      </c>
      <c r="J2696">
        <f>_xlfn.NUMBERVALUE(INDEX(tb_SVI[],MATCH(Table3[[#This Row],[city_name]],tb_SVI[city_name_uf],0),8),".")</f>
        <v>0.22800000000000001</v>
      </c>
      <c r="K2696">
        <f>_xlfn.NUMBERVALUE(INDEX(tb_SVI[],MATCH(Table3[[#This Row],[city_name]],tb_SVI[city_name_uf],0),9),".")</f>
        <v>4.8000000000000001E-2</v>
      </c>
      <c r="L2696">
        <f>_xlfn.NUMBERVALUE(INDEX(tb_SVI[],MATCH(Table3[[#This Row],[city_name]],tb_SVI[city_name_uf],0),10),".")</f>
        <v>0.34</v>
      </c>
      <c r="M2696">
        <f>_xlfn.NUMBERVALUE(INDEX(tb_SVI[],MATCH(Table3[[#This Row],[city_name]],tb_SVI[city_name_uf],0),11),".")</f>
        <v>0.29599999999999999</v>
      </c>
      <c r="N2696" s="14">
        <f>_xlfn.PERCENTRANK.INC(Table3[MHDI_tot],Table3[[#This Row],[MHDI_tot]],3)</f>
        <v>0.71299999999999997</v>
      </c>
    </row>
    <row r="2697" spans="1:14" hidden="1" x14ac:dyDescent="0.2">
      <c r="A2697" t="str">
        <f>SVI!F2697</f>
        <v>Medina/MG</v>
      </c>
      <c r="B2697" t="str">
        <f>INDEX(tb_SVI[],MATCH(Table3[[#This Row],[ibge_cod]],tb_SVI[Município],0),1)</f>
        <v>MG</v>
      </c>
      <c r="C2697" t="str">
        <f>INDEX(tb_SVI[],MATCH(Table3[[#This Row],[city_name]],tb_SVI[city_name_uf],0),3)</f>
        <v>3141405</v>
      </c>
      <c r="D2697" t="s">
        <v>20334</v>
      </c>
      <c r="E2697" s="11">
        <f>INDEX(tb_SVI[],MATCH(Table3[[#This Row],[city_name]],tb_SVI[city_name_uf],0),5)</f>
        <v>20759</v>
      </c>
      <c r="F2697">
        <f>INDEX(tb_MHDI[],MATCH(Table3[[#This Row],[city_name]],tb_MHDI[mun_uf],0),5)</f>
        <v>0.624</v>
      </c>
      <c r="G2697">
        <f>INDEX(tb_MHDI[],MATCH(Table3[[#This Row],[city_name]],tb_MHDI[mun_uf],0),6)</f>
        <v>0.624</v>
      </c>
      <c r="H2697">
        <f>INDEX(tb_MHDI[],MATCH(Table3[[#This Row],[city_name]],tb_MHDI[mun_uf],0),7)</f>
        <v>0.82099999999999995</v>
      </c>
      <c r="I2697">
        <f>INDEX(tb_MHDI[],MATCH(Table3[[#This Row],[city_name]],tb_MHDI[mun_uf],0),8)</f>
        <v>0.47499999999999998</v>
      </c>
      <c r="J2697">
        <f>_xlfn.NUMBERVALUE(INDEX(tb_SVI[],MATCH(Table3[[#This Row],[city_name]],tb_SVI[city_name_uf],0),8),".")</f>
        <v>0.4</v>
      </c>
      <c r="K2697">
        <f>_xlfn.NUMBERVALUE(INDEX(tb_SVI[],MATCH(Table3[[#This Row],[city_name]],tb_SVI[city_name_uf],0),9),".")</f>
        <v>0.222</v>
      </c>
      <c r="L2697">
        <f>_xlfn.NUMBERVALUE(INDEX(tb_SVI[],MATCH(Table3[[#This Row],[city_name]],tb_SVI[city_name_uf],0),10),".")</f>
        <v>0.498</v>
      </c>
      <c r="M2697">
        <f>_xlfn.NUMBERVALUE(INDEX(tb_SVI[],MATCH(Table3[[#This Row],[city_name]],tb_SVI[city_name_uf],0),11),".")</f>
        <v>0.48099999999999998</v>
      </c>
      <c r="N2697" s="14">
        <f>_xlfn.PERCENTRANK.INC(Table3[MHDI_tot],Table3[[#This Row],[MHDI_tot]],3)</f>
        <v>0.34699999999999998</v>
      </c>
    </row>
    <row r="2698" spans="1:14" hidden="1" x14ac:dyDescent="0.2">
      <c r="A2698" t="str">
        <f>SVI!F2698</f>
        <v>Mendes Pimentel/MG</v>
      </c>
      <c r="B2698" t="str">
        <f>INDEX(tb_SVI[],MATCH(Table3[[#This Row],[ibge_cod]],tb_SVI[Município],0),1)</f>
        <v>MG</v>
      </c>
      <c r="C2698" t="str">
        <f>INDEX(tb_SVI[],MATCH(Table3[[#This Row],[city_name]],tb_SVI[city_name_uf],0),3)</f>
        <v>3141504</v>
      </c>
      <c r="D2698" t="s">
        <v>20335</v>
      </c>
      <c r="E2698" s="11">
        <f>INDEX(tb_SVI[],MATCH(Table3[[#This Row],[city_name]],tb_SVI[city_name_uf],0),5)</f>
        <v>6446</v>
      </c>
      <c r="F2698">
        <f>INDEX(tb_MHDI[],MATCH(Table3[[#This Row],[city_name]],tb_MHDI[mun_uf],0),5)</f>
        <v>0.626</v>
      </c>
      <c r="G2698">
        <f>INDEX(tb_MHDI[],MATCH(Table3[[#This Row],[city_name]],tb_MHDI[mun_uf],0),6)</f>
        <v>0.61699999999999999</v>
      </c>
      <c r="H2698">
        <f>INDEX(tb_MHDI[],MATCH(Table3[[#This Row],[city_name]],tb_MHDI[mun_uf],0),7)</f>
        <v>0.76800000000000002</v>
      </c>
      <c r="I2698">
        <f>INDEX(tb_MHDI[],MATCH(Table3[[#This Row],[city_name]],tb_MHDI[mun_uf],0),8)</f>
        <v>0.51800000000000002</v>
      </c>
      <c r="J2698">
        <f>_xlfn.NUMBERVALUE(INDEX(tb_SVI[],MATCH(Table3[[#This Row],[city_name]],tb_SVI[city_name_uf],0),8),".")</f>
        <v>0.34899999999999998</v>
      </c>
      <c r="K2698">
        <f>_xlfn.NUMBERVALUE(INDEX(tb_SVI[],MATCH(Table3[[#This Row],[city_name]],tb_SVI[city_name_uf],0),9),".")</f>
        <v>0.155</v>
      </c>
      <c r="L2698">
        <f>_xlfn.NUMBERVALUE(INDEX(tb_SVI[],MATCH(Table3[[#This Row],[city_name]],tb_SVI[city_name_uf],0),10),".")</f>
        <v>0.42699999999999999</v>
      </c>
      <c r="M2698">
        <f>_xlfn.NUMBERVALUE(INDEX(tb_SVI[],MATCH(Table3[[#This Row],[city_name]],tb_SVI[city_name_uf],0),11),".")</f>
        <v>0.46600000000000003</v>
      </c>
      <c r="N2698" s="14">
        <f>_xlfn.PERCENTRANK.INC(Table3[MHDI_tot],Table3[[#This Row],[MHDI_tot]],3)</f>
        <v>0.35499999999999998</v>
      </c>
    </row>
    <row r="2699" spans="1:14" hidden="1" x14ac:dyDescent="0.2">
      <c r="A2699" t="str">
        <f>SVI!F2699</f>
        <v>Mercês/MG</v>
      </c>
      <c r="B2699" t="str">
        <f>INDEX(tb_SVI[],MATCH(Table3[[#This Row],[ibge_cod]],tb_SVI[Município],0),1)</f>
        <v>MG</v>
      </c>
      <c r="C2699" t="str">
        <f>INDEX(tb_SVI[],MATCH(Table3[[#This Row],[city_name]],tb_SVI[city_name_uf],0),3)</f>
        <v>3141603</v>
      </c>
      <c r="D2699" t="s">
        <v>20336</v>
      </c>
      <c r="E2699" s="11">
        <f>INDEX(tb_SVI[],MATCH(Table3[[#This Row],[city_name]],tb_SVI[city_name_uf],0),5)</f>
        <v>10758</v>
      </c>
      <c r="F2699">
        <f>INDEX(tb_MHDI[],MATCH(Table3[[#This Row],[city_name]],tb_MHDI[mun_uf],0),5)</f>
        <v>0.66400000000000003</v>
      </c>
      <c r="G2699">
        <f>INDEX(tb_MHDI[],MATCH(Table3[[#This Row],[city_name]],tb_MHDI[mun_uf],0),6)</f>
        <v>0.68300000000000005</v>
      </c>
      <c r="H2699">
        <f>INDEX(tb_MHDI[],MATCH(Table3[[#This Row],[city_name]],tb_MHDI[mun_uf],0),7)</f>
        <v>0.83099999999999996</v>
      </c>
      <c r="I2699">
        <f>INDEX(tb_MHDI[],MATCH(Table3[[#This Row],[city_name]],tb_MHDI[mun_uf],0),8)</f>
        <v>0.51500000000000001</v>
      </c>
      <c r="J2699">
        <f>_xlfn.NUMBERVALUE(INDEX(tb_SVI[],MATCH(Table3[[#This Row],[city_name]],tb_SVI[city_name_uf],0),8),".")</f>
        <v>0.32900000000000001</v>
      </c>
      <c r="K2699">
        <f>_xlfn.NUMBERVALUE(INDEX(tb_SVI[],MATCH(Table3[[#This Row],[city_name]],tb_SVI[city_name_uf],0),9),".")</f>
        <v>0.245</v>
      </c>
      <c r="L2699">
        <f>_xlfn.NUMBERVALUE(INDEX(tb_SVI[],MATCH(Table3[[#This Row],[city_name]],tb_SVI[city_name_uf],0),10),".")</f>
        <v>0.38700000000000001</v>
      </c>
      <c r="M2699">
        <f>_xlfn.NUMBERVALUE(INDEX(tb_SVI[],MATCH(Table3[[#This Row],[city_name]],tb_SVI[city_name_uf],0),11),".")</f>
        <v>0.35399999999999998</v>
      </c>
      <c r="N2699" s="14">
        <f>_xlfn.PERCENTRANK.INC(Table3[MHDI_tot],Table3[[#This Row],[MHDI_tot]],3)</f>
        <v>0.49199999999999999</v>
      </c>
    </row>
    <row r="2700" spans="1:14" hidden="1" x14ac:dyDescent="0.2">
      <c r="A2700" t="str">
        <f>SVI!F2700</f>
        <v>Mesquita/MG</v>
      </c>
      <c r="B2700" t="str">
        <f>INDEX(tb_SVI[],MATCH(Table3[[#This Row],[ibge_cod]],tb_SVI[Município],0),1)</f>
        <v>MG</v>
      </c>
      <c r="C2700" t="str">
        <f>INDEX(tb_SVI[],MATCH(Table3[[#This Row],[city_name]],tb_SVI[city_name_uf],0),3)</f>
        <v>3141702</v>
      </c>
      <c r="D2700" t="s">
        <v>20337</v>
      </c>
      <c r="E2700" s="11">
        <f>INDEX(tb_SVI[],MATCH(Table3[[#This Row],[city_name]],tb_SVI[city_name_uf],0),5)</f>
        <v>5546</v>
      </c>
      <c r="F2700">
        <f>INDEX(tb_MHDI[],MATCH(Table3[[#This Row],[city_name]],tb_MHDI[mun_uf],0),5)</f>
        <v>0.65600000000000003</v>
      </c>
      <c r="G2700">
        <f>INDEX(tb_MHDI[],MATCH(Table3[[#This Row],[city_name]],tb_MHDI[mun_uf],0),6)</f>
        <v>0.63800000000000001</v>
      </c>
      <c r="H2700">
        <f>INDEX(tb_MHDI[],MATCH(Table3[[#This Row],[city_name]],tb_MHDI[mun_uf],0),7)</f>
        <v>0.79600000000000004</v>
      </c>
      <c r="I2700">
        <f>INDEX(tb_MHDI[],MATCH(Table3[[#This Row],[city_name]],tb_MHDI[mun_uf],0),8)</f>
        <v>0.55500000000000005</v>
      </c>
      <c r="J2700">
        <f>_xlfn.NUMBERVALUE(INDEX(tb_SVI[],MATCH(Table3[[#This Row],[city_name]],tb_SVI[city_name_uf],0),8),".")</f>
        <v>0.34799999999999998</v>
      </c>
      <c r="K2700">
        <f>_xlfn.NUMBERVALUE(INDEX(tb_SVI[],MATCH(Table3[[#This Row],[city_name]],tb_SVI[city_name_uf],0),9),".")</f>
        <v>0.23499999999999999</v>
      </c>
      <c r="L2700">
        <f>_xlfn.NUMBERVALUE(INDEX(tb_SVI[],MATCH(Table3[[#This Row],[city_name]],tb_SVI[city_name_uf],0),10),".")</f>
        <v>0.38</v>
      </c>
      <c r="M2700">
        <f>_xlfn.NUMBERVALUE(INDEX(tb_SVI[],MATCH(Table3[[#This Row],[city_name]],tb_SVI[city_name_uf],0),11),".")</f>
        <v>0.42899999999999999</v>
      </c>
      <c r="N2700" s="14">
        <f>_xlfn.PERCENTRANK.INC(Table3[MHDI_tot],Table3[[#This Row],[MHDI_tot]],3)</f>
        <v>0.45900000000000002</v>
      </c>
    </row>
    <row r="2701" spans="1:14" hidden="1" x14ac:dyDescent="0.2">
      <c r="A2701" t="str">
        <f>SVI!F2701</f>
        <v>Minas Novas/MG</v>
      </c>
      <c r="B2701" t="str">
        <f>INDEX(tb_SVI[],MATCH(Table3[[#This Row],[ibge_cod]],tb_SVI[Município],0),1)</f>
        <v>MG</v>
      </c>
      <c r="C2701" t="str">
        <f>INDEX(tb_SVI[],MATCH(Table3[[#This Row],[city_name]],tb_SVI[city_name_uf],0),3)</f>
        <v>3141801</v>
      </c>
      <c r="D2701" t="s">
        <v>20338</v>
      </c>
      <c r="E2701" s="11">
        <f>INDEX(tb_SVI[],MATCH(Table3[[#This Row],[city_name]],tb_SVI[city_name_uf],0),5)</f>
        <v>31497</v>
      </c>
      <c r="F2701">
        <f>INDEX(tb_MHDI[],MATCH(Table3[[#This Row],[city_name]],tb_MHDI[mun_uf],0),5)</f>
        <v>0.63300000000000001</v>
      </c>
      <c r="G2701">
        <f>INDEX(tb_MHDI[],MATCH(Table3[[#This Row],[city_name]],tb_MHDI[mun_uf],0),6)</f>
        <v>0.6</v>
      </c>
      <c r="H2701">
        <f>INDEX(tb_MHDI[],MATCH(Table3[[#This Row],[city_name]],tb_MHDI[mun_uf],0),7)</f>
        <v>0.80200000000000005</v>
      </c>
      <c r="I2701">
        <f>INDEX(tb_MHDI[],MATCH(Table3[[#This Row],[city_name]],tb_MHDI[mun_uf],0),8)</f>
        <v>0.52800000000000002</v>
      </c>
      <c r="J2701">
        <f>_xlfn.NUMBERVALUE(INDEX(tb_SVI[],MATCH(Table3[[#This Row],[city_name]],tb_SVI[city_name_uf],0),8),".")</f>
        <v>0.443</v>
      </c>
      <c r="K2701">
        <f>_xlfn.NUMBERVALUE(INDEX(tb_SVI[],MATCH(Table3[[#This Row],[city_name]],tb_SVI[city_name_uf],0),9),".")</f>
        <v>0.39500000000000002</v>
      </c>
      <c r="L2701">
        <f>_xlfn.NUMBERVALUE(INDEX(tb_SVI[],MATCH(Table3[[#This Row],[city_name]],tb_SVI[city_name_uf],0),10),".")</f>
        <v>0.49099999999999999</v>
      </c>
      <c r="M2701">
        <f>_xlfn.NUMBERVALUE(INDEX(tb_SVI[],MATCH(Table3[[#This Row],[city_name]],tb_SVI[city_name_uf],0),11),".")</f>
        <v>0.442</v>
      </c>
      <c r="N2701" s="14">
        <f>_xlfn.PERCENTRANK.INC(Table3[MHDI_tot],Table3[[#This Row],[MHDI_tot]],3)</f>
        <v>0.38</v>
      </c>
    </row>
    <row r="2702" spans="1:14" hidden="1" x14ac:dyDescent="0.2">
      <c r="A2702" t="str">
        <f>SVI!F2702</f>
        <v>Minduri/MG</v>
      </c>
      <c r="B2702" t="str">
        <f>INDEX(tb_SVI[],MATCH(Table3[[#This Row],[ibge_cod]],tb_SVI[Município],0),1)</f>
        <v>MG</v>
      </c>
      <c r="C2702" t="str">
        <f>INDEX(tb_SVI[],MATCH(Table3[[#This Row],[city_name]],tb_SVI[city_name_uf],0),3)</f>
        <v>3141900</v>
      </c>
      <c r="D2702" t="s">
        <v>20339</v>
      </c>
      <c r="E2702" s="11">
        <f>INDEX(tb_SVI[],MATCH(Table3[[#This Row],[city_name]],tb_SVI[city_name_uf],0),5)</f>
        <v>3893</v>
      </c>
      <c r="F2702">
        <f>INDEX(tb_MHDI[],MATCH(Table3[[#This Row],[city_name]],tb_MHDI[mun_uf],0),5)</f>
        <v>0.65800000000000003</v>
      </c>
      <c r="G2702">
        <f>INDEX(tb_MHDI[],MATCH(Table3[[#This Row],[city_name]],tb_MHDI[mun_uf],0),6)</f>
        <v>0.63100000000000001</v>
      </c>
      <c r="H2702">
        <f>INDEX(tb_MHDI[],MATCH(Table3[[#This Row],[city_name]],tb_MHDI[mun_uf],0),7)</f>
        <v>0.80500000000000005</v>
      </c>
      <c r="I2702">
        <f>INDEX(tb_MHDI[],MATCH(Table3[[#This Row],[city_name]],tb_MHDI[mun_uf],0),8)</f>
        <v>0.56000000000000005</v>
      </c>
      <c r="J2702">
        <f>_xlfn.NUMBERVALUE(INDEX(tb_SVI[],MATCH(Table3[[#This Row],[city_name]],tb_SVI[city_name_uf],0),8),".")</f>
        <v>0.374</v>
      </c>
      <c r="K2702">
        <f>_xlfn.NUMBERVALUE(INDEX(tb_SVI[],MATCH(Table3[[#This Row],[city_name]],tb_SVI[city_name_uf],0),9),".")</f>
        <v>0.27100000000000002</v>
      </c>
      <c r="L2702">
        <f>_xlfn.NUMBERVALUE(INDEX(tb_SVI[],MATCH(Table3[[#This Row],[city_name]],tb_SVI[city_name_uf],0),10),".")</f>
        <v>0.39</v>
      </c>
      <c r="M2702">
        <f>_xlfn.NUMBERVALUE(INDEX(tb_SVI[],MATCH(Table3[[#This Row],[city_name]],tb_SVI[city_name_uf],0),11),".")</f>
        <v>0.46</v>
      </c>
      <c r="N2702" s="14">
        <f>_xlfn.PERCENTRANK.INC(Table3[MHDI_tot],Table3[[#This Row],[MHDI_tot]],3)</f>
        <v>0.46700000000000003</v>
      </c>
    </row>
    <row r="2703" spans="1:14" hidden="1" x14ac:dyDescent="0.2">
      <c r="A2703" t="str">
        <f>SVI!F2703</f>
        <v>Mirabela/MG</v>
      </c>
      <c r="B2703" t="str">
        <f>INDEX(tb_SVI[],MATCH(Table3[[#This Row],[ibge_cod]],tb_SVI[Município],0),1)</f>
        <v>MG</v>
      </c>
      <c r="C2703" t="str">
        <f>INDEX(tb_SVI[],MATCH(Table3[[#This Row],[city_name]],tb_SVI[city_name_uf],0),3)</f>
        <v>3142007</v>
      </c>
      <c r="D2703" t="s">
        <v>20340</v>
      </c>
      <c r="E2703" s="11">
        <f>INDEX(tb_SVI[],MATCH(Table3[[#This Row],[city_name]],tb_SVI[city_name_uf],0),5)</f>
        <v>13620</v>
      </c>
      <c r="F2703">
        <f>INDEX(tb_MHDI[],MATCH(Table3[[#This Row],[city_name]],tb_MHDI[mun_uf],0),5)</f>
        <v>0.66500000000000004</v>
      </c>
      <c r="G2703">
        <f>INDEX(tb_MHDI[],MATCH(Table3[[#This Row],[city_name]],tb_MHDI[mun_uf],0),6)</f>
        <v>0.59599999999999997</v>
      </c>
      <c r="H2703">
        <f>INDEX(tb_MHDI[],MATCH(Table3[[#This Row],[city_name]],tb_MHDI[mun_uf],0),7)</f>
        <v>0.79400000000000004</v>
      </c>
      <c r="I2703">
        <f>INDEX(tb_MHDI[],MATCH(Table3[[#This Row],[city_name]],tb_MHDI[mun_uf],0),8)</f>
        <v>0.622</v>
      </c>
      <c r="J2703">
        <f>_xlfn.NUMBERVALUE(INDEX(tb_SVI[],MATCH(Table3[[#This Row],[city_name]],tb_SVI[city_name_uf],0),8),".")</f>
        <v>0.41499999999999998</v>
      </c>
      <c r="K2703">
        <f>_xlfn.NUMBERVALUE(INDEX(tb_SVI[],MATCH(Table3[[#This Row],[city_name]],tb_SVI[city_name_uf],0),9),".")</f>
        <v>0.37</v>
      </c>
      <c r="L2703">
        <f>_xlfn.NUMBERVALUE(INDEX(tb_SVI[],MATCH(Table3[[#This Row],[city_name]],tb_SVI[city_name_uf],0),10),".")</f>
        <v>0.42399999999999999</v>
      </c>
      <c r="M2703">
        <f>_xlfn.NUMBERVALUE(INDEX(tb_SVI[],MATCH(Table3[[#This Row],[city_name]],tb_SVI[city_name_uf],0),11),".")</f>
        <v>0.45200000000000001</v>
      </c>
      <c r="N2703" s="14">
        <f>_xlfn.PERCENTRANK.INC(Table3[MHDI_tot],Table3[[#This Row],[MHDI_tot]],3)</f>
        <v>0.496</v>
      </c>
    </row>
    <row r="2704" spans="1:14" hidden="1" x14ac:dyDescent="0.2">
      <c r="A2704" t="str">
        <f>SVI!F2704</f>
        <v>Miradouro/MG</v>
      </c>
      <c r="B2704" t="str">
        <f>INDEX(tb_SVI[],MATCH(Table3[[#This Row],[ibge_cod]],tb_SVI[Município],0),1)</f>
        <v>MG</v>
      </c>
      <c r="C2704" t="str">
        <f>INDEX(tb_SVI[],MATCH(Table3[[#This Row],[city_name]],tb_SVI[city_name_uf],0),3)</f>
        <v>3142106</v>
      </c>
      <c r="D2704" t="s">
        <v>20341</v>
      </c>
      <c r="E2704" s="11">
        <f>INDEX(tb_SVI[],MATCH(Table3[[#This Row],[city_name]],tb_SVI[city_name_uf],0),5)</f>
        <v>10787</v>
      </c>
      <c r="F2704">
        <f>INDEX(tb_MHDI[],MATCH(Table3[[#This Row],[city_name]],tb_MHDI[mun_uf],0),5)</f>
        <v>0.66300000000000003</v>
      </c>
      <c r="G2704">
        <f>INDEX(tb_MHDI[],MATCH(Table3[[#This Row],[city_name]],tb_MHDI[mun_uf],0),6)</f>
        <v>0.64500000000000002</v>
      </c>
      <c r="H2704">
        <f>INDEX(tb_MHDI[],MATCH(Table3[[#This Row],[city_name]],tb_MHDI[mun_uf],0),7)</f>
        <v>0.82699999999999996</v>
      </c>
      <c r="I2704">
        <f>INDEX(tb_MHDI[],MATCH(Table3[[#This Row],[city_name]],tb_MHDI[mun_uf],0),8)</f>
        <v>0.54600000000000004</v>
      </c>
      <c r="J2704">
        <f>_xlfn.NUMBERVALUE(INDEX(tb_SVI[],MATCH(Table3[[#This Row],[city_name]],tb_SVI[city_name_uf],0),8),".")</f>
        <v>0.33100000000000002</v>
      </c>
      <c r="K2704">
        <f>_xlfn.NUMBERVALUE(INDEX(tb_SVI[],MATCH(Table3[[#This Row],[city_name]],tb_SVI[city_name_uf],0),9),".")</f>
        <v>0.183</v>
      </c>
      <c r="L2704">
        <f>_xlfn.NUMBERVALUE(INDEX(tb_SVI[],MATCH(Table3[[#This Row],[city_name]],tb_SVI[city_name_uf],0),10),".")</f>
        <v>0.38600000000000001</v>
      </c>
      <c r="M2704">
        <f>_xlfn.NUMBERVALUE(INDEX(tb_SVI[],MATCH(Table3[[#This Row],[city_name]],tb_SVI[city_name_uf],0),11),".")</f>
        <v>0.42299999999999999</v>
      </c>
      <c r="N2704" s="14">
        <f>_xlfn.PERCENTRANK.INC(Table3[MHDI_tot],Table3[[#This Row],[MHDI_tot]],3)</f>
        <v>0.48799999999999999</v>
      </c>
    </row>
    <row r="2705" spans="1:14" hidden="1" x14ac:dyDescent="0.2">
      <c r="A2705" t="str">
        <f>SVI!F2705</f>
        <v>Miravânia/MG</v>
      </c>
      <c r="B2705" t="str">
        <f>INDEX(tb_SVI[],MATCH(Table3[[#This Row],[ibge_cod]],tb_SVI[Município],0),1)</f>
        <v>MG</v>
      </c>
      <c r="C2705" t="str">
        <f>INDEX(tb_SVI[],MATCH(Table3[[#This Row],[city_name]],tb_SVI[city_name_uf],0),3)</f>
        <v>3142254</v>
      </c>
      <c r="D2705" t="s">
        <v>20342</v>
      </c>
      <c r="E2705" s="11">
        <f>INDEX(tb_SVI[],MATCH(Table3[[#This Row],[city_name]],tb_SVI[city_name_uf],0),5)</f>
        <v>4914</v>
      </c>
      <c r="F2705">
        <f>INDEX(tb_MHDI[],MATCH(Table3[[#This Row],[city_name]],tb_MHDI[mun_uf],0),5)</f>
        <v>0.59299999999999997</v>
      </c>
      <c r="G2705">
        <f>INDEX(tb_MHDI[],MATCH(Table3[[#This Row],[city_name]],tb_MHDI[mun_uf],0),6)</f>
        <v>0.54400000000000004</v>
      </c>
      <c r="H2705">
        <f>INDEX(tb_MHDI[],MATCH(Table3[[#This Row],[city_name]],tb_MHDI[mun_uf],0),7)</f>
        <v>0.78100000000000003</v>
      </c>
      <c r="I2705">
        <f>INDEX(tb_MHDI[],MATCH(Table3[[#This Row],[city_name]],tb_MHDI[mun_uf],0),8)</f>
        <v>0.49199999999999999</v>
      </c>
      <c r="J2705">
        <f>_xlfn.NUMBERVALUE(INDEX(tb_SVI[],MATCH(Table3[[#This Row],[city_name]],tb_SVI[city_name_uf],0),8),".")</f>
        <v>0.45300000000000001</v>
      </c>
      <c r="K2705">
        <f>_xlfn.NUMBERVALUE(INDEX(tb_SVI[],MATCH(Table3[[#This Row],[city_name]],tb_SVI[city_name_uf],0),9),".")</f>
        <v>0.33400000000000002</v>
      </c>
      <c r="L2705">
        <f>_xlfn.NUMBERVALUE(INDEX(tb_SVI[],MATCH(Table3[[#This Row],[city_name]],tb_SVI[city_name_uf],0),10),".")</f>
        <v>0.47799999999999998</v>
      </c>
      <c r="M2705">
        <f>_xlfn.NUMBERVALUE(INDEX(tb_SVI[],MATCH(Table3[[#This Row],[city_name]],tb_SVI[city_name_uf],0),11),".")</f>
        <v>0.54600000000000004</v>
      </c>
      <c r="N2705" s="14">
        <f>_xlfn.PERCENTRANK.INC(Table3[MHDI_tot],Table3[[#This Row],[MHDI_tot]],3)</f>
        <v>0.221</v>
      </c>
    </row>
    <row r="2706" spans="1:14" hidden="1" x14ac:dyDescent="0.2">
      <c r="A2706" t="str">
        <f>SVI!F2706</f>
        <v>Miraí/MG</v>
      </c>
      <c r="B2706" t="str">
        <f>INDEX(tb_SVI[],MATCH(Table3[[#This Row],[ibge_cod]],tb_SVI[Município],0),1)</f>
        <v>MG</v>
      </c>
      <c r="C2706" t="str">
        <f>INDEX(tb_SVI[],MATCH(Table3[[#This Row],[city_name]],tb_SVI[city_name_uf],0),3)</f>
        <v>3142205</v>
      </c>
      <c r="D2706" t="s">
        <v>20343</v>
      </c>
      <c r="E2706" s="11">
        <f>INDEX(tb_SVI[],MATCH(Table3[[#This Row],[city_name]],tb_SVI[city_name_uf],0),5)</f>
        <v>15111</v>
      </c>
      <c r="F2706">
        <f>INDEX(tb_MHDI[],MATCH(Table3[[#This Row],[city_name]],tb_MHDI[mun_uf],0),5)</f>
        <v>0.68</v>
      </c>
      <c r="G2706">
        <f>INDEX(tb_MHDI[],MATCH(Table3[[#This Row],[city_name]],tb_MHDI[mun_uf],0),6)</f>
        <v>0.66300000000000003</v>
      </c>
      <c r="H2706">
        <f>INDEX(tb_MHDI[],MATCH(Table3[[#This Row],[city_name]],tb_MHDI[mun_uf],0),7)</f>
        <v>0.83699999999999997</v>
      </c>
      <c r="I2706">
        <f>INDEX(tb_MHDI[],MATCH(Table3[[#This Row],[city_name]],tb_MHDI[mun_uf],0),8)</f>
        <v>0.56699999999999995</v>
      </c>
      <c r="J2706">
        <f>_xlfn.NUMBERVALUE(INDEX(tb_SVI[],MATCH(Table3[[#This Row],[city_name]],tb_SVI[city_name_uf],0),8),".")</f>
        <v>0.22800000000000001</v>
      </c>
      <c r="K2706">
        <f>_xlfn.NUMBERVALUE(INDEX(tb_SVI[],MATCH(Table3[[#This Row],[city_name]],tb_SVI[city_name_uf],0),9),".")</f>
        <v>0.06</v>
      </c>
      <c r="L2706">
        <f>_xlfn.NUMBERVALUE(INDEX(tb_SVI[],MATCH(Table3[[#This Row],[city_name]],tb_SVI[city_name_uf],0),10),".")</f>
        <v>0.35399999999999998</v>
      </c>
      <c r="M2706">
        <f>_xlfn.NUMBERVALUE(INDEX(tb_SVI[],MATCH(Table3[[#This Row],[city_name]],tb_SVI[city_name_uf],0),11),".")</f>
        <v>0.27100000000000002</v>
      </c>
      <c r="N2706" s="14">
        <f>_xlfn.PERCENTRANK.INC(Table3[MHDI_tot],Table3[[#This Row],[MHDI_tot]],3)</f>
        <v>0.55700000000000005</v>
      </c>
    </row>
    <row r="2707" spans="1:14" hidden="1" x14ac:dyDescent="0.2">
      <c r="A2707" t="str">
        <f>SVI!F2707</f>
        <v>Moeda/MG</v>
      </c>
      <c r="B2707" t="str">
        <f>INDEX(tb_SVI[],MATCH(Table3[[#This Row],[ibge_cod]],tb_SVI[Município],0),1)</f>
        <v>MG</v>
      </c>
      <c r="C2707" t="str">
        <f>INDEX(tb_SVI[],MATCH(Table3[[#This Row],[city_name]],tb_SVI[city_name_uf],0),3)</f>
        <v>3142304</v>
      </c>
      <c r="D2707" t="s">
        <v>20344</v>
      </c>
      <c r="E2707" s="11">
        <f>INDEX(tb_SVI[],MATCH(Table3[[#This Row],[city_name]],tb_SVI[city_name_uf],0),5)</f>
        <v>4934</v>
      </c>
      <c r="F2707">
        <f>INDEX(tb_MHDI[],MATCH(Table3[[#This Row],[city_name]],tb_MHDI[mun_uf],0),5)</f>
        <v>0.63800000000000001</v>
      </c>
      <c r="G2707">
        <f>INDEX(tb_MHDI[],MATCH(Table3[[#This Row],[city_name]],tb_MHDI[mun_uf],0),6)</f>
        <v>0.65700000000000003</v>
      </c>
      <c r="H2707">
        <f>INDEX(tb_MHDI[],MATCH(Table3[[#This Row],[city_name]],tb_MHDI[mun_uf],0),7)</f>
        <v>0.8</v>
      </c>
      <c r="I2707">
        <f>INDEX(tb_MHDI[],MATCH(Table3[[#This Row],[city_name]],tb_MHDI[mun_uf],0),8)</f>
        <v>0.49399999999999999</v>
      </c>
      <c r="J2707">
        <f>_xlfn.NUMBERVALUE(INDEX(tb_SVI[],MATCH(Table3[[#This Row],[city_name]],tb_SVI[city_name_uf],0),8),".")</f>
        <v>0.29599999999999999</v>
      </c>
      <c r="K2707">
        <f>_xlfn.NUMBERVALUE(INDEX(tb_SVI[],MATCH(Table3[[#This Row],[city_name]],tb_SVI[city_name_uf],0),9),".")</f>
        <v>0.21199999999999999</v>
      </c>
      <c r="L2707">
        <f>_xlfn.NUMBERVALUE(INDEX(tb_SVI[],MATCH(Table3[[#This Row],[city_name]],tb_SVI[city_name_uf],0),10),".")</f>
        <v>0.35899999999999999</v>
      </c>
      <c r="M2707">
        <f>_xlfn.NUMBERVALUE(INDEX(tb_SVI[],MATCH(Table3[[#This Row],[city_name]],tb_SVI[city_name_uf],0),11),".")</f>
        <v>0.316</v>
      </c>
      <c r="N2707" s="14">
        <f>_xlfn.PERCENTRANK.INC(Table3[MHDI_tot],Table3[[#This Row],[MHDI_tot]],3)</f>
        <v>0.39700000000000002</v>
      </c>
    </row>
    <row r="2708" spans="1:14" hidden="1" x14ac:dyDescent="0.2">
      <c r="A2708" t="str">
        <f>SVI!F2708</f>
        <v>Moema/MG</v>
      </c>
      <c r="B2708" t="str">
        <f>INDEX(tb_SVI[],MATCH(Table3[[#This Row],[ibge_cod]],tb_SVI[Município],0),1)</f>
        <v>MG</v>
      </c>
      <c r="C2708" t="str">
        <f>INDEX(tb_SVI[],MATCH(Table3[[#This Row],[city_name]],tb_SVI[city_name_uf],0),3)</f>
        <v>3142403</v>
      </c>
      <c r="D2708" t="s">
        <v>20345</v>
      </c>
      <c r="E2708" s="11">
        <f>INDEX(tb_SVI[],MATCH(Table3[[#This Row],[city_name]],tb_SVI[city_name_uf],0),5)</f>
        <v>7554</v>
      </c>
      <c r="F2708">
        <f>INDEX(tb_MHDI[],MATCH(Table3[[#This Row],[city_name]],tb_MHDI[mun_uf],0),5)</f>
        <v>0.72099999999999997</v>
      </c>
      <c r="G2708">
        <f>INDEX(tb_MHDI[],MATCH(Table3[[#This Row],[city_name]],tb_MHDI[mun_uf],0),6)</f>
        <v>0.70299999999999996</v>
      </c>
      <c r="H2708">
        <f>INDEX(tb_MHDI[],MATCH(Table3[[#This Row],[city_name]],tb_MHDI[mun_uf],0),7)</f>
        <v>0.84799999999999998</v>
      </c>
      <c r="I2708">
        <f>INDEX(tb_MHDI[],MATCH(Table3[[#This Row],[city_name]],tb_MHDI[mun_uf],0),8)</f>
        <v>0.629</v>
      </c>
      <c r="J2708">
        <f>_xlfn.NUMBERVALUE(INDEX(tb_SVI[],MATCH(Table3[[#This Row],[city_name]],tb_SVI[city_name_uf],0),8),".")</f>
        <v>0.20899999999999999</v>
      </c>
      <c r="K2708">
        <f>_xlfn.NUMBERVALUE(INDEX(tb_SVI[],MATCH(Table3[[#This Row],[city_name]],tb_SVI[city_name_uf],0),9),".")</f>
        <v>6.4000000000000001E-2</v>
      </c>
      <c r="L2708">
        <f>_xlfn.NUMBERVALUE(INDEX(tb_SVI[],MATCH(Table3[[#This Row],[city_name]],tb_SVI[city_name_uf],0),10),".")</f>
        <v>0.27900000000000003</v>
      </c>
      <c r="M2708">
        <f>_xlfn.NUMBERVALUE(INDEX(tb_SVI[],MATCH(Table3[[#This Row],[city_name]],tb_SVI[city_name_uf],0),11),".")</f>
        <v>0.28299999999999997</v>
      </c>
      <c r="N2708" s="14">
        <f>_xlfn.PERCENTRANK.INC(Table3[MHDI_tot],Table3[[#This Row],[MHDI_tot]],3)</f>
        <v>0.76600000000000001</v>
      </c>
    </row>
    <row r="2709" spans="1:14" hidden="1" x14ac:dyDescent="0.2">
      <c r="A2709" t="str">
        <f>SVI!F2709</f>
        <v>Monjolos/MG</v>
      </c>
      <c r="B2709" t="str">
        <f>INDEX(tb_SVI[],MATCH(Table3[[#This Row],[ibge_cod]],tb_SVI[Município],0),1)</f>
        <v>MG</v>
      </c>
      <c r="C2709" t="str">
        <f>INDEX(tb_SVI[],MATCH(Table3[[#This Row],[city_name]],tb_SVI[city_name_uf],0),3)</f>
        <v>3142502</v>
      </c>
      <c r="D2709" t="s">
        <v>20346</v>
      </c>
      <c r="E2709" s="11">
        <f>INDEX(tb_SVI[],MATCH(Table3[[#This Row],[city_name]],tb_SVI[city_name_uf],0),5)</f>
        <v>2202</v>
      </c>
      <c r="F2709">
        <f>INDEX(tb_MHDI[],MATCH(Table3[[#This Row],[city_name]],tb_MHDI[mun_uf],0),5)</f>
        <v>0.65</v>
      </c>
      <c r="G2709">
        <f>INDEX(tb_MHDI[],MATCH(Table3[[#This Row],[city_name]],tb_MHDI[mun_uf],0),6)</f>
        <v>0.61199999999999999</v>
      </c>
      <c r="H2709">
        <f>INDEX(tb_MHDI[],MATCH(Table3[[#This Row],[city_name]],tb_MHDI[mun_uf],0),7)</f>
        <v>0.81899999999999995</v>
      </c>
      <c r="I2709">
        <f>INDEX(tb_MHDI[],MATCH(Table3[[#This Row],[city_name]],tb_MHDI[mun_uf],0),8)</f>
        <v>0.54800000000000004</v>
      </c>
      <c r="J2709">
        <f>_xlfn.NUMBERVALUE(INDEX(tb_SVI[],MATCH(Table3[[#This Row],[city_name]],tb_SVI[city_name_uf],0),8),".")</f>
        <v>0.38700000000000001</v>
      </c>
      <c r="K2709">
        <f>_xlfn.NUMBERVALUE(INDEX(tb_SVI[],MATCH(Table3[[#This Row],[city_name]],tb_SVI[city_name_uf],0),9),".")</f>
        <v>0.28199999999999997</v>
      </c>
      <c r="L2709">
        <f>_xlfn.NUMBERVALUE(INDEX(tb_SVI[],MATCH(Table3[[#This Row],[city_name]],tb_SVI[city_name_uf],0),10),".")</f>
        <v>0.42499999999999999</v>
      </c>
      <c r="M2709">
        <f>_xlfn.NUMBERVALUE(INDEX(tb_SVI[],MATCH(Table3[[#This Row],[city_name]],tb_SVI[city_name_uf],0),11),".")</f>
        <v>0.45500000000000002</v>
      </c>
      <c r="N2709" s="14">
        <f>_xlfn.PERCENTRANK.INC(Table3[MHDI_tot],Table3[[#This Row],[MHDI_tot]],3)</f>
        <v>0.436</v>
      </c>
    </row>
    <row r="2710" spans="1:14" hidden="1" x14ac:dyDescent="0.2">
      <c r="A2710" t="str">
        <f>SVI!F2710</f>
        <v>Monsenhor Paulo/MG</v>
      </c>
      <c r="B2710" t="str">
        <f>INDEX(tb_SVI[],MATCH(Table3[[#This Row],[ibge_cod]],tb_SVI[Município],0),1)</f>
        <v>MG</v>
      </c>
      <c r="C2710" t="str">
        <f>INDEX(tb_SVI[],MATCH(Table3[[#This Row],[city_name]],tb_SVI[city_name_uf],0),3)</f>
        <v>3142601</v>
      </c>
      <c r="D2710" t="s">
        <v>20347</v>
      </c>
      <c r="E2710" s="11">
        <f>INDEX(tb_SVI[],MATCH(Table3[[#This Row],[city_name]],tb_SVI[city_name_uf],0),5)</f>
        <v>8727</v>
      </c>
      <c r="F2710">
        <f>INDEX(tb_MHDI[],MATCH(Table3[[#This Row],[city_name]],tb_MHDI[mun_uf],0),5)</f>
        <v>0.72099999999999997</v>
      </c>
      <c r="G2710">
        <f>INDEX(tb_MHDI[],MATCH(Table3[[#This Row],[city_name]],tb_MHDI[mun_uf],0),6)</f>
        <v>0.68200000000000005</v>
      </c>
      <c r="H2710">
        <f>INDEX(tb_MHDI[],MATCH(Table3[[#This Row],[city_name]],tb_MHDI[mun_uf],0),7)</f>
        <v>0.83899999999999997</v>
      </c>
      <c r="I2710">
        <f>INDEX(tb_MHDI[],MATCH(Table3[[#This Row],[city_name]],tb_MHDI[mun_uf],0),8)</f>
        <v>0.65400000000000003</v>
      </c>
      <c r="J2710">
        <f>_xlfn.NUMBERVALUE(INDEX(tb_SVI[],MATCH(Table3[[#This Row],[city_name]],tb_SVI[city_name_uf],0),8),".")</f>
        <v>0.19800000000000001</v>
      </c>
      <c r="K2710">
        <f>_xlfn.NUMBERVALUE(INDEX(tb_SVI[],MATCH(Table3[[#This Row],[city_name]],tb_SVI[city_name_uf],0),9),".")</f>
        <v>7.8E-2</v>
      </c>
      <c r="L2710">
        <f>_xlfn.NUMBERVALUE(INDEX(tb_SVI[],MATCH(Table3[[#This Row],[city_name]],tb_SVI[city_name_uf],0),10),".")</f>
        <v>0.316</v>
      </c>
      <c r="M2710">
        <f>_xlfn.NUMBERVALUE(INDEX(tb_SVI[],MATCH(Table3[[#This Row],[city_name]],tb_SVI[city_name_uf],0),11),".")</f>
        <v>0.20100000000000001</v>
      </c>
      <c r="N2710" s="14">
        <f>_xlfn.PERCENTRANK.INC(Table3[MHDI_tot],Table3[[#This Row],[MHDI_tot]],3)</f>
        <v>0.76600000000000001</v>
      </c>
    </row>
    <row r="2711" spans="1:14" hidden="1" x14ac:dyDescent="0.2">
      <c r="A2711" t="str">
        <f>SVI!F2711</f>
        <v>Montalvânia/MG</v>
      </c>
      <c r="B2711" t="str">
        <f>INDEX(tb_SVI[],MATCH(Table3[[#This Row],[ibge_cod]],tb_SVI[Município],0),1)</f>
        <v>MG</v>
      </c>
      <c r="C2711" t="str">
        <f>INDEX(tb_SVI[],MATCH(Table3[[#This Row],[city_name]],tb_SVI[city_name_uf],0),3)</f>
        <v>3142700</v>
      </c>
      <c r="D2711" t="s">
        <v>20348</v>
      </c>
      <c r="E2711" s="11">
        <f>INDEX(tb_SVI[],MATCH(Table3[[#This Row],[city_name]],tb_SVI[city_name_uf],0),5)</f>
        <v>14747</v>
      </c>
      <c r="F2711">
        <f>INDEX(tb_MHDI[],MATCH(Table3[[#This Row],[city_name]],tb_MHDI[mun_uf],0),5)</f>
        <v>0.61299999999999999</v>
      </c>
      <c r="G2711">
        <f>INDEX(tb_MHDI[],MATCH(Table3[[#This Row],[city_name]],tb_MHDI[mun_uf],0),6)</f>
        <v>0.58599999999999997</v>
      </c>
      <c r="H2711">
        <f>INDEX(tb_MHDI[],MATCH(Table3[[#This Row],[city_name]],tb_MHDI[mun_uf],0),7)</f>
        <v>0.79900000000000004</v>
      </c>
      <c r="I2711">
        <f>INDEX(tb_MHDI[],MATCH(Table3[[#This Row],[city_name]],tb_MHDI[mun_uf],0),8)</f>
        <v>0.49199999999999999</v>
      </c>
      <c r="J2711">
        <f>_xlfn.NUMBERVALUE(INDEX(tb_SVI[],MATCH(Table3[[#This Row],[city_name]],tb_SVI[city_name_uf],0),8),".")</f>
        <v>0.41499999999999998</v>
      </c>
      <c r="K2711">
        <f>_xlfn.NUMBERVALUE(INDEX(tb_SVI[],MATCH(Table3[[#This Row],[city_name]],tb_SVI[city_name_uf],0),9),".")</f>
        <v>0.28100000000000003</v>
      </c>
      <c r="L2711">
        <f>_xlfn.NUMBERVALUE(INDEX(tb_SVI[],MATCH(Table3[[#This Row],[city_name]],tb_SVI[city_name_uf],0),10),".")</f>
        <v>0.49399999999999999</v>
      </c>
      <c r="M2711">
        <f>_xlfn.NUMBERVALUE(INDEX(tb_SVI[],MATCH(Table3[[#This Row],[city_name]],tb_SVI[city_name_uf],0),11),".")</f>
        <v>0.46899999999999997</v>
      </c>
      <c r="N2711" s="14">
        <f>_xlfn.PERCENTRANK.INC(Table3[MHDI_tot],Table3[[#This Row],[MHDI_tot]],3)</f>
        <v>0.30499999999999999</v>
      </c>
    </row>
    <row r="2712" spans="1:14" hidden="1" x14ac:dyDescent="0.2">
      <c r="A2712" t="str">
        <f>SVI!F2712</f>
        <v>Monte Alegre de Minas/MG</v>
      </c>
      <c r="B2712" t="str">
        <f>INDEX(tb_SVI[],MATCH(Table3[[#This Row],[ibge_cod]],tb_SVI[Município],0),1)</f>
        <v>MG</v>
      </c>
      <c r="C2712" t="str">
        <f>INDEX(tb_SVI[],MATCH(Table3[[#This Row],[city_name]],tb_SVI[city_name_uf],0),3)</f>
        <v>3142809</v>
      </c>
      <c r="D2712" t="s">
        <v>20349</v>
      </c>
      <c r="E2712" s="11">
        <f>INDEX(tb_SVI[],MATCH(Table3[[#This Row],[city_name]],tb_SVI[city_name_uf],0),5)</f>
        <v>21236</v>
      </c>
      <c r="F2712">
        <f>INDEX(tb_MHDI[],MATCH(Table3[[#This Row],[city_name]],tb_MHDI[mun_uf],0),5)</f>
        <v>0.67400000000000004</v>
      </c>
      <c r="G2712">
        <f>INDEX(tb_MHDI[],MATCH(Table3[[#This Row],[city_name]],tb_MHDI[mun_uf],0),6)</f>
        <v>0.69899999999999995</v>
      </c>
      <c r="H2712">
        <f>INDEX(tb_MHDI[],MATCH(Table3[[#This Row],[city_name]],tb_MHDI[mun_uf],0),7)</f>
        <v>0.84799999999999998</v>
      </c>
      <c r="I2712">
        <f>INDEX(tb_MHDI[],MATCH(Table3[[#This Row],[city_name]],tb_MHDI[mun_uf],0),8)</f>
        <v>0.51600000000000001</v>
      </c>
      <c r="J2712">
        <f>_xlfn.NUMBERVALUE(INDEX(tb_SVI[],MATCH(Table3[[#This Row],[city_name]],tb_SVI[city_name_uf],0),8),".")</f>
        <v>0.28999999999999998</v>
      </c>
      <c r="K2712">
        <f>_xlfn.NUMBERVALUE(INDEX(tb_SVI[],MATCH(Table3[[#This Row],[city_name]],tb_SVI[city_name_uf],0),9),".")</f>
        <v>0.14000000000000001</v>
      </c>
      <c r="L2712">
        <f>_xlfn.NUMBERVALUE(INDEX(tb_SVI[],MATCH(Table3[[#This Row],[city_name]],tb_SVI[city_name_uf],0),10),".")</f>
        <v>0.40600000000000003</v>
      </c>
      <c r="M2712">
        <f>_xlfn.NUMBERVALUE(INDEX(tb_SVI[],MATCH(Table3[[#This Row],[city_name]],tb_SVI[city_name_uf],0),11),".")</f>
        <v>0.32500000000000001</v>
      </c>
      <c r="N2712" s="14">
        <f>_xlfn.PERCENTRANK.INC(Table3[MHDI_tot],Table3[[#This Row],[MHDI_tot]],3)</f>
        <v>0.53300000000000003</v>
      </c>
    </row>
    <row r="2713" spans="1:14" hidden="1" x14ac:dyDescent="0.2">
      <c r="A2713" t="str">
        <f>SVI!F2713</f>
        <v>Monte Azul/MG</v>
      </c>
      <c r="B2713" t="str">
        <f>INDEX(tb_SVI[],MATCH(Table3[[#This Row],[ibge_cod]],tb_SVI[Município],0),1)</f>
        <v>MG</v>
      </c>
      <c r="C2713" t="str">
        <f>INDEX(tb_SVI[],MATCH(Table3[[#This Row],[city_name]],tb_SVI[city_name_uf],0),3)</f>
        <v>3142908</v>
      </c>
      <c r="D2713" t="s">
        <v>20350</v>
      </c>
      <c r="E2713" s="11">
        <f>INDEX(tb_SVI[],MATCH(Table3[[#This Row],[city_name]],tb_SVI[city_name_uf],0),5)</f>
        <v>20696</v>
      </c>
      <c r="F2713">
        <f>INDEX(tb_MHDI[],MATCH(Table3[[#This Row],[city_name]],tb_MHDI[mun_uf],0),5)</f>
        <v>0.65900000000000003</v>
      </c>
      <c r="G2713">
        <f>INDEX(tb_MHDI[],MATCH(Table3[[#This Row],[city_name]],tb_MHDI[mun_uf],0),6)</f>
        <v>0.61099999999999999</v>
      </c>
      <c r="H2713">
        <f>INDEX(tb_MHDI[],MATCH(Table3[[#This Row],[city_name]],tb_MHDI[mun_uf],0),7)</f>
        <v>0.81100000000000005</v>
      </c>
      <c r="I2713">
        <f>INDEX(tb_MHDI[],MATCH(Table3[[#This Row],[city_name]],tb_MHDI[mun_uf],0),8)</f>
        <v>0.57799999999999996</v>
      </c>
      <c r="J2713">
        <f>_xlfn.NUMBERVALUE(INDEX(tb_SVI[],MATCH(Table3[[#This Row],[city_name]],tb_SVI[city_name_uf],0),8),".")</f>
        <v>0.375</v>
      </c>
      <c r="K2713">
        <f>_xlfn.NUMBERVALUE(INDEX(tb_SVI[],MATCH(Table3[[#This Row],[city_name]],tb_SVI[city_name_uf],0),9),".")</f>
        <v>0.20300000000000001</v>
      </c>
      <c r="L2713">
        <f>_xlfn.NUMBERVALUE(INDEX(tb_SVI[],MATCH(Table3[[#This Row],[city_name]],tb_SVI[city_name_uf],0),10),".")</f>
        <v>0.437</v>
      </c>
      <c r="M2713">
        <f>_xlfn.NUMBERVALUE(INDEX(tb_SVI[],MATCH(Table3[[#This Row],[city_name]],tb_SVI[city_name_uf],0),11),".")</f>
        <v>0.48499999999999999</v>
      </c>
      <c r="N2713" s="14">
        <f>_xlfn.PERCENTRANK.INC(Table3[MHDI_tot],Table3[[#This Row],[MHDI_tot]],3)</f>
        <v>0.47</v>
      </c>
    </row>
    <row r="2714" spans="1:14" hidden="1" x14ac:dyDescent="0.2">
      <c r="A2714" t="str">
        <f>SVI!F2714</f>
        <v>Monte Belo/MG</v>
      </c>
      <c r="B2714" t="str">
        <f>INDEX(tb_SVI[],MATCH(Table3[[#This Row],[ibge_cod]],tb_SVI[Município],0),1)</f>
        <v>MG</v>
      </c>
      <c r="C2714" t="str">
        <f>INDEX(tb_SVI[],MATCH(Table3[[#This Row],[city_name]],tb_SVI[city_name_uf],0),3)</f>
        <v>3143005</v>
      </c>
      <c r="D2714" t="s">
        <v>20351</v>
      </c>
      <c r="E2714" s="11">
        <f>INDEX(tb_SVI[],MATCH(Table3[[#This Row],[city_name]],tb_SVI[city_name_uf],0),5)</f>
        <v>13152</v>
      </c>
      <c r="F2714">
        <f>INDEX(tb_MHDI[],MATCH(Table3[[#This Row],[city_name]],tb_MHDI[mun_uf],0),5)</f>
        <v>0.68799999999999994</v>
      </c>
      <c r="G2714">
        <f>INDEX(tb_MHDI[],MATCH(Table3[[#This Row],[city_name]],tb_MHDI[mun_uf],0),6)</f>
        <v>0.67700000000000005</v>
      </c>
      <c r="H2714">
        <f>INDEX(tb_MHDI[],MATCH(Table3[[#This Row],[city_name]],tb_MHDI[mun_uf],0),7)</f>
        <v>0.84699999999999998</v>
      </c>
      <c r="I2714">
        <f>INDEX(tb_MHDI[],MATCH(Table3[[#This Row],[city_name]],tb_MHDI[mun_uf],0),8)</f>
        <v>0.56699999999999995</v>
      </c>
      <c r="J2714">
        <f>_xlfn.NUMBERVALUE(INDEX(tb_SVI[],MATCH(Table3[[#This Row],[city_name]],tb_SVI[city_name_uf],0),8),".")</f>
        <v>0.223</v>
      </c>
      <c r="K2714">
        <f>_xlfn.NUMBERVALUE(INDEX(tb_SVI[],MATCH(Table3[[#This Row],[city_name]],tb_SVI[city_name_uf],0),9),".")</f>
        <v>0.04</v>
      </c>
      <c r="L2714">
        <f>_xlfn.NUMBERVALUE(INDEX(tb_SVI[],MATCH(Table3[[#This Row],[city_name]],tb_SVI[city_name_uf],0),10),".")</f>
        <v>0.318</v>
      </c>
      <c r="M2714">
        <f>_xlfn.NUMBERVALUE(INDEX(tb_SVI[],MATCH(Table3[[#This Row],[city_name]],tb_SVI[city_name_uf],0),11),".")</f>
        <v>0.31</v>
      </c>
      <c r="N2714" s="14">
        <f>_xlfn.PERCENTRANK.INC(Table3[MHDI_tot],Table3[[#This Row],[MHDI_tot]],3)</f>
        <v>0.59499999999999997</v>
      </c>
    </row>
    <row r="2715" spans="1:14" hidden="1" x14ac:dyDescent="0.2">
      <c r="A2715" t="str">
        <f>SVI!F2715</f>
        <v>Monte Carmelo/MG</v>
      </c>
      <c r="B2715" t="str">
        <f>INDEX(tb_SVI[],MATCH(Table3[[#This Row],[ibge_cod]],tb_SVI[Município],0),1)</f>
        <v>MG</v>
      </c>
      <c r="C2715" t="str">
        <f>INDEX(tb_SVI[],MATCH(Table3[[#This Row],[city_name]],tb_SVI[city_name_uf],0),3)</f>
        <v>3143104</v>
      </c>
      <c r="D2715" t="s">
        <v>20352</v>
      </c>
      <c r="E2715" s="11">
        <f>INDEX(tb_SVI[],MATCH(Table3[[#This Row],[city_name]],tb_SVI[city_name_uf],0),5)</f>
        <v>47931</v>
      </c>
      <c r="F2715">
        <f>INDEX(tb_MHDI[],MATCH(Table3[[#This Row],[city_name]],tb_MHDI[mun_uf],0),5)</f>
        <v>0.72799999999999998</v>
      </c>
      <c r="G2715">
        <f>INDEX(tb_MHDI[],MATCH(Table3[[#This Row],[city_name]],tb_MHDI[mun_uf],0),6)</f>
        <v>0.71599999999999997</v>
      </c>
      <c r="H2715">
        <f>INDEX(tb_MHDI[],MATCH(Table3[[#This Row],[city_name]],tb_MHDI[mun_uf],0),7)</f>
        <v>0.86799999999999999</v>
      </c>
      <c r="I2715">
        <f>INDEX(tb_MHDI[],MATCH(Table3[[#This Row],[city_name]],tb_MHDI[mun_uf],0),8)</f>
        <v>0.62</v>
      </c>
      <c r="J2715">
        <f>_xlfn.NUMBERVALUE(INDEX(tb_SVI[],MATCH(Table3[[#This Row],[city_name]],tb_SVI[city_name_uf],0),8),".")</f>
        <v>0.22</v>
      </c>
      <c r="K2715">
        <f>_xlfn.NUMBERVALUE(INDEX(tb_SVI[],MATCH(Table3[[#This Row],[city_name]],tb_SVI[city_name_uf],0),9),".")</f>
        <v>8.7999999999999995E-2</v>
      </c>
      <c r="L2715">
        <f>_xlfn.NUMBERVALUE(INDEX(tb_SVI[],MATCH(Table3[[#This Row],[city_name]],tb_SVI[city_name_uf],0),10),".")</f>
        <v>0.32</v>
      </c>
      <c r="M2715">
        <f>_xlfn.NUMBERVALUE(INDEX(tb_SVI[],MATCH(Table3[[#This Row],[city_name]],tb_SVI[city_name_uf],0),11),".")</f>
        <v>0.252</v>
      </c>
      <c r="N2715" s="14">
        <f>_xlfn.PERCENTRANK.INC(Table3[MHDI_tot],Table3[[#This Row],[MHDI_tot]],3)</f>
        <v>0.80100000000000005</v>
      </c>
    </row>
    <row r="2716" spans="1:14" hidden="1" x14ac:dyDescent="0.2">
      <c r="A2716" t="str">
        <f>SVI!F2716</f>
        <v>Monte Formoso/MG</v>
      </c>
      <c r="B2716" t="str">
        <f>INDEX(tb_SVI[],MATCH(Table3[[#This Row],[ibge_cod]],tb_SVI[Município],0),1)</f>
        <v>MG</v>
      </c>
      <c r="C2716" t="str">
        <f>INDEX(tb_SVI[],MATCH(Table3[[#This Row],[city_name]],tb_SVI[city_name_uf],0),3)</f>
        <v>3143153</v>
      </c>
      <c r="D2716" t="s">
        <v>20353</v>
      </c>
      <c r="E2716" s="11">
        <f>INDEX(tb_SVI[],MATCH(Table3[[#This Row],[city_name]],tb_SVI[city_name_uf],0),5)</f>
        <v>4923</v>
      </c>
      <c r="F2716">
        <f>INDEX(tb_MHDI[],MATCH(Table3[[#This Row],[city_name]],tb_MHDI[mun_uf],0),5)</f>
        <v>0.54100000000000004</v>
      </c>
      <c r="G2716">
        <f>INDEX(tb_MHDI[],MATCH(Table3[[#This Row],[city_name]],tb_MHDI[mun_uf],0),6)</f>
        <v>0.52300000000000002</v>
      </c>
      <c r="H2716">
        <f>INDEX(tb_MHDI[],MATCH(Table3[[#This Row],[city_name]],tb_MHDI[mun_uf],0),7)</f>
        <v>0.76500000000000001</v>
      </c>
      <c r="I2716">
        <f>INDEX(tb_MHDI[],MATCH(Table3[[#This Row],[city_name]],tb_MHDI[mun_uf],0),8)</f>
        <v>0.39600000000000002</v>
      </c>
      <c r="J2716">
        <f>_xlfn.NUMBERVALUE(INDEX(tb_SVI[],MATCH(Table3[[#This Row],[city_name]],tb_SVI[city_name_uf],0),8),".")</f>
        <v>0.51900000000000002</v>
      </c>
      <c r="K2716">
        <f>_xlfn.NUMBERVALUE(INDEX(tb_SVI[],MATCH(Table3[[#This Row],[city_name]],tb_SVI[city_name_uf],0),9),".")</f>
        <v>0.28100000000000003</v>
      </c>
      <c r="L2716">
        <f>_xlfn.NUMBERVALUE(INDEX(tb_SVI[],MATCH(Table3[[#This Row],[city_name]],tb_SVI[city_name_uf],0),10),".")</f>
        <v>0.64800000000000002</v>
      </c>
      <c r="M2716">
        <f>_xlfn.NUMBERVALUE(INDEX(tb_SVI[],MATCH(Table3[[#This Row],[city_name]],tb_SVI[city_name_uf],0),11),".")</f>
        <v>0.627</v>
      </c>
      <c r="N2716" s="14">
        <f>_xlfn.PERCENTRANK.INC(Table3[MHDI_tot],Table3[[#This Row],[MHDI_tot]],3)</f>
        <v>4.2999999999999997E-2</v>
      </c>
    </row>
    <row r="2717" spans="1:14" hidden="1" x14ac:dyDescent="0.2">
      <c r="A2717" t="str">
        <f>SVI!F2717</f>
        <v>Monte Santo de Minas/MG</v>
      </c>
      <c r="B2717" t="str">
        <f>INDEX(tb_SVI[],MATCH(Table3[[#This Row],[ibge_cod]],tb_SVI[Município],0),1)</f>
        <v>MG</v>
      </c>
      <c r="C2717" t="str">
        <f>INDEX(tb_SVI[],MATCH(Table3[[#This Row],[city_name]],tb_SVI[city_name_uf],0),3)</f>
        <v>3143203</v>
      </c>
      <c r="D2717" t="s">
        <v>20354</v>
      </c>
      <c r="E2717" s="11">
        <f>INDEX(tb_SVI[],MATCH(Table3[[#This Row],[city_name]],tb_SVI[city_name_uf],0),5)</f>
        <v>21513</v>
      </c>
      <c r="F2717">
        <f>INDEX(tb_MHDI[],MATCH(Table3[[#This Row],[city_name]],tb_MHDI[mun_uf],0),5)</f>
        <v>0.71</v>
      </c>
      <c r="G2717">
        <f>INDEX(tb_MHDI[],MATCH(Table3[[#This Row],[city_name]],tb_MHDI[mun_uf],0),6)</f>
        <v>0.68899999999999995</v>
      </c>
      <c r="H2717">
        <f>INDEX(tb_MHDI[],MATCH(Table3[[#This Row],[city_name]],tb_MHDI[mun_uf],0),7)</f>
        <v>0.874</v>
      </c>
      <c r="I2717">
        <f>INDEX(tb_MHDI[],MATCH(Table3[[#This Row],[city_name]],tb_MHDI[mun_uf],0),8)</f>
        <v>0.59499999999999997</v>
      </c>
      <c r="J2717">
        <f>_xlfn.NUMBERVALUE(INDEX(tb_SVI[],MATCH(Table3[[#This Row],[city_name]],tb_SVI[city_name_uf],0),8),".")</f>
        <v>0.23300000000000001</v>
      </c>
      <c r="K2717">
        <f>_xlfn.NUMBERVALUE(INDEX(tb_SVI[],MATCH(Table3[[#This Row],[city_name]],tb_SVI[city_name_uf],0),9),".")</f>
        <v>0.112</v>
      </c>
      <c r="L2717">
        <f>_xlfn.NUMBERVALUE(INDEX(tb_SVI[],MATCH(Table3[[#This Row],[city_name]],tb_SVI[city_name_uf],0),10),".")</f>
        <v>0.35099999999999998</v>
      </c>
      <c r="M2717">
        <f>_xlfn.NUMBERVALUE(INDEX(tb_SVI[],MATCH(Table3[[#This Row],[city_name]],tb_SVI[city_name_uf],0),11),".")</f>
        <v>0.23699999999999999</v>
      </c>
      <c r="N2717" s="14">
        <f>_xlfn.PERCENTRANK.INC(Table3[MHDI_tot],Table3[[#This Row],[MHDI_tot]],3)</f>
        <v>0.70499999999999996</v>
      </c>
    </row>
    <row r="2718" spans="1:14" hidden="1" x14ac:dyDescent="0.2">
      <c r="A2718" t="str">
        <f>SVI!F2718</f>
        <v>Monte Sião/MG</v>
      </c>
      <c r="B2718" t="str">
        <f>INDEX(tb_SVI[],MATCH(Table3[[#This Row],[ibge_cod]],tb_SVI[Município],0),1)</f>
        <v>MG</v>
      </c>
      <c r="C2718" t="str">
        <f>INDEX(tb_SVI[],MATCH(Table3[[#This Row],[city_name]],tb_SVI[city_name_uf],0),3)</f>
        <v>3143401</v>
      </c>
      <c r="D2718" t="s">
        <v>20355</v>
      </c>
      <c r="E2718" s="11">
        <f>INDEX(tb_SVI[],MATCH(Table3[[#This Row],[city_name]],tb_SVI[city_name_uf],0),5)</f>
        <v>24029</v>
      </c>
      <c r="F2718">
        <f>INDEX(tb_MHDI[],MATCH(Table3[[#This Row],[city_name]],tb_MHDI[mun_uf],0),5)</f>
        <v>0.72399999999999998</v>
      </c>
      <c r="G2718">
        <f>INDEX(tb_MHDI[],MATCH(Table3[[#This Row],[city_name]],tb_MHDI[mun_uf],0),6)</f>
        <v>0.73199999999999998</v>
      </c>
      <c r="H2718">
        <f>INDEX(tb_MHDI[],MATCH(Table3[[#This Row],[city_name]],tb_MHDI[mun_uf],0),7)</f>
        <v>0.878</v>
      </c>
      <c r="I2718">
        <f>INDEX(tb_MHDI[],MATCH(Table3[[#This Row],[city_name]],tb_MHDI[mun_uf],0),8)</f>
        <v>0.59</v>
      </c>
      <c r="J2718">
        <f>_xlfn.NUMBERVALUE(INDEX(tb_SVI[],MATCH(Table3[[#This Row],[city_name]],tb_SVI[city_name_uf],0),8),".")</f>
        <v>0.24099999999999999</v>
      </c>
      <c r="K2718">
        <f>_xlfn.NUMBERVALUE(INDEX(tb_SVI[],MATCH(Table3[[#This Row],[city_name]],tb_SVI[city_name_uf],0),9),".")</f>
        <v>7.2999999999999995E-2</v>
      </c>
      <c r="L2718">
        <f>_xlfn.NUMBERVALUE(INDEX(tb_SVI[],MATCH(Table3[[#This Row],[city_name]],tb_SVI[city_name_uf],0),10),".")</f>
        <v>0.35599999999999998</v>
      </c>
      <c r="M2718">
        <f>_xlfn.NUMBERVALUE(INDEX(tb_SVI[],MATCH(Table3[[#This Row],[city_name]],tb_SVI[city_name_uf],0),11),".")</f>
        <v>0.29499999999999998</v>
      </c>
      <c r="N2718" s="14">
        <f>_xlfn.PERCENTRANK.INC(Table3[MHDI_tot],Table3[[#This Row],[MHDI_tot]],3)</f>
        <v>0.78100000000000003</v>
      </c>
    </row>
    <row r="2719" spans="1:14" hidden="1" x14ac:dyDescent="0.2">
      <c r="A2719" t="str">
        <f>SVI!F2719</f>
        <v>Montes Claros/MG</v>
      </c>
      <c r="B2719" t="str">
        <f>INDEX(tb_SVI[],MATCH(Table3[[#This Row],[ibge_cod]],tb_SVI[Município],0),1)</f>
        <v>MG</v>
      </c>
      <c r="C2719" t="str">
        <f>INDEX(tb_SVI[],MATCH(Table3[[#This Row],[city_name]],tb_SVI[city_name_uf],0),3)</f>
        <v>3143302</v>
      </c>
      <c r="D2719" t="s">
        <v>20356</v>
      </c>
      <c r="E2719" s="11">
        <f>INDEX(tb_SVI[],MATCH(Table3[[#This Row],[city_name]],tb_SVI[city_name_uf],0),5)</f>
        <v>413487</v>
      </c>
      <c r="F2719">
        <f>INDEX(tb_MHDI[],MATCH(Table3[[#This Row],[city_name]],tb_MHDI[mun_uf],0),5)</f>
        <v>0.77</v>
      </c>
      <c r="G2719">
        <f>INDEX(tb_MHDI[],MATCH(Table3[[#This Row],[city_name]],tb_MHDI[mun_uf],0),6)</f>
        <v>0.70699999999999996</v>
      </c>
      <c r="H2719">
        <f>INDEX(tb_MHDI[],MATCH(Table3[[#This Row],[city_name]],tb_MHDI[mun_uf],0),7)</f>
        <v>0.86799999999999999</v>
      </c>
      <c r="I2719">
        <f>INDEX(tb_MHDI[],MATCH(Table3[[#This Row],[city_name]],tb_MHDI[mun_uf],0),8)</f>
        <v>0.74399999999999999</v>
      </c>
      <c r="J2719">
        <f>_xlfn.NUMBERVALUE(INDEX(tb_SVI[],MATCH(Table3[[#This Row],[city_name]],tb_SVI[city_name_uf],0),8),".")</f>
        <v>0.22</v>
      </c>
      <c r="K2719">
        <f>_xlfn.NUMBERVALUE(INDEX(tb_SVI[],MATCH(Table3[[#This Row],[city_name]],tb_SVI[city_name_uf],0),9),".")</f>
        <v>0.10100000000000001</v>
      </c>
      <c r="L2719">
        <f>_xlfn.NUMBERVALUE(INDEX(tb_SVI[],MATCH(Table3[[#This Row],[city_name]],tb_SVI[city_name_uf],0),10),".")</f>
        <v>0.25700000000000001</v>
      </c>
      <c r="M2719">
        <f>_xlfn.NUMBERVALUE(INDEX(tb_SVI[],MATCH(Table3[[#This Row],[city_name]],tb_SVI[city_name_uf],0),11),".")</f>
        <v>0.30299999999999999</v>
      </c>
      <c r="N2719" s="14">
        <f>_xlfn.PERCENTRANK.INC(Table3[MHDI_tot],Table3[[#This Row],[MHDI_tot]],3)</f>
        <v>0.95699999999999996</v>
      </c>
    </row>
    <row r="2720" spans="1:14" hidden="1" x14ac:dyDescent="0.2">
      <c r="A2720" t="str">
        <f>SVI!F2720</f>
        <v>Montezuma/MG</v>
      </c>
      <c r="B2720" t="str">
        <f>INDEX(tb_SVI[],MATCH(Table3[[#This Row],[ibge_cod]],tb_SVI[Município],0),1)</f>
        <v>MG</v>
      </c>
      <c r="C2720" t="str">
        <f>INDEX(tb_SVI[],MATCH(Table3[[#This Row],[city_name]],tb_SVI[city_name_uf],0),3)</f>
        <v>3143450</v>
      </c>
      <c r="D2720" t="s">
        <v>20357</v>
      </c>
      <c r="E2720" s="11">
        <f>INDEX(tb_SVI[],MATCH(Table3[[#This Row],[city_name]],tb_SVI[city_name_uf],0),5)</f>
        <v>8315</v>
      </c>
      <c r="F2720">
        <f>INDEX(tb_MHDI[],MATCH(Table3[[#This Row],[city_name]],tb_MHDI[mun_uf],0),5)</f>
        <v>0.58699999999999997</v>
      </c>
      <c r="G2720">
        <f>INDEX(tb_MHDI[],MATCH(Table3[[#This Row],[city_name]],tb_MHDI[mun_uf],0),6)</f>
        <v>0.58699999999999997</v>
      </c>
      <c r="H2720">
        <f>INDEX(tb_MHDI[],MATCH(Table3[[#This Row],[city_name]],tb_MHDI[mun_uf],0),7)</f>
        <v>0.80900000000000005</v>
      </c>
      <c r="I2720">
        <f>INDEX(tb_MHDI[],MATCH(Table3[[#This Row],[city_name]],tb_MHDI[mun_uf],0),8)</f>
        <v>0.42499999999999999</v>
      </c>
      <c r="J2720">
        <f>_xlfn.NUMBERVALUE(INDEX(tb_SVI[],MATCH(Table3[[#This Row],[city_name]],tb_SVI[city_name_uf],0),8),".")</f>
        <v>0.35499999999999998</v>
      </c>
      <c r="K2720">
        <f>_xlfn.NUMBERVALUE(INDEX(tb_SVI[],MATCH(Table3[[#This Row],[city_name]],tb_SVI[city_name_uf],0),9),".")</f>
        <v>0.17399999999999999</v>
      </c>
      <c r="L2720">
        <f>_xlfn.NUMBERVALUE(INDEX(tb_SVI[],MATCH(Table3[[#This Row],[city_name]],tb_SVI[city_name_uf],0),10),".")</f>
        <v>0.45600000000000002</v>
      </c>
      <c r="M2720">
        <f>_xlfn.NUMBERVALUE(INDEX(tb_SVI[],MATCH(Table3[[#This Row],[city_name]],tb_SVI[city_name_uf],0),11),".")</f>
        <v>0.436</v>
      </c>
      <c r="N2720" s="14">
        <f>_xlfn.PERCENTRANK.INC(Table3[MHDI_tot],Table3[[#This Row],[MHDI_tot]],3)</f>
        <v>0.192</v>
      </c>
    </row>
    <row r="2721" spans="1:14" hidden="1" x14ac:dyDescent="0.2">
      <c r="A2721" t="str">
        <f>SVI!F2721</f>
        <v>Morada Nova de Minas/MG</v>
      </c>
      <c r="B2721" t="str">
        <f>INDEX(tb_SVI[],MATCH(Table3[[#This Row],[ibge_cod]],tb_SVI[Município],0),1)</f>
        <v>MG</v>
      </c>
      <c r="C2721" t="str">
        <f>INDEX(tb_SVI[],MATCH(Table3[[#This Row],[city_name]],tb_SVI[city_name_uf],0),3)</f>
        <v>3143500</v>
      </c>
      <c r="D2721" t="s">
        <v>20358</v>
      </c>
      <c r="E2721" s="11">
        <f>INDEX(tb_SVI[],MATCH(Table3[[#This Row],[city_name]],tb_SVI[city_name_uf],0),5)</f>
        <v>8910</v>
      </c>
      <c r="F2721">
        <f>INDEX(tb_MHDI[],MATCH(Table3[[#This Row],[city_name]],tb_MHDI[mun_uf],0),5)</f>
        <v>0.69599999999999995</v>
      </c>
      <c r="G2721">
        <f>INDEX(tb_MHDI[],MATCH(Table3[[#This Row],[city_name]],tb_MHDI[mun_uf],0),6)</f>
        <v>0.68799999999999994</v>
      </c>
      <c r="H2721">
        <f>INDEX(tb_MHDI[],MATCH(Table3[[#This Row],[city_name]],tb_MHDI[mun_uf],0),7)</f>
        <v>0.83</v>
      </c>
      <c r="I2721">
        <f>INDEX(tb_MHDI[],MATCH(Table3[[#This Row],[city_name]],tb_MHDI[mun_uf],0),8)</f>
        <v>0.59</v>
      </c>
      <c r="J2721">
        <f>_xlfn.NUMBERVALUE(INDEX(tb_SVI[],MATCH(Table3[[#This Row],[city_name]],tb_SVI[city_name_uf],0),8),".")</f>
        <v>0.26900000000000002</v>
      </c>
      <c r="K2721">
        <f>_xlfn.NUMBERVALUE(INDEX(tb_SVI[],MATCH(Table3[[#This Row],[city_name]],tb_SVI[city_name_uf],0),9),".")</f>
        <v>0.19700000000000001</v>
      </c>
      <c r="L2721">
        <f>_xlfn.NUMBERVALUE(INDEX(tb_SVI[],MATCH(Table3[[#This Row],[city_name]],tb_SVI[city_name_uf],0),10),".")</f>
        <v>0.34599999999999997</v>
      </c>
      <c r="M2721">
        <f>_xlfn.NUMBERVALUE(INDEX(tb_SVI[],MATCH(Table3[[#This Row],[city_name]],tb_SVI[city_name_uf],0),11),".")</f>
        <v>0.26500000000000001</v>
      </c>
      <c r="N2721" s="14">
        <f>_xlfn.PERCENTRANK.INC(Table3[MHDI_tot],Table3[[#This Row],[MHDI_tot]],3)</f>
        <v>0.63</v>
      </c>
    </row>
    <row r="2722" spans="1:14" hidden="1" x14ac:dyDescent="0.2">
      <c r="A2722" t="str">
        <f>SVI!F2722</f>
        <v>Morro da Garça/MG</v>
      </c>
      <c r="B2722" t="str">
        <f>INDEX(tb_SVI[],MATCH(Table3[[#This Row],[ibge_cod]],tb_SVI[Município],0),1)</f>
        <v>MG</v>
      </c>
      <c r="C2722" t="str">
        <f>INDEX(tb_SVI[],MATCH(Table3[[#This Row],[city_name]],tb_SVI[city_name_uf],0),3)</f>
        <v>3143609</v>
      </c>
      <c r="D2722" t="s">
        <v>20359</v>
      </c>
      <c r="E2722" s="11">
        <f>INDEX(tb_SVI[],MATCH(Table3[[#This Row],[city_name]],tb_SVI[city_name_uf],0),5)</f>
        <v>2437</v>
      </c>
      <c r="F2722">
        <f>INDEX(tb_MHDI[],MATCH(Table3[[#This Row],[city_name]],tb_MHDI[mun_uf],0),5)</f>
        <v>0.64800000000000002</v>
      </c>
      <c r="G2722">
        <f>INDEX(tb_MHDI[],MATCH(Table3[[#This Row],[city_name]],tb_MHDI[mun_uf],0),6)</f>
        <v>0.61899999999999999</v>
      </c>
      <c r="H2722">
        <f>INDEX(tb_MHDI[],MATCH(Table3[[#This Row],[city_name]],tb_MHDI[mun_uf],0),7)</f>
        <v>0.81599999999999995</v>
      </c>
      <c r="I2722">
        <f>INDEX(tb_MHDI[],MATCH(Table3[[#This Row],[city_name]],tb_MHDI[mun_uf],0),8)</f>
        <v>0.53800000000000003</v>
      </c>
      <c r="J2722">
        <f>_xlfn.NUMBERVALUE(INDEX(tb_SVI[],MATCH(Table3[[#This Row],[city_name]],tb_SVI[city_name_uf],0),8),".")</f>
        <v>0.32200000000000001</v>
      </c>
      <c r="K2722">
        <f>_xlfn.NUMBERVALUE(INDEX(tb_SVI[],MATCH(Table3[[#This Row],[city_name]],tb_SVI[city_name_uf],0),9),".")</f>
        <v>0.183</v>
      </c>
      <c r="L2722">
        <f>_xlfn.NUMBERVALUE(INDEX(tb_SVI[],MATCH(Table3[[#This Row],[city_name]],tb_SVI[city_name_uf],0),10),".")</f>
        <v>0.39900000000000002</v>
      </c>
      <c r="M2722">
        <f>_xlfn.NUMBERVALUE(INDEX(tb_SVI[],MATCH(Table3[[#This Row],[city_name]],tb_SVI[city_name_uf],0),11),".")</f>
        <v>0.38500000000000001</v>
      </c>
      <c r="N2722" s="14">
        <f>_xlfn.PERCENTRANK.INC(Table3[MHDI_tot],Table3[[#This Row],[MHDI_tot]],3)</f>
        <v>0.43</v>
      </c>
    </row>
    <row r="2723" spans="1:14" hidden="1" x14ac:dyDescent="0.2">
      <c r="A2723" t="str">
        <f>SVI!F2723</f>
        <v>Morro do Pilar/MG</v>
      </c>
      <c r="B2723" t="str">
        <f>INDEX(tb_SVI[],MATCH(Table3[[#This Row],[ibge_cod]],tb_SVI[Município],0),1)</f>
        <v>MG</v>
      </c>
      <c r="C2723" t="str">
        <f>INDEX(tb_SVI[],MATCH(Table3[[#This Row],[city_name]],tb_SVI[city_name_uf],0),3)</f>
        <v>3143708</v>
      </c>
      <c r="D2723" t="s">
        <v>20360</v>
      </c>
      <c r="E2723" s="11">
        <f>INDEX(tb_SVI[],MATCH(Table3[[#This Row],[city_name]],tb_SVI[city_name_uf],0),5)</f>
        <v>3153</v>
      </c>
      <c r="F2723">
        <f>INDEX(tb_MHDI[],MATCH(Table3[[#This Row],[city_name]],tb_MHDI[mun_uf],0),5)</f>
        <v>0.59699999999999998</v>
      </c>
      <c r="G2723">
        <f>INDEX(tb_MHDI[],MATCH(Table3[[#This Row],[city_name]],tb_MHDI[mun_uf],0),6)</f>
        <v>0.622</v>
      </c>
      <c r="H2723">
        <f>INDEX(tb_MHDI[],MATCH(Table3[[#This Row],[city_name]],tb_MHDI[mun_uf],0),7)</f>
        <v>0.80900000000000005</v>
      </c>
      <c r="I2723">
        <f>INDEX(tb_MHDI[],MATCH(Table3[[#This Row],[city_name]],tb_MHDI[mun_uf],0),8)</f>
        <v>0.42199999999999999</v>
      </c>
      <c r="J2723">
        <f>_xlfn.NUMBERVALUE(INDEX(tb_SVI[],MATCH(Table3[[#This Row],[city_name]],tb_SVI[city_name_uf],0),8),".")</f>
        <v>0.46400000000000002</v>
      </c>
      <c r="K2723">
        <f>_xlfn.NUMBERVALUE(INDEX(tb_SVI[],MATCH(Table3[[#This Row],[city_name]],tb_SVI[city_name_uf],0),9),".")</f>
        <v>0.44500000000000001</v>
      </c>
      <c r="L2723">
        <f>_xlfn.NUMBERVALUE(INDEX(tb_SVI[],MATCH(Table3[[#This Row],[city_name]],tb_SVI[city_name_uf],0),10),".")</f>
        <v>0.499</v>
      </c>
      <c r="M2723">
        <f>_xlfn.NUMBERVALUE(INDEX(tb_SVI[],MATCH(Table3[[#This Row],[city_name]],tb_SVI[city_name_uf],0),11),".")</f>
        <v>0.44800000000000001</v>
      </c>
      <c r="N2723" s="14">
        <f>_xlfn.PERCENTRANK.INC(Table3[MHDI_tot],Table3[[#This Row],[MHDI_tot]],3)</f>
        <v>0.23799999999999999</v>
      </c>
    </row>
    <row r="2724" spans="1:14" hidden="1" x14ac:dyDescent="0.2">
      <c r="A2724" t="str">
        <f>SVI!F2724</f>
        <v>Munhoz/MG</v>
      </c>
      <c r="B2724" t="str">
        <f>INDEX(tb_SVI[],MATCH(Table3[[#This Row],[ibge_cod]],tb_SVI[Município],0),1)</f>
        <v>MG</v>
      </c>
      <c r="C2724" t="str">
        <f>INDEX(tb_SVI[],MATCH(Table3[[#This Row],[city_name]],tb_SVI[city_name_uf],0),3)</f>
        <v>3143807</v>
      </c>
      <c r="D2724" t="s">
        <v>20361</v>
      </c>
      <c r="E2724" s="11">
        <f>INDEX(tb_SVI[],MATCH(Table3[[#This Row],[city_name]],tb_SVI[city_name_uf],0),5)</f>
        <v>5994</v>
      </c>
      <c r="F2724">
        <f>INDEX(tb_MHDI[],MATCH(Table3[[#This Row],[city_name]],tb_MHDI[mun_uf],0),5)</f>
        <v>0.64700000000000002</v>
      </c>
      <c r="G2724">
        <f>INDEX(tb_MHDI[],MATCH(Table3[[#This Row],[city_name]],tb_MHDI[mun_uf],0),6)</f>
        <v>0.63400000000000001</v>
      </c>
      <c r="H2724">
        <f>INDEX(tb_MHDI[],MATCH(Table3[[#This Row],[city_name]],tb_MHDI[mun_uf],0),7)</f>
        <v>0.82099999999999995</v>
      </c>
      <c r="I2724">
        <f>INDEX(tb_MHDI[],MATCH(Table3[[#This Row],[city_name]],tb_MHDI[mun_uf],0),8)</f>
        <v>0.52</v>
      </c>
      <c r="J2724">
        <f>_xlfn.NUMBERVALUE(INDEX(tb_SVI[],MATCH(Table3[[#This Row],[city_name]],tb_SVI[city_name_uf],0),8),".")</f>
        <v>0.30299999999999999</v>
      </c>
      <c r="K2724">
        <f>_xlfn.NUMBERVALUE(INDEX(tb_SVI[],MATCH(Table3[[#This Row],[city_name]],tb_SVI[city_name_uf],0),9),".")</f>
        <v>0.11600000000000001</v>
      </c>
      <c r="L2724">
        <f>_xlfn.NUMBERVALUE(INDEX(tb_SVI[],MATCH(Table3[[#This Row],[city_name]],tb_SVI[city_name_uf],0),10),".")</f>
        <v>0.39</v>
      </c>
      <c r="M2724">
        <f>_xlfn.NUMBERVALUE(INDEX(tb_SVI[],MATCH(Table3[[#This Row],[city_name]],tb_SVI[city_name_uf],0),11),".")</f>
        <v>0.40400000000000003</v>
      </c>
      <c r="N2724" s="14">
        <f>_xlfn.PERCENTRANK.INC(Table3[MHDI_tot],Table3[[#This Row],[MHDI_tot]],3)</f>
        <v>0.42699999999999999</v>
      </c>
    </row>
    <row r="2725" spans="1:14" hidden="1" x14ac:dyDescent="0.2">
      <c r="A2725" t="str">
        <f>SVI!F2725</f>
        <v>Muriaé/MG</v>
      </c>
      <c r="B2725" t="str">
        <f>INDEX(tb_SVI[],MATCH(Table3[[#This Row],[ibge_cod]],tb_SVI[Município],0),1)</f>
        <v>MG</v>
      </c>
      <c r="C2725" t="str">
        <f>INDEX(tb_SVI[],MATCH(Table3[[#This Row],[city_name]],tb_SVI[city_name_uf],0),3)</f>
        <v>3143906</v>
      </c>
      <c r="D2725" t="s">
        <v>20362</v>
      </c>
      <c r="E2725" s="11">
        <f>INDEX(tb_SVI[],MATCH(Table3[[#This Row],[city_name]],tb_SVI[city_name_uf],0),5)</f>
        <v>109392</v>
      </c>
      <c r="F2725">
        <f>INDEX(tb_MHDI[],MATCH(Table3[[#This Row],[city_name]],tb_MHDI[mun_uf],0),5)</f>
        <v>0.73399999999999999</v>
      </c>
      <c r="G2725">
        <f>INDEX(tb_MHDI[],MATCH(Table3[[#This Row],[city_name]],tb_MHDI[mun_uf],0),6)</f>
        <v>0.73099999999999998</v>
      </c>
      <c r="H2725">
        <f>INDEX(tb_MHDI[],MATCH(Table3[[#This Row],[city_name]],tb_MHDI[mun_uf],0),7)</f>
        <v>0.85299999999999998</v>
      </c>
      <c r="I2725">
        <f>INDEX(tb_MHDI[],MATCH(Table3[[#This Row],[city_name]],tb_MHDI[mun_uf],0),8)</f>
        <v>0.63400000000000001</v>
      </c>
      <c r="J2725">
        <f>_xlfn.NUMBERVALUE(INDEX(tb_SVI[],MATCH(Table3[[#This Row],[city_name]],tb_SVI[city_name_uf],0),8),".")</f>
        <v>0.216</v>
      </c>
      <c r="K2725">
        <f>_xlfn.NUMBERVALUE(INDEX(tb_SVI[],MATCH(Table3[[#This Row],[city_name]],tb_SVI[city_name_uf],0),9),".")</f>
        <v>9.1999999999999998E-2</v>
      </c>
      <c r="L2725">
        <f>_xlfn.NUMBERVALUE(INDEX(tb_SVI[],MATCH(Table3[[#This Row],[city_name]],tb_SVI[city_name_uf],0),10),".")</f>
        <v>0.28699999999999998</v>
      </c>
      <c r="M2725">
        <f>_xlfn.NUMBERVALUE(INDEX(tb_SVI[],MATCH(Table3[[#This Row],[city_name]],tb_SVI[city_name_uf],0),11),".")</f>
        <v>0.27</v>
      </c>
      <c r="N2725" s="14">
        <f>_xlfn.PERCENTRANK.INC(Table3[MHDI_tot],Table3[[#This Row],[MHDI_tot]],3)</f>
        <v>0.83099999999999996</v>
      </c>
    </row>
    <row r="2726" spans="1:14" hidden="1" x14ac:dyDescent="0.2">
      <c r="A2726" t="str">
        <f>SVI!F2726</f>
        <v>Mutum/MG</v>
      </c>
      <c r="B2726" t="str">
        <f>INDEX(tb_SVI[],MATCH(Table3[[#This Row],[ibge_cod]],tb_SVI[Município],0),1)</f>
        <v>MG</v>
      </c>
      <c r="C2726" t="str">
        <f>INDEX(tb_SVI[],MATCH(Table3[[#This Row],[city_name]],tb_SVI[city_name_uf],0),3)</f>
        <v>3144003</v>
      </c>
      <c r="D2726" t="s">
        <v>20363</v>
      </c>
      <c r="E2726" s="11">
        <f>INDEX(tb_SVI[],MATCH(Table3[[#This Row],[city_name]],tb_SVI[city_name_uf],0),5)</f>
        <v>26961</v>
      </c>
      <c r="F2726">
        <f>INDEX(tb_MHDI[],MATCH(Table3[[#This Row],[city_name]],tb_MHDI[mun_uf],0),5)</f>
        <v>0.64400000000000002</v>
      </c>
      <c r="G2726">
        <f>INDEX(tb_MHDI[],MATCH(Table3[[#This Row],[city_name]],tb_MHDI[mun_uf],0),6)</f>
        <v>0.63500000000000001</v>
      </c>
      <c r="H2726">
        <f>INDEX(tb_MHDI[],MATCH(Table3[[#This Row],[city_name]],tb_MHDI[mun_uf],0),7)</f>
        <v>0.82199999999999995</v>
      </c>
      <c r="I2726">
        <f>INDEX(tb_MHDI[],MATCH(Table3[[#This Row],[city_name]],tb_MHDI[mun_uf],0),8)</f>
        <v>0.51100000000000001</v>
      </c>
      <c r="J2726">
        <f>_xlfn.NUMBERVALUE(INDEX(tb_SVI[],MATCH(Table3[[#This Row],[city_name]],tb_SVI[city_name_uf],0),8),".")</f>
        <v>0.34</v>
      </c>
      <c r="K2726">
        <f>_xlfn.NUMBERVALUE(INDEX(tb_SVI[],MATCH(Table3[[#This Row],[city_name]],tb_SVI[city_name_uf],0),9),".")</f>
        <v>0.17299999999999999</v>
      </c>
      <c r="L2726">
        <f>_xlfn.NUMBERVALUE(INDEX(tb_SVI[],MATCH(Table3[[#This Row],[city_name]],tb_SVI[city_name_uf],0),10),".")</f>
        <v>0.40799999999999997</v>
      </c>
      <c r="M2726">
        <f>_xlfn.NUMBERVALUE(INDEX(tb_SVI[],MATCH(Table3[[#This Row],[city_name]],tb_SVI[city_name_uf],0),11),".")</f>
        <v>0.439</v>
      </c>
      <c r="N2726" s="14">
        <f>_xlfn.PERCENTRANK.INC(Table3[MHDI_tot],Table3[[#This Row],[MHDI_tot]],3)</f>
        <v>0.41899999999999998</v>
      </c>
    </row>
    <row r="2727" spans="1:14" hidden="1" x14ac:dyDescent="0.2">
      <c r="A2727" t="str">
        <f>SVI!F2727</f>
        <v>Muzambinho/MG</v>
      </c>
      <c r="B2727" t="str">
        <f>INDEX(tb_SVI[],MATCH(Table3[[#This Row],[ibge_cod]],tb_SVI[Município],0),1)</f>
        <v>MG</v>
      </c>
      <c r="C2727" t="str">
        <f>INDEX(tb_SVI[],MATCH(Table3[[#This Row],[city_name]],tb_SVI[city_name_uf],0),3)</f>
        <v>3144102</v>
      </c>
      <c r="D2727" t="s">
        <v>20364</v>
      </c>
      <c r="E2727" s="11">
        <f>INDEX(tb_SVI[],MATCH(Table3[[#This Row],[city_name]],tb_SVI[city_name_uf],0),5)</f>
        <v>20545</v>
      </c>
      <c r="F2727">
        <f>INDEX(tb_MHDI[],MATCH(Table3[[#This Row],[city_name]],tb_MHDI[mun_uf],0),5)</f>
        <v>0.74</v>
      </c>
      <c r="G2727">
        <f>INDEX(tb_MHDI[],MATCH(Table3[[#This Row],[city_name]],tb_MHDI[mun_uf],0),6)</f>
        <v>0.72299999999999998</v>
      </c>
      <c r="H2727">
        <f>INDEX(tb_MHDI[],MATCH(Table3[[#This Row],[city_name]],tb_MHDI[mun_uf],0),7)</f>
        <v>0.85899999999999999</v>
      </c>
      <c r="I2727">
        <f>INDEX(tb_MHDI[],MATCH(Table3[[#This Row],[city_name]],tb_MHDI[mun_uf],0),8)</f>
        <v>0.65200000000000002</v>
      </c>
      <c r="J2727">
        <f>_xlfn.NUMBERVALUE(INDEX(tb_SVI[],MATCH(Table3[[#This Row],[city_name]],tb_SVI[city_name_uf],0),8),".")</f>
        <v>0.2</v>
      </c>
      <c r="K2727">
        <f>_xlfn.NUMBERVALUE(INDEX(tb_SVI[],MATCH(Table3[[#This Row],[city_name]],tb_SVI[city_name_uf],0),9),".")</f>
        <v>0.08</v>
      </c>
      <c r="L2727">
        <f>_xlfn.NUMBERVALUE(INDEX(tb_SVI[],MATCH(Table3[[#This Row],[city_name]],tb_SVI[city_name_uf],0),10),".")</f>
        <v>0.27300000000000002</v>
      </c>
      <c r="M2727">
        <f>_xlfn.NUMBERVALUE(INDEX(tb_SVI[],MATCH(Table3[[#This Row],[city_name]],tb_SVI[city_name_uf],0),11),".")</f>
        <v>0.248</v>
      </c>
      <c r="N2727" s="14">
        <f>_xlfn.PERCENTRANK.INC(Table3[MHDI_tot],Table3[[#This Row],[MHDI_tot]],3)</f>
        <v>0.85699999999999998</v>
      </c>
    </row>
    <row r="2728" spans="1:14" hidden="1" x14ac:dyDescent="0.2">
      <c r="A2728" t="str">
        <f>SVI!F2728</f>
        <v>Nacip Raydan/MG</v>
      </c>
      <c r="B2728" t="str">
        <f>INDEX(tb_SVI[],MATCH(Table3[[#This Row],[ibge_cod]],tb_SVI[Município],0),1)</f>
        <v>MG</v>
      </c>
      <c r="C2728" t="str">
        <f>INDEX(tb_SVI[],MATCH(Table3[[#This Row],[city_name]],tb_SVI[city_name_uf],0),3)</f>
        <v>3144201</v>
      </c>
      <c r="D2728" t="s">
        <v>20365</v>
      </c>
      <c r="E2728" s="11">
        <f>INDEX(tb_SVI[],MATCH(Table3[[#This Row],[city_name]],tb_SVI[city_name_uf],0),5)</f>
        <v>3220</v>
      </c>
      <c r="F2728">
        <f>INDEX(tb_MHDI[],MATCH(Table3[[#This Row],[city_name]],tb_MHDI[mun_uf],0),5)</f>
        <v>0.58499999999999996</v>
      </c>
      <c r="G2728">
        <f>INDEX(tb_MHDI[],MATCH(Table3[[#This Row],[city_name]],tb_MHDI[mun_uf],0),6)</f>
        <v>0.64</v>
      </c>
      <c r="H2728">
        <f>INDEX(tb_MHDI[],MATCH(Table3[[#This Row],[city_name]],tb_MHDI[mun_uf],0),7)</f>
        <v>0.83099999999999996</v>
      </c>
      <c r="I2728">
        <f>INDEX(tb_MHDI[],MATCH(Table3[[#This Row],[city_name]],tb_MHDI[mun_uf],0),8)</f>
        <v>0.377</v>
      </c>
      <c r="J2728">
        <f>_xlfn.NUMBERVALUE(INDEX(tb_SVI[],MATCH(Table3[[#This Row],[city_name]],tb_SVI[city_name_uf],0),8),".")</f>
        <v>0.373</v>
      </c>
      <c r="K2728">
        <f>_xlfn.NUMBERVALUE(INDEX(tb_SVI[],MATCH(Table3[[#This Row],[city_name]],tb_SVI[city_name_uf],0),9),".")</f>
        <v>0.10199999999999999</v>
      </c>
      <c r="L2728">
        <f>_xlfn.NUMBERVALUE(INDEX(tb_SVI[],MATCH(Table3[[#This Row],[city_name]],tb_SVI[city_name_uf],0),10),".")</f>
        <v>0.58299999999999996</v>
      </c>
      <c r="M2728">
        <f>_xlfn.NUMBERVALUE(INDEX(tb_SVI[],MATCH(Table3[[#This Row],[city_name]],tb_SVI[city_name_uf],0),11),".")</f>
        <v>0.434</v>
      </c>
      <c r="N2728" s="14">
        <f>_xlfn.PERCENTRANK.INC(Table3[MHDI_tot],Table3[[#This Row],[MHDI_tot]],3)</f>
        <v>0.184</v>
      </c>
    </row>
    <row r="2729" spans="1:14" hidden="1" x14ac:dyDescent="0.2">
      <c r="A2729" t="str">
        <f>SVI!F2729</f>
        <v>Nanuque/MG</v>
      </c>
      <c r="B2729" t="str">
        <f>INDEX(tb_SVI[],MATCH(Table3[[#This Row],[ibge_cod]],tb_SVI[Município],0),1)</f>
        <v>MG</v>
      </c>
      <c r="C2729" t="str">
        <f>INDEX(tb_SVI[],MATCH(Table3[[#This Row],[city_name]],tb_SVI[city_name_uf],0),3)</f>
        <v>3144300</v>
      </c>
      <c r="D2729" t="s">
        <v>20366</v>
      </c>
      <c r="E2729" s="11">
        <f>INDEX(tb_SVI[],MATCH(Table3[[#This Row],[city_name]],tb_SVI[city_name_uf],0),5)</f>
        <v>40665</v>
      </c>
      <c r="F2729">
        <f>INDEX(tb_MHDI[],MATCH(Table3[[#This Row],[city_name]],tb_MHDI[mun_uf],0),5)</f>
        <v>0.70099999999999996</v>
      </c>
      <c r="G2729">
        <f>INDEX(tb_MHDI[],MATCH(Table3[[#This Row],[city_name]],tb_MHDI[mun_uf],0),6)</f>
        <v>0.66600000000000004</v>
      </c>
      <c r="H2729">
        <f>INDEX(tb_MHDI[],MATCH(Table3[[#This Row],[city_name]],tb_MHDI[mun_uf],0),7)</f>
        <v>0.85</v>
      </c>
      <c r="I2729">
        <f>INDEX(tb_MHDI[],MATCH(Table3[[#This Row],[city_name]],tb_MHDI[mun_uf],0),8)</f>
        <v>0.60899999999999999</v>
      </c>
      <c r="J2729">
        <f>_xlfn.NUMBERVALUE(INDEX(tb_SVI[],MATCH(Table3[[#This Row],[city_name]],tb_SVI[city_name_uf],0),8),".")</f>
        <v>0.32</v>
      </c>
      <c r="K2729">
        <f>_xlfn.NUMBERVALUE(INDEX(tb_SVI[],MATCH(Table3[[#This Row],[city_name]],tb_SVI[city_name_uf],0),9),".")</f>
        <v>0.16500000000000001</v>
      </c>
      <c r="L2729">
        <f>_xlfn.NUMBERVALUE(INDEX(tb_SVI[],MATCH(Table3[[#This Row],[city_name]],tb_SVI[city_name_uf],0),10),".")</f>
        <v>0.36799999999999999</v>
      </c>
      <c r="M2729">
        <f>_xlfn.NUMBERVALUE(INDEX(tb_SVI[],MATCH(Table3[[#This Row],[city_name]],tb_SVI[city_name_uf],0),11),".")</f>
        <v>0.42799999999999999</v>
      </c>
      <c r="N2729" s="14">
        <f>_xlfn.PERCENTRANK.INC(Table3[MHDI_tot],Table3[[#This Row],[MHDI_tot]],3)</f>
        <v>0.65800000000000003</v>
      </c>
    </row>
    <row r="2730" spans="1:14" hidden="1" x14ac:dyDescent="0.2">
      <c r="A2730" t="str">
        <f>SVI!F2730</f>
        <v>Naque/MG</v>
      </c>
      <c r="B2730" t="str">
        <f>INDEX(tb_SVI[],MATCH(Table3[[#This Row],[ibge_cod]],tb_SVI[Município],0),1)</f>
        <v>MG</v>
      </c>
      <c r="C2730" t="str">
        <f>INDEX(tb_SVI[],MATCH(Table3[[#This Row],[city_name]],tb_SVI[city_name_uf],0),3)</f>
        <v>3144359</v>
      </c>
      <c r="D2730" t="s">
        <v>20367</v>
      </c>
      <c r="E2730" s="11">
        <f>INDEX(tb_SVI[],MATCH(Table3[[#This Row],[city_name]],tb_SVI[city_name_uf],0),5)</f>
        <v>7051</v>
      </c>
      <c r="F2730">
        <f>INDEX(tb_MHDI[],MATCH(Table3[[#This Row],[city_name]],tb_MHDI[mun_uf],0),5)</f>
        <v>0.67500000000000004</v>
      </c>
      <c r="G2730">
        <f>INDEX(tb_MHDI[],MATCH(Table3[[#This Row],[city_name]],tb_MHDI[mun_uf],0),6)</f>
        <v>0.63200000000000001</v>
      </c>
      <c r="H2730">
        <f>INDEX(tb_MHDI[],MATCH(Table3[[#This Row],[city_name]],tb_MHDI[mun_uf],0),7)</f>
        <v>0.82199999999999995</v>
      </c>
      <c r="I2730">
        <f>INDEX(tb_MHDI[],MATCH(Table3[[#This Row],[city_name]],tb_MHDI[mun_uf],0),8)</f>
        <v>0.59199999999999997</v>
      </c>
      <c r="J2730">
        <f>_xlfn.NUMBERVALUE(INDEX(tb_SVI[],MATCH(Table3[[#This Row],[city_name]],tb_SVI[city_name_uf],0),8),".")</f>
        <v>0.33900000000000002</v>
      </c>
      <c r="K2730">
        <f>_xlfn.NUMBERVALUE(INDEX(tb_SVI[],MATCH(Table3[[#This Row],[city_name]],tb_SVI[city_name_uf],0),9),".")</f>
        <v>0.16800000000000001</v>
      </c>
      <c r="L2730">
        <f>_xlfn.NUMBERVALUE(INDEX(tb_SVI[],MATCH(Table3[[#This Row],[city_name]],tb_SVI[city_name_uf],0),10),".")</f>
        <v>0.45</v>
      </c>
      <c r="M2730">
        <f>_xlfn.NUMBERVALUE(INDEX(tb_SVI[],MATCH(Table3[[#This Row],[city_name]],tb_SVI[city_name_uf],0),11),".")</f>
        <v>0.39800000000000002</v>
      </c>
      <c r="N2730" s="14">
        <f>_xlfn.PERCENTRANK.INC(Table3[MHDI_tot],Table3[[#This Row],[MHDI_tot]],3)</f>
        <v>0.53700000000000003</v>
      </c>
    </row>
    <row r="2731" spans="1:14" hidden="1" x14ac:dyDescent="0.2">
      <c r="A2731" t="str">
        <f>SVI!F2731</f>
        <v>Natalândia/MG</v>
      </c>
      <c r="B2731" t="str">
        <f>INDEX(tb_SVI[],MATCH(Table3[[#This Row],[ibge_cod]],tb_SVI[Município],0),1)</f>
        <v>MG</v>
      </c>
      <c r="C2731" t="str">
        <f>INDEX(tb_SVI[],MATCH(Table3[[#This Row],[city_name]],tb_SVI[city_name_uf],0),3)</f>
        <v>3144375</v>
      </c>
      <c r="D2731" t="s">
        <v>20368</v>
      </c>
      <c r="E2731" s="11">
        <f>INDEX(tb_SVI[],MATCH(Table3[[#This Row],[city_name]],tb_SVI[city_name_uf],0),5)</f>
        <v>3308</v>
      </c>
      <c r="F2731">
        <f>INDEX(tb_MHDI[],MATCH(Table3[[#This Row],[city_name]],tb_MHDI[mun_uf],0),5)</f>
        <v>0.67100000000000004</v>
      </c>
      <c r="G2731">
        <f>INDEX(tb_MHDI[],MATCH(Table3[[#This Row],[city_name]],tb_MHDI[mun_uf],0),6)</f>
        <v>0.64100000000000001</v>
      </c>
      <c r="H2731">
        <f>INDEX(tb_MHDI[],MATCH(Table3[[#This Row],[city_name]],tb_MHDI[mun_uf],0),7)</f>
        <v>0.84599999999999997</v>
      </c>
      <c r="I2731">
        <f>INDEX(tb_MHDI[],MATCH(Table3[[#This Row],[city_name]],tb_MHDI[mun_uf],0),8)</f>
        <v>0.55700000000000005</v>
      </c>
      <c r="J2731">
        <f>_xlfn.NUMBERVALUE(INDEX(tb_SVI[],MATCH(Table3[[#This Row],[city_name]],tb_SVI[city_name_uf],0),8),".")</f>
        <v>0.33500000000000002</v>
      </c>
      <c r="K2731">
        <f>_xlfn.NUMBERVALUE(INDEX(tb_SVI[],MATCH(Table3[[#This Row],[city_name]],tb_SVI[city_name_uf],0),9),".")</f>
        <v>0.36199999999999999</v>
      </c>
      <c r="L2731">
        <f>_xlfn.NUMBERVALUE(INDEX(tb_SVI[],MATCH(Table3[[#This Row],[city_name]],tb_SVI[city_name_uf],0),10),".")</f>
        <v>0.313</v>
      </c>
      <c r="M2731">
        <f>_xlfn.NUMBERVALUE(INDEX(tb_SVI[],MATCH(Table3[[#This Row],[city_name]],tb_SVI[city_name_uf],0),11),".")</f>
        <v>0.33</v>
      </c>
      <c r="N2731" s="14">
        <f>_xlfn.PERCENTRANK.INC(Table3[MHDI_tot],Table3[[#This Row],[MHDI_tot]],3)</f>
        <v>0.52100000000000002</v>
      </c>
    </row>
    <row r="2732" spans="1:14" hidden="1" x14ac:dyDescent="0.2">
      <c r="A2732" t="str">
        <f>SVI!F2732</f>
        <v>Natércia/MG</v>
      </c>
      <c r="B2732" t="str">
        <f>INDEX(tb_SVI[],MATCH(Table3[[#This Row],[ibge_cod]],tb_SVI[Município],0),1)</f>
        <v>MG</v>
      </c>
      <c r="C2732" t="str">
        <f>INDEX(tb_SVI[],MATCH(Table3[[#This Row],[city_name]],tb_SVI[city_name_uf],0),3)</f>
        <v>3144409</v>
      </c>
      <c r="D2732" t="s">
        <v>20369</v>
      </c>
      <c r="E2732" s="11">
        <f>INDEX(tb_SVI[],MATCH(Table3[[#This Row],[city_name]],tb_SVI[city_name_uf],0),5)</f>
        <v>4728</v>
      </c>
      <c r="F2732">
        <f>INDEX(tb_MHDI[],MATCH(Table3[[#This Row],[city_name]],tb_MHDI[mun_uf],0),5)</f>
        <v>0.69299999999999995</v>
      </c>
      <c r="G2732">
        <f>INDEX(tb_MHDI[],MATCH(Table3[[#This Row],[city_name]],tb_MHDI[mun_uf],0),6)</f>
        <v>0.67700000000000005</v>
      </c>
      <c r="H2732">
        <f>INDEX(tb_MHDI[],MATCH(Table3[[#This Row],[city_name]],tb_MHDI[mun_uf],0),7)</f>
        <v>0.80500000000000005</v>
      </c>
      <c r="I2732">
        <f>INDEX(tb_MHDI[],MATCH(Table3[[#This Row],[city_name]],tb_MHDI[mun_uf],0),8)</f>
        <v>0.61199999999999999</v>
      </c>
      <c r="J2732">
        <f>_xlfn.NUMBERVALUE(INDEX(tb_SVI[],MATCH(Table3[[#This Row],[city_name]],tb_SVI[city_name_uf],0),8),".")</f>
        <v>0.28799999999999998</v>
      </c>
      <c r="K2732">
        <f>_xlfn.NUMBERVALUE(INDEX(tb_SVI[],MATCH(Table3[[#This Row],[city_name]],tb_SVI[city_name_uf],0),9),".")</f>
        <v>0.32700000000000001</v>
      </c>
      <c r="L2732">
        <f>_xlfn.NUMBERVALUE(INDEX(tb_SVI[],MATCH(Table3[[#This Row],[city_name]],tb_SVI[city_name_uf],0),10),".")</f>
        <v>0.26800000000000002</v>
      </c>
      <c r="M2732">
        <f>_xlfn.NUMBERVALUE(INDEX(tb_SVI[],MATCH(Table3[[#This Row],[city_name]],tb_SVI[city_name_uf],0),11),".")</f>
        <v>0.26800000000000002</v>
      </c>
      <c r="N2732" s="14">
        <f>_xlfn.PERCENTRANK.INC(Table3[MHDI_tot],Table3[[#This Row],[MHDI_tot]],3)</f>
        <v>0.61599999999999999</v>
      </c>
    </row>
    <row r="2733" spans="1:14" hidden="1" x14ac:dyDescent="0.2">
      <c r="A2733" t="str">
        <f>SVI!F2733</f>
        <v>Nazareno/MG</v>
      </c>
      <c r="B2733" t="str">
        <f>INDEX(tb_SVI[],MATCH(Table3[[#This Row],[ibge_cod]],tb_SVI[Município],0),1)</f>
        <v>MG</v>
      </c>
      <c r="C2733" t="str">
        <f>INDEX(tb_SVI[],MATCH(Table3[[#This Row],[city_name]],tb_SVI[city_name_uf],0),3)</f>
        <v>3144508</v>
      </c>
      <c r="D2733" t="s">
        <v>20370</v>
      </c>
      <c r="E2733" s="11">
        <f>INDEX(tb_SVI[],MATCH(Table3[[#This Row],[city_name]],tb_SVI[city_name_uf],0),5)</f>
        <v>8660</v>
      </c>
      <c r="F2733">
        <f>INDEX(tb_MHDI[],MATCH(Table3[[#This Row],[city_name]],tb_MHDI[mun_uf],0),5)</f>
        <v>0.69</v>
      </c>
      <c r="G2733">
        <f>INDEX(tb_MHDI[],MATCH(Table3[[#This Row],[city_name]],tb_MHDI[mun_uf],0),6)</f>
        <v>0.66200000000000003</v>
      </c>
      <c r="H2733">
        <f>INDEX(tb_MHDI[],MATCH(Table3[[#This Row],[city_name]],tb_MHDI[mun_uf],0),7)</f>
        <v>0.83</v>
      </c>
      <c r="I2733">
        <f>INDEX(tb_MHDI[],MATCH(Table3[[#This Row],[city_name]],tb_MHDI[mun_uf],0),8)</f>
        <v>0.59699999999999998</v>
      </c>
      <c r="J2733">
        <f>_xlfn.NUMBERVALUE(INDEX(tb_SVI[],MATCH(Table3[[#This Row],[city_name]],tb_SVI[city_name_uf],0),8),".")</f>
        <v>0.25900000000000001</v>
      </c>
      <c r="K2733">
        <f>_xlfn.NUMBERVALUE(INDEX(tb_SVI[],MATCH(Table3[[#This Row],[city_name]],tb_SVI[city_name_uf],0),9),".")</f>
        <v>0.10299999999999999</v>
      </c>
      <c r="L2733">
        <f>_xlfn.NUMBERVALUE(INDEX(tb_SVI[],MATCH(Table3[[#This Row],[city_name]],tb_SVI[city_name_uf],0),10),".")</f>
        <v>0.36699999999999999</v>
      </c>
      <c r="M2733">
        <f>_xlfn.NUMBERVALUE(INDEX(tb_SVI[],MATCH(Table3[[#This Row],[city_name]],tb_SVI[city_name_uf],0),11),".")</f>
        <v>0.30599999999999999</v>
      </c>
      <c r="N2733" s="14">
        <f>_xlfn.PERCENTRANK.INC(Table3[MHDI_tot],Table3[[#This Row],[MHDI_tot]],3)</f>
        <v>0.60499999999999998</v>
      </c>
    </row>
    <row r="2734" spans="1:14" hidden="1" x14ac:dyDescent="0.2">
      <c r="A2734" t="str">
        <f>SVI!F2734</f>
        <v>Nepomuceno/MG</v>
      </c>
      <c r="B2734" t="str">
        <f>INDEX(tb_SVI[],MATCH(Table3[[#This Row],[ibge_cod]],tb_SVI[Município],0),1)</f>
        <v>MG</v>
      </c>
      <c r="C2734" t="str">
        <f>INDEX(tb_SVI[],MATCH(Table3[[#This Row],[city_name]],tb_SVI[city_name_uf],0),3)</f>
        <v>3144607</v>
      </c>
      <c r="D2734" t="s">
        <v>20371</v>
      </c>
      <c r="E2734" s="11">
        <f>INDEX(tb_SVI[],MATCH(Table3[[#This Row],[city_name]],tb_SVI[city_name_uf],0),5)</f>
        <v>26826</v>
      </c>
      <c r="F2734">
        <f>INDEX(tb_MHDI[],MATCH(Table3[[#This Row],[city_name]],tb_MHDI[mun_uf],0),5)</f>
        <v>0.66700000000000004</v>
      </c>
      <c r="G2734">
        <f>INDEX(tb_MHDI[],MATCH(Table3[[#This Row],[city_name]],tb_MHDI[mun_uf],0),6)</f>
        <v>0.65800000000000003</v>
      </c>
      <c r="H2734">
        <f>INDEX(tb_MHDI[],MATCH(Table3[[#This Row],[city_name]],tb_MHDI[mun_uf],0),7)</f>
        <v>0.82199999999999995</v>
      </c>
      <c r="I2734">
        <f>INDEX(tb_MHDI[],MATCH(Table3[[#This Row],[city_name]],tb_MHDI[mun_uf],0),8)</f>
        <v>0.54900000000000004</v>
      </c>
      <c r="J2734">
        <f>_xlfn.NUMBERVALUE(INDEX(tb_SVI[],MATCH(Table3[[#This Row],[city_name]],tb_SVI[city_name_uf],0),8),".")</f>
        <v>0.251</v>
      </c>
      <c r="K2734">
        <f>_xlfn.NUMBERVALUE(INDEX(tb_SVI[],MATCH(Table3[[#This Row],[city_name]],tb_SVI[city_name_uf],0),9),".")</f>
        <v>7.0000000000000007E-2</v>
      </c>
      <c r="L2734">
        <f>_xlfn.NUMBERVALUE(INDEX(tb_SVI[],MATCH(Table3[[#This Row],[city_name]],tb_SVI[city_name_uf],0),10),".")</f>
        <v>0.36099999999999999</v>
      </c>
      <c r="M2734">
        <f>_xlfn.NUMBERVALUE(INDEX(tb_SVI[],MATCH(Table3[[#This Row],[city_name]],tb_SVI[city_name_uf],0),11),".")</f>
        <v>0.32200000000000001</v>
      </c>
      <c r="N2734" s="14">
        <f>_xlfn.PERCENTRANK.INC(Table3[MHDI_tot],Table3[[#This Row],[MHDI_tot]],3)</f>
        <v>0.504</v>
      </c>
    </row>
    <row r="2735" spans="1:14" hidden="1" x14ac:dyDescent="0.2">
      <c r="A2735" t="str">
        <f>SVI!F2735</f>
        <v>Ninheira/MG</v>
      </c>
      <c r="B2735" t="str">
        <f>INDEX(tb_SVI[],MATCH(Table3[[#This Row],[ibge_cod]],tb_SVI[Município],0),1)</f>
        <v>MG</v>
      </c>
      <c r="C2735" t="str">
        <f>INDEX(tb_SVI[],MATCH(Table3[[#This Row],[city_name]],tb_SVI[city_name_uf],0),3)</f>
        <v>3144656</v>
      </c>
      <c r="D2735" t="s">
        <v>20372</v>
      </c>
      <c r="E2735" s="11">
        <f>INDEX(tb_SVI[],MATCH(Table3[[#This Row],[city_name]],tb_SVI[city_name_uf],0),5)</f>
        <v>10326</v>
      </c>
      <c r="F2735">
        <f>INDEX(tb_MHDI[],MATCH(Table3[[#This Row],[city_name]],tb_MHDI[mun_uf],0),5)</f>
        <v>0.55600000000000005</v>
      </c>
      <c r="G2735">
        <f>INDEX(tb_MHDI[],MATCH(Table3[[#This Row],[city_name]],tb_MHDI[mun_uf],0),6)</f>
        <v>0.52500000000000002</v>
      </c>
      <c r="H2735">
        <f>INDEX(tb_MHDI[],MATCH(Table3[[#This Row],[city_name]],tb_MHDI[mun_uf],0),7)</f>
        <v>0.78400000000000003</v>
      </c>
      <c r="I2735">
        <f>INDEX(tb_MHDI[],MATCH(Table3[[#This Row],[city_name]],tb_MHDI[mun_uf],0),8)</f>
        <v>0.41799999999999998</v>
      </c>
      <c r="J2735">
        <f>_xlfn.NUMBERVALUE(INDEX(tb_SVI[],MATCH(Table3[[#This Row],[city_name]],tb_SVI[city_name_uf],0),8),".")</f>
        <v>0.45700000000000002</v>
      </c>
      <c r="K2735">
        <f>_xlfn.NUMBERVALUE(INDEX(tb_SVI[],MATCH(Table3[[#This Row],[city_name]],tb_SVI[city_name_uf],0),9),".")</f>
        <v>0.22600000000000001</v>
      </c>
      <c r="L2735">
        <f>_xlfn.NUMBERVALUE(INDEX(tb_SVI[],MATCH(Table3[[#This Row],[city_name]],tb_SVI[city_name_uf],0),10),".")</f>
        <v>0.51500000000000001</v>
      </c>
      <c r="M2735">
        <f>_xlfn.NUMBERVALUE(INDEX(tb_SVI[],MATCH(Table3[[#This Row],[city_name]],tb_SVI[city_name_uf],0),11),".")</f>
        <v>0.629</v>
      </c>
      <c r="N2735" s="14">
        <f>_xlfn.PERCENTRANK.INC(Table3[MHDI_tot],Table3[[#This Row],[MHDI_tot]],3)</f>
        <v>7.8E-2</v>
      </c>
    </row>
    <row r="2736" spans="1:14" hidden="1" x14ac:dyDescent="0.2">
      <c r="A2736" t="str">
        <f>SVI!F2736</f>
        <v>Nova Belém/MG</v>
      </c>
      <c r="B2736" t="str">
        <f>INDEX(tb_SVI[],MATCH(Table3[[#This Row],[ibge_cod]],tb_SVI[Município],0),1)</f>
        <v>MG</v>
      </c>
      <c r="C2736" t="str">
        <f>INDEX(tb_SVI[],MATCH(Table3[[#This Row],[city_name]],tb_SVI[city_name_uf],0),3)</f>
        <v>3144672</v>
      </c>
      <c r="D2736" t="s">
        <v>20373</v>
      </c>
      <c r="E2736" s="11">
        <f>INDEX(tb_SVI[],MATCH(Table3[[#This Row],[city_name]],tb_SVI[city_name_uf],0),5)</f>
        <v>3128</v>
      </c>
      <c r="F2736">
        <f>INDEX(tb_MHDI[],MATCH(Table3[[#This Row],[city_name]],tb_MHDI[mun_uf],0),5)</f>
        <v>0.59199999999999997</v>
      </c>
      <c r="G2736">
        <f>INDEX(tb_MHDI[],MATCH(Table3[[#This Row],[city_name]],tb_MHDI[mun_uf],0),6)</f>
        <v>0.56299999999999994</v>
      </c>
      <c r="H2736">
        <f>INDEX(tb_MHDI[],MATCH(Table3[[#This Row],[city_name]],tb_MHDI[mun_uf],0),7)</f>
        <v>0.76800000000000002</v>
      </c>
      <c r="I2736">
        <f>INDEX(tb_MHDI[],MATCH(Table3[[#This Row],[city_name]],tb_MHDI[mun_uf],0),8)</f>
        <v>0.48099999999999998</v>
      </c>
      <c r="J2736">
        <f>_xlfn.NUMBERVALUE(INDEX(tb_SVI[],MATCH(Table3[[#This Row],[city_name]],tb_SVI[city_name_uf],0),8),".")</f>
        <v>0.33200000000000002</v>
      </c>
      <c r="K2736">
        <f>_xlfn.NUMBERVALUE(INDEX(tb_SVI[],MATCH(Table3[[#This Row],[city_name]],tb_SVI[city_name_uf],0),9),".")</f>
        <v>0.12</v>
      </c>
      <c r="L2736">
        <f>_xlfn.NUMBERVALUE(INDEX(tb_SVI[],MATCH(Table3[[#This Row],[city_name]],tb_SVI[city_name_uf],0),10),".")</f>
        <v>0.46899999999999997</v>
      </c>
      <c r="M2736">
        <f>_xlfn.NUMBERVALUE(INDEX(tb_SVI[],MATCH(Table3[[#This Row],[city_name]],tb_SVI[city_name_uf],0),11),".")</f>
        <v>0.40699999999999997</v>
      </c>
      <c r="N2736" s="14">
        <f>_xlfn.PERCENTRANK.INC(Table3[MHDI_tot],Table3[[#This Row],[MHDI_tot]],3)</f>
        <v>0.214</v>
      </c>
    </row>
    <row r="2737" spans="1:14" hidden="1" x14ac:dyDescent="0.2">
      <c r="A2737" t="str">
        <f>SVI!F2737</f>
        <v>Nova Era/MG</v>
      </c>
      <c r="B2737" t="str">
        <f>INDEX(tb_SVI[],MATCH(Table3[[#This Row],[ibge_cod]],tb_SVI[Município],0),1)</f>
        <v>MG</v>
      </c>
      <c r="C2737" t="str">
        <f>INDEX(tb_SVI[],MATCH(Table3[[#This Row],[city_name]],tb_SVI[city_name_uf],0),3)</f>
        <v>3144706</v>
      </c>
      <c r="D2737" t="s">
        <v>20374</v>
      </c>
      <c r="E2737" s="11">
        <f>INDEX(tb_SVI[],MATCH(Table3[[#This Row],[city_name]],tb_SVI[city_name_uf],0),5)</f>
        <v>17551</v>
      </c>
      <c r="F2737">
        <f>INDEX(tb_MHDI[],MATCH(Table3[[#This Row],[city_name]],tb_MHDI[mun_uf],0),5)</f>
        <v>0.70899999999999996</v>
      </c>
      <c r="G2737">
        <f>INDEX(tb_MHDI[],MATCH(Table3[[#This Row],[city_name]],tb_MHDI[mun_uf],0),6)</f>
        <v>0.67500000000000004</v>
      </c>
      <c r="H2737">
        <f>INDEX(tb_MHDI[],MATCH(Table3[[#This Row],[city_name]],tb_MHDI[mun_uf],0),7)</f>
        <v>0.82499999999999996</v>
      </c>
      <c r="I2737">
        <f>INDEX(tb_MHDI[],MATCH(Table3[[#This Row],[city_name]],tb_MHDI[mun_uf],0),8)</f>
        <v>0.63900000000000001</v>
      </c>
      <c r="J2737">
        <f>_xlfn.NUMBERVALUE(INDEX(tb_SVI[],MATCH(Table3[[#This Row],[city_name]],tb_SVI[city_name_uf],0),8),".")</f>
        <v>0.29199999999999998</v>
      </c>
      <c r="K2737">
        <f>_xlfn.NUMBERVALUE(INDEX(tb_SVI[],MATCH(Table3[[#This Row],[city_name]],tb_SVI[city_name_uf],0),9),".")</f>
        <v>0.219</v>
      </c>
      <c r="L2737">
        <f>_xlfn.NUMBERVALUE(INDEX(tb_SVI[],MATCH(Table3[[#This Row],[city_name]],tb_SVI[city_name_uf],0),10),".")</f>
        <v>0.30499999999999999</v>
      </c>
      <c r="M2737">
        <f>_xlfn.NUMBERVALUE(INDEX(tb_SVI[],MATCH(Table3[[#This Row],[city_name]],tb_SVI[city_name_uf],0),11),".")</f>
        <v>0.35299999999999998</v>
      </c>
      <c r="N2737" s="14">
        <f>_xlfn.PERCENTRANK.INC(Table3[MHDI_tot],Table3[[#This Row],[MHDI_tot]],3)</f>
        <v>0.70099999999999996</v>
      </c>
    </row>
    <row r="2738" spans="1:14" hidden="1" x14ac:dyDescent="0.2">
      <c r="A2738" t="str">
        <f>SVI!F2738</f>
        <v>Nova Módica/MG</v>
      </c>
      <c r="B2738" t="str">
        <f>INDEX(tb_SVI[],MATCH(Table3[[#This Row],[ibge_cod]],tb_SVI[Município],0),1)</f>
        <v>MG</v>
      </c>
      <c r="C2738" t="str">
        <f>INDEX(tb_SVI[],MATCH(Table3[[#This Row],[city_name]],tb_SVI[city_name_uf],0),3)</f>
        <v>3144904</v>
      </c>
      <c r="D2738" t="s">
        <v>20375</v>
      </c>
      <c r="E2738" s="11">
        <f>INDEX(tb_SVI[],MATCH(Table3[[#This Row],[city_name]],tb_SVI[city_name_uf],0),5)</f>
        <v>3573</v>
      </c>
      <c r="F2738">
        <f>INDEX(tb_MHDI[],MATCH(Table3[[#This Row],[city_name]],tb_MHDI[mun_uf],0),5)</f>
        <v>0.63</v>
      </c>
      <c r="G2738">
        <f>INDEX(tb_MHDI[],MATCH(Table3[[#This Row],[city_name]],tb_MHDI[mun_uf],0),6)</f>
        <v>0.61</v>
      </c>
      <c r="H2738">
        <f>INDEX(tb_MHDI[],MATCH(Table3[[#This Row],[city_name]],tb_MHDI[mun_uf],0),7)</f>
        <v>0.77900000000000003</v>
      </c>
      <c r="I2738">
        <f>INDEX(tb_MHDI[],MATCH(Table3[[#This Row],[city_name]],tb_MHDI[mun_uf],0),8)</f>
        <v>0.52700000000000002</v>
      </c>
      <c r="J2738">
        <f>_xlfn.NUMBERVALUE(INDEX(tb_SVI[],MATCH(Table3[[#This Row],[city_name]],tb_SVI[city_name_uf],0),8),".")</f>
        <v>0.34599999999999997</v>
      </c>
      <c r="K2738">
        <f>_xlfn.NUMBERVALUE(INDEX(tb_SVI[],MATCH(Table3[[#This Row],[city_name]],tb_SVI[city_name_uf],0),9),".")</f>
        <v>9.1999999999999998E-2</v>
      </c>
      <c r="L2738">
        <f>_xlfn.NUMBERVALUE(INDEX(tb_SVI[],MATCH(Table3[[#This Row],[city_name]],tb_SVI[city_name_uf],0),10),".")</f>
        <v>0.48499999999999999</v>
      </c>
      <c r="M2738">
        <f>_xlfn.NUMBERVALUE(INDEX(tb_SVI[],MATCH(Table3[[#This Row],[city_name]],tb_SVI[city_name_uf],0),11),".")</f>
        <v>0.46100000000000002</v>
      </c>
      <c r="N2738" s="14">
        <f>_xlfn.PERCENTRANK.INC(Table3[MHDI_tot],Table3[[#This Row],[MHDI_tot]],3)</f>
        <v>0.371</v>
      </c>
    </row>
    <row r="2739" spans="1:14" hidden="1" x14ac:dyDescent="0.2">
      <c r="A2739" t="str">
        <f>SVI!F2739</f>
        <v>Nova Ponte/MG</v>
      </c>
      <c r="B2739" t="str">
        <f>INDEX(tb_SVI[],MATCH(Table3[[#This Row],[ibge_cod]],tb_SVI[Município],0),1)</f>
        <v>MG</v>
      </c>
      <c r="C2739" t="str">
        <f>INDEX(tb_SVI[],MATCH(Table3[[#This Row],[city_name]],tb_SVI[city_name_uf],0),3)</f>
        <v>3145000</v>
      </c>
      <c r="D2739" t="s">
        <v>20376</v>
      </c>
      <c r="E2739" s="11">
        <f>INDEX(tb_SVI[],MATCH(Table3[[#This Row],[city_name]],tb_SVI[city_name_uf],0),5)</f>
        <v>15800</v>
      </c>
      <c r="F2739">
        <f>INDEX(tb_MHDI[],MATCH(Table3[[#This Row],[city_name]],tb_MHDI[mun_uf],0),5)</f>
        <v>0.70099999999999996</v>
      </c>
      <c r="G2739">
        <f>INDEX(tb_MHDI[],MATCH(Table3[[#This Row],[city_name]],tb_MHDI[mun_uf],0),6)</f>
        <v>0.73399999999999999</v>
      </c>
      <c r="H2739">
        <f>INDEX(tb_MHDI[],MATCH(Table3[[#This Row],[city_name]],tb_MHDI[mun_uf],0),7)</f>
        <v>0.83499999999999996</v>
      </c>
      <c r="I2739">
        <f>INDEX(tb_MHDI[],MATCH(Table3[[#This Row],[city_name]],tb_MHDI[mun_uf],0),8)</f>
        <v>0.56200000000000006</v>
      </c>
      <c r="J2739">
        <f>_xlfn.NUMBERVALUE(INDEX(tb_SVI[],MATCH(Table3[[#This Row],[city_name]],tb_SVI[city_name_uf],0),8),".")</f>
        <v>0.25900000000000001</v>
      </c>
      <c r="K2739">
        <f>_xlfn.NUMBERVALUE(INDEX(tb_SVI[],MATCH(Table3[[#This Row],[city_name]],tb_SVI[city_name_uf],0),9),".")</f>
        <v>7.4999999999999997E-2</v>
      </c>
      <c r="L2739">
        <f>_xlfn.NUMBERVALUE(INDEX(tb_SVI[],MATCH(Table3[[#This Row],[city_name]],tb_SVI[city_name_uf],0),10),".")</f>
        <v>0.41499999999999998</v>
      </c>
      <c r="M2739">
        <f>_xlfn.NUMBERVALUE(INDEX(tb_SVI[],MATCH(Table3[[#This Row],[city_name]],tb_SVI[city_name_uf],0),11),".")</f>
        <v>0.28799999999999998</v>
      </c>
      <c r="N2739" s="14">
        <f>_xlfn.PERCENTRANK.INC(Table3[MHDI_tot],Table3[[#This Row],[MHDI_tot]],3)</f>
        <v>0.65800000000000003</v>
      </c>
    </row>
    <row r="2740" spans="1:14" hidden="1" x14ac:dyDescent="0.2">
      <c r="A2740" t="str">
        <f>SVI!F2740</f>
        <v>Nova Porteirinha/MG</v>
      </c>
      <c r="B2740" t="str">
        <f>INDEX(tb_SVI[],MATCH(Table3[[#This Row],[ibge_cod]],tb_SVI[Município],0),1)</f>
        <v>MG</v>
      </c>
      <c r="C2740" t="str">
        <f>INDEX(tb_SVI[],MATCH(Table3[[#This Row],[city_name]],tb_SVI[city_name_uf],0),3)</f>
        <v>3145059</v>
      </c>
      <c r="D2740" t="s">
        <v>20377</v>
      </c>
      <c r="E2740" s="11">
        <f>INDEX(tb_SVI[],MATCH(Table3[[#This Row],[city_name]],tb_SVI[city_name_uf],0),5)</f>
        <v>7497</v>
      </c>
      <c r="F2740">
        <f>INDEX(tb_MHDI[],MATCH(Table3[[#This Row],[city_name]],tb_MHDI[mun_uf],0),5)</f>
        <v>0.64100000000000001</v>
      </c>
      <c r="G2740">
        <f>INDEX(tb_MHDI[],MATCH(Table3[[#This Row],[city_name]],tb_MHDI[mun_uf],0),6)</f>
        <v>0.58399999999999996</v>
      </c>
      <c r="H2740">
        <f>INDEX(tb_MHDI[],MATCH(Table3[[#This Row],[city_name]],tb_MHDI[mun_uf],0),7)</f>
        <v>0.81100000000000005</v>
      </c>
      <c r="I2740">
        <f>INDEX(tb_MHDI[],MATCH(Table3[[#This Row],[city_name]],tb_MHDI[mun_uf],0),8)</f>
        <v>0.55600000000000005</v>
      </c>
      <c r="J2740">
        <f>_xlfn.NUMBERVALUE(INDEX(tb_SVI[],MATCH(Table3[[#This Row],[city_name]],tb_SVI[city_name_uf],0),8),".")</f>
        <v>0.36799999999999999</v>
      </c>
      <c r="K2740">
        <f>_xlfn.NUMBERVALUE(INDEX(tb_SVI[],MATCH(Table3[[#This Row],[city_name]],tb_SVI[city_name_uf],0),9),".")</f>
        <v>0.16600000000000001</v>
      </c>
      <c r="L2740">
        <f>_xlfn.NUMBERVALUE(INDEX(tb_SVI[],MATCH(Table3[[#This Row],[city_name]],tb_SVI[city_name_uf],0),10),".")</f>
        <v>0.42899999999999999</v>
      </c>
      <c r="M2740">
        <f>_xlfn.NUMBERVALUE(INDEX(tb_SVI[],MATCH(Table3[[#This Row],[city_name]],tb_SVI[city_name_uf],0),11),".")</f>
        <v>0.50800000000000001</v>
      </c>
      <c r="N2740" s="14">
        <f>_xlfn.PERCENTRANK.INC(Table3[MHDI_tot],Table3[[#This Row],[MHDI_tot]],3)</f>
        <v>0.40799999999999997</v>
      </c>
    </row>
    <row r="2741" spans="1:14" hidden="1" x14ac:dyDescent="0.2">
      <c r="A2741" t="str">
        <f>SVI!F2741</f>
        <v>Nova Resende/MG</v>
      </c>
      <c r="B2741" t="str">
        <f>INDEX(tb_SVI[],MATCH(Table3[[#This Row],[ibge_cod]],tb_SVI[Município],0),1)</f>
        <v>MG</v>
      </c>
      <c r="C2741" t="str">
        <f>INDEX(tb_SVI[],MATCH(Table3[[#This Row],[city_name]],tb_SVI[city_name_uf],0),3)</f>
        <v>3145109</v>
      </c>
      <c r="D2741" t="s">
        <v>20378</v>
      </c>
      <c r="E2741" s="11">
        <f>INDEX(tb_SVI[],MATCH(Table3[[#This Row],[city_name]],tb_SVI[city_name_uf],0),5)</f>
        <v>16832</v>
      </c>
      <c r="F2741">
        <f>INDEX(tb_MHDI[],MATCH(Table3[[#This Row],[city_name]],tb_MHDI[mun_uf],0),5)</f>
        <v>0.67100000000000004</v>
      </c>
      <c r="G2741">
        <f>INDEX(tb_MHDI[],MATCH(Table3[[#This Row],[city_name]],tb_MHDI[mun_uf],0),6)</f>
        <v>0.68700000000000006</v>
      </c>
      <c r="H2741">
        <f>INDEX(tb_MHDI[],MATCH(Table3[[#This Row],[city_name]],tb_MHDI[mun_uf],0),7)</f>
        <v>0.83899999999999997</v>
      </c>
      <c r="I2741">
        <f>INDEX(tb_MHDI[],MATCH(Table3[[#This Row],[city_name]],tb_MHDI[mun_uf],0),8)</f>
        <v>0.52500000000000002</v>
      </c>
      <c r="J2741">
        <f>_xlfn.NUMBERVALUE(INDEX(tb_SVI[],MATCH(Table3[[#This Row],[city_name]],tb_SVI[city_name_uf],0),8),".")</f>
        <v>0.23799999999999999</v>
      </c>
      <c r="K2741">
        <f>_xlfn.NUMBERVALUE(INDEX(tb_SVI[],MATCH(Table3[[#This Row],[city_name]],tb_SVI[city_name_uf],0),9),".")</f>
        <v>3.1E-2</v>
      </c>
      <c r="L2741">
        <f>_xlfn.NUMBERVALUE(INDEX(tb_SVI[],MATCH(Table3[[#This Row],[city_name]],tb_SVI[city_name_uf],0),10),".")</f>
        <v>0.34599999999999997</v>
      </c>
      <c r="M2741">
        <f>_xlfn.NUMBERVALUE(INDEX(tb_SVI[],MATCH(Table3[[#This Row],[city_name]],tb_SVI[city_name_uf],0),11),".")</f>
        <v>0.33600000000000002</v>
      </c>
      <c r="N2741" s="14">
        <f>_xlfn.PERCENTRANK.INC(Table3[MHDI_tot],Table3[[#This Row],[MHDI_tot]],3)</f>
        <v>0.52100000000000002</v>
      </c>
    </row>
    <row r="2742" spans="1:14" hidden="1" x14ac:dyDescent="0.2">
      <c r="A2742" t="str">
        <f>SVI!F2742</f>
        <v>Nova Serrana/MG</v>
      </c>
      <c r="B2742" t="str">
        <f>INDEX(tb_SVI[],MATCH(Table3[[#This Row],[ibge_cod]],tb_SVI[Município],0),1)</f>
        <v>MG</v>
      </c>
      <c r="C2742" t="str">
        <f>INDEX(tb_SVI[],MATCH(Table3[[#This Row],[city_name]],tb_SVI[city_name_uf],0),3)</f>
        <v>3145208</v>
      </c>
      <c r="D2742" t="s">
        <v>20379</v>
      </c>
      <c r="E2742" s="11">
        <f>INDEX(tb_SVI[],MATCH(Table3[[#This Row],[city_name]],tb_SVI[city_name_uf],0),5)</f>
        <v>105520</v>
      </c>
      <c r="F2742">
        <f>INDEX(tb_MHDI[],MATCH(Table3[[#This Row],[city_name]],tb_MHDI[mun_uf],0),5)</f>
        <v>0.71499999999999997</v>
      </c>
      <c r="G2742">
        <f>INDEX(tb_MHDI[],MATCH(Table3[[#This Row],[city_name]],tb_MHDI[mun_uf],0),6)</f>
        <v>0.70899999999999996</v>
      </c>
      <c r="H2742">
        <f>INDEX(tb_MHDI[],MATCH(Table3[[#This Row],[city_name]],tb_MHDI[mun_uf],0),7)</f>
        <v>0.86399999999999999</v>
      </c>
      <c r="I2742">
        <f>INDEX(tb_MHDI[],MATCH(Table3[[#This Row],[city_name]],tb_MHDI[mun_uf],0),8)</f>
        <v>0.59699999999999998</v>
      </c>
      <c r="J2742">
        <f>_xlfn.NUMBERVALUE(INDEX(tb_SVI[],MATCH(Table3[[#This Row],[city_name]],tb_SVI[city_name_uf],0),8),".")</f>
        <v>0.19900000000000001</v>
      </c>
      <c r="K2742">
        <f>_xlfn.NUMBERVALUE(INDEX(tb_SVI[],MATCH(Table3[[#This Row],[city_name]],tb_SVI[city_name_uf],0),9),".")</f>
        <v>3.5999999999999997E-2</v>
      </c>
      <c r="L2742">
        <f>_xlfn.NUMBERVALUE(INDEX(tb_SVI[],MATCH(Table3[[#This Row],[city_name]],tb_SVI[city_name_uf],0),10),".")</f>
        <v>0.33800000000000002</v>
      </c>
      <c r="M2742">
        <f>_xlfn.NUMBERVALUE(INDEX(tb_SVI[],MATCH(Table3[[#This Row],[city_name]],tb_SVI[city_name_uf],0),11),".")</f>
        <v>0.224</v>
      </c>
      <c r="N2742" s="14">
        <f>_xlfn.PERCENTRANK.INC(Table3[MHDI_tot],Table3[[#This Row],[MHDI_tot]],3)</f>
        <v>0.73299999999999998</v>
      </c>
    </row>
    <row r="2743" spans="1:14" hidden="1" x14ac:dyDescent="0.2">
      <c r="A2743" t="str">
        <f>SVI!F2743</f>
        <v>Novo Cruzeiro/MG</v>
      </c>
      <c r="B2743" t="str">
        <f>INDEX(tb_SVI[],MATCH(Table3[[#This Row],[ibge_cod]],tb_SVI[Município],0),1)</f>
        <v>MG</v>
      </c>
      <c r="C2743" t="str">
        <f>INDEX(tb_SVI[],MATCH(Table3[[#This Row],[city_name]],tb_SVI[city_name_uf],0),3)</f>
        <v>3145307</v>
      </c>
      <c r="D2743" t="s">
        <v>20380</v>
      </c>
      <c r="E2743" s="11">
        <f>INDEX(tb_SVI[],MATCH(Table3[[#This Row],[city_name]],tb_SVI[city_name_uf],0),5)</f>
        <v>31335</v>
      </c>
      <c r="F2743">
        <f>INDEX(tb_MHDI[],MATCH(Table3[[#This Row],[city_name]],tb_MHDI[mun_uf],0),5)</f>
        <v>0.57099999999999995</v>
      </c>
      <c r="G2743">
        <f>INDEX(tb_MHDI[],MATCH(Table3[[#This Row],[city_name]],tb_MHDI[mun_uf],0),6)</f>
        <v>0.56200000000000006</v>
      </c>
      <c r="H2743">
        <f>INDEX(tb_MHDI[],MATCH(Table3[[#This Row],[city_name]],tb_MHDI[mun_uf],0),7)</f>
        <v>0.79700000000000004</v>
      </c>
      <c r="I2743">
        <f>INDEX(tb_MHDI[],MATCH(Table3[[#This Row],[city_name]],tb_MHDI[mun_uf],0),8)</f>
        <v>0.41499999999999998</v>
      </c>
      <c r="J2743">
        <f>_xlfn.NUMBERVALUE(INDEX(tb_SVI[],MATCH(Table3[[#This Row],[city_name]],tb_SVI[city_name_uf],0),8),".")</f>
        <v>0.499</v>
      </c>
      <c r="K2743">
        <f>_xlfn.NUMBERVALUE(INDEX(tb_SVI[],MATCH(Table3[[#This Row],[city_name]],tb_SVI[city_name_uf],0),9),".")</f>
        <v>0.34100000000000003</v>
      </c>
      <c r="L2743">
        <f>_xlfn.NUMBERVALUE(INDEX(tb_SVI[],MATCH(Table3[[#This Row],[city_name]],tb_SVI[city_name_uf],0),10),".")</f>
        <v>0.60099999999999998</v>
      </c>
      <c r="M2743">
        <f>_xlfn.NUMBERVALUE(INDEX(tb_SVI[],MATCH(Table3[[#This Row],[city_name]],tb_SVI[city_name_uf],0),11),".")</f>
        <v>0.55400000000000005</v>
      </c>
      <c r="N2743" s="14">
        <f>_xlfn.PERCENTRANK.INC(Table3[MHDI_tot],Table3[[#This Row],[MHDI_tot]],3)</f>
        <v>0.13</v>
      </c>
    </row>
    <row r="2744" spans="1:14" hidden="1" x14ac:dyDescent="0.2">
      <c r="A2744" t="str">
        <f>SVI!F2744</f>
        <v>Novo Oriente de Minas/MG</v>
      </c>
      <c r="B2744" t="str">
        <f>INDEX(tb_SVI[],MATCH(Table3[[#This Row],[ibge_cod]],tb_SVI[Município],0),1)</f>
        <v>MG</v>
      </c>
      <c r="C2744" t="str">
        <f>INDEX(tb_SVI[],MATCH(Table3[[#This Row],[city_name]],tb_SVI[city_name_uf],0),3)</f>
        <v>3145356</v>
      </c>
      <c r="D2744" t="s">
        <v>20381</v>
      </c>
      <c r="E2744" s="11">
        <f>INDEX(tb_SVI[],MATCH(Table3[[#This Row],[city_name]],tb_SVI[city_name_uf],0),5)</f>
        <v>10778</v>
      </c>
      <c r="F2744">
        <f>INDEX(tb_MHDI[],MATCH(Table3[[#This Row],[city_name]],tb_MHDI[mun_uf],0),5)</f>
        <v>0.55500000000000005</v>
      </c>
      <c r="G2744">
        <f>INDEX(tb_MHDI[],MATCH(Table3[[#This Row],[city_name]],tb_MHDI[mun_uf],0),6)</f>
        <v>0.56799999999999995</v>
      </c>
      <c r="H2744">
        <f>INDEX(tb_MHDI[],MATCH(Table3[[#This Row],[city_name]],tb_MHDI[mun_uf],0),7)</f>
        <v>0.754</v>
      </c>
      <c r="I2744">
        <f>INDEX(tb_MHDI[],MATCH(Table3[[#This Row],[city_name]],tb_MHDI[mun_uf],0),8)</f>
        <v>0.4</v>
      </c>
      <c r="J2744">
        <f>_xlfn.NUMBERVALUE(INDEX(tb_SVI[],MATCH(Table3[[#This Row],[city_name]],tb_SVI[city_name_uf],0),8),".")</f>
        <v>0.55500000000000005</v>
      </c>
      <c r="K2744">
        <f>_xlfn.NUMBERVALUE(INDEX(tb_SVI[],MATCH(Table3[[#This Row],[city_name]],tb_SVI[city_name_uf],0),9),".")</f>
        <v>0.32300000000000001</v>
      </c>
      <c r="L2744">
        <f>_xlfn.NUMBERVALUE(INDEX(tb_SVI[],MATCH(Table3[[#This Row],[city_name]],tb_SVI[city_name_uf],0),10),".")</f>
        <v>0.622</v>
      </c>
      <c r="M2744">
        <f>_xlfn.NUMBERVALUE(INDEX(tb_SVI[],MATCH(Table3[[#This Row],[city_name]],tb_SVI[city_name_uf],0),11),".")</f>
        <v>0.72</v>
      </c>
      <c r="N2744" s="14">
        <f>_xlfn.PERCENTRANK.INC(Table3[MHDI_tot],Table3[[#This Row],[MHDI_tot]],3)</f>
        <v>7.4999999999999997E-2</v>
      </c>
    </row>
    <row r="2745" spans="1:14" hidden="1" x14ac:dyDescent="0.2">
      <c r="A2745" t="str">
        <f>SVI!F2745</f>
        <v>Novorizonte/MG</v>
      </c>
      <c r="B2745" t="str">
        <f>INDEX(tb_SVI[],MATCH(Table3[[#This Row],[ibge_cod]],tb_SVI[Município],0),1)</f>
        <v>MG</v>
      </c>
      <c r="C2745" t="str">
        <f>INDEX(tb_SVI[],MATCH(Table3[[#This Row],[city_name]],tb_SVI[city_name_uf],0),3)</f>
        <v>3145372</v>
      </c>
      <c r="D2745" t="s">
        <v>20382</v>
      </c>
      <c r="E2745" s="11">
        <f>INDEX(tb_SVI[],MATCH(Table3[[#This Row],[city_name]],tb_SVI[city_name_uf],0),5)</f>
        <v>5324</v>
      </c>
      <c r="F2745">
        <f>INDEX(tb_MHDI[],MATCH(Table3[[#This Row],[city_name]],tb_MHDI[mun_uf],0),5)</f>
        <v>0.61599999999999999</v>
      </c>
      <c r="G2745">
        <f>INDEX(tb_MHDI[],MATCH(Table3[[#This Row],[city_name]],tb_MHDI[mun_uf],0),6)</f>
        <v>0.58199999999999996</v>
      </c>
      <c r="H2745">
        <f>INDEX(tb_MHDI[],MATCH(Table3[[#This Row],[city_name]],tb_MHDI[mun_uf],0),7)</f>
        <v>0.80400000000000005</v>
      </c>
      <c r="I2745">
        <f>INDEX(tb_MHDI[],MATCH(Table3[[#This Row],[city_name]],tb_MHDI[mun_uf],0),8)</f>
        <v>0.5</v>
      </c>
      <c r="J2745">
        <f>_xlfn.NUMBERVALUE(INDEX(tb_SVI[],MATCH(Table3[[#This Row],[city_name]],tb_SVI[city_name_uf],0),8),".")</f>
        <v>0.433</v>
      </c>
      <c r="K2745">
        <f>_xlfn.NUMBERVALUE(INDEX(tb_SVI[],MATCH(Table3[[#This Row],[city_name]],tb_SVI[city_name_uf],0),9),".")</f>
        <v>0.42199999999999999</v>
      </c>
      <c r="L2745">
        <f>_xlfn.NUMBERVALUE(INDEX(tb_SVI[],MATCH(Table3[[#This Row],[city_name]],tb_SVI[city_name_uf],0),10),".")</f>
        <v>0.47299999999999998</v>
      </c>
      <c r="M2745">
        <f>_xlfn.NUMBERVALUE(INDEX(tb_SVI[],MATCH(Table3[[#This Row],[city_name]],tb_SVI[city_name_uf],0),11),".")</f>
        <v>0.40500000000000003</v>
      </c>
      <c r="N2745" s="14">
        <f>_xlfn.PERCENTRANK.INC(Table3[MHDI_tot],Table3[[#This Row],[MHDI_tot]],3)</f>
        <v>0.318</v>
      </c>
    </row>
    <row r="2746" spans="1:14" hidden="1" x14ac:dyDescent="0.2">
      <c r="A2746" t="str">
        <f>SVI!F2746</f>
        <v>Olaria/MG</v>
      </c>
      <c r="B2746" t="str">
        <f>INDEX(tb_SVI[],MATCH(Table3[[#This Row],[ibge_cod]],tb_SVI[Município],0),1)</f>
        <v>MG</v>
      </c>
      <c r="C2746" t="str">
        <f>INDEX(tb_SVI[],MATCH(Table3[[#This Row],[city_name]],tb_SVI[city_name_uf],0),3)</f>
        <v>3145406</v>
      </c>
      <c r="D2746" t="s">
        <v>20383</v>
      </c>
      <c r="E2746" s="11">
        <f>INDEX(tb_SVI[],MATCH(Table3[[#This Row],[city_name]],tb_SVI[city_name_uf],0),5)</f>
        <v>1720</v>
      </c>
      <c r="F2746">
        <f>INDEX(tb_MHDI[],MATCH(Table3[[#This Row],[city_name]],tb_MHDI[mun_uf],0),5)</f>
        <v>0.63600000000000001</v>
      </c>
      <c r="G2746">
        <f>INDEX(tb_MHDI[],MATCH(Table3[[#This Row],[city_name]],tb_MHDI[mun_uf],0),6)</f>
        <v>0.63800000000000001</v>
      </c>
      <c r="H2746">
        <f>INDEX(tb_MHDI[],MATCH(Table3[[#This Row],[city_name]],tb_MHDI[mun_uf],0),7)</f>
        <v>0.82299999999999995</v>
      </c>
      <c r="I2746">
        <f>INDEX(tb_MHDI[],MATCH(Table3[[#This Row],[city_name]],tb_MHDI[mun_uf],0),8)</f>
        <v>0.49</v>
      </c>
      <c r="J2746">
        <f>_xlfn.NUMBERVALUE(INDEX(tb_SVI[],MATCH(Table3[[#This Row],[city_name]],tb_SVI[city_name_uf],0),8),".")</f>
        <v>0.29199999999999998</v>
      </c>
      <c r="K2746">
        <f>_xlfn.NUMBERVALUE(INDEX(tb_SVI[],MATCH(Table3[[#This Row],[city_name]],tb_SVI[city_name_uf],0),9),".")</f>
        <v>0.153</v>
      </c>
      <c r="L2746">
        <f>_xlfn.NUMBERVALUE(INDEX(tb_SVI[],MATCH(Table3[[#This Row],[city_name]],tb_SVI[city_name_uf],0),10),".")</f>
        <v>0.38</v>
      </c>
      <c r="M2746">
        <f>_xlfn.NUMBERVALUE(INDEX(tb_SVI[],MATCH(Table3[[#This Row],[city_name]],tb_SVI[city_name_uf],0),11),".")</f>
        <v>0.34399999999999997</v>
      </c>
      <c r="N2746" s="14">
        <f>_xlfn.PERCENTRANK.INC(Table3[MHDI_tot],Table3[[#This Row],[MHDI_tot]],3)</f>
        <v>0.39</v>
      </c>
    </row>
    <row r="2747" spans="1:14" hidden="1" x14ac:dyDescent="0.2">
      <c r="A2747" t="str">
        <f>SVI!F2747</f>
        <v>Olhos-D'Água/MG</v>
      </c>
      <c r="B2747" t="str">
        <f>INDEX(tb_SVI[],MATCH(Table3[[#This Row],[ibge_cod]],tb_SVI[Município],0),1)</f>
        <v>MG</v>
      </c>
      <c r="C2747" t="str">
        <f>INDEX(tb_SVI[],MATCH(Table3[[#This Row],[city_name]],tb_SVI[city_name_uf],0),3)</f>
        <v>3145455</v>
      </c>
      <c r="D2747" t="s">
        <v>20384</v>
      </c>
      <c r="E2747" s="11">
        <f>INDEX(tb_SVI[],MATCH(Table3[[#This Row],[city_name]],tb_SVI[city_name_uf],0),5)</f>
        <v>6171</v>
      </c>
      <c r="F2747">
        <f>INDEX(tb_MHDI[],MATCH(Table3[[#This Row],[city_name]],tb_MHDI[mun_uf],0),5)</f>
        <v>0.626</v>
      </c>
      <c r="G2747">
        <f>INDEX(tb_MHDI[],MATCH(Table3[[#This Row],[city_name]],tb_MHDI[mun_uf],0),6)</f>
        <v>0.60699999999999998</v>
      </c>
      <c r="H2747">
        <f>INDEX(tb_MHDI[],MATCH(Table3[[#This Row],[city_name]],tb_MHDI[mun_uf],0),7)</f>
        <v>0.81200000000000006</v>
      </c>
      <c r="I2747">
        <f>INDEX(tb_MHDI[],MATCH(Table3[[#This Row],[city_name]],tb_MHDI[mun_uf],0),8)</f>
        <v>0.498</v>
      </c>
      <c r="J2747">
        <f>_xlfn.NUMBERVALUE(INDEX(tb_SVI[],MATCH(Table3[[#This Row],[city_name]],tb_SVI[city_name_uf],0),8),".")</f>
        <v>0.34</v>
      </c>
      <c r="K2747">
        <f>_xlfn.NUMBERVALUE(INDEX(tb_SVI[],MATCH(Table3[[#This Row],[city_name]],tb_SVI[city_name_uf],0),9),".")</f>
        <v>0.17699999999999999</v>
      </c>
      <c r="L2747">
        <f>_xlfn.NUMBERVALUE(INDEX(tb_SVI[],MATCH(Table3[[#This Row],[city_name]],tb_SVI[city_name_uf],0),10),".")</f>
        <v>0.433</v>
      </c>
      <c r="M2747">
        <f>_xlfn.NUMBERVALUE(INDEX(tb_SVI[],MATCH(Table3[[#This Row],[city_name]],tb_SVI[city_name_uf],0),11),".")</f>
        <v>0.40899999999999997</v>
      </c>
      <c r="N2747" s="14">
        <f>_xlfn.PERCENTRANK.INC(Table3[MHDI_tot],Table3[[#This Row],[MHDI_tot]],3)</f>
        <v>0.35499999999999998</v>
      </c>
    </row>
    <row r="2748" spans="1:14" hidden="1" x14ac:dyDescent="0.2">
      <c r="A2748" t="str">
        <f>SVI!F2748</f>
        <v>Oliveira/MG</v>
      </c>
      <c r="B2748" t="str">
        <f>INDEX(tb_SVI[],MATCH(Table3[[#This Row],[ibge_cod]],tb_SVI[Município],0),1)</f>
        <v>MG</v>
      </c>
      <c r="C2748" t="str">
        <f>INDEX(tb_SVI[],MATCH(Table3[[#This Row],[city_name]],tb_SVI[city_name_uf],0),3)</f>
        <v>3145604</v>
      </c>
      <c r="D2748" t="s">
        <v>20385</v>
      </c>
      <c r="E2748" s="11">
        <f>INDEX(tb_SVI[],MATCH(Table3[[#This Row],[city_name]],tb_SVI[city_name_uf],0),5)</f>
        <v>41840</v>
      </c>
      <c r="F2748">
        <f>INDEX(tb_MHDI[],MATCH(Table3[[#This Row],[city_name]],tb_MHDI[mun_uf],0),5)</f>
        <v>0.69899999999999995</v>
      </c>
      <c r="G2748">
        <f>INDEX(tb_MHDI[],MATCH(Table3[[#This Row],[city_name]],tb_MHDI[mun_uf],0),6)</f>
        <v>0.69099999999999995</v>
      </c>
      <c r="H2748">
        <f>INDEX(tb_MHDI[],MATCH(Table3[[#This Row],[city_name]],tb_MHDI[mun_uf],0),7)</f>
        <v>0.84199999999999997</v>
      </c>
      <c r="I2748">
        <f>INDEX(tb_MHDI[],MATCH(Table3[[#This Row],[city_name]],tb_MHDI[mun_uf],0),8)</f>
        <v>0.58699999999999997</v>
      </c>
      <c r="J2748">
        <f>_xlfn.NUMBERVALUE(INDEX(tb_SVI[],MATCH(Table3[[#This Row],[city_name]],tb_SVI[city_name_uf],0),8),".")</f>
        <v>0.224</v>
      </c>
      <c r="K2748">
        <f>_xlfn.NUMBERVALUE(INDEX(tb_SVI[],MATCH(Table3[[#This Row],[city_name]],tb_SVI[city_name_uf],0),9),".")</f>
        <v>9.6000000000000002E-2</v>
      </c>
      <c r="L2748">
        <f>_xlfn.NUMBERVALUE(INDEX(tb_SVI[],MATCH(Table3[[#This Row],[city_name]],tb_SVI[city_name_uf],0),10),".")</f>
        <v>0.32300000000000001</v>
      </c>
      <c r="M2748">
        <f>_xlfn.NUMBERVALUE(INDEX(tb_SVI[],MATCH(Table3[[#This Row],[city_name]],tb_SVI[city_name_uf],0),11),".")</f>
        <v>0.253</v>
      </c>
      <c r="N2748" s="14">
        <f>_xlfn.PERCENTRANK.INC(Table3[MHDI_tot],Table3[[#This Row],[MHDI_tot]],3)</f>
        <v>0.64600000000000002</v>
      </c>
    </row>
    <row r="2749" spans="1:14" hidden="1" x14ac:dyDescent="0.2">
      <c r="A2749" t="str">
        <f>SVI!F2749</f>
        <v>Oliveira Fortes/MG</v>
      </c>
      <c r="B2749" t="str">
        <f>INDEX(tb_SVI[],MATCH(Table3[[#This Row],[ibge_cod]],tb_SVI[Município],0),1)</f>
        <v>MG</v>
      </c>
      <c r="C2749" t="str">
        <f>INDEX(tb_SVI[],MATCH(Table3[[#This Row],[city_name]],tb_SVI[city_name_uf],0),3)</f>
        <v>3145703</v>
      </c>
      <c r="D2749" t="s">
        <v>20386</v>
      </c>
      <c r="E2749" s="11">
        <f>INDEX(tb_SVI[],MATCH(Table3[[#This Row],[city_name]],tb_SVI[city_name_uf],0),5)</f>
        <v>2130</v>
      </c>
      <c r="F2749">
        <f>INDEX(tb_MHDI[],MATCH(Table3[[#This Row],[city_name]],tb_MHDI[mun_uf],0),5)</f>
        <v>0.63500000000000001</v>
      </c>
      <c r="G2749">
        <f>INDEX(tb_MHDI[],MATCH(Table3[[#This Row],[city_name]],tb_MHDI[mun_uf],0),6)</f>
        <v>0.61599999999999999</v>
      </c>
      <c r="H2749">
        <f>INDEX(tb_MHDI[],MATCH(Table3[[#This Row],[city_name]],tb_MHDI[mun_uf],0),7)</f>
        <v>0.79400000000000004</v>
      </c>
      <c r="I2749">
        <f>INDEX(tb_MHDI[],MATCH(Table3[[#This Row],[city_name]],tb_MHDI[mun_uf],0),8)</f>
        <v>0.52300000000000002</v>
      </c>
      <c r="J2749">
        <f>_xlfn.NUMBERVALUE(INDEX(tb_SVI[],MATCH(Table3[[#This Row],[city_name]],tb_SVI[city_name_uf],0),8),".")</f>
        <v>0.314</v>
      </c>
      <c r="K2749">
        <f>_xlfn.NUMBERVALUE(INDEX(tb_SVI[],MATCH(Table3[[#This Row],[city_name]],tb_SVI[city_name_uf],0),9),".")</f>
        <v>0.15</v>
      </c>
      <c r="L2749">
        <f>_xlfn.NUMBERVALUE(INDEX(tb_SVI[],MATCH(Table3[[#This Row],[city_name]],tb_SVI[city_name_uf],0),10),".")</f>
        <v>0.432</v>
      </c>
      <c r="M2749">
        <f>_xlfn.NUMBERVALUE(INDEX(tb_SVI[],MATCH(Table3[[#This Row],[city_name]],tb_SVI[city_name_uf],0),11),".")</f>
        <v>0.36099999999999999</v>
      </c>
      <c r="N2749" s="14">
        <f>_xlfn.PERCENTRANK.INC(Table3[MHDI_tot],Table3[[#This Row],[MHDI_tot]],3)</f>
        <v>0.38800000000000001</v>
      </c>
    </row>
    <row r="2750" spans="1:14" hidden="1" x14ac:dyDescent="0.2">
      <c r="A2750" t="str">
        <f>SVI!F2750</f>
        <v>Olímpio Noronha/MG</v>
      </c>
      <c r="B2750" t="str">
        <f>INDEX(tb_SVI[],MATCH(Table3[[#This Row],[ibge_cod]],tb_SVI[Município],0),1)</f>
        <v>MG</v>
      </c>
      <c r="C2750" t="str">
        <f>INDEX(tb_SVI[],MATCH(Table3[[#This Row],[city_name]],tb_SVI[city_name_uf],0),3)</f>
        <v>3145505</v>
      </c>
      <c r="D2750" t="s">
        <v>20387</v>
      </c>
      <c r="E2750" s="11">
        <f>INDEX(tb_SVI[],MATCH(Table3[[#This Row],[city_name]],tb_SVI[city_name_uf],0),5)</f>
        <v>2809</v>
      </c>
      <c r="F2750">
        <f>INDEX(tb_MHDI[],MATCH(Table3[[#This Row],[city_name]],tb_MHDI[mun_uf],0),5)</f>
        <v>0.67400000000000004</v>
      </c>
      <c r="G2750">
        <f>INDEX(tb_MHDI[],MATCH(Table3[[#This Row],[city_name]],tb_MHDI[mun_uf],0),6)</f>
        <v>0.65600000000000003</v>
      </c>
      <c r="H2750">
        <f>INDEX(tb_MHDI[],MATCH(Table3[[#This Row],[city_name]],tb_MHDI[mun_uf],0),7)</f>
        <v>0.80900000000000005</v>
      </c>
      <c r="I2750">
        <f>INDEX(tb_MHDI[],MATCH(Table3[[#This Row],[city_name]],tb_MHDI[mun_uf],0),8)</f>
        <v>0.57699999999999996</v>
      </c>
      <c r="J2750">
        <f>_xlfn.NUMBERVALUE(INDEX(tb_SVI[],MATCH(Table3[[#This Row],[city_name]],tb_SVI[city_name_uf],0),8),".")</f>
        <v>0.25700000000000001</v>
      </c>
      <c r="K2750">
        <f>_xlfn.NUMBERVALUE(INDEX(tb_SVI[],MATCH(Table3[[#This Row],[city_name]],tb_SVI[city_name_uf],0),9),".")</f>
        <v>0.123</v>
      </c>
      <c r="L2750">
        <f>_xlfn.NUMBERVALUE(INDEX(tb_SVI[],MATCH(Table3[[#This Row],[city_name]],tb_SVI[city_name_uf],0),10),".")</f>
        <v>0.33100000000000002</v>
      </c>
      <c r="M2750">
        <f>_xlfn.NUMBERVALUE(INDEX(tb_SVI[],MATCH(Table3[[#This Row],[city_name]],tb_SVI[city_name_uf],0),11),".")</f>
        <v>0.317</v>
      </c>
      <c r="N2750" s="14">
        <f>_xlfn.PERCENTRANK.INC(Table3[MHDI_tot],Table3[[#This Row],[MHDI_tot]],3)</f>
        <v>0.53300000000000003</v>
      </c>
    </row>
    <row r="2751" spans="1:14" hidden="1" x14ac:dyDescent="0.2">
      <c r="A2751" t="str">
        <f>SVI!F2751</f>
        <v>Onça de Pitangui/MG</v>
      </c>
      <c r="B2751" t="str">
        <f>INDEX(tb_SVI[],MATCH(Table3[[#This Row],[ibge_cod]],tb_SVI[Município],0),1)</f>
        <v>MG</v>
      </c>
      <c r="C2751" t="str">
        <f>INDEX(tb_SVI[],MATCH(Table3[[#This Row],[city_name]],tb_SVI[city_name_uf],0),3)</f>
        <v>3145802</v>
      </c>
      <c r="D2751" t="s">
        <v>20388</v>
      </c>
      <c r="E2751" s="11">
        <f>INDEX(tb_SVI[],MATCH(Table3[[#This Row],[city_name]],tb_SVI[city_name_uf],0),5)</f>
        <v>3152</v>
      </c>
      <c r="F2751">
        <f>INDEX(tb_MHDI[],MATCH(Table3[[#This Row],[city_name]],tb_MHDI[mun_uf],0),5)</f>
        <v>0.66300000000000003</v>
      </c>
      <c r="G2751">
        <f>INDEX(tb_MHDI[],MATCH(Table3[[#This Row],[city_name]],tb_MHDI[mun_uf],0),6)</f>
        <v>0.64600000000000002</v>
      </c>
      <c r="H2751">
        <f>INDEX(tb_MHDI[],MATCH(Table3[[#This Row],[city_name]],tb_MHDI[mun_uf],0),7)</f>
        <v>0.80600000000000005</v>
      </c>
      <c r="I2751">
        <f>INDEX(tb_MHDI[],MATCH(Table3[[#This Row],[city_name]],tb_MHDI[mun_uf],0),8)</f>
        <v>0.55900000000000005</v>
      </c>
      <c r="J2751">
        <f>_xlfn.NUMBERVALUE(INDEX(tb_SVI[],MATCH(Table3[[#This Row],[city_name]],tb_SVI[city_name_uf],0),8),".")</f>
        <v>0.25800000000000001</v>
      </c>
      <c r="K2751">
        <f>_xlfn.NUMBERVALUE(INDEX(tb_SVI[],MATCH(Table3[[#This Row],[city_name]],tb_SVI[city_name_uf],0),9),".")</f>
        <v>7.2999999999999995E-2</v>
      </c>
      <c r="L2751">
        <f>_xlfn.NUMBERVALUE(INDEX(tb_SVI[],MATCH(Table3[[#This Row],[city_name]],tb_SVI[city_name_uf],0),10),".")</f>
        <v>0.38300000000000001</v>
      </c>
      <c r="M2751">
        <f>_xlfn.NUMBERVALUE(INDEX(tb_SVI[],MATCH(Table3[[#This Row],[city_name]],tb_SVI[city_name_uf],0),11),".")</f>
        <v>0.318</v>
      </c>
      <c r="N2751" s="14">
        <f>_xlfn.PERCENTRANK.INC(Table3[MHDI_tot],Table3[[#This Row],[MHDI_tot]],3)</f>
        <v>0.48799999999999999</v>
      </c>
    </row>
    <row r="2752" spans="1:14" hidden="1" x14ac:dyDescent="0.2">
      <c r="A2752" t="str">
        <f>SVI!F2752</f>
        <v>Oratórios/MG</v>
      </c>
      <c r="B2752" t="str">
        <f>INDEX(tb_SVI[],MATCH(Table3[[#This Row],[ibge_cod]],tb_SVI[Município],0),1)</f>
        <v>MG</v>
      </c>
      <c r="C2752" t="str">
        <f>INDEX(tb_SVI[],MATCH(Table3[[#This Row],[city_name]],tb_SVI[city_name_uf],0),3)</f>
        <v>3145851</v>
      </c>
      <c r="D2752" t="s">
        <v>20389</v>
      </c>
      <c r="E2752" s="11">
        <f>INDEX(tb_SVI[],MATCH(Table3[[#This Row],[city_name]],tb_SVI[city_name_uf],0),5)</f>
        <v>4663</v>
      </c>
      <c r="F2752">
        <f>INDEX(tb_MHDI[],MATCH(Table3[[#This Row],[city_name]],tb_MHDI[mun_uf],0),5)</f>
        <v>0.63700000000000001</v>
      </c>
      <c r="G2752">
        <f>INDEX(tb_MHDI[],MATCH(Table3[[#This Row],[city_name]],tb_MHDI[mun_uf],0),6)</f>
        <v>0.627</v>
      </c>
      <c r="H2752">
        <f>INDEX(tb_MHDI[],MATCH(Table3[[#This Row],[city_name]],tb_MHDI[mun_uf],0),7)</f>
        <v>0.82399999999999995</v>
      </c>
      <c r="I2752">
        <f>INDEX(tb_MHDI[],MATCH(Table3[[#This Row],[city_name]],tb_MHDI[mun_uf],0),8)</f>
        <v>0.5</v>
      </c>
      <c r="J2752">
        <f>_xlfn.NUMBERVALUE(INDEX(tb_SVI[],MATCH(Table3[[#This Row],[city_name]],tb_SVI[city_name_uf],0),8),".")</f>
        <v>0.29299999999999998</v>
      </c>
      <c r="K2752">
        <f>_xlfn.NUMBERVALUE(INDEX(tb_SVI[],MATCH(Table3[[#This Row],[city_name]],tb_SVI[city_name_uf],0),9),".")</f>
        <v>0.17799999999999999</v>
      </c>
      <c r="L2752">
        <f>_xlfn.NUMBERVALUE(INDEX(tb_SVI[],MATCH(Table3[[#This Row],[city_name]],tb_SVI[city_name_uf],0),10),".")</f>
        <v>0.36499999999999999</v>
      </c>
      <c r="M2752">
        <f>_xlfn.NUMBERVALUE(INDEX(tb_SVI[],MATCH(Table3[[#This Row],[city_name]],tb_SVI[city_name_uf],0),11),".")</f>
        <v>0.33500000000000002</v>
      </c>
      <c r="N2752" s="14">
        <f>_xlfn.PERCENTRANK.INC(Table3[MHDI_tot],Table3[[#This Row],[MHDI_tot]],3)</f>
        <v>0.39300000000000002</v>
      </c>
    </row>
    <row r="2753" spans="1:14" hidden="1" x14ac:dyDescent="0.2">
      <c r="A2753" t="str">
        <f>SVI!F2753</f>
        <v>Orizânia/MG</v>
      </c>
      <c r="B2753" t="str">
        <f>INDEX(tb_SVI[],MATCH(Table3[[#This Row],[ibge_cod]],tb_SVI[Município],0),1)</f>
        <v>MG</v>
      </c>
      <c r="C2753" t="str">
        <f>INDEX(tb_SVI[],MATCH(Table3[[#This Row],[city_name]],tb_SVI[city_name_uf],0),3)</f>
        <v>3145877</v>
      </c>
      <c r="D2753" t="s">
        <v>20390</v>
      </c>
      <c r="E2753" s="11">
        <f>INDEX(tb_SVI[],MATCH(Table3[[#This Row],[city_name]],tb_SVI[city_name_uf],0),5)</f>
        <v>8079</v>
      </c>
      <c r="F2753">
        <f>INDEX(tb_MHDI[],MATCH(Table3[[#This Row],[city_name]],tb_MHDI[mun_uf],0),5)</f>
        <v>0.56200000000000006</v>
      </c>
      <c r="G2753">
        <f>INDEX(tb_MHDI[],MATCH(Table3[[#This Row],[city_name]],tb_MHDI[mun_uf],0),6)</f>
        <v>0.55100000000000005</v>
      </c>
      <c r="H2753">
        <f>INDEX(tb_MHDI[],MATCH(Table3[[#This Row],[city_name]],tb_MHDI[mun_uf],0),7)</f>
        <v>0.77800000000000002</v>
      </c>
      <c r="I2753">
        <f>INDEX(tb_MHDI[],MATCH(Table3[[#This Row],[city_name]],tb_MHDI[mun_uf],0),8)</f>
        <v>0.41399999999999998</v>
      </c>
      <c r="J2753">
        <f>_xlfn.NUMBERVALUE(INDEX(tb_SVI[],MATCH(Table3[[#This Row],[city_name]],tb_SVI[city_name_uf],0),8),".")</f>
        <v>0.36899999999999999</v>
      </c>
      <c r="K2753">
        <f>_xlfn.NUMBERVALUE(INDEX(tb_SVI[],MATCH(Table3[[#This Row],[city_name]],tb_SVI[city_name_uf],0),9),".")</f>
        <v>0.112</v>
      </c>
      <c r="L2753">
        <f>_xlfn.NUMBERVALUE(INDEX(tb_SVI[],MATCH(Table3[[#This Row],[city_name]],tb_SVI[city_name_uf],0),10),".")</f>
        <v>0.501</v>
      </c>
      <c r="M2753">
        <f>_xlfn.NUMBERVALUE(INDEX(tb_SVI[],MATCH(Table3[[#This Row],[city_name]],tb_SVI[city_name_uf],0),11),".")</f>
        <v>0.49299999999999999</v>
      </c>
      <c r="N2753" s="14">
        <f>_xlfn.PERCENTRANK.INC(Table3[MHDI_tot],Table3[[#This Row],[MHDI_tot]],3)</f>
        <v>9.6000000000000002E-2</v>
      </c>
    </row>
    <row r="2754" spans="1:14" hidden="1" x14ac:dyDescent="0.2">
      <c r="A2754" t="str">
        <f>SVI!F2754</f>
        <v>Ouro Branco/MG</v>
      </c>
      <c r="B2754" t="str">
        <f>INDEX(tb_SVI[],MATCH(Table3[[#This Row],[ibge_cod]],tb_SVI[Município],0),1)</f>
        <v>MG</v>
      </c>
      <c r="C2754" t="str">
        <f>INDEX(tb_SVI[],MATCH(Table3[[#This Row],[city_name]],tb_SVI[city_name_uf],0),3)</f>
        <v>3145901</v>
      </c>
      <c r="D2754" t="s">
        <v>20391</v>
      </c>
      <c r="E2754" s="11">
        <f>INDEX(tb_SVI[],MATCH(Table3[[#This Row],[city_name]],tb_SVI[city_name_uf],0),5)</f>
        <v>39867</v>
      </c>
      <c r="F2754">
        <f>INDEX(tb_MHDI[],MATCH(Table3[[#This Row],[city_name]],tb_MHDI[mun_uf],0),5)</f>
        <v>0.76400000000000001</v>
      </c>
      <c r="G2754">
        <f>INDEX(tb_MHDI[],MATCH(Table3[[#This Row],[city_name]],tb_MHDI[mun_uf],0),6)</f>
        <v>0.753</v>
      </c>
      <c r="H2754">
        <f>INDEX(tb_MHDI[],MATCH(Table3[[#This Row],[city_name]],tb_MHDI[mun_uf],0),7)</f>
        <v>0.872</v>
      </c>
      <c r="I2754">
        <f>INDEX(tb_MHDI[],MATCH(Table3[[#This Row],[city_name]],tb_MHDI[mun_uf],0),8)</f>
        <v>0.68</v>
      </c>
      <c r="J2754">
        <f>_xlfn.NUMBERVALUE(INDEX(tb_SVI[],MATCH(Table3[[#This Row],[city_name]],tb_SVI[city_name_uf],0),8),".")</f>
        <v>0.251</v>
      </c>
      <c r="K2754">
        <f>_xlfn.NUMBERVALUE(INDEX(tb_SVI[],MATCH(Table3[[#This Row],[city_name]],tb_SVI[city_name_uf],0),9),".")</f>
        <v>0.253</v>
      </c>
      <c r="L2754">
        <f>_xlfn.NUMBERVALUE(INDEX(tb_SVI[],MATCH(Table3[[#This Row],[city_name]],tb_SVI[city_name_uf],0),10),".")</f>
        <v>0.25600000000000001</v>
      </c>
      <c r="M2754">
        <f>_xlfn.NUMBERVALUE(INDEX(tb_SVI[],MATCH(Table3[[#This Row],[city_name]],tb_SVI[city_name_uf],0),11),".")</f>
        <v>0.24399999999999999</v>
      </c>
      <c r="N2754" s="14">
        <f>_xlfn.PERCENTRANK.INC(Table3[MHDI_tot],Table3[[#This Row],[MHDI_tot]],3)</f>
        <v>0.94199999999999995</v>
      </c>
    </row>
    <row r="2755" spans="1:14" hidden="1" x14ac:dyDescent="0.2">
      <c r="A2755" t="str">
        <f>SVI!F2755</f>
        <v>Ouro Fino/MG</v>
      </c>
      <c r="B2755" t="str">
        <f>INDEX(tb_SVI[],MATCH(Table3[[#This Row],[ibge_cod]],tb_SVI[Município],0),1)</f>
        <v>MG</v>
      </c>
      <c r="C2755" t="str">
        <f>INDEX(tb_SVI[],MATCH(Table3[[#This Row],[city_name]],tb_SVI[city_name_uf],0),3)</f>
        <v>3146008</v>
      </c>
      <c r="D2755" t="s">
        <v>20392</v>
      </c>
      <c r="E2755" s="11">
        <f>INDEX(tb_SVI[],MATCH(Table3[[#This Row],[city_name]],tb_SVI[city_name_uf],0),5)</f>
        <v>33791</v>
      </c>
      <c r="F2755">
        <f>INDEX(tb_MHDI[],MATCH(Table3[[#This Row],[city_name]],tb_MHDI[mun_uf],0),5)</f>
        <v>0.72199999999999998</v>
      </c>
      <c r="G2755">
        <f>INDEX(tb_MHDI[],MATCH(Table3[[#This Row],[city_name]],tb_MHDI[mun_uf],0),6)</f>
        <v>0.70299999999999996</v>
      </c>
      <c r="H2755">
        <f>INDEX(tb_MHDI[],MATCH(Table3[[#This Row],[city_name]],tb_MHDI[mun_uf],0),7)</f>
        <v>0.86099999999999999</v>
      </c>
      <c r="I2755">
        <f>INDEX(tb_MHDI[],MATCH(Table3[[#This Row],[city_name]],tb_MHDI[mun_uf],0),8)</f>
        <v>0.622</v>
      </c>
      <c r="J2755">
        <f>_xlfn.NUMBERVALUE(INDEX(tb_SVI[],MATCH(Table3[[#This Row],[city_name]],tb_SVI[city_name_uf],0),8),".")</f>
        <v>0.217</v>
      </c>
      <c r="K2755">
        <f>_xlfn.NUMBERVALUE(INDEX(tb_SVI[],MATCH(Table3[[#This Row],[city_name]],tb_SVI[city_name_uf],0),9),".")</f>
        <v>6.5000000000000002E-2</v>
      </c>
      <c r="L2755">
        <f>_xlfn.NUMBERVALUE(INDEX(tb_SVI[],MATCH(Table3[[#This Row],[city_name]],tb_SVI[city_name_uf],0),10),".")</f>
        <v>0.311</v>
      </c>
      <c r="M2755">
        <f>_xlfn.NUMBERVALUE(INDEX(tb_SVI[],MATCH(Table3[[#This Row],[city_name]],tb_SVI[city_name_uf],0),11),".")</f>
        <v>0.27400000000000002</v>
      </c>
      <c r="N2755" s="14">
        <f>_xlfn.PERCENTRANK.INC(Table3[MHDI_tot],Table3[[#This Row],[MHDI_tot]],3)</f>
        <v>0.77200000000000002</v>
      </c>
    </row>
    <row r="2756" spans="1:14" hidden="1" x14ac:dyDescent="0.2">
      <c r="A2756" t="str">
        <f>SVI!F2756</f>
        <v>Ouro Preto/MG</v>
      </c>
      <c r="B2756" t="str">
        <f>INDEX(tb_SVI[],MATCH(Table3[[#This Row],[ibge_cod]],tb_SVI[Município],0),1)</f>
        <v>MG</v>
      </c>
      <c r="C2756" t="str">
        <f>INDEX(tb_SVI[],MATCH(Table3[[#This Row],[city_name]],tb_SVI[city_name_uf],0),3)</f>
        <v>3146107</v>
      </c>
      <c r="D2756" t="s">
        <v>20393</v>
      </c>
      <c r="E2756" s="11">
        <f>INDEX(tb_SVI[],MATCH(Table3[[#This Row],[city_name]],tb_SVI[city_name_uf],0),5)</f>
        <v>74558</v>
      </c>
      <c r="F2756">
        <f>INDEX(tb_MHDI[],MATCH(Table3[[#This Row],[city_name]],tb_MHDI[mun_uf],0),5)</f>
        <v>0.74099999999999999</v>
      </c>
      <c r="G2756">
        <f>INDEX(tb_MHDI[],MATCH(Table3[[#This Row],[city_name]],tb_MHDI[mun_uf],0),6)</f>
        <v>0.72099999999999997</v>
      </c>
      <c r="H2756">
        <f>INDEX(tb_MHDI[],MATCH(Table3[[#This Row],[city_name]],tb_MHDI[mun_uf],0),7)</f>
        <v>0.83399999999999996</v>
      </c>
      <c r="I2756">
        <f>INDEX(tb_MHDI[],MATCH(Table3[[#This Row],[city_name]],tb_MHDI[mun_uf],0),8)</f>
        <v>0.67700000000000005</v>
      </c>
      <c r="J2756">
        <f>_xlfn.NUMBERVALUE(INDEX(tb_SVI[],MATCH(Table3[[#This Row],[city_name]],tb_SVI[city_name_uf],0),8),".")</f>
        <v>0.22</v>
      </c>
      <c r="K2756">
        <f>_xlfn.NUMBERVALUE(INDEX(tb_SVI[],MATCH(Table3[[#This Row],[city_name]],tb_SVI[city_name_uf],0),9),".")</f>
        <v>0.17100000000000001</v>
      </c>
      <c r="L2756">
        <f>_xlfn.NUMBERVALUE(INDEX(tb_SVI[],MATCH(Table3[[#This Row],[city_name]],tb_SVI[city_name_uf],0),10),".")</f>
        <v>0.23699999999999999</v>
      </c>
      <c r="M2756">
        <f>_xlfn.NUMBERVALUE(INDEX(tb_SVI[],MATCH(Table3[[#This Row],[city_name]],tb_SVI[city_name_uf],0),11),".")</f>
        <v>0.251</v>
      </c>
      <c r="N2756" s="14">
        <f>_xlfn.PERCENTRANK.INC(Table3[MHDI_tot],Table3[[#This Row],[MHDI_tot]],3)</f>
        <v>0.86299999999999999</v>
      </c>
    </row>
    <row r="2757" spans="1:14" hidden="1" x14ac:dyDescent="0.2">
      <c r="A2757" t="str">
        <f>SVI!F2757</f>
        <v>Ouro Verde de Minas/MG</v>
      </c>
      <c r="B2757" t="str">
        <f>INDEX(tb_SVI[],MATCH(Table3[[#This Row],[ibge_cod]],tb_SVI[Município],0),1)</f>
        <v>MG</v>
      </c>
      <c r="C2757" t="str">
        <f>INDEX(tb_SVI[],MATCH(Table3[[#This Row],[city_name]],tb_SVI[city_name_uf],0),3)</f>
        <v>3146206</v>
      </c>
      <c r="D2757" t="s">
        <v>20394</v>
      </c>
      <c r="E2757" s="11">
        <f>INDEX(tb_SVI[],MATCH(Table3[[#This Row],[city_name]],tb_SVI[city_name_uf],0),5)</f>
        <v>5914</v>
      </c>
      <c r="F2757">
        <f>INDEX(tb_MHDI[],MATCH(Table3[[#This Row],[city_name]],tb_MHDI[mun_uf],0),5)</f>
        <v>0.59499999999999997</v>
      </c>
      <c r="G2757">
        <f>INDEX(tb_MHDI[],MATCH(Table3[[#This Row],[city_name]],tb_MHDI[mun_uf],0),6)</f>
        <v>0.58199999999999996</v>
      </c>
      <c r="H2757">
        <f>INDEX(tb_MHDI[],MATCH(Table3[[#This Row],[city_name]],tb_MHDI[mun_uf],0),7)</f>
        <v>0.78900000000000003</v>
      </c>
      <c r="I2757">
        <f>INDEX(tb_MHDI[],MATCH(Table3[[#This Row],[city_name]],tb_MHDI[mun_uf],0),8)</f>
        <v>0.45900000000000002</v>
      </c>
      <c r="J2757">
        <f>_xlfn.NUMBERVALUE(INDEX(tb_SVI[],MATCH(Table3[[#This Row],[city_name]],tb_SVI[city_name_uf],0),8),".")</f>
        <v>0.42699999999999999</v>
      </c>
      <c r="K2757">
        <f>_xlfn.NUMBERVALUE(INDEX(tb_SVI[],MATCH(Table3[[#This Row],[city_name]],tb_SVI[city_name_uf],0),9),".")</f>
        <v>0.112</v>
      </c>
      <c r="L2757">
        <f>_xlfn.NUMBERVALUE(INDEX(tb_SVI[],MATCH(Table3[[#This Row],[city_name]],tb_SVI[city_name_uf],0),10),".")</f>
        <v>0.53200000000000003</v>
      </c>
      <c r="M2757">
        <f>_xlfn.NUMBERVALUE(INDEX(tb_SVI[],MATCH(Table3[[#This Row],[city_name]],tb_SVI[city_name_uf],0),11),".")</f>
        <v>0.63600000000000001</v>
      </c>
      <c r="N2757" s="14">
        <f>_xlfn.PERCENTRANK.INC(Table3[MHDI_tot],Table3[[#This Row],[MHDI_tot]],3)</f>
        <v>0.23</v>
      </c>
    </row>
    <row r="2758" spans="1:14" hidden="1" x14ac:dyDescent="0.2">
      <c r="A2758" t="str">
        <f>SVI!F2758</f>
        <v>Padre Carvalho/MG</v>
      </c>
      <c r="B2758" t="str">
        <f>INDEX(tb_SVI[],MATCH(Table3[[#This Row],[ibge_cod]],tb_SVI[Município],0),1)</f>
        <v>MG</v>
      </c>
      <c r="C2758" t="str">
        <f>INDEX(tb_SVI[],MATCH(Table3[[#This Row],[city_name]],tb_SVI[city_name_uf],0),3)</f>
        <v>3146255</v>
      </c>
      <c r="D2758" t="s">
        <v>20395</v>
      </c>
      <c r="E2758" s="11">
        <f>INDEX(tb_SVI[],MATCH(Table3[[#This Row],[city_name]],tb_SVI[city_name_uf],0),5)</f>
        <v>6423</v>
      </c>
      <c r="F2758">
        <f>INDEX(tb_MHDI[],MATCH(Table3[[#This Row],[city_name]],tb_MHDI[mun_uf],0),5)</f>
        <v>0.59899999999999998</v>
      </c>
      <c r="G2758">
        <f>INDEX(tb_MHDI[],MATCH(Table3[[#This Row],[city_name]],tb_MHDI[mun_uf],0),6)</f>
        <v>0.57499999999999996</v>
      </c>
      <c r="H2758">
        <f>INDEX(tb_MHDI[],MATCH(Table3[[#This Row],[city_name]],tb_MHDI[mun_uf],0),7)</f>
        <v>0.79500000000000004</v>
      </c>
      <c r="I2758">
        <f>INDEX(tb_MHDI[],MATCH(Table3[[#This Row],[city_name]],tb_MHDI[mun_uf],0),8)</f>
        <v>0.47099999999999997</v>
      </c>
      <c r="J2758">
        <f>_xlfn.NUMBERVALUE(INDEX(tb_SVI[],MATCH(Table3[[#This Row],[city_name]],tb_SVI[city_name_uf],0),8),".")</f>
        <v>0.56100000000000005</v>
      </c>
      <c r="K2758">
        <f>_xlfn.NUMBERVALUE(INDEX(tb_SVI[],MATCH(Table3[[#This Row],[city_name]],tb_SVI[city_name_uf],0),9),".")</f>
        <v>0.64600000000000002</v>
      </c>
      <c r="L2758">
        <f>_xlfn.NUMBERVALUE(INDEX(tb_SVI[],MATCH(Table3[[#This Row],[city_name]],tb_SVI[city_name_uf],0),10),".")</f>
        <v>0.61099999999999999</v>
      </c>
      <c r="M2758">
        <f>_xlfn.NUMBERVALUE(INDEX(tb_SVI[],MATCH(Table3[[#This Row],[city_name]],tb_SVI[city_name_uf],0),11),".")</f>
        <v>0.42599999999999999</v>
      </c>
      <c r="N2758" s="14">
        <f>_xlfn.PERCENTRANK.INC(Table3[MHDI_tot],Table3[[#This Row],[MHDI_tot]],3)</f>
        <v>0.245</v>
      </c>
    </row>
    <row r="2759" spans="1:14" hidden="1" x14ac:dyDescent="0.2">
      <c r="A2759" t="str">
        <f>SVI!F2759</f>
        <v>Padre Paraíso/MG</v>
      </c>
      <c r="B2759" t="str">
        <f>INDEX(tb_SVI[],MATCH(Table3[[#This Row],[ibge_cod]],tb_SVI[Município],0),1)</f>
        <v>MG</v>
      </c>
      <c r="C2759" t="str">
        <f>INDEX(tb_SVI[],MATCH(Table3[[#This Row],[city_name]],tb_SVI[city_name_uf],0),3)</f>
        <v>3146305</v>
      </c>
      <c r="D2759" t="s">
        <v>20396</v>
      </c>
      <c r="E2759" s="11">
        <f>INDEX(tb_SVI[],MATCH(Table3[[#This Row],[city_name]],tb_SVI[city_name_uf],0),5)</f>
        <v>20252</v>
      </c>
      <c r="F2759">
        <f>INDEX(tb_MHDI[],MATCH(Table3[[#This Row],[city_name]],tb_MHDI[mun_uf],0),5)</f>
        <v>0.59599999999999997</v>
      </c>
      <c r="G2759">
        <f>INDEX(tb_MHDI[],MATCH(Table3[[#This Row],[city_name]],tb_MHDI[mun_uf],0),6)</f>
        <v>0.55600000000000005</v>
      </c>
      <c r="H2759">
        <f>INDEX(tb_MHDI[],MATCH(Table3[[#This Row],[city_name]],tb_MHDI[mun_uf],0),7)</f>
        <v>0.79700000000000004</v>
      </c>
      <c r="I2759">
        <f>INDEX(tb_MHDI[],MATCH(Table3[[#This Row],[city_name]],tb_MHDI[mun_uf],0),8)</f>
        <v>0.47799999999999998</v>
      </c>
      <c r="J2759">
        <f>_xlfn.NUMBERVALUE(INDEX(tb_SVI[],MATCH(Table3[[#This Row],[city_name]],tb_SVI[city_name_uf],0),8),".")</f>
        <v>0.48299999999999998</v>
      </c>
      <c r="K2759">
        <f>_xlfn.NUMBERVALUE(INDEX(tb_SVI[],MATCH(Table3[[#This Row],[city_name]],tb_SVI[city_name_uf],0),9),".")</f>
        <v>0.23200000000000001</v>
      </c>
      <c r="L2759">
        <f>_xlfn.NUMBERVALUE(INDEX(tb_SVI[],MATCH(Table3[[#This Row],[city_name]],tb_SVI[city_name_uf],0),10),".")</f>
        <v>0.56699999999999995</v>
      </c>
      <c r="M2759">
        <f>_xlfn.NUMBERVALUE(INDEX(tb_SVI[],MATCH(Table3[[#This Row],[city_name]],tb_SVI[city_name_uf],0),11),".")</f>
        <v>0.65100000000000002</v>
      </c>
      <c r="N2759" s="14">
        <f>_xlfn.PERCENTRANK.INC(Table3[MHDI_tot],Table3[[#This Row],[MHDI_tot]],3)</f>
        <v>0.23499999999999999</v>
      </c>
    </row>
    <row r="2760" spans="1:14" hidden="1" x14ac:dyDescent="0.2">
      <c r="A2760" t="str">
        <f>SVI!F2760</f>
        <v>Pai Pedro/MG</v>
      </c>
      <c r="B2760" t="str">
        <f>INDEX(tb_SVI[],MATCH(Table3[[#This Row],[ibge_cod]],tb_SVI[Município],0),1)</f>
        <v>MG</v>
      </c>
      <c r="C2760" t="str">
        <f>INDEX(tb_SVI[],MATCH(Table3[[#This Row],[city_name]],tb_SVI[city_name_uf],0),3)</f>
        <v>3146552</v>
      </c>
      <c r="D2760" t="s">
        <v>20397</v>
      </c>
      <c r="E2760" s="11">
        <f>INDEX(tb_SVI[],MATCH(Table3[[#This Row],[city_name]],tb_SVI[city_name_uf],0),5)</f>
        <v>6094</v>
      </c>
      <c r="F2760">
        <f>INDEX(tb_MHDI[],MATCH(Table3[[#This Row],[city_name]],tb_MHDI[mun_uf],0),5)</f>
        <v>0.59</v>
      </c>
      <c r="G2760">
        <f>INDEX(tb_MHDI[],MATCH(Table3[[#This Row],[city_name]],tb_MHDI[mun_uf],0),6)</f>
        <v>0.52</v>
      </c>
      <c r="H2760">
        <f>INDEX(tb_MHDI[],MATCH(Table3[[#This Row],[city_name]],tb_MHDI[mun_uf],0),7)</f>
        <v>0.76</v>
      </c>
      <c r="I2760">
        <f>INDEX(tb_MHDI[],MATCH(Table3[[#This Row],[city_name]],tb_MHDI[mun_uf],0),8)</f>
        <v>0.52</v>
      </c>
      <c r="J2760">
        <f>_xlfn.NUMBERVALUE(INDEX(tb_SVI[],MATCH(Table3[[#This Row],[city_name]],tb_SVI[city_name_uf],0),8),".")</f>
        <v>0.443</v>
      </c>
      <c r="K2760">
        <f>_xlfn.NUMBERVALUE(INDEX(tb_SVI[],MATCH(Table3[[#This Row],[city_name]],tb_SVI[city_name_uf],0),9),".")</f>
        <v>0.25600000000000001</v>
      </c>
      <c r="L2760">
        <f>_xlfn.NUMBERVALUE(INDEX(tb_SVI[],MATCH(Table3[[#This Row],[city_name]],tb_SVI[city_name_uf],0),10),".")</f>
        <v>0.56299999999999994</v>
      </c>
      <c r="M2760">
        <f>_xlfn.NUMBERVALUE(INDEX(tb_SVI[],MATCH(Table3[[#This Row],[city_name]],tb_SVI[city_name_uf],0),11),".")</f>
        <v>0.50900000000000001</v>
      </c>
      <c r="N2760" s="14">
        <f>_xlfn.PERCENTRANK.INC(Table3[MHDI_tot],Table3[[#This Row],[MHDI_tot]],3)</f>
        <v>0.20599999999999999</v>
      </c>
    </row>
    <row r="2761" spans="1:14" hidden="1" x14ac:dyDescent="0.2">
      <c r="A2761" t="str">
        <f>SVI!F2761</f>
        <v>Paineiras/MG</v>
      </c>
      <c r="B2761" t="str">
        <f>INDEX(tb_SVI[],MATCH(Table3[[#This Row],[ibge_cod]],tb_SVI[Município],0),1)</f>
        <v>MG</v>
      </c>
      <c r="C2761" t="str">
        <f>INDEX(tb_SVI[],MATCH(Table3[[#This Row],[city_name]],tb_SVI[city_name_uf],0),3)</f>
        <v>3146404</v>
      </c>
      <c r="D2761" t="s">
        <v>20398</v>
      </c>
      <c r="E2761" s="11">
        <f>INDEX(tb_SVI[],MATCH(Table3[[#This Row],[city_name]],tb_SVI[city_name_uf],0),5)</f>
        <v>4462</v>
      </c>
      <c r="F2761">
        <f>INDEX(tb_MHDI[],MATCH(Table3[[#This Row],[city_name]],tb_MHDI[mun_uf],0),5)</f>
        <v>0.66900000000000004</v>
      </c>
      <c r="G2761">
        <f>INDEX(tb_MHDI[],MATCH(Table3[[#This Row],[city_name]],tb_MHDI[mun_uf],0),6)</f>
        <v>0.69099999999999995</v>
      </c>
      <c r="H2761">
        <f>INDEX(tb_MHDI[],MATCH(Table3[[#This Row],[city_name]],tb_MHDI[mun_uf],0),7)</f>
        <v>0.82399999999999995</v>
      </c>
      <c r="I2761">
        <f>INDEX(tb_MHDI[],MATCH(Table3[[#This Row],[city_name]],tb_MHDI[mun_uf],0),8)</f>
        <v>0.52600000000000002</v>
      </c>
      <c r="J2761">
        <f>_xlfn.NUMBERVALUE(INDEX(tb_SVI[],MATCH(Table3[[#This Row],[city_name]],tb_SVI[city_name_uf],0),8),".")</f>
        <v>0.25600000000000001</v>
      </c>
      <c r="K2761">
        <f>_xlfn.NUMBERVALUE(INDEX(tb_SVI[],MATCH(Table3[[#This Row],[city_name]],tb_SVI[city_name_uf],0),9),".")</f>
        <v>6.6000000000000003E-2</v>
      </c>
      <c r="L2761">
        <f>_xlfn.NUMBERVALUE(INDEX(tb_SVI[],MATCH(Table3[[#This Row],[city_name]],tb_SVI[city_name_uf],0),10),".")</f>
        <v>0.34599999999999997</v>
      </c>
      <c r="M2761">
        <f>_xlfn.NUMBERVALUE(INDEX(tb_SVI[],MATCH(Table3[[#This Row],[city_name]],tb_SVI[city_name_uf],0),11),".")</f>
        <v>0.35599999999999998</v>
      </c>
      <c r="N2761" s="14">
        <f>_xlfn.PERCENTRANK.INC(Table3[MHDI_tot],Table3[[#This Row],[MHDI_tot]],3)</f>
        <v>0.51200000000000001</v>
      </c>
    </row>
    <row r="2762" spans="1:14" hidden="1" x14ac:dyDescent="0.2">
      <c r="A2762" t="str">
        <f>SVI!F2762</f>
        <v>Pains/MG</v>
      </c>
      <c r="B2762" t="str">
        <f>INDEX(tb_SVI[],MATCH(Table3[[#This Row],[ibge_cod]],tb_SVI[Município],0),1)</f>
        <v>MG</v>
      </c>
      <c r="C2762" t="str">
        <f>INDEX(tb_SVI[],MATCH(Table3[[#This Row],[city_name]],tb_SVI[city_name_uf],0),3)</f>
        <v>3146503</v>
      </c>
      <c r="D2762" t="s">
        <v>20399</v>
      </c>
      <c r="E2762" s="11">
        <f>INDEX(tb_SVI[],MATCH(Table3[[#This Row],[city_name]],tb_SVI[city_name_uf],0),5)</f>
        <v>8296</v>
      </c>
      <c r="F2762">
        <f>INDEX(tb_MHDI[],MATCH(Table3[[#This Row],[city_name]],tb_MHDI[mun_uf],0),5)</f>
        <v>0.72799999999999998</v>
      </c>
      <c r="G2762">
        <f>INDEX(tb_MHDI[],MATCH(Table3[[#This Row],[city_name]],tb_MHDI[mun_uf],0),6)</f>
        <v>0.71699999999999997</v>
      </c>
      <c r="H2762">
        <f>INDEX(tb_MHDI[],MATCH(Table3[[#This Row],[city_name]],tb_MHDI[mun_uf],0),7)</f>
        <v>0.874</v>
      </c>
      <c r="I2762">
        <f>INDEX(tb_MHDI[],MATCH(Table3[[#This Row],[city_name]],tb_MHDI[mun_uf],0),8)</f>
        <v>0.61599999999999999</v>
      </c>
      <c r="J2762">
        <f>_xlfn.NUMBERVALUE(INDEX(tb_SVI[],MATCH(Table3[[#This Row],[city_name]],tb_SVI[city_name_uf],0),8),".")</f>
        <v>0.22900000000000001</v>
      </c>
      <c r="K2762">
        <f>_xlfn.NUMBERVALUE(INDEX(tb_SVI[],MATCH(Table3[[#This Row],[city_name]],tb_SVI[city_name_uf],0),9),".")</f>
        <v>0.153</v>
      </c>
      <c r="L2762">
        <f>_xlfn.NUMBERVALUE(INDEX(tb_SVI[],MATCH(Table3[[#This Row],[city_name]],tb_SVI[city_name_uf],0),10),".")</f>
        <v>0.24399999999999999</v>
      </c>
      <c r="M2762">
        <f>_xlfn.NUMBERVALUE(INDEX(tb_SVI[],MATCH(Table3[[#This Row],[city_name]],tb_SVI[city_name_uf],0),11),".")</f>
        <v>0.28899999999999998</v>
      </c>
      <c r="N2762" s="14">
        <f>_xlfn.PERCENTRANK.INC(Table3[MHDI_tot],Table3[[#This Row],[MHDI_tot]],3)</f>
        <v>0.80100000000000005</v>
      </c>
    </row>
    <row r="2763" spans="1:14" hidden="1" x14ac:dyDescent="0.2">
      <c r="A2763" t="str">
        <f>SVI!F2763</f>
        <v>Paiva/MG</v>
      </c>
      <c r="B2763" t="str">
        <f>INDEX(tb_SVI[],MATCH(Table3[[#This Row],[ibge_cod]],tb_SVI[Município],0),1)</f>
        <v>MG</v>
      </c>
      <c r="C2763" t="str">
        <f>INDEX(tb_SVI[],MATCH(Table3[[#This Row],[city_name]],tb_SVI[city_name_uf],0),3)</f>
        <v>3146602</v>
      </c>
      <c r="D2763" t="s">
        <v>20400</v>
      </c>
      <c r="E2763" s="11">
        <f>INDEX(tb_SVI[],MATCH(Table3[[#This Row],[city_name]],tb_SVI[city_name_uf],0),5)</f>
        <v>1523</v>
      </c>
      <c r="F2763">
        <f>INDEX(tb_MHDI[],MATCH(Table3[[#This Row],[city_name]],tb_MHDI[mun_uf],0),5)</f>
        <v>0.72</v>
      </c>
      <c r="G2763">
        <f>INDEX(tb_MHDI[],MATCH(Table3[[#This Row],[city_name]],tb_MHDI[mun_uf],0),6)</f>
        <v>0.65700000000000003</v>
      </c>
      <c r="H2763">
        <f>INDEX(tb_MHDI[],MATCH(Table3[[#This Row],[city_name]],tb_MHDI[mun_uf],0),7)</f>
        <v>0.84499999999999997</v>
      </c>
      <c r="I2763">
        <f>INDEX(tb_MHDI[],MATCH(Table3[[#This Row],[city_name]],tb_MHDI[mun_uf],0),8)</f>
        <v>0.67200000000000004</v>
      </c>
      <c r="J2763">
        <f>_xlfn.NUMBERVALUE(INDEX(tb_SVI[],MATCH(Table3[[#This Row],[city_name]],tb_SVI[city_name_uf],0),8),".")</f>
        <v>0.216</v>
      </c>
      <c r="K2763">
        <f>_xlfn.NUMBERVALUE(INDEX(tb_SVI[],MATCH(Table3[[#This Row],[city_name]],tb_SVI[city_name_uf],0),9),".")</f>
        <v>3.7999999999999999E-2</v>
      </c>
      <c r="L2763">
        <f>_xlfn.NUMBERVALUE(INDEX(tb_SVI[],MATCH(Table3[[#This Row],[city_name]],tb_SVI[city_name_uf],0),10),".")</f>
        <v>0.28799999999999998</v>
      </c>
      <c r="M2763">
        <f>_xlfn.NUMBERVALUE(INDEX(tb_SVI[],MATCH(Table3[[#This Row],[city_name]],tb_SVI[city_name_uf],0),11),".")</f>
        <v>0.32100000000000001</v>
      </c>
      <c r="N2763" s="14">
        <f>_xlfn.PERCENTRANK.INC(Table3[MHDI_tot],Table3[[#This Row],[MHDI_tot]],3)</f>
        <v>0.76100000000000001</v>
      </c>
    </row>
    <row r="2764" spans="1:14" hidden="1" x14ac:dyDescent="0.2">
      <c r="A2764" t="str">
        <f>SVI!F2764</f>
        <v>Palma/MG</v>
      </c>
      <c r="B2764" t="str">
        <f>INDEX(tb_SVI[],MATCH(Table3[[#This Row],[ibge_cod]],tb_SVI[Município],0),1)</f>
        <v>MG</v>
      </c>
      <c r="C2764" t="str">
        <f>INDEX(tb_SVI[],MATCH(Table3[[#This Row],[city_name]],tb_SVI[city_name_uf],0),3)</f>
        <v>3146701</v>
      </c>
      <c r="D2764" t="s">
        <v>20401</v>
      </c>
      <c r="E2764" s="11">
        <f>INDEX(tb_SVI[],MATCH(Table3[[#This Row],[city_name]],tb_SVI[city_name_uf],0),5)</f>
        <v>6611</v>
      </c>
      <c r="F2764">
        <f>INDEX(tb_MHDI[],MATCH(Table3[[#This Row],[city_name]],tb_MHDI[mun_uf],0),5)</f>
        <v>0.70299999999999996</v>
      </c>
      <c r="G2764">
        <f>INDEX(tb_MHDI[],MATCH(Table3[[#This Row],[city_name]],tb_MHDI[mun_uf],0),6)</f>
        <v>0.66300000000000003</v>
      </c>
      <c r="H2764">
        <f>INDEX(tb_MHDI[],MATCH(Table3[[#This Row],[city_name]],tb_MHDI[mun_uf],0),7)</f>
        <v>0.84099999999999997</v>
      </c>
      <c r="I2764">
        <f>INDEX(tb_MHDI[],MATCH(Table3[[#This Row],[city_name]],tb_MHDI[mun_uf],0),8)</f>
        <v>0.623</v>
      </c>
      <c r="J2764">
        <f>_xlfn.NUMBERVALUE(INDEX(tb_SVI[],MATCH(Table3[[#This Row],[city_name]],tb_SVI[city_name_uf],0),8),".")</f>
        <v>0.252</v>
      </c>
      <c r="K2764">
        <f>_xlfn.NUMBERVALUE(INDEX(tb_SVI[],MATCH(Table3[[#This Row],[city_name]],tb_SVI[city_name_uf],0),9),".")</f>
        <v>6.2E-2</v>
      </c>
      <c r="L2764">
        <f>_xlfn.NUMBERVALUE(INDEX(tb_SVI[],MATCH(Table3[[#This Row],[city_name]],tb_SVI[city_name_uf],0),10),".")</f>
        <v>0.33900000000000002</v>
      </c>
      <c r="M2764">
        <f>_xlfn.NUMBERVALUE(INDEX(tb_SVI[],MATCH(Table3[[#This Row],[city_name]],tb_SVI[city_name_uf],0),11),".")</f>
        <v>0.35599999999999998</v>
      </c>
      <c r="N2764" s="14">
        <f>_xlfn.PERCENTRANK.INC(Table3[MHDI_tot],Table3[[#This Row],[MHDI_tot]],3)</f>
        <v>0.66900000000000004</v>
      </c>
    </row>
    <row r="2765" spans="1:14" hidden="1" x14ac:dyDescent="0.2">
      <c r="A2765" t="str">
        <f>SVI!F2765</f>
        <v>Palmópolis/MG</v>
      </c>
      <c r="B2765" t="str">
        <f>INDEX(tb_SVI[],MATCH(Table3[[#This Row],[ibge_cod]],tb_SVI[Município],0),1)</f>
        <v>MG</v>
      </c>
      <c r="C2765" t="str">
        <f>INDEX(tb_SVI[],MATCH(Table3[[#This Row],[city_name]],tb_SVI[city_name_uf],0),3)</f>
        <v>3146750</v>
      </c>
      <c r="D2765" t="s">
        <v>20402</v>
      </c>
      <c r="E2765" s="11">
        <f>INDEX(tb_SVI[],MATCH(Table3[[#This Row],[city_name]],tb_SVI[city_name_uf],0),5)</f>
        <v>5349</v>
      </c>
      <c r="F2765">
        <f>INDEX(tb_MHDI[],MATCH(Table3[[#This Row],[city_name]],tb_MHDI[mun_uf],0),5)</f>
        <v>0.56499999999999995</v>
      </c>
      <c r="G2765">
        <f>INDEX(tb_MHDI[],MATCH(Table3[[#This Row],[city_name]],tb_MHDI[mun_uf],0),6)</f>
        <v>0.55900000000000005</v>
      </c>
      <c r="H2765">
        <f>INDEX(tb_MHDI[],MATCH(Table3[[#This Row],[city_name]],tb_MHDI[mun_uf],0),7)</f>
        <v>0.73799999999999999</v>
      </c>
      <c r="I2765">
        <f>INDEX(tb_MHDI[],MATCH(Table3[[#This Row],[city_name]],tb_MHDI[mun_uf],0),8)</f>
        <v>0.437</v>
      </c>
      <c r="J2765">
        <f>_xlfn.NUMBERVALUE(INDEX(tb_SVI[],MATCH(Table3[[#This Row],[city_name]],tb_SVI[city_name_uf],0),8),".")</f>
        <v>0.48399999999999999</v>
      </c>
      <c r="K2765">
        <f>_xlfn.NUMBERVALUE(INDEX(tb_SVI[],MATCH(Table3[[#This Row],[city_name]],tb_SVI[city_name_uf],0),9),".")</f>
        <v>0.224</v>
      </c>
      <c r="L2765">
        <f>_xlfn.NUMBERVALUE(INDEX(tb_SVI[],MATCH(Table3[[#This Row],[city_name]],tb_SVI[city_name_uf],0),10),".")</f>
        <v>0.58399999999999996</v>
      </c>
      <c r="M2765">
        <f>_xlfn.NUMBERVALUE(INDEX(tb_SVI[],MATCH(Table3[[#This Row],[city_name]],tb_SVI[city_name_uf],0),11),".")</f>
        <v>0.64300000000000002</v>
      </c>
      <c r="N2765" s="14">
        <f>_xlfn.PERCENTRANK.INC(Table3[MHDI_tot],Table3[[#This Row],[MHDI_tot]],3)</f>
        <v>0.108</v>
      </c>
    </row>
    <row r="2766" spans="1:14" hidden="1" x14ac:dyDescent="0.2">
      <c r="A2766" t="str">
        <f>SVI!F1987</f>
        <v>Senhor do Bonfim/BA</v>
      </c>
      <c r="B2766" t="str">
        <f>INDEX(tb_SVI[],MATCH(Table3[[#This Row],[ibge_cod]],tb_SVI[Município],0),1)</f>
        <v>BA</v>
      </c>
      <c r="C2766" t="str">
        <f>INDEX(tb_SVI[],MATCH(Table3[[#This Row],[city_name]],tb_SVI[city_name_uf],0),3)</f>
        <v>2930105</v>
      </c>
      <c r="D2766" t="s">
        <v>19627</v>
      </c>
      <c r="E2766" s="11">
        <f>INDEX(tb_SVI[],MATCH(Table3[[#This Row],[city_name]],tb_SVI[city_name_uf],0),5)</f>
        <v>79424</v>
      </c>
      <c r="F2766">
        <f>INDEX(tb_MHDI[],MATCH(Table3[[#This Row],[city_name]],tb_MHDI[mun_uf],0),5)</f>
        <v>0.66600000000000004</v>
      </c>
      <c r="G2766">
        <f>INDEX(tb_MHDI[],MATCH(Table3[[#This Row],[city_name]],tb_MHDI[mun_uf],0),6)</f>
        <v>0.63800000000000001</v>
      </c>
      <c r="H2766">
        <f>INDEX(tb_MHDI[],MATCH(Table3[[#This Row],[city_name]],tb_MHDI[mun_uf],0),7)</f>
        <v>0.77300000000000002</v>
      </c>
      <c r="I2766">
        <f>INDEX(tb_MHDI[],MATCH(Table3[[#This Row],[city_name]],tb_MHDI[mun_uf],0),8)</f>
        <v>0.59899999999999998</v>
      </c>
      <c r="J2766">
        <f>_xlfn.NUMBERVALUE(INDEX(tb_SVI[],MATCH(Table3[[#This Row],[city_name]],tb_SVI[city_name_uf],0),8),".")</f>
        <v>0.36099999999999999</v>
      </c>
      <c r="K2766">
        <f>_xlfn.NUMBERVALUE(INDEX(tb_SVI[],MATCH(Table3[[#This Row],[city_name]],tb_SVI[city_name_uf],0),9),".")</f>
        <v>0.17399999999999999</v>
      </c>
      <c r="L2766">
        <f>_xlfn.NUMBERVALUE(INDEX(tb_SVI[],MATCH(Table3[[#This Row],[city_name]],tb_SVI[city_name_uf],0),10),".")</f>
        <v>0.432</v>
      </c>
      <c r="M2766">
        <f>_xlfn.NUMBERVALUE(INDEX(tb_SVI[],MATCH(Table3[[#This Row],[city_name]],tb_SVI[city_name_uf],0),11),".")</f>
        <v>0.47699999999999998</v>
      </c>
      <c r="N2766" s="14">
        <f>_xlfn.PERCENTRANK.INC(Table3[MHDI_tot],Table3[[#This Row],[MHDI_tot]],3)</f>
        <v>0.501</v>
      </c>
    </row>
    <row r="2767" spans="1:14" hidden="1" x14ac:dyDescent="0.2">
      <c r="A2767" t="str">
        <f>SVI!F2767</f>
        <v>Paracatu/MG</v>
      </c>
      <c r="B2767" t="str">
        <f>INDEX(tb_SVI[],MATCH(Table3[[#This Row],[ibge_cod]],tb_SVI[Município],0),1)</f>
        <v>MG</v>
      </c>
      <c r="C2767" t="str">
        <f>INDEX(tb_SVI[],MATCH(Table3[[#This Row],[city_name]],tb_SVI[city_name_uf],0),3)</f>
        <v>3147006</v>
      </c>
      <c r="D2767" t="s">
        <v>20404</v>
      </c>
      <c r="E2767" s="11">
        <f>INDEX(tb_SVI[],MATCH(Table3[[#This Row],[city_name]],tb_SVI[city_name_uf],0),5)</f>
        <v>93862</v>
      </c>
      <c r="F2767">
        <f>INDEX(tb_MHDI[],MATCH(Table3[[#This Row],[city_name]],tb_MHDI[mun_uf],0),5)</f>
        <v>0.74399999999999999</v>
      </c>
      <c r="G2767">
        <f>INDEX(tb_MHDI[],MATCH(Table3[[#This Row],[city_name]],tb_MHDI[mun_uf],0),6)</f>
        <v>0.70399999999999996</v>
      </c>
      <c r="H2767">
        <f>INDEX(tb_MHDI[],MATCH(Table3[[#This Row],[city_name]],tb_MHDI[mun_uf],0),7)</f>
        <v>0.85399999999999998</v>
      </c>
      <c r="I2767">
        <f>INDEX(tb_MHDI[],MATCH(Table3[[#This Row],[city_name]],tb_MHDI[mun_uf],0),8)</f>
        <v>0.68500000000000005</v>
      </c>
      <c r="J2767">
        <f>_xlfn.NUMBERVALUE(INDEX(tb_SVI[],MATCH(Table3[[#This Row],[city_name]],tb_SVI[city_name_uf],0),8),".")</f>
        <v>0.27800000000000002</v>
      </c>
      <c r="K2767">
        <f>_xlfn.NUMBERVALUE(INDEX(tb_SVI[],MATCH(Table3[[#This Row],[city_name]],tb_SVI[city_name_uf],0),9),".")</f>
        <v>0.221</v>
      </c>
      <c r="L2767">
        <f>_xlfn.NUMBERVALUE(INDEX(tb_SVI[],MATCH(Table3[[#This Row],[city_name]],tb_SVI[city_name_uf],0),10),".")</f>
        <v>0.33200000000000002</v>
      </c>
      <c r="M2767">
        <f>_xlfn.NUMBERVALUE(INDEX(tb_SVI[],MATCH(Table3[[#This Row],[city_name]],tb_SVI[city_name_uf],0),11),".")</f>
        <v>0.28000000000000003</v>
      </c>
      <c r="N2767" s="14">
        <f>_xlfn.PERCENTRANK.INC(Table3[MHDI_tot],Table3[[#This Row],[MHDI_tot]],3)</f>
        <v>0.875</v>
      </c>
    </row>
    <row r="2768" spans="1:14" hidden="1" x14ac:dyDescent="0.2">
      <c r="A2768" t="str">
        <f>SVI!F2768</f>
        <v>Paraguaçu/MG</v>
      </c>
      <c r="B2768" t="str">
        <f>INDEX(tb_SVI[],MATCH(Table3[[#This Row],[ibge_cod]],tb_SVI[Município],0),1)</f>
        <v>MG</v>
      </c>
      <c r="C2768" t="str">
        <f>INDEX(tb_SVI[],MATCH(Table3[[#This Row],[city_name]],tb_SVI[city_name_uf],0),3)</f>
        <v>3147204</v>
      </c>
      <c r="D2768" t="s">
        <v>20405</v>
      </c>
      <c r="E2768" s="11">
        <f>INDEX(tb_SVI[],MATCH(Table3[[#This Row],[city_name]],tb_SVI[city_name_uf],0),5)</f>
        <v>21605</v>
      </c>
      <c r="F2768">
        <f>INDEX(tb_MHDI[],MATCH(Table3[[#This Row],[city_name]],tb_MHDI[mun_uf],0),5)</f>
        <v>0.71499999999999997</v>
      </c>
      <c r="G2768">
        <f>INDEX(tb_MHDI[],MATCH(Table3[[#This Row],[city_name]],tb_MHDI[mun_uf],0),6)</f>
        <v>0.69</v>
      </c>
      <c r="H2768">
        <f>INDEX(tb_MHDI[],MATCH(Table3[[#This Row],[city_name]],tb_MHDI[mun_uf],0),7)</f>
        <v>0.85</v>
      </c>
      <c r="I2768">
        <f>INDEX(tb_MHDI[],MATCH(Table3[[#This Row],[city_name]],tb_MHDI[mun_uf],0),8)</f>
        <v>0.623</v>
      </c>
      <c r="J2768">
        <f>_xlfn.NUMBERVALUE(INDEX(tb_SVI[],MATCH(Table3[[#This Row],[city_name]],tb_SVI[city_name_uf],0),8),".")</f>
        <v>0.19500000000000001</v>
      </c>
      <c r="K2768">
        <f>_xlfn.NUMBERVALUE(INDEX(tb_SVI[],MATCH(Table3[[#This Row],[city_name]],tb_SVI[city_name_uf],0),9),".")</f>
        <v>8.5999999999999993E-2</v>
      </c>
      <c r="L2768">
        <f>_xlfn.NUMBERVALUE(INDEX(tb_SVI[],MATCH(Table3[[#This Row],[city_name]],tb_SVI[city_name_uf],0),10),".")</f>
        <v>0.28699999999999998</v>
      </c>
      <c r="M2768">
        <f>_xlfn.NUMBERVALUE(INDEX(tb_SVI[],MATCH(Table3[[#This Row],[city_name]],tb_SVI[city_name_uf],0),11),".")</f>
        <v>0.21199999999999999</v>
      </c>
      <c r="N2768" s="14">
        <f>_xlfn.PERCENTRANK.INC(Table3[MHDI_tot],Table3[[#This Row],[MHDI_tot]],3)</f>
        <v>0.73299999999999998</v>
      </c>
    </row>
    <row r="2769" spans="1:14" hidden="1" x14ac:dyDescent="0.2">
      <c r="A2769" t="str">
        <f>SVI!F2769</f>
        <v>Paraisópolis/MG</v>
      </c>
      <c r="B2769" t="str">
        <f>INDEX(tb_SVI[],MATCH(Table3[[#This Row],[ibge_cod]],tb_SVI[Município],0),1)</f>
        <v>MG</v>
      </c>
      <c r="C2769" t="str">
        <f>INDEX(tb_SVI[],MATCH(Table3[[#This Row],[city_name]],tb_SVI[city_name_uf],0),3)</f>
        <v>3147303</v>
      </c>
      <c r="D2769" t="s">
        <v>20406</v>
      </c>
      <c r="E2769" s="11">
        <f>INDEX(tb_SVI[],MATCH(Table3[[#This Row],[city_name]],tb_SVI[city_name_uf],0),5)</f>
        <v>21221</v>
      </c>
      <c r="F2769">
        <f>INDEX(tb_MHDI[],MATCH(Table3[[#This Row],[city_name]],tb_MHDI[mun_uf],0),5)</f>
        <v>0.72899999999999998</v>
      </c>
      <c r="G2769">
        <f>INDEX(tb_MHDI[],MATCH(Table3[[#This Row],[city_name]],tb_MHDI[mun_uf],0),6)</f>
        <v>0.69199999999999995</v>
      </c>
      <c r="H2769">
        <f>INDEX(tb_MHDI[],MATCH(Table3[[#This Row],[city_name]],tb_MHDI[mun_uf],0),7)</f>
        <v>0.85199999999999998</v>
      </c>
      <c r="I2769">
        <f>INDEX(tb_MHDI[],MATCH(Table3[[#This Row],[city_name]],tb_MHDI[mun_uf],0),8)</f>
        <v>0.65700000000000003</v>
      </c>
      <c r="J2769">
        <f>_xlfn.NUMBERVALUE(INDEX(tb_SVI[],MATCH(Table3[[#This Row],[city_name]],tb_SVI[city_name_uf],0),8),".")</f>
        <v>0.22800000000000001</v>
      </c>
      <c r="K2769">
        <f>_xlfn.NUMBERVALUE(INDEX(tb_SVI[],MATCH(Table3[[#This Row],[city_name]],tb_SVI[city_name_uf],0),9),".")</f>
        <v>9.0999999999999998E-2</v>
      </c>
      <c r="L2769">
        <f>_xlfn.NUMBERVALUE(INDEX(tb_SVI[],MATCH(Table3[[#This Row],[city_name]],tb_SVI[city_name_uf],0),10),".")</f>
        <v>0.33400000000000002</v>
      </c>
      <c r="M2769">
        <f>_xlfn.NUMBERVALUE(INDEX(tb_SVI[],MATCH(Table3[[#This Row],[city_name]],tb_SVI[city_name_uf],0),11),".")</f>
        <v>0.26</v>
      </c>
      <c r="N2769" s="14">
        <f>_xlfn.PERCENTRANK.INC(Table3[MHDI_tot],Table3[[#This Row],[MHDI_tot]],3)</f>
        <v>0.80600000000000005</v>
      </c>
    </row>
    <row r="2770" spans="1:14" hidden="1" x14ac:dyDescent="0.2">
      <c r="A2770" t="str">
        <f>SVI!F2770</f>
        <v>Paraopeba/MG</v>
      </c>
      <c r="B2770" t="str">
        <f>INDEX(tb_SVI[],MATCH(Table3[[#This Row],[ibge_cod]],tb_SVI[Município],0),1)</f>
        <v>MG</v>
      </c>
      <c r="C2770" t="str">
        <f>INDEX(tb_SVI[],MATCH(Table3[[#This Row],[city_name]],tb_SVI[city_name_uf],0),3)</f>
        <v>3147402</v>
      </c>
      <c r="D2770" t="s">
        <v>20407</v>
      </c>
      <c r="E2770" s="11">
        <f>INDEX(tb_SVI[],MATCH(Table3[[#This Row],[city_name]],tb_SVI[city_name_uf],0),5)</f>
        <v>24700</v>
      </c>
      <c r="F2770">
        <f>INDEX(tb_MHDI[],MATCH(Table3[[#This Row],[city_name]],tb_MHDI[mun_uf],0),5)</f>
        <v>0.69399999999999995</v>
      </c>
      <c r="G2770">
        <f>INDEX(tb_MHDI[],MATCH(Table3[[#This Row],[city_name]],tb_MHDI[mun_uf],0),6)</f>
        <v>0.67400000000000004</v>
      </c>
      <c r="H2770">
        <f>INDEX(tb_MHDI[],MATCH(Table3[[#This Row],[city_name]],tb_MHDI[mun_uf],0),7)</f>
        <v>0.79300000000000004</v>
      </c>
      <c r="I2770">
        <f>INDEX(tb_MHDI[],MATCH(Table3[[#This Row],[city_name]],tb_MHDI[mun_uf],0),8)</f>
        <v>0.625</v>
      </c>
      <c r="J2770">
        <f>_xlfn.NUMBERVALUE(INDEX(tb_SVI[],MATCH(Table3[[#This Row],[city_name]],tb_SVI[city_name_uf],0),8),".")</f>
        <v>0.27200000000000002</v>
      </c>
      <c r="K2770">
        <f>_xlfn.NUMBERVALUE(INDEX(tb_SVI[],MATCH(Table3[[#This Row],[city_name]],tb_SVI[city_name_uf],0),9),".")</f>
        <v>0.15</v>
      </c>
      <c r="L2770">
        <f>_xlfn.NUMBERVALUE(INDEX(tb_SVI[],MATCH(Table3[[#This Row],[city_name]],tb_SVI[city_name_uf],0),10),".")</f>
        <v>0.313</v>
      </c>
      <c r="M2770">
        <f>_xlfn.NUMBERVALUE(INDEX(tb_SVI[],MATCH(Table3[[#This Row],[city_name]],tb_SVI[city_name_uf],0),11),".")</f>
        <v>0.35399999999999998</v>
      </c>
      <c r="N2770" s="14">
        <f>_xlfn.PERCENTRANK.INC(Table3[MHDI_tot],Table3[[#This Row],[MHDI_tot]],3)</f>
        <v>0.622</v>
      </c>
    </row>
    <row r="2771" spans="1:14" hidden="1" x14ac:dyDescent="0.2">
      <c r="A2771" t="str">
        <f>SVI!F2771</f>
        <v>Pará de Minas/MG</v>
      </c>
      <c r="B2771" t="str">
        <f>INDEX(tb_SVI[],MATCH(Table3[[#This Row],[ibge_cod]],tb_SVI[Município],0),1)</f>
        <v>MG</v>
      </c>
      <c r="C2771" t="str">
        <f>INDEX(tb_SVI[],MATCH(Table3[[#This Row],[city_name]],tb_SVI[city_name_uf],0),3)</f>
        <v>3147105</v>
      </c>
      <c r="D2771" t="s">
        <v>20408</v>
      </c>
      <c r="E2771" s="11">
        <f>INDEX(tb_SVI[],MATCH(Table3[[#This Row],[city_name]],tb_SVI[city_name_uf],0),5)</f>
        <v>94808</v>
      </c>
      <c r="F2771">
        <f>INDEX(tb_MHDI[],MATCH(Table3[[#This Row],[city_name]],tb_MHDI[mun_uf],0),5)</f>
        <v>0.72499999999999998</v>
      </c>
      <c r="G2771">
        <f>INDEX(tb_MHDI[],MATCH(Table3[[#This Row],[city_name]],tb_MHDI[mun_uf],0),6)</f>
        <v>0.71499999999999997</v>
      </c>
      <c r="H2771">
        <f>INDEX(tb_MHDI[],MATCH(Table3[[#This Row],[city_name]],tb_MHDI[mun_uf],0),7)</f>
        <v>0.84799999999999998</v>
      </c>
      <c r="I2771">
        <f>INDEX(tb_MHDI[],MATCH(Table3[[#This Row],[city_name]],tb_MHDI[mun_uf],0),8)</f>
        <v>0.628</v>
      </c>
      <c r="J2771">
        <f>_xlfn.NUMBERVALUE(INDEX(tb_SVI[],MATCH(Table3[[#This Row],[city_name]],tb_SVI[city_name_uf],0),8),".")</f>
        <v>0.22</v>
      </c>
      <c r="K2771">
        <f>_xlfn.NUMBERVALUE(INDEX(tb_SVI[],MATCH(Table3[[#This Row],[city_name]],tb_SVI[city_name_uf],0),9),".")</f>
        <v>0.192</v>
      </c>
      <c r="L2771">
        <f>_xlfn.NUMBERVALUE(INDEX(tb_SVI[],MATCH(Table3[[#This Row],[city_name]],tb_SVI[city_name_uf],0),10),".")</f>
        <v>0.26200000000000001</v>
      </c>
      <c r="M2771">
        <f>_xlfn.NUMBERVALUE(INDEX(tb_SVI[],MATCH(Table3[[#This Row],[city_name]],tb_SVI[city_name_uf],0),11),".")</f>
        <v>0.20499999999999999</v>
      </c>
      <c r="N2771" s="14">
        <f>_xlfn.PERCENTRANK.INC(Table3[MHDI_tot],Table3[[#This Row],[MHDI_tot]],3)</f>
        <v>0.78600000000000003</v>
      </c>
    </row>
    <row r="2772" spans="1:14" hidden="1" x14ac:dyDescent="0.2">
      <c r="A2772" t="str">
        <f>SVI!F2772</f>
        <v>Passa Quatro/MG</v>
      </c>
      <c r="B2772" t="str">
        <f>INDEX(tb_SVI[],MATCH(Table3[[#This Row],[ibge_cod]],tb_SVI[Município],0),1)</f>
        <v>MG</v>
      </c>
      <c r="C2772" t="str">
        <f>INDEX(tb_SVI[],MATCH(Table3[[#This Row],[city_name]],tb_SVI[city_name_uf],0),3)</f>
        <v>3147600</v>
      </c>
      <c r="D2772" t="s">
        <v>20409</v>
      </c>
      <c r="E2772" s="11">
        <f>INDEX(tb_SVI[],MATCH(Table3[[#This Row],[city_name]],tb_SVI[city_name_uf],0),5)</f>
        <v>16393</v>
      </c>
      <c r="F2772">
        <f>INDEX(tb_MHDI[],MATCH(Table3[[#This Row],[city_name]],tb_MHDI[mun_uf],0),5)</f>
        <v>0.71499999999999997</v>
      </c>
      <c r="G2772">
        <f>INDEX(tb_MHDI[],MATCH(Table3[[#This Row],[city_name]],tb_MHDI[mun_uf],0),6)</f>
        <v>0.68300000000000005</v>
      </c>
      <c r="H2772">
        <f>INDEX(tb_MHDI[],MATCH(Table3[[#This Row],[city_name]],tb_MHDI[mun_uf],0),7)</f>
        <v>0.86</v>
      </c>
      <c r="I2772">
        <f>INDEX(tb_MHDI[],MATCH(Table3[[#This Row],[city_name]],tb_MHDI[mun_uf],0),8)</f>
        <v>0.623</v>
      </c>
      <c r="J2772">
        <f>_xlfn.NUMBERVALUE(INDEX(tb_SVI[],MATCH(Table3[[#This Row],[city_name]],tb_SVI[city_name_uf],0),8),".")</f>
        <v>0.23100000000000001</v>
      </c>
      <c r="K2772">
        <f>_xlfn.NUMBERVALUE(INDEX(tb_SVI[],MATCH(Table3[[#This Row],[city_name]],tb_SVI[city_name_uf],0),9),".")</f>
        <v>7.0999999999999994E-2</v>
      </c>
      <c r="L2772">
        <f>_xlfn.NUMBERVALUE(INDEX(tb_SVI[],MATCH(Table3[[#This Row],[city_name]],tb_SVI[city_name_uf],0),10),".")</f>
        <v>0.313</v>
      </c>
      <c r="M2772">
        <f>_xlfn.NUMBERVALUE(INDEX(tb_SVI[],MATCH(Table3[[#This Row],[city_name]],tb_SVI[city_name_uf],0),11),".")</f>
        <v>0.309</v>
      </c>
      <c r="N2772" s="14">
        <f>_xlfn.PERCENTRANK.INC(Table3[MHDI_tot],Table3[[#This Row],[MHDI_tot]],3)</f>
        <v>0.73299999999999998</v>
      </c>
    </row>
    <row r="2773" spans="1:14" hidden="1" x14ac:dyDescent="0.2">
      <c r="A2773" t="str">
        <f>SVI!F2773</f>
        <v>Passa Tempo/MG</v>
      </c>
      <c r="B2773" t="str">
        <f>INDEX(tb_SVI[],MATCH(Table3[[#This Row],[ibge_cod]],tb_SVI[Município],0),1)</f>
        <v>MG</v>
      </c>
      <c r="C2773" t="str">
        <f>INDEX(tb_SVI[],MATCH(Table3[[#This Row],[city_name]],tb_SVI[city_name_uf],0),3)</f>
        <v>3147709</v>
      </c>
      <c r="D2773" t="s">
        <v>20410</v>
      </c>
      <c r="E2773" s="11">
        <f>INDEX(tb_SVI[],MATCH(Table3[[#This Row],[city_name]],tb_SVI[city_name_uf],0),5)</f>
        <v>8057</v>
      </c>
      <c r="F2773">
        <f>INDEX(tb_MHDI[],MATCH(Table3[[#This Row],[city_name]],tb_MHDI[mun_uf],0),5)</f>
        <v>0.68700000000000006</v>
      </c>
      <c r="G2773">
        <f>INDEX(tb_MHDI[],MATCH(Table3[[#This Row],[city_name]],tb_MHDI[mun_uf],0),6)</f>
        <v>0.67600000000000005</v>
      </c>
      <c r="H2773">
        <f>INDEX(tb_MHDI[],MATCH(Table3[[#This Row],[city_name]],tb_MHDI[mun_uf],0),7)</f>
        <v>0.80800000000000005</v>
      </c>
      <c r="I2773">
        <f>INDEX(tb_MHDI[],MATCH(Table3[[#This Row],[city_name]],tb_MHDI[mun_uf],0),8)</f>
        <v>0.59399999999999997</v>
      </c>
      <c r="J2773">
        <f>_xlfn.NUMBERVALUE(INDEX(tb_SVI[],MATCH(Table3[[#This Row],[city_name]],tb_SVI[city_name_uf],0),8),".")</f>
        <v>0.22900000000000001</v>
      </c>
      <c r="K2773">
        <f>_xlfn.NUMBERVALUE(INDEX(tb_SVI[],MATCH(Table3[[#This Row],[city_name]],tb_SVI[city_name_uf],0),9),".")</f>
        <v>8.3000000000000004E-2</v>
      </c>
      <c r="L2773">
        <f>_xlfn.NUMBERVALUE(INDEX(tb_SVI[],MATCH(Table3[[#This Row],[city_name]],tb_SVI[city_name_uf],0),10),".")</f>
        <v>0.30499999999999999</v>
      </c>
      <c r="M2773">
        <f>_xlfn.NUMBERVALUE(INDEX(tb_SVI[],MATCH(Table3[[#This Row],[city_name]],tb_SVI[city_name_uf],0),11),".")</f>
        <v>0.29799999999999999</v>
      </c>
      <c r="N2773" s="14">
        <f>_xlfn.PERCENTRANK.INC(Table3[MHDI_tot],Table3[[#This Row],[MHDI_tot]],3)</f>
        <v>0.59</v>
      </c>
    </row>
    <row r="2774" spans="1:14" hidden="1" x14ac:dyDescent="0.2">
      <c r="A2774" t="str">
        <f>SVI!F2774</f>
        <v>Passa Vinte/MG</v>
      </c>
      <c r="B2774" t="str">
        <f>INDEX(tb_SVI[],MATCH(Table3[[#This Row],[ibge_cod]],tb_SVI[Município],0),1)</f>
        <v>MG</v>
      </c>
      <c r="C2774" t="str">
        <f>INDEX(tb_SVI[],MATCH(Table3[[#This Row],[city_name]],tb_SVI[city_name_uf],0),3)</f>
        <v>3147808</v>
      </c>
      <c r="D2774" t="s">
        <v>20411</v>
      </c>
      <c r="E2774" s="11">
        <f>INDEX(tb_SVI[],MATCH(Table3[[#This Row],[city_name]],tb_SVI[city_name_uf],0),5)</f>
        <v>2031</v>
      </c>
      <c r="F2774">
        <f>INDEX(tb_MHDI[],MATCH(Table3[[#This Row],[city_name]],tb_MHDI[mun_uf],0),5)</f>
        <v>0.64800000000000002</v>
      </c>
      <c r="G2774">
        <f>INDEX(tb_MHDI[],MATCH(Table3[[#This Row],[city_name]],tb_MHDI[mun_uf],0),6)</f>
        <v>0.66200000000000003</v>
      </c>
      <c r="H2774">
        <f>INDEX(tb_MHDI[],MATCH(Table3[[#This Row],[city_name]],tb_MHDI[mun_uf],0),7)</f>
        <v>0.80900000000000005</v>
      </c>
      <c r="I2774">
        <f>INDEX(tb_MHDI[],MATCH(Table3[[#This Row],[city_name]],tb_MHDI[mun_uf],0),8)</f>
        <v>0.50700000000000001</v>
      </c>
      <c r="J2774">
        <f>_xlfn.NUMBERVALUE(INDEX(tb_SVI[],MATCH(Table3[[#This Row],[city_name]],tb_SVI[city_name_uf],0),8),".")</f>
        <v>0.26200000000000001</v>
      </c>
      <c r="K2774">
        <f>_xlfn.NUMBERVALUE(INDEX(tb_SVI[],MATCH(Table3[[#This Row],[city_name]],tb_SVI[city_name_uf],0),9),".")</f>
        <v>7.0999999999999994E-2</v>
      </c>
      <c r="L2774">
        <f>_xlfn.NUMBERVALUE(INDEX(tb_SVI[],MATCH(Table3[[#This Row],[city_name]],tb_SVI[city_name_uf],0),10),".")</f>
        <v>0.36</v>
      </c>
      <c r="M2774">
        <f>_xlfn.NUMBERVALUE(INDEX(tb_SVI[],MATCH(Table3[[#This Row],[city_name]],tb_SVI[city_name_uf],0),11),".")</f>
        <v>0.35599999999999998</v>
      </c>
      <c r="N2774" s="14">
        <f>_xlfn.PERCENTRANK.INC(Table3[MHDI_tot],Table3[[#This Row],[MHDI_tot]],3)</f>
        <v>0.43</v>
      </c>
    </row>
    <row r="2775" spans="1:14" hidden="1" x14ac:dyDescent="0.2">
      <c r="A2775" t="str">
        <f>SVI!F2775</f>
        <v>Passabém/MG</v>
      </c>
      <c r="B2775" t="str">
        <f>INDEX(tb_SVI[],MATCH(Table3[[#This Row],[ibge_cod]],tb_SVI[Município],0),1)</f>
        <v>MG</v>
      </c>
      <c r="C2775" t="str">
        <f>INDEX(tb_SVI[],MATCH(Table3[[#This Row],[city_name]],tb_SVI[city_name_uf],0),3)</f>
        <v>3147501</v>
      </c>
      <c r="D2775" t="s">
        <v>20412</v>
      </c>
      <c r="E2775" s="11">
        <f>INDEX(tb_SVI[],MATCH(Table3[[#This Row],[city_name]],tb_SVI[city_name_uf],0),5)</f>
        <v>1633</v>
      </c>
      <c r="F2775">
        <f>INDEX(tb_MHDI[],MATCH(Table3[[#This Row],[city_name]],tb_MHDI[mun_uf],0),5)</f>
        <v>0.64200000000000002</v>
      </c>
      <c r="G2775">
        <f>INDEX(tb_MHDI[],MATCH(Table3[[#This Row],[city_name]],tb_MHDI[mun_uf],0),6)</f>
        <v>0.63100000000000001</v>
      </c>
      <c r="H2775">
        <f>INDEX(tb_MHDI[],MATCH(Table3[[#This Row],[city_name]],tb_MHDI[mun_uf],0),7)</f>
        <v>0.78700000000000003</v>
      </c>
      <c r="I2775">
        <f>INDEX(tb_MHDI[],MATCH(Table3[[#This Row],[city_name]],tb_MHDI[mun_uf],0),8)</f>
        <v>0.53300000000000003</v>
      </c>
      <c r="J2775">
        <f>_xlfn.NUMBERVALUE(INDEX(tb_SVI[],MATCH(Table3[[#This Row],[city_name]],tb_SVI[city_name_uf],0),8),".")</f>
        <v>0.33700000000000002</v>
      </c>
      <c r="K2775">
        <f>_xlfn.NUMBERVALUE(INDEX(tb_SVI[],MATCH(Table3[[#This Row],[city_name]],tb_SVI[city_name_uf],0),9),".")</f>
        <v>0.28799999999999998</v>
      </c>
      <c r="L2775">
        <f>_xlfn.NUMBERVALUE(INDEX(tb_SVI[],MATCH(Table3[[#This Row],[city_name]],tb_SVI[city_name_uf],0),10),".")</f>
        <v>0.33200000000000002</v>
      </c>
      <c r="M2775">
        <f>_xlfn.NUMBERVALUE(INDEX(tb_SVI[],MATCH(Table3[[#This Row],[city_name]],tb_SVI[city_name_uf],0),11),".")</f>
        <v>0.39100000000000001</v>
      </c>
      <c r="N2775" s="14">
        <f>_xlfn.PERCENTRANK.INC(Table3[MHDI_tot],Table3[[#This Row],[MHDI_tot]],3)</f>
        <v>0.41099999999999998</v>
      </c>
    </row>
    <row r="2776" spans="1:14" hidden="1" x14ac:dyDescent="0.2">
      <c r="A2776" t="str">
        <f>SVI!F2776</f>
        <v>Passos/MG</v>
      </c>
      <c r="B2776" t="str">
        <f>INDEX(tb_SVI[],MATCH(Table3[[#This Row],[ibge_cod]],tb_SVI[Município],0),1)</f>
        <v>MG</v>
      </c>
      <c r="C2776" t="str">
        <f>INDEX(tb_SVI[],MATCH(Table3[[#This Row],[city_name]],tb_SVI[city_name_uf],0),3)</f>
        <v>3147907</v>
      </c>
      <c r="D2776" t="s">
        <v>20413</v>
      </c>
      <c r="E2776" s="11">
        <f>INDEX(tb_SVI[],MATCH(Table3[[#This Row],[city_name]],tb_SVI[city_name_uf],0),5)</f>
        <v>115337</v>
      </c>
      <c r="F2776">
        <f>INDEX(tb_MHDI[],MATCH(Table3[[#This Row],[city_name]],tb_MHDI[mun_uf],0),5)</f>
        <v>0.75600000000000001</v>
      </c>
      <c r="G2776">
        <f>INDEX(tb_MHDI[],MATCH(Table3[[#This Row],[city_name]],tb_MHDI[mun_uf],0),6)</f>
        <v>0.74099999999999999</v>
      </c>
      <c r="H2776">
        <f>INDEX(tb_MHDI[],MATCH(Table3[[#This Row],[city_name]],tb_MHDI[mun_uf],0),7)</f>
        <v>0.88600000000000001</v>
      </c>
      <c r="I2776">
        <f>INDEX(tb_MHDI[],MATCH(Table3[[#This Row],[city_name]],tb_MHDI[mun_uf],0),8)</f>
        <v>0.65800000000000003</v>
      </c>
      <c r="J2776">
        <f>_xlfn.NUMBERVALUE(INDEX(tb_SVI[],MATCH(Table3[[#This Row],[city_name]],tb_SVI[city_name_uf],0),8),".")</f>
        <v>0.21299999999999999</v>
      </c>
      <c r="K2776">
        <f>_xlfn.NUMBERVALUE(INDEX(tb_SVI[],MATCH(Table3[[#This Row],[city_name]],tb_SVI[city_name_uf],0),9),".")</f>
        <v>0.12</v>
      </c>
      <c r="L2776">
        <f>_xlfn.NUMBERVALUE(INDEX(tb_SVI[],MATCH(Table3[[#This Row],[city_name]],tb_SVI[city_name_uf],0),10),".")</f>
        <v>0.29499999999999998</v>
      </c>
      <c r="M2776">
        <f>_xlfn.NUMBERVALUE(INDEX(tb_SVI[],MATCH(Table3[[#This Row],[city_name]],tb_SVI[city_name_uf],0),11),".")</f>
        <v>0.22500000000000001</v>
      </c>
      <c r="N2776" s="14">
        <f>_xlfn.PERCENTRANK.INC(Table3[MHDI_tot],Table3[[#This Row],[MHDI_tot]],3)</f>
        <v>0.91800000000000004</v>
      </c>
    </row>
    <row r="2777" spans="1:14" hidden="1" x14ac:dyDescent="0.2">
      <c r="A2777" t="str">
        <f>SVI!F2777</f>
        <v>Patis/MG</v>
      </c>
      <c r="B2777" t="str">
        <f>INDEX(tb_SVI[],MATCH(Table3[[#This Row],[ibge_cod]],tb_SVI[Município],0),1)</f>
        <v>MG</v>
      </c>
      <c r="C2777" t="str">
        <f>INDEX(tb_SVI[],MATCH(Table3[[#This Row],[city_name]],tb_SVI[city_name_uf],0),3)</f>
        <v>3147956</v>
      </c>
      <c r="D2777" t="s">
        <v>20414</v>
      </c>
      <c r="E2777" s="11">
        <f>INDEX(tb_SVI[],MATCH(Table3[[#This Row],[city_name]],tb_SVI[city_name_uf],0),5)</f>
        <v>6002</v>
      </c>
      <c r="F2777">
        <f>INDEX(tb_MHDI[],MATCH(Table3[[#This Row],[city_name]],tb_MHDI[mun_uf],0),5)</f>
        <v>0.61399999999999999</v>
      </c>
      <c r="G2777">
        <f>INDEX(tb_MHDI[],MATCH(Table3[[#This Row],[city_name]],tb_MHDI[mun_uf],0),6)</f>
        <v>0.55000000000000004</v>
      </c>
      <c r="H2777">
        <f>INDEX(tb_MHDI[],MATCH(Table3[[#This Row],[city_name]],tb_MHDI[mun_uf],0),7)</f>
        <v>0.78700000000000003</v>
      </c>
      <c r="I2777">
        <f>INDEX(tb_MHDI[],MATCH(Table3[[#This Row],[city_name]],tb_MHDI[mun_uf],0),8)</f>
        <v>0.53400000000000003</v>
      </c>
      <c r="J2777">
        <f>_xlfn.NUMBERVALUE(INDEX(tb_SVI[],MATCH(Table3[[#This Row],[city_name]],tb_SVI[city_name_uf],0),8),".")</f>
        <v>0.42299999999999999</v>
      </c>
      <c r="K2777">
        <f>_xlfn.NUMBERVALUE(INDEX(tb_SVI[],MATCH(Table3[[#This Row],[city_name]],tb_SVI[city_name_uf],0),9),".")</f>
        <v>0.14299999999999999</v>
      </c>
      <c r="L2777">
        <f>_xlfn.NUMBERVALUE(INDEX(tb_SVI[],MATCH(Table3[[#This Row],[city_name]],tb_SVI[city_name_uf],0),10),".")</f>
        <v>0.48899999999999999</v>
      </c>
      <c r="M2777">
        <f>_xlfn.NUMBERVALUE(INDEX(tb_SVI[],MATCH(Table3[[#This Row],[city_name]],tb_SVI[city_name_uf],0),11),".")</f>
        <v>0.63800000000000001</v>
      </c>
      <c r="N2777" s="14">
        <f>_xlfn.PERCENTRANK.INC(Table3[MHDI_tot],Table3[[#This Row],[MHDI_tot]],3)</f>
        <v>0.308</v>
      </c>
    </row>
    <row r="2778" spans="1:14" hidden="1" x14ac:dyDescent="0.2">
      <c r="A2778" t="str">
        <f>SVI!F2778</f>
        <v>Patos de Minas/MG</v>
      </c>
      <c r="B2778" t="str">
        <f>INDEX(tb_SVI[],MATCH(Table3[[#This Row],[ibge_cod]],tb_SVI[Município],0),1)</f>
        <v>MG</v>
      </c>
      <c r="C2778" t="str">
        <f>INDEX(tb_SVI[],MATCH(Table3[[#This Row],[city_name]],tb_SVI[city_name_uf],0),3)</f>
        <v>3148004</v>
      </c>
      <c r="D2778" t="s">
        <v>20415</v>
      </c>
      <c r="E2778" s="11">
        <f>INDEX(tb_SVI[],MATCH(Table3[[#This Row],[city_name]],tb_SVI[city_name_uf],0),5)</f>
        <v>153585</v>
      </c>
      <c r="F2778">
        <f>INDEX(tb_MHDI[],MATCH(Table3[[#This Row],[city_name]],tb_MHDI[mun_uf],0),5)</f>
        <v>0.76500000000000001</v>
      </c>
      <c r="G2778">
        <f>INDEX(tb_MHDI[],MATCH(Table3[[#This Row],[city_name]],tb_MHDI[mun_uf],0),6)</f>
        <v>0.749</v>
      </c>
      <c r="H2778">
        <f>INDEX(tb_MHDI[],MATCH(Table3[[#This Row],[city_name]],tb_MHDI[mun_uf],0),7)</f>
        <v>0.85499999999999998</v>
      </c>
      <c r="I2778">
        <f>INDEX(tb_MHDI[],MATCH(Table3[[#This Row],[city_name]],tb_MHDI[mun_uf],0),8)</f>
        <v>0.69799999999999995</v>
      </c>
      <c r="J2778">
        <f>_xlfn.NUMBERVALUE(INDEX(tb_SVI[],MATCH(Table3[[#This Row],[city_name]],tb_SVI[city_name_uf],0),8),".")</f>
        <v>0.19400000000000001</v>
      </c>
      <c r="K2778">
        <f>_xlfn.NUMBERVALUE(INDEX(tb_SVI[],MATCH(Table3[[#This Row],[city_name]],tb_SVI[city_name_uf],0),9),".")</f>
        <v>0.126</v>
      </c>
      <c r="L2778">
        <f>_xlfn.NUMBERVALUE(INDEX(tb_SVI[],MATCH(Table3[[#This Row],[city_name]],tb_SVI[city_name_uf],0),10),".")</f>
        <v>0.24199999999999999</v>
      </c>
      <c r="M2778">
        <f>_xlfn.NUMBERVALUE(INDEX(tb_SVI[],MATCH(Table3[[#This Row],[city_name]],tb_SVI[city_name_uf],0),11),".")</f>
        <v>0.215</v>
      </c>
      <c r="N2778" s="14">
        <f>_xlfn.PERCENTRANK.INC(Table3[MHDI_tot],Table3[[#This Row],[MHDI_tot]],3)</f>
        <v>0.94499999999999995</v>
      </c>
    </row>
    <row r="2779" spans="1:14" hidden="1" x14ac:dyDescent="0.2">
      <c r="A2779" t="str">
        <f>SVI!F2779</f>
        <v>Patrocínio/MG</v>
      </c>
      <c r="B2779" t="str">
        <f>INDEX(tb_SVI[],MATCH(Table3[[#This Row],[ibge_cod]],tb_SVI[Município],0),1)</f>
        <v>MG</v>
      </c>
      <c r="C2779" t="str">
        <f>INDEX(tb_SVI[],MATCH(Table3[[#This Row],[city_name]],tb_SVI[city_name_uf],0),3)</f>
        <v>3148103</v>
      </c>
      <c r="D2779" t="s">
        <v>20416</v>
      </c>
      <c r="E2779" s="11">
        <f>INDEX(tb_SVI[],MATCH(Table3[[#This Row],[city_name]],tb_SVI[city_name_uf],0),5)</f>
        <v>91449</v>
      </c>
      <c r="F2779">
        <f>INDEX(tb_MHDI[],MATCH(Table3[[#This Row],[city_name]],tb_MHDI[mun_uf],0),5)</f>
        <v>0.72899999999999998</v>
      </c>
      <c r="G2779">
        <f>INDEX(tb_MHDI[],MATCH(Table3[[#This Row],[city_name]],tb_MHDI[mun_uf],0),6)</f>
        <v>0.72299999999999998</v>
      </c>
      <c r="H2779">
        <f>INDEX(tb_MHDI[],MATCH(Table3[[#This Row],[city_name]],tb_MHDI[mun_uf],0),7)</f>
        <v>0.85199999999999998</v>
      </c>
      <c r="I2779">
        <f>INDEX(tb_MHDI[],MATCH(Table3[[#This Row],[city_name]],tb_MHDI[mun_uf],0),8)</f>
        <v>0.628</v>
      </c>
      <c r="J2779">
        <f>_xlfn.NUMBERVALUE(INDEX(tb_SVI[],MATCH(Table3[[#This Row],[city_name]],tb_SVI[city_name_uf],0),8),".")</f>
        <v>0.246</v>
      </c>
      <c r="K2779">
        <f>_xlfn.NUMBERVALUE(INDEX(tb_SVI[],MATCH(Table3[[#This Row],[city_name]],tb_SVI[city_name_uf],0),9),".")</f>
        <v>0.20100000000000001</v>
      </c>
      <c r="L2779">
        <f>_xlfn.NUMBERVALUE(INDEX(tb_SVI[],MATCH(Table3[[#This Row],[city_name]],tb_SVI[city_name_uf],0),10),".")</f>
        <v>0.29399999999999998</v>
      </c>
      <c r="M2779">
        <f>_xlfn.NUMBERVALUE(INDEX(tb_SVI[],MATCH(Table3[[#This Row],[city_name]],tb_SVI[city_name_uf],0),11),".")</f>
        <v>0.24399999999999999</v>
      </c>
      <c r="N2779" s="14">
        <f>_xlfn.PERCENTRANK.INC(Table3[MHDI_tot],Table3[[#This Row],[MHDI_tot]],3)</f>
        <v>0.80600000000000005</v>
      </c>
    </row>
    <row r="2780" spans="1:14" hidden="1" x14ac:dyDescent="0.2">
      <c r="A2780" t="str">
        <f>SVI!F2780</f>
        <v>Patrocínio do Muriaé/MG</v>
      </c>
      <c r="B2780" t="str">
        <f>INDEX(tb_SVI[],MATCH(Table3[[#This Row],[ibge_cod]],tb_SVI[Município],0),1)</f>
        <v>MG</v>
      </c>
      <c r="C2780" t="str">
        <f>INDEX(tb_SVI[],MATCH(Table3[[#This Row],[city_name]],tb_SVI[city_name_uf],0),3)</f>
        <v>3148202</v>
      </c>
      <c r="D2780" t="s">
        <v>20417</v>
      </c>
      <c r="E2780" s="11">
        <f>INDEX(tb_SVI[],MATCH(Table3[[#This Row],[city_name]],tb_SVI[city_name_uf],0),5)</f>
        <v>5715</v>
      </c>
      <c r="F2780">
        <f>INDEX(tb_MHDI[],MATCH(Table3[[#This Row],[city_name]],tb_MHDI[mun_uf],0),5)</f>
        <v>0.68200000000000005</v>
      </c>
      <c r="G2780">
        <f>INDEX(tb_MHDI[],MATCH(Table3[[#This Row],[city_name]],tb_MHDI[mun_uf],0),6)</f>
        <v>0.69099999999999995</v>
      </c>
      <c r="H2780">
        <f>INDEX(tb_MHDI[],MATCH(Table3[[#This Row],[city_name]],tb_MHDI[mun_uf],0),7)</f>
        <v>0.79600000000000004</v>
      </c>
      <c r="I2780">
        <f>INDEX(tb_MHDI[],MATCH(Table3[[#This Row],[city_name]],tb_MHDI[mun_uf],0),8)</f>
        <v>0.57599999999999996</v>
      </c>
      <c r="J2780">
        <f>_xlfn.NUMBERVALUE(INDEX(tb_SVI[],MATCH(Table3[[#This Row],[city_name]],tb_SVI[city_name_uf],0),8),".")</f>
        <v>0.247</v>
      </c>
      <c r="K2780">
        <f>_xlfn.NUMBERVALUE(INDEX(tb_SVI[],MATCH(Table3[[#This Row],[city_name]],tb_SVI[city_name_uf],0),9),".")</f>
        <v>7.0000000000000007E-2</v>
      </c>
      <c r="L2780">
        <f>_xlfn.NUMBERVALUE(INDEX(tb_SVI[],MATCH(Table3[[#This Row],[city_name]],tb_SVI[city_name_uf],0),10),".")</f>
        <v>0.33400000000000002</v>
      </c>
      <c r="M2780">
        <f>_xlfn.NUMBERVALUE(INDEX(tb_SVI[],MATCH(Table3[[#This Row],[city_name]],tb_SVI[city_name_uf],0),11),".")</f>
        <v>0.33800000000000002</v>
      </c>
      <c r="N2780" s="14">
        <f>_xlfn.PERCENTRANK.INC(Table3[MHDI_tot],Table3[[#This Row],[MHDI_tot]],3)</f>
        <v>0.56599999999999995</v>
      </c>
    </row>
    <row r="2781" spans="1:14" hidden="1" x14ac:dyDescent="0.2">
      <c r="A2781" t="str">
        <f>SVI!F2781</f>
        <v>Paula Cândido/MG</v>
      </c>
      <c r="B2781" t="str">
        <f>INDEX(tb_SVI[],MATCH(Table3[[#This Row],[ibge_cod]],tb_SVI[Município],0),1)</f>
        <v>MG</v>
      </c>
      <c r="C2781" t="str">
        <f>INDEX(tb_SVI[],MATCH(Table3[[#This Row],[city_name]],tb_SVI[city_name_uf],0),3)</f>
        <v>3148301</v>
      </c>
      <c r="D2781" t="s">
        <v>20418</v>
      </c>
      <c r="E2781" s="11">
        <f>INDEX(tb_SVI[],MATCH(Table3[[#This Row],[city_name]],tb_SVI[city_name_uf],0),5)</f>
        <v>9584</v>
      </c>
      <c r="F2781">
        <f>INDEX(tb_MHDI[],MATCH(Table3[[#This Row],[city_name]],tb_MHDI[mun_uf],0),5)</f>
        <v>0.63700000000000001</v>
      </c>
      <c r="G2781">
        <f>INDEX(tb_MHDI[],MATCH(Table3[[#This Row],[city_name]],tb_MHDI[mun_uf],0),6)</f>
        <v>0.63200000000000001</v>
      </c>
      <c r="H2781">
        <f>INDEX(tb_MHDI[],MATCH(Table3[[#This Row],[city_name]],tb_MHDI[mun_uf],0),7)</f>
        <v>0.82299999999999995</v>
      </c>
      <c r="I2781">
        <f>INDEX(tb_MHDI[],MATCH(Table3[[#This Row],[city_name]],tb_MHDI[mun_uf],0),8)</f>
        <v>0.497</v>
      </c>
      <c r="J2781">
        <f>_xlfn.NUMBERVALUE(INDEX(tb_SVI[],MATCH(Table3[[#This Row],[city_name]],tb_SVI[city_name_uf],0),8),".")</f>
        <v>0.31</v>
      </c>
      <c r="K2781">
        <f>_xlfn.NUMBERVALUE(INDEX(tb_SVI[],MATCH(Table3[[#This Row],[city_name]],tb_SVI[city_name_uf],0),9),".")</f>
        <v>0.155</v>
      </c>
      <c r="L2781">
        <f>_xlfn.NUMBERVALUE(INDEX(tb_SVI[],MATCH(Table3[[#This Row],[city_name]],tb_SVI[city_name_uf],0),10),".")</f>
        <v>0.39400000000000002</v>
      </c>
      <c r="M2781">
        <f>_xlfn.NUMBERVALUE(INDEX(tb_SVI[],MATCH(Table3[[#This Row],[city_name]],tb_SVI[city_name_uf],0),11),".")</f>
        <v>0.38100000000000001</v>
      </c>
      <c r="N2781" s="14">
        <f>_xlfn.PERCENTRANK.INC(Table3[MHDI_tot],Table3[[#This Row],[MHDI_tot]],3)</f>
        <v>0.39300000000000002</v>
      </c>
    </row>
    <row r="2782" spans="1:14" hidden="1" x14ac:dyDescent="0.2">
      <c r="A2782" t="str">
        <f>SVI!F2782</f>
        <v>Paulistas/MG</v>
      </c>
      <c r="B2782" t="str">
        <f>INDEX(tb_SVI[],MATCH(Table3[[#This Row],[ibge_cod]],tb_SVI[Município],0),1)</f>
        <v>MG</v>
      </c>
      <c r="C2782" t="str">
        <f>INDEX(tb_SVI[],MATCH(Table3[[#This Row],[city_name]],tb_SVI[city_name_uf],0),3)</f>
        <v>3148400</v>
      </c>
      <c r="D2782" t="s">
        <v>20419</v>
      </c>
      <c r="E2782" s="11">
        <f>INDEX(tb_SVI[],MATCH(Table3[[#This Row],[city_name]],tb_SVI[city_name_uf],0),5)</f>
        <v>4812</v>
      </c>
      <c r="F2782">
        <f>INDEX(tb_MHDI[],MATCH(Table3[[#This Row],[city_name]],tb_MHDI[mun_uf],0),5)</f>
        <v>0.625</v>
      </c>
      <c r="G2782">
        <f>INDEX(tb_MHDI[],MATCH(Table3[[#This Row],[city_name]],tb_MHDI[mun_uf],0),6)</f>
        <v>0.59299999999999997</v>
      </c>
      <c r="H2782">
        <f>INDEX(tb_MHDI[],MATCH(Table3[[#This Row],[city_name]],tb_MHDI[mun_uf],0),7)</f>
        <v>0.79100000000000004</v>
      </c>
      <c r="I2782">
        <f>INDEX(tb_MHDI[],MATCH(Table3[[#This Row],[city_name]],tb_MHDI[mun_uf],0),8)</f>
        <v>0.52100000000000002</v>
      </c>
      <c r="J2782">
        <f>_xlfn.NUMBERVALUE(INDEX(tb_SVI[],MATCH(Table3[[#This Row],[city_name]],tb_SVI[city_name_uf],0),8),".")</f>
        <v>0.502</v>
      </c>
      <c r="K2782">
        <f>_xlfn.NUMBERVALUE(INDEX(tb_SVI[],MATCH(Table3[[#This Row],[city_name]],tb_SVI[city_name_uf],0),9),".")</f>
        <v>0.50900000000000001</v>
      </c>
      <c r="L2782">
        <f>_xlfn.NUMBERVALUE(INDEX(tb_SVI[],MATCH(Table3[[#This Row],[city_name]],tb_SVI[city_name_uf],0),10),".")</f>
        <v>0.46300000000000002</v>
      </c>
      <c r="M2782">
        <f>_xlfn.NUMBERVALUE(INDEX(tb_SVI[],MATCH(Table3[[#This Row],[city_name]],tb_SVI[city_name_uf],0),11),".")</f>
        <v>0.53500000000000003</v>
      </c>
      <c r="N2782" s="14">
        <f>_xlfn.PERCENTRANK.INC(Table3[MHDI_tot],Table3[[#This Row],[MHDI_tot]],3)</f>
        <v>0.35199999999999998</v>
      </c>
    </row>
    <row r="2783" spans="1:14" hidden="1" x14ac:dyDescent="0.2">
      <c r="A2783" t="str">
        <f>SVI!F2783</f>
        <v>Pavão/MG</v>
      </c>
      <c r="B2783" t="str">
        <f>INDEX(tb_SVI[],MATCH(Table3[[#This Row],[ibge_cod]],tb_SVI[Município],0),1)</f>
        <v>MG</v>
      </c>
      <c r="C2783" t="str">
        <f>INDEX(tb_SVI[],MATCH(Table3[[#This Row],[city_name]],tb_SVI[city_name_uf],0),3)</f>
        <v>3148509</v>
      </c>
      <c r="D2783" t="s">
        <v>20420</v>
      </c>
      <c r="E2783" s="11">
        <f>INDEX(tb_SVI[],MATCH(Table3[[#This Row],[city_name]],tb_SVI[city_name_uf],0),5)</f>
        <v>8419</v>
      </c>
      <c r="F2783">
        <f>INDEX(tb_MHDI[],MATCH(Table3[[#This Row],[city_name]],tb_MHDI[mun_uf],0),5)</f>
        <v>0.627</v>
      </c>
      <c r="G2783">
        <f>INDEX(tb_MHDI[],MATCH(Table3[[#This Row],[city_name]],tb_MHDI[mun_uf],0),6)</f>
        <v>0.59899999999999998</v>
      </c>
      <c r="H2783">
        <f>INDEX(tb_MHDI[],MATCH(Table3[[#This Row],[city_name]],tb_MHDI[mun_uf],0),7)</f>
        <v>0.81299999999999994</v>
      </c>
      <c r="I2783">
        <f>INDEX(tb_MHDI[],MATCH(Table3[[#This Row],[city_name]],tb_MHDI[mun_uf],0),8)</f>
        <v>0.50700000000000001</v>
      </c>
      <c r="J2783">
        <f>_xlfn.NUMBERVALUE(INDEX(tb_SVI[],MATCH(Table3[[#This Row],[city_name]],tb_SVI[city_name_uf],0),8),".")</f>
        <v>0.41499999999999998</v>
      </c>
      <c r="K2783">
        <f>_xlfn.NUMBERVALUE(INDEX(tb_SVI[],MATCH(Table3[[#This Row],[city_name]],tb_SVI[city_name_uf],0),9),".")</f>
        <v>0.19800000000000001</v>
      </c>
      <c r="L2783">
        <f>_xlfn.NUMBERVALUE(INDEX(tb_SVI[],MATCH(Table3[[#This Row],[city_name]],tb_SVI[city_name_uf],0),10),".")</f>
        <v>0.501</v>
      </c>
      <c r="M2783">
        <f>_xlfn.NUMBERVALUE(INDEX(tb_SVI[],MATCH(Table3[[#This Row],[city_name]],tb_SVI[city_name_uf],0),11),".")</f>
        <v>0.54500000000000004</v>
      </c>
      <c r="N2783" s="14">
        <f>_xlfn.PERCENTRANK.INC(Table3[MHDI_tot],Table3[[#This Row],[MHDI_tot]],3)</f>
        <v>0.36</v>
      </c>
    </row>
    <row r="2784" spans="1:14" hidden="1" x14ac:dyDescent="0.2">
      <c r="A2784" t="str">
        <f>SVI!F2784</f>
        <v>Pedra Azul/MG</v>
      </c>
      <c r="B2784" t="str">
        <f>INDEX(tb_SVI[],MATCH(Table3[[#This Row],[ibge_cod]],tb_SVI[Município],0),1)</f>
        <v>MG</v>
      </c>
      <c r="C2784" t="str">
        <f>INDEX(tb_SVI[],MATCH(Table3[[#This Row],[city_name]],tb_SVI[city_name_uf],0),3)</f>
        <v>3148707</v>
      </c>
      <c r="D2784" t="s">
        <v>20421</v>
      </c>
      <c r="E2784" s="11">
        <f>INDEX(tb_SVI[],MATCH(Table3[[#This Row],[city_name]],tb_SVI[city_name_uf],0),5)</f>
        <v>24329</v>
      </c>
      <c r="F2784">
        <f>INDEX(tb_MHDI[],MATCH(Table3[[#This Row],[city_name]],tb_MHDI[mun_uf],0),5)</f>
        <v>0.627</v>
      </c>
      <c r="G2784">
        <f>INDEX(tb_MHDI[],MATCH(Table3[[#This Row],[city_name]],tb_MHDI[mun_uf],0),6)</f>
        <v>0.59599999999999997</v>
      </c>
      <c r="H2784">
        <f>INDEX(tb_MHDI[],MATCH(Table3[[#This Row],[city_name]],tb_MHDI[mun_uf],0),7)</f>
        <v>0.79700000000000004</v>
      </c>
      <c r="I2784">
        <f>INDEX(tb_MHDI[],MATCH(Table3[[#This Row],[city_name]],tb_MHDI[mun_uf],0),8)</f>
        <v>0.51800000000000002</v>
      </c>
      <c r="J2784">
        <f>_xlfn.NUMBERVALUE(INDEX(tb_SVI[],MATCH(Table3[[#This Row],[city_name]],tb_SVI[city_name_uf],0),8),".")</f>
        <v>0.44700000000000001</v>
      </c>
      <c r="K2784">
        <f>_xlfn.NUMBERVALUE(INDEX(tb_SVI[],MATCH(Table3[[#This Row],[city_name]],tb_SVI[city_name_uf],0),9),".")</f>
        <v>0.29299999999999998</v>
      </c>
      <c r="L2784">
        <f>_xlfn.NUMBERVALUE(INDEX(tb_SVI[],MATCH(Table3[[#This Row],[city_name]],tb_SVI[city_name_uf],0),10),".")</f>
        <v>0.53700000000000003</v>
      </c>
      <c r="M2784">
        <f>_xlfn.NUMBERVALUE(INDEX(tb_SVI[],MATCH(Table3[[#This Row],[city_name]],tb_SVI[city_name_uf],0),11),".")</f>
        <v>0.51100000000000001</v>
      </c>
      <c r="N2784" s="14">
        <f>_xlfn.PERCENTRANK.INC(Table3[MHDI_tot],Table3[[#This Row],[MHDI_tot]],3)</f>
        <v>0.36</v>
      </c>
    </row>
    <row r="2785" spans="1:14" hidden="1" x14ac:dyDescent="0.2">
      <c r="A2785" t="str">
        <f>SVI!F2785</f>
        <v>Pedra Bonita/MG</v>
      </c>
      <c r="B2785" t="str">
        <f>INDEX(tb_SVI[],MATCH(Table3[[#This Row],[ibge_cod]],tb_SVI[Município],0),1)</f>
        <v>MG</v>
      </c>
      <c r="C2785" t="str">
        <f>INDEX(tb_SVI[],MATCH(Table3[[#This Row],[city_name]],tb_SVI[city_name_uf],0),3)</f>
        <v>3148756</v>
      </c>
      <c r="D2785" t="s">
        <v>20422</v>
      </c>
      <c r="E2785" s="11">
        <f>INDEX(tb_SVI[],MATCH(Table3[[#This Row],[city_name]],tb_SVI[city_name_uf],0),5)</f>
        <v>7128</v>
      </c>
      <c r="F2785">
        <f>INDEX(tb_MHDI[],MATCH(Table3[[#This Row],[city_name]],tb_MHDI[mun_uf],0),5)</f>
        <v>0.57299999999999995</v>
      </c>
      <c r="G2785">
        <f>INDEX(tb_MHDI[],MATCH(Table3[[#This Row],[city_name]],tb_MHDI[mun_uf],0),6)</f>
        <v>0.55700000000000005</v>
      </c>
      <c r="H2785">
        <f>INDEX(tb_MHDI[],MATCH(Table3[[#This Row],[city_name]],tb_MHDI[mun_uf],0),7)</f>
        <v>0.74</v>
      </c>
      <c r="I2785">
        <f>INDEX(tb_MHDI[],MATCH(Table3[[#This Row],[city_name]],tb_MHDI[mun_uf],0),8)</f>
        <v>0.45700000000000002</v>
      </c>
      <c r="J2785">
        <f>_xlfn.NUMBERVALUE(INDEX(tb_SVI[],MATCH(Table3[[#This Row],[city_name]],tb_SVI[city_name_uf],0),8),".")</f>
        <v>0.309</v>
      </c>
      <c r="K2785">
        <f>_xlfn.NUMBERVALUE(INDEX(tb_SVI[],MATCH(Table3[[#This Row],[city_name]],tb_SVI[city_name_uf],0),9),".")</f>
        <v>3.4000000000000002E-2</v>
      </c>
      <c r="L2785">
        <f>_xlfn.NUMBERVALUE(INDEX(tb_SVI[],MATCH(Table3[[#This Row],[city_name]],tb_SVI[city_name_uf],0),10),".")</f>
        <v>0.4</v>
      </c>
      <c r="M2785">
        <f>_xlfn.NUMBERVALUE(INDEX(tb_SVI[],MATCH(Table3[[#This Row],[city_name]],tb_SVI[city_name_uf],0),11),".")</f>
        <v>0.49199999999999999</v>
      </c>
      <c r="N2785" s="14">
        <f>_xlfn.PERCENTRANK.INC(Table3[MHDI_tot],Table3[[#This Row],[MHDI_tot]],3)</f>
        <v>0.13700000000000001</v>
      </c>
    </row>
    <row r="2786" spans="1:14" hidden="1" x14ac:dyDescent="0.2">
      <c r="A2786" t="str">
        <f>SVI!F2786</f>
        <v>Pedra Dourada/MG</v>
      </c>
      <c r="B2786" t="str">
        <f>INDEX(tb_SVI[],MATCH(Table3[[#This Row],[ibge_cod]],tb_SVI[Município],0),1)</f>
        <v>MG</v>
      </c>
      <c r="C2786" t="str">
        <f>INDEX(tb_SVI[],MATCH(Table3[[#This Row],[city_name]],tb_SVI[city_name_uf],0),3)</f>
        <v>3149002</v>
      </c>
      <c r="D2786" t="s">
        <v>20423</v>
      </c>
      <c r="E2786" s="11">
        <f>INDEX(tb_SVI[],MATCH(Table3[[#This Row],[city_name]],tb_SVI[city_name_uf],0),5)</f>
        <v>2532</v>
      </c>
      <c r="F2786">
        <f>INDEX(tb_MHDI[],MATCH(Table3[[#This Row],[city_name]],tb_MHDI[mun_uf],0),5)</f>
        <v>0.65500000000000003</v>
      </c>
      <c r="G2786">
        <f>INDEX(tb_MHDI[],MATCH(Table3[[#This Row],[city_name]],tb_MHDI[mun_uf],0),6)</f>
        <v>0.63100000000000001</v>
      </c>
      <c r="H2786">
        <f>INDEX(tb_MHDI[],MATCH(Table3[[#This Row],[city_name]],tb_MHDI[mun_uf],0),7)</f>
        <v>0.82699999999999996</v>
      </c>
      <c r="I2786">
        <f>INDEX(tb_MHDI[],MATCH(Table3[[#This Row],[city_name]],tb_MHDI[mun_uf],0),8)</f>
        <v>0.53900000000000003</v>
      </c>
      <c r="J2786">
        <f>_xlfn.NUMBERVALUE(INDEX(tb_SVI[],MATCH(Table3[[#This Row],[city_name]],tb_SVI[city_name_uf],0),8),".")</f>
        <v>0.26200000000000001</v>
      </c>
      <c r="K2786">
        <f>_xlfn.NUMBERVALUE(INDEX(tb_SVI[],MATCH(Table3[[#This Row],[city_name]],tb_SVI[city_name_uf],0),9),".")</f>
        <v>1.6E-2</v>
      </c>
      <c r="L2786">
        <f>_xlfn.NUMBERVALUE(INDEX(tb_SVI[],MATCH(Table3[[#This Row],[city_name]],tb_SVI[city_name_uf],0),10),".")</f>
        <v>0.34699999999999998</v>
      </c>
      <c r="M2786">
        <f>_xlfn.NUMBERVALUE(INDEX(tb_SVI[],MATCH(Table3[[#This Row],[city_name]],tb_SVI[city_name_uf],0),11),".")</f>
        <v>0.42199999999999999</v>
      </c>
      <c r="N2786" s="14">
        <f>_xlfn.PERCENTRANK.INC(Table3[MHDI_tot],Table3[[#This Row],[MHDI_tot]],3)</f>
        <v>0.45500000000000002</v>
      </c>
    </row>
    <row r="2787" spans="1:14" hidden="1" x14ac:dyDescent="0.2">
      <c r="A2787" t="str">
        <f>SVI!F2787</f>
        <v>Pedra do Anta/MG</v>
      </c>
      <c r="B2787" t="str">
        <f>INDEX(tb_SVI[],MATCH(Table3[[#This Row],[ibge_cod]],tb_SVI[Município],0),1)</f>
        <v>MG</v>
      </c>
      <c r="C2787" t="str">
        <f>INDEX(tb_SVI[],MATCH(Table3[[#This Row],[city_name]],tb_SVI[city_name_uf],0),3)</f>
        <v>3148806</v>
      </c>
      <c r="D2787" t="s">
        <v>20424</v>
      </c>
      <c r="E2787" s="11">
        <f>INDEX(tb_SVI[],MATCH(Table3[[#This Row],[city_name]],tb_SVI[city_name_uf],0),5)</f>
        <v>3005</v>
      </c>
      <c r="F2787">
        <f>INDEX(tb_MHDI[],MATCH(Table3[[#This Row],[city_name]],tb_MHDI[mun_uf],0),5)</f>
        <v>0.624</v>
      </c>
      <c r="G2787">
        <f>INDEX(tb_MHDI[],MATCH(Table3[[#This Row],[city_name]],tb_MHDI[mun_uf],0),6)</f>
        <v>0.63600000000000001</v>
      </c>
      <c r="H2787">
        <f>INDEX(tb_MHDI[],MATCH(Table3[[#This Row],[city_name]],tb_MHDI[mun_uf],0),7)</f>
        <v>0.82099999999999995</v>
      </c>
      <c r="I2787">
        <f>INDEX(tb_MHDI[],MATCH(Table3[[#This Row],[city_name]],tb_MHDI[mun_uf],0),8)</f>
        <v>0.46600000000000003</v>
      </c>
      <c r="J2787">
        <f>_xlfn.NUMBERVALUE(INDEX(tb_SVI[],MATCH(Table3[[#This Row],[city_name]],tb_SVI[city_name_uf],0),8),".")</f>
        <v>0.39400000000000002</v>
      </c>
      <c r="K2787">
        <f>_xlfn.NUMBERVALUE(INDEX(tb_SVI[],MATCH(Table3[[#This Row],[city_name]],tb_SVI[city_name_uf],0),9),".")</f>
        <v>0.30199999999999999</v>
      </c>
      <c r="L2787">
        <f>_xlfn.NUMBERVALUE(INDEX(tb_SVI[],MATCH(Table3[[#This Row],[city_name]],tb_SVI[city_name_uf],0),10),".")</f>
        <v>0.432</v>
      </c>
      <c r="M2787">
        <f>_xlfn.NUMBERVALUE(INDEX(tb_SVI[],MATCH(Table3[[#This Row],[city_name]],tb_SVI[city_name_uf],0),11),".")</f>
        <v>0.44700000000000001</v>
      </c>
      <c r="N2787" s="14">
        <f>_xlfn.PERCENTRANK.INC(Table3[MHDI_tot],Table3[[#This Row],[MHDI_tot]],3)</f>
        <v>0.34699999999999998</v>
      </c>
    </row>
    <row r="2788" spans="1:14" hidden="1" x14ac:dyDescent="0.2">
      <c r="A2788" t="str">
        <f>SVI!F2788</f>
        <v>Pedra do Indaiá/MG</v>
      </c>
      <c r="B2788" t="str">
        <f>INDEX(tb_SVI[],MATCH(Table3[[#This Row],[ibge_cod]],tb_SVI[Município],0),1)</f>
        <v>MG</v>
      </c>
      <c r="C2788" t="str">
        <f>INDEX(tb_SVI[],MATCH(Table3[[#This Row],[city_name]],tb_SVI[city_name_uf],0),3)</f>
        <v>3148905</v>
      </c>
      <c r="D2788" t="s">
        <v>20425</v>
      </c>
      <c r="E2788" s="11">
        <f>INDEX(tb_SVI[],MATCH(Table3[[#This Row],[city_name]],tb_SVI[city_name_uf],0),5)</f>
        <v>3974</v>
      </c>
      <c r="F2788">
        <f>INDEX(tb_MHDI[],MATCH(Table3[[#This Row],[city_name]],tb_MHDI[mun_uf],0),5)</f>
        <v>0.70799999999999996</v>
      </c>
      <c r="G2788">
        <f>INDEX(tb_MHDI[],MATCH(Table3[[#This Row],[city_name]],tb_MHDI[mun_uf],0),6)</f>
        <v>0.68799999999999994</v>
      </c>
      <c r="H2788">
        <f>INDEX(tb_MHDI[],MATCH(Table3[[#This Row],[city_name]],tb_MHDI[mun_uf],0),7)</f>
        <v>0.84299999999999997</v>
      </c>
      <c r="I2788">
        <f>INDEX(tb_MHDI[],MATCH(Table3[[#This Row],[city_name]],tb_MHDI[mun_uf],0),8)</f>
        <v>0.61099999999999999</v>
      </c>
      <c r="J2788">
        <f>_xlfn.NUMBERVALUE(INDEX(tb_SVI[],MATCH(Table3[[#This Row],[city_name]],tb_SVI[city_name_uf],0),8),".")</f>
        <v>0.255</v>
      </c>
      <c r="K2788">
        <f>_xlfn.NUMBERVALUE(INDEX(tb_SVI[],MATCH(Table3[[#This Row],[city_name]],tb_SVI[city_name_uf],0),9),".")</f>
        <v>0.16300000000000001</v>
      </c>
      <c r="L2788">
        <f>_xlfn.NUMBERVALUE(INDEX(tb_SVI[],MATCH(Table3[[#This Row],[city_name]],tb_SVI[city_name_uf],0),10),".")</f>
        <v>0.28000000000000003</v>
      </c>
      <c r="M2788">
        <f>_xlfn.NUMBERVALUE(INDEX(tb_SVI[],MATCH(Table3[[#This Row],[city_name]],tb_SVI[city_name_uf],0),11),".")</f>
        <v>0.32300000000000001</v>
      </c>
      <c r="N2788" s="14">
        <f>_xlfn.PERCENTRANK.INC(Table3[MHDI_tot],Table3[[#This Row],[MHDI_tot]],3)</f>
        <v>0.69499999999999995</v>
      </c>
    </row>
    <row r="2789" spans="1:14" hidden="1" x14ac:dyDescent="0.2">
      <c r="A2789" t="str">
        <f>SVI!F2789</f>
        <v>Pedralva/MG</v>
      </c>
      <c r="B2789" t="str">
        <f>INDEX(tb_SVI[],MATCH(Table3[[#This Row],[ibge_cod]],tb_SVI[Município],0),1)</f>
        <v>MG</v>
      </c>
      <c r="C2789" t="str">
        <f>INDEX(tb_SVI[],MATCH(Table3[[#This Row],[city_name]],tb_SVI[city_name_uf],0),3)</f>
        <v>3149101</v>
      </c>
      <c r="D2789" t="s">
        <v>20426</v>
      </c>
      <c r="E2789" s="11">
        <f>INDEX(tb_SVI[],MATCH(Table3[[#This Row],[city_name]],tb_SVI[city_name_uf],0),5)</f>
        <v>11146</v>
      </c>
      <c r="F2789">
        <f>INDEX(tb_MHDI[],MATCH(Table3[[#This Row],[city_name]],tb_MHDI[mun_uf],0),5)</f>
        <v>0.67500000000000004</v>
      </c>
      <c r="G2789">
        <f>INDEX(tb_MHDI[],MATCH(Table3[[#This Row],[city_name]],tb_MHDI[mun_uf],0),6)</f>
        <v>0.67700000000000005</v>
      </c>
      <c r="H2789">
        <f>INDEX(tb_MHDI[],MATCH(Table3[[#This Row],[city_name]],tb_MHDI[mun_uf],0),7)</f>
        <v>0.80700000000000005</v>
      </c>
      <c r="I2789">
        <f>INDEX(tb_MHDI[],MATCH(Table3[[#This Row],[city_name]],tb_MHDI[mun_uf],0),8)</f>
        <v>0.56299999999999994</v>
      </c>
      <c r="J2789">
        <f>_xlfn.NUMBERVALUE(INDEX(tb_SVI[],MATCH(Table3[[#This Row],[city_name]],tb_SVI[city_name_uf],0),8),".")</f>
        <v>0.27200000000000002</v>
      </c>
      <c r="K2789">
        <f>_xlfn.NUMBERVALUE(INDEX(tb_SVI[],MATCH(Table3[[#This Row],[city_name]],tb_SVI[city_name_uf],0),9),".")</f>
        <v>7.4999999999999997E-2</v>
      </c>
      <c r="L2789">
        <f>_xlfn.NUMBERVALUE(INDEX(tb_SVI[],MATCH(Table3[[#This Row],[city_name]],tb_SVI[city_name_uf],0),10),".")</f>
        <v>0.38500000000000001</v>
      </c>
      <c r="M2789">
        <f>_xlfn.NUMBERVALUE(INDEX(tb_SVI[],MATCH(Table3[[#This Row],[city_name]],tb_SVI[city_name_uf],0),11),".")</f>
        <v>0.35499999999999998</v>
      </c>
      <c r="N2789" s="14">
        <f>_xlfn.PERCENTRANK.INC(Table3[MHDI_tot],Table3[[#This Row],[MHDI_tot]],3)</f>
        <v>0.53700000000000003</v>
      </c>
    </row>
    <row r="2790" spans="1:14" hidden="1" x14ac:dyDescent="0.2">
      <c r="A2790" t="str">
        <f>SVI!F2790</f>
        <v>Pedras de Maria da Cruz/MG</v>
      </c>
      <c r="B2790" t="str">
        <f>INDEX(tb_SVI[],MATCH(Table3[[#This Row],[ibge_cod]],tb_SVI[Município],0),1)</f>
        <v>MG</v>
      </c>
      <c r="C2790" t="str">
        <f>INDEX(tb_SVI[],MATCH(Table3[[#This Row],[city_name]],tb_SVI[city_name_uf],0),3)</f>
        <v>3149150</v>
      </c>
      <c r="D2790" t="s">
        <v>20427</v>
      </c>
      <c r="E2790" s="11">
        <f>INDEX(tb_SVI[],MATCH(Table3[[#This Row],[city_name]],tb_SVI[city_name_uf],0),5)</f>
        <v>12212</v>
      </c>
      <c r="F2790">
        <f>INDEX(tb_MHDI[],MATCH(Table3[[#This Row],[city_name]],tb_MHDI[mun_uf],0),5)</f>
        <v>0.61399999999999999</v>
      </c>
      <c r="G2790">
        <f>INDEX(tb_MHDI[],MATCH(Table3[[#This Row],[city_name]],tb_MHDI[mun_uf],0),6)</f>
        <v>0.56399999999999995</v>
      </c>
      <c r="H2790">
        <f>INDEX(tb_MHDI[],MATCH(Table3[[#This Row],[city_name]],tb_MHDI[mun_uf],0),7)</f>
        <v>0.78700000000000003</v>
      </c>
      <c r="I2790">
        <f>INDEX(tb_MHDI[],MATCH(Table3[[#This Row],[city_name]],tb_MHDI[mun_uf],0),8)</f>
        <v>0.52100000000000002</v>
      </c>
      <c r="J2790">
        <f>_xlfn.NUMBERVALUE(INDEX(tb_SVI[],MATCH(Table3[[#This Row],[city_name]],tb_SVI[city_name_uf],0),8),".")</f>
        <v>0.437</v>
      </c>
      <c r="K2790">
        <f>_xlfn.NUMBERVALUE(INDEX(tb_SVI[],MATCH(Table3[[#This Row],[city_name]],tb_SVI[city_name_uf],0),9),".")</f>
        <v>0.33400000000000002</v>
      </c>
      <c r="L2790">
        <f>_xlfn.NUMBERVALUE(INDEX(tb_SVI[],MATCH(Table3[[#This Row],[city_name]],tb_SVI[city_name_uf],0),10),".")</f>
        <v>0.499</v>
      </c>
      <c r="M2790">
        <f>_xlfn.NUMBERVALUE(INDEX(tb_SVI[],MATCH(Table3[[#This Row],[city_name]],tb_SVI[city_name_uf],0),11),".")</f>
        <v>0.47899999999999998</v>
      </c>
      <c r="N2790" s="14">
        <f>_xlfn.PERCENTRANK.INC(Table3[MHDI_tot],Table3[[#This Row],[MHDI_tot]],3)</f>
        <v>0.308</v>
      </c>
    </row>
    <row r="2791" spans="1:14" hidden="1" x14ac:dyDescent="0.2">
      <c r="A2791" t="str">
        <f>SVI!F2791</f>
        <v>Pedrinópolis/MG</v>
      </c>
      <c r="B2791" t="str">
        <f>INDEX(tb_SVI[],MATCH(Table3[[#This Row],[ibge_cod]],tb_SVI[Município],0),1)</f>
        <v>MG</v>
      </c>
      <c r="C2791" t="str">
        <f>INDEX(tb_SVI[],MATCH(Table3[[#This Row],[city_name]],tb_SVI[city_name_uf],0),3)</f>
        <v>3149200</v>
      </c>
      <c r="D2791" t="s">
        <v>20428</v>
      </c>
      <c r="E2791" s="11">
        <f>INDEX(tb_SVI[],MATCH(Table3[[#This Row],[city_name]],tb_SVI[city_name_uf],0),5)</f>
        <v>3643</v>
      </c>
      <c r="F2791">
        <f>INDEX(tb_MHDI[],MATCH(Table3[[#This Row],[city_name]],tb_MHDI[mun_uf],0),5)</f>
        <v>0.72899999999999998</v>
      </c>
      <c r="G2791">
        <f>INDEX(tb_MHDI[],MATCH(Table3[[#This Row],[city_name]],tb_MHDI[mun_uf],0),6)</f>
        <v>0.71899999999999997</v>
      </c>
      <c r="H2791">
        <f>INDEX(tb_MHDI[],MATCH(Table3[[#This Row],[city_name]],tb_MHDI[mun_uf],0),7)</f>
        <v>0.85499999999999998</v>
      </c>
      <c r="I2791">
        <f>INDEX(tb_MHDI[],MATCH(Table3[[#This Row],[city_name]],tb_MHDI[mun_uf],0),8)</f>
        <v>0.63100000000000001</v>
      </c>
      <c r="J2791">
        <f>_xlfn.NUMBERVALUE(INDEX(tb_SVI[],MATCH(Table3[[#This Row],[city_name]],tb_SVI[city_name_uf],0),8),".")</f>
        <v>0.30599999999999999</v>
      </c>
      <c r="K2791">
        <f>_xlfn.NUMBERVALUE(INDEX(tb_SVI[],MATCH(Table3[[#This Row],[city_name]],tb_SVI[city_name_uf],0),9),".")</f>
        <v>0.379</v>
      </c>
      <c r="L2791">
        <f>_xlfn.NUMBERVALUE(INDEX(tb_SVI[],MATCH(Table3[[#This Row],[city_name]],tb_SVI[city_name_uf],0),10),".")</f>
        <v>0.27300000000000002</v>
      </c>
      <c r="M2791">
        <f>_xlfn.NUMBERVALUE(INDEX(tb_SVI[],MATCH(Table3[[#This Row],[city_name]],tb_SVI[city_name_uf],0),11),".")</f>
        <v>0.26700000000000002</v>
      </c>
      <c r="N2791" s="14">
        <f>_xlfn.PERCENTRANK.INC(Table3[MHDI_tot],Table3[[#This Row],[MHDI_tot]],3)</f>
        <v>0.80600000000000005</v>
      </c>
    </row>
    <row r="2792" spans="1:14" hidden="1" x14ac:dyDescent="0.2">
      <c r="A2792" t="str">
        <f>SVI!F2792</f>
        <v>Pedro Teixeira/MG</v>
      </c>
      <c r="B2792" t="str">
        <f>INDEX(tb_SVI[],MATCH(Table3[[#This Row],[ibge_cod]],tb_SVI[Município],0),1)</f>
        <v>MG</v>
      </c>
      <c r="C2792" t="str">
        <f>INDEX(tb_SVI[],MATCH(Table3[[#This Row],[city_name]],tb_SVI[city_name_uf],0),3)</f>
        <v>3149408</v>
      </c>
      <c r="D2792" t="s">
        <v>20429</v>
      </c>
      <c r="E2792" s="11">
        <f>INDEX(tb_SVI[],MATCH(Table3[[#This Row],[city_name]],tb_SVI[city_name_uf],0),5)</f>
        <v>1806</v>
      </c>
      <c r="F2792">
        <f>INDEX(tb_MHDI[],MATCH(Table3[[#This Row],[city_name]],tb_MHDI[mun_uf],0),5)</f>
        <v>0.63700000000000001</v>
      </c>
      <c r="G2792">
        <f>INDEX(tb_MHDI[],MATCH(Table3[[#This Row],[city_name]],tb_MHDI[mun_uf],0),6)</f>
        <v>0.58699999999999997</v>
      </c>
      <c r="H2792">
        <f>INDEX(tb_MHDI[],MATCH(Table3[[#This Row],[city_name]],tb_MHDI[mun_uf],0),7)</f>
        <v>0.79400000000000004</v>
      </c>
      <c r="I2792">
        <f>INDEX(tb_MHDI[],MATCH(Table3[[#This Row],[city_name]],tb_MHDI[mun_uf],0),8)</f>
        <v>0.55500000000000005</v>
      </c>
      <c r="J2792">
        <f>_xlfn.NUMBERVALUE(INDEX(tb_SVI[],MATCH(Table3[[#This Row],[city_name]],tb_SVI[city_name_uf],0),8),".")</f>
        <v>0.35499999999999998</v>
      </c>
      <c r="K2792">
        <f>_xlfn.NUMBERVALUE(INDEX(tb_SVI[],MATCH(Table3[[#This Row],[city_name]],tb_SVI[city_name_uf],0),9),".")</f>
        <v>0.185</v>
      </c>
      <c r="L2792">
        <f>_xlfn.NUMBERVALUE(INDEX(tb_SVI[],MATCH(Table3[[#This Row],[city_name]],tb_SVI[city_name_uf],0),10),".")</f>
        <v>0.497</v>
      </c>
      <c r="M2792">
        <f>_xlfn.NUMBERVALUE(INDEX(tb_SVI[],MATCH(Table3[[#This Row],[city_name]],tb_SVI[city_name_uf],0),11),".")</f>
        <v>0.38300000000000001</v>
      </c>
      <c r="N2792" s="14">
        <f>_xlfn.PERCENTRANK.INC(Table3[MHDI_tot],Table3[[#This Row],[MHDI_tot]],3)</f>
        <v>0.39300000000000002</v>
      </c>
    </row>
    <row r="2793" spans="1:14" hidden="1" x14ac:dyDescent="0.2">
      <c r="A2793" t="str">
        <f>SVI!F2793</f>
        <v>Pequeri/MG</v>
      </c>
      <c r="B2793" t="str">
        <f>INDEX(tb_SVI[],MATCH(Table3[[#This Row],[ibge_cod]],tb_SVI[Município],0),1)</f>
        <v>MG</v>
      </c>
      <c r="C2793" t="str">
        <f>INDEX(tb_SVI[],MATCH(Table3[[#This Row],[city_name]],tb_SVI[city_name_uf],0),3)</f>
        <v>3149507</v>
      </c>
      <c r="D2793" t="s">
        <v>20430</v>
      </c>
      <c r="E2793" s="11">
        <f>INDEX(tb_SVI[],MATCH(Table3[[#This Row],[city_name]],tb_SVI[city_name_uf],0),5)</f>
        <v>3330</v>
      </c>
      <c r="F2793">
        <f>INDEX(tb_MHDI[],MATCH(Table3[[#This Row],[city_name]],tb_MHDI[mun_uf],0),5)</f>
        <v>0.69399999999999995</v>
      </c>
      <c r="G2793">
        <f>INDEX(tb_MHDI[],MATCH(Table3[[#This Row],[city_name]],tb_MHDI[mun_uf],0),6)</f>
        <v>0.69199999999999995</v>
      </c>
      <c r="H2793">
        <f>INDEX(tb_MHDI[],MATCH(Table3[[#This Row],[city_name]],tb_MHDI[mun_uf],0),7)</f>
        <v>0.86799999999999999</v>
      </c>
      <c r="I2793">
        <f>INDEX(tb_MHDI[],MATCH(Table3[[#This Row],[city_name]],tb_MHDI[mun_uf],0),8)</f>
        <v>0.55700000000000005</v>
      </c>
      <c r="J2793">
        <f>_xlfn.NUMBERVALUE(INDEX(tb_SVI[],MATCH(Table3[[#This Row],[city_name]],tb_SVI[city_name_uf],0),8),".")</f>
        <v>0.16200000000000001</v>
      </c>
      <c r="K2793">
        <f>_xlfn.NUMBERVALUE(INDEX(tb_SVI[],MATCH(Table3[[#This Row],[city_name]],tb_SVI[city_name_uf],0),9),".")</f>
        <v>2E-3</v>
      </c>
      <c r="L2793">
        <f>_xlfn.NUMBERVALUE(INDEX(tb_SVI[],MATCH(Table3[[#This Row],[city_name]],tb_SVI[city_name_uf],0),10),".")</f>
        <v>0.308</v>
      </c>
      <c r="M2793">
        <f>_xlfn.NUMBERVALUE(INDEX(tb_SVI[],MATCH(Table3[[#This Row],[city_name]],tb_SVI[city_name_uf],0),11),".")</f>
        <v>0.17699999999999999</v>
      </c>
      <c r="N2793" s="14">
        <f>_xlfn.PERCENTRANK.INC(Table3[MHDI_tot],Table3[[#This Row],[MHDI_tot]],3)</f>
        <v>0.622</v>
      </c>
    </row>
    <row r="2794" spans="1:14" hidden="1" x14ac:dyDescent="0.2">
      <c r="A2794" t="str">
        <f>SVI!F2794</f>
        <v>Pequi/MG</v>
      </c>
      <c r="B2794" t="str">
        <f>INDEX(tb_SVI[],MATCH(Table3[[#This Row],[ibge_cod]],tb_SVI[Município],0),1)</f>
        <v>MG</v>
      </c>
      <c r="C2794" t="str">
        <f>INDEX(tb_SVI[],MATCH(Table3[[#This Row],[city_name]],tb_SVI[city_name_uf],0),3)</f>
        <v>3149606</v>
      </c>
      <c r="D2794" t="s">
        <v>20431</v>
      </c>
      <c r="E2794" s="11">
        <f>INDEX(tb_SVI[],MATCH(Table3[[#This Row],[city_name]],tb_SVI[city_name_uf],0),5)</f>
        <v>4432</v>
      </c>
      <c r="F2794">
        <f>INDEX(tb_MHDI[],MATCH(Table3[[#This Row],[city_name]],tb_MHDI[mun_uf],0),5)</f>
        <v>0.67400000000000004</v>
      </c>
      <c r="G2794">
        <f>INDEX(tb_MHDI[],MATCH(Table3[[#This Row],[city_name]],tb_MHDI[mun_uf],0),6)</f>
        <v>0.67200000000000004</v>
      </c>
      <c r="H2794">
        <f>INDEX(tb_MHDI[],MATCH(Table3[[#This Row],[city_name]],tb_MHDI[mun_uf],0),7)</f>
        <v>0.80800000000000005</v>
      </c>
      <c r="I2794">
        <f>INDEX(tb_MHDI[],MATCH(Table3[[#This Row],[city_name]],tb_MHDI[mun_uf],0),8)</f>
        <v>0.56399999999999995</v>
      </c>
      <c r="J2794">
        <f>_xlfn.NUMBERVALUE(INDEX(tb_SVI[],MATCH(Table3[[#This Row],[city_name]],tb_SVI[city_name_uf],0),8),".")</f>
        <v>0.216</v>
      </c>
      <c r="K2794">
        <f>_xlfn.NUMBERVALUE(INDEX(tb_SVI[],MATCH(Table3[[#This Row],[city_name]],tb_SVI[city_name_uf],0),9),".")</f>
        <v>5.5E-2</v>
      </c>
      <c r="L2794">
        <f>_xlfn.NUMBERVALUE(INDEX(tb_SVI[],MATCH(Table3[[#This Row],[city_name]],tb_SVI[city_name_uf],0),10),".")</f>
        <v>0.28299999999999997</v>
      </c>
      <c r="M2794">
        <f>_xlfn.NUMBERVALUE(INDEX(tb_SVI[],MATCH(Table3[[#This Row],[city_name]],tb_SVI[city_name_uf],0),11),".")</f>
        <v>0.309</v>
      </c>
      <c r="N2794" s="14">
        <f>_xlfn.PERCENTRANK.INC(Table3[MHDI_tot],Table3[[#This Row],[MHDI_tot]],3)</f>
        <v>0.53300000000000003</v>
      </c>
    </row>
    <row r="2795" spans="1:14" hidden="1" x14ac:dyDescent="0.2">
      <c r="A2795" t="str">
        <f>SVI!F2795</f>
        <v>Perdigão/MG</v>
      </c>
      <c r="B2795" t="str">
        <f>INDEX(tb_SVI[],MATCH(Table3[[#This Row],[ibge_cod]],tb_SVI[Município],0),1)</f>
        <v>MG</v>
      </c>
      <c r="C2795" t="str">
        <f>INDEX(tb_SVI[],MATCH(Table3[[#This Row],[city_name]],tb_SVI[city_name_uf],0),3)</f>
        <v>3149705</v>
      </c>
      <c r="D2795" t="s">
        <v>20432</v>
      </c>
      <c r="E2795" s="11">
        <f>INDEX(tb_SVI[],MATCH(Table3[[#This Row],[city_name]],tb_SVI[city_name_uf],0),5)</f>
        <v>11755</v>
      </c>
      <c r="F2795">
        <f>INDEX(tb_MHDI[],MATCH(Table3[[#This Row],[city_name]],tb_MHDI[mun_uf],0),5)</f>
        <v>0.70299999999999996</v>
      </c>
      <c r="G2795">
        <f>INDEX(tb_MHDI[],MATCH(Table3[[#This Row],[city_name]],tb_MHDI[mun_uf],0),6)</f>
        <v>0.71099999999999997</v>
      </c>
      <c r="H2795">
        <f>INDEX(tb_MHDI[],MATCH(Table3[[#This Row],[city_name]],tb_MHDI[mun_uf],0),7)</f>
        <v>0.84299999999999997</v>
      </c>
      <c r="I2795">
        <f>INDEX(tb_MHDI[],MATCH(Table3[[#This Row],[city_name]],tb_MHDI[mun_uf],0),8)</f>
        <v>0.57899999999999996</v>
      </c>
      <c r="J2795">
        <f>_xlfn.NUMBERVALUE(INDEX(tb_SVI[],MATCH(Table3[[#This Row],[city_name]],tb_SVI[city_name_uf],0),8),".")</f>
        <v>0.222</v>
      </c>
      <c r="K2795">
        <f>_xlfn.NUMBERVALUE(INDEX(tb_SVI[],MATCH(Table3[[#This Row],[city_name]],tb_SVI[city_name_uf],0),9),".")</f>
        <v>5.5E-2</v>
      </c>
      <c r="L2795">
        <f>_xlfn.NUMBERVALUE(INDEX(tb_SVI[],MATCH(Table3[[#This Row],[city_name]],tb_SVI[city_name_uf],0),10),".")</f>
        <v>0.372</v>
      </c>
      <c r="M2795">
        <f>_xlfn.NUMBERVALUE(INDEX(tb_SVI[],MATCH(Table3[[#This Row],[city_name]],tb_SVI[city_name_uf],0),11),".")</f>
        <v>0.24</v>
      </c>
      <c r="N2795" s="14">
        <f>_xlfn.PERCENTRANK.INC(Table3[MHDI_tot],Table3[[#This Row],[MHDI_tot]],3)</f>
        <v>0.66900000000000004</v>
      </c>
    </row>
    <row r="2796" spans="1:14" hidden="1" x14ac:dyDescent="0.2">
      <c r="A2796" t="str">
        <f>SVI!F2796</f>
        <v>Perdizes/MG</v>
      </c>
      <c r="B2796" t="str">
        <f>INDEX(tb_SVI[],MATCH(Table3[[#This Row],[ibge_cod]],tb_SVI[Município],0),1)</f>
        <v>MG</v>
      </c>
      <c r="C2796" t="str">
        <f>INDEX(tb_SVI[],MATCH(Table3[[#This Row],[city_name]],tb_SVI[city_name_uf],0),3)</f>
        <v>3149804</v>
      </c>
      <c r="D2796" t="s">
        <v>20433</v>
      </c>
      <c r="E2796" s="11">
        <f>INDEX(tb_SVI[],MATCH(Table3[[#This Row],[city_name]],tb_SVI[city_name_uf],0),5)</f>
        <v>16321</v>
      </c>
      <c r="F2796">
        <f>INDEX(tb_MHDI[],MATCH(Table3[[#This Row],[city_name]],tb_MHDI[mun_uf],0),5)</f>
        <v>0.72299999999999998</v>
      </c>
      <c r="G2796">
        <f>INDEX(tb_MHDI[],MATCH(Table3[[#This Row],[city_name]],tb_MHDI[mun_uf],0),6)</f>
        <v>0.752</v>
      </c>
      <c r="H2796">
        <f>INDEX(tb_MHDI[],MATCH(Table3[[#This Row],[city_name]],tb_MHDI[mun_uf],0),7)</f>
        <v>0.88</v>
      </c>
      <c r="I2796">
        <f>INDEX(tb_MHDI[],MATCH(Table3[[#This Row],[city_name]],tb_MHDI[mun_uf],0),8)</f>
        <v>0.57099999999999995</v>
      </c>
      <c r="J2796">
        <f>_xlfn.NUMBERVALUE(INDEX(tb_SVI[],MATCH(Table3[[#This Row],[city_name]],tb_SVI[city_name_uf],0),8),".")</f>
        <v>0.23400000000000001</v>
      </c>
      <c r="K2796">
        <f>_xlfn.NUMBERVALUE(INDEX(tb_SVI[],MATCH(Table3[[#This Row],[city_name]],tb_SVI[city_name_uf],0),9),".")</f>
        <v>0.21099999999999999</v>
      </c>
      <c r="L2796">
        <f>_xlfn.NUMBERVALUE(INDEX(tb_SVI[],MATCH(Table3[[#This Row],[city_name]],tb_SVI[city_name_uf],0),10),".")</f>
        <v>0.28499999999999998</v>
      </c>
      <c r="M2796">
        <f>_xlfn.NUMBERVALUE(INDEX(tb_SVI[],MATCH(Table3[[#This Row],[city_name]],tb_SVI[city_name_uf],0),11),".")</f>
        <v>0.20699999999999999</v>
      </c>
      <c r="N2796" s="14">
        <f>_xlfn.PERCENTRANK.INC(Table3[MHDI_tot],Table3[[#This Row],[MHDI_tot]],3)</f>
        <v>0.77600000000000002</v>
      </c>
    </row>
    <row r="2797" spans="1:14" hidden="1" x14ac:dyDescent="0.2">
      <c r="A2797" t="str">
        <f>SVI!F2797</f>
        <v>Perdões/MG</v>
      </c>
      <c r="B2797" t="str">
        <f>INDEX(tb_SVI[],MATCH(Table3[[#This Row],[ibge_cod]],tb_SVI[Município],0),1)</f>
        <v>MG</v>
      </c>
      <c r="C2797" t="str">
        <f>INDEX(tb_SVI[],MATCH(Table3[[#This Row],[city_name]],tb_SVI[city_name_uf],0),3)</f>
        <v>3149903</v>
      </c>
      <c r="D2797" t="s">
        <v>20434</v>
      </c>
      <c r="E2797" s="11">
        <f>INDEX(tb_SVI[],MATCH(Table3[[#This Row],[city_name]],tb_SVI[city_name_uf],0),5)</f>
        <v>21485</v>
      </c>
      <c r="F2797">
        <f>INDEX(tb_MHDI[],MATCH(Table3[[#This Row],[city_name]],tb_MHDI[mun_uf],0),5)</f>
        <v>0.74399999999999999</v>
      </c>
      <c r="G2797">
        <f>INDEX(tb_MHDI[],MATCH(Table3[[#This Row],[city_name]],tb_MHDI[mun_uf],0),6)</f>
        <v>0.71</v>
      </c>
      <c r="H2797">
        <f>INDEX(tb_MHDI[],MATCH(Table3[[#This Row],[city_name]],tb_MHDI[mun_uf],0),7)</f>
        <v>0.878</v>
      </c>
      <c r="I2797">
        <f>INDEX(tb_MHDI[],MATCH(Table3[[#This Row],[city_name]],tb_MHDI[mun_uf],0),8)</f>
        <v>0.66100000000000003</v>
      </c>
      <c r="J2797">
        <f>_xlfn.NUMBERVALUE(INDEX(tb_SVI[],MATCH(Table3[[#This Row],[city_name]],tb_SVI[city_name_uf],0),8),".")</f>
        <v>0.26200000000000001</v>
      </c>
      <c r="K2797">
        <f>_xlfn.NUMBERVALUE(INDEX(tb_SVI[],MATCH(Table3[[#This Row],[city_name]],tb_SVI[city_name_uf],0),9),".")</f>
        <v>0.187</v>
      </c>
      <c r="L2797">
        <f>_xlfn.NUMBERVALUE(INDEX(tb_SVI[],MATCH(Table3[[#This Row],[city_name]],tb_SVI[city_name_uf],0),10),".")</f>
        <v>0.31</v>
      </c>
      <c r="M2797">
        <f>_xlfn.NUMBERVALUE(INDEX(tb_SVI[],MATCH(Table3[[#This Row],[city_name]],tb_SVI[city_name_uf],0),11),".")</f>
        <v>0.28799999999999998</v>
      </c>
      <c r="N2797" s="14">
        <f>_xlfn.PERCENTRANK.INC(Table3[MHDI_tot],Table3[[#This Row],[MHDI_tot]],3)</f>
        <v>0.875</v>
      </c>
    </row>
    <row r="2798" spans="1:14" hidden="1" x14ac:dyDescent="0.2">
      <c r="A2798" t="str">
        <f>SVI!F2798</f>
        <v>Periquito/MG</v>
      </c>
      <c r="B2798" t="str">
        <f>INDEX(tb_SVI[],MATCH(Table3[[#This Row],[ibge_cod]],tb_SVI[Município],0),1)</f>
        <v>MG</v>
      </c>
      <c r="C2798" t="str">
        <f>INDEX(tb_SVI[],MATCH(Table3[[#This Row],[city_name]],tb_SVI[city_name_uf],0),3)</f>
        <v>3149952</v>
      </c>
      <c r="D2798" t="s">
        <v>20435</v>
      </c>
      <c r="E2798" s="11">
        <f>INDEX(tb_SVI[],MATCH(Table3[[#This Row],[city_name]],tb_SVI[city_name_uf],0),5)</f>
        <v>6773</v>
      </c>
      <c r="F2798">
        <f>INDEX(tb_MHDI[],MATCH(Table3[[#This Row],[city_name]],tb_MHDI[mun_uf],0),5)</f>
        <v>0.65100000000000002</v>
      </c>
      <c r="G2798">
        <f>INDEX(tb_MHDI[],MATCH(Table3[[#This Row],[city_name]],tb_MHDI[mun_uf],0),6)</f>
        <v>0.59299999999999997</v>
      </c>
      <c r="H2798">
        <f>INDEX(tb_MHDI[],MATCH(Table3[[#This Row],[city_name]],tb_MHDI[mun_uf],0),7)</f>
        <v>0.83899999999999997</v>
      </c>
      <c r="I2798">
        <f>INDEX(tb_MHDI[],MATCH(Table3[[#This Row],[city_name]],tb_MHDI[mun_uf],0),8)</f>
        <v>0.55500000000000005</v>
      </c>
      <c r="J2798">
        <f>_xlfn.NUMBERVALUE(INDEX(tb_SVI[],MATCH(Table3[[#This Row],[city_name]],tb_SVI[city_name_uf],0),8),".")</f>
        <v>0.495</v>
      </c>
      <c r="K2798">
        <f>_xlfn.NUMBERVALUE(INDEX(tb_SVI[],MATCH(Table3[[#This Row],[city_name]],tb_SVI[city_name_uf],0),9),".")</f>
        <v>0.54700000000000004</v>
      </c>
      <c r="L2798">
        <f>_xlfn.NUMBERVALUE(INDEX(tb_SVI[],MATCH(Table3[[#This Row],[city_name]],tb_SVI[city_name_uf],0),10),".")</f>
        <v>0.46600000000000003</v>
      </c>
      <c r="M2798">
        <f>_xlfn.NUMBERVALUE(INDEX(tb_SVI[],MATCH(Table3[[#This Row],[city_name]],tb_SVI[city_name_uf],0),11),".")</f>
        <v>0.47099999999999997</v>
      </c>
      <c r="N2798" s="14">
        <f>_xlfn.PERCENTRANK.INC(Table3[MHDI_tot],Table3[[#This Row],[MHDI_tot]],3)</f>
        <v>0.44</v>
      </c>
    </row>
    <row r="2799" spans="1:14" hidden="1" x14ac:dyDescent="0.2">
      <c r="A2799" t="str">
        <f>SVI!F2799</f>
        <v>Pescador/MG</v>
      </c>
      <c r="B2799" t="str">
        <f>INDEX(tb_SVI[],MATCH(Table3[[#This Row],[ibge_cod]],tb_SVI[Município],0),1)</f>
        <v>MG</v>
      </c>
      <c r="C2799" t="str">
        <f>INDEX(tb_SVI[],MATCH(Table3[[#This Row],[city_name]],tb_SVI[city_name_uf],0),3)</f>
        <v>3150000</v>
      </c>
      <c r="D2799" t="s">
        <v>20436</v>
      </c>
      <c r="E2799" s="11">
        <f>INDEX(tb_SVI[],MATCH(Table3[[#This Row],[city_name]],tb_SVI[city_name_uf],0),5)</f>
        <v>4256</v>
      </c>
      <c r="F2799">
        <f>INDEX(tb_MHDI[],MATCH(Table3[[#This Row],[city_name]],tb_MHDI[mun_uf],0),5)</f>
        <v>0.65600000000000003</v>
      </c>
      <c r="G2799">
        <f>INDEX(tb_MHDI[],MATCH(Table3[[#This Row],[city_name]],tb_MHDI[mun_uf],0),6)</f>
        <v>0.61499999999999999</v>
      </c>
      <c r="H2799">
        <f>INDEX(tb_MHDI[],MATCH(Table3[[#This Row],[city_name]],tb_MHDI[mun_uf],0),7)</f>
        <v>0.83099999999999996</v>
      </c>
      <c r="I2799">
        <f>INDEX(tb_MHDI[],MATCH(Table3[[#This Row],[city_name]],tb_MHDI[mun_uf],0),8)</f>
        <v>0.55200000000000005</v>
      </c>
      <c r="J2799">
        <f>_xlfn.NUMBERVALUE(INDEX(tb_SVI[],MATCH(Table3[[#This Row],[city_name]],tb_SVI[city_name_uf],0),8),".")</f>
        <v>0.36299999999999999</v>
      </c>
      <c r="K2799">
        <f>_xlfn.NUMBERVALUE(INDEX(tb_SVI[],MATCH(Table3[[#This Row],[city_name]],tb_SVI[city_name_uf],0),9),".")</f>
        <v>5.5E-2</v>
      </c>
      <c r="L2799">
        <f>_xlfn.NUMBERVALUE(INDEX(tb_SVI[],MATCH(Table3[[#This Row],[city_name]],tb_SVI[city_name_uf],0),10),".")</f>
        <v>0.44500000000000001</v>
      </c>
      <c r="M2799">
        <f>_xlfn.NUMBERVALUE(INDEX(tb_SVI[],MATCH(Table3[[#This Row],[city_name]],tb_SVI[city_name_uf],0),11),".")</f>
        <v>0.59</v>
      </c>
      <c r="N2799" s="14">
        <f>_xlfn.PERCENTRANK.INC(Table3[MHDI_tot],Table3[[#This Row],[MHDI_tot]],3)</f>
        <v>0.45900000000000002</v>
      </c>
    </row>
    <row r="2800" spans="1:14" hidden="1" x14ac:dyDescent="0.2">
      <c r="A2800" t="str">
        <f>SVI!F2800</f>
        <v>Peçanha/MG</v>
      </c>
      <c r="B2800" t="str">
        <f>INDEX(tb_SVI[],MATCH(Table3[[#This Row],[ibge_cod]],tb_SVI[Município],0),1)</f>
        <v>MG</v>
      </c>
      <c r="C2800" t="str">
        <f>INDEX(tb_SVI[],MATCH(Table3[[#This Row],[city_name]],tb_SVI[city_name_uf],0),3)</f>
        <v>3148608</v>
      </c>
      <c r="D2800" t="s">
        <v>20437</v>
      </c>
      <c r="E2800" s="11">
        <f>INDEX(tb_SVI[],MATCH(Table3[[#This Row],[city_name]],tb_SVI[city_name_uf],0),5)</f>
        <v>17537</v>
      </c>
      <c r="F2800">
        <f>INDEX(tb_MHDI[],MATCH(Table3[[#This Row],[city_name]],tb_MHDI[mun_uf],0),5)</f>
        <v>0.627</v>
      </c>
      <c r="G2800">
        <f>INDEX(tb_MHDI[],MATCH(Table3[[#This Row],[city_name]],tb_MHDI[mun_uf],0),6)</f>
        <v>0.63</v>
      </c>
      <c r="H2800">
        <f>INDEX(tb_MHDI[],MATCH(Table3[[#This Row],[city_name]],tb_MHDI[mun_uf],0),7)</f>
        <v>0.78700000000000003</v>
      </c>
      <c r="I2800">
        <f>INDEX(tb_MHDI[],MATCH(Table3[[#This Row],[city_name]],tb_MHDI[mun_uf],0),8)</f>
        <v>0.497</v>
      </c>
      <c r="J2800">
        <f>_xlfn.NUMBERVALUE(INDEX(tb_SVI[],MATCH(Table3[[#This Row],[city_name]],tb_SVI[city_name_uf],0),8),".")</f>
        <v>0.47299999999999998</v>
      </c>
      <c r="K2800">
        <f>_xlfn.NUMBERVALUE(INDEX(tb_SVI[],MATCH(Table3[[#This Row],[city_name]],tb_SVI[city_name_uf],0),9),".")</f>
        <v>0.48399999999999999</v>
      </c>
      <c r="L2800">
        <f>_xlfn.NUMBERVALUE(INDEX(tb_SVI[],MATCH(Table3[[#This Row],[city_name]],tb_SVI[city_name_uf],0),10),".")</f>
        <v>0.50600000000000001</v>
      </c>
      <c r="M2800">
        <f>_xlfn.NUMBERVALUE(INDEX(tb_SVI[],MATCH(Table3[[#This Row],[city_name]],tb_SVI[city_name_uf],0),11),".")</f>
        <v>0.42799999999999999</v>
      </c>
      <c r="N2800" s="14">
        <f>_xlfn.PERCENTRANK.INC(Table3[MHDI_tot],Table3[[#This Row],[MHDI_tot]],3)</f>
        <v>0.36</v>
      </c>
    </row>
    <row r="2801" spans="1:14" hidden="1" x14ac:dyDescent="0.2">
      <c r="A2801" t="str">
        <f>SVI!F2801</f>
        <v>Piau/MG</v>
      </c>
      <c r="B2801" t="str">
        <f>INDEX(tb_SVI[],MATCH(Table3[[#This Row],[ibge_cod]],tb_SVI[Município],0),1)</f>
        <v>MG</v>
      </c>
      <c r="C2801" t="str">
        <f>INDEX(tb_SVI[],MATCH(Table3[[#This Row],[city_name]],tb_SVI[city_name_uf],0),3)</f>
        <v>3150109</v>
      </c>
      <c r="D2801" t="s">
        <v>20438</v>
      </c>
      <c r="E2801" s="11">
        <f>INDEX(tb_SVI[],MATCH(Table3[[#This Row],[city_name]],tb_SVI[city_name_uf],0),5)</f>
        <v>2733</v>
      </c>
      <c r="F2801">
        <f>INDEX(tb_MHDI[],MATCH(Table3[[#This Row],[city_name]],tb_MHDI[mun_uf],0),5)</f>
        <v>0.629</v>
      </c>
      <c r="G2801">
        <f>INDEX(tb_MHDI[],MATCH(Table3[[#This Row],[city_name]],tb_MHDI[mun_uf],0),6)</f>
        <v>0.64700000000000002</v>
      </c>
      <c r="H2801">
        <f>INDEX(tb_MHDI[],MATCH(Table3[[#This Row],[city_name]],tb_MHDI[mun_uf],0),7)</f>
        <v>0.82399999999999995</v>
      </c>
      <c r="I2801">
        <f>INDEX(tb_MHDI[],MATCH(Table3[[#This Row],[city_name]],tb_MHDI[mun_uf],0),8)</f>
        <v>0.46700000000000003</v>
      </c>
      <c r="J2801">
        <f>_xlfn.NUMBERVALUE(INDEX(tb_SVI[],MATCH(Table3[[#This Row],[city_name]],tb_SVI[city_name_uf],0),8),".")</f>
        <v>0.30399999999999999</v>
      </c>
      <c r="K2801">
        <f>_xlfn.NUMBERVALUE(INDEX(tb_SVI[],MATCH(Table3[[#This Row],[city_name]],tb_SVI[city_name_uf],0),9),".")</f>
        <v>0.122</v>
      </c>
      <c r="L2801">
        <f>_xlfn.NUMBERVALUE(INDEX(tb_SVI[],MATCH(Table3[[#This Row],[city_name]],tb_SVI[city_name_uf],0),10),".")</f>
        <v>0.39900000000000002</v>
      </c>
      <c r="M2801">
        <f>_xlfn.NUMBERVALUE(INDEX(tb_SVI[],MATCH(Table3[[#This Row],[city_name]],tb_SVI[city_name_uf],0),11),".")</f>
        <v>0.39100000000000001</v>
      </c>
      <c r="N2801" s="14">
        <f>_xlfn.PERCENTRANK.INC(Table3[MHDI_tot],Table3[[#This Row],[MHDI_tot]],3)</f>
        <v>0.36699999999999999</v>
      </c>
    </row>
    <row r="2802" spans="1:14" hidden="1" x14ac:dyDescent="0.2">
      <c r="A2802" t="str">
        <f>SVI!F2802</f>
        <v>Piedade de Caratinga/MG</v>
      </c>
      <c r="B2802" t="str">
        <f>INDEX(tb_SVI[],MATCH(Table3[[#This Row],[ibge_cod]],tb_SVI[Município],0),1)</f>
        <v>MG</v>
      </c>
      <c r="C2802" t="str">
        <f>INDEX(tb_SVI[],MATCH(Table3[[#This Row],[city_name]],tb_SVI[city_name_uf],0),3)</f>
        <v>3150158</v>
      </c>
      <c r="D2802" t="s">
        <v>20439</v>
      </c>
      <c r="E2802" s="11">
        <f>INDEX(tb_SVI[],MATCH(Table3[[#This Row],[city_name]],tb_SVI[city_name_uf],0),5)</f>
        <v>8702</v>
      </c>
      <c r="F2802">
        <f>INDEX(tb_MHDI[],MATCH(Table3[[#This Row],[city_name]],tb_MHDI[mun_uf],0),5)</f>
        <v>0.61199999999999999</v>
      </c>
      <c r="G2802">
        <f>INDEX(tb_MHDI[],MATCH(Table3[[#This Row],[city_name]],tb_MHDI[mun_uf],0),6)</f>
        <v>0.621</v>
      </c>
      <c r="H2802">
        <f>INDEX(tb_MHDI[],MATCH(Table3[[#This Row],[city_name]],tb_MHDI[mun_uf],0),7)</f>
        <v>0.77300000000000002</v>
      </c>
      <c r="I2802">
        <f>INDEX(tb_MHDI[],MATCH(Table3[[#This Row],[city_name]],tb_MHDI[mun_uf],0),8)</f>
        <v>0.47699999999999998</v>
      </c>
      <c r="J2802">
        <f>_xlfn.NUMBERVALUE(INDEX(tb_SVI[],MATCH(Table3[[#This Row],[city_name]],tb_SVI[city_name_uf],0),8),".")</f>
        <v>0.32800000000000001</v>
      </c>
      <c r="K2802">
        <f>_xlfn.NUMBERVALUE(INDEX(tb_SVI[],MATCH(Table3[[#This Row],[city_name]],tb_SVI[city_name_uf],0),9),".")</f>
        <v>5.8000000000000003E-2</v>
      </c>
      <c r="L2802">
        <f>_xlfn.NUMBERVALUE(INDEX(tb_SVI[],MATCH(Table3[[#This Row],[city_name]],tb_SVI[city_name_uf],0),10),".")</f>
        <v>0.44800000000000001</v>
      </c>
      <c r="M2802">
        <f>_xlfn.NUMBERVALUE(INDEX(tb_SVI[],MATCH(Table3[[#This Row],[city_name]],tb_SVI[city_name_uf],0),11),".")</f>
        <v>0.47699999999999998</v>
      </c>
      <c r="N2802" s="14">
        <f>_xlfn.PERCENTRANK.INC(Table3[MHDI_tot],Table3[[#This Row],[MHDI_tot]],3)</f>
        <v>0.30199999999999999</v>
      </c>
    </row>
    <row r="2803" spans="1:14" hidden="1" x14ac:dyDescent="0.2">
      <c r="A2803" t="str">
        <f>SVI!F2803</f>
        <v>Piedade de Ponte Nova/MG</v>
      </c>
      <c r="B2803" t="str">
        <f>INDEX(tb_SVI[],MATCH(Table3[[#This Row],[ibge_cod]],tb_SVI[Município],0),1)</f>
        <v>MG</v>
      </c>
      <c r="C2803" t="str">
        <f>INDEX(tb_SVI[],MATCH(Table3[[#This Row],[city_name]],tb_SVI[city_name_uf],0),3)</f>
        <v>3150208</v>
      </c>
      <c r="D2803" t="s">
        <v>20440</v>
      </c>
      <c r="E2803" s="11">
        <f>INDEX(tb_SVI[],MATCH(Table3[[#This Row],[city_name]],tb_SVI[city_name_uf],0),5)</f>
        <v>4140</v>
      </c>
      <c r="F2803">
        <f>INDEX(tb_MHDI[],MATCH(Table3[[#This Row],[city_name]],tb_MHDI[mun_uf],0),5)</f>
        <v>0.63900000000000001</v>
      </c>
      <c r="G2803">
        <f>INDEX(tb_MHDI[],MATCH(Table3[[#This Row],[city_name]],tb_MHDI[mun_uf],0),6)</f>
        <v>0.61599999999999999</v>
      </c>
      <c r="H2803">
        <f>INDEX(tb_MHDI[],MATCH(Table3[[#This Row],[city_name]],tb_MHDI[mun_uf],0),7)</f>
        <v>0.80200000000000005</v>
      </c>
      <c r="I2803">
        <f>INDEX(tb_MHDI[],MATCH(Table3[[#This Row],[city_name]],tb_MHDI[mun_uf],0),8)</f>
        <v>0.52800000000000002</v>
      </c>
      <c r="J2803">
        <f>_xlfn.NUMBERVALUE(INDEX(tb_SVI[],MATCH(Table3[[#This Row],[city_name]],tb_SVI[city_name_uf],0),8),".")</f>
        <v>0.29799999999999999</v>
      </c>
      <c r="K2803">
        <f>_xlfn.NUMBERVALUE(INDEX(tb_SVI[],MATCH(Table3[[#This Row],[city_name]],tb_SVI[city_name_uf],0),9),".")</f>
        <v>8.1000000000000003E-2</v>
      </c>
      <c r="L2803">
        <f>_xlfn.NUMBERVALUE(INDEX(tb_SVI[],MATCH(Table3[[#This Row],[city_name]],tb_SVI[city_name_uf],0),10),".")</f>
        <v>0.434</v>
      </c>
      <c r="M2803">
        <f>_xlfn.NUMBERVALUE(INDEX(tb_SVI[],MATCH(Table3[[#This Row],[city_name]],tb_SVI[city_name_uf],0),11),".")</f>
        <v>0.38</v>
      </c>
      <c r="N2803" s="14">
        <f>_xlfn.PERCENTRANK.INC(Table3[MHDI_tot],Table3[[#This Row],[MHDI_tot]],3)</f>
        <v>0.40100000000000002</v>
      </c>
    </row>
    <row r="2804" spans="1:14" hidden="1" x14ac:dyDescent="0.2">
      <c r="A2804" t="str">
        <f>SVI!F2804</f>
        <v>Piedade do Rio Grande/MG</v>
      </c>
      <c r="B2804" t="str">
        <f>INDEX(tb_SVI[],MATCH(Table3[[#This Row],[ibge_cod]],tb_SVI[Município],0),1)</f>
        <v>MG</v>
      </c>
      <c r="C2804" t="str">
        <f>INDEX(tb_SVI[],MATCH(Table3[[#This Row],[city_name]],tb_SVI[city_name_uf],0),3)</f>
        <v>3150307</v>
      </c>
      <c r="D2804" t="s">
        <v>20441</v>
      </c>
      <c r="E2804" s="11">
        <f>INDEX(tb_SVI[],MATCH(Table3[[#This Row],[city_name]],tb_SVI[city_name_uf],0),5)</f>
        <v>4466</v>
      </c>
      <c r="F2804">
        <f>INDEX(tb_MHDI[],MATCH(Table3[[#This Row],[city_name]],tb_MHDI[mun_uf],0),5)</f>
        <v>0.67800000000000005</v>
      </c>
      <c r="G2804">
        <f>INDEX(tb_MHDI[],MATCH(Table3[[#This Row],[city_name]],tb_MHDI[mun_uf],0),6)</f>
        <v>0.64</v>
      </c>
      <c r="H2804">
        <f>INDEX(tb_MHDI[],MATCH(Table3[[#This Row],[city_name]],tb_MHDI[mun_uf],0),7)</f>
        <v>0.82</v>
      </c>
      <c r="I2804">
        <f>INDEX(tb_MHDI[],MATCH(Table3[[#This Row],[city_name]],tb_MHDI[mun_uf],0),8)</f>
        <v>0.59299999999999997</v>
      </c>
      <c r="J2804">
        <f>_xlfn.NUMBERVALUE(INDEX(tb_SVI[],MATCH(Table3[[#This Row],[city_name]],tb_SVI[city_name_uf],0),8),".")</f>
        <v>0.40400000000000003</v>
      </c>
      <c r="K2804">
        <f>_xlfn.NUMBERVALUE(INDEX(tb_SVI[],MATCH(Table3[[#This Row],[city_name]],tb_SVI[city_name_uf],0),9),".")</f>
        <v>0.45800000000000002</v>
      </c>
      <c r="L2804">
        <f>_xlfn.NUMBERVALUE(INDEX(tb_SVI[],MATCH(Table3[[#This Row],[city_name]],tb_SVI[city_name_uf],0),10),".")</f>
        <v>0.371</v>
      </c>
      <c r="M2804">
        <f>_xlfn.NUMBERVALUE(INDEX(tb_SVI[],MATCH(Table3[[#This Row],[city_name]],tb_SVI[city_name_uf],0),11),".")</f>
        <v>0.38200000000000001</v>
      </c>
      <c r="N2804" s="14">
        <f>_xlfn.PERCENTRANK.INC(Table3[MHDI_tot],Table3[[#This Row],[MHDI_tot]],3)</f>
        <v>0.55000000000000004</v>
      </c>
    </row>
    <row r="2805" spans="1:14" hidden="1" x14ac:dyDescent="0.2">
      <c r="A2805" t="str">
        <f>SVI!F2805</f>
        <v>Piedade dos Gerais/MG</v>
      </c>
      <c r="B2805" t="str">
        <f>INDEX(tb_SVI[],MATCH(Table3[[#This Row],[ibge_cod]],tb_SVI[Município],0),1)</f>
        <v>MG</v>
      </c>
      <c r="C2805" t="str">
        <f>INDEX(tb_SVI[],MATCH(Table3[[#This Row],[city_name]],tb_SVI[city_name_uf],0),3)</f>
        <v>3150406</v>
      </c>
      <c r="D2805" t="s">
        <v>20442</v>
      </c>
      <c r="E2805" s="11">
        <f>INDEX(tb_SVI[],MATCH(Table3[[#This Row],[city_name]],tb_SVI[city_name_uf],0),5)</f>
        <v>5009</v>
      </c>
      <c r="F2805">
        <f>INDEX(tb_MHDI[],MATCH(Table3[[#This Row],[city_name]],tb_MHDI[mun_uf],0),5)</f>
        <v>0.626</v>
      </c>
      <c r="G2805">
        <f>INDEX(tb_MHDI[],MATCH(Table3[[#This Row],[city_name]],tb_MHDI[mun_uf],0),6)</f>
        <v>0.64500000000000002</v>
      </c>
      <c r="H2805">
        <f>INDEX(tb_MHDI[],MATCH(Table3[[#This Row],[city_name]],tb_MHDI[mun_uf],0),7)</f>
        <v>0.84</v>
      </c>
      <c r="I2805">
        <f>INDEX(tb_MHDI[],MATCH(Table3[[#This Row],[city_name]],tb_MHDI[mun_uf],0),8)</f>
        <v>0.45300000000000001</v>
      </c>
      <c r="J2805">
        <f>_xlfn.NUMBERVALUE(INDEX(tb_SVI[],MATCH(Table3[[#This Row],[city_name]],tb_SVI[city_name_uf],0),8),".")</f>
        <v>0.32</v>
      </c>
      <c r="K2805">
        <f>_xlfn.NUMBERVALUE(INDEX(tb_SVI[],MATCH(Table3[[#This Row],[city_name]],tb_SVI[city_name_uf],0),9),".")</f>
        <v>0.19</v>
      </c>
      <c r="L2805">
        <f>_xlfn.NUMBERVALUE(INDEX(tb_SVI[],MATCH(Table3[[#This Row],[city_name]],tb_SVI[city_name_uf],0),10),".")</f>
        <v>0.33700000000000002</v>
      </c>
      <c r="M2805">
        <f>_xlfn.NUMBERVALUE(INDEX(tb_SVI[],MATCH(Table3[[#This Row],[city_name]],tb_SVI[city_name_uf],0),11),".")</f>
        <v>0.432</v>
      </c>
      <c r="N2805" s="14">
        <f>_xlfn.PERCENTRANK.INC(Table3[MHDI_tot],Table3[[#This Row],[MHDI_tot]],3)</f>
        <v>0.35499999999999998</v>
      </c>
    </row>
    <row r="2806" spans="1:14" hidden="1" x14ac:dyDescent="0.2">
      <c r="A2806" t="str">
        <f>SVI!F2806</f>
        <v>Pimenta/MG</v>
      </c>
      <c r="B2806" t="str">
        <f>INDEX(tb_SVI[],MATCH(Table3[[#This Row],[ibge_cod]],tb_SVI[Município],0),1)</f>
        <v>MG</v>
      </c>
      <c r="C2806" t="str">
        <f>INDEX(tb_SVI[],MATCH(Table3[[#This Row],[city_name]],tb_SVI[city_name_uf],0),3)</f>
        <v>3150505</v>
      </c>
      <c r="D2806" t="s">
        <v>20443</v>
      </c>
      <c r="E2806" s="11">
        <f>INDEX(tb_SVI[],MATCH(Table3[[#This Row],[city_name]],tb_SVI[city_name_uf],0),5)</f>
        <v>8688</v>
      </c>
      <c r="F2806">
        <f>INDEX(tb_MHDI[],MATCH(Table3[[#This Row],[city_name]],tb_MHDI[mun_uf],0),5)</f>
        <v>0.68600000000000005</v>
      </c>
      <c r="G2806">
        <f>INDEX(tb_MHDI[],MATCH(Table3[[#This Row],[city_name]],tb_MHDI[mun_uf],0),6)</f>
        <v>0.69699999999999995</v>
      </c>
      <c r="H2806">
        <f>INDEX(tb_MHDI[],MATCH(Table3[[#This Row],[city_name]],tb_MHDI[mun_uf],0),7)</f>
        <v>0.83199999999999996</v>
      </c>
      <c r="I2806">
        <f>INDEX(tb_MHDI[],MATCH(Table3[[#This Row],[city_name]],tb_MHDI[mun_uf],0),8)</f>
        <v>0.55600000000000005</v>
      </c>
      <c r="J2806">
        <f>_xlfn.NUMBERVALUE(INDEX(tb_SVI[],MATCH(Table3[[#This Row],[city_name]],tb_SVI[city_name_uf],0),8),".")</f>
        <v>0.23899999999999999</v>
      </c>
      <c r="K2806">
        <f>_xlfn.NUMBERVALUE(INDEX(tb_SVI[],MATCH(Table3[[#This Row],[city_name]],tb_SVI[city_name_uf],0),9),".")</f>
        <v>0.112</v>
      </c>
      <c r="L2806">
        <f>_xlfn.NUMBERVALUE(INDEX(tb_SVI[],MATCH(Table3[[#This Row],[city_name]],tb_SVI[city_name_uf],0),10),".")</f>
        <v>0.32100000000000001</v>
      </c>
      <c r="M2806">
        <f>_xlfn.NUMBERVALUE(INDEX(tb_SVI[],MATCH(Table3[[#This Row],[city_name]],tb_SVI[city_name_uf],0),11),".")</f>
        <v>0.28299999999999997</v>
      </c>
      <c r="N2806" s="14">
        <f>_xlfn.PERCENTRANK.INC(Table3[MHDI_tot],Table3[[#This Row],[MHDI_tot]],3)</f>
        <v>0.58499999999999996</v>
      </c>
    </row>
    <row r="2807" spans="1:14" hidden="1" x14ac:dyDescent="0.2">
      <c r="A2807" t="str">
        <f>SVI!F2807</f>
        <v>Pingo d'Água/MG</v>
      </c>
      <c r="B2807" t="str">
        <f>INDEX(tb_SVI[],MATCH(Table3[[#This Row],[ibge_cod]],tb_SVI[Município],0),1)</f>
        <v>MG</v>
      </c>
      <c r="C2807" t="str">
        <f>INDEX(tb_SVI[],MATCH(Table3[[#This Row],[city_name]],tb_SVI[city_name_uf],0),3)</f>
        <v>3150539</v>
      </c>
      <c r="D2807" t="s">
        <v>20444</v>
      </c>
      <c r="E2807" s="11">
        <f>INDEX(tb_SVI[],MATCH(Table3[[#This Row],[city_name]],tb_SVI[city_name_uf],0),5)</f>
        <v>4986</v>
      </c>
      <c r="F2807">
        <f>INDEX(tb_MHDI[],MATCH(Table3[[#This Row],[city_name]],tb_MHDI[mun_uf],0),5)</f>
        <v>0.61899999999999999</v>
      </c>
      <c r="G2807">
        <f>INDEX(tb_MHDI[],MATCH(Table3[[#This Row],[city_name]],tb_MHDI[mun_uf],0),6)</f>
        <v>0.60299999999999998</v>
      </c>
      <c r="H2807">
        <f>INDEX(tb_MHDI[],MATCH(Table3[[#This Row],[city_name]],tb_MHDI[mun_uf],0),7)</f>
        <v>0.74399999999999999</v>
      </c>
      <c r="I2807">
        <f>INDEX(tb_MHDI[],MATCH(Table3[[#This Row],[city_name]],tb_MHDI[mun_uf],0),8)</f>
        <v>0.52900000000000003</v>
      </c>
      <c r="J2807">
        <f>_xlfn.NUMBERVALUE(INDEX(tb_SVI[],MATCH(Table3[[#This Row],[city_name]],tb_SVI[city_name_uf],0),8),".")</f>
        <v>0.42599999999999999</v>
      </c>
      <c r="K2807">
        <f>_xlfn.NUMBERVALUE(INDEX(tb_SVI[],MATCH(Table3[[#This Row],[city_name]],tb_SVI[city_name_uf],0),9),".")</f>
        <v>0.41299999999999998</v>
      </c>
      <c r="L2807">
        <f>_xlfn.NUMBERVALUE(INDEX(tb_SVI[],MATCH(Table3[[#This Row],[city_name]],tb_SVI[city_name_uf],0),10),".")</f>
        <v>0.45600000000000002</v>
      </c>
      <c r="M2807">
        <f>_xlfn.NUMBERVALUE(INDEX(tb_SVI[],MATCH(Table3[[#This Row],[city_name]],tb_SVI[city_name_uf],0),11),".")</f>
        <v>0.40799999999999997</v>
      </c>
      <c r="N2807" s="14">
        <f>_xlfn.PERCENTRANK.INC(Table3[MHDI_tot],Table3[[#This Row],[MHDI_tot]],3)</f>
        <v>0.32900000000000001</v>
      </c>
    </row>
    <row r="2808" spans="1:14" hidden="1" x14ac:dyDescent="0.2">
      <c r="A2808" t="str">
        <f>SVI!F2808</f>
        <v>Pintópolis/MG</v>
      </c>
      <c r="B2808" t="str">
        <f>INDEX(tb_SVI[],MATCH(Table3[[#This Row],[ibge_cod]],tb_SVI[Município],0),1)</f>
        <v>MG</v>
      </c>
      <c r="C2808" t="str">
        <f>INDEX(tb_SVI[],MATCH(Table3[[#This Row],[city_name]],tb_SVI[city_name_uf],0),3)</f>
        <v>3150570</v>
      </c>
      <c r="D2808" t="s">
        <v>20445</v>
      </c>
      <c r="E2808" s="11">
        <f>INDEX(tb_SVI[],MATCH(Table3[[#This Row],[city_name]],tb_SVI[city_name_uf],0),5)</f>
        <v>7524</v>
      </c>
      <c r="F2808">
        <f>INDEX(tb_MHDI[],MATCH(Table3[[#This Row],[city_name]],tb_MHDI[mun_uf],0),5)</f>
        <v>0.59399999999999997</v>
      </c>
      <c r="G2808">
        <f>INDEX(tb_MHDI[],MATCH(Table3[[#This Row],[city_name]],tb_MHDI[mun_uf],0),6)</f>
        <v>0.56000000000000005</v>
      </c>
      <c r="H2808">
        <f>INDEX(tb_MHDI[],MATCH(Table3[[#This Row],[city_name]],tb_MHDI[mun_uf],0),7)</f>
        <v>0.79900000000000004</v>
      </c>
      <c r="I2808">
        <f>INDEX(tb_MHDI[],MATCH(Table3[[#This Row],[city_name]],tb_MHDI[mun_uf],0),8)</f>
        <v>0.46899999999999997</v>
      </c>
      <c r="J2808">
        <f>_xlfn.NUMBERVALUE(INDEX(tb_SVI[],MATCH(Table3[[#This Row],[city_name]],tb_SVI[city_name_uf],0),8),".")</f>
        <v>0.39900000000000002</v>
      </c>
      <c r="K2808">
        <f>_xlfn.NUMBERVALUE(INDEX(tb_SVI[],MATCH(Table3[[#This Row],[city_name]],tb_SVI[city_name_uf],0),9),".")</f>
        <v>0.27100000000000002</v>
      </c>
      <c r="L2808">
        <f>_xlfn.NUMBERVALUE(INDEX(tb_SVI[],MATCH(Table3[[#This Row],[city_name]],tb_SVI[city_name_uf],0),10),".")</f>
        <v>0.45400000000000001</v>
      </c>
      <c r="M2808">
        <f>_xlfn.NUMBERVALUE(INDEX(tb_SVI[],MATCH(Table3[[#This Row],[city_name]],tb_SVI[city_name_uf],0),11),".")</f>
        <v>0.47299999999999998</v>
      </c>
      <c r="N2808" s="14">
        <f>_xlfn.PERCENTRANK.INC(Table3[MHDI_tot],Table3[[#This Row],[MHDI_tot]],3)</f>
        <v>0.22500000000000001</v>
      </c>
    </row>
    <row r="2809" spans="1:14" hidden="1" x14ac:dyDescent="0.2">
      <c r="A2809" t="str">
        <f>SVI!F2809</f>
        <v>Piracema/MG</v>
      </c>
      <c r="B2809" t="str">
        <f>INDEX(tb_SVI[],MATCH(Table3[[#This Row],[ibge_cod]],tb_SVI[Município],0),1)</f>
        <v>MG</v>
      </c>
      <c r="C2809" t="str">
        <f>INDEX(tb_SVI[],MATCH(Table3[[#This Row],[city_name]],tb_SVI[city_name_uf],0),3)</f>
        <v>3150604</v>
      </c>
      <c r="D2809" t="s">
        <v>20446</v>
      </c>
      <c r="E2809" s="11">
        <f>INDEX(tb_SVI[],MATCH(Table3[[#This Row],[city_name]],tb_SVI[city_name_uf],0),5)</f>
        <v>6398</v>
      </c>
      <c r="F2809">
        <f>INDEX(tb_MHDI[],MATCH(Table3[[#This Row],[city_name]],tb_MHDI[mun_uf],0),5)</f>
        <v>0.64600000000000002</v>
      </c>
      <c r="G2809">
        <f>INDEX(tb_MHDI[],MATCH(Table3[[#This Row],[city_name]],tb_MHDI[mun_uf],0),6)</f>
        <v>0.64600000000000002</v>
      </c>
      <c r="H2809">
        <f>INDEX(tb_MHDI[],MATCH(Table3[[#This Row],[city_name]],tb_MHDI[mun_uf],0),7)</f>
        <v>0.80900000000000005</v>
      </c>
      <c r="I2809">
        <f>INDEX(tb_MHDI[],MATCH(Table3[[#This Row],[city_name]],tb_MHDI[mun_uf],0),8)</f>
        <v>0.51500000000000001</v>
      </c>
      <c r="J2809">
        <f>_xlfn.NUMBERVALUE(INDEX(tb_SVI[],MATCH(Table3[[#This Row],[city_name]],tb_SVI[city_name_uf],0),8),".")</f>
        <v>0.26500000000000001</v>
      </c>
      <c r="K2809">
        <f>_xlfn.NUMBERVALUE(INDEX(tb_SVI[],MATCH(Table3[[#This Row],[city_name]],tb_SVI[city_name_uf],0),9),".")</f>
        <v>0.108</v>
      </c>
      <c r="L2809">
        <f>_xlfn.NUMBERVALUE(INDEX(tb_SVI[],MATCH(Table3[[#This Row],[city_name]],tb_SVI[city_name_uf],0),10),".")</f>
        <v>0.372</v>
      </c>
      <c r="M2809">
        <f>_xlfn.NUMBERVALUE(INDEX(tb_SVI[],MATCH(Table3[[#This Row],[city_name]],tb_SVI[city_name_uf],0),11),".")</f>
        <v>0.314</v>
      </c>
      <c r="N2809" s="14">
        <f>_xlfn.PERCENTRANK.INC(Table3[MHDI_tot],Table3[[#This Row],[MHDI_tot]],3)</f>
        <v>0.42499999999999999</v>
      </c>
    </row>
    <row r="2810" spans="1:14" hidden="1" x14ac:dyDescent="0.2">
      <c r="A2810" t="str">
        <f>SVI!F2810</f>
        <v>Pirajuba/MG</v>
      </c>
      <c r="B2810" t="str">
        <f>INDEX(tb_SVI[],MATCH(Table3[[#This Row],[ibge_cod]],tb_SVI[Município],0),1)</f>
        <v>MG</v>
      </c>
      <c r="C2810" t="str">
        <f>INDEX(tb_SVI[],MATCH(Table3[[#This Row],[city_name]],tb_SVI[city_name_uf],0),3)</f>
        <v>3150703</v>
      </c>
      <c r="D2810" t="s">
        <v>20447</v>
      </c>
      <c r="E2810" s="11">
        <f>INDEX(tb_SVI[],MATCH(Table3[[#This Row],[city_name]],tb_SVI[city_name_uf],0),5)</f>
        <v>6348</v>
      </c>
      <c r="F2810">
        <f>INDEX(tb_MHDI[],MATCH(Table3[[#This Row],[city_name]],tb_MHDI[mun_uf],0),5)</f>
        <v>0.72299999999999998</v>
      </c>
      <c r="G2810">
        <f>INDEX(tb_MHDI[],MATCH(Table3[[#This Row],[city_name]],tb_MHDI[mun_uf],0),6)</f>
        <v>0.748</v>
      </c>
      <c r="H2810">
        <f>INDEX(tb_MHDI[],MATCH(Table3[[#This Row],[city_name]],tb_MHDI[mun_uf],0),7)</f>
        <v>0.85799999999999998</v>
      </c>
      <c r="I2810">
        <f>INDEX(tb_MHDI[],MATCH(Table3[[#This Row],[city_name]],tb_MHDI[mun_uf],0),8)</f>
        <v>0.58799999999999997</v>
      </c>
      <c r="J2810">
        <f>_xlfn.NUMBERVALUE(INDEX(tb_SVI[],MATCH(Table3[[#This Row],[city_name]],tb_SVI[city_name_uf],0),8),".")</f>
        <v>0.26</v>
      </c>
      <c r="K2810">
        <f>_xlfn.NUMBERVALUE(INDEX(tb_SVI[],MATCH(Table3[[#This Row],[city_name]],tb_SVI[city_name_uf],0),9),".")</f>
        <v>0.14399999999999999</v>
      </c>
      <c r="L2810">
        <f>_xlfn.NUMBERVALUE(INDEX(tb_SVI[],MATCH(Table3[[#This Row],[city_name]],tb_SVI[city_name_uf],0),10),".")</f>
        <v>0.39800000000000002</v>
      </c>
      <c r="M2810">
        <f>_xlfn.NUMBERVALUE(INDEX(tb_SVI[],MATCH(Table3[[#This Row],[city_name]],tb_SVI[city_name_uf],0),11),".")</f>
        <v>0.23799999999999999</v>
      </c>
      <c r="N2810" s="14">
        <f>_xlfn.PERCENTRANK.INC(Table3[MHDI_tot],Table3[[#This Row],[MHDI_tot]],3)</f>
        <v>0.77600000000000002</v>
      </c>
    </row>
    <row r="2811" spans="1:14" hidden="1" x14ac:dyDescent="0.2">
      <c r="A2811" t="str">
        <f>SVI!F2766</f>
        <v>Papagaios/MG</v>
      </c>
      <c r="B2811" t="str">
        <f>INDEX(tb_SVI[],MATCH(Table3[[#This Row],[ibge_cod]],tb_SVI[Município],0),1)</f>
        <v>MG</v>
      </c>
      <c r="C2811" t="str">
        <f>INDEX(tb_SVI[],MATCH(Table3[[#This Row],[city_name]],tb_SVI[city_name_uf],0),3)</f>
        <v>3146909</v>
      </c>
      <c r="D2811" t="s">
        <v>20403</v>
      </c>
      <c r="E2811" s="11">
        <f>INDEX(tb_SVI[],MATCH(Table3[[#This Row],[city_name]],tb_SVI[city_name_uf],0),5)</f>
        <v>15800</v>
      </c>
      <c r="F2811">
        <f>INDEX(tb_MHDI[],MATCH(Table3[[#This Row],[city_name]],tb_MHDI[mun_uf],0),5)</f>
        <v>0.66600000000000004</v>
      </c>
      <c r="G2811">
        <f>INDEX(tb_MHDI[],MATCH(Table3[[#This Row],[city_name]],tb_MHDI[mun_uf],0),6)</f>
        <v>0.65</v>
      </c>
      <c r="H2811">
        <f>INDEX(tb_MHDI[],MATCH(Table3[[#This Row],[city_name]],tb_MHDI[mun_uf],0),7)</f>
        <v>0.83299999999999996</v>
      </c>
      <c r="I2811">
        <f>INDEX(tb_MHDI[],MATCH(Table3[[#This Row],[city_name]],tb_MHDI[mun_uf],0),8)</f>
        <v>0.54500000000000004</v>
      </c>
      <c r="J2811">
        <f>_xlfn.NUMBERVALUE(INDEX(tb_SVI[],MATCH(Table3[[#This Row],[city_name]],tb_SVI[city_name_uf],0),8),".")</f>
        <v>0.26600000000000001</v>
      </c>
      <c r="K2811">
        <f>_xlfn.NUMBERVALUE(INDEX(tb_SVI[],MATCH(Table3[[#This Row],[city_name]],tb_SVI[city_name_uf],0),9),".")</f>
        <v>5.1999999999999998E-2</v>
      </c>
      <c r="L2811">
        <f>_xlfn.NUMBERVALUE(INDEX(tb_SVI[],MATCH(Table3[[#This Row],[city_name]],tb_SVI[city_name_uf],0),10),".")</f>
        <v>0.40899999999999997</v>
      </c>
      <c r="M2811">
        <f>_xlfn.NUMBERVALUE(INDEX(tb_SVI[],MATCH(Table3[[#This Row],[city_name]],tb_SVI[city_name_uf],0),11),".")</f>
        <v>0.33800000000000002</v>
      </c>
      <c r="N2811" s="14">
        <f>_xlfn.PERCENTRANK.INC(Table3[MHDI_tot],Table3[[#This Row],[MHDI_tot]],3)</f>
        <v>0.501</v>
      </c>
    </row>
    <row r="2812" spans="1:14" hidden="1" x14ac:dyDescent="0.2">
      <c r="A2812" t="str">
        <f>SVI!F2812</f>
        <v>Piranguinho/MG</v>
      </c>
      <c r="B2812" t="str">
        <f>INDEX(tb_SVI[],MATCH(Table3[[#This Row],[ibge_cod]],tb_SVI[Município],0),1)</f>
        <v>MG</v>
      </c>
      <c r="C2812" t="str">
        <f>INDEX(tb_SVI[],MATCH(Table3[[#This Row],[city_name]],tb_SVI[city_name_uf],0),3)</f>
        <v>3151008</v>
      </c>
      <c r="D2812" t="s">
        <v>20449</v>
      </c>
      <c r="E2812" s="11">
        <f>INDEX(tb_SVI[],MATCH(Table3[[#This Row],[city_name]],tb_SVI[city_name_uf],0),5)</f>
        <v>8640</v>
      </c>
      <c r="F2812">
        <f>INDEX(tb_MHDI[],MATCH(Table3[[#This Row],[city_name]],tb_MHDI[mun_uf],0),5)</f>
        <v>0.71699999999999997</v>
      </c>
      <c r="G2812">
        <f>INDEX(tb_MHDI[],MATCH(Table3[[#This Row],[city_name]],tb_MHDI[mun_uf],0),6)</f>
        <v>0.67200000000000004</v>
      </c>
      <c r="H2812">
        <f>INDEX(tb_MHDI[],MATCH(Table3[[#This Row],[city_name]],tb_MHDI[mun_uf],0),7)</f>
        <v>0.84099999999999997</v>
      </c>
      <c r="I2812">
        <f>INDEX(tb_MHDI[],MATCH(Table3[[#This Row],[city_name]],tb_MHDI[mun_uf],0),8)</f>
        <v>0.65100000000000002</v>
      </c>
      <c r="J2812">
        <f>_xlfn.NUMBERVALUE(INDEX(tb_SVI[],MATCH(Table3[[#This Row],[city_name]],tb_SVI[city_name_uf],0),8),".")</f>
        <v>0.192</v>
      </c>
      <c r="K2812">
        <f>_xlfn.NUMBERVALUE(INDEX(tb_SVI[],MATCH(Table3[[#This Row],[city_name]],tb_SVI[city_name_uf],0),9),".")</f>
        <v>1.0999999999999999E-2</v>
      </c>
      <c r="L2812">
        <f>_xlfn.NUMBERVALUE(INDEX(tb_SVI[],MATCH(Table3[[#This Row],[city_name]],tb_SVI[city_name_uf],0),10),".")</f>
        <v>0.28199999999999997</v>
      </c>
      <c r="M2812">
        <f>_xlfn.NUMBERVALUE(INDEX(tb_SVI[],MATCH(Table3[[#This Row],[city_name]],tb_SVI[city_name_uf],0),11),".")</f>
        <v>0.28199999999999997</v>
      </c>
      <c r="N2812" s="14">
        <f>_xlfn.PERCENTRANK.INC(Table3[MHDI_tot],Table3[[#This Row],[MHDI_tot]],3)</f>
        <v>0.74299999999999999</v>
      </c>
    </row>
    <row r="2813" spans="1:14" hidden="1" x14ac:dyDescent="0.2">
      <c r="A2813" t="str">
        <f>SVI!F2813</f>
        <v>Piranguçu/MG</v>
      </c>
      <c r="B2813" t="str">
        <f>INDEX(tb_SVI[],MATCH(Table3[[#This Row],[ibge_cod]],tb_SVI[Município],0),1)</f>
        <v>MG</v>
      </c>
      <c r="C2813" t="str">
        <f>INDEX(tb_SVI[],MATCH(Table3[[#This Row],[city_name]],tb_SVI[city_name_uf],0),3)</f>
        <v>3150901</v>
      </c>
      <c r="D2813" t="s">
        <v>20450</v>
      </c>
      <c r="E2813" s="11">
        <f>INDEX(tb_SVI[],MATCH(Table3[[#This Row],[city_name]],tb_SVI[city_name_uf],0),5)</f>
        <v>5488</v>
      </c>
      <c r="F2813">
        <f>INDEX(tb_MHDI[],MATCH(Table3[[#This Row],[city_name]],tb_MHDI[mun_uf],0),5)</f>
        <v>0.68500000000000005</v>
      </c>
      <c r="G2813">
        <f>INDEX(tb_MHDI[],MATCH(Table3[[#This Row],[city_name]],tb_MHDI[mun_uf],0),6)</f>
        <v>0.66600000000000004</v>
      </c>
      <c r="H2813">
        <f>INDEX(tb_MHDI[],MATCH(Table3[[#This Row],[city_name]],tb_MHDI[mun_uf],0),7)</f>
        <v>0.80600000000000005</v>
      </c>
      <c r="I2813">
        <f>INDEX(tb_MHDI[],MATCH(Table3[[#This Row],[city_name]],tb_MHDI[mun_uf],0),8)</f>
        <v>0.59899999999999998</v>
      </c>
      <c r="J2813">
        <f>_xlfn.NUMBERVALUE(INDEX(tb_SVI[],MATCH(Table3[[#This Row],[city_name]],tb_SVI[city_name_uf],0),8),".")</f>
        <v>0.27200000000000002</v>
      </c>
      <c r="K2813">
        <f>_xlfn.NUMBERVALUE(INDEX(tb_SVI[],MATCH(Table3[[#This Row],[city_name]],tb_SVI[city_name_uf],0),9),".")</f>
        <v>0.151</v>
      </c>
      <c r="L2813">
        <f>_xlfn.NUMBERVALUE(INDEX(tb_SVI[],MATCH(Table3[[#This Row],[city_name]],tb_SVI[city_name_uf],0),10),".")</f>
        <v>0.36699999999999999</v>
      </c>
      <c r="M2813">
        <f>_xlfn.NUMBERVALUE(INDEX(tb_SVI[],MATCH(Table3[[#This Row],[city_name]],tb_SVI[city_name_uf],0),11),".")</f>
        <v>0.29699999999999999</v>
      </c>
      <c r="N2813" s="14">
        <f>_xlfn.PERCENTRANK.INC(Table3[MHDI_tot],Table3[[#This Row],[MHDI_tot]],3)</f>
        <v>0.58099999999999996</v>
      </c>
    </row>
    <row r="2814" spans="1:14" hidden="1" x14ac:dyDescent="0.2">
      <c r="A2814" t="str">
        <f>SVI!F2814</f>
        <v>Pirapetinga/MG</v>
      </c>
      <c r="B2814" t="str">
        <f>INDEX(tb_SVI[],MATCH(Table3[[#This Row],[ibge_cod]],tb_SVI[Município],0),1)</f>
        <v>MG</v>
      </c>
      <c r="C2814" t="str">
        <f>INDEX(tb_SVI[],MATCH(Table3[[#This Row],[city_name]],tb_SVI[city_name_uf],0),3)</f>
        <v>3151107</v>
      </c>
      <c r="D2814" t="s">
        <v>20451</v>
      </c>
      <c r="E2814" s="11">
        <f>INDEX(tb_SVI[],MATCH(Table3[[#This Row],[city_name]],tb_SVI[city_name_uf],0),5)</f>
        <v>10772</v>
      </c>
      <c r="F2814">
        <f>INDEX(tb_MHDI[],MATCH(Table3[[#This Row],[city_name]],tb_MHDI[mun_uf],0),5)</f>
        <v>0.70899999999999996</v>
      </c>
      <c r="G2814">
        <f>INDEX(tb_MHDI[],MATCH(Table3[[#This Row],[city_name]],tb_MHDI[mun_uf],0),6)</f>
        <v>0.68</v>
      </c>
      <c r="H2814">
        <f>INDEX(tb_MHDI[],MATCH(Table3[[#This Row],[city_name]],tb_MHDI[mun_uf],0),7)</f>
        <v>0.84099999999999997</v>
      </c>
      <c r="I2814">
        <f>INDEX(tb_MHDI[],MATCH(Table3[[#This Row],[city_name]],tb_MHDI[mun_uf],0),8)</f>
        <v>0.624</v>
      </c>
      <c r="J2814">
        <f>_xlfn.NUMBERVALUE(INDEX(tb_SVI[],MATCH(Table3[[#This Row],[city_name]],tb_SVI[city_name_uf],0),8),".")</f>
        <v>0.20300000000000001</v>
      </c>
      <c r="K2814">
        <f>_xlfn.NUMBERVALUE(INDEX(tb_SVI[],MATCH(Table3[[#This Row],[city_name]],tb_SVI[city_name_uf],0),9),".")</f>
        <v>5.2999999999999999E-2</v>
      </c>
      <c r="L2814">
        <f>_xlfn.NUMBERVALUE(INDEX(tb_SVI[],MATCH(Table3[[#This Row],[city_name]],tb_SVI[city_name_uf],0),10),".")</f>
        <v>0.27200000000000002</v>
      </c>
      <c r="M2814">
        <f>_xlfn.NUMBERVALUE(INDEX(tb_SVI[],MATCH(Table3[[#This Row],[city_name]],tb_SVI[city_name_uf],0),11),".")</f>
        <v>0.28399999999999997</v>
      </c>
      <c r="N2814" s="14">
        <f>_xlfn.PERCENTRANK.INC(Table3[MHDI_tot],Table3[[#This Row],[MHDI_tot]],3)</f>
        <v>0.70099999999999996</v>
      </c>
    </row>
    <row r="2815" spans="1:14" hidden="1" x14ac:dyDescent="0.2">
      <c r="A2815" t="str">
        <f>SVI!F2815</f>
        <v>Pirapora/MG</v>
      </c>
      <c r="B2815" t="str">
        <f>INDEX(tb_SVI[],MATCH(Table3[[#This Row],[ibge_cod]],tb_SVI[Município],0),1)</f>
        <v>MG</v>
      </c>
      <c r="C2815" t="str">
        <f>INDEX(tb_SVI[],MATCH(Table3[[#This Row],[city_name]],tb_SVI[city_name_uf],0),3)</f>
        <v>3151206</v>
      </c>
      <c r="D2815" t="s">
        <v>20452</v>
      </c>
      <c r="E2815" s="11">
        <f>INDEX(tb_SVI[],MATCH(Table3[[#This Row],[city_name]],tb_SVI[city_name_uf],0),5)</f>
        <v>56640</v>
      </c>
      <c r="F2815">
        <f>INDEX(tb_MHDI[],MATCH(Table3[[#This Row],[city_name]],tb_MHDI[mun_uf],0),5)</f>
        <v>0.73099999999999998</v>
      </c>
      <c r="G2815">
        <f>INDEX(tb_MHDI[],MATCH(Table3[[#This Row],[city_name]],tb_MHDI[mun_uf],0),6)</f>
        <v>0.69299999999999995</v>
      </c>
      <c r="H2815">
        <f>INDEX(tb_MHDI[],MATCH(Table3[[#This Row],[city_name]],tb_MHDI[mun_uf],0),7)</f>
        <v>0.82799999999999996</v>
      </c>
      <c r="I2815">
        <f>INDEX(tb_MHDI[],MATCH(Table3[[#This Row],[city_name]],tb_MHDI[mun_uf],0),8)</f>
        <v>0.68</v>
      </c>
      <c r="J2815">
        <f>_xlfn.NUMBERVALUE(INDEX(tb_SVI[],MATCH(Table3[[#This Row],[city_name]],tb_SVI[city_name_uf],0),8),".")</f>
        <v>0.25900000000000001</v>
      </c>
      <c r="K2815">
        <f>_xlfn.NUMBERVALUE(INDEX(tb_SVI[],MATCH(Table3[[#This Row],[city_name]],tb_SVI[city_name_uf],0),9),".")</f>
        <v>0.13100000000000001</v>
      </c>
      <c r="L2815">
        <f>_xlfn.NUMBERVALUE(INDEX(tb_SVI[],MATCH(Table3[[#This Row],[city_name]],tb_SVI[city_name_uf],0),10),".")</f>
        <v>0.29699999999999999</v>
      </c>
      <c r="M2815">
        <f>_xlfn.NUMBERVALUE(INDEX(tb_SVI[],MATCH(Table3[[#This Row],[city_name]],tb_SVI[city_name_uf],0),11),".")</f>
        <v>0.34799999999999998</v>
      </c>
      <c r="N2815" s="14">
        <f>_xlfn.PERCENTRANK.INC(Table3[MHDI_tot],Table3[[#This Row],[MHDI_tot]],3)</f>
        <v>0.81599999999999995</v>
      </c>
    </row>
    <row r="2816" spans="1:14" hidden="1" x14ac:dyDescent="0.2">
      <c r="A2816" t="str">
        <f>SVI!F2816</f>
        <v>Piraúba/MG</v>
      </c>
      <c r="B2816" t="str">
        <f>INDEX(tb_SVI[],MATCH(Table3[[#This Row],[ibge_cod]],tb_SVI[Município],0),1)</f>
        <v>MG</v>
      </c>
      <c r="C2816" t="str">
        <f>INDEX(tb_SVI[],MATCH(Table3[[#This Row],[city_name]],tb_SVI[city_name_uf],0),3)</f>
        <v>3151305</v>
      </c>
      <c r="D2816" t="s">
        <v>20453</v>
      </c>
      <c r="E2816" s="11">
        <f>INDEX(tb_SVI[],MATCH(Table3[[#This Row],[city_name]],tb_SVI[city_name_uf],0),5)</f>
        <v>10759</v>
      </c>
      <c r="F2816">
        <f>INDEX(tb_MHDI[],MATCH(Table3[[#This Row],[city_name]],tb_MHDI[mun_uf],0),5)</f>
        <v>0.68400000000000005</v>
      </c>
      <c r="G2816">
        <f>INDEX(tb_MHDI[],MATCH(Table3[[#This Row],[city_name]],tb_MHDI[mun_uf],0),6)</f>
        <v>0.67300000000000004</v>
      </c>
      <c r="H2816">
        <f>INDEX(tb_MHDI[],MATCH(Table3[[#This Row],[city_name]],tb_MHDI[mun_uf],0),7)</f>
        <v>0.84299999999999997</v>
      </c>
      <c r="I2816">
        <f>INDEX(tb_MHDI[],MATCH(Table3[[#This Row],[city_name]],tb_MHDI[mun_uf],0),8)</f>
        <v>0.56399999999999995</v>
      </c>
      <c r="J2816">
        <f>_xlfn.NUMBERVALUE(INDEX(tb_SVI[],MATCH(Table3[[#This Row],[city_name]],tb_SVI[city_name_uf],0),8),".")</f>
        <v>0.221</v>
      </c>
      <c r="K2816">
        <f>_xlfn.NUMBERVALUE(INDEX(tb_SVI[],MATCH(Table3[[#This Row],[city_name]],tb_SVI[city_name_uf],0),9),".")</f>
        <v>5.0999999999999997E-2</v>
      </c>
      <c r="L2816">
        <f>_xlfn.NUMBERVALUE(INDEX(tb_SVI[],MATCH(Table3[[#This Row],[city_name]],tb_SVI[city_name_uf],0),10),".")</f>
        <v>0.33800000000000002</v>
      </c>
      <c r="M2816">
        <f>_xlfn.NUMBERVALUE(INDEX(tb_SVI[],MATCH(Table3[[#This Row],[city_name]],tb_SVI[city_name_uf],0),11),".")</f>
        <v>0.27500000000000002</v>
      </c>
      <c r="N2816" s="14">
        <f>_xlfn.PERCENTRANK.INC(Table3[MHDI_tot],Table3[[#This Row],[MHDI_tot]],3)</f>
        <v>0.57599999999999996</v>
      </c>
    </row>
    <row r="2817" spans="1:14" hidden="1" x14ac:dyDescent="0.2">
      <c r="A2817" t="str">
        <f>SVI!F2817</f>
        <v>Pitangui/MG</v>
      </c>
      <c r="B2817" t="str">
        <f>INDEX(tb_SVI[],MATCH(Table3[[#This Row],[ibge_cod]],tb_SVI[Município],0),1)</f>
        <v>MG</v>
      </c>
      <c r="C2817" t="str">
        <f>INDEX(tb_SVI[],MATCH(Table3[[#This Row],[city_name]],tb_SVI[city_name_uf],0),3)</f>
        <v>3151404</v>
      </c>
      <c r="D2817" t="s">
        <v>20454</v>
      </c>
      <c r="E2817" s="11">
        <f>INDEX(tb_SVI[],MATCH(Table3[[#This Row],[city_name]],tb_SVI[city_name_uf],0),5)</f>
        <v>28215</v>
      </c>
      <c r="F2817">
        <f>INDEX(tb_MHDI[],MATCH(Table3[[#This Row],[city_name]],tb_MHDI[mun_uf],0),5)</f>
        <v>0.72499999999999998</v>
      </c>
      <c r="G2817">
        <f>INDEX(tb_MHDI[],MATCH(Table3[[#This Row],[city_name]],tb_MHDI[mun_uf],0),6)</f>
        <v>0.71099999999999997</v>
      </c>
      <c r="H2817">
        <f>INDEX(tb_MHDI[],MATCH(Table3[[#This Row],[city_name]],tb_MHDI[mun_uf],0),7)</f>
        <v>0.87</v>
      </c>
      <c r="I2817">
        <f>INDEX(tb_MHDI[],MATCH(Table3[[#This Row],[city_name]],tb_MHDI[mun_uf],0),8)</f>
        <v>0.61699999999999999</v>
      </c>
      <c r="J2817">
        <f>_xlfn.NUMBERVALUE(INDEX(tb_SVI[],MATCH(Table3[[#This Row],[city_name]],tb_SVI[city_name_uf],0),8),".")</f>
        <v>0.217</v>
      </c>
      <c r="K2817">
        <f>_xlfn.NUMBERVALUE(INDEX(tb_SVI[],MATCH(Table3[[#This Row],[city_name]],tb_SVI[city_name_uf],0),9),".")</f>
        <v>3.4000000000000002E-2</v>
      </c>
      <c r="L2817">
        <f>_xlfn.NUMBERVALUE(INDEX(tb_SVI[],MATCH(Table3[[#This Row],[city_name]],tb_SVI[city_name_uf],0),10),".")</f>
        <v>0.35599999999999998</v>
      </c>
      <c r="M2817">
        <f>_xlfn.NUMBERVALUE(INDEX(tb_SVI[],MATCH(Table3[[#This Row],[city_name]],tb_SVI[city_name_uf],0),11),".")</f>
        <v>0.26200000000000001</v>
      </c>
      <c r="N2817" s="14">
        <f>_xlfn.PERCENTRANK.INC(Table3[MHDI_tot],Table3[[#This Row],[MHDI_tot]],3)</f>
        <v>0.78600000000000003</v>
      </c>
    </row>
    <row r="2818" spans="1:14" hidden="1" x14ac:dyDescent="0.2">
      <c r="A2818" t="str">
        <f>SVI!F2818</f>
        <v>Piumhi/MG</v>
      </c>
      <c r="B2818" t="str">
        <f>INDEX(tb_SVI[],MATCH(Table3[[#This Row],[ibge_cod]],tb_SVI[Município],0),1)</f>
        <v>MG</v>
      </c>
      <c r="C2818" t="str">
        <f>INDEX(tb_SVI[],MATCH(Table3[[#This Row],[city_name]],tb_SVI[city_name_uf],0),3)</f>
        <v>3151503</v>
      </c>
      <c r="D2818" t="s">
        <v>20455</v>
      </c>
      <c r="E2818" s="11">
        <f>INDEX(tb_SVI[],MATCH(Table3[[#This Row],[city_name]],tb_SVI[city_name_uf],0),5)</f>
        <v>34918</v>
      </c>
      <c r="F2818">
        <f>INDEX(tb_MHDI[],MATCH(Table3[[#This Row],[city_name]],tb_MHDI[mun_uf],0),5)</f>
        <v>0.73699999999999999</v>
      </c>
      <c r="G2818">
        <f>INDEX(tb_MHDI[],MATCH(Table3[[#This Row],[city_name]],tb_MHDI[mun_uf],0),6)</f>
        <v>0.72899999999999998</v>
      </c>
      <c r="H2818">
        <f>INDEX(tb_MHDI[],MATCH(Table3[[#This Row],[city_name]],tb_MHDI[mun_uf],0),7)</f>
        <v>0.878</v>
      </c>
      <c r="I2818">
        <f>INDEX(tb_MHDI[],MATCH(Table3[[#This Row],[city_name]],tb_MHDI[mun_uf],0),8)</f>
        <v>0.625</v>
      </c>
      <c r="J2818">
        <f>_xlfn.NUMBERVALUE(INDEX(tb_SVI[],MATCH(Table3[[#This Row],[city_name]],tb_SVI[city_name_uf],0),8),".")</f>
        <v>0.23699999999999999</v>
      </c>
      <c r="K2818">
        <f>_xlfn.NUMBERVALUE(INDEX(tb_SVI[],MATCH(Table3[[#This Row],[city_name]],tb_SVI[city_name_uf],0),9),".")</f>
        <v>0.16200000000000001</v>
      </c>
      <c r="L2818">
        <f>_xlfn.NUMBERVALUE(INDEX(tb_SVI[],MATCH(Table3[[#This Row],[city_name]],tb_SVI[city_name_uf],0),10),".")</f>
        <v>0.28699999999999998</v>
      </c>
      <c r="M2818">
        <f>_xlfn.NUMBERVALUE(INDEX(tb_SVI[],MATCH(Table3[[#This Row],[city_name]],tb_SVI[city_name_uf],0),11),".")</f>
        <v>0.26100000000000001</v>
      </c>
      <c r="N2818" s="14">
        <f>_xlfn.PERCENTRANK.INC(Table3[MHDI_tot],Table3[[#This Row],[MHDI_tot]],3)</f>
        <v>0.84199999999999997</v>
      </c>
    </row>
    <row r="2819" spans="1:14" hidden="1" x14ac:dyDescent="0.2">
      <c r="A2819" t="str">
        <f>SVI!F2819</f>
        <v>Planura/MG</v>
      </c>
      <c r="B2819" t="str">
        <f>INDEX(tb_SVI[],MATCH(Table3[[#This Row],[ibge_cod]],tb_SVI[Município],0),1)</f>
        <v>MG</v>
      </c>
      <c r="C2819" t="str">
        <f>INDEX(tb_SVI[],MATCH(Table3[[#This Row],[city_name]],tb_SVI[city_name_uf],0),3)</f>
        <v>3151602</v>
      </c>
      <c r="D2819" t="s">
        <v>20456</v>
      </c>
      <c r="E2819" s="11">
        <f>INDEX(tb_SVI[],MATCH(Table3[[#This Row],[city_name]],tb_SVI[city_name_uf],0),5)</f>
        <v>12292</v>
      </c>
      <c r="F2819">
        <f>INDEX(tb_MHDI[],MATCH(Table3[[#This Row],[city_name]],tb_MHDI[mun_uf],0),5)</f>
        <v>0.71199999999999997</v>
      </c>
      <c r="G2819">
        <f>INDEX(tb_MHDI[],MATCH(Table3[[#This Row],[city_name]],tb_MHDI[mun_uf],0),6)</f>
        <v>0.71099999999999997</v>
      </c>
      <c r="H2819">
        <f>INDEX(tb_MHDI[],MATCH(Table3[[#This Row],[city_name]],tb_MHDI[mun_uf],0),7)</f>
        <v>0.85199999999999998</v>
      </c>
      <c r="I2819">
        <f>INDEX(tb_MHDI[],MATCH(Table3[[#This Row],[city_name]],tb_MHDI[mun_uf],0),8)</f>
        <v>0.59699999999999998</v>
      </c>
      <c r="J2819">
        <f>_xlfn.NUMBERVALUE(INDEX(tb_SVI[],MATCH(Table3[[#This Row],[city_name]],tb_SVI[city_name_uf],0),8),".")</f>
        <v>0.27500000000000002</v>
      </c>
      <c r="K2819">
        <f>_xlfn.NUMBERVALUE(INDEX(tb_SVI[],MATCH(Table3[[#This Row],[city_name]],tb_SVI[city_name_uf],0),9),".")</f>
        <v>0.14499999999999999</v>
      </c>
      <c r="L2819">
        <f>_xlfn.NUMBERVALUE(INDEX(tb_SVI[],MATCH(Table3[[#This Row],[city_name]],tb_SVI[city_name_uf],0),10),".")</f>
        <v>0.40600000000000003</v>
      </c>
      <c r="M2819">
        <f>_xlfn.NUMBERVALUE(INDEX(tb_SVI[],MATCH(Table3[[#This Row],[city_name]],tb_SVI[city_name_uf],0),11),".")</f>
        <v>0.27400000000000002</v>
      </c>
      <c r="N2819" s="14">
        <f>_xlfn.PERCENTRANK.INC(Table3[MHDI_tot],Table3[[#This Row],[MHDI_tot]],3)</f>
        <v>0.71699999999999997</v>
      </c>
    </row>
    <row r="2820" spans="1:14" hidden="1" x14ac:dyDescent="0.2">
      <c r="A2820" t="str">
        <f>SVI!F2820</f>
        <v>Pocrane/MG</v>
      </c>
      <c r="B2820" t="str">
        <f>INDEX(tb_SVI[],MATCH(Table3[[#This Row],[ibge_cod]],tb_SVI[Município],0),1)</f>
        <v>MG</v>
      </c>
      <c r="C2820" t="str">
        <f>INDEX(tb_SVI[],MATCH(Table3[[#This Row],[city_name]],tb_SVI[city_name_uf],0),3)</f>
        <v>3151909</v>
      </c>
      <c r="D2820" t="s">
        <v>20457</v>
      </c>
      <c r="E2820" s="11">
        <f>INDEX(tb_SVI[],MATCH(Table3[[#This Row],[city_name]],tb_SVI[city_name_uf],0),5)</f>
        <v>8359</v>
      </c>
      <c r="F2820">
        <f>INDEX(tb_MHDI[],MATCH(Table3[[#This Row],[city_name]],tb_MHDI[mun_uf],0),5)</f>
        <v>0.626</v>
      </c>
      <c r="G2820">
        <f>INDEX(tb_MHDI[],MATCH(Table3[[#This Row],[city_name]],tb_MHDI[mun_uf],0),6)</f>
        <v>0.61399999999999999</v>
      </c>
      <c r="H2820">
        <f>INDEX(tb_MHDI[],MATCH(Table3[[#This Row],[city_name]],tb_MHDI[mun_uf],0),7)</f>
        <v>0.79900000000000004</v>
      </c>
      <c r="I2820">
        <f>INDEX(tb_MHDI[],MATCH(Table3[[#This Row],[city_name]],tb_MHDI[mun_uf],0),8)</f>
        <v>0.5</v>
      </c>
      <c r="J2820">
        <f>_xlfn.NUMBERVALUE(INDEX(tb_SVI[],MATCH(Table3[[#This Row],[city_name]],tb_SVI[city_name_uf],0),8),".")</f>
        <v>0.34200000000000003</v>
      </c>
      <c r="K2820">
        <f>_xlfn.NUMBERVALUE(INDEX(tb_SVI[],MATCH(Table3[[#This Row],[city_name]],tb_SVI[city_name_uf],0),9),".")</f>
        <v>8.6999999999999994E-2</v>
      </c>
      <c r="L2820">
        <f>_xlfn.NUMBERVALUE(INDEX(tb_SVI[],MATCH(Table3[[#This Row],[city_name]],tb_SVI[city_name_uf],0),10),".")</f>
        <v>0.46300000000000002</v>
      </c>
      <c r="M2820">
        <f>_xlfn.NUMBERVALUE(INDEX(tb_SVI[],MATCH(Table3[[#This Row],[city_name]],tb_SVI[city_name_uf],0),11),".")</f>
        <v>0.47599999999999998</v>
      </c>
      <c r="N2820" s="14">
        <f>_xlfn.PERCENTRANK.INC(Table3[MHDI_tot],Table3[[#This Row],[MHDI_tot]],3)</f>
        <v>0.35499999999999998</v>
      </c>
    </row>
    <row r="2821" spans="1:14" hidden="1" x14ac:dyDescent="0.2">
      <c r="A2821" t="str">
        <f>SVI!F2821</f>
        <v>Pompéu/MG</v>
      </c>
      <c r="B2821" t="str">
        <f>INDEX(tb_SVI[],MATCH(Table3[[#This Row],[ibge_cod]],tb_SVI[Município],0),1)</f>
        <v>MG</v>
      </c>
      <c r="C2821" t="str">
        <f>INDEX(tb_SVI[],MATCH(Table3[[#This Row],[city_name]],tb_SVI[city_name_uf],0),3)</f>
        <v>3152006</v>
      </c>
      <c r="D2821" t="s">
        <v>20458</v>
      </c>
      <c r="E2821" s="11">
        <f>INDEX(tb_SVI[],MATCH(Table3[[#This Row],[city_name]],tb_SVI[city_name_uf],0),5)</f>
        <v>32035</v>
      </c>
      <c r="F2821">
        <f>INDEX(tb_MHDI[],MATCH(Table3[[#This Row],[city_name]],tb_MHDI[mun_uf],0),5)</f>
        <v>0.68899999999999995</v>
      </c>
      <c r="G2821">
        <f>INDEX(tb_MHDI[],MATCH(Table3[[#This Row],[city_name]],tb_MHDI[mun_uf],0),6)</f>
        <v>0.69399999999999995</v>
      </c>
      <c r="H2821">
        <f>INDEX(tb_MHDI[],MATCH(Table3[[#This Row],[city_name]],tb_MHDI[mun_uf],0),7)</f>
        <v>0.83399999999999996</v>
      </c>
      <c r="I2821">
        <f>INDEX(tb_MHDI[],MATCH(Table3[[#This Row],[city_name]],tb_MHDI[mun_uf],0),8)</f>
        <v>0.56399999999999995</v>
      </c>
      <c r="J2821">
        <f>_xlfn.NUMBERVALUE(INDEX(tb_SVI[],MATCH(Table3[[#This Row],[city_name]],tb_SVI[city_name_uf],0),8),".")</f>
        <v>0.31</v>
      </c>
      <c r="K2821">
        <f>_xlfn.NUMBERVALUE(INDEX(tb_SVI[],MATCH(Table3[[#This Row],[city_name]],tb_SVI[city_name_uf],0),9),".")</f>
        <v>0.16300000000000001</v>
      </c>
      <c r="L2821">
        <f>_xlfn.NUMBERVALUE(INDEX(tb_SVI[],MATCH(Table3[[#This Row],[city_name]],tb_SVI[city_name_uf],0),10),".")</f>
        <v>0.42799999999999999</v>
      </c>
      <c r="M2821">
        <f>_xlfn.NUMBERVALUE(INDEX(tb_SVI[],MATCH(Table3[[#This Row],[city_name]],tb_SVI[city_name_uf],0),11),".")</f>
        <v>0.34</v>
      </c>
      <c r="N2821" s="14">
        <f>_xlfn.PERCENTRANK.INC(Table3[MHDI_tot],Table3[[#This Row],[MHDI_tot]],3)</f>
        <v>0.6</v>
      </c>
    </row>
    <row r="2822" spans="1:14" hidden="1" x14ac:dyDescent="0.2">
      <c r="A2822" t="str">
        <f>SVI!F2822</f>
        <v>Ponte Nova/MG</v>
      </c>
      <c r="B2822" t="str">
        <f>INDEX(tb_SVI[],MATCH(Table3[[#This Row],[ibge_cod]],tb_SVI[Município],0),1)</f>
        <v>MG</v>
      </c>
      <c r="C2822" t="str">
        <f>INDEX(tb_SVI[],MATCH(Table3[[#This Row],[city_name]],tb_SVI[city_name_uf],0),3)</f>
        <v>3152105</v>
      </c>
      <c r="D2822" t="s">
        <v>20459</v>
      </c>
      <c r="E2822" s="11">
        <f>INDEX(tb_SVI[],MATCH(Table3[[#This Row],[city_name]],tb_SVI[city_name_uf],0),5)</f>
        <v>59875</v>
      </c>
      <c r="F2822">
        <f>INDEX(tb_MHDI[],MATCH(Table3[[#This Row],[city_name]],tb_MHDI[mun_uf],0),5)</f>
        <v>0.71699999999999997</v>
      </c>
      <c r="G2822">
        <f>INDEX(tb_MHDI[],MATCH(Table3[[#This Row],[city_name]],tb_MHDI[mun_uf],0),6)</f>
        <v>0.71399999999999997</v>
      </c>
      <c r="H2822">
        <f>INDEX(tb_MHDI[],MATCH(Table3[[#This Row],[city_name]],tb_MHDI[mun_uf],0),7)</f>
        <v>0.84799999999999998</v>
      </c>
      <c r="I2822">
        <f>INDEX(tb_MHDI[],MATCH(Table3[[#This Row],[city_name]],tb_MHDI[mun_uf],0),8)</f>
        <v>0.60799999999999998</v>
      </c>
      <c r="J2822">
        <f>_xlfn.NUMBERVALUE(INDEX(tb_SVI[],MATCH(Table3[[#This Row],[city_name]],tb_SVI[city_name_uf],0),8),".")</f>
        <v>0.247</v>
      </c>
      <c r="K2822">
        <f>_xlfn.NUMBERVALUE(INDEX(tb_SVI[],MATCH(Table3[[#This Row],[city_name]],tb_SVI[city_name_uf],0),9),".")</f>
        <v>0.155</v>
      </c>
      <c r="L2822">
        <f>_xlfn.NUMBERVALUE(INDEX(tb_SVI[],MATCH(Table3[[#This Row],[city_name]],tb_SVI[city_name_uf],0),10),".")</f>
        <v>0.314</v>
      </c>
      <c r="M2822">
        <f>_xlfn.NUMBERVALUE(INDEX(tb_SVI[],MATCH(Table3[[#This Row],[city_name]],tb_SVI[city_name_uf],0),11),".")</f>
        <v>0.27300000000000002</v>
      </c>
      <c r="N2822" s="14">
        <f>_xlfn.PERCENTRANK.INC(Table3[MHDI_tot],Table3[[#This Row],[MHDI_tot]],3)</f>
        <v>0.74299999999999999</v>
      </c>
    </row>
    <row r="2823" spans="1:14" hidden="1" x14ac:dyDescent="0.2">
      <c r="A2823" t="str">
        <f>SVI!F2823</f>
        <v>Ponto Chique/MG</v>
      </c>
      <c r="B2823" t="str">
        <f>INDEX(tb_SVI[],MATCH(Table3[[#This Row],[ibge_cod]],tb_SVI[Município],0),1)</f>
        <v>MG</v>
      </c>
      <c r="C2823" t="str">
        <f>INDEX(tb_SVI[],MATCH(Table3[[#This Row],[city_name]],tb_SVI[city_name_uf],0),3)</f>
        <v>3152131</v>
      </c>
      <c r="D2823" t="s">
        <v>20460</v>
      </c>
      <c r="E2823" s="11">
        <f>INDEX(tb_SVI[],MATCH(Table3[[#This Row],[city_name]],tb_SVI[city_name_uf],0),5)</f>
        <v>4283</v>
      </c>
      <c r="F2823">
        <f>INDEX(tb_MHDI[],MATCH(Table3[[#This Row],[city_name]],tb_MHDI[mun_uf],0),5)</f>
        <v>0.60599999999999998</v>
      </c>
      <c r="G2823">
        <f>INDEX(tb_MHDI[],MATCH(Table3[[#This Row],[city_name]],tb_MHDI[mun_uf],0),6)</f>
        <v>0.56499999999999995</v>
      </c>
      <c r="H2823">
        <f>INDEX(tb_MHDI[],MATCH(Table3[[#This Row],[city_name]],tb_MHDI[mun_uf],0),7)</f>
        <v>0.79700000000000004</v>
      </c>
      <c r="I2823">
        <f>INDEX(tb_MHDI[],MATCH(Table3[[#This Row],[city_name]],tb_MHDI[mun_uf],0),8)</f>
        <v>0.49299999999999999</v>
      </c>
      <c r="J2823">
        <f>_xlfn.NUMBERVALUE(INDEX(tb_SVI[],MATCH(Table3[[#This Row],[city_name]],tb_SVI[city_name_uf],0),8),".")</f>
        <v>0.49099999999999999</v>
      </c>
      <c r="K2823">
        <f>_xlfn.NUMBERVALUE(INDEX(tb_SVI[],MATCH(Table3[[#This Row],[city_name]],tb_SVI[city_name_uf],0),9),".")</f>
        <v>0.442</v>
      </c>
      <c r="L2823">
        <f>_xlfn.NUMBERVALUE(INDEX(tb_SVI[],MATCH(Table3[[#This Row],[city_name]],tb_SVI[city_name_uf],0),10),".")</f>
        <v>0.45200000000000001</v>
      </c>
      <c r="M2823">
        <f>_xlfn.NUMBERVALUE(INDEX(tb_SVI[],MATCH(Table3[[#This Row],[city_name]],tb_SVI[city_name_uf],0),11),".")</f>
        <v>0.57999999999999996</v>
      </c>
      <c r="N2823" s="14">
        <f>_xlfn.PERCENTRANK.INC(Table3[MHDI_tot],Table3[[#This Row],[MHDI_tot]],3)</f>
        <v>0.27600000000000002</v>
      </c>
    </row>
    <row r="2824" spans="1:14" hidden="1" x14ac:dyDescent="0.2">
      <c r="A2824" t="str">
        <f>SVI!F2824</f>
        <v>Ponto dos Volantes/MG</v>
      </c>
      <c r="B2824" t="str">
        <f>INDEX(tb_SVI[],MATCH(Table3[[#This Row],[ibge_cod]],tb_SVI[Município],0),1)</f>
        <v>MG</v>
      </c>
      <c r="C2824" t="str">
        <f>INDEX(tb_SVI[],MATCH(Table3[[#This Row],[city_name]],tb_SVI[city_name_uf],0),3)</f>
        <v>3152170</v>
      </c>
      <c r="D2824" t="s">
        <v>20461</v>
      </c>
      <c r="E2824" s="11">
        <f>INDEX(tb_SVI[],MATCH(Table3[[#This Row],[city_name]],tb_SVI[city_name_uf],0),5)</f>
        <v>12179</v>
      </c>
      <c r="F2824">
        <f>INDEX(tb_MHDI[],MATCH(Table3[[#This Row],[city_name]],tb_MHDI[mun_uf],0),5)</f>
        <v>0.59499999999999997</v>
      </c>
      <c r="G2824">
        <f>INDEX(tb_MHDI[],MATCH(Table3[[#This Row],[city_name]],tb_MHDI[mun_uf],0),6)</f>
        <v>0.56399999999999995</v>
      </c>
      <c r="H2824">
        <f>INDEX(tb_MHDI[],MATCH(Table3[[#This Row],[city_name]],tb_MHDI[mun_uf],0),7)</f>
        <v>0.78100000000000003</v>
      </c>
      <c r="I2824">
        <f>INDEX(tb_MHDI[],MATCH(Table3[[#This Row],[city_name]],tb_MHDI[mun_uf],0),8)</f>
        <v>0.47799999999999998</v>
      </c>
      <c r="J2824">
        <f>_xlfn.NUMBERVALUE(INDEX(tb_SVI[],MATCH(Table3[[#This Row],[city_name]],tb_SVI[city_name_uf],0),8),".")</f>
        <v>0.47199999999999998</v>
      </c>
      <c r="K2824">
        <f>_xlfn.NUMBERVALUE(INDEX(tb_SVI[],MATCH(Table3[[#This Row],[city_name]],tb_SVI[city_name_uf],0),9),".")</f>
        <v>0.22600000000000001</v>
      </c>
      <c r="L2824">
        <f>_xlfn.NUMBERVALUE(INDEX(tb_SVI[],MATCH(Table3[[#This Row],[city_name]],tb_SVI[city_name_uf],0),10),".")</f>
        <v>0.55400000000000005</v>
      </c>
      <c r="M2824">
        <f>_xlfn.NUMBERVALUE(INDEX(tb_SVI[],MATCH(Table3[[#This Row],[city_name]],tb_SVI[city_name_uf],0),11),".")</f>
        <v>0.63600000000000001</v>
      </c>
      <c r="N2824" s="14">
        <f>_xlfn.PERCENTRANK.INC(Table3[MHDI_tot],Table3[[#This Row],[MHDI_tot]],3)</f>
        <v>0.23</v>
      </c>
    </row>
    <row r="2825" spans="1:14" hidden="1" x14ac:dyDescent="0.2">
      <c r="A2825" t="str">
        <f>SVI!F2825</f>
        <v>Porteirinha/MG</v>
      </c>
      <c r="B2825" t="str">
        <f>INDEX(tb_SVI[],MATCH(Table3[[#This Row],[ibge_cod]],tb_SVI[Município],0),1)</f>
        <v>MG</v>
      </c>
      <c r="C2825" t="str">
        <f>INDEX(tb_SVI[],MATCH(Table3[[#This Row],[city_name]],tb_SVI[city_name_uf],0),3)</f>
        <v>3152204</v>
      </c>
      <c r="D2825" t="s">
        <v>20462</v>
      </c>
      <c r="E2825" s="11">
        <f>INDEX(tb_SVI[],MATCH(Table3[[#This Row],[city_name]],tb_SVI[city_name_uf],0),5)</f>
        <v>37864</v>
      </c>
      <c r="F2825">
        <f>INDEX(tb_MHDI[],MATCH(Table3[[#This Row],[city_name]],tb_MHDI[mun_uf],0),5)</f>
        <v>0.65100000000000002</v>
      </c>
      <c r="G2825">
        <f>INDEX(tb_MHDI[],MATCH(Table3[[#This Row],[city_name]],tb_MHDI[mun_uf],0),6)</f>
        <v>0.59299999999999997</v>
      </c>
      <c r="H2825">
        <f>INDEX(tb_MHDI[],MATCH(Table3[[#This Row],[city_name]],tb_MHDI[mun_uf],0),7)</f>
        <v>0.79600000000000004</v>
      </c>
      <c r="I2825">
        <f>INDEX(tb_MHDI[],MATCH(Table3[[#This Row],[city_name]],tb_MHDI[mun_uf],0),8)</f>
        <v>0.58499999999999996</v>
      </c>
      <c r="J2825">
        <f>_xlfn.NUMBERVALUE(INDEX(tb_SVI[],MATCH(Table3[[#This Row],[city_name]],tb_SVI[city_name_uf],0),8),".")</f>
        <v>0.38600000000000001</v>
      </c>
      <c r="K2825">
        <f>_xlfn.NUMBERVALUE(INDEX(tb_SVI[],MATCH(Table3[[#This Row],[city_name]],tb_SVI[city_name_uf],0),9),".")</f>
        <v>0.28599999999999998</v>
      </c>
      <c r="L2825">
        <f>_xlfn.NUMBERVALUE(INDEX(tb_SVI[],MATCH(Table3[[#This Row],[city_name]],tb_SVI[city_name_uf],0),10),".")</f>
        <v>0.38</v>
      </c>
      <c r="M2825">
        <f>_xlfn.NUMBERVALUE(INDEX(tb_SVI[],MATCH(Table3[[#This Row],[city_name]],tb_SVI[city_name_uf],0),11),".")</f>
        <v>0.49299999999999999</v>
      </c>
      <c r="N2825" s="14">
        <f>_xlfn.PERCENTRANK.INC(Table3[MHDI_tot],Table3[[#This Row],[MHDI_tot]],3)</f>
        <v>0.44</v>
      </c>
    </row>
    <row r="2826" spans="1:14" hidden="1" x14ac:dyDescent="0.2">
      <c r="A2826" t="str">
        <f>SVI!F2826</f>
        <v>Porto Firme/MG</v>
      </c>
      <c r="B2826" t="str">
        <f>INDEX(tb_SVI[],MATCH(Table3[[#This Row],[ibge_cod]],tb_SVI[Município],0),1)</f>
        <v>MG</v>
      </c>
      <c r="C2826" t="str">
        <f>INDEX(tb_SVI[],MATCH(Table3[[#This Row],[city_name]],tb_SVI[city_name_uf],0),3)</f>
        <v>3152303</v>
      </c>
      <c r="D2826" t="s">
        <v>20463</v>
      </c>
      <c r="E2826" s="11">
        <f>INDEX(tb_SVI[],MATCH(Table3[[#This Row],[city_name]],tb_SVI[city_name_uf],0),5)</f>
        <v>11348</v>
      </c>
      <c r="F2826">
        <f>INDEX(tb_MHDI[],MATCH(Table3[[#This Row],[city_name]],tb_MHDI[mun_uf],0),5)</f>
        <v>0.63400000000000001</v>
      </c>
      <c r="G2826">
        <f>INDEX(tb_MHDI[],MATCH(Table3[[#This Row],[city_name]],tb_MHDI[mun_uf],0),6)</f>
        <v>0.61499999999999999</v>
      </c>
      <c r="H2826">
        <f>INDEX(tb_MHDI[],MATCH(Table3[[#This Row],[city_name]],tb_MHDI[mun_uf],0),7)</f>
        <v>0.80400000000000005</v>
      </c>
      <c r="I2826">
        <f>INDEX(tb_MHDI[],MATCH(Table3[[#This Row],[city_name]],tb_MHDI[mun_uf],0),8)</f>
        <v>0.51600000000000001</v>
      </c>
      <c r="J2826">
        <f>_xlfn.NUMBERVALUE(INDEX(tb_SVI[],MATCH(Table3[[#This Row],[city_name]],tb_SVI[city_name_uf],0),8),".")</f>
        <v>0.32300000000000001</v>
      </c>
      <c r="K2826">
        <f>_xlfn.NUMBERVALUE(INDEX(tb_SVI[],MATCH(Table3[[#This Row],[city_name]],tb_SVI[city_name_uf],0),9),".")</f>
        <v>0.13600000000000001</v>
      </c>
      <c r="L2826">
        <f>_xlfn.NUMBERVALUE(INDEX(tb_SVI[],MATCH(Table3[[#This Row],[city_name]],tb_SVI[city_name_uf],0),10),".")</f>
        <v>0.39300000000000002</v>
      </c>
      <c r="M2826">
        <f>_xlfn.NUMBERVALUE(INDEX(tb_SVI[],MATCH(Table3[[#This Row],[city_name]],tb_SVI[city_name_uf],0),11),".")</f>
        <v>0.441</v>
      </c>
      <c r="N2826" s="14">
        <f>_xlfn.PERCENTRANK.INC(Table3[MHDI_tot],Table3[[#This Row],[MHDI_tot]],3)</f>
        <v>0.38300000000000001</v>
      </c>
    </row>
    <row r="2827" spans="1:14" hidden="1" x14ac:dyDescent="0.2">
      <c r="A2827" t="str">
        <f>SVI!F2827</f>
        <v>Poté/MG</v>
      </c>
      <c r="B2827" t="str">
        <f>INDEX(tb_SVI[],MATCH(Table3[[#This Row],[ibge_cod]],tb_SVI[Município],0),1)</f>
        <v>MG</v>
      </c>
      <c r="C2827" t="str">
        <f>INDEX(tb_SVI[],MATCH(Table3[[#This Row],[city_name]],tb_SVI[city_name_uf],0),3)</f>
        <v>3152402</v>
      </c>
      <c r="D2827" t="s">
        <v>20464</v>
      </c>
      <c r="E2827" s="11">
        <f>INDEX(tb_SVI[],MATCH(Table3[[#This Row],[city_name]],tb_SVI[city_name_uf],0),5)</f>
        <v>16616</v>
      </c>
      <c r="F2827">
        <f>INDEX(tb_MHDI[],MATCH(Table3[[#This Row],[city_name]],tb_MHDI[mun_uf],0),5)</f>
        <v>0.624</v>
      </c>
      <c r="G2827">
        <f>INDEX(tb_MHDI[],MATCH(Table3[[#This Row],[city_name]],tb_MHDI[mun_uf],0),6)</f>
        <v>0.58399999999999996</v>
      </c>
      <c r="H2827">
        <f>INDEX(tb_MHDI[],MATCH(Table3[[#This Row],[city_name]],tb_MHDI[mun_uf],0),7)</f>
        <v>0.80900000000000005</v>
      </c>
      <c r="I2827">
        <f>INDEX(tb_MHDI[],MATCH(Table3[[#This Row],[city_name]],tb_MHDI[mun_uf],0),8)</f>
        <v>0.51500000000000001</v>
      </c>
      <c r="J2827">
        <f>_xlfn.NUMBERVALUE(INDEX(tb_SVI[],MATCH(Table3[[#This Row],[city_name]],tb_SVI[city_name_uf],0),8),".")</f>
        <v>0.45700000000000002</v>
      </c>
      <c r="K2827">
        <f>_xlfn.NUMBERVALUE(INDEX(tb_SVI[],MATCH(Table3[[#This Row],[city_name]],tb_SVI[city_name_uf],0),9),".")</f>
        <v>0.28299999999999997</v>
      </c>
      <c r="L2827">
        <f>_xlfn.NUMBERVALUE(INDEX(tb_SVI[],MATCH(Table3[[#This Row],[city_name]],tb_SVI[city_name_uf],0),10),".")</f>
        <v>0.496</v>
      </c>
      <c r="M2827">
        <f>_xlfn.NUMBERVALUE(INDEX(tb_SVI[],MATCH(Table3[[#This Row],[city_name]],tb_SVI[city_name_uf],0),11),".")</f>
        <v>0.59199999999999997</v>
      </c>
      <c r="N2827" s="14">
        <f>_xlfn.PERCENTRANK.INC(Table3[MHDI_tot],Table3[[#This Row],[MHDI_tot]],3)</f>
        <v>0.34699999999999998</v>
      </c>
    </row>
    <row r="2828" spans="1:14" hidden="1" x14ac:dyDescent="0.2">
      <c r="A2828" t="str">
        <f>SVI!F2828</f>
        <v>Pouso Alegre/MG</v>
      </c>
      <c r="B2828" t="str">
        <f>INDEX(tb_SVI[],MATCH(Table3[[#This Row],[ibge_cod]],tb_SVI[Município],0),1)</f>
        <v>MG</v>
      </c>
      <c r="C2828" t="str">
        <f>INDEX(tb_SVI[],MATCH(Table3[[#This Row],[city_name]],tb_SVI[city_name_uf],0),3)</f>
        <v>3152501</v>
      </c>
      <c r="D2828" t="s">
        <v>20465</v>
      </c>
      <c r="E2828" s="11">
        <f>INDEX(tb_SVI[],MATCH(Table3[[#This Row],[city_name]],tb_SVI[city_name_uf],0),5)</f>
        <v>152549</v>
      </c>
      <c r="F2828">
        <f>INDEX(tb_MHDI[],MATCH(Table3[[#This Row],[city_name]],tb_MHDI[mun_uf],0),5)</f>
        <v>0.77400000000000002</v>
      </c>
      <c r="G2828">
        <f>INDEX(tb_MHDI[],MATCH(Table3[[#This Row],[city_name]],tb_MHDI[mun_uf],0),6)</f>
        <v>0.755</v>
      </c>
      <c r="H2828">
        <f>INDEX(tb_MHDI[],MATCH(Table3[[#This Row],[city_name]],tb_MHDI[mun_uf],0),7)</f>
        <v>0.872</v>
      </c>
      <c r="I2828">
        <f>INDEX(tb_MHDI[],MATCH(Table3[[#This Row],[city_name]],tb_MHDI[mun_uf],0),8)</f>
        <v>0.70399999999999996</v>
      </c>
      <c r="J2828">
        <f>_xlfn.NUMBERVALUE(INDEX(tb_SVI[],MATCH(Table3[[#This Row],[city_name]],tb_SVI[city_name_uf],0),8),".")</f>
        <v>0.159</v>
      </c>
      <c r="K2828">
        <f>_xlfn.NUMBERVALUE(INDEX(tb_SVI[],MATCH(Table3[[#This Row],[city_name]],tb_SVI[city_name_uf],0),9),".")</f>
        <v>5.8999999999999997E-2</v>
      </c>
      <c r="L2828">
        <f>_xlfn.NUMBERVALUE(INDEX(tb_SVI[],MATCH(Table3[[#This Row],[city_name]],tb_SVI[city_name_uf],0),10),".")</f>
        <v>0.219</v>
      </c>
      <c r="M2828">
        <f>_xlfn.NUMBERVALUE(INDEX(tb_SVI[],MATCH(Table3[[#This Row],[city_name]],tb_SVI[city_name_uf],0),11),".")</f>
        <v>0.19800000000000001</v>
      </c>
      <c r="N2828" s="14">
        <f>_xlfn.PERCENTRANK.INC(Table3[MHDI_tot],Table3[[#This Row],[MHDI_tot]],3)</f>
        <v>0.96399999999999997</v>
      </c>
    </row>
    <row r="2829" spans="1:14" hidden="1" x14ac:dyDescent="0.2">
      <c r="A2829" t="str">
        <f>SVI!F2829</f>
        <v>Pouso Alto/MG</v>
      </c>
      <c r="B2829" t="str">
        <f>INDEX(tb_SVI[],MATCH(Table3[[#This Row],[ibge_cod]],tb_SVI[Município],0),1)</f>
        <v>MG</v>
      </c>
      <c r="C2829" t="str">
        <f>INDEX(tb_SVI[],MATCH(Table3[[#This Row],[city_name]],tb_SVI[city_name_uf],0),3)</f>
        <v>3152600</v>
      </c>
      <c r="D2829" t="s">
        <v>20466</v>
      </c>
      <c r="E2829" s="11">
        <f>INDEX(tb_SVI[],MATCH(Table3[[#This Row],[city_name]],tb_SVI[city_name_uf],0),5)</f>
        <v>5900</v>
      </c>
      <c r="F2829">
        <f>INDEX(tb_MHDI[],MATCH(Table3[[#This Row],[city_name]],tb_MHDI[mun_uf],0),5)</f>
        <v>0.71</v>
      </c>
      <c r="G2829">
        <f>INDEX(tb_MHDI[],MATCH(Table3[[#This Row],[city_name]],tb_MHDI[mun_uf],0),6)</f>
        <v>0.73599999999999999</v>
      </c>
      <c r="H2829">
        <f>INDEX(tb_MHDI[],MATCH(Table3[[#This Row],[city_name]],tb_MHDI[mun_uf],0),7)</f>
        <v>0.84699999999999998</v>
      </c>
      <c r="I2829">
        <f>INDEX(tb_MHDI[],MATCH(Table3[[#This Row],[city_name]],tb_MHDI[mun_uf],0),8)</f>
        <v>0.57299999999999995</v>
      </c>
      <c r="J2829">
        <f>_xlfn.NUMBERVALUE(INDEX(tb_SVI[],MATCH(Table3[[#This Row],[city_name]],tb_SVI[city_name_uf],0),8),".")</f>
        <v>0.247</v>
      </c>
      <c r="K2829">
        <f>_xlfn.NUMBERVALUE(INDEX(tb_SVI[],MATCH(Table3[[#This Row],[city_name]],tb_SVI[city_name_uf],0),9),".")</f>
        <v>0.108</v>
      </c>
      <c r="L2829">
        <f>_xlfn.NUMBERVALUE(INDEX(tb_SVI[],MATCH(Table3[[#This Row],[city_name]],tb_SVI[city_name_uf],0),10),".")</f>
        <v>0.32200000000000001</v>
      </c>
      <c r="M2829">
        <f>_xlfn.NUMBERVALUE(INDEX(tb_SVI[],MATCH(Table3[[#This Row],[city_name]],tb_SVI[city_name_uf],0),11),".")</f>
        <v>0.311</v>
      </c>
      <c r="N2829" s="14">
        <f>_xlfn.PERCENTRANK.INC(Table3[MHDI_tot],Table3[[#This Row],[MHDI_tot]],3)</f>
        <v>0.70499999999999996</v>
      </c>
    </row>
    <row r="2830" spans="1:14" hidden="1" x14ac:dyDescent="0.2">
      <c r="A2830" t="str">
        <f>SVI!F2830</f>
        <v>Poço Fundo/MG</v>
      </c>
      <c r="B2830" t="str">
        <f>INDEX(tb_SVI[],MATCH(Table3[[#This Row],[ibge_cod]],tb_SVI[Município],0),1)</f>
        <v>MG</v>
      </c>
      <c r="C2830" t="str">
        <f>INDEX(tb_SVI[],MATCH(Table3[[#This Row],[city_name]],tb_SVI[city_name_uf],0),3)</f>
        <v>3151701</v>
      </c>
      <c r="D2830" t="s">
        <v>20467</v>
      </c>
      <c r="E2830" s="11">
        <f>INDEX(tb_SVI[],MATCH(Table3[[#This Row],[city_name]],tb_SVI[city_name_uf],0),5)</f>
        <v>16846</v>
      </c>
      <c r="F2830">
        <f>INDEX(tb_MHDI[],MATCH(Table3[[#This Row],[city_name]],tb_MHDI[mun_uf],0),5)</f>
        <v>0.69099999999999995</v>
      </c>
      <c r="G2830">
        <f>INDEX(tb_MHDI[],MATCH(Table3[[#This Row],[city_name]],tb_MHDI[mun_uf],0),6)</f>
        <v>0.70499999999999996</v>
      </c>
      <c r="H2830">
        <f>INDEX(tb_MHDI[],MATCH(Table3[[#This Row],[city_name]],tb_MHDI[mun_uf],0),7)</f>
        <v>0.86599999999999999</v>
      </c>
      <c r="I2830">
        <f>INDEX(tb_MHDI[],MATCH(Table3[[#This Row],[city_name]],tb_MHDI[mun_uf],0),8)</f>
        <v>0.54100000000000004</v>
      </c>
      <c r="J2830">
        <f>_xlfn.NUMBERVALUE(INDEX(tb_SVI[],MATCH(Table3[[#This Row],[city_name]],tb_SVI[city_name_uf],0),8),".")</f>
        <v>0.223</v>
      </c>
      <c r="K2830">
        <f>_xlfn.NUMBERVALUE(INDEX(tb_SVI[],MATCH(Table3[[#This Row],[city_name]],tb_SVI[city_name_uf],0),9),".")</f>
        <v>6.3E-2</v>
      </c>
      <c r="L2830">
        <f>_xlfn.NUMBERVALUE(INDEX(tb_SVI[],MATCH(Table3[[#This Row],[city_name]],tb_SVI[city_name_uf],0),10),".")</f>
        <v>0.31900000000000001</v>
      </c>
      <c r="M2830">
        <f>_xlfn.NUMBERVALUE(INDEX(tb_SVI[],MATCH(Table3[[#This Row],[city_name]],tb_SVI[city_name_uf],0),11),".")</f>
        <v>0.28799999999999998</v>
      </c>
      <c r="N2830" s="14">
        <f>_xlfn.PERCENTRANK.INC(Table3[MHDI_tot],Table3[[#This Row],[MHDI_tot]],3)</f>
        <v>0.60799999999999998</v>
      </c>
    </row>
    <row r="2831" spans="1:14" hidden="1" x14ac:dyDescent="0.2">
      <c r="A2831" t="str">
        <f>SVI!F2831</f>
        <v>Poços de Caldas/MG</v>
      </c>
      <c r="B2831" t="str">
        <f>INDEX(tb_SVI[],MATCH(Table3[[#This Row],[ibge_cod]],tb_SVI[Município],0),1)</f>
        <v>MG</v>
      </c>
      <c r="C2831" t="str">
        <f>INDEX(tb_SVI[],MATCH(Table3[[#This Row],[city_name]],tb_SVI[city_name_uf],0),3)</f>
        <v>3151800</v>
      </c>
      <c r="D2831" t="s">
        <v>20468</v>
      </c>
      <c r="E2831" s="11">
        <f>INDEX(tb_SVI[],MATCH(Table3[[#This Row],[city_name]],tb_SVI[city_name_uf],0),5)</f>
        <v>168641</v>
      </c>
      <c r="F2831">
        <f>INDEX(tb_MHDI[],MATCH(Table3[[#This Row],[city_name]],tb_MHDI[mun_uf],0),5)</f>
        <v>0.77900000000000003</v>
      </c>
      <c r="G2831">
        <f>INDEX(tb_MHDI[],MATCH(Table3[[#This Row],[city_name]],tb_MHDI[mun_uf],0),6)</f>
        <v>0.76800000000000002</v>
      </c>
      <c r="H2831">
        <f>INDEX(tb_MHDI[],MATCH(Table3[[#This Row],[city_name]],tb_MHDI[mun_uf],0),7)</f>
        <v>0.872</v>
      </c>
      <c r="I2831">
        <f>INDEX(tb_MHDI[],MATCH(Table3[[#This Row],[city_name]],tb_MHDI[mun_uf],0),8)</f>
        <v>0.70599999999999996</v>
      </c>
      <c r="J2831">
        <f>_xlfn.NUMBERVALUE(INDEX(tb_SVI[],MATCH(Table3[[#This Row],[city_name]],tb_SVI[city_name_uf],0),8),".")</f>
        <v>0.19400000000000001</v>
      </c>
      <c r="K2831">
        <f>_xlfn.NUMBERVALUE(INDEX(tb_SVI[],MATCH(Table3[[#This Row],[city_name]],tb_SVI[city_name_uf],0),9),".")</f>
        <v>0.16700000000000001</v>
      </c>
      <c r="L2831">
        <f>_xlfn.NUMBERVALUE(INDEX(tb_SVI[],MATCH(Table3[[#This Row],[city_name]],tb_SVI[city_name_uf],0),10),".")</f>
        <v>0.22</v>
      </c>
      <c r="M2831">
        <f>_xlfn.NUMBERVALUE(INDEX(tb_SVI[],MATCH(Table3[[#This Row],[city_name]],tb_SVI[city_name_uf],0),11),".")</f>
        <v>0.19500000000000001</v>
      </c>
      <c r="N2831" s="14">
        <f>_xlfn.PERCENTRANK.INC(Table3[MHDI_tot],Table3[[#This Row],[MHDI_tot]],3)</f>
        <v>0.97399999999999998</v>
      </c>
    </row>
    <row r="2832" spans="1:14" hidden="1" x14ac:dyDescent="0.2">
      <c r="A2832" t="str">
        <f>SVI!F2832</f>
        <v>Prados/MG</v>
      </c>
      <c r="B2832" t="str">
        <f>INDEX(tb_SVI[],MATCH(Table3[[#This Row],[ibge_cod]],tb_SVI[Município],0),1)</f>
        <v>MG</v>
      </c>
      <c r="C2832" t="str">
        <f>INDEX(tb_SVI[],MATCH(Table3[[#This Row],[city_name]],tb_SVI[city_name_uf],0),3)</f>
        <v>3152709</v>
      </c>
      <c r="D2832" t="s">
        <v>20469</v>
      </c>
      <c r="E2832" s="11">
        <f>INDEX(tb_SVI[],MATCH(Table3[[#This Row],[city_name]],tb_SVI[city_name_uf],0),5)</f>
        <v>9080</v>
      </c>
      <c r="F2832">
        <f>INDEX(tb_MHDI[],MATCH(Table3[[#This Row],[city_name]],tb_MHDI[mun_uf],0),5)</f>
        <v>0.68899999999999995</v>
      </c>
      <c r="G2832">
        <f>INDEX(tb_MHDI[],MATCH(Table3[[#This Row],[city_name]],tb_MHDI[mun_uf],0),6)</f>
        <v>0.66</v>
      </c>
      <c r="H2832">
        <f>INDEX(tb_MHDI[],MATCH(Table3[[#This Row],[city_name]],tb_MHDI[mun_uf],0),7)</f>
        <v>0.86499999999999999</v>
      </c>
      <c r="I2832">
        <f>INDEX(tb_MHDI[],MATCH(Table3[[#This Row],[city_name]],tb_MHDI[mun_uf],0),8)</f>
        <v>0.57399999999999995</v>
      </c>
      <c r="J2832">
        <f>_xlfn.NUMBERVALUE(INDEX(tb_SVI[],MATCH(Table3[[#This Row],[city_name]],tb_SVI[city_name_uf],0),8),".")</f>
        <v>0.27700000000000002</v>
      </c>
      <c r="K2832">
        <f>_xlfn.NUMBERVALUE(INDEX(tb_SVI[],MATCH(Table3[[#This Row],[city_name]],tb_SVI[city_name_uf],0),9),".")</f>
        <v>0.10299999999999999</v>
      </c>
      <c r="L2832">
        <f>_xlfn.NUMBERVALUE(INDEX(tb_SVI[],MATCH(Table3[[#This Row],[city_name]],tb_SVI[city_name_uf],0),10),".")</f>
        <v>0.36199999999999999</v>
      </c>
      <c r="M2832">
        <f>_xlfn.NUMBERVALUE(INDEX(tb_SVI[],MATCH(Table3[[#This Row],[city_name]],tb_SVI[city_name_uf],0),11),".")</f>
        <v>0.36499999999999999</v>
      </c>
      <c r="N2832" s="14">
        <f>_xlfn.PERCENTRANK.INC(Table3[MHDI_tot],Table3[[#This Row],[MHDI_tot]],3)</f>
        <v>0.6</v>
      </c>
    </row>
    <row r="2833" spans="1:14" hidden="1" x14ac:dyDescent="0.2">
      <c r="A2833" t="str">
        <f>SVI!F2833</f>
        <v>Prata/MG</v>
      </c>
      <c r="B2833" t="str">
        <f>INDEX(tb_SVI[],MATCH(Table3[[#This Row],[ibge_cod]],tb_SVI[Município],0),1)</f>
        <v>MG</v>
      </c>
      <c r="C2833" t="str">
        <f>INDEX(tb_SVI[],MATCH(Table3[[#This Row],[city_name]],tb_SVI[city_name_uf],0),3)</f>
        <v>3152808</v>
      </c>
      <c r="D2833" t="s">
        <v>20470</v>
      </c>
      <c r="E2833" s="11">
        <f>INDEX(tb_SVI[],MATCH(Table3[[#This Row],[city_name]],tb_SVI[city_name_uf],0),5)</f>
        <v>28017</v>
      </c>
      <c r="F2833">
        <f>INDEX(tb_MHDI[],MATCH(Table3[[#This Row],[city_name]],tb_MHDI[mun_uf],0),5)</f>
        <v>0.69499999999999995</v>
      </c>
      <c r="G2833">
        <f>INDEX(tb_MHDI[],MATCH(Table3[[#This Row],[city_name]],tb_MHDI[mun_uf],0),6)</f>
        <v>0.73599999999999999</v>
      </c>
      <c r="H2833">
        <f>INDEX(tb_MHDI[],MATCH(Table3[[#This Row],[city_name]],tb_MHDI[mun_uf],0),7)</f>
        <v>0.85199999999999998</v>
      </c>
      <c r="I2833">
        <f>INDEX(tb_MHDI[],MATCH(Table3[[#This Row],[city_name]],tb_MHDI[mun_uf],0),8)</f>
        <v>0.53600000000000003</v>
      </c>
      <c r="J2833">
        <f>_xlfn.NUMBERVALUE(INDEX(tb_SVI[],MATCH(Table3[[#This Row],[city_name]],tb_SVI[city_name_uf],0),8),".")</f>
        <v>0.32200000000000001</v>
      </c>
      <c r="K2833">
        <f>_xlfn.NUMBERVALUE(INDEX(tb_SVI[],MATCH(Table3[[#This Row],[city_name]],tb_SVI[city_name_uf],0),9),".")</f>
        <v>0.36399999999999999</v>
      </c>
      <c r="L2833">
        <f>_xlfn.NUMBERVALUE(INDEX(tb_SVI[],MATCH(Table3[[#This Row],[city_name]],tb_SVI[city_name_uf],0),10),".")</f>
        <v>0.35199999999999998</v>
      </c>
      <c r="M2833">
        <f>_xlfn.NUMBERVALUE(INDEX(tb_SVI[],MATCH(Table3[[#This Row],[city_name]],tb_SVI[city_name_uf],0),11),".")</f>
        <v>0.25</v>
      </c>
      <c r="N2833" s="14">
        <f>_xlfn.PERCENTRANK.INC(Table3[MHDI_tot],Table3[[#This Row],[MHDI_tot]],3)</f>
        <v>0.626</v>
      </c>
    </row>
    <row r="2834" spans="1:14" hidden="1" x14ac:dyDescent="0.2">
      <c r="A2834" t="str">
        <f>SVI!F2834</f>
        <v>Pratinha/MG</v>
      </c>
      <c r="B2834" t="str">
        <f>INDEX(tb_SVI[],MATCH(Table3[[#This Row],[ibge_cod]],tb_SVI[Município],0),1)</f>
        <v>MG</v>
      </c>
      <c r="C2834" t="str">
        <f>INDEX(tb_SVI[],MATCH(Table3[[#This Row],[city_name]],tb_SVI[city_name_uf],0),3)</f>
        <v>3153004</v>
      </c>
      <c r="D2834" t="s">
        <v>20471</v>
      </c>
      <c r="E2834" s="11">
        <f>INDEX(tb_SVI[],MATCH(Table3[[#This Row],[city_name]],tb_SVI[city_name_uf],0),5)</f>
        <v>3631</v>
      </c>
      <c r="F2834">
        <f>INDEX(tb_MHDI[],MATCH(Table3[[#This Row],[city_name]],tb_MHDI[mun_uf],0),5)</f>
        <v>0.72099999999999997</v>
      </c>
      <c r="G2834">
        <f>INDEX(tb_MHDI[],MATCH(Table3[[#This Row],[city_name]],tb_MHDI[mun_uf],0),6)</f>
        <v>0.71</v>
      </c>
      <c r="H2834">
        <f>INDEX(tb_MHDI[],MATCH(Table3[[#This Row],[city_name]],tb_MHDI[mun_uf],0),7)</f>
        <v>0.871</v>
      </c>
      <c r="I2834">
        <f>INDEX(tb_MHDI[],MATCH(Table3[[#This Row],[city_name]],tb_MHDI[mun_uf],0),8)</f>
        <v>0.60699999999999998</v>
      </c>
      <c r="J2834">
        <f>_xlfn.NUMBERVALUE(INDEX(tb_SVI[],MATCH(Table3[[#This Row],[city_name]],tb_SVI[city_name_uf],0),8),".")</f>
        <v>0.26100000000000001</v>
      </c>
      <c r="K2834">
        <f>_xlfn.NUMBERVALUE(INDEX(tb_SVI[],MATCH(Table3[[#This Row],[city_name]],tb_SVI[city_name_uf],0),9),".")</f>
        <v>0.17100000000000001</v>
      </c>
      <c r="L2834">
        <f>_xlfn.NUMBERVALUE(INDEX(tb_SVI[],MATCH(Table3[[#This Row],[city_name]],tb_SVI[city_name_uf],0),10),".")</f>
        <v>0.28599999999999998</v>
      </c>
      <c r="M2834">
        <f>_xlfn.NUMBERVALUE(INDEX(tb_SVI[],MATCH(Table3[[#This Row],[city_name]],tb_SVI[city_name_uf],0),11),".")</f>
        <v>0.32600000000000001</v>
      </c>
      <c r="N2834" s="14">
        <f>_xlfn.PERCENTRANK.INC(Table3[MHDI_tot],Table3[[#This Row],[MHDI_tot]],3)</f>
        <v>0.76600000000000001</v>
      </c>
    </row>
    <row r="2835" spans="1:14" hidden="1" x14ac:dyDescent="0.2">
      <c r="A2835" t="str">
        <f>SVI!F2835</f>
        <v>Pratápolis/MG</v>
      </c>
      <c r="B2835" t="str">
        <f>INDEX(tb_SVI[],MATCH(Table3[[#This Row],[ibge_cod]],tb_SVI[Município],0),1)</f>
        <v>MG</v>
      </c>
      <c r="C2835" t="str">
        <f>INDEX(tb_SVI[],MATCH(Table3[[#This Row],[city_name]],tb_SVI[city_name_uf],0),3)</f>
        <v>3152907</v>
      </c>
      <c r="D2835" t="s">
        <v>20472</v>
      </c>
      <c r="E2835" s="11">
        <f>INDEX(tb_SVI[],MATCH(Table3[[#This Row],[city_name]],tb_SVI[city_name_uf],0),5)</f>
        <v>8566</v>
      </c>
      <c r="F2835">
        <f>INDEX(tb_MHDI[],MATCH(Table3[[#This Row],[city_name]],tb_MHDI[mun_uf],0),5)</f>
        <v>0.72899999999999998</v>
      </c>
      <c r="G2835">
        <f>INDEX(tb_MHDI[],MATCH(Table3[[#This Row],[city_name]],tb_MHDI[mun_uf],0),6)</f>
        <v>0.70299999999999996</v>
      </c>
      <c r="H2835">
        <f>INDEX(tb_MHDI[],MATCH(Table3[[#This Row],[city_name]],tb_MHDI[mun_uf],0),7)</f>
        <v>0.86199999999999999</v>
      </c>
      <c r="I2835">
        <f>INDEX(tb_MHDI[],MATCH(Table3[[#This Row],[city_name]],tb_MHDI[mun_uf],0),8)</f>
        <v>0.63900000000000001</v>
      </c>
      <c r="J2835">
        <f>_xlfn.NUMBERVALUE(INDEX(tb_SVI[],MATCH(Table3[[#This Row],[city_name]],tb_SVI[city_name_uf],0),8),".")</f>
        <v>0.248</v>
      </c>
      <c r="K2835">
        <f>_xlfn.NUMBERVALUE(INDEX(tb_SVI[],MATCH(Table3[[#This Row],[city_name]],tb_SVI[city_name_uf],0),9),".")</f>
        <v>0.16900000000000001</v>
      </c>
      <c r="L2835">
        <f>_xlfn.NUMBERVALUE(INDEX(tb_SVI[],MATCH(Table3[[#This Row],[city_name]],tb_SVI[city_name_uf],0),10),".")</f>
        <v>0.316</v>
      </c>
      <c r="M2835">
        <f>_xlfn.NUMBERVALUE(INDEX(tb_SVI[],MATCH(Table3[[#This Row],[city_name]],tb_SVI[city_name_uf],0),11),".")</f>
        <v>0.26</v>
      </c>
      <c r="N2835" s="14">
        <f>_xlfn.PERCENTRANK.INC(Table3[MHDI_tot],Table3[[#This Row],[MHDI_tot]],3)</f>
        <v>0.80600000000000005</v>
      </c>
    </row>
    <row r="2836" spans="1:14" hidden="1" x14ac:dyDescent="0.2">
      <c r="A2836" t="str">
        <f>SVI!F2836</f>
        <v>Presidente Bernardes/MG</v>
      </c>
      <c r="B2836" t="str">
        <f>INDEX(tb_SVI[],MATCH(Table3[[#This Row],[ibge_cod]],tb_SVI[Município],0),1)</f>
        <v>MG</v>
      </c>
      <c r="C2836" t="str">
        <f>INDEX(tb_SVI[],MATCH(Table3[[#This Row],[city_name]],tb_SVI[city_name_uf],0),3)</f>
        <v>3153103</v>
      </c>
      <c r="D2836" t="s">
        <v>20473</v>
      </c>
      <c r="E2836" s="11">
        <f>INDEX(tb_SVI[],MATCH(Table3[[#This Row],[city_name]],tb_SVI[city_name_uf],0),5)</f>
        <v>5341</v>
      </c>
      <c r="F2836">
        <f>INDEX(tb_MHDI[],MATCH(Table3[[#This Row],[city_name]],tb_MHDI[mun_uf],0),5)</f>
        <v>0.63200000000000001</v>
      </c>
      <c r="G2836">
        <f>INDEX(tb_MHDI[],MATCH(Table3[[#This Row],[city_name]],tb_MHDI[mun_uf],0),6)</f>
        <v>0.60299999999999998</v>
      </c>
      <c r="H2836">
        <f>INDEX(tb_MHDI[],MATCH(Table3[[#This Row],[city_name]],tb_MHDI[mun_uf],0),7)</f>
        <v>0.80400000000000005</v>
      </c>
      <c r="I2836">
        <f>INDEX(tb_MHDI[],MATCH(Table3[[#This Row],[city_name]],tb_MHDI[mun_uf],0),8)</f>
        <v>0.52100000000000002</v>
      </c>
      <c r="J2836">
        <f>_xlfn.NUMBERVALUE(INDEX(tb_SVI[],MATCH(Table3[[#This Row],[city_name]],tb_SVI[city_name_uf],0),8),".")</f>
        <v>0.28999999999999998</v>
      </c>
      <c r="K2836">
        <f>_xlfn.NUMBERVALUE(INDEX(tb_SVI[],MATCH(Table3[[#This Row],[city_name]],tb_SVI[city_name_uf],0),9),".")</f>
        <v>0.112</v>
      </c>
      <c r="L2836">
        <f>_xlfn.NUMBERVALUE(INDEX(tb_SVI[],MATCH(Table3[[#This Row],[city_name]],tb_SVI[city_name_uf],0),10),".")</f>
        <v>0.375</v>
      </c>
      <c r="M2836">
        <f>_xlfn.NUMBERVALUE(INDEX(tb_SVI[],MATCH(Table3[[#This Row],[city_name]],tb_SVI[city_name_uf],0),11),".")</f>
        <v>0.38400000000000001</v>
      </c>
      <c r="N2836" s="14">
        <f>_xlfn.PERCENTRANK.INC(Table3[MHDI_tot],Table3[[#This Row],[MHDI_tot]],3)</f>
        <v>0.376</v>
      </c>
    </row>
    <row r="2837" spans="1:14" hidden="1" x14ac:dyDescent="0.2">
      <c r="A2837" t="str">
        <f>SVI!F2837</f>
        <v>Presidente Juscelino/MG</v>
      </c>
      <c r="B2837" t="str">
        <f>INDEX(tb_SVI[],MATCH(Table3[[#This Row],[ibge_cod]],tb_SVI[Município],0),1)</f>
        <v>MG</v>
      </c>
      <c r="C2837" t="str">
        <f>INDEX(tb_SVI[],MATCH(Table3[[#This Row],[city_name]],tb_SVI[city_name_uf],0),3)</f>
        <v>3153202</v>
      </c>
      <c r="D2837" t="s">
        <v>20474</v>
      </c>
      <c r="E2837" s="11">
        <f>INDEX(tb_SVI[],MATCH(Table3[[#This Row],[city_name]],tb_SVI[city_name_uf],0),5)</f>
        <v>3606</v>
      </c>
      <c r="F2837">
        <f>INDEX(tb_MHDI[],MATCH(Table3[[#This Row],[city_name]],tb_MHDI[mun_uf],0),5)</f>
        <v>0.61399999999999999</v>
      </c>
      <c r="G2837">
        <f>INDEX(tb_MHDI[],MATCH(Table3[[#This Row],[city_name]],tb_MHDI[mun_uf],0),6)</f>
        <v>0.60299999999999998</v>
      </c>
      <c r="H2837">
        <f>INDEX(tb_MHDI[],MATCH(Table3[[#This Row],[city_name]],tb_MHDI[mun_uf],0),7)</f>
        <v>0.79600000000000004</v>
      </c>
      <c r="I2837">
        <f>INDEX(tb_MHDI[],MATCH(Table3[[#This Row],[city_name]],tb_MHDI[mun_uf],0),8)</f>
        <v>0.48299999999999998</v>
      </c>
      <c r="J2837">
        <f>_xlfn.NUMBERVALUE(INDEX(tb_SVI[],MATCH(Table3[[#This Row],[city_name]],tb_SVI[city_name_uf],0),8),".")</f>
        <v>0.33800000000000002</v>
      </c>
      <c r="K2837">
        <f>_xlfn.NUMBERVALUE(INDEX(tb_SVI[],MATCH(Table3[[#This Row],[city_name]],tb_SVI[city_name_uf],0),9),".")</f>
        <v>0.14799999999999999</v>
      </c>
      <c r="L2837">
        <f>_xlfn.NUMBERVALUE(INDEX(tb_SVI[],MATCH(Table3[[#This Row],[city_name]],tb_SVI[city_name_uf],0),10),".")</f>
        <v>0.38600000000000001</v>
      </c>
      <c r="M2837">
        <f>_xlfn.NUMBERVALUE(INDEX(tb_SVI[],MATCH(Table3[[#This Row],[city_name]],tb_SVI[city_name_uf],0),11),".")</f>
        <v>0.48</v>
      </c>
      <c r="N2837" s="14">
        <f>_xlfn.PERCENTRANK.INC(Table3[MHDI_tot],Table3[[#This Row],[MHDI_tot]],3)</f>
        <v>0.308</v>
      </c>
    </row>
    <row r="2838" spans="1:14" hidden="1" x14ac:dyDescent="0.2">
      <c r="A2838" t="str">
        <f>SVI!F2838</f>
        <v>Presidente Kubitschek/MG</v>
      </c>
      <c r="B2838" t="str">
        <f>INDEX(tb_SVI[],MATCH(Table3[[#This Row],[ibge_cod]],tb_SVI[Município],0),1)</f>
        <v>MG</v>
      </c>
      <c r="C2838" t="str">
        <f>INDEX(tb_SVI[],MATCH(Table3[[#This Row],[city_name]],tb_SVI[city_name_uf],0),3)</f>
        <v>3153301</v>
      </c>
      <c r="D2838" t="s">
        <v>20475</v>
      </c>
      <c r="E2838" s="11">
        <f>INDEX(tb_SVI[],MATCH(Table3[[#This Row],[city_name]],tb_SVI[city_name_uf],0),5)</f>
        <v>3001</v>
      </c>
      <c r="F2838">
        <f>INDEX(tb_MHDI[],MATCH(Table3[[#This Row],[city_name]],tb_MHDI[mun_uf],0),5)</f>
        <v>0.59499999999999997</v>
      </c>
      <c r="G2838">
        <f>INDEX(tb_MHDI[],MATCH(Table3[[#This Row],[city_name]],tb_MHDI[mun_uf],0),6)</f>
        <v>0.57299999999999995</v>
      </c>
      <c r="H2838">
        <f>INDEX(tb_MHDI[],MATCH(Table3[[#This Row],[city_name]],tb_MHDI[mun_uf],0),7)</f>
        <v>0.78700000000000003</v>
      </c>
      <c r="I2838">
        <f>INDEX(tb_MHDI[],MATCH(Table3[[#This Row],[city_name]],tb_MHDI[mun_uf],0),8)</f>
        <v>0.46800000000000003</v>
      </c>
      <c r="J2838">
        <f>_xlfn.NUMBERVALUE(INDEX(tb_SVI[],MATCH(Table3[[#This Row],[city_name]],tb_SVI[city_name_uf],0),8),".")</f>
        <v>0.36</v>
      </c>
      <c r="K2838">
        <f>_xlfn.NUMBERVALUE(INDEX(tb_SVI[],MATCH(Table3[[#This Row],[city_name]],tb_SVI[city_name_uf],0),9),".")</f>
        <v>7.9000000000000001E-2</v>
      </c>
      <c r="L2838">
        <f>_xlfn.NUMBERVALUE(INDEX(tb_SVI[],MATCH(Table3[[#This Row],[city_name]],tb_SVI[city_name_uf],0),10),".")</f>
        <v>0.52700000000000002</v>
      </c>
      <c r="M2838">
        <f>_xlfn.NUMBERVALUE(INDEX(tb_SVI[],MATCH(Table3[[#This Row],[city_name]],tb_SVI[city_name_uf],0),11),".")</f>
        <v>0.47499999999999998</v>
      </c>
      <c r="N2838" s="14">
        <f>_xlfn.PERCENTRANK.INC(Table3[MHDI_tot],Table3[[#This Row],[MHDI_tot]],3)</f>
        <v>0.23</v>
      </c>
    </row>
    <row r="2839" spans="1:14" hidden="1" x14ac:dyDescent="0.2">
      <c r="A2839" t="str">
        <f>SVI!F2839</f>
        <v>Presidente Olegário/MG</v>
      </c>
      <c r="B2839" t="str">
        <f>INDEX(tb_SVI[],MATCH(Table3[[#This Row],[ibge_cod]],tb_SVI[Município],0),1)</f>
        <v>MG</v>
      </c>
      <c r="C2839" t="str">
        <f>INDEX(tb_SVI[],MATCH(Table3[[#This Row],[city_name]],tb_SVI[city_name_uf],0),3)</f>
        <v>3153400</v>
      </c>
      <c r="D2839" t="s">
        <v>20476</v>
      </c>
      <c r="E2839" s="11">
        <f>INDEX(tb_SVI[],MATCH(Table3[[#This Row],[city_name]],tb_SVI[city_name_uf],0),5)</f>
        <v>19627</v>
      </c>
      <c r="F2839">
        <f>INDEX(tb_MHDI[],MATCH(Table3[[#This Row],[city_name]],tb_MHDI[mun_uf],0),5)</f>
        <v>0.70099999999999996</v>
      </c>
      <c r="G2839">
        <f>INDEX(tb_MHDI[],MATCH(Table3[[#This Row],[city_name]],tb_MHDI[mun_uf],0),6)</f>
        <v>0.67900000000000005</v>
      </c>
      <c r="H2839">
        <f>INDEX(tb_MHDI[],MATCH(Table3[[#This Row],[city_name]],tb_MHDI[mun_uf],0),7)</f>
        <v>0.83099999999999996</v>
      </c>
      <c r="I2839">
        <f>INDEX(tb_MHDI[],MATCH(Table3[[#This Row],[city_name]],tb_MHDI[mun_uf],0),8)</f>
        <v>0.61099999999999999</v>
      </c>
      <c r="J2839">
        <f>_xlfn.NUMBERVALUE(INDEX(tb_SVI[],MATCH(Table3[[#This Row],[city_name]],tb_SVI[city_name_uf],0),8),".")</f>
        <v>0.308</v>
      </c>
      <c r="K2839">
        <f>_xlfn.NUMBERVALUE(INDEX(tb_SVI[],MATCH(Table3[[#This Row],[city_name]],tb_SVI[city_name_uf],0),9),".")</f>
        <v>0.317</v>
      </c>
      <c r="L2839">
        <f>_xlfn.NUMBERVALUE(INDEX(tb_SVI[],MATCH(Table3[[#This Row],[city_name]],tb_SVI[city_name_uf],0),10),".")</f>
        <v>0.29299999999999998</v>
      </c>
      <c r="M2839">
        <f>_xlfn.NUMBERVALUE(INDEX(tb_SVI[],MATCH(Table3[[#This Row],[city_name]],tb_SVI[city_name_uf],0),11),".")</f>
        <v>0.315</v>
      </c>
      <c r="N2839" s="14">
        <f>_xlfn.PERCENTRANK.INC(Table3[MHDI_tot],Table3[[#This Row],[MHDI_tot]],3)</f>
        <v>0.65800000000000003</v>
      </c>
    </row>
    <row r="2840" spans="1:14" hidden="1" x14ac:dyDescent="0.2">
      <c r="A2840" t="str">
        <f>SVI!F2840</f>
        <v>Prudente de Morais/MG</v>
      </c>
      <c r="B2840" t="str">
        <f>INDEX(tb_SVI[],MATCH(Table3[[#This Row],[ibge_cod]],tb_SVI[Município],0),1)</f>
        <v>MG</v>
      </c>
      <c r="C2840" t="str">
        <f>INDEX(tb_SVI[],MATCH(Table3[[#This Row],[city_name]],tb_SVI[city_name_uf],0),3)</f>
        <v>3153608</v>
      </c>
      <c r="D2840" t="s">
        <v>20477</v>
      </c>
      <c r="E2840" s="11">
        <f>INDEX(tb_SVI[],MATCH(Table3[[#This Row],[city_name]],tb_SVI[city_name_uf],0),5)</f>
        <v>10834</v>
      </c>
      <c r="F2840">
        <f>INDEX(tb_MHDI[],MATCH(Table3[[#This Row],[city_name]],tb_MHDI[mun_uf],0),5)</f>
        <v>0.69</v>
      </c>
      <c r="G2840">
        <f>INDEX(tb_MHDI[],MATCH(Table3[[#This Row],[city_name]],tb_MHDI[mun_uf],0),6)</f>
        <v>0.65800000000000003</v>
      </c>
      <c r="H2840">
        <f>INDEX(tb_MHDI[],MATCH(Table3[[#This Row],[city_name]],tb_MHDI[mun_uf],0),7)</f>
        <v>0.79500000000000004</v>
      </c>
      <c r="I2840">
        <f>INDEX(tb_MHDI[],MATCH(Table3[[#This Row],[city_name]],tb_MHDI[mun_uf],0),8)</f>
        <v>0.629</v>
      </c>
      <c r="J2840">
        <f>_xlfn.NUMBERVALUE(INDEX(tb_SVI[],MATCH(Table3[[#This Row],[city_name]],tb_SVI[city_name_uf],0),8),".")</f>
        <v>0.28499999999999998</v>
      </c>
      <c r="K2840">
        <f>_xlfn.NUMBERVALUE(INDEX(tb_SVI[],MATCH(Table3[[#This Row],[city_name]],tb_SVI[city_name_uf],0),9),".")</f>
        <v>0.17499999999999999</v>
      </c>
      <c r="L2840">
        <f>_xlfn.NUMBERVALUE(INDEX(tb_SVI[],MATCH(Table3[[#This Row],[city_name]],tb_SVI[city_name_uf],0),10),".")</f>
        <v>0.34100000000000003</v>
      </c>
      <c r="M2840">
        <f>_xlfn.NUMBERVALUE(INDEX(tb_SVI[],MATCH(Table3[[#This Row],[city_name]],tb_SVI[city_name_uf],0),11),".")</f>
        <v>0.34</v>
      </c>
      <c r="N2840" s="14">
        <f>_xlfn.PERCENTRANK.INC(Table3[MHDI_tot],Table3[[#This Row],[MHDI_tot]],3)</f>
        <v>0.60499999999999998</v>
      </c>
    </row>
    <row r="2841" spans="1:14" hidden="1" x14ac:dyDescent="0.2">
      <c r="A2841" t="str">
        <f>SVI!F2841</f>
        <v>Quartel Geral/MG</v>
      </c>
      <c r="B2841" t="str">
        <f>INDEX(tb_SVI[],MATCH(Table3[[#This Row],[ibge_cod]],tb_SVI[Município],0),1)</f>
        <v>MG</v>
      </c>
      <c r="C2841" t="str">
        <f>INDEX(tb_SVI[],MATCH(Table3[[#This Row],[city_name]],tb_SVI[city_name_uf],0),3)</f>
        <v>3153707</v>
      </c>
      <c r="D2841" t="s">
        <v>20478</v>
      </c>
      <c r="E2841" s="11">
        <f>INDEX(tb_SVI[],MATCH(Table3[[#This Row],[city_name]],tb_SVI[city_name_uf],0),5)</f>
        <v>3584</v>
      </c>
      <c r="F2841">
        <f>INDEX(tb_MHDI[],MATCH(Table3[[#This Row],[city_name]],tb_MHDI[mun_uf],0),5)</f>
        <v>0.68300000000000005</v>
      </c>
      <c r="G2841">
        <f>INDEX(tb_MHDI[],MATCH(Table3[[#This Row],[city_name]],tb_MHDI[mun_uf],0),6)</f>
        <v>0.67700000000000005</v>
      </c>
      <c r="H2841">
        <f>INDEX(tb_MHDI[],MATCH(Table3[[#This Row],[city_name]],tb_MHDI[mun_uf],0),7)</f>
        <v>0.84599999999999997</v>
      </c>
      <c r="I2841">
        <f>INDEX(tb_MHDI[],MATCH(Table3[[#This Row],[city_name]],tb_MHDI[mun_uf],0),8)</f>
        <v>0.55700000000000005</v>
      </c>
      <c r="J2841">
        <f>_xlfn.NUMBERVALUE(INDEX(tb_SVI[],MATCH(Table3[[#This Row],[city_name]],tb_SVI[city_name_uf],0),8),".")</f>
        <v>0.27300000000000002</v>
      </c>
      <c r="K2841">
        <f>_xlfn.NUMBERVALUE(INDEX(tb_SVI[],MATCH(Table3[[#This Row],[city_name]],tb_SVI[city_name_uf],0),9),".")</f>
        <v>0.10100000000000001</v>
      </c>
      <c r="L2841">
        <f>_xlfn.NUMBERVALUE(INDEX(tb_SVI[],MATCH(Table3[[#This Row],[city_name]],tb_SVI[city_name_uf],0),10),".")</f>
        <v>0.41799999999999998</v>
      </c>
      <c r="M2841">
        <f>_xlfn.NUMBERVALUE(INDEX(tb_SVI[],MATCH(Table3[[#This Row],[city_name]],tb_SVI[city_name_uf],0),11),".")</f>
        <v>0.3</v>
      </c>
      <c r="N2841" s="14">
        <f>_xlfn.PERCENTRANK.INC(Table3[MHDI_tot],Table3[[#This Row],[MHDI_tot]],3)</f>
        <v>0.57099999999999995</v>
      </c>
    </row>
    <row r="2842" spans="1:14" hidden="1" x14ac:dyDescent="0.2">
      <c r="A2842" t="str">
        <f>SVI!F2842</f>
        <v>Queluzito/MG</v>
      </c>
      <c r="B2842" t="str">
        <f>INDEX(tb_SVI[],MATCH(Table3[[#This Row],[ibge_cod]],tb_SVI[Município],0),1)</f>
        <v>MG</v>
      </c>
      <c r="C2842" t="str">
        <f>INDEX(tb_SVI[],MATCH(Table3[[#This Row],[city_name]],tb_SVI[city_name_uf],0),3)</f>
        <v>3153806</v>
      </c>
      <c r="D2842" t="s">
        <v>20479</v>
      </c>
      <c r="E2842" s="11">
        <f>INDEX(tb_SVI[],MATCH(Table3[[#This Row],[city_name]],tb_SVI[city_name_uf],0),5)</f>
        <v>1943</v>
      </c>
      <c r="F2842">
        <f>INDEX(tb_MHDI[],MATCH(Table3[[#This Row],[city_name]],tb_MHDI[mun_uf],0),5)</f>
        <v>0.68200000000000005</v>
      </c>
      <c r="G2842">
        <f>INDEX(tb_MHDI[],MATCH(Table3[[#This Row],[city_name]],tb_MHDI[mun_uf],0),6)</f>
        <v>0.66900000000000004</v>
      </c>
      <c r="H2842">
        <f>INDEX(tb_MHDI[],MATCH(Table3[[#This Row],[city_name]],tb_MHDI[mun_uf],0),7)</f>
        <v>0.82299999999999995</v>
      </c>
      <c r="I2842">
        <f>INDEX(tb_MHDI[],MATCH(Table3[[#This Row],[city_name]],tb_MHDI[mun_uf],0),8)</f>
        <v>0.57499999999999996</v>
      </c>
      <c r="J2842">
        <f>_xlfn.NUMBERVALUE(INDEX(tb_SVI[],MATCH(Table3[[#This Row],[city_name]],tb_SVI[city_name_uf],0),8),".")</f>
        <v>0.24099999999999999</v>
      </c>
      <c r="K2842">
        <f>_xlfn.NUMBERVALUE(INDEX(tb_SVI[],MATCH(Table3[[#This Row],[city_name]],tb_SVI[city_name_uf],0),9),".")</f>
        <v>0.111</v>
      </c>
      <c r="L2842">
        <f>_xlfn.NUMBERVALUE(INDEX(tb_SVI[],MATCH(Table3[[#This Row],[city_name]],tb_SVI[city_name_uf],0),10),".")</f>
        <v>0.32400000000000001</v>
      </c>
      <c r="M2842">
        <f>_xlfn.NUMBERVALUE(INDEX(tb_SVI[],MATCH(Table3[[#This Row],[city_name]],tb_SVI[city_name_uf],0),11),".")</f>
        <v>0.28699999999999998</v>
      </c>
      <c r="N2842" s="14">
        <f>_xlfn.PERCENTRANK.INC(Table3[MHDI_tot],Table3[[#This Row],[MHDI_tot]],3)</f>
        <v>0.56599999999999995</v>
      </c>
    </row>
    <row r="2843" spans="1:14" hidden="1" x14ac:dyDescent="0.2">
      <c r="A2843" t="str">
        <f>SVI!F2843</f>
        <v>Raul Soares/MG</v>
      </c>
      <c r="B2843" t="str">
        <f>INDEX(tb_SVI[],MATCH(Table3[[#This Row],[ibge_cod]],tb_SVI[Município],0),1)</f>
        <v>MG</v>
      </c>
      <c r="C2843" t="str">
        <f>INDEX(tb_SVI[],MATCH(Table3[[#This Row],[city_name]],tb_SVI[city_name_uf],0),3)</f>
        <v>3154002</v>
      </c>
      <c r="D2843" t="s">
        <v>20480</v>
      </c>
      <c r="E2843" s="11">
        <f>INDEX(tb_SVI[],MATCH(Table3[[#This Row],[city_name]],tb_SVI[city_name_uf],0),5)</f>
        <v>23711</v>
      </c>
      <c r="F2843">
        <f>INDEX(tb_MHDI[],MATCH(Table3[[#This Row],[city_name]],tb_MHDI[mun_uf],0),5)</f>
        <v>0.65500000000000003</v>
      </c>
      <c r="G2843">
        <f>INDEX(tb_MHDI[],MATCH(Table3[[#This Row],[city_name]],tb_MHDI[mun_uf],0),6)</f>
        <v>0.65800000000000003</v>
      </c>
      <c r="H2843">
        <f>INDEX(tb_MHDI[],MATCH(Table3[[#This Row],[city_name]],tb_MHDI[mun_uf],0),7)</f>
        <v>0.82299999999999995</v>
      </c>
      <c r="I2843">
        <f>INDEX(tb_MHDI[],MATCH(Table3[[#This Row],[city_name]],tb_MHDI[mun_uf],0),8)</f>
        <v>0.52</v>
      </c>
      <c r="J2843">
        <f>_xlfn.NUMBERVALUE(INDEX(tb_SVI[],MATCH(Table3[[#This Row],[city_name]],tb_SVI[city_name_uf],0),8),".")</f>
        <v>0.28199999999999997</v>
      </c>
      <c r="K2843">
        <f>_xlfn.NUMBERVALUE(INDEX(tb_SVI[],MATCH(Table3[[#This Row],[city_name]],tb_SVI[city_name_uf],0),9),".")</f>
        <v>7.5999999999999998E-2</v>
      </c>
      <c r="L2843">
        <f>_xlfn.NUMBERVALUE(INDEX(tb_SVI[],MATCH(Table3[[#This Row],[city_name]],tb_SVI[city_name_uf],0),10),".")</f>
        <v>0.39200000000000002</v>
      </c>
      <c r="M2843">
        <f>_xlfn.NUMBERVALUE(INDEX(tb_SVI[],MATCH(Table3[[#This Row],[city_name]],tb_SVI[city_name_uf],0),11),".")</f>
        <v>0.377</v>
      </c>
      <c r="N2843" s="14">
        <f>_xlfn.PERCENTRANK.INC(Table3[MHDI_tot],Table3[[#This Row],[MHDI_tot]],3)</f>
        <v>0.45500000000000002</v>
      </c>
    </row>
    <row r="2844" spans="1:14" hidden="1" x14ac:dyDescent="0.2">
      <c r="A2844" t="str">
        <f>SVI!F2844</f>
        <v>Recreio/MG</v>
      </c>
      <c r="B2844" t="str">
        <f>INDEX(tb_SVI[],MATCH(Table3[[#This Row],[ibge_cod]],tb_SVI[Município],0),1)</f>
        <v>MG</v>
      </c>
      <c r="C2844" t="str">
        <f>INDEX(tb_SVI[],MATCH(Table3[[#This Row],[city_name]],tb_SVI[city_name_uf],0),3)</f>
        <v>3154101</v>
      </c>
      <c r="D2844" t="s">
        <v>20481</v>
      </c>
      <c r="E2844" s="11">
        <f>INDEX(tb_SVI[],MATCH(Table3[[#This Row],[city_name]],tb_SVI[city_name_uf],0),5)</f>
        <v>10520</v>
      </c>
      <c r="F2844">
        <f>INDEX(tb_MHDI[],MATCH(Table3[[#This Row],[city_name]],tb_MHDI[mun_uf],0),5)</f>
        <v>0.69199999999999995</v>
      </c>
      <c r="G2844">
        <f>INDEX(tb_MHDI[],MATCH(Table3[[#This Row],[city_name]],tb_MHDI[mun_uf],0),6)</f>
        <v>0.66800000000000004</v>
      </c>
      <c r="H2844">
        <f>INDEX(tb_MHDI[],MATCH(Table3[[#This Row],[city_name]],tb_MHDI[mun_uf],0),7)</f>
        <v>0.84099999999999997</v>
      </c>
      <c r="I2844">
        <f>INDEX(tb_MHDI[],MATCH(Table3[[#This Row],[city_name]],tb_MHDI[mun_uf],0),8)</f>
        <v>0.58899999999999997</v>
      </c>
      <c r="J2844">
        <f>_xlfn.NUMBERVALUE(INDEX(tb_SVI[],MATCH(Table3[[#This Row],[city_name]],tb_SVI[city_name_uf],0),8),".")</f>
        <v>0.26200000000000001</v>
      </c>
      <c r="K2844">
        <f>_xlfn.NUMBERVALUE(INDEX(tb_SVI[],MATCH(Table3[[#This Row],[city_name]],tb_SVI[city_name_uf],0),9),".")</f>
        <v>8.2000000000000003E-2</v>
      </c>
      <c r="L2844">
        <f>_xlfn.NUMBERVALUE(INDEX(tb_SVI[],MATCH(Table3[[#This Row],[city_name]],tb_SVI[city_name_uf],0),10),".")</f>
        <v>0.38</v>
      </c>
      <c r="M2844">
        <f>_xlfn.NUMBERVALUE(INDEX(tb_SVI[],MATCH(Table3[[#This Row],[city_name]],tb_SVI[city_name_uf],0),11),".")</f>
        <v>0.32400000000000001</v>
      </c>
      <c r="N2844" s="14">
        <f>_xlfn.PERCENTRANK.INC(Table3[MHDI_tot],Table3[[#This Row],[MHDI_tot]],3)</f>
        <v>0.61099999999999999</v>
      </c>
    </row>
    <row r="2845" spans="1:14" hidden="1" x14ac:dyDescent="0.2">
      <c r="A2845" t="str">
        <f>SVI!F2845</f>
        <v>Reduto/MG</v>
      </c>
      <c r="B2845" t="str">
        <f>INDEX(tb_SVI[],MATCH(Table3[[#This Row],[ibge_cod]],tb_SVI[Município],0),1)</f>
        <v>MG</v>
      </c>
      <c r="C2845" t="str">
        <f>INDEX(tb_SVI[],MATCH(Table3[[#This Row],[city_name]],tb_SVI[city_name_uf],0),3)</f>
        <v>3154150</v>
      </c>
      <c r="D2845" t="s">
        <v>20482</v>
      </c>
      <c r="E2845" s="11">
        <f>INDEX(tb_SVI[],MATCH(Table3[[#This Row],[city_name]],tb_SVI[city_name_uf],0),5)</f>
        <v>7201</v>
      </c>
      <c r="F2845">
        <f>INDEX(tb_MHDI[],MATCH(Table3[[#This Row],[city_name]],tb_MHDI[mun_uf],0),5)</f>
        <v>0.629</v>
      </c>
      <c r="G2845">
        <f>INDEX(tb_MHDI[],MATCH(Table3[[#This Row],[city_name]],tb_MHDI[mun_uf],0),6)</f>
        <v>0.64700000000000002</v>
      </c>
      <c r="H2845">
        <f>INDEX(tb_MHDI[],MATCH(Table3[[#This Row],[city_name]],tb_MHDI[mun_uf],0),7)</f>
        <v>0.80100000000000005</v>
      </c>
      <c r="I2845">
        <f>INDEX(tb_MHDI[],MATCH(Table3[[#This Row],[city_name]],tb_MHDI[mun_uf],0),8)</f>
        <v>0.48</v>
      </c>
      <c r="J2845">
        <f>_xlfn.NUMBERVALUE(INDEX(tb_SVI[],MATCH(Table3[[#This Row],[city_name]],tb_SVI[city_name_uf],0),8),".")</f>
        <v>0.33300000000000002</v>
      </c>
      <c r="K2845">
        <f>_xlfn.NUMBERVALUE(INDEX(tb_SVI[],MATCH(Table3[[#This Row],[city_name]],tb_SVI[city_name_uf],0),9),".")</f>
        <v>9.6000000000000002E-2</v>
      </c>
      <c r="L2845">
        <f>_xlfn.NUMBERVALUE(INDEX(tb_SVI[],MATCH(Table3[[#This Row],[city_name]],tb_SVI[city_name_uf],0),10),".")</f>
        <v>0.46</v>
      </c>
      <c r="M2845">
        <f>_xlfn.NUMBERVALUE(INDEX(tb_SVI[],MATCH(Table3[[#This Row],[city_name]],tb_SVI[city_name_uf],0),11),".")</f>
        <v>0.443</v>
      </c>
      <c r="N2845" s="14">
        <f>_xlfn.PERCENTRANK.INC(Table3[MHDI_tot],Table3[[#This Row],[MHDI_tot]],3)</f>
        <v>0.36699999999999999</v>
      </c>
    </row>
    <row r="2846" spans="1:14" hidden="1" x14ac:dyDescent="0.2">
      <c r="A2846" t="str">
        <f>SVI!F2846</f>
        <v>Resende Costa/MG</v>
      </c>
      <c r="B2846" t="str">
        <f>INDEX(tb_SVI[],MATCH(Table3[[#This Row],[ibge_cod]],tb_SVI[Município],0),1)</f>
        <v>MG</v>
      </c>
      <c r="C2846" t="str">
        <f>INDEX(tb_SVI[],MATCH(Table3[[#This Row],[city_name]],tb_SVI[city_name_uf],0),3)</f>
        <v>3154200</v>
      </c>
      <c r="D2846" t="s">
        <v>20483</v>
      </c>
      <c r="E2846" s="11">
        <f>INDEX(tb_SVI[],MATCH(Table3[[#This Row],[city_name]],tb_SVI[city_name_uf],0),5)</f>
        <v>11540</v>
      </c>
      <c r="F2846">
        <f>INDEX(tb_MHDI[],MATCH(Table3[[#This Row],[city_name]],tb_MHDI[mun_uf],0),5)</f>
        <v>0.68500000000000005</v>
      </c>
      <c r="G2846">
        <f>INDEX(tb_MHDI[],MATCH(Table3[[#This Row],[city_name]],tb_MHDI[mun_uf],0),6)</f>
        <v>0.68899999999999995</v>
      </c>
      <c r="H2846">
        <f>INDEX(tb_MHDI[],MATCH(Table3[[#This Row],[city_name]],tb_MHDI[mun_uf],0),7)</f>
        <v>0.82299999999999995</v>
      </c>
      <c r="I2846">
        <f>INDEX(tb_MHDI[],MATCH(Table3[[#This Row],[city_name]],tb_MHDI[mun_uf],0),8)</f>
        <v>0.56799999999999995</v>
      </c>
      <c r="J2846">
        <f>_xlfn.NUMBERVALUE(INDEX(tb_SVI[],MATCH(Table3[[#This Row],[city_name]],tb_SVI[city_name_uf],0),8),".")</f>
        <v>0.27400000000000002</v>
      </c>
      <c r="K2846">
        <f>_xlfn.NUMBERVALUE(INDEX(tb_SVI[],MATCH(Table3[[#This Row],[city_name]],tb_SVI[city_name_uf],0),9),".")</f>
        <v>0.14899999999999999</v>
      </c>
      <c r="L2846">
        <f>_xlfn.NUMBERVALUE(INDEX(tb_SVI[],MATCH(Table3[[#This Row],[city_name]],tb_SVI[city_name_uf],0),10),".")</f>
        <v>0.37</v>
      </c>
      <c r="M2846">
        <f>_xlfn.NUMBERVALUE(INDEX(tb_SVI[],MATCH(Table3[[#This Row],[city_name]],tb_SVI[city_name_uf],0),11),".")</f>
        <v>0.30299999999999999</v>
      </c>
      <c r="N2846" s="14">
        <f>_xlfn.PERCENTRANK.INC(Table3[MHDI_tot],Table3[[#This Row],[MHDI_tot]],3)</f>
        <v>0.58099999999999996</v>
      </c>
    </row>
    <row r="2847" spans="1:14" hidden="1" x14ac:dyDescent="0.2">
      <c r="A2847" t="str">
        <f>SVI!F2847</f>
        <v>Resplendor/MG</v>
      </c>
      <c r="B2847" t="str">
        <f>INDEX(tb_SVI[],MATCH(Table3[[#This Row],[ibge_cod]],tb_SVI[Município],0),1)</f>
        <v>MG</v>
      </c>
      <c r="C2847" t="str">
        <f>INDEX(tb_SVI[],MATCH(Table3[[#This Row],[city_name]],tb_SVI[city_name_uf],0),3)</f>
        <v>3154309</v>
      </c>
      <c r="D2847" t="s">
        <v>20484</v>
      </c>
      <c r="E2847" s="11">
        <f>INDEX(tb_SVI[],MATCH(Table3[[#This Row],[city_name]],tb_SVI[city_name_uf],0),5)</f>
        <v>17396</v>
      </c>
      <c r="F2847">
        <f>INDEX(tb_MHDI[],MATCH(Table3[[#This Row],[city_name]],tb_MHDI[mun_uf],0),5)</f>
        <v>0.67</v>
      </c>
      <c r="G2847">
        <f>INDEX(tb_MHDI[],MATCH(Table3[[#This Row],[city_name]],tb_MHDI[mun_uf],0),6)</f>
        <v>0.66600000000000004</v>
      </c>
      <c r="H2847">
        <f>INDEX(tb_MHDI[],MATCH(Table3[[#This Row],[city_name]],tb_MHDI[mun_uf],0),7)</f>
        <v>0.83299999999999996</v>
      </c>
      <c r="I2847">
        <f>INDEX(tb_MHDI[],MATCH(Table3[[#This Row],[city_name]],tb_MHDI[mun_uf],0),8)</f>
        <v>0.54300000000000004</v>
      </c>
      <c r="J2847">
        <f>_xlfn.NUMBERVALUE(INDEX(tb_SVI[],MATCH(Table3[[#This Row],[city_name]],tb_SVI[city_name_uf],0),8),".")</f>
        <v>0.32300000000000001</v>
      </c>
      <c r="K2847">
        <f>_xlfn.NUMBERVALUE(INDEX(tb_SVI[],MATCH(Table3[[#This Row],[city_name]],tb_SVI[city_name_uf],0),9),".")</f>
        <v>0.124</v>
      </c>
      <c r="L2847">
        <f>_xlfn.NUMBERVALUE(INDEX(tb_SVI[],MATCH(Table3[[#This Row],[city_name]],tb_SVI[city_name_uf],0),10),".")</f>
        <v>0.44800000000000001</v>
      </c>
      <c r="M2847">
        <f>_xlfn.NUMBERVALUE(INDEX(tb_SVI[],MATCH(Table3[[#This Row],[city_name]],tb_SVI[city_name_uf],0),11),".")</f>
        <v>0.39600000000000002</v>
      </c>
      <c r="N2847" s="14">
        <f>_xlfn.PERCENTRANK.INC(Table3[MHDI_tot],Table3[[#This Row],[MHDI_tot]],3)</f>
        <v>0.51600000000000001</v>
      </c>
    </row>
    <row r="2848" spans="1:14" hidden="1" x14ac:dyDescent="0.2">
      <c r="A2848" t="str">
        <f>SVI!F2848</f>
        <v>Ressaquinha/MG</v>
      </c>
      <c r="B2848" t="str">
        <f>INDEX(tb_SVI[],MATCH(Table3[[#This Row],[ibge_cod]],tb_SVI[Município],0),1)</f>
        <v>MG</v>
      </c>
      <c r="C2848" t="str">
        <f>INDEX(tb_SVI[],MATCH(Table3[[#This Row],[city_name]],tb_SVI[city_name_uf],0),3)</f>
        <v>3154408</v>
      </c>
      <c r="D2848" t="s">
        <v>20485</v>
      </c>
      <c r="E2848" s="11">
        <f>INDEX(tb_SVI[],MATCH(Table3[[#This Row],[city_name]],tb_SVI[city_name_uf],0),5)</f>
        <v>4817</v>
      </c>
      <c r="F2848">
        <f>INDEX(tb_MHDI[],MATCH(Table3[[#This Row],[city_name]],tb_MHDI[mun_uf],0),5)</f>
        <v>0.68300000000000005</v>
      </c>
      <c r="G2848">
        <f>INDEX(tb_MHDI[],MATCH(Table3[[#This Row],[city_name]],tb_MHDI[mun_uf],0),6)</f>
        <v>0.63800000000000001</v>
      </c>
      <c r="H2848">
        <f>INDEX(tb_MHDI[],MATCH(Table3[[#This Row],[city_name]],tb_MHDI[mun_uf],0),7)</f>
        <v>0.83399999999999996</v>
      </c>
      <c r="I2848">
        <f>INDEX(tb_MHDI[],MATCH(Table3[[#This Row],[city_name]],tb_MHDI[mun_uf],0),8)</f>
        <v>0.59899999999999998</v>
      </c>
      <c r="J2848">
        <f>_xlfn.NUMBERVALUE(INDEX(tb_SVI[],MATCH(Table3[[#This Row],[city_name]],tb_SVI[city_name_uf],0),8),".")</f>
        <v>0.29299999999999998</v>
      </c>
      <c r="K2848">
        <f>_xlfn.NUMBERVALUE(INDEX(tb_SVI[],MATCH(Table3[[#This Row],[city_name]],tb_SVI[city_name_uf],0),9),".")</f>
        <v>0.21</v>
      </c>
      <c r="L2848">
        <f>_xlfn.NUMBERVALUE(INDEX(tb_SVI[],MATCH(Table3[[#This Row],[city_name]],tb_SVI[city_name_uf],0),10),".")</f>
        <v>0.317</v>
      </c>
      <c r="M2848">
        <f>_xlfn.NUMBERVALUE(INDEX(tb_SVI[],MATCH(Table3[[#This Row],[city_name]],tb_SVI[city_name_uf],0),11),".")</f>
        <v>0.35099999999999998</v>
      </c>
      <c r="N2848" s="14">
        <f>_xlfn.PERCENTRANK.INC(Table3[MHDI_tot],Table3[[#This Row],[MHDI_tot]],3)</f>
        <v>0.57099999999999995</v>
      </c>
    </row>
    <row r="2849" spans="1:14" hidden="1" x14ac:dyDescent="0.2">
      <c r="A2849" t="str">
        <f>SVI!F2849</f>
        <v>Riachinho/MG</v>
      </c>
      <c r="B2849" t="str">
        <f>INDEX(tb_SVI[],MATCH(Table3[[#This Row],[ibge_cod]],tb_SVI[Município],0),1)</f>
        <v>MG</v>
      </c>
      <c r="C2849" t="str">
        <f>INDEX(tb_SVI[],MATCH(Table3[[#This Row],[city_name]],tb_SVI[city_name_uf],0),3)</f>
        <v>3154457</v>
      </c>
      <c r="D2849" t="s">
        <v>20486</v>
      </c>
      <c r="E2849" s="11">
        <f>INDEX(tb_SVI[],MATCH(Table3[[#This Row],[city_name]],tb_SVI[city_name_uf],0),5)</f>
        <v>8134</v>
      </c>
      <c r="F2849">
        <f>INDEX(tb_MHDI[],MATCH(Table3[[#This Row],[city_name]],tb_MHDI[mun_uf],0),5)</f>
        <v>0.63200000000000001</v>
      </c>
      <c r="G2849">
        <f>INDEX(tb_MHDI[],MATCH(Table3[[#This Row],[city_name]],tb_MHDI[mun_uf],0),6)</f>
        <v>0.57699999999999996</v>
      </c>
      <c r="H2849">
        <f>INDEX(tb_MHDI[],MATCH(Table3[[#This Row],[city_name]],tb_MHDI[mun_uf],0),7)</f>
        <v>0.79500000000000004</v>
      </c>
      <c r="I2849">
        <f>INDEX(tb_MHDI[],MATCH(Table3[[#This Row],[city_name]],tb_MHDI[mun_uf],0),8)</f>
        <v>0.55100000000000005</v>
      </c>
      <c r="J2849">
        <f>_xlfn.NUMBERVALUE(INDEX(tb_SVI[],MATCH(Table3[[#This Row],[city_name]],tb_SVI[city_name_uf],0),8),".")</f>
        <v>0.374</v>
      </c>
      <c r="K2849">
        <f>_xlfn.NUMBERVALUE(INDEX(tb_SVI[],MATCH(Table3[[#This Row],[city_name]],tb_SVI[city_name_uf],0),9),".")</f>
        <v>0.25800000000000001</v>
      </c>
      <c r="L2849">
        <f>_xlfn.NUMBERVALUE(INDEX(tb_SVI[],MATCH(Table3[[#This Row],[city_name]],tb_SVI[city_name_uf],0),10),".")</f>
        <v>0.40300000000000002</v>
      </c>
      <c r="M2849">
        <f>_xlfn.NUMBERVALUE(INDEX(tb_SVI[],MATCH(Table3[[#This Row],[city_name]],tb_SVI[city_name_uf],0),11),".")</f>
        <v>0.46100000000000002</v>
      </c>
      <c r="N2849" s="14">
        <f>_xlfn.PERCENTRANK.INC(Table3[MHDI_tot],Table3[[#This Row],[MHDI_tot]],3)</f>
        <v>0.376</v>
      </c>
    </row>
    <row r="2850" spans="1:14" hidden="1" x14ac:dyDescent="0.2">
      <c r="A2850" t="str">
        <f>SVI!F2850</f>
        <v>Riacho dos Machados/MG</v>
      </c>
      <c r="B2850" t="str">
        <f>INDEX(tb_SVI[],MATCH(Table3[[#This Row],[ibge_cod]],tb_SVI[Município],0),1)</f>
        <v>MG</v>
      </c>
      <c r="C2850" t="str">
        <f>INDEX(tb_SVI[],MATCH(Table3[[#This Row],[city_name]],tb_SVI[city_name_uf],0),3)</f>
        <v>3154507</v>
      </c>
      <c r="D2850" t="s">
        <v>20487</v>
      </c>
      <c r="E2850" s="11">
        <f>INDEX(tb_SVI[],MATCH(Table3[[#This Row],[city_name]],tb_SVI[city_name_uf],0),5)</f>
        <v>9476</v>
      </c>
      <c r="F2850">
        <f>INDEX(tb_MHDI[],MATCH(Table3[[#This Row],[city_name]],tb_MHDI[mun_uf],0),5)</f>
        <v>0.627</v>
      </c>
      <c r="G2850">
        <f>INDEX(tb_MHDI[],MATCH(Table3[[#This Row],[city_name]],tb_MHDI[mun_uf],0),6)</f>
        <v>0.55700000000000005</v>
      </c>
      <c r="H2850">
        <f>INDEX(tb_MHDI[],MATCH(Table3[[#This Row],[city_name]],tb_MHDI[mun_uf],0),7)</f>
        <v>0.80800000000000005</v>
      </c>
      <c r="I2850">
        <f>INDEX(tb_MHDI[],MATCH(Table3[[#This Row],[city_name]],tb_MHDI[mun_uf],0),8)</f>
        <v>0.54700000000000004</v>
      </c>
      <c r="J2850">
        <f>_xlfn.NUMBERVALUE(INDEX(tb_SVI[],MATCH(Table3[[#This Row],[city_name]],tb_SVI[city_name_uf],0),8),".")</f>
        <v>0.46500000000000002</v>
      </c>
      <c r="K2850">
        <f>_xlfn.NUMBERVALUE(INDEX(tb_SVI[],MATCH(Table3[[#This Row],[city_name]],tb_SVI[city_name_uf],0),9),".")</f>
        <v>0.314</v>
      </c>
      <c r="L2850">
        <f>_xlfn.NUMBERVALUE(INDEX(tb_SVI[],MATCH(Table3[[#This Row],[city_name]],tb_SVI[city_name_uf],0),10),".")</f>
        <v>0.503</v>
      </c>
      <c r="M2850">
        <f>_xlfn.NUMBERVALUE(INDEX(tb_SVI[],MATCH(Table3[[#This Row],[city_name]],tb_SVI[city_name_uf],0),11),".")</f>
        <v>0.57799999999999996</v>
      </c>
      <c r="N2850" s="14">
        <f>_xlfn.PERCENTRANK.INC(Table3[MHDI_tot],Table3[[#This Row],[MHDI_tot]],3)</f>
        <v>0.36</v>
      </c>
    </row>
    <row r="2851" spans="1:14" hidden="1" x14ac:dyDescent="0.2">
      <c r="A2851" t="str">
        <f>SVI!F2851</f>
        <v>Ribeirão Vermelho/MG</v>
      </c>
      <c r="B2851" t="str">
        <f>INDEX(tb_SVI[],MATCH(Table3[[#This Row],[ibge_cod]],tb_SVI[Município],0),1)</f>
        <v>MG</v>
      </c>
      <c r="C2851" t="str">
        <f>INDEX(tb_SVI[],MATCH(Table3[[#This Row],[city_name]],tb_SVI[city_name_uf],0),3)</f>
        <v>3154705</v>
      </c>
      <c r="D2851" t="s">
        <v>20488</v>
      </c>
      <c r="E2851" s="11">
        <f>INDEX(tb_SVI[],MATCH(Table3[[#This Row],[city_name]],tb_SVI[city_name_uf],0),5)</f>
        <v>4047</v>
      </c>
      <c r="F2851">
        <f>INDEX(tb_MHDI[],MATCH(Table3[[#This Row],[city_name]],tb_MHDI[mun_uf],0),5)</f>
        <v>0.73699999999999999</v>
      </c>
      <c r="G2851">
        <f>INDEX(tb_MHDI[],MATCH(Table3[[#This Row],[city_name]],tb_MHDI[mun_uf],0),6)</f>
        <v>0.69899999999999995</v>
      </c>
      <c r="H2851">
        <f>INDEX(tb_MHDI[],MATCH(Table3[[#This Row],[city_name]],tb_MHDI[mun_uf],0),7)</f>
        <v>0.85</v>
      </c>
      <c r="I2851">
        <f>INDEX(tb_MHDI[],MATCH(Table3[[#This Row],[city_name]],tb_MHDI[mun_uf],0),8)</f>
        <v>0.67500000000000004</v>
      </c>
      <c r="J2851">
        <f>_xlfn.NUMBERVALUE(INDEX(tb_SVI[],MATCH(Table3[[#This Row],[city_name]],tb_SVI[city_name_uf],0),8),".")</f>
        <v>0.20799999999999999</v>
      </c>
      <c r="K2851">
        <f>_xlfn.NUMBERVALUE(INDEX(tb_SVI[],MATCH(Table3[[#This Row],[city_name]],tb_SVI[city_name_uf],0),9),".")</f>
        <v>0.16200000000000001</v>
      </c>
      <c r="L2851">
        <f>_xlfn.NUMBERVALUE(INDEX(tb_SVI[],MATCH(Table3[[#This Row],[city_name]],tb_SVI[city_name_uf],0),10),".")</f>
        <v>0.19900000000000001</v>
      </c>
      <c r="M2851">
        <f>_xlfn.NUMBERVALUE(INDEX(tb_SVI[],MATCH(Table3[[#This Row],[city_name]],tb_SVI[city_name_uf],0),11),".")</f>
        <v>0.26300000000000001</v>
      </c>
      <c r="N2851" s="14">
        <f>_xlfn.PERCENTRANK.INC(Table3[MHDI_tot],Table3[[#This Row],[MHDI_tot]],3)</f>
        <v>0.84199999999999997</v>
      </c>
    </row>
    <row r="2852" spans="1:14" hidden="1" x14ac:dyDescent="0.2">
      <c r="A2852" t="str">
        <f>SVI!F2852</f>
        <v>Rio Casca/MG</v>
      </c>
      <c r="B2852" t="str">
        <f>INDEX(tb_SVI[],MATCH(Table3[[#This Row],[ibge_cod]],tb_SVI[Município],0),1)</f>
        <v>MG</v>
      </c>
      <c r="C2852" t="str">
        <f>INDEX(tb_SVI[],MATCH(Table3[[#This Row],[city_name]],tb_SVI[city_name_uf],0),3)</f>
        <v>3154903</v>
      </c>
      <c r="D2852" t="s">
        <v>20489</v>
      </c>
      <c r="E2852" s="11">
        <f>INDEX(tb_SVI[],MATCH(Table3[[#This Row],[city_name]],tb_SVI[city_name_uf],0),5)</f>
        <v>13473</v>
      </c>
      <c r="F2852">
        <f>INDEX(tb_MHDI[],MATCH(Table3[[#This Row],[city_name]],tb_MHDI[mun_uf],0),5)</f>
        <v>0.65</v>
      </c>
      <c r="G2852">
        <f>INDEX(tb_MHDI[],MATCH(Table3[[#This Row],[city_name]],tb_MHDI[mun_uf],0),6)</f>
        <v>0.65100000000000002</v>
      </c>
      <c r="H2852">
        <f>INDEX(tb_MHDI[],MATCH(Table3[[#This Row],[city_name]],tb_MHDI[mun_uf],0),7)</f>
        <v>0.81299999999999994</v>
      </c>
      <c r="I2852">
        <f>INDEX(tb_MHDI[],MATCH(Table3[[#This Row],[city_name]],tb_MHDI[mun_uf],0),8)</f>
        <v>0.51900000000000002</v>
      </c>
      <c r="J2852">
        <f>_xlfn.NUMBERVALUE(INDEX(tb_SVI[],MATCH(Table3[[#This Row],[city_name]],tb_SVI[city_name_uf],0),8),".")</f>
        <v>0.36399999999999999</v>
      </c>
      <c r="K2852">
        <f>_xlfn.NUMBERVALUE(INDEX(tb_SVI[],MATCH(Table3[[#This Row],[city_name]],tb_SVI[city_name_uf],0),9),".")</f>
        <v>0.221</v>
      </c>
      <c r="L2852">
        <f>_xlfn.NUMBERVALUE(INDEX(tb_SVI[],MATCH(Table3[[#This Row],[city_name]],tb_SVI[city_name_uf],0),10),".")</f>
        <v>0.434</v>
      </c>
      <c r="M2852">
        <f>_xlfn.NUMBERVALUE(INDEX(tb_SVI[],MATCH(Table3[[#This Row],[city_name]],tb_SVI[city_name_uf],0),11),".")</f>
        <v>0.438</v>
      </c>
      <c r="N2852" s="14">
        <f>_xlfn.PERCENTRANK.INC(Table3[MHDI_tot],Table3[[#This Row],[MHDI_tot]],3)</f>
        <v>0.436</v>
      </c>
    </row>
    <row r="2853" spans="1:14" hidden="1" x14ac:dyDescent="0.2">
      <c r="A2853" t="str">
        <f>SVI!F2853</f>
        <v>Rio Doce/MG</v>
      </c>
      <c r="B2853" t="str">
        <f>INDEX(tb_SVI[],MATCH(Table3[[#This Row],[ibge_cod]],tb_SVI[Município],0),1)</f>
        <v>MG</v>
      </c>
      <c r="C2853" t="str">
        <f>INDEX(tb_SVI[],MATCH(Table3[[#This Row],[city_name]],tb_SVI[city_name_uf],0),3)</f>
        <v>3155009</v>
      </c>
      <c r="D2853" t="s">
        <v>20490</v>
      </c>
      <c r="E2853" s="11">
        <f>INDEX(tb_SVI[],MATCH(Table3[[#This Row],[city_name]],tb_SVI[city_name_uf],0),5)</f>
        <v>2620</v>
      </c>
      <c r="F2853">
        <f>INDEX(tb_MHDI[],MATCH(Table3[[#This Row],[city_name]],tb_MHDI[mun_uf],0),5)</f>
        <v>0.66400000000000003</v>
      </c>
      <c r="G2853">
        <f>INDEX(tb_MHDI[],MATCH(Table3[[#This Row],[city_name]],tb_MHDI[mun_uf],0),6)</f>
        <v>0.64400000000000002</v>
      </c>
      <c r="H2853">
        <f>INDEX(tb_MHDI[],MATCH(Table3[[#This Row],[city_name]],tb_MHDI[mun_uf],0),7)</f>
        <v>0.80100000000000005</v>
      </c>
      <c r="I2853">
        <f>INDEX(tb_MHDI[],MATCH(Table3[[#This Row],[city_name]],tb_MHDI[mun_uf],0),8)</f>
        <v>0.56699999999999995</v>
      </c>
      <c r="J2853">
        <f>_xlfn.NUMBERVALUE(INDEX(tb_SVI[],MATCH(Table3[[#This Row],[city_name]],tb_SVI[city_name_uf],0),8),".")</f>
        <v>0.317</v>
      </c>
      <c r="K2853">
        <f>_xlfn.NUMBERVALUE(INDEX(tb_SVI[],MATCH(Table3[[#This Row],[city_name]],tb_SVI[city_name_uf],0),9),".")</f>
        <v>6.3E-2</v>
      </c>
      <c r="L2853">
        <f>_xlfn.NUMBERVALUE(INDEX(tb_SVI[],MATCH(Table3[[#This Row],[city_name]],tb_SVI[city_name_uf],0),10),".")</f>
        <v>0.39300000000000002</v>
      </c>
      <c r="M2853">
        <f>_xlfn.NUMBERVALUE(INDEX(tb_SVI[],MATCH(Table3[[#This Row],[city_name]],tb_SVI[city_name_uf],0),11),".")</f>
        <v>0.49399999999999999</v>
      </c>
      <c r="N2853" s="14">
        <f>_xlfn.PERCENTRANK.INC(Table3[MHDI_tot],Table3[[#This Row],[MHDI_tot]],3)</f>
        <v>0.49199999999999999</v>
      </c>
    </row>
    <row r="2854" spans="1:14" hidden="1" x14ac:dyDescent="0.2">
      <c r="A2854" t="str">
        <f>SVI!F2854</f>
        <v>Rio Espera/MG</v>
      </c>
      <c r="B2854" t="str">
        <f>INDEX(tb_SVI[],MATCH(Table3[[#This Row],[ibge_cod]],tb_SVI[Município],0),1)</f>
        <v>MG</v>
      </c>
      <c r="C2854" t="str">
        <f>INDEX(tb_SVI[],MATCH(Table3[[#This Row],[city_name]],tb_SVI[city_name_uf],0),3)</f>
        <v>3155207</v>
      </c>
      <c r="D2854" t="s">
        <v>20491</v>
      </c>
      <c r="E2854" s="11">
        <f>INDEX(tb_SVI[],MATCH(Table3[[#This Row],[city_name]],tb_SVI[city_name_uf],0),5)</f>
        <v>5402</v>
      </c>
      <c r="F2854">
        <f>INDEX(tb_MHDI[],MATCH(Table3[[#This Row],[city_name]],tb_MHDI[mun_uf],0),5)</f>
        <v>0.60199999999999998</v>
      </c>
      <c r="G2854">
        <f>INDEX(tb_MHDI[],MATCH(Table3[[#This Row],[city_name]],tb_MHDI[mun_uf],0),6)</f>
        <v>0.57499999999999996</v>
      </c>
      <c r="H2854">
        <f>INDEX(tb_MHDI[],MATCH(Table3[[#This Row],[city_name]],tb_MHDI[mun_uf],0),7)</f>
        <v>0.80100000000000005</v>
      </c>
      <c r="I2854">
        <f>INDEX(tb_MHDI[],MATCH(Table3[[#This Row],[city_name]],tb_MHDI[mun_uf],0),8)</f>
        <v>0.47399999999999998</v>
      </c>
      <c r="J2854">
        <f>_xlfn.NUMBERVALUE(INDEX(tb_SVI[],MATCH(Table3[[#This Row],[city_name]],tb_SVI[city_name_uf],0),8),".")</f>
        <v>0.43099999999999999</v>
      </c>
      <c r="K2854">
        <f>_xlfn.NUMBERVALUE(INDEX(tb_SVI[],MATCH(Table3[[#This Row],[city_name]],tb_SVI[city_name_uf],0),9),".")</f>
        <v>0.29499999999999998</v>
      </c>
      <c r="L2854">
        <f>_xlfn.NUMBERVALUE(INDEX(tb_SVI[],MATCH(Table3[[#This Row],[city_name]],tb_SVI[city_name_uf],0),10),".")</f>
        <v>0.437</v>
      </c>
      <c r="M2854">
        <f>_xlfn.NUMBERVALUE(INDEX(tb_SVI[],MATCH(Table3[[#This Row],[city_name]],tb_SVI[city_name_uf],0),11),".")</f>
        <v>0.56200000000000006</v>
      </c>
      <c r="N2854" s="14">
        <f>_xlfn.PERCENTRANK.INC(Table3[MHDI_tot],Table3[[#This Row],[MHDI_tot]],3)</f>
        <v>0.25900000000000001</v>
      </c>
    </row>
    <row r="2855" spans="1:14" hidden="1" x14ac:dyDescent="0.2">
      <c r="A2855" t="str">
        <f>SVI!F2855</f>
        <v>Rio Novo/MG</v>
      </c>
      <c r="B2855" t="str">
        <f>INDEX(tb_SVI[],MATCH(Table3[[#This Row],[ibge_cod]],tb_SVI[Município],0),1)</f>
        <v>MG</v>
      </c>
      <c r="C2855" t="str">
        <f>INDEX(tb_SVI[],MATCH(Table3[[#This Row],[city_name]],tb_SVI[city_name_uf],0),3)</f>
        <v>3155405</v>
      </c>
      <c r="D2855" t="s">
        <v>20492</v>
      </c>
      <c r="E2855" s="11">
        <f>INDEX(tb_SVI[],MATCH(Table3[[#This Row],[city_name]],tb_SVI[city_name_uf],0),5)</f>
        <v>8957</v>
      </c>
      <c r="F2855">
        <f>INDEX(tb_MHDI[],MATCH(Table3[[#This Row],[city_name]],tb_MHDI[mun_uf],0),5)</f>
        <v>0.70699999999999996</v>
      </c>
      <c r="G2855">
        <f>INDEX(tb_MHDI[],MATCH(Table3[[#This Row],[city_name]],tb_MHDI[mun_uf],0),6)</f>
        <v>0.67100000000000004</v>
      </c>
      <c r="H2855">
        <f>INDEX(tb_MHDI[],MATCH(Table3[[#This Row],[city_name]],tb_MHDI[mun_uf],0),7)</f>
        <v>0.83499999999999996</v>
      </c>
      <c r="I2855">
        <f>INDEX(tb_MHDI[],MATCH(Table3[[#This Row],[city_name]],tb_MHDI[mun_uf],0),8)</f>
        <v>0.63100000000000001</v>
      </c>
      <c r="J2855">
        <f>_xlfn.NUMBERVALUE(INDEX(tb_SVI[],MATCH(Table3[[#This Row],[city_name]],tb_SVI[city_name_uf],0),8),".")</f>
        <v>0.25700000000000001</v>
      </c>
      <c r="K2855">
        <f>_xlfn.NUMBERVALUE(INDEX(tb_SVI[],MATCH(Table3[[#This Row],[city_name]],tb_SVI[city_name_uf],0),9),".")</f>
        <v>0.126</v>
      </c>
      <c r="L2855">
        <f>_xlfn.NUMBERVALUE(INDEX(tb_SVI[],MATCH(Table3[[#This Row],[city_name]],tb_SVI[city_name_uf],0),10),".")</f>
        <v>0.34399999999999997</v>
      </c>
      <c r="M2855">
        <f>_xlfn.NUMBERVALUE(INDEX(tb_SVI[],MATCH(Table3[[#This Row],[city_name]],tb_SVI[city_name_uf],0),11),".")</f>
        <v>0.3</v>
      </c>
      <c r="N2855" s="14">
        <f>_xlfn.PERCENTRANK.INC(Table3[MHDI_tot],Table3[[#This Row],[MHDI_tot]],3)</f>
        <v>0.69099999999999995</v>
      </c>
    </row>
    <row r="2856" spans="1:14" hidden="1" x14ac:dyDescent="0.2">
      <c r="A2856" t="str">
        <f>SVI!F2856</f>
        <v>Rio Paranaíba/MG</v>
      </c>
      <c r="B2856" t="str">
        <f>INDEX(tb_SVI[],MATCH(Table3[[#This Row],[ibge_cod]],tb_SVI[Município],0),1)</f>
        <v>MG</v>
      </c>
      <c r="C2856" t="str">
        <f>INDEX(tb_SVI[],MATCH(Table3[[#This Row],[city_name]],tb_SVI[city_name_uf],0),3)</f>
        <v>3155504</v>
      </c>
      <c r="D2856" t="s">
        <v>20493</v>
      </c>
      <c r="E2856" s="11">
        <f>INDEX(tb_SVI[],MATCH(Table3[[#This Row],[city_name]],tb_SVI[city_name_uf],0),5)</f>
        <v>12335</v>
      </c>
      <c r="F2856">
        <f>INDEX(tb_MHDI[],MATCH(Table3[[#This Row],[city_name]],tb_MHDI[mun_uf],0),5)</f>
        <v>0.70899999999999996</v>
      </c>
      <c r="G2856">
        <f>INDEX(tb_MHDI[],MATCH(Table3[[#This Row],[city_name]],tb_MHDI[mun_uf],0),6)</f>
        <v>0.72499999999999998</v>
      </c>
      <c r="H2856">
        <f>INDEX(tb_MHDI[],MATCH(Table3[[#This Row],[city_name]],tb_MHDI[mun_uf],0),7)</f>
        <v>0.85499999999999998</v>
      </c>
      <c r="I2856">
        <f>INDEX(tb_MHDI[],MATCH(Table3[[#This Row],[city_name]],tb_MHDI[mun_uf],0),8)</f>
        <v>0.57499999999999996</v>
      </c>
      <c r="J2856">
        <f>_xlfn.NUMBERVALUE(INDEX(tb_SVI[],MATCH(Table3[[#This Row],[city_name]],tb_SVI[city_name_uf],0),8),".")</f>
        <v>0.23300000000000001</v>
      </c>
      <c r="K2856">
        <f>_xlfn.NUMBERVALUE(INDEX(tb_SVI[],MATCH(Table3[[#This Row],[city_name]],tb_SVI[city_name_uf],0),9),".")</f>
        <v>7.1999999999999995E-2</v>
      </c>
      <c r="L2856">
        <f>_xlfn.NUMBERVALUE(INDEX(tb_SVI[],MATCH(Table3[[#This Row],[city_name]],tb_SVI[city_name_uf],0),10),".")</f>
        <v>0.31900000000000001</v>
      </c>
      <c r="M2856">
        <f>_xlfn.NUMBERVALUE(INDEX(tb_SVI[],MATCH(Table3[[#This Row],[city_name]],tb_SVI[city_name_uf],0),11),".")</f>
        <v>0.309</v>
      </c>
      <c r="N2856" s="14">
        <f>_xlfn.PERCENTRANK.INC(Table3[MHDI_tot],Table3[[#This Row],[MHDI_tot]],3)</f>
        <v>0.70099999999999996</v>
      </c>
    </row>
    <row r="2857" spans="1:14" hidden="1" x14ac:dyDescent="0.2">
      <c r="A2857" t="str">
        <f>SVI!F2857</f>
        <v>Rio Pardo de Minas/MG</v>
      </c>
      <c r="B2857" t="str">
        <f>INDEX(tb_SVI[],MATCH(Table3[[#This Row],[ibge_cod]],tb_SVI[Município],0),1)</f>
        <v>MG</v>
      </c>
      <c r="C2857" t="str">
        <f>INDEX(tb_SVI[],MATCH(Table3[[#This Row],[city_name]],tb_SVI[city_name_uf],0),3)</f>
        <v>3155603</v>
      </c>
      <c r="D2857" t="s">
        <v>20494</v>
      </c>
      <c r="E2857" s="11">
        <f>INDEX(tb_SVI[],MATCH(Table3[[#This Row],[city_name]],tb_SVI[city_name_uf],0),5)</f>
        <v>31045</v>
      </c>
      <c r="F2857">
        <f>INDEX(tb_MHDI[],MATCH(Table3[[#This Row],[city_name]],tb_MHDI[mun_uf],0),5)</f>
        <v>0.624</v>
      </c>
      <c r="G2857">
        <f>INDEX(tb_MHDI[],MATCH(Table3[[#This Row],[city_name]],tb_MHDI[mun_uf],0),6)</f>
        <v>0.58599999999999997</v>
      </c>
      <c r="H2857">
        <f>INDEX(tb_MHDI[],MATCH(Table3[[#This Row],[city_name]],tb_MHDI[mun_uf],0),7)</f>
        <v>0.79800000000000004</v>
      </c>
      <c r="I2857">
        <f>INDEX(tb_MHDI[],MATCH(Table3[[#This Row],[city_name]],tb_MHDI[mun_uf],0),8)</f>
        <v>0.52</v>
      </c>
      <c r="J2857">
        <f>_xlfn.NUMBERVALUE(INDEX(tb_SVI[],MATCH(Table3[[#This Row],[city_name]],tb_SVI[city_name_uf],0),8),".")</f>
        <v>0.39100000000000001</v>
      </c>
      <c r="K2857">
        <f>_xlfn.NUMBERVALUE(INDEX(tb_SVI[],MATCH(Table3[[#This Row],[city_name]],tb_SVI[city_name_uf],0),9),".")</f>
        <v>0.253</v>
      </c>
      <c r="L2857">
        <f>_xlfn.NUMBERVALUE(INDEX(tb_SVI[],MATCH(Table3[[#This Row],[city_name]],tb_SVI[city_name_uf],0),10),".")</f>
        <v>0.45400000000000001</v>
      </c>
      <c r="M2857">
        <f>_xlfn.NUMBERVALUE(INDEX(tb_SVI[],MATCH(Table3[[#This Row],[city_name]],tb_SVI[city_name_uf],0),11),".")</f>
        <v>0.46700000000000003</v>
      </c>
      <c r="N2857" s="14">
        <f>_xlfn.PERCENTRANK.INC(Table3[MHDI_tot],Table3[[#This Row],[MHDI_tot]],3)</f>
        <v>0.34699999999999998</v>
      </c>
    </row>
    <row r="2858" spans="1:14" hidden="1" x14ac:dyDescent="0.2">
      <c r="A2858" t="str">
        <f>SVI!F76</f>
        <v>Itapiranga/AM</v>
      </c>
      <c r="B2858" t="str">
        <f>INDEX(tb_SVI[],MATCH(Table3[[#This Row],[ibge_cod]],tb_SVI[Município],0),1)</f>
        <v>AM</v>
      </c>
      <c r="C2858" t="str">
        <f>INDEX(tb_SVI[],MATCH(Table3[[#This Row],[city_name]],tb_SVI[city_name_uf],0),3)</f>
        <v>1302009</v>
      </c>
      <c r="D2858" t="e">
        <v>#N/A</v>
      </c>
      <c r="E2858" s="11">
        <f>INDEX(tb_SVI[],MATCH(Table3[[#This Row],[city_name]],tb_SVI[city_name_uf],0),5)</f>
        <v>9230</v>
      </c>
      <c r="F2858">
        <f>INDEX(tb_MHDI[],MATCH(Table3[[#This Row],[city_name]],tb_MHDI[mun_uf],0),5)</f>
        <v>0.65400000000000003</v>
      </c>
      <c r="G2858">
        <f>INDEX(tb_MHDI[],MATCH(Table3[[#This Row],[city_name]],tb_MHDI[mun_uf],0),6)</f>
        <v>0.59399999999999997</v>
      </c>
      <c r="H2858">
        <f>INDEX(tb_MHDI[],MATCH(Table3[[#This Row],[city_name]],tb_MHDI[mun_uf],0),7)</f>
        <v>0.79200000000000004</v>
      </c>
      <c r="I2858">
        <f>INDEX(tb_MHDI[],MATCH(Table3[[#This Row],[city_name]],tb_MHDI[mun_uf],0),8)</f>
        <v>0.59399999999999997</v>
      </c>
      <c r="J2858">
        <f>_xlfn.NUMBERVALUE(INDEX(tb_SVI[],MATCH(Table3[[#This Row],[city_name]],tb_SVI[city_name_uf],0),8),".")</f>
        <v>0.51500000000000001</v>
      </c>
      <c r="K2858">
        <f>_xlfn.NUMBERVALUE(INDEX(tb_SVI[],MATCH(Table3[[#This Row],[city_name]],tb_SVI[city_name_uf],0),9),".")</f>
        <v>0.44700000000000001</v>
      </c>
      <c r="L2858">
        <f>_xlfn.NUMBERVALUE(INDEX(tb_SVI[],MATCH(Table3[[#This Row],[city_name]],tb_SVI[city_name_uf],0),10),".")</f>
        <v>0.55000000000000004</v>
      </c>
      <c r="M2858">
        <f>_xlfn.NUMBERVALUE(INDEX(tb_SVI[],MATCH(Table3[[#This Row],[city_name]],tb_SVI[city_name_uf],0),11),".")</f>
        <v>0.54800000000000004</v>
      </c>
      <c r="N2858" s="14">
        <f>_xlfn.PERCENTRANK.INC(Table3[MHDI_tot],Table3[[#This Row],[MHDI_tot]],3)</f>
        <v>0.45100000000000001</v>
      </c>
    </row>
    <row r="2859" spans="1:14" hidden="1" x14ac:dyDescent="0.2">
      <c r="A2859" t="str">
        <f>SVI!F2859</f>
        <v>Rio Pomba/MG</v>
      </c>
      <c r="B2859" t="str">
        <f>INDEX(tb_SVI[],MATCH(Table3[[#This Row],[ibge_cod]],tb_SVI[Município],0),1)</f>
        <v>MG</v>
      </c>
      <c r="C2859" t="str">
        <f>INDEX(tb_SVI[],MATCH(Table3[[#This Row],[city_name]],tb_SVI[city_name_uf],0),3)</f>
        <v>3155801</v>
      </c>
      <c r="D2859" t="s">
        <v>20495</v>
      </c>
      <c r="E2859" s="11">
        <f>INDEX(tb_SVI[],MATCH(Table3[[#This Row],[city_name]],tb_SVI[city_name_uf],0),5)</f>
        <v>17959</v>
      </c>
      <c r="F2859">
        <f>INDEX(tb_MHDI[],MATCH(Table3[[#This Row],[city_name]],tb_MHDI[mun_uf],0),5)</f>
        <v>0.71399999999999997</v>
      </c>
      <c r="G2859">
        <f>INDEX(tb_MHDI[],MATCH(Table3[[#This Row],[city_name]],tb_MHDI[mun_uf],0),6)</f>
        <v>0.69399999999999995</v>
      </c>
      <c r="H2859">
        <f>INDEX(tb_MHDI[],MATCH(Table3[[#This Row],[city_name]],tb_MHDI[mun_uf],0),7)</f>
        <v>0.86299999999999999</v>
      </c>
      <c r="I2859">
        <f>INDEX(tb_MHDI[],MATCH(Table3[[#This Row],[city_name]],tb_MHDI[mun_uf],0),8)</f>
        <v>0.60899999999999999</v>
      </c>
      <c r="J2859">
        <f>_xlfn.NUMBERVALUE(INDEX(tb_SVI[],MATCH(Table3[[#This Row],[city_name]],tb_SVI[city_name_uf],0),8),".")</f>
        <v>0.23699999999999999</v>
      </c>
      <c r="K2859">
        <f>_xlfn.NUMBERVALUE(INDEX(tb_SVI[],MATCH(Table3[[#This Row],[city_name]],tb_SVI[city_name_uf],0),9),".")</f>
        <v>0.112</v>
      </c>
      <c r="L2859">
        <f>_xlfn.NUMBERVALUE(INDEX(tb_SVI[],MATCH(Table3[[#This Row],[city_name]],tb_SVI[city_name_uf],0),10),".")</f>
        <v>0.32</v>
      </c>
      <c r="M2859">
        <f>_xlfn.NUMBERVALUE(INDEX(tb_SVI[],MATCH(Table3[[#This Row],[city_name]],tb_SVI[city_name_uf],0),11),".")</f>
        <v>0.27800000000000002</v>
      </c>
      <c r="N2859" s="14">
        <f>_xlfn.PERCENTRANK.INC(Table3[MHDI_tot],Table3[[#This Row],[MHDI_tot]],3)</f>
        <v>0.72799999999999998</v>
      </c>
    </row>
    <row r="2860" spans="1:14" hidden="1" x14ac:dyDescent="0.2">
      <c r="A2860" t="str">
        <f>SVI!F2860</f>
        <v>Rio Preto/MG</v>
      </c>
      <c r="B2860" t="str">
        <f>INDEX(tb_SVI[],MATCH(Table3[[#This Row],[ibge_cod]],tb_SVI[Município],0),1)</f>
        <v>MG</v>
      </c>
      <c r="C2860" t="str">
        <f>INDEX(tb_SVI[],MATCH(Table3[[#This Row],[city_name]],tb_SVI[city_name_uf],0),3)</f>
        <v>3155900</v>
      </c>
      <c r="D2860" t="s">
        <v>20496</v>
      </c>
      <c r="E2860" s="11">
        <f>INDEX(tb_SVI[],MATCH(Table3[[#This Row],[city_name]],tb_SVI[city_name_uf],0),5)</f>
        <v>5485</v>
      </c>
      <c r="F2860">
        <f>INDEX(tb_MHDI[],MATCH(Table3[[#This Row],[city_name]],tb_MHDI[mun_uf],0),5)</f>
        <v>0.67900000000000005</v>
      </c>
      <c r="G2860">
        <f>INDEX(tb_MHDI[],MATCH(Table3[[#This Row],[city_name]],tb_MHDI[mun_uf],0),6)</f>
        <v>0.66500000000000004</v>
      </c>
      <c r="H2860">
        <f>INDEX(tb_MHDI[],MATCH(Table3[[#This Row],[city_name]],tb_MHDI[mun_uf],0),7)</f>
        <v>0.84699999999999998</v>
      </c>
      <c r="I2860">
        <f>INDEX(tb_MHDI[],MATCH(Table3[[#This Row],[city_name]],tb_MHDI[mun_uf],0),8)</f>
        <v>0.55700000000000005</v>
      </c>
      <c r="J2860">
        <f>_xlfn.NUMBERVALUE(INDEX(tb_SVI[],MATCH(Table3[[#This Row],[city_name]],tb_SVI[city_name_uf],0),8),".")</f>
        <v>0.249</v>
      </c>
      <c r="K2860">
        <f>_xlfn.NUMBERVALUE(INDEX(tb_SVI[],MATCH(Table3[[#This Row],[city_name]],tb_SVI[city_name_uf],0),9),".")</f>
        <v>8.1000000000000003E-2</v>
      </c>
      <c r="L2860">
        <f>_xlfn.NUMBERVALUE(INDEX(tb_SVI[],MATCH(Table3[[#This Row],[city_name]],tb_SVI[city_name_uf],0),10),".")</f>
        <v>0.33800000000000002</v>
      </c>
      <c r="M2860">
        <f>_xlfn.NUMBERVALUE(INDEX(tb_SVI[],MATCH(Table3[[#This Row],[city_name]],tb_SVI[city_name_uf],0),11),".")</f>
        <v>0.32700000000000001</v>
      </c>
      <c r="N2860" s="14">
        <f>_xlfn.PERCENTRANK.INC(Table3[MHDI_tot],Table3[[#This Row],[MHDI_tot]],3)</f>
        <v>0.55400000000000005</v>
      </c>
    </row>
    <row r="2861" spans="1:14" hidden="1" x14ac:dyDescent="0.2">
      <c r="A2861" t="str">
        <f>SVI!F2861</f>
        <v>Rio Vermelho/MG</v>
      </c>
      <c r="B2861" t="str">
        <f>INDEX(tb_SVI[],MATCH(Table3[[#This Row],[ibge_cod]],tb_SVI[Município],0),1)</f>
        <v>MG</v>
      </c>
      <c r="C2861" t="str">
        <f>INDEX(tb_SVI[],MATCH(Table3[[#This Row],[city_name]],tb_SVI[city_name_uf],0),3)</f>
        <v>3156007</v>
      </c>
      <c r="D2861" t="s">
        <v>20497</v>
      </c>
      <c r="E2861" s="11">
        <f>INDEX(tb_SVI[],MATCH(Table3[[#This Row],[city_name]],tb_SVI[city_name_uf],0),5)</f>
        <v>12739</v>
      </c>
      <c r="F2861">
        <f>INDEX(tb_MHDI[],MATCH(Table3[[#This Row],[city_name]],tb_MHDI[mun_uf],0),5)</f>
        <v>0.55800000000000005</v>
      </c>
      <c r="G2861">
        <f>INDEX(tb_MHDI[],MATCH(Table3[[#This Row],[city_name]],tb_MHDI[mun_uf],0),6)</f>
        <v>0.56599999999999995</v>
      </c>
      <c r="H2861">
        <f>INDEX(tb_MHDI[],MATCH(Table3[[#This Row],[city_name]],tb_MHDI[mun_uf],0),7)</f>
        <v>0.78700000000000003</v>
      </c>
      <c r="I2861">
        <f>INDEX(tb_MHDI[],MATCH(Table3[[#This Row],[city_name]],tb_MHDI[mun_uf],0),8)</f>
        <v>0.38900000000000001</v>
      </c>
      <c r="J2861">
        <f>_xlfn.NUMBERVALUE(INDEX(tb_SVI[],MATCH(Table3[[#This Row],[city_name]],tb_SVI[city_name_uf],0),8),".")</f>
        <v>0.52800000000000002</v>
      </c>
      <c r="K2861">
        <f>_xlfn.NUMBERVALUE(INDEX(tb_SVI[],MATCH(Table3[[#This Row],[city_name]],tb_SVI[city_name_uf],0),9),".")</f>
        <v>0.435</v>
      </c>
      <c r="L2861">
        <f>_xlfn.NUMBERVALUE(INDEX(tb_SVI[],MATCH(Table3[[#This Row],[city_name]],tb_SVI[city_name_uf],0),10),".")</f>
        <v>0.57699999999999996</v>
      </c>
      <c r="M2861">
        <f>_xlfn.NUMBERVALUE(INDEX(tb_SVI[],MATCH(Table3[[#This Row],[city_name]],tb_SVI[city_name_uf],0),11),".")</f>
        <v>0.57299999999999995</v>
      </c>
      <c r="N2861" s="14">
        <f>_xlfn.PERCENTRANK.INC(Table3[MHDI_tot],Table3[[#This Row],[MHDI_tot]],3)</f>
        <v>8.4000000000000005E-2</v>
      </c>
    </row>
    <row r="2862" spans="1:14" hidden="1" x14ac:dyDescent="0.2">
      <c r="A2862" t="str">
        <f>SVI!F2862</f>
        <v>Rio do Prado/MG</v>
      </c>
      <c r="B2862" t="str">
        <f>INDEX(tb_SVI[],MATCH(Table3[[#This Row],[ibge_cod]],tb_SVI[Município],0),1)</f>
        <v>MG</v>
      </c>
      <c r="C2862" t="str">
        <f>INDEX(tb_SVI[],MATCH(Table3[[#This Row],[city_name]],tb_SVI[city_name_uf],0),3)</f>
        <v>3155108</v>
      </c>
      <c r="D2862" t="s">
        <v>20498</v>
      </c>
      <c r="E2862" s="11">
        <f>INDEX(tb_SVI[],MATCH(Table3[[#This Row],[city_name]],tb_SVI[city_name_uf],0),5)</f>
        <v>5133</v>
      </c>
      <c r="F2862">
        <f>INDEX(tb_MHDI[],MATCH(Table3[[#This Row],[city_name]],tb_MHDI[mun_uf],0),5)</f>
        <v>0.60499999999999998</v>
      </c>
      <c r="G2862">
        <f>INDEX(tb_MHDI[],MATCH(Table3[[#This Row],[city_name]],tb_MHDI[mun_uf],0),6)</f>
        <v>0.57299999999999995</v>
      </c>
      <c r="H2862">
        <f>INDEX(tb_MHDI[],MATCH(Table3[[#This Row],[city_name]],tb_MHDI[mun_uf],0),7)</f>
        <v>0.80700000000000005</v>
      </c>
      <c r="I2862">
        <f>INDEX(tb_MHDI[],MATCH(Table3[[#This Row],[city_name]],tb_MHDI[mun_uf],0),8)</f>
        <v>0.47899999999999998</v>
      </c>
      <c r="J2862">
        <f>_xlfn.NUMBERVALUE(INDEX(tb_SVI[],MATCH(Table3[[#This Row],[city_name]],tb_SVI[city_name_uf],0),8),".")</f>
        <v>0.47399999999999998</v>
      </c>
      <c r="K2862">
        <f>_xlfn.NUMBERVALUE(INDEX(tb_SVI[],MATCH(Table3[[#This Row],[city_name]],tb_SVI[city_name_uf],0),9),".")</f>
        <v>0.27400000000000002</v>
      </c>
      <c r="L2862">
        <f>_xlfn.NUMBERVALUE(INDEX(tb_SVI[],MATCH(Table3[[#This Row],[city_name]],tb_SVI[city_name_uf],0),10),".")</f>
        <v>0.51900000000000002</v>
      </c>
      <c r="M2862">
        <f>_xlfn.NUMBERVALUE(INDEX(tb_SVI[],MATCH(Table3[[#This Row],[city_name]],tb_SVI[city_name_uf],0),11),".")</f>
        <v>0.628</v>
      </c>
      <c r="N2862" s="14">
        <f>_xlfn.PERCENTRANK.INC(Table3[MHDI_tot],Table3[[#This Row],[MHDI_tot]],3)</f>
        <v>0.27100000000000002</v>
      </c>
    </row>
    <row r="2863" spans="1:14" hidden="1" x14ac:dyDescent="0.2">
      <c r="A2863" t="str">
        <f>SVI!F2863</f>
        <v>Ritápolis/MG</v>
      </c>
      <c r="B2863" t="str">
        <f>INDEX(tb_SVI[],MATCH(Table3[[#This Row],[ibge_cod]],tb_SVI[Município],0),1)</f>
        <v>MG</v>
      </c>
      <c r="C2863" t="str">
        <f>INDEX(tb_SVI[],MATCH(Table3[[#This Row],[city_name]],tb_SVI[city_name_uf],0),3)</f>
        <v>3156106</v>
      </c>
      <c r="D2863" t="s">
        <v>20499</v>
      </c>
      <c r="E2863" s="11">
        <f>INDEX(tb_SVI[],MATCH(Table3[[#This Row],[city_name]],tb_SVI[city_name_uf],0),5)</f>
        <v>4562</v>
      </c>
      <c r="F2863">
        <f>INDEX(tb_MHDI[],MATCH(Table3[[#This Row],[city_name]],tb_MHDI[mun_uf],0),5)</f>
        <v>0.65300000000000002</v>
      </c>
      <c r="G2863">
        <f>INDEX(tb_MHDI[],MATCH(Table3[[#This Row],[city_name]],tb_MHDI[mun_uf],0),6)</f>
        <v>0.64900000000000002</v>
      </c>
      <c r="H2863">
        <f>INDEX(tb_MHDI[],MATCH(Table3[[#This Row],[city_name]],tb_MHDI[mun_uf],0),7)</f>
        <v>0.81499999999999995</v>
      </c>
      <c r="I2863">
        <f>INDEX(tb_MHDI[],MATCH(Table3[[#This Row],[city_name]],tb_MHDI[mun_uf],0),8)</f>
        <v>0.52600000000000002</v>
      </c>
      <c r="J2863">
        <f>_xlfn.NUMBERVALUE(INDEX(tb_SVI[],MATCH(Table3[[#This Row],[city_name]],tb_SVI[city_name_uf],0),8),".")</f>
        <v>0.29799999999999999</v>
      </c>
      <c r="K2863">
        <f>_xlfn.NUMBERVALUE(INDEX(tb_SVI[],MATCH(Table3[[#This Row],[city_name]],tb_SVI[city_name_uf],0),9),".")</f>
        <v>0.14000000000000001</v>
      </c>
      <c r="L2863">
        <f>_xlfn.NUMBERVALUE(INDEX(tb_SVI[],MATCH(Table3[[#This Row],[city_name]],tb_SVI[city_name_uf],0),10),".")</f>
        <v>0.376</v>
      </c>
      <c r="M2863">
        <f>_xlfn.NUMBERVALUE(INDEX(tb_SVI[],MATCH(Table3[[#This Row],[city_name]],tb_SVI[city_name_uf],0),11),".")</f>
        <v>0.377</v>
      </c>
      <c r="N2863" s="14">
        <f>_xlfn.PERCENTRANK.INC(Table3[MHDI_tot],Table3[[#This Row],[MHDI_tot]],3)</f>
        <v>0.44800000000000001</v>
      </c>
    </row>
    <row r="2864" spans="1:14" hidden="1" x14ac:dyDescent="0.2">
      <c r="A2864" t="str">
        <f>SVI!F2864</f>
        <v>Rochedo de Minas/MG</v>
      </c>
      <c r="B2864" t="str">
        <f>INDEX(tb_SVI[],MATCH(Table3[[#This Row],[ibge_cod]],tb_SVI[Município],0),1)</f>
        <v>MG</v>
      </c>
      <c r="C2864" t="str">
        <f>INDEX(tb_SVI[],MATCH(Table3[[#This Row],[city_name]],tb_SVI[city_name_uf],0),3)</f>
        <v>3156205</v>
      </c>
      <c r="D2864" t="s">
        <v>20500</v>
      </c>
      <c r="E2864" s="11">
        <f>INDEX(tb_SVI[],MATCH(Table3[[#This Row],[city_name]],tb_SVI[city_name_uf],0),5)</f>
        <v>2320</v>
      </c>
      <c r="F2864">
        <f>INDEX(tb_MHDI[],MATCH(Table3[[#This Row],[city_name]],tb_MHDI[mun_uf],0),5)</f>
        <v>0.68400000000000005</v>
      </c>
      <c r="G2864">
        <f>INDEX(tb_MHDI[],MATCH(Table3[[#This Row],[city_name]],tb_MHDI[mun_uf],0),6)</f>
        <v>0.66300000000000003</v>
      </c>
      <c r="H2864">
        <f>INDEX(tb_MHDI[],MATCH(Table3[[#This Row],[city_name]],tb_MHDI[mun_uf],0),7)</f>
        <v>0.84899999999999998</v>
      </c>
      <c r="I2864">
        <f>INDEX(tb_MHDI[],MATCH(Table3[[#This Row],[city_name]],tb_MHDI[mun_uf],0),8)</f>
        <v>0.56899999999999995</v>
      </c>
      <c r="J2864">
        <f>_xlfn.NUMBERVALUE(INDEX(tb_SVI[],MATCH(Table3[[#This Row],[city_name]],tb_SVI[city_name_uf],0),8),".")</f>
        <v>0.28000000000000003</v>
      </c>
      <c r="K2864">
        <f>_xlfn.NUMBERVALUE(INDEX(tb_SVI[],MATCH(Table3[[#This Row],[city_name]],tb_SVI[city_name_uf],0),9),".")</f>
        <v>4.4999999999999998E-2</v>
      </c>
      <c r="L2864">
        <f>_xlfn.NUMBERVALUE(INDEX(tb_SVI[],MATCH(Table3[[#This Row],[city_name]],tb_SVI[city_name_uf],0),10),".")</f>
        <v>0.377</v>
      </c>
      <c r="M2864">
        <f>_xlfn.NUMBERVALUE(INDEX(tb_SVI[],MATCH(Table3[[#This Row],[city_name]],tb_SVI[city_name_uf],0),11),".")</f>
        <v>0.41699999999999998</v>
      </c>
      <c r="N2864" s="14">
        <f>_xlfn.PERCENTRANK.INC(Table3[MHDI_tot],Table3[[#This Row],[MHDI_tot]],3)</f>
        <v>0.57599999999999996</v>
      </c>
    </row>
    <row r="2865" spans="1:14" hidden="1" x14ac:dyDescent="0.2">
      <c r="A2865" t="str">
        <f>SVI!F2865</f>
        <v>Rodeiro/MG</v>
      </c>
      <c r="B2865" t="str">
        <f>INDEX(tb_SVI[],MATCH(Table3[[#This Row],[ibge_cod]],tb_SVI[Município],0),1)</f>
        <v>MG</v>
      </c>
      <c r="C2865" t="str">
        <f>INDEX(tb_SVI[],MATCH(Table3[[#This Row],[city_name]],tb_SVI[city_name_uf],0),3)</f>
        <v>3156304</v>
      </c>
      <c r="D2865" t="s">
        <v>20501</v>
      </c>
      <c r="E2865" s="11">
        <f>INDEX(tb_SVI[],MATCH(Table3[[#This Row],[city_name]],tb_SVI[city_name_uf],0),5)</f>
        <v>8224</v>
      </c>
      <c r="F2865">
        <f>INDEX(tb_MHDI[],MATCH(Table3[[#This Row],[city_name]],tb_MHDI[mun_uf],0),5)</f>
        <v>0.66800000000000004</v>
      </c>
      <c r="G2865">
        <f>INDEX(tb_MHDI[],MATCH(Table3[[#This Row],[city_name]],tb_MHDI[mun_uf],0),6)</f>
        <v>0.70299999999999996</v>
      </c>
      <c r="H2865">
        <f>INDEX(tb_MHDI[],MATCH(Table3[[#This Row],[city_name]],tb_MHDI[mun_uf],0),7)</f>
        <v>0.79700000000000004</v>
      </c>
      <c r="I2865">
        <f>INDEX(tb_MHDI[],MATCH(Table3[[#This Row],[city_name]],tb_MHDI[mun_uf],0),8)</f>
        <v>0.53200000000000003</v>
      </c>
      <c r="J2865">
        <f>_xlfn.NUMBERVALUE(INDEX(tb_SVI[],MATCH(Table3[[#This Row],[city_name]],tb_SVI[city_name_uf],0),8),".")</f>
        <v>0.191</v>
      </c>
      <c r="K2865">
        <f>_xlfn.NUMBERVALUE(INDEX(tb_SVI[],MATCH(Table3[[#This Row],[city_name]],tb_SVI[city_name_uf],0),9),".")</f>
        <v>3.0000000000000001E-3</v>
      </c>
      <c r="L2865">
        <f>_xlfn.NUMBERVALUE(INDEX(tb_SVI[],MATCH(Table3[[#This Row],[city_name]],tb_SVI[city_name_uf],0),10),".")</f>
        <v>0.39100000000000001</v>
      </c>
      <c r="M2865">
        <f>_xlfn.NUMBERVALUE(INDEX(tb_SVI[],MATCH(Table3[[#This Row],[city_name]],tb_SVI[city_name_uf],0),11),".")</f>
        <v>0.17799999999999999</v>
      </c>
      <c r="N2865" s="14">
        <f>_xlfn.PERCENTRANK.INC(Table3[MHDI_tot],Table3[[#This Row],[MHDI_tot]],3)</f>
        <v>0.50800000000000001</v>
      </c>
    </row>
    <row r="2866" spans="1:14" hidden="1" x14ac:dyDescent="0.2">
      <c r="A2866" t="str">
        <f>SVI!F2866</f>
        <v>Romaria/MG</v>
      </c>
      <c r="B2866" t="str">
        <f>INDEX(tb_SVI[],MATCH(Table3[[#This Row],[ibge_cod]],tb_SVI[Município],0),1)</f>
        <v>MG</v>
      </c>
      <c r="C2866" t="str">
        <f>INDEX(tb_SVI[],MATCH(Table3[[#This Row],[city_name]],tb_SVI[city_name_uf],0),3)</f>
        <v>3156403</v>
      </c>
      <c r="D2866" t="s">
        <v>20502</v>
      </c>
      <c r="E2866" s="11">
        <f>INDEX(tb_SVI[],MATCH(Table3[[#This Row],[city_name]],tb_SVI[city_name_uf],0),5)</f>
        <v>3520</v>
      </c>
      <c r="F2866">
        <f>INDEX(tb_MHDI[],MATCH(Table3[[#This Row],[city_name]],tb_MHDI[mun_uf],0),5)</f>
        <v>0.70799999999999996</v>
      </c>
      <c r="G2866">
        <f>INDEX(tb_MHDI[],MATCH(Table3[[#This Row],[city_name]],tb_MHDI[mun_uf],0),6)</f>
        <v>0.72199999999999998</v>
      </c>
      <c r="H2866">
        <f>INDEX(tb_MHDI[],MATCH(Table3[[#This Row],[city_name]],tb_MHDI[mun_uf],0),7)</f>
        <v>0.81299999999999994</v>
      </c>
      <c r="I2866">
        <f>INDEX(tb_MHDI[],MATCH(Table3[[#This Row],[city_name]],tb_MHDI[mun_uf],0),8)</f>
        <v>0.60399999999999998</v>
      </c>
      <c r="J2866">
        <f>_xlfn.NUMBERVALUE(INDEX(tb_SVI[],MATCH(Table3[[#This Row],[city_name]],tb_SVI[city_name_uf],0),8),".")</f>
        <v>0.188</v>
      </c>
      <c r="K2866">
        <f>_xlfn.NUMBERVALUE(INDEX(tb_SVI[],MATCH(Table3[[#This Row],[city_name]],tb_SVI[city_name_uf],0),9),".")</f>
        <v>0.113</v>
      </c>
      <c r="L2866">
        <f>_xlfn.NUMBERVALUE(INDEX(tb_SVI[],MATCH(Table3[[#This Row],[city_name]],tb_SVI[city_name_uf],0),10),".")</f>
        <v>0.26</v>
      </c>
      <c r="M2866">
        <f>_xlfn.NUMBERVALUE(INDEX(tb_SVI[],MATCH(Table3[[#This Row],[city_name]],tb_SVI[city_name_uf],0),11),".")</f>
        <v>0.191</v>
      </c>
      <c r="N2866" s="14">
        <f>_xlfn.PERCENTRANK.INC(Table3[MHDI_tot],Table3[[#This Row],[MHDI_tot]],3)</f>
        <v>0.69499999999999995</v>
      </c>
    </row>
    <row r="2867" spans="1:14" hidden="1" x14ac:dyDescent="0.2">
      <c r="A2867" t="str">
        <f>SVI!F2867</f>
        <v>Rosário da Limeira/MG</v>
      </c>
      <c r="B2867" t="str">
        <f>INDEX(tb_SVI[],MATCH(Table3[[#This Row],[ibge_cod]],tb_SVI[Município],0),1)</f>
        <v>MG</v>
      </c>
      <c r="C2867" t="str">
        <f>INDEX(tb_SVI[],MATCH(Table3[[#This Row],[city_name]],tb_SVI[city_name_uf],0),3)</f>
        <v>3156452</v>
      </c>
      <c r="D2867" t="s">
        <v>20503</v>
      </c>
      <c r="E2867" s="11">
        <f>INDEX(tb_SVI[],MATCH(Table3[[#This Row],[city_name]],tb_SVI[city_name_uf],0),5)</f>
        <v>4622</v>
      </c>
      <c r="F2867">
        <f>INDEX(tb_MHDI[],MATCH(Table3[[#This Row],[city_name]],tb_MHDI[mun_uf],0),5)</f>
        <v>0.66200000000000003</v>
      </c>
      <c r="G2867">
        <f>INDEX(tb_MHDI[],MATCH(Table3[[#This Row],[city_name]],tb_MHDI[mun_uf],0),6)</f>
        <v>0.65300000000000002</v>
      </c>
      <c r="H2867">
        <f>INDEX(tb_MHDI[],MATCH(Table3[[#This Row],[city_name]],tb_MHDI[mun_uf],0),7)</f>
        <v>0.81200000000000006</v>
      </c>
      <c r="I2867">
        <f>INDEX(tb_MHDI[],MATCH(Table3[[#This Row],[city_name]],tb_MHDI[mun_uf],0),8)</f>
        <v>0.54800000000000004</v>
      </c>
      <c r="J2867">
        <f>_xlfn.NUMBERVALUE(INDEX(tb_SVI[],MATCH(Table3[[#This Row],[city_name]],tb_SVI[city_name_uf],0),8),".")</f>
        <v>0.24</v>
      </c>
      <c r="K2867">
        <f>_xlfn.NUMBERVALUE(INDEX(tb_SVI[],MATCH(Table3[[#This Row],[city_name]],tb_SVI[city_name_uf],0),9),".")</f>
        <v>0.106</v>
      </c>
      <c r="L2867">
        <f>_xlfn.NUMBERVALUE(INDEX(tb_SVI[],MATCH(Table3[[#This Row],[city_name]],tb_SVI[city_name_uf],0),10),".")</f>
        <v>0.29699999999999999</v>
      </c>
      <c r="M2867">
        <f>_xlfn.NUMBERVALUE(INDEX(tb_SVI[],MATCH(Table3[[#This Row],[city_name]],tb_SVI[city_name_uf],0),11),".")</f>
        <v>0.316</v>
      </c>
      <c r="N2867" s="14">
        <f>_xlfn.PERCENTRANK.INC(Table3[MHDI_tot],Table3[[#This Row],[MHDI_tot]],3)</f>
        <v>0.48399999999999999</v>
      </c>
    </row>
    <row r="2868" spans="1:14" hidden="1" x14ac:dyDescent="0.2">
      <c r="A2868" t="str">
        <f>SVI!F2868</f>
        <v>Rubelita/MG</v>
      </c>
      <c r="B2868" t="str">
        <f>INDEX(tb_SVI[],MATCH(Table3[[#This Row],[ibge_cod]],tb_SVI[Município],0),1)</f>
        <v>MG</v>
      </c>
      <c r="C2868" t="str">
        <f>INDEX(tb_SVI[],MATCH(Table3[[#This Row],[city_name]],tb_SVI[city_name_uf],0),3)</f>
        <v>3156502</v>
      </c>
      <c r="D2868" t="s">
        <v>20504</v>
      </c>
      <c r="E2868" s="11">
        <f>INDEX(tb_SVI[],MATCH(Table3[[#This Row],[city_name]],tb_SVI[city_name_uf],0),5)</f>
        <v>5798</v>
      </c>
      <c r="F2868">
        <f>INDEX(tb_MHDI[],MATCH(Table3[[#This Row],[city_name]],tb_MHDI[mun_uf],0),5)</f>
        <v>0.58199999999999996</v>
      </c>
      <c r="G2868">
        <f>INDEX(tb_MHDI[],MATCH(Table3[[#This Row],[city_name]],tb_MHDI[mun_uf],0),6)</f>
        <v>0.55200000000000005</v>
      </c>
      <c r="H2868">
        <f>INDEX(tb_MHDI[],MATCH(Table3[[#This Row],[city_name]],tb_MHDI[mun_uf],0),7)</f>
        <v>0.80800000000000005</v>
      </c>
      <c r="I2868">
        <f>INDEX(tb_MHDI[],MATCH(Table3[[#This Row],[city_name]],tb_MHDI[mun_uf],0),8)</f>
        <v>0.443</v>
      </c>
      <c r="J2868">
        <f>_xlfn.NUMBERVALUE(INDEX(tb_SVI[],MATCH(Table3[[#This Row],[city_name]],tb_SVI[city_name_uf],0),8),".")</f>
        <v>0.46200000000000002</v>
      </c>
      <c r="K2868">
        <f>_xlfn.NUMBERVALUE(INDEX(tb_SVI[],MATCH(Table3[[#This Row],[city_name]],tb_SVI[city_name_uf],0),9),".")</f>
        <v>0.29099999999999998</v>
      </c>
      <c r="L2868">
        <f>_xlfn.NUMBERVALUE(INDEX(tb_SVI[],MATCH(Table3[[#This Row],[city_name]],tb_SVI[city_name_uf],0),10),".")</f>
        <v>0.56000000000000005</v>
      </c>
      <c r="M2868">
        <f>_xlfn.NUMBERVALUE(INDEX(tb_SVI[],MATCH(Table3[[#This Row],[city_name]],tb_SVI[city_name_uf],0),11),".")</f>
        <v>0.53600000000000003</v>
      </c>
      <c r="N2868" s="14">
        <f>_xlfn.PERCENTRANK.INC(Table3[MHDI_tot],Table3[[#This Row],[MHDI_tot]],3)</f>
        <v>0.17100000000000001</v>
      </c>
    </row>
    <row r="2869" spans="1:14" hidden="1" x14ac:dyDescent="0.2">
      <c r="A2869" t="str">
        <f>SVI!F2869</f>
        <v>Rubim/MG</v>
      </c>
      <c r="B2869" t="str">
        <f>INDEX(tb_SVI[],MATCH(Table3[[#This Row],[ibge_cod]],tb_SVI[Município],0),1)</f>
        <v>MG</v>
      </c>
      <c r="C2869" t="str">
        <f>INDEX(tb_SVI[],MATCH(Table3[[#This Row],[city_name]],tb_SVI[city_name_uf],0),3)</f>
        <v>3156601</v>
      </c>
      <c r="D2869" t="s">
        <v>20505</v>
      </c>
      <c r="E2869" s="11">
        <f>INDEX(tb_SVI[],MATCH(Table3[[#This Row],[city_name]],tb_SVI[city_name_uf],0),5)</f>
        <v>10256</v>
      </c>
      <c r="F2869">
        <f>INDEX(tb_MHDI[],MATCH(Table3[[#This Row],[city_name]],tb_MHDI[mun_uf],0),5)</f>
        <v>0.60899999999999999</v>
      </c>
      <c r="G2869">
        <f>INDEX(tb_MHDI[],MATCH(Table3[[#This Row],[city_name]],tb_MHDI[mun_uf],0),6)</f>
        <v>0.58899999999999997</v>
      </c>
      <c r="H2869">
        <f>INDEX(tb_MHDI[],MATCH(Table3[[#This Row],[city_name]],tb_MHDI[mun_uf],0),7)</f>
        <v>0.81699999999999995</v>
      </c>
      <c r="I2869">
        <f>INDEX(tb_MHDI[],MATCH(Table3[[#This Row],[city_name]],tb_MHDI[mun_uf],0),8)</f>
        <v>0.46899999999999997</v>
      </c>
      <c r="J2869">
        <f>_xlfn.NUMBERVALUE(INDEX(tb_SVI[],MATCH(Table3[[#This Row],[city_name]],tb_SVI[city_name_uf],0),8),".")</f>
        <v>0.41799999999999998</v>
      </c>
      <c r="K2869">
        <f>_xlfn.NUMBERVALUE(INDEX(tb_SVI[],MATCH(Table3[[#This Row],[city_name]],tb_SVI[city_name_uf],0),9),".")</f>
        <v>0.20300000000000001</v>
      </c>
      <c r="L2869">
        <f>_xlfn.NUMBERVALUE(INDEX(tb_SVI[],MATCH(Table3[[#This Row],[city_name]],tb_SVI[city_name_uf],0),10),".")</f>
        <v>0.47499999999999998</v>
      </c>
      <c r="M2869">
        <f>_xlfn.NUMBERVALUE(INDEX(tb_SVI[],MATCH(Table3[[#This Row],[city_name]],tb_SVI[city_name_uf],0),11),".")</f>
        <v>0.57599999999999996</v>
      </c>
      <c r="N2869" s="14">
        <f>_xlfn.PERCENTRANK.INC(Table3[MHDI_tot],Table3[[#This Row],[MHDI_tot]],3)</f>
        <v>0.28899999999999998</v>
      </c>
    </row>
    <row r="2870" spans="1:14" hidden="1" x14ac:dyDescent="0.2">
      <c r="A2870" t="str">
        <f>SVI!F2870</f>
        <v>Sabinópolis/MG</v>
      </c>
      <c r="B2870" t="str">
        <f>INDEX(tb_SVI[],MATCH(Table3[[#This Row],[ibge_cod]],tb_SVI[Município],0),1)</f>
        <v>MG</v>
      </c>
      <c r="C2870" t="str">
        <f>INDEX(tb_SVI[],MATCH(Table3[[#This Row],[city_name]],tb_SVI[city_name_uf],0),3)</f>
        <v>3156809</v>
      </c>
      <c r="D2870" t="s">
        <v>20506</v>
      </c>
      <c r="E2870" s="11">
        <f>INDEX(tb_SVI[],MATCH(Table3[[#This Row],[city_name]],tb_SVI[city_name_uf],0),5)</f>
        <v>15416</v>
      </c>
      <c r="F2870">
        <f>INDEX(tb_MHDI[],MATCH(Table3[[#This Row],[city_name]],tb_MHDI[mun_uf],0),5)</f>
        <v>0.63800000000000001</v>
      </c>
      <c r="G2870">
        <f>INDEX(tb_MHDI[],MATCH(Table3[[#This Row],[city_name]],tb_MHDI[mun_uf],0),6)</f>
        <v>0.63700000000000001</v>
      </c>
      <c r="H2870">
        <f>INDEX(tb_MHDI[],MATCH(Table3[[#This Row],[city_name]],tb_MHDI[mun_uf],0),7)</f>
        <v>0.81200000000000006</v>
      </c>
      <c r="I2870">
        <f>INDEX(tb_MHDI[],MATCH(Table3[[#This Row],[city_name]],tb_MHDI[mun_uf],0),8)</f>
        <v>0.502</v>
      </c>
      <c r="J2870">
        <f>_xlfn.NUMBERVALUE(INDEX(tb_SVI[],MATCH(Table3[[#This Row],[city_name]],tb_SVI[city_name_uf],0),8),".")</f>
        <v>0.44800000000000001</v>
      </c>
      <c r="K2870">
        <f>_xlfn.NUMBERVALUE(INDEX(tb_SVI[],MATCH(Table3[[#This Row],[city_name]],tb_SVI[city_name_uf],0),9),".")</f>
        <v>0.42499999999999999</v>
      </c>
      <c r="L2870">
        <f>_xlfn.NUMBERVALUE(INDEX(tb_SVI[],MATCH(Table3[[#This Row],[city_name]],tb_SVI[city_name_uf],0),10),".")</f>
        <v>0.47599999999999998</v>
      </c>
      <c r="M2870">
        <f>_xlfn.NUMBERVALUE(INDEX(tb_SVI[],MATCH(Table3[[#This Row],[city_name]],tb_SVI[city_name_uf],0),11),".")</f>
        <v>0.44400000000000001</v>
      </c>
      <c r="N2870" s="14">
        <f>_xlfn.PERCENTRANK.INC(Table3[MHDI_tot],Table3[[#This Row],[MHDI_tot]],3)</f>
        <v>0.39700000000000002</v>
      </c>
    </row>
    <row r="2871" spans="1:14" hidden="1" x14ac:dyDescent="0.2">
      <c r="A2871" t="str">
        <f>SVI!F2871</f>
        <v>Sacramento/MG</v>
      </c>
      <c r="B2871" t="str">
        <f>INDEX(tb_SVI[],MATCH(Table3[[#This Row],[ibge_cod]],tb_SVI[Município],0),1)</f>
        <v>MG</v>
      </c>
      <c r="C2871" t="str">
        <f>INDEX(tb_SVI[],MATCH(Table3[[#This Row],[city_name]],tb_SVI[city_name_uf],0),3)</f>
        <v>3156908</v>
      </c>
      <c r="D2871" t="s">
        <v>20507</v>
      </c>
      <c r="E2871" s="11">
        <f>INDEX(tb_SVI[],MATCH(Table3[[#This Row],[city_name]],tb_SVI[city_name_uf],0),5)</f>
        <v>26374</v>
      </c>
      <c r="F2871">
        <f>INDEX(tb_MHDI[],MATCH(Table3[[#This Row],[city_name]],tb_MHDI[mun_uf],0),5)</f>
        <v>0.73199999999999998</v>
      </c>
      <c r="G2871">
        <f>INDEX(tb_MHDI[],MATCH(Table3[[#This Row],[city_name]],tb_MHDI[mun_uf],0),6)</f>
        <v>0.72599999999999998</v>
      </c>
      <c r="H2871">
        <f>INDEX(tb_MHDI[],MATCH(Table3[[#This Row],[city_name]],tb_MHDI[mun_uf],0),7)</f>
        <v>0.871</v>
      </c>
      <c r="I2871">
        <f>INDEX(tb_MHDI[],MATCH(Table3[[#This Row],[city_name]],tb_MHDI[mun_uf],0),8)</f>
        <v>0.61899999999999999</v>
      </c>
      <c r="J2871">
        <f>_xlfn.NUMBERVALUE(INDEX(tb_SVI[],MATCH(Table3[[#This Row],[city_name]],tb_SVI[city_name_uf],0),8),".")</f>
        <v>0.20100000000000001</v>
      </c>
      <c r="K2871">
        <f>_xlfn.NUMBERVALUE(INDEX(tb_SVI[],MATCH(Table3[[#This Row],[city_name]],tb_SVI[city_name_uf],0),9),".")</f>
        <v>6.5000000000000002E-2</v>
      </c>
      <c r="L2871">
        <f>_xlfn.NUMBERVALUE(INDEX(tb_SVI[],MATCH(Table3[[#This Row],[city_name]],tb_SVI[city_name_uf],0),10),".")</f>
        <v>0.29199999999999998</v>
      </c>
      <c r="M2871">
        <f>_xlfn.NUMBERVALUE(INDEX(tb_SVI[],MATCH(Table3[[#This Row],[city_name]],tb_SVI[city_name_uf],0),11),".")</f>
        <v>0.246</v>
      </c>
      <c r="N2871" s="14">
        <f>_xlfn.PERCENTRANK.INC(Table3[MHDI_tot],Table3[[#This Row],[MHDI_tot]],3)</f>
        <v>0.82099999999999995</v>
      </c>
    </row>
    <row r="2872" spans="1:14" hidden="1" x14ac:dyDescent="0.2">
      <c r="A2872" t="str">
        <f>SVI!F2872</f>
        <v>Salinas/MG</v>
      </c>
      <c r="B2872" t="str">
        <f>INDEX(tb_SVI[],MATCH(Table3[[#This Row],[ibge_cod]],tb_SVI[Município],0),1)</f>
        <v>MG</v>
      </c>
      <c r="C2872" t="str">
        <f>INDEX(tb_SVI[],MATCH(Table3[[#This Row],[city_name]],tb_SVI[city_name_uf],0),3)</f>
        <v>3157005</v>
      </c>
      <c r="D2872" t="s">
        <v>20508</v>
      </c>
      <c r="E2872" s="11">
        <f>INDEX(tb_SVI[],MATCH(Table3[[#This Row],[city_name]],tb_SVI[city_name_uf],0),5)</f>
        <v>41699</v>
      </c>
      <c r="F2872">
        <f>INDEX(tb_MHDI[],MATCH(Table3[[#This Row],[city_name]],tb_MHDI[mun_uf],0),5)</f>
        <v>0.67900000000000005</v>
      </c>
      <c r="G2872">
        <f>INDEX(tb_MHDI[],MATCH(Table3[[#This Row],[city_name]],tb_MHDI[mun_uf],0),6)</f>
        <v>0.69699999999999995</v>
      </c>
      <c r="H2872">
        <f>INDEX(tb_MHDI[],MATCH(Table3[[#This Row],[city_name]],tb_MHDI[mun_uf],0),7)</f>
        <v>0.81499999999999995</v>
      </c>
      <c r="I2872">
        <f>INDEX(tb_MHDI[],MATCH(Table3[[#This Row],[city_name]],tb_MHDI[mun_uf],0),8)</f>
        <v>0.55100000000000005</v>
      </c>
      <c r="J2872">
        <f>_xlfn.NUMBERVALUE(INDEX(tb_SVI[],MATCH(Table3[[#This Row],[city_name]],tb_SVI[city_name_uf],0),8),".")</f>
        <v>0.32400000000000001</v>
      </c>
      <c r="K2872">
        <f>_xlfn.NUMBERVALUE(INDEX(tb_SVI[],MATCH(Table3[[#This Row],[city_name]],tb_SVI[city_name_uf],0),9),".")</f>
        <v>0.21</v>
      </c>
      <c r="L2872">
        <f>_xlfn.NUMBERVALUE(INDEX(tb_SVI[],MATCH(Table3[[#This Row],[city_name]],tb_SVI[city_name_uf],0),10),".")</f>
        <v>0.39</v>
      </c>
      <c r="M2872">
        <f>_xlfn.NUMBERVALUE(INDEX(tb_SVI[],MATCH(Table3[[#This Row],[city_name]],tb_SVI[city_name_uf],0),11),".")</f>
        <v>0.373</v>
      </c>
      <c r="N2872" s="14">
        <f>_xlfn.PERCENTRANK.INC(Table3[MHDI_tot],Table3[[#This Row],[MHDI_tot]],3)</f>
        <v>0.55400000000000005</v>
      </c>
    </row>
    <row r="2873" spans="1:14" hidden="1" x14ac:dyDescent="0.2">
      <c r="A2873" t="str">
        <f>SVI!F2873</f>
        <v>Salto da Divisa/MG</v>
      </c>
      <c r="B2873" t="str">
        <f>INDEX(tb_SVI[],MATCH(Table3[[#This Row],[ibge_cod]],tb_SVI[Município],0),1)</f>
        <v>MG</v>
      </c>
      <c r="C2873" t="str">
        <f>INDEX(tb_SVI[],MATCH(Table3[[#This Row],[city_name]],tb_SVI[city_name_uf],0),3)</f>
        <v>3157104</v>
      </c>
      <c r="D2873" t="s">
        <v>20509</v>
      </c>
      <c r="E2873" s="11">
        <f>INDEX(tb_SVI[],MATCH(Table3[[#This Row],[city_name]],tb_SVI[city_name_uf],0),5)</f>
        <v>7012</v>
      </c>
      <c r="F2873">
        <f>INDEX(tb_MHDI[],MATCH(Table3[[#This Row],[city_name]],tb_MHDI[mun_uf],0),5)</f>
        <v>0.60799999999999998</v>
      </c>
      <c r="G2873">
        <f>INDEX(tb_MHDI[],MATCH(Table3[[#This Row],[city_name]],tb_MHDI[mun_uf],0),6)</f>
        <v>0.58599999999999997</v>
      </c>
      <c r="H2873">
        <f>INDEX(tb_MHDI[],MATCH(Table3[[#This Row],[city_name]],tb_MHDI[mun_uf],0),7)</f>
        <v>0.84599999999999997</v>
      </c>
      <c r="I2873">
        <f>INDEX(tb_MHDI[],MATCH(Table3[[#This Row],[city_name]],tb_MHDI[mun_uf],0),8)</f>
        <v>0.45300000000000001</v>
      </c>
      <c r="J2873">
        <f>_xlfn.NUMBERVALUE(INDEX(tb_SVI[],MATCH(Table3[[#This Row],[city_name]],tb_SVI[city_name_uf],0),8),".")</f>
        <v>0.45600000000000002</v>
      </c>
      <c r="K2873">
        <f>_xlfn.NUMBERVALUE(INDEX(tb_SVI[],MATCH(Table3[[#This Row],[city_name]],tb_SVI[city_name_uf],0),9),".")</f>
        <v>0.25600000000000001</v>
      </c>
      <c r="L2873">
        <f>_xlfn.NUMBERVALUE(INDEX(tb_SVI[],MATCH(Table3[[#This Row],[city_name]],tb_SVI[city_name_uf],0),10),".")</f>
        <v>0.47499999999999998</v>
      </c>
      <c r="M2873">
        <f>_xlfn.NUMBERVALUE(INDEX(tb_SVI[],MATCH(Table3[[#This Row],[city_name]],tb_SVI[city_name_uf],0),11),".")</f>
        <v>0.63700000000000001</v>
      </c>
      <c r="N2873" s="14">
        <f>_xlfn.PERCENTRANK.INC(Table3[MHDI_tot],Table3[[#This Row],[MHDI_tot]],3)</f>
        <v>0.28399999999999997</v>
      </c>
    </row>
    <row r="2874" spans="1:14" hidden="1" x14ac:dyDescent="0.2">
      <c r="A2874" t="str">
        <f>SVI!F2874</f>
        <v>Santa Bárbara/MG</v>
      </c>
      <c r="B2874" t="str">
        <f>INDEX(tb_SVI[],MATCH(Table3[[#This Row],[ibge_cod]],tb_SVI[Município],0),1)</f>
        <v>MG</v>
      </c>
      <c r="C2874" t="str">
        <f>INDEX(tb_SVI[],MATCH(Table3[[#This Row],[city_name]],tb_SVI[city_name_uf],0),3)</f>
        <v>3157203</v>
      </c>
      <c r="D2874" t="s">
        <v>20510</v>
      </c>
      <c r="E2874" s="11">
        <f>INDEX(tb_SVI[],MATCH(Table3[[#This Row],[city_name]],tb_SVI[city_name_uf],0),5)</f>
        <v>31604</v>
      </c>
      <c r="F2874">
        <f>INDEX(tb_MHDI[],MATCH(Table3[[#This Row],[city_name]],tb_MHDI[mun_uf],0),5)</f>
        <v>0.70699999999999996</v>
      </c>
      <c r="G2874">
        <f>INDEX(tb_MHDI[],MATCH(Table3[[#This Row],[city_name]],tb_MHDI[mun_uf],0),6)</f>
        <v>0.67600000000000005</v>
      </c>
      <c r="H2874">
        <f>INDEX(tb_MHDI[],MATCH(Table3[[#This Row],[city_name]],tb_MHDI[mun_uf],0),7)</f>
        <v>0.81599999999999995</v>
      </c>
      <c r="I2874">
        <f>INDEX(tb_MHDI[],MATCH(Table3[[#This Row],[city_name]],tb_MHDI[mun_uf],0),8)</f>
        <v>0.64200000000000002</v>
      </c>
      <c r="J2874">
        <f>_xlfn.NUMBERVALUE(INDEX(tb_SVI[],MATCH(Table3[[#This Row],[city_name]],tb_SVI[city_name_uf],0),8),".")</f>
        <v>0.36699999999999999</v>
      </c>
      <c r="K2874">
        <f>_xlfn.NUMBERVALUE(INDEX(tb_SVI[],MATCH(Table3[[#This Row],[city_name]],tb_SVI[city_name_uf],0),9),".")</f>
        <v>0.36699999999999999</v>
      </c>
      <c r="L2874">
        <f>_xlfn.NUMBERVALUE(INDEX(tb_SVI[],MATCH(Table3[[#This Row],[city_name]],tb_SVI[city_name_uf],0),10),".")</f>
        <v>0.378</v>
      </c>
      <c r="M2874">
        <f>_xlfn.NUMBERVALUE(INDEX(tb_SVI[],MATCH(Table3[[#This Row],[city_name]],tb_SVI[city_name_uf],0),11),".")</f>
        <v>0.35499999999999998</v>
      </c>
      <c r="N2874" s="14">
        <f>_xlfn.PERCENTRANK.INC(Table3[MHDI_tot],Table3[[#This Row],[MHDI_tot]],3)</f>
        <v>0.69099999999999995</v>
      </c>
    </row>
    <row r="2875" spans="1:14" hidden="1" x14ac:dyDescent="0.2">
      <c r="A2875" t="str">
        <f>SVI!F2875</f>
        <v>Santa Bárbara do Leste/MG</v>
      </c>
      <c r="B2875" t="str">
        <f>INDEX(tb_SVI[],MATCH(Table3[[#This Row],[ibge_cod]],tb_SVI[Município],0),1)</f>
        <v>MG</v>
      </c>
      <c r="C2875" t="str">
        <f>INDEX(tb_SVI[],MATCH(Table3[[#This Row],[city_name]],tb_SVI[city_name_uf],0),3)</f>
        <v>3157252</v>
      </c>
      <c r="D2875" t="s">
        <v>20511</v>
      </c>
      <c r="E2875" s="11">
        <f>INDEX(tb_SVI[],MATCH(Table3[[#This Row],[city_name]],tb_SVI[city_name_uf],0),5)</f>
        <v>8181</v>
      </c>
      <c r="F2875">
        <f>INDEX(tb_MHDI[],MATCH(Table3[[#This Row],[city_name]],tb_MHDI[mun_uf],0),5)</f>
        <v>0.61299999999999999</v>
      </c>
      <c r="G2875">
        <f>INDEX(tb_MHDI[],MATCH(Table3[[#This Row],[city_name]],tb_MHDI[mun_uf],0),6)</f>
        <v>0.60799999999999998</v>
      </c>
      <c r="H2875">
        <f>INDEX(tb_MHDI[],MATCH(Table3[[#This Row],[city_name]],tb_MHDI[mun_uf],0),7)</f>
        <v>0.8</v>
      </c>
      <c r="I2875">
        <f>INDEX(tb_MHDI[],MATCH(Table3[[#This Row],[city_name]],tb_MHDI[mun_uf],0),8)</f>
        <v>0.47299999999999998</v>
      </c>
      <c r="J2875">
        <f>_xlfn.NUMBERVALUE(INDEX(tb_SVI[],MATCH(Table3[[#This Row],[city_name]],tb_SVI[city_name_uf],0),8),".")</f>
        <v>0.33600000000000002</v>
      </c>
      <c r="K2875">
        <f>_xlfn.NUMBERVALUE(INDEX(tb_SVI[],MATCH(Table3[[#This Row],[city_name]],tb_SVI[city_name_uf],0),9),".")</f>
        <v>0.16</v>
      </c>
      <c r="L2875">
        <f>_xlfn.NUMBERVALUE(INDEX(tb_SVI[],MATCH(Table3[[#This Row],[city_name]],tb_SVI[city_name_uf],0),10),".")</f>
        <v>0.40799999999999997</v>
      </c>
      <c r="M2875">
        <f>_xlfn.NUMBERVALUE(INDEX(tb_SVI[],MATCH(Table3[[#This Row],[city_name]],tb_SVI[city_name_uf],0),11),".")</f>
        <v>0.441</v>
      </c>
      <c r="N2875" s="14">
        <f>_xlfn.PERCENTRANK.INC(Table3[MHDI_tot],Table3[[#This Row],[MHDI_tot]],3)</f>
        <v>0.30499999999999999</v>
      </c>
    </row>
    <row r="2876" spans="1:14" hidden="1" x14ac:dyDescent="0.2">
      <c r="A2876" t="str">
        <f>SVI!F2876</f>
        <v>Santa Bárbara do Monte Verde/MG</v>
      </c>
      <c r="B2876" t="str">
        <f>INDEX(tb_SVI[],MATCH(Table3[[#This Row],[ibge_cod]],tb_SVI[Município],0),1)</f>
        <v>MG</v>
      </c>
      <c r="C2876" t="str">
        <f>INDEX(tb_SVI[],MATCH(Table3[[#This Row],[city_name]],tb_SVI[city_name_uf],0),3)</f>
        <v>3157278</v>
      </c>
      <c r="D2876" t="s">
        <v>20512</v>
      </c>
      <c r="E2876" s="11">
        <f>INDEX(tb_SVI[],MATCH(Table3[[#This Row],[city_name]],tb_SVI[city_name_uf],0),5)</f>
        <v>3182</v>
      </c>
      <c r="F2876">
        <f>INDEX(tb_MHDI[],MATCH(Table3[[#This Row],[city_name]],tb_MHDI[mun_uf],0),5)</f>
        <v>0.60599999999999998</v>
      </c>
      <c r="G2876">
        <f>INDEX(tb_MHDI[],MATCH(Table3[[#This Row],[city_name]],tb_MHDI[mun_uf],0),6)</f>
        <v>0.61699999999999999</v>
      </c>
      <c r="H2876">
        <f>INDEX(tb_MHDI[],MATCH(Table3[[#This Row],[city_name]],tb_MHDI[mun_uf],0),7)</f>
        <v>0.82299999999999995</v>
      </c>
      <c r="I2876">
        <f>INDEX(tb_MHDI[],MATCH(Table3[[#This Row],[city_name]],tb_MHDI[mun_uf],0),8)</f>
        <v>0.438</v>
      </c>
      <c r="J2876">
        <f>_xlfn.NUMBERVALUE(INDEX(tb_SVI[],MATCH(Table3[[#This Row],[city_name]],tb_SVI[city_name_uf],0),8),".")</f>
        <v>0.37</v>
      </c>
      <c r="K2876">
        <f>_xlfn.NUMBERVALUE(INDEX(tb_SVI[],MATCH(Table3[[#This Row],[city_name]],tb_SVI[city_name_uf],0),9),".")</f>
        <v>0.25800000000000001</v>
      </c>
      <c r="L2876">
        <f>_xlfn.NUMBERVALUE(INDEX(tb_SVI[],MATCH(Table3[[#This Row],[city_name]],tb_SVI[city_name_uf],0),10),".")</f>
        <v>0.48</v>
      </c>
      <c r="M2876">
        <f>_xlfn.NUMBERVALUE(INDEX(tb_SVI[],MATCH(Table3[[#This Row],[city_name]],tb_SVI[city_name_uf],0),11),".")</f>
        <v>0.371</v>
      </c>
      <c r="N2876" s="14">
        <f>_xlfn.PERCENTRANK.INC(Table3[MHDI_tot],Table3[[#This Row],[MHDI_tot]],3)</f>
        <v>0.27600000000000002</v>
      </c>
    </row>
    <row r="2877" spans="1:14" hidden="1" x14ac:dyDescent="0.2">
      <c r="A2877" t="str">
        <f>SVI!F2877</f>
        <v>Santa Bárbara do Tugúrio/MG</v>
      </c>
      <c r="B2877" t="str">
        <f>INDEX(tb_SVI[],MATCH(Table3[[#This Row],[ibge_cod]],tb_SVI[Município],0),1)</f>
        <v>MG</v>
      </c>
      <c r="C2877" t="str">
        <f>INDEX(tb_SVI[],MATCH(Table3[[#This Row],[city_name]],tb_SVI[city_name_uf],0),3)</f>
        <v>3157302</v>
      </c>
      <c r="D2877" t="s">
        <v>20513</v>
      </c>
      <c r="E2877" s="11">
        <f>INDEX(tb_SVI[],MATCH(Table3[[#This Row],[city_name]],tb_SVI[city_name_uf],0),5)</f>
        <v>4407</v>
      </c>
      <c r="F2877">
        <f>INDEX(tb_MHDI[],MATCH(Table3[[#This Row],[city_name]],tb_MHDI[mun_uf],0),5)</f>
        <v>0.63700000000000001</v>
      </c>
      <c r="G2877">
        <f>INDEX(tb_MHDI[],MATCH(Table3[[#This Row],[city_name]],tb_MHDI[mun_uf],0),6)</f>
        <v>0.61599999999999999</v>
      </c>
      <c r="H2877">
        <f>INDEX(tb_MHDI[],MATCH(Table3[[#This Row],[city_name]],tb_MHDI[mun_uf],0),7)</f>
        <v>0.81</v>
      </c>
      <c r="I2877">
        <f>INDEX(tb_MHDI[],MATCH(Table3[[#This Row],[city_name]],tb_MHDI[mun_uf],0),8)</f>
        <v>0.51700000000000002</v>
      </c>
      <c r="J2877">
        <f>_xlfn.NUMBERVALUE(INDEX(tb_SVI[],MATCH(Table3[[#This Row],[city_name]],tb_SVI[city_name_uf],0),8),".")</f>
        <v>0.30199999999999999</v>
      </c>
      <c r="K2877">
        <f>_xlfn.NUMBERVALUE(INDEX(tb_SVI[],MATCH(Table3[[#This Row],[city_name]],tb_SVI[city_name_uf],0),9),".")</f>
        <v>0.188</v>
      </c>
      <c r="L2877">
        <f>_xlfn.NUMBERVALUE(INDEX(tb_SVI[],MATCH(Table3[[#This Row],[city_name]],tb_SVI[city_name_uf],0),10),".")</f>
        <v>0.33600000000000002</v>
      </c>
      <c r="M2877">
        <f>_xlfn.NUMBERVALUE(INDEX(tb_SVI[],MATCH(Table3[[#This Row],[city_name]],tb_SVI[city_name_uf],0),11),".")</f>
        <v>0.38300000000000001</v>
      </c>
      <c r="N2877" s="14">
        <f>_xlfn.PERCENTRANK.INC(Table3[MHDI_tot],Table3[[#This Row],[MHDI_tot]],3)</f>
        <v>0.39300000000000002</v>
      </c>
    </row>
    <row r="2878" spans="1:14" hidden="1" x14ac:dyDescent="0.2">
      <c r="A2878" t="str">
        <f>SVI!F2878</f>
        <v>Santa Cruz de Minas/MG</v>
      </c>
      <c r="B2878" t="str">
        <f>INDEX(tb_SVI[],MATCH(Table3[[#This Row],[ibge_cod]],tb_SVI[Município],0),1)</f>
        <v>MG</v>
      </c>
      <c r="C2878" t="str">
        <f>INDEX(tb_SVI[],MATCH(Table3[[#This Row],[city_name]],tb_SVI[city_name_uf],0),3)</f>
        <v>3157336</v>
      </c>
      <c r="D2878" t="s">
        <v>20514</v>
      </c>
      <c r="E2878" s="11">
        <f>INDEX(tb_SVI[],MATCH(Table3[[#This Row],[city_name]],tb_SVI[city_name_uf],0),5)</f>
        <v>8664</v>
      </c>
      <c r="F2878">
        <f>INDEX(tb_MHDI[],MATCH(Table3[[#This Row],[city_name]],tb_MHDI[mun_uf],0),5)</f>
        <v>0.70599999999999996</v>
      </c>
      <c r="G2878">
        <f>INDEX(tb_MHDI[],MATCH(Table3[[#This Row],[city_name]],tb_MHDI[mun_uf],0),6)</f>
        <v>0.66</v>
      </c>
      <c r="H2878">
        <f>INDEX(tb_MHDI[],MATCH(Table3[[#This Row],[city_name]],tb_MHDI[mun_uf],0),7)</f>
        <v>0.83899999999999997</v>
      </c>
      <c r="I2878">
        <f>INDEX(tb_MHDI[],MATCH(Table3[[#This Row],[city_name]],tb_MHDI[mun_uf],0),8)</f>
        <v>0.63600000000000001</v>
      </c>
      <c r="J2878">
        <f>_xlfn.NUMBERVALUE(INDEX(tb_SVI[],MATCH(Table3[[#This Row],[city_name]],tb_SVI[city_name_uf],0),8),".")</f>
        <v>0.20399999999999999</v>
      </c>
      <c r="K2878">
        <f>_xlfn.NUMBERVALUE(INDEX(tb_SVI[],MATCH(Table3[[#This Row],[city_name]],tb_SVI[city_name_uf],0),9),".")</f>
        <v>1.2999999999999999E-2</v>
      </c>
      <c r="L2878">
        <f>_xlfn.NUMBERVALUE(INDEX(tb_SVI[],MATCH(Table3[[#This Row],[city_name]],tb_SVI[city_name_uf],0),10),".")</f>
        <v>0.309</v>
      </c>
      <c r="M2878">
        <f>_xlfn.NUMBERVALUE(INDEX(tb_SVI[],MATCH(Table3[[#This Row],[city_name]],tb_SVI[city_name_uf],0),11),".")</f>
        <v>0.28899999999999998</v>
      </c>
      <c r="N2878" s="14">
        <f>_xlfn.PERCENTRANK.INC(Table3[MHDI_tot],Table3[[#This Row],[MHDI_tot]],3)</f>
        <v>0.68400000000000005</v>
      </c>
    </row>
    <row r="2879" spans="1:14" hidden="1" x14ac:dyDescent="0.2">
      <c r="A2879" t="str">
        <f>SVI!F2879</f>
        <v>Santa Cruz de Salinas/MG</v>
      </c>
      <c r="B2879" t="str">
        <f>INDEX(tb_SVI[],MATCH(Table3[[#This Row],[ibge_cod]],tb_SVI[Município],0),1)</f>
        <v>MG</v>
      </c>
      <c r="C2879" t="str">
        <f>INDEX(tb_SVI[],MATCH(Table3[[#This Row],[city_name]],tb_SVI[city_name_uf],0),3)</f>
        <v>3157377</v>
      </c>
      <c r="D2879" t="s">
        <v>20515</v>
      </c>
      <c r="E2879" s="11">
        <f>INDEX(tb_SVI[],MATCH(Table3[[#This Row],[city_name]],tb_SVI[city_name_uf],0),5)</f>
        <v>4107</v>
      </c>
      <c r="F2879">
        <f>INDEX(tb_MHDI[],MATCH(Table3[[#This Row],[city_name]],tb_MHDI[mun_uf],0),5)</f>
        <v>0.57699999999999996</v>
      </c>
      <c r="G2879">
        <f>INDEX(tb_MHDI[],MATCH(Table3[[#This Row],[city_name]],tb_MHDI[mun_uf],0),6)</f>
        <v>0.54800000000000004</v>
      </c>
      <c r="H2879">
        <f>INDEX(tb_MHDI[],MATCH(Table3[[#This Row],[city_name]],tb_MHDI[mun_uf],0),7)</f>
        <v>0.75700000000000001</v>
      </c>
      <c r="I2879">
        <f>INDEX(tb_MHDI[],MATCH(Table3[[#This Row],[city_name]],tb_MHDI[mun_uf],0),8)</f>
        <v>0.46300000000000002</v>
      </c>
      <c r="J2879">
        <f>_xlfn.NUMBERVALUE(INDEX(tb_SVI[],MATCH(Table3[[#This Row],[city_name]],tb_SVI[city_name_uf],0),8),".")</f>
        <v>0.48</v>
      </c>
      <c r="K2879">
        <f>_xlfn.NUMBERVALUE(INDEX(tb_SVI[],MATCH(Table3[[#This Row],[city_name]],tb_SVI[city_name_uf],0),9),".")</f>
        <v>0.36199999999999999</v>
      </c>
      <c r="L2879">
        <f>_xlfn.NUMBERVALUE(INDEX(tb_SVI[],MATCH(Table3[[#This Row],[city_name]],tb_SVI[city_name_uf],0),10),".")</f>
        <v>0.46</v>
      </c>
      <c r="M2879">
        <f>_xlfn.NUMBERVALUE(INDEX(tb_SVI[],MATCH(Table3[[#This Row],[city_name]],tb_SVI[city_name_uf],0),11),".")</f>
        <v>0.61699999999999999</v>
      </c>
      <c r="N2879" s="14">
        <f>_xlfn.PERCENTRANK.INC(Table3[MHDI_tot],Table3[[#This Row],[MHDI_tot]],3)</f>
        <v>0.152</v>
      </c>
    </row>
    <row r="2880" spans="1:14" hidden="1" x14ac:dyDescent="0.2">
      <c r="A2880" t="str">
        <f>SVI!F2880</f>
        <v>Santa Cruz do Escalvado/MG</v>
      </c>
      <c r="B2880" t="str">
        <f>INDEX(tb_SVI[],MATCH(Table3[[#This Row],[ibge_cod]],tb_SVI[Município],0),1)</f>
        <v>MG</v>
      </c>
      <c r="C2880" t="str">
        <f>INDEX(tb_SVI[],MATCH(Table3[[#This Row],[city_name]],tb_SVI[city_name_uf],0),3)</f>
        <v>3157401</v>
      </c>
      <c r="D2880" t="s">
        <v>20516</v>
      </c>
      <c r="E2880" s="11">
        <f>INDEX(tb_SVI[],MATCH(Table3[[#This Row],[city_name]],tb_SVI[city_name_uf],0),5)</f>
        <v>4725</v>
      </c>
      <c r="F2880">
        <f>INDEX(tb_MHDI[],MATCH(Table3[[#This Row],[city_name]],tb_MHDI[mun_uf],0),5)</f>
        <v>0.625</v>
      </c>
      <c r="G2880">
        <f>INDEX(tb_MHDI[],MATCH(Table3[[#This Row],[city_name]],tb_MHDI[mun_uf],0),6)</f>
        <v>0.61799999999999999</v>
      </c>
      <c r="H2880">
        <f>INDEX(tb_MHDI[],MATCH(Table3[[#This Row],[city_name]],tb_MHDI[mun_uf],0),7)</f>
        <v>0.81499999999999995</v>
      </c>
      <c r="I2880">
        <f>INDEX(tb_MHDI[],MATCH(Table3[[#This Row],[city_name]],tb_MHDI[mun_uf],0),8)</f>
        <v>0.48499999999999999</v>
      </c>
      <c r="J2880">
        <f>_xlfn.NUMBERVALUE(INDEX(tb_SVI[],MATCH(Table3[[#This Row],[city_name]],tb_SVI[city_name_uf],0),8),".")</f>
        <v>0.371</v>
      </c>
      <c r="K2880">
        <f>_xlfn.NUMBERVALUE(INDEX(tb_SVI[],MATCH(Table3[[#This Row],[city_name]],tb_SVI[city_name_uf],0),9),".")</f>
        <v>0.24099999999999999</v>
      </c>
      <c r="L2880">
        <f>_xlfn.NUMBERVALUE(INDEX(tb_SVI[],MATCH(Table3[[#This Row],[city_name]],tb_SVI[city_name_uf],0),10),".")</f>
        <v>0.44700000000000001</v>
      </c>
      <c r="M2880">
        <f>_xlfn.NUMBERVALUE(INDEX(tb_SVI[],MATCH(Table3[[#This Row],[city_name]],tb_SVI[city_name_uf],0),11),".")</f>
        <v>0.42599999999999999</v>
      </c>
      <c r="N2880" s="14">
        <f>_xlfn.PERCENTRANK.INC(Table3[MHDI_tot],Table3[[#This Row],[MHDI_tot]],3)</f>
        <v>0.35199999999999998</v>
      </c>
    </row>
    <row r="2881" spans="1:14" hidden="1" x14ac:dyDescent="0.2">
      <c r="A2881" t="str">
        <f>SVI!F2881</f>
        <v>Santa Efigênia de Minas/MG</v>
      </c>
      <c r="B2881" t="str">
        <f>INDEX(tb_SVI[],MATCH(Table3[[#This Row],[ibge_cod]],tb_SVI[Município],0),1)</f>
        <v>MG</v>
      </c>
      <c r="C2881" t="str">
        <f>INDEX(tb_SVI[],MATCH(Table3[[#This Row],[city_name]],tb_SVI[city_name_uf],0),3)</f>
        <v>3157500</v>
      </c>
      <c r="D2881" t="s">
        <v>20517</v>
      </c>
      <c r="E2881" s="11">
        <f>INDEX(tb_SVI[],MATCH(Table3[[#This Row],[city_name]],tb_SVI[city_name_uf],0),5)</f>
        <v>4381</v>
      </c>
      <c r="F2881">
        <f>INDEX(tb_MHDI[],MATCH(Table3[[#This Row],[city_name]],tb_MHDI[mun_uf],0),5)</f>
        <v>0.60699999999999998</v>
      </c>
      <c r="G2881">
        <f>INDEX(tb_MHDI[],MATCH(Table3[[#This Row],[city_name]],tb_MHDI[mun_uf],0),6)</f>
        <v>0.57899999999999996</v>
      </c>
      <c r="H2881">
        <f>INDEX(tb_MHDI[],MATCH(Table3[[#This Row],[city_name]],tb_MHDI[mun_uf],0),7)</f>
        <v>0.79300000000000004</v>
      </c>
      <c r="I2881">
        <f>INDEX(tb_MHDI[],MATCH(Table3[[#This Row],[city_name]],tb_MHDI[mun_uf],0),8)</f>
        <v>0.48699999999999999</v>
      </c>
      <c r="J2881">
        <f>_xlfn.NUMBERVALUE(INDEX(tb_SVI[],MATCH(Table3[[#This Row],[city_name]],tb_SVI[city_name_uf],0),8),".")</f>
        <v>0.45600000000000002</v>
      </c>
      <c r="K2881">
        <f>_xlfn.NUMBERVALUE(INDEX(tb_SVI[],MATCH(Table3[[#This Row],[city_name]],tb_SVI[city_name_uf],0),9),".")</f>
        <v>0.312</v>
      </c>
      <c r="L2881">
        <f>_xlfn.NUMBERVALUE(INDEX(tb_SVI[],MATCH(Table3[[#This Row],[city_name]],tb_SVI[city_name_uf],0),10),".")</f>
        <v>0.55200000000000005</v>
      </c>
      <c r="M2881">
        <f>_xlfn.NUMBERVALUE(INDEX(tb_SVI[],MATCH(Table3[[#This Row],[city_name]],tb_SVI[city_name_uf],0),11),".")</f>
        <v>0.503</v>
      </c>
      <c r="N2881" s="14">
        <f>_xlfn.PERCENTRANK.INC(Table3[MHDI_tot],Table3[[#This Row],[MHDI_tot]],3)</f>
        <v>0.28100000000000003</v>
      </c>
    </row>
    <row r="2882" spans="1:14" hidden="1" x14ac:dyDescent="0.2">
      <c r="A2882" t="str">
        <f>SVI!F2882</f>
        <v>Santa Fé de Minas/MG</v>
      </c>
      <c r="B2882" t="str">
        <f>INDEX(tb_SVI[],MATCH(Table3[[#This Row],[ibge_cod]],tb_SVI[Município],0),1)</f>
        <v>MG</v>
      </c>
      <c r="C2882" t="str">
        <f>INDEX(tb_SVI[],MATCH(Table3[[#This Row],[city_name]],tb_SVI[city_name_uf],0),3)</f>
        <v>3157609</v>
      </c>
      <c r="D2882" t="s">
        <v>20518</v>
      </c>
      <c r="E2882" s="11">
        <f>INDEX(tb_SVI[],MATCH(Table3[[#This Row],[city_name]],tb_SVI[city_name_uf],0),5)</f>
        <v>3826</v>
      </c>
      <c r="F2882">
        <f>INDEX(tb_MHDI[],MATCH(Table3[[#This Row],[city_name]],tb_MHDI[mun_uf],0),5)</f>
        <v>0.61499999999999999</v>
      </c>
      <c r="G2882">
        <f>INDEX(tb_MHDI[],MATCH(Table3[[#This Row],[city_name]],tb_MHDI[mun_uf],0),6)</f>
        <v>0.58899999999999997</v>
      </c>
      <c r="H2882">
        <f>INDEX(tb_MHDI[],MATCH(Table3[[#This Row],[city_name]],tb_MHDI[mun_uf],0),7)</f>
        <v>0.80400000000000005</v>
      </c>
      <c r="I2882">
        <f>INDEX(tb_MHDI[],MATCH(Table3[[#This Row],[city_name]],tb_MHDI[mun_uf],0),8)</f>
        <v>0.49199999999999999</v>
      </c>
      <c r="J2882">
        <f>_xlfn.NUMBERVALUE(INDEX(tb_SVI[],MATCH(Table3[[#This Row],[city_name]],tb_SVI[city_name_uf],0),8),".")</f>
        <v>0.58899999999999997</v>
      </c>
      <c r="K2882">
        <f>_xlfn.NUMBERVALUE(INDEX(tb_SVI[],MATCH(Table3[[#This Row],[city_name]],tb_SVI[city_name_uf],0),9),".")</f>
        <v>0.67500000000000004</v>
      </c>
      <c r="L2882">
        <f>_xlfn.NUMBERVALUE(INDEX(tb_SVI[],MATCH(Table3[[#This Row],[city_name]],tb_SVI[city_name_uf],0),10),".")</f>
        <v>0.55300000000000005</v>
      </c>
      <c r="M2882">
        <f>_xlfn.NUMBERVALUE(INDEX(tb_SVI[],MATCH(Table3[[#This Row],[city_name]],tb_SVI[city_name_uf],0),11),".")</f>
        <v>0.53800000000000003</v>
      </c>
      <c r="N2882" s="14">
        <f>_xlfn.PERCENTRANK.INC(Table3[MHDI_tot],Table3[[#This Row],[MHDI_tot]],3)</f>
        <v>0.313</v>
      </c>
    </row>
    <row r="2883" spans="1:14" hidden="1" x14ac:dyDescent="0.2">
      <c r="A2883" t="str">
        <f>SVI!F2883</f>
        <v>Santa Helena de Minas/MG</v>
      </c>
      <c r="B2883" t="str">
        <f>INDEX(tb_SVI[],MATCH(Table3[[#This Row],[ibge_cod]],tb_SVI[Município],0),1)</f>
        <v>MG</v>
      </c>
      <c r="C2883" t="str">
        <f>INDEX(tb_SVI[],MATCH(Table3[[#This Row],[city_name]],tb_SVI[city_name_uf],0),3)</f>
        <v>3157658</v>
      </c>
      <c r="D2883" t="s">
        <v>20519</v>
      </c>
      <c r="E2883" s="11">
        <f>INDEX(tb_SVI[],MATCH(Table3[[#This Row],[city_name]],tb_SVI[city_name_uf],0),5)</f>
        <v>6386</v>
      </c>
      <c r="F2883">
        <f>INDEX(tb_MHDI[],MATCH(Table3[[#This Row],[city_name]],tb_MHDI[mun_uf],0),5)</f>
        <v>0.56699999999999995</v>
      </c>
      <c r="G2883">
        <f>INDEX(tb_MHDI[],MATCH(Table3[[#This Row],[city_name]],tb_MHDI[mun_uf],0),6)</f>
        <v>0.53100000000000003</v>
      </c>
      <c r="H2883">
        <f>INDEX(tb_MHDI[],MATCH(Table3[[#This Row],[city_name]],tb_MHDI[mun_uf],0),7)</f>
        <v>0.72299999999999998</v>
      </c>
      <c r="I2883">
        <f>INDEX(tb_MHDI[],MATCH(Table3[[#This Row],[city_name]],tb_MHDI[mun_uf],0),8)</f>
        <v>0.47399999999999998</v>
      </c>
      <c r="J2883">
        <f>_xlfn.NUMBERVALUE(INDEX(tb_SVI[],MATCH(Table3[[#This Row],[city_name]],tb_SVI[city_name_uf],0),8),".")</f>
        <v>0.51600000000000001</v>
      </c>
      <c r="K2883">
        <f>_xlfn.NUMBERVALUE(INDEX(tb_SVI[],MATCH(Table3[[#This Row],[city_name]],tb_SVI[city_name_uf],0),9),".")</f>
        <v>0.32200000000000001</v>
      </c>
      <c r="L2883">
        <f>_xlfn.NUMBERVALUE(INDEX(tb_SVI[],MATCH(Table3[[#This Row],[city_name]],tb_SVI[city_name_uf],0),10),".")</f>
        <v>0.63200000000000001</v>
      </c>
      <c r="M2883">
        <f>_xlfn.NUMBERVALUE(INDEX(tb_SVI[],MATCH(Table3[[#This Row],[city_name]],tb_SVI[city_name_uf],0),11),".")</f>
        <v>0.59299999999999997</v>
      </c>
      <c r="N2883" s="14">
        <f>_xlfn.PERCENTRANK.INC(Table3[MHDI_tot],Table3[[#This Row],[MHDI_tot]],3)</f>
        <v>0.115</v>
      </c>
    </row>
    <row r="2884" spans="1:14" hidden="1" x14ac:dyDescent="0.2">
      <c r="A2884" t="str">
        <f>SVI!F2884</f>
        <v>Santa Juliana/MG</v>
      </c>
      <c r="B2884" t="str">
        <f>INDEX(tb_SVI[],MATCH(Table3[[#This Row],[ibge_cod]],tb_SVI[Município],0),1)</f>
        <v>MG</v>
      </c>
      <c r="C2884" t="str">
        <f>INDEX(tb_SVI[],MATCH(Table3[[#This Row],[city_name]],tb_SVI[city_name_uf],0),3)</f>
        <v>3157708</v>
      </c>
      <c r="D2884" t="s">
        <v>20520</v>
      </c>
      <c r="E2884" s="11">
        <f>INDEX(tb_SVI[],MATCH(Table3[[#This Row],[city_name]],tb_SVI[city_name_uf],0),5)</f>
        <v>14255</v>
      </c>
      <c r="F2884">
        <f>INDEX(tb_MHDI[],MATCH(Table3[[#This Row],[city_name]],tb_MHDI[mun_uf],0),5)</f>
        <v>0.70599999999999996</v>
      </c>
      <c r="G2884">
        <f>INDEX(tb_MHDI[],MATCH(Table3[[#This Row],[city_name]],tb_MHDI[mun_uf],0),6)</f>
        <v>0.72599999999999998</v>
      </c>
      <c r="H2884">
        <f>INDEX(tb_MHDI[],MATCH(Table3[[#This Row],[city_name]],tb_MHDI[mun_uf],0),7)</f>
        <v>0.86799999999999999</v>
      </c>
      <c r="I2884">
        <f>INDEX(tb_MHDI[],MATCH(Table3[[#This Row],[city_name]],tb_MHDI[mun_uf],0),8)</f>
        <v>0.55800000000000005</v>
      </c>
      <c r="J2884">
        <f>_xlfn.NUMBERVALUE(INDEX(tb_SVI[],MATCH(Table3[[#This Row],[city_name]],tb_SVI[city_name_uf],0),8),".")</f>
        <v>0.22800000000000001</v>
      </c>
      <c r="K2884">
        <f>_xlfn.NUMBERVALUE(INDEX(tb_SVI[],MATCH(Table3[[#This Row],[city_name]],tb_SVI[city_name_uf],0),9),".")</f>
        <v>0.14899999999999999</v>
      </c>
      <c r="L2884">
        <f>_xlfn.NUMBERVALUE(INDEX(tb_SVI[],MATCH(Table3[[#This Row],[city_name]],tb_SVI[city_name_uf],0),10),".")</f>
        <v>0.316</v>
      </c>
      <c r="M2884">
        <f>_xlfn.NUMBERVALUE(INDEX(tb_SVI[],MATCH(Table3[[#This Row],[city_name]],tb_SVI[city_name_uf],0),11),".")</f>
        <v>0.218</v>
      </c>
      <c r="N2884" s="14">
        <f>_xlfn.PERCENTRANK.INC(Table3[MHDI_tot],Table3[[#This Row],[MHDI_tot]],3)</f>
        <v>0.68400000000000005</v>
      </c>
    </row>
    <row r="2885" spans="1:14" hidden="1" x14ac:dyDescent="0.2">
      <c r="A2885" t="str">
        <f>SVI!F2885</f>
        <v>Santa Margarida/MG</v>
      </c>
      <c r="B2885" t="str">
        <f>INDEX(tb_SVI[],MATCH(Table3[[#This Row],[ibge_cod]],tb_SVI[Município],0),1)</f>
        <v>MG</v>
      </c>
      <c r="C2885" t="str">
        <f>INDEX(tb_SVI[],MATCH(Table3[[#This Row],[city_name]],tb_SVI[city_name_uf],0),3)</f>
        <v>3157906</v>
      </c>
      <c r="D2885" t="s">
        <v>20521</v>
      </c>
      <c r="E2885" s="11">
        <f>INDEX(tb_SVI[],MATCH(Table3[[#This Row],[city_name]],tb_SVI[city_name_uf],0),5)</f>
        <v>16302</v>
      </c>
      <c r="F2885">
        <f>INDEX(tb_MHDI[],MATCH(Table3[[#This Row],[city_name]],tb_MHDI[mun_uf],0),5)</f>
        <v>0.61</v>
      </c>
      <c r="G2885">
        <f>INDEX(tb_MHDI[],MATCH(Table3[[#This Row],[city_name]],tb_MHDI[mun_uf],0),6)</f>
        <v>0.63500000000000001</v>
      </c>
      <c r="H2885">
        <f>INDEX(tb_MHDI[],MATCH(Table3[[#This Row],[city_name]],tb_MHDI[mun_uf],0),7)</f>
        <v>0.78500000000000003</v>
      </c>
      <c r="I2885">
        <f>INDEX(tb_MHDI[],MATCH(Table3[[#This Row],[city_name]],tb_MHDI[mun_uf],0),8)</f>
        <v>0.45500000000000002</v>
      </c>
      <c r="J2885">
        <f>_xlfn.NUMBERVALUE(INDEX(tb_SVI[],MATCH(Table3[[#This Row],[city_name]],tb_SVI[city_name_uf],0),8),".")</f>
        <v>0.34100000000000003</v>
      </c>
      <c r="K2885">
        <f>_xlfn.NUMBERVALUE(INDEX(tb_SVI[],MATCH(Table3[[#This Row],[city_name]],tb_SVI[city_name_uf],0),9),".")</f>
        <v>7.6999999999999999E-2</v>
      </c>
      <c r="L2885">
        <f>_xlfn.NUMBERVALUE(INDEX(tb_SVI[],MATCH(Table3[[#This Row],[city_name]],tb_SVI[city_name_uf],0),10),".")</f>
        <v>0.48299999999999998</v>
      </c>
      <c r="M2885">
        <f>_xlfn.NUMBERVALUE(INDEX(tb_SVI[],MATCH(Table3[[#This Row],[city_name]],tb_SVI[city_name_uf],0),11),".")</f>
        <v>0.46300000000000002</v>
      </c>
      <c r="N2885" s="14">
        <f>_xlfn.PERCENTRANK.INC(Table3[MHDI_tot],Table3[[#This Row],[MHDI_tot]],3)</f>
        <v>0.29399999999999998</v>
      </c>
    </row>
    <row r="2886" spans="1:14" hidden="1" x14ac:dyDescent="0.2">
      <c r="A2886" t="str">
        <f>SVI!F2886</f>
        <v>Santa Maria de Itabira/MG</v>
      </c>
      <c r="B2886" t="str">
        <f>INDEX(tb_SVI[],MATCH(Table3[[#This Row],[ibge_cod]],tb_SVI[Município],0),1)</f>
        <v>MG</v>
      </c>
      <c r="C2886" t="str">
        <f>INDEX(tb_SVI[],MATCH(Table3[[#This Row],[city_name]],tb_SVI[city_name_uf],0),3)</f>
        <v>3158003</v>
      </c>
      <c r="D2886" t="s">
        <v>20522</v>
      </c>
      <c r="E2886" s="11">
        <f>INDEX(tb_SVI[],MATCH(Table3[[#This Row],[city_name]],tb_SVI[city_name_uf],0),5)</f>
        <v>10857</v>
      </c>
      <c r="F2886">
        <f>INDEX(tb_MHDI[],MATCH(Table3[[#This Row],[city_name]],tb_MHDI[mun_uf],0),5)</f>
        <v>0.64800000000000002</v>
      </c>
      <c r="G2886">
        <f>INDEX(tb_MHDI[],MATCH(Table3[[#This Row],[city_name]],tb_MHDI[mun_uf],0),6)</f>
        <v>0.622</v>
      </c>
      <c r="H2886">
        <f>INDEX(tb_MHDI[],MATCH(Table3[[#This Row],[city_name]],tb_MHDI[mun_uf],0),7)</f>
        <v>0.82099999999999995</v>
      </c>
      <c r="I2886">
        <f>INDEX(tb_MHDI[],MATCH(Table3[[#This Row],[city_name]],tb_MHDI[mun_uf],0),8)</f>
        <v>0.53300000000000003</v>
      </c>
      <c r="J2886">
        <f>_xlfn.NUMBERVALUE(INDEX(tb_SVI[],MATCH(Table3[[#This Row],[city_name]],tb_SVI[city_name_uf],0),8),".")</f>
        <v>0.36399999999999999</v>
      </c>
      <c r="K2886">
        <f>_xlfn.NUMBERVALUE(INDEX(tb_SVI[],MATCH(Table3[[#This Row],[city_name]],tb_SVI[city_name_uf],0),9),".")</f>
        <v>0.27300000000000002</v>
      </c>
      <c r="L2886">
        <f>_xlfn.NUMBERVALUE(INDEX(tb_SVI[],MATCH(Table3[[#This Row],[city_name]],tb_SVI[city_name_uf],0),10),".")</f>
        <v>0.39100000000000001</v>
      </c>
      <c r="M2886">
        <f>_xlfn.NUMBERVALUE(INDEX(tb_SVI[],MATCH(Table3[[#This Row],[city_name]],tb_SVI[city_name_uf],0),11),".")</f>
        <v>0.42799999999999999</v>
      </c>
      <c r="N2886" s="14">
        <f>_xlfn.PERCENTRANK.INC(Table3[MHDI_tot],Table3[[#This Row],[MHDI_tot]],3)</f>
        <v>0.43</v>
      </c>
    </row>
    <row r="2887" spans="1:14" hidden="1" x14ac:dyDescent="0.2">
      <c r="A2887" t="str">
        <f>SVI!F2887</f>
        <v>Santa Maria do Salto/MG</v>
      </c>
      <c r="B2887" t="str">
        <f>INDEX(tb_SVI[],MATCH(Table3[[#This Row],[ibge_cod]],tb_SVI[Município],0),1)</f>
        <v>MG</v>
      </c>
      <c r="C2887" t="str">
        <f>INDEX(tb_SVI[],MATCH(Table3[[#This Row],[city_name]],tb_SVI[city_name_uf],0),3)</f>
        <v>3158102</v>
      </c>
      <c r="D2887" t="s">
        <v>20523</v>
      </c>
      <c r="E2887" s="11">
        <f>INDEX(tb_SVI[],MATCH(Table3[[#This Row],[city_name]],tb_SVI[city_name_uf],0),5)</f>
        <v>5217</v>
      </c>
      <c r="F2887">
        <f>INDEX(tb_MHDI[],MATCH(Table3[[#This Row],[city_name]],tb_MHDI[mun_uf],0),5)</f>
        <v>0.61299999999999999</v>
      </c>
      <c r="G2887">
        <f>INDEX(tb_MHDI[],MATCH(Table3[[#This Row],[city_name]],tb_MHDI[mun_uf],0),6)</f>
        <v>0.59299999999999997</v>
      </c>
      <c r="H2887">
        <f>INDEX(tb_MHDI[],MATCH(Table3[[#This Row],[city_name]],tb_MHDI[mun_uf],0),7)</f>
        <v>0.76500000000000001</v>
      </c>
      <c r="I2887">
        <f>INDEX(tb_MHDI[],MATCH(Table3[[#This Row],[city_name]],tb_MHDI[mun_uf],0),8)</f>
        <v>0.50700000000000001</v>
      </c>
      <c r="J2887">
        <f>_xlfn.NUMBERVALUE(INDEX(tb_SVI[],MATCH(Table3[[#This Row],[city_name]],tb_SVI[city_name_uf],0),8),".")</f>
        <v>0.42199999999999999</v>
      </c>
      <c r="K2887">
        <f>_xlfn.NUMBERVALUE(INDEX(tb_SVI[],MATCH(Table3[[#This Row],[city_name]],tb_SVI[city_name_uf],0),9),".")</f>
        <v>0.20399999999999999</v>
      </c>
      <c r="L2887">
        <f>_xlfn.NUMBERVALUE(INDEX(tb_SVI[],MATCH(Table3[[#This Row],[city_name]],tb_SVI[city_name_uf],0),10),".")</f>
        <v>0.439</v>
      </c>
      <c r="M2887">
        <f>_xlfn.NUMBERVALUE(INDEX(tb_SVI[],MATCH(Table3[[#This Row],[city_name]],tb_SVI[city_name_uf],0),11),".")</f>
        <v>0.624</v>
      </c>
      <c r="N2887" s="14">
        <f>_xlfn.PERCENTRANK.INC(Table3[MHDI_tot],Table3[[#This Row],[MHDI_tot]],3)</f>
        <v>0.30499999999999999</v>
      </c>
    </row>
    <row r="2888" spans="1:14" hidden="1" x14ac:dyDescent="0.2">
      <c r="A2888" t="str">
        <f>SVI!F2888</f>
        <v>Santa Maria do Suaçuí/MG</v>
      </c>
      <c r="B2888" t="str">
        <f>INDEX(tb_SVI[],MATCH(Table3[[#This Row],[ibge_cod]],tb_SVI[Município],0),1)</f>
        <v>MG</v>
      </c>
      <c r="C2888" t="str">
        <f>INDEX(tb_SVI[],MATCH(Table3[[#This Row],[city_name]],tb_SVI[city_name_uf],0),3)</f>
        <v>3158201</v>
      </c>
      <c r="D2888" t="s">
        <v>20524</v>
      </c>
      <c r="E2888" s="11">
        <f>INDEX(tb_SVI[],MATCH(Table3[[#This Row],[city_name]],tb_SVI[city_name_uf],0),5)</f>
        <v>14611</v>
      </c>
      <c r="F2888">
        <f>INDEX(tb_MHDI[],MATCH(Table3[[#This Row],[city_name]],tb_MHDI[mun_uf],0),5)</f>
        <v>0.64</v>
      </c>
      <c r="G2888">
        <f>INDEX(tb_MHDI[],MATCH(Table3[[#This Row],[city_name]],tb_MHDI[mun_uf],0),6)</f>
        <v>0.629</v>
      </c>
      <c r="H2888">
        <f>INDEX(tb_MHDI[],MATCH(Table3[[#This Row],[city_name]],tb_MHDI[mun_uf],0),7)</f>
        <v>0.81699999999999995</v>
      </c>
      <c r="I2888">
        <f>INDEX(tb_MHDI[],MATCH(Table3[[#This Row],[city_name]],tb_MHDI[mun_uf],0),8)</f>
        <v>0.51100000000000001</v>
      </c>
      <c r="J2888">
        <f>_xlfn.NUMBERVALUE(INDEX(tb_SVI[],MATCH(Table3[[#This Row],[city_name]],tb_SVI[city_name_uf],0),8),".")</f>
        <v>0.46</v>
      </c>
      <c r="K2888">
        <f>_xlfn.NUMBERVALUE(INDEX(tb_SVI[],MATCH(Table3[[#This Row],[city_name]],tb_SVI[city_name_uf],0),9),".")</f>
        <v>0.33300000000000002</v>
      </c>
      <c r="L2888">
        <f>_xlfn.NUMBERVALUE(INDEX(tb_SVI[],MATCH(Table3[[#This Row],[city_name]],tb_SVI[city_name_uf],0),10),".")</f>
        <v>0.55400000000000005</v>
      </c>
      <c r="M2888">
        <f>_xlfn.NUMBERVALUE(INDEX(tb_SVI[],MATCH(Table3[[#This Row],[city_name]],tb_SVI[city_name_uf],0),11),".")</f>
        <v>0.49199999999999999</v>
      </c>
      <c r="N2888" s="14">
        <f>_xlfn.PERCENTRANK.INC(Table3[MHDI_tot],Table3[[#This Row],[MHDI_tot]],3)</f>
        <v>0.40500000000000003</v>
      </c>
    </row>
    <row r="2889" spans="1:14" hidden="1" x14ac:dyDescent="0.2">
      <c r="A2889" t="str">
        <f>SVI!F2889</f>
        <v>Santa Rita de Caldas/MG</v>
      </c>
      <c r="B2889" t="str">
        <f>INDEX(tb_SVI[],MATCH(Table3[[#This Row],[ibge_cod]],tb_SVI[Município],0),1)</f>
        <v>MG</v>
      </c>
      <c r="C2889" t="str">
        <f>INDEX(tb_SVI[],MATCH(Table3[[#This Row],[city_name]],tb_SVI[city_name_uf],0),3)</f>
        <v>3159209</v>
      </c>
      <c r="D2889" t="s">
        <v>20525</v>
      </c>
      <c r="E2889" s="11">
        <f>INDEX(tb_SVI[],MATCH(Table3[[#This Row],[city_name]],tb_SVI[city_name_uf],0),5)</f>
        <v>8924</v>
      </c>
      <c r="F2889">
        <f>INDEX(tb_MHDI[],MATCH(Table3[[#This Row],[city_name]],tb_MHDI[mun_uf],0),5)</f>
        <v>0.69</v>
      </c>
      <c r="G2889">
        <f>INDEX(tb_MHDI[],MATCH(Table3[[#This Row],[city_name]],tb_MHDI[mun_uf],0),6)</f>
        <v>0.69299999999999995</v>
      </c>
      <c r="H2889">
        <f>INDEX(tb_MHDI[],MATCH(Table3[[#This Row],[city_name]],tb_MHDI[mun_uf],0),7)</f>
        <v>0.82299999999999995</v>
      </c>
      <c r="I2889">
        <f>INDEX(tb_MHDI[],MATCH(Table3[[#This Row],[city_name]],tb_MHDI[mun_uf],0),8)</f>
        <v>0.57599999999999996</v>
      </c>
      <c r="J2889">
        <f>_xlfn.NUMBERVALUE(INDEX(tb_SVI[],MATCH(Table3[[#This Row],[city_name]],tb_SVI[city_name_uf],0),8),".")</f>
        <v>0.251</v>
      </c>
      <c r="K2889">
        <f>_xlfn.NUMBERVALUE(INDEX(tb_SVI[],MATCH(Table3[[#This Row],[city_name]],tb_SVI[city_name_uf],0),9),".")</f>
        <v>0.17399999999999999</v>
      </c>
      <c r="L2889">
        <f>_xlfn.NUMBERVALUE(INDEX(tb_SVI[],MATCH(Table3[[#This Row],[city_name]],tb_SVI[city_name_uf],0),10),".")</f>
        <v>0.28999999999999998</v>
      </c>
      <c r="M2889">
        <f>_xlfn.NUMBERVALUE(INDEX(tb_SVI[],MATCH(Table3[[#This Row],[city_name]],tb_SVI[city_name_uf],0),11),".")</f>
        <v>0.28799999999999998</v>
      </c>
      <c r="N2889" s="14">
        <f>_xlfn.PERCENTRANK.INC(Table3[MHDI_tot],Table3[[#This Row],[MHDI_tot]],3)</f>
        <v>0.60499999999999998</v>
      </c>
    </row>
    <row r="2890" spans="1:14" hidden="1" x14ac:dyDescent="0.2">
      <c r="A2890" t="str">
        <f>SVI!F2890</f>
        <v>Santa Rita de Ibitipoca/MG</v>
      </c>
      <c r="B2890" t="str">
        <f>INDEX(tb_SVI[],MATCH(Table3[[#This Row],[ibge_cod]],tb_SVI[Município],0),1)</f>
        <v>MG</v>
      </c>
      <c r="C2890" t="str">
        <f>INDEX(tb_SVI[],MATCH(Table3[[#This Row],[city_name]],tb_SVI[city_name_uf],0),3)</f>
        <v>3159407</v>
      </c>
      <c r="D2890" t="s">
        <v>20526</v>
      </c>
      <c r="E2890" s="11">
        <f>INDEX(tb_SVI[],MATCH(Table3[[#This Row],[city_name]],tb_SVI[city_name_uf],0),5)</f>
        <v>3402</v>
      </c>
      <c r="F2890">
        <f>INDEX(tb_MHDI[],MATCH(Table3[[#This Row],[city_name]],tb_MHDI[mun_uf],0),5)</f>
        <v>0.63</v>
      </c>
      <c r="G2890">
        <f>INDEX(tb_MHDI[],MATCH(Table3[[#This Row],[city_name]],tb_MHDI[mun_uf],0),6)</f>
        <v>0.625</v>
      </c>
      <c r="H2890">
        <f>INDEX(tb_MHDI[],MATCH(Table3[[#This Row],[city_name]],tb_MHDI[mun_uf],0),7)</f>
        <v>0.79300000000000004</v>
      </c>
      <c r="I2890">
        <f>INDEX(tb_MHDI[],MATCH(Table3[[#This Row],[city_name]],tb_MHDI[mun_uf],0),8)</f>
        <v>0.505</v>
      </c>
      <c r="J2890">
        <f>_xlfn.NUMBERVALUE(INDEX(tb_SVI[],MATCH(Table3[[#This Row],[city_name]],tb_SVI[city_name_uf],0),8),".")</f>
        <v>0.373</v>
      </c>
      <c r="K2890">
        <f>_xlfn.NUMBERVALUE(INDEX(tb_SVI[],MATCH(Table3[[#This Row],[city_name]],tb_SVI[city_name_uf],0),9),".")</f>
        <v>0.29599999999999999</v>
      </c>
      <c r="L2890">
        <f>_xlfn.NUMBERVALUE(INDEX(tb_SVI[],MATCH(Table3[[#This Row],[city_name]],tb_SVI[city_name_uf],0),10),".")</f>
        <v>0.42699999999999999</v>
      </c>
      <c r="M2890">
        <f>_xlfn.NUMBERVALUE(INDEX(tb_SVI[],MATCH(Table3[[#This Row],[city_name]],tb_SVI[city_name_uf],0),11),".")</f>
        <v>0.39700000000000002</v>
      </c>
      <c r="N2890" s="14">
        <f>_xlfn.PERCENTRANK.INC(Table3[MHDI_tot],Table3[[#This Row],[MHDI_tot]],3)</f>
        <v>0.371</v>
      </c>
    </row>
    <row r="2891" spans="1:14" hidden="1" x14ac:dyDescent="0.2">
      <c r="A2891" t="str">
        <f>SVI!F2891</f>
        <v>Santa Rita de Jacutinga/MG</v>
      </c>
      <c r="B2891" t="str">
        <f>INDEX(tb_SVI[],MATCH(Table3[[#This Row],[ibge_cod]],tb_SVI[Município],0),1)</f>
        <v>MG</v>
      </c>
      <c r="C2891" t="str">
        <f>INDEX(tb_SVI[],MATCH(Table3[[#This Row],[city_name]],tb_SVI[city_name_uf],0),3)</f>
        <v>3159308</v>
      </c>
      <c r="D2891" t="s">
        <v>20527</v>
      </c>
      <c r="E2891" s="11">
        <f>INDEX(tb_SVI[],MATCH(Table3[[#This Row],[city_name]],tb_SVI[city_name_uf],0),5)</f>
        <v>4863</v>
      </c>
      <c r="F2891">
        <f>INDEX(tb_MHDI[],MATCH(Table3[[#This Row],[city_name]],tb_MHDI[mun_uf],0),5)</f>
        <v>0.68200000000000005</v>
      </c>
      <c r="G2891">
        <f>INDEX(tb_MHDI[],MATCH(Table3[[#This Row],[city_name]],tb_MHDI[mun_uf],0),6)</f>
        <v>0.67600000000000005</v>
      </c>
      <c r="H2891">
        <f>INDEX(tb_MHDI[],MATCH(Table3[[#This Row],[city_name]],tb_MHDI[mun_uf],0),7)</f>
        <v>0.82599999999999996</v>
      </c>
      <c r="I2891">
        <f>INDEX(tb_MHDI[],MATCH(Table3[[#This Row],[city_name]],tb_MHDI[mun_uf],0),8)</f>
        <v>0.56699999999999995</v>
      </c>
      <c r="J2891">
        <f>_xlfn.NUMBERVALUE(INDEX(tb_SVI[],MATCH(Table3[[#This Row],[city_name]],tb_SVI[city_name_uf],0),8),".")</f>
        <v>0.318</v>
      </c>
      <c r="K2891">
        <f>_xlfn.NUMBERVALUE(INDEX(tb_SVI[],MATCH(Table3[[#This Row],[city_name]],tb_SVI[city_name_uf],0),9),".")</f>
        <v>0.28799999999999998</v>
      </c>
      <c r="L2891">
        <f>_xlfn.NUMBERVALUE(INDEX(tb_SVI[],MATCH(Table3[[#This Row],[city_name]],tb_SVI[city_name_uf],0),10),".")</f>
        <v>0.317</v>
      </c>
      <c r="M2891">
        <f>_xlfn.NUMBERVALUE(INDEX(tb_SVI[],MATCH(Table3[[#This Row],[city_name]],tb_SVI[city_name_uf],0),11),".")</f>
        <v>0.35</v>
      </c>
      <c r="N2891" s="14">
        <f>_xlfn.PERCENTRANK.INC(Table3[MHDI_tot],Table3[[#This Row],[MHDI_tot]],3)</f>
        <v>0.56599999999999995</v>
      </c>
    </row>
    <row r="2892" spans="1:14" hidden="1" x14ac:dyDescent="0.2">
      <c r="A2892" t="str">
        <f>SVI!F2892</f>
        <v>Santa Rita de Minas/MG</v>
      </c>
      <c r="B2892" t="str">
        <f>INDEX(tb_SVI[],MATCH(Table3[[#This Row],[ibge_cod]],tb_SVI[Município],0),1)</f>
        <v>MG</v>
      </c>
      <c r="C2892" t="str">
        <f>INDEX(tb_SVI[],MATCH(Table3[[#This Row],[city_name]],tb_SVI[city_name_uf],0),3)</f>
        <v>3159357</v>
      </c>
      <c r="D2892" t="s">
        <v>20528</v>
      </c>
      <c r="E2892" s="11">
        <f>INDEX(tb_SVI[],MATCH(Table3[[#This Row],[city_name]],tb_SVI[city_name_uf],0),5)</f>
        <v>7268</v>
      </c>
      <c r="F2892">
        <f>INDEX(tb_MHDI[],MATCH(Table3[[#This Row],[city_name]],tb_MHDI[mun_uf],0),5)</f>
        <v>0.61299999999999999</v>
      </c>
      <c r="G2892">
        <f>INDEX(tb_MHDI[],MATCH(Table3[[#This Row],[city_name]],tb_MHDI[mun_uf],0),6)</f>
        <v>0.627</v>
      </c>
      <c r="H2892">
        <f>INDEX(tb_MHDI[],MATCH(Table3[[#This Row],[city_name]],tb_MHDI[mun_uf],0),7)</f>
        <v>0.79100000000000004</v>
      </c>
      <c r="I2892">
        <f>INDEX(tb_MHDI[],MATCH(Table3[[#This Row],[city_name]],tb_MHDI[mun_uf],0),8)</f>
        <v>0.46400000000000002</v>
      </c>
      <c r="J2892">
        <f>_xlfn.NUMBERVALUE(INDEX(tb_SVI[],MATCH(Table3[[#This Row],[city_name]],tb_SVI[city_name_uf],0),8),".")</f>
        <v>0.312</v>
      </c>
      <c r="K2892">
        <f>_xlfn.NUMBERVALUE(INDEX(tb_SVI[],MATCH(Table3[[#This Row],[city_name]],tb_SVI[city_name_uf],0),9),".")</f>
        <v>0.113</v>
      </c>
      <c r="L2892">
        <f>_xlfn.NUMBERVALUE(INDEX(tb_SVI[],MATCH(Table3[[#This Row],[city_name]],tb_SVI[city_name_uf],0),10),".")</f>
        <v>0.43</v>
      </c>
      <c r="M2892">
        <f>_xlfn.NUMBERVALUE(INDEX(tb_SVI[],MATCH(Table3[[#This Row],[city_name]],tb_SVI[city_name_uf],0),11),".")</f>
        <v>0.39300000000000002</v>
      </c>
      <c r="N2892" s="14">
        <f>_xlfn.PERCENTRANK.INC(Table3[MHDI_tot],Table3[[#This Row],[MHDI_tot]],3)</f>
        <v>0.30499999999999999</v>
      </c>
    </row>
    <row r="2893" spans="1:14" hidden="1" x14ac:dyDescent="0.2">
      <c r="A2893" t="str">
        <f>SVI!F2893</f>
        <v>Santa Rita do Itueto/MG</v>
      </c>
      <c r="B2893" t="str">
        <f>INDEX(tb_SVI[],MATCH(Table3[[#This Row],[ibge_cod]],tb_SVI[Município],0),1)</f>
        <v>MG</v>
      </c>
      <c r="C2893" t="str">
        <f>INDEX(tb_SVI[],MATCH(Table3[[#This Row],[city_name]],tb_SVI[city_name_uf],0),3)</f>
        <v>3159506</v>
      </c>
      <c r="D2893" t="s">
        <v>20529</v>
      </c>
      <c r="E2893" s="11">
        <f>INDEX(tb_SVI[],MATCH(Table3[[#This Row],[city_name]],tb_SVI[city_name_uf],0),5)</f>
        <v>5457</v>
      </c>
      <c r="F2893">
        <f>INDEX(tb_MHDI[],MATCH(Table3[[#This Row],[city_name]],tb_MHDI[mun_uf],0),5)</f>
        <v>0.60699999999999998</v>
      </c>
      <c r="G2893">
        <f>INDEX(tb_MHDI[],MATCH(Table3[[#This Row],[city_name]],tb_MHDI[mun_uf],0),6)</f>
        <v>0.60899999999999999</v>
      </c>
      <c r="H2893">
        <f>INDEX(tb_MHDI[],MATCH(Table3[[#This Row],[city_name]],tb_MHDI[mun_uf],0),7)</f>
        <v>0.77900000000000003</v>
      </c>
      <c r="I2893">
        <f>INDEX(tb_MHDI[],MATCH(Table3[[#This Row],[city_name]],tb_MHDI[mun_uf],0),8)</f>
        <v>0.47199999999999998</v>
      </c>
      <c r="J2893">
        <f>_xlfn.NUMBERVALUE(INDEX(tb_SVI[],MATCH(Table3[[#This Row],[city_name]],tb_SVI[city_name_uf],0),8),".")</f>
        <v>0.308</v>
      </c>
      <c r="K2893">
        <f>_xlfn.NUMBERVALUE(INDEX(tb_SVI[],MATCH(Table3[[#This Row],[city_name]],tb_SVI[city_name_uf],0),9),".")</f>
        <v>7.9000000000000001E-2</v>
      </c>
      <c r="L2893">
        <f>_xlfn.NUMBERVALUE(INDEX(tb_SVI[],MATCH(Table3[[#This Row],[city_name]],tb_SVI[city_name_uf],0),10),".")</f>
        <v>0.44</v>
      </c>
      <c r="M2893">
        <f>_xlfn.NUMBERVALUE(INDEX(tb_SVI[],MATCH(Table3[[#This Row],[city_name]],tb_SVI[city_name_uf],0),11),".")</f>
        <v>0.40500000000000003</v>
      </c>
      <c r="N2893" s="14">
        <f>_xlfn.PERCENTRANK.INC(Table3[MHDI_tot],Table3[[#This Row],[MHDI_tot]],3)</f>
        <v>0.28100000000000003</v>
      </c>
    </row>
    <row r="2894" spans="1:14" hidden="1" x14ac:dyDescent="0.2">
      <c r="A2894" t="str">
        <f>SVI!F2894</f>
        <v>Santa Rita do Sapucaí/MG</v>
      </c>
      <c r="B2894" t="str">
        <f>INDEX(tb_SVI[],MATCH(Table3[[#This Row],[ibge_cod]],tb_SVI[Município],0),1)</f>
        <v>MG</v>
      </c>
      <c r="C2894" t="str">
        <f>INDEX(tb_SVI[],MATCH(Table3[[#This Row],[city_name]],tb_SVI[city_name_uf],0),3)</f>
        <v>3159605</v>
      </c>
      <c r="D2894" t="s">
        <v>20530</v>
      </c>
      <c r="E2894" s="11">
        <f>INDEX(tb_SVI[],MATCH(Table3[[#This Row],[city_name]],tb_SVI[city_name_uf],0),5)</f>
        <v>43753</v>
      </c>
      <c r="F2894">
        <f>INDEX(tb_MHDI[],MATCH(Table3[[#This Row],[city_name]],tb_MHDI[mun_uf],0),5)</f>
        <v>0.72099999999999997</v>
      </c>
      <c r="G2894">
        <f>INDEX(tb_MHDI[],MATCH(Table3[[#This Row],[city_name]],tb_MHDI[mun_uf],0),6)</f>
        <v>0.72699999999999998</v>
      </c>
      <c r="H2894">
        <f>INDEX(tb_MHDI[],MATCH(Table3[[#This Row],[city_name]],tb_MHDI[mun_uf],0),7)</f>
        <v>0.83</v>
      </c>
      <c r="I2894">
        <f>INDEX(tb_MHDI[],MATCH(Table3[[#This Row],[city_name]],tb_MHDI[mun_uf],0),8)</f>
        <v>0.62</v>
      </c>
      <c r="J2894">
        <f>_xlfn.NUMBERVALUE(INDEX(tb_SVI[],MATCH(Table3[[#This Row],[city_name]],tb_SVI[city_name_uf],0),8),".")</f>
        <v>0.182</v>
      </c>
      <c r="K2894">
        <f>_xlfn.NUMBERVALUE(INDEX(tb_SVI[],MATCH(Table3[[#This Row],[city_name]],tb_SVI[city_name_uf],0),9),".")</f>
        <v>3.4000000000000002E-2</v>
      </c>
      <c r="L2894">
        <f>_xlfn.NUMBERVALUE(INDEX(tb_SVI[],MATCH(Table3[[#This Row],[city_name]],tb_SVI[city_name_uf],0),10),".")</f>
        <v>0.3</v>
      </c>
      <c r="M2894">
        <f>_xlfn.NUMBERVALUE(INDEX(tb_SVI[],MATCH(Table3[[#This Row],[city_name]],tb_SVI[city_name_uf],0),11),".")</f>
        <v>0.21299999999999999</v>
      </c>
      <c r="N2894" s="14">
        <f>_xlfn.PERCENTRANK.INC(Table3[MHDI_tot],Table3[[#This Row],[MHDI_tot]],3)</f>
        <v>0.76600000000000001</v>
      </c>
    </row>
    <row r="2895" spans="1:14" hidden="1" x14ac:dyDescent="0.2">
      <c r="A2895" t="str">
        <f>SVI!F2895</f>
        <v>Santa Rosa da Serra/MG</v>
      </c>
      <c r="B2895" t="str">
        <f>INDEX(tb_SVI[],MATCH(Table3[[#This Row],[ibge_cod]],tb_SVI[Município],0),1)</f>
        <v>MG</v>
      </c>
      <c r="C2895" t="str">
        <f>INDEX(tb_SVI[],MATCH(Table3[[#This Row],[city_name]],tb_SVI[city_name_uf],0),3)</f>
        <v>3159704</v>
      </c>
      <c r="D2895" t="s">
        <v>20531</v>
      </c>
      <c r="E2895" s="11">
        <f>INDEX(tb_SVI[],MATCH(Table3[[#This Row],[city_name]],tb_SVI[city_name_uf],0),5)</f>
        <v>3357</v>
      </c>
      <c r="F2895">
        <f>INDEX(tb_MHDI[],MATCH(Table3[[#This Row],[city_name]],tb_MHDI[mun_uf],0),5)</f>
        <v>0.70499999999999996</v>
      </c>
      <c r="G2895">
        <f>INDEX(tb_MHDI[],MATCH(Table3[[#This Row],[city_name]],tb_MHDI[mun_uf],0),6)</f>
        <v>0.69499999999999995</v>
      </c>
      <c r="H2895">
        <f>INDEX(tb_MHDI[],MATCH(Table3[[#This Row],[city_name]],tb_MHDI[mun_uf],0),7)</f>
        <v>0.86599999999999999</v>
      </c>
      <c r="I2895">
        <f>INDEX(tb_MHDI[],MATCH(Table3[[#This Row],[city_name]],tb_MHDI[mun_uf],0),8)</f>
        <v>0.58299999999999996</v>
      </c>
      <c r="J2895">
        <f>_xlfn.NUMBERVALUE(INDEX(tb_SVI[],MATCH(Table3[[#This Row],[city_name]],tb_SVI[city_name_uf],0),8),".")</f>
        <v>0.33700000000000002</v>
      </c>
      <c r="K2895">
        <f>_xlfn.NUMBERVALUE(INDEX(tb_SVI[],MATCH(Table3[[#This Row],[city_name]],tb_SVI[city_name_uf],0),9),".")</f>
        <v>0.27900000000000003</v>
      </c>
      <c r="L2895">
        <f>_xlfn.NUMBERVALUE(INDEX(tb_SVI[],MATCH(Table3[[#This Row],[city_name]],tb_SVI[city_name_uf],0),10),".")</f>
        <v>0.41099999999999998</v>
      </c>
      <c r="M2895">
        <f>_xlfn.NUMBERVALUE(INDEX(tb_SVI[],MATCH(Table3[[#This Row],[city_name]],tb_SVI[city_name_uf],0),11),".")</f>
        <v>0.32200000000000001</v>
      </c>
      <c r="N2895" s="14">
        <f>_xlfn.PERCENTRANK.INC(Table3[MHDI_tot],Table3[[#This Row],[MHDI_tot]],3)</f>
        <v>0.68100000000000005</v>
      </c>
    </row>
    <row r="2896" spans="1:14" hidden="1" x14ac:dyDescent="0.2">
      <c r="A2896" t="str">
        <f>SVI!F2896</f>
        <v>Santa Vitória/MG</v>
      </c>
      <c r="B2896" t="str">
        <f>INDEX(tb_SVI[],MATCH(Table3[[#This Row],[ibge_cod]],tb_SVI[Município],0),1)</f>
        <v>MG</v>
      </c>
      <c r="C2896" t="str">
        <f>INDEX(tb_SVI[],MATCH(Table3[[#This Row],[city_name]],tb_SVI[city_name_uf],0),3)</f>
        <v>3159803</v>
      </c>
      <c r="D2896" t="s">
        <v>20532</v>
      </c>
      <c r="E2896" s="11">
        <f>INDEX(tb_SVI[],MATCH(Table3[[#This Row],[city_name]],tb_SVI[city_name_uf],0),5)</f>
        <v>19872</v>
      </c>
      <c r="F2896">
        <f>INDEX(tb_MHDI[],MATCH(Table3[[#This Row],[city_name]],tb_MHDI[mun_uf],0),5)</f>
        <v>0.71</v>
      </c>
      <c r="G2896">
        <f>INDEX(tb_MHDI[],MATCH(Table3[[#This Row],[city_name]],tb_MHDI[mun_uf],0),6)</f>
        <v>0.71799999999999997</v>
      </c>
      <c r="H2896">
        <f>INDEX(tb_MHDI[],MATCH(Table3[[#This Row],[city_name]],tb_MHDI[mun_uf],0),7)</f>
        <v>0.86499999999999999</v>
      </c>
      <c r="I2896">
        <f>INDEX(tb_MHDI[],MATCH(Table3[[#This Row],[city_name]],tb_MHDI[mun_uf],0),8)</f>
        <v>0.57599999999999996</v>
      </c>
      <c r="J2896">
        <f>_xlfn.NUMBERVALUE(INDEX(tb_SVI[],MATCH(Table3[[#This Row],[city_name]],tb_SVI[city_name_uf],0),8),".")</f>
        <v>0.29599999999999999</v>
      </c>
      <c r="K2896">
        <f>_xlfn.NUMBERVALUE(INDEX(tb_SVI[],MATCH(Table3[[#This Row],[city_name]],tb_SVI[city_name_uf],0),9),".")</f>
        <v>0.17199999999999999</v>
      </c>
      <c r="L2896">
        <f>_xlfn.NUMBERVALUE(INDEX(tb_SVI[],MATCH(Table3[[#This Row],[city_name]],tb_SVI[city_name_uf],0),10),".")</f>
        <v>0.375</v>
      </c>
      <c r="M2896">
        <f>_xlfn.NUMBERVALUE(INDEX(tb_SVI[],MATCH(Table3[[#This Row],[city_name]],tb_SVI[city_name_uf],0),11),".")</f>
        <v>0.34</v>
      </c>
      <c r="N2896" s="14">
        <f>_xlfn.PERCENTRANK.INC(Table3[MHDI_tot],Table3[[#This Row],[MHDI_tot]],3)</f>
        <v>0.70499999999999996</v>
      </c>
    </row>
    <row r="2897" spans="1:14" hidden="1" x14ac:dyDescent="0.2">
      <c r="A2897" t="str">
        <f>SVI!F2897</f>
        <v>Santana da Vargem/MG</v>
      </c>
      <c r="B2897" t="str">
        <f>INDEX(tb_SVI[],MATCH(Table3[[#This Row],[ibge_cod]],tb_SVI[Município],0),1)</f>
        <v>MG</v>
      </c>
      <c r="C2897" t="str">
        <f>INDEX(tb_SVI[],MATCH(Table3[[#This Row],[city_name]],tb_SVI[city_name_uf],0),3)</f>
        <v>3158300</v>
      </c>
      <c r="D2897" t="s">
        <v>20533</v>
      </c>
      <c r="E2897" s="11">
        <f>INDEX(tb_SVI[],MATCH(Table3[[#This Row],[city_name]],tb_SVI[city_name_uf],0),5)</f>
        <v>7073</v>
      </c>
      <c r="F2897">
        <f>INDEX(tb_MHDI[],MATCH(Table3[[#This Row],[city_name]],tb_MHDI[mun_uf],0),5)</f>
        <v>0.69799999999999995</v>
      </c>
      <c r="G2897">
        <f>INDEX(tb_MHDI[],MATCH(Table3[[#This Row],[city_name]],tb_MHDI[mun_uf],0),6)</f>
        <v>0.68100000000000005</v>
      </c>
      <c r="H2897">
        <f>INDEX(tb_MHDI[],MATCH(Table3[[#This Row],[city_name]],tb_MHDI[mun_uf],0),7)</f>
        <v>0.85</v>
      </c>
      <c r="I2897">
        <f>INDEX(tb_MHDI[],MATCH(Table3[[#This Row],[city_name]],tb_MHDI[mun_uf],0),8)</f>
        <v>0.58699999999999997</v>
      </c>
      <c r="J2897">
        <f>_xlfn.NUMBERVALUE(INDEX(tb_SVI[],MATCH(Table3[[#This Row],[city_name]],tb_SVI[city_name_uf],0),8),".")</f>
        <v>0.21299999999999999</v>
      </c>
      <c r="K2897">
        <f>_xlfn.NUMBERVALUE(INDEX(tb_SVI[],MATCH(Table3[[#This Row],[city_name]],tb_SVI[city_name_uf],0),9),".")</f>
        <v>0.127</v>
      </c>
      <c r="L2897">
        <f>_xlfn.NUMBERVALUE(INDEX(tb_SVI[],MATCH(Table3[[#This Row],[city_name]],tb_SVI[city_name_uf],0),10),".")</f>
        <v>0.29199999999999998</v>
      </c>
      <c r="M2897">
        <f>_xlfn.NUMBERVALUE(INDEX(tb_SVI[],MATCH(Table3[[#This Row],[city_name]],tb_SVI[city_name_uf],0),11),".")</f>
        <v>0.22</v>
      </c>
      <c r="N2897" s="14">
        <f>_xlfn.PERCENTRANK.INC(Table3[MHDI_tot],Table3[[#This Row],[MHDI_tot]],3)</f>
        <v>0.64100000000000001</v>
      </c>
    </row>
    <row r="2898" spans="1:14" hidden="1" x14ac:dyDescent="0.2">
      <c r="A2898" t="str">
        <f>SVI!F2898</f>
        <v>Santana de Cataguases/MG</v>
      </c>
      <c r="B2898" t="str">
        <f>INDEX(tb_SVI[],MATCH(Table3[[#This Row],[ibge_cod]],tb_SVI[Município],0),1)</f>
        <v>MG</v>
      </c>
      <c r="C2898" t="str">
        <f>INDEX(tb_SVI[],MATCH(Table3[[#This Row],[city_name]],tb_SVI[city_name_uf],0),3)</f>
        <v>3158409</v>
      </c>
      <c r="D2898" t="s">
        <v>20534</v>
      </c>
      <c r="E2898" s="11">
        <f>INDEX(tb_SVI[],MATCH(Table3[[#This Row],[city_name]],tb_SVI[city_name_uf],0),5)</f>
        <v>3891</v>
      </c>
      <c r="F2898">
        <f>INDEX(tb_MHDI[],MATCH(Table3[[#This Row],[city_name]],tb_MHDI[mun_uf],0),5)</f>
        <v>0.69399999999999995</v>
      </c>
      <c r="G2898">
        <f>INDEX(tb_MHDI[],MATCH(Table3[[#This Row],[city_name]],tb_MHDI[mun_uf],0),6)</f>
        <v>0.64300000000000002</v>
      </c>
      <c r="H2898">
        <f>INDEX(tb_MHDI[],MATCH(Table3[[#This Row],[city_name]],tb_MHDI[mun_uf],0),7)</f>
        <v>0.79300000000000004</v>
      </c>
      <c r="I2898">
        <f>INDEX(tb_MHDI[],MATCH(Table3[[#This Row],[city_name]],tb_MHDI[mun_uf],0),8)</f>
        <v>0.65500000000000003</v>
      </c>
      <c r="J2898">
        <f>_xlfn.NUMBERVALUE(INDEX(tb_SVI[],MATCH(Table3[[#This Row],[city_name]],tb_SVI[city_name_uf],0),8),".")</f>
        <v>0.317</v>
      </c>
      <c r="K2898">
        <f>_xlfn.NUMBERVALUE(INDEX(tb_SVI[],MATCH(Table3[[#This Row],[city_name]],tb_SVI[city_name_uf],0),9),".")</f>
        <v>0.24399999999999999</v>
      </c>
      <c r="L2898">
        <f>_xlfn.NUMBERVALUE(INDEX(tb_SVI[],MATCH(Table3[[#This Row],[city_name]],tb_SVI[city_name_uf],0),10),".")</f>
        <v>0.371</v>
      </c>
      <c r="M2898">
        <f>_xlfn.NUMBERVALUE(INDEX(tb_SVI[],MATCH(Table3[[#This Row],[city_name]],tb_SVI[city_name_uf],0),11),".")</f>
        <v>0.33700000000000002</v>
      </c>
      <c r="N2898" s="14">
        <f>_xlfn.PERCENTRANK.INC(Table3[MHDI_tot],Table3[[#This Row],[MHDI_tot]],3)</f>
        <v>0.622</v>
      </c>
    </row>
    <row r="2899" spans="1:14" hidden="1" x14ac:dyDescent="0.2">
      <c r="A2899" t="str">
        <f>SVI!F2899</f>
        <v>Santana de Pirapama/MG</v>
      </c>
      <c r="B2899" t="str">
        <f>INDEX(tb_SVI[],MATCH(Table3[[#This Row],[ibge_cod]],tb_SVI[Município],0),1)</f>
        <v>MG</v>
      </c>
      <c r="C2899" t="str">
        <f>INDEX(tb_SVI[],MATCH(Table3[[#This Row],[city_name]],tb_SVI[city_name_uf],0),3)</f>
        <v>3158508</v>
      </c>
      <c r="D2899" t="s">
        <v>20535</v>
      </c>
      <c r="E2899" s="11">
        <f>INDEX(tb_SVI[],MATCH(Table3[[#This Row],[city_name]],tb_SVI[city_name_uf],0),5)</f>
        <v>7589</v>
      </c>
      <c r="F2899">
        <f>INDEX(tb_MHDI[],MATCH(Table3[[#This Row],[city_name]],tb_MHDI[mun_uf],0),5)</f>
        <v>0.628</v>
      </c>
      <c r="G2899">
        <f>INDEX(tb_MHDI[],MATCH(Table3[[#This Row],[city_name]],tb_MHDI[mun_uf],0),6)</f>
        <v>0.61699999999999999</v>
      </c>
      <c r="H2899">
        <f>INDEX(tb_MHDI[],MATCH(Table3[[#This Row],[city_name]],tb_MHDI[mun_uf],0),7)</f>
        <v>0.81599999999999995</v>
      </c>
      <c r="I2899">
        <f>INDEX(tb_MHDI[],MATCH(Table3[[#This Row],[city_name]],tb_MHDI[mun_uf],0),8)</f>
        <v>0.49299999999999999</v>
      </c>
      <c r="J2899">
        <f>_xlfn.NUMBERVALUE(INDEX(tb_SVI[],MATCH(Table3[[#This Row],[city_name]],tb_SVI[city_name_uf],0),8),".")</f>
        <v>0.33200000000000002</v>
      </c>
      <c r="K2899">
        <f>_xlfn.NUMBERVALUE(INDEX(tb_SVI[],MATCH(Table3[[#This Row],[city_name]],tb_SVI[city_name_uf],0),9),".")</f>
        <v>0.20200000000000001</v>
      </c>
      <c r="L2899">
        <f>_xlfn.NUMBERVALUE(INDEX(tb_SVI[],MATCH(Table3[[#This Row],[city_name]],tb_SVI[city_name_uf],0),10),".")</f>
        <v>0.376</v>
      </c>
      <c r="M2899">
        <f>_xlfn.NUMBERVALUE(INDEX(tb_SVI[],MATCH(Table3[[#This Row],[city_name]],tb_SVI[city_name_uf],0),11),".")</f>
        <v>0.41899999999999998</v>
      </c>
      <c r="N2899" s="14">
        <f>_xlfn.PERCENTRANK.INC(Table3[MHDI_tot],Table3[[#This Row],[MHDI_tot]],3)</f>
        <v>0.36499999999999999</v>
      </c>
    </row>
    <row r="2900" spans="1:14" hidden="1" x14ac:dyDescent="0.2">
      <c r="A2900" t="str">
        <f>SVI!F2900</f>
        <v>Santana do Deserto/MG</v>
      </c>
      <c r="B2900" t="str">
        <f>INDEX(tb_SVI[],MATCH(Table3[[#This Row],[ibge_cod]],tb_SVI[Município],0),1)</f>
        <v>MG</v>
      </c>
      <c r="C2900" t="str">
        <f>INDEX(tb_SVI[],MATCH(Table3[[#This Row],[city_name]],tb_SVI[city_name_uf],0),3)</f>
        <v>3158607</v>
      </c>
      <c r="D2900" t="s">
        <v>20536</v>
      </c>
      <c r="E2900" s="11">
        <f>INDEX(tb_SVI[],MATCH(Table3[[#This Row],[city_name]],tb_SVI[city_name_uf],0),5)</f>
        <v>3981</v>
      </c>
      <c r="F2900">
        <f>INDEX(tb_MHDI[],MATCH(Table3[[#This Row],[city_name]],tb_MHDI[mun_uf],0),5)</f>
        <v>0.65100000000000002</v>
      </c>
      <c r="G2900">
        <f>INDEX(tb_MHDI[],MATCH(Table3[[#This Row],[city_name]],tb_MHDI[mun_uf],0),6)</f>
        <v>0.66</v>
      </c>
      <c r="H2900">
        <f>INDEX(tb_MHDI[],MATCH(Table3[[#This Row],[city_name]],tb_MHDI[mun_uf],0),7)</f>
        <v>0.84899999999999998</v>
      </c>
      <c r="I2900">
        <f>INDEX(tb_MHDI[],MATCH(Table3[[#This Row],[city_name]],tb_MHDI[mun_uf],0),8)</f>
        <v>0.49299999999999999</v>
      </c>
      <c r="J2900">
        <f>_xlfn.NUMBERVALUE(INDEX(tb_SVI[],MATCH(Table3[[#This Row],[city_name]],tb_SVI[city_name_uf],0),8),".")</f>
        <v>0.26200000000000001</v>
      </c>
      <c r="K2900">
        <f>_xlfn.NUMBERVALUE(INDEX(tb_SVI[],MATCH(Table3[[#This Row],[city_name]],tb_SVI[city_name_uf],0),9),".")</f>
        <v>1.4E-2</v>
      </c>
      <c r="L2900">
        <f>_xlfn.NUMBERVALUE(INDEX(tb_SVI[],MATCH(Table3[[#This Row],[city_name]],tb_SVI[city_name_uf],0),10),".")</f>
        <v>0.38</v>
      </c>
      <c r="M2900">
        <f>_xlfn.NUMBERVALUE(INDEX(tb_SVI[],MATCH(Table3[[#This Row],[city_name]],tb_SVI[city_name_uf],0),11),".")</f>
        <v>0.39300000000000002</v>
      </c>
      <c r="N2900" s="14">
        <f>_xlfn.PERCENTRANK.INC(Table3[MHDI_tot],Table3[[#This Row],[MHDI_tot]],3)</f>
        <v>0.44</v>
      </c>
    </row>
    <row r="2901" spans="1:14" hidden="1" x14ac:dyDescent="0.2">
      <c r="A2901" t="str">
        <f>SVI!F2901</f>
        <v>Santana do Garambéu/MG</v>
      </c>
      <c r="B2901" t="str">
        <f>INDEX(tb_SVI[],MATCH(Table3[[#This Row],[ibge_cod]],tb_SVI[Município],0),1)</f>
        <v>MG</v>
      </c>
      <c r="C2901" t="str">
        <f>INDEX(tb_SVI[],MATCH(Table3[[#This Row],[city_name]],tb_SVI[city_name_uf],0),3)</f>
        <v>3158706</v>
      </c>
      <c r="D2901" t="s">
        <v>20537</v>
      </c>
      <c r="E2901" s="11">
        <f>INDEX(tb_SVI[],MATCH(Table3[[#This Row],[city_name]],tb_SVI[city_name_uf],0),5)</f>
        <v>2476</v>
      </c>
      <c r="F2901">
        <f>INDEX(tb_MHDI[],MATCH(Table3[[#This Row],[city_name]],tb_MHDI[mun_uf],0),5)</f>
        <v>0.66700000000000004</v>
      </c>
      <c r="G2901">
        <f>INDEX(tb_MHDI[],MATCH(Table3[[#This Row],[city_name]],tb_MHDI[mun_uf],0),6)</f>
        <v>0.64800000000000002</v>
      </c>
      <c r="H2901">
        <f>INDEX(tb_MHDI[],MATCH(Table3[[#This Row],[city_name]],tb_MHDI[mun_uf],0),7)</f>
        <v>0.82199999999999995</v>
      </c>
      <c r="I2901">
        <f>INDEX(tb_MHDI[],MATCH(Table3[[#This Row],[city_name]],tb_MHDI[mun_uf],0),8)</f>
        <v>0.55800000000000005</v>
      </c>
      <c r="J2901">
        <f>_xlfn.NUMBERVALUE(INDEX(tb_SVI[],MATCH(Table3[[#This Row],[city_name]],tb_SVI[city_name_uf],0),8),".")</f>
        <v>0.41399999999999998</v>
      </c>
      <c r="K2901">
        <f>_xlfn.NUMBERVALUE(INDEX(tb_SVI[],MATCH(Table3[[#This Row],[city_name]],tb_SVI[city_name_uf],0),9),".")</f>
        <v>0.43</v>
      </c>
      <c r="L2901">
        <f>_xlfn.NUMBERVALUE(INDEX(tb_SVI[],MATCH(Table3[[#This Row],[city_name]],tb_SVI[city_name_uf],0),10),".")</f>
        <v>0.34399999999999997</v>
      </c>
      <c r="M2901">
        <f>_xlfn.NUMBERVALUE(INDEX(tb_SVI[],MATCH(Table3[[#This Row],[city_name]],tb_SVI[city_name_uf],0),11),".")</f>
        <v>0.46899999999999997</v>
      </c>
      <c r="N2901" s="14">
        <f>_xlfn.PERCENTRANK.INC(Table3[MHDI_tot],Table3[[#This Row],[MHDI_tot]],3)</f>
        <v>0.504</v>
      </c>
    </row>
    <row r="2902" spans="1:14" hidden="1" x14ac:dyDescent="0.2">
      <c r="A2902" t="str">
        <f>SVI!F2902</f>
        <v>Santana do Jacaré/MG</v>
      </c>
      <c r="B2902" t="str">
        <f>INDEX(tb_SVI[],MATCH(Table3[[#This Row],[ibge_cod]],tb_SVI[Município],0),1)</f>
        <v>MG</v>
      </c>
      <c r="C2902" t="str">
        <f>INDEX(tb_SVI[],MATCH(Table3[[#This Row],[city_name]],tb_SVI[city_name_uf],0),3)</f>
        <v>3158805</v>
      </c>
      <c r="D2902" t="s">
        <v>20538</v>
      </c>
      <c r="E2902" s="11">
        <f>INDEX(tb_SVI[],MATCH(Table3[[#This Row],[city_name]],tb_SVI[city_name_uf],0),5)</f>
        <v>4834</v>
      </c>
      <c r="F2902">
        <f>INDEX(tb_MHDI[],MATCH(Table3[[#This Row],[city_name]],tb_MHDI[mun_uf],0),5)</f>
        <v>0.64700000000000002</v>
      </c>
      <c r="G2902">
        <f>INDEX(tb_MHDI[],MATCH(Table3[[#This Row],[city_name]],tb_MHDI[mun_uf],0),6)</f>
        <v>0.65500000000000003</v>
      </c>
      <c r="H2902">
        <f>INDEX(tb_MHDI[],MATCH(Table3[[#This Row],[city_name]],tb_MHDI[mun_uf],0),7)</f>
        <v>0.79</v>
      </c>
      <c r="I2902">
        <f>INDEX(tb_MHDI[],MATCH(Table3[[#This Row],[city_name]],tb_MHDI[mun_uf],0),8)</f>
        <v>0.52300000000000002</v>
      </c>
      <c r="J2902">
        <f>_xlfn.NUMBERVALUE(INDEX(tb_SVI[],MATCH(Table3[[#This Row],[city_name]],tb_SVI[city_name_uf],0),8),".")</f>
        <v>0.314</v>
      </c>
      <c r="K2902">
        <f>_xlfn.NUMBERVALUE(INDEX(tb_SVI[],MATCH(Table3[[#This Row],[city_name]],tb_SVI[city_name_uf],0),9),".")</f>
        <v>0.28000000000000003</v>
      </c>
      <c r="L2902">
        <f>_xlfn.NUMBERVALUE(INDEX(tb_SVI[],MATCH(Table3[[#This Row],[city_name]],tb_SVI[city_name_uf],0),10),".")</f>
        <v>0.38400000000000001</v>
      </c>
      <c r="M2902">
        <f>_xlfn.NUMBERVALUE(INDEX(tb_SVI[],MATCH(Table3[[#This Row],[city_name]],tb_SVI[city_name_uf],0),11),".")</f>
        <v>0.27800000000000002</v>
      </c>
      <c r="N2902" s="14">
        <f>_xlfn.PERCENTRANK.INC(Table3[MHDI_tot],Table3[[#This Row],[MHDI_tot]],3)</f>
        <v>0.42699999999999999</v>
      </c>
    </row>
    <row r="2903" spans="1:14" hidden="1" x14ac:dyDescent="0.2">
      <c r="A2903" t="str">
        <f>SVI!F2903</f>
        <v>Santana do Manhuaçu/MG</v>
      </c>
      <c r="B2903" t="str">
        <f>INDEX(tb_SVI[],MATCH(Table3[[#This Row],[ibge_cod]],tb_SVI[Município],0),1)</f>
        <v>MG</v>
      </c>
      <c r="C2903" t="str">
        <f>INDEX(tb_SVI[],MATCH(Table3[[#This Row],[city_name]],tb_SVI[city_name_uf],0),3)</f>
        <v>3158904</v>
      </c>
      <c r="D2903" t="s">
        <v>20539</v>
      </c>
      <c r="E2903" s="11">
        <f>INDEX(tb_SVI[],MATCH(Table3[[#This Row],[city_name]],tb_SVI[city_name_uf],0),5)</f>
        <v>8667</v>
      </c>
      <c r="F2903">
        <f>INDEX(tb_MHDI[],MATCH(Table3[[#This Row],[city_name]],tb_MHDI[mun_uf],0),5)</f>
        <v>0.621</v>
      </c>
      <c r="G2903">
        <f>INDEX(tb_MHDI[],MATCH(Table3[[#This Row],[city_name]],tb_MHDI[mun_uf],0),6)</f>
        <v>0.622</v>
      </c>
      <c r="H2903">
        <f>INDEX(tb_MHDI[],MATCH(Table3[[#This Row],[city_name]],tb_MHDI[mun_uf],0),7)</f>
        <v>0.80900000000000005</v>
      </c>
      <c r="I2903">
        <f>INDEX(tb_MHDI[],MATCH(Table3[[#This Row],[city_name]],tb_MHDI[mun_uf],0),8)</f>
        <v>0.47499999999999998</v>
      </c>
      <c r="J2903">
        <f>_xlfn.NUMBERVALUE(INDEX(tb_SVI[],MATCH(Table3[[#This Row],[city_name]],tb_SVI[city_name_uf],0),8),".")</f>
        <v>0.33700000000000002</v>
      </c>
      <c r="K2903">
        <f>_xlfn.NUMBERVALUE(INDEX(tb_SVI[],MATCH(Table3[[#This Row],[city_name]],tb_SVI[city_name_uf],0),9),".")</f>
        <v>2.9000000000000001E-2</v>
      </c>
      <c r="L2903">
        <f>_xlfn.NUMBERVALUE(INDEX(tb_SVI[],MATCH(Table3[[#This Row],[city_name]],tb_SVI[city_name_uf],0),10),".")</f>
        <v>0.46700000000000003</v>
      </c>
      <c r="M2903">
        <f>_xlfn.NUMBERVALUE(INDEX(tb_SVI[],MATCH(Table3[[#This Row],[city_name]],tb_SVI[city_name_uf],0),11),".")</f>
        <v>0.51600000000000001</v>
      </c>
      <c r="N2903" s="14">
        <f>_xlfn.PERCENTRANK.INC(Table3[MHDI_tot],Table3[[#This Row],[MHDI_tot]],3)</f>
        <v>0.33500000000000002</v>
      </c>
    </row>
    <row r="2904" spans="1:14" hidden="1" x14ac:dyDescent="0.2">
      <c r="A2904" t="str">
        <f>SVI!F2904</f>
        <v>Santana do Paraíso/MG</v>
      </c>
      <c r="B2904" t="str">
        <f>INDEX(tb_SVI[],MATCH(Table3[[#This Row],[ibge_cod]],tb_SVI[Município],0),1)</f>
        <v>MG</v>
      </c>
      <c r="C2904" t="str">
        <f>INDEX(tb_SVI[],MATCH(Table3[[#This Row],[city_name]],tb_SVI[city_name_uf],0),3)</f>
        <v>3158953</v>
      </c>
      <c r="D2904" t="s">
        <v>20540</v>
      </c>
      <c r="E2904" s="11">
        <f>INDEX(tb_SVI[],MATCH(Table3[[#This Row],[city_name]],tb_SVI[city_name_uf],0),5)</f>
        <v>35369</v>
      </c>
      <c r="F2904">
        <f>INDEX(tb_MHDI[],MATCH(Table3[[#This Row],[city_name]],tb_MHDI[mun_uf],0),5)</f>
        <v>0.68500000000000005</v>
      </c>
      <c r="G2904">
        <f>INDEX(tb_MHDI[],MATCH(Table3[[#This Row],[city_name]],tb_MHDI[mun_uf],0),6)</f>
        <v>0.66300000000000003</v>
      </c>
      <c r="H2904">
        <f>INDEX(tb_MHDI[],MATCH(Table3[[#This Row],[city_name]],tb_MHDI[mun_uf],0),7)</f>
        <v>0.878</v>
      </c>
      <c r="I2904">
        <f>INDEX(tb_MHDI[],MATCH(Table3[[#This Row],[city_name]],tb_MHDI[mun_uf],0),8)</f>
        <v>0.55200000000000005</v>
      </c>
      <c r="J2904">
        <f>_xlfn.NUMBERVALUE(INDEX(tb_SVI[],MATCH(Table3[[#This Row],[city_name]],tb_SVI[city_name_uf],0),8),".")</f>
        <v>0.32900000000000001</v>
      </c>
      <c r="K2904">
        <f>_xlfn.NUMBERVALUE(INDEX(tb_SVI[],MATCH(Table3[[#This Row],[city_name]],tb_SVI[city_name_uf],0),9),".")</f>
        <v>0.222</v>
      </c>
      <c r="L2904">
        <f>_xlfn.NUMBERVALUE(INDEX(tb_SVI[],MATCH(Table3[[#This Row],[city_name]],tb_SVI[city_name_uf],0),10),".")</f>
        <v>0.38900000000000001</v>
      </c>
      <c r="M2904">
        <f>_xlfn.NUMBERVALUE(INDEX(tb_SVI[],MATCH(Table3[[#This Row],[city_name]],tb_SVI[city_name_uf],0),11),".")</f>
        <v>0.375</v>
      </c>
      <c r="N2904" s="14">
        <f>_xlfn.PERCENTRANK.INC(Table3[MHDI_tot],Table3[[#This Row],[MHDI_tot]],3)</f>
        <v>0.58099999999999996</v>
      </c>
    </row>
    <row r="2905" spans="1:14" hidden="1" x14ac:dyDescent="0.2">
      <c r="A2905" t="str">
        <f>SVI!F2905</f>
        <v>Santana do Riacho/MG</v>
      </c>
      <c r="B2905" t="str">
        <f>INDEX(tb_SVI[],MATCH(Table3[[#This Row],[ibge_cod]],tb_SVI[Município],0),1)</f>
        <v>MG</v>
      </c>
      <c r="C2905" t="str">
        <f>INDEX(tb_SVI[],MATCH(Table3[[#This Row],[city_name]],tb_SVI[city_name_uf],0),3)</f>
        <v>3159001</v>
      </c>
      <c r="D2905" t="s">
        <v>20541</v>
      </c>
      <c r="E2905" s="11">
        <f>INDEX(tb_SVI[],MATCH(Table3[[#This Row],[city_name]],tb_SVI[city_name_uf],0),5)</f>
        <v>4315</v>
      </c>
      <c r="F2905">
        <f>INDEX(tb_MHDI[],MATCH(Table3[[#This Row],[city_name]],tb_MHDI[mun_uf],0),5)</f>
        <v>0.66500000000000004</v>
      </c>
      <c r="G2905">
        <f>INDEX(tb_MHDI[],MATCH(Table3[[#This Row],[city_name]],tb_MHDI[mun_uf],0),6)</f>
        <v>0.64100000000000001</v>
      </c>
      <c r="H2905">
        <f>INDEX(tb_MHDI[],MATCH(Table3[[#This Row],[city_name]],tb_MHDI[mun_uf],0),7)</f>
        <v>0.83399999999999996</v>
      </c>
      <c r="I2905">
        <f>INDEX(tb_MHDI[],MATCH(Table3[[#This Row],[city_name]],tb_MHDI[mun_uf],0),8)</f>
        <v>0.55100000000000005</v>
      </c>
      <c r="J2905">
        <f>_xlfn.NUMBERVALUE(INDEX(tb_SVI[],MATCH(Table3[[#This Row],[city_name]],tb_SVI[city_name_uf],0),8),".")</f>
        <v>0.28999999999999998</v>
      </c>
      <c r="K2905">
        <f>_xlfn.NUMBERVALUE(INDEX(tb_SVI[],MATCH(Table3[[#This Row],[city_name]],tb_SVI[city_name_uf],0),9),".")</f>
        <v>0.106</v>
      </c>
      <c r="L2905">
        <f>_xlfn.NUMBERVALUE(INDEX(tb_SVI[],MATCH(Table3[[#This Row],[city_name]],tb_SVI[city_name_uf],0),10),".")</f>
        <v>0.36499999999999999</v>
      </c>
      <c r="M2905">
        <f>_xlfn.NUMBERVALUE(INDEX(tb_SVI[],MATCH(Table3[[#This Row],[city_name]],tb_SVI[city_name_uf],0),11),".")</f>
        <v>0.4</v>
      </c>
      <c r="N2905" s="14">
        <f>_xlfn.PERCENTRANK.INC(Table3[MHDI_tot],Table3[[#This Row],[MHDI_tot]],3)</f>
        <v>0.496</v>
      </c>
    </row>
    <row r="2906" spans="1:14" hidden="1" x14ac:dyDescent="0.2">
      <c r="A2906" t="str">
        <f>SVI!F2906</f>
        <v>Santana dos Montes/MG</v>
      </c>
      <c r="B2906" t="str">
        <f>INDEX(tb_SVI[],MATCH(Table3[[#This Row],[ibge_cod]],tb_SVI[Município],0),1)</f>
        <v>MG</v>
      </c>
      <c r="C2906" t="str">
        <f>INDEX(tb_SVI[],MATCH(Table3[[#This Row],[city_name]],tb_SVI[city_name_uf],0),3)</f>
        <v>3159100</v>
      </c>
      <c r="D2906" t="s">
        <v>20542</v>
      </c>
      <c r="E2906" s="11">
        <f>INDEX(tb_SVI[],MATCH(Table3[[#This Row],[city_name]],tb_SVI[city_name_uf],0),5)</f>
        <v>3765</v>
      </c>
      <c r="F2906">
        <f>INDEX(tb_MHDI[],MATCH(Table3[[#This Row],[city_name]],tb_MHDI[mun_uf],0),5)</f>
        <v>0.64700000000000002</v>
      </c>
      <c r="G2906">
        <f>INDEX(tb_MHDI[],MATCH(Table3[[#This Row],[city_name]],tb_MHDI[mun_uf],0),6)</f>
        <v>0.60799999999999998</v>
      </c>
      <c r="H2906">
        <f>INDEX(tb_MHDI[],MATCH(Table3[[#This Row],[city_name]],tb_MHDI[mun_uf],0),7)</f>
        <v>0.80100000000000005</v>
      </c>
      <c r="I2906">
        <f>INDEX(tb_MHDI[],MATCH(Table3[[#This Row],[city_name]],tb_MHDI[mun_uf],0),8)</f>
        <v>0.55700000000000005</v>
      </c>
      <c r="J2906">
        <f>_xlfn.NUMBERVALUE(INDEX(tb_SVI[],MATCH(Table3[[#This Row],[city_name]],tb_SVI[city_name_uf],0),8),".")</f>
        <v>0.378</v>
      </c>
      <c r="K2906">
        <f>_xlfn.NUMBERVALUE(INDEX(tb_SVI[],MATCH(Table3[[#This Row],[city_name]],tb_SVI[city_name_uf],0),9),".")</f>
        <v>0.311</v>
      </c>
      <c r="L2906">
        <f>_xlfn.NUMBERVALUE(INDEX(tb_SVI[],MATCH(Table3[[#This Row],[city_name]],tb_SVI[city_name_uf],0),10),".")</f>
        <v>0.33700000000000002</v>
      </c>
      <c r="M2906">
        <f>_xlfn.NUMBERVALUE(INDEX(tb_SVI[],MATCH(Table3[[#This Row],[city_name]],tb_SVI[city_name_uf],0),11),".")</f>
        <v>0.48599999999999999</v>
      </c>
      <c r="N2906" s="14">
        <f>_xlfn.PERCENTRANK.INC(Table3[MHDI_tot],Table3[[#This Row],[MHDI_tot]],3)</f>
        <v>0.42699999999999999</v>
      </c>
    </row>
    <row r="2907" spans="1:14" hidden="1" x14ac:dyDescent="0.2">
      <c r="A2907" t="str">
        <f>SVI!F2907</f>
        <v>Santo Antônio do Amparo/MG</v>
      </c>
      <c r="B2907" t="str">
        <f>INDEX(tb_SVI[],MATCH(Table3[[#This Row],[ibge_cod]],tb_SVI[Município],0),1)</f>
        <v>MG</v>
      </c>
      <c r="C2907" t="str">
        <f>INDEX(tb_SVI[],MATCH(Table3[[#This Row],[city_name]],tb_SVI[city_name_uf],0),3)</f>
        <v>3159902</v>
      </c>
      <c r="D2907" t="s">
        <v>20543</v>
      </c>
      <c r="E2907" s="11">
        <f>INDEX(tb_SVI[],MATCH(Table3[[#This Row],[city_name]],tb_SVI[city_name_uf],0),5)</f>
        <v>18613</v>
      </c>
      <c r="F2907">
        <f>INDEX(tb_MHDI[],MATCH(Table3[[#This Row],[city_name]],tb_MHDI[mun_uf],0),5)</f>
        <v>0.67200000000000004</v>
      </c>
      <c r="G2907">
        <f>INDEX(tb_MHDI[],MATCH(Table3[[#This Row],[city_name]],tb_MHDI[mun_uf],0),6)</f>
        <v>0.64100000000000001</v>
      </c>
      <c r="H2907">
        <f>INDEX(tb_MHDI[],MATCH(Table3[[#This Row],[city_name]],tb_MHDI[mun_uf],0),7)</f>
        <v>0.82299999999999995</v>
      </c>
      <c r="I2907">
        <f>INDEX(tb_MHDI[],MATCH(Table3[[#This Row],[city_name]],tb_MHDI[mun_uf],0),8)</f>
        <v>0.57599999999999996</v>
      </c>
      <c r="J2907">
        <f>_xlfn.NUMBERVALUE(INDEX(tb_SVI[],MATCH(Table3[[#This Row],[city_name]],tb_SVI[city_name_uf],0),8),".")</f>
        <v>0.254</v>
      </c>
      <c r="K2907">
        <f>_xlfn.NUMBERVALUE(INDEX(tb_SVI[],MATCH(Table3[[#This Row],[city_name]],tb_SVI[city_name_uf],0),9),".")</f>
        <v>7.9000000000000001E-2</v>
      </c>
      <c r="L2907">
        <f>_xlfn.NUMBERVALUE(INDEX(tb_SVI[],MATCH(Table3[[#This Row],[city_name]],tb_SVI[city_name_uf],0),10),".")</f>
        <v>0.38200000000000001</v>
      </c>
      <c r="M2907">
        <f>_xlfn.NUMBERVALUE(INDEX(tb_SVI[],MATCH(Table3[[#This Row],[city_name]],tb_SVI[city_name_uf],0),11),".")</f>
        <v>0.30099999999999999</v>
      </c>
      <c r="N2907" s="14">
        <f>_xlfn.PERCENTRANK.INC(Table3[MHDI_tot],Table3[[#This Row],[MHDI_tot]],3)</f>
        <v>0.52500000000000002</v>
      </c>
    </row>
    <row r="2908" spans="1:14" hidden="1" x14ac:dyDescent="0.2">
      <c r="A2908" t="str">
        <f>SVI!F2908</f>
        <v>Santo Antônio do Aventureiro/MG</v>
      </c>
      <c r="B2908" t="str">
        <f>INDEX(tb_SVI[],MATCH(Table3[[#This Row],[ibge_cod]],tb_SVI[Município],0),1)</f>
        <v>MG</v>
      </c>
      <c r="C2908" t="str">
        <f>INDEX(tb_SVI[],MATCH(Table3[[#This Row],[city_name]],tb_SVI[city_name_uf],0),3)</f>
        <v>3160009</v>
      </c>
      <c r="D2908" t="s">
        <v>20544</v>
      </c>
      <c r="E2908" s="11">
        <f>INDEX(tb_SVI[],MATCH(Table3[[#This Row],[city_name]],tb_SVI[city_name_uf],0),5)</f>
        <v>3602</v>
      </c>
      <c r="F2908">
        <f>INDEX(tb_MHDI[],MATCH(Table3[[#This Row],[city_name]],tb_MHDI[mun_uf],0),5)</f>
        <v>0.67100000000000004</v>
      </c>
      <c r="G2908">
        <f>INDEX(tb_MHDI[],MATCH(Table3[[#This Row],[city_name]],tb_MHDI[mun_uf],0),6)</f>
        <v>0.66</v>
      </c>
      <c r="H2908">
        <f>INDEX(tb_MHDI[],MATCH(Table3[[#This Row],[city_name]],tb_MHDI[mun_uf],0),7)</f>
        <v>0.84099999999999997</v>
      </c>
      <c r="I2908">
        <f>INDEX(tb_MHDI[],MATCH(Table3[[#This Row],[city_name]],tb_MHDI[mun_uf],0),8)</f>
        <v>0.54500000000000004</v>
      </c>
      <c r="J2908">
        <f>_xlfn.NUMBERVALUE(INDEX(tb_SVI[],MATCH(Table3[[#This Row],[city_name]],tb_SVI[city_name_uf],0),8),".")</f>
        <v>0.252</v>
      </c>
      <c r="K2908">
        <f>_xlfn.NUMBERVALUE(INDEX(tb_SVI[],MATCH(Table3[[#This Row],[city_name]],tb_SVI[city_name_uf],0),9),".")</f>
        <v>8.2000000000000003E-2</v>
      </c>
      <c r="L2908">
        <f>_xlfn.NUMBERVALUE(INDEX(tb_SVI[],MATCH(Table3[[#This Row],[city_name]],tb_SVI[city_name_uf],0),10),".")</f>
        <v>0.41199999999999998</v>
      </c>
      <c r="M2908">
        <f>_xlfn.NUMBERVALUE(INDEX(tb_SVI[],MATCH(Table3[[#This Row],[city_name]],tb_SVI[city_name_uf],0),11),".")</f>
        <v>0.26100000000000001</v>
      </c>
      <c r="N2908" s="14">
        <f>_xlfn.PERCENTRANK.INC(Table3[MHDI_tot],Table3[[#This Row],[MHDI_tot]],3)</f>
        <v>0.52100000000000002</v>
      </c>
    </row>
    <row r="2909" spans="1:14" hidden="1" x14ac:dyDescent="0.2">
      <c r="A2909" t="str">
        <f>SVI!F2909</f>
        <v>Santo Antônio do Grama/MG</v>
      </c>
      <c r="B2909" t="str">
        <f>INDEX(tb_SVI[],MATCH(Table3[[#This Row],[ibge_cod]],tb_SVI[Município],0),1)</f>
        <v>MG</v>
      </c>
      <c r="C2909" t="str">
        <f>INDEX(tb_SVI[],MATCH(Table3[[#This Row],[city_name]],tb_SVI[city_name_uf],0),3)</f>
        <v>3160108</v>
      </c>
      <c r="D2909" t="s">
        <v>20545</v>
      </c>
      <c r="E2909" s="11">
        <f>INDEX(tb_SVI[],MATCH(Table3[[#This Row],[city_name]],tb_SVI[city_name_uf],0),5)</f>
        <v>3886</v>
      </c>
      <c r="F2909">
        <f>INDEX(tb_MHDI[],MATCH(Table3[[#This Row],[city_name]],tb_MHDI[mun_uf],0),5)</f>
        <v>0.63300000000000001</v>
      </c>
      <c r="G2909">
        <f>INDEX(tb_MHDI[],MATCH(Table3[[#This Row],[city_name]],tb_MHDI[mun_uf],0),6)</f>
        <v>0.626</v>
      </c>
      <c r="H2909">
        <f>INDEX(tb_MHDI[],MATCH(Table3[[#This Row],[city_name]],tb_MHDI[mun_uf],0),7)</f>
        <v>0.82299999999999995</v>
      </c>
      <c r="I2909">
        <f>INDEX(tb_MHDI[],MATCH(Table3[[#This Row],[city_name]],tb_MHDI[mun_uf],0),8)</f>
        <v>0.49299999999999999</v>
      </c>
      <c r="J2909">
        <f>_xlfn.NUMBERVALUE(INDEX(tb_SVI[],MATCH(Table3[[#This Row],[city_name]],tb_SVI[city_name_uf],0),8),".")</f>
        <v>0.30299999999999999</v>
      </c>
      <c r="K2909">
        <f>_xlfn.NUMBERVALUE(INDEX(tb_SVI[],MATCH(Table3[[#This Row],[city_name]],tb_SVI[city_name_uf],0),9),".")</f>
        <v>0.13800000000000001</v>
      </c>
      <c r="L2909">
        <f>_xlfn.NUMBERVALUE(INDEX(tb_SVI[],MATCH(Table3[[#This Row],[city_name]],tb_SVI[city_name_uf],0),10),".")</f>
        <v>0.35599999999999998</v>
      </c>
      <c r="M2909">
        <f>_xlfn.NUMBERVALUE(INDEX(tb_SVI[],MATCH(Table3[[#This Row],[city_name]],tb_SVI[city_name_uf],0),11),".")</f>
        <v>0.41599999999999998</v>
      </c>
      <c r="N2909" s="14">
        <f>_xlfn.PERCENTRANK.INC(Table3[MHDI_tot],Table3[[#This Row],[MHDI_tot]],3)</f>
        <v>0.38</v>
      </c>
    </row>
    <row r="2910" spans="1:14" hidden="1" x14ac:dyDescent="0.2">
      <c r="A2910" t="str">
        <f>SVI!F2910</f>
        <v>Santo Antônio do Itambé/MG</v>
      </c>
      <c r="B2910" t="str">
        <f>INDEX(tb_SVI[],MATCH(Table3[[#This Row],[ibge_cod]],tb_SVI[Município],0),1)</f>
        <v>MG</v>
      </c>
      <c r="C2910" t="str">
        <f>INDEX(tb_SVI[],MATCH(Table3[[#This Row],[city_name]],tb_SVI[city_name_uf],0),3)</f>
        <v>3160207</v>
      </c>
      <c r="D2910" t="s">
        <v>20546</v>
      </c>
      <c r="E2910" s="11">
        <f>INDEX(tb_SVI[],MATCH(Table3[[#This Row],[city_name]],tb_SVI[city_name_uf],0),5)</f>
        <v>3799</v>
      </c>
      <c r="F2910">
        <f>INDEX(tb_MHDI[],MATCH(Table3[[#This Row],[city_name]],tb_MHDI[mun_uf],0),5)</f>
        <v>0.55800000000000005</v>
      </c>
      <c r="G2910">
        <f>INDEX(tb_MHDI[],MATCH(Table3[[#This Row],[city_name]],tb_MHDI[mun_uf],0),6)</f>
        <v>0.53700000000000003</v>
      </c>
      <c r="H2910">
        <f>INDEX(tb_MHDI[],MATCH(Table3[[#This Row],[city_name]],tb_MHDI[mun_uf],0),7)</f>
        <v>0.79400000000000004</v>
      </c>
      <c r="I2910">
        <f>INDEX(tb_MHDI[],MATCH(Table3[[#This Row],[city_name]],tb_MHDI[mun_uf],0),8)</f>
        <v>0.40799999999999997</v>
      </c>
      <c r="J2910">
        <f>_xlfn.NUMBERVALUE(INDEX(tb_SVI[],MATCH(Table3[[#This Row],[city_name]],tb_SVI[city_name_uf],0),8),".")</f>
        <v>0.48699999999999999</v>
      </c>
      <c r="K2910">
        <f>_xlfn.NUMBERVALUE(INDEX(tb_SVI[],MATCH(Table3[[#This Row],[city_name]],tb_SVI[city_name_uf],0),9),".")</f>
        <v>0.308</v>
      </c>
      <c r="L2910">
        <f>_xlfn.NUMBERVALUE(INDEX(tb_SVI[],MATCH(Table3[[#This Row],[city_name]],tb_SVI[city_name_uf],0),10),".")</f>
        <v>0.56799999999999995</v>
      </c>
      <c r="M2910">
        <f>_xlfn.NUMBERVALUE(INDEX(tb_SVI[],MATCH(Table3[[#This Row],[city_name]],tb_SVI[city_name_uf],0),11),".")</f>
        <v>0.58599999999999997</v>
      </c>
      <c r="N2910" s="14">
        <f>_xlfn.PERCENTRANK.INC(Table3[MHDI_tot],Table3[[#This Row],[MHDI_tot]],3)</f>
        <v>8.4000000000000005E-2</v>
      </c>
    </row>
    <row r="2911" spans="1:14" hidden="1" x14ac:dyDescent="0.2">
      <c r="A2911" t="str">
        <f>SVI!F2911</f>
        <v>Santo Antônio do Jacinto/MG</v>
      </c>
      <c r="B2911" t="str">
        <f>INDEX(tb_SVI[],MATCH(Table3[[#This Row],[ibge_cod]],tb_SVI[Município],0),1)</f>
        <v>MG</v>
      </c>
      <c r="C2911" t="str">
        <f>INDEX(tb_SVI[],MATCH(Table3[[#This Row],[city_name]],tb_SVI[city_name_uf],0),3)</f>
        <v>3160306</v>
      </c>
      <c r="D2911" t="s">
        <v>20547</v>
      </c>
      <c r="E2911" s="11">
        <f>INDEX(tb_SVI[],MATCH(Table3[[#This Row],[city_name]],tb_SVI[city_name_uf],0),5)</f>
        <v>11604</v>
      </c>
      <c r="F2911">
        <f>INDEX(tb_MHDI[],MATCH(Table3[[#This Row],[city_name]],tb_MHDI[mun_uf],0),5)</f>
        <v>0.57399999999999995</v>
      </c>
      <c r="G2911">
        <f>INDEX(tb_MHDI[],MATCH(Table3[[#This Row],[city_name]],tb_MHDI[mun_uf],0),6)</f>
        <v>0.57499999999999996</v>
      </c>
      <c r="H2911">
        <f>INDEX(tb_MHDI[],MATCH(Table3[[#This Row],[city_name]],tb_MHDI[mun_uf],0),7)</f>
        <v>0.77200000000000002</v>
      </c>
      <c r="I2911">
        <f>INDEX(tb_MHDI[],MATCH(Table3[[#This Row],[city_name]],tb_MHDI[mun_uf],0),8)</f>
        <v>0.42699999999999999</v>
      </c>
      <c r="J2911">
        <f>_xlfn.NUMBERVALUE(INDEX(tb_SVI[],MATCH(Table3[[#This Row],[city_name]],tb_SVI[city_name_uf],0),8),".")</f>
        <v>0.496</v>
      </c>
      <c r="K2911">
        <f>_xlfn.NUMBERVALUE(INDEX(tb_SVI[],MATCH(Table3[[#This Row],[city_name]],tb_SVI[city_name_uf],0),9),".")</f>
        <v>0.23400000000000001</v>
      </c>
      <c r="L2911">
        <f>_xlfn.NUMBERVALUE(INDEX(tb_SVI[],MATCH(Table3[[#This Row],[city_name]],tb_SVI[city_name_uf],0),10),".")</f>
        <v>0.63100000000000001</v>
      </c>
      <c r="M2911">
        <f>_xlfn.NUMBERVALUE(INDEX(tb_SVI[],MATCH(Table3[[#This Row],[city_name]],tb_SVI[city_name_uf],0),11),".")</f>
        <v>0.622</v>
      </c>
      <c r="N2911" s="14">
        <f>_xlfn.PERCENTRANK.INC(Table3[MHDI_tot],Table3[[#This Row],[MHDI_tot]],3)</f>
        <v>0.14000000000000001</v>
      </c>
    </row>
    <row r="2912" spans="1:14" hidden="1" x14ac:dyDescent="0.2">
      <c r="A2912" t="str">
        <f>SVI!F2912</f>
        <v>Santo Antônio do Monte/MG</v>
      </c>
      <c r="B2912" t="str">
        <f>INDEX(tb_SVI[],MATCH(Table3[[#This Row],[ibge_cod]],tb_SVI[Município],0),1)</f>
        <v>MG</v>
      </c>
      <c r="C2912" t="str">
        <f>INDEX(tb_SVI[],MATCH(Table3[[#This Row],[city_name]],tb_SVI[city_name_uf],0),3)</f>
        <v>3160405</v>
      </c>
      <c r="D2912" t="s">
        <v>20548</v>
      </c>
      <c r="E2912" s="11">
        <f>INDEX(tb_SVI[],MATCH(Table3[[#This Row],[city_name]],tb_SVI[city_name_uf],0),5)</f>
        <v>28427</v>
      </c>
      <c r="F2912">
        <f>INDEX(tb_MHDI[],MATCH(Table3[[#This Row],[city_name]],tb_MHDI[mun_uf],0),5)</f>
        <v>0.72399999999999998</v>
      </c>
      <c r="G2912">
        <f>INDEX(tb_MHDI[],MATCH(Table3[[#This Row],[city_name]],tb_MHDI[mun_uf],0),6)</f>
        <v>0.73599999999999999</v>
      </c>
      <c r="H2912">
        <f>INDEX(tb_MHDI[],MATCH(Table3[[#This Row],[city_name]],tb_MHDI[mun_uf],0),7)</f>
        <v>0.84</v>
      </c>
      <c r="I2912">
        <f>INDEX(tb_MHDI[],MATCH(Table3[[#This Row],[city_name]],tb_MHDI[mun_uf],0),8)</f>
        <v>0.61499999999999999</v>
      </c>
      <c r="J2912">
        <f>_xlfn.NUMBERVALUE(INDEX(tb_SVI[],MATCH(Table3[[#This Row],[city_name]],tb_SVI[city_name_uf],0),8),".")</f>
        <v>0.17799999999999999</v>
      </c>
      <c r="K2912">
        <f>_xlfn.NUMBERVALUE(INDEX(tb_SVI[],MATCH(Table3[[#This Row],[city_name]],tb_SVI[city_name_uf],0),9),".")</f>
        <v>3.0000000000000001E-3</v>
      </c>
      <c r="L2912">
        <f>_xlfn.NUMBERVALUE(INDEX(tb_SVI[],MATCH(Table3[[#This Row],[city_name]],tb_SVI[city_name_uf],0),10),".")</f>
        <v>0.27900000000000003</v>
      </c>
      <c r="M2912">
        <f>_xlfn.NUMBERVALUE(INDEX(tb_SVI[],MATCH(Table3[[#This Row],[city_name]],tb_SVI[city_name_uf],0),11),".")</f>
        <v>0.253</v>
      </c>
      <c r="N2912" s="14">
        <f>_xlfn.PERCENTRANK.INC(Table3[MHDI_tot],Table3[[#This Row],[MHDI_tot]],3)</f>
        <v>0.78100000000000003</v>
      </c>
    </row>
    <row r="2913" spans="1:14" hidden="1" x14ac:dyDescent="0.2">
      <c r="A2913" t="str">
        <f>SVI!F2913</f>
        <v>Santo Antônio do Retiro/MG</v>
      </c>
      <c r="B2913" t="str">
        <f>INDEX(tb_SVI[],MATCH(Table3[[#This Row],[ibge_cod]],tb_SVI[Município],0),1)</f>
        <v>MG</v>
      </c>
      <c r="C2913" t="str">
        <f>INDEX(tb_SVI[],MATCH(Table3[[#This Row],[city_name]],tb_SVI[city_name_uf],0),3)</f>
        <v>3160454</v>
      </c>
      <c r="D2913" t="s">
        <v>20549</v>
      </c>
      <c r="E2913" s="11">
        <f>INDEX(tb_SVI[],MATCH(Table3[[#This Row],[city_name]],tb_SVI[city_name_uf],0),5)</f>
        <v>7297</v>
      </c>
      <c r="F2913">
        <f>INDEX(tb_MHDI[],MATCH(Table3[[#This Row],[city_name]],tb_MHDI[mun_uf],0),5)</f>
        <v>0.56999999999999995</v>
      </c>
      <c r="G2913">
        <f>INDEX(tb_MHDI[],MATCH(Table3[[#This Row],[city_name]],tb_MHDI[mun_uf],0),6)</f>
        <v>0.504</v>
      </c>
      <c r="H2913">
        <f>INDEX(tb_MHDI[],MATCH(Table3[[#This Row],[city_name]],tb_MHDI[mun_uf],0),7)</f>
        <v>0.78400000000000003</v>
      </c>
      <c r="I2913">
        <f>INDEX(tb_MHDI[],MATCH(Table3[[#This Row],[city_name]],tb_MHDI[mun_uf],0),8)</f>
        <v>0.46899999999999997</v>
      </c>
      <c r="J2913">
        <f>_xlfn.NUMBERVALUE(INDEX(tb_SVI[],MATCH(Table3[[#This Row],[city_name]],tb_SVI[city_name_uf],0),8),".")</f>
        <v>0.48499999999999999</v>
      </c>
      <c r="K2913">
        <f>_xlfn.NUMBERVALUE(INDEX(tb_SVI[],MATCH(Table3[[#This Row],[city_name]],tb_SVI[city_name_uf],0),9),".")</f>
        <v>0.14699999999999999</v>
      </c>
      <c r="L2913">
        <f>_xlfn.NUMBERVALUE(INDEX(tb_SVI[],MATCH(Table3[[#This Row],[city_name]],tb_SVI[city_name_uf],0),10),".")</f>
        <v>0.61699999999999999</v>
      </c>
      <c r="M2913">
        <f>_xlfn.NUMBERVALUE(INDEX(tb_SVI[],MATCH(Table3[[#This Row],[city_name]],tb_SVI[city_name_uf],0),11),".")</f>
        <v>0.69099999999999995</v>
      </c>
      <c r="N2913" s="14">
        <f>_xlfn.PERCENTRANK.INC(Table3[MHDI_tot],Table3[[#This Row],[MHDI_tot]],3)</f>
        <v>0.125</v>
      </c>
    </row>
    <row r="2914" spans="1:14" hidden="1" x14ac:dyDescent="0.2">
      <c r="A2914" t="str">
        <f>SVI!F2914</f>
        <v>Santo Antônio do Rio Abaixo/MG</v>
      </c>
      <c r="B2914" t="str">
        <f>INDEX(tb_SVI[],MATCH(Table3[[#This Row],[ibge_cod]],tb_SVI[Município],0),1)</f>
        <v>MG</v>
      </c>
      <c r="C2914" t="str">
        <f>INDEX(tb_SVI[],MATCH(Table3[[#This Row],[city_name]],tb_SVI[city_name_uf],0),3)</f>
        <v>3160504</v>
      </c>
      <c r="D2914" t="s">
        <v>20550</v>
      </c>
      <c r="E2914" s="11">
        <f>INDEX(tb_SVI[],MATCH(Table3[[#This Row],[city_name]],tb_SVI[city_name_uf],0),5)</f>
        <v>1760</v>
      </c>
      <c r="F2914">
        <f>INDEX(tb_MHDI[],MATCH(Table3[[#This Row],[city_name]],tb_MHDI[mun_uf],0),5)</f>
        <v>0.66900000000000004</v>
      </c>
      <c r="G2914">
        <f>INDEX(tb_MHDI[],MATCH(Table3[[#This Row],[city_name]],tb_MHDI[mun_uf],0),6)</f>
        <v>0.61599999999999999</v>
      </c>
      <c r="H2914">
        <f>INDEX(tb_MHDI[],MATCH(Table3[[#This Row],[city_name]],tb_MHDI[mun_uf],0),7)</f>
        <v>0.82299999999999995</v>
      </c>
      <c r="I2914">
        <f>INDEX(tb_MHDI[],MATCH(Table3[[#This Row],[city_name]],tb_MHDI[mun_uf],0),8)</f>
        <v>0.59099999999999997</v>
      </c>
      <c r="J2914">
        <f>_xlfn.NUMBERVALUE(INDEX(tb_SVI[],MATCH(Table3[[#This Row],[city_name]],tb_SVI[city_name_uf],0),8),".")</f>
        <v>0.309</v>
      </c>
      <c r="K2914">
        <f>_xlfn.NUMBERVALUE(INDEX(tb_SVI[],MATCH(Table3[[#This Row],[city_name]],tb_SVI[city_name_uf],0),9),".")</f>
        <v>7.3999999999999996E-2</v>
      </c>
      <c r="L2914">
        <f>_xlfn.NUMBERVALUE(INDEX(tb_SVI[],MATCH(Table3[[#This Row],[city_name]],tb_SVI[city_name_uf],0),10),".")</f>
        <v>0.36599999999999999</v>
      </c>
      <c r="M2914">
        <f>_xlfn.NUMBERVALUE(INDEX(tb_SVI[],MATCH(Table3[[#This Row],[city_name]],tb_SVI[city_name_uf],0),11),".")</f>
        <v>0.48699999999999999</v>
      </c>
      <c r="N2914" s="14">
        <f>_xlfn.PERCENTRANK.INC(Table3[MHDI_tot],Table3[[#This Row],[MHDI_tot]],3)</f>
        <v>0.51200000000000001</v>
      </c>
    </row>
    <row r="2915" spans="1:14" hidden="1" x14ac:dyDescent="0.2">
      <c r="A2915" t="str">
        <f>SVI!F2915</f>
        <v>Santo Hipólito/MG</v>
      </c>
      <c r="B2915" t="str">
        <f>INDEX(tb_SVI[],MATCH(Table3[[#This Row],[ibge_cod]],tb_SVI[Município],0),1)</f>
        <v>MG</v>
      </c>
      <c r="C2915" t="str">
        <f>INDEX(tb_SVI[],MATCH(Table3[[#This Row],[city_name]],tb_SVI[city_name_uf],0),3)</f>
        <v>3160603</v>
      </c>
      <c r="D2915" t="s">
        <v>20551</v>
      </c>
      <c r="E2915" s="11">
        <f>INDEX(tb_SVI[],MATCH(Table3[[#This Row],[city_name]],tb_SVI[city_name_uf],0),5)</f>
        <v>3065</v>
      </c>
      <c r="F2915">
        <f>INDEX(tb_MHDI[],MATCH(Table3[[#This Row],[city_name]],tb_MHDI[mun_uf],0),5)</f>
        <v>0.65700000000000003</v>
      </c>
      <c r="G2915">
        <f>INDEX(tb_MHDI[],MATCH(Table3[[#This Row],[city_name]],tb_MHDI[mun_uf],0),6)</f>
        <v>0.64100000000000001</v>
      </c>
      <c r="H2915">
        <f>INDEX(tb_MHDI[],MATCH(Table3[[#This Row],[city_name]],tb_MHDI[mun_uf],0),7)</f>
        <v>0.82399999999999995</v>
      </c>
      <c r="I2915">
        <f>INDEX(tb_MHDI[],MATCH(Table3[[#This Row],[city_name]],tb_MHDI[mun_uf],0),8)</f>
        <v>0.53600000000000003</v>
      </c>
      <c r="J2915">
        <f>_xlfn.NUMBERVALUE(INDEX(tb_SVI[],MATCH(Table3[[#This Row],[city_name]],tb_SVI[city_name_uf],0),8),".")</f>
        <v>0.375</v>
      </c>
      <c r="K2915">
        <f>_xlfn.NUMBERVALUE(INDEX(tb_SVI[],MATCH(Table3[[#This Row],[city_name]],tb_SVI[city_name_uf],0),9),".")</f>
        <v>0.3</v>
      </c>
      <c r="L2915">
        <f>_xlfn.NUMBERVALUE(INDEX(tb_SVI[],MATCH(Table3[[#This Row],[city_name]],tb_SVI[city_name_uf],0),10),".")</f>
        <v>0.441</v>
      </c>
      <c r="M2915">
        <f>_xlfn.NUMBERVALUE(INDEX(tb_SVI[],MATCH(Table3[[#This Row],[city_name]],tb_SVI[city_name_uf],0),11),".")</f>
        <v>0.38300000000000001</v>
      </c>
      <c r="N2915" s="14">
        <f>_xlfn.PERCENTRANK.INC(Table3[MHDI_tot],Table3[[#This Row],[MHDI_tot]],3)</f>
        <v>0.46300000000000002</v>
      </c>
    </row>
    <row r="2916" spans="1:14" hidden="1" x14ac:dyDescent="0.2">
      <c r="A2916" t="str">
        <f>SVI!F2916</f>
        <v>Santos Dumont/MG</v>
      </c>
      <c r="B2916" t="str">
        <f>INDEX(tb_SVI[],MATCH(Table3[[#This Row],[ibge_cod]],tb_SVI[Município],0),1)</f>
        <v>MG</v>
      </c>
      <c r="C2916" t="str">
        <f>INDEX(tb_SVI[],MATCH(Table3[[#This Row],[city_name]],tb_SVI[city_name_uf],0),3)</f>
        <v>3160702</v>
      </c>
      <c r="D2916" t="s">
        <v>20552</v>
      </c>
      <c r="E2916" s="11">
        <f>INDEX(tb_SVI[],MATCH(Table3[[#This Row],[city_name]],tb_SVI[city_name_uf],0),5)</f>
        <v>46421</v>
      </c>
      <c r="F2916">
        <f>INDEX(tb_MHDI[],MATCH(Table3[[#This Row],[city_name]],tb_MHDI[mun_uf],0),5)</f>
        <v>0.74099999999999999</v>
      </c>
      <c r="G2916">
        <f>INDEX(tb_MHDI[],MATCH(Table3[[#This Row],[city_name]],tb_MHDI[mun_uf],0),6)</f>
        <v>0.68799999999999994</v>
      </c>
      <c r="H2916">
        <f>INDEX(tb_MHDI[],MATCH(Table3[[#This Row],[city_name]],tb_MHDI[mun_uf],0),7)</f>
        <v>0.84699999999999998</v>
      </c>
      <c r="I2916">
        <f>INDEX(tb_MHDI[],MATCH(Table3[[#This Row],[city_name]],tb_MHDI[mun_uf],0),8)</f>
        <v>0.69699999999999995</v>
      </c>
      <c r="J2916">
        <f>_xlfn.NUMBERVALUE(INDEX(tb_SVI[],MATCH(Table3[[#This Row],[city_name]],tb_SVI[city_name_uf],0),8),".")</f>
        <v>0.28999999999999998</v>
      </c>
      <c r="K2916">
        <f>_xlfn.NUMBERVALUE(INDEX(tb_SVI[],MATCH(Table3[[#This Row],[city_name]],tb_SVI[city_name_uf],0),9),".")</f>
        <v>0.221</v>
      </c>
      <c r="L2916">
        <f>_xlfn.NUMBERVALUE(INDEX(tb_SVI[],MATCH(Table3[[#This Row],[city_name]],tb_SVI[city_name_uf],0),10),".")</f>
        <v>0.31</v>
      </c>
      <c r="M2916">
        <f>_xlfn.NUMBERVALUE(INDEX(tb_SVI[],MATCH(Table3[[#This Row],[city_name]],tb_SVI[city_name_uf],0),11),".")</f>
        <v>0.33900000000000002</v>
      </c>
      <c r="N2916" s="14">
        <f>_xlfn.PERCENTRANK.INC(Table3[MHDI_tot],Table3[[#This Row],[MHDI_tot]],3)</f>
        <v>0.86299999999999999</v>
      </c>
    </row>
    <row r="2917" spans="1:14" hidden="1" x14ac:dyDescent="0.2">
      <c r="A2917" t="str">
        <f>SVI!F2917</f>
        <v>Sapucaí-Mirim/MG</v>
      </c>
      <c r="B2917" t="str">
        <f>INDEX(tb_SVI[],MATCH(Table3[[#This Row],[ibge_cod]],tb_SVI[Município],0),1)</f>
        <v>MG</v>
      </c>
      <c r="C2917" t="str">
        <f>INDEX(tb_SVI[],MATCH(Table3[[#This Row],[city_name]],tb_SVI[city_name_uf],0),3)</f>
        <v>3165404</v>
      </c>
      <c r="D2917" t="s">
        <v>20553</v>
      </c>
      <c r="E2917" s="11">
        <f>INDEX(tb_SVI[],MATCH(Table3[[#This Row],[city_name]],tb_SVI[city_name_uf],0),5)</f>
        <v>6989</v>
      </c>
      <c r="F2917">
        <f>INDEX(tb_MHDI[],MATCH(Table3[[#This Row],[city_name]],tb_MHDI[mun_uf],0),5)</f>
        <v>0.68</v>
      </c>
      <c r="G2917">
        <f>INDEX(tb_MHDI[],MATCH(Table3[[#This Row],[city_name]],tb_MHDI[mun_uf],0),6)</f>
        <v>0.66400000000000003</v>
      </c>
      <c r="H2917">
        <f>INDEX(tb_MHDI[],MATCH(Table3[[#This Row],[city_name]],tb_MHDI[mun_uf],0),7)</f>
        <v>0.84199999999999997</v>
      </c>
      <c r="I2917">
        <f>INDEX(tb_MHDI[],MATCH(Table3[[#This Row],[city_name]],tb_MHDI[mun_uf],0),8)</f>
        <v>0.56299999999999994</v>
      </c>
      <c r="J2917">
        <f>_xlfn.NUMBERVALUE(INDEX(tb_SVI[],MATCH(Table3[[#This Row],[city_name]],tb_SVI[city_name_uf],0),8),".")</f>
        <v>0.28699999999999998</v>
      </c>
      <c r="K2917">
        <f>_xlfn.NUMBERVALUE(INDEX(tb_SVI[],MATCH(Table3[[#This Row],[city_name]],tb_SVI[city_name_uf],0),9),".")</f>
        <v>6.7000000000000004E-2</v>
      </c>
      <c r="L2917">
        <f>_xlfn.NUMBERVALUE(INDEX(tb_SVI[],MATCH(Table3[[#This Row],[city_name]],tb_SVI[city_name_uf],0),10),".")</f>
        <v>0.47399999999999998</v>
      </c>
      <c r="M2917">
        <f>_xlfn.NUMBERVALUE(INDEX(tb_SVI[],MATCH(Table3[[#This Row],[city_name]],tb_SVI[city_name_uf],0),11),".")</f>
        <v>0.31900000000000001</v>
      </c>
      <c r="N2917" s="14">
        <f>_xlfn.PERCENTRANK.INC(Table3[MHDI_tot],Table3[[#This Row],[MHDI_tot]],3)</f>
        <v>0.55700000000000005</v>
      </c>
    </row>
    <row r="2918" spans="1:14" hidden="1" x14ac:dyDescent="0.2">
      <c r="A2918" t="str">
        <f>SVI!F2918</f>
        <v>Sardoá/MG</v>
      </c>
      <c r="B2918" t="str">
        <f>INDEX(tb_SVI[],MATCH(Table3[[#This Row],[ibge_cod]],tb_SVI[Município],0),1)</f>
        <v>MG</v>
      </c>
      <c r="C2918" t="str">
        <f>INDEX(tb_SVI[],MATCH(Table3[[#This Row],[city_name]],tb_SVI[city_name_uf],0),3)</f>
        <v>3165503</v>
      </c>
      <c r="D2918" t="s">
        <v>20554</v>
      </c>
      <c r="E2918" s="11">
        <f>INDEX(tb_SVI[],MATCH(Table3[[#This Row],[city_name]],tb_SVI[city_name_uf],0),5)</f>
        <v>6361</v>
      </c>
      <c r="F2918">
        <f>INDEX(tb_MHDI[],MATCH(Table3[[#This Row],[city_name]],tb_MHDI[mun_uf],0),5)</f>
        <v>0.63600000000000001</v>
      </c>
      <c r="G2918">
        <f>INDEX(tb_MHDI[],MATCH(Table3[[#This Row],[city_name]],tb_MHDI[mun_uf],0),6)</f>
        <v>0.59399999999999997</v>
      </c>
      <c r="H2918">
        <f>INDEX(tb_MHDI[],MATCH(Table3[[#This Row],[city_name]],tb_MHDI[mun_uf],0),7)</f>
        <v>0.81200000000000006</v>
      </c>
      <c r="I2918">
        <f>INDEX(tb_MHDI[],MATCH(Table3[[#This Row],[city_name]],tb_MHDI[mun_uf],0),8)</f>
        <v>0.53300000000000003</v>
      </c>
      <c r="J2918">
        <f>_xlfn.NUMBERVALUE(INDEX(tb_SVI[],MATCH(Table3[[#This Row],[city_name]],tb_SVI[city_name_uf],0),8),".")</f>
        <v>0.35599999999999998</v>
      </c>
      <c r="K2918">
        <f>_xlfn.NUMBERVALUE(INDEX(tb_SVI[],MATCH(Table3[[#This Row],[city_name]],tb_SVI[city_name_uf],0),9),".")</f>
        <v>0.06</v>
      </c>
      <c r="L2918">
        <f>_xlfn.NUMBERVALUE(INDEX(tb_SVI[],MATCH(Table3[[#This Row],[city_name]],tb_SVI[city_name_uf],0),10),".")</f>
        <v>0.505</v>
      </c>
      <c r="M2918">
        <f>_xlfn.NUMBERVALUE(INDEX(tb_SVI[],MATCH(Table3[[#This Row],[city_name]],tb_SVI[city_name_uf],0),11),".")</f>
        <v>0.502</v>
      </c>
      <c r="N2918" s="14">
        <f>_xlfn.PERCENTRANK.INC(Table3[MHDI_tot],Table3[[#This Row],[MHDI_tot]],3)</f>
        <v>0.39</v>
      </c>
    </row>
    <row r="2919" spans="1:14" hidden="1" x14ac:dyDescent="0.2">
      <c r="A2919" t="str">
        <f>SVI!F2919</f>
        <v>Sem-Peixe/MG</v>
      </c>
      <c r="B2919" t="str">
        <f>INDEX(tb_SVI[],MATCH(Table3[[#This Row],[ibge_cod]],tb_SVI[Município],0),1)</f>
        <v>MG</v>
      </c>
      <c r="C2919" t="str">
        <f>INDEX(tb_SVI[],MATCH(Table3[[#This Row],[city_name]],tb_SVI[city_name_uf],0),3)</f>
        <v>3165560</v>
      </c>
      <c r="D2919" t="s">
        <v>20555</v>
      </c>
      <c r="E2919" s="11">
        <f>INDEX(tb_SVI[],MATCH(Table3[[#This Row],[city_name]],tb_SVI[city_name_uf],0),5)</f>
        <v>2606</v>
      </c>
      <c r="F2919">
        <f>INDEX(tb_MHDI[],MATCH(Table3[[#This Row],[city_name]],tb_MHDI[mun_uf],0),5)</f>
        <v>0.65400000000000003</v>
      </c>
      <c r="G2919">
        <f>INDEX(tb_MHDI[],MATCH(Table3[[#This Row],[city_name]],tb_MHDI[mun_uf],0),6)</f>
        <v>0.623</v>
      </c>
      <c r="H2919">
        <f>INDEX(tb_MHDI[],MATCH(Table3[[#This Row],[city_name]],tb_MHDI[mun_uf],0),7)</f>
        <v>0.82599999999999996</v>
      </c>
      <c r="I2919">
        <f>INDEX(tb_MHDI[],MATCH(Table3[[#This Row],[city_name]],tb_MHDI[mun_uf],0),8)</f>
        <v>0.54300000000000004</v>
      </c>
      <c r="J2919">
        <f>_xlfn.NUMBERVALUE(INDEX(tb_SVI[],MATCH(Table3[[#This Row],[city_name]],tb_SVI[city_name_uf],0),8),".")</f>
        <v>0.42599999999999999</v>
      </c>
      <c r="K2919">
        <f>_xlfn.NUMBERVALUE(INDEX(tb_SVI[],MATCH(Table3[[#This Row],[city_name]],tb_SVI[city_name_uf],0),9),".")</f>
        <v>0.46600000000000003</v>
      </c>
      <c r="L2919">
        <f>_xlfn.NUMBERVALUE(INDEX(tb_SVI[],MATCH(Table3[[#This Row],[city_name]],tb_SVI[city_name_uf],0),10),".")</f>
        <v>0.35</v>
      </c>
      <c r="M2919">
        <f>_xlfn.NUMBERVALUE(INDEX(tb_SVI[],MATCH(Table3[[#This Row],[city_name]],tb_SVI[city_name_uf],0),11),".")</f>
        <v>0.46200000000000002</v>
      </c>
      <c r="N2919" s="14">
        <f>_xlfn.PERCENTRANK.INC(Table3[MHDI_tot],Table3[[#This Row],[MHDI_tot]],3)</f>
        <v>0.45100000000000001</v>
      </c>
    </row>
    <row r="2920" spans="1:14" hidden="1" x14ac:dyDescent="0.2">
      <c r="A2920" t="str">
        <f>SVI!F2920</f>
        <v>Senador Amaral/MG</v>
      </c>
      <c r="B2920" t="str">
        <f>INDEX(tb_SVI[],MATCH(Table3[[#This Row],[ibge_cod]],tb_SVI[Município],0),1)</f>
        <v>MG</v>
      </c>
      <c r="C2920" t="str">
        <f>INDEX(tb_SVI[],MATCH(Table3[[#This Row],[city_name]],tb_SVI[city_name_uf],0),3)</f>
        <v>3165578</v>
      </c>
      <c r="D2920" t="s">
        <v>20556</v>
      </c>
      <c r="E2920" s="11">
        <f>INDEX(tb_SVI[],MATCH(Table3[[#This Row],[city_name]],tb_SVI[city_name_uf],0),5)</f>
        <v>5361</v>
      </c>
      <c r="F2920">
        <f>INDEX(tb_MHDI[],MATCH(Table3[[#This Row],[city_name]],tb_MHDI[mun_uf],0),5)</f>
        <v>0.66100000000000003</v>
      </c>
      <c r="G2920">
        <f>INDEX(tb_MHDI[],MATCH(Table3[[#This Row],[city_name]],tb_MHDI[mun_uf],0),6)</f>
        <v>0.623</v>
      </c>
      <c r="H2920">
        <f>INDEX(tb_MHDI[],MATCH(Table3[[#This Row],[city_name]],tb_MHDI[mun_uf],0),7)</f>
        <v>0.82099999999999995</v>
      </c>
      <c r="I2920">
        <f>INDEX(tb_MHDI[],MATCH(Table3[[#This Row],[city_name]],tb_MHDI[mun_uf],0),8)</f>
        <v>0.56399999999999995</v>
      </c>
      <c r="J2920">
        <f>_xlfn.NUMBERVALUE(INDEX(tb_SVI[],MATCH(Table3[[#This Row],[city_name]],tb_SVI[city_name_uf],0),8),".")</f>
        <v>0.24399999999999999</v>
      </c>
      <c r="K2920">
        <f>_xlfn.NUMBERVALUE(INDEX(tb_SVI[],MATCH(Table3[[#This Row],[city_name]],tb_SVI[city_name_uf],0),9),".")</f>
        <v>4.5999999999999999E-2</v>
      </c>
      <c r="L2920">
        <f>_xlfn.NUMBERVALUE(INDEX(tb_SVI[],MATCH(Table3[[#This Row],[city_name]],tb_SVI[city_name_uf],0),10),".")</f>
        <v>0.33300000000000002</v>
      </c>
      <c r="M2920">
        <f>_xlfn.NUMBERVALUE(INDEX(tb_SVI[],MATCH(Table3[[#This Row],[city_name]],tb_SVI[city_name_uf],0),11),".")</f>
        <v>0.35299999999999998</v>
      </c>
      <c r="N2920" s="14">
        <f>_xlfn.PERCENTRANK.INC(Table3[MHDI_tot],Table3[[#This Row],[MHDI_tot]],3)</f>
        <v>0.47899999999999998</v>
      </c>
    </row>
    <row r="2921" spans="1:14" hidden="1" x14ac:dyDescent="0.2">
      <c r="A2921" t="str">
        <f>SVI!F2921</f>
        <v>Senador Cortes/MG</v>
      </c>
      <c r="B2921" t="str">
        <f>INDEX(tb_SVI[],MATCH(Table3[[#This Row],[ibge_cod]],tb_SVI[Município],0),1)</f>
        <v>MG</v>
      </c>
      <c r="C2921" t="str">
        <f>INDEX(tb_SVI[],MATCH(Table3[[#This Row],[city_name]],tb_SVI[city_name_uf],0),3)</f>
        <v>3165602</v>
      </c>
      <c r="D2921" t="s">
        <v>20557</v>
      </c>
      <c r="E2921" s="11">
        <f>INDEX(tb_SVI[],MATCH(Table3[[#This Row],[city_name]],tb_SVI[city_name_uf],0),5)</f>
        <v>2003</v>
      </c>
      <c r="F2921">
        <f>INDEX(tb_MHDI[],MATCH(Table3[[#This Row],[city_name]],tb_MHDI[mun_uf],0),5)</f>
        <v>0.67400000000000004</v>
      </c>
      <c r="G2921">
        <f>INDEX(tb_MHDI[],MATCH(Table3[[#This Row],[city_name]],tb_MHDI[mun_uf],0),6)</f>
        <v>0.68899999999999995</v>
      </c>
      <c r="H2921">
        <f>INDEX(tb_MHDI[],MATCH(Table3[[#This Row],[city_name]],tb_MHDI[mun_uf],0),7)</f>
        <v>0.83399999999999996</v>
      </c>
      <c r="I2921">
        <f>INDEX(tb_MHDI[],MATCH(Table3[[#This Row],[city_name]],tb_MHDI[mun_uf],0),8)</f>
        <v>0.53400000000000003</v>
      </c>
      <c r="J2921">
        <f>_xlfn.NUMBERVALUE(INDEX(tb_SVI[],MATCH(Table3[[#This Row],[city_name]],tb_SVI[city_name_uf],0),8),".")</f>
        <v>0.24399999999999999</v>
      </c>
      <c r="K2921">
        <f>_xlfn.NUMBERVALUE(INDEX(tb_SVI[],MATCH(Table3[[#This Row],[city_name]],tb_SVI[city_name_uf],0),9),".")</f>
        <v>6.8000000000000005E-2</v>
      </c>
      <c r="L2921">
        <f>_xlfn.NUMBERVALUE(INDEX(tb_SVI[],MATCH(Table3[[#This Row],[city_name]],tb_SVI[city_name_uf],0),10),".")</f>
        <v>0.38300000000000001</v>
      </c>
      <c r="M2921">
        <f>_xlfn.NUMBERVALUE(INDEX(tb_SVI[],MATCH(Table3[[#This Row],[city_name]],tb_SVI[city_name_uf],0),11),".")</f>
        <v>0.28199999999999997</v>
      </c>
      <c r="N2921" s="14">
        <f>_xlfn.PERCENTRANK.INC(Table3[MHDI_tot],Table3[[#This Row],[MHDI_tot]],3)</f>
        <v>0.53300000000000003</v>
      </c>
    </row>
    <row r="2922" spans="1:14" hidden="1" x14ac:dyDescent="0.2">
      <c r="A2922" t="str">
        <f>SVI!F2922</f>
        <v>Senador Firmino/MG</v>
      </c>
      <c r="B2922" t="str">
        <f>INDEX(tb_SVI[],MATCH(Table3[[#This Row],[ibge_cod]],tb_SVI[Município],0),1)</f>
        <v>MG</v>
      </c>
      <c r="C2922" t="str">
        <f>INDEX(tb_SVI[],MATCH(Table3[[#This Row],[city_name]],tb_SVI[city_name_uf],0),3)</f>
        <v>3165701</v>
      </c>
      <c r="D2922" t="s">
        <v>20558</v>
      </c>
      <c r="E2922" s="11">
        <f>INDEX(tb_SVI[],MATCH(Table3[[#This Row],[city_name]],tb_SVI[city_name_uf],0),5)</f>
        <v>7858</v>
      </c>
      <c r="F2922">
        <f>INDEX(tb_MHDI[],MATCH(Table3[[#This Row],[city_name]],tb_MHDI[mun_uf],0),5)</f>
        <v>0.64400000000000002</v>
      </c>
      <c r="G2922">
        <f>INDEX(tb_MHDI[],MATCH(Table3[[#This Row],[city_name]],tb_MHDI[mun_uf],0),6)</f>
        <v>0.63900000000000001</v>
      </c>
      <c r="H2922">
        <f>INDEX(tb_MHDI[],MATCH(Table3[[#This Row],[city_name]],tb_MHDI[mun_uf],0),7)</f>
        <v>0.82899999999999996</v>
      </c>
      <c r="I2922">
        <f>INDEX(tb_MHDI[],MATCH(Table3[[#This Row],[city_name]],tb_MHDI[mun_uf],0),8)</f>
        <v>0.505</v>
      </c>
      <c r="J2922">
        <f>_xlfn.NUMBERVALUE(INDEX(tb_SVI[],MATCH(Table3[[#This Row],[city_name]],tb_SVI[city_name_uf],0),8),".")</f>
        <v>0.26400000000000001</v>
      </c>
      <c r="K2922">
        <f>_xlfn.NUMBERVALUE(INDEX(tb_SVI[],MATCH(Table3[[#This Row],[city_name]],tb_SVI[city_name_uf],0),9),".")</f>
        <v>1.6E-2</v>
      </c>
      <c r="L2922">
        <f>_xlfn.NUMBERVALUE(INDEX(tb_SVI[],MATCH(Table3[[#This Row],[city_name]],tb_SVI[city_name_uf],0),10),".")</f>
        <v>0.42299999999999999</v>
      </c>
      <c r="M2922">
        <f>_xlfn.NUMBERVALUE(INDEX(tb_SVI[],MATCH(Table3[[#This Row],[city_name]],tb_SVI[city_name_uf],0),11),".")</f>
        <v>0.35399999999999998</v>
      </c>
      <c r="N2922" s="14">
        <f>_xlfn.PERCENTRANK.INC(Table3[MHDI_tot],Table3[[#This Row],[MHDI_tot]],3)</f>
        <v>0.41899999999999998</v>
      </c>
    </row>
    <row r="2923" spans="1:14" hidden="1" x14ac:dyDescent="0.2">
      <c r="A2923" t="str">
        <f>SVI!F2923</f>
        <v>Senador José Bento/MG</v>
      </c>
      <c r="B2923" t="str">
        <f>INDEX(tb_SVI[],MATCH(Table3[[#This Row],[ibge_cod]],tb_SVI[Município],0),1)</f>
        <v>MG</v>
      </c>
      <c r="C2923" t="str">
        <f>INDEX(tb_SVI[],MATCH(Table3[[#This Row],[city_name]],tb_SVI[city_name_uf],0),3)</f>
        <v>3165800</v>
      </c>
      <c r="D2923" t="s">
        <v>20559</v>
      </c>
      <c r="E2923" s="11">
        <f>INDEX(tb_SVI[],MATCH(Table3[[#This Row],[city_name]],tb_SVI[city_name_uf],0),5)</f>
        <v>1461</v>
      </c>
      <c r="F2923">
        <f>INDEX(tb_MHDI[],MATCH(Table3[[#This Row],[city_name]],tb_MHDI[mun_uf],0),5)</f>
        <v>0.68400000000000005</v>
      </c>
      <c r="G2923">
        <f>INDEX(tb_MHDI[],MATCH(Table3[[#This Row],[city_name]],tb_MHDI[mun_uf],0),6)</f>
        <v>0.66300000000000003</v>
      </c>
      <c r="H2923">
        <f>INDEX(tb_MHDI[],MATCH(Table3[[#This Row],[city_name]],tb_MHDI[mun_uf],0),7)</f>
        <v>0.82399999999999995</v>
      </c>
      <c r="I2923">
        <f>INDEX(tb_MHDI[],MATCH(Table3[[#This Row],[city_name]],tb_MHDI[mun_uf],0),8)</f>
        <v>0.58499999999999996</v>
      </c>
      <c r="J2923">
        <f>_xlfn.NUMBERVALUE(INDEX(tb_SVI[],MATCH(Table3[[#This Row],[city_name]],tb_SVI[city_name_uf],0),8),".")</f>
        <v>0.28599999999999998</v>
      </c>
      <c r="K2923">
        <f>_xlfn.NUMBERVALUE(INDEX(tb_SVI[],MATCH(Table3[[#This Row],[city_name]],tb_SVI[city_name_uf],0),9),".")</f>
        <v>0.20899999999999999</v>
      </c>
      <c r="L2923">
        <f>_xlfn.NUMBERVALUE(INDEX(tb_SVI[],MATCH(Table3[[#This Row],[city_name]],tb_SVI[city_name_uf],0),10),".")</f>
        <v>0.24399999999999999</v>
      </c>
      <c r="M2923">
        <f>_xlfn.NUMBERVALUE(INDEX(tb_SVI[],MATCH(Table3[[#This Row],[city_name]],tb_SVI[city_name_uf],0),11),".")</f>
        <v>0.40400000000000003</v>
      </c>
      <c r="N2923" s="14">
        <f>_xlfn.PERCENTRANK.INC(Table3[MHDI_tot],Table3[[#This Row],[MHDI_tot]],3)</f>
        <v>0.57599999999999996</v>
      </c>
    </row>
    <row r="2924" spans="1:14" hidden="1" x14ac:dyDescent="0.2">
      <c r="A2924" t="str">
        <f>SVI!F2924</f>
        <v>Senador Modestino Gonçalves/MG</v>
      </c>
      <c r="B2924" t="str">
        <f>INDEX(tb_SVI[],MATCH(Table3[[#This Row],[ibge_cod]],tb_SVI[Município],0),1)</f>
        <v>MG</v>
      </c>
      <c r="C2924" t="str">
        <f>INDEX(tb_SVI[],MATCH(Table3[[#This Row],[city_name]],tb_SVI[city_name_uf],0),3)</f>
        <v>3165909</v>
      </c>
      <c r="D2924" t="s">
        <v>20560</v>
      </c>
      <c r="E2924" s="11">
        <f>INDEX(tb_SVI[],MATCH(Table3[[#This Row],[city_name]],tb_SVI[city_name_uf],0),5)</f>
        <v>4105</v>
      </c>
      <c r="F2924">
        <f>INDEX(tb_MHDI[],MATCH(Table3[[#This Row],[city_name]],tb_MHDI[mun_uf],0),5)</f>
        <v>0.62</v>
      </c>
      <c r="G2924">
        <f>INDEX(tb_MHDI[],MATCH(Table3[[#This Row],[city_name]],tb_MHDI[mun_uf],0),6)</f>
        <v>0.56599999999999995</v>
      </c>
      <c r="H2924">
        <f>INDEX(tb_MHDI[],MATCH(Table3[[#This Row],[city_name]],tb_MHDI[mun_uf],0),7)</f>
        <v>0.78200000000000003</v>
      </c>
      <c r="I2924">
        <f>INDEX(tb_MHDI[],MATCH(Table3[[#This Row],[city_name]],tb_MHDI[mun_uf],0),8)</f>
        <v>0.53900000000000003</v>
      </c>
      <c r="J2924">
        <f>_xlfn.NUMBERVALUE(INDEX(tb_SVI[],MATCH(Table3[[#This Row],[city_name]],tb_SVI[city_name_uf],0),8),".")</f>
        <v>0.42599999999999999</v>
      </c>
      <c r="K2924">
        <f>_xlfn.NUMBERVALUE(INDEX(tb_SVI[],MATCH(Table3[[#This Row],[city_name]],tb_SVI[city_name_uf],0),9),".")</f>
        <v>0.23100000000000001</v>
      </c>
      <c r="L2924">
        <f>_xlfn.NUMBERVALUE(INDEX(tb_SVI[],MATCH(Table3[[#This Row],[city_name]],tb_SVI[city_name_uf],0),10),".")</f>
        <v>0.47099999999999997</v>
      </c>
      <c r="M2924">
        <f>_xlfn.NUMBERVALUE(INDEX(tb_SVI[],MATCH(Table3[[#This Row],[city_name]],tb_SVI[city_name_uf],0),11),".")</f>
        <v>0.57599999999999996</v>
      </c>
      <c r="N2924" s="14">
        <f>_xlfn.PERCENTRANK.INC(Table3[MHDI_tot],Table3[[#This Row],[MHDI_tot]],3)</f>
        <v>0.33100000000000002</v>
      </c>
    </row>
    <row r="2925" spans="1:14" hidden="1" x14ac:dyDescent="0.2">
      <c r="A2925" t="str">
        <f>SVI!F2925</f>
        <v>Senhora de Oliveira/MG</v>
      </c>
      <c r="B2925" t="str">
        <f>INDEX(tb_SVI[],MATCH(Table3[[#This Row],[ibge_cod]],tb_SVI[Município],0),1)</f>
        <v>MG</v>
      </c>
      <c r="C2925" t="str">
        <f>INDEX(tb_SVI[],MATCH(Table3[[#This Row],[city_name]],tb_SVI[city_name_uf],0),3)</f>
        <v>3166006</v>
      </c>
      <c r="D2925" t="s">
        <v>20561</v>
      </c>
      <c r="E2925" s="11">
        <f>INDEX(tb_SVI[],MATCH(Table3[[#This Row],[city_name]],tb_SVI[city_name_uf],0),5)</f>
        <v>5786</v>
      </c>
      <c r="F2925">
        <f>INDEX(tb_MHDI[],MATCH(Table3[[#This Row],[city_name]],tb_MHDI[mun_uf],0),5)</f>
        <v>0.63100000000000001</v>
      </c>
      <c r="G2925">
        <f>INDEX(tb_MHDI[],MATCH(Table3[[#This Row],[city_name]],tb_MHDI[mun_uf],0),6)</f>
        <v>0.60299999999999998</v>
      </c>
      <c r="H2925">
        <f>INDEX(tb_MHDI[],MATCH(Table3[[#This Row],[city_name]],tb_MHDI[mun_uf],0),7)</f>
        <v>0.80100000000000005</v>
      </c>
      <c r="I2925">
        <f>INDEX(tb_MHDI[],MATCH(Table3[[#This Row],[city_name]],tb_MHDI[mun_uf],0),8)</f>
        <v>0.52100000000000002</v>
      </c>
      <c r="J2925">
        <f>_xlfn.NUMBERVALUE(INDEX(tb_SVI[],MATCH(Table3[[#This Row],[city_name]],tb_SVI[city_name_uf],0),8),".")</f>
        <v>0.38700000000000001</v>
      </c>
      <c r="K2925">
        <f>_xlfn.NUMBERVALUE(INDEX(tb_SVI[],MATCH(Table3[[#This Row],[city_name]],tb_SVI[city_name_uf],0),9),".")</f>
        <v>0.28199999999999997</v>
      </c>
      <c r="L2925">
        <f>_xlfn.NUMBERVALUE(INDEX(tb_SVI[],MATCH(Table3[[#This Row],[city_name]],tb_SVI[city_name_uf],0),10),".")</f>
        <v>0.48199999999999998</v>
      </c>
      <c r="M2925">
        <f>_xlfn.NUMBERVALUE(INDEX(tb_SVI[],MATCH(Table3[[#This Row],[city_name]],tb_SVI[city_name_uf],0),11),".")</f>
        <v>0.39600000000000002</v>
      </c>
      <c r="N2925" s="14">
        <f>_xlfn.PERCENTRANK.INC(Table3[MHDI_tot],Table3[[#This Row],[MHDI_tot]],3)</f>
        <v>0.373</v>
      </c>
    </row>
    <row r="2926" spans="1:14" hidden="1" x14ac:dyDescent="0.2">
      <c r="A2926" t="str">
        <f>SVI!F2926</f>
        <v>Senhora do Porto/MG</v>
      </c>
      <c r="B2926" t="str">
        <f>INDEX(tb_SVI[],MATCH(Table3[[#This Row],[ibge_cod]],tb_SVI[Município],0),1)</f>
        <v>MG</v>
      </c>
      <c r="C2926" t="str">
        <f>INDEX(tb_SVI[],MATCH(Table3[[#This Row],[city_name]],tb_SVI[city_name_uf],0),3)</f>
        <v>3166105</v>
      </c>
      <c r="D2926" t="s">
        <v>20562</v>
      </c>
      <c r="E2926" s="11">
        <f>INDEX(tb_SVI[],MATCH(Table3[[#This Row],[city_name]],tb_SVI[city_name_uf],0),5)</f>
        <v>3519</v>
      </c>
      <c r="F2926">
        <f>INDEX(tb_MHDI[],MATCH(Table3[[#This Row],[city_name]],tb_MHDI[mun_uf],0),5)</f>
        <v>0.56499999999999995</v>
      </c>
      <c r="G2926">
        <f>INDEX(tb_MHDI[],MATCH(Table3[[#This Row],[city_name]],tb_MHDI[mun_uf],0),6)</f>
        <v>0.59499999999999997</v>
      </c>
      <c r="H2926">
        <f>INDEX(tb_MHDI[],MATCH(Table3[[#This Row],[city_name]],tb_MHDI[mun_uf],0),7)</f>
        <v>0.80200000000000005</v>
      </c>
      <c r="I2926">
        <f>INDEX(tb_MHDI[],MATCH(Table3[[#This Row],[city_name]],tb_MHDI[mun_uf],0),8)</f>
        <v>0.378</v>
      </c>
      <c r="J2926">
        <f>_xlfn.NUMBERVALUE(INDEX(tb_SVI[],MATCH(Table3[[#This Row],[city_name]],tb_SVI[city_name_uf],0),8),".")</f>
        <v>0.39800000000000002</v>
      </c>
      <c r="K2926">
        <f>_xlfn.NUMBERVALUE(INDEX(tb_SVI[],MATCH(Table3[[#This Row],[city_name]],tb_SVI[city_name_uf],0),9),".")</f>
        <v>0.22800000000000001</v>
      </c>
      <c r="L2926">
        <f>_xlfn.NUMBERVALUE(INDEX(tb_SVI[],MATCH(Table3[[#This Row],[city_name]],tb_SVI[city_name_uf],0),10),".")</f>
        <v>0.51300000000000001</v>
      </c>
      <c r="M2926">
        <f>_xlfn.NUMBERVALUE(INDEX(tb_SVI[],MATCH(Table3[[#This Row],[city_name]],tb_SVI[city_name_uf],0),11),".")</f>
        <v>0.45300000000000001</v>
      </c>
      <c r="N2926" s="14">
        <f>_xlfn.PERCENTRANK.INC(Table3[MHDI_tot],Table3[[#This Row],[MHDI_tot]],3)</f>
        <v>0.108</v>
      </c>
    </row>
    <row r="2927" spans="1:14" hidden="1" x14ac:dyDescent="0.2">
      <c r="A2927" t="str">
        <f>SVI!F2927</f>
        <v>Senhora dos Remédios/MG</v>
      </c>
      <c r="B2927" t="str">
        <f>INDEX(tb_SVI[],MATCH(Table3[[#This Row],[ibge_cod]],tb_SVI[Município],0),1)</f>
        <v>MG</v>
      </c>
      <c r="C2927" t="str">
        <f>INDEX(tb_SVI[],MATCH(Table3[[#This Row],[city_name]],tb_SVI[city_name_uf],0),3)</f>
        <v>3166204</v>
      </c>
      <c r="D2927" t="s">
        <v>20563</v>
      </c>
      <c r="E2927" s="11">
        <f>INDEX(tb_SVI[],MATCH(Table3[[#This Row],[city_name]],tb_SVI[city_name_uf],0),5)</f>
        <v>10467</v>
      </c>
      <c r="F2927">
        <f>INDEX(tb_MHDI[],MATCH(Table3[[#This Row],[city_name]],tb_MHDI[mun_uf],0),5)</f>
        <v>0.626</v>
      </c>
      <c r="G2927">
        <f>INDEX(tb_MHDI[],MATCH(Table3[[#This Row],[city_name]],tb_MHDI[mun_uf],0),6)</f>
        <v>0.57799999999999996</v>
      </c>
      <c r="H2927">
        <f>INDEX(tb_MHDI[],MATCH(Table3[[#This Row],[city_name]],tb_MHDI[mun_uf],0),7)</f>
        <v>0.77600000000000002</v>
      </c>
      <c r="I2927">
        <f>INDEX(tb_MHDI[],MATCH(Table3[[#This Row],[city_name]],tb_MHDI[mun_uf],0),8)</f>
        <v>0.54800000000000004</v>
      </c>
      <c r="J2927">
        <f>_xlfn.NUMBERVALUE(INDEX(tb_SVI[],MATCH(Table3[[#This Row],[city_name]],tb_SVI[city_name_uf],0),8),".")</f>
        <v>0.373</v>
      </c>
      <c r="K2927">
        <f>_xlfn.NUMBERVALUE(INDEX(tb_SVI[],MATCH(Table3[[#This Row],[city_name]],tb_SVI[city_name_uf],0),9),".")</f>
        <v>0.17299999999999999</v>
      </c>
      <c r="L2927">
        <f>_xlfn.NUMBERVALUE(INDEX(tb_SVI[],MATCH(Table3[[#This Row],[city_name]],tb_SVI[city_name_uf],0),10),".")</f>
        <v>0.41899999999999998</v>
      </c>
      <c r="M2927">
        <f>_xlfn.NUMBERVALUE(INDEX(tb_SVI[],MATCH(Table3[[#This Row],[city_name]],tb_SVI[city_name_uf],0),11),".")</f>
        <v>0.52600000000000002</v>
      </c>
      <c r="N2927" s="14">
        <f>_xlfn.PERCENTRANK.INC(Table3[MHDI_tot],Table3[[#This Row],[MHDI_tot]],3)</f>
        <v>0.35499999999999998</v>
      </c>
    </row>
    <row r="2928" spans="1:14" hidden="1" x14ac:dyDescent="0.2">
      <c r="A2928" t="str">
        <f>SVI!F2928</f>
        <v>Sericita/MG</v>
      </c>
      <c r="B2928" t="str">
        <f>INDEX(tb_SVI[],MATCH(Table3[[#This Row],[ibge_cod]],tb_SVI[Município],0),1)</f>
        <v>MG</v>
      </c>
      <c r="C2928" t="str">
        <f>INDEX(tb_SVI[],MATCH(Table3[[#This Row],[city_name]],tb_SVI[city_name_uf],0),3)</f>
        <v>3166303</v>
      </c>
      <c r="D2928" t="s">
        <v>20564</v>
      </c>
      <c r="E2928" s="11">
        <f>INDEX(tb_SVI[],MATCH(Table3[[#This Row],[city_name]],tb_SVI[city_name_uf],0),5)</f>
        <v>7333</v>
      </c>
      <c r="F2928">
        <f>INDEX(tb_MHDI[],MATCH(Table3[[#This Row],[city_name]],tb_MHDI[mun_uf],0),5)</f>
        <v>0.56000000000000005</v>
      </c>
      <c r="G2928">
        <f>INDEX(tb_MHDI[],MATCH(Table3[[#This Row],[city_name]],tb_MHDI[mun_uf],0),6)</f>
        <v>0.60199999999999998</v>
      </c>
      <c r="H2928">
        <f>INDEX(tb_MHDI[],MATCH(Table3[[#This Row],[city_name]],tb_MHDI[mun_uf],0),7)</f>
        <v>0.77600000000000002</v>
      </c>
      <c r="I2928">
        <f>INDEX(tb_MHDI[],MATCH(Table3[[#This Row],[city_name]],tb_MHDI[mun_uf],0),8)</f>
        <v>0.375</v>
      </c>
      <c r="J2928">
        <f>_xlfn.NUMBERVALUE(INDEX(tb_SVI[],MATCH(Table3[[#This Row],[city_name]],tb_SVI[city_name_uf],0),8),".")</f>
        <v>0.33700000000000002</v>
      </c>
      <c r="K2928">
        <f>_xlfn.NUMBERVALUE(INDEX(tb_SVI[],MATCH(Table3[[#This Row],[city_name]],tb_SVI[city_name_uf],0),9),".")</f>
        <v>8.7999999999999995E-2</v>
      </c>
      <c r="L2928">
        <f>_xlfn.NUMBERVALUE(INDEX(tb_SVI[],MATCH(Table3[[#This Row],[city_name]],tb_SVI[city_name_uf],0),10),".")</f>
        <v>0.502</v>
      </c>
      <c r="M2928">
        <f>_xlfn.NUMBERVALUE(INDEX(tb_SVI[],MATCH(Table3[[#This Row],[city_name]],tb_SVI[city_name_uf],0),11),".")</f>
        <v>0.42199999999999999</v>
      </c>
      <c r="N2928" s="14">
        <f>_xlfn.PERCENTRANK.INC(Table3[MHDI_tot],Table3[[#This Row],[MHDI_tot]],3)</f>
        <v>8.8999999999999996E-2</v>
      </c>
    </row>
    <row r="2929" spans="1:14" hidden="1" x14ac:dyDescent="0.2">
      <c r="A2929" t="str">
        <f>SVI!F2929</f>
        <v>Seritinga/MG</v>
      </c>
      <c r="B2929" t="str">
        <f>INDEX(tb_SVI[],MATCH(Table3[[#This Row],[ibge_cod]],tb_SVI[Município],0),1)</f>
        <v>MG</v>
      </c>
      <c r="C2929" t="str">
        <f>INDEX(tb_SVI[],MATCH(Table3[[#This Row],[city_name]],tb_SVI[city_name_uf],0),3)</f>
        <v>3166402</v>
      </c>
      <c r="D2929" t="s">
        <v>20565</v>
      </c>
      <c r="E2929" s="11">
        <f>INDEX(tb_SVI[],MATCH(Table3[[#This Row],[city_name]],tb_SVI[city_name_uf],0),5)</f>
        <v>1854</v>
      </c>
      <c r="F2929">
        <f>INDEX(tb_MHDI[],MATCH(Table3[[#This Row],[city_name]],tb_MHDI[mun_uf],0),5)</f>
        <v>0.66</v>
      </c>
      <c r="G2929">
        <f>INDEX(tb_MHDI[],MATCH(Table3[[#This Row],[city_name]],tb_MHDI[mun_uf],0),6)</f>
        <v>0.65700000000000003</v>
      </c>
      <c r="H2929">
        <f>INDEX(tb_MHDI[],MATCH(Table3[[#This Row],[city_name]],tb_MHDI[mun_uf],0),7)</f>
        <v>0.85299999999999998</v>
      </c>
      <c r="I2929">
        <f>INDEX(tb_MHDI[],MATCH(Table3[[#This Row],[city_name]],tb_MHDI[mun_uf],0),8)</f>
        <v>0.51200000000000001</v>
      </c>
      <c r="J2929">
        <f>_xlfn.NUMBERVALUE(INDEX(tb_SVI[],MATCH(Table3[[#This Row],[city_name]],tb_SVI[city_name_uf],0),8),".")</f>
        <v>0.22800000000000001</v>
      </c>
      <c r="K2929">
        <f>_xlfn.NUMBERVALUE(INDEX(tb_SVI[],MATCH(Table3[[#This Row],[city_name]],tb_SVI[city_name_uf],0),9),".")</f>
        <v>1E-3</v>
      </c>
      <c r="L2929">
        <f>_xlfn.NUMBERVALUE(INDEX(tb_SVI[],MATCH(Table3[[#This Row],[city_name]],tb_SVI[city_name_uf],0),10),".")</f>
        <v>0.35799999999999998</v>
      </c>
      <c r="M2929">
        <f>_xlfn.NUMBERVALUE(INDEX(tb_SVI[],MATCH(Table3[[#This Row],[city_name]],tb_SVI[city_name_uf],0),11),".")</f>
        <v>0.32600000000000001</v>
      </c>
      <c r="N2929" s="14">
        <f>_xlfn.PERCENTRANK.INC(Table3[MHDI_tot],Table3[[#This Row],[MHDI_tot]],3)</f>
        <v>0.47399999999999998</v>
      </c>
    </row>
    <row r="2930" spans="1:14" hidden="1" x14ac:dyDescent="0.2">
      <c r="A2930" t="str">
        <f>SVI!F2930</f>
        <v>Serra Azul de Minas/MG</v>
      </c>
      <c r="B2930" t="str">
        <f>INDEX(tb_SVI[],MATCH(Table3[[#This Row],[ibge_cod]],tb_SVI[Município],0),1)</f>
        <v>MG</v>
      </c>
      <c r="C2930" t="str">
        <f>INDEX(tb_SVI[],MATCH(Table3[[#This Row],[city_name]],tb_SVI[city_name_uf],0),3)</f>
        <v>3166501</v>
      </c>
      <c r="D2930" t="s">
        <v>20566</v>
      </c>
      <c r="E2930" s="11">
        <f>INDEX(tb_SVI[],MATCH(Table3[[#This Row],[city_name]],tb_SVI[city_name_uf],0),5)</f>
        <v>4292</v>
      </c>
      <c r="F2930">
        <f>INDEX(tb_MHDI[],MATCH(Table3[[#This Row],[city_name]],tb_MHDI[mun_uf],0),5)</f>
        <v>0.55700000000000005</v>
      </c>
      <c r="G2930">
        <f>INDEX(tb_MHDI[],MATCH(Table3[[#This Row],[city_name]],tb_MHDI[mun_uf],0),6)</f>
        <v>0.53700000000000003</v>
      </c>
      <c r="H2930">
        <f>INDEX(tb_MHDI[],MATCH(Table3[[#This Row],[city_name]],tb_MHDI[mun_uf],0),7)</f>
        <v>0.80900000000000005</v>
      </c>
      <c r="I2930">
        <f>INDEX(tb_MHDI[],MATCH(Table3[[#This Row],[city_name]],tb_MHDI[mun_uf],0),8)</f>
        <v>0.39800000000000002</v>
      </c>
      <c r="J2930">
        <f>_xlfn.NUMBERVALUE(INDEX(tb_SVI[],MATCH(Table3[[#This Row],[city_name]],tb_SVI[city_name_uf],0),8),".")</f>
        <v>0.50800000000000001</v>
      </c>
      <c r="K2930">
        <f>_xlfn.NUMBERVALUE(INDEX(tb_SVI[],MATCH(Table3[[#This Row],[city_name]],tb_SVI[city_name_uf],0),9),".")</f>
        <v>0.372</v>
      </c>
      <c r="L2930">
        <f>_xlfn.NUMBERVALUE(INDEX(tb_SVI[],MATCH(Table3[[#This Row],[city_name]],tb_SVI[city_name_uf],0),10),".")</f>
        <v>0.66600000000000004</v>
      </c>
      <c r="M2930">
        <f>_xlfn.NUMBERVALUE(INDEX(tb_SVI[],MATCH(Table3[[#This Row],[city_name]],tb_SVI[city_name_uf],0),11),".")</f>
        <v>0.48599999999999999</v>
      </c>
      <c r="N2930" s="14">
        <f>_xlfn.PERCENTRANK.INC(Table3[MHDI_tot],Table3[[#This Row],[MHDI_tot]],3)</f>
        <v>0.08</v>
      </c>
    </row>
    <row r="2931" spans="1:14" hidden="1" x14ac:dyDescent="0.2">
      <c r="A2931" t="str">
        <f>SVI!F2931</f>
        <v>Serra da Saudade/MG</v>
      </c>
      <c r="B2931" t="str">
        <f>INDEX(tb_SVI[],MATCH(Table3[[#This Row],[ibge_cod]],tb_SVI[Município],0),1)</f>
        <v>MG</v>
      </c>
      <c r="C2931" t="str">
        <f>INDEX(tb_SVI[],MATCH(Table3[[#This Row],[city_name]],tb_SVI[city_name_uf],0),3)</f>
        <v>3166600</v>
      </c>
      <c r="D2931" t="s">
        <v>20567</v>
      </c>
      <c r="E2931" s="11">
        <f>INDEX(tb_SVI[],MATCH(Table3[[#This Row],[city_name]],tb_SVI[city_name_uf],0),5)</f>
        <v>776</v>
      </c>
      <c r="F2931">
        <f>INDEX(tb_MHDI[],MATCH(Table3[[#This Row],[city_name]],tb_MHDI[mun_uf],0),5)</f>
        <v>0.67700000000000005</v>
      </c>
      <c r="G2931">
        <f>INDEX(tb_MHDI[],MATCH(Table3[[#This Row],[city_name]],tb_MHDI[mun_uf],0),6)</f>
        <v>0.66300000000000003</v>
      </c>
      <c r="H2931">
        <f>INDEX(tb_MHDI[],MATCH(Table3[[#This Row],[city_name]],tb_MHDI[mun_uf],0),7)</f>
        <v>0.86299999999999999</v>
      </c>
      <c r="I2931">
        <f>INDEX(tb_MHDI[],MATCH(Table3[[#This Row],[city_name]],tb_MHDI[mun_uf],0),8)</f>
        <v>0.54200000000000004</v>
      </c>
      <c r="J2931">
        <f>_xlfn.NUMBERVALUE(INDEX(tb_SVI[],MATCH(Table3[[#This Row],[city_name]],tb_SVI[city_name_uf],0),8),".")</f>
        <v>0.28699999999999998</v>
      </c>
      <c r="K2931">
        <f>_xlfn.NUMBERVALUE(INDEX(tb_SVI[],MATCH(Table3[[#This Row],[city_name]],tb_SVI[city_name_uf],0),9),".")</f>
        <v>0.36799999999999999</v>
      </c>
      <c r="L2931">
        <f>_xlfn.NUMBERVALUE(INDEX(tb_SVI[],MATCH(Table3[[#This Row],[city_name]],tb_SVI[city_name_uf],0),10),".")</f>
        <v>0.29199999999999998</v>
      </c>
      <c r="M2931">
        <f>_xlfn.NUMBERVALUE(INDEX(tb_SVI[],MATCH(Table3[[#This Row],[city_name]],tb_SVI[city_name_uf],0),11),".")</f>
        <v>0.20100000000000001</v>
      </c>
      <c r="N2931" s="14">
        <f>_xlfn.PERCENTRANK.INC(Table3[MHDI_tot],Table3[[#This Row],[MHDI_tot]],3)</f>
        <v>0.54600000000000004</v>
      </c>
    </row>
    <row r="2932" spans="1:14" hidden="1" x14ac:dyDescent="0.2">
      <c r="A2932" t="str">
        <f>SVI!F2932</f>
        <v>Serra do Salitre/MG</v>
      </c>
      <c r="B2932" t="str">
        <f>INDEX(tb_SVI[],MATCH(Table3[[#This Row],[ibge_cod]],tb_SVI[Município],0),1)</f>
        <v>MG</v>
      </c>
      <c r="C2932" t="str">
        <f>INDEX(tb_SVI[],MATCH(Table3[[#This Row],[city_name]],tb_SVI[city_name_uf],0),3)</f>
        <v>3166808</v>
      </c>
      <c r="D2932" t="s">
        <v>20568</v>
      </c>
      <c r="E2932" s="11">
        <f>INDEX(tb_SVI[],MATCH(Table3[[#This Row],[city_name]],tb_SVI[city_name_uf],0),5)</f>
        <v>11668</v>
      </c>
      <c r="F2932">
        <f>INDEX(tb_MHDI[],MATCH(Table3[[#This Row],[city_name]],tb_MHDI[mun_uf],0),5)</f>
        <v>0.69599999999999995</v>
      </c>
      <c r="G2932">
        <f>INDEX(tb_MHDI[],MATCH(Table3[[#This Row],[city_name]],tb_MHDI[mun_uf],0),6)</f>
        <v>0.72199999999999998</v>
      </c>
      <c r="H2932">
        <f>INDEX(tb_MHDI[],MATCH(Table3[[#This Row],[city_name]],tb_MHDI[mun_uf],0),7)</f>
        <v>0.85199999999999998</v>
      </c>
      <c r="I2932">
        <f>INDEX(tb_MHDI[],MATCH(Table3[[#This Row],[city_name]],tb_MHDI[mun_uf],0),8)</f>
        <v>0.54900000000000004</v>
      </c>
      <c r="J2932">
        <f>_xlfn.NUMBERVALUE(INDEX(tb_SVI[],MATCH(Table3[[#This Row],[city_name]],tb_SVI[city_name_uf],0),8),".")</f>
        <v>0.34100000000000003</v>
      </c>
      <c r="K2932">
        <f>_xlfn.NUMBERVALUE(INDEX(tb_SVI[],MATCH(Table3[[#This Row],[city_name]],tb_SVI[city_name_uf],0),9),".")</f>
        <v>0.36</v>
      </c>
      <c r="L2932">
        <f>_xlfn.NUMBERVALUE(INDEX(tb_SVI[],MATCH(Table3[[#This Row],[city_name]],tb_SVI[city_name_uf],0),10),".")</f>
        <v>0.375</v>
      </c>
      <c r="M2932">
        <f>_xlfn.NUMBERVALUE(INDEX(tb_SVI[],MATCH(Table3[[#This Row],[city_name]],tb_SVI[city_name_uf],0),11),".")</f>
        <v>0.28699999999999998</v>
      </c>
      <c r="N2932" s="14">
        <f>_xlfn.PERCENTRANK.INC(Table3[MHDI_tot],Table3[[#This Row],[MHDI_tot]],3)</f>
        <v>0.63</v>
      </c>
    </row>
    <row r="2933" spans="1:14" hidden="1" x14ac:dyDescent="0.2">
      <c r="A2933" t="str">
        <f>SVI!F2933</f>
        <v>Serra dos Aimorés/MG</v>
      </c>
      <c r="B2933" t="str">
        <f>INDEX(tb_SVI[],MATCH(Table3[[#This Row],[ibge_cod]],tb_SVI[Município],0),1)</f>
        <v>MG</v>
      </c>
      <c r="C2933" t="str">
        <f>INDEX(tb_SVI[],MATCH(Table3[[#This Row],[city_name]],tb_SVI[city_name_uf],0),3)</f>
        <v>3166709</v>
      </c>
      <c r="D2933" t="s">
        <v>20569</v>
      </c>
      <c r="E2933" s="11">
        <f>INDEX(tb_SVI[],MATCH(Table3[[#This Row],[city_name]],tb_SVI[city_name_uf],0),5)</f>
        <v>8713</v>
      </c>
      <c r="F2933">
        <f>INDEX(tb_MHDI[],MATCH(Table3[[#This Row],[city_name]],tb_MHDI[mun_uf],0),5)</f>
        <v>0.65100000000000002</v>
      </c>
      <c r="G2933">
        <f>INDEX(tb_MHDI[],MATCH(Table3[[#This Row],[city_name]],tb_MHDI[mun_uf],0),6)</f>
        <v>0.65300000000000002</v>
      </c>
      <c r="H2933">
        <f>INDEX(tb_MHDI[],MATCH(Table3[[#This Row],[city_name]],tb_MHDI[mun_uf],0),7)</f>
        <v>0.78400000000000003</v>
      </c>
      <c r="I2933">
        <f>INDEX(tb_MHDI[],MATCH(Table3[[#This Row],[city_name]],tb_MHDI[mun_uf],0),8)</f>
        <v>0.53900000000000003</v>
      </c>
      <c r="J2933">
        <f>_xlfn.NUMBERVALUE(INDEX(tb_SVI[],MATCH(Table3[[#This Row],[city_name]],tb_SVI[city_name_uf],0),8),".")</f>
        <v>0.40500000000000003</v>
      </c>
      <c r="K2933">
        <f>_xlfn.NUMBERVALUE(INDEX(tb_SVI[],MATCH(Table3[[#This Row],[city_name]],tb_SVI[city_name_uf],0),9),".")</f>
        <v>0.29199999999999998</v>
      </c>
      <c r="L2933">
        <f>_xlfn.NUMBERVALUE(INDEX(tb_SVI[],MATCH(Table3[[#This Row],[city_name]],tb_SVI[city_name_uf],0),10),".")</f>
        <v>0.45700000000000002</v>
      </c>
      <c r="M2933">
        <f>_xlfn.NUMBERVALUE(INDEX(tb_SVI[],MATCH(Table3[[#This Row],[city_name]],tb_SVI[city_name_uf],0),11),".")</f>
        <v>0.46600000000000003</v>
      </c>
      <c r="N2933" s="14">
        <f>_xlfn.PERCENTRANK.INC(Table3[MHDI_tot],Table3[[#This Row],[MHDI_tot]],3)</f>
        <v>0.44</v>
      </c>
    </row>
    <row r="2934" spans="1:14" hidden="1" x14ac:dyDescent="0.2">
      <c r="A2934" t="str">
        <f>SVI!F2934</f>
        <v>Serrania/MG</v>
      </c>
      <c r="B2934" t="str">
        <f>INDEX(tb_SVI[],MATCH(Table3[[#This Row],[ibge_cod]],tb_SVI[Município],0),1)</f>
        <v>MG</v>
      </c>
      <c r="C2934" t="str">
        <f>INDEX(tb_SVI[],MATCH(Table3[[#This Row],[city_name]],tb_SVI[city_name_uf],0),3)</f>
        <v>3166907</v>
      </c>
      <c r="D2934" t="s">
        <v>20570</v>
      </c>
      <c r="E2934" s="11">
        <f>INDEX(tb_SVI[],MATCH(Table3[[#This Row],[city_name]],tb_SVI[city_name_uf],0),5)</f>
        <v>7668</v>
      </c>
      <c r="F2934">
        <f>INDEX(tb_MHDI[],MATCH(Table3[[#This Row],[city_name]],tb_MHDI[mun_uf],0),5)</f>
        <v>0.67700000000000005</v>
      </c>
      <c r="G2934">
        <f>INDEX(tb_MHDI[],MATCH(Table3[[#This Row],[city_name]],tb_MHDI[mun_uf],0),6)</f>
        <v>0.65500000000000003</v>
      </c>
      <c r="H2934">
        <f>INDEX(tb_MHDI[],MATCH(Table3[[#This Row],[city_name]],tb_MHDI[mun_uf],0),7)</f>
        <v>0.83299999999999996</v>
      </c>
      <c r="I2934">
        <f>INDEX(tb_MHDI[],MATCH(Table3[[#This Row],[city_name]],tb_MHDI[mun_uf],0),8)</f>
        <v>0.56899999999999995</v>
      </c>
      <c r="J2934">
        <f>_xlfn.NUMBERVALUE(INDEX(tb_SVI[],MATCH(Table3[[#This Row],[city_name]],tb_SVI[city_name_uf],0),8),".")</f>
        <v>0.29299999999999998</v>
      </c>
      <c r="K2934">
        <f>_xlfn.NUMBERVALUE(INDEX(tb_SVI[],MATCH(Table3[[#This Row],[city_name]],tb_SVI[city_name_uf],0),9),".")</f>
        <v>0.123</v>
      </c>
      <c r="L2934">
        <f>_xlfn.NUMBERVALUE(INDEX(tb_SVI[],MATCH(Table3[[#This Row],[city_name]],tb_SVI[city_name_uf],0),10),".")</f>
        <v>0.48399999999999999</v>
      </c>
      <c r="M2934">
        <f>_xlfn.NUMBERVALUE(INDEX(tb_SVI[],MATCH(Table3[[#This Row],[city_name]],tb_SVI[city_name_uf],0),11),".")</f>
        <v>0.27200000000000002</v>
      </c>
      <c r="N2934" s="14">
        <f>_xlfn.PERCENTRANK.INC(Table3[MHDI_tot],Table3[[#This Row],[MHDI_tot]],3)</f>
        <v>0.54600000000000004</v>
      </c>
    </row>
    <row r="2935" spans="1:14" hidden="1" x14ac:dyDescent="0.2">
      <c r="A2935" t="str">
        <f>SVI!F2935</f>
        <v>Serranos/MG</v>
      </c>
      <c r="B2935" t="str">
        <f>INDEX(tb_SVI[],MATCH(Table3[[#This Row],[ibge_cod]],tb_SVI[Município],0),1)</f>
        <v>MG</v>
      </c>
      <c r="C2935" t="str">
        <f>INDEX(tb_SVI[],MATCH(Table3[[#This Row],[city_name]],tb_SVI[city_name_uf],0),3)</f>
        <v>3167004</v>
      </c>
      <c r="D2935" t="s">
        <v>20571</v>
      </c>
      <c r="E2935" s="11">
        <f>INDEX(tb_SVI[],MATCH(Table3[[#This Row],[city_name]],tb_SVI[city_name_uf],0),5)</f>
        <v>1956</v>
      </c>
      <c r="F2935">
        <f>INDEX(tb_MHDI[],MATCH(Table3[[#This Row],[city_name]],tb_MHDI[mun_uf],0),5)</f>
        <v>0.64300000000000002</v>
      </c>
      <c r="G2935">
        <f>INDEX(tb_MHDI[],MATCH(Table3[[#This Row],[city_name]],tb_MHDI[mun_uf],0),6)</f>
        <v>0.63800000000000001</v>
      </c>
      <c r="H2935">
        <f>INDEX(tb_MHDI[],MATCH(Table3[[#This Row],[city_name]],tb_MHDI[mun_uf],0),7)</f>
        <v>0.83399999999999996</v>
      </c>
      <c r="I2935">
        <f>INDEX(tb_MHDI[],MATCH(Table3[[#This Row],[city_name]],tb_MHDI[mun_uf],0),8)</f>
        <v>0.499</v>
      </c>
      <c r="J2935">
        <f>_xlfn.NUMBERVALUE(INDEX(tb_SVI[],MATCH(Table3[[#This Row],[city_name]],tb_SVI[city_name_uf],0),8),".")</f>
        <v>0.36099999999999999</v>
      </c>
      <c r="K2935">
        <f>_xlfn.NUMBERVALUE(INDEX(tb_SVI[],MATCH(Table3[[#This Row],[city_name]],tb_SVI[city_name_uf],0),9),".")</f>
        <v>0.28199999999999997</v>
      </c>
      <c r="L2935">
        <f>_xlfn.NUMBERVALUE(INDEX(tb_SVI[],MATCH(Table3[[#This Row],[city_name]],tb_SVI[city_name_uf],0),10),".")</f>
        <v>0.44800000000000001</v>
      </c>
      <c r="M2935">
        <f>_xlfn.NUMBERVALUE(INDEX(tb_SVI[],MATCH(Table3[[#This Row],[city_name]],tb_SVI[city_name_uf],0),11),".")</f>
        <v>0.35299999999999998</v>
      </c>
      <c r="N2935" s="14">
        <f>_xlfn.PERCENTRANK.INC(Table3[MHDI_tot],Table3[[#This Row],[MHDI_tot]],3)</f>
        <v>0.41499999999999998</v>
      </c>
    </row>
    <row r="2936" spans="1:14" hidden="1" x14ac:dyDescent="0.2">
      <c r="A2936" t="str">
        <f>SVI!F2936</f>
        <v>Serranópolis de Minas/MG</v>
      </c>
      <c r="B2936" t="str">
        <f>INDEX(tb_SVI[],MATCH(Table3[[#This Row],[ibge_cod]],tb_SVI[Município],0),1)</f>
        <v>MG</v>
      </c>
      <c r="C2936" t="str">
        <f>INDEX(tb_SVI[],MATCH(Table3[[#This Row],[city_name]],tb_SVI[city_name_uf],0),3)</f>
        <v>3166956</v>
      </c>
      <c r="D2936" t="s">
        <v>20572</v>
      </c>
      <c r="E2936" s="11">
        <f>INDEX(tb_SVI[],MATCH(Table3[[#This Row],[city_name]],tb_SVI[city_name_uf],0),5)</f>
        <v>4809</v>
      </c>
      <c r="F2936">
        <f>INDEX(tb_MHDI[],MATCH(Table3[[#This Row],[city_name]],tb_MHDI[mun_uf],0),5)</f>
        <v>0.63300000000000001</v>
      </c>
      <c r="G2936">
        <f>INDEX(tb_MHDI[],MATCH(Table3[[#This Row],[city_name]],tb_MHDI[mun_uf],0),6)</f>
        <v>0.60799999999999998</v>
      </c>
      <c r="H2936">
        <f>INDEX(tb_MHDI[],MATCH(Table3[[#This Row],[city_name]],tb_MHDI[mun_uf],0),7)</f>
        <v>0.77300000000000002</v>
      </c>
      <c r="I2936">
        <f>INDEX(tb_MHDI[],MATCH(Table3[[#This Row],[city_name]],tb_MHDI[mun_uf],0),8)</f>
        <v>0.53900000000000003</v>
      </c>
      <c r="J2936">
        <f>_xlfn.NUMBERVALUE(INDEX(tb_SVI[],MATCH(Table3[[#This Row],[city_name]],tb_SVI[city_name_uf],0),8),".")</f>
        <v>0.32400000000000001</v>
      </c>
      <c r="K2936">
        <f>_xlfn.NUMBERVALUE(INDEX(tb_SVI[],MATCH(Table3[[#This Row],[city_name]],tb_SVI[city_name_uf],0),9),".")</f>
        <v>8.2000000000000003E-2</v>
      </c>
      <c r="L2936">
        <f>_xlfn.NUMBERVALUE(INDEX(tb_SVI[],MATCH(Table3[[#This Row],[city_name]],tb_SVI[city_name_uf],0),10),".")</f>
        <v>0.45100000000000001</v>
      </c>
      <c r="M2936">
        <f>_xlfn.NUMBERVALUE(INDEX(tb_SVI[],MATCH(Table3[[#This Row],[city_name]],tb_SVI[city_name_uf],0),11),".")</f>
        <v>0.44</v>
      </c>
      <c r="N2936" s="14">
        <f>_xlfn.PERCENTRANK.INC(Table3[MHDI_tot],Table3[[#This Row],[MHDI_tot]],3)</f>
        <v>0.38</v>
      </c>
    </row>
    <row r="2937" spans="1:14" hidden="1" x14ac:dyDescent="0.2">
      <c r="A2937" t="str">
        <f>SVI!F2937</f>
        <v>Serro/MG</v>
      </c>
      <c r="B2937" t="str">
        <f>INDEX(tb_SVI[],MATCH(Table3[[#This Row],[ibge_cod]],tb_SVI[Município],0),1)</f>
        <v>MG</v>
      </c>
      <c r="C2937" t="str">
        <f>INDEX(tb_SVI[],MATCH(Table3[[#This Row],[city_name]],tb_SVI[city_name_uf],0),3)</f>
        <v>3167103</v>
      </c>
      <c r="D2937" t="s">
        <v>20573</v>
      </c>
      <c r="E2937" s="11">
        <f>INDEX(tb_SVI[],MATCH(Table3[[#This Row],[city_name]],tb_SVI[city_name_uf],0),5)</f>
        <v>20940</v>
      </c>
      <c r="F2937">
        <f>INDEX(tb_MHDI[],MATCH(Table3[[#This Row],[city_name]],tb_MHDI[mun_uf],0),5)</f>
        <v>0.65600000000000003</v>
      </c>
      <c r="G2937">
        <f>INDEX(tb_MHDI[],MATCH(Table3[[#This Row],[city_name]],tb_MHDI[mun_uf],0),6)</f>
        <v>0.65</v>
      </c>
      <c r="H2937">
        <f>INDEX(tb_MHDI[],MATCH(Table3[[#This Row],[city_name]],tb_MHDI[mun_uf],0),7)</f>
        <v>0.83399999999999996</v>
      </c>
      <c r="I2937">
        <f>INDEX(tb_MHDI[],MATCH(Table3[[#This Row],[city_name]],tb_MHDI[mun_uf],0),8)</f>
        <v>0.52</v>
      </c>
      <c r="J2937">
        <f>_xlfn.NUMBERVALUE(INDEX(tb_SVI[],MATCH(Table3[[#This Row],[city_name]],tb_SVI[city_name_uf],0),8),".")</f>
        <v>0.42899999999999999</v>
      </c>
      <c r="K2937">
        <f>_xlfn.NUMBERVALUE(INDEX(tb_SVI[],MATCH(Table3[[#This Row],[city_name]],tb_SVI[city_name_uf],0),9),".")</f>
        <v>0.32300000000000001</v>
      </c>
      <c r="L2937">
        <f>_xlfn.NUMBERVALUE(INDEX(tb_SVI[],MATCH(Table3[[#This Row],[city_name]],tb_SVI[city_name_uf],0),10),".")</f>
        <v>0.42899999999999999</v>
      </c>
      <c r="M2937">
        <f>_xlfn.NUMBERVALUE(INDEX(tb_SVI[],MATCH(Table3[[#This Row],[city_name]],tb_SVI[city_name_uf],0),11),".")</f>
        <v>0.53600000000000003</v>
      </c>
      <c r="N2937" s="14">
        <f>_xlfn.PERCENTRANK.INC(Table3[MHDI_tot],Table3[[#This Row],[MHDI_tot]],3)</f>
        <v>0.45900000000000002</v>
      </c>
    </row>
    <row r="2938" spans="1:14" hidden="1" x14ac:dyDescent="0.2">
      <c r="A2938" t="str">
        <f>SVI!F2938</f>
        <v>Sete Lagoas/MG</v>
      </c>
      <c r="B2938" t="str">
        <f>INDEX(tb_SVI[],MATCH(Table3[[#This Row],[ibge_cod]],tb_SVI[Município],0),1)</f>
        <v>MG</v>
      </c>
      <c r="C2938" t="str">
        <f>INDEX(tb_SVI[],MATCH(Table3[[#This Row],[city_name]],tb_SVI[city_name_uf],0),3)</f>
        <v>3167202</v>
      </c>
      <c r="D2938" t="s">
        <v>20574</v>
      </c>
      <c r="E2938" s="11">
        <f>INDEX(tb_SVI[],MATCH(Table3[[#This Row],[city_name]],tb_SVI[city_name_uf],0),5)</f>
        <v>241835</v>
      </c>
      <c r="F2938">
        <f>INDEX(tb_MHDI[],MATCH(Table3[[#This Row],[city_name]],tb_MHDI[mun_uf],0),5)</f>
        <v>0.76</v>
      </c>
      <c r="G2938">
        <f>INDEX(tb_MHDI[],MATCH(Table3[[#This Row],[city_name]],tb_MHDI[mun_uf],0),6)</f>
        <v>0.74199999999999999</v>
      </c>
      <c r="H2938">
        <f>INDEX(tb_MHDI[],MATCH(Table3[[#This Row],[city_name]],tb_MHDI[mun_uf],0),7)</f>
        <v>0.84</v>
      </c>
      <c r="I2938">
        <f>INDEX(tb_MHDI[],MATCH(Table3[[#This Row],[city_name]],tb_MHDI[mun_uf],0),8)</f>
        <v>0.70499999999999996</v>
      </c>
      <c r="J2938">
        <f>_xlfn.NUMBERVALUE(INDEX(tb_SVI[],MATCH(Table3[[#This Row],[city_name]],tb_SVI[city_name_uf],0),8),".")</f>
        <v>0.23300000000000001</v>
      </c>
      <c r="K2938">
        <f>_xlfn.NUMBERVALUE(INDEX(tb_SVI[],MATCH(Table3[[#This Row],[city_name]],tb_SVI[city_name_uf],0),9),".")</f>
        <v>0.17199999999999999</v>
      </c>
      <c r="L2938">
        <f>_xlfn.NUMBERVALUE(INDEX(tb_SVI[],MATCH(Table3[[#This Row],[city_name]],tb_SVI[city_name_uf],0),10),".")</f>
        <v>0.26600000000000001</v>
      </c>
      <c r="M2938">
        <f>_xlfn.NUMBERVALUE(INDEX(tb_SVI[],MATCH(Table3[[#This Row],[city_name]],tb_SVI[city_name_uf],0),11),".")</f>
        <v>0.26200000000000001</v>
      </c>
      <c r="N2938" s="14">
        <f>_xlfn.PERCENTRANK.INC(Table3[MHDI_tot],Table3[[#This Row],[MHDI_tot]],3)</f>
        <v>0.93100000000000005</v>
      </c>
    </row>
    <row r="2939" spans="1:14" hidden="1" x14ac:dyDescent="0.2">
      <c r="A2939" t="str">
        <f>SVI!F2939</f>
        <v>Setubinha/MG</v>
      </c>
      <c r="B2939" t="str">
        <f>INDEX(tb_SVI[],MATCH(Table3[[#This Row],[ibge_cod]],tb_SVI[Município],0),1)</f>
        <v>MG</v>
      </c>
      <c r="C2939" t="str">
        <f>INDEX(tb_SVI[],MATCH(Table3[[#This Row],[city_name]],tb_SVI[city_name_uf],0),3)</f>
        <v>3165552</v>
      </c>
      <c r="D2939" t="s">
        <v>20575</v>
      </c>
      <c r="E2939" s="11">
        <f>INDEX(tb_SVI[],MATCH(Table3[[#This Row],[city_name]],tb_SVI[city_name_uf],0),5)</f>
        <v>12378</v>
      </c>
      <c r="F2939">
        <f>INDEX(tb_MHDI[],MATCH(Table3[[#This Row],[city_name]],tb_MHDI[mun_uf],0),5)</f>
        <v>0.54200000000000004</v>
      </c>
      <c r="G2939">
        <f>INDEX(tb_MHDI[],MATCH(Table3[[#This Row],[city_name]],tb_MHDI[mun_uf],0),6)</f>
        <v>0.53600000000000003</v>
      </c>
      <c r="H2939">
        <f>INDEX(tb_MHDI[],MATCH(Table3[[#This Row],[city_name]],tb_MHDI[mun_uf],0),7)</f>
        <v>0.74299999999999999</v>
      </c>
      <c r="I2939">
        <f>INDEX(tb_MHDI[],MATCH(Table3[[#This Row],[city_name]],tb_MHDI[mun_uf],0),8)</f>
        <v>0.4</v>
      </c>
      <c r="J2939">
        <f>_xlfn.NUMBERVALUE(INDEX(tb_SVI[],MATCH(Table3[[#This Row],[city_name]],tb_SVI[city_name_uf],0),8),".")</f>
        <v>0.65300000000000002</v>
      </c>
      <c r="K2939">
        <f>_xlfn.NUMBERVALUE(INDEX(tb_SVI[],MATCH(Table3[[#This Row],[city_name]],tb_SVI[city_name_uf],0),9),".")</f>
        <v>0.82099999999999995</v>
      </c>
      <c r="L2939">
        <f>_xlfn.NUMBERVALUE(INDEX(tb_SVI[],MATCH(Table3[[#This Row],[city_name]],tb_SVI[city_name_uf],0),10),".")</f>
        <v>0.61599999999999999</v>
      </c>
      <c r="M2939">
        <f>_xlfn.NUMBERVALUE(INDEX(tb_SVI[],MATCH(Table3[[#This Row],[city_name]],tb_SVI[city_name_uf],0),11),".")</f>
        <v>0.52300000000000002</v>
      </c>
      <c r="N2939" s="14">
        <f>_xlfn.PERCENTRANK.INC(Table3[MHDI_tot],Table3[[#This Row],[MHDI_tot]],3)</f>
        <v>4.5999999999999999E-2</v>
      </c>
    </row>
    <row r="2940" spans="1:14" hidden="1" x14ac:dyDescent="0.2">
      <c r="A2940" t="str">
        <f>SVI!F2940</f>
        <v>Silveirânia/MG</v>
      </c>
      <c r="B2940" t="str">
        <f>INDEX(tb_SVI[],MATCH(Table3[[#This Row],[ibge_cod]],tb_SVI[Município],0),1)</f>
        <v>MG</v>
      </c>
      <c r="C2940" t="str">
        <f>INDEX(tb_SVI[],MATCH(Table3[[#This Row],[city_name]],tb_SVI[city_name_uf],0),3)</f>
        <v>3167301</v>
      </c>
      <c r="D2940" t="s">
        <v>20576</v>
      </c>
      <c r="E2940" s="11">
        <f>INDEX(tb_SVI[],MATCH(Table3[[#This Row],[city_name]],tb_SVI[city_name_uf],0),5)</f>
        <v>2264</v>
      </c>
      <c r="F2940">
        <f>INDEX(tb_MHDI[],MATCH(Table3[[#This Row],[city_name]],tb_MHDI[mun_uf],0),5)</f>
        <v>0.65200000000000002</v>
      </c>
      <c r="G2940">
        <f>INDEX(tb_MHDI[],MATCH(Table3[[#This Row],[city_name]],tb_MHDI[mun_uf],0),6)</f>
        <v>0.64500000000000002</v>
      </c>
      <c r="H2940">
        <f>INDEX(tb_MHDI[],MATCH(Table3[[#This Row],[city_name]],tb_MHDI[mun_uf],0),7)</f>
        <v>0.84099999999999997</v>
      </c>
      <c r="I2940">
        <f>INDEX(tb_MHDI[],MATCH(Table3[[#This Row],[city_name]],tb_MHDI[mun_uf],0),8)</f>
        <v>0.51100000000000001</v>
      </c>
      <c r="J2940">
        <f>_xlfn.NUMBERVALUE(INDEX(tb_SVI[],MATCH(Table3[[#This Row],[city_name]],tb_SVI[city_name_uf],0),8),".")</f>
        <v>0.26</v>
      </c>
      <c r="K2940">
        <f>_xlfn.NUMBERVALUE(INDEX(tb_SVI[],MATCH(Table3[[#This Row],[city_name]],tb_SVI[city_name_uf],0),9),".")</f>
        <v>4.2000000000000003E-2</v>
      </c>
      <c r="L2940">
        <f>_xlfn.NUMBERVALUE(INDEX(tb_SVI[],MATCH(Table3[[#This Row],[city_name]],tb_SVI[city_name_uf],0),10),".")</f>
        <v>0.40400000000000003</v>
      </c>
      <c r="M2940">
        <f>_xlfn.NUMBERVALUE(INDEX(tb_SVI[],MATCH(Table3[[#This Row],[city_name]],tb_SVI[city_name_uf],0),11),".")</f>
        <v>0.33300000000000002</v>
      </c>
      <c r="N2940" s="14">
        <f>_xlfn.PERCENTRANK.INC(Table3[MHDI_tot],Table3[[#This Row],[MHDI_tot]],3)</f>
        <v>0.44500000000000001</v>
      </c>
    </row>
    <row r="2941" spans="1:14" hidden="1" x14ac:dyDescent="0.2">
      <c r="A2941" t="str">
        <f>SVI!F2941</f>
        <v>Silvianópolis/MG</v>
      </c>
      <c r="B2941" t="str">
        <f>INDEX(tb_SVI[],MATCH(Table3[[#This Row],[ibge_cod]],tb_SVI[Município],0),1)</f>
        <v>MG</v>
      </c>
      <c r="C2941" t="str">
        <f>INDEX(tb_SVI[],MATCH(Table3[[#This Row],[city_name]],tb_SVI[city_name_uf],0),3)</f>
        <v>3167400</v>
      </c>
      <c r="D2941" t="s">
        <v>20577</v>
      </c>
      <c r="E2941" s="11">
        <f>INDEX(tb_SVI[],MATCH(Table3[[#This Row],[city_name]],tb_SVI[city_name_uf],0),5)</f>
        <v>6248</v>
      </c>
      <c r="F2941">
        <f>INDEX(tb_MHDI[],MATCH(Table3[[#This Row],[city_name]],tb_MHDI[mun_uf],0),5)</f>
        <v>0.69899999999999995</v>
      </c>
      <c r="G2941">
        <f>INDEX(tb_MHDI[],MATCH(Table3[[#This Row],[city_name]],tb_MHDI[mun_uf],0),6)</f>
        <v>0.70599999999999996</v>
      </c>
      <c r="H2941">
        <f>INDEX(tb_MHDI[],MATCH(Table3[[#This Row],[city_name]],tb_MHDI[mun_uf],0),7)</f>
        <v>0.86499999999999999</v>
      </c>
      <c r="I2941">
        <f>INDEX(tb_MHDI[],MATCH(Table3[[#This Row],[city_name]],tb_MHDI[mun_uf],0),8)</f>
        <v>0.55900000000000005</v>
      </c>
      <c r="J2941">
        <f>_xlfn.NUMBERVALUE(INDEX(tb_SVI[],MATCH(Table3[[#This Row],[city_name]],tb_SVI[city_name_uf],0),8),".")</f>
        <v>0.191</v>
      </c>
      <c r="K2941">
        <f>_xlfn.NUMBERVALUE(INDEX(tb_SVI[],MATCH(Table3[[#This Row],[city_name]],tb_SVI[city_name_uf],0),9),".")</f>
        <v>0</v>
      </c>
      <c r="L2941">
        <f>_xlfn.NUMBERVALUE(INDEX(tb_SVI[],MATCH(Table3[[#This Row],[city_name]],tb_SVI[city_name_uf],0),10),".")</f>
        <v>0.28799999999999998</v>
      </c>
      <c r="M2941">
        <f>_xlfn.NUMBERVALUE(INDEX(tb_SVI[],MATCH(Table3[[#This Row],[city_name]],tb_SVI[city_name_uf],0),11),".")</f>
        <v>0.28499999999999998</v>
      </c>
      <c r="N2941" s="14">
        <f>_xlfn.PERCENTRANK.INC(Table3[MHDI_tot],Table3[[#This Row],[MHDI_tot]],3)</f>
        <v>0.64600000000000002</v>
      </c>
    </row>
    <row r="2942" spans="1:14" hidden="1" x14ac:dyDescent="0.2">
      <c r="A2942" t="str">
        <f>SVI!F2942</f>
        <v>Simonésia/MG</v>
      </c>
      <c r="B2942" t="str">
        <f>INDEX(tb_SVI[],MATCH(Table3[[#This Row],[ibge_cod]],tb_SVI[Município],0),1)</f>
        <v>MG</v>
      </c>
      <c r="C2942" t="str">
        <f>INDEX(tb_SVI[],MATCH(Table3[[#This Row],[city_name]],tb_SVI[city_name_uf],0),3)</f>
        <v>3167608</v>
      </c>
      <c r="D2942" t="s">
        <v>20578</v>
      </c>
      <c r="E2942" s="11">
        <f>INDEX(tb_SVI[],MATCH(Table3[[#This Row],[city_name]],tb_SVI[city_name_uf],0),5)</f>
        <v>19736</v>
      </c>
      <c r="F2942">
        <f>INDEX(tb_MHDI[],MATCH(Table3[[#This Row],[city_name]],tb_MHDI[mun_uf],0),5)</f>
        <v>0.63200000000000001</v>
      </c>
      <c r="G2942">
        <f>INDEX(tb_MHDI[],MATCH(Table3[[#This Row],[city_name]],tb_MHDI[mun_uf],0),6)</f>
        <v>0.622</v>
      </c>
      <c r="H2942">
        <f>INDEX(tb_MHDI[],MATCH(Table3[[#This Row],[city_name]],tb_MHDI[mun_uf],0),7)</f>
        <v>0.82299999999999995</v>
      </c>
      <c r="I2942">
        <f>INDEX(tb_MHDI[],MATCH(Table3[[#This Row],[city_name]],tb_MHDI[mun_uf],0),8)</f>
        <v>0.49299999999999999</v>
      </c>
      <c r="J2942">
        <f>_xlfn.NUMBERVALUE(INDEX(tb_SVI[],MATCH(Table3[[#This Row],[city_name]],tb_SVI[city_name_uf],0),8),".")</f>
        <v>0.34200000000000003</v>
      </c>
      <c r="K2942">
        <f>_xlfn.NUMBERVALUE(INDEX(tb_SVI[],MATCH(Table3[[#This Row],[city_name]],tb_SVI[city_name_uf],0),9),".")</f>
        <v>0.182</v>
      </c>
      <c r="L2942">
        <f>_xlfn.NUMBERVALUE(INDEX(tb_SVI[],MATCH(Table3[[#This Row],[city_name]],tb_SVI[city_name_uf],0),10),".")</f>
        <v>0.38700000000000001</v>
      </c>
      <c r="M2942">
        <f>_xlfn.NUMBERVALUE(INDEX(tb_SVI[],MATCH(Table3[[#This Row],[city_name]],tb_SVI[city_name_uf],0),11),".")</f>
        <v>0.45800000000000002</v>
      </c>
      <c r="N2942" s="14">
        <f>_xlfn.PERCENTRANK.INC(Table3[MHDI_tot],Table3[[#This Row],[MHDI_tot]],3)</f>
        <v>0.376</v>
      </c>
    </row>
    <row r="2943" spans="1:14" hidden="1" x14ac:dyDescent="0.2">
      <c r="A2943" t="str">
        <f>SVI!F2943</f>
        <v>Simão Pereira/MG</v>
      </c>
      <c r="B2943" t="str">
        <f>INDEX(tb_SVI[],MATCH(Table3[[#This Row],[ibge_cod]],tb_SVI[Município],0),1)</f>
        <v>MG</v>
      </c>
      <c r="C2943" t="str">
        <f>INDEX(tb_SVI[],MATCH(Table3[[#This Row],[city_name]],tb_SVI[city_name_uf],0),3)</f>
        <v>3167509</v>
      </c>
      <c r="D2943" t="s">
        <v>20579</v>
      </c>
      <c r="E2943" s="11">
        <f>INDEX(tb_SVI[],MATCH(Table3[[#This Row],[city_name]],tb_SVI[city_name_uf],0),5)</f>
        <v>2618</v>
      </c>
      <c r="F2943">
        <f>INDEX(tb_MHDI[],MATCH(Table3[[#This Row],[city_name]],tb_MHDI[mun_uf],0),5)</f>
        <v>0.63800000000000001</v>
      </c>
      <c r="G2943">
        <f>INDEX(tb_MHDI[],MATCH(Table3[[#This Row],[city_name]],tb_MHDI[mun_uf],0),6)</f>
        <v>0.64500000000000002</v>
      </c>
      <c r="H2943">
        <f>INDEX(tb_MHDI[],MATCH(Table3[[#This Row],[city_name]],tb_MHDI[mun_uf],0),7)</f>
        <v>0.84299999999999997</v>
      </c>
      <c r="I2943">
        <f>INDEX(tb_MHDI[],MATCH(Table3[[#This Row],[city_name]],tb_MHDI[mun_uf],0),8)</f>
        <v>0.47799999999999998</v>
      </c>
      <c r="J2943">
        <f>_xlfn.NUMBERVALUE(INDEX(tb_SVI[],MATCH(Table3[[#This Row],[city_name]],tb_SVI[city_name_uf],0),8),".")</f>
        <v>0.439</v>
      </c>
      <c r="K2943">
        <f>_xlfn.NUMBERVALUE(INDEX(tb_SVI[],MATCH(Table3[[#This Row],[city_name]],tb_SVI[city_name_uf],0),9),".")</f>
        <v>0.40500000000000003</v>
      </c>
      <c r="L2943">
        <f>_xlfn.NUMBERVALUE(INDEX(tb_SVI[],MATCH(Table3[[#This Row],[city_name]],tb_SVI[city_name_uf],0),10),".")</f>
        <v>0.503</v>
      </c>
      <c r="M2943">
        <f>_xlfn.NUMBERVALUE(INDEX(tb_SVI[],MATCH(Table3[[#This Row],[city_name]],tb_SVI[city_name_uf],0),11),".")</f>
        <v>0.40899999999999997</v>
      </c>
      <c r="N2943" s="14">
        <f>_xlfn.PERCENTRANK.INC(Table3[MHDI_tot],Table3[[#This Row],[MHDI_tot]],3)</f>
        <v>0.39700000000000002</v>
      </c>
    </row>
    <row r="2944" spans="1:14" hidden="1" x14ac:dyDescent="0.2">
      <c r="A2944" t="str">
        <f>SVI!F2944</f>
        <v>Sobrália/MG</v>
      </c>
      <c r="B2944" t="str">
        <f>INDEX(tb_SVI[],MATCH(Table3[[#This Row],[ibge_cod]],tb_SVI[Município],0),1)</f>
        <v>MG</v>
      </c>
      <c r="C2944" t="str">
        <f>INDEX(tb_SVI[],MATCH(Table3[[#This Row],[city_name]],tb_SVI[city_name_uf],0),3)</f>
        <v>3167707</v>
      </c>
      <c r="D2944" t="s">
        <v>20580</v>
      </c>
      <c r="E2944" s="11">
        <f>INDEX(tb_SVI[],MATCH(Table3[[#This Row],[city_name]],tb_SVI[city_name_uf],0),5)</f>
        <v>5514</v>
      </c>
      <c r="F2944">
        <f>INDEX(tb_MHDI[],MATCH(Table3[[#This Row],[city_name]],tb_MHDI[mun_uf],0),5)</f>
        <v>0.63100000000000001</v>
      </c>
      <c r="G2944">
        <f>INDEX(tb_MHDI[],MATCH(Table3[[#This Row],[city_name]],tb_MHDI[mun_uf],0),6)</f>
        <v>0.61099999999999999</v>
      </c>
      <c r="H2944">
        <f>INDEX(tb_MHDI[],MATCH(Table3[[#This Row],[city_name]],tb_MHDI[mun_uf],0),7)</f>
        <v>0.80500000000000005</v>
      </c>
      <c r="I2944">
        <f>INDEX(tb_MHDI[],MATCH(Table3[[#This Row],[city_name]],tb_MHDI[mun_uf],0),8)</f>
        <v>0.51</v>
      </c>
      <c r="J2944">
        <f>_xlfn.NUMBERVALUE(INDEX(tb_SVI[],MATCH(Table3[[#This Row],[city_name]],tb_SVI[city_name_uf],0),8),".")</f>
        <v>0.36699999999999999</v>
      </c>
      <c r="K2944">
        <f>_xlfn.NUMBERVALUE(INDEX(tb_SVI[],MATCH(Table3[[#This Row],[city_name]],tb_SVI[city_name_uf],0),9),".")</f>
        <v>0.20100000000000001</v>
      </c>
      <c r="L2944">
        <f>_xlfn.NUMBERVALUE(INDEX(tb_SVI[],MATCH(Table3[[#This Row],[city_name]],tb_SVI[city_name_uf],0),10),".")</f>
        <v>0.41199999999999998</v>
      </c>
      <c r="M2944">
        <f>_xlfn.NUMBERVALUE(INDEX(tb_SVI[],MATCH(Table3[[#This Row],[city_name]],tb_SVI[city_name_uf],0),11),".")</f>
        <v>0.48799999999999999</v>
      </c>
      <c r="N2944" s="14">
        <f>_xlfn.PERCENTRANK.INC(Table3[MHDI_tot],Table3[[#This Row],[MHDI_tot]],3)</f>
        <v>0.373</v>
      </c>
    </row>
    <row r="2945" spans="1:14" hidden="1" x14ac:dyDescent="0.2">
      <c r="A2945" t="str">
        <f>SVI!F2945</f>
        <v>Soledade de Minas/MG</v>
      </c>
      <c r="B2945" t="str">
        <f>INDEX(tb_SVI[],MATCH(Table3[[#This Row],[ibge_cod]],tb_SVI[Município],0),1)</f>
        <v>MG</v>
      </c>
      <c r="C2945" t="str">
        <f>INDEX(tb_SVI[],MATCH(Table3[[#This Row],[city_name]],tb_SVI[city_name_uf],0),3)</f>
        <v>3167806</v>
      </c>
      <c r="D2945" t="s">
        <v>20581</v>
      </c>
      <c r="E2945" s="11">
        <f>INDEX(tb_SVI[],MATCH(Table3[[#This Row],[city_name]],tb_SVI[city_name_uf],0),5)</f>
        <v>6189</v>
      </c>
      <c r="F2945">
        <f>INDEX(tb_MHDI[],MATCH(Table3[[#This Row],[city_name]],tb_MHDI[mun_uf],0),5)</f>
        <v>0.69699999999999995</v>
      </c>
      <c r="G2945">
        <f>INDEX(tb_MHDI[],MATCH(Table3[[#This Row],[city_name]],tb_MHDI[mun_uf],0),6)</f>
        <v>0.67300000000000004</v>
      </c>
      <c r="H2945">
        <f>INDEX(tb_MHDI[],MATCH(Table3[[#This Row],[city_name]],tb_MHDI[mun_uf],0),7)</f>
        <v>0.83099999999999996</v>
      </c>
      <c r="I2945">
        <f>INDEX(tb_MHDI[],MATCH(Table3[[#This Row],[city_name]],tb_MHDI[mun_uf],0),8)</f>
        <v>0.60599999999999998</v>
      </c>
      <c r="J2945">
        <f>_xlfn.NUMBERVALUE(INDEX(tb_SVI[],MATCH(Table3[[#This Row],[city_name]],tb_SVI[city_name_uf],0),8),".")</f>
        <v>0.28999999999999998</v>
      </c>
      <c r="K2945">
        <f>_xlfn.NUMBERVALUE(INDEX(tb_SVI[],MATCH(Table3[[#This Row],[city_name]],tb_SVI[city_name_uf],0),9),".")</f>
        <v>0.216</v>
      </c>
      <c r="L2945">
        <f>_xlfn.NUMBERVALUE(INDEX(tb_SVI[],MATCH(Table3[[#This Row],[city_name]],tb_SVI[city_name_uf],0),10),".")</f>
        <v>0.35499999999999998</v>
      </c>
      <c r="M2945">
        <f>_xlfn.NUMBERVALUE(INDEX(tb_SVI[],MATCH(Table3[[#This Row],[city_name]],tb_SVI[city_name_uf],0),11),".")</f>
        <v>0.29899999999999999</v>
      </c>
      <c r="N2945" s="14">
        <f>_xlfn.PERCENTRANK.INC(Table3[MHDI_tot],Table3[[#This Row],[MHDI_tot]],3)</f>
        <v>0.63500000000000001</v>
      </c>
    </row>
    <row r="2946" spans="1:14" hidden="1" x14ac:dyDescent="0.2">
      <c r="A2946" t="str">
        <f>SVI!F2946</f>
        <v>São Bento Abade/MG</v>
      </c>
      <c r="B2946" t="str">
        <f>INDEX(tb_SVI[],MATCH(Table3[[#This Row],[ibge_cod]],tb_SVI[Município],0),1)</f>
        <v>MG</v>
      </c>
      <c r="C2946" t="str">
        <f>INDEX(tb_SVI[],MATCH(Table3[[#This Row],[city_name]],tb_SVI[city_name_uf],0),3)</f>
        <v>3160801</v>
      </c>
      <c r="D2946" t="s">
        <v>20582</v>
      </c>
      <c r="E2946" s="11">
        <f>INDEX(tb_SVI[],MATCH(Table3[[#This Row],[city_name]],tb_SVI[city_name_uf],0),5)</f>
        <v>5349</v>
      </c>
      <c r="F2946">
        <f>INDEX(tb_MHDI[],MATCH(Table3[[#This Row],[city_name]],tb_MHDI[mun_uf],0),5)</f>
        <v>0.67200000000000004</v>
      </c>
      <c r="G2946">
        <f>INDEX(tb_MHDI[],MATCH(Table3[[#This Row],[city_name]],tb_MHDI[mun_uf],0),6)</f>
        <v>0.65100000000000002</v>
      </c>
      <c r="H2946">
        <f>INDEX(tb_MHDI[],MATCH(Table3[[#This Row],[city_name]],tb_MHDI[mun_uf],0),7)</f>
        <v>0.80100000000000005</v>
      </c>
      <c r="I2946">
        <f>INDEX(tb_MHDI[],MATCH(Table3[[#This Row],[city_name]],tb_MHDI[mun_uf],0),8)</f>
        <v>0.58099999999999996</v>
      </c>
      <c r="J2946">
        <f>_xlfn.NUMBERVALUE(INDEX(tb_SVI[],MATCH(Table3[[#This Row],[city_name]],tb_SVI[city_name_uf],0),8),".")</f>
        <v>0.29299999999999998</v>
      </c>
      <c r="K2946">
        <f>_xlfn.NUMBERVALUE(INDEX(tb_SVI[],MATCH(Table3[[#This Row],[city_name]],tb_SVI[city_name_uf],0),9),".")</f>
        <v>0.20100000000000001</v>
      </c>
      <c r="L2946">
        <f>_xlfn.NUMBERVALUE(INDEX(tb_SVI[],MATCH(Table3[[#This Row],[city_name]],tb_SVI[city_name_uf],0),10),".")</f>
        <v>0.39100000000000001</v>
      </c>
      <c r="M2946">
        <f>_xlfn.NUMBERVALUE(INDEX(tb_SVI[],MATCH(Table3[[#This Row],[city_name]],tb_SVI[city_name_uf],0),11),".")</f>
        <v>0.28599999999999998</v>
      </c>
      <c r="N2946" s="14">
        <f>_xlfn.PERCENTRANK.INC(Table3[MHDI_tot],Table3[[#This Row],[MHDI_tot]],3)</f>
        <v>0.52500000000000002</v>
      </c>
    </row>
    <row r="2947" spans="1:14" hidden="1" x14ac:dyDescent="0.2">
      <c r="A2947" t="str">
        <f>SVI!F2947</f>
        <v>São Brás do Suaçuí/MG</v>
      </c>
      <c r="B2947" t="str">
        <f>INDEX(tb_SVI[],MATCH(Table3[[#This Row],[ibge_cod]],tb_SVI[Município],0),1)</f>
        <v>MG</v>
      </c>
      <c r="C2947" t="str">
        <f>INDEX(tb_SVI[],MATCH(Table3[[#This Row],[city_name]],tb_SVI[city_name_uf],0),3)</f>
        <v>3160900</v>
      </c>
      <c r="D2947" t="s">
        <v>20583</v>
      </c>
      <c r="E2947" s="11">
        <f>INDEX(tb_SVI[],MATCH(Table3[[#This Row],[city_name]],tb_SVI[city_name_uf],0),5)</f>
        <v>3754</v>
      </c>
      <c r="F2947">
        <f>INDEX(tb_MHDI[],MATCH(Table3[[#This Row],[city_name]],tb_MHDI[mun_uf],0),5)</f>
        <v>0.66400000000000003</v>
      </c>
      <c r="G2947">
        <f>INDEX(tb_MHDI[],MATCH(Table3[[#This Row],[city_name]],tb_MHDI[mun_uf],0),6)</f>
        <v>0.67500000000000004</v>
      </c>
      <c r="H2947">
        <f>INDEX(tb_MHDI[],MATCH(Table3[[#This Row],[city_name]],tb_MHDI[mun_uf],0),7)</f>
        <v>0.80100000000000005</v>
      </c>
      <c r="I2947">
        <f>INDEX(tb_MHDI[],MATCH(Table3[[#This Row],[city_name]],tb_MHDI[mun_uf],0),8)</f>
        <v>0.54100000000000004</v>
      </c>
      <c r="J2947">
        <f>_xlfn.NUMBERVALUE(INDEX(tb_SVI[],MATCH(Table3[[#This Row],[city_name]],tb_SVI[city_name_uf],0),8),".")</f>
        <v>0.35599999999999998</v>
      </c>
      <c r="K2947">
        <f>_xlfn.NUMBERVALUE(INDEX(tb_SVI[],MATCH(Table3[[#This Row],[city_name]],tb_SVI[city_name_uf],0),9),".")</f>
        <v>0.22</v>
      </c>
      <c r="L2947">
        <f>_xlfn.NUMBERVALUE(INDEX(tb_SVI[],MATCH(Table3[[#This Row],[city_name]],tb_SVI[city_name_uf],0),10),".")</f>
        <v>0.45300000000000001</v>
      </c>
      <c r="M2947">
        <f>_xlfn.NUMBERVALUE(INDEX(tb_SVI[],MATCH(Table3[[#This Row],[city_name]],tb_SVI[city_name_uf],0),11),".")</f>
        <v>0.39600000000000002</v>
      </c>
      <c r="N2947" s="14">
        <f>_xlfn.PERCENTRANK.INC(Table3[MHDI_tot],Table3[[#This Row],[MHDI_tot]],3)</f>
        <v>0.49199999999999999</v>
      </c>
    </row>
    <row r="2948" spans="1:14" hidden="1" x14ac:dyDescent="0.2">
      <c r="A2948" t="str">
        <f>SVI!F2948</f>
        <v>São Domingos das Dores/MG</v>
      </c>
      <c r="B2948" t="str">
        <f>INDEX(tb_SVI[],MATCH(Table3[[#This Row],[ibge_cod]],tb_SVI[Município],0),1)</f>
        <v>MG</v>
      </c>
      <c r="C2948" t="str">
        <f>INDEX(tb_SVI[],MATCH(Table3[[#This Row],[city_name]],tb_SVI[city_name_uf],0),3)</f>
        <v>3160959</v>
      </c>
      <c r="D2948" t="s">
        <v>20584</v>
      </c>
      <c r="E2948" s="11">
        <f>INDEX(tb_SVI[],MATCH(Table3[[#This Row],[city_name]],tb_SVI[city_name_uf],0),5)</f>
        <v>5658</v>
      </c>
      <c r="F2948">
        <f>INDEX(tb_MHDI[],MATCH(Table3[[#This Row],[city_name]],tb_MHDI[mun_uf],0),5)</f>
        <v>0.63800000000000001</v>
      </c>
      <c r="G2948">
        <f>INDEX(tb_MHDI[],MATCH(Table3[[#This Row],[city_name]],tb_MHDI[mun_uf],0),6)</f>
        <v>0.60199999999999998</v>
      </c>
      <c r="H2948">
        <f>INDEX(tb_MHDI[],MATCH(Table3[[#This Row],[city_name]],tb_MHDI[mun_uf],0),7)</f>
        <v>0.8</v>
      </c>
      <c r="I2948">
        <f>INDEX(tb_MHDI[],MATCH(Table3[[#This Row],[city_name]],tb_MHDI[mun_uf],0),8)</f>
        <v>0.53900000000000003</v>
      </c>
      <c r="J2948">
        <f>_xlfn.NUMBERVALUE(INDEX(tb_SVI[],MATCH(Table3[[#This Row],[city_name]],tb_SVI[city_name_uf],0),8),".")</f>
        <v>0.27200000000000002</v>
      </c>
      <c r="K2948">
        <f>_xlfn.NUMBERVALUE(INDEX(tb_SVI[],MATCH(Table3[[#This Row],[city_name]],tb_SVI[city_name_uf],0),9),".")</f>
        <v>3.2000000000000001E-2</v>
      </c>
      <c r="L2948">
        <f>_xlfn.NUMBERVALUE(INDEX(tb_SVI[],MATCH(Table3[[#This Row],[city_name]],tb_SVI[city_name_uf],0),10),".")</f>
        <v>0.42199999999999999</v>
      </c>
      <c r="M2948">
        <f>_xlfn.NUMBERVALUE(INDEX(tb_SVI[],MATCH(Table3[[#This Row],[city_name]],tb_SVI[city_name_uf],0),11),".")</f>
        <v>0.36199999999999999</v>
      </c>
      <c r="N2948" s="14">
        <f>_xlfn.PERCENTRANK.INC(Table3[MHDI_tot],Table3[[#This Row],[MHDI_tot]],3)</f>
        <v>0.39700000000000002</v>
      </c>
    </row>
    <row r="2949" spans="1:14" hidden="1" x14ac:dyDescent="0.2">
      <c r="A2949" t="str">
        <f>SVI!F2949</f>
        <v>São Domingos do Prata/MG</v>
      </c>
      <c r="B2949" t="str">
        <f>INDEX(tb_SVI[],MATCH(Table3[[#This Row],[ibge_cod]],tb_SVI[Município],0),1)</f>
        <v>MG</v>
      </c>
      <c r="C2949" t="str">
        <f>INDEX(tb_SVI[],MATCH(Table3[[#This Row],[city_name]],tb_SVI[city_name_uf],0),3)</f>
        <v>3161007</v>
      </c>
      <c r="D2949" t="s">
        <v>20585</v>
      </c>
      <c r="E2949" s="11">
        <f>INDEX(tb_SVI[],MATCH(Table3[[#This Row],[city_name]],tb_SVI[city_name_uf],0),5)</f>
        <v>17327</v>
      </c>
      <c r="F2949">
        <f>INDEX(tb_MHDI[],MATCH(Table3[[#This Row],[city_name]],tb_MHDI[mun_uf],0),5)</f>
        <v>0.69</v>
      </c>
      <c r="G2949">
        <f>INDEX(tb_MHDI[],MATCH(Table3[[#This Row],[city_name]],tb_MHDI[mun_uf],0),6)</f>
        <v>0.67400000000000004</v>
      </c>
      <c r="H2949">
        <f>INDEX(tb_MHDI[],MATCH(Table3[[#This Row],[city_name]],tb_MHDI[mun_uf],0),7)</f>
        <v>0.82299999999999995</v>
      </c>
      <c r="I2949">
        <f>INDEX(tb_MHDI[],MATCH(Table3[[#This Row],[city_name]],tb_MHDI[mun_uf],0),8)</f>
        <v>0.59299999999999997</v>
      </c>
      <c r="J2949">
        <f>_xlfn.NUMBERVALUE(INDEX(tb_SVI[],MATCH(Table3[[#This Row],[city_name]],tb_SVI[city_name_uf],0),8),".")</f>
        <v>0.27300000000000002</v>
      </c>
      <c r="K2949">
        <f>_xlfn.NUMBERVALUE(INDEX(tb_SVI[],MATCH(Table3[[#This Row],[city_name]],tb_SVI[city_name_uf],0),9),".")</f>
        <v>0.16600000000000001</v>
      </c>
      <c r="L2949">
        <f>_xlfn.NUMBERVALUE(INDEX(tb_SVI[],MATCH(Table3[[#This Row],[city_name]],tb_SVI[city_name_uf],0),10),".")</f>
        <v>0.3</v>
      </c>
      <c r="M2949">
        <f>_xlfn.NUMBERVALUE(INDEX(tb_SVI[],MATCH(Table3[[#This Row],[city_name]],tb_SVI[city_name_uf],0),11),".")</f>
        <v>0.35399999999999998</v>
      </c>
      <c r="N2949" s="14">
        <f>_xlfn.PERCENTRANK.INC(Table3[MHDI_tot],Table3[[#This Row],[MHDI_tot]],3)</f>
        <v>0.60499999999999998</v>
      </c>
    </row>
    <row r="2950" spans="1:14" hidden="1" x14ac:dyDescent="0.2">
      <c r="A2950" t="str">
        <f>SVI!F2950</f>
        <v>São Francisco/MG</v>
      </c>
      <c r="B2950" t="str">
        <f>INDEX(tb_SVI[],MATCH(Table3[[#This Row],[ibge_cod]],tb_SVI[Município],0),1)</f>
        <v>MG</v>
      </c>
      <c r="C2950" t="str">
        <f>INDEX(tb_SVI[],MATCH(Table3[[#This Row],[city_name]],tb_SVI[city_name_uf],0),3)</f>
        <v>3161106</v>
      </c>
      <c r="D2950" t="s">
        <v>20586</v>
      </c>
      <c r="E2950" s="11">
        <f>INDEX(tb_SVI[],MATCH(Table3[[#This Row],[city_name]],tb_SVI[city_name_uf],0),5)</f>
        <v>56477</v>
      </c>
      <c r="F2950">
        <f>INDEX(tb_MHDI[],MATCH(Table3[[#This Row],[city_name]],tb_MHDI[mun_uf],0),5)</f>
        <v>0.63800000000000001</v>
      </c>
      <c r="G2950">
        <f>INDEX(tb_MHDI[],MATCH(Table3[[#This Row],[city_name]],tb_MHDI[mun_uf],0),6)</f>
        <v>0.59499999999999997</v>
      </c>
      <c r="H2950">
        <f>INDEX(tb_MHDI[],MATCH(Table3[[#This Row],[city_name]],tb_MHDI[mun_uf],0),7)</f>
        <v>0.80400000000000005</v>
      </c>
      <c r="I2950">
        <f>INDEX(tb_MHDI[],MATCH(Table3[[#This Row],[city_name]],tb_MHDI[mun_uf],0),8)</f>
        <v>0.54200000000000004</v>
      </c>
      <c r="J2950">
        <f>_xlfn.NUMBERVALUE(INDEX(tb_SVI[],MATCH(Table3[[#This Row],[city_name]],tb_SVI[city_name_uf],0),8),".")</f>
        <v>0.38900000000000001</v>
      </c>
      <c r="K2950">
        <f>_xlfn.NUMBERVALUE(INDEX(tb_SVI[],MATCH(Table3[[#This Row],[city_name]],tb_SVI[city_name_uf],0),9),".")</f>
        <v>0.19600000000000001</v>
      </c>
      <c r="L2950">
        <f>_xlfn.NUMBERVALUE(INDEX(tb_SVI[],MATCH(Table3[[#This Row],[city_name]],tb_SVI[city_name_uf],0),10),".")</f>
        <v>0.45200000000000001</v>
      </c>
      <c r="M2950">
        <f>_xlfn.NUMBERVALUE(INDEX(tb_SVI[],MATCH(Table3[[#This Row],[city_name]],tb_SVI[city_name_uf],0),11),".")</f>
        <v>0.51800000000000002</v>
      </c>
      <c r="N2950" s="14">
        <f>_xlfn.PERCENTRANK.INC(Table3[MHDI_tot],Table3[[#This Row],[MHDI_tot]],3)</f>
        <v>0.39700000000000002</v>
      </c>
    </row>
    <row r="2951" spans="1:14" hidden="1" x14ac:dyDescent="0.2">
      <c r="A2951" t="str">
        <f>SVI!F2951</f>
        <v>São Francisco de Paula/MG</v>
      </c>
      <c r="B2951" t="str">
        <f>INDEX(tb_SVI[],MATCH(Table3[[#This Row],[ibge_cod]],tb_SVI[Município],0),1)</f>
        <v>MG</v>
      </c>
      <c r="C2951" t="str">
        <f>INDEX(tb_SVI[],MATCH(Table3[[#This Row],[city_name]],tb_SVI[city_name_uf],0),3)</f>
        <v>3161205</v>
      </c>
      <c r="D2951" t="s">
        <v>20587</v>
      </c>
      <c r="E2951" s="11">
        <f>INDEX(tb_SVI[],MATCH(Table3[[#This Row],[city_name]],tb_SVI[city_name_uf],0),5)</f>
        <v>6520</v>
      </c>
      <c r="F2951">
        <f>INDEX(tb_MHDI[],MATCH(Table3[[#This Row],[city_name]],tb_MHDI[mun_uf],0),5)</f>
        <v>0.66</v>
      </c>
      <c r="G2951">
        <f>INDEX(tb_MHDI[],MATCH(Table3[[#This Row],[city_name]],tb_MHDI[mun_uf],0),6)</f>
        <v>0.66</v>
      </c>
      <c r="H2951">
        <f>INDEX(tb_MHDI[],MATCH(Table3[[#This Row],[city_name]],tb_MHDI[mun_uf],0),7)</f>
        <v>0.81200000000000006</v>
      </c>
      <c r="I2951">
        <f>INDEX(tb_MHDI[],MATCH(Table3[[#This Row],[city_name]],tb_MHDI[mun_uf],0),8)</f>
        <v>0.53700000000000003</v>
      </c>
      <c r="J2951">
        <f>_xlfn.NUMBERVALUE(INDEX(tb_SVI[],MATCH(Table3[[#This Row],[city_name]],tb_SVI[city_name_uf],0),8),".")</f>
        <v>0.219</v>
      </c>
      <c r="K2951">
        <f>_xlfn.NUMBERVALUE(INDEX(tb_SVI[],MATCH(Table3[[#This Row],[city_name]],tb_SVI[city_name_uf],0),9),".")</f>
        <v>6.7000000000000004E-2</v>
      </c>
      <c r="L2951">
        <f>_xlfn.NUMBERVALUE(INDEX(tb_SVI[],MATCH(Table3[[#This Row],[city_name]],tb_SVI[city_name_uf],0),10),".")</f>
        <v>0.34300000000000003</v>
      </c>
      <c r="M2951">
        <f>_xlfn.NUMBERVALUE(INDEX(tb_SVI[],MATCH(Table3[[#This Row],[city_name]],tb_SVI[city_name_uf],0),11),".")</f>
        <v>0.248</v>
      </c>
      <c r="N2951" s="14">
        <f>_xlfn.PERCENTRANK.INC(Table3[MHDI_tot],Table3[[#This Row],[MHDI_tot]],3)</f>
        <v>0.47399999999999998</v>
      </c>
    </row>
    <row r="2952" spans="1:14" hidden="1" x14ac:dyDescent="0.2">
      <c r="A2952" t="str">
        <f>SVI!F2952</f>
        <v>São Francisco de Sales/MG</v>
      </c>
      <c r="B2952" t="str">
        <f>INDEX(tb_SVI[],MATCH(Table3[[#This Row],[ibge_cod]],tb_SVI[Município],0),1)</f>
        <v>MG</v>
      </c>
      <c r="C2952" t="str">
        <f>INDEX(tb_SVI[],MATCH(Table3[[#This Row],[city_name]],tb_SVI[city_name_uf],0),3)</f>
        <v>3161304</v>
      </c>
      <c r="D2952" t="s">
        <v>20588</v>
      </c>
      <c r="E2952" s="11">
        <f>INDEX(tb_SVI[],MATCH(Table3[[#This Row],[city_name]],tb_SVI[city_name_uf],0),5)</f>
        <v>6274</v>
      </c>
      <c r="F2952">
        <f>INDEX(tb_MHDI[],MATCH(Table3[[#This Row],[city_name]],tb_MHDI[mun_uf],0),5)</f>
        <v>0.68799999999999994</v>
      </c>
      <c r="G2952">
        <f>INDEX(tb_MHDI[],MATCH(Table3[[#This Row],[city_name]],tb_MHDI[mun_uf],0),6)</f>
        <v>0.71099999999999997</v>
      </c>
      <c r="H2952">
        <f>INDEX(tb_MHDI[],MATCH(Table3[[#This Row],[city_name]],tb_MHDI[mun_uf],0),7)</f>
        <v>0.86699999999999999</v>
      </c>
      <c r="I2952">
        <f>INDEX(tb_MHDI[],MATCH(Table3[[#This Row],[city_name]],tb_MHDI[mun_uf],0),8)</f>
        <v>0.52800000000000002</v>
      </c>
      <c r="J2952">
        <f>_xlfn.NUMBERVALUE(INDEX(tb_SVI[],MATCH(Table3[[#This Row],[city_name]],tb_SVI[city_name_uf],0),8),".")</f>
        <v>0.34300000000000003</v>
      </c>
      <c r="K2952">
        <f>_xlfn.NUMBERVALUE(INDEX(tb_SVI[],MATCH(Table3[[#This Row],[city_name]],tb_SVI[city_name_uf],0),9),".")</f>
        <v>0.251</v>
      </c>
      <c r="L2952">
        <f>_xlfn.NUMBERVALUE(INDEX(tb_SVI[],MATCH(Table3[[#This Row],[city_name]],tb_SVI[city_name_uf],0),10),".")</f>
        <v>0.4</v>
      </c>
      <c r="M2952">
        <f>_xlfn.NUMBERVALUE(INDEX(tb_SVI[],MATCH(Table3[[#This Row],[city_name]],tb_SVI[city_name_uf],0),11),".")</f>
        <v>0.377</v>
      </c>
      <c r="N2952" s="14">
        <f>_xlfn.PERCENTRANK.INC(Table3[MHDI_tot],Table3[[#This Row],[MHDI_tot]],3)</f>
        <v>0.59499999999999997</v>
      </c>
    </row>
    <row r="2953" spans="1:14" hidden="1" x14ac:dyDescent="0.2">
      <c r="A2953" t="str">
        <f>SVI!F2953</f>
        <v>São Francisco do Glória/MG</v>
      </c>
      <c r="B2953" t="str">
        <f>INDEX(tb_SVI[],MATCH(Table3[[#This Row],[ibge_cod]],tb_SVI[Município],0),1)</f>
        <v>MG</v>
      </c>
      <c r="C2953" t="str">
        <f>INDEX(tb_SVI[],MATCH(Table3[[#This Row],[city_name]],tb_SVI[city_name_uf],0),3)</f>
        <v>3161403</v>
      </c>
      <c r="D2953" t="s">
        <v>20589</v>
      </c>
      <c r="E2953" s="11">
        <f>INDEX(tb_SVI[],MATCH(Table3[[#This Row],[city_name]],tb_SVI[city_name_uf],0),5)</f>
        <v>4800</v>
      </c>
      <c r="F2953">
        <f>INDEX(tb_MHDI[],MATCH(Table3[[#This Row],[city_name]],tb_MHDI[mun_uf],0),5)</f>
        <v>0.66300000000000003</v>
      </c>
      <c r="G2953">
        <f>INDEX(tb_MHDI[],MATCH(Table3[[#This Row],[city_name]],tb_MHDI[mun_uf],0),6)</f>
        <v>0.64700000000000002</v>
      </c>
      <c r="H2953">
        <f>INDEX(tb_MHDI[],MATCH(Table3[[#This Row],[city_name]],tb_MHDI[mun_uf],0),7)</f>
        <v>0.83299999999999996</v>
      </c>
      <c r="I2953">
        <f>INDEX(tb_MHDI[],MATCH(Table3[[#This Row],[city_name]],tb_MHDI[mun_uf],0),8)</f>
        <v>0.54100000000000004</v>
      </c>
      <c r="J2953">
        <f>_xlfn.NUMBERVALUE(INDEX(tb_SVI[],MATCH(Table3[[#This Row],[city_name]],tb_SVI[city_name_uf],0),8),".")</f>
        <v>0.34100000000000003</v>
      </c>
      <c r="K2953">
        <f>_xlfn.NUMBERVALUE(INDEX(tb_SVI[],MATCH(Table3[[#This Row],[city_name]],tb_SVI[city_name_uf],0),9),".")</f>
        <v>0.17799999999999999</v>
      </c>
      <c r="L2953">
        <f>_xlfn.NUMBERVALUE(INDEX(tb_SVI[],MATCH(Table3[[#This Row],[city_name]],tb_SVI[city_name_uf],0),10),".")</f>
        <v>0.45500000000000002</v>
      </c>
      <c r="M2953">
        <f>_xlfn.NUMBERVALUE(INDEX(tb_SVI[],MATCH(Table3[[#This Row],[city_name]],tb_SVI[city_name_uf],0),11),".")</f>
        <v>0.38900000000000001</v>
      </c>
      <c r="N2953" s="14">
        <f>_xlfn.PERCENTRANK.INC(Table3[MHDI_tot],Table3[[#This Row],[MHDI_tot]],3)</f>
        <v>0.48799999999999999</v>
      </c>
    </row>
    <row r="2954" spans="1:14" hidden="1" x14ac:dyDescent="0.2">
      <c r="A2954" t="str">
        <f>SVI!F2954</f>
        <v>São Félix de Minas/MG</v>
      </c>
      <c r="B2954" t="str">
        <f>INDEX(tb_SVI[],MATCH(Table3[[#This Row],[ibge_cod]],tb_SVI[Município],0),1)</f>
        <v>MG</v>
      </c>
      <c r="C2954" t="str">
        <f>INDEX(tb_SVI[],MATCH(Table3[[#This Row],[city_name]],tb_SVI[city_name_uf],0),3)</f>
        <v>3161056</v>
      </c>
      <c r="D2954" t="s">
        <v>20590</v>
      </c>
      <c r="E2954" s="11">
        <f>INDEX(tb_SVI[],MATCH(Table3[[#This Row],[city_name]],tb_SVI[city_name_uf],0),5)</f>
        <v>3362</v>
      </c>
      <c r="F2954">
        <f>INDEX(tb_MHDI[],MATCH(Table3[[#This Row],[city_name]],tb_MHDI[mun_uf],0),5)</f>
        <v>0.62</v>
      </c>
      <c r="G2954">
        <f>INDEX(tb_MHDI[],MATCH(Table3[[#This Row],[city_name]],tb_MHDI[mun_uf],0),6)</f>
        <v>0.58899999999999997</v>
      </c>
      <c r="H2954">
        <f>INDEX(tb_MHDI[],MATCH(Table3[[#This Row],[city_name]],tb_MHDI[mun_uf],0),7)</f>
        <v>0.79500000000000004</v>
      </c>
      <c r="I2954">
        <f>INDEX(tb_MHDI[],MATCH(Table3[[#This Row],[city_name]],tb_MHDI[mun_uf],0),8)</f>
        <v>0.51</v>
      </c>
      <c r="J2954">
        <f>_xlfn.NUMBERVALUE(INDEX(tb_SVI[],MATCH(Table3[[#This Row],[city_name]],tb_SVI[city_name_uf],0),8),".")</f>
        <v>0.36299999999999999</v>
      </c>
      <c r="K2954">
        <f>_xlfn.NUMBERVALUE(INDEX(tb_SVI[],MATCH(Table3[[#This Row],[city_name]],tb_SVI[city_name_uf],0),9),".")</f>
        <v>8.8999999999999996E-2</v>
      </c>
      <c r="L2954">
        <f>_xlfn.NUMBERVALUE(INDEX(tb_SVI[],MATCH(Table3[[#This Row],[city_name]],tb_SVI[city_name_uf],0),10),".")</f>
        <v>0.435</v>
      </c>
      <c r="M2954">
        <f>_xlfn.NUMBERVALUE(INDEX(tb_SVI[],MATCH(Table3[[#This Row],[city_name]],tb_SVI[city_name_uf],0),11),".")</f>
        <v>0.56499999999999995</v>
      </c>
      <c r="N2954" s="14">
        <f>_xlfn.PERCENTRANK.INC(Table3[MHDI_tot],Table3[[#This Row],[MHDI_tot]],3)</f>
        <v>0.33100000000000002</v>
      </c>
    </row>
    <row r="2955" spans="1:14" hidden="1" x14ac:dyDescent="0.2">
      <c r="A2955" t="str">
        <f>SVI!F2955</f>
        <v>São Geraldo/MG</v>
      </c>
      <c r="B2955" t="str">
        <f>INDEX(tb_SVI[],MATCH(Table3[[#This Row],[ibge_cod]],tb_SVI[Município],0),1)</f>
        <v>MG</v>
      </c>
      <c r="C2955" t="str">
        <f>INDEX(tb_SVI[],MATCH(Table3[[#This Row],[city_name]],tb_SVI[city_name_uf],0),3)</f>
        <v>3161502</v>
      </c>
      <c r="D2955" t="s">
        <v>20591</v>
      </c>
      <c r="E2955" s="11">
        <f>INDEX(tb_SVI[],MATCH(Table3[[#This Row],[city_name]],tb_SVI[city_name_uf],0),5)</f>
        <v>12562</v>
      </c>
      <c r="F2955">
        <f>INDEX(tb_MHDI[],MATCH(Table3[[#This Row],[city_name]],tb_MHDI[mun_uf],0),5)</f>
        <v>0.65100000000000002</v>
      </c>
      <c r="G2955">
        <f>INDEX(tb_MHDI[],MATCH(Table3[[#This Row],[city_name]],tb_MHDI[mun_uf],0),6)</f>
        <v>0.65600000000000003</v>
      </c>
      <c r="H2955">
        <f>INDEX(tb_MHDI[],MATCH(Table3[[#This Row],[city_name]],tb_MHDI[mun_uf],0),7)</f>
        <v>0.83099999999999996</v>
      </c>
      <c r="I2955">
        <f>INDEX(tb_MHDI[],MATCH(Table3[[#This Row],[city_name]],tb_MHDI[mun_uf],0),8)</f>
        <v>0.50700000000000001</v>
      </c>
      <c r="J2955">
        <f>_xlfn.NUMBERVALUE(INDEX(tb_SVI[],MATCH(Table3[[#This Row],[city_name]],tb_SVI[city_name_uf],0),8),".")</f>
        <v>0.22600000000000001</v>
      </c>
      <c r="K2955">
        <f>_xlfn.NUMBERVALUE(INDEX(tb_SVI[],MATCH(Table3[[#This Row],[city_name]],tb_SVI[city_name_uf],0),9),".")</f>
        <v>4.8000000000000001E-2</v>
      </c>
      <c r="L2955">
        <f>_xlfn.NUMBERVALUE(INDEX(tb_SVI[],MATCH(Table3[[#This Row],[city_name]],tb_SVI[city_name_uf],0),10),".")</f>
        <v>0.374</v>
      </c>
      <c r="M2955">
        <f>_xlfn.NUMBERVALUE(INDEX(tb_SVI[],MATCH(Table3[[#This Row],[city_name]],tb_SVI[city_name_uf],0),11),".")</f>
        <v>0.25700000000000001</v>
      </c>
      <c r="N2955" s="14">
        <f>_xlfn.PERCENTRANK.INC(Table3[MHDI_tot],Table3[[#This Row],[MHDI_tot]],3)</f>
        <v>0.44</v>
      </c>
    </row>
    <row r="2956" spans="1:14" hidden="1" x14ac:dyDescent="0.2">
      <c r="A2956" t="str">
        <f>SVI!F2969</f>
        <v>São José do Goiabal/MG</v>
      </c>
      <c r="B2956" t="str">
        <f>INDEX(tb_SVI[],MATCH(Table3[[#This Row],[ibge_cod]],tb_SVI[Município],0),1)</f>
        <v>MG</v>
      </c>
      <c r="C2956" t="str">
        <f>INDEX(tb_SVI[],MATCH(Table3[[#This Row],[city_name]],tb_SVI[city_name_uf],0),3)</f>
        <v>3163409</v>
      </c>
      <c r="D2956" t="s">
        <v>20604</v>
      </c>
      <c r="E2956" s="11">
        <f>INDEX(tb_SVI[],MATCH(Table3[[#This Row],[city_name]],tb_SVI[city_name_uf],0),5)</f>
        <v>5387</v>
      </c>
      <c r="F2956">
        <f>INDEX(tb_MHDI[],MATCH(Table3[[#This Row],[city_name]],tb_MHDI[mun_uf],0),5)</f>
        <v>0.66600000000000004</v>
      </c>
      <c r="G2956">
        <f>INDEX(tb_MHDI[],MATCH(Table3[[#This Row],[city_name]],tb_MHDI[mun_uf],0),6)</f>
        <v>0.65700000000000003</v>
      </c>
      <c r="H2956">
        <f>INDEX(tb_MHDI[],MATCH(Table3[[#This Row],[city_name]],tb_MHDI[mun_uf],0),7)</f>
        <v>0.81399999999999995</v>
      </c>
      <c r="I2956">
        <f>INDEX(tb_MHDI[],MATCH(Table3[[#This Row],[city_name]],tb_MHDI[mun_uf],0),8)</f>
        <v>0.55300000000000005</v>
      </c>
      <c r="J2956">
        <f>_xlfn.NUMBERVALUE(INDEX(tb_SVI[],MATCH(Table3[[#This Row],[city_name]],tb_SVI[city_name_uf],0),8),".")</f>
        <v>0.34499999999999997</v>
      </c>
      <c r="K2956">
        <f>_xlfn.NUMBERVALUE(INDEX(tb_SVI[],MATCH(Table3[[#This Row],[city_name]],tb_SVI[city_name_uf],0),9),".")</f>
        <v>0.35299999999999998</v>
      </c>
      <c r="L2956">
        <f>_xlfn.NUMBERVALUE(INDEX(tb_SVI[],MATCH(Table3[[#This Row],[city_name]],tb_SVI[city_name_uf],0),10),".")</f>
        <v>0.32100000000000001</v>
      </c>
      <c r="M2956">
        <f>_xlfn.NUMBERVALUE(INDEX(tb_SVI[],MATCH(Table3[[#This Row],[city_name]],tb_SVI[city_name_uf],0),11),".")</f>
        <v>0.36</v>
      </c>
      <c r="N2956" s="14">
        <f>_xlfn.PERCENTRANK.INC(Table3[MHDI_tot],Table3[[#This Row],[MHDI_tot]],3)</f>
        <v>0.501</v>
      </c>
    </row>
    <row r="2957" spans="1:14" hidden="1" x14ac:dyDescent="0.2">
      <c r="A2957" t="str">
        <f>SVI!F2957</f>
        <v>São Geraldo do Baixio/MG</v>
      </c>
      <c r="B2957" t="str">
        <f>INDEX(tb_SVI[],MATCH(Table3[[#This Row],[ibge_cod]],tb_SVI[Município],0),1)</f>
        <v>MG</v>
      </c>
      <c r="C2957" t="str">
        <f>INDEX(tb_SVI[],MATCH(Table3[[#This Row],[city_name]],tb_SVI[city_name_uf],0),3)</f>
        <v>3161650</v>
      </c>
      <c r="D2957" t="s">
        <v>20593</v>
      </c>
      <c r="E2957" s="11">
        <f>INDEX(tb_SVI[],MATCH(Table3[[#This Row],[city_name]],tb_SVI[city_name_uf],0),5)</f>
        <v>4059</v>
      </c>
      <c r="F2957">
        <f>INDEX(tb_MHDI[],MATCH(Table3[[#This Row],[city_name]],tb_MHDI[mun_uf],0),5)</f>
        <v>0.63</v>
      </c>
      <c r="G2957">
        <f>INDEX(tb_MHDI[],MATCH(Table3[[#This Row],[city_name]],tb_MHDI[mun_uf],0),6)</f>
        <v>0.63100000000000001</v>
      </c>
      <c r="H2957">
        <f>INDEX(tb_MHDI[],MATCH(Table3[[#This Row],[city_name]],tb_MHDI[mun_uf],0),7)</f>
        <v>0.82399999999999995</v>
      </c>
      <c r="I2957">
        <f>INDEX(tb_MHDI[],MATCH(Table3[[#This Row],[city_name]],tb_MHDI[mun_uf],0),8)</f>
        <v>0.48199999999999998</v>
      </c>
      <c r="J2957">
        <f>_xlfn.NUMBERVALUE(INDEX(tb_SVI[],MATCH(Table3[[#This Row],[city_name]],tb_SVI[city_name_uf],0),8),".")</f>
        <v>0.33600000000000002</v>
      </c>
      <c r="K2957">
        <f>_xlfn.NUMBERVALUE(INDEX(tb_SVI[],MATCH(Table3[[#This Row],[city_name]],tb_SVI[city_name_uf],0),9),".")</f>
        <v>0.10299999999999999</v>
      </c>
      <c r="L2957">
        <f>_xlfn.NUMBERVALUE(INDEX(tb_SVI[],MATCH(Table3[[#This Row],[city_name]],tb_SVI[city_name_uf],0),10),".")</f>
        <v>0.52700000000000002</v>
      </c>
      <c r="M2957">
        <f>_xlfn.NUMBERVALUE(INDEX(tb_SVI[],MATCH(Table3[[#This Row],[city_name]],tb_SVI[city_name_uf],0),11),".")</f>
        <v>0.378</v>
      </c>
      <c r="N2957" s="14">
        <f>_xlfn.PERCENTRANK.INC(Table3[MHDI_tot],Table3[[#This Row],[MHDI_tot]],3)</f>
        <v>0.371</v>
      </c>
    </row>
    <row r="2958" spans="1:14" hidden="1" x14ac:dyDescent="0.2">
      <c r="A2958" t="str">
        <f>SVI!F2958</f>
        <v>São Gonçalo do Abaeté/MG</v>
      </c>
      <c r="B2958" t="str">
        <f>INDEX(tb_SVI[],MATCH(Table3[[#This Row],[ibge_cod]],tb_SVI[Município],0),1)</f>
        <v>MG</v>
      </c>
      <c r="C2958" t="str">
        <f>INDEX(tb_SVI[],MATCH(Table3[[#This Row],[city_name]],tb_SVI[city_name_uf],0),3)</f>
        <v>3161700</v>
      </c>
      <c r="D2958" t="s">
        <v>20594</v>
      </c>
      <c r="E2958" s="11">
        <f>INDEX(tb_SVI[],MATCH(Table3[[#This Row],[city_name]],tb_SVI[city_name_uf],0),5)</f>
        <v>8459</v>
      </c>
      <c r="F2958">
        <f>INDEX(tb_MHDI[],MATCH(Table3[[#This Row],[city_name]],tb_MHDI[mun_uf],0),5)</f>
        <v>0.67</v>
      </c>
      <c r="G2958">
        <f>INDEX(tb_MHDI[],MATCH(Table3[[#This Row],[city_name]],tb_MHDI[mun_uf],0),6)</f>
        <v>0.66500000000000004</v>
      </c>
      <c r="H2958">
        <f>INDEX(tb_MHDI[],MATCH(Table3[[#This Row],[city_name]],tb_MHDI[mun_uf],0),7)</f>
        <v>0.79600000000000004</v>
      </c>
      <c r="I2958">
        <f>INDEX(tb_MHDI[],MATCH(Table3[[#This Row],[city_name]],tb_MHDI[mun_uf],0),8)</f>
        <v>0.56799999999999995</v>
      </c>
      <c r="J2958">
        <f>_xlfn.NUMBERVALUE(INDEX(tb_SVI[],MATCH(Table3[[#This Row],[city_name]],tb_SVI[city_name_uf],0),8),".")</f>
        <v>0.26600000000000001</v>
      </c>
      <c r="K2958">
        <f>_xlfn.NUMBERVALUE(INDEX(tb_SVI[],MATCH(Table3[[#This Row],[city_name]],tb_SVI[city_name_uf],0),9),".")</f>
        <v>0.13700000000000001</v>
      </c>
      <c r="L2958">
        <f>_xlfn.NUMBERVALUE(INDEX(tb_SVI[],MATCH(Table3[[#This Row],[city_name]],tb_SVI[city_name_uf],0),10),".")</f>
        <v>0.378</v>
      </c>
      <c r="M2958">
        <f>_xlfn.NUMBERVALUE(INDEX(tb_SVI[],MATCH(Table3[[#This Row],[city_name]],tb_SVI[city_name_uf],0),11),".")</f>
        <v>0.28399999999999997</v>
      </c>
      <c r="N2958" s="14">
        <f>_xlfn.PERCENTRANK.INC(Table3[MHDI_tot],Table3[[#This Row],[MHDI_tot]],3)</f>
        <v>0.51600000000000001</v>
      </c>
    </row>
    <row r="2959" spans="1:14" hidden="1" x14ac:dyDescent="0.2">
      <c r="A2959" t="str">
        <f>SVI!F2959</f>
        <v>São Gonçalo do Pará/MG</v>
      </c>
      <c r="B2959" t="str">
        <f>INDEX(tb_SVI[],MATCH(Table3[[#This Row],[ibge_cod]],tb_SVI[Município],0),1)</f>
        <v>MG</v>
      </c>
      <c r="C2959" t="str">
        <f>INDEX(tb_SVI[],MATCH(Table3[[#This Row],[city_name]],tb_SVI[city_name_uf],0),3)</f>
        <v>3161809</v>
      </c>
      <c r="D2959" t="s">
        <v>20595</v>
      </c>
      <c r="E2959" s="11">
        <f>INDEX(tb_SVI[],MATCH(Table3[[#This Row],[city_name]],tb_SVI[city_name_uf],0),5)</f>
        <v>12597</v>
      </c>
      <c r="F2959">
        <f>INDEX(tb_MHDI[],MATCH(Table3[[#This Row],[city_name]],tb_MHDI[mun_uf],0),5)</f>
        <v>0.68899999999999995</v>
      </c>
      <c r="G2959">
        <f>INDEX(tb_MHDI[],MATCH(Table3[[#This Row],[city_name]],tb_MHDI[mun_uf],0),6)</f>
        <v>0.68200000000000005</v>
      </c>
      <c r="H2959">
        <f>INDEX(tb_MHDI[],MATCH(Table3[[#This Row],[city_name]],tb_MHDI[mun_uf],0),7)</f>
        <v>0.84199999999999997</v>
      </c>
      <c r="I2959">
        <f>INDEX(tb_MHDI[],MATCH(Table3[[#This Row],[city_name]],tb_MHDI[mun_uf],0),8)</f>
        <v>0.56999999999999995</v>
      </c>
      <c r="J2959">
        <f>_xlfn.NUMBERVALUE(INDEX(tb_SVI[],MATCH(Table3[[#This Row],[city_name]],tb_SVI[city_name_uf],0),8),".")</f>
        <v>0.217</v>
      </c>
      <c r="K2959">
        <f>_xlfn.NUMBERVALUE(INDEX(tb_SVI[],MATCH(Table3[[#This Row],[city_name]],tb_SVI[city_name_uf],0),9),".")</f>
        <v>2.9000000000000001E-2</v>
      </c>
      <c r="L2959">
        <f>_xlfn.NUMBERVALUE(INDEX(tb_SVI[],MATCH(Table3[[#This Row],[city_name]],tb_SVI[city_name_uf],0),10),".")</f>
        <v>0.33700000000000002</v>
      </c>
      <c r="M2959">
        <f>_xlfn.NUMBERVALUE(INDEX(tb_SVI[],MATCH(Table3[[#This Row],[city_name]],tb_SVI[city_name_uf],0),11),".")</f>
        <v>0.28399999999999997</v>
      </c>
      <c r="N2959" s="14">
        <f>_xlfn.PERCENTRANK.INC(Table3[MHDI_tot],Table3[[#This Row],[MHDI_tot]],3)</f>
        <v>0.6</v>
      </c>
    </row>
    <row r="2960" spans="1:14" hidden="1" x14ac:dyDescent="0.2">
      <c r="A2960" t="str">
        <f>SVI!F2960</f>
        <v>São Gonçalo do Rio Abaixo/MG</v>
      </c>
      <c r="B2960" t="str">
        <f>INDEX(tb_SVI[],MATCH(Table3[[#This Row],[ibge_cod]],tb_SVI[Município],0),1)</f>
        <v>MG</v>
      </c>
      <c r="C2960" t="str">
        <f>INDEX(tb_SVI[],MATCH(Table3[[#This Row],[city_name]],tb_SVI[city_name_uf],0),3)</f>
        <v>3161908</v>
      </c>
      <c r="D2960" t="s">
        <v>20596</v>
      </c>
      <c r="E2960" s="11">
        <f>INDEX(tb_SVI[],MATCH(Table3[[#This Row],[city_name]],tb_SVI[city_name_uf],0),5)</f>
        <v>11019</v>
      </c>
      <c r="F2960">
        <f>INDEX(tb_MHDI[],MATCH(Table3[[#This Row],[city_name]],tb_MHDI[mun_uf],0),5)</f>
        <v>0.66700000000000004</v>
      </c>
      <c r="G2960">
        <f>INDEX(tb_MHDI[],MATCH(Table3[[#This Row],[city_name]],tb_MHDI[mun_uf],0),6)</f>
        <v>0.65800000000000003</v>
      </c>
      <c r="H2960">
        <f>INDEX(tb_MHDI[],MATCH(Table3[[#This Row],[city_name]],tb_MHDI[mun_uf],0),7)</f>
        <v>0.79200000000000004</v>
      </c>
      <c r="I2960">
        <f>INDEX(tb_MHDI[],MATCH(Table3[[#This Row],[city_name]],tb_MHDI[mun_uf],0),8)</f>
        <v>0.56899999999999995</v>
      </c>
      <c r="J2960">
        <f>_xlfn.NUMBERVALUE(INDEX(tb_SVI[],MATCH(Table3[[#This Row],[city_name]],tb_SVI[city_name_uf],0),8),".")</f>
        <v>0.28299999999999997</v>
      </c>
      <c r="K2960">
        <f>_xlfn.NUMBERVALUE(INDEX(tb_SVI[],MATCH(Table3[[#This Row],[city_name]],tb_SVI[city_name_uf],0),9),".")</f>
        <v>5.5E-2</v>
      </c>
      <c r="L2960">
        <f>_xlfn.NUMBERVALUE(INDEX(tb_SVI[],MATCH(Table3[[#This Row],[city_name]],tb_SVI[city_name_uf],0),10),".")</f>
        <v>0.41299999999999998</v>
      </c>
      <c r="M2960">
        <f>_xlfn.NUMBERVALUE(INDEX(tb_SVI[],MATCH(Table3[[#This Row],[city_name]],tb_SVI[city_name_uf],0),11),".")</f>
        <v>0.38200000000000001</v>
      </c>
      <c r="N2960" s="14">
        <f>_xlfn.PERCENTRANK.INC(Table3[MHDI_tot],Table3[[#This Row],[MHDI_tot]],3)</f>
        <v>0.504</v>
      </c>
    </row>
    <row r="2961" spans="1:14" hidden="1" x14ac:dyDescent="0.2">
      <c r="A2961" t="str">
        <f>SVI!F4918</f>
        <v>São Vicente do Sul/RS</v>
      </c>
      <c r="B2961" t="str">
        <f>INDEX(tb_SVI[],MATCH(Table3[[#This Row],[ibge_cod]],tb_SVI[Município],0),1)</f>
        <v>RS</v>
      </c>
      <c r="C2961" t="str">
        <f>INDEX(tb_SVI[],MATCH(Table3[[#This Row],[city_name]],tb_SVI[city_name_uf],0),3)</f>
        <v>4319802</v>
      </c>
      <c r="D2961" t="e">
        <v>#N/A</v>
      </c>
      <c r="E2961" s="11">
        <f>INDEX(tb_SVI[],MATCH(Table3[[#This Row],[city_name]],tb_SVI[city_name_uf],0),5)</f>
        <v>8732</v>
      </c>
      <c r="F2961">
        <f>INDEX(tb_MHDI[],MATCH(Table3[[#This Row],[city_name]],tb_MHDI[mun_uf],0),5)</f>
        <v>0.68500000000000005</v>
      </c>
      <c r="G2961">
        <f>INDEX(tb_MHDI[],MATCH(Table3[[#This Row],[city_name]],tb_MHDI[mun_uf],0),6)</f>
        <v>0.69799999999999995</v>
      </c>
      <c r="H2961">
        <f>INDEX(tb_MHDI[],MATCH(Table3[[#This Row],[city_name]],tb_MHDI[mun_uf],0),7)</f>
        <v>0.83099999999999996</v>
      </c>
      <c r="I2961">
        <f>INDEX(tb_MHDI[],MATCH(Table3[[#This Row],[city_name]],tb_MHDI[mun_uf],0),8)</f>
        <v>0.55300000000000005</v>
      </c>
      <c r="J2961">
        <f>_xlfn.NUMBERVALUE(INDEX(tb_SVI[],MATCH(Table3[[#This Row],[city_name]],tb_SVI[city_name_uf],0),8),".")</f>
        <v>0.28299999999999997</v>
      </c>
      <c r="K2961">
        <f>_xlfn.NUMBERVALUE(INDEX(tb_SVI[],MATCH(Table3[[#This Row],[city_name]],tb_SVI[city_name_uf],0),9),".")</f>
        <v>8.5999999999999993E-2</v>
      </c>
      <c r="L2961">
        <f>_xlfn.NUMBERVALUE(INDEX(tb_SVI[],MATCH(Table3[[#This Row],[city_name]],tb_SVI[city_name_uf],0),10),".")</f>
        <v>0.40100000000000002</v>
      </c>
      <c r="M2961">
        <f>_xlfn.NUMBERVALUE(INDEX(tb_SVI[],MATCH(Table3[[#This Row],[city_name]],tb_SVI[city_name_uf],0),11),".")</f>
        <v>0.36099999999999999</v>
      </c>
      <c r="N2961" s="14">
        <f>_xlfn.PERCENTRANK.INC(Table3[MHDI_tot],Table3[[#This Row],[MHDI_tot]],3)</f>
        <v>0.58099999999999996</v>
      </c>
    </row>
    <row r="2962" spans="1:14" hidden="1" x14ac:dyDescent="0.2">
      <c r="A2962" t="str">
        <f>SVI!F2962</f>
        <v>São Gonçalo do Sapucaí/MG</v>
      </c>
      <c r="B2962" t="str">
        <f>INDEX(tb_SVI[],MATCH(Table3[[#This Row],[ibge_cod]],tb_SVI[Município],0),1)</f>
        <v>MG</v>
      </c>
      <c r="C2962" t="str">
        <f>INDEX(tb_SVI[],MATCH(Table3[[#This Row],[city_name]],tb_SVI[city_name_uf],0),3)</f>
        <v>3162005</v>
      </c>
      <c r="D2962" t="s">
        <v>20597</v>
      </c>
      <c r="E2962" s="11">
        <f>INDEX(tb_SVI[],MATCH(Table3[[#This Row],[city_name]],tb_SVI[city_name_uf],0),5)</f>
        <v>25561</v>
      </c>
      <c r="F2962">
        <f>INDEX(tb_MHDI[],MATCH(Table3[[#This Row],[city_name]],tb_MHDI[mun_uf],0),5)</f>
        <v>0.71499999999999997</v>
      </c>
      <c r="G2962">
        <f>INDEX(tb_MHDI[],MATCH(Table3[[#This Row],[city_name]],tb_MHDI[mun_uf],0),6)</f>
        <v>0.70599999999999996</v>
      </c>
      <c r="H2962">
        <f>INDEX(tb_MHDI[],MATCH(Table3[[#This Row],[city_name]],tb_MHDI[mun_uf],0),7)</f>
        <v>0.85</v>
      </c>
      <c r="I2962">
        <f>INDEX(tb_MHDI[],MATCH(Table3[[#This Row],[city_name]],tb_MHDI[mun_uf],0),8)</f>
        <v>0.60899999999999999</v>
      </c>
      <c r="J2962">
        <f>_xlfn.NUMBERVALUE(INDEX(tb_SVI[],MATCH(Table3[[#This Row],[city_name]],tb_SVI[city_name_uf],0),8),".")</f>
        <v>0.248</v>
      </c>
      <c r="K2962">
        <f>_xlfn.NUMBERVALUE(INDEX(tb_SVI[],MATCH(Table3[[#This Row],[city_name]],tb_SVI[city_name_uf],0),9),".")</f>
        <v>0.17299999999999999</v>
      </c>
      <c r="L2962">
        <f>_xlfn.NUMBERVALUE(INDEX(tb_SVI[],MATCH(Table3[[#This Row],[city_name]],tb_SVI[city_name_uf],0),10),".")</f>
        <v>0.33200000000000002</v>
      </c>
      <c r="M2962">
        <f>_xlfn.NUMBERVALUE(INDEX(tb_SVI[],MATCH(Table3[[#This Row],[city_name]],tb_SVI[city_name_uf],0),11),".")</f>
        <v>0.24</v>
      </c>
      <c r="N2962" s="14">
        <f>_xlfn.PERCENTRANK.INC(Table3[MHDI_tot],Table3[[#This Row],[MHDI_tot]],3)</f>
        <v>0.73299999999999998</v>
      </c>
    </row>
    <row r="2963" spans="1:14" hidden="1" x14ac:dyDescent="0.2">
      <c r="A2963" t="str">
        <f>SVI!F2963</f>
        <v>São Gotardo/MG</v>
      </c>
      <c r="B2963" t="str">
        <f>INDEX(tb_SVI[],MATCH(Table3[[#This Row],[ibge_cod]],tb_SVI[Município],0),1)</f>
        <v>MG</v>
      </c>
      <c r="C2963" t="str">
        <f>INDEX(tb_SVI[],MATCH(Table3[[#This Row],[city_name]],tb_SVI[city_name_uf],0),3)</f>
        <v>3162104</v>
      </c>
      <c r="D2963" t="s">
        <v>20598</v>
      </c>
      <c r="E2963" s="11">
        <f>INDEX(tb_SVI[],MATCH(Table3[[#This Row],[city_name]],tb_SVI[city_name_uf],0),5)</f>
        <v>35782</v>
      </c>
      <c r="F2963">
        <f>INDEX(tb_MHDI[],MATCH(Table3[[#This Row],[city_name]],tb_MHDI[mun_uf],0),5)</f>
        <v>0.73599999999999999</v>
      </c>
      <c r="G2963">
        <f>INDEX(tb_MHDI[],MATCH(Table3[[#This Row],[city_name]],tb_MHDI[mun_uf],0),6)</f>
        <v>0.73899999999999999</v>
      </c>
      <c r="H2963">
        <f>INDEX(tb_MHDI[],MATCH(Table3[[#This Row],[city_name]],tb_MHDI[mun_uf],0),7)</f>
        <v>0.85499999999999998</v>
      </c>
      <c r="I2963">
        <f>INDEX(tb_MHDI[],MATCH(Table3[[#This Row],[city_name]],tb_MHDI[mun_uf],0),8)</f>
        <v>0.63200000000000001</v>
      </c>
      <c r="J2963">
        <f>_xlfn.NUMBERVALUE(INDEX(tb_SVI[],MATCH(Table3[[#This Row],[city_name]],tb_SVI[city_name_uf],0),8),".")</f>
        <v>0.24099999999999999</v>
      </c>
      <c r="K2963">
        <f>_xlfn.NUMBERVALUE(INDEX(tb_SVI[],MATCH(Table3[[#This Row],[city_name]],tb_SVI[city_name_uf],0),9),".")</f>
        <v>0.12</v>
      </c>
      <c r="L2963">
        <f>_xlfn.NUMBERVALUE(INDEX(tb_SVI[],MATCH(Table3[[#This Row],[city_name]],tb_SVI[city_name_uf],0),10),".")</f>
        <v>0.38100000000000001</v>
      </c>
      <c r="M2963">
        <f>_xlfn.NUMBERVALUE(INDEX(tb_SVI[],MATCH(Table3[[#This Row],[city_name]],tb_SVI[city_name_uf],0),11),".")</f>
        <v>0.223</v>
      </c>
      <c r="N2963" s="14">
        <f>_xlfn.PERCENTRANK.INC(Table3[MHDI_tot],Table3[[#This Row],[MHDI_tot]],3)</f>
        <v>0.83899999999999997</v>
      </c>
    </row>
    <row r="2964" spans="1:14" hidden="1" x14ac:dyDescent="0.2">
      <c r="A2964" t="str">
        <f>SVI!F2964</f>
        <v>São José da Barra/MG</v>
      </c>
      <c r="B2964" t="str">
        <f>INDEX(tb_SVI[],MATCH(Table3[[#This Row],[ibge_cod]],tb_SVI[Município],0),1)</f>
        <v>MG</v>
      </c>
      <c r="C2964" t="str">
        <f>INDEX(tb_SVI[],MATCH(Table3[[#This Row],[city_name]],tb_SVI[city_name_uf],0),3)</f>
        <v>3162948</v>
      </c>
      <c r="D2964" t="s">
        <v>20599</v>
      </c>
      <c r="E2964" s="11">
        <f>INDEX(tb_SVI[],MATCH(Table3[[#This Row],[city_name]],tb_SVI[city_name_uf],0),5)</f>
        <v>7480</v>
      </c>
      <c r="F2964">
        <f>INDEX(tb_MHDI[],MATCH(Table3[[#This Row],[city_name]],tb_MHDI[mun_uf],0),5)</f>
        <v>0.73899999999999999</v>
      </c>
      <c r="G2964">
        <f>INDEX(tb_MHDI[],MATCH(Table3[[#This Row],[city_name]],tb_MHDI[mun_uf],0),6)</f>
        <v>0.72199999999999998</v>
      </c>
      <c r="H2964">
        <f>INDEX(tb_MHDI[],MATCH(Table3[[#This Row],[city_name]],tb_MHDI[mun_uf],0),7)</f>
        <v>0.876</v>
      </c>
      <c r="I2964">
        <f>INDEX(tb_MHDI[],MATCH(Table3[[#This Row],[city_name]],tb_MHDI[mun_uf],0),8)</f>
        <v>0.63700000000000001</v>
      </c>
      <c r="J2964">
        <f>_xlfn.NUMBERVALUE(INDEX(tb_SVI[],MATCH(Table3[[#This Row],[city_name]],tb_SVI[city_name_uf],0),8),".")</f>
        <v>0.17499999999999999</v>
      </c>
      <c r="K2964">
        <f>_xlfn.NUMBERVALUE(INDEX(tb_SVI[],MATCH(Table3[[#This Row],[city_name]],tb_SVI[city_name_uf],0),9),".")</f>
        <v>4.2000000000000003E-2</v>
      </c>
      <c r="L2964">
        <f>_xlfn.NUMBERVALUE(INDEX(tb_SVI[],MATCH(Table3[[#This Row],[city_name]],tb_SVI[city_name_uf],0),10),".")</f>
        <v>0.27200000000000002</v>
      </c>
      <c r="M2964">
        <f>_xlfn.NUMBERVALUE(INDEX(tb_SVI[],MATCH(Table3[[#This Row],[city_name]],tb_SVI[city_name_uf],0),11),".")</f>
        <v>0.21199999999999999</v>
      </c>
      <c r="N2964" s="14">
        <f>_xlfn.PERCENTRANK.INC(Table3[MHDI_tot],Table3[[#This Row],[MHDI_tot]],3)</f>
        <v>0.85199999999999998</v>
      </c>
    </row>
    <row r="2965" spans="1:14" hidden="1" x14ac:dyDescent="0.2">
      <c r="A2965" t="str">
        <f>SVI!F2965</f>
        <v>São José da Safira/MG</v>
      </c>
      <c r="B2965" t="str">
        <f>INDEX(tb_SVI[],MATCH(Table3[[#This Row],[ibge_cod]],tb_SVI[Município],0),1)</f>
        <v>MG</v>
      </c>
      <c r="C2965" t="str">
        <f>INDEX(tb_SVI[],MATCH(Table3[[#This Row],[city_name]],tb_SVI[city_name_uf],0),3)</f>
        <v>3163003</v>
      </c>
      <c r="D2965" t="s">
        <v>20600</v>
      </c>
      <c r="E2965" s="11">
        <f>INDEX(tb_SVI[],MATCH(Table3[[#This Row],[city_name]],tb_SVI[city_name_uf],0),5)</f>
        <v>4280</v>
      </c>
      <c r="F2965">
        <f>INDEX(tb_MHDI[],MATCH(Table3[[#This Row],[city_name]],tb_MHDI[mun_uf],0),5)</f>
        <v>0.58299999999999996</v>
      </c>
      <c r="G2965">
        <f>INDEX(tb_MHDI[],MATCH(Table3[[#This Row],[city_name]],tb_MHDI[mun_uf],0),6)</f>
        <v>0.6</v>
      </c>
      <c r="H2965">
        <f>INDEX(tb_MHDI[],MATCH(Table3[[#This Row],[city_name]],tb_MHDI[mun_uf],0),7)</f>
        <v>0.76500000000000001</v>
      </c>
      <c r="I2965">
        <f>INDEX(tb_MHDI[],MATCH(Table3[[#This Row],[city_name]],tb_MHDI[mun_uf],0),8)</f>
        <v>0.432</v>
      </c>
      <c r="J2965">
        <f>_xlfn.NUMBERVALUE(INDEX(tb_SVI[],MATCH(Table3[[#This Row],[city_name]],tb_SVI[city_name_uf],0),8),".")</f>
        <v>0.51</v>
      </c>
      <c r="K2965">
        <f>_xlfn.NUMBERVALUE(INDEX(tb_SVI[],MATCH(Table3[[#This Row],[city_name]],tb_SVI[city_name_uf],0),9),".")</f>
        <v>0.54500000000000004</v>
      </c>
      <c r="L2965">
        <f>_xlfn.NUMBERVALUE(INDEX(tb_SVI[],MATCH(Table3[[#This Row],[city_name]],tb_SVI[city_name_uf],0),10),".")</f>
        <v>0.56599999999999995</v>
      </c>
      <c r="M2965">
        <f>_xlfn.NUMBERVALUE(INDEX(tb_SVI[],MATCH(Table3[[#This Row],[city_name]],tb_SVI[city_name_uf],0),11),".")</f>
        <v>0.41799999999999998</v>
      </c>
      <c r="N2965" s="14">
        <f>_xlfn.PERCENTRANK.INC(Table3[MHDI_tot],Table3[[#This Row],[MHDI_tot]],3)</f>
        <v>0.17499999999999999</v>
      </c>
    </row>
    <row r="2966" spans="1:14" hidden="1" x14ac:dyDescent="0.2">
      <c r="A2966" t="str">
        <f>SVI!F2966</f>
        <v>São José da Varginha/MG</v>
      </c>
      <c r="B2966" t="str">
        <f>INDEX(tb_SVI[],MATCH(Table3[[#This Row],[ibge_cod]],tb_SVI[Município],0),1)</f>
        <v>MG</v>
      </c>
      <c r="C2966" t="str">
        <f>INDEX(tb_SVI[],MATCH(Table3[[#This Row],[city_name]],tb_SVI[city_name_uf],0),3)</f>
        <v>3163102</v>
      </c>
      <c r="D2966" t="s">
        <v>20601</v>
      </c>
      <c r="E2966" s="11">
        <f>INDEX(tb_SVI[],MATCH(Table3[[#This Row],[city_name]],tb_SVI[city_name_uf],0),5)</f>
        <v>5079</v>
      </c>
      <c r="F2966">
        <f>INDEX(tb_MHDI[],MATCH(Table3[[#This Row],[city_name]],tb_MHDI[mun_uf],0),5)</f>
        <v>0.70399999999999996</v>
      </c>
      <c r="G2966">
        <f>INDEX(tb_MHDI[],MATCH(Table3[[#This Row],[city_name]],tb_MHDI[mun_uf],0),6)</f>
        <v>0.68200000000000005</v>
      </c>
      <c r="H2966">
        <f>INDEX(tb_MHDI[],MATCH(Table3[[#This Row],[city_name]],tb_MHDI[mun_uf],0),7)</f>
        <v>0.85699999999999998</v>
      </c>
      <c r="I2966">
        <f>INDEX(tb_MHDI[],MATCH(Table3[[#This Row],[city_name]],tb_MHDI[mun_uf],0),8)</f>
        <v>0.59699999999999998</v>
      </c>
      <c r="J2966">
        <f>_xlfn.NUMBERVALUE(INDEX(tb_SVI[],MATCH(Table3[[#This Row],[city_name]],tb_SVI[city_name_uf],0),8),".")</f>
        <v>0.24</v>
      </c>
      <c r="K2966">
        <f>_xlfn.NUMBERVALUE(INDEX(tb_SVI[],MATCH(Table3[[#This Row],[city_name]],tb_SVI[city_name_uf],0),9),".")</f>
        <v>0.106</v>
      </c>
      <c r="L2966">
        <f>_xlfn.NUMBERVALUE(INDEX(tb_SVI[],MATCH(Table3[[#This Row],[city_name]],tb_SVI[city_name_uf],0),10),".")</f>
        <v>0.29199999999999998</v>
      </c>
      <c r="M2966">
        <f>_xlfn.NUMBERVALUE(INDEX(tb_SVI[],MATCH(Table3[[#This Row],[city_name]],tb_SVI[city_name_uf],0),11),".")</f>
        <v>0.32200000000000001</v>
      </c>
      <c r="N2966" s="14">
        <f>_xlfn.PERCENTRANK.INC(Table3[MHDI_tot],Table3[[#This Row],[MHDI_tot]],3)</f>
        <v>0.67400000000000004</v>
      </c>
    </row>
    <row r="2967" spans="1:14" hidden="1" x14ac:dyDescent="0.2">
      <c r="A2967" t="str">
        <f>SVI!F2967</f>
        <v>São José do Alegre/MG</v>
      </c>
      <c r="B2967" t="str">
        <f>INDEX(tb_SVI[],MATCH(Table3[[#This Row],[ibge_cod]],tb_SVI[Município],0),1)</f>
        <v>MG</v>
      </c>
      <c r="C2967" t="str">
        <f>INDEX(tb_SVI[],MATCH(Table3[[#This Row],[city_name]],tb_SVI[city_name_uf],0),3)</f>
        <v>3163201</v>
      </c>
      <c r="D2967" t="s">
        <v>20602</v>
      </c>
      <c r="E2967" s="11">
        <f>INDEX(tb_SVI[],MATCH(Table3[[#This Row],[city_name]],tb_SVI[city_name_uf],0),5)</f>
        <v>4210</v>
      </c>
      <c r="F2967">
        <f>INDEX(tb_MHDI[],MATCH(Table3[[#This Row],[city_name]],tb_MHDI[mun_uf],0),5)</f>
        <v>0.71699999999999997</v>
      </c>
      <c r="G2967">
        <f>INDEX(tb_MHDI[],MATCH(Table3[[#This Row],[city_name]],tb_MHDI[mun_uf],0),6)</f>
        <v>0.67600000000000005</v>
      </c>
      <c r="H2967">
        <f>INDEX(tb_MHDI[],MATCH(Table3[[#This Row],[city_name]],tb_MHDI[mun_uf],0),7)</f>
        <v>0.83699999999999997</v>
      </c>
      <c r="I2967">
        <f>INDEX(tb_MHDI[],MATCH(Table3[[#This Row],[city_name]],tb_MHDI[mun_uf],0),8)</f>
        <v>0.65200000000000002</v>
      </c>
      <c r="J2967">
        <f>_xlfn.NUMBERVALUE(INDEX(tb_SVI[],MATCH(Table3[[#This Row],[city_name]],tb_SVI[city_name_uf],0),8),".")</f>
        <v>0.247</v>
      </c>
      <c r="K2967">
        <f>_xlfn.NUMBERVALUE(INDEX(tb_SVI[],MATCH(Table3[[#This Row],[city_name]],tb_SVI[city_name_uf],0),9),".")</f>
        <v>5.2999999999999999E-2</v>
      </c>
      <c r="L2967">
        <f>_xlfn.NUMBERVALUE(INDEX(tb_SVI[],MATCH(Table3[[#This Row],[city_name]],tb_SVI[city_name_uf],0),10),".")</f>
        <v>0.39400000000000002</v>
      </c>
      <c r="M2967">
        <f>_xlfn.NUMBERVALUE(INDEX(tb_SVI[],MATCH(Table3[[#This Row],[city_name]],tb_SVI[city_name_uf],0),11),".")</f>
        <v>0.29499999999999998</v>
      </c>
      <c r="N2967" s="14">
        <f>_xlfn.PERCENTRANK.INC(Table3[MHDI_tot],Table3[[#This Row],[MHDI_tot]],3)</f>
        <v>0.74299999999999999</v>
      </c>
    </row>
    <row r="2968" spans="1:14" hidden="1" x14ac:dyDescent="0.2">
      <c r="A2968" t="str">
        <f>SVI!F2968</f>
        <v>São José do Divino/MG</v>
      </c>
      <c r="B2968" t="str">
        <f>INDEX(tb_SVI[],MATCH(Table3[[#This Row],[ibge_cod]],tb_SVI[Município],0),1)</f>
        <v>MG</v>
      </c>
      <c r="C2968" t="str">
        <f>INDEX(tb_SVI[],MATCH(Table3[[#This Row],[city_name]],tb_SVI[city_name_uf],0),3)</f>
        <v>3163300</v>
      </c>
      <c r="D2968" t="s">
        <v>20603</v>
      </c>
      <c r="E2968" s="11">
        <f>INDEX(tb_SVI[],MATCH(Table3[[#This Row],[city_name]],tb_SVI[city_name_uf],0),5)</f>
        <v>3856</v>
      </c>
      <c r="F2968">
        <f>INDEX(tb_MHDI[],MATCH(Table3[[#This Row],[city_name]],tb_MHDI[mun_uf],0),5)</f>
        <v>0.65800000000000003</v>
      </c>
      <c r="G2968">
        <f>INDEX(tb_MHDI[],MATCH(Table3[[#This Row],[city_name]],tb_MHDI[mun_uf],0),6)</f>
        <v>0.627</v>
      </c>
      <c r="H2968">
        <f>INDEX(tb_MHDI[],MATCH(Table3[[#This Row],[city_name]],tb_MHDI[mun_uf],0),7)</f>
        <v>0.77800000000000002</v>
      </c>
      <c r="I2968">
        <f>INDEX(tb_MHDI[],MATCH(Table3[[#This Row],[city_name]],tb_MHDI[mun_uf],0),8)</f>
        <v>0.58299999999999996</v>
      </c>
      <c r="J2968">
        <f>_xlfn.NUMBERVALUE(INDEX(tb_SVI[],MATCH(Table3[[#This Row],[city_name]],tb_SVI[city_name_uf],0),8),".")</f>
        <v>0.374</v>
      </c>
      <c r="K2968">
        <f>_xlfn.NUMBERVALUE(INDEX(tb_SVI[],MATCH(Table3[[#This Row],[city_name]],tb_SVI[city_name_uf],0),9),".")</f>
        <v>0.14499999999999999</v>
      </c>
      <c r="L2968">
        <f>_xlfn.NUMBERVALUE(INDEX(tb_SVI[],MATCH(Table3[[#This Row],[city_name]],tb_SVI[city_name_uf],0),10),".")</f>
        <v>0.45200000000000001</v>
      </c>
      <c r="M2968">
        <f>_xlfn.NUMBERVALUE(INDEX(tb_SVI[],MATCH(Table3[[#This Row],[city_name]],tb_SVI[city_name_uf],0),11),".")</f>
        <v>0.52600000000000002</v>
      </c>
      <c r="N2968" s="14">
        <f>_xlfn.PERCENTRANK.INC(Table3[MHDI_tot],Table3[[#This Row],[MHDI_tot]],3)</f>
        <v>0.46700000000000003</v>
      </c>
    </row>
    <row r="2969" spans="1:14" hidden="1" x14ac:dyDescent="0.2">
      <c r="A2969" t="str">
        <f>SVI!F3055</f>
        <v>Várzea da Palma/MG</v>
      </c>
      <c r="B2969" t="str">
        <f>INDEX(tb_SVI[],MATCH(Table3[[#This Row],[ibge_cod]],tb_SVI[Município],0),1)</f>
        <v>MG</v>
      </c>
      <c r="C2969" t="str">
        <f>INDEX(tb_SVI[],MATCH(Table3[[#This Row],[city_name]],tb_SVI[city_name_uf],0),3)</f>
        <v>3170800</v>
      </c>
      <c r="D2969" t="s">
        <v>20689</v>
      </c>
      <c r="E2969" s="11">
        <f>INDEX(tb_SVI[],MATCH(Table3[[#This Row],[city_name]],tb_SVI[city_name_uf],0),5)</f>
        <v>39803</v>
      </c>
      <c r="F2969">
        <f>INDEX(tb_MHDI[],MATCH(Table3[[#This Row],[city_name]],tb_MHDI[mun_uf],0),5)</f>
        <v>0.66600000000000004</v>
      </c>
      <c r="G2969">
        <f>INDEX(tb_MHDI[],MATCH(Table3[[#This Row],[city_name]],tb_MHDI[mun_uf],0),6)</f>
        <v>0.63400000000000001</v>
      </c>
      <c r="H2969">
        <f>INDEX(tb_MHDI[],MATCH(Table3[[#This Row],[city_name]],tb_MHDI[mun_uf],0),7)</f>
        <v>0.81399999999999995</v>
      </c>
      <c r="I2969">
        <f>INDEX(tb_MHDI[],MATCH(Table3[[#This Row],[city_name]],tb_MHDI[mun_uf],0),8)</f>
        <v>0.57299999999999995</v>
      </c>
      <c r="J2969">
        <f>_xlfn.NUMBERVALUE(INDEX(tb_SVI[],MATCH(Table3[[#This Row],[city_name]],tb_SVI[city_name_uf],0),8),".")</f>
        <v>0.34</v>
      </c>
      <c r="K2969">
        <f>_xlfn.NUMBERVALUE(INDEX(tb_SVI[],MATCH(Table3[[#This Row],[city_name]],tb_SVI[city_name_uf],0),9),".")</f>
        <v>0.17100000000000001</v>
      </c>
      <c r="L2969">
        <f>_xlfn.NUMBERVALUE(INDEX(tb_SVI[],MATCH(Table3[[#This Row],[city_name]],tb_SVI[city_name_uf],0),10),".")</f>
        <v>0.44500000000000001</v>
      </c>
      <c r="M2969">
        <f>_xlfn.NUMBERVALUE(INDEX(tb_SVI[],MATCH(Table3[[#This Row],[city_name]],tb_SVI[city_name_uf],0),11),".")</f>
        <v>0.40400000000000003</v>
      </c>
      <c r="N2969" s="14">
        <f>_xlfn.PERCENTRANK.INC(Table3[MHDI_tot],Table3[[#This Row],[MHDI_tot]],3)</f>
        <v>0.501</v>
      </c>
    </row>
    <row r="2970" spans="1:14" hidden="1" x14ac:dyDescent="0.2">
      <c r="A2970" t="str">
        <f>SVI!F2970</f>
        <v>São José do Jacuri/MG</v>
      </c>
      <c r="B2970" t="str">
        <f>INDEX(tb_SVI[],MATCH(Table3[[#This Row],[ibge_cod]],tb_SVI[Município],0),1)</f>
        <v>MG</v>
      </c>
      <c r="C2970" t="str">
        <f>INDEX(tb_SVI[],MATCH(Table3[[#This Row],[city_name]],tb_SVI[city_name_uf],0),3)</f>
        <v>3163508</v>
      </c>
      <c r="D2970" t="s">
        <v>20605</v>
      </c>
      <c r="E2970" s="11">
        <f>INDEX(tb_SVI[],MATCH(Table3[[#This Row],[city_name]],tb_SVI[city_name_uf],0),5)</f>
        <v>6431</v>
      </c>
      <c r="F2970">
        <f>INDEX(tb_MHDI[],MATCH(Table3[[#This Row],[city_name]],tb_MHDI[mun_uf],0),5)</f>
        <v>0.56599999999999995</v>
      </c>
      <c r="G2970">
        <f>INDEX(tb_MHDI[],MATCH(Table3[[#This Row],[city_name]],tb_MHDI[mun_uf],0),6)</f>
        <v>0.58199999999999996</v>
      </c>
      <c r="H2970">
        <f>INDEX(tb_MHDI[],MATCH(Table3[[#This Row],[city_name]],tb_MHDI[mun_uf],0),7)</f>
        <v>0.749</v>
      </c>
      <c r="I2970">
        <f>INDEX(tb_MHDI[],MATCH(Table3[[#This Row],[city_name]],tb_MHDI[mun_uf],0),8)</f>
        <v>0.41699999999999998</v>
      </c>
      <c r="J2970">
        <f>_xlfn.NUMBERVALUE(INDEX(tb_SVI[],MATCH(Table3[[#This Row],[city_name]],tb_SVI[city_name_uf],0),8),".")</f>
        <v>0.39500000000000002</v>
      </c>
      <c r="K2970">
        <f>_xlfn.NUMBERVALUE(INDEX(tb_SVI[],MATCH(Table3[[#This Row],[city_name]],tb_SVI[city_name_uf],0),9),".")</f>
        <v>0.184</v>
      </c>
      <c r="L2970">
        <f>_xlfn.NUMBERVALUE(INDEX(tb_SVI[],MATCH(Table3[[#This Row],[city_name]],tb_SVI[city_name_uf],0),10),".")</f>
        <v>0.53100000000000003</v>
      </c>
      <c r="M2970">
        <f>_xlfn.NUMBERVALUE(INDEX(tb_SVI[],MATCH(Table3[[#This Row],[city_name]],tb_SVI[city_name_uf],0),11),".")</f>
        <v>0.46899999999999997</v>
      </c>
      <c r="N2970" s="14">
        <f>_xlfn.PERCENTRANK.INC(Table3[MHDI_tot],Table3[[#This Row],[MHDI_tot]],3)</f>
        <v>0.112</v>
      </c>
    </row>
    <row r="2971" spans="1:14" hidden="1" x14ac:dyDescent="0.2">
      <c r="A2971" t="str">
        <f>SVI!F2971</f>
        <v>São José do Mantimento/MG</v>
      </c>
      <c r="B2971" t="str">
        <f>INDEX(tb_SVI[],MATCH(Table3[[#This Row],[ibge_cod]],tb_SVI[Município],0),1)</f>
        <v>MG</v>
      </c>
      <c r="C2971" t="str">
        <f>INDEX(tb_SVI[],MATCH(Table3[[#This Row],[city_name]],tb_SVI[city_name_uf],0),3)</f>
        <v>3163607</v>
      </c>
      <c r="D2971" t="s">
        <v>20606</v>
      </c>
      <c r="E2971" s="11">
        <f>INDEX(tb_SVI[],MATCH(Table3[[#This Row],[city_name]],tb_SVI[city_name_uf],0),5)</f>
        <v>2806</v>
      </c>
      <c r="F2971">
        <f>INDEX(tb_MHDI[],MATCH(Table3[[#This Row],[city_name]],tb_MHDI[mun_uf],0),5)</f>
        <v>0.65700000000000003</v>
      </c>
      <c r="G2971">
        <f>INDEX(tb_MHDI[],MATCH(Table3[[#This Row],[city_name]],tb_MHDI[mun_uf],0),6)</f>
        <v>0.61199999999999999</v>
      </c>
      <c r="H2971">
        <f>INDEX(tb_MHDI[],MATCH(Table3[[#This Row],[city_name]],tb_MHDI[mun_uf],0),7)</f>
        <v>0.82299999999999995</v>
      </c>
      <c r="I2971">
        <f>INDEX(tb_MHDI[],MATCH(Table3[[#This Row],[city_name]],tb_MHDI[mun_uf],0),8)</f>
        <v>0.56200000000000006</v>
      </c>
      <c r="J2971">
        <f>_xlfn.NUMBERVALUE(INDEX(tb_SVI[],MATCH(Table3[[#This Row],[city_name]],tb_SVI[city_name_uf],0),8),".")</f>
        <v>0.36199999999999999</v>
      </c>
      <c r="K2971">
        <f>_xlfn.NUMBERVALUE(INDEX(tb_SVI[],MATCH(Table3[[#This Row],[city_name]],tb_SVI[city_name_uf],0),9),".")</f>
        <v>5.8999999999999997E-2</v>
      </c>
      <c r="L2971">
        <f>_xlfn.NUMBERVALUE(INDEX(tb_SVI[],MATCH(Table3[[#This Row],[city_name]],tb_SVI[city_name_uf],0),10),".")</f>
        <v>0.45700000000000002</v>
      </c>
      <c r="M2971">
        <f>_xlfn.NUMBERVALUE(INDEX(tb_SVI[],MATCH(Table3[[#This Row],[city_name]],tb_SVI[city_name_uf],0),11),".")</f>
        <v>0.57099999999999995</v>
      </c>
      <c r="N2971" s="14">
        <f>_xlfn.PERCENTRANK.INC(Table3[MHDI_tot],Table3[[#This Row],[MHDI_tot]],3)</f>
        <v>0.46300000000000002</v>
      </c>
    </row>
    <row r="2972" spans="1:14" hidden="1" x14ac:dyDescent="0.2">
      <c r="A2972" t="str">
        <f>SVI!F2972</f>
        <v>São João Batista do Glória/MG</v>
      </c>
      <c r="B2972" t="str">
        <f>INDEX(tb_SVI[],MATCH(Table3[[#This Row],[ibge_cod]],tb_SVI[Município],0),1)</f>
        <v>MG</v>
      </c>
      <c r="C2972" t="str">
        <f>INDEX(tb_SVI[],MATCH(Table3[[#This Row],[city_name]],tb_SVI[city_name_uf],0),3)</f>
        <v>3162203</v>
      </c>
      <c r="D2972" t="s">
        <v>20607</v>
      </c>
      <c r="E2972" s="11">
        <f>INDEX(tb_SVI[],MATCH(Table3[[#This Row],[city_name]],tb_SVI[city_name_uf],0),5)</f>
        <v>7498</v>
      </c>
      <c r="F2972">
        <f>INDEX(tb_MHDI[],MATCH(Table3[[#This Row],[city_name]],tb_MHDI[mun_uf],0),5)</f>
        <v>0.72399999999999998</v>
      </c>
      <c r="G2972">
        <f>INDEX(tb_MHDI[],MATCH(Table3[[#This Row],[city_name]],tb_MHDI[mun_uf],0),6)</f>
        <v>0.71299999999999997</v>
      </c>
      <c r="H2972">
        <f>INDEX(tb_MHDI[],MATCH(Table3[[#This Row],[city_name]],tb_MHDI[mun_uf],0),7)</f>
        <v>0.84499999999999997</v>
      </c>
      <c r="I2972">
        <f>INDEX(tb_MHDI[],MATCH(Table3[[#This Row],[city_name]],tb_MHDI[mun_uf],0),8)</f>
        <v>0.63100000000000001</v>
      </c>
      <c r="J2972">
        <f>_xlfn.NUMBERVALUE(INDEX(tb_SVI[],MATCH(Table3[[#This Row],[city_name]],tb_SVI[city_name_uf],0),8),".")</f>
        <v>0.23400000000000001</v>
      </c>
      <c r="K2972">
        <f>_xlfn.NUMBERVALUE(INDEX(tb_SVI[],MATCH(Table3[[#This Row],[city_name]],tb_SVI[city_name_uf],0),9),".")</f>
        <v>8.5999999999999993E-2</v>
      </c>
      <c r="L2972">
        <f>_xlfn.NUMBERVALUE(INDEX(tb_SVI[],MATCH(Table3[[#This Row],[city_name]],tb_SVI[city_name_uf],0),10),".")</f>
        <v>0.33</v>
      </c>
      <c r="M2972">
        <f>_xlfn.NUMBERVALUE(INDEX(tb_SVI[],MATCH(Table3[[#This Row],[city_name]],tb_SVI[city_name_uf],0),11),".")</f>
        <v>0.28499999999999998</v>
      </c>
      <c r="N2972" s="14">
        <f>_xlfn.PERCENTRANK.INC(Table3[MHDI_tot],Table3[[#This Row],[MHDI_tot]],3)</f>
        <v>0.78100000000000003</v>
      </c>
    </row>
    <row r="2973" spans="1:14" hidden="1" x14ac:dyDescent="0.2">
      <c r="A2973" t="str">
        <f>SVI!F2973</f>
        <v>São João Del Rei/MG</v>
      </c>
      <c r="B2973" t="str">
        <f>INDEX(tb_SVI[],MATCH(Table3[[#This Row],[ibge_cod]],tb_SVI[Município],0),1)</f>
        <v>MG</v>
      </c>
      <c r="C2973" t="str">
        <f>INDEX(tb_SVI[],MATCH(Table3[[#This Row],[city_name]],tb_SVI[city_name_uf],0),3)</f>
        <v>3162500</v>
      </c>
      <c r="D2973" t="s">
        <v>20608</v>
      </c>
      <c r="E2973" s="11">
        <f>INDEX(tb_SVI[],MATCH(Table3[[#This Row],[city_name]],tb_SVI[city_name_uf],0),5)</f>
        <v>90497</v>
      </c>
      <c r="F2973">
        <f>INDEX(tb_MHDI[],MATCH(Table3[[#This Row],[city_name]],tb_MHDI[mun_uf],0),5)</f>
        <v>0.75800000000000001</v>
      </c>
      <c r="G2973">
        <f>INDEX(tb_MHDI[],MATCH(Table3[[#This Row],[city_name]],tb_MHDI[mun_uf],0),6)</f>
        <v>0.73299999999999998</v>
      </c>
      <c r="H2973">
        <f>INDEX(tb_MHDI[],MATCH(Table3[[#This Row],[city_name]],tb_MHDI[mun_uf],0),7)</f>
        <v>0.86</v>
      </c>
      <c r="I2973">
        <f>INDEX(tb_MHDI[],MATCH(Table3[[#This Row],[city_name]],tb_MHDI[mun_uf],0),8)</f>
        <v>0.69</v>
      </c>
      <c r="J2973">
        <f>_xlfn.NUMBERVALUE(INDEX(tb_SVI[],MATCH(Table3[[#This Row],[city_name]],tb_SVI[city_name_uf],0),8),".")</f>
        <v>0.20100000000000001</v>
      </c>
      <c r="K2973">
        <f>_xlfn.NUMBERVALUE(INDEX(tb_SVI[],MATCH(Table3[[#This Row],[city_name]],tb_SVI[city_name_uf],0),9),".")</f>
        <v>0.11899999999999999</v>
      </c>
      <c r="L2973">
        <f>_xlfn.NUMBERVALUE(INDEX(tb_SVI[],MATCH(Table3[[#This Row],[city_name]],tb_SVI[city_name_uf],0),10),".")</f>
        <v>0.23499999999999999</v>
      </c>
      <c r="M2973">
        <f>_xlfn.NUMBERVALUE(INDEX(tb_SVI[],MATCH(Table3[[#This Row],[city_name]],tb_SVI[city_name_uf],0),11),".")</f>
        <v>0.249</v>
      </c>
      <c r="N2973" s="14">
        <f>_xlfn.PERCENTRANK.INC(Table3[MHDI_tot],Table3[[#This Row],[MHDI_tot]],3)</f>
        <v>0.92400000000000004</v>
      </c>
    </row>
    <row r="2974" spans="1:14" hidden="1" x14ac:dyDescent="0.2">
      <c r="A2974" t="str">
        <f>SVI!F2974</f>
        <v>São João Evangelista/MG</v>
      </c>
      <c r="B2974" t="str">
        <f>INDEX(tb_SVI[],MATCH(Table3[[#This Row],[ibge_cod]],tb_SVI[Município],0),1)</f>
        <v>MG</v>
      </c>
      <c r="C2974" t="str">
        <f>INDEX(tb_SVI[],MATCH(Table3[[#This Row],[city_name]],tb_SVI[city_name_uf],0),3)</f>
        <v>3162807</v>
      </c>
      <c r="D2974" t="s">
        <v>20609</v>
      </c>
      <c r="E2974" s="11">
        <f>INDEX(tb_SVI[],MATCH(Table3[[#This Row],[city_name]],tb_SVI[city_name_uf],0),5)</f>
        <v>15767</v>
      </c>
      <c r="F2974">
        <f>INDEX(tb_MHDI[],MATCH(Table3[[#This Row],[city_name]],tb_MHDI[mun_uf],0),5)</f>
        <v>0.63800000000000001</v>
      </c>
      <c r="G2974">
        <f>INDEX(tb_MHDI[],MATCH(Table3[[#This Row],[city_name]],tb_MHDI[mun_uf],0),6)</f>
        <v>0.62</v>
      </c>
      <c r="H2974">
        <f>INDEX(tb_MHDI[],MATCH(Table3[[#This Row],[city_name]],tb_MHDI[mun_uf],0),7)</f>
        <v>0.80600000000000005</v>
      </c>
      <c r="I2974">
        <f>INDEX(tb_MHDI[],MATCH(Table3[[#This Row],[city_name]],tb_MHDI[mun_uf],0),8)</f>
        <v>0.52</v>
      </c>
      <c r="J2974">
        <f>_xlfn.NUMBERVALUE(INDEX(tb_SVI[],MATCH(Table3[[#This Row],[city_name]],tb_SVI[city_name_uf],0),8),".")</f>
        <v>0.38300000000000001</v>
      </c>
      <c r="K2974">
        <f>_xlfn.NUMBERVALUE(INDEX(tb_SVI[],MATCH(Table3[[#This Row],[city_name]],tb_SVI[city_name_uf],0),9),".")</f>
        <v>0.153</v>
      </c>
      <c r="L2974">
        <f>_xlfn.NUMBERVALUE(INDEX(tb_SVI[],MATCH(Table3[[#This Row],[city_name]],tb_SVI[city_name_uf],0),10),".")</f>
        <v>0.51600000000000001</v>
      </c>
      <c r="M2974">
        <f>_xlfn.NUMBERVALUE(INDEX(tb_SVI[],MATCH(Table3[[#This Row],[city_name]],tb_SVI[city_name_uf],0),11),".")</f>
        <v>0.48</v>
      </c>
      <c r="N2974" s="14">
        <f>_xlfn.PERCENTRANK.INC(Table3[MHDI_tot],Table3[[#This Row],[MHDI_tot]],3)</f>
        <v>0.39700000000000002</v>
      </c>
    </row>
    <row r="2975" spans="1:14" hidden="1" x14ac:dyDescent="0.2">
      <c r="A2975" t="str">
        <f>SVI!F2975</f>
        <v>São João Nepomuceno/MG</v>
      </c>
      <c r="B2975" t="str">
        <f>INDEX(tb_SVI[],MATCH(Table3[[#This Row],[ibge_cod]],tb_SVI[Município],0),1)</f>
        <v>MG</v>
      </c>
      <c r="C2975" t="str">
        <f>INDEX(tb_SVI[],MATCH(Table3[[#This Row],[city_name]],tb_SVI[city_name_uf],0),3)</f>
        <v>3162906</v>
      </c>
      <c r="D2975" t="s">
        <v>20610</v>
      </c>
      <c r="E2975" s="11">
        <f>INDEX(tb_SVI[],MATCH(Table3[[#This Row],[city_name]],tb_SVI[city_name_uf],0),5)</f>
        <v>26447</v>
      </c>
      <c r="F2975">
        <f>INDEX(tb_MHDI[],MATCH(Table3[[#This Row],[city_name]],tb_MHDI[mun_uf],0),5)</f>
        <v>0.70799999999999996</v>
      </c>
      <c r="G2975">
        <f>INDEX(tb_MHDI[],MATCH(Table3[[#This Row],[city_name]],tb_MHDI[mun_uf],0),6)</f>
        <v>0.69599999999999995</v>
      </c>
      <c r="H2975">
        <f>INDEX(tb_MHDI[],MATCH(Table3[[#This Row],[city_name]],tb_MHDI[mun_uf],0),7)</f>
        <v>0.85</v>
      </c>
      <c r="I2975">
        <f>INDEX(tb_MHDI[],MATCH(Table3[[#This Row],[city_name]],tb_MHDI[mun_uf],0),8)</f>
        <v>0.6</v>
      </c>
      <c r="J2975">
        <f>_xlfn.NUMBERVALUE(INDEX(tb_SVI[],MATCH(Table3[[#This Row],[city_name]],tb_SVI[city_name_uf],0),8),".")</f>
        <v>0.2</v>
      </c>
      <c r="K2975">
        <f>_xlfn.NUMBERVALUE(INDEX(tb_SVI[],MATCH(Table3[[#This Row],[city_name]],tb_SVI[city_name_uf],0),9),".")</f>
        <v>0.08</v>
      </c>
      <c r="L2975">
        <f>_xlfn.NUMBERVALUE(INDEX(tb_SVI[],MATCH(Table3[[#This Row],[city_name]],tb_SVI[city_name_uf],0),10),".")</f>
        <v>0.28899999999999998</v>
      </c>
      <c r="M2975">
        <f>_xlfn.NUMBERVALUE(INDEX(tb_SVI[],MATCH(Table3[[#This Row],[city_name]],tb_SVI[city_name_uf],0),11),".")</f>
        <v>0.23200000000000001</v>
      </c>
      <c r="N2975" s="14">
        <f>_xlfn.PERCENTRANK.INC(Table3[MHDI_tot],Table3[[#This Row],[MHDI_tot]],3)</f>
        <v>0.69499999999999995</v>
      </c>
    </row>
    <row r="2976" spans="1:14" hidden="1" x14ac:dyDescent="0.2">
      <c r="A2976" t="str">
        <f>SVI!F2976</f>
        <v>São João da Lagoa/MG</v>
      </c>
      <c r="B2976" t="str">
        <f>INDEX(tb_SVI[],MATCH(Table3[[#This Row],[ibge_cod]],tb_SVI[Município],0),1)</f>
        <v>MG</v>
      </c>
      <c r="C2976" t="str">
        <f>INDEX(tb_SVI[],MATCH(Table3[[#This Row],[city_name]],tb_SVI[city_name_uf],0),3)</f>
        <v>3162252</v>
      </c>
      <c r="D2976" t="s">
        <v>20611</v>
      </c>
      <c r="E2976" s="11">
        <f>INDEX(tb_SVI[],MATCH(Table3[[#This Row],[city_name]],tb_SVI[city_name_uf],0),5)</f>
        <v>4932</v>
      </c>
      <c r="F2976">
        <f>INDEX(tb_MHDI[],MATCH(Table3[[#This Row],[city_name]],tb_MHDI[mun_uf],0),5)</f>
        <v>0.63400000000000001</v>
      </c>
      <c r="G2976">
        <f>INDEX(tb_MHDI[],MATCH(Table3[[#This Row],[city_name]],tb_MHDI[mun_uf],0),6)</f>
        <v>0.57499999999999996</v>
      </c>
      <c r="H2976">
        <f>INDEX(tb_MHDI[],MATCH(Table3[[#This Row],[city_name]],tb_MHDI[mun_uf],0),7)</f>
        <v>0.81299999999999994</v>
      </c>
      <c r="I2976">
        <f>INDEX(tb_MHDI[],MATCH(Table3[[#This Row],[city_name]],tb_MHDI[mun_uf],0),8)</f>
        <v>0.54600000000000004</v>
      </c>
      <c r="J2976">
        <f>_xlfn.NUMBERVALUE(INDEX(tb_SVI[],MATCH(Table3[[#This Row],[city_name]],tb_SVI[city_name_uf],0),8),".")</f>
        <v>0.41</v>
      </c>
      <c r="K2976">
        <f>_xlfn.NUMBERVALUE(INDEX(tb_SVI[],MATCH(Table3[[#This Row],[city_name]],tb_SVI[city_name_uf],0),9),".")</f>
        <v>0.374</v>
      </c>
      <c r="L2976">
        <f>_xlfn.NUMBERVALUE(INDEX(tb_SVI[],MATCH(Table3[[#This Row],[city_name]],tb_SVI[city_name_uf],0),10),".")</f>
        <v>0.41099999999999998</v>
      </c>
      <c r="M2976">
        <f>_xlfn.NUMBERVALUE(INDEX(tb_SVI[],MATCH(Table3[[#This Row],[city_name]],tb_SVI[city_name_uf],0),11),".")</f>
        <v>0.44500000000000001</v>
      </c>
      <c r="N2976" s="14">
        <f>_xlfn.PERCENTRANK.INC(Table3[MHDI_tot],Table3[[#This Row],[MHDI_tot]],3)</f>
        <v>0.38300000000000001</v>
      </c>
    </row>
    <row r="2977" spans="1:14" hidden="1" x14ac:dyDescent="0.2">
      <c r="A2977" t="str">
        <f>SVI!F2977</f>
        <v>São João da Mata/MG</v>
      </c>
      <c r="B2977" t="str">
        <f>INDEX(tb_SVI[],MATCH(Table3[[#This Row],[ibge_cod]],tb_SVI[Município],0),1)</f>
        <v>MG</v>
      </c>
      <c r="C2977" t="str">
        <f>INDEX(tb_SVI[],MATCH(Table3[[#This Row],[city_name]],tb_SVI[city_name_uf],0),3)</f>
        <v>3162302</v>
      </c>
      <c r="D2977" t="s">
        <v>20612</v>
      </c>
      <c r="E2977" s="11">
        <f>INDEX(tb_SVI[],MATCH(Table3[[#This Row],[city_name]],tb_SVI[city_name_uf],0),5)</f>
        <v>2746</v>
      </c>
      <c r="F2977">
        <f>INDEX(tb_MHDI[],MATCH(Table3[[#This Row],[city_name]],tb_MHDI[mun_uf],0),5)</f>
        <v>0.65300000000000002</v>
      </c>
      <c r="G2977">
        <f>INDEX(tb_MHDI[],MATCH(Table3[[#This Row],[city_name]],tb_MHDI[mun_uf],0),6)</f>
        <v>0.67600000000000005</v>
      </c>
      <c r="H2977">
        <f>INDEX(tb_MHDI[],MATCH(Table3[[#This Row],[city_name]],tb_MHDI[mun_uf],0),7)</f>
        <v>0.82199999999999995</v>
      </c>
      <c r="I2977">
        <f>INDEX(tb_MHDI[],MATCH(Table3[[#This Row],[city_name]],tb_MHDI[mun_uf],0),8)</f>
        <v>0.501</v>
      </c>
      <c r="J2977">
        <f>_xlfn.NUMBERVALUE(INDEX(tb_SVI[],MATCH(Table3[[#This Row],[city_name]],tb_SVI[city_name_uf],0),8),".")</f>
        <v>0.219</v>
      </c>
      <c r="K2977">
        <f>_xlfn.NUMBERVALUE(INDEX(tb_SVI[],MATCH(Table3[[#This Row],[city_name]],tb_SVI[city_name_uf],0),9),".")</f>
        <v>6.0000000000000001E-3</v>
      </c>
      <c r="L2977">
        <f>_xlfn.NUMBERVALUE(INDEX(tb_SVI[],MATCH(Table3[[#This Row],[city_name]],tb_SVI[city_name_uf],0),10),".")</f>
        <v>0.39200000000000002</v>
      </c>
      <c r="M2977">
        <f>_xlfn.NUMBERVALUE(INDEX(tb_SVI[],MATCH(Table3[[#This Row],[city_name]],tb_SVI[city_name_uf],0),11),".")</f>
        <v>0.26</v>
      </c>
      <c r="N2977" s="14">
        <f>_xlfn.PERCENTRANK.INC(Table3[MHDI_tot],Table3[[#This Row],[MHDI_tot]],3)</f>
        <v>0.44800000000000001</v>
      </c>
    </row>
    <row r="2978" spans="1:14" hidden="1" x14ac:dyDescent="0.2">
      <c r="A2978" t="str">
        <f>SVI!F2978</f>
        <v>São João da Ponte/MG</v>
      </c>
      <c r="B2978" t="str">
        <f>INDEX(tb_SVI[],MATCH(Table3[[#This Row],[ibge_cod]],tb_SVI[Município],0),1)</f>
        <v>MG</v>
      </c>
      <c r="C2978" t="str">
        <f>INDEX(tb_SVI[],MATCH(Table3[[#This Row],[city_name]],tb_SVI[city_name_uf],0),3)</f>
        <v>3162401</v>
      </c>
      <c r="D2978" t="s">
        <v>20613</v>
      </c>
      <c r="E2978" s="11">
        <f>INDEX(tb_SVI[],MATCH(Table3[[#This Row],[city_name]],tb_SVI[city_name_uf],0),5)</f>
        <v>25098</v>
      </c>
      <c r="F2978">
        <f>INDEX(tb_MHDI[],MATCH(Table3[[#This Row],[city_name]],tb_MHDI[mun_uf],0),5)</f>
        <v>0.56899999999999995</v>
      </c>
      <c r="G2978">
        <f>INDEX(tb_MHDI[],MATCH(Table3[[#This Row],[city_name]],tb_MHDI[mun_uf],0),6)</f>
        <v>0.55900000000000005</v>
      </c>
      <c r="H2978">
        <f>INDEX(tb_MHDI[],MATCH(Table3[[#This Row],[city_name]],tb_MHDI[mun_uf],0),7)</f>
        <v>0.78600000000000003</v>
      </c>
      <c r="I2978">
        <f>INDEX(tb_MHDI[],MATCH(Table3[[#This Row],[city_name]],tb_MHDI[mun_uf],0),8)</f>
        <v>0.41899999999999998</v>
      </c>
      <c r="J2978">
        <f>_xlfn.NUMBERVALUE(INDEX(tb_SVI[],MATCH(Table3[[#This Row],[city_name]],tb_SVI[city_name_uf],0),8),".")</f>
        <v>0.52500000000000002</v>
      </c>
      <c r="K2978">
        <f>_xlfn.NUMBERVALUE(INDEX(tb_SVI[],MATCH(Table3[[#This Row],[city_name]],tb_SVI[city_name_uf],0),9),".")</f>
        <v>0.56699999999999995</v>
      </c>
      <c r="L2978">
        <f>_xlfn.NUMBERVALUE(INDEX(tb_SVI[],MATCH(Table3[[#This Row],[city_name]],tb_SVI[city_name_uf],0),10),".")</f>
        <v>0.47499999999999998</v>
      </c>
      <c r="M2978">
        <f>_xlfn.NUMBERVALUE(INDEX(tb_SVI[],MATCH(Table3[[#This Row],[city_name]],tb_SVI[city_name_uf],0),11),".")</f>
        <v>0.53300000000000003</v>
      </c>
      <c r="N2978" s="14">
        <f>_xlfn.PERCENTRANK.INC(Table3[MHDI_tot],Table3[[#This Row],[MHDI_tot]],3)</f>
        <v>0.122</v>
      </c>
    </row>
    <row r="2979" spans="1:14" hidden="1" x14ac:dyDescent="0.2">
      <c r="A2979" t="str">
        <f>SVI!F2979</f>
        <v>São João das Missões/MG</v>
      </c>
      <c r="B2979" t="str">
        <f>INDEX(tb_SVI[],MATCH(Table3[[#This Row],[ibge_cod]],tb_SVI[Município],0),1)</f>
        <v>MG</v>
      </c>
      <c r="C2979" t="str">
        <f>INDEX(tb_SVI[],MATCH(Table3[[#This Row],[city_name]],tb_SVI[city_name_uf],0),3)</f>
        <v>3162450</v>
      </c>
      <c r="D2979" t="s">
        <v>20614</v>
      </c>
      <c r="E2979" s="11">
        <f>INDEX(tb_SVI[],MATCH(Table3[[#This Row],[city_name]],tb_SVI[city_name_uf],0),5)</f>
        <v>13125</v>
      </c>
      <c r="F2979">
        <f>INDEX(tb_MHDI[],MATCH(Table3[[#This Row],[city_name]],tb_MHDI[mun_uf],0),5)</f>
        <v>0.52900000000000003</v>
      </c>
      <c r="G2979">
        <f>INDEX(tb_MHDI[],MATCH(Table3[[#This Row],[city_name]],tb_MHDI[mun_uf],0),6)</f>
        <v>0.502</v>
      </c>
      <c r="H2979">
        <f>INDEX(tb_MHDI[],MATCH(Table3[[#This Row],[city_name]],tb_MHDI[mun_uf],0),7)</f>
        <v>0.77600000000000002</v>
      </c>
      <c r="I2979">
        <f>INDEX(tb_MHDI[],MATCH(Table3[[#This Row],[city_name]],tb_MHDI[mun_uf],0),8)</f>
        <v>0.38100000000000001</v>
      </c>
      <c r="J2979">
        <f>_xlfn.NUMBERVALUE(INDEX(tb_SVI[],MATCH(Table3[[#This Row],[city_name]],tb_SVI[city_name_uf],0),8),".")</f>
        <v>0.57899999999999996</v>
      </c>
      <c r="K2979">
        <f>_xlfn.NUMBERVALUE(INDEX(tb_SVI[],MATCH(Table3[[#This Row],[city_name]],tb_SVI[city_name_uf],0),9),".")</f>
        <v>0.42099999999999999</v>
      </c>
      <c r="L2979">
        <f>_xlfn.NUMBERVALUE(INDEX(tb_SVI[],MATCH(Table3[[#This Row],[city_name]],tb_SVI[city_name_uf],0),10),".")</f>
        <v>0.628</v>
      </c>
      <c r="M2979">
        <f>_xlfn.NUMBERVALUE(INDEX(tb_SVI[],MATCH(Table3[[#This Row],[city_name]],tb_SVI[city_name_uf],0),11),".")</f>
        <v>0.68899999999999995</v>
      </c>
      <c r="N2979" s="14">
        <f>_xlfn.PERCENTRANK.INC(Table3[MHDI_tot],Table3[[#This Row],[MHDI_tot]],3)</f>
        <v>2.8000000000000001E-2</v>
      </c>
    </row>
    <row r="2980" spans="1:14" hidden="1" x14ac:dyDescent="0.2">
      <c r="A2980" t="str">
        <f>SVI!F2980</f>
        <v>São João do Manhuaçu/MG</v>
      </c>
      <c r="B2980" t="str">
        <f>INDEX(tb_SVI[],MATCH(Table3[[#This Row],[ibge_cod]],tb_SVI[Município],0),1)</f>
        <v>MG</v>
      </c>
      <c r="C2980" t="str">
        <f>INDEX(tb_SVI[],MATCH(Table3[[#This Row],[city_name]],tb_SVI[city_name_uf],0),3)</f>
        <v>3162559</v>
      </c>
      <c r="D2980" t="s">
        <v>20615</v>
      </c>
      <c r="E2980" s="11">
        <f>INDEX(tb_SVI[],MATCH(Table3[[#This Row],[city_name]],tb_SVI[city_name_uf],0),5)</f>
        <v>11674</v>
      </c>
      <c r="F2980">
        <f>INDEX(tb_MHDI[],MATCH(Table3[[#This Row],[city_name]],tb_MHDI[mun_uf],0),5)</f>
        <v>0.65</v>
      </c>
      <c r="G2980">
        <f>INDEX(tb_MHDI[],MATCH(Table3[[#This Row],[city_name]],tb_MHDI[mun_uf],0),6)</f>
        <v>0.65900000000000003</v>
      </c>
      <c r="H2980">
        <f>INDEX(tb_MHDI[],MATCH(Table3[[#This Row],[city_name]],tb_MHDI[mun_uf],0),7)</f>
        <v>0.83599999999999997</v>
      </c>
      <c r="I2980">
        <f>INDEX(tb_MHDI[],MATCH(Table3[[#This Row],[city_name]],tb_MHDI[mun_uf],0),8)</f>
        <v>0.498</v>
      </c>
      <c r="J2980">
        <f>_xlfn.NUMBERVALUE(INDEX(tb_SVI[],MATCH(Table3[[#This Row],[city_name]],tb_SVI[city_name_uf],0),8),".")</f>
        <v>0.312</v>
      </c>
      <c r="K2980">
        <f>_xlfn.NUMBERVALUE(INDEX(tb_SVI[],MATCH(Table3[[#This Row],[city_name]],tb_SVI[city_name_uf],0),9),".")</f>
        <v>0.13200000000000001</v>
      </c>
      <c r="L2980">
        <f>_xlfn.NUMBERVALUE(INDEX(tb_SVI[],MATCH(Table3[[#This Row],[city_name]],tb_SVI[city_name_uf],0),10),".")</f>
        <v>0.39900000000000002</v>
      </c>
      <c r="M2980">
        <f>_xlfn.NUMBERVALUE(INDEX(tb_SVI[],MATCH(Table3[[#This Row],[city_name]],tb_SVI[city_name_uf],0),11),".")</f>
        <v>0.40500000000000003</v>
      </c>
      <c r="N2980" s="14">
        <f>_xlfn.PERCENTRANK.INC(Table3[MHDI_tot],Table3[[#This Row],[MHDI_tot]],3)</f>
        <v>0.436</v>
      </c>
    </row>
    <row r="2981" spans="1:14" hidden="1" x14ac:dyDescent="0.2">
      <c r="A2981" t="str">
        <f>SVI!F2981</f>
        <v>São João do Manteninha/MG</v>
      </c>
      <c r="B2981" t="str">
        <f>INDEX(tb_SVI[],MATCH(Table3[[#This Row],[ibge_cod]],tb_SVI[Município],0),1)</f>
        <v>MG</v>
      </c>
      <c r="C2981" t="str">
        <f>INDEX(tb_SVI[],MATCH(Table3[[#This Row],[city_name]],tb_SVI[city_name_uf],0),3)</f>
        <v>3162575</v>
      </c>
      <c r="D2981" t="s">
        <v>20616</v>
      </c>
      <c r="E2981" s="11">
        <f>INDEX(tb_SVI[],MATCH(Table3[[#This Row],[city_name]],tb_SVI[city_name_uf],0),5)</f>
        <v>5918</v>
      </c>
      <c r="F2981">
        <f>INDEX(tb_MHDI[],MATCH(Table3[[#This Row],[city_name]],tb_MHDI[mun_uf],0),5)</f>
        <v>0.64</v>
      </c>
      <c r="G2981">
        <f>INDEX(tb_MHDI[],MATCH(Table3[[#This Row],[city_name]],tb_MHDI[mun_uf],0),6)</f>
        <v>0.623</v>
      </c>
      <c r="H2981">
        <f>INDEX(tb_MHDI[],MATCH(Table3[[#This Row],[city_name]],tb_MHDI[mun_uf],0),7)</f>
        <v>0.80500000000000005</v>
      </c>
      <c r="I2981">
        <f>INDEX(tb_MHDI[],MATCH(Table3[[#This Row],[city_name]],tb_MHDI[mun_uf],0),8)</f>
        <v>0.52200000000000002</v>
      </c>
      <c r="J2981">
        <f>_xlfn.NUMBERVALUE(INDEX(tb_SVI[],MATCH(Table3[[#This Row],[city_name]],tb_SVI[city_name_uf],0),8),".")</f>
        <v>0.33400000000000002</v>
      </c>
      <c r="K2981">
        <f>_xlfn.NUMBERVALUE(INDEX(tb_SVI[],MATCH(Table3[[#This Row],[city_name]],tb_SVI[city_name_uf],0),9),".")</f>
        <v>9.1999999999999998E-2</v>
      </c>
      <c r="L2981">
        <f>_xlfn.NUMBERVALUE(INDEX(tb_SVI[],MATCH(Table3[[#This Row],[city_name]],tb_SVI[city_name_uf],0),10),".")</f>
        <v>0.41899999999999998</v>
      </c>
      <c r="M2981">
        <f>_xlfn.NUMBERVALUE(INDEX(tb_SVI[],MATCH(Table3[[#This Row],[city_name]],tb_SVI[city_name_uf],0),11),".")</f>
        <v>0.49199999999999999</v>
      </c>
      <c r="N2981" s="14">
        <f>_xlfn.PERCENTRANK.INC(Table3[MHDI_tot],Table3[[#This Row],[MHDI_tot]],3)</f>
        <v>0.40500000000000003</v>
      </c>
    </row>
    <row r="2982" spans="1:14" hidden="1" x14ac:dyDescent="0.2">
      <c r="A2982" t="str">
        <f>SVI!F2982</f>
        <v>São João do Oriente/MG</v>
      </c>
      <c r="B2982" t="str">
        <f>INDEX(tb_SVI[],MATCH(Table3[[#This Row],[ibge_cod]],tb_SVI[Município],0),1)</f>
        <v>MG</v>
      </c>
      <c r="C2982" t="str">
        <f>INDEX(tb_SVI[],MATCH(Table3[[#This Row],[city_name]],tb_SVI[city_name_uf],0),3)</f>
        <v>3162609</v>
      </c>
      <c r="D2982" t="s">
        <v>20617</v>
      </c>
      <c r="E2982" s="11">
        <f>INDEX(tb_SVI[],MATCH(Table3[[#This Row],[city_name]],tb_SVI[city_name_uf],0),5)</f>
        <v>7444</v>
      </c>
      <c r="F2982">
        <f>INDEX(tb_MHDI[],MATCH(Table3[[#This Row],[city_name]],tb_MHDI[mun_uf],0),5)</f>
        <v>0.64800000000000002</v>
      </c>
      <c r="G2982">
        <f>INDEX(tb_MHDI[],MATCH(Table3[[#This Row],[city_name]],tb_MHDI[mun_uf],0),6)</f>
        <v>0.63100000000000001</v>
      </c>
      <c r="H2982">
        <f>INDEX(tb_MHDI[],MATCH(Table3[[#This Row],[city_name]],tb_MHDI[mun_uf],0),7)</f>
        <v>0.80500000000000005</v>
      </c>
      <c r="I2982">
        <f>INDEX(tb_MHDI[],MATCH(Table3[[#This Row],[city_name]],tb_MHDI[mun_uf],0),8)</f>
        <v>0.53600000000000003</v>
      </c>
      <c r="J2982">
        <f>_xlfn.NUMBERVALUE(INDEX(tb_SVI[],MATCH(Table3[[#This Row],[city_name]],tb_SVI[city_name_uf],0),8),".")</f>
        <v>0.35699999999999998</v>
      </c>
      <c r="K2982">
        <f>_xlfn.NUMBERVALUE(INDEX(tb_SVI[],MATCH(Table3[[#This Row],[city_name]],tb_SVI[city_name_uf],0),9),".")</f>
        <v>0.14000000000000001</v>
      </c>
      <c r="L2982">
        <f>_xlfn.NUMBERVALUE(INDEX(tb_SVI[],MATCH(Table3[[#This Row],[city_name]],tb_SVI[city_name_uf],0),10),".")</f>
        <v>0.45700000000000002</v>
      </c>
      <c r="M2982">
        <f>_xlfn.NUMBERVALUE(INDEX(tb_SVI[],MATCH(Table3[[#This Row],[city_name]],tb_SVI[city_name_uf],0),11),".")</f>
        <v>0.47299999999999998</v>
      </c>
      <c r="N2982" s="14">
        <f>_xlfn.PERCENTRANK.INC(Table3[MHDI_tot],Table3[[#This Row],[MHDI_tot]],3)</f>
        <v>0.43</v>
      </c>
    </row>
    <row r="2983" spans="1:14" hidden="1" x14ac:dyDescent="0.2">
      <c r="A2983" t="str">
        <f>SVI!F2983</f>
        <v>São João do Pacuí/MG</v>
      </c>
      <c r="B2983" t="str">
        <f>INDEX(tb_SVI[],MATCH(Table3[[#This Row],[ibge_cod]],tb_SVI[Município],0),1)</f>
        <v>MG</v>
      </c>
      <c r="C2983" t="str">
        <f>INDEX(tb_SVI[],MATCH(Table3[[#This Row],[city_name]],tb_SVI[city_name_uf],0),3)</f>
        <v>3162658</v>
      </c>
      <c r="D2983" t="s">
        <v>20618</v>
      </c>
      <c r="E2983" s="11">
        <f>INDEX(tb_SVI[],MATCH(Table3[[#This Row],[city_name]],tb_SVI[city_name_uf],0),5)</f>
        <v>4448</v>
      </c>
      <c r="F2983">
        <f>INDEX(tb_MHDI[],MATCH(Table3[[#This Row],[city_name]],tb_MHDI[mun_uf],0),5)</f>
        <v>0.625</v>
      </c>
      <c r="G2983">
        <f>INDEX(tb_MHDI[],MATCH(Table3[[#This Row],[city_name]],tb_MHDI[mun_uf],0),6)</f>
        <v>0.60599999999999998</v>
      </c>
      <c r="H2983">
        <f>INDEX(tb_MHDI[],MATCH(Table3[[#This Row],[city_name]],tb_MHDI[mun_uf],0),7)</f>
        <v>0.79800000000000004</v>
      </c>
      <c r="I2983">
        <f>INDEX(tb_MHDI[],MATCH(Table3[[#This Row],[city_name]],tb_MHDI[mun_uf],0),8)</f>
        <v>0.504</v>
      </c>
      <c r="J2983">
        <f>_xlfn.NUMBERVALUE(INDEX(tb_SVI[],MATCH(Table3[[#This Row],[city_name]],tb_SVI[city_name_uf],0),8),".")</f>
        <v>0.47299999999999998</v>
      </c>
      <c r="K2983">
        <f>_xlfn.NUMBERVALUE(INDEX(tb_SVI[],MATCH(Table3[[#This Row],[city_name]],tb_SVI[city_name_uf],0),9),".")</f>
        <v>0.44700000000000001</v>
      </c>
      <c r="L2983">
        <f>_xlfn.NUMBERVALUE(INDEX(tb_SVI[],MATCH(Table3[[#This Row],[city_name]],tb_SVI[city_name_uf],0),10),".")</f>
        <v>0.443</v>
      </c>
      <c r="M2983">
        <f>_xlfn.NUMBERVALUE(INDEX(tb_SVI[],MATCH(Table3[[#This Row],[city_name]],tb_SVI[city_name_uf],0),11),".")</f>
        <v>0.52900000000000003</v>
      </c>
      <c r="N2983" s="14">
        <f>_xlfn.PERCENTRANK.INC(Table3[MHDI_tot],Table3[[#This Row],[MHDI_tot]],3)</f>
        <v>0.35199999999999998</v>
      </c>
    </row>
    <row r="2984" spans="1:14" hidden="1" x14ac:dyDescent="0.2">
      <c r="A2984" t="str">
        <f>SVI!F2984</f>
        <v>São João do Paraíso/MG</v>
      </c>
      <c r="B2984" t="str">
        <f>INDEX(tb_SVI[],MATCH(Table3[[#This Row],[ibge_cod]],tb_SVI[Município],0),1)</f>
        <v>MG</v>
      </c>
      <c r="C2984" t="str">
        <f>INDEX(tb_SVI[],MATCH(Table3[[#This Row],[city_name]],tb_SVI[city_name_uf],0),3)</f>
        <v>3162708</v>
      </c>
      <c r="D2984" t="s">
        <v>20619</v>
      </c>
      <c r="E2984" s="11">
        <f>INDEX(tb_SVI[],MATCH(Table3[[#This Row],[city_name]],tb_SVI[city_name_uf],0),5)</f>
        <v>23709</v>
      </c>
      <c r="F2984">
        <f>INDEX(tb_MHDI[],MATCH(Table3[[#This Row],[city_name]],tb_MHDI[mun_uf],0),5)</f>
        <v>0.61499999999999999</v>
      </c>
      <c r="G2984">
        <f>INDEX(tb_MHDI[],MATCH(Table3[[#This Row],[city_name]],tb_MHDI[mun_uf],0),6)</f>
        <v>0.58299999999999996</v>
      </c>
      <c r="H2984">
        <f>INDEX(tb_MHDI[],MATCH(Table3[[#This Row],[city_name]],tb_MHDI[mun_uf],0),7)</f>
        <v>0.80800000000000005</v>
      </c>
      <c r="I2984">
        <f>INDEX(tb_MHDI[],MATCH(Table3[[#This Row],[city_name]],tb_MHDI[mun_uf],0),8)</f>
        <v>0.49299999999999999</v>
      </c>
      <c r="J2984">
        <f>_xlfn.NUMBERVALUE(INDEX(tb_SVI[],MATCH(Table3[[#This Row],[city_name]],tb_SVI[city_name_uf],0),8),".")</f>
        <v>0.433</v>
      </c>
      <c r="K2984">
        <f>_xlfn.NUMBERVALUE(INDEX(tb_SVI[],MATCH(Table3[[#This Row],[city_name]],tb_SVI[city_name_uf],0),9),".")</f>
        <v>0.28799999999999998</v>
      </c>
      <c r="L2984">
        <f>_xlfn.NUMBERVALUE(INDEX(tb_SVI[],MATCH(Table3[[#This Row],[city_name]],tb_SVI[city_name_uf],0),10),".")</f>
        <v>0.46</v>
      </c>
      <c r="M2984">
        <f>_xlfn.NUMBERVALUE(INDEX(tb_SVI[],MATCH(Table3[[#This Row],[city_name]],tb_SVI[city_name_uf],0),11),".")</f>
        <v>0.55200000000000005</v>
      </c>
      <c r="N2984" s="14">
        <f>_xlfn.PERCENTRANK.INC(Table3[MHDI_tot],Table3[[#This Row],[MHDI_tot]],3)</f>
        <v>0.313</v>
      </c>
    </row>
    <row r="2985" spans="1:14" hidden="1" x14ac:dyDescent="0.2">
      <c r="A2985" t="str">
        <f>SVI!F2985</f>
        <v>São Lourenço/MG</v>
      </c>
      <c r="B2985" t="str">
        <f>INDEX(tb_SVI[],MATCH(Table3[[#This Row],[ibge_cod]],tb_SVI[Município],0),1)</f>
        <v>MG</v>
      </c>
      <c r="C2985" t="str">
        <f>INDEX(tb_SVI[],MATCH(Table3[[#This Row],[city_name]],tb_SVI[city_name_uf],0),3)</f>
        <v>3163706</v>
      </c>
      <c r="D2985" t="s">
        <v>20620</v>
      </c>
      <c r="E2985" s="11">
        <f>INDEX(tb_SVI[],MATCH(Table3[[#This Row],[city_name]],tb_SVI[city_name_uf],0),5)</f>
        <v>46202</v>
      </c>
      <c r="F2985">
        <f>INDEX(tb_MHDI[],MATCH(Table3[[#This Row],[city_name]],tb_MHDI[mun_uf],0),5)</f>
        <v>0.75900000000000001</v>
      </c>
      <c r="G2985">
        <f>INDEX(tb_MHDI[],MATCH(Table3[[#This Row],[city_name]],tb_MHDI[mun_uf],0),6)</f>
        <v>0.746</v>
      </c>
      <c r="H2985">
        <f>INDEX(tb_MHDI[],MATCH(Table3[[#This Row],[city_name]],tb_MHDI[mun_uf],0),7)</f>
        <v>0.871</v>
      </c>
      <c r="I2985">
        <f>INDEX(tb_MHDI[],MATCH(Table3[[#This Row],[city_name]],tb_MHDI[mun_uf],0),8)</f>
        <v>0.67300000000000004</v>
      </c>
      <c r="J2985">
        <f>_xlfn.NUMBERVALUE(INDEX(tb_SVI[],MATCH(Table3[[#This Row],[city_name]],tb_SVI[city_name_uf],0),8),".")</f>
        <v>0.16400000000000001</v>
      </c>
      <c r="K2985">
        <f>_xlfn.NUMBERVALUE(INDEX(tb_SVI[],MATCH(Table3[[#This Row],[city_name]],tb_SVI[city_name_uf],0),9),".")</f>
        <v>0.04</v>
      </c>
      <c r="L2985">
        <f>_xlfn.NUMBERVALUE(INDEX(tb_SVI[],MATCH(Table3[[#This Row],[city_name]],tb_SVI[city_name_uf],0),10),".")</f>
        <v>0.22900000000000001</v>
      </c>
      <c r="M2985">
        <f>_xlfn.NUMBERVALUE(INDEX(tb_SVI[],MATCH(Table3[[#This Row],[city_name]],tb_SVI[city_name_uf],0),11),".")</f>
        <v>0.223</v>
      </c>
      <c r="N2985" s="14">
        <f>_xlfn.PERCENTRANK.INC(Table3[MHDI_tot],Table3[[#This Row],[MHDI_tot]],3)</f>
        <v>0.92800000000000005</v>
      </c>
    </row>
    <row r="2986" spans="1:14" hidden="1" x14ac:dyDescent="0.2">
      <c r="A2986" t="str">
        <f>SVI!F2986</f>
        <v>São Miguel do Anta/MG</v>
      </c>
      <c r="B2986" t="str">
        <f>INDEX(tb_SVI[],MATCH(Table3[[#This Row],[ibge_cod]],tb_SVI[Município],0),1)</f>
        <v>MG</v>
      </c>
      <c r="C2986" t="str">
        <f>INDEX(tb_SVI[],MATCH(Table3[[#This Row],[city_name]],tb_SVI[city_name_uf],0),3)</f>
        <v>3163805</v>
      </c>
      <c r="D2986" t="s">
        <v>20621</v>
      </c>
      <c r="E2986" s="11">
        <f>INDEX(tb_SVI[],MATCH(Table3[[#This Row],[city_name]],tb_SVI[city_name_uf],0),5)</f>
        <v>6944</v>
      </c>
      <c r="F2986">
        <f>INDEX(tb_MHDI[],MATCH(Table3[[#This Row],[city_name]],tb_MHDI[mun_uf],0),5)</f>
        <v>0.64400000000000002</v>
      </c>
      <c r="G2986">
        <f>INDEX(tb_MHDI[],MATCH(Table3[[#This Row],[city_name]],tb_MHDI[mun_uf],0),6)</f>
        <v>0.61599999999999999</v>
      </c>
      <c r="H2986">
        <f>INDEX(tb_MHDI[],MATCH(Table3[[#This Row],[city_name]],tb_MHDI[mun_uf],0),7)</f>
        <v>0.82799999999999996</v>
      </c>
      <c r="I2986">
        <f>INDEX(tb_MHDI[],MATCH(Table3[[#This Row],[city_name]],tb_MHDI[mun_uf],0),8)</f>
        <v>0.52300000000000002</v>
      </c>
      <c r="J2986">
        <f>_xlfn.NUMBERVALUE(INDEX(tb_SVI[],MATCH(Table3[[#This Row],[city_name]],tb_SVI[city_name_uf],0),8),".")</f>
        <v>0.30599999999999999</v>
      </c>
      <c r="K2986">
        <f>_xlfn.NUMBERVALUE(INDEX(tb_SVI[],MATCH(Table3[[#This Row],[city_name]],tb_SVI[city_name_uf],0),9),".")</f>
        <v>7.1999999999999995E-2</v>
      </c>
      <c r="L2986">
        <f>_xlfn.NUMBERVALUE(INDEX(tb_SVI[],MATCH(Table3[[#This Row],[city_name]],tb_SVI[city_name_uf],0),10),".")</f>
        <v>0.42199999999999999</v>
      </c>
      <c r="M2986">
        <f>_xlfn.NUMBERVALUE(INDEX(tb_SVI[],MATCH(Table3[[#This Row],[city_name]],tb_SVI[city_name_uf],0),11),".")</f>
        <v>0.42399999999999999</v>
      </c>
      <c r="N2986" s="14">
        <f>_xlfn.PERCENTRANK.INC(Table3[MHDI_tot],Table3[[#This Row],[MHDI_tot]],3)</f>
        <v>0.41899999999999998</v>
      </c>
    </row>
    <row r="2987" spans="1:14" hidden="1" x14ac:dyDescent="0.2">
      <c r="A2987" t="str">
        <f>SVI!F2987</f>
        <v>São Pedro da União/MG</v>
      </c>
      <c r="B2987" t="str">
        <f>INDEX(tb_SVI[],MATCH(Table3[[#This Row],[ibge_cod]],tb_SVI[Município],0),1)</f>
        <v>MG</v>
      </c>
      <c r="C2987" t="str">
        <f>INDEX(tb_SVI[],MATCH(Table3[[#This Row],[city_name]],tb_SVI[city_name_uf],0),3)</f>
        <v>3163904</v>
      </c>
      <c r="D2987" t="s">
        <v>20622</v>
      </c>
      <c r="E2987" s="11">
        <f>INDEX(tb_SVI[],MATCH(Table3[[#This Row],[city_name]],tb_SVI[city_name_uf],0),5)</f>
        <v>4610</v>
      </c>
      <c r="F2987">
        <f>INDEX(tb_MHDI[],MATCH(Table3[[#This Row],[city_name]],tb_MHDI[mun_uf],0),5)</f>
        <v>0.67400000000000004</v>
      </c>
      <c r="G2987">
        <f>INDEX(tb_MHDI[],MATCH(Table3[[#This Row],[city_name]],tb_MHDI[mun_uf],0),6)</f>
        <v>0.68</v>
      </c>
      <c r="H2987">
        <f>INDEX(tb_MHDI[],MATCH(Table3[[#This Row],[city_name]],tb_MHDI[mun_uf],0),7)</f>
        <v>0.83599999999999997</v>
      </c>
      <c r="I2987">
        <f>INDEX(tb_MHDI[],MATCH(Table3[[#This Row],[city_name]],tb_MHDI[mun_uf],0),8)</f>
        <v>0.53900000000000003</v>
      </c>
      <c r="J2987">
        <f>_xlfn.NUMBERVALUE(INDEX(tb_SVI[],MATCH(Table3[[#This Row],[city_name]],tb_SVI[city_name_uf],0),8),".")</f>
        <v>0.22900000000000001</v>
      </c>
      <c r="K2987">
        <f>_xlfn.NUMBERVALUE(INDEX(tb_SVI[],MATCH(Table3[[#This Row],[city_name]],tb_SVI[city_name_uf],0),9),".")</f>
        <v>4.1000000000000002E-2</v>
      </c>
      <c r="L2987">
        <f>_xlfn.NUMBERVALUE(INDEX(tb_SVI[],MATCH(Table3[[#This Row],[city_name]],tb_SVI[city_name_uf],0),10),".")</f>
        <v>0.308</v>
      </c>
      <c r="M2987">
        <f>_xlfn.NUMBERVALUE(INDEX(tb_SVI[],MATCH(Table3[[#This Row],[city_name]],tb_SVI[city_name_uf],0),11),".")</f>
        <v>0.33900000000000002</v>
      </c>
      <c r="N2987" s="14">
        <f>_xlfn.PERCENTRANK.INC(Table3[MHDI_tot],Table3[[#This Row],[MHDI_tot]],3)</f>
        <v>0.53300000000000003</v>
      </c>
    </row>
    <row r="2988" spans="1:14" hidden="1" x14ac:dyDescent="0.2">
      <c r="A2988" t="str">
        <f>SVI!F2988</f>
        <v>São Pedro do Suaçuí/MG</v>
      </c>
      <c r="B2988" t="str">
        <f>INDEX(tb_SVI[],MATCH(Table3[[#This Row],[ibge_cod]],tb_SVI[Município],0),1)</f>
        <v>MG</v>
      </c>
      <c r="C2988" t="str">
        <f>INDEX(tb_SVI[],MATCH(Table3[[#This Row],[city_name]],tb_SVI[city_name_uf],0),3)</f>
        <v>3164100</v>
      </c>
      <c r="D2988" t="s">
        <v>20623</v>
      </c>
      <c r="E2988" s="11">
        <f>INDEX(tb_SVI[],MATCH(Table3[[#This Row],[city_name]],tb_SVI[city_name_uf],0),5)</f>
        <v>5202</v>
      </c>
      <c r="F2988">
        <f>INDEX(tb_MHDI[],MATCH(Table3[[#This Row],[city_name]],tb_MHDI[mun_uf],0),5)</f>
        <v>0.622</v>
      </c>
      <c r="G2988">
        <f>INDEX(tb_MHDI[],MATCH(Table3[[#This Row],[city_name]],tb_MHDI[mun_uf],0),6)</f>
        <v>0.61099999999999999</v>
      </c>
      <c r="H2988">
        <f>INDEX(tb_MHDI[],MATCH(Table3[[#This Row],[city_name]],tb_MHDI[mun_uf],0),7)</f>
        <v>0.78500000000000003</v>
      </c>
      <c r="I2988">
        <f>INDEX(tb_MHDI[],MATCH(Table3[[#This Row],[city_name]],tb_MHDI[mun_uf],0),8)</f>
        <v>0.501</v>
      </c>
      <c r="J2988">
        <f>_xlfn.NUMBERVALUE(INDEX(tb_SVI[],MATCH(Table3[[#This Row],[city_name]],tb_SVI[city_name_uf],0),8),".")</f>
        <v>0.43099999999999999</v>
      </c>
      <c r="K2988">
        <f>_xlfn.NUMBERVALUE(INDEX(tb_SVI[],MATCH(Table3[[#This Row],[city_name]],tb_SVI[city_name_uf],0),9),".")</f>
        <v>0.35899999999999999</v>
      </c>
      <c r="L2988">
        <f>_xlfn.NUMBERVALUE(INDEX(tb_SVI[],MATCH(Table3[[#This Row],[city_name]],tb_SVI[city_name_uf],0),10),".")</f>
        <v>0.47</v>
      </c>
      <c r="M2988">
        <f>_xlfn.NUMBERVALUE(INDEX(tb_SVI[],MATCH(Table3[[#This Row],[city_name]],tb_SVI[city_name_uf],0),11),".")</f>
        <v>0.46500000000000002</v>
      </c>
      <c r="N2988" s="14">
        <f>_xlfn.PERCENTRANK.INC(Table3[MHDI_tot],Table3[[#This Row],[MHDI_tot]],3)</f>
        <v>0.33800000000000002</v>
      </c>
    </row>
    <row r="2989" spans="1:14" hidden="1" x14ac:dyDescent="0.2">
      <c r="A2989" t="str">
        <f>SVI!F2989</f>
        <v>São Pedro dos Ferros/MG</v>
      </c>
      <c r="B2989" t="str">
        <f>INDEX(tb_SVI[],MATCH(Table3[[#This Row],[ibge_cod]],tb_SVI[Município],0),1)</f>
        <v>MG</v>
      </c>
      <c r="C2989" t="str">
        <f>INDEX(tb_SVI[],MATCH(Table3[[#This Row],[city_name]],tb_SVI[city_name_uf],0),3)</f>
        <v>3164001</v>
      </c>
      <c r="D2989" t="s">
        <v>20624</v>
      </c>
      <c r="E2989" s="11">
        <f>INDEX(tb_SVI[],MATCH(Table3[[#This Row],[city_name]],tb_SVI[city_name_uf],0),5)</f>
        <v>7706</v>
      </c>
      <c r="F2989">
        <f>INDEX(tb_MHDI[],MATCH(Table3[[#This Row],[city_name]],tb_MHDI[mun_uf],0),5)</f>
        <v>0.65900000000000003</v>
      </c>
      <c r="G2989">
        <f>INDEX(tb_MHDI[],MATCH(Table3[[#This Row],[city_name]],tb_MHDI[mun_uf],0),6)</f>
        <v>0.63100000000000001</v>
      </c>
      <c r="H2989">
        <f>INDEX(tb_MHDI[],MATCH(Table3[[#This Row],[city_name]],tb_MHDI[mun_uf],0),7)</f>
        <v>0.78900000000000003</v>
      </c>
      <c r="I2989">
        <f>INDEX(tb_MHDI[],MATCH(Table3[[#This Row],[city_name]],tb_MHDI[mun_uf],0),8)</f>
        <v>0.57599999999999996</v>
      </c>
      <c r="J2989">
        <f>_xlfn.NUMBERVALUE(INDEX(tb_SVI[],MATCH(Table3[[#This Row],[city_name]],tb_SVI[city_name_uf],0),8),".")</f>
        <v>0.32100000000000001</v>
      </c>
      <c r="K2989">
        <f>_xlfn.NUMBERVALUE(INDEX(tb_SVI[],MATCH(Table3[[#This Row],[city_name]],tb_SVI[city_name_uf],0),9),".")</f>
        <v>0.21099999999999999</v>
      </c>
      <c r="L2989">
        <f>_xlfn.NUMBERVALUE(INDEX(tb_SVI[],MATCH(Table3[[#This Row],[city_name]],tb_SVI[city_name_uf],0),10),".")</f>
        <v>0.38700000000000001</v>
      </c>
      <c r="M2989">
        <f>_xlfn.NUMBERVALUE(INDEX(tb_SVI[],MATCH(Table3[[#This Row],[city_name]],tb_SVI[city_name_uf],0),11),".")</f>
        <v>0.36599999999999999</v>
      </c>
      <c r="N2989" s="14">
        <f>_xlfn.PERCENTRANK.INC(Table3[MHDI_tot],Table3[[#This Row],[MHDI_tot]],3)</f>
        <v>0.47</v>
      </c>
    </row>
    <row r="2990" spans="1:14" hidden="1" x14ac:dyDescent="0.2">
      <c r="A2990" t="str">
        <f>SVI!F2990</f>
        <v>São Romão/MG</v>
      </c>
      <c r="B2990" t="str">
        <f>INDEX(tb_SVI[],MATCH(Table3[[#This Row],[ibge_cod]],tb_SVI[Município],0),1)</f>
        <v>MG</v>
      </c>
      <c r="C2990" t="str">
        <f>INDEX(tb_SVI[],MATCH(Table3[[#This Row],[city_name]],tb_SVI[city_name_uf],0),3)</f>
        <v>3164209</v>
      </c>
      <c r="D2990" t="s">
        <v>20625</v>
      </c>
      <c r="E2990" s="11">
        <f>INDEX(tb_SVI[],MATCH(Table3[[#This Row],[city_name]],tb_SVI[city_name_uf],0),5)</f>
        <v>12529</v>
      </c>
      <c r="F2990">
        <f>INDEX(tb_MHDI[],MATCH(Table3[[#This Row],[city_name]],tb_MHDI[mun_uf],0),5)</f>
        <v>0.64</v>
      </c>
      <c r="G2990">
        <f>INDEX(tb_MHDI[],MATCH(Table3[[#This Row],[city_name]],tb_MHDI[mun_uf],0),6)</f>
        <v>0.58599999999999997</v>
      </c>
      <c r="H2990">
        <f>INDEX(tb_MHDI[],MATCH(Table3[[#This Row],[city_name]],tb_MHDI[mun_uf],0),7)</f>
        <v>0.78700000000000003</v>
      </c>
      <c r="I2990">
        <f>INDEX(tb_MHDI[],MATCH(Table3[[#This Row],[city_name]],tb_MHDI[mun_uf],0),8)</f>
        <v>0.56799999999999995</v>
      </c>
      <c r="J2990">
        <f>_xlfn.NUMBERVALUE(INDEX(tb_SVI[],MATCH(Table3[[#This Row],[city_name]],tb_SVI[city_name_uf],0),8),".")</f>
        <v>0.38600000000000001</v>
      </c>
      <c r="K2990">
        <f>_xlfn.NUMBERVALUE(INDEX(tb_SVI[],MATCH(Table3[[#This Row],[city_name]],tb_SVI[city_name_uf],0),9),".")</f>
        <v>0.247</v>
      </c>
      <c r="L2990">
        <f>_xlfn.NUMBERVALUE(INDEX(tb_SVI[],MATCH(Table3[[#This Row],[city_name]],tb_SVI[city_name_uf],0),10),".")</f>
        <v>0.40899999999999997</v>
      </c>
      <c r="M2990">
        <f>_xlfn.NUMBERVALUE(INDEX(tb_SVI[],MATCH(Table3[[#This Row],[city_name]],tb_SVI[city_name_uf],0),11),".")</f>
        <v>0.503</v>
      </c>
      <c r="N2990" s="14">
        <f>_xlfn.PERCENTRANK.INC(Table3[MHDI_tot],Table3[[#This Row],[MHDI_tot]],3)</f>
        <v>0.40500000000000003</v>
      </c>
    </row>
    <row r="2991" spans="1:14" hidden="1" x14ac:dyDescent="0.2">
      <c r="A2991" t="str">
        <f>SVI!F2991</f>
        <v>São Roque de Minas/MG</v>
      </c>
      <c r="B2991" t="str">
        <f>INDEX(tb_SVI[],MATCH(Table3[[#This Row],[ibge_cod]],tb_SVI[Município],0),1)</f>
        <v>MG</v>
      </c>
      <c r="C2991" t="str">
        <f>INDEX(tb_SVI[],MATCH(Table3[[#This Row],[city_name]],tb_SVI[city_name_uf],0),3)</f>
        <v>3164308</v>
      </c>
      <c r="D2991" t="s">
        <v>20626</v>
      </c>
      <c r="E2991" s="11">
        <f>INDEX(tb_SVI[],MATCH(Table3[[#This Row],[city_name]],tb_SVI[city_name_uf],0),5)</f>
        <v>7076</v>
      </c>
      <c r="F2991">
        <f>INDEX(tb_MHDI[],MATCH(Table3[[#This Row],[city_name]],tb_MHDI[mun_uf],0),5)</f>
        <v>0.67200000000000004</v>
      </c>
      <c r="G2991">
        <f>INDEX(tb_MHDI[],MATCH(Table3[[#This Row],[city_name]],tb_MHDI[mun_uf],0),6)</f>
        <v>0.69899999999999995</v>
      </c>
      <c r="H2991">
        <f>INDEX(tb_MHDI[],MATCH(Table3[[#This Row],[city_name]],tb_MHDI[mun_uf],0),7)</f>
        <v>0.83799999999999997</v>
      </c>
      <c r="I2991">
        <f>INDEX(tb_MHDI[],MATCH(Table3[[#This Row],[city_name]],tb_MHDI[mun_uf],0),8)</f>
        <v>0.51700000000000002</v>
      </c>
      <c r="J2991">
        <f>_xlfn.NUMBERVALUE(INDEX(tb_SVI[],MATCH(Table3[[#This Row],[city_name]],tb_SVI[city_name_uf],0),8),".")</f>
        <v>0.26800000000000002</v>
      </c>
      <c r="K2991">
        <f>_xlfn.NUMBERVALUE(INDEX(tb_SVI[],MATCH(Table3[[#This Row],[city_name]],tb_SVI[city_name_uf],0),9),".")</f>
        <v>0.13500000000000001</v>
      </c>
      <c r="L2991">
        <f>_xlfn.NUMBERVALUE(INDEX(tb_SVI[],MATCH(Table3[[#This Row],[city_name]],tb_SVI[city_name_uf],0),10),".")</f>
        <v>0.316</v>
      </c>
      <c r="M2991">
        <f>_xlfn.NUMBERVALUE(INDEX(tb_SVI[],MATCH(Table3[[#This Row],[city_name]],tb_SVI[city_name_uf],0),11),".")</f>
        <v>0.35299999999999998</v>
      </c>
      <c r="N2991" s="14">
        <f>_xlfn.PERCENTRANK.INC(Table3[MHDI_tot],Table3[[#This Row],[MHDI_tot]],3)</f>
        <v>0.52500000000000002</v>
      </c>
    </row>
    <row r="2992" spans="1:14" hidden="1" x14ac:dyDescent="0.2">
      <c r="A2992" t="str">
        <f>SVI!F2992</f>
        <v>São Sebastião da Bela Vista/MG</v>
      </c>
      <c r="B2992" t="str">
        <f>INDEX(tb_SVI[],MATCH(Table3[[#This Row],[ibge_cod]],tb_SVI[Município],0),1)</f>
        <v>MG</v>
      </c>
      <c r="C2992" t="str">
        <f>INDEX(tb_SVI[],MATCH(Table3[[#This Row],[city_name]],tb_SVI[city_name_uf],0),3)</f>
        <v>3164407</v>
      </c>
      <c r="D2992" t="s">
        <v>20627</v>
      </c>
      <c r="E2992" s="11">
        <f>INDEX(tb_SVI[],MATCH(Table3[[#This Row],[city_name]],tb_SVI[city_name_uf],0),5)</f>
        <v>5552</v>
      </c>
      <c r="F2992">
        <f>INDEX(tb_MHDI[],MATCH(Table3[[#This Row],[city_name]],tb_MHDI[mun_uf],0),5)</f>
        <v>0.69199999999999995</v>
      </c>
      <c r="G2992">
        <f>INDEX(tb_MHDI[],MATCH(Table3[[#This Row],[city_name]],tb_MHDI[mun_uf],0),6)</f>
        <v>0.68700000000000006</v>
      </c>
      <c r="H2992">
        <f>INDEX(tb_MHDI[],MATCH(Table3[[#This Row],[city_name]],tb_MHDI[mun_uf],0),7)</f>
        <v>0.84799999999999998</v>
      </c>
      <c r="I2992">
        <f>INDEX(tb_MHDI[],MATCH(Table3[[#This Row],[city_name]],tb_MHDI[mun_uf],0),8)</f>
        <v>0.56899999999999995</v>
      </c>
      <c r="J2992">
        <f>_xlfn.NUMBERVALUE(INDEX(tb_SVI[],MATCH(Table3[[#This Row],[city_name]],tb_SVI[city_name_uf],0),8),".")</f>
        <v>0.20599999999999999</v>
      </c>
      <c r="K2992">
        <f>_xlfn.NUMBERVALUE(INDEX(tb_SVI[],MATCH(Table3[[#This Row],[city_name]],tb_SVI[city_name_uf],0),9),".")</f>
        <v>4.1000000000000002E-2</v>
      </c>
      <c r="L2992">
        <f>_xlfn.NUMBERVALUE(INDEX(tb_SVI[],MATCH(Table3[[#This Row],[city_name]],tb_SVI[city_name_uf],0),10),".")</f>
        <v>0.371</v>
      </c>
      <c r="M2992">
        <f>_xlfn.NUMBERVALUE(INDEX(tb_SVI[],MATCH(Table3[[#This Row],[city_name]],tb_SVI[city_name_uf],0),11),".")</f>
        <v>0.20699999999999999</v>
      </c>
      <c r="N2992" s="14">
        <f>_xlfn.PERCENTRANK.INC(Table3[MHDI_tot],Table3[[#This Row],[MHDI_tot]],3)</f>
        <v>0.61099999999999999</v>
      </c>
    </row>
    <row r="2993" spans="1:14" hidden="1" x14ac:dyDescent="0.2">
      <c r="A2993" t="str">
        <f>SVI!F2993</f>
        <v>São Sebastião da Vargem Alegre/MG</v>
      </c>
      <c r="B2993" t="str">
        <f>INDEX(tb_SVI[],MATCH(Table3[[#This Row],[ibge_cod]],tb_SVI[Município],0),1)</f>
        <v>MG</v>
      </c>
      <c r="C2993" t="str">
        <f>INDEX(tb_SVI[],MATCH(Table3[[#This Row],[city_name]],tb_SVI[city_name_uf],0),3)</f>
        <v>3164431</v>
      </c>
      <c r="D2993" t="s">
        <v>20628</v>
      </c>
      <c r="E2993" s="11">
        <f>INDEX(tb_SVI[],MATCH(Table3[[#This Row],[city_name]],tb_SVI[city_name_uf],0),5)</f>
        <v>3024</v>
      </c>
      <c r="F2993">
        <f>INDEX(tb_MHDI[],MATCH(Table3[[#This Row],[city_name]],tb_MHDI[mun_uf],0),5)</f>
        <v>0.66</v>
      </c>
      <c r="G2993">
        <f>INDEX(tb_MHDI[],MATCH(Table3[[#This Row],[city_name]],tb_MHDI[mun_uf],0),6)</f>
        <v>0.63100000000000001</v>
      </c>
      <c r="H2993">
        <f>INDEX(tb_MHDI[],MATCH(Table3[[#This Row],[city_name]],tb_MHDI[mun_uf],0),7)</f>
        <v>0.82699999999999996</v>
      </c>
      <c r="I2993">
        <f>INDEX(tb_MHDI[],MATCH(Table3[[#This Row],[city_name]],tb_MHDI[mun_uf],0),8)</f>
        <v>0.55200000000000005</v>
      </c>
      <c r="J2993">
        <f>_xlfn.NUMBERVALUE(INDEX(tb_SVI[],MATCH(Table3[[#This Row],[city_name]],tb_SVI[city_name_uf],0),8),".")</f>
        <v>0.255</v>
      </c>
      <c r="K2993">
        <f>_xlfn.NUMBERVALUE(INDEX(tb_SVI[],MATCH(Table3[[#This Row],[city_name]],tb_SVI[city_name_uf],0),9),".")</f>
        <v>4.8000000000000001E-2</v>
      </c>
      <c r="L2993">
        <f>_xlfn.NUMBERVALUE(INDEX(tb_SVI[],MATCH(Table3[[#This Row],[city_name]],tb_SVI[city_name_uf],0),10),".")</f>
        <v>0.34200000000000003</v>
      </c>
      <c r="M2993">
        <f>_xlfn.NUMBERVALUE(INDEX(tb_SVI[],MATCH(Table3[[#This Row],[city_name]],tb_SVI[city_name_uf],0),11),".")</f>
        <v>0.375</v>
      </c>
      <c r="N2993" s="14">
        <f>_xlfn.PERCENTRANK.INC(Table3[MHDI_tot],Table3[[#This Row],[MHDI_tot]],3)</f>
        <v>0.47399999999999998</v>
      </c>
    </row>
    <row r="2994" spans="1:14" hidden="1" x14ac:dyDescent="0.2">
      <c r="A2994" t="str">
        <f>SVI!F2994</f>
        <v>São Sebastião do Anta/MG</v>
      </c>
      <c r="B2994" t="str">
        <f>INDEX(tb_SVI[],MATCH(Table3[[#This Row],[ibge_cod]],tb_SVI[Município],0),1)</f>
        <v>MG</v>
      </c>
      <c r="C2994" t="str">
        <f>INDEX(tb_SVI[],MATCH(Table3[[#This Row],[city_name]],tb_SVI[city_name_uf],0),3)</f>
        <v>3164472</v>
      </c>
      <c r="D2994" t="s">
        <v>20629</v>
      </c>
      <c r="E2994" s="11">
        <f>INDEX(tb_SVI[],MATCH(Table3[[#This Row],[city_name]],tb_SVI[city_name_uf],0),5)</f>
        <v>6627</v>
      </c>
      <c r="F2994">
        <f>INDEX(tb_MHDI[],MATCH(Table3[[#This Row],[city_name]],tb_MHDI[mun_uf],0),5)</f>
        <v>0.60699999999999998</v>
      </c>
      <c r="G2994">
        <f>INDEX(tb_MHDI[],MATCH(Table3[[#This Row],[city_name]],tb_MHDI[mun_uf],0),6)</f>
        <v>0.59699999999999998</v>
      </c>
      <c r="H2994">
        <f>INDEX(tb_MHDI[],MATCH(Table3[[#This Row],[city_name]],tb_MHDI[mun_uf],0),7)</f>
        <v>0.76600000000000001</v>
      </c>
      <c r="I2994">
        <f>INDEX(tb_MHDI[],MATCH(Table3[[#This Row],[city_name]],tb_MHDI[mun_uf],0),8)</f>
        <v>0.49</v>
      </c>
      <c r="J2994">
        <f>_xlfn.NUMBERVALUE(INDEX(tb_SVI[],MATCH(Table3[[#This Row],[city_name]],tb_SVI[city_name_uf],0),8),".")</f>
        <v>0.34100000000000003</v>
      </c>
      <c r="K2994">
        <f>_xlfn.NUMBERVALUE(INDEX(tb_SVI[],MATCH(Table3[[#This Row],[city_name]],tb_SVI[city_name_uf],0),9),".")</f>
        <v>0.13900000000000001</v>
      </c>
      <c r="L2994">
        <f>_xlfn.NUMBERVALUE(INDEX(tb_SVI[],MATCH(Table3[[#This Row],[city_name]],tb_SVI[city_name_uf],0),10),".")</f>
        <v>0.44500000000000001</v>
      </c>
      <c r="M2994">
        <f>_xlfn.NUMBERVALUE(INDEX(tb_SVI[],MATCH(Table3[[#This Row],[city_name]],tb_SVI[city_name_uf],0),11),".")</f>
        <v>0.439</v>
      </c>
      <c r="N2994" s="14">
        <f>_xlfn.PERCENTRANK.INC(Table3[MHDI_tot],Table3[[#This Row],[MHDI_tot]],3)</f>
        <v>0.28100000000000003</v>
      </c>
    </row>
    <row r="2995" spans="1:14" hidden="1" x14ac:dyDescent="0.2">
      <c r="A2995" t="str">
        <f>SVI!F2995</f>
        <v>São Sebastião do Maranhão/MG</v>
      </c>
      <c r="B2995" t="str">
        <f>INDEX(tb_SVI[],MATCH(Table3[[#This Row],[ibge_cod]],tb_SVI[Município],0),1)</f>
        <v>MG</v>
      </c>
      <c r="C2995" t="str">
        <f>INDEX(tb_SVI[],MATCH(Table3[[#This Row],[city_name]],tb_SVI[city_name_uf],0),3)</f>
        <v>3164506</v>
      </c>
      <c r="D2995" t="s">
        <v>20630</v>
      </c>
      <c r="E2995" s="11">
        <f>INDEX(tb_SVI[],MATCH(Table3[[#This Row],[city_name]],tb_SVI[city_name_uf],0),5)</f>
        <v>9963</v>
      </c>
      <c r="F2995">
        <f>INDEX(tb_MHDI[],MATCH(Table3[[#This Row],[city_name]],tb_MHDI[mun_uf],0),5)</f>
        <v>0.58099999999999996</v>
      </c>
      <c r="G2995">
        <f>INDEX(tb_MHDI[],MATCH(Table3[[#This Row],[city_name]],tb_MHDI[mun_uf],0),6)</f>
        <v>0.56399999999999995</v>
      </c>
      <c r="H2995">
        <f>INDEX(tb_MHDI[],MATCH(Table3[[#This Row],[city_name]],tb_MHDI[mun_uf],0),7)</f>
        <v>0.81599999999999995</v>
      </c>
      <c r="I2995">
        <f>INDEX(tb_MHDI[],MATCH(Table3[[#This Row],[city_name]],tb_MHDI[mun_uf],0),8)</f>
        <v>0.42699999999999999</v>
      </c>
      <c r="J2995">
        <f>_xlfn.NUMBERVALUE(INDEX(tb_SVI[],MATCH(Table3[[#This Row],[city_name]],tb_SVI[city_name_uf],0),8),".")</f>
        <v>0.51400000000000001</v>
      </c>
      <c r="K2995">
        <f>_xlfn.NUMBERVALUE(INDEX(tb_SVI[],MATCH(Table3[[#This Row],[city_name]],tb_SVI[city_name_uf],0),9),".")</f>
        <v>0.45200000000000001</v>
      </c>
      <c r="L2995">
        <f>_xlfn.NUMBERVALUE(INDEX(tb_SVI[],MATCH(Table3[[#This Row],[city_name]],tb_SVI[city_name_uf],0),10),".")</f>
        <v>0.59699999999999998</v>
      </c>
      <c r="M2995">
        <f>_xlfn.NUMBERVALUE(INDEX(tb_SVI[],MATCH(Table3[[#This Row],[city_name]],tb_SVI[city_name_uf],0),11),".")</f>
        <v>0.49399999999999999</v>
      </c>
      <c r="N2995" s="14">
        <f>_xlfn.PERCENTRANK.INC(Table3[MHDI_tot],Table3[[#This Row],[MHDI_tot]],3)</f>
        <v>0.16600000000000001</v>
      </c>
    </row>
    <row r="2996" spans="1:14" hidden="1" x14ac:dyDescent="0.2">
      <c r="A2996" t="str">
        <f>SVI!F2996</f>
        <v>São Sebastião do Oeste/MG</v>
      </c>
      <c r="B2996" t="str">
        <f>INDEX(tb_SVI[],MATCH(Table3[[#This Row],[ibge_cod]],tb_SVI[Município],0),1)</f>
        <v>MG</v>
      </c>
      <c r="C2996" t="str">
        <f>INDEX(tb_SVI[],MATCH(Table3[[#This Row],[city_name]],tb_SVI[city_name_uf],0),3)</f>
        <v>3164605</v>
      </c>
      <c r="D2996" t="s">
        <v>20631</v>
      </c>
      <c r="E2996" s="11">
        <f>INDEX(tb_SVI[],MATCH(Table3[[#This Row],[city_name]],tb_SVI[city_name_uf],0),5)</f>
        <v>6863</v>
      </c>
      <c r="F2996">
        <f>INDEX(tb_MHDI[],MATCH(Table3[[#This Row],[city_name]],tb_MHDI[mun_uf],0),5)</f>
        <v>0.626</v>
      </c>
      <c r="G2996">
        <f>INDEX(tb_MHDI[],MATCH(Table3[[#This Row],[city_name]],tb_MHDI[mun_uf],0),6)</f>
        <v>0.67800000000000005</v>
      </c>
      <c r="H2996">
        <f>INDEX(tb_MHDI[],MATCH(Table3[[#This Row],[city_name]],tb_MHDI[mun_uf],0),7)</f>
        <v>0.83199999999999996</v>
      </c>
      <c r="I2996">
        <f>INDEX(tb_MHDI[],MATCH(Table3[[#This Row],[city_name]],tb_MHDI[mun_uf],0),8)</f>
        <v>0.434</v>
      </c>
      <c r="J2996">
        <f>_xlfn.NUMBERVALUE(INDEX(tb_SVI[],MATCH(Table3[[#This Row],[city_name]],tb_SVI[city_name_uf],0),8),".")</f>
        <v>0.253</v>
      </c>
      <c r="K2996">
        <f>_xlfn.NUMBERVALUE(INDEX(tb_SVI[],MATCH(Table3[[#This Row],[city_name]],tb_SVI[city_name_uf],0),9),".")</f>
        <v>0.112</v>
      </c>
      <c r="L2996">
        <f>_xlfn.NUMBERVALUE(INDEX(tb_SVI[],MATCH(Table3[[#This Row],[city_name]],tb_SVI[city_name_uf],0),10),".")</f>
        <v>0.35699999999999998</v>
      </c>
      <c r="M2996">
        <f>_xlfn.NUMBERVALUE(INDEX(tb_SVI[],MATCH(Table3[[#This Row],[city_name]],tb_SVI[city_name_uf],0),11),".")</f>
        <v>0.28999999999999998</v>
      </c>
      <c r="N2996" s="14">
        <f>_xlfn.PERCENTRANK.INC(Table3[MHDI_tot],Table3[[#This Row],[MHDI_tot]],3)</f>
        <v>0.35499999999999998</v>
      </c>
    </row>
    <row r="2997" spans="1:14" hidden="1" x14ac:dyDescent="0.2">
      <c r="A2997" t="str">
        <f>SVI!F2997</f>
        <v>São Sebastião do Paraíso/MG</v>
      </c>
      <c r="B2997" t="str">
        <f>INDEX(tb_SVI[],MATCH(Table3[[#This Row],[ibge_cod]],tb_SVI[Município],0),1)</f>
        <v>MG</v>
      </c>
      <c r="C2997" t="str">
        <f>INDEX(tb_SVI[],MATCH(Table3[[#This Row],[city_name]],tb_SVI[city_name_uf],0),3)</f>
        <v>3164704</v>
      </c>
      <c r="D2997" t="s">
        <v>20632</v>
      </c>
      <c r="E2997" s="11">
        <f>INDEX(tb_SVI[],MATCH(Table3[[#This Row],[city_name]],tb_SVI[city_name_uf],0),5)</f>
        <v>71445</v>
      </c>
      <c r="F2997">
        <f>INDEX(tb_MHDI[],MATCH(Table3[[#This Row],[city_name]],tb_MHDI[mun_uf],0),5)</f>
        <v>0.72199999999999998</v>
      </c>
      <c r="G2997">
        <f>INDEX(tb_MHDI[],MATCH(Table3[[#This Row],[city_name]],tb_MHDI[mun_uf],0),6)</f>
        <v>0.73499999999999999</v>
      </c>
      <c r="H2997">
        <f>INDEX(tb_MHDI[],MATCH(Table3[[#This Row],[city_name]],tb_MHDI[mun_uf],0),7)</f>
        <v>0.83599999999999997</v>
      </c>
      <c r="I2997">
        <f>INDEX(tb_MHDI[],MATCH(Table3[[#This Row],[city_name]],tb_MHDI[mun_uf],0),8)</f>
        <v>0.61299999999999999</v>
      </c>
      <c r="J2997">
        <f>_xlfn.NUMBERVALUE(INDEX(tb_SVI[],MATCH(Table3[[#This Row],[city_name]],tb_SVI[city_name_uf],0),8),".")</f>
        <v>0.246</v>
      </c>
      <c r="K2997">
        <f>_xlfn.NUMBERVALUE(INDEX(tb_SVI[],MATCH(Table3[[#This Row],[city_name]],tb_SVI[city_name_uf],0),9),".")</f>
        <v>0.19700000000000001</v>
      </c>
      <c r="L2997">
        <f>_xlfn.NUMBERVALUE(INDEX(tb_SVI[],MATCH(Table3[[#This Row],[city_name]],tb_SVI[city_name_uf],0),10),".")</f>
        <v>0.315</v>
      </c>
      <c r="M2997">
        <f>_xlfn.NUMBERVALUE(INDEX(tb_SVI[],MATCH(Table3[[#This Row],[city_name]],tb_SVI[city_name_uf],0),11),".")</f>
        <v>0.22700000000000001</v>
      </c>
      <c r="N2997" s="14">
        <f>_xlfn.PERCENTRANK.INC(Table3[MHDI_tot],Table3[[#This Row],[MHDI_tot]],3)</f>
        <v>0.77200000000000002</v>
      </c>
    </row>
    <row r="2998" spans="1:14" hidden="1" x14ac:dyDescent="0.2">
      <c r="A2998" t="str">
        <f>SVI!F2998</f>
        <v>São Sebastião do Rio Preto/MG</v>
      </c>
      <c r="B2998" t="str">
        <f>INDEX(tb_SVI[],MATCH(Table3[[#This Row],[ibge_cod]],tb_SVI[Município],0),1)</f>
        <v>MG</v>
      </c>
      <c r="C2998" t="str">
        <f>INDEX(tb_SVI[],MATCH(Table3[[#This Row],[city_name]],tb_SVI[city_name_uf],0),3)</f>
        <v>3164803</v>
      </c>
      <c r="D2998" t="s">
        <v>20633</v>
      </c>
      <c r="E2998" s="11">
        <f>INDEX(tb_SVI[],MATCH(Table3[[#This Row],[city_name]],tb_SVI[city_name_uf],0),5)</f>
        <v>1492</v>
      </c>
      <c r="F2998">
        <f>INDEX(tb_MHDI[],MATCH(Table3[[#This Row],[city_name]],tb_MHDI[mun_uf],0),5)</f>
        <v>0.63200000000000001</v>
      </c>
      <c r="G2998">
        <f>INDEX(tb_MHDI[],MATCH(Table3[[#This Row],[city_name]],tb_MHDI[mun_uf],0),6)</f>
        <v>0.66200000000000003</v>
      </c>
      <c r="H2998">
        <f>INDEX(tb_MHDI[],MATCH(Table3[[#This Row],[city_name]],tb_MHDI[mun_uf],0),7)</f>
        <v>0.80900000000000005</v>
      </c>
      <c r="I2998">
        <f>INDEX(tb_MHDI[],MATCH(Table3[[#This Row],[city_name]],tb_MHDI[mun_uf],0),8)</f>
        <v>0.47199999999999998</v>
      </c>
      <c r="J2998">
        <f>_xlfn.NUMBERVALUE(INDEX(tb_SVI[],MATCH(Table3[[#This Row],[city_name]],tb_SVI[city_name_uf],0),8),".")</f>
        <v>0.378</v>
      </c>
      <c r="K2998">
        <f>_xlfn.NUMBERVALUE(INDEX(tb_SVI[],MATCH(Table3[[#This Row],[city_name]],tb_SVI[city_name_uf],0),9),".")</f>
        <v>0.25600000000000001</v>
      </c>
      <c r="L2998">
        <f>_xlfn.NUMBERVALUE(INDEX(tb_SVI[],MATCH(Table3[[#This Row],[city_name]],tb_SVI[city_name_uf],0),10),".")</f>
        <v>0.377</v>
      </c>
      <c r="M2998">
        <f>_xlfn.NUMBERVALUE(INDEX(tb_SVI[],MATCH(Table3[[#This Row],[city_name]],tb_SVI[city_name_uf],0),11),".")</f>
        <v>0.5</v>
      </c>
      <c r="N2998" s="14">
        <f>_xlfn.PERCENTRANK.INC(Table3[MHDI_tot],Table3[[#This Row],[MHDI_tot]],3)</f>
        <v>0.376</v>
      </c>
    </row>
    <row r="2999" spans="1:14" hidden="1" x14ac:dyDescent="0.2">
      <c r="A2999" t="str">
        <f>SVI!F2999</f>
        <v>São Sebastião do Rio Verde/MG</v>
      </c>
      <c r="B2999" t="str">
        <f>INDEX(tb_SVI[],MATCH(Table3[[#This Row],[ibge_cod]],tb_SVI[Município],0),1)</f>
        <v>MG</v>
      </c>
      <c r="C2999" t="str">
        <f>INDEX(tb_SVI[],MATCH(Table3[[#This Row],[city_name]],tb_SVI[city_name_uf],0),3)</f>
        <v>3164902</v>
      </c>
      <c r="D2999" t="s">
        <v>20634</v>
      </c>
      <c r="E2999" s="11">
        <f>INDEX(tb_SVI[],MATCH(Table3[[#This Row],[city_name]],tb_SVI[city_name_uf],0),5)</f>
        <v>2250</v>
      </c>
      <c r="F2999">
        <f>INDEX(tb_MHDI[],MATCH(Table3[[#This Row],[city_name]],tb_MHDI[mun_uf],0),5)</f>
        <v>0.67600000000000005</v>
      </c>
      <c r="G2999">
        <f>INDEX(tb_MHDI[],MATCH(Table3[[#This Row],[city_name]],tb_MHDI[mun_uf],0),6)</f>
        <v>0.64500000000000002</v>
      </c>
      <c r="H2999">
        <f>INDEX(tb_MHDI[],MATCH(Table3[[#This Row],[city_name]],tb_MHDI[mun_uf],0),7)</f>
        <v>0.84499999999999997</v>
      </c>
      <c r="I2999">
        <f>INDEX(tb_MHDI[],MATCH(Table3[[#This Row],[city_name]],tb_MHDI[mun_uf],0),8)</f>
        <v>0.56799999999999995</v>
      </c>
      <c r="J2999">
        <f>_xlfn.NUMBERVALUE(INDEX(tb_SVI[],MATCH(Table3[[#This Row],[city_name]],tb_SVI[city_name_uf],0),8),".")</f>
        <v>0.22800000000000001</v>
      </c>
      <c r="K2999">
        <f>_xlfn.NUMBERVALUE(INDEX(tb_SVI[],MATCH(Table3[[#This Row],[city_name]],tb_SVI[city_name_uf],0),9),".")</f>
        <v>3.7999999999999999E-2</v>
      </c>
      <c r="L2999">
        <f>_xlfn.NUMBERVALUE(INDEX(tb_SVI[],MATCH(Table3[[#This Row],[city_name]],tb_SVI[city_name_uf],0),10),".")</f>
        <v>0.35699999999999998</v>
      </c>
      <c r="M2999">
        <f>_xlfn.NUMBERVALUE(INDEX(tb_SVI[],MATCH(Table3[[#This Row],[city_name]],tb_SVI[city_name_uf],0),11),".")</f>
        <v>0.28999999999999998</v>
      </c>
      <c r="N2999" s="14">
        <f>_xlfn.PERCENTRANK.INC(Table3[MHDI_tot],Table3[[#This Row],[MHDI_tot]],3)</f>
        <v>0.54200000000000004</v>
      </c>
    </row>
    <row r="3000" spans="1:14" hidden="1" x14ac:dyDescent="0.2">
      <c r="A3000" t="str">
        <f>SVI!F3000</f>
        <v>São Thomé das Letras/MG</v>
      </c>
      <c r="B3000" t="str">
        <f>INDEX(tb_SVI[],MATCH(Table3[[#This Row],[ibge_cod]],tb_SVI[Município],0),1)</f>
        <v>MG</v>
      </c>
      <c r="C3000" t="str">
        <f>INDEX(tb_SVI[],MATCH(Table3[[#This Row],[city_name]],tb_SVI[city_name_uf],0),3)</f>
        <v>3165206</v>
      </c>
      <c r="D3000" t="s">
        <v>20635</v>
      </c>
      <c r="E3000" s="11">
        <f>INDEX(tb_SVI[],MATCH(Table3[[#This Row],[city_name]],tb_SVI[city_name_uf],0),5)</f>
        <v>7120</v>
      </c>
      <c r="F3000">
        <f>INDEX(tb_MHDI[],MATCH(Table3[[#This Row],[city_name]],tb_MHDI[mun_uf],0),5)</f>
        <v>0.66700000000000004</v>
      </c>
      <c r="G3000">
        <f>INDEX(tb_MHDI[],MATCH(Table3[[#This Row],[city_name]],tb_MHDI[mun_uf],0),6)</f>
        <v>0.64</v>
      </c>
      <c r="H3000">
        <f>INDEX(tb_MHDI[],MATCH(Table3[[#This Row],[city_name]],tb_MHDI[mun_uf],0),7)</f>
        <v>0.80100000000000005</v>
      </c>
      <c r="I3000">
        <f>INDEX(tb_MHDI[],MATCH(Table3[[#This Row],[city_name]],tb_MHDI[mun_uf],0),8)</f>
        <v>0.57799999999999996</v>
      </c>
      <c r="J3000">
        <f>_xlfn.NUMBERVALUE(INDEX(tb_SVI[],MATCH(Table3[[#This Row],[city_name]],tb_SVI[city_name_uf],0),8),".")</f>
        <v>0.28699999999999998</v>
      </c>
      <c r="K3000">
        <f>_xlfn.NUMBERVALUE(INDEX(tb_SVI[],MATCH(Table3[[#This Row],[city_name]],tb_SVI[city_name_uf],0),9),".")</f>
        <v>0.192</v>
      </c>
      <c r="L3000">
        <f>_xlfn.NUMBERVALUE(INDEX(tb_SVI[],MATCH(Table3[[#This Row],[city_name]],tb_SVI[city_name_uf],0),10),".")</f>
        <v>0.36</v>
      </c>
      <c r="M3000">
        <f>_xlfn.NUMBERVALUE(INDEX(tb_SVI[],MATCH(Table3[[#This Row],[city_name]],tb_SVI[city_name_uf],0),11),".")</f>
        <v>0.308</v>
      </c>
      <c r="N3000" s="14">
        <f>_xlfn.PERCENTRANK.INC(Table3[MHDI_tot],Table3[[#This Row],[MHDI_tot]],3)</f>
        <v>0.504</v>
      </c>
    </row>
    <row r="3001" spans="1:14" hidden="1" x14ac:dyDescent="0.2">
      <c r="A3001" t="str">
        <f>SVI!F3001</f>
        <v>São Tiago/MG</v>
      </c>
      <c r="B3001" t="str">
        <f>INDEX(tb_SVI[],MATCH(Table3[[#This Row],[ibge_cod]],tb_SVI[Município],0),1)</f>
        <v>MG</v>
      </c>
      <c r="C3001" t="str">
        <f>INDEX(tb_SVI[],MATCH(Table3[[#This Row],[city_name]],tb_SVI[city_name_uf],0),3)</f>
        <v>3165008</v>
      </c>
      <c r="D3001" t="s">
        <v>20636</v>
      </c>
      <c r="E3001" s="11">
        <f>INDEX(tb_SVI[],MATCH(Table3[[#This Row],[city_name]],tb_SVI[city_name_uf],0),5)</f>
        <v>10960</v>
      </c>
      <c r="F3001">
        <f>INDEX(tb_MHDI[],MATCH(Table3[[#This Row],[city_name]],tb_MHDI[mun_uf],0),5)</f>
        <v>0.66200000000000003</v>
      </c>
      <c r="G3001">
        <f>INDEX(tb_MHDI[],MATCH(Table3[[#This Row],[city_name]],tb_MHDI[mun_uf],0),6)</f>
        <v>0.66</v>
      </c>
      <c r="H3001">
        <f>INDEX(tb_MHDI[],MATCH(Table3[[#This Row],[city_name]],tb_MHDI[mun_uf],0),7)</f>
        <v>0.82499999999999996</v>
      </c>
      <c r="I3001">
        <f>INDEX(tb_MHDI[],MATCH(Table3[[#This Row],[city_name]],tb_MHDI[mun_uf],0),8)</f>
        <v>0.53300000000000003</v>
      </c>
      <c r="J3001">
        <f>_xlfn.NUMBERVALUE(INDEX(tb_SVI[],MATCH(Table3[[#This Row],[city_name]],tb_SVI[city_name_uf],0),8),".")</f>
        <v>0.27200000000000002</v>
      </c>
      <c r="K3001">
        <f>_xlfn.NUMBERVALUE(INDEX(tb_SVI[],MATCH(Table3[[#This Row],[city_name]],tb_SVI[city_name_uf],0),9),".")</f>
        <v>0.16800000000000001</v>
      </c>
      <c r="L3001">
        <f>_xlfn.NUMBERVALUE(INDEX(tb_SVI[],MATCH(Table3[[#This Row],[city_name]],tb_SVI[city_name_uf],0),10),".")</f>
        <v>0.35899999999999999</v>
      </c>
      <c r="M3001">
        <f>_xlfn.NUMBERVALUE(INDEX(tb_SVI[],MATCH(Table3[[#This Row],[city_name]],tb_SVI[city_name_uf],0),11),".")</f>
        <v>0.28899999999999998</v>
      </c>
      <c r="N3001" s="14">
        <f>_xlfn.PERCENTRANK.INC(Table3[MHDI_tot],Table3[[#This Row],[MHDI_tot]],3)</f>
        <v>0.48399999999999999</v>
      </c>
    </row>
    <row r="3002" spans="1:14" hidden="1" x14ac:dyDescent="0.2">
      <c r="A3002" t="str">
        <f>SVI!F3002</f>
        <v>São Tomás de Aquino/MG</v>
      </c>
      <c r="B3002" t="str">
        <f>INDEX(tb_SVI[],MATCH(Table3[[#This Row],[ibge_cod]],tb_SVI[Município],0),1)</f>
        <v>MG</v>
      </c>
      <c r="C3002" t="str">
        <f>INDEX(tb_SVI[],MATCH(Table3[[#This Row],[city_name]],tb_SVI[city_name_uf],0),3)</f>
        <v>3165107</v>
      </c>
      <c r="D3002" t="s">
        <v>20637</v>
      </c>
      <c r="E3002" s="11">
        <f>INDEX(tb_SVI[],MATCH(Table3[[#This Row],[city_name]],tb_SVI[city_name_uf],0),5)</f>
        <v>7000</v>
      </c>
      <c r="F3002">
        <f>INDEX(tb_MHDI[],MATCH(Table3[[#This Row],[city_name]],tb_MHDI[mun_uf],0),5)</f>
        <v>0.7</v>
      </c>
      <c r="G3002">
        <f>INDEX(tb_MHDI[],MATCH(Table3[[#This Row],[city_name]],tb_MHDI[mun_uf],0),6)</f>
        <v>0.69199999999999995</v>
      </c>
      <c r="H3002">
        <f>INDEX(tb_MHDI[],MATCH(Table3[[#This Row],[city_name]],tb_MHDI[mun_uf],0),7)</f>
        <v>0.874</v>
      </c>
      <c r="I3002">
        <f>INDEX(tb_MHDI[],MATCH(Table3[[#This Row],[city_name]],tb_MHDI[mun_uf],0),8)</f>
        <v>0.56799999999999995</v>
      </c>
      <c r="J3002">
        <f>_xlfn.NUMBERVALUE(INDEX(tb_SVI[],MATCH(Table3[[#This Row],[city_name]],tb_SVI[city_name_uf],0),8),".")</f>
        <v>0.214</v>
      </c>
      <c r="K3002">
        <f>_xlfn.NUMBERVALUE(INDEX(tb_SVI[],MATCH(Table3[[#This Row],[city_name]],tb_SVI[city_name_uf],0),9),".")</f>
        <v>4.5999999999999999E-2</v>
      </c>
      <c r="L3002">
        <f>_xlfn.NUMBERVALUE(INDEX(tb_SVI[],MATCH(Table3[[#This Row],[city_name]],tb_SVI[city_name_uf],0),10),".")</f>
        <v>0.31900000000000001</v>
      </c>
      <c r="M3002">
        <f>_xlfn.NUMBERVALUE(INDEX(tb_SVI[],MATCH(Table3[[#This Row],[city_name]],tb_SVI[city_name_uf],0),11),".")</f>
        <v>0.27600000000000002</v>
      </c>
      <c r="N3002" s="14">
        <f>_xlfn.PERCENTRANK.INC(Table3[MHDI_tot],Table3[[#This Row],[MHDI_tot]],3)</f>
        <v>0.65200000000000002</v>
      </c>
    </row>
    <row r="3003" spans="1:14" hidden="1" x14ac:dyDescent="0.2">
      <c r="A3003" t="str">
        <f>SVI!F3003</f>
        <v>São Vicente de Minas/MG</v>
      </c>
      <c r="B3003" t="str">
        <f>INDEX(tb_SVI[],MATCH(Table3[[#This Row],[ibge_cod]],tb_SVI[Município],0),1)</f>
        <v>MG</v>
      </c>
      <c r="C3003" t="str">
        <f>INDEX(tb_SVI[],MATCH(Table3[[#This Row],[city_name]],tb_SVI[city_name_uf],0),3)</f>
        <v>3165305</v>
      </c>
      <c r="D3003" t="s">
        <v>20638</v>
      </c>
      <c r="E3003" s="11">
        <f>INDEX(tb_SVI[],MATCH(Table3[[#This Row],[city_name]],tb_SVI[city_name_uf],0),5)</f>
        <v>7815</v>
      </c>
      <c r="F3003">
        <f>INDEX(tb_MHDI[],MATCH(Table3[[#This Row],[city_name]],tb_MHDI[mun_uf],0),5)</f>
        <v>0.71499999999999997</v>
      </c>
      <c r="G3003">
        <f>INDEX(tb_MHDI[],MATCH(Table3[[#This Row],[city_name]],tb_MHDI[mun_uf],0),6)</f>
        <v>0.67300000000000004</v>
      </c>
      <c r="H3003">
        <f>INDEX(tb_MHDI[],MATCH(Table3[[#This Row],[city_name]],tb_MHDI[mun_uf],0),7)</f>
        <v>0.84499999999999997</v>
      </c>
      <c r="I3003">
        <f>INDEX(tb_MHDI[],MATCH(Table3[[#This Row],[city_name]],tb_MHDI[mun_uf],0),8)</f>
        <v>0.64400000000000002</v>
      </c>
      <c r="J3003">
        <f>_xlfn.NUMBERVALUE(INDEX(tb_SVI[],MATCH(Table3[[#This Row],[city_name]],tb_SVI[city_name_uf],0),8),".")</f>
        <v>0.22900000000000001</v>
      </c>
      <c r="K3003">
        <f>_xlfn.NUMBERVALUE(INDEX(tb_SVI[],MATCH(Table3[[#This Row],[city_name]],tb_SVI[city_name_uf],0),9),".")</f>
        <v>5.2999999999999999E-2</v>
      </c>
      <c r="L3003">
        <f>_xlfn.NUMBERVALUE(INDEX(tb_SVI[],MATCH(Table3[[#This Row],[city_name]],tb_SVI[city_name_uf],0),10),".")</f>
        <v>0.318</v>
      </c>
      <c r="M3003">
        <f>_xlfn.NUMBERVALUE(INDEX(tb_SVI[],MATCH(Table3[[#This Row],[city_name]],tb_SVI[city_name_uf],0),11),".")</f>
        <v>0.317</v>
      </c>
      <c r="N3003" s="14">
        <f>_xlfn.PERCENTRANK.INC(Table3[MHDI_tot],Table3[[#This Row],[MHDI_tot]],3)</f>
        <v>0.73299999999999998</v>
      </c>
    </row>
    <row r="3004" spans="1:14" hidden="1" x14ac:dyDescent="0.2">
      <c r="A3004" t="str">
        <f>SVI!F3004</f>
        <v>Tabuleiro/MG</v>
      </c>
      <c r="B3004" t="str">
        <f>INDEX(tb_SVI[],MATCH(Table3[[#This Row],[ibge_cod]],tb_SVI[Município],0),1)</f>
        <v>MG</v>
      </c>
      <c r="C3004" t="str">
        <f>INDEX(tb_SVI[],MATCH(Table3[[#This Row],[city_name]],tb_SVI[city_name_uf],0),3)</f>
        <v>3167905</v>
      </c>
      <c r="D3004" t="s">
        <v>20639</v>
      </c>
      <c r="E3004" s="11">
        <f>INDEX(tb_SVI[],MATCH(Table3[[#This Row],[city_name]],tb_SVI[city_name_uf],0),5)</f>
        <v>3708</v>
      </c>
      <c r="F3004">
        <f>INDEX(tb_MHDI[],MATCH(Table3[[#This Row],[city_name]],tb_MHDI[mun_uf],0),5)</f>
        <v>0.68100000000000005</v>
      </c>
      <c r="G3004">
        <f>INDEX(tb_MHDI[],MATCH(Table3[[#This Row],[city_name]],tb_MHDI[mun_uf],0),6)</f>
        <v>0.66600000000000004</v>
      </c>
      <c r="H3004">
        <f>INDEX(tb_MHDI[],MATCH(Table3[[#This Row],[city_name]],tb_MHDI[mun_uf],0),7)</f>
        <v>0.82099999999999995</v>
      </c>
      <c r="I3004">
        <f>INDEX(tb_MHDI[],MATCH(Table3[[#This Row],[city_name]],tb_MHDI[mun_uf],0),8)</f>
        <v>0.57799999999999996</v>
      </c>
      <c r="J3004">
        <f>_xlfn.NUMBERVALUE(INDEX(tb_SVI[],MATCH(Table3[[#This Row],[city_name]],tb_SVI[city_name_uf],0),8),".")</f>
        <v>0.25600000000000001</v>
      </c>
      <c r="K3004">
        <f>_xlfn.NUMBERVALUE(INDEX(tb_SVI[],MATCH(Table3[[#This Row],[city_name]],tb_SVI[city_name_uf],0),9),".")</f>
        <v>0.105</v>
      </c>
      <c r="L3004">
        <f>_xlfn.NUMBERVALUE(INDEX(tb_SVI[],MATCH(Table3[[#This Row],[city_name]],tb_SVI[city_name_uf],0),10),".")</f>
        <v>0.32800000000000001</v>
      </c>
      <c r="M3004">
        <f>_xlfn.NUMBERVALUE(INDEX(tb_SVI[],MATCH(Table3[[#This Row],[city_name]],tb_SVI[city_name_uf],0),11),".")</f>
        <v>0.33400000000000002</v>
      </c>
      <c r="N3004" s="14">
        <f>_xlfn.PERCENTRANK.INC(Table3[MHDI_tot],Table3[[#This Row],[MHDI_tot]],3)</f>
        <v>0.56200000000000006</v>
      </c>
    </row>
    <row r="3005" spans="1:14" hidden="1" x14ac:dyDescent="0.2">
      <c r="A3005" t="str">
        <f>SVI!F3005</f>
        <v>Taiobeiras/MG</v>
      </c>
      <c r="B3005" t="str">
        <f>INDEX(tb_SVI[],MATCH(Table3[[#This Row],[ibge_cod]],tb_SVI[Município],0),1)</f>
        <v>MG</v>
      </c>
      <c r="C3005" t="str">
        <f>INDEX(tb_SVI[],MATCH(Table3[[#This Row],[city_name]],tb_SVI[city_name_uf],0),3)</f>
        <v>3168002</v>
      </c>
      <c r="D3005" t="s">
        <v>20640</v>
      </c>
      <c r="E3005" s="11">
        <f>INDEX(tb_SVI[],MATCH(Table3[[#This Row],[city_name]],tb_SVI[city_name_uf],0),5)</f>
        <v>34397</v>
      </c>
      <c r="F3005">
        <f>INDEX(tb_MHDI[],MATCH(Table3[[#This Row],[city_name]],tb_MHDI[mun_uf],0),5)</f>
        <v>0.67</v>
      </c>
      <c r="G3005">
        <f>INDEX(tb_MHDI[],MATCH(Table3[[#This Row],[city_name]],tb_MHDI[mun_uf],0),6)</f>
        <v>0.63900000000000001</v>
      </c>
      <c r="H3005">
        <f>INDEX(tb_MHDI[],MATCH(Table3[[#This Row],[city_name]],tb_MHDI[mun_uf],0),7)</f>
        <v>0.81499999999999995</v>
      </c>
      <c r="I3005">
        <f>INDEX(tb_MHDI[],MATCH(Table3[[#This Row],[city_name]],tb_MHDI[mun_uf],0),8)</f>
        <v>0.57799999999999996</v>
      </c>
      <c r="J3005">
        <f>_xlfn.NUMBERVALUE(INDEX(tb_SVI[],MATCH(Table3[[#This Row],[city_name]],tb_SVI[city_name_uf],0),8),".")</f>
        <v>0.32900000000000001</v>
      </c>
      <c r="K3005">
        <f>_xlfn.NUMBERVALUE(INDEX(tb_SVI[],MATCH(Table3[[#This Row],[city_name]],tb_SVI[city_name_uf],0),9),".")</f>
        <v>0.19900000000000001</v>
      </c>
      <c r="L3005">
        <f>_xlfn.NUMBERVALUE(INDEX(tb_SVI[],MATCH(Table3[[#This Row],[city_name]],tb_SVI[city_name_uf],0),10),".")</f>
        <v>0.39300000000000002</v>
      </c>
      <c r="M3005">
        <f>_xlfn.NUMBERVALUE(INDEX(tb_SVI[],MATCH(Table3[[#This Row],[city_name]],tb_SVI[city_name_uf],0),11),".")</f>
        <v>0.39500000000000002</v>
      </c>
      <c r="N3005" s="14">
        <f>_xlfn.PERCENTRANK.INC(Table3[MHDI_tot],Table3[[#This Row],[MHDI_tot]],3)</f>
        <v>0.51600000000000001</v>
      </c>
    </row>
    <row r="3006" spans="1:14" hidden="1" x14ac:dyDescent="0.2">
      <c r="A3006" t="str">
        <f>SVI!F3006</f>
        <v>Taparuba/MG</v>
      </c>
      <c r="B3006" t="str">
        <f>INDEX(tb_SVI[],MATCH(Table3[[#This Row],[ibge_cod]],tb_SVI[Município],0),1)</f>
        <v>MG</v>
      </c>
      <c r="C3006" t="str">
        <f>INDEX(tb_SVI[],MATCH(Table3[[#This Row],[city_name]],tb_SVI[city_name_uf],0),3)</f>
        <v>3168051</v>
      </c>
      <c r="D3006" t="s">
        <v>20641</v>
      </c>
      <c r="E3006" s="11">
        <f>INDEX(tb_SVI[],MATCH(Table3[[#This Row],[city_name]],tb_SVI[city_name_uf],0),5)</f>
        <v>3101</v>
      </c>
      <c r="F3006">
        <f>INDEX(tb_MHDI[],MATCH(Table3[[#This Row],[city_name]],tb_MHDI[mun_uf],0),5)</f>
        <v>0.64500000000000002</v>
      </c>
      <c r="G3006">
        <f>INDEX(tb_MHDI[],MATCH(Table3[[#This Row],[city_name]],tb_MHDI[mun_uf],0),6)</f>
        <v>0.60399999999999998</v>
      </c>
      <c r="H3006">
        <f>INDEX(tb_MHDI[],MATCH(Table3[[#This Row],[city_name]],tb_MHDI[mun_uf],0),7)</f>
        <v>0.79900000000000004</v>
      </c>
      <c r="I3006">
        <f>INDEX(tb_MHDI[],MATCH(Table3[[#This Row],[city_name]],tb_MHDI[mun_uf],0),8)</f>
        <v>0.55700000000000005</v>
      </c>
      <c r="J3006">
        <f>_xlfn.NUMBERVALUE(INDEX(tb_SVI[],MATCH(Table3[[#This Row],[city_name]],tb_SVI[city_name_uf],0),8),".")</f>
        <v>0.29899999999999999</v>
      </c>
      <c r="K3006">
        <f>_xlfn.NUMBERVALUE(INDEX(tb_SVI[],MATCH(Table3[[#This Row],[city_name]],tb_SVI[city_name_uf],0),9),".")</f>
        <v>0.17299999999999999</v>
      </c>
      <c r="L3006">
        <f>_xlfn.NUMBERVALUE(INDEX(tb_SVI[],MATCH(Table3[[#This Row],[city_name]],tb_SVI[city_name_uf],0),10),".")</f>
        <v>0.377</v>
      </c>
      <c r="M3006">
        <f>_xlfn.NUMBERVALUE(INDEX(tb_SVI[],MATCH(Table3[[#This Row],[city_name]],tb_SVI[city_name_uf],0),11),".")</f>
        <v>0.34599999999999997</v>
      </c>
      <c r="N3006" s="14">
        <f>_xlfn.PERCENTRANK.INC(Table3[MHDI_tot],Table3[[#This Row],[MHDI_tot]],3)</f>
        <v>0.42099999999999999</v>
      </c>
    </row>
    <row r="3007" spans="1:14" hidden="1" x14ac:dyDescent="0.2">
      <c r="A3007" t="str">
        <f>SVI!F3007</f>
        <v>Tapira/MG</v>
      </c>
      <c r="B3007" t="str">
        <f>INDEX(tb_SVI[],MATCH(Table3[[#This Row],[ibge_cod]],tb_SVI[Município],0),1)</f>
        <v>MG</v>
      </c>
      <c r="C3007" t="str">
        <f>INDEX(tb_SVI[],MATCH(Table3[[#This Row],[city_name]],tb_SVI[city_name_uf],0),3)</f>
        <v>3168101</v>
      </c>
      <c r="D3007" t="s">
        <v>20642</v>
      </c>
      <c r="E3007" s="11">
        <f>INDEX(tb_SVI[],MATCH(Table3[[#This Row],[city_name]],tb_SVI[city_name_uf],0),5)</f>
        <v>4832</v>
      </c>
      <c r="F3007">
        <f>INDEX(tb_MHDI[],MATCH(Table3[[#This Row],[city_name]],tb_MHDI[mun_uf],0),5)</f>
        <v>0.71199999999999997</v>
      </c>
      <c r="G3007">
        <f>INDEX(tb_MHDI[],MATCH(Table3[[#This Row],[city_name]],tb_MHDI[mun_uf],0),6)</f>
        <v>0.75900000000000001</v>
      </c>
      <c r="H3007">
        <f>INDEX(tb_MHDI[],MATCH(Table3[[#This Row],[city_name]],tb_MHDI[mun_uf],0),7)</f>
        <v>0.84699999999999998</v>
      </c>
      <c r="I3007">
        <f>INDEX(tb_MHDI[],MATCH(Table3[[#This Row],[city_name]],tb_MHDI[mun_uf],0),8)</f>
        <v>0.56100000000000005</v>
      </c>
      <c r="J3007">
        <f>_xlfn.NUMBERVALUE(INDEX(tb_SVI[],MATCH(Table3[[#This Row],[city_name]],tb_SVI[city_name_uf],0),8),".")</f>
        <v>0.246</v>
      </c>
      <c r="K3007">
        <f>_xlfn.NUMBERVALUE(INDEX(tb_SVI[],MATCH(Table3[[#This Row],[city_name]],tb_SVI[city_name_uf],0),9),".")</f>
        <v>0.112</v>
      </c>
      <c r="L3007">
        <f>_xlfn.NUMBERVALUE(INDEX(tb_SVI[],MATCH(Table3[[#This Row],[city_name]],tb_SVI[city_name_uf],0),10),".")</f>
        <v>0.28100000000000003</v>
      </c>
      <c r="M3007">
        <f>_xlfn.NUMBERVALUE(INDEX(tb_SVI[],MATCH(Table3[[#This Row],[city_name]],tb_SVI[city_name_uf],0),11),".")</f>
        <v>0.34599999999999997</v>
      </c>
      <c r="N3007" s="14">
        <f>_xlfn.PERCENTRANK.INC(Table3[MHDI_tot],Table3[[#This Row],[MHDI_tot]],3)</f>
        <v>0.71699999999999997</v>
      </c>
    </row>
    <row r="3008" spans="1:14" hidden="1" x14ac:dyDescent="0.2">
      <c r="A3008" t="str">
        <f>SVI!F3008</f>
        <v>Tapiraí/MG</v>
      </c>
      <c r="B3008" t="str">
        <f>INDEX(tb_SVI[],MATCH(Table3[[#This Row],[ibge_cod]],tb_SVI[Município],0),1)</f>
        <v>MG</v>
      </c>
      <c r="C3008" t="str">
        <f>INDEX(tb_SVI[],MATCH(Table3[[#This Row],[city_name]],tb_SVI[city_name_uf],0),3)</f>
        <v>3168200</v>
      </c>
      <c r="D3008" t="s">
        <v>20643</v>
      </c>
      <c r="E3008" s="11">
        <f>INDEX(tb_SVI[],MATCH(Table3[[#This Row],[city_name]],tb_SVI[city_name_uf],0),5)</f>
        <v>1872</v>
      </c>
      <c r="F3008">
        <f>INDEX(tb_MHDI[],MATCH(Table3[[#This Row],[city_name]],tb_MHDI[mun_uf],0),5)</f>
        <v>0.66700000000000004</v>
      </c>
      <c r="G3008">
        <f>INDEX(tb_MHDI[],MATCH(Table3[[#This Row],[city_name]],tb_MHDI[mun_uf],0),6)</f>
        <v>0.67</v>
      </c>
      <c r="H3008">
        <f>INDEX(tb_MHDI[],MATCH(Table3[[#This Row],[city_name]],tb_MHDI[mun_uf],0),7)</f>
        <v>0.84699999999999998</v>
      </c>
      <c r="I3008">
        <f>INDEX(tb_MHDI[],MATCH(Table3[[#This Row],[city_name]],tb_MHDI[mun_uf],0),8)</f>
        <v>0.52200000000000002</v>
      </c>
      <c r="J3008">
        <f>_xlfn.NUMBERVALUE(INDEX(tb_SVI[],MATCH(Table3[[#This Row],[city_name]],tb_SVI[city_name_uf],0),8),".")</f>
        <v>0.26200000000000001</v>
      </c>
      <c r="K3008">
        <f>_xlfn.NUMBERVALUE(INDEX(tb_SVI[],MATCH(Table3[[#This Row],[city_name]],tb_SVI[city_name_uf],0),9),".")</f>
        <v>0.129</v>
      </c>
      <c r="L3008">
        <f>_xlfn.NUMBERVALUE(INDEX(tb_SVI[],MATCH(Table3[[#This Row],[city_name]],tb_SVI[city_name_uf],0),10),".")</f>
        <v>0.375</v>
      </c>
      <c r="M3008">
        <f>_xlfn.NUMBERVALUE(INDEX(tb_SVI[],MATCH(Table3[[#This Row],[city_name]],tb_SVI[city_name_uf],0),11),".")</f>
        <v>0.28100000000000003</v>
      </c>
      <c r="N3008" s="14">
        <f>_xlfn.PERCENTRANK.INC(Table3[MHDI_tot],Table3[[#This Row],[MHDI_tot]],3)</f>
        <v>0.504</v>
      </c>
    </row>
    <row r="3009" spans="1:14" hidden="1" x14ac:dyDescent="0.2">
      <c r="A3009" t="str">
        <f>SVI!F3009</f>
        <v>Tarumirim/MG</v>
      </c>
      <c r="B3009" t="str">
        <f>INDEX(tb_SVI[],MATCH(Table3[[#This Row],[ibge_cod]],tb_SVI[Município],0),1)</f>
        <v>MG</v>
      </c>
      <c r="C3009" t="str">
        <f>INDEX(tb_SVI[],MATCH(Table3[[#This Row],[city_name]],tb_SVI[city_name_uf],0),3)</f>
        <v>3168408</v>
      </c>
      <c r="D3009" t="s">
        <v>20644</v>
      </c>
      <c r="E3009" s="11">
        <f>INDEX(tb_SVI[],MATCH(Table3[[#This Row],[city_name]],tb_SVI[city_name_uf],0),5)</f>
        <v>14302</v>
      </c>
      <c r="F3009">
        <f>INDEX(tb_MHDI[],MATCH(Table3[[#This Row],[city_name]],tb_MHDI[mun_uf],0),5)</f>
        <v>0.63300000000000001</v>
      </c>
      <c r="G3009">
        <f>INDEX(tb_MHDI[],MATCH(Table3[[#This Row],[city_name]],tb_MHDI[mun_uf],0),6)</f>
        <v>0.61399999999999999</v>
      </c>
      <c r="H3009">
        <f>INDEX(tb_MHDI[],MATCH(Table3[[#This Row],[city_name]],tb_MHDI[mun_uf],0),7)</f>
        <v>0.82899999999999996</v>
      </c>
      <c r="I3009">
        <f>INDEX(tb_MHDI[],MATCH(Table3[[#This Row],[city_name]],tb_MHDI[mun_uf],0),8)</f>
        <v>0.499</v>
      </c>
      <c r="J3009">
        <f>_xlfn.NUMBERVALUE(INDEX(tb_SVI[],MATCH(Table3[[#This Row],[city_name]],tb_SVI[city_name_uf],0),8),".")</f>
        <v>0.36599999999999999</v>
      </c>
      <c r="K3009">
        <f>_xlfn.NUMBERVALUE(INDEX(tb_SVI[],MATCH(Table3[[#This Row],[city_name]],tb_SVI[city_name_uf],0),9),".")</f>
        <v>0.13200000000000001</v>
      </c>
      <c r="L3009">
        <f>_xlfn.NUMBERVALUE(INDEX(tb_SVI[],MATCH(Table3[[#This Row],[city_name]],tb_SVI[city_name_uf],0),10),".")</f>
        <v>0.443</v>
      </c>
      <c r="M3009">
        <f>_xlfn.NUMBERVALUE(INDEX(tb_SVI[],MATCH(Table3[[#This Row],[city_name]],tb_SVI[city_name_uf],0),11),".")</f>
        <v>0.52400000000000002</v>
      </c>
      <c r="N3009" s="14">
        <f>_xlfn.PERCENTRANK.INC(Table3[MHDI_tot],Table3[[#This Row],[MHDI_tot]],3)</f>
        <v>0.38</v>
      </c>
    </row>
    <row r="3010" spans="1:14" hidden="1" x14ac:dyDescent="0.2">
      <c r="A3010" t="str">
        <f>SVI!F3010</f>
        <v>Teixeiras/MG</v>
      </c>
      <c r="B3010" t="str">
        <f>INDEX(tb_SVI[],MATCH(Table3[[#This Row],[ibge_cod]],tb_SVI[Município],0),1)</f>
        <v>MG</v>
      </c>
      <c r="C3010" t="str">
        <f>INDEX(tb_SVI[],MATCH(Table3[[#This Row],[city_name]],tb_SVI[city_name_uf],0),3)</f>
        <v>3168507</v>
      </c>
      <c r="D3010" t="s">
        <v>20645</v>
      </c>
      <c r="E3010" s="11">
        <f>INDEX(tb_SVI[],MATCH(Table3[[#This Row],[city_name]],tb_SVI[city_name_uf],0),5)</f>
        <v>11670</v>
      </c>
      <c r="F3010">
        <f>INDEX(tb_MHDI[],MATCH(Table3[[#This Row],[city_name]],tb_MHDI[mun_uf],0),5)</f>
        <v>0.67500000000000004</v>
      </c>
      <c r="G3010">
        <f>INDEX(tb_MHDI[],MATCH(Table3[[#This Row],[city_name]],tb_MHDI[mun_uf],0),6)</f>
        <v>0.68500000000000005</v>
      </c>
      <c r="H3010">
        <f>INDEX(tb_MHDI[],MATCH(Table3[[#This Row],[city_name]],tb_MHDI[mun_uf],0),7)</f>
        <v>0.80400000000000005</v>
      </c>
      <c r="I3010">
        <f>INDEX(tb_MHDI[],MATCH(Table3[[#This Row],[city_name]],tb_MHDI[mun_uf],0),8)</f>
        <v>0.55800000000000005</v>
      </c>
      <c r="J3010">
        <f>_xlfn.NUMBERVALUE(INDEX(tb_SVI[],MATCH(Table3[[#This Row],[city_name]],tb_SVI[city_name_uf],0),8),".")</f>
        <v>0.27300000000000002</v>
      </c>
      <c r="K3010">
        <f>_xlfn.NUMBERVALUE(INDEX(tb_SVI[],MATCH(Table3[[#This Row],[city_name]],tb_SVI[city_name_uf],0),9),".")</f>
        <v>0.08</v>
      </c>
      <c r="L3010">
        <f>_xlfn.NUMBERVALUE(INDEX(tb_SVI[],MATCH(Table3[[#This Row],[city_name]],tb_SVI[city_name_uf],0),10),".")</f>
        <v>0.34499999999999997</v>
      </c>
      <c r="M3010">
        <f>_xlfn.NUMBERVALUE(INDEX(tb_SVI[],MATCH(Table3[[#This Row],[city_name]],tb_SVI[city_name_uf],0),11),".")</f>
        <v>0.39400000000000002</v>
      </c>
      <c r="N3010" s="14">
        <f>_xlfn.PERCENTRANK.INC(Table3[MHDI_tot],Table3[[#This Row],[MHDI_tot]],3)</f>
        <v>0.53700000000000003</v>
      </c>
    </row>
    <row r="3011" spans="1:14" hidden="1" x14ac:dyDescent="0.2">
      <c r="A3011" t="str">
        <f>SVI!F3011</f>
        <v>Teófilo Otoni/MG</v>
      </c>
      <c r="B3011" t="str">
        <f>INDEX(tb_SVI[],MATCH(Table3[[#This Row],[ibge_cod]],tb_SVI[Município],0),1)</f>
        <v>MG</v>
      </c>
      <c r="C3011" t="str">
        <f>INDEX(tb_SVI[],MATCH(Table3[[#This Row],[city_name]],tb_SVI[city_name_uf],0),3)</f>
        <v>3168606</v>
      </c>
      <c r="D3011" t="s">
        <v>20646</v>
      </c>
      <c r="E3011" s="11">
        <f>INDEX(tb_SVI[],MATCH(Table3[[#This Row],[city_name]],tb_SVI[city_name_uf],0),5)</f>
        <v>140937</v>
      </c>
      <c r="F3011">
        <f>INDEX(tb_MHDI[],MATCH(Table3[[#This Row],[city_name]],tb_MHDI[mun_uf],0),5)</f>
        <v>0.70099999999999996</v>
      </c>
      <c r="G3011">
        <f>INDEX(tb_MHDI[],MATCH(Table3[[#This Row],[city_name]],tb_MHDI[mun_uf],0),6)</f>
        <v>0.69799999999999995</v>
      </c>
      <c r="H3011">
        <f>INDEX(tb_MHDI[],MATCH(Table3[[#This Row],[city_name]],tb_MHDI[mun_uf],0),7)</f>
        <v>0.82399999999999995</v>
      </c>
      <c r="I3011">
        <f>INDEX(tb_MHDI[],MATCH(Table3[[#This Row],[city_name]],tb_MHDI[mun_uf],0),8)</f>
        <v>0.59799999999999998</v>
      </c>
      <c r="J3011">
        <f>_xlfn.NUMBERVALUE(INDEX(tb_SVI[],MATCH(Table3[[#This Row],[city_name]],tb_SVI[city_name_uf],0),8),".")</f>
        <v>0.30199999999999999</v>
      </c>
      <c r="K3011">
        <f>_xlfn.NUMBERVALUE(INDEX(tb_SVI[],MATCH(Table3[[#This Row],[city_name]],tb_SVI[city_name_uf],0),9),".")</f>
        <v>0.11899999999999999</v>
      </c>
      <c r="L3011">
        <f>_xlfn.NUMBERVALUE(INDEX(tb_SVI[],MATCH(Table3[[#This Row],[city_name]],tb_SVI[city_name_uf],0),10),".")</f>
        <v>0.40600000000000003</v>
      </c>
      <c r="M3011">
        <f>_xlfn.NUMBERVALUE(INDEX(tb_SVI[],MATCH(Table3[[#This Row],[city_name]],tb_SVI[city_name_uf],0),11),".")</f>
        <v>0.38200000000000001</v>
      </c>
      <c r="N3011" s="14">
        <f>_xlfn.PERCENTRANK.INC(Table3[MHDI_tot],Table3[[#This Row],[MHDI_tot]],3)</f>
        <v>0.65800000000000003</v>
      </c>
    </row>
    <row r="3012" spans="1:14" hidden="1" x14ac:dyDescent="0.2">
      <c r="A3012" t="str">
        <f>SVI!F3012</f>
        <v>Timóteo/MG</v>
      </c>
      <c r="B3012" t="str">
        <f>INDEX(tb_SVI[],MATCH(Table3[[#This Row],[ibge_cod]],tb_SVI[Município],0),1)</f>
        <v>MG</v>
      </c>
      <c r="C3012" t="str">
        <f>INDEX(tb_SVI[],MATCH(Table3[[#This Row],[city_name]],tb_SVI[city_name_uf],0),3)</f>
        <v>3168705</v>
      </c>
      <c r="D3012" t="s">
        <v>20647</v>
      </c>
      <c r="E3012" s="11">
        <f>INDEX(tb_SVI[],MATCH(Table3[[#This Row],[city_name]],tb_SVI[city_name_uf],0),5)</f>
        <v>90568</v>
      </c>
      <c r="F3012">
        <f>INDEX(tb_MHDI[],MATCH(Table3[[#This Row],[city_name]],tb_MHDI[mun_uf],0),5)</f>
        <v>0.77</v>
      </c>
      <c r="G3012">
        <f>INDEX(tb_MHDI[],MATCH(Table3[[#This Row],[city_name]],tb_MHDI[mun_uf],0),6)</f>
        <v>0.73699999999999999</v>
      </c>
      <c r="H3012">
        <f>INDEX(tb_MHDI[],MATCH(Table3[[#This Row],[city_name]],tb_MHDI[mun_uf],0),7)</f>
        <v>0.83599999999999997</v>
      </c>
      <c r="I3012">
        <f>INDEX(tb_MHDI[],MATCH(Table3[[#This Row],[city_name]],tb_MHDI[mun_uf],0),8)</f>
        <v>0.74199999999999999</v>
      </c>
      <c r="J3012">
        <f>_xlfn.NUMBERVALUE(INDEX(tb_SVI[],MATCH(Table3[[#This Row],[city_name]],tb_SVI[city_name_uf],0),8),".")</f>
        <v>0.20399999999999999</v>
      </c>
      <c r="K3012">
        <f>_xlfn.NUMBERVALUE(INDEX(tb_SVI[],MATCH(Table3[[#This Row],[city_name]],tb_SVI[city_name_uf],0),9),".")</f>
        <v>8.3000000000000004E-2</v>
      </c>
      <c r="L3012">
        <f>_xlfn.NUMBERVALUE(INDEX(tb_SVI[],MATCH(Table3[[#This Row],[city_name]],tb_SVI[city_name_uf],0),10),".")</f>
        <v>0.24199999999999999</v>
      </c>
      <c r="M3012">
        <f>_xlfn.NUMBERVALUE(INDEX(tb_SVI[],MATCH(Table3[[#This Row],[city_name]],tb_SVI[city_name_uf],0),11),".")</f>
        <v>0.28599999999999998</v>
      </c>
      <c r="N3012" s="14">
        <f>_xlfn.PERCENTRANK.INC(Table3[MHDI_tot],Table3[[#This Row],[MHDI_tot]],3)</f>
        <v>0.95699999999999996</v>
      </c>
    </row>
    <row r="3013" spans="1:14" hidden="1" x14ac:dyDescent="0.2">
      <c r="A3013" t="str">
        <f>SVI!F3013</f>
        <v>Tiradentes/MG</v>
      </c>
      <c r="B3013" t="str">
        <f>INDEX(tb_SVI[],MATCH(Table3[[#This Row],[ibge_cod]],tb_SVI[Município],0),1)</f>
        <v>MG</v>
      </c>
      <c r="C3013" t="str">
        <f>INDEX(tb_SVI[],MATCH(Table3[[#This Row],[city_name]],tb_SVI[city_name_uf],0),3)</f>
        <v>3168804</v>
      </c>
      <c r="D3013" t="s">
        <v>20648</v>
      </c>
      <c r="E3013" s="11">
        <f>INDEX(tb_SVI[],MATCH(Table3[[#This Row],[city_name]],tb_SVI[city_name_uf],0),5)</f>
        <v>8072</v>
      </c>
      <c r="F3013">
        <f>INDEX(tb_MHDI[],MATCH(Table3[[#This Row],[city_name]],tb_MHDI[mun_uf],0),5)</f>
        <v>0.74</v>
      </c>
      <c r="G3013">
        <f>INDEX(tb_MHDI[],MATCH(Table3[[#This Row],[city_name]],tb_MHDI[mun_uf],0),6)</f>
        <v>0.74099999999999999</v>
      </c>
      <c r="H3013">
        <f>INDEX(tb_MHDI[],MATCH(Table3[[#This Row],[city_name]],tb_MHDI[mun_uf],0),7)</f>
        <v>0.88500000000000001</v>
      </c>
      <c r="I3013">
        <f>INDEX(tb_MHDI[],MATCH(Table3[[#This Row],[city_name]],tb_MHDI[mun_uf],0),8)</f>
        <v>0.61899999999999999</v>
      </c>
      <c r="J3013">
        <f>_xlfn.NUMBERVALUE(INDEX(tb_SVI[],MATCH(Table3[[#This Row],[city_name]],tb_SVI[city_name_uf],0),8),".")</f>
        <v>0.187</v>
      </c>
      <c r="K3013">
        <f>_xlfn.NUMBERVALUE(INDEX(tb_SVI[],MATCH(Table3[[#This Row],[city_name]],tb_SVI[city_name_uf],0),9),".")</f>
        <v>6.4000000000000001E-2</v>
      </c>
      <c r="L3013">
        <f>_xlfn.NUMBERVALUE(INDEX(tb_SVI[],MATCH(Table3[[#This Row],[city_name]],tb_SVI[city_name_uf],0),10),".")</f>
        <v>0.28599999999999998</v>
      </c>
      <c r="M3013">
        <f>_xlfn.NUMBERVALUE(INDEX(tb_SVI[],MATCH(Table3[[#This Row],[city_name]],tb_SVI[city_name_uf],0),11),".")</f>
        <v>0.21099999999999999</v>
      </c>
      <c r="N3013" s="14">
        <f>_xlfn.PERCENTRANK.INC(Table3[MHDI_tot],Table3[[#This Row],[MHDI_tot]],3)</f>
        <v>0.85699999999999998</v>
      </c>
    </row>
    <row r="3014" spans="1:14" hidden="1" x14ac:dyDescent="0.2">
      <c r="A3014" t="str">
        <f>SVI!F3014</f>
        <v>Tiros/MG</v>
      </c>
      <c r="B3014" t="str">
        <f>INDEX(tb_SVI[],MATCH(Table3[[#This Row],[ibge_cod]],tb_SVI[Município],0),1)</f>
        <v>MG</v>
      </c>
      <c r="C3014" t="str">
        <f>INDEX(tb_SVI[],MATCH(Table3[[#This Row],[city_name]],tb_SVI[city_name_uf],0),3)</f>
        <v>3168903</v>
      </c>
      <c r="D3014" t="s">
        <v>20649</v>
      </c>
      <c r="E3014" s="11">
        <f>INDEX(tb_SVI[],MATCH(Table3[[#This Row],[city_name]],tb_SVI[city_name_uf],0),5)</f>
        <v>6424</v>
      </c>
      <c r="F3014">
        <f>INDEX(tb_MHDI[],MATCH(Table3[[#This Row],[city_name]],tb_MHDI[mun_uf],0),5)</f>
        <v>0.68300000000000005</v>
      </c>
      <c r="G3014">
        <f>INDEX(tb_MHDI[],MATCH(Table3[[#This Row],[city_name]],tb_MHDI[mun_uf],0),6)</f>
        <v>0.70299999999999996</v>
      </c>
      <c r="H3014">
        <f>INDEX(tb_MHDI[],MATCH(Table3[[#This Row],[city_name]],tb_MHDI[mun_uf],0),7)</f>
        <v>0.85199999999999998</v>
      </c>
      <c r="I3014">
        <f>INDEX(tb_MHDI[],MATCH(Table3[[#This Row],[city_name]],tb_MHDI[mun_uf],0),8)</f>
        <v>0.53200000000000003</v>
      </c>
      <c r="J3014">
        <f>_xlfn.NUMBERVALUE(INDEX(tb_SVI[],MATCH(Table3[[#This Row],[city_name]],tb_SVI[city_name_uf],0),8),".")</f>
        <v>0.27700000000000002</v>
      </c>
      <c r="K3014">
        <f>_xlfn.NUMBERVALUE(INDEX(tb_SVI[],MATCH(Table3[[#This Row],[city_name]],tb_SVI[city_name_uf],0),9),".")</f>
        <v>0.186</v>
      </c>
      <c r="L3014">
        <f>_xlfn.NUMBERVALUE(INDEX(tb_SVI[],MATCH(Table3[[#This Row],[city_name]],tb_SVI[city_name_uf],0),10),".")</f>
        <v>0.307</v>
      </c>
      <c r="M3014">
        <f>_xlfn.NUMBERVALUE(INDEX(tb_SVI[],MATCH(Table3[[#This Row],[city_name]],tb_SVI[city_name_uf],0),11),".")</f>
        <v>0.33700000000000002</v>
      </c>
      <c r="N3014" s="14">
        <f>_xlfn.PERCENTRANK.INC(Table3[MHDI_tot],Table3[[#This Row],[MHDI_tot]],3)</f>
        <v>0.57099999999999995</v>
      </c>
    </row>
    <row r="3015" spans="1:14" hidden="1" x14ac:dyDescent="0.2">
      <c r="A3015" t="str">
        <f>SVI!F3015</f>
        <v>Tocantins/MG</v>
      </c>
      <c r="B3015" t="str">
        <f>INDEX(tb_SVI[],MATCH(Table3[[#This Row],[ibge_cod]],tb_SVI[Município],0),1)</f>
        <v>MG</v>
      </c>
      <c r="C3015" t="str">
        <f>INDEX(tb_SVI[],MATCH(Table3[[#This Row],[city_name]],tb_SVI[city_name_uf],0),3)</f>
        <v>3169000</v>
      </c>
      <c r="D3015" t="s">
        <v>20650</v>
      </c>
      <c r="E3015" s="11">
        <f>INDEX(tb_SVI[],MATCH(Table3[[#This Row],[city_name]],tb_SVI[city_name_uf],0),5)</f>
        <v>16715</v>
      </c>
      <c r="F3015">
        <f>INDEX(tb_MHDI[],MATCH(Table3[[#This Row],[city_name]],tb_MHDI[mun_uf],0),5)</f>
        <v>0.68799999999999994</v>
      </c>
      <c r="G3015">
        <f>INDEX(tb_MHDI[],MATCH(Table3[[#This Row],[city_name]],tb_MHDI[mun_uf],0),6)</f>
        <v>0.68200000000000005</v>
      </c>
      <c r="H3015">
        <f>INDEX(tb_MHDI[],MATCH(Table3[[#This Row],[city_name]],tb_MHDI[mun_uf],0),7)</f>
        <v>0.8</v>
      </c>
      <c r="I3015">
        <f>INDEX(tb_MHDI[],MATCH(Table3[[#This Row],[city_name]],tb_MHDI[mun_uf],0),8)</f>
        <v>0.59699999999999998</v>
      </c>
      <c r="J3015">
        <f>_xlfn.NUMBERVALUE(INDEX(tb_SVI[],MATCH(Table3[[#This Row],[city_name]],tb_SVI[city_name_uf],0),8),".")</f>
        <v>0.187</v>
      </c>
      <c r="K3015">
        <f>_xlfn.NUMBERVALUE(INDEX(tb_SVI[],MATCH(Table3[[#This Row],[city_name]],tb_SVI[city_name_uf],0),9),".")</f>
        <v>2.1000000000000001E-2</v>
      </c>
      <c r="L3015">
        <f>_xlfn.NUMBERVALUE(INDEX(tb_SVI[],MATCH(Table3[[#This Row],[city_name]],tb_SVI[city_name_uf],0),10),".")</f>
        <v>0.30199999999999999</v>
      </c>
      <c r="M3015">
        <f>_xlfn.NUMBERVALUE(INDEX(tb_SVI[],MATCH(Table3[[#This Row],[city_name]],tb_SVI[city_name_uf],0),11),".")</f>
        <v>0.23899999999999999</v>
      </c>
      <c r="N3015" s="14">
        <f>_xlfn.PERCENTRANK.INC(Table3[MHDI_tot],Table3[[#This Row],[MHDI_tot]],3)</f>
        <v>0.59499999999999997</v>
      </c>
    </row>
    <row r="3016" spans="1:14" hidden="1" x14ac:dyDescent="0.2">
      <c r="A3016" t="str">
        <f>SVI!F3016</f>
        <v>Tocos do Moji/MG</v>
      </c>
      <c r="B3016" t="str">
        <f>INDEX(tb_SVI[],MATCH(Table3[[#This Row],[ibge_cod]],tb_SVI[Município],0),1)</f>
        <v>MG</v>
      </c>
      <c r="C3016" t="str">
        <f>INDEX(tb_SVI[],MATCH(Table3[[#This Row],[city_name]],tb_SVI[city_name_uf],0),3)</f>
        <v>3169059</v>
      </c>
      <c r="D3016" t="s">
        <v>20651</v>
      </c>
      <c r="E3016" s="11">
        <f>INDEX(tb_SVI[],MATCH(Table3[[#This Row],[city_name]],tb_SVI[city_name_uf],0),5)</f>
        <v>4109</v>
      </c>
      <c r="F3016">
        <f>INDEX(tb_MHDI[],MATCH(Table3[[#This Row],[city_name]],tb_MHDI[mun_uf],0),5)</f>
        <v>0.69599999999999995</v>
      </c>
      <c r="G3016">
        <f>INDEX(tb_MHDI[],MATCH(Table3[[#This Row],[city_name]],tb_MHDI[mun_uf],0),6)</f>
        <v>0.66100000000000003</v>
      </c>
      <c r="H3016">
        <f>INDEX(tb_MHDI[],MATCH(Table3[[#This Row],[city_name]],tb_MHDI[mun_uf],0),7)</f>
        <v>0.80800000000000005</v>
      </c>
      <c r="I3016">
        <f>INDEX(tb_MHDI[],MATCH(Table3[[#This Row],[city_name]],tb_MHDI[mun_uf],0),8)</f>
        <v>0.63100000000000001</v>
      </c>
      <c r="J3016">
        <f>_xlfn.NUMBERVALUE(INDEX(tb_SVI[],MATCH(Table3[[#This Row],[city_name]],tb_SVI[city_name_uf],0),8),".")</f>
        <v>0.26</v>
      </c>
      <c r="K3016">
        <f>_xlfn.NUMBERVALUE(INDEX(tb_SVI[],MATCH(Table3[[#This Row],[city_name]],tb_SVI[city_name_uf],0),9),".")</f>
        <v>4.8000000000000001E-2</v>
      </c>
      <c r="L3016">
        <f>_xlfn.NUMBERVALUE(INDEX(tb_SVI[],MATCH(Table3[[#This Row],[city_name]],tb_SVI[city_name_uf],0),10),".")</f>
        <v>0.28100000000000003</v>
      </c>
      <c r="M3016">
        <f>_xlfn.NUMBERVALUE(INDEX(tb_SVI[],MATCH(Table3[[#This Row],[city_name]],tb_SVI[city_name_uf],0),11),".")</f>
        <v>0.45</v>
      </c>
      <c r="N3016" s="14">
        <f>_xlfn.PERCENTRANK.INC(Table3[MHDI_tot],Table3[[#This Row],[MHDI_tot]],3)</f>
        <v>0.63</v>
      </c>
    </row>
    <row r="3017" spans="1:14" hidden="1" x14ac:dyDescent="0.2">
      <c r="A3017" t="str">
        <f>SVI!F3017</f>
        <v>Toledo/MG</v>
      </c>
      <c r="B3017" t="str">
        <f>INDEX(tb_SVI[],MATCH(Table3[[#This Row],[ibge_cod]],tb_SVI[Município],0),1)</f>
        <v>MG</v>
      </c>
      <c r="C3017" t="str">
        <f>INDEX(tb_SVI[],MATCH(Table3[[#This Row],[city_name]],tb_SVI[city_name_uf],0),3)</f>
        <v>3169109</v>
      </c>
      <c r="D3017" t="s">
        <v>20652</v>
      </c>
      <c r="E3017" s="11">
        <f>INDEX(tb_SVI[],MATCH(Table3[[#This Row],[city_name]],tb_SVI[city_name_uf],0),5)</f>
        <v>6297</v>
      </c>
      <c r="F3017">
        <f>INDEX(tb_MHDI[],MATCH(Table3[[#This Row],[city_name]],tb_MHDI[mun_uf],0),5)</f>
        <v>0.66100000000000003</v>
      </c>
      <c r="G3017">
        <f>INDEX(tb_MHDI[],MATCH(Table3[[#This Row],[city_name]],tb_MHDI[mun_uf],0),6)</f>
        <v>0.66</v>
      </c>
      <c r="H3017">
        <f>INDEX(tb_MHDI[],MATCH(Table3[[#This Row],[city_name]],tb_MHDI[mun_uf],0),7)</f>
        <v>0.80200000000000005</v>
      </c>
      <c r="I3017">
        <f>INDEX(tb_MHDI[],MATCH(Table3[[#This Row],[city_name]],tb_MHDI[mun_uf],0),8)</f>
        <v>0.54600000000000004</v>
      </c>
      <c r="J3017">
        <f>_xlfn.NUMBERVALUE(INDEX(tb_SVI[],MATCH(Table3[[#This Row],[city_name]],tb_SVI[city_name_uf],0),8),".")</f>
        <v>0.25900000000000001</v>
      </c>
      <c r="K3017">
        <f>_xlfn.NUMBERVALUE(INDEX(tb_SVI[],MATCH(Table3[[#This Row],[city_name]],tb_SVI[city_name_uf],0),9),".")</f>
        <v>9.7000000000000003E-2</v>
      </c>
      <c r="L3017">
        <f>_xlfn.NUMBERVALUE(INDEX(tb_SVI[],MATCH(Table3[[#This Row],[city_name]],tb_SVI[city_name_uf],0),10),".")</f>
        <v>0.36099999999999999</v>
      </c>
      <c r="M3017">
        <f>_xlfn.NUMBERVALUE(INDEX(tb_SVI[],MATCH(Table3[[#This Row],[city_name]],tb_SVI[city_name_uf],0),11),".")</f>
        <v>0.318</v>
      </c>
      <c r="N3017" s="14">
        <f>_xlfn.PERCENTRANK.INC(Table3[MHDI_tot],Table3[[#This Row],[MHDI_tot]],3)</f>
        <v>0.47899999999999998</v>
      </c>
    </row>
    <row r="3018" spans="1:14" hidden="1" x14ac:dyDescent="0.2">
      <c r="A3018" t="str">
        <f>SVI!F3106</f>
        <v>Mucurici/ES</v>
      </c>
      <c r="B3018" t="str">
        <f>INDEX(tb_SVI[],MATCH(Table3[[#This Row],[ibge_cod]],tb_SVI[Município],0),1)</f>
        <v>ES</v>
      </c>
      <c r="C3018" t="str">
        <f>INDEX(tb_SVI[],MATCH(Table3[[#This Row],[city_name]],tb_SVI[city_name_uf],0),3)</f>
        <v>3203601</v>
      </c>
      <c r="D3018" t="s">
        <v>20740</v>
      </c>
      <c r="E3018" s="11">
        <f>INDEX(tb_SVI[],MATCH(Table3[[#This Row],[city_name]],tb_SVI[city_name_uf],0),5)</f>
        <v>5496</v>
      </c>
      <c r="F3018">
        <f>INDEX(tb_MHDI[],MATCH(Table3[[#This Row],[city_name]],tb_MHDI[mun_uf],0),5)</f>
        <v>0.66600000000000004</v>
      </c>
      <c r="G3018">
        <f>INDEX(tb_MHDI[],MATCH(Table3[[#This Row],[city_name]],tb_MHDI[mun_uf],0),6)</f>
        <v>0.61699999999999999</v>
      </c>
      <c r="H3018">
        <f>INDEX(tb_MHDI[],MATCH(Table3[[#This Row],[city_name]],tb_MHDI[mun_uf],0),7)</f>
        <v>0.82799999999999996</v>
      </c>
      <c r="I3018">
        <f>INDEX(tb_MHDI[],MATCH(Table3[[#This Row],[city_name]],tb_MHDI[mun_uf],0),8)</f>
        <v>0.57699999999999996</v>
      </c>
      <c r="J3018">
        <f>_xlfn.NUMBERVALUE(INDEX(tb_SVI[],MATCH(Table3[[#This Row],[city_name]],tb_SVI[city_name_uf],0),8),".")</f>
        <v>0.33600000000000002</v>
      </c>
      <c r="K3018">
        <f>_xlfn.NUMBERVALUE(INDEX(tb_SVI[],MATCH(Table3[[#This Row],[city_name]],tb_SVI[city_name_uf],0),9),".")</f>
        <v>0.187</v>
      </c>
      <c r="L3018">
        <f>_xlfn.NUMBERVALUE(INDEX(tb_SVI[],MATCH(Table3[[#This Row],[city_name]],tb_SVI[city_name_uf],0),10),".")</f>
        <v>0.38300000000000001</v>
      </c>
      <c r="M3018">
        <f>_xlfn.NUMBERVALUE(INDEX(tb_SVI[],MATCH(Table3[[#This Row],[city_name]],tb_SVI[city_name_uf],0),11),".")</f>
        <v>0.437</v>
      </c>
      <c r="N3018" s="14">
        <f>_xlfn.PERCENTRANK.INC(Table3[MHDI_tot],Table3[[#This Row],[MHDI_tot]],3)</f>
        <v>0.501</v>
      </c>
    </row>
    <row r="3019" spans="1:14" hidden="1" x14ac:dyDescent="0.2">
      <c r="A3019" t="str">
        <f>SVI!F3019</f>
        <v>Três Corações/MG</v>
      </c>
      <c r="B3019" t="str">
        <f>INDEX(tb_SVI[],MATCH(Table3[[#This Row],[ibge_cod]],tb_SVI[Município],0),1)</f>
        <v>MG</v>
      </c>
      <c r="C3019" t="str">
        <f>INDEX(tb_SVI[],MATCH(Table3[[#This Row],[city_name]],tb_SVI[city_name_uf],0),3)</f>
        <v>3169307</v>
      </c>
      <c r="D3019" t="s">
        <v>20654</v>
      </c>
      <c r="E3019" s="11">
        <f>INDEX(tb_SVI[],MATCH(Table3[[#This Row],[city_name]],tb_SVI[city_name_uf],0),5)</f>
        <v>80032</v>
      </c>
      <c r="F3019">
        <f>INDEX(tb_MHDI[],MATCH(Table3[[#This Row],[city_name]],tb_MHDI[mun_uf],0),5)</f>
        <v>0.74399999999999999</v>
      </c>
      <c r="G3019">
        <f>INDEX(tb_MHDI[],MATCH(Table3[[#This Row],[city_name]],tb_MHDI[mun_uf],0),6)</f>
        <v>0.73</v>
      </c>
      <c r="H3019">
        <f>INDEX(tb_MHDI[],MATCH(Table3[[#This Row],[city_name]],tb_MHDI[mun_uf],0),7)</f>
        <v>0.85499999999999998</v>
      </c>
      <c r="I3019">
        <f>INDEX(tb_MHDI[],MATCH(Table3[[#This Row],[city_name]],tb_MHDI[mun_uf],0),8)</f>
        <v>0.66</v>
      </c>
      <c r="J3019">
        <f>_xlfn.NUMBERVALUE(INDEX(tb_SVI[],MATCH(Table3[[#This Row],[city_name]],tb_SVI[city_name_uf],0),8),".")</f>
        <v>0.27</v>
      </c>
      <c r="K3019">
        <f>_xlfn.NUMBERVALUE(INDEX(tb_SVI[],MATCH(Table3[[#This Row],[city_name]],tb_SVI[city_name_uf],0),9),".")</f>
        <v>0.182</v>
      </c>
      <c r="L3019">
        <f>_xlfn.NUMBERVALUE(INDEX(tb_SVI[],MATCH(Table3[[#This Row],[city_name]],tb_SVI[city_name_uf],0),10),".")</f>
        <v>0.34200000000000003</v>
      </c>
      <c r="M3019">
        <f>_xlfn.NUMBERVALUE(INDEX(tb_SVI[],MATCH(Table3[[#This Row],[city_name]],tb_SVI[city_name_uf],0),11),".")</f>
        <v>0.28599999999999998</v>
      </c>
      <c r="N3019" s="14">
        <f>_xlfn.PERCENTRANK.INC(Table3[MHDI_tot],Table3[[#This Row],[MHDI_tot]],3)</f>
        <v>0.875</v>
      </c>
    </row>
    <row r="3020" spans="1:14" hidden="1" x14ac:dyDescent="0.2">
      <c r="A3020" t="str">
        <f>SVI!F3020</f>
        <v>Três Marias/MG</v>
      </c>
      <c r="B3020" t="str">
        <f>INDEX(tb_SVI[],MATCH(Table3[[#This Row],[ibge_cod]],tb_SVI[Município],0),1)</f>
        <v>MG</v>
      </c>
      <c r="C3020" t="str">
        <f>INDEX(tb_SVI[],MATCH(Table3[[#This Row],[city_name]],tb_SVI[city_name_uf],0),3)</f>
        <v>3169356</v>
      </c>
      <c r="D3020" t="s">
        <v>20655</v>
      </c>
      <c r="E3020" s="11">
        <f>INDEX(tb_SVI[],MATCH(Table3[[#This Row],[city_name]],tb_SVI[city_name_uf],0),5)</f>
        <v>32716</v>
      </c>
      <c r="F3020">
        <f>INDEX(tb_MHDI[],MATCH(Table3[[#This Row],[city_name]],tb_MHDI[mun_uf],0),5)</f>
        <v>0.752</v>
      </c>
      <c r="G3020">
        <f>INDEX(tb_MHDI[],MATCH(Table3[[#This Row],[city_name]],tb_MHDI[mun_uf],0),6)</f>
        <v>0.70599999999999996</v>
      </c>
      <c r="H3020">
        <f>INDEX(tb_MHDI[],MATCH(Table3[[#This Row],[city_name]],tb_MHDI[mun_uf],0),7)</f>
        <v>0.86599999999999999</v>
      </c>
      <c r="I3020">
        <f>INDEX(tb_MHDI[],MATCH(Table3[[#This Row],[city_name]],tb_MHDI[mun_uf],0),8)</f>
        <v>0.69499999999999995</v>
      </c>
      <c r="J3020">
        <f>_xlfn.NUMBERVALUE(INDEX(tb_SVI[],MATCH(Table3[[#This Row],[city_name]],tb_SVI[city_name_uf],0),8),".")</f>
        <v>0.253</v>
      </c>
      <c r="K3020">
        <f>_xlfn.NUMBERVALUE(INDEX(tb_SVI[],MATCH(Table3[[#This Row],[city_name]],tb_SVI[city_name_uf],0),9),".")</f>
        <v>0.13200000000000001</v>
      </c>
      <c r="L3020">
        <f>_xlfn.NUMBERVALUE(INDEX(tb_SVI[],MATCH(Table3[[#This Row],[city_name]],tb_SVI[city_name_uf],0),10),".")</f>
        <v>0.314</v>
      </c>
      <c r="M3020">
        <f>_xlfn.NUMBERVALUE(INDEX(tb_SVI[],MATCH(Table3[[#This Row],[city_name]],tb_SVI[city_name_uf],0),11),".")</f>
        <v>0.313</v>
      </c>
      <c r="N3020" s="14">
        <f>_xlfn.PERCENTRANK.INC(Table3[MHDI_tot],Table3[[#This Row],[MHDI_tot]],3)</f>
        <v>0.90500000000000003</v>
      </c>
    </row>
    <row r="3021" spans="1:14" hidden="1" x14ac:dyDescent="0.2">
      <c r="A3021" t="str">
        <f>SVI!F3021</f>
        <v>Três Pontas/MG</v>
      </c>
      <c r="B3021" t="str">
        <f>INDEX(tb_SVI[],MATCH(Table3[[#This Row],[ibge_cod]],tb_SVI[Município],0),1)</f>
        <v>MG</v>
      </c>
      <c r="C3021" t="str">
        <f>INDEX(tb_SVI[],MATCH(Table3[[#This Row],[city_name]],tb_SVI[city_name_uf],0),3)</f>
        <v>3169406</v>
      </c>
      <c r="D3021" t="s">
        <v>20656</v>
      </c>
      <c r="E3021" s="11">
        <f>INDEX(tb_SVI[],MATCH(Table3[[#This Row],[city_name]],tb_SVI[city_name_uf],0),5)</f>
        <v>56940</v>
      </c>
      <c r="F3021">
        <f>INDEX(tb_MHDI[],MATCH(Table3[[#This Row],[city_name]],tb_MHDI[mun_uf],0),5)</f>
        <v>0.73099999999999998</v>
      </c>
      <c r="G3021">
        <f>INDEX(tb_MHDI[],MATCH(Table3[[#This Row],[city_name]],tb_MHDI[mun_uf],0),6)</f>
        <v>0.71399999999999997</v>
      </c>
      <c r="H3021">
        <f>INDEX(tb_MHDI[],MATCH(Table3[[#This Row],[city_name]],tb_MHDI[mun_uf],0),7)</f>
        <v>0.85</v>
      </c>
      <c r="I3021">
        <f>INDEX(tb_MHDI[],MATCH(Table3[[#This Row],[city_name]],tb_MHDI[mun_uf],0),8)</f>
        <v>0.64300000000000002</v>
      </c>
      <c r="J3021">
        <f>_xlfn.NUMBERVALUE(INDEX(tb_SVI[],MATCH(Table3[[#This Row],[city_name]],tb_SVI[city_name_uf],0),8),".")</f>
        <v>0.222</v>
      </c>
      <c r="K3021">
        <f>_xlfn.NUMBERVALUE(INDEX(tb_SVI[],MATCH(Table3[[#This Row],[city_name]],tb_SVI[city_name_uf],0),9),".")</f>
        <v>0.105</v>
      </c>
      <c r="L3021">
        <f>_xlfn.NUMBERVALUE(INDEX(tb_SVI[],MATCH(Table3[[#This Row],[city_name]],tb_SVI[city_name_uf],0),10),".")</f>
        <v>0.30399999999999999</v>
      </c>
      <c r="M3021">
        <f>_xlfn.NUMBERVALUE(INDEX(tb_SVI[],MATCH(Table3[[#This Row],[city_name]],tb_SVI[city_name_uf],0),11),".")</f>
        <v>0.25600000000000001</v>
      </c>
      <c r="N3021" s="14">
        <f>_xlfn.PERCENTRANK.INC(Table3[MHDI_tot],Table3[[#This Row],[MHDI_tot]],3)</f>
        <v>0.81599999999999995</v>
      </c>
    </row>
    <row r="3022" spans="1:14" hidden="1" x14ac:dyDescent="0.2">
      <c r="A3022" t="str">
        <f>SVI!F3022</f>
        <v>Tumiritinga/MG</v>
      </c>
      <c r="B3022" t="str">
        <f>INDEX(tb_SVI[],MATCH(Table3[[#This Row],[ibge_cod]],tb_SVI[Município],0),1)</f>
        <v>MG</v>
      </c>
      <c r="C3022" t="str">
        <f>INDEX(tb_SVI[],MATCH(Table3[[#This Row],[city_name]],tb_SVI[city_name_uf],0),3)</f>
        <v>3169505</v>
      </c>
      <c r="D3022" t="s">
        <v>20657</v>
      </c>
      <c r="E3022" s="11">
        <f>INDEX(tb_SVI[],MATCH(Table3[[#This Row],[city_name]],tb_SVI[city_name_uf],0),5)</f>
        <v>6765</v>
      </c>
      <c r="F3022">
        <f>INDEX(tb_MHDI[],MATCH(Table3[[#This Row],[city_name]],tb_MHDI[mun_uf],0),5)</f>
        <v>0.626</v>
      </c>
      <c r="G3022">
        <f>INDEX(tb_MHDI[],MATCH(Table3[[#This Row],[city_name]],tb_MHDI[mun_uf],0),6)</f>
        <v>0.61499999999999999</v>
      </c>
      <c r="H3022">
        <f>INDEX(tb_MHDI[],MATCH(Table3[[#This Row],[city_name]],tb_MHDI[mun_uf],0),7)</f>
        <v>0.82699999999999996</v>
      </c>
      <c r="I3022">
        <f>INDEX(tb_MHDI[],MATCH(Table3[[#This Row],[city_name]],tb_MHDI[mun_uf],0),8)</f>
        <v>0.48199999999999998</v>
      </c>
      <c r="J3022">
        <f>_xlfn.NUMBERVALUE(INDEX(tb_SVI[],MATCH(Table3[[#This Row],[city_name]],tb_SVI[city_name_uf],0),8),".")</f>
        <v>0.42599999999999999</v>
      </c>
      <c r="K3022">
        <f>_xlfn.NUMBERVALUE(INDEX(tb_SVI[],MATCH(Table3[[#This Row],[city_name]],tb_SVI[city_name_uf],0),9),".")</f>
        <v>0.32900000000000001</v>
      </c>
      <c r="L3022">
        <f>_xlfn.NUMBERVALUE(INDEX(tb_SVI[],MATCH(Table3[[#This Row],[city_name]],tb_SVI[city_name_uf],0),10),".")</f>
        <v>0.433</v>
      </c>
      <c r="M3022">
        <f>_xlfn.NUMBERVALUE(INDEX(tb_SVI[],MATCH(Table3[[#This Row],[city_name]],tb_SVI[city_name_uf],0),11),".")</f>
        <v>0.51600000000000001</v>
      </c>
      <c r="N3022" s="14">
        <f>_xlfn.PERCENTRANK.INC(Table3[MHDI_tot],Table3[[#This Row],[MHDI_tot]],3)</f>
        <v>0.35499999999999998</v>
      </c>
    </row>
    <row r="3023" spans="1:14" hidden="1" x14ac:dyDescent="0.2">
      <c r="A3023" t="str">
        <f>SVI!F3023</f>
        <v>Tupaciguara/MG</v>
      </c>
      <c r="B3023" t="str">
        <f>INDEX(tb_SVI[],MATCH(Table3[[#This Row],[ibge_cod]],tb_SVI[Município],0),1)</f>
        <v>MG</v>
      </c>
      <c r="C3023" t="str">
        <f>INDEX(tb_SVI[],MATCH(Table3[[#This Row],[city_name]],tb_SVI[city_name_uf],0),3)</f>
        <v>3169604</v>
      </c>
      <c r="D3023" t="s">
        <v>20658</v>
      </c>
      <c r="E3023" s="11">
        <f>INDEX(tb_SVI[],MATCH(Table3[[#This Row],[city_name]],tb_SVI[city_name_uf],0),5)</f>
        <v>25398</v>
      </c>
      <c r="F3023">
        <f>INDEX(tb_MHDI[],MATCH(Table3[[#This Row],[city_name]],tb_MHDI[mun_uf],0),5)</f>
        <v>0.71899999999999997</v>
      </c>
      <c r="G3023">
        <f>INDEX(tb_MHDI[],MATCH(Table3[[#This Row],[city_name]],tb_MHDI[mun_uf],0),6)</f>
        <v>0.71099999999999997</v>
      </c>
      <c r="H3023">
        <f>INDEX(tb_MHDI[],MATCH(Table3[[#This Row],[city_name]],tb_MHDI[mun_uf],0),7)</f>
        <v>0.86299999999999999</v>
      </c>
      <c r="I3023">
        <f>INDEX(tb_MHDI[],MATCH(Table3[[#This Row],[city_name]],tb_MHDI[mun_uf],0),8)</f>
        <v>0.60499999999999998</v>
      </c>
      <c r="J3023">
        <f>_xlfn.NUMBERVALUE(INDEX(tb_SVI[],MATCH(Table3[[#This Row],[city_name]],tb_SVI[city_name_uf],0),8),".")</f>
        <v>0.28999999999999998</v>
      </c>
      <c r="K3023">
        <f>_xlfn.NUMBERVALUE(INDEX(tb_SVI[],MATCH(Table3[[#This Row],[city_name]],tb_SVI[city_name_uf],0),9),".")</f>
        <v>0.14199999999999999</v>
      </c>
      <c r="L3023">
        <f>_xlfn.NUMBERVALUE(INDEX(tb_SVI[],MATCH(Table3[[#This Row],[city_name]],tb_SVI[city_name_uf],0),10),".")</f>
        <v>0.36899999999999999</v>
      </c>
      <c r="M3023">
        <f>_xlfn.NUMBERVALUE(INDEX(tb_SVI[],MATCH(Table3[[#This Row],[city_name]],tb_SVI[city_name_uf],0),11),".")</f>
        <v>0.36</v>
      </c>
      <c r="N3023" s="14">
        <f>_xlfn.PERCENTRANK.INC(Table3[MHDI_tot],Table3[[#This Row],[MHDI_tot]],3)</f>
        <v>0.755</v>
      </c>
    </row>
    <row r="3024" spans="1:14" hidden="1" x14ac:dyDescent="0.2">
      <c r="A3024" t="str">
        <f>SVI!F3024</f>
        <v>Turmalina/MG</v>
      </c>
      <c r="B3024" t="str">
        <f>INDEX(tb_SVI[],MATCH(Table3[[#This Row],[ibge_cod]],tb_SVI[Município],0),1)</f>
        <v>MG</v>
      </c>
      <c r="C3024" t="str">
        <f>INDEX(tb_SVI[],MATCH(Table3[[#This Row],[city_name]],tb_SVI[city_name_uf],0),3)</f>
        <v>3169703</v>
      </c>
      <c r="D3024" t="s">
        <v>20659</v>
      </c>
      <c r="E3024" s="11">
        <f>INDEX(tb_SVI[],MATCH(Table3[[#This Row],[city_name]],tb_SVI[city_name_uf],0),5)</f>
        <v>20125</v>
      </c>
      <c r="F3024">
        <f>INDEX(tb_MHDI[],MATCH(Table3[[#This Row],[city_name]],tb_MHDI[mun_uf],0),5)</f>
        <v>0.68200000000000005</v>
      </c>
      <c r="G3024">
        <f>INDEX(tb_MHDI[],MATCH(Table3[[#This Row],[city_name]],tb_MHDI[mun_uf],0),6)</f>
        <v>0.64600000000000002</v>
      </c>
      <c r="H3024">
        <f>INDEX(tb_MHDI[],MATCH(Table3[[#This Row],[city_name]],tb_MHDI[mun_uf],0),7)</f>
        <v>0.81599999999999995</v>
      </c>
      <c r="I3024">
        <f>INDEX(tb_MHDI[],MATCH(Table3[[#This Row],[city_name]],tb_MHDI[mun_uf],0),8)</f>
        <v>0.60199999999999998</v>
      </c>
      <c r="J3024">
        <f>_xlfn.NUMBERVALUE(INDEX(tb_SVI[],MATCH(Table3[[#This Row],[city_name]],tb_SVI[city_name_uf],0),8),".")</f>
        <v>0.311</v>
      </c>
      <c r="K3024">
        <f>_xlfn.NUMBERVALUE(INDEX(tb_SVI[],MATCH(Table3[[#This Row],[city_name]],tb_SVI[city_name_uf],0),9),".")</f>
        <v>0.17399999999999999</v>
      </c>
      <c r="L3024">
        <f>_xlfn.NUMBERVALUE(INDEX(tb_SVI[],MATCH(Table3[[#This Row],[city_name]],tb_SVI[city_name_uf],0),10),".")</f>
        <v>0.373</v>
      </c>
      <c r="M3024">
        <f>_xlfn.NUMBERVALUE(INDEX(tb_SVI[],MATCH(Table3[[#This Row],[city_name]],tb_SVI[city_name_uf],0),11),".")</f>
        <v>0.38700000000000001</v>
      </c>
      <c r="N3024" s="14">
        <f>_xlfn.PERCENTRANK.INC(Table3[MHDI_tot],Table3[[#This Row],[MHDI_tot]],3)</f>
        <v>0.56599999999999995</v>
      </c>
    </row>
    <row r="3025" spans="1:14" hidden="1" x14ac:dyDescent="0.2">
      <c r="A3025" t="str">
        <f>SVI!F3025</f>
        <v>Turvolândia/MG</v>
      </c>
      <c r="B3025" t="str">
        <f>INDEX(tb_SVI[],MATCH(Table3[[#This Row],[ibge_cod]],tb_SVI[Município],0),1)</f>
        <v>MG</v>
      </c>
      <c r="C3025" t="str">
        <f>INDEX(tb_SVI[],MATCH(Table3[[#This Row],[city_name]],tb_SVI[city_name_uf],0),3)</f>
        <v>3169802</v>
      </c>
      <c r="D3025" t="s">
        <v>20660</v>
      </c>
      <c r="E3025" s="11">
        <f>INDEX(tb_SVI[],MATCH(Table3[[#This Row],[city_name]],tb_SVI[city_name_uf],0),5)</f>
        <v>5070</v>
      </c>
      <c r="F3025">
        <f>INDEX(tb_MHDI[],MATCH(Table3[[#This Row],[city_name]],tb_MHDI[mun_uf],0),5)</f>
        <v>0.69599999999999995</v>
      </c>
      <c r="G3025">
        <f>INDEX(tb_MHDI[],MATCH(Table3[[#This Row],[city_name]],tb_MHDI[mun_uf],0),6)</f>
        <v>0.70699999999999996</v>
      </c>
      <c r="H3025">
        <f>INDEX(tb_MHDI[],MATCH(Table3[[#This Row],[city_name]],tb_MHDI[mun_uf],0),7)</f>
        <v>0.82899999999999996</v>
      </c>
      <c r="I3025">
        <f>INDEX(tb_MHDI[],MATCH(Table3[[#This Row],[city_name]],tb_MHDI[mun_uf],0),8)</f>
        <v>0.57599999999999996</v>
      </c>
      <c r="J3025">
        <f>_xlfn.NUMBERVALUE(INDEX(tb_SVI[],MATCH(Table3[[#This Row],[city_name]],tb_SVI[city_name_uf],0),8),".")</f>
        <v>0.219</v>
      </c>
      <c r="K3025">
        <f>_xlfn.NUMBERVALUE(INDEX(tb_SVI[],MATCH(Table3[[#This Row],[city_name]],tb_SVI[city_name_uf],0),9),".")</f>
        <v>4.4999999999999998E-2</v>
      </c>
      <c r="L3025">
        <f>_xlfn.NUMBERVALUE(INDEX(tb_SVI[],MATCH(Table3[[#This Row],[city_name]],tb_SVI[city_name_uf],0),10),".")</f>
        <v>0.32100000000000001</v>
      </c>
      <c r="M3025">
        <f>_xlfn.NUMBERVALUE(INDEX(tb_SVI[],MATCH(Table3[[#This Row],[city_name]],tb_SVI[city_name_uf],0),11),".")</f>
        <v>0.29099999999999998</v>
      </c>
      <c r="N3025" s="14">
        <f>_xlfn.PERCENTRANK.INC(Table3[MHDI_tot],Table3[[#This Row],[MHDI_tot]],3)</f>
        <v>0.63</v>
      </c>
    </row>
    <row r="3026" spans="1:14" hidden="1" x14ac:dyDescent="0.2">
      <c r="A3026" t="str">
        <f>SVI!F3026</f>
        <v>Ubaporanga/MG</v>
      </c>
      <c r="B3026" t="str">
        <f>INDEX(tb_SVI[],MATCH(Table3[[#This Row],[ibge_cod]],tb_SVI[Município],0),1)</f>
        <v>MG</v>
      </c>
      <c r="C3026" t="str">
        <f>INDEX(tb_SVI[],MATCH(Table3[[#This Row],[city_name]],tb_SVI[city_name_uf],0),3)</f>
        <v>3170057</v>
      </c>
      <c r="D3026" t="s">
        <v>20661</v>
      </c>
      <c r="E3026" s="11">
        <f>INDEX(tb_SVI[],MATCH(Table3[[#This Row],[city_name]],tb_SVI[city_name_uf],0),5)</f>
        <v>12493</v>
      </c>
      <c r="F3026">
        <f>INDEX(tb_MHDI[],MATCH(Table3[[#This Row],[city_name]],tb_MHDI[mun_uf],0),5)</f>
        <v>0.61399999999999999</v>
      </c>
      <c r="G3026">
        <f>INDEX(tb_MHDI[],MATCH(Table3[[#This Row],[city_name]],tb_MHDI[mun_uf],0),6)</f>
        <v>0.60399999999999998</v>
      </c>
      <c r="H3026">
        <f>INDEX(tb_MHDI[],MATCH(Table3[[#This Row],[city_name]],tb_MHDI[mun_uf],0),7)</f>
        <v>0.80500000000000005</v>
      </c>
      <c r="I3026">
        <f>INDEX(tb_MHDI[],MATCH(Table3[[#This Row],[city_name]],tb_MHDI[mun_uf],0),8)</f>
        <v>0.47499999999999998</v>
      </c>
      <c r="J3026">
        <f>_xlfn.NUMBERVALUE(INDEX(tb_SVI[],MATCH(Table3[[#This Row],[city_name]],tb_SVI[city_name_uf],0),8),".")</f>
        <v>0.33600000000000002</v>
      </c>
      <c r="K3026">
        <f>_xlfn.NUMBERVALUE(INDEX(tb_SVI[],MATCH(Table3[[#This Row],[city_name]],tb_SVI[city_name_uf],0),9),".")</f>
        <v>0.14000000000000001</v>
      </c>
      <c r="L3026">
        <f>_xlfn.NUMBERVALUE(INDEX(tb_SVI[],MATCH(Table3[[#This Row],[city_name]],tb_SVI[city_name_uf],0),10),".")</f>
        <v>0.40200000000000002</v>
      </c>
      <c r="M3026">
        <f>_xlfn.NUMBERVALUE(INDEX(tb_SVI[],MATCH(Table3[[#This Row],[city_name]],tb_SVI[city_name_uf],0),11),".")</f>
        <v>0.46500000000000002</v>
      </c>
      <c r="N3026" s="14">
        <f>_xlfn.PERCENTRANK.INC(Table3[MHDI_tot],Table3[[#This Row],[MHDI_tot]],3)</f>
        <v>0.308</v>
      </c>
    </row>
    <row r="3027" spans="1:14" hidden="1" x14ac:dyDescent="0.2">
      <c r="A3027" t="str">
        <f>SVI!F3027</f>
        <v>Ubaí/MG</v>
      </c>
      <c r="B3027" t="str">
        <f>INDEX(tb_SVI[],MATCH(Table3[[#This Row],[ibge_cod]],tb_SVI[Município],0),1)</f>
        <v>MG</v>
      </c>
      <c r="C3027" t="str">
        <f>INDEX(tb_SVI[],MATCH(Table3[[#This Row],[city_name]],tb_SVI[city_name_uf],0),3)</f>
        <v>3170008</v>
      </c>
      <c r="D3027" t="s">
        <v>20662</v>
      </c>
      <c r="E3027" s="11">
        <f>INDEX(tb_SVI[],MATCH(Table3[[#This Row],[city_name]],tb_SVI[city_name_uf],0),5)</f>
        <v>12599</v>
      </c>
      <c r="F3027">
        <f>INDEX(tb_MHDI[],MATCH(Table3[[#This Row],[city_name]],tb_MHDI[mun_uf],0),5)</f>
        <v>0.60899999999999999</v>
      </c>
      <c r="G3027">
        <f>INDEX(tb_MHDI[],MATCH(Table3[[#This Row],[city_name]],tb_MHDI[mun_uf],0),6)</f>
        <v>0.55200000000000005</v>
      </c>
      <c r="H3027">
        <f>INDEX(tb_MHDI[],MATCH(Table3[[#This Row],[city_name]],tb_MHDI[mun_uf],0),7)</f>
        <v>0.78700000000000003</v>
      </c>
      <c r="I3027">
        <f>INDEX(tb_MHDI[],MATCH(Table3[[#This Row],[city_name]],tb_MHDI[mun_uf],0),8)</f>
        <v>0.51900000000000002</v>
      </c>
      <c r="J3027">
        <f>_xlfn.NUMBERVALUE(INDEX(tb_SVI[],MATCH(Table3[[#This Row],[city_name]],tb_SVI[city_name_uf],0),8),".")</f>
        <v>0.52700000000000002</v>
      </c>
      <c r="K3027">
        <f>_xlfn.NUMBERVALUE(INDEX(tb_SVI[],MATCH(Table3[[#This Row],[city_name]],tb_SVI[city_name_uf],0),9),".")</f>
        <v>0.46899999999999997</v>
      </c>
      <c r="L3027">
        <f>_xlfn.NUMBERVALUE(INDEX(tb_SVI[],MATCH(Table3[[#This Row],[city_name]],tb_SVI[city_name_uf],0),10),".")</f>
        <v>0.51200000000000001</v>
      </c>
      <c r="M3027">
        <f>_xlfn.NUMBERVALUE(INDEX(tb_SVI[],MATCH(Table3[[#This Row],[city_name]],tb_SVI[city_name_uf],0),11),".")</f>
        <v>0.59899999999999998</v>
      </c>
      <c r="N3027" s="14">
        <f>_xlfn.PERCENTRANK.INC(Table3[MHDI_tot],Table3[[#This Row],[MHDI_tot]],3)</f>
        <v>0.28899999999999998</v>
      </c>
    </row>
    <row r="3028" spans="1:14" hidden="1" x14ac:dyDescent="0.2">
      <c r="A3028" t="str">
        <f>SVI!F3028</f>
        <v>Uberaba/MG</v>
      </c>
      <c r="B3028" t="str">
        <f>INDEX(tb_SVI[],MATCH(Table3[[#This Row],[ibge_cod]],tb_SVI[Município],0),1)</f>
        <v>MG</v>
      </c>
      <c r="C3028" t="str">
        <f>INDEX(tb_SVI[],MATCH(Table3[[#This Row],[city_name]],tb_SVI[city_name_uf],0),3)</f>
        <v>3170107</v>
      </c>
      <c r="D3028" t="s">
        <v>20663</v>
      </c>
      <c r="E3028" s="11">
        <f>INDEX(tb_SVI[],MATCH(Table3[[#This Row],[city_name]],tb_SVI[city_name_uf],0),5)</f>
        <v>337092</v>
      </c>
      <c r="F3028">
        <f>INDEX(tb_MHDI[],MATCH(Table3[[#This Row],[city_name]],tb_MHDI[mun_uf],0),5)</f>
        <v>0.77200000000000002</v>
      </c>
      <c r="G3028">
        <f>INDEX(tb_MHDI[],MATCH(Table3[[#This Row],[city_name]],tb_MHDI[mun_uf],0),6)</f>
        <v>0.77200000000000002</v>
      </c>
      <c r="H3028">
        <f>INDEX(tb_MHDI[],MATCH(Table3[[#This Row],[city_name]],tb_MHDI[mun_uf],0),7)</f>
        <v>0.84499999999999997</v>
      </c>
      <c r="I3028">
        <f>INDEX(tb_MHDI[],MATCH(Table3[[#This Row],[city_name]],tb_MHDI[mun_uf],0),8)</f>
        <v>0.70499999999999996</v>
      </c>
      <c r="J3028">
        <f>_xlfn.NUMBERVALUE(INDEX(tb_SVI[],MATCH(Table3[[#This Row],[city_name]],tb_SVI[city_name_uf],0),8),".")</f>
        <v>0.20599999999999999</v>
      </c>
      <c r="K3028">
        <f>_xlfn.NUMBERVALUE(INDEX(tb_SVI[],MATCH(Table3[[#This Row],[city_name]],tb_SVI[city_name_uf],0),9),".")</f>
        <v>0.16500000000000001</v>
      </c>
      <c r="L3028">
        <f>_xlfn.NUMBERVALUE(INDEX(tb_SVI[],MATCH(Table3[[#This Row],[city_name]],tb_SVI[city_name_uf],0),10),".")</f>
        <v>0.26300000000000001</v>
      </c>
      <c r="M3028">
        <f>_xlfn.NUMBERVALUE(INDEX(tb_SVI[],MATCH(Table3[[#This Row],[city_name]],tb_SVI[city_name_uf],0),11),".")</f>
        <v>0.19</v>
      </c>
      <c r="N3028" s="14">
        <f>_xlfn.PERCENTRANK.INC(Table3[MHDI_tot],Table3[[#This Row],[MHDI_tot]],3)</f>
        <v>0.96</v>
      </c>
    </row>
    <row r="3029" spans="1:14" hidden="1" x14ac:dyDescent="0.2">
      <c r="A3029" t="str">
        <f>SVI!F3029</f>
        <v>Uberlândia/MG</v>
      </c>
      <c r="B3029" t="str">
        <f>INDEX(tb_SVI[],MATCH(Table3[[#This Row],[ibge_cod]],tb_SVI[Município],0),1)</f>
        <v>MG</v>
      </c>
      <c r="C3029" t="str">
        <f>INDEX(tb_SVI[],MATCH(Table3[[#This Row],[city_name]],tb_SVI[city_name_uf],0),3)</f>
        <v>3170206</v>
      </c>
      <c r="D3029" t="s">
        <v>20664</v>
      </c>
      <c r="E3029" s="11">
        <f>INDEX(tb_SVI[],MATCH(Table3[[#This Row],[city_name]],tb_SVI[city_name_uf],0),5)</f>
        <v>699097</v>
      </c>
      <c r="F3029">
        <f>INDEX(tb_MHDI[],MATCH(Table3[[#This Row],[city_name]],tb_MHDI[mun_uf],0),5)</f>
        <v>0.78900000000000003</v>
      </c>
      <c r="G3029">
        <f>INDEX(tb_MHDI[],MATCH(Table3[[#This Row],[city_name]],tb_MHDI[mun_uf],0),6)</f>
        <v>0.77600000000000002</v>
      </c>
      <c r="H3029">
        <f>INDEX(tb_MHDI[],MATCH(Table3[[#This Row],[city_name]],tb_MHDI[mun_uf],0),7)</f>
        <v>0.88500000000000001</v>
      </c>
      <c r="I3029">
        <f>INDEX(tb_MHDI[],MATCH(Table3[[#This Row],[city_name]],tb_MHDI[mun_uf],0),8)</f>
        <v>0.71599999999999997</v>
      </c>
      <c r="J3029">
        <f>_xlfn.NUMBERVALUE(INDEX(tb_SVI[],MATCH(Table3[[#This Row],[city_name]],tb_SVI[city_name_uf],0),8),".")</f>
        <v>0.22500000000000001</v>
      </c>
      <c r="K3029">
        <f>_xlfn.NUMBERVALUE(INDEX(tb_SVI[],MATCH(Table3[[#This Row],[city_name]],tb_SVI[city_name_uf],0),9),".")</f>
        <v>0.26100000000000001</v>
      </c>
      <c r="L3029">
        <f>_xlfn.NUMBERVALUE(INDEX(tb_SVI[],MATCH(Table3[[#This Row],[city_name]],tb_SVI[city_name_uf],0),10),".")</f>
        <v>0.22900000000000001</v>
      </c>
      <c r="M3029">
        <f>_xlfn.NUMBERVALUE(INDEX(tb_SVI[],MATCH(Table3[[#This Row],[city_name]],tb_SVI[city_name_uf],0),11),".")</f>
        <v>0.185</v>
      </c>
      <c r="N3029" s="14">
        <f>_xlfn.PERCENTRANK.INC(Table3[MHDI_tot],Table3[[#This Row],[MHDI_tot]],3)</f>
        <v>0.98599999999999999</v>
      </c>
    </row>
    <row r="3030" spans="1:14" hidden="1" x14ac:dyDescent="0.2">
      <c r="A3030" t="str">
        <f>SVI!F3030</f>
        <v>Ubá/MG</v>
      </c>
      <c r="B3030" t="str">
        <f>INDEX(tb_SVI[],MATCH(Table3[[#This Row],[ibge_cod]],tb_SVI[Município],0),1)</f>
        <v>MG</v>
      </c>
      <c r="C3030" t="str">
        <f>INDEX(tb_SVI[],MATCH(Table3[[#This Row],[city_name]],tb_SVI[city_name_uf],0),3)</f>
        <v>3169901</v>
      </c>
      <c r="D3030" t="s">
        <v>20665</v>
      </c>
      <c r="E3030" s="11">
        <f>INDEX(tb_SVI[],MATCH(Table3[[#This Row],[city_name]],tb_SVI[city_name_uf],0),5)</f>
        <v>116797</v>
      </c>
      <c r="F3030">
        <f>INDEX(tb_MHDI[],MATCH(Table3[[#This Row],[city_name]],tb_MHDI[mun_uf],0),5)</f>
        <v>0.72399999999999998</v>
      </c>
      <c r="G3030">
        <f>INDEX(tb_MHDI[],MATCH(Table3[[#This Row],[city_name]],tb_MHDI[mun_uf],0),6)</f>
        <v>0.72699999999999998</v>
      </c>
      <c r="H3030">
        <f>INDEX(tb_MHDI[],MATCH(Table3[[#This Row],[city_name]],tb_MHDI[mun_uf],0),7)</f>
        <v>0.84099999999999997</v>
      </c>
      <c r="I3030">
        <f>INDEX(tb_MHDI[],MATCH(Table3[[#This Row],[city_name]],tb_MHDI[mun_uf],0),8)</f>
        <v>0.62</v>
      </c>
      <c r="J3030">
        <f>_xlfn.NUMBERVALUE(INDEX(tb_SVI[],MATCH(Table3[[#This Row],[city_name]],tb_SVI[city_name_uf],0),8),".")</f>
        <v>0.20799999999999999</v>
      </c>
      <c r="K3030">
        <f>_xlfn.NUMBERVALUE(INDEX(tb_SVI[],MATCH(Table3[[#This Row],[city_name]],tb_SVI[city_name_uf],0),9),".")</f>
        <v>7.4999999999999997E-2</v>
      </c>
      <c r="L3030">
        <f>_xlfn.NUMBERVALUE(INDEX(tb_SVI[],MATCH(Table3[[#This Row],[city_name]],tb_SVI[city_name_uf],0),10),".")</f>
        <v>0.34100000000000003</v>
      </c>
      <c r="M3030">
        <f>_xlfn.NUMBERVALUE(INDEX(tb_SVI[],MATCH(Table3[[#This Row],[city_name]],tb_SVI[city_name_uf],0),11),".")</f>
        <v>0.20899999999999999</v>
      </c>
      <c r="N3030" s="14">
        <f>_xlfn.PERCENTRANK.INC(Table3[MHDI_tot],Table3[[#This Row],[MHDI_tot]],3)</f>
        <v>0.78100000000000003</v>
      </c>
    </row>
    <row r="3031" spans="1:14" hidden="1" x14ac:dyDescent="0.2">
      <c r="A3031" t="str">
        <f>SVI!F3031</f>
        <v>Umburatiba/MG</v>
      </c>
      <c r="B3031" t="str">
        <f>INDEX(tb_SVI[],MATCH(Table3[[#This Row],[ibge_cod]],tb_SVI[Município],0),1)</f>
        <v>MG</v>
      </c>
      <c r="C3031" t="str">
        <f>INDEX(tb_SVI[],MATCH(Table3[[#This Row],[city_name]],tb_SVI[city_name_uf],0),3)</f>
        <v>3170305</v>
      </c>
      <c r="D3031" t="s">
        <v>20666</v>
      </c>
      <c r="E3031" s="11">
        <f>INDEX(tb_SVI[],MATCH(Table3[[#This Row],[city_name]],tb_SVI[city_name_uf],0),5)</f>
        <v>2596</v>
      </c>
      <c r="F3031">
        <f>INDEX(tb_MHDI[],MATCH(Table3[[#This Row],[city_name]],tb_MHDI[mun_uf],0),5)</f>
        <v>0.63800000000000001</v>
      </c>
      <c r="G3031">
        <f>INDEX(tb_MHDI[],MATCH(Table3[[#This Row],[city_name]],tb_MHDI[mun_uf],0),6)</f>
        <v>0.59899999999999998</v>
      </c>
      <c r="H3031">
        <f>INDEX(tb_MHDI[],MATCH(Table3[[#This Row],[city_name]],tb_MHDI[mun_uf],0),7)</f>
        <v>0.81499999999999995</v>
      </c>
      <c r="I3031">
        <f>INDEX(tb_MHDI[],MATCH(Table3[[#This Row],[city_name]],tb_MHDI[mun_uf],0),8)</f>
        <v>0.53100000000000003</v>
      </c>
      <c r="J3031">
        <f>_xlfn.NUMBERVALUE(INDEX(tb_SVI[],MATCH(Table3[[#This Row],[city_name]],tb_SVI[city_name_uf],0),8),".")</f>
        <v>0.38700000000000001</v>
      </c>
      <c r="K3031">
        <f>_xlfn.NUMBERVALUE(INDEX(tb_SVI[],MATCH(Table3[[#This Row],[city_name]],tb_SVI[city_name_uf],0),9),".")</f>
        <v>0.128</v>
      </c>
      <c r="L3031">
        <f>_xlfn.NUMBERVALUE(INDEX(tb_SVI[],MATCH(Table3[[#This Row],[city_name]],tb_SVI[city_name_uf],0),10),".")</f>
        <v>0.51800000000000002</v>
      </c>
      <c r="M3031">
        <f>_xlfn.NUMBERVALUE(INDEX(tb_SVI[],MATCH(Table3[[#This Row],[city_name]],tb_SVI[city_name_uf],0),11),".")</f>
        <v>0.51500000000000001</v>
      </c>
      <c r="N3031" s="14">
        <f>_xlfn.PERCENTRANK.INC(Table3[MHDI_tot],Table3[[#This Row],[MHDI_tot]],3)</f>
        <v>0.39700000000000002</v>
      </c>
    </row>
    <row r="3032" spans="1:14" hidden="1" x14ac:dyDescent="0.2">
      <c r="A3032" t="str">
        <f>SVI!F3032</f>
        <v>União de Minas/MG</v>
      </c>
      <c r="B3032" t="str">
        <f>INDEX(tb_SVI[],MATCH(Table3[[#This Row],[ibge_cod]],tb_SVI[Município],0),1)</f>
        <v>MG</v>
      </c>
      <c r="C3032" t="str">
        <f>INDEX(tb_SVI[],MATCH(Table3[[#This Row],[city_name]],tb_SVI[city_name_uf],0),3)</f>
        <v>3170438</v>
      </c>
      <c r="D3032" t="s">
        <v>20667</v>
      </c>
      <c r="E3032" s="11">
        <f>INDEX(tb_SVI[],MATCH(Table3[[#This Row],[city_name]],tb_SVI[city_name_uf],0),5)</f>
        <v>4284</v>
      </c>
      <c r="F3032">
        <f>INDEX(tb_MHDI[],MATCH(Table3[[#This Row],[city_name]],tb_MHDI[mun_uf],0),5)</f>
        <v>0.67200000000000004</v>
      </c>
      <c r="G3032">
        <f>INDEX(tb_MHDI[],MATCH(Table3[[#This Row],[city_name]],tb_MHDI[mun_uf],0),6)</f>
        <v>0.68400000000000005</v>
      </c>
      <c r="H3032">
        <f>INDEX(tb_MHDI[],MATCH(Table3[[#This Row],[city_name]],tb_MHDI[mun_uf],0),7)</f>
        <v>0.82899999999999996</v>
      </c>
      <c r="I3032">
        <f>INDEX(tb_MHDI[],MATCH(Table3[[#This Row],[city_name]],tb_MHDI[mun_uf],0),8)</f>
        <v>0.53400000000000003</v>
      </c>
      <c r="J3032">
        <f>_xlfn.NUMBERVALUE(INDEX(tb_SVI[],MATCH(Table3[[#This Row],[city_name]],tb_SVI[city_name_uf],0),8),".")</f>
        <v>0.34399999999999997</v>
      </c>
      <c r="K3032">
        <f>_xlfn.NUMBERVALUE(INDEX(tb_SVI[],MATCH(Table3[[#This Row],[city_name]],tb_SVI[city_name_uf],0),9),".")</f>
        <v>0.189</v>
      </c>
      <c r="L3032">
        <f>_xlfn.NUMBERVALUE(INDEX(tb_SVI[],MATCH(Table3[[#This Row],[city_name]],tb_SVI[city_name_uf],0),10),".")</f>
        <v>0.42699999999999999</v>
      </c>
      <c r="M3032">
        <f>_xlfn.NUMBERVALUE(INDEX(tb_SVI[],MATCH(Table3[[#This Row],[city_name]],tb_SVI[city_name_uf],0),11),".")</f>
        <v>0.41599999999999998</v>
      </c>
      <c r="N3032" s="14">
        <f>_xlfn.PERCENTRANK.INC(Table3[MHDI_tot],Table3[[#This Row],[MHDI_tot]],3)</f>
        <v>0.52500000000000002</v>
      </c>
    </row>
    <row r="3033" spans="1:14" hidden="1" x14ac:dyDescent="0.2">
      <c r="A3033" t="str">
        <f>SVI!F3033</f>
        <v>Uruana de Minas/MG</v>
      </c>
      <c r="B3033" t="str">
        <f>INDEX(tb_SVI[],MATCH(Table3[[#This Row],[ibge_cod]],tb_SVI[Município],0),1)</f>
        <v>MG</v>
      </c>
      <c r="C3033" t="str">
        <f>INDEX(tb_SVI[],MATCH(Table3[[#This Row],[city_name]],tb_SVI[city_name_uf],0),3)</f>
        <v>3170479</v>
      </c>
      <c r="D3033" t="s">
        <v>20668</v>
      </c>
      <c r="E3033" s="11">
        <f>INDEX(tb_SVI[],MATCH(Table3[[#This Row],[city_name]],tb_SVI[city_name_uf],0),5)</f>
        <v>3260</v>
      </c>
      <c r="F3033">
        <f>INDEX(tb_MHDI[],MATCH(Table3[[#This Row],[city_name]],tb_MHDI[mun_uf],0),5)</f>
        <v>0.66400000000000003</v>
      </c>
      <c r="G3033">
        <f>INDEX(tb_MHDI[],MATCH(Table3[[#This Row],[city_name]],tb_MHDI[mun_uf],0),6)</f>
        <v>0.61199999999999999</v>
      </c>
      <c r="H3033">
        <f>INDEX(tb_MHDI[],MATCH(Table3[[#This Row],[city_name]],tb_MHDI[mun_uf],0),7)</f>
        <v>0.79300000000000004</v>
      </c>
      <c r="I3033">
        <f>INDEX(tb_MHDI[],MATCH(Table3[[#This Row],[city_name]],tb_MHDI[mun_uf],0),8)</f>
        <v>0.60199999999999998</v>
      </c>
      <c r="J3033">
        <f>_xlfn.NUMBERVALUE(INDEX(tb_SVI[],MATCH(Table3[[#This Row],[city_name]],tb_SVI[city_name_uf],0),8),".")</f>
        <v>0.309</v>
      </c>
      <c r="K3033">
        <f>_xlfn.NUMBERVALUE(INDEX(tb_SVI[],MATCH(Table3[[#This Row],[city_name]],tb_SVI[city_name_uf],0),9),".")</f>
        <v>0.113</v>
      </c>
      <c r="L3033">
        <f>_xlfn.NUMBERVALUE(INDEX(tb_SVI[],MATCH(Table3[[#This Row],[city_name]],tb_SVI[city_name_uf],0),10),".")</f>
        <v>0.41699999999999998</v>
      </c>
      <c r="M3033">
        <f>_xlfn.NUMBERVALUE(INDEX(tb_SVI[],MATCH(Table3[[#This Row],[city_name]],tb_SVI[city_name_uf],0),11),".")</f>
        <v>0.39800000000000002</v>
      </c>
      <c r="N3033" s="14">
        <f>_xlfn.PERCENTRANK.INC(Table3[MHDI_tot],Table3[[#This Row],[MHDI_tot]],3)</f>
        <v>0.49199999999999999</v>
      </c>
    </row>
    <row r="3034" spans="1:14" hidden="1" x14ac:dyDescent="0.2">
      <c r="A3034" t="str">
        <f>SVI!F3034</f>
        <v>Urucuia/MG</v>
      </c>
      <c r="B3034" t="str">
        <f>INDEX(tb_SVI[],MATCH(Table3[[#This Row],[ibge_cod]],tb_SVI[Município],0),1)</f>
        <v>MG</v>
      </c>
      <c r="C3034" t="str">
        <f>INDEX(tb_SVI[],MATCH(Table3[[#This Row],[city_name]],tb_SVI[city_name_uf],0),3)</f>
        <v>3170529</v>
      </c>
      <c r="D3034" t="s">
        <v>20669</v>
      </c>
      <c r="E3034" s="11">
        <f>INDEX(tb_SVI[],MATCH(Table3[[#This Row],[city_name]],tb_SVI[city_name_uf],0),5)</f>
        <v>17173</v>
      </c>
      <c r="F3034">
        <f>INDEX(tb_MHDI[],MATCH(Table3[[#This Row],[city_name]],tb_MHDI[mun_uf],0),5)</f>
        <v>0.61899999999999999</v>
      </c>
      <c r="G3034">
        <f>INDEX(tb_MHDI[],MATCH(Table3[[#This Row],[city_name]],tb_MHDI[mun_uf],0),6)</f>
        <v>0.55900000000000005</v>
      </c>
      <c r="H3034">
        <f>INDEX(tb_MHDI[],MATCH(Table3[[#This Row],[city_name]],tb_MHDI[mun_uf],0),7)</f>
        <v>0.78100000000000003</v>
      </c>
      <c r="I3034">
        <f>INDEX(tb_MHDI[],MATCH(Table3[[#This Row],[city_name]],tb_MHDI[mun_uf],0),8)</f>
        <v>0.54300000000000004</v>
      </c>
      <c r="J3034">
        <f>_xlfn.NUMBERVALUE(INDEX(tb_SVI[],MATCH(Table3[[#This Row],[city_name]],tb_SVI[city_name_uf],0),8),".")</f>
        <v>0.41899999999999998</v>
      </c>
      <c r="K3034">
        <f>_xlfn.NUMBERVALUE(INDEX(tb_SVI[],MATCH(Table3[[#This Row],[city_name]],tb_SVI[city_name_uf],0),9),".")</f>
        <v>0.27600000000000002</v>
      </c>
      <c r="L3034">
        <f>_xlfn.NUMBERVALUE(INDEX(tb_SVI[],MATCH(Table3[[#This Row],[city_name]],tb_SVI[city_name_uf],0),10),".")</f>
        <v>0.45100000000000001</v>
      </c>
      <c r="M3034">
        <f>_xlfn.NUMBERVALUE(INDEX(tb_SVI[],MATCH(Table3[[#This Row],[city_name]],tb_SVI[city_name_uf],0),11),".")</f>
        <v>0.53</v>
      </c>
      <c r="N3034" s="14">
        <f>_xlfn.PERCENTRANK.INC(Table3[MHDI_tot],Table3[[#This Row],[MHDI_tot]],3)</f>
        <v>0.32900000000000001</v>
      </c>
    </row>
    <row r="3035" spans="1:14" hidden="1" x14ac:dyDescent="0.2">
      <c r="A3035" t="str">
        <f>SVI!F3035</f>
        <v>Urucânia/MG</v>
      </c>
      <c r="B3035" t="str">
        <f>INDEX(tb_SVI[],MATCH(Table3[[#This Row],[ibge_cod]],tb_SVI[Município],0),1)</f>
        <v>MG</v>
      </c>
      <c r="C3035" t="str">
        <f>INDEX(tb_SVI[],MATCH(Table3[[#This Row],[city_name]],tb_SVI[city_name_uf],0),3)</f>
        <v>3170503</v>
      </c>
      <c r="D3035" t="s">
        <v>20670</v>
      </c>
      <c r="E3035" s="11">
        <f>INDEX(tb_SVI[],MATCH(Table3[[#This Row],[city_name]],tb_SVI[city_name_uf],0),5)</f>
        <v>10345</v>
      </c>
      <c r="F3035">
        <f>INDEX(tb_MHDI[],MATCH(Table3[[#This Row],[city_name]],tb_MHDI[mun_uf],0),5)</f>
        <v>0.63300000000000001</v>
      </c>
      <c r="G3035">
        <f>INDEX(tb_MHDI[],MATCH(Table3[[#This Row],[city_name]],tb_MHDI[mun_uf],0),6)</f>
        <v>0.628</v>
      </c>
      <c r="H3035">
        <f>INDEX(tb_MHDI[],MATCH(Table3[[#This Row],[city_name]],tb_MHDI[mun_uf],0),7)</f>
        <v>0.81100000000000005</v>
      </c>
      <c r="I3035">
        <f>INDEX(tb_MHDI[],MATCH(Table3[[#This Row],[city_name]],tb_MHDI[mun_uf],0),8)</f>
        <v>0.498</v>
      </c>
      <c r="J3035">
        <f>_xlfn.NUMBERVALUE(INDEX(tb_SVI[],MATCH(Table3[[#This Row],[city_name]],tb_SVI[city_name_uf],0),8),".")</f>
        <v>0.30399999999999999</v>
      </c>
      <c r="K3035">
        <f>_xlfn.NUMBERVALUE(INDEX(tb_SVI[],MATCH(Table3[[#This Row],[city_name]],tb_SVI[city_name_uf],0),9),".")</f>
        <v>0.15</v>
      </c>
      <c r="L3035">
        <f>_xlfn.NUMBERVALUE(INDEX(tb_SVI[],MATCH(Table3[[#This Row],[city_name]],tb_SVI[city_name_uf],0),10),".")</f>
        <v>0.40500000000000003</v>
      </c>
      <c r="M3035">
        <f>_xlfn.NUMBERVALUE(INDEX(tb_SVI[],MATCH(Table3[[#This Row],[city_name]],tb_SVI[city_name_uf],0),11),".")</f>
        <v>0.35799999999999998</v>
      </c>
      <c r="N3035" s="14">
        <f>_xlfn.PERCENTRANK.INC(Table3[MHDI_tot],Table3[[#This Row],[MHDI_tot]],3)</f>
        <v>0.38</v>
      </c>
    </row>
    <row r="3036" spans="1:14" hidden="1" x14ac:dyDescent="0.2">
      <c r="A3036" t="str">
        <f>SVI!F3036</f>
        <v>Vargem Alegre/MG</v>
      </c>
      <c r="B3036" t="str">
        <f>INDEX(tb_SVI[],MATCH(Table3[[#This Row],[ibge_cod]],tb_SVI[Município],0),1)</f>
        <v>MG</v>
      </c>
      <c r="C3036" t="str">
        <f>INDEX(tb_SVI[],MATCH(Table3[[#This Row],[city_name]],tb_SVI[city_name_uf],0),3)</f>
        <v>3170578</v>
      </c>
      <c r="D3036" t="s">
        <v>20671</v>
      </c>
      <c r="E3036" s="11">
        <f>INDEX(tb_SVI[],MATCH(Table3[[#This Row],[city_name]],tb_SVI[city_name_uf],0),5)</f>
        <v>6470</v>
      </c>
      <c r="F3036">
        <f>INDEX(tb_MHDI[],MATCH(Table3[[#This Row],[city_name]],tb_MHDI[mun_uf],0),5)</f>
        <v>0.63100000000000001</v>
      </c>
      <c r="G3036">
        <f>INDEX(tb_MHDI[],MATCH(Table3[[#This Row],[city_name]],tb_MHDI[mun_uf],0),6)</f>
        <v>0.63100000000000001</v>
      </c>
      <c r="H3036">
        <f>INDEX(tb_MHDI[],MATCH(Table3[[#This Row],[city_name]],tb_MHDI[mun_uf],0),7)</f>
        <v>0.81899999999999995</v>
      </c>
      <c r="I3036">
        <f>INDEX(tb_MHDI[],MATCH(Table3[[#This Row],[city_name]],tb_MHDI[mun_uf],0),8)</f>
        <v>0.48599999999999999</v>
      </c>
      <c r="J3036">
        <f>_xlfn.NUMBERVALUE(INDEX(tb_SVI[],MATCH(Table3[[#This Row],[city_name]],tb_SVI[city_name_uf],0),8),".")</f>
        <v>0.35699999999999998</v>
      </c>
      <c r="K3036">
        <f>_xlfn.NUMBERVALUE(INDEX(tb_SVI[],MATCH(Table3[[#This Row],[city_name]],tb_SVI[city_name_uf],0),9),".")</f>
        <v>0.129</v>
      </c>
      <c r="L3036">
        <f>_xlfn.NUMBERVALUE(INDEX(tb_SVI[],MATCH(Table3[[#This Row],[city_name]],tb_SVI[city_name_uf],0),10),".")</f>
        <v>0.48799999999999999</v>
      </c>
      <c r="M3036">
        <f>_xlfn.NUMBERVALUE(INDEX(tb_SVI[],MATCH(Table3[[#This Row],[city_name]],tb_SVI[city_name_uf],0),11),".")</f>
        <v>0.45500000000000002</v>
      </c>
      <c r="N3036" s="14">
        <f>_xlfn.PERCENTRANK.INC(Table3[MHDI_tot],Table3[[#This Row],[MHDI_tot]],3)</f>
        <v>0.373</v>
      </c>
    </row>
    <row r="3037" spans="1:14" hidden="1" x14ac:dyDescent="0.2">
      <c r="A3037" t="str">
        <f>SVI!F3037</f>
        <v>Vargem Bonita/MG</v>
      </c>
      <c r="B3037" t="str">
        <f>INDEX(tb_SVI[],MATCH(Table3[[#This Row],[ibge_cod]],tb_SVI[Município],0),1)</f>
        <v>MG</v>
      </c>
      <c r="C3037" t="str">
        <f>INDEX(tb_SVI[],MATCH(Table3[[#This Row],[city_name]],tb_SVI[city_name_uf],0),3)</f>
        <v>3170602</v>
      </c>
      <c r="D3037" t="s">
        <v>20672</v>
      </c>
      <c r="E3037" s="11">
        <f>INDEX(tb_SVI[],MATCH(Table3[[#This Row],[city_name]],tb_SVI[city_name_uf],0),5)</f>
        <v>2148</v>
      </c>
      <c r="F3037">
        <f>INDEX(tb_MHDI[],MATCH(Table3[[#This Row],[city_name]],tb_MHDI[mun_uf],0),5)</f>
        <v>0.69599999999999995</v>
      </c>
      <c r="G3037">
        <f>INDEX(tb_MHDI[],MATCH(Table3[[#This Row],[city_name]],tb_MHDI[mun_uf],0),6)</f>
        <v>0.66700000000000004</v>
      </c>
      <c r="H3037">
        <f>INDEX(tb_MHDI[],MATCH(Table3[[#This Row],[city_name]],tb_MHDI[mun_uf],0),7)</f>
        <v>0.84699999999999998</v>
      </c>
      <c r="I3037">
        <f>INDEX(tb_MHDI[],MATCH(Table3[[#This Row],[city_name]],tb_MHDI[mun_uf],0),8)</f>
        <v>0.59699999999999998</v>
      </c>
      <c r="J3037">
        <f>_xlfn.NUMBERVALUE(INDEX(tb_SVI[],MATCH(Table3[[#This Row],[city_name]],tb_SVI[city_name_uf],0),8),".")</f>
        <v>0.246</v>
      </c>
      <c r="K3037">
        <f>_xlfn.NUMBERVALUE(INDEX(tb_SVI[],MATCH(Table3[[#This Row],[city_name]],tb_SVI[city_name_uf],0),9),".")</f>
        <v>0.156</v>
      </c>
      <c r="L3037">
        <f>_xlfn.NUMBERVALUE(INDEX(tb_SVI[],MATCH(Table3[[#This Row],[city_name]],tb_SVI[city_name_uf],0),10),".")</f>
        <v>0.318</v>
      </c>
      <c r="M3037">
        <f>_xlfn.NUMBERVALUE(INDEX(tb_SVI[],MATCH(Table3[[#This Row],[city_name]],tb_SVI[city_name_uf],0),11),".")</f>
        <v>0.26500000000000001</v>
      </c>
      <c r="N3037" s="14">
        <f>_xlfn.PERCENTRANK.INC(Table3[MHDI_tot],Table3[[#This Row],[MHDI_tot]],3)</f>
        <v>0.63</v>
      </c>
    </row>
    <row r="3038" spans="1:14" hidden="1" x14ac:dyDescent="0.2">
      <c r="A3038" t="str">
        <f>SVI!F3038</f>
        <v>Vargem Grande do Rio Pardo/MG</v>
      </c>
      <c r="B3038" t="str">
        <f>INDEX(tb_SVI[],MATCH(Table3[[#This Row],[ibge_cod]],tb_SVI[Município],0),1)</f>
        <v>MG</v>
      </c>
      <c r="C3038" t="str">
        <f>INDEX(tb_SVI[],MATCH(Table3[[#This Row],[city_name]],tb_SVI[city_name_uf],0),3)</f>
        <v>3170651</v>
      </c>
      <c r="D3038" t="s">
        <v>20673</v>
      </c>
      <c r="E3038" s="11">
        <f>INDEX(tb_SVI[],MATCH(Table3[[#This Row],[city_name]],tb_SVI[city_name_uf],0),5)</f>
        <v>5026</v>
      </c>
      <c r="F3038">
        <f>INDEX(tb_MHDI[],MATCH(Table3[[#This Row],[city_name]],tb_MHDI[mun_uf],0),5)</f>
        <v>0.63400000000000001</v>
      </c>
      <c r="G3038">
        <f>INDEX(tb_MHDI[],MATCH(Table3[[#This Row],[city_name]],tb_MHDI[mun_uf],0),6)</f>
        <v>0.56299999999999994</v>
      </c>
      <c r="H3038">
        <f>INDEX(tb_MHDI[],MATCH(Table3[[#This Row],[city_name]],tb_MHDI[mun_uf],0),7)</f>
        <v>0.81100000000000005</v>
      </c>
      <c r="I3038">
        <f>INDEX(tb_MHDI[],MATCH(Table3[[#This Row],[city_name]],tb_MHDI[mun_uf],0),8)</f>
        <v>0.55900000000000005</v>
      </c>
      <c r="J3038">
        <f>_xlfn.NUMBERVALUE(INDEX(tb_SVI[],MATCH(Table3[[#This Row],[city_name]],tb_SVI[city_name_uf],0),8),".")</f>
        <v>0.41299999999999998</v>
      </c>
      <c r="K3038">
        <f>_xlfn.NUMBERVALUE(INDEX(tb_SVI[],MATCH(Table3[[#This Row],[city_name]],tb_SVI[city_name_uf],0),9),".")</f>
        <v>0.22500000000000001</v>
      </c>
      <c r="L3038">
        <f>_xlfn.NUMBERVALUE(INDEX(tb_SVI[],MATCH(Table3[[#This Row],[city_name]],tb_SVI[city_name_uf],0),10),".")</f>
        <v>0.44500000000000001</v>
      </c>
      <c r="M3038">
        <f>_xlfn.NUMBERVALUE(INDEX(tb_SVI[],MATCH(Table3[[#This Row],[city_name]],tb_SVI[city_name_uf],0),11),".")</f>
        <v>0.56999999999999995</v>
      </c>
      <c r="N3038" s="14">
        <f>_xlfn.PERCENTRANK.INC(Table3[MHDI_tot],Table3[[#This Row],[MHDI_tot]],3)</f>
        <v>0.38300000000000001</v>
      </c>
    </row>
    <row r="3039" spans="1:14" hidden="1" x14ac:dyDescent="0.2">
      <c r="A3039" t="str">
        <f>SVI!F3039</f>
        <v>Varginha/MG</v>
      </c>
      <c r="B3039" t="str">
        <f>INDEX(tb_SVI[],MATCH(Table3[[#This Row],[ibge_cod]],tb_SVI[Município],0),1)</f>
        <v>MG</v>
      </c>
      <c r="C3039" t="str">
        <f>INDEX(tb_SVI[],MATCH(Table3[[#This Row],[city_name]],tb_SVI[city_name_uf],0),3)</f>
        <v>3170701</v>
      </c>
      <c r="D3039" t="s">
        <v>20674</v>
      </c>
      <c r="E3039" s="11">
        <f>INDEX(tb_SVI[],MATCH(Table3[[#This Row],[city_name]],tb_SVI[city_name_uf],0),5)</f>
        <v>136602</v>
      </c>
      <c r="F3039">
        <f>INDEX(tb_MHDI[],MATCH(Table3[[#This Row],[city_name]],tb_MHDI[mun_uf],0),5)</f>
        <v>0.77800000000000002</v>
      </c>
      <c r="G3039">
        <f>INDEX(tb_MHDI[],MATCH(Table3[[#This Row],[city_name]],tb_MHDI[mun_uf],0),6)</f>
        <v>0.76</v>
      </c>
      <c r="H3039">
        <f>INDEX(tb_MHDI[],MATCH(Table3[[#This Row],[city_name]],tb_MHDI[mun_uf],0),7)</f>
        <v>0.875</v>
      </c>
      <c r="I3039">
        <f>INDEX(tb_MHDI[],MATCH(Table3[[#This Row],[city_name]],tb_MHDI[mun_uf],0),8)</f>
        <v>0.70699999999999996</v>
      </c>
      <c r="J3039">
        <f>_xlfn.NUMBERVALUE(INDEX(tb_SVI[],MATCH(Table3[[#This Row],[city_name]],tb_SVI[city_name_uf],0),8),".")</f>
        <v>0.17499999999999999</v>
      </c>
      <c r="K3039">
        <f>_xlfn.NUMBERVALUE(INDEX(tb_SVI[],MATCH(Table3[[#This Row],[city_name]],tb_SVI[city_name_uf],0),9),".")</f>
        <v>0.08</v>
      </c>
      <c r="L3039">
        <f>_xlfn.NUMBERVALUE(INDEX(tb_SVI[],MATCH(Table3[[#This Row],[city_name]],tb_SVI[city_name_uf],0),10),".")</f>
        <v>0.24299999999999999</v>
      </c>
      <c r="M3039">
        <f>_xlfn.NUMBERVALUE(INDEX(tb_SVI[],MATCH(Table3[[#This Row],[city_name]],tb_SVI[city_name_uf],0),11),".")</f>
        <v>0.20100000000000001</v>
      </c>
      <c r="N3039" s="14">
        <f>_xlfn.PERCENTRANK.INC(Table3[MHDI_tot],Table3[[#This Row],[MHDI_tot]],3)</f>
        <v>0.97199999999999998</v>
      </c>
    </row>
    <row r="3040" spans="1:14" hidden="1" x14ac:dyDescent="0.2">
      <c r="A3040" t="str">
        <f>SVI!F3040</f>
        <v>Varjão de Minas/MG</v>
      </c>
      <c r="B3040" t="str">
        <f>INDEX(tb_SVI[],MATCH(Table3[[#This Row],[ibge_cod]],tb_SVI[Município],0),1)</f>
        <v>MG</v>
      </c>
      <c r="C3040" t="str">
        <f>INDEX(tb_SVI[],MATCH(Table3[[#This Row],[city_name]],tb_SVI[city_name_uf],0),3)</f>
        <v>3170750</v>
      </c>
      <c r="D3040" t="s">
        <v>20675</v>
      </c>
      <c r="E3040" s="11">
        <f>INDEX(tb_SVI[],MATCH(Table3[[#This Row],[city_name]],tb_SVI[city_name_uf],0),5)</f>
        <v>7138</v>
      </c>
      <c r="F3040">
        <f>INDEX(tb_MHDI[],MATCH(Table3[[#This Row],[city_name]],tb_MHDI[mun_uf],0),5)</f>
        <v>0.71099999999999997</v>
      </c>
      <c r="G3040">
        <f>INDEX(tb_MHDI[],MATCH(Table3[[#This Row],[city_name]],tb_MHDI[mun_uf],0),6)</f>
        <v>0.67300000000000004</v>
      </c>
      <c r="H3040">
        <f>INDEX(tb_MHDI[],MATCH(Table3[[#This Row],[city_name]],tb_MHDI[mun_uf],0),7)</f>
        <v>0.84699999999999998</v>
      </c>
      <c r="I3040">
        <f>INDEX(tb_MHDI[],MATCH(Table3[[#This Row],[city_name]],tb_MHDI[mun_uf],0),8)</f>
        <v>0.63100000000000001</v>
      </c>
      <c r="J3040">
        <f>_xlfn.NUMBERVALUE(INDEX(tb_SVI[],MATCH(Table3[[#This Row],[city_name]],tb_SVI[city_name_uf],0),8),".")</f>
        <v>0.27</v>
      </c>
      <c r="K3040">
        <f>_xlfn.NUMBERVALUE(INDEX(tb_SVI[],MATCH(Table3[[#This Row],[city_name]],tb_SVI[city_name_uf],0),9),".")</f>
        <v>0.17499999999999999</v>
      </c>
      <c r="L3040">
        <f>_xlfn.NUMBERVALUE(INDEX(tb_SVI[],MATCH(Table3[[#This Row],[city_name]],tb_SVI[city_name_uf],0),10),".")</f>
        <v>0.35699999999999998</v>
      </c>
      <c r="M3040">
        <f>_xlfn.NUMBERVALUE(INDEX(tb_SVI[],MATCH(Table3[[#This Row],[city_name]],tb_SVI[city_name_uf],0),11),".")</f>
        <v>0.27800000000000002</v>
      </c>
      <c r="N3040" s="14">
        <f>_xlfn.PERCENTRANK.INC(Table3[MHDI_tot],Table3[[#This Row],[MHDI_tot]],3)</f>
        <v>0.71299999999999997</v>
      </c>
    </row>
    <row r="3041" spans="1:14" hidden="1" x14ac:dyDescent="0.2">
      <c r="A3041" t="str">
        <f>SVI!F3041</f>
        <v>Varzelândia/MG</v>
      </c>
      <c r="B3041" t="str">
        <f>INDEX(tb_SVI[],MATCH(Table3[[#This Row],[ibge_cod]],tb_SVI[Município],0),1)</f>
        <v>MG</v>
      </c>
      <c r="C3041" t="str">
        <f>INDEX(tb_SVI[],MATCH(Table3[[#This Row],[city_name]],tb_SVI[city_name_uf],0),3)</f>
        <v>3170909</v>
      </c>
      <c r="D3041" t="s">
        <v>20676</v>
      </c>
      <c r="E3041" s="11">
        <f>INDEX(tb_SVI[],MATCH(Table3[[#This Row],[city_name]],tb_SVI[city_name_uf],0),5)</f>
        <v>19305</v>
      </c>
      <c r="F3041">
        <f>INDEX(tb_MHDI[],MATCH(Table3[[#This Row],[city_name]],tb_MHDI[mun_uf],0),5)</f>
        <v>0.59399999999999997</v>
      </c>
      <c r="G3041">
        <f>INDEX(tb_MHDI[],MATCH(Table3[[#This Row],[city_name]],tb_MHDI[mun_uf],0),6)</f>
        <v>0.54600000000000004</v>
      </c>
      <c r="H3041">
        <f>INDEX(tb_MHDI[],MATCH(Table3[[#This Row],[city_name]],tb_MHDI[mun_uf],0),7)</f>
        <v>0.80600000000000005</v>
      </c>
      <c r="I3041">
        <f>INDEX(tb_MHDI[],MATCH(Table3[[#This Row],[city_name]],tb_MHDI[mun_uf],0),8)</f>
        <v>0.47699999999999998</v>
      </c>
      <c r="J3041">
        <f>_xlfn.NUMBERVALUE(INDEX(tb_SVI[],MATCH(Table3[[#This Row],[city_name]],tb_SVI[city_name_uf],0),8),".")</f>
        <v>0.505</v>
      </c>
      <c r="K3041">
        <f>_xlfn.NUMBERVALUE(INDEX(tb_SVI[],MATCH(Table3[[#This Row],[city_name]],tb_SVI[city_name_uf],0),9),".")</f>
        <v>0.42599999999999999</v>
      </c>
      <c r="L3041">
        <f>_xlfn.NUMBERVALUE(INDEX(tb_SVI[],MATCH(Table3[[#This Row],[city_name]],tb_SVI[city_name_uf],0),10),".")</f>
        <v>0.497</v>
      </c>
      <c r="M3041">
        <f>_xlfn.NUMBERVALUE(INDEX(tb_SVI[],MATCH(Table3[[#This Row],[city_name]],tb_SVI[city_name_uf],0),11),".")</f>
        <v>0.59099999999999997</v>
      </c>
      <c r="N3041" s="14">
        <f>_xlfn.PERCENTRANK.INC(Table3[MHDI_tot],Table3[[#This Row],[MHDI_tot]],3)</f>
        <v>0.22500000000000001</v>
      </c>
    </row>
    <row r="3042" spans="1:14" hidden="1" x14ac:dyDescent="0.2">
      <c r="A3042" t="str">
        <f>SVI!F763</f>
        <v>Nazária/PI</v>
      </c>
      <c r="B3042" t="str">
        <f>INDEX(tb_SVI[],MATCH(Table3[[#This Row],[ibge_cod]],tb_SVI[Município],0),1)</f>
        <v>PI</v>
      </c>
      <c r="C3042" t="str">
        <f>INDEX(tb_SVI[],MATCH(Table3[[#This Row],[city_name]],tb_SVI[city_name_uf],0),3)</f>
        <v>2206720</v>
      </c>
      <c r="D3042" t="e">
        <v>#N/A</v>
      </c>
      <c r="E3042" s="11">
        <f>INDEX(tb_SVI[],MATCH(Table3[[#This Row],[city_name]],tb_SVI[city_name_uf],0),5)</f>
        <v>8602</v>
      </c>
      <c r="F3042">
        <f>INDEX(tb_MHDI[],MATCH(Table3[[#This Row],[city_name]],tb_MHDI[mun_uf],0),5)</f>
        <v>0.60199999999999998</v>
      </c>
      <c r="G3042">
        <f>INDEX(tb_MHDI[],MATCH(Table3[[#This Row],[city_name]],tb_MHDI[mun_uf],0),6)</f>
        <v>0.54600000000000004</v>
      </c>
      <c r="H3042">
        <f>INDEX(tb_MHDI[],MATCH(Table3[[#This Row],[city_name]],tb_MHDI[mun_uf],0),7)</f>
        <v>0.78</v>
      </c>
      <c r="I3042">
        <f>INDEX(tb_MHDI[],MATCH(Table3[[#This Row],[city_name]],tb_MHDI[mun_uf],0),8)</f>
        <v>0.51200000000000001</v>
      </c>
      <c r="J3042">
        <f>_xlfn.NUMBERVALUE(INDEX(tb_SVI[],MATCH(Table3[[#This Row],[city_name]],tb_SVI[city_name_uf],0),8),".")</f>
        <v>0.52200000000000002</v>
      </c>
      <c r="K3042">
        <f>_xlfn.NUMBERVALUE(INDEX(tb_SVI[],MATCH(Table3[[#This Row],[city_name]],tb_SVI[city_name_uf],0),9),".")</f>
        <v>0.41499999999999998</v>
      </c>
      <c r="L3042">
        <f>_xlfn.NUMBERVALUE(INDEX(tb_SVI[],MATCH(Table3[[#This Row],[city_name]],tb_SVI[city_name_uf],0),10),".")</f>
        <v>0.59499999999999997</v>
      </c>
      <c r="M3042">
        <f>_xlfn.NUMBERVALUE(INDEX(tb_SVI[],MATCH(Table3[[#This Row],[city_name]],tb_SVI[city_name_uf],0),11),".")</f>
        <v>0.55600000000000005</v>
      </c>
      <c r="N3042" s="14">
        <f>_xlfn.PERCENTRANK.INC(Table3[MHDI_tot],Table3[[#This Row],[MHDI_tot]],3)</f>
        <v>0.25900000000000001</v>
      </c>
    </row>
    <row r="3043" spans="1:14" hidden="1" x14ac:dyDescent="0.2">
      <c r="A3043" t="str">
        <f>SVI!F3043</f>
        <v>Verdelândia/MG</v>
      </c>
      <c r="B3043" t="str">
        <f>INDEX(tb_SVI[],MATCH(Table3[[#This Row],[ibge_cod]],tb_SVI[Município],0),1)</f>
        <v>MG</v>
      </c>
      <c r="C3043" t="str">
        <f>INDEX(tb_SVI[],MATCH(Table3[[#This Row],[city_name]],tb_SVI[city_name_uf],0),3)</f>
        <v>3171030</v>
      </c>
      <c r="D3043" t="s">
        <v>20677</v>
      </c>
      <c r="E3043" s="11">
        <f>INDEX(tb_SVI[],MATCH(Table3[[#This Row],[city_name]],tb_SVI[city_name_uf],0),5)</f>
        <v>9443</v>
      </c>
      <c r="F3043">
        <f>INDEX(tb_MHDI[],MATCH(Table3[[#This Row],[city_name]],tb_MHDI[mun_uf],0),5)</f>
        <v>0.58399999999999996</v>
      </c>
      <c r="G3043">
        <f>INDEX(tb_MHDI[],MATCH(Table3[[#This Row],[city_name]],tb_MHDI[mun_uf],0),6)</f>
        <v>0.54200000000000004</v>
      </c>
      <c r="H3043">
        <f>INDEX(tb_MHDI[],MATCH(Table3[[#This Row],[city_name]],tb_MHDI[mun_uf],0),7)</f>
        <v>0.79700000000000004</v>
      </c>
      <c r="I3043">
        <f>INDEX(tb_MHDI[],MATCH(Table3[[#This Row],[city_name]],tb_MHDI[mun_uf],0),8)</f>
        <v>0.46200000000000002</v>
      </c>
      <c r="J3043">
        <f>_xlfn.NUMBERVALUE(INDEX(tb_SVI[],MATCH(Table3[[#This Row],[city_name]],tb_SVI[city_name_uf],0),8),".")</f>
        <v>0.52600000000000002</v>
      </c>
      <c r="K3043">
        <f>_xlfn.NUMBERVALUE(INDEX(tb_SVI[],MATCH(Table3[[#This Row],[city_name]],tb_SVI[city_name_uf],0),9),".")</f>
        <v>0.442</v>
      </c>
      <c r="L3043">
        <f>_xlfn.NUMBERVALUE(INDEX(tb_SVI[],MATCH(Table3[[#This Row],[city_name]],tb_SVI[city_name_uf],0),10),".")</f>
        <v>0.626</v>
      </c>
      <c r="M3043">
        <f>_xlfn.NUMBERVALUE(INDEX(tb_SVI[],MATCH(Table3[[#This Row],[city_name]],tb_SVI[city_name_uf],0),11),".")</f>
        <v>0.51100000000000001</v>
      </c>
      <c r="N3043" s="14">
        <f>_xlfn.PERCENTRANK.INC(Table3[MHDI_tot],Table3[[#This Row],[MHDI_tot]],3)</f>
        <v>0.18</v>
      </c>
    </row>
    <row r="3044" spans="1:14" hidden="1" x14ac:dyDescent="0.2">
      <c r="A3044" t="str">
        <f>SVI!F3044</f>
        <v>Veredinha/MG</v>
      </c>
      <c r="B3044" t="str">
        <f>INDEX(tb_SVI[],MATCH(Table3[[#This Row],[ibge_cod]],tb_SVI[Município],0),1)</f>
        <v>MG</v>
      </c>
      <c r="C3044" t="str">
        <f>INDEX(tb_SVI[],MATCH(Table3[[#This Row],[city_name]],tb_SVI[city_name_uf],0),3)</f>
        <v>3171071</v>
      </c>
      <c r="D3044" t="s">
        <v>20678</v>
      </c>
      <c r="E3044" s="11">
        <f>INDEX(tb_SVI[],MATCH(Table3[[#This Row],[city_name]],tb_SVI[city_name_uf],0),5)</f>
        <v>5727</v>
      </c>
      <c r="F3044">
        <f>INDEX(tb_MHDI[],MATCH(Table3[[#This Row],[city_name]],tb_MHDI[mun_uf],0),5)</f>
        <v>0.63200000000000001</v>
      </c>
      <c r="G3044">
        <f>INDEX(tb_MHDI[],MATCH(Table3[[#This Row],[city_name]],tb_MHDI[mun_uf],0),6)</f>
        <v>0.57899999999999996</v>
      </c>
      <c r="H3044">
        <f>INDEX(tb_MHDI[],MATCH(Table3[[#This Row],[city_name]],tb_MHDI[mun_uf],0),7)</f>
        <v>0.78500000000000003</v>
      </c>
      <c r="I3044">
        <f>INDEX(tb_MHDI[],MATCH(Table3[[#This Row],[city_name]],tb_MHDI[mun_uf],0),8)</f>
        <v>0.55500000000000005</v>
      </c>
      <c r="J3044">
        <f>_xlfn.NUMBERVALUE(INDEX(tb_SVI[],MATCH(Table3[[#This Row],[city_name]],tb_SVI[city_name_uf],0),8),".")</f>
        <v>0.40799999999999997</v>
      </c>
      <c r="K3044">
        <f>_xlfn.NUMBERVALUE(INDEX(tb_SVI[],MATCH(Table3[[#This Row],[city_name]],tb_SVI[city_name_uf],0),9),".")</f>
        <v>0.38100000000000001</v>
      </c>
      <c r="L3044">
        <f>_xlfn.NUMBERVALUE(INDEX(tb_SVI[],MATCH(Table3[[#This Row],[city_name]],tb_SVI[city_name_uf],0),10),".")</f>
        <v>0.35099999999999998</v>
      </c>
      <c r="M3044">
        <f>_xlfn.NUMBERVALUE(INDEX(tb_SVI[],MATCH(Table3[[#This Row],[city_name]],tb_SVI[city_name_uf],0),11),".")</f>
        <v>0.49099999999999999</v>
      </c>
      <c r="N3044" s="14">
        <f>_xlfn.PERCENTRANK.INC(Table3[MHDI_tot],Table3[[#This Row],[MHDI_tot]],3)</f>
        <v>0.376</v>
      </c>
    </row>
    <row r="3045" spans="1:14" hidden="1" x14ac:dyDescent="0.2">
      <c r="A3045" t="str">
        <f>SVI!F3045</f>
        <v>Vermelho Novo/MG</v>
      </c>
      <c r="B3045" t="str">
        <f>INDEX(tb_SVI[],MATCH(Table3[[#This Row],[ibge_cod]],tb_SVI[Município],0),1)</f>
        <v>MG</v>
      </c>
      <c r="C3045" t="str">
        <f>INDEX(tb_SVI[],MATCH(Table3[[#This Row],[city_name]],tb_SVI[city_name_uf],0),3)</f>
        <v>3171154</v>
      </c>
      <c r="D3045" t="s">
        <v>20679</v>
      </c>
      <c r="E3045" s="11">
        <f>INDEX(tb_SVI[],MATCH(Table3[[#This Row],[city_name]],tb_SVI[city_name_uf],0),5)</f>
        <v>4846</v>
      </c>
      <c r="F3045">
        <f>INDEX(tb_MHDI[],MATCH(Table3[[#This Row],[city_name]],tb_MHDI[mun_uf],0),5)</f>
        <v>0.61199999999999999</v>
      </c>
      <c r="G3045">
        <f>INDEX(tb_MHDI[],MATCH(Table3[[#This Row],[city_name]],tb_MHDI[mun_uf],0),6)</f>
        <v>0.61</v>
      </c>
      <c r="H3045">
        <f>INDEX(tb_MHDI[],MATCH(Table3[[#This Row],[city_name]],tb_MHDI[mun_uf],0),7)</f>
        <v>0.79</v>
      </c>
      <c r="I3045">
        <f>INDEX(tb_MHDI[],MATCH(Table3[[#This Row],[city_name]],tb_MHDI[mun_uf],0),8)</f>
        <v>0.47499999999999998</v>
      </c>
      <c r="J3045">
        <f>_xlfn.NUMBERVALUE(INDEX(tb_SVI[],MATCH(Table3[[#This Row],[city_name]],tb_SVI[city_name_uf],0),8),".")</f>
        <v>0.40699999999999997</v>
      </c>
      <c r="K3045">
        <f>_xlfn.NUMBERVALUE(INDEX(tb_SVI[],MATCH(Table3[[#This Row],[city_name]],tb_SVI[city_name_uf],0),9),".")</f>
        <v>0.28599999999999998</v>
      </c>
      <c r="L3045">
        <f>_xlfn.NUMBERVALUE(INDEX(tb_SVI[],MATCH(Table3[[#This Row],[city_name]],tb_SVI[city_name_uf],0),10),".")</f>
        <v>0.48199999999999998</v>
      </c>
      <c r="M3045">
        <f>_xlfn.NUMBERVALUE(INDEX(tb_SVI[],MATCH(Table3[[#This Row],[city_name]],tb_SVI[city_name_uf],0),11),".")</f>
        <v>0.45300000000000001</v>
      </c>
      <c r="N3045" s="14">
        <f>_xlfn.PERCENTRANK.INC(Table3[MHDI_tot],Table3[[#This Row],[MHDI_tot]],3)</f>
        <v>0.30199999999999999</v>
      </c>
    </row>
    <row r="3046" spans="1:14" hidden="1" x14ac:dyDescent="0.2">
      <c r="A3046" t="str">
        <f>SVI!F3046</f>
        <v>Veríssimo/MG</v>
      </c>
      <c r="B3046" t="str">
        <f>INDEX(tb_SVI[],MATCH(Table3[[#This Row],[ibge_cod]],tb_SVI[Município],0),1)</f>
        <v>MG</v>
      </c>
      <c r="C3046" t="str">
        <f>INDEX(tb_SVI[],MATCH(Table3[[#This Row],[city_name]],tb_SVI[city_name_uf],0),3)</f>
        <v>3171105</v>
      </c>
      <c r="D3046" t="s">
        <v>20680</v>
      </c>
      <c r="E3046" s="11">
        <f>INDEX(tb_SVI[],MATCH(Table3[[#This Row],[city_name]],tb_SVI[city_name_uf],0),5)</f>
        <v>4045</v>
      </c>
      <c r="F3046">
        <f>INDEX(tb_MHDI[],MATCH(Table3[[#This Row],[city_name]],tb_MHDI[mun_uf],0),5)</f>
        <v>0.66700000000000004</v>
      </c>
      <c r="G3046">
        <f>INDEX(tb_MHDI[],MATCH(Table3[[#This Row],[city_name]],tb_MHDI[mun_uf],0),6)</f>
        <v>0.68300000000000005</v>
      </c>
      <c r="H3046">
        <f>INDEX(tb_MHDI[],MATCH(Table3[[#This Row],[city_name]],tb_MHDI[mun_uf],0),7)</f>
        <v>0.86899999999999999</v>
      </c>
      <c r="I3046">
        <f>INDEX(tb_MHDI[],MATCH(Table3[[#This Row],[city_name]],tb_MHDI[mun_uf],0),8)</f>
        <v>0.501</v>
      </c>
      <c r="J3046">
        <f>_xlfn.NUMBERVALUE(INDEX(tb_SVI[],MATCH(Table3[[#This Row],[city_name]],tb_SVI[city_name_uf],0),8),".")</f>
        <v>0.26700000000000002</v>
      </c>
      <c r="K3046">
        <f>_xlfn.NUMBERVALUE(INDEX(tb_SVI[],MATCH(Table3[[#This Row],[city_name]],tb_SVI[city_name_uf],0),9),".")</f>
        <v>0.03</v>
      </c>
      <c r="L3046">
        <f>_xlfn.NUMBERVALUE(INDEX(tb_SVI[],MATCH(Table3[[#This Row],[city_name]],tb_SVI[city_name_uf],0),10),".")</f>
        <v>0.438</v>
      </c>
      <c r="M3046">
        <f>_xlfn.NUMBERVALUE(INDEX(tb_SVI[],MATCH(Table3[[#This Row],[city_name]],tb_SVI[city_name_uf],0),11),".")</f>
        <v>0.33300000000000002</v>
      </c>
      <c r="N3046" s="14">
        <f>_xlfn.PERCENTRANK.INC(Table3[MHDI_tot],Table3[[#This Row],[MHDI_tot]],3)</f>
        <v>0.504</v>
      </c>
    </row>
    <row r="3047" spans="1:14" hidden="1" x14ac:dyDescent="0.2">
      <c r="A3047" t="str">
        <f>SVI!F3047</f>
        <v>Vieiras/MG</v>
      </c>
      <c r="B3047" t="str">
        <f>INDEX(tb_SVI[],MATCH(Table3[[#This Row],[ibge_cod]],tb_SVI[Município],0),1)</f>
        <v>MG</v>
      </c>
      <c r="C3047" t="str">
        <f>INDEX(tb_SVI[],MATCH(Table3[[#This Row],[city_name]],tb_SVI[city_name_uf],0),3)</f>
        <v>3171402</v>
      </c>
      <c r="D3047" t="s">
        <v>20681</v>
      </c>
      <c r="E3047" s="11">
        <f>INDEX(tb_SVI[],MATCH(Table3[[#This Row],[city_name]],tb_SVI[city_name_uf],0),5)</f>
        <v>3589</v>
      </c>
      <c r="F3047">
        <f>INDEX(tb_MHDI[],MATCH(Table3[[#This Row],[city_name]],tb_MHDI[mun_uf],0),5)</f>
        <v>0.66800000000000004</v>
      </c>
      <c r="G3047">
        <f>INDEX(tb_MHDI[],MATCH(Table3[[#This Row],[city_name]],tb_MHDI[mun_uf],0),6)</f>
        <v>0.623</v>
      </c>
      <c r="H3047">
        <f>INDEX(tb_MHDI[],MATCH(Table3[[#This Row],[city_name]],tb_MHDI[mun_uf],0),7)</f>
        <v>0.80800000000000005</v>
      </c>
      <c r="I3047">
        <f>INDEX(tb_MHDI[],MATCH(Table3[[#This Row],[city_name]],tb_MHDI[mun_uf],0),8)</f>
        <v>0.59199999999999997</v>
      </c>
      <c r="J3047">
        <f>_xlfn.NUMBERVALUE(INDEX(tb_SVI[],MATCH(Table3[[#This Row],[city_name]],tb_SVI[city_name_uf],0),8),".")</f>
        <v>0.25900000000000001</v>
      </c>
      <c r="K3047">
        <f>_xlfn.NUMBERVALUE(INDEX(tb_SVI[],MATCH(Table3[[#This Row],[city_name]],tb_SVI[city_name_uf],0),9),".")</f>
        <v>5.7000000000000002E-2</v>
      </c>
      <c r="L3047">
        <f>_xlfn.NUMBERVALUE(INDEX(tb_SVI[],MATCH(Table3[[#This Row],[city_name]],tb_SVI[city_name_uf],0),10),".")</f>
        <v>0.33400000000000002</v>
      </c>
      <c r="M3047">
        <f>_xlfn.NUMBERVALUE(INDEX(tb_SVI[],MATCH(Table3[[#This Row],[city_name]],tb_SVI[city_name_uf],0),11),".")</f>
        <v>0.38500000000000001</v>
      </c>
      <c r="N3047" s="14">
        <f>_xlfn.PERCENTRANK.INC(Table3[MHDI_tot],Table3[[#This Row],[MHDI_tot]],3)</f>
        <v>0.50800000000000001</v>
      </c>
    </row>
    <row r="3048" spans="1:14" hidden="1" x14ac:dyDescent="0.2">
      <c r="A3048" t="str">
        <f>SVI!F3048</f>
        <v>Virgem da Lapa/MG</v>
      </c>
      <c r="B3048" t="str">
        <f>INDEX(tb_SVI[],MATCH(Table3[[#This Row],[ibge_cod]],tb_SVI[Município],0),1)</f>
        <v>MG</v>
      </c>
      <c r="C3048" t="str">
        <f>INDEX(tb_SVI[],MATCH(Table3[[#This Row],[city_name]],tb_SVI[city_name_uf],0),3)</f>
        <v>3171600</v>
      </c>
      <c r="D3048" t="s">
        <v>20682</v>
      </c>
      <c r="E3048" s="11">
        <f>INDEX(tb_SVI[],MATCH(Table3[[#This Row],[city_name]],tb_SVI[city_name_uf],0),5)</f>
        <v>13740</v>
      </c>
      <c r="F3048">
        <f>INDEX(tb_MHDI[],MATCH(Table3[[#This Row],[city_name]],tb_MHDI[mun_uf],0),5)</f>
        <v>0.61</v>
      </c>
      <c r="G3048">
        <f>INDEX(tb_MHDI[],MATCH(Table3[[#This Row],[city_name]],tb_MHDI[mun_uf],0),6)</f>
        <v>0.58499999999999996</v>
      </c>
      <c r="H3048">
        <f>INDEX(tb_MHDI[],MATCH(Table3[[#This Row],[city_name]],tb_MHDI[mun_uf],0),7)</f>
        <v>0.79700000000000004</v>
      </c>
      <c r="I3048">
        <f>INDEX(tb_MHDI[],MATCH(Table3[[#This Row],[city_name]],tb_MHDI[mun_uf],0),8)</f>
        <v>0.48799999999999999</v>
      </c>
      <c r="J3048">
        <f>_xlfn.NUMBERVALUE(INDEX(tb_SVI[],MATCH(Table3[[#This Row],[city_name]],tb_SVI[city_name_uf],0),8),".")</f>
        <v>0.46899999999999997</v>
      </c>
      <c r="K3048">
        <f>_xlfn.NUMBERVALUE(INDEX(tb_SVI[],MATCH(Table3[[#This Row],[city_name]],tb_SVI[city_name_uf],0),9),".")</f>
        <v>0.26400000000000001</v>
      </c>
      <c r="L3048">
        <f>_xlfn.NUMBERVALUE(INDEX(tb_SVI[],MATCH(Table3[[#This Row],[city_name]],tb_SVI[city_name_uf],0),10),".")</f>
        <v>0.502</v>
      </c>
      <c r="M3048">
        <f>_xlfn.NUMBERVALUE(INDEX(tb_SVI[],MATCH(Table3[[#This Row],[city_name]],tb_SVI[city_name_uf],0),11),".")</f>
        <v>0.64</v>
      </c>
      <c r="N3048" s="14">
        <f>_xlfn.PERCENTRANK.INC(Table3[MHDI_tot],Table3[[#This Row],[MHDI_tot]],3)</f>
        <v>0.29399999999999998</v>
      </c>
    </row>
    <row r="3049" spans="1:14" hidden="1" x14ac:dyDescent="0.2">
      <c r="A3049" t="str">
        <f>SVI!F3049</f>
        <v>Virginópolis/MG</v>
      </c>
      <c r="B3049" t="str">
        <f>INDEX(tb_SVI[],MATCH(Table3[[#This Row],[ibge_cod]],tb_SVI[Município],0),1)</f>
        <v>MG</v>
      </c>
      <c r="C3049" t="str">
        <f>INDEX(tb_SVI[],MATCH(Table3[[#This Row],[city_name]],tb_SVI[city_name_uf],0),3)</f>
        <v>3171808</v>
      </c>
      <c r="D3049" t="s">
        <v>20683</v>
      </c>
      <c r="E3049" s="11">
        <f>INDEX(tb_SVI[],MATCH(Table3[[#This Row],[city_name]],tb_SVI[city_name_uf],0),5)</f>
        <v>10484</v>
      </c>
      <c r="F3049">
        <f>INDEX(tb_MHDI[],MATCH(Table3[[#This Row],[city_name]],tb_MHDI[mun_uf],0),5)</f>
        <v>0.67500000000000004</v>
      </c>
      <c r="G3049">
        <f>INDEX(tb_MHDI[],MATCH(Table3[[#This Row],[city_name]],tb_MHDI[mun_uf],0),6)</f>
        <v>0.63800000000000001</v>
      </c>
      <c r="H3049">
        <f>INDEX(tb_MHDI[],MATCH(Table3[[#This Row],[city_name]],tb_MHDI[mun_uf],0),7)</f>
        <v>0.83099999999999996</v>
      </c>
      <c r="I3049">
        <f>INDEX(tb_MHDI[],MATCH(Table3[[#This Row],[city_name]],tb_MHDI[mun_uf],0),8)</f>
        <v>0.57999999999999996</v>
      </c>
      <c r="J3049">
        <f>_xlfn.NUMBERVALUE(INDEX(tb_SVI[],MATCH(Table3[[#This Row],[city_name]],tb_SVI[city_name_uf],0),8),".")</f>
        <v>0.318</v>
      </c>
      <c r="K3049">
        <f>_xlfn.NUMBERVALUE(INDEX(tb_SVI[],MATCH(Table3[[#This Row],[city_name]],tb_SVI[city_name_uf],0),9),".")</f>
        <v>0.215</v>
      </c>
      <c r="L3049">
        <f>_xlfn.NUMBERVALUE(INDEX(tb_SVI[],MATCH(Table3[[#This Row],[city_name]],tb_SVI[city_name_uf],0),10),".")</f>
        <v>0.34300000000000003</v>
      </c>
      <c r="M3049">
        <f>_xlfn.NUMBERVALUE(INDEX(tb_SVI[],MATCH(Table3[[#This Row],[city_name]],tb_SVI[city_name_uf],0),11),".")</f>
        <v>0.39600000000000002</v>
      </c>
      <c r="N3049" s="14">
        <f>_xlfn.PERCENTRANK.INC(Table3[MHDI_tot],Table3[[#This Row],[MHDI_tot]],3)</f>
        <v>0.53700000000000003</v>
      </c>
    </row>
    <row r="3050" spans="1:14" hidden="1" x14ac:dyDescent="0.2">
      <c r="A3050" t="str">
        <f>SVI!F3050</f>
        <v>Virgolândia/MG</v>
      </c>
      <c r="B3050" t="str">
        <f>INDEX(tb_SVI[],MATCH(Table3[[#This Row],[ibge_cod]],tb_SVI[Município],0),1)</f>
        <v>MG</v>
      </c>
      <c r="C3050" t="str">
        <f>INDEX(tb_SVI[],MATCH(Table3[[#This Row],[city_name]],tb_SVI[city_name_uf],0),3)</f>
        <v>3171907</v>
      </c>
      <c r="D3050" t="s">
        <v>20684</v>
      </c>
      <c r="E3050" s="11">
        <f>INDEX(tb_SVI[],MATCH(Table3[[#This Row],[city_name]],tb_SVI[city_name_uf],0),5)</f>
        <v>5340</v>
      </c>
      <c r="F3050">
        <f>INDEX(tb_MHDI[],MATCH(Table3[[#This Row],[city_name]],tb_MHDI[mun_uf],0),5)</f>
        <v>0.62</v>
      </c>
      <c r="G3050">
        <f>INDEX(tb_MHDI[],MATCH(Table3[[#This Row],[city_name]],tb_MHDI[mun_uf],0),6)</f>
        <v>0.60199999999999998</v>
      </c>
      <c r="H3050">
        <f>INDEX(tb_MHDI[],MATCH(Table3[[#This Row],[city_name]],tb_MHDI[mun_uf],0),7)</f>
        <v>0.79500000000000004</v>
      </c>
      <c r="I3050">
        <f>INDEX(tb_MHDI[],MATCH(Table3[[#This Row],[city_name]],tb_MHDI[mun_uf],0),8)</f>
        <v>0.497</v>
      </c>
      <c r="J3050">
        <f>_xlfn.NUMBERVALUE(INDEX(tb_SVI[],MATCH(Table3[[#This Row],[city_name]],tb_SVI[city_name_uf],0),8),".")</f>
        <v>0.45300000000000001</v>
      </c>
      <c r="K3050">
        <f>_xlfn.NUMBERVALUE(INDEX(tb_SVI[],MATCH(Table3[[#This Row],[city_name]],tb_SVI[city_name_uf],0),9),".")</f>
        <v>0.33100000000000002</v>
      </c>
      <c r="L3050">
        <f>_xlfn.NUMBERVALUE(INDEX(tb_SVI[],MATCH(Table3[[#This Row],[city_name]],tb_SVI[city_name_uf],0),10),".")</f>
        <v>0.51300000000000001</v>
      </c>
      <c r="M3050">
        <f>_xlfn.NUMBERVALUE(INDEX(tb_SVI[],MATCH(Table3[[#This Row],[city_name]],tb_SVI[city_name_uf],0),11),".")</f>
        <v>0.51400000000000001</v>
      </c>
      <c r="N3050" s="14">
        <f>_xlfn.PERCENTRANK.INC(Table3[MHDI_tot],Table3[[#This Row],[MHDI_tot]],3)</f>
        <v>0.33100000000000002</v>
      </c>
    </row>
    <row r="3051" spans="1:14" hidden="1" x14ac:dyDescent="0.2">
      <c r="A3051" t="str">
        <f>SVI!F3051</f>
        <v>Virgínia/MG</v>
      </c>
      <c r="B3051" t="str">
        <f>INDEX(tb_SVI[],MATCH(Table3[[#This Row],[ibge_cod]],tb_SVI[Município],0),1)</f>
        <v>MG</v>
      </c>
      <c r="C3051" t="str">
        <f>INDEX(tb_SVI[],MATCH(Table3[[#This Row],[city_name]],tb_SVI[city_name_uf],0),3)</f>
        <v>3171709</v>
      </c>
      <c r="D3051" t="s">
        <v>20685</v>
      </c>
      <c r="E3051" s="11">
        <f>INDEX(tb_SVI[],MATCH(Table3[[#This Row],[city_name]],tb_SVI[city_name_uf],0),5)</f>
        <v>8663</v>
      </c>
      <c r="F3051">
        <f>INDEX(tb_MHDI[],MATCH(Table3[[#This Row],[city_name]],tb_MHDI[mun_uf],0),5)</f>
        <v>0.65100000000000002</v>
      </c>
      <c r="G3051">
        <f>INDEX(tb_MHDI[],MATCH(Table3[[#This Row],[city_name]],tb_MHDI[mun_uf],0),6)</f>
        <v>0.63500000000000001</v>
      </c>
      <c r="H3051">
        <f>INDEX(tb_MHDI[],MATCH(Table3[[#This Row],[city_name]],tb_MHDI[mun_uf],0),7)</f>
        <v>0.82899999999999996</v>
      </c>
      <c r="I3051">
        <f>INDEX(tb_MHDI[],MATCH(Table3[[#This Row],[city_name]],tb_MHDI[mun_uf],0),8)</f>
        <v>0.52300000000000002</v>
      </c>
      <c r="J3051">
        <f>_xlfn.NUMBERVALUE(INDEX(tb_SVI[],MATCH(Table3[[#This Row],[city_name]],tb_SVI[city_name_uf],0),8),".")</f>
        <v>0.28599999999999998</v>
      </c>
      <c r="K3051">
        <f>_xlfn.NUMBERVALUE(INDEX(tb_SVI[],MATCH(Table3[[#This Row],[city_name]],tb_SVI[city_name_uf],0),9),".")</f>
        <v>0.122</v>
      </c>
      <c r="L3051">
        <f>_xlfn.NUMBERVALUE(INDEX(tb_SVI[],MATCH(Table3[[#This Row],[city_name]],tb_SVI[city_name_uf],0),10),".")</f>
        <v>0.38700000000000001</v>
      </c>
      <c r="M3051">
        <f>_xlfn.NUMBERVALUE(INDEX(tb_SVI[],MATCH(Table3[[#This Row],[city_name]],tb_SVI[city_name_uf],0),11),".")</f>
        <v>0.34899999999999998</v>
      </c>
      <c r="N3051" s="14">
        <f>_xlfn.PERCENTRANK.INC(Table3[MHDI_tot],Table3[[#This Row],[MHDI_tot]],3)</f>
        <v>0.44</v>
      </c>
    </row>
    <row r="3052" spans="1:14" hidden="1" x14ac:dyDescent="0.2">
      <c r="A3052" t="str">
        <f>SVI!F3052</f>
        <v>Visconde do Rio Branco/MG</v>
      </c>
      <c r="B3052" t="str">
        <f>INDEX(tb_SVI[],MATCH(Table3[[#This Row],[ibge_cod]],tb_SVI[Município],0),1)</f>
        <v>MG</v>
      </c>
      <c r="C3052" t="str">
        <f>INDEX(tb_SVI[],MATCH(Table3[[#This Row],[city_name]],tb_SVI[city_name_uf],0),3)</f>
        <v>3172004</v>
      </c>
      <c r="D3052" t="s">
        <v>20686</v>
      </c>
      <c r="E3052" s="11">
        <f>INDEX(tb_SVI[],MATCH(Table3[[#This Row],[city_name]],tb_SVI[city_name_uf],0),5)</f>
        <v>42965</v>
      </c>
      <c r="F3052">
        <f>INDEX(tb_MHDI[],MATCH(Table3[[#This Row],[city_name]],tb_MHDI[mun_uf],0),5)</f>
        <v>0.70899999999999996</v>
      </c>
      <c r="G3052">
        <f>INDEX(tb_MHDI[],MATCH(Table3[[#This Row],[city_name]],tb_MHDI[mun_uf],0),6)</f>
        <v>0.70899999999999996</v>
      </c>
      <c r="H3052">
        <f>INDEX(tb_MHDI[],MATCH(Table3[[#This Row],[city_name]],tb_MHDI[mun_uf],0),7)</f>
        <v>0.85</v>
      </c>
      <c r="I3052">
        <f>INDEX(tb_MHDI[],MATCH(Table3[[#This Row],[city_name]],tb_MHDI[mun_uf],0),8)</f>
        <v>0.59099999999999997</v>
      </c>
      <c r="J3052">
        <f>_xlfn.NUMBERVALUE(INDEX(tb_SVI[],MATCH(Table3[[#This Row],[city_name]],tb_SVI[city_name_uf],0),8),".")</f>
        <v>0.22600000000000001</v>
      </c>
      <c r="K3052">
        <f>_xlfn.NUMBERVALUE(INDEX(tb_SVI[],MATCH(Table3[[#This Row],[city_name]],tb_SVI[city_name_uf],0),9),".")</f>
        <v>4.4999999999999998E-2</v>
      </c>
      <c r="L3052">
        <f>_xlfn.NUMBERVALUE(INDEX(tb_SVI[],MATCH(Table3[[#This Row],[city_name]],tb_SVI[city_name_uf],0),10),".")</f>
        <v>0.36799999999999999</v>
      </c>
      <c r="M3052">
        <f>_xlfn.NUMBERVALUE(INDEX(tb_SVI[],MATCH(Table3[[#This Row],[city_name]],tb_SVI[city_name_uf],0),11),".")</f>
        <v>0.26500000000000001</v>
      </c>
      <c r="N3052" s="14">
        <f>_xlfn.PERCENTRANK.INC(Table3[MHDI_tot],Table3[[#This Row],[MHDI_tot]],3)</f>
        <v>0.70099999999999996</v>
      </c>
    </row>
    <row r="3053" spans="1:14" hidden="1" x14ac:dyDescent="0.2">
      <c r="A3053" t="str">
        <f>SVI!F3053</f>
        <v>Viçosa/MG</v>
      </c>
      <c r="B3053" t="str">
        <f>INDEX(tb_SVI[],MATCH(Table3[[#This Row],[ibge_cod]],tb_SVI[Município],0),1)</f>
        <v>MG</v>
      </c>
      <c r="C3053" t="str">
        <f>INDEX(tb_SVI[],MATCH(Table3[[#This Row],[city_name]],tb_SVI[city_name_uf],0),3)</f>
        <v>3171303</v>
      </c>
      <c r="D3053" t="s">
        <v>20687</v>
      </c>
      <c r="E3053" s="11">
        <f>INDEX(tb_SVI[],MATCH(Table3[[#This Row],[city_name]],tb_SVI[city_name_uf],0),5)</f>
        <v>79388</v>
      </c>
      <c r="F3053">
        <f>INDEX(tb_MHDI[],MATCH(Table3[[#This Row],[city_name]],tb_MHDI[mun_uf],0),5)</f>
        <v>0.77500000000000002</v>
      </c>
      <c r="G3053">
        <f>INDEX(tb_MHDI[],MATCH(Table3[[#This Row],[city_name]],tb_MHDI[mun_uf],0),6)</f>
        <v>0.75800000000000001</v>
      </c>
      <c r="H3053">
        <f>INDEX(tb_MHDI[],MATCH(Table3[[#This Row],[city_name]],tb_MHDI[mun_uf],0),7)</f>
        <v>0.88300000000000001</v>
      </c>
      <c r="I3053">
        <f>INDEX(tb_MHDI[],MATCH(Table3[[#This Row],[city_name]],tb_MHDI[mun_uf],0),8)</f>
        <v>0.69599999999999995</v>
      </c>
      <c r="J3053">
        <f>_xlfn.NUMBERVALUE(INDEX(tb_SVI[],MATCH(Table3[[#This Row],[city_name]],tb_SVI[city_name_uf],0),8),".")</f>
        <v>0.187</v>
      </c>
      <c r="K3053">
        <f>_xlfn.NUMBERVALUE(INDEX(tb_SVI[],MATCH(Table3[[#This Row],[city_name]],tb_SVI[city_name_uf],0),9),".")</f>
        <v>8.8999999999999996E-2</v>
      </c>
      <c r="L3053">
        <f>_xlfn.NUMBERVALUE(INDEX(tb_SVI[],MATCH(Table3[[#This Row],[city_name]],tb_SVI[city_name_uf],0),10),".")</f>
        <v>0.22600000000000001</v>
      </c>
      <c r="M3053">
        <f>_xlfn.NUMBERVALUE(INDEX(tb_SVI[],MATCH(Table3[[#This Row],[city_name]],tb_SVI[city_name_uf],0),11),".")</f>
        <v>0.247</v>
      </c>
      <c r="N3053" s="14">
        <f>_xlfn.PERCENTRANK.INC(Table3[MHDI_tot],Table3[[#This Row],[MHDI_tot]],3)</f>
        <v>0.96699999999999997</v>
      </c>
    </row>
    <row r="3054" spans="1:14" hidden="1" x14ac:dyDescent="0.2">
      <c r="A3054" t="str">
        <f>SVI!F3054</f>
        <v>Volta Grande/MG</v>
      </c>
      <c r="B3054" t="str">
        <f>INDEX(tb_SVI[],MATCH(Table3[[#This Row],[ibge_cod]],tb_SVI[Município],0),1)</f>
        <v>MG</v>
      </c>
      <c r="C3054" t="str">
        <f>INDEX(tb_SVI[],MATCH(Table3[[#This Row],[city_name]],tb_SVI[city_name_uf],0),3)</f>
        <v>3172103</v>
      </c>
      <c r="D3054" t="s">
        <v>20688</v>
      </c>
      <c r="E3054" s="11">
        <f>INDEX(tb_SVI[],MATCH(Table3[[#This Row],[city_name]],tb_SVI[city_name_uf],0),5)</f>
        <v>5261</v>
      </c>
      <c r="F3054">
        <f>INDEX(tb_MHDI[],MATCH(Table3[[#This Row],[city_name]],tb_MHDI[mun_uf],0),5)</f>
        <v>0.66900000000000004</v>
      </c>
      <c r="G3054">
        <f>INDEX(tb_MHDI[],MATCH(Table3[[#This Row],[city_name]],tb_MHDI[mun_uf],0),6)</f>
        <v>0.66900000000000004</v>
      </c>
      <c r="H3054">
        <f>INDEX(tb_MHDI[],MATCH(Table3[[#This Row],[city_name]],tb_MHDI[mun_uf],0),7)</f>
        <v>0.84099999999999997</v>
      </c>
      <c r="I3054">
        <f>INDEX(tb_MHDI[],MATCH(Table3[[#This Row],[city_name]],tb_MHDI[mun_uf],0),8)</f>
        <v>0.53100000000000003</v>
      </c>
      <c r="J3054">
        <f>_xlfn.NUMBERVALUE(INDEX(tb_SVI[],MATCH(Table3[[#This Row],[city_name]],tb_SVI[city_name_uf],0),8),".")</f>
        <v>0.28799999999999998</v>
      </c>
      <c r="K3054">
        <f>_xlfn.NUMBERVALUE(INDEX(tb_SVI[],MATCH(Table3[[#This Row],[city_name]],tb_SVI[city_name_uf],0),9),".")</f>
        <v>0.16400000000000001</v>
      </c>
      <c r="L3054">
        <f>_xlfn.NUMBERVALUE(INDEX(tb_SVI[],MATCH(Table3[[#This Row],[city_name]],tb_SVI[city_name_uf],0),10),".")</f>
        <v>0.40600000000000003</v>
      </c>
      <c r="M3054">
        <f>_xlfn.NUMBERVALUE(INDEX(tb_SVI[],MATCH(Table3[[#This Row],[city_name]],tb_SVI[city_name_uf],0),11),".")</f>
        <v>0.29399999999999998</v>
      </c>
      <c r="N3054" s="14">
        <f>_xlfn.PERCENTRANK.INC(Table3[MHDI_tot],Table3[[#This Row],[MHDI_tot]],3)</f>
        <v>0.51200000000000001</v>
      </c>
    </row>
    <row r="3055" spans="1:14" hidden="1" x14ac:dyDescent="0.2">
      <c r="A3055" t="str">
        <f>SVI!F3161</f>
        <v>Iúna/ES</v>
      </c>
      <c r="B3055" t="str">
        <f>INDEX(tb_SVI[],MATCH(Table3[[#This Row],[ibge_cod]],tb_SVI[Município],0),1)</f>
        <v>ES</v>
      </c>
      <c r="C3055" t="str">
        <f>INDEX(tb_SVI[],MATCH(Table3[[#This Row],[city_name]],tb_SVI[city_name_uf],0),3)</f>
        <v>3203007</v>
      </c>
      <c r="D3055" t="s">
        <v>20794</v>
      </c>
      <c r="E3055" s="11">
        <f>INDEX(tb_SVI[],MATCH(Table3[[#This Row],[city_name]],tb_SVI[city_name_uf],0),5)</f>
        <v>29290</v>
      </c>
      <c r="F3055">
        <f>INDEX(tb_MHDI[],MATCH(Table3[[#This Row],[city_name]],tb_MHDI[mun_uf],0),5)</f>
        <v>0.66600000000000004</v>
      </c>
      <c r="G3055">
        <f>INDEX(tb_MHDI[],MATCH(Table3[[#This Row],[city_name]],tb_MHDI[mun_uf],0),6)</f>
        <v>0.66500000000000004</v>
      </c>
      <c r="H3055">
        <f>INDEX(tb_MHDI[],MATCH(Table3[[#This Row],[city_name]],tb_MHDI[mun_uf],0),7)</f>
        <v>0.82899999999999996</v>
      </c>
      <c r="I3055">
        <f>INDEX(tb_MHDI[],MATCH(Table3[[#This Row],[city_name]],tb_MHDI[mun_uf],0),8)</f>
        <v>0.53700000000000003</v>
      </c>
      <c r="J3055">
        <f>_xlfn.NUMBERVALUE(INDEX(tb_SVI[],MATCH(Table3[[#This Row],[city_name]],tb_SVI[city_name_uf],0),8),".")</f>
        <v>0.28799999999999998</v>
      </c>
      <c r="K3055">
        <f>_xlfn.NUMBERVALUE(INDEX(tb_SVI[],MATCH(Table3[[#This Row],[city_name]],tb_SVI[city_name_uf],0),9),".")</f>
        <v>7.9000000000000001E-2</v>
      </c>
      <c r="L3055">
        <f>_xlfn.NUMBERVALUE(INDEX(tb_SVI[],MATCH(Table3[[#This Row],[city_name]],tb_SVI[city_name_uf],0),10),".")</f>
        <v>0.41399999999999998</v>
      </c>
      <c r="M3055">
        <f>_xlfn.NUMBERVALUE(INDEX(tb_SVI[],MATCH(Table3[[#This Row],[city_name]],tb_SVI[city_name_uf],0),11),".")</f>
        <v>0.372</v>
      </c>
      <c r="N3055" s="14">
        <f>_xlfn.PERCENTRANK.INC(Table3[MHDI_tot],Table3[[#This Row],[MHDI_tot]],3)</f>
        <v>0.501</v>
      </c>
    </row>
    <row r="3056" spans="1:14" hidden="1" x14ac:dyDescent="0.2">
      <c r="A3056" t="str">
        <f>SVI!F3056</f>
        <v>Wenceslau Braz/MG</v>
      </c>
      <c r="B3056" t="str">
        <f>INDEX(tb_SVI[],MATCH(Table3[[#This Row],[ibge_cod]],tb_SVI[Município],0),1)</f>
        <v>MG</v>
      </c>
      <c r="C3056" t="str">
        <f>INDEX(tb_SVI[],MATCH(Table3[[#This Row],[city_name]],tb_SVI[city_name_uf],0),3)</f>
        <v>3172202</v>
      </c>
      <c r="D3056" t="s">
        <v>20690</v>
      </c>
      <c r="E3056" s="11">
        <f>INDEX(tb_SVI[],MATCH(Table3[[#This Row],[city_name]],tb_SVI[city_name_uf],0),5)</f>
        <v>2548</v>
      </c>
      <c r="F3056">
        <f>INDEX(tb_MHDI[],MATCH(Table3[[#This Row],[city_name]],tb_MHDI[mun_uf],0),5)</f>
        <v>0.67800000000000005</v>
      </c>
      <c r="G3056">
        <f>INDEX(tb_MHDI[],MATCH(Table3[[#This Row],[city_name]],tb_MHDI[mun_uf],0),6)</f>
        <v>0.64400000000000002</v>
      </c>
      <c r="H3056">
        <f>INDEX(tb_MHDI[],MATCH(Table3[[#This Row],[city_name]],tb_MHDI[mun_uf],0),7)</f>
        <v>0.84199999999999997</v>
      </c>
      <c r="I3056">
        <f>INDEX(tb_MHDI[],MATCH(Table3[[#This Row],[city_name]],tb_MHDI[mun_uf],0),8)</f>
        <v>0.57599999999999996</v>
      </c>
      <c r="J3056">
        <f>_xlfn.NUMBERVALUE(INDEX(tb_SVI[],MATCH(Table3[[#This Row],[city_name]],tb_SVI[city_name_uf],0),8),".")</f>
        <v>0.30399999999999999</v>
      </c>
      <c r="K3056">
        <f>_xlfn.NUMBERVALUE(INDEX(tb_SVI[],MATCH(Table3[[#This Row],[city_name]],tb_SVI[city_name_uf],0),9),".")</f>
        <v>0.20899999999999999</v>
      </c>
      <c r="L3056">
        <f>_xlfn.NUMBERVALUE(INDEX(tb_SVI[],MATCH(Table3[[#This Row],[city_name]],tb_SVI[city_name_uf],0),10),".")</f>
        <v>0.372</v>
      </c>
      <c r="M3056">
        <f>_xlfn.NUMBERVALUE(INDEX(tb_SVI[],MATCH(Table3[[#This Row],[city_name]],tb_SVI[city_name_uf],0),11),".")</f>
        <v>0.33</v>
      </c>
      <c r="N3056" s="14">
        <f>_xlfn.PERCENTRANK.INC(Table3[MHDI_tot],Table3[[#This Row],[MHDI_tot]],3)</f>
        <v>0.55000000000000004</v>
      </c>
    </row>
    <row r="3057" spans="1:14" hidden="1" x14ac:dyDescent="0.2">
      <c r="A3057" t="str">
        <f>SVI!F3057</f>
        <v>Água Boa/MG</v>
      </c>
      <c r="B3057" t="str">
        <f>INDEX(tb_SVI[],MATCH(Table3[[#This Row],[ibge_cod]],tb_SVI[Município],0),1)</f>
        <v>MG</v>
      </c>
      <c r="C3057" t="str">
        <f>INDEX(tb_SVI[],MATCH(Table3[[#This Row],[city_name]],tb_SVI[city_name_uf],0),3)</f>
        <v>3100609</v>
      </c>
      <c r="D3057" t="s">
        <v>20691</v>
      </c>
      <c r="E3057" s="11">
        <f>INDEX(tb_SVI[],MATCH(Table3[[#This Row],[city_name]],tb_SVI[city_name_uf],0),5)</f>
        <v>13523</v>
      </c>
      <c r="F3057">
        <f>INDEX(tb_MHDI[],MATCH(Table3[[#This Row],[city_name]],tb_MHDI[mun_uf],0),5)</f>
        <v>0.57599999999999996</v>
      </c>
      <c r="G3057">
        <f>INDEX(tb_MHDI[],MATCH(Table3[[#This Row],[city_name]],tb_MHDI[mun_uf],0),6)</f>
        <v>0.59399999999999997</v>
      </c>
      <c r="H3057">
        <f>INDEX(tb_MHDI[],MATCH(Table3[[#This Row],[city_name]],tb_MHDI[mun_uf],0),7)</f>
        <v>0.79900000000000004</v>
      </c>
      <c r="I3057">
        <f>INDEX(tb_MHDI[],MATCH(Table3[[#This Row],[city_name]],tb_MHDI[mun_uf],0),8)</f>
        <v>0.40300000000000002</v>
      </c>
      <c r="J3057">
        <f>_xlfn.NUMBERVALUE(INDEX(tb_SVI[],MATCH(Table3[[#This Row],[city_name]],tb_SVI[city_name_uf],0),8),".")</f>
        <v>0.48599999999999999</v>
      </c>
      <c r="K3057">
        <f>_xlfn.NUMBERVALUE(INDEX(tb_SVI[],MATCH(Table3[[#This Row],[city_name]],tb_SVI[city_name_uf],0),9),".")</f>
        <v>0.40899999999999997</v>
      </c>
      <c r="L3057">
        <f>_xlfn.NUMBERVALUE(INDEX(tb_SVI[],MATCH(Table3[[#This Row],[city_name]],tb_SVI[city_name_uf],0),10),".")</f>
        <v>0.55400000000000005</v>
      </c>
      <c r="M3057">
        <f>_xlfn.NUMBERVALUE(INDEX(tb_SVI[],MATCH(Table3[[#This Row],[city_name]],tb_SVI[city_name_uf],0),11),".")</f>
        <v>0.49399999999999999</v>
      </c>
      <c r="N3057" s="14">
        <f>_xlfn.PERCENTRANK.INC(Table3[MHDI_tot],Table3[[#This Row],[MHDI_tot]],3)</f>
        <v>0.14799999999999999</v>
      </c>
    </row>
    <row r="3058" spans="1:14" hidden="1" x14ac:dyDescent="0.2">
      <c r="A3058" t="str">
        <f>SVI!F3058</f>
        <v>Água Comprida/MG</v>
      </c>
      <c r="B3058" t="str">
        <f>INDEX(tb_SVI[],MATCH(Table3[[#This Row],[ibge_cod]],tb_SVI[Município],0),1)</f>
        <v>MG</v>
      </c>
      <c r="C3058" t="str">
        <f>INDEX(tb_SVI[],MATCH(Table3[[#This Row],[city_name]],tb_SVI[city_name_uf],0),3)</f>
        <v>3100708</v>
      </c>
      <c r="D3058" t="s">
        <v>20692</v>
      </c>
      <c r="E3058" s="11">
        <f>INDEX(tb_SVI[],MATCH(Table3[[#This Row],[city_name]],tb_SVI[city_name_uf],0),5)</f>
        <v>1992</v>
      </c>
      <c r="F3058">
        <f>INDEX(tb_MHDI[],MATCH(Table3[[#This Row],[city_name]],tb_MHDI[mun_uf],0),5)</f>
        <v>0.67500000000000004</v>
      </c>
      <c r="G3058">
        <f>INDEX(tb_MHDI[],MATCH(Table3[[#This Row],[city_name]],tb_MHDI[mun_uf],0),6)</f>
        <v>0.71899999999999997</v>
      </c>
      <c r="H3058">
        <f>INDEX(tb_MHDI[],MATCH(Table3[[#This Row],[city_name]],tb_MHDI[mun_uf],0),7)</f>
        <v>0.86</v>
      </c>
      <c r="I3058">
        <f>INDEX(tb_MHDI[],MATCH(Table3[[#This Row],[city_name]],tb_MHDI[mun_uf],0),8)</f>
        <v>0.498</v>
      </c>
      <c r="J3058">
        <f>_xlfn.NUMBERVALUE(INDEX(tb_SVI[],MATCH(Table3[[#This Row],[city_name]],tb_SVI[city_name_uf],0),8),".")</f>
        <v>0.216</v>
      </c>
      <c r="K3058">
        <f>_xlfn.NUMBERVALUE(INDEX(tb_SVI[],MATCH(Table3[[#This Row],[city_name]],tb_SVI[city_name_uf],0),9),".")</f>
        <v>6.8000000000000005E-2</v>
      </c>
      <c r="L3058">
        <f>_xlfn.NUMBERVALUE(INDEX(tb_SVI[],MATCH(Table3[[#This Row],[city_name]],tb_SVI[city_name_uf],0),10),".")</f>
        <v>0.32100000000000001</v>
      </c>
      <c r="M3058">
        <f>_xlfn.NUMBERVALUE(INDEX(tb_SVI[],MATCH(Table3[[#This Row],[city_name]],tb_SVI[city_name_uf],0),11),".")</f>
        <v>0.25900000000000001</v>
      </c>
      <c r="N3058" s="14">
        <f>_xlfn.PERCENTRANK.INC(Table3[MHDI_tot],Table3[[#This Row],[MHDI_tot]],3)</f>
        <v>0.53700000000000003</v>
      </c>
    </row>
    <row r="3059" spans="1:14" hidden="1" x14ac:dyDescent="0.2">
      <c r="A3059" t="str">
        <f>SVI!F3059</f>
        <v>Águas Formosas/MG</v>
      </c>
      <c r="B3059" t="str">
        <f>INDEX(tb_SVI[],MATCH(Table3[[#This Row],[ibge_cod]],tb_SVI[Município],0),1)</f>
        <v>MG</v>
      </c>
      <c r="C3059" t="str">
        <f>INDEX(tb_SVI[],MATCH(Table3[[#This Row],[city_name]],tb_SVI[city_name_uf],0),3)</f>
        <v>3100906</v>
      </c>
      <c r="D3059" t="s">
        <v>20693</v>
      </c>
      <c r="E3059" s="11">
        <f>INDEX(tb_SVI[],MATCH(Table3[[#This Row],[city_name]],tb_SVI[city_name_uf],0),5)</f>
        <v>19247</v>
      </c>
      <c r="F3059">
        <f>INDEX(tb_MHDI[],MATCH(Table3[[#This Row],[city_name]],tb_MHDI[mun_uf],0),5)</f>
        <v>0.64500000000000002</v>
      </c>
      <c r="G3059">
        <f>INDEX(tb_MHDI[],MATCH(Table3[[#This Row],[city_name]],tb_MHDI[mun_uf],0),6)</f>
        <v>0.624</v>
      </c>
      <c r="H3059">
        <f>INDEX(tb_MHDI[],MATCH(Table3[[#This Row],[city_name]],tb_MHDI[mun_uf],0),7)</f>
        <v>0.81100000000000005</v>
      </c>
      <c r="I3059">
        <f>INDEX(tb_MHDI[],MATCH(Table3[[#This Row],[city_name]],tb_MHDI[mun_uf],0),8)</f>
        <v>0.53100000000000003</v>
      </c>
      <c r="J3059">
        <f>_xlfn.NUMBERVALUE(INDEX(tb_SVI[],MATCH(Table3[[#This Row],[city_name]],tb_SVI[city_name_uf],0),8),".")</f>
        <v>0.39400000000000002</v>
      </c>
      <c r="K3059">
        <f>_xlfn.NUMBERVALUE(INDEX(tb_SVI[],MATCH(Table3[[#This Row],[city_name]],tb_SVI[city_name_uf],0),9),".")</f>
        <v>0.156</v>
      </c>
      <c r="L3059">
        <f>_xlfn.NUMBERVALUE(INDEX(tb_SVI[],MATCH(Table3[[#This Row],[city_name]],tb_SVI[city_name_uf],0),10),".")</f>
        <v>0.47299999999999998</v>
      </c>
      <c r="M3059">
        <f>_xlfn.NUMBERVALUE(INDEX(tb_SVI[],MATCH(Table3[[#This Row],[city_name]],tb_SVI[city_name_uf],0),11),".")</f>
        <v>0.55400000000000005</v>
      </c>
      <c r="N3059" s="14">
        <f>_xlfn.PERCENTRANK.INC(Table3[MHDI_tot],Table3[[#This Row],[MHDI_tot]],3)</f>
        <v>0.42099999999999999</v>
      </c>
    </row>
    <row r="3060" spans="1:14" hidden="1" x14ac:dyDescent="0.2">
      <c r="A3060" t="str">
        <f>SVI!F3060</f>
        <v>Águas Vermelhas/MG</v>
      </c>
      <c r="B3060" t="str">
        <f>INDEX(tb_SVI[],MATCH(Table3[[#This Row],[ibge_cod]],tb_SVI[Município],0),1)</f>
        <v>MG</v>
      </c>
      <c r="C3060" t="str">
        <f>INDEX(tb_SVI[],MATCH(Table3[[#This Row],[city_name]],tb_SVI[city_name_uf],0),3)</f>
        <v>3101003</v>
      </c>
      <c r="D3060" t="s">
        <v>20694</v>
      </c>
      <c r="E3060" s="11">
        <f>INDEX(tb_SVI[],MATCH(Table3[[#This Row],[city_name]],tb_SVI[city_name_uf],0),5)</f>
        <v>13599</v>
      </c>
      <c r="F3060">
        <f>INDEX(tb_MHDI[],MATCH(Table3[[#This Row],[city_name]],tb_MHDI[mun_uf],0),5)</f>
        <v>0.60099999999999998</v>
      </c>
      <c r="G3060">
        <f>INDEX(tb_MHDI[],MATCH(Table3[[#This Row],[city_name]],tb_MHDI[mun_uf],0),6)</f>
        <v>0.58599999999999997</v>
      </c>
      <c r="H3060">
        <f>INDEX(tb_MHDI[],MATCH(Table3[[#This Row],[city_name]],tb_MHDI[mun_uf],0),7)</f>
        <v>0.80800000000000005</v>
      </c>
      <c r="I3060">
        <f>INDEX(tb_MHDI[],MATCH(Table3[[#This Row],[city_name]],tb_MHDI[mun_uf],0),8)</f>
        <v>0.45800000000000002</v>
      </c>
      <c r="J3060">
        <f>_xlfn.NUMBERVALUE(INDEX(tb_SVI[],MATCH(Table3[[#This Row],[city_name]],tb_SVI[city_name_uf],0),8),".")</f>
        <v>0.41699999999999998</v>
      </c>
      <c r="K3060">
        <f>_xlfn.NUMBERVALUE(INDEX(tb_SVI[],MATCH(Table3[[#This Row],[city_name]],tb_SVI[city_name_uf],0),9),".")</f>
        <v>0.21</v>
      </c>
      <c r="L3060">
        <f>_xlfn.NUMBERVALUE(INDEX(tb_SVI[],MATCH(Table3[[#This Row],[city_name]],tb_SVI[city_name_uf],0),10),".")</f>
        <v>0.58499999999999996</v>
      </c>
      <c r="M3060">
        <f>_xlfn.NUMBERVALUE(INDEX(tb_SVI[],MATCH(Table3[[#This Row],[city_name]],tb_SVI[city_name_uf],0),11),".")</f>
        <v>0.45700000000000002</v>
      </c>
      <c r="N3060" s="14">
        <f>_xlfn.PERCENTRANK.INC(Table3[MHDI_tot],Table3[[#This Row],[MHDI_tot]],3)</f>
        <v>0.255</v>
      </c>
    </row>
    <row r="3061" spans="1:14" hidden="1" x14ac:dyDescent="0.2">
      <c r="A3061" t="str">
        <f>SVI!F3061</f>
        <v>Buritis/MG</v>
      </c>
      <c r="B3061" t="str">
        <f>INDEX(tb_SVI[],MATCH(Table3[[#This Row],[ibge_cod]],tb_SVI[Município],0),1)</f>
        <v>MG</v>
      </c>
      <c r="C3061" t="str">
        <f>INDEX(tb_SVI[],MATCH(Table3[[#This Row],[city_name]],tb_SVI[city_name_uf],0),3)</f>
        <v>3109303</v>
      </c>
      <c r="D3061" t="s">
        <v>20695</v>
      </c>
      <c r="E3061" s="11">
        <f>INDEX(tb_SVI[],MATCH(Table3[[#This Row],[city_name]],tb_SVI[city_name_uf],0),5)</f>
        <v>25013</v>
      </c>
      <c r="F3061">
        <f>INDEX(tb_MHDI[],MATCH(Table3[[#This Row],[city_name]],tb_MHDI[mun_uf],0),5)</f>
        <v>0.67200000000000004</v>
      </c>
      <c r="G3061">
        <f>INDEX(tb_MHDI[],MATCH(Table3[[#This Row],[city_name]],tb_MHDI[mun_uf],0),6)</f>
        <v>0.66600000000000004</v>
      </c>
      <c r="H3061">
        <f>INDEX(tb_MHDI[],MATCH(Table3[[#This Row],[city_name]],tb_MHDI[mun_uf],0),7)</f>
        <v>0.81499999999999995</v>
      </c>
      <c r="I3061">
        <f>INDEX(tb_MHDI[],MATCH(Table3[[#This Row],[city_name]],tb_MHDI[mun_uf],0),8)</f>
        <v>0.55800000000000005</v>
      </c>
      <c r="J3061">
        <f>_xlfn.NUMBERVALUE(INDEX(tb_SVI[],MATCH(Table3[[#This Row],[city_name]],tb_SVI[city_name_uf],0),8),".")</f>
        <v>0.36399999999999999</v>
      </c>
      <c r="K3061">
        <f>_xlfn.NUMBERVALUE(INDEX(tb_SVI[],MATCH(Table3[[#This Row],[city_name]],tb_SVI[city_name_uf],0),9),".")</f>
        <v>0.253</v>
      </c>
      <c r="L3061">
        <f>_xlfn.NUMBERVALUE(INDEX(tb_SVI[],MATCH(Table3[[#This Row],[city_name]],tb_SVI[city_name_uf],0),10),".")</f>
        <v>0.432</v>
      </c>
      <c r="M3061">
        <f>_xlfn.NUMBERVALUE(INDEX(tb_SVI[],MATCH(Table3[[#This Row],[city_name]],tb_SVI[city_name_uf],0),11),".")</f>
        <v>0.40799999999999997</v>
      </c>
      <c r="N3061" s="14">
        <f>_xlfn.PERCENTRANK.INC(Table3[MHDI_tot],Table3[[#This Row],[MHDI_tot]],3)</f>
        <v>0.52500000000000002</v>
      </c>
    </row>
    <row r="3062" spans="1:14" hidden="1" x14ac:dyDescent="0.2">
      <c r="A3062" t="str">
        <f>SVI!F3062</f>
        <v>Cabeceira Grande/MG</v>
      </c>
      <c r="B3062" t="str">
        <f>INDEX(tb_SVI[],MATCH(Table3[[#This Row],[ibge_cod]],tb_SVI[Município],0),1)</f>
        <v>MG</v>
      </c>
      <c r="C3062" t="str">
        <f>INDEX(tb_SVI[],MATCH(Table3[[#This Row],[city_name]],tb_SVI[city_name_uf],0),3)</f>
        <v>3109451</v>
      </c>
      <c r="D3062" t="s">
        <v>20696</v>
      </c>
      <c r="E3062" s="11">
        <f>INDEX(tb_SVI[],MATCH(Table3[[#This Row],[city_name]],tb_SVI[city_name_uf],0),5)</f>
        <v>6988</v>
      </c>
      <c r="F3062">
        <f>INDEX(tb_MHDI[],MATCH(Table3[[#This Row],[city_name]],tb_MHDI[mun_uf],0),5)</f>
        <v>0.64800000000000002</v>
      </c>
      <c r="G3062">
        <f>INDEX(tb_MHDI[],MATCH(Table3[[#This Row],[city_name]],tb_MHDI[mun_uf],0),6)</f>
        <v>0.63800000000000001</v>
      </c>
      <c r="H3062">
        <f>INDEX(tb_MHDI[],MATCH(Table3[[#This Row],[city_name]],tb_MHDI[mun_uf],0),7)</f>
        <v>0.78800000000000003</v>
      </c>
      <c r="I3062">
        <f>INDEX(tb_MHDI[],MATCH(Table3[[#This Row],[city_name]],tb_MHDI[mun_uf],0),8)</f>
        <v>0.54200000000000004</v>
      </c>
      <c r="J3062">
        <f>_xlfn.NUMBERVALUE(INDEX(tb_SVI[],MATCH(Table3[[#This Row],[city_name]],tb_SVI[city_name_uf],0),8),".")</f>
        <v>0.36399999999999999</v>
      </c>
      <c r="K3062">
        <f>_xlfn.NUMBERVALUE(INDEX(tb_SVI[],MATCH(Table3[[#This Row],[city_name]],tb_SVI[city_name_uf],0),9),".")</f>
        <v>0.27400000000000002</v>
      </c>
      <c r="L3062">
        <f>_xlfn.NUMBERVALUE(INDEX(tb_SVI[],MATCH(Table3[[#This Row],[city_name]],tb_SVI[city_name_uf],0),10),".")</f>
        <v>0.42</v>
      </c>
      <c r="M3062">
        <f>_xlfn.NUMBERVALUE(INDEX(tb_SVI[],MATCH(Table3[[#This Row],[city_name]],tb_SVI[city_name_uf],0),11),".")</f>
        <v>0.39900000000000002</v>
      </c>
      <c r="N3062" s="14">
        <f>_xlfn.PERCENTRANK.INC(Table3[MHDI_tot],Table3[[#This Row],[MHDI_tot]],3)</f>
        <v>0.43</v>
      </c>
    </row>
    <row r="3063" spans="1:14" hidden="1" x14ac:dyDescent="0.2">
      <c r="A3063" t="str">
        <f>SVI!F3063</f>
        <v>Unaí/MG</v>
      </c>
      <c r="B3063" t="str">
        <f>INDEX(tb_SVI[],MATCH(Table3[[#This Row],[ibge_cod]],tb_SVI[Município],0),1)</f>
        <v>MG</v>
      </c>
      <c r="C3063" t="str">
        <f>INDEX(tb_SVI[],MATCH(Table3[[#This Row],[city_name]],tb_SVI[city_name_uf],0),3)</f>
        <v>3170404</v>
      </c>
      <c r="D3063" t="s">
        <v>20697</v>
      </c>
      <c r="E3063" s="11">
        <f>INDEX(tb_SVI[],MATCH(Table3[[#This Row],[city_name]],tb_SVI[city_name_uf],0),5)</f>
        <v>84930</v>
      </c>
      <c r="F3063">
        <f>INDEX(tb_MHDI[],MATCH(Table3[[#This Row],[city_name]],tb_MHDI[mun_uf],0),5)</f>
        <v>0.73599999999999999</v>
      </c>
      <c r="G3063">
        <f>INDEX(tb_MHDI[],MATCH(Table3[[#This Row],[city_name]],tb_MHDI[mun_uf],0),6)</f>
        <v>0.72299999999999998</v>
      </c>
      <c r="H3063">
        <f>INDEX(tb_MHDI[],MATCH(Table3[[#This Row],[city_name]],tb_MHDI[mun_uf],0),7)</f>
        <v>0.84699999999999998</v>
      </c>
      <c r="I3063">
        <f>INDEX(tb_MHDI[],MATCH(Table3[[#This Row],[city_name]],tb_MHDI[mun_uf],0),8)</f>
        <v>0.65100000000000002</v>
      </c>
      <c r="J3063">
        <f>_xlfn.NUMBERVALUE(INDEX(tb_SVI[],MATCH(Table3[[#This Row],[city_name]],tb_SVI[city_name_uf],0),8),".")</f>
        <v>0.28799999999999998</v>
      </c>
      <c r="K3063">
        <f>_xlfn.NUMBERVALUE(INDEX(tb_SVI[],MATCH(Table3[[#This Row],[city_name]],tb_SVI[city_name_uf],0),9),".")</f>
        <v>0.223</v>
      </c>
      <c r="L3063">
        <f>_xlfn.NUMBERVALUE(INDEX(tb_SVI[],MATCH(Table3[[#This Row],[city_name]],tb_SVI[city_name_uf],0),10),".")</f>
        <v>0.33</v>
      </c>
      <c r="M3063">
        <f>_xlfn.NUMBERVALUE(INDEX(tb_SVI[],MATCH(Table3[[#This Row],[city_name]],tb_SVI[city_name_uf],0),11),".")</f>
        <v>0.311</v>
      </c>
      <c r="N3063" s="14">
        <f>_xlfn.PERCENTRANK.INC(Table3[MHDI_tot],Table3[[#This Row],[MHDI_tot]],3)</f>
        <v>0.83899999999999997</v>
      </c>
    </row>
    <row r="3064" spans="1:14" hidden="1" x14ac:dyDescent="0.2">
      <c r="A3064" t="str">
        <f>SVI!F3064</f>
        <v>Baldim/MG</v>
      </c>
      <c r="B3064" t="str">
        <f>INDEX(tb_SVI[],MATCH(Table3[[#This Row],[ibge_cod]],tb_SVI[Município],0),1)</f>
        <v>MG</v>
      </c>
      <c r="C3064" t="str">
        <f>INDEX(tb_SVI[],MATCH(Table3[[#This Row],[city_name]],tb_SVI[city_name_uf],0),3)</f>
        <v>3105004</v>
      </c>
      <c r="D3064" t="s">
        <v>20698</v>
      </c>
      <c r="E3064" s="11">
        <f>INDEX(tb_SVI[],MATCH(Table3[[#This Row],[city_name]],tb_SVI[city_name_uf],0),5)</f>
        <v>7803</v>
      </c>
      <c r="F3064">
        <f>INDEX(tb_MHDI[],MATCH(Table3[[#This Row],[city_name]],tb_MHDI[mun_uf],0),5)</f>
        <v>0.67100000000000004</v>
      </c>
      <c r="G3064">
        <f>INDEX(tb_MHDI[],MATCH(Table3[[#This Row],[city_name]],tb_MHDI[mun_uf],0),6)</f>
        <v>0.65</v>
      </c>
      <c r="H3064">
        <f>INDEX(tb_MHDI[],MATCH(Table3[[#This Row],[city_name]],tb_MHDI[mun_uf],0),7)</f>
        <v>0.78700000000000003</v>
      </c>
      <c r="I3064">
        <f>INDEX(tb_MHDI[],MATCH(Table3[[#This Row],[city_name]],tb_MHDI[mun_uf],0),8)</f>
        <v>0.59</v>
      </c>
      <c r="J3064">
        <f>_xlfn.NUMBERVALUE(INDEX(tb_SVI[],MATCH(Table3[[#This Row],[city_name]],tb_SVI[city_name_uf],0),8),".")</f>
        <v>0.36499999999999999</v>
      </c>
      <c r="K3064">
        <f>_xlfn.NUMBERVALUE(INDEX(tb_SVI[],MATCH(Table3[[#This Row],[city_name]],tb_SVI[city_name_uf],0),9),".")</f>
        <v>0.255</v>
      </c>
      <c r="L3064">
        <f>_xlfn.NUMBERVALUE(INDEX(tb_SVI[],MATCH(Table3[[#This Row],[city_name]],tb_SVI[city_name_uf],0),10),".")</f>
        <v>0.42</v>
      </c>
      <c r="M3064">
        <f>_xlfn.NUMBERVALUE(INDEX(tb_SVI[],MATCH(Table3[[#This Row],[city_name]],tb_SVI[city_name_uf],0),11),".")</f>
        <v>0.41899999999999998</v>
      </c>
      <c r="N3064" s="14">
        <f>_xlfn.PERCENTRANK.INC(Table3[MHDI_tot],Table3[[#This Row],[MHDI_tot]],3)</f>
        <v>0.52100000000000002</v>
      </c>
    </row>
    <row r="3065" spans="1:14" hidden="1" x14ac:dyDescent="0.2">
      <c r="A3065" t="str">
        <f>SVI!F3065</f>
        <v>Belo Horizonte/MG</v>
      </c>
      <c r="B3065" t="str">
        <f>INDEX(tb_SVI[],MATCH(Table3[[#This Row],[ibge_cod]],tb_SVI[Município],0),1)</f>
        <v>MG</v>
      </c>
      <c r="C3065" t="str">
        <f>INDEX(tb_SVI[],MATCH(Table3[[#This Row],[city_name]],tb_SVI[city_name_uf],0),3)</f>
        <v>3106200</v>
      </c>
      <c r="D3065" t="s">
        <v>20699</v>
      </c>
      <c r="E3065" s="11">
        <f>INDEX(tb_SVI[],MATCH(Table3[[#This Row],[city_name]],tb_SVI[city_name_uf],0),5)</f>
        <v>2521564</v>
      </c>
      <c r="F3065">
        <f>INDEX(tb_MHDI[],MATCH(Table3[[#This Row],[city_name]],tb_MHDI[mun_uf],0),5)</f>
        <v>0.81</v>
      </c>
      <c r="G3065">
        <f>INDEX(tb_MHDI[],MATCH(Table3[[#This Row],[city_name]],tb_MHDI[mun_uf],0),6)</f>
        <v>0.84099999999999997</v>
      </c>
      <c r="H3065">
        <f>INDEX(tb_MHDI[],MATCH(Table3[[#This Row],[city_name]],tb_MHDI[mun_uf],0),7)</f>
        <v>0.85599999999999998</v>
      </c>
      <c r="I3065">
        <f>INDEX(tb_MHDI[],MATCH(Table3[[#This Row],[city_name]],tb_MHDI[mun_uf],0),8)</f>
        <v>0.73699999999999999</v>
      </c>
      <c r="J3065">
        <f>_xlfn.NUMBERVALUE(INDEX(tb_SVI[],MATCH(Table3[[#This Row],[city_name]],tb_SVI[city_name_uf],0),8),".")</f>
        <v>0.27600000000000002</v>
      </c>
      <c r="K3065">
        <f>_xlfn.NUMBERVALUE(INDEX(tb_SVI[],MATCH(Table3[[#This Row],[city_name]],tb_SVI[city_name_uf],0),9),".")</f>
        <v>0.40500000000000003</v>
      </c>
      <c r="L3065">
        <f>_xlfn.NUMBERVALUE(INDEX(tb_SVI[],MATCH(Table3[[#This Row],[city_name]],tb_SVI[city_name_uf],0),10),".")</f>
        <v>0.23300000000000001</v>
      </c>
      <c r="M3065">
        <f>_xlfn.NUMBERVALUE(INDEX(tb_SVI[],MATCH(Table3[[#This Row],[city_name]],tb_SVI[city_name_uf],0),11),".")</f>
        <v>0.19</v>
      </c>
      <c r="N3065" s="14">
        <f>_xlfn.PERCENTRANK.INC(Table3[MHDI_tot],Table3[[#This Row],[MHDI_tot]],3)</f>
        <v>0.996</v>
      </c>
    </row>
    <row r="3066" spans="1:14" hidden="1" x14ac:dyDescent="0.2">
      <c r="A3066" t="str">
        <f>SVI!F3066</f>
        <v>Betim/MG</v>
      </c>
      <c r="B3066" t="str">
        <f>INDEX(tb_SVI[],MATCH(Table3[[#This Row],[ibge_cod]],tb_SVI[Município],0),1)</f>
        <v>MG</v>
      </c>
      <c r="C3066" t="str">
        <f>INDEX(tb_SVI[],MATCH(Table3[[#This Row],[city_name]],tb_SVI[city_name_uf],0),3)</f>
        <v>3106705</v>
      </c>
      <c r="D3066" t="s">
        <v>20700</v>
      </c>
      <c r="E3066" s="11">
        <f>INDEX(tb_SVI[],MATCH(Table3[[#This Row],[city_name]],tb_SVI[city_name_uf],0),5)</f>
        <v>444784</v>
      </c>
      <c r="F3066">
        <f>INDEX(tb_MHDI[],MATCH(Table3[[#This Row],[city_name]],tb_MHDI[mun_uf],0),5)</f>
        <v>0.749</v>
      </c>
      <c r="G3066">
        <f>INDEX(tb_MHDI[],MATCH(Table3[[#This Row],[city_name]],tb_MHDI[mun_uf],0),6)</f>
        <v>0.70899999999999996</v>
      </c>
      <c r="H3066">
        <f>INDEX(tb_MHDI[],MATCH(Table3[[#This Row],[city_name]],tb_MHDI[mun_uf],0),7)</f>
        <v>0.86399999999999999</v>
      </c>
      <c r="I3066">
        <f>INDEX(tb_MHDI[],MATCH(Table3[[#This Row],[city_name]],tb_MHDI[mun_uf],0),8)</f>
        <v>0.68700000000000006</v>
      </c>
      <c r="J3066">
        <f>_xlfn.NUMBERVALUE(INDEX(tb_SVI[],MATCH(Table3[[#This Row],[city_name]],tb_SVI[city_name_uf],0),8),".")</f>
        <v>0.31900000000000001</v>
      </c>
      <c r="K3066">
        <f>_xlfn.NUMBERVALUE(INDEX(tb_SVI[],MATCH(Table3[[#This Row],[city_name]],tb_SVI[city_name_uf],0),9),".")</f>
        <v>0.41099999999999998</v>
      </c>
      <c r="L3066">
        <f>_xlfn.NUMBERVALUE(INDEX(tb_SVI[],MATCH(Table3[[#This Row],[city_name]],tb_SVI[city_name_uf],0),10),".")</f>
        <v>0.28599999999999998</v>
      </c>
      <c r="M3066">
        <f>_xlfn.NUMBERVALUE(INDEX(tb_SVI[],MATCH(Table3[[#This Row],[city_name]],tb_SVI[city_name_uf],0),11),".")</f>
        <v>0.25900000000000001</v>
      </c>
      <c r="N3066" s="14">
        <f>_xlfn.PERCENTRANK.INC(Table3[MHDI_tot],Table3[[#This Row],[MHDI_tot]],3)</f>
        <v>0.89500000000000002</v>
      </c>
    </row>
    <row r="3067" spans="1:14" hidden="1" x14ac:dyDescent="0.2">
      <c r="A3067" t="str">
        <f>SVI!F3067</f>
        <v>Brumadinho/MG</v>
      </c>
      <c r="B3067" t="str">
        <f>INDEX(tb_SVI[],MATCH(Table3[[#This Row],[ibge_cod]],tb_SVI[Município],0),1)</f>
        <v>MG</v>
      </c>
      <c r="C3067" t="str">
        <f>INDEX(tb_SVI[],MATCH(Table3[[#This Row],[city_name]],tb_SVI[city_name_uf],0),3)</f>
        <v>3109006</v>
      </c>
      <c r="D3067" t="s">
        <v>20701</v>
      </c>
      <c r="E3067" s="11">
        <f>INDEX(tb_SVI[],MATCH(Table3[[#This Row],[city_name]],tb_SVI[city_name_uf],0),5)</f>
        <v>40666</v>
      </c>
      <c r="F3067">
        <f>INDEX(tb_MHDI[],MATCH(Table3[[#This Row],[city_name]],tb_MHDI[mun_uf],0),5)</f>
        <v>0.747</v>
      </c>
      <c r="G3067">
        <f>INDEX(tb_MHDI[],MATCH(Table3[[#This Row],[city_name]],tb_MHDI[mun_uf],0),6)</f>
        <v>0.76100000000000001</v>
      </c>
      <c r="H3067">
        <f>INDEX(tb_MHDI[],MATCH(Table3[[#This Row],[city_name]],tb_MHDI[mun_uf],0),7)</f>
        <v>0.85699999999999998</v>
      </c>
      <c r="I3067">
        <f>INDEX(tb_MHDI[],MATCH(Table3[[#This Row],[city_name]],tb_MHDI[mun_uf],0),8)</f>
        <v>0.63900000000000001</v>
      </c>
      <c r="J3067">
        <f>_xlfn.NUMBERVALUE(INDEX(tb_SVI[],MATCH(Table3[[#This Row],[city_name]],tb_SVI[city_name_uf],0),8),".")</f>
        <v>0.224</v>
      </c>
      <c r="K3067">
        <f>_xlfn.NUMBERVALUE(INDEX(tb_SVI[],MATCH(Table3[[#This Row],[city_name]],tb_SVI[city_name_uf],0),9),".")</f>
        <v>0.161</v>
      </c>
      <c r="L3067">
        <f>_xlfn.NUMBERVALUE(INDEX(tb_SVI[],MATCH(Table3[[#This Row],[city_name]],tb_SVI[city_name_uf],0),10),".")</f>
        <v>0.248</v>
      </c>
      <c r="M3067">
        <f>_xlfn.NUMBERVALUE(INDEX(tb_SVI[],MATCH(Table3[[#This Row],[city_name]],tb_SVI[city_name_uf],0),11),".")</f>
        <v>0.26300000000000001</v>
      </c>
      <c r="N3067" s="14">
        <f>_xlfn.PERCENTRANK.INC(Table3[MHDI_tot],Table3[[#This Row],[MHDI_tot]],3)</f>
        <v>0.88700000000000001</v>
      </c>
    </row>
    <row r="3068" spans="1:14" hidden="1" x14ac:dyDescent="0.2">
      <c r="A3068" t="str">
        <f>SVI!F3068</f>
        <v>Caeté/MG</v>
      </c>
      <c r="B3068" t="str">
        <f>INDEX(tb_SVI[],MATCH(Table3[[#This Row],[ibge_cod]],tb_SVI[Município],0),1)</f>
        <v>MG</v>
      </c>
      <c r="C3068" t="str">
        <f>INDEX(tb_SVI[],MATCH(Table3[[#This Row],[city_name]],tb_SVI[city_name_uf],0),3)</f>
        <v>3110004</v>
      </c>
      <c r="D3068" t="s">
        <v>20702</v>
      </c>
      <c r="E3068" s="11">
        <f>INDEX(tb_SVI[],MATCH(Table3[[#This Row],[city_name]],tb_SVI[city_name_uf],0),5)</f>
        <v>45047</v>
      </c>
      <c r="F3068">
        <f>INDEX(tb_MHDI[],MATCH(Table3[[#This Row],[city_name]],tb_MHDI[mun_uf],0),5)</f>
        <v>0.72799999999999998</v>
      </c>
      <c r="G3068">
        <f>INDEX(tb_MHDI[],MATCH(Table3[[#This Row],[city_name]],tb_MHDI[mun_uf],0),6)</f>
        <v>0.69</v>
      </c>
      <c r="H3068">
        <f>INDEX(tb_MHDI[],MATCH(Table3[[#This Row],[city_name]],tb_MHDI[mun_uf],0),7)</f>
        <v>0.84399999999999997</v>
      </c>
      <c r="I3068">
        <f>INDEX(tb_MHDI[],MATCH(Table3[[#This Row],[city_name]],tb_MHDI[mun_uf],0),8)</f>
        <v>0.66300000000000003</v>
      </c>
      <c r="J3068">
        <f>_xlfn.NUMBERVALUE(INDEX(tb_SVI[],MATCH(Table3[[#This Row],[city_name]],tb_SVI[city_name_uf],0),8),".")</f>
        <v>0.32600000000000001</v>
      </c>
      <c r="K3068">
        <f>_xlfn.NUMBERVALUE(INDEX(tb_SVI[],MATCH(Table3[[#This Row],[city_name]],tb_SVI[city_name_uf],0),9),".")</f>
        <v>0.40699999999999997</v>
      </c>
      <c r="L3068">
        <f>_xlfn.NUMBERVALUE(INDEX(tb_SVI[],MATCH(Table3[[#This Row],[city_name]],tb_SVI[city_name_uf],0),10),".")</f>
        <v>0.28199999999999997</v>
      </c>
      <c r="M3068">
        <f>_xlfn.NUMBERVALUE(INDEX(tb_SVI[],MATCH(Table3[[#This Row],[city_name]],tb_SVI[city_name_uf],0),11),".")</f>
        <v>0.28999999999999998</v>
      </c>
      <c r="N3068" s="14">
        <f>_xlfn.PERCENTRANK.INC(Table3[MHDI_tot],Table3[[#This Row],[MHDI_tot]],3)</f>
        <v>0.80100000000000005</v>
      </c>
    </row>
    <row r="3069" spans="1:14" hidden="1" x14ac:dyDescent="0.2">
      <c r="A3069" t="str">
        <f>SVI!F3069</f>
        <v>Capim Branco/MG</v>
      </c>
      <c r="B3069" t="str">
        <f>INDEX(tb_SVI[],MATCH(Table3[[#This Row],[ibge_cod]],tb_SVI[Município],0),1)</f>
        <v>MG</v>
      </c>
      <c r="C3069" t="str">
        <f>INDEX(tb_SVI[],MATCH(Table3[[#This Row],[city_name]],tb_SVI[city_name_uf],0),3)</f>
        <v>3112505</v>
      </c>
      <c r="D3069" t="s">
        <v>20703</v>
      </c>
      <c r="E3069" s="11">
        <f>INDEX(tb_SVI[],MATCH(Table3[[#This Row],[city_name]],tb_SVI[city_name_uf],0),5)</f>
        <v>9826</v>
      </c>
      <c r="F3069">
        <f>INDEX(tb_MHDI[],MATCH(Table3[[#This Row],[city_name]],tb_MHDI[mun_uf],0),5)</f>
        <v>0.69499999999999995</v>
      </c>
      <c r="G3069">
        <f>INDEX(tb_MHDI[],MATCH(Table3[[#This Row],[city_name]],tb_MHDI[mun_uf],0),6)</f>
        <v>0.66400000000000003</v>
      </c>
      <c r="H3069">
        <f>INDEX(tb_MHDI[],MATCH(Table3[[#This Row],[city_name]],tb_MHDI[mun_uf],0),7)</f>
        <v>0.83699999999999997</v>
      </c>
      <c r="I3069">
        <f>INDEX(tb_MHDI[],MATCH(Table3[[#This Row],[city_name]],tb_MHDI[mun_uf],0),8)</f>
        <v>0.60399999999999998</v>
      </c>
      <c r="J3069">
        <f>_xlfn.NUMBERVALUE(INDEX(tb_SVI[],MATCH(Table3[[#This Row],[city_name]],tb_SVI[city_name_uf],0),8),".")</f>
        <v>0.26800000000000002</v>
      </c>
      <c r="K3069">
        <f>_xlfn.NUMBERVALUE(INDEX(tb_SVI[],MATCH(Table3[[#This Row],[city_name]],tb_SVI[city_name_uf],0),9),".")</f>
        <v>0.26300000000000001</v>
      </c>
      <c r="L3069">
        <f>_xlfn.NUMBERVALUE(INDEX(tb_SVI[],MATCH(Table3[[#This Row],[city_name]],tb_SVI[city_name_uf],0),10),".")</f>
        <v>0.29199999999999998</v>
      </c>
      <c r="M3069">
        <f>_xlfn.NUMBERVALUE(INDEX(tb_SVI[],MATCH(Table3[[#This Row],[city_name]],tb_SVI[city_name_uf],0),11),".")</f>
        <v>0.248</v>
      </c>
      <c r="N3069" s="14">
        <f>_xlfn.PERCENTRANK.INC(Table3[MHDI_tot],Table3[[#This Row],[MHDI_tot]],3)</f>
        <v>0.626</v>
      </c>
    </row>
    <row r="3070" spans="1:14" hidden="1" x14ac:dyDescent="0.2">
      <c r="A3070" t="str">
        <f>SVI!F3070</f>
        <v>Confins/MG</v>
      </c>
      <c r="B3070" t="str">
        <f>INDEX(tb_SVI[],MATCH(Table3[[#This Row],[ibge_cod]],tb_SVI[Município],0),1)</f>
        <v>MG</v>
      </c>
      <c r="C3070" t="str">
        <f>INDEX(tb_SVI[],MATCH(Table3[[#This Row],[city_name]],tb_SVI[city_name_uf],0),3)</f>
        <v>3117876</v>
      </c>
      <c r="D3070" t="s">
        <v>20704</v>
      </c>
      <c r="E3070" s="11">
        <f>INDEX(tb_SVI[],MATCH(Table3[[#This Row],[city_name]],tb_SVI[city_name_uf],0),5)</f>
        <v>6800</v>
      </c>
      <c r="F3070">
        <f>INDEX(tb_MHDI[],MATCH(Table3[[#This Row],[city_name]],tb_MHDI[mun_uf],0),5)</f>
        <v>0.747</v>
      </c>
      <c r="G3070">
        <f>INDEX(tb_MHDI[],MATCH(Table3[[#This Row],[city_name]],tb_MHDI[mun_uf],0),6)</f>
        <v>0.70599999999999996</v>
      </c>
      <c r="H3070">
        <f>INDEX(tb_MHDI[],MATCH(Table3[[#This Row],[city_name]],tb_MHDI[mun_uf],0),7)</f>
        <v>0.83</v>
      </c>
      <c r="I3070">
        <f>INDEX(tb_MHDI[],MATCH(Table3[[#This Row],[city_name]],tb_MHDI[mun_uf],0),8)</f>
        <v>0.71099999999999997</v>
      </c>
      <c r="J3070">
        <f>_xlfn.NUMBERVALUE(INDEX(tb_SVI[],MATCH(Table3[[#This Row],[city_name]],tb_SVI[city_name_uf],0),8),".")</f>
        <v>0.18099999999999999</v>
      </c>
      <c r="K3070">
        <f>_xlfn.NUMBERVALUE(INDEX(tb_SVI[],MATCH(Table3[[#This Row],[city_name]],tb_SVI[city_name_uf],0),9),".")</f>
        <v>5.0999999999999997E-2</v>
      </c>
      <c r="L3070">
        <f>_xlfn.NUMBERVALUE(INDEX(tb_SVI[],MATCH(Table3[[#This Row],[city_name]],tb_SVI[city_name_uf],0),10),".")</f>
        <v>0.252</v>
      </c>
      <c r="M3070">
        <f>_xlfn.NUMBERVALUE(INDEX(tb_SVI[],MATCH(Table3[[#This Row],[city_name]],tb_SVI[city_name_uf],0),11),".")</f>
        <v>0.24</v>
      </c>
      <c r="N3070" s="14">
        <f>_xlfn.PERCENTRANK.INC(Table3[MHDI_tot],Table3[[#This Row],[MHDI_tot]],3)</f>
        <v>0.88700000000000001</v>
      </c>
    </row>
    <row r="3071" spans="1:14" hidden="1" x14ac:dyDescent="0.2">
      <c r="A3071" t="str">
        <f>SVI!F3071</f>
        <v>Contagem/MG</v>
      </c>
      <c r="B3071" t="str">
        <f>INDEX(tb_SVI[],MATCH(Table3[[#This Row],[ibge_cod]],tb_SVI[Município],0),1)</f>
        <v>MG</v>
      </c>
      <c r="C3071" t="str">
        <f>INDEX(tb_SVI[],MATCH(Table3[[#This Row],[city_name]],tb_SVI[city_name_uf],0),3)</f>
        <v>3118601</v>
      </c>
      <c r="D3071" t="s">
        <v>20705</v>
      </c>
      <c r="E3071" s="11">
        <f>INDEX(tb_SVI[],MATCH(Table3[[#This Row],[city_name]],tb_SVI[city_name_uf],0),5)</f>
        <v>668949</v>
      </c>
      <c r="F3071">
        <f>INDEX(tb_MHDI[],MATCH(Table3[[#This Row],[city_name]],tb_MHDI[mun_uf],0),5)</f>
        <v>0.75600000000000001</v>
      </c>
      <c r="G3071">
        <f>INDEX(tb_MHDI[],MATCH(Table3[[#This Row],[city_name]],tb_MHDI[mun_uf],0),6)</f>
        <v>0.745</v>
      </c>
      <c r="H3071">
        <f>INDEX(tb_MHDI[],MATCH(Table3[[#This Row],[city_name]],tb_MHDI[mun_uf],0),7)</f>
        <v>0.83199999999999996</v>
      </c>
      <c r="I3071">
        <f>INDEX(tb_MHDI[],MATCH(Table3[[#This Row],[city_name]],tb_MHDI[mun_uf],0),8)</f>
        <v>0.69699999999999995</v>
      </c>
      <c r="J3071">
        <f>_xlfn.NUMBERVALUE(INDEX(tb_SVI[],MATCH(Table3[[#This Row],[city_name]],tb_SVI[city_name_uf],0),8),".")</f>
        <v>0.3</v>
      </c>
      <c r="K3071">
        <f>_xlfn.NUMBERVALUE(INDEX(tb_SVI[],MATCH(Table3[[#This Row],[city_name]],tb_SVI[city_name_uf],0),9),".")</f>
        <v>0.40500000000000003</v>
      </c>
      <c r="L3071">
        <f>_xlfn.NUMBERVALUE(INDEX(tb_SVI[],MATCH(Table3[[#This Row],[city_name]],tb_SVI[city_name_uf],0),10),".")</f>
        <v>0.26400000000000001</v>
      </c>
      <c r="M3071">
        <f>_xlfn.NUMBERVALUE(INDEX(tb_SVI[],MATCH(Table3[[#This Row],[city_name]],tb_SVI[city_name_uf],0),11),".")</f>
        <v>0.23</v>
      </c>
      <c r="N3071" s="14">
        <f>_xlfn.PERCENTRANK.INC(Table3[MHDI_tot],Table3[[#This Row],[MHDI_tot]],3)</f>
        <v>0.91800000000000004</v>
      </c>
    </row>
    <row r="3072" spans="1:14" hidden="1" x14ac:dyDescent="0.2">
      <c r="A3072" t="str">
        <f>SVI!F3072</f>
        <v>Esmeraldas/MG</v>
      </c>
      <c r="B3072" t="str">
        <f>INDEX(tb_SVI[],MATCH(Table3[[#This Row],[ibge_cod]],tb_SVI[Município],0),1)</f>
        <v>MG</v>
      </c>
      <c r="C3072" t="str">
        <f>INDEX(tb_SVI[],MATCH(Table3[[#This Row],[city_name]],tb_SVI[city_name_uf],0),3)</f>
        <v>3124104</v>
      </c>
      <c r="D3072" t="s">
        <v>20706</v>
      </c>
      <c r="E3072" s="11">
        <f>INDEX(tb_SVI[],MATCH(Table3[[#This Row],[city_name]],tb_SVI[city_name_uf],0),5)</f>
        <v>71551</v>
      </c>
      <c r="F3072">
        <f>INDEX(tb_MHDI[],MATCH(Table3[[#This Row],[city_name]],tb_MHDI[mun_uf],0),5)</f>
        <v>0.67100000000000004</v>
      </c>
      <c r="G3072">
        <f>INDEX(tb_MHDI[],MATCH(Table3[[#This Row],[city_name]],tb_MHDI[mun_uf],0),6)</f>
        <v>0.64900000000000002</v>
      </c>
      <c r="H3072">
        <f>INDEX(tb_MHDI[],MATCH(Table3[[#This Row],[city_name]],tb_MHDI[mun_uf],0),7)</f>
        <v>0.82199999999999995</v>
      </c>
      <c r="I3072">
        <f>INDEX(tb_MHDI[],MATCH(Table3[[#This Row],[city_name]],tb_MHDI[mun_uf],0),8)</f>
        <v>0.56699999999999995</v>
      </c>
      <c r="J3072">
        <f>_xlfn.NUMBERVALUE(INDEX(tb_SVI[],MATCH(Table3[[#This Row],[city_name]],tb_SVI[city_name_uf],0),8),".")</f>
        <v>0.40400000000000003</v>
      </c>
      <c r="K3072">
        <f>_xlfn.NUMBERVALUE(INDEX(tb_SVI[],MATCH(Table3[[#This Row],[city_name]],tb_SVI[city_name_uf],0),9),".")</f>
        <v>0.505</v>
      </c>
      <c r="L3072">
        <f>_xlfn.NUMBERVALUE(INDEX(tb_SVI[],MATCH(Table3[[#This Row],[city_name]],tb_SVI[city_name_uf],0),10),".")</f>
        <v>0.39300000000000002</v>
      </c>
      <c r="M3072">
        <f>_xlfn.NUMBERVALUE(INDEX(tb_SVI[],MATCH(Table3[[#This Row],[city_name]],tb_SVI[city_name_uf],0),11),".")</f>
        <v>0.313</v>
      </c>
      <c r="N3072" s="14">
        <f>_xlfn.PERCENTRANK.INC(Table3[MHDI_tot],Table3[[#This Row],[MHDI_tot]],3)</f>
        <v>0.52100000000000002</v>
      </c>
    </row>
    <row r="3073" spans="1:14" hidden="1" x14ac:dyDescent="0.2">
      <c r="A3073" t="str">
        <f>SVI!F3073</f>
        <v>Florestal/MG</v>
      </c>
      <c r="B3073" t="str">
        <f>INDEX(tb_SVI[],MATCH(Table3[[#This Row],[ibge_cod]],tb_SVI[Município],0),1)</f>
        <v>MG</v>
      </c>
      <c r="C3073" t="str">
        <f>INDEX(tb_SVI[],MATCH(Table3[[#This Row],[city_name]],tb_SVI[city_name_uf],0),3)</f>
        <v>3126000</v>
      </c>
      <c r="D3073" t="s">
        <v>20707</v>
      </c>
      <c r="E3073" s="11">
        <f>INDEX(tb_SVI[],MATCH(Table3[[#This Row],[city_name]],tb_SVI[city_name_uf],0),5)</f>
        <v>7533</v>
      </c>
      <c r="F3073">
        <f>INDEX(tb_MHDI[],MATCH(Table3[[#This Row],[city_name]],tb_MHDI[mun_uf],0),5)</f>
        <v>0.72399999999999998</v>
      </c>
      <c r="G3073">
        <f>INDEX(tb_MHDI[],MATCH(Table3[[#This Row],[city_name]],tb_MHDI[mun_uf],0),6)</f>
        <v>0.72799999999999998</v>
      </c>
      <c r="H3073">
        <f>INDEX(tb_MHDI[],MATCH(Table3[[#This Row],[city_name]],tb_MHDI[mun_uf],0),7)</f>
        <v>0.84499999999999997</v>
      </c>
      <c r="I3073">
        <f>INDEX(tb_MHDI[],MATCH(Table3[[#This Row],[city_name]],tb_MHDI[mun_uf],0),8)</f>
        <v>0.61699999999999999</v>
      </c>
      <c r="J3073">
        <f>_xlfn.NUMBERVALUE(INDEX(tb_SVI[],MATCH(Table3[[#This Row],[city_name]],tb_SVI[city_name_uf],0),8),".")</f>
        <v>0.214</v>
      </c>
      <c r="K3073">
        <f>_xlfn.NUMBERVALUE(INDEX(tb_SVI[],MATCH(Table3[[#This Row],[city_name]],tb_SVI[city_name_uf],0),9),".")</f>
        <v>0.13</v>
      </c>
      <c r="L3073">
        <f>_xlfn.NUMBERVALUE(INDEX(tb_SVI[],MATCH(Table3[[#This Row],[city_name]],tb_SVI[city_name_uf],0),10),".")</f>
        <v>0.253</v>
      </c>
      <c r="M3073">
        <f>_xlfn.NUMBERVALUE(INDEX(tb_SVI[],MATCH(Table3[[#This Row],[city_name]],tb_SVI[city_name_uf],0),11),".")</f>
        <v>0.25900000000000001</v>
      </c>
      <c r="N3073" s="14">
        <f>_xlfn.PERCENTRANK.INC(Table3[MHDI_tot],Table3[[#This Row],[MHDI_tot]],3)</f>
        <v>0.78100000000000003</v>
      </c>
    </row>
    <row r="3074" spans="1:14" hidden="1" x14ac:dyDescent="0.2">
      <c r="A3074" t="str">
        <f>SVI!F3074</f>
        <v>Ibirité/MG</v>
      </c>
      <c r="B3074" t="str">
        <f>INDEX(tb_SVI[],MATCH(Table3[[#This Row],[ibge_cod]],tb_SVI[Município],0),1)</f>
        <v>MG</v>
      </c>
      <c r="C3074" t="str">
        <f>INDEX(tb_SVI[],MATCH(Table3[[#This Row],[city_name]],tb_SVI[city_name_uf],0),3)</f>
        <v>3129806</v>
      </c>
      <c r="D3074" t="s">
        <v>20708</v>
      </c>
      <c r="E3074" s="11">
        <f>INDEX(tb_SVI[],MATCH(Table3[[#This Row],[city_name]],tb_SVI[city_name_uf],0),5)</f>
        <v>182153</v>
      </c>
      <c r="F3074">
        <f>INDEX(tb_MHDI[],MATCH(Table3[[#This Row],[city_name]],tb_MHDI[mun_uf],0),5)</f>
        <v>0.70399999999999996</v>
      </c>
      <c r="G3074">
        <f>INDEX(tb_MHDI[],MATCH(Table3[[#This Row],[city_name]],tb_MHDI[mun_uf],0),6)</f>
        <v>0.67300000000000004</v>
      </c>
      <c r="H3074">
        <f>INDEX(tb_MHDI[],MATCH(Table3[[#This Row],[city_name]],tb_MHDI[mun_uf],0),7)</f>
        <v>0.84</v>
      </c>
      <c r="I3074">
        <f>INDEX(tb_MHDI[],MATCH(Table3[[#This Row],[city_name]],tb_MHDI[mun_uf],0),8)</f>
        <v>0.61599999999999999</v>
      </c>
      <c r="J3074">
        <f>_xlfn.NUMBERVALUE(INDEX(tb_SVI[],MATCH(Table3[[#This Row],[city_name]],tb_SVI[city_name_uf],0),8),".")</f>
        <v>0.34200000000000003</v>
      </c>
      <c r="K3074">
        <f>_xlfn.NUMBERVALUE(INDEX(tb_SVI[],MATCH(Table3[[#This Row],[city_name]],tb_SVI[city_name_uf],0),9),".")</f>
        <v>0.41199999999999998</v>
      </c>
      <c r="L3074">
        <f>_xlfn.NUMBERVALUE(INDEX(tb_SVI[],MATCH(Table3[[#This Row],[city_name]],tb_SVI[city_name_uf],0),10),".")</f>
        <v>0.34100000000000003</v>
      </c>
      <c r="M3074">
        <f>_xlfn.NUMBERVALUE(INDEX(tb_SVI[],MATCH(Table3[[#This Row],[city_name]],tb_SVI[city_name_uf],0),11),".")</f>
        <v>0.27300000000000002</v>
      </c>
      <c r="N3074" s="14">
        <f>_xlfn.PERCENTRANK.INC(Table3[MHDI_tot],Table3[[#This Row],[MHDI_tot]],3)</f>
        <v>0.67400000000000004</v>
      </c>
    </row>
    <row r="3075" spans="1:14" hidden="1" x14ac:dyDescent="0.2">
      <c r="A3075" t="str">
        <f>SVI!F3075</f>
        <v>Igarapé/MG</v>
      </c>
      <c r="B3075" t="str">
        <f>INDEX(tb_SVI[],MATCH(Table3[[#This Row],[ibge_cod]],tb_SVI[Município],0),1)</f>
        <v>MG</v>
      </c>
      <c r="C3075" t="str">
        <f>INDEX(tb_SVI[],MATCH(Table3[[#This Row],[city_name]],tb_SVI[city_name_uf],0),3)</f>
        <v>3130101</v>
      </c>
      <c r="D3075" t="s">
        <v>20709</v>
      </c>
      <c r="E3075" s="11">
        <f>INDEX(tb_SVI[],MATCH(Table3[[#This Row],[city_name]],tb_SVI[city_name_uf],0),5)</f>
        <v>43817</v>
      </c>
      <c r="F3075">
        <f>INDEX(tb_MHDI[],MATCH(Table3[[#This Row],[city_name]],tb_MHDI[mun_uf],0),5)</f>
        <v>0.69799999999999995</v>
      </c>
      <c r="G3075">
        <f>INDEX(tb_MHDI[],MATCH(Table3[[#This Row],[city_name]],tb_MHDI[mun_uf],0),6)</f>
        <v>0.68600000000000005</v>
      </c>
      <c r="H3075">
        <f>INDEX(tb_MHDI[],MATCH(Table3[[#This Row],[city_name]],tb_MHDI[mun_uf],0),7)</f>
        <v>0.84399999999999997</v>
      </c>
      <c r="I3075">
        <f>INDEX(tb_MHDI[],MATCH(Table3[[#This Row],[city_name]],tb_MHDI[mun_uf],0),8)</f>
        <v>0.58799999999999997</v>
      </c>
      <c r="J3075">
        <f>_xlfn.NUMBERVALUE(INDEX(tb_SVI[],MATCH(Table3[[#This Row],[city_name]],tb_SVI[city_name_uf],0),8),".")</f>
        <v>0.36099999999999999</v>
      </c>
      <c r="K3075">
        <f>_xlfn.NUMBERVALUE(INDEX(tb_SVI[],MATCH(Table3[[#This Row],[city_name]],tb_SVI[city_name_uf],0),9),".")</f>
        <v>0.441</v>
      </c>
      <c r="L3075">
        <f>_xlfn.NUMBERVALUE(INDEX(tb_SVI[],MATCH(Table3[[#This Row],[city_name]],tb_SVI[city_name_uf],0),10),".")</f>
        <v>0.35</v>
      </c>
      <c r="M3075">
        <f>_xlfn.NUMBERVALUE(INDEX(tb_SVI[],MATCH(Table3[[#This Row],[city_name]],tb_SVI[city_name_uf],0),11),".")</f>
        <v>0.29099999999999998</v>
      </c>
      <c r="N3075" s="14">
        <f>_xlfn.PERCENTRANK.INC(Table3[MHDI_tot],Table3[[#This Row],[MHDI_tot]],3)</f>
        <v>0.64100000000000001</v>
      </c>
    </row>
    <row r="3076" spans="1:14" hidden="1" x14ac:dyDescent="0.2">
      <c r="A3076" t="str">
        <f>SVI!F3076</f>
        <v>Itaguara/MG</v>
      </c>
      <c r="B3076" t="str">
        <f>INDEX(tb_SVI[],MATCH(Table3[[#This Row],[ibge_cod]],tb_SVI[Município],0),1)</f>
        <v>MG</v>
      </c>
      <c r="C3076" t="str">
        <f>INDEX(tb_SVI[],MATCH(Table3[[#This Row],[city_name]],tb_SVI[city_name_uf],0),3)</f>
        <v>3132206</v>
      </c>
      <c r="D3076" t="s">
        <v>20710</v>
      </c>
      <c r="E3076" s="11">
        <f>INDEX(tb_SVI[],MATCH(Table3[[#This Row],[city_name]],tb_SVI[city_name_uf],0),5)</f>
        <v>13435</v>
      </c>
      <c r="F3076">
        <f>INDEX(tb_MHDI[],MATCH(Table3[[#This Row],[city_name]],tb_MHDI[mun_uf],0),5)</f>
        <v>0.69099999999999995</v>
      </c>
      <c r="G3076">
        <f>INDEX(tb_MHDI[],MATCH(Table3[[#This Row],[city_name]],tb_MHDI[mun_uf],0),6)</f>
        <v>0.69699999999999995</v>
      </c>
      <c r="H3076">
        <f>INDEX(tb_MHDI[],MATCH(Table3[[#This Row],[city_name]],tb_MHDI[mun_uf],0),7)</f>
        <v>0.83599999999999997</v>
      </c>
      <c r="I3076">
        <f>INDEX(tb_MHDI[],MATCH(Table3[[#This Row],[city_name]],tb_MHDI[mun_uf],0),8)</f>
        <v>0.56699999999999995</v>
      </c>
      <c r="J3076">
        <f>_xlfn.NUMBERVALUE(INDEX(tb_SVI[],MATCH(Table3[[#This Row],[city_name]],tb_SVI[city_name_uf],0),8),".")</f>
        <v>0.23100000000000001</v>
      </c>
      <c r="K3076">
        <f>_xlfn.NUMBERVALUE(INDEX(tb_SVI[],MATCH(Table3[[#This Row],[city_name]],tb_SVI[city_name_uf],0),9),".")</f>
        <v>0.08</v>
      </c>
      <c r="L3076">
        <f>_xlfn.NUMBERVALUE(INDEX(tb_SVI[],MATCH(Table3[[#This Row],[city_name]],tb_SVI[city_name_uf],0),10),".")</f>
        <v>0.33500000000000002</v>
      </c>
      <c r="M3076">
        <f>_xlfn.NUMBERVALUE(INDEX(tb_SVI[],MATCH(Table3[[#This Row],[city_name]],tb_SVI[city_name_uf],0),11),".")</f>
        <v>0.27900000000000003</v>
      </c>
      <c r="N3076" s="14">
        <f>_xlfn.PERCENTRANK.INC(Table3[MHDI_tot],Table3[[#This Row],[MHDI_tot]],3)</f>
        <v>0.60799999999999998</v>
      </c>
    </row>
    <row r="3077" spans="1:14" hidden="1" x14ac:dyDescent="0.2">
      <c r="A3077" t="str">
        <f>SVI!F3077</f>
        <v>Itatiaiuçu/MG</v>
      </c>
      <c r="B3077" t="str">
        <f>INDEX(tb_SVI[],MATCH(Table3[[#This Row],[ibge_cod]],tb_SVI[Município],0),1)</f>
        <v>MG</v>
      </c>
      <c r="C3077" t="str">
        <f>INDEX(tb_SVI[],MATCH(Table3[[#This Row],[city_name]],tb_SVI[city_name_uf],0),3)</f>
        <v>3133709</v>
      </c>
      <c r="D3077" t="s">
        <v>20711</v>
      </c>
      <c r="E3077" s="11">
        <f>INDEX(tb_SVI[],MATCH(Table3[[#This Row],[city_name]],tb_SVI[city_name_uf],0),5)</f>
        <v>11252</v>
      </c>
      <c r="F3077">
        <f>INDEX(tb_MHDI[],MATCH(Table3[[#This Row],[city_name]],tb_MHDI[mun_uf],0),5)</f>
        <v>0.67700000000000005</v>
      </c>
      <c r="G3077">
        <f>INDEX(tb_MHDI[],MATCH(Table3[[#This Row],[city_name]],tb_MHDI[mun_uf],0),6)</f>
        <v>0.66100000000000003</v>
      </c>
      <c r="H3077">
        <f>INDEX(tb_MHDI[],MATCH(Table3[[#This Row],[city_name]],tb_MHDI[mun_uf],0),7)</f>
        <v>0.83299999999999996</v>
      </c>
      <c r="I3077">
        <f>INDEX(tb_MHDI[],MATCH(Table3[[#This Row],[city_name]],tb_MHDI[mun_uf],0),8)</f>
        <v>0.56299999999999994</v>
      </c>
      <c r="J3077">
        <f>_xlfn.NUMBERVALUE(INDEX(tb_SVI[],MATCH(Table3[[#This Row],[city_name]],tb_SVI[city_name_uf],0),8),".")</f>
        <v>0.26300000000000001</v>
      </c>
      <c r="K3077">
        <f>_xlfn.NUMBERVALUE(INDEX(tb_SVI[],MATCH(Table3[[#This Row],[city_name]],tb_SVI[city_name_uf],0),9),".")</f>
        <v>0.13300000000000001</v>
      </c>
      <c r="L3077">
        <f>_xlfn.NUMBERVALUE(INDEX(tb_SVI[],MATCH(Table3[[#This Row],[city_name]],tb_SVI[city_name_uf],0),10),".")</f>
        <v>0.34499999999999997</v>
      </c>
      <c r="M3077">
        <f>_xlfn.NUMBERVALUE(INDEX(tb_SVI[],MATCH(Table3[[#This Row],[city_name]],tb_SVI[city_name_uf],0),11),".")</f>
        <v>0.311</v>
      </c>
      <c r="N3077" s="14">
        <f>_xlfn.PERCENTRANK.INC(Table3[MHDI_tot],Table3[[#This Row],[MHDI_tot]],3)</f>
        <v>0.54600000000000004</v>
      </c>
    </row>
    <row r="3078" spans="1:14" hidden="1" x14ac:dyDescent="0.2">
      <c r="A3078" t="str">
        <f>SVI!F3078</f>
        <v>Jaboticatubas/MG</v>
      </c>
      <c r="B3078" t="str">
        <f>INDEX(tb_SVI[],MATCH(Table3[[#This Row],[ibge_cod]],tb_SVI[Município],0),1)</f>
        <v>MG</v>
      </c>
      <c r="C3078" t="str">
        <f>INDEX(tb_SVI[],MATCH(Table3[[#This Row],[city_name]],tb_SVI[city_name_uf],0),3)</f>
        <v>3134608</v>
      </c>
      <c r="D3078" t="s">
        <v>20712</v>
      </c>
      <c r="E3078" s="11">
        <f>INDEX(tb_SVI[],MATCH(Table3[[#This Row],[city_name]],tb_SVI[city_name_uf],0),5)</f>
        <v>20418</v>
      </c>
      <c r="F3078">
        <f>INDEX(tb_MHDI[],MATCH(Table3[[#This Row],[city_name]],tb_MHDI[mun_uf],0),5)</f>
        <v>0.68100000000000005</v>
      </c>
      <c r="G3078">
        <f>INDEX(tb_MHDI[],MATCH(Table3[[#This Row],[city_name]],tb_MHDI[mun_uf],0),6)</f>
        <v>0.69399999999999995</v>
      </c>
      <c r="H3078">
        <f>INDEX(tb_MHDI[],MATCH(Table3[[#This Row],[city_name]],tb_MHDI[mun_uf],0),7)</f>
        <v>0.83699999999999997</v>
      </c>
      <c r="I3078">
        <f>INDEX(tb_MHDI[],MATCH(Table3[[#This Row],[city_name]],tb_MHDI[mun_uf],0),8)</f>
        <v>0.54300000000000004</v>
      </c>
      <c r="J3078">
        <f>_xlfn.NUMBERVALUE(INDEX(tb_SVI[],MATCH(Table3[[#This Row],[city_name]],tb_SVI[city_name_uf],0),8),".")</f>
        <v>0.33100000000000002</v>
      </c>
      <c r="K3078">
        <f>_xlfn.NUMBERVALUE(INDEX(tb_SVI[],MATCH(Table3[[#This Row],[city_name]],tb_SVI[city_name_uf],0),9),".")</f>
        <v>0.29099999999999998</v>
      </c>
      <c r="L3078">
        <f>_xlfn.NUMBERVALUE(INDEX(tb_SVI[],MATCH(Table3[[#This Row],[city_name]],tb_SVI[city_name_uf],0),10),".")</f>
        <v>0.36499999999999999</v>
      </c>
      <c r="M3078">
        <f>_xlfn.NUMBERVALUE(INDEX(tb_SVI[],MATCH(Table3[[#This Row],[city_name]],tb_SVI[city_name_uf],0),11),".")</f>
        <v>0.33700000000000002</v>
      </c>
      <c r="N3078" s="14">
        <f>_xlfn.PERCENTRANK.INC(Table3[MHDI_tot],Table3[[#This Row],[MHDI_tot]],3)</f>
        <v>0.56200000000000006</v>
      </c>
    </row>
    <row r="3079" spans="1:14" hidden="1" x14ac:dyDescent="0.2">
      <c r="A3079" t="str">
        <f>SVI!F3079</f>
        <v>Juatuba/MG</v>
      </c>
      <c r="B3079" t="str">
        <f>INDEX(tb_SVI[],MATCH(Table3[[#This Row],[ibge_cod]],tb_SVI[Município],0),1)</f>
        <v>MG</v>
      </c>
      <c r="C3079" t="str">
        <f>INDEX(tb_SVI[],MATCH(Table3[[#This Row],[city_name]],tb_SVI[city_name_uf],0),3)</f>
        <v>3136652</v>
      </c>
      <c r="D3079" t="s">
        <v>20713</v>
      </c>
      <c r="E3079" s="11">
        <f>INDEX(tb_SVI[],MATCH(Table3[[#This Row],[city_name]],tb_SVI[city_name_uf],0),5)</f>
        <v>27392</v>
      </c>
      <c r="F3079">
        <f>INDEX(tb_MHDI[],MATCH(Table3[[#This Row],[city_name]],tb_MHDI[mun_uf],0),5)</f>
        <v>0.71699999999999997</v>
      </c>
      <c r="G3079">
        <f>INDEX(tb_MHDI[],MATCH(Table3[[#This Row],[city_name]],tb_MHDI[mun_uf],0),6)</f>
        <v>0.67</v>
      </c>
      <c r="H3079">
        <f>INDEX(tb_MHDI[],MATCH(Table3[[#This Row],[city_name]],tb_MHDI[mun_uf],0),7)</f>
        <v>0.84899999999999998</v>
      </c>
      <c r="I3079">
        <f>INDEX(tb_MHDI[],MATCH(Table3[[#This Row],[city_name]],tb_MHDI[mun_uf],0),8)</f>
        <v>0.64900000000000002</v>
      </c>
      <c r="J3079">
        <f>_xlfn.NUMBERVALUE(INDEX(tb_SVI[],MATCH(Table3[[#This Row],[city_name]],tb_SVI[city_name_uf],0),8),".")</f>
        <v>0.316</v>
      </c>
      <c r="K3079">
        <f>_xlfn.NUMBERVALUE(INDEX(tb_SVI[],MATCH(Table3[[#This Row],[city_name]],tb_SVI[city_name_uf],0),9),".")</f>
        <v>0.32400000000000001</v>
      </c>
      <c r="L3079">
        <f>_xlfn.NUMBERVALUE(INDEX(tb_SVI[],MATCH(Table3[[#This Row],[city_name]],tb_SVI[city_name_uf],0),10),".")</f>
        <v>0.32500000000000001</v>
      </c>
      <c r="M3079">
        <f>_xlfn.NUMBERVALUE(INDEX(tb_SVI[],MATCH(Table3[[#This Row],[city_name]],tb_SVI[city_name_uf],0),11),".")</f>
        <v>0.3</v>
      </c>
      <c r="N3079" s="14">
        <f>_xlfn.PERCENTRANK.INC(Table3[MHDI_tot],Table3[[#This Row],[MHDI_tot]],3)</f>
        <v>0.74299999999999999</v>
      </c>
    </row>
    <row r="3080" spans="1:14" hidden="1" x14ac:dyDescent="0.2">
      <c r="A3080" t="str">
        <f>SVI!F3080</f>
        <v>Lagoa Santa/MG</v>
      </c>
      <c r="B3080" t="str">
        <f>INDEX(tb_SVI[],MATCH(Table3[[#This Row],[ibge_cod]],tb_SVI[Município],0),1)</f>
        <v>MG</v>
      </c>
      <c r="C3080" t="str">
        <f>INDEX(tb_SVI[],MATCH(Table3[[#This Row],[city_name]],tb_SVI[city_name_uf],0),3)</f>
        <v>3137601</v>
      </c>
      <c r="D3080" t="s">
        <v>20714</v>
      </c>
      <c r="E3080" s="11">
        <f>INDEX(tb_SVI[],MATCH(Table3[[#This Row],[city_name]],tb_SVI[city_name_uf],0),5)</f>
        <v>65657</v>
      </c>
      <c r="F3080">
        <f>INDEX(tb_MHDI[],MATCH(Table3[[#This Row],[city_name]],tb_MHDI[mun_uf],0),5)</f>
        <v>0.77700000000000002</v>
      </c>
      <c r="G3080">
        <f>INDEX(tb_MHDI[],MATCH(Table3[[#This Row],[city_name]],tb_MHDI[mun_uf],0),6)</f>
        <v>0.79</v>
      </c>
      <c r="H3080">
        <f>INDEX(tb_MHDI[],MATCH(Table3[[#This Row],[city_name]],tb_MHDI[mun_uf],0),7)</f>
        <v>0.85699999999999998</v>
      </c>
      <c r="I3080">
        <f>INDEX(tb_MHDI[],MATCH(Table3[[#This Row],[city_name]],tb_MHDI[mun_uf],0),8)</f>
        <v>0.69299999999999995</v>
      </c>
      <c r="J3080">
        <f>_xlfn.NUMBERVALUE(INDEX(tb_SVI[],MATCH(Table3[[#This Row],[city_name]],tb_SVI[city_name_uf],0),8),".")</f>
        <v>0.24199999999999999</v>
      </c>
      <c r="K3080">
        <f>_xlfn.NUMBERVALUE(INDEX(tb_SVI[],MATCH(Table3[[#This Row],[city_name]],tb_SVI[city_name_uf],0),9),".")</f>
        <v>0.255</v>
      </c>
      <c r="L3080">
        <f>_xlfn.NUMBERVALUE(INDEX(tb_SVI[],MATCH(Table3[[#This Row],[city_name]],tb_SVI[city_name_uf],0),10),".")</f>
        <v>0.26600000000000001</v>
      </c>
      <c r="M3080">
        <f>_xlfn.NUMBERVALUE(INDEX(tb_SVI[],MATCH(Table3[[#This Row],[city_name]],tb_SVI[city_name_uf],0),11),".")</f>
        <v>0.20499999999999999</v>
      </c>
      <c r="N3080" s="14">
        <f>_xlfn.PERCENTRANK.INC(Table3[MHDI_tot],Table3[[#This Row],[MHDI_tot]],3)</f>
        <v>0.97</v>
      </c>
    </row>
    <row r="3081" spans="1:14" hidden="1" x14ac:dyDescent="0.2">
      <c r="A3081" t="str">
        <f>SVI!F3081</f>
        <v>Mateus Leme/MG</v>
      </c>
      <c r="B3081" t="str">
        <f>INDEX(tb_SVI[],MATCH(Table3[[#This Row],[ibge_cod]],tb_SVI[Município],0),1)</f>
        <v>MG</v>
      </c>
      <c r="C3081" t="str">
        <f>INDEX(tb_SVI[],MATCH(Table3[[#This Row],[city_name]],tb_SVI[city_name_uf],0),3)</f>
        <v>3140704</v>
      </c>
      <c r="D3081" t="s">
        <v>20715</v>
      </c>
      <c r="E3081" s="11">
        <f>INDEX(tb_SVI[],MATCH(Table3[[#This Row],[city_name]],tb_SVI[city_name_uf],0),5)</f>
        <v>31364</v>
      </c>
      <c r="F3081">
        <f>INDEX(tb_MHDI[],MATCH(Table3[[#This Row],[city_name]],tb_MHDI[mun_uf],0),5)</f>
        <v>0.70399999999999996</v>
      </c>
      <c r="G3081">
        <f>INDEX(tb_MHDI[],MATCH(Table3[[#This Row],[city_name]],tb_MHDI[mun_uf],0),6)</f>
        <v>0.68799999999999994</v>
      </c>
      <c r="H3081">
        <f>INDEX(tb_MHDI[],MATCH(Table3[[#This Row],[city_name]],tb_MHDI[mun_uf],0),7)</f>
        <v>0.83899999999999997</v>
      </c>
      <c r="I3081">
        <f>INDEX(tb_MHDI[],MATCH(Table3[[#This Row],[city_name]],tb_MHDI[mun_uf],0),8)</f>
        <v>0.60399999999999998</v>
      </c>
      <c r="J3081">
        <f>_xlfn.NUMBERVALUE(INDEX(tb_SVI[],MATCH(Table3[[#This Row],[city_name]],tb_SVI[city_name_uf],0),8),".")</f>
        <v>0.30599999999999999</v>
      </c>
      <c r="K3081">
        <f>_xlfn.NUMBERVALUE(INDEX(tb_SVI[],MATCH(Table3[[#This Row],[city_name]],tb_SVI[city_name_uf],0),9),".")</f>
        <v>0.215</v>
      </c>
      <c r="L3081">
        <f>_xlfn.NUMBERVALUE(INDEX(tb_SVI[],MATCH(Table3[[#This Row],[city_name]],tb_SVI[city_name_uf],0),10),".")</f>
        <v>0.378</v>
      </c>
      <c r="M3081">
        <f>_xlfn.NUMBERVALUE(INDEX(tb_SVI[],MATCH(Table3[[#This Row],[city_name]],tb_SVI[city_name_uf],0),11),".")</f>
        <v>0.32600000000000001</v>
      </c>
      <c r="N3081" s="14">
        <f>_xlfn.PERCENTRANK.INC(Table3[MHDI_tot],Table3[[#This Row],[MHDI_tot]],3)</f>
        <v>0.67400000000000004</v>
      </c>
    </row>
    <row r="3082" spans="1:14" hidden="1" x14ac:dyDescent="0.2">
      <c r="A3082" t="str">
        <f>SVI!F3082</f>
        <v>Matozinhos/MG</v>
      </c>
      <c r="B3082" t="str">
        <f>INDEX(tb_SVI[],MATCH(Table3[[#This Row],[ibge_cod]],tb_SVI[Município],0),1)</f>
        <v>MG</v>
      </c>
      <c r="C3082" t="str">
        <f>INDEX(tb_SVI[],MATCH(Table3[[#This Row],[city_name]],tb_SVI[city_name_uf],0),3)</f>
        <v>3141108</v>
      </c>
      <c r="D3082" t="s">
        <v>20716</v>
      </c>
      <c r="E3082" s="11">
        <f>INDEX(tb_SVI[],MATCH(Table3[[#This Row],[city_name]],tb_SVI[city_name_uf],0),5)</f>
        <v>38151</v>
      </c>
      <c r="F3082">
        <f>INDEX(tb_MHDI[],MATCH(Table3[[#This Row],[city_name]],tb_MHDI[mun_uf],0),5)</f>
        <v>0.73099999999999998</v>
      </c>
      <c r="G3082">
        <f>INDEX(tb_MHDI[],MATCH(Table3[[#This Row],[city_name]],tb_MHDI[mun_uf],0),6)</f>
        <v>0.69</v>
      </c>
      <c r="H3082">
        <f>INDEX(tb_MHDI[],MATCH(Table3[[#This Row],[city_name]],tb_MHDI[mun_uf],0),7)</f>
        <v>0.86399999999999999</v>
      </c>
      <c r="I3082">
        <f>INDEX(tb_MHDI[],MATCH(Table3[[#This Row],[city_name]],tb_MHDI[mun_uf],0),8)</f>
        <v>0.65400000000000003</v>
      </c>
      <c r="J3082">
        <f>_xlfn.NUMBERVALUE(INDEX(tb_SVI[],MATCH(Table3[[#This Row],[city_name]],tb_SVI[city_name_uf],0),8),".")</f>
        <v>0.26600000000000001</v>
      </c>
      <c r="K3082">
        <f>_xlfn.NUMBERVALUE(INDEX(tb_SVI[],MATCH(Table3[[#This Row],[city_name]],tb_SVI[city_name_uf],0),9),".")</f>
        <v>0.23799999999999999</v>
      </c>
      <c r="L3082">
        <f>_xlfn.NUMBERVALUE(INDEX(tb_SVI[],MATCH(Table3[[#This Row],[city_name]],tb_SVI[city_name_uf],0),10),".")</f>
        <v>0.28699999999999998</v>
      </c>
      <c r="M3082">
        <f>_xlfn.NUMBERVALUE(INDEX(tb_SVI[],MATCH(Table3[[#This Row],[city_name]],tb_SVI[city_name_uf],0),11),".")</f>
        <v>0.27200000000000002</v>
      </c>
      <c r="N3082" s="14">
        <f>_xlfn.PERCENTRANK.INC(Table3[MHDI_tot],Table3[[#This Row],[MHDI_tot]],3)</f>
        <v>0.81599999999999995</v>
      </c>
    </row>
    <row r="3083" spans="1:14" hidden="1" x14ac:dyDescent="0.2">
      <c r="A3083" t="str">
        <f>SVI!F3083</f>
        <v>Mário Campos/MG</v>
      </c>
      <c r="B3083" t="str">
        <f>INDEX(tb_SVI[],MATCH(Table3[[#This Row],[ibge_cod]],tb_SVI[Município],0),1)</f>
        <v>MG</v>
      </c>
      <c r="C3083" t="str">
        <f>INDEX(tb_SVI[],MATCH(Table3[[#This Row],[city_name]],tb_SVI[city_name_uf],0),3)</f>
        <v>3140159</v>
      </c>
      <c r="D3083" t="s">
        <v>20717</v>
      </c>
      <c r="E3083" s="11">
        <f>INDEX(tb_SVI[],MATCH(Table3[[#This Row],[city_name]],tb_SVI[city_name_uf],0),5)</f>
        <v>15619</v>
      </c>
      <c r="F3083">
        <f>INDEX(tb_MHDI[],MATCH(Table3[[#This Row],[city_name]],tb_MHDI[mun_uf],0),5)</f>
        <v>0.69899999999999995</v>
      </c>
      <c r="G3083">
        <f>INDEX(tb_MHDI[],MATCH(Table3[[#This Row],[city_name]],tb_MHDI[mun_uf],0),6)</f>
        <v>0.68</v>
      </c>
      <c r="H3083">
        <f>INDEX(tb_MHDI[],MATCH(Table3[[#This Row],[city_name]],tb_MHDI[mun_uf],0),7)</f>
        <v>0.83299999999999996</v>
      </c>
      <c r="I3083">
        <f>INDEX(tb_MHDI[],MATCH(Table3[[#This Row],[city_name]],tb_MHDI[mun_uf],0),8)</f>
        <v>0.60399999999999998</v>
      </c>
      <c r="J3083">
        <f>_xlfn.NUMBERVALUE(INDEX(tb_SVI[],MATCH(Table3[[#This Row],[city_name]],tb_SVI[city_name_uf],0),8),".")</f>
        <v>0.35899999999999999</v>
      </c>
      <c r="K3083">
        <f>_xlfn.NUMBERVALUE(INDEX(tb_SVI[],MATCH(Table3[[#This Row],[city_name]],tb_SVI[city_name_uf],0),9),".")</f>
        <v>0.41899999999999998</v>
      </c>
      <c r="L3083">
        <f>_xlfn.NUMBERVALUE(INDEX(tb_SVI[],MATCH(Table3[[#This Row],[city_name]],tb_SVI[city_name_uf],0),10),".")</f>
        <v>0.33200000000000002</v>
      </c>
      <c r="M3083">
        <f>_xlfn.NUMBERVALUE(INDEX(tb_SVI[],MATCH(Table3[[#This Row],[city_name]],tb_SVI[city_name_uf],0),11),".")</f>
        <v>0.32700000000000001</v>
      </c>
      <c r="N3083" s="14">
        <f>_xlfn.PERCENTRANK.INC(Table3[MHDI_tot],Table3[[#This Row],[MHDI_tot]],3)</f>
        <v>0.64600000000000002</v>
      </c>
    </row>
    <row r="3084" spans="1:14" hidden="1" x14ac:dyDescent="0.2">
      <c r="A3084" t="str">
        <f>SVI!F3084</f>
        <v>Nova Lima/MG</v>
      </c>
      <c r="B3084" t="str">
        <f>INDEX(tb_SVI[],MATCH(Table3[[#This Row],[ibge_cod]],tb_SVI[Município],0),1)</f>
        <v>MG</v>
      </c>
      <c r="C3084" t="str">
        <f>INDEX(tb_SVI[],MATCH(Table3[[#This Row],[city_name]],tb_SVI[city_name_uf],0),3)</f>
        <v>3144805</v>
      </c>
      <c r="D3084" t="s">
        <v>20718</v>
      </c>
      <c r="E3084" s="11">
        <f>INDEX(tb_SVI[],MATCH(Table3[[#This Row],[city_name]],tb_SVI[city_name_uf],0),5)</f>
        <v>96157</v>
      </c>
      <c r="F3084">
        <f>INDEX(tb_MHDI[],MATCH(Table3[[#This Row],[city_name]],tb_MHDI[mun_uf],0),5)</f>
        <v>0.81299999999999994</v>
      </c>
      <c r="G3084">
        <f>INDEX(tb_MHDI[],MATCH(Table3[[#This Row],[city_name]],tb_MHDI[mun_uf],0),6)</f>
        <v>0.86399999999999999</v>
      </c>
      <c r="H3084">
        <f>INDEX(tb_MHDI[],MATCH(Table3[[#This Row],[city_name]],tb_MHDI[mun_uf],0),7)</f>
        <v>0.88500000000000001</v>
      </c>
      <c r="I3084">
        <f>INDEX(tb_MHDI[],MATCH(Table3[[#This Row],[city_name]],tb_MHDI[mun_uf],0),8)</f>
        <v>0.70399999999999996</v>
      </c>
      <c r="J3084">
        <f>_xlfn.NUMBERVALUE(INDEX(tb_SVI[],MATCH(Table3[[#This Row],[city_name]],tb_SVI[city_name_uf],0),8),".")</f>
        <v>0.23499999999999999</v>
      </c>
      <c r="K3084">
        <f>_xlfn.NUMBERVALUE(INDEX(tb_SVI[],MATCH(Table3[[#This Row],[city_name]],tb_SVI[city_name_uf],0),9),".")</f>
        <v>0.33300000000000002</v>
      </c>
      <c r="L3084">
        <f>_xlfn.NUMBERVALUE(INDEX(tb_SVI[],MATCH(Table3[[#This Row],[city_name]],tb_SVI[city_name_uf],0),10),".")</f>
        <v>0.20200000000000001</v>
      </c>
      <c r="M3084">
        <f>_xlfn.NUMBERVALUE(INDEX(tb_SVI[],MATCH(Table3[[#This Row],[city_name]],tb_SVI[city_name_uf],0),11),".")</f>
        <v>0.17100000000000001</v>
      </c>
      <c r="N3084" s="14">
        <f>_xlfn.PERCENTRANK.INC(Table3[MHDI_tot],Table3[[#This Row],[MHDI_tot]],3)</f>
        <v>0.997</v>
      </c>
    </row>
    <row r="3085" spans="1:14" hidden="1" x14ac:dyDescent="0.2">
      <c r="A3085" t="str">
        <f>SVI!F3085</f>
        <v>Nova União/MG</v>
      </c>
      <c r="B3085" t="str">
        <f>INDEX(tb_SVI[],MATCH(Table3[[#This Row],[ibge_cod]],tb_SVI[Município],0),1)</f>
        <v>MG</v>
      </c>
      <c r="C3085" t="str">
        <f>INDEX(tb_SVI[],MATCH(Table3[[#This Row],[city_name]],tb_SVI[city_name_uf],0),3)</f>
        <v>3136603</v>
      </c>
      <c r="D3085" t="s">
        <v>20719</v>
      </c>
      <c r="E3085" s="11">
        <f>INDEX(tb_SVI[],MATCH(Table3[[#This Row],[city_name]],tb_SVI[city_name_uf],0),5)</f>
        <v>5732</v>
      </c>
      <c r="F3085">
        <f>INDEX(tb_MHDI[],MATCH(Table3[[#This Row],[city_name]],tb_MHDI[mun_uf],0),5)</f>
        <v>0.66200000000000003</v>
      </c>
      <c r="G3085">
        <f>INDEX(tb_MHDI[],MATCH(Table3[[#This Row],[city_name]],tb_MHDI[mun_uf],0),6)</f>
        <v>0.624</v>
      </c>
      <c r="H3085">
        <f>INDEX(tb_MHDI[],MATCH(Table3[[#This Row],[city_name]],tb_MHDI[mun_uf],0),7)</f>
        <v>0.81799999999999995</v>
      </c>
      <c r="I3085">
        <f>INDEX(tb_MHDI[],MATCH(Table3[[#This Row],[city_name]],tb_MHDI[mun_uf],0),8)</f>
        <v>0.56799999999999995</v>
      </c>
      <c r="J3085">
        <f>_xlfn.NUMBERVALUE(INDEX(tb_SVI[],MATCH(Table3[[#This Row],[city_name]],tb_SVI[city_name_uf],0),8),".")</f>
        <v>0.32300000000000001</v>
      </c>
      <c r="K3085">
        <f>_xlfn.NUMBERVALUE(INDEX(tb_SVI[],MATCH(Table3[[#This Row],[city_name]],tb_SVI[city_name_uf],0),9),".")</f>
        <v>0.14899999999999999</v>
      </c>
      <c r="L3085">
        <f>_xlfn.NUMBERVALUE(INDEX(tb_SVI[],MATCH(Table3[[#This Row],[city_name]],tb_SVI[city_name_uf],0),10),".")</f>
        <v>0.378</v>
      </c>
      <c r="M3085">
        <f>_xlfn.NUMBERVALUE(INDEX(tb_SVI[],MATCH(Table3[[#This Row],[city_name]],tb_SVI[city_name_uf],0),11),".")</f>
        <v>0.441</v>
      </c>
      <c r="N3085" s="14">
        <f>_xlfn.PERCENTRANK.INC(Table3[MHDI_tot],Table3[[#This Row],[MHDI_tot]],3)</f>
        <v>0.48399999999999999</v>
      </c>
    </row>
    <row r="3086" spans="1:14" hidden="1" x14ac:dyDescent="0.2">
      <c r="A3086" t="str">
        <f>SVI!F3086</f>
        <v>Pedro Leopoldo/MG</v>
      </c>
      <c r="B3086" t="str">
        <f>INDEX(tb_SVI[],MATCH(Table3[[#This Row],[ibge_cod]],tb_SVI[Município],0),1)</f>
        <v>MG</v>
      </c>
      <c r="C3086" t="str">
        <f>INDEX(tb_SVI[],MATCH(Table3[[#This Row],[city_name]],tb_SVI[city_name_uf],0),3)</f>
        <v>3149309</v>
      </c>
      <c r="D3086" t="s">
        <v>20720</v>
      </c>
      <c r="E3086" s="11">
        <f>INDEX(tb_SVI[],MATCH(Table3[[#This Row],[city_name]],tb_SVI[city_name_uf],0),5)</f>
        <v>64712</v>
      </c>
      <c r="F3086">
        <f>INDEX(tb_MHDI[],MATCH(Table3[[#This Row],[city_name]],tb_MHDI[mun_uf],0),5)</f>
        <v>0.75700000000000001</v>
      </c>
      <c r="G3086">
        <f>INDEX(tb_MHDI[],MATCH(Table3[[#This Row],[city_name]],tb_MHDI[mun_uf],0),6)</f>
        <v>0.72299999999999998</v>
      </c>
      <c r="H3086">
        <f>INDEX(tb_MHDI[],MATCH(Table3[[#This Row],[city_name]],tb_MHDI[mun_uf],0),7)</f>
        <v>0.85599999999999998</v>
      </c>
      <c r="I3086">
        <f>INDEX(tb_MHDI[],MATCH(Table3[[#This Row],[city_name]],tb_MHDI[mun_uf],0),8)</f>
        <v>0.7</v>
      </c>
      <c r="J3086">
        <f>_xlfn.NUMBERVALUE(INDEX(tb_SVI[],MATCH(Table3[[#This Row],[city_name]],tb_SVI[city_name_uf],0),8),".")</f>
        <v>0.26100000000000001</v>
      </c>
      <c r="K3086">
        <f>_xlfn.NUMBERVALUE(INDEX(tb_SVI[],MATCH(Table3[[#This Row],[city_name]],tb_SVI[city_name_uf],0),9),".")</f>
        <v>0.27800000000000002</v>
      </c>
      <c r="L3086">
        <f>_xlfn.NUMBERVALUE(INDEX(tb_SVI[],MATCH(Table3[[#This Row],[city_name]],tb_SVI[city_name_uf],0),10),".")</f>
        <v>0.26</v>
      </c>
      <c r="M3086">
        <f>_xlfn.NUMBERVALUE(INDEX(tb_SVI[],MATCH(Table3[[#This Row],[city_name]],tb_SVI[city_name_uf],0),11),".")</f>
        <v>0.24399999999999999</v>
      </c>
      <c r="N3086" s="14">
        <f>_xlfn.PERCENTRANK.INC(Table3[MHDI_tot],Table3[[#This Row],[MHDI_tot]],3)</f>
        <v>0.92100000000000004</v>
      </c>
    </row>
    <row r="3087" spans="1:14" hidden="1" x14ac:dyDescent="0.2">
      <c r="A3087" t="str">
        <f>SVI!F3087</f>
        <v>Raposos/MG</v>
      </c>
      <c r="B3087" t="str">
        <f>INDEX(tb_SVI[],MATCH(Table3[[#This Row],[ibge_cod]],tb_SVI[Município],0),1)</f>
        <v>MG</v>
      </c>
      <c r="C3087" t="str">
        <f>INDEX(tb_SVI[],MATCH(Table3[[#This Row],[city_name]],tb_SVI[city_name_uf],0),3)</f>
        <v>3153905</v>
      </c>
      <c r="D3087" t="s">
        <v>20721</v>
      </c>
      <c r="E3087" s="11">
        <f>INDEX(tb_SVI[],MATCH(Table3[[#This Row],[city_name]],tb_SVI[city_name_uf],0),5)</f>
        <v>16429</v>
      </c>
      <c r="F3087">
        <f>INDEX(tb_MHDI[],MATCH(Table3[[#This Row],[city_name]],tb_MHDI[mun_uf],0),5)</f>
        <v>0.73</v>
      </c>
      <c r="G3087">
        <f>INDEX(tb_MHDI[],MATCH(Table3[[#This Row],[city_name]],tb_MHDI[mun_uf],0),6)</f>
        <v>0.70599999999999996</v>
      </c>
      <c r="H3087">
        <f>INDEX(tb_MHDI[],MATCH(Table3[[#This Row],[city_name]],tb_MHDI[mun_uf],0),7)</f>
        <v>0.83199999999999996</v>
      </c>
      <c r="I3087">
        <f>INDEX(tb_MHDI[],MATCH(Table3[[#This Row],[city_name]],tb_MHDI[mun_uf],0),8)</f>
        <v>0.66100000000000003</v>
      </c>
      <c r="J3087">
        <f>_xlfn.NUMBERVALUE(INDEX(tb_SVI[],MATCH(Table3[[#This Row],[city_name]],tb_SVI[city_name_uf],0),8),".")</f>
        <v>0.32900000000000001</v>
      </c>
      <c r="K3087">
        <f>_xlfn.NUMBERVALUE(INDEX(tb_SVI[],MATCH(Table3[[#This Row],[city_name]],tb_SVI[city_name_uf],0),9),".")</f>
        <v>0.43</v>
      </c>
      <c r="L3087">
        <f>_xlfn.NUMBERVALUE(INDEX(tb_SVI[],MATCH(Table3[[#This Row],[city_name]],tb_SVI[city_name_uf],0),10),".")</f>
        <v>0.27200000000000002</v>
      </c>
      <c r="M3087">
        <f>_xlfn.NUMBERVALUE(INDEX(tb_SVI[],MATCH(Table3[[#This Row],[city_name]],tb_SVI[city_name_uf],0),11),".")</f>
        <v>0.28399999999999997</v>
      </c>
      <c r="N3087" s="14">
        <f>_xlfn.PERCENTRANK.INC(Table3[MHDI_tot],Table3[[#This Row],[MHDI_tot]],3)</f>
        <v>0.81100000000000005</v>
      </c>
    </row>
    <row r="3088" spans="1:14" hidden="1" x14ac:dyDescent="0.2">
      <c r="A3088" t="str">
        <f>SVI!F3088</f>
        <v>Ribeirão das Neves/MG</v>
      </c>
      <c r="B3088" t="str">
        <f>INDEX(tb_SVI[],MATCH(Table3[[#This Row],[ibge_cod]],tb_SVI[Município],0),1)</f>
        <v>MG</v>
      </c>
      <c r="C3088" t="str">
        <f>INDEX(tb_SVI[],MATCH(Table3[[#This Row],[city_name]],tb_SVI[city_name_uf],0),3)</f>
        <v>3154606</v>
      </c>
      <c r="D3088" t="s">
        <v>20722</v>
      </c>
      <c r="E3088" s="11">
        <f>INDEX(tb_SVI[],MATCH(Table3[[#This Row],[city_name]],tb_SVI[city_name_uf],0),5)</f>
        <v>338197</v>
      </c>
      <c r="F3088">
        <f>INDEX(tb_MHDI[],MATCH(Table3[[#This Row],[city_name]],tb_MHDI[mun_uf],0),5)</f>
        <v>0.68400000000000005</v>
      </c>
      <c r="G3088">
        <f>INDEX(tb_MHDI[],MATCH(Table3[[#This Row],[city_name]],tb_MHDI[mun_uf],0),6)</f>
        <v>0.65800000000000003</v>
      </c>
      <c r="H3088">
        <f>INDEX(tb_MHDI[],MATCH(Table3[[#This Row],[city_name]],tb_MHDI[mun_uf],0),7)</f>
        <v>0.82199999999999995</v>
      </c>
      <c r="I3088">
        <f>INDEX(tb_MHDI[],MATCH(Table3[[#This Row],[city_name]],tb_MHDI[mun_uf],0),8)</f>
        <v>0.59099999999999997</v>
      </c>
      <c r="J3088">
        <f>_xlfn.NUMBERVALUE(INDEX(tb_SVI[],MATCH(Table3[[#This Row],[city_name]],tb_SVI[city_name_uf],0),8),".")</f>
        <v>0.35799999999999998</v>
      </c>
      <c r="K3088">
        <f>_xlfn.NUMBERVALUE(INDEX(tb_SVI[],MATCH(Table3[[#This Row],[city_name]],tb_SVI[city_name_uf],0),9),".")</f>
        <v>0.432</v>
      </c>
      <c r="L3088">
        <f>_xlfn.NUMBERVALUE(INDEX(tb_SVI[],MATCH(Table3[[#This Row],[city_name]],tb_SVI[city_name_uf],0),10),".")</f>
        <v>0.36799999999999999</v>
      </c>
      <c r="M3088">
        <f>_xlfn.NUMBERVALUE(INDEX(tb_SVI[],MATCH(Table3[[#This Row],[city_name]],tb_SVI[city_name_uf],0),11),".")</f>
        <v>0.27300000000000002</v>
      </c>
      <c r="N3088" s="14">
        <f>_xlfn.PERCENTRANK.INC(Table3[MHDI_tot],Table3[[#This Row],[MHDI_tot]],3)</f>
        <v>0.57599999999999996</v>
      </c>
    </row>
    <row r="3089" spans="1:14" hidden="1" x14ac:dyDescent="0.2">
      <c r="A3089" t="str">
        <f>SVI!F3089</f>
        <v>Rio Acima/MG</v>
      </c>
      <c r="B3089" t="str">
        <f>INDEX(tb_SVI[],MATCH(Table3[[#This Row],[ibge_cod]],tb_SVI[Município],0),1)</f>
        <v>MG</v>
      </c>
      <c r="C3089" t="str">
        <f>INDEX(tb_SVI[],MATCH(Table3[[#This Row],[city_name]],tb_SVI[city_name_uf],0),3)</f>
        <v>3154804</v>
      </c>
      <c r="D3089" t="s">
        <v>20723</v>
      </c>
      <c r="E3089" s="11">
        <f>INDEX(tb_SVI[],MATCH(Table3[[#This Row],[city_name]],tb_SVI[city_name_uf],0),5)</f>
        <v>10420</v>
      </c>
      <c r="F3089">
        <f>INDEX(tb_MHDI[],MATCH(Table3[[#This Row],[city_name]],tb_MHDI[mun_uf],0),5)</f>
        <v>0.67300000000000004</v>
      </c>
      <c r="G3089">
        <f>INDEX(tb_MHDI[],MATCH(Table3[[#This Row],[city_name]],tb_MHDI[mun_uf],0),6)</f>
        <v>0.68899999999999995</v>
      </c>
      <c r="H3089">
        <f>INDEX(tb_MHDI[],MATCH(Table3[[#This Row],[city_name]],tb_MHDI[mun_uf],0),7)</f>
        <v>0.87</v>
      </c>
      <c r="I3089">
        <f>INDEX(tb_MHDI[],MATCH(Table3[[#This Row],[city_name]],tb_MHDI[mun_uf],0),8)</f>
        <v>0.50800000000000001</v>
      </c>
      <c r="J3089">
        <f>_xlfn.NUMBERVALUE(INDEX(tb_SVI[],MATCH(Table3[[#This Row],[city_name]],tb_SVI[city_name_uf],0),8),".")</f>
        <v>0.34100000000000003</v>
      </c>
      <c r="K3089">
        <f>_xlfn.NUMBERVALUE(INDEX(tb_SVI[],MATCH(Table3[[#This Row],[city_name]],tb_SVI[city_name_uf],0),9),".")</f>
        <v>0.41</v>
      </c>
      <c r="L3089">
        <f>_xlfn.NUMBERVALUE(INDEX(tb_SVI[],MATCH(Table3[[#This Row],[city_name]],tb_SVI[city_name_uf],0),10),".")</f>
        <v>0.34899999999999998</v>
      </c>
      <c r="M3089">
        <f>_xlfn.NUMBERVALUE(INDEX(tb_SVI[],MATCH(Table3[[#This Row],[city_name]],tb_SVI[city_name_uf],0),11),".")</f>
        <v>0.26400000000000001</v>
      </c>
      <c r="N3089" s="14">
        <f>_xlfn.PERCENTRANK.INC(Table3[MHDI_tot],Table3[[#This Row],[MHDI_tot]],3)</f>
        <v>0.52900000000000003</v>
      </c>
    </row>
    <row r="3090" spans="1:14" hidden="1" x14ac:dyDescent="0.2">
      <c r="A3090" t="str">
        <f>SVI!F3090</f>
        <v>Rio Manso/MG</v>
      </c>
      <c r="B3090" t="str">
        <f>INDEX(tb_SVI[],MATCH(Table3[[#This Row],[ibge_cod]],tb_SVI[Município],0),1)</f>
        <v>MG</v>
      </c>
      <c r="C3090" t="str">
        <f>INDEX(tb_SVI[],MATCH(Table3[[#This Row],[city_name]],tb_SVI[city_name_uf],0),3)</f>
        <v>3155306</v>
      </c>
      <c r="D3090" t="s">
        <v>20724</v>
      </c>
      <c r="E3090" s="11">
        <f>INDEX(tb_SVI[],MATCH(Table3[[#This Row],[city_name]],tb_SVI[city_name_uf],0),5)</f>
        <v>5879</v>
      </c>
      <c r="F3090">
        <f>INDEX(tb_MHDI[],MATCH(Table3[[#This Row],[city_name]],tb_MHDI[mun_uf],0),5)</f>
        <v>0.64800000000000002</v>
      </c>
      <c r="G3090">
        <f>INDEX(tb_MHDI[],MATCH(Table3[[#This Row],[city_name]],tb_MHDI[mun_uf],0),6)</f>
        <v>0.67600000000000005</v>
      </c>
      <c r="H3090">
        <f>INDEX(tb_MHDI[],MATCH(Table3[[#This Row],[city_name]],tb_MHDI[mun_uf],0),7)</f>
        <v>0.80200000000000005</v>
      </c>
      <c r="I3090">
        <f>INDEX(tb_MHDI[],MATCH(Table3[[#This Row],[city_name]],tb_MHDI[mun_uf],0),8)</f>
        <v>0.501</v>
      </c>
      <c r="J3090">
        <f>_xlfn.NUMBERVALUE(INDEX(tb_SVI[],MATCH(Table3[[#This Row],[city_name]],tb_SVI[city_name_uf],0),8),".")</f>
        <v>0.24099999999999999</v>
      </c>
      <c r="K3090">
        <f>_xlfn.NUMBERVALUE(INDEX(tb_SVI[],MATCH(Table3[[#This Row],[city_name]],tb_SVI[city_name_uf],0),9),".")</f>
        <v>8.2000000000000003E-2</v>
      </c>
      <c r="L3090">
        <f>_xlfn.NUMBERVALUE(INDEX(tb_SVI[],MATCH(Table3[[#This Row],[city_name]],tb_SVI[city_name_uf],0),10),".")</f>
        <v>0.32</v>
      </c>
      <c r="M3090">
        <f>_xlfn.NUMBERVALUE(INDEX(tb_SVI[],MATCH(Table3[[#This Row],[city_name]],tb_SVI[city_name_uf],0),11),".")</f>
        <v>0.32100000000000001</v>
      </c>
      <c r="N3090" s="14">
        <f>_xlfn.PERCENTRANK.INC(Table3[MHDI_tot],Table3[[#This Row],[MHDI_tot]],3)</f>
        <v>0.43</v>
      </c>
    </row>
    <row r="3091" spans="1:14" hidden="1" x14ac:dyDescent="0.2">
      <c r="A3091" t="str">
        <f>SVI!F3091</f>
        <v>Sabará/MG</v>
      </c>
      <c r="B3091" t="str">
        <f>INDEX(tb_SVI[],MATCH(Table3[[#This Row],[ibge_cod]],tb_SVI[Município],0),1)</f>
        <v>MG</v>
      </c>
      <c r="C3091" t="str">
        <f>INDEX(tb_SVI[],MATCH(Table3[[#This Row],[city_name]],tb_SVI[city_name_uf],0),3)</f>
        <v>3156700</v>
      </c>
      <c r="D3091" t="s">
        <v>20725</v>
      </c>
      <c r="E3091" s="11">
        <f>INDEX(tb_SVI[],MATCH(Table3[[#This Row],[city_name]],tb_SVI[city_name_uf],0),5)</f>
        <v>137125</v>
      </c>
      <c r="F3091">
        <f>INDEX(tb_MHDI[],MATCH(Table3[[#This Row],[city_name]],tb_MHDI[mun_uf],0),5)</f>
        <v>0.73099999999999998</v>
      </c>
      <c r="G3091">
        <f>INDEX(tb_MHDI[],MATCH(Table3[[#This Row],[city_name]],tb_MHDI[mun_uf],0),6)</f>
        <v>0.69899999999999995</v>
      </c>
      <c r="H3091">
        <f>INDEX(tb_MHDI[],MATCH(Table3[[#This Row],[city_name]],tb_MHDI[mun_uf],0),7)</f>
        <v>0.83299999999999996</v>
      </c>
      <c r="I3091">
        <f>INDEX(tb_MHDI[],MATCH(Table3[[#This Row],[city_name]],tb_MHDI[mun_uf],0),8)</f>
        <v>0.67</v>
      </c>
      <c r="J3091">
        <f>_xlfn.NUMBERVALUE(INDEX(tb_SVI[],MATCH(Table3[[#This Row],[city_name]],tb_SVI[city_name_uf],0),8),".")</f>
        <v>0.32900000000000001</v>
      </c>
      <c r="K3091">
        <f>_xlfn.NUMBERVALUE(INDEX(tb_SVI[],MATCH(Table3[[#This Row],[city_name]],tb_SVI[city_name_uf],0),9),".")</f>
        <v>0.432</v>
      </c>
      <c r="L3091">
        <f>_xlfn.NUMBERVALUE(INDEX(tb_SVI[],MATCH(Table3[[#This Row],[city_name]],tb_SVI[city_name_uf],0),10),".")</f>
        <v>0.311</v>
      </c>
      <c r="M3091">
        <f>_xlfn.NUMBERVALUE(INDEX(tb_SVI[],MATCH(Table3[[#This Row],[city_name]],tb_SVI[city_name_uf],0),11),".")</f>
        <v>0.245</v>
      </c>
      <c r="N3091" s="14">
        <f>_xlfn.PERCENTRANK.INC(Table3[MHDI_tot],Table3[[#This Row],[MHDI_tot]],3)</f>
        <v>0.81599999999999995</v>
      </c>
    </row>
    <row r="3092" spans="1:14" hidden="1" x14ac:dyDescent="0.2">
      <c r="A3092" t="str">
        <f>SVI!F3092</f>
        <v>Santa Luzia/MG</v>
      </c>
      <c r="B3092" t="str">
        <f>INDEX(tb_SVI[],MATCH(Table3[[#This Row],[ibge_cod]],tb_SVI[Município],0),1)</f>
        <v>MG</v>
      </c>
      <c r="C3092" t="str">
        <f>INDEX(tb_SVI[],MATCH(Table3[[#This Row],[city_name]],tb_SVI[city_name_uf],0),3)</f>
        <v>3157807</v>
      </c>
      <c r="D3092" t="s">
        <v>20726</v>
      </c>
      <c r="E3092" s="11">
        <f>INDEX(tb_SVI[],MATCH(Table3[[#This Row],[city_name]],tb_SVI[city_name_uf],0),5)</f>
        <v>220444</v>
      </c>
      <c r="F3092">
        <f>INDEX(tb_MHDI[],MATCH(Table3[[#This Row],[city_name]],tb_MHDI[mun_uf],0),5)</f>
        <v>0.71499999999999997</v>
      </c>
      <c r="G3092">
        <f>INDEX(tb_MHDI[],MATCH(Table3[[#This Row],[city_name]],tb_MHDI[mun_uf],0),6)</f>
        <v>0.68200000000000005</v>
      </c>
      <c r="H3092">
        <f>INDEX(tb_MHDI[],MATCH(Table3[[#This Row],[city_name]],tb_MHDI[mun_uf],0),7)</f>
        <v>0.85899999999999999</v>
      </c>
      <c r="I3092">
        <f>INDEX(tb_MHDI[],MATCH(Table3[[#This Row],[city_name]],tb_MHDI[mun_uf],0),8)</f>
        <v>0.625</v>
      </c>
      <c r="J3092">
        <f>_xlfn.NUMBERVALUE(INDEX(tb_SVI[],MATCH(Table3[[#This Row],[city_name]],tb_SVI[city_name_uf],0),8),".")</f>
        <v>0.33300000000000002</v>
      </c>
      <c r="K3092">
        <f>_xlfn.NUMBERVALUE(INDEX(tb_SVI[],MATCH(Table3[[#This Row],[city_name]],tb_SVI[city_name_uf],0),9),".")</f>
        <v>0.42199999999999999</v>
      </c>
      <c r="L3092">
        <f>_xlfn.NUMBERVALUE(INDEX(tb_SVI[],MATCH(Table3[[#This Row],[city_name]],tb_SVI[city_name_uf],0),10),".")</f>
        <v>0.316</v>
      </c>
      <c r="M3092">
        <f>_xlfn.NUMBERVALUE(INDEX(tb_SVI[],MATCH(Table3[[#This Row],[city_name]],tb_SVI[city_name_uf],0),11),".")</f>
        <v>0.26</v>
      </c>
      <c r="N3092" s="14">
        <f>_xlfn.PERCENTRANK.INC(Table3[MHDI_tot],Table3[[#This Row],[MHDI_tot]],3)</f>
        <v>0.73299999999999998</v>
      </c>
    </row>
    <row r="3093" spans="1:14" hidden="1" x14ac:dyDescent="0.2">
      <c r="A3093" t="str">
        <f>SVI!F3093</f>
        <v>Sarzedo/MG</v>
      </c>
      <c r="B3093" t="str">
        <f>INDEX(tb_SVI[],MATCH(Table3[[#This Row],[ibge_cod]],tb_SVI[Município],0),1)</f>
        <v>MG</v>
      </c>
      <c r="C3093" t="str">
        <f>INDEX(tb_SVI[],MATCH(Table3[[#This Row],[city_name]],tb_SVI[city_name_uf],0),3)</f>
        <v>3165537</v>
      </c>
      <c r="D3093" t="s">
        <v>20727</v>
      </c>
      <c r="E3093" s="11">
        <f>INDEX(tb_SVI[],MATCH(Table3[[#This Row],[city_name]],tb_SVI[city_name_uf],0),5)</f>
        <v>33413</v>
      </c>
      <c r="F3093">
        <f>INDEX(tb_MHDI[],MATCH(Table3[[#This Row],[city_name]],tb_MHDI[mun_uf],0),5)</f>
        <v>0.73399999999999999</v>
      </c>
      <c r="G3093">
        <f>INDEX(tb_MHDI[],MATCH(Table3[[#This Row],[city_name]],tb_MHDI[mun_uf],0),6)</f>
        <v>0.70599999999999996</v>
      </c>
      <c r="H3093">
        <f>INDEX(tb_MHDI[],MATCH(Table3[[#This Row],[city_name]],tb_MHDI[mun_uf],0),7)</f>
        <v>0.871</v>
      </c>
      <c r="I3093">
        <f>INDEX(tb_MHDI[],MATCH(Table3[[#This Row],[city_name]],tb_MHDI[mun_uf],0),8)</f>
        <v>0.64300000000000002</v>
      </c>
      <c r="J3093">
        <f>_xlfn.NUMBERVALUE(INDEX(tb_SVI[],MATCH(Table3[[#This Row],[city_name]],tb_SVI[city_name_uf],0),8),".")</f>
        <v>0.31</v>
      </c>
      <c r="K3093">
        <f>_xlfn.NUMBERVALUE(INDEX(tb_SVI[],MATCH(Table3[[#This Row],[city_name]],tb_SVI[city_name_uf],0),9),".")</f>
        <v>0.40899999999999997</v>
      </c>
      <c r="L3093">
        <f>_xlfn.NUMBERVALUE(INDEX(tb_SVI[],MATCH(Table3[[#This Row],[city_name]],tb_SVI[city_name_uf],0),10),".")</f>
        <v>0.25</v>
      </c>
      <c r="M3093">
        <f>_xlfn.NUMBERVALUE(INDEX(tb_SVI[],MATCH(Table3[[#This Row],[city_name]],tb_SVI[city_name_uf],0),11),".")</f>
        <v>0.27200000000000002</v>
      </c>
      <c r="N3093" s="14">
        <f>_xlfn.PERCENTRANK.INC(Table3[MHDI_tot],Table3[[#This Row],[MHDI_tot]],3)</f>
        <v>0.83099999999999996</v>
      </c>
    </row>
    <row r="3094" spans="1:14" hidden="1" x14ac:dyDescent="0.2">
      <c r="A3094" t="str">
        <f>SVI!F3094</f>
        <v>São Joaquim de Bicas/MG</v>
      </c>
      <c r="B3094" t="str">
        <f>INDEX(tb_SVI[],MATCH(Table3[[#This Row],[ibge_cod]],tb_SVI[Município],0),1)</f>
        <v>MG</v>
      </c>
      <c r="C3094" t="str">
        <f>INDEX(tb_SVI[],MATCH(Table3[[#This Row],[city_name]],tb_SVI[city_name_uf],0),3)</f>
        <v>3162922</v>
      </c>
      <c r="D3094" t="s">
        <v>20728</v>
      </c>
      <c r="E3094" s="11">
        <f>INDEX(tb_SVI[],MATCH(Table3[[#This Row],[city_name]],tb_SVI[city_name_uf],0),5)</f>
        <v>32148</v>
      </c>
      <c r="F3094">
        <f>INDEX(tb_MHDI[],MATCH(Table3[[#This Row],[city_name]],tb_MHDI[mun_uf],0),5)</f>
        <v>0.66200000000000003</v>
      </c>
      <c r="G3094">
        <f>INDEX(tb_MHDI[],MATCH(Table3[[#This Row],[city_name]],tb_MHDI[mun_uf],0),6)</f>
        <v>0.66400000000000003</v>
      </c>
      <c r="H3094">
        <f>INDEX(tb_MHDI[],MATCH(Table3[[#This Row],[city_name]],tb_MHDI[mun_uf],0),7)</f>
        <v>0.84399999999999997</v>
      </c>
      <c r="I3094">
        <f>INDEX(tb_MHDI[],MATCH(Table3[[#This Row],[city_name]],tb_MHDI[mun_uf],0),8)</f>
        <v>0.51800000000000002</v>
      </c>
      <c r="J3094">
        <f>_xlfn.NUMBERVALUE(INDEX(tb_SVI[],MATCH(Table3[[#This Row],[city_name]],tb_SVI[city_name_uf],0),8),".")</f>
        <v>0.371</v>
      </c>
      <c r="K3094">
        <f>_xlfn.NUMBERVALUE(INDEX(tb_SVI[],MATCH(Table3[[#This Row],[city_name]],tb_SVI[city_name_uf],0),9),".")</f>
        <v>0.32600000000000001</v>
      </c>
      <c r="L3094">
        <f>_xlfn.NUMBERVALUE(INDEX(tb_SVI[],MATCH(Table3[[#This Row],[city_name]],tb_SVI[city_name_uf],0),10),".")</f>
        <v>0.45800000000000002</v>
      </c>
      <c r="M3094">
        <f>_xlfn.NUMBERVALUE(INDEX(tb_SVI[],MATCH(Table3[[#This Row],[city_name]],tb_SVI[city_name_uf],0),11),".")</f>
        <v>0.32900000000000001</v>
      </c>
      <c r="N3094" s="14">
        <f>_xlfn.PERCENTRANK.INC(Table3[MHDI_tot],Table3[[#This Row],[MHDI_tot]],3)</f>
        <v>0.48399999999999999</v>
      </c>
    </row>
    <row r="3095" spans="1:14" hidden="1" x14ac:dyDescent="0.2">
      <c r="A3095" t="str">
        <f>SVI!F3095</f>
        <v>São José da Lapa/MG</v>
      </c>
      <c r="B3095" t="str">
        <f>INDEX(tb_SVI[],MATCH(Table3[[#This Row],[ibge_cod]],tb_SVI[Município],0),1)</f>
        <v>MG</v>
      </c>
      <c r="C3095" t="str">
        <f>INDEX(tb_SVI[],MATCH(Table3[[#This Row],[city_name]],tb_SVI[city_name_uf],0),3)</f>
        <v>3162955</v>
      </c>
      <c r="D3095" t="s">
        <v>20729</v>
      </c>
      <c r="E3095" s="11">
        <f>INDEX(tb_SVI[],MATCH(Table3[[#This Row],[city_name]],tb_SVI[city_name_uf],0),5)</f>
        <v>24135</v>
      </c>
      <c r="F3095">
        <f>INDEX(tb_MHDI[],MATCH(Table3[[#This Row],[city_name]],tb_MHDI[mun_uf],0),5)</f>
        <v>0.72899999999999998</v>
      </c>
      <c r="G3095">
        <f>INDEX(tb_MHDI[],MATCH(Table3[[#This Row],[city_name]],tb_MHDI[mun_uf],0),6)</f>
        <v>0.67700000000000005</v>
      </c>
      <c r="H3095">
        <f>INDEX(tb_MHDI[],MATCH(Table3[[#This Row],[city_name]],tb_MHDI[mun_uf],0),7)</f>
        <v>0.84399999999999997</v>
      </c>
      <c r="I3095">
        <f>INDEX(tb_MHDI[],MATCH(Table3[[#This Row],[city_name]],tb_MHDI[mun_uf],0),8)</f>
        <v>0.67900000000000005</v>
      </c>
      <c r="J3095">
        <f>_xlfn.NUMBERVALUE(INDEX(tb_SVI[],MATCH(Table3[[#This Row],[city_name]],tb_SVI[city_name_uf],0),8),".")</f>
        <v>0.30599999999999999</v>
      </c>
      <c r="K3095">
        <f>_xlfn.NUMBERVALUE(INDEX(tb_SVI[],MATCH(Table3[[#This Row],[city_name]],tb_SVI[city_name_uf],0),9),".")</f>
        <v>0.40500000000000003</v>
      </c>
      <c r="L3095">
        <f>_xlfn.NUMBERVALUE(INDEX(tb_SVI[],MATCH(Table3[[#This Row],[city_name]],tb_SVI[city_name_uf],0),10),".")</f>
        <v>0.249</v>
      </c>
      <c r="M3095">
        <f>_xlfn.NUMBERVALUE(INDEX(tb_SVI[],MATCH(Table3[[#This Row],[city_name]],tb_SVI[city_name_uf],0),11),".")</f>
        <v>0.26500000000000001</v>
      </c>
      <c r="N3095" s="14">
        <f>_xlfn.PERCENTRANK.INC(Table3[MHDI_tot],Table3[[#This Row],[MHDI_tot]],3)</f>
        <v>0.80600000000000005</v>
      </c>
    </row>
    <row r="3096" spans="1:14" hidden="1" x14ac:dyDescent="0.2">
      <c r="A3096" t="str">
        <f>SVI!F3096</f>
        <v>Taquaraçu de Minas/MG</v>
      </c>
      <c r="B3096" t="str">
        <f>INDEX(tb_SVI[],MATCH(Table3[[#This Row],[ibge_cod]],tb_SVI[Município],0),1)</f>
        <v>MG</v>
      </c>
      <c r="C3096" t="str">
        <f>INDEX(tb_SVI[],MATCH(Table3[[#This Row],[city_name]],tb_SVI[city_name_uf],0),3)</f>
        <v>3168309</v>
      </c>
      <c r="D3096" t="s">
        <v>20730</v>
      </c>
      <c r="E3096" s="11">
        <f>INDEX(tb_SVI[],MATCH(Table3[[#This Row],[city_name]],tb_SVI[city_name_uf],0),5)</f>
        <v>4099</v>
      </c>
      <c r="F3096">
        <f>INDEX(tb_MHDI[],MATCH(Table3[[#This Row],[city_name]],tb_MHDI[mun_uf],0),5)</f>
        <v>0.65100000000000002</v>
      </c>
      <c r="G3096">
        <f>INDEX(tb_MHDI[],MATCH(Table3[[#This Row],[city_name]],tb_MHDI[mun_uf],0),6)</f>
        <v>0.64300000000000002</v>
      </c>
      <c r="H3096">
        <f>INDEX(tb_MHDI[],MATCH(Table3[[#This Row],[city_name]],tb_MHDI[mun_uf],0),7)</f>
        <v>0.81799999999999995</v>
      </c>
      <c r="I3096">
        <f>INDEX(tb_MHDI[],MATCH(Table3[[#This Row],[city_name]],tb_MHDI[mun_uf],0),8)</f>
        <v>0.52500000000000002</v>
      </c>
      <c r="J3096">
        <f>_xlfn.NUMBERVALUE(INDEX(tb_SVI[],MATCH(Table3[[#This Row],[city_name]],tb_SVI[city_name_uf],0),8),".")</f>
        <v>0.32700000000000001</v>
      </c>
      <c r="K3096">
        <f>_xlfn.NUMBERVALUE(INDEX(tb_SVI[],MATCH(Table3[[#This Row],[city_name]],tb_SVI[city_name_uf],0),9),".")</f>
        <v>0.189</v>
      </c>
      <c r="L3096">
        <f>_xlfn.NUMBERVALUE(INDEX(tb_SVI[],MATCH(Table3[[#This Row],[city_name]],tb_SVI[city_name_uf],0),10),".")</f>
        <v>0.44600000000000001</v>
      </c>
      <c r="M3096">
        <f>_xlfn.NUMBERVALUE(INDEX(tb_SVI[],MATCH(Table3[[#This Row],[city_name]],tb_SVI[city_name_uf],0),11),".")</f>
        <v>0.34599999999999997</v>
      </c>
      <c r="N3096" s="14">
        <f>_xlfn.PERCENTRANK.INC(Table3[MHDI_tot],Table3[[#This Row],[MHDI_tot]],3)</f>
        <v>0.44</v>
      </c>
    </row>
    <row r="3097" spans="1:14" hidden="1" x14ac:dyDescent="0.2">
      <c r="A3097" t="str">
        <f>SVI!F3097</f>
        <v>Vespasiano/MG</v>
      </c>
      <c r="B3097" t="str">
        <f>INDEX(tb_SVI[],MATCH(Table3[[#This Row],[ibge_cod]],tb_SVI[Município],0),1)</f>
        <v>MG</v>
      </c>
      <c r="C3097" t="str">
        <f>INDEX(tb_SVI[],MATCH(Table3[[#This Row],[city_name]],tb_SVI[city_name_uf],0),3)</f>
        <v>3171204</v>
      </c>
      <c r="D3097" t="s">
        <v>20731</v>
      </c>
      <c r="E3097" s="11">
        <f>INDEX(tb_SVI[],MATCH(Table3[[#This Row],[city_name]],tb_SVI[city_name_uf],0),5)</f>
        <v>129765</v>
      </c>
      <c r="F3097">
        <f>INDEX(tb_MHDI[],MATCH(Table3[[#This Row],[city_name]],tb_MHDI[mun_uf],0),5)</f>
        <v>0.68799999999999994</v>
      </c>
      <c r="G3097">
        <f>INDEX(tb_MHDI[],MATCH(Table3[[#This Row],[city_name]],tb_MHDI[mun_uf],0),6)</f>
        <v>0.67700000000000005</v>
      </c>
      <c r="H3097">
        <f>INDEX(tb_MHDI[],MATCH(Table3[[#This Row],[city_name]],tb_MHDI[mun_uf],0),7)</f>
        <v>0.81100000000000005</v>
      </c>
      <c r="I3097">
        <f>INDEX(tb_MHDI[],MATCH(Table3[[#This Row],[city_name]],tb_MHDI[mun_uf],0),8)</f>
        <v>0.59199999999999997</v>
      </c>
      <c r="J3097">
        <f>_xlfn.NUMBERVALUE(INDEX(tb_SVI[],MATCH(Table3[[#This Row],[city_name]],tb_SVI[city_name_uf],0),8),".")</f>
        <v>0.35399999999999998</v>
      </c>
      <c r="K3097">
        <f>_xlfn.NUMBERVALUE(INDEX(tb_SVI[],MATCH(Table3[[#This Row],[city_name]],tb_SVI[city_name_uf],0),9),".")</f>
        <v>0.42599999999999999</v>
      </c>
      <c r="L3097">
        <f>_xlfn.NUMBERVALUE(INDEX(tb_SVI[],MATCH(Table3[[#This Row],[city_name]],tb_SVI[city_name_uf],0),10),".")</f>
        <v>0.372</v>
      </c>
      <c r="M3097">
        <f>_xlfn.NUMBERVALUE(INDEX(tb_SVI[],MATCH(Table3[[#This Row],[city_name]],tb_SVI[city_name_uf],0),11),".")</f>
        <v>0.26300000000000001</v>
      </c>
      <c r="N3097" s="14">
        <f>_xlfn.PERCENTRANK.INC(Table3[MHDI_tot],Table3[[#This Row],[MHDI_tot]],3)</f>
        <v>0.59499999999999997</v>
      </c>
    </row>
    <row r="3098" spans="1:14" hidden="1" x14ac:dyDescent="0.2">
      <c r="A3098" t="str">
        <f>SVI!F3098</f>
        <v>Laranja da Terra/ES</v>
      </c>
      <c r="B3098" t="str">
        <f>INDEX(tb_SVI[],MATCH(Table3[[#This Row],[ibge_cod]],tb_SVI[Município],0),1)</f>
        <v>ES</v>
      </c>
      <c r="C3098" t="str">
        <f>INDEX(tb_SVI[],MATCH(Table3[[#This Row],[city_name]],tb_SVI[city_name_uf],0),3)</f>
        <v>3203163</v>
      </c>
      <c r="D3098" t="s">
        <v>20732</v>
      </c>
      <c r="E3098" s="11">
        <f>INDEX(tb_SVI[],MATCH(Table3[[#This Row],[city_name]],tb_SVI[city_name_uf],0),5)</f>
        <v>10933</v>
      </c>
      <c r="F3098">
        <f>INDEX(tb_MHDI[],MATCH(Table3[[#This Row],[city_name]],tb_MHDI[mun_uf],0),5)</f>
        <v>0.65600000000000003</v>
      </c>
      <c r="G3098">
        <f>INDEX(tb_MHDI[],MATCH(Table3[[#This Row],[city_name]],tb_MHDI[mun_uf],0),6)</f>
        <v>0.63300000000000001</v>
      </c>
      <c r="H3098">
        <f>INDEX(tb_MHDI[],MATCH(Table3[[#This Row],[city_name]],tb_MHDI[mun_uf],0),7)</f>
        <v>0.81</v>
      </c>
      <c r="I3098">
        <f>INDEX(tb_MHDI[],MATCH(Table3[[#This Row],[city_name]],tb_MHDI[mun_uf],0),8)</f>
        <v>0.55000000000000004</v>
      </c>
      <c r="J3098">
        <f>_xlfn.NUMBERVALUE(INDEX(tb_SVI[],MATCH(Table3[[#This Row],[city_name]],tb_SVI[city_name_uf],0),8),".")</f>
        <v>0.28399999999999997</v>
      </c>
      <c r="K3098">
        <f>_xlfn.NUMBERVALUE(INDEX(tb_SVI[],MATCH(Table3[[#This Row],[city_name]],tb_SVI[city_name_uf],0),9),".")</f>
        <v>0.14799999999999999</v>
      </c>
      <c r="L3098">
        <f>_xlfn.NUMBERVALUE(INDEX(tb_SVI[],MATCH(Table3[[#This Row],[city_name]],tb_SVI[city_name_uf],0),10),".")</f>
        <v>0.32600000000000001</v>
      </c>
      <c r="M3098">
        <f>_xlfn.NUMBERVALUE(INDEX(tb_SVI[],MATCH(Table3[[#This Row],[city_name]],tb_SVI[city_name_uf],0),11),".")</f>
        <v>0.378</v>
      </c>
      <c r="N3098" s="14">
        <f>_xlfn.PERCENTRANK.INC(Table3[MHDI_tot],Table3[[#This Row],[MHDI_tot]],3)</f>
        <v>0.45900000000000002</v>
      </c>
    </row>
    <row r="3099" spans="1:14" hidden="1" x14ac:dyDescent="0.2">
      <c r="A3099" t="str">
        <f>SVI!F3099</f>
        <v>Linhares/ES</v>
      </c>
      <c r="B3099" t="str">
        <f>INDEX(tb_SVI[],MATCH(Table3[[#This Row],[ibge_cod]],tb_SVI[Município],0),1)</f>
        <v>ES</v>
      </c>
      <c r="C3099" t="str">
        <f>INDEX(tb_SVI[],MATCH(Table3[[#This Row],[city_name]],tb_SVI[city_name_uf],0),3)</f>
        <v>3203205</v>
      </c>
      <c r="D3099" t="s">
        <v>20733</v>
      </c>
      <c r="E3099" s="11">
        <f>INDEX(tb_SVI[],MATCH(Table3[[#This Row],[city_name]],tb_SVI[city_name_uf],0),5)</f>
        <v>176688</v>
      </c>
      <c r="F3099">
        <f>INDEX(tb_MHDI[],MATCH(Table3[[#This Row],[city_name]],tb_MHDI[mun_uf],0),5)</f>
        <v>0.72399999999999998</v>
      </c>
      <c r="G3099">
        <f>INDEX(tb_MHDI[],MATCH(Table3[[#This Row],[city_name]],tb_MHDI[mun_uf],0),6)</f>
        <v>0.72099999999999997</v>
      </c>
      <c r="H3099">
        <f>INDEX(tb_MHDI[],MATCH(Table3[[#This Row],[city_name]],tb_MHDI[mun_uf],0),7)</f>
        <v>0.83399999999999996</v>
      </c>
      <c r="I3099">
        <f>INDEX(tb_MHDI[],MATCH(Table3[[#This Row],[city_name]],tb_MHDI[mun_uf],0),8)</f>
        <v>0.63</v>
      </c>
      <c r="J3099">
        <f>_xlfn.NUMBERVALUE(INDEX(tb_SVI[],MATCH(Table3[[#This Row],[city_name]],tb_SVI[city_name_uf],0),8),".")</f>
        <v>0.251</v>
      </c>
      <c r="K3099">
        <f>_xlfn.NUMBERVALUE(INDEX(tb_SVI[],MATCH(Table3[[#This Row],[city_name]],tb_SVI[city_name_uf],0),9),".")</f>
        <v>0.114</v>
      </c>
      <c r="L3099">
        <f>_xlfn.NUMBERVALUE(INDEX(tb_SVI[],MATCH(Table3[[#This Row],[city_name]],tb_SVI[city_name_uf],0),10),".")</f>
        <v>0.35799999999999998</v>
      </c>
      <c r="M3099">
        <f>_xlfn.NUMBERVALUE(INDEX(tb_SVI[],MATCH(Table3[[#This Row],[city_name]],tb_SVI[city_name_uf],0),11),".")</f>
        <v>0.28199999999999997</v>
      </c>
      <c r="N3099" s="14">
        <f>_xlfn.PERCENTRANK.INC(Table3[MHDI_tot],Table3[[#This Row],[MHDI_tot]],3)</f>
        <v>0.78100000000000003</v>
      </c>
    </row>
    <row r="3100" spans="1:14" hidden="1" x14ac:dyDescent="0.2">
      <c r="A3100" t="str">
        <f>SVI!F3100</f>
        <v>Mantenópolis/ES</v>
      </c>
      <c r="B3100" t="str">
        <f>INDEX(tb_SVI[],MATCH(Table3[[#This Row],[ibge_cod]],tb_SVI[Município],0),1)</f>
        <v>ES</v>
      </c>
      <c r="C3100" t="str">
        <f>INDEX(tb_SVI[],MATCH(Table3[[#This Row],[city_name]],tb_SVI[city_name_uf],0),3)</f>
        <v>3203304</v>
      </c>
      <c r="D3100" t="s">
        <v>20734</v>
      </c>
      <c r="E3100" s="11">
        <f>INDEX(tb_SVI[],MATCH(Table3[[#This Row],[city_name]],tb_SVI[city_name_uf],0),5)</f>
        <v>15503</v>
      </c>
      <c r="F3100">
        <f>INDEX(tb_MHDI[],MATCH(Table3[[#This Row],[city_name]],tb_MHDI[mun_uf],0),5)</f>
        <v>0.65700000000000003</v>
      </c>
      <c r="G3100">
        <f>INDEX(tb_MHDI[],MATCH(Table3[[#This Row],[city_name]],tb_MHDI[mun_uf],0),6)</f>
        <v>0.63600000000000001</v>
      </c>
      <c r="H3100">
        <f>INDEX(tb_MHDI[],MATCH(Table3[[#This Row],[city_name]],tb_MHDI[mun_uf],0),7)</f>
        <v>0.81</v>
      </c>
      <c r="I3100">
        <f>INDEX(tb_MHDI[],MATCH(Table3[[#This Row],[city_name]],tb_MHDI[mun_uf],0),8)</f>
        <v>0.55100000000000005</v>
      </c>
      <c r="J3100">
        <f>_xlfn.NUMBERVALUE(INDEX(tb_SVI[],MATCH(Table3[[#This Row],[city_name]],tb_SVI[city_name_uf],0),8),".")</f>
        <v>0.316</v>
      </c>
      <c r="K3100">
        <f>_xlfn.NUMBERVALUE(INDEX(tb_SVI[],MATCH(Table3[[#This Row],[city_name]],tb_SVI[city_name_uf],0),9),".")</f>
        <v>6.6000000000000003E-2</v>
      </c>
      <c r="L3100">
        <f>_xlfn.NUMBERVALUE(INDEX(tb_SVI[],MATCH(Table3[[#This Row],[city_name]],tb_SVI[city_name_uf],0),10),".")</f>
        <v>0.46100000000000002</v>
      </c>
      <c r="M3100">
        <f>_xlfn.NUMBERVALUE(INDEX(tb_SVI[],MATCH(Table3[[#This Row],[city_name]],tb_SVI[city_name_uf],0),11),".")</f>
        <v>0.42</v>
      </c>
      <c r="N3100" s="14">
        <f>_xlfn.PERCENTRANK.INC(Table3[MHDI_tot],Table3[[#This Row],[MHDI_tot]],3)</f>
        <v>0.46300000000000002</v>
      </c>
    </row>
    <row r="3101" spans="1:14" hidden="1" x14ac:dyDescent="0.2">
      <c r="A3101" t="str">
        <f>SVI!F3101</f>
        <v>Marataízes/ES</v>
      </c>
      <c r="B3101" t="str">
        <f>INDEX(tb_SVI[],MATCH(Table3[[#This Row],[ibge_cod]],tb_SVI[Município],0),1)</f>
        <v>ES</v>
      </c>
      <c r="C3101" t="str">
        <f>INDEX(tb_SVI[],MATCH(Table3[[#This Row],[city_name]],tb_SVI[city_name_uf],0),3)</f>
        <v>3203320</v>
      </c>
      <c r="D3101" t="s">
        <v>20735</v>
      </c>
      <c r="E3101" s="11">
        <f>INDEX(tb_SVI[],MATCH(Table3[[#This Row],[city_name]],tb_SVI[city_name_uf],0),5)</f>
        <v>38883</v>
      </c>
      <c r="F3101">
        <f>INDEX(tb_MHDI[],MATCH(Table3[[#This Row],[city_name]],tb_MHDI[mun_uf],0),5)</f>
        <v>0.69599999999999995</v>
      </c>
      <c r="G3101">
        <f>INDEX(tb_MHDI[],MATCH(Table3[[#This Row],[city_name]],tb_MHDI[mun_uf],0),6)</f>
        <v>0.67600000000000005</v>
      </c>
      <c r="H3101">
        <f>INDEX(tb_MHDI[],MATCH(Table3[[#This Row],[city_name]],tb_MHDI[mun_uf],0),7)</f>
        <v>0.84699999999999998</v>
      </c>
      <c r="I3101">
        <f>INDEX(tb_MHDI[],MATCH(Table3[[#This Row],[city_name]],tb_MHDI[mun_uf],0),8)</f>
        <v>0.58799999999999997</v>
      </c>
      <c r="J3101">
        <f>_xlfn.NUMBERVALUE(INDEX(tb_SVI[],MATCH(Table3[[#This Row],[city_name]],tb_SVI[city_name_uf],0),8),".")</f>
        <v>0.28999999999999998</v>
      </c>
      <c r="K3101">
        <f>_xlfn.NUMBERVALUE(INDEX(tb_SVI[],MATCH(Table3[[#This Row],[city_name]],tb_SVI[city_name_uf],0),9),".")</f>
        <v>0.13700000000000001</v>
      </c>
      <c r="L3101">
        <f>_xlfn.NUMBERVALUE(INDEX(tb_SVI[],MATCH(Table3[[#This Row],[city_name]],tb_SVI[city_name_uf],0),10),".")</f>
        <v>0.35699999999999998</v>
      </c>
      <c r="M3101">
        <f>_xlfn.NUMBERVALUE(INDEX(tb_SVI[],MATCH(Table3[[#This Row],[city_name]],tb_SVI[city_name_uf],0),11),".")</f>
        <v>0.375</v>
      </c>
      <c r="N3101" s="14">
        <f>_xlfn.PERCENTRANK.INC(Table3[MHDI_tot],Table3[[#This Row],[MHDI_tot]],3)</f>
        <v>0.63</v>
      </c>
    </row>
    <row r="3102" spans="1:14" hidden="1" x14ac:dyDescent="0.2">
      <c r="A3102" t="str">
        <f>SVI!F3102</f>
        <v>Marechal Floriano/ES</v>
      </c>
      <c r="B3102" t="str">
        <f>INDEX(tb_SVI[],MATCH(Table3[[#This Row],[ibge_cod]],tb_SVI[Município],0),1)</f>
        <v>ES</v>
      </c>
      <c r="C3102" t="str">
        <f>INDEX(tb_SVI[],MATCH(Table3[[#This Row],[city_name]],tb_SVI[city_name_uf],0),3)</f>
        <v>3203346</v>
      </c>
      <c r="D3102" t="s">
        <v>20736</v>
      </c>
      <c r="E3102" s="11">
        <f>INDEX(tb_SVI[],MATCH(Table3[[#This Row],[city_name]],tb_SVI[city_name_uf],0),5)</f>
        <v>16920</v>
      </c>
      <c r="F3102">
        <f>INDEX(tb_MHDI[],MATCH(Table3[[#This Row],[city_name]],tb_MHDI[mun_uf],0),5)</f>
        <v>0.71</v>
      </c>
      <c r="G3102">
        <f>INDEX(tb_MHDI[],MATCH(Table3[[#This Row],[city_name]],tb_MHDI[mun_uf],0),6)</f>
        <v>0.71499999999999997</v>
      </c>
      <c r="H3102">
        <f>INDEX(tb_MHDI[],MATCH(Table3[[#This Row],[city_name]],tb_MHDI[mun_uf],0),7)</f>
        <v>0.84899999999999998</v>
      </c>
      <c r="I3102">
        <f>INDEX(tb_MHDI[],MATCH(Table3[[#This Row],[city_name]],tb_MHDI[mun_uf],0),8)</f>
        <v>0.58899999999999997</v>
      </c>
      <c r="J3102">
        <f>_xlfn.NUMBERVALUE(INDEX(tb_SVI[],MATCH(Table3[[#This Row],[city_name]],tb_SVI[city_name_uf],0),8),".")</f>
        <v>0.22</v>
      </c>
      <c r="K3102">
        <f>_xlfn.NUMBERVALUE(INDEX(tb_SVI[],MATCH(Table3[[#This Row],[city_name]],tb_SVI[city_name_uf],0),9),".")</f>
        <v>0.1</v>
      </c>
      <c r="L3102">
        <f>_xlfn.NUMBERVALUE(INDEX(tb_SVI[],MATCH(Table3[[#This Row],[city_name]],tb_SVI[city_name_uf],0),10),".")</f>
        <v>0.311</v>
      </c>
      <c r="M3102">
        <f>_xlfn.NUMBERVALUE(INDEX(tb_SVI[],MATCH(Table3[[#This Row],[city_name]],tb_SVI[city_name_uf],0),11),".")</f>
        <v>0.25</v>
      </c>
      <c r="N3102" s="14">
        <f>_xlfn.PERCENTRANK.INC(Table3[MHDI_tot],Table3[[#This Row],[MHDI_tot]],3)</f>
        <v>0.70499999999999996</v>
      </c>
    </row>
    <row r="3103" spans="1:14" hidden="1" x14ac:dyDescent="0.2">
      <c r="A3103" t="str">
        <f>SVI!F3103</f>
        <v>Marilândia/ES</v>
      </c>
      <c r="B3103" t="str">
        <f>INDEX(tb_SVI[],MATCH(Table3[[#This Row],[ibge_cod]],tb_SVI[Município],0),1)</f>
        <v>ES</v>
      </c>
      <c r="C3103" t="str">
        <f>INDEX(tb_SVI[],MATCH(Table3[[#This Row],[city_name]],tb_SVI[city_name_uf],0),3)</f>
        <v>3203353</v>
      </c>
      <c r="D3103" t="s">
        <v>20737</v>
      </c>
      <c r="E3103" s="11">
        <f>INDEX(tb_SVI[],MATCH(Table3[[#This Row],[city_name]],tb_SVI[city_name_uf],0),5)</f>
        <v>12963</v>
      </c>
      <c r="F3103">
        <f>INDEX(tb_MHDI[],MATCH(Table3[[#This Row],[city_name]],tb_MHDI[mun_uf],0),5)</f>
        <v>0.69599999999999995</v>
      </c>
      <c r="G3103">
        <f>INDEX(tb_MHDI[],MATCH(Table3[[#This Row],[city_name]],tb_MHDI[mun_uf],0),6)</f>
        <v>0.66800000000000004</v>
      </c>
      <c r="H3103">
        <f>INDEX(tb_MHDI[],MATCH(Table3[[#This Row],[city_name]],tb_MHDI[mun_uf],0),7)</f>
        <v>0.82299999999999995</v>
      </c>
      <c r="I3103">
        <f>INDEX(tb_MHDI[],MATCH(Table3[[#This Row],[city_name]],tb_MHDI[mun_uf],0),8)</f>
        <v>0.61199999999999999</v>
      </c>
      <c r="J3103">
        <f>_xlfn.NUMBERVALUE(INDEX(tb_SVI[],MATCH(Table3[[#This Row],[city_name]],tb_SVI[city_name_uf],0),8),".")</f>
        <v>0.21</v>
      </c>
      <c r="K3103">
        <f>_xlfn.NUMBERVALUE(INDEX(tb_SVI[],MATCH(Table3[[#This Row],[city_name]],tb_SVI[city_name_uf],0),9),".")</f>
        <v>6.7000000000000004E-2</v>
      </c>
      <c r="L3103">
        <f>_xlfn.NUMBERVALUE(INDEX(tb_SVI[],MATCH(Table3[[#This Row],[city_name]],tb_SVI[city_name_uf],0),10),".")</f>
        <v>0.32</v>
      </c>
      <c r="M3103">
        <f>_xlfn.NUMBERVALUE(INDEX(tb_SVI[],MATCH(Table3[[#This Row],[city_name]],tb_SVI[city_name_uf],0),11),".")</f>
        <v>0.24199999999999999</v>
      </c>
      <c r="N3103" s="14">
        <f>_xlfn.PERCENTRANK.INC(Table3[MHDI_tot],Table3[[#This Row],[MHDI_tot]],3)</f>
        <v>0.63</v>
      </c>
    </row>
    <row r="3104" spans="1:14" hidden="1" x14ac:dyDescent="0.2">
      <c r="A3104" t="str">
        <f>SVI!F3104</f>
        <v>Mimoso do Sul/ES</v>
      </c>
      <c r="B3104" t="str">
        <f>INDEX(tb_SVI[],MATCH(Table3[[#This Row],[ibge_cod]],tb_SVI[Município],0),1)</f>
        <v>ES</v>
      </c>
      <c r="C3104" t="str">
        <f>INDEX(tb_SVI[],MATCH(Table3[[#This Row],[city_name]],tb_SVI[city_name_uf],0),3)</f>
        <v>3203403</v>
      </c>
      <c r="D3104" t="s">
        <v>20738</v>
      </c>
      <c r="E3104" s="11">
        <f>INDEX(tb_SVI[],MATCH(Table3[[#This Row],[city_name]],tb_SVI[city_name_uf],0),5)</f>
        <v>26115</v>
      </c>
      <c r="F3104">
        <f>INDEX(tb_MHDI[],MATCH(Table3[[#This Row],[city_name]],tb_MHDI[mun_uf],0),5)</f>
        <v>0.67</v>
      </c>
      <c r="G3104">
        <f>INDEX(tb_MHDI[],MATCH(Table3[[#This Row],[city_name]],tb_MHDI[mun_uf],0),6)</f>
        <v>0.67200000000000004</v>
      </c>
      <c r="H3104">
        <f>INDEX(tb_MHDI[],MATCH(Table3[[#This Row],[city_name]],tb_MHDI[mun_uf],0),7)</f>
        <v>0.82699999999999996</v>
      </c>
      <c r="I3104">
        <f>INDEX(tb_MHDI[],MATCH(Table3[[#This Row],[city_name]],tb_MHDI[mun_uf],0),8)</f>
        <v>0.54100000000000004</v>
      </c>
      <c r="J3104">
        <f>_xlfn.NUMBERVALUE(INDEX(tb_SVI[],MATCH(Table3[[#This Row],[city_name]],tb_SVI[city_name_uf],0),8),".")</f>
        <v>0.28299999999999997</v>
      </c>
      <c r="K3104">
        <f>_xlfn.NUMBERVALUE(INDEX(tb_SVI[],MATCH(Table3[[#This Row],[city_name]],tb_SVI[city_name_uf],0),9),".")</f>
        <v>0.123</v>
      </c>
      <c r="L3104">
        <f>_xlfn.NUMBERVALUE(INDEX(tb_SVI[],MATCH(Table3[[#This Row],[city_name]],tb_SVI[city_name_uf],0),10),".")</f>
        <v>0.35799999999999998</v>
      </c>
      <c r="M3104">
        <f>_xlfn.NUMBERVALUE(INDEX(tb_SVI[],MATCH(Table3[[#This Row],[city_name]],tb_SVI[city_name_uf],0),11),".")</f>
        <v>0.36899999999999999</v>
      </c>
      <c r="N3104" s="14">
        <f>_xlfn.PERCENTRANK.INC(Table3[MHDI_tot],Table3[[#This Row],[MHDI_tot]],3)</f>
        <v>0.51600000000000001</v>
      </c>
    </row>
    <row r="3105" spans="1:14" hidden="1" x14ac:dyDescent="0.2">
      <c r="A3105" t="str">
        <f>SVI!F3105</f>
        <v>Montanha/ES</v>
      </c>
      <c r="B3105" t="str">
        <f>INDEX(tb_SVI[],MATCH(Table3[[#This Row],[ibge_cod]],tb_SVI[Município],0),1)</f>
        <v>ES</v>
      </c>
      <c r="C3105" t="str">
        <f>INDEX(tb_SVI[],MATCH(Table3[[#This Row],[city_name]],tb_SVI[city_name_uf],0),3)</f>
        <v>3203502</v>
      </c>
      <c r="D3105" t="s">
        <v>20739</v>
      </c>
      <c r="E3105" s="11">
        <f>INDEX(tb_SVI[],MATCH(Table3[[#This Row],[city_name]],tb_SVI[city_name_uf],0),5)</f>
        <v>18894</v>
      </c>
      <c r="F3105">
        <f>INDEX(tb_MHDI[],MATCH(Table3[[#This Row],[city_name]],tb_MHDI[mun_uf],0),5)</f>
        <v>0.66700000000000004</v>
      </c>
      <c r="G3105">
        <f>INDEX(tb_MHDI[],MATCH(Table3[[#This Row],[city_name]],tb_MHDI[mun_uf],0),6)</f>
        <v>0.67900000000000005</v>
      </c>
      <c r="H3105">
        <f>INDEX(tb_MHDI[],MATCH(Table3[[#This Row],[city_name]],tb_MHDI[mun_uf],0),7)</f>
        <v>0.81599999999999995</v>
      </c>
      <c r="I3105">
        <f>INDEX(tb_MHDI[],MATCH(Table3[[#This Row],[city_name]],tb_MHDI[mun_uf],0),8)</f>
        <v>0.53500000000000003</v>
      </c>
      <c r="J3105">
        <f>_xlfn.NUMBERVALUE(INDEX(tb_SVI[],MATCH(Table3[[#This Row],[city_name]],tb_SVI[city_name_uf],0),8),".")</f>
        <v>0.32</v>
      </c>
      <c r="K3105">
        <f>_xlfn.NUMBERVALUE(INDEX(tb_SVI[],MATCH(Table3[[#This Row],[city_name]],tb_SVI[city_name_uf],0),9),".")</f>
        <v>0.186</v>
      </c>
      <c r="L3105">
        <f>_xlfn.NUMBERVALUE(INDEX(tb_SVI[],MATCH(Table3[[#This Row],[city_name]],tb_SVI[city_name_uf],0),10),".")</f>
        <v>0.40799999999999997</v>
      </c>
      <c r="M3105">
        <f>_xlfn.NUMBERVALUE(INDEX(tb_SVI[],MATCH(Table3[[#This Row],[city_name]],tb_SVI[city_name_uf],0),11),".")</f>
        <v>0.36499999999999999</v>
      </c>
      <c r="N3105" s="14">
        <f>_xlfn.PERCENTRANK.INC(Table3[MHDI_tot],Table3[[#This Row],[MHDI_tot]],3)</f>
        <v>0.504</v>
      </c>
    </row>
    <row r="3106" spans="1:14" hidden="1" x14ac:dyDescent="0.2">
      <c r="A3106" t="str">
        <f>SVI!F3913</f>
        <v>Lindoeste/PR</v>
      </c>
      <c r="B3106" t="str">
        <f>INDEX(tb_SVI[],MATCH(Table3[[#This Row],[ibge_cod]],tb_SVI[Município],0),1)</f>
        <v>PR</v>
      </c>
      <c r="C3106" t="str">
        <f>INDEX(tb_SVI[],MATCH(Table3[[#This Row],[city_name]],tb_SVI[city_name_uf],0),3)</f>
        <v>4113452</v>
      </c>
      <c r="D3106" t="s">
        <v>21543</v>
      </c>
      <c r="E3106" s="11">
        <f>INDEX(tb_SVI[],MATCH(Table3[[#This Row],[city_name]],tb_SVI[city_name_uf],0),5)</f>
        <v>4592</v>
      </c>
      <c r="F3106">
        <f>INDEX(tb_MHDI[],MATCH(Table3[[#This Row],[city_name]],tb_MHDI[mun_uf],0),5)</f>
        <v>0.66600000000000004</v>
      </c>
      <c r="G3106">
        <f>INDEX(tb_MHDI[],MATCH(Table3[[#This Row],[city_name]],tb_MHDI[mun_uf],0),6)</f>
        <v>0.65200000000000002</v>
      </c>
      <c r="H3106">
        <f>INDEX(tb_MHDI[],MATCH(Table3[[#This Row],[city_name]],tb_MHDI[mun_uf],0),7)</f>
        <v>0.76900000000000002</v>
      </c>
      <c r="I3106">
        <f>INDEX(tb_MHDI[],MATCH(Table3[[#This Row],[city_name]],tb_MHDI[mun_uf],0),8)</f>
        <v>0.58799999999999997</v>
      </c>
      <c r="J3106">
        <f>_xlfn.NUMBERVALUE(INDEX(tb_SVI[],MATCH(Table3[[#This Row],[city_name]],tb_SVI[city_name_uf],0),8),".")</f>
        <v>0.38100000000000001</v>
      </c>
      <c r="K3106">
        <f>_xlfn.NUMBERVALUE(INDEX(tb_SVI[],MATCH(Table3[[#This Row],[city_name]],tb_SVI[city_name_uf],0),9),".")</f>
        <v>0.42299999999999999</v>
      </c>
      <c r="L3106">
        <f>_xlfn.NUMBERVALUE(INDEX(tb_SVI[],MATCH(Table3[[#This Row],[city_name]],tb_SVI[city_name_uf],0),10),".")</f>
        <v>0.34300000000000003</v>
      </c>
      <c r="M3106">
        <f>_xlfn.NUMBERVALUE(INDEX(tb_SVI[],MATCH(Table3[[#This Row],[city_name]],tb_SVI[city_name_uf],0),11),".")</f>
        <v>0.376</v>
      </c>
      <c r="N3106" s="14">
        <f>_xlfn.PERCENTRANK.INC(Table3[MHDI_tot],Table3[[#This Row],[MHDI_tot]],3)</f>
        <v>0.501</v>
      </c>
    </row>
    <row r="3107" spans="1:14" hidden="1" x14ac:dyDescent="0.2">
      <c r="A3107" t="str">
        <f>SVI!F3107</f>
        <v>Muniz Freire/ES</v>
      </c>
      <c r="B3107" t="str">
        <f>INDEX(tb_SVI[],MATCH(Table3[[#This Row],[ibge_cod]],tb_SVI[Município],0),1)</f>
        <v>ES</v>
      </c>
      <c r="C3107" t="str">
        <f>INDEX(tb_SVI[],MATCH(Table3[[#This Row],[city_name]],tb_SVI[city_name_uf],0),3)</f>
        <v>3203700</v>
      </c>
      <c r="D3107" t="s">
        <v>20741</v>
      </c>
      <c r="E3107" s="11">
        <f>INDEX(tb_SVI[],MATCH(Table3[[#This Row],[city_name]],tb_SVI[city_name_uf],0),5)</f>
        <v>17319</v>
      </c>
      <c r="F3107">
        <f>INDEX(tb_MHDI[],MATCH(Table3[[#This Row],[city_name]],tb_MHDI[mun_uf],0),5)</f>
        <v>0.64500000000000002</v>
      </c>
      <c r="G3107">
        <f>INDEX(tb_MHDI[],MATCH(Table3[[#This Row],[city_name]],tb_MHDI[mun_uf],0),6)</f>
        <v>0.63700000000000001</v>
      </c>
      <c r="H3107">
        <f>INDEX(tb_MHDI[],MATCH(Table3[[#This Row],[city_name]],tb_MHDI[mun_uf],0),7)</f>
        <v>0.82099999999999995</v>
      </c>
      <c r="I3107">
        <f>INDEX(tb_MHDI[],MATCH(Table3[[#This Row],[city_name]],tb_MHDI[mun_uf],0),8)</f>
        <v>0.51200000000000001</v>
      </c>
      <c r="J3107">
        <f>_xlfn.NUMBERVALUE(INDEX(tb_SVI[],MATCH(Table3[[#This Row],[city_name]],tb_SVI[city_name_uf],0),8),".")</f>
        <v>0.35</v>
      </c>
      <c r="K3107">
        <f>_xlfn.NUMBERVALUE(INDEX(tb_SVI[],MATCH(Table3[[#This Row],[city_name]],tb_SVI[city_name_uf],0),9),".")</f>
        <v>0.22</v>
      </c>
      <c r="L3107">
        <f>_xlfn.NUMBERVALUE(INDEX(tb_SVI[],MATCH(Table3[[#This Row],[city_name]],tb_SVI[city_name_uf],0),10),".")</f>
        <v>0.41499999999999998</v>
      </c>
      <c r="M3107">
        <f>_xlfn.NUMBERVALUE(INDEX(tb_SVI[],MATCH(Table3[[#This Row],[city_name]],tb_SVI[city_name_uf],0),11),".")</f>
        <v>0.41399999999999998</v>
      </c>
      <c r="N3107" s="14">
        <f>_xlfn.PERCENTRANK.INC(Table3[MHDI_tot],Table3[[#This Row],[MHDI_tot]],3)</f>
        <v>0.42099999999999999</v>
      </c>
    </row>
    <row r="3108" spans="1:14" hidden="1" x14ac:dyDescent="0.2">
      <c r="A3108" t="str">
        <f>SVI!F3108</f>
        <v>Muqui/ES</v>
      </c>
      <c r="B3108" t="str">
        <f>INDEX(tb_SVI[],MATCH(Table3[[#This Row],[ibge_cod]],tb_SVI[Município],0),1)</f>
        <v>ES</v>
      </c>
      <c r="C3108" t="str">
        <f>INDEX(tb_SVI[],MATCH(Table3[[#This Row],[city_name]],tb_SVI[city_name_uf],0),3)</f>
        <v>3203809</v>
      </c>
      <c r="D3108" t="s">
        <v>20742</v>
      </c>
      <c r="E3108" s="11">
        <f>INDEX(tb_SVI[],MATCH(Table3[[#This Row],[city_name]],tb_SVI[city_name_uf],0),5)</f>
        <v>15526</v>
      </c>
      <c r="F3108">
        <f>INDEX(tb_MHDI[],MATCH(Table3[[#This Row],[city_name]],tb_MHDI[mun_uf],0),5)</f>
        <v>0.69399999999999995</v>
      </c>
      <c r="G3108">
        <f>INDEX(tb_MHDI[],MATCH(Table3[[#This Row],[city_name]],tb_MHDI[mun_uf],0),6)</f>
        <v>0.67300000000000004</v>
      </c>
      <c r="H3108">
        <f>INDEX(tb_MHDI[],MATCH(Table3[[#This Row],[city_name]],tb_MHDI[mun_uf],0),7)</f>
        <v>0.80200000000000005</v>
      </c>
      <c r="I3108">
        <f>INDEX(tb_MHDI[],MATCH(Table3[[#This Row],[city_name]],tb_MHDI[mun_uf],0),8)</f>
        <v>0.61899999999999999</v>
      </c>
      <c r="J3108">
        <f>_xlfn.NUMBERVALUE(INDEX(tb_SVI[],MATCH(Table3[[#This Row],[city_name]],tb_SVI[city_name_uf],0),8),".")</f>
        <v>0.26</v>
      </c>
      <c r="K3108">
        <f>_xlfn.NUMBERVALUE(INDEX(tb_SVI[],MATCH(Table3[[#This Row],[city_name]],tb_SVI[city_name_uf],0),9),".")</f>
        <v>8.7999999999999995E-2</v>
      </c>
      <c r="L3108">
        <f>_xlfn.NUMBERVALUE(INDEX(tb_SVI[],MATCH(Table3[[#This Row],[city_name]],tb_SVI[city_name_uf],0),10),".")</f>
        <v>0.32</v>
      </c>
      <c r="M3108">
        <f>_xlfn.NUMBERVALUE(INDEX(tb_SVI[],MATCH(Table3[[#This Row],[city_name]],tb_SVI[city_name_uf],0),11),".")</f>
        <v>0.373</v>
      </c>
      <c r="N3108" s="14">
        <f>_xlfn.PERCENTRANK.INC(Table3[MHDI_tot],Table3[[#This Row],[MHDI_tot]],3)</f>
        <v>0.622</v>
      </c>
    </row>
    <row r="3109" spans="1:14" hidden="1" x14ac:dyDescent="0.2">
      <c r="A3109" t="str">
        <f>SVI!F3109</f>
        <v>Nova Venécia/ES</v>
      </c>
      <c r="B3109" t="str">
        <f>INDEX(tb_SVI[],MATCH(Table3[[#This Row],[ibge_cod]],tb_SVI[Município],0),1)</f>
        <v>ES</v>
      </c>
      <c r="C3109" t="str">
        <f>INDEX(tb_SVI[],MATCH(Table3[[#This Row],[city_name]],tb_SVI[city_name_uf],0),3)</f>
        <v>3203908</v>
      </c>
      <c r="D3109" t="s">
        <v>20743</v>
      </c>
      <c r="E3109" s="11">
        <f>INDEX(tb_SVI[],MATCH(Table3[[#This Row],[city_name]],tb_SVI[city_name_uf],0),5)</f>
        <v>50434</v>
      </c>
      <c r="F3109">
        <f>INDEX(tb_MHDI[],MATCH(Table3[[#This Row],[city_name]],tb_MHDI[mun_uf],0),5)</f>
        <v>0.71199999999999997</v>
      </c>
      <c r="G3109">
        <f>INDEX(tb_MHDI[],MATCH(Table3[[#This Row],[city_name]],tb_MHDI[mun_uf],0),6)</f>
        <v>0.69199999999999995</v>
      </c>
      <c r="H3109">
        <f>INDEX(tb_MHDI[],MATCH(Table3[[#This Row],[city_name]],tb_MHDI[mun_uf],0),7)</f>
        <v>0.84099999999999997</v>
      </c>
      <c r="I3109">
        <f>INDEX(tb_MHDI[],MATCH(Table3[[#This Row],[city_name]],tb_MHDI[mun_uf],0),8)</f>
        <v>0.621</v>
      </c>
      <c r="J3109">
        <f>_xlfn.NUMBERVALUE(INDEX(tb_SVI[],MATCH(Table3[[#This Row],[city_name]],tb_SVI[city_name_uf],0),8),".")</f>
        <v>0.26400000000000001</v>
      </c>
      <c r="K3109">
        <f>_xlfn.NUMBERVALUE(INDEX(tb_SVI[],MATCH(Table3[[#This Row],[city_name]],tb_SVI[city_name_uf],0),9),".")</f>
        <v>7.0999999999999994E-2</v>
      </c>
      <c r="L3109">
        <f>_xlfn.NUMBERVALUE(INDEX(tb_SVI[],MATCH(Table3[[#This Row],[city_name]],tb_SVI[city_name_uf],0),10),".")</f>
        <v>0.34200000000000003</v>
      </c>
      <c r="M3109">
        <f>_xlfn.NUMBERVALUE(INDEX(tb_SVI[],MATCH(Table3[[#This Row],[city_name]],tb_SVI[city_name_uf],0),11),".")</f>
        <v>0.379</v>
      </c>
      <c r="N3109" s="14">
        <f>_xlfn.PERCENTRANK.INC(Table3[MHDI_tot],Table3[[#This Row],[MHDI_tot]],3)</f>
        <v>0.71699999999999997</v>
      </c>
    </row>
    <row r="3110" spans="1:14" hidden="1" x14ac:dyDescent="0.2">
      <c r="A3110" t="str">
        <f>SVI!F3110</f>
        <v>Pancas/ES</v>
      </c>
      <c r="B3110" t="str">
        <f>INDEX(tb_SVI[],MATCH(Table3[[#This Row],[ibge_cod]],tb_SVI[Município],0),1)</f>
        <v>ES</v>
      </c>
      <c r="C3110" t="str">
        <f>INDEX(tb_SVI[],MATCH(Table3[[#This Row],[city_name]],tb_SVI[city_name_uf],0),3)</f>
        <v>3204005</v>
      </c>
      <c r="D3110" t="s">
        <v>20744</v>
      </c>
      <c r="E3110" s="11">
        <f>INDEX(tb_SVI[],MATCH(Table3[[#This Row],[city_name]],tb_SVI[city_name_uf],0),5)</f>
        <v>23306</v>
      </c>
      <c r="F3110">
        <f>INDEX(tb_MHDI[],MATCH(Table3[[#This Row],[city_name]],tb_MHDI[mun_uf],0),5)</f>
        <v>0.66700000000000004</v>
      </c>
      <c r="G3110">
        <f>INDEX(tb_MHDI[],MATCH(Table3[[#This Row],[city_name]],tb_MHDI[mun_uf],0),6)</f>
        <v>0.64800000000000002</v>
      </c>
      <c r="H3110">
        <f>INDEX(tb_MHDI[],MATCH(Table3[[#This Row],[city_name]],tb_MHDI[mun_uf],0),7)</f>
        <v>0.81499999999999995</v>
      </c>
      <c r="I3110">
        <f>INDEX(tb_MHDI[],MATCH(Table3[[#This Row],[city_name]],tb_MHDI[mun_uf],0),8)</f>
        <v>0.56200000000000006</v>
      </c>
      <c r="J3110">
        <f>_xlfn.NUMBERVALUE(INDEX(tb_SVI[],MATCH(Table3[[#This Row],[city_name]],tb_SVI[city_name_uf],0),8),".")</f>
        <v>0.29499999999999998</v>
      </c>
      <c r="K3110">
        <f>_xlfn.NUMBERVALUE(INDEX(tb_SVI[],MATCH(Table3[[#This Row],[city_name]],tb_SVI[city_name_uf],0),9),".")</f>
        <v>0.121</v>
      </c>
      <c r="L3110">
        <f>_xlfn.NUMBERVALUE(INDEX(tb_SVI[],MATCH(Table3[[#This Row],[city_name]],tb_SVI[city_name_uf],0),10),".")</f>
        <v>0.39600000000000002</v>
      </c>
      <c r="M3110">
        <f>_xlfn.NUMBERVALUE(INDEX(tb_SVI[],MATCH(Table3[[#This Row],[city_name]],tb_SVI[city_name_uf],0),11),".")</f>
        <v>0.36899999999999999</v>
      </c>
      <c r="N3110" s="14">
        <f>_xlfn.PERCENTRANK.INC(Table3[MHDI_tot],Table3[[#This Row],[MHDI_tot]],3)</f>
        <v>0.504</v>
      </c>
    </row>
    <row r="3111" spans="1:14" hidden="1" x14ac:dyDescent="0.2">
      <c r="A3111" t="str">
        <f>SVI!F3111</f>
        <v>Pedro Canário/ES</v>
      </c>
      <c r="B3111" t="str">
        <f>INDEX(tb_SVI[],MATCH(Table3[[#This Row],[ibge_cod]],tb_SVI[Município],0),1)</f>
        <v>ES</v>
      </c>
      <c r="C3111" t="str">
        <f>INDEX(tb_SVI[],MATCH(Table3[[#This Row],[city_name]],tb_SVI[city_name_uf],0),3)</f>
        <v>3204054</v>
      </c>
      <c r="D3111" t="s">
        <v>20745</v>
      </c>
      <c r="E3111" s="11">
        <f>INDEX(tb_SVI[],MATCH(Table3[[#This Row],[city_name]],tb_SVI[city_name_uf],0),5)</f>
        <v>26381</v>
      </c>
      <c r="F3111">
        <f>INDEX(tb_MHDI[],MATCH(Table3[[#This Row],[city_name]],tb_MHDI[mun_uf],0),5)</f>
        <v>0.65400000000000003</v>
      </c>
      <c r="G3111">
        <f>INDEX(tb_MHDI[],MATCH(Table3[[#This Row],[city_name]],tb_MHDI[mun_uf],0),6)</f>
        <v>0.64300000000000002</v>
      </c>
      <c r="H3111">
        <f>INDEX(tb_MHDI[],MATCH(Table3[[#This Row],[city_name]],tb_MHDI[mun_uf],0),7)</f>
        <v>0.81200000000000006</v>
      </c>
      <c r="I3111">
        <f>INDEX(tb_MHDI[],MATCH(Table3[[#This Row],[city_name]],tb_MHDI[mun_uf],0),8)</f>
        <v>0.53600000000000003</v>
      </c>
      <c r="J3111">
        <f>_xlfn.NUMBERVALUE(INDEX(tb_SVI[],MATCH(Table3[[#This Row],[city_name]],tb_SVI[city_name_uf],0),8),".")</f>
        <v>0.42</v>
      </c>
      <c r="K3111">
        <f>_xlfn.NUMBERVALUE(INDEX(tb_SVI[],MATCH(Table3[[#This Row],[city_name]],tb_SVI[city_name_uf],0),9),".")</f>
        <v>0.45300000000000001</v>
      </c>
      <c r="L3111">
        <f>_xlfn.NUMBERVALUE(INDEX(tb_SVI[],MATCH(Table3[[#This Row],[city_name]],tb_SVI[city_name_uf],0),10),".")</f>
        <v>0.42299999999999999</v>
      </c>
      <c r="M3111">
        <f>_xlfn.NUMBERVALUE(INDEX(tb_SVI[],MATCH(Table3[[#This Row],[city_name]],tb_SVI[city_name_uf],0),11),".")</f>
        <v>0.38500000000000001</v>
      </c>
      <c r="N3111" s="14">
        <f>_xlfn.PERCENTRANK.INC(Table3[MHDI_tot],Table3[[#This Row],[MHDI_tot]],3)</f>
        <v>0.45100000000000001</v>
      </c>
    </row>
    <row r="3112" spans="1:14" hidden="1" x14ac:dyDescent="0.2">
      <c r="A3112" t="str">
        <f>SVI!F3112</f>
        <v>Pinheiros/ES</v>
      </c>
      <c r="B3112" t="str">
        <f>INDEX(tb_SVI[],MATCH(Table3[[#This Row],[ibge_cod]],tb_SVI[Município],0),1)</f>
        <v>ES</v>
      </c>
      <c r="C3112" t="str">
        <f>INDEX(tb_SVI[],MATCH(Table3[[#This Row],[city_name]],tb_SVI[city_name_uf],0),3)</f>
        <v>3204104</v>
      </c>
      <c r="D3112" t="s">
        <v>20746</v>
      </c>
      <c r="E3112" s="11">
        <f>INDEX(tb_SVI[],MATCH(Table3[[#This Row],[city_name]],tb_SVI[city_name_uf],0),5)</f>
        <v>27327</v>
      </c>
      <c r="F3112">
        <f>INDEX(tb_MHDI[],MATCH(Table3[[#This Row],[city_name]],tb_MHDI[mun_uf],0),5)</f>
        <v>0.67300000000000004</v>
      </c>
      <c r="G3112">
        <f>INDEX(tb_MHDI[],MATCH(Table3[[#This Row],[city_name]],tb_MHDI[mun_uf],0),6)</f>
        <v>0.66800000000000004</v>
      </c>
      <c r="H3112">
        <f>INDEX(tb_MHDI[],MATCH(Table3[[#This Row],[city_name]],tb_MHDI[mun_uf],0),7)</f>
        <v>0.81599999999999995</v>
      </c>
      <c r="I3112">
        <f>INDEX(tb_MHDI[],MATCH(Table3[[#This Row],[city_name]],tb_MHDI[mun_uf],0),8)</f>
        <v>0.55800000000000005</v>
      </c>
      <c r="J3112">
        <f>_xlfn.NUMBERVALUE(INDEX(tb_SVI[],MATCH(Table3[[#This Row],[city_name]],tb_SVI[city_name_uf],0),8),".")</f>
        <v>0.29499999999999998</v>
      </c>
      <c r="K3112">
        <f>_xlfn.NUMBERVALUE(INDEX(tb_SVI[],MATCH(Table3[[#This Row],[city_name]],tb_SVI[city_name_uf],0),9),".")</f>
        <v>0.13100000000000001</v>
      </c>
      <c r="L3112">
        <f>_xlfn.NUMBERVALUE(INDEX(tb_SVI[],MATCH(Table3[[#This Row],[city_name]],tb_SVI[city_name_uf],0),10),".")</f>
        <v>0.42</v>
      </c>
      <c r="M3112">
        <f>_xlfn.NUMBERVALUE(INDEX(tb_SVI[],MATCH(Table3[[#This Row],[city_name]],tb_SVI[city_name_uf],0),11),".")</f>
        <v>0.33500000000000002</v>
      </c>
      <c r="N3112" s="14">
        <f>_xlfn.PERCENTRANK.INC(Table3[MHDI_tot],Table3[[#This Row],[MHDI_tot]],3)</f>
        <v>0.52900000000000003</v>
      </c>
    </row>
    <row r="3113" spans="1:14" hidden="1" x14ac:dyDescent="0.2">
      <c r="A3113" t="str">
        <f>SVI!F3113</f>
        <v>Piúma/ES</v>
      </c>
      <c r="B3113" t="str">
        <f>INDEX(tb_SVI[],MATCH(Table3[[#This Row],[ibge_cod]],tb_SVI[Município],0),1)</f>
        <v>ES</v>
      </c>
      <c r="C3113" t="str">
        <f>INDEX(tb_SVI[],MATCH(Table3[[#This Row],[city_name]],tb_SVI[city_name_uf],0),3)</f>
        <v>3204203</v>
      </c>
      <c r="D3113" t="s">
        <v>20747</v>
      </c>
      <c r="E3113" s="11">
        <f>INDEX(tb_SVI[],MATCH(Table3[[#This Row],[city_name]],tb_SVI[city_name_uf],0),5)</f>
        <v>22053</v>
      </c>
      <c r="F3113">
        <f>INDEX(tb_MHDI[],MATCH(Table3[[#This Row],[city_name]],tb_MHDI[mun_uf],0),5)</f>
        <v>0.72699999999999998</v>
      </c>
      <c r="G3113">
        <f>INDEX(tb_MHDI[],MATCH(Table3[[#This Row],[city_name]],tb_MHDI[mun_uf],0),6)</f>
        <v>0.70199999999999996</v>
      </c>
      <c r="H3113">
        <f>INDEX(tb_MHDI[],MATCH(Table3[[#This Row],[city_name]],tb_MHDI[mun_uf],0),7)</f>
        <v>0.85199999999999998</v>
      </c>
      <c r="I3113">
        <f>INDEX(tb_MHDI[],MATCH(Table3[[#This Row],[city_name]],tb_MHDI[mun_uf],0),8)</f>
        <v>0.64300000000000002</v>
      </c>
      <c r="J3113">
        <f>_xlfn.NUMBERVALUE(INDEX(tb_SVI[],MATCH(Table3[[#This Row],[city_name]],tb_SVI[city_name_uf],0),8),".")</f>
        <v>0.25800000000000001</v>
      </c>
      <c r="K3113">
        <f>_xlfn.NUMBERVALUE(INDEX(tb_SVI[],MATCH(Table3[[#This Row],[city_name]],tb_SVI[city_name_uf],0),9),".")</f>
        <v>0.127</v>
      </c>
      <c r="L3113">
        <f>_xlfn.NUMBERVALUE(INDEX(tb_SVI[],MATCH(Table3[[#This Row],[city_name]],tb_SVI[city_name_uf],0),10),".")</f>
        <v>0.35099999999999998</v>
      </c>
      <c r="M3113">
        <f>_xlfn.NUMBERVALUE(INDEX(tb_SVI[],MATCH(Table3[[#This Row],[city_name]],tb_SVI[city_name_uf],0),11),".")</f>
        <v>0.29599999999999999</v>
      </c>
      <c r="N3113" s="14">
        <f>_xlfn.PERCENTRANK.INC(Table3[MHDI_tot],Table3[[#This Row],[MHDI_tot]],3)</f>
        <v>0.79600000000000004</v>
      </c>
    </row>
    <row r="3114" spans="1:14" hidden="1" x14ac:dyDescent="0.2">
      <c r="A3114" t="str">
        <f>SVI!F3114</f>
        <v>Ponto Belo/ES</v>
      </c>
      <c r="B3114" t="str">
        <f>INDEX(tb_SVI[],MATCH(Table3[[#This Row],[ibge_cod]],tb_SVI[Município],0),1)</f>
        <v>ES</v>
      </c>
      <c r="C3114" t="str">
        <f>INDEX(tb_SVI[],MATCH(Table3[[#This Row],[city_name]],tb_SVI[city_name_uf],0),3)</f>
        <v>3204252</v>
      </c>
      <c r="D3114" t="s">
        <v>20748</v>
      </c>
      <c r="E3114" s="11">
        <f>INDEX(tb_SVI[],MATCH(Table3[[#This Row],[city_name]],tb_SVI[city_name_uf],0),5)</f>
        <v>7940</v>
      </c>
      <c r="F3114">
        <f>INDEX(tb_MHDI[],MATCH(Table3[[#This Row],[city_name]],tb_MHDI[mun_uf],0),5)</f>
        <v>0.66900000000000004</v>
      </c>
      <c r="G3114">
        <f>INDEX(tb_MHDI[],MATCH(Table3[[#This Row],[city_name]],tb_MHDI[mun_uf],0),6)</f>
        <v>0.63100000000000001</v>
      </c>
      <c r="H3114">
        <f>INDEX(tb_MHDI[],MATCH(Table3[[#This Row],[city_name]],tb_MHDI[mun_uf],0),7)</f>
        <v>0.78300000000000003</v>
      </c>
      <c r="I3114">
        <f>INDEX(tb_MHDI[],MATCH(Table3[[#This Row],[city_name]],tb_MHDI[mun_uf],0),8)</f>
        <v>0.60499999999999998</v>
      </c>
      <c r="J3114">
        <f>_xlfn.NUMBERVALUE(INDEX(tb_SVI[],MATCH(Table3[[#This Row],[city_name]],tb_SVI[city_name_uf],0),8),".")</f>
        <v>0.36499999999999999</v>
      </c>
      <c r="K3114">
        <f>_xlfn.NUMBERVALUE(INDEX(tb_SVI[],MATCH(Table3[[#This Row],[city_name]],tb_SVI[city_name_uf],0),9),".")</f>
        <v>0.19600000000000001</v>
      </c>
      <c r="L3114">
        <f>_xlfn.NUMBERVALUE(INDEX(tb_SVI[],MATCH(Table3[[#This Row],[city_name]],tb_SVI[city_name_uf],0),10),".")</f>
        <v>0.435</v>
      </c>
      <c r="M3114">
        <f>_xlfn.NUMBERVALUE(INDEX(tb_SVI[],MATCH(Table3[[#This Row],[city_name]],tb_SVI[city_name_uf],0),11),".")</f>
        <v>0.46400000000000002</v>
      </c>
      <c r="N3114" s="14">
        <f>_xlfn.PERCENTRANK.INC(Table3[MHDI_tot],Table3[[#This Row],[MHDI_tot]],3)</f>
        <v>0.51200000000000001</v>
      </c>
    </row>
    <row r="3115" spans="1:14" hidden="1" x14ac:dyDescent="0.2">
      <c r="A3115" t="str">
        <f>SVI!F3115</f>
        <v>Presidente Kennedy/ES</v>
      </c>
      <c r="B3115" t="str">
        <f>INDEX(tb_SVI[],MATCH(Table3[[#This Row],[ibge_cod]],tb_SVI[Município],0),1)</f>
        <v>ES</v>
      </c>
      <c r="C3115" t="str">
        <f>INDEX(tb_SVI[],MATCH(Table3[[#This Row],[city_name]],tb_SVI[city_name_uf],0),3)</f>
        <v>3204302</v>
      </c>
      <c r="D3115" t="s">
        <v>20749</v>
      </c>
      <c r="E3115" s="11">
        <f>INDEX(tb_SVI[],MATCH(Table3[[#This Row],[city_name]],tb_SVI[city_name_uf],0),5)</f>
        <v>11658</v>
      </c>
      <c r="F3115">
        <f>INDEX(tb_MHDI[],MATCH(Table3[[#This Row],[city_name]],tb_MHDI[mun_uf],0),5)</f>
        <v>0.65700000000000003</v>
      </c>
      <c r="G3115">
        <f>INDEX(tb_MHDI[],MATCH(Table3[[#This Row],[city_name]],tb_MHDI[mun_uf],0),6)</f>
        <v>0.63600000000000001</v>
      </c>
      <c r="H3115">
        <f>INDEX(tb_MHDI[],MATCH(Table3[[#This Row],[city_name]],tb_MHDI[mun_uf],0),7)</f>
        <v>0.80800000000000005</v>
      </c>
      <c r="I3115">
        <f>INDEX(tb_MHDI[],MATCH(Table3[[#This Row],[city_name]],tb_MHDI[mun_uf],0),8)</f>
        <v>0.55300000000000005</v>
      </c>
      <c r="J3115">
        <f>_xlfn.NUMBERVALUE(INDEX(tb_SVI[],MATCH(Table3[[#This Row],[city_name]],tb_SVI[city_name_uf],0),8),".")</f>
        <v>0.311</v>
      </c>
      <c r="K3115">
        <f>_xlfn.NUMBERVALUE(INDEX(tb_SVI[],MATCH(Table3[[#This Row],[city_name]],tb_SVI[city_name_uf],0),9),".")</f>
        <v>8.5999999999999993E-2</v>
      </c>
      <c r="L3115">
        <f>_xlfn.NUMBERVALUE(INDEX(tb_SVI[],MATCH(Table3[[#This Row],[city_name]],tb_SVI[city_name_uf],0),10),".")</f>
        <v>0.43</v>
      </c>
      <c r="M3115">
        <f>_xlfn.NUMBERVALUE(INDEX(tb_SVI[],MATCH(Table3[[#This Row],[city_name]],tb_SVI[city_name_uf],0),11),".")</f>
        <v>0.41699999999999998</v>
      </c>
      <c r="N3115" s="14">
        <f>_xlfn.PERCENTRANK.INC(Table3[MHDI_tot],Table3[[#This Row],[MHDI_tot]],3)</f>
        <v>0.46300000000000002</v>
      </c>
    </row>
    <row r="3116" spans="1:14" hidden="1" x14ac:dyDescent="0.2">
      <c r="A3116" t="str">
        <f>SVI!F3116</f>
        <v>Rio Bananal/ES</v>
      </c>
      <c r="B3116" t="str">
        <f>INDEX(tb_SVI[],MATCH(Table3[[#This Row],[ibge_cod]],tb_SVI[Município],0),1)</f>
        <v>ES</v>
      </c>
      <c r="C3116" t="str">
        <f>INDEX(tb_SVI[],MATCH(Table3[[#This Row],[city_name]],tb_SVI[city_name_uf],0),3)</f>
        <v>3204351</v>
      </c>
      <c r="D3116" t="s">
        <v>20750</v>
      </c>
      <c r="E3116" s="11">
        <f>INDEX(tb_SVI[],MATCH(Table3[[#This Row],[city_name]],tb_SVI[city_name_uf],0),5)</f>
        <v>19271</v>
      </c>
      <c r="F3116">
        <f>INDEX(tb_MHDI[],MATCH(Table3[[#This Row],[city_name]],tb_MHDI[mun_uf],0),5)</f>
        <v>0.68100000000000005</v>
      </c>
      <c r="G3116">
        <f>INDEX(tb_MHDI[],MATCH(Table3[[#This Row],[city_name]],tb_MHDI[mun_uf],0),6)</f>
        <v>0.68</v>
      </c>
      <c r="H3116">
        <f>INDEX(tb_MHDI[],MATCH(Table3[[#This Row],[city_name]],tb_MHDI[mun_uf],0),7)</f>
        <v>0.80200000000000005</v>
      </c>
      <c r="I3116">
        <f>INDEX(tb_MHDI[],MATCH(Table3[[#This Row],[city_name]],tb_MHDI[mun_uf],0),8)</f>
        <v>0.57899999999999996</v>
      </c>
      <c r="J3116">
        <f>_xlfn.NUMBERVALUE(INDEX(tb_SVI[],MATCH(Table3[[#This Row],[city_name]],tb_SVI[city_name_uf],0),8),".")</f>
        <v>0.252</v>
      </c>
      <c r="K3116">
        <f>_xlfn.NUMBERVALUE(INDEX(tb_SVI[],MATCH(Table3[[#This Row],[city_name]],tb_SVI[city_name_uf],0),9),".")</f>
        <v>8.2000000000000003E-2</v>
      </c>
      <c r="L3116">
        <f>_xlfn.NUMBERVALUE(INDEX(tb_SVI[],MATCH(Table3[[#This Row],[city_name]],tb_SVI[city_name_uf],0),10),".")</f>
        <v>0.35299999999999998</v>
      </c>
      <c r="M3116">
        <f>_xlfn.NUMBERVALUE(INDEX(tb_SVI[],MATCH(Table3[[#This Row],[city_name]],tb_SVI[city_name_uf],0),11),".")</f>
        <v>0.32</v>
      </c>
      <c r="N3116" s="14">
        <f>_xlfn.PERCENTRANK.INC(Table3[MHDI_tot],Table3[[#This Row],[MHDI_tot]],3)</f>
        <v>0.56200000000000006</v>
      </c>
    </row>
    <row r="3117" spans="1:14" hidden="1" x14ac:dyDescent="0.2">
      <c r="A3117" t="str">
        <f>SVI!F3117</f>
        <v>Rio Novo do Sul/ES</v>
      </c>
      <c r="B3117" t="str">
        <f>INDEX(tb_SVI[],MATCH(Table3[[#This Row],[ibge_cod]],tb_SVI[Município],0),1)</f>
        <v>ES</v>
      </c>
      <c r="C3117" t="str">
        <f>INDEX(tb_SVI[],MATCH(Table3[[#This Row],[city_name]],tb_SVI[city_name_uf],0),3)</f>
        <v>3204401</v>
      </c>
      <c r="D3117" t="s">
        <v>20751</v>
      </c>
      <c r="E3117" s="11">
        <f>INDEX(tb_SVI[],MATCH(Table3[[#This Row],[city_name]],tb_SVI[city_name_uf],0),5)</f>
        <v>11626</v>
      </c>
      <c r="F3117">
        <f>INDEX(tb_MHDI[],MATCH(Table3[[#This Row],[city_name]],tb_MHDI[mun_uf],0),5)</f>
        <v>0.71099999999999997</v>
      </c>
      <c r="G3117">
        <f>INDEX(tb_MHDI[],MATCH(Table3[[#This Row],[city_name]],tb_MHDI[mun_uf],0),6)</f>
        <v>0.69199999999999995</v>
      </c>
      <c r="H3117">
        <f>INDEX(tb_MHDI[],MATCH(Table3[[#This Row],[city_name]],tb_MHDI[mun_uf],0),7)</f>
        <v>0.83699999999999997</v>
      </c>
      <c r="I3117">
        <f>INDEX(tb_MHDI[],MATCH(Table3[[#This Row],[city_name]],tb_MHDI[mun_uf],0),8)</f>
        <v>0.62</v>
      </c>
      <c r="J3117">
        <f>_xlfn.NUMBERVALUE(INDEX(tb_SVI[],MATCH(Table3[[#This Row],[city_name]],tb_SVI[city_name_uf],0),8),".")</f>
        <v>0.23200000000000001</v>
      </c>
      <c r="K3117">
        <f>_xlfn.NUMBERVALUE(INDEX(tb_SVI[],MATCH(Table3[[#This Row],[city_name]],tb_SVI[city_name_uf],0),9),".")</f>
        <v>0.115</v>
      </c>
      <c r="L3117">
        <f>_xlfn.NUMBERVALUE(INDEX(tb_SVI[],MATCH(Table3[[#This Row],[city_name]],tb_SVI[city_name_uf],0),10),".")</f>
        <v>0.29599999999999999</v>
      </c>
      <c r="M3117">
        <f>_xlfn.NUMBERVALUE(INDEX(tb_SVI[],MATCH(Table3[[#This Row],[city_name]],tb_SVI[city_name_uf],0),11),".")</f>
        <v>0.28499999999999998</v>
      </c>
      <c r="N3117" s="14">
        <f>_xlfn.PERCENTRANK.INC(Table3[MHDI_tot],Table3[[#This Row],[MHDI_tot]],3)</f>
        <v>0.71299999999999997</v>
      </c>
    </row>
    <row r="3118" spans="1:14" hidden="1" x14ac:dyDescent="0.2">
      <c r="A3118" t="str">
        <f>SVI!F3118</f>
        <v>Santa Leopoldina/ES</v>
      </c>
      <c r="B3118" t="str">
        <f>INDEX(tb_SVI[],MATCH(Table3[[#This Row],[ibge_cod]],tb_SVI[Município],0),1)</f>
        <v>ES</v>
      </c>
      <c r="C3118" t="str">
        <f>INDEX(tb_SVI[],MATCH(Table3[[#This Row],[city_name]],tb_SVI[city_name_uf],0),3)</f>
        <v>3204500</v>
      </c>
      <c r="D3118" t="s">
        <v>20752</v>
      </c>
      <c r="E3118" s="11">
        <f>INDEX(tb_SVI[],MATCH(Table3[[#This Row],[city_name]],tb_SVI[city_name_uf],0),5)</f>
        <v>12197</v>
      </c>
      <c r="F3118">
        <f>INDEX(tb_MHDI[],MATCH(Table3[[#This Row],[city_name]],tb_MHDI[mun_uf],0),5)</f>
        <v>0.626</v>
      </c>
      <c r="G3118">
        <f>INDEX(tb_MHDI[],MATCH(Table3[[#This Row],[city_name]],tb_MHDI[mun_uf],0),6)</f>
        <v>0.64600000000000002</v>
      </c>
      <c r="H3118">
        <f>INDEX(tb_MHDI[],MATCH(Table3[[#This Row],[city_name]],tb_MHDI[mun_uf],0),7)</f>
        <v>0.79700000000000004</v>
      </c>
      <c r="I3118">
        <f>INDEX(tb_MHDI[],MATCH(Table3[[#This Row],[city_name]],tb_MHDI[mun_uf],0),8)</f>
        <v>0.47699999999999998</v>
      </c>
      <c r="J3118">
        <f>_xlfn.NUMBERVALUE(INDEX(tb_SVI[],MATCH(Table3[[#This Row],[city_name]],tb_SVI[city_name_uf],0),8),".")</f>
        <v>0.32</v>
      </c>
      <c r="K3118">
        <f>_xlfn.NUMBERVALUE(INDEX(tb_SVI[],MATCH(Table3[[#This Row],[city_name]],tb_SVI[city_name_uf],0),9),".")</f>
        <v>7.1999999999999995E-2</v>
      </c>
      <c r="L3118">
        <f>_xlfn.NUMBERVALUE(INDEX(tb_SVI[],MATCH(Table3[[#This Row],[city_name]],tb_SVI[city_name_uf],0),10),".")</f>
        <v>0.47699999999999998</v>
      </c>
      <c r="M3118">
        <f>_xlfn.NUMBERVALUE(INDEX(tb_SVI[],MATCH(Table3[[#This Row],[city_name]],tb_SVI[city_name_uf],0),11),".")</f>
        <v>0.41</v>
      </c>
      <c r="N3118" s="14">
        <f>_xlfn.PERCENTRANK.INC(Table3[MHDI_tot],Table3[[#This Row],[MHDI_tot]],3)</f>
        <v>0.35499999999999998</v>
      </c>
    </row>
    <row r="3119" spans="1:14" hidden="1" x14ac:dyDescent="0.2">
      <c r="A3119" t="str">
        <f>SVI!F3119</f>
        <v>Santa Maria de Jetibá/ES</v>
      </c>
      <c r="B3119" t="str">
        <f>INDEX(tb_SVI[],MATCH(Table3[[#This Row],[ibge_cod]],tb_SVI[Município],0),1)</f>
        <v>ES</v>
      </c>
      <c r="C3119" t="str">
        <f>INDEX(tb_SVI[],MATCH(Table3[[#This Row],[city_name]],tb_SVI[city_name_uf],0),3)</f>
        <v>3204559</v>
      </c>
      <c r="D3119" t="s">
        <v>20753</v>
      </c>
      <c r="E3119" s="11">
        <f>INDEX(tb_SVI[],MATCH(Table3[[#This Row],[city_name]],tb_SVI[city_name_uf],0),5)</f>
        <v>41015</v>
      </c>
      <c r="F3119">
        <f>INDEX(tb_MHDI[],MATCH(Table3[[#This Row],[city_name]],tb_MHDI[mun_uf],0),5)</f>
        <v>0.67100000000000004</v>
      </c>
      <c r="G3119">
        <f>INDEX(tb_MHDI[],MATCH(Table3[[#This Row],[city_name]],tb_MHDI[mun_uf],0),6)</f>
        <v>0.69499999999999995</v>
      </c>
      <c r="H3119">
        <f>INDEX(tb_MHDI[],MATCH(Table3[[#This Row],[city_name]],tb_MHDI[mun_uf],0),7)</f>
        <v>0.83399999999999996</v>
      </c>
      <c r="I3119">
        <f>INDEX(tb_MHDI[],MATCH(Table3[[#This Row],[city_name]],tb_MHDI[mun_uf],0),8)</f>
        <v>0.52100000000000002</v>
      </c>
      <c r="J3119">
        <f>_xlfn.NUMBERVALUE(INDEX(tb_SVI[],MATCH(Table3[[#This Row],[city_name]],tb_SVI[city_name_uf],0),8),".")</f>
        <v>0.27800000000000002</v>
      </c>
      <c r="K3119">
        <f>_xlfn.NUMBERVALUE(INDEX(tb_SVI[],MATCH(Table3[[#This Row],[city_name]],tb_SVI[city_name_uf],0),9),".")</f>
        <v>7.9000000000000001E-2</v>
      </c>
      <c r="L3119">
        <f>_xlfn.NUMBERVALUE(INDEX(tb_SVI[],MATCH(Table3[[#This Row],[city_name]],tb_SVI[city_name_uf],0),10),".")</f>
        <v>0.35</v>
      </c>
      <c r="M3119">
        <f>_xlfn.NUMBERVALUE(INDEX(tb_SVI[],MATCH(Table3[[#This Row],[city_name]],tb_SVI[city_name_uf],0),11),".")</f>
        <v>0.40400000000000003</v>
      </c>
      <c r="N3119" s="14">
        <f>_xlfn.PERCENTRANK.INC(Table3[MHDI_tot],Table3[[#This Row],[MHDI_tot]],3)</f>
        <v>0.52100000000000002</v>
      </c>
    </row>
    <row r="3120" spans="1:14" hidden="1" x14ac:dyDescent="0.2">
      <c r="A3120" t="str">
        <f>SVI!F3120</f>
        <v>Santa Teresa/ES</v>
      </c>
      <c r="B3120" t="str">
        <f>INDEX(tb_SVI[],MATCH(Table3[[#This Row],[ibge_cod]],tb_SVI[Município],0),1)</f>
        <v>ES</v>
      </c>
      <c r="C3120" t="str">
        <f>INDEX(tb_SVI[],MATCH(Table3[[#This Row],[city_name]],tb_SVI[city_name_uf],0),3)</f>
        <v>3204609</v>
      </c>
      <c r="D3120" t="s">
        <v>20754</v>
      </c>
      <c r="E3120" s="11">
        <f>INDEX(tb_SVI[],MATCH(Table3[[#This Row],[city_name]],tb_SVI[city_name_uf],0),5)</f>
        <v>23724</v>
      </c>
      <c r="F3120">
        <f>INDEX(tb_MHDI[],MATCH(Table3[[#This Row],[city_name]],tb_MHDI[mun_uf],0),5)</f>
        <v>0.71399999999999997</v>
      </c>
      <c r="G3120">
        <f>INDEX(tb_MHDI[],MATCH(Table3[[#This Row],[city_name]],tb_MHDI[mun_uf],0),6)</f>
        <v>0.72199999999999998</v>
      </c>
      <c r="H3120">
        <f>INDEX(tb_MHDI[],MATCH(Table3[[#This Row],[city_name]],tb_MHDI[mun_uf],0),7)</f>
        <v>0.83399999999999996</v>
      </c>
      <c r="I3120">
        <f>INDEX(tb_MHDI[],MATCH(Table3[[#This Row],[city_name]],tb_MHDI[mun_uf],0),8)</f>
        <v>0.60399999999999998</v>
      </c>
      <c r="J3120">
        <f>_xlfn.NUMBERVALUE(INDEX(tb_SVI[],MATCH(Table3[[#This Row],[city_name]],tb_SVI[city_name_uf],0),8),".")</f>
        <v>0.191</v>
      </c>
      <c r="K3120">
        <f>_xlfn.NUMBERVALUE(INDEX(tb_SVI[],MATCH(Table3[[#This Row],[city_name]],tb_SVI[city_name_uf],0),9),".")</f>
        <v>0.02</v>
      </c>
      <c r="L3120">
        <f>_xlfn.NUMBERVALUE(INDEX(tb_SVI[],MATCH(Table3[[#This Row],[city_name]],tb_SVI[city_name_uf],0),10),".")</f>
        <v>0.30399999999999999</v>
      </c>
      <c r="M3120">
        <f>_xlfn.NUMBERVALUE(INDEX(tb_SVI[],MATCH(Table3[[#This Row],[city_name]],tb_SVI[city_name_uf],0),11),".")</f>
        <v>0.248</v>
      </c>
      <c r="N3120" s="14">
        <f>_xlfn.PERCENTRANK.INC(Table3[MHDI_tot],Table3[[#This Row],[MHDI_tot]],3)</f>
        <v>0.72799999999999998</v>
      </c>
    </row>
    <row r="3121" spans="1:14" hidden="1" x14ac:dyDescent="0.2">
      <c r="A3121" t="str">
        <f>SVI!F3121</f>
        <v>Sooretama/ES</v>
      </c>
      <c r="B3121" t="str">
        <f>INDEX(tb_SVI[],MATCH(Table3[[#This Row],[ibge_cod]],tb_SVI[Município],0),1)</f>
        <v>ES</v>
      </c>
      <c r="C3121" t="str">
        <f>INDEX(tb_SVI[],MATCH(Table3[[#This Row],[city_name]],tb_SVI[city_name_uf],0),3)</f>
        <v>3205010</v>
      </c>
      <c r="D3121" t="s">
        <v>20755</v>
      </c>
      <c r="E3121" s="11">
        <f>INDEX(tb_SVI[],MATCH(Table3[[#This Row],[city_name]],tb_SVI[city_name_uf],0),5)</f>
        <v>30680</v>
      </c>
      <c r="F3121">
        <f>INDEX(tb_MHDI[],MATCH(Table3[[#This Row],[city_name]],tb_MHDI[mun_uf],0),5)</f>
        <v>0.66200000000000003</v>
      </c>
      <c r="G3121">
        <f>INDEX(tb_MHDI[],MATCH(Table3[[#This Row],[city_name]],tb_MHDI[mun_uf],0),6)</f>
        <v>0.65</v>
      </c>
      <c r="H3121">
        <f>INDEX(tb_MHDI[],MATCH(Table3[[#This Row],[city_name]],tb_MHDI[mun_uf],0),7)</f>
        <v>0.80200000000000005</v>
      </c>
      <c r="I3121">
        <f>INDEX(tb_MHDI[],MATCH(Table3[[#This Row],[city_name]],tb_MHDI[mun_uf],0),8)</f>
        <v>0.55600000000000005</v>
      </c>
      <c r="J3121">
        <f>_xlfn.NUMBERVALUE(INDEX(tb_SVI[],MATCH(Table3[[#This Row],[city_name]],tb_SVI[city_name_uf],0),8),".")</f>
        <v>0.311</v>
      </c>
      <c r="K3121">
        <f>_xlfn.NUMBERVALUE(INDEX(tb_SVI[],MATCH(Table3[[#This Row],[city_name]],tb_SVI[city_name_uf],0),9),".")</f>
        <v>0.14000000000000001</v>
      </c>
      <c r="L3121">
        <f>_xlfn.NUMBERVALUE(INDEX(tb_SVI[],MATCH(Table3[[#This Row],[city_name]],tb_SVI[city_name_uf],0),10),".")</f>
        <v>0.42699999999999999</v>
      </c>
      <c r="M3121">
        <f>_xlfn.NUMBERVALUE(INDEX(tb_SVI[],MATCH(Table3[[#This Row],[city_name]],tb_SVI[city_name_uf],0),11),".")</f>
        <v>0.36499999999999999</v>
      </c>
      <c r="N3121" s="14">
        <f>_xlfn.PERCENTRANK.INC(Table3[MHDI_tot],Table3[[#This Row],[MHDI_tot]],3)</f>
        <v>0.48399999999999999</v>
      </c>
    </row>
    <row r="3122" spans="1:14" hidden="1" x14ac:dyDescent="0.2">
      <c r="A3122" t="str">
        <f>SVI!F3122</f>
        <v>São Domingos do Norte/ES</v>
      </c>
      <c r="B3122" t="str">
        <f>INDEX(tb_SVI[],MATCH(Table3[[#This Row],[ibge_cod]],tb_SVI[Município],0),1)</f>
        <v>ES</v>
      </c>
      <c r="C3122" t="str">
        <f>INDEX(tb_SVI[],MATCH(Table3[[#This Row],[city_name]],tb_SVI[city_name_uf],0),3)</f>
        <v>3204658</v>
      </c>
      <c r="D3122" t="s">
        <v>20756</v>
      </c>
      <c r="E3122" s="11">
        <f>INDEX(tb_SVI[],MATCH(Table3[[#This Row],[city_name]],tb_SVI[city_name_uf],0),5)</f>
        <v>8687</v>
      </c>
      <c r="F3122">
        <f>INDEX(tb_MHDI[],MATCH(Table3[[#This Row],[city_name]],tb_MHDI[mun_uf],0),5)</f>
        <v>0.68200000000000005</v>
      </c>
      <c r="G3122">
        <f>INDEX(tb_MHDI[],MATCH(Table3[[#This Row],[city_name]],tb_MHDI[mun_uf],0),6)</f>
        <v>0.67900000000000005</v>
      </c>
      <c r="H3122">
        <f>INDEX(tb_MHDI[],MATCH(Table3[[#This Row],[city_name]],tb_MHDI[mun_uf],0),7)</f>
        <v>0.81100000000000005</v>
      </c>
      <c r="I3122">
        <f>INDEX(tb_MHDI[],MATCH(Table3[[#This Row],[city_name]],tb_MHDI[mun_uf],0),8)</f>
        <v>0.57499999999999996</v>
      </c>
      <c r="J3122">
        <f>_xlfn.NUMBERVALUE(INDEX(tb_SVI[],MATCH(Table3[[#This Row],[city_name]],tb_SVI[city_name_uf],0),8),".")</f>
        <v>0.25700000000000001</v>
      </c>
      <c r="K3122">
        <f>_xlfn.NUMBERVALUE(INDEX(tb_SVI[],MATCH(Table3[[#This Row],[city_name]],tb_SVI[city_name_uf],0),9),".")</f>
        <v>3.0000000000000001E-3</v>
      </c>
      <c r="L3122">
        <f>_xlfn.NUMBERVALUE(INDEX(tb_SVI[],MATCH(Table3[[#This Row],[city_name]],tb_SVI[city_name_uf],0),10),".")</f>
        <v>0.45500000000000002</v>
      </c>
      <c r="M3122">
        <f>_xlfn.NUMBERVALUE(INDEX(tb_SVI[],MATCH(Table3[[#This Row],[city_name]],tb_SVI[city_name_uf],0),11),".")</f>
        <v>0.314</v>
      </c>
      <c r="N3122" s="14">
        <f>_xlfn.PERCENTRANK.INC(Table3[MHDI_tot],Table3[[#This Row],[MHDI_tot]],3)</f>
        <v>0.56599999999999995</v>
      </c>
    </row>
    <row r="3123" spans="1:14" hidden="1" x14ac:dyDescent="0.2">
      <c r="A3123" t="str">
        <f>SVI!F3123</f>
        <v>São Gabriel da Palha/ES</v>
      </c>
      <c r="B3123" t="str">
        <f>INDEX(tb_SVI[],MATCH(Table3[[#This Row],[ibge_cod]],tb_SVI[Município],0),1)</f>
        <v>ES</v>
      </c>
      <c r="C3123" t="str">
        <f>INDEX(tb_SVI[],MATCH(Table3[[#This Row],[city_name]],tb_SVI[city_name_uf],0),3)</f>
        <v>3204708</v>
      </c>
      <c r="D3123" t="s">
        <v>20757</v>
      </c>
      <c r="E3123" s="11">
        <f>INDEX(tb_SVI[],MATCH(Table3[[#This Row],[city_name]],tb_SVI[city_name_uf],0),5)</f>
        <v>38522</v>
      </c>
      <c r="F3123">
        <f>INDEX(tb_MHDI[],MATCH(Table3[[#This Row],[city_name]],tb_MHDI[mun_uf],0),5)</f>
        <v>0.70899999999999996</v>
      </c>
      <c r="G3123">
        <f>INDEX(tb_MHDI[],MATCH(Table3[[#This Row],[city_name]],tb_MHDI[mun_uf],0),6)</f>
        <v>0.73899999999999999</v>
      </c>
      <c r="H3123">
        <f>INDEX(tb_MHDI[],MATCH(Table3[[#This Row],[city_name]],tb_MHDI[mun_uf],0),7)</f>
        <v>0.83499999999999996</v>
      </c>
      <c r="I3123">
        <f>INDEX(tb_MHDI[],MATCH(Table3[[#This Row],[city_name]],tb_MHDI[mun_uf],0),8)</f>
        <v>0.57799999999999996</v>
      </c>
      <c r="J3123">
        <f>_xlfn.NUMBERVALUE(INDEX(tb_SVI[],MATCH(Table3[[#This Row],[city_name]],tb_SVI[city_name_uf],0),8),".")</f>
        <v>0.248</v>
      </c>
      <c r="K3123">
        <f>_xlfn.NUMBERVALUE(INDEX(tb_SVI[],MATCH(Table3[[#This Row],[city_name]],tb_SVI[city_name_uf],0),9),".")</f>
        <v>9.7000000000000003E-2</v>
      </c>
      <c r="L3123">
        <f>_xlfn.NUMBERVALUE(INDEX(tb_SVI[],MATCH(Table3[[#This Row],[city_name]],tb_SVI[city_name_uf],0),10),".")</f>
        <v>0.36799999999999999</v>
      </c>
      <c r="M3123">
        <f>_xlfn.NUMBERVALUE(INDEX(tb_SVI[],MATCH(Table3[[#This Row],[city_name]],tb_SVI[city_name_uf],0),11),".")</f>
        <v>0.27800000000000002</v>
      </c>
      <c r="N3123" s="14">
        <f>_xlfn.PERCENTRANK.INC(Table3[MHDI_tot],Table3[[#This Row],[MHDI_tot]],3)</f>
        <v>0.70099999999999996</v>
      </c>
    </row>
    <row r="3124" spans="1:14" hidden="1" x14ac:dyDescent="0.2">
      <c r="A3124" t="str">
        <f>SVI!F3124</f>
        <v>São José do Calçado/ES</v>
      </c>
      <c r="B3124" t="str">
        <f>INDEX(tb_SVI[],MATCH(Table3[[#This Row],[ibge_cod]],tb_SVI[Município],0),1)</f>
        <v>ES</v>
      </c>
      <c r="C3124" t="str">
        <f>INDEX(tb_SVI[],MATCH(Table3[[#This Row],[city_name]],tb_SVI[city_name_uf],0),3)</f>
        <v>3204807</v>
      </c>
      <c r="D3124" t="s">
        <v>20758</v>
      </c>
      <c r="E3124" s="11">
        <f>INDEX(tb_SVI[],MATCH(Table3[[#This Row],[city_name]],tb_SVI[city_name_uf],0),5)</f>
        <v>10546</v>
      </c>
      <c r="F3124">
        <f>INDEX(tb_MHDI[],MATCH(Table3[[#This Row],[city_name]],tb_MHDI[mun_uf],0),5)</f>
        <v>0.68799999999999994</v>
      </c>
      <c r="G3124">
        <f>INDEX(tb_MHDI[],MATCH(Table3[[#This Row],[city_name]],tb_MHDI[mun_uf],0),6)</f>
        <v>0.66900000000000004</v>
      </c>
      <c r="H3124">
        <f>INDEX(tb_MHDI[],MATCH(Table3[[#This Row],[city_name]],tb_MHDI[mun_uf],0),7)</f>
        <v>0.81399999999999995</v>
      </c>
      <c r="I3124">
        <f>INDEX(tb_MHDI[],MATCH(Table3[[#This Row],[city_name]],tb_MHDI[mun_uf],0),8)</f>
        <v>0.59899999999999998</v>
      </c>
      <c r="J3124">
        <f>_xlfn.NUMBERVALUE(INDEX(tb_SVI[],MATCH(Table3[[#This Row],[city_name]],tb_SVI[city_name_uf],0),8),".")</f>
        <v>0.246</v>
      </c>
      <c r="K3124">
        <f>_xlfn.NUMBERVALUE(INDEX(tb_SVI[],MATCH(Table3[[#This Row],[city_name]],tb_SVI[city_name_uf],0),9),".")</f>
        <v>3.7999999999999999E-2</v>
      </c>
      <c r="L3124">
        <f>_xlfn.NUMBERVALUE(INDEX(tb_SVI[],MATCH(Table3[[#This Row],[city_name]],tb_SVI[city_name_uf],0),10),".")</f>
        <v>0.33200000000000002</v>
      </c>
      <c r="M3124">
        <f>_xlfn.NUMBERVALUE(INDEX(tb_SVI[],MATCH(Table3[[#This Row],[city_name]],tb_SVI[city_name_uf],0),11),".")</f>
        <v>0.36699999999999999</v>
      </c>
      <c r="N3124" s="14">
        <f>_xlfn.PERCENTRANK.INC(Table3[MHDI_tot],Table3[[#This Row],[MHDI_tot]],3)</f>
        <v>0.59499999999999997</v>
      </c>
    </row>
    <row r="3125" spans="1:14" hidden="1" x14ac:dyDescent="0.2">
      <c r="A3125" t="str">
        <f>SVI!F3125</f>
        <v>São Mateus/ES</v>
      </c>
      <c r="B3125" t="str">
        <f>INDEX(tb_SVI[],MATCH(Table3[[#This Row],[ibge_cod]],tb_SVI[Município],0),1)</f>
        <v>ES</v>
      </c>
      <c r="C3125" t="str">
        <f>INDEX(tb_SVI[],MATCH(Table3[[#This Row],[city_name]],tb_SVI[city_name_uf],0),3)</f>
        <v>3204906</v>
      </c>
      <c r="D3125" t="s">
        <v>20759</v>
      </c>
      <c r="E3125" s="11">
        <f>INDEX(tb_SVI[],MATCH(Table3[[#This Row],[city_name]],tb_SVI[city_name_uf],0),5)</f>
        <v>132642</v>
      </c>
      <c r="F3125">
        <f>INDEX(tb_MHDI[],MATCH(Table3[[#This Row],[city_name]],tb_MHDI[mun_uf],0),5)</f>
        <v>0.73499999999999999</v>
      </c>
      <c r="G3125">
        <f>INDEX(tb_MHDI[],MATCH(Table3[[#This Row],[city_name]],tb_MHDI[mun_uf],0),6)</f>
        <v>0.71899999999999997</v>
      </c>
      <c r="H3125">
        <f>INDEX(tb_MHDI[],MATCH(Table3[[#This Row],[city_name]],tb_MHDI[mun_uf],0),7)</f>
        <v>0.84299999999999997</v>
      </c>
      <c r="I3125">
        <f>INDEX(tb_MHDI[],MATCH(Table3[[#This Row],[city_name]],tb_MHDI[mun_uf],0),8)</f>
        <v>0.65500000000000003</v>
      </c>
      <c r="J3125">
        <f>_xlfn.NUMBERVALUE(INDEX(tb_SVI[],MATCH(Table3[[#This Row],[city_name]],tb_SVI[city_name_uf],0),8),".")</f>
        <v>0.28100000000000003</v>
      </c>
      <c r="K3125">
        <f>_xlfn.NUMBERVALUE(INDEX(tb_SVI[],MATCH(Table3[[#This Row],[city_name]],tb_SVI[city_name_uf],0),9),".")</f>
        <v>0.16600000000000001</v>
      </c>
      <c r="L3125">
        <f>_xlfn.NUMBERVALUE(INDEX(tb_SVI[],MATCH(Table3[[#This Row],[city_name]],tb_SVI[city_name_uf],0),10),".")</f>
        <v>0.32400000000000001</v>
      </c>
      <c r="M3125">
        <f>_xlfn.NUMBERVALUE(INDEX(tb_SVI[],MATCH(Table3[[#This Row],[city_name]],tb_SVI[city_name_uf],0),11),".")</f>
        <v>0.35399999999999998</v>
      </c>
      <c r="N3125" s="14">
        <f>_xlfn.PERCENTRANK.INC(Table3[MHDI_tot],Table3[[#This Row],[MHDI_tot]],3)</f>
        <v>0.83499999999999996</v>
      </c>
    </row>
    <row r="3126" spans="1:14" hidden="1" x14ac:dyDescent="0.2">
      <c r="A3126" t="str">
        <f>SVI!F3126</f>
        <v>São Roque do Canaã/ES</v>
      </c>
      <c r="B3126" t="str">
        <f>INDEX(tb_SVI[],MATCH(Table3[[#This Row],[ibge_cod]],tb_SVI[Município],0),1)</f>
        <v>ES</v>
      </c>
      <c r="C3126" t="str">
        <f>INDEX(tb_SVI[],MATCH(Table3[[#This Row],[city_name]],tb_SVI[city_name_uf],0),3)</f>
        <v>3204955</v>
      </c>
      <c r="D3126" t="s">
        <v>20760</v>
      </c>
      <c r="E3126" s="11">
        <f>INDEX(tb_SVI[],MATCH(Table3[[#This Row],[city_name]],tb_SVI[city_name_uf],0),5)</f>
        <v>12510</v>
      </c>
      <c r="F3126">
        <f>INDEX(tb_MHDI[],MATCH(Table3[[#This Row],[city_name]],tb_MHDI[mun_uf],0),5)</f>
        <v>0.7</v>
      </c>
      <c r="G3126">
        <f>INDEX(tb_MHDI[],MATCH(Table3[[#This Row],[city_name]],tb_MHDI[mun_uf],0),6)</f>
        <v>0.68600000000000005</v>
      </c>
      <c r="H3126">
        <f>INDEX(tb_MHDI[],MATCH(Table3[[#This Row],[city_name]],tb_MHDI[mun_uf],0),7)</f>
        <v>0.80300000000000005</v>
      </c>
      <c r="I3126">
        <f>INDEX(tb_MHDI[],MATCH(Table3[[#This Row],[city_name]],tb_MHDI[mun_uf],0),8)</f>
        <v>0.623</v>
      </c>
      <c r="J3126">
        <f>_xlfn.NUMBERVALUE(INDEX(tb_SVI[],MATCH(Table3[[#This Row],[city_name]],tb_SVI[city_name_uf],0),8),".")</f>
        <v>0.187</v>
      </c>
      <c r="K3126">
        <f>_xlfn.NUMBERVALUE(INDEX(tb_SVI[],MATCH(Table3[[#This Row],[city_name]],tb_SVI[city_name_uf],0),9),".")</f>
        <v>0.05</v>
      </c>
      <c r="L3126">
        <f>_xlfn.NUMBERVALUE(INDEX(tb_SVI[],MATCH(Table3[[#This Row],[city_name]],tb_SVI[city_name_uf],0),10),".")</f>
        <v>0.27</v>
      </c>
      <c r="M3126">
        <f>_xlfn.NUMBERVALUE(INDEX(tb_SVI[],MATCH(Table3[[#This Row],[city_name]],tb_SVI[city_name_uf],0),11),".")</f>
        <v>0.24099999999999999</v>
      </c>
      <c r="N3126" s="14">
        <f>_xlfn.PERCENTRANK.INC(Table3[MHDI_tot],Table3[[#This Row],[MHDI_tot]],3)</f>
        <v>0.65200000000000002</v>
      </c>
    </row>
    <row r="3127" spans="1:14" hidden="1" x14ac:dyDescent="0.2">
      <c r="A3127" t="str">
        <f>SVI!F3127</f>
        <v>Vargem Alta/ES</v>
      </c>
      <c r="B3127" t="str">
        <f>INDEX(tb_SVI[],MATCH(Table3[[#This Row],[ibge_cod]],tb_SVI[Município],0),1)</f>
        <v>ES</v>
      </c>
      <c r="C3127" t="str">
        <f>INDEX(tb_SVI[],MATCH(Table3[[#This Row],[city_name]],tb_SVI[city_name_uf],0),3)</f>
        <v>3205036</v>
      </c>
      <c r="D3127" t="s">
        <v>20761</v>
      </c>
      <c r="E3127" s="11">
        <f>INDEX(tb_SVI[],MATCH(Table3[[#This Row],[city_name]],tb_SVI[city_name_uf],0),5)</f>
        <v>21591</v>
      </c>
      <c r="F3127">
        <f>INDEX(tb_MHDI[],MATCH(Table3[[#This Row],[city_name]],tb_MHDI[mun_uf],0),5)</f>
        <v>0.66300000000000003</v>
      </c>
      <c r="G3127">
        <f>INDEX(tb_MHDI[],MATCH(Table3[[#This Row],[city_name]],tb_MHDI[mun_uf],0),6)</f>
        <v>0.65800000000000003</v>
      </c>
      <c r="H3127">
        <f>INDEX(tb_MHDI[],MATCH(Table3[[#This Row],[city_name]],tb_MHDI[mun_uf],0),7)</f>
        <v>0.81399999999999995</v>
      </c>
      <c r="I3127">
        <f>INDEX(tb_MHDI[],MATCH(Table3[[#This Row],[city_name]],tb_MHDI[mun_uf],0),8)</f>
        <v>0.54400000000000004</v>
      </c>
      <c r="J3127">
        <f>_xlfn.NUMBERVALUE(INDEX(tb_SVI[],MATCH(Table3[[#This Row],[city_name]],tb_SVI[city_name_uf],0),8),".")</f>
        <v>0.24</v>
      </c>
      <c r="K3127">
        <f>_xlfn.NUMBERVALUE(INDEX(tb_SVI[],MATCH(Table3[[#This Row],[city_name]],tb_SVI[city_name_uf],0),9),".")</f>
        <v>5.8000000000000003E-2</v>
      </c>
      <c r="L3127">
        <f>_xlfn.NUMBERVALUE(INDEX(tb_SVI[],MATCH(Table3[[#This Row],[city_name]],tb_SVI[city_name_uf],0),10),".")</f>
        <v>0.35799999999999998</v>
      </c>
      <c r="M3127">
        <f>_xlfn.NUMBERVALUE(INDEX(tb_SVI[],MATCH(Table3[[#This Row],[city_name]],tb_SVI[city_name_uf],0),11),".")</f>
        <v>0.30399999999999999</v>
      </c>
      <c r="N3127" s="14">
        <f>_xlfn.PERCENTRANK.INC(Table3[MHDI_tot],Table3[[#This Row],[MHDI_tot]],3)</f>
        <v>0.48799999999999999</v>
      </c>
    </row>
    <row r="3128" spans="1:14" hidden="1" x14ac:dyDescent="0.2">
      <c r="A3128" t="str">
        <f>SVI!F3128</f>
        <v>Venda Nova do Imigrante/ES</v>
      </c>
      <c r="B3128" t="str">
        <f>INDEX(tb_SVI[],MATCH(Table3[[#This Row],[ibge_cod]],tb_SVI[Município],0),1)</f>
        <v>ES</v>
      </c>
      <c r="C3128" t="str">
        <f>INDEX(tb_SVI[],MATCH(Table3[[#This Row],[city_name]],tb_SVI[city_name_uf],0),3)</f>
        <v>3205069</v>
      </c>
      <c r="D3128" t="s">
        <v>20762</v>
      </c>
      <c r="E3128" s="11">
        <f>INDEX(tb_SVI[],MATCH(Table3[[#This Row],[city_name]],tb_SVI[city_name_uf],0),5)</f>
        <v>25745</v>
      </c>
      <c r="F3128">
        <f>INDEX(tb_MHDI[],MATCH(Table3[[#This Row],[city_name]],tb_MHDI[mun_uf],0),5)</f>
        <v>0.72799999999999998</v>
      </c>
      <c r="G3128">
        <f>INDEX(tb_MHDI[],MATCH(Table3[[#This Row],[city_name]],tb_MHDI[mun_uf],0),6)</f>
        <v>0.73099999999999998</v>
      </c>
      <c r="H3128">
        <f>INDEX(tb_MHDI[],MATCH(Table3[[#This Row],[city_name]],tb_MHDI[mun_uf],0),7)</f>
        <v>0.84499999999999997</v>
      </c>
      <c r="I3128">
        <f>INDEX(tb_MHDI[],MATCH(Table3[[#This Row],[city_name]],tb_MHDI[mun_uf],0),8)</f>
        <v>0.624</v>
      </c>
      <c r="J3128">
        <f>_xlfn.NUMBERVALUE(INDEX(tb_SVI[],MATCH(Table3[[#This Row],[city_name]],tb_SVI[city_name_uf],0),8),".")</f>
        <v>0.16700000000000001</v>
      </c>
      <c r="K3128">
        <f>_xlfn.NUMBERVALUE(INDEX(tb_SVI[],MATCH(Table3[[#This Row],[city_name]],tb_SVI[city_name_uf],0),9),".")</f>
        <v>3.1E-2</v>
      </c>
      <c r="L3128">
        <f>_xlfn.NUMBERVALUE(INDEX(tb_SVI[],MATCH(Table3[[#This Row],[city_name]],tb_SVI[city_name_uf],0),10),".")</f>
        <v>0.23899999999999999</v>
      </c>
      <c r="M3128">
        <f>_xlfn.NUMBERVALUE(INDEX(tb_SVI[],MATCH(Table3[[#This Row],[city_name]],tb_SVI[city_name_uf],0),11),".")</f>
        <v>0.23</v>
      </c>
      <c r="N3128" s="14">
        <f>_xlfn.PERCENTRANK.INC(Table3[MHDI_tot],Table3[[#This Row],[MHDI_tot]],3)</f>
        <v>0.80100000000000005</v>
      </c>
    </row>
    <row r="3129" spans="1:14" hidden="1" x14ac:dyDescent="0.2">
      <c r="A3129" t="str">
        <f>SVI!F3129</f>
        <v>Vila Pavão/ES</v>
      </c>
      <c r="B3129" t="str">
        <f>INDEX(tb_SVI[],MATCH(Table3[[#This Row],[ibge_cod]],tb_SVI[Município],0),1)</f>
        <v>ES</v>
      </c>
      <c r="C3129" t="str">
        <f>INDEX(tb_SVI[],MATCH(Table3[[#This Row],[city_name]],tb_SVI[city_name_uf],0),3)</f>
        <v>3205150</v>
      </c>
      <c r="D3129" t="s">
        <v>20763</v>
      </c>
      <c r="E3129" s="11">
        <f>INDEX(tb_SVI[],MATCH(Table3[[#This Row],[city_name]],tb_SVI[city_name_uf],0),5)</f>
        <v>9244</v>
      </c>
      <c r="F3129">
        <f>INDEX(tb_MHDI[],MATCH(Table3[[#This Row],[city_name]],tb_MHDI[mun_uf],0),5)</f>
        <v>0.68100000000000005</v>
      </c>
      <c r="G3129">
        <f>INDEX(tb_MHDI[],MATCH(Table3[[#This Row],[city_name]],tb_MHDI[mun_uf],0),6)</f>
        <v>0.64700000000000002</v>
      </c>
      <c r="H3129">
        <f>INDEX(tb_MHDI[],MATCH(Table3[[#This Row],[city_name]],tb_MHDI[mun_uf],0),7)</f>
        <v>0.83</v>
      </c>
      <c r="I3129">
        <f>INDEX(tb_MHDI[],MATCH(Table3[[#This Row],[city_name]],tb_MHDI[mun_uf],0),8)</f>
        <v>0.58799999999999997</v>
      </c>
      <c r="J3129">
        <f>_xlfn.NUMBERVALUE(INDEX(tb_SVI[],MATCH(Table3[[#This Row],[city_name]],tb_SVI[city_name_uf],0),8),".")</f>
        <v>0.26800000000000002</v>
      </c>
      <c r="K3129">
        <f>_xlfn.NUMBERVALUE(INDEX(tb_SVI[],MATCH(Table3[[#This Row],[city_name]],tb_SVI[city_name_uf],0),9),".")</f>
        <v>4.3999999999999997E-2</v>
      </c>
      <c r="L3129">
        <f>_xlfn.NUMBERVALUE(INDEX(tb_SVI[],MATCH(Table3[[#This Row],[city_name]],tb_SVI[city_name_uf],0),10),".")</f>
        <v>0.311</v>
      </c>
      <c r="M3129">
        <f>_xlfn.NUMBERVALUE(INDEX(tb_SVI[],MATCH(Table3[[#This Row],[city_name]],tb_SVI[city_name_uf],0),11),".")</f>
        <v>0.44900000000000001</v>
      </c>
      <c r="N3129" s="14">
        <f>_xlfn.PERCENTRANK.INC(Table3[MHDI_tot],Table3[[#This Row],[MHDI_tot]],3)</f>
        <v>0.56200000000000006</v>
      </c>
    </row>
    <row r="3130" spans="1:14" hidden="1" x14ac:dyDescent="0.2">
      <c r="A3130" t="str">
        <f>SVI!F3130</f>
        <v>Vila Valério/ES</v>
      </c>
      <c r="B3130" t="str">
        <f>INDEX(tb_SVI[],MATCH(Table3[[#This Row],[ibge_cod]],tb_SVI[Município],0),1)</f>
        <v>ES</v>
      </c>
      <c r="C3130" t="str">
        <f>INDEX(tb_SVI[],MATCH(Table3[[#This Row],[city_name]],tb_SVI[city_name_uf],0),3)</f>
        <v>3205176</v>
      </c>
      <c r="D3130" t="s">
        <v>20764</v>
      </c>
      <c r="E3130" s="11">
        <f>INDEX(tb_SVI[],MATCH(Table3[[#This Row],[city_name]],tb_SVI[city_name_uf],0),5)</f>
        <v>14073</v>
      </c>
      <c r="F3130">
        <f>INDEX(tb_MHDI[],MATCH(Table3[[#This Row],[city_name]],tb_MHDI[mun_uf],0),5)</f>
        <v>0.67500000000000004</v>
      </c>
      <c r="G3130">
        <f>INDEX(tb_MHDI[],MATCH(Table3[[#This Row],[city_name]],tb_MHDI[mun_uf],0),6)</f>
        <v>0.68600000000000005</v>
      </c>
      <c r="H3130">
        <f>INDEX(tb_MHDI[],MATCH(Table3[[#This Row],[city_name]],tb_MHDI[mun_uf],0),7)</f>
        <v>0.81599999999999995</v>
      </c>
      <c r="I3130">
        <f>INDEX(tb_MHDI[],MATCH(Table3[[#This Row],[city_name]],tb_MHDI[mun_uf],0),8)</f>
        <v>0.54900000000000004</v>
      </c>
      <c r="J3130">
        <f>_xlfn.NUMBERVALUE(INDEX(tb_SVI[],MATCH(Table3[[#This Row],[city_name]],tb_SVI[city_name_uf],0),8),".")</f>
        <v>0.25700000000000001</v>
      </c>
      <c r="K3130">
        <f>_xlfn.NUMBERVALUE(INDEX(tb_SVI[],MATCH(Table3[[#This Row],[city_name]],tb_SVI[city_name_uf],0),9),".")</f>
        <v>2.7E-2</v>
      </c>
      <c r="L3130">
        <f>_xlfn.NUMBERVALUE(INDEX(tb_SVI[],MATCH(Table3[[#This Row],[city_name]],tb_SVI[city_name_uf],0),10),".")</f>
        <v>0.4</v>
      </c>
      <c r="M3130">
        <f>_xlfn.NUMBERVALUE(INDEX(tb_SVI[],MATCH(Table3[[#This Row],[city_name]],tb_SVI[city_name_uf],0),11),".")</f>
        <v>0.34300000000000003</v>
      </c>
      <c r="N3130" s="14">
        <f>_xlfn.PERCENTRANK.INC(Table3[MHDI_tot],Table3[[#This Row],[MHDI_tot]],3)</f>
        <v>0.53700000000000003</v>
      </c>
    </row>
    <row r="3131" spans="1:14" hidden="1" x14ac:dyDescent="0.2">
      <c r="A3131" t="str">
        <f>SVI!F3131</f>
        <v>Água Doce do Norte/ES</v>
      </c>
      <c r="B3131" t="str">
        <f>INDEX(tb_SVI[],MATCH(Table3[[#This Row],[ibge_cod]],tb_SVI[Município],0),1)</f>
        <v>ES</v>
      </c>
      <c r="C3131" t="str">
        <f>INDEX(tb_SVI[],MATCH(Table3[[#This Row],[city_name]],tb_SVI[city_name_uf],0),3)</f>
        <v>3200169</v>
      </c>
      <c r="D3131" t="s">
        <v>20765</v>
      </c>
      <c r="E3131" s="11">
        <f>INDEX(tb_SVI[],MATCH(Table3[[#This Row],[city_name]],tb_SVI[city_name_uf],0),5)</f>
        <v>10909</v>
      </c>
      <c r="F3131">
        <f>INDEX(tb_MHDI[],MATCH(Table3[[#This Row],[city_name]],tb_MHDI[mun_uf],0),5)</f>
        <v>0.65200000000000002</v>
      </c>
      <c r="G3131">
        <f>INDEX(tb_MHDI[],MATCH(Table3[[#This Row],[city_name]],tb_MHDI[mun_uf],0),6)</f>
        <v>0.61899999999999999</v>
      </c>
      <c r="H3131">
        <f>INDEX(tb_MHDI[],MATCH(Table3[[#This Row],[city_name]],tb_MHDI[mun_uf],0),7)</f>
        <v>0.81899999999999995</v>
      </c>
      <c r="I3131">
        <f>INDEX(tb_MHDI[],MATCH(Table3[[#This Row],[city_name]],tb_MHDI[mun_uf],0),8)</f>
        <v>0.54600000000000004</v>
      </c>
      <c r="J3131">
        <f>_xlfn.NUMBERVALUE(INDEX(tb_SVI[],MATCH(Table3[[#This Row],[city_name]],tb_SVI[city_name_uf],0),8),".")</f>
        <v>0.315</v>
      </c>
      <c r="K3131">
        <f>_xlfn.NUMBERVALUE(INDEX(tb_SVI[],MATCH(Table3[[#This Row],[city_name]],tb_SVI[city_name_uf],0),9),".")</f>
        <v>7.2999999999999995E-2</v>
      </c>
      <c r="L3131">
        <f>_xlfn.NUMBERVALUE(INDEX(tb_SVI[],MATCH(Table3[[#This Row],[city_name]],tb_SVI[city_name_uf],0),10),".")</f>
        <v>0.41899999999999998</v>
      </c>
      <c r="M3131">
        <f>_xlfn.NUMBERVALUE(INDEX(tb_SVI[],MATCH(Table3[[#This Row],[city_name]],tb_SVI[city_name_uf],0),11),".")</f>
        <v>0.45200000000000001</v>
      </c>
      <c r="N3131" s="14">
        <f>_xlfn.PERCENTRANK.INC(Table3[MHDI_tot],Table3[[#This Row],[MHDI_tot]],3)</f>
        <v>0.44500000000000001</v>
      </c>
    </row>
    <row r="3132" spans="1:14" hidden="1" x14ac:dyDescent="0.2">
      <c r="A3132" t="str">
        <f>SVI!F3132</f>
        <v>Águia Branca/ES</v>
      </c>
      <c r="B3132" t="str">
        <f>INDEX(tb_SVI[],MATCH(Table3[[#This Row],[ibge_cod]],tb_SVI[Município],0),1)</f>
        <v>ES</v>
      </c>
      <c r="C3132" t="str">
        <f>INDEX(tb_SVI[],MATCH(Table3[[#This Row],[city_name]],tb_SVI[city_name_uf],0),3)</f>
        <v>3200136</v>
      </c>
      <c r="D3132" t="s">
        <v>20766</v>
      </c>
      <c r="E3132" s="11">
        <f>INDEX(tb_SVI[],MATCH(Table3[[#This Row],[city_name]],tb_SVI[city_name_uf],0),5)</f>
        <v>9631</v>
      </c>
      <c r="F3132">
        <f>INDEX(tb_MHDI[],MATCH(Table3[[#This Row],[city_name]],tb_MHDI[mun_uf],0),5)</f>
        <v>0.67800000000000005</v>
      </c>
      <c r="G3132">
        <f>INDEX(tb_MHDI[],MATCH(Table3[[#This Row],[city_name]],tb_MHDI[mun_uf],0),6)</f>
        <v>0.66</v>
      </c>
      <c r="H3132">
        <f>INDEX(tb_MHDI[],MATCH(Table3[[#This Row],[city_name]],tb_MHDI[mun_uf],0),7)</f>
        <v>0.79200000000000004</v>
      </c>
      <c r="I3132">
        <f>INDEX(tb_MHDI[],MATCH(Table3[[#This Row],[city_name]],tb_MHDI[mun_uf],0),8)</f>
        <v>0.59499999999999997</v>
      </c>
      <c r="J3132">
        <f>_xlfn.NUMBERVALUE(INDEX(tb_SVI[],MATCH(Table3[[#This Row],[city_name]],tb_SVI[city_name_uf],0),8),".")</f>
        <v>0.27400000000000002</v>
      </c>
      <c r="K3132">
        <f>_xlfn.NUMBERVALUE(INDEX(tb_SVI[],MATCH(Table3[[#This Row],[city_name]],tb_SVI[city_name_uf],0),9),".")</f>
        <v>2.7E-2</v>
      </c>
      <c r="L3132">
        <f>_xlfn.NUMBERVALUE(INDEX(tb_SVI[],MATCH(Table3[[#This Row],[city_name]],tb_SVI[city_name_uf],0),10),".")</f>
        <v>0.32800000000000001</v>
      </c>
      <c r="M3132">
        <f>_xlfn.NUMBERVALUE(INDEX(tb_SVI[],MATCH(Table3[[#This Row],[city_name]],tb_SVI[city_name_uf],0),11),".")</f>
        <v>0.46600000000000003</v>
      </c>
      <c r="N3132" s="14">
        <f>_xlfn.PERCENTRANK.INC(Table3[MHDI_tot],Table3[[#This Row],[MHDI_tot]],3)</f>
        <v>0.55000000000000004</v>
      </c>
    </row>
    <row r="3133" spans="1:14" hidden="1" x14ac:dyDescent="0.2">
      <c r="A3133" t="str">
        <f>SVI!F4034</f>
        <v>Icaraíma/PR</v>
      </c>
      <c r="B3133" t="str">
        <f>INDEX(tb_SVI[],MATCH(Table3[[#This Row],[ibge_cod]],tb_SVI[Município],0),1)</f>
        <v>PR</v>
      </c>
      <c r="C3133" t="str">
        <f>INDEX(tb_SVI[],MATCH(Table3[[#This Row],[city_name]],tb_SVI[city_name_uf],0),3)</f>
        <v>4109906</v>
      </c>
      <c r="D3133" t="s">
        <v>21664</v>
      </c>
      <c r="E3133" s="11">
        <f>INDEX(tb_SVI[],MATCH(Table3[[#This Row],[city_name]],tb_SVI[city_name_uf],0),5)</f>
        <v>7786</v>
      </c>
      <c r="F3133">
        <f>INDEX(tb_MHDI[],MATCH(Table3[[#This Row],[city_name]],tb_MHDI[mun_uf],0),5)</f>
        <v>0.66600000000000004</v>
      </c>
      <c r="G3133">
        <f>INDEX(tb_MHDI[],MATCH(Table3[[#This Row],[city_name]],tb_MHDI[mun_uf],0),6)</f>
        <v>0.67300000000000004</v>
      </c>
      <c r="H3133">
        <f>INDEX(tb_MHDI[],MATCH(Table3[[#This Row],[city_name]],tb_MHDI[mun_uf],0),7)</f>
        <v>0.79200000000000004</v>
      </c>
      <c r="I3133">
        <f>INDEX(tb_MHDI[],MATCH(Table3[[#This Row],[city_name]],tb_MHDI[mun_uf],0),8)</f>
        <v>0.55400000000000005</v>
      </c>
      <c r="J3133">
        <f>_xlfn.NUMBERVALUE(INDEX(tb_SVI[],MATCH(Table3[[#This Row],[city_name]],tb_SVI[city_name_uf],0),8),".")</f>
        <v>0.27</v>
      </c>
      <c r="K3133">
        <f>_xlfn.NUMBERVALUE(INDEX(tb_SVI[],MATCH(Table3[[#This Row],[city_name]],tb_SVI[city_name_uf],0),9),".")</f>
        <v>9.9000000000000005E-2</v>
      </c>
      <c r="L3133">
        <f>_xlfn.NUMBERVALUE(INDEX(tb_SVI[],MATCH(Table3[[#This Row],[city_name]],tb_SVI[city_name_uf],0),10),".")</f>
        <v>0.373</v>
      </c>
      <c r="M3133">
        <f>_xlfn.NUMBERVALUE(INDEX(tb_SVI[],MATCH(Table3[[#This Row],[city_name]],tb_SVI[city_name_uf],0),11),".")</f>
        <v>0.33800000000000002</v>
      </c>
      <c r="N3133" s="14">
        <f>_xlfn.PERCENTRANK.INC(Table3[MHDI_tot],Table3[[#This Row],[MHDI_tot]],3)</f>
        <v>0.501</v>
      </c>
    </row>
    <row r="3134" spans="1:14" hidden="1" x14ac:dyDescent="0.2">
      <c r="A3134" t="str">
        <f>SVI!F4234</f>
        <v>Cruzmaltina/PR</v>
      </c>
      <c r="B3134" t="str">
        <f>INDEX(tb_SVI[],MATCH(Table3[[#This Row],[ibge_cod]],tb_SVI[Município],0),1)</f>
        <v>PR</v>
      </c>
      <c r="C3134" t="str">
        <f>INDEX(tb_SVI[],MATCH(Table3[[#This Row],[city_name]],tb_SVI[city_name_uf],0),3)</f>
        <v>4106852</v>
      </c>
      <c r="D3134" t="s">
        <v>21863</v>
      </c>
      <c r="E3134" s="11">
        <f>INDEX(tb_SVI[],MATCH(Table3[[#This Row],[city_name]],tb_SVI[city_name_uf],0),5)</f>
        <v>2921</v>
      </c>
      <c r="F3134">
        <f>INDEX(tb_MHDI[],MATCH(Table3[[#This Row],[city_name]],tb_MHDI[mun_uf],0),5)</f>
        <v>0.66600000000000004</v>
      </c>
      <c r="G3134">
        <f>INDEX(tb_MHDI[],MATCH(Table3[[#This Row],[city_name]],tb_MHDI[mun_uf],0),6)</f>
        <v>0.65</v>
      </c>
      <c r="H3134">
        <f>INDEX(tb_MHDI[],MATCH(Table3[[#This Row],[city_name]],tb_MHDI[mun_uf],0),7)</f>
        <v>0.76800000000000002</v>
      </c>
      <c r="I3134">
        <f>INDEX(tb_MHDI[],MATCH(Table3[[#This Row],[city_name]],tb_MHDI[mun_uf],0),8)</f>
        <v>0.59299999999999997</v>
      </c>
      <c r="J3134">
        <f>_xlfn.NUMBERVALUE(INDEX(tb_SVI[],MATCH(Table3[[#This Row],[city_name]],tb_SVI[city_name_uf],0),8),".")</f>
        <v>0.23499999999999999</v>
      </c>
      <c r="K3134">
        <f>_xlfn.NUMBERVALUE(INDEX(tb_SVI[],MATCH(Table3[[#This Row],[city_name]],tb_SVI[city_name_uf],0),9),".")</f>
        <v>3.5000000000000003E-2</v>
      </c>
      <c r="L3134">
        <f>_xlfn.NUMBERVALUE(INDEX(tb_SVI[],MATCH(Table3[[#This Row],[city_name]],tb_SVI[city_name_uf],0),10),".")</f>
        <v>0.35699999999999998</v>
      </c>
      <c r="M3134">
        <f>_xlfn.NUMBERVALUE(INDEX(tb_SVI[],MATCH(Table3[[#This Row],[city_name]],tb_SVI[city_name_uf],0),11),".")</f>
        <v>0.313</v>
      </c>
      <c r="N3134" s="14">
        <f>_xlfn.PERCENTRANK.INC(Table3[MHDI_tot],Table3[[#This Row],[MHDI_tot]],3)</f>
        <v>0.501</v>
      </c>
    </row>
    <row r="3135" spans="1:14" hidden="1" x14ac:dyDescent="0.2">
      <c r="A3135" t="str">
        <f>SVI!F3135</f>
        <v>Guarapari/ES</v>
      </c>
      <c r="B3135" t="str">
        <f>INDEX(tb_SVI[],MATCH(Table3[[#This Row],[ibge_cod]],tb_SVI[Município],0),1)</f>
        <v>ES</v>
      </c>
      <c r="C3135" t="str">
        <f>INDEX(tb_SVI[],MATCH(Table3[[#This Row],[city_name]],tb_SVI[city_name_uf],0),3)</f>
        <v>3202405</v>
      </c>
      <c r="D3135" t="s">
        <v>20769</v>
      </c>
      <c r="E3135" s="11">
        <f>INDEX(tb_SVI[],MATCH(Table3[[#This Row],[city_name]],tb_SVI[city_name_uf],0),5)</f>
        <v>126701</v>
      </c>
      <c r="F3135">
        <f>INDEX(tb_MHDI[],MATCH(Table3[[#This Row],[city_name]],tb_MHDI[mun_uf],0),5)</f>
        <v>0.73099999999999998</v>
      </c>
      <c r="G3135">
        <f>INDEX(tb_MHDI[],MATCH(Table3[[#This Row],[city_name]],tb_MHDI[mun_uf],0),6)</f>
        <v>0.746</v>
      </c>
      <c r="H3135">
        <f>INDEX(tb_MHDI[],MATCH(Table3[[#This Row],[city_name]],tb_MHDI[mun_uf],0),7)</f>
        <v>0.83699999999999997</v>
      </c>
      <c r="I3135">
        <f>INDEX(tb_MHDI[],MATCH(Table3[[#This Row],[city_name]],tb_MHDI[mun_uf],0),8)</f>
        <v>0.626</v>
      </c>
      <c r="J3135">
        <f>_xlfn.NUMBERVALUE(INDEX(tb_SVI[],MATCH(Table3[[#This Row],[city_name]],tb_SVI[city_name_uf],0),8),".")</f>
        <v>0.255</v>
      </c>
      <c r="K3135">
        <f>_xlfn.NUMBERVALUE(INDEX(tb_SVI[],MATCH(Table3[[#This Row],[city_name]],tb_SVI[city_name_uf],0),9),".")</f>
        <v>0.13700000000000001</v>
      </c>
      <c r="L3135">
        <f>_xlfn.NUMBERVALUE(INDEX(tb_SVI[],MATCH(Table3[[#This Row],[city_name]],tb_SVI[city_name_uf],0),10),".")</f>
        <v>0.33600000000000002</v>
      </c>
      <c r="M3135">
        <f>_xlfn.NUMBERVALUE(INDEX(tb_SVI[],MATCH(Table3[[#This Row],[city_name]],tb_SVI[city_name_uf],0),11),".")</f>
        <v>0.29199999999999998</v>
      </c>
      <c r="N3135" s="14">
        <f>_xlfn.PERCENTRANK.INC(Table3[MHDI_tot],Table3[[#This Row],[MHDI_tot]],3)</f>
        <v>0.81599999999999995</v>
      </c>
    </row>
    <row r="3136" spans="1:14" hidden="1" x14ac:dyDescent="0.2">
      <c r="A3136" t="str">
        <f>SVI!F3136</f>
        <v>Serra/ES</v>
      </c>
      <c r="B3136" t="str">
        <f>INDEX(tb_SVI[],MATCH(Table3[[#This Row],[ibge_cod]],tb_SVI[Município],0),1)</f>
        <v>ES</v>
      </c>
      <c r="C3136" t="str">
        <f>INDEX(tb_SVI[],MATCH(Table3[[#This Row],[city_name]],tb_SVI[city_name_uf],0),3)</f>
        <v>3205002</v>
      </c>
      <c r="D3136" t="s">
        <v>20770</v>
      </c>
      <c r="E3136" s="11">
        <f>INDEX(tb_SVI[],MATCH(Table3[[#This Row],[city_name]],tb_SVI[city_name_uf],0),5)</f>
        <v>527240</v>
      </c>
      <c r="F3136">
        <f>INDEX(tb_MHDI[],MATCH(Table3[[#This Row],[city_name]],tb_MHDI[mun_uf],0),5)</f>
        <v>0.73899999999999999</v>
      </c>
      <c r="G3136">
        <f>INDEX(tb_MHDI[],MATCH(Table3[[#This Row],[city_name]],tb_MHDI[mun_uf],0),6)</f>
        <v>0.72</v>
      </c>
      <c r="H3136">
        <f>INDEX(tb_MHDI[],MATCH(Table3[[#This Row],[city_name]],tb_MHDI[mun_uf],0),7)</f>
        <v>0.84399999999999997</v>
      </c>
      <c r="I3136">
        <f>INDEX(tb_MHDI[],MATCH(Table3[[#This Row],[city_name]],tb_MHDI[mun_uf],0),8)</f>
        <v>0.66400000000000003</v>
      </c>
      <c r="J3136">
        <f>_xlfn.NUMBERVALUE(INDEX(tb_SVI[],MATCH(Table3[[#This Row],[city_name]],tb_SVI[city_name_uf],0),8),".")</f>
        <v>0.32900000000000001</v>
      </c>
      <c r="K3136">
        <f>_xlfn.NUMBERVALUE(INDEX(tb_SVI[],MATCH(Table3[[#This Row],[city_name]],tb_SVI[city_name_uf],0),9),".")</f>
        <v>0.41199999999999998</v>
      </c>
      <c r="L3136">
        <f>_xlfn.NUMBERVALUE(INDEX(tb_SVI[],MATCH(Table3[[#This Row],[city_name]],tb_SVI[city_name_uf],0),10),".")</f>
        <v>0.313</v>
      </c>
      <c r="M3136">
        <f>_xlfn.NUMBERVALUE(INDEX(tb_SVI[],MATCH(Table3[[#This Row],[city_name]],tb_SVI[city_name_uf],0),11),".")</f>
        <v>0.26100000000000001</v>
      </c>
      <c r="N3136" s="14">
        <f>_xlfn.PERCENTRANK.INC(Table3[MHDI_tot],Table3[[#This Row],[MHDI_tot]],3)</f>
        <v>0.85199999999999998</v>
      </c>
    </row>
    <row r="3137" spans="1:14" hidden="1" x14ac:dyDescent="0.2">
      <c r="A3137" t="str">
        <f>SVI!F3137</f>
        <v>Viana/ES</v>
      </c>
      <c r="B3137" t="str">
        <f>INDEX(tb_SVI[],MATCH(Table3[[#This Row],[ibge_cod]],tb_SVI[Município],0),1)</f>
        <v>ES</v>
      </c>
      <c r="C3137" t="str">
        <f>INDEX(tb_SVI[],MATCH(Table3[[#This Row],[city_name]],tb_SVI[city_name_uf],0),3)</f>
        <v>3205101</v>
      </c>
      <c r="D3137" t="s">
        <v>20771</v>
      </c>
      <c r="E3137" s="11">
        <f>INDEX(tb_SVI[],MATCH(Table3[[#This Row],[city_name]],tb_SVI[city_name_uf],0),5)</f>
        <v>79500</v>
      </c>
      <c r="F3137">
        <f>INDEX(tb_MHDI[],MATCH(Table3[[#This Row],[city_name]],tb_MHDI[mun_uf],0),5)</f>
        <v>0.68600000000000005</v>
      </c>
      <c r="G3137">
        <f>INDEX(tb_MHDI[],MATCH(Table3[[#This Row],[city_name]],tb_MHDI[mun_uf],0),6)</f>
        <v>0.67200000000000004</v>
      </c>
      <c r="H3137">
        <f>INDEX(tb_MHDI[],MATCH(Table3[[#This Row],[city_name]],tb_MHDI[mun_uf],0),7)</f>
        <v>0.81599999999999995</v>
      </c>
      <c r="I3137">
        <f>INDEX(tb_MHDI[],MATCH(Table3[[#This Row],[city_name]],tb_MHDI[mun_uf],0),8)</f>
        <v>0.58899999999999997</v>
      </c>
      <c r="J3137">
        <f>_xlfn.NUMBERVALUE(INDEX(tb_SVI[],MATCH(Table3[[#This Row],[city_name]],tb_SVI[city_name_uf],0),8),".")</f>
        <v>0.371</v>
      </c>
      <c r="K3137">
        <f>_xlfn.NUMBERVALUE(INDEX(tb_SVI[],MATCH(Table3[[#This Row],[city_name]],tb_SVI[city_name_uf],0),9),".")</f>
        <v>0.46300000000000002</v>
      </c>
      <c r="L3137">
        <f>_xlfn.NUMBERVALUE(INDEX(tb_SVI[],MATCH(Table3[[#This Row],[city_name]],tb_SVI[city_name_uf],0),10),".")</f>
        <v>0.34300000000000003</v>
      </c>
      <c r="M3137">
        <f>_xlfn.NUMBERVALUE(INDEX(tb_SVI[],MATCH(Table3[[#This Row],[city_name]],tb_SVI[city_name_uf],0),11),".")</f>
        <v>0.307</v>
      </c>
      <c r="N3137" s="14">
        <f>_xlfn.PERCENTRANK.INC(Table3[MHDI_tot],Table3[[#This Row],[MHDI_tot]],3)</f>
        <v>0.58499999999999996</v>
      </c>
    </row>
    <row r="3138" spans="1:14" hidden="1" x14ac:dyDescent="0.2">
      <c r="A3138" t="str">
        <f>SVI!F3138</f>
        <v>Vila Velha/ES</v>
      </c>
      <c r="B3138" t="str">
        <f>INDEX(tb_SVI[],MATCH(Table3[[#This Row],[ibge_cod]],tb_SVI[Município],0),1)</f>
        <v>ES</v>
      </c>
      <c r="C3138" t="str">
        <f>INDEX(tb_SVI[],MATCH(Table3[[#This Row],[city_name]],tb_SVI[city_name_uf],0),3)</f>
        <v>3205200</v>
      </c>
      <c r="D3138" t="s">
        <v>20772</v>
      </c>
      <c r="E3138" s="11">
        <f>INDEX(tb_SVI[],MATCH(Table3[[#This Row],[city_name]],tb_SVI[city_name_uf],0),5)</f>
        <v>501325</v>
      </c>
      <c r="F3138">
        <f>INDEX(tb_MHDI[],MATCH(Table3[[#This Row],[city_name]],tb_MHDI[mun_uf],0),5)</f>
        <v>0.8</v>
      </c>
      <c r="G3138">
        <f>INDEX(tb_MHDI[],MATCH(Table3[[#This Row],[city_name]],tb_MHDI[mun_uf],0),6)</f>
        <v>0.80700000000000005</v>
      </c>
      <c r="H3138">
        <f>INDEX(tb_MHDI[],MATCH(Table3[[#This Row],[city_name]],tb_MHDI[mun_uf],0),7)</f>
        <v>0.86399999999999999</v>
      </c>
      <c r="I3138">
        <f>INDEX(tb_MHDI[],MATCH(Table3[[#This Row],[city_name]],tb_MHDI[mun_uf],0),8)</f>
        <v>0.73399999999999999</v>
      </c>
      <c r="J3138">
        <f>_xlfn.NUMBERVALUE(INDEX(tb_SVI[],MATCH(Table3[[#This Row],[city_name]],tb_SVI[city_name_uf],0),8),".")</f>
        <v>0.254</v>
      </c>
      <c r="K3138">
        <f>_xlfn.NUMBERVALUE(INDEX(tb_SVI[],MATCH(Table3[[#This Row],[city_name]],tb_SVI[city_name_uf],0),9),".")</f>
        <v>0.318</v>
      </c>
      <c r="L3138">
        <f>_xlfn.NUMBERVALUE(INDEX(tb_SVI[],MATCH(Table3[[#This Row],[city_name]],tb_SVI[city_name_uf],0),10),".")</f>
        <v>0.25</v>
      </c>
      <c r="M3138">
        <f>_xlfn.NUMBERVALUE(INDEX(tb_SVI[],MATCH(Table3[[#This Row],[city_name]],tb_SVI[city_name_uf],0),11),".")</f>
        <v>0.19400000000000001</v>
      </c>
      <c r="N3138" s="14">
        <f>_xlfn.PERCENTRANK.INC(Table3[MHDI_tot],Table3[[#This Row],[MHDI_tot]],3)</f>
        <v>0.99199999999999999</v>
      </c>
    </row>
    <row r="3139" spans="1:14" hidden="1" x14ac:dyDescent="0.2">
      <c r="A3139" t="str">
        <f>SVI!F4778</f>
        <v>Bom Jesus/RS</v>
      </c>
      <c r="B3139" t="str">
        <f>INDEX(tb_SVI[],MATCH(Table3[[#This Row],[ibge_cod]],tb_SVI[Município],0),1)</f>
        <v>RS</v>
      </c>
      <c r="C3139" t="str">
        <f>INDEX(tb_SVI[],MATCH(Table3[[#This Row],[city_name]],tb_SVI[city_name_uf],0),3)</f>
        <v>4302303</v>
      </c>
      <c r="D3139" t="s">
        <v>22390</v>
      </c>
      <c r="E3139" s="11">
        <f>INDEX(tb_SVI[],MATCH(Table3[[#This Row],[city_name]],tb_SVI[city_name_uf],0),5)</f>
        <v>11309</v>
      </c>
      <c r="F3139">
        <f>INDEX(tb_MHDI[],MATCH(Table3[[#This Row],[city_name]],tb_MHDI[mun_uf],0),5)</f>
        <v>0.66600000000000004</v>
      </c>
      <c r="G3139">
        <f>INDEX(tb_MHDI[],MATCH(Table3[[#This Row],[city_name]],tb_MHDI[mun_uf],0),6)</f>
        <v>0.69699999999999995</v>
      </c>
      <c r="H3139">
        <f>INDEX(tb_MHDI[],MATCH(Table3[[#This Row],[city_name]],tb_MHDI[mun_uf],0),7)</f>
        <v>0.83199999999999996</v>
      </c>
      <c r="I3139">
        <f>INDEX(tb_MHDI[],MATCH(Table3[[#This Row],[city_name]],tb_MHDI[mun_uf],0),8)</f>
        <v>0.51</v>
      </c>
      <c r="J3139">
        <f>_xlfn.NUMBERVALUE(INDEX(tb_SVI[],MATCH(Table3[[#This Row],[city_name]],tb_SVI[city_name_uf],0),8),".")</f>
        <v>0.312</v>
      </c>
      <c r="K3139">
        <f>_xlfn.NUMBERVALUE(INDEX(tb_SVI[],MATCH(Table3[[#This Row],[city_name]],tb_SVI[city_name_uf],0),9),".")</f>
        <v>0.20799999999999999</v>
      </c>
      <c r="L3139">
        <f>_xlfn.NUMBERVALUE(INDEX(tb_SVI[],MATCH(Table3[[#This Row],[city_name]],tb_SVI[city_name_uf],0),10),".")</f>
        <v>0.436</v>
      </c>
      <c r="M3139">
        <f>_xlfn.NUMBERVALUE(INDEX(tb_SVI[],MATCH(Table3[[#This Row],[city_name]],tb_SVI[city_name_uf],0),11),".")</f>
        <v>0.29099999999999998</v>
      </c>
      <c r="N3139" s="14">
        <f>_xlfn.PERCENTRANK.INC(Table3[MHDI_tot],Table3[[#This Row],[MHDI_tot]],3)</f>
        <v>0.501</v>
      </c>
    </row>
    <row r="3140" spans="1:14" hidden="1" x14ac:dyDescent="0.2">
      <c r="A3140" t="str">
        <f>SVI!F3140</f>
        <v>Bom Jesus do Norte/ES</v>
      </c>
      <c r="B3140" t="str">
        <f>INDEX(tb_SVI[],MATCH(Table3[[#This Row],[ibge_cod]],tb_SVI[Município],0),1)</f>
        <v>ES</v>
      </c>
      <c r="C3140" t="str">
        <f>INDEX(tb_SVI[],MATCH(Table3[[#This Row],[city_name]],tb_SVI[city_name_uf],0),3)</f>
        <v>3201100</v>
      </c>
      <c r="D3140" t="s">
        <v>20774</v>
      </c>
      <c r="E3140" s="11">
        <f>INDEX(tb_SVI[],MATCH(Table3[[#This Row],[city_name]],tb_SVI[city_name_uf],0),5)</f>
        <v>9962</v>
      </c>
      <c r="F3140">
        <f>INDEX(tb_MHDI[],MATCH(Table3[[#This Row],[city_name]],tb_MHDI[mun_uf],0),5)</f>
        <v>0.73399999999999999</v>
      </c>
      <c r="G3140">
        <f>INDEX(tb_MHDI[],MATCH(Table3[[#This Row],[city_name]],tb_MHDI[mun_uf],0),6)</f>
        <v>0.68899999999999995</v>
      </c>
      <c r="H3140">
        <f>INDEX(tb_MHDI[],MATCH(Table3[[#This Row],[city_name]],tb_MHDI[mun_uf],0),7)</f>
        <v>0.85399999999999998</v>
      </c>
      <c r="I3140">
        <f>INDEX(tb_MHDI[],MATCH(Table3[[#This Row],[city_name]],tb_MHDI[mun_uf],0),8)</f>
        <v>0.67300000000000004</v>
      </c>
      <c r="J3140">
        <f>_xlfn.NUMBERVALUE(INDEX(tb_SVI[],MATCH(Table3[[#This Row],[city_name]],tb_SVI[city_name_uf],0),8),".")</f>
        <v>0.21199999999999999</v>
      </c>
      <c r="K3140">
        <f>_xlfn.NUMBERVALUE(INDEX(tb_SVI[],MATCH(Table3[[#This Row],[city_name]],tb_SVI[city_name_uf],0),9),".")</f>
        <v>9.0999999999999998E-2</v>
      </c>
      <c r="L3140">
        <f>_xlfn.NUMBERVALUE(INDEX(tb_SVI[],MATCH(Table3[[#This Row],[city_name]],tb_SVI[city_name_uf],0),10),".")</f>
        <v>0.24199999999999999</v>
      </c>
      <c r="M3140">
        <f>_xlfn.NUMBERVALUE(INDEX(tb_SVI[],MATCH(Table3[[#This Row],[city_name]],tb_SVI[city_name_uf],0),11),".")</f>
        <v>0.30399999999999999</v>
      </c>
      <c r="N3140" s="14">
        <f>_xlfn.PERCENTRANK.INC(Table3[MHDI_tot],Table3[[#This Row],[MHDI_tot]],3)</f>
        <v>0.83099999999999996</v>
      </c>
    </row>
    <row r="3141" spans="1:14" hidden="1" x14ac:dyDescent="0.2">
      <c r="A3141" t="str">
        <f>SVI!F3141</f>
        <v>Brejetuba/ES</v>
      </c>
      <c r="B3141" t="str">
        <f>INDEX(tb_SVI[],MATCH(Table3[[#This Row],[ibge_cod]],tb_SVI[Município],0),1)</f>
        <v>ES</v>
      </c>
      <c r="C3141" t="str">
        <f>INDEX(tb_SVI[],MATCH(Table3[[#This Row],[city_name]],tb_SVI[city_name_uf],0),3)</f>
        <v>3201159</v>
      </c>
      <c r="D3141" t="s">
        <v>20775</v>
      </c>
      <c r="E3141" s="11">
        <f>INDEX(tb_SVI[],MATCH(Table3[[#This Row],[city_name]],tb_SVI[city_name_uf],0),5)</f>
        <v>12427</v>
      </c>
      <c r="F3141">
        <f>INDEX(tb_MHDI[],MATCH(Table3[[#This Row],[city_name]],tb_MHDI[mun_uf],0),5)</f>
        <v>0.65600000000000003</v>
      </c>
      <c r="G3141">
        <f>INDEX(tb_MHDI[],MATCH(Table3[[#This Row],[city_name]],tb_MHDI[mun_uf],0),6)</f>
        <v>0.63</v>
      </c>
      <c r="H3141">
        <f>INDEX(tb_MHDI[],MATCH(Table3[[#This Row],[city_name]],tb_MHDI[mun_uf],0),7)</f>
        <v>0.82799999999999996</v>
      </c>
      <c r="I3141">
        <f>INDEX(tb_MHDI[],MATCH(Table3[[#This Row],[city_name]],tb_MHDI[mun_uf],0),8)</f>
        <v>0.54</v>
      </c>
      <c r="J3141">
        <f>_xlfn.NUMBERVALUE(INDEX(tb_SVI[],MATCH(Table3[[#This Row],[city_name]],tb_SVI[city_name_uf],0),8),".")</f>
        <v>0.30199999999999999</v>
      </c>
      <c r="K3141">
        <f>_xlfn.NUMBERVALUE(INDEX(tb_SVI[],MATCH(Table3[[#This Row],[city_name]],tb_SVI[city_name_uf],0),9),".")</f>
        <v>7.8E-2</v>
      </c>
      <c r="L3141">
        <f>_xlfn.NUMBERVALUE(INDEX(tb_SVI[],MATCH(Table3[[#This Row],[city_name]],tb_SVI[city_name_uf],0),10),".")</f>
        <v>0.35099999999999998</v>
      </c>
      <c r="M3141">
        <f>_xlfn.NUMBERVALUE(INDEX(tb_SVI[],MATCH(Table3[[#This Row],[city_name]],tb_SVI[city_name_uf],0),11),".")</f>
        <v>0.47699999999999998</v>
      </c>
      <c r="N3141" s="14">
        <f>_xlfn.PERCENTRANK.INC(Table3[MHDI_tot],Table3[[#This Row],[MHDI_tot]],3)</f>
        <v>0.45900000000000002</v>
      </c>
    </row>
    <row r="3142" spans="1:14" hidden="1" x14ac:dyDescent="0.2">
      <c r="A3142" t="str">
        <f>SVI!F3142</f>
        <v>Cachoeiro de Itapemirim/ES</v>
      </c>
      <c r="B3142" t="str">
        <f>INDEX(tb_SVI[],MATCH(Table3[[#This Row],[ibge_cod]],tb_SVI[Município],0),1)</f>
        <v>ES</v>
      </c>
      <c r="C3142" t="str">
        <f>INDEX(tb_SVI[],MATCH(Table3[[#This Row],[city_name]],tb_SVI[city_name_uf],0),3)</f>
        <v>3201209</v>
      </c>
      <c r="D3142" t="s">
        <v>20776</v>
      </c>
      <c r="E3142" s="11">
        <f>INDEX(tb_SVI[],MATCH(Table3[[#This Row],[city_name]],tb_SVI[city_name_uf],0),5)</f>
        <v>210589</v>
      </c>
      <c r="F3142">
        <f>INDEX(tb_MHDI[],MATCH(Table3[[#This Row],[city_name]],tb_MHDI[mun_uf],0),5)</f>
        <v>0.746</v>
      </c>
      <c r="G3142">
        <f>INDEX(tb_MHDI[],MATCH(Table3[[#This Row],[city_name]],tb_MHDI[mun_uf],0),6)</f>
        <v>0.73299999999999998</v>
      </c>
      <c r="H3142">
        <f>INDEX(tb_MHDI[],MATCH(Table3[[#This Row],[city_name]],tb_MHDI[mun_uf],0),7)</f>
        <v>0.83699999999999997</v>
      </c>
      <c r="I3142">
        <f>INDEX(tb_MHDI[],MATCH(Table3[[#This Row],[city_name]],tb_MHDI[mun_uf],0),8)</f>
        <v>0.67700000000000005</v>
      </c>
      <c r="J3142">
        <f>_xlfn.NUMBERVALUE(INDEX(tb_SVI[],MATCH(Table3[[#This Row],[city_name]],tb_SVI[city_name_uf],0),8),".")</f>
        <v>0.20499999999999999</v>
      </c>
      <c r="K3142">
        <f>_xlfn.NUMBERVALUE(INDEX(tb_SVI[],MATCH(Table3[[#This Row],[city_name]],tb_SVI[city_name_uf],0),9),".")</f>
        <v>7.4999999999999997E-2</v>
      </c>
      <c r="L3142">
        <f>_xlfn.NUMBERVALUE(INDEX(tb_SVI[],MATCH(Table3[[#This Row],[city_name]],tb_SVI[city_name_uf],0),10),".")</f>
        <v>0.27900000000000003</v>
      </c>
      <c r="M3142">
        <f>_xlfn.NUMBERVALUE(INDEX(tb_SVI[],MATCH(Table3[[#This Row],[city_name]],tb_SVI[city_name_uf],0),11),".")</f>
        <v>0.26</v>
      </c>
      <c r="N3142" s="14">
        <f>_xlfn.PERCENTRANK.INC(Table3[MHDI_tot],Table3[[#This Row],[MHDI_tot]],3)</f>
        <v>0.88300000000000001</v>
      </c>
    </row>
    <row r="3143" spans="1:14" hidden="1" x14ac:dyDescent="0.2">
      <c r="A3143" t="str">
        <f>SVI!F3143</f>
        <v>Castelo/ES</v>
      </c>
      <c r="B3143" t="str">
        <f>INDEX(tb_SVI[],MATCH(Table3[[#This Row],[ibge_cod]],tb_SVI[Município],0),1)</f>
        <v>ES</v>
      </c>
      <c r="C3143" t="str">
        <f>INDEX(tb_SVI[],MATCH(Table3[[#This Row],[city_name]],tb_SVI[city_name_uf],0),3)</f>
        <v>3201407</v>
      </c>
      <c r="D3143" t="s">
        <v>20777</v>
      </c>
      <c r="E3143" s="11">
        <f>INDEX(tb_SVI[],MATCH(Table3[[#This Row],[city_name]],tb_SVI[city_name_uf],0),5)</f>
        <v>37747</v>
      </c>
      <c r="F3143">
        <f>INDEX(tb_MHDI[],MATCH(Table3[[#This Row],[city_name]],tb_MHDI[mun_uf],0),5)</f>
        <v>0.72599999999999998</v>
      </c>
      <c r="G3143">
        <f>INDEX(tb_MHDI[],MATCH(Table3[[#This Row],[city_name]],tb_MHDI[mun_uf],0),6)</f>
        <v>0.70299999999999996</v>
      </c>
      <c r="H3143">
        <f>INDEX(tb_MHDI[],MATCH(Table3[[#This Row],[city_name]],tb_MHDI[mun_uf],0),7)</f>
        <v>0.85199999999999998</v>
      </c>
      <c r="I3143">
        <f>INDEX(tb_MHDI[],MATCH(Table3[[#This Row],[city_name]],tb_MHDI[mun_uf],0),8)</f>
        <v>0.63900000000000001</v>
      </c>
      <c r="J3143">
        <f>_xlfn.NUMBERVALUE(INDEX(tb_SVI[],MATCH(Table3[[#This Row],[city_name]],tb_SVI[city_name_uf],0),8),".")</f>
        <v>0.19900000000000001</v>
      </c>
      <c r="K3143">
        <f>_xlfn.NUMBERVALUE(INDEX(tb_SVI[],MATCH(Table3[[#This Row],[city_name]],tb_SVI[city_name_uf],0),9),".")</f>
        <v>7.0000000000000001E-3</v>
      </c>
      <c r="L3143">
        <f>_xlfn.NUMBERVALUE(INDEX(tb_SVI[],MATCH(Table3[[#This Row],[city_name]],tb_SVI[city_name_uf],0),10),".")</f>
        <v>0.29699999999999999</v>
      </c>
      <c r="M3143">
        <f>_xlfn.NUMBERVALUE(INDEX(tb_SVI[],MATCH(Table3[[#This Row],[city_name]],tb_SVI[city_name_uf],0),11),".")</f>
        <v>0.29299999999999998</v>
      </c>
      <c r="N3143" s="14">
        <f>_xlfn.PERCENTRANK.INC(Table3[MHDI_tot],Table3[[#This Row],[MHDI_tot]],3)</f>
        <v>0.79200000000000004</v>
      </c>
    </row>
    <row r="3144" spans="1:14" hidden="1" x14ac:dyDescent="0.2">
      <c r="A3144" t="str">
        <f>SVI!F3144</f>
        <v>Colatina/ES</v>
      </c>
      <c r="B3144" t="str">
        <f>INDEX(tb_SVI[],MATCH(Table3[[#This Row],[ibge_cod]],tb_SVI[Município],0),1)</f>
        <v>ES</v>
      </c>
      <c r="C3144" t="str">
        <f>INDEX(tb_SVI[],MATCH(Table3[[#This Row],[city_name]],tb_SVI[city_name_uf],0),3)</f>
        <v>3201506</v>
      </c>
      <c r="D3144" t="s">
        <v>20778</v>
      </c>
      <c r="E3144" s="11">
        <f>INDEX(tb_SVI[],MATCH(Table3[[#This Row],[city_name]],tb_SVI[city_name_uf],0),5)</f>
        <v>123400</v>
      </c>
      <c r="F3144">
        <f>INDEX(tb_MHDI[],MATCH(Table3[[#This Row],[city_name]],tb_MHDI[mun_uf],0),5)</f>
        <v>0.746</v>
      </c>
      <c r="G3144">
        <f>INDEX(tb_MHDI[],MATCH(Table3[[#This Row],[city_name]],tb_MHDI[mun_uf],0),6)</f>
        <v>0.73799999999999999</v>
      </c>
      <c r="H3144">
        <f>INDEX(tb_MHDI[],MATCH(Table3[[#This Row],[city_name]],tb_MHDI[mun_uf],0),7)</f>
        <v>0.84099999999999997</v>
      </c>
      <c r="I3144">
        <f>INDEX(tb_MHDI[],MATCH(Table3[[#This Row],[city_name]],tb_MHDI[mun_uf],0),8)</f>
        <v>0.66800000000000004</v>
      </c>
      <c r="J3144">
        <f>_xlfn.NUMBERVALUE(INDEX(tb_SVI[],MATCH(Table3[[#This Row],[city_name]],tb_SVI[city_name_uf],0),8),".")</f>
        <v>0.191</v>
      </c>
      <c r="K3144">
        <f>_xlfn.NUMBERVALUE(INDEX(tb_SVI[],MATCH(Table3[[#This Row],[city_name]],tb_SVI[city_name_uf],0),9),".")</f>
        <v>5.7000000000000002E-2</v>
      </c>
      <c r="L3144">
        <f>_xlfn.NUMBERVALUE(INDEX(tb_SVI[],MATCH(Table3[[#This Row],[city_name]],tb_SVI[city_name_uf],0),10),".")</f>
        <v>0.27700000000000002</v>
      </c>
      <c r="M3144">
        <f>_xlfn.NUMBERVALUE(INDEX(tb_SVI[],MATCH(Table3[[#This Row],[city_name]],tb_SVI[city_name_uf],0),11),".")</f>
        <v>0.24</v>
      </c>
      <c r="N3144" s="14">
        <f>_xlfn.PERCENTRANK.INC(Table3[MHDI_tot],Table3[[#This Row],[MHDI_tot]],3)</f>
        <v>0.88300000000000001</v>
      </c>
    </row>
    <row r="3145" spans="1:14" hidden="1" x14ac:dyDescent="0.2">
      <c r="A3145" t="str">
        <f>SVI!F3145</f>
        <v>Conceição da Barra/ES</v>
      </c>
      <c r="B3145" t="str">
        <f>INDEX(tb_SVI[],MATCH(Table3[[#This Row],[ibge_cod]],tb_SVI[Município],0),1)</f>
        <v>ES</v>
      </c>
      <c r="C3145" t="str">
        <f>INDEX(tb_SVI[],MATCH(Table3[[#This Row],[city_name]],tb_SVI[city_name_uf],0),3)</f>
        <v>3201605</v>
      </c>
      <c r="D3145" t="s">
        <v>20779</v>
      </c>
      <c r="E3145" s="11">
        <f>INDEX(tb_SVI[],MATCH(Table3[[#This Row],[city_name]],tb_SVI[city_name_uf],0),5)</f>
        <v>31273</v>
      </c>
      <c r="F3145">
        <f>INDEX(tb_MHDI[],MATCH(Table3[[#This Row],[city_name]],tb_MHDI[mun_uf],0),5)</f>
        <v>0.68100000000000005</v>
      </c>
      <c r="G3145">
        <f>INDEX(tb_MHDI[],MATCH(Table3[[#This Row],[city_name]],tb_MHDI[mun_uf],0),6)</f>
        <v>0.64800000000000002</v>
      </c>
      <c r="H3145">
        <f>INDEX(tb_MHDI[],MATCH(Table3[[#This Row],[city_name]],tb_MHDI[mun_uf],0),7)</f>
        <v>0.81</v>
      </c>
      <c r="I3145">
        <f>INDEX(tb_MHDI[],MATCH(Table3[[#This Row],[city_name]],tb_MHDI[mun_uf],0),8)</f>
        <v>0.60299999999999998</v>
      </c>
      <c r="J3145">
        <f>_xlfn.NUMBERVALUE(INDEX(tb_SVI[],MATCH(Table3[[#This Row],[city_name]],tb_SVI[city_name_uf],0),8),".")</f>
        <v>0.33700000000000002</v>
      </c>
      <c r="K3145">
        <f>_xlfn.NUMBERVALUE(INDEX(tb_SVI[],MATCH(Table3[[#This Row],[city_name]],tb_SVI[city_name_uf],0),9),".")</f>
        <v>0.192</v>
      </c>
      <c r="L3145">
        <f>_xlfn.NUMBERVALUE(INDEX(tb_SVI[],MATCH(Table3[[#This Row],[city_name]],tb_SVI[city_name_uf],0),10),".")</f>
        <v>0.40100000000000002</v>
      </c>
      <c r="M3145">
        <f>_xlfn.NUMBERVALUE(INDEX(tb_SVI[],MATCH(Table3[[#This Row],[city_name]],tb_SVI[city_name_uf],0),11),".")</f>
        <v>0.41799999999999998</v>
      </c>
      <c r="N3145" s="14">
        <f>_xlfn.PERCENTRANK.INC(Table3[MHDI_tot],Table3[[#This Row],[MHDI_tot]],3)</f>
        <v>0.56200000000000006</v>
      </c>
    </row>
    <row r="3146" spans="1:14" hidden="1" x14ac:dyDescent="0.2">
      <c r="A3146" t="str">
        <f>SVI!F3146</f>
        <v>Conceição do Castelo/ES</v>
      </c>
      <c r="B3146" t="str">
        <f>INDEX(tb_SVI[],MATCH(Table3[[#This Row],[ibge_cod]],tb_SVI[Município],0),1)</f>
        <v>ES</v>
      </c>
      <c r="C3146" t="str">
        <f>INDEX(tb_SVI[],MATCH(Table3[[#This Row],[city_name]],tb_SVI[city_name_uf],0),3)</f>
        <v>3201704</v>
      </c>
      <c r="D3146" t="s">
        <v>20780</v>
      </c>
      <c r="E3146" s="11">
        <f>INDEX(tb_SVI[],MATCH(Table3[[#This Row],[city_name]],tb_SVI[city_name_uf],0),5)</f>
        <v>12806</v>
      </c>
      <c r="F3146">
        <f>INDEX(tb_MHDI[],MATCH(Table3[[#This Row],[city_name]],tb_MHDI[mun_uf],0),5)</f>
        <v>0.67</v>
      </c>
      <c r="G3146">
        <f>INDEX(tb_MHDI[],MATCH(Table3[[#This Row],[city_name]],tb_MHDI[mun_uf],0),6)</f>
        <v>0.68500000000000005</v>
      </c>
      <c r="H3146">
        <f>INDEX(tb_MHDI[],MATCH(Table3[[#This Row],[city_name]],tb_MHDI[mun_uf],0),7)</f>
        <v>0.81</v>
      </c>
      <c r="I3146">
        <f>INDEX(tb_MHDI[],MATCH(Table3[[#This Row],[city_name]],tb_MHDI[mun_uf],0),8)</f>
        <v>0.54100000000000004</v>
      </c>
      <c r="J3146">
        <f>_xlfn.NUMBERVALUE(INDEX(tb_SVI[],MATCH(Table3[[#This Row],[city_name]],tb_SVI[city_name_uf],0),8),".")</f>
        <v>0.25700000000000001</v>
      </c>
      <c r="K3146">
        <f>_xlfn.NUMBERVALUE(INDEX(tb_SVI[],MATCH(Table3[[#This Row],[city_name]],tb_SVI[city_name_uf],0),9),".")</f>
        <v>8.8999999999999996E-2</v>
      </c>
      <c r="L3146">
        <f>_xlfn.NUMBERVALUE(INDEX(tb_SVI[],MATCH(Table3[[#This Row],[city_name]],tb_SVI[city_name_uf],0),10),".")</f>
        <v>0.29099999999999998</v>
      </c>
      <c r="M3146">
        <f>_xlfn.NUMBERVALUE(INDEX(tb_SVI[],MATCH(Table3[[#This Row],[city_name]],tb_SVI[city_name_uf],0),11),".")</f>
        <v>0.39</v>
      </c>
      <c r="N3146" s="14">
        <f>_xlfn.PERCENTRANK.INC(Table3[MHDI_tot],Table3[[#This Row],[MHDI_tot]],3)</f>
        <v>0.51600000000000001</v>
      </c>
    </row>
    <row r="3147" spans="1:14" hidden="1" x14ac:dyDescent="0.2">
      <c r="A3147" t="str">
        <f>SVI!F3147</f>
        <v>Divino de São Lourenço/ES</v>
      </c>
      <c r="B3147" t="str">
        <f>INDEX(tb_SVI[],MATCH(Table3[[#This Row],[ibge_cod]],tb_SVI[Município],0),1)</f>
        <v>ES</v>
      </c>
      <c r="C3147" t="str">
        <f>INDEX(tb_SVI[],MATCH(Table3[[#This Row],[city_name]],tb_SVI[city_name_uf],0),3)</f>
        <v>3201803</v>
      </c>
      <c r="D3147" t="s">
        <v>20781</v>
      </c>
      <c r="E3147" s="11">
        <f>INDEX(tb_SVI[],MATCH(Table3[[#This Row],[city_name]],tb_SVI[city_name_uf],0),5)</f>
        <v>4270</v>
      </c>
      <c r="F3147">
        <f>INDEX(tb_MHDI[],MATCH(Table3[[#This Row],[city_name]],tb_MHDI[mun_uf],0),5)</f>
        <v>0.63200000000000001</v>
      </c>
      <c r="G3147">
        <f>INDEX(tb_MHDI[],MATCH(Table3[[#This Row],[city_name]],tb_MHDI[mun_uf],0),6)</f>
        <v>0.622</v>
      </c>
      <c r="H3147">
        <f>INDEX(tb_MHDI[],MATCH(Table3[[#This Row],[city_name]],tb_MHDI[mun_uf],0),7)</f>
        <v>0.81899999999999995</v>
      </c>
      <c r="I3147">
        <f>INDEX(tb_MHDI[],MATCH(Table3[[#This Row],[city_name]],tb_MHDI[mun_uf],0),8)</f>
        <v>0.496</v>
      </c>
      <c r="J3147">
        <f>_xlfn.NUMBERVALUE(INDEX(tb_SVI[],MATCH(Table3[[#This Row],[city_name]],tb_SVI[city_name_uf],0),8),".")</f>
        <v>0.30099999999999999</v>
      </c>
      <c r="K3147">
        <f>_xlfn.NUMBERVALUE(INDEX(tb_SVI[],MATCH(Table3[[#This Row],[city_name]],tb_SVI[city_name_uf],0),9),".")</f>
        <v>3.3000000000000002E-2</v>
      </c>
      <c r="L3147">
        <f>_xlfn.NUMBERVALUE(INDEX(tb_SVI[],MATCH(Table3[[#This Row],[city_name]],tb_SVI[city_name_uf],0),10),".")</f>
        <v>0.45600000000000002</v>
      </c>
      <c r="M3147">
        <f>_xlfn.NUMBERVALUE(INDEX(tb_SVI[],MATCH(Table3[[#This Row],[city_name]],tb_SVI[city_name_uf],0),11),".")</f>
        <v>0.41299999999999998</v>
      </c>
      <c r="N3147" s="14">
        <f>_xlfn.PERCENTRANK.INC(Table3[MHDI_tot],Table3[[#This Row],[MHDI_tot]],3)</f>
        <v>0.376</v>
      </c>
    </row>
    <row r="3148" spans="1:14" hidden="1" x14ac:dyDescent="0.2">
      <c r="A3148" t="str">
        <f>SVI!F3148</f>
        <v>Domingos Martins/ES</v>
      </c>
      <c r="B3148" t="str">
        <f>INDEX(tb_SVI[],MATCH(Table3[[#This Row],[ibge_cod]],tb_SVI[Município],0),1)</f>
        <v>ES</v>
      </c>
      <c r="C3148" t="str">
        <f>INDEX(tb_SVI[],MATCH(Table3[[#This Row],[city_name]],tb_SVI[city_name_uf],0),3)</f>
        <v>3201902</v>
      </c>
      <c r="D3148" t="s">
        <v>20782</v>
      </c>
      <c r="E3148" s="11">
        <f>INDEX(tb_SVI[],MATCH(Table3[[#This Row],[city_name]],tb_SVI[city_name_uf],0),5)</f>
        <v>33986</v>
      </c>
      <c r="F3148">
        <f>INDEX(tb_MHDI[],MATCH(Table3[[#This Row],[city_name]],tb_MHDI[mun_uf],0),5)</f>
        <v>0.66900000000000004</v>
      </c>
      <c r="G3148">
        <f>INDEX(tb_MHDI[],MATCH(Table3[[#This Row],[city_name]],tb_MHDI[mun_uf],0),6)</f>
        <v>0.68</v>
      </c>
      <c r="H3148">
        <f>INDEX(tb_MHDI[],MATCH(Table3[[#This Row],[city_name]],tb_MHDI[mun_uf],0),7)</f>
        <v>0.83299999999999996</v>
      </c>
      <c r="I3148">
        <f>INDEX(tb_MHDI[],MATCH(Table3[[#This Row],[city_name]],tb_MHDI[mun_uf],0),8)</f>
        <v>0.52800000000000002</v>
      </c>
      <c r="J3148">
        <f>_xlfn.NUMBERVALUE(INDEX(tb_SVI[],MATCH(Table3[[#This Row],[city_name]],tb_SVI[city_name_uf],0),8),".")</f>
        <v>0.26100000000000001</v>
      </c>
      <c r="K3148">
        <f>_xlfn.NUMBERVALUE(INDEX(tb_SVI[],MATCH(Table3[[#This Row],[city_name]],tb_SVI[city_name_uf],0),9),".")</f>
        <v>4.3999999999999997E-2</v>
      </c>
      <c r="L3148">
        <f>_xlfn.NUMBERVALUE(INDEX(tb_SVI[],MATCH(Table3[[#This Row],[city_name]],tb_SVI[city_name_uf],0),10),".")</f>
        <v>0.30299999999999999</v>
      </c>
      <c r="M3148">
        <f>_xlfn.NUMBERVALUE(INDEX(tb_SVI[],MATCH(Table3[[#This Row],[city_name]],tb_SVI[city_name_uf],0),11),".")</f>
        <v>0.437</v>
      </c>
      <c r="N3148" s="14">
        <f>_xlfn.PERCENTRANK.INC(Table3[MHDI_tot],Table3[[#This Row],[MHDI_tot]],3)</f>
        <v>0.51200000000000001</v>
      </c>
    </row>
    <row r="3149" spans="1:14" hidden="1" x14ac:dyDescent="0.2">
      <c r="A3149" t="str">
        <f>SVI!F3149</f>
        <v>Dores do Rio Preto/ES</v>
      </c>
      <c r="B3149" t="str">
        <f>INDEX(tb_SVI[],MATCH(Table3[[#This Row],[ibge_cod]],tb_SVI[Município],0),1)</f>
        <v>ES</v>
      </c>
      <c r="C3149" t="str">
        <f>INDEX(tb_SVI[],MATCH(Table3[[#This Row],[city_name]],tb_SVI[city_name_uf],0),3)</f>
        <v>3202009</v>
      </c>
      <c r="D3149" t="s">
        <v>20783</v>
      </c>
      <c r="E3149" s="11">
        <f>INDEX(tb_SVI[],MATCH(Table3[[#This Row],[city_name]],tb_SVI[city_name_uf],0),5)</f>
        <v>6771</v>
      </c>
      <c r="F3149">
        <f>INDEX(tb_MHDI[],MATCH(Table3[[#This Row],[city_name]],tb_MHDI[mun_uf],0),5)</f>
        <v>0.65400000000000003</v>
      </c>
      <c r="G3149">
        <f>INDEX(tb_MHDI[],MATCH(Table3[[#This Row],[city_name]],tb_MHDI[mun_uf],0),6)</f>
        <v>0.63500000000000001</v>
      </c>
      <c r="H3149">
        <f>INDEX(tb_MHDI[],MATCH(Table3[[#This Row],[city_name]],tb_MHDI[mun_uf],0),7)</f>
        <v>0.81299999999999994</v>
      </c>
      <c r="I3149">
        <f>INDEX(tb_MHDI[],MATCH(Table3[[#This Row],[city_name]],tb_MHDI[mun_uf],0),8)</f>
        <v>0.54200000000000004</v>
      </c>
      <c r="J3149">
        <f>_xlfn.NUMBERVALUE(INDEX(tb_SVI[],MATCH(Table3[[#This Row],[city_name]],tb_SVI[city_name_uf],0),8),".")</f>
        <v>0.28399999999999997</v>
      </c>
      <c r="K3149">
        <f>_xlfn.NUMBERVALUE(INDEX(tb_SVI[],MATCH(Table3[[#This Row],[city_name]],tb_SVI[city_name_uf],0),9),".")</f>
        <v>4.2999999999999997E-2</v>
      </c>
      <c r="L3149">
        <f>_xlfn.NUMBERVALUE(INDEX(tb_SVI[],MATCH(Table3[[#This Row],[city_name]],tb_SVI[city_name_uf],0),10),".")</f>
        <v>0.45600000000000002</v>
      </c>
      <c r="M3149">
        <f>_xlfn.NUMBERVALUE(INDEX(tb_SVI[],MATCH(Table3[[#This Row],[city_name]],tb_SVI[city_name_uf],0),11),".")</f>
        <v>0.35299999999999998</v>
      </c>
      <c r="N3149" s="14">
        <f>_xlfn.PERCENTRANK.INC(Table3[MHDI_tot],Table3[[#This Row],[MHDI_tot]],3)</f>
        <v>0.45100000000000001</v>
      </c>
    </row>
    <row r="3150" spans="1:14" hidden="1" x14ac:dyDescent="0.2">
      <c r="A3150" t="str">
        <f>SVI!F3150</f>
        <v>Ecoporanga/ES</v>
      </c>
      <c r="B3150" t="str">
        <f>INDEX(tb_SVI[],MATCH(Table3[[#This Row],[ibge_cod]],tb_SVI[Município],0),1)</f>
        <v>ES</v>
      </c>
      <c r="C3150" t="str">
        <f>INDEX(tb_SVI[],MATCH(Table3[[#This Row],[city_name]],tb_SVI[city_name_uf],0),3)</f>
        <v>3202108</v>
      </c>
      <c r="D3150" t="s">
        <v>20784</v>
      </c>
      <c r="E3150" s="11">
        <f>INDEX(tb_SVI[],MATCH(Table3[[#This Row],[city_name]],tb_SVI[city_name_uf],0),5)</f>
        <v>22835</v>
      </c>
      <c r="F3150">
        <f>INDEX(tb_MHDI[],MATCH(Table3[[#This Row],[city_name]],tb_MHDI[mun_uf],0),5)</f>
        <v>0.66200000000000003</v>
      </c>
      <c r="G3150">
        <f>INDEX(tb_MHDI[],MATCH(Table3[[#This Row],[city_name]],tb_MHDI[mun_uf],0),6)</f>
        <v>0.63100000000000001</v>
      </c>
      <c r="H3150">
        <f>INDEX(tb_MHDI[],MATCH(Table3[[#This Row],[city_name]],tb_MHDI[mun_uf],0),7)</f>
        <v>0.81899999999999995</v>
      </c>
      <c r="I3150">
        <f>INDEX(tb_MHDI[],MATCH(Table3[[#This Row],[city_name]],tb_MHDI[mun_uf],0),8)</f>
        <v>0.56200000000000006</v>
      </c>
      <c r="J3150">
        <f>_xlfn.NUMBERVALUE(INDEX(tb_SVI[],MATCH(Table3[[#This Row],[city_name]],tb_SVI[city_name_uf],0),8),".")</f>
        <v>0.33600000000000002</v>
      </c>
      <c r="K3150">
        <f>_xlfn.NUMBERVALUE(INDEX(tb_SVI[],MATCH(Table3[[#This Row],[city_name]],tb_SVI[city_name_uf],0),9),".")</f>
        <v>0.19800000000000001</v>
      </c>
      <c r="L3150">
        <f>_xlfn.NUMBERVALUE(INDEX(tb_SVI[],MATCH(Table3[[#This Row],[city_name]],tb_SVI[city_name_uf],0),10),".")</f>
        <v>0.35499999999999998</v>
      </c>
      <c r="M3150">
        <f>_xlfn.NUMBERVALUE(INDEX(tb_SVI[],MATCH(Table3[[#This Row],[city_name]],tb_SVI[city_name_uf],0),11),".")</f>
        <v>0.45500000000000002</v>
      </c>
      <c r="N3150" s="14">
        <f>_xlfn.PERCENTRANK.INC(Table3[MHDI_tot],Table3[[#This Row],[MHDI_tot]],3)</f>
        <v>0.48399999999999999</v>
      </c>
    </row>
    <row r="3151" spans="1:14" hidden="1" x14ac:dyDescent="0.2">
      <c r="A3151" t="str">
        <f>SVI!F5360</f>
        <v>Campo Limpo de Goiás/GO</v>
      </c>
      <c r="B3151" t="str">
        <f>INDEX(tb_SVI[],MATCH(Table3[[#This Row],[ibge_cod]],tb_SVI[Município],0),1)</f>
        <v>GO</v>
      </c>
      <c r="C3151" t="str">
        <f>INDEX(tb_SVI[],MATCH(Table3[[#This Row],[city_name]],tb_SVI[city_name_uf],0),3)</f>
        <v>5204854</v>
      </c>
      <c r="D3151" t="e">
        <v>#N/A</v>
      </c>
      <c r="E3151" s="11">
        <f>INDEX(tb_SVI[],MATCH(Table3[[#This Row],[city_name]],tb_SVI[city_name_uf],0),5)</f>
        <v>7940</v>
      </c>
      <c r="F3151">
        <f>INDEX(tb_MHDI[],MATCH(Table3[[#This Row],[city_name]],tb_MHDI[mun_uf],0),5)</f>
        <v>0.66100000000000003</v>
      </c>
      <c r="G3151">
        <f>INDEX(tb_MHDI[],MATCH(Table3[[#This Row],[city_name]],tb_MHDI[mun_uf],0),6)</f>
        <v>0.65400000000000003</v>
      </c>
      <c r="H3151">
        <f>INDEX(tb_MHDI[],MATCH(Table3[[#This Row],[city_name]],tb_MHDI[mun_uf],0),7)</f>
        <v>0.82899999999999996</v>
      </c>
      <c r="I3151">
        <f>INDEX(tb_MHDI[],MATCH(Table3[[#This Row],[city_name]],tb_MHDI[mun_uf],0),8)</f>
        <v>0.53300000000000003</v>
      </c>
      <c r="J3151">
        <f>_xlfn.NUMBERVALUE(INDEX(tb_SVI[],MATCH(Table3[[#This Row],[city_name]],tb_SVI[city_name_uf],0),8),".")</f>
        <v>0.311</v>
      </c>
      <c r="K3151">
        <f>_xlfn.NUMBERVALUE(INDEX(tb_SVI[],MATCH(Table3[[#This Row],[city_name]],tb_SVI[city_name_uf],0),9),".")</f>
        <v>0.18099999999999999</v>
      </c>
      <c r="L3151">
        <f>_xlfn.NUMBERVALUE(INDEX(tb_SVI[],MATCH(Table3[[#This Row],[city_name]],tb_SVI[city_name_uf],0),10),".")</f>
        <v>0.44</v>
      </c>
      <c r="M3151">
        <f>_xlfn.NUMBERVALUE(INDEX(tb_SVI[],MATCH(Table3[[#This Row],[city_name]],tb_SVI[city_name_uf],0),11),".")</f>
        <v>0.311</v>
      </c>
      <c r="N3151" s="14">
        <f>_xlfn.PERCENTRANK.INC(Table3[MHDI_tot],Table3[[#This Row],[MHDI_tot]],3)</f>
        <v>0.47899999999999998</v>
      </c>
    </row>
    <row r="3152" spans="1:14" hidden="1" x14ac:dyDescent="0.2">
      <c r="A3152" t="str">
        <f>SVI!F3152</f>
        <v>Guaçuí/ES</v>
      </c>
      <c r="B3152" t="str">
        <f>INDEX(tb_SVI[],MATCH(Table3[[#This Row],[ibge_cod]],tb_SVI[Município],0),1)</f>
        <v>ES</v>
      </c>
      <c r="C3152" t="str">
        <f>INDEX(tb_SVI[],MATCH(Table3[[#This Row],[city_name]],tb_SVI[city_name_uf],0),3)</f>
        <v>3202306</v>
      </c>
      <c r="D3152" t="s">
        <v>20785</v>
      </c>
      <c r="E3152" s="11">
        <f>INDEX(tb_SVI[],MATCH(Table3[[#This Row],[city_name]],tb_SVI[city_name_uf],0),5)</f>
        <v>31122</v>
      </c>
      <c r="F3152">
        <f>INDEX(tb_MHDI[],MATCH(Table3[[#This Row],[city_name]],tb_MHDI[mun_uf],0),5)</f>
        <v>0.70299999999999996</v>
      </c>
      <c r="G3152">
        <f>INDEX(tb_MHDI[],MATCH(Table3[[#This Row],[city_name]],tb_MHDI[mun_uf],0),6)</f>
        <v>0.69099999999999995</v>
      </c>
      <c r="H3152">
        <f>INDEX(tb_MHDI[],MATCH(Table3[[#This Row],[city_name]],tb_MHDI[mun_uf],0),7)</f>
        <v>0.84599999999999997</v>
      </c>
      <c r="I3152">
        <f>INDEX(tb_MHDI[],MATCH(Table3[[#This Row],[city_name]],tb_MHDI[mun_uf],0),8)</f>
        <v>0.59499999999999997</v>
      </c>
      <c r="J3152">
        <f>_xlfn.NUMBERVALUE(INDEX(tb_SVI[],MATCH(Table3[[#This Row],[city_name]],tb_SVI[city_name_uf],0),8),".")</f>
        <v>0.26600000000000001</v>
      </c>
      <c r="K3152">
        <f>_xlfn.NUMBERVALUE(INDEX(tb_SVI[],MATCH(Table3[[#This Row],[city_name]],tb_SVI[city_name_uf],0),9),".")</f>
        <v>0.10299999999999999</v>
      </c>
      <c r="L3152">
        <f>_xlfn.NUMBERVALUE(INDEX(tb_SVI[],MATCH(Table3[[#This Row],[city_name]],tb_SVI[city_name_uf],0),10),".")</f>
        <v>0.35</v>
      </c>
      <c r="M3152">
        <f>_xlfn.NUMBERVALUE(INDEX(tb_SVI[],MATCH(Table3[[#This Row],[city_name]],tb_SVI[city_name_uf],0),11),".")</f>
        <v>0.34599999999999997</v>
      </c>
      <c r="N3152" s="14">
        <f>_xlfn.PERCENTRANK.INC(Table3[MHDI_tot],Table3[[#This Row],[MHDI_tot]],3)</f>
        <v>0.66900000000000004</v>
      </c>
    </row>
    <row r="3153" spans="1:14" hidden="1" x14ac:dyDescent="0.2">
      <c r="A3153" t="str">
        <f>SVI!F3153</f>
        <v>Ibatiba/ES</v>
      </c>
      <c r="B3153" t="str">
        <f>INDEX(tb_SVI[],MATCH(Table3[[#This Row],[ibge_cod]],tb_SVI[Município],0),1)</f>
        <v>ES</v>
      </c>
      <c r="C3153" t="str">
        <f>INDEX(tb_SVI[],MATCH(Table3[[#This Row],[city_name]],tb_SVI[city_name_uf],0),3)</f>
        <v>3202454</v>
      </c>
      <c r="D3153" t="s">
        <v>20786</v>
      </c>
      <c r="E3153" s="11">
        <f>INDEX(tb_SVI[],MATCH(Table3[[#This Row],[city_name]],tb_SVI[city_name_uf],0),5)</f>
        <v>26426</v>
      </c>
      <c r="F3153">
        <f>INDEX(tb_MHDI[],MATCH(Table3[[#This Row],[city_name]],tb_MHDI[mun_uf],0),5)</f>
        <v>0.64700000000000002</v>
      </c>
      <c r="G3153">
        <f>INDEX(tb_MHDI[],MATCH(Table3[[#This Row],[city_name]],tb_MHDI[mun_uf],0),6)</f>
        <v>0.65100000000000002</v>
      </c>
      <c r="H3153">
        <f>INDEX(tb_MHDI[],MATCH(Table3[[#This Row],[city_name]],tb_MHDI[mun_uf],0),7)</f>
        <v>0.83</v>
      </c>
      <c r="I3153">
        <f>INDEX(tb_MHDI[],MATCH(Table3[[#This Row],[city_name]],tb_MHDI[mun_uf],0),8)</f>
        <v>0.501</v>
      </c>
      <c r="J3153">
        <f>_xlfn.NUMBERVALUE(INDEX(tb_SVI[],MATCH(Table3[[#This Row],[city_name]],tb_SVI[city_name_uf],0),8),".")</f>
        <v>0.28100000000000003</v>
      </c>
      <c r="K3153">
        <f>_xlfn.NUMBERVALUE(INDEX(tb_SVI[],MATCH(Table3[[#This Row],[city_name]],tb_SVI[city_name_uf],0),9),".")</f>
        <v>9.8000000000000004E-2</v>
      </c>
      <c r="L3153">
        <f>_xlfn.NUMBERVALUE(INDEX(tb_SVI[],MATCH(Table3[[#This Row],[city_name]],tb_SVI[city_name_uf],0),10),".")</f>
        <v>0.36199999999999999</v>
      </c>
      <c r="M3153">
        <f>_xlfn.NUMBERVALUE(INDEX(tb_SVI[],MATCH(Table3[[#This Row],[city_name]],tb_SVI[city_name_uf],0),11),".")</f>
        <v>0.38300000000000001</v>
      </c>
      <c r="N3153" s="14">
        <f>_xlfn.PERCENTRANK.INC(Table3[MHDI_tot],Table3[[#This Row],[MHDI_tot]],3)</f>
        <v>0.42699999999999999</v>
      </c>
    </row>
    <row r="3154" spans="1:14" hidden="1" x14ac:dyDescent="0.2">
      <c r="A3154" t="str">
        <f>SVI!F3154</f>
        <v>Ibiraçu/ES</v>
      </c>
      <c r="B3154" t="str">
        <f>INDEX(tb_SVI[],MATCH(Table3[[#This Row],[ibge_cod]],tb_SVI[Município],0),1)</f>
        <v>ES</v>
      </c>
      <c r="C3154" t="str">
        <f>INDEX(tb_SVI[],MATCH(Table3[[#This Row],[city_name]],tb_SVI[city_name_uf],0),3)</f>
        <v>3202504</v>
      </c>
      <c r="D3154" t="s">
        <v>20787</v>
      </c>
      <c r="E3154" s="11">
        <f>INDEX(tb_SVI[],MATCH(Table3[[#This Row],[city_name]],tb_SVI[city_name_uf],0),5)</f>
        <v>12591</v>
      </c>
      <c r="F3154">
        <f>INDEX(tb_MHDI[],MATCH(Table3[[#This Row],[city_name]],tb_MHDI[mun_uf],0),5)</f>
        <v>0.72599999999999998</v>
      </c>
      <c r="G3154">
        <f>INDEX(tb_MHDI[],MATCH(Table3[[#This Row],[city_name]],tb_MHDI[mun_uf],0),6)</f>
        <v>0.73299999999999998</v>
      </c>
      <c r="H3154">
        <f>INDEX(tb_MHDI[],MATCH(Table3[[#This Row],[city_name]],tb_MHDI[mun_uf],0),7)</f>
        <v>0.83499999999999996</v>
      </c>
      <c r="I3154">
        <f>INDEX(tb_MHDI[],MATCH(Table3[[#This Row],[city_name]],tb_MHDI[mun_uf],0),8)</f>
        <v>0.625</v>
      </c>
      <c r="J3154">
        <f>_xlfn.NUMBERVALUE(INDEX(tb_SVI[],MATCH(Table3[[#This Row],[city_name]],tb_SVI[city_name_uf],0),8),".")</f>
        <v>0.21099999999999999</v>
      </c>
      <c r="K3154">
        <f>_xlfn.NUMBERVALUE(INDEX(tb_SVI[],MATCH(Table3[[#This Row],[city_name]],tb_SVI[city_name_uf],0),9),".")</f>
        <v>1.9E-2</v>
      </c>
      <c r="L3154">
        <f>_xlfn.NUMBERVALUE(INDEX(tb_SVI[],MATCH(Table3[[#This Row],[city_name]],tb_SVI[city_name_uf],0),10),".")</f>
        <v>0.34499999999999997</v>
      </c>
      <c r="M3154">
        <f>_xlfn.NUMBERVALUE(INDEX(tb_SVI[],MATCH(Table3[[#This Row],[city_name]],tb_SVI[city_name_uf],0),11),".")</f>
        <v>0.26900000000000002</v>
      </c>
      <c r="N3154" s="14">
        <f>_xlfn.PERCENTRANK.INC(Table3[MHDI_tot],Table3[[#This Row],[MHDI_tot]],3)</f>
        <v>0.79200000000000004</v>
      </c>
    </row>
    <row r="3155" spans="1:14" hidden="1" x14ac:dyDescent="0.2">
      <c r="A3155" t="str">
        <f>SVI!F3155</f>
        <v>Ibitirama/ES</v>
      </c>
      <c r="B3155" t="str">
        <f>INDEX(tb_SVI[],MATCH(Table3[[#This Row],[ibge_cod]],tb_SVI[Município],0),1)</f>
        <v>ES</v>
      </c>
      <c r="C3155" t="str">
        <f>INDEX(tb_SVI[],MATCH(Table3[[#This Row],[city_name]],tb_SVI[city_name_uf],0),3)</f>
        <v>3202553</v>
      </c>
      <c r="D3155" t="s">
        <v>20788</v>
      </c>
      <c r="E3155" s="11">
        <f>INDEX(tb_SVI[],MATCH(Table3[[#This Row],[city_name]],tb_SVI[city_name_uf],0),5)</f>
        <v>8859</v>
      </c>
      <c r="F3155">
        <f>INDEX(tb_MHDI[],MATCH(Table3[[#This Row],[city_name]],tb_MHDI[mun_uf],0),5)</f>
        <v>0.622</v>
      </c>
      <c r="G3155">
        <f>INDEX(tb_MHDI[],MATCH(Table3[[#This Row],[city_name]],tb_MHDI[mun_uf],0),6)</f>
        <v>0.60899999999999999</v>
      </c>
      <c r="H3155">
        <f>INDEX(tb_MHDI[],MATCH(Table3[[#This Row],[city_name]],tb_MHDI[mun_uf],0),7)</f>
        <v>0.82099999999999995</v>
      </c>
      <c r="I3155">
        <f>INDEX(tb_MHDI[],MATCH(Table3[[#This Row],[city_name]],tb_MHDI[mun_uf],0),8)</f>
        <v>0.48099999999999998</v>
      </c>
      <c r="J3155">
        <f>_xlfn.NUMBERVALUE(INDEX(tb_SVI[],MATCH(Table3[[#This Row],[city_name]],tb_SVI[city_name_uf],0),8),".")</f>
        <v>0.33700000000000002</v>
      </c>
      <c r="K3155">
        <f>_xlfn.NUMBERVALUE(INDEX(tb_SVI[],MATCH(Table3[[#This Row],[city_name]],tb_SVI[city_name_uf],0),9),".")</f>
        <v>7.5999999999999998E-2</v>
      </c>
      <c r="L3155">
        <f>_xlfn.NUMBERVALUE(INDEX(tb_SVI[],MATCH(Table3[[#This Row],[city_name]],tb_SVI[city_name_uf],0),10),".")</f>
        <v>0.47499999999999998</v>
      </c>
      <c r="M3155">
        <f>_xlfn.NUMBERVALUE(INDEX(tb_SVI[],MATCH(Table3[[#This Row],[city_name]],tb_SVI[city_name_uf],0),11),".")</f>
        <v>0.46100000000000002</v>
      </c>
      <c r="N3155" s="14">
        <f>_xlfn.PERCENTRANK.INC(Table3[MHDI_tot],Table3[[#This Row],[MHDI_tot]],3)</f>
        <v>0.33800000000000002</v>
      </c>
    </row>
    <row r="3156" spans="1:14" hidden="1" x14ac:dyDescent="0.2">
      <c r="A3156" t="str">
        <f>SVI!F3156</f>
        <v>Iconha/ES</v>
      </c>
      <c r="B3156" t="str">
        <f>INDEX(tb_SVI[],MATCH(Table3[[#This Row],[ibge_cod]],tb_SVI[Município],0),1)</f>
        <v>ES</v>
      </c>
      <c r="C3156" t="str">
        <f>INDEX(tb_SVI[],MATCH(Table3[[#This Row],[city_name]],tb_SVI[city_name_uf],0),3)</f>
        <v>3202603</v>
      </c>
      <c r="D3156" t="s">
        <v>20789</v>
      </c>
      <c r="E3156" s="11">
        <f>INDEX(tb_SVI[],MATCH(Table3[[#This Row],[city_name]],tb_SVI[city_name_uf],0),5)</f>
        <v>13973</v>
      </c>
      <c r="F3156">
        <f>INDEX(tb_MHDI[],MATCH(Table3[[#This Row],[city_name]],tb_MHDI[mun_uf],0),5)</f>
        <v>0.72899999999999998</v>
      </c>
      <c r="G3156">
        <f>INDEX(tb_MHDI[],MATCH(Table3[[#This Row],[city_name]],tb_MHDI[mun_uf],0),6)</f>
        <v>0.70899999999999996</v>
      </c>
      <c r="H3156">
        <f>INDEX(tb_MHDI[],MATCH(Table3[[#This Row],[city_name]],tb_MHDI[mun_uf],0),7)</f>
        <v>0.83</v>
      </c>
      <c r="I3156">
        <f>INDEX(tb_MHDI[],MATCH(Table3[[#This Row],[city_name]],tb_MHDI[mun_uf],0),8)</f>
        <v>0.65800000000000003</v>
      </c>
      <c r="J3156">
        <f>_xlfn.NUMBERVALUE(INDEX(tb_SVI[],MATCH(Table3[[#This Row],[city_name]],tb_SVI[city_name_uf],0),8),".")</f>
        <v>0.16800000000000001</v>
      </c>
      <c r="K3156">
        <f>_xlfn.NUMBERVALUE(INDEX(tb_SVI[],MATCH(Table3[[#This Row],[city_name]],tb_SVI[city_name_uf],0),9),".")</f>
        <v>2E-3</v>
      </c>
      <c r="L3156">
        <f>_xlfn.NUMBERVALUE(INDEX(tb_SVI[],MATCH(Table3[[#This Row],[city_name]],tb_SVI[city_name_uf],0),10),".")</f>
        <v>0.247</v>
      </c>
      <c r="M3156">
        <f>_xlfn.NUMBERVALUE(INDEX(tb_SVI[],MATCH(Table3[[#This Row],[city_name]],tb_SVI[city_name_uf],0),11),".")</f>
        <v>0.255</v>
      </c>
      <c r="N3156" s="14">
        <f>_xlfn.PERCENTRANK.INC(Table3[MHDI_tot],Table3[[#This Row],[MHDI_tot]],3)</f>
        <v>0.80600000000000005</v>
      </c>
    </row>
    <row r="3157" spans="1:14" hidden="1" x14ac:dyDescent="0.2">
      <c r="A3157" t="str">
        <f>SVI!F3157</f>
        <v>Irupi/ES</v>
      </c>
      <c r="B3157" t="str">
        <f>INDEX(tb_SVI[],MATCH(Table3[[#This Row],[ibge_cod]],tb_SVI[Município],0),1)</f>
        <v>ES</v>
      </c>
      <c r="C3157" t="str">
        <f>INDEX(tb_SVI[],MATCH(Table3[[#This Row],[city_name]],tb_SVI[city_name_uf],0),3)</f>
        <v>3202652</v>
      </c>
      <c r="D3157" t="s">
        <v>20790</v>
      </c>
      <c r="E3157" s="11">
        <f>INDEX(tb_SVI[],MATCH(Table3[[#This Row],[city_name]],tb_SVI[city_name_uf],0),5)</f>
        <v>13526</v>
      </c>
      <c r="F3157">
        <f>INDEX(tb_MHDI[],MATCH(Table3[[#This Row],[city_name]],tb_MHDI[mun_uf],0),5)</f>
        <v>0.63700000000000001</v>
      </c>
      <c r="G3157">
        <f>INDEX(tb_MHDI[],MATCH(Table3[[#This Row],[city_name]],tb_MHDI[mun_uf],0),6)</f>
        <v>0.65800000000000003</v>
      </c>
      <c r="H3157">
        <f>INDEX(tb_MHDI[],MATCH(Table3[[#This Row],[city_name]],tb_MHDI[mun_uf],0),7)</f>
        <v>0.79800000000000004</v>
      </c>
      <c r="I3157">
        <f>INDEX(tb_MHDI[],MATCH(Table3[[#This Row],[city_name]],tb_MHDI[mun_uf],0),8)</f>
        <v>0.49299999999999999</v>
      </c>
      <c r="J3157">
        <f>_xlfn.NUMBERVALUE(INDEX(tb_SVI[],MATCH(Table3[[#This Row],[city_name]],tb_SVI[city_name_uf],0),8),".")</f>
        <v>0.26500000000000001</v>
      </c>
      <c r="K3157">
        <f>_xlfn.NUMBERVALUE(INDEX(tb_SVI[],MATCH(Table3[[#This Row],[city_name]],tb_SVI[city_name_uf],0),9),".")</f>
        <v>2.1999999999999999E-2</v>
      </c>
      <c r="L3157">
        <f>_xlfn.NUMBERVALUE(INDEX(tb_SVI[],MATCH(Table3[[#This Row],[city_name]],tb_SVI[city_name_uf],0),10),".")</f>
        <v>0.372</v>
      </c>
      <c r="M3157">
        <f>_xlfn.NUMBERVALUE(INDEX(tb_SVI[],MATCH(Table3[[#This Row],[city_name]],tb_SVI[city_name_uf],0),11),".")</f>
        <v>0.4</v>
      </c>
      <c r="N3157" s="14">
        <f>_xlfn.PERCENTRANK.INC(Table3[MHDI_tot],Table3[[#This Row],[MHDI_tot]],3)</f>
        <v>0.39300000000000002</v>
      </c>
    </row>
    <row r="3158" spans="1:14" hidden="1" x14ac:dyDescent="0.2">
      <c r="A3158" t="str">
        <f>SVI!F3158</f>
        <v>Itaguaçu/ES</v>
      </c>
      <c r="B3158" t="str">
        <f>INDEX(tb_SVI[],MATCH(Table3[[#This Row],[ibge_cod]],tb_SVI[Município],0),1)</f>
        <v>ES</v>
      </c>
      <c r="C3158" t="str">
        <f>INDEX(tb_SVI[],MATCH(Table3[[#This Row],[city_name]],tb_SVI[city_name_uf],0),3)</f>
        <v>3202702</v>
      </c>
      <c r="D3158" t="s">
        <v>20791</v>
      </c>
      <c r="E3158" s="11">
        <f>INDEX(tb_SVI[],MATCH(Table3[[#This Row],[city_name]],tb_SVI[city_name_uf],0),5)</f>
        <v>14023</v>
      </c>
      <c r="F3158">
        <f>INDEX(tb_MHDI[],MATCH(Table3[[#This Row],[city_name]],tb_MHDI[mun_uf],0),5)</f>
        <v>0.70199999999999996</v>
      </c>
      <c r="G3158">
        <f>INDEX(tb_MHDI[],MATCH(Table3[[#This Row],[city_name]],tb_MHDI[mun_uf],0),6)</f>
        <v>0.67200000000000004</v>
      </c>
      <c r="H3158">
        <f>INDEX(tb_MHDI[],MATCH(Table3[[#This Row],[city_name]],tb_MHDI[mun_uf],0),7)</f>
        <v>0.80200000000000005</v>
      </c>
      <c r="I3158">
        <f>INDEX(tb_MHDI[],MATCH(Table3[[#This Row],[city_name]],tb_MHDI[mun_uf],0),8)</f>
        <v>0.64100000000000001</v>
      </c>
      <c r="J3158">
        <f>_xlfn.NUMBERVALUE(INDEX(tb_SVI[],MATCH(Table3[[#This Row],[city_name]],tb_SVI[city_name_uf],0),8),".")</f>
        <v>0.25600000000000001</v>
      </c>
      <c r="K3158">
        <f>_xlfn.NUMBERVALUE(INDEX(tb_SVI[],MATCH(Table3[[#This Row],[city_name]],tb_SVI[city_name_uf],0),9),".")</f>
        <v>0.121</v>
      </c>
      <c r="L3158">
        <f>_xlfn.NUMBERVALUE(INDEX(tb_SVI[],MATCH(Table3[[#This Row],[city_name]],tb_SVI[city_name_uf],0),10),".")</f>
        <v>0.34599999999999997</v>
      </c>
      <c r="M3158">
        <f>_xlfn.NUMBERVALUE(INDEX(tb_SVI[],MATCH(Table3[[#This Row],[city_name]],tb_SVI[city_name_uf],0),11),".")</f>
        <v>0.3</v>
      </c>
      <c r="N3158" s="14">
        <f>_xlfn.PERCENTRANK.INC(Table3[MHDI_tot],Table3[[#This Row],[MHDI_tot]],3)</f>
        <v>0.66400000000000003</v>
      </c>
    </row>
    <row r="3159" spans="1:14" hidden="1" x14ac:dyDescent="0.2">
      <c r="A3159" t="str">
        <f>SVI!F3159</f>
        <v>Itapemirim/ES</v>
      </c>
      <c r="B3159" t="str">
        <f>INDEX(tb_SVI[],MATCH(Table3[[#This Row],[ibge_cod]],tb_SVI[Município],0),1)</f>
        <v>ES</v>
      </c>
      <c r="C3159" t="str">
        <f>INDEX(tb_SVI[],MATCH(Table3[[#This Row],[city_name]],tb_SVI[city_name_uf],0),3)</f>
        <v>3202801</v>
      </c>
      <c r="D3159" t="s">
        <v>20792</v>
      </c>
      <c r="E3159" s="11">
        <f>INDEX(tb_SVI[],MATCH(Table3[[#This Row],[city_name]],tb_SVI[city_name_uf],0),5)</f>
        <v>34656</v>
      </c>
      <c r="F3159">
        <f>INDEX(tb_MHDI[],MATCH(Table3[[#This Row],[city_name]],tb_MHDI[mun_uf],0),5)</f>
        <v>0.65400000000000003</v>
      </c>
      <c r="G3159">
        <f>INDEX(tb_MHDI[],MATCH(Table3[[#This Row],[city_name]],tb_MHDI[mun_uf],0),6)</f>
        <v>0.64</v>
      </c>
      <c r="H3159">
        <f>INDEX(tb_MHDI[],MATCH(Table3[[#This Row],[city_name]],tb_MHDI[mun_uf],0),7)</f>
        <v>0.80800000000000005</v>
      </c>
      <c r="I3159">
        <f>INDEX(tb_MHDI[],MATCH(Table3[[#This Row],[city_name]],tb_MHDI[mun_uf],0),8)</f>
        <v>0.54</v>
      </c>
      <c r="J3159">
        <f>_xlfn.NUMBERVALUE(INDEX(tb_SVI[],MATCH(Table3[[#This Row],[city_name]],tb_SVI[city_name_uf],0),8),".")</f>
        <v>0.29099999999999998</v>
      </c>
      <c r="K3159">
        <f>_xlfn.NUMBERVALUE(INDEX(tb_SVI[],MATCH(Table3[[#This Row],[city_name]],tb_SVI[city_name_uf],0),9),".")</f>
        <v>7.2999999999999995E-2</v>
      </c>
      <c r="L3159">
        <f>_xlfn.NUMBERVALUE(INDEX(tb_SVI[],MATCH(Table3[[#This Row],[city_name]],tb_SVI[city_name_uf],0),10),".")</f>
        <v>0.44500000000000001</v>
      </c>
      <c r="M3159">
        <f>_xlfn.NUMBERVALUE(INDEX(tb_SVI[],MATCH(Table3[[#This Row],[city_name]],tb_SVI[city_name_uf],0),11),".")</f>
        <v>0.35399999999999998</v>
      </c>
      <c r="N3159" s="14">
        <f>_xlfn.PERCENTRANK.INC(Table3[MHDI_tot],Table3[[#This Row],[MHDI_tot]],3)</f>
        <v>0.45100000000000001</v>
      </c>
    </row>
    <row r="3160" spans="1:14" hidden="1" x14ac:dyDescent="0.2">
      <c r="A3160" t="str">
        <f>SVI!F3160</f>
        <v>Itarana/ES</v>
      </c>
      <c r="B3160" t="str">
        <f>INDEX(tb_SVI[],MATCH(Table3[[#This Row],[ibge_cod]],tb_SVI[Município],0),1)</f>
        <v>ES</v>
      </c>
      <c r="C3160" t="str">
        <f>INDEX(tb_SVI[],MATCH(Table3[[#This Row],[city_name]],tb_SVI[city_name_uf],0),3)</f>
        <v>3202900</v>
      </c>
      <c r="D3160" t="s">
        <v>20793</v>
      </c>
      <c r="E3160" s="11">
        <f>INDEX(tb_SVI[],MATCH(Table3[[#This Row],[city_name]],tb_SVI[city_name_uf],0),5)</f>
        <v>10494</v>
      </c>
      <c r="F3160">
        <f>INDEX(tb_MHDI[],MATCH(Table3[[#This Row],[city_name]],tb_MHDI[mun_uf],0),5)</f>
        <v>0.68400000000000005</v>
      </c>
      <c r="G3160">
        <f>INDEX(tb_MHDI[],MATCH(Table3[[#This Row],[city_name]],tb_MHDI[mun_uf],0),6)</f>
        <v>0.69599999999999995</v>
      </c>
      <c r="H3160">
        <f>INDEX(tb_MHDI[],MATCH(Table3[[#This Row],[city_name]],tb_MHDI[mun_uf],0),7)</f>
        <v>0.80900000000000005</v>
      </c>
      <c r="I3160">
        <f>INDEX(tb_MHDI[],MATCH(Table3[[#This Row],[city_name]],tb_MHDI[mun_uf],0),8)</f>
        <v>0.56799999999999995</v>
      </c>
      <c r="J3160">
        <f>_xlfn.NUMBERVALUE(INDEX(tb_SVI[],MATCH(Table3[[#This Row],[city_name]],tb_SVI[city_name_uf],0),8),".")</f>
        <v>0.24199999999999999</v>
      </c>
      <c r="K3160">
        <f>_xlfn.NUMBERVALUE(INDEX(tb_SVI[],MATCH(Table3[[#This Row],[city_name]],tb_SVI[city_name_uf],0),9),".")</f>
        <v>6.7000000000000004E-2</v>
      </c>
      <c r="L3160">
        <f>_xlfn.NUMBERVALUE(INDEX(tb_SVI[],MATCH(Table3[[#This Row],[city_name]],tb_SVI[city_name_uf],0),10),".")</f>
        <v>0.33300000000000002</v>
      </c>
      <c r="M3160">
        <f>_xlfn.NUMBERVALUE(INDEX(tb_SVI[],MATCH(Table3[[#This Row],[city_name]],tb_SVI[city_name_uf],0),11),".")</f>
        <v>0.32600000000000001</v>
      </c>
      <c r="N3160" s="14">
        <f>_xlfn.PERCENTRANK.INC(Table3[MHDI_tot],Table3[[#This Row],[MHDI_tot]],3)</f>
        <v>0.57599999999999996</v>
      </c>
    </row>
    <row r="3161" spans="1:14" hidden="1" x14ac:dyDescent="0.2">
      <c r="A3161" t="str">
        <f>SVI!F5028</f>
        <v>Faxinalzinho/RS</v>
      </c>
      <c r="B3161" t="str">
        <f>INDEX(tb_SVI[],MATCH(Table3[[#This Row],[ibge_cod]],tb_SVI[Município],0),1)</f>
        <v>RS</v>
      </c>
      <c r="C3161" t="str">
        <f>INDEX(tb_SVI[],MATCH(Table3[[#This Row],[city_name]],tb_SVI[city_name_uf],0),3)</f>
        <v>4308052</v>
      </c>
      <c r="D3161" t="s">
        <v>22625</v>
      </c>
      <c r="E3161" s="11">
        <f>INDEX(tb_SVI[],MATCH(Table3[[#This Row],[city_name]],tb_SVI[city_name_uf],0),5)</f>
        <v>2284</v>
      </c>
      <c r="F3161">
        <f>INDEX(tb_MHDI[],MATCH(Table3[[#This Row],[city_name]],tb_MHDI[mun_uf],0),5)</f>
        <v>0.66600000000000004</v>
      </c>
      <c r="G3161">
        <f>INDEX(tb_MHDI[],MATCH(Table3[[#This Row],[city_name]],tb_MHDI[mun_uf],0),6)</f>
        <v>0.64600000000000002</v>
      </c>
      <c r="H3161">
        <f>INDEX(tb_MHDI[],MATCH(Table3[[#This Row],[city_name]],tb_MHDI[mun_uf],0),7)</f>
        <v>0.80100000000000005</v>
      </c>
      <c r="I3161">
        <f>INDEX(tb_MHDI[],MATCH(Table3[[#This Row],[city_name]],tb_MHDI[mun_uf],0),8)</f>
        <v>0.57099999999999995</v>
      </c>
      <c r="J3161">
        <f>_xlfn.NUMBERVALUE(INDEX(tb_SVI[],MATCH(Table3[[#This Row],[city_name]],tb_SVI[city_name_uf],0),8),".")</f>
        <v>0.29799999999999999</v>
      </c>
      <c r="K3161">
        <f>_xlfn.NUMBERVALUE(INDEX(tb_SVI[],MATCH(Table3[[#This Row],[city_name]],tb_SVI[city_name_uf],0),9),".")</f>
        <v>0.17399999999999999</v>
      </c>
      <c r="L3161">
        <f>_xlfn.NUMBERVALUE(INDEX(tb_SVI[],MATCH(Table3[[#This Row],[city_name]],tb_SVI[city_name_uf],0),10),".")</f>
        <v>0.34899999999999998</v>
      </c>
      <c r="M3161">
        <f>_xlfn.NUMBERVALUE(INDEX(tb_SVI[],MATCH(Table3[[#This Row],[city_name]],tb_SVI[city_name_uf],0),11),".")</f>
        <v>0.37</v>
      </c>
      <c r="N3161" s="14">
        <f>_xlfn.PERCENTRANK.INC(Table3[MHDI_tot],Table3[[#This Row],[MHDI_tot]],3)</f>
        <v>0.501</v>
      </c>
    </row>
    <row r="3162" spans="1:14" hidden="1" x14ac:dyDescent="0.2">
      <c r="A3162" t="str">
        <f>SVI!F3162</f>
        <v>Jaguaré/ES</v>
      </c>
      <c r="B3162" t="str">
        <f>INDEX(tb_SVI[],MATCH(Table3[[#This Row],[ibge_cod]],tb_SVI[Município],0),1)</f>
        <v>ES</v>
      </c>
      <c r="C3162" t="str">
        <f>INDEX(tb_SVI[],MATCH(Table3[[#This Row],[city_name]],tb_SVI[city_name_uf],0),3)</f>
        <v>3203056</v>
      </c>
      <c r="D3162" t="s">
        <v>20795</v>
      </c>
      <c r="E3162" s="11">
        <f>INDEX(tb_SVI[],MATCH(Table3[[#This Row],[city_name]],tb_SVI[city_name_uf],0),5)</f>
        <v>31039</v>
      </c>
      <c r="F3162">
        <f>INDEX(tb_MHDI[],MATCH(Table3[[#This Row],[city_name]],tb_MHDI[mun_uf],0),5)</f>
        <v>0.67800000000000005</v>
      </c>
      <c r="G3162">
        <f>INDEX(tb_MHDI[],MATCH(Table3[[#This Row],[city_name]],tb_MHDI[mun_uf],0),6)</f>
        <v>0.67800000000000005</v>
      </c>
      <c r="H3162">
        <f>INDEX(tb_MHDI[],MATCH(Table3[[#This Row],[city_name]],tb_MHDI[mun_uf],0),7)</f>
        <v>0.81</v>
      </c>
      <c r="I3162">
        <f>INDEX(tb_MHDI[],MATCH(Table3[[#This Row],[city_name]],tb_MHDI[mun_uf],0),8)</f>
        <v>0.56799999999999995</v>
      </c>
      <c r="J3162">
        <f>_xlfn.NUMBERVALUE(INDEX(tb_SVI[],MATCH(Table3[[#This Row],[city_name]],tb_SVI[city_name_uf],0),8),".")</f>
        <v>0.29499999999999998</v>
      </c>
      <c r="K3162">
        <f>_xlfn.NUMBERVALUE(INDEX(tb_SVI[],MATCH(Table3[[#This Row],[city_name]],tb_SVI[city_name_uf],0),9),".")</f>
        <v>5.1999999999999998E-2</v>
      </c>
      <c r="L3162">
        <f>_xlfn.NUMBERVALUE(INDEX(tb_SVI[],MATCH(Table3[[#This Row],[city_name]],tb_SVI[city_name_uf],0),10),".")</f>
        <v>0.42199999999999999</v>
      </c>
      <c r="M3162">
        <f>_xlfn.NUMBERVALUE(INDEX(tb_SVI[],MATCH(Table3[[#This Row],[city_name]],tb_SVI[city_name_uf],0),11),".")</f>
        <v>0.41</v>
      </c>
      <c r="N3162" s="14">
        <f>_xlfn.PERCENTRANK.INC(Table3[MHDI_tot],Table3[[#This Row],[MHDI_tot]],3)</f>
        <v>0.55000000000000004</v>
      </c>
    </row>
    <row r="3163" spans="1:14" hidden="1" x14ac:dyDescent="0.2">
      <c r="A3163" t="str">
        <f>SVI!F3163</f>
        <v>Jerônimo Monteiro/ES</v>
      </c>
      <c r="B3163" t="str">
        <f>INDEX(tb_SVI[],MATCH(Table3[[#This Row],[ibge_cod]],tb_SVI[Município],0),1)</f>
        <v>ES</v>
      </c>
      <c r="C3163" t="str">
        <f>INDEX(tb_SVI[],MATCH(Table3[[#This Row],[city_name]],tb_SVI[city_name_uf],0),3)</f>
        <v>3203106</v>
      </c>
      <c r="D3163" t="s">
        <v>20796</v>
      </c>
      <c r="E3163" s="11">
        <f>INDEX(tb_SVI[],MATCH(Table3[[#This Row],[city_name]],tb_SVI[city_name_uf],0),5)</f>
        <v>12265</v>
      </c>
      <c r="F3163">
        <f>INDEX(tb_MHDI[],MATCH(Table3[[#This Row],[city_name]],tb_MHDI[mun_uf],0),5)</f>
        <v>0.69799999999999995</v>
      </c>
      <c r="G3163">
        <f>INDEX(tb_MHDI[],MATCH(Table3[[#This Row],[city_name]],tb_MHDI[mun_uf],0),6)</f>
        <v>0.68500000000000005</v>
      </c>
      <c r="H3163">
        <f>INDEX(tb_MHDI[],MATCH(Table3[[#This Row],[city_name]],tb_MHDI[mun_uf],0),7)</f>
        <v>0.84399999999999997</v>
      </c>
      <c r="I3163">
        <f>INDEX(tb_MHDI[],MATCH(Table3[[#This Row],[city_name]],tb_MHDI[mun_uf],0),8)</f>
        <v>0.58899999999999997</v>
      </c>
      <c r="J3163">
        <f>_xlfn.NUMBERVALUE(INDEX(tb_SVI[],MATCH(Table3[[#This Row],[city_name]],tb_SVI[city_name_uf],0),8),".")</f>
        <v>0.27700000000000002</v>
      </c>
      <c r="K3163">
        <f>_xlfn.NUMBERVALUE(INDEX(tb_SVI[],MATCH(Table3[[#This Row],[city_name]],tb_SVI[city_name_uf],0),9),".")</f>
        <v>0.14699999999999999</v>
      </c>
      <c r="L3163">
        <f>_xlfn.NUMBERVALUE(INDEX(tb_SVI[],MATCH(Table3[[#This Row],[city_name]],tb_SVI[city_name_uf],0),10),".")</f>
        <v>0.34200000000000003</v>
      </c>
      <c r="M3163">
        <f>_xlfn.NUMBERVALUE(INDEX(tb_SVI[],MATCH(Table3[[#This Row],[city_name]],tb_SVI[city_name_uf],0),11),".")</f>
        <v>0.34100000000000003</v>
      </c>
      <c r="N3163" s="14">
        <f>_xlfn.PERCENTRANK.INC(Table3[MHDI_tot],Table3[[#This Row],[MHDI_tot]],3)</f>
        <v>0.64100000000000001</v>
      </c>
    </row>
    <row r="3164" spans="1:14" hidden="1" x14ac:dyDescent="0.2">
      <c r="A3164" t="str">
        <f>SVI!F3164</f>
        <v>João Neiva/ES</v>
      </c>
      <c r="B3164" t="str">
        <f>INDEX(tb_SVI[],MATCH(Table3[[#This Row],[ibge_cod]],tb_SVI[Município],0),1)</f>
        <v>ES</v>
      </c>
      <c r="C3164" t="str">
        <f>INDEX(tb_SVI[],MATCH(Table3[[#This Row],[city_name]],tb_SVI[city_name_uf],0),3)</f>
        <v>3203130</v>
      </c>
      <c r="D3164" t="s">
        <v>20797</v>
      </c>
      <c r="E3164" s="11">
        <f>INDEX(tb_SVI[],MATCH(Table3[[#This Row],[city_name]],tb_SVI[city_name_uf],0),5)</f>
        <v>16722</v>
      </c>
      <c r="F3164">
        <f>INDEX(tb_MHDI[],MATCH(Table3[[#This Row],[city_name]],tb_MHDI[mun_uf],0),5)</f>
        <v>0.753</v>
      </c>
      <c r="G3164">
        <f>INDEX(tb_MHDI[],MATCH(Table3[[#This Row],[city_name]],tb_MHDI[mun_uf],0),6)</f>
        <v>0.751</v>
      </c>
      <c r="H3164">
        <f>INDEX(tb_MHDI[],MATCH(Table3[[#This Row],[city_name]],tb_MHDI[mun_uf],0),7)</f>
        <v>0.85699999999999998</v>
      </c>
      <c r="I3164">
        <f>INDEX(tb_MHDI[],MATCH(Table3[[#This Row],[city_name]],tb_MHDI[mun_uf],0),8)</f>
        <v>0.66300000000000003</v>
      </c>
      <c r="J3164">
        <f>_xlfn.NUMBERVALUE(INDEX(tb_SVI[],MATCH(Table3[[#This Row],[city_name]],tb_SVI[city_name_uf],0),8),".")</f>
        <v>0.19</v>
      </c>
      <c r="K3164">
        <f>_xlfn.NUMBERVALUE(INDEX(tb_SVI[],MATCH(Table3[[#This Row],[city_name]],tb_SVI[city_name_uf],0),9),".")</f>
        <v>5.5E-2</v>
      </c>
      <c r="L3164">
        <f>_xlfn.NUMBERVALUE(INDEX(tb_SVI[],MATCH(Table3[[#This Row],[city_name]],tb_SVI[city_name_uf],0),10),".")</f>
        <v>0.25600000000000001</v>
      </c>
      <c r="M3164">
        <f>_xlfn.NUMBERVALUE(INDEX(tb_SVI[],MATCH(Table3[[#This Row],[city_name]],tb_SVI[city_name_uf],0),11),".")</f>
        <v>0.25800000000000001</v>
      </c>
      <c r="N3164" s="14">
        <f>_xlfn.PERCENTRANK.INC(Table3[MHDI_tot],Table3[[#This Row],[MHDI_tot]],3)</f>
        <v>0.90900000000000003</v>
      </c>
    </row>
    <row r="3165" spans="1:14" hidden="1" x14ac:dyDescent="0.2">
      <c r="A3165" t="str">
        <f>SVI!F3165</f>
        <v>Afonso Cláudio/ES</v>
      </c>
      <c r="B3165" t="str">
        <f>INDEX(tb_SVI[],MATCH(Table3[[#This Row],[ibge_cod]],tb_SVI[Município],0),1)</f>
        <v>ES</v>
      </c>
      <c r="C3165" t="str">
        <f>INDEX(tb_SVI[],MATCH(Table3[[#This Row],[city_name]],tb_SVI[city_name_uf],0),3)</f>
        <v>3200102</v>
      </c>
      <c r="D3165" t="s">
        <v>20798</v>
      </c>
      <c r="E3165" s="11">
        <f>INDEX(tb_SVI[],MATCH(Table3[[#This Row],[city_name]],tb_SVI[city_name_uf],0),5)</f>
        <v>30455</v>
      </c>
      <c r="F3165">
        <f>INDEX(tb_MHDI[],MATCH(Table3[[#This Row],[city_name]],tb_MHDI[mun_uf],0),5)</f>
        <v>0.66700000000000004</v>
      </c>
      <c r="G3165">
        <f>INDEX(tb_MHDI[],MATCH(Table3[[#This Row],[city_name]],tb_MHDI[mun_uf],0),6)</f>
        <v>0.66100000000000003</v>
      </c>
      <c r="H3165">
        <f>INDEX(tb_MHDI[],MATCH(Table3[[#This Row],[city_name]],tb_MHDI[mun_uf],0),7)</f>
        <v>0.82499999999999996</v>
      </c>
      <c r="I3165">
        <f>INDEX(tb_MHDI[],MATCH(Table3[[#This Row],[city_name]],tb_MHDI[mun_uf],0),8)</f>
        <v>0.54400000000000004</v>
      </c>
      <c r="J3165">
        <f>_xlfn.NUMBERVALUE(INDEX(tb_SVI[],MATCH(Table3[[#This Row],[city_name]],tb_SVI[city_name_uf],0),8),".")</f>
        <v>0.317</v>
      </c>
      <c r="K3165">
        <f>_xlfn.NUMBERVALUE(INDEX(tb_SVI[],MATCH(Table3[[#This Row],[city_name]],tb_SVI[city_name_uf],0),9),".")</f>
        <v>0.11700000000000001</v>
      </c>
      <c r="L3165">
        <f>_xlfn.NUMBERVALUE(INDEX(tb_SVI[],MATCH(Table3[[#This Row],[city_name]],tb_SVI[city_name_uf],0),10),".")</f>
        <v>0.40200000000000002</v>
      </c>
      <c r="M3165">
        <f>_xlfn.NUMBERVALUE(INDEX(tb_SVI[],MATCH(Table3[[#This Row],[city_name]],tb_SVI[city_name_uf],0),11),".")</f>
        <v>0.43099999999999999</v>
      </c>
      <c r="N3165" s="14">
        <f>_xlfn.PERCENTRANK.INC(Table3[MHDI_tot],Table3[[#This Row],[MHDI_tot]],3)</f>
        <v>0.504</v>
      </c>
    </row>
    <row r="3166" spans="1:14" hidden="1" x14ac:dyDescent="0.2">
      <c r="A3166" t="str">
        <f>SVI!F3166</f>
        <v>Alegre/ES</v>
      </c>
      <c r="B3166" t="str">
        <f>INDEX(tb_SVI[],MATCH(Table3[[#This Row],[ibge_cod]],tb_SVI[Município],0),1)</f>
        <v>ES</v>
      </c>
      <c r="C3166" t="str">
        <f>INDEX(tb_SVI[],MATCH(Table3[[#This Row],[city_name]],tb_SVI[city_name_uf],0),3)</f>
        <v>3200201</v>
      </c>
      <c r="D3166" t="s">
        <v>20799</v>
      </c>
      <c r="E3166" s="11">
        <f>INDEX(tb_SVI[],MATCH(Table3[[#This Row],[city_name]],tb_SVI[city_name_uf],0),5)</f>
        <v>29975</v>
      </c>
      <c r="F3166">
        <f>INDEX(tb_MHDI[],MATCH(Table3[[#This Row],[city_name]],tb_MHDI[mun_uf],0),5)</f>
        <v>0.72099999999999997</v>
      </c>
      <c r="G3166">
        <f>INDEX(tb_MHDI[],MATCH(Table3[[#This Row],[city_name]],tb_MHDI[mun_uf],0),6)</f>
        <v>0.70799999999999996</v>
      </c>
      <c r="H3166">
        <f>INDEX(tb_MHDI[],MATCH(Table3[[#This Row],[city_name]],tb_MHDI[mun_uf],0),7)</f>
        <v>0.83899999999999997</v>
      </c>
      <c r="I3166">
        <f>INDEX(tb_MHDI[],MATCH(Table3[[#This Row],[city_name]],tb_MHDI[mun_uf],0),8)</f>
        <v>0.63</v>
      </c>
      <c r="J3166">
        <f>_xlfn.NUMBERVALUE(INDEX(tb_SVI[],MATCH(Table3[[#This Row],[city_name]],tb_SVI[city_name_uf],0),8),".")</f>
        <v>0.26600000000000001</v>
      </c>
      <c r="K3166">
        <f>_xlfn.NUMBERVALUE(INDEX(tb_SVI[],MATCH(Table3[[#This Row],[city_name]],tb_SVI[city_name_uf],0),9),".")</f>
        <v>0.17699999999999999</v>
      </c>
      <c r="L3166">
        <f>_xlfn.NUMBERVALUE(INDEX(tb_SVI[],MATCH(Table3[[#This Row],[city_name]],tb_SVI[city_name_uf],0),10),".")</f>
        <v>0.29199999999999998</v>
      </c>
      <c r="M3166">
        <f>_xlfn.NUMBERVALUE(INDEX(tb_SVI[],MATCH(Table3[[#This Row],[city_name]],tb_SVI[city_name_uf],0),11),".")</f>
        <v>0.32800000000000001</v>
      </c>
      <c r="N3166" s="14">
        <f>_xlfn.PERCENTRANK.INC(Table3[MHDI_tot],Table3[[#This Row],[MHDI_tot]],3)</f>
        <v>0.76600000000000001</v>
      </c>
    </row>
    <row r="3167" spans="1:14" hidden="1" x14ac:dyDescent="0.2">
      <c r="A3167" t="str">
        <f>SVI!F3167</f>
        <v>Alfredo Chaves/ES</v>
      </c>
      <c r="B3167" t="str">
        <f>INDEX(tb_SVI[],MATCH(Table3[[#This Row],[ibge_cod]],tb_SVI[Município],0),1)</f>
        <v>ES</v>
      </c>
      <c r="C3167" t="str">
        <f>INDEX(tb_SVI[],MATCH(Table3[[#This Row],[city_name]],tb_SVI[city_name_uf],0),3)</f>
        <v>3200300</v>
      </c>
      <c r="D3167" t="s">
        <v>20800</v>
      </c>
      <c r="E3167" s="11">
        <f>INDEX(tb_SVI[],MATCH(Table3[[#This Row],[city_name]],tb_SVI[city_name_uf],0),5)</f>
        <v>14636</v>
      </c>
      <c r="F3167">
        <f>INDEX(tb_MHDI[],MATCH(Table3[[#This Row],[city_name]],tb_MHDI[mun_uf],0),5)</f>
        <v>0.71</v>
      </c>
      <c r="G3167">
        <f>INDEX(tb_MHDI[],MATCH(Table3[[#This Row],[city_name]],tb_MHDI[mun_uf],0),6)</f>
        <v>0.70299999999999996</v>
      </c>
      <c r="H3167">
        <f>INDEX(tb_MHDI[],MATCH(Table3[[#This Row],[city_name]],tb_MHDI[mun_uf],0),7)</f>
        <v>0.83199999999999996</v>
      </c>
      <c r="I3167">
        <f>INDEX(tb_MHDI[],MATCH(Table3[[#This Row],[city_name]],tb_MHDI[mun_uf],0),8)</f>
        <v>0.61099999999999999</v>
      </c>
      <c r="J3167">
        <f>_xlfn.NUMBERVALUE(INDEX(tb_SVI[],MATCH(Table3[[#This Row],[city_name]],tb_SVI[city_name_uf],0),8),".")</f>
        <v>0.20899999999999999</v>
      </c>
      <c r="K3167">
        <f>_xlfn.NUMBERVALUE(INDEX(tb_SVI[],MATCH(Table3[[#This Row],[city_name]],tb_SVI[city_name_uf],0),9),".")</f>
        <v>9.1999999999999998E-2</v>
      </c>
      <c r="L3167">
        <f>_xlfn.NUMBERVALUE(INDEX(tb_SVI[],MATCH(Table3[[#This Row],[city_name]],tb_SVI[city_name_uf],0),10),".")</f>
        <v>0.25700000000000001</v>
      </c>
      <c r="M3167">
        <f>_xlfn.NUMBERVALUE(INDEX(tb_SVI[],MATCH(Table3[[#This Row],[city_name]],tb_SVI[city_name_uf],0),11),".")</f>
        <v>0.27900000000000003</v>
      </c>
      <c r="N3167" s="14">
        <f>_xlfn.PERCENTRANK.INC(Table3[MHDI_tot],Table3[[#This Row],[MHDI_tot]],3)</f>
        <v>0.70499999999999996</v>
      </c>
    </row>
    <row r="3168" spans="1:14" hidden="1" x14ac:dyDescent="0.2">
      <c r="A3168" t="str">
        <f>SVI!F3168</f>
        <v>Alto Rio Novo/ES</v>
      </c>
      <c r="B3168" t="str">
        <f>INDEX(tb_SVI[],MATCH(Table3[[#This Row],[ibge_cod]],tb_SVI[Município],0),1)</f>
        <v>ES</v>
      </c>
      <c r="C3168" t="str">
        <f>INDEX(tb_SVI[],MATCH(Table3[[#This Row],[city_name]],tb_SVI[city_name_uf],0),3)</f>
        <v>3200359</v>
      </c>
      <c r="D3168" t="s">
        <v>20801</v>
      </c>
      <c r="E3168" s="11">
        <f>INDEX(tb_SVI[],MATCH(Table3[[#This Row],[city_name]],tb_SVI[city_name_uf],0),5)</f>
        <v>7874</v>
      </c>
      <c r="F3168">
        <f>INDEX(tb_MHDI[],MATCH(Table3[[#This Row],[city_name]],tb_MHDI[mun_uf],0),5)</f>
        <v>0.66400000000000003</v>
      </c>
      <c r="G3168">
        <f>INDEX(tb_MHDI[],MATCH(Table3[[#This Row],[city_name]],tb_MHDI[mun_uf],0),6)</f>
        <v>0.63400000000000001</v>
      </c>
      <c r="H3168">
        <f>INDEX(tb_MHDI[],MATCH(Table3[[#This Row],[city_name]],tb_MHDI[mun_uf],0),7)</f>
        <v>0.81499999999999995</v>
      </c>
      <c r="I3168">
        <f>INDEX(tb_MHDI[],MATCH(Table3[[#This Row],[city_name]],tb_MHDI[mun_uf],0),8)</f>
        <v>0.56699999999999995</v>
      </c>
      <c r="J3168">
        <f>_xlfn.NUMBERVALUE(INDEX(tb_SVI[],MATCH(Table3[[#This Row],[city_name]],tb_SVI[city_name_uf],0),8),".")</f>
        <v>0.28599999999999998</v>
      </c>
      <c r="K3168">
        <f>_xlfn.NUMBERVALUE(INDEX(tb_SVI[],MATCH(Table3[[#This Row],[city_name]],tb_SVI[city_name_uf],0),9),".")</f>
        <v>0.14099999999999999</v>
      </c>
      <c r="L3168">
        <f>_xlfn.NUMBERVALUE(INDEX(tb_SVI[],MATCH(Table3[[#This Row],[city_name]],tb_SVI[city_name_uf],0),10),".")</f>
        <v>0.33700000000000002</v>
      </c>
      <c r="M3168">
        <f>_xlfn.NUMBERVALUE(INDEX(tb_SVI[],MATCH(Table3[[#This Row],[city_name]],tb_SVI[city_name_uf],0),11),".")</f>
        <v>0.38</v>
      </c>
      <c r="N3168" s="14">
        <f>_xlfn.PERCENTRANK.INC(Table3[MHDI_tot],Table3[[#This Row],[MHDI_tot]],3)</f>
        <v>0.49199999999999999</v>
      </c>
    </row>
    <row r="3169" spans="1:14" hidden="1" x14ac:dyDescent="0.2">
      <c r="A3169" t="str">
        <f>SVI!F3169</f>
        <v>Anchieta/ES</v>
      </c>
      <c r="B3169" t="str">
        <f>INDEX(tb_SVI[],MATCH(Table3[[#This Row],[ibge_cod]],tb_SVI[Município],0),1)</f>
        <v>ES</v>
      </c>
      <c r="C3169" t="str">
        <f>INDEX(tb_SVI[],MATCH(Table3[[#This Row],[city_name]],tb_SVI[city_name_uf],0),3)</f>
        <v>3200409</v>
      </c>
      <c r="D3169" t="s">
        <v>20802</v>
      </c>
      <c r="E3169" s="11">
        <f>INDEX(tb_SVI[],MATCH(Table3[[#This Row],[city_name]],tb_SVI[city_name_uf],0),5)</f>
        <v>29779</v>
      </c>
      <c r="F3169">
        <f>INDEX(tb_MHDI[],MATCH(Table3[[#This Row],[city_name]],tb_MHDI[mun_uf],0),5)</f>
        <v>0.73</v>
      </c>
      <c r="G3169">
        <f>INDEX(tb_MHDI[],MATCH(Table3[[#This Row],[city_name]],tb_MHDI[mun_uf],0),6)</f>
        <v>0.69599999999999995</v>
      </c>
      <c r="H3169">
        <f>INDEX(tb_MHDI[],MATCH(Table3[[#This Row],[city_name]],tb_MHDI[mun_uf],0),7)</f>
        <v>0.85599999999999998</v>
      </c>
      <c r="I3169">
        <f>INDEX(tb_MHDI[],MATCH(Table3[[#This Row],[city_name]],tb_MHDI[mun_uf],0),8)</f>
        <v>0.65400000000000003</v>
      </c>
      <c r="J3169">
        <f>_xlfn.NUMBERVALUE(INDEX(tb_SVI[],MATCH(Table3[[#This Row],[city_name]],tb_SVI[city_name_uf],0),8),".")</f>
        <v>0.20799999999999999</v>
      </c>
      <c r="K3169">
        <f>_xlfn.NUMBERVALUE(INDEX(tb_SVI[],MATCH(Table3[[#This Row],[city_name]],tb_SVI[city_name_uf],0),9),".")</f>
        <v>0.06</v>
      </c>
      <c r="L3169">
        <f>_xlfn.NUMBERVALUE(INDEX(tb_SVI[],MATCH(Table3[[#This Row],[city_name]],tb_SVI[city_name_uf],0),10),".")</f>
        <v>0.249</v>
      </c>
      <c r="M3169">
        <f>_xlfn.NUMBERVALUE(INDEX(tb_SVI[],MATCH(Table3[[#This Row],[city_name]],tb_SVI[city_name_uf],0),11),".")</f>
        <v>0.315</v>
      </c>
      <c r="N3169" s="14">
        <f>_xlfn.PERCENTRANK.INC(Table3[MHDI_tot],Table3[[#This Row],[MHDI_tot]],3)</f>
        <v>0.81100000000000005</v>
      </c>
    </row>
    <row r="3170" spans="1:14" hidden="1" x14ac:dyDescent="0.2">
      <c r="A3170" t="str">
        <f>SVI!F3170</f>
        <v>Apiacá/ES</v>
      </c>
      <c r="B3170" t="str">
        <f>INDEX(tb_SVI[],MATCH(Table3[[#This Row],[ibge_cod]],tb_SVI[Município],0),1)</f>
        <v>ES</v>
      </c>
      <c r="C3170" t="str">
        <f>INDEX(tb_SVI[],MATCH(Table3[[#This Row],[city_name]],tb_SVI[city_name_uf],0),3)</f>
        <v>3200508</v>
      </c>
      <c r="D3170" t="s">
        <v>20803</v>
      </c>
      <c r="E3170" s="11">
        <f>INDEX(tb_SVI[],MATCH(Table3[[#This Row],[city_name]],tb_SVI[city_name_uf],0),5)</f>
        <v>7554</v>
      </c>
      <c r="F3170">
        <f>INDEX(tb_MHDI[],MATCH(Table3[[#This Row],[city_name]],tb_MHDI[mun_uf],0),5)</f>
        <v>0.67300000000000004</v>
      </c>
      <c r="G3170">
        <f>INDEX(tb_MHDI[],MATCH(Table3[[#This Row],[city_name]],tb_MHDI[mun_uf],0),6)</f>
        <v>0.65900000000000003</v>
      </c>
      <c r="H3170">
        <f>INDEX(tb_MHDI[],MATCH(Table3[[#This Row],[city_name]],tb_MHDI[mun_uf],0),7)</f>
        <v>0.84099999999999997</v>
      </c>
      <c r="I3170">
        <f>INDEX(tb_MHDI[],MATCH(Table3[[#This Row],[city_name]],tb_MHDI[mun_uf],0),8)</f>
        <v>0.54900000000000004</v>
      </c>
      <c r="J3170">
        <f>_xlfn.NUMBERVALUE(INDEX(tb_SVI[],MATCH(Table3[[#This Row],[city_name]],tb_SVI[city_name_uf],0),8),".")</f>
        <v>0.27800000000000002</v>
      </c>
      <c r="K3170">
        <f>_xlfn.NUMBERVALUE(INDEX(tb_SVI[],MATCH(Table3[[#This Row],[city_name]],tb_SVI[city_name_uf],0),9),".")</f>
        <v>3.9E-2</v>
      </c>
      <c r="L3170">
        <f>_xlfn.NUMBERVALUE(INDEX(tb_SVI[],MATCH(Table3[[#This Row],[city_name]],tb_SVI[city_name_uf],0),10),".")</f>
        <v>0.41799999999999998</v>
      </c>
      <c r="M3170">
        <f>_xlfn.NUMBERVALUE(INDEX(tb_SVI[],MATCH(Table3[[#This Row],[city_name]],tb_SVI[city_name_uf],0),11),".")</f>
        <v>0.376</v>
      </c>
      <c r="N3170" s="14">
        <f>_xlfn.PERCENTRANK.INC(Table3[MHDI_tot],Table3[[#This Row],[MHDI_tot]],3)</f>
        <v>0.52900000000000003</v>
      </c>
    </row>
    <row r="3171" spans="1:14" hidden="1" x14ac:dyDescent="0.2">
      <c r="A3171" t="str">
        <f>SVI!F3171</f>
        <v>Aracruz/ES</v>
      </c>
      <c r="B3171" t="str">
        <f>INDEX(tb_SVI[],MATCH(Table3[[#This Row],[ibge_cod]],tb_SVI[Município],0),1)</f>
        <v>ES</v>
      </c>
      <c r="C3171" t="str">
        <f>INDEX(tb_SVI[],MATCH(Table3[[#This Row],[city_name]],tb_SVI[city_name_uf],0),3)</f>
        <v>3200607</v>
      </c>
      <c r="D3171" t="s">
        <v>20804</v>
      </c>
      <c r="E3171" s="11">
        <f>INDEX(tb_SVI[],MATCH(Table3[[#This Row],[city_name]],tb_SVI[city_name_uf],0),5)</f>
        <v>103101</v>
      </c>
      <c r="F3171">
        <f>INDEX(tb_MHDI[],MATCH(Table3[[#This Row],[city_name]],tb_MHDI[mun_uf],0),5)</f>
        <v>0.752</v>
      </c>
      <c r="G3171">
        <f>INDEX(tb_MHDI[],MATCH(Table3[[#This Row],[city_name]],tb_MHDI[mun_uf],0),6)</f>
        <v>0.71699999999999997</v>
      </c>
      <c r="H3171">
        <f>INDEX(tb_MHDI[],MATCH(Table3[[#This Row],[city_name]],tb_MHDI[mun_uf],0),7)</f>
        <v>0.83799999999999997</v>
      </c>
      <c r="I3171">
        <f>INDEX(tb_MHDI[],MATCH(Table3[[#This Row],[city_name]],tb_MHDI[mun_uf],0),8)</f>
        <v>0.70699999999999996</v>
      </c>
      <c r="J3171">
        <f>_xlfn.NUMBERVALUE(INDEX(tb_SVI[],MATCH(Table3[[#This Row],[city_name]],tb_SVI[city_name_uf],0),8),".")</f>
        <v>0.219</v>
      </c>
      <c r="K3171">
        <f>_xlfn.NUMBERVALUE(INDEX(tb_SVI[],MATCH(Table3[[#This Row],[city_name]],tb_SVI[city_name_uf],0),9),".")</f>
        <v>6.3E-2</v>
      </c>
      <c r="L3171">
        <f>_xlfn.NUMBERVALUE(INDEX(tb_SVI[],MATCH(Table3[[#This Row],[city_name]],tb_SVI[city_name_uf],0),10),".")</f>
        <v>0.3</v>
      </c>
      <c r="M3171">
        <f>_xlfn.NUMBERVALUE(INDEX(tb_SVI[],MATCH(Table3[[#This Row],[city_name]],tb_SVI[city_name_uf],0),11),".")</f>
        <v>0.29399999999999998</v>
      </c>
      <c r="N3171" s="14">
        <f>_xlfn.PERCENTRANK.INC(Table3[MHDI_tot],Table3[[#This Row],[MHDI_tot]],3)</f>
        <v>0.90500000000000003</v>
      </c>
    </row>
    <row r="3172" spans="1:14" hidden="1" x14ac:dyDescent="0.2">
      <c r="A3172" t="str">
        <f>SVI!F3172</f>
        <v>Atílio Vivácqua/ES</v>
      </c>
      <c r="B3172" t="str">
        <f>INDEX(tb_SVI[],MATCH(Table3[[#This Row],[ibge_cod]],tb_SVI[Município],0),1)</f>
        <v>ES</v>
      </c>
      <c r="C3172" t="str">
        <f>INDEX(tb_SVI[],MATCH(Table3[[#This Row],[city_name]],tb_SVI[city_name_uf],0),3)</f>
        <v>3200706</v>
      </c>
      <c r="D3172" t="s">
        <v>20805</v>
      </c>
      <c r="E3172" s="11">
        <f>INDEX(tb_SVI[],MATCH(Table3[[#This Row],[city_name]],tb_SVI[city_name_uf],0),5)</f>
        <v>12105</v>
      </c>
      <c r="F3172">
        <f>INDEX(tb_MHDI[],MATCH(Table3[[#This Row],[city_name]],tb_MHDI[mun_uf],0),5)</f>
        <v>0.70799999999999996</v>
      </c>
      <c r="G3172">
        <f>INDEX(tb_MHDI[],MATCH(Table3[[#This Row],[city_name]],tb_MHDI[mun_uf],0),6)</f>
        <v>0.66300000000000003</v>
      </c>
      <c r="H3172">
        <f>INDEX(tb_MHDI[],MATCH(Table3[[#This Row],[city_name]],tb_MHDI[mun_uf],0),7)</f>
        <v>0.84099999999999997</v>
      </c>
      <c r="I3172">
        <f>INDEX(tb_MHDI[],MATCH(Table3[[#This Row],[city_name]],tb_MHDI[mun_uf],0),8)</f>
        <v>0.63700000000000001</v>
      </c>
      <c r="J3172">
        <f>_xlfn.NUMBERVALUE(INDEX(tb_SVI[],MATCH(Table3[[#This Row],[city_name]],tb_SVI[city_name_uf],0),8),".")</f>
        <v>0.26700000000000002</v>
      </c>
      <c r="K3172">
        <f>_xlfn.NUMBERVALUE(INDEX(tb_SVI[],MATCH(Table3[[#This Row],[city_name]],tb_SVI[city_name_uf],0),9),".")</f>
        <v>0.05</v>
      </c>
      <c r="L3172">
        <f>_xlfn.NUMBERVALUE(INDEX(tb_SVI[],MATCH(Table3[[#This Row],[city_name]],tb_SVI[city_name_uf],0),10),".")</f>
        <v>0.40699999999999997</v>
      </c>
      <c r="M3172">
        <f>_xlfn.NUMBERVALUE(INDEX(tb_SVI[],MATCH(Table3[[#This Row],[city_name]],tb_SVI[city_name_uf],0),11),".")</f>
        <v>0.34300000000000003</v>
      </c>
      <c r="N3172" s="14">
        <f>_xlfn.PERCENTRANK.INC(Table3[MHDI_tot],Table3[[#This Row],[MHDI_tot]],3)</f>
        <v>0.69499999999999995</v>
      </c>
    </row>
    <row r="3173" spans="1:14" hidden="1" x14ac:dyDescent="0.2">
      <c r="A3173" t="str">
        <f>SVI!F3173</f>
        <v>Baixo Guandu/ES</v>
      </c>
      <c r="B3173" t="str">
        <f>INDEX(tb_SVI[],MATCH(Table3[[#This Row],[ibge_cod]],tb_SVI[Município],0),1)</f>
        <v>ES</v>
      </c>
      <c r="C3173" t="str">
        <f>INDEX(tb_SVI[],MATCH(Table3[[#This Row],[city_name]],tb_SVI[city_name_uf],0),3)</f>
        <v>3200805</v>
      </c>
      <c r="D3173" t="s">
        <v>20806</v>
      </c>
      <c r="E3173" s="11">
        <f>INDEX(tb_SVI[],MATCH(Table3[[#This Row],[city_name]],tb_SVI[city_name_uf],0),5)</f>
        <v>31132</v>
      </c>
      <c r="F3173">
        <f>INDEX(tb_MHDI[],MATCH(Table3[[#This Row],[city_name]],tb_MHDI[mun_uf],0),5)</f>
        <v>0.70199999999999996</v>
      </c>
      <c r="G3173">
        <f>INDEX(tb_MHDI[],MATCH(Table3[[#This Row],[city_name]],tb_MHDI[mun_uf],0),6)</f>
        <v>0.67</v>
      </c>
      <c r="H3173">
        <f>INDEX(tb_MHDI[],MATCH(Table3[[#This Row],[city_name]],tb_MHDI[mun_uf],0),7)</f>
        <v>0.81100000000000005</v>
      </c>
      <c r="I3173">
        <f>INDEX(tb_MHDI[],MATCH(Table3[[#This Row],[city_name]],tb_MHDI[mun_uf],0),8)</f>
        <v>0.63700000000000001</v>
      </c>
      <c r="J3173">
        <f>_xlfn.NUMBERVALUE(INDEX(tb_SVI[],MATCH(Table3[[#This Row],[city_name]],tb_SVI[city_name_uf],0),8),".")</f>
        <v>0.30399999999999999</v>
      </c>
      <c r="K3173">
        <f>_xlfn.NUMBERVALUE(INDEX(tb_SVI[],MATCH(Table3[[#This Row],[city_name]],tb_SVI[city_name_uf],0),9),".")</f>
        <v>0.20499999999999999</v>
      </c>
      <c r="L3173">
        <f>_xlfn.NUMBERVALUE(INDEX(tb_SVI[],MATCH(Table3[[#This Row],[city_name]],tb_SVI[city_name_uf],0),10),".")</f>
        <v>0.33600000000000002</v>
      </c>
      <c r="M3173">
        <f>_xlfn.NUMBERVALUE(INDEX(tb_SVI[],MATCH(Table3[[#This Row],[city_name]],tb_SVI[city_name_uf],0),11),".")</f>
        <v>0.37</v>
      </c>
      <c r="N3173" s="14">
        <f>_xlfn.PERCENTRANK.INC(Table3[MHDI_tot],Table3[[#This Row],[MHDI_tot]],3)</f>
        <v>0.66400000000000003</v>
      </c>
    </row>
    <row r="3174" spans="1:14" hidden="1" x14ac:dyDescent="0.2">
      <c r="A3174" t="str">
        <f>SVI!F3174</f>
        <v>Barra de São Francisco/ES</v>
      </c>
      <c r="B3174" t="str">
        <f>INDEX(tb_SVI[],MATCH(Table3[[#This Row],[ibge_cod]],tb_SVI[Município],0),1)</f>
        <v>ES</v>
      </c>
      <c r="C3174" t="str">
        <f>INDEX(tb_SVI[],MATCH(Table3[[#This Row],[city_name]],tb_SVI[city_name_uf],0),3)</f>
        <v>3200904</v>
      </c>
      <c r="D3174" t="s">
        <v>20807</v>
      </c>
      <c r="E3174" s="11">
        <f>INDEX(tb_SVI[],MATCH(Table3[[#This Row],[city_name]],tb_SVI[city_name_uf],0),5)</f>
        <v>44979</v>
      </c>
      <c r="F3174">
        <f>INDEX(tb_MHDI[],MATCH(Table3[[#This Row],[city_name]],tb_MHDI[mun_uf],0),5)</f>
        <v>0.68300000000000005</v>
      </c>
      <c r="G3174">
        <f>INDEX(tb_MHDI[],MATCH(Table3[[#This Row],[city_name]],tb_MHDI[mun_uf],0),6)</f>
        <v>0.67300000000000004</v>
      </c>
      <c r="H3174">
        <f>INDEX(tb_MHDI[],MATCH(Table3[[#This Row],[city_name]],tb_MHDI[mun_uf],0),7)</f>
        <v>0.81499999999999995</v>
      </c>
      <c r="I3174">
        <f>INDEX(tb_MHDI[],MATCH(Table3[[#This Row],[city_name]],tb_MHDI[mun_uf],0),8)</f>
        <v>0.57999999999999996</v>
      </c>
      <c r="J3174">
        <f>_xlfn.NUMBERVALUE(INDEX(tb_SVI[],MATCH(Table3[[#This Row],[city_name]],tb_SVI[city_name_uf],0),8),".")</f>
        <v>0.28999999999999998</v>
      </c>
      <c r="K3174">
        <f>_xlfn.NUMBERVALUE(INDEX(tb_SVI[],MATCH(Table3[[#This Row],[city_name]],tb_SVI[city_name_uf],0),9),".")</f>
        <v>0.106</v>
      </c>
      <c r="L3174">
        <f>_xlfn.NUMBERVALUE(INDEX(tb_SVI[],MATCH(Table3[[#This Row],[city_name]],tb_SVI[city_name_uf],0),10),".")</f>
        <v>0.36799999999999999</v>
      </c>
      <c r="M3174">
        <f>_xlfn.NUMBERVALUE(INDEX(tb_SVI[],MATCH(Table3[[#This Row],[city_name]],tb_SVI[city_name_uf],0),11),".")</f>
        <v>0.39700000000000002</v>
      </c>
      <c r="N3174" s="14">
        <f>_xlfn.PERCENTRANK.INC(Table3[MHDI_tot],Table3[[#This Row],[MHDI_tot]],3)</f>
        <v>0.57099999999999995</v>
      </c>
    </row>
    <row r="3175" spans="1:14" hidden="1" x14ac:dyDescent="0.2">
      <c r="A3175" t="str">
        <f>SVI!F3175</f>
        <v>Boa Esperança/ES</v>
      </c>
      <c r="B3175" t="str">
        <f>INDEX(tb_SVI[],MATCH(Table3[[#This Row],[ibge_cod]],tb_SVI[Município],0),1)</f>
        <v>ES</v>
      </c>
      <c r="C3175" t="str">
        <f>INDEX(tb_SVI[],MATCH(Table3[[#This Row],[city_name]],tb_SVI[city_name_uf],0),3)</f>
        <v>3201001</v>
      </c>
      <c r="D3175" t="s">
        <v>20808</v>
      </c>
      <c r="E3175" s="11">
        <f>INDEX(tb_SVI[],MATCH(Table3[[#This Row],[city_name]],tb_SVI[city_name_uf],0),5)</f>
        <v>15092</v>
      </c>
      <c r="F3175">
        <f>INDEX(tb_MHDI[],MATCH(Table3[[#This Row],[city_name]],tb_MHDI[mun_uf],0),5)</f>
        <v>0.67900000000000005</v>
      </c>
      <c r="G3175">
        <f>INDEX(tb_MHDI[],MATCH(Table3[[#This Row],[city_name]],tb_MHDI[mun_uf],0),6)</f>
        <v>0.65100000000000002</v>
      </c>
      <c r="H3175">
        <f>INDEX(tb_MHDI[],MATCH(Table3[[#This Row],[city_name]],tb_MHDI[mun_uf],0),7)</f>
        <v>0.81599999999999995</v>
      </c>
      <c r="I3175">
        <f>INDEX(tb_MHDI[],MATCH(Table3[[#This Row],[city_name]],tb_MHDI[mun_uf],0),8)</f>
        <v>0.59</v>
      </c>
      <c r="J3175">
        <f>_xlfn.NUMBERVALUE(INDEX(tb_SVI[],MATCH(Table3[[#This Row],[city_name]],tb_SVI[city_name_uf],0),8),".")</f>
        <v>0.27900000000000003</v>
      </c>
      <c r="K3175">
        <f>_xlfn.NUMBERVALUE(INDEX(tb_SVI[],MATCH(Table3[[#This Row],[city_name]],tb_SVI[city_name_uf],0),9),".")</f>
        <v>9.9000000000000005E-2</v>
      </c>
      <c r="L3175">
        <f>_xlfn.NUMBERVALUE(INDEX(tb_SVI[],MATCH(Table3[[#This Row],[city_name]],tb_SVI[city_name_uf],0),10),".")</f>
        <v>0.378</v>
      </c>
      <c r="M3175">
        <f>_xlfn.NUMBERVALUE(INDEX(tb_SVI[],MATCH(Table3[[#This Row],[city_name]],tb_SVI[city_name_uf],0),11),".")</f>
        <v>0.35899999999999999</v>
      </c>
      <c r="N3175" s="14">
        <f>_xlfn.PERCENTRANK.INC(Table3[MHDI_tot],Table3[[#This Row],[MHDI_tot]],3)</f>
        <v>0.55400000000000005</v>
      </c>
    </row>
    <row r="3176" spans="1:14" hidden="1" x14ac:dyDescent="0.2">
      <c r="A3176" t="str">
        <f>SVI!F3176</f>
        <v>Cantagalo/RJ</v>
      </c>
      <c r="B3176" t="str">
        <f>INDEX(tb_SVI[],MATCH(Table3[[#This Row],[ibge_cod]],tb_SVI[Município],0),1)</f>
        <v>RJ</v>
      </c>
      <c r="C3176" t="str">
        <f>INDEX(tb_SVI[],MATCH(Table3[[#This Row],[city_name]],tb_SVI[city_name_uf],0),3)</f>
        <v>3301108</v>
      </c>
      <c r="D3176" t="s">
        <v>20809</v>
      </c>
      <c r="E3176" s="11">
        <f>INDEX(tb_SVI[],MATCH(Table3[[#This Row],[city_name]],tb_SVI[city_name_uf],0),5)</f>
        <v>20168</v>
      </c>
      <c r="F3176">
        <f>INDEX(tb_MHDI[],MATCH(Table3[[#This Row],[city_name]],tb_MHDI[mun_uf],0),5)</f>
        <v>0.70899999999999996</v>
      </c>
      <c r="G3176">
        <f>INDEX(tb_MHDI[],MATCH(Table3[[#This Row],[city_name]],tb_MHDI[mun_uf],0),6)</f>
        <v>0.70499999999999996</v>
      </c>
      <c r="H3176">
        <f>INDEX(tb_MHDI[],MATCH(Table3[[#This Row],[city_name]],tb_MHDI[mun_uf],0),7)</f>
        <v>0.82199999999999995</v>
      </c>
      <c r="I3176">
        <f>INDEX(tb_MHDI[],MATCH(Table3[[#This Row],[city_name]],tb_MHDI[mun_uf],0),8)</f>
        <v>0.61399999999999999</v>
      </c>
      <c r="J3176">
        <f>_xlfn.NUMBERVALUE(INDEX(tb_SVI[],MATCH(Table3[[#This Row],[city_name]],tb_SVI[city_name_uf],0),8),".")</f>
        <v>0.246</v>
      </c>
      <c r="K3176">
        <f>_xlfn.NUMBERVALUE(INDEX(tb_SVI[],MATCH(Table3[[#This Row],[city_name]],tb_SVI[city_name_uf],0),9),".")</f>
        <v>0.14099999999999999</v>
      </c>
      <c r="L3176">
        <f>_xlfn.NUMBERVALUE(INDEX(tb_SVI[],MATCH(Table3[[#This Row],[city_name]],tb_SVI[city_name_uf],0),10),".")</f>
        <v>0.30399999999999999</v>
      </c>
      <c r="M3176">
        <f>_xlfn.NUMBERVALUE(INDEX(tb_SVI[],MATCH(Table3[[#This Row],[city_name]],tb_SVI[city_name_uf],0),11),".")</f>
        <v>0.29199999999999998</v>
      </c>
      <c r="N3176" s="14">
        <f>_xlfn.PERCENTRANK.INC(Table3[MHDI_tot],Table3[[#This Row],[MHDI_tot]],3)</f>
        <v>0.70099999999999996</v>
      </c>
    </row>
    <row r="3177" spans="1:14" hidden="1" x14ac:dyDescent="0.2">
      <c r="A3177" t="str">
        <f>SVI!F3177</f>
        <v>Campos dos Goytacazes/RJ</v>
      </c>
      <c r="B3177" t="str">
        <f>INDEX(tb_SVI[],MATCH(Table3[[#This Row],[ibge_cod]],tb_SVI[Município],0),1)</f>
        <v>RJ</v>
      </c>
      <c r="C3177" t="str">
        <f>INDEX(tb_SVI[],MATCH(Table3[[#This Row],[city_name]],tb_SVI[city_name_uf],0),3)</f>
        <v>3301009</v>
      </c>
      <c r="D3177" t="s">
        <v>20810</v>
      </c>
      <c r="E3177" s="11">
        <f>INDEX(tb_SVI[],MATCH(Table3[[#This Row],[city_name]],tb_SVI[city_name_uf],0),5)</f>
        <v>511168</v>
      </c>
      <c r="F3177">
        <f>INDEX(tb_MHDI[],MATCH(Table3[[#This Row],[city_name]],tb_MHDI[mun_uf],0),5)</f>
        <v>0.71599999999999997</v>
      </c>
      <c r="G3177">
        <f>INDEX(tb_MHDI[],MATCH(Table3[[#This Row],[city_name]],tb_MHDI[mun_uf],0),6)</f>
        <v>0.71499999999999997</v>
      </c>
      <c r="H3177">
        <f>INDEX(tb_MHDI[],MATCH(Table3[[#This Row],[city_name]],tb_MHDI[mun_uf],0),7)</f>
        <v>0.83</v>
      </c>
      <c r="I3177">
        <f>INDEX(tb_MHDI[],MATCH(Table3[[#This Row],[city_name]],tb_MHDI[mun_uf],0),8)</f>
        <v>0.61899999999999999</v>
      </c>
      <c r="J3177">
        <f>_xlfn.NUMBERVALUE(INDEX(tb_SVI[],MATCH(Table3[[#This Row],[city_name]],tb_SVI[city_name_uf],0),8),".")</f>
        <v>0.30299999999999999</v>
      </c>
      <c r="K3177">
        <f>_xlfn.NUMBERVALUE(INDEX(tb_SVI[],MATCH(Table3[[#This Row],[city_name]],tb_SVI[city_name_uf],0),9),".")</f>
        <v>0.24399999999999999</v>
      </c>
      <c r="L3177">
        <f>_xlfn.NUMBERVALUE(INDEX(tb_SVI[],MATCH(Table3[[#This Row],[city_name]],tb_SVI[city_name_uf],0),10),".")</f>
        <v>0.33300000000000002</v>
      </c>
      <c r="M3177">
        <f>_xlfn.NUMBERVALUE(INDEX(tb_SVI[],MATCH(Table3[[#This Row],[city_name]],tb_SVI[city_name_uf],0),11),".")</f>
        <v>0.33200000000000002</v>
      </c>
      <c r="N3177" s="14">
        <f>_xlfn.PERCENTRANK.INC(Table3[MHDI_tot],Table3[[#This Row],[MHDI_tot]],3)</f>
        <v>0.73899999999999999</v>
      </c>
    </row>
    <row r="3178" spans="1:14" hidden="1" x14ac:dyDescent="0.2">
      <c r="A3178" t="str">
        <f>SVI!F3178</f>
        <v>Cambuci/RJ</v>
      </c>
      <c r="B3178" t="str">
        <f>INDEX(tb_SVI[],MATCH(Table3[[#This Row],[ibge_cod]],tb_SVI[Município],0),1)</f>
        <v>RJ</v>
      </c>
      <c r="C3178" t="str">
        <f>INDEX(tb_SVI[],MATCH(Table3[[#This Row],[city_name]],tb_SVI[city_name_uf],0),3)</f>
        <v>3300902</v>
      </c>
      <c r="D3178" t="s">
        <v>20811</v>
      </c>
      <c r="E3178" s="11">
        <f>INDEX(tb_SVI[],MATCH(Table3[[#This Row],[city_name]],tb_SVI[city_name_uf],0),5)</f>
        <v>15514</v>
      </c>
      <c r="F3178">
        <f>INDEX(tb_MHDI[],MATCH(Table3[[#This Row],[city_name]],tb_MHDI[mun_uf],0),5)</f>
        <v>0.69099999999999995</v>
      </c>
      <c r="G3178">
        <f>INDEX(tb_MHDI[],MATCH(Table3[[#This Row],[city_name]],tb_MHDI[mun_uf],0),6)</f>
        <v>0.67200000000000004</v>
      </c>
      <c r="H3178">
        <f>INDEX(tb_MHDI[],MATCH(Table3[[#This Row],[city_name]],tb_MHDI[mun_uf],0),7)</f>
        <v>0.80900000000000005</v>
      </c>
      <c r="I3178">
        <f>INDEX(tb_MHDI[],MATCH(Table3[[#This Row],[city_name]],tb_MHDI[mun_uf],0),8)</f>
        <v>0.60799999999999998</v>
      </c>
      <c r="J3178">
        <f>_xlfn.NUMBERVALUE(INDEX(tb_SVI[],MATCH(Table3[[#This Row],[city_name]],tb_SVI[city_name_uf],0),8),".")</f>
        <v>0.24199999999999999</v>
      </c>
      <c r="K3178">
        <f>_xlfn.NUMBERVALUE(INDEX(tb_SVI[],MATCH(Table3[[#This Row],[city_name]],tb_SVI[city_name_uf],0),9),".")</f>
        <v>9.1999999999999998E-2</v>
      </c>
      <c r="L3178">
        <f>_xlfn.NUMBERVALUE(INDEX(tb_SVI[],MATCH(Table3[[#This Row],[city_name]],tb_SVI[city_name_uf],0),10),".")</f>
        <v>0.308</v>
      </c>
      <c r="M3178">
        <f>_xlfn.NUMBERVALUE(INDEX(tb_SVI[],MATCH(Table3[[#This Row],[city_name]],tb_SVI[city_name_uf],0),11),".")</f>
        <v>0.32700000000000001</v>
      </c>
      <c r="N3178" s="14">
        <f>_xlfn.PERCENTRANK.INC(Table3[MHDI_tot],Table3[[#This Row],[MHDI_tot]],3)</f>
        <v>0.60799999999999998</v>
      </c>
    </row>
    <row r="3179" spans="1:14" hidden="1" x14ac:dyDescent="0.2">
      <c r="A3179" t="str">
        <f>SVI!F3179</f>
        <v>Cabo Frio/RJ</v>
      </c>
      <c r="B3179" t="str">
        <f>INDEX(tb_SVI[],MATCH(Table3[[#This Row],[ibge_cod]],tb_SVI[Município],0),1)</f>
        <v>RJ</v>
      </c>
      <c r="C3179" t="str">
        <f>INDEX(tb_SVI[],MATCH(Table3[[#This Row],[city_name]],tb_SVI[city_name_uf],0),3)</f>
        <v>3300704</v>
      </c>
      <c r="D3179" t="s">
        <v>20812</v>
      </c>
      <c r="E3179" s="11">
        <f>INDEX(tb_SVI[],MATCH(Table3[[#This Row],[city_name]],tb_SVI[city_name_uf],0),5)</f>
        <v>230378</v>
      </c>
      <c r="F3179">
        <f>INDEX(tb_MHDI[],MATCH(Table3[[#This Row],[city_name]],tb_MHDI[mun_uf],0),5)</f>
        <v>0.73499999999999999</v>
      </c>
      <c r="G3179">
        <f>INDEX(tb_MHDI[],MATCH(Table3[[#This Row],[city_name]],tb_MHDI[mun_uf],0),6)</f>
        <v>0.74299999999999999</v>
      </c>
      <c r="H3179">
        <f>INDEX(tb_MHDI[],MATCH(Table3[[#This Row],[city_name]],tb_MHDI[mun_uf],0),7)</f>
        <v>0.83599999999999997</v>
      </c>
      <c r="I3179">
        <f>INDEX(tb_MHDI[],MATCH(Table3[[#This Row],[city_name]],tb_MHDI[mun_uf],0),8)</f>
        <v>0.64</v>
      </c>
      <c r="J3179">
        <f>_xlfn.NUMBERVALUE(INDEX(tb_SVI[],MATCH(Table3[[#This Row],[city_name]],tb_SVI[city_name_uf],0),8),".")</f>
        <v>0.26500000000000001</v>
      </c>
      <c r="K3179">
        <f>_xlfn.NUMBERVALUE(INDEX(tb_SVI[],MATCH(Table3[[#This Row],[city_name]],tb_SVI[city_name_uf],0),9),".")</f>
        <v>0.192</v>
      </c>
      <c r="L3179">
        <f>_xlfn.NUMBERVALUE(INDEX(tb_SVI[],MATCH(Table3[[#This Row],[city_name]],tb_SVI[city_name_uf],0),10),".")</f>
        <v>0.33</v>
      </c>
      <c r="M3179">
        <f>_xlfn.NUMBERVALUE(INDEX(tb_SVI[],MATCH(Table3[[#This Row],[city_name]],tb_SVI[city_name_uf],0),11),".")</f>
        <v>0.27400000000000002</v>
      </c>
      <c r="N3179" s="14">
        <f>_xlfn.PERCENTRANK.INC(Table3[MHDI_tot],Table3[[#This Row],[MHDI_tot]],3)</f>
        <v>0.83499999999999996</v>
      </c>
    </row>
    <row r="3180" spans="1:14" hidden="1" x14ac:dyDescent="0.2">
      <c r="A3180" t="str">
        <f>SVI!F3180</f>
        <v>Bom Jesus do Itabapoana/RJ</v>
      </c>
      <c r="B3180" t="str">
        <f>INDEX(tb_SVI[],MATCH(Table3[[#This Row],[ibge_cod]],tb_SVI[Município],0),1)</f>
        <v>RJ</v>
      </c>
      <c r="C3180" t="str">
        <f>INDEX(tb_SVI[],MATCH(Table3[[#This Row],[city_name]],tb_SVI[city_name_uf],0),3)</f>
        <v>3300605</v>
      </c>
      <c r="D3180" t="s">
        <v>20813</v>
      </c>
      <c r="E3180" s="11">
        <f>INDEX(tb_SVI[],MATCH(Table3[[#This Row],[city_name]],tb_SVI[city_name_uf],0),5)</f>
        <v>37203</v>
      </c>
      <c r="F3180">
        <f>INDEX(tb_MHDI[],MATCH(Table3[[#This Row],[city_name]],tb_MHDI[mun_uf],0),5)</f>
        <v>0.73199999999999998</v>
      </c>
      <c r="G3180">
        <f>INDEX(tb_MHDI[],MATCH(Table3[[#This Row],[city_name]],tb_MHDI[mun_uf],0),6)</f>
        <v>0.72299999999999998</v>
      </c>
      <c r="H3180">
        <f>INDEX(tb_MHDI[],MATCH(Table3[[#This Row],[city_name]],tb_MHDI[mun_uf],0),7)</f>
        <v>0.81899999999999995</v>
      </c>
      <c r="I3180">
        <f>INDEX(tb_MHDI[],MATCH(Table3[[#This Row],[city_name]],tb_MHDI[mun_uf],0),8)</f>
        <v>0.66200000000000003</v>
      </c>
      <c r="J3180">
        <f>_xlfn.NUMBERVALUE(INDEX(tb_SVI[],MATCH(Table3[[#This Row],[city_name]],tb_SVI[city_name_uf],0),8),".")</f>
        <v>0.26600000000000001</v>
      </c>
      <c r="K3180">
        <f>_xlfn.NUMBERVALUE(INDEX(tb_SVI[],MATCH(Table3[[#This Row],[city_name]],tb_SVI[city_name_uf],0),9),".")</f>
        <v>0.158</v>
      </c>
      <c r="L3180">
        <f>_xlfn.NUMBERVALUE(INDEX(tb_SVI[],MATCH(Table3[[#This Row],[city_name]],tb_SVI[city_name_uf],0),10),".")</f>
        <v>0.28999999999999998</v>
      </c>
      <c r="M3180">
        <f>_xlfn.NUMBERVALUE(INDEX(tb_SVI[],MATCH(Table3[[#This Row],[city_name]],tb_SVI[city_name_uf],0),11),".")</f>
        <v>0.35099999999999998</v>
      </c>
      <c r="N3180" s="14">
        <f>_xlfn.PERCENTRANK.INC(Table3[MHDI_tot],Table3[[#This Row],[MHDI_tot]],3)</f>
        <v>0.82099999999999995</v>
      </c>
    </row>
    <row r="3181" spans="1:14" hidden="1" x14ac:dyDescent="0.2">
      <c r="A3181" t="str">
        <f>SVI!F3181</f>
        <v>Bom Jardim/RJ</v>
      </c>
      <c r="B3181" t="str">
        <f>INDEX(tb_SVI[],MATCH(Table3[[#This Row],[ibge_cod]],tb_SVI[Município],0),1)</f>
        <v>RJ</v>
      </c>
      <c r="C3181" t="str">
        <f>INDEX(tb_SVI[],MATCH(Table3[[#This Row],[city_name]],tb_SVI[city_name_uf],0),3)</f>
        <v>3300506</v>
      </c>
      <c r="D3181" t="s">
        <v>20814</v>
      </c>
      <c r="E3181" s="11">
        <f>INDEX(tb_SVI[],MATCH(Table3[[#This Row],[city_name]],tb_SVI[city_name_uf],0),5)</f>
        <v>27616</v>
      </c>
      <c r="F3181">
        <f>INDEX(tb_MHDI[],MATCH(Table3[[#This Row],[city_name]],tb_MHDI[mun_uf],0),5)</f>
        <v>0.66</v>
      </c>
      <c r="G3181">
        <f>INDEX(tb_MHDI[],MATCH(Table3[[#This Row],[city_name]],tb_MHDI[mun_uf],0),6)</f>
        <v>0.70699999999999996</v>
      </c>
      <c r="H3181">
        <f>INDEX(tb_MHDI[],MATCH(Table3[[#This Row],[city_name]],tb_MHDI[mun_uf],0),7)</f>
        <v>0.80900000000000005</v>
      </c>
      <c r="I3181">
        <f>INDEX(tb_MHDI[],MATCH(Table3[[#This Row],[city_name]],tb_MHDI[mun_uf],0),8)</f>
        <v>0.503</v>
      </c>
      <c r="J3181">
        <f>_xlfn.NUMBERVALUE(INDEX(tb_SVI[],MATCH(Table3[[#This Row],[city_name]],tb_SVI[city_name_uf],0),8),".")</f>
        <v>0.26200000000000001</v>
      </c>
      <c r="K3181">
        <f>_xlfn.NUMBERVALUE(INDEX(tb_SVI[],MATCH(Table3[[#This Row],[city_name]],tb_SVI[city_name_uf],0),9),".")</f>
        <v>0.187</v>
      </c>
      <c r="L3181">
        <f>_xlfn.NUMBERVALUE(INDEX(tb_SVI[],MATCH(Table3[[#This Row],[city_name]],tb_SVI[city_name_uf],0),10),".")</f>
        <v>0.35299999999999998</v>
      </c>
      <c r="M3181">
        <f>_xlfn.NUMBERVALUE(INDEX(tb_SVI[],MATCH(Table3[[#This Row],[city_name]],tb_SVI[city_name_uf],0),11),".")</f>
        <v>0.245</v>
      </c>
      <c r="N3181" s="14">
        <f>_xlfn.PERCENTRANK.INC(Table3[MHDI_tot],Table3[[#This Row],[MHDI_tot]],3)</f>
        <v>0.47399999999999998</v>
      </c>
    </row>
    <row r="3182" spans="1:14" hidden="1" x14ac:dyDescent="0.2">
      <c r="A3182" t="str">
        <f>SVI!F3182</f>
        <v>Barra do Piraí/RJ</v>
      </c>
      <c r="B3182" t="str">
        <f>INDEX(tb_SVI[],MATCH(Table3[[#This Row],[ibge_cod]],tb_SVI[Município],0),1)</f>
        <v>RJ</v>
      </c>
      <c r="C3182" t="str">
        <f>INDEX(tb_SVI[],MATCH(Table3[[#This Row],[city_name]],tb_SVI[city_name_uf],0),3)</f>
        <v>3300308</v>
      </c>
      <c r="D3182" t="s">
        <v>20815</v>
      </c>
      <c r="E3182" s="11">
        <f>INDEX(tb_SVI[],MATCH(Table3[[#This Row],[city_name]],tb_SVI[city_name_uf],0),5)</f>
        <v>100764</v>
      </c>
      <c r="F3182">
        <f>INDEX(tb_MHDI[],MATCH(Table3[[#This Row],[city_name]],tb_MHDI[mun_uf],0),5)</f>
        <v>0.73299999999999998</v>
      </c>
      <c r="G3182">
        <f>INDEX(tb_MHDI[],MATCH(Table3[[#This Row],[city_name]],tb_MHDI[mun_uf],0),6)</f>
        <v>0.72299999999999998</v>
      </c>
      <c r="H3182">
        <f>INDEX(tb_MHDI[],MATCH(Table3[[#This Row],[city_name]],tb_MHDI[mun_uf],0),7)</f>
        <v>0.81899999999999995</v>
      </c>
      <c r="I3182">
        <f>INDEX(tb_MHDI[],MATCH(Table3[[#This Row],[city_name]],tb_MHDI[mun_uf],0),8)</f>
        <v>0.66500000000000004</v>
      </c>
      <c r="J3182">
        <f>_xlfn.NUMBERVALUE(INDEX(tb_SVI[],MATCH(Table3[[#This Row],[city_name]],tb_SVI[city_name_uf],0),8),".")</f>
        <v>0.249</v>
      </c>
      <c r="K3182">
        <f>_xlfn.NUMBERVALUE(INDEX(tb_SVI[],MATCH(Table3[[#This Row],[city_name]],tb_SVI[city_name_uf],0),9),".")</f>
        <v>0.16700000000000001</v>
      </c>
      <c r="L3182">
        <f>_xlfn.NUMBERVALUE(INDEX(tb_SVI[],MATCH(Table3[[#This Row],[city_name]],tb_SVI[city_name_uf],0),10),".")</f>
        <v>0.28100000000000003</v>
      </c>
      <c r="M3182">
        <f>_xlfn.NUMBERVALUE(INDEX(tb_SVI[],MATCH(Table3[[#This Row],[city_name]],tb_SVI[city_name_uf],0),11),".")</f>
        <v>0.3</v>
      </c>
      <c r="N3182" s="14">
        <f>_xlfn.PERCENTRANK.INC(Table3[MHDI_tot],Table3[[#This Row],[MHDI_tot]],3)</f>
        <v>0.82599999999999996</v>
      </c>
    </row>
    <row r="3183" spans="1:14" hidden="1" x14ac:dyDescent="0.2">
      <c r="A3183" t="str">
        <f>SVI!F3183</f>
        <v>Barra Mansa/RJ</v>
      </c>
      <c r="B3183" t="str">
        <f>INDEX(tb_SVI[],MATCH(Table3[[#This Row],[ibge_cod]],tb_SVI[Município],0),1)</f>
        <v>RJ</v>
      </c>
      <c r="C3183" t="str">
        <f>INDEX(tb_SVI[],MATCH(Table3[[#This Row],[city_name]],tb_SVI[city_name_uf],0),3)</f>
        <v>3300407</v>
      </c>
      <c r="D3183" t="s">
        <v>20816</v>
      </c>
      <c r="E3183" s="11">
        <f>INDEX(tb_SVI[],MATCH(Table3[[#This Row],[city_name]],tb_SVI[city_name_uf],0),5)</f>
        <v>184833</v>
      </c>
      <c r="F3183">
        <f>INDEX(tb_MHDI[],MATCH(Table3[[#This Row],[city_name]],tb_MHDI[mun_uf],0),5)</f>
        <v>0.72899999999999998</v>
      </c>
      <c r="G3183">
        <f>INDEX(tb_MHDI[],MATCH(Table3[[#This Row],[city_name]],tb_MHDI[mun_uf],0),6)</f>
        <v>0.72</v>
      </c>
      <c r="H3183">
        <f>INDEX(tb_MHDI[],MATCH(Table3[[#This Row],[city_name]],tb_MHDI[mun_uf],0),7)</f>
        <v>0.81899999999999995</v>
      </c>
      <c r="I3183">
        <f>INDEX(tb_MHDI[],MATCH(Table3[[#This Row],[city_name]],tb_MHDI[mun_uf],0),8)</f>
        <v>0.65700000000000003</v>
      </c>
      <c r="J3183">
        <f>_xlfn.NUMBERVALUE(INDEX(tb_SVI[],MATCH(Table3[[#This Row],[city_name]],tb_SVI[city_name_uf],0),8),".")</f>
        <v>0.23300000000000001</v>
      </c>
      <c r="K3183">
        <f>_xlfn.NUMBERVALUE(INDEX(tb_SVI[],MATCH(Table3[[#This Row],[city_name]],tb_SVI[city_name_uf],0),9),".")</f>
        <v>0.17399999999999999</v>
      </c>
      <c r="L3183">
        <f>_xlfn.NUMBERVALUE(INDEX(tb_SVI[],MATCH(Table3[[#This Row],[city_name]],tb_SVI[city_name_uf],0),10),".")</f>
        <v>0.27</v>
      </c>
      <c r="M3183">
        <f>_xlfn.NUMBERVALUE(INDEX(tb_SVI[],MATCH(Table3[[#This Row],[city_name]],tb_SVI[city_name_uf],0),11),".")</f>
        <v>0.255</v>
      </c>
      <c r="N3183" s="14">
        <f>_xlfn.PERCENTRANK.INC(Table3[MHDI_tot],Table3[[#This Row],[MHDI_tot]],3)</f>
        <v>0.80600000000000005</v>
      </c>
    </row>
    <row r="3184" spans="1:14" hidden="1" x14ac:dyDescent="0.2">
      <c r="A3184" t="str">
        <f>SVI!F3184</f>
        <v>Arraial do Cabo/RJ</v>
      </c>
      <c r="B3184" t="str">
        <f>INDEX(tb_SVI[],MATCH(Table3[[#This Row],[ibge_cod]],tb_SVI[Município],0),1)</f>
        <v>RJ</v>
      </c>
      <c r="C3184" t="str">
        <f>INDEX(tb_SVI[],MATCH(Table3[[#This Row],[city_name]],tb_SVI[city_name_uf],0),3)</f>
        <v>3300258</v>
      </c>
      <c r="D3184" t="s">
        <v>20817</v>
      </c>
      <c r="E3184" s="11">
        <f>INDEX(tb_SVI[],MATCH(Table3[[#This Row],[city_name]],tb_SVI[city_name_uf],0),5)</f>
        <v>30593</v>
      </c>
      <c r="F3184">
        <f>INDEX(tb_MHDI[],MATCH(Table3[[#This Row],[city_name]],tb_MHDI[mun_uf],0),5)</f>
        <v>0.73299999999999998</v>
      </c>
      <c r="G3184">
        <f>INDEX(tb_MHDI[],MATCH(Table3[[#This Row],[city_name]],tb_MHDI[mun_uf],0),6)</f>
        <v>0.72199999999999998</v>
      </c>
      <c r="H3184">
        <f>INDEX(tb_MHDI[],MATCH(Table3[[#This Row],[city_name]],tb_MHDI[mun_uf],0),7)</f>
        <v>0.80500000000000005</v>
      </c>
      <c r="I3184">
        <f>INDEX(tb_MHDI[],MATCH(Table3[[#This Row],[city_name]],tb_MHDI[mun_uf],0),8)</f>
        <v>0.67700000000000005</v>
      </c>
      <c r="J3184">
        <f>_xlfn.NUMBERVALUE(INDEX(tb_SVI[],MATCH(Table3[[#This Row],[city_name]],tb_SVI[city_name_uf],0),8),".")</f>
        <v>0.20399999999999999</v>
      </c>
      <c r="K3184">
        <f>_xlfn.NUMBERVALUE(INDEX(tb_SVI[],MATCH(Table3[[#This Row],[city_name]],tb_SVI[city_name_uf],0),9),".")</f>
        <v>4.3999999999999997E-2</v>
      </c>
      <c r="L3184">
        <f>_xlfn.NUMBERVALUE(INDEX(tb_SVI[],MATCH(Table3[[#This Row],[city_name]],tb_SVI[city_name_uf],0),10),".")</f>
        <v>0.252</v>
      </c>
      <c r="M3184">
        <f>_xlfn.NUMBERVALUE(INDEX(tb_SVI[],MATCH(Table3[[#This Row],[city_name]],tb_SVI[city_name_uf],0),11),".")</f>
        <v>0.317</v>
      </c>
      <c r="N3184" s="14">
        <f>_xlfn.PERCENTRANK.INC(Table3[MHDI_tot],Table3[[#This Row],[MHDI_tot]],3)</f>
        <v>0.82599999999999996</v>
      </c>
    </row>
    <row r="3185" spans="1:14" hidden="1" x14ac:dyDescent="0.2">
      <c r="A3185" t="str">
        <f>SVI!F3185</f>
        <v>Armação dos Búzios/RJ</v>
      </c>
      <c r="B3185" t="str">
        <f>INDEX(tb_SVI[],MATCH(Table3[[#This Row],[ibge_cod]],tb_SVI[Município],0),1)</f>
        <v>RJ</v>
      </c>
      <c r="C3185" t="str">
        <f>INDEX(tb_SVI[],MATCH(Table3[[#This Row],[city_name]],tb_SVI[city_name_uf],0),3)</f>
        <v>3300233</v>
      </c>
      <c r="D3185" t="s">
        <v>20818</v>
      </c>
      <c r="E3185" s="11">
        <f>INDEX(tb_SVI[],MATCH(Table3[[#This Row],[city_name]],tb_SVI[city_name_uf],0),5)</f>
        <v>34477</v>
      </c>
      <c r="F3185">
        <f>INDEX(tb_MHDI[],MATCH(Table3[[#This Row],[city_name]],tb_MHDI[mun_uf],0),5)</f>
        <v>0.72799999999999998</v>
      </c>
      <c r="G3185">
        <f>INDEX(tb_MHDI[],MATCH(Table3[[#This Row],[city_name]],tb_MHDI[mun_uf],0),6)</f>
        <v>0.75</v>
      </c>
      <c r="H3185">
        <f>INDEX(tb_MHDI[],MATCH(Table3[[#This Row],[city_name]],tb_MHDI[mun_uf],0),7)</f>
        <v>0.82399999999999995</v>
      </c>
      <c r="I3185">
        <f>INDEX(tb_MHDI[],MATCH(Table3[[#This Row],[city_name]],tb_MHDI[mun_uf],0),8)</f>
        <v>0.624</v>
      </c>
      <c r="J3185">
        <f>_xlfn.NUMBERVALUE(INDEX(tb_SVI[],MATCH(Table3[[#This Row],[city_name]],tb_SVI[city_name_uf],0),8),".")</f>
        <v>0.192</v>
      </c>
      <c r="K3185">
        <f>_xlfn.NUMBERVALUE(INDEX(tb_SVI[],MATCH(Table3[[#This Row],[city_name]],tb_SVI[city_name_uf],0),9),".")</f>
        <v>8.3000000000000004E-2</v>
      </c>
      <c r="L3185">
        <f>_xlfn.NUMBERVALUE(INDEX(tb_SVI[],MATCH(Table3[[#This Row],[city_name]],tb_SVI[city_name_uf],0),10),".")</f>
        <v>0.29499999999999998</v>
      </c>
      <c r="M3185">
        <f>_xlfn.NUMBERVALUE(INDEX(tb_SVI[],MATCH(Table3[[#This Row],[city_name]],tb_SVI[city_name_uf],0),11),".")</f>
        <v>0.19900000000000001</v>
      </c>
      <c r="N3185" s="14">
        <f>_xlfn.PERCENTRANK.INC(Table3[MHDI_tot],Table3[[#This Row],[MHDI_tot]],3)</f>
        <v>0.80100000000000005</v>
      </c>
    </row>
    <row r="3186" spans="1:14" hidden="1" x14ac:dyDescent="0.2">
      <c r="A3186" t="str">
        <f>SVI!F3186</f>
        <v>Areal/RJ</v>
      </c>
      <c r="B3186" t="str">
        <f>INDEX(tb_SVI[],MATCH(Table3[[#This Row],[ibge_cod]],tb_SVI[Município],0),1)</f>
        <v>RJ</v>
      </c>
      <c r="C3186" t="str">
        <f>INDEX(tb_SVI[],MATCH(Table3[[#This Row],[city_name]],tb_SVI[city_name_uf],0),3)</f>
        <v>3300225</v>
      </c>
      <c r="D3186" t="s">
        <v>20819</v>
      </c>
      <c r="E3186" s="11">
        <f>INDEX(tb_SVI[],MATCH(Table3[[#This Row],[city_name]],tb_SVI[city_name_uf],0),5)</f>
        <v>12669</v>
      </c>
      <c r="F3186">
        <f>INDEX(tb_MHDI[],MATCH(Table3[[#This Row],[city_name]],tb_MHDI[mun_uf],0),5)</f>
        <v>0.68400000000000005</v>
      </c>
      <c r="G3186">
        <f>INDEX(tb_MHDI[],MATCH(Table3[[#This Row],[city_name]],tb_MHDI[mun_uf],0),6)</f>
        <v>0.68600000000000005</v>
      </c>
      <c r="H3186">
        <f>INDEX(tb_MHDI[],MATCH(Table3[[#This Row],[city_name]],tb_MHDI[mun_uf],0),7)</f>
        <v>0.82299999999999995</v>
      </c>
      <c r="I3186">
        <f>INDEX(tb_MHDI[],MATCH(Table3[[#This Row],[city_name]],tb_MHDI[mun_uf],0),8)</f>
        <v>0.56599999999999995</v>
      </c>
      <c r="J3186">
        <f>_xlfn.NUMBERVALUE(INDEX(tb_SVI[],MATCH(Table3[[#This Row],[city_name]],tb_SVI[city_name_uf],0),8),".")</f>
        <v>0.29499999999999998</v>
      </c>
      <c r="K3186">
        <f>_xlfn.NUMBERVALUE(INDEX(tb_SVI[],MATCH(Table3[[#This Row],[city_name]],tb_SVI[city_name_uf],0),9),".")</f>
        <v>0.215</v>
      </c>
      <c r="L3186">
        <f>_xlfn.NUMBERVALUE(INDEX(tb_SVI[],MATCH(Table3[[#This Row],[city_name]],tb_SVI[city_name_uf],0),10),".")</f>
        <v>0.35299999999999998</v>
      </c>
      <c r="M3186">
        <f>_xlfn.NUMBERVALUE(INDEX(tb_SVI[],MATCH(Table3[[#This Row],[city_name]],tb_SVI[city_name_uf],0),11),".")</f>
        <v>0.317</v>
      </c>
      <c r="N3186" s="14">
        <f>_xlfn.PERCENTRANK.INC(Table3[MHDI_tot],Table3[[#This Row],[MHDI_tot]],3)</f>
        <v>0.57599999999999996</v>
      </c>
    </row>
    <row r="3187" spans="1:14" hidden="1" x14ac:dyDescent="0.2">
      <c r="A3187" t="str">
        <f>SVI!F5132</f>
        <v>Bodoquena/MS</v>
      </c>
      <c r="B3187" t="str">
        <f>INDEX(tb_SVI[],MATCH(Table3[[#This Row],[ibge_cod]],tb_SVI[Município],0),1)</f>
        <v>MS</v>
      </c>
      <c r="C3187" t="str">
        <f>INDEX(tb_SVI[],MATCH(Table3[[#This Row],[city_name]],tb_SVI[city_name_uf],0),3)</f>
        <v>5002159</v>
      </c>
      <c r="D3187" t="s">
        <v>22725</v>
      </c>
      <c r="E3187" s="11">
        <f>INDEX(tb_SVI[],MATCH(Table3[[#This Row],[city_name]],tb_SVI[city_name_uf],0),5)</f>
        <v>7838</v>
      </c>
      <c r="F3187">
        <f>INDEX(tb_MHDI[],MATCH(Table3[[#This Row],[city_name]],tb_MHDI[mun_uf],0),5)</f>
        <v>0.66600000000000004</v>
      </c>
      <c r="G3187">
        <f>INDEX(tb_MHDI[],MATCH(Table3[[#This Row],[city_name]],tb_MHDI[mun_uf],0),6)</f>
        <v>0.66500000000000004</v>
      </c>
      <c r="H3187">
        <f>INDEX(tb_MHDI[],MATCH(Table3[[#This Row],[city_name]],tb_MHDI[mun_uf],0),7)</f>
        <v>0.77600000000000002</v>
      </c>
      <c r="I3187">
        <f>INDEX(tb_MHDI[],MATCH(Table3[[#This Row],[city_name]],tb_MHDI[mun_uf],0),8)</f>
        <v>0.57299999999999995</v>
      </c>
      <c r="J3187">
        <f>_xlfn.NUMBERVALUE(INDEX(tb_SVI[],MATCH(Table3[[#This Row],[city_name]],tb_SVI[city_name_uf],0),8),".")</f>
        <v>0.28100000000000003</v>
      </c>
      <c r="K3187">
        <f>_xlfn.NUMBERVALUE(INDEX(tb_SVI[],MATCH(Table3[[#This Row],[city_name]],tb_SVI[city_name_uf],0),9),".")</f>
        <v>6.8000000000000005E-2</v>
      </c>
      <c r="L3187">
        <f>_xlfn.NUMBERVALUE(INDEX(tb_SVI[],MATCH(Table3[[#This Row],[city_name]],tb_SVI[city_name_uf],0),10),".")</f>
        <v>0.39600000000000002</v>
      </c>
      <c r="M3187">
        <f>_xlfn.NUMBERVALUE(INDEX(tb_SVI[],MATCH(Table3[[#This Row],[city_name]],tb_SVI[city_name_uf],0),11),".")</f>
        <v>0.38</v>
      </c>
      <c r="N3187" s="14">
        <f>_xlfn.PERCENTRANK.INC(Table3[MHDI_tot],Table3[[#This Row],[MHDI_tot]],3)</f>
        <v>0.501</v>
      </c>
    </row>
    <row r="3188" spans="1:14" hidden="1" x14ac:dyDescent="0.2">
      <c r="A3188" t="str">
        <f>SVI!F3188</f>
        <v>Aperibé/RJ</v>
      </c>
      <c r="B3188" t="str">
        <f>INDEX(tb_SVI[],MATCH(Table3[[#This Row],[ibge_cod]],tb_SVI[Município],0),1)</f>
        <v>RJ</v>
      </c>
      <c r="C3188" t="str">
        <f>INDEX(tb_SVI[],MATCH(Table3[[#This Row],[city_name]],tb_SVI[city_name_uf],0),3)</f>
        <v>3300159</v>
      </c>
      <c r="D3188" t="s">
        <v>20821</v>
      </c>
      <c r="E3188" s="11">
        <f>INDEX(tb_SVI[],MATCH(Table3[[#This Row],[city_name]],tb_SVI[city_name_uf],0),5)</f>
        <v>11901</v>
      </c>
      <c r="F3188">
        <f>INDEX(tb_MHDI[],MATCH(Table3[[#This Row],[city_name]],tb_MHDI[mun_uf],0),5)</f>
        <v>0.69199999999999995</v>
      </c>
      <c r="G3188">
        <f>INDEX(tb_MHDI[],MATCH(Table3[[#This Row],[city_name]],tb_MHDI[mun_uf],0),6)</f>
        <v>0.67</v>
      </c>
      <c r="H3188">
        <f>INDEX(tb_MHDI[],MATCH(Table3[[#This Row],[city_name]],tb_MHDI[mun_uf],0),7)</f>
        <v>0.78500000000000003</v>
      </c>
      <c r="I3188">
        <f>INDEX(tb_MHDI[],MATCH(Table3[[#This Row],[city_name]],tb_MHDI[mun_uf],0),8)</f>
        <v>0.63100000000000001</v>
      </c>
      <c r="J3188">
        <f>_xlfn.NUMBERVALUE(INDEX(tb_SVI[],MATCH(Table3[[#This Row],[city_name]],tb_SVI[city_name_uf],0),8),".")</f>
        <v>0.21099999999999999</v>
      </c>
      <c r="K3188">
        <f>_xlfn.NUMBERVALUE(INDEX(tb_SVI[],MATCH(Table3[[#This Row],[city_name]],tb_SVI[city_name_uf],0),9),".")</f>
        <v>5.1999999999999998E-2</v>
      </c>
      <c r="L3188">
        <f>_xlfn.NUMBERVALUE(INDEX(tb_SVI[],MATCH(Table3[[#This Row],[city_name]],tb_SVI[city_name_uf],0),10),".")</f>
        <v>0.28799999999999998</v>
      </c>
      <c r="M3188">
        <f>_xlfn.NUMBERVALUE(INDEX(tb_SVI[],MATCH(Table3[[#This Row],[city_name]],tb_SVI[city_name_uf],0),11),".")</f>
        <v>0.29299999999999998</v>
      </c>
      <c r="N3188" s="14">
        <f>_xlfn.PERCENTRANK.INC(Table3[MHDI_tot],Table3[[#This Row],[MHDI_tot]],3)</f>
        <v>0.61099999999999999</v>
      </c>
    </row>
    <row r="3189" spans="1:14" hidden="1" x14ac:dyDescent="0.2">
      <c r="A3189" t="str">
        <f>SVI!F3189</f>
        <v>Angra dos Reis/RJ</v>
      </c>
      <c r="B3189" t="str">
        <f>INDEX(tb_SVI[],MATCH(Table3[[#This Row],[ibge_cod]],tb_SVI[Município],0),1)</f>
        <v>RJ</v>
      </c>
      <c r="C3189" t="str">
        <f>INDEX(tb_SVI[],MATCH(Table3[[#This Row],[city_name]],tb_SVI[city_name_uf],0),3)</f>
        <v>3300100</v>
      </c>
      <c r="D3189" t="s">
        <v>20822</v>
      </c>
      <c r="E3189" s="11">
        <f>INDEX(tb_SVI[],MATCH(Table3[[#This Row],[city_name]],tb_SVI[city_name_uf],0),5)</f>
        <v>207044</v>
      </c>
      <c r="F3189">
        <f>INDEX(tb_MHDI[],MATCH(Table3[[#This Row],[city_name]],tb_MHDI[mun_uf],0),5)</f>
        <v>0.72399999999999998</v>
      </c>
      <c r="G3189">
        <f>INDEX(tb_MHDI[],MATCH(Table3[[#This Row],[city_name]],tb_MHDI[mun_uf],0),6)</f>
        <v>0.74</v>
      </c>
      <c r="H3189">
        <f>INDEX(tb_MHDI[],MATCH(Table3[[#This Row],[city_name]],tb_MHDI[mun_uf],0),7)</f>
        <v>0.84599999999999997</v>
      </c>
      <c r="I3189">
        <f>INDEX(tb_MHDI[],MATCH(Table3[[#This Row],[city_name]],tb_MHDI[mun_uf],0),8)</f>
        <v>0.60499999999999998</v>
      </c>
      <c r="J3189">
        <f>_xlfn.NUMBERVALUE(INDEX(tb_SVI[],MATCH(Table3[[#This Row],[city_name]],tb_SVI[city_name_uf],0),8),".")</f>
        <v>0.25900000000000001</v>
      </c>
      <c r="K3189">
        <f>_xlfn.NUMBERVALUE(INDEX(tb_SVI[],MATCH(Table3[[#This Row],[city_name]],tb_SVI[city_name_uf],0),9),".")</f>
        <v>0.18099999999999999</v>
      </c>
      <c r="L3189">
        <f>_xlfn.NUMBERVALUE(INDEX(tb_SVI[],MATCH(Table3[[#This Row],[city_name]],tb_SVI[city_name_uf],0),10),".")</f>
        <v>0.33500000000000002</v>
      </c>
      <c r="M3189">
        <f>_xlfn.NUMBERVALUE(INDEX(tb_SVI[],MATCH(Table3[[#This Row],[city_name]],tb_SVI[city_name_uf],0),11),".")</f>
        <v>0.26</v>
      </c>
      <c r="N3189" s="14">
        <f>_xlfn.PERCENTRANK.INC(Table3[MHDI_tot],Table3[[#This Row],[MHDI_tot]],3)</f>
        <v>0.78100000000000003</v>
      </c>
    </row>
    <row r="3190" spans="1:14" hidden="1" x14ac:dyDescent="0.2">
      <c r="A3190" t="str">
        <f>SVI!F3190</f>
        <v>Tanguá/RJ</v>
      </c>
      <c r="B3190" t="str">
        <f>INDEX(tb_SVI[],MATCH(Table3[[#This Row],[ibge_cod]],tb_SVI[Município],0),1)</f>
        <v>RJ</v>
      </c>
      <c r="C3190" t="str">
        <f>INDEX(tb_SVI[],MATCH(Table3[[#This Row],[city_name]],tb_SVI[city_name_uf],0),3)</f>
        <v>3305752</v>
      </c>
      <c r="D3190" t="s">
        <v>20823</v>
      </c>
      <c r="E3190" s="11">
        <f>INDEX(tb_SVI[],MATCH(Table3[[#This Row],[city_name]],tb_SVI[city_name_uf],0),5)</f>
        <v>34610</v>
      </c>
      <c r="F3190">
        <f>INDEX(tb_MHDI[],MATCH(Table3[[#This Row],[city_name]],tb_MHDI[mun_uf],0),5)</f>
        <v>0.65400000000000003</v>
      </c>
      <c r="G3190">
        <f>INDEX(tb_MHDI[],MATCH(Table3[[#This Row],[city_name]],tb_MHDI[mun_uf],0),6)</f>
        <v>0.64400000000000002</v>
      </c>
      <c r="H3190">
        <f>INDEX(tb_MHDI[],MATCH(Table3[[#This Row],[city_name]],tb_MHDI[mun_uf],0),7)</f>
        <v>0.79300000000000004</v>
      </c>
      <c r="I3190">
        <f>INDEX(tb_MHDI[],MATCH(Table3[[#This Row],[city_name]],tb_MHDI[mun_uf],0),8)</f>
        <v>0.54800000000000004</v>
      </c>
      <c r="J3190">
        <f>_xlfn.NUMBERVALUE(INDEX(tb_SVI[],MATCH(Table3[[#This Row],[city_name]],tb_SVI[city_name_uf],0),8),".")</f>
        <v>0.40400000000000003</v>
      </c>
      <c r="K3190">
        <f>_xlfn.NUMBERVALUE(INDEX(tb_SVI[],MATCH(Table3[[#This Row],[city_name]],tb_SVI[city_name_uf],0),9),".")</f>
        <v>0.42499999999999999</v>
      </c>
      <c r="L3190">
        <f>_xlfn.NUMBERVALUE(INDEX(tb_SVI[],MATCH(Table3[[#This Row],[city_name]],tb_SVI[city_name_uf],0),10),".")</f>
        <v>0.38200000000000001</v>
      </c>
      <c r="M3190">
        <f>_xlfn.NUMBERVALUE(INDEX(tb_SVI[],MATCH(Table3[[#This Row],[city_name]],tb_SVI[city_name_uf],0),11),".")</f>
        <v>0.40600000000000003</v>
      </c>
      <c r="N3190" s="14">
        <f>_xlfn.PERCENTRANK.INC(Table3[MHDI_tot],Table3[[#This Row],[MHDI_tot]],3)</f>
        <v>0.45100000000000001</v>
      </c>
    </row>
    <row r="3191" spans="1:14" hidden="1" x14ac:dyDescent="0.2">
      <c r="A3191" t="str">
        <f>SVI!F3191</f>
        <v>São João de Meriti/RJ</v>
      </c>
      <c r="B3191" t="str">
        <f>INDEX(tb_SVI[],MATCH(Table3[[#This Row],[ibge_cod]],tb_SVI[Município],0),1)</f>
        <v>RJ</v>
      </c>
      <c r="C3191" t="str">
        <f>INDEX(tb_SVI[],MATCH(Table3[[#This Row],[city_name]],tb_SVI[city_name_uf],0),3)</f>
        <v>3305109</v>
      </c>
      <c r="D3191" t="s">
        <v>20824</v>
      </c>
      <c r="E3191" s="11">
        <f>INDEX(tb_SVI[],MATCH(Table3[[#This Row],[city_name]],tb_SVI[city_name_uf],0),5)</f>
        <v>472906</v>
      </c>
      <c r="F3191">
        <f>INDEX(tb_MHDI[],MATCH(Table3[[#This Row],[city_name]],tb_MHDI[mun_uf],0),5)</f>
        <v>0.71899999999999997</v>
      </c>
      <c r="G3191">
        <f>INDEX(tb_MHDI[],MATCH(Table3[[#This Row],[city_name]],tb_MHDI[mun_uf],0),6)</f>
        <v>0.69299999999999995</v>
      </c>
      <c r="H3191">
        <f>INDEX(tb_MHDI[],MATCH(Table3[[#This Row],[city_name]],tb_MHDI[mun_uf],0),7)</f>
        <v>0.83099999999999996</v>
      </c>
      <c r="I3191">
        <f>INDEX(tb_MHDI[],MATCH(Table3[[#This Row],[city_name]],tb_MHDI[mun_uf],0),8)</f>
        <v>0.64600000000000002</v>
      </c>
      <c r="J3191">
        <f>_xlfn.NUMBERVALUE(INDEX(tb_SVI[],MATCH(Table3[[#This Row],[city_name]],tb_SVI[city_name_uf],0),8),".")</f>
        <v>0.33600000000000002</v>
      </c>
      <c r="K3191">
        <f>_xlfn.NUMBERVALUE(INDEX(tb_SVI[],MATCH(Table3[[#This Row],[city_name]],tb_SVI[city_name_uf],0),9),".")</f>
        <v>0.41599999999999998</v>
      </c>
      <c r="L3191">
        <f>_xlfn.NUMBERVALUE(INDEX(tb_SVI[],MATCH(Table3[[#This Row],[city_name]],tb_SVI[city_name_uf],0),10),".")</f>
        <v>0.311</v>
      </c>
      <c r="M3191">
        <f>_xlfn.NUMBERVALUE(INDEX(tb_SVI[],MATCH(Table3[[#This Row],[city_name]],tb_SVI[city_name_uf],0),11),".")</f>
        <v>0.28199999999999997</v>
      </c>
      <c r="N3191" s="14">
        <f>_xlfn.PERCENTRANK.INC(Table3[MHDI_tot],Table3[[#This Row],[MHDI_tot]],3)</f>
        <v>0.755</v>
      </c>
    </row>
    <row r="3192" spans="1:14" hidden="1" x14ac:dyDescent="0.2">
      <c r="A3192" t="str">
        <f>SVI!F3192</f>
        <v>São Gonçalo/RJ</v>
      </c>
      <c r="B3192" t="str">
        <f>INDEX(tb_SVI[],MATCH(Table3[[#This Row],[ibge_cod]],tb_SVI[Município],0),1)</f>
        <v>RJ</v>
      </c>
      <c r="C3192" t="str">
        <f>INDEX(tb_SVI[],MATCH(Table3[[#This Row],[city_name]],tb_SVI[city_name_uf],0),3)</f>
        <v>3304904</v>
      </c>
      <c r="D3192" t="s">
        <v>20825</v>
      </c>
      <c r="E3192" s="11">
        <f>INDEX(tb_SVI[],MATCH(Table3[[#This Row],[city_name]],tb_SVI[city_name_uf],0),5)</f>
        <v>1091737</v>
      </c>
      <c r="F3192">
        <f>INDEX(tb_MHDI[],MATCH(Table3[[#This Row],[city_name]],tb_MHDI[mun_uf],0),5)</f>
        <v>0.73899999999999999</v>
      </c>
      <c r="G3192">
        <f>INDEX(tb_MHDI[],MATCH(Table3[[#This Row],[city_name]],tb_MHDI[mun_uf],0),6)</f>
        <v>0.71099999999999997</v>
      </c>
      <c r="H3192">
        <f>INDEX(tb_MHDI[],MATCH(Table3[[#This Row],[city_name]],tb_MHDI[mun_uf],0),7)</f>
        <v>0.83299999999999996</v>
      </c>
      <c r="I3192">
        <f>INDEX(tb_MHDI[],MATCH(Table3[[#This Row],[city_name]],tb_MHDI[mun_uf],0),8)</f>
        <v>0.68100000000000005</v>
      </c>
      <c r="J3192">
        <f>_xlfn.NUMBERVALUE(INDEX(tb_SVI[],MATCH(Table3[[#This Row],[city_name]],tb_SVI[city_name_uf],0),8),".")</f>
        <v>0.33300000000000002</v>
      </c>
      <c r="K3192">
        <f>_xlfn.NUMBERVALUE(INDEX(tb_SVI[],MATCH(Table3[[#This Row],[city_name]],tb_SVI[city_name_uf],0),9),".")</f>
        <v>0.46400000000000002</v>
      </c>
      <c r="L3192">
        <f>_xlfn.NUMBERVALUE(INDEX(tb_SVI[],MATCH(Table3[[#This Row],[city_name]],tb_SVI[city_name_uf],0),10),".")</f>
        <v>0.26900000000000002</v>
      </c>
      <c r="M3192">
        <f>_xlfn.NUMBERVALUE(INDEX(tb_SVI[],MATCH(Table3[[#This Row],[city_name]],tb_SVI[city_name_uf],0),11),".")</f>
        <v>0.26700000000000002</v>
      </c>
      <c r="N3192" s="14">
        <f>_xlfn.PERCENTRANK.INC(Table3[MHDI_tot],Table3[[#This Row],[MHDI_tot]],3)</f>
        <v>0.85199999999999998</v>
      </c>
    </row>
    <row r="3193" spans="1:14" hidden="1" x14ac:dyDescent="0.2">
      <c r="A3193" t="str">
        <f>SVI!F3193</f>
        <v>Seropédica/RJ</v>
      </c>
      <c r="B3193" t="str">
        <f>INDEX(tb_SVI[],MATCH(Table3[[#This Row],[ibge_cod]],tb_SVI[Município],0),1)</f>
        <v>RJ</v>
      </c>
      <c r="C3193" t="str">
        <f>INDEX(tb_SVI[],MATCH(Table3[[#This Row],[city_name]],tb_SVI[city_name_uf],0),3)</f>
        <v>3305554</v>
      </c>
      <c r="D3193" t="s">
        <v>20826</v>
      </c>
      <c r="E3193" s="11">
        <f>INDEX(tb_SVI[],MATCH(Table3[[#This Row],[city_name]],tb_SVI[city_name_uf],0),5)</f>
        <v>83092</v>
      </c>
      <c r="F3193">
        <f>INDEX(tb_MHDI[],MATCH(Table3[[#This Row],[city_name]],tb_MHDI[mun_uf],0),5)</f>
        <v>0.71299999999999997</v>
      </c>
      <c r="G3193">
        <f>INDEX(tb_MHDI[],MATCH(Table3[[#This Row],[city_name]],tb_MHDI[mun_uf],0),6)</f>
        <v>0.69499999999999995</v>
      </c>
      <c r="H3193">
        <f>INDEX(tb_MHDI[],MATCH(Table3[[#This Row],[city_name]],tb_MHDI[mun_uf],0),7)</f>
        <v>0.80500000000000005</v>
      </c>
      <c r="I3193">
        <f>INDEX(tb_MHDI[],MATCH(Table3[[#This Row],[city_name]],tb_MHDI[mun_uf],0),8)</f>
        <v>0.64800000000000002</v>
      </c>
      <c r="J3193">
        <f>_xlfn.NUMBERVALUE(INDEX(tb_SVI[],MATCH(Table3[[#This Row],[city_name]],tb_SVI[city_name_uf],0),8),".")</f>
        <v>0.36599999999999999</v>
      </c>
      <c r="K3193">
        <f>_xlfn.NUMBERVALUE(INDEX(tb_SVI[],MATCH(Table3[[#This Row],[city_name]],tb_SVI[city_name_uf],0),9),".")</f>
        <v>0.439</v>
      </c>
      <c r="L3193">
        <f>_xlfn.NUMBERVALUE(INDEX(tb_SVI[],MATCH(Table3[[#This Row],[city_name]],tb_SVI[city_name_uf],0),10),".")</f>
        <v>0.35</v>
      </c>
      <c r="M3193">
        <f>_xlfn.NUMBERVALUE(INDEX(tb_SVI[],MATCH(Table3[[#This Row],[city_name]],tb_SVI[city_name_uf],0),11),".")</f>
        <v>0.308</v>
      </c>
      <c r="N3193" s="14">
        <f>_xlfn.PERCENTRANK.INC(Table3[MHDI_tot],Table3[[#This Row],[MHDI_tot]],3)</f>
        <v>0.72199999999999998</v>
      </c>
    </row>
    <row r="3194" spans="1:14" hidden="1" x14ac:dyDescent="0.2">
      <c r="A3194" t="str">
        <f>SVI!F3194</f>
        <v>Rio de Janeiro/RJ</v>
      </c>
      <c r="B3194" t="str">
        <f>INDEX(tb_SVI[],MATCH(Table3[[#This Row],[ibge_cod]],tb_SVI[Município],0),1)</f>
        <v>RJ</v>
      </c>
      <c r="C3194" t="str">
        <f>INDEX(tb_SVI[],MATCH(Table3[[#This Row],[city_name]],tb_SVI[city_name_uf],0),3)</f>
        <v>3304557</v>
      </c>
      <c r="D3194" t="s">
        <v>20827</v>
      </c>
      <c r="E3194" s="11">
        <f>INDEX(tb_SVI[],MATCH(Table3[[#This Row],[city_name]],tb_SVI[city_name_uf],0),5)</f>
        <v>6747815</v>
      </c>
      <c r="F3194">
        <f>INDEX(tb_MHDI[],MATCH(Table3[[#This Row],[city_name]],tb_MHDI[mun_uf],0),5)</f>
        <v>0.79900000000000004</v>
      </c>
      <c r="G3194">
        <f>INDEX(tb_MHDI[],MATCH(Table3[[#This Row],[city_name]],tb_MHDI[mun_uf],0),6)</f>
        <v>0.84</v>
      </c>
      <c r="H3194">
        <f>INDEX(tb_MHDI[],MATCH(Table3[[#This Row],[city_name]],tb_MHDI[mun_uf],0),7)</f>
        <v>0.84499999999999997</v>
      </c>
      <c r="I3194">
        <f>INDEX(tb_MHDI[],MATCH(Table3[[#This Row],[city_name]],tb_MHDI[mun_uf],0),8)</f>
        <v>0.71899999999999997</v>
      </c>
      <c r="J3194">
        <f>_xlfn.NUMBERVALUE(INDEX(tb_SVI[],MATCH(Table3[[#This Row],[city_name]],tb_SVI[city_name_uf],0),8),".")</f>
        <v>0.28999999999999998</v>
      </c>
      <c r="K3194">
        <f>_xlfn.NUMBERVALUE(INDEX(tb_SVI[],MATCH(Table3[[#This Row],[city_name]],tb_SVI[city_name_uf],0),9),".")</f>
        <v>0.40699999999999997</v>
      </c>
      <c r="L3194">
        <f>_xlfn.NUMBERVALUE(INDEX(tb_SVI[],MATCH(Table3[[#This Row],[city_name]],tb_SVI[city_name_uf],0),10),".")</f>
        <v>0.26100000000000001</v>
      </c>
      <c r="M3194">
        <f>_xlfn.NUMBERVALUE(INDEX(tb_SVI[],MATCH(Table3[[#This Row],[city_name]],tb_SVI[city_name_uf],0),11),".")</f>
        <v>0.20300000000000001</v>
      </c>
      <c r="N3194" s="14">
        <f>_xlfn.PERCENTRANK.INC(Table3[MHDI_tot],Table3[[#This Row],[MHDI_tot]],3)</f>
        <v>0.99099999999999999</v>
      </c>
    </row>
    <row r="3195" spans="1:14" hidden="1" x14ac:dyDescent="0.2">
      <c r="A3195" t="str">
        <f>SVI!F3195</f>
        <v>Rio Bonito/RJ</v>
      </c>
      <c r="B3195" t="str">
        <f>INDEX(tb_SVI[],MATCH(Table3[[#This Row],[ibge_cod]],tb_SVI[Município],0),1)</f>
        <v>RJ</v>
      </c>
      <c r="C3195" t="str">
        <f>INDEX(tb_SVI[],MATCH(Table3[[#This Row],[city_name]],tb_SVI[city_name_uf],0),3)</f>
        <v>3304300</v>
      </c>
      <c r="D3195" t="s">
        <v>20828</v>
      </c>
      <c r="E3195" s="11">
        <f>INDEX(tb_SVI[],MATCH(Table3[[#This Row],[city_name]],tb_SVI[city_name_uf],0),5)</f>
        <v>60573</v>
      </c>
      <c r="F3195">
        <f>INDEX(tb_MHDI[],MATCH(Table3[[#This Row],[city_name]],tb_MHDI[mun_uf],0),5)</f>
        <v>0.71</v>
      </c>
      <c r="G3195">
        <f>INDEX(tb_MHDI[],MATCH(Table3[[#This Row],[city_name]],tb_MHDI[mun_uf],0),6)</f>
        <v>0.70499999999999996</v>
      </c>
      <c r="H3195">
        <f>INDEX(tb_MHDI[],MATCH(Table3[[#This Row],[city_name]],tb_MHDI[mun_uf],0),7)</f>
        <v>0.81899999999999995</v>
      </c>
      <c r="I3195">
        <f>INDEX(tb_MHDI[],MATCH(Table3[[#This Row],[city_name]],tb_MHDI[mun_uf],0),8)</f>
        <v>0.62</v>
      </c>
      <c r="J3195">
        <f>_xlfn.NUMBERVALUE(INDEX(tb_SVI[],MATCH(Table3[[#This Row],[city_name]],tb_SVI[city_name_uf],0),8),".")</f>
        <v>0.255</v>
      </c>
      <c r="K3195">
        <f>_xlfn.NUMBERVALUE(INDEX(tb_SVI[],MATCH(Table3[[#This Row],[city_name]],tb_SVI[city_name_uf],0),9),".")</f>
        <v>0.17299999999999999</v>
      </c>
      <c r="L3195">
        <f>_xlfn.NUMBERVALUE(INDEX(tb_SVI[],MATCH(Table3[[#This Row],[city_name]],tb_SVI[city_name_uf],0),10),".")</f>
        <v>0.30199999999999999</v>
      </c>
      <c r="M3195">
        <f>_xlfn.NUMBERVALUE(INDEX(tb_SVI[],MATCH(Table3[[#This Row],[city_name]],tb_SVI[city_name_uf],0),11),".")</f>
        <v>0.28999999999999998</v>
      </c>
      <c r="N3195" s="14">
        <f>_xlfn.PERCENTRANK.INC(Table3[MHDI_tot],Table3[[#This Row],[MHDI_tot]],3)</f>
        <v>0.70499999999999996</v>
      </c>
    </row>
    <row r="3196" spans="1:14" hidden="1" x14ac:dyDescent="0.2">
      <c r="A3196" t="str">
        <f>SVI!F3196</f>
        <v>Queimados/RJ</v>
      </c>
      <c r="B3196" t="str">
        <f>INDEX(tb_SVI[],MATCH(Table3[[#This Row],[ibge_cod]],tb_SVI[Município],0),1)</f>
        <v>RJ</v>
      </c>
      <c r="C3196" t="str">
        <f>INDEX(tb_SVI[],MATCH(Table3[[#This Row],[city_name]],tb_SVI[city_name_uf],0),3)</f>
        <v>3304144</v>
      </c>
      <c r="D3196" t="s">
        <v>20829</v>
      </c>
      <c r="E3196" s="11">
        <f>INDEX(tb_SVI[],MATCH(Table3[[#This Row],[city_name]],tb_SVI[city_name_uf],0),5)</f>
        <v>151335</v>
      </c>
      <c r="F3196">
        <f>INDEX(tb_MHDI[],MATCH(Table3[[#This Row],[city_name]],tb_MHDI[mun_uf],0),5)</f>
        <v>0.68</v>
      </c>
      <c r="G3196">
        <f>INDEX(tb_MHDI[],MATCH(Table3[[#This Row],[city_name]],tb_MHDI[mun_uf],0),6)</f>
        <v>0.65900000000000003</v>
      </c>
      <c r="H3196">
        <f>INDEX(tb_MHDI[],MATCH(Table3[[#This Row],[city_name]],tb_MHDI[mun_uf],0),7)</f>
        <v>0.81</v>
      </c>
      <c r="I3196">
        <f>INDEX(tb_MHDI[],MATCH(Table3[[#This Row],[city_name]],tb_MHDI[mun_uf],0),8)</f>
        <v>0.58899999999999997</v>
      </c>
      <c r="J3196">
        <f>_xlfn.NUMBERVALUE(INDEX(tb_SVI[],MATCH(Table3[[#This Row],[city_name]],tb_SVI[city_name_uf],0),8),".")</f>
        <v>0.39700000000000002</v>
      </c>
      <c r="K3196">
        <f>_xlfn.NUMBERVALUE(INDEX(tb_SVI[],MATCH(Table3[[#This Row],[city_name]],tb_SVI[city_name_uf],0),9),".")</f>
        <v>0.45600000000000002</v>
      </c>
      <c r="L3196">
        <f>_xlfn.NUMBERVALUE(INDEX(tb_SVI[],MATCH(Table3[[#This Row],[city_name]],tb_SVI[city_name_uf],0),10),".")</f>
        <v>0.40300000000000002</v>
      </c>
      <c r="M3196">
        <f>_xlfn.NUMBERVALUE(INDEX(tb_SVI[],MATCH(Table3[[#This Row],[city_name]],tb_SVI[city_name_uf],0),11),".")</f>
        <v>0.33200000000000002</v>
      </c>
      <c r="N3196" s="14">
        <f>_xlfn.PERCENTRANK.INC(Table3[MHDI_tot],Table3[[#This Row],[MHDI_tot]],3)</f>
        <v>0.55700000000000005</v>
      </c>
    </row>
    <row r="3197" spans="1:14" hidden="1" x14ac:dyDescent="0.2">
      <c r="A3197" t="str">
        <f>SVI!F3197</f>
        <v>Paracambi/RJ</v>
      </c>
      <c r="B3197" t="str">
        <f>INDEX(tb_SVI[],MATCH(Table3[[#This Row],[ibge_cod]],tb_SVI[Município],0),1)</f>
        <v>RJ</v>
      </c>
      <c r="C3197" t="str">
        <f>INDEX(tb_SVI[],MATCH(Table3[[#This Row],[city_name]],tb_SVI[city_name_uf],0),3)</f>
        <v>3303609</v>
      </c>
      <c r="D3197" t="s">
        <v>20830</v>
      </c>
      <c r="E3197" s="11">
        <f>INDEX(tb_SVI[],MATCH(Table3[[#This Row],[city_name]],tb_SVI[city_name_uf],0),5)</f>
        <v>52683</v>
      </c>
      <c r="F3197">
        <f>INDEX(tb_MHDI[],MATCH(Table3[[#This Row],[city_name]],tb_MHDI[mun_uf],0),5)</f>
        <v>0.72</v>
      </c>
      <c r="G3197">
        <f>INDEX(tb_MHDI[],MATCH(Table3[[#This Row],[city_name]],tb_MHDI[mun_uf],0),6)</f>
        <v>0.68899999999999995</v>
      </c>
      <c r="H3197">
        <f>INDEX(tb_MHDI[],MATCH(Table3[[#This Row],[city_name]],tb_MHDI[mun_uf],0),7)</f>
        <v>0.81200000000000006</v>
      </c>
      <c r="I3197">
        <f>INDEX(tb_MHDI[],MATCH(Table3[[#This Row],[city_name]],tb_MHDI[mun_uf],0),8)</f>
        <v>0.66600000000000004</v>
      </c>
      <c r="J3197">
        <f>_xlfn.NUMBERVALUE(INDEX(tb_SVI[],MATCH(Table3[[#This Row],[city_name]],tb_SVI[city_name_uf],0),8),".")</f>
        <v>0.29899999999999999</v>
      </c>
      <c r="K3197">
        <f>_xlfn.NUMBERVALUE(INDEX(tb_SVI[],MATCH(Table3[[#This Row],[city_name]],tb_SVI[city_name_uf],0),9),".")</f>
        <v>0.26100000000000001</v>
      </c>
      <c r="L3197">
        <f>_xlfn.NUMBERVALUE(INDEX(tb_SVI[],MATCH(Table3[[#This Row],[city_name]],tb_SVI[city_name_uf],0),10),".")</f>
        <v>0.32200000000000001</v>
      </c>
      <c r="M3197">
        <f>_xlfn.NUMBERVALUE(INDEX(tb_SVI[],MATCH(Table3[[#This Row],[city_name]],tb_SVI[city_name_uf],0),11),".")</f>
        <v>0.313</v>
      </c>
      <c r="N3197" s="14">
        <f>_xlfn.PERCENTRANK.INC(Table3[MHDI_tot],Table3[[#This Row],[MHDI_tot]],3)</f>
        <v>0.76100000000000001</v>
      </c>
    </row>
    <row r="3198" spans="1:14" hidden="1" x14ac:dyDescent="0.2">
      <c r="A3198" t="str">
        <f>SVI!F3198</f>
        <v>Nova Iguaçu/RJ</v>
      </c>
      <c r="B3198" t="str">
        <f>INDEX(tb_SVI[],MATCH(Table3[[#This Row],[ibge_cod]],tb_SVI[Município],0),1)</f>
        <v>RJ</v>
      </c>
      <c r="C3198" t="str">
        <f>INDEX(tb_SVI[],MATCH(Table3[[#This Row],[city_name]],tb_SVI[city_name_uf],0),3)</f>
        <v>3303500</v>
      </c>
      <c r="D3198" t="s">
        <v>20831</v>
      </c>
      <c r="E3198" s="11">
        <f>INDEX(tb_SVI[],MATCH(Table3[[#This Row],[city_name]],tb_SVI[city_name_uf],0),5)</f>
        <v>823302</v>
      </c>
      <c r="F3198">
        <f>INDEX(tb_MHDI[],MATCH(Table3[[#This Row],[city_name]],tb_MHDI[mun_uf],0),5)</f>
        <v>0.71299999999999997</v>
      </c>
      <c r="G3198">
        <f>INDEX(tb_MHDI[],MATCH(Table3[[#This Row],[city_name]],tb_MHDI[mun_uf],0),6)</f>
        <v>0.69099999999999995</v>
      </c>
      <c r="H3198">
        <f>INDEX(tb_MHDI[],MATCH(Table3[[#This Row],[city_name]],tb_MHDI[mun_uf],0),7)</f>
        <v>0.81799999999999995</v>
      </c>
      <c r="I3198">
        <f>INDEX(tb_MHDI[],MATCH(Table3[[#This Row],[city_name]],tb_MHDI[mun_uf],0),8)</f>
        <v>0.64100000000000001</v>
      </c>
      <c r="J3198">
        <f>_xlfn.NUMBERVALUE(INDEX(tb_SVI[],MATCH(Table3[[#This Row],[city_name]],tb_SVI[city_name_uf],0),8),".")</f>
        <v>0.36599999999999999</v>
      </c>
      <c r="K3198">
        <f>_xlfn.NUMBERVALUE(INDEX(tb_SVI[],MATCH(Table3[[#This Row],[city_name]],tb_SVI[city_name_uf],0),9),".")</f>
        <v>0.44700000000000001</v>
      </c>
      <c r="L3198">
        <f>_xlfn.NUMBERVALUE(INDEX(tb_SVI[],MATCH(Table3[[#This Row],[city_name]],tb_SVI[city_name_uf],0),10),".")</f>
        <v>0.33900000000000002</v>
      </c>
      <c r="M3198">
        <f>_xlfn.NUMBERVALUE(INDEX(tb_SVI[],MATCH(Table3[[#This Row],[city_name]],tb_SVI[city_name_uf],0),11),".")</f>
        <v>0.313</v>
      </c>
      <c r="N3198" s="14">
        <f>_xlfn.PERCENTRANK.INC(Table3[MHDI_tot],Table3[[#This Row],[MHDI_tot]],3)</f>
        <v>0.72199999999999998</v>
      </c>
    </row>
    <row r="3199" spans="1:14" hidden="1" x14ac:dyDescent="0.2">
      <c r="A3199" t="str">
        <f>SVI!F3199</f>
        <v>Niterói/RJ</v>
      </c>
      <c r="B3199" t="str">
        <f>INDEX(tb_SVI[],MATCH(Table3[[#This Row],[ibge_cod]],tb_SVI[Município],0),1)</f>
        <v>RJ</v>
      </c>
      <c r="C3199" t="str">
        <f>INDEX(tb_SVI[],MATCH(Table3[[#This Row],[city_name]],tb_SVI[city_name_uf],0),3)</f>
        <v>3303302</v>
      </c>
      <c r="D3199" t="s">
        <v>20832</v>
      </c>
      <c r="E3199" s="11">
        <f>INDEX(tb_SVI[],MATCH(Table3[[#This Row],[city_name]],tb_SVI[city_name_uf],0),5)</f>
        <v>515317</v>
      </c>
      <c r="F3199">
        <f>INDEX(tb_MHDI[],MATCH(Table3[[#This Row],[city_name]],tb_MHDI[mun_uf],0),5)</f>
        <v>0.83699999999999997</v>
      </c>
      <c r="G3199">
        <f>INDEX(tb_MHDI[],MATCH(Table3[[#This Row],[city_name]],tb_MHDI[mun_uf],0),6)</f>
        <v>0.88700000000000001</v>
      </c>
      <c r="H3199">
        <f>INDEX(tb_MHDI[],MATCH(Table3[[#This Row],[city_name]],tb_MHDI[mun_uf],0),7)</f>
        <v>0.85399999999999998</v>
      </c>
      <c r="I3199">
        <f>INDEX(tb_MHDI[],MATCH(Table3[[#This Row],[city_name]],tb_MHDI[mun_uf],0),8)</f>
        <v>0.77300000000000002</v>
      </c>
      <c r="J3199">
        <f>_xlfn.NUMBERVALUE(INDEX(tb_SVI[],MATCH(Table3[[#This Row],[city_name]],tb_SVI[city_name_uf],0),8),".")</f>
        <v>0.223</v>
      </c>
      <c r="K3199">
        <f>_xlfn.NUMBERVALUE(INDEX(tb_SVI[],MATCH(Table3[[#This Row],[city_name]],tb_SVI[city_name_uf],0),9),".")</f>
        <v>0.28899999999999998</v>
      </c>
      <c r="L3199">
        <f>_xlfn.NUMBERVALUE(INDEX(tb_SVI[],MATCH(Table3[[#This Row],[city_name]],tb_SVI[city_name_uf],0),10),".")</f>
        <v>0.215</v>
      </c>
      <c r="M3199">
        <f>_xlfn.NUMBERVALUE(INDEX(tb_SVI[],MATCH(Table3[[#This Row],[city_name]],tb_SVI[city_name_uf],0),11),".")</f>
        <v>0.16600000000000001</v>
      </c>
      <c r="N3199" s="14">
        <f>_xlfn.PERCENTRANK.INC(Table3[MHDI_tot],Table3[[#This Row],[MHDI_tot]],3)</f>
        <v>0.998</v>
      </c>
    </row>
    <row r="3200" spans="1:14" hidden="1" x14ac:dyDescent="0.2">
      <c r="A3200" t="str">
        <f>SVI!F3200</f>
        <v>Nilópolis/RJ</v>
      </c>
      <c r="B3200" t="str">
        <f>INDEX(tb_SVI[],MATCH(Table3[[#This Row],[ibge_cod]],tb_SVI[Município],0),1)</f>
        <v>RJ</v>
      </c>
      <c r="C3200" t="str">
        <f>INDEX(tb_SVI[],MATCH(Table3[[#This Row],[city_name]],tb_SVI[city_name_uf],0),3)</f>
        <v>3303203</v>
      </c>
      <c r="D3200" t="s">
        <v>20833</v>
      </c>
      <c r="E3200" s="11">
        <f>INDEX(tb_SVI[],MATCH(Table3[[#This Row],[city_name]],tb_SVI[city_name_uf],0),5)</f>
        <v>162693</v>
      </c>
      <c r="F3200">
        <f>INDEX(tb_MHDI[],MATCH(Table3[[#This Row],[city_name]],tb_MHDI[mun_uf],0),5)</f>
        <v>0.753</v>
      </c>
      <c r="G3200">
        <f>INDEX(tb_MHDI[],MATCH(Table3[[#This Row],[city_name]],tb_MHDI[mun_uf],0),6)</f>
        <v>0.73099999999999998</v>
      </c>
      <c r="H3200">
        <f>INDEX(tb_MHDI[],MATCH(Table3[[#This Row],[city_name]],tb_MHDI[mun_uf],0),7)</f>
        <v>0.81699999999999995</v>
      </c>
      <c r="I3200">
        <f>INDEX(tb_MHDI[],MATCH(Table3[[#This Row],[city_name]],tb_MHDI[mun_uf],0),8)</f>
        <v>0.71599999999999997</v>
      </c>
      <c r="J3200">
        <f>_xlfn.NUMBERVALUE(INDEX(tb_SVI[],MATCH(Table3[[#This Row],[city_name]],tb_SVI[city_name_uf],0),8),".")</f>
        <v>0.29499999999999998</v>
      </c>
      <c r="K3200">
        <f>_xlfn.NUMBERVALUE(INDEX(tb_SVI[],MATCH(Table3[[#This Row],[city_name]],tb_SVI[city_name_uf],0),9),".")</f>
        <v>0.40300000000000002</v>
      </c>
      <c r="L3200">
        <f>_xlfn.NUMBERVALUE(INDEX(tb_SVI[],MATCH(Table3[[#This Row],[city_name]],tb_SVI[city_name_uf],0),10),".")</f>
        <v>0.23799999999999999</v>
      </c>
      <c r="M3200">
        <f>_xlfn.NUMBERVALUE(INDEX(tb_SVI[],MATCH(Table3[[#This Row],[city_name]],tb_SVI[city_name_uf],0),11),".")</f>
        <v>0.24299999999999999</v>
      </c>
      <c r="N3200" s="14">
        <f>_xlfn.PERCENTRANK.INC(Table3[MHDI_tot],Table3[[#This Row],[MHDI_tot]],3)</f>
        <v>0.90900000000000003</v>
      </c>
    </row>
    <row r="3201" spans="1:14" hidden="1" x14ac:dyDescent="0.2">
      <c r="A3201" t="str">
        <f>SVI!F5271</f>
        <v>Ipiranga do Norte/MT</v>
      </c>
      <c r="B3201" t="str">
        <f>INDEX(tb_SVI[],MATCH(Table3[[#This Row],[ibge_cod]],tb_SVI[Município],0),1)</f>
        <v>MT</v>
      </c>
      <c r="C3201" t="str">
        <f>INDEX(tb_SVI[],MATCH(Table3[[#This Row],[city_name]],tb_SVI[city_name_uf],0),3)</f>
        <v>5104526</v>
      </c>
      <c r="D3201" t="e">
        <v>#N/A</v>
      </c>
      <c r="E3201" s="11">
        <f>INDEX(tb_SVI[],MATCH(Table3[[#This Row],[city_name]],tb_SVI[city_name_uf],0),5)</f>
        <v>7920</v>
      </c>
      <c r="F3201">
        <f>INDEX(tb_MHDI[],MATCH(Table3[[#This Row],[city_name]],tb_MHDI[mun_uf],0),5)</f>
        <v>0.72699999999999998</v>
      </c>
      <c r="G3201">
        <f>INDEX(tb_MHDI[],MATCH(Table3[[#This Row],[city_name]],tb_MHDI[mun_uf],0),6)</f>
        <v>0.74199999999999999</v>
      </c>
      <c r="H3201">
        <f>INDEX(tb_MHDI[],MATCH(Table3[[#This Row],[city_name]],tb_MHDI[mun_uf],0),7)</f>
        <v>0.80700000000000005</v>
      </c>
      <c r="I3201">
        <f>INDEX(tb_MHDI[],MATCH(Table3[[#This Row],[city_name]],tb_MHDI[mun_uf],0),8)</f>
        <v>0.64200000000000002</v>
      </c>
      <c r="J3201">
        <f>_xlfn.NUMBERVALUE(INDEX(tb_SVI[],MATCH(Table3[[#This Row],[city_name]],tb_SVI[city_name_uf],0),8),".")</f>
        <v>0.20200000000000001</v>
      </c>
      <c r="K3201">
        <f>_xlfn.NUMBERVALUE(INDEX(tb_SVI[],MATCH(Table3[[#This Row],[city_name]],tb_SVI[city_name_uf],0),9),".")</f>
        <v>5.0000000000000001E-3</v>
      </c>
      <c r="L3201">
        <f>_xlfn.NUMBERVALUE(INDEX(tb_SVI[],MATCH(Table3[[#This Row],[city_name]],tb_SVI[city_name_uf],0),10),".")</f>
        <v>0.38200000000000001</v>
      </c>
      <c r="M3201">
        <f>_xlfn.NUMBERVALUE(INDEX(tb_SVI[],MATCH(Table3[[#This Row],[city_name]],tb_SVI[city_name_uf],0),11),".")</f>
        <v>0.218</v>
      </c>
      <c r="N3201" s="14">
        <f>_xlfn.PERCENTRANK.INC(Table3[MHDI_tot],Table3[[#This Row],[MHDI_tot]],3)</f>
        <v>0.79600000000000004</v>
      </c>
    </row>
    <row r="3202" spans="1:14" hidden="1" x14ac:dyDescent="0.2">
      <c r="A3202" t="str">
        <f>SVI!F3202</f>
        <v>Maricá/RJ</v>
      </c>
      <c r="B3202" t="str">
        <f>INDEX(tb_SVI[],MATCH(Table3[[#This Row],[ibge_cod]],tb_SVI[Município],0),1)</f>
        <v>RJ</v>
      </c>
      <c r="C3202" t="str">
        <f>INDEX(tb_SVI[],MATCH(Table3[[#This Row],[city_name]],tb_SVI[city_name_uf],0),3)</f>
        <v>3302700</v>
      </c>
      <c r="D3202" t="s">
        <v>20834</v>
      </c>
      <c r="E3202" s="11">
        <f>INDEX(tb_SVI[],MATCH(Table3[[#This Row],[city_name]],tb_SVI[city_name_uf],0),5)</f>
        <v>164504</v>
      </c>
      <c r="F3202">
        <f>INDEX(tb_MHDI[],MATCH(Table3[[#This Row],[city_name]],tb_MHDI[mun_uf],0),5)</f>
        <v>0.76500000000000001</v>
      </c>
      <c r="G3202">
        <f>INDEX(tb_MHDI[],MATCH(Table3[[#This Row],[city_name]],tb_MHDI[mun_uf],0),6)</f>
        <v>0.76100000000000001</v>
      </c>
      <c r="H3202">
        <f>INDEX(tb_MHDI[],MATCH(Table3[[#This Row],[city_name]],tb_MHDI[mun_uf],0),7)</f>
        <v>0.85</v>
      </c>
      <c r="I3202">
        <f>INDEX(tb_MHDI[],MATCH(Table3[[#This Row],[city_name]],tb_MHDI[mun_uf],0),8)</f>
        <v>0.69199999999999995</v>
      </c>
      <c r="J3202">
        <f>_xlfn.NUMBERVALUE(INDEX(tb_SVI[],MATCH(Table3[[#This Row],[city_name]],tb_SVI[city_name_uf],0),8),".")</f>
        <v>0.313</v>
      </c>
      <c r="K3202">
        <f>_xlfn.NUMBERVALUE(INDEX(tb_SVI[],MATCH(Table3[[#This Row],[city_name]],tb_SVI[city_name_uf],0),9),".")</f>
        <v>0.43099999999999999</v>
      </c>
      <c r="L3202">
        <f>_xlfn.NUMBERVALUE(INDEX(tb_SVI[],MATCH(Table3[[#This Row],[city_name]],tb_SVI[city_name_uf],0),10),".")</f>
        <v>0.27100000000000002</v>
      </c>
      <c r="M3202">
        <f>_xlfn.NUMBERVALUE(INDEX(tb_SVI[],MATCH(Table3[[#This Row],[city_name]],tb_SVI[city_name_uf],0),11),".")</f>
        <v>0.23699999999999999</v>
      </c>
      <c r="N3202" s="14">
        <f>_xlfn.PERCENTRANK.INC(Table3[MHDI_tot],Table3[[#This Row],[MHDI_tot]],3)</f>
        <v>0.94499999999999995</v>
      </c>
    </row>
    <row r="3203" spans="1:14" hidden="1" x14ac:dyDescent="0.2">
      <c r="A3203" t="str">
        <f>SVI!F3203</f>
        <v>Magé/RJ</v>
      </c>
      <c r="B3203" t="str">
        <f>INDEX(tb_SVI[],MATCH(Table3[[#This Row],[ibge_cod]],tb_SVI[Município],0),1)</f>
        <v>RJ</v>
      </c>
      <c r="C3203" t="str">
        <f>INDEX(tb_SVI[],MATCH(Table3[[#This Row],[city_name]],tb_SVI[city_name_uf],0),3)</f>
        <v>3302502</v>
      </c>
      <c r="D3203" t="s">
        <v>20835</v>
      </c>
      <c r="E3203" s="11">
        <f>INDEX(tb_SVI[],MATCH(Table3[[#This Row],[city_name]],tb_SVI[city_name_uf],0),5)</f>
        <v>246433</v>
      </c>
      <c r="F3203">
        <f>INDEX(tb_MHDI[],MATCH(Table3[[#This Row],[city_name]],tb_MHDI[mun_uf],0),5)</f>
        <v>0.70899999999999996</v>
      </c>
      <c r="G3203">
        <f>INDEX(tb_MHDI[],MATCH(Table3[[#This Row],[city_name]],tb_MHDI[mun_uf],0),6)</f>
        <v>0.68500000000000005</v>
      </c>
      <c r="H3203">
        <f>INDEX(tb_MHDI[],MATCH(Table3[[#This Row],[city_name]],tb_MHDI[mun_uf],0),7)</f>
        <v>0.83199999999999996</v>
      </c>
      <c r="I3203">
        <f>INDEX(tb_MHDI[],MATCH(Table3[[#This Row],[city_name]],tb_MHDI[mun_uf],0),8)</f>
        <v>0.626</v>
      </c>
      <c r="J3203">
        <f>_xlfn.NUMBERVALUE(INDEX(tb_SVI[],MATCH(Table3[[#This Row],[city_name]],tb_SVI[city_name_uf],0),8),".")</f>
        <v>0.38</v>
      </c>
      <c r="K3203">
        <f>_xlfn.NUMBERVALUE(INDEX(tb_SVI[],MATCH(Table3[[#This Row],[city_name]],tb_SVI[city_name_uf],0),9),".")</f>
        <v>0.45800000000000002</v>
      </c>
      <c r="L3203">
        <f>_xlfn.NUMBERVALUE(INDEX(tb_SVI[],MATCH(Table3[[#This Row],[city_name]],tb_SVI[city_name_uf],0),10),".")</f>
        <v>0.35099999999999998</v>
      </c>
      <c r="M3203">
        <f>_xlfn.NUMBERVALUE(INDEX(tb_SVI[],MATCH(Table3[[#This Row],[city_name]],tb_SVI[city_name_uf],0),11),".")</f>
        <v>0.33200000000000002</v>
      </c>
      <c r="N3203" s="14">
        <f>_xlfn.PERCENTRANK.INC(Table3[MHDI_tot],Table3[[#This Row],[MHDI_tot]],3)</f>
        <v>0.70099999999999996</v>
      </c>
    </row>
    <row r="3204" spans="1:14" hidden="1" x14ac:dyDescent="0.2">
      <c r="A3204" t="str">
        <f>SVI!F3204</f>
        <v>Japeri/RJ</v>
      </c>
      <c r="B3204" t="str">
        <f>INDEX(tb_SVI[],MATCH(Table3[[#This Row],[ibge_cod]],tb_SVI[Município],0),1)</f>
        <v>RJ</v>
      </c>
      <c r="C3204" t="str">
        <f>INDEX(tb_SVI[],MATCH(Table3[[#This Row],[city_name]],tb_SVI[city_name_uf],0),3)</f>
        <v>3302270</v>
      </c>
      <c r="D3204" t="s">
        <v>20836</v>
      </c>
      <c r="E3204" s="11">
        <f>INDEX(tb_SVI[],MATCH(Table3[[#This Row],[city_name]],tb_SVI[city_name_uf],0),5)</f>
        <v>105548</v>
      </c>
      <c r="F3204">
        <f>INDEX(tb_MHDI[],MATCH(Table3[[#This Row],[city_name]],tb_MHDI[mun_uf],0),5)</f>
        <v>0.65900000000000003</v>
      </c>
      <c r="G3204">
        <f>INDEX(tb_MHDI[],MATCH(Table3[[#This Row],[city_name]],tb_MHDI[mun_uf],0),6)</f>
        <v>0.63700000000000001</v>
      </c>
      <c r="H3204">
        <f>INDEX(tb_MHDI[],MATCH(Table3[[#This Row],[city_name]],tb_MHDI[mun_uf],0),7)</f>
        <v>0.80900000000000005</v>
      </c>
      <c r="I3204">
        <f>INDEX(tb_MHDI[],MATCH(Table3[[#This Row],[city_name]],tb_MHDI[mun_uf],0),8)</f>
        <v>0.55500000000000005</v>
      </c>
      <c r="J3204">
        <f>_xlfn.NUMBERVALUE(INDEX(tb_SVI[],MATCH(Table3[[#This Row],[city_name]],tb_SVI[city_name_uf],0),8),".")</f>
        <v>0.437</v>
      </c>
      <c r="K3204">
        <f>_xlfn.NUMBERVALUE(INDEX(tb_SVI[],MATCH(Table3[[#This Row],[city_name]],tb_SVI[city_name_uf],0),9),".")</f>
        <v>0.51800000000000002</v>
      </c>
      <c r="L3204">
        <f>_xlfn.NUMBERVALUE(INDEX(tb_SVI[],MATCH(Table3[[#This Row],[city_name]],tb_SVI[city_name_uf],0),10),".")</f>
        <v>0.42899999999999999</v>
      </c>
      <c r="M3204">
        <f>_xlfn.NUMBERVALUE(INDEX(tb_SVI[],MATCH(Table3[[#This Row],[city_name]],tb_SVI[city_name_uf],0),11),".")</f>
        <v>0.36299999999999999</v>
      </c>
      <c r="N3204" s="14">
        <f>_xlfn.PERCENTRANK.INC(Table3[MHDI_tot],Table3[[#This Row],[MHDI_tot]],3)</f>
        <v>0.47</v>
      </c>
    </row>
    <row r="3205" spans="1:14" hidden="1" x14ac:dyDescent="0.2">
      <c r="A3205" t="str">
        <f>SVI!F3205</f>
        <v>Itaguaí/RJ</v>
      </c>
      <c r="B3205" t="str">
        <f>INDEX(tb_SVI[],MATCH(Table3[[#This Row],[ibge_cod]],tb_SVI[Município],0),1)</f>
        <v>RJ</v>
      </c>
      <c r="C3205" t="str">
        <f>INDEX(tb_SVI[],MATCH(Table3[[#This Row],[city_name]],tb_SVI[city_name_uf],0),3)</f>
        <v>3302007</v>
      </c>
      <c r="D3205" t="s">
        <v>20837</v>
      </c>
      <c r="E3205" s="11">
        <f>INDEX(tb_SVI[],MATCH(Table3[[#This Row],[city_name]],tb_SVI[city_name_uf],0),5)</f>
        <v>134819</v>
      </c>
      <c r="F3205">
        <f>INDEX(tb_MHDI[],MATCH(Table3[[#This Row],[city_name]],tb_MHDI[mun_uf],0),5)</f>
        <v>0.71499999999999997</v>
      </c>
      <c r="G3205">
        <f>INDEX(tb_MHDI[],MATCH(Table3[[#This Row],[city_name]],tb_MHDI[mun_uf],0),6)</f>
        <v>0.70299999999999996</v>
      </c>
      <c r="H3205">
        <f>INDEX(tb_MHDI[],MATCH(Table3[[#This Row],[city_name]],tb_MHDI[mun_uf],0),7)</f>
        <v>0.81399999999999995</v>
      </c>
      <c r="I3205">
        <f>INDEX(tb_MHDI[],MATCH(Table3[[#This Row],[city_name]],tb_MHDI[mun_uf],0),8)</f>
        <v>0.63800000000000001</v>
      </c>
      <c r="J3205">
        <f>_xlfn.NUMBERVALUE(INDEX(tb_SVI[],MATCH(Table3[[#This Row],[city_name]],tb_SVI[city_name_uf],0),8),".")</f>
        <v>0.28899999999999998</v>
      </c>
      <c r="K3205">
        <f>_xlfn.NUMBERVALUE(INDEX(tb_SVI[],MATCH(Table3[[#This Row],[city_name]],tb_SVI[city_name_uf],0),9),".")</f>
        <v>0.19500000000000001</v>
      </c>
      <c r="L3205">
        <f>_xlfn.NUMBERVALUE(INDEX(tb_SVI[],MATCH(Table3[[#This Row],[city_name]],tb_SVI[city_name_uf],0),10),".")</f>
        <v>0.34</v>
      </c>
      <c r="M3205">
        <f>_xlfn.NUMBERVALUE(INDEX(tb_SVI[],MATCH(Table3[[#This Row],[city_name]],tb_SVI[city_name_uf],0),11),".")</f>
        <v>0.33100000000000002</v>
      </c>
      <c r="N3205" s="14">
        <f>_xlfn.PERCENTRANK.INC(Table3[MHDI_tot],Table3[[#This Row],[MHDI_tot]],3)</f>
        <v>0.73299999999999998</v>
      </c>
    </row>
    <row r="3206" spans="1:14" hidden="1" x14ac:dyDescent="0.2">
      <c r="A3206" t="str">
        <f>SVI!F3206</f>
        <v>Itaboraí/RJ</v>
      </c>
      <c r="B3206" t="str">
        <f>INDEX(tb_SVI[],MATCH(Table3[[#This Row],[ibge_cod]],tb_SVI[Município],0),1)</f>
        <v>RJ</v>
      </c>
      <c r="C3206" t="str">
        <f>INDEX(tb_SVI[],MATCH(Table3[[#This Row],[city_name]],tb_SVI[city_name_uf],0),3)</f>
        <v>3301900</v>
      </c>
      <c r="D3206" t="s">
        <v>20838</v>
      </c>
      <c r="E3206" s="11">
        <f>INDEX(tb_SVI[],MATCH(Table3[[#This Row],[city_name]],tb_SVI[city_name_uf],0),5)</f>
        <v>242543</v>
      </c>
      <c r="F3206">
        <f>INDEX(tb_MHDI[],MATCH(Table3[[#This Row],[city_name]],tb_MHDI[mun_uf],0),5)</f>
        <v>0.69299999999999995</v>
      </c>
      <c r="G3206">
        <f>INDEX(tb_MHDI[],MATCH(Table3[[#This Row],[city_name]],tb_MHDI[mun_uf],0),6)</f>
        <v>0.69</v>
      </c>
      <c r="H3206">
        <f>INDEX(tb_MHDI[],MATCH(Table3[[#This Row],[city_name]],tb_MHDI[mun_uf],0),7)</f>
        <v>0.81299999999999994</v>
      </c>
      <c r="I3206">
        <f>INDEX(tb_MHDI[],MATCH(Table3[[#This Row],[city_name]],tb_MHDI[mun_uf],0),8)</f>
        <v>0.59299999999999997</v>
      </c>
      <c r="J3206">
        <f>_xlfn.NUMBERVALUE(INDEX(tb_SVI[],MATCH(Table3[[#This Row],[city_name]],tb_SVI[city_name_uf],0),8),".")</f>
        <v>0.38500000000000001</v>
      </c>
      <c r="K3206">
        <f>_xlfn.NUMBERVALUE(INDEX(tb_SVI[],MATCH(Table3[[#This Row],[city_name]],tb_SVI[city_name_uf],0),9),".")</f>
        <v>0.48599999999999999</v>
      </c>
      <c r="L3206">
        <f>_xlfn.NUMBERVALUE(INDEX(tb_SVI[],MATCH(Table3[[#This Row],[city_name]],tb_SVI[city_name_uf],0),10),".")</f>
        <v>0.33300000000000002</v>
      </c>
      <c r="M3206">
        <f>_xlfn.NUMBERVALUE(INDEX(tb_SVI[],MATCH(Table3[[#This Row],[city_name]],tb_SVI[city_name_uf],0),11),".")</f>
        <v>0.33700000000000002</v>
      </c>
      <c r="N3206" s="14">
        <f>_xlfn.PERCENTRANK.INC(Table3[MHDI_tot],Table3[[#This Row],[MHDI_tot]],3)</f>
        <v>0.61599999999999999</v>
      </c>
    </row>
    <row r="3207" spans="1:14" hidden="1" x14ac:dyDescent="0.2">
      <c r="A3207" t="str">
        <f>SVI!F3207</f>
        <v>Guapimirim/RJ</v>
      </c>
      <c r="B3207" t="str">
        <f>INDEX(tb_SVI[],MATCH(Table3[[#This Row],[ibge_cod]],tb_SVI[Município],0),1)</f>
        <v>RJ</v>
      </c>
      <c r="C3207" t="str">
        <f>INDEX(tb_SVI[],MATCH(Table3[[#This Row],[city_name]],tb_SVI[city_name_uf],0),3)</f>
        <v>3301850</v>
      </c>
      <c r="D3207" t="s">
        <v>20839</v>
      </c>
      <c r="E3207" s="11">
        <f>INDEX(tb_SVI[],MATCH(Table3[[#This Row],[city_name]],tb_SVI[city_name_uf],0),5)</f>
        <v>61388</v>
      </c>
      <c r="F3207">
        <f>INDEX(tb_MHDI[],MATCH(Table3[[#This Row],[city_name]],tb_MHDI[mun_uf],0),5)</f>
        <v>0.69799999999999995</v>
      </c>
      <c r="G3207">
        <f>INDEX(tb_MHDI[],MATCH(Table3[[#This Row],[city_name]],tb_MHDI[mun_uf],0),6)</f>
        <v>0.69199999999999995</v>
      </c>
      <c r="H3207">
        <f>INDEX(tb_MHDI[],MATCH(Table3[[#This Row],[city_name]],tb_MHDI[mun_uf],0),7)</f>
        <v>0.81200000000000006</v>
      </c>
      <c r="I3207">
        <f>INDEX(tb_MHDI[],MATCH(Table3[[#This Row],[city_name]],tb_MHDI[mun_uf],0),8)</f>
        <v>0.60399999999999998</v>
      </c>
      <c r="J3207">
        <f>_xlfn.NUMBERVALUE(INDEX(tb_SVI[],MATCH(Table3[[#This Row],[city_name]],tb_SVI[city_name_uf],0),8),".")</f>
        <v>0.36399999999999999</v>
      </c>
      <c r="K3207">
        <f>_xlfn.NUMBERVALUE(INDEX(tb_SVI[],MATCH(Table3[[#This Row],[city_name]],tb_SVI[city_name_uf],0),9),".")</f>
        <v>0.35399999999999998</v>
      </c>
      <c r="L3207">
        <f>_xlfn.NUMBERVALUE(INDEX(tb_SVI[],MATCH(Table3[[#This Row],[city_name]],tb_SVI[city_name_uf],0),10),".")</f>
        <v>0.38900000000000001</v>
      </c>
      <c r="M3207">
        <f>_xlfn.NUMBERVALUE(INDEX(tb_SVI[],MATCH(Table3[[#This Row],[city_name]],tb_SVI[city_name_uf],0),11),".")</f>
        <v>0.34799999999999998</v>
      </c>
      <c r="N3207" s="14">
        <f>_xlfn.PERCENTRANK.INC(Table3[MHDI_tot],Table3[[#This Row],[MHDI_tot]],3)</f>
        <v>0.64100000000000001</v>
      </c>
    </row>
    <row r="3208" spans="1:14" hidden="1" x14ac:dyDescent="0.2">
      <c r="A3208" t="str">
        <f>SVI!F3208</f>
        <v>Duque de Caxias/RJ</v>
      </c>
      <c r="B3208" t="str">
        <f>INDEX(tb_SVI[],MATCH(Table3[[#This Row],[ibge_cod]],tb_SVI[Município],0),1)</f>
        <v>RJ</v>
      </c>
      <c r="C3208" t="str">
        <f>INDEX(tb_SVI[],MATCH(Table3[[#This Row],[city_name]],tb_SVI[city_name_uf],0),3)</f>
        <v>3301702</v>
      </c>
      <c r="D3208" t="s">
        <v>20840</v>
      </c>
      <c r="E3208" s="11">
        <f>INDEX(tb_SVI[],MATCH(Table3[[#This Row],[city_name]],tb_SVI[city_name_uf],0),5)</f>
        <v>924624</v>
      </c>
      <c r="F3208">
        <f>INDEX(tb_MHDI[],MATCH(Table3[[#This Row],[city_name]],tb_MHDI[mun_uf],0),5)</f>
        <v>0.71099999999999997</v>
      </c>
      <c r="G3208">
        <f>INDEX(tb_MHDI[],MATCH(Table3[[#This Row],[city_name]],tb_MHDI[mun_uf],0),6)</f>
        <v>0.69199999999999995</v>
      </c>
      <c r="H3208">
        <f>INDEX(tb_MHDI[],MATCH(Table3[[#This Row],[city_name]],tb_MHDI[mun_uf],0),7)</f>
        <v>0.83299999999999996</v>
      </c>
      <c r="I3208">
        <f>INDEX(tb_MHDI[],MATCH(Table3[[#This Row],[city_name]],tb_MHDI[mun_uf],0),8)</f>
        <v>0.624</v>
      </c>
      <c r="J3208">
        <f>_xlfn.NUMBERVALUE(INDEX(tb_SVI[],MATCH(Table3[[#This Row],[city_name]],tb_SVI[city_name_uf],0),8),".")</f>
        <v>0.36899999999999999</v>
      </c>
      <c r="K3208">
        <f>_xlfn.NUMBERVALUE(INDEX(tb_SVI[],MATCH(Table3[[#This Row],[city_name]],tb_SVI[city_name_uf],0),9),".")</f>
        <v>0.45100000000000001</v>
      </c>
      <c r="L3208">
        <f>_xlfn.NUMBERVALUE(INDEX(tb_SVI[],MATCH(Table3[[#This Row],[city_name]],tb_SVI[city_name_uf],0),10),".")</f>
        <v>0.34899999999999998</v>
      </c>
      <c r="M3208">
        <f>_xlfn.NUMBERVALUE(INDEX(tb_SVI[],MATCH(Table3[[#This Row],[city_name]],tb_SVI[city_name_uf],0),11),".")</f>
        <v>0.307</v>
      </c>
      <c r="N3208" s="14">
        <f>_xlfn.PERCENTRANK.INC(Table3[MHDI_tot],Table3[[#This Row],[MHDI_tot]],3)</f>
        <v>0.71299999999999997</v>
      </c>
    </row>
    <row r="3209" spans="1:14" hidden="1" x14ac:dyDescent="0.2">
      <c r="A3209" t="str">
        <f>SVI!F3209</f>
        <v>Cachoeiras de Macacu/RJ</v>
      </c>
      <c r="B3209" t="str">
        <f>INDEX(tb_SVI[],MATCH(Table3[[#This Row],[ibge_cod]],tb_SVI[Município],0),1)</f>
        <v>RJ</v>
      </c>
      <c r="C3209" t="str">
        <f>INDEX(tb_SVI[],MATCH(Table3[[#This Row],[city_name]],tb_SVI[city_name_uf],0),3)</f>
        <v>3300803</v>
      </c>
      <c r="D3209" t="s">
        <v>20841</v>
      </c>
      <c r="E3209" s="11">
        <f>INDEX(tb_SVI[],MATCH(Table3[[#This Row],[city_name]],tb_SVI[city_name_uf],0),5)</f>
        <v>59303</v>
      </c>
      <c r="F3209">
        <f>INDEX(tb_MHDI[],MATCH(Table3[[#This Row],[city_name]],tb_MHDI[mun_uf],0),5)</f>
        <v>0.7</v>
      </c>
      <c r="G3209">
        <f>INDEX(tb_MHDI[],MATCH(Table3[[#This Row],[city_name]],tb_MHDI[mun_uf],0),6)</f>
        <v>0.69499999999999995</v>
      </c>
      <c r="H3209">
        <f>INDEX(tb_MHDI[],MATCH(Table3[[#This Row],[city_name]],tb_MHDI[mun_uf],0),7)</f>
        <v>0.81699999999999995</v>
      </c>
      <c r="I3209">
        <f>INDEX(tb_MHDI[],MATCH(Table3[[#This Row],[city_name]],tb_MHDI[mun_uf],0),8)</f>
        <v>0.60299999999999998</v>
      </c>
      <c r="J3209">
        <f>_xlfn.NUMBERVALUE(INDEX(tb_SVI[],MATCH(Table3[[#This Row],[city_name]],tb_SVI[city_name_uf],0),8),".")</f>
        <v>0.31</v>
      </c>
      <c r="K3209">
        <f>_xlfn.NUMBERVALUE(INDEX(tb_SVI[],MATCH(Table3[[#This Row],[city_name]],tb_SVI[city_name_uf],0),9),".")</f>
        <v>0.23400000000000001</v>
      </c>
      <c r="L3209">
        <f>_xlfn.NUMBERVALUE(INDEX(tb_SVI[],MATCH(Table3[[#This Row],[city_name]],tb_SVI[city_name_uf],0),10),".")</f>
        <v>0.35699999999999998</v>
      </c>
      <c r="M3209">
        <f>_xlfn.NUMBERVALUE(INDEX(tb_SVI[],MATCH(Table3[[#This Row],[city_name]],tb_SVI[city_name_uf],0),11),".")</f>
        <v>0.33800000000000002</v>
      </c>
      <c r="N3209" s="14">
        <f>_xlfn.PERCENTRANK.INC(Table3[MHDI_tot],Table3[[#This Row],[MHDI_tot]],3)</f>
        <v>0.65200000000000002</v>
      </c>
    </row>
    <row r="3210" spans="1:14" hidden="1" x14ac:dyDescent="0.2">
      <c r="A3210" t="str">
        <f>SVI!F3210</f>
        <v>Belford Roxo/RJ</v>
      </c>
      <c r="B3210" t="str">
        <f>INDEX(tb_SVI[],MATCH(Table3[[#This Row],[ibge_cod]],tb_SVI[Município],0),1)</f>
        <v>RJ</v>
      </c>
      <c r="C3210" t="str">
        <f>INDEX(tb_SVI[],MATCH(Table3[[#This Row],[city_name]],tb_SVI[city_name_uf],0),3)</f>
        <v>3300456</v>
      </c>
      <c r="D3210" t="s">
        <v>20842</v>
      </c>
      <c r="E3210" s="11">
        <f>INDEX(tb_SVI[],MATCH(Table3[[#This Row],[city_name]],tb_SVI[city_name_uf],0),5)</f>
        <v>513118</v>
      </c>
      <c r="F3210">
        <f>INDEX(tb_MHDI[],MATCH(Table3[[#This Row],[city_name]],tb_MHDI[mun_uf],0),5)</f>
        <v>0.68400000000000005</v>
      </c>
      <c r="G3210">
        <f>INDEX(tb_MHDI[],MATCH(Table3[[#This Row],[city_name]],tb_MHDI[mun_uf],0),6)</f>
        <v>0.66200000000000003</v>
      </c>
      <c r="H3210">
        <f>INDEX(tb_MHDI[],MATCH(Table3[[#This Row],[city_name]],tb_MHDI[mun_uf],0),7)</f>
        <v>0.80800000000000005</v>
      </c>
      <c r="I3210">
        <f>INDEX(tb_MHDI[],MATCH(Table3[[#This Row],[city_name]],tb_MHDI[mun_uf],0),8)</f>
        <v>0.59799999999999998</v>
      </c>
      <c r="J3210">
        <f>_xlfn.NUMBERVALUE(INDEX(tb_SVI[],MATCH(Table3[[#This Row],[city_name]],tb_SVI[city_name_uf],0),8),".")</f>
        <v>0.38700000000000001</v>
      </c>
      <c r="K3210">
        <f>_xlfn.NUMBERVALUE(INDEX(tb_SVI[],MATCH(Table3[[#This Row],[city_name]],tb_SVI[city_name_uf],0),9),".")</f>
        <v>0.49299999999999999</v>
      </c>
      <c r="L3210">
        <f>_xlfn.NUMBERVALUE(INDEX(tb_SVI[],MATCH(Table3[[#This Row],[city_name]],tb_SVI[city_name_uf],0),10),".")</f>
        <v>0.35299999999999998</v>
      </c>
      <c r="M3210">
        <f>_xlfn.NUMBERVALUE(INDEX(tb_SVI[],MATCH(Table3[[#This Row],[city_name]],tb_SVI[city_name_uf],0),11),".")</f>
        <v>0.314</v>
      </c>
      <c r="N3210" s="14">
        <f>_xlfn.PERCENTRANK.INC(Table3[MHDI_tot],Table3[[#This Row],[MHDI_tot]],3)</f>
        <v>0.57599999999999996</v>
      </c>
    </row>
    <row r="3211" spans="1:14" hidden="1" x14ac:dyDescent="0.2">
      <c r="A3211" t="str">
        <f>SVI!F3211</f>
        <v>Volta Redonda/RJ</v>
      </c>
      <c r="B3211" t="str">
        <f>INDEX(tb_SVI[],MATCH(Table3[[#This Row],[ibge_cod]],tb_SVI[Município],0),1)</f>
        <v>RJ</v>
      </c>
      <c r="C3211" t="str">
        <f>INDEX(tb_SVI[],MATCH(Table3[[#This Row],[city_name]],tb_SVI[city_name_uf],0),3)</f>
        <v>3306305</v>
      </c>
      <c r="D3211" t="s">
        <v>20843</v>
      </c>
      <c r="E3211" s="11">
        <f>INDEX(tb_SVI[],MATCH(Table3[[#This Row],[city_name]],tb_SVI[city_name_uf],0),5)</f>
        <v>273988</v>
      </c>
      <c r="F3211">
        <f>INDEX(tb_MHDI[],MATCH(Table3[[#This Row],[city_name]],tb_MHDI[mun_uf],0),5)</f>
        <v>0.77100000000000002</v>
      </c>
      <c r="G3211">
        <f>INDEX(tb_MHDI[],MATCH(Table3[[#This Row],[city_name]],tb_MHDI[mun_uf],0),6)</f>
        <v>0.76300000000000001</v>
      </c>
      <c r="H3211">
        <f>INDEX(tb_MHDI[],MATCH(Table3[[#This Row],[city_name]],tb_MHDI[mun_uf],0),7)</f>
        <v>0.83299999999999996</v>
      </c>
      <c r="I3211">
        <f>INDEX(tb_MHDI[],MATCH(Table3[[#This Row],[city_name]],tb_MHDI[mun_uf],0),8)</f>
        <v>0.72</v>
      </c>
      <c r="J3211">
        <f>_xlfn.NUMBERVALUE(INDEX(tb_SVI[],MATCH(Table3[[#This Row],[city_name]],tb_SVI[city_name_uf],0),8),".")</f>
        <v>0.191</v>
      </c>
      <c r="K3211">
        <f>_xlfn.NUMBERVALUE(INDEX(tb_SVI[],MATCH(Table3[[#This Row],[city_name]],tb_SVI[city_name_uf],0),9),".")</f>
        <v>0.12</v>
      </c>
      <c r="L3211">
        <f>_xlfn.NUMBERVALUE(INDEX(tb_SVI[],MATCH(Table3[[#This Row],[city_name]],tb_SVI[city_name_uf],0),10),".")</f>
        <v>0.23200000000000001</v>
      </c>
      <c r="M3211">
        <f>_xlfn.NUMBERVALUE(INDEX(tb_SVI[],MATCH(Table3[[#This Row],[city_name]],tb_SVI[city_name_uf],0),11),".")</f>
        <v>0.221</v>
      </c>
      <c r="N3211" s="14">
        <f>_xlfn.PERCENTRANK.INC(Table3[MHDI_tot],Table3[[#This Row],[MHDI_tot]],3)</f>
        <v>0.95899999999999996</v>
      </c>
    </row>
    <row r="3212" spans="1:14" hidden="1" x14ac:dyDescent="0.2">
      <c r="A3212" t="str">
        <f>SVI!F3212</f>
        <v>Vassouras/RJ</v>
      </c>
      <c r="B3212" t="str">
        <f>INDEX(tb_SVI[],MATCH(Table3[[#This Row],[ibge_cod]],tb_SVI[Município],0),1)</f>
        <v>RJ</v>
      </c>
      <c r="C3212" t="str">
        <f>INDEX(tb_SVI[],MATCH(Table3[[#This Row],[city_name]],tb_SVI[city_name_uf],0),3)</f>
        <v>3306206</v>
      </c>
      <c r="D3212" t="s">
        <v>20844</v>
      </c>
      <c r="E3212" s="11">
        <f>INDEX(tb_SVI[],MATCH(Table3[[#This Row],[city_name]],tb_SVI[city_name_uf],0),5)</f>
        <v>37083</v>
      </c>
      <c r="F3212">
        <f>INDEX(tb_MHDI[],MATCH(Table3[[#This Row],[city_name]],tb_MHDI[mun_uf],0),5)</f>
        <v>0.71399999999999997</v>
      </c>
      <c r="G3212">
        <f>INDEX(tb_MHDI[],MATCH(Table3[[#This Row],[city_name]],tb_MHDI[mun_uf],0),6)</f>
        <v>0.71899999999999997</v>
      </c>
      <c r="H3212">
        <f>INDEX(tb_MHDI[],MATCH(Table3[[#This Row],[city_name]],tb_MHDI[mun_uf],0),7)</f>
        <v>0.81299999999999994</v>
      </c>
      <c r="I3212">
        <f>INDEX(tb_MHDI[],MATCH(Table3[[#This Row],[city_name]],tb_MHDI[mun_uf],0),8)</f>
        <v>0.624</v>
      </c>
      <c r="J3212">
        <f>_xlfn.NUMBERVALUE(INDEX(tb_SVI[],MATCH(Table3[[#This Row],[city_name]],tb_SVI[city_name_uf],0),8),".")</f>
        <v>0.20899999999999999</v>
      </c>
      <c r="K3212">
        <f>_xlfn.NUMBERVALUE(INDEX(tb_SVI[],MATCH(Table3[[#This Row],[city_name]],tb_SVI[city_name_uf],0),9),".")</f>
        <v>7.6999999999999999E-2</v>
      </c>
      <c r="L3212">
        <f>_xlfn.NUMBERVALUE(INDEX(tb_SVI[],MATCH(Table3[[#This Row],[city_name]],tb_SVI[city_name_uf],0),10),".")</f>
        <v>0.27600000000000002</v>
      </c>
      <c r="M3212">
        <f>_xlfn.NUMBERVALUE(INDEX(tb_SVI[],MATCH(Table3[[#This Row],[city_name]],tb_SVI[city_name_uf],0),11),".")</f>
        <v>0.27300000000000002</v>
      </c>
      <c r="N3212" s="14">
        <f>_xlfn.PERCENTRANK.INC(Table3[MHDI_tot],Table3[[#This Row],[MHDI_tot]],3)</f>
        <v>0.72799999999999998</v>
      </c>
    </row>
    <row r="3213" spans="1:14" hidden="1" x14ac:dyDescent="0.2">
      <c r="A3213" t="str">
        <f>SVI!F3213</f>
        <v>Varre-Sai/RJ</v>
      </c>
      <c r="B3213" t="str">
        <f>INDEX(tb_SVI[],MATCH(Table3[[#This Row],[ibge_cod]],tb_SVI[Município],0),1)</f>
        <v>RJ</v>
      </c>
      <c r="C3213" t="str">
        <f>INDEX(tb_SVI[],MATCH(Table3[[#This Row],[city_name]],tb_SVI[city_name_uf],0),3)</f>
        <v>3306156</v>
      </c>
      <c r="D3213" t="s">
        <v>20845</v>
      </c>
      <c r="E3213" s="11">
        <f>INDEX(tb_SVI[],MATCH(Table3[[#This Row],[city_name]],tb_SVI[city_name_uf],0),5)</f>
        <v>11106</v>
      </c>
      <c r="F3213">
        <f>INDEX(tb_MHDI[],MATCH(Table3[[#This Row],[city_name]],tb_MHDI[mun_uf],0),5)</f>
        <v>0.65900000000000003</v>
      </c>
      <c r="G3213">
        <f>INDEX(tb_MHDI[],MATCH(Table3[[#This Row],[city_name]],tb_MHDI[mun_uf],0),6)</f>
        <v>0.63600000000000001</v>
      </c>
      <c r="H3213">
        <f>INDEX(tb_MHDI[],MATCH(Table3[[#This Row],[city_name]],tb_MHDI[mun_uf],0),7)</f>
        <v>0.81</v>
      </c>
      <c r="I3213">
        <f>INDEX(tb_MHDI[],MATCH(Table3[[#This Row],[city_name]],tb_MHDI[mun_uf],0),8)</f>
        <v>0.55500000000000005</v>
      </c>
      <c r="J3213">
        <f>_xlfn.NUMBERVALUE(INDEX(tb_SVI[],MATCH(Table3[[#This Row],[city_name]],tb_SVI[city_name_uf],0),8),".")</f>
        <v>0.28000000000000003</v>
      </c>
      <c r="K3213">
        <f>_xlfn.NUMBERVALUE(INDEX(tb_SVI[],MATCH(Table3[[#This Row],[city_name]],tb_SVI[city_name_uf],0),9),".")</f>
        <v>1.9E-2</v>
      </c>
      <c r="L3213">
        <f>_xlfn.NUMBERVALUE(INDEX(tb_SVI[],MATCH(Table3[[#This Row],[city_name]],tb_SVI[city_name_uf],0),10),".")</f>
        <v>0.39800000000000002</v>
      </c>
      <c r="M3213">
        <f>_xlfn.NUMBERVALUE(INDEX(tb_SVI[],MATCH(Table3[[#This Row],[city_name]],tb_SVI[city_name_uf],0),11),".")</f>
        <v>0.42399999999999999</v>
      </c>
      <c r="N3213" s="14">
        <f>_xlfn.PERCENTRANK.INC(Table3[MHDI_tot],Table3[[#This Row],[MHDI_tot]],3)</f>
        <v>0.47</v>
      </c>
    </row>
    <row r="3214" spans="1:14" hidden="1" x14ac:dyDescent="0.2">
      <c r="A3214" t="str">
        <f>SVI!F3214</f>
        <v>Valença/RJ</v>
      </c>
      <c r="B3214" t="str">
        <f>INDEX(tb_SVI[],MATCH(Table3[[#This Row],[ibge_cod]],tb_SVI[Município],0),1)</f>
        <v>RJ</v>
      </c>
      <c r="C3214" t="str">
        <f>INDEX(tb_SVI[],MATCH(Table3[[#This Row],[city_name]],tb_SVI[city_name_uf],0),3)</f>
        <v>3306107</v>
      </c>
      <c r="D3214" t="s">
        <v>20846</v>
      </c>
      <c r="E3214" s="11">
        <f>INDEX(tb_SVI[],MATCH(Table3[[#This Row],[city_name]],tb_SVI[city_name_uf],0),5)</f>
        <v>76869</v>
      </c>
      <c r="F3214">
        <f>INDEX(tb_MHDI[],MATCH(Table3[[#This Row],[city_name]],tb_MHDI[mun_uf],0),5)</f>
        <v>0.73799999999999999</v>
      </c>
      <c r="G3214">
        <f>INDEX(tb_MHDI[],MATCH(Table3[[#This Row],[city_name]],tb_MHDI[mun_uf],0),6)</f>
        <v>0.71299999999999997</v>
      </c>
      <c r="H3214">
        <f>INDEX(tb_MHDI[],MATCH(Table3[[#This Row],[city_name]],tb_MHDI[mun_uf],0),7)</f>
        <v>0.84799999999999998</v>
      </c>
      <c r="I3214">
        <f>INDEX(tb_MHDI[],MATCH(Table3[[#This Row],[city_name]],tb_MHDI[mun_uf],0),8)</f>
        <v>0.66600000000000004</v>
      </c>
      <c r="J3214">
        <f>_xlfn.NUMBERVALUE(INDEX(tb_SVI[],MATCH(Table3[[#This Row],[city_name]],tb_SVI[city_name_uf],0),8),".")</f>
        <v>0.22800000000000001</v>
      </c>
      <c r="K3214">
        <f>_xlfn.NUMBERVALUE(INDEX(tb_SVI[],MATCH(Table3[[#This Row],[city_name]],tb_SVI[city_name_uf],0),9),".")</f>
        <v>0.11</v>
      </c>
      <c r="L3214">
        <f>_xlfn.NUMBERVALUE(INDEX(tb_SVI[],MATCH(Table3[[#This Row],[city_name]],tb_SVI[city_name_uf],0),10),".")</f>
        <v>0.27800000000000002</v>
      </c>
      <c r="M3214">
        <f>_xlfn.NUMBERVALUE(INDEX(tb_SVI[],MATCH(Table3[[#This Row],[city_name]],tb_SVI[city_name_uf],0),11),".")</f>
        <v>0.29699999999999999</v>
      </c>
      <c r="N3214" s="14">
        <f>_xlfn.PERCENTRANK.INC(Table3[MHDI_tot],Table3[[#This Row],[MHDI_tot]],3)</f>
        <v>0.84699999999999998</v>
      </c>
    </row>
    <row r="3215" spans="1:14" hidden="1" x14ac:dyDescent="0.2">
      <c r="A3215" t="str">
        <f>SVI!F3215</f>
        <v>Três Rios/RJ</v>
      </c>
      <c r="B3215" t="str">
        <f>INDEX(tb_SVI[],MATCH(Table3[[#This Row],[ibge_cod]],tb_SVI[Município],0),1)</f>
        <v>RJ</v>
      </c>
      <c r="C3215" t="str">
        <f>INDEX(tb_SVI[],MATCH(Table3[[#This Row],[city_name]],tb_SVI[city_name_uf],0),3)</f>
        <v>3306008</v>
      </c>
      <c r="D3215" t="s">
        <v>20847</v>
      </c>
      <c r="E3215" s="11">
        <f>INDEX(tb_SVI[],MATCH(Table3[[#This Row],[city_name]],tb_SVI[city_name_uf],0),5)</f>
        <v>82142</v>
      </c>
      <c r="F3215">
        <f>INDEX(tb_MHDI[],MATCH(Table3[[#This Row],[city_name]],tb_MHDI[mun_uf],0),5)</f>
        <v>0.72499999999999998</v>
      </c>
      <c r="G3215">
        <f>INDEX(tb_MHDI[],MATCH(Table3[[#This Row],[city_name]],tb_MHDI[mun_uf],0),6)</f>
        <v>0.72499999999999998</v>
      </c>
      <c r="H3215">
        <f>INDEX(tb_MHDI[],MATCH(Table3[[#This Row],[city_name]],tb_MHDI[mun_uf],0),7)</f>
        <v>0.80100000000000005</v>
      </c>
      <c r="I3215">
        <f>INDEX(tb_MHDI[],MATCH(Table3[[#This Row],[city_name]],tb_MHDI[mun_uf],0),8)</f>
        <v>0.65600000000000003</v>
      </c>
      <c r="J3215">
        <f>_xlfn.NUMBERVALUE(INDEX(tb_SVI[],MATCH(Table3[[#This Row],[city_name]],tb_SVI[city_name_uf],0),8),".")</f>
        <v>0.22800000000000001</v>
      </c>
      <c r="K3215">
        <f>_xlfn.NUMBERVALUE(INDEX(tb_SVI[],MATCH(Table3[[#This Row],[city_name]],tb_SVI[city_name_uf],0),9),".")</f>
        <v>0.105</v>
      </c>
      <c r="L3215">
        <f>_xlfn.NUMBERVALUE(INDEX(tb_SVI[],MATCH(Table3[[#This Row],[city_name]],tb_SVI[city_name_uf],0),10),".")</f>
        <v>0.32</v>
      </c>
      <c r="M3215">
        <f>_xlfn.NUMBERVALUE(INDEX(tb_SVI[],MATCH(Table3[[#This Row],[city_name]],tb_SVI[city_name_uf],0),11),".")</f>
        <v>0.25800000000000001</v>
      </c>
      <c r="N3215" s="14">
        <f>_xlfn.PERCENTRANK.INC(Table3[MHDI_tot],Table3[[#This Row],[MHDI_tot]],3)</f>
        <v>0.78600000000000003</v>
      </c>
    </row>
    <row r="3216" spans="1:14" hidden="1" x14ac:dyDescent="0.2">
      <c r="A3216" t="str">
        <f>SVI!F3216</f>
        <v>Trajano de Moraes/RJ</v>
      </c>
      <c r="B3216" t="str">
        <f>INDEX(tb_SVI[],MATCH(Table3[[#This Row],[ibge_cod]],tb_SVI[Município],0),1)</f>
        <v>RJ</v>
      </c>
      <c r="C3216" t="str">
        <f>INDEX(tb_SVI[],MATCH(Table3[[#This Row],[city_name]],tb_SVI[city_name_uf],0),3)</f>
        <v>3305901</v>
      </c>
      <c r="D3216" t="s">
        <v>20848</v>
      </c>
      <c r="E3216" s="11">
        <f>INDEX(tb_SVI[],MATCH(Table3[[#This Row],[city_name]],tb_SVI[city_name_uf],0),5)</f>
        <v>10640</v>
      </c>
      <c r="F3216">
        <f>INDEX(tb_MHDI[],MATCH(Table3[[#This Row],[city_name]],tb_MHDI[mun_uf],0),5)</f>
        <v>0.66700000000000004</v>
      </c>
      <c r="G3216">
        <f>INDEX(tb_MHDI[],MATCH(Table3[[#This Row],[city_name]],tb_MHDI[mun_uf],0),6)</f>
        <v>0.66800000000000004</v>
      </c>
      <c r="H3216">
        <f>INDEX(tb_MHDI[],MATCH(Table3[[#This Row],[city_name]],tb_MHDI[mun_uf],0),7)</f>
        <v>0.81299999999999994</v>
      </c>
      <c r="I3216">
        <f>INDEX(tb_MHDI[],MATCH(Table3[[#This Row],[city_name]],tb_MHDI[mun_uf],0),8)</f>
        <v>0.54700000000000004</v>
      </c>
      <c r="J3216">
        <f>_xlfn.NUMBERVALUE(INDEX(tb_SVI[],MATCH(Table3[[#This Row],[city_name]],tb_SVI[city_name_uf],0),8),".")</f>
        <v>0.33300000000000002</v>
      </c>
      <c r="K3216">
        <f>_xlfn.NUMBERVALUE(INDEX(tb_SVI[],MATCH(Table3[[#This Row],[city_name]],tb_SVI[city_name_uf],0),9),".")</f>
        <v>0.20300000000000001</v>
      </c>
      <c r="L3216">
        <f>_xlfn.NUMBERVALUE(INDEX(tb_SVI[],MATCH(Table3[[#This Row],[city_name]],tb_SVI[city_name_uf],0),10),".")</f>
        <v>0.39200000000000002</v>
      </c>
      <c r="M3216">
        <f>_xlfn.NUMBERVALUE(INDEX(tb_SVI[],MATCH(Table3[[#This Row],[city_name]],tb_SVI[city_name_uf],0),11),".")</f>
        <v>0.40300000000000002</v>
      </c>
      <c r="N3216" s="14">
        <f>_xlfn.PERCENTRANK.INC(Table3[MHDI_tot],Table3[[#This Row],[MHDI_tot]],3)</f>
        <v>0.504</v>
      </c>
    </row>
    <row r="3217" spans="1:14" hidden="1" x14ac:dyDescent="0.2">
      <c r="A3217" t="str">
        <f>SVI!F3217</f>
        <v>Teresópolis/RJ</v>
      </c>
      <c r="B3217" t="str">
        <f>INDEX(tb_SVI[],MATCH(Table3[[#This Row],[ibge_cod]],tb_SVI[Município],0),1)</f>
        <v>RJ</v>
      </c>
      <c r="C3217" t="str">
        <f>INDEX(tb_SVI[],MATCH(Table3[[#This Row],[city_name]],tb_SVI[city_name_uf],0),3)</f>
        <v>3305802</v>
      </c>
      <c r="D3217" t="s">
        <v>20849</v>
      </c>
      <c r="E3217" s="11">
        <f>INDEX(tb_SVI[],MATCH(Table3[[#This Row],[city_name]],tb_SVI[city_name_uf],0),5)</f>
        <v>184240</v>
      </c>
      <c r="F3217">
        <f>INDEX(tb_MHDI[],MATCH(Table3[[#This Row],[city_name]],tb_MHDI[mun_uf],0),5)</f>
        <v>0.73</v>
      </c>
      <c r="G3217">
        <f>INDEX(tb_MHDI[],MATCH(Table3[[#This Row],[city_name]],tb_MHDI[mun_uf],0),6)</f>
        <v>0.752</v>
      </c>
      <c r="H3217">
        <f>INDEX(tb_MHDI[],MATCH(Table3[[#This Row],[city_name]],tb_MHDI[mun_uf],0),7)</f>
        <v>0.85499999999999998</v>
      </c>
      <c r="I3217">
        <f>INDEX(tb_MHDI[],MATCH(Table3[[#This Row],[city_name]],tb_MHDI[mun_uf],0),8)</f>
        <v>0.60499999999999998</v>
      </c>
      <c r="J3217">
        <f>_xlfn.NUMBERVALUE(INDEX(tb_SVI[],MATCH(Table3[[#This Row],[city_name]],tb_SVI[city_name_uf],0),8),".")</f>
        <v>0.23200000000000001</v>
      </c>
      <c r="K3217">
        <f>_xlfn.NUMBERVALUE(INDEX(tb_SVI[],MATCH(Table3[[#This Row],[city_name]],tb_SVI[city_name_uf],0),9),".")</f>
        <v>0.108</v>
      </c>
      <c r="L3217">
        <f>_xlfn.NUMBERVALUE(INDEX(tb_SVI[],MATCH(Table3[[#This Row],[city_name]],tb_SVI[city_name_uf],0),10),".")</f>
        <v>0.32600000000000001</v>
      </c>
      <c r="M3217">
        <f>_xlfn.NUMBERVALUE(INDEX(tb_SVI[],MATCH(Table3[[#This Row],[city_name]],tb_SVI[city_name_uf],0),11),".")</f>
        <v>0.26100000000000001</v>
      </c>
      <c r="N3217" s="14">
        <f>_xlfn.PERCENTRANK.INC(Table3[MHDI_tot],Table3[[#This Row],[MHDI_tot]],3)</f>
        <v>0.81100000000000005</v>
      </c>
    </row>
    <row r="3218" spans="1:14" hidden="1" x14ac:dyDescent="0.2">
      <c r="A3218" t="str">
        <f>SVI!F3218</f>
        <v>São Sebastião do Alto/RJ</v>
      </c>
      <c r="B3218" t="str">
        <f>INDEX(tb_SVI[],MATCH(Table3[[#This Row],[ibge_cod]],tb_SVI[Município],0),1)</f>
        <v>RJ</v>
      </c>
      <c r="C3218" t="str">
        <f>INDEX(tb_SVI[],MATCH(Table3[[#This Row],[city_name]],tb_SVI[city_name_uf],0),3)</f>
        <v>3305307</v>
      </c>
      <c r="D3218" t="s">
        <v>20850</v>
      </c>
      <c r="E3218" s="11">
        <f>INDEX(tb_SVI[],MATCH(Table3[[#This Row],[city_name]],tb_SVI[city_name_uf],0),5)</f>
        <v>9387</v>
      </c>
      <c r="F3218">
        <f>INDEX(tb_MHDI[],MATCH(Table3[[#This Row],[city_name]],tb_MHDI[mun_uf],0),5)</f>
        <v>0.64600000000000002</v>
      </c>
      <c r="G3218">
        <f>INDEX(tb_MHDI[],MATCH(Table3[[#This Row],[city_name]],tb_MHDI[mun_uf],0),6)</f>
        <v>0.63800000000000001</v>
      </c>
      <c r="H3218">
        <f>INDEX(tb_MHDI[],MATCH(Table3[[#This Row],[city_name]],tb_MHDI[mun_uf],0),7)</f>
        <v>0.78900000000000003</v>
      </c>
      <c r="I3218">
        <f>INDEX(tb_MHDI[],MATCH(Table3[[#This Row],[city_name]],tb_MHDI[mun_uf],0),8)</f>
        <v>0.53600000000000003</v>
      </c>
      <c r="J3218">
        <f>_xlfn.NUMBERVALUE(INDEX(tb_SVI[],MATCH(Table3[[#This Row],[city_name]],tb_SVI[city_name_uf],0),8),".")</f>
        <v>0.26800000000000002</v>
      </c>
      <c r="K3218">
        <f>_xlfn.NUMBERVALUE(INDEX(tb_SVI[],MATCH(Table3[[#This Row],[city_name]],tb_SVI[city_name_uf],0),9),".")</f>
        <v>6.2E-2</v>
      </c>
      <c r="L3218">
        <f>_xlfn.NUMBERVALUE(INDEX(tb_SVI[],MATCH(Table3[[#This Row],[city_name]],tb_SVI[city_name_uf],0),10),".")</f>
        <v>0.371</v>
      </c>
      <c r="M3218">
        <f>_xlfn.NUMBERVALUE(INDEX(tb_SVI[],MATCH(Table3[[#This Row],[city_name]],tb_SVI[city_name_uf],0),11),".")</f>
        <v>0.372</v>
      </c>
      <c r="N3218" s="14">
        <f>_xlfn.PERCENTRANK.INC(Table3[MHDI_tot],Table3[[#This Row],[MHDI_tot]],3)</f>
        <v>0.42499999999999999</v>
      </c>
    </row>
    <row r="3219" spans="1:14" hidden="1" x14ac:dyDescent="0.2">
      <c r="A3219" t="str">
        <f>SVI!F3219</f>
        <v>São Pedro da Aldeia/RJ</v>
      </c>
      <c r="B3219" t="str">
        <f>INDEX(tb_SVI[],MATCH(Table3[[#This Row],[ibge_cod]],tb_SVI[Município],0),1)</f>
        <v>RJ</v>
      </c>
      <c r="C3219" t="str">
        <f>INDEX(tb_SVI[],MATCH(Table3[[#This Row],[city_name]],tb_SVI[city_name_uf],0),3)</f>
        <v>3305208</v>
      </c>
      <c r="D3219" t="s">
        <v>20851</v>
      </c>
      <c r="E3219" s="11">
        <f>INDEX(tb_SVI[],MATCH(Table3[[#This Row],[city_name]],tb_SVI[city_name_uf],0),5)</f>
        <v>106049</v>
      </c>
      <c r="F3219">
        <f>INDEX(tb_MHDI[],MATCH(Table3[[#This Row],[city_name]],tb_MHDI[mun_uf],0),5)</f>
        <v>0.71199999999999997</v>
      </c>
      <c r="G3219">
        <f>INDEX(tb_MHDI[],MATCH(Table3[[#This Row],[city_name]],tb_MHDI[mun_uf],0),6)</f>
        <v>0.72099999999999997</v>
      </c>
      <c r="H3219">
        <f>INDEX(tb_MHDI[],MATCH(Table3[[#This Row],[city_name]],tb_MHDI[mun_uf],0),7)</f>
        <v>0.80100000000000005</v>
      </c>
      <c r="I3219">
        <f>INDEX(tb_MHDI[],MATCH(Table3[[#This Row],[city_name]],tb_MHDI[mun_uf],0),8)</f>
        <v>0.626</v>
      </c>
      <c r="J3219">
        <f>_xlfn.NUMBERVALUE(INDEX(tb_SVI[],MATCH(Table3[[#This Row],[city_name]],tb_SVI[city_name_uf],0),8),".")</f>
        <v>0.25800000000000001</v>
      </c>
      <c r="K3219">
        <f>_xlfn.NUMBERVALUE(INDEX(tb_SVI[],MATCH(Table3[[#This Row],[city_name]],tb_SVI[city_name_uf],0),9),".")</f>
        <v>0.157</v>
      </c>
      <c r="L3219">
        <f>_xlfn.NUMBERVALUE(INDEX(tb_SVI[],MATCH(Table3[[#This Row],[city_name]],tb_SVI[city_name_uf],0),10),".")</f>
        <v>0.32300000000000001</v>
      </c>
      <c r="M3219">
        <f>_xlfn.NUMBERVALUE(INDEX(tb_SVI[],MATCH(Table3[[#This Row],[city_name]],tb_SVI[city_name_uf],0),11),".")</f>
        <v>0.29299999999999998</v>
      </c>
      <c r="N3219" s="14">
        <f>_xlfn.PERCENTRANK.INC(Table3[MHDI_tot],Table3[[#This Row],[MHDI_tot]],3)</f>
        <v>0.71699999999999997</v>
      </c>
    </row>
    <row r="3220" spans="1:14" hidden="1" x14ac:dyDescent="0.2">
      <c r="A3220" t="str">
        <f>SVI!F3220</f>
        <v>São João da Barra/RJ</v>
      </c>
      <c r="B3220" t="str">
        <f>INDEX(tb_SVI[],MATCH(Table3[[#This Row],[ibge_cod]],tb_SVI[Município],0),1)</f>
        <v>RJ</v>
      </c>
      <c r="C3220" t="str">
        <f>INDEX(tb_SVI[],MATCH(Table3[[#This Row],[city_name]],tb_SVI[city_name_uf],0),3)</f>
        <v>3305000</v>
      </c>
      <c r="D3220" t="s">
        <v>20852</v>
      </c>
      <c r="E3220" s="11">
        <f>INDEX(tb_SVI[],MATCH(Table3[[#This Row],[city_name]],tb_SVI[city_name_uf],0),5)</f>
        <v>36423</v>
      </c>
      <c r="F3220">
        <f>INDEX(tb_MHDI[],MATCH(Table3[[#This Row],[city_name]],tb_MHDI[mun_uf],0),5)</f>
        <v>0.67100000000000004</v>
      </c>
      <c r="G3220">
        <f>INDEX(tb_MHDI[],MATCH(Table3[[#This Row],[city_name]],tb_MHDI[mun_uf],0),6)</f>
        <v>0.68600000000000005</v>
      </c>
      <c r="H3220">
        <f>INDEX(tb_MHDI[],MATCH(Table3[[#This Row],[city_name]],tb_MHDI[mun_uf],0),7)</f>
        <v>0.8</v>
      </c>
      <c r="I3220">
        <f>INDEX(tb_MHDI[],MATCH(Table3[[#This Row],[city_name]],tb_MHDI[mun_uf],0),8)</f>
        <v>0.55100000000000005</v>
      </c>
      <c r="J3220">
        <f>_xlfn.NUMBERVALUE(INDEX(tb_SVI[],MATCH(Table3[[#This Row],[city_name]],tb_SVI[city_name_uf],0),8),".")</f>
        <v>0.28000000000000003</v>
      </c>
      <c r="K3220">
        <f>_xlfn.NUMBERVALUE(INDEX(tb_SVI[],MATCH(Table3[[#This Row],[city_name]],tb_SVI[city_name_uf],0),9),".")</f>
        <v>0.17100000000000001</v>
      </c>
      <c r="L3220">
        <f>_xlfn.NUMBERVALUE(INDEX(tb_SVI[],MATCH(Table3[[#This Row],[city_name]],tb_SVI[city_name_uf],0),10),".")</f>
        <v>0.32900000000000001</v>
      </c>
      <c r="M3220">
        <f>_xlfn.NUMBERVALUE(INDEX(tb_SVI[],MATCH(Table3[[#This Row],[city_name]],tb_SVI[city_name_uf],0),11),".")</f>
        <v>0.34100000000000003</v>
      </c>
      <c r="N3220" s="14">
        <f>_xlfn.PERCENTRANK.INC(Table3[MHDI_tot],Table3[[#This Row],[MHDI_tot]],3)</f>
        <v>0.52100000000000002</v>
      </c>
    </row>
    <row r="3221" spans="1:14" hidden="1" x14ac:dyDescent="0.2">
      <c r="A3221" t="str">
        <f>SVI!F3221</f>
        <v>São José do Vale do Rio Preto/RJ</v>
      </c>
      <c r="B3221" t="str">
        <f>INDEX(tb_SVI[],MATCH(Table3[[#This Row],[ibge_cod]],tb_SVI[Município],0),1)</f>
        <v>RJ</v>
      </c>
      <c r="C3221" t="str">
        <f>INDEX(tb_SVI[],MATCH(Table3[[#This Row],[city_name]],tb_SVI[city_name_uf],0),3)</f>
        <v>3305158</v>
      </c>
      <c r="D3221" t="s">
        <v>20853</v>
      </c>
      <c r="E3221" s="11">
        <f>INDEX(tb_SVI[],MATCH(Table3[[#This Row],[city_name]],tb_SVI[city_name_uf],0),5)</f>
        <v>21916</v>
      </c>
      <c r="F3221">
        <f>INDEX(tb_MHDI[],MATCH(Table3[[#This Row],[city_name]],tb_MHDI[mun_uf],0),5)</f>
        <v>0.66</v>
      </c>
      <c r="G3221">
        <f>INDEX(tb_MHDI[],MATCH(Table3[[#This Row],[city_name]],tb_MHDI[mun_uf],0),6)</f>
        <v>0.67</v>
      </c>
      <c r="H3221">
        <f>INDEX(tb_MHDI[],MATCH(Table3[[#This Row],[city_name]],tb_MHDI[mun_uf],0),7)</f>
        <v>0.80600000000000005</v>
      </c>
      <c r="I3221">
        <f>INDEX(tb_MHDI[],MATCH(Table3[[#This Row],[city_name]],tb_MHDI[mun_uf],0),8)</f>
        <v>0.53300000000000003</v>
      </c>
      <c r="J3221">
        <f>_xlfn.NUMBERVALUE(INDEX(tb_SVI[],MATCH(Table3[[#This Row],[city_name]],tb_SVI[city_name_uf],0),8),".")</f>
        <v>0.28000000000000003</v>
      </c>
      <c r="K3221">
        <f>_xlfn.NUMBERVALUE(INDEX(tb_SVI[],MATCH(Table3[[#This Row],[city_name]],tb_SVI[city_name_uf],0),9),".")</f>
        <v>0.11899999999999999</v>
      </c>
      <c r="L3221">
        <f>_xlfn.NUMBERVALUE(INDEX(tb_SVI[],MATCH(Table3[[#This Row],[city_name]],tb_SVI[city_name_uf],0),10),".")</f>
        <v>0.376</v>
      </c>
      <c r="M3221">
        <f>_xlfn.NUMBERVALUE(INDEX(tb_SVI[],MATCH(Table3[[#This Row],[city_name]],tb_SVI[city_name_uf],0),11),".")</f>
        <v>0.34599999999999997</v>
      </c>
      <c r="N3221" s="14">
        <f>_xlfn.PERCENTRANK.INC(Table3[MHDI_tot],Table3[[#This Row],[MHDI_tot]],3)</f>
        <v>0.47399999999999998</v>
      </c>
    </row>
    <row r="3222" spans="1:14" hidden="1" x14ac:dyDescent="0.2">
      <c r="A3222" t="str">
        <f>SVI!F3222</f>
        <v>São José de Ubá/RJ</v>
      </c>
      <c r="B3222" t="str">
        <f>INDEX(tb_SVI[],MATCH(Table3[[#This Row],[ibge_cod]],tb_SVI[Município],0),1)</f>
        <v>RJ</v>
      </c>
      <c r="C3222" t="str">
        <f>INDEX(tb_SVI[],MATCH(Table3[[#This Row],[city_name]],tb_SVI[city_name_uf],0),3)</f>
        <v>3305133</v>
      </c>
      <c r="D3222" t="s">
        <v>20854</v>
      </c>
      <c r="E3222" s="11">
        <f>INDEX(tb_SVI[],MATCH(Table3[[#This Row],[city_name]],tb_SVI[city_name_uf],0),5)</f>
        <v>7206</v>
      </c>
      <c r="F3222">
        <f>INDEX(tb_MHDI[],MATCH(Table3[[#This Row],[city_name]],tb_MHDI[mun_uf],0),5)</f>
        <v>0.65200000000000002</v>
      </c>
      <c r="G3222">
        <f>INDEX(tb_MHDI[],MATCH(Table3[[#This Row],[city_name]],tb_MHDI[mun_uf],0),6)</f>
        <v>0.63300000000000001</v>
      </c>
      <c r="H3222">
        <f>INDEX(tb_MHDI[],MATCH(Table3[[#This Row],[city_name]],tb_MHDI[mun_uf],0),7)</f>
        <v>0.79800000000000004</v>
      </c>
      <c r="I3222">
        <f>INDEX(tb_MHDI[],MATCH(Table3[[#This Row],[city_name]],tb_MHDI[mun_uf],0),8)</f>
        <v>0.54800000000000004</v>
      </c>
      <c r="J3222">
        <f>_xlfn.NUMBERVALUE(INDEX(tb_SVI[],MATCH(Table3[[#This Row],[city_name]],tb_SVI[city_name_uf],0),8),".")</f>
        <v>0.255</v>
      </c>
      <c r="K3222">
        <f>_xlfn.NUMBERVALUE(INDEX(tb_SVI[],MATCH(Table3[[#This Row],[city_name]],tb_SVI[city_name_uf],0),9),".")</f>
        <v>8.1000000000000003E-2</v>
      </c>
      <c r="L3222">
        <f>_xlfn.NUMBERVALUE(INDEX(tb_SVI[],MATCH(Table3[[#This Row],[city_name]],tb_SVI[city_name_uf],0),10),".")</f>
        <v>0.317</v>
      </c>
      <c r="M3222">
        <f>_xlfn.NUMBERVALUE(INDEX(tb_SVI[],MATCH(Table3[[#This Row],[city_name]],tb_SVI[city_name_uf],0),11),".")</f>
        <v>0.36599999999999999</v>
      </c>
      <c r="N3222" s="14">
        <f>_xlfn.PERCENTRANK.INC(Table3[MHDI_tot],Table3[[#This Row],[MHDI_tot]],3)</f>
        <v>0.44500000000000001</v>
      </c>
    </row>
    <row r="3223" spans="1:14" hidden="1" x14ac:dyDescent="0.2">
      <c r="A3223" t="str">
        <f>SVI!F3223</f>
        <v>São Francisco de Itabapoana/RJ</v>
      </c>
      <c r="B3223" t="str">
        <f>INDEX(tb_SVI[],MATCH(Table3[[#This Row],[ibge_cod]],tb_SVI[Município],0),1)</f>
        <v>RJ</v>
      </c>
      <c r="C3223" t="str">
        <f>INDEX(tb_SVI[],MATCH(Table3[[#This Row],[city_name]],tb_SVI[city_name_uf],0),3)</f>
        <v>3304755</v>
      </c>
      <c r="D3223" t="s">
        <v>20855</v>
      </c>
      <c r="E3223" s="11">
        <f>INDEX(tb_SVI[],MATCH(Table3[[#This Row],[city_name]],tb_SVI[city_name_uf],0),5)</f>
        <v>42210</v>
      </c>
      <c r="F3223">
        <f>INDEX(tb_MHDI[],MATCH(Table3[[#This Row],[city_name]],tb_MHDI[mun_uf],0),5)</f>
        <v>0.63900000000000001</v>
      </c>
      <c r="G3223">
        <f>INDEX(tb_MHDI[],MATCH(Table3[[#This Row],[city_name]],tb_MHDI[mun_uf],0),6)</f>
        <v>0.61799999999999999</v>
      </c>
      <c r="H3223">
        <f>INDEX(tb_MHDI[],MATCH(Table3[[#This Row],[city_name]],tb_MHDI[mun_uf],0),7)</f>
        <v>0.79100000000000004</v>
      </c>
      <c r="I3223">
        <f>INDEX(tb_MHDI[],MATCH(Table3[[#This Row],[city_name]],tb_MHDI[mun_uf],0),8)</f>
        <v>0.53300000000000003</v>
      </c>
      <c r="J3223">
        <f>_xlfn.NUMBERVALUE(INDEX(tb_SVI[],MATCH(Table3[[#This Row],[city_name]],tb_SVI[city_name_uf],0),8),".")</f>
        <v>0.376</v>
      </c>
      <c r="K3223">
        <f>_xlfn.NUMBERVALUE(INDEX(tb_SVI[],MATCH(Table3[[#This Row],[city_name]],tb_SVI[city_name_uf],0),9),".")</f>
        <v>0.24</v>
      </c>
      <c r="L3223">
        <f>_xlfn.NUMBERVALUE(INDEX(tb_SVI[],MATCH(Table3[[#This Row],[city_name]],tb_SVI[city_name_uf],0),10),".")</f>
        <v>0.437</v>
      </c>
      <c r="M3223">
        <f>_xlfn.NUMBERVALUE(INDEX(tb_SVI[],MATCH(Table3[[#This Row],[city_name]],tb_SVI[city_name_uf],0),11),".")</f>
        <v>0.45200000000000001</v>
      </c>
      <c r="N3223" s="14">
        <f>_xlfn.PERCENTRANK.INC(Table3[MHDI_tot],Table3[[#This Row],[MHDI_tot]],3)</f>
        <v>0.40100000000000002</v>
      </c>
    </row>
    <row r="3224" spans="1:14" hidden="1" x14ac:dyDescent="0.2">
      <c r="A3224" t="str">
        <f>SVI!F3224</f>
        <v>São Fidélis/RJ</v>
      </c>
      <c r="B3224" t="str">
        <f>INDEX(tb_SVI[],MATCH(Table3[[#This Row],[ibge_cod]],tb_SVI[Município],0),1)</f>
        <v>RJ</v>
      </c>
      <c r="C3224" t="str">
        <f>INDEX(tb_SVI[],MATCH(Table3[[#This Row],[city_name]],tb_SVI[city_name_uf],0),3)</f>
        <v>3304805</v>
      </c>
      <c r="D3224" t="s">
        <v>20856</v>
      </c>
      <c r="E3224" s="11">
        <f>INDEX(tb_SVI[],MATCH(Table3[[#This Row],[city_name]],tb_SVI[city_name_uf],0),5)</f>
        <v>38710</v>
      </c>
      <c r="F3224">
        <f>INDEX(tb_MHDI[],MATCH(Table3[[#This Row],[city_name]],tb_MHDI[mun_uf],0),5)</f>
        <v>0.69099999999999995</v>
      </c>
      <c r="G3224">
        <f>INDEX(tb_MHDI[],MATCH(Table3[[#This Row],[city_name]],tb_MHDI[mun_uf],0),6)</f>
        <v>0.68500000000000005</v>
      </c>
      <c r="H3224">
        <f>INDEX(tb_MHDI[],MATCH(Table3[[#This Row],[city_name]],tb_MHDI[mun_uf],0),7)</f>
        <v>0.78700000000000003</v>
      </c>
      <c r="I3224">
        <f>INDEX(tb_MHDI[],MATCH(Table3[[#This Row],[city_name]],tb_MHDI[mun_uf],0),8)</f>
        <v>0.61099999999999999</v>
      </c>
      <c r="J3224">
        <f>_xlfn.NUMBERVALUE(INDEX(tb_SVI[],MATCH(Table3[[#This Row],[city_name]],tb_SVI[city_name_uf],0),8),".")</f>
        <v>0.22500000000000001</v>
      </c>
      <c r="K3224">
        <f>_xlfn.NUMBERVALUE(INDEX(tb_SVI[],MATCH(Table3[[#This Row],[city_name]],tb_SVI[city_name_uf],0),9),".")</f>
        <v>8.7999999999999995E-2</v>
      </c>
      <c r="L3224">
        <f>_xlfn.NUMBERVALUE(INDEX(tb_SVI[],MATCH(Table3[[#This Row],[city_name]],tb_SVI[city_name_uf],0),10),".")</f>
        <v>0.32</v>
      </c>
      <c r="M3224">
        <f>_xlfn.NUMBERVALUE(INDEX(tb_SVI[],MATCH(Table3[[#This Row],[city_name]],tb_SVI[city_name_uf],0),11),".")</f>
        <v>0.26700000000000002</v>
      </c>
      <c r="N3224" s="14">
        <f>_xlfn.PERCENTRANK.INC(Table3[MHDI_tot],Table3[[#This Row],[MHDI_tot]],3)</f>
        <v>0.60799999999999998</v>
      </c>
    </row>
    <row r="3225" spans="1:14" hidden="1" x14ac:dyDescent="0.2">
      <c r="A3225" t="str">
        <f>SVI!F3225</f>
        <v>Sumidouro/RJ</v>
      </c>
      <c r="B3225" t="str">
        <f>INDEX(tb_SVI[],MATCH(Table3[[#This Row],[ibge_cod]],tb_SVI[Município],0),1)</f>
        <v>RJ</v>
      </c>
      <c r="C3225" t="str">
        <f>INDEX(tb_SVI[],MATCH(Table3[[#This Row],[city_name]],tb_SVI[city_name_uf],0),3)</f>
        <v>3305703</v>
      </c>
      <c r="D3225" t="s">
        <v>20857</v>
      </c>
      <c r="E3225" s="11">
        <f>INDEX(tb_SVI[],MATCH(Table3[[#This Row],[city_name]],tb_SVI[city_name_uf],0),5)</f>
        <v>15667</v>
      </c>
      <c r="F3225">
        <f>INDEX(tb_MHDI[],MATCH(Table3[[#This Row],[city_name]],tb_MHDI[mun_uf],0),5)</f>
        <v>0.61099999999999999</v>
      </c>
      <c r="G3225">
        <f>INDEX(tb_MHDI[],MATCH(Table3[[#This Row],[city_name]],tb_MHDI[mun_uf],0),6)</f>
        <v>0.65800000000000003</v>
      </c>
      <c r="H3225">
        <f>INDEX(tb_MHDI[],MATCH(Table3[[#This Row],[city_name]],tb_MHDI[mun_uf],0),7)</f>
        <v>0.79600000000000004</v>
      </c>
      <c r="I3225">
        <f>INDEX(tb_MHDI[],MATCH(Table3[[#This Row],[city_name]],tb_MHDI[mun_uf],0),8)</f>
        <v>0.436</v>
      </c>
      <c r="J3225">
        <f>_xlfn.NUMBERVALUE(INDEX(tb_SVI[],MATCH(Table3[[#This Row],[city_name]],tb_SVI[city_name_uf],0),8),".")</f>
        <v>0.32600000000000001</v>
      </c>
      <c r="K3225">
        <f>_xlfn.NUMBERVALUE(INDEX(tb_SVI[],MATCH(Table3[[#This Row],[city_name]],tb_SVI[city_name_uf],0),9),".")</f>
        <v>0.128</v>
      </c>
      <c r="L3225">
        <f>_xlfn.NUMBERVALUE(INDEX(tb_SVI[],MATCH(Table3[[#This Row],[city_name]],tb_SVI[city_name_uf],0),10),".")</f>
        <v>0.46100000000000002</v>
      </c>
      <c r="M3225">
        <f>_xlfn.NUMBERVALUE(INDEX(tb_SVI[],MATCH(Table3[[#This Row],[city_name]],tb_SVI[city_name_uf],0),11),".")</f>
        <v>0.38800000000000001</v>
      </c>
      <c r="N3225" s="14">
        <f>_xlfn.PERCENTRANK.INC(Table3[MHDI_tot],Table3[[#This Row],[MHDI_tot]],3)</f>
        <v>0.29899999999999999</v>
      </c>
    </row>
    <row r="3226" spans="1:14" hidden="1" x14ac:dyDescent="0.2">
      <c r="A3226" t="str">
        <f>SVI!F3226</f>
        <v>Silva Jardim/RJ</v>
      </c>
      <c r="B3226" t="str">
        <f>INDEX(tb_SVI[],MATCH(Table3[[#This Row],[ibge_cod]],tb_SVI[Município],0),1)</f>
        <v>RJ</v>
      </c>
      <c r="C3226" t="str">
        <f>INDEX(tb_SVI[],MATCH(Table3[[#This Row],[city_name]],tb_SVI[city_name_uf],0),3)</f>
        <v>3305604</v>
      </c>
      <c r="D3226" t="s">
        <v>20858</v>
      </c>
      <c r="E3226" s="11">
        <f>INDEX(tb_SVI[],MATCH(Table3[[#This Row],[city_name]],tb_SVI[city_name_uf],0),5)</f>
        <v>21774</v>
      </c>
      <c r="F3226">
        <f>INDEX(tb_MHDI[],MATCH(Table3[[#This Row],[city_name]],tb_MHDI[mun_uf],0),5)</f>
        <v>0.65400000000000003</v>
      </c>
      <c r="G3226">
        <f>INDEX(tb_MHDI[],MATCH(Table3[[#This Row],[city_name]],tb_MHDI[mun_uf],0),6)</f>
        <v>0.65700000000000003</v>
      </c>
      <c r="H3226">
        <f>INDEX(tb_MHDI[],MATCH(Table3[[#This Row],[city_name]],tb_MHDI[mun_uf],0),7)</f>
        <v>0.79300000000000004</v>
      </c>
      <c r="I3226">
        <f>INDEX(tb_MHDI[],MATCH(Table3[[#This Row],[city_name]],tb_MHDI[mun_uf],0),8)</f>
        <v>0.53600000000000003</v>
      </c>
      <c r="J3226">
        <f>_xlfn.NUMBERVALUE(INDEX(tb_SVI[],MATCH(Table3[[#This Row],[city_name]],tb_SVI[city_name_uf],0),8),".")</f>
        <v>0.35699999999999998</v>
      </c>
      <c r="K3226">
        <f>_xlfn.NUMBERVALUE(INDEX(tb_SVI[],MATCH(Table3[[#This Row],[city_name]],tb_SVI[city_name_uf],0),9),".")</f>
        <v>0.25700000000000001</v>
      </c>
      <c r="L3226">
        <f>_xlfn.NUMBERVALUE(INDEX(tb_SVI[],MATCH(Table3[[#This Row],[city_name]],tb_SVI[city_name_uf],0),10),".")</f>
        <v>0.39600000000000002</v>
      </c>
      <c r="M3226">
        <f>_xlfn.NUMBERVALUE(INDEX(tb_SVI[],MATCH(Table3[[#This Row],[city_name]],tb_SVI[city_name_uf],0),11),".")</f>
        <v>0.41699999999999998</v>
      </c>
      <c r="N3226" s="14">
        <f>_xlfn.PERCENTRANK.INC(Table3[MHDI_tot],Table3[[#This Row],[MHDI_tot]],3)</f>
        <v>0.45100000000000001</v>
      </c>
    </row>
    <row r="3227" spans="1:14" hidden="1" x14ac:dyDescent="0.2">
      <c r="A3227" t="str">
        <f>SVI!F3227</f>
        <v>Saquarema/RJ</v>
      </c>
      <c r="B3227" t="str">
        <f>INDEX(tb_SVI[],MATCH(Table3[[#This Row],[ibge_cod]],tb_SVI[Município],0),1)</f>
        <v>RJ</v>
      </c>
      <c r="C3227" t="str">
        <f>INDEX(tb_SVI[],MATCH(Table3[[#This Row],[city_name]],tb_SVI[city_name_uf],0),3)</f>
        <v>3305505</v>
      </c>
      <c r="D3227" t="s">
        <v>20859</v>
      </c>
      <c r="E3227" s="11">
        <f>INDEX(tb_SVI[],MATCH(Table3[[#This Row],[city_name]],tb_SVI[city_name_uf],0),5)</f>
        <v>90583</v>
      </c>
      <c r="F3227">
        <f>INDEX(tb_MHDI[],MATCH(Table3[[#This Row],[city_name]],tb_MHDI[mun_uf],0),5)</f>
        <v>0.70899999999999996</v>
      </c>
      <c r="G3227">
        <f>INDEX(tb_MHDI[],MATCH(Table3[[#This Row],[city_name]],tb_MHDI[mun_uf],0),6)</f>
        <v>0.71399999999999997</v>
      </c>
      <c r="H3227">
        <f>INDEX(tb_MHDI[],MATCH(Table3[[#This Row],[city_name]],tb_MHDI[mun_uf],0),7)</f>
        <v>0.80400000000000005</v>
      </c>
      <c r="I3227">
        <f>INDEX(tb_MHDI[],MATCH(Table3[[#This Row],[city_name]],tb_MHDI[mun_uf],0),8)</f>
        <v>0.621</v>
      </c>
      <c r="J3227">
        <f>_xlfn.NUMBERVALUE(INDEX(tb_SVI[],MATCH(Table3[[#This Row],[city_name]],tb_SVI[city_name_uf],0),8),".")</f>
        <v>0.28399999999999997</v>
      </c>
      <c r="K3227">
        <f>_xlfn.NUMBERVALUE(INDEX(tb_SVI[],MATCH(Table3[[#This Row],[city_name]],tb_SVI[city_name_uf],0),9),".")</f>
        <v>0.14199999999999999</v>
      </c>
      <c r="L3227">
        <f>_xlfn.NUMBERVALUE(INDEX(tb_SVI[],MATCH(Table3[[#This Row],[city_name]],tb_SVI[city_name_uf],0),10),".")</f>
        <v>0.375</v>
      </c>
      <c r="M3227">
        <f>_xlfn.NUMBERVALUE(INDEX(tb_SVI[],MATCH(Table3[[#This Row],[city_name]],tb_SVI[city_name_uf],0),11),".")</f>
        <v>0.33400000000000002</v>
      </c>
      <c r="N3227" s="14">
        <f>_xlfn.PERCENTRANK.INC(Table3[MHDI_tot],Table3[[#This Row],[MHDI_tot]],3)</f>
        <v>0.70099999999999996</v>
      </c>
    </row>
    <row r="3228" spans="1:14" hidden="1" x14ac:dyDescent="0.2">
      <c r="A3228" t="str">
        <f>SVI!F3228</f>
        <v>Sapucaia/RJ</v>
      </c>
      <c r="B3228" t="str">
        <f>INDEX(tb_SVI[],MATCH(Table3[[#This Row],[ibge_cod]],tb_SVI[Município],0),1)</f>
        <v>RJ</v>
      </c>
      <c r="C3228" t="str">
        <f>INDEX(tb_SVI[],MATCH(Table3[[#This Row],[city_name]],tb_SVI[city_name_uf],0),3)</f>
        <v>3305406</v>
      </c>
      <c r="D3228" t="s">
        <v>20860</v>
      </c>
      <c r="E3228" s="11">
        <f>INDEX(tb_SVI[],MATCH(Table3[[#This Row],[city_name]],tb_SVI[city_name_uf],0),5)</f>
        <v>18249</v>
      </c>
      <c r="F3228">
        <f>INDEX(tb_MHDI[],MATCH(Table3[[#This Row],[city_name]],tb_MHDI[mun_uf],0),5)</f>
        <v>0.67500000000000004</v>
      </c>
      <c r="G3228">
        <f>INDEX(tb_MHDI[],MATCH(Table3[[#This Row],[city_name]],tb_MHDI[mun_uf],0),6)</f>
        <v>0.68200000000000005</v>
      </c>
      <c r="H3228">
        <f>INDEX(tb_MHDI[],MATCH(Table3[[#This Row],[city_name]],tb_MHDI[mun_uf],0),7)</f>
        <v>0.80400000000000005</v>
      </c>
      <c r="I3228">
        <f>INDEX(tb_MHDI[],MATCH(Table3[[#This Row],[city_name]],tb_MHDI[mun_uf],0),8)</f>
        <v>0.56100000000000005</v>
      </c>
      <c r="J3228">
        <f>_xlfn.NUMBERVALUE(INDEX(tb_SVI[],MATCH(Table3[[#This Row],[city_name]],tb_SVI[city_name_uf],0),8),".")</f>
        <v>0.27400000000000002</v>
      </c>
      <c r="K3228">
        <f>_xlfn.NUMBERVALUE(INDEX(tb_SVI[],MATCH(Table3[[#This Row],[city_name]],tb_SVI[city_name_uf],0),9),".")</f>
        <v>0.13900000000000001</v>
      </c>
      <c r="L3228">
        <f>_xlfn.NUMBERVALUE(INDEX(tb_SVI[],MATCH(Table3[[#This Row],[city_name]],tb_SVI[city_name_uf],0),10),".")</f>
        <v>0.39</v>
      </c>
      <c r="M3228">
        <f>_xlfn.NUMBERVALUE(INDEX(tb_SVI[],MATCH(Table3[[#This Row],[city_name]],tb_SVI[city_name_uf],0),11),".")</f>
        <v>0.29199999999999998</v>
      </c>
      <c r="N3228" s="14">
        <f>_xlfn.PERCENTRANK.INC(Table3[MHDI_tot],Table3[[#This Row],[MHDI_tot]],3)</f>
        <v>0.53700000000000003</v>
      </c>
    </row>
    <row r="3229" spans="1:14" hidden="1" x14ac:dyDescent="0.2">
      <c r="A3229" t="str">
        <f>SVI!F5147</f>
        <v>Porto Murtinho/MS</v>
      </c>
      <c r="B3229" t="str">
        <f>INDEX(tb_SVI[],MATCH(Table3[[#This Row],[ibge_cod]],tb_SVI[Município],0),1)</f>
        <v>MS</v>
      </c>
      <c r="C3229" t="str">
        <f>INDEX(tb_SVI[],MATCH(Table3[[#This Row],[city_name]],tb_SVI[city_name_uf],0),3)</f>
        <v>5006903</v>
      </c>
      <c r="D3229" t="s">
        <v>22740</v>
      </c>
      <c r="E3229" s="11">
        <f>INDEX(tb_SVI[],MATCH(Table3[[#This Row],[city_name]],tb_SVI[city_name_uf],0),5)</f>
        <v>17298</v>
      </c>
      <c r="F3229">
        <f>INDEX(tb_MHDI[],MATCH(Table3[[#This Row],[city_name]],tb_MHDI[mun_uf],0),5)</f>
        <v>0.66600000000000004</v>
      </c>
      <c r="G3229">
        <f>INDEX(tb_MHDI[],MATCH(Table3[[#This Row],[city_name]],tb_MHDI[mun_uf],0),6)</f>
        <v>0.67700000000000005</v>
      </c>
      <c r="H3229">
        <f>INDEX(tb_MHDI[],MATCH(Table3[[#This Row],[city_name]],tb_MHDI[mun_uf],0),7)</f>
        <v>0.83</v>
      </c>
      <c r="I3229">
        <f>INDEX(tb_MHDI[],MATCH(Table3[[#This Row],[city_name]],tb_MHDI[mun_uf],0),8)</f>
        <v>0.52600000000000002</v>
      </c>
      <c r="J3229">
        <f>_xlfn.NUMBERVALUE(INDEX(tb_SVI[],MATCH(Table3[[#This Row],[city_name]],tb_SVI[city_name_uf],0),8),".")</f>
        <v>0.317</v>
      </c>
      <c r="K3229">
        <f>_xlfn.NUMBERVALUE(INDEX(tb_SVI[],MATCH(Table3[[#This Row],[city_name]],tb_SVI[city_name_uf],0),9),".")</f>
        <v>9.9000000000000005E-2</v>
      </c>
      <c r="L3229">
        <f>_xlfn.NUMBERVALUE(INDEX(tb_SVI[],MATCH(Table3[[#This Row],[city_name]],tb_SVI[city_name_uf],0),10),".")</f>
        <v>0.51300000000000001</v>
      </c>
      <c r="M3229">
        <f>_xlfn.NUMBERVALUE(INDEX(tb_SVI[],MATCH(Table3[[#This Row],[city_name]],tb_SVI[city_name_uf],0),11),".")</f>
        <v>0.34</v>
      </c>
      <c r="N3229" s="14">
        <f>_xlfn.PERCENTRANK.INC(Table3[MHDI_tot],Table3[[#This Row],[MHDI_tot]],3)</f>
        <v>0.501</v>
      </c>
    </row>
    <row r="3230" spans="1:14" hidden="1" x14ac:dyDescent="0.2">
      <c r="A3230" t="str">
        <f>SVI!F3230</f>
        <v>Santa Maria Madalena/RJ</v>
      </c>
      <c r="B3230" t="str">
        <f>INDEX(tb_SVI[],MATCH(Table3[[#This Row],[ibge_cod]],tb_SVI[Município],0),1)</f>
        <v>RJ</v>
      </c>
      <c r="C3230" t="str">
        <f>INDEX(tb_SVI[],MATCH(Table3[[#This Row],[city_name]],tb_SVI[city_name_uf],0),3)</f>
        <v>3304607</v>
      </c>
      <c r="D3230" t="s">
        <v>20862</v>
      </c>
      <c r="E3230" s="11">
        <f>INDEX(tb_SVI[],MATCH(Table3[[#This Row],[city_name]],tb_SVI[city_name_uf],0),5)</f>
        <v>10392</v>
      </c>
      <c r="F3230">
        <f>INDEX(tb_MHDI[],MATCH(Table3[[#This Row],[city_name]],tb_MHDI[mun_uf],0),5)</f>
        <v>0.66800000000000004</v>
      </c>
      <c r="G3230">
        <f>INDEX(tb_MHDI[],MATCH(Table3[[#This Row],[city_name]],tb_MHDI[mun_uf],0),6)</f>
        <v>0.67200000000000004</v>
      </c>
      <c r="H3230">
        <f>INDEX(tb_MHDI[],MATCH(Table3[[#This Row],[city_name]],tb_MHDI[mun_uf],0),7)</f>
        <v>0.79700000000000004</v>
      </c>
      <c r="I3230">
        <f>INDEX(tb_MHDI[],MATCH(Table3[[#This Row],[city_name]],tb_MHDI[mun_uf],0),8)</f>
        <v>0.55600000000000005</v>
      </c>
      <c r="J3230">
        <f>_xlfn.NUMBERVALUE(INDEX(tb_SVI[],MATCH(Table3[[#This Row],[city_name]],tb_SVI[city_name_uf],0),8),".")</f>
        <v>0.28999999999999998</v>
      </c>
      <c r="K3230">
        <f>_xlfn.NUMBERVALUE(INDEX(tb_SVI[],MATCH(Table3[[#This Row],[city_name]],tb_SVI[city_name_uf],0),9),".")</f>
        <v>0.191</v>
      </c>
      <c r="L3230">
        <f>_xlfn.NUMBERVALUE(INDEX(tb_SVI[],MATCH(Table3[[#This Row],[city_name]],tb_SVI[city_name_uf],0),10),".")</f>
        <v>0.34499999999999997</v>
      </c>
      <c r="M3230">
        <f>_xlfn.NUMBERVALUE(INDEX(tb_SVI[],MATCH(Table3[[#This Row],[city_name]],tb_SVI[city_name_uf],0),11),".")</f>
        <v>0.33400000000000002</v>
      </c>
      <c r="N3230" s="14">
        <f>_xlfn.PERCENTRANK.INC(Table3[MHDI_tot],Table3[[#This Row],[MHDI_tot]],3)</f>
        <v>0.50800000000000001</v>
      </c>
    </row>
    <row r="3231" spans="1:14" hidden="1" x14ac:dyDescent="0.2">
      <c r="A3231" t="str">
        <f>SVI!F3231</f>
        <v>Rio das Ostras/RJ</v>
      </c>
      <c r="B3231" t="str">
        <f>INDEX(tb_SVI[],MATCH(Table3[[#This Row],[ibge_cod]],tb_SVI[Município],0),1)</f>
        <v>RJ</v>
      </c>
      <c r="C3231" t="str">
        <f>INDEX(tb_SVI[],MATCH(Table3[[#This Row],[city_name]],tb_SVI[city_name_uf],0),3)</f>
        <v>3304524</v>
      </c>
      <c r="D3231" t="s">
        <v>20863</v>
      </c>
      <c r="E3231" s="11">
        <f>INDEX(tb_SVI[],MATCH(Table3[[#This Row],[city_name]],tb_SVI[city_name_uf],0),5)</f>
        <v>155193</v>
      </c>
      <c r="F3231">
        <f>INDEX(tb_MHDI[],MATCH(Table3[[#This Row],[city_name]],tb_MHDI[mun_uf],0),5)</f>
        <v>0.77300000000000002</v>
      </c>
      <c r="G3231">
        <f>INDEX(tb_MHDI[],MATCH(Table3[[#This Row],[city_name]],tb_MHDI[mun_uf],0),6)</f>
        <v>0.78400000000000003</v>
      </c>
      <c r="H3231">
        <f>INDEX(tb_MHDI[],MATCH(Table3[[#This Row],[city_name]],tb_MHDI[mun_uf],0),7)</f>
        <v>0.85399999999999998</v>
      </c>
      <c r="I3231">
        <f>INDEX(tb_MHDI[],MATCH(Table3[[#This Row],[city_name]],tb_MHDI[mun_uf],0),8)</f>
        <v>0.68899999999999995</v>
      </c>
      <c r="J3231">
        <f>_xlfn.NUMBERVALUE(INDEX(tb_SVI[],MATCH(Table3[[#This Row],[city_name]],tb_SVI[city_name_uf],0),8),".")</f>
        <v>0.22500000000000001</v>
      </c>
      <c r="K3231">
        <f>_xlfn.NUMBERVALUE(INDEX(tb_SVI[],MATCH(Table3[[#This Row],[city_name]],tb_SVI[city_name_uf],0),9),".")</f>
        <v>0.193</v>
      </c>
      <c r="L3231">
        <f>_xlfn.NUMBERVALUE(INDEX(tb_SVI[],MATCH(Table3[[#This Row],[city_name]],tb_SVI[city_name_uf],0),10),".")</f>
        <v>0.26300000000000001</v>
      </c>
      <c r="M3231">
        <f>_xlfn.NUMBERVALUE(INDEX(tb_SVI[],MATCH(Table3[[#This Row],[city_name]],tb_SVI[city_name_uf],0),11),".")</f>
        <v>0.22</v>
      </c>
      <c r="N3231" s="14">
        <f>_xlfn.PERCENTRANK.INC(Table3[MHDI_tot],Table3[[#This Row],[MHDI_tot]],3)</f>
        <v>0.96199999999999997</v>
      </c>
    </row>
    <row r="3232" spans="1:14" hidden="1" x14ac:dyDescent="0.2">
      <c r="A3232" t="str">
        <f>SVI!F3232</f>
        <v>Rio das Flores/RJ</v>
      </c>
      <c r="B3232" t="str">
        <f>INDEX(tb_SVI[],MATCH(Table3[[#This Row],[ibge_cod]],tb_SVI[Município],0),1)</f>
        <v>RJ</v>
      </c>
      <c r="C3232" t="str">
        <f>INDEX(tb_SVI[],MATCH(Table3[[#This Row],[city_name]],tb_SVI[city_name_uf],0),3)</f>
        <v>3304508</v>
      </c>
      <c r="D3232" t="s">
        <v>20864</v>
      </c>
      <c r="E3232" s="11">
        <f>INDEX(tb_SVI[],MATCH(Table3[[#This Row],[city_name]],tb_SVI[city_name_uf],0),5)</f>
        <v>9344</v>
      </c>
      <c r="F3232">
        <f>INDEX(tb_MHDI[],MATCH(Table3[[#This Row],[city_name]],tb_MHDI[mun_uf],0),5)</f>
        <v>0.68</v>
      </c>
      <c r="G3232">
        <f>INDEX(tb_MHDI[],MATCH(Table3[[#This Row],[city_name]],tb_MHDI[mun_uf],0),6)</f>
        <v>0.66400000000000003</v>
      </c>
      <c r="H3232">
        <f>INDEX(tb_MHDI[],MATCH(Table3[[#This Row],[city_name]],tb_MHDI[mun_uf],0),7)</f>
        <v>0.82199999999999995</v>
      </c>
      <c r="I3232">
        <f>INDEX(tb_MHDI[],MATCH(Table3[[#This Row],[city_name]],tb_MHDI[mun_uf],0),8)</f>
        <v>0.57499999999999996</v>
      </c>
      <c r="J3232">
        <f>_xlfn.NUMBERVALUE(INDEX(tb_SVI[],MATCH(Table3[[#This Row],[city_name]],tb_SVI[city_name_uf],0),8),".")</f>
        <v>0.23300000000000001</v>
      </c>
      <c r="K3232">
        <f>_xlfn.NUMBERVALUE(INDEX(tb_SVI[],MATCH(Table3[[#This Row],[city_name]],tb_SVI[city_name_uf],0),9),".")</f>
        <v>7.6999999999999999E-2</v>
      </c>
      <c r="L3232">
        <f>_xlfn.NUMBERVALUE(INDEX(tb_SVI[],MATCH(Table3[[#This Row],[city_name]],tb_SVI[city_name_uf],0),10),".")</f>
        <v>0.36099999999999999</v>
      </c>
      <c r="M3232">
        <f>_xlfn.NUMBERVALUE(INDEX(tb_SVI[],MATCH(Table3[[#This Row],[city_name]],tb_SVI[city_name_uf],0),11),".")</f>
        <v>0.26</v>
      </c>
      <c r="N3232" s="14">
        <f>_xlfn.PERCENTRANK.INC(Table3[MHDI_tot],Table3[[#This Row],[MHDI_tot]],3)</f>
        <v>0.55700000000000005</v>
      </c>
    </row>
    <row r="3233" spans="1:14" hidden="1" x14ac:dyDescent="0.2">
      <c r="A3233" t="str">
        <f>SVI!F3233</f>
        <v>Rio Claro/RJ</v>
      </c>
      <c r="B3233" t="str">
        <f>INDEX(tb_SVI[],MATCH(Table3[[#This Row],[ibge_cod]],tb_SVI[Município],0),1)</f>
        <v>RJ</v>
      </c>
      <c r="C3233" t="str">
        <f>INDEX(tb_SVI[],MATCH(Table3[[#This Row],[city_name]],tb_SVI[city_name_uf],0),3)</f>
        <v>3304409</v>
      </c>
      <c r="D3233" t="s">
        <v>20865</v>
      </c>
      <c r="E3233" s="11">
        <f>INDEX(tb_SVI[],MATCH(Table3[[#This Row],[city_name]],tb_SVI[city_name_uf],0),5)</f>
        <v>18605</v>
      </c>
      <c r="F3233">
        <f>INDEX(tb_MHDI[],MATCH(Table3[[#This Row],[city_name]],tb_MHDI[mun_uf],0),5)</f>
        <v>0.68300000000000005</v>
      </c>
      <c r="G3233">
        <f>INDEX(tb_MHDI[],MATCH(Table3[[#This Row],[city_name]],tb_MHDI[mun_uf],0),6)</f>
        <v>0.7</v>
      </c>
      <c r="H3233">
        <f>INDEX(tb_MHDI[],MATCH(Table3[[#This Row],[city_name]],tb_MHDI[mun_uf],0),7)</f>
        <v>0.80100000000000005</v>
      </c>
      <c r="I3233">
        <f>INDEX(tb_MHDI[],MATCH(Table3[[#This Row],[city_name]],tb_MHDI[mun_uf],0),8)</f>
        <v>0.56699999999999995</v>
      </c>
      <c r="J3233">
        <f>_xlfn.NUMBERVALUE(INDEX(tb_SVI[],MATCH(Table3[[#This Row],[city_name]],tb_SVI[city_name_uf],0),8),".")</f>
        <v>0.26400000000000001</v>
      </c>
      <c r="K3233">
        <f>_xlfn.NUMBERVALUE(INDEX(tb_SVI[],MATCH(Table3[[#This Row],[city_name]],tb_SVI[city_name_uf],0),9),".")</f>
        <v>0.16800000000000001</v>
      </c>
      <c r="L3233">
        <f>_xlfn.NUMBERVALUE(INDEX(tb_SVI[],MATCH(Table3[[#This Row],[city_name]],tb_SVI[city_name_uf],0),10),".")</f>
        <v>0.35699999999999998</v>
      </c>
      <c r="M3233">
        <f>_xlfn.NUMBERVALUE(INDEX(tb_SVI[],MATCH(Table3[[#This Row],[city_name]],tb_SVI[city_name_uf],0),11),".")</f>
        <v>0.26700000000000002</v>
      </c>
      <c r="N3233" s="14">
        <f>_xlfn.PERCENTRANK.INC(Table3[MHDI_tot],Table3[[#This Row],[MHDI_tot]],3)</f>
        <v>0.57099999999999995</v>
      </c>
    </row>
    <row r="3234" spans="1:14" hidden="1" x14ac:dyDescent="0.2">
      <c r="A3234" t="str">
        <f>SVI!F3234</f>
        <v>Resende/RJ</v>
      </c>
      <c r="B3234" t="str">
        <f>INDEX(tb_SVI[],MATCH(Table3[[#This Row],[ibge_cod]],tb_SVI[Município],0),1)</f>
        <v>RJ</v>
      </c>
      <c r="C3234" t="str">
        <f>INDEX(tb_SVI[],MATCH(Table3[[#This Row],[city_name]],tb_SVI[city_name_uf],0),3)</f>
        <v>3304201</v>
      </c>
      <c r="D3234" t="s">
        <v>20866</v>
      </c>
      <c r="E3234" s="11">
        <f>INDEX(tb_SVI[],MATCH(Table3[[#This Row],[city_name]],tb_SVI[city_name_uf],0),5)</f>
        <v>132312</v>
      </c>
      <c r="F3234">
        <f>INDEX(tb_MHDI[],MATCH(Table3[[#This Row],[city_name]],tb_MHDI[mun_uf],0),5)</f>
        <v>0.76800000000000002</v>
      </c>
      <c r="G3234">
        <f>INDEX(tb_MHDI[],MATCH(Table3[[#This Row],[city_name]],tb_MHDI[mun_uf],0),6)</f>
        <v>0.76200000000000001</v>
      </c>
      <c r="H3234">
        <f>INDEX(tb_MHDI[],MATCH(Table3[[#This Row],[city_name]],tb_MHDI[mun_uf],0),7)</f>
        <v>0.83899999999999997</v>
      </c>
      <c r="I3234">
        <f>INDEX(tb_MHDI[],MATCH(Table3[[#This Row],[city_name]],tb_MHDI[mun_uf],0),8)</f>
        <v>0.70899999999999996</v>
      </c>
      <c r="J3234">
        <f>_xlfn.NUMBERVALUE(INDEX(tb_SVI[],MATCH(Table3[[#This Row],[city_name]],tb_SVI[city_name_uf],0),8),".")</f>
        <v>0.19400000000000001</v>
      </c>
      <c r="K3234">
        <f>_xlfn.NUMBERVALUE(INDEX(tb_SVI[],MATCH(Table3[[#This Row],[city_name]],tb_SVI[city_name_uf],0),9),".")</f>
        <v>9.5000000000000001E-2</v>
      </c>
      <c r="L3234">
        <f>_xlfn.NUMBERVALUE(INDEX(tb_SVI[],MATCH(Table3[[#This Row],[city_name]],tb_SVI[city_name_uf],0),10),".")</f>
        <v>0.26200000000000001</v>
      </c>
      <c r="M3234">
        <f>_xlfn.NUMBERVALUE(INDEX(tb_SVI[],MATCH(Table3[[#This Row],[city_name]],tb_SVI[city_name_uf],0),11),".")</f>
        <v>0.22500000000000001</v>
      </c>
      <c r="N3234" s="14">
        <f>_xlfn.PERCENTRANK.INC(Table3[MHDI_tot],Table3[[#This Row],[MHDI_tot]],3)</f>
        <v>0.95199999999999996</v>
      </c>
    </row>
    <row r="3235" spans="1:14" hidden="1" x14ac:dyDescent="0.2">
      <c r="A3235" t="str">
        <f>SVI!F3235</f>
        <v>Quissamã/RJ</v>
      </c>
      <c r="B3235" t="str">
        <f>INDEX(tb_SVI[],MATCH(Table3[[#This Row],[ibge_cod]],tb_SVI[Município],0),1)</f>
        <v>RJ</v>
      </c>
      <c r="C3235" t="str">
        <f>INDEX(tb_SVI[],MATCH(Table3[[#This Row],[city_name]],tb_SVI[city_name_uf],0),3)</f>
        <v>3304151</v>
      </c>
      <c r="D3235" t="s">
        <v>20867</v>
      </c>
      <c r="E3235" s="11">
        <f>INDEX(tb_SVI[],MATCH(Table3[[#This Row],[city_name]],tb_SVI[city_name_uf],0),5)</f>
        <v>25126</v>
      </c>
      <c r="F3235">
        <f>INDEX(tb_MHDI[],MATCH(Table3[[#This Row],[city_name]],tb_MHDI[mun_uf],0),5)</f>
        <v>0.70399999999999996</v>
      </c>
      <c r="G3235">
        <f>INDEX(tb_MHDI[],MATCH(Table3[[#This Row],[city_name]],tb_MHDI[mun_uf],0),6)</f>
        <v>0.69799999999999995</v>
      </c>
      <c r="H3235">
        <f>INDEX(tb_MHDI[],MATCH(Table3[[#This Row],[city_name]],tb_MHDI[mun_uf],0),7)</f>
        <v>0.82099999999999995</v>
      </c>
      <c r="I3235">
        <f>INDEX(tb_MHDI[],MATCH(Table3[[#This Row],[city_name]],tb_MHDI[mun_uf],0),8)</f>
        <v>0.61</v>
      </c>
      <c r="J3235">
        <f>_xlfn.NUMBERVALUE(INDEX(tb_SVI[],MATCH(Table3[[#This Row],[city_name]],tb_SVI[city_name_uf],0),8),".")</f>
        <v>0.3</v>
      </c>
      <c r="K3235">
        <f>_xlfn.NUMBERVALUE(INDEX(tb_SVI[],MATCH(Table3[[#This Row],[city_name]],tb_SVI[city_name_uf],0),9),".")</f>
        <v>0.24299999999999999</v>
      </c>
      <c r="L3235">
        <f>_xlfn.NUMBERVALUE(INDEX(tb_SVI[],MATCH(Table3[[#This Row],[city_name]],tb_SVI[city_name_uf],0),10),".")</f>
        <v>0.32600000000000001</v>
      </c>
      <c r="M3235">
        <f>_xlfn.NUMBERVALUE(INDEX(tb_SVI[],MATCH(Table3[[#This Row],[city_name]],tb_SVI[city_name_uf],0),11),".")</f>
        <v>0.33</v>
      </c>
      <c r="N3235" s="14">
        <f>_xlfn.PERCENTRANK.INC(Table3[MHDI_tot],Table3[[#This Row],[MHDI_tot]],3)</f>
        <v>0.67400000000000004</v>
      </c>
    </row>
    <row r="3236" spans="1:14" hidden="1" x14ac:dyDescent="0.2">
      <c r="A3236" t="str">
        <f>SVI!F3236</f>
        <v>Quatis/RJ</v>
      </c>
      <c r="B3236" t="str">
        <f>INDEX(tb_SVI[],MATCH(Table3[[#This Row],[ibge_cod]],tb_SVI[Município],0),1)</f>
        <v>RJ</v>
      </c>
      <c r="C3236" t="str">
        <f>INDEX(tb_SVI[],MATCH(Table3[[#This Row],[city_name]],tb_SVI[city_name_uf],0),3)</f>
        <v>3304128</v>
      </c>
      <c r="D3236" t="s">
        <v>20868</v>
      </c>
      <c r="E3236" s="11">
        <f>INDEX(tb_SVI[],MATCH(Table3[[#This Row],[city_name]],tb_SVI[city_name_uf],0),5)</f>
        <v>14435</v>
      </c>
      <c r="F3236">
        <f>INDEX(tb_MHDI[],MATCH(Table3[[#This Row],[city_name]],tb_MHDI[mun_uf],0),5)</f>
        <v>0.69</v>
      </c>
      <c r="G3236">
        <f>INDEX(tb_MHDI[],MATCH(Table3[[#This Row],[city_name]],tb_MHDI[mun_uf],0),6)</f>
        <v>0.67600000000000005</v>
      </c>
      <c r="H3236">
        <f>INDEX(tb_MHDI[],MATCH(Table3[[#This Row],[city_name]],tb_MHDI[mun_uf],0),7)</f>
        <v>0.80600000000000005</v>
      </c>
      <c r="I3236">
        <f>INDEX(tb_MHDI[],MATCH(Table3[[#This Row],[city_name]],tb_MHDI[mun_uf],0),8)</f>
        <v>0.60299999999999998</v>
      </c>
      <c r="J3236">
        <f>_xlfn.NUMBERVALUE(INDEX(tb_SVI[],MATCH(Table3[[#This Row],[city_name]],tb_SVI[city_name_uf],0),8),".")</f>
        <v>0.2</v>
      </c>
      <c r="K3236">
        <f>_xlfn.NUMBERVALUE(INDEX(tb_SVI[],MATCH(Table3[[#This Row],[city_name]],tb_SVI[city_name_uf],0),9),".")</f>
        <v>3.0000000000000001E-3</v>
      </c>
      <c r="L3236">
        <f>_xlfn.NUMBERVALUE(INDEX(tb_SVI[],MATCH(Table3[[#This Row],[city_name]],tb_SVI[city_name_uf],0),10),".")</f>
        <v>0.32900000000000001</v>
      </c>
      <c r="M3236">
        <f>_xlfn.NUMBERVALUE(INDEX(tb_SVI[],MATCH(Table3[[#This Row],[city_name]],tb_SVI[city_name_uf],0),11),".")</f>
        <v>0.26800000000000002</v>
      </c>
      <c r="N3236" s="14">
        <f>_xlfn.PERCENTRANK.INC(Table3[MHDI_tot],Table3[[#This Row],[MHDI_tot]],3)</f>
        <v>0.60499999999999998</v>
      </c>
    </row>
    <row r="3237" spans="1:14" hidden="1" x14ac:dyDescent="0.2">
      <c r="A3237" t="str">
        <f>SVI!F3237</f>
        <v>Porto Real/RJ</v>
      </c>
      <c r="B3237" t="str">
        <f>INDEX(tb_SVI[],MATCH(Table3[[#This Row],[ibge_cod]],tb_SVI[Município],0),1)</f>
        <v>RJ</v>
      </c>
      <c r="C3237" t="str">
        <f>INDEX(tb_SVI[],MATCH(Table3[[#This Row],[city_name]],tb_SVI[city_name_uf],0),3)</f>
        <v>3304110</v>
      </c>
      <c r="D3237" t="s">
        <v>20869</v>
      </c>
      <c r="E3237" s="11">
        <f>INDEX(tb_SVI[],MATCH(Table3[[#This Row],[city_name]],tb_SVI[city_name_uf],0),5)</f>
        <v>19974</v>
      </c>
      <c r="F3237">
        <f>INDEX(tb_MHDI[],MATCH(Table3[[#This Row],[city_name]],tb_MHDI[mun_uf],0),5)</f>
        <v>0.71299999999999997</v>
      </c>
      <c r="G3237">
        <f>INDEX(tb_MHDI[],MATCH(Table3[[#This Row],[city_name]],tb_MHDI[mun_uf],0),6)</f>
        <v>0.68799999999999994</v>
      </c>
      <c r="H3237">
        <f>INDEX(tb_MHDI[],MATCH(Table3[[#This Row],[city_name]],tb_MHDI[mun_uf],0),7)</f>
        <v>0.81699999999999995</v>
      </c>
      <c r="I3237">
        <f>INDEX(tb_MHDI[],MATCH(Table3[[#This Row],[city_name]],tb_MHDI[mun_uf],0),8)</f>
        <v>0.64500000000000002</v>
      </c>
      <c r="J3237">
        <f>_xlfn.NUMBERVALUE(INDEX(tb_SVI[],MATCH(Table3[[#This Row],[city_name]],tb_SVI[city_name_uf],0),8),".")</f>
        <v>0.21199999999999999</v>
      </c>
      <c r="K3237">
        <f>_xlfn.NUMBERVALUE(INDEX(tb_SVI[],MATCH(Table3[[#This Row],[city_name]],tb_SVI[city_name_uf],0),9),".")</f>
        <v>4.9000000000000002E-2</v>
      </c>
      <c r="L3237">
        <f>_xlfn.NUMBERVALUE(INDEX(tb_SVI[],MATCH(Table3[[#This Row],[city_name]],tb_SVI[city_name_uf],0),10),".")</f>
        <v>0.314</v>
      </c>
      <c r="M3237">
        <f>_xlfn.NUMBERVALUE(INDEX(tb_SVI[],MATCH(Table3[[#This Row],[city_name]],tb_SVI[city_name_uf],0),11),".")</f>
        <v>0.27400000000000002</v>
      </c>
      <c r="N3237" s="14">
        <f>_xlfn.PERCENTRANK.INC(Table3[MHDI_tot],Table3[[#This Row],[MHDI_tot]],3)</f>
        <v>0.72199999999999998</v>
      </c>
    </row>
    <row r="3238" spans="1:14" hidden="1" x14ac:dyDescent="0.2">
      <c r="A3238" t="str">
        <f>SVI!F3238</f>
        <v>Porciúncula/RJ</v>
      </c>
      <c r="B3238" t="str">
        <f>INDEX(tb_SVI[],MATCH(Table3[[#This Row],[ibge_cod]],tb_SVI[Município],0),1)</f>
        <v>RJ</v>
      </c>
      <c r="C3238" t="str">
        <f>INDEX(tb_SVI[],MATCH(Table3[[#This Row],[city_name]],tb_SVI[city_name_uf],0),3)</f>
        <v>3304102</v>
      </c>
      <c r="D3238" t="s">
        <v>20870</v>
      </c>
      <c r="E3238" s="11">
        <f>INDEX(tb_SVI[],MATCH(Table3[[#This Row],[city_name]],tb_SVI[city_name_uf],0),5)</f>
        <v>18960</v>
      </c>
      <c r="F3238">
        <f>INDEX(tb_MHDI[],MATCH(Table3[[#This Row],[city_name]],tb_MHDI[mun_uf],0),5)</f>
        <v>0.69699999999999995</v>
      </c>
      <c r="G3238">
        <f>INDEX(tb_MHDI[],MATCH(Table3[[#This Row],[city_name]],tb_MHDI[mun_uf],0),6)</f>
        <v>0.69799999999999995</v>
      </c>
      <c r="H3238">
        <f>INDEX(tb_MHDI[],MATCH(Table3[[#This Row],[city_name]],tb_MHDI[mun_uf],0),7)</f>
        <v>0.80200000000000005</v>
      </c>
      <c r="I3238">
        <f>INDEX(tb_MHDI[],MATCH(Table3[[#This Row],[city_name]],tb_MHDI[mun_uf],0),8)</f>
        <v>0.60599999999999998</v>
      </c>
      <c r="J3238">
        <f>_xlfn.NUMBERVALUE(INDEX(tb_SVI[],MATCH(Table3[[#This Row],[city_name]],tb_SVI[city_name_uf],0),8),".")</f>
        <v>0.27400000000000002</v>
      </c>
      <c r="K3238">
        <f>_xlfn.NUMBERVALUE(INDEX(tb_SVI[],MATCH(Table3[[#This Row],[city_name]],tb_SVI[city_name_uf],0),9),".")</f>
        <v>9.1999999999999998E-2</v>
      </c>
      <c r="L3238">
        <f>_xlfn.NUMBERVALUE(INDEX(tb_SVI[],MATCH(Table3[[#This Row],[city_name]],tb_SVI[city_name_uf],0),10),".")</f>
        <v>0.35099999999999998</v>
      </c>
      <c r="M3238">
        <f>_xlfn.NUMBERVALUE(INDEX(tb_SVI[],MATCH(Table3[[#This Row],[city_name]],tb_SVI[city_name_uf],0),11),".")</f>
        <v>0.378</v>
      </c>
      <c r="N3238" s="14">
        <f>_xlfn.PERCENTRANK.INC(Table3[MHDI_tot],Table3[[#This Row],[MHDI_tot]],3)</f>
        <v>0.63500000000000001</v>
      </c>
    </row>
    <row r="3239" spans="1:14" hidden="1" x14ac:dyDescent="0.2">
      <c r="A3239" t="str">
        <f>SVI!F3239</f>
        <v>Piraí/RJ</v>
      </c>
      <c r="B3239" t="str">
        <f>INDEX(tb_SVI[],MATCH(Table3[[#This Row],[ibge_cod]],tb_SVI[Município],0),1)</f>
        <v>RJ</v>
      </c>
      <c r="C3239" t="str">
        <f>INDEX(tb_SVI[],MATCH(Table3[[#This Row],[city_name]],tb_SVI[city_name_uf],0),3)</f>
        <v>3304003</v>
      </c>
      <c r="D3239" t="s">
        <v>20871</v>
      </c>
      <c r="E3239" s="11">
        <f>INDEX(tb_SVI[],MATCH(Table3[[#This Row],[city_name]],tb_SVI[city_name_uf],0),5)</f>
        <v>29545</v>
      </c>
      <c r="F3239">
        <f>INDEX(tb_MHDI[],MATCH(Table3[[#This Row],[city_name]],tb_MHDI[mun_uf],0),5)</f>
        <v>0.70799999999999996</v>
      </c>
      <c r="G3239">
        <f>INDEX(tb_MHDI[],MATCH(Table3[[#This Row],[city_name]],tb_MHDI[mun_uf],0),6)</f>
        <v>0.71399999999999997</v>
      </c>
      <c r="H3239">
        <f>INDEX(tb_MHDI[],MATCH(Table3[[#This Row],[city_name]],tb_MHDI[mun_uf],0),7)</f>
        <v>0.80300000000000005</v>
      </c>
      <c r="I3239">
        <f>INDEX(tb_MHDI[],MATCH(Table3[[#This Row],[city_name]],tb_MHDI[mun_uf],0),8)</f>
        <v>0.62</v>
      </c>
      <c r="J3239">
        <f>_xlfn.NUMBERVALUE(INDEX(tb_SVI[],MATCH(Table3[[#This Row],[city_name]],tb_SVI[city_name_uf],0),8),".")</f>
        <v>0.23799999999999999</v>
      </c>
      <c r="K3239">
        <f>_xlfn.NUMBERVALUE(INDEX(tb_SVI[],MATCH(Table3[[#This Row],[city_name]],tb_SVI[city_name_uf],0),9),".")</f>
        <v>0.156</v>
      </c>
      <c r="L3239">
        <f>_xlfn.NUMBERVALUE(INDEX(tb_SVI[],MATCH(Table3[[#This Row],[city_name]],tb_SVI[city_name_uf],0),10),".")</f>
        <v>0.27500000000000002</v>
      </c>
      <c r="M3239">
        <f>_xlfn.NUMBERVALUE(INDEX(tb_SVI[],MATCH(Table3[[#This Row],[city_name]],tb_SVI[city_name_uf],0),11),".")</f>
        <v>0.28199999999999997</v>
      </c>
      <c r="N3239" s="14">
        <f>_xlfn.PERCENTRANK.INC(Table3[MHDI_tot],Table3[[#This Row],[MHDI_tot]],3)</f>
        <v>0.69499999999999995</v>
      </c>
    </row>
    <row r="3240" spans="1:14" hidden="1" x14ac:dyDescent="0.2">
      <c r="A3240" t="str">
        <f>SVI!F3240</f>
        <v>Pinheiral/RJ</v>
      </c>
      <c r="B3240" t="str">
        <f>INDEX(tb_SVI[],MATCH(Table3[[#This Row],[ibge_cod]],tb_SVI[Município],0),1)</f>
        <v>RJ</v>
      </c>
      <c r="C3240" t="str">
        <f>INDEX(tb_SVI[],MATCH(Table3[[#This Row],[city_name]],tb_SVI[city_name_uf],0),3)</f>
        <v>3303955</v>
      </c>
      <c r="D3240" t="s">
        <v>20872</v>
      </c>
      <c r="E3240" s="11">
        <f>INDEX(tb_SVI[],MATCH(Table3[[#This Row],[city_name]],tb_SVI[city_name_uf],0),5)</f>
        <v>25364</v>
      </c>
      <c r="F3240">
        <f>INDEX(tb_MHDI[],MATCH(Table3[[#This Row],[city_name]],tb_MHDI[mun_uf],0),5)</f>
        <v>0.71499999999999997</v>
      </c>
      <c r="G3240">
        <f>INDEX(tb_MHDI[],MATCH(Table3[[#This Row],[city_name]],tb_MHDI[mun_uf],0),6)</f>
        <v>0.70899999999999996</v>
      </c>
      <c r="H3240">
        <f>INDEX(tb_MHDI[],MATCH(Table3[[#This Row],[city_name]],tb_MHDI[mun_uf],0),7)</f>
        <v>0.80100000000000005</v>
      </c>
      <c r="I3240">
        <f>INDEX(tb_MHDI[],MATCH(Table3[[#This Row],[city_name]],tb_MHDI[mun_uf],0),8)</f>
        <v>0.64300000000000002</v>
      </c>
      <c r="J3240">
        <f>_xlfn.NUMBERVALUE(INDEX(tb_SVI[],MATCH(Table3[[#This Row],[city_name]],tb_SVI[city_name_uf],0),8),".")</f>
        <v>0.29299999999999998</v>
      </c>
      <c r="K3240">
        <f>_xlfn.NUMBERVALUE(INDEX(tb_SVI[],MATCH(Table3[[#This Row],[city_name]],tb_SVI[city_name_uf],0),9),".")</f>
        <v>0.17199999999999999</v>
      </c>
      <c r="L3240">
        <f>_xlfn.NUMBERVALUE(INDEX(tb_SVI[],MATCH(Table3[[#This Row],[city_name]],tb_SVI[city_name_uf],0),10),".")</f>
        <v>0.38700000000000001</v>
      </c>
      <c r="M3240">
        <f>_xlfn.NUMBERVALUE(INDEX(tb_SVI[],MATCH(Table3[[#This Row],[city_name]],tb_SVI[city_name_uf],0),11),".")</f>
        <v>0.32100000000000001</v>
      </c>
      <c r="N3240" s="14">
        <f>_xlfn.PERCENTRANK.INC(Table3[MHDI_tot],Table3[[#This Row],[MHDI_tot]],3)</f>
        <v>0.73299999999999998</v>
      </c>
    </row>
    <row r="3241" spans="1:14" hidden="1" x14ac:dyDescent="0.2">
      <c r="A3241" t="str">
        <f>SVI!F3241</f>
        <v>Petrópolis/RJ</v>
      </c>
      <c r="B3241" t="str">
        <f>INDEX(tb_SVI[],MATCH(Table3[[#This Row],[ibge_cod]],tb_SVI[Município],0),1)</f>
        <v>RJ</v>
      </c>
      <c r="C3241" t="str">
        <f>INDEX(tb_SVI[],MATCH(Table3[[#This Row],[city_name]],tb_SVI[city_name_uf],0),3)</f>
        <v>3303906</v>
      </c>
      <c r="D3241" t="s">
        <v>20873</v>
      </c>
      <c r="E3241" s="11">
        <f>INDEX(tb_SVI[],MATCH(Table3[[#This Row],[city_name]],tb_SVI[city_name_uf],0),5)</f>
        <v>306678</v>
      </c>
      <c r="F3241">
        <f>INDEX(tb_MHDI[],MATCH(Table3[[#This Row],[city_name]],tb_MHDI[mun_uf],0),5)</f>
        <v>0.745</v>
      </c>
      <c r="G3241">
        <f>INDEX(tb_MHDI[],MATCH(Table3[[#This Row],[city_name]],tb_MHDI[mun_uf],0),6)</f>
        <v>0.76300000000000001</v>
      </c>
      <c r="H3241">
        <f>INDEX(tb_MHDI[],MATCH(Table3[[#This Row],[city_name]],tb_MHDI[mun_uf],0),7)</f>
        <v>0.84699999999999998</v>
      </c>
      <c r="I3241">
        <f>INDEX(tb_MHDI[],MATCH(Table3[[#This Row],[city_name]],tb_MHDI[mun_uf],0),8)</f>
        <v>0.63900000000000001</v>
      </c>
      <c r="J3241">
        <f>_xlfn.NUMBERVALUE(INDEX(tb_SVI[],MATCH(Table3[[#This Row],[city_name]],tb_SVI[city_name_uf],0),8),".")</f>
        <v>0.28999999999999998</v>
      </c>
      <c r="K3241">
        <f>_xlfn.NUMBERVALUE(INDEX(tb_SVI[],MATCH(Table3[[#This Row],[city_name]],tb_SVI[city_name_uf],0),9),".")</f>
        <v>0.34100000000000003</v>
      </c>
      <c r="L3241">
        <f>_xlfn.NUMBERVALUE(INDEX(tb_SVI[],MATCH(Table3[[#This Row],[city_name]],tb_SVI[city_name_uf],0),10),".")</f>
        <v>0.29799999999999999</v>
      </c>
      <c r="M3241">
        <f>_xlfn.NUMBERVALUE(INDEX(tb_SVI[],MATCH(Table3[[#This Row],[city_name]],tb_SVI[city_name_uf],0),11),".")</f>
        <v>0.23100000000000001</v>
      </c>
      <c r="N3241" s="14">
        <f>_xlfn.PERCENTRANK.INC(Table3[MHDI_tot],Table3[[#This Row],[MHDI_tot]],3)</f>
        <v>0.88</v>
      </c>
    </row>
    <row r="3242" spans="1:14" hidden="1" x14ac:dyDescent="0.2">
      <c r="A3242" t="str">
        <f>SVI!F3242</f>
        <v>Paty do Alferes/RJ</v>
      </c>
      <c r="B3242" t="str">
        <f>INDEX(tb_SVI[],MATCH(Table3[[#This Row],[ibge_cod]],tb_SVI[Município],0),1)</f>
        <v>RJ</v>
      </c>
      <c r="C3242" t="str">
        <f>INDEX(tb_SVI[],MATCH(Table3[[#This Row],[city_name]],tb_SVI[city_name_uf],0),3)</f>
        <v>3303856</v>
      </c>
      <c r="D3242" t="s">
        <v>20874</v>
      </c>
      <c r="E3242" s="11">
        <f>INDEX(tb_SVI[],MATCH(Table3[[#This Row],[city_name]],tb_SVI[city_name_uf],0),5)</f>
        <v>27858</v>
      </c>
      <c r="F3242">
        <f>INDEX(tb_MHDI[],MATCH(Table3[[#This Row],[city_name]],tb_MHDI[mun_uf],0),5)</f>
        <v>0.67100000000000004</v>
      </c>
      <c r="G3242">
        <f>INDEX(tb_MHDI[],MATCH(Table3[[#This Row],[city_name]],tb_MHDI[mun_uf],0),6)</f>
        <v>0.68300000000000005</v>
      </c>
      <c r="H3242">
        <f>INDEX(tb_MHDI[],MATCH(Table3[[#This Row],[city_name]],tb_MHDI[mun_uf],0),7)</f>
        <v>0.80600000000000005</v>
      </c>
      <c r="I3242">
        <f>INDEX(tb_MHDI[],MATCH(Table3[[#This Row],[city_name]],tb_MHDI[mun_uf],0),8)</f>
        <v>0.54900000000000004</v>
      </c>
      <c r="J3242">
        <f>_xlfn.NUMBERVALUE(INDEX(tb_SVI[],MATCH(Table3[[#This Row],[city_name]],tb_SVI[city_name_uf],0),8),".")</f>
        <v>0.32400000000000001</v>
      </c>
      <c r="K3242">
        <f>_xlfn.NUMBERVALUE(INDEX(tb_SVI[],MATCH(Table3[[#This Row],[city_name]],tb_SVI[city_name_uf],0),9),".")</f>
        <v>0.21</v>
      </c>
      <c r="L3242">
        <f>_xlfn.NUMBERVALUE(INDEX(tb_SVI[],MATCH(Table3[[#This Row],[city_name]],tb_SVI[city_name_uf],0),10),".")</f>
        <v>0.373</v>
      </c>
      <c r="M3242">
        <f>_xlfn.NUMBERVALUE(INDEX(tb_SVI[],MATCH(Table3[[#This Row],[city_name]],tb_SVI[city_name_uf],0),11),".")</f>
        <v>0.38900000000000001</v>
      </c>
      <c r="N3242" s="14">
        <f>_xlfn.PERCENTRANK.INC(Table3[MHDI_tot],Table3[[#This Row],[MHDI_tot]],3)</f>
        <v>0.52100000000000002</v>
      </c>
    </row>
    <row r="3243" spans="1:14" hidden="1" x14ac:dyDescent="0.2">
      <c r="A3243" t="str">
        <f>SVI!F3243</f>
        <v>Paraíba do Sul/RJ</v>
      </c>
      <c r="B3243" t="str">
        <f>INDEX(tb_SVI[],MATCH(Table3[[#This Row],[ibge_cod]],tb_SVI[Município],0),1)</f>
        <v>RJ</v>
      </c>
      <c r="C3243" t="str">
        <f>INDEX(tb_SVI[],MATCH(Table3[[#This Row],[city_name]],tb_SVI[city_name_uf],0),3)</f>
        <v>3303708</v>
      </c>
      <c r="D3243" t="s">
        <v>20875</v>
      </c>
      <c r="E3243" s="11">
        <f>INDEX(tb_SVI[],MATCH(Table3[[#This Row],[city_name]],tb_SVI[city_name_uf],0),5)</f>
        <v>44518</v>
      </c>
      <c r="F3243">
        <f>INDEX(tb_MHDI[],MATCH(Table3[[#This Row],[city_name]],tb_MHDI[mun_uf],0),5)</f>
        <v>0.70199999999999996</v>
      </c>
      <c r="G3243">
        <f>INDEX(tb_MHDI[],MATCH(Table3[[#This Row],[city_name]],tb_MHDI[mun_uf],0),6)</f>
        <v>0.69699999999999995</v>
      </c>
      <c r="H3243">
        <f>INDEX(tb_MHDI[],MATCH(Table3[[#This Row],[city_name]],tb_MHDI[mun_uf],0),7)</f>
        <v>0.81200000000000006</v>
      </c>
      <c r="I3243">
        <f>INDEX(tb_MHDI[],MATCH(Table3[[#This Row],[city_name]],tb_MHDI[mun_uf],0),8)</f>
        <v>0.61</v>
      </c>
      <c r="J3243">
        <f>_xlfn.NUMBERVALUE(INDEX(tb_SVI[],MATCH(Table3[[#This Row],[city_name]],tb_SVI[city_name_uf],0),8),".")</f>
        <v>0.22700000000000001</v>
      </c>
      <c r="K3243">
        <f>_xlfn.NUMBERVALUE(INDEX(tb_SVI[],MATCH(Table3[[#This Row],[city_name]],tb_SVI[city_name_uf],0),9),".")</f>
        <v>8.2000000000000003E-2</v>
      </c>
      <c r="L3243">
        <f>_xlfn.NUMBERVALUE(INDEX(tb_SVI[],MATCH(Table3[[#This Row],[city_name]],tb_SVI[city_name_uf],0),10),".")</f>
        <v>0.28699999999999998</v>
      </c>
      <c r="M3243">
        <f>_xlfn.NUMBERVALUE(INDEX(tb_SVI[],MATCH(Table3[[#This Row],[city_name]],tb_SVI[city_name_uf],0),11),".")</f>
        <v>0.313</v>
      </c>
      <c r="N3243" s="14">
        <f>_xlfn.PERCENTRANK.INC(Table3[MHDI_tot],Table3[[#This Row],[MHDI_tot]],3)</f>
        <v>0.66400000000000003</v>
      </c>
    </row>
    <row r="3244" spans="1:14" hidden="1" x14ac:dyDescent="0.2">
      <c r="A3244" t="str">
        <f>SVI!F3244</f>
        <v>Paraty/RJ</v>
      </c>
      <c r="B3244" t="str">
        <f>INDEX(tb_SVI[],MATCH(Table3[[#This Row],[ibge_cod]],tb_SVI[Município],0),1)</f>
        <v>RJ</v>
      </c>
      <c r="C3244" t="str">
        <f>INDEX(tb_SVI[],MATCH(Table3[[#This Row],[city_name]],tb_SVI[city_name_uf],0),3)</f>
        <v>3303807</v>
      </c>
      <c r="D3244" t="s">
        <v>20876</v>
      </c>
      <c r="E3244" s="11">
        <f>INDEX(tb_SVI[],MATCH(Table3[[#This Row],[city_name]],tb_SVI[city_name_uf],0),5)</f>
        <v>43680</v>
      </c>
      <c r="F3244">
        <f>INDEX(tb_MHDI[],MATCH(Table3[[#This Row],[city_name]],tb_MHDI[mun_uf],0),5)</f>
        <v>0.69299999999999995</v>
      </c>
      <c r="G3244">
        <f>INDEX(tb_MHDI[],MATCH(Table3[[#This Row],[city_name]],tb_MHDI[mun_uf],0),6)</f>
        <v>0.72599999999999998</v>
      </c>
      <c r="H3244">
        <f>INDEX(tb_MHDI[],MATCH(Table3[[#This Row],[city_name]],tb_MHDI[mun_uf],0),7)</f>
        <v>0.84199999999999997</v>
      </c>
      <c r="I3244">
        <f>INDEX(tb_MHDI[],MATCH(Table3[[#This Row],[city_name]],tb_MHDI[mun_uf],0),8)</f>
        <v>0.54400000000000004</v>
      </c>
      <c r="J3244">
        <f>_xlfn.NUMBERVALUE(INDEX(tb_SVI[],MATCH(Table3[[#This Row],[city_name]],tb_SVI[city_name_uf],0),8),".")</f>
        <v>0.26200000000000001</v>
      </c>
      <c r="K3244">
        <f>_xlfn.NUMBERVALUE(INDEX(tb_SVI[],MATCH(Table3[[#This Row],[city_name]],tb_SVI[city_name_uf],0),9),".")</f>
        <v>0.127</v>
      </c>
      <c r="L3244">
        <f>_xlfn.NUMBERVALUE(INDEX(tb_SVI[],MATCH(Table3[[#This Row],[city_name]],tb_SVI[city_name_uf],0),10),".")</f>
        <v>0.40500000000000003</v>
      </c>
      <c r="M3244">
        <f>_xlfn.NUMBERVALUE(INDEX(tb_SVI[],MATCH(Table3[[#This Row],[city_name]],tb_SVI[city_name_uf],0),11),".")</f>
        <v>0.254</v>
      </c>
      <c r="N3244" s="14">
        <f>_xlfn.PERCENTRANK.INC(Table3[MHDI_tot],Table3[[#This Row],[MHDI_tot]],3)</f>
        <v>0.61599999999999999</v>
      </c>
    </row>
    <row r="3245" spans="1:14" hidden="1" x14ac:dyDescent="0.2">
      <c r="A3245" t="str">
        <f>SVI!F3245</f>
        <v>Nova Friburgo/RJ</v>
      </c>
      <c r="B3245" t="str">
        <f>INDEX(tb_SVI[],MATCH(Table3[[#This Row],[ibge_cod]],tb_SVI[Município],0),1)</f>
        <v>RJ</v>
      </c>
      <c r="C3245" t="str">
        <f>INDEX(tb_SVI[],MATCH(Table3[[#This Row],[city_name]],tb_SVI[city_name_uf],0),3)</f>
        <v>3303401</v>
      </c>
      <c r="D3245" t="s">
        <v>20877</v>
      </c>
      <c r="E3245" s="11">
        <f>INDEX(tb_SVI[],MATCH(Table3[[#This Row],[city_name]],tb_SVI[city_name_uf],0),5)</f>
        <v>191158</v>
      </c>
      <c r="F3245">
        <f>INDEX(tb_MHDI[],MATCH(Table3[[#This Row],[city_name]],tb_MHDI[mun_uf],0),5)</f>
        <v>0.745</v>
      </c>
      <c r="G3245">
        <f>INDEX(tb_MHDI[],MATCH(Table3[[#This Row],[city_name]],tb_MHDI[mun_uf],0),6)</f>
        <v>0.75800000000000001</v>
      </c>
      <c r="H3245">
        <f>INDEX(tb_MHDI[],MATCH(Table3[[#This Row],[city_name]],tb_MHDI[mun_uf],0),7)</f>
        <v>0.84599999999999997</v>
      </c>
      <c r="I3245">
        <f>INDEX(tb_MHDI[],MATCH(Table3[[#This Row],[city_name]],tb_MHDI[mun_uf],0),8)</f>
        <v>0.64500000000000002</v>
      </c>
      <c r="J3245">
        <f>_xlfn.NUMBERVALUE(INDEX(tb_SVI[],MATCH(Table3[[#This Row],[city_name]],tb_SVI[city_name_uf],0),8),".")</f>
        <v>0.20100000000000001</v>
      </c>
      <c r="K3245">
        <f>_xlfn.NUMBERVALUE(INDEX(tb_SVI[],MATCH(Table3[[#This Row],[city_name]],tb_SVI[city_name_uf],0),9),".")</f>
        <v>0.16200000000000001</v>
      </c>
      <c r="L3245">
        <f>_xlfn.NUMBERVALUE(INDEX(tb_SVI[],MATCH(Table3[[#This Row],[city_name]],tb_SVI[city_name_uf],0),10),".")</f>
        <v>0.248</v>
      </c>
      <c r="M3245">
        <f>_xlfn.NUMBERVALUE(INDEX(tb_SVI[],MATCH(Table3[[#This Row],[city_name]],tb_SVI[city_name_uf],0),11),".")</f>
        <v>0.19400000000000001</v>
      </c>
      <c r="N3245" s="14">
        <f>_xlfn.PERCENTRANK.INC(Table3[MHDI_tot],Table3[[#This Row],[MHDI_tot]],3)</f>
        <v>0.88</v>
      </c>
    </row>
    <row r="3246" spans="1:14" hidden="1" x14ac:dyDescent="0.2">
      <c r="A3246" t="str">
        <f>SVI!F3246</f>
        <v>Natividade/RJ</v>
      </c>
      <c r="B3246" t="str">
        <f>INDEX(tb_SVI[],MATCH(Table3[[#This Row],[ibge_cod]],tb_SVI[Município],0),1)</f>
        <v>RJ</v>
      </c>
      <c r="C3246" t="str">
        <f>INDEX(tb_SVI[],MATCH(Table3[[#This Row],[city_name]],tb_SVI[city_name_uf],0),3)</f>
        <v>3303104</v>
      </c>
      <c r="D3246" t="s">
        <v>20878</v>
      </c>
      <c r="E3246" s="11">
        <f>INDEX(tb_SVI[],MATCH(Table3[[#This Row],[city_name]],tb_SVI[city_name_uf],0),5)</f>
        <v>15311</v>
      </c>
      <c r="F3246">
        <f>INDEX(tb_MHDI[],MATCH(Table3[[#This Row],[city_name]],tb_MHDI[mun_uf],0),5)</f>
        <v>0.73</v>
      </c>
      <c r="G3246">
        <f>INDEX(tb_MHDI[],MATCH(Table3[[#This Row],[city_name]],tb_MHDI[mun_uf],0),6)</f>
        <v>0.70699999999999996</v>
      </c>
      <c r="H3246">
        <f>INDEX(tb_MHDI[],MATCH(Table3[[#This Row],[city_name]],tb_MHDI[mun_uf],0),7)</f>
        <v>0.80600000000000005</v>
      </c>
      <c r="I3246">
        <f>INDEX(tb_MHDI[],MATCH(Table3[[#This Row],[city_name]],tb_MHDI[mun_uf],0),8)</f>
        <v>0.68300000000000005</v>
      </c>
      <c r="J3246">
        <f>_xlfn.NUMBERVALUE(INDEX(tb_SVI[],MATCH(Table3[[#This Row],[city_name]],tb_SVI[city_name_uf],0),8),".")</f>
        <v>0.24399999999999999</v>
      </c>
      <c r="K3246">
        <f>_xlfn.NUMBERVALUE(INDEX(tb_SVI[],MATCH(Table3[[#This Row],[city_name]],tb_SVI[city_name_uf],0),9),".")</f>
        <v>0.13400000000000001</v>
      </c>
      <c r="L3246">
        <f>_xlfn.NUMBERVALUE(INDEX(tb_SVI[],MATCH(Table3[[#This Row],[city_name]],tb_SVI[city_name_uf],0),10),".")</f>
        <v>0.29599999999999999</v>
      </c>
      <c r="M3246">
        <f>_xlfn.NUMBERVALUE(INDEX(tb_SVI[],MATCH(Table3[[#This Row],[city_name]],tb_SVI[city_name_uf],0),11),".")</f>
        <v>0.30199999999999999</v>
      </c>
      <c r="N3246" s="14">
        <f>_xlfn.PERCENTRANK.INC(Table3[MHDI_tot],Table3[[#This Row],[MHDI_tot]],3)</f>
        <v>0.81100000000000005</v>
      </c>
    </row>
    <row r="3247" spans="1:14" hidden="1" x14ac:dyDescent="0.2">
      <c r="A3247" t="str">
        <f>SVI!F3247</f>
        <v>Miracema/RJ</v>
      </c>
      <c r="B3247" t="str">
        <f>INDEX(tb_SVI[],MATCH(Table3[[#This Row],[ibge_cod]],tb_SVI[Município],0),1)</f>
        <v>RJ</v>
      </c>
      <c r="C3247" t="str">
        <f>INDEX(tb_SVI[],MATCH(Table3[[#This Row],[city_name]],tb_SVI[city_name_uf],0),3)</f>
        <v>3303005</v>
      </c>
      <c r="D3247" t="s">
        <v>20879</v>
      </c>
      <c r="E3247" s="11">
        <f>INDEX(tb_SVI[],MATCH(Table3[[#This Row],[city_name]],tb_SVI[city_name_uf],0),5)</f>
        <v>27154</v>
      </c>
      <c r="F3247">
        <f>INDEX(tb_MHDI[],MATCH(Table3[[#This Row],[city_name]],tb_MHDI[mun_uf],0),5)</f>
        <v>0.71299999999999997</v>
      </c>
      <c r="G3247">
        <f>INDEX(tb_MHDI[],MATCH(Table3[[#This Row],[city_name]],tb_MHDI[mun_uf],0),6)</f>
        <v>0.69599999999999995</v>
      </c>
      <c r="H3247">
        <f>INDEX(tb_MHDI[],MATCH(Table3[[#This Row],[city_name]],tb_MHDI[mun_uf],0),7)</f>
        <v>0.80500000000000005</v>
      </c>
      <c r="I3247">
        <f>INDEX(tb_MHDI[],MATCH(Table3[[#This Row],[city_name]],tb_MHDI[mun_uf],0),8)</f>
        <v>0.64600000000000002</v>
      </c>
      <c r="J3247">
        <f>_xlfn.NUMBERVALUE(INDEX(tb_SVI[],MATCH(Table3[[#This Row],[city_name]],tb_SVI[city_name_uf],0),8),".")</f>
        <v>0.24099999999999999</v>
      </c>
      <c r="K3247">
        <f>_xlfn.NUMBERVALUE(INDEX(tb_SVI[],MATCH(Table3[[#This Row],[city_name]],tb_SVI[city_name_uf],0),9),".")</f>
        <v>6.5000000000000002E-2</v>
      </c>
      <c r="L3247">
        <f>_xlfn.NUMBERVALUE(INDEX(tb_SVI[],MATCH(Table3[[#This Row],[city_name]],tb_SVI[city_name_uf],0),10),".")</f>
        <v>0.316</v>
      </c>
      <c r="M3247">
        <f>_xlfn.NUMBERVALUE(INDEX(tb_SVI[],MATCH(Table3[[#This Row],[city_name]],tb_SVI[city_name_uf],0),11),".")</f>
        <v>0.34100000000000003</v>
      </c>
      <c r="N3247" s="14">
        <f>_xlfn.PERCENTRANK.INC(Table3[MHDI_tot],Table3[[#This Row],[MHDI_tot]],3)</f>
        <v>0.72199999999999998</v>
      </c>
    </row>
    <row r="3248" spans="1:14" hidden="1" x14ac:dyDescent="0.2">
      <c r="A3248" t="str">
        <f>SVI!F3248</f>
        <v>Miguel Pereira/RJ</v>
      </c>
      <c r="B3248" t="str">
        <f>INDEX(tb_SVI[],MATCH(Table3[[#This Row],[ibge_cod]],tb_SVI[Município],0),1)</f>
        <v>RJ</v>
      </c>
      <c r="C3248" t="str">
        <f>INDEX(tb_SVI[],MATCH(Table3[[#This Row],[city_name]],tb_SVI[city_name_uf],0),3)</f>
        <v>3302908</v>
      </c>
      <c r="D3248" t="s">
        <v>20880</v>
      </c>
      <c r="E3248" s="11">
        <f>INDEX(tb_SVI[],MATCH(Table3[[#This Row],[city_name]],tb_SVI[city_name_uf],0),5)</f>
        <v>25581</v>
      </c>
      <c r="F3248">
        <f>INDEX(tb_MHDI[],MATCH(Table3[[#This Row],[city_name]],tb_MHDI[mun_uf],0),5)</f>
        <v>0.745</v>
      </c>
      <c r="G3248">
        <f>INDEX(tb_MHDI[],MATCH(Table3[[#This Row],[city_name]],tb_MHDI[mun_uf],0),6)</f>
        <v>0.74</v>
      </c>
      <c r="H3248">
        <f>INDEX(tb_MHDI[],MATCH(Table3[[#This Row],[city_name]],tb_MHDI[mun_uf],0),7)</f>
        <v>0.82799999999999996</v>
      </c>
      <c r="I3248">
        <f>INDEX(tb_MHDI[],MATCH(Table3[[#This Row],[city_name]],tb_MHDI[mun_uf],0),8)</f>
        <v>0.67500000000000004</v>
      </c>
      <c r="J3248">
        <f>_xlfn.NUMBERVALUE(INDEX(tb_SVI[],MATCH(Table3[[#This Row],[city_name]],tb_SVI[city_name_uf],0),8),".")</f>
        <v>0.251</v>
      </c>
      <c r="K3248">
        <f>_xlfn.NUMBERVALUE(INDEX(tb_SVI[],MATCH(Table3[[#This Row],[city_name]],tb_SVI[city_name_uf],0),9),".")</f>
        <v>0.17599999999999999</v>
      </c>
      <c r="L3248">
        <f>_xlfn.NUMBERVALUE(INDEX(tb_SVI[],MATCH(Table3[[#This Row],[city_name]],tb_SVI[city_name_uf],0),10),".")</f>
        <v>0.27300000000000002</v>
      </c>
      <c r="M3248">
        <f>_xlfn.NUMBERVALUE(INDEX(tb_SVI[],MATCH(Table3[[#This Row],[city_name]],tb_SVI[city_name_uf],0),11),".")</f>
        <v>0.30499999999999999</v>
      </c>
      <c r="N3248" s="14">
        <f>_xlfn.PERCENTRANK.INC(Table3[MHDI_tot],Table3[[#This Row],[MHDI_tot]],3)</f>
        <v>0.88</v>
      </c>
    </row>
    <row r="3249" spans="1:14" hidden="1" x14ac:dyDescent="0.2">
      <c r="A3249" t="str">
        <f>SVI!F3249</f>
        <v>Mendes/RJ</v>
      </c>
      <c r="B3249" t="str">
        <f>INDEX(tb_SVI[],MATCH(Table3[[#This Row],[ibge_cod]],tb_SVI[Município],0),1)</f>
        <v>RJ</v>
      </c>
      <c r="C3249" t="str">
        <f>INDEX(tb_SVI[],MATCH(Table3[[#This Row],[city_name]],tb_SVI[city_name_uf],0),3)</f>
        <v>3302809</v>
      </c>
      <c r="D3249" t="s">
        <v>20881</v>
      </c>
      <c r="E3249" s="11">
        <f>INDEX(tb_SVI[],MATCH(Table3[[#This Row],[city_name]],tb_SVI[city_name_uf],0),5)</f>
        <v>18648</v>
      </c>
      <c r="F3249">
        <f>INDEX(tb_MHDI[],MATCH(Table3[[#This Row],[city_name]],tb_MHDI[mun_uf],0),5)</f>
        <v>0.73599999999999999</v>
      </c>
      <c r="G3249">
        <f>INDEX(tb_MHDI[],MATCH(Table3[[#This Row],[city_name]],tb_MHDI[mun_uf],0),6)</f>
        <v>0.70699999999999996</v>
      </c>
      <c r="H3249">
        <f>INDEX(tb_MHDI[],MATCH(Table3[[#This Row],[city_name]],tb_MHDI[mun_uf],0),7)</f>
        <v>0.80600000000000005</v>
      </c>
      <c r="I3249">
        <f>INDEX(tb_MHDI[],MATCH(Table3[[#This Row],[city_name]],tb_MHDI[mun_uf],0),8)</f>
        <v>0.7</v>
      </c>
      <c r="J3249">
        <f>_xlfn.NUMBERVALUE(INDEX(tb_SVI[],MATCH(Table3[[#This Row],[city_name]],tb_SVI[city_name_uf],0),8),".")</f>
        <v>0.25900000000000001</v>
      </c>
      <c r="K3249">
        <f>_xlfn.NUMBERVALUE(INDEX(tb_SVI[],MATCH(Table3[[#This Row],[city_name]],tb_SVI[city_name_uf],0),9),".")</f>
        <v>0.23</v>
      </c>
      <c r="L3249">
        <f>_xlfn.NUMBERVALUE(INDEX(tb_SVI[],MATCH(Table3[[#This Row],[city_name]],tb_SVI[city_name_uf],0),10),".")</f>
        <v>0.26700000000000002</v>
      </c>
      <c r="M3249">
        <f>_xlfn.NUMBERVALUE(INDEX(tb_SVI[],MATCH(Table3[[#This Row],[city_name]],tb_SVI[city_name_uf],0),11),".")</f>
        <v>0.28000000000000003</v>
      </c>
      <c r="N3249" s="14">
        <f>_xlfn.PERCENTRANK.INC(Table3[MHDI_tot],Table3[[#This Row],[MHDI_tot]],3)</f>
        <v>0.83899999999999997</v>
      </c>
    </row>
    <row r="3250" spans="1:14" hidden="1" x14ac:dyDescent="0.2">
      <c r="A3250" t="str">
        <f>SVI!F3250</f>
        <v>Mangaratiba/RJ</v>
      </c>
      <c r="B3250" t="str">
        <f>INDEX(tb_SVI[],MATCH(Table3[[#This Row],[ibge_cod]],tb_SVI[Município],0),1)</f>
        <v>RJ</v>
      </c>
      <c r="C3250" t="str">
        <f>INDEX(tb_SVI[],MATCH(Table3[[#This Row],[city_name]],tb_SVI[city_name_uf],0),3)</f>
        <v>3302601</v>
      </c>
      <c r="D3250" t="s">
        <v>20882</v>
      </c>
      <c r="E3250" s="11">
        <f>INDEX(tb_SVI[],MATCH(Table3[[#This Row],[city_name]],tb_SVI[city_name_uf],0),5)</f>
        <v>45220</v>
      </c>
      <c r="F3250">
        <f>INDEX(tb_MHDI[],MATCH(Table3[[#This Row],[city_name]],tb_MHDI[mun_uf],0),5)</f>
        <v>0.753</v>
      </c>
      <c r="G3250">
        <f>INDEX(tb_MHDI[],MATCH(Table3[[#This Row],[city_name]],tb_MHDI[mun_uf],0),6)</f>
        <v>0.746</v>
      </c>
      <c r="H3250">
        <f>INDEX(tb_MHDI[],MATCH(Table3[[#This Row],[city_name]],tb_MHDI[mun_uf],0),7)</f>
        <v>0.84499999999999997</v>
      </c>
      <c r="I3250">
        <f>INDEX(tb_MHDI[],MATCH(Table3[[#This Row],[city_name]],tb_MHDI[mun_uf],0),8)</f>
        <v>0.67600000000000005</v>
      </c>
      <c r="J3250">
        <f>_xlfn.NUMBERVALUE(INDEX(tb_SVI[],MATCH(Table3[[#This Row],[city_name]],tb_SVI[city_name_uf],0),8),".")</f>
        <v>0.247</v>
      </c>
      <c r="K3250">
        <f>_xlfn.NUMBERVALUE(INDEX(tb_SVI[],MATCH(Table3[[#This Row],[city_name]],tb_SVI[city_name_uf],0),9),".")</f>
        <v>0.154</v>
      </c>
      <c r="L3250">
        <f>_xlfn.NUMBERVALUE(INDEX(tb_SVI[],MATCH(Table3[[#This Row],[city_name]],tb_SVI[city_name_uf],0),10),".")</f>
        <v>0.312</v>
      </c>
      <c r="M3250">
        <f>_xlfn.NUMBERVALUE(INDEX(tb_SVI[],MATCH(Table3[[#This Row],[city_name]],tb_SVI[city_name_uf],0),11),".")</f>
        <v>0.27500000000000002</v>
      </c>
      <c r="N3250" s="14">
        <f>_xlfn.PERCENTRANK.INC(Table3[MHDI_tot],Table3[[#This Row],[MHDI_tot]],3)</f>
        <v>0.90900000000000003</v>
      </c>
    </row>
    <row r="3251" spans="1:14" hidden="1" x14ac:dyDescent="0.2">
      <c r="A3251" t="str">
        <f>SVI!F3251</f>
        <v>Macuco/RJ</v>
      </c>
      <c r="B3251" t="str">
        <f>INDEX(tb_SVI[],MATCH(Table3[[#This Row],[ibge_cod]],tb_SVI[Município],0),1)</f>
        <v>RJ</v>
      </c>
      <c r="C3251" t="str">
        <f>INDEX(tb_SVI[],MATCH(Table3[[#This Row],[city_name]],tb_SVI[city_name_uf],0),3)</f>
        <v>3302452</v>
      </c>
      <c r="D3251" t="s">
        <v>20883</v>
      </c>
      <c r="E3251" s="11">
        <f>INDEX(tb_SVI[],MATCH(Table3[[#This Row],[city_name]],tb_SVI[city_name_uf],0),5)</f>
        <v>5623</v>
      </c>
      <c r="F3251">
        <f>INDEX(tb_MHDI[],MATCH(Table3[[#This Row],[city_name]],tb_MHDI[mun_uf],0),5)</f>
        <v>0.70299999999999996</v>
      </c>
      <c r="G3251">
        <f>INDEX(tb_MHDI[],MATCH(Table3[[#This Row],[city_name]],tb_MHDI[mun_uf],0),6)</f>
        <v>0.68700000000000006</v>
      </c>
      <c r="H3251">
        <f>INDEX(tb_MHDI[],MATCH(Table3[[#This Row],[city_name]],tb_MHDI[mun_uf],0),7)</f>
        <v>0.80100000000000005</v>
      </c>
      <c r="I3251">
        <f>INDEX(tb_MHDI[],MATCH(Table3[[#This Row],[city_name]],tb_MHDI[mun_uf],0),8)</f>
        <v>0.63100000000000001</v>
      </c>
      <c r="J3251">
        <f>_xlfn.NUMBERVALUE(INDEX(tb_SVI[],MATCH(Table3[[#This Row],[city_name]],tb_SVI[city_name_uf],0),8),".")</f>
        <v>0.26600000000000001</v>
      </c>
      <c r="K3251">
        <f>_xlfn.NUMBERVALUE(INDEX(tb_SVI[],MATCH(Table3[[#This Row],[city_name]],tb_SVI[city_name_uf],0),9),".")</f>
        <v>0.184</v>
      </c>
      <c r="L3251">
        <f>_xlfn.NUMBERVALUE(INDEX(tb_SVI[],MATCH(Table3[[#This Row],[city_name]],tb_SVI[city_name_uf],0),10),".")</f>
        <v>0.30299999999999999</v>
      </c>
      <c r="M3251">
        <f>_xlfn.NUMBERVALUE(INDEX(tb_SVI[],MATCH(Table3[[#This Row],[city_name]],tb_SVI[city_name_uf],0),11),".")</f>
        <v>0.31</v>
      </c>
      <c r="N3251" s="14">
        <f>_xlfn.PERCENTRANK.INC(Table3[MHDI_tot],Table3[[#This Row],[MHDI_tot]],3)</f>
        <v>0.66900000000000004</v>
      </c>
    </row>
    <row r="3252" spans="1:14" hidden="1" x14ac:dyDescent="0.2">
      <c r="A3252" t="str">
        <f>SVI!F3252</f>
        <v>Macaé/RJ</v>
      </c>
      <c r="B3252" t="str">
        <f>INDEX(tb_SVI[],MATCH(Table3[[#This Row],[ibge_cod]],tb_SVI[Município],0),1)</f>
        <v>RJ</v>
      </c>
      <c r="C3252" t="str">
        <f>INDEX(tb_SVI[],MATCH(Table3[[#This Row],[city_name]],tb_SVI[city_name_uf],0),3)</f>
        <v>3302403</v>
      </c>
      <c r="D3252" t="s">
        <v>20884</v>
      </c>
      <c r="E3252" s="11">
        <f>INDEX(tb_SVI[],MATCH(Table3[[#This Row],[city_name]],tb_SVI[city_name_uf],0),5)</f>
        <v>261501</v>
      </c>
      <c r="F3252">
        <f>INDEX(tb_MHDI[],MATCH(Table3[[#This Row],[city_name]],tb_MHDI[mun_uf],0),5)</f>
        <v>0.76400000000000001</v>
      </c>
      <c r="G3252">
        <f>INDEX(tb_MHDI[],MATCH(Table3[[#This Row],[city_name]],tb_MHDI[mun_uf],0),6)</f>
        <v>0.79200000000000004</v>
      </c>
      <c r="H3252">
        <f>INDEX(tb_MHDI[],MATCH(Table3[[#This Row],[city_name]],tb_MHDI[mun_uf],0),7)</f>
        <v>0.82799999999999996</v>
      </c>
      <c r="I3252">
        <f>INDEX(tb_MHDI[],MATCH(Table3[[#This Row],[city_name]],tb_MHDI[mun_uf],0),8)</f>
        <v>0.68100000000000005</v>
      </c>
      <c r="J3252">
        <f>_xlfn.NUMBERVALUE(INDEX(tb_SVI[],MATCH(Table3[[#This Row],[city_name]],tb_SVI[city_name_uf],0),8),".")</f>
        <v>0.28000000000000003</v>
      </c>
      <c r="K3252">
        <f>_xlfn.NUMBERVALUE(INDEX(tb_SVI[],MATCH(Table3[[#This Row],[city_name]],tb_SVI[city_name_uf],0),9),".")</f>
        <v>0.33100000000000002</v>
      </c>
      <c r="L3252">
        <f>_xlfn.NUMBERVALUE(INDEX(tb_SVI[],MATCH(Table3[[#This Row],[city_name]],tb_SVI[city_name_uf],0),10),".")</f>
        <v>0.29099999999999998</v>
      </c>
      <c r="M3252">
        <f>_xlfn.NUMBERVALUE(INDEX(tb_SVI[],MATCH(Table3[[#This Row],[city_name]],tb_SVI[city_name_uf],0),11),".")</f>
        <v>0.219</v>
      </c>
      <c r="N3252" s="14">
        <f>_xlfn.PERCENTRANK.INC(Table3[MHDI_tot],Table3[[#This Row],[MHDI_tot]],3)</f>
        <v>0.94199999999999995</v>
      </c>
    </row>
    <row r="3253" spans="1:14" hidden="1" x14ac:dyDescent="0.2">
      <c r="A3253" t="str">
        <f>SVI!F3253</f>
        <v>Laje do Muriaé/RJ</v>
      </c>
      <c r="B3253" t="str">
        <f>INDEX(tb_SVI[],MATCH(Table3[[#This Row],[ibge_cod]],tb_SVI[Município],0),1)</f>
        <v>RJ</v>
      </c>
      <c r="C3253" t="str">
        <f>INDEX(tb_SVI[],MATCH(Table3[[#This Row],[city_name]],tb_SVI[city_name_uf],0),3)</f>
        <v>3302304</v>
      </c>
      <c r="D3253" t="s">
        <v>20885</v>
      </c>
      <c r="E3253" s="11">
        <f>INDEX(tb_SVI[],MATCH(Table3[[#This Row],[city_name]],tb_SVI[city_name_uf],0),5)</f>
        <v>7326</v>
      </c>
      <c r="F3253">
        <f>INDEX(tb_MHDI[],MATCH(Table3[[#This Row],[city_name]],tb_MHDI[mun_uf],0),5)</f>
        <v>0.66800000000000004</v>
      </c>
      <c r="G3253">
        <f>INDEX(tb_MHDI[],MATCH(Table3[[#This Row],[city_name]],tb_MHDI[mun_uf],0),6)</f>
        <v>0.64900000000000002</v>
      </c>
      <c r="H3253">
        <f>INDEX(tb_MHDI[],MATCH(Table3[[#This Row],[city_name]],tb_MHDI[mun_uf],0),7)</f>
        <v>0.8</v>
      </c>
      <c r="I3253">
        <f>INDEX(tb_MHDI[],MATCH(Table3[[#This Row],[city_name]],tb_MHDI[mun_uf],0),8)</f>
        <v>0.57499999999999996</v>
      </c>
      <c r="J3253">
        <f>_xlfn.NUMBERVALUE(INDEX(tb_SVI[],MATCH(Table3[[#This Row],[city_name]],tb_SVI[city_name_uf],0),8),".")</f>
        <v>0.29699999999999999</v>
      </c>
      <c r="K3253">
        <f>_xlfn.NUMBERVALUE(INDEX(tb_SVI[],MATCH(Table3[[#This Row],[city_name]],tb_SVI[city_name_uf],0),9),".")</f>
        <v>0.126</v>
      </c>
      <c r="L3253">
        <f>_xlfn.NUMBERVALUE(INDEX(tb_SVI[],MATCH(Table3[[#This Row],[city_name]],tb_SVI[city_name_uf],0),10),".")</f>
        <v>0.33800000000000002</v>
      </c>
      <c r="M3253">
        <f>_xlfn.NUMBERVALUE(INDEX(tb_SVI[],MATCH(Table3[[#This Row],[city_name]],tb_SVI[city_name_uf],0),11),".")</f>
        <v>0.42599999999999999</v>
      </c>
      <c r="N3253" s="14">
        <f>_xlfn.PERCENTRANK.INC(Table3[MHDI_tot],Table3[[#This Row],[MHDI_tot]],3)</f>
        <v>0.50800000000000001</v>
      </c>
    </row>
    <row r="3254" spans="1:14" hidden="1" x14ac:dyDescent="0.2">
      <c r="A3254" t="str">
        <f>SVI!F3254</f>
        <v>Itatiaia/RJ</v>
      </c>
      <c r="B3254" t="str">
        <f>INDEX(tb_SVI[],MATCH(Table3[[#This Row],[ibge_cod]],tb_SVI[Município],0),1)</f>
        <v>RJ</v>
      </c>
      <c r="C3254" t="str">
        <f>INDEX(tb_SVI[],MATCH(Table3[[#This Row],[city_name]],tb_SVI[city_name_uf],0),3)</f>
        <v>3302254</v>
      </c>
      <c r="D3254" t="s">
        <v>20886</v>
      </c>
      <c r="E3254" s="11">
        <f>INDEX(tb_SVI[],MATCH(Table3[[#This Row],[city_name]],tb_SVI[city_name_uf],0),5)</f>
        <v>32064</v>
      </c>
      <c r="F3254">
        <f>INDEX(tb_MHDI[],MATCH(Table3[[#This Row],[city_name]],tb_MHDI[mun_uf],0),5)</f>
        <v>0.73699999999999999</v>
      </c>
      <c r="G3254">
        <f>INDEX(tb_MHDI[],MATCH(Table3[[#This Row],[city_name]],tb_MHDI[mun_uf],0),6)</f>
        <v>0.73499999999999999</v>
      </c>
      <c r="H3254">
        <f>INDEX(tb_MHDI[],MATCH(Table3[[#This Row],[city_name]],tb_MHDI[mun_uf],0),7)</f>
        <v>0.83599999999999997</v>
      </c>
      <c r="I3254">
        <f>INDEX(tb_MHDI[],MATCH(Table3[[#This Row],[city_name]],tb_MHDI[mun_uf],0),8)</f>
        <v>0.65200000000000002</v>
      </c>
      <c r="J3254">
        <f>_xlfn.NUMBERVALUE(INDEX(tb_SVI[],MATCH(Table3[[#This Row],[city_name]],tb_SVI[city_name_uf],0),8),".")</f>
        <v>0.23</v>
      </c>
      <c r="K3254">
        <f>_xlfn.NUMBERVALUE(INDEX(tb_SVI[],MATCH(Table3[[#This Row],[city_name]],tb_SVI[city_name_uf],0),9),".")</f>
        <v>0.10100000000000001</v>
      </c>
      <c r="L3254">
        <f>_xlfn.NUMBERVALUE(INDEX(tb_SVI[],MATCH(Table3[[#This Row],[city_name]],tb_SVI[city_name_uf],0),10),".")</f>
        <v>0.33700000000000002</v>
      </c>
      <c r="M3254">
        <f>_xlfn.NUMBERVALUE(INDEX(tb_SVI[],MATCH(Table3[[#This Row],[city_name]],tb_SVI[city_name_uf],0),11),".")</f>
        <v>0.251</v>
      </c>
      <c r="N3254" s="14">
        <f>_xlfn.PERCENTRANK.INC(Table3[MHDI_tot],Table3[[#This Row],[MHDI_tot]],3)</f>
        <v>0.84199999999999997</v>
      </c>
    </row>
    <row r="3255" spans="1:14" hidden="1" x14ac:dyDescent="0.2">
      <c r="A3255" t="str">
        <f>SVI!F3255</f>
        <v>Itaperuna/RJ</v>
      </c>
      <c r="B3255" t="str">
        <f>INDEX(tb_SVI[],MATCH(Table3[[#This Row],[ibge_cod]],tb_SVI[Município],0),1)</f>
        <v>RJ</v>
      </c>
      <c r="C3255" t="str">
        <f>INDEX(tb_SVI[],MATCH(Table3[[#This Row],[city_name]],tb_SVI[city_name_uf],0),3)</f>
        <v>3302205</v>
      </c>
      <c r="D3255" t="s">
        <v>20887</v>
      </c>
      <c r="E3255" s="11">
        <f>INDEX(tb_SVI[],MATCH(Table3[[#This Row],[city_name]],tb_SVI[city_name_uf],0),5)</f>
        <v>103800</v>
      </c>
      <c r="F3255">
        <f>INDEX(tb_MHDI[],MATCH(Table3[[#This Row],[city_name]],tb_MHDI[mun_uf],0),5)</f>
        <v>0.73</v>
      </c>
      <c r="G3255">
        <f>INDEX(tb_MHDI[],MATCH(Table3[[#This Row],[city_name]],tb_MHDI[mun_uf],0),6)</f>
        <v>0.71599999999999997</v>
      </c>
      <c r="H3255">
        <f>INDEX(tb_MHDI[],MATCH(Table3[[#This Row],[city_name]],tb_MHDI[mun_uf],0),7)</f>
        <v>0.83699999999999997</v>
      </c>
      <c r="I3255">
        <f>INDEX(tb_MHDI[],MATCH(Table3[[#This Row],[city_name]],tb_MHDI[mun_uf],0),8)</f>
        <v>0.64900000000000002</v>
      </c>
      <c r="J3255">
        <f>_xlfn.NUMBERVALUE(INDEX(tb_SVI[],MATCH(Table3[[#This Row],[city_name]],tb_SVI[city_name_uf],0),8),".")</f>
        <v>0.215</v>
      </c>
      <c r="K3255">
        <f>_xlfn.NUMBERVALUE(INDEX(tb_SVI[],MATCH(Table3[[#This Row],[city_name]],tb_SVI[city_name_uf],0),9),".")</f>
        <v>9.7000000000000003E-2</v>
      </c>
      <c r="L3255">
        <f>_xlfn.NUMBERVALUE(INDEX(tb_SVI[],MATCH(Table3[[#This Row],[city_name]],tb_SVI[city_name_uf],0),10),".")</f>
        <v>0.27400000000000002</v>
      </c>
      <c r="M3255">
        <f>_xlfn.NUMBERVALUE(INDEX(tb_SVI[],MATCH(Table3[[#This Row],[city_name]],tb_SVI[city_name_uf],0),11),".")</f>
        <v>0.27400000000000002</v>
      </c>
      <c r="N3255" s="14">
        <f>_xlfn.PERCENTRANK.INC(Table3[MHDI_tot],Table3[[#This Row],[MHDI_tot]],3)</f>
        <v>0.81100000000000005</v>
      </c>
    </row>
    <row r="3256" spans="1:14" hidden="1" x14ac:dyDescent="0.2">
      <c r="A3256" t="str">
        <f>SVI!F3256</f>
        <v>Itaocara/RJ</v>
      </c>
      <c r="B3256" t="str">
        <f>INDEX(tb_SVI[],MATCH(Table3[[#This Row],[ibge_cod]],tb_SVI[Município],0),1)</f>
        <v>RJ</v>
      </c>
      <c r="C3256" t="str">
        <f>INDEX(tb_SVI[],MATCH(Table3[[#This Row],[city_name]],tb_SVI[city_name_uf],0),3)</f>
        <v>3302106</v>
      </c>
      <c r="D3256" t="s">
        <v>20888</v>
      </c>
      <c r="E3256" s="11">
        <f>INDEX(tb_SVI[],MATCH(Table3[[#This Row],[city_name]],tb_SVI[city_name_uf],0),5)</f>
        <v>23222</v>
      </c>
      <c r="F3256">
        <f>INDEX(tb_MHDI[],MATCH(Table3[[#This Row],[city_name]],tb_MHDI[mun_uf],0),5)</f>
        <v>0.71299999999999997</v>
      </c>
      <c r="G3256">
        <f>INDEX(tb_MHDI[],MATCH(Table3[[#This Row],[city_name]],tb_MHDI[mun_uf],0),6)</f>
        <v>0.69599999999999995</v>
      </c>
      <c r="H3256">
        <f>INDEX(tb_MHDI[],MATCH(Table3[[#This Row],[city_name]],tb_MHDI[mun_uf],0),7)</f>
        <v>0.82</v>
      </c>
      <c r="I3256">
        <f>INDEX(tb_MHDI[],MATCH(Table3[[#This Row],[city_name]],tb_MHDI[mun_uf],0),8)</f>
        <v>0.63500000000000001</v>
      </c>
      <c r="J3256">
        <f>_xlfn.NUMBERVALUE(INDEX(tb_SVI[],MATCH(Table3[[#This Row],[city_name]],tb_SVI[city_name_uf],0),8),".")</f>
        <v>0.221</v>
      </c>
      <c r="K3256">
        <f>_xlfn.NUMBERVALUE(INDEX(tb_SVI[],MATCH(Table3[[#This Row],[city_name]],tb_SVI[city_name_uf],0),9),".")</f>
        <v>7.6999999999999999E-2</v>
      </c>
      <c r="L3256">
        <f>_xlfn.NUMBERVALUE(INDEX(tb_SVI[],MATCH(Table3[[#This Row],[city_name]],tb_SVI[city_name_uf],0),10),".")</f>
        <v>0.251</v>
      </c>
      <c r="M3256">
        <f>_xlfn.NUMBERVALUE(INDEX(tb_SVI[],MATCH(Table3[[#This Row],[city_name]],tb_SVI[city_name_uf],0),11),".")</f>
        <v>0.33400000000000002</v>
      </c>
      <c r="N3256" s="14">
        <f>_xlfn.PERCENTRANK.INC(Table3[MHDI_tot],Table3[[#This Row],[MHDI_tot]],3)</f>
        <v>0.72199999999999998</v>
      </c>
    </row>
    <row r="3257" spans="1:14" hidden="1" x14ac:dyDescent="0.2">
      <c r="A3257" t="str">
        <f>SVI!F3257</f>
        <v>Italva/RJ</v>
      </c>
      <c r="B3257" t="str">
        <f>INDEX(tb_SVI[],MATCH(Table3[[#This Row],[ibge_cod]],tb_SVI[Município],0),1)</f>
        <v>RJ</v>
      </c>
      <c r="C3257" t="str">
        <f>INDEX(tb_SVI[],MATCH(Table3[[#This Row],[city_name]],tb_SVI[city_name_uf],0),3)</f>
        <v>3302056</v>
      </c>
      <c r="D3257" t="s">
        <v>20889</v>
      </c>
      <c r="E3257" s="11">
        <f>INDEX(tb_SVI[],MATCH(Table3[[#This Row],[city_name]],tb_SVI[city_name_uf],0),5)</f>
        <v>15299</v>
      </c>
      <c r="F3257">
        <f>INDEX(tb_MHDI[],MATCH(Table3[[#This Row],[city_name]],tb_MHDI[mun_uf],0),5)</f>
        <v>0.68799999999999994</v>
      </c>
      <c r="G3257">
        <f>INDEX(tb_MHDI[],MATCH(Table3[[#This Row],[city_name]],tb_MHDI[mun_uf],0),6)</f>
        <v>0.69199999999999995</v>
      </c>
      <c r="H3257">
        <f>INDEX(tb_MHDI[],MATCH(Table3[[#This Row],[city_name]],tb_MHDI[mun_uf],0),7)</f>
        <v>0.79200000000000004</v>
      </c>
      <c r="I3257">
        <f>INDEX(tb_MHDI[],MATCH(Table3[[#This Row],[city_name]],tb_MHDI[mun_uf],0),8)</f>
        <v>0.59499999999999997</v>
      </c>
      <c r="J3257">
        <f>_xlfn.NUMBERVALUE(INDEX(tb_SVI[],MATCH(Table3[[#This Row],[city_name]],tb_SVI[city_name_uf],0),8),".")</f>
        <v>0.254</v>
      </c>
      <c r="K3257">
        <f>_xlfn.NUMBERVALUE(INDEX(tb_SVI[],MATCH(Table3[[#This Row],[city_name]],tb_SVI[city_name_uf],0),9),".")</f>
        <v>9.2999999999999999E-2</v>
      </c>
      <c r="L3257">
        <f>_xlfn.NUMBERVALUE(INDEX(tb_SVI[],MATCH(Table3[[#This Row],[city_name]],tb_SVI[city_name_uf],0),10),".")</f>
        <v>0.33600000000000002</v>
      </c>
      <c r="M3257">
        <f>_xlfn.NUMBERVALUE(INDEX(tb_SVI[],MATCH(Table3[[#This Row],[city_name]],tb_SVI[city_name_uf],0),11),".")</f>
        <v>0.33200000000000002</v>
      </c>
      <c r="N3257" s="14">
        <f>_xlfn.PERCENTRANK.INC(Table3[MHDI_tot],Table3[[#This Row],[MHDI_tot]],3)</f>
        <v>0.59499999999999997</v>
      </c>
    </row>
    <row r="3258" spans="1:14" hidden="1" x14ac:dyDescent="0.2">
      <c r="A3258" t="str">
        <f>SVI!F3258</f>
        <v>Iguaba Grande/RJ</v>
      </c>
      <c r="B3258" t="str">
        <f>INDEX(tb_SVI[],MATCH(Table3[[#This Row],[ibge_cod]],tb_SVI[Município],0),1)</f>
        <v>RJ</v>
      </c>
      <c r="C3258" t="str">
        <f>INDEX(tb_SVI[],MATCH(Table3[[#This Row],[city_name]],tb_SVI[city_name_uf],0),3)</f>
        <v>3301876</v>
      </c>
      <c r="D3258" t="s">
        <v>20890</v>
      </c>
      <c r="E3258" s="11">
        <f>INDEX(tb_SVI[],MATCH(Table3[[#This Row],[city_name]],tb_SVI[city_name_uf],0),5)</f>
        <v>28837</v>
      </c>
      <c r="F3258">
        <f>INDEX(tb_MHDI[],MATCH(Table3[[#This Row],[city_name]],tb_MHDI[mun_uf],0),5)</f>
        <v>0.76100000000000001</v>
      </c>
      <c r="G3258">
        <f>INDEX(tb_MHDI[],MATCH(Table3[[#This Row],[city_name]],tb_MHDI[mun_uf],0),6)</f>
        <v>0.74399999999999999</v>
      </c>
      <c r="H3258">
        <f>INDEX(tb_MHDI[],MATCH(Table3[[#This Row],[city_name]],tb_MHDI[mun_uf],0),7)</f>
        <v>0.84099999999999997</v>
      </c>
      <c r="I3258">
        <f>INDEX(tb_MHDI[],MATCH(Table3[[#This Row],[city_name]],tb_MHDI[mun_uf],0),8)</f>
        <v>0.70399999999999996</v>
      </c>
      <c r="J3258">
        <f>_xlfn.NUMBERVALUE(INDEX(tb_SVI[],MATCH(Table3[[#This Row],[city_name]],tb_SVI[city_name_uf],0),8),".")</f>
        <v>0.23499999999999999</v>
      </c>
      <c r="K3258">
        <f>_xlfn.NUMBERVALUE(INDEX(tb_SVI[],MATCH(Table3[[#This Row],[city_name]],tb_SVI[city_name_uf],0),9),".")</f>
        <v>0.121</v>
      </c>
      <c r="L3258">
        <f>_xlfn.NUMBERVALUE(INDEX(tb_SVI[],MATCH(Table3[[#This Row],[city_name]],tb_SVI[city_name_uf],0),10),".")</f>
        <v>0.255</v>
      </c>
      <c r="M3258">
        <f>_xlfn.NUMBERVALUE(INDEX(tb_SVI[],MATCH(Table3[[#This Row],[city_name]],tb_SVI[city_name_uf],0),11),".")</f>
        <v>0.33</v>
      </c>
      <c r="N3258" s="14">
        <f>_xlfn.PERCENTRANK.INC(Table3[MHDI_tot],Table3[[#This Row],[MHDI_tot]],3)</f>
        <v>0.93400000000000005</v>
      </c>
    </row>
    <row r="3259" spans="1:14" hidden="1" x14ac:dyDescent="0.2">
      <c r="A3259" t="str">
        <f>SVI!F3259</f>
        <v>Engenheiro Paulo de Frontin/RJ</v>
      </c>
      <c r="B3259" t="str">
        <f>INDEX(tb_SVI[],MATCH(Table3[[#This Row],[ibge_cod]],tb_SVI[Município],0),1)</f>
        <v>RJ</v>
      </c>
      <c r="C3259" t="str">
        <f>INDEX(tb_SVI[],MATCH(Table3[[#This Row],[city_name]],tb_SVI[city_name_uf],0),3)</f>
        <v>3301801</v>
      </c>
      <c r="D3259" t="s">
        <v>20891</v>
      </c>
      <c r="E3259" s="11">
        <f>INDEX(tb_SVI[],MATCH(Table3[[#This Row],[city_name]],tb_SVI[city_name_uf],0),5)</f>
        <v>14071</v>
      </c>
      <c r="F3259">
        <f>INDEX(tb_MHDI[],MATCH(Table3[[#This Row],[city_name]],tb_MHDI[mun_uf],0),5)</f>
        <v>0.72199999999999998</v>
      </c>
      <c r="G3259">
        <f>INDEX(tb_MHDI[],MATCH(Table3[[#This Row],[city_name]],tb_MHDI[mun_uf],0),6)</f>
        <v>0.67400000000000004</v>
      </c>
      <c r="H3259">
        <f>INDEX(tb_MHDI[],MATCH(Table3[[#This Row],[city_name]],tb_MHDI[mun_uf],0),7)</f>
        <v>0.80500000000000005</v>
      </c>
      <c r="I3259">
        <f>INDEX(tb_MHDI[],MATCH(Table3[[#This Row],[city_name]],tb_MHDI[mun_uf],0),8)</f>
        <v>0.69399999999999995</v>
      </c>
      <c r="J3259">
        <f>_xlfn.NUMBERVALUE(INDEX(tb_SVI[],MATCH(Table3[[#This Row],[city_name]],tb_SVI[city_name_uf],0),8),".")</f>
        <v>0.253</v>
      </c>
      <c r="K3259">
        <f>_xlfn.NUMBERVALUE(INDEX(tb_SVI[],MATCH(Table3[[#This Row],[city_name]],tb_SVI[city_name_uf],0),9),".")</f>
        <v>0.17599999999999999</v>
      </c>
      <c r="L3259">
        <f>_xlfn.NUMBERVALUE(INDEX(tb_SVI[],MATCH(Table3[[#This Row],[city_name]],tb_SVI[city_name_uf],0),10),".")</f>
        <v>0.26400000000000001</v>
      </c>
      <c r="M3259">
        <f>_xlfn.NUMBERVALUE(INDEX(tb_SVI[],MATCH(Table3[[#This Row],[city_name]],tb_SVI[city_name_uf],0),11),".")</f>
        <v>0.31900000000000001</v>
      </c>
      <c r="N3259" s="14">
        <f>_xlfn.PERCENTRANK.INC(Table3[MHDI_tot],Table3[[#This Row],[MHDI_tot]],3)</f>
        <v>0.77200000000000002</v>
      </c>
    </row>
    <row r="3260" spans="1:14" hidden="1" x14ac:dyDescent="0.2">
      <c r="A3260" t="str">
        <f>SVI!F3260</f>
        <v>Duas Barras/RJ</v>
      </c>
      <c r="B3260" t="str">
        <f>INDEX(tb_SVI[],MATCH(Table3[[#This Row],[ibge_cod]],tb_SVI[Município],0),1)</f>
        <v>RJ</v>
      </c>
      <c r="C3260" t="str">
        <f>INDEX(tb_SVI[],MATCH(Table3[[#This Row],[city_name]],tb_SVI[city_name_uf],0),3)</f>
        <v>3301603</v>
      </c>
      <c r="D3260" t="s">
        <v>20892</v>
      </c>
      <c r="E3260" s="11">
        <f>INDEX(tb_SVI[],MATCH(Table3[[#This Row],[city_name]],tb_SVI[city_name_uf],0),5)</f>
        <v>11528</v>
      </c>
      <c r="F3260">
        <f>INDEX(tb_MHDI[],MATCH(Table3[[#This Row],[city_name]],tb_MHDI[mun_uf],0),5)</f>
        <v>0.65900000000000003</v>
      </c>
      <c r="G3260">
        <f>INDEX(tb_MHDI[],MATCH(Table3[[#This Row],[city_name]],tb_MHDI[mun_uf],0),6)</f>
        <v>0.67700000000000005</v>
      </c>
      <c r="H3260">
        <f>INDEX(tb_MHDI[],MATCH(Table3[[#This Row],[city_name]],tb_MHDI[mun_uf],0),7)</f>
        <v>0.79</v>
      </c>
      <c r="I3260">
        <f>INDEX(tb_MHDI[],MATCH(Table3[[#This Row],[city_name]],tb_MHDI[mun_uf],0),8)</f>
        <v>0.53400000000000003</v>
      </c>
      <c r="J3260">
        <f>_xlfn.NUMBERVALUE(INDEX(tb_SVI[],MATCH(Table3[[#This Row],[city_name]],tb_SVI[city_name_uf],0),8),".")</f>
        <v>0.28399999999999997</v>
      </c>
      <c r="K3260">
        <f>_xlfn.NUMBERVALUE(INDEX(tb_SVI[],MATCH(Table3[[#This Row],[city_name]],tb_SVI[city_name_uf],0),9),".")</f>
        <v>0.16200000000000001</v>
      </c>
      <c r="L3260">
        <f>_xlfn.NUMBERVALUE(INDEX(tb_SVI[],MATCH(Table3[[#This Row],[city_name]],tb_SVI[city_name_uf],0),10),".")</f>
        <v>0.34399999999999997</v>
      </c>
      <c r="M3260">
        <f>_xlfn.NUMBERVALUE(INDEX(tb_SVI[],MATCH(Table3[[#This Row],[city_name]],tb_SVI[city_name_uf],0),11),".")</f>
        <v>0.34499999999999997</v>
      </c>
      <c r="N3260" s="14">
        <f>_xlfn.PERCENTRANK.INC(Table3[MHDI_tot],Table3[[#This Row],[MHDI_tot]],3)</f>
        <v>0.47</v>
      </c>
    </row>
    <row r="3261" spans="1:14" hidden="1" x14ac:dyDescent="0.2">
      <c r="A3261" t="str">
        <f>SVI!F3261</f>
        <v>Cordeiro/RJ</v>
      </c>
      <c r="B3261" t="str">
        <f>INDEX(tb_SVI[],MATCH(Table3[[#This Row],[ibge_cod]],tb_SVI[Município],0),1)</f>
        <v>RJ</v>
      </c>
      <c r="C3261" t="str">
        <f>INDEX(tb_SVI[],MATCH(Table3[[#This Row],[city_name]],tb_SVI[city_name_uf],0),3)</f>
        <v>3301504</v>
      </c>
      <c r="D3261" t="s">
        <v>20893</v>
      </c>
      <c r="E3261" s="11">
        <f>INDEX(tb_SVI[],MATCH(Table3[[#This Row],[city_name]],tb_SVI[city_name_uf],0),5)</f>
        <v>22041</v>
      </c>
      <c r="F3261">
        <f>INDEX(tb_MHDI[],MATCH(Table3[[#This Row],[city_name]],tb_MHDI[mun_uf],0),5)</f>
        <v>0.72899999999999998</v>
      </c>
      <c r="G3261">
        <f>INDEX(tb_MHDI[],MATCH(Table3[[#This Row],[city_name]],tb_MHDI[mun_uf],0),6)</f>
        <v>0.72399999999999998</v>
      </c>
      <c r="H3261">
        <f>INDEX(tb_MHDI[],MATCH(Table3[[#This Row],[city_name]],tb_MHDI[mun_uf],0),7)</f>
        <v>0.82599999999999996</v>
      </c>
      <c r="I3261">
        <f>INDEX(tb_MHDI[],MATCH(Table3[[#This Row],[city_name]],tb_MHDI[mun_uf],0),8)</f>
        <v>0.64900000000000002</v>
      </c>
      <c r="J3261">
        <f>_xlfn.NUMBERVALUE(INDEX(tb_SVI[],MATCH(Table3[[#This Row],[city_name]],tb_SVI[city_name_uf],0),8),".")</f>
        <v>0.21199999999999999</v>
      </c>
      <c r="K3261">
        <f>_xlfn.NUMBERVALUE(INDEX(tb_SVI[],MATCH(Table3[[#This Row],[city_name]],tb_SVI[city_name_uf],0),9),".")</f>
        <v>0.11799999999999999</v>
      </c>
      <c r="L3261">
        <f>_xlfn.NUMBERVALUE(INDEX(tb_SVI[],MATCH(Table3[[#This Row],[city_name]],tb_SVI[city_name_uf],0),10),".")</f>
        <v>0.28199999999999997</v>
      </c>
      <c r="M3261">
        <f>_xlfn.NUMBERVALUE(INDEX(tb_SVI[],MATCH(Table3[[#This Row],[city_name]],tb_SVI[city_name_uf],0),11),".")</f>
        <v>0.23599999999999999</v>
      </c>
      <c r="N3261" s="14">
        <f>_xlfn.PERCENTRANK.INC(Table3[MHDI_tot],Table3[[#This Row],[MHDI_tot]],3)</f>
        <v>0.80600000000000005</v>
      </c>
    </row>
    <row r="3262" spans="1:14" hidden="1" x14ac:dyDescent="0.2">
      <c r="A3262" t="str">
        <f>SVI!F3262</f>
        <v>Conceição de Macabu/RJ</v>
      </c>
      <c r="B3262" t="str">
        <f>INDEX(tb_SVI[],MATCH(Table3[[#This Row],[ibge_cod]],tb_SVI[Município],0),1)</f>
        <v>RJ</v>
      </c>
      <c r="C3262" t="str">
        <f>INDEX(tb_SVI[],MATCH(Table3[[#This Row],[city_name]],tb_SVI[city_name_uf],0),3)</f>
        <v>3301405</v>
      </c>
      <c r="D3262" t="s">
        <v>20894</v>
      </c>
      <c r="E3262" s="11">
        <f>INDEX(tb_SVI[],MATCH(Table3[[#This Row],[city_name]],tb_SVI[city_name_uf],0),5)</f>
        <v>23398</v>
      </c>
      <c r="F3262">
        <f>INDEX(tb_MHDI[],MATCH(Table3[[#This Row],[city_name]],tb_MHDI[mun_uf],0),5)</f>
        <v>0.71199999999999997</v>
      </c>
      <c r="G3262">
        <f>INDEX(tb_MHDI[],MATCH(Table3[[#This Row],[city_name]],tb_MHDI[mun_uf],0),6)</f>
        <v>0.69799999999999995</v>
      </c>
      <c r="H3262">
        <f>INDEX(tb_MHDI[],MATCH(Table3[[#This Row],[city_name]],tb_MHDI[mun_uf],0),7)</f>
        <v>0.80600000000000005</v>
      </c>
      <c r="I3262">
        <f>INDEX(tb_MHDI[],MATCH(Table3[[#This Row],[city_name]],tb_MHDI[mun_uf],0),8)</f>
        <v>0.64200000000000002</v>
      </c>
      <c r="J3262">
        <f>_xlfn.NUMBERVALUE(INDEX(tb_SVI[],MATCH(Table3[[#This Row],[city_name]],tb_SVI[city_name_uf],0),8),".")</f>
        <v>0.28699999999999998</v>
      </c>
      <c r="K3262">
        <f>_xlfn.NUMBERVALUE(INDEX(tb_SVI[],MATCH(Table3[[#This Row],[city_name]],tb_SVI[city_name_uf],0),9),".")</f>
        <v>0.15</v>
      </c>
      <c r="L3262">
        <f>_xlfn.NUMBERVALUE(INDEX(tb_SVI[],MATCH(Table3[[#This Row],[city_name]],tb_SVI[city_name_uf],0),10),".")</f>
        <v>0.38600000000000001</v>
      </c>
      <c r="M3262">
        <f>_xlfn.NUMBERVALUE(INDEX(tb_SVI[],MATCH(Table3[[#This Row],[city_name]],tb_SVI[city_name_uf],0),11),".")</f>
        <v>0.32600000000000001</v>
      </c>
      <c r="N3262" s="14">
        <f>_xlfn.PERCENTRANK.INC(Table3[MHDI_tot],Table3[[#This Row],[MHDI_tot]],3)</f>
        <v>0.71699999999999997</v>
      </c>
    </row>
    <row r="3263" spans="1:14" hidden="1" x14ac:dyDescent="0.2">
      <c r="A3263" t="str">
        <f>SVI!F3263</f>
        <v>Comendador Levy Gasparian/RJ</v>
      </c>
      <c r="B3263" t="str">
        <f>INDEX(tb_SVI[],MATCH(Table3[[#This Row],[ibge_cod]],tb_SVI[Município],0),1)</f>
        <v>RJ</v>
      </c>
      <c r="C3263" t="str">
        <f>INDEX(tb_SVI[],MATCH(Table3[[#This Row],[city_name]],tb_SVI[city_name_uf],0),3)</f>
        <v>3300951</v>
      </c>
      <c r="D3263" t="s">
        <v>20895</v>
      </c>
      <c r="E3263" s="11">
        <f>INDEX(tb_SVI[],MATCH(Table3[[#This Row],[city_name]],tb_SVI[city_name_uf],0),5)</f>
        <v>8576</v>
      </c>
      <c r="F3263">
        <f>INDEX(tb_MHDI[],MATCH(Table3[[#This Row],[city_name]],tb_MHDI[mun_uf],0),5)</f>
        <v>0.68500000000000005</v>
      </c>
      <c r="G3263">
        <f>INDEX(tb_MHDI[],MATCH(Table3[[#This Row],[city_name]],tb_MHDI[mun_uf],0),6)</f>
        <v>0.67600000000000005</v>
      </c>
      <c r="H3263">
        <f>INDEX(tb_MHDI[],MATCH(Table3[[#This Row],[city_name]],tb_MHDI[mun_uf],0),7)</f>
        <v>0.78500000000000003</v>
      </c>
      <c r="I3263">
        <f>INDEX(tb_MHDI[],MATCH(Table3[[#This Row],[city_name]],tb_MHDI[mun_uf],0),8)</f>
        <v>0.60499999999999998</v>
      </c>
      <c r="J3263">
        <f>_xlfn.NUMBERVALUE(INDEX(tb_SVI[],MATCH(Table3[[#This Row],[city_name]],tb_SVI[city_name_uf],0),8),".")</f>
        <v>0.21</v>
      </c>
      <c r="K3263">
        <f>_xlfn.NUMBERVALUE(INDEX(tb_SVI[],MATCH(Table3[[#This Row],[city_name]],tb_SVI[city_name_uf],0),9),".")</f>
        <v>6.7000000000000004E-2</v>
      </c>
      <c r="L3263">
        <f>_xlfn.NUMBERVALUE(INDEX(tb_SVI[],MATCH(Table3[[#This Row],[city_name]],tb_SVI[city_name_uf],0),10),".")</f>
        <v>0.246</v>
      </c>
      <c r="M3263">
        <f>_xlfn.NUMBERVALUE(INDEX(tb_SVI[],MATCH(Table3[[#This Row],[city_name]],tb_SVI[city_name_uf],0),11),".")</f>
        <v>0.316</v>
      </c>
      <c r="N3263" s="14">
        <f>_xlfn.PERCENTRANK.INC(Table3[MHDI_tot],Table3[[#This Row],[MHDI_tot]],3)</f>
        <v>0.58099999999999996</v>
      </c>
    </row>
    <row r="3264" spans="1:14" hidden="1" x14ac:dyDescent="0.2">
      <c r="A3264" t="str">
        <f>SVI!F3264</f>
        <v>Casimiro de Abreu/RJ</v>
      </c>
      <c r="B3264" t="str">
        <f>INDEX(tb_SVI[],MATCH(Table3[[#This Row],[ibge_cod]],tb_SVI[Município],0),1)</f>
        <v>RJ</v>
      </c>
      <c r="C3264" t="str">
        <f>INDEX(tb_SVI[],MATCH(Table3[[#This Row],[city_name]],tb_SVI[city_name_uf],0),3)</f>
        <v>3301306</v>
      </c>
      <c r="D3264" t="s">
        <v>20896</v>
      </c>
      <c r="E3264" s="11">
        <f>INDEX(tb_SVI[],MATCH(Table3[[#This Row],[city_name]],tb_SVI[city_name_uf],0),5)</f>
        <v>45041</v>
      </c>
      <c r="F3264">
        <f>INDEX(tb_MHDI[],MATCH(Table3[[#This Row],[city_name]],tb_MHDI[mun_uf],0),5)</f>
        <v>0.72599999999999998</v>
      </c>
      <c r="G3264">
        <f>INDEX(tb_MHDI[],MATCH(Table3[[#This Row],[city_name]],tb_MHDI[mun_uf],0),6)</f>
        <v>0.73399999999999999</v>
      </c>
      <c r="H3264">
        <f>INDEX(tb_MHDI[],MATCH(Table3[[#This Row],[city_name]],tb_MHDI[mun_uf],0),7)</f>
        <v>0.81100000000000005</v>
      </c>
      <c r="I3264">
        <f>INDEX(tb_MHDI[],MATCH(Table3[[#This Row],[city_name]],tb_MHDI[mun_uf],0),8)</f>
        <v>0.64200000000000002</v>
      </c>
      <c r="J3264">
        <f>_xlfn.NUMBERVALUE(INDEX(tb_SVI[],MATCH(Table3[[#This Row],[city_name]],tb_SVI[city_name_uf],0),8),".")</f>
        <v>0.252</v>
      </c>
      <c r="K3264">
        <f>_xlfn.NUMBERVALUE(INDEX(tb_SVI[],MATCH(Table3[[#This Row],[city_name]],tb_SVI[city_name_uf],0),9),".")</f>
        <v>0.161</v>
      </c>
      <c r="L3264">
        <f>_xlfn.NUMBERVALUE(INDEX(tb_SVI[],MATCH(Table3[[#This Row],[city_name]],tb_SVI[city_name_uf],0),10),".")</f>
        <v>0.32200000000000001</v>
      </c>
      <c r="M3264">
        <f>_xlfn.NUMBERVALUE(INDEX(tb_SVI[],MATCH(Table3[[#This Row],[city_name]],tb_SVI[city_name_uf],0),11),".")</f>
        <v>0.27300000000000002</v>
      </c>
      <c r="N3264" s="14">
        <f>_xlfn.PERCENTRANK.INC(Table3[MHDI_tot],Table3[[#This Row],[MHDI_tot]],3)</f>
        <v>0.79200000000000004</v>
      </c>
    </row>
    <row r="3265" spans="1:14" hidden="1" x14ac:dyDescent="0.2">
      <c r="A3265" t="str">
        <f>SVI!F3265</f>
        <v>Carmo/RJ</v>
      </c>
      <c r="B3265" t="str">
        <f>INDEX(tb_SVI[],MATCH(Table3[[#This Row],[ibge_cod]],tb_SVI[Município],0),1)</f>
        <v>RJ</v>
      </c>
      <c r="C3265" t="str">
        <f>INDEX(tb_SVI[],MATCH(Table3[[#This Row],[city_name]],tb_SVI[city_name_uf],0),3)</f>
        <v>3301207</v>
      </c>
      <c r="D3265" t="s">
        <v>20897</v>
      </c>
      <c r="E3265" s="11">
        <f>INDEX(tb_SVI[],MATCH(Table3[[#This Row],[city_name]],tb_SVI[city_name_uf],0),5)</f>
        <v>19030</v>
      </c>
      <c r="F3265">
        <f>INDEX(tb_MHDI[],MATCH(Table3[[#This Row],[city_name]],tb_MHDI[mun_uf],0),5)</f>
        <v>0.69599999999999995</v>
      </c>
      <c r="G3265">
        <f>INDEX(tb_MHDI[],MATCH(Table3[[#This Row],[city_name]],tb_MHDI[mun_uf],0),6)</f>
        <v>0.68300000000000005</v>
      </c>
      <c r="H3265">
        <f>INDEX(tb_MHDI[],MATCH(Table3[[#This Row],[city_name]],tb_MHDI[mun_uf],0),7)</f>
        <v>0.81299999999999994</v>
      </c>
      <c r="I3265">
        <f>INDEX(tb_MHDI[],MATCH(Table3[[#This Row],[city_name]],tb_MHDI[mun_uf],0),8)</f>
        <v>0.60799999999999998</v>
      </c>
      <c r="J3265">
        <f>_xlfn.NUMBERVALUE(INDEX(tb_SVI[],MATCH(Table3[[#This Row],[city_name]],tb_SVI[city_name_uf],0),8),".")</f>
        <v>0.24199999999999999</v>
      </c>
      <c r="K3265">
        <f>_xlfn.NUMBERVALUE(INDEX(tb_SVI[],MATCH(Table3[[#This Row],[city_name]],tb_SVI[city_name_uf],0),9),".")</f>
        <v>0.107</v>
      </c>
      <c r="L3265">
        <f>_xlfn.NUMBERVALUE(INDEX(tb_SVI[],MATCH(Table3[[#This Row],[city_name]],tb_SVI[city_name_uf],0),10),".")</f>
        <v>0.316</v>
      </c>
      <c r="M3265">
        <f>_xlfn.NUMBERVALUE(INDEX(tb_SVI[],MATCH(Table3[[#This Row],[city_name]],tb_SVI[city_name_uf],0),11),".")</f>
        <v>0.30199999999999999</v>
      </c>
      <c r="N3265" s="14">
        <f>_xlfn.PERCENTRANK.INC(Table3[MHDI_tot],Table3[[#This Row],[MHDI_tot]],3)</f>
        <v>0.63</v>
      </c>
    </row>
    <row r="3266" spans="1:14" hidden="1" x14ac:dyDescent="0.2">
      <c r="A3266" t="str">
        <f>SVI!F3266</f>
        <v>Cardoso Moreira/RJ</v>
      </c>
      <c r="B3266" t="str">
        <f>INDEX(tb_SVI[],MATCH(Table3[[#This Row],[ibge_cod]],tb_SVI[Município],0),1)</f>
        <v>RJ</v>
      </c>
      <c r="C3266" t="str">
        <f>INDEX(tb_SVI[],MATCH(Table3[[#This Row],[city_name]],tb_SVI[city_name_uf],0),3)</f>
        <v>3301157</v>
      </c>
      <c r="D3266" t="s">
        <v>20898</v>
      </c>
      <c r="E3266" s="11">
        <f>INDEX(tb_SVI[],MATCH(Table3[[#This Row],[city_name]],tb_SVI[city_name_uf],0),5)</f>
        <v>12821</v>
      </c>
      <c r="F3266">
        <f>INDEX(tb_MHDI[],MATCH(Table3[[#This Row],[city_name]],tb_MHDI[mun_uf],0),5)</f>
        <v>0.64800000000000002</v>
      </c>
      <c r="G3266">
        <f>INDEX(tb_MHDI[],MATCH(Table3[[#This Row],[city_name]],tb_MHDI[mun_uf],0),6)</f>
        <v>0.65300000000000002</v>
      </c>
      <c r="H3266">
        <f>INDEX(tb_MHDI[],MATCH(Table3[[#This Row],[city_name]],tb_MHDI[mun_uf],0),7)</f>
        <v>0.78200000000000003</v>
      </c>
      <c r="I3266">
        <f>INDEX(tb_MHDI[],MATCH(Table3[[#This Row],[city_name]],tb_MHDI[mun_uf],0),8)</f>
        <v>0.53400000000000003</v>
      </c>
      <c r="J3266">
        <f>_xlfn.NUMBERVALUE(INDEX(tb_SVI[],MATCH(Table3[[#This Row],[city_name]],tb_SVI[city_name_uf],0),8),".")</f>
        <v>0.33700000000000002</v>
      </c>
      <c r="K3266">
        <f>_xlfn.NUMBERVALUE(INDEX(tb_SVI[],MATCH(Table3[[#This Row],[city_name]],tb_SVI[city_name_uf],0),9),".")</f>
        <v>0.217</v>
      </c>
      <c r="L3266">
        <f>_xlfn.NUMBERVALUE(INDEX(tb_SVI[],MATCH(Table3[[#This Row],[city_name]],tb_SVI[city_name_uf],0),10),".")</f>
        <v>0.378</v>
      </c>
      <c r="M3266">
        <f>_xlfn.NUMBERVALUE(INDEX(tb_SVI[],MATCH(Table3[[#This Row],[city_name]],tb_SVI[city_name_uf],0),11),".")</f>
        <v>0.41499999999999998</v>
      </c>
      <c r="N3266" s="14">
        <f>_xlfn.PERCENTRANK.INC(Table3[MHDI_tot],Table3[[#This Row],[MHDI_tot]],3)</f>
        <v>0.43</v>
      </c>
    </row>
    <row r="3267" spans="1:14" hidden="1" x14ac:dyDescent="0.2">
      <c r="A3267" t="str">
        <f>SVI!F3267</f>
        <v>Carapebus/RJ</v>
      </c>
      <c r="B3267" t="str">
        <f>INDEX(tb_SVI[],MATCH(Table3[[#This Row],[ibge_cod]],tb_SVI[Município],0),1)</f>
        <v>RJ</v>
      </c>
      <c r="C3267" t="str">
        <f>INDEX(tb_SVI[],MATCH(Table3[[#This Row],[city_name]],tb_SVI[city_name_uf],0),3)</f>
        <v>3300936</v>
      </c>
      <c r="D3267" t="s">
        <v>20899</v>
      </c>
      <c r="E3267" s="11">
        <f>INDEX(tb_SVI[],MATCH(Table3[[#This Row],[city_name]],tb_SVI[city_name_uf],0),5)</f>
        <v>16586</v>
      </c>
      <c r="F3267">
        <f>INDEX(tb_MHDI[],MATCH(Table3[[#This Row],[city_name]],tb_MHDI[mun_uf],0),5)</f>
        <v>0.71299999999999997</v>
      </c>
      <c r="G3267">
        <f>INDEX(tb_MHDI[],MATCH(Table3[[#This Row],[city_name]],tb_MHDI[mun_uf],0),6)</f>
        <v>0.69899999999999995</v>
      </c>
      <c r="H3267">
        <f>INDEX(tb_MHDI[],MATCH(Table3[[#This Row],[city_name]],tb_MHDI[mun_uf],0),7)</f>
        <v>0.80500000000000005</v>
      </c>
      <c r="I3267">
        <f>INDEX(tb_MHDI[],MATCH(Table3[[#This Row],[city_name]],tb_MHDI[mun_uf],0),8)</f>
        <v>0.64400000000000002</v>
      </c>
      <c r="J3267">
        <f>_xlfn.NUMBERVALUE(INDEX(tb_SVI[],MATCH(Table3[[#This Row],[city_name]],tb_SVI[city_name_uf],0),8),".")</f>
        <v>0.32300000000000001</v>
      </c>
      <c r="K3267">
        <f>_xlfn.NUMBERVALUE(INDEX(tb_SVI[],MATCH(Table3[[#This Row],[city_name]],tb_SVI[city_name_uf],0),9),".")</f>
        <v>0.32400000000000001</v>
      </c>
      <c r="L3267">
        <f>_xlfn.NUMBERVALUE(INDEX(tb_SVI[],MATCH(Table3[[#This Row],[city_name]],tb_SVI[city_name_uf],0),10),".")</f>
        <v>0.28999999999999998</v>
      </c>
      <c r="M3267">
        <f>_xlfn.NUMBERVALUE(INDEX(tb_SVI[],MATCH(Table3[[#This Row],[city_name]],tb_SVI[city_name_uf],0),11),".")</f>
        <v>0.35599999999999998</v>
      </c>
      <c r="N3267" s="14">
        <f>_xlfn.PERCENTRANK.INC(Table3[MHDI_tot],Table3[[#This Row],[MHDI_tot]],3)</f>
        <v>0.72199999999999998</v>
      </c>
    </row>
    <row r="3268" spans="1:14" hidden="1" x14ac:dyDescent="0.2">
      <c r="A3268" t="str">
        <f>SVI!F3268</f>
        <v>Ferraz de Vasconcelos/SP</v>
      </c>
      <c r="B3268" t="str">
        <f>INDEX(tb_SVI[],MATCH(Table3[[#This Row],[ibge_cod]],tb_SVI[Município],0),1)</f>
        <v>SP</v>
      </c>
      <c r="C3268" t="str">
        <f>INDEX(tb_SVI[],MATCH(Table3[[#This Row],[city_name]],tb_SVI[city_name_uf],0),3)</f>
        <v>3515707</v>
      </c>
      <c r="D3268" t="s">
        <v>20900</v>
      </c>
      <c r="E3268" s="11">
        <f>INDEX(tb_SVI[],MATCH(Table3[[#This Row],[city_name]],tb_SVI[city_name_uf],0),5)</f>
        <v>196500</v>
      </c>
      <c r="F3268">
        <f>INDEX(tb_MHDI[],MATCH(Table3[[#This Row],[city_name]],tb_MHDI[mun_uf],0),5)</f>
        <v>0.73799999999999999</v>
      </c>
      <c r="G3268">
        <f>INDEX(tb_MHDI[],MATCH(Table3[[#This Row],[city_name]],tb_MHDI[mun_uf],0),6)</f>
        <v>0.69099999999999995</v>
      </c>
      <c r="H3268">
        <f>INDEX(tb_MHDI[],MATCH(Table3[[#This Row],[city_name]],tb_MHDI[mun_uf],0),7)</f>
        <v>0.82799999999999996</v>
      </c>
      <c r="I3268">
        <f>INDEX(tb_MHDI[],MATCH(Table3[[#This Row],[city_name]],tb_MHDI[mun_uf],0),8)</f>
        <v>0.70299999999999996</v>
      </c>
      <c r="J3268">
        <f>_xlfn.NUMBERVALUE(INDEX(tb_SVI[],MATCH(Table3[[#This Row],[city_name]],tb_SVI[city_name_uf],0),8),".")</f>
        <v>0.318</v>
      </c>
      <c r="K3268">
        <f>_xlfn.NUMBERVALUE(INDEX(tb_SVI[],MATCH(Table3[[#This Row],[city_name]],tb_SVI[city_name_uf],0),9),".")</f>
        <v>0.40400000000000003</v>
      </c>
      <c r="L3268">
        <f>_xlfn.NUMBERVALUE(INDEX(tb_SVI[],MATCH(Table3[[#This Row],[city_name]],tb_SVI[city_name_uf],0),10),".")</f>
        <v>0.28799999999999998</v>
      </c>
      <c r="M3268">
        <f>_xlfn.NUMBERVALUE(INDEX(tb_SVI[],MATCH(Table3[[#This Row],[city_name]],tb_SVI[city_name_uf],0),11),".")</f>
        <v>0.26100000000000001</v>
      </c>
      <c r="N3268" s="14">
        <f>_xlfn.PERCENTRANK.INC(Table3[MHDI_tot],Table3[[#This Row],[MHDI_tot]],3)</f>
        <v>0.84699999999999998</v>
      </c>
    </row>
    <row r="3269" spans="1:14" hidden="1" x14ac:dyDescent="0.2">
      <c r="A3269" t="str">
        <f>SVI!F3269</f>
        <v>Francisco Morato/SP</v>
      </c>
      <c r="B3269" t="str">
        <f>INDEX(tb_SVI[],MATCH(Table3[[#This Row],[ibge_cod]],tb_SVI[Município],0),1)</f>
        <v>SP</v>
      </c>
      <c r="C3269" t="str">
        <f>INDEX(tb_SVI[],MATCH(Table3[[#This Row],[city_name]],tb_SVI[city_name_uf],0),3)</f>
        <v>3516309</v>
      </c>
      <c r="D3269" t="s">
        <v>20901</v>
      </c>
      <c r="E3269" s="11">
        <f>INDEX(tb_SVI[],MATCH(Table3[[#This Row],[city_name]],tb_SVI[city_name_uf],0),5)</f>
        <v>177633</v>
      </c>
      <c r="F3269">
        <f>INDEX(tb_MHDI[],MATCH(Table3[[#This Row],[city_name]],tb_MHDI[mun_uf],0),5)</f>
        <v>0.70299999999999996</v>
      </c>
      <c r="G3269">
        <f>INDEX(tb_MHDI[],MATCH(Table3[[#This Row],[city_name]],tb_MHDI[mun_uf],0),6)</f>
        <v>0.65900000000000003</v>
      </c>
      <c r="H3269">
        <f>INDEX(tb_MHDI[],MATCH(Table3[[#This Row],[city_name]],tb_MHDI[mun_uf],0),7)</f>
        <v>0.81499999999999995</v>
      </c>
      <c r="I3269">
        <f>INDEX(tb_MHDI[],MATCH(Table3[[#This Row],[city_name]],tb_MHDI[mun_uf],0),8)</f>
        <v>0.64700000000000002</v>
      </c>
      <c r="J3269">
        <f>_xlfn.NUMBERVALUE(INDEX(tb_SVI[],MATCH(Table3[[#This Row],[city_name]],tb_SVI[city_name_uf],0),8),".")</f>
        <v>0.36599999999999999</v>
      </c>
      <c r="K3269">
        <f>_xlfn.NUMBERVALUE(INDEX(tb_SVI[],MATCH(Table3[[#This Row],[city_name]],tb_SVI[city_name_uf],0),9),".")</f>
        <v>0.42599999999999999</v>
      </c>
      <c r="L3269">
        <f>_xlfn.NUMBERVALUE(INDEX(tb_SVI[],MATCH(Table3[[#This Row],[city_name]],tb_SVI[city_name_uf],0),10),".")</f>
        <v>0.38100000000000001</v>
      </c>
      <c r="M3269">
        <f>_xlfn.NUMBERVALUE(INDEX(tb_SVI[],MATCH(Table3[[#This Row],[city_name]],tb_SVI[city_name_uf],0),11),".")</f>
        <v>0.29199999999999998</v>
      </c>
      <c r="N3269" s="14">
        <f>_xlfn.PERCENTRANK.INC(Table3[MHDI_tot],Table3[[#This Row],[MHDI_tot]],3)</f>
        <v>0.66900000000000004</v>
      </c>
    </row>
    <row r="3270" spans="1:14" hidden="1" x14ac:dyDescent="0.2">
      <c r="A3270" t="str">
        <f>SVI!F3270</f>
        <v>Franco da Rocha/SP</v>
      </c>
      <c r="B3270" t="str">
        <f>INDEX(tb_SVI[],MATCH(Table3[[#This Row],[ibge_cod]],tb_SVI[Município],0),1)</f>
        <v>SP</v>
      </c>
      <c r="C3270" t="str">
        <f>INDEX(tb_SVI[],MATCH(Table3[[#This Row],[city_name]],tb_SVI[city_name_uf],0),3)</f>
        <v>3516408</v>
      </c>
      <c r="D3270" t="s">
        <v>20902</v>
      </c>
      <c r="E3270" s="11">
        <f>INDEX(tb_SVI[],MATCH(Table3[[#This Row],[city_name]],tb_SVI[city_name_uf],0),5)</f>
        <v>156492</v>
      </c>
      <c r="F3270">
        <f>INDEX(tb_MHDI[],MATCH(Table3[[#This Row],[city_name]],tb_MHDI[mun_uf],0),5)</f>
        <v>0.73099999999999998</v>
      </c>
      <c r="G3270">
        <f>INDEX(tb_MHDI[],MATCH(Table3[[#This Row],[city_name]],tb_MHDI[mun_uf],0),6)</f>
        <v>0.70199999999999996</v>
      </c>
      <c r="H3270">
        <f>INDEX(tb_MHDI[],MATCH(Table3[[#This Row],[city_name]],tb_MHDI[mun_uf],0),7)</f>
        <v>0.85199999999999998</v>
      </c>
      <c r="I3270">
        <f>INDEX(tb_MHDI[],MATCH(Table3[[#This Row],[city_name]],tb_MHDI[mun_uf],0),8)</f>
        <v>0.65400000000000003</v>
      </c>
      <c r="J3270">
        <f>_xlfn.NUMBERVALUE(INDEX(tb_SVI[],MATCH(Table3[[#This Row],[city_name]],tb_SVI[city_name_uf],0),8),".")</f>
        <v>0.34</v>
      </c>
      <c r="K3270">
        <f>_xlfn.NUMBERVALUE(INDEX(tb_SVI[],MATCH(Table3[[#This Row],[city_name]],tb_SVI[city_name_uf],0),9),".")</f>
        <v>0.42099999999999999</v>
      </c>
      <c r="L3270">
        <f>_xlfn.NUMBERVALUE(INDEX(tb_SVI[],MATCH(Table3[[#This Row],[city_name]],tb_SVI[city_name_uf],0),10),".")</f>
        <v>0.33500000000000002</v>
      </c>
      <c r="M3270">
        <f>_xlfn.NUMBERVALUE(INDEX(tb_SVI[],MATCH(Table3[[#This Row],[city_name]],tb_SVI[city_name_uf],0),11),".")</f>
        <v>0.26400000000000001</v>
      </c>
      <c r="N3270" s="14">
        <f>_xlfn.PERCENTRANK.INC(Table3[MHDI_tot],Table3[[#This Row],[MHDI_tot]],3)</f>
        <v>0.81599999999999995</v>
      </c>
    </row>
    <row r="3271" spans="1:14" hidden="1" x14ac:dyDescent="0.2">
      <c r="A3271" t="str">
        <f>SVI!F3271</f>
        <v>Guararema/SP</v>
      </c>
      <c r="B3271" t="str">
        <f>INDEX(tb_SVI[],MATCH(Table3[[#This Row],[ibge_cod]],tb_SVI[Município],0),1)</f>
        <v>SP</v>
      </c>
      <c r="C3271" t="str">
        <f>INDEX(tb_SVI[],MATCH(Table3[[#This Row],[city_name]],tb_SVI[city_name_uf],0),3)</f>
        <v>3518305</v>
      </c>
      <c r="D3271" t="s">
        <v>20903</v>
      </c>
      <c r="E3271" s="11">
        <f>INDEX(tb_SVI[],MATCH(Table3[[#This Row],[city_name]],tb_SVI[city_name_uf],0),5)</f>
        <v>30136</v>
      </c>
      <c r="F3271">
        <f>INDEX(tb_MHDI[],MATCH(Table3[[#This Row],[city_name]],tb_MHDI[mun_uf],0),5)</f>
        <v>0.73099999999999998</v>
      </c>
      <c r="G3271">
        <f>INDEX(tb_MHDI[],MATCH(Table3[[#This Row],[city_name]],tb_MHDI[mun_uf],0),6)</f>
        <v>0.72899999999999998</v>
      </c>
      <c r="H3271">
        <f>INDEX(tb_MHDI[],MATCH(Table3[[#This Row],[city_name]],tb_MHDI[mun_uf],0),7)</f>
        <v>0.81699999999999995</v>
      </c>
      <c r="I3271">
        <f>INDEX(tb_MHDI[],MATCH(Table3[[#This Row],[city_name]],tb_MHDI[mun_uf],0),8)</f>
        <v>0.65600000000000003</v>
      </c>
      <c r="J3271">
        <f>_xlfn.NUMBERVALUE(INDEX(tb_SVI[],MATCH(Table3[[#This Row],[city_name]],tb_SVI[city_name_uf],0),8),".")</f>
        <v>0.25700000000000001</v>
      </c>
      <c r="K3271">
        <f>_xlfn.NUMBERVALUE(INDEX(tb_SVI[],MATCH(Table3[[#This Row],[city_name]],tb_SVI[city_name_uf],0),9),".")</f>
        <v>0.26400000000000001</v>
      </c>
      <c r="L3271">
        <f>_xlfn.NUMBERVALUE(INDEX(tb_SVI[],MATCH(Table3[[#This Row],[city_name]],tb_SVI[city_name_uf],0),10),".")</f>
        <v>0.30099999999999999</v>
      </c>
      <c r="M3271">
        <f>_xlfn.NUMBERVALUE(INDEX(tb_SVI[],MATCH(Table3[[#This Row],[city_name]],tb_SVI[city_name_uf],0),11),".")</f>
        <v>0.20699999999999999</v>
      </c>
      <c r="N3271" s="14">
        <f>_xlfn.PERCENTRANK.INC(Table3[MHDI_tot],Table3[[#This Row],[MHDI_tot]],3)</f>
        <v>0.81599999999999995</v>
      </c>
    </row>
    <row r="3272" spans="1:14" hidden="1" x14ac:dyDescent="0.2">
      <c r="A3272" t="str">
        <f>SVI!F3272</f>
        <v>Guarulhos/SP</v>
      </c>
      <c r="B3272" t="str">
        <f>INDEX(tb_SVI[],MATCH(Table3[[#This Row],[ibge_cod]],tb_SVI[Município],0),1)</f>
        <v>SP</v>
      </c>
      <c r="C3272" t="str">
        <f>INDEX(tb_SVI[],MATCH(Table3[[#This Row],[city_name]],tb_SVI[city_name_uf],0),3)</f>
        <v>3518800</v>
      </c>
      <c r="D3272" t="s">
        <v>20904</v>
      </c>
      <c r="E3272" s="11">
        <f>INDEX(tb_SVI[],MATCH(Table3[[#This Row],[city_name]],tb_SVI[city_name_uf],0),5)</f>
        <v>1392121</v>
      </c>
      <c r="F3272">
        <f>INDEX(tb_MHDI[],MATCH(Table3[[#This Row],[city_name]],tb_MHDI[mun_uf],0),5)</f>
        <v>0.76300000000000001</v>
      </c>
      <c r="G3272">
        <f>INDEX(tb_MHDI[],MATCH(Table3[[#This Row],[city_name]],tb_MHDI[mun_uf],0),6)</f>
        <v>0.746</v>
      </c>
      <c r="H3272">
        <f>INDEX(tb_MHDI[],MATCH(Table3[[#This Row],[city_name]],tb_MHDI[mun_uf],0),7)</f>
        <v>0.83099999999999996</v>
      </c>
      <c r="I3272">
        <f>INDEX(tb_MHDI[],MATCH(Table3[[#This Row],[city_name]],tb_MHDI[mun_uf],0),8)</f>
        <v>0.71699999999999997</v>
      </c>
      <c r="J3272">
        <f>_xlfn.NUMBERVALUE(INDEX(tb_SVI[],MATCH(Table3[[#This Row],[city_name]],tb_SVI[city_name_uf],0),8),".")</f>
        <v>0.31</v>
      </c>
      <c r="K3272">
        <f>_xlfn.NUMBERVALUE(INDEX(tb_SVI[],MATCH(Table3[[#This Row],[city_name]],tb_SVI[city_name_uf],0),9),".")</f>
        <v>0.40600000000000003</v>
      </c>
      <c r="L3272">
        <f>_xlfn.NUMBERVALUE(INDEX(tb_SVI[],MATCH(Table3[[#This Row],[city_name]],tb_SVI[city_name_uf],0),10),".")</f>
        <v>0.27500000000000002</v>
      </c>
      <c r="M3272">
        <f>_xlfn.NUMBERVALUE(INDEX(tb_SVI[],MATCH(Table3[[#This Row],[city_name]],tb_SVI[city_name_uf],0),11),".")</f>
        <v>0.25</v>
      </c>
      <c r="N3272" s="14">
        <f>_xlfn.PERCENTRANK.INC(Table3[MHDI_tot],Table3[[#This Row],[MHDI_tot]],3)</f>
        <v>0.94</v>
      </c>
    </row>
    <row r="3273" spans="1:14" hidden="1" x14ac:dyDescent="0.2">
      <c r="A3273" t="str">
        <f>SVI!F3273</f>
        <v>Itapecerica da Serra/SP</v>
      </c>
      <c r="B3273" t="str">
        <f>INDEX(tb_SVI[],MATCH(Table3[[#This Row],[ibge_cod]],tb_SVI[Município],0),1)</f>
        <v>SP</v>
      </c>
      <c r="C3273" t="str">
        <f>INDEX(tb_SVI[],MATCH(Table3[[#This Row],[city_name]],tb_SVI[city_name_uf],0),3)</f>
        <v>3522208</v>
      </c>
      <c r="D3273" t="s">
        <v>20905</v>
      </c>
      <c r="E3273" s="11">
        <f>INDEX(tb_SVI[],MATCH(Table3[[#This Row],[city_name]],tb_SVI[city_name_uf],0),5)</f>
        <v>177662</v>
      </c>
      <c r="F3273">
        <f>INDEX(tb_MHDI[],MATCH(Table3[[#This Row],[city_name]],tb_MHDI[mun_uf],0),5)</f>
        <v>0.74199999999999999</v>
      </c>
      <c r="G3273">
        <f>INDEX(tb_MHDI[],MATCH(Table3[[#This Row],[city_name]],tb_MHDI[mun_uf],0),6)</f>
        <v>0.69899999999999995</v>
      </c>
      <c r="H3273">
        <f>INDEX(tb_MHDI[],MATCH(Table3[[#This Row],[city_name]],tb_MHDI[mun_uf],0),7)</f>
        <v>0.85199999999999998</v>
      </c>
      <c r="I3273">
        <f>INDEX(tb_MHDI[],MATCH(Table3[[#This Row],[city_name]],tb_MHDI[mun_uf],0),8)</f>
        <v>0.68700000000000006</v>
      </c>
      <c r="J3273">
        <f>_xlfn.NUMBERVALUE(INDEX(tb_SVI[],MATCH(Table3[[#This Row],[city_name]],tb_SVI[city_name_uf],0),8),".")</f>
        <v>0.33700000000000002</v>
      </c>
      <c r="K3273">
        <f>_xlfn.NUMBERVALUE(INDEX(tb_SVI[],MATCH(Table3[[#This Row],[city_name]],tb_SVI[city_name_uf],0),9),".")</f>
        <v>0.42599999999999999</v>
      </c>
      <c r="L3273">
        <f>_xlfn.NUMBERVALUE(INDEX(tb_SVI[],MATCH(Table3[[#This Row],[city_name]],tb_SVI[city_name_uf],0),10),".")</f>
        <v>0.32100000000000001</v>
      </c>
      <c r="M3273">
        <f>_xlfn.NUMBERVALUE(INDEX(tb_SVI[],MATCH(Table3[[#This Row],[city_name]],tb_SVI[city_name_uf],0),11),".")</f>
        <v>0.26300000000000001</v>
      </c>
      <c r="N3273" s="14">
        <f>_xlfn.PERCENTRANK.INC(Table3[MHDI_tot],Table3[[#This Row],[MHDI_tot]],3)</f>
        <v>0.86599999999999999</v>
      </c>
    </row>
    <row r="3274" spans="1:14" hidden="1" x14ac:dyDescent="0.2">
      <c r="A3274" t="str">
        <f>SVI!F3274</f>
        <v>Itapevi/SP</v>
      </c>
      <c r="B3274" t="str">
        <f>INDEX(tb_SVI[],MATCH(Table3[[#This Row],[ibge_cod]],tb_SVI[Município],0),1)</f>
        <v>SP</v>
      </c>
      <c r="C3274" t="str">
        <f>INDEX(tb_SVI[],MATCH(Table3[[#This Row],[city_name]],tb_SVI[city_name_uf],0),3)</f>
        <v>3522505</v>
      </c>
      <c r="D3274" t="s">
        <v>20906</v>
      </c>
      <c r="E3274" s="11">
        <f>INDEX(tb_SVI[],MATCH(Table3[[#This Row],[city_name]],tb_SVI[city_name_uf],0),5)</f>
        <v>240961</v>
      </c>
      <c r="F3274">
        <f>INDEX(tb_MHDI[],MATCH(Table3[[#This Row],[city_name]],tb_MHDI[mun_uf],0),5)</f>
        <v>0.73499999999999999</v>
      </c>
      <c r="G3274">
        <f>INDEX(tb_MHDI[],MATCH(Table3[[#This Row],[city_name]],tb_MHDI[mun_uf],0),6)</f>
        <v>0.68700000000000006</v>
      </c>
      <c r="H3274">
        <f>INDEX(tb_MHDI[],MATCH(Table3[[#This Row],[city_name]],tb_MHDI[mun_uf],0),7)</f>
        <v>0.85499999999999998</v>
      </c>
      <c r="I3274">
        <f>INDEX(tb_MHDI[],MATCH(Table3[[#This Row],[city_name]],tb_MHDI[mun_uf],0),8)</f>
        <v>0.67700000000000005</v>
      </c>
      <c r="J3274">
        <f>_xlfn.NUMBERVALUE(INDEX(tb_SVI[],MATCH(Table3[[#This Row],[city_name]],tb_SVI[city_name_uf],0),8),".")</f>
        <v>0.34899999999999998</v>
      </c>
      <c r="K3274">
        <f>_xlfn.NUMBERVALUE(INDEX(tb_SVI[],MATCH(Table3[[#This Row],[city_name]],tb_SVI[city_name_uf],0),9),".")</f>
        <v>0.41399999999999998</v>
      </c>
      <c r="L3274">
        <f>_xlfn.NUMBERVALUE(INDEX(tb_SVI[],MATCH(Table3[[#This Row],[city_name]],tb_SVI[city_name_uf],0),10),".")</f>
        <v>0.35499999999999998</v>
      </c>
      <c r="M3274">
        <f>_xlfn.NUMBERVALUE(INDEX(tb_SVI[],MATCH(Table3[[#This Row],[city_name]],tb_SVI[city_name_uf],0),11),".")</f>
        <v>0.27700000000000002</v>
      </c>
      <c r="N3274" s="14">
        <f>_xlfn.PERCENTRANK.INC(Table3[MHDI_tot],Table3[[#This Row],[MHDI_tot]],3)</f>
        <v>0.83499999999999996</v>
      </c>
    </row>
    <row r="3275" spans="1:14" hidden="1" x14ac:dyDescent="0.2">
      <c r="A3275" t="str">
        <f>SVI!F3275</f>
        <v>Itaquaquecetuba/SP</v>
      </c>
      <c r="B3275" t="str">
        <f>INDEX(tb_SVI[],MATCH(Table3[[#This Row],[ibge_cod]],tb_SVI[Município],0),1)</f>
        <v>SP</v>
      </c>
      <c r="C3275" t="str">
        <f>INDEX(tb_SVI[],MATCH(Table3[[#This Row],[city_name]],tb_SVI[city_name_uf],0),3)</f>
        <v>3523107</v>
      </c>
      <c r="D3275" t="s">
        <v>20907</v>
      </c>
      <c r="E3275" s="11">
        <f>INDEX(tb_SVI[],MATCH(Table3[[#This Row],[city_name]],tb_SVI[city_name_uf],0),5)</f>
        <v>375011</v>
      </c>
      <c r="F3275">
        <f>INDEX(tb_MHDI[],MATCH(Table3[[#This Row],[city_name]],tb_MHDI[mun_uf],0),5)</f>
        <v>0.71399999999999997</v>
      </c>
      <c r="G3275">
        <f>INDEX(tb_MHDI[],MATCH(Table3[[#This Row],[city_name]],tb_MHDI[mun_uf],0),6)</f>
        <v>0.66500000000000004</v>
      </c>
      <c r="H3275">
        <f>INDEX(tb_MHDI[],MATCH(Table3[[#This Row],[city_name]],tb_MHDI[mun_uf],0),7)</f>
        <v>0.84399999999999997</v>
      </c>
      <c r="I3275">
        <f>INDEX(tb_MHDI[],MATCH(Table3[[#This Row],[city_name]],tb_MHDI[mun_uf],0),8)</f>
        <v>0.64800000000000002</v>
      </c>
      <c r="J3275">
        <f>_xlfn.NUMBERVALUE(INDEX(tb_SVI[],MATCH(Table3[[#This Row],[city_name]],tb_SVI[city_name_uf],0),8),".")</f>
        <v>0.372</v>
      </c>
      <c r="K3275">
        <f>_xlfn.NUMBERVALUE(INDEX(tb_SVI[],MATCH(Table3[[#This Row],[city_name]],tb_SVI[city_name_uf],0),9),".")</f>
        <v>0.41699999999999998</v>
      </c>
      <c r="L3275">
        <f>_xlfn.NUMBERVALUE(INDEX(tb_SVI[],MATCH(Table3[[#This Row],[city_name]],tb_SVI[city_name_uf],0),10),".")</f>
        <v>0.374</v>
      </c>
      <c r="M3275">
        <f>_xlfn.NUMBERVALUE(INDEX(tb_SVI[],MATCH(Table3[[#This Row],[city_name]],tb_SVI[city_name_uf],0),11),".")</f>
        <v>0.32400000000000001</v>
      </c>
      <c r="N3275" s="14">
        <f>_xlfn.PERCENTRANK.INC(Table3[MHDI_tot],Table3[[#This Row],[MHDI_tot]],3)</f>
        <v>0.72799999999999998</v>
      </c>
    </row>
    <row r="3276" spans="1:14" hidden="1" x14ac:dyDescent="0.2">
      <c r="A3276" t="str">
        <f>SVI!F3276</f>
        <v>Jandira/SP</v>
      </c>
      <c r="B3276" t="str">
        <f>INDEX(tb_SVI[],MATCH(Table3[[#This Row],[ibge_cod]],tb_SVI[Município],0),1)</f>
        <v>SP</v>
      </c>
      <c r="C3276" t="str">
        <f>INDEX(tb_SVI[],MATCH(Table3[[#This Row],[city_name]],tb_SVI[city_name_uf],0),3)</f>
        <v>3525003</v>
      </c>
      <c r="D3276" t="s">
        <v>20908</v>
      </c>
      <c r="E3276" s="11">
        <f>INDEX(tb_SVI[],MATCH(Table3[[#This Row],[city_name]],tb_SVI[city_name_uf],0),5)</f>
        <v>126356</v>
      </c>
      <c r="F3276">
        <f>INDEX(tb_MHDI[],MATCH(Table3[[#This Row],[city_name]],tb_MHDI[mun_uf],0),5)</f>
        <v>0.76</v>
      </c>
      <c r="G3276">
        <f>INDEX(tb_MHDI[],MATCH(Table3[[#This Row],[city_name]],tb_MHDI[mun_uf],0),6)</f>
        <v>0.73799999999999999</v>
      </c>
      <c r="H3276">
        <f>INDEX(tb_MHDI[],MATCH(Table3[[#This Row],[city_name]],tb_MHDI[mun_uf],0),7)</f>
        <v>0.84099999999999997</v>
      </c>
      <c r="I3276">
        <f>INDEX(tb_MHDI[],MATCH(Table3[[#This Row],[city_name]],tb_MHDI[mun_uf],0),8)</f>
        <v>0.70599999999999996</v>
      </c>
      <c r="J3276">
        <f>_xlfn.NUMBERVALUE(INDEX(tb_SVI[],MATCH(Table3[[#This Row],[city_name]],tb_SVI[city_name_uf],0),8),".")</f>
        <v>0.30399999999999999</v>
      </c>
      <c r="K3276">
        <f>_xlfn.NUMBERVALUE(INDEX(tb_SVI[],MATCH(Table3[[#This Row],[city_name]],tb_SVI[city_name_uf],0),9),".")</f>
        <v>0.40899999999999997</v>
      </c>
      <c r="L3276">
        <f>_xlfn.NUMBERVALUE(INDEX(tb_SVI[],MATCH(Table3[[#This Row],[city_name]],tb_SVI[city_name_uf],0),10),".")</f>
        <v>0.28399999999999997</v>
      </c>
      <c r="M3276">
        <f>_xlfn.NUMBERVALUE(INDEX(tb_SVI[],MATCH(Table3[[#This Row],[city_name]],tb_SVI[city_name_uf],0),11),".")</f>
        <v>0.22</v>
      </c>
      <c r="N3276" s="14">
        <f>_xlfn.PERCENTRANK.INC(Table3[MHDI_tot],Table3[[#This Row],[MHDI_tot]],3)</f>
        <v>0.93100000000000005</v>
      </c>
    </row>
    <row r="3277" spans="1:14" hidden="1" x14ac:dyDescent="0.2">
      <c r="A3277" t="str">
        <f>SVI!F3277</f>
        <v>Juquitiba/SP</v>
      </c>
      <c r="B3277" t="str">
        <f>INDEX(tb_SVI[],MATCH(Table3[[#This Row],[ibge_cod]],tb_SVI[Município],0),1)</f>
        <v>SP</v>
      </c>
      <c r="C3277" t="str">
        <f>INDEX(tb_SVI[],MATCH(Table3[[#This Row],[city_name]],tb_SVI[city_name_uf],0),3)</f>
        <v>3526209</v>
      </c>
      <c r="D3277" t="s">
        <v>20909</v>
      </c>
      <c r="E3277" s="11">
        <f>INDEX(tb_SVI[],MATCH(Table3[[#This Row],[city_name]],tb_SVI[city_name_uf],0),5)</f>
        <v>31646</v>
      </c>
      <c r="F3277">
        <f>INDEX(tb_MHDI[],MATCH(Table3[[#This Row],[city_name]],tb_MHDI[mun_uf],0),5)</f>
        <v>0.70899999999999996</v>
      </c>
      <c r="G3277">
        <f>INDEX(tb_MHDI[],MATCH(Table3[[#This Row],[city_name]],tb_MHDI[mun_uf],0),6)</f>
        <v>0.68</v>
      </c>
      <c r="H3277">
        <f>INDEX(tb_MHDI[],MATCH(Table3[[#This Row],[city_name]],tb_MHDI[mun_uf],0),7)</f>
        <v>0.79100000000000004</v>
      </c>
      <c r="I3277">
        <f>INDEX(tb_MHDI[],MATCH(Table3[[#This Row],[city_name]],tb_MHDI[mun_uf],0),8)</f>
        <v>0.66200000000000003</v>
      </c>
      <c r="J3277">
        <f>_xlfn.NUMBERVALUE(INDEX(tb_SVI[],MATCH(Table3[[#This Row],[city_name]],tb_SVI[city_name_uf],0),8),".")</f>
        <v>0.37</v>
      </c>
      <c r="K3277">
        <f>_xlfn.NUMBERVALUE(INDEX(tb_SVI[],MATCH(Table3[[#This Row],[city_name]],tb_SVI[city_name_uf],0),9),".")</f>
        <v>0.39900000000000002</v>
      </c>
      <c r="L3277">
        <f>_xlfn.NUMBERVALUE(INDEX(tb_SVI[],MATCH(Table3[[#This Row],[city_name]],tb_SVI[city_name_uf],0),10),".")</f>
        <v>0.38</v>
      </c>
      <c r="M3277">
        <f>_xlfn.NUMBERVALUE(INDEX(tb_SVI[],MATCH(Table3[[#This Row],[city_name]],tb_SVI[city_name_uf],0),11),".")</f>
        <v>0.33200000000000002</v>
      </c>
      <c r="N3277" s="14">
        <f>_xlfn.PERCENTRANK.INC(Table3[MHDI_tot],Table3[[#This Row],[MHDI_tot]],3)</f>
        <v>0.70099999999999996</v>
      </c>
    </row>
    <row r="3278" spans="1:14" hidden="1" x14ac:dyDescent="0.2">
      <c r="A3278" t="str">
        <f>SVI!F3278</f>
        <v>Mairiporã/SP</v>
      </c>
      <c r="B3278" t="str">
        <f>INDEX(tb_SVI[],MATCH(Table3[[#This Row],[ibge_cod]],tb_SVI[Município],0),1)</f>
        <v>SP</v>
      </c>
      <c r="C3278" t="str">
        <f>INDEX(tb_SVI[],MATCH(Table3[[#This Row],[city_name]],tb_SVI[city_name_uf],0),3)</f>
        <v>3528502</v>
      </c>
      <c r="D3278" t="s">
        <v>20910</v>
      </c>
      <c r="E3278" s="11">
        <f>INDEX(tb_SVI[],MATCH(Table3[[#This Row],[city_name]],tb_SVI[city_name_uf],0),5)</f>
        <v>101937</v>
      </c>
      <c r="F3278">
        <f>INDEX(tb_MHDI[],MATCH(Table3[[#This Row],[city_name]],tb_MHDI[mun_uf],0),5)</f>
        <v>0.78800000000000003</v>
      </c>
      <c r="G3278">
        <f>INDEX(tb_MHDI[],MATCH(Table3[[#This Row],[city_name]],tb_MHDI[mun_uf],0),6)</f>
        <v>0.76700000000000002</v>
      </c>
      <c r="H3278">
        <f>INDEX(tb_MHDI[],MATCH(Table3[[#This Row],[city_name]],tb_MHDI[mun_uf],0),7)</f>
        <v>0.88100000000000001</v>
      </c>
      <c r="I3278">
        <f>INDEX(tb_MHDI[],MATCH(Table3[[#This Row],[city_name]],tb_MHDI[mun_uf],0),8)</f>
        <v>0.72299999999999998</v>
      </c>
      <c r="J3278">
        <f>_xlfn.NUMBERVALUE(INDEX(tb_SVI[],MATCH(Table3[[#This Row],[city_name]],tb_SVI[city_name_uf],0),8),".")</f>
        <v>0.22500000000000001</v>
      </c>
      <c r="K3278">
        <f>_xlfn.NUMBERVALUE(INDEX(tb_SVI[],MATCH(Table3[[#This Row],[city_name]],tb_SVI[city_name_uf],0),9),".")</f>
        <v>0.23200000000000001</v>
      </c>
      <c r="L3278">
        <f>_xlfn.NUMBERVALUE(INDEX(tb_SVI[],MATCH(Table3[[#This Row],[city_name]],tb_SVI[city_name_uf],0),10),".")</f>
        <v>0.24</v>
      </c>
      <c r="M3278">
        <f>_xlfn.NUMBERVALUE(INDEX(tb_SVI[],MATCH(Table3[[#This Row],[city_name]],tb_SVI[city_name_uf],0),11),".")</f>
        <v>0.20399999999999999</v>
      </c>
      <c r="N3278" s="14">
        <f>_xlfn.PERCENTRANK.INC(Table3[MHDI_tot],Table3[[#This Row],[MHDI_tot]],3)</f>
        <v>0.98499999999999999</v>
      </c>
    </row>
    <row r="3279" spans="1:14" hidden="1" x14ac:dyDescent="0.2">
      <c r="A3279" t="str">
        <f>SVI!F3279</f>
        <v>Mauá/SP</v>
      </c>
      <c r="B3279" t="str">
        <f>INDEX(tb_SVI[],MATCH(Table3[[#This Row],[ibge_cod]],tb_SVI[Município],0),1)</f>
        <v>SP</v>
      </c>
      <c r="C3279" t="str">
        <f>INDEX(tb_SVI[],MATCH(Table3[[#This Row],[city_name]],tb_SVI[city_name_uf],0),3)</f>
        <v>3529401</v>
      </c>
      <c r="D3279" t="s">
        <v>20911</v>
      </c>
      <c r="E3279" s="11">
        <f>INDEX(tb_SVI[],MATCH(Table3[[#This Row],[city_name]],tb_SVI[city_name_uf],0),5)</f>
        <v>477552</v>
      </c>
      <c r="F3279">
        <f>INDEX(tb_MHDI[],MATCH(Table3[[#This Row],[city_name]],tb_MHDI[mun_uf],0),5)</f>
        <v>0.76600000000000001</v>
      </c>
      <c r="G3279">
        <f>INDEX(tb_MHDI[],MATCH(Table3[[#This Row],[city_name]],tb_MHDI[mun_uf],0),6)</f>
        <v>0.72099999999999997</v>
      </c>
      <c r="H3279">
        <f>INDEX(tb_MHDI[],MATCH(Table3[[#This Row],[city_name]],tb_MHDI[mun_uf],0),7)</f>
        <v>0.85199999999999998</v>
      </c>
      <c r="I3279">
        <f>INDEX(tb_MHDI[],MATCH(Table3[[#This Row],[city_name]],tb_MHDI[mun_uf],0),8)</f>
        <v>0.73299999999999998</v>
      </c>
      <c r="J3279">
        <f>_xlfn.NUMBERVALUE(INDEX(tb_SVI[],MATCH(Table3[[#This Row],[city_name]],tb_SVI[city_name_uf],0),8),".")</f>
        <v>0.315</v>
      </c>
      <c r="K3279">
        <f>_xlfn.NUMBERVALUE(INDEX(tb_SVI[],MATCH(Table3[[#This Row],[city_name]],tb_SVI[city_name_uf],0),9),".")</f>
        <v>0.40500000000000003</v>
      </c>
      <c r="L3279">
        <f>_xlfn.NUMBERVALUE(INDEX(tb_SVI[],MATCH(Table3[[#This Row],[city_name]],tb_SVI[city_name_uf],0),10),".")</f>
        <v>0.26800000000000002</v>
      </c>
      <c r="M3279">
        <f>_xlfn.NUMBERVALUE(INDEX(tb_SVI[],MATCH(Table3[[#This Row],[city_name]],tb_SVI[city_name_uf],0),11),".")</f>
        <v>0.27100000000000002</v>
      </c>
      <c r="N3279" s="14">
        <f>_xlfn.PERCENTRANK.INC(Table3[MHDI_tot],Table3[[#This Row],[MHDI_tot]],3)</f>
        <v>0.94799999999999995</v>
      </c>
    </row>
    <row r="3280" spans="1:14" hidden="1" x14ac:dyDescent="0.2">
      <c r="A3280" t="str">
        <f>SVI!F3280</f>
        <v>Mogi das Cruzes/SP</v>
      </c>
      <c r="B3280" t="str">
        <f>INDEX(tb_SVI[],MATCH(Table3[[#This Row],[ibge_cod]],tb_SVI[Município],0),1)</f>
        <v>SP</v>
      </c>
      <c r="C3280" t="str">
        <f>INDEX(tb_SVI[],MATCH(Table3[[#This Row],[city_name]],tb_SVI[city_name_uf],0),3)</f>
        <v>3530607</v>
      </c>
      <c r="D3280" t="s">
        <v>20912</v>
      </c>
      <c r="E3280" s="11">
        <f>INDEX(tb_SVI[],MATCH(Table3[[#This Row],[city_name]],tb_SVI[city_name_uf],0),5)</f>
        <v>450785</v>
      </c>
      <c r="F3280">
        <f>INDEX(tb_MHDI[],MATCH(Table3[[#This Row],[city_name]],tb_MHDI[mun_uf],0),5)</f>
        <v>0.78300000000000003</v>
      </c>
      <c r="G3280">
        <f>INDEX(tb_MHDI[],MATCH(Table3[[#This Row],[city_name]],tb_MHDI[mun_uf],0),6)</f>
        <v>0.76200000000000001</v>
      </c>
      <c r="H3280">
        <f>INDEX(tb_MHDI[],MATCH(Table3[[#This Row],[city_name]],tb_MHDI[mun_uf],0),7)</f>
        <v>0.85099999999999998</v>
      </c>
      <c r="I3280">
        <f>INDEX(tb_MHDI[],MATCH(Table3[[#This Row],[city_name]],tb_MHDI[mun_uf],0),8)</f>
        <v>0.74</v>
      </c>
      <c r="J3280">
        <f>_xlfn.NUMBERVALUE(INDEX(tb_SVI[],MATCH(Table3[[#This Row],[city_name]],tb_SVI[city_name_uf],0),8),".")</f>
        <v>0.29499999999999998</v>
      </c>
      <c r="K3280">
        <f>_xlfn.NUMBERVALUE(INDEX(tb_SVI[],MATCH(Table3[[#This Row],[city_name]],tb_SVI[city_name_uf],0),9),".")</f>
        <v>0.38200000000000001</v>
      </c>
      <c r="L3280">
        <f>_xlfn.NUMBERVALUE(INDEX(tb_SVI[],MATCH(Table3[[#This Row],[city_name]],tb_SVI[city_name_uf],0),10),".")</f>
        <v>0.253</v>
      </c>
      <c r="M3280">
        <f>_xlfn.NUMBERVALUE(INDEX(tb_SVI[],MATCH(Table3[[#This Row],[city_name]],tb_SVI[city_name_uf],0),11),".")</f>
        <v>0.25</v>
      </c>
      <c r="N3280" s="14">
        <f>_xlfn.PERCENTRANK.INC(Table3[MHDI_tot],Table3[[#This Row],[MHDI_tot]],3)</f>
        <v>0.98</v>
      </c>
    </row>
    <row r="3281" spans="1:14" hidden="1" x14ac:dyDescent="0.2">
      <c r="A3281" t="str">
        <f>SVI!F3281</f>
        <v>Osasco/SP</v>
      </c>
      <c r="B3281" t="str">
        <f>INDEX(tb_SVI[],MATCH(Table3[[#This Row],[ibge_cod]],tb_SVI[Município],0),1)</f>
        <v>SP</v>
      </c>
      <c r="C3281" t="str">
        <f>INDEX(tb_SVI[],MATCH(Table3[[#This Row],[city_name]],tb_SVI[city_name_uf],0),3)</f>
        <v>3534401</v>
      </c>
      <c r="D3281" t="s">
        <v>20913</v>
      </c>
      <c r="E3281" s="11">
        <f>INDEX(tb_SVI[],MATCH(Table3[[#This Row],[city_name]],tb_SVI[city_name_uf],0),5)</f>
        <v>699944</v>
      </c>
      <c r="F3281">
        <f>INDEX(tb_MHDI[],MATCH(Table3[[#This Row],[city_name]],tb_MHDI[mun_uf],0),5)</f>
        <v>0.77600000000000002</v>
      </c>
      <c r="G3281">
        <f>INDEX(tb_MHDI[],MATCH(Table3[[#This Row],[city_name]],tb_MHDI[mun_uf],0),6)</f>
        <v>0.77600000000000002</v>
      </c>
      <c r="H3281">
        <f>INDEX(tb_MHDI[],MATCH(Table3[[#This Row],[city_name]],tb_MHDI[mun_uf],0),7)</f>
        <v>0.84</v>
      </c>
      <c r="I3281">
        <f>INDEX(tb_MHDI[],MATCH(Table3[[#This Row],[city_name]],tb_MHDI[mun_uf],0),8)</f>
        <v>0.71799999999999997</v>
      </c>
      <c r="J3281">
        <f>_xlfn.NUMBERVALUE(INDEX(tb_SVI[],MATCH(Table3[[#This Row],[city_name]],tb_SVI[city_name_uf],0),8),".")</f>
        <v>0.308</v>
      </c>
      <c r="K3281">
        <f>_xlfn.NUMBERVALUE(INDEX(tb_SVI[],MATCH(Table3[[#This Row],[city_name]],tb_SVI[city_name_uf],0),9),".")</f>
        <v>0.41199999999999998</v>
      </c>
      <c r="L3281">
        <f>_xlfn.NUMBERVALUE(INDEX(tb_SVI[],MATCH(Table3[[#This Row],[city_name]],tb_SVI[city_name_uf],0),10),".")</f>
        <v>0.28000000000000003</v>
      </c>
      <c r="M3281">
        <f>_xlfn.NUMBERVALUE(INDEX(tb_SVI[],MATCH(Table3[[#This Row],[city_name]],tb_SVI[city_name_uf],0),11),".")</f>
        <v>0.23100000000000001</v>
      </c>
      <c r="N3281" s="14">
        <f>_xlfn.PERCENTRANK.INC(Table3[MHDI_tot],Table3[[#This Row],[MHDI_tot]],3)</f>
        <v>0.96799999999999997</v>
      </c>
    </row>
    <row r="3282" spans="1:14" hidden="1" x14ac:dyDescent="0.2">
      <c r="A3282" t="str">
        <f>SVI!F3282</f>
        <v>Pirapora do Bom Jesus/SP</v>
      </c>
      <c r="B3282" t="str">
        <f>INDEX(tb_SVI[],MATCH(Table3[[#This Row],[ibge_cod]],tb_SVI[Município],0),1)</f>
        <v>SP</v>
      </c>
      <c r="C3282" t="str">
        <f>INDEX(tb_SVI[],MATCH(Table3[[#This Row],[city_name]],tb_SVI[city_name_uf],0),3)</f>
        <v>3539103</v>
      </c>
      <c r="D3282" t="s">
        <v>20914</v>
      </c>
      <c r="E3282" s="11">
        <f>INDEX(tb_SVI[],MATCH(Table3[[#This Row],[city_name]],tb_SVI[city_name_uf],0),5)</f>
        <v>19178</v>
      </c>
      <c r="F3282">
        <f>INDEX(tb_MHDI[],MATCH(Table3[[#This Row],[city_name]],tb_MHDI[mun_uf],0),5)</f>
        <v>0.72699999999999998</v>
      </c>
      <c r="G3282">
        <f>INDEX(tb_MHDI[],MATCH(Table3[[#This Row],[city_name]],tb_MHDI[mun_uf],0),6)</f>
        <v>0.67900000000000005</v>
      </c>
      <c r="H3282">
        <f>INDEX(tb_MHDI[],MATCH(Table3[[#This Row],[city_name]],tb_MHDI[mun_uf],0),7)</f>
        <v>0.81</v>
      </c>
      <c r="I3282">
        <f>INDEX(tb_MHDI[],MATCH(Table3[[#This Row],[city_name]],tb_MHDI[mun_uf],0),8)</f>
        <v>0.69799999999999995</v>
      </c>
      <c r="J3282">
        <f>_xlfn.NUMBERVALUE(INDEX(tb_SVI[],MATCH(Table3[[#This Row],[city_name]],tb_SVI[city_name_uf],0),8),".")</f>
        <v>0.33400000000000002</v>
      </c>
      <c r="K3282">
        <f>_xlfn.NUMBERVALUE(INDEX(tb_SVI[],MATCH(Table3[[#This Row],[city_name]],tb_SVI[city_name_uf],0),9),".")</f>
        <v>0.39400000000000002</v>
      </c>
      <c r="L3282">
        <f>_xlfn.NUMBERVALUE(INDEX(tb_SVI[],MATCH(Table3[[#This Row],[city_name]],tb_SVI[city_name_uf],0),10),".")</f>
        <v>0.32100000000000001</v>
      </c>
      <c r="M3282">
        <f>_xlfn.NUMBERVALUE(INDEX(tb_SVI[],MATCH(Table3[[#This Row],[city_name]],tb_SVI[city_name_uf],0),11),".")</f>
        <v>0.28799999999999998</v>
      </c>
      <c r="N3282" s="14">
        <f>_xlfn.PERCENTRANK.INC(Table3[MHDI_tot],Table3[[#This Row],[MHDI_tot]],3)</f>
        <v>0.79600000000000004</v>
      </c>
    </row>
    <row r="3283" spans="1:14" hidden="1" x14ac:dyDescent="0.2">
      <c r="A3283" t="str">
        <f>SVI!F3283</f>
        <v>Poá/SP</v>
      </c>
      <c r="B3283" t="str">
        <f>INDEX(tb_SVI[],MATCH(Table3[[#This Row],[ibge_cod]],tb_SVI[Município],0),1)</f>
        <v>SP</v>
      </c>
      <c r="C3283" t="str">
        <f>INDEX(tb_SVI[],MATCH(Table3[[#This Row],[city_name]],tb_SVI[city_name_uf],0),3)</f>
        <v>3539806</v>
      </c>
      <c r="D3283" t="s">
        <v>20915</v>
      </c>
      <c r="E3283" s="11">
        <f>INDEX(tb_SVI[],MATCH(Table3[[#This Row],[city_name]],tb_SVI[city_name_uf],0),5)</f>
        <v>118349</v>
      </c>
      <c r="F3283">
        <f>INDEX(tb_MHDI[],MATCH(Table3[[#This Row],[city_name]],tb_MHDI[mun_uf],0),5)</f>
        <v>0.77100000000000002</v>
      </c>
      <c r="G3283">
        <f>INDEX(tb_MHDI[],MATCH(Table3[[#This Row],[city_name]],tb_MHDI[mun_uf],0),6)</f>
        <v>0.71</v>
      </c>
      <c r="H3283">
        <f>INDEX(tb_MHDI[],MATCH(Table3[[#This Row],[city_name]],tb_MHDI[mun_uf],0),7)</f>
        <v>0.85599999999999998</v>
      </c>
      <c r="I3283">
        <f>INDEX(tb_MHDI[],MATCH(Table3[[#This Row],[city_name]],tb_MHDI[mun_uf],0),8)</f>
        <v>0.754</v>
      </c>
      <c r="J3283">
        <f>_xlfn.NUMBERVALUE(INDEX(tb_SVI[],MATCH(Table3[[#This Row],[city_name]],tb_SVI[city_name_uf],0),8),".")</f>
        <v>0.30199999999999999</v>
      </c>
      <c r="K3283">
        <f>_xlfn.NUMBERVALUE(INDEX(tb_SVI[],MATCH(Table3[[#This Row],[city_name]],tb_SVI[city_name_uf],0),9),".")</f>
        <v>0.40100000000000002</v>
      </c>
      <c r="L3283">
        <f>_xlfn.NUMBERVALUE(INDEX(tb_SVI[],MATCH(Table3[[#This Row],[city_name]],tb_SVI[city_name_uf],0),10),".")</f>
        <v>0.251</v>
      </c>
      <c r="M3283">
        <f>_xlfn.NUMBERVALUE(INDEX(tb_SVI[],MATCH(Table3[[#This Row],[city_name]],tb_SVI[city_name_uf],0),11),".")</f>
        <v>0.255</v>
      </c>
      <c r="N3283" s="14">
        <f>_xlfn.PERCENTRANK.INC(Table3[MHDI_tot],Table3[[#This Row],[MHDI_tot]],3)</f>
        <v>0.95899999999999996</v>
      </c>
    </row>
    <row r="3284" spans="1:14" hidden="1" x14ac:dyDescent="0.2">
      <c r="A3284" t="str">
        <f>SVI!F3284</f>
        <v>Ribeirão Pires/SP</v>
      </c>
      <c r="B3284" t="str">
        <f>INDEX(tb_SVI[],MATCH(Table3[[#This Row],[ibge_cod]],tb_SVI[Município],0),1)</f>
        <v>SP</v>
      </c>
      <c r="C3284" t="str">
        <f>INDEX(tb_SVI[],MATCH(Table3[[#This Row],[city_name]],tb_SVI[city_name_uf],0),3)</f>
        <v>3543303</v>
      </c>
      <c r="D3284" t="s">
        <v>20916</v>
      </c>
      <c r="E3284" s="11">
        <f>INDEX(tb_SVI[],MATCH(Table3[[#This Row],[city_name]],tb_SVI[city_name_uf],0),5)</f>
        <v>124159</v>
      </c>
      <c r="F3284">
        <f>INDEX(tb_MHDI[],MATCH(Table3[[#This Row],[city_name]],tb_MHDI[mun_uf],0),5)</f>
        <v>0.78400000000000003</v>
      </c>
      <c r="G3284">
        <f>INDEX(tb_MHDI[],MATCH(Table3[[#This Row],[city_name]],tb_MHDI[mun_uf],0),6)</f>
        <v>0.749</v>
      </c>
      <c r="H3284">
        <f>INDEX(tb_MHDI[],MATCH(Table3[[#This Row],[city_name]],tb_MHDI[mun_uf],0),7)</f>
        <v>0.84699999999999998</v>
      </c>
      <c r="I3284">
        <f>INDEX(tb_MHDI[],MATCH(Table3[[#This Row],[city_name]],tb_MHDI[mun_uf],0),8)</f>
        <v>0.76</v>
      </c>
      <c r="J3284">
        <f>_xlfn.NUMBERVALUE(INDEX(tb_SVI[],MATCH(Table3[[#This Row],[city_name]],tb_SVI[city_name_uf],0),8),".")</f>
        <v>0.29499999999999998</v>
      </c>
      <c r="K3284">
        <f>_xlfn.NUMBERVALUE(INDEX(tb_SVI[],MATCH(Table3[[#This Row],[city_name]],tb_SVI[city_name_uf],0),9),".")</f>
        <v>0.41399999999999998</v>
      </c>
      <c r="L3284">
        <f>_xlfn.NUMBERVALUE(INDEX(tb_SVI[],MATCH(Table3[[#This Row],[city_name]],tb_SVI[city_name_uf],0),10),".")</f>
        <v>0.222</v>
      </c>
      <c r="M3284">
        <f>_xlfn.NUMBERVALUE(INDEX(tb_SVI[],MATCH(Table3[[#This Row],[city_name]],tb_SVI[city_name_uf],0),11),".")</f>
        <v>0.249</v>
      </c>
      <c r="N3284" s="14">
        <f>_xlfn.PERCENTRANK.INC(Table3[MHDI_tot],Table3[[#This Row],[MHDI_tot]],3)</f>
        <v>0.98</v>
      </c>
    </row>
    <row r="3285" spans="1:14" hidden="1" x14ac:dyDescent="0.2">
      <c r="A3285" t="str">
        <f>SVI!F3285</f>
        <v>Rio Grande da Serra/SP</v>
      </c>
      <c r="B3285" t="str">
        <f>INDEX(tb_SVI[],MATCH(Table3[[#This Row],[ibge_cod]],tb_SVI[Município],0),1)</f>
        <v>SP</v>
      </c>
      <c r="C3285" t="str">
        <f>INDEX(tb_SVI[],MATCH(Table3[[#This Row],[city_name]],tb_SVI[city_name_uf],0),3)</f>
        <v>3544103</v>
      </c>
      <c r="D3285" t="s">
        <v>20917</v>
      </c>
      <c r="E3285" s="11">
        <f>INDEX(tb_SVI[],MATCH(Table3[[#This Row],[city_name]],tb_SVI[city_name_uf],0),5)</f>
        <v>51436</v>
      </c>
      <c r="F3285">
        <f>INDEX(tb_MHDI[],MATCH(Table3[[#This Row],[city_name]],tb_MHDI[mun_uf],0),5)</f>
        <v>0.749</v>
      </c>
      <c r="G3285">
        <f>INDEX(tb_MHDI[],MATCH(Table3[[#This Row],[city_name]],tb_MHDI[mun_uf],0),6)</f>
        <v>0.68400000000000005</v>
      </c>
      <c r="H3285">
        <f>INDEX(tb_MHDI[],MATCH(Table3[[#This Row],[city_name]],tb_MHDI[mun_uf],0),7)</f>
        <v>0.82299999999999995</v>
      </c>
      <c r="I3285">
        <f>INDEX(tb_MHDI[],MATCH(Table3[[#This Row],[city_name]],tb_MHDI[mun_uf],0),8)</f>
        <v>0.745</v>
      </c>
      <c r="J3285">
        <f>_xlfn.NUMBERVALUE(INDEX(tb_SVI[],MATCH(Table3[[#This Row],[city_name]],tb_SVI[city_name_uf],0),8),".")</f>
        <v>0.32</v>
      </c>
      <c r="K3285">
        <f>_xlfn.NUMBERVALUE(INDEX(tb_SVI[],MATCH(Table3[[#This Row],[city_name]],tb_SVI[city_name_uf],0),9),".")</f>
        <v>0.41099999999999998</v>
      </c>
      <c r="L3285">
        <f>_xlfn.NUMBERVALUE(INDEX(tb_SVI[],MATCH(Table3[[#This Row],[city_name]],tb_SVI[city_name_uf],0),10),".")</f>
        <v>0.26800000000000002</v>
      </c>
      <c r="M3285">
        <f>_xlfn.NUMBERVALUE(INDEX(tb_SVI[],MATCH(Table3[[#This Row],[city_name]],tb_SVI[city_name_uf],0),11),".")</f>
        <v>0.28100000000000003</v>
      </c>
      <c r="N3285" s="14">
        <f>_xlfn.PERCENTRANK.INC(Table3[MHDI_tot],Table3[[#This Row],[MHDI_tot]],3)</f>
        <v>0.89500000000000002</v>
      </c>
    </row>
    <row r="3286" spans="1:14" hidden="1" x14ac:dyDescent="0.2">
      <c r="A3286" t="str">
        <f>SVI!F3286</f>
        <v>Salesópolis/SP</v>
      </c>
      <c r="B3286" t="str">
        <f>INDEX(tb_SVI[],MATCH(Table3[[#This Row],[ibge_cod]],tb_SVI[Município],0),1)</f>
        <v>SP</v>
      </c>
      <c r="C3286" t="str">
        <f>INDEX(tb_SVI[],MATCH(Table3[[#This Row],[city_name]],tb_SVI[city_name_uf],0),3)</f>
        <v>3545001</v>
      </c>
      <c r="D3286" t="s">
        <v>20918</v>
      </c>
      <c r="E3286" s="11">
        <f>INDEX(tb_SVI[],MATCH(Table3[[#This Row],[city_name]],tb_SVI[city_name_uf],0),5)</f>
        <v>17252</v>
      </c>
      <c r="F3286">
        <f>INDEX(tb_MHDI[],MATCH(Table3[[#This Row],[city_name]],tb_MHDI[mun_uf],0),5)</f>
        <v>0.73199999999999998</v>
      </c>
      <c r="G3286">
        <f>INDEX(tb_MHDI[],MATCH(Table3[[#This Row],[city_name]],tb_MHDI[mun_uf],0),6)</f>
        <v>0.68700000000000006</v>
      </c>
      <c r="H3286">
        <f>INDEX(tb_MHDI[],MATCH(Table3[[#This Row],[city_name]],tb_MHDI[mun_uf],0),7)</f>
        <v>0.82899999999999996</v>
      </c>
      <c r="I3286">
        <f>INDEX(tb_MHDI[],MATCH(Table3[[#This Row],[city_name]],tb_MHDI[mun_uf],0),8)</f>
        <v>0.69</v>
      </c>
      <c r="J3286">
        <f>_xlfn.NUMBERVALUE(INDEX(tb_SVI[],MATCH(Table3[[#This Row],[city_name]],tb_SVI[city_name_uf],0),8),".")</f>
        <v>0.33700000000000002</v>
      </c>
      <c r="K3286">
        <f>_xlfn.NUMBERVALUE(INDEX(tb_SVI[],MATCH(Table3[[#This Row],[city_name]],tb_SVI[city_name_uf],0),9),".")</f>
        <v>0.40600000000000003</v>
      </c>
      <c r="L3286">
        <f>_xlfn.NUMBERVALUE(INDEX(tb_SVI[],MATCH(Table3[[#This Row],[city_name]],tb_SVI[city_name_uf],0),10),".")</f>
        <v>0.30499999999999999</v>
      </c>
      <c r="M3286">
        <f>_xlfn.NUMBERVALUE(INDEX(tb_SVI[],MATCH(Table3[[#This Row],[city_name]],tb_SVI[city_name_uf],0),11),".")</f>
        <v>0.30099999999999999</v>
      </c>
      <c r="N3286" s="14">
        <f>_xlfn.PERCENTRANK.INC(Table3[MHDI_tot],Table3[[#This Row],[MHDI_tot]],3)</f>
        <v>0.82099999999999995</v>
      </c>
    </row>
    <row r="3287" spans="1:14" hidden="1" x14ac:dyDescent="0.2">
      <c r="A3287" t="str">
        <f>SVI!F3287</f>
        <v>Santa Isabel/SP</v>
      </c>
      <c r="B3287" t="str">
        <f>INDEX(tb_SVI[],MATCH(Table3[[#This Row],[ibge_cod]],tb_SVI[Município],0),1)</f>
        <v>SP</v>
      </c>
      <c r="C3287" t="str">
        <f>INDEX(tb_SVI[],MATCH(Table3[[#This Row],[city_name]],tb_SVI[city_name_uf],0),3)</f>
        <v>3546801</v>
      </c>
      <c r="D3287" t="s">
        <v>20919</v>
      </c>
      <c r="E3287" s="11">
        <f>INDEX(tb_SVI[],MATCH(Table3[[#This Row],[city_name]],tb_SVI[city_name_uf],0),5)</f>
        <v>57966</v>
      </c>
      <c r="F3287">
        <f>INDEX(tb_MHDI[],MATCH(Table3[[#This Row],[city_name]],tb_MHDI[mun_uf],0),5)</f>
        <v>0.73799999999999999</v>
      </c>
      <c r="G3287">
        <f>INDEX(tb_MHDI[],MATCH(Table3[[#This Row],[city_name]],tb_MHDI[mun_uf],0),6)</f>
        <v>0.7</v>
      </c>
      <c r="H3287">
        <f>INDEX(tb_MHDI[],MATCH(Table3[[#This Row],[city_name]],tb_MHDI[mun_uf],0),7)</f>
        <v>0.83399999999999996</v>
      </c>
      <c r="I3287">
        <f>INDEX(tb_MHDI[],MATCH(Table3[[#This Row],[city_name]],tb_MHDI[mun_uf],0),8)</f>
        <v>0.68899999999999995</v>
      </c>
      <c r="J3287">
        <f>_xlfn.NUMBERVALUE(INDEX(tb_SVI[],MATCH(Table3[[#This Row],[city_name]],tb_SVI[city_name_uf],0),8),".")</f>
        <v>0.28499999999999998</v>
      </c>
      <c r="K3287">
        <f>_xlfn.NUMBERVALUE(INDEX(tb_SVI[],MATCH(Table3[[#This Row],[city_name]],tb_SVI[city_name_uf],0),9),".")</f>
        <v>0.27400000000000002</v>
      </c>
      <c r="L3287">
        <f>_xlfn.NUMBERVALUE(INDEX(tb_SVI[],MATCH(Table3[[#This Row],[city_name]],tb_SVI[city_name_uf],0),10),".")</f>
        <v>0.29199999999999998</v>
      </c>
      <c r="M3287">
        <f>_xlfn.NUMBERVALUE(INDEX(tb_SVI[],MATCH(Table3[[#This Row],[city_name]],tb_SVI[city_name_uf],0),11),".")</f>
        <v>0.28899999999999998</v>
      </c>
      <c r="N3287" s="14">
        <f>_xlfn.PERCENTRANK.INC(Table3[MHDI_tot],Table3[[#This Row],[MHDI_tot]],3)</f>
        <v>0.84699999999999998</v>
      </c>
    </row>
    <row r="3288" spans="1:14" hidden="1" x14ac:dyDescent="0.2">
      <c r="A3288" t="str">
        <f>SVI!F3288</f>
        <v>Santana de Parnaíba/SP</v>
      </c>
      <c r="B3288" t="str">
        <f>INDEX(tb_SVI[],MATCH(Table3[[#This Row],[ibge_cod]],tb_SVI[Município],0),1)</f>
        <v>SP</v>
      </c>
      <c r="C3288" t="str">
        <f>INDEX(tb_SVI[],MATCH(Table3[[#This Row],[city_name]],tb_SVI[city_name_uf],0),3)</f>
        <v>3547304</v>
      </c>
      <c r="D3288" t="s">
        <v>20920</v>
      </c>
      <c r="E3288" s="11">
        <f>INDEX(tb_SVI[],MATCH(Table3[[#This Row],[city_name]],tb_SVI[city_name_uf],0),5)</f>
        <v>142301</v>
      </c>
      <c r="F3288">
        <f>INDEX(tb_MHDI[],MATCH(Table3[[#This Row],[city_name]],tb_MHDI[mun_uf],0),5)</f>
        <v>0.81399999999999995</v>
      </c>
      <c r="G3288">
        <f>INDEX(tb_MHDI[],MATCH(Table3[[#This Row],[city_name]],tb_MHDI[mun_uf],0),6)</f>
        <v>0.876</v>
      </c>
      <c r="H3288">
        <f>INDEX(tb_MHDI[],MATCH(Table3[[#This Row],[city_name]],tb_MHDI[mun_uf],0),7)</f>
        <v>0.84899999999999998</v>
      </c>
      <c r="I3288">
        <f>INDEX(tb_MHDI[],MATCH(Table3[[#This Row],[city_name]],tb_MHDI[mun_uf],0),8)</f>
        <v>0.72499999999999998</v>
      </c>
      <c r="J3288">
        <f>_xlfn.NUMBERVALUE(INDEX(tb_SVI[],MATCH(Table3[[#This Row],[city_name]],tb_SVI[city_name_uf],0),8),".")</f>
        <v>0.30199999999999999</v>
      </c>
      <c r="K3288">
        <f>_xlfn.NUMBERVALUE(INDEX(tb_SVI[],MATCH(Table3[[#This Row],[city_name]],tb_SVI[city_name_uf],0),9),".")</f>
        <v>0.42399999999999999</v>
      </c>
      <c r="L3288">
        <f>_xlfn.NUMBERVALUE(INDEX(tb_SVI[],MATCH(Table3[[#This Row],[city_name]],tb_SVI[city_name_uf],0),10),".")</f>
        <v>0.27300000000000002</v>
      </c>
      <c r="M3288">
        <f>_xlfn.NUMBERVALUE(INDEX(tb_SVI[],MATCH(Table3[[#This Row],[city_name]],tb_SVI[city_name_uf],0),11),".")</f>
        <v>0.21</v>
      </c>
      <c r="N3288" s="14">
        <f>_xlfn.PERCENTRANK.INC(Table3[MHDI_tot],Table3[[#This Row],[MHDI_tot]],3)</f>
        <v>0.997</v>
      </c>
    </row>
    <row r="3289" spans="1:14" hidden="1" x14ac:dyDescent="0.2">
      <c r="A3289" t="str">
        <f>SVI!F3289</f>
        <v>Santo André/SP</v>
      </c>
      <c r="B3289" t="str">
        <f>INDEX(tb_SVI[],MATCH(Table3[[#This Row],[ibge_cod]],tb_SVI[Município],0),1)</f>
        <v>SP</v>
      </c>
      <c r="C3289" t="str">
        <f>INDEX(tb_SVI[],MATCH(Table3[[#This Row],[city_name]],tb_SVI[city_name_uf],0),3)</f>
        <v>3547809</v>
      </c>
      <c r="D3289" t="s">
        <v>20921</v>
      </c>
      <c r="E3289" s="11">
        <f>INDEX(tb_SVI[],MATCH(Table3[[#This Row],[city_name]],tb_SVI[city_name_uf],0),5)</f>
        <v>721368</v>
      </c>
      <c r="F3289">
        <f>INDEX(tb_MHDI[],MATCH(Table3[[#This Row],[city_name]],tb_MHDI[mun_uf],0),5)</f>
        <v>0.81499999999999995</v>
      </c>
      <c r="G3289">
        <f>INDEX(tb_MHDI[],MATCH(Table3[[#This Row],[city_name]],tb_MHDI[mun_uf],0),6)</f>
        <v>0.81899999999999995</v>
      </c>
      <c r="H3289">
        <f>INDEX(tb_MHDI[],MATCH(Table3[[#This Row],[city_name]],tb_MHDI[mun_uf],0),7)</f>
        <v>0.86099999999999999</v>
      </c>
      <c r="I3289">
        <f>INDEX(tb_MHDI[],MATCH(Table3[[#This Row],[city_name]],tb_MHDI[mun_uf],0),8)</f>
        <v>0.76900000000000002</v>
      </c>
      <c r="J3289">
        <f>_xlfn.NUMBERVALUE(INDEX(tb_SVI[],MATCH(Table3[[#This Row],[city_name]],tb_SVI[city_name_uf],0),8),".")</f>
        <v>0.26800000000000002</v>
      </c>
      <c r="K3289">
        <f>_xlfn.NUMBERVALUE(INDEX(tb_SVI[],MATCH(Table3[[#This Row],[city_name]],tb_SVI[city_name_uf],0),9),".")</f>
        <v>0.376</v>
      </c>
      <c r="L3289">
        <f>_xlfn.NUMBERVALUE(INDEX(tb_SVI[],MATCH(Table3[[#This Row],[city_name]],tb_SVI[city_name_uf],0),10),".")</f>
        <v>0.218</v>
      </c>
      <c r="M3289">
        <f>_xlfn.NUMBERVALUE(INDEX(tb_SVI[],MATCH(Table3[[#This Row],[city_name]],tb_SVI[city_name_uf],0),11),".")</f>
        <v>0.21</v>
      </c>
      <c r="N3289" s="14">
        <f>_xlfn.PERCENTRANK.INC(Table3[MHDI_tot],Table3[[#This Row],[MHDI_tot]],3)</f>
        <v>0.997</v>
      </c>
    </row>
    <row r="3290" spans="1:14" hidden="1" x14ac:dyDescent="0.2">
      <c r="A3290" t="str">
        <f>SVI!F3290</f>
        <v>Suzano/SP</v>
      </c>
      <c r="B3290" t="str">
        <f>INDEX(tb_SVI[],MATCH(Table3[[#This Row],[ibge_cod]],tb_SVI[Município],0),1)</f>
        <v>SP</v>
      </c>
      <c r="C3290" t="str">
        <f>INDEX(tb_SVI[],MATCH(Table3[[#This Row],[city_name]],tb_SVI[city_name_uf],0),3)</f>
        <v>3552502</v>
      </c>
      <c r="D3290" t="s">
        <v>20922</v>
      </c>
      <c r="E3290" s="11">
        <f>INDEX(tb_SVI[],MATCH(Table3[[#This Row],[city_name]],tb_SVI[city_name_uf],0),5)</f>
        <v>300559</v>
      </c>
      <c r="F3290">
        <f>INDEX(tb_MHDI[],MATCH(Table3[[#This Row],[city_name]],tb_MHDI[mun_uf],0),5)</f>
        <v>0.76500000000000001</v>
      </c>
      <c r="G3290">
        <f>INDEX(tb_MHDI[],MATCH(Table3[[#This Row],[city_name]],tb_MHDI[mun_uf],0),6)</f>
        <v>0.70799999999999996</v>
      </c>
      <c r="H3290">
        <f>INDEX(tb_MHDI[],MATCH(Table3[[#This Row],[city_name]],tb_MHDI[mun_uf],0),7)</f>
        <v>0.873</v>
      </c>
      <c r="I3290">
        <f>INDEX(tb_MHDI[],MATCH(Table3[[#This Row],[city_name]],tb_MHDI[mun_uf],0),8)</f>
        <v>0.72299999999999998</v>
      </c>
      <c r="J3290">
        <f>_xlfn.NUMBERVALUE(INDEX(tb_SVI[],MATCH(Table3[[#This Row],[city_name]],tb_SVI[city_name_uf],0),8),".")</f>
        <v>0.33300000000000002</v>
      </c>
      <c r="K3290">
        <f>_xlfn.NUMBERVALUE(INDEX(tb_SVI[],MATCH(Table3[[#This Row],[city_name]],tb_SVI[city_name_uf],0),9),".")</f>
        <v>0.41599999999999998</v>
      </c>
      <c r="L3290">
        <f>_xlfn.NUMBERVALUE(INDEX(tb_SVI[],MATCH(Table3[[#This Row],[city_name]],tb_SVI[city_name_uf],0),10),".")</f>
        <v>0.28000000000000003</v>
      </c>
      <c r="M3290">
        <f>_xlfn.NUMBERVALUE(INDEX(tb_SVI[],MATCH(Table3[[#This Row],[city_name]],tb_SVI[city_name_uf],0),11),".")</f>
        <v>0.30399999999999999</v>
      </c>
      <c r="N3290" s="14">
        <f>_xlfn.PERCENTRANK.INC(Table3[MHDI_tot],Table3[[#This Row],[MHDI_tot]],3)</f>
        <v>0.94499999999999995</v>
      </c>
    </row>
    <row r="3291" spans="1:14" hidden="1" x14ac:dyDescent="0.2">
      <c r="A3291" t="str">
        <f>SVI!F3291</f>
        <v>São Bernardo do Campo/SP</v>
      </c>
      <c r="B3291" t="str">
        <f>INDEX(tb_SVI[],MATCH(Table3[[#This Row],[ibge_cod]],tb_SVI[Município],0),1)</f>
        <v>SP</v>
      </c>
      <c r="C3291" t="str">
        <f>INDEX(tb_SVI[],MATCH(Table3[[#This Row],[city_name]],tb_SVI[city_name_uf],0),3)</f>
        <v>3548708</v>
      </c>
      <c r="D3291" t="s">
        <v>20923</v>
      </c>
      <c r="E3291" s="11">
        <f>INDEX(tb_SVI[],MATCH(Table3[[#This Row],[city_name]],tb_SVI[city_name_uf],0),5)</f>
        <v>844483</v>
      </c>
      <c r="F3291">
        <f>INDEX(tb_MHDI[],MATCH(Table3[[#This Row],[city_name]],tb_MHDI[mun_uf],0),5)</f>
        <v>0.80500000000000005</v>
      </c>
      <c r="G3291">
        <f>INDEX(tb_MHDI[],MATCH(Table3[[#This Row],[city_name]],tb_MHDI[mun_uf],0),6)</f>
        <v>0.80700000000000005</v>
      </c>
      <c r="H3291">
        <f>INDEX(tb_MHDI[],MATCH(Table3[[#This Row],[city_name]],tb_MHDI[mun_uf],0),7)</f>
        <v>0.86099999999999999</v>
      </c>
      <c r="I3291">
        <f>INDEX(tb_MHDI[],MATCH(Table3[[#This Row],[city_name]],tb_MHDI[mun_uf],0),8)</f>
        <v>0.752</v>
      </c>
      <c r="J3291">
        <f>_xlfn.NUMBERVALUE(INDEX(tb_SVI[],MATCH(Table3[[#This Row],[city_name]],tb_SVI[city_name_uf],0),8),".")</f>
        <v>0.27800000000000002</v>
      </c>
      <c r="K3291">
        <f>_xlfn.NUMBERVALUE(INDEX(tb_SVI[],MATCH(Table3[[#This Row],[city_name]],tb_SVI[city_name_uf],0),9),".")</f>
        <v>0.40600000000000003</v>
      </c>
      <c r="L3291">
        <f>_xlfn.NUMBERVALUE(INDEX(tb_SVI[],MATCH(Table3[[#This Row],[city_name]],tb_SVI[city_name_uf],0),10),".")</f>
        <v>0.223</v>
      </c>
      <c r="M3291">
        <f>_xlfn.NUMBERVALUE(INDEX(tb_SVI[],MATCH(Table3[[#This Row],[city_name]],tb_SVI[city_name_uf],0),11),".")</f>
        <v>0.20599999999999999</v>
      </c>
      <c r="N3291" s="14">
        <f>_xlfn.PERCENTRANK.INC(Table3[MHDI_tot],Table3[[#This Row],[MHDI_tot]],3)</f>
        <v>0.99399999999999999</v>
      </c>
    </row>
    <row r="3292" spans="1:14" hidden="1" x14ac:dyDescent="0.2">
      <c r="A3292" t="str">
        <f>SVI!F5210</f>
        <v>Salto do Céu/MT</v>
      </c>
      <c r="B3292" t="str">
        <f>INDEX(tb_SVI[],MATCH(Table3[[#This Row],[ibge_cod]],tb_SVI[Município],0),1)</f>
        <v>MT</v>
      </c>
      <c r="C3292" t="str">
        <f>INDEX(tb_SVI[],MATCH(Table3[[#This Row],[city_name]],tb_SVI[city_name_uf],0),3)</f>
        <v>5107750</v>
      </c>
      <c r="D3292" t="s">
        <v>22794</v>
      </c>
      <c r="E3292" s="11">
        <f>INDEX(tb_SVI[],MATCH(Table3[[#This Row],[city_name]],tb_SVI[city_name_uf],0),5)</f>
        <v>3295</v>
      </c>
      <c r="F3292">
        <f>INDEX(tb_MHDI[],MATCH(Table3[[#This Row],[city_name]],tb_MHDI[mun_uf],0),5)</f>
        <v>0.66600000000000004</v>
      </c>
      <c r="G3292">
        <f>INDEX(tb_MHDI[],MATCH(Table3[[#This Row],[city_name]],tb_MHDI[mun_uf],0),6)</f>
        <v>0.66100000000000003</v>
      </c>
      <c r="H3292">
        <f>INDEX(tb_MHDI[],MATCH(Table3[[#This Row],[city_name]],tb_MHDI[mun_uf],0),7)</f>
        <v>0.79700000000000004</v>
      </c>
      <c r="I3292">
        <f>INDEX(tb_MHDI[],MATCH(Table3[[#This Row],[city_name]],tb_MHDI[mun_uf],0),8)</f>
        <v>0.56000000000000005</v>
      </c>
      <c r="J3292">
        <f>_xlfn.NUMBERVALUE(INDEX(tb_SVI[],MATCH(Table3[[#This Row],[city_name]],tb_SVI[city_name_uf],0),8),".")</f>
        <v>0.33700000000000002</v>
      </c>
      <c r="K3292">
        <f>_xlfn.NUMBERVALUE(INDEX(tb_SVI[],MATCH(Table3[[#This Row],[city_name]],tb_SVI[city_name_uf],0),9),".")</f>
        <v>0.26700000000000002</v>
      </c>
      <c r="L3292">
        <f>_xlfn.NUMBERVALUE(INDEX(tb_SVI[],MATCH(Table3[[#This Row],[city_name]],tb_SVI[city_name_uf],0),10),".")</f>
        <v>0.39500000000000002</v>
      </c>
      <c r="M3292">
        <f>_xlfn.NUMBERVALUE(INDEX(tb_SVI[],MATCH(Table3[[#This Row],[city_name]],tb_SVI[city_name_uf],0),11),".")</f>
        <v>0.34799999999999998</v>
      </c>
      <c r="N3292" s="14">
        <f>_xlfn.PERCENTRANK.INC(Table3[MHDI_tot],Table3[[#This Row],[MHDI_tot]],3)</f>
        <v>0.501</v>
      </c>
    </row>
    <row r="3293" spans="1:14" hidden="1" x14ac:dyDescent="0.2">
      <c r="A3293" t="str">
        <f>SVI!F3293</f>
        <v>São Lourenço da Serra/SP</v>
      </c>
      <c r="B3293" t="str">
        <f>INDEX(tb_SVI[],MATCH(Table3[[#This Row],[ibge_cod]],tb_SVI[Município],0),1)</f>
        <v>SP</v>
      </c>
      <c r="C3293" t="str">
        <f>INDEX(tb_SVI[],MATCH(Table3[[#This Row],[city_name]],tb_SVI[city_name_uf],0),3)</f>
        <v>3549953</v>
      </c>
      <c r="D3293" t="s">
        <v>20925</v>
      </c>
      <c r="E3293" s="11">
        <f>INDEX(tb_SVI[],MATCH(Table3[[#This Row],[city_name]],tb_SVI[city_name_uf],0),5)</f>
        <v>15978</v>
      </c>
      <c r="F3293">
        <f>INDEX(tb_MHDI[],MATCH(Table3[[#This Row],[city_name]],tb_MHDI[mun_uf],0),5)</f>
        <v>0.72799999999999998</v>
      </c>
      <c r="G3293">
        <f>INDEX(tb_MHDI[],MATCH(Table3[[#This Row],[city_name]],tb_MHDI[mun_uf],0),6)</f>
        <v>0.70399999999999996</v>
      </c>
      <c r="H3293">
        <f>INDEX(tb_MHDI[],MATCH(Table3[[#This Row],[city_name]],tb_MHDI[mun_uf],0),7)</f>
        <v>0.82299999999999995</v>
      </c>
      <c r="I3293">
        <f>INDEX(tb_MHDI[],MATCH(Table3[[#This Row],[city_name]],tb_MHDI[mun_uf],0),8)</f>
        <v>0.66600000000000004</v>
      </c>
      <c r="J3293">
        <f>_xlfn.NUMBERVALUE(INDEX(tb_SVI[],MATCH(Table3[[#This Row],[city_name]],tb_SVI[city_name_uf],0),8),".")</f>
        <v>0.26700000000000002</v>
      </c>
      <c r="K3293">
        <f>_xlfn.NUMBERVALUE(INDEX(tb_SVI[],MATCH(Table3[[#This Row],[city_name]],tb_SVI[city_name_uf],0),9),".")</f>
        <v>0.222</v>
      </c>
      <c r="L3293">
        <f>_xlfn.NUMBERVALUE(INDEX(tb_SVI[],MATCH(Table3[[#This Row],[city_name]],tb_SVI[city_name_uf],0),10),".")</f>
        <v>0.26900000000000002</v>
      </c>
      <c r="M3293">
        <f>_xlfn.NUMBERVALUE(INDEX(tb_SVI[],MATCH(Table3[[#This Row],[city_name]],tb_SVI[city_name_uf],0),11),".")</f>
        <v>0.309</v>
      </c>
      <c r="N3293" s="14">
        <f>_xlfn.PERCENTRANK.INC(Table3[MHDI_tot],Table3[[#This Row],[MHDI_tot]],3)</f>
        <v>0.80100000000000005</v>
      </c>
    </row>
    <row r="3294" spans="1:14" hidden="1" x14ac:dyDescent="0.2">
      <c r="A3294" t="str">
        <f>SVI!F3294</f>
        <v>São Paulo/SP</v>
      </c>
      <c r="B3294" t="str">
        <f>INDEX(tb_SVI[],MATCH(Table3[[#This Row],[ibge_cod]],tb_SVI[Município],0),1)</f>
        <v>SP</v>
      </c>
      <c r="C3294" t="str">
        <f>INDEX(tb_SVI[],MATCH(Table3[[#This Row],[city_name]],tb_SVI[city_name_uf],0),3)</f>
        <v>3550308</v>
      </c>
      <c r="D3294" t="s">
        <v>20926</v>
      </c>
      <c r="E3294" s="11">
        <f>INDEX(tb_SVI[],MATCH(Table3[[#This Row],[city_name]],tb_SVI[city_name_uf],0),5)</f>
        <v>12325232</v>
      </c>
      <c r="F3294">
        <f>INDEX(tb_MHDI[],MATCH(Table3[[#This Row],[city_name]],tb_MHDI[mun_uf],0),5)</f>
        <v>0.80500000000000005</v>
      </c>
      <c r="G3294">
        <f>INDEX(tb_MHDI[],MATCH(Table3[[#This Row],[city_name]],tb_MHDI[mun_uf],0),6)</f>
        <v>0.84299999999999997</v>
      </c>
      <c r="H3294">
        <f>INDEX(tb_MHDI[],MATCH(Table3[[#This Row],[city_name]],tb_MHDI[mun_uf],0),7)</f>
        <v>0.85499999999999998</v>
      </c>
      <c r="I3294">
        <f>INDEX(tb_MHDI[],MATCH(Table3[[#This Row],[city_name]],tb_MHDI[mun_uf],0),8)</f>
        <v>0.72499999999999998</v>
      </c>
      <c r="J3294">
        <f>_xlfn.NUMBERVALUE(INDEX(tb_SVI[],MATCH(Table3[[#This Row],[city_name]],tb_SVI[city_name_uf],0),8),".")</f>
        <v>0.29099999999999998</v>
      </c>
      <c r="K3294">
        <f>_xlfn.NUMBERVALUE(INDEX(tb_SVI[],MATCH(Table3[[#This Row],[city_name]],tb_SVI[city_name_uf],0),9),".")</f>
        <v>0.40500000000000003</v>
      </c>
      <c r="L3294">
        <f>_xlfn.NUMBERVALUE(INDEX(tb_SVI[],MATCH(Table3[[#This Row],[city_name]],tb_SVI[city_name_uf],0),10),".")</f>
        <v>0.25700000000000001</v>
      </c>
      <c r="M3294">
        <f>_xlfn.NUMBERVALUE(INDEX(tb_SVI[],MATCH(Table3[[#This Row],[city_name]],tb_SVI[city_name_uf],0),11),".")</f>
        <v>0.21199999999999999</v>
      </c>
      <c r="N3294" s="14">
        <f>_xlfn.PERCENTRANK.INC(Table3[MHDI_tot],Table3[[#This Row],[MHDI_tot]],3)</f>
        <v>0.99399999999999999</v>
      </c>
    </row>
    <row r="3295" spans="1:14" hidden="1" x14ac:dyDescent="0.2">
      <c r="A3295" t="str">
        <f>SVI!F3295</f>
        <v>Taboão da Serra/SP</v>
      </c>
      <c r="B3295" t="str">
        <f>INDEX(tb_SVI[],MATCH(Table3[[#This Row],[ibge_cod]],tb_SVI[Município],0),1)</f>
        <v>SP</v>
      </c>
      <c r="C3295" t="str">
        <f>INDEX(tb_SVI[],MATCH(Table3[[#This Row],[city_name]],tb_SVI[city_name_uf],0),3)</f>
        <v>3552809</v>
      </c>
      <c r="D3295" t="s">
        <v>20927</v>
      </c>
      <c r="E3295" s="11">
        <f>INDEX(tb_SVI[],MATCH(Table3[[#This Row],[city_name]],tb_SVI[city_name_uf],0),5)</f>
        <v>293652</v>
      </c>
      <c r="F3295">
        <f>INDEX(tb_MHDI[],MATCH(Table3[[#This Row],[city_name]],tb_MHDI[mun_uf],0),5)</f>
        <v>0.76900000000000002</v>
      </c>
      <c r="G3295">
        <f>INDEX(tb_MHDI[],MATCH(Table3[[#This Row],[city_name]],tb_MHDI[mun_uf],0),6)</f>
        <v>0.74199999999999999</v>
      </c>
      <c r="H3295">
        <f>INDEX(tb_MHDI[],MATCH(Table3[[#This Row],[city_name]],tb_MHDI[mun_uf],0),7)</f>
        <v>0.86299999999999999</v>
      </c>
      <c r="I3295">
        <f>INDEX(tb_MHDI[],MATCH(Table3[[#This Row],[city_name]],tb_MHDI[mun_uf],0),8)</f>
        <v>0.71</v>
      </c>
      <c r="J3295">
        <f>_xlfn.NUMBERVALUE(INDEX(tb_SVI[],MATCH(Table3[[#This Row],[city_name]],tb_SVI[city_name_uf],0),8),".")</f>
        <v>0.29399999999999998</v>
      </c>
      <c r="K3295">
        <f>_xlfn.NUMBERVALUE(INDEX(tb_SVI[],MATCH(Table3[[#This Row],[city_name]],tb_SVI[city_name_uf],0),9),".")</f>
        <v>0.40300000000000002</v>
      </c>
      <c r="L3295">
        <f>_xlfn.NUMBERVALUE(INDEX(tb_SVI[],MATCH(Table3[[#This Row],[city_name]],tb_SVI[city_name_uf],0),10),".")</f>
        <v>0.27</v>
      </c>
      <c r="M3295">
        <f>_xlfn.NUMBERVALUE(INDEX(tb_SVI[],MATCH(Table3[[#This Row],[city_name]],tb_SVI[city_name_uf],0),11),".")</f>
        <v>0.21</v>
      </c>
      <c r="N3295" s="14">
        <f>_xlfn.PERCENTRANK.INC(Table3[MHDI_tot],Table3[[#This Row],[MHDI_tot]],3)</f>
        <v>0.95499999999999996</v>
      </c>
    </row>
    <row r="3296" spans="1:14" hidden="1" x14ac:dyDescent="0.2">
      <c r="A3296" t="str">
        <f>SVI!F3296</f>
        <v>Vargem Grande Paulista/SP</v>
      </c>
      <c r="B3296" t="str">
        <f>INDEX(tb_SVI[],MATCH(Table3[[#This Row],[ibge_cod]],tb_SVI[Município],0),1)</f>
        <v>SP</v>
      </c>
      <c r="C3296" t="str">
        <f>INDEX(tb_SVI[],MATCH(Table3[[#This Row],[city_name]],tb_SVI[city_name_uf],0),3)</f>
        <v>3556453</v>
      </c>
      <c r="D3296" t="s">
        <v>20928</v>
      </c>
      <c r="E3296" s="11">
        <f>INDEX(tb_SVI[],MATCH(Table3[[#This Row],[city_name]],tb_SVI[city_name_uf],0),5)</f>
        <v>53468</v>
      </c>
      <c r="F3296">
        <f>INDEX(tb_MHDI[],MATCH(Table3[[#This Row],[city_name]],tb_MHDI[mun_uf],0),5)</f>
        <v>0.77</v>
      </c>
      <c r="G3296">
        <f>INDEX(tb_MHDI[],MATCH(Table3[[#This Row],[city_name]],tb_MHDI[mun_uf],0),6)</f>
        <v>0.755</v>
      </c>
      <c r="H3296">
        <f>INDEX(tb_MHDI[],MATCH(Table3[[#This Row],[city_name]],tb_MHDI[mun_uf],0),7)</f>
        <v>0.88400000000000001</v>
      </c>
      <c r="I3296">
        <f>INDEX(tb_MHDI[],MATCH(Table3[[#This Row],[city_name]],tb_MHDI[mun_uf],0),8)</f>
        <v>0.68300000000000005</v>
      </c>
      <c r="J3296">
        <f>_xlfn.NUMBERVALUE(INDEX(tb_SVI[],MATCH(Table3[[#This Row],[city_name]],tb_SVI[city_name_uf],0),8),".")</f>
        <v>0.245</v>
      </c>
      <c r="K3296">
        <f>_xlfn.NUMBERVALUE(INDEX(tb_SVI[],MATCH(Table3[[#This Row],[city_name]],tb_SVI[city_name_uf],0),9),".")</f>
        <v>0.27300000000000002</v>
      </c>
      <c r="L3296">
        <f>_xlfn.NUMBERVALUE(INDEX(tb_SVI[],MATCH(Table3[[#This Row],[city_name]],tb_SVI[city_name_uf],0),10),".")</f>
        <v>0.23499999999999999</v>
      </c>
      <c r="M3296">
        <f>_xlfn.NUMBERVALUE(INDEX(tb_SVI[],MATCH(Table3[[#This Row],[city_name]],tb_SVI[city_name_uf],0),11),".")</f>
        <v>0.22700000000000001</v>
      </c>
      <c r="N3296" s="14">
        <f>_xlfn.PERCENTRANK.INC(Table3[MHDI_tot],Table3[[#This Row],[MHDI_tot]],3)</f>
        <v>0.95699999999999996</v>
      </c>
    </row>
    <row r="3297" spans="1:14" hidden="1" x14ac:dyDescent="0.2">
      <c r="A3297" t="str">
        <f>SVI!F3297</f>
        <v>Aparecida/SP</v>
      </c>
      <c r="B3297" t="str">
        <f>INDEX(tb_SVI[],MATCH(Table3[[#This Row],[ibge_cod]],tb_SVI[Município],0),1)</f>
        <v>SP</v>
      </c>
      <c r="C3297" t="str">
        <f>INDEX(tb_SVI[],MATCH(Table3[[#This Row],[city_name]],tb_SVI[city_name_uf],0),3)</f>
        <v>3502507</v>
      </c>
      <c r="D3297" t="s">
        <v>20929</v>
      </c>
      <c r="E3297" s="11">
        <f>INDEX(tb_SVI[],MATCH(Table3[[#This Row],[city_name]],tb_SVI[city_name_uf],0),5)</f>
        <v>36185</v>
      </c>
      <c r="F3297">
        <f>INDEX(tb_MHDI[],MATCH(Table3[[#This Row],[city_name]],tb_MHDI[mun_uf],0),5)</f>
        <v>0.755</v>
      </c>
      <c r="G3297">
        <f>INDEX(tb_MHDI[],MATCH(Table3[[#This Row],[city_name]],tb_MHDI[mun_uf],0),6)</f>
        <v>0.73499999999999999</v>
      </c>
      <c r="H3297">
        <f>INDEX(tb_MHDI[],MATCH(Table3[[#This Row],[city_name]],tb_MHDI[mun_uf],0),7)</f>
        <v>0.82799999999999996</v>
      </c>
      <c r="I3297">
        <f>INDEX(tb_MHDI[],MATCH(Table3[[#This Row],[city_name]],tb_MHDI[mun_uf],0),8)</f>
        <v>0.70599999999999996</v>
      </c>
      <c r="J3297">
        <f>_xlfn.NUMBERVALUE(INDEX(tb_SVI[],MATCH(Table3[[#This Row],[city_name]],tb_SVI[city_name_uf],0),8),".")</f>
        <v>0.188</v>
      </c>
      <c r="K3297">
        <f>_xlfn.NUMBERVALUE(INDEX(tb_SVI[],MATCH(Table3[[#This Row],[city_name]],tb_SVI[city_name_uf],0),9),".")</f>
        <v>6.7000000000000004E-2</v>
      </c>
      <c r="L3297">
        <f>_xlfn.NUMBERVALUE(INDEX(tb_SVI[],MATCH(Table3[[#This Row],[city_name]],tb_SVI[city_name_uf],0),10),".")</f>
        <v>0.22600000000000001</v>
      </c>
      <c r="M3297">
        <f>_xlfn.NUMBERVALUE(INDEX(tb_SVI[],MATCH(Table3[[#This Row],[city_name]],tb_SVI[city_name_uf],0),11),".")</f>
        <v>0.27</v>
      </c>
      <c r="N3297" s="14">
        <f>_xlfn.PERCENTRANK.INC(Table3[MHDI_tot],Table3[[#This Row],[MHDI_tot]],3)</f>
        <v>0.91600000000000004</v>
      </c>
    </row>
    <row r="3298" spans="1:14" hidden="1" x14ac:dyDescent="0.2">
      <c r="A3298" t="str">
        <f>SVI!F3298</f>
        <v>Arapeí/SP</v>
      </c>
      <c r="B3298" t="str">
        <f>INDEX(tb_SVI[],MATCH(Table3[[#This Row],[ibge_cod]],tb_SVI[Município],0),1)</f>
        <v>SP</v>
      </c>
      <c r="C3298" t="str">
        <f>INDEX(tb_SVI[],MATCH(Table3[[#This Row],[city_name]],tb_SVI[city_name_uf],0),3)</f>
        <v>3503158</v>
      </c>
      <c r="D3298" t="s">
        <v>20930</v>
      </c>
      <c r="E3298" s="11">
        <f>INDEX(tb_SVI[],MATCH(Table3[[#This Row],[city_name]],tb_SVI[city_name_uf],0),5)</f>
        <v>2460</v>
      </c>
      <c r="F3298">
        <f>INDEX(tb_MHDI[],MATCH(Table3[[#This Row],[city_name]],tb_MHDI[mun_uf],0),5)</f>
        <v>0.68</v>
      </c>
      <c r="G3298">
        <f>INDEX(tb_MHDI[],MATCH(Table3[[#This Row],[city_name]],tb_MHDI[mun_uf],0),6)</f>
        <v>0.63400000000000001</v>
      </c>
      <c r="H3298">
        <f>INDEX(tb_MHDI[],MATCH(Table3[[#This Row],[city_name]],tb_MHDI[mun_uf],0),7)</f>
        <v>0.81200000000000006</v>
      </c>
      <c r="I3298">
        <f>INDEX(tb_MHDI[],MATCH(Table3[[#This Row],[city_name]],tb_MHDI[mun_uf],0),8)</f>
        <v>0.61199999999999999</v>
      </c>
      <c r="J3298">
        <f>_xlfn.NUMBERVALUE(INDEX(tb_SVI[],MATCH(Table3[[#This Row],[city_name]],tb_SVI[city_name_uf],0),8),".")</f>
        <v>0.24299999999999999</v>
      </c>
      <c r="K3298">
        <f>_xlfn.NUMBERVALUE(INDEX(tb_SVI[],MATCH(Table3[[#This Row],[city_name]],tb_SVI[city_name_uf],0),9),".")</f>
        <v>6.5000000000000002E-2</v>
      </c>
      <c r="L3298">
        <f>_xlfn.NUMBERVALUE(INDEX(tb_SVI[],MATCH(Table3[[#This Row],[city_name]],tb_SVI[city_name_uf],0),10),".")</f>
        <v>0.372</v>
      </c>
      <c r="M3298">
        <f>_xlfn.NUMBERVALUE(INDEX(tb_SVI[],MATCH(Table3[[#This Row],[city_name]],tb_SVI[city_name_uf],0),11),".")</f>
        <v>0.29099999999999998</v>
      </c>
      <c r="N3298" s="14">
        <f>_xlfn.PERCENTRANK.INC(Table3[MHDI_tot],Table3[[#This Row],[MHDI_tot]],3)</f>
        <v>0.55700000000000005</v>
      </c>
    </row>
    <row r="3299" spans="1:14" hidden="1" x14ac:dyDescent="0.2">
      <c r="A3299" t="str">
        <f>SVI!F3299</f>
        <v>Areias/SP</v>
      </c>
      <c r="B3299" t="str">
        <f>INDEX(tb_SVI[],MATCH(Table3[[#This Row],[ibge_cod]],tb_SVI[Município],0),1)</f>
        <v>SP</v>
      </c>
      <c r="C3299" t="str">
        <f>INDEX(tb_SVI[],MATCH(Table3[[#This Row],[city_name]],tb_SVI[city_name_uf],0),3)</f>
        <v>3503505</v>
      </c>
      <c r="D3299" t="s">
        <v>20931</v>
      </c>
      <c r="E3299" s="11">
        <f>INDEX(tb_SVI[],MATCH(Table3[[#This Row],[city_name]],tb_SVI[city_name_uf],0),5)</f>
        <v>3896</v>
      </c>
      <c r="F3299">
        <f>INDEX(tb_MHDI[],MATCH(Table3[[#This Row],[city_name]],tb_MHDI[mun_uf],0),5)</f>
        <v>0.69699999999999995</v>
      </c>
      <c r="G3299">
        <f>INDEX(tb_MHDI[],MATCH(Table3[[#This Row],[city_name]],tb_MHDI[mun_uf],0),6)</f>
        <v>0.627</v>
      </c>
      <c r="H3299">
        <f>INDEX(tb_MHDI[],MATCH(Table3[[#This Row],[city_name]],tb_MHDI[mun_uf],0),7)</f>
        <v>0.80300000000000005</v>
      </c>
      <c r="I3299">
        <f>INDEX(tb_MHDI[],MATCH(Table3[[#This Row],[city_name]],tb_MHDI[mun_uf],0),8)</f>
        <v>0.67200000000000004</v>
      </c>
      <c r="J3299">
        <f>_xlfn.NUMBERVALUE(INDEX(tb_SVI[],MATCH(Table3[[#This Row],[city_name]],tb_SVI[city_name_uf],0),8),".")</f>
        <v>0.28599999999999998</v>
      </c>
      <c r="K3299">
        <f>_xlfn.NUMBERVALUE(INDEX(tb_SVI[],MATCH(Table3[[#This Row],[city_name]],tb_SVI[city_name_uf],0),9),".")</f>
        <v>0.106</v>
      </c>
      <c r="L3299">
        <f>_xlfn.NUMBERVALUE(INDEX(tb_SVI[],MATCH(Table3[[#This Row],[city_name]],tb_SVI[city_name_uf],0),10),".")</f>
        <v>0.42699999999999999</v>
      </c>
      <c r="M3299">
        <f>_xlfn.NUMBERVALUE(INDEX(tb_SVI[],MATCH(Table3[[#This Row],[city_name]],tb_SVI[city_name_uf],0),11),".")</f>
        <v>0.32500000000000001</v>
      </c>
      <c r="N3299" s="14">
        <f>_xlfn.PERCENTRANK.INC(Table3[MHDI_tot],Table3[[#This Row],[MHDI_tot]],3)</f>
        <v>0.63500000000000001</v>
      </c>
    </row>
    <row r="3300" spans="1:14" hidden="1" x14ac:dyDescent="0.2">
      <c r="A3300" t="str">
        <f>SVI!F3300</f>
        <v>Bananal/SP</v>
      </c>
      <c r="B3300" t="str">
        <f>INDEX(tb_SVI[],MATCH(Table3[[#This Row],[ibge_cod]],tb_SVI[Município],0),1)</f>
        <v>SP</v>
      </c>
      <c r="C3300" t="str">
        <f>INDEX(tb_SVI[],MATCH(Table3[[#This Row],[city_name]],tb_SVI[city_name_uf],0),3)</f>
        <v>3504909</v>
      </c>
      <c r="D3300" t="s">
        <v>20932</v>
      </c>
      <c r="E3300" s="11">
        <f>INDEX(tb_SVI[],MATCH(Table3[[#This Row],[city_name]],tb_SVI[city_name_uf],0),5)</f>
        <v>10993</v>
      </c>
      <c r="F3300">
        <f>INDEX(tb_MHDI[],MATCH(Table3[[#This Row],[city_name]],tb_MHDI[mun_uf],0),5)</f>
        <v>0.73299999999999998</v>
      </c>
      <c r="G3300">
        <f>INDEX(tb_MHDI[],MATCH(Table3[[#This Row],[city_name]],tb_MHDI[mun_uf],0),6)</f>
        <v>0.69299999999999995</v>
      </c>
      <c r="H3300">
        <f>INDEX(tb_MHDI[],MATCH(Table3[[#This Row],[city_name]],tb_MHDI[mun_uf],0),7)</f>
        <v>0.872</v>
      </c>
      <c r="I3300">
        <f>INDEX(tb_MHDI[],MATCH(Table3[[#This Row],[city_name]],tb_MHDI[mun_uf],0),8)</f>
        <v>0.65300000000000002</v>
      </c>
      <c r="J3300">
        <f>_xlfn.NUMBERVALUE(INDEX(tb_SVI[],MATCH(Table3[[#This Row],[city_name]],tb_SVI[city_name_uf],0),8),".")</f>
        <v>0.25900000000000001</v>
      </c>
      <c r="K3300">
        <f>_xlfn.NUMBERVALUE(INDEX(tb_SVI[],MATCH(Table3[[#This Row],[city_name]],tb_SVI[city_name_uf],0),9),".")</f>
        <v>6.8000000000000005E-2</v>
      </c>
      <c r="L3300">
        <f>_xlfn.NUMBERVALUE(INDEX(tb_SVI[],MATCH(Table3[[#This Row],[city_name]],tb_SVI[city_name_uf],0),10),".")</f>
        <v>0.39400000000000002</v>
      </c>
      <c r="M3300">
        <f>_xlfn.NUMBERVALUE(INDEX(tb_SVI[],MATCH(Table3[[#This Row],[city_name]],tb_SVI[city_name_uf],0),11),".")</f>
        <v>0.315</v>
      </c>
      <c r="N3300" s="14">
        <f>_xlfn.PERCENTRANK.INC(Table3[MHDI_tot],Table3[[#This Row],[MHDI_tot]],3)</f>
        <v>0.82599999999999996</v>
      </c>
    </row>
    <row r="3301" spans="1:14" hidden="1" x14ac:dyDescent="0.2">
      <c r="A3301" t="str">
        <f>SVI!F3301</f>
        <v>Cachoeira Paulista/SP</v>
      </c>
      <c r="B3301" t="str">
        <f>INDEX(tb_SVI[],MATCH(Table3[[#This Row],[ibge_cod]],tb_SVI[Município],0),1)</f>
        <v>SP</v>
      </c>
      <c r="C3301" t="str">
        <f>INDEX(tb_SVI[],MATCH(Table3[[#This Row],[city_name]],tb_SVI[city_name_uf],0),3)</f>
        <v>3508603</v>
      </c>
      <c r="D3301" t="s">
        <v>20933</v>
      </c>
      <c r="E3301" s="11">
        <f>INDEX(tb_SVI[],MATCH(Table3[[#This Row],[city_name]],tb_SVI[city_name_uf],0),5)</f>
        <v>33581</v>
      </c>
      <c r="F3301">
        <f>INDEX(tb_MHDI[],MATCH(Table3[[#This Row],[city_name]],tb_MHDI[mun_uf],0),5)</f>
        <v>0.76400000000000001</v>
      </c>
      <c r="G3301">
        <f>INDEX(tb_MHDI[],MATCH(Table3[[#This Row],[city_name]],tb_MHDI[mun_uf],0),6)</f>
        <v>0.73299999999999998</v>
      </c>
      <c r="H3301">
        <f>INDEX(tb_MHDI[],MATCH(Table3[[#This Row],[city_name]],tb_MHDI[mun_uf],0),7)</f>
        <v>0.83699999999999997</v>
      </c>
      <c r="I3301">
        <f>INDEX(tb_MHDI[],MATCH(Table3[[#This Row],[city_name]],tb_MHDI[mun_uf],0),8)</f>
        <v>0.72799999999999998</v>
      </c>
      <c r="J3301">
        <f>_xlfn.NUMBERVALUE(INDEX(tb_SVI[],MATCH(Table3[[#This Row],[city_name]],tb_SVI[city_name_uf],0),8),".")</f>
        <v>0.184</v>
      </c>
      <c r="K3301">
        <f>_xlfn.NUMBERVALUE(INDEX(tb_SVI[],MATCH(Table3[[#This Row],[city_name]],tb_SVI[city_name_uf],0),9),".")</f>
        <v>2.1999999999999999E-2</v>
      </c>
      <c r="L3301">
        <f>_xlfn.NUMBERVALUE(INDEX(tb_SVI[],MATCH(Table3[[#This Row],[city_name]],tb_SVI[city_name_uf],0),10),".")</f>
        <v>0.28299999999999997</v>
      </c>
      <c r="M3301">
        <f>_xlfn.NUMBERVALUE(INDEX(tb_SVI[],MATCH(Table3[[#This Row],[city_name]],tb_SVI[city_name_uf],0),11),".")</f>
        <v>0.248</v>
      </c>
      <c r="N3301" s="14">
        <f>_xlfn.PERCENTRANK.INC(Table3[MHDI_tot],Table3[[#This Row],[MHDI_tot]],3)</f>
        <v>0.94199999999999995</v>
      </c>
    </row>
    <row r="3302" spans="1:14" hidden="1" x14ac:dyDescent="0.2">
      <c r="A3302" t="str">
        <f>SVI!F3302</f>
        <v>Campos do Jordão/SP</v>
      </c>
      <c r="B3302" t="str">
        <f>INDEX(tb_SVI[],MATCH(Table3[[#This Row],[ibge_cod]],tb_SVI[Município],0),1)</f>
        <v>SP</v>
      </c>
      <c r="C3302" t="str">
        <f>INDEX(tb_SVI[],MATCH(Table3[[#This Row],[city_name]],tb_SVI[city_name_uf],0),3)</f>
        <v>3509700</v>
      </c>
      <c r="D3302" t="s">
        <v>20934</v>
      </c>
      <c r="E3302" s="11">
        <f>INDEX(tb_SVI[],MATCH(Table3[[#This Row],[city_name]],tb_SVI[city_name_uf],0),5)</f>
        <v>52405</v>
      </c>
      <c r="F3302">
        <f>INDEX(tb_MHDI[],MATCH(Table3[[#This Row],[city_name]],tb_MHDI[mun_uf],0),5)</f>
        <v>0.749</v>
      </c>
      <c r="G3302">
        <f>INDEX(tb_MHDI[],MATCH(Table3[[#This Row],[city_name]],tb_MHDI[mun_uf],0),6)</f>
        <v>0.76100000000000001</v>
      </c>
      <c r="H3302">
        <f>INDEX(tb_MHDI[],MATCH(Table3[[#This Row],[city_name]],tb_MHDI[mun_uf],0),7)</f>
        <v>0.85199999999999998</v>
      </c>
      <c r="I3302">
        <f>INDEX(tb_MHDI[],MATCH(Table3[[#This Row],[city_name]],tb_MHDI[mun_uf],0),8)</f>
        <v>0.64800000000000002</v>
      </c>
      <c r="J3302">
        <f>_xlfn.NUMBERVALUE(INDEX(tb_SVI[],MATCH(Table3[[#This Row],[city_name]],tb_SVI[city_name_uf],0),8),".")</f>
        <v>0.26200000000000001</v>
      </c>
      <c r="K3302">
        <f>_xlfn.NUMBERVALUE(INDEX(tb_SVI[],MATCH(Table3[[#This Row],[city_name]],tb_SVI[city_name_uf],0),9),".")</f>
        <v>0.255</v>
      </c>
      <c r="L3302">
        <f>_xlfn.NUMBERVALUE(INDEX(tb_SVI[],MATCH(Table3[[#This Row],[city_name]],tb_SVI[city_name_uf],0),10),".")</f>
        <v>0.33100000000000002</v>
      </c>
      <c r="M3302">
        <f>_xlfn.NUMBERVALUE(INDEX(tb_SVI[],MATCH(Table3[[#This Row],[city_name]],tb_SVI[city_name_uf],0),11),".")</f>
        <v>0.2</v>
      </c>
      <c r="N3302" s="14">
        <f>_xlfn.PERCENTRANK.INC(Table3[MHDI_tot],Table3[[#This Row],[MHDI_tot]],3)</f>
        <v>0.89500000000000002</v>
      </c>
    </row>
    <row r="3303" spans="1:14" hidden="1" x14ac:dyDescent="0.2">
      <c r="A3303" t="str">
        <f>SVI!F3303</f>
        <v>Canas/SP</v>
      </c>
      <c r="B3303" t="str">
        <f>INDEX(tb_SVI[],MATCH(Table3[[#This Row],[ibge_cod]],tb_SVI[Município],0),1)</f>
        <v>SP</v>
      </c>
      <c r="C3303" t="str">
        <f>INDEX(tb_SVI[],MATCH(Table3[[#This Row],[city_name]],tb_SVI[city_name_uf],0),3)</f>
        <v>3509957</v>
      </c>
      <c r="D3303" t="s">
        <v>20935</v>
      </c>
      <c r="E3303" s="11">
        <f>INDEX(tb_SVI[],MATCH(Table3[[#This Row],[city_name]],tb_SVI[city_name_uf],0),5)</f>
        <v>5204</v>
      </c>
      <c r="F3303">
        <f>INDEX(tb_MHDI[],MATCH(Table3[[#This Row],[city_name]],tb_MHDI[mun_uf],0),5)</f>
        <v>0.70399999999999996</v>
      </c>
      <c r="G3303">
        <f>INDEX(tb_MHDI[],MATCH(Table3[[#This Row],[city_name]],tb_MHDI[mun_uf],0),6)</f>
        <v>0.64600000000000002</v>
      </c>
      <c r="H3303">
        <f>INDEX(tb_MHDI[],MATCH(Table3[[#This Row],[city_name]],tb_MHDI[mun_uf],0),7)</f>
        <v>0.79700000000000004</v>
      </c>
      <c r="I3303">
        <f>INDEX(tb_MHDI[],MATCH(Table3[[#This Row],[city_name]],tb_MHDI[mun_uf],0),8)</f>
        <v>0.67700000000000005</v>
      </c>
      <c r="J3303">
        <f>_xlfn.NUMBERVALUE(INDEX(tb_SVI[],MATCH(Table3[[#This Row],[city_name]],tb_SVI[city_name_uf],0),8),".")</f>
        <v>0.29799999999999999</v>
      </c>
      <c r="K3303">
        <f>_xlfn.NUMBERVALUE(INDEX(tb_SVI[],MATCH(Table3[[#This Row],[city_name]],tb_SVI[city_name_uf],0),9),".")</f>
        <v>0.151</v>
      </c>
      <c r="L3303">
        <f>_xlfn.NUMBERVALUE(INDEX(tb_SVI[],MATCH(Table3[[#This Row],[city_name]],tb_SVI[city_name_uf],0),10),".")</f>
        <v>0.34599999999999997</v>
      </c>
      <c r="M3303">
        <f>_xlfn.NUMBERVALUE(INDEX(tb_SVI[],MATCH(Table3[[#This Row],[city_name]],tb_SVI[city_name_uf],0),11),".")</f>
        <v>0.39600000000000002</v>
      </c>
      <c r="N3303" s="14">
        <f>_xlfn.PERCENTRANK.INC(Table3[MHDI_tot],Table3[[#This Row],[MHDI_tot]],3)</f>
        <v>0.67400000000000004</v>
      </c>
    </row>
    <row r="3304" spans="1:14" hidden="1" x14ac:dyDescent="0.2">
      <c r="A3304" t="str">
        <f>SVI!F3304</f>
        <v>Caraguatatuba/SP</v>
      </c>
      <c r="B3304" t="str">
        <f>INDEX(tb_SVI[],MATCH(Table3[[#This Row],[ibge_cod]],tb_SVI[Município],0),1)</f>
        <v>SP</v>
      </c>
      <c r="C3304" t="str">
        <f>INDEX(tb_SVI[],MATCH(Table3[[#This Row],[city_name]],tb_SVI[city_name_uf],0),3)</f>
        <v>3510500</v>
      </c>
      <c r="D3304" t="s">
        <v>20936</v>
      </c>
      <c r="E3304" s="11">
        <f>INDEX(tb_SVI[],MATCH(Table3[[#This Row],[city_name]],tb_SVI[city_name_uf],0),5)</f>
        <v>123389</v>
      </c>
      <c r="F3304">
        <f>INDEX(tb_MHDI[],MATCH(Table3[[#This Row],[city_name]],tb_MHDI[mun_uf],0),5)</f>
        <v>0.75900000000000001</v>
      </c>
      <c r="G3304">
        <f>INDEX(tb_MHDI[],MATCH(Table3[[#This Row],[city_name]],tb_MHDI[mun_uf],0),6)</f>
        <v>0.73499999999999999</v>
      </c>
      <c r="H3304">
        <f>INDEX(tb_MHDI[],MATCH(Table3[[#This Row],[city_name]],tb_MHDI[mun_uf],0),7)</f>
        <v>0.84499999999999997</v>
      </c>
      <c r="I3304">
        <f>INDEX(tb_MHDI[],MATCH(Table3[[#This Row],[city_name]],tb_MHDI[mun_uf],0),8)</f>
        <v>0.70499999999999996</v>
      </c>
      <c r="J3304">
        <f>_xlfn.NUMBERVALUE(INDEX(tb_SVI[],MATCH(Table3[[#This Row],[city_name]],tb_SVI[city_name_uf],0),8),".")</f>
        <v>0.20399999999999999</v>
      </c>
      <c r="K3304">
        <f>_xlfn.NUMBERVALUE(INDEX(tb_SVI[],MATCH(Table3[[#This Row],[city_name]],tb_SVI[city_name_uf],0),9),".")</f>
        <v>0.104</v>
      </c>
      <c r="L3304">
        <f>_xlfn.NUMBERVALUE(INDEX(tb_SVI[],MATCH(Table3[[#This Row],[city_name]],tb_SVI[city_name_uf],0),10),".")</f>
        <v>0.26500000000000001</v>
      </c>
      <c r="M3304">
        <f>_xlfn.NUMBERVALUE(INDEX(tb_SVI[],MATCH(Table3[[#This Row],[city_name]],tb_SVI[city_name_uf],0),11),".")</f>
        <v>0.24199999999999999</v>
      </c>
      <c r="N3304" s="14">
        <f>_xlfn.PERCENTRANK.INC(Table3[MHDI_tot],Table3[[#This Row],[MHDI_tot]],3)</f>
        <v>0.92800000000000005</v>
      </c>
    </row>
    <row r="3305" spans="1:14" hidden="1" x14ac:dyDescent="0.2">
      <c r="A3305" t="str">
        <f>SVI!F3305</f>
        <v>Caçapava/SP</v>
      </c>
      <c r="B3305" t="str">
        <f>INDEX(tb_SVI[],MATCH(Table3[[#This Row],[ibge_cod]],tb_SVI[Município],0),1)</f>
        <v>SP</v>
      </c>
      <c r="C3305" t="str">
        <f>INDEX(tb_SVI[],MATCH(Table3[[#This Row],[city_name]],tb_SVI[city_name_uf],0),3)</f>
        <v>3508504</v>
      </c>
      <c r="D3305" t="s">
        <v>20937</v>
      </c>
      <c r="E3305" s="11">
        <f>INDEX(tb_SVI[],MATCH(Table3[[#This Row],[city_name]],tb_SVI[city_name_uf],0),5)</f>
        <v>95018</v>
      </c>
      <c r="F3305">
        <f>INDEX(tb_MHDI[],MATCH(Table3[[#This Row],[city_name]],tb_MHDI[mun_uf],0),5)</f>
        <v>0.78800000000000003</v>
      </c>
      <c r="G3305">
        <f>INDEX(tb_MHDI[],MATCH(Table3[[#This Row],[city_name]],tb_MHDI[mun_uf],0),6)</f>
        <v>0.754</v>
      </c>
      <c r="H3305">
        <f>INDEX(tb_MHDI[],MATCH(Table3[[#This Row],[city_name]],tb_MHDI[mun_uf],0),7)</f>
        <v>0.85799999999999998</v>
      </c>
      <c r="I3305">
        <f>INDEX(tb_MHDI[],MATCH(Table3[[#This Row],[city_name]],tb_MHDI[mun_uf],0),8)</f>
        <v>0.755</v>
      </c>
      <c r="J3305">
        <f>_xlfn.NUMBERVALUE(INDEX(tb_SVI[],MATCH(Table3[[#This Row],[city_name]],tb_SVI[city_name_uf],0),8),".")</f>
        <v>0.183</v>
      </c>
      <c r="K3305">
        <f>_xlfn.NUMBERVALUE(INDEX(tb_SVI[],MATCH(Table3[[#This Row],[city_name]],tb_SVI[city_name_uf],0),9),".")</f>
        <v>6.9000000000000006E-2</v>
      </c>
      <c r="L3305">
        <f>_xlfn.NUMBERVALUE(INDEX(tb_SVI[],MATCH(Table3[[#This Row],[city_name]],tb_SVI[city_name_uf],0),10),".")</f>
        <v>0.26100000000000001</v>
      </c>
      <c r="M3305">
        <f>_xlfn.NUMBERVALUE(INDEX(tb_SVI[],MATCH(Table3[[#This Row],[city_name]],tb_SVI[city_name_uf],0),11),".")</f>
        <v>0.219</v>
      </c>
      <c r="N3305" s="14">
        <f>_xlfn.PERCENTRANK.INC(Table3[MHDI_tot],Table3[[#This Row],[MHDI_tot]],3)</f>
        <v>0.98499999999999999</v>
      </c>
    </row>
    <row r="3306" spans="1:14" hidden="1" x14ac:dyDescent="0.2">
      <c r="A3306" t="str">
        <f>SVI!F3306</f>
        <v>Cruzeiro/SP</v>
      </c>
      <c r="B3306" t="str">
        <f>INDEX(tb_SVI[],MATCH(Table3[[#This Row],[ibge_cod]],tb_SVI[Município],0),1)</f>
        <v>SP</v>
      </c>
      <c r="C3306" t="str">
        <f>INDEX(tb_SVI[],MATCH(Table3[[#This Row],[city_name]],tb_SVI[city_name_uf],0),3)</f>
        <v>3513405</v>
      </c>
      <c r="D3306" t="s">
        <v>20938</v>
      </c>
      <c r="E3306" s="11">
        <f>INDEX(tb_SVI[],MATCH(Table3[[#This Row],[city_name]],tb_SVI[city_name_uf],0),5)</f>
        <v>82571</v>
      </c>
      <c r="F3306">
        <f>INDEX(tb_MHDI[],MATCH(Table3[[#This Row],[city_name]],tb_MHDI[mun_uf],0),5)</f>
        <v>0.78800000000000003</v>
      </c>
      <c r="G3306">
        <f>INDEX(tb_MHDI[],MATCH(Table3[[#This Row],[city_name]],tb_MHDI[mun_uf],0),6)</f>
        <v>0.74199999999999999</v>
      </c>
      <c r="H3306">
        <f>INDEX(tb_MHDI[],MATCH(Table3[[#This Row],[city_name]],tb_MHDI[mun_uf],0),7)</f>
        <v>0.871</v>
      </c>
      <c r="I3306">
        <f>INDEX(tb_MHDI[],MATCH(Table3[[#This Row],[city_name]],tb_MHDI[mun_uf],0),8)</f>
        <v>0.75800000000000001</v>
      </c>
      <c r="J3306">
        <f>_xlfn.NUMBERVALUE(INDEX(tb_SVI[],MATCH(Table3[[#This Row],[city_name]],tb_SVI[city_name_uf],0),8),".")</f>
        <v>0.19700000000000001</v>
      </c>
      <c r="K3306">
        <f>_xlfn.NUMBERVALUE(INDEX(tb_SVI[],MATCH(Table3[[#This Row],[city_name]],tb_SVI[city_name_uf],0),9),".")</f>
        <v>4.2999999999999997E-2</v>
      </c>
      <c r="L3306">
        <f>_xlfn.NUMBERVALUE(INDEX(tb_SVI[],MATCH(Table3[[#This Row],[city_name]],tb_SVI[city_name_uf],0),10),".")</f>
        <v>0.254</v>
      </c>
      <c r="M3306">
        <f>_xlfn.NUMBERVALUE(INDEX(tb_SVI[],MATCH(Table3[[#This Row],[city_name]],tb_SVI[city_name_uf],0),11),".")</f>
        <v>0.29499999999999998</v>
      </c>
      <c r="N3306" s="14">
        <f>_xlfn.PERCENTRANK.INC(Table3[MHDI_tot],Table3[[#This Row],[MHDI_tot]],3)</f>
        <v>0.98499999999999999</v>
      </c>
    </row>
    <row r="3307" spans="1:14" hidden="1" x14ac:dyDescent="0.2">
      <c r="A3307" t="str">
        <f>SVI!F3307</f>
        <v>Cunha/SP</v>
      </c>
      <c r="B3307" t="str">
        <f>INDEX(tb_SVI[],MATCH(Table3[[#This Row],[ibge_cod]],tb_SVI[Município],0),1)</f>
        <v>SP</v>
      </c>
      <c r="C3307" t="str">
        <f>INDEX(tb_SVI[],MATCH(Table3[[#This Row],[city_name]],tb_SVI[city_name_uf],0),3)</f>
        <v>3513603</v>
      </c>
      <c r="D3307" t="s">
        <v>20939</v>
      </c>
      <c r="E3307" s="11">
        <f>INDEX(tb_SVI[],MATCH(Table3[[#This Row],[city_name]],tb_SVI[city_name_uf],0),5)</f>
        <v>21459</v>
      </c>
      <c r="F3307">
        <f>INDEX(tb_MHDI[],MATCH(Table3[[#This Row],[city_name]],tb_MHDI[mun_uf],0),5)</f>
        <v>0.68400000000000005</v>
      </c>
      <c r="G3307">
        <f>INDEX(tb_MHDI[],MATCH(Table3[[#This Row],[city_name]],tb_MHDI[mun_uf],0),6)</f>
        <v>0.67200000000000004</v>
      </c>
      <c r="H3307">
        <f>INDEX(tb_MHDI[],MATCH(Table3[[#This Row],[city_name]],tb_MHDI[mun_uf],0),7)</f>
        <v>0.82599999999999996</v>
      </c>
      <c r="I3307">
        <f>INDEX(tb_MHDI[],MATCH(Table3[[#This Row],[city_name]],tb_MHDI[mun_uf],0),8)</f>
        <v>0.57599999999999996</v>
      </c>
      <c r="J3307">
        <f>_xlfn.NUMBERVALUE(INDEX(tb_SVI[],MATCH(Table3[[#This Row],[city_name]],tb_SVI[city_name_uf],0),8),".")</f>
        <v>0.32100000000000001</v>
      </c>
      <c r="K3307">
        <f>_xlfn.NUMBERVALUE(INDEX(tb_SVI[],MATCH(Table3[[#This Row],[city_name]],tb_SVI[city_name_uf],0),9),".")</f>
        <v>0.193</v>
      </c>
      <c r="L3307">
        <f>_xlfn.NUMBERVALUE(INDEX(tb_SVI[],MATCH(Table3[[#This Row],[city_name]],tb_SVI[city_name_uf],0),10),".")</f>
        <v>0.379</v>
      </c>
      <c r="M3307">
        <f>_xlfn.NUMBERVALUE(INDEX(tb_SVI[],MATCH(Table3[[#This Row],[city_name]],tb_SVI[city_name_uf],0),11),".")</f>
        <v>0.39</v>
      </c>
      <c r="N3307" s="14">
        <f>_xlfn.PERCENTRANK.INC(Table3[MHDI_tot],Table3[[#This Row],[MHDI_tot]],3)</f>
        <v>0.57599999999999996</v>
      </c>
    </row>
    <row r="3308" spans="1:14" hidden="1" x14ac:dyDescent="0.2">
      <c r="A3308" t="str">
        <f>SVI!F3308</f>
        <v>Guaratinguetá/SP</v>
      </c>
      <c r="B3308" t="str">
        <f>INDEX(tb_SVI[],MATCH(Table3[[#This Row],[ibge_cod]],tb_SVI[Município],0),1)</f>
        <v>SP</v>
      </c>
      <c r="C3308" t="str">
        <f>INDEX(tb_SVI[],MATCH(Table3[[#This Row],[city_name]],tb_SVI[city_name_uf],0),3)</f>
        <v>3518404</v>
      </c>
      <c r="D3308" t="s">
        <v>20940</v>
      </c>
      <c r="E3308" s="11">
        <f>INDEX(tb_SVI[],MATCH(Table3[[#This Row],[city_name]],tb_SVI[city_name_uf],0),5)</f>
        <v>122505</v>
      </c>
      <c r="F3308">
        <f>INDEX(tb_MHDI[],MATCH(Table3[[#This Row],[city_name]],tb_MHDI[mun_uf],0),5)</f>
        <v>0.79800000000000004</v>
      </c>
      <c r="G3308">
        <f>INDEX(tb_MHDI[],MATCH(Table3[[#This Row],[city_name]],tb_MHDI[mun_uf],0),6)</f>
        <v>0.76400000000000001</v>
      </c>
      <c r="H3308">
        <f>INDEX(tb_MHDI[],MATCH(Table3[[#This Row],[city_name]],tb_MHDI[mun_uf],0),7)</f>
        <v>0.88600000000000001</v>
      </c>
      <c r="I3308">
        <f>INDEX(tb_MHDI[],MATCH(Table3[[#This Row],[city_name]],tb_MHDI[mun_uf],0),8)</f>
        <v>0.751</v>
      </c>
      <c r="J3308">
        <f>_xlfn.NUMBERVALUE(INDEX(tb_SVI[],MATCH(Table3[[#This Row],[city_name]],tb_SVI[city_name_uf],0),8),".")</f>
        <v>0.17899999999999999</v>
      </c>
      <c r="K3308">
        <f>_xlfn.NUMBERVALUE(INDEX(tb_SVI[],MATCH(Table3[[#This Row],[city_name]],tb_SVI[city_name_uf],0),9),".")</f>
        <v>0.109</v>
      </c>
      <c r="L3308">
        <f>_xlfn.NUMBERVALUE(INDEX(tb_SVI[],MATCH(Table3[[#This Row],[city_name]],tb_SVI[city_name_uf],0),10),".")</f>
        <v>0.20399999999999999</v>
      </c>
      <c r="M3308">
        <f>_xlfn.NUMBERVALUE(INDEX(tb_SVI[],MATCH(Table3[[#This Row],[city_name]],tb_SVI[city_name_uf],0),11),".")</f>
        <v>0.223</v>
      </c>
      <c r="N3308" s="14">
        <f>_xlfn.PERCENTRANK.INC(Table3[MHDI_tot],Table3[[#This Row],[MHDI_tot]],3)</f>
        <v>0.99099999999999999</v>
      </c>
    </row>
    <row r="3309" spans="1:14" hidden="1" x14ac:dyDescent="0.2">
      <c r="A3309" t="str">
        <f>SVI!F3309</f>
        <v>Igaratá/SP</v>
      </c>
      <c r="B3309" t="str">
        <f>INDEX(tb_SVI[],MATCH(Table3[[#This Row],[ibge_cod]],tb_SVI[Município],0),1)</f>
        <v>SP</v>
      </c>
      <c r="C3309" t="str">
        <f>INDEX(tb_SVI[],MATCH(Table3[[#This Row],[city_name]],tb_SVI[city_name_uf],0),3)</f>
        <v>3520202</v>
      </c>
      <c r="D3309" t="s">
        <v>20941</v>
      </c>
      <c r="E3309" s="11">
        <f>INDEX(tb_SVI[],MATCH(Table3[[#This Row],[city_name]],tb_SVI[city_name_uf],0),5)</f>
        <v>9583</v>
      </c>
      <c r="F3309">
        <f>INDEX(tb_MHDI[],MATCH(Table3[[#This Row],[city_name]],tb_MHDI[mun_uf],0),5)</f>
        <v>0.71099999999999997</v>
      </c>
      <c r="G3309">
        <f>INDEX(tb_MHDI[],MATCH(Table3[[#This Row],[city_name]],tb_MHDI[mun_uf],0),6)</f>
        <v>0.68300000000000005</v>
      </c>
      <c r="H3309">
        <f>INDEX(tb_MHDI[],MATCH(Table3[[#This Row],[city_name]],tb_MHDI[mun_uf],0),7)</f>
        <v>0.85499999999999998</v>
      </c>
      <c r="I3309">
        <f>INDEX(tb_MHDI[],MATCH(Table3[[#This Row],[city_name]],tb_MHDI[mun_uf],0),8)</f>
        <v>0.61599999999999999</v>
      </c>
      <c r="J3309">
        <f>_xlfn.NUMBERVALUE(INDEX(tb_SVI[],MATCH(Table3[[#This Row],[city_name]],tb_SVI[city_name_uf],0),8),".")</f>
        <v>0.24399999999999999</v>
      </c>
      <c r="K3309">
        <f>_xlfn.NUMBERVALUE(INDEX(tb_SVI[],MATCH(Table3[[#This Row],[city_name]],tb_SVI[city_name_uf],0),9),".")</f>
        <v>0.189</v>
      </c>
      <c r="L3309">
        <f>_xlfn.NUMBERVALUE(INDEX(tb_SVI[],MATCH(Table3[[#This Row],[city_name]],tb_SVI[city_name_uf],0),10),".")</f>
        <v>0.28000000000000003</v>
      </c>
      <c r="M3309">
        <f>_xlfn.NUMBERVALUE(INDEX(tb_SVI[],MATCH(Table3[[#This Row],[city_name]],tb_SVI[city_name_uf],0),11),".")</f>
        <v>0.26400000000000001</v>
      </c>
      <c r="N3309" s="14">
        <f>_xlfn.PERCENTRANK.INC(Table3[MHDI_tot],Table3[[#This Row],[MHDI_tot]],3)</f>
        <v>0.71299999999999997</v>
      </c>
    </row>
    <row r="3310" spans="1:14" hidden="1" x14ac:dyDescent="0.2">
      <c r="A3310" t="str">
        <f>SVI!F3310</f>
        <v>Ilhabela/SP</v>
      </c>
      <c r="B3310" t="str">
        <f>INDEX(tb_SVI[],MATCH(Table3[[#This Row],[ibge_cod]],tb_SVI[Município],0),1)</f>
        <v>SP</v>
      </c>
      <c r="C3310" t="str">
        <f>INDEX(tb_SVI[],MATCH(Table3[[#This Row],[city_name]],tb_SVI[city_name_uf],0),3)</f>
        <v>3520400</v>
      </c>
      <c r="D3310" t="s">
        <v>20942</v>
      </c>
      <c r="E3310" s="11">
        <f>INDEX(tb_SVI[],MATCH(Table3[[#This Row],[city_name]],tb_SVI[city_name_uf],0),5)</f>
        <v>35591</v>
      </c>
      <c r="F3310">
        <f>INDEX(tb_MHDI[],MATCH(Table3[[#This Row],[city_name]],tb_MHDI[mun_uf],0),5)</f>
        <v>0.75600000000000001</v>
      </c>
      <c r="G3310">
        <f>INDEX(tb_MHDI[],MATCH(Table3[[#This Row],[city_name]],tb_MHDI[mun_uf],0),6)</f>
        <v>0.73899999999999999</v>
      </c>
      <c r="H3310">
        <f>INDEX(tb_MHDI[],MATCH(Table3[[#This Row],[city_name]],tb_MHDI[mun_uf],0),7)</f>
        <v>0.84299999999999997</v>
      </c>
      <c r="I3310">
        <f>INDEX(tb_MHDI[],MATCH(Table3[[#This Row],[city_name]],tb_MHDI[mun_uf],0),8)</f>
        <v>0.69299999999999995</v>
      </c>
      <c r="J3310">
        <f>_xlfn.NUMBERVALUE(INDEX(tb_SVI[],MATCH(Table3[[#This Row],[city_name]],tb_SVI[city_name_uf],0),8),".")</f>
        <v>0.224</v>
      </c>
      <c r="K3310">
        <f>_xlfn.NUMBERVALUE(INDEX(tb_SVI[],MATCH(Table3[[#This Row],[city_name]],tb_SVI[city_name_uf],0),9),".")</f>
        <v>0.14199999999999999</v>
      </c>
      <c r="L3310">
        <f>_xlfn.NUMBERVALUE(INDEX(tb_SVI[],MATCH(Table3[[#This Row],[city_name]],tb_SVI[city_name_uf],0),10),".")</f>
        <v>0.29299999999999998</v>
      </c>
      <c r="M3310">
        <f>_xlfn.NUMBERVALUE(INDEX(tb_SVI[],MATCH(Table3[[#This Row],[city_name]],tb_SVI[city_name_uf],0),11),".")</f>
        <v>0.23599999999999999</v>
      </c>
      <c r="N3310" s="14">
        <f>_xlfn.PERCENTRANK.INC(Table3[MHDI_tot],Table3[[#This Row],[MHDI_tot]],3)</f>
        <v>0.91800000000000004</v>
      </c>
    </row>
    <row r="3311" spans="1:14" hidden="1" x14ac:dyDescent="0.2">
      <c r="A3311" t="str">
        <f>SVI!F3311</f>
        <v>Jacareí/SP</v>
      </c>
      <c r="B3311" t="str">
        <f>INDEX(tb_SVI[],MATCH(Table3[[#This Row],[ibge_cod]],tb_SVI[Município],0),1)</f>
        <v>SP</v>
      </c>
      <c r="C3311" t="str">
        <f>INDEX(tb_SVI[],MATCH(Table3[[#This Row],[city_name]],tb_SVI[city_name_uf],0),3)</f>
        <v>3524402</v>
      </c>
      <c r="D3311" t="s">
        <v>20943</v>
      </c>
      <c r="E3311" s="11">
        <f>INDEX(tb_SVI[],MATCH(Table3[[#This Row],[city_name]],tb_SVI[city_name_uf],0),5)</f>
        <v>235416</v>
      </c>
      <c r="F3311">
        <f>INDEX(tb_MHDI[],MATCH(Table3[[#This Row],[city_name]],tb_MHDI[mun_uf],0),5)</f>
        <v>0.77700000000000002</v>
      </c>
      <c r="G3311">
        <f>INDEX(tb_MHDI[],MATCH(Table3[[#This Row],[city_name]],tb_MHDI[mun_uf],0),6)</f>
        <v>0.749</v>
      </c>
      <c r="H3311">
        <f>INDEX(tb_MHDI[],MATCH(Table3[[#This Row],[city_name]],tb_MHDI[mun_uf],0),7)</f>
        <v>0.83699999999999997</v>
      </c>
      <c r="I3311">
        <f>INDEX(tb_MHDI[],MATCH(Table3[[#This Row],[city_name]],tb_MHDI[mun_uf],0),8)</f>
        <v>0.749</v>
      </c>
      <c r="J3311">
        <f>_xlfn.NUMBERVALUE(INDEX(tb_SVI[],MATCH(Table3[[#This Row],[city_name]],tb_SVI[city_name_uf],0),8),".")</f>
        <v>0.22</v>
      </c>
      <c r="K3311">
        <f>_xlfn.NUMBERVALUE(INDEX(tb_SVI[],MATCH(Table3[[#This Row],[city_name]],tb_SVI[city_name_uf],0),9),".")</f>
        <v>0.17899999999999999</v>
      </c>
      <c r="L3311">
        <f>_xlfn.NUMBERVALUE(INDEX(tb_SVI[],MATCH(Table3[[#This Row],[city_name]],tb_SVI[city_name_uf],0),10),".")</f>
        <v>0.23699999999999999</v>
      </c>
      <c r="M3311">
        <f>_xlfn.NUMBERVALUE(INDEX(tb_SVI[],MATCH(Table3[[#This Row],[city_name]],tb_SVI[city_name_uf],0),11),".")</f>
        <v>0.24299999999999999</v>
      </c>
      <c r="N3311" s="14">
        <f>_xlfn.PERCENTRANK.INC(Table3[MHDI_tot],Table3[[#This Row],[MHDI_tot]],3)</f>
        <v>0.97</v>
      </c>
    </row>
    <row r="3312" spans="1:14" hidden="1" x14ac:dyDescent="0.2">
      <c r="A3312" t="str">
        <f>SVI!F3312</f>
        <v>Jambeiro/SP</v>
      </c>
      <c r="B3312" t="str">
        <f>INDEX(tb_SVI[],MATCH(Table3[[#This Row],[ibge_cod]],tb_SVI[Município],0),1)</f>
        <v>SP</v>
      </c>
      <c r="C3312" t="str">
        <f>INDEX(tb_SVI[],MATCH(Table3[[#This Row],[city_name]],tb_SVI[city_name_uf],0),3)</f>
        <v>3524907</v>
      </c>
      <c r="D3312" t="s">
        <v>20944</v>
      </c>
      <c r="E3312" s="11">
        <f>INDEX(tb_SVI[],MATCH(Table3[[#This Row],[city_name]],tb_SVI[city_name_uf],0),5)</f>
        <v>6717</v>
      </c>
      <c r="F3312">
        <f>INDEX(tb_MHDI[],MATCH(Table3[[#This Row],[city_name]],tb_MHDI[mun_uf],0),5)</f>
        <v>0.75600000000000001</v>
      </c>
      <c r="G3312">
        <f>INDEX(tb_MHDI[],MATCH(Table3[[#This Row],[city_name]],tb_MHDI[mun_uf],0),6)</f>
        <v>0.72699999999999998</v>
      </c>
      <c r="H3312">
        <f>INDEX(tb_MHDI[],MATCH(Table3[[#This Row],[city_name]],tb_MHDI[mun_uf],0),7)</f>
        <v>0.86</v>
      </c>
      <c r="I3312">
        <f>INDEX(tb_MHDI[],MATCH(Table3[[#This Row],[city_name]],tb_MHDI[mun_uf],0),8)</f>
        <v>0.69</v>
      </c>
      <c r="J3312">
        <f>_xlfn.NUMBERVALUE(INDEX(tb_SVI[],MATCH(Table3[[#This Row],[city_name]],tb_SVI[city_name_uf],0),8),".")</f>
        <v>0.17699999999999999</v>
      </c>
      <c r="K3312">
        <f>_xlfn.NUMBERVALUE(INDEX(tb_SVI[],MATCH(Table3[[#This Row],[city_name]],tb_SVI[city_name_uf],0),9),".")</f>
        <v>4.5999999999999999E-2</v>
      </c>
      <c r="L3312">
        <f>_xlfn.NUMBERVALUE(INDEX(tb_SVI[],MATCH(Table3[[#This Row],[city_name]],tb_SVI[city_name_uf],0),10),".")</f>
        <v>0.29099999999999998</v>
      </c>
      <c r="M3312">
        <f>_xlfn.NUMBERVALUE(INDEX(tb_SVI[],MATCH(Table3[[#This Row],[city_name]],tb_SVI[city_name_uf],0),11),".")</f>
        <v>0.19400000000000001</v>
      </c>
      <c r="N3312" s="14">
        <f>_xlfn.PERCENTRANK.INC(Table3[MHDI_tot],Table3[[#This Row],[MHDI_tot]],3)</f>
        <v>0.91800000000000004</v>
      </c>
    </row>
    <row r="3313" spans="1:14" hidden="1" x14ac:dyDescent="0.2">
      <c r="A3313" t="str">
        <f>SVI!F3313</f>
        <v>Lagoinha/SP</v>
      </c>
      <c r="B3313" t="str">
        <f>INDEX(tb_SVI[],MATCH(Table3[[#This Row],[ibge_cod]],tb_SVI[Município],0),1)</f>
        <v>SP</v>
      </c>
      <c r="C3313" t="str">
        <f>INDEX(tb_SVI[],MATCH(Table3[[#This Row],[city_name]],tb_SVI[city_name_uf],0),3)</f>
        <v>3526308</v>
      </c>
      <c r="D3313" t="s">
        <v>20945</v>
      </c>
      <c r="E3313" s="11">
        <f>INDEX(tb_SVI[],MATCH(Table3[[#This Row],[city_name]],tb_SVI[city_name_uf],0),5)</f>
        <v>4889</v>
      </c>
      <c r="F3313">
        <f>INDEX(tb_MHDI[],MATCH(Table3[[#This Row],[city_name]],tb_MHDI[mun_uf],0),5)</f>
        <v>0.69299999999999995</v>
      </c>
      <c r="G3313">
        <f>INDEX(tb_MHDI[],MATCH(Table3[[#This Row],[city_name]],tb_MHDI[mun_uf],0),6)</f>
        <v>0.68600000000000005</v>
      </c>
      <c r="H3313">
        <f>INDEX(tb_MHDI[],MATCH(Table3[[#This Row],[city_name]],tb_MHDI[mun_uf],0),7)</f>
        <v>0.79700000000000004</v>
      </c>
      <c r="I3313">
        <f>INDEX(tb_MHDI[],MATCH(Table3[[#This Row],[city_name]],tb_MHDI[mun_uf],0),8)</f>
        <v>0.60899999999999999</v>
      </c>
      <c r="J3313">
        <f>_xlfn.NUMBERVALUE(INDEX(tb_SVI[],MATCH(Table3[[#This Row],[city_name]],tb_SVI[city_name_uf],0),8),".")</f>
        <v>0.313</v>
      </c>
      <c r="K3313">
        <f>_xlfn.NUMBERVALUE(INDEX(tb_SVI[],MATCH(Table3[[#This Row],[city_name]],tb_SVI[city_name_uf],0),9),".")</f>
        <v>0.26800000000000002</v>
      </c>
      <c r="L3313">
        <f>_xlfn.NUMBERVALUE(INDEX(tb_SVI[],MATCH(Table3[[#This Row],[city_name]],tb_SVI[city_name_uf],0),10),".")</f>
        <v>0.33700000000000002</v>
      </c>
      <c r="M3313">
        <f>_xlfn.NUMBERVALUE(INDEX(tb_SVI[],MATCH(Table3[[#This Row],[city_name]],tb_SVI[city_name_uf],0),11),".")</f>
        <v>0.33300000000000002</v>
      </c>
      <c r="N3313" s="14">
        <f>_xlfn.PERCENTRANK.INC(Table3[MHDI_tot],Table3[[#This Row],[MHDI_tot]],3)</f>
        <v>0.61599999999999999</v>
      </c>
    </row>
    <row r="3314" spans="1:14" hidden="1" x14ac:dyDescent="0.2">
      <c r="A3314" t="str">
        <f>SVI!F3314</f>
        <v>Lavrinhas/SP</v>
      </c>
      <c r="B3314" t="str">
        <f>INDEX(tb_SVI[],MATCH(Table3[[#This Row],[ibge_cod]],tb_SVI[Município],0),1)</f>
        <v>SP</v>
      </c>
      <c r="C3314" t="str">
        <f>INDEX(tb_SVI[],MATCH(Table3[[#This Row],[city_name]],tb_SVI[city_name_uf],0),3)</f>
        <v>3526605</v>
      </c>
      <c r="D3314" t="s">
        <v>20946</v>
      </c>
      <c r="E3314" s="11">
        <f>INDEX(tb_SVI[],MATCH(Table3[[#This Row],[city_name]],tb_SVI[city_name_uf],0),5)</f>
        <v>7311</v>
      </c>
      <c r="F3314">
        <f>INDEX(tb_MHDI[],MATCH(Table3[[#This Row],[city_name]],tb_MHDI[mun_uf],0),5)</f>
        <v>0.72899999999999998</v>
      </c>
      <c r="G3314">
        <f>INDEX(tb_MHDI[],MATCH(Table3[[#This Row],[city_name]],tb_MHDI[mun_uf],0),6)</f>
        <v>0.66500000000000004</v>
      </c>
      <c r="H3314">
        <f>INDEX(tb_MHDI[],MATCH(Table3[[#This Row],[city_name]],tb_MHDI[mun_uf],0),7)</f>
        <v>0.82299999999999995</v>
      </c>
      <c r="I3314">
        <f>INDEX(tb_MHDI[],MATCH(Table3[[#This Row],[city_name]],tb_MHDI[mun_uf],0),8)</f>
        <v>0.70699999999999996</v>
      </c>
      <c r="J3314">
        <f>_xlfn.NUMBERVALUE(INDEX(tb_SVI[],MATCH(Table3[[#This Row],[city_name]],tb_SVI[city_name_uf],0),8),".")</f>
        <v>0.29599999999999999</v>
      </c>
      <c r="K3314">
        <f>_xlfn.NUMBERVALUE(INDEX(tb_SVI[],MATCH(Table3[[#This Row],[city_name]],tb_SVI[city_name_uf],0),9),".")</f>
        <v>0.17699999999999999</v>
      </c>
      <c r="L3314">
        <f>_xlfn.NUMBERVALUE(INDEX(tb_SVI[],MATCH(Table3[[#This Row],[city_name]],tb_SVI[city_name_uf],0),10),".")</f>
        <v>0.33400000000000002</v>
      </c>
      <c r="M3314">
        <f>_xlfn.NUMBERVALUE(INDEX(tb_SVI[],MATCH(Table3[[#This Row],[city_name]],tb_SVI[city_name_uf],0),11),".")</f>
        <v>0.378</v>
      </c>
      <c r="N3314" s="14">
        <f>_xlfn.PERCENTRANK.INC(Table3[MHDI_tot],Table3[[#This Row],[MHDI_tot]],3)</f>
        <v>0.80600000000000005</v>
      </c>
    </row>
    <row r="3315" spans="1:14" hidden="1" x14ac:dyDescent="0.2">
      <c r="A3315" t="str">
        <f>SVI!F3315</f>
        <v>Lorena/SP</v>
      </c>
      <c r="B3315" t="str">
        <f>INDEX(tb_SVI[],MATCH(Table3[[#This Row],[ibge_cod]],tb_SVI[Município],0),1)</f>
        <v>SP</v>
      </c>
      <c r="C3315" t="str">
        <f>INDEX(tb_SVI[],MATCH(Table3[[#This Row],[city_name]],tb_SVI[city_name_uf],0),3)</f>
        <v>3527207</v>
      </c>
      <c r="D3315" t="s">
        <v>20947</v>
      </c>
      <c r="E3315" s="11">
        <f>INDEX(tb_SVI[],MATCH(Table3[[#This Row],[city_name]],tb_SVI[city_name_uf],0),5)</f>
        <v>89125</v>
      </c>
      <c r="F3315">
        <f>INDEX(tb_MHDI[],MATCH(Table3[[#This Row],[city_name]],tb_MHDI[mun_uf],0),5)</f>
        <v>0.76600000000000001</v>
      </c>
      <c r="G3315">
        <f>INDEX(tb_MHDI[],MATCH(Table3[[#This Row],[city_name]],tb_MHDI[mun_uf],0),6)</f>
        <v>0.73599999999999999</v>
      </c>
      <c r="H3315">
        <f>INDEX(tb_MHDI[],MATCH(Table3[[#This Row],[city_name]],tb_MHDI[mun_uf],0),7)</f>
        <v>0.85599999999999998</v>
      </c>
      <c r="I3315">
        <f>INDEX(tb_MHDI[],MATCH(Table3[[#This Row],[city_name]],tb_MHDI[mun_uf],0),8)</f>
        <v>0.71299999999999997</v>
      </c>
      <c r="J3315">
        <f>_xlfn.NUMBERVALUE(INDEX(tb_SVI[],MATCH(Table3[[#This Row],[city_name]],tb_SVI[city_name_uf],0),8),".")</f>
        <v>0.20699999999999999</v>
      </c>
      <c r="K3315">
        <f>_xlfn.NUMBERVALUE(INDEX(tb_SVI[],MATCH(Table3[[#This Row],[city_name]],tb_SVI[city_name_uf],0),9),".")</f>
        <v>8.5000000000000006E-2</v>
      </c>
      <c r="L3315">
        <f>_xlfn.NUMBERVALUE(INDEX(tb_SVI[],MATCH(Table3[[#This Row],[city_name]],tb_SVI[city_name_uf],0),10),".")</f>
        <v>0.25600000000000001</v>
      </c>
      <c r="M3315">
        <f>_xlfn.NUMBERVALUE(INDEX(tb_SVI[],MATCH(Table3[[#This Row],[city_name]],tb_SVI[city_name_uf],0),11),".")</f>
        <v>0.28100000000000003</v>
      </c>
      <c r="N3315" s="14">
        <f>_xlfn.PERCENTRANK.INC(Table3[MHDI_tot],Table3[[#This Row],[MHDI_tot]],3)</f>
        <v>0.94799999999999995</v>
      </c>
    </row>
    <row r="3316" spans="1:14" hidden="1" x14ac:dyDescent="0.2">
      <c r="A3316" t="str">
        <f>SVI!F3316</f>
        <v>Monteiro Lobato/SP</v>
      </c>
      <c r="B3316" t="str">
        <f>INDEX(tb_SVI[],MATCH(Table3[[#This Row],[ibge_cod]],tb_SVI[Município],0),1)</f>
        <v>SP</v>
      </c>
      <c r="C3316" t="str">
        <f>INDEX(tb_SVI[],MATCH(Table3[[#This Row],[city_name]],tb_SVI[city_name_uf],0),3)</f>
        <v>3531704</v>
      </c>
      <c r="D3316" t="s">
        <v>20948</v>
      </c>
      <c r="E3316" s="11">
        <f>INDEX(tb_SVI[],MATCH(Table3[[#This Row],[city_name]],tb_SVI[city_name_uf],0),5)</f>
        <v>4696</v>
      </c>
      <c r="F3316">
        <f>INDEX(tb_MHDI[],MATCH(Table3[[#This Row],[city_name]],tb_MHDI[mun_uf],0),5)</f>
        <v>0.71</v>
      </c>
      <c r="G3316">
        <f>INDEX(tb_MHDI[],MATCH(Table3[[#This Row],[city_name]],tb_MHDI[mun_uf],0),6)</f>
        <v>0.69199999999999995</v>
      </c>
      <c r="H3316">
        <f>INDEX(tb_MHDI[],MATCH(Table3[[#This Row],[city_name]],tb_MHDI[mun_uf],0),7)</f>
        <v>0.82599999999999996</v>
      </c>
      <c r="I3316">
        <f>INDEX(tb_MHDI[],MATCH(Table3[[#This Row],[city_name]],tb_MHDI[mun_uf],0),8)</f>
        <v>0.627</v>
      </c>
      <c r="J3316">
        <f>_xlfn.NUMBERVALUE(INDEX(tb_SVI[],MATCH(Table3[[#This Row],[city_name]],tb_SVI[city_name_uf],0),8),".")</f>
        <v>0.33300000000000002</v>
      </c>
      <c r="K3316">
        <f>_xlfn.NUMBERVALUE(INDEX(tb_SVI[],MATCH(Table3[[#This Row],[city_name]],tb_SVI[city_name_uf],0),9),".")</f>
        <v>0.23200000000000001</v>
      </c>
      <c r="L3316">
        <f>_xlfn.NUMBERVALUE(INDEX(tb_SVI[],MATCH(Table3[[#This Row],[city_name]],tb_SVI[city_name_uf],0),10),".")</f>
        <v>0.433</v>
      </c>
      <c r="M3316">
        <f>_xlfn.NUMBERVALUE(INDEX(tb_SVI[],MATCH(Table3[[#This Row],[city_name]],tb_SVI[city_name_uf],0),11),".")</f>
        <v>0.33400000000000002</v>
      </c>
      <c r="N3316" s="14">
        <f>_xlfn.PERCENTRANK.INC(Table3[MHDI_tot],Table3[[#This Row],[MHDI_tot]],3)</f>
        <v>0.70499999999999996</v>
      </c>
    </row>
    <row r="3317" spans="1:14" hidden="1" x14ac:dyDescent="0.2">
      <c r="A3317" t="str">
        <f>SVI!F3317</f>
        <v>Natividade da Serra/SP</v>
      </c>
      <c r="B3317" t="str">
        <f>INDEX(tb_SVI[],MATCH(Table3[[#This Row],[ibge_cod]],tb_SVI[Município],0),1)</f>
        <v>SP</v>
      </c>
      <c r="C3317" t="str">
        <f>INDEX(tb_SVI[],MATCH(Table3[[#This Row],[city_name]],tb_SVI[city_name_uf],0),3)</f>
        <v>3532306</v>
      </c>
      <c r="D3317" t="s">
        <v>20949</v>
      </c>
      <c r="E3317" s="11">
        <f>INDEX(tb_SVI[],MATCH(Table3[[#This Row],[city_name]],tb_SVI[city_name_uf],0),5)</f>
        <v>6642</v>
      </c>
      <c r="F3317">
        <f>INDEX(tb_MHDI[],MATCH(Table3[[#This Row],[city_name]],tb_MHDI[mun_uf],0),5)</f>
        <v>0.65500000000000003</v>
      </c>
      <c r="G3317">
        <f>INDEX(tb_MHDI[],MATCH(Table3[[#This Row],[city_name]],tb_MHDI[mun_uf],0),6)</f>
        <v>0.66400000000000003</v>
      </c>
      <c r="H3317">
        <f>INDEX(tb_MHDI[],MATCH(Table3[[#This Row],[city_name]],tb_MHDI[mun_uf],0),7)</f>
        <v>0.81399999999999995</v>
      </c>
      <c r="I3317">
        <f>INDEX(tb_MHDI[],MATCH(Table3[[#This Row],[city_name]],tb_MHDI[mun_uf],0),8)</f>
        <v>0.52</v>
      </c>
      <c r="J3317">
        <f>_xlfn.NUMBERVALUE(INDEX(tb_SVI[],MATCH(Table3[[#This Row],[city_name]],tb_SVI[city_name_uf],0),8),".")</f>
        <v>0.34399999999999997</v>
      </c>
      <c r="K3317">
        <f>_xlfn.NUMBERVALUE(INDEX(tb_SVI[],MATCH(Table3[[#This Row],[city_name]],tb_SVI[city_name_uf],0),9),".")</f>
        <v>0.22700000000000001</v>
      </c>
      <c r="L3317">
        <f>_xlfn.NUMBERVALUE(INDEX(tb_SVI[],MATCH(Table3[[#This Row],[city_name]],tb_SVI[city_name_uf],0),10),".")</f>
        <v>0.42399999999999999</v>
      </c>
      <c r="M3317">
        <f>_xlfn.NUMBERVALUE(INDEX(tb_SVI[],MATCH(Table3[[#This Row],[city_name]],tb_SVI[city_name_uf],0),11),".")</f>
        <v>0.38100000000000001</v>
      </c>
      <c r="N3317" s="14">
        <f>_xlfn.PERCENTRANK.INC(Table3[MHDI_tot],Table3[[#This Row],[MHDI_tot]],3)</f>
        <v>0.45500000000000002</v>
      </c>
    </row>
    <row r="3318" spans="1:14" hidden="1" x14ac:dyDescent="0.2">
      <c r="A3318" t="str">
        <f>SVI!F3318</f>
        <v>Paraibuna/SP</v>
      </c>
      <c r="B3318" t="str">
        <f>INDEX(tb_SVI[],MATCH(Table3[[#This Row],[ibge_cod]],tb_SVI[Município],0),1)</f>
        <v>SP</v>
      </c>
      <c r="C3318" t="str">
        <f>INDEX(tb_SVI[],MATCH(Table3[[#This Row],[city_name]],tb_SVI[city_name_uf],0),3)</f>
        <v>3535606</v>
      </c>
      <c r="D3318" t="s">
        <v>20950</v>
      </c>
      <c r="E3318" s="11">
        <f>INDEX(tb_SVI[],MATCH(Table3[[#This Row],[city_name]],tb_SVI[city_name_uf],0),5)</f>
        <v>18263</v>
      </c>
      <c r="F3318">
        <f>INDEX(tb_MHDI[],MATCH(Table3[[#This Row],[city_name]],tb_MHDI[mun_uf],0),5)</f>
        <v>0.71899999999999997</v>
      </c>
      <c r="G3318">
        <f>INDEX(tb_MHDI[],MATCH(Table3[[#This Row],[city_name]],tb_MHDI[mun_uf],0),6)</f>
        <v>0.70899999999999996</v>
      </c>
      <c r="H3318">
        <f>INDEX(tb_MHDI[],MATCH(Table3[[#This Row],[city_name]],tb_MHDI[mun_uf],0),7)</f>
        <v>0.81499999999999995</v>
      </c>
      <c r="I3318">
        <f>INDEX(tb_MHDI[],MATCH(Table3[[#This Row],[city_name]],tb_MHDI[mun_uf],0),8)</f>
        <v>0.64200000000000002</v>
      </c>
      <c r="J3318">
        <f>_xlfn.NUMBERVALUE(INDEX(tb_SVI[],MATCH(Table3[[#This Row],[city_name]],tb_SVI[city_name_uf],0),8),".")</f>
        <v>0.23599999999999999</v>
      </c>
      <c r="K3318">
        <f>_xlfn.NUMBERVALUE(INDEX(tb_SVI[],MATCH(Table3[[#This Row],[city_name]],tb_SVI[city_name_uf],0),9),".")</f>
        <v>9.1999999999999998E-2</v>
      </c>
      <c r="L3318">
        <f>_xlfn.NUMBERVALUE(INDEX(tb_SVI[],MATCH(Table3[[#This Row],[city_name]],tb_SVI[city_name_uf],0),10),".")</f>
        <v>0.32800000000000001</v>
      </c>
      <c r="M3318">
        <f>_xlfn.NUMBERVALUE(INDEX(tb_SVI[],MATCH(Table3[[#This Row],[city_name]],tb_SVI[city_name_uf],0),11),".")</f>
        <v>0.28899999999999998</v>
      </c>
      <c r="N3318" s="14">
        <f>_xlfn.PERCENTRANK.INC(Table3[MHDI_tot],Table3[[#This Row],[MHDI_tot]],3)</f>
        <v>0.755</v>
      </c>
    </row>
    <row r="3319" spans="1:14" hidden="1" x14ac:dyDescent="0.2">
      <c r="A3319" t="str">
        <f>SVI!F3319</f>
        <v>Pindamonhangaba/SP</v>
      </c>
      <c r="B3319" t="str">
        <f>INDEX(tb_SVI[],MATCH(Table3[[#This Row],[ibge_cod]],tb_SVI[Município],0),1)</f>
        <v>SP</v>
      </c>
      <c r="C3319" t="str">
        <f>INDEX(tb_SVI[],MATCH(Table3[[#This Row],[city_name]],tb_SVI[city_name_uf],0),3)</f>
        <v>3538006</v>
      </c>
      <c r="D3319" t="s">
        <v>20951</v>
      </c>
      <c r="E3319" s="11">
        <f>INDEX(tb_SVI[],MATCH(Table3[[#This Row],[city_name]],tb_SVI[city_name_uf],0),5)</f>
        <v>170132</v>
      </c>
      <c r="F3319">
        <f>INDEX(tb_MHDI[],MATCH(Table3[[#This Row],[city_name]],tb_MHDI[mun_uf],0),5)</f>
        <v>0.77300000000000002</v>
      </c>
      <c r="G3319">
        <f>INDEX(tb_MHDI[],MATCH(Table3[[#This Row],[city_name]],tb_MHDI[mun_uf],0),6)</f>
        <v>0.745</v>
      </c>
      <c r="H3319">
        <f>INDEX(tb_MHDI[],MATCH(Table3[[#This Row],[city_name]],tb_MHDI[mun_uf],0),7)</f>
        <v>0.84299999999999997</v>
      </c>
      <c r="I3319">
        <f>INDEX(tb_MHDI[],MATCH(Table3[[#This Row],[city_name]],tb_MHDI[mun_uf],0),8)</f>
        <v>0.73599999999999999</v>
      </c>
      <c r="J3319">
        <f>_xlfn.NUMBERVALUE(INDEX(tb_SVI[],MATCH(Table3[[#This Row],[city_name]],tb_SVI[city_name_uf],0),8),".")</f>
        <v>0.216</v>
      </c>
      <c r="K3319">
        <f>_xlfn.NUMBERVALUE(INDEX(tb_SVI[],MATCH(Table3[[#This Row],[city_name]],tb_SVI[city_name_uf],0),9),".")</f>
        <v>0.14399999999999999</v>
      </c>
      <c r="L3319">
        <f>_xlfn.NUMBERVALUE(INDEX(tb_SVI[],MATCH(Table3[[#This Row],[city_name]],tb_SVI[city_name_uf],0),10),".")</f>
        <v>0.24299999999999999</v>
      </c>
      <c r="M3319">
        <f>_xlfn.NUMBERVALUE(INDEX(tb_SVI[],MATCH(Table3[[#This Row],[city_name]],tb_SVI[city_name_uf],0),11),".")</f>
        <v>0.26100000000000001</v>
      </c>
      <c r="N3319" s="14">
        <f>_xlfn.PERCENTRANK.INC(Table3[MHDI_tot],Table3[[#This Row],[MHDI_tot]],3)</f>
        <v>0.96199999999999997</v>
      </c>
    </row>
    <row r="3320" spans="1:14" hidden="1" x14ac:dyDescent="0.2">
      <c r="A3320" t="str">
        <f>SVI!F3320</f>
        <v>Piquete/SP</v>
      </c>
      <c r="B3320" t="str">
        <f>INDEX(tb_SVI[],MATCH(Table3[[#This Row],[ibge_cod]],tb_SVI[Município],0),1)</f>
        <v>SP</v>
      </c>
      <c r="C3320" t="str">
        <f>INDEX(tb_SVI[],MATCH(Table3[[#This Row],[city_name]],tb_SVI[city_name_uf],0),3)</f>
        <v>3538501</v>
      </c>
      <c r="D3320" t="s">
        <v>20952</v>
      </c>
      <c r="E3320" s="11">
        <f>INDEX(tb_SVI[],MATCH(Table3[[#This Row],[city_name]],tb_SVI[city_name_uf],0),5)</f>
        <v>13575</v>
      </c>
      <c r="F3320">
        <f>INDEX(tb_MHDI[],MATCH(Table3[[#This Row],[city_name]],tb_MHDI[mun_uf],0),5)</f>
        <v>0.75700000000000001</v>
      </c>
      <c r="G3320">
        <f>INDEX(tb_MHDI[],MATCH(Table3[[#This Row],[city_name]],tb_MHDI[mun_uf],0),6)</f>
        <v>0.71099999999999997</v>
      </c>
      <c r="H3320">
        <f>INDEX(tb_MHDI[],MATCH(Table3[[#This Row],[city_name]],tb_MHDI[mun_uf],0),7)</f>
        <v>0.82299999999999995</v>
      </c>
      <c r="I3320">
        <f>INDEX(tb_MHDI[],MATCH(Table3[[#This Row],[city_name]],tb_MHDI[mun_uf],0),8)</f>
        <v>0.74</v>
      </c>
      <c r="J3320">
        <f>_xlfn.NUMBERVALUE(INDEX(tb_SVI[],MATCH(Table3[[#This Row],[city_name]],tb_SVI[city_name_uf],0),8),".")</f>
        <v>0.26800000000000002</v>
      </c>
      <c r="K3320">
        <f>_xlfn.NUMBERVALUE(INDEX(tb_SVI[],MATCH(Table3[[#This Row],[city_name]],tb_SVI[city_name_uf],0),9),".")</f>
        <v>0.215</v>
      </c>
      <c r="L3320">
        <f>_xlfn.NUMBERVALUE(INDEX(tb_SVI[],MATCH(Table3[[#This Row],[city_name]],tb_SVI[city_name_uf],0),10),".")</f>
        <v>0.26700000000000002</v>
      </c>
      <c r="M3320">
        <f>_xlfn.NUMBERVALUE(INDEX(tb_SVI[],MATCH(Table3[[#This Row],[city_name]],tb_SVI[city_name_uf],0),11),".")</f>
        <v>0.32300000000000001</v>
      </c>
      <c r="N3320" s="14">
        <f>_xlfn.PERCENTRANK.INC(Table3[MHDI_tot],Table3[[#This Row],[MHDI_tot]],3)</f>
        <v>0.92100000000000004</v>
      </c>
    </row>
    <row r="3321" spans="1:14" hidden="1" x14ac:dyDescent="0.2">
      <c r="A3321" t="str">
        <f>SVI!F3321</f>
        <v>Potim/SP</v>
      </c>
      <c r="B3321" t="str">
        <f>INDEX(tb_SVI[],MATCH(Table3[[#This Row],[ibge_cod]],tb_SVI[Município],0),1)</f>
        <v>SP</v>
      </c>
      <c r="C3321" t="str">
        <f>INDEX(tb_SVI[],MATCH(Table3[[#This Row],[city_name]],tb_SVI[city_name_uf],0),3)</f>
        <v>3540754</v>
      </c>
      <c r="D3321" t="s">
        <v>20953</v>
      </c>
      <c r="E3321" s="11">
        <f>INDEX(tb_SVI[],MATCH(Table3[[#This Row],[city_name]],tb_SVI[city_name_uf],0),5)</f>
        <v>25130</v>
      </c>
      <c r="F3321">
        <f>INDEX(tb_MHDI[],MATCH(Table3[[#This Row],[city_name]],tb_MHDI[mun_uf],0),5)</f>
        <v>0.69699999999999995</v>
      </c>
      <c r="G3321">
        <f>INDEX(tb_MHDI[],MATCH(Table3[[#This Row],[city_name]],tb_MHDI[mun_uf],0),6)</f>
        <v>0.65100000000000002</v>
      </c>
      <c r="H3321">
        <f>INDEX(tb_MHDI[],MATCH(Table3[[#This Row],[city_name]],tb_MHDI[mun_uf],0),7)</f>
        <v>0.80600000000000005</v>
      </c>
      <c r="I3321">
        <f>INDEX(tb_MHDI[],MATCH(Table3[[#This Row],[city_name]],tb_MHDI[mun_uf],0),8)</f>
        <v>0.64600000000000002</v>
      </c>
      <c r="J3321">
        <f>_xlfn.NUMBERVALUE(INDEX(tb_SVI[],MATCH(Table3[[#This Row],[city_name]],tb_SVI[city_name_uf],0),8),".")</f>
        <v>0.247</v>
      </c>
      <c r="K3321">
        <f>_xlfn.NUMBERVALUE(INDEX(tb_SVI[],MATCH(Table3[[#This Row],[city_name]],tb_SVI[city_name_uf],0),9),".")</f>
        <v>3.5000000000000003E-2</v>
      </c>
      <c r="L3321">
        <f>_xlfn.NUMBERVALUE(INDEX(tb_SVI[],MATCH(Table3[[#This Row],[city_name]],tb_SVI[city_name_uf],0),10),".")</f>
        <v>0.32800000000000001</v>
      </c>
      <c r="M3321">
        <f>_xlfn.NUMBERVALUE(INDEX(tb_SVI[],MATCH(Table3[[#This Row],[city_name]],tb_SVI[city_name_uf],0),11),".")</f>
        <v>0.379</v>
      </c>
      <c r="N3321" s="14">
        <f>_xlfn.PERCENTRANK.INC(Table3[MHDI_tot],Table3[[#This Row],[MHDI_tot]],3)</f>
        <v>0.63500000000000001</v>
      </c>
    </row>
    <row r="3322" spans="1:14" hidden="1" x14ac:dyDescent="0.2">
      <c r="A3322" t="str">
        <f>SVI!F3322</f>
        <v>Queluz/SP</v>
      </c>
      <c r="B3322" t="str">
        <f>INDEX(tb_SVI[],MATCH(Table3[[#This Row],[ibge_cod]],tb_SVI[Município],0),1)</f>
        <v>SP</v>
      </c>
      <c r="C3322" t="str">
        <f>INDEX(tb_SVI[],MATCH(Table3[[#This Row],[city_name]],tb_SVI[city_name_uf],0),3)</f>
        <v>3541901</v>
      </c>
      <c r="D3322" t="s">
        <v>20954</v>
      </c>
      <c r="E3322" s="11">
        <f>INDEX(tb_SVI[],MATCH(Table3[[#This Row],[city_name]],tb_SVI[city_name_uf],0),5)</f>
        <v>13606</v>
      </c>
      <c r="F3322">
        <f>INDEX(tb_MHDI[],MATCH(Table3[[#This Row],[city_name]],tb_MHDI[mun_uf],0),5)</f>
        <v>0.72199999999999998</v>
      </c>
      <c r="G3322">
        <f>INDEX(tb_MHDI[],MATCH(Table3[[#This Row],[city_name]],tb_MHDI[mun_uf],0),6)</f>
        <v>0.66500000000000004</v>
      </c>
      <c r="H3322">
        <f>INDEX(tb_MHDI[],MATCH(Table3[[#This Row],[city_name]],tb_MHDI[mun_uf],0),7)</f>
        <v>0.82299999999999995</v>
      </c>
      <c r="I3322">
        <f>INDEX(tb_MHDI[],MATCH(Table3[[#This Row],[city_name]],tb_MHDI[mun_uf],0),8)</f>
        <v>0.68700000000000006</v>
      </c>
      <c r="J3322">
        <f>_xlfn.NUMBERVALUE(INDEX(tb_SVI[],MATCH(Table3[[#This Row],[city_name]],tb_SVI[city_name_uf],0),8),".")</f>
        <v>0.3</v>
      </c>
      <c r="K3322">
        <f>_xlfn.NUMBERVALUE(INDEX(tb_SVI[],MATCH(Table3[[#This Row],[city_name]],tb_SVI[city_name_uf],0),9),".")</f>
        <v>0.224</v>
      </c>
      <c r="L3322">
        <f>_xlfn.NUMBERVALUE(INDEX(tb_SVI[],MATCH(Table3[[#This Row],[city_name]],tb_SVI[city_name_uf],0),10),".")</f>
        <v>0.34</v>
      </c>
      <c r="M3322">
        <f>_xlfn.NUMBERVALUE(INDEX(tb_SVI[],MATCH(Table3[[#This Row],[city_name]],tb_SVI[city_name_uf],0),11),".")</f>
        <v>0.33500000000000002</v>
      </c>
      <c r="N3322" s="14">
        <f>_xlfn.PERCENTRANK.INC(Table3[MHDI_tot],Table3[[#This Row],[MHDI_tot]],3)</f>
        <v>0.77200000000000002</v>
      </c>
    </row>
    <row r="3323" spans="1:14" hidden="1" x14ac:dyDescent="0.2">
      <c r="A3323" t="str">
        <f>SVI!F3323</f>
        <v>Redenção da Serra/SP</v>
      </c>
      <c r="B3323" t="str">
        <f>INDEX(tb_SVI[],MATCH(Table3[[#This Row],[ibge_cod]],tb_SVI[Município],0),1)</f>
        <v>SP</v>
      </c>
      <c r="C3323" t="str">
        <f>INDEX(tb_SVI[],MATCH(Table3[[#This Row],[city_name]],tb_SVI[city_name_uf],0),3)</f>
        <v>3542305</v>
      </c>
      <c r="D3323" t="s">
        <v>20955</v>
      </c>
      <c r="E3323" s="11">
        <f>INDEX(tb_SVI[],MATCH(Table3[[#This Row],[city_name]],tb_SVI[city_name_uf],0),5)</f>
        <v>3839</v>
      </c>
      <c r="F3323">
        <f>INDEX(tb_MHDI[],MATCH(Table3[[#This Row],[city_name]],tb_MHDI[mun_uf],0),5)</f>
        <v>0.65700000000000003</v>
      </c>
      <c r="G3323">
        <f>INDEX(tb_MHDI[],MATCH(Table3[[#This Row],[city_name]],tb_MHDI[mun_uf],0),6)</f>
        <v>0.63300000000000001</v>
      </c>
      <c r="H3323">
        <f>INDEX(tb_MHDI[],MATCH(Table3[[#This Row],[city_name]],tb_MHDI[mun_uf],0),7)</f>
        <v>0.79900000000000004</v>
      </c>
      <c r="I3323">
        <f>INDEX(tb_MHDI[],MATCH(Table3[[#This Row],[city_name]],tb_MHDI[mun_uf],0),8)</f>
        <v>0.56000000000000005</v>
      </c>
      <c r="J3323">
        <f>_xlfn.NUMBERVALUE(INDEX(tb_SVI[],MATCH(Table3[[#This Row],[city_name]],tb_SVI[city_name_uf],0),8),".")</f>
        <v>0.35499999999999998</v>
      </c>
      <c r="K3323">
        <f>_xlfn.NUMBERVALUE(INDEX(tb_SVI[],MATCH(Table3[[#This Row],[city_name]],tb_SVI[city_name_uf],0),9),".")</f>
        <v>0.19600000000000001</v>
      </c>
      <c r="L3323">
        <f>_xlfn.NUMBERVALUE(INDEX(tb_SVI[],MATCH(Table3[[#This Row],[city_name]],tb_SVI[city_name_uf],0),10),".")</f>
        <v>0.42499999999999999</v>
      </c>
      <c r="M3323">
        <f>_xlfn.NUMBERVALUE(INDEX(tb_SVI[],MATCH(Table3[[#This Row],[city_name]],tb_SVI[city_name_uf],0),11),".")</f>
        <v>0.44400000000000001</v>
      </c>
      <c r="N3323" s="14">
        <f>_xlfn.PERCENTRANK.INC(Table3[MHDI_tot],Table3[[#This Row],[MHDI_tot]],3)</f>
        <v>0.46300000000000002</v>
      </c>
    </row>
    <row r="3324" spans="1:14" hidden="1" x14ac:dyDescent="0.2">
      <c r="A3324" t="str">
        <f>SVI!F3324</f>
        <v>Roseira/SP</v>
      </c>
      <c r="B3324" t="str">
        <f>INDEX(tb_SVI[],MATCH(Table3[[#This Row],[ibge_cod]],tb_SVI[Município],0),1)</f>
        <v>SP</v>
      </c>
      <c r="C3324" t="str">
        <f>INDEX(tb_SVI[],MATCH(Table3[[#This Row],[city_name]],tb_SVI[city_name_uf],0),3)</f>
        <v>3544301</v>
      </c>
      <c r="D3324" t="s">
        <v>20956</v>
      </c>
      <c r="E3324" s="11">
        <f>INDEX(tb_SVI[],MATCH(Table3[[#This Row],[city_name]],tb_SVI[city_name_uf],0),5)</f>
        <v>10801</v>
      </c>
      <c r="F3324">
        <f>INDEX(tb_MHDI[],MATCH(Table3[[#This Row],[city_name]],tb_MHDI[mun_uf],0),5)</f>
        <v>0.73699999999999999</v>
      </c>
      <c r="G3324">
        <f>INDEX(tb_MHDI[],MATCH(Table3[[#This Row],[city_name]],tb_MHDI[mun_uf],0),6)</f>
        <v>0.69099999999999995</v>
      </c>
      <c r="H3324">
        <f>INDEX(tb_MHDI[],MATCH(Table3[[#This Row],[city_name]],tb_MHDI[mun_uf],0),7)</f>
        <v>0.82299999999999995</v>
      </c>
      <c r="I3324">
        <f>INDEX(tb_MHDI[],MATCH(Table3[[#This Row],[city_name]],tb_MHDI[mun_uf],0),8)</f>
        <v>0.70399999999999996</v>
      </c>
      <c r="J3324">
        <f>_xlfn.NUMBERVALUE(INDEX(tb_SVI[],MATCH(Table3[[#This Row],[city_name]],tb_SVI[city_name_uf],0),8),".")</f>
        <v>0.20200000000000001</v>
      </c>
      <c r="K3324">
        <f>_xlfn.NUMBERVALUE(INDEX(tb_SVI[],MATCH(Table3[[#This Row],[city_name]],tb_SVI[city_name_uf],0),9),".")</f>
        <v>0.05</v>
      </c>
      <c r="L3324">
        <f>_xlfn.NUMBERVALUE(INDEX(tb_SVI[],MATCH(Table3[[#This Row],[city_name]],tb_SVI[city_name_uf],0),10),".")</f>
        <v>0.29299999999999998</v>
      </c>
      <c r="M3324">
        <f>_xlfn.NUMBERVALUE(INDEX(tb_SVI[],MATCH(Table3[[#This Row],[city_name]],tb_SVI[city_name_uf],0),11),".")</f>
        <v>0.26200000000000001</v>
      </c>
      <c r="N3324" s="14">
        <f>_xlfn.PERCENTRANK.INC(Table3[MHDI_tot],Table3[[#This Row],[MHDI_tot]],3)</f>
        <v>0.84199999999999997</v>
      </c>
    </row>
    <row r="3325" spans="1:14" hidden="1" x14ac:dyDescent="0.2">
      <c r="A3325" t="str">
        <f>SVI!F3325</f>
        <v>Santa Branca/SP</v>
      </c>
      <c r="B3325" t="str">
        <f>INDEX(tb_SVI[],MATCH(Table3[[#This Row],[ibge_cod]],tb_SVI[Município],0),1)</f>
        <v>SP</v>
      </c>
      <c r="C3325" t="str">
        <f>INDEX(tb_SVI[],MATCH(Table3[[#This Row],[city_name]],tb_SVI[city_name_uf],0),3)</f>
        <v>3546009</v>
      </c>
      <c r="D3325" t="s">
        <v>20957</v>
      </c>
      <c r="E3325" s="11">
        <f>INDEX(tb_SVI[],MATCH(Table3[[#This Row],[city_name]],tb_SVI[city_name_uf],0),5)</f>
        <v>14857</v>
      </c>
      <c r="F3325">
        <f>INDEX(tb_MHDI[],MATCH(Table3[[#This Row],[city_name]],tb_MHDI[mun_uf],0),5)</f>
        <v>0.73499999999999999</v>
      </c>
      <c r="G3325">
        <f>INDEX(tb_MHDI[],MATCH(Table3[[#This Row],[city_name]],tb_MHDI[mun_uf],0),6)</f>
        <v>0.70599999999999996</v>
      </c>
      <c r="H3325">
        <f>INDEX(tb_MHDI[],MATCH(Table3[[#This Row],[city_name]],tb_MHDI[mun_uf],0),7)</f>
        <v>0.82799999999999996</v>
      </c>
      <c r="I3325">
        <f>INDEX(tb_MHDI[],MATCH(Table3[[#This Row],[city_name]],tb_MHDI[mun_uf],0),8)</f>
        <v>0.67800000000000005</v>
      </c>
      <c r="J3325">
        <f>_xlfn.NUMBERVALUE(INDEX(tb_SVI[],MATCH(Table3[[#This Row],[city_name]],tb_SVI[city_name_uf],0),8),".")</f>
        <v>0.26500000000000001</v>
      </c>
      <c r="K3325">
        <f>_xlfn.NUMBERVALUE(INDEX(tb_SVI[],MATCH(Table3[[#This Row],[city_name]],tb_SVI[city_name_uf],0),9),".")</f>
        <v>0.23200000000000001</v>
      </c>
      <c r="L3325">
        <f>_xlfn.NUMBERVALUE(INDEX(tb_SVI[],MATCH(Table3[[#This Row],[city_name]],tb_SVI[city_name_uf],0),10),".")</f>
        <v>0.29599999999999999</v>
      </c>
      <c r="M3325">
        <f>_xlfn.NUMBERVALUE(INDEX(tb_SVI[],MATCH(Table3[[#This Row],[city_name]],tb_SVI[city_name_uf],0),11),".")</f>
        <v>0.26600000000000001</v>
      </c>
      <c r="N3325" s="14">
        <f>_xlfn.PERCENTRANK.INC(Table3[MHDI_tot],Table3[[#This Row],[MHDI_tot]],3)</f>
        <v>0.83499999999999996</v>
      </c>
    </row>
    <row r="3326" spans="1:14" hidden="1" x14ac:dyDescent="0.2">
      <c r="A3326" t="str">
        <f>SVI!F3326</f>
        <v>Santo Antônio do Pinhal/SP</v>
      </c>
      <c r="B3326" t="str">
        <f>INDEX(tb_SVI[],MATCH(Table3[[#This Row],[ibge_cod]],tb_SVI[Município],0),1)</f>
        <v>SP</v>
      </c>
      <c r="C3326" t="str">
        <f>INDEX(tb_SVI[],MATCH(Table3[[#This Row],[city_name]],tb_SVI[city_name_uf],0),3)</f>
        <v>3548203</v>
      </c>
      <c r="D3326" t="s">
        <v>20958</v>
      </c>
      <c r="E3326" s="11">
        <f>INDEX(tb_SVI[],MATCH(Table3[[#This Row],[city_name]],tb_SVI[city_name_uf],0),5)</f>
        <v>6827</v>
      </c>
      <c r="F3326">
        <f>INDEX(tb_MHDI[],MATCH(Table3[[#This Row],[city_name]],tb_MHDI[mun_uf],0),5)</f>
        <v>0.70599999999999996</v>
      </c>
      <c r="G3326">
        <f>INDEX(tb_MHDI[],MATCH(Table3[[#This Row],[city_name]],tb_MHDI[mun_uf],0),6)</f>
        <v>0.68500000000000005</v>
      </c>
      <c r="H3326">
        <f>INDEX(tb_MHDI[],MATCH(Table3[[#This Row],[city_name]],tb_MHDI[mun_uf],0),7)</f>
        <v>0.81200000000000006</v>
      </c>
      <c r="I3326">
        <f>INDEX(tb_MHDI[],MATCH(Table3[[#This Row],[city_name]],tb_MHDI[mun_uf],0),8)</f>
        <v>0.63200000000000001</v>
      </c>
      <c r="J3326">
        <f>_xlfn.NUMBERVALUE(INDEX(tb_SVI[],MATCH(Table3[[#This Row],[city_name]],tb_SVI[city_name_uf],0),8),".")</f>
        <v>0.23400000000000001</v>
      </c>
      <c r="K3326">
        <f>_xlfn.NUMBERVALUE(INDEX(tb_SVI[],MATCH(Table3[[#This Row],[city_name]],tb_SVI[city_name_uf],0),9),".")</f>
        <v>0.107</v>
      </c>
      <c r="L3326">
        <f>_xlfn.NUMBERVALUE(INDEX(tb_SVI[],MATCH(Table3[[#This Row],[city_name]],tb_SVI[city_name_uf],0),10),".")</f>
        <v>0.34300000000000003</v>
      </c>
      <c r="M3326">
        <f>_xlfn.NUMBERVALUE(INDEX(tb_SVI[],MATCH(Table3[[#This Row],[city_name]],tb_SVI[city_name_uf],0),11),".")</f>
        <v>0.253</v>
      </c>
      <c r="N3326" s="14">
        <f>_xlfn.PERCENTRANK.INC(Table3[MHDI_tot],Table3[[#This Row],[MHDI_tot]],3)</f>
        <v>0.68400000000000005</v>
      </c>
    </row>
    <row r="3327" spans="1:14" hidden="1" x14ac:dyDescent="0.2">
      <c r="A3327" t="str">
        <f>SVI!F3327</f>
        <v>Silveiras/SP</v>
      </c>
      <c r="B3327" t="str">
        <f>INDEX(tb_SVI[],MATCH(Table3[[#This Row],[ibge_cod]],tb_SVI[Município],0),1)</f>
        <v>SP</v>
      </c>
      <c r="C3327" t="str">
        <f>INDEX(tb_SVI[],MATCH(Table3[[#This Row],[city_name]],tb_SVI[city_name_uf],0),3)</f>
        <v>3552007</v>
      </c>
      <c r="D3327" t="s">
        <v>20959</v>
      </c>
      <c r="E3327" s="11">
        <f>INDEX(tb_SVI[],MATCH(Table3[[#This Row],[city_name]],tb_SVI[city_name_uf],0),5)</f>
        <v>6339</v>
      </c>
      <c r="F3327">
        <f>INDEX(tb_MHDI[],MATCH(Table3[[#This Row],[city_name]],tb_MHDI[mun_uf],0),5)</f>
        <v>0.67800000000000005</v>
      </c>
      <c r="G3327">
        <f>INDEX(tb_MHDI[],MATCH(Table3[[#This Row],[city_name]],tb_MHDI[mun_uf],0),6)</f>
        <v>0.65700000000000003</v>
      </c>
      <c r="H3327">
        <f>INDEX(tb_MHDI[],MATCH(Table3[[#This Row],[city_name]],tb_MHDI[mun_uf],0),7)</f>
        <v>0.81200000000000006</v>
      </c>
      <c r="I3327">
        <f>INDEX(tb_MHDI[],MATCH(Table3[[#This Row],[city_name]],tb_MHDI[mun_uf],0),8)</f>
        <v>0.58399999999999996</v>
      </c>
      <c r="J3327">
        <f>_xlfn.NUMBERVALUE(INDEX(tb_SVI[],MATCH(Table3[[#This Row],[city_name]],tb_SVI[city_name_uf],0),8),".")</f>
        <v>0.27</v>
      </c>
      <c r="K3327">
        <f>_xlfn.NUMBERVALUE(INDEX(tb_SVI[],MATCH(Table3[[#This Row],[city_name]],tb_SVI[city_name_uf],0),9),".")</f>
        <v>0.16500000000000001</v>
      </c>
      <c r="L3327">
        <f>_xlfn.NUMBERVALUE(INDEX(tb_SVI[],MATCH(Table3[[#This Row],[city_name]],tb_SVI[city_name_uf],0),10),".")</f>
        <v>0.34399999999999997</v>
      </c>
      <c r="M3327">
        <f>_xlfn.NUMBERVALUE(INDEX(tb_SVI[],MATCH(Table3[[#This Row],[city_name]],tb_SVI[city_name_uf],0),11),".")</f>
        <v>0.30199999999999999</v>
      </c>
      <c r="N3327" s="14">
        <f>_xlfn.PERCENTRANK.INC(Table3[MHDI_tot],Table3[[#This Row],[MHDI_tot]],3)</f>
        <v>0.55000000000000004</v>
      </c>
    </row>
    <row r="3328" spans="1:14" hidden="1" x14ac:dyDescent="0.2">
      <c r="A3328" t="str">
        <f>SVI!F3328</f>
        <v>São Bento do Sapucaí/SP</v>
      </c>
      <c r="B3328" t="str">
        <f>INDEX(tb_SVI[],MATCH(Table3[[#This Row],[ibge_cod]],tb_SVI[Município],0),1)</f>
        <v>SP</v>
      </c>
      <c r="C3328" t="str">
        <f>INDEX(tb_SVI[],MATCH(Table3[[#This Row],[city_name]],tb_SVI[city_name_uf],0),3)</f>
        <v>3548609</v>
      </c>
      <c r="D3328" t="s">
        <v>20960</v>
      </c>
      <c r="E3328" s="11">
        <f>INDEX(tb_SVI[],MATCH(Table3[[#This Row],[city_name]],tb_SVI[city_name_uf],0),5)</f>
        <v>10893</v>
      </c>
      <c r="F3328">
        <f>INDEX(tb_MHDI[],MATCH(Table3[[#This Row],[city_name]],tb_MHDI[mun_uf],0),5)</f>
        <v>0.72</v>
      </c>
      <c r="G3328">
        <f>INDEX(tb_MHDI[],MATCH(Table3[[#This Row],[city_name]],tb_MHDI[mun_uf],0),6)</f>
        <v>0.71899999999999997</v>
      </c>
      <c r="H3328">
        <f>INDEX(tb_MHDI[],MATCH(Table3[[#This Row],[city_name]],tb_MHDI[mun_uf],0),7)</f>
        <v>0.81200000000000006</v>
      </c>
      <c r="I3328">
        <f>INDEX(tb_MHDI[],MATCH(Table3[[#This Row],[city_name]],tb_MHDI[mun_uf],0),8)</f>
        <v>0.63800000000000001</v>
      </c>
      <c r="J3328">
        <f>_xlfn.NUMBERVALUE(INDEX(tb_SVI[],MATCH(Table3[[#This Row],[city_name]],tb_SVI[city_name_uf],0),8),".")</f>
        <v>0.29699999999999999</v>
      </c>
      <c r="K3328">
        <f>_xlfn.NUMBERVALUE(INDEX(tb_SVI[],MATCH(Table3[[#This Row],[city_name]],tb_SVI[city_name_uf],0),9),".")</f>
        <v>0.2</v>
      </c>
      <c r="L3328">
        <f>_xlfn.NUMBERVALUE(INDEX(tb_SVI[],MATCH(Table3[[#This Row],[city_name]],tb_SVI[city_name_uf],0),10),".")</f>
        <v>0.33</v>
      </c>
      <c r="M3328">
        <f>_xlfn.NUMBERVALUE(INDEX(tb_SVI[],MATCH(Table3[[#This Row],[city_name]],tb_SVI[city_name_uf],0),11),".")</f>
        <v>0.36</v>
      </c>
      <c r="N3328" s="14">
        <f>_xlfn.PERCENTRANK.INC(Table3[MHDI_tot],Table3[[#This Row],[MHDI_tot]],3)</f>
        <v>0.76100000000000001</v>
      </c>
    </row>
    <row r="3329" spans="1:14" hidden="1" x14ac:dyDescent="0.2">
      <c r="A3329" t="str">
        <f>SVI!F3329</f>
        <v>São José do Barreiro/SP</v>
      </c>
      <c r="B3329" t="str">
        <f>INDEX(tb_SVI[],MATCH(Table3[[#This Row],[ibge_cod]],tb_SVI[Município],0),1)</f>
        <v>SP</v>
      </c>
      <c r="C3329" t="str">
        <f>INDEX(tb_SVI[],MATCH(Table3[[#This Row],[city_name]],tb_SVI[city_name_uf],0),3)</f>
        <v>3549607</v>
      </c>
      <c r="D3329" t="s">
        <v>20961</v>
      </c>
      <c r="E3329" s="11">
        <f>INDEX(tb_SVI[],MATCH(Table3[[#This Row],[city_name]],tb_SVI[city_name_uf],0),5)</f>
        <v>4144</v>
      </c>
      <c r="F3329">
        <f>INDEX(tb_MHDI[],MATCH(Table3[[#This Row],[city_name]],tb_MHDI[mun_uf],0),5)</f>
        <v>0.68400000000000005</v>
      </c>
      <c r="G3329">
        <f>INDEX(tb_MHDI[],MATCH(Table3[[#This Row],[city_name]],tb_MHDI[mun_uf],0),6)</f>
        <v>0.66600000000000004</v>
      </c>
      <c r="H3329">
        <f>INDEX(tb_MHDI[],MATCH(Table3[[#This Row],[city_name]],tb_MHDI[mun_uf],0),7)</f>
        <v>0.81299999999999994</v>
      </c>
      <c r="I3329">
        <f>INDEX(tb_MHDI[],MATCH(Table3[[#This Row],[city_name]],tb_MHDI[mun_uf],0),8)</f>
        <v>0.59099999999999997</v>
      </c>
      <c r="J3329">
        <f>_xlfn.NUMBERVALUE(INDEX(tb_SVI[],MATCH(Table3[[#This Row],[city_name]],tb_SVI[city_name_uf],0),8),".")</f>
        <v>0.27600000000000002</v>
      </c>
      <c r="K3329">
        <f>_xlfn.NUMBERVALUE(INDEX(tb_SVI[],MATCH(Table3[[#This Row],[city_name]],tb_SVI[city_name_uf],0),9),".")</f>
        <v>1.7000000000000001E-2</v>
      </c>
      <c r="L3329">
        <f>_xlfn.NUMBERVALUE(INDEX(tb_SVI[],MATCH(Table3[[#This Row],[city_name]],tb_SVI[city_name_uf],0),10),".")</f>
        <v>0.437</v>
      </c>
      <c r="M3329">
        <f>_xlfn.NUMBERVALUE(INDEX(tb_SVI[],MATCH(Table3[[#This Row],[city_name]],tb_SVI[city_name_uf],0),11),".")</f>
        <v>0.374</v>
      </c>
      <c r="N3329" s="14">
        <f>_xlfn.PERCENTRANK.INC(Table3[MHDI_tot],Table3[[#This Row],[MHDI_tot]],3)</f>
        <v>0.57599999999999996</v>
      </c>
    </row>
    <row r="3330" spans="1:14" hidden="1" x14ac:dyDescent="0.2">
      <c r="A3330" t="str">
        <f>SVI!F3330</f>
        <v>Tremembé/SP</v>
      </c>
      <c r="B3330" t="str">
        <f>INDEX(tb_SVI[],MATCH(Table3[[#This Row],[ibge_cod]],tb_SVI[Município],0),1)</f>
        <v>SP</v>
      </c>
      <c r="C3330" t="str">
        <f>INDEX(tb_SVI[],MATCH(Table3[[#This Row],[city_name]],tb_SVI[city_name_uf],0),3)</f>
        <v>3554805</v>
      </c>
      <c r="D3330" t="s">
        <v>20962</v>
      </c>
      <c r="E3330" s="11">
        <f>INDEX(tb_SVI[],MATCH(Table3[[#This Row],[city_name]],tb_SVI[city_name_uf],0),5)</f>
        <v>47714</v>
      </c>
      <c r="F3330">
        <f>INDEX(tb_MHDI[],MATCH(Table3[[#This Row],[city_name]],tb_MHDI[mun_uf],0),5)</f>
        <v>0.78500000000000003</v>
      </c>
      <c r="G3330">
        <f>INDEX(tb_MHDI[],MATCH(Table3[[#This Row],[city_name]],tb_MHDI[mun_uf],0),6)</f>
        <v>0.76900000000000002</v>
      </c>
      <c r="H3330">
        <f>INDEX(tb_MHDI[],MATCH(Table3[[#This Row],[city_name]],tb_MHDI[mun_uf],0),7)</f>
        <v>0.873</v>
      </c>
      <c r="I3330">
        <f>INDEX(tb_MHDI[],MATCH(Table3[[#This Row],[city_name]],tb_MHDI[mun_uf],0),8)</f>
        <v>0.72</v>
      </c>
      <c r="J3330">
        <f>_xlfn.NUMBERVALUE(INDEX(tb_SVI[],MATCH(Table3[[#This Row],[city_name]],tb_SVI[city_name_uf],0),8),".")</f>
        <v>0.21299999999999999</v>
      </c>
      <c r="K3330">
        <f>_xlfn.NUMBERVALUE(INDEX(tb_SVI[],MATCH(Table3[[#This Row],[city_name]],tb_SVI[city_name_uf],0),9),".")</f>
        <v>0.14399999999999999</v>
      </c>
      <c r="L3330">
        <f>_xlfn.NUMBERVALUE(INDEX(tb_SVI[],MATCH(Table3[[#This Row],[city_name]],tb_SVI[city_name_uf],0),10),".")</f>
        <v>0.27500000000000002</v>
      </c>
      <c r="M3330">
        <f>_xlfn.NUMBERVALUE(INDEX(tb_SVI[],MATCH(Table3[[#This Row],[city_name]],tb_SVI[city_name_uf],0),11),".")</f>
        <v>0.221</v>
      </c>
      <c r="N3330" s="14">
        <f>_xlfn.PERCENTRANK.INC(Table3[MHDI_tot],Table3[[#This Row],[MHDI_tot]],3)</f>
        <v>0.98199999999999998</v>
      </c>
    </row>
    <row r="3331" spans="1:14" hidden="1" x14ac:dyDescent="0.2">
      <c r="A3331" t="str">
        <f>SVI!F3331</f>
        <v>São José dos Campos/SP</v>
      </c>
      <c r="B3331" t="str">
        <f>INDEX(tb_SVI[],MATCH(Table3[[#This Row],[ibge_cod]],tb_SVI[Município],0),1)</f>
        <v>SP</v>
      </c>
      <c r="C3331" t="str">
        <f>INDEX(tb_SVI[],MATCH(Table3[[#This Row],[city_name]],tb_SVI[city_name_uf],0),3)</f>
        <v>3549904</v>
      </c>
      <c r="D3331" t="s">
        <v>20963</v>
      </c>
      <c r="E3331" s="11">
        <f>INDEX(tb_SVI[],MATCH(Table3[[#This Row],[city_name]],tb_SVI[city_name_uf],0),5)</f>
        <v>729737</v>
      </c>
      <c r="F3331">
        <f>INDEX(tb_MHDI[],MATCH(Table3[[#This Row],[city_name]],tb_MHDI[mun_uf],0),5)</f>
        <v>0.80700000000000005</v>
      </c>
      <c r="G3331">
        <f>INDEX(tb_MHDI[],MATCH(Table3[[#This Row],[city_name]],tb_MHDI[mun_uf],0),6)</f>
        <v>0.80400000000000005</v>
      </c>
      <c r="H3331">
        <f>INDEX(tb_MHDI[],MATCH(Table3[[#This Row],[city_name]],tb_MHDI[mun_uf],0),7)</f>
        <v>0.85499999999999998</v>
      </c>
      <c r="I3331">
        <f>INDEX(tb_MHDI[],MATCH(Table3[[#This Row],[city_name]],tb_MHDI[mun_uf],0),8)</f>
        <v>0.76400000000000001</v>
      </c>
      <c r="J3331">
        <f>_xlfn.NUMBERVALUE(INDEX(tb_SVI[],MATCH(Table3[[#This Row],[city_name]],tb_SVI[city_name_uf],0),8),".")</f>
        <v>0.23599999999999999</v>
      </c>
      <c r="K3331">
        <f>_xlfn.NUMBERVALUE(INDEX(tb_SVI[],MATCH(Table3[[#This Row],[city_name]],tb_SVI[city_name_uf],0),9),".")</f>
        <v>0.27600000000000002</v>
      </c>
      <c r="L3331">
        <f>_xlfn.NUMBERVALUE(INDEX(tb_SVI[],MATCH(Table3[[#This Row],[city_name]],tb_SVI[city_name_uf],0),10),".")</f>
        <v>0.23599999999999999</v>
      </c>
      <c r="M3331">
        <f>_xlfn.NUMBERVALUE(INDEX(tb_SVI[],MATCH(Table3[[#This Row],[city_name]],tb_SVI[city_name_uf],0),11),".")</f>
        <v>0.19600000000000001</v>
      </c>
      <c r="N3331" s="14">
        <f>_xlfn.PERCENTRANK.INC(Table3[MHDI_tot],Table3[[#This Row],[MHDI_tot]],3)</f>
        <v>0.995</v>
      </c>
    </row>
    <row r="3332" spans="1:14" hidden="1" x14ac:dyDescent="0.2">
      <c r="A3332" t="str">
        <f>SVI!F3332</f>
        <v>São Luiz do Paraitinga/SP</v>
      </c>
      <c r="B3332" t="str">
        <f>INDEX(tb_SVI[],MATCH(Table3[[#This Row],[ibge_cod]],tb_SVI[Município],0),1)</f>
        <v>SP</v>
      </c>
      <c r="C3332" t="str">
        <f>INDEX(tb_SVI[],MATCH(Table3[[#This Row],[city_name]],tb_SVI[city_name_uf],0),3)</f>
        <v>3550001</v>
      </c>
      <c r="D3332" t="s">
        <v>20964</v>
      </c>
      <c r="E3332" s="11">
        <f>INDEX(tb_SVI[],MATCH(Table3[[#This Row],[city_name]],tb_SVI[city_name_uf],0),5)</f>
        <v>10690</v>
      </c>
      <c r="F3332">
        <f>INDEX(tb_MHDI[],MATCH(Table3[[#This Row],[city_name]],tb_MHDI[mun_uf],0),5)</f>
        <v>0.69699999999999995</v>
      </c>
      <c r="G3332">
        <f>INDEX(tb_MHDI[],MATCH(Table3[[#This Row],[city_name]],tb_MHDI[mun_uf],0),6)</f>
        <v>0.69099999999999995</v>
      </c>
      <c r="H3332">
        <f>INDEX(tb_MHDI[],MATCH(Table3[[#This Row],[city_name]],tb_MHDI[mun_uf],0),7)</f>
        <v>0.82599999999999996</v>
      </c>
      <c r="I3332">
        <f>INDEX(tb_MHDI[],MATCH(Table3[[#This Row],[city_name]],tb_MHDI[mun_uf],0),8)</f>
        <v>0.59299999999999997</v>
      </c>
      <c r="J3332">
        <f>_xlfn.NUMBERVALUE(INDEX(tb_SVI[],MATCH(Table3[[#This Row],[city_name]],tb_SVI[city_name_uf],0),8),".")</f>
        <v>0.28299999999999997</v>
      </c>
      <c r="K3332">
        <f>_xlfn.NUMBERVALUE(INDEX(tb_SVI[],MATCH(Table3[[#This Row],[city_name]],tb_SVI[city_name_uf],0),9),".")</f>
        <v>0.17899999999999999</v>
      </c>
      <c r="L3332">
        <f>_xlfn.NUMBERVALUE(INDEX(tb_SVI[],MATCH(Table3[[#This Row],[city_name]],tb_SVI[city_name_uf],0),10),".")</f>
        <v>0.35</v>
      </c>
      <c r="M3332">
        <f>_xlfn.NUMBERVALUE(INDEX(tb_SVI[],MATCH(Table3[[#This Row],[city_name]],tb_SVI[city_name_uf],0),11),".")</f>
        <v>0.32</v>
      </c>
      <c r="N3332" s="14">
        <f>_xlfn.PERCENTRANK.INC(Table3[MHDI_tot],Table3[[#This Row],[MHDI_tot]],3)</f>
        <v>0.63500000000000001</v>
      </c>
    </row>
    <row r="3333" spans="1:14" hidden="1" x14ac:dyDescent="0.2">
      <c r="A3333" t="str">
        <f>SVI!F3333</f>
        <v>São Sebastião/SP</v>
      </c>
      <c r="B3333" t="str">
        <f>INDEX(tb_SVI[],MATCH(Table3[[#This Row],[ibge_cod]],tb_SVI[Município],0),1)</f>
        <v>SP</v>
      </c>
      <c r="C3333" t="str">
        <f>INDEX(tb_SVI[],MATCH(Table3[[#This Row],[city_name]],tb_SVI[city_name_uf],0),3)</f>
        <v>3550704</v>
      </c>
      <c r="D3333" t="s">
        <v>20965</v>
      </c>
      <c r="E3333" s="11">
        <f>INDEX(tb_SVI[],MATCH(Table3[[#This Row],[city_name]],tb_SVI[city_name_uf],0),5)</f>
        <v>90328</v>
      </c>
      <c r="F3333">
        <f>INDEX(tb_MHDI[],MATCH(Table3[[#This Row],[city_name]],tb_MHDI[mun_uf],0),5)</f>
        <v>0.77200000000000002</v>
      </c>
      <c r="G3333">
        <f>INDEX(tb_MHDI[],MATCH(Table3[[#This Row],[city_name]],tb_MHDI[mun_uf],0),6)</f>
        <v>0.747</v>
      </c>
      <c r="H3333">
        <f>INDEX(tb_MHDI[],MATCH(Table3[[#This Row],[city_name]],tb_MHDI[mun_uf],0),7)</f>
        <v>0.875</v>
      </c>
      <c r="I3333">
        <f>INDEX(tb_MHDI[],MATCH(Table3[[#This Row],[city_name]],tb_MHDI[mun_uf],0),8)</f>
        <v>0.70299999999999996</v>
      </c>
      <c r="J3333">
        <f>_xlfn.NUMBERVALUE(INDEX(tb_SVI[],MATCH(Table3[[#This Row],[city_name]],tb_SVI[city_name_uf],0),8),".")</f>
        <v>0.215</v>
      </c>
      <c r="K3333">
        <f>_xlfn.NUMBERVALUE(INDEX(tb_SVI[],MATCH(Table3[[#This Row],[city_name]],tb_SVI[city_name_uf],0),9),".")</f>
        <v>0.125</v>
      </c>
      <c r="L3333">
        <f>_xlfn.NUMBERVALUE(INDEX(tb_SVI[],MATCH(Table3[[#This Row],[city_name]],tb_SVI[city_name_uf],0),10),".")</f>
        <v>0.29699999999999999</v>
      </c>
      <c r="M3333">
        <f>_xlfn.NUMBERVALUE(INDEX(tb_SVI[],MATCH(Table3[[#This Row],[city_name]],tb_SVI[city_name_uf],0),11),".")</f>
        <v>0.224</v>
      </c>
      <c r="N3333" s="14">
        <f>_xlfn.PERCENTRANK.INC(Table3[MHDI_tot],Table3[[#This Row],[MHDI_tot]],3)</f>
        <v>0.96</v>
      </c>
    </row>
    <row r="3334" spans="1:14" hidden="1" x14ac:dyDescent="0.2">
      <c r="A3334" t="str">
        <f>SVI!F3334</f>
        <v>Taubaté/SP</v>
      </c>
      <c r="B3334" t="str">
        <f>INDEX(tb_SVI[],MATCH(Table3[[#This Row],[ibge_cod]],tb_SVI[Município],0),1)</f>
        <v>SP</v>
      </c>
      <c r="C3334" t="str">
        <f>INDEX(tb_SVI[],MATCH(Table3[[#This Row],[city_name]],tb_SVI[city_name_uf],0),3)</f>
        <v>3554102</v>
      </c>
      <c r="D3334" t="s">
        <v>20966</v>
      </c>
      <c r="E3334" s="11">
        <f>INDEX(tb_SVI[],MATCH(Table3[[#This Row],[city_name]],tb_SVI[city_name_uf],0),5)</f>
        <v>317915</v>
      </c>
      <c r="F3334">
        <f>INDEX(tb_MHDI[],MATCH(Table3[[#This Row],[city_name]],tb_MHDI[mun_uf],0),5)</f>
        <v>0.8</v>
      </c>
      <c r="G3334">
        <f>INDEX(tb_MHDI[],MATCH(Table3[[#This Row],[city_name]],tb_MHDI[mun_uf],0),6)</f>
        <v>0.77800000000000002</v>
      </c>
      <c r="H3334">
        <f>INDEX(tb_MHDI[],MATCH(Table3[[#This Row],[city_name]],tb_MHDI[mun_uf],0),7)</f>
        <v>0.88300000000000001</v>
      </c>
      <c r="I3334">
        <f>INDEX(tb_MHDI[],MATCH(Table3[[#This Row],[city_name]],tb_MHDI[mun_uf],0),8)</f>
        <v>0.746</v>
      </c>
      <c r="J3334">
        <f>_xlfn.NUMBERVALUE(INDEX(tb_SVI[],MATCH(Table3[[#This Row],[city_name]],tb_SVI[city_name_uf],0),8),".")</f>
        <v>0.187</v>
      </c>
      <c r="K3334">
        <f>_xlfn.NUMBERVALUE(INDEX(tb_SVI[],MATCH(Table3[[#This Row],[city_name]],tb_SVI[city_name_uf],0),9),".")</f>
        <v>0.121</v>
      </c>
      <c r="L3334">
        <f>_xlfn.NUMBERVALUE(INDEX(tb_SVI[],MATCH(Table3[[#This Row],[city_name]],tb_SVI[city_name_uf],0),10),".")</f>
        <v>0.23</v>
      </c>
      <c r="M3334">
        <f>_xlfn.NUMBERVALUE(INDEX(tb_SVI[],MATCH(Table3[[#This Row],[city_name]],tb_SVI[city_name_uf],0),11),".")</f>
        <v>0.20899999999999999</v>
      </c>
      <c r="N3334" s="14">
        <f>_xlfn.PERCENTRANK.INC(Table3[MHDI_tot],Table3[[#This Row],[MHDI_tot]],3)</f>
        <v>0.99199999999999999</v>
      </c>
    </row>
    <row r="3335" spans="1:14" hidden="1" x14ac:dyDescent="0.2">
      <c r="A3335" t="str">
        <f>SVI!F3335</f>
        <v>Ubatuba/SP</v>
      </c>
      <c r="B3335" t="str">
        <f>INDEX(tb_SVI[],MATCH(Table3[[#This Row],[ibge_cod]],tb_SVI[Município],0),1)</f>
        <v>SP</v>
      </c>
      <c r="C3335" t="str">
        <f>INDEX(tb_SVI[],MATCH(Table3[[#This Row],[city_name]],tb_SVI[city_name_uf],0),3)</f>
        <v>3555406</v>
      </c>
      <c r="D3335" t="s">
        <v>20967</v>
      </c>
      <c r="E3335" s="11">
        <f>INDEX(tb_SVI[],MATCH(Table3[[#This Row],[city_name]],tb_SVI[city_name_uf],0),5)</f>
        <v>91824</v>
      </c>
      <c r="F3335">
        <f>INDEX(tb_MHDI[],MATCH(Table3[[#This Row],[city_name]],tb_MHDI[mun_uf],0),5)</f>
        <v>0.751</v>
      </c>
      <c r="G3335">
        <f>INDEX(tb_MHDI[],MATCH(Table3[[#This Row],[city_name]],tb_MHDI[mun_uf],0),6)</f>
        <v>0.74099999999999999</v>
      </c>
      <c r="H3335">
        <f>INDEX(tb_MHDI[],MATCH(Table3[[#This Row],[city_name]],tb_MHDI[mun_uf],0),7)</f>
        <v>0.84099999999999997</v>
      </c>
      <c r="I3335">
        <f>INDEX(tb_MHDI[],MATCH(Table3[[#This Row],[city_name]],tb_MHDI[mun_uf],0),8)</f>
        <v>0.67900000000000005</v>
      </c>
      <c r="J3335">
        <f>_xlfn.NUMBERVALUE(INDEX(tb_SVI[],MATCH(Table3[[#This Row],[city_name]],tb_SVI[city_name_uf],0),8),".")</f>
        <v>0.23599999999999999</v>
      </c>
      <c r="K3335">
        <f>_xlfn.NUMBERVALUE(INDEX(tb_SVI[],MATCH(Table3[[#This Row],[city_name]],tb_SVI[city_name_uf],0),9),".")</f>
        <v>0.11</v>
      </c>
      <c r="L3335">
        <f>_xlfn.NUMBERVALUE(INDEX(tb_SVI[],MATCH(Table3[[#This Row],[city_name]],tb_SVI[city_name_uf],0),10),".")</f>
        <v>0.32700000000000001</v>
      </c>
      <c r="M3335">
        <f>_xlfn.NUMBERVALUE(INDEX(tb_SVI[],MATCH(Table3[[#This Row],[city_name]],tb_SVI[city_name_uf],0),11),".")</f>
        <v>0.27</v>
      </c>
      <c r="N3335" s="14">
        <f>_xlfn.PERCENTRANK.INC(Table3[MHDI_tot],Table3[[#This Row],[MHDI_tot]],3)</f>
        <v>0.90100000000000002</v>
      </c>
    </row>
    <row r="3336" spans="1:14" hidden="1" x14ac:dyDescent="0.2">
      <c r="A3336" t="str">
        <f>SVI!F3336</f>
        <v>Ibaté/SP</v>
      </c>
      <c r="B3336" t="str">
        <f>INDEX(tb_SVI[],MATCH(Table3[[#This Row],[ibge_cod]],tb_SVI[Município],0),1)</f>
        <v>SP</v>
      </c>
      <c r="C3336" t="str">
        <f>INDEX(tb_SVI[],MATCH(Table3[[#This Row],[city_name]],tb_SVI[city_name_uf],0),3)</f>
        <v>3519303</v>
      </c>
      <c r="D3336" t="s">
        <v>20968</v>
      </c>
      <c r="E3336" s="11">
        <f>INDEX(tb_SVI[],MATCH(Table3[[#This Row],[city_name]],tb_SVI[city_name_uf],0),5)</f>
        <v>35472</v>
      </c>
      <c r="F3336">
        <f>INDEX(tb_MHDI[],MATCH(Table3[[#This Row],[city_name]],tb_MHDI[mun_uf],0),5)</f>
        <v>0.70299999999999996</v>
      </c>
      <c r="G3336">
        <f>INDEX(tb_MHDI[],MATCH(Table3[[#This Row],[city_name]],tb_MHDI[mun_uf],0),6)</f>
        <v>0.68100000000000005</v>
      </c>
      <c r="H3336">
        <f>INDEX(tb_MHDI[],MATCH(Table3[[#This Row],[city_name]],tb_MHDI[mun_uf],0),7)</f>
        <v>0.81399999999999995</v>
      </c>
      <c r="I3336">
        <f>INDEX(tb_MHDI[],MATCH(Table3[[#This Row],[city_name]],tb_MHDI[mun_uf],0),8)</f>
        <v>0.627</v>
      </c>
      <c r="J3336">
        <f>_xlfn.NUMBERVALUE(INDEX(tb_SVI[],MATCH(Table3[[#This Row],[city_name]],tb_SVI[city_name_uf],0),8),".")</f>
        <v>0.29799999999999999</v>
      </c>
      <c r="K3336">
        <f>_xlfn.NUMBERVALUE(INDEX(tb_SVI[],MATCH(Table3[[#This Row],[city_name]],tb_SVI[city_name_uf],0),9),".")</f>
        <v>0.29299999999999998</v>
      </c>
      <c r="L3336">
        <f>_xlfn.NUMBERVALUE(INDEX(tb_SVI[],MATCH(Table3[[#This Row],[city_name]],tb_SVI[city_name_uf],0),10),".")</f>
        <v>0.33</v>
      </c>
      <c r="M3336">
        <f>_xlfn.NUMBERVALUE(INDEX(tb_SVI[],MATCH(Table3[[#This Row],[city_name]],tb_SVI[city_name_uf],0),11),".")</f>
        <v>0.27</v>
      </c>
      <c r="N3336" s="14">
        <f>_xlfn.PERCENTRANK.INC(Table3[MHDI_tot],Table3[[#This Row],[MHDI_tot]],3)</f>
        <v>0.66900000000000004</v>
      </c>
    </row>
    <row r="3337" spans="1:14" hidden="1" x14ac:dyDescent="0.2">
      <c r="A3337" t="str">
        <f>SVI!F3337</f>
        <v>Ibirarema/SP</v>
      </c>
      <c r="B3337" t="str">
        <f>INDEX(tb_SVI[],MATCH(Table3[[#This Row],[ibge_cod]],tb_SVI[Município],0),1)</f>
        <v>SP</v>
      </c>
      <c r="C3337" t="str">
        <f>INDEX(tb_SVI[],MATCH(Table3[[#This Row],[city_name]],tb_SVI[city_name_uf],0),3)</f>
        <v>3519501</v>
      </c>
      <c r="D3337" t="s">
        <v>20969</v>
      </c>
      <c r="E3337" s="11">
        <f>INDEX(tb_SVI[],MATCH(Table3[[#This Row],[city_name]],tb_SVI[city_name_uf],0),5)</f>
        <v>7841</v>
      </c>
      <c r="F3337">
        <f>INDEX(tb_MHDI[],MATCH(Table3[[#This Row],[city_name]],tb_MHDI[mun_uf],0),5)</f>
        <v>0.70799999999999996</v>
      </c>
      <c r="G3337">
        <f>INDEX(tb_MHDI[],MATCH(Table3[[#This Row],[city_name]],tb_MHDI[mun_uf],0),6)</f>
        <v>0.69199999999999995</v>
      </c>
      <c r="H3337">
        <f>INDEX(tb_MHDI[],MATCH(Table3[[#This Row],[city_name]],tb_MHDI[mun_uf],0),7)</f>
        <v>0.81699999999999995</v>
      </c>
      <c r="I3337">
        <f>INDEX(tb_MHDI[],MATCH(Table3[[#This Row],[city_name]],tb_MHDI[mun_uf],0),8)</f>
        <v>0.628</v>
      </c>
      <c r="J3337">
        <f>_xlfn.NUMBERVALUE(INDEX(tb_SVI[],MATCH(Table3[[#This Row],[city_name]],tb_SVI[city_name_uf],0),8),".")</f>
        <v>0.24</v>
      </c>
      <c r="K3337">
        <f>_xlfn.NUMBERVALUE(INDEX(tb_SVI[],MATCH(Table3[[#This Row],[city_name]],tb_SVI[city_name_uf],0),9),".")</f>
        <v>0.14399999999999999</v>
      </c>
      <c r="L3337">
        <f>_xlfn.NUMBERVALUE(INDEX(tb_SVI[],MATCH(Table3[[#This Row],[city_name]],tb_SVI[city_name_uf],0),10),".")</f>
        <v>0.30599999999999999</v>
      </c>
      <c r="M3337">
        <f>_xlfn.NUMBERVALUE(INDEX(tb_SVI[],MATCH(Table3[[#This Row],[city_name]],tb_SVI[city_name_uf],0),11),".")</f>
        <v>0.26900000000000002</v>
      </c>
      <c r="N3337" s="14">
        <f>_xlfn.PERCENTRANK.INC(Table3[MHDI_tot],Table3[[#This Row],[MHDI_tot]],3)</f>
        <v>0.69499999999999995</v>
      </c>
    </row>
    <row r="3338" spans="1:14" hidden="1" x14ac:dyDescent="0.2">
      <c r="A3338" t="str">
        <f>SVI!F3338</f>
        <v>Ibirá/SP</v>
      </c>
      <c r="B3338" t="str">
        <f>INDEX(tb_SVI[],MATCH(Table3[[#This Row],[ibge_cod]],tb_SVI[Município],0),1)</f>
        <v>SP</v>
      </c>
      <c r="C3338" t="str">
        <f>INDEX(tb_SVI[],MATCH(Table3[[#This Row],[city_name]],tb_SVI[city_name_uf],0),3)</f>
        <v>3519402</v>
      </c>
      <c r="D3338" t="s">
        <v>20970</v>
      </c>
      <c r="E3338" s="11">
        <f>INDEX(tb_SVI[],MATCH(Table3[[#This Row],[city_name]],tb_SVI[city_name_uf],0),5)</f>
        <v>12518</v>
      </c>
      <c r="F3338">
        <f>INDEX(tb_MHDI[],MATCH(Table3[[#This Row],[city_name]],tb_MHDI[mun_uf],0),5)</f>
        <v>0.74</v>
      </c>
      <c r="G3338">
        <f>INDEX(tb_MHDI[],MATCH(Table3[[#This Row],[city_name]],tb_MHDI[mun_uf],0),6)</f>
        <v>0.74099999999999999</v>
      </c>
      <c r="H3338">
        <f>INDEX(tb_MHDI[],MATCH(Table3[[#This Row],[city_name]],tb_MHDI[mun_uf],0),7)</f>
        <v>0.84099999999999997</v>
      </c>
      <c r="I3338">
        <f>INDEX(tb_MHDI[],MATCH(Table3[[#This Row],[city_name]],tb_MHDI[mun_uf],0),8)</f>
        <v>0.65</v>
      </c>
      <c r="J3338">
        <f>_xlfn.NUMBERVALUE(INDEX(tb_SVI[],MATCH(Table3[[#This Row],[city_name]],tb_SVI[city_name_uf],0),8),".")</f>
        <v>0.20599999999999999</v>
      </c>
      <c r="K3338">
        <f>_xlfn.NUMBERVALUE(INDEX(tb_SVI[],MATCH(Table3[[#This Row],[city_name]],tb_SVI[city_name_uf],0),9),".")</f>
        <v>7.5999999999999998E-2</v>
      </c>
      <c r="L3338">
        <f>_xlfn.NUMBERVALUE(INDEX(tb_SVI[],MATCH(Table3[[#This Row],[city_name]],tb_SVI[city_name_uf],0),10),".")</f>
        <v>0.316</v>
      </c>
      <c r="M3338">
        <f>_xlfn.NUMBERVALUE(INDEX(tb_SVI[],MATCH(Table3[[#This Row],[city_name]],tb_SVI[city_name_uf],0),11),".")</f>
        <v>0.22700000000000001</v>
      </c>
      <c r="N3338" s="14">
        <f>_xlfn.PERCENTRANK.INC(Table3[MHDI_tot],Table3[[#This Row],[MHDI_tot]],3)</f>
        <v>0.85699999999999998</v>
      </c>
    </row>
    <row r="3339" spans="1:14" hidden="1" x14ac:dyDescent="0.2">
      <c r="A3339" t="str">
        <f>SVI!F3339</f>
        <v>Ibitinga/SP</v>
      </c>
      <c r="B3339" t="str">
        <f>INDEX(tb_SVI[],MATCH(Table3[[#This Row],[ibge_cod]],tb_SVI[Município],0),1)</f>
        <v>SP</v>
      </c>
      <c r="C3339" t="str">
        <f>INDEX(tb_SVI[],MATCH(Table3[[#This Row],[city_name]],tb_SVI[city_name_uf],0),3)</f>
        <v>3519600</v>
      </c>
      <c r="D3339" t="s">
        <v>20971</v>
      </c>
      <c r="E3339" s="11">
        <f>INDEX(tb_SVI[],MATCH(Table3[[#This Row],[city_name]],tb_SVI[city_name_uf],0),5)</f>
        <v>60600</v>
      </c>
      <c r="F3339">
        <f>INDEX(tb_MHDI[],MATCH(Table3[[#This Row],[city_name]],tb_MHDI[mun_uf],0),5)</f>
        <v>0.747</v>
      </c>
      <c r="G3339">
        <f>INDEX(tb_MHDI[],MATCH(Table3[[#This Row],[city_name]],tb_MHDI[mun_uf],0),6)</f>
        <v>0.73799999999999999</v>
      </c>
      <c r="H3339">
        <f>INDEX(tb_MHDI[],MATCH(Table3[[#This Row],[city_name]],tb_MHDI[mun_uf],0),7)</f>
        <v>0.84599999999999997</v>
      </c>
      <c r="I3339">
        <f>INDEX(tb_MHDI[],MATCH(Table3[[#This Row],[city_name]],tb_MHDI[mun_uf],0),8)</f>
        <v>0.66700000000000004</v>
      </c>
      <c r="J3339">
        <f>_xlfn.NUMBERVALUE(INDEX(tb_SVI[],MATCH(Table3[[#This Row],[city_name]],tb_SVI[city_name_uf],0),8),".")</f>
        <v>0.17899999999999999</v>
      </c>
      <c r="K3339">
        <f>_xlfn.NUMBERVALUE(INDEX(tb_SVI[],MATCH(Table3[[#This Row],[city_name]],tb_SVI[city_name_uf],0),9),".")</f>
        <v>6.4000000000000001E-2</v>
      </c>
      <c r="L3339">
        <f>_xlfn.NUMBERVALUE(INDEX(tb_SVI[],MATCH(Table3[[#This Row],[city_name]],tb_SVI[city_name_uf],0),10),".")</f>
        <v>0.29799999999999999</v>
      </c>
      <c r="M3339">
        <f>_xlfn.NUMBERVALUE(INDEX(tb_SVI[],MATCH(Table3[[#This Row],[city_name]],tb_SVI[city_name_uf],0),11),".")</f>
        <v>0.17499999999999999</v>
      </c>
      <c r="N3339" s="14">
        <f>_xlfn.PERCENTRANK.INC(Table3[MHDI_tot],Table3[[#This Row],[MHDI_tot]],3)</f>
        <v>0.88700000000000001</v>
      </c>
    </row>
    <row r="3340" spans="1:14" hidden="1" x14ac:dyDescent="0.2">
      <c r="A3340" t="str">
        <f>SVI!F3340</f>
        <v>Ibiúna/SP</v>
      </c>
      <c r="B3340" t="str">
        <f>INDEX(tb_SVI[],MATCH(Table3[[#This Row],[ibge_cod]],tb_SVI[Município],0),1)</f>
        <v>SP</v>
      </c>
      <c r="C3340" t="str">
        <f>INDEX(tb_SVI[],MATCH(Table3[[#This Row],[city_name]],tb_SVI[city_name_uf],0),3)</f>
        <v>3519709</v>
      </c>
      <c r="D3340" t="s">
        <v>20972</v>
      </c>
      <c r="E3340" s="11">
        <f>INDEX(tb_SVI[],MATCH(Table3[[#This Row],[city_name]],tb_SVI[city_name_uf],0),5)</f>
        <v>79479</v>
      </c>
      <c r="F3340">
        <f>INDEX(tb_MHDI[],MATCH(Table3[[#This Row],[city_name]],tb_MHDI[mun_uf],0),5)</f>
        <v>0.71</v>
      </c>
      <c r="G3340">
        <f>INDEX(tb_MHDI[],MATCH(Table3[[#This Row],[city_name]],tb_MHDI[mun_uf],0),6)</f>
        <v>0.7</v>
      </c>
      <c r="H3340">
        <f>INDEX(tb_MHDI[],MATCH(Table3[[#This Row],[city_name]],tb_MHDI[mun_uf],0),7)</f>
        <v>0.83199999999999996</v>
      </c>
      <c r="I3340">
        <f>INDEX(tb_MHDI[],MATCH(Table3[[#This Row],[city_name]],tb_MHDI[mun_uf],0),8)</f>
        <v>0.61399999999999999</v>
      </c>
      <c r="J3340">
        <f>_xlfn.NUMBERVALUE(INDEX(tb_SVI[],MATCH(Table3[[#This Row],[city_name]],tb_SVI[city_name_uf],0),8),".")</f>
        <v>0.308</v>
      </c>
      <c r="K3340">
        <f>_xlfn.NUMBERVALUE(INDEX(tb_SVI[],MATCH(Table3[[#This Row],[city_name]],tb_SVI[city_name_uf],0),9),".")</f>
        <v>0.23899999999999999</v>
      </c>
      <c r="L3340">
        <f>_xlfn.NUMBERVALUE(INDEX(tb_SVI[],MATCH(Table3[[#This Row],[city_name]],tb_SVI[city_name_uf],0),10),".")</f>
        <v>0.37</v>
      </c>
      <c r="M3340">
        <f>_xlfn.NUMBERVALUE(INDEX(tb_SVI[],MATCH(Table3[[#This Row],[city_name]],tb_SVI[city_name_uf],0),11),".")</f>
        <v>0.315</v>
      </c>
      <c r="N3340" s="14">
        <f>_xlfn.PERCENTRANK.INC(Table3[MHDI_tot],Table3[[#This Row],[MHDI_tot]],3)</f>
        <v>0.70499999999999996</v>
      </c>
    </row>
    <row r="3341" spans="1:14" hidden="1" x14ac:dyDescent="0.2">
      <c r="A3341" t="str">
        <f>SVI!F3341</f>
        <v>Icém/SP</v>
      </c>
      <c r="B3341" t="str">
        <f>INDEX(tb_SVI[],MATCH(Table3[[#This Row],[ibge_cod]],tb_SVI[Município],0),1)</f>
        <v>SP</v>
      </c>
      <c r="C3341" t="str">
        <f>INDEX(tb_SVI[],MATCH(Table3[[#This Row],[city_name]],tb_SVI[city_name_uf],0),3)</f>
        <v>3519808</v>
      </c>
      <c r="D3341" t="s">
        <v>20973</v>
      </c>
      <c r="E3341" s="11">
        <f>INDEX(tb_SVI[],MATCH(Table3[[#This Row],[city_name]],tb_SVI[city_name_uf],0),5)</f>
        <v>8304</v>
      </c>
      <c r="F3341">
        <f>INDEX(tb_MHDI[],MATCH(Table3[[#This Row],[city_name]],tb_MHDI[mun_uf],0),5)</f>
        <v>0.72</v>
      </c>
      <c r="G3341">
        <f>INDEX(tb_MHDI[],MATCH(Table3[[#This Row],[city_name]],tb_MHDI[mun_uf],0),6)</f>
        <v>0.71599999999999997</v>
      </c>
      <c r="H3341">
        <f>INDEX(tb_MHDI[],MATCH(Table3[[#This Row],[city_name]],tb_MHDI[mun_uf],0),7)</f>
        <v>0.80600000000000005</v>
      </c>
      <c r="I3341">
        <f>INDEX(tb_MHDI[],MATCH(Table3[[#This Row],[city_name]],tb_MHDI[mun_uf],0),8)</f>
        <v>0.64600000000000002</v>
      </c>
      <c r="J3341">
        <f>_xlfn.NUMBERVALUE(INDEX(tb_SVI[],MATCH(Table3[[#This Row],[city_name]],tb_SVI[city_name_uf],0),8),".")</f>
        <v>0.28699999999999998</v>
      </c>
      <c r="K3341">
        <f>_xlfn.NUMBERVALUE(INDEX(tb_SVI[],MATCH(Table3[[#This Row],[city_name]],tb_SVI[city_name_uf],0),9),".")</f>
        <v>0.33600000000000002</v>
      </c>
      <c r="L3341">
        <f>_xlfn.NUMBERVALUE(INDEX(tb_SVI[],MATCH(Table3[[#This Row],[city_name]],tb_SVI[city_name_uf],0),10),".")</f>
        <v>0.26200000000000001</v>
      </c>
      <c r="M3341">
        <f>_xlfn.NUMBERVALUE(INDEX(tb_SVI[],MATCH(Table3[[#This Row],[city_name]],tb_SVI[city_name_uf],0),11),".")</f>
        <v>0.26400000000000001</v>
      </c>
      <c r="N3341" s="14">
        <f>_xlfn.PERCENTRANK.INC(Table3[MHDI_tot],Table3[[#This Row],[MHDI_tot]],3)</f>
        <v>0.76100000000000001</v>
      </c>
    </row>
    <row r="3342" spans="1:14" hidden="1" x14ac:dyDescent="0.2">
      <c r="A3342" t="str">
        <f>SVI!F3342</f>
        <v>Iepê/SP</v>
      </c>
      <c r="B3342" t="str">
        <f>INDEX(tb_SVI[],MATCH(Table3[[#This Row],[ibge_cod]],tb_SVI[Município],0),1)</f>
        <v>SP</v>
      </c>
      <c r="C3342" t="str">
        <f>INDEX(tb_SVI[],MATCH(Table3[[#This Row],[city_name]],tb_SVI[city_name_uf],0),3)</f>
        <v>3519907</v>
      </c>
      <c r="D3342" t="s">
        <v>20974</v>
      </c>
      <c r="E3342" s="11">
        <f>INDEX(tb_SVI[],MATCH(Table3[[#This Row],[city_name]],tb_SVI[city_name_uf],0),5)</f>
        <v>8194</v>
      </c>
      <c r="F3342">
        <f>INDEX(tb_MHDI[],MATCH(Table3[[#This Row],[city_name]],tb_MHDI[mun_uf],0),5)</f>
        <v>0.73599999999999999</v>
      </c>
      <c r="G3342">
        <f>INDEX(tb_MHDI[],MATCH(Table3[[#This Row],[city_name]],tb_MHDI[mun_uf],0),6)</f>
        <v>0.7</v>
      </c>
      <c r="H3342">
        <f>INDEX(tb_MHDI[],MATCH(Table3[[#This Row],[city_name]],tb_MHDI[mun_uf],0),7)</f>
        <v>0.81399999999999995</v>
      </c>
      <c r="I3342">
        <f>INDEX(tb_MHDI[],MATCH(Table3[[#This Row],[city_name]],tb_MHDI[mun_uf],0),8)</f>
        <v>0.7</v>
      </c>
      <c r="J3342">
        <f>_xlfn.NUMBERVALUE(INDEX(tb_SVI[],MATCH(Table3[[#This Row],[city_name]],tb_SVI[city_name_uf],0),8),".")</f>
        <v>0.35799999999999998</v>
      </c>
      <c r="K3342">
        <f>_xlfn.NUMBERVALUE(INDEX(tb_SVI[],MATCH(Table3[[#This Row],[city_name]],tb_SVI[city_name_uf],0),9),".")</f>
        <v>0.43099999999999999</v>
      </c>
      <c r="L3342">
        <f>_xlfn.NUMBERVALUE(INDEX(tb_SVI[],MATCH(Table3[[#This Row],[city_name]],tb_SVI[city_name_uf],0),10),".")</f>
        <v>0.36799999999999999</v>
      </c>
      <c r="M3342">
        <f>_xlfn.NUMBERVALUE(INDEX(tb_SVI[],MATCH(Table3[[#This Row],[city_name]],tb_SVI[city_name_uf],0),11),".")</f>
        <v>0.27400000000000002</v>
      </c>
      <c r="N3342" s="14">
        <f>_xlfn.PERCENTRANK.INC(Table3[MHDI_tot],Table3[[#This Row],[MHDI_tot]],3)</f>
        <v>0.83899999999999997</v>
      </c>
    </row>
    <row r="3343" spans="1:14" hidden="1" x14ac:dyDescent="0.2">
      <c r="A3343" t="str">
        <f>SVI!F3343</f>
        <v>Igarapava/SP</v>
      </c>
      <c r="B3343" t="str">
        <f>INDEX(tb_SVI[],MATCH(Table3[[#This Row],[ibge_cod]],tb_SVI[Município],0),1)</f>
        <v>SP</v>
      </c>
      <c r="C3343" t="str">
        <f>INDEX(tb_SVI[],MATCH(Table3[[#This Row],[city_name]],tb_SVI[city_name_uf],0),3)</f>
        <v>3520103</v>
      </c>
      <c r="D3343" t="s">
        <v>20975</v>
      </c>
      <c r="E3343" s="11">
        <f>INDEX(tb_SVI[],MATCH(Table3[[#This Row],[city_name]],tb_SVI[city_name_uf],0),5)</f>
        <v>30614</v>
      </c>
      <c r="F3343">
        <f>INDEX(tb_MHDI[],MATCH(Table3[[#This Row],[city_name]],tb_MHDI[mun_uf],0),5)</f>
        <v>0.76800000000000002</v>
      </c>
      <c r="G3343">
        <f>INDEX(tb_MHDI[],MATCH(Table3[[#This Row],[city_name]],tb_MHDI[mun_uf],0),6)</f>
        <v>0.80900000000000005</v>
      </c>
      <c r="H3343">
        <f>INDEX(tb_MHDI[],MATCH(Table3[[#This Row],[city_name]],tb_MHDI[mun_uf],0),7)</f>
        <v>0.83499999999999996</v>
      </c>
      <c r="I3343">
        <f>INDEX(tb_MHDI[],MATCH(Table3[[#This Row],[city_name]],tb_MHDI[mun_uf],0),8)</f>
        <v>0.67100000000000004</v>
      </c>
      <c r="J3343">
        <f>_xlfn.NUMBERVALUE(INDEX(tb_SVI[],MATCH(Table3[[#This Row],[city_name]],tb_SVI[city_name_uf],0),8),".")</f>
        <v>0.318</v>
      </c>
      <c r="K3343">
        <f>_xlfn.NUMBERVALUE(INDEX(tb_SVI[],MATCH(Table3[[#This Row],[city_name]],tb_SVI[city_name_uf],0),9),".")</f>
        <v>0.40699999999999997</v>
      </c>
      <c r="L3343">
        <f>_xlfn.NUMBERVALUE(INDEX(tb_SVI[],MATCH(Table3[[#This Row],[city_name]],tb_SVI[city_name_uf],0),10),".")</f>
        <v>0.313</v>
      </c>
      <c r="M3343">
        <f>_xlfn.NUMBERVALUE(INDEX(tb_SVI[],MATCH(Table3[[#This Row],[city_name]],tb_SVI[city_name_uf],0),11),".")</f>
        <v>0.23400000000000001</v>
      </c>
      <c r="N3343" s="14">
        <f>_xlfn.PERCENTRANK.INC(Table3[MHDI_tot],Table3[[#This Row],[MHDI_tot]],3)</f>
        <v>0.95199999999999996</v>
      </c>
    </row>
    <row r="3344" spans="1:14" hidden="1" x14ac:dyDescent="0.2">
      <c r="A3344" t="str">
        <f>SVI!F3344</f>
        <v>Igaraçu do Tietê/SP</v>
      </c>
      <c r="B3344" t="str">
        <f>INDEX(tb_SVI[],MATCH(Table3[[#This Row],[ibge_cod]],tb_SVI[Município],0),1)</f>
        <v>SP</v>
      </c>
      <c r="C3344" t="str">
        <f>INDEX(tb_SVI[],MATCH(Table3[[#This Row],[city_name]],tb_SVI[city_name_uf],0),3)</f>
        <v>3520004</v>
      </c>
      <c r="D3344" t="s">
        <v>20976</v>
      </c>
      <c r="E3344" s="11">
        <f>INDEX(tb_SVI[],MATCH(Table3[[#This Row],[city_name]],tb_SVI[city_name_uf],0),5)</f>
        <v>24749</v>
      </c>
      <c r="F3344">
        <f>INDEX(tb_MHDI[],MATCH(Table3[[#This Row],[city_name]],tb_MHDI[mun_uf],0),5)</f>
        <v>0.72699999999999998</v>
      </c>
      <c r="G3344">
        <f>INDEX(tb_MHDI[],MATCH(Table3[[#This Row],[city_name]],tb_MHDI[mun_uf],0),6)</f>
        <v>0.69099999999999995</v>
      </c>
      <c r="H3344">
        <f>INDEX(tb_MHDI[],MATCH(Table3[[#This Row],[city_name]],tb_MHDI[mun_uf],0),7)</f>
        <v>0.83799999999999997</v>
      </c>
      <c r="I3344">
        <f>INDEX(tb_MHDI[],MATCH(Table3[[#This Row],[city_name]],tb_MHDI[mun_uf],0),8)</f>
        <v>0.66400000000000003</v>
      </c>
      <c r="J3344">
        <f>_xlfn.NUMBERVALUE(INDEX(tb_SVI[],MATCH(Table3[[#This Row],[city_name]],tb_SVI[city_name_uf],0),8),".")</f>
        <v>0.32200000000000001</v>
      </c>
      <c r="K3344">
        <f>_xlfn.NUMBERVALUE(INDEX(tb_SVI[],MATCH(Table3[[#This Row],[city_name]],tb_SVI[city_name_uf],0),9),".")</f>
        <v>0.40200000000000002</v>
      </c>
      <c r="L3344">
        <f>_xlfn.NUMBERVALUE(INDEX(tb_SVI[],MATCH(Table3[[#This Row],[city_name]],tb_SVI[city_name_uf],0),10),".")</f>
        <v>0.314</v>
      </c>
      <c r="M3344">
        <f>_xlfn.NUMBERVALUE(INDEX(tb_SVI[],MATCH(Table3[[#This Row],[city_name]],tb_SVI[city_name_uf],0),11),".")</f>
        <v>0.249</v>
      </c>
      <c r="N3344" s="14">
        <f>_xlfn.PERCENTRANK.INC(Table3[MHDI_tot],Table3[[#This Row],[MHDI_tot]],3)</f>
        <v>0.79600000000000004</v>
      </c>
    </row>
    <row r="3345" spans="1:14" hidden="1" x14ac:dyDescent="0.2">
      <c r="A3345" t="str">
        <f>SVI!F3345</f>
        <v>Iguape/SP</v>
      </c>
      <c r="B3345" t="str">
        <f>INDEX(tb_SVI[],MATCH(Table3[[#This Row],[ibge_cod]],tb_SVI[Município],0),1)</f>
        <v>SP</v>
      </c>
      <c r="C3345" t="str">
        <f>INDEX(tb_SVI[],MATCH(Table3[[#This Row],[city_name]],tb_SVI[city_name_uf],0),3)</f>
        <v>3520301</v>
      </c>
      <c r="D3345" t="s">
        <v>20977</v>
      </c>
      <c r="E3345" s="11">
        <f>INDEX(tb_SVI[],MATCH(Table3[[#This Row],[city_name]],tb_SVI[city_name_uf],0),5)</f>
        <v>30989</v>
      </c>
      <c r="F3345">
        <f>INDEX(tb_MHDI[],MATCH(Table3[[#This Row],[city_name]],tb_MHDI[mun_uf],0),5)</f>
        <v>0.72599999999999998</v>
      </c>
      <c r="G3345">
        <f>INDEX(tb_MHDI[],MATCH(Table3[[#This Row],[city_name]],tb_MHDI[mun_uf],0),6)</f>
        <v>0.69099999999999995</v>
      </c>
      <c r="H3345">
        <f>INDEX(tb_MHDI[],MATCH(Table3[[#This Row],[city_name]],tb_MHDI[mun_uf],0),7)</f>
        <v>0.84699999999999998</v>
      </c>
      <c r="I3345">
        <f>INDEX(tb_MHDI[],MATCH(Table3[[#This Row],[city_name]],tb_MHDI[mun_uf],0),8)</f>
        <v>0.65300000000000002</v>
      </c>
      <c r="J3345">
        <f>_xlfn.NUMBERVALUE(INDEX(tb_SVI[],MATCH(Table3[[#This Row],[city_name]],tb_SVI[city_name_uf],0),8),".")</f>
        <v>0.25800000000000001</v>
      </c>
      <c r="K3345">
        <f>_xlfn.NUMBERVALUE(INDEX(tb_SVI[],MATCH(Table3[[#This Row],[city_name]],tb_SVI[city_name_uf],0),9),".")</f>
        <v>0.108</v>
      </c>
      <c r="L3345">
        <f>_xlfn.NUMBERVALUE(INDEX(tb_SVI[],MATCH(Table3[[#This Row],[city_name]],tb_SVI[city_name_uf],0),10),".")</f>
        <v>0.317</v>
      </c>
      <c r="M3345">
        <f>_xlfn.NUMBERVALUE(INDEX(tb_SVI[],MATCH(Table3[[#This Row],[city_name]],tb_SVI[city_name_uf],0),11),".")</f>
        <v>0.34899999999999998</v>
      </c>
      <c r="N3345" s="14">
        <f>_xlfn.PERCENTRANK.INC(Table3[MHDI_tot],Table3[[#This Row],[MHDI_tot]],3)</f>
        <v>0.79200000000000004</v>
      </c>
    </row>
    <row r="3346" spans="1:14" hidden="1" x14ac:dyDescent="0.2">
      <c r="A3346" t="str">
        <f>SVI!F403</f>
        <v>Dois Irmãos do Tocantins/TO</v>
      </c>
      <c r="B3346" t="str">
        <f>INDEX(tb_SVI[],MATCH(Table3[[#This Row],[ibge_cod]],tb_SVI[Município],0),1)</f>
        <v>TO</v>
      </c>
      <c r="C3346" t="str">
        <f>INDEX(tb_SVI[],MATCH(Table3[[#This Row],[city_name]],tb_SVI[city_name_uf],0),3)</f>
        <v>1707207</v>
      </c>
      <c r="D3346" t="e">
        <v>#N/A</v>
      </c>
      <c r="E3346" s="11">
        <f>INDEX(tb_SVI[],MATCH(Table3[[#This Row],[city_name]],tb_SVI[city_name_uf],0),5)</f>
        <v>7185</v>
      </c>
      <c r="F3346">
        <f>INDEX(tb_MHDI[],MATCH(Table3[[#This Row],[city_name]],tb_MHDI[mun_uf],0),5)</f>
        <v>0.58299999999999996</v>
      </c>
      <c r="G3346">
        <f>INDEX(tb_MHDI[],MATCH(Table3[[#This Row],[city_name]],tb_MHDI[mun_uf],0),6)</f>
        <v>0.55100000000000005</v>
      </c>
      <c r="H3346">
        <f>INDEX(tb_MHDI[],MATCH(Table3[[#This Row],[city_name]],tb_MHDI[mun_uf],0),7)</f>
        <v>0.81299999999999994</v>
      </c>
      <c r="I3346">
        <f>INDEX(tb_MHDI[],MATCH(Table3[[#This Row],[city_name]],tb_MHDI[mun_uf],0),8)</f>
        <v>0.442</v>
      </c>
      <c r="J3346">
        <f>_xlfn.NUMBERVALUE(INDEX(tb_SVI[],MATCH(Table3[[#This Row],[city_name]],tb_SVI[city_name_uf],0),8),".")</f>
        <v>0.41399999999999998</v>
      </c>
      <c r="K3346">
        <f>_xlfn.NUMBERVALUE(INDEX(tb_SVI[],MATCH(Table3[[#This Row],[city_name]],tb_SVI[city_name_uf],0),9),".")</f>
        <v>0.126</v>
      </c>
      <c r="L3346">
        <f>_xlfn.NUMBERVALUE(INDEX(tb_SVI[],MATCH(Table3[[#This Row],[city_name]],tb_SVI[city_name_uf],0),10),".")</f>
        <v>0.57199999999999995</v>
      </c>
      <c r="M3346">
        <f>_xlfn.NUMBERVALUE(INDEX(tb_SVI[],MATCH(Table3[[#This Row],[city_name]],tb_SVI[city_name_uf],0),11),".")</f>
        <v>0.54500000000000004</v>
      </c>
      <c r="N3346" s="14">
        <f>_xlfn.PERCENTRANK.INC(Table3[MHDI_tot],Table3[[#This Row],[MHDI_tot]],3)</f>
        <v>0.17499999999999999</v>
      </c>
    </row>
    <row r="3347" spans="1:14" hidden="1" x14ac:dyDescent="0.2">
      <c r="A3347" t="str">
        <f>SVI!F3347</f>
        <v>Ilha Solteira/SP</v>
      </c>
      <c r="B3347" t="str">
        <f>INDEX(tb_SVI[],MATCH(Table3[[#This Row],[ibge_cod]],tb_SVI[Município],0),1)</f>
        <v>SP</v>
      </c>
      <c r="C3347" t="str">
        <f>INDEX(tb_SVI[],MATCH(Table3[[#This Row],[city_name]],tb_SVI[city_name_uf],0),3)</f>
        <v>3520442</v>
      </c>
      <c r="D3347" t="s">
        <v>20978</v>
      </c>
      <c r="E3347" s="11">
        <f>INDEX(tb_SVI[],MATCH(Table3[[#This Row],[city_name]],tb_SVI[city_name_uf],0),5)</f>
        <v>26788</v>
      </c>
      <c r="F3347">
        <f>INDEX(tb_MHDI[],MATCH(Table3[[#This Row],[city_name]],tb_MHDI[mun_uf],0),5)</f>
        <v>0.81200000000000006</v>
      </c>
      <c r="G3347">
        <f>INDEX(tb_MHDI[],MATCH(Table3[[#This Row],[city_name]],tb_MHDI[mun_uf],0),6)</f>
        <v>0.78600000000000003</v>
      </c>
      <c r="H3347">
        <f>INDEX(tb_MHDI[],MATCH(Table3[[#This Row],[city_name]],tb_MHDI[mun_uf],0),7)</f>
        <v>0.871</v>
      </c>
      <c r="I3347">
        <f>INDEX(tb_MHDI[],MATCH(Table3[[#This Row],[city_name]],tb_MHDI[mun_uf],0),8)</f>
        <v>0.78200000000000003</v>
      </c>
      <c r="J3347">
        <f>_xlfn.NUMBERVALUE(INDEX(tb_SVI[],MATCH(Table3[[#This Row],[city_name]],tb_SVI[city_name_uf],0),8),".")</f>
        <v>0.13100000000000001</v>
      </c>
      <c r="K3347">
        <f>_xlfn.NUMBERVALUE(INDEX(tb_SVI[],MATCH(Table3[[#This Row],[city_name]],tb_SVI[city_name_uf],0),9),".")</f>
        <v>6.8000000000000005E-2</v>
      </c>
      <c r="L3347">
        <f>_xlfn.NUMBERVALUE(INDEX(tb_SVI[],MATCH(Table3[[#This Row],[city_name]],tb_SVI[city_name_uf],0),10),".")</f>
        <v>0.123</v>
      </c>
      <c r="M3347">
        <f>_xlfn.NUMBERVALUE(INDEX(tb_SVI[],MATCH(Table3[[#This Row],[city_name]],tb_SVI[city_name_uf],0),11),".")</f>
        <v>0.20300000000000001</v>
      </c>
      <c r="N3347" s="14">
        <f>_xlfn.PERCENTRANK.INC(Table3[MHDI_tot],Table3[[#This Row],[MHDI_tot]],3)</f>
        <v>0.996</v>
      </c>
    </row>
    <row r="3348" spans="1:14" hidden="1" x14ac:dyDescent="0.2">
      <c r="A3348" t="str">
        <f>SVI!F3348</f>
        <v>Indiana/SP</v>
      </c>
      <c r="B3348" t="str">
        <f>INDEX(tb_SVI[],MATCH(Table3[[#This Row],[ibge_cod]],tb_SVI[Município],0),1)</f>
        <v>SP</v>
      </c>
      <c r="C3348" t="str">
        <f>INDEX(tb_SVI[],MATCH(Table3[[#This Row],[city_name]],tb_SVI[city_name_uf],0),3)</f>
        <v>3520608</v>
      </c>
      <c r="D3348" t="s">
        <v>20979</v>
      </c>
      <c r="E3348" s="11">
        <f>INDEX(tb_SVI[],MATCH(Table3[[#This Row],[city_name]],tb_SVI[city_name_uf],0),5)</f>
        <v>4879</v>
      </c>
      <c r="F3348">
        <f>INDEX(tb_MHDI[],MATCH(Table3[[#This Row],[city_name]],tb_MHDI[mun_uf],0),5)</f>
        <v>0.76100000000000001</v>
      </c>
      <c r="G3348">
        <f>INDEX(tb_MHDI[],MATCH(Table3[[#This Row],[city_name]],tb_MHDI[mun_uf],0),6)</f>
        <v>0.71399999999999997</v>
      </c>
      <c r="H3348">
        <f>INDEX(tb_MHDI[],MATCH(Table3[[#This Row],[city_name]],tb_MHDI[mun_uf],0),7)</f>
        <v>0.84299999999999997</v>
      </c>
      <c r="I3348">
        <f>INDEX(tb_MHDI[],MATCH(Table3[[#This Row],[city_name]],tb_MHDI[mun_uf],0),8)</f>
        <v>0.73299999999999998</v>
      </c>
      <c r="J3348">
        <f>_xlfn.NUMBERVALUE(INDEX(tb_SVI[],MATCH(Table3[[#This Row],[city_name]],tb_SVI[city_name_uf],0),8),".")</f>
        <v>0.27200000000000002</v>
      </c>
      <c r="K3348">
        <f>_xlfn.NUMBERVALUE(INDEX(tb_SVI[],MATCH(Table3[[#This Row],[city_name]],tb_SVI[city_name_uf],0),9),".")</f>
        <v>0.22</v>
      </c>
      <c r="L3348">
        <f>_xlfn.NUMBERVALUE(INDEX(tb_SVI[],MATCH(Table3[[#This Row],[city_name]],tb_SVI[city_name_uf],0),10),".")</f>
        <v>0.27300000000000002</v>
      </c>
      <c r="M3348">
        <f>_xlfn.NUMBERVALUE(INDEX(tb_SVI[],MATCH(Table3[[#This Row],[city_name]],tb_SVI[city_name_uf],0),11),".")</f>
        <v>0.32300000000000001</v>
      </c>
      <c r="N3348" s="14">
        <f>_xlfn.PERCENTRANK.INC(Table3[MHDI_tot],Table3[[#This Row],[MHDI_tot]],3)</f>
        <v>0.93400000000000005</v>
      </c>
    </row>
    <row r="3349" spans="1:14" hidden="1" x14ac:dyDescent="0.2">
      <c r="A3349" t="str">
        <f>SVI!F3349</f>
        <v>Indiaporã/SP</v>
      </c>
      <c r="B3349" t="str">
        <f>INDEX(tb_SVI[],MATCH(Table3[[#This Row],[ibge_cod]],tb_SVI[Município],0),1)</f>
        <v>SP</v>
      </c>
      <c r="C3349" t="str">
        <f>INDEX(tb_SVI[],MATCH(Table3[[#This Row],[city_name]],tb_SVI[city_name_uf],0),3)</f>
        <v>3520707</v>
      </c>
      <c r="D3349" t="s">
        <v>20980</v>
      </c>
      <c r="E3349" s="11">
        <f>INDEX(tb_SVI[],MATCH(Table3[[#This Row],[city_name]],tb_SVI[city_name_uf],0),5)</f>
        <v>3886</v>
      </c>
      <c r="F3349">
        <f>INDEX(tb_MHDI[],MATCH(Table3[[#This Row],[city_name]],tb_MHDI[mun_uf],0),5)</f>
        <v>0.751</v>
      </c>
      <c r="G3349">
        <f>INDEX(tb_MHDI[],MATCH(Table3[[#This Row],[city_name]],tb_MHDI[mun_uf],0),6)</f>
        <v>0.71399999999999997</v>
      </c>
      <c r="H3349">
        <f>INDEX(tb_MHDI[],MATCH(Table3[[#This Row],[city_name]],tb_MHDI[mun_uf],0),7)</f>
        <v>0.83499999999999996</v>
      </c>
      <c r="I3349">
        <f>INDEX(tb_MHDI[],MATCH(Table3[[#This Row],[city_name]],tb_MHDI[mun_uf],0),8)</f>
        <v>0.71</v>
      </c>
      <c r="J3349">
        <f>_xlfn.NUMBERVALUE(INDEX(tb_SVI[],MATCH(Table3[[#This Row],[city_name]],tb_SVI[city_name_uf],0),8),".")</f>
        <v>0.20200000000000001</v>
      </c>
      <c r="K3349">
        <f>_xlfn.NUMBERVALUE(INDEX(tb_SVI[],MATCH(Table3[[#This Row],[city_name]],tb_SVI[city_name_uf],0),9),".")</f>
        <v>0.105</v>
      </c>
      <c r="L3349">
        <f>_xlfn.NUMBERVALUE(INDEX(tb_SVI[],MATCH(Table3[[#This Row],[city_name]],tb_SVI[city_name_uf],0),10),".")</f>
        <v>0.21199999999999999</v>
      </c>
      <c r="M3349">
        <f>_xlfn.NUMBERVALUE(INDEX(tb_SVI[],MATCH(Table3[[#This Row],[city_name]],tb_SVI[city_name_uf],0),11),".")</f>
        <v>0.28899999999999998</v>
      </c>
      <c r="N3349" s="14">
        <f>_xlfn.PERCENTRANK.INC(Table3[MHDI_tot],Table3[[#This Row],[MHDI_tot]],3)</f>
        <v>0.90100000000000002</v>
      </c>
    </row>
    <row r="3350" spans="1:14" hidden="1" x14ac:dyDescent="0.2">
      <c r="A3350" t="str">
        <f>SVI!F3350</f>
        <v>Inúbia Paulista/SP</v>
      </c>
      <c r="B3350" t="str">
        <f>INDEX(tb_SVI[],MATCH(Table3[[#This Row],[ibge_cod]],tb_SVI[Município],0),1)</f>
        <v>SP</v>
      </c>
      <c r="C3350" t="str">
        <f>INDEX(tb_SVI[],MATCH(Table3[[#This Row],[city_name]],tb_SVI[city_name_uf],0),3)</f>
        <v>3520806</v>
      </c>
      <c r="D3350" t="s">
        <v>20981</v>
      </c>
      <c r="E3350" s="11">
        <f>INDEX(tb_SVI[],MATCH(Table3[[#This Row],[city_name]],tb_SVI[city_name_uf],0),5)</f>
        <v>4019</v>
      </c>
      <c r="F3350">
        <f>INDEX(tb_MHDI[],MATCH(Table3[[#This Row],[city_name]],tb_MHDI[mun_uf],0),5)</f>
        <v>0.75900000000000001</v>
      </c>
      <c r="G3350">
        <f>INDEX(tb_MHDI[],MATCH(Table3[[#This Row],[city_name]],tb_MHDI[mun_uf],0),6)</f>
        <v>0.68799999999999994</v>
      </c>
      <c r="H3350">
        <f>INDEX(tb_MHDI[],MATCH(Table3[[#This Row],[city_name]],tb_MHDI[mun_uf],0),7)</f>
        <v>0.84899999999999998</v>
      </c>
      <c r="I3350">
        <f>INDEX(tb_MHDI[],MATCH(Table3[[#This Row],[city_name]],tb_MHDI[mun_uf],0),8)</f>
        <v>0.75</v>
      </c>
      <c r="J3350">
        <f>_xlfn.NUMBERVALUE(INDEX(tb_SVI[],MATCH(Table3[[#This Row],[city_name]],tb_SVI[city_name_uf],0),8),".")</f>
        <v>0.2</v>
      </c>
      <c r="K3350">
        <f>_xlfn.NUMBERVALUE(INDEX(tb_SVI[],MATCH(Table3[[#This Row],[city_name]],tb_SVI[city_name_uf],0),9),".")</f>
        <v>9.0999999999999998E-2</v>
      </c>
      <c r="L3350">
        <f>_xlfn.NUMBERVALUE(INDEX(tb_SVI[],MATCH(Table3[[#This Row],[city_name]],tb_SVI[city_name_uf],0),10),".")</f>
        <v>0.254</v>
      </c>
      <c r="M3350">
        <f>_xlfn.NUMBERVALUE(INDEX(tb_SVI[],MATCH(Table3[[#This Row],[city_name]],tb_SVI[city_name_uf],0),11),".")</f>
        <v>0.254</v>
      </c>
      <c r="N3350" s="14">
        <f>_xlfn.PERCENTRANK.INC(Table3[MHDI_tot],Table3[[#This Row],[MHDI_tot]],3)</f>
        <v>0.92800000000000005</v>
      </c>
    </row>
    <row r="3351" spans="1:14" hidden="1" x14ac:dyDescent="0.2">
      <c r="A3351" t="str">
        <f>SVI!F3351</f>
        <v>Ipaussu/SP</v>
      </c>
      <c r="B3351" t="str">
        <f>INDEX(tb_SVI[],MATCH(Table3[[#This Row],[ibge_cod]],tb_SVI[Município],0),1)</f>
        <v>SP</v>
      </c>
      <c r="C3351" t="str">
        <f>INDEX(tb_SVI[],MATCH(Table3[[#This Row],[city_name]],tb_SVI[city_name_uf],0),3)</f>
        <v>3520905</v>
      </c>
      <c r="D3351" t="s">
        <v>20982</v>
      </c>
      <c r="E3351" s="11">
        <f>INDEX(tb_SVI[],MATCH(Table3[[#This Row],[city_name]],tb_SVI[city_name_uf],0),5)</f>
        <v>15069</v>
      </c>
      <c r="F3351">
        <f>INDEX(tb_MHDI[],MATCH(Table3[[#This Row],[city_name]],tb_MHDI[mun_uf],0),5)</f>
        <v>0.72699999999999998</v>
      </c>
      <c r="G3351">
        <f>INDEX(tb_MHDI[],MATCH(Table3[[#This Row],[city_name]],tb_MHDI[mun_uf],0),6)</f>
        <v>0.71299999999999997</v>
      </c>
      <c r="H3351">
        <f>INDEX(tb_MHDI[],MATCH(Table3[[#This Row],[city_name]],tb_MHDI[mun_uf],0),7)</f>
        <v>0.82799999999999996</v>
      </c>
      <c r="I3351">
        <f>INDEX(tb_MHDI[],MATCH(Table3[[#This Row],[city_name]],tb_MHDI[mun_uf],0),8)</f>
        <v>0.65</v>
      </c>
      <c r="J3351">
        <f>_xlfn.NUMBERVALUE(INDEX(tb_SVI[],MATCH(Table3[[#This Row],[city_name]],tb_SVI[city_name_uf],0),8),".")</f>
        <v>0.26300000000000001</v>
      </c>
      <c r="K3351">
        <f>_xlfn.NUMBERVALUE(INDEX(tb_SVI[],MATCH(Table3[[#This Row],[city_name]],tb_SVI[city_name_uf],0),9),".")</f>
        <v>0.23200000000000001</v>
      </c>
      <c r="L3351">
        <f>_xlfn.NUMBERVALUE(INDEX(tb_SVI[],MATCH(Table3[[#This Row],[city_name]],tb_SVI[city_name_uf],0),10),".")</f>
        <v>0.315</v>
      </c>
      <c r="M3351">
        <f>_xlfn.NUMBERVALUE(INDEX(tb_SVI[],MATCH(Table3[[#This Row],[city_name]],tb_SVI[city_name_uf],0),11),".")</f>
        <v>0.24199999999999999</v>
      </c>
      <c r="N3351" s="14">
        <f>_xlfn.PERCENTRANK.INC(Table3[MHDI_tot],Table3[[#This Row],[MHDI_tot]],3)</f>
        <v>0.79600000000000004</v>
      </c>
    </row>
    <row r="3352" spans="1:14" hidden="1" x14ac:dyDescent="0.2">
      <c r="A3352" t="str">
        <f>SVI!F3352</f>
        <v>Iperó/SP</v>
      </c>
      <c r="B3352" t="str">
        <f>INDEX(tb_SVI[],MATCH(Table3[[#This Row],[ibge_cod]],tb_SVI[Município],0),1)</f>
        <v>SP</v>
      </c>
      <c r="C3352" t="str">
        <f>INDEX(tb_SVI[],MATCH(Table3[[#This Row],[city_name]],tb_SVI[city_name_uf],0),3)</f>
        <v>3521002</v>
      </c>
      <c r="D3352" t="s">
        <v>20983</v>
      </c>
      <c r="E3352" s="11">
        <f>INDEX(tb_SVI[],MATCH(Table3[[#This Row],[city_name]],tb_SVI[city_name_uf],0),5)</f>
        <v>37964</v>
      </c>
      <c r="F3352">
        <f>INDEX(tb_MHDI[],MATCH(Table3[[#This Row],[city_name]],tb_MHDI[mun_uf],0),5)</f>
        <v>0.71899999999999997</v>
      </c>
      <c r="G3352">
        <f>INDEX(tb_MHDI[],MATCH(Table3[[#This Row],[city_name]],tb_MHDI[mun_uf],0),6)</f>
        <v>0.68</v>
      </c>
      <c r="H3352">
        <f>INDEX(tb_MHDI[],MATCH(Table3[[#This Row],[city_name]],tb_MHDI[mun_uf],0),7)</f>
        <v>0.81399999999999995</v>
      </c>
      <c r="I3352">
        <f>INDEX(tb_MHDI[],MATCH(Table3[[#This Row],[city_name]],tb_MHDI[mun_uf],0),8)</f>
        <v>0.67200000000000004</v>
      </c>
      <c r="J3352">
        <f>_xlfn.NUMBERVALUE(INDEX(tb_SVI[],MATCH(Table3[[#This Row],[city_name]],tb_SVI[city_name_uf],0),8),".")</f>
        <v>0.27100000000000002</v>
      </c>
      <c r="K3352">
        <f>_xlfn.NUMBERVALUE(INDEX(tb_SVI[],MATCH(Table3[[#This Row],[city_name]],tb_SVI[city_name_uf],0),9),".")</f>
        <v>0.252</v>
      </c>
      <c r="L3352">
        <f>_xlfn.NUMBERVALUE(INDEX(tb_SVI[],MATCH(Table3[[#This Row],[city_name]],tb_SVI[city_name_uf],0),10),".")</f>
        <v>0.32600000000000001</v>
      </c>
      <c r="M3352">
        <f>_xlfn.NUMBERVALUE(INDEX(tb_SVI[],MATCH(Table3[[#This Row],[city_name]],tb_SVI[city_name_uf],0),11),".")</f>
        <v>0.23599999999999999</v>
      </c>
      <c r="N3352" s="14">
        <f>_xlfn.PERCENTRANK.INC(Table3[MHDI_tot],Table3[[#This Row],[MHDI_tot]],3)</f>
        <v>0.755</v>
      </c>
    </row>
    <row r="3353" spans="1:14" hidden="1" x14ac:dyDescent="0.2">
      <c r="A3353" t="str">
        <f>SVI!F3353</f>
        <v>Ipeúna/SP</v>
      </c>
      <c r="B3353" t="str">
        <f>INDEX(tb_SVI[],MATCH(Table3[[#This Row],[ibge_cod]],tb_SVI[Município],0),1)</f>
        <v>SP</v>
      </c>
      <c r="C3353" t="str">
        <f>INDEX(tb_SVI[],MATCH(Table3[[#This Row],[city_name]],tb_SVI[city_name_uf],0),3)</f>
        <v>3521101</v>
      </c>
      <c r="D3353" t="s">
        <v>20984</v>
      </c>
      <c r="E3353" s="11">
        <f>INDEX(tb_SVI[],MATCH(Table3[[#This Row],[city_name]],tb_SVI[city_name_uf],0),5)</f>
        <v>7687</v>
      </c>
      <c r="F3353">
        <f>INDEX(tb_MHDI[],MATCH(Table3[[#This Row],[city_name]],tb_MHDI[mun_uf],0),5)</f>
        <v>0.753</v>
      </c>
      <c r="G3353">
        <f>INDEX(tb_MHDI[],MATCH(Table3[[#This Row],[city_name]],tb_MHDI[mun_uf],0),6)</f>
        <v>0.73699999999999999</v>
      </c>
      <c r="H3353">
        <f>INDEX(tb_MHDI[],MATCH(Table3[[#This Row],[city_name]],tb_MHDI[mun_uf],0),7)</f>
        <v>0.84499999999999997</v>
      </c>
      <c r="I3353">
        <f>INDEX(tb_MHDI[],MATCH(Table3[[#This Row],[city_name]],tb_MHDI[mun_uf],0),8)</f>
        <v>0.68500000000000005</v>
      </c>
      <c r="J3353">
        <f>_xlfn.NUMBERVALUE(INDEX(tb_SVI[],MATCH(Table3[[#This Row],[city_name]],tb_SVI[city_name_uf],0),8),".")</f>
        <v>0.14799999999999999</v>
      </c>
      <c r="K3353">
        <f>_xlfn.NUMBERVALUE(INDEX(tb_SVI[],MATCH(Table3[[#This Row],[city_name]],tb_SVI[city_name_uf],0),9),".")</f>
        <v>2E-3</v>
      </c>
      <c r="L3353">
        <f>_xlfn.NUMBERVALUE(INDEX(tb_SVI[],MATCH(Table3[[#This Row],[city_name]],tb_SVI[city_name_uf],0),10),".")</f>
        <v>0.251</v>
      </c>
      <c r="M3353">
        <f>_xlfn.NUMBERVALUE(INDEX(tb_SVI[],MATCH(Table3[[#This Row],[city_name]],tb_SVI[city_name_uf],0),11),".")</f>
        <v>0.192</v>
      </c>
      <c r="N3353" s="14">
        <f>_xlfn.PERCENTRANK.INC(Table3[MHDI_tot],Table3[[#This Row],[MHDI_tot]],3)</f>
        <v>0.90900000000000003</v>
      </c>
    </row>
    <row r="3354" spans="1:14" hidden="1" x14ac:dyDescent="0.2">
      <c r="A3354" t="str">
        <f>SVI!F3354</f>
        <v>Ipiguá/SP</v>
      </c>
      <c r="B3354" t="str">
        <f>INDEX(tb_SVI[],MATCH(Table3[[#This Row],[ibge_cod]],tb_SVI[Município],0),1)</f>
        <v>SP</v>
      </c>
      <c r="C3354" t="str">
        <f>INDEX(tb_SVI[],MATCH(Table3[[#This Row],[city_name]],tb_SVI[city_name_uf],0),3)</f>
        <v>3521150</v>
      </c>
      <c r="D3354" t="s">
        <v>20985</v>
      </c>
      <c r="E3354" s="11">
        <f>INDEX(tb_SVI[],MATCH(Table3[[#This Row],[city_name]],tb_SVI[city_name_uf],0),5)</f>
        <v>5476</v>
      </c>
      <c r="F3354">
        <f>INDEX(tb_MHDI[],MATCH(Table3[[#This Row],[city_name]],tb_MHDI[mun_uf],0),5)</f>
        <v>0.73</v>
      </c>
      <c r="G3354">
        <f>INDEX(tb_MHDI[],MATCH(Table3[[#This Row],[city_name]],tb_MHDI[mun_uf],0),6)</f>
        <v>0.69599999999999995</v>
      </c>
      <c r="H3354">
        <f>INDEX(tb_MHDI[],MATCH(Table3[[#This Row],[city_name]],tb_MHDI[mun_uf],0),7)</f>
        <v>0.83899999999999997</v>
      </c>
      <c r="I3354">
        <f>INDEX(tb_MHDI[],MATCH(Table3[[#This Row],[city_name]],tb_MHDI[mun_uf],0),8)</f>
        <v>0.66600000000000004</v>
      </c>
      <c r="J3354">
        <f>_xlfn.NUMBERVALUE(INDEX(tb_SVI[],MATCH(Table3[[#This Row],[city_name]],tb_SVI[city_name_uf],0),8),".")</f>
        <v>0.184</v>
      </c>
      <c r="K3354">
        <f>_xlfn.NUMBERVALUE(INDEX(tb_SVI[],MATCH(Table3[[#This Row],[city_name]],tb_SVI[city_name_uf],0),9),".")</f>
        <v>5.6000000000000001E-2</v>
      </c>
      <c r="L3354">
        <f>_xlfn.NUMBERVALUE(INDEX(tb_SVI[],MATCH(Table3[[#This Row],[city_name]],tb_SVI[city_name_uf],0),10),".")</f>
        <v>0.27</v>
      </c>
      <c r="M3354">
        <f>_xlfn.NUMBERVALUE(INDEX(tb_SVI[],MATCH(Table3[[#This Row],[city_name]],tb_SVI[city_name_uf],0),11),".")</f>
        <v>0.22600000000000001</v>
      </c>
      <c r="N3354" s="14">
        <f>_xlfn.PERCENTRANK.INC(Table3[MHDI_tot],Table3[[#This Row],[MHDI_tot]],3)</f>
        <v>0.81100000000000005</v>
      </c>
    </row>
    <row r="3355" spans="1:14" hidden="1" x14ac:dyDescent="0.2">
      <c r="A3355" t="str">
        <f>SVI!F3355</f>
        <v>Iporanga/SP</v>
      </c>
      <c r="B3355" t="str">
        <f>INDEX(tb_SVI[],MATCH(Table3[[#This Row],[ibge_cod]],tb_SVI[Município],0),1)</f>
        <v>SP</v>
      </c>
      <c r="C3355" t="str">
        <f>INDEX(tb_SVI[],MATCH(Table3[[#This Row],[city_name]],tb_SVI[city_name_uf],0),3)</f>
        <v>3521200</v>
      </c>
      <c r="D3355" t="s">
        <v>20986</v>
      </c>
      <c r="E3355" s="11">
        <f>INDEX(tb_SVI[],MATCH(Table3[[#This Row],[city_name]],tb_SVI[city_name_uf],0),5)</f>
        <v>4199</v>
      </c>
      <c r="F3355">
        <f>INDEX(tb_MHDI[],MATCH(Table3[[#This Row],[city_name]],tb_MHDI[mun_uf],0),5)</f>
        <v>0.70299999999999996</v>
      </c>
      <c r="G3355">
        <f>INDEX(tb_MHDI[],MATCH(Table3[[#This Row],[city_name]],tb_MHDI[mun_uf],0),6)</f>
        <v>0.63700000000000001</v>
      </c>
      <c r="H3355">
        <f>INDEX(tb_MHDI[],MATCH(Table3[[#This Row],[city_name]],tb_MHDI[mun_uf],0),7)</f>
        <v>0.81599999999999995</v>
      </c>
      <c r="I3355">
        <f>INDEX(tb_MHDI[],MATCH(Table3[[#This Row],[city_name]],tb_MHDI[mun_uf],0),8)</f>
        <v>0.66800000000000004</v>
      </c>
      <c r="J3355">
        <f>_xlfn.NUMBERVALUE(INDEX(tb_SVI[],MATCH(Table3[[#This Row],[city_name]],tb_SVI[city_name_uf],0),8),".")</f>
        <v>0.35099999999999998</v>
      </c>
      <c r="K3355">
        <f>_xlfn.NUMBERVALUE(INDEX(tb_SVI[],MATCH(Table3[[#This Row],[city_name]],tb_SVI[city_name_uf],0),9),".")</f>
        <v>0.24399999999999999</v>
      </c>
      <c r="L3355">
        <f>_xlfn.NUMBERVALUE(INDEX(tb_SVI[],MATCH(Table3[[#This Row],[city_name]],tb_SVI[city_name_uf],0),10),".")</f>
        <v>0.374</v>
      </c>
      <c r="M3355">
        <f>_xlfn.NUMBERVALUE(INDEX(tb_SVI[],MATCH(Table3[[#This Row],[city_name]],tb_SVI[city_name_uf],0),11),".")</f>
        <v>0.436</v>
      </c>
      <c r="N3355" s="14">
        <f>_xlfn.PERCENTRANK.INC(Table3[MHDI_tot],Table3[[#This Row],[MHDI_tot]],3)</f>
        <v>0.66900000000000004</v>
      </c>
    </row>
    <row r="3356" spans="1:14" hidden="1" x14ac:dyDescent="0.2">
      <c r="A3356" t="str">
        <f>SVI!F3356</f>
        <v>Ipuã/SP</v>
      </c>
      <c r="B3356" t="str">
        <f>INDEX(tb_SVI[],MATCH(Table3[[#This Row],[ibge_cod]],tb_SVI[Município],0),1)</f>
        <v>SP</v>
      </c>
      <c r="C3356" t="str">
        <f>INDEX(tb_SVI[],MATCH(Table3[[#This Row],[city_name]],tb_SVI[city_name_uf],0),3)</f>
        <v>3521309</v>
      </c>
      <c r="D3356" t="s">
        <v>20987</v>
      </c>
      <c r="E3356" s="11">
        <f>INDEX(tb_SVI[],MATCH(Table3[[#This Row],[city_name]],tb_SVI[city_name_uf],0),5)</f>
        <v>16604</v>
      </c>
      <c r="F3356">
        <f>INDEX(tb_MHDI[],MATCH(Table3[[#This Row],[city_name]],tb_MHDI[mun_uf],0),5)</f>
        <v>0.749</v>
      </c>
      <c r="G3356">
        <f>INDEX(tb_MHDI[],MATCH(Table3[[#This Row],[city_name]],tb_MHDI[mun_uf],0),6)</f>
        <v>0.75900000000000001</v>
      </c>
      <c r="H3356">
        <f>INDEX(tb_MHDI[],MATCH(Table3[[#This Row],[city_name]],tb_MHDI[mun_uf],0),7)</f>
        <v>0.84799999999999998</v>
      </c>
      <c r="I3356">
        <f>INDEX(tb_MHDI[],MATCH(Table3[[#This Row],[city_name]],tb_MHDI[mun_uf],0),8)</f>
        <v>0.65400000000000003</v>
      </c>
      <c r="J3356">
        <f>_xlfn.NUMBERVALUE(INDEX(tb_SVI[],MATCH(Table3[[#This Row],[city_name]],tb_SVI[city_name_uf],0),8),".")</f>
        <v>0.251</v>
      </c>
      <c r="K3356">
        <f>_xlfn.NUMBERVALUE(INDEX(tb_SVI[],MATCH(Table3[[#This Row],[city_name]],tb_SVI[city_name_uf],0),9),".")</f>
        <v>0.13800000000000001</v>
      </c>
      <c r="L3356">
        <f>_xlfn.NUMBERVALUE(INDEX(tb_SVI[],MATCH(Table3[[#This Row],[city_name]],tb_SVI[city_name_uf],0),10),".")</f>
        <v>0.33600000000000002</v>
      </c>
      <c r="M3356">
        <f>_xlfn.NUMBERVALUE(INDEX(tb_SVI[],MATCH(Table3[[#This Row],[city_name]],tb_SVI[city_name_uf],0),11),".")</f>
        <v>0.27900000000000003</v>
      </c>
      <c r="N3356" s="14">
        <f>_xlfn.PERCENTRANK.INC(Table3[MHDI_tot],Table3[[#This Row],[MHDI_tot]],3)</f>
        <v>0.89500000000000002</v>
      </c>
    </row>
    <row r="3357" spans="1:14" hidden="1" x14ac:dyDescent="0.2">
      <c r="A3357" t="str">
        <f>SVI!F3357</f>
        <v>Iracemápolis/SP</v>
      </c>
      <c r="B3357" t="str">
        <f>INDEX(tb_SVI[],MATCH(Table3[[#This Row],[ibge_cod]],tb_SVI[Município],0),1)</f>
        <v>SP</v>
      </c>
      <c r="C3357" t="str">
        <f>INDEX(tb_SVI[],MATCH(Table3[[#This Row],[city_name]],tb_SVI[city_name_uf],0),3)</f>
        <v>3521408</v>
      </c>
      <c r="D3357" t="s">
        <v>20988</v>
      </c>
      <c r="E3357" s="11">
        <f>INDEX(tb_SVI[],MATCH(Table3[[#This Row],[city_name]],tb_SVI[city_name_uf],0),5)</f>
        <v>24614</v>
      </c>
      <c r="F3357">
        <f>INDEX(tb_MHDI[],MATCH(Table3[[#This Row],[city_name]],tb_MHDI[mun_uf],0),5)</f>
        <v>0.77600000000000002</v>
      </c>
      <c r="G3357">
        <f>INDEX(tb_MHDI[],MATCH(Table3[[#This Row],[city_name]],tb_MHDI[mun_uf],0),6)</f>
        <v>0.74199999999999999</v>
      </c>
      <c r="H3357">
        <f>INDEX(tb_MHDI[],MATCH(Table3[[#This Row],[city_name]],tb_MHDI[mun_uf],0),7)</f>
        <v>0.86299999999999999</v>
      </c>
      <c r="I3357">
        <f>INDEX(tb_MHDI[],MATCH(Table3[[#This Row],[city_name]],tb_MHDI[mun_uf],0),8)</f>
        <v>0.72899999999999998</v>
      </c>
      <c r="J3357">
        <f>_xlfn.NUMBERVALUE(INDEX(tb_SVI[],MATCH(Table3[[#This Row],[city_name]],tb_SVI[city_name_uf],0),8),".")</f>
        <v>0.17899999999999999</v>
      </c>
      <c r="K3357">
        <f>_xlfn.NUMBERVALUE(INDEX(tb_SVI[],MATCH(Table3[[#This Row],[city_name]],tb_SVI[city_name_uf],0),9),".")</f>
        <v>8.5999999999999993E-2</v>
      </c>
      <c r="L3357">
        <f>_xlfn.NUMBERVALUE(INDEX(tb_SVI[],MATCH(Table3[[#This Row],[city_name]],tb_SVI[city_name_uf],0),10),".")</f>
        <v>0.24199999999999999</v>
      </c>
      <c r="M3357">
        <f>_xlfn.NUMBERVALUE(INDEX(tb_SVI[],MATCH(Table3[[#This Row],[city_name]],tb_SVI[city_name_uf],0),11),".")</f>
        <v>0.21</v>
      </c>
      <c r="N3357" s="14">
        <f>_xlfn.PERCENTRANK.INC(Table3[MHDI_tot],Table3[[#This Row],[MHDI_tot]],3)</f>
        <v>0.96799999999999997</v>
      </c>
    </row>
    <row r="3358" spans="1:14" hidden="1" x14ac:dyDescent="0.2">
      <c r="A3358" t="str">
        <f>SVI!F3358</f>
        <v>Irapuru/SP</v>
      </c>
      <c r="B3358" t="str">
        <f>INDEX(tb_SVI[],MATCH(Table3[[#This Row],[ibge_cod]],tb_SVI[Município],0),1)</f>
        <v>SP</v>
      </c>
      <c r="C3358" t="str">
        <f>INDEX(tb_SVI[],MATCH(Table3[[#This Row],[city_name]],tb_SVI[city_name_uf],0),3)</f>
        <v>3521606</v>
      </c>
      <c r="D3358" t="s">
        <v>20989</v>
      </c>
      <c r="E3358" s="11">
        <f>INDEX(tb_SVI[],MATCH(Table3[[#This Row],[city_name]],tb_SVI[city_name_uf],0),5)</f>
        <v>8325</v>
      </c>
      <c r="F3358">
        <f>INDEX(tb_MHDI[],MATCH(Table3[[#This Row],[city_name]],tb_MHDI[mun_uf],0),5)</f>
        <v>0.71199999999999997</v>
      </c>
      <c r="G3358">
        <f>INDEX(tb_MHDI[],MATCH(Table3[[#This Row],[city_name]],tb_MHDI[mun_uf],0),6)</f>
        <v>0.69099999999999995</v>
      </c>
      <c r="H3358">
        <f>INDEX(tb_MHDI[],MATCH(Table3[[#This Row],[city_name]],tb_MHDI[mun_uf],0),7)</f>
        <v>0.83899999999999997</v>
      </c>
      <c r="I3358">
        <f>INDEX(tb_MHDI[],MATCH(Table3[[#This Row],[city_name]],tb_MHDI[mun_uf],0),8)</f>
        <v>0.622</v>
      </c>
      <c r="J3358">
        <f>_xlfn.NUMBERVALUE(INDEX(tb_SVI[],MATCH(Table3[[#This Row],[city_name]],tb_SVI[city_name_uf],0),8),".")</f>
        <v>0.29799999999999999</v>
      </c>
      <c r="K3358">
        <f>_xlfn.NUMBERVALUE(INDEX(tb_SVI[],MATCH(Table3[[#This Row],[city_name]],tb_SVI[city_name_uf],0),9),".")</f>
        <v>0.22600000000000001</v>
      </c>
      <c r="L3358">
        <f>_xlfn.NUMBERVALUE(INDEX(tb_SVI[],MATCH(Table3[[#This Row],[city_name]],tb_SVI[city_name_uf],0),10),".")</f>
        <v>0.34200000000000003</v>
      </c>
      <c r="M3358">
        <f>_xlfn.NUMBERVALUE(INDEX(tb_SVI[],MATCH(Table3[[#This Row],[city_name]],tb_SVI[city_name_uf],0),11),".")</f>
        <v>0.32500000000000001</v>
      </c>
      <c r="N3358" s="14">
        <f>_xlfn.PERCENTRANK.INC(Table3[MHDI_tot],Table3[[#This Row],[MHDI_tot]],3)</f>
        <v>0.71699999999999997</v>
      </c>
    </row>
    <row r="3359" spans="1:14" hidden="1" x14ac:dyDescent="0.2">
      <c r="A3359" t="str">
        <f>SVI!F3359</f>
        <v>Irapuã/SP</v>
      </c>
      <c r="B3359" t="str">
        <f>INDEX(tb_SVI[],MATCH(Table3[[#This Row],[ibge_cod]],tb_SVI[Município],0),1)</f>
        <v>SP</v>
      </c>
      <c r="C3359" t="str">
        <f>INDEX(tb_SVI[],MATCH(Table3[[#This Row],[city_name]],tb_SVI[city_name_uf],0),3)</f>
        <v>3521507</v>
      </c>
      <c r="D3359" t="s">
        <v>20990</v>
      </c>
      <c r="E3359" s="11">
        <f>INDEX(tb_SVI[],MATCH(Table3[[#This Row],[city_name]],tb_SVI[city_name_uf],0),5)</f>
        <v>8048</v>
      </c>
      <c r="F3359">
        <f>INDEX(tb_MHDI[],MATCH(Table3[[#This Row],[city_name]],tb_MHDI[mun_uf],0),5)</f>
        <v>0.71299999999999997</v>
      </c>
      <c r="G3359">
        <f>INDEX(tb_MHDI[],MATCH(Table3[[#This Row],[city_name]],tb_MHDI[mun_uf],0),6)</f>
        <v>0.68799999999999994</v>
      </c>
      <c r="H3359">
        <f>INDEX(tb_MHDI[],MATCH(Table3[[#This Row],[city_name]],tb_MHDI[mun_uf],0),7)</f>
        <v>0.84399999999999997</v>
      </c>
      <c r="I3359">
        <f>INDEX(tb_MHDI[],MATCH(Table3[[#This Row],[city_name]],tb_MHDI[mun_uf],0),8)</f>
        <v>0.624</v>
      </c>
      <c r="J3359">
        <f>_xlfn.NUMBERVALUE(INDEX(tb_SVI[],MATCH(Table3[[#This Row],[city_name]],tb_SVI[city_name_uf],0),8),".")</f>
        <v>0.22600000000000001</v>
      </c>
      <c r="K3359">
        <f>_xlfn.NUMBERVALUE(INDEX(tb_SVI[],MATCH(Table3[[#This Row],[city_name]],tb_SVI[city_name_uf],0),9),".")</f>
        <v>0.13400000000000001</v>
      </c>
      <c r="L3359">
        <f>_xlfn.NUMBERVALUE(INDEX(tb_SVI[],MATCH(Table3[[#This Row],[city_name]],tb_SVI[city_name_uf],0),10),".")</f>
        <v>0.32200000000000001</v>
      </c>
      <c r="M3359">
        <f>_xlfn.NUMBERVALUE(INDEX(tb_SVI[],MATCH(Table3[[#This Row],[city_name]],tb_SVI[city_name_uf],0),11),".")</f>
        <v>0.221</v>
      </c>
      <c r="N3359" s="14">
        <f>_xlfn.PERCENTRANK.INC(Table3[MHDI_tot],Table3[[#This Row],[MHDI_tot]],3)</f>
        <v>0.72199999999999998</v>
      </c>
    </row>
    <row r="3360" spans="1:14" hidden="1" x14ac:dyDescent="0.2">
      <c r="A3360" t="str">
        <f>SVI!F3360</f>
        <v>Itaberá/SP</v>
      </c>
      <c r="B3360" t="str">
        <f>INDEX(tb_SVI[],MATCH(Table3[[#This Row],[ibge_cod]],tb_SVI[Município],0),1)</f>
        <v>SP</v>
      </c>
      <c r="C3360" t="str">
        <f>INDEX(tb_SVI[],MATCH(Table3[[#This Row],[city_name]],tb_SVI[city_name_uf],0),3)</f>
        <v>3521705</v>
      </c>
      <c r="D3360" t="s">
        <v>20991</v>
      </c>
      <c r="E3360" s="11">
        <f>INDEX(tb_SVI[],MATCH(Table3[[#This Row],[city_name]],tb_SVI[city_name_uf],0),5)</f>
        <v>17480</v>
      </c>
      <c r="F3360">
        <f>INDEX(tb_MHDI[],MATCH(Table3[[#This Row],[city_name]],tb_MHDI[mun_uf],0),5)</f>
        <v>0.69299999999999995</v>
      </c>
      <c r="G3360">
        <f>INDEX(tb_MHDI[],MATCH(Table3[[#This Row],[city_name]],tb_MHDI[mun_uf],0),6)</f>
        <v>0.65200000000000002</v>
      </c>
      <c r="H3360">
        <f>INDEX(tb_MHDI[],MATCH(Table3[[#This Row],[city_name]],tb_MHDI[mun_uf],0),7)</f>
        <v>0.80300000000000005</v>
      </c>
      <c r="I3360">
        <f>INDEX(tb_MHDI[],MATCH(Table3[[#This Row],[city_name]],tb_MHDI[mun_uf],0),8)</f>
        <v>0.63600000000000001</v>
      </c>
      <c r="J3360">
        <f>_xlfn.NUMBERVALUE(INDEX(tb_SVI[],MATCH(Table3[[#This Row],[city_name]],tb_SVI[city_name_uf],0),8),".")</f>
        <v>0.34599999999999997</v>
      </c>
      <c r="K3360">
        <f>_xlfn.NUMBERVALUE(INDEX(tb_SVI[],MATCH(Table3[[#This Row],[city_name]],tb_SVI[city_name_uf],0),9),".")</f>
        <v>0.28000000000000003</v>
      </c>
      <c r="L3360">
        <f>_xlfn.NUMBERVALUE(INDEX(tb_SVI[],MATCH(Table3[[#This Row],[city_name]],tb_SVI[city_name_uf],0),10),".")</f>
        <v>0.39</v>
      </c>
      <c r="M3360">
        <f>_xlfn.NUMBERVALUE(INDEX(tb_SVI[],MATCH(Table3[[#This Row],[city_name]],tb_SVI[city_name_uf],0),11),".")</f>
        <v>0.36799999999999999</v>
      </c>
      <c r="N3360" s="14">
        <f>_xlfn.PERCENTRANK.INC(Table3[MHDI_tot],Table3[[#This Row],[MHDI_tot]],3)</f>
        <v>0.61599999999999999</v>
      </c>
    </row>
    <row r="3361" spans="1:14" hidden="1" x14ac:dyDescent="0.2">
      <c r="A3361" t="str">
        <f>SVI!F3361</f>
        <v>Itajobi/SP</v>
      </c>
      <c r="B3361" t="str">
        <f>INDEX(tb_SVI[],MATCH(Table3[[#This Row],[ibge_cod]],tb_SVI[Município],0),1)</f>
        <v>SP</v>
      </c>
      <c r="C3361" t="str">
        <f>INDEX(tb_SVI[],MATCH(Table3[[#This Row],[city_name]],tb_SVI[city_name_uf],0),3)</f>
        <v>3521903</v>
      </c>
      <c r="D3361" t="s">
        <v>20992</v>
      </c>
      <c r="E3361" s="11">
        <f>INDEX(tb_SVI[],MATCH(Table3[[#This Row],[city_name]],tb_SVI[city_name_uf],0),5)</f>
        <v>15297</v>
      </c>
      <c r="F3361">
        <f>INDEX(tb_MHDI[],MATCH(Table3[[#This Row],[city_name]],tb_MHDI[mun_uf],0),5)</f>
        <v>0.73</v>
      </c>
      <c r="G3361">
        <f>INDEX(tb_MHDI[],MATCH(Table3[[#This Row],[city_name]],tb_MHDI[mun_uf],0),6)</f>
        <v>0.72699999999999998</v>
      </c>
      <c r="H3361">
        <f>INDEX(tb_MHDI[],MATCH(Table3[[#This Row],[city_name]],tb_MHDI[mun_uf],0),7)</f>
        <v>0.83199999999999996</v>
      </c>
      <c r="I3361">
        <f>INDEX(tb_MHDI[],MATCH(Table3[[#This Row],[city_name]],tb_MHDI[mun_uf],0),8)</f>
        <v>0.64400000000000002</v>
      </c>
      <c r="J3361">
        <f>_xlfn.NUMBERVALUE(INDEX(tb_SVI[],MATCH(Table3[[#This Row],[city_name]],tb_SVI[city_name_uf],0),8),".")</f>
        <v>0.215</v>
      </c>
      <c r="K3361">
        <f>_xlfn.NUMBERVALUE(INDEX(tb_SVI[],MATCH(Table3[[#This Row],[city_name]],tb_SVI[city_name_uf],0),9),".")</f>
        <v>0.13</v>
      </c>
      <c r="L3361">
        <f>_xlfn.NUMBERVALUE(INDEX(tb_SVI[],MATCH(Table3[[#This Row],[city_name]],tb_SVI[city_name_uf],0),10),".")</f>
        <v>0.29799999999999999</v>
      </c>
      <c r="M3361">
        <f>_xlfn.NUMBERVALUE(INDEX(tb_SVI[],MATCH(Table3[[#This Row],[city_name]],tb_SVI[city_name_uf],0),11),".")</f>
        <v>0.217</v>
      </c>
      <c r="N3361" s="14">
        <f>_xlfn.PERCENTRANK.INC(Table3[MHDI_tot],Table3[[#This Row],[MHDI_tot]],3)</f>
        <v>0.81100000000000005</v>
      </c>
    </row>
    <row r="3362" spans="1:14" hidden="1" x14ac:dyDescent="0.2">
      <c r="A3362" t="str">
        <f>SVI!F3362</f>
        <v>Itaju/SP</v>
      </c>
      <c r="B3362" t="str">
        <f>INDEX(tb_SVI[],MATCH(Table3[[#This Row],[ibge_cod]],tb_SVI[Município],0),1)</f>
        <v>SP</v>
      </c>
      <c r="C3362" t="str">
        <f>INDEX(tb_SVI[],MATCH(Table3[[#This Row],[city_name]],tb_SVI[city_name_uf],0),3)</f>
        <v>3522000</v>
      </c>
      <c r="D3362" t="s">
        <v>20993</v>
      </c>
      <c r="E3362" s="11">
        <f>INDEX(tb_SVI[],MATCH(Table3[[#This Row],[city_name]],tb_SVI[city_name_uf],0),5)</f>
        <v>3887</v>
      </c>
      <c r="F3362">
        <f>INDEX(tb_MHDI[],MATCH(Table3[[#This Row],[city_name]],tb_MHDI[mun_uf],0),5)</f>
        <v>0.70499999999999996</v>
      </c>
      <c r="G3362">
        <f>INDEX(tb_MHDI[],MATCH(Table3[[#This Row],[city_name]],tb_MHDI[mun_uf],0),6)</f>
        <v>0.69599999999999995</v>
      </c>
      <c r="H3362">
        <f>INDEX(tb_MHDI[],MATCH(Table3[[#This Row],[city_name]],tb_MHDI[mun_uf],0),7)</f>
        <v>0.82299999999999995</v>
      </c>
      <c r="I3362">
        <f>INDEX(tb_MHDI[],MATCH(Table3[[#This Row],[city_name]],tb_MHDI[mun_uf],0),8)</f>
        <v>0.61299999999999999</v>
      </c>
      <c r="J3362">
        <f>_xlfn.NUMBERVALUE(INDEX(tb_SVI[],MATCH(Table3[[#This Row],[city_name]],tb_SVI[city_name_uf],0),8),".")</f>
        <v>0.222</v>
      </c>
      <c r="K3362">
        <f>_xlfn.NUMBERVALUE(INDEX(tb_SVI[],MATCH(Table3[[#This Row],[city_name]],tb_SVI[city_name_uf],0),9),".")</f>
        <v>0.19600000000000001</v>
      </c>
      <c r="L3362">
        <f>_xlfn.NUMBERVALUE(INDEX(tb_SVI[],MATCH(Table3[[#This Row],[city_name]],tb_SVI[city_name_uf],0),10),".")</f>
        <v>0.27300000000000002</v>
      </c>
      <c r="M3362">
        <f>_xlfn.NUMBERVALUE(INDEX(tb_SVI[],MATCH(Table3[[#This Row],[city_name]],tb_SVI[city_name_uf],0),11),".")</f>
        <v>0.19600000000000001</v>
      </c>
      <c r="N3362" s="14">
        <f>_xlfn.PERCENTRANK.INC(Table3[MHDI_tot],Table3[[#This Row],[MHDI_tot]],3)</f>
        <v>0.68100000000000005</v>
      </c>
    </row>
    <row r="3363" spans="1:14" hidden="1" x14ac:dyDescent="0.2">
      <c r="A3363" t="str">
        <f>SVI!F3363</f>
        <v>Itapetininga/SP</v>
      </c>
      <c r="B3363" t="str">
        <f>INDEX(tb_SVI[],MATCH(Table3[[#This Row],[ibge_cod]],tb_SVI[Município],0),1)</f>
        <v>SP</v>
      </c>
      <c r="C3363" t="str">
        <f>INDEX(tb_SVI[],MATCH(Table3[[#This Row],[city_name]],tb_SVI[city_name_uf],0),3)</f>
        <v>3522307</v>
      </c>
      <c r="D3363" t="s">
        <v>20994</v>
      </c>
      <c r="E3363" s="11">
        <f>INDEX(tb_SVI[],MATCH(Table3[[#This Row],[city_name]],tb_SVI[city_name_uf],0),5)</f>
        <v>165526</v>
      </c>
      <c r="F3363">
        <f>INDEX(tb_MHDI[],MATCH(Table3[[#This Row],[city_name]],tb_MHDI[mun_uf],0),5)</f>
        <v>0.76300000000000001</v>
      </c>
      <c r="G3363">
        <f>INDEX(tb_MHDI[],MATCH(Table3[[#This Row],[city_name]],tb_MHDI[mun_uf],0),6)</f>
        <v>0.72799999999999998</v>
      </c>
      <c r="H3363">
        <f>INDEX(tb_MHDI[],MATCH(Table3[[#This Row],[city_name]],tb_MHDI[mun_uf],0),7)</f>
        <v>0.86399999999999999</v>
      </c>
      <c r="I3363">
        <f>INDEX(tb_MHDI[],MATCH(Table3[[#This Row],[city_name]],tb_MHDI[mun_uf],0),8)</f>
        <v>0.70499999999999996</v>
      </c>
      <c r="J3363">
        <f>_xlfn.NUMBERVALUE(INDEX(tb_SVI[],MATCH(Table3[[#This Row],[city_name]],tb_SVI[city_name_uf],0),8),".")</f>
        <v>0.23300000000000001</v>
      </c>
      <c r="K3363">
        <f>_xlfn.NUMBERVALUE(INDEX(tb_SVI[],MATCH(Table3[[#This Row],[city_name]],tb_SVI[city_name_uf],0),9),".")</f>
        <v>0.14199999999999999</v>
      </c>
      <c r="L3363">
        <f>_xlfn.NUMBERVALUE(INDEX(tb_SVI[],MATCH(Table3[[#This Row],[city_name]],tb_SVI[city_name_uf],0),10),".")</f>
        <v>0.31</v>
      </c>
      <c r="M3363">
        <f>_xlfn.NUMBERVALUE(INDEX(tb_SVI[],MATCH(Table3[[#This Row],[city_name]],tb_SVI[city_name_uf],0),11),".")</f>
        <v>0.246</v>
      </c>
      <c r="N3363" s="14">
        <f>_xlfn.PERCENTRANK.INC(Table3[MHDI_tot],Table3[[#This Row],[MHDI_tot]],3)</f>
        <v>0.94</v>
      </c>
    </row>
    <row r="3364" spans="1:14" hidden="1" x14ac:dyDescent="0.2">
      <c r="A3364" t="str">
        <f>SVI!F3364</f>
        <v>Itapeva/SP</v>
      </c>
      <c r="B3364" t="str">
        <f>INDEX(tb_SVI[],MATCH(Table3[[#This Row],[ibge_cod]],tb_SVI[Município],0),1)</f>
        <v>SP</v>
      </c>
      <c r="C3364" t="str">
        <f>INDEX(tb_SVI[],MATCH(Table3[[#This Row],[city_name]],tb_SVI[city_name_uf],0),3)</f>
        <v>3522406</v>
      </c>
      <c r="D3364" t="s">
        <v>20995</v>
      </c>
      <c r="E3364" s="11">
        <f>INDEX(tb_SVI[],MATCH(Table3[[#This Row],[city_name]],tb_SVI[city_name_uf],0),5)</f>
        <v>94804</v>
      </c>
      <c r="F3364">
        <f>INDEX(tb_MHDI[],MATCH(Table3[[#This Row],[city_name]],tb_MHDI[mun_uf],0),5)</f>
        <v>0.73199999999999998</v>
      </c>
      <c r="G3364">
        <f>INDEX(tb_MHDI[],MATCH(Table3[[#This Row],[city_name]],tb_MHDI[mun_uf],0),6)</f>
        <v>0.70199999999999996</v>
      </c>
      <c r="H3364">
        <f>INDEX(tb_MHDI[],MATCH(Table3[[#This Row],[city_name]],tb_MHDI[mun_uf],0),7)</f>
        <v>0.80300000000000005</v>
      </c>
      <c r="I3364">
        <f>INDEX(tb_MHDI[],MATCH(Table3[[#This Row],[city_name]],tb_MHDI[mun_uf],0),8)</f>
        <v>0.69699999999999995</v>
      </c>
      <c r="J3364">
        <f>_xlfn.NUMBERVALUE(INDEX(tb_SVI[],MATCH(Table3[[#This Row],[city_name]],tb_SVI[city_name_uf],0),8),".")</f>
        <v>0.26500000000000001</v>
      </c>
      <c r="K3364">
        <f>_xlfn.NUMBERVALUE(INDEX(tb_SVI[],MATCH(Table3[[#This Row],[city_name]],tb_SVI[city_name_uf],0),9),".")</f>
        <v>0.20699999999999999</v>
      </c>
      <c r="L3364">
        <f>_xlfn.NUMBERVALUE(INDEX(tb_SVI[],MATCH(Table3[[#This Row],[city_name]],tb_SVI[city_name_uf],0),10),".")</f>
        <v>0.29299999999999998</v>
      </c>
      <c r="M3364">
        <f>_xlfn.NUMBERVALUE(INDEX(tb_SVI[],MATCH(Table3[[#This Row],[city_name]],tb_SVI[city_name_uf],0),11),".")</f>
        <v>0.29499999999999998</v>
      </c>
      <c r="N3364" s="14">
        <f>_xlfn.PERCENTRANK.INC(Table3[MHDI_tot],Table3[[#This Row],[MHDI_tot]],3)</f>
        <v>0.82099999999999995</v>
      </c>
    </row>
    <row r="3365" spans="1:14" hidden="1" x14ac:dyDescent="0.2">
      <c r="A3365" t="str">
        <f>SVI!F3365</f>
        <v>Itapira/SP</v>
      </c>
      <c r="B3365" t="str">
        <f>INDEX(tb_SVI[],MATCH(Table3[[#This Row],[ibge_cod]],tb_SVI[Município],0),1)</f>
        <v>SP</v>
      </c>
      <c r="C3365" t="str">
        <f>INDEX(tb_SVI[],MATCH(Table3[[#This Row],[city_name]],tb_SVI[city_name_uf],0),3)</f>
        <v>3522604</v>
      </c>
      <c r="D3365" t="s">
        <v>20996</v>
      </c>
      <c r="E3365" s="11">
        <f>INDEX(tb_SVI[],MATCH(Table3[[#This Row],[city_name]],tb_SVI[city_name_uf],0),5)</f>
        <v>75234</v>
      </c>
      <c r="F3365">
        <f>INDEX(tb_MHDI[],MATCH(Table3[[#This Row],[city_name]],tb_MHDI[mun_uf],0),5)</f>
        <v>0.76200000000000001</v>
      </c>
      <c r="G3365">
        <f>INDEX(tb_MHDI[],MATCH(Table3[[#This Row],[city_name]],tb_MHDI[mun_uf],0),6)</f>
        <v>0.75</v>
      </c>
      <c r="H3365">
        <f>INDEX(tb_MHDI[],MATCH(Table3[[#This Row],[city_name]],tb_MHDI[mun_uf],0),7)</f>
        <v>0.85199999999999998</v>
      </c>
      <c r="I3365">
        <f>INDEX(tb_MHDI[],MATCH(Table3[[#This Row],[city_name]],tb_MHDI[mun_uf],0),8)</f>
        <v>0.69199999999999995</v>
      </c>
      <c r="J3365">
        <f>_xlfn.NUMBERVALUE(INDEX(tb_SVI[],MATCH(Table3[[#This Row],[city_name]],tb_SVI[city_name_uf],0),8),".")</f>
        <v>0.184</v>
      </c>
      <c r="K3365">
        <f>_xlfn.NUMBERVALUE(INDEX(tb_SVI[],MATCH(Table3[[#This Row],[city_name]],tb_SVI[city_name_uf],0),9),".")</f>
        <v>0.12</v>
      </c>
      <c r="L3365">
        <f>_xlfn.NUMBERVALUE(INDEX(tb_SVI[],MATCH(Table3[[#This Row],[city_name]],tb_SVI[city_name_uf],0),10),".")</f>
        <v>0.24199999999999999</v>
      </c>
      <c r="M3365">
        <f>_xlfn.NUMBERVALUE(INDEX(tb_SVI[],MATCH(Table3[[#This Row],[city_name]],tb_SVI[city_name_uf],0),11),".")</f>
        <v>0.19</v>
      </c>
      <c r="N3365" s="14">
        <f>_xlfn.PERCENTRANK.INC(Table3[MHDI_tot],Table3[[#This Row],[MHDI_tot]],3)</f>
        <v>0.93700000000000006</v>
      </c>
    </row>
    <row r="3366" spans="1:14" hidden="1" x14ac:dyDescent="0.2">
      <c r="A3366" t="str">
        <f>SVI!F3366</f>
        <v>Itapirapuã Paulista/SP</v>
      </c>
      <c r="B3366" t="str">
        <f>INDEX(tb_SVI[],MATCH(Table3[[#This Row],[ibge_cod]],tb_SVI[Município],0),1)</f>
        <v>SP</v>
      </c>
      <c r="C3366" t="str">
        <f>INDEX(tb_SVI[],MATCH(Table3[[#This Row],[city_name]],tb_SVI[city_name_uf],0),3)</f>
        <v>3522653</v>
      </c>
      <c r="D3366" t="s">
        <v>20997</v>
      </c>
      <c r="E3366" s="11">
        <f>INDEX(tb_SVI[],MATCH(Table3[[#This Row],[city_name]],tb_SVI[city_name_uf],0),5)</f>
        <v>4268</v>
      </c>
      <c r="F3366">
        <f>INDEX(tb_MHDI[],MATCH(Table3[[#This Row],[city_name]],tb_MHDI[mun_uf],0),5)</f>
        <v>0.66100000000000003</v>
      </c>
      <c r="G3366">
        <f>INDEX(tb_MHDI[],MATCH(Table3[[#This Row],[city_name]],tb_MHDI[mun_uf],0),6)</f>
        <v>0.59499999999999997</v>
      </c>
      <c r="H3366">
        <f>INDEX(tb_MHDI[],MATCH(Table3[[#This Row],[city_name]],tb_MHDI[mun_uf],0),7)</f>
        <v>0.81599999999999995</v>
      </c>
      <c r="I3366">
        <f>INDEX(tb_MHDI[],MATCH(Table3[[#This Row],[city_name]],tb_MHDI[mun_uf],0),8)</f>
        <v>0.59399999999999997</v>
      </c>
      <c r="J3366">
        <f>_xlfn.NUMBERVALUE(INDEX(tb_SVI[],MATCH(Table3[[#This Row],[city_name]],tb_SVI[city_name_uf],0),8),".")</f>
        <v>0.42699999999999999</v>
      </c>
      <c r="K3366">
        <f>_xlfn.NUMBERVALUE(INDEX(tb_SVI[],MATCH(Table3[[#This Row],[city_name]],tb_SVI[city_name_uf],0),9),".")</f>
        <v>0.32200000000000001</v>
      </c>
      <c r="L3366">
        <f>_xlfn.NUMBERVALUE(INDEX(tb_SVI[],MATCH(Table3[[#This Row],[city_name]],tb_SVI[city_name_uf],0),10),".")</f>
        <v>0.45800000000000002</v>
      </c>
      <c r="M3366">
        <f>_xlfn.NUMBERVALUE(INDEX(tb_SVI[],MATCH(Table3[[#This Row],[city_name]],tb_SVI[city_name_uf],0),11),".")</f>
        <v>0.502</v>
      </c>
      <c r="N3366" s="14">
        <f>_xlfn.PERCENTRANK.INC(Table3[MHDI_tot],Table3[[#This Row],[MHDI_tot]],3)</f>
        <v>0.47899999999999998</v>
      </c>
    </row>
    <row r="3367" spans="1:14" hidden="1" x14ac:dyDescent="0.2">
      <c r="A3367" t="str">
        <f>SVI!F3367</f>
        <v>Itaporanga/SP</v>
      </c>
      <c r="B3367" t="str">
        <f>INDEX(tb_SVI[],MATCH(Table3[[#This Row],[ibge_cod]],tb_SVI[Município],0),1)</f>
        <v>SP</v>
      </c>
      <c r="C3367" t="str">
        <f>INDEX(tb_SVI[],MATCH(Table3[[#This Row],[city_name]],tb_SVI[city_name_uf],0),3)</f>
        <v>3522802</v>
      </c>
      <c r="D3367" t="s">
        <v>20998</v>
      </c>
      <c r="E3367" s="11">
        <f>INDEX(tb_SVI[],MATCH(Table3[[#This Row],[city_name]],tb_SVI[city_name_uf],0),5)</f>
        <v>15173</v>
      </c>
      <c r="F3367">
        <f>INDEX(tb_MHDI[],MATCH(Table3[[#This Row],[city_name]],tb_MHDI[mun_uf],0),5)</f>
        <v>0.71899999999999997</v>
      </c>
      <c r="G3367">
        <f>INDEX(tb_MHDI[],MATCH(Table3[[#This Row],[city_name]],tb_MHDI[mun_uf],0),6)</f>
        <v>0.68100000000000005</v>
      </c>
      <c r="H3367">
        <f>INDEX(tb_MHDI[],MATCH(Table3[[#This Row],[city_name]],tb_MHDI[mun_uf],0),7)</f>
        <v>0.83499999999999996</v>
      </c>
      <c r="I3367">
        <f>INDEX(tb_MHDI[],MATCH(Table3[[#This Row],[city_name]],tb_MHDI[mun_uf],0),8)</f>
        <v>0.65300000000000002</v>
      </c>
      <c r="J3367">
        <f>_xlfn.NUMBERVALUE(INDEX(tb_SVI[],MATCH(Table3[[#This Row],[city_name]],tb_SVI[city_name_uf],0),8),".")</f>
        <v>0.35399999999999998</v>
      </c>
      <c r="K3367">
        <f>_xlfn.NUMBERVALUE(INDEX(tb_SVI[],MATCH(Table3[[#This Row],[city_name]],tb_SVI[city_name_uf],0),9),".")</f>
        <v>0.36</v>
      </c>
      <c r="L3367">
        <f>_xlfn.NUMBERVALUE(INDEX(tb_SVI[],MATCH(Table3[[#This Row],[city_name]],tb_SVI[city_name_uf],0),10),".")</f>
        <v>0.36499999999999999</v>
      </c>
      <c r="M3367">
        <f>_xlfn.NUMBERVALUE(INDEX(tb_SVI[],MATCH(Table3[[#This Row],[city_name]],tb_SVI[city_name_uf],0),11),".")</f>
        <v>0.33600000000000002</v>
      </c>
      <c r="N3367" s="14">
        <f>_xlfn.PERCENTRANK.INC(Table3[MHDI_tot],Table3[[#This Row],[MHDI_tot]],3)</f>
        <v>0.755</v>
      </c>
    </row>
    <row r="3368" spans="1:14" hidden="1" x14ac:dyDescent="0.2">
      <c r="A3368" t="str">
        <f>SVI!F3368</f>
        <v>Itapura/SP</v>
      </c>
      <c r="B3368" t="str">
        <f>INDEX(tb_SVI[],MATCH(Table3[[#This Row],[ibge_cod]],tb_SVI[Município],0),1)</f>
        <v>SP</v>
      </c>
      <c r="C3368" t="str">
        <f>INDEX(tb_SVI[],MATCH(Table3[[#This Row],[city_name]],tb_SVI[city_name_uf],0),3)</f>
        <v>3523008</v>
      </c>
      <c r="D3368" t="s">
        <v>20999</v>
      </c>
      <c r="E3368" s="11">
        <f>INDEX(tb_SVI[],MATCH(Table3[[#This Row],[city_name]],tb_SVI[city_name_uf],0),5)</f>
        <v>4951</v>
      </c>
      <c r="F3368">
        <f>INDEX(tb_MHDI[],MATCH(Table3[[#This Row],[city_name]],tb_MHDI[mun_uf],0),5)</f>
        <v>0.72</v>
      </c>
      <c r="G3368">
        <f>INDEX(tb_MHDI[],MATCH(Table3[[#This Row],[city_name]],tb_MHDI[mun_uf],0),6)</f>
        <v>0.68200000000000005</v>
      </c>
      <c r="H3368">
        <f>INDEX(tb_MHDI[],MATCH(Table3[[#This Row],[city_name]],tb_MHDI[mun_uf],0),7)</f>
        <v>0.81299999999999994</v>
      </c>
      <c r="I3368">
        <f>INDEX(tb_MHDI[],MATCH(Table3[[#This Row],[city_name]],tb_MHDI[mun_uf],0),8)</f>
        <v>0.67300000000000004</v>
      </c>
      <c r="J3368">
        <f>_xlfn.NUMBERVALUE(INDEX(tb_SVI[],MATCH(Table3[[#This Row],[city_name]],tb_SVI[city_name_uf],0),8),".")</f>
        <v>0.25900000000000001</v>
      </c>
      <c r="K3368">
        <f>_xlfn.NUMBERVALUE(INDEX(tb_SVI[],MATCH(Table3[[#This Row],[city_name]],tb_SVI[city_name_uf],0),9),".")</f>
        <v>0.17699999999999999</v>
      </c>
      <c r="L3368">
        <f>_xlfn.NUMBERVALUE(INDEX(tb_SVI[],MATCH(Table3[[#This Row],[city_name]],tb_SVI[city_name_uf],0),10),".")</f>
        <v>0.28699999999999998</v>
      </c>
      <c r="M3368">
        <f>_xlfn.NUMBERVALUE(INDEX(tb_SVI[],MATCH(Table3[[#This Row],[city_name]],tb_SVI[city_name_uf],0),11),".")</f>
        <v>0.312</v>
      </c>
      <c r="N3368" s="14">
        <f>_xlfn.PERCENTRANK.INC(Table3[MHDI_tot],Table3[[#This Row],[MHDI_tot]],3)</f>
        <v>0.76100000000000001</v>
      </c>
    </row>
    <row r="3369" spans="1:14" hidden="1" x14ac:dyDescent="0.2">
      <c r="A3369" t="str">
        <f>SVI!F3369</f>
        <v>Itapuí/SP</v>
      </c>
      <c r="B3369" t="str">
        <f>INDEX(tb_SVI[],MATCH(Table3[[#This Row],[ibge_cod]],tb_SVI[Município],0),1)</f>
        <v>SP</v>
      </c>
      <c r="C3369" t="str">
        <f>INDEX(tb_SVI[],MATCH(Table3[[#This Row],[city_name]],tb_SVI[city_name_uf],0),3)</f>
        <v>3522901</v>
      </c>
      <c r="D3369" t="s">
        <v>21000</v>
      </c>
      <c r="E3369" s="11">
        <f>INDEX(tb_SVI[],MATCH(Table3[[#This Row],[city_name]],tb_SVI[city_name_uf],0),5)</f>
        <v>14147</v>
      </c>
      <c r="F3369">
        <f>INDEX(tb_MHDI[],MATCH(Table3[[#This Row],[city_name]],tb_MHDI[mun_uf],0),5)</f>
        <v>0.72499999999999998</v>
      </c>
      <c r="G3369">
        <f>INDEX(tb_MHDI[],MATCH(Table3[[#This Row],[city_name]],tb_MHDI[mun_uf],0),6)</f>
        <v>0.71599999999999997</v>
      </c>
      <c r="H3369">
        <f>INDEX(tb_MHDI[],MATCH(Table3[[#This Row],[city_name]],tb_MHDI[mun_uf],0),7)</f>
        <v>0.84099999999999997</v>
      </c>
      <c r="I3369">
        <f>INDEX(tb_MHDI[],MATCH(Table3[[#This Row],[city_name]],tb_MHDI[mun_uf],0),8)</f>
        <v>0.63300000000000001</v>
      </c>
      <c r="J3369">
        <f>_xlfn.NUMBERVALUE(INDEX(tb_SVI[],MATCH(Table3[[#This Row],[city_name]],tb_SVI[city_name_uf],0),8),".")</f>
        <v>0.26100000000000001</v>
      </c>
      <c r="K3369">
        <f>_xlfn.NUMBERVALUE(INDEX(tb_SVI[],MATCH(Table3[[#This Row],[city_name]],tb_SVI[city_name_uf],0),9),".")</f>
        <v>0.23200000000000001</v>
      </c>
      <c r="L3369">
        <f>_xlfn.NUMBERVALUE(INDEX(tb_SVI[],MATCH(Table3[[#This Row],[city_name]],tb_SVI[city_name_uf],0),10),".")</f>
        <v>0.31</v>
      </c>
      <c r="M3369">
        <f>_xlfn.NUMBERVALUE(INDEX(tb_SVI[],MATCH(Table3[[#This Row],[city_name]],tb_SVI[city_name_uf],0),11),".")</f>
        <v>0.24</v>
      </c>
      <c r="N3369" s="14">
        <f>_xlfn.PERCENTRANK.INC(Table3[MHDI_tot],Table3[[#This Row],[MHDI_tot]],3)</f>
        <v>0.78600000000000003</v>
      </c>
    </row>
    <row r="3370" spans="1:14" hidden="1" x14ac:dyDescent="0.2">
      <c r="A3370" t="str">
        <f>SVI!F3370</f>
        <v>Itararé/SP</v>
      </c>
      <c r="B3370" t="str">
        <f>INDEX(tb_SVI[],MATCH(Table3[[#This Row],[ibge_cod]],tb_SVI[Município],0),1)</f>
        <v>SP</v>
      </c>
      <c r="C3370" t="str">
        <f>INDEX(tb_SVI[],MATCH(Table3[[#This Row],[city_name]],tb_SVI[city_name_uf],0),3)</f>
        <v>3523206</v>
      </c>
      <c r="D3370" t="s">
        <v>21001</v>
      </c>
      <c r="E3370" s="11">
        <f>INDEX(tb_SVI[],MATCH(Table3[[#This Row],[city_name]],tb_SVI[city_name_uf],0),5)</f>
        <v>50642</v>
      </c>
      <c r="F3370">
        <f>INDEX(tb_MHDI[],MATCH(Table3[[#This Row],[city_name]],tb_MHDI[mun_uf],0),5)</f>
        <v>0.70299999999999996</v>
      </c>
      <c r="G3370">
        <f>INDEX(tb_MHDI[],MATCH(Table3[[#This Row],[city_name]],tb_MHDI[mun_uf],0),6)</f>
        <v>0.66800000000000004</v>
      </c>
      <c r="H3370">
        <f>INDEX(tb_MHDI[],MATCH(Table3[[#This Row],[city_name]],tb_MHDI[mun_uf],0),7)</f>
        <v>0.80300000000000005</v>
      </c>
      <c r="I3370">
        <f>INDEX(tb_MHDI[],MATCH(Table3[[#This Row],[city_name]],tb_MHDI[mun_uf],0),8)</f>
        <v>0.64900000000000002</v>
      </c>
      <c r="J3370">
        <f>_xlfn.NUMBERVALUE(INDEX(tb_SVI[],MATCH(Table3[[#This Row],[city_name]],tb_SVI[city_name_uf],0),8),".")</f>
        <v>0.312</v>
      </c>
      <c r="K3370">
        <f>_xlfn.NUMBERVALUE(INDEX(tb_SVI[],MATCH(Table3[[#This Row],[city_name]],tb_SVI[city_name_uf],0),9),".")</f>
        <v>0.17399999999999999</v>
      </c>
      <c r="L3370">
        <f>_xlfn.NUMBERVALUE(INDEX(tb_SVI[],MATCH(Table3[[#This Row],[city_name]],tb_SVI[city_name_uf],0),10),".")</f>
        <v>0.40200000000000002</v>
      </c>
      <c r="M3370">
        <f>_xlfn.NUMBERVALUE(INDEX(tb_SVI[],MATCH(Table3[[#This Row],[city_name]],tb_SVI[city_name_uf],0),11),".")</f>
        <v>0.36099999999999999</v>
      </c>
      <c r="N3370" s="14">
        <f>_xlfn.PERCENTRANK.INC(Table3[MHDI_tot],Table3[[#This Row],[MHDI_tot]],3)</f>
        <v>0.66900000000000004</v>
      </c>
    </row>
    <row r="3371" spans="1:14" hidden="1" x14ac:dyDescent="0.2">
      <c r="A3371" t="str">
        <f>SVI!F3371</f>
        <v>Itariri/SP</v>
      </c>
      <c r="B3371" t="str">
        <f>INDEX(tb_SVI[],MATCH(Table3[[#This Row],[ibge_cod]],tb_SVI[Município],0),1)</f>
        <v>SP</v>
      </c>
      <c r="C3371" t="str">
        <f>INDEX(tb_SVI[],MATCH(Table3[[#This Row],[city_name]],tb_SVI[city_name_uf],0),3)</f>
        <v>3523305</v>
      </c>
      <c r="D3371" t="s">
        <v>21002</v>
      </c>
      <c r="E3371" s="11">
        <f>INDEX(tb_SVI[],MATCH(Table3[[#This Row],[city_name]],tb_SVI[city_name_uf],0),5)</f>
        <v>17598</v>
      </c>
      <c r="F3371">
        <f>INDEX(tb_MHDI[],MATCH(Table3[[#This Row],[city_name]],tb_MHDI[mun_uf],0),5)</f>
        <v>0.67700000000000005</v>
      </c>
      <c r="G3371">
        <f>INDEX(tb_MHDI[],MATCH(Table3[[#This Row],[city_name]],tb_MHDI[mun_uf],0),6)</f>
        <v>0.64200000000000002</v>
      </c>
      <c r="H3371">
        <f>INDEX(tb_MHDI[],MATCH(Table3[[#This Row],[city_name]],tb_MHDI[mun_uf],0),7)</f>
        <v>0.83699999999999997</v>
      </c>
      <c r="I3371">
        <f>INDEX(tb_MHDI[],MATCH(Table3[[#This Row],[city_name]],tb_MHDI[mun_uf],0),8)</f>
        <v>0.57699999999999996</v>
      </c>
      <c r="J3371">
        <f>_xlfn.NUMBERVALUE(INDEX(tb_SVI[],MATCH(Table3[[#This Row],[city_name]],tb_SVI[city_name_uf],0),8),".")</f>
        <v>0.33800000000000002</v>
      </c>
      <c r="K3371">
        <f>_xlfn.NUMBERVALUE(INDEX(tb_SVI[],MATCH(Table3[[#This Row],[city_name]],tb_SVI[city_name_uf],0),9),".")</f>
        <v>0.20399999999999999</v>
      </c>
      <c r="L3371">
        <f>_xlfn.NUMBERVALUE(INDEX(tb_SVI[],MATCH(Table3[[#This Row],[city_name]],tb_SVI[city_name_uf],0),10),".")</f>
        <v>0.432</v>
      </c>
      <c r="M3371">
        <f>_xlfn.NUMBERVALUE(INDEX(tb_SVI[],MATCH(Table3[[#This Row],[city_name]],tb_SVI[city_name_uf],0),11),".")</f>
        <v>0.379</v>
      </c>
      <c r="N3371" s="14">
        <f>_xlfn.PERCENTRANK.INC(Table3[MHDI_tot],Table3[[#This Row],[MHDI_tot]],3)</f>
        <v>0.54600000000000004</v>
      </c>
    </row>
    <row r="3372" spans="1:14" hidden="1" x14ac:dyDescent="0.2">
      <c r="A3372" t="str">
        <f>SVI!F3372</f>
        <v>Itatinga/SP</v>
      </c>
      <c r="B3372" t="str">
        <f>INDEX(tb_SVI[],MATCH(Table3[[#This Row],[ibge_cod]],tb_SVI[Município],0),1)</f>
        <v>SP</v>
      </c>
      <c r="C3372" t="str">
        <f>INDEX(tb_SVI[],MATCH(Table3[[#This Row],[city_name]],tb_SVI[city_name_uf],0),3)</f>
        <v>3523503</v>
      </c>
      <c r="D3372" t="s">
        <v>21003</v>
      </c>
      <c r="E3372" s="11">
        <f>INDEX(tb_SVI[],MATCH(Table3[[#This Row],[city_name]],tb_SVI[city_name_uf],0),5)</f>
        <v>20921</v>
      </c>
      <c r="F3372">
        <f>INDEX(tb_MHDI[],MATCH(Table3[[#This Row],[city_name]],tb_MHDI[mun_uf],0),5)</f>
        <v>0.70599999999999996</v>
      </c>
      <c r="G3372">
        <f>INDEX(tb_MHDI[],MATCH(Table3[[#This Row],[city_name]],tb_MHDI[mun_uf],0),6)</f>
        <v>0.68500000000000005</v>
      </c>
      <c r="H3372">
        <f>INDEX(tb_MHDI[],MATCH(Table3[[#This Row],[city_name]],tb_MHDI[mun_uf],0),7)</f>
        <v>0.84099999999999997</v>
      </c>
      <c r="I3372">
        <f>INDEX(tb_MHDI[],MATCH(Table3[[#This Row],[city_name]],tb_MHDI[mun_uf],0),8)</f>
        <v>0.61</v>
      </c>
      <c r="J3372">
        <f>_xlfn.NUMBERVALUE(INDEX(tb_SVI[],MATCH(Table3[[#This Row],[city_name]],tb_SVI[city_name_uf],0),8),".")</f>
        <v>0.30299999999999999</v>
      </c>
      <c r="K3372">
        <f>_xlfn.NUMBERVALUE(INDEX(tb_SVI[],MATCH(Table3[[#This Row],[city_name]],tb_SVI[city_name_uf],0),9),".")</f>
        <v>0.28599999999999998</v>
      </c>
      <c r="L3372">
        <f>_xlfn.NUMBERVALUE(INDEX(tb_SVI[],MATCH(Table3[[#This Row],[city_name]],tb_SVI[city_name_uf],0),10),".")</f>
        <v>0.34100000000000003</v>
      </c>
      <c r="M3372">
        <f>_xlfn.NUMBERVALUE(INDEX(tb_SVI[],MATCH(Table3[[#This Row],[city_name]],tb_SVI[city_name_uf],0),11),".")</f>
        <v>0.28299999999999997</v>
      </c>
      <c r="N3372" s="14">
        <f>_xlfn.PERCENTRANK.INC(Table3[MHDI_tot],Table3[[#This Row],[MHDI_tot]],3)</f>
        <v>0.68400000000000005</v>
      </c>
    </row>
    <row r="3373" spans="1:14" hidden="1" x14ac:dyDescent="0.2">
      <c r="A3373" t="str">
        <f>SVI!F3373</f>
        <v>Itaí/SP</v>
      </c>
      <c r="B3373" t="str">
        <f>INDEX(tb_SVI[],MATCH(Table3[[#This Row],[ibge_cod]],tb_SVI[Município],0),1)</f>
        <v>SP</v>
      </c>
      <c r="C3373" t="str">
        <f>INDEX(tb_SVI[],MATCH(Table3[[#This Row],[city_name]],tb_SVI[city_name_uf],0),3)</f>
        <v>3521804</v>
      </c>
      <c r="D3373" t="s">
        <v>21004</v>
      </c>
      <c r="E3373" s="11">
        <f>INDEX(tb_SVI[],MATCH(Table3[[#This Row],[city_name]],tb_SVI[city_name_uf],0),5)</f>
        <v>27382</v>
      </c>
      <c r="F3373">
        <f>INDEX(tb_MHDI[],MATCH(Table3[[#This Row],[city_name]],tb_MHDI[mun_uf],0),5)</f>
        <v>0.71299999999999997</v>
      </c>
      <c r="G3373">
        <f>INDEX(tb_MHDI[],MATCH(Table3[[#This Row],[city_name]],tb_MHDI[mun_uf],0),6)</f>
        <v>0.69199999999999995</v>
      </c>
      <c r="H3373">
        <f>INDEX(tb_MHDI[],MATCH(Table3[[#This Row],[city_name]],tb_MHDI[mun_uf],0),7)</f>
        <v>0.83</v>
      </c>
      <c r="I3373">
        <f>INDEX(tb_MHDI[],MATCH(Table3[[#This Row],[city_name]],tb_MHDI[mun_uf],0),8)</f>
        <v>0.63</v>
      </c>
      <c r="J3373">
        <f>_xlfn.NUMBERVALUE(INDEX(tb_SVI[],MATCH(Table3[[#This Row],[city_name]],tb_SVI[city_name_uf],0),8),".")</f>
        <v>0.36299999999999999</v>
      </c>
      <c r="K3373">
        <f>_xlfn.NUMBERVALUE(INDEX(tb_SVI[],MATCH(Table3[[#This Row],[city_name]],tb_SVI[city_name_uf],0),9),".")</f>
        <v>0.41099999999999998</v>
      </c>
      <c r="L3373">
        <f>_xlfn.NUMBERVALUE(INDEX(tb_SVI[],MATCH(Table3[[#This Row],[city_name]],tb_SVI[city_name_uf],0),10),".")</f>
        <v>0.36499999999999999</v>
      </c>
      <c r="M3373">
        <f>_xlfn.NUMBERVALUE(INDEX(tb_SVI[],MATCH(Table3[[#This Row],[city_name]],tb_SVI[city_name_uf],0),11),".")</f>
        <v>0.313</v>
      </c>
      <c r="N3373" s="14">
        <f>_xlfn.PERCENTRANK.INC(Table3[MHDI_tot],Table3[[#This Row],[MHDI_tot]],3)</f>
        <v>0.72199999999999998</v>
      </c>
    </row>
    <row r="3374" spans="1:14" hidden="1" x14ac:dyDescent="0.2">
      <c r="A3374" t="str">
        <f>SVI!F3374</f>
        <v>Itaoca/SP</v>
      </c>
      <c r="B3374" t="str">
        <f>INDEX(tb_SVI[],MATCH(Table3[[#This Row],[ibge_cod]],tb_SVI[Município],0),1)</f>
        <v>SP</v>
      </c>
      <c r="C3374" t="str">
        <f>INDEX(tb_SVI[],MATCH(Table3[[#This Row],[city_name]],tb_SVI[city_name_uf],0),3)</f>
        <v>3522158</v>
      </c>
      <c r="D3374" t="s">
        <v>21005</v>
      </c>
      <c r="E3374" s="11">
        <f>INDEX(tb_SVI[],MATCH(Table3[[#This Row],[city_name]],tb_SVI[city_name_uf],0),5)</f>
        <v>3330</v>
      </c>
      <c r="F3374">
        <f>INDEX(tb_MHDI[],MATCH(Table3[[#This Row],[city_name]],tb_MHDI[mun_uf],0),5)</f>
        <v>0.68</v>
      </c>
      <c r="G3374">
        <f>INDEX(tb_MHDI[],MATCH(Table3[[#This Row],[city_name]],tb_MHDI[mun_uf],0),6)</f>
        <v>0.627</v>
      </c>
      <c r="H3374">
        <f>INDEX(tb_MHDI[],MATCH(Table3[[#This Row],[city_name]],tb_MHDI[mun_uf],0),7)</f>
        <v>0.78700000000000003</v>
      </c>
      <c r="I3374">
        <f>INDEX(tb_MHDI[],MATCH(Table3[[#This Row],[city_name]],tb_MHDI[mun_uf],0),8)</f>
        <v>0.63700000000000001</v>
      </c>
      <c r="J3374">
        <f>_xlfn.NUMBERVALUE(INDEX(tb_SVI[],MATCH(Table3[[#This Row],[city_name]],tb_SVI[city_name_uf],0),8),".")</f>
        <v>0.36899999999999999</v>
      </c>
      <c r="K3374">
        <f>_xlfn.NUMBERVALUE(INDEX(tb_SVI[],MATCH(Table3[[#This Row],[city_name]],tb_SVI[city_name_uf],0),9),".")</f>
        <v>0.32</v>
      </c>
      <c r="L3374">
        <f>_xlfn.NUMBERVALUE(INDEX(tb_SVI[],MATCH(Table3[[#This Row],[city_name]],tb_SVI[city_name_uf],0),10),".")</f>
        <v>0.32</v>
      </c>
      <c r="M3374">
        <f>_xlfn.NUMBERVALUE(INDEX(tb_SVI[],MATCH(Table3[[#This Row],[city_name]],tb_SVI[city_name_uf],0),11),".")</f>
        <v>0.46700000000000003</v>
      </c>
      <c r="N3374" s="14">
        <f>_xlfn.PERCENTRANK.INC(Table3[MHDI_tot],Table3[[#This Row],[MHDI_tot]],3)</f>
        <v>0.55700000000000005</v>
      </c>
    </row>
    <row r="3375" spans="1:14" hidden="1" x14ac:dyDescent="0.2">
      <c r="A3375" t="str">
        <f>SVI!F3375</f>
        <v>Itirapina/SP</v>
      </c>
      <c r="B3375" t="str">
        <f>INDEX(tb_SVI[],MATCH(Table3[[#This Row],[ibge_cod]],tb_SVI[Município],0),1)</f>
        <v>SP</v>
      </c>
      <c r="C3375" t="str">
        <f>INDEX(tb_SVI[],MATCH(Table3[[#This Row],[city_name]],tb_SVI[city_name_uf],0),3)</f>
        <v>3523602</v>
      </c>
      <c r="D3375" t="s">
        <v>21006</v>
      </c>
      <c r="E3375" s="11">
        <f>INDEX(tb_SVI[],MATCH(Table3[[#This Row],[city_name]],tb_SVI[city_name_uf],0),5)</f>
        <v>18387</v>
      </c>
      <c r="F3375">
        <f>INDEX(tb_MHDI[],MATCH(Table3[[#This Row],[city_name]],tb_MHDI[mun_uf],0),5)</f>
        <v>0.72399999999999998</v>
      </c>
      <c r="G3375">
        <f>INDEX(tb_MHDI[],MATCH(Table3[[#This Row],[city_name]],tb_MHDI[mun_uf],0),6)</f>
        <v>0.73399999999999999</v>
      </c>
      <c r="H3375">
        <f>INDEX(tb_MHDI[],MATCH(Table3[[#This Row],[city_name]],tb_MHDI[mun_uf],0),7)</f>
        <v>0.81299999999999994</v>
      </c>
      <c r="I3375">
        <f>INDEX(tb_MHDI[],MATCH(Table3[[#This Row],[city_name]],tb_MHDI[mun_uf],0),8)</f>
        <v>0.63600000000000001</v>
      </c>
      <c r="J3375">
        <f>_xlfn.NUMBERVALUE(INDEX(tb_SVI[],MATCH(Table3[[#This Row],[city_name]],tb_SVI[city_name_uf],0),8),".")</f>
        <v>0.27400000000000002</v>
      </c>
      <c r="K3375">
        <f>_xlfn.NUMBERVALUE(INDEX(tb_SVI[],MATCH(Table3[[#This Row],[city_name]],tb_SVI[city_name_uf],0),9),".")</f>
        <v>0.249</v>
      </c>
      <c r="L3375">
        <f>_xlfn.NUMBERVALUE(INDEX(tb_SVI[],MATCH(Table3[[#This Row],[city_name]],tb_SVI[city_name_uf],0),10),".")</f>
        <v>0.35799999999999998</v>
      </c>
      <c r="M3375">
        <f>_xlfn.NUMBERVALUE(INDEX(tb_SVI[],MATCH(Table3[[#This Row],[city_name]],tb_SVI[city_name_uf],0),11),".")</f>
        <v>0.216</v>
      </c>
      <c r="N3375" s="14">
        <f>_xlfn.PERCENTRANK.INC(Table3[MHDI_tot],Table3[[#This Row],[MHDI_tot]],3)</f>
        <v>0.78100000000000003</v>
      </c>
    </row>
    <row r="3376" spans="1:14" hidden="1" x14ac:dyDescent="0.2">
      <c r="A3376" t="str">
        <f>SVI!F3376</f>
        <v>Itirapuã/SP</v>
      </c>
      <c r="B3376" t="str">
        <f>INDEX(tb_SVI[],MATCH(Table3[[#This Row],[ibge_cod]],tb_SVI[Município],0),1)</f>
        <v>SP</v>
      </c>
      <c r="C3376" t="str">
        <f>INDEX(tb_SVI[],MATCH(Table3[[#This Row],[city_name]],tb_SVI[city_name_uf],0),3)</f>
        <v>3523701</v>
      </c>
      <c r="D3376" t="s">
        <v>21007</v>
      </c>
      <c r="E3376" s="11">
        <f>INDEX(tb_SVI[],MATCH(Table3[[#This Row],[city_name]],tb_SVI[city_name_uf],0),5)</f>
        <v>6543</v>
      </c>
      <c r="F3376">
        <f>INDEX(tb_MHDI[],MATCH(Table3[[#This Row],[city_name]],tb_MHDI[mun_uf],0),5)</f>
        <v>0.70699999999999996</v>
      </c>
      <c r="G3376">
        <f>INDEX(tb_MHDI[],MATCH(Table3[[#This Row],[city_name]],tb_MHDI[mun_uf],0),6)</f>
        <v>0.67300000000000004</v>
      </c>
      <c r="H3376">
        <f>INDEX(tb_MHDI[],MATCH(Table3[[#This Row],[city_name]],tb_MHDI[mun_uf],0),7)</f>
        <v>0.82599999999999996</v>
      </c>
      <c r="I3376">
        <f>INDEX(tb_MHDI[],MATCH(Table3[[#This Row],[city_name]],tb_MHDI[mun_uf],0),8)</f>
        <v>0.63600000000000001</v>
      </c>
      <c r="J3376">
        <f>_xlfn.NUMBERVALUE(INDEX(tb_SVI[],MATCH(Table3[[#This Row],[city_name]],tb_SVI[city_name_uf],0),8),".")</f>
        <v>0.19800000000000001</v>
      </c>
      <c r="K3376">
        <f>_xlfn.NUMBERVALUE(INDEX(tb_SVI[],MATCH(Table3[[#This Row],[city_name]],tb_SVI[city_name_uf],0),9),".")</f>
        <v>6.6000000000000003E-2</v>
      </c>
      <c r="L3376">
        <f>_xlfn.NUMBERVALUE(INDEX(tb_SVI[],MATCH(Table3[[#This Row],[city_name]],tb_SVI[city_name_uf],0),10),".")</f>
        <v>0.29499999999999998</v>
      </c>
      <c r="M3376">
        <f>_xlfn.NUMBERVALUE(INDEX(tb_SVI[],MATCH(Table3[[#This Row],[city_name]],tb_SVI[city_name_uf],0),11),".")</f>
        <v>0.23200000000000001</v>
      </c>
      <c r="N3376" s="14">
        <f>_xlfn.PERCENTRANK.INC(Table3[MHDI_tot],Table3[[#This Row],[MHDI_tot]],3)</f>
        <v>0.69099999999999995</v>
      </c>
    </row>
    <row r="3377" spans="1:14" hidden="1" x14ac:dyDescent="0.2">
      <c r="A3377" t="str">
        <f>SVI!F3377</f>
        <v>Itobi/SP</v>
      </c>
      <c r="B3377" t="str">
        <f>INDEX(tb_SVI[],MATCH(Table3[[#This Row],[ibge_cod]],tb_SVI[Município],0),1)</f>
        <v>SP</v>
      </c>
      <c r="C3377" t="str">
        <f>INDEX(tb_SVI[],MATCH(Table3[[#This Row],[city_name]],tb_SVI[city_name_uf],0),3)</f>
        <v>3523800</v>
      </c>
      <c r="D3377" t="s">
        <v>21008</v>
      </c>
      <c r="E3377" s="11">
        <f>INDEX(tb_SVI[],MATCH(Table3[[#This Row],[city_name]],tb_SVI[city_name_uf],0),5)</f>
        <v>7852</v>
      </c>
      <c r="F3377">
        <f>INDEX(tb_MHDI[],MATCH(Table3[[#This Row],[city_name]],tb_MHDI[mun_uf],0),5)</f>
        <v>0.71699999999999997</v>
      </c>
      <c r="G3377">
        <f>INDEX(tb_MHDI[],MATCH(Table3[[#This Row],[city_name]],tb_MHDI[mun_uf],0),6)</f>
        <v>0.69699999999999995</v>
      </c>
      <c r="H3377">
        <f>INDEX(tb_MHDI[],MATCH(Table3[[#This Row],[city_name]],tb_MHDI[mun_uf],0),7)</f>
        <v>0.82</v>
      </c>
      <c r="I3377">
        <f>INDEX(tb_MHDI[],MATCH(Table3[[#This Row],[city_name]],tb_MHDI[mun_uf],0),8)</f>
        <v>0.64600000000000002</v>
      </c>
      <c r="J3377">
        <f>_xlfn.NUMBERVALUE(INDEX(tb_SVI[],MATCH(Table3[[#This Row],[city_name]],tb_SVI[city_name_uf],0),8),".")</f>
        <v>0.191</v>
      </c>
      <c r="K3377">
        <f>_xlfn.NUMBERVALUE(INDEX(tb_SVI[],MATCH(Table3[[#This Row],[city_name]],tb_SVI[city_name_uf],0),9),".")</f>
        <v>6.0999999999999999E-2</v>
      </c>
      <c r="L3377">
        <f>_xlfn.NUMBERVALUE(INDEX(tb_SVI[],MATCH(Table3[[#This Row],[city_name]],tb_SVI[city_name_uf],0),10),".")</f>
        <v>0.28399999999999997</v>
      </c>
      <c r="M3377">
        <f>_xlfn.NUMBERVALUE(INDEX(tb_SVI[],MATCH(Table3[[#This Row],[city_name]],tb_SVI[city_name_uf],0),11),".")</f>
        <v>0.22900000000000001</v>
      </c>
      <c r="N3377" s="14">
        <f>_xlfn.PERCENTRANK.INC(Table3[MHDI_tot],Table3[[#This Row],[MHDI_tot]],3)</f>
        <v>0.74299999999999999</v>
      </c>
    </row>
    <row r="3378" spans="1:14" hidden="1" x14ac:dyDescent="0.2">
      <c r="A3378" t="str">
        <f>SVI!F3378</f>
        <v>Itu/SP</v>
      </c>
      <c r="B3378" t="str">
        <f>INDEX(tb_SVI[],MATCH(Table3[[#This Row],[ibge_cod]],tb_SVI[Município],0),1)</f>
        <v>SP</v>
      </c>
      <c r="C3378" t="str">
        <f>INDEX(tb_SVI[],MATCH(Table3[[#This Row],[city_name]],tb_SVI[city_name_uf],0),3)</f>
        <v>3523909</v>
      </c>
      <c r="D3378" t="s">
        <v>21009</v>
      </c>
      <c r="E3378" s="11">
        <f>INDEX(tb_SVI[],MATCH(Table3[[#This Row],[city_name]],tb_SVI[city_name_uf],0),5)</f>
        <v>175568</v>
      </c>
      <c r="F3378">
        <f>INDEX(tb_MHDI[],MATCH(Table3[[#This Row],[city_name]],tb_MHDI[mun_uf],0),5)</f>
        <v>0.77300000000000002</v>
      </c>
      <c r="G3378">
        <f>INDEX(tb_MHDI[],MATCH(Table3[[#This Row],[city_name]],tb_MHDI[mun_uf],0),6)</f>
        <v>0.78200000000000003</v>
      </c>
      <c r="H3378">
        <f>INDEX(tb_MHDI[],MATCH(Table3[[#This Row],[city_name]],tb_MHDI[mun_uf],0),7)</f>
        <v>0.85399999999999998</v>
      </c>
      <c r="I3378">
        <f>INDEX(tb_MHDI[],MATCH(Table3[[#This Row],[city_name]],tb_MHDI[mun_uf],0),8)</f>
        <v>0.69199999999999995</v>
      </c>
      <c r="J3378">
        <f>_xlfn.NUMBERVALUE(INDEX(tb_SVI[],MATCH(Table3[[#This Row],[city_name]],tb_SVI[city_name_uf],0),8),".")</f>
        <v>0.20899999999999999</v>
      </c>
      <c r="K3378">
        <f>_xlfn.NUMBERVALUE(INDEX(tb_SVI[],MATCH(Table3[[#This Row],[city_name]],tb_SVI[city_name_uf],0),9),".")</f>
        <v>0.13100000000000001</v>
      </c>
      <c r="L3378">
        <f>_xlfn.NUMBERVALUE(INDEX(tb_SVI[],MATCH(Table3[[#This Row],[city_name]],tb_SVI[city_name_uf],0),10),".")</f>
        <v>0.30599999999999999</v>
      </c>
      <c r="M3378">
        <f>_xlfn.NUMBERVALUE(INDEX(tb_SVI[],MATCH(Table3[[#This Row],[city_name]],tb_SVI[city_name_uf],0),11),".")</f>
        <v>0.191</v>
      </c>
      <c r="N3378" s="14">
        <f>_xlfn.PERCENTRANK.INC(Table3[MHDI_tot],Table3[[#This Row],[MHDI_tot]],3)</f>
        <v>0.96199999999999997</v>
      </c>
    </row>
    <row r="3379" spans="1:14" hidden="1" x14ac:dyDescent="0.2">
      <c r="A3379" t="str">
        <f>SVI!F3379</f>
        <v>Itupeva/SP</v>
      </c>
      <c r="B3379" t="str">
        <f>INDEX(tb_SVI[],MATCH(Table3[[#This Row],[ibge_cod]],tb_SVI[Município],0),1)</f>
        <v>SP</v>
      </c>
      <c r="C3379" t="str">
        <f>INDEX(tb_SVI[],MATCH(Table3[[#This Row],[city_name]],tb_SVI[city_name_uf],0),3)</f>
        <v>3524006</v>
      </c>
      <c r="D3379" t="s">
        <v>21010</v>
      </c>
      <c r="E3379" s="11">
        <f>INDEX(tb_SVI[],MATCH(Table3[[#This Row],[city_name]],tb_SVI[city_name_uf],0),5)</f>
        <v>62813</v>
      </c>
      <c r="F3379">
        <f>INDEX(tb_MHDI[],MATCH(Table3[[#This Row],[city_name]],tb_MHDI[mun_uf],0),5)</f>
        <v>0.76200000000000001</v>
      </c>
      <c r="G3379">
        <f>INDEX(tb_MHDI[],MATCH(Table3[[#This Row],[city_name]],tb_MHDI[mun_uf],0),6)</f>
        <v>0.75</v>
      </c>
      <c r="H3379">
        <f>INDEX(tb_MHDI[],MATCH(Table3[[#This Row],[city_name]],tb_MHDI[mun_uf],0),7)</f>
        <v>0.84399999999999997</v>
      </c>
      <c r="I3379">
        <f>INDEX(tb_MHDI[],MATCH(Table3[[#This Row],[city_name]],tb_MHDI[mun_uf],0),8)</f>
        <v>0.69899999999999995</v>
      </c>
      <c r="J3379">
        <f>_xlfn.NUMBERVALUE(INDEX(tb_SVI[],MATCH(Table3[[#This Row],[city_name]],tb_SVI[city_name_uf],0),8),".")</f>
        <v>0.17899999999999999</v>
      </c>
      <c r="K3379">
        <f>_xlfn.NUMBERVALUE(INDEX(tb_SVI[],MATCH(Table3[[#This Row],[city_name]],tb_SVI[city_name_uf],0),9),".")</f>
        <v>9.2999999999999999E-2</v>
      </c>
      <c r="L3379">
        <f>_xlfn.NUMBERVALUE(INDEX(tb_SVI[],MATCH(Table3[[#This Row],[city_name]],tb_SVI[city_name_uf],0),10),".")</f>
        <v>0.26</v>
      </c>
      <c r="M3379">
        <f>_xlfn.NUMBERVALUE(INDEX(tb_SVI[],MATCH(Table3[[#This Row],[city_name]],tb_SVI[city_name_uf],0),11),".")</f>
        <v>0.184</v>
      </c>
      <c r="N3379" s="14">
        <f>_xlfn.PERCENTRANK.INC(Table3[MHDI_tot],Table3[[#This Row],[MHDI_tot]],3)</f>
        <v>0.93700000000000006</v>
      </c>
    </row>
    <row r="3380" spans="1:14" hidden="1" x14ac:dyDescent="0.2">
      <c r="A3380" t="str">
        <f>SVI!F3380</f>
        <v>Ituverava/SP</v>
      </c>
      <c r="B3380" t="str">
        <f>INDEX(tb_SVI[],MATCH(Table3[[#This Row],[ibge_cod]],tb_SVI[Município],0),1)</f>
        <v>SP</v>
      </c>
      <c r="C3380" t="str">
        <f>INDEX(tb_SVI[],MATCH(Table3[[#This Row],[city_name]],tb_SVI[city_name_uf],0),3)</f>
        <v>3524105</v>
      </c>
      <c r="D3380" t="s">
        <v>21011</v>
      </c>
      <c r="E3380" s="11">
        <f>INDEX(tb_SVI[],MATCH(Table3[[#This Row],[city_name]],tb_SVI[city_name_uf],0),5)</f>
        <v>42045</v>
      </c>
      <c r="F3380">
        <f>INDEX(tb_MHDI[],MATCH(Table3[[#This Row],[city_name]],tb_MHDI[mun_uf],0),5)</f>
        <v>0.76500000000000001</v>
      </c>
      <c r="G3380">
        <f>INDEX(tb_MHDI[],MATCH(Table3[[#This Row],[city_name]],tb_MHDI[mun_uf],0),6)</f>
        <v>0.76800000000000002</v>
      </c>
      <c r="H3380">
        <f>INDEX(tb_MHDI[],MATCH(Table3[[#This Row],[city_name]],tb_MHDI[mun_uf],0),7)</f>
        <v>0.84099999999999997</v>
      </c>
      <c r="I3380">
        <f>INDEX(tb_MHDI[],MATCH(Table3[[#This Row],[city_name]],tb_MHDI[mun_uf],0),8)</f>
        <v>0.69399999999999995</v>
      </c>
      <c r="J3380">
        <f>_xlfn.NUMBERVALUE(INDEX(tb_SVI[],MATCH(Table3[[#This Row],[city_name]],tb_SVI[city_name_uf],0),8),".")</f>
        <v>0.27800000000000002</v>
      </c>
      <c r="K3380">
        <f>_xlfn.NUMBERVALUE(INDEX(tb_SVI[],MATCH(Table3[[#This Row],[city_name]],tb_SVI[city_name_uf],0),9),".")</f>
        <v>0.40100000000000002</v>
      </c>
      <c r="L3380">
        <f>_xlfn.NUMBERVALUE(INDEX(tb_SVI[],MATCH(Table3[[#This Row],[city_name]],tb_SVI[city_name_uf],0),10),".")</f>
        <v>0.20899999999999999</v>
      </c>
      <c r="M3380">
        <f>_xlfn.NUMBERVALUE(INDEX(tb_SVI[],MATCH(Table3[[#This Row],[city_name]],tb_SVI[city_name_uf],0),11),".")</f>
        <v>0.223</v>
      </c>
      <c r="N3380" s="14">
        <f>_xlfn.PERCENTRANK.INC(Table3[MHDI_tot],Table3[[#This Row],[MHDI_tot]],3)</f>
        <v>0.94499999999999995</v>
      </c>
    </row>
    <row r="3381" spans="1:14" hidden="1" x14ac:dyDescent="0.2">
      <c r="A3381" t="str">
        <f>SVI!F3381</f>
        <v>Itápolis/SP</v>
      </c>
      <c r="B3381" t="str">
        <f>INDEX(tb_SVI[],MATCH(Table3[[#This Row],[ibge_cod]],tb_SVI[Município],0),1)</f>
        <v>SP</v>
      </c>
      <c r="C3381" t="str">
        <f>INDEX(tb_SVI[],MATCH(Table3[[#This Row],[city_name]],tb_SVI[city_name_uf],0),3)</f>
        <v>3522703</v>
      </c>
      <c r="D3381" t="s">
        <v>21012</v>
      </c>
      <c r="E3381" s="11">
        <f>INDEX(tb_SVI[],MATCH(Table3[[#This Row],[city_name]],tb_SVI[city_name_uf],0),5)</f>
        <v>43331</v>
      </c>
      <c r="F3381">
        <f>INDEX(tb_MHDI[],MATCH(Table3[[#This Row],[city_name]],tb_MHDI[mun_uf],0),5)</f>
        <v>0.74399999999999999</v>
      </c>
      <c r="G3381">
        <f>INDEX(tb_MHDI[],MATCH(Table3[[#This Row],[city_name]],tb_MHDI[mun_uf],0),6)</f>
        <v>0.73799999999999999</v>
      </c>
      <c r="H3381">
        <f>INDEX(tb_MHDI[],MATCH(Table3[[#This Row],[city_name]],tb_MHDI[mun_uf],0),7)</f>
        <v>0.83599999999999997</v>
      </c>
      <c r="I3381">
        <f>INDEX(tb_MHDI[],MATCH(Table3[[#This Row],[city_name]],tb_MHDI[mun_uf],0),8)</f>
        <v>0.66700000000000004</v>
      </c>
      <c r="J3381">
        <f>_xlfn.NUMBERVALUE(INDEX(tb_SVI[],MATCH(Table3[[#This Row],[city_name]],tb_SVI[city_name_uf],0),8),".")</f>
        <v>0.27400000000000002</v>
      </c>
      <c r="K3381">
        <f>_xlfn.NUMBERVALUE(INDEX(tb_SVI[],MATCH(Table3[[#This Row],[city_name]],tb_SVI[city_name_uf],0),9),".")</f>
        <v>0.307</v>
      </c>
      <c r="L3381">
        <f>_xlfn.NUMBERVALUE(INDEX(tb_SVI[],MATCH(Table3[[#This Row],[city_name]],tb_SVI[city_name_uf],0),10),".")</f>
        <v>0.315</v>
      </c>
      <c r="M3381">
        <f>_xlfn.NUMBERVALUE(INDEX(tb_SVI[],MATCH(Table3[[#This Row],[city_name]],tb_SVI[city_name_uf],0),11),".")</f>
        <v>0.2</v>
      </c>
      <c r="N3381" s="14">
        <f>_xlfn.PERCENTRANK.INC(Table3[MHDI_tot],Table3[[#This Row],[MHDI_tot]],3)</f>
        <v>0.875</v>
      </c>
    </row>
    <row r="3382" spans="1:14" hidden="1" x14ac:dyDescent="0.2">
      <c r="A3382" t="str">
        <f>SVI!F3382</f>
        <v>Jaborandi/SP</v>
      </c>
      <c r="B3382" t="str">
        <f>INDEX(tb_SVI[],MATCH(Table3[[#This Row],[ibge_cod]],tb_SVI[Município],0),1)</f>
        <v>SP</v>
      </c>
      <c r="C3382" t="str">
        <f>INDEX(tb_SVI[],MATCH(Table3[[#This Row],[city_name]],tb_SVI[city_name_uf],0),3)</f>
        <v>3524204</v>
      </c>
      <c r="D3382" t="s">
        <v>21013</v>
      </c>
      <c r="E3382" s="11">
        <f>INDEX(tb_SVI[],MATCH(Table3[[#This Row],[city_name]],tb_SVI[city_name_uf],0),5)</f>
        <v>6946</v>
      </c>
      <c r="F3382">
        <f>INDEX(tb_MHDI[],MATCH(Table3[[#This Row],[city_name]],tb_MHDI[mun_uf],0),5)</f>
        <v>0.71099999999999997</v>
      </c>
      <c r="G3382">
        <f>INDEX(tb_MHDI[],MATCH(Table3[[#This Row],[city_name]],tb_MHDI[mun_uf],0),6)</f>
        <v>0.67900000000000005</v>
      </c>
      <c r="H3382">
        <f>INDEX(tb_MHDI[],MATCH(Table3[[#This Row],[city_name]],tb_MHDI[mun_uf],0),7)</f>
        <v>0.84499999999999997</v>
      </c>
      <c r="I3382">
        <f>INDEX(tb_MHDI[],MATCH(Table3[[#This Row],[city_name]],tb_MHDI[mun_uf],0),8)</f>
        <v>0.627</v>
      </c>
      <c r="J3382">
        <f>_xlfn.NUMBERVALUE(INDEX(tb_SVI[],MATCH(Table3[[#This Row],[city_name]],tb_SVI[city_name_uf],0),8),".")</f>
        <v>0.20100000000000001</v>
      </c>
      <c r="K3382">
        <f>_xlfn.NUMBERVALUE(INDEX(tb_SVI[],MATCH(Table3[[#This Row],[city_name]],tb_SVI[city_name_uf],0),9),".")</f>
        <v>7.2999999999999995E-2</v>
      </c>
      <c r="L3382">
        <f>_xlfn.NUMBERVALUE(INDEX(tb_SVI[],MATCH(Table3[[#This Row],[city_name]],tb_SVI[city_name_uf],0),10),".")</f>
        <v>0.3</v>
      </c>
      <c r="M3382">
        <f>_xlfn.NUMBERVALUE(INDEX(tb_SVI[],MATCH(Table3[[#This Row],[city_name]],tb_SVI[city_name_uf],0),11),".")</f>
        <v>0.23100000000000001</v>
      </c>
      <c r="N3382" s="14">
        <f>_xlfn.PERCENTRANK.INC(Table3[MHDI_tot],Table3[[#This Row],[MHDI_tot]],3)</f>
        <v>0.71299999999999997</v>
      </c>
    </row>
    <row r="3383" spans="1:14" hidden="1" x14ac:dyDescent="0.2">
      <c r="A3383" t="str">
        <f>SVI!F3383</f>
        <v>Jaboticabal/SP</v>
      </c>
      <c r="B3383" t="str">
        <f>INDEX(tb_SVI[],MATCH(Table3[[#This Row],[ibge_cod]],tb_SVI[Município],0),1)</f>
        <v>SP</v>
      </c>
      <c r="C3383" t="str">
        <f>INDEX(tb_SVI[],MATCH(Table3[[#This Row],[city_name]],tb_SVI[city_name_uf],0),3)</f>
        <v>3524303</v>
      </c>
      <c r="D3383" t="s">
        <v>21014</v>
      </c>
      <c r="E3383" s="11">
        <f>INDEX(tb_SVI[],MATCH(Table3[[#This Row],[city_name]],tb_SVI[city_name_uf],0),5)</f>
        <v>77652</v>
      </c>
      <c r="F3383">
        <f>INDEX(tb_MHDI[],MATCH(Table3[[#This Row],[city_name]],tb_MHDI[mun_uf],0),5)</f>
        <v>0.77800000000000002</v>
      </c>
      <c r="G3383">
        <f>INDEX(tb_MHDI[],MATCH(Table3[[#This Row],[city_name]],tb_MHDI[mun_uf],0),6)</f>
        <v>0.77800000000000002</v>
      </c>
      <c r="H3383">
        <f>INDEX(tb_MHDI[],MATCH(Table3[[#This Row],[city_name]],tb_MHDI[mun_uf],0),7)</f>
        <v>0.85099999999999998</v>
      </c>
      <c r="I3383">
        <f>INDEX(tb_MHDI[],MATCH(Table3[[#This Row],[city_name]],tb_MHDI[mun_uf],0),8)</f>
        <v>0.71</v>
      </c>
      <c r="J3383">
        <f>_xlfn.NUMBERVALUE(INDEX(tb_SVI[],MATCH(Table3[[#This Row],[city_name]],tb_SVI[city_name_uf],0),8),".")</f>
        <v>0.19600000000000001</v>
      </c>
      <c r="K3383">
        <f>_xlfn.NUMBERVALUE(INDEX(tb_SVI[],MATCH(Table3[[#This Row],[city_name]],tb_SVI[city_name_uf],0),9),".")</f>
        <v>0.129</v>
      </c>
      <c r="L3383">
        <f>_xlfn.NUMBERVALUE(INDEX(tb_SVI[],MATCH(Table3[[#This Row],[city_name]],tb_SVI[city_name_uf],0),10),".")</f>
        <v>0.246</v>
      </c>
      <c r="M3383">
        <f>_xlfn.NUMBERVALUE(INDEX(tb_SVI[],MATCH(Table3[[#This Row],[city_name]],tb_SVI[city_name_uf],0),11),".")</f>
        <v>0.21299999999999999</v>
      </c>
      <c r="N3383" s="14">
        <f>_xlfn.PERCENTRANK.INC(Table3[MHDI_tot],Table3[[#This Row],[MHDI_tot]],3)</f>
        <v>0.97199999999999998</v>
      </c>
    </row>
    <row r="3384" spans="1:14" hidden="1" x14ac:dyDescent="0.2">
      <c r="A3384" t="str">
        <f>SVI!F3384</f>
        <v>Jaci/SP</v>
      </c>
      <c r="B3384" t="str">
        <f>INDEX(tb_SVI[],MATCH(Table3[[#This Row],[ibge_cod]],tb_SVI[Município],0),1)</f>
        <v>SP</v>
      </c>
      <c r="C3384" t="str">
        <f>INDEX(tb_SVI[],MATCH(Table3[[#This Row],[city_name]],tb_SVI[city_name_uf],0),3)</f>
        <v>3524501</v>
      </c>
      <c r="D3384" t="s">
        <v>21015</v>
      </c>
      <c r="E3384" s="11">
        <f>INDEX(tb_SVI[],MATCH(Table3[[#This Row],[city_name]],tb_SVI[city_name_uf],0),5)</f>
        <v>7196</v>
      </c>
      <c r="F3384">
        <f>INDEX(tb_MHDI[],MATCH(Table3[[#This Row],[city_name]],tb_MHDI[mun_uf],0),5)</f>
        <v>0.72299999999999998</v>
      </c>
      <c r="G3384">
        <f>INDEX(tb_MHDI[],MATCH(Table3[[#This Row],[city_name]],tb_MHDI[mun_uf],0),6)</f>
        <v>0.7</v>
      </c>
      <c r="H3384">
        <f>INDEX(tb_MHDI[],MATCH(Table3[[#This Row],[city_name]],tb_MHDI[mun_uf],0),7)</f>
        <v>0.81799999999999995</v>
      </c>
      <c r="I3384">
        <f>INDEX(tb_MHDI[],MATCH(Table3[[#This Row],[city_name]],tb_MHDI[mun_uf],0),8)</f>
        <v>0.65900000000000003</v>
      </c>
      <c r="J3384">
        <f>_xlfn.NUMBERVALUE(INDEX(tb_SVI[],MATCH(Table3[[#This Row],[city_name]],tb_SVI[city_name_uf],0),8),".")</f>
        <v>0.17100000000000001</v>
      </c>
      <c r="K3384">
        <f>_xlfn.NUMBERVALUE(INDEX(tb_SVI[],MATCH(Table3[[#This Row],[city_name]],tb_SVI[city_name_uf],0),9),".")</f>
        <v>4.5999999999999999E-2</v>
      </c>
      <c r="L3384">
        <f>_xlfn.NUMBERVALUE(INDEX(tb_SVI[],MATCH(Table3[[#This Row],[city_name]],tb_SVI[city_name_uf],0),10),".")</f>
        <v>0.26</v>
      </c>
      <c r="M3384">
        <f>_xlfn.NUMBERVALUE(INDEX(tb_SVI[],MATCH(Table3[[#This Row],[city_name]],tb_SVI[city_name_uf],0),11),".")</f>
        <v>0.20699999999999999</v>
      </c>
      <c r="N3384" s="14">
        <f>_xlfn.PERCENTRANK.INC(Table3[MHDI_tot],Table3[[#This Row],[MHDI_tot]],3)</f>
        <v>0.77600000000000002</v>
      </c>
    </row>
    <row r="3385" spans="1:14" hidden="1" x14ac:dyDescent="0.2">
      <c r="A3385" t="str">
        <f>SVI!F3385</f>
        <v>Jacupiranga/SP</v>
      </c>
      <c r="B3385" t="str">
        <f>INDEX(tb_SVI[],MATCH(Table3[[#This Row],[ibge_cod]],tb_SVI[Município],0),1)</f>
        <v>SP</v>
      </c>
      <c r="C3385" t="str">
        <f>INDEX(tb_SVI[],MATCH(Table3[[#This Row],[city_name]],tb_SVI[city_name_uf],0),3)</f>
        <v>3524600</v>
      </c>
      <c r="D3385" t="s">
        <v>21016</v>
      </c>
      <c r="E3385" s="11">
        <f>INDEX(tb_SVI[],MATCH(Table3[[#This Row],[city_name]],tb_SVI[city_name_uf],0),5)</f>
        <v>17889</v>
      </c>
      <c r="F3385">
        <f>INDEX(tb_MHDI[],MATCH(Table3[[#This Row],[city_name]],tb_MHDI[mun_uf],0),5)</f>
        <v>0.71699999999999997</v>
      </c>
      <c r="G3385">
        <f>INDEX(tb_MHDI[],MATCH(Table3[[#This Row],[city_name]],tb_MHDI[mun_uf],0),6)</f>
        <v>0.68700000000000006</v>
      </c>
      <c r="H3385">
        <f>INDEX(tb_MHDI[],MATCH(Table3[[#This Row],[city_name]],tb_MHDI[mun_uf],0),7)</f>
        <v>0.83199999999999996</v>
      </c>
      <c r="I3385">
        <f>INDEX(tb_MHDI[],MATCH(Table3[[#This Row],[city_name]],tb_MHDI[mun_uf],0),8)</f>
        <v>0.64400000000000002</v>
      </c>
      <c r="J3385">
        <f>_xlfn.NUMBERVALUE(INDEX(tb_SVI[],MATCH(Table3[[#This Row],[city_name]],tb_SVI[city_name_uf],0),8),".")</f>
        <v>0.26300000000000001</v>
      </c>
      <c r="K3385">
        <f>_xlfn.NUMBERVALUE(INDEX(tb_SVI[],MATCH(Table3[[#This Row],[city_name]],tb_SVI[city_name_uf],0),9),".")</f>
        <v>0.17699999999999999</v>
      </c>
      <c r="L3385">
        <f>_xlfn.NUMBERVALUE(INDEX(tb_SVI[],MATCH(Table3[[#This Row],[city_name]],tb_SVI[city_name_uf],0),10),".")</f>
        <v>0.34300000000000003</v>
      </c>
      <c r="M3385">
        <f>_xlfn.NUMBERVALUE(INDEX(tb_SVI[],MATCH(Table3[[#This Row],[city_name]],tb_SVI[city_name_uf],0),11),".")</f>
        <v>0.27</v>
      </c>
      <c r="N3385" s="14">
        <f>_xlfn.PERCENTRANK.INC(Table3[MHDI_tot],Table3[[#This Row],[MHDI_tot]],3)</f>
        <v>0.74299999999999999</v>
      </c>
    </row>
    <row r="3386" spans="1:14" hidden="1" x14ac:dyDescent="0.2">
      <c r="A3386" t="str">
        <f>SVI!F3386</f>
        <v>Jales/SP</v>
      </c>
      <c r="B3386" t="str">
        <f>INDEX(tb_SVI[],MATCH(Table3[[#This Row],[ibge_cod]],tb_SVI[Município],0),1)</f>
        <v>SP</v>
      </c>
      <c r="C3386" t="str">
        <f>INDEX(tb_SVI[],MATCH(Table3[[#This Row],[city_name]],tb_SVI[city_name_uf],0),3)</f>
        <v>3524808</v>
      </c>
      <c r="D3386" t="s">
        <v>21017</v>
      </c>
      <c r="E3386" s="11">
        <f>INDEX(tb_SVI[],MATCH(Table3[[#This Row],[city_name]],tb_SVI[city_name_uf],0),5)</f>
        <v>49201</v>
      </c>
      <c r="F3386">
        <f>INDEX(tb_MHDI[],MATCH(Table3[[#This Row],[city_name]],tb_MHDI[mun_uf],0),5)</f>
        <v>0.77600000000000002</v>
      </c>
      <c r="G3386">
        <f>INDEX(tb_MHDI[],MATCH(Table3[[#This Row],[city_name]],tb_MHDI[mun_uf],0),6)</f>
        <v>0.75</v>
      </c>
      <c r="H3386">
        <f>INDEX(tb_MHDI[],MATCH(Table3[[#This Row],[city_name]],tb_MHDI[mun_uf],0),7)</f>
        <v>0.85499999999999998</v>
      </c>
      <c r="I3386">
        <f>INDEX(tb_MHDI[],MATCH(Table3[[#This Row],[city_name]],tb_MHDI[mun_uf],0),8)</f>
        <v>0.73</v>
      </c>
      <c r="J3386">
        <f>_xlfn.NUMBERVALUE(INDEX(tb_SVI[],MATCH(Table3[[#This Row],[city_name]],tb_SVI[city_name_uf],0),8),".")</f>
        <v>0.17399999999999999</v>
      </c>
      <c r="K3386">
        <f>_xlfn.NUMBERVALUE(INDEX(tb_SVI[],MATCH(Table3[[#This Row],[city_name]],tb_SVI[city_name_uf],0),9),".")</f>
        <v>8.7999999999999995E-2</v>
      </c>
      <c r="L3386">
        <f>_xlfn.NUMBERVALUE(INDEX(tb_SVI[],MATCH(Table3[[#This Row],[city_name]],tb_SVI[city_name_uf],0),10),".")</f>
        <v>0.20699999999999999</v>
      </c>
      <c r="M3386">
        <f>_xlfn.NUMBERVALUE(INDEX(tb_SVI[],MATCH(Table3[[#This Row],[city_name]],tb_SVI[city_name_uf],0),11),".")</f>
        <v>0.22600000000000001</v>
      </c>
      <c r="N3386" s="14">
        <f>_xlfn.PERCENTRANK.INC(Table3[MHDI_tot],Table3[[#This Row],[MHDI_tot]],3)</f>
        <v>0.96799999999999997</v>
      </c>
    </row>
    <row r="3387" spans="1:14" hidden="1" x14ac:dyDescent="0.2">
      <c r="A3387" t="str">
        <f>SVI!F3387</f>
        <v>Jardinópolis/SP</v>
      </c>
      <c r="B3387" t="str">
        <f>INDEX(tb_SVI[],MATCH(Table3[[#This Row],[ibge_cod]],tb_SVI[Município],0),1)</f>
        <v>SP</v>
      </c>
      <c r="C3387" t="str">
        <f>INDEX(tb_SVI[],MATCH(Table3[[#This Row],[city_name]],tb_SVI[city_name_uf],0),3)</f>
        <v>3525102</v>
      </c>
      <c r="D3387" t="s">
        <v>21018</v>
      </c>
      <c r="E3387" s="11">
        <f>INDEX(tb_SVI[],MATCH(Table3[[#This Row],[city_name]],tb_SVI[city_name_uf],0),5)</f>
        <v>44970</v>
      </c>
      <c r="F3387">
        <f>INDEX(tb_MHDI[],MATCH(Table3[[#This Row],[city_name]],tb_MHDI[mun_uf],0),5)</f>
        <v>0.73499999999999999</v>
      </c>
      <c r="G3387">
        <f>INDEX(tb_MHDI[],MATCH(Table3[[#This Row],[city_name]],tb_MHDI[mun_uf],0),6)</f>
        <v>0.72799999999999998</v>
      </c>
      <c r="H3387">
        <f>INDEX(tb_MHDI[],MATCH(Table3[[#This Row],[city_name]],tb_MHDI[mun_uf],0),7)</f>
        <v>0.85299999999999998</v>
      </c>
      <c r="I3387">
        <f>INDEX(tb_MHDI[],MATCH(Table3[[#This Row],[city_name]],tb_MHDI[mun_uf],0),8)</f>
        <v>0.64</v>
      </c>
      <c r="J3387">
        <f>_xlfn.NUMBERVALUE(INDEX(tb_SVI[],MATCH(Table3[[#This Row],[city_name]],tb_SVI[city_name_uf],0),8),".")</f>
        <v>0.23499999999999999</v>
      </c>
      <c r="K3387">
        <f>_xlfn.NUMBERVALUE(INDEX(tb_SVI[],MATCH(Table3[[#This Row],[city_name]],tb_SVI[city_name_uf],0),9),".")</f>
        <v>0.109</v>
      </c>
      <c r="L3387">
        <f>_xlfn.NUMBERVALUE(INDEX(tb_SVI[],MATCH(Table3[[#This Row],[city_name]],tb_SVI[city_name_uf],0),10),".")</f>
        <v>0.36599999999999999</v>
      </c>
      <c r="M3387">
        <f>_xlfn.NUMBERVALUE(INDEX(tb_SVI[],MATCH(Table3[[#This Row],[city_name]],tb_SVI[city_name_uf],0),11),".")</f>
        <v>0.22900000000000001</v>
      </c>
      <c r="N3387" s="14">
        <f>_xlfn.PERCENTRANK.INC(Table3[MHDI_tot],Table3[[#This Row],[MHDI_tot]],3)</f>
        <v>0.83499999999999996</v>
      </c>
    </row>
    <row r="3388" spans="1:14" hidden="1" x14ac:dyDescent="0.2">
      <c r="A3388" t="str">
        <f>SVI!F3388</f>
        <v>Jarinu/SP</v>
      </c>
      <c r="B3388" t="str">
        <f>INDEX(tb_SVI[],MATCH(Table3[[#This Row],[ibge_cod]],tb_SVI[Município],0),1)</f>
        <v>SP</v>
      </c>
      <c r="C3388" t="str">
        <f>INDEX(tb_SVI[],MATCH(Table3[[#This Row],[city_name]],tb_SVI[city_name_uf],0),3)</f>
        <v>3525201</v>
      </c>
      <c r="D3388" t="s">
        <v>21019</v>
      </c>
      <c r="E3388" s="11">
        <f>INDEX(tb_SVI[],MATCH(Table3[[#This Row],[city_name]],tb_SVI[city_name_uf],0),5)</f>
        <v>30617</v>
      </c>
      <c r="F3388">
        <f>INDEX(tb_MHDI[],MATCH(Table3[[#This Row],[city_name]],tb_MHDI[mun_uf],0),5)</f>
        <v>0.73299999999999998</v>
      </c>
      <c r="G3388">
        <f>INDEX(tb_MHDI[],MATCH(Table3[[#This Row],[city_name]],tb_MHDI[mun_uf],0),6)</f>
        <v>0.72299999999999998</v>
      </c>
      <c r="H3388">
        <f>INDEX(tb_MHDI[],MATCH(Table3[[#This Row],[city_name]],tb_MHDI[mun_uf],0),7)</f>
        <v>0.82599999999999996</v>
      </c>
      <c r="I3388">
        <f>INDEX(tb_MHDI[],MATCH(Table3[[#This Row],[city_name]],tb_MHDI[mun_uf],0),8)</f>
        <v>0.65900000000000003</v>
      </c>
      <c r="J3388">
        <f>_xlfn.NUMBERVALUE(INDEX(tb_SVI[],MATCH(Table3[[#This Row],[city_name]],tb_SVI[city_name_uf],0),8),".")</f>
        <v>0.23499999999999999</v>
      </c>
      <c r="K3388">
        <f>_xlfn.NUMBERVALUE(INDEX(tb_SVI[],MATCH(Table3[[#This Row],[city_name]],tb_SVI[city_name_uf],0),9),".")</f>
        <v>0.17199999999999999</v>
      </c>
      <c r="L3388">
        <f>_xlfn.NUMBERVALUE(INDEX(tb_SVI[],MATCH(Table3[[#This Row],[city_name]],tb_SVI[city_name_uf],0),10),".")</f>
        <v>0.30599999999999999</v>
      </c>
      <c r="M3388">
        <f>_xlfn.NUMBERVALUE(INDEX(tb_SVI[],MATCH(Table3[[#This Row],[city_name]],tb_SVI[city_name_uf],0),11),".")</f>
        <v>0.22700000000000001</v>
      </c>
      <c r="N3388" s="14">
        <f>_xlfn.PERCENTRANK.INC(Table3[MHDI_tot],Table3[[#This Row],[MHDI_tot]],3)</f>
        <v>0.82599999999999996</v>
      </c>
    </row>
    <row r="3389" spans="1:14" hidden="1" x14ac:dyDescent="0.2">
      <c r="A3389" t="str">
        <f>SVI!F3389</f>
        <v>Jaú/SP</v>
      </c>
      <c r="B3389" t="str">
        <f>INDEX(tb_SVI[],MATCH(Table3[[#This Row],[ibge_cod]],tb_SVI[Município],0),1)</f>
        <v>SP</v>
      </c>
      <c r="C3389" t="str">
        <f>INDEX(tb_SVI[],MATCH(Table3[[#This Row],[city_name]],tb_SVI[city_name_uf],0),3)</f>
        <v>3525300</v>
      </c>
      <c r="D3389" t="s">
        <v>21020</v>
      </c>
      <c r="E3389" s="11">
        <f>INDEX(tb_SVI[],MATCH(Table3[[#This Row],[city_name]],tb_SVI[city_name_uf],0),5)</f>
        <v>151881</v>
      </c>
      <c r="F3389">
        <f>INDEX(tb_MHDI[],MATCH(Table3[[#This Row],[city_name]],tb_MHDI[mun_uf],0),5)</f>
        <v>0.77800000000000002</v>
      </c>
      <c r="G3389">
        <f>INDEX(tb_MHDI[],MATCH(Table3[[#This Row],[city_name]],tb_MHDI[mun_uf],0),6)</f>
        <v>0.76800000000000002</v>
      </c>
      <c r="H3389">
        <f>INDEX(tb_MHDI[],MATCH(Table3[[#This Row],[city_name]],tb_MHDI[mun_uf],0),7)</f>
        <v>0.88600000000000001</v>
      </c>
      <c r="I3389">
        <f>INDEX(tb_MHDI[],MATCH(Table3[[#This Row],[city_name]],tb_MHDI[mun_uf],0),8)</f>
        <v>0.69299999999999995</v>
      </c>
      <c r="J3389">
        <f>_xlfn.NUMBERVALUE(INDEX(tb_SVI[],MATCH(Table3[[#This Row],[city_name]],tb_SVI[city_name_uf],0),8),".")</f>
        <v>0.161</v>
      </c>
      <c r="K3389">
        <f>_xlfn.NUMBERVALUE(INDEX(tb_SVI[],MATCH(Table3[[#This Row],[city_name]],tb_SVI[city_name_uf],0),9),".")</f>
        <v>5.8000000000000003E-2</v>
      </c>
      <c r="L3389">
        <f>_xlfn.NUMBERVALUE(INDEX(tb_SVI[],MATCH(Table3[[#This Row],[city_name]],tb_SVI[city_name_uf],0),10),".")</f>
        <v>0.246</v>
      </c>
      <c r="M3389">
        <f>_xlfn.NUMBERVALUE(INDEX(tb_SVI[],MATCH(Table3[[#This Row],[city_name]],tb_SVI[city_name_uf],0),11),".")</f>
        <v>0.17899999999999999</v>
      </c>
      <c r="N3389" s="14">
        <f>_xlfn.PERCENTRANK.INC(Table3[MHDI_tot],Table3[[#This Row],[MHDI_tot]],3)</f>
        <v>0.97199999999999998</v>
      </c>
    </row>
    <row r="3390" spans="1:14" hidden="1" x14ac:dyDescent="0.2">
      <c r="A3390" t="str">
        <f>SVI!F3390</f>
        <v>Jeriquara/SP</v>
      </c>
      <c r="B3390" t="str">
        <f>INDEX(tb_SVI[],MATCH(Table3[[#This Row],[ibge_cod]],tb_SVI[Município],0),1)</f>
        <v>SP</v>
      </c>
      <c r="C3390" t="str">
        <f>INDEX(tb_SVI[],MATCH(Table3[[#This Row],[city_name]],tb_SVI[city_name_uf],0),3)</f>
        <v>3525409</v>
      </c>
      <c r="D3390" t="s">
        <v>21021</v>
      </c>
      <c r="E3390" s="11">
        <f>INDEX(tb_SVI[],MATCH(Table3[[#This Row],[city_name]],tb_SVI[city_name_uf],0),5)</f>
        <v>3151</v>
      </c>
      <c r="F3390">
        <f>INDEX(tb_MHDI[],MATCH(Table3[[#This Row],[city_name]],tb_MHDI[mun_uf],0),5)</f>
        <v>0.70299999999999996</v>
      </c>
      <c r="G3390">
        <f>INDEX(tb_MHDI[],MATCH(Table3[[#This Row],[city_name]],tb_MHDI[mun_uf],0),6)</f>
        <v>0.68</v>
      </c>
      <c r="H3390">
        <f>INDEX(tb_MHDI[],MATCH(Table3[[#This Row],[city_name]],tb_MHDI[mun_uf],0),7)</f>
        <v>0.81399999999999995</v>
      </c>
      <c r="I3390">
        <f>INDEX(tb_MHDI[],MATCH(Table3[[#This Row],[city_name]],tb_MHDI[mun_uf],0),8)</f>
        <v>0.628</v>
      </c>
      <c r="J3390">
        <f>_xlfn.NUMBERVALUE(INDEX(tb_SVI[],MATCH(Table3[[#This Row],[city_name]],tb_SVI[city_name_uf],0),8),".")</f>
        <v>0.23100000000000001</v>
      </c>
      <c r="K3390">
        <f>_xlfn.NUMBERVALUE(INDEX(tb_SVI[],MATCH(Table3[[#This Row],[city_name]],tb_SVI[city_name_uf],0),9),".")</f>
        <v>6.8000000000000005E-2</v>
      </c>
      <c r="L3390">
        <f>_xlfn.NUMBERVALUE(INDEX(tb_SVI[],MATCH(Table3[[#This Row],[city_name]],tb_SVI[city_name_uf],0),10),".")</f>
        <v>0.40300000000000002</v>
      </c>
      <c r="M3390">
        <f>_xlfn.NUMBERVALUE(INDEX(tb_SVI[],MATCH(Table3[[#This Row],[city_name]],tb_SVI[city_name_uf],0),11),".")</f>
        <v>0.221</v>
      </c>
      <c r="N3390" s="14">
        <f>_xlfn.PERCENTRANK.INC(Table3[MHDI_tot],Table3[[#This Row],[MHDI_tot]],3)</f>
        <v>0.66900000000000004</v>
      </c>
    </row>
    <row r="3391" spans="1:14" hidden="1" x14ac:dyDescent="0.2">
      <c r="A3391" t="str">
        <f>SVI!F3391</f>
        <v>Joanópolis/SP</v>
      </c>
      <c r="B3391" t="str">
        <f>INDEX(tb_SVI[],MATCH(Table3[[#This Row],[ibge_cod]],tb_SVI[Município],0),1)</f>
        <v>SP</v>
      </c>
      <c r="C3391" t="str">
        <f>INDEX(tb_SVI[],MATCH(Table3[[#This Row],[city_name]],tb_SVI[city_name_uf],0),3)</f>
        <v>3525508</v>
      </c>
      <c r="D3391" t="s">
        <v>21022</v>
      </c>
      <c r="E3391" s="11">
        <f>INDEX(tb_SVI[],MATCH(Table3[[#This Row],[city_name]],tb_SVI[city_name_uf],0),5)</f>
        <v>13338</v>
      </c>
      <c r="F3391">
        <f>INDEX(tb_MHDI[],MATCH(Table3[[#This Row],[city_name]],tb_MHDI[mun_uf],0),5)</f>
        <v>0.69899999999999995</v>
      </c>
      <c r="G3391">
        <f>INDEX(tb_MHDI[],MATCH(Table3[[#This Row],[city_name]],tb_MHDI[mun_uf],0),6)</f>
        <v>0.70699999999999996</v>
      </c>
      <c r="H3391">
        <f>INDEX(tb_MHDI[],MATCH(Table3[[#This Row],[city_name]],tb_MHDI[mun_uf],0),7)</f>
        <v>0.82399999999999995</v>
      </c>
      <c r="I3391">
        <f>INDEX(tb_MHDI[],MATCH(Table3[[#This Row],[city_name]],tb_MHDI[mun_uf],0),8)</f>
        <v>0.58499999999999996</v>
      </c>
      <c r="J3391">
        <f>_xlfn.NUMBERVALUE(INDEX(tb_SVI[],MATCH(Table3[[#This Row],[city_name]],tb_SVI[city_name_uf],0),8),".")</f>
        <v>0.27300000000000002</v>
      </c>
      <c r="K3391">
        <f>_xlfn.NUMBERVALUE(INDEX(tb_SVI[],MATCH(Table3[[#This Row],[city_name]],tb_SVI[city_name_uf],0),9),".")</f>
        <v>0.19600000000000001</v>
      </c>
      <c r="L3391">
        <f>_xlfn.NUMBERVALUE(INDEX(tb_SVI[],MATCH(Table3[[#This Row],[city_name]],tb_SVI[city_name_uf],0),10),".")</f>
        <v>0.36499999999999999</v>
      </c>
      <c r="M3391">
        <f>_xlfn.NUMBERVALUE(INDEX(tb_SVI[],MATCH(Table3[[#This Row],[city_name]],tb_SVI[city_name_uf],0),11),".")</f>
        <v>0.25900000000000001</v>
      </c>
      <c r="N3391" s="14">
        <f>_xlfn.PERCENTRANK.INC(Table3[MHDI_tot],Table3[[#This Row],[MHDI_tot]],3)</f>
        <v>0.64600000000000002</v>
      </c>
    </row>
    <row r="3392" spans="1:14" hidden="1" x14ac:dyDescent="0.2">
      <c r="A3392" t="str">
        <f>SVI!F3392</f>
        <v>José Bonifácio/SP</v>
      </c>
      <c r="B3392" t="str">
        <f>INDEX(tb_SVI[],MATCH(Table3[[#This Row],[ibge_cod]],tb_SVI[Município],0),1)</f>
        <v>SP</v>
      </c>
      <c r="C3392" t="str">
        <f>INDEX(tb_SVI[],MATCH(Table3[[#This Row],[city_name]],tb_SVI[city_name_uf],0),3)</f>
        <v>3525706</v>
      </c>
      <c r="D3392" t="s">
        <v>21023</v>
      </c>
      <c r="E3392" s="11">
        <f>INDEX(tb_SVI[],MATCH(Table3[[#This Row],[city_name]],tb_SVI[city_name_uf],0),5)</f>
        <v>37366</v>
      </c>
      <c r="F3392">
        <f>INDEX(tb_MHDI[],MATCH(Table3[[#This Row],[city_name]],tb_MHDI[mun_uf],0),5)</f>
        <v>0.77700000000000002</v>
      </c>
      <c r="G3392">
        <f>INDEX(tb_MHDI[],MATCH(Table3[[#This Row],[city_name]],tb_MHDI[mun_uf],0),6)</f>
        <v>0.752</v>
      </c>
      <c r="H3392">
        <f>INDEX(tb_MHDI[],MATCH(Table3[[#This Row],[city_name]],tb_MHDI[mun_uf],0),7)</f>
        <v>0.86899999999999999</v>
      </c>
      <c r="I3392">
        <f>INDEX(tb_MHDI[],MATCH(Table3[[#This Row],[city_name]],tb_MHDI[mun_uf],0),8)</f>
        <v>0.71699999999999997</v>
      </c>
      <c r="J3392">
        <f>_xlfn.NUMBERVALUE(INDEX(tb_SVI[],MATCH(Table3[[#This Row],[city_name]],tb_SVI[city_name_uf],0),8),".")</f>
        <v>0.19</v>
      </c>
      <c r="K3392">
        <f>_xlfn.NUMBERVALUE(INDEX(tb_SVI[],MATCH(Table3[[#This Row],[city_name]],tb_SVI[city_name_uf],0),9),".")</f>
        <v>0.14799999999999999</v>
      </c>
      <c r="L3392">
        <f>_xlfn.NUMBERVALUE(INDEX(tb_SVI[],MATCH(Table3[[#This Row],[city_name]],tb_SVI[city_name_uf],0),10),".")</f>
        <v>0.215</v>
      </c>
      <c r="M3392">
        <f>_xlfn.NUMBERVALUE(INDEX(tb_SVI[],MATCH(Table3[[#This Row],[city_name]],tb_SVI[city_name_uf],0),11),".")</f>
        <v>0.20599999999999999</v>
      </c>
      <c r="N3392" s="14">
        <f>_xlfn.PERCENTRANK.INC(Table3[MHDI_tot],Table3[[#This Row],[MHDI_tot]],3)</f>
        <v>0.97</v>
      </c>
    </row>
    <row r="3393" spans="1:14" hidden="1" x14ac:dyDescent="0.2">
      <c r="A3393" t="str">
        <f>SVI!F3393</f>
        <v>João Ramalho/SP</v>
      </c>
      <c r="B3393" t="str">
        <f>INDEX(tb_SVI[],MATCH(Table3[[#This Row],[ibge_cod]],tb_SVI[Município],0),1)</f>
        <v>SP</v>
      </c>
      <c r="C3393" t="str">
        <f>INDEX(tb_SVI[],MATCH(Table3[[#This Row],[city_name]],tb_SVI[city_name_uf],0),3)</f>
        <v>3525607</v>
      </c>
      <c r="D3393" t="s">
        <v>21024</v>
      </c>
      <c r="E3393" s="11">
        <f>INDEX(tb_SVI[],MATCH(Table3[[#This Row],[city_name]],tb_SVI[city_name_uf],0),5)</f>
        <v>4551</v>
      </c>
      <c r="F3393">
        <f>INDEX(tb_MHDI[],MATCH(Table3[[#This Row],[city_name]],tb_MHDI[mun_uf],0),5)</f>
        <v>0.74099999999999999</v>
      </c>
      <c r="G3393">
        <f>INDEX(tb_MHDI[],MATCH(Table3[[#This Row],[city_name]],tb_MHDI[mun_uf],0),6)</f>
        <v>0.70099999999999996</v>
      </c>
      <c r="H3393">
        <f>INDEX(tb_MHDI[],MATCH(Table3[[#This Row],[city_name]],tb_MHDI[mun_uf],0),7)</f>
        <v>0.81799999999999995</v>
      </c>
      <c r="I3393">
        <f>INDEX(tb_MHDI[],MATCH(Table3[[#This Row],[city_name]],tb_MHDI[mun_uf],0),8)</f>
        <v>0.71</v>
      </c>
      <c r="J3393">
        <f>_xlfn.NUMBERVALUE(INDEX(tb_SVI[],MATCH(Table3[[#This Row],[city_name]],tb_SVI[city_name_uf],0),8),".")</f>
        <v>0.33600000000000002</v>
      </c>
      <c r="K3393">
        <f>_xlfn.NUMBERVALUE(INDEX(tb_SVI[],MATCH(Table3[[#This Row],[city_name]],tb_SVI[city_name_uf],0),9),".")</f>
        <v>0.41099999999999998</v>
      </c>
      <c r="L3393">
        <f>_xlfn.NUMBERVALUE(INDEX(tb_SVI[],MATCH(Table3[[#This Row],[city_name]],tb_SVI[city_name_uf],0),10),".")</f>
        <v>0.35199999999999998</v>
      </c>
      <c r="M3393">
        <f>_xlfn.NUMBERVALUE(INDEX(tb_SVI[],MATCH(Table3[[#This Row],[city_name]],tb_SVI[city_name_uf],0),11),".")</f>
        <v>0.246</v>
      </c>
      <c r="N3393" s="14">
        <f>_xlfn.PERCENTRANK.INC(Table3[MHDI_tot],Table3[[#This Row],[MHDI_tot]],3)</f>
        <v>0.86299999999999999</v>
      </c>
    </row>
    <row r="3394" spans="1:14" hidden="1" x14ac:dyDescent="0.2">
      <c r="A3394" t="str">
        <f>SVI!F3394</f>
        <v>Jumirim/SP</v>
      </c>
      <c r="B3394" t="str">
        <f>INDEX(tb_SVI[],MATCH(Table3[[#This Row],[ibge_cod]],tb_SVI[Município],0),1)</f>
        <v>SP</v>
      </c>
      <c r="C3394" t="str">
        <f>INDEX(tb_SVI[],MATCH(Table3[[#This Row],[city_name]],tb_SVI[city_name_uf],0),3)</f>
        <v>3525854</v>
      </c>
      <c r="D3394" t="s">
        <v>21025</v>
      </c>
      <c r="E3394" s="11">
        <f>INDEX(tb_SVI[],MATCH(Table3[[#This Row],[city_name]],tb_SVI[city_name_uf],0),5)</f>
        <v>3418</v>
      </c>
      <c r="F3394">
        <f>INDEX(tb_MHDI[],MATCH(Table3[[#This Row],[city_name]],tb_MHDI[mun_uf],0),5)</f>
        <v>0.74099999999999999</v>
      </c>
      <c r="G3394">
        <f>INDEX(tb_MHDI[],MATCH(Table3[[#This Row],[city_name]],tb_MHDI[mun_uf],0),6)</f>
        <v>0.72099999999999997</v>
      </c>
      <c r="H3394">
        <f>INDEX(tb_MHDI[],MATCH(Table3[[#This Row],[city_name]],tb_MHDI[mun_uf],0),7)</f>
        <v>0.86299999999999999</v>
      </c>
      <c r="I3394">
        <f>INDEX(tb_MHDI[],MATCH(Table3[[#This Row],[city_name]],tb_MHDI[mun_uf],0),8)</f>
        <v>0.65500000000000003</v>
      </c>
      <c r="J3394">
        <f>_xlfn.NUMBERVALUE(INDEX(tb_SVI[],MATCH(Table3[[#This Row],[city_name]],tb_SVI[city_name_uf],0),8),".")</f>
        <v>0.14299999999999999</v>
      </c>
      <c r="K3394">
        <f>_xlfn.NUMBERVALUE(INDEX(tb_SVI[],MATCH(Table3[[#This Row],[city_name]],tb_SVI[city_name_uf],0),9),".")</f>
        <v>2E-3</v>
      </c>
      <c r="L3394">
        <f>_xlfn.NUMBERVALUE(INDEX(tb_SVI[],MATCH(Table3[[#This Row],[city_name]],tb_SVI[city_name_uf],0),10),".")</f>
        <v>0.26700000000000002</v>
      </c>
      <c r="M3394">
        <f>_xlfn.NUMBERVALUE(INDEX(tb_SVI[],MATCH(Table3[[#This Row],[city_name]],tb_SVI[city_name_uf],0),11),".")</f>
        <v>0.16</v>
      </c>
      <c r="N3394" s="14">
        <f>_xlfn.PERCENTRANK.INC(Table3[MHDI_tot],Table3[[#This Row],[MHDI_tot]],3)</f>
        <v>0.86299999999999999</v>
      </c>
    </row>
    <row r="3395" spans="1:14" hidden="1" x14ac:dyDescent="0.2">
      <c r="A3395" t="str">
        <f>SVI!F3395</f>
        <v>Jundiaí/SP</v>
      </c>
      <c r="B3395" t="str">
        <f>INDEX(tb_SVI[],MATCH(Table3[[#This Row],[ibge_cod]],tb_SVI[Município],0),1)</f>
        <v>SP</v>
      </c>
      <c r="C3395" t="str">
        <f>INDEX(tb_SVI[],MATCH(Table3[[#This Row],[city_name]],tb_SVI[city_name_uf],0),3)</f>
        <v>3525904</v>
      </c>
      <c r="D3395" t="s">
        <v>21026</v>
      </c>
      <c r="E3395" s="11">
        <f>INDEX(tb_SVI[],MATCH(Table3[[#This Row],[city_name]],tb_SVI[city_name_uf],0),5)</f>
        <v>423006</v>
      </c>
      <c r="F3395">
        <f>INDEX(tb_MHDI[],MATCH(Table3[[#This Row],[city_name]],tb_MHDI[mun_uf],0),5)</f>
        <v>0.82199999999999995</v>
      </c>
      <c r="G3395">
        <f>INDEX(tb_MHDI[],MATCH(Table3[[#This Row],[city_name]],tb_MHDI[mun_uf],0),6)</f>
        <v>0.83399999999999996</v>
      </c>
      <c r="H3395">
        <f>INDEX(tb_MHDI[],MATCH(Table3[[#This Row],[city_name]],tb_MHDI[mun_uf],0),7)</f>
        <v>0.86599999999999999</v>
      </c>
      <c r="I3395">
        <f>INDEX(tb_MHDI[],MATCH(Table3[[#This Row],[city_name]],tb_MHDI[mun_uf],0),8)</f>
        <v>0.76800000000000002</v>
      </c>
      <c r="J3395">
        <f>_xlfn.NUMBERVALUE(INDEX(tb_SVI[],MATCH(Table3[[#This Row],[city_name]],tb_SVI[city_name_uf],0),8),".")</f>
        <v>0.20300000000000001</v>
      </c>
      <c r="K3395">
        <f>_xlfn.NUMBERVALUE(INDEX(tb_SVI[],MATCH(Table3[[#This Row],[city_name]],tb_SVI[city_name_uf],0),9),".")</f>
        <v>0.249</v>
      </c>
      <c r="L3395">
        <f>_xlfn.NUMBERVALUE(INDEX(tb_SVI[],MATCH(Table3[[#This Row],[city_name]],tb_SVI[city_name_uf],0),10),".")</f>
        <v>0.20100000000000001</v>
      </c>
      <c r="M3395">
        <f>_xlfn.NUMBERVALUE(INDEX(tb_SVI[],MATCH(Table3[[#This Row],[city_name]],tb_SVI[city_name_uf],0),11),".")</f>
        <v>0.158</v>
      </c>
      <c r="N3395" s="14">
        <f>_xlfn.PERCENTRANK.INC(Table3[MHDI_tot],Table3[[#This Row],[MHDI_tot]],3)</f>
        <v>0.998</v>
      </c>
    </row>
    <row r="3396" spans="1:14" hidden="1" x14ac:dyDescent="0.2">
      <c r="A3396" t="str">
        <f>SVI!F3396</f>
        <v>Junqueirópolis/SP</v>
      </c>
      <c r="B3396" t="str">
        <f>INDEX(tb_SVI[],MATCH(Table3[[#This Row],[ibge_cod]],tb_SVI[Município],0),1)</f>
        <v>SP</v>
      </c>
      <c r="C3396" t="str">
        <f>INDEX(tb_SVI[],MATCH(Table3[[#This Row],[city_name]],tb_SVI[city_name_uf],0),3)</f>
        <v>3526001</v>
      </c>
      <c r="D3396" t="s">
        <v>21027</v>
      </c>
      <c r="E3396" s="11">
        <f>INDEX(tb_SVI[],MATCH(Table3[[#This Row],[city_name]],tb_SVI[city_name_uf],0),5)</f>
        <v>20831</v>
      </c>
      <c r="F3396">
        <f>INDEX(tb_MHDI[],MATCH(Table3[[#This Row],[city_name]],tb_MHDI[mun_uf],0),5)</f>
        <v>0.745</v>
      </c>
      <c r="G3396">
        <f>INDEX(tb_MHDI[],MATCH(Table3[[#This Row],[city_name]],tb_MHDI[mun_uf],0),6)</f>
        <v>0.72699999999999998</v>
      </c>
      <c r="H3396">
        <f>INDEX(tb_MHDI[],MATCH(Table3[[#This Row],[city_name]],tb_MHDI[mun_uf],0),7)</f>
        <v>0.86</v>
      </c>
      <c r="I3396">
        <f>INDEX(tb_MHDI[],MATCH(Table3[[#This Row],[city_name]],tb_MHDI[mun_uf],0),8)</f>
        <v>0.66200000000000003</v>
      </c>
      <c r="J3396">
        <f>_xlfn.NUMBERVALUE(INDEX(tb_SVI[],MATCH(Table3[[#This Row],[city_name]],tb_SVI[city_name_uf],0),8),".")</f>
        <v>0.19</v>
      </c>
      <c r="K3396">
        <f>_xlfn.NUMBERVALUE(INDEX(tb_SVI[],MATCH(Table3[[#This Row],[city_name]],tb_SVI[city_name_uf],0),9),".")</f>
        <v>8.7999999999999995E-2</v>
      </c>
      <c r="L3396">
        <f>_xlfn.NUMBERVALUE(INDEX(tb_SVI[],MATCH(Table3[[#This Row],[city_name]],tb_SVI[city_name_uf],0),10),".")</f>
        <v>0.24</v>
      </c>
      <c r="M3396">
        <f>_xlfn.NUMBERVALUE(INDEX(tb_SVI[],MATCH(Table3[[#This Row],[city_name]],tb_SVI[city_name_uf],0),11),".")</f>
        <v>0.24199999999999999</v>
      </c>
      <c r="N3396" s="14">
        <f>_xlfn.PERCENTRANK.INC(Table3[MHDI_tot],Table3[[#This Row],[MHDI_tot]],3)</f>
        <v>0.88</v>
      </c>
    </row>
    <row r="3397" spans="1:14" hidden="1" x14ac:dyDescent="0.2">
      <c r="A3397" t="str">
        <f>SVI!F3397</f>
        <v>Juquiá/SP</v>
      </c>
      <c r="B3397" t="str">
        <f>INDEX(tb_SVI[],MATCH(Table3[[#This Row],[ibge_cod]],tb_SVI[Município],0),1)</f>
        <v>SP</v>
      </c>
      <c r="C3397" t="str">
        <f>INDEX(tb_SVI[],MATCH(Table3[[#This Row],[city_name]],tb_SVI[city_name_uf],0),3)</f>
        <v>3526100</v>
      </c>
      <c r="D3397" t="s">
        <v>21028</v>
      </c>
      <c r="E3397" s="11">
        <f>INDEX(tb_SVI[],MATCH(Table3[[#This Row],[city_name]],tb_SVI[city_name_uf],0),5)</f>
        <v>18718</v>
      </c>
      <c r="F3397">
        <f>INDEX(tb_MHDI[],MATCH(Table3[[#This Row],[city_name]],tb_MHDI[mun_uf],0),5)</f>
        <v>0.7</v>
      </c>
      <c r="G3397">
        <f>INDEX(tb_MHDI[],MATCH(Table3[[#This Row],[city_name]],tb_MHDI[mun_uf],0),6)</f>
        <v>0.65400000000000003</v>
      </c>
      <c r="H3397">
        <f>INDEX(tb_MHDI[],MATCH(Table3[[#This Row],[city_name]],tb_MHDI[mun_uf],0),7)</f>
        <v>0.82299999999999995</v>
      </c>
      <c r="I3397">
        <f>INDEX(tb_MHDI[],MATCH(Table3[[#This Row],[city_name]],tb_MHDI[mun_uf],0),8)</f>
        <v>0.63700000000000001</v>
      </c>
      <c r="J3397">
        <f>_xlfn.NUMBERVALUE(INDEX(tb_SVI[],MATCH(Table3[[#This Row],[city_name]],tb_SVI[city_name_uf],0),8),".")</f>
        <v>0.317</v>
      </c>
      <c r="K3397">
        <f>_xlfn.NUMBERVALUE(INDEX(tb_SVI[],MATCH(Table3[[#This Row],[city_name]],tb_SVI[city_name_uf],0),9),".")</f>
        <v>0.19800000000000001</v>
      </c>
      <c r="L3397">
        <f>_xlfn.NUMBERVALUE(INDEX(tb_SVI[],MATCH(Table3[[#This Row],[city_name]],tb_SVI[city_name_uf],0),10),".")</f>
        <v>0.39</v>
      </c>
      <c r="M3397">
        <f>_xlfn.NUMBERVALUE(INDEX(tb_SVI[],MATCH(Table3[[#This Row],[city_name]],tb_SVI[city_name_uf],0),11),".")</f>
        <v>0.36199999999999999</v>
      </c>
      <c r="N3397" s="14">
        <f>_xlfn.PERCENTRANK.INC(Table3[MHDI_tot],Table3[[#This Row],[MHDI_tot]],3)</f>
        <v>0.65200000000000002</v>
      </c>
    </row>
    <row r="3398" spans="1:14" hidden="1" x14ac:dyDescent="0.2">
      <c r="A3398" t="str">
        <f>SVI!F3398</f>
        <v>Júlio Mesquita/SP</v>
      </c>
      <c r="B3398" t="str">
        <f>INDEX(tb_SVI[],MATCH(Table3[[#This Row],[ibge_cod]],tb_SVI[Município],0),1)</f>
        <v>SP</v>
      </c>
      <c r="C3398" t="str">
        <f>INDEX(tb_SVI[],MATCH(Table3[[#This Row],[city_name]],tb_SVI[city_name_uf],0),3)</f>
        <v>3525805</v>
      </c>
      <c r="D3398" t="s">
        <v>21029</v>
      </c>
      <c r="E3398" s="11">
        <f>INDEX(tb_SVI[],MATCH(Table3[[#This Row],[city_name]],tb_SVI[city_name_uf],0),5)</f>
        <v>4800</v>
      </c>
      <c r="F3398">
        <f>INDEX(tb_MHDI[],MATCH(Table3[[#This Row],[city_name]],tb_MHDI[mun_uf],0),5)</f>
        <v>0.71599999999999997</v>
      </c>
      <c r="G3398">
        <f>INDEX(tb_MHDI[],MATCH(Table3[[#This Row],[city_name]],tb_MHDI[mun_uf],0),6)</f>
        <v>0.65900000000000003</v>
      </c>
      <c r="H3398">
        <f>INDEX(tb_MHDI[],MATCH(Table3[[#This Row],[city_name]],tb_MHDI[mun_uf],0),7)</f>
        <v>0.81299999999999994</v>
      </c>
      <c r="I3398">
        <f>INDEX(tb_MHDI[],MATCH(Table3[[#This Row],[city_name]],tb_MHDI[mun_uf],0),8)</f>
        <v>0.68600000000000005</v>
      </c>
      <c r="J3398">
        <f>_xlfn.NUMBERVALUE(INDEX(tb_SVI[],MATCH(Table3[[#This Row],[city_name]],tb_SVI[city_name_uf],0),8),".")</f>
        <v>0.29599999999999999</v>
      </c>
      <c r="K3398">
        <f>_xlfn.NUMBERVALUE(INDEX(tb_SVI[],MATCH(Table3[[#This Row],[city_name]],tb_SVI[city_name_uf],0),9),".")</f>
        <v>0.27100000000000002</v>
      </c>
      <c r="L3398">
        <f>_xlfn.NUMBERVALUE(INDEX(tb_SVI[],MATCH(Table3[[#This Row],[city_name]],tb_SVI[city_name_uf],0),10),".")</f>
        <v>0.34300000000000003</v>
      </c>
      <c r="M3398">
        <f>_xlfn.NUMBERVALUE(INDEX(tb_SVI[],MATCH(Table3[[#This Row],[city_name]],tb_SVI[city_name_uf],0),11),".")</f>
        <v>0.27400000000000002</v>
      </c>
      <c r="N3398" s="14">
        <f>_xlfn.PERCENTRANK.INC(Table3[MHDI_tot],Table3[[#This Row],[MHDI_tot]],3)</f>
        <v>0.73899999999999999</v>
      </c>
    </row>
    <row r="3399" spans="1:14" hidden="1" x14ac:dyDescent="0.2">
      <c r="A3399" t="str">
        <f>SVI!F3399</f>
        <v>Laranjal Paulista/SP</v>
      </c>
      <c r="B3399" t="str">
        <f>INDEX(tb_SVI[],MATCH(Table3[[#This Row],[ibge_cod]],tb_SVI[Município],0),1)</f>
        <v>SP</v>
      </c>
      <c r="C3399" t="str">
        <f>INDEX(tb_SVI[],MATCH(Table3[[#This Row],[city_name]],tb_SVI[city_name_uf],0),3)</f>
        <v>3526407</v>
      </c>
      <c r="D3399" t="s">
        <v>21030</v>
      </c>
      <c r="E3399" s="11">
        <f>INDEX(tb_SVI[],MATCH(Table3[[#This Row],[city_name]],tb_SVI[city_name_uf],0),5)</f>
        <v>28785</v>
      </c>
      <c r="F3399">
        <f>INDEX(tb_MHDI[],MATCH(Table3[[#This Row],[city_name]],tb_MHDI[mun_uf],0),5)</f>
        <v>0.72899999999999998</v>
      </c>
      <c r="G3399">
        <f>INDEX(tb_MHDI[],MATCH(Table3[[#This Row],[city_name]],tb_MHDI[mun_uf],0),6)</f>
        <v>0.73199999999999998</v>
      </c>
      <c r="H3399">
        <f>INDEX(tb_MHDI[],MATCH(Table3[[#This Row],[city_name]],tb_MHDI[mun_uf],0),7)</f>
        <v>0.82899999999999996</v>
      </c>
      <c r="I3399">
        <f>INDEX(tb_MHDI[],MATCH(Table3[[#This Row],[city_name]],tb_MHDI[mun_uf],0),8)</f>
        <v>0.63900000000000001</v>
      </c>
      <c r="J3399">
        <f>_xlfn.NUMBERVALUE(INDEX(tb_SVI[],MATCH(Table3[[#This Row],[city_name]],tb_SVI[city_name_uf],0),8),".")</f>
        <v>0.19900000000000001</v>
      </c>
      <c r="K3399">
        <f>_xlfn.NUMBERVALUE(INDEX(tb_SVI[],MATCH(Table3[[#This Row],[city_name]],tb_SVI[city_name_uf],0),9),".")</f>
        <v>0.14799999999999999</v>
      </c>
      <c r="L3399">
        <f>_xlfn.NUMBERVALUE(INDEX(tb_SVI[],MATCH(Table3[[#This Row],[city_name]],tb_SVI[city_name_uf],0),10),".")</f>
        <v>0.26</v>
      </c>
      <c r="M3399">
        <f>_xlfn.NUMBERVALUE(INDEX(tb_SVI[],MATCH(Table3[[#This Row],[city_name]],tb_SVI[city_name_uf],0),11),".")</f>
        <v>0.188</v>
      </c>
      <c r="N3399" s="14">
        <f>_xlfn.PERCENTRANK.INC(Table3[MHDI_tot],Table3[[#This Row],[MHDI_tot]],3)</f>
        <v>0.80600000000000005</v>
      </c>
    </row>
    <row r="3400" spans="1:14" hidden="1" x14ac:dyDescent="0.2">
      <c r="A3400" t="str">
        <f>SVI!F3400</f>
        <v>Lavínia/SP</v>
      </c>
      <c r="B3400" t="str">
        <f>INDEX(tb_SVI[],MATCH(Table3[[#This Row],[ibge_cod]],tb_SVI[Município],0),1)</f>
        <v>SP</v>
      </c>
      <c r="C3400" t="str">
        <f>INDEX(tb_SVI[],MATCH(Table3[[#This Row],[city_name]],tb_SVI[city_name_uf],0),3)</f>
        <v>3526506</v>
      </c>
      <c r="D3400" t="s">
        <v>21031</v>
      </c>
      <c r="E3400" s="11">
        <f>INDEX(tb_SVI[],MATCH(Table3[[#This Row],[city_name]],tb_SVI[city_name_uf],0),5)</f>
        <v>12285</v>
      </c>
      <c r="F3400">
        <f>INDEX(tb_MHDI[],MATCH(Table3[[#This Row],[city_name]],tb_MHDI[mun_uf],0),5)</f>
        <v>0.72099999999999997</v>
      </c>
      <c r="G3400">
        <f>INDEX(tb_MHDI[],MATCH(Table3[[#This Row],[city_name]],tb_MHDI[mun_uf],0),6)</f>
        <v>0.69799999999999995</v>
      </c>
      <c r="H3400">
        <f>INDEX(tb_MHDI[],MATCH(Table3[[#This Row],[city_name]],tb_MHDI[mun_uf],0),7)</f>
        <v>0.82</v>
      </c>
      <c r="I3400">
        <f>INDEX(tb_MHDI[],MATCH(Table3[[#This Row],[city_name]],tb_MHDI[mun_uf],0),8)</f>
        <v>0.65500000000000003</v>
      </c>
      <c r="J3400">
        <f>_xlfn.NUMBERVALUE(INDEX(tb_SVI[],MATCH(Table3[[#This Row],[city_name]],tb_SVI[city_name_uf],0),8),".")</f>
        <v>0.31</v>
      </c>
      <c r="K3400">
        <f>_xlfn.NUMBERVALUE(INDEX(tb_SVI[],MATCH(Table3[[#This Row],[city_name]],tb_SVI[city_name_uf],0),9),".")</f>
        <v>0.41</v>
      </c>
      <c r="L3400">
        <f>_xlfn.NUMBERVALUE(INDEX(tb_SVI[],MATCH(Table3[[#This Row],[city_name]],tb_SVI[city_name_uf],0),10),".")</f>
        <v>0.23799999999999999</v>
      </c>
      <c r="M3400">
        <f>_xlfn.NUMBERVALUE(INDEX(tb_SVI[],MATCH(Table3[[#This Row],[city_name]],tb_SVI[city_name_uf],0),11),".")</f>
        <v>0.28100000000000003</v>
      </c>
      <c r="N3400" s="14">
        <f>_xlfn.PERCENTRANK.INC(Table3[MHDI_tot],Table3[[#This Row],[MHDI_tot]],3)</f>
        <v>0.76600000000000001</v>
      </c>
    </row>
    <row r="3401" spans="1:14" hidden="1" x14ac:dyDescent="0.2">
      <c r="A3401" t="str">
        <f>SVI!F3401</f>
        <v>Leme/SP</v>
      </c>
      <c r="B3401" t="str">
        <f>INDEX(tb_SVI[],MATCH(Table3[[#This Row],[ibge_cod]],tb_SVI[Município],0),1)</f>
        <v>SP</v>
      </c>
      <c r="C3401" t="str">
        <f>INDEX(tb_SVI[],MATCH(Table3[[#This Row],[city_name]],tb_SVI[city_name_uf],0),3)</f>
        <v>3526704</v>
      </c>
      <c r="D3401" t="s">
        <v>21032</v>
      </c>
      <c r="E3401" s="11">
        <f>INDEX(tb_SVI[],MATCH(Table3[[#This Row],[city_name]],tb_SVI[city_name_uf],0),5)</f>
        <v>104346</v>
      </c>
      <c r="F3401">
        <f>INDEX(tb_MHDI[],MATCH(Table3[[#This Row],[city_name]],tb_MHDI[mun_uf],0),5)</f>
        <v>0.74399999999999999</v>
      </c>
      <c r="G3401">
        <f>INDEX(tb_MHDI[],MATCH(Table3[[#This Row],[city_name]],tb_MHDI[mun_uf],0),6)</f>
        <v>0.72899999999999998</v>
      </c>
      <c r="H3401">
        <f>INDEX(tb_MHDI[],MATCH(Table3[[#This Row],[city_name]],tb_MHDI[mun_uf],0),7)</f>
        <v>0.85099999999999998</v>
      </c>
      <c r="I3401">
        <f>INDEX(tb_MHDI[],MATCH(Table3[[#This Row],[city_name]],tb_MHDI[mun_uf],0),8)</f>
        <v>0.66500000000000004</v>
      </c>
      <c r="J3401">
        <f>_xlfn.NUMBERVALUE(INDEX(tb_SVI[],MATCH(Table3[[#This Row],[city_name]],tb_SVI[city_name_uf],0),8),".")</f>
        <v>0.30299999999999999</v>
      </c>
      <c r="K3401">
        <f>_xlfn.NUMBERVALUE(INDEX(tb_SVI[],MATCH(Table3[[#This Row],[city_name]],tb_SVI[city_name_uf],0),9),".")</f>
        <v>0.40400000000000003</v>
      </c>
      <c r="L3401">
        <f>_xlfn.NUMBERVALUE(INDEX(tb_SVI[],MATCH(Table3[[#This Row],[city_name]],tb_SVI[city_name_uf],0),10),".")</f>
        <v>0.307</v>
      </c>
      <c r="M3401">
        <f>_xlfn.NUMBERVALUE(INDEX(tb_SVI[],MATCH(Table3[[#This Row],[city_name]],tb_SVI[city_name_uf],0),11),".")</f>
        <v>0.19800000000000001</v>
      </c>
      <c r="N3401" s="14">
        <f>_xlfn.PERCENTRANK.INC(Table3[MHDI_tot],Table3[[#This Row],[MHDI_tot]],3)</f>
        <v>0.875</v>
      </c>
    </row>
    <row r="3402" spans="1:14" hidden="1" x14ac:dyDescent="0.2">
      <c r="A3402" t="str">
        <f>SVI!F3402</f>
        <v>Lençóis Paulista/SP</v>
      </c>
      <c r="B3402" t="str">
        <f>INDEX(tb_SVI[],MATCH(Table3[[#This Row],[ibge_cod]],tb_SVI[Município],0),1)</f>
        <v>SP</v>
      </c>
      <c r="C3402" t="str">
        <f>INDEX(tb_SVI[],MATCH(Table3[[#This Row],[city_name]],tb_SVI[city_name_uf],0),3)</f>
        <v>3526803</v>
      </c>
      <c r="D3402" t="s">
        <v>21033</v>
      </c>
      <c r="E3402" s="11">
        <f>INDEX(tb_SVI[],MATCH(Table3[[#This Row],[city_name]],tb_SVI[city_name_uf],0),5)</f>
        <v>68990</v>
      </c>
      <c r="F3402">
        <f>INDEX(tb_MHDI[],MATCH(Table3[[#This Row],[city_name]],tb_MHDI[mun_uf],0),5)</f>
        <v>0.76400000000000001</v>
      </c>
      <c r="G3402">
        <f>INDEX(tb_MHDI[],MATCH(Table3[[#This Row],[city_name]],tb_MHDI[mun_uf],0),6)</f>
        <v>0.74299999999999999</v>
      </c>
      <c r="H3402">
        <f>INDEX(tb_MHDI[],MATCH(Table3[[#This Row],[city_name]],tb_MHDI[mun_uf],0),7)</f>
        <v>0.83699999999999997</v>
      </c>
      <c r="I3402">
        <f>INDEX(tb_MHDI[],MATCH(Table3[[#This Row],[city_name]],tb_MHDI[mun_uf],0),8)</f>
        <v>0.71699999999999997</v>
      </c>
      <c r="J3402">
        <f>_xlfn.NUMBERVALUE(INDEX(tb_SVI[],MATCH(Table3[[#This Row],[city_name]],tb_SVI[city_name_uf],0),8),".")</f>
        <v>0.183</v>
      </c>
      <c r="K3402">
        <f>_xlfn.NUMBERVALUE(INDEX(tb_SVI[],MATCH(Table3[[#This Row],[city_name]],tb_SVI[city_name_uf],0),9),".")</f>
        <v>0.108</v>
      </c>
      <c r="L3402">
        <f>_xlfn.NUMBERVALUE(INDEX(tb_SVI[],MATCH(Table3[[#This Row],[city_name]],tb_SVI[city_name_uf],0),10),".")</f>
        <v>0.23100000000000001</v>
      </c>
      <c r="M3402">
        <f>_xlfn.NUMBERVALUE(INDEX(tb_SVI[],MATCH(Table3[[#This Row],[city_name]],tb_SVI[city_name_uf],0),11),".")</f>
        <v>0.20899999999999999</v>
      </c>
      <c r="N3402" s="14">
        <f>_xlfn.PERCENTRANK.INC(Table3[MHDI_tot],Table3[[#This Row],[MHDI_tot]],3)</f>
        <v>0.94199999999999995</v>
      </c>
    </row>
    <row r="3403" spans="1:14" hidden="1" x14ac:dyDescent="0.2">
      <c r="A3403" t="str">
        <f>SVI!F3403</f>
        <v>Limeira/SP</v>
      </c>
      <c r="B3403" t="str">
        <f>INDEX(tb_SVI[],MATCH(Table3[[#This Row],[ibge_cod]],tb_SVI[Município],0),1)</f>
        <v>SP</v>
      </c>
      <c r="C3403" t="str">
        <f>INDEX(tb_SVI[],MATCH(Table3[[#This Row],[city_name]],tb_SVI[city_name_uf],0),3)</f>
        <v>3526902</v>
      </c>
      <c r="D3403" t="s">
        <v>21034</v>
      </c>
      <c r="E3403" s="11">
        <f>INDEX(tb_SVI[],MATCH(Table3[[#This Row],[city_name]],tb_SVI[city_name_uf],0),5)</f>
        <v>308482</v>
      </c>
      <c r="F3403">
        <f>INDEX(tb_MHDI[],MATCH(Table3[[#This Row],[city_name]],tb_MHDI[mun_uf],0),5)</f>
        <v>0.77500000000000002</v>
      </c>
      <c r="G3403">
        <f>INDEX(tb_MHDI[],MATCH(Table3[[#This Row],[city_name]],tb_MHDI[mun_uf],0),6)</f>
        <v>0.76100000000000001</v>
      </c>
      <c r="H3403">
        <f>INDEX(tb_MHDI[],MATCH(Table3[[#This Row],[city_name]],tb_MHDI[mun_uf],0),7)</f>
        <v>0.85199999999999998</v>
      </c>
      <c r="I3403">
        <f>INDEX(tb_MHDI[],MATCH(Table3[[#This Row],[city_name]],tb_MHDI[mun_uf],0),8)</f>
        <v>0.71899999999999997</v>
      </c>
      <c r="J3403">
        <f>_xlfn.NUMBERVALUE(INDEX(tb_SVI[],MATCH(Table3[[#This Row],[city_name]],tb_SVI[city_name_uf],0),8),".")</f>
        <v>0.17</v>
      </c>
      <c r="K3403">
        <f>_xlfn.NUMBERVALUE(INDEX(tb_SVI[],MATCH(Table3[[#This Row],[city_name]],tb_SVI[city_name_uf],0),9),".")</f>
        <v>7.6999999999999999E-2</v>
      </c>
      <c r="L3403">
        <f>_xlfn.NUMBERVALUE(INDEX(tb_SVI[],MATCH(Table3[[#This Row],[city_name]],tb_SVI[city_name_uf],0),10),".")</f>
        <v>0.23599999999999999</v>
      </c>
      <c r="M3403">
        <f>_xlfn.NUMBERVALUE(INDEX(tb_SVI[],MATCH(Table3[[#This Row],[city_name]],tb_SVI[city_name_uf],0),11),".")</f>
        <v>0.19700000000000001</v>
      </c>
      <c r="N3403" s="14">
        <f>_xlfn.PERCENTRANK.INC(Table3[MHDI_tot],Table3[[#This Row],[MHDI_tot]],3)</f>
        <v>0.96699999999999997</v>
      </c>
    </row>
    <row r="3404" spans="1:14" hidden="1" x14ac:dyDescent="0.2">
      <c r="A3404" t="str">
        <f>SVI!F3404</f>
        <v>Lindóia/SP</v>
      </c>
      <c r="B3404" t="str">
        <f>INDEX(tb_SVI[],MATCH(Table3[[#This Row],[ibge_cod]],tb_SVI[Município],0),1)</f>
        <v>SP</v>
      </c>
      <c r="C3404" t="str">
        <f>INDEX(tb_SVI[],MATCH(Table3[[#This Row],[city_name]],tb_SVI[city_name_uf],0),3)</f>
        <v>3527009</v>
      </c>
      <c r="D3404" t="s">
        <v>21035</v>
      </c>
      <c r="E3404" s="11">
        <f>INDEX(tb_SVI[],MATCH(Table3[[#This Row],[city_name]],tb_SVI[city_name_uf],0),5)</f>
        <v>8092</v>
      </c>
      <c r="F3404">
        <f>INDEX(tb_MHDI[],MATCH(Table3[[#This Row],[city_name]],tb_MHDI[mun_uf],0),5)</f>
        <v>0.74199999999999999</v>
      </c>
      <c r="G3404">
        <f>INDEX(tb_MHDI[],MATCH(Table3[[#This Row],[city_name]],tb_MHDI[mun_uf],0),6)</f>
        <v>0.72199999999999998</v>
      </c>
      <c r="H3404">
        <f>INDEX(tb_MHDI[],MATCH(Table3[[#This Row],[city_name]],tb_MHDI[mun_uf],0),7)</f>
        <v>0.86399999999999999</v>
      </c>
      <c r="I3404">
        <f>INDEX(tb_MHDI[],MATCH(Table3[[#This Row],[city_name]],tb_MHDI[mun_uf],0),8)</f>
        <v>0.65400000000000003</v>
      </c>
      <c r="J3404">
        <f>_xlfn.NUMBERVALUE(INDEX(tb_SVI[],MATCH(Table3[[#This Row],[city_name]],tb_SVI[city_name_uf],0),8),".")</f>
        <v>0.19</v>
      </c>
      <c r="K3404">
        <f>_xlfn.NUMBERVALUE(INDEX(tb_SVI[],MATCH(Table3[[#This Row],[city_name]],tb_SVI[city_name_uf],0),9),".")</f>
        <v>8.8999999999999996E-2</v>
      </c>
      <c r="L3404">
        <f>_xlfn.NUMBERVALUE(INDEX(tb_SVI[],MATCH(Table3[[#This Row],[city_name]],tb_SVI[city_name_uf],0),10),".")</f>
        <v>0.27500000000000002</v>
      </c>
      <c r="M3404">
        <f>_xlfn.NUMBERVALUE(INDEX(tb_SVI[],MATCH(Table3[[#This Row],[city_name]],tb_SVI[city_name_uf],0),11),".")</f>
        <v>0.20499999999999999</v>
      </c>
      <c r="N3404" s="14">
        <f>_xlfn.PERCENTRANK.INC(Table3[MHDI_tot],Table3[[#This Row],[MHDI_tot]],3)</f>
        <v>0.86599999999999999</v>
      </c>
    </row>
    <row r="3405" spans="1:14" hidden="1" x14ac:dyDescent="0.2">
      <c r="A3405" t="str">
        <f>SVI!F3405</f>
        <v>Lins/SP</v>
      </c>
      <c r="B3405" t="str">
        <f>INDEX(tb_SVI[],MATCH(Table3[[#This Row],[ibge_cod]],tb_SVI[Município],0),1)</f>
        <v>SP</v>
      </c>
      <c r="C3405" t="str">
        <f>INDEX(tb_SVI[],MATCH(Table3[[#This Row],[city_name]],tb_SVI[city_name_uf],0),3)</f>
        <v>3527108</v>
      </c>
      <c r="D3405" t="s">
        <v>21036</v>
      </c>
      <c r="E3405" s="11">
        <f>INDEX(tb_SVI[],MATCH(Table3[[#This Row],[city_name]],tb_SVI[city_name_uf],0),5)</f>
        <v>78503</v>
      </c>
      <c r="F3405">
        <f>INDEX(tb_MHDI[],MATCH(Table3[[#This Row],[city_name]],tb_MHDI[mun_uf],0),5)</f>
        <v>0.78600000000000003</v>
      </c>
      <c r="G3405">
        <f>INDEX(tb_MHDI[],MATCH(Table3[[#This Row],[city_name]],tb_MHDI[mun_uf],0),6)</f>
        <v>0.76200000000000001</v>
      </c>
      <c r="H3405">
        <f>INDEX(tb_MHDI[],MATCH(Table3[[#This Row],[city_name]],tb_MHDI[mun_uf],0),7)</f>
        <v>0.86899999999999999</v>
      </c>
      <c r="I3405">
        <f>INDEX(tb_MHDI[],MATCH(Table3[[#This Row],[city_name]],tb_MHDI[mun_uf],0),8)</f>
        <v>0.73299999999999998</v>
      </c>
      <c r="J3405">
        <f>_xlfn.NUMBERVALUE(INDEX(tb_SVI[],MATCH(Table3[[#This Row],[city_name]],tb_SVI[city_name_uf],0),8),".")</f>
        <v>0.18</v>
      </c>
      <c r="K3405">
        <f>_xlfn.NUMBERVALUE(INDEX(tb_SVI[],MATCH(Table3[[#This Row],[city_name]],tb_SVI[city_name_uf],0),9),".")</f>
        <v>0.154</v>
      </c>
      <c r="L3405">
        <f>_xlfn.NUMBERVALUE(INDEX(tb_SVI[],MATCH(Table3[[#This Row],[city_name]],tb_SVI[city_name_uf],0),10),".")</f>
        <v>0.21199999999999999</v>
      </c>
      <c r="M3405">
        <f>_xlfn.NUMBERVALUE(INDEX(tb_SVI[],MATCH(Table3[[#This Row],[city_name]],tb_SVI[city_name_uf],0),11),".")</f>
        <v>0.17499999999999999</v>
      </c>
      <c r="N3405" s="14">
        <f>_xlfn.PERCENTRANK.INC(Table3[MHDI_tot],Table3[[#This Row],[MHDI_tot]],3)</f>
        <v>0.98299999999999998</v>
      </c>
    </row>
    <row r="3406" spans="1:14" hidden="1" x14ac:dyDescent="0.2">
      <c r="A3406" t="str">
        <f>SVI!F3406</f>
        <v>Lourdes/SP</v>
      </c>
      <c r="B3406" t="str">
        <f>INDEX(tb_SVI[],MATCH(Table3[[#This Row],[ibge_cod]],tb_SVI[Município],0),1)</f>
        <v>SP</v>
      </c>
      <c r="C3406" t="str">
        <f>INDEX(tb_SVI[],MATCH(Table3[[#This Row],[city_name]],tb_SVI[city_name_uf],0),3)</f>
        <v>3527256</v>
      </c>
      <c r="D3406" t="s">
        <v>21037</v>
      </c>
      <c r="E3406" s="11">
        <f>INDEX(tb_SVI[],MATCH(Table3[[#This Row],[city_name]],tb_SVI[city_name_uf],0),5)</f>
        <v>2300</v>
      </c>
      <c r="F3406">
        <f>INDEX(tb_MHDI[],MATCH(Table3[[#This Row],[city_name]],tb_MHDI[mun_uf],0),5)</f>
        <v>0.74199999999999999</v>
      </c>
      <c r="G3406">
        <f>INDEX(tb_MHDI[],MATCH(Table3[[#This Row],[city_name]],tb_MHDI[mun_uf],0),6)</f>
        <v>0.69699999999999995</v>
      </c>
      <c r="H3406">
        <f>INDEX(tb_MHDI[],MATCH(Table3[[#This Row],[city_name]],tb_MHDI[mun_uf],0),7)</f>
        <v>0.81599999999999995</v>
      </c>
      <c r="I3406">
        <f>INDEX(tb_MHDI[],MATCH(Table3[[#This Row],[city_name]],tb_MHDI[mun_uf],0),8)</f>
        <v>0.71699999999999997</v>
      </c>
      <c r="J3406">
        <f>_xlfn.NUMBERVALUE(INDEX(tb_SVI[],MATCH(Table3[[#This Row],[city_name]],tb_SVI[city_name_uf],0),8),".")</f>
        <v>0.21</v>
      </c>
      <c r="K3406">
        <f>_xlfn.NUMBERVALUE(INDEX(tb_SVI[],MATCH(Table3[[#This Row],[city_name]],tb_SVI[city_name_uf],0),9),".")</f>
        <v>0.156</v>
      </c>
      <c r="L3406">
        <f>_xlfn.NUMBERVALUE(INDEX(tb_SVI[],MATCH(Table3[[#This Row],[city_name]],tb_SVI[city_name_uf],0),10),".")</f>
        <v>0.218</v>
      </c>
      <c r="M3406">
        <f>_xlfn.NUMBERVALUE(INDEX(tb_SVI[],MATCH(Table3[[#This Row],[city_name]],tb_SVI[city_name_uf],0),11),".")</f>
        <v>0.25600000000000001</v>
      </c>
      <c r="N3406" s="14">
        <f>_xlfn.PERCENTRANK.INC(Table3[MHDI_tot],Table3[[#This Row],[MHDI_tot]],3)</f>
        <v>0.86599999999999999</v>
      </c>
    </row>
    <row r="3407" spans="1:14" hidden="1" x14ac:dyDescent="0.2">
      <c r="A3407" t="str">
        <f>SVI!F3407</f>
        <v>Louveira/SP</v>
      </c>
      <c r="B3407" t="str">
        <f>INDEX(tb_SVI[],MATCH(Table3[[#This Row],[ibge_cod]],tb_SVI[Município],0),1)</f>
        <v>SP</v>
      </c>
      <c r="C3407" t="str">
        <f>INDEX(tb_SVI[],MATCH(Table3[[#This Row],[city_name]],tb_SVI[city_name_uf],0),3)</f>
        <v>3527306</v>
      </c>
      <c r="D3407" t="s">
        <v>21038</v>
      </c>
      <c r="E3407" s="11">
        <f>INDEX(tb_SVI[],MATCH(Table3[[#This Row],[city_name]],tb_SVI[city_name_uf],0),5)</f>
        <v>49993</v>
      </c>
      <c r="F3407">
        <f>INDEX(tb_MHDI[],MATCH(Table3[[#This Row],[city_name]],tb_MHDI[mun_uf],0),5)</f>
        <v>0.77700000000000002</v>
      </c>
      <c r="G3407">
        <f>INDEX(tb_MHDI[],MATCH(Table3[[#This Row],[city_name]],tb_MHDI[mun_uf],0),6)</f>
        <v>0.78300000000000003</v>
      </c>
      <c r="H3407">
        <f>INDEX(tb_MHDI[],MATCH(Table3[[#This Row],[city_name]],tb_MHDI[mun_uf],0),7)</f>
        <v>0.86099999999999999</v>
      </c>
      <c r="I3407">
        <f>INDEX(tb_MHDI[],MATCH(Table3[[#This Row],[city_name]],tb_MHDI[mun_uf],0),8)</f>
        <v>0.69699999999999995</v>
      </c>
      <c r="J3407">
        <f>_xlfn.NUMBERVALUE(INDEX(tb_SVI[],MATCH(Table3[[#This Row],[city_name]],tb_SVI[city_name_uf],0),8),".")</f>
        <v>0.13200000000000001</v>
      </c>
      <c r="K3407">
        <f>_xlfn.NUMBERVALUE(INDEX(tb_SVI[],MATCH(Table3[[#This Row],[city_name]],tb_SVI[city_name_uf],0),9),".")</f>
        <v>8.0000000000000002E-3</v>
      </c>
      <c r="L3407">
        <f>_xlfn.NUMBERVALUE(INDEX(tb_SVI[],MATCH(Table3[[#This Row],[city_name]],tb_SVI[city_name_uf],0),10),".")</f>
        <v>0.23</v>
      </c>
      <c r="M3407">
        <f>_xlfn.NUMBERVALUE(INDEX(tb_SVI[],MATCH(Table3[[#This Row],[city_name]],tb_SVI[city_name_uf],0),11),".")</f>
        <v>0.159</v>
      </c>
      <c r="N3407" s="14">
        <f>_xlfn.PERCENTRANK.INC(Table3[MHDI_tot],Table3[[#This Row],[MHDI_tot]],3)</f>
        <v>0.97</v>
      </c>
    </row>
    <row r="3408" spans="1:14" hidden="1" x14ac:dyDescent="0.2">
      <c r="A3408" t="str">
        <f>SVI!F3408</f>
        <v>Lucianópolis/SP</v>
      </c>
      <c r="B3408" t="str">
        <f>INDEX(tb_SVI[],MATCH(Table3[[#This Row],[ibge_cod]],tb_SVI[Município],0),1)</f>
        <v>SP</v>
      </c>
      <c r="C3408" t="str">
        <f>INDEX(tb_SVI[],MATCH(Table3[[#This Row],[city_name]],tb_SVI[city_name_uf],0),3)</f>
        <v>3527504</v>
      </c>
      <c r="D3408" t="s">
        <v>21039</v>
      </c>
      <c r="E3408" s="11">
        <f>INDEX(tb_SVI[],MATCH(Table3[[#This Row],[city_name]],tb_SVI[city_name_uf],0),5)</f>
        <v>2403</v>
      </c>
      <c r="F3408">
        <f>INDEX(tb_MHDI[],MATCH(Table3[[#This Row],[city_name]],tb_MHDI[mun_uf],0),5)</f>
        <v>0.73299999999999998</v>
      </c>
      <c r="G3408">
        <f>INDEX(tb_MHDI[],MATCH(Table3[[#This Row],[city_name]],tb_MHDI[mun_uf],0),6)</f>
        <v>0.73599999999999999</v>
      </c>
      <c r="H3408">
        <f>INDEX(tb_MHDI[],MATCH(Table3[[#This Row],[city_name]],tb_MHDI[mun_uf],0),7)</f>
        <v>0.80900000000000005</v>
      </c>
      <c r="I3408">
        <f>INDEX(tb_MHDI[],MATCH(Table3[[#This Row],[city_name]],tb_MHDI[mun_uf],0),8)</f>
        <v>0.66200000000000003</v>
      </c>
      <c r="J3408">
        <f>_xlfn.NUMBERVALUE(INDEX(tb_SVI[],MATCH(Table3[[#This Row],[city_name]],tb_SVI[city_name_uf],0),8),".")</f>
        <v>0.26900000000000002</v>
      </c>
      <c r="K3408">
        <f>_xlfn.NUMBERVALUE(INDEX(tb_SVI[],MATCH(Table3[[#This Row],[city_name]],tb_SVI[city_name_uf],0),9),".")</f>
        <v>0.32400000000000001</v>
      </c>
      <c r="L3408">
        <f>_xlfn.NUMBERVALUE(INDEX(tb_SVI[],MATCH(Table3[[#This Row],[city_name]],tb_SVI[city_name_uf],0),10),".")</f>
        <v>0.27300000000000002</v>
      </c>
      <c r="M3408">
        <f>_xlfn.NUMBERVALUE(INDEX(tb_SVI[],MATCH(Table3[[#This Row],[city_name]],tb_SVI[city_name_uf],0),11),".")</f>
        <v>0.21099999999999999</v>
      </c>
      <c r="N3408" s="14">
        <f>_xlfn.PERCENTRANK.INC(Table3[MHDI_tot],Table3[[#This Row],[MHDI_tot]],3)</f>
        <v>0.82599999999999996</v>
      </c>
    </row>
    <row r="3409" spans="1:14" hidden="1" x14ac:dyDescent="0.2">
      <c r="A3409" t="str">
        <f>SVI!F3409</f>
        <v>Lucélia/SP</v>
      </c>
      <c r="B3409" t="str">
        <f>INDEX(tb_SVI[],MATCH(Table3[[#This Row],[ibge_cod]],tb_SVI[Município],0),1)</f>
        <v>SP</v>
      </c>
      <c r="C3409" t="str">
        <f>INDEX(tb_SVI[],MATCH(Table3[[#This Row],[city_name]],tb_SVI[city_name_uf],0),3)</f>
        <v>3527405</v>
      </c>
      <c r="D3409" t="s">
        <v>21040</v>
      </c>
      <c r="E3409" s="11">
        <f>INDEX(tb_SVI[],MATCH(Table3[[#This Row],[city_name]],tb_SVI[city_name_uf],0),5)</f>
        <v>21886</v>
      </c>
      <c r="F3409">
        <f>INDEX(tb_MHDI[],MATCH(Table3[[#This Row],[city_name]],tb_MHDI[mun_uf],0),5)</f>
        <v>0.752</v>
      </c>
      <c r="G3409">
        <f>INDEX(tb_MHDI[],MATCH(Table3[[#This Row],[city_name]],tb_MHDI[mun_uf],0),6)</f>
        <v>0.72799999999999998</v>
      </c>
      <c r="H3409">
        <f>INDEX(tb_MHDI[],MATCH(Table3[[#This Row],[city_name]],tb_MHDI[mun_uf],0),7)</f>
        <v>0.84099999999999997</v>
      </c>
      <c r="I3409">
        <f>INDEX(tb_MHDI[],MATCH(Table3[[#This Row],[city_name]],tb_MHDI[mun_uf],0),8)</f>
        <v>0.69499999999999995</v>
      </c>
      <c r="J3409">
        <f>_xlfn.NUMBERVALUE(INDEX(tb_SVI[],MATCH(Table3[[#This Row],[city_name]],tb_SVI[city_name_uf],0),8),".")</f>
        <v>0.19700000000000001</v>
      </c>
      <c r="K3409">
        <f>_xlfn.NUMBERVALUE(INDEX(tb_SVI[],MATCH(Table3[[#This Row],[city_name]],tb_SVI[city_name_uf],0),9),".")</f>
        <v>0.10199999999999999</v>
      </c>
      <c r="L3409">
        <f>_xlfn.NUMBERVALUE(INDEX(tb_SVI[],MATCH(Table3[[#This Row],[city_name]],tb_SVI[city_name_uf],0),10),".")</f>
        <v>0.24099999999999999</v>
      </c>
      <c r="M3409">
        <f>_xlfn.NUMBERVALUE(INDEX(tb_SVI[],MATCH(Table3[[#This Row],[city_name]],tb_SVI[city_name_uf],0),11),".")</f>
        <v>0.247</v>
      </c>
      <c r="N3409" s="14">
        <f>_xlfn.PERCENTRANK.INC(Table3[MHDI_tot],Table3[[#This Row],[MHDI_tot]],3)</f>
        <v>0.90500000000000003</v>
      </c>
    </row>
    <row r="3410" spans="1:14" hidden="1" x14ac:dyDescent="0.2">
      <c r="A3410" t="str">
        <f>SVI!F3410</f>
        <v>Luiziânia/SP</v>
      </c>
      <c r="B3410" t="str">
        <f>INDEX(tb_SVI[],MATCH(Table3[[#This Row],[ibge_cod]],tb_SVI[Município],0),1)</f>
        <v>SP</v>
      </c>
      <c r="C3410" t="str">
        <f>INDEX(tb_SVI[],MATCH(Table3[[#This Row],[city_name]],tb_SVI[city_name_uf],0),3)</f>
        <v>3527702</v>
      </c>
      <c r="D3410" t="s">
        <v>21041</v>
      </c>
      <c r="E3410" s="11">
        <f>INDEX(tb_SVI[],MATCH(Table3[[#This Row],[city_name]],tb_SVI[city_name_uf],0),5)</f>
        <v>5855</v>
      </c>
      <c r="F3410">
        <f>INDEX(tb_MHDI[],MATCH(Table3[[#This Row],[city_name]],tb_MHDI[mun_uf],0),5)</f>
        <v>0.70199999999999996</v>
      </c>
      <c r="G3410">
        <f>INDEX(tb_MHDI[],MATCH(Table3[[#This Row],[city_name]],tb_MHDI[mun_uf],0),6)</f>
        <v>0.68200000000000005</v>
      </c>
      <c r="H3410">
        <f>INDEX(tb_MHDI[],MATCH(Table3[[#This Row],[city_name]],tb_MHDI[mun_uf],0),7)</f>
        <v>0.81499999999999995</v>
      </c>
      <c r="I3410">
        <f>INDEX(tb_MHDI[],MATCH(Table3[[#This Row],[city_name]],tb_MHDI[mun_uf],0),8)</f>
        <v>0.623</v>
      </c>
      <c r="J3410">
        <f>_xlfn.NUMBERVALUE(INDEX(tb_SVI[],MATCH(Table3[[#This Row],[city_name]],tb_SVI[city_name_uf],0),8),".")</f>
        <v>0.32900000000000001</v>
      </c>
      <c r="K3410">
        <f>_xlfn.NUMBERVALUE(INDEX(tb_SVI[],MATCH(Table3[[#This Row],[city_name]],tb_SVI[city_name_uf],0),9),".")</f>
        <v>0.37</v>
      </c>
      <c r="L3410">
        <f>_xlfn.NUMBERVALUE(INDEX(tb_SVI[],MATCH(Table3[[#This Row],[city_name]],tb_SVI[city_name_uf],0),10),".")</f>
        <v>0.42099999999999999</v>
      </c>
      <c r="M3410">
        <f>_xlfn.NUMBERVALUE(INDEX(tb_SVI[],MATCH(Table3[[#This Row],[city_name]],tb_SVI[city_name_uf],0),11),".")</f>
        <v>0.19600000000000001</v>
      </c>
      <c r="N3410" s="14">
        <f>_xlfn.PERCENTRANK.INC(Table3[MHDI_tot],Table3[[#This Row],[MHDI_tot]],3)</f>
        <v>0.66400000000000003</v>
      </c>
    </row>
    <row r="3411" spans="1:14" hidden="1" x14ac:dyDescent="0.2">
      <c r="A3411" t="str">
        <f>SVI!F3411</f>
        <v>Lupércio/SP</v>
      </c>
      <c r="B3411" t="str">
        <f>INDEX(tb_SVI[],MATCH(Table3[[#This Row],[ibge_cod]],tb_SVI[Município],0),1)</f>
        <v>SP</v>
      </c>
      <c r="C3411" t="str">
        <f>INDEX(tb_SVI[],MATCH(Table3[[#This Row],[city_name]],tb_SVI[city_name_uf],0),3)</f>
        <v>3527801</v>
      </c>
      <c r="D3411" t="s">
        <v>21042</v>
      </c>
      <c r="E3411" s="11">
        <f>INDEX(tb_SVI[],MATCH(Table3[[#This Row],[city_name]],tb_SVI[city_name_uf],0),5)</f>
        <v>4596</v>
      </c>
      <c r="F3411">
        <f>INDEX(tb_MHDI[],MATCH(Table3[[#This Row],[city_name]],tb_MHDI[mun_uf],0),5)</f>
        <v>0.72399999999999998</v>
      </c>
      <c r="G3411">
        <f>INDEX(tb_MHDI[],MATCH(Table3[[#This Row],[city_name]],tb_MHDI[mun_uf],0),6)</f>
        <v>0.67900000000000005</v>
      </c>
      <c r="H3411">
        <f>INDEX(tb_MHDI[],MATCH(Table3[[#This Row],[city_name]],tb_MHDI[mun_uf],0),7)</f>
        <v>0.83</v>
      </c>
      <c r="I3411">
        <f>INDEX(tb_MHDI[],MATCH(Table3[[#This Row],[city_name]],tb_MHDI[mun_uf],0),8)</f>
        <v>0.67400000000000004</v>
      </c>
      <c r="J3411">
        <f>_xlfn.NUMBERVALUE(INDEX(tb_SVI[],MATCH(Table3[[#This Row],[city_name]],tb_SVI[city_name_uf],0),8),".")</f>
        <v>0.253</v>
      </c>
      <c r="K3411">
        <f>_xlfn.NUMBERVALUE(INDEX(tb_SVI[],MATCH(Table3[[#This Row],[city_name]],tb_SVI[city_name_uf],0),9),".")</f>
        <v>0.14499999999999999</v>
      </c>
      <c r="L3411">
        <f>_xlfn.NUMBERVALUE(INDEX(tb_SVI[],MATCH(Table3[[#This Row],[city_name]],tb_SVI[city_name_uf],0),10),".")</f>
        <v>0.33800000000000002</v>
      </c>
      <c r="M3411">
        <f>_xlfn.NUMBERVALUE(INDEX(tb_SVI[],MATCH(Table3[[#This Row],[city_name]],tb_SVI[city_name_uf],0),11),".")</f>
        <v>0.27700000000000002</v>
      </c>
      <c r="N3411" s="14">
        <f>_xlfn.PERCENTRANK.INC(Table3[MHDI_tot],Table3[[#This Row],[MHDI_tot]],3)</f>
        <v>0.78100000000000003</v>
      </c>
    </row>
    <row r="3412" spans="1:14" hidden="1" x14ac:dyDescent="0.2">
      <c r="A3412" t="str">
        <f>SVI!F3412</f>
        <v>Lutécia/SP</v>
      </c>
      <c r="B3412" t="str">
        <f>INDEX(tb_SVI[],MATCH(Table3[[#This Row],[ibge_cod]],tb_SVI[Município],0),1)</f>
        <v>SP</v>
      </c>
      <c r="C3412" t="str">
        <f>INDEX(tb_SVI[],MATCH(Table3[[#This Row],[city_name]],tb_SVI[city_name_uf],0),3)</f>
        <v>3527900</v>
      </c>
      <c r="D3412" t="s">
        <v>21043</v>
      </c>
      <c r="E3412" s="11">
        <f>INDEX(tb_SVI[],MATCH(Table3[[#This Row],[city_name]],tb_SVI[city_name_uf],0),5)</f>
        <v>2636</v>
      </c>
      <c r="F3412">
        <f>INDEX(tb_MHDI[],MATCH(Table3[[#This Row],[city_name]],tb_MHDI[mun_uf],0),5)</f>
        <v>0.72</v>
      </c>
      <c r="G3412">
        <f>INDEX(tb_MHDI[],MATCH(Table3[[#This Row],[city_name]],tb_MHDI[mun_uf],0),6)</f>
        <v>0.67</v>
      </c>
      <c r="H3412">
        <f>INDEX(tb_MHDI[],MATCH(Table3[[#This Row],[city_name]],tb_MHDI[mun_uf],0),7)</f>
        <v>0.84599999999999997</v>
      </c>
      <c r="I3412">
        <f>INDEX(tb_MHDI[],MATCH(Table3[[#This Row],[city_name]],tb_MHDI[mun_uf],0),8)</f>
        <v>0.65900000000000003</v>
      </c>
      <c r="J3412">
        <f>_xlfn.NUMBERVALUE(INDEX(tb_SVI[],MATCH(Table3[[#This Row],[city_name]],tb_SVI[city_name_uf],0),8),".")</f>
        <v>0.26900000000000002</v>
      </c>
      <c r="K3412">
        <f>_xlfn.NUMBERVALUE(INDEX(tb_SVI[],MATCH(Table3[[#This Row],[city_name]],tb_SVI[city_name_uf],0),9),".")</f>
        <v>0.16900000000000001</v>
      </c>
      <c r="L3412">
        <f>_xlfn.NUMBERVALUE(INDEX(tb_SVI[],MATCH(Table3[[#This Row],[city_name]],tb_SVI[city_name_uf],0),10),".")</f>
        <v>0.315</v>
      </c>
      <c r="M3412">
        <f>_xlfn.NUMBERVALUE(INDEX(tb_SVI[],MATCH(Table3[[#This Row],[city_name]],tb_SVI[city_name_uf],0),11),".")</f>
        <v>0.32200000000000001</v>
      </c>
      <c r="N3412" s="14">
        <f>_xlfn.PERCENTRANK.INC(Table3[MHDI_tot],Table3[[#This Row],[MHDI_tot]],3)</f>
        <v>0.76100000000000001</v>
      </c>
    </row>
    <row r="3413" spans="1:14" hidden="1" x14ac:dyDescent="0.2">
      <c r="A3413" t="str">
        <f>SVI!F3413</f>
        <v>Luís Antônio/SP</v>
      </c>
      <c r="B3413" t="str">
        <f>INDEX(tb_SVI[],MATCH(Table3[[#This Row],[ibge_cod]],tb_SVI[Município],0),1)</f>
        <v>SP</v>
      </c>
      <c r="C3413" t="str">
        <f>INDEX(tb_SVI[],MATCH(Table3[[#This Row],[city_name]],tb_SVI[city_name_uf],0),3)</f>
        <v>3527603</v>
      </c>
      <c r="D3413" t="s">
        <v>21044</v>
      </c>
      <c r="E3413" s="11">
        <f>INDEX(tb_SVI[],MATCH(Table3[[#This Row],[city_name]],tb_SVI[city_name_uf],0),5)</f>
        <v>15292</v>
      </c>
      <c r="F3413">
        <f>INDEX(tb_MHDI[],MATCH(Table3[[#This Row],[city_name]],tb_MHDI[mun_uf],0),5)</f>
        <v>0.73099999999999998</v>
      </c>
      <c r="G3413">
        <f>INDEX(tb_MHDI[],MATCH(Table3[[#This Row],[city_name]],tb_MHDI[mun_uf],0),6)</f>
        <v>0.70899999999999996</v>
      </c>
      <c r="H3413">
        <f>INDEX(tb_MHDI[],MATCH(Table3[[#This Row],[city_name]],tb_MHDI[mun_uf],0),7)</f>
        <v>0.82199999999999995</v>
      </c>
      <c r="I3413">
        <f>INDEX(tb_MHDI[],MATCH(Table3[[#This Row],[city_name]],tb_MHDI[mun_uf],0),8)</f>
        <v>0.67100000000000004</v>
      </c>
      <c r="J3413">
        <f>_xlfn.NUMBERVALUE(INDEX(tb_SVI[],MATCH(Table3[[#This Row],[city_name]],tb_SVI[city_name_uf],0),8),".")</f>
        <v>0.25800000000000001</v>
      </c>
      <c r="K3413">
        <f>_xlfn.NUMBERVALUE(INDEX(tb_SVI[],MATCH(Table3[[#This Row],[city_name]],tb_SVI[city_name_uf],0),9),".")</f>
        <v>0.156</v>
      </c>
      <c r="L3413">
        <f>_xlfn.NUMBERVALUE(INDEX(tb_SVI[],MATCH(Table3[[#This Row],[city_name]],tb_SVI[city_name_uf],0),10),".")</f>
        <v>0.311</v>
      </c>
      <c r="M3413">
        <f>_xlfn.NUMBERVALUE(INDEX(tb_SVI[],MATCH(Table3[[#This Row],[city_name]],tb_SVI[city_name_uf],0),11),".")</f>
        <v>0.308</v>
      </c>
      <c r="N3413" s="14">
        <f>_xlfn.PERCENTRANK.INC(Table3[MHDI_tot],Table3[[#This Row],[MHDI_tot]],3)</f>
        <v>0.81599999999999995</v>
      </c>
    </row>
    <row r="3414" spans="1:14" hidden="1" x14ac:dyDescent="0.2">
      <c r="A3414" t="str">
        <f>SVI!F3414</f>
        <v>Macatuba/SP</v>
      </c>
      <c r="B3414" t="str">
        <f>INDEX(tb_SVI[],MATCH(Table3[[#This Row],[ibge_cod]],tb_SVI[Município],0),1)</f>
        <v>SP</v>
      </c>
      <c r="C3414" t="str">
        <f>INDEX(tb_SVI[],MATCH(Table3[[#This Row],[city_name]],tb_SVI[city_name_uf],0),3)</f>
        <v>3528007</v>
      </c>
      <c r="D3414" t="s">
        <v>21045</v>
      </c>
      <c r="E3414" s="11">
        <f>INDEX(tb_SVI[],MATCH(Table3[[#This Row],[city_name]],tb_SVI[city_name_uf],0),5)</f>
        <v>17214</v>
      </c>
      <c r="F3414">
        <f>INDEX(tb_MHDI[],MATCH(Table3[[#This Row],[city_name]],tb_MHDI[mun_uf],0),5)</f>
        <v>0.77</v>
      </c>
      <c r="G3414">
        <f>INDEX(tb_MHDI[],MATCH(Table3[[#This Row],[city_name]],tb_MHDI[mun_uf],0),6)</f>
        <v>0.76300000000000001</v>
      </c>
      <c r="H3414">
        <f>INDEX(tb_MHDI[],MATCH(Table3[[#This Row],[city_name]],tb_MHDI[mun_uf],0),7)</f>
        <v>0.85899999999999999</v>
      </c>
      <c r="I3414">
        <f>INDEX(tb_MHDI[],MATCH(Table3[[#This Row],[city_name]],tb_MHDI[mun_uf],0),8)</f>
        <v>0.69699999999999995</v>
      </c>
      <c r="J3414">
        <f>_xlfn.NUMBERVALUE(INDEX(tb_SVI[],MATCH(Table3[[#This Row],[city_name]],tb_SVI[city_name_uf],0),8),".")</f>
        <v>0.27300000000000002</v>
      </c>
      <c r="K3414">
        <f>_xlfn.NUMBERVALUE(INDEX(tb_SVI[],MATCH(Table3[[#This Row],[city_name]],tb_SVI[city_name_uf],0),9),".")</f>
        <v>0.34699999999999998</v>
      </c>
      <c r="L3414">
        <f>_xlfn.NUMBERVALUE(INDEX(tb_SVI[],MATCH(Table3[[#This Row],[city_name]],tb_SVI[city_name_uf],0),10),".")</f>
        <v>0.28100000000000003</v>
      </c>
      <c r="M3414">
        <f>_xlfn.NUMBERVALUE(INDEX(tb_SVI[],MATCH(Table3[[#This Row],[city_name]],tb_SVI[city_name_uf],0),11),".")</f>
        <v>0.191</v>
      </c>
      <c r="N3414" s="14">
        <f>_xlfn.PERCENTRANK.INC(Table3[MHDI_tot],Table3[[#This Row],[MHDI_tot]],3)</f>
        <v>0.95699999999999996</v>
      </c>
    </row>
    <row r="3415" spans="1:14" hidden="1" x14ac:dyDescent="0.2">
      <c r="A3415" t="str">
        <f>SVI!F3415</f>
        <v>Macaubal/SP</v>
      </c>
      <c r="B3415" t="str">
        <f>INDEX(tb_SVI[],MATCH(Table3[[#This Row],[ibge_cod]],tb_SVI[Município],0),1)</f>
        <v>SP</v>
      </c>
      <c r="C3415" t="str">
        <f>INDEX(tb_SVI[],MATCH(Table3[[#This Row],[city_name]],tb_SVI[city_name_uf],0),3)</f>
        <v>3528106</v>
      </c>
      <c r="D3415" t="s">
        <v>21046</v>
      </c>
      <c r="E3415" s="11">
        <f>INDEX(tb_SVI[],MATCH(Table3[[#This Row],[city_name]],tb_SVI[city_name_uf],0),5)</f>
        <v>8147</v>
      </c>
      <c r="F3415">
        <f>INDEX(tb_MHDI[],MATCH(Table3[[#This Row],[city_name]],tb_MHDI[mun_uf],0),5)</f>
        <v>0.74299999999999999</v>
      </c>
      <c r="G3415">
        <f>INDEX(tb_MHDI[],MATCH(Table3[[#This Row],[city_name]],tb_MHDI[mun_uf],0),6)</f>
        <v>0.72</v>
      </c>
      <c r="H3415">
        <f>INDEX(tb_MHDI[],MATCH(Table3[[#This Row],[city_name]],tb_MHDI[mun_uf],0),7)</f>
        <v>0.84399999999999997</v>
      </c>
      <c r="I3415">
        <f>INDEX(tb_MHDI[],MATCH(Table3[[#This Row],[city_name]],tb_MHDI[mun_uf],0),8)</f>
        <v>0.67600000000000005</v>
      </c>
      <c r="J3415">
        <f>_xlfn.NUMBERVALUE(INDEX(tb_SVI[],MATCH(Table3[[#This Row],[city_name]],tb_SVI[city_name_uf],0),8),".")</f>
        <v>0.28899999999999998</v>
      </c>
      <c r="K3415">
        <f>_xlfn.NUMBERVALUE(INDEX(tb_SVI[],MATCH(Table3[[#This Row],[city_name]],tb_SVI[city_name_uf],0),9),".")</f>
        <v>0.36599999999999999</v>
      </c>
      <c r="L3415">
        <f>_xlfn.NUMBERVALUE(INDEX(tb_SVI[],MATCH(Table3[[#This Row],[city_name]],tb_SVI[city_name_uf],0),10),".")</f>
        <v>0.24399999999999999</v>
      </c>
      <c r="M3415">
        <f>_xlfn.NUMBERVALUE(INDEX(tb_SVI[],MATCH(Table3[[#This Row],[city_name]],tb_SVI[city_name_uf],0),11),".")</f>
        <v>0.25700000000000001</v>
      </c>
      <c r="N3415" s="14">
        <f>_xlfn.PERCENTRANK.INC(Table3[MHDI_tot],Table3[[#This Row],[MHDI_tot]],3)</f>
        <v>0.871</v>
      </c>
    </row>
    <row r="3416" spans="1:14" hidden="1" x14ac:dyDescent="0.2">
      <c r="A3416" t="str">
        <f>SVI!F3416</f>
        <v>Macedônia/SP</v>
      </c>
      <c r="B3416" t="str">
        <f>INDEX(tb_SVI[],MATCH(Table3[[#This Row],[ibge_cod]],tb_SVI[Município],0),1)</f>
        <v>SP</v>
      </c>
      <c r="C3416" t="str">
        <f>INDEX(tb_SVI[],MATCH(Table3[[#This Row],[city_name]],tb_SVI[city_name_uf],0),3)</f>
        <v>3528205</v>
      </c>
      <c r="D3416" t="s">
        <v>21047</v>
      </c>
      <c r="E3416" s="11">
        <f>INDEX(tb_SVI[],MATCH(Table3[[#This Row],[city_name]],tb_SVI[city_name_uf],0),5)</f>
        <v>3692</v>
      </c>
      <c r="F3416">
        <f>INDEX(tb_MHDI[],MATCH(Table3[[#This Row],[city_name]],tb_MHDI[mun_uf],0),5)</f>
        <v>0.74</v>
      </c>
      <c r="G3416">
        <f>INDEX(tb_MHDI[],MATCH(Table3[[#This Row],[city_name]],tb_MHDI[mun_uf],0),6)</f>
        <v>0.70499999999999996</v>
      </c>
      <c r="H3416">
        <f>INDEX(tb_MHDI[],MATCH(Table3[[#This Row],[city_name]],tb_MHDI[mun_uf],0),7)</f>
        <v>0.85199999999999998</v>
      </c>
      <c r="I3416">
        <f>INDEX(tb_MHDI[],MATCH(Table3[[#This Row],[city_name]],tb_MHDI[mun_uf],0),8)</f>
        <v>0.67500000000000004</v>
      </c>
      <c r="J3416">
        <f>_xlfn.NUMBERVALUE(INDEX(tb_SVI[],MATCH(Table3[[#This Row],[city_name]],tb_SVI[city_name_uf],0),8),".")</f>
        <v>0.26900000000000002</v>
      </c>
      <c r="K3416">
        <f>_xlfn.NUMBERVALUE(INDEX(tb_SVI[],MATCH(Table3[[#This Row],[city_name]],tb_SVI[city_name_uf],0),9),".")</f>
        <v>0.33</v>
      </c>
      <c r="L3416">
        <f>_xlfn.NUMBERVALUE(INDEX(tb_SVI[],MATCH(Table3[[#This Row],[city_name]],tb_SVI[city_name_uf],0),10),".")</f>
        <v>0.23599999999999999</v>
      </c>
      <c r="M3416">
        <f>_xlfn.NUMBERVALUE(INDEX(tb_SVI[],MATCH(Table3[[#This Row],[city_name]],tb_SVI[city_name_uf],0),11),".")</f>
        <v>0.24099999999999999</v>
      </c>
      <c r="N3416" s="14">
        <f>_xlfn.PERCENTRANK.INC(Table3[MHDI_tot],Table3[[#This Row],[MHDI_tot]],3)</f>
        <v>0.85699999999999998</v>
      </c>
    </row>
    <row r="3417" spans="1:14" hidden="1" x14ac:dyDescent="0.2">
      <c r="A3417" t="str">
        <f>SVI!F3417</f>
        <v>Magda/SP</v>
      </c>
      <c r="B3417" t="str">
        <f>INDEX(tb_SVI[],MATCH(Table3[[#This Row],[ibge_cod]],tb_SVI[Município],0),1)</f>
        <v>SP</v>
      </c>
      <c r="C3417" t="str">
        <f>INDEX(tb_SVI[],MATCH(Table3[[#This Row],[city_name]],tb_SVI[city_name_uf],0),3)</f>
        <v>3528304</v>
      </c>
      <c r="D3417" t="s">
        <v>21048</v>
      </c>
      <c r="E3417" s="11">
        <f>INDEX(tb_SVI[],MATCH(Table3[[#This Row],[city_name]],tb_SVI[city_name_uf],0),5)</f>
        <v>3102</v>
      </c>
      <c r="F3417">
        <f>INDEX(tb_MHDI[],MATCH(Table3[[#This Row],[city_name]],tb_MHDI[mun_uf],0),5)</f>
        <v>0.753</v>
      </c>
      <c r="G3417">
        <f>INDEX(tb_MHDI[],MATCH(Table3[[#This Row],[city_name]],tb_MHDI[mun_uf],0),6)</f>
        <v>0.72399999999999998</v>
      </c>
      <c r="H3417">
        <f>INDEX(tb_MHDI[],MATCH(Table3[[#This Row],[city_name]],tb_MHDI[mun_uf],0),7)</f>
        <v>0.82299999999999995</v>
      </c>
      <c r="I3417">
        <f>INDEX(tb_MHDI[],MATCH(Table3[[#This Row],[city_name]],tb_MHDI[mun_uf],0),8)</f>
        <v>0.71699999999999997</v>
      </c>
      <c r="J3417">
        <f>_xlfn.NUMBERVALUE(INDEX(tb_SVI[],MATCH(Table3[[#This Row],[city_name]],tb_SVI[city_name_uf],0),8),".")</f>
        <v>0.18099999999999999</v>
      </c>
      <c r="K3417">
        <f>_xlfn.NUMBERVALUE(INDEX(tb_SVI[],MATCH(Table3[[#This Row],[city_name]],tb_SVI[city_name_uf],0),9),".")</f>
        <v>5.8000000000000003E-2</v>
      </c>
      <c r="L3417">
        <f>_xlfn.NUMBERVALUE(INDEX(tb_SVI[],MATCH(Table3[[#This Row],[city_name]],tb_SVI[city_name_uf],0),10),".")</f>
        <v>0.25800000000000001</v>
      </c>
      <c r="M3417">
        <f>_xlfn.NUMBERVALUE(INDEX(tb_SVI[],MATCH(Table3[[#This Row],[city_name]],tb_SVI[city_name_uf],0),11),".")</f>
        <v>0.22600000000000001</v>
      </c>
      <c r="N3417" s="14">
        <f>_xlfn.PERCENTRANK.INC(Table3[MHDI_tot],Table3[[#This Row],[MHDI_tot]],3)</f>
        <v>0.90900000000000003</v>
      </c>
    </row>
    <row r="3418" spans="1:14" hidden="1" x14ac:dyDescent="0.2">
      <c r="A3418" t="str">
        <f>SVI!F3418</f>
        <v>Mairinque/SP</v>
      </c>
      <c r="B3418" t="str">
        <f>INDEX(tb_SVI[],MATCH(Table3[[#This Row],[ibge_cod]],tb_SVI[Município],0),1)</f>
        <v>SP</v>
      </c>
      <c r="C3418" t="str">
        <f>INDEX(tb_SVI[],MATCH(Table3[[#This Row],[city_name]],tb_SVI[city_name_uf],0),3)</f>
        <v>3528403</v>
      </c>
      <c r="D3418" t="s">
        <v>21049</v>
      </c>
      <c r="E3418" s="11">
        <f>INDEX(tb_SVI[],MATCH(Table3[[#This Row],[city_name]],tb_SVI[city_name_uf],0),5)</f>
        <v>47441</v>
      </c>
      <c r="F3418">
        <f>INDEX(tb_MHDI[],MATCH(Table3[[#This Row],[city_name]],tb_MHDI[mun_uf],0),5)</f>
        <v>0.74299999999999999</v>
      </c>
      <c r="G3418">
        <f>INDEX(tb_MHDI[],MATCH(Table3[[#This Row],[city_name]],tb_MHDI[mun_uf],0),6)</f>
        <v>0.72099999999999997</v>
      </c>
      <c r="H3418">
        <f>INDEX(tb_MHDI[],MATCH(Table3[[#This Row],[city_name]],tb_MHDI[mun_uf],0),7)</f>
        <v>0.83099999999999996</v>
      </c>
      <c r="I3418">
        <f>INDEX(tb_MHDI[],MATCH(Table3[[#This Row],[city_name]],tb_MHDI[mun_uf],0),8)</f>
        <v>0.68400000000000005</v>
      </c>
      <c r="J3418">
        <f>_xlfn.NUMBERVALUE(INDEX(tb_SVI[],MATCH(Table3[[#This Row],[city_name]],tb_SVI[city_name_uf],0),8),".")</f>
        <v>0.245</v>
      </c>
      <c r="K3418">
        <f>_xlfn.NUMBERVALUE(INDEX(tb_SVI[],MATCH(Table3[[#This Row],[city_name]],tb_SVI[city_name_uf],0),9),".")</f>
        <v>0.16800000000000001</v>
      </c>
      <c r="L3418">
        <f>_xlfn.NUMBERVALUE(INDEX(tb_SVI[],MATCH(Table3[[#This Row],[city_name]],tb_SVI[city_name_uf],0),10),".")</f>
        <v>0.29099999999999998</v>
      </c>
      <c r="M3418">
        <f>_xlfn.NUMBERVALUE(INDEX(tb_SVI[],MATCH(Table3[[#This Row],[city_name]],tb_SVI[city_name_uf],0),11),".")</f>
        <v>0.27700000000000002</v>
      </c>
      <c r="N3418" s="14">
        <f>_xlfn.PERCENTRANK.INC(Table3[MHDI_tot],Table3[[#This Row],[MHDI_tot]],3)</f>
        <v>0.871</v>
      </c>
    </row>
    <row r="3419" spans="1:14" hidden="1" x14ac:dyDescent="0.2">
      <c r="A3419" t="str">
        <f>SVI!F3419</f>
        <v>Manduri/SP</v>
      </c>
      <c r="B3419" t="str">
        <f>INDEX(tb_SVI[],MATCH(Table3[[#This Row],[ibge_cod]],tb_SVI[Município],0),1)</f>
        <v>SP</v>
      </c>
      <c r="C3419" t="str">
        <f>INDEX(tb_SVI[],MATCH(Table3[[#This Row],[city_name]],tb_SVI[city_name_uf],0),3)</f>
        <v>3528601</v>
      </c>
      <c r="D3419" t="s">
        <v>21050</v>
      </c>
      <c r="E3419" s="11">
        <f>INDEX(tb_SVI[],MATCH(Table3[[#This Row],[city_name]],tb_SVI[city_name_uf],0),5)</f>
        <v>9910</v>
      </c>
      <c r="F3419">
        <f>INDEX(tb_MHDI[],MATCH(Table3[[#This Row],[city_name]],tb_MHDI[mun_uf],0),5)</f>
        <v>0.73899999999999999</v>
      </c>
      <c r="G3419">
        <f>INDEX(tb_MHDI[],MATCH(Table3[[#This Row],[city_name]],tb_MHDI[mun_uf],0),6)</f>
        <v>0.73</v>
      </c>
      <c r="H3419">
        <f>INDEX(tb_MHDI[],MATCH(Table3[[#This Row],[city_name]],tb_MHDI[mun_uf],0),7)</f>
        <v>0.81799999999999995</v>
      </c>
      <c r="I3419">
        <f>INDEX(tb_MHDI[],MATCH(Table3[[#This Row],[city_name]],tb_MHDI[mun_uf],0),8)</f>
        <v>0.67500000000000004</v>
      </c>
      <c r="J3419">
        <f>_xlfn.NUMBERVALUE(INDEX(tb_SVI[],MATCH(Table3[[#This Row],[city_name]],tb_SVI[city_name_uf],0),8),".")</f>
        <v>0.21099999999999999</v>
      </c>
      <c r="K3419">
        <f>_xlfn.NUMBERVALUE(INDEX(tb_SVI[],MATCH(Table3[[#This Row],[city_name]],tb_SVI[city_name_uf],0),9),".")</f>
        <v>8.1000000000000003E-2</v>
      </c>
      <c r="L3419">
        <f>_xlfn.NUMBERVALUE(INDEX(tb_SVI[],MATCH(Table3[[#This Row],[city_name]],tb_SVI[city_name_uf],0),10),".")</f>
        <v>0.255</v>
      </c>
      <c r="M3419">
        <f>_xlfn.NUMBERVALUE(INDEX(tb_SVI[],MATCH(Table3[[#This Row],[city_name]],tb_SVI[city_name_uf],0),11),".")</f>
        <v>0.29699999999999999</v>
      </c>
      <c r="N3419" s="14">
        <f>_xlfn.PERCENTRANK.INC(Table3[MHDI_tot],Table3[[#This Row],[MHDI_tot]],3)</f>
        <v>0.85199999999999998</v>
      </c>
    </row>
    <row r="3420" spans="1:14" hidden="1" x14ac:dyDescent="0.2">
      <c r="A3420" t="str">
        <f>SVI!F3420</f>
        <v>Marabá Paulista/SP</v>
      </c>
      <c r="B3420" t="str">
        <f>INDEX(tb_SVI[],MATCH(Table3[[#This Row],[ibge_cod]],tb_SVI[Município],0),1)</f>
        <v>SP</v>
      </c>
      <c r="C3420" t="str">
        <f>INDEX(tb_SVI[],MATCH(Table3[[#This Row],[city_name]],tb_SVI[city_name_uf],0),3)</f>
        <v>3528700</v>
      </c>
      <c r="D3420" t="s">
        <v>21051</v>
      </c>
      <c r="E3420" s="11">
        <f>INDEX(tb_SVI[],MATCH(Table3[[#This Row],[city_name]],tb_SVI[city_name_uf],0),5)</f>
        <v>5948</v>
      </c>
      <c r="F3420">
        <f>INDEX(tb_MHDI[],MATCH(Table3[[#This Row],[city_name]],tb_MHDI[mun_uf],0),5)</f>
        <v>0.67700000000000005</v>
      </c>
      <c r="G3420">
        <f>INDEX(tb_MHDI[],MATCH(Table3[[#This Row],[city_name]],tb_MHDI[mun_uf],0),6)</f>
        <v>0.65</v>
      </c>
      <c r="H3420">
        <f>INDEX(tb_MHDI[],MATCH(Table3[[#This Row],[city_name]],tb_MHDI[mun_uf],0),7)</f>
        <v>0.80900000000000005</v>
      </c>
      <c r="I3420">
        <f>INDEX(tb_MHDI[],MATCH(Table3[[#This Row],[city_name]],tb_MHDI[mun_uf],0),8)</f>
        <v>0.59099999999999997</v>
      </c>
      <c r="J3420">
        <f>_xlfn.NUMBERVALUE(INDEX(tb_SVI[],MATCH(Table3[[#This Row],[city_name]],tb_SVI[city_name_uf],0),8),".")</f>
        <v>0.30299999999999999</v>
      </c>
      <c r="K3420">
        <f>_xlfn.NUMBERVALUE(INDEX(tb_SVI[],MATCH(Table3[[#This Row],[city_name]],tb_SVI[city_name_uf],0),9),".")</f>
        <v>0.26200000000000001</v>
      </c>
      <c r="L3420">
        <f>_xlfn.NUMBERVALUE(INDEX(tb_SVI[],MATCH(Table3[[#This Row],[city_name]],tb_SVI[city_name_uf],0),10),".")</f>
        <v>0.33400000000000002</v>
      </c>
      <c r="M3420">
        <f>_xlfn.NUMBERVALUE(INDEX(tb_SVI[],MATCH(Table3[[#This Row],[city_name]],tb_SVI[city_name_uf],0),11),".")</f>
        <v>0.312</v>
      </c>
      <c r="N3420" s="14">
        <f>_xlfn.PERCENTRANK.INC(Table3[MHDI_tot],Table3[[#This Row],[MHDI_tot]],3)</f>
        <v>0.54600000000000004</v>
      </c>
    </row>
    <row r="3421" spans="1:14" hidden="1" x14ac:dyDescent="0.2">
      <c r="A3421" t="str">
        <f>SVI!F3421</f>
        <v>Maracaí/SP</v>
      </c>
      <c r="B3421" t="str">
        <f>INDEX(tb_SVI[],MATCH(Table3[[#This Row],[ibge_cod]],tb_SVI[Município],0),1)</f>
        <v>SP</v>
      </c>
      <c r="C3421" t="str">
        <f>INDEX(tb_SVI[],MATCH(Table3[[#This Row],[city_name]],tb_SVI[city_name_uf],0),3)</f>
        <v>3528809</v>
      </c>
      <c r="D3421" t="s">
        <v>21052</v>
      </c>
      <c r="E3421" s="11">
        <f>INDEX(tb_SVI[],MATCH(Table3[[#This Row],[city_name]],tb_SVI[city_name_uf],0),5)</f>
        <v>14036</v>
      </c>
      <c r="F3421">
        <f>INDEX(tb_MHDI[],MATCH(Table3[[#This Row],[city_name]],tb_MHDI[mun_uf],0),5)</f>
        <v>0.77100000000000002</v>
      </c>
      <c r="G3421">
        <f>INDEX(tb_MHDI[],MATCH(Table3[[#This Row],[city_name]],tb_MHDI[mun_uf],0),6)</f>
        <v>0.71099999999999997</v>
      </c>
      <c r="H3421">
        <f>INDEX(tb_MHDI[],MATCH(Table3[[#This Row],[city_name]],tb_MHDI[mun_uf],0),7)</f>
        <v>0.85</v>
      </c>
      <c r="I3421">
        <f>INDEX(tb_MHDI[],MATCH(Table3[[#This Row],[city_name]],tb_MHDI[mun_uf],0),8)</f>
        <v>0.75800000000000001</v>
      </c>
      <c r="J3421">
        <f>_xlfn.NUMBERVALUE(INDEX(tb_SVI[],MATCH(Table3[[#This Row],[city_name]],tb_SVI[city_name_uf],0),8),".")</f>
        <v>0.23300000000000001</v>
      </c>
      <c r="K3421">
        <f>_xlfn.NUMBERVALUE(INDEX(tb_SVI[],MATCH(Table3[[#This Row],[city_name]],tb_SVI[city_name_uf],0),9),".")</f>
        <v>0.16500000000000001</v>
      </c>
      <c r="L3421">
        <f>_xlfn.NUMBERVALUE(INDEX(tb_SVI[],MATCH(Table3[[#This Row],[city_name]],tb_SVI[city_name_uf],0),10),".")</f>
        <v>0.27900000000000003</v>
      </c>
      <c r="M3421">
        <f>_xlfn.NUMBERVALUE(INDEX(tb_SVI[],MATCH(Table3[[#This Row],[city_name]],tb_SVI[city_name_uf],0),11),".")</f>
        <v>0.255</v>
      </c>
      <c r="N3421" s="14">
        <f>_xlfn.PERCENTRANK.INC(Table3[MHDI_tot],Table3[[#This Row],[MHDI_tot]],3)</f>
        <v>0.95899999999999996</v>
      </c>
    </row>
    <row r="3422" spans="1:14" hidden="1" x14ac:dyDescent="0.2">
      <c r="A3422" t="str">
        <f>SVI!F3422</f>
        <v>Marapoama/SP</v>
      </c>
      <c r="B3422" t="str">
        <f>INDEX(tb_SVI[],MATCH(Table3[[#This Row],[ibge_cod]],tb_SVI[Município],0),1)</f>
        <v>SP</v>
      </c>
      <c r="C3422" t="str">
        <f>INDEX(tb_SVI[],MATCH(Table3[[#This Row],[city_name]],tb_SVI[city_name_uf],0),3)</f>
        <v>3528858</v>
      </c>
      <c r="D3422" t="s">
        <v>21053</v>
      </c>
      <c r="E3422" s="11">
        <f>INDEX(tb_SVI[],MATCH(Table3[[#This Row],[city_name]],tb_SVI[city_name_uf],0),5)</f>
        <v>3064</v>
      </c>
      <c r="F3422">
        <f>INDEX(tb_MHDI[],MATCH(Table3[[#This Row],[city_name]],tb_MHDI[mun_uf],0),5)</f>
        <v>0.752</v>
      </c>
      <c r="G3422">
        <f>INDEX(tb_MHDI[],MATCH(Table3[[#This Row],[city_name]],tb_MHDI[mun_uf],0),6)</f>
        <v>0.73599999999999999</v>
      </c>
      <c r="H3422">
        <f>INDEX(tb_MHDI[],MATCH(Table3[[#This Row],[city_name]],tb_MHDI[mun_uf],0),7)</f>
        <v>0.85199999999999998</v>
      </c>
      <c r="I3422">
        <f>INDEX(tb_MHDI[],MATCH(Table3[[#This Row],[city_name]],tb_MHDI[mun_uf],0),8)</f>
        <v>0.67900000000000005</v>
      </c>
      <c r="J3422">
        <f>_xlfn.NUMBERVALUE(INDEX(tb_SVI[],MATCH(Table3[[#This Row],[city_name]],tb_SVI[city_name_uf],0),8),".")</f>
        <v>0.14399999999999999</v>
      </c>
      <c r="K3422">
        <f>_xlfn.NUMBERVALUE(INDEX(tb_SVI[],MATCH(Table3[[#This Row],[city_name]],tb_SVI[city_name_uf],0),9),".")</f>
        <v>1E-3</v>
      </c>
      <c r="L3422">
        <f>_xlfn.NUMBERVALUE(INDEX(tb_SVI[],MATCH(Table3[[#This Row],[city_name]],tb_SVI[city_name_uf],0),10),".")</f>
        <v>0.24399999999999999</v>
      </c>
      <c r="M3422">
        <f>_xlfn.NUMBERVALUE(INDEX(tb_SVI[],MATCH(Table3[[#This Row],[city_name]],tb_SVI[city_name_uf],0),11),".")</f>
        <v>0.186</v>
      </c>
      <c r="N3422" s="14">
        <f>_xlfn.PERCENTRANK.INC(Table3[MHDI_tot],Table3[[#This Row],[MHDI_tot]],3)</f>
        <v>0.90500000000000003</v>
      </c>
    </row>
    <row r="3423" spans="1:14" hidden="1" x14ac:dyDescent="0.2">
      <c r="A3423" t="str">
        <f>SVI!F3423</f>
        <v>Marinópolis/SP</v>
      </c>
      <c r="B3423" t="str">
        <f>INDEX(tb_SVI[],MATCH(Table3[[#This Row],[ibge_cod]],tb_SVI[Município],0),1)</f>
        <v>SP</v>
      </c>
      <c r="C3423" t="str">
        <f>INDEX(tb_SVI[],MATCH(Table3[[#This Row],[city_name]],tb_SVI[city_name_uf],0),3)</f>
        <v>3529104</v>
      </c>
      <c r="D3423" t="s">
        <v>21054</v>
      </c>
      <c r="E3423" s="11">
        <f>INDEX(tb_SVI[],MATCH(Table3[[#This Row],[city_name]],tb_SVI[city_name_uf],0),5)</f>
        <v>2106</v>
      </c>
      <c r="F3423">
        <f>INDEX(tb_MHDI[],MATCH(Table3[[#This Row],[city_name]],tb_MHDI[mun_uf],0),5)</f>
        <v>0.73099999999999998</v>
      </c>
      <c r="G3423">
        <f>INDEX(tb_MHDI[],MATCH(Table3[[#This Row],[city_name]],tb_MHDI[mun_uf],0),6)</f>
        <v>0.68100000000000005</v>
      </c>
      <c r="H3423">
        <f>INDEX(tb_MHDI[],MATCH(Table3[[#This Row],[city_name]],tb_MHDI[mun_uf],0),7)</f>
        <v>0.82499999999999996</v>
      </c>
      <c r="I3423">
        <f>INDEX(tb_MHDI[],MATCH(Table3[[#This Row],[city_name]],tb_MHDI[mun_uf],0),8)</f>
        <v>0.69399999999999995</v>
      </c>
      <c r="J3423">
        <f>_xlfn.NUMBERVALUE(INDEX(tb_SVI[],MATCH(Table3[[#This Row],[city_name]],tb_SVI[city_name_uf],0),8),".")</f>
        <v>0.14599999999999999</v>
      </c>
      <c r="K3423">
        <f>_xlfn.NUMBERVALUE(INDEX(tb_SVI[],MATCH(Table3[[#This Row],[city_name]],tb_SVI[city_name_uf],0),9),".")</f>
        <v>0.02</v>
      </c>
      <c r="L3423">
        <f>_xlfn.NUMBERVALUE(INDEX(tb_SVI[],MATCH(Table3[[#This Row],[city_name]],tb_SVI[city_name_uf],0),10),".")</f>
        <v>0.23200000000000001</v>
      </c>
      <c r="M3423">
        <f>_xlfn.NUMBERVALUE(INDEX(tb_SVI[],MATCH(Table3[[#This Row],[city_name]],tb_SVI[city_name_uf],0),11),".")</f>
        <v>0.186</v>
      </c>
      <c r="N3423" s="14">
        <f>_xlfn.PERCENTRANK.INC(Table3[MHDI_tot],Table3[[#This Row],[MHDI_tot]],3)</f>
        <v>0.81599999999999995</v>
      </c>
    </row>
    <row r="3424" spans="1:14" hidden="1" x14ac:dyDescent="0.2">
      <c r="A3424" t="str">
        <f>SVI!F45</f>
        <v>Cacoal/RO</v>
      </c>
      <c r="B3424" t="str">
        <f>INDEX(tb_SVI[],MATCH(Table3[[#This Row],[ibge_cod]],tb_SVI[Município],0),1)</f>
        <v>RO</v>
      </c>
      <c r="C3424" t="str">
        <f>INDEX(tb_SVI[],MATCH(Table3[[#This Row],[city_name]],tb_SVI[city_name_uf],0),3)</f>
        <v>1100049</v>
      </c>
      <c r="D3424" t="s">
        <v>17708</v>
      </c>
      <c r="E3424" s="11">
        <f>INDEX(tb_SVI[],MATCH(Table3[[#This Row],[city_name]],tb_SVI[city_name_uf],0),5)</f>
        <v>85893</v>
      </c>
      <c r="F3424">
        <f>INDEX(tb_MHDI[],MATCH(Table3[[#This Row],[city_name]],tb_MHDI[mun_uf],0),5)</f>
        <v>0.71799999999999997</v>
      </c>
      <c r="G3424">
        <f>INDEX(tb_MHDI[],MATCH(Table3[[#This Row],[city_name]],tb_MHDI[mun_uf],0),6)</f>
        <v>0.72699999999999998</v>
      </c>
      <c r="H3424">
        <f>INDEX(tb_MHDI[],MATCH(Table3[[#This Row],[city_name]],tb_MHDI[mun_uf],0),7)</f>
        <v>0.82099999999999995</v>
      </c>
      <c r="I3424">
        <f>INDEX(tb_MHDI[],MATCH(Table3[[#This Row],[city_name]],tb_MHDI[mun_uf],0),8)</f>
        <v>0.62</v>
      </c>
      <c r="J3424">
        <f>_xlfn.NUMBERVALUE(INDEX(tb_SVI[],MATCH(Table3[[#This Row],[city_name]],tb_SVI[city_name_uf],0),8),".")</f>
        <v>0.255</v>
      </c>
      <c r="K3424">
        <f>_xlfn.NUMBERVALUE(INDEX(tb_SVI[],MATCH(Table3[[#This Row],[city_name]],tb_SVI[city_name_uf],0),9),".")</f>
        <v>0.111</v>
      </c>
      <c r="L3424">
        <f>_xlfn.NUMBERVALUE(INDEX(tb_SVI[],MATCH(Table3[[#This Row],[city_name]],tb_SVI[city_name_uf],0),10),".")</f>
        <v>0.32900000000000001</v>
      </c>
      <c r="M3424">
        <f>_xlfn.NUMBERVALUE(INDEX(tb_SVI[],MATCH(Table3[[#This Row],[city_name]],tb_SVI[city_name_uf],0),11),".")</f>
        <v>0.32400000000000001</v>
      </c>
      <c r="N3424" s="14">
        <f>_xlfn.PERCENTRANK.INC(Table3[MHDI_tot],Table3[[#This Row],[MHDI_tot]],3)</f>
        <v>0.749</v>
      </c>
    </row>
    <row r="3425" spans="1:14" hidden="1" x14ac:dyDescent="0.2">
      <c r="A3425" t="str">
        <f>SVI!F3425</f>
        <v>Martinópolis/SP</v>
      </c>
      <c r="B3425" t="str">
        <f>INDEX(tb_SVI[],MATCH(Table3[[#This Row],[ibge_cod]],tb_SVI[Município],0),1)</f>
        <v>SP</v>
      </c>
      <c r="C3425" t="str">
        <f>INDEX(tb_SVI[],MATCH(Table3[[#This Row],[city_name]],tb_SVI[city_name_uf],0),3)</f>
        <v>3529203</v>
      </c>
      <c r="D3425" t="s">
        <v>21056</v>
      </c>
      <c r="E3425" s="11">
        <f>INDEX(tb_SVI[],MATCH(Table3[[#This Row],[city_name]],tb_SVI[city_name_uf],0),5)</f>
        <v>26628</v>
      </c>
      <c r="F3425">
        <f>INDEX(tb_MHDI[],MATCH(Table3[[#This Row],[city_name]],tb_MHDI[mun_uf],0),5)</f>
        <v>0.72099999999999997</v>
      </c>
      <c r="G3425">
        <f>INDEX(tb_MHDI[],MATCH(Table3[[#This Row],[city_name]],tb_MHDI[mun_uf],0),6)</f>
        <v>0.70299999999999996</v>
      </c>
      <c r="H3425">
        <f>INDEX(tb_MHDI[],MATCH(Table3[[#This Row],[city_name]],tb_MHDI[mun_uf],0),7)</f>
        <v>0.83199999999999996</v>
      </c>
      <c r="I3425">
        <f>INDEX(tb_MHDI[],MATCH(Table3[[#This Row],[city_name]],tb_MHDI[mun_uf],0),8)</f>
        <v>0.64100000000000001</v>
      </c>
      <c r="J3425">
        <f>_xlfn.NUMBERVALUE(INDEX(tb_SVI[],MATCH(Table3[[#This Row],[city_name]],tb_SVI[city_name_uf],0),8),".")</f>
        <v>0.27700000000000002</v>
      </c>
      <c r="K3425">
        <f>_xlfn.NUMBERVALUE(INDEX(tb_SVI[],MATCH(Table3[[#This Row],[city_name]],tb_SVI[city_name_uf],0),9),".")</f>
        <v>0.22900000000000001</v>
      </c>
      <c r="L3425">
        <f>_xlfn.NUMBERVALUE(INDEX(tb_SVI[],MATCH(Table3[[#This Row],[city_name]],tb_SVI[city_name_uf],0),10),".")</f>
        <v>0.32600000000000001</v>
      </c>
      <c r="M3425">
        <f>_xlfn.NUMBERVALUE(INDEX(tb_SVI[],MATCH(Table3[[#This Row],[city_name]],tb_SVI[city_name_uf],0),11),".")</f>
        <v>0.27500000000000002</v>
      </c>
      <c r="N3425" s="14">
        <f>_xlfn.PERCENTRANK.INC(Table3[MHDI_tot],Table3[[#This Row],[MHDI_tot]],3)</f>
        <v>0.76600000000000001</v>
      </c>
    </row>
    <row r="3426" spans="1:14" hidden="1" x14ac:dyDescent="0.2">
      <c r="A3426" t="str">
        <f>SVI!F3426</f>
        <v>Marília/SP</v>
      </c>
      <c r="B3426" t="str">
        <f>INDEX(tb_SVI[],MATCH(Table3[[#This Row],[ibge_cod]],tb_SVI[Município],0),1)</f>
        <v>SP</v>
      </c>
      <c r="C3426" t="str">
        <f>INDEX(tb_SVI[],MATCH(Table3[[#This Row],[city_name]],tb_SVI[city_name_uf],0),3)</f>
        <v>3529005</v>
      </c>
      <c r="D3426" t="s">
        <v>21057</v>
      </c>
      <c r="E3426" s="11">
        <f>INDEX(tb_SVI[],MATCH(Table3[[#This Row],[city_name]],tb_SVI[city_name_uf],0),5)</f>
        <v>240590</v>
      </c>
      <c r="F3426">
        <f>INDEX(tb_MHDI[],MATCH(Table3[[#This Row],[city_name]],tb_MHDI[mun_uf],0),5)</f>
        <v>0.79800000000000004</v>
      </c>
      <c r="G3426">
        <f>INDEX(tb_MHDI[],MATCH(Table3[[#This Row],[city_name]],tb_MHDI[mun_uf],0),6)</f>
        <v>0.76800000000000002</v>
      </c>
      <c r="H3426">
        <f>INDEX(tb_MHDI[],MATCH(Table3[[#This Row],[city_name]],tb_MHDI[mun_uf],0),7)</f>
        <v>0.85399999999999998</v>
      </c>
      <c r="I3426">
        <f>INDEX(tb_MHDI[],MATCH(Table3[[#This Row],[city_name]],tb_MHDI[mun_uf],0),8)</f>
        <v>0.77600000000000002</v>
      </c>
      <c r="J3426">
        <f>_xlfn.NUMBERVALUE(INDEX(tb_SVI[],MATCH(Table3[[#This Row],[city_name]],tb_SVI[city_name_uf],0),8),".")</f>
        <v>0.191</v>
      </c>
      <c r="K3426">
        <f>_xlfn.NUMBERVALUE(INDEX(tb_SVI[],MATCH(Table3[[#This Row],[city_name]],tb_SVI[city_name_uf],0),9),".")</f>
        <v>0.13900000000000001</v>
      </c>
      <c r="L3426">
        <f>_xlfn.NUMBERVALUE(INDEX(tb_SVI[],MATCH(Table3[[#This Row],[city_name]],tb_SVI[city_name_uf],0),10),".")</f>
        <v>0.219</v>
      </c>
      <c r="M3426">
        <f>_xlfn.NUMBERVALUE(INDEX(tb_SVI[],MATCH(Table3[[#This Row],[city_name]],tb_SVI[city_name_uf],0),11),".")</f>
        <v>0.216</v>
      </c>
      <c r="N3426" s="14">
        <f>_xlfn.PERCENTRANK.INC(Table3[MHDI_tot],Table3[[#This Row],[MHDI_tot]],3)</f>
        <v>0.99099999999999999</v>
      </c>
    </row>
    <row r="3427" spans="1:14" hidden="1" x14ac:dyDescent="0.2">
      <c r="A3427" t="str">
        <f>SVI!F3427</f>
        <v>Matão/SP</v>
      </c>
      <c r="B3427" t="str">
        <f>INDEX(tb_SVI[],MATCH(Table3[[#This Row],[ibge_cod]],tb_SVI[Município],0),1)</f>
        <v>SP</v>
      </c>
      <c r="C3427" t="str">
        <f>INDEX(tb_SVI[],MATCH(Table3[[#This Row],[city_name]],tb_SVI[city_name_uf],0),3)</f>
        <v>3529302</v>
      </c>
      <c r="D3427" t="s">
        <v>21058</v>
      </c>
      <c r="E3427" s="11">
        <f>INDEX(tb_SVI[],MATCH(Table3[[#This Row],[city_name]],tb_SVI[city_name_uf],0),5)</f>
        <v>83626</v>
      </c>
      <c r="F3427">
        <f>INDEX(tb_MHDI[],MATCH(Table3[[#This Row],[city_name]],tb_MHDI[mun_uf],0),5)</f>
        <v>0.77300000000000002</v>
      </c>
      <c r="G3427">
        <f>INDEX(tb_MHDI[],MATCH(Table3[[#This Row],[city_name]],tb_MHDI[mun_uf],0),6)</f>
        <v>0.76600000000000001</v>
      </c>
      <c r="H3427">
        <f>INDEX(tb_MHDI[],MATCH(Table3[[#This Row],[city_name]],tb_MHDI[mun_uf],0),7)</f>
        <v>0.84699999999999998</v>
      </c>
      <c r="I3427">
        <f>INDEX(tb_MHDI[],MATCH(Table3[[#This Row],[city_name]],tb_MHDI[mun_uf],0),8)</f>
        <v>0.71299999999999997</v>
      </c>
      <c r="J3427">
        <f>_xlfn.NUMBERVALUE(INDEX(tb_SVI[],MATCH(Table3[[#This Row],[city_name]],tb_SVI[city_name_uf],0),8),".")</f>
        <v>0.249</v>
      </c>
      <c r="K3427">
        <f>_xlfn.NUMBERVALUE(INDEX(tb_SVI[],MATCH(Table3[[#This Row],[city_name]],tb_SVI[city_name_uf],0),9),".")</f>
        <v>0.3</v>
      </c>
      <c r="L3427">
        <f>_xlfn.NUMBERVALUE(INDEX(tb_SVI[],MATCH(Table3[[#This Row],[city_name]],tb_SVI[city_name_uf],0),10),".")</f>
        <v>0.255</v>
      </c>
      <c r="M3427">
        <f>_xlfn.NUMBERVALUE(INDEX(tb_SVI[],MATCH(Table3[[#This Row],[city_name]],tb_SVI[city_name_uf],0),11),".")</f>
        <v>0.192</v>
      </c>
      <c r="N3427" s="14">
        <f>_xlfn.PERCENTRANK.INC(Table3[MHDI_tot],Table3[[#This Row],[MHDI_tot]],3)</f>
        <v>0.96199999999999997</v>
      </c>
    </row>
    <row r="3428" spans="1:14" hidden="1" x14ac:dyDescent="0.2">
      <c r="A3428" t="str">
        <f>SVI!F3428</f>
        <v>Mendonça/SP</v>
      </c>
      <c r="B3428" t="str">
        <f>INDEX(tb_SVI[],MATCH(Table3[[#This Row],[ibge_cod]],tb_SVI[Município],0),1)</f>
        <v>SP</v>
      </c>
      <c r="C3428" t="str">
        <f>INDEX(tb_SVI[],MATCH(Table3[[#This Row],[city_name]],tb_SVI[city_name_uf],0),3)</f>
        <v>3529500</v>
      </c>
      <c r="D3428" t="s">
        <v>21059</v>
      </c>
      <c r="E3428" s="11">
        <f>INDEX(tb_SVI[],MATCH(Table3[[#This Row],[city_name]],tb_SVI[city_name_uf],0),5)</f>
        <v>5565</v>
      </c>
      <c r="F3428">
        <f>INDEX(tb_MHDI[],MATCH(Table3[[#This Row],[city_name]],tb_MHDI[mun_uf],0),5)</f>
        <v>0.74399999999999999</v>
      </c>
      <c r="G3428">
        <f>INDEX(tb_MHDI[],MATCH(Table3[[#This Row],[city_name]],tb_MHDI[mun_uf],0),6)</f>
        <v>0.72</v>
      </c>
      <c r="H3428">
        <f>INDEX(tb_MHDI[],MATCH(Table3[[#This Row],[city_name]],tb_MHDI[mun_uf],0),7)</f>
        <v>0.86299999999999999</v>
      </c>
      <c r="I3428">
        <f>INDEX(tb_MHDI[],MATCH(Table3[[#This Row],[city_name]],tb_MHDI[mun_uf],0),8)</f>
        <v>0.66300000000000003</v>
      </c>
      <c r="J3428">
        <f>_xlfn.NUMBERVALUE(INDEX(tb_SVI[],MATCH(Table3[[#This Row],[city_name]],tb_SVI[city_name_uf],0),8),".")</f>
        <v>0.23100000000000001</v>
      </c>
      <c r="K3428">
        <f>_xlfn.NUMBERVALUE(INDEX(tb_SVI[],MATCH(Table3[[#This Row],[city_name]],tb_SVI[city_name_uf],0),9),".")</f>
        <v>0.27100000000000002</v>
      </c>
      <c r="L3428">
        <f>_xlfn.NUMBERVALUE(INDEX(tb_SVI[],MATCH(Table3[[#This Row],[city_name]],tb_SVI[city_name_uf],0),10),".")</f>
        <v>0.215</v>
      </c>
      <c r="M3428">
        <f>_xlfn.NUMBERVALUE(INDEX(tb_SVI[],MATCH(Table3[[#This Row],[city_name]],tb_SVI[city_name_uf],0),11),".")</f>
        <v>0.20799999999999999</v>
      </c>
      <c r="N3428" s="14">
        <f>_xlfn.PERCENTRANK.INC(Table3[MHDI_tot],Table3[[#This Row],[MHDI_tot]],3)</f>
        <v>0.875</v>
      </c>
    </row>
    <row r="3429" spans="1:14" hidden="1" x14ac:dyDescent="0.2">
      <c r="A3429" t="str">
        <f>SVI!F3429</f>
        <v>Meridiano/SP</v>
      </c>
      <c r="B3429" t="str">
        <f>INDEX(tb_SVI[],MATCH(Table3[[#This Row],[ibge_cod]],tb_SVI[Município],0),1)</f>
        <v>SP</v>
      </c>
      <c r="C3429" t="str">
        <f>INDEX(tb_SVI[],MATCH(Table3[[#This Row],[city_name]],tb_SVI[city_name_uf],0),3)</f>
        <v>3529609</v>
      </c>
      <c r="D3429" t="s">
        <v>21060</v>
      </c>
      <c r="E3429" s="11">
        <f>INDEX(tb_SVI[],MATCH(Table3[[#This Row],[city_name]],tb_SVI[city_name_uf],0),5)</f>
        <v>3824</v>
      </c>
      <c r="F3429">
        <f>INDEX(tb_MHDI[],MATCH(Table3[[#This Row],[city_name]],tb_MHDI[mun_uf],0),5)</f>
        <v>0.73099999999999998</v>
      </c>
      <c r="G3429">
        <f>INDEX(tb_MHDI[],MATCH(Table3[[#This Row],[city_name]],tb_MHDI[mun_uf],0),6)</f>
        <v>0.71699999999999997</v>
      </c>
      <c r="H3429">
        <f>INDEX(tb_MHDI[],MATCH(Table3[[#This Row],[city_name]],tb_MHDI[mun_uf],0),7)</f>
        <v>0.81699999999999995</v>
      </c>
      <c r="I3429">
        <f>INDEX(tb_MHDI[],MATCH(Table3[[#This Row],[city_name]],tb_MHDI[mun_uf],0),8)</f>
        <v>0.66700000000000004</v>
      </c>
      <c r="J3429">
        <f>_xlfn.NUMBERVALUE(INDEX(tb_SVI[],MATCH(Table3[[#This Row],[city_name]],tb_SVI[city_name_uf],0),8),".")</f>
        <v>0.17399999999999999</v>
      </c>
      <c r="K3429">
        <f>_xlfn.NUMBERVALUE(INDEX(tb_SVI[],MATCH(Table3[[#This Row],[city_name]],tb_SVI[city_name_uf],0),9),".")</f>
        <v>4.0000000000000001E-3</v>
      </c>
      <c r="L3429">
        <f>_xlfn.NUMBERVALUE(INDEX(tb_SVI[],MATCH(Table3[[#This Row],[city_name]],tb_SVI[city_name_uf],0),10),".")</f>
        <v>0.22600000000000001</v>
      </c>
      <c r="M3429">
        <f>_xlfn.NUMBERVALUE(INDEX(tb_SVI[],MATCH(Table3[[#This Row],[city_name]],tb_SVI[city_name_uf],0),11),".")</f>
        <v>0.29099999999999998</v>
      </c>
      <c r="N3429" s="14">
        <f>_xlfn.PERCENTRANK.INC(Table3[MHDI_tot],Table3[[#This Row],[MHDI_tot]],3)</f>
        <v>0.81599999999999995</v>
      </c>
    </row>
    <row r="3430" spans="1:14" hidden="1" x14ac:dyDescent="0.2">
      <c r="A3430" t="str">
        <f>SVI!F3430</f>
        <v>Mesópolis/SP</v>
      </c>
      <c r="B3430" t="str">
        <f>INDEX(tb_SVI[],MATCH(Table3[[#This Row],[ibge_cod]],tb_SVI[Município],0),1)</f>
        <v>SP</v>
      </c>
      <c r="C3430" t="str">
        <f>INDEX(tb_SVI[],MATCH(Table3[[#This Row],[city_name]],tb_SVI[city_name_uf],0),3)</f>
        <v>3529658</v>
      </c>
      <c r="D3430" t="s">
        <v>21061</v>
      </c>
      <c r="E3430" s="11">
        <f>INDEX(tb_SVI[],MATCH(Table3[[#This Row],[city_name]],tb_SVI[city_name_uf],0),5)</f>
        <v>1905</v>
      </c>
      <c r="F3430">
        <f>INDEX(tb_MHDI[],MATCH(Table3[[#This Row],[city_name]],tb_MHDI[mun_uf],0),5)</f>
        <v>0.72399999999999998</v>
      </c>
      <c r="G3430">
        <f>INDEX(tb_MHDI[],MATCH(Table3[[#This Row],[city_name]],tb_MHDI[mun_uf],0),6)</f>
        <v>0.67400000000000004</v>
      </c>
      <c r="H3430">
        <f>INDEX(tb_MHDI[],MATCH(Table3[[#This Row],[city_name]],tb_MHDI[mun_uf],0),7)</f>
        <v>0.84699999999999998</v>
      </c>
      <c r="I3430">
        <f>INDEX(tb_MHDI[],MATCH(Table3[[#This Row],[city_name]],tb_MHDI[mun_uf],0),8)</f>
        <v>0.66600000000000004</v>
      </c>
      <c r="J3430">
        <f>_xlfn.NUMBERVALUE(INDEX(tb_SVI[],MATCH(Table3[[#This Row],[city_name]],tb_SVI[city_name_uf],0),8),".")</f>
        <v>0.28100000000000003</v>
      </c>
      <c r="K3430">
        <f>_xlfn.NUMBERVALUE(INDEX(tb_SVI[],MATCH(Table3[[#This Row],[city_name]],tb_SVI[city_name_uf],0),9),".")</f>
        <v>0.307</v>
      </c>
      <c r="L3430">
        <f>_xlfn.NUMBERVALUE(INDEX(tb_SVI[],MATCH(Table3[[#This Row],[city_name]],tb_SVI[city_name_uf],0),10),".")</f>
        <v>0.309</v>
      </c>
      <c r="M3430">
        <f>_xlfn.NUMBERVALUE(INDEX(tb_SVI[],MATCH(Table3[[#This Row],[city_name]],tb_SVI[city_name_uf],0),11),".")</f>
        <v>0.22600000000000001</v>
      </c>
      <c r="N3430" s="14">
        <f>_xlfn.PERCENTRANK.INC(Table3[MHDI_tot],Table3[[#This Row],[MHDI_tot]],3)</f>
        <v>0.78100000000000003</v>
      </c>
    </row>
    <row r="3431" spans="1:14" hidden="1" x14ac:dyDescent="0.2">
      <c r="A3431" t="str">
        <f>SVI!F3431</f>
        <v>Miguelópolis/SP</v>
      </c>
      <c r="B3431" t="str">
        <f>INDEX(tb_SVI[],MATCH(Table3[[#This Row],[ibge_cod]],tb_SVI[Município],0),1)</f>
        <v>SP</v>
      </c>
      <c r="C3431" t="str">
        <f>INDEX(tb_SVI[],MATCH(Table3[[#This Row],[city_name]],tb_SVI[city_name_uf],0),3)</f>
        <v>3529708</v>
      </c>
      <c r="D3431" t="s">
        <v>21062</v>
      </c>
      <c r="E3431" s="11">
        <f>INDEX(tb_SVI[],MATCH(Table3[[#This Row],[city_name]],tb_SVI[city_name_uf],0),5)</f>
        <v>22355</v>
      </c>
      <c r="F3431">
        <f>INDEX(tb_MHDI[],MATCH(Table3[[#This Row],[city_name]],tb_MHDI[mun_uf],0),5)</f>
        <v>0.74099999999999999</v>
      </c>
      <c r="G3431">
        <f>INDEX(tb_MHDI[],MATCH(Table3[[#This Row],[city_name]],tb_MHDI[mun_uf],0),6)</f>
        <v>0.71199999999999997</v>
      </c>
      <c r="H3431">
        <f>INDEX(tb_MHDI[],MATCH(Table3[[#This Row],[city_name]],tb_MHDI[mun_uf],0),7)</f>
        <v>0.86299999999999999</v>
      </c>
      <c r="I3431">
        <f>INDEX(tb_MHDI[],MATCH(Table3[[#This Row],[city_name]],tb_MHDI[mun_uf],0),8)</f>
        <v>0.66100000000000003</v>
      </c>
      <c r="J3431">
        <f>_xlfn.NUMBERVALUE(INDEX(tb_SVI[],MATCH(Table3[[#This Row],[city_name]],tb_SVI[city_name_uf],0),8),".")</f>
        <v>0.32200000000000001</v>
      </c>
      <c r="K3431">
        <f>_xlfn.NUMBERVALUE(INDEX(tb_SVI[],MATCH(Table3[[#This Row],[city_name]],tb_SVI[city_name_uf],0),9),".")</f>
        <v>0.33300000000000002</v>
      </c>
      <c r="L3431">
        <f>_xlfn.NUMBERVALUE(INDEX(tb_SVI[],MATCH(Table3[[#This Row],[city_name]],tb_SVI[city_name_uf],0),10),".")</f>
        <v>0.315</v>
      </c>
      <c r="M3431">
        <f>_xlfn.NUMBERVALUE(INDEX(tb_SVI[],MATCH(Table3[[#This Row],[city_name]],tb_SVI[city_name_uf],0),11),".")</f>
        <v>0.317</v>
      </c>
      <c r="N3431" s="14">
        <f>_xlfn.PERCENTRANK.INC(Table3[MHDI_tot],Table3[[#This Row],[MHDI_tot]],3)</f>
        <v>0.86299999999999999</v>
      </c>
    </row>
    <row r="3432" spans="1:14" hidden="1" x14ac:dyDescent="0.2">
      <c r="A3432" t="str">
        <f>SVI!F3432</f>
        <v>Mineiros do Tietê/SP</v>
      </c>
      <c r="B3432" t="str">
        <f>INDEX(tb_SVI[],MATCH(Table3[[#This Row],[ibge_cod]],tb_SVI[Município],0),1)</f>
        <v>SP</v>
      </c>
      <c r="C3432" t="str">
        <f>INDEX(tb_SVI[],MATCH(Table3[[#This Row],[city_name]],tb_SVI[city_name_uf],0),3)</f>
        <v>3529807</v>
      </c>
      <c r="D3432" t="s">
        <v>21063</v>
      </c>
      <c r="E3432" s="11">
        <f>INDEX(tb_SVI[],MATCH(Table3[[#This Row],[city_name]],tb_SVI[city_name_uf],0),5)</f>
        <v>12966</v>
      </c>
      <c r="F3432">
        <f>INDEX(tb_MHDI[],MATCH(Table3[[#This Row],[city_name]],tb_MHDI[mun_uf],0),5)</f>
        <v>0.73</v>
      </c>
      <c r="G3432">
        <f>INDEX(tb_MHDI[],MATCH(Table3[[#This Row],[city_name]],tb_MHDI[mun_uf],0),6)</f>
        <v>0.71899999999999997</v>
      </c>
      <c r="H3432">
        <f>INDEX(tb_MHDI[],MATCH(Table3[[#This Row],[city_name]],tb_MHDI[mun_uf],0),7)</f>
        <v>0.82299999999999995</v>
      </c>
      <c r="I3432">
        <f>INDEX(tb_MHDI[],MATCH(Table3[[#This Row],[city_name]],tb_MHDI[mun_uf],0),8)</f>
        <v>0.65800000000000003</v>
      </c>
      <c r="J3432">
        <f>_xlfn.NUMBERVALUE(INDEX(tb_SVI[],MATCH(Table3[[#This Row],[city_name]],tb_SVI[city_name_uf],0),8),".")</f>
        <v>0.186</v>
      </c>
      <c r="K3432">
        <f>_xlfn.NUMBERVALUE(INDEX(tb_SVI[],MATCH(Table3[[#This Row],[city_name]],tb_SVI[city_name_uf],0),9),".")</f>
        <v>7.8E-2</v>
      </c>
      <c r="L3432">
        <f>_xlfn.NUMBERVALUE(INDEX(tb_SVI[],MATCH(Table3[[#This Row],[city_name]],tb_SVI[city_name_uf],0),10),".")</f>
        <v>0.27700000000000002</v>
      </c>
      <c r="M3432">
        <f>_xlfn.NUMBERVALUE(INDEX(tb_SVI[],MATCH(Table3[[#This Row],[city_name]],tb_SVI[city_name_uf],0),11),".")</f>
        <v>0.20200000000000001</v>
      </c>
      <c r="N3432" s="14">
        <f>_xlfn.PERCENTRANK.INC(Table3[MHDI_tot],Table3[[#This Row],[MHDI_tot]],3)</f>
        <v>0.81100000000000005</v>
      </c>
    </row>
    <row r="3433" spans="1:14" hidden="1" x14ac:dyDescent="0.2">
      <c r="A3433" t="str">
        <f>SVI!F3433</f>
        <v>Mira Estrela/SP</v>
      </c>
      <c r="B3433" t="str">
        <f>INDEX(tb_SVI[],MATCH(Table3[[#This Row],[ibge_cod]],tb_SVI[Município],0),1)</f>
        <v>SP</v>
      </c>
      <c r="C3433" t="str">
        <f>INDEX(tb_SVI[],MATCH(Table3[[#This Row],[city_name]],tb_SVI[city_name_uf],0),3)</f>
        <v>3530003</v>
      </c>
      <c r="D3433" t="s">
        <v>21064</v>
      </c>
      <c r="E3433" s="11">
        <f>INDEX(tb_SVI[],MATCH(Table3[[#This Row],[city_name]],tb_SVI[city_name_uf],0),5)</f>
        <v>3106</v>
      </c>
      <c r="F3433">
        <f>INDEX(tb_MHDI[],MATCH(Table3[[#This Row],[city_name]],tb_MHDI[mun_uf],0),5)</f>
        <v>0.74299999999999999</v>
      </c>
      <c r="G3433">
        <f>INDEX(tb_MHDI[],MATCH(Table3[[#This Row],[city_name]],tb_MHDI[mun_uf],0),6)</f>
        <v>0.69699999999999995</v>
      </c>
      <c r="H3433">
        <f>INDEX(tb_MHDI[],MATCH(Table3[[#This Row],[city_name]],tb_MHDI[mun_uf],0),7)</f>
        <v>0.80600000000000005</v>
      </c>
      <c r="I3433">
        <f>INDEX(tb_MHDI[],MATCH(Table3[[#This Row],[city_name]],tb_MHDI[mun_uf],0),8)</f>
        <v>0.73099999999999998</v>
      </c>
      <c r="J3433">
        <f>_xlfn.NUMBERVALUE(INDEX(tb_SVI[],MATCH(Table3[[#This Row],[city_name]],tb_SVI[city_name_uf],0),8),".")</f>
        <v>0.19800000000000001</v>
      </c>
      <c r="K3433">
        <f>_xlfn.NUMBERVALUE(INDEX(tb_SVI[],MATCH(Table3[[#This Row],[city_name]],tb_SVI[city_name_uf],0),9),".")</f>
        <v>6.2E-2</v>
      </c>
      <c r="L3433">
        <f>_xlfn.NUMBERVALUE(INDEX(tb_SVI[],MATCH(Table3[[#This Row],[city_name]],tb_SVI[city_name_uf],0),10),".")</f>
        <v>0.26</v>
      </c>
      <c r="M3433">
        <f>_xlfn.NUMBERVALUE(INDEX(tb_SVI[],MATCH(Table3[[#This Row],[city_name]],tb_SVI[city_name_uf],0),11),".")</f>
        <v>0.27200000000000002</v>
      </c>
      <c r="N3433" s="14">
        <f>_xlfn.PERCENTRANK.INC(Table3[MHDI_tot],Table3[[#This Row],[MHDI_tot]],3)</f>
        <v>0.871</v>
      </c>
    </row>
    <row r="3434" spans="1:14" hidden="1" x14ac:dyDescent="0.2">
      <c r="A3434" t="str">
        <f>SVI!F3434</f>
        <v>Miracatu/SP</v>
      </c>
      <c r="B3434" t="str">
        <f>INDEX(tb_SVI[],MATCH(Table3[[#This Row],[ibge_cod]],tb_SVI[Município],0),1)</f>
        <v>SP</v>
      </c>
      <c r="C3434" t="str">
        <f>INDEX(tb_SVI[],MATCH(Table3[[#This Row],[city_name]],tb_SVI[city_name_uf],0),3)</f>
        <v>3529906</v>
      </c>
      <c r="D3434" t="s">
        <v>21065</v>
      </c>
      <c r="E3434" s="11">
        <f>INDEX(tb_SVI[],MATCH(Table3[[#This Row],[city_name]],tb_SVI[city_name_uf],0),5)</f>
        <v>19643</v>
      </c>
      <c r="F3434">
        <f>INDEX(tb_MHDI[],MATCH(Table3[[#This Row],[city_name]],tb_MHDI[mun_uf],0),5)</f>
        <v>0.69699999999999995</v>
      </c>
      <c r="G3434">
        <f>INDEX(tb_MHDI[],MATCH(Table3[[#This Row],[city_name]],tb_MHDI[mun_uf],0),6)</f>
        <v>0.64500000000000002</v>
      </c>
      <c r="H3434">
        <f>INDEX(tb_MHDI[],MATCH(Table3[[#This Row],[city_name]],tb_MHDI[mun_uf],0),7)</f>
        <v>0.80300000000000005</v>
      </c>
      <c r="I3434">
        <f>INDEX(tb_MHDI[],MATCH(Table3[[#This Row],[city_name]],tb_MHDI[mun_uf],0),8)</f>
        <v>0.65500000000000003</v>
      </c>
      <c r="J3434">
        <f>_xlfn.NUMBERVALUE(INDEX(tb_SVI[],MATCH(Table3[[#This Row],[city_name]],tb_SVI[city_name_uf],0),8),".")</f>
        <v>0.32200000000000001</v>
      </c>
      <c r="K3434">
        <f>_xlfn.NUMBERVALUE(INDEX(tb_SVI[],MATCH(Table3[[#This Row],[city_name]],tb_SVI[city_name_uf],0),9),".")</f>
        <v>0.193</v>
      </c>
      <c r="L3434">
        <f>_xlfn.NUMBERVALUE(INDEX(tb_SVI[],MATCH(Table3[[#This Row],[city_name]],tb_SVI[city_name_uf],0),10),".")</f>
        <v>0.38600000000000001</v>
      </c>
      <c r="M3434">
        <f>_xlfn.NUMBERVALUE(INDEX(tb_SVI[],MATCH(Table3[[#This Row],[city_name]],tb_SVI[city_name_uf],0),11),".")</f>
        <v>0.38700000000000001</v>
      </c>
      <c r="N3434" s="14">
        <f>_xlfn.PERCENTRANK.INC(Table3[MHDI_tot],Table3[[#This Row],[MHDI_tot]],3)</f>
        <v>0.63500000000000001</v>
      </c>
    </row>
    <row r="3435" spans="1:14" hidden="1" x14ac:dyDescent="0.2">
      <c r="A3435" t="str">
        <f>SVI!F3435</f>
        <v>Mirandópolis/SP</v>
      </c>
      <c r="B3435" t="str">
        <f>INDEX(tb_SVI[],MATCH(Table3[[#This Row],[ibge_cod]],tb_SVI[Município],0),1)</f>
        <v>SP</v>
      </c>
      <c r="C3435" t="str">
        <f>INDEX(tb_SVI[],MATCH(Table3[[#This Row],[city_name]],tb_SVI[city_name_uf],0),3)</f>
        <v>3530102</v>
      </c>
      <c r="D3435" t="s">
        <v>21066</v>
      </c>
      <c r="E3435" s="11">
        <f>INDEX(tb_SVI[],MATCH(Table3[[#This Row],[city_name]],tb_SVI[city_name_uf],0),5)</f>
        <v>29706</v>
      </c>
      <c r="F3435">
        <f>INDEX(tb_MHDI[],MATCH(Table3[[#This Row],[city_name]],tb_MHDI[mun_uf],0),5)</f>
        <v>0.751</v>
      </c>
      <c r="G3435">
        <f>INDEX(tb_MHDI[],MATCH(Table3[[#This Row],[city_name]],tb_MHDI[mun_uf],0),6)</f>
        <v>0.73199999999999998</v>
      </c>
      <c r="H3435">
        <f>INDEX(tb_MHDI[],MATCH(Table3[[#This Row],[city_name]],tb_MHDI[mun_uf],0),7)</f>
        <v>0.86899999999999999</v>
      </c>
      <c r="I3435">
        <f>INDEX(tb_MHDI[],MATCH(Table3[[#This Row],[city_name]],tb_MHDI[mun_uf],0),8)</f>
        <v>0.66500000000000004</v>
      </c>
      <c r="J3435">
        <f>_xlfn.NUMBERVALUE(INDEX(tb_SVI[],MATCH(Table3[[#This Row],[city_name]],tb_SVI[city_name_uf],0),8),".")</f>
        <v>0.27</v>
      </c>
      <c r="K3435">
        <f>_xlfn.NUMBERVALUE(INDEX(tb_SVI[],MATCH(Table3[[#This Row],[city_name]],tb_SVI[city_name_uf],0),9),".")</f>
        <v>0.29599999999999999</v>
      </c>
      <c r="L3435">
        <f>_xlfn.NUMBERVALUE(INDEX(tb_SVI[],MATCH(Table3[[#This Row],[city_name]],tb_SVI[city_name_uf],0),10),".")</f>
        <v>0.27400000000000002</v>
      </c>
      <c r="M3435">
        <f>_xlfn.NUMBERVALUE(INDEX(tb_SVI[],MATCH(Table3[[#This Row],[city_name]],tb_SVI[city_name_uf],0),11),".")</f>
        <v>0.23899999999999999</v>
      </c>
      <c r="N3435" s="14">
        <f>_xlfn.PERCENTRANK.INC(Table3[MHDI_tot],Table3[[#This Row],[MHDI_tot]],3)</f>
        <v>0.90100000000000002</v>
      </c>
    </row>
    <row r="3436" spans="1:14" hidden="1" x14ac:dyDescent="0.2">
      <c r="A3436" t="str">
        <f>SVI!F3436</f>
        <v>Mirante do Paranapanema/SP</v>
      </c>
      <c r="B3436" t="str">
        <f>INDEX(tb_SVI[],MATCH(Table3[[#This Row],[ibge_cod]],tb_SVI[Município],0),1)</f>
        <v>SP</v>
      </c>
      <c r="C3436" t="str">
        <f>INDEX(tb_SVI[],MATCH(Table3[[#This Row],[city_name]],tb_SVI[city_name_uf],0),3)</f>
        <v>3530201</v>
      </c>
      <c r="D3436" t="s">
        <v>21067</v>
      </c>
      <c r="E3436" s="11">
        <f>INDEX(tb_SVI[],MATCH(Table3[[#This Row],[city_name]],tb_SVI[city_name_uf],0),5)</f>
        <v>18338</v>
      </c>
      <c r="F3436">
        <f>INDEX(tb_MHDI[],MATCH(Table3[[#This Row],[city_name]],tb_MHDI[mun_uf],0),5)</f>
        <v>0.72399999999999998</v>
      </c>
      <c r="G3436">
        <f>INDEX(tb_MHDI[],MATCH(Table3[[#This Row],[city_name]],tb_MHDI[mun_uf],0),6)</f>
        <v>0.67</v>
      </c>
      <c r="H3436">
        <f>INDEX(tb_MHDI[],MATCH(Table3[[#This Row],[city_name]],tb_MHDI[mun_uf],0),7)</f>
        <v>0.84099999999999997</v>
      </c>
      <c r="I3436">
        <f>INDEX(tb_MHDI[],MATCH(Table3[[#This Row],[city_name]],tb_MHDI[mun_uf],0),8)</f>
        <v>0.67400000000000004</v>
      </c>
      <c r="J3436">
        <f>_xlfn.NUMBERVALUE(INDEX(tb_SVI[],MATCH(Table3[[#This Row],[city_name]],tb_SVI[city_name_uf],0),8),".")</f>
        <v>0.35599999999999998</v>
      </c>
      <c r="K3436">
        <f>_xlfn.NUMBERVALUE(INDEX(tb_SVI[],MATCH(Table3[[#This Row],[city_name]],tb_SVI[city_name_uf],0),9),".")</f>
        <v>0.36</v>
      </c>
      <c r="L3436">
        <f>_xlfn.NUMBERVALUE(INDEX(tb_SVI[],MATCH(Table3[[#This Row],[city_name]],tb_SVI[city_name_uf],0),10),".")</f>
        <v>0.30299999999999999</v>
      </c>
      <c r="M3436">
        <f>_xlfn.NUMBERVALUE(INDEX(tb_SVI[],MATCH(Table3[[#This Row],[city_name]],tb_SVI[city_name_uf],0),11),".")</f>
        <v>0.40400000000000003</v>
      </c>
      <c r="N3436" s="14">
        <f>_xlfn.PERCENTRANK.INC(Table3[MHDI_tot],Table3[[#This Row],[MHDI_tot]],3)</f>
        <v>0.78100000000000003</v>
      </c>
    </row>
    <row r="3437" spans="1:14" hidden="1" x14ac:dyDescent="0.2">
      <c r="A3437" t="str">
        <f>SVI!F3437</f>
        <v>Mirassol/SP</v>
      </c>
      <c r="B3437" t="str">
        <f>INDEX(tb_SVI[],MATCH(Table3[[#This Row],[ibge_cod]],tb_SVI[Município],0),1)</f>
        <v>SP</v>
      </c>
      <c r="C3437" t="str">
        <f>INDEX(tb_SVI[],MATCH(Table3[[#This Row],[city_name]],tb_SVI[city_name_uf],0),3)</f>
        <v>3530300</v>
      </c>
      <c r="D3437" t="s">
        <v>21068</v>
      </c>
      <c r="E3437" s="11">
        <f>INDEX(tb_SVI[],MATCH(Table3[[#This Row],[city_name]],tb_SVI[city_name_uf],0),5)</f>
        <v>60303</v>
      </c>
      <c r="F3437">
        <f>INDEX(tb_MHDI[],MATCH(Table3[[#This Row],[city_name]],tb_MHDI[mun_uf],0),5)</f>
        <v>0.76200000000000001</v>
      </c>
      <c r="G3437">
        <f>INDEX(tb_MHDI[],MATCH(Table3[[#This Row],[city_name]],tb_MHDI[mun_uf],0),6)</f>
        <v>0.748</v>
      </c>
      <c r="H3437">
        <f>INDEX(tb_MHDI[],MATCH(Table3[[#This Row],[city_name]],tb_MHDI[mun_uf],0),7)</f>
        <v>0.84599999999999997</v>
      </c>
      <c r="I3437">
        <f>INDEX(tb_MHDI[],MATCH(Table3[[#This Row],[city_name]],tb_MHDI[mun_uf],0),8)</f>
        <v>0.69799999999999995</v>
      </c>
      <c r="J3437">
        <f>_xlfn.NUMBERVALUE(INDEX(tb_SVI[],MATCH(Table3[[#This Row],[city_name]],tb_SVI[city_name_uf],0),8),".")</f>
        <v>0.18099999999999999</v>
      </c>
      <c r="K3437">
        <f>_xlfn.NUMBERVALUE(INDEX(tb_SVI[],MATCH(Table3[[#This Row],[city_name]],tb_SVI[city_name_uf],0),9),".")</f>
        <v>6.3E-2</v>
      </c>
      <c r="L3437">
        <f>_xlfn.NUMBERVALUE(INDEX(tb_SVI[],MATCH(Table3[[#This Row],[city_name]],tb_SVI[city_name_uf],0),10),".")</f>
        <v>0.25</v>
      </c>
      <c r="M3437">
        <f>_xlfn.NUMBERVALUE(INDEX(tb_SVI[],MATCH(Table3[[#This Row],[city_name]],tb_SVI[city_name_uf],0),11),".")</f>
        <v>0.23</v>
      </c>
      <c r="N3437" s="14">
        <f>_xlfn.PERCENTRANK.INC(Table3[MHDI_tot],Table3[[#This Row],[MHDI_tot]],3)</f>
        <v>0.93700000000000006</v>
      </c>
    </row>
    <row r="3438" spans="1:14" hidden="1" x14ac:dyDescent="0.2">
      <c r="A3438" t="str">
        <f>SVI!F3438</f>
        <v>Mirassolândia/SP</v>
      </c>
      <c r="B3438" t="str">
        <f>INDEX(tb_SVI[],MATCH(Table3[[#This Row],[ibge_cod]],tb_SVI[Município],0),1)</f>
        <v>SP</v>
      </c>
      <c r="C3438" t="str">
        <f>INDEX(tb_SVI[],MATCH(Table3[[#This Row],[city_name]],tb_SVI[city_name_uf],0),3)</f>
        <v>3530409</v>
      </c>
      <c r="D3438" t="s">
        <v>21069</v>
      </c>
      <c r="E3438" s="11">
        <f>INDEX(tb_SVI[],MATCH(Table3[[#This Row],[city_name]],tb_SVI[city_name_uf],0),5)</f>
        <v>4919</v>
      </c>
      <c r="F3438">
        <f>INDEX(tb_MHDI[],MATCH(Table3[[#This Row],[city_name]],tb_MHDI[mun_uf],0),5)</f>
        <v>0.73799999999999999</v>
      </c>
      <c r="G3438">
        <f>INDEX(tb_MHDI[],MATCH(Table3[[#This Row],[city_name]],tb_MHDI[mun_uf],0),6)</f>
        <v>0.70399999999999996</v>
      </c>
      <c r="H3438">
        <f>INDEX(tb_MHDI[],MATCH(Table3[[#This Row],[city_name]],tb_MHDI[mun_uf],0),7)</f>
        <v>0.82899999999999996</v>
      </c>
      <c r="I3438">
        <f>INDEX(tb_MHDI[],MATCH(Table3[[#This Row],[city_name]],tb_MHDI[mun_uf],0),8)</f>
        <v>0.69</v>
      </c>
      <c r="J3438">
        <f>_xlfn.NUMBERVALUE(INDEX(tb_SVI[],MATCH(Table3[[#This Row],[city_name]],tb_SVI[city_name_uf],0),8),".")</f>
        <v>0.27400000000000002</v>
      </c>
      <c r="K3438">
        <f>_xlfn.NUMBERVALUE(INDEX(tb_SVI[],MATCH(Table3[[#This Row],[city_name]],tb_SVI[city_name_uf],0),9),".")</f>
        <v>0.26900000000000002</v>
      </c>
      <c r="L3438">
        <f>_xlfn.NUMBERVALUE(INDEX(tb_SVI[],MATCH(Table3[[#This Row],[city_name]],tb_SVI[city_name_uf],0),10),".")</f>
        <v>0.3</v>
      </c>
      <c r="M3438">
        <f>_xlfn.NUMBERVALUE(INDEX(tb_SVI[],MATCH(Table3[[#This Row],[city_name]],tb_SVI[city_name_uf],0),11),".")</f>
        <v>0.252</v>
      </c>
      <c r="N3438" s="14">
        <f>_xlfn.PERCENTRANK.INC(Table3[MHDI_tot],Table3[[#This Row],[MHDI_tot]],3)</f>
        <v>0.84699999999999998</v>
      </c>
    </row>
    <row r="3439" spans="1:14" hidden="1" x14ac:dyDescent="0.2">
      <c r="A3439" t="str">
        <f>SVI!F3439</f>
        <v>Mococa/SP</v>
      </c>
      <c r="B3439" t="str">
        <f>INDEX(tb_SVI[],MATCH(Table3[[#This Row],[ibge_cod]],tb_SVI[Município],0),1)</f>
        <v>SP</v>
      </c>
      <c r="C3439" t="str">
        <f>INDEX(tb_SVI[],MATCH(Table3[[#This Row],[city_name]],tb_SVI[city_name_uf],0),3)</f>
        <v>3530508</v>
      </c>
      <c r="D3439" t="s">
        <v>21070</v>
      </c>
      <c r="E3439" s="11">
        <f>INDEX(tb_SVI[],MATCH(Table3[[#This Row],[city_name]],tb_SVI[city_name_uf],0),5)</f>
        <v>68980</v>
      </c>
      <c r="F3439">
        <f>INDEX(tb_MHDI[],MATCH(Table3[[#This Row],[city_name]],tb_MHDI[mun_uf],0),5)</f>
        <v>0.76200000000000001</v>
      </c>
      <c r="G3439">
        <f>INDEX(tb_MHDI[],MATCH(Table3[[#This Row],[city_name]],tb_MHDI[mun_uf],0),6)</f>
        <v>0.75600000000000001</v>
      </c>
      <c r="H3439">
        <f>INDEX(tb_MHDI[],MATCH(Table3[[#This Row],[city_name]],tb_MHDI[mun_uf],0),7)</f>
        <v>0.82699999999999996</v>
      </c>
      <c r="I3439">
        <f>INDEX(tb_MHDI[],MATCH(Table3[[#This Row],[city_name]],tb_MHDI[mun_uf],0),8)</f>
        <v>0.70899999999999996</v>
      </c>
      <c r="J3439">
        <f>_xlfn.NUMBERVALUE(INDEX(tb_SVI[],MATCH(Table3[[#This Row],[city_name]],tb_SVI[city_name_uf],0),8),".")</f>
        <v>0.21299999999999999</v>
      </c>
      <c r="K3439">
        <f>_xlfn.NUMBERVALUE(INDEX(tb_SVI[],MATCH(Table3[[#This Row],[city_name]],tb_SVI[city_name_uf],0),9),".")</f>
        <v>0.22700000000000001</v>
      </c>
      <c r="L3439">
        <f>_xlfn.NUMBERVALUE(INDEX(tb_SVI[],MATCH(Table3[[#This Row],[city_name]],tb_SVI[city_name_uf],0),10),".")</f>
        <v>0.20100000000000001</v>
      </c>
      <c r="M3439">
        <f>_xlfn.NUMBERVALUE(INDEX(tb_SVI[],MATCH(Table3[[#This Row],[city_name]],tb_SVI[city_name_uf],0),11),".")</f>
        <v>0.21099999999999999</v>
      </c>
      <c r="N3439" s="14">
        <f>_xlfn.PERCENTRANK.INC(Table3[MHDI_tot],Table3[[#This Row],[MHDI_tot]],3)</f>
        <v>0.93700000000000006</v>
      </c>
    </row>
    <row r="3440" spans="1:14" hidden="1" x14ac:dyDescent="0.2">
      <c r="A3440" t="str">
        <f>SVI!F3440</f>
        <v>Mogi Guaçu/SP</v>
      </c>
      <c r="B3440" t="str">
        <f>INDEX(tb_SVI[],MATCH(Table3[[#This Row],[ibge_cod]],tb_SVI[Município],0),1)</f>
        <v>SP</v>
      </c>
      <c r="C3440" t="str">
        <f>INDEX(tb_SVI[],MATCH(Table3[[#This Row],[city_name]],tb_SVI[city_name_uf],0),3)</f>
        <v>3530706</v>
      </c>
      <c r="D3440" t="s">
        <v>21071</v>
      </c>
      <c r="E3440" s="11">
        <f>INDEX(tb_SVI[],MATCH(Table3[[#This Row],[city_name]],tb_SVI[city_name_uf],0),5)</f>
        <v>153033</v>
      </c>
      <c r="F3440">
        <f>INDEX(tb_MHDI[],MATCH(Table3[[#This Row],[city_name]],tb_MHDI[mun_uf],0),5)</f>
        <v>0.77400000000000002</v>
      </c>
      <c r="G3440">
        <f>INDEX(tb_MHDI[],MATCH(Table3[[#This Row],[city_name]],tb_MHDI[mun_uf],0),6)</f>
        <v>0.74</v>
      </c>
      <c r="H3440">
        <f>INDEX(tb_MHDI[],MATCH(Table3[[#This Row],[city_name]],tb_MHDI[mun_uf],0),7)</f>
        <v>0.85199999999999998</v>
      </c>
      <c r="I3440">
        <f>INDEX(tb_MHDI[],MATCH(Table3[[#This Row],[city_name]],tb_MHDI[mun_uf],0),8)</f>
        <v>0.73599999999999999</v>
      </c>
      <c r="J3440">
        <f>_xlfn.NUMBERVALUE(INDEX(tb_SVI[],MATCH(Table3[[#This Row],[city_name]],tb_SVI[city_name_uf],0),8),".")</f>
        <v>0.216</v>
      </c>
      <c r="K3440">
        <f>_xlfn.NUMBERVALUE(INDEX(tb_SVI[],MATCH(Table3[[#This Row],[city_name]],tb_SVI[city_name_uf],0),9),".")</f>
        <v>0.17799999999999999</v>
      </c>
      <c r="L3440">
        <f>_xlfn.NUMBERVALUE(INDEX(tb_SVI[],MATCH(Table3[[#This Row],[city_name]],tb_SVI[city_name_uf],0),10),".")</f>
        <v>0.24399999999999999</v>
      </c>
      <c r="M3440">
        <f>_xlfn.NUMBERVALUE(INDEX(tb_SVI[],MATCH(Table3[[#This Row],[city_name]],tb_SVI[city_name_uf],0),11),".")</f>
        <v>0.22600000000000001</v>
      </c>
      <c r="N3440" s="14">
        <f>_xlfn.PERCENTRANK.INC(Table3[MHDI_tot],Table3[[#This Row],[MHDI_tot]],3)</f>
        <v>0.96399999999999997</v>
      </c>
    </row>
    <row r="3441" spans="1:14" hidden="1" x14ac:dyDescent="0.2">
      <c r="A3441" t="str">
        <f>SVI!F3441</f>
        <v>Mogi Mirim/SP</v>
      </c>
      <c r="B3441" t="str">
        <f>INDEX(tb_SVI[],MATCH(Table3[[#This Row],[ibge_cod]],tb_SVI[Município],0),1)</f>
        <v>SP</v>
      </c>
      <c r="C3441" t="str">
        <f>INDEX(tb_SVI[],MATCH(Table3[[#This Row],[city_name]],tb_SVI[city_name_uf],0),3)</f>
        <v>3530805</v>
      </c>
      <c r="D3441" t="s">
        <v>21072</v>
      </c>
      <c r="E3441" s="11">
        <f>INDEX(tb_SVI[],MATCH(Table3[[#This Row],[city_name]],tb_SVI[city_name_uf],0),5)</f>
        <v>93650</v>
      </c>
      <c r="F3441">
        <f>INDEX(tb_MHDI[],MATCH(Table3[[#This Row],[city_name]],tb_MHDI[mun_uf],0),5)</f>
        <v>0.78400000000000003</v>
      </c>
      <c r="G3441">
        <f>INDEX(tb_MHDI[],MATCH(Table3[[#This Row],[city_name]],tb_MHDI[mun_uf],0),6)</f>
        <v>0.76700000000000002</v>
      </c>
      <c r="H3441">
        <f>INDEX(tb_MHDI[],MATCH(Table3[[#This Row],[city_name]],tb_MHDI[mun_uf],0),7)</f>
        <v>0.879</v>
      </c>
      <c r="I3441">
        <f>INDEX(tb_MHDI[],MATCH(Table3[[#This Row],[city_name]],tb_MHDI[mun_uf],0),8)</f>
        <v>0.71499999999999997</v>
      </c>
      <c r="J3441">
        <f>_xlfn.NUMBERVALUE(INDEX(tb_SVI[],MATCH(Table3[[#This Row],[city_name]],tb_SVI[city_name_uf],0),8),".")</f>
        <v>0.19500000000000001</v>
      </c>
      <c r="K3441">
        <f>_xlfn.NUMBERVALUE(INDEX(tb_SVI[],MATCH(Table3[[#This Row],[city_name]],tb_SVI[city_name_uf],0),9),".")</f>
        <v>0.14000000000000001</v>
      </c>
      <c r="L3441">
        <f>_xlfn.NUMBERVALUE(INDEX(tb_SVI[],MATCH(Table3[[#This Row],[city_name]],tb_SVI[city_name_uf],0),10),".")</f>
        <v>0.22800000000000001</v>
      </c>
      <c r="M3441">
        <f>_xlfn.NUMBERVALUE(INDEX(tb_SVI[],MATCH(Table3[[#This Row],[city_name]],tb_SVI[city_name_uf],0),11),".")</f>
        <v>0.218</v>
      </c>
      <c r="N3441" s="14">
        <f>_xlfn.PERCENTRANK.INC(Table3[MHDI_tot],Table3[[#This Row],[MHDI_tot]],3)</f>
        <v>0.98</v>
      </c>
    </row>
    <row r="3442" spans="1:14" hidden="1" x14ac:dyDescent="0.2">
      <c r="A3442" t="str">
        <f>SVI!F3442</f>
        <v>Mombuca/SP</v>
      </c>
      <c r="B3442" t="str">
        <f>INDEX(tb_SVI[],MATCH(Table3[[#This Row],[ibge_cod]],tb_SVI[Município],0),1)</f>
        <v>SP</v>
      </c>
      <c r="C3442" t="str">
        <f>INDEX(tb_SVI[],MATCH(Table3[[#This Row],[city_name]],tb_SVI[city_name_uf],0),3)</f>
        <v>3530904</v>
      </c>
      <c r="D3442" t="s">
        <v>21073</v>
      </c>
      <c r="E3442" s="11">
        <f>INDEX(tb_SVI[],MATCH(Table3[[#This Row],[city_name]],tb_SVI[city_name_uf],0),5)</f>
        <v>3508</v>
      </c>
      <c r="F3442">
        <f>INDEX(tb_MHDI[],MATCH(Table3[[#This Row],[city_name]],tb_MHDI[mun_uf],0),5)</f>
        <v>0.71899999999999997</v>
      </c>
      <c r="G3442">
        <f>INDEX(tb_MHDI[],MATCH(Table3[[#This Row],[city_name]],tb_MHDI[mun_uf],0),6)</f>
        <v>0.746</v>
      </c>
      <c r="H3442">
        <f>INDEX(tb_MHDI[],MATCH(Table3[[#This Row],[city_name]],tb_MHDI[mun_uf],0),7)</f>
        <v>0.82</v>
      </c>
      <c r="I3442">
        <f>INDEX(tb_MHDI[],MATCH(Table3[[#This Row],[city_name]],tb_MHDI[mun_uf],0),8)</f>
        <v>0.60699999999999998</v>
      </c>
      <c r="J3442">
        <f>_xlfn.NUMBERVALUE(INDEX(tb_SVI[],MATCH(Table3[[#This Row],[city_name]],tb_SVI[city_name_uf],0),8),".")</f>
        <v>0.29299999999999998</v>
      </c>
      <c r="K3442">
        <f>_xlfn.NUMBERVALUE(INDEX(tb_SVI[],MATCH(Table3[[#This Row],[city_name]],tb_SVI[city_name_uf],0),9),".")</f>
        <v>0.248</v>
      </c>
      <c r="L3442">
        <f>_xlfn.NUMBERVALUE(INDEX(tb_SVI[],MATCH(Table3[[#This Row],[city_name]],tb_SVI[city_name_uf],0),10),".")</f>
        <v>0.34499999999999997</v>
      </c>
      <c r="M3442">
        <f>_xlfn.NUMBERVALUE(INDEX(tb_SVI[],MATCH(Table3[[#This Row],[city_name]],tb_SVI[city_name_uf],0),11),".")</f>
        <v>0.28699999999999998</v>
      </c>
      <c r="N3442" s="14">
        <f>_xlfn.PERCENTRANK.INC(Table3[MHDI_tot],Table3[[#This Row],[MHDI_tot]],3)</f>
        <v>0.755</v>
      </c>
    </row>
    <row r="3443" spans="1:14" hidden="1" x14ac:dyDescent="0.2">
      <c r="A3443" t="str">
        <f>SVI!F3443</f>
        <v>Monte Alegre do Sul/SP</v>
      </c>
      <c r="B3443" t="str">
        <f>INDEX(tb_SVI[],MATCH(Table3[[#This Row],[ibge_cod]],tb_SVI[Município],0),1)</f>
        <v>SP</v>
      </c>
      <c r="C3443" t="str">
        <f>INDEX(tb_SVI[],MATCH(Table3[[#This Row],[city_name]],tb_SVI[city_name_uf],0),3)</f>
        <v>3531209</v>
      </c>
      <c r="D3443" t="s">
        <v>21074</v>
      </c>
      <c r="E3443" s="11">
        <f>INDEX(tb_SVI[],MATCH(Table3[[#This Row],[city_name]],tb_SVI[city_name_uf],0),5)</f>
        <v>8111</v>
      </c>
      <c r="F3443">
        <f>INDEX(tb_MHDI[],MATCH(Table3[[#This Row],[city_name]],tb_MHDI[mun_uf],0),5)</f>
        <v>0.75900000000000001</v>
      </c>
      <c r="G3443">
        <f>INDEX(tb_MHDI[],MATCH(Table3[[#This Row],[city_name]],tb_MHDI[mun_uf],0),6)</f>
        <v>0.752</v>
      </c>
      <c r="H3443">
        <f>INDEX(tb_MHDI[],MATCH(Table3[[#This Row],[city_name]],tb_MHDI[mun_uf],0),7)</f>
        <v>0.85799999999999998</v>
      </c>
      <c r="I3443">
        <f>INDEX(tb_MHDI[],MATCH(Table3[[#This Row],[city_name]],tb_MHDI[mun_uf],0),8)</f>
        <v>0.67800000000000005</v>
      </c>
      <c r="J3443">
        <f>_xlfn.NUMBERVALUE(INDEX(tb_SVI[],MATCH(Table3[[#This Row],[city_name]],tb_SVI[city_name_uf],0),8),".")</f>
        <v>0.14099999999999999</v>
      </c>
      <c r="K3443">
        <f>_xlfn.NUMBERVALUE(INDEX(tb_SVI[],MATCH(Table3[[#This Row],[city_name]],tb_SVI[city_name_uf],0),9),".")</f>
        <v>4.0000000000000001E-3</v>
      </c>
      <c r="L3443">
        <f>_xlfn.NUMBERVALUE(INDEX(tb_SVI[],MATCH(Table3[[#This Row],[city_name]],tb_SVI[city_name_uf],0),10),".")</f>
        <v>0.23499999999999999</v>
      </c>
      <c r="M3443">
        <f>_xlfn.NUMBERVALUE(INDEX(tb_SVI[],MATCH(Table3[[#This Row],[city_name]],tb_SVI[city_name_uf],0),11),".")</f>
        <v>0.183</v>
      </c>
      <c r="N3443" s="14">
        <f>_xlfn.PERCENTRANK.INC(Table3[MHDI_tot],Table3[[#This Row],[MHDI_tot]],3)</f>
        <v>0.92800000000000005</v>
      </c>
    </row>
    <row r="3444" spans="1:14" hidden="1" x14ac:dyDescent="0.2">
      <c r="A3444" t="str">
        <f>SVI!F3444</f>
        <v>Monte Alto/SP</v>
      </c>
      <c r="B3444" t="str">
        <f>INDEX(tb_SVI[],MATCH(Table3[[#This Row],[ibge_cod]],tb_SVI[Município],0),1)</f>
        <v>SP</v>
      </c>
      <c r="C3444" t="str">
        <f>INDEX(tb_SVI[],MATCH(Table3[[#This Row],[city_name]],tb_SVI[city_name_uf],0),3)</f>
        <v>3531308</v>
      </c>
      <c r="D3444" t="s">
        <v>21075</v>
      </c>
      <c r="E3444" s="11">
        <f>INDEX(tb_SVI[],MATCH(Table3[[#This Row],[city_name]],tb_SVI[city_name_uf],0),5)</f>
        <v>50772</v>
      </c>
      <c r="F3444">
        <f>INDEX(tb_MHDI[],MATCH(Table3[[#This Row],[city_name]],tb_MHDI[mun_uf],0),5)</f>
        <v>0.76800000000000002</v>
      </c>
      <c r="G3444">
        <f>INDEX(tb_MHDI[],MATCH(Table3[[#This Row],[city_name]],tb_MHDI[mun_uf],0),6)</f>
        <v>0.746</v>
      </c>
      <c r="H3444">
        <f>INDEX(tb_MHDI[],MATCH(Table3[[#This Row],[city_name]],tb_MHDI[mun_uf],0),7)</f>
        <v>0.85899999999999999</v>
      </c>
      <c r="I3444">
        <f>INDEX(tb_MHDI[],MATCH(Table3[[#This Row],[city_name]],tb_MHDI[mun_uf],0),8)</f>
        <v>0.70699999999999996</v>
      </c>
      <c r="J3444">
        <f>_xlfn.NUMBERVALUE(INDEX(tb_SVI[],MATCH(Table3[[#This Row],[city_name]],tb_SVI[city_name_uf],0),8),".")</f>
        <v>0.16700000000000001</v>
      </c>
      <c r="K3444">
        <f>_xlfn.NUMBERVALUE(INDEX(tb_SVI[],MATCH(Table3[[#This Row],[city_name]],tb_SVI[city_name_uf],0),9),".")</f>
        <v>8.5999999999999993E-2</v>
      </c>
      <c r="L3444">
        <f>_xlfn.NUMBERVALUE(INDEX(tb_SVI[],MATCH(Table3[[#This Row],[city_name]],tb_SVI[city_name_uf],0),10),".")</f>
        <v>0.214</v>
      </c>
      <c r="M3444">
        <f>_xlfn.NUMBERVALUE(INDEX(tb_SVI[],MATCH(Table3[[#This Row],[city_name]],tb_SVI[city_name_uf],0),11),".")</f>
        <v>0.20100000000000001</v>
      </c>
      <c r="N3444" s="14">
        <f>_xlfn.PERCENTRANK.INC(Table3[MHDI_tot],Table3[[#This Row],[MHDI_tot]],3)</f>
        <v>0.95199999999999996</v>
      </c>
    </row>
    <row r="3445" spans="1:14" hidden="1" x14ac:dyDescent="0.2">
      <c r="A3445" t="str">
        <f>SVI!F3445</f>
        <v>Monte Aprazível/SP</v>
      </c>
      <c r="B3445" t="str">
        <f>INDEX(tb_SVI[],MATCH(Table3[[#This Row],[ibge_cod]],tb_SVI[Município],0),1)</f>
        <v>SP</v>
      </c>
      <c r="C3445" t="str">
        <f>INDEX(tb_SVI[],MATCH(Table3[[#This Row],[city_name]],tb_SVI[city_name_uf],0),3)</f>
        <v>3531407</v>
      </c>
      <c r="D3445" t="s">
        <v>21076</v>
      </c>
      <c r="E3445" s="11">
        <f>INDEX(tb_SVI[],MATCH(Table3[[#This Row],[city_name]],tb_SVI[city_name_uf],0),5)</f>
        <v>25373</v>
      </c>
      <c r="F3445">
        <f>INDEX(tb_MHDI[],MATCH(Table3[[#This Row],[city_name]],tb_MHDI[mun_uf],0),5)</f>
        <v>0.78500000000000003</v>
      </c>
      <c r="G3445">
        <f>INDEX(tb_MHDI[],MATCH(Table3[[#This Row],[city_name]],tb_MHDI[mun_uf],0),6)</f>
        <v>0.78100000000000003</v>
      </c>
      <c r="H3445">
        <f>INDEX(tb_MHDI[],MATCH(Table3[[#This Row],[city_name]],tb_MHDI[mun_uf],0),7)</f>
        <v>0.86099999999999999</v>
      </c>
      <c r="I3445">
        <f>INDEX(tb_MHDI[],MATCH(Table3[[#This Row],[city_name]],tb_MHDI[mun_uf],0),8)</f>
        <v>0.72</v>
      </c>
      <c r="J3445">
        <f>_xlfn.NUMBERVALUE(INDEX(tb_SVI[],MATCH(Table3[[#This Row],[city_name]],tb_SVI[city_name_uf],0),8),".")</f>
        <v>0.17399999999999999</v>
      </c>
      <c r="K3445">
        <f>_xlfn.NUMBERVALUE(INDEX(tb_SVI[],MATCH(Table3[[#This Row],[city_name]],tb_SVI[city_name_uf],0),9),".")</f>
        <v>0.11</v>
      </c>
      <c r="L3445">
        <f>_xlfn.NUMBERVALUE(INDEX(tb_SVI[],MATCH(Table3[[#This Row],[city_name]],tb_SVI[city_name_uf],0),10),".")</f>
        <v>0.248</v>
      </c>
      <c r="M3445">
        <f>_xlfn.NUMBERVALUE(INDEX(tb_SVI[],MATCH(Table3[[#This Row],[city_name]],tb_SVI[city_name_uf],0),11),".")</f>
        <v>0.16300000000000001</v>
      </c>
      <c r="N3445" s="14">
        <f>_xlfn.PERCENTRANK.INC(Table3[MHDI_tot],Table3[[#This Row],[MHDI_tot]],3)</f>
        <v>0.98199999999999998</v>
      </c>
    </row>
    <row r="3446" spans="1:14" hidden="1" x14ac:dyDescent="0.2">
      <c r="A3446" t="str">
        <f>SVI!F3446</f>
        <v>Monte Azul Paulista/SP</v>
      </c>
      <c r="B3446" t="str">
        <f>INDEX(tb_SVI[],MATCH(Table3[[#This Row],[ibge_cod]],tb_SVI[Município],0),1)</f>
        <v>SP</v>
      </c>
      <c r="C3446" t="str">
        <f>INDEX(tb_SVI[],MATCH(Table3[[#This Row],[city_name]],tb_SVI[city_name_uf],0),3)</f>
        <v>3531506</v>
      </c>
      <c r="D3446" t="s">
        <v>21077</v>
      </c>
      <c r="E3446" s="11">
        <f>INDEX(tb_SVI[],MATCH(Table3[[#This Row],[city_name]],tb_SVI[city_name_uf],0),5)</f>
        <v>18968</v>
      </c>
      <c r="F3446">
        <f>INDEX(tb_MHDI[],MATCH(Table3[[#This Row],[city_name]],tb_MHDI[mun_uf],0),5)</f>
        <v>0.753</v>
      </c>
      <c r="G3446">
        <f>INDEX(tb_MHDI[],MATCH(Table3[[#This Row],[city_name]],tb_MHDI[mun_uf],0),6)</f>
        <v>0.73299999999999998</v>
      </c>
      <c r="H3446">
        <f>INDEX(tb_MHDI[],MATCH(Table3[[#This Row],[city_name]],tb_MHDI[mun_uf],0),7)</f>
        <v>0.84299999999999997</v>
      </c>
      <c r="I3446">
        <f>INDEX(tb_MHDI[],MATCH(Table3[[#This Row],[city_name]],tb_MHDI[mun_uf],0),8)</f>
        <v>0.69</v>
      </c>
      <c r="J3446">
        <f>_xlfn.NUMBERVALUE(INDEX(tb_SVI[],MATCH(Table3[[#This Row],[city_name]],tb_SVI[city_name_uf],0),8),".")</f>
        <v>0.26</v>
      </c>
      <c r="K3446">
        <f>_xlfn.NUMBERVALUE(INDEX(tb_SVI[],MATCH(Table3[[#This Row],[city_name]],tb_SVI[city_name_uf],0),9),".")</f>
        <v>0.30099999999999999</v>
      </c>
      <c r="L3446">
        <f>_xlfn.NUMBERVALUE(INDEX(tb_SVI[],MATCH(Table3[[#This Row],[city_name]],tb_SVI[city_name_uf],0),10),".")</f>
        <v>0.23300000000000001</v>
      </c>
      <c r="M3446">
        <f>_xlfn.NUMBERVALUE(INDEX(tb_SVI[],MATCH(Table3[[#This Row],[city_name]],tb_SVI[city_name_uf],0),11),".")</f>
        <v>0.245</v>
      </c>
      <c r="N3446" s="14">
        <f>_xlfn.PERCENTRANK.INC(Table3[MHDI_tot],Table3[[#This Row],[MHDI_tot]],3)</f>
        <v>0.90900000000000003</v>
      </c>
    </row>
    <row r="3447" spans="1:14" hidden="1" x14ac:dyDescent="0.2">
      <c r="A3447" t="str">
        <f>SVI!F3447</f>
        <v>Monte Castelo/SP</v>
      </c>
      <c r="B3447" t="str">
        <f>INDEX(tb_SVI[],MATCH(Table3[[#This Row],[ibge_cod]],tb_SVI[Município],0),1)</f>
        <v>SP</v>
      </c>
      <c r="C3447" t="str">
        <f>INDEX(tb_SVI[],MATCH(Table3[[#This Row],[city_name]],tb_SVI[city_name_uf],0),3)</f>
        <v>3531605</v>
      </c>
      <c r="D3447" t="s">
        <v>21078</v>
      </c>
      <c r="E3447" s="11">
        <f>INDEX(tb_SVI[],MATCH(Table3[[#This Row],[city_name]],tb_SVI[city_name_uf],0),5)</f>
        <v>4166</v>
      </c>
      <c r="F3447">
        <f>INDEX(tb_MHDI[],MATCH(Table3[[#This Row],[city_name]],tb_MHDI[mun_uf],0),5)</f>
        <v>0.74099999999999999</v>
      </c>
      <c r="G3447">
        <f>INDEX(tb_MHDI[],MATCH(Table3[[#This Row],[city_name]],tb_MHDI[mun_uf],0),6)</f>
        <v>0.70599999999999996</v>
      </c>
      <c r="H3447">
        <f>INDEX(tb_MHDI[],MATCH(Table3[[#This Row],[city_name]],tb_MHDI[mun_uf],0),7)</f>
        <v>0.81399999999999995</v>
      </c>
      <c r="I3447">
        <f>INDEX(tb_MHDI[],MATCH(Table3[[#This Row],[city_name]],tb_MHDI[mun_uf],0),8)</f>
        <v>0.70899999999999996</v>
      </c>
      <c r="J3447">
        <f>_xlfn.NUMBERVALUE(INDEX(tb_SVI[],MATCH(Table3[[#This Row],[city_name]],tb_SVI[city_name_uf],0),8),".")</f>
        <v>0.23699999999999999</v>
      </c>
      <c r="K3447">
        <f>_xlfn.NUMBERVALUE(INDEX(tb_SVI[],MATCH(Table3[[#This Row],[city_name]],tb_SVI[city_name_uf],0),9),".")</f>
        <v>0.16800000000000001</v>
      </c>
      <c r="L3447">
        <f>_xlfn.NUMBERVALUE(INDEX(tb_SVI[],MATCH(Table3[[#This Row],[city_name]],tb_SVI[city_name_uf],0),10),".")</f>
        <v>0.25600000000000001</v>
      </c>
      <c r="M3447">
        <f>_xlfn.NUMBERVALUE(INDEX(tb_SVI[],MATCH(Table3[[#This Row],[city_name]],tb_SVI[city_name_uf],0),11),".")</f>
        <v>0.28699999999999998</v>
      </c>
      <c r="N3447" s="14">
        <f>_xlfn.PERCENTRANK.INC(Table3[MHDI_tot],Table3[[#This Row],[MHDI_tot]],3)</f>
        <v>0.86299999999999999</v>
      </c>
    </row>
    <row r="3448" spans="1:14" hidden="1" x14ac:dyDescent="0.2">
      <c r="A3448" t="str">
        <f>SVI!F3448</f>
        <v>Monções/SP</v>
      </c>
      <c r="B3448" t="str">
        <f>INDEX(tb_SVI[],MATCH(Table3[[#This Row],[ibge_cod]],tb_SVI[Município],0),1)</f>
        <v>SP</v>
      </c>
      <c r="C3448" t="str">
        <f>INDEX(tb_SVI[],MATCH(Table3[[#This Row],[city_name]],tb_SVI[city_name_uf],0),3)</f>
        <v>3531001</v>
      </c>
      <c r="D3448" t="s">
        <v>21079</v>
      </c>
      <c r="E3448" s="11">
        <f>INDEX(tb_SVI[],MATCH(Table3[[#This Row],[city_name]],tb_SVI[city_name_uf],0),5)</f>
        <v>2267</v>
      </c>
      <c r="F3448">
        <f>INDEX(tb_MHDI[],MATCH(Table3[[#This Row],[city_name]],tb_MHDI[mun_uf],0),5)</f>
        <v>0.77200000000000002</v>
      </c>
      <c r="G3448">
        <f>INDEX(tb_MHDI[],MATCH(Table3[[#This Row],[city_name]],tb_MHDI[mun_uf],0),6)</f>
        <v>0.73099999999999998</v>
      </c>
      <c r="H3448">
        <f>INDEX(tb_MHDI[],MATCH(Table3[[#This Row],[city_name]],tb_MHDI[mun_uf],0),7)</f>
        <v>0.81399999999999995</v>
      </c>
      <c r="I3448">
        <f>INDEX(tb_MHDI[],MATCH(Table3[[#This Row],[city_name]],tb_MHDI[mun_uf],0),8)</f>
        <v>0.77300000000000002</v>
      </c>
      <c r="J3448">
        <f>_xlfn.NUMBERVALUE(INDEX(tb_SVI[],MATCH(Table3[[#This Row],[city_name]],tb_SVI[city_name_uf],0),8),".")</f>
        <v>0.26200000000000001</v>
      </c>
      <c r="K3448">
        <f>_xlfn.NUMBERVALUE(INDEX(tb_SVI[],MATCH(Table3[[#This Row],[city_name]],tb_SVI[city_name_uf],0),9),".")</f>
        <v>0.33700000000000002</v>
      </c>
      <c r="L3448">
        <f>_xlfn.NUMBERVALUE(INDEX(tb_SVI[],MATCH(Table3[[#This Row],[city_name]],tb_SVI[city_name_uf],0),10),".")</f>
        <v>0.188</v>
      </c>
      <c r="M3448">
        <f>_xlfn.NUMBERVALUE(INDEX(tb_SVI[],MATCH(Table3[[#This Row],[city_name]],tb_SVI[city_name_uf],0),11),".")</f>
        <v>0.26</v>
      </c>
      <c r="N3448" s="14">
        <f>_xlfn.PERCENTRANK.INC(Table3[MHDI_tot],Table3[[#This Row],[MHDI_tot]],3)</f>
        <v>0.96</v>
      </c>
    </row>
    <row r="3449" spans="1:14" hidden="1" x14ac:dyDescent="0.2">
      <c r="A3449" t="str">
        <f>SVI!F3449</f>
        <v>Morro Agudo/SP</v>
      </c>
      <c r="B3449" t="str">
        <f>INDEX(tb_SVI[],MATCH(Table3[[#This Row],[ibge_cod]],tb_SVI[Município],0),1)</f>
        <v>SP</v>
      </c>
      <c r="C3449" t="str">
        <f>INDEX(tb_SVI[],MATCH(Table3[[#This Row],[city_name]],tb_SVI[city_name_uf],0),3)</f>
        <v>3531902</v>
      </c>
      <c r="D3449" t="s">
        <v>21080</v>
      </c>
      <c r="E3449" s="11">
        <f>INDEX(tb_SVI[],MATCH(Table3[[#This Row],[city_name]],tb_SVI[city_name_uf],0),5)</f>
        <v>33288</v>
      </c>
      <c r="F3449">
        <f>INDEX(tb_MHDI[],MATCH(Table3[[#This Row],[city_name]],tb_MHDI[mun_uf],0),5)</f>
        <v>0.71199999999999997</v>
      </c>
      <c r="G3449">
        <f>INDEX(tb_MHDI[],MATCH(Table3[[#This Row],[city_name]],tb_MHDI[mun_uf],0),6)</f>
        <v>0.71599999999999997</v>
      </c>
      <c r="H3449">
        <f>INDEX(tb_MHDI[],MATCH(Table3[[#This Row],[city_name]],tb_MHDI[mun_uf],0),7)</f>
        <v>0.83599999999999997</v>
      </c>
      <c r="I3449">
        <f>INDEX(tb_MHDI[],MATCH(Table3[[#This Row],[city_name]],tb_MHDI[mun_uf],0),8)</f>
        <v>0.60399999999999998</v>
      </c>
      <c r="J3449">
        <f>_xlfn.NUMBERVALUE(INDEX(tb_SVI[],MATCH(Table3[[#This Row],[city_name]],tb_SVI[city_name_uf],0),8),".")</f>
        <v>0.30099999999999999</v>
      </c>
      <c r="K3449">
        <f>_xlfn.NUMBERVALUE(INDEX(tb_SVI[],MATCH(Table3[[#This Row],[city_name]],tb_SVI[city_name_uf],0),9),".")</f>
        <v>0.33100000000000002</v>
      </c>
      <c r="L3449">
        <f>_xlfn.NUMBERVALUE(INDEX(tb_SVI[],MATCH(Table3[[#This Row],[city_name]],tb_SVI[city_name_uf],0),10),".")</f>
        <v>0.33500000000000002</v>
      </c>
      <c r="M3449">
        <f>_xlfn.NUMBERVALUE(INDEX(tb_SVI[],MATCH(Table3[[#This Row],[city_name]],tb_SVI[city_name_uf],0),11),".")</f>
        <v>0.23699999999999999</v>
      </c>
      <c r="N3449" s="14">
        <f>_xlfn.PERCENTRANK.INC(Table3[MHDI_tot],Table3[[#This Row],[MHDI_tot]],3)</f>
        <v>0.71699999999999997</v>
      </c>
    </row>
    <row r="3450" spans="1:14" hidden="1" x14ac:dyDescent="0.2">
      <c r="A3450" t="str">
        <f>SVI!F3450</f>
        <v>Morungaba/SP</v>
      </c>
      <c r="B3450" t="str">
        <f>INDEX(tb_SVI[],MATCH(Table3[[#This Row],[ibge_cod]],tb_SVI[Município],0),1)</f>
        <v>SP</v>
      </c>
      <c r="C3450" t="str">
        <f>INDEX(tb_SVI[],MATCH(Table3[[#This Row],[city_name]],tb_SVI[city_name_uf],0),3)</f>
        <v>3532009</v>
      </c>
      <c r="D3450" t="s">
        <v>21081</v>
      </c>
      <c r="E3450" s="11">
        <f>INDEX(tb_SVI[],MATCH(Table3[[#This Row],[city_name]],tb_SVI[city_name_uf],0),5)</f>
        <v>13781</v>
      </c>
      <c r="F3450">
        <f>INDEX(tb_MHDI[],MATCH(Table3[[#This Row],[city_name]],tb_MHDI[mun_uf],0),5)</f>
        <v>0.71499999999999997</v>
      </c>
      <c r="G3450">
        <f>INDEX(tb_MHDI[],MATCH(Table3[[#This Row],[city_name]],tb_MHDI[mun_uf],0),6)</f>
        <v>0.72599999999999998</v>
      </c>
      <c r="H3450">
        <f>INDEX(tb_MHDI[],MATCH(Table3[[#This Row],[city_name]],tb_MHDI[mun_uf],0),7)</f>
        <v>0.80200000000000005</v>
      </c>
      <c r="I3450">
        <f>INDEX(tb_MHDI[],MATCH(Table3[[#This Row],[city_name]],tb_MHDI[mun_uf],0),8)</f>
        <v>0.627</v>
      </c>
      <c r="J3450">
        <f>_xlfn.NUMBERVALUE(INDEX(tb_SVI[],MATCH(Table3[[#This Row],[city_name]],tb_SVI[city_name_uf],0),8),".")</f>
        <v>0.22800000000000001</v>
      </c>
      <c r="K3450">
        <f>_xlfn.NUMBERVALUE(INDEX(tb_SVI[],MATCH(Table3[[#This Row],[city_name]],tb_SVI[city_name_uf],0),9),".")</f>
        <v>0.217</v>
      </c>
      <c r="L3450">
        <f>_xlfn.NUMBERVALUE(INDEX(tb_SVI[],MATCH(Table3[[#This Row],[city_name]],tb_SVI[city_name_uf],0),10),".")</f>
        <v>0.27300000000000002</v>
      </c>
      <c r="M3450">
        <f>_xlfn.NUMBERVALUE(INDEX(tb_SVI[],MATCH(Table3[[#This Row],[city_name]],tb_SVI[city_name_uf],0),11),".")</f>
        <v>0.19500000000000001</v>
      </c>
      <c r="N3450" s="14">
        <f>_xlfn.PERCENTRANK.INC(Table3[MHDI_tot],Table3[[#This Row],[MHDI_tot]],3)</f>
        <v>0.73299999999999998</v>
      </c>
    </row>
    <row r="3451" spans="1:14" hidden="1" x14ac:dyDescent="0.2">
      <c r="A3451" t="str">
        <f>SVI!F3451</f>
        <v>Motuca/SP</v>
      </c>
      <c r="B3451" t="str">
        <f>INDEX(tb_SVI[],MATCH(Table3[[#This Row],[ibge_cod]],tb_SVI[Município],0),1)</f>
        <v>SP</v>
      </c>
      <c r="C3451" t="str">
        <f>INDEX(tb_SVI[],MATCH(Table3[[#This Row],[city_name]],tb_SVI[city_name_uf],0),3)</f>
        <v>3532058</v>
      </c>
      <c r="D3451" t="s">
        <v>21082</v>
      </c>
      <c r="E3451" s="11">
        <f>INDEX(tb_SVI[],MATCH(Table3[[#This Row],[city_name]],tb_SVI[city_name_uf],0),5)</f>
        <v>4795</v>
      </c>
      <c r="F3451">
        <f>INDEX(tb_MHDI[],MATCH(Table3[[#This Row],[city_name]],tb_MHDI[mun_uf],0),5)</f>
        <v>0.74099999999999999</v>
      </c>
      <c r="G3451">
        <f>INDEX(tb_MHDI[],MATCH(Table3[[#This Row],[city_name]],tb_MHDI[mun_uf],0),6)</f>
        <v>0.68500000000000005</v>
      </c>
      <c r="H3451">
        <f>INDEX(tb_MHDI[],MATCH(Table3[[#This Row],[city_name]],tb_MHDI[mun_uf],0),7)</f>
        <v>0.85899999999999999</v>
      </c>
      <c r="I3451">
        <f>INDEX(tb_MHDI[],MATCH(Table3[[#This Row],[city_name]],tb_MHDI[mun_uf],0),8)</f>
        <v>0.69099999999999995</v>
      </c>
      <c r="J3451">
        <f>_xlfn.NUMBERVALUE(INDEX(tb_SVI[],MATCH(Table3[[#This Row],[city_name]],tb_SVI[city_name_uf],0),8),".")</f>
        <v>0.22900000000000001</v>
      </c>
      <c r="K3451">
        <f>_xlfn.NUMBERVALUE(INDEX(tb_SVI[],MATCH(Table3[[#This Row],[city_name]],tb_SVI[city_name_uf],0),9),".")</f>
        <v>2E-3</v>
      </c>
      <c r="L3451">
        <f>_xlfn.NUMBERVALUE(INDEX(tb_SVI[],MATCH(Table3[[#This Row],[city_name]],tb_SVI[city_name_uf],0),10),".")</f>
        <v>0.36899999999999999</v>
      </c>
      <c r="M3451">
        <f>_xlfn.NUMBERVALUE(INDEX(tb_SVI[],MATCH(Table3[[#This Row],[city_name]],tb_SVI[city_name_uf],0),11),".")</f>
        <v>0.315</v>
      </c>
      <c r="N3451" s="14">
        <f>_xlfn.PERCENTRANK.INC(Table3[MHDI_tot],Table3[[#This Row],[MHDI_tot]],3)</f>
        <v>0.86299999999999999</v>
      </c>
    </row>
    <row r="3452" spans="1:14" hidden="1" x14ac:dyDescent="0.2">
      <c r="A3452" t="str">
        <f>SVI!F3452</f>
        <v>Murutinga do Sul/SP</v>
      </c>
      <c r="B3452" t="str">
        <f>INDEX(tb_SVI[],MATCH(Table3[[#This Row],[ibge_cod]],tb_SVI[Município],0),1)</f>
        <v>SP</v>
      </c>
      <c r="C3452" t="str">
        <f>INDEX(tb_SVI[],MATCH(Table3[[#This Row],[city_name]],tb_SVI[city_name_uf],0),3)</f>
        <v>3532108</v>
      </c>
      <c r="D3452" t="s">
        <v>21083</v>
      </c>
      <c r="E3452" s="11">
        <f>INDEX(tb_SVI[],MATCH(Table3[[#This Row],[city_name]],tb_SVI[city_name_uf],0),5)</f>
        <v>4506</v>
      </c>
      <c r="F3452">
        <f>INDEX(tb_MHDI[],MATCH(Table3[[#This Row],[city_name]],tb_MHDI[mun_uf],0),5)</f>
        <v>0.72599999999999998</v>
      </c>
      <c r="G3452">
        <f>INDEX(tb_MHDI[],MATCH(Table3[[#This Row],[city_name]],tb_MHDI[mun_uf],0),6)</f>
        <v>0.70299999999999996</v>
      </c>
      <c r="H3452">
        <f>INDEX(tb_MHDI[],MATCH(Table3[[#This Row],[city_name]],tb_MHDI[mun_uf],0),7)</f>
        <v>0.84699999999999998</v>
      </c>
      <c r="I3452">
        <f>INDEX(tb_MHDI[],MATCH(Table3[[#This Row],[city_name]],tb_MHDI[mun_uf],0),8)</f>
        <v>0.64300000000000002</v>
      </c>
      <c r="J3452">
        <f>_xlfn.NUMBERVALUE(INDEX(tb_SVI[],MATCH(Table3[[#This Row],[city_name]],tb_SVI[city_name_uf],0),8),".")</f>
        <v>0.20699999999999999</v>
      </c>
      <c r="K3452">
        <f>_xlfn.NUMBERVALUE(INDEX(tb_SVI[],MATCH(Table3[[#This Row],[city_name]],tb_SVI[city_name_uf],0),9),".")</f>
        <v>6.3E-2</v>
      </c>
      <c r="L3452">
        <f>_xlfn.NUMBERVALUE(INDEX(tb_SVI[],MATCH(Table3[[#This Row],[city_name]],tb_SVI[city_name_uf],0),10),".")</f>
        <v>0.30599999999999999</v>
      </c>
      <c r="M3452">
        <f>_xlfn.NUMBERVALUE(INDEX(tb_SVI[],MATCH(Table3[[#This Row],[city_name]],tb_SVI[city_name_uf],0),11),".")</f>
        <v>0.251</v>
      </c>
      <c r="N3452" s="14">
        <f>_xlfn.PERCENTRANK.INC(Table3[MHDI_tot],Table3[[#This Row],[MHDI_tot]],3)</f>
        <v>0.79200000000000004</v>
      </c>
    </row>
    <row r="3453" spans="1:14" hidden="1" x14ac:dyDescent="0.2">
      <c r="A3453" t="str">
        <f>SVI!F3453</f>
        <v>Nantes/SP</v>
      </c>
      <c r="B3453" t="str">
        <f>INDEX(tb_SVI[],MATCH(Table3[[#This Row],[ibge_cod]],tb_SVI[Município],0),1)</f>
        <v>SP</v>
      </c>
      <c r="C3453" t="str">
        <f>INDEX(tb_SVI[],MATCH(Table3[[#This Row],[city_name]],tb_SVI[city_name_uf],0),3)</f>
        <v>3532157</v>
      </c>
      <c r="D3453" t="s">
        <v>21084</v>
      </c>
      <c r="E3453" s="11">
        <f>INDEX(tb_SVI[],MATCH(Table3[[#This Row],[city_name]],tb_SVI[city_name_uf],0),5)</f>
        <v>3179</v>
      </c>
      <c r="F3453">
        <f>INDEX(tb_MHDI[],MATCH(Table3[[#This Row],[city_name]],tb_MHDI[mun_uf],0),5)</f>
        <v>0.71399999999999997</v>
      </c>
      <c r="G3453">
        <f>INDEX(tb_MHDI[],MATCH(Table3[[#This Row],[city_name]],tb_MHDI[mun_uf],0),6)</f>
        <v>0.65500000000000003</v>
      </c>
      <c r="H3453">
        <f>INDEX(tb_MHDI[],MATCH(Table3[[#This Row],[city_name]],tb_MHDI[mun_uf],0),7)</f>
        <v>0.79</v>
      </c>
      <c r="I3453">
        <f>INDEX(tb_MHDI[],MATCH(Table3[[#This Row],[city_name]],tb_MHDI[mun_uf],0),8)</f>
        <v>0.70199999999999996</v>
      </c>
      <c r="J3453">
        <f>_xlfn.NUMBERVALUE(INDEX(tb_SVI[],MATCH(Table3[[#This Row],[city_name]],tb_SVI[city_name_uf],0),8),".")</f>
        <v>0.23899999999999999</v>
      </c>
      <c r="K3453">
        <f>_xlfn.NUMBERVALUE(INDEX(tb_SVI[],MATCH(Table3[[#This Row],[city_name]],tb_SVI[city_name_uf],0),9),".")</f>
        <v>0.14399999999999999</v>
      </c>
      <c r="L3453">
        <f>_xlfn.NUMBERVALUE(INDEX(tb_SVI[],MATCH(Table3[[#This Row],[city_name]],tb_SVI[city_name_uf],0),10),".")</f>
        <v>0.35799999999999998</v>
      </c>
      <c r="M3453">
        <f>_xlfn.NUMBERVALUE(INDEX(tb_SVI[],MATCH(Table3[[#This Row],[city_name]],tb_SVI[city_name_uf],0),11),".")</f>
        <v>0.214</v>
      </c>
      <c r="N3453" s="14">
        <f>_xlfn.PERCENTRANK.INC(Table3[MHDI_tot],Table3[[#This Row],[MHDI_tot]],3)</f>
        <v>0.72799999999999998</v>
      </c>
    </row>
    <row r="3454" spans="1:14" hidden="1" x14ac:dyDescent="0.2">
      <c r="A3454" t="str">
        <f>SVI!F214</f>
        <v>Ananindeua/PA</v>
      </c>
      <c r="B3454" t="str">
        <f>INDEX(tb_SVI[],MATCH(Table3[[#This Row],[ibge_cod]],tb_SVI[Município],0),1)</f>
        <v>PA</v>
      </c>
      <c r="C3454" t="str">
        <f>INDEX(tb_SVI[],MATCH(Table3[[#This Row],[city_name]],tb_SVI[city_name_uf],0),3)</f>
        <v>1500800</v>
      </c>
      <c r="D3454" t="s">
        <v>17875</v>
      </c>
      <c r="E3454" s="11">
        <f>INDEX(tb_SVI[],MATCH(Table3[[#This Row],[city_name]],tb_SVI[city_name_uf],0),5)</f>
        <v>535547</v>
      </c>
      <c r="F3454">
        <f>INDEX(tb_MHDI[],MATCH(Table3[[#This Row],[city_name]],tb_MHDI[mun_uf],0),5)</f>
        <v>0.71799999999999997</v>
      </c>
      <c r="G3454">
        <f>INDEX(tb_MHDI[],MATCH(Table3[[#This Row],[city_name]],tb_MHDI[mun_uf],0),6)</f>
        <v>0.68400000000000005</v>
      </c>
      <c r="H3454">
        <f>INDEX(tb_MHDI[],MATCH(Table3[[#This Row],[city_name]],tb_MHDI[mun_uf],0),7)</f>
        <v>0.82099999999999995</v>
      </c>
      <c r="I3454">
        <f>INDEX(tb_MHDI[],MATCH(Table3[[#This Row],[city_name]],tb_MHDI[mun_uf],0),8)</f>
        <v>0.65800000000000003</v>
      </c>
      <c r="J3454">
        <f>_xlfn.NUMBERVALUE(INDEX(tb_SVI[],MATCH(Table3[[#This Row],[city_name]],tb_SVI[city_name_uf],0),8),".")</f>
        <v>0.377</v>
      </c>
      <c r="K3454">
        <f>_xlfn.NUMBERVALUE(INDEX(tb_SVI[],MATCH(Table3[[#This Row],[city_name]],tb_SVI[city_name_uf],0),9),".")</f>
        <v>0.48299999999999998</v>
      </c>
      <c r="L3454">
        <f>_xlfn.NUMBERVALUE(INDEX(tb_SVI[],MATCH(Table3[[#This Row],[city_name]],tb_SVI[city_name_uf],0),10),".")</f>
        <v>0.32500000000000001</v>
      </c>
      <c r="M3454">
        <f>_xlfn.NUMBERVALUE(INDEX(tb_SVI[],MATCH(Table3[[#This Row],[city_name]],tb_SVI[city_name_uf],0),11),".")</f>
        <v>0.32400000000000001</v>
      </c>
      <c r="N3454" s="14">
        <f>_xlfn.PERCENTRANK.INC(Table3[MHDI_tot],Table3[[#This Row],[MHDI_tot]],3)</f>
        <v>0.749</v>
      </c>
    </row>
    <row r="3455" spans="1:14" hidden="1" x14ac:dyDescent="0.2">
      <c r="A3455" t="str">
        <f>SVI!F3455</f>
        <v>Nazaré Paulista/SP</v>
      </c>
      <c r="B3455" t="str">
        <f>INDEX(tb_SVI[],MATCH(Table3[[#This Row],[ibge_cod]],tb_SVI[Município],0),1)</f>
        <v>SP</v>
      </c>
      <c r="C3455" t="str">
        <f>INDEX(tb_SVI[],MATCH(Table3[[#This Row],[city_name]],tb_SVI[city_name_uf],0),3)</f>
        <v>3532405</v>
      </c>
      <c r="D3455" t="s">
        <v>21086</v>
      </c>
      <c r="E3455" s="11">
        <f>INDEX(tb_SVI[],MATCH(Table3[[#This Row],[city_name]],tb_SVI[city_name_uf],0),5)</f>
        <v>18698</v>
      </c>
      <c r="F3455">
        <f>INDEX(tb_MHDI[],MATCH(Table3[[#This Row],[city_name]],tb_MHDI[mun_uf],0),5)</f>
        <v>0.67800000000000005</v>
      </c>
      <c r="G3455">
        <f>INDEX(tb_MHDI[],MATCH(Table3[[#This Row],[city_name]],tb_MHDI[mun_uf],0),6)</f>
        <v>0.68100000000000005</v>
      </c>
      <c r="H3455">
        <f>INDEX(tb_MHDI[],MATCH(Table3[[#This Row],[city_name]],tb_MHDI[mun_uf],0),7)</f>
        <v>0.81799999999999995</v>
      </c>
      <c r="I3455">
        <f>INDEX(tb_MHDI[],MATCH(Table3[[#This Row],[city_name]],tb_MHDI[mun_uf],0),8)</f>
        <v>0.55900000000000005</v>
      </c>
      <c r="J3455">
        <f>_xlfn.NUMBERVALUE(INDEX(tb_SVI[],MATCH(Table3[[#This Row],[city_name]],tb_SVI[city_name_uf],0),8),".")</f>
        <v>0.307</v>
      </c>
      <c r="K3455">
        <f>_xlfn.NUMBERVALUE(INDEX(tb_SVI[],MATCH(Table3[[#This Row],[city_name]],tb_SVI[city_name_uf],0),9),".")</f>
        <v>0.245</v>
      </c>
      <c r="L3455">
        <f>_xlfn.NUMBERVALUE(INDEX(tb_SVI[],MATCH(Table3[[#This Row],[city_name]],tb_SVI[city_name_uf],0),10),".")</f>
        <v>0.35799999999999998</v>
      </c>
      <c r="M3455">
        <f>_xlfn.NUMBERVALUE(INDEX(tb_SVI[],MATCH(Table3[[#This Row],[city_name]],tb_SVI[city_name_uf],0),11),".")</f>
        <v>0.317</v>
      </c>
      <c r="N3455" s="14">
        <f>_xlfn.PERCENTRANK.INC(Table3[MHDI_tot],Table3[[#This Row],[MHDI_tot]],3)</f>
        <v>0.55000000000000004</v>
      </c>
    </row>
    <row r="3456" spans="1:14" hidden="1" x14ac:dyDescent="0.2">
      <c r="A3456" t="str">
        <f>SVI!F3456</f>
        <v>Neves Paulista/SP</v>
      </c>
      <c r="B3456" t="str">
        <f>INDEX(tb_SVI[],MATCH(Table3[[#This Row],[ibge_cod]],tb_SVI[Município],0),1)</f>
        <v>SP</v>
      </c>
      <c r="C3456" t="str">
        <f>INDEX(tb_SVI[],MATCH(Table3[[#This Row],[city_name]],tb_SVI[city_name_uf],0),3)</f>
        <v>3532504</v>
      </c>
      <c r="D3456" t="s">
        <v>21087</v>
      </c>
      <c r="E3456" s="11">
        <f>INDEX(tb_SVI[],MATCH(Table3[[#This Row],[city_name]],tb_SVI[city_name_uf],0),5)</f>
        <v>8923</v>
      </c>
      <c r="F3456">
        <f>INDEX(tb_MHDI[],MATCH(Table3[[#This Row],[city_name]],tb_MHDI[mun_uf],0),5)</f>
        <v>0.754</v>
      </c>
      <c r="G3456">
        <f>INDEX(tb_MHDI[],MATCH(Table3[[#This Row],[city_name]],tb_MHDI[mun_uf],0),6)</f>
        <v>0.73699999999999999</v>
      </c>
      <c r="H3456">
        <f>INDEX(tb_MHDI[],MATCH(Table3[[#This Row],[city_name]],tb_MHDI[mun_uf],0),7)</f>
        <v>0.82299999999999995</v>
      </c>
      <c r="I3456">
        <f>INDEX(tb_MHDI[],MATCH(Table3[[#This Row],[city_name]],tb_MHDI[mun_uf],0),8)</f>
        <v>0.70699999999999996</v>
      </c>
      <c r="J3456">
        <f>_xlfn.NUMBERVALUE(INDEX(tb_SVI[],MATCH(Table3[[#This Row],[city_name]],tb_SVI[city_name_uf],0),8),".")</f>
        <v>0.17</v>
      </c>
      <c r="K3456">
        <f>_xlfn.NUMBERVALUE(INDEX(tb_SVI[],MATCH(Table3[[#This Row],[city_name]],tb_SVI[city_name_uf],0),9),".")</f>
        <v>0.105</v>
      </c>
      <c r="L3456">
        <f>_xlfn.NUMBERVALUE(INDEX(tb_SVI[],MATCH(Table3[[#This Row],[city_name]],tb_SVI[city_name_uf],0),10),".")</f>
        <v>0.24199999999999999</v>
      </c>
      <c r="M3456">
        <f>_xlfn.NUMBERVALUE(INDEX(tb_SVI[],MATCH(Table3[[#This Row],[city_name]],tb_SVI[city_name_uf],0),11),".")</f>
        <v>0.16200000000000001</v>
      </c>
      <c r="N3456" s="14">
        <f>_xlfn.PERCENTRANK.INC(Table3[MHDI_tot],Table3[[#This Row],[MHDI_tot]],3)</f>
        <v>0.91200000000000003</v>
      </c>
    </row>
    <row r="3457" spans="1:14" hidden="1" x14ac:dyDescent="0.2">
      <c r="A3457" t="str">
        <f>SVI!F3457</f>
        <v>Nhandeara/SP</v>
      </c>
      <c r="B3457" t="str">
        <f>INDEX(tb_SVI[],MATCH(Table3[[#This Row],[ibge_cod]],tb_SVI[Município],0),1)</f>
        <v>SP</v>
      </c>
      <c r="C3457" t="str">
        <f>INDEX(tb_SVI[],MATCH(Table3[[#This Row],[city_name]],tb_SVI[city_name_uf],0),3)</f>
        <v>3532603</v>
      </c>
      <c r="D3457" t="s">
        <v>21088</v>
      </c>
      <c r="E3457" s="11">
        <f>INDEX(tb_SVI[],MATCH(Table3[[#This Row],[city_name]],tb_SVI[city_name_uf],0),5)</f>
        <v>11527</v>
      </c>
      <c r="F3457">
        <f>INDEX(tb_MHDI[],MATCH(Table3[[#This Row],[city_name]],tb_MHDI[mun_uf],0),5)</f>
        <v>0.751</v>
      </c>
      <c r="G3457">
        <f>INDEX(tb_MHDI[],MATCH(Table3[[#This Row],[city_name]],tb_MHDI[mun_uf],0),6)</f>
        <v>0.755</v>
      </c>
      <c r="H3457">
        <f>INDEX(tb_MHDI[],MATCH(Table3[[#This Row],[city_name]],tb_MHDI[mun_uf],0),7)</f>
        <v>0.83499999999999996</v>
      </c>
      <c r="I3457">
        <f>INDEX(tb_MHDI[],MATCH(Table3[[#This Row],[city_name]],tb_MHDI[mun_uf],0),8)</f>
        <v>0.67200000000000004</v>
      </c>
      <c r="J3457">
        <f>_xlfn.NUMBERVALUE(INDEX(tb_SVI[],MATCH(Table3[[#This Row],[city_name]],tb_SVI[city_name_uf],0),8),".")</f>
        <v>0.26200000000000001</v>
      </c>
      <c r="K3457">
        <f>_xlfn.NUMBERVALUE(INDEX(tb_SVI[],MATCH(Table3[[#This Row],[city_name]],tb_SVI[city_name_uf],0),9),".")</f>
        <v>0.34699999999999998</v>
      </c>
      <c r="L3457">
        <f>_xlfn.NUMBERVALUE(INDEX(tb_SVI[],MATCH(Table3[[#This Row],[city_name]],tb_SVI[city_name_uf],0),10),".")</f>
        <v>0.21299999999999999</v>
      </c>
      <c r="M3457">
        <f>_xlfn.NUMBERVALUE(INDEX(tb_SVI[],MATCH(Table3[[#This Row],[city_name]],tb_SVI[city_name_uf],0),11),".")</f>
        <v>0.22700000000000001</v>
      </c>
      <c r="N3457" s="14">
        <f>_xlfn.PERCENTRANK.INC(Table3[MHDI_tot],Table3[[#This Row],[MHDI_tot]],3)</f>
        <v>0.90100000000000002</v>
      </c>
    </row>
    <row r="3458" spans="1:14" hidden="1" x14ac:dyDescent="0.2">
      <c r="A3458" t="str">
        <f>SVI!F3458</f>
        <v>Nipoã/SP</v>
      </c>
      <c r="B3458" t="str">
        <f>INDEX(tb_SVI[],MATCH(Table3[[#This Row],[ibge_cod]],tb_SVI[Município],0),1)</f>
        <v>SP</v>
      </c>
      <c r="C3458" t="str">
        <f>INDEX(tb_SVI[],MATCH(Table3[[#This Row],[city_name]],tb_SVI[city_name_uf],0),3)</f>
        <v>3532702</v>
      </c>
      <c r="D3458" t="s">
        <v>21089</v>
      </c>
      <c r="E3458" s="11">
        <f>INDEX(tb_SVI[],MATCH(Table3[[#This Row],[city_name]],tb_SVI[city_name_uf],0),5)</f>
        <v>5298</v>
      </c>
      <c r="F3458">
        <f>INDEX(tb_MHDI[],MATCH(Table3[[#This Row],[city_name]],tb_MHDI[mun_uf],0),5)</f>
        <v>0.71299999999999997</v>
      </c>
      <c r="G3458">
        <f>INDEX(tb_MHDI[],MATCH(Table3[[#This Row],[city_name]],tb_MHDI[mun_uf],0),6)</f>
        <v>0.70099999999999996</v>
      </c>
      <c r="H3458">
        <f>INDEX(tb_MHDI[],MATCH(Table3[[#This Row],[city_name]],tb_MHDI[mun_uf],0),7)</f>
        <v>0.81399999999999995</v>
      </c>
      <c r="I3458">
        <f>INDEX(tb_MHDI[],MATCH(Table3[[#This Row],[city_name]],tb_MHDI[mun_uf],0),8)</f>
        <v>0.63600000000000001</v>
      </c>
      <c r="J3458">
        <f>_xlfn.NUMBERVALUE(INDEX(tb_SVI[],MATCH(Table3[[#This Row],[city_name]],tb_SVI[city_name_uf],0),8),".")</f>
        <v>0.188</v>
      </c>
      <c r="K3458">
        <f>_xlfn.NUMBERVALUE(INDEX(tb_SVI[],MATCH(Table3[[#This Row],[city_name]],tb_SVI[city_name_uf],0),9),".")</f>
        <v>1E-3</v>
      </c>
      <c r="L3458">
        <f>_xlfn.NUMBERVALUE(INDEX(tb_SVI[],MATCH(Table3[[#This Row],[city_name]],tb_SVI[city_name_uf],0),10),".")</f>
        <v>0.25700000000000001</v>
      </c>
      <c r="M3458">
        <f>_xlfn.NUMBERVALUE(INDEX(tb_SVI[],MATCH(Table3[[#This Row],[city_name]],tb_SVI[city_name_uf],0),11),".")</f>
        <v>0.307</v>
      </c>
      <c r="N3458" s="14">
        <f>_xlfn.PERCENTRANK.INC(Table3[MHDI_tot],Table3[[#This Row],[MHDI_tot]],3)</f>
        <v>0.72199999999999998</v>
      </c>
    </row>
    <row r="3459" spans="1:14" hidden="1" x14ac:dyDescent="0.2">
      <c r="A3459" t="str">
        <f>SVI!F3459</f>
        <v>Nova Aliança/SP</v>
      </c>
      <c r="B3459" t="str">
        <f>INDEX(tb_SVI[],MATCH(Table3[[#This Row],[ibge_cod]],tb_SVI[Município],0),1)</f>
        <v>SP</v>
      </c>
      <c r="C3459" t="str">
        <f>INDEX(tb_SVI[],MATCH(Table3[[#This Row],[city_name]],tb_SVI[city_name_uf],0),3)</f>
        <v>3532801</v>
      </c>
      <c r="D3459" t="s">
        <v>21090</v>
      </c>
      <c r="E3459" s="11">
        <f>INDEX(tb_SVI[],MATCH(Table3[[#This Row],[city_name]],tb_SVI[city_name_uf],0),5)</f>
        <v>7068</v>
      </c>
      <c r="F3459">
        <f>INDEX(tb_MHDI[],MATCH(Table3[[#This Row],[city_name]],tb_MHDI[mun_uf],0),5)</f>
        <v>0.73799999999999999</v>
      </c>
      <c r="G3459">
        <f>INDEX(tb_MHDI[],MATCH(Table3[[#This Row],[city_name]],tb_MHDI[mun_uf],0),6)</f>
        <v>0.71</v>
      </c>
      <c r="H3459">
        <f>INDEX(tb_MHDI[],MATCH(Table3[[#This Row],[city_name]],tb_MHDI[mun_uf],0),7)</f>
        <v>0.82599999999999996</v>
      </c>
      <c r="I3459">
        <f>INDEX(tb_MHDI[],MATCH(Table3[[#This Row],[city_name]],tb_MHDI[mun_uf],0),8)</f>
        <v>0.68400000000000005</v>
      </c>
      <c r="J3459">
        <f>_xlfn.NUMBERVALUE(INDEX(tb_SVI[],MATCH(Table3[[#This Row],[city_name]],tb_SVI[city_name_uf],0),8),".")</f>
        <v>0.19700000000000001</v>
      </c>
      <c r="K3459">
        <f>_xlfn.NUMBERVALUE(INDEX(tb_SVI[],MATCH(Table3[[#This Row],[city_name]],tb_SVI[city_name_uf],0),9),".")</f>
        <v>0.112</v>
      </c>
      <c r="L3459">
        <f>_xlfn.NUMBERVALUE(INDEX(tb_SVI[],MATCH(Table3[[#This Row],[city_name]],tb_SVI[city_name_uf],0),10),".")</f>
        <v>0.254</v>
      </c>
      <c r="M3459">
        <f>_xlfn.NUMBERVALUE(INDEX(tb_SVI[],MATCH(Table3[[#This Row],[city_name]],tb_SVI[city_name_uf],0),11),".")</f>
        <v>0.224</v>
      </c>
      <c r="N3459" s="14">
        <f>_xlfn.PERCENTRANK.INC(Table3[MHDI_tot],Table3[[#This Row],[MHDI_tot]],3)</f>
        <v>0.84699999999999998</v>
      </c>
    </row>
    <row r="3460" spans="1:14" hidden="1" x14ac:dyDescent="0.2">
      <c r="A3460" t="str">
        <f>SVI!F3460</f>
        <v>Nova Campina/SP</v>
      </c>
      <c r="B3460" t="str">
        <f>INDEX(tb_SVI[],MATCH(Table3[[#This Row],[ibge_cod]],tb_SVI[Município],0),1)</f>
        <v>SP</v>
      </c>
      <c r="C3460" t="str">
        <f>INDEX(tb_SVI[],MATCH(Table3[[#This Row],[city_name]],tb_SVI[city_name_uf],0),3)</f>
        <v>3532827</v>
      </c>
      <c r="D3460" t="s">
        <v>21091</v>
      </c>
      <c r="E3460" s="11">
        <f>INDEX(tb_SVI[],MATCH(Table3[[#This Row],[city_name]],tb_SVI[city_name_uf],0),5)</f>
        <v>9860</v>
      </c>
      <c r="F3460">
        <f>INDEX(tb_MHDI[],MATCH(Table3[[#This Row],[city_name]],tb_MHDI[mun_uf],0),5)</f>
        <v>0.65100000000000002</v>
      </c>
      <c r="G3460">
        <f>INDEX(tb_MHDI[],MATCH(Table3[[#This Row],[city_name]],tb_MHDI[mun_uf],0),6)</f>
        <v>0.59799999999999998</v>
      </c>
      <c r="H3460">
        <f>INDEX(tb_MHDI[],MATCH(Table3[[#This Row],[city_name]],tb_MHDI[mun_uf],0),7)</f>
        <v>0.79900000000000004</v>
      </c>
      <c r="I3460">
        <f>INDEX(tb_MHDI[],MATCH(Table3[[#This Row],[city_name]],tb_MHDI[mun_uf],0),8)</f>
        <v>0.57699999999999996</v>
      </c>
      <c r="J3460">
        <f>_xlfn.NUMBERVALUE(INDEX(tb_SVI[],MATCH(Table3[[#This Row],[city_name]],tb_SVI[city_name_uf],0),8),".")</f>
        <v>0.35199999999999998</v>
      </c>
      <c r="K3460">
        <f>_xlfn.NUMBERVALUE(INDEX(tb_SVI[],MATCH(Table3[[#This Row],[city_name]],tb_SVI[city_name_uf],0),9),".")</f>
        <v>0.255</v>
      </c>
      <c r="L3460">
        <f>_xlfn.NUMBERVALUE(INDEX(tb_SVI[],MATCH(Table3[[#This Row],[city_name]],tb_SVI[city_name_uf],0),10),".")</f>
        <v>0.44800000000000001</v>
      </c>
      <c r="M3460">
        <f>_xlfn.NUMBERVALUE(INDEX(tb_SVI[],MATCH(Table3[[#This Row],[city_name]],tb_SVI[city_name_uf],0),11),".")</f>
        <v>0.35299999999999998</v>
      </c>
      <c r="N3460" s="14">
        <f>_xlfn.PERCENTRANK.INC(Table3[MHDI_tot],Table3[[#This Row],[MHDI_tot]],3)</f>
        <v>0.44</v>
      </c>
    </row>
    <row r="3461" spans="1:14" hidden="1" x14ac:dyDescent="0.2">
      <c r="A3461" t="str">
        <f>SVI!F3461</f>
        <v>Nova Canaã Paulista/SP</v>
      </c>
      <c r="B3461" t="str">
        <f>INDEX(tb_SVI[],MATCH(Table3[[#This Row],[ibge_cod]],tb_SVI[Município],0),1)</f>
        <v>SP</v>
      </c>
      <c r="C3461" t="str">
        <f>INDEX(tb_SVI[],MATCH(Table3[[#This Row],[city_name]],tb_SVI[city_name_uf],0),3)</f>
        <v>3532843</v>
      </c>
      <c r="D3461" t="s">
        <v>21092</v>
      </c>
      <c r="E3461" s="11">
        <f>INDEX(tb_SVI[],MATCH(Table3[[#This Row],[city_name]],tb_SVI[city_name_uf],0),5)</f>
        <v>1852</v>
      </c>
      <c r="F3461">
        <f>INDEX(tb_MHDI[],MATCH(Table3[[#This Row],[city_name]],tb_MHDI[mun_uf],0),5)</f>
        <v>0.71499999999999997</v>
      </c>
      <c r="G3461">
        <f>INDEX(tb_MHDI[],MATCH(Table3[[#This Row],[city_name]],tb_MHDI[mun_uf],0),6)</f>
        <v>0.67300000000000004</v>
      </c>
      <c r="H3461">
        <f>INDEX(tb_MHDI[],MATCH(Table3[[#This Row],[city_name]],tb_MHDI[mun_uf],0),7)</f>
        <v>0.80600000000000005</v>
      </c>
      <c r="I3461">
        <f>INDEX(tb_MHDI[],MATCH(Table3[[#This Row],[city_name]],tb_MHDI[mun_uf],0),8)</f>
        <v>0.67500000000000004</v>
      </c>
      <c r="J3461">
        <f>_xlfn.NUMBERVALUE(INDEX(tb_SVI[],MATCH(Table3[[#This Row],[city_name]],tb_SVI[city_name_uf],0),8),".")</f>
        <v>0.19500000000000001</v>
      </c>
      <c r="K3461">
        <f>_xlfn.NUMBERVALUE(INDEX(tb_SVI[],MATCH(Table3[[#This Row],[city_name]],tb_SVI[city_name_uf],0),9),".")</f>
        <v>9.4E-2</v>
      </c>
      <c r="L3461">
        <f>_xlfn.NUMBERVALUE(INDEX(tb_SVI[],MATCH(Table3[[#This Row],[city_name]],tb_SVI[city_name_uf],0),10),".")</f>
        <v>0.20499999999999999</v>
      </c>
      <c r="M3461">
        <f>_xlfn.NUMBERVALUE(INDEX(tb_SVI[],MATCH(Table3[[#This Row],[city_name]],tb_SVI[city_name_uf],0),11),".")</f>
        <v>0.28699999999999998</v>
      </c>
      <c r="N3461" s="14">
        <f>_xlfn.PERCENTRANK.INC(Table3[MHDI_tot],Table3[[#This Row],[MHDI_tot]],3)</f>
        <v>0.73299999999999998</v>
      </c>
    </row>
    <row r="3462" spans="1:14" hidden="1" x14ac:dyDescent="0.2">
      <c r="A3462" t="str">
        <f>SVI!F3462</f>
        <v>Nova Castilho/SP</v>
      </c>
      <c r="B3462" t="str">
        <f>INDEX(tb_SVI[],MATCH(Table3[[#This Row],[ibge_cod]],tb_SVI[Município],0),1)</f>
        <v>SP</v>
      </c>
      <c r="C3462" t="str">
        <f>INDEX(tb_SVI[],MATCH(Table3[[#This Row],[city_name]],tb_SVI[city_name_uf],0),3)</f>
        <v>3532868</v>
      </c>
      <c r="D3462" t="s">
        <v>21093</v>
      </c>
      <c r="E3462" s="11">
        <f>INDEX(tb_SVI[],MATCH(Table3[[#This Row],[city_name]],tb_SVI[city_name_uf],0),5)</f>
        <v>1278</v>
      </c>
      <c r="F3462">
        <f>INDEX(tb_MHDI[],MATCH(Table3[[#This Row],[city_name]],tb_MHDI[mun_uf],0),5)</f>
        <v>0.75600000000000001</v>
      </c>
      <c r="G3462">
        <f>INDEX(tb_MHDI[],MATCH(Table3[[#This Row],[city_name]],tb_MHDI[mun_uf],0),6)</f>
        <v>0.69399999999999995</v>
      </c>
      <c r="H3462">
        <f>INDEX(tb_MHDI[],MATCH(Table3[[#This Row],[city_name]],tb_MHDI[mun_uf],0),7)</f>
        <v>0.82299999999999995</v>
      </c>
      <c r="I3462">
        <f>INDEX(tb_MHDI[],MATCH(Table3[[#This Row],[city_name]],tb_MHDI[mun_uf],0),8)</f>
        <v>0.755</v>
      </c>
      <c r="J3462">
        <f>_xlfn.NUMBERVALUE(INDEX(tb_SVI[],MATCH(Table3[[#This Row],[city_name]],tb_SVI[city_name_uf],0),8),".")</f>
        <v>0.17799999999999999</v>
      </c>
      <c r="K3462">
        <f>_xlfn.NUMBERVALUE(INDEX(tb_SVI[],MATCH(Table3[[#This Row],[city_name]],tb_SVI[city_name_uf],0),9),".")</f>
        <v>0.123</v>
      </c>
      <c r="L3462">
        <f>_xlfn.NUMBERVALUE(INDEX(tb_SVI[],MATCH(Table3[[#This Row],[city_name]],tb_SVI[city_name_uf],0),10),".")</f>
        <v>0.224</v>
      </c>
      <c r="M3462">
        <f>_xlfn.NUMBERVALUE(INDEX(tb_SVI[],MATCH(Table3[[#This Row],[city_name]],tb_SVI[city_name_uf],0),11),".")</f>
        <v>0.188</v>
      </c>
      <c r="N3462" s="14">
        <f>_xlfn.PERCENTRANK.INC(Table3[MHDI_tot],Table3[[#This Row],[MHDI_tot]],3)</f>
        <v>0.91800000000000004</v>
      </c>
    </row>
    <row r="3463" spans="1:14" hidden="1" x14ac:dyDescent="0.2">
      <c r="A3463" t="str">
        <f>SVI!F3463</f>
        <v>Nova Europa/SP</v>
      </c>
      <c r="B3463" t="str">
        <f>INDEX(tb_SVI[],MATCH(Table3[[#This Row],[ibge_cod]],tb_SVI[Município],0),1)</f>
        <v>SP</v>
      </c>
      <c r="C3463" t="str">
        <f>INDEX(tb_SVI[],MATCH(Table3[[#This Row],[city_name]],tb_SVI[city_name_uf],0),3)</f>
        <v>3532900</v>
      </c>
      <c r="D3463" t="s">
        <v>21094</v>
      </c>
      <c r="E3463" s="11">
        <f>INDEX(tb_SVI[],MATCH(Table3[[#This Row],[city_name]],tb_SVI[city_name_uf],0),5)</f>
        <v>11355</v>
      </c>
      <c r="F3463">
        <f>INDEX(tb_MHDI[],MATCH(Table3[[#This Row],[city_name]],tb_MHDI[mun_uf],0),5)</f>
        <v>0.76500000000000001</v>
      </c>
      <c r="G3463">
        <f>INDEX(tb_MHDI[],MATCH(Table3[[#This Row],[city_name]],tb_MHDI[mun_uf],0),6)</f>
        <v>0.71799999999999997</v>
      </c>
      <c r="H3463">
        <f>INDEX(tb_MHDI[],MATCH(Table3[[#This Row],[city_name]],tb_MHDI[mun_uf],0),7)</f>
        <v>0.86899999999999999</v>
      </c>
      <c r="I3463">
        <f>INDEX(tb_MHDI[],MATCH(Table3[[#This Row],[city_name]],tb_MHDI[mun_uf],0),8)</f>
        <v>0.71799999999999997</v>
      </c>
      <c r="J3463">
        <f>_xlfn.NUMBERVALUE(INDEX(tb_SVI[],MATCH(Table3[[#This Row],[city_name]],tb_SVI[city_name_uf],0),8),".")</f>
        <v>0.246</v>
      </c>
      <c r="K3463">
        <f>_xlfn.NUMBERVALUE(INDEX(tb_SVI[],MATCH(Table3[[#This Row],[city_name]],tb_SVI[city_name_uf],0),9),".")</f>
        <v>0.252</v>
      </c>
      <c r="L3463">
        <f>_xlfn.NUMBERVALUE(INDEX(tb_SVI[],MATCH(Table3[[#This Row],[city_name]],tb_SVI[city_name_uf],0),10),".")</f>
        <v>0.29499999999999998</v>
      </c>
      <c r="M3463">
        <f>_xlfn.NUMBERVALUE(INDEX(tb_SVI[],MATCH(Table3[[#This Row],[city_name]],tb_SVI[city_name_uf],0),11),".")</f>
        <v>0.192</v>
      </c>
      <c r="N3463" s="14">
        <f>_xlfn.PERCENTRANK.INC(Table3[MHDI_tot],Table3[[#This Row],[MHDI_tot]],3)</f>
        <v>0.94499999999999995</v>
      </c>
    </row>
    <row r="3464" spans="1:14" hidden="1" x14ac:dyDescent="0.2">
      <c r="A3464" t="str">
        <f>SVI!F3464</f>
        <v>Nova Granada/SP</v>
      </c>
      <c r="B3464" t="str">
        <f>INDEX(tb_SVI[],MATCH(Table3[[#This Row],[ibge_cod]],tb_SVI[Município],0),1)</f>
        <v>SP</v>
      </c>
      <c r="C3464" t="str">
        <f>INDEX(tb_SVI[],MATCH(Table3[[#This Row],[city_name]],tb_SVI[city_name_uf],0),3)</f>
        <v>3533007</v>
      </c>
      <c r="D3464" t="s">
        <v>21095</v>
      </c>
      <c r="E3464" s="11">
        <f>INDEX(tb_SVI[],MATCH(Table3[[#This Row],[city_name]],tb_SVI[city_name_uf],0),5)</f>
        <v>21689</v>
      </c>
      <c r="F3464">
        <f>INDEX(tb_MHDI[],MATCH(Table3[[#This Row],[city_name]],tb_MHDI[mun_uf],0),5)</f>
        <v>0.73899999999999999</v>
      </c>
      <c r="G3464">
        <f>INDEX(tb_MHDI[],MATCH(Table3[[#This Row],[city_name]],tb_MHDI[mun_uf],0),6)</f>
        <v>0.72699999999999998</v>
      </c>
      <c r="H3464">
        <f>INDEX(tb_MHDI[],MATCH(Table3[[#This Row],[city_name]],tb_MHDI[mun_uf],0),7)</f>
        <v>0.81799999999999995</v>
      </c>
      <c r="I3464">
        <f>INDEX(tb_MHDI[],MATCH(Table3[[#This Row],[city_name]],tb_MHDI[mun_uf],0),8)</f>
        <v>0.68</v>
      </c>
      <c r="J3464">
        <f>_xlfn.NUMBERVALUE(INDEX(tb_SVI[],MATCH(Table3[[#This Row],[city_name]],tb_SVI[city_name_uf],0),8),".")</f>
        <v>0.23100000000000001</v>
      </c>
      <c r="K3464">
        <f>_xlfn.NUMBERVALUE(INDEX(tb_SVI[],MATCH(Table3[[#This Row],[city_name]],tb_SVI[city_name_uf],0),9),".")</f>
        <v>0.20499999999999999</v>
      </c>
      <c r="L3464">
        <f>_xlfn.NUMBERVALUE(INDEX(tb_SVI[],MATCH(Table3[[#This Row],[city_name]],tb_SVI[city_name_uf],0),10),".")</f>
        <v>0.25800000000000001</v>
      </c>
      <c r="M3464">
        <f>_xlfn.NUMBERVALUE(INDEX(tb_SVI[],MATCH(Table3[[#This Row],[city_name]],tb_SVI[city_name_uf],0),11),".")</f>
        <v>0.23100000000000001</v>
      </c>
      <c r="N3464" s="14">
        <f>_xlfn.PERCENTRANK.INC(Table3[MHDI_tot],Table3[[#This Row],[MHDI_tot]],3)</f>
        <v>0.85199999999999998</v>
      </c>
    </row>
    <row r="3465" spans="1:14" hidden="1" x14ac:dyDescent="0.2">
      <c r="A3465" t="str">
        <f>SVI!F3465</f>
        <v>Nova Guataporanga/SP</v>
      </c>
      <c r="B3465" t="str">
        <f>INDEX(tb_SVI[],MATCH(Table3[[#This Row],[ibge_cod]],tb_SVI[Município],0),1)</f>
        <v>SP</v>
      </c>
      <c r="C3465" t="str">
        <f>INDEX(tb_SVI[],MATCH(Table3[[#This Row],[city_name]],tb_SVI[city_name_uf],0),3)</f>
        <v>3533106</v>
      </c>
      <c r="D3465" t="s">
        <v>21096</v>
      </c>
      <c r="E3465" s="11">
        <f>INDEX(tb_SVI[],MATCH(Table3[[#This Row],[city_name]],tb_SVI[city_name_uf],0),5)</f>
        <v>2325</v>
      </c>
      <c r="F3465">
        <f>INDEX(tb_MHDI[],MATCH(Table3[[#This Row],[city_name]],tb_MHDI[mun_uf],0),5)</f>
        <v>0.72599999999999998</v>
      </c>
      <c r="G3465">
        <f>INDEX(tb_MHDI[],MATCH(Table3[[#This Row],[city_name]],tb_MHDI[mun_uf],0),6)</f>
        <v>0.70699999999999996</v>
      </c>
      <c r="H3465">
        <f>INDEX(tb_MHDI[],MATCH(Table3[[#This Row],[city_name]],tb_MHDI[mun_uf],0),7)</f>
        <v>0.84199999999999997</v>
      </c>
      <c r="I3465">
        <f>INDEX(tb_MHDI[],MATCH(Table3[[#This Row],[city_name]],tb_MHDI[mun_uf],0),8)</f>
        <v>0.64400000000000002</v>
      </c>
      <c r="J3465">
        <f>_xlfn.NUMBERVALUE(INDEX(tb_SVI[],MATCH(Table3[[#This Row],[city_name]],tb_SVI[city_name_uf],0),8),".")</f>
        <v>0.28599999999999998</v>
      </c>
      <c r="K3465">
        <f>_xlfn.NUMBERVALUE(INDEX(tb_SVI[],MATCH(Table3[[#This Row],[city_name]],tb_SVI[city_name_uf],0),9),".")</f>
        <v>0.30099999999999999</v>
      </c>
      <c r="L3465">
        <f>_xlfn.NUMBERVALUE(INDEX(tb_SVI[],MATCH(Table3[[#This Row],[city_name]],tb_SVI[city_name_uf],0),10),".")</f>
        <v>0.246</v>
      </c>
      <c r="M3465">
        <f>_xlfn.NUMBERVALUE(INDEX(tb_SVI[],MATCH(Table3[[#This Row],[city_name]],tb_SVI[city_name_uf],0),11),".")</f>
        <v>0.311</v>
      </c>
      <c r="N3465" s="14">
        <f>_xlfn.PERCENTRANK.INC(Table3[MHDI_tot],Table3[[#This Row],[MHDI_tot]],3)</f>
        <v>0.79200000000000004</v>
      </c>
    </row>
    <row r="3466" spans="1:14" hidden="1" x14ac:dyDescent="0.2">
      <c r="A3466" t="str">
        <f>SVI!F3466</f>
        <v>Nova Independência/SP</v>
      </c>
      <c r="B3466" t="str">
        <f>INDEX(tb_SVI[],MATCH(Table3[[#This Row],[ibge_cod]],tb_SVI[Município],0),1)</f>
        <v>SP</v>
      </c>
      <c r="C3466" t="str">
        <f>INDEX(tb_SVI[],MATCH(Table3[[#This Row],[city_name]],tb_SVI[city_name_uf],0),3)</f>
        <v>3533205</v>
      </c>
      <c r="D3466" t="s">
        <v>21097</v>
      </c>
      <c r="E3466" s="11">
        <f>INDEX(tb_SVI[],MATCH(Table3[[#This Row],[city_name]],tb_SVI[city_name_uf],0),5)</f>
        <v>4053</v>
      </c>
      <c r="F3466">
        <f>INDEX(tb_MHDI[],MATCH(Table3[[#This Row],[city_name]],tb_MHDI[mun_uf],0),5)</f>
        <v>0.73499999999999999</v>
      </c>
      <c r="G3466">
        <f>INDEX(tb_MHDI[],MATCH(Table3[[#This Row],[city_name]],tb_MHDI[mun_uf],0),6)</f>
        <v>0.67500000000000004</v>
      </c>
      <c r="H3466">
        <f>INDEX(tb_MHDI[],MATCH(Table3[[#This Row],[city_name]],tb_MHDI[mun_uf],0),7)</f>
        <v>0.82699999999999996</v>
      </c>
      <c r="I3466">
        <f>INDEX(tb_MHDI[],MATCH(Table3[[#This Row],[city_name]],tb_MHDI[mun_uf],0),8)</f>
        <v>0.71099999999999997</v>
      </c>
      <c r="J3466">
        <f>_xlfn.NUMBERVALUE(INDEX(tb_SVI[],MATCH(Table3[[#This Row],[city_name]],tb_SVI[city_name_uf],0),8),".")</f>
        <v>0.16600000000000001</v>
      </c>
      <c r="K3466">
        <f>_xlfn.NUMBERVALUE(INDEX(tb_SVI[],MATCH(Table3[[#This Row],[city_name]],tb_SVI[city_name_uf],0),9),".")</f>
        <v>6.0999999999999999E-2</v>
      </c>
      <c r="L3466">
        <f>_xlfn.NUMBERVALUE(INDEX(tb_SVI[],MATCH(Table3[[#This Row],[city_name]],tb_SVI[city_name_uf],0),10),".")</f>
        <v>0.23499999999999999</v>
      </c>
      <c r="M3466">
        <f>_xlfn.NUMBERVALUE(INDEX(tb_SVI[],MATCH(Table3[[#This Row],[city_name]],tb_SVI[city_name_uf],0),11),".")</f>
        <v>0.20100000000000001</v>
      </c>
      <c r="N3466" s="14">
        <f>_xlfn.PERCENTRANK.INC(Table3[MHDI_tot],Table3[[#This Row],[MHDI_tot]],3)</f>
        <v>0.83499999999999996</v>
      </c>
    </row>
    <row r="3467" spans="1:14" hidden="1" x14ac:dyDescent="0.2">
      <c r="A3467" t="str">
        <f>SVI!F3467</f>
        <v>Nova Luzitânia/SP</v>
      </c>
      <c r="B3467" t="str">
        <f>INDEX(tb_SVI[],MATCH(Table3[[#This Row],[ibge_cod]],tb_SVI[Município],0),1)</f>
        <v>SP</v>
      </c>
      <c r="C3467" t="str">
        <f>INDEX(tb_SVI[],MATCH(Table3[[#This Row],[city_name]],tb_SVI[city_name_uf],0),3)</f>
        <v>3533304</v>
      </c>
      <c r="D3467" t="s">
        <v>21098</v>
      </c>
      <c r="E3467" s="11">
        <f>INDEX(tb_SVI[],MATCH(Table3[[#This Row],[city_name]],tb_SVI[city_name_uf],0),5)</f>
        <v>4160</v>
      </c>
      <c r="F3467">
        <f>INDEX(tb_MHDI[],MATCH(Table3[[#This Row],[city_name]],tb_MHDI[mun_uf],0),5)</f>
        <v>0.74299999999999999</v>
      </c>
      <c r="G3467">
        <f>INDEX(tb_MHDI[],MATCH(Table3[[#This Row],[city_name]],tb_MHDI[mun_uf],0),6)</f>
        <v>0.70499999999999996</v>
      </c>
      <c r="H3467">
        <f>INDEX(tb_MHDI[],MATCH(Table3[[#This Row],[city_name]],tb_MHDI[mun_uf],0),7)</f>
        <v>0.80800000000000005</v>
      </c>
      <c r="I3467">
        <f>INDEX(tb_MHDI[],MATCH(Table3[[#This Row],[city_name]],tb_MHDI[mun_uf],0),8)</f>
        <v>0.71899999999999997</v>
      </c>
      <c r="J3467">
        <f>_xlfn.NUMBERVALUE(INDEX(tb_SVI[],MATCH(Table3[[#This Row],[city_name]],tb_SVI[city_name_uf],0),8),".")</f>
        <v>0.19900000000000001</v>
      </c>
      <c r="K3467">
        <f>_xlfn.NUMBERVALUE(INDEX(tb_SVI[],MATCH(Table3[[#This Row],[city_name]],tb_SVI[city_name_uf],0),9),".")</f>
        <v>0.10100000000000001</v>
      </c>
      <c r="L3467">
        <f>_xlfn.NUMBERVALUE(INDEX(tb_SVI[],MATCH(Table3[[#This Row],[city_name]],tb_SVI[city_name_uf],0),10),".")</f>
        <v>0.27700000000000002</v>
      </c>
      <c r="M3467">
        <f>_xlfn.NUMBERVALUE(INDEX(tb_SVI[],MATCH(Table3[[#This Row],[city_name]],tb_SVI[city_name_uf],0),11),".")</f>
        <v>0.218</v>
      </c>
      <c r="N3467" s="14">
        <f>_xlfn.PERCENTRANK.INC(Table3[MHDI_tot],Table3[[#This Row],[MHDI_tot]],3)</f>
        <v>0.871</v>
      </c>
    </row>
    <row r="3468" spans="1:14" hidden="1" x14ac:dyDescent="0.2">
      <c r="A3468" t="str">
        <f>SVI!F3468</f>
        <v>Novais/SP</v>
      </c>
      <c r="B3468" t="str">
        <f>INDEX(tb_SVI[],MATCH(Table3[[#This Row],[ibge_cod]],tb_SVI[Município],0),1)</f>
        <v>SP</v>
      </c>
      <c r="C3468" t="str">
        <f>INDEX(tb_SVI[],MATCH(Table3[[#This Row],[city_name]],tb_SVI[city_name_uf],0),3)</f>
        <v>3533254</v>
      </c>
      <c r="D3468" t="s">
        <v>21099</v>
      </c>
      <c r="E3468" s="11">
        <f>INDEX(tb_SVI[],MATCH(Table3[[#This Row],[city_name]],tb_SVI[city_name_uf],0),5)</f>
        <v>5945</v>
      </c>
      <c r="F3468">
        <f>INDEX(tb_MHDI[],MATCH(Table3[[#This Row],[city_name]],tb_MHDI[mun_uf],0),5)</f>
        <v>0.71899999999999997</v>
      </c>
      <c r="G3468">
        <f>INDEX(tb_MHDI[],MATCH(Table3[[#This Row],[city_name]],tb_MHDI[mun_uf],0),6)</f>
        <v>0.71199999999999997</v>
      </c>
      <c r="H3468">
        <f>INDEX(tb_MHDI[],MATCH(Table3[[#This Row],[city_name]],tb_MHDI[mun_uf],0),7)</f>
        <v>0.82199999999999995</v>
      </c>
      <c r="I3468">
        <f>INDEX(tb_MHDI[],MATCH(Table3[[#This Row],[city_name]],tb_MHDI[mun_uf],0),8)</f>
        <v>0.63400000000000001</v>
      </c>
      <c r="J3468">
        <f>_xlfn.NUMBERVALUE(INDEX(tb_SVI[],MATCH(Table3[[#This Row],[city_name]],tb_SVI[city_name_uf],0),8),".")</f>
        <v>0.32400000000000001</v>
      </c>
      <c r="K3468">
        <f>_xlfn.NUMBERVALUE(INDEX(tb_SVI[],MATCH(Table3[[#This Row],[city_name]],tb_SVI[city_name_uf],0),9),".")</f>
        <v>0.40300000000000002</v>
      </c>
      <c r="L3468">
        <f>_xlfn.NUMBERVALUE(INDEX(tb_SVI[],MATCH(Table3[[#This Row],[city_name]],tb_SVI[city_name_uf],0),10),".")</f>
        <v>0.33700000000000002</v>
      </c>
      <c r="M3468">
        <f>_xlfn.NUMBERVALUE(INDEX(tb_SVI[],MATCH(Table3[[#This Row],[city_name]],tb_SVI[city_name_uf],0),11),".")</f>
        <v>0.23300000000000001</v>
      </c>
      <c r="N3468" s="14">
        <f>_xlfn.PERCENTRANK.INC(Table3[MHDI_tot],Table3[[#This Row],[MHDI_tot]],3)</f>
        <v>0.755</v>
      </c>
    </row>
    <row r="3469" spans="1:14" hidden="1" x14ac:dyDescent="0.2">
      <c r="A3469" t="str">
        <f>SVI!F3469</f>
        <v>Novo Horizonte/SP</v>
      </c>
      <c r="B3469" t="str">
        <f>INDEX(tb_SVI[],MATCH(Table3[[#This Row],[ibge_cod]],tb_SVI[Município],0),1)</f>
        <v>SP</v>
      </c>
      <c r="C3469" t="str">
        <f>INDEX(tb_SVI[],MATCH(Table3[[#This Row],[city_name]],tb_SVI[city_name_uf],0),3)</f>
        <v>3533502</v>
      </c>
      <c r="D3469" t="s">
        <v>21100</v>
      </c>
      <c r="E3469" s="11">
        <f>INDEX(tb_SVI[],MATCH(Table3[[#This Row],[city_name]],tb_SVI[city_name_uf],0),5)</f>
        <v>41414</v>
      </c>
      <c r="F3469">
        <f>INDEX(tb_MHDI[],MATCH(Table3[[#This Row],[city_name]],tb_MHDI[mun_uf],0),5)</f>
        <v>0.753</v>
      </c>
      <c r="G3469">
        <f>INDEX(tb_MHDI[],MATCH(Table3[[#This Row],[city_name]],tb_MHDI[mun_uf],0),6)</f>
        <v>0.74099999999999999</v>
      </c>
      <c r="H3469">
        <f>INDEX(tb_MHDI[],MATCH(Table3[[#This Row],[city_name]],tb_MHDI[mun_uf],0),7)</f>
        <v>0.86499999999999999</v>
      </c>
      <c r="I3469">
        <f>INDEX(tb_MHDI[],MATCH(Table3[[#This Row],[city_name]],tb_MHDI[mun_uf],0),8)</f>
        <v>0.66500000000000004</v>
      </c>
      <c r="J3469">
        <f>_xlfn.NUMBERVALUE(INDEX(tb_SVI[],MATCH(Table3[[#This Row],[city_name]],tb_SVI[city_name_uf],0),8),".")</f>
        <v>0.21099999999999999</v>
      </c>
      <c r="K3469">
        <f>_xlfn.NUMBERVALUE(INDEX(tb_SVI[],MATCH(Table3[[#This Row],[city_name]],tb_SVI[city_name_uf],0),9),".")</f>
        <v>0.159</v>
      </c>
      <c r="L3469">
        <f>_xlfn.NUMBERVALUE(INDEX(tb_SVI[],MATCH(Table3[[#This Row],[city_name]],tb_SVI[city_name_uf],0),10),".")</f>
        <v>0.27500000000000002</v>
      </c>
      <c r="M3469">
        <f>_xlfn.NUMBERVALUE(INDEX(tb_SVI[],MATCH(Table3[[#This Row],[city_name]],tb_SVI[city_name_uf],0),11),".")</f>
        <v>0.19800000000000001</v>
      </c>
      <c r="N3469" s="14">
        <f>_xlfn.PERCENTRANK.INC(Table3[MHDI_tot],Table3[[#This Row],[MHDI_tot]],3)</f>
        <v>0.90900000000000003</v>
      </c>
    </row>
    <row r="3470" spans="1:14" hidden="1" x14ac:dyDescent="0.2">
      <c r="A3470" t="str">
        <f>SVI!F3470</f>
        <v>Nuporanga/SP</v>
      </c>
      <c r="B3470" t="str">
        <f>INDEX(tb_SVI[],MATCH(Table3[[#This Row],[ibge_cod]],tb_SVI[Município],0),1)</f>
        <v>SP</v>
      </c>
      <c r="C3470" t="str">
        <f>INDEX(tb_SVI[],MATCH(Table3[[#This Row],[city_name]],tb_SVI[city_name_uf],0),3)</f>
        <v>3533601</v>
      </c>
      <c r="D3470" t="s">
        <v>21101</v>
      </c>
      <c r="E3470" s="11">
        <f>INDEX(tb_SVI[],MATCH(Table3[[#This Row],[city_name]],tb_SVI[city_name_uf],0),5)</f>
        <v>7478</v>
      </c>
      <c r="F3470">
        <f>INDEX(tb_MHDI[],MATCH(Table3[[#This Row],[city_name]],tb_MHDI[mun_uf],0),5)</f>
        <v>0.746</v>
      </c>
      <c r="G3470">
        <f>INDEX(tb_MHDI[],MATCH(Table3[[#This Row],[city_name]],tb_MHDI[mun_uf],0),6)</f>
        <v>0.73</v>
      </c>
      <c r="H3470">
        <f>INDEX(tb_MHDI[],MATCH(Table3[[#This Row],[city_name]],tb_MHDI[mun_uf],0),7)</f>
        <v>0.86599999999999999</v>
      </c>
      <c r="I3470">
        <f>INDEX(tb_MHDI[],MATCH(Table3[[#This Row],[city_name]],tb_MHDI[mun_uf],0),8)</f>
        <v>0.65600000000000003</v>
      </c>
      <c r="J3470">
        <f>_xlfn.NUMBERVALUE(INDEX(tb_SVI[],MATCH(Table3[[#This Row],[city_name]],tb_SVI[city_name_uf],0),8),".")</f>
        <v>0.16800000000000001</v>
      </c>
      <c r="K3470">
        <f>_xlfn.NUMBERVALUE(INDEX(tb_SVI[],MATCH(Table3[[#This Row],[city_name]],tb_SVI[city_name_uf],0),9),".")</f>
        <v>2E-3</v>
      </c>
      <c r="L3470">
        <f>_xlfn.NUMBERVALUE(INDEX(tb_SVI[],MATCH(Table3[[#This Row],[city_name]],tb_SVI[city_name_uf],0),10),".")</f>
        <v>0.27600000000000002</v>
      </c>
      <c r="M3470">
        <f>_xlfn.NUMBERVALUE(INDEX(tb_SVI[],MATCH(Table3[[#This Row],[city_name]],tb_SVI[city_name_uf],0),11),".")</f>
        <v>0.22600000000000001</v>
      </c>
      <c r="N3470" s="14">
        <f>_xlfn.PERCENTRANK.INC(Table3[MHDI_tot],Table3[[#This Row],[MHDI_tot]],3)</f>
        <v>0.88300000000000001</v>
      </c>
    </row>
    <row r="3471" spans="1:14" hidden="1" x14ac:dyDescent="0.2">
      <c r="A3471" t="str">
        <f>SVI!F3471</f>
        <v>Ocauçu/SP</v>
      </c>
      <c r="B3471" t="str">
        <f>INDEX(tb_SVI[],MATCH(Table3[[#This Row],[ibge_cod]],tb_SVI[Município],0),1)</f>
        <v>SP</v>
      </c>
      <c r="C3471" t="str">
        <f>INDEX(tb_SVI[],MATCH(Table3[[#This Row],[city_name]],tb_SVI[city_name_uf],0),3)</f>
        <v>3533700</v>
      </c>
      <c r="D3471" t="s">
        <v>21102</v>
      </c>
      <c r="E3471" s="11">
        <f>INDEX(tb_SVI[],MATCH(Table3[[#This Row],[city_name]],tb_SVI[city_name_uf],0),5)</f>
        <v>4291</v>
      </c>
      <c r="F3471">
        <f>INDEX(tb_MHDI[],MATCH(Table3[[#This Row],[city_name]],tb_MHDI[mun_uf],0),5)</f>
        <v>0.71699999999999997</v>
      </c>
      <c r="G3471">
        <f>INDEX(tb_MHDI[],MATCH(Table3[[#This Row],[city_name]],tb_MHDI[mun_uf],0),6)</f>
        <v>0.67900000000000005</v>
      </c>
      <c r="H3471">
        <f>INDEX(tb_MHDI[],MATCH(Table3[[#This Row],[city_name]],tb_MHDI[mun_uf],0),7)</f>
        <v>0.83</v>
      </c>
      <c r="I3471">
        <f>INDEX(tb_MHDI[],MATCH(Table3[[#This Row],[city_name]],tb_MHDI[mun_uf],0),8)</f>
        <v>0.65300000000000002</v>
      </c>
      <c r="J3471">
        <f>_xlfn.NUMBERVALUE(INDEX(tb_SVI[],MATCH(Table3[[#This Row],[city_name]],tb_SVI[city_name_uf],0),8),".")</f>
        <v>0.249</v>
      </c>
      <c r="K3471">
        <f>_xlfn.NUMBERVALUE(INDEX(tb_SVI[],MATCH(Table3[[#This Row],[city_name]],tb_SVI[city_name_uf],0),9),".")</f>
        <v>0.114</v>
      </c>
      <c r="L3471">
        <f>_xlfn.NUMBERVALUE(INDEX(tb_SVI[],MATCH(Table3[[#This Row],[city_name]],tb_SVI[city_name_uf],0),10),".")</f>
        <v>0.36099999999999999</v>
      </c>
      <c r="M3471">
        <f>_xlfn.NUMBERVALUE(INDEX(tb_SVI[],MATCH(Table3[[#This Row],[city_name]],tb_SVI[city_name_uf],0),11),".")</f>
        <v>0.27200000000000002</v>
      </c>
      <c r="N3471" s="14">
        <f>_xlfn.PERCENTRANK.INC(Table3[MHDI_tot],Table3[[#This Row],[MHDI_tot]],3)</f>
        <v>0.74299999999999999</v>
      </c>
    </row>
    <row r="3472" spans="1:14" hidden="1" x14ac:dyDescent="0.2">
      <c r="A3472" t="str">
        <f>SVI!F3472</f>
        <v>Olímpia/SP</v>
      </c>
      <c r="B3472" t="str">
        <f>INDEX(tb_SVI[],MATCH(Table3[[#This Row],[ibge_cod]],tb_SVI[Município],0),1)</f>
        <v>SP</v>
      </c>
      <c r="C3472" t="str">
        <f>INDEX(tb_SVI[],MATCH(Table3[[#This Row],[city_name]],tb_SVI[city_name_uf],0),3)</f>
        <v>3533908</v>
      </c>
      <c r="D3472" t="s">
        <v>21103</v>
      </c>
      <c r="E3472" s="11">
        <f>INDEX(tb_SVI[],MATCH(Table3[[#This Row],[city_name]],tb_SVI[city_name_uf],0),5)</f>
        <v>55130</v>
      </c>
      <c r="F3472">
        <f>INDEX(tb_MHDI[],MATCH(Table3[[#This Row],[city_name]],tb_MHDI[mun_uf],0),5)</f>
        <v>0.77300000000000002</v>
      </c>
      <c r="G3472">
        <f>INDEX(tb_MHDI[],MATCH(Table3[[#This Row],[city_name]],tb_MHDI[mun_uf],0),6)</f>
        <v>0.73699999999999999</v>
      </c>
      <c r="H3472">
        <f>INDEX(tb_MHDI[],MATCH(Table3[[#This Row],[city_name]],tb_MHDI[mun_uf],0),7)</f>
        <v>0.86699999999999999</v>
      </c>
      <c r="I3472">
        <f>INDEX(tb_MHDI[],MATCH(Table3[[#This Row],[city_name]],tb_MHDI[mun_uf],0),8)</f>
        <v>0.72399999999999998</v>
      </c>
      <c r="J3472">
        <f>_xlfn.NUMBERVALUE(INDEX(tb_SVI[],MATCH(Table3[[#This Row],[city_name]],tb_SVI[city_name_uf],0),8),".")</f>
        <v>0.2</v>
      </c>
      <c r="K3472">
        <f>_xlfn.NUMBERVALUE(INDEX(tb_SVI[],MATCH(Table3[[#This Row],[city_name]],tb_SVI[city_name_uf],0),9),".")</f>
        <v>0.13100000000000001</v>
      </c>
      <c r="L3472">
        <f>_xlfn.NUMBERVALUE(INDEX(tb_SVI[],MATCH(Table3[[#This Row],[city_name]],tb_SVI[city_name_uf],0),10),".")</f>
        <v>0.27</v>
      </c>
      <c r="M3472">
        <f>_xlfn.NUMBERVALUE(INDEX(tb_SVI[],MATCH(Table3[[#This Row],[city_name]],tb_SVI[city_name_uf],0),11),".")</f>
        <v>0.2</v>
      </c>
      <c r="N3472" s="14">
        <f>_xlfn.PERCENTRANK.INC(Table3[MHDI_tot],Table3[[#This Row],[MHDI_tot]],3)</f>
        <v>0.96199999999999997</v>
      </c>
    </row>
    <row r="3473" spans="1:14" hidden="1" x14ac:dyDescent="0.2">
      <c r="A3473" t="str">
        <f>SVI!F3473</f>
        <v>Onda Verde/SP</v>
      </c>
      <c r="B3473" t="str">
        <f>INDEX(tb_SVI[],MATCH(Table3[[#This Row],[ibge_cod]],tb_SVI[Município],0),1)</f>
        <v>SP</v>
      </c>
      <c r="C3473" t="str">
        <f>INDEX(tb_SVI[],MATCH(Table3[[#This Row],[city_name]],tb_SVI[city_name_uf],0),3)</f>
        <v>3534005</v>
      </c>
      <c r="D3473" t="s">
        <v>21104</v>
      </c>
      <c r="E3473" s="11">
        <f>INDEX(tb_SVI[],MATCH(Table3[[#This Row],[city_name]],tb_SVI[city_name_uf],0),5)</f>
        <v>4422</v>
      </c>
      <c r="F3473">
        <f>INDEX(tb_MHDI[],MATCH(Table3[[#This Row],[city_name]],tb_MHDI[mun_uf],0),5)</f>
        <v>0.73799999999999999</v>
      </c>
      <c r="G3473">
        <f>INDEX(tb_MHDI[],MATCH(Table3[[#This Row],[city_name]],tb_MHDI[mun_uf],0),6)</f>
        <v>0.69299999999999995</v>
      </c>
      <c r="H3473">
        <f>INDEX(tb_MHDI[],MATCH(Table3[[#This Row],[city_name]],tb_MHDI[mun_uf],0),7)</f>
        <v>0.86299999999999999</v>
      </c>
      <c r="I3473">
        <f>INDEX(tb_MHDI[],MATCH(Table3[[#This Row],[city_name]],tb_MHDI[mun_uf],0),8)</f>
        <v>0.67100000000000004</v>
      </c>
      <c r="J3473">
        <f>_xlfn.NUMBERVALUE(INDEX(tb_SVI[],MATCH(Table3[[#This Row],[city_name]],tb_SVI[city_name_uf],0),8),".")</f>
        <v>0.19500000000000001</v>
      </c>
      <c r="K3473">
        <f>_xlfn.NUMBERVALUE(INDEX(tb_SVI[],MATCH(Table3[[#This Row],[city_name]],tb_SVI[city_name_uf],0),9),".")</f>
        <v>0.122</v>
      </c>
      <c r="L3473">
        <f>_xlfn.NUMBERVALUE(INDEX(tb_SVI[],MATCH(Table3[[#This Row],[city_name]],tb_SVI[city_name_uf],0),10),".")</f>
        <v>0.23200000000000001</v>
      </c>
      <c r="M3473">
        <f>_xlfn.NUMBERVALUE(INDEX(tb_SVI[],MATCH(Table3[[#This Row],[city_name]],tb_SVI[city_name_uf],0),11),".")</f>
        <v>0.23100000000000001</v>
      </c>
      <c r="N3473" s="14">
        <f>_xlfn.PERCENTRANK.INC(Table3[MHDI_tot],Table3[[#This Row],[MHDI_tot]],3)</f>
        <v>0.84699999999999998</v>
      </c>
    </row>
    <row r="3474" spans="1:14" hidden="1" x14ac:dyDescent="0.2">
      <c r="A3474" t="str">
        <f>SVI!F3474</f>
        <v>Oriente/SP</v>
      </c>
      <c r="B3474" t="str">
        <f>INDEX(tb_SVI[],MATCH(Table3[[#This Row],[ibge_cod]],tb_SVI[Município],0),1)</f>
        <v>SP</v>
      </c>
      <c r="C3474" t="str">
        <f>INDEX(tb_SVI[],MATCH(Table3[[#This Row],[city_name]],tb_SVI[city_name_uf],0),3)</f>
        <v>3534104</v>
      </c>
      <c r="D3474" t="s">
        <v>21105</v>
      </c>
      <c r="E3474" s="11">
        <f>INDEX(tb_SVI[],MATCH(Table3[[#This Row],[city_name]],tb_SVI[city_name_uf],0),5)</f>
        <v>6542</v>
      </c>
      <c r="F3474">
        <f>INDEX(tb_MHDI[],MATCH(Table3[[#This Row],[city_name]],tb_MHDI[mun_uf],0),5)</f>
        <v>0.77</v>
      </c>
      <c r="G3474">
        <f>INDEX(tb_MHDI[],MATCH(Table3[[#This Row],[city_name]],tb_MHDI[mun_uf],0),6)</f>
        <v>0.71699999999999997</v>
      </c>
      <c r="H3474">
        <f>INDEX(tb_MHDI[],MATCH(Table3[[#This Row],[city_name]],tb_MHDI[mun_uf],0),7)</f>
        <v>0.83699999999999997</v>
      </c>
      <c r="I3474">
        <f>INDEX(tb_MHDI[],MATCH(Table3[[#This Row],[city_name]],tb_MHDI[mun_uf],0),8)</f>
        <v>0.76100000000000001</v>
      </c>
      <c r="J3474">
        <f>_xlfn.NUMBERVALUE(INDEX(tb_SVI[],MATCH(Table3[[#This Row],[city_name]],tb_SVI[city_name_uf],0),8),".")</f>
        <v>0.19500000000000001</v>
      </c>
      <c r="K3474">
        <f>_xlfn.NUMBERVALUE(INDEX(tb_SVI[],MATCH(Table3[[#This Row],[city_name]],tb_SVI[city_name_uf],0),9),".")</f>
        <v>5.8999999999999997E-2</v>
      </c>
      <c r="L3474">
        <f>_xlfn.NUMBERVALUE(INDEX(tb_SVI[],MATCH(Table3[[#This Row],[city_name]],tb_SVI[city_name_uf],0),10),".")</f>
        <v>0.27</v>
      </c>
      <c r="M3474">
        <f>_xlfn.NUMBERVALUE(INDEX(tb_SVI[],MATCH(Table3[[#This Row],[city_name]],tb_SVI[city_name_uf],0),11),".")</f>
        <v>0.25600000000000001</v>
      </c>
      <c r="N3474" s="14">
        <f>_xlfn.PERCENTRANK.INC(Table3[MHDI_tot],Table3[[#This Row],[MHDI_tot]],3)</f>
        <v>0.95699999999999996</v>
      </c>
    </row>
    <row r="3475" spans="1:14" hidden="1" x14ac:dyDescent="0.2">
      <c r="A3475" t="str">
        <f>SVI!F3475</f>
        <v>Orindiúva/SP</v>
      </c>
      <c r="B3475" t="str">
        <f>INDEX(tb_SVI[],MATCH(Table3[[#This Row],[ibge_cod]],tb_SVI[Município],0),1)</f>
        <v>SP</v>
      </c>
      <c r="C3475" t="str">
        <f>INDEX(tb_SVI[],MATCH(Table3[[#This Row],[city_name]],tb_SVI[city_name_uf],0),3)</f>
        <v>3534203</v>
      </c>
      <c r="D3475" t="s">
        <v>21106</v>
      </c>
      <c r="E3475" s="11">
        <f>INDEX(tb_SVI[],MATCH(Table3[[#This Row],[city_name]],tb_SVI[city_name_uf],0),5)</f>
        <v>7194</v>
      </c>
      <c r="F3475">
        <f>INDEX(tb_MHDI[],MATCH(Table3[[#This Row],[city_name]],tb_MHDI[mun_uf],0),5)</f>
        <v>0.76700000000000002</v>
      </c>
      <c r="G3475">
        <f>INDEX(tb_MHDI[],MATCH(Table3[[#This Row],[city_name]],tb_MHDI[mun_uf],0),6)</f>
        <v>0.71899999999999997</v>
      </c>
      <c r="H3475">
        <f>INDEX(tb_MHDI[],MATCH(Table3[[#This Row],[city_name]],tb_MHDI[mun_uf],0),7)</f>
        <v>0.82399999999999995</v>
      </c>
      <c r="I3475">
        <f>INDEX(tb_MHDI[],MATCH(Table3[[#This Row],[city_name]],tb_MHDI[mun_uf],0),8)</f>
        <v>0.76200000000000001</v>
      </c>
      <c r="J3475">
        <f>_xlfn.NUMBERVALUE(INDEX(tb_SVI[],MATCH(Table3[[#This Row],[city_name]],tb_SVI[city_name_uf],0),8),".")</f>
        <v>0.13100000000000001</v>
      </c>
      <c r="K3475">
        <f>_xlfn.NUMBERVALUE(INDEX(tb_SVI[],MATCH(Table3[[#This Row],[city_name]],tb_SVI[city_name_uf],0),9),".")</f>
        <v>0</v>
      </c>
      <c r="L3475">
        <f>_xlfn.NUMBERVALUE(INDEX(tb_SVI[],MATCH(Table3[[#This Row],[city_name]],tb_SVI[city_name_uf],0),10),".")</f>
        <v>0.192</v>
      </c>
      <c r="M3475">
        <f>_xlfn.NUMBERVALUE(INDEX(tb_SVI[],MATCH(Table3[[#This Row],[city_name]],tb_SVI[city_name_uf],0),11),".")</f>
        <v>0.2</v>
      </c>
      <c r="N3475" s="14">
        <f>_xlfn.PERCENTRANK.INC(Table3[MHDI_tot],Table3[[#This Row],[MHDI_tot]],3)</f>
        <v>0.95099999999999996</v>
      </c>
    </row>
    <row r="3476" spans="1:14" hidden="1" x14ac:dyDescent="0.2">
      <c r="A3476" t="str">
        <f>SVI!F3476</f>
        <v>Orlândia/SP</v>
      </c>
      <c r="B3476" t="str">
        <f>INDEX(tb_SVI[],MATCH(Table3[[#This Row],[ibge_cod]],tb_SVI[Município],0),1)</f>
        <v>SP</v>
      </c>
      <c r="C3476" t="str">
        <f>INDEX(tb_SVI[],MATCH(Table3[[#This Row],[city_name]],tb_SVI[city_name_uf],0),3)</f>
        <v>3534302</v>
      </c>
      <c r="D3476" t="s">
        <v>21107</v>
      </c>
      <c r="E3476" s="11">
        <f>INDEX(tb_SVI[],MATCH(Table3[[#This Row],[city_name]],tb_SVI[city_name_uf],0),5)</f>
        <v>44360</v>
      </c>
      <c r="F3476">
        <f>INDEX(tb_MHDI[],MATCH(Table3[[#This Row],[city_name]],tb_MHDI[mun_uf],0),5)</f>
        <v>0.78</v>
      </c>
      <c r="G3476">
        <f>INDEX(tb_MHDI[],MATCH(Table3[[#This Row],[city_name]],tb_MHDI[mun_uf],0),6)</f>
        <v>0.76500000000000001</v>
      </c>
      <c r="H3476">
        <f>INDEX(tb_MHDI[],MATCH(Table3[[#This Row],[city_name]],tb_MHDI[mun_uf],0),7)</f>
        <v>0.88200000000000001</v>
      </c>
      <c r="I3476">
        <f>INDEX(tb_MHDI[],MATCH(Table3[[#This Row],[city_name]],tb_MHDI[mun_uf],0),8)</f>
        <v>0.70299999999999996</v>
      </c>
      <c r="J3476">
        <f>_xlfn.NUMBERVALUE(INDEX(tb_SVI[],MATCH(Table3[[#This Row],[city_name]],tb_SVI[city_name_uf],0),8),".")</f>
        <v>0.20100000000000001</v>
      </c>
      <c r="K3476">
        <f>_xlfn.NUMBERVALUE(INDEX(tb_SVI[],MATCH(Table3[[#This Row],[city_name]],tb_SVI[city_name_uf],0),9),".")</f>
        <v>0.14599999999999999</v>
      </c>
      <c r="L3476">
        <f>_xlfn.NUMBERVALUE(INDEX(tb_SVI[],MATCH(Table3[[#This Row],[city_name]],tb_SVI[city_name_uf],0),10),".")</f>
        <v>0.24299999999999999</v>
      </c>
      <c r="M3476">
        <f>_xlfn.NUMBERVALUE(INDEX(tb_SVI[],MATCH(Table3[[#This Row],[city_name]],tb_SVI[city_name_uf],0),11),".")</f>
        <v>0.214</v>
      </c>
      <c r="N3476" s="14">
        <f>_xlfn.PERCENTRANK.INC(Table3[MHDI_tot],Table3[[#This Row],[MHDI_tot]],3)</f>
        <v>0.97499999999999998</v>
      </c>
    </row>
    <row r="3477" spans="1:14" hidden="1" x14ac:dyDescent="0.2">
      <c r="A3477" t="str">
        <f>SVI!F3477</f>
        <v>Oscar Bressane/SP</v>
      </c>
      <c r="B3477" t="str">
        <f>INDEX(tb_SVI[],MATCH(Table3[[#This Row],[ibge_cod]],tb_SVI[Município],0),1)</f>
        <v>SP</v>
      </c>
      <c r="C3477" t="str">
        <f>INDEX(tb_SVI[],MATCH(Table3[[#This Row],[city_name]],tb_SVI[city_name_uf],0),3)</f>
        <v>3534500</v>
      </c>
      <c r="D3477" t="s">
        <v>21108</v>
      </c>
      <c r="E3477" s="11">
        <f>INDEX(tb_SVI[],MATCH(Table3[[#This Row],[city_name]],tb_SVI[city_name_uf],0),5)</f>
        <v>2603</v>
      </c>
      <c r="F3477">
        <f>INDEX(tb_MHDI[],MATCH(Table3[[#This Row],[city_name]],tb_MHDI[mun_uf],0),5)</f>
        <v>0.749</v>
      </c>
      <c r="G3477">
        <f>INDEX(tb_MHDI[],MATCH(Table3[[#This Row],[city_name]],tb_MHDI[mun_uf],0),6)</f>
        <v>0.71299999999999997</v>
      </c>
      <c r="H3477">
        <f>INDEX(tb_MHDI[],MATCH(Table3[[#This Row],[city_name]],tb_MHDI[mun_uf],0),7)</f>
        <v>0.82299999999999995</v>
      </c>
      <c r="I3477">
        <f>INDEX(tb_MHDI[],MATCH(Table3[[#This Row],[city_name]],tb_MHDI[mun_uf],0),8)</f>
        <v>0.71499999999999997</v>
      </c>
      <c r="J3477">
        <f>_xlfn.NUMBERVALUE(INDEX(tb_SVI[],MATCH(Table3[[#This Row],[city_name]],tb_SVI[city_name_uf],0),8),".")</f>
        <v>0.17299999999999999</v>
      </c>
      <c r="K3477">
        <f>_xlfn.NUMBERVALUE(INDEX(tb_SVI[],MATCH(Table3[[#This Row],[city_name]],tb_SVI[city_name_uf],0),9),".")</f>
        <v>2E-3</v>
      </c>
      <c r="L3477">
        <f>_xlfn.NUMBERVALUE(INDEX(tb_SVI[],MATCH(Table3[[#This Row],[city_name]],tb_SVI[city_name_uf],0),10),".")</f>
        <v>0.24</v>
      </c>
      <c r="M3477">
        <f>_xlfn.NUMBERVALUE(INDEX(tb_SVI[],MATCH(Table3[[#This Row],[city_name]],tb_SVI[city_name_uf],0),11),".")</f>
        <v>0.27600000000000002</v>
      </c>
      <c r="N3477" s="14">
        <f>_xlfn.PERCENTRANK.INC(Table3[MHDI_tot],Table3[[#This Row],[MHDI_tot]],3)</f>
        <v>0.89500000000000002</v>
      </c>
    </row>
    <row r="3478" spans="1:14" hidden="1" x14ac:dyDescent="0.2">
      <c r="A3478" t="str">
        <f>SVI!F3478</f>
        <v>Osvaldo Cruz/SP</v>
      </c>
      <c r="B3478" t="str">
        <f>INDEX(tb_SVI[],MATCH(Table3[[#This Row],[ibge_cod]],tb_SVI[Município],0),1)</f>
        <v>SP</v>
      </c>
      <c r="C3478" t="str">
        <f>INDEX(tb_SVI[],MATCH(Table3[[#This Row],[city_name]],tb_SVI[city_name_uf],0),3)</f>
        <v>3534609</v>
      </c>
      <c r="D3478" t="s">
        <v>21109</v>
      </c>
      <c r="E3478" s="11">
        <f>INDEX(tb_SVI[],MATCH(Table3[[#This Row],[city_name]],tb_SVI[city_name_uf],0),5)</f>
        <v>33000</v>
      </c>
      <c r="F3478">
        <f>INDEX(tb_MHDI[],MATCH(Table3[[#This Row],[city_name]],tb_MHDI[mun_uf],0),5)</f>
        <v>0.76200000000000001</v>
      </c>
      <c r="G3478">
        <f>INDEX(tb_MHDI[],MATCH(Table3[[#This Row],[city_name]],tb_MHDI[mun_uf],0),6)</f>
        <v>0.74</v>
      </c>
      <c r="H3478">
        <f>INDEX(tb_MHDI[],MATCH(Table3[[#This Row],[city_name]],tb_MHDI[mun_uf],0),7)</f>
        <v>0.83699999999999997</v>
      </c>
      <c r="I3478">
        <f>INDEX(tb_MHDI[],MATCH(Table3[[#This Row],[city_name]],tb_MHDI[mun_uf],0),8)</f>
        <v>0.71299999999999997</v>
      </c>
      <c r="J3478">
        <f>_xlfn.NUMBERVALUE(INDEX(tb_SVI[],MATCH(Table3[[#This Row],[city_name]],tb_SVI[city_name_uf],0),8),".")</f>
        <v>0.19900000000000001</v>
      </c>
      <c r="K3478">
        <f>_xlfn.NUMBERVALUE(INDEX(tb_SVI[],MATCH(Table3[[#This Row],[city_name]],tb_SVI[city_name_uf],0),9),".")</f>
        <v>0.10199999999999999</v>
      </c>
      <c r="L3478">
        <f>_xlfn.NUMBERVALUE(INDEX(tb_SVI[],MATCH(Table3[[#This Row],[city_name]],tb_SVI[city_name_uf],0),10),".")</f>
        <v>0.26100000000000001</v>
      </c>
      <c r="M3478">
        <f>_xlfn.NUMBERVALUE(INDEX(tb_SVI[],MATCH(Table3[[#This Row],[city_name]],tb_SVI[city_name_uf],0),11),".")</f>
        <v>0.23300000000000001</v>
      </c>
      <c r="N3478" s="14">
        <f>_xlfn.PERCENTRANK.INC(Table3[MHDI_tot],Table3[[#This Row],[MHDI_tot]],3)</f>
        <v>0.93700000000000006</v>
      </c>
    </row>
    <row r="3479" spans="1:14" hidden="1" x14ac:dyDescent="0.2">
      <c r="A3479" t="str">
        <f>SVI!F3479</f>
        <v>Ourinhos/SP</v>
      </c>
      <c r="B3479" t="str">
        <f>INDEX(tb_SVI[],MATCH(Table3[[#This Row],[ibge_cod]],tb_SVI[Município],0),1)</f>
        <v>SP</v>
      </c>
      <c r="C3479" t="str">
        <f>INDEX(tb_SVI[],MATCH(Table3[[#This Row],[city_name]],tb_SVI[city_name_uf],0),3)</f>
        <v>3534708</v>
      </c>
      <c r="D3479" t="s">
        <v>21110</v>
      </c>
      <c r="E3479" s="11">
        <f>INDEX(tb_SVI[],MATCH(Table3[[#This Row],[city_name]],tb_SVI[city_name_uf],0),5)</f>
        <v>114352</v>
      </c>
      <c r="F3479">
        <f>INDEX(tb_MHDI[],MATCH(Table3[[#This Row],[city_name]],tb_MHDI[mun_uf],0),5)</f>
        <v>0.77800000000000002</v>
      </c>
      <c r="G3479">
        <f>INDEX(tb_MHDI[],MATCH(Table3[[#This Row],[city_name]],tb_MHDI[mun_uf],0),6)</f>
        <v>0.753</v>
      </c>
      <c r="H3479">
        <f>INDEX(tb_MHDI[],MATCH(Table3[[#This Row],[city_name]],tb_MHDI[mun_uf],0),7)</f>
        <v>0.85899999999999999</v>
      </c>
      <c r="I3479">
        <f>INDEX(tb_MHDI[],MATCH(Table3[[#This Row],[city_name]],tb_MHDI[mun_uf],0),8)</f>
        <v>0.72699999999999998</v>
      </c>
      <c r="J3479">
        <f>_xlfn.NUMBERVALUE(INDEX(tb_SVI[],MATCH(Table3[[#This Row],[city_name]],tb_SVI[city_name_uf],0),8),".")</f>
        <v>0.188</v>
      </c>
      <c r="K3479">
        <f>_xlfn.NUMBERVALUE(INDEX(tb_SVI[],MATCH(Table3[[#This Row],[city_name]],tb_SVI[city_name_uf],0),9),".")</f>
        <v>9.4E-2</v>
      </c>
      <c r="L3479">
        <f>_xlfn.NUMBERVALUE(INDEX(tb_SVI[],MATCH(Table3[[#This Row],[city_name]],tb_SVI[city_name_uf],0),10),".")</f>
        <v>0.23799999999999999</v>
      </c>
      <c r="M3479">
        <f>_xlfn.NUMBERVALUE(INDEX(tb_SVI[],MATCH(Table3[[#This Row],[city_name]],tb_SVI[city_name_uf],0),11),".")</f>
        <v>0.23200000000000001</v>
      </c>
      <c r="N3479" s="14">
        <f>_xlfn.PERCENTRANK.INC(Table3[MHDI_tot],Table3[[#This Row],[MHDI_tot]],3)</f>
        <v>0.97199999999999998</v>
      </c>
    </row>
    <row r="3480" spans="1:14" hidden="1" x14ac:dyDescent="0.2">
      <c r="A3480" t="str">
        <f>SVI!F3480</f>
        <v>Ouro Verde/SP</v>
      </c>
      <c r="B3480" t="str">
        <f>INDEX(tb_SVI[],MATCH(Table3[[#This Row],[ibge_cod]],tb_SVI[Município],0),1)</f>
        <v>SP</v>
      </c>
      <c r="C3480" t="str">
        <f>INDEX(tb_SVI[],MATCH(Table3[[#This Row],[city_name]],tb_SVI[city_name_uf],0),3)</f>
        <v>3534807</v>
      </c>
      <c r="D3480" t="s">
        <v>21111</v>
      </c>
      <c r="E3480" s="11">
        <f>INDEX(tb_SVI[],MATCH(Table3[[#This Row],[city_name]],tb_SVI[city_name_uf],0),5)</f>
        <v>8620</v>
      </c>
      <c r="F3480">
        <f>INDEX(tb_MHDI[],MATCH(Table3[[#This Row],[city_name]],tb_MHDI[mun_uf],0),5)</f>
        <v>0.69199999999999995</v>
      </c>
      <c r="G3480">
        <f>INDEX(tb_MHDI[],MATCH(Table3[[#This Row],[city_name]],tb_MHDI[mun_uf],0),6)</f>
        <v>0.66600000000000004</v>
      </c>
      <c r="H3480">
        <f>INDEX(tb_MHDI[],MATCH(Table3[[#This Row],[city_name]],tb_MHDI[mun_uf],0),7)</f>
        <v>0.81399999999999995</v>
      </c>
      <c r="I3480">
        <f>INDEX(tb_MHDI[],MATCH(Table3[[#This Row],[city_name]],tb_MHDI[mun_uf],0),8)</f>
        <v>0.61199999999999999</v>
      </c>
      <c r="J3480">
        <f>_xlfn.NUMBERVALUE(INDEX(tb_SVI[],MATCH(Table3[[#This Row],[city_name]],tb_SVI[city_name_uf],0),8),".")</f>
        <v>0.35399999999999998</v>
      </c>
      <c r="K3480">
        <f>_xlfn.NUMBERVALUE(INDEX(tb_SVI[],MATCH(Table3[[#This Row],[city_name]],tb_SVI[city_name_uf],0),9),".")</f>
        <v>0.29699999999999999</v>
      </c>
      <c r="L3480">
        <f>_xlfn.NUMBERVALUE(INDEX(tb_SVI[],MATCH(Table3[[#This Row],[city_name]],tb_SVI[city_name_uf],0),10),".")</f>
        <v>0.436</v>
      </c>
      <c r="M3480">
        <f>_xlfn.NUMBERVALUE(INDEX(tb_SVI[],MATCH(Table3[[#This Row],[city_name]],tb_SVI[city_name_uf],0),11),".")</f>
        <v>0.33</v>
      </c>
      <c r="N3480" s="14">
        <f>_xlfn.PERCENTRANK.INC(Table3[MHDI_tot],Table3[[#This Row],[MHDI_tot]],3)</f>
        <v>0.61099999999999999</v>
      </c>
    </row>
    <row r="3481" spans="1:14" hidden="1" x14ac:dyDescent="0.2">
      <c r="A3481" t="str">
        <f>SVI!F3481</f>
        <v>Ouroeste/SP</v>
      </c>
      <c r="B3481" t="str">
        <f>INDEX(tb_SVI[],MATCH(Table3[[#This Row],[ibge_cod]],tb_SVI[Município],0),1)</f>
        <v>SP</v>
      </c>
      <c r="C3481" t="str">
        <f>INDEX(tb_SVI[],MATCH(Table3[[#This Row],[city_name]],tb_SVI[city_name_uf],0),3)</f>
        <v>3534757</v>
      </c>
      <c r="D3481" t="s">
        <v>21112</v>
      </c>
      <c r="E3481" s="11">
        <f>INDEX(tb_SVI[],MATCH(Table3[[#This Row],[city_name]],tb_SVI[city_name_uf],0),5)</f>
        <v>10539</v>
      </c>
      <c r="F3481">
        <f>INDEX(tb_MHDI[],MATCH(Table3[[#This Row],[city_name]],tb_MHDI[mun_uf],0),5)</f>
        <v>0.77</v>
      </c>
      <c r="G3481">
        <f>INDEX(tb_MHDI[],MATCH(Table3[[#This Row],[city_name]],tb_MHDI[mun_uf],0),6)</f>
        <v>0.71699999999999997</v>
      </c>
      <c r="H3481">
        <f>INDEX(tb_MHDI[],MATCH(Table3[[#This Row],[city_name]],tb_MHDI[mun_uf],0),7)</f>
        <v>0.86599999999999999</v>
      </c>
      <c r="I3481">
        <f>INDEX(tb_MHDI[],MATCH(Table3[[#This Row],[city_name]],tb_MHDI[mun_uf],0),8)</f>
        <v>0.73599999999999999</v>
      </c>
      <c r="J3481">
        <f>_xlfn.NUMBERVALUE(INDEX(tb_SVI[],MATCH(Table3[[#This Row],[city_name]],tb_SVI[city_name_uf],0),8),".")</f>
        <v>0.19</v>
      </c>
      <c r="K3481">
        <f>_xlfn.NUMBERVALUE(INDEX(tb_SVI[],MATCH(Table3[[#This Row],[city_name]],tb_SVI[city_name_uf],0),9),".")</f>
        <v>0.109</v>
      </c>
      <c r="L3481">
        <f>_xlfn.NUMBERVALUE(INDEX(tb_SVI[],MATCH(Table3[[#This Row],[city_name]],tb_SVI[city_name_uf],0),10),".")</f>
        <v>0.19700000000000001</v>
      </c>
      <c r="M3481">
        <f>_xlfn.NUMBERVALUE(INDEX(tb_SVI[],MATCH(Table3[[#This Row],[city_name]],tb_SVI[city_name_uf],0),11),".")</f>
        <v>0.26500000000000001</v>
      </c>
      <c r="N3481" s="14">
        <f>_xlfn.PERCENTRANK.INC(Table3[MHDI_tot],Table3[[#This Row],[MHDI_tot]],3)</f>
        <v>0.95699999999999996</v>
      </c>
    </row>
    <row r="3482" spans="1:14" hidden="1" x14ac:dyDescent="0.2">
      <c r="A3482" t="str">
        <f>SVI!F3482</f>
        <v>Pacaembu/SP</v>
      </c>
      <c r="B3482" t="str">
        <f>INDEX(tb_SVI[],MATCH(Table3[[#This Row],[ibge_cod]],tb_SVI[Município],0),1)</f>
        <v>SP</v>
      </c>
      <c r="C3482" t="str">
        <f>INDEX(tb_SVI[],MATCH(Table3[[#This Row],[city_name]],tb_SVI[city_name_uf],0),3)</f>
        <v>3534906</v>
      </c>
      <c r="D3482" t="s">
        <v>21113</v>
      </c>
      <c r="E3482" s="11">
        <f>INDEX(tb_SVI[],MATCH(Table3[[#This Row],[city_name]],tb_SVI[city_name_uf],0),5)</f>
        <v>14263</v>
      </c>
      <c r="F3482">
        <f>INDEX(tb_MHDI[],MATCH(Table3[[#This Row],[city_name]],tb_MHDI[mun_uf],0),5)</f>
        <v>0.72499999999999998</v>
      </c>
      <c r="G3482">
        <f>INDEX(tb_MHDI[],MATCH(Table3[[#This Row],[city_name]],tb_MHDI[mun_uf],0),6)</f>
        <v>0.71699999999999997</v>
      </c>
      <c r="H3482">
        <f>INDEX(tb_MHDI[],MATCH(Table3[[#This Row],[city_name]],tb_MHDI[mun_uf],0),7)</f>
        <v>0.84299999999999997</v>
      </c>
      <c r="I3482">
        <f>INDEX(tb_MHDI[],MATCH(Table3[[#This Row],[city_name]],tb_MHDI[mun_uf],0),8)</f>
        <v>0.63100000000000001</v>
      </c>
      <c r="J3482">
        <f>_xlfn.NUMBERVALUE(INDEX(tb_SVI[],MATCH(Table3[[#This Row],[city_name]],tb_SVI[city_name_uf],0),8),".")</f>
        <v>0.30099999999999999</v>
      </c>
      <c r="K3482">
        <f>_xlfn.NUMBERVALUE(INDEX(tb_SVI[],MATCH(Table3[[#This Row],[city_name]],tb_SVI[city_name_uf],0),9),".")</f>
        <v>0.34699999999999998</v>
      </c>
      <c r="L3482">
        <f>_xlfn.NUMBERVALUE(INDEX(tb_SVI[],MATCH(Table3[[#This Row],[city_name]],tb_SVI[city_name_uf],0),10),".")</f>
        <v>0.28299999999999997</v>
      </c>
      <c r="M3482">
        <f>_xlfn.NUMBERVALUE(INDEX(tb_SVI[],MATCH(Table3[[#This Row],[city_name]],tb_SVI[city_name_uf],0),11),".")</f>
        <v>0.27200000000000002</v>
      </c>
      <c r="N3482" s="14">
        <f>_xlfn.PERCENTRANK.INC(Table3[MHDI_tot],Table3[[#This Row],[MHDI_tot]],3)</f>
        <v>0.78600000000000003</v>
      </c>
    </row>
    <row r="3483" spans="1:14" hidden="1" x14ac:dyDescent="0.2">
      <c r="A3483" t="str">
        <f>SVI!F3483</f>
        <v>Palestina/SP</v>
      </c>
      <c r="B3483" t="str">
        <f>INDEX(tb_SVI[],MATCH(Table3[[#This Row],[ibge_cod]],tb_SVI[Município],0),1)</f>
        <v>SP</v>
      </c>
      <c r="C3483" t="str">
        <f>INDEX(tb_SVI[],MATCH(Table3[[#This Row],[city_name]],tb_SVI[city_name_uf],0),3)</f>
        <v>3535002</v>
      </c>
      <c r="D3483" t="s">
        <v>21114</v>
      </c>
      <c r="E3483" s="11">
        <f>INDEX(tb_SVI[],MATCH(Table3[[#This Row],[city_name]],tb_SVI[city_name_uf],0),5)</f>
        <v>13123</v>
      </c>
      <c r="F3483">
        <f>INDEX(tb_MHDI[],MATCH(Table3[[#This Row],[city_name]],tb_MHDI[mun_uf],0),5)</f>
        <v>0.73199999999999998</v>
      </c>
      <c r="G3483">
        <f>INDEX(tb_MHDI[],MATCH(Table3[[#This Row],[city_name]],tb_MHDI[mun_uf],0),6)</f>
        <v>0.71699999999999997</v>
      </c>
      <c r="H3483">
        <f>INDEX(tb_MHDI[],MATCH(Table3[[#This Row],[city_name]],tb_MHDI[mun_uf],0),7)</f>
        <v>0.84799999999999998</v>
      </c>
      <c r="I3483">
        <f>INDEX(tb_MHDI[],MATCH(Table3[[#This Row],[city_name]],tb_MHDI[mun_uf],0),8)</f>
        <v>0.64500000000000002</v>
      </c>
      <c r="J3483">
        <f>_xlfn.NUMBERVALUE(INDEX(tb_SVI[],MATCH(Table3[[#This Row],[city_name]],tb_SVI[city_name_uf],0),8),".")</f>
        <v>0.34499999999999997</v>
      </c>
      <c r="K3483">
        <f>_xlfn.NUMBERVALUE(INDEX(tb_SVI[],MATCH(Table3[[#This Row],[city_name]],tb_SVI[city_name_uf],0),9),".")</f>
        <v>0.40300000000000002</v>
      </c>
      <c r="L3483">
        <f>_xlfn.NUMBERVALUE(INDEX(tb_SVI[],MATCH(Table3[[#This Row],[city_name]],tb_SVI[city_name_uf],0),10),".")</f>
        <v>0.36599999999999999</v>
      </c>
      <c r="M3483">
        <f>_xlfn.NUMBERVALUE(INDEX(tb_SVI[],MATCH(Table3[[#This Row],[city_name]],tb_SVI[city_name_uf],0),11),".")</f>
        <v>0.26600000000000001</v>
      </c>
      <c r="N3483" s="14">
        <f>_xlfn.PERCENTRANK.INC(Table3[MHDI_tot],Table3[[#This Row],[MHDI_tot]],3)</f>
        <v>0.82099999999999995</v>
      </c>
    </row>
    <row r="3484" spans="1:14" hidden="1" x14ac:dyDescent="0.2">
      <c r="A3484" t="str">
        <f>SVI!F3484</f>
        <v>Palmares Paulista/SP</v>
      </c>
      <c r="B3484" t="str">
        <f>INDEX(tb_SVI[],MATCH(Table3[[#This Row],[ibge_cod]],tb_SVI[Município],0),1)</f>
        <v>SP</v>
      </c>
      <c r="C3484" t="str">
        <f>INDEX(tb_SVI[],MATCH(Table3[[#This Row],[city_name]],tb_SVI[city_name_uf],0),3)</f>
        <v>3535101</v>
      </c>
      <c r="D3484" t="s">
        <v>21115</v>
      </c>
      <c r="E3484" s="11">
        <f>INDEX(tb_SVI[],MATCH(Table3[[#This Row],[city_name]],tb_SVI[city_name_uf],0),5)</f>
        <v>13486</v>
      </c>
      <c r="F3484">
        <f>INDEX(tb_MHDI[],MATCH(Table3[[#This Row],[city_name]],tb_MHDI[mun_uf],0),5)</f>
        <v>0.72199999999999998</v>
      </c>
      <c r="G3484">
        <f>INDEX(tb_MHDI[],MATCH(Table3[[#This Row],[city_name]],tb_MHDI[mun_uf],0),6)</f>
        <v>0.69799999999999995</v>
      </c>
      <c r="H3484">
        <f>INDEX(tb_MHDI[],MATCH(Table3[[#This Row],[city_name]],tb_MHDI[mun_uf],0),7)</f>
        <v>0.83699999999999997</v>
      </c>
      <c r="I3484">
        <f>INDEX(tb_MHDI[],MATCH(Table3[[#This Row],[city_name]],tb_MHDI[mun_uf],0),8)</f>
        <v>0.64500000000000002</v>
      </c>
      <c r="J3484">
        <f>_xlfn.NUMBERVALUE(INDEX(tb_SVI[],MATCH(Table3[[#This Row],[city_name]],tb_SVI[city_name_uf],0),8),".")</f>
        <v>0.25700000000000001</v>
      </c>
      <c r="K3484">
        <f>_xlfn.NUMBERVALUE(INDEX(tb_SVI[],MATCH(Table3[[#This Row],[city_name]],tb_SVI[city_name_uf],0),9),".")</f>
        <v>0.26900000000000002</v>
      </c>
      <c r="L3484">
        <f>_xlfn.NUMBERVALUE(INDEX(tb_SVI[],MATCH(Table3[[#This Row],[city_name]],tb_SVI[city_name_uf],0),10),".")</f>
        <v>0.32900000000000001</v>
      </c>
      <c r="M3484">
        <f>_xlfn.NUMBERVALUE(INDEX(tb_SVI[],MATCH(Table3[[#This Row],[city_name]],tb_SVI[city_name_uf],0),11),".")</f>
        <v>0.17199999999999999</v>
      </c>
      <c r="N3484" s="14">
        <f>_xlfn.PERCENTRANK.INC(Table3[MHDI_tot],Table3[[#This Row],[MHDI_tot]],3)</f>
        <v>0.77200000000000002</v>
      </c>
    </row>
    <row r="3485" spans="1:14" hidden="1" x14ac:dyDescent="0.2">
      <c r="A3485" t="str">
        <f>SVI!F3485</f>
        <v>Palmeira D'Oeste/SP</v>
      </c>
      <c r="B3485" t="str">
        <f>INDEX(tb_SVI[],MATCH(Table3[[#This Row],[ibge_cod]],tb_SVI[Município],0),1)</f>
        <v>SP</v>
      </c>
      <c r="C3485" t="str">
        <f>INDEX(tb_SVI[],MATCH(Table3[[#This Row],[city_name]],tb_SVI[city_name_uf],0),3)</f>
        <v>3535200</v>
      </c>
      <c r="D3485" t="s">
        <v>21116</v>
      </c>
      <c r="E3485" s="11">
        <f>INDEX(tb_SVI[],MATCH(Table3[[#This Row],[city_name]],tb_SVI[city_name_uf],0),5)</f>
        <v>9227</v>
      </c>
      <c r="F3485">
        <f>INDEX(tb_MHDI[],MATCH(Table3[[#This Row],[city_name]],tb_MHDI[mun_uf],0),5)</f>
        <v>0.753</v>
      </c>
      <c r="G3485">
        <f>INDEX(tb_MHDI[],MATCH(Table3[[#This Row],[city_name]],tb_MHDI[mun_uf],0),6)</f>
        <v>0.72</v>
      </c>
      <c r="H3485">
        <f>INDEX(tb_MHDI[],MATCH(Table3[[#This Row],[city_name]],tb_MHDI[mun_uf],0),7)</f>
        <v>0.82899999999999996</v>
      </c>
      <c r="I3485">
        <f>INDEX(tb_MHDI[],MATCH(Table3[[#This Row],[city_name]],tb_MHDI[mun_uf],0),8)</f>
        <v>0.71399999999999997</v>
      </c>
      <c r="J3485">
        <f>_xlfn.NUMBERVALUE(INDEX(tb_SVI[],MATCH(Table3[[#This Row],[city_name]],tb_SVI[city_name_uf],0),8),".")</f>
        <v>0.20899999999999999</v>
      </c>
      <c r="K3485">
        <f>_xlfn.NUMBERVALUE(INDEX(tb_SVI[],MATCH(Table3[[#This Row],[city_name]],tb_SVI[city_name_uf],0),9),".")</f>
        <v>0.184</v>
      </c>
      <c r="L3485">
        <f>_xlfn.NUMBERVALUE(INDEX(tb_SVI[],MATCH(Table3[[#This Row],[city_name]],tb_SVI[city_name_uf],0),10),".")</f>
        <v>0.20599999999999999</v>
      </c>
      <c r="M3485">
        <f>_xlfn.NUMBERVALUE(INDEX(tb_SVI[],MATCH(Table3[[#This Row],[city_name]],tb_SVI[city_name_uf],0),11),".")</f>
        <v>0.23699999999999999</v>
      </c>
      <c r="N3485" s="14">
        <f>_xlfn.PERCENTRANK.INC(Table3[MHDI_tot],Table3[[#This Row],[MHDI_tot]],3)</f>
        <v>0.90900000000000003</v>
      </c>
    </row>
    <row r="3486" spans="1:14" hidden="1" x14ac:dyDescent="0.2">
      <c r="A3486" t="str">
        <f>SVI!F3486</f>
        <v>Palmital/SP</v>
      </c>
      <c r="B3486" t="str">
        <f>INDEX(tb_SVI[],MATCH(Table3[[#This Row],[ibge_cod]],tb_SVI[Município],0),1)</f>
        <v>SP</v>
      </c>
      <c r="C3486" t="str">
        <f>INDEX(tb_SVI[],MATCH(Table3[[#This Row],[city_name]],tb_SVI[city_name_uf],0),3)</f>
        <v>3535309</v>
      </c>
      <c r="D3486" t="s">
        <v>21117</v>
      </c>
      <c r="E3486" s="11">
        <f>INDEX(tb_SVI[],MATCH(Table3[[#This Row],[city_name]],tb_SVI[city_name_uf],0),5)</f>
        <v>22272</v>
      </c>
      <c r="F3486">
        <f>INDEX(tb_MHDI[],MATCH(Table3[[#This Row],[city_name]],tb_MHDI[mun_uf],0),5)</f>
        <v>0.746</v>
      </c>
      <c r="G3486">
        <f>INDEX(tb_MHDI[],MATCH(Table3[[#This Row],[city_name]],tb_MHDI[mun_uf],0),6)</f>
        <v>0.72699999999999998</v>
      </c>
      <c r="H3486">
        <f>INDEX(tb_MHDI[],MATCH(Table3[[#This Row],[city_name]],tb_MHDI[mun_uf],0),7)</f>
        <v>0.81399999999999995</v>
      </c>
      <c r="I3486">
        <f>INDEX(tb_MHDI[],MATCH(Table3[[#This Row],[city_name]],tb_MHDI[mun_uf],0),8)</f>
        <v>0.70199999999999996</v>
      </c>
      <c r="J3486">
        <f>_xlfn.NUMBERVALUE(INDEX(tb_SVI[],MATCH(Table3[[#This Row],[city_name]],tb_SVI[city_name_uf],0),8),".")</f>
        <v>0.192</v>
      </c>
      <c r="K3486">
        <f>_xlfn.NUMBERVALUE(INDEX(tb_SVI[],MATCH(Table3[[#This Row],[city_name]],tb_SVI[city_name_uf],0),9),".")</f>
        <v>0.126</v>
      </c>
      <c r="L3486">
        <f>_xlfn.NUMBERVALUE(INDEX(tb_SVI[],MATCH(Table3[[#This Row],[city_name]],tb_SVI[city_name_uf],0),10),".")</f>
        <v>0.22700000000000001</v>
      </c>
      <c r="M3486">
        <f>_xlfn.NUMBERVALUE(INDEX(tb_SVI[],MATCH(Table3[[#This Row],[city_name]],tb_SVI[city_name_uf],0),11),".")</f>
        <v>0.224</v>
      </c>
      <c r="N3486" s="14">
        <f>_xlfn.PERCENTRANK.INC(Table3[MHDI_tot],Table3[[#This Row],[MHDI_tot]],3)</f>
        <v>0.88300000000000001</v>
      </c>
    </row>
    <row r="3487" spans="1:14" hidden="1" x14ac:dyDescent="0.2">
      <c r="A3487" t="str">
        <f>SVI!F3487</f>
        <v>Panorama/SP</v>
      </c>
      <c r="B3487" t="str">
        <f>INDEX(tb_SVI[],MATCH(Table3[[#This Row],[ibge_cod]],tb_SVI[Município],0),1)</f>
        <v>SP</v>
      </c>
      <c r="C3487" t="str">
        <f>INDEX(tb_SVI[],MATCH(Table3[[#This Row],[city_name]],tb_SVI[city_name_uf],0),3)</f>
        <v>3535408</v>
      </c>
      <c r="D3487" t="s">
        <v>21118</v>
      </c>
      <c r="E3487" s="11">
        <f>INDEX(tb_SVI[],MATCH(Table3[[#This Row],[city_name]],tb_SVI[city_name_uf],0),5)</f>
        <v>15862</v>
      </c>
      <c r="F3487">
        <f>INDEX(tb_MHDI[],MATCH(Table3[[#This Row],[city_name]],tb_MHDI[mun_uf],0),5)</f>
        <v>0.72199999999999998</v>
      </c>
      <c r="G3487">
        <f>INDEX(tb_MHDI[],MATCH(Table3[[#This Row],[city_name]],tb_MHDI[mun_uf],0),6)</f>
        <v>0.72399999999999998</v>
      </c>
      <c r="H3487">
        <f>INDEX(tb_MHDI[],MATCH(Table3[[#This Row],[city_name]],tb_MHDI[mun_uf],0),7)</f>
        <v>0.81399999999999995</v>
      </c>
      <c r="I3487">
        <f>INDEX(tb_MHDI[],MATCH(Table3[[#This Row],[city_name]],tb_MHDI[mun_uf],0),8)</f>
        <v>0.63900000000000001</v>
      </c>
      <c r="J3487">
        <f>_xlfn.NUMBERVALUE(INDEX(tb_SVI[],MATCH(Table3[[#This Row],[city_name]],tb_SVI[city_name_uf],0),8),".")</f>
        <v>0.27100000000000002</v>
      </c>
      <c r="K3487">
        <f>_xlfn.NUMBERVALUE(INDEX(tb_SVI[],MATCH(Table3[[#This Row],[city_name]],tb_SVI[city_name_uf],0),9),".")</f>
        <v>8.5999999999999993E-2</v>
      </c>
      <c r="L3487">
        <f>_xlfn.NUMBERVALUE(INDEX(tb_SVI[],MATCH(Table3[[#This Row],[city_name]],tb_SVI[city_name_uf],0),10),".")</f>
        <v>0.40699999999999997</v>
      </c>
      <c r="M3487">
        <f>_xlfn.NUMBERVALUE(INDEX(tb_SVI[],MATCH(Table3[[#This Row],[city_name]],tb_SVI[city_name_uf],0),11),".")</f>
        <v>0.31900000000000001</v>
      </c>
      <c r="N3487" s="14">
        <f>_xlfn.PERCENTRANK.INC(Table3[MHDI_tot],Table3[[#This Row],[MHDI_tot]],3)</f>
        <v>0.77200000000000002</v>
      </c>
    </row>
    <row r="3488" spans="1:14" hidden="1" x14ac:dyDescent="0.2">
      <c r="A3488" t="str">
        <f>SVI!F3488</f>
        <v>Paraguaçu Paulista/SP</v>
      </c>
      <c r="B3488" t="str">
        <f>INDEX(tb_SVI[],MATCH(Table3[[#This Row],[ibge_cod]],tb_SVI[Município],0),1)</f>
        <v>SP</v>
      </c>
      <c r="C3488" t="str">
        <f>INDEX(tb_SVI[],MATCH(Table3[[#This Row],[city_name]],tb_SVI[city_name_uf],0),3)</f>
        <v>3535507</v>
      </c>
      <c r="D3488" t="s">
        <v>21119</v>
      </c>
      <c r="E3488" s="11">
        <f>INDEX(tb_SVI[],MATCH(Table3[[#This Row],[city_name]],tb_SVI[city_name_uf],0),5)</f>
        <v>45945</v>
      </c>
      <c r="F3488">
        <f>INDEX(tb_MHDI[],MATCH(Table3[[#This Row],[city_name]],tb_MHDI[mun_uf],0),5)</f>
        <v>0.76200000000000001</v>
      </c>
      <c r="G3488">
        <f>INDEX(tb_MHDI[],MATCH(Table3[[#This Row],[city_name]],tb_MHDI[mun_uf],0),6)</f>
        <v>0.71699999999999997</v>
      </c>
      <c r="H3488">
        <f>INDEX(tb_MHDI[],MATCH(Table3[[#This Row],[city_name]],tb_MHDI[mun_uf],0),7)</f>
        <v>0.83599999999999997</v>
      </c>
      <c r="I3488">
        <f>INDEX(tb_MHDI[],MATCH(Table3[[#This Row],[city_name]],tb_MHDI[mun_uf],0),8)</f>
        <v>0.73899999999999999</v>
      </c>
      <c r="J3488">
        <f>_xlfn.NUMBERVALUE(INDEX(tb_SVI[],MATCH(Table3[[#This Row],[city_name]],tb_SVI[city_name_uf],0),8),".")</f>
        <v>0.254</v>
      </c>
      <c r="K3488">
        <f>_xlfn.NUMBERVALUE(INDEX(tb_SVI[],MATCH(Table3[[#This Row],[city_name]],tb_SVI[city_name_uf],0),9),".")</f>
        <v>0.254</v>
      </c>
      <c r="L3488">
        <f>_xlfn.NUMBERVALUE(INDEX(tb_SVI[],MATCH(Table3[[#This Row],[city_name]],tb_SVI[city_name_uf],0),10),".")</f>
        <v>0.27300000000000002</v>
      </c>
      <c r="M3488">
        <f>_xlfn.NUMBERVALUE(INDEX(tb_SVI[],MATCH(Table3[[#This Row],[city_name]],tb_SVI[city_name_uf],0),11),".")</f>
        <v>0.23400000000000001</v>
      </c>
      <c r="N3488" s="14">
        <f>_xlfn.PERCENTRANK.INC(Table3[MHDI_tot],Table3[[#This Row],[MHDI_tot]],3)</f>
        <v>0.93700000000000006</v>
      </c>
    </row>
    <row r="3489" spans="1:14" hidden="1" x14ac:dyDescent="0.2">
      <c r="A3489" t="str">
        <f>SVI!F3489</f>
        <v>Paranapanema/SP</v>
      </c>
      <c r="B3489" t="str">
        <f>INDEX(tb_SVI[],MATCH(Table3[[#This Row],[ibge_cod]],tb_SVI[Município],0),1)</f>
        <v>SP</v>
      </c>
      <c r="C3489" t="str">
        <f>INDEX(tb_SVI[],MATCH(Table3[[#This Row],[city_name]],tb_SVI[city_name_uf],0),3)</f>
        <v>3535804</v>
      </c>
      <c r="D3489" t="s">
        <v>21120</v>
      </c>
      <c r="E3489" s="11">
        <f>INDEX(tb_SVI[],MATCH(Table3[[#This Row],[city_name]],tb_SVI[city_name_uf],0),5)</f>
        <v>20395</v>
      </c>
      <c r="F3489">
        <f>INDEX(tb_MHDI[],MATCH(Table3[[#This Row],[city_name]],tb_MHDI[mun_uf],0),5)</f>
        <v>0.71699999999999997</v>
      </c>
      <c r="G3489">
        <f>INDEX(tb_MHDI[],MATCH(Table3[[#This Row],[city_name]],tb_MHDI[mun_uf],0),6)</f>
        <v>0.69699999999999995</v>
      </c>
      <c r="H3489">
        <f>INDEX(tb_MHDI[],MATCH(Table3[[#This Row],[city_name]],tb_MHDI[mun_uf],0),7)</f>
        <v>0.83899999999999997</v>
      </c>
      <c r="I3489">
        <f>INDEX(tb_MHDI[],MATCH(Table3[[#This Row],[city_name]],tb_MHDI[mun_uf],0),8)</f>
        <v>0.63100000000000001</v>
      </c>
      <c r="J3489">
        <f>_xlfn.NUMBERVALUE(INDEX(tb_SVI[],MATCH(Table3[[#This Row],[city_name]],tb_SVI[city_name_uf],0),8),".")</f>
        <v>0.25</v>
      </c>
      <c r="K3489">
        <f>_xlfn.NUMBERVALUE(INDEX(tb_SVI[],MATCH(Table3[[#This Row],[city_name]],tb_SVI[city_name_uf],0),9),".")</f>
        <v>0.16200000000000001</v>
      </c>
      <c r="L3489">
        <f>_xlfn.NUMBERVALUE(INDEX(tb_SVI[],MATCH(Table3[[#This Row],[city_name]],tb_SVI[city_name_uf],0),10),".")</f>
        <v>0.31900000000000001</v>
      </c>
      <c r="M3489">
        <f>_xlfn.NUMBERVALUE(INDEX(tb_SVI[],MATCH(Table3[[#This Row],[city_name]],tb_SVI[city_name_uf],0),11),".")</f>
        <v>0.26800000000000002</v>
      </c>
      <c r="N3489" s="14">
        <f>_xlfn.PERCENTRANK.INC(Table3[MHDI_tot],Table3[[#This Row],[MHDI_tot]],3)</f>
        <v>0.74299999999999999</v>
      </c>
    </row>
    <row r="3490" spans="1:14" hidden="1" x14ac:dyDescent="0.2">
      <c r="A3490" t="str">
        <f>SVI!F3490</f>
        <v>Paranapuã/SP</v>
      </c>
      <c r="B3490" t="str">
        <f>INDEX(tb_SVI[],MATCH(Table3[[#This Row],[ibge_cod]],tb_SVI[Município],0),1)</f>
        <v>SP</v>
      </c>
      <c r="C3490" t="str">
        <f>INDEX(tb_SVI[],MATCH(Table3[[#This Row],[city_name]],tb_SVI[city_name_uf],0),3)</f>
        <v>3535903</v>
      </c>
      <c r="D3490" t="s">
        <v>21121</v>
      </c>
      <c r="E3490" s="11">
        <f>INDEX(tb_SVI[],MATCH(Table3[[#This Row],[city_name]],tb_SVI[city_name_uf],0),5)</f>
        <v>4095</v>
      </c>
      <c r="F3490">
        <f>INDEX(tb_MHDI[],MATCH(Table3[[#This Row],[city_name]],tb_MHDI[mun_uf],0),5)</f>
        <v>0.73199999999999998</v>
      </c>
      <c r="G3490">
        <f>INDEX(tb_MHDI[],MATCH(Table3[[#This Row],[city_name]],tb_MHDI[mun_uf],0),6)</f>
        <v>0.71199999999999997</v>
      </c>
      <c r="H3490">
        <f>INDEX(tb_MHDI[],MATCH(Table3[[#This Row],[city_name]],tb_MHDI[mun_uf],0),7)</f>
        <v>0.84199999999999997</v>
      </c>
      <c r="I3490">
        <f>INDEX(tb_MHDI[],MATCH(Table3[[#This Row],[city_name]],tb_MHDI[mun_uf],0),8)</f>
        <v>0.65500000000000003</v>
      </c>
      <c r="J3490">
        <f>_xlfn.NUMBERVALUE(INDEX(tb_SVI[],MATCH(Table3[[#This Row],[city_name]],tb_SVI[city_name_uf],0),8),".")</f>
        <v>0.17899999999999999</v>
      </c>
      <c r="K3490">
        <f>_xlfn.NUMBERVALUE(INDEX(tb_SVI[],MATCH(Table3[[#This Row],[city_name]],tb_SVI[city_name_uf],0),9),".")</f>
        <v>2.1999999999999999E-2</v>
      </c>
      <c r="L3490">
        <f>_xlfn.NUMBERVALUE(INDEX(tb_SVI[],MATCH(Table3[[#This Row],[city_name]],tb_SVI[city_name_uf],0),10),".")</f>
        <v>0.24299999999999999</v>
      </c>
      <c r="M3490">
        <f>_xlfn.NUMBERVALUE(INDEX(tb_SVI[],MATCH(Table3[[#This Row],[city_name]],tb_SVI[city_name_uf],0),11),".")</f>
        <v>0.27100000000000002</v>
      </c>
      <c r="N3490" s="14">
        <f>_xlfn.PERCENTRANK.INC(Table3[MHDI_tot],Table3[[#This Row],[MHDI_tot]],3)</f>
        <v>0.82099999999999995</v>
      </c>
    </row>
    <row r="3491" spans="1:14" hidden="1" x14ac:dyDescent="0.2">
      <c r="A3491" t="str">
        <f>SVI!F3491</f>
        <v>Parapuã/SP</v>
      </c>
      <c r="B3491" t="str">
        <f>INDEX(tb_SVI[],MATCH(Table3[[#This Row],[ibge_cod]],tb_SVI[Município],0),1)</f>
        <v>SP</v>
      </c>
      <c r="C3491" t="str">
        <f>INDEX(tb_SVI[],MATCH(Table3[[#This Row],[city_name]],tb_SVI[city_name_uf],0),3)</f>
        <v>3536000</v>
      </c>
      <c r="D3491" t="s">
        <v>21122</v>
      </c>
      <c r="E3491" s="11">
        <f>INDEX(tb_SVI[],MATCH(Table3[[#This Row],[city_name]],tb_SVI[city_name_uf],0),5)</f>
        <v>10949</v>
      </c>
      <c r="F3491">
        <f>INDEX(tb_MHDI[],MATCH(Table3[[#This Row],[city_name]],tb_MHDI[mun_uf],0),5)</f>
        <v>0.73699999999999999</v>
      </c>
      <c r="G3491">
        <f>INDEX(tb_MHDI[],MATCH(Table3[[#This Row],[city_name]],tb_MHDI[mun_uf],0),6)</f>
        <v>0.69299999999999995</v>
      </c>
      <c r="H3491">
        <f>INDEX(tb_MHDI[],MATCH(Table3[[#This Row],[city_name]],tb_MHDI[mun_uf],0),7)</f>
        <v>0.83</v>
      </c>
      <c r="I3491">
        <f>INDEX(tb_MHDI[],MATCH(Table3[[#This Row],[city_name]],tb_MHDI[mun_uf],0),8)</f>
        <v>0.69599999999999995</v>
      </c>
      <c r="J3491">
        <f>_xlfn.NUMBERVALUE(INDEX(tb_SVI[],MATCH(Table3[[#This Row],[city_name]],tb_SVI[city_name_uf],0),8),".")</f>
        <v>0.22600000000000001</v>
      </c>
      <c r="K3491">
        <f>_xlfn.NUMBERVALUE(INDEX(tb_SVI[],MATCH(Table3[[#This Row],[city_name]],tb_SVI[city_name_uf],0),9),".")</f>
        <v>0.126</v>
      </c>
      <c r="L3491">
        <f>_xlfn.NUMBERVALUE(INDEX(tb_SVI[],MATCH(Table3[[#This Row],[city_name]],tb_SVI[city_name_uf],0),10),".")</f>
        <v>0.28499999999999998</v>
      </c>
      <c r="M3491">
        <f>_xlfn.NUMBERVALUE(INDEX(tb_SVI[],MATCH(Table3[[#This Row],[city_name]],tb_SVI[city_name_uf],0),11),".")</f>
        <v>0.26700000000000002</v>
      </c>
      <c r="N3491" s="14">
        <f>_xlfn.PERCENTRANK.INC(Table3[MHDI_tot],Table3[[#This Row],[MHDI_tot]],3)</f>
        <v>0.84199999999999997</v>
      </c>
    </row>
    <row r="3492" spans="1:14" hidden="1" x14ac:dyDescent="0.2">
      <c r="A3492" t="str">
        <f>SVI!F3492</f>
        <v>Paraíso/SP</v>
      </c>
      <c r="B3492" t="str">
        <f>INDEX(tb_SVI[],MATCH(Table3[[#This Row],[ibge_cod]],tb_SVI[Município],0),1)</f>
        <v>SP</v>
      </c>
      <c r="C3492" t="str">
        <f>INDEX(tb_SVI[],MATCH(Table3[[#This Row],[city_name]],tb_SVI[city_name_uf],0),3)</f>
        <v>3535705</v>
      </c>
      <c r="D3492" t="s">
        <v>21123</v>
      </c>
      <c r="E3492" s="11">
        <f>INDEX(tb_SVI[],MATCH(Table3[[#This Row],[city_name]],tb_SVI[city_name_uf],0),5)</f>
        <v>6496</v>
      </c>
      <c r="F3492">
        <f>INDEX(tb_MHDI[],MATCH(Table3[[#This Row],[city_name]],tb_MHDI[mun_uf],0),5)</f>
        <v>0.749</v>
      </c>
      <c r="G3492">
        <f>INDEX(tb_MHDI[],MATCH(Table3[[#This Row],[city_name]],tb_MHDI[mun_uf],0),6)</f>
        <v>0.751</v>
      </c>
      <c r="H3492">
        <f>INDEX(tb_MHDI[],MATCH(Table3[[#This Row],[city_name]],tb_MHDI[mun_uf],0),7)</f>
        <v>0.83699999999999997</v>
      </c>
      <c r="I3492">
        <f>INDEX(tb_MHDI[],MATCH(Table3[[#This Row],[city_name]],tb_MHDI[mun_uf],0),8)</f>
        <v>0.66800000000000004</v>
      </c>
      <c r="J3492">
        <f>_xlfn.NUMBERVALUE(INDEX(tb_SVI[],MATCH(Table3[[#This Row],[city_name]],tb_SVI[city_name_uf],0),8),".")</f>
        <v>0.24</v>
      </c>
      <c r="K3492">
        <f>_xlfn.NUMBERVALUE(INDEX(tb_SVI[],MATCH(Table3[[#This Row],[city_name]],tb_SVI[city_name_uf],0),9),".")</f>
        <v>0.27</v>
      </c>
      <c r="L3492">
        <f>_xlfn.NUMBERVALUE(INDEX(tb_SVI[],MATCH(Table3[[#This Row],[city_name]],tb_SVI[city_name_uf],0),10),".")</f>
        <v>0.249</v>
      </c>
      <c r="M3492">
        <f>_xlfn.NUMBERVALUE(INDEX(tb_SVI[],MATCH(Table3[[#This Row],[city_name]],tb_SVI[city_name_uf],0),11),".")</f>
        <v>0.20100000000000001</v>
      </c>
      <c r="N3492" s="14">
        <f>_xlfn.PERCENTRANK.INC(Table3[MHDI_tot],Table3[[#This Row],[MHDI_tot]],3)</f>
        <v>0.89500000000000002</v>
      </c>
    </row>
    <row r="3493" spans="1:14" hidden="1" x14ac:dyDescent="0.2">
      <c r="A3493" t="str">
        <f>SVI!F3493</f>
        <v>Pardinho/SP</v>
      </c>
      <c r="B3493" t="str">
        <f>INDEX(tb_SVI[],MATCH(Table3[[#This Row],[ibge_cod]],tb_SVI[Município],0),1)</f>
        <v>SP</v>
      </c>
      <c r="C3493" t="str">
        <f>INDEX(tb_SVI[],MATCH(Table3[[#This Row],[city_name]],tb_SVI[city_name_uf],0),3)</f>
        <v>3536109</v>
      </c>
      <c r="D3493" t="s">
        <v>21124</v>
      </c>
      <c r="E3493" s="11">
        <f>INDEX(tb_SVI[],MATCH(Table3[[#This Row],[city_name]],tb_SVI[city_name_uf],0),5)</f>
        <v>6508</v>
      </c>
      <c r="F3493">
        <f>INDEX(tb_MHDI[],MATCH(Table3[[#This Row],[city_name]],tb_MHDI[mun_uf],0),5)</f>
        <v>0.72699999999999998</v>
      </c>
      <c r="G3493">
        <f>INDEX(tb_MHDI[],MATCH(Table3[[#This Row],[city_name]],tb_MHDI[mun_uf],0),6)</f>
        <v>0.71799999999999997</v>
      </c>
      <c r="H3493">
        <f>INDEX(tb_MHDI[],MATCH(Table3[[#This Row],[city_name]],tb_MHDI[mun_uf],0),7)</f>
        <v>0.82099999999999995</v>
      </c>
      <c r="I3493">
        <f>INDEX(tb_MHDI[],MATCH(Table3[[#This Row],[city_name]],tb_MHDI[mun_uf],0),8)</f>
        <v>0.65200000000000002</v>
      </c>
      <c r="J3493">
        <f>_xlfn.NUMBERVALUE(INDEX(tb_SVI[],MATCH(Table3[[#This Row],[city_name]],tb_SVI[city_name_uf],0),8),".")</f>
        <v>0.19400000000000001</v>
      </c>
      <c r="K3493">
        <f>_xlfn.NUMBERVALUE(INDEX(tb_SVI[],MATCH(Table3[[#This Row],[city_name]],tb_SVI[city_name_uf],0),9),".")</f>
        <v>3.6999999999999998E-2</v>
      </c>
      <c r="L3493">
        <f>_xlfn.NUMBERVALUE(INDEX(tb_SVI[],MATCH(Table3[[#This Row],[city_name]],tb_SVI[city_name_uf],0),10),".")</f>
        <v>0.317</v>
      </c>
      <c r="M3493">
        <f>_xlfn.NUMBERVALUE(INDEX(tb_SVI[],MATCH(Table3[[#This Row],[city_name]],tb_SVI[city_name_uf],0),11),".")</f>
        <v>0.22800000000000001</v>
      </c>
      <c r="N3493" s="14">
        <f>_xlfn.PERCENTRANK.INC(Table3[MHDI_tot],Table3[[#This Row],[MHDI_tot]],3)</f>
        <v>0.79600000000000004</v>
      </c>
    </row>
    <row r="3494" spans="1:14" hidden="1" x14ac:dyDescent="0.2">
      <c r="A3494" t="str">
        <f>SVI!F3494</f>
        <v>Pariquera-Açu/SP</v>
      </c>
      <c r="B3494" t="str">
        <f>INDEX(tb_SVI[],MATCH(Table3[[#This Row],[ibge_cod]],tb_SVI[Município],0),1)</f>
        <v>SP</v>
      </c>
      <c r="C3494" t="str">
        <f>INDEX(tb_SVI[],MATCH(Table3[[#This Row],[city_name]],tb_SVI[city_name_uf],0),3)</f>
        <v>3536208</v>
      </c>
      <c r="D3494" t="s">
        <v>21125</v>
      </c>
      <c r="E3494" s="11">
        <f>INDEX(tb_SVI[],MATCH(Table3[[#This Row],[city_name]],tb_SVI[city_name_uf],0),5)</f>
        <v>19723</v>
      </c>
      <c r="F3494">
        <f>INDEX(tb_MHDI[],MATCH(Table3[[#This Row],[city_name]],tb_MHDI[mun_uf],0),5)</f>
        <v>0.73599999999999999</v>
      </c>
      <c r="G3494">
        <f>INDEX(tb_MHDI[],MATCH(Table3[[#This Row],[city_name]],tb_MHDI[mun_uf],0),6)</f>
        <v>0.68200000000000005</v>
      </c>
      <c r="H3494">
        <f>INDEX(tb_MHDI[],MATCH(Table3[[#This Row],[city_name]],tb_MHDI[mun_uf],0),7)</f>
        <v>0.86199999999999999</v>
      </c>
      <c r="I3494">
        <f>INDEX(tb_MHDI[],MATCH(Table3[[#This Row],[city_name]],tb_MHDI[mun_uf],0),8)</f>
        <v>0.67800000000000005</v>
      </c>
      <c r="J3494">
        <f>_xlfn.NUMBERVALUE(INDEX(tb_SVI[],MATCH(Table3[[#This Row],[city_name]],tb_SVI[city_name_uf],0),8),".")</f>
        <v>0.22700000000000001</v>
      </c>
      <c r="K3494">
        <f>_xlfn.NUMBERVALUE(INDEX(tb_SVI[],MATCH(Table3[[#This Row],[city_name]],tb_SVI[city_name_uf],0),9),".")</f>
        <v>4.8000000000000001E-2</v>
      </c>
      <c r="L3494">
        <f>_xlfn.NUMBERVALUE(INDEX(tb_SVI[],MATCH(Table3[[#This Row],[city_name]],tb_SVI[city_name_uf],0),10),".")</f>
        <v>0.34399999999999997</v>
      </c>
      <c r="M3494">
        <f>_xlfn.NUMBERVALUE(INDEX(tb_SVI[],MATCH(Table3[[#This Row],[city_name]],tb_SVI[city_name_uf],0),11),".")</f>
        <v>0.28799999999999998</v>
      </c>
      <c r="N3494" s="14">
        <f>_xlfn.PERCENTRANK.INC(Table3[MHDI_tot],Table3[[#This Row],[MHDI_tot]],3)</f>
        <v>0.83899999999999997</v>
      </c>
    </row>
    <row r="3495" spans="1:14" hidden="1" x14ac:dyDescent="0.2">
      <c r="A3495" t="str">
        <f>SVI!F3495</f>
        <v>Parisi/SP</v>
      </c>
      <c r="B3495" t="str">
        <f>INDEX(tb_SVI[],MATCH(Table3[[#This Row],[ibge_cod]],tb_SVI[Município],0),1)</f>
        <v>SP</v>
      </c>
      <c r="C3495" t="str">
        <f>INDEX(tb_SVI[],MATCH(Table3[[#This Row],[city_name]],tb_SVI[city_name_uf],0),3)</f>
        <v>3536257</v>
      </c>
      <c r="D3495" t="s">
        <v>21126</v>
      </c>
      <c r="E3495" s="11">
        <f>INDEX(tb_SVI[],MATCH(Table3[[#This Row],[city_name]],tb_SVI[city_name_uf],0),5)</f>
        <v>2169</v>
      </c>
      <c r="F3495">
        <f>INDEX(tb_MHDI[],MATCH(Table3[[#This Row],[city_name]],tb_MHDI[mun_uf],0),5)</f>
        <v>0.72099999999999997</v>
      </c>
      <c r="G3495">
        <f>INDEX(tb_MHDI[],MATCH(Table3[[#This Row],[city_name]],tb_MHDI[mun_uf],0),6)</f>
        <v>0.72</v>
      </c>
      <c r="H3495">
        <f>INDEX(tb_MHDI[],MATCH(Table3[[#This Row],[city_name]],tb_MHDI[mun_uf],0),7)</f>
        <v>0.84199999999999997</v>
      </c>
      <c r="I3495">
        <f>INDEX(tb_MHDI[],MATCH(Table3[[#This Row],[city_name]],tb_MHDI[mun_uf],0),8)</f>
        <v>0.61899999999999999</v>
      </c>
      <c r="J3495">
        <f>_xlfn.NUMBERVALUE(INDEX(tb_SVI[],MATCH(Table3[[#This Row],[city_name]],tb_SVI[city_name_uf],0),8),".")</f>
        <v>0.16600000000000001</v>
      </c>
      <c r="K3495">
        <f>_xlfn.NUMBERVALUE(INDEX(tb_SVI[],MATCH(Table3[[#This Row],[city_name]],tb_SVI[city_name_uf],0),9),".")</f>
        <v>6.0000000000000001E-3</v>
      </c>
      <c r="L3495">
        <f>_xlfn.NUMBERVALUE(INDEX(tb_SVI[],MATCH(Table3[[#This Row],[city_name]],tb_SVI[city_name_uf],0),10),".")</f>
        <v>0.3</v>
      </c>
      <c r="M3495">
        <f>_xlfn.NUMBERVALUE(INDEX(tb_SVI[],MATCH(Table3[[#This Row],[city_name]],tb_SVI[city_name_uf],0),11),".")</f>
        <v>0.193</v>
      </c>
      <c r="N3495" s="14">
        <f>_xlfn.PERCENTRANK.INC(Table3[MHDI_tot],Table3[[#This Row],[MHDI_tot]],3)</f>
        <v>0.76600000000000001</v>
      </c>
    </row>
    <row r="3496" spans="1:14" hidden="1" x14ac:dyDescent="0.2">
      <c r="A3496" t="str">
        <f>SVI!F3496</f>
        <v>Patrocínio Paulista/SP</v>
      </c>
      <c r="B3496" t="str">
        <f>INDEX(tb_SVI[],MATCH(Table3[[#This Row],[ibge_cod]],tb_SVI[Município],0),1)</f>
        <v>SP</v>
      </c>
      <c r="C3496" t="str">
        <f>INDEX(tb_SVI[],MATCH(Table3[[#This Row],[city_name]],tb_SVI[city_name_uf],0),3)</f>
        <v>3536307</v>
      </c>
      <c r="D3496" t="s">
        <v>21127</v>
      </c>
      <c r="E3496" s="11">
        <f>INDEX(tb_SVI[],MATCH(Table3[[#This Row],[city_name]],tb_SVI[city_name_uf],0),5)</f>
        <v>14807</v>
      </c>
      <c r="F3496">
        <f>INDEX(tb_MHDI[],MATCH(Table3[[#This Row],[city_name]],tb_MHDI[mun_uf],0),5)</f>
        <v>0.73</v>
      </c>
      <c r="G3496">
        <f>INDEX(tb_MHDI[],MATCH(Table3[[#This Row],[city_name]],tb_MHDI[mun_uf],0),6)</f>
        <v>0.69599999999999995</v>
      </c>
      <c r="H3496">
        <f>INDEX(tb_MHDI[],MATCH(Table3[[#This Row],[city_name]],tb_MHDI[mun_uf],0),7)</f>
        <v>0.82599999999999996</v>
      </c>
      <c r="I3496">
        <f>INDEX(tb_MHDI[],MATCH(Table3[[#This Row],[city_name]],tb_MHDI[mun_uf],0),8)</f>
        <v>0.67800000000000005</v>
      </c>
      <c r="J3496">
        <f>_xlfn.NUMBERVALUE(INDEX(tb_SVI[],MATCH(Table3[[#This Row],[city_name]],tb_SVI[city_name_uf],0),8),".")</f>
        <v>0.25800000000000001</v>
      </c>
      <c r="K3496">
        <f>_xlfn.NUMBERVALUE(INDEX(tb_SVI[],MATCH(Table3[[#This Row],[city_name]],tb_SVI[city_name_uf],0),9),".")</f>
        <v>0.193</v>
      </c>
      <c r="L3496">
        <f>_xlfn.NUMBERVALUE(INDEX(tb_SVI[],MATCH(Table3[[#This Row],[city_name]],tb_SVI[city_name_uf],0),10),".")</f>
        <v>0.33700000000000002</v>
      </c>
      <c r="M3496">
        <f>_xlfn.NUMBERVALUE(INDEX(tb_SVI[],MATCH(Table3[[#This Row],[city_name]],tb_SVI[city_name_uf],0),11),".")</f>
        <v>0.24299999999999999</v>
      </c>
      <c r="N3496" s="14">
        <f>_xlfn.PERCENTRANK.INC(Table3[MHDI_tot],Table3[[#This Row],[MHDI_tot]],3)</f>
        <v>0.81100000000000005</v>
      </c>
    </row>
    <row r="3497" spans="1:14" hidden="1" x14ac:dyDescent="0.2">
      <c r="A3497" t="str">
        <f>SVI!F3497</f>
        <v>Paulicéia/SP</v>
      </c>
      <c r="B3497" t="str">
        <f>INDEX(tb_SVI[],MATCH(Table3[[#This Row],[ibge_cod]],tb_SVI[Município],0),1)</f>
        <v>SP</v>
      </c>
      <c r="C3497" t="str">
        <f>INDEX(tb_SVI[],MATCH(Table3[[#This Row],[city_name]],tb_SVI[city_name_uf],0),3)</f>
        <v>3536406</v>
      </c>
      <c r="D3497" t="s">
        <v>21128</v>
      </c>
      <c r="E3497" s="11">
        <f>INDEX(tb_SVI[],MATCH(Table3[[#This Row],[city_name]],tb_SVI[city_name_uf],0),5)</f>
        <v>7454</v>
      </c>
      <c r="F3497">
        <f>INDEX(tb_MHDI[],MATCH(Table3[[#This Row],[city_name]],tb_MHDI[mun_uf],0),5)</f>
        <v>0.71099999999999997</v>
      </c>
      <c r="G3497">
        <f>INDEX(tb_MHDI[],MATCH(Table3[[#This Row],[city_name]],tb_MHDI[mun_uf],0),6)</f>
        <v>0.69199999999999995</v>
      </c>
      <c r="H3497">
        <f>INDEX(tb_MHDI[],MATCH(Table3[[#This Row],[city_name]],tb_MHDI[mun_uf],0),7)</f>
        <v>0.81100000000000005</v>
      </c>
      <c r="I3497">
        <f>INDEX(tb_MHDI[],MATCH(Table3[[#This Row],[city_name]],tb_MHDI[mun_uf],0),8)</f>
        <v>0.64</v>
      </c>
      <c r="J3497">
        <f>_xlfn.NUMBERVALUE(INDEX(tb_SVI[],MATCH(Table3[[#This Row],[city_name]],tb_SVI[city_name_uf],0),8),".")</f>
        <v>0.23599999999999999</v>
      </c>
      <c r="K3497">
        <f>_xlfn.NUMBERVALUE(INDEX(tb_SVI[],MATCH(Table3[[#This Row],[city_name]],tb_SVI[city_name_uf],0),9),".")</f>
        <v>7.8E-2</v>
      </c>
      <c r="L3497">
        <f>_xlfn.NUMBERVALUE(INDEX(tb_SVI[],MATCH(Table3[[#This Row],[city_name]],tb_SVI[city_name_uf],0),10),".")</f>
        <v>0.34599999999999997</v>
      </c>
      <c r="M3497">
        <f>_xlfn.NUMBERVALUE(INDEX(tb_SVI[],MATCH(Table3[[#This Row],[city_name]],tb_SVI[city_name_uf],0),11),".")</f>
        <v>0.28399999999999997</v>
      </c>
      <c r="N3497" s="14">
        <f>_xlfn.PERCENTRANK.INC(Table3[MHDI_tot],Table3[[#This Row],[MHDI_tot]],3)</f>
        <v>0.71299999999999997</v>
      </c>
    </row>
    <row r="3498" spans="1:14" hidden="1" x14ac:dyDescent="0.2">
      <c r="A3498" t="str">
        <f>SVI!F2567</f>
        <v>Ibiá/MG</v>
      </c>
      <c r="B3498" t="str">
        <f>INDEX(tb_SVI[],MATCH(Table3[[#This Row],[ibge_cod]],tb_SVI[Município],0),1)</f>
        <v>MG</v>
      </c>
      <c r="C3498" t="str">
        <f>INDEX(tb_SVI[],MATCH(Table3[[#This Row],[city_name]],tb_SVI[city_name_uf],0),3)</f>
        <v>3129509</v>
      </c>
      <c r="D3498" t="s">
        <v>20204</v>
      </c>
      <c r="E3498" s="11">
        <f>INDEX(tb_SVI[],MATCH(Table3[[#This Row],[city_name]],tb_SVI[city_name_uf],0),5)</f>
        <v>25358</v>
      </c>
      <c r="F3498">
        <f>INDEX(tb_MHDI[],MATCH(Table3[[#This Row],[city_name]],tb_MHDI[mun_uf],0),5)</f>
        <v>0.71799999999999997</v>
      </c>
      <c r="G3498">
        <f>INDEX(tb_MHDI[],MATCH(Table3[[#This Row],[city_name]],tb_MHDI[mun_uf],0),6)</f>
        <v>0.73599999999999999</v>
      </c>
      <c r="H3498">
        <f>INDEX(tb_MHDI[],MATCH(Table3[[#This Row],[city_name]],tb_MHDI[mun_uf],0),7)</f>
        <v>0.877</v>
      </c>
      <c r="I3498">
        <f>INDEX(tb_MHDI[],MATCH(Table3[[#This Row],[city_name]],tb_MHDI[mun_uf],0),8)</f>
        <v>0.57299999999999995</v>
      </c>
      <c r="J3498">
        <f>_xlfn.NUMBERVALUE(INDEX(tb_SVI[],MATCH(Table3[[#This Row],[city_name]],tb_SVI[city_name_uf],0),8),".")</f>
        <v>0.27800000000000002</v>
      </c>
      <c r="K3498">
        <f>_xlfn.NUMBERVALUE(INDEX(tb_SVI[],MATCH(Table3[[#This Row],[city_name]],tb_SVI[city_name_uf],0),9),".")</f>
        <v>0.20499999999999999</v>
      </c>
      <c r="L3498">
        <f>_xlfn.NUMBERVALUE(INDEX(tb_SVI[],MATCH(Table3[[#This Row],[city_name]],tb_SVI[city_name_uf],0),10),".")</f>
        <v>0.34300000000000003</v>
      </c>
      <c r="M3498">
        <f>_xlfn.NUMBERVALUE(INDEX(tb_SVI[],MATCH(Table3[[#This Row],[city_name]],tb_SVI[city_name_uf],0),11),".")</f>
        <v>0.28499999999999998</v>
      </c>
      <c r="N3498" s="14">
        <f>_xlfn.PERCENTRANK.INC(Table3[MHDI_tot],Table3[[#This Row],[MHDI_tot]],3)</f>
        <v>0.749</v>
      </c>
    </row>
    <row r="3499" spans="1:14" hidden="1" x14ac:dyDescent="0.2">
      <c r="A3499" t="str">
        <f>SVI!F3499</f>
        <v>Paulo de Faria/SP</v>
      </c>
      <c r="B3499" t="str">
        <f>INDEX(tb_SVI[],MATCH(Table3[[#This Row],[ibge_cod]],tb_SVI[Município],0),1)</f>
        <v>SP</v>
      </c>
      <c r="C3499" t="str">
        <f>INDEX(tb_SVI[],MATCH(Table3[[#This Row],[city_name]],tb_SVI[city_name_uf],0),3)</f>
        <v>3536604</v>
      </c>
      <c r="D3499" t="s">
        <v>21130</v>
      </c>
      <c r="E3499" s="11">
        <f>INDEX(tb_SVI[],MATCH(Table3[[#This Row],[city_name]],tb_SVI[city_name_uf],0),5)</f>
        <v>8959</v>
      </c>
      <c r="F3499">
        <f>INDEX(tb_MHDI[],MATCH(Table3[[#This Row],[city_name]],tb_MHDI[mun_uf],0),5)</f>
        <v>0.72499999999999998</v>
      </c>
      <c r="G3499">
        <f>INDEX(tb_MHDI[],MATCH(Table3[[#This Row],[city_name]],tb_MHDI[mun_uf],0),6)</f>
        <v>0.72099999999999997</v>
      </c>
      <c r="H3499">
        <f>INDEX(tb_MHDI[],MATCH(Table3[[#This Row],[city_name]],tb_MHDI[mun_uf],0),7)</f>
        <v>0.8</v>
      </c>
      <c r="I3499">
        <f>INDEX(tb_MHDI[],MATCH(Table3[[#This Row],[city_name]],tb_MHDI[mun_uf],0),8)</f>
        <v>0.66200000000000003</v>
      </c>
      <c r="J3499">
        <f>_xlfn.NUMBERVALUE(INDEX(tb_SVI[],MATCH(Table3[[#This Row],[city_name]],tb_SVI[city_name_uf],0),8),".")</f>
        <v>0.28299999999999997</v>
      </c>
      <c r="K3499">
        <f>_xlfn.NUMBERVALUE(INDEX(tb_SVI[],MATCH(Table3[[#This Row],[city_name]],tb_SVI[city_name_uf],0),9),".")</f>
        <v>0.24</v>
      </c>
      <c r="L3499">
        <f>_xlfn.NUMBERVALUE(INDEX(tb_SVI[],MATCH(Table3[[#This Row],[city_name]],tb_SVI[city_name_uf],0),10),".")</f>
        <v>0.28799999999999998</v>
      </c>
      <c r="M3499">
        <f>_xlfn.NUMBERVALUE(INDEX(tb_SVI[],MATCH(Table3[[#This Row],[city_name]],tb_SVI[city_name_uf],0),11),".")</f>
        <v>0.32100000000000001</v>
      </c>
      <c r="N3499" s="14">
        <f>_xlfn.PERCENTRANK.INC(Table3[MHDI_tot],Table3[[#This Row],[MHDI_tot]],3)</f>
        <v>0.78600000000000003</v>
      </c>
    </row>
    <row r="3500" spans="1:14" hidden="1" x14ac:dyDescent="0.2">
      <c r="A3500" t="str">
        <f>SVI!F3500</f>
        <v>Pederneiras/SP</v>
      </c>
      <c r="B3500" t="str">
        <f>INDEX(tb_SVI[],MATCH(Table3[[#This Row],[ibge_cod]],tb_SVI[Município],0),1)</f>
        <v>SP</v>
      </c>
      <c r="C3500" t="str">
        <f>INDEX(tb_SVI[],MATCH(Table3[[#This Row],[city_name]],tb_SVI[city_name_uf],0),3)</f>
        <v>3536703</v>
      </c>
      <c r="D3500" t="s">
        <v>21131</v>
      </c>
      <c r="E3500" s="11">
        <f>INDEX(tb_SVI[],MATCH(Table3[[#This Row],[city_name]],tb_SVI[city_name_uf],0),5)</f>
        <v>47111</v>
      </c>
      <c r="F3500">
        <f>INDEX(tb_MHDI[],MATCH(Table3[[#This Row],[city_name]],tb_MHDI[mun_uf],0),5)</f>
        <v>0.73899999999999999</v>
      </c>
      <c r="G3500">
        <f>INDEX(tb_MHDI[],MATCH(Table3[[#This Row],[city_name]],tb_MHDI[mun_uf],0),6)</f>
        <v>0.73799999999999999</v>
      </c>
      <c r="H3500">
        <f>INDEX(tb_MHDI[],MATCH(Table3[[#This Row],[city_name]],tb_MHDI[mun_uf],0),7)</f>
        <v>0.81200000000000006</v>
      </c>
      <c r="I3500">
        <f>INDEX(tb_MHDI[],MATCH(Table3[[#This Row],[city_name]],tb_MHDI[mun_uf],0),8)</f>
        <v>0.67300000000000004</v>
      </c>
      <c r="J3500">
        <f>_xlfn.NUMBERVALUE(INDEX(tb_SVI[],MATCH(Table3[[#This Row],[city_name]],tb_SVI[city_name_uf],0),8),".")</f>
        <v>0.3</v>
      </c>
      <c r="K3500">
        <f>_xlfn.NUMBERVALUE(INDEX(tb_SVI[],MATCH(Table3[[#This Row],[city_name]],tb_SVI[city_name_uf],0),9),".")</f>
        <v>0.34100000000000003</v>
      </c>
      <c r="L3500">
        <f>_xlfn.NUMBERVALUE(INDEX(tb_SVI[],MATCH(Table3[[#This Row],[city_name]],tb_SVI[city_name_uf],0),10),".")</f>
        <v>0.316</v>
      </c>
      <c r="M3500">
        <f>_xlfn.NUMBERVALUE(INDEX(tb_SVI[],MATCH(Table3[[#This Row],[city_name]],tb_SVI[city_name_uf],0),11),".")</f>
        <v>0.24399999999999999</v>
      </c>
      <c r="N3500" s="14">
        <f>_xlfn.PERCENTRANK.INC(Table3[MHDI_tot],Table3[[#This Row],[MHDI_tot]],3)</f>
        <v>0.85199999999999998</v>
      </c>
    </row>
    <row r="3501" spans="1:14" hidden="1" x14ac:dyDescent="0.2">
      <c r="A3501" t="str">
        <f>SVI!F3501</f>
        <v>Pedra Bela/SP</v>
      </c>
      <c r="B3501" t="str">
        <f>INDEX(tb_SVI[],MATCH(Table3[[#This Row],[ibge_cod]],tb_SVI[Município],0),1)</f>
        <v>SP</v>
      </c>
      <c r="C3501" t="str">
        <f>INDEX(tb_SVI[],MATCH(Table3[[#This Row],[city_name]],tb_SVI[city_name_uf],0),3)</f>
        <v>3536802</v>
      </c>
      <c r="D3501" t="s">
        <v>21132</v>
      </c>
      <c r="E3501" s="11">
        <f>INDEX(tb_SVI[],MATCH(Table3[[#This Row],[city_name]],tb_SVI[city_name_uf],0),5)</f>
        <v>6110</v>
      </c>
      <c r="F3501">
        <f>INDEX(tb_MHDI[],MATCH(Table3[[#This Row],[city_name]],tb_MHDI[mun_uf],0),5)</f>
        <v>0.67700000000000005</v>
      </c>
      <c r="G3501">
        <f>INDEX(tb_MHDI[],MATCH(Table3[[#This Row],[city_name]],tb_MHDI[mun_uf],0),6)</f>
        <v>0.67100000000000004</v>
      </c>
      <c r="H3501">
        <f>INDEX(tb_MHDI[],MATCH(Table3[[#This Row],[city_name]],tb_MHDI[mun_uf],0),7)</f>
        <v>0.79600000000000004</v>
      </c>
      <c r="I3501">
        <f>INDEX(tb_MHDI[],MATCH(Table3[[#This Row],[city_name]],tb_MHDI[mun_uf],0),8)</f>
        <v>0.58099999999999996</v>
      </c>
      <c r="J3501">
        <f>_xlfn.NUMBERVALUE(INDEX(tb_SVI[],MATCH(Table3[[#This Row],[city_name]],tb_SVI[city_name_uf],0),8),".")</f>
        <v>0.222</v>
      </c>
      <c r="K3501">
        <f>_xlfn.NUMBERVALUE(INDEX(tb_SVI[],MATCH(Table3[[#This Row],[city_name]],tb_SVI[city_name_uf],0),9),".")</f>
        <v>6.4000000000000001E-2</v>
      </c>
      <c r="L3501">
        <f>_xlfn.NUMBERVALUE(INDEX(tb_SVI[],MATCH(Table3[[#This Row],[city_name]],tb_SVI[city_name_uf],0),10),".")</f>
        <v>0.34699999999999998</v>
      </c>
      <c r="M3501">
        <f>_xlfn.NUMBERVALUE(INDEX(tb_SVI[],MATCH(Table3[[#This Row],[city_name]],tb_SVI[city_name_uf],0),11),".")</f>
        <v>0.255</v>
      </c>
      <c r="N3501" s="14">
        <f>_xlfn.PERCENTRANK.INC(Table3[MHDI_tot],Table3[[#This Row],[MHDI_tot]],3)</f>
        <v>0.54600000000000004</v>
      </c>
    </row>
    <row r="3502" spans="1:14" hidden="1" x14ac:dyDescent="0.2">
      <c r="A3502" t="str">
        <f>SVI!F3502</f>
        <v>Pedranópolis/SP</v>
      </c>
      <c r="B3502" t="str">
        <f>INDEX(tb_SVI[],MATCH(Table3[[#This Row],[ibge_cod]],tb_SVI[Município],0),1)</f>
        <v>SP</v>
      </c>
      <c r="C3502" t="str">
        <f>INDEX(tb_SVI[],MATCH(Table3[[#This Row],[city_name]],tb_SVI[city_name_uf],0),3)</f>
        <v>3536901</v>
      </c>
      <c r="D3502" t="s">
        <v>21133</v>
      </c>
      <c r="E3502" s="11">
        <f>INDEX(tb_SVI[],MATCH(Table3[[#This Row],[city_name]],tb_SVI[city_name_uf],0),5)</f>
        <v>2481</v>
      </c>
      <c r="F3502">
        <f>INDEX(tb_MHDI[],MATCH(Table3[[#This Row],[city_name]],tb_MHDI[mun_uf],0),5)</f>
        <v>0.74199999999999999</v>
      </c>
      <c r="G3502">
        <f>INDEX(tb_MHDI[],MATCH(Table3[[#This Row],[city_name]],tb_MHDI[mun_uf],0),6)</f>
        <v>0.69799999999999995</v>
      </c>
      <c r="H3502">
        <f>INDEX(tb_MHDI[],MATCH(Table3[[#This Row],[city_name]],tb_MHDI[mun_uf],0),7)</f>
        <v>0.85399999999999998</v>
      </c>
      <c r="I3502">
        <f>INDEX(tb_MHDI[],MATCH(Table3[[#This Row],[city_name]],tb_MHDI[mun_uf],0),8)</f>
        <v>0.68400000000000005</v>
      </c>
      <c r="J3502">
        <f>_xlfn.NUMBERVALUE(INDEX(tb_SVI[],MATCH(Table3[[#This Row],[city_name]],tb_SVI[city_name_uf],0),8),".")</f>
        <v>0.18</v>
      </c>
      <c r="K3502">
        <f>_xlfn.NUMBERVALUE(INDEX(tb_SVI[],MATCH(Table3[[#This Row],[city_name]],tb_SVI[city_name_uf],0),9),".")</f>
        <v>5.0000000000000001E-3</v>
      </c>
      <c r="L3502">
        <f>_xlfn.NUMBERVALUE(INDEX(tb_SVI[],MATCH(Table3[[#This Row],[city_name]],tb_SVI[city_name_uf],0),10),".")</f>
        <v>0.25600000000000001</v>
      </c>
      <c r="M3502">
        <f>_xlfn.NUMBERVALUE(INDEX(tb_SVI[],MATCH(Table3[[#This Row],[city_name]],tb_SVI[city_name_uf],0),11),".")</f>
        <v>0.28000000000000003</v>
      </c>
      <c r="N3502" s="14">
        <f>_xlfn.PERCENTRANK.INC(Table3[MHDI_tot],Table3[[#This Row],[MHDI_tot]],3)</f>
        <v>0.86599999999999999</v>
      </c>
    </row>
    <row r="3503" spans="1:14" hidden="1" x14ac:dyDescent="0.2">
      <c r="A3503" t="str">
        <f>SVI!F3503</f>
        <v>Pedregulho/SP</v>
      </c>
      <c r="B3503" t="str">
        <f>INDEX(tb_SVI[],MATCH(Table3[[#This Row],[ibge_cod]],tb_SVI[Município],0),1)</f>
        <v>SP</v>
      </c>
      <c r="C3503" t="str">
        <f>INDEX(tb_SVI[],MATCH(Table3[[#This Row],[city_name]],tb_SVI[city_name_uf],0),3)</f>
        <v>3537008</v>
      </c>
      <c r="D3503" t="s">
        <v>21134</v>
      </c>
      <c r="E3503" s="11">
        <f>INDEX(tb_SVI[],MATCH(Table3[[#This Row],[city_name]],tb_SVI[city_name_uf],0),5)</f>
        <v>16811</v>
      </c>
      <c r="F3503">
        <f>INDEX(tb_MHDI[],MATCH(Table3[[#This Row],[city_name]],tb_MHDI[mun_uf],0),5)</f>
        <v>0.71499999999999997</v>
      </c>
      <c r="G3503">
        <f>INDEX(tb_MHDI[],MATCH(Table3[[#This Row],[city_name]],tb_MHDI[mun_uf],0),6)</f>
        <v>0.71599999999999997</v>
      </c>
      <c r="H3503">
        <f>INDEX(tb_MHDI[],MATCH(Table3[[#This Row],[city_name]],tb_MHDI[mun_uf],0),7)</f>
        <v>0.82</v>
      </c>
      <c r="I3503">
        <f>INDEX(tb_MHDI[],MATCH(Table3[[#This Row],[city_name]],tb_MHDI[mun_uf],0),8)</f>
        <v>0.623</v>
      </c>
      <c r="J3503">
        <f>_xlfn.NUMBERVALUE(INDEX(tb_SVI[],MATCH(Table3[[#This Row],[city_name]],tb_SVI[city_name_uf],0),8),".")</f>
        <v>0.24399999999999999</v>
      </c>
      <c r="K3503">
        <f>_xlfn.NUMBERVALUE(INDEX(tb_SVI[],MATCH(Table3[[#This Row],[city_name]],tb_SVI[city_name_uf],0),9),".")</f>
        <v>0.21099999999999999</v>
      </c>
      <c r="L3503">
        <f>_xlfn.NUMBERVALUE(INDEX(tb_SVI[],MATCH(Table3[[#This Row],[city_name]],tb_SVI[city_name_uf],0),10),".")</f>
        <v>0.30499999999999999</v>
      </c>
      <c r="M3503">
        <f>_xlfn.NUMBERVALUE(INDEX(tb_SVI[],MATCH(Table3[[#This Row],[city_name]],tb_SVI[city_name_uf],0),11),".")</f>
        <v>0.215</v>
      </c>
      <c r="N3503" s="14">
        <f>_xlfn.PERCENTRANK.INC(Table3[MHDI_tot],Table3[[#This Row],[MHDI_tot]],3)</f>
        <v>0.73299999999999998</v>
      </c>
    </row>
    <row r="3504" spans="1:14" hidden="1" x14ac:dyDescent="0.2">
      <c r="A3504" t="str">
        <f>SVI!F3504</f>
        <v>Pedrinhas Paulista/SP</v>
      </c>
      <c r="B3504" t="str">
        <f>INDEX(tb_SVI[],MATCH(Table3[[#This Row],[ibge_cod]],tb_SVI[Município],0),1)</f>
        <v>SP</v>
      </c>
      <c r="C3504" t="str">
        <f>INDEX(tb_SVI[],MATCH(Table3[[#This Row],[city_name]],tb_SVI[city_name_uf],0),3)</f>
        <v>3537156</v>
      </c>
      <c r="D3504" t="s">
        <v>21135</v>
      </c>
      <c r="E3504" s="11">
        <f>INDEX(tb_SVI[],MATCH(Table3[[#This Row],[city_name]],tb_SVI[city_name_uf],0),5)</f>
        <v>3101</v>
      </c>
      <c r="F3504">
        <f>INDEX(tb_MHDI[],MATCH(Table3[[#This Row],[city_name]],tb_MHDI[mun_uf],0),5)</f>
        <v>0.77400000000000002</v>
      </c>
      <c r="G3504">
        <f>INDEX(tb_MHDI[],MATCH(Table3[[#This Row],[city_name]],tb_MHDI[mun_uf],0),6)</f>
        <v>0.749</v>
      </c>
      <c r="H3504">
        <f>INDEX(tb_MHDI[],MATCH(Table3[[#This Row],[city_name]],tb_MHDI[mun_uf],0),7)</f>
        <v>0.83699999999999997</v>
      </c>
      <c r="I3504">
        <f>INDEX(tb_MHDI[],MATCH(Table3[[#This Row],[city_name]],tb_MHDI[mun_uf],0),8)</f>
        <v>0.73899999999999999</v>
      </c>
      <c r="J3504">
        <f>_xlfn.NUMBERVALUE(INDEX(tb_SVI[],MATCH(Table3[[#This Row],[city_name]],tb_SVI[city_name_uf],0),8),".")</f>
        <v>0.13500000000000001</v>
      </c>
      <c r="K3504">
        <f>_xlfn.NUMBERVALUE(INDEX(tb_SVI[],MATCH(Table3[[#This Row],[city_name]],tb_SVI[city_name_uf],0),9),".")</f>
        <v>0.09</v>
      </c>
      <c r="L3504">
        <f>_xlfn.NUMBERVALUE(INDEX(tb_SVI[],MATCH(Table3[[#This Row],[city_name]],tb_SVI[city_name_uf],0),10),".")</f>
        <v>0.16</v>
      </c>
      <c r="M3504">
        <f>_xlfn.NUMBERVALUE(INDEX(tb_SVI[],MATCH(Table3[[#This Row],[city_name]],tb_SVI[city_name_uf],0),11),".")</f>
        <v>0.155</v>
      </c>
      <c r="N3504" s="14">
        <f>_xlfn.PERCENTRANK.INC(Table3[MHDI_tot],Table3[[#This Row],[MHDI_tot]],3)</f>
        <v>0.96399999999999997</v>
      </c>
    </row>
    <row r="3505" spans="1:14" hidden="1" x14ac:dyDescent="0.2">
      <c r="A3505" t="str">
        <f>SVI!F3505</f>
        <v>Pedro de Toledo/SP</v>
      </c>
      <c r="B3505" t="str">
        <f>INDEX(tb_SVI[],MATCH(Table3[[#This Row],[ibge_cod]],tb_SVI[Município],0),1)</f>
        <v>SP</v>
      </c>
      <c r="C3505" t="str">
        <f>INDEX(tb_SVI[],MATCH(Table3[[#This Row],[city_name]],tb_SVI[city_name_uf],0),3)</f>
        <v>3537206</v>
      </c>
      <c r="D3505" t="s">
        <v>21136</v>
      </c>
      <c r="E3505" s="11">
        <f>INDEX(tb_SVI[],MATCH(Table3[[#This Row],[city_name]],tb_SVI[city_name_uf],0),5)</f>
        <v>11421</v>
      </c>
      <c r="F3505">
        <f>INDEX(tb_MHDI[],MATCH(Table3[[#This Row],[city_name]],tb_MHDI[mun_uf],0),5)</f>
        <v>0.69599999999999995</v>
      </c>
      <c r="G3505">
        <f>INDEX(tb_MHDI[],MATCH(Table3[[#This Row],[city_name]],tb_MHDI[mun_uf],0),6)</f>
        <v>0.65400000000000003</v>
      </c>
      <c r="H3505">
        <f>INDEX(tb_MHDI[],MATCH(Table3[[#This Row],[city_name]],tb_MHDI[mun_uf],0),7)</f>
        <v>0.81200000000000006</v>
      </c>
      <c r="I3505">
        <f>INDEX(tb_MHDI[],MATCH(Table3[[#This Row],[city_name]],tb_MHDI[mun_uf],0),8)</f>
        <v>0.63400000000000001</v>
      </c>
      <c r="J3505">
        <f>_xlfn.NUMBERVALUE(INDEX(tb_SVI[],MATCH(Table3[[#This Row],[city_name]],tb_SVI[city_name_uf],0),8),".")</f>
        <v>0.27700000000000002</v>
      </c>
      <c r="K3505">
        <f>_xlfn.NUMBERVALUE(INDEX(tb_SVI[],MATCH(Table3[[#This Row],[city_name]],tb_SVI[city_name_uf],0),9),".")</f>
        <v>0.14000000000000001</v>
      </c>
      <c r="L3505">
        <f>_xlfn.NUMBERVALUE(INDEX(tb_SVI[],MATCH(Table3[[#This Row],[city_name]],tb_SVI[city_name_uf],0),10),".")</f>
        <v>0.36699999999999999</v>
      </c>
      <c r="M3505">
        <f>_xlfn.NUMBERVALUE(INDEX(tb_SVI[],MATCH(Table3[[#This Row],[city_name]],tb_SVI[city_name_uf],0),11),".")</f>
        <v>0.32500000000000001</v>
      </c>
      <c r="N3505" s="14">
        <f>_xlfn.PERCENTRANK.INC(Table3[MHDI_tot],Table3[[#This Row],[MHDI_tot]],3)</f>
        <v>0.63</v>
      </c>
    </row>
    <row r="3506" spans="1:14" hidden="1" x14ac:dyDescent="0.2">
      <c r="A3506" t="str">
        <f>SVI!F3506</f>
        <v>Penápolis/SP</v>
      </c>
      <c r="B3506" t="str">
        <f>INDEX(tb_SVI[],MATCH(Table3[[#This Row],[ibge_cod]],tb_SVI[Município],0),1)</f>
        <v>SP</v>
      </c>
      <c r="C3506" t="str">
        <f>INDEX(tb_SVI[],MATCH(Table3[[#This Row],[city_name]],tb_SVI[city_name_uf],0),3)</f>
        <v>3537305</v>
      </c>
      <c r="D3506" t="s">
        <v>21137</v>
      </c>
      <c r="E3506" s="11">
        <f>INDEX(tb_SVI[],MATCH(Table3[[#This Row],[city_name]],tb_SVI[city_name_uf],0),5)</f>
        <v>63757</v>
      </c>
      <c r="F3506">
        <f>INDEX(tb_MHDI[],MATCH(Table3[[#This Row],[city_name]],tb_MHDI[mun_uf],0),5)</f>
        <v>0.75900000000000001</v>
      </c>
      <c r="G3506">
        <f>INDEX(tb_MHDI[],MATCH(Table3[[#This Row],[city_name]],tb_MHDI[mun_uf],0),6)</f>
        <v>0.748</v>
      </c>
      <c r="H3506">
        <f>INDEX(tb_MHDI[],MATCH(Table3[[#This Row],[city_name]],tb_MHDI[mun_uf],0),7)</f>
        <v>0.85899999999999999</v>
      </c>
      <c r="I3506">
        <f>INDEX(tb_MHDI[],MATCH(Table3[[#This Row],[city_name]],tb_MHDI[mun_uf],0),8)</f>
        <v>0.68</v>
      </c>
      <c r="J3506">
        <f>_xlfn.NUMBERVALUE(INDEX(tb_SVI[],MATCH(Table3[[#This Row],[city_name]],tb_SVI[city_name_uf],0),8),".")</f>
        <v>0.19700000000000001</v>
      </c>
      <c r="K3506">
        <f>_xlfn.NUMBERVALUE(INDEX(tb_SVI[],MATCH(Table3[[#This Row],[city_name]],tb_SVI[city_name_uf],0),9),".")</f>
        <v>0.113</v>
      </c>
      <c r="L3506">
        <f>_xlfn.NUMBERVALUE(INDEX(tb_SVI[],MATCH(Table3[[#This Row],[city_name]],tb_SVI[city_name_uf],0),10),".")</f>
        <v>0.253</v>
      </c>
      <c r="M3506">
        <f>_xlfn.NUMBERVALUE(INDEX(tb_SVI[],MATCH(Table3[[#This Row],[city_name]],tb_SVI[city_name_uf],0),11),".")</f>
        <v>0.22500000000000001</v>
      </c>
      <c r="N3506" s="14">
        <f>_xlfn.PERCENTRANK.INC(Table3[MHDI_tot],Table3[[#This Row],[MHDI_tot]],3)</f>
        <v>0.92800000000000005</v>
      </c>
    </row>
    <row r="3507" spans="1:14" hidden="1" x14ac:dyDescent="0.2">
      <c r="A3507" t="str">
        <f>SVI!F3507</f>
        <v>Pereira Barreto/SP</v>
      </c>
      <c r="B3507" t="str">
        <f>INDEX(tb_SVI[],MATCH(Table3[[#This Row],[ibge_cod]],tb_SVI[Município],0),1)</f>
        <v>SP</v>
      </c>
      <c r="C3507" t="str">
        <f>INDEX(tb_SVI[],MATCH(Table3[[#This Row],[city_name]],tb_SVI[city_name_uf],0),3)</f>
        <v>3537404</v>
      </c>
      <c r="D3507" t="s">
        <v>21138</v>
      </c>
      <c r="E3507" s="11">
        <f>INDEX(tb_SVI[],MATCH(Table3[[#This Row],[city_name]],tb_SVI[city_name_uf],0),5)</f>
        <v>25677</v>
      </c>
      <c r="F3507">
        <f>INDEX(tb_MHDI[],MATCH(Table3[[#This Row],[city_name]],tb_MHDI[mun_uf],0),5)</f>
        <v>0.76600000000000001</v>
      </c>
      <c r="G3507">
        <f>INDEX(tb_MHDI[],MATCH(Table3[[#This Row],[city_name]],tb_MHDI[mun_uf],0),6)</f>
        <v>0.72799999999999998</v>
      </c>
      <c r="H3507">
        <f>INDEX(tb_MHDI[],MATCH(Table3[[#This Row],[city_name]],tb_MHDI[mun_uf],0),7)</f>
        <v>0.84499999999999997</v>
      </c>
      <c r="I3507">
        <f>INDEX(tb_MHDI[],MATCH(Table3[[#This Row],[city_name]],tb_MHDI[mun_uf],0),8)</f>
        <v>0.73199999999999998</v>
      </c>
      <c r="J3507">
        <f>_xlfn.NUMBERVALUE(INDEX(tb_SVI[],MATCH(Table3[[#This Row],[city_name]],tb_SVI[city_name_uf],0),8),".")</f>
        <v>0.223</v>
      </c>
      <c r="K3507">
        <f>_xlfn.NUMBERVALUE(INDEX(tb_SVI[],MATCH(Table3[[#This Row],[city_name]],tb_SVI[city_name_uf],0),9),".")</f>
        <v>6.7000000000000004E-2</v>
      </c>
      <c r="L3507">
        <f>_xlfn.NUMBERVALUE(INDEX(tb_SVI[],MATCH(Table3[[#This Row],[city_name]],tb_SVI[city_name_uf],0),10),".")</f>
        <v>0.27200000000000002</v>
      </c>
      <c r="M3507">
        <f>_xlfn.NUMBERVALUE(INDEX(tb_SVI[],MATCH(Table3[[#This Row],[city_name]],tb_SVI[city_name_uf],0),11),".")</f>
        <v>0.32900000000000001</v>
      </c>
      <c r="N3507" s="14">
        <f>_xlfn.PERCENTRANK.INC(Table3[MHDI_tot],Table3[[#This Row],[MHDI_tot]],3)</f>
        <v>0.94799999999999995</v>
      </c>
    </row>
    <row r="3508" spans="1:14" hidden="1" x14ac:dyDescent="0.2">
      <c r="A3508" t="str">
        <f>SVI!F3508</f>
        <v>Pereiras/SP</v>
      </c>
      <c r="B3508" t="str">
        <f>INDEX(tb_SVI[],MATCH(Table3[[#This Row],[ibge_cod]],tb_SVI[Município],0),1)</f>
        <v>SP</v>
      </c>
      <c r="C3508" t="str">
        <f>INDEX(tb_SVI[],MATCH(Table3[[#This Row],[city_name]],tb_SVI[city_name_uf],0),3)</f>
        <v>3537503</v>
      </c>
      <c r="D3508" t="s">
        <v>21139</v>
      </c>
      <c r="E3508" s="11">
        <f>INDEX(tb_SVI[],MATCH(Table3[[#This Row],[city_name]],tb_SVI[city_name_uf],0),5)</f>
        <v>8773</v>
      </c>
      <c r="F3508">
        <f>INDEX(tb_MHDI[],MATCH(Table3[[#This Row],[city_name]],tb_MHDI[mun_uf],0),5)</f>
        <v>0.73599999999999999</v>
      </c>
      <c r="G3508">
        <f>INDEX(tb_MHDI[],MATCH(Table3[[#This Row],[city_name]],tb_MHDI[mun_uf],0),6)</f>
        <v>0.71699999999999997</v>
      </c>
      <c r="H3508">
        <f>INDEX(tb_MHDI[],MATCH(Table3[[#This Row],[city_name]],tb_MHDI[mun_uf],0),7)</f>
        <v>0.873</v>
      </c>
      <c r="I3508">
        <f>INDEX(tb_MHDI[],MATCH(Table3[[#This Row],[city_name]],tb_MHDI[mun_uf],0),8)</f>
        <v>0.63700000000000001</v>
      </c>
      <c r="J3508">
        <f>_xlfn.NUMBERVALUE(INDEX(tb_SVI[],MATCH(Table3[[#This Row],[city_name]],tb_SVI[city_name_uf],0),8),".")</f>
        <v>0.187</v>
      </c>
      <c r="K3508">
        <f>_xlfn.NUMBERVALUE(INDEX(tb_SVI[],MATCH(Table3[[#This Row],[city_name]],tb_SVI[city_name_uf],0),9),".")</f>
        <v>8.0000000000000002E-3</v>
      </c>
      <c r="L3508">
        <f>_xlfn.NUMBERVALUE(INDEX(tb_SVI[],MATCH(Table3[[#This Row],[city_name]],tb_SVI[city_name_uf],0),10),".")</f>
        <v>0.311</v>
      </c>
      <c r="M3508">
        <f>_xlfn.NUMBERVALUE(INDEX(tb_SVI[],MATCH(Table3[[#This Row],[city_name]],tb_SVI[city_name_uf],0),11),".")</f>
        <v>0.24299999999999999</v>
      </c>
      <c r="N3508" s="14">
        <f>_xlfn.PERCENTRANK.INC(Table3[MHDI_tot],Table3[[#This Row],[MHDI_tot]],3)</f>
        <v>0.83899999999999997</v>
      </c>
    </row>
    <row r="3509" spans="1:14" hidden="1" x14ac:dyDescent="0.2">
      <c r="A3509" t="str">
        <f>SVI!F3509</f>
        <v>Piacatu/SP</v>
      </c>
      <c r="B3509" t="str">
        <f>INDEX(tb_SVI[],MATCH(Table3[[#This Row],[ibge_cod]],tb_SVI[Município],0),1)</f>
        <v>SP</v>
      </c>
      <c r="C3509" t="str">
        <f>INDEX(tb_SVI[],MATCH(Table3[[#This Row],[city_name]],tb_SVI[city_name_uf],0),3)</f>
        <v>3537701</v>
      </c>
      <c r="D3509" t="s">
        <v>21140</v>
      </c>
      <c r="E3509" s="11">
        <f>INDEX(tb_SVI[],MATCH(Table3[[#This Row],[city_name]],tb_SVI[city_name_uf],0),5)</f>
        <v>6038</v>
      </c>
      <c r="F3509">
        <f>INDEX(tb_MHDI[],MATCH(Table3[[#This Row],[city_name]],tb_MHDI[mun_uf],0),5)</f>
        <v>0.73199999999999998</v>
      </c>
      <c r="G3509">
        <f>INDEX(tb_MHDI[],MATCH(Table3[[#This Row],[city_name]],tb_MHDI[mun_uf],0),6)</f>
        <v>0.68100000000000005</v>
      </c>
      <c r="H3509">
        <f>INDEX(tb_MHDI[],MATCH(Table3[[#This Row],[city_name]],tb_MHDI[mun_uf],0),7)</f>
        <v>0.84299999999999997</v>
      </c>
      <c r="I3509">
        <f>INDEX(tb_MHDI[],MATCH(Table3[[#This Row],[city_name]],tb_MHDI[mun_uf],0),8)</f>
        <v>0.68400000000000005</v>
      </c>
      <c r="J3509">
        <f>_xlfn.NUMBERVALUE(INDEX(tb_SVI[],MATCH(Table3[[#This Row],[city_name]],tb_SVI[city_name_uf],0),8),".")</f>
        <v>0.313</v>
      </c>
      <c r="K3509">
        <f>_xlfn.NUMBERVALUE(INDEX(tb_SVI[],MATCH(Table3[[#This Row],[city_name]],tb_SVI[city_name_uf],0),9),".")</f>
        <v>0.33600000000000002</v>
      </c>
      <c r="L3509">
        <f>_xlfn.NUMBERVALUE(INDEX(tb_SVI[],MATCH(Table3[[#This Row],[city_name]],tb_SVI[city_name_uf],0),10),".")</f>
        <v>0.35099999999999998</v>
      </c>
      <c r="M3509">
        <f>_xlfn.NUMBERVALUE(INDEX(tb_SVI[],MATCH(Table3[[#This Row],[city_name]],tb_SVI[city_name_uf],0),11),".")</f>
        <v>0.252</v>
      </c>
      <c r="N3509" s="14">
        <f>_xlfn.PERCENTRANK.INC(Table3[MHDI_tot],Table3[[#This Row],[MHDI_tot]],3)</f>
        <v>0.82099999999999995</v>
      </c>
    </row>
    <row r="3510" spans="1:14" hidden="1" x14ac:dyDescent="0.2">
      <c r="A3510" t="str">
        <f>SVI!F3510</f>
        <v>Piedade/SP</v>
      </c>
      <c r="B3510" t="str">
        <f>INDEX(tb_SVI[],MATCH(Table3[[#This Row],[ibge_cod]],tb_SVI[Município],0),1)</f>
        <v>SP</v>
      </c>
      <c r="C3510" t="str">
        <f>INDEX(tb_SVI[],MATCH(Table3[[#This Row],[city_name]],tb_SVI[city_name_uf],0),3)</f>
        <v>3537800</v>
      </c>
      <c r="D3510" t="s">
        <v>21141</v>
      </c>
      <c r="E3510" s="11">
        <f>INDEX(tb_SVI[],MATCH(Table3[[#This Row],[city_name]],tb_SVI[city_name_uf],0),5)</f>
        <v>55542</v>
      </c>
      <c r="F3510">
        <f>INDEX(tb_MHDI[],MATCH(Table3[[#This Row],[city_name]],tb_MHDI[mun_uf],0),5)</f>
        <v>0.71599999999999997</v>
      </c>
      <c r="G3510">
        <f>INDEX(tb_MHDI[],MATCH(Table3[[#This Row],[city_name]],tb_MHDI[mun_uf],0),6)</f>
        <v>0.69399999999999995</v>
      </c>
      <c r="H3510">
        <f>INDEX(tb_MHDI[],MATCH(Table3[[#This Row],[city_name]],tb_MHDI[mun_uf],0),7)</f>
        <v>0.84799999999999998</v>
      </c>
      <c r="I3510">
        <f>INDEX(tb_MHDI[],MATCH(Table3[[#This Row],[city_name]],tb_MHDI[mun_uf],0),8)</f>
        <v>0.624</v>
      </c>
      <c r="J3510">
        <f>_xlfn.NUMBERVALUE(INDEX(tb_SVI[],MATCH(Table3[[#This Row],[city_name]],tb_SVI[city_name_uf],0),8),".")</f>
        <v>0.26500000000000001</v>
      </c>
      <c r="K3510">
        <f>_xlfn.NUMBERVALUE(INDEX(tb_SVI[],MATCH(Table3[[#This Row],[city_name]],tb_SVI[city_name_uf],0),9),".")</f>
        <v>0.129</v>
      </c>
      <c r="L3510">
        <f>_xlfn.NUMBERVALUE(INDEX(tb_SVI[],MATCH(Table3[[#This Row],[city_name]],tb_SVI[city_name_uf],0),10),".")</f>
        <v>0.34799999999999998</v>
      </c>
      <c r="M3510">
        <f>_xlfn.NUMBERVALUE(INDEX(tb_SVI[],MATCH(Table3[[#This Row],[city_name]],tb_SVI[city_name_uf],0),11),".")</f>
        <v>0.317</v>
      </c>
      <c r="N3510" s="14">
        <f>_xlfn.PERCENTRANK.INC(Table3[MHDI_tot],Table3[[#This Row],[MHDI_tot]],3)</f>
        <v>0.73899999999999999</v>
      </c>
    </row>
    <row r="3511" spans="1:14" hidden="1" x14ac:dyDescent="0.2">
      <c r="A3511" t="str">
        <f>SVI!F3511</f>
        <v>Pilar do Sul/SP</v>
      </c>
      <c r="B3511" t="str">
        <f>INDEX(tb_SVI[],MATCH(Table3[[#This Row],[ibge_cod]],tb_SVI[Município],0),1)</f>
        <v>SP</v>
      </c>
      <c r="C3511" t="str">
        <f>INDEX(tb_SVI[],MATCH(Table3[[#This Row],[city_name]],tb_SVI[city_name_uf],0),3)</f>
        <v>3537909</v>
      </c>
      <c r="D3511" t="s">
        <v>21142</v>
      </c>
      <c r="E3511" s="11">
        <f>INDEX(tb_SVI[],MATCH(Table3[[#This Row],[city_name]],tb_SVI[city_name_uf],0),5)</f>
        <v>29402</v>
      </c>
      <c r="F3511">
        <f>INDEX(tb_MHDI[],MATCH(Table3[[#This Row],[city_name]],tb_MHDI[mun_uf],0),5)</f>
        <v>0.69</v>
      </c>
      <c r="G3511">
        <f>INDEX(tb_MHDI[],MATCH(Table3[[#This Row],[city_name]],tb_MHDI[mun_uf],0),6)</f>
        <v>0.67400000000000004</v>
      </c>
      <c r="H3511">
        <f>INDEX(tb_MHDI[],MATCH(Table3[[#This Row],[city_name]],tb_MHDI[mun_uf],0),7)</f>
        <v>0.82</v>
      </c>
      <c r="I3511">
        <f>INDEX(tb_MHDI[],MATCH(Table3[[#This Row],[city_name]],tb_MHDI[mun_uf],0),8)</f>
        <v>0.59399999999999997</v>
      </c>
      <c r="J3511">
        <f>_xlfn.NUMBERVALUE(INDEX(tb_SVI[],MATCH(Table3[[#This Row],[city_name]],tb_SVI[city_name_uf],0),8),".")</f>
        <v>0.255</v>
      </c>
      <c r="K3511">
        <f>_xlfn.NUMBERVALUE(INDEX(tb_SVI[],MATCH(Table3[[#This Row],[city_name]],tb_SVI[city_name_uf],0),9),".")</f>
        <v>0.106</v>
      </c>
      <c r="L3511">
        <f>_xlfn.NUMBERVALUE(INDEX(tb_SVI[],MATCH(Table3[[#This Row],[city_name]],tb_SVI[city_name_uf],0),10),".")</f>
        <v>0.34499999999999997</v>
      </c>
      <c r="M3511">
        <f>_xlfn.NUMBERVALUE(INDEX(tb_SVI[],MATCH(Table3[[#This Row],[city_name]],tb_SVI[city_name_uf],0),11),".")</f>
        <v>0.314</v>
      </c>
      <c r="N3511" s="14">
        <f>_xlfn.PERCENTRANK.INC(Table3[MHDI_tot],Table3[[#This Row],[MHDI_tot]],3)</f>
        <v>0.60499999999999998</v>
      </c>
    </row>
    <row r="3512" spans="1:14" hidden="1" x14ac:dyDescent="0.2">
      <c r="A3512" t="str">
        <f>SVI!F3512</f>
        <v>Pindorama/SP</v>
      </c>
      <c r="B3512" t="str">
        <f>INDEX(tb_SVI[],MATCH(Table3[[#This Row],[ibge_cod]],tb_SVI[Município],0),1)</f>
        <v>SP</v>
      </c>
      <c r="C3512" t="str">
        <f>INDEX(tb_SVI[],MATCH(Table3[[#This Row],[city_name]],tb_SVI[city_name_uf],0),3)</f>
        <v>3538105</v>
      </c>
      <c r="D3512" t="s">
        <v>21143</v>
      </c>
      <c r="E3512" s="11">
        <f>INDEX(tb_SVI[],MATCH(Table3[[#This Row],[city_name]],tb_SVI[city_name_uf],0),5)</f>
        <v>17216</v>
      </c>
      <c r="F3512">
        <f>INDEX(tb_MHDI[],MATCH(Table3[[#This Row],[city_name]],tb_MHDI[mun_uf],0),5)</f>
        <v>0.73699999999999999</v>
      </c>
      <c r="G3512">
        <f>INDEX(tb_MHDI[],MATCH(Table3[[#This Row],[city_name]],tb_MHDI[mun_uf],0),6)</f>
        <v>0.72599999999999998</v>
      </c>
      <c r="H3512">
        <f>INDEX(tb_MHDI[],MATCH(Table3[[#This Row],[city_name]],tb_MHDI[mun_uf],0),7)</f>
        <v>0.84199999999999997</v>
      </c>
      <c r="I3512">
        <f>INDEX(tb_MHDI[],MATCH(Table3[[#This Row],[city_name]],tb_MHDI[mun_uf],0),8)</f>
        <v>0.65400000000000003</v>
      </c>
      <c r="J3512">
        <f>_xlfn.NUMBERVALUE(INDEX(tb_SVI[],MATCH(Table3[[#This Row],[city_name]],tb_SVI[city_name_uf],0),8),".")</f>
        <v>0.30199999999999999</v>
      </c>
      <c r="K3512">
        <f>_xlfn.NUMBERVALUE(INDEX(tb_SVI[],MATCH(Table3[[#This Row],[city_name]],tb_SVI[city_name_uf],0),9),".")</f>
        <v>0.40300000000000002</v>
      </c>
      <c r="L3512">
        <f>_xlfn.NUMBERVALUE(INDEX(tb_SVI[],MATCH(Table3[[#This Row],[city_name]],tb_SVI[city_name_uf],0),10),".")</f>
        <v>0.29399999999999998</v>
      </c>
      <c r="M3512">
        <f>_xlfn.NUMBERVALUE(INDEX(tb_SVI[],MATCH(Table3[[#This Row],[city_name]],tb_SVI[city_name_uf],0),11),".")</f>
        <v>0.20899999999999999</v>
      </c>
      <c r="N3512" s="14">
        <f>_xlfn.PERCENTRANK.INC(Table3[MHDI_tot],Table3[[#This Row],[MHDI_tot]],3)</f>
        <v>0.84199999999999997</v>
      </c>
    </row>
    <row r="3513" spans="1:14" hidden="1" x14ac:dyDescent="0.2">
      <c r="A3513" t="str">
        <f>SVI!F3513</f>
        <v>Pinhalzinho/SP</v>
      </c>
      <c r="B3513" t="str">
        <f>INDEX(tb_SVI[],MATCH(Table3[[#This Row],[ibge_cod]],tb_SVI[Município],0),1)</f>
        <v>SP</v>
      </c>
      <c r="C3513" t="str">
        <f>INDEX(tb_SVI[],MATCH(Table3[[#This Row],[city_name]],tb_SVI[city_name_uf],0),3)</f>
        <v>3538204</v>
      </c>
      <c r="D3513" t="s">
        <v>21144</v>
      </c>
      <c r="E3513" s="11">
        <f>INDEX(tb_SVI[],MATCH(Table3[[#This Row],[city_name]],tb_SVI[city_name_uf],0),5)</f>
        <v>15388</v>
      </c>
      <c r="F3513">
        <f>INDEX(tb_MHDI[],MATCH(Table3[[#This Row],[city_name]],tb_MHDI[mun_uf],0),5)</f>
        <v>0.72499999999999998</v>
      </c>
      <c r="G3513">
        <f>INDEX(tb_MHDI[],MATCH(Table3[[#This Row],[city_name]],tb_MHDI[mun_uf],0),6)</f>
        <v>0.70699999999999996</v>
      </c>
      <c r="H3513">
        <f>INDEX(tb_MHDI[],MATCH(Table3[[#This Row],[city_name]],tb_MHDI[mun_uf],0),7)</f>
        <v>0.80800000000000005</v>
      </c>
      <c r="I3513">
        <f>INDEX(tb_MHDI[],MATCH(Table3[[#This Row],[city_name]],tb_MHDI[mun_uf],0),8)</f>
        <v>0.66600000000000004</v>
      </c>
      <c r="J3513">
        <f>_xlfn.NUMBERVALUE(INDEX(tb_SVI[],MATCH(Table3[[#This Row],[city_name]],tb_SVI[city_name_uf],0),8),".")</f>
        <v>0.246</v>
      </c>
      <c r="K3513">
        <f>_xlfn.NUMBERVALUE(INDEX(tb_SVI[],MATCH(Table3[[#This Row],[city_name]],tb_SVI[city_name_uf],0),9),".")</f>
        <v>0.19900000000000001</v>
      </c>
      <c r="L3513">
        <f>_xlfn.NUMBERVALUE(INDEX(tb_SVI[],MATCH(Table3[[#This Row],[city_name]],tb_SVI[city_name_uf],0),10),".")</f>
        <v>0.30399999999999999</v>
      </c>
      <c r="M3513">
        <f>_xlfn.NUMBERVALUE(INDEX(tb_SVI[],MATCH(Table3[[#This Row],[city_name]],tb_SVI[city_name_uf],0),11),".")</f>
        <v>0.23599999999999999</v>
      </c>
      <c r="N3513" s="14">
        <f>_xlfn.PERCENTRANK.INC(Table3[MHDI_tot],Table3[[#This Row],[MHDI_tot]],3)</f>
        <v>0.78600000000000003</v>
      </c>
    </row>
    <row r="3514" spans="1:14" hidden="1" x14ac:dyDescent="0.2">
      <c r="A3514" t="str">
        <f>SVI!F3514</f>
        <v>Piquerobi/SP</v>
      </c>
      <c r="B3514" t="str">
        <f>INDEX(tb_SVI[],MATCH(Table3[[#This Row],[ibge_cod]],tb_SVI[Município],0),1)</f>
        <v>SP</v>
      </c>
      <c r="C3514" t="str">
        <f>INDEX(tb_SVI[],MATCH(Table3[[#This Row],[city_name]],tb_SVI[city_name_uf],0),3)</f>
        <v>3538303</v>
      </c>
      <c r="D3514" t="s">
        <v>21145</v>
      </c>
      <c r="E3514" s="11">
        <f>INDEX(tb_SVI[],MATCH(Table3[[#This Row],[city_name]],tb_SVI[city_name_uf],0),5)</f>
        <v>3699</v>
      </c>
      <c r="F3514">
        <f>INDEX(tb_MHDI[],MATCH(Table3[[#This Row],[city_name]],tb_MHDI[mun_uf],0),5)</f>
        <v>0.71099999999999997</v>
      </c>
      <c r="G3514">
        <f>INDEX(tb_MHDI[],MATCH(Table3[[#This Row],[city_name]],tb_MHDI[mun_uf],0),6)</f>
        <v>0.66900000000000004</v>
      </c>
      <c r="H3514">
        <f>INDEX(tb_MHDI[],MATCH(Table3[[#This Row],[city_name]],tb_MHDI[mun_uf],0),7)</f>
        <v>0.83599999999999997</v>
      </c>
      <c r="I3514">
        <f>INDEX(tb_MHDI[],MATCH(Table3[[#This Row],[city_name]],tb_MHDI[mun_uf],0),8)</f>
        <v>0.64400000000000002</v>
      </c>
      <c r="J3514">
        <f>_xlfn.NUMBERVALUE(INDEX(tb_SVI[],MATCH(Table3[[#This Row],[city_name]],tb_SVI[city_name_uf],0),8),".")</f>
        <v>0.27400000000000002</v>
      </c>
      <c r="K3514">
        <f>_xlfn.NUMBERVALUE(INDEX(tb_SVI[],MATCH(Table3[[#This Row],[city_name]],tb_SVI[city_name_uf],0),9),".")</f>
        <v>0.188</v>
      </c>
      <c r="L3514">
        <f>_xlfn.NUMBERVALUE(INDEX(tb_SVI[],MATCH(Table3[[#This Row],[city_name]],tb_SVI[city_name_uf],0),10),".")</f>
        <v>0.35099999999999998</v>
      </c>
      <c r="M3514">
        <f>_xlfn.NUMBERVALUE(INDEX(tb_SVI[],MATCH(Table3[[#This Row],[city_name]],tb_SVI[city_name_uf],0),11),".")</f>
        <v>0.28299999999999997</v>
      </c>
      <c r="N3514" s="14">
        <f>_xlfn.PERCENTRANK.INC(Table3[MHDI_tot],Table3[[#This Row],[MHDI_tot]],3)</f>
        <v>0.71299999999999997</v>
      </c>
    </row>
    <row r="3515" spans="1:14" hidden="1" x14ac:dyDescent="0.2">
      <c r="A3515" t="str">
        <f>SVI!F3515</f>
        <v>Piracaia/SP</v>
      </c>
      <c r="B3515" t="str">
        <f>INDEX(tb_SVI[],MATCH(Table3[[#This Row],[ibge_cod]],tb_SVI[Município],0),1)</f>
        <v>SP</v>
      </c>
      <c r="C3515" t="str">
        <f>INDEX(tb_SVI[],MATCH(Table3[[#This Row],[city_name]],tb_SVI[city_name_uf],0),3)</f>
        <v>3538600</v>
      </c>
      <c r="D3515" t="s">
        <v>21146</v>
      </c>
      <c r="E3515" s="11">
        <f>INDEX(tb_SVI[],MATCH(Table3[[#This Row],[city_name]],tb_SVI[city_name_uf],0),5)</f>
        <v>27462</v>
      </c>
      <c r="F3515">
        <f>INDEX(tb_MHDI[],MATCH(Table3[[#This Row],[city_name]],tb_MHDI[mun_uf],0),5)</f>
        <v>0.73899999999999999</v>
      </c>
      <c r="G3515">
        <f>INDEX(tb_MHDI[],MATCH(Table3[[#This Row],[city_name]],tb_MHDI[mun_uf],0),6)</f>
        <v>0.75800000000000001</v>
      </c>
      <c r="H3515">
        <f>INDEX(tb_MHDI[],MATCH(Table3[[#This Row],[city_name]],tb_MHDI[mun_uf],0),7)</f>
        <v>0.85099999999999998</v>
      </c>
      <c r="I3515">
        <f>INDEX(tb_MHDI[],MATCH(Table3[[#This Row],[city_name]],tb_MHDI[mun_uf],0),8)</f>
        <v>0.625</v>
      </c>
      <c r="J3515">
        <f>_xlfn.NUMBERVALUE(INDEX(tb_SVI[],MATCH(Table3[[#This Row],[city_name]],tb_SVI[city_name_uf],0),8),".")</f>
        <v>0.26500000000000001</v>
      </c>
      <c r="K3515">
        <f>_xlfn.NUMBERVALUE(INDEX(tb_SVI[],MATCH(Table3[[#This Row],[city_name]],tb_SVI[city_name_uf],0),9),".")</f>
        <v>0.2</v>
      </c>
      <c r="L3515">
        <f>_xlfn.NUMBERVALUE(INDEX(tb_SVI[],MATCH(Table3[[#This Row],[city_name]],tb_SVI[city_name_uf],0),10),".")</f>
        <v>0.311</v>
      </c>
      <c r="M3515">
        <f>_xlfn.NUMBERVALUE(INDEX(tb_SVI[],MATCH(Table3[[#This Row],[city_name]],tb_SVI[city_name_uf],0),11),".")</f>
        <v>0.28499999999999998</v>
      </c>
      <c r="N3515" s="14">
        <f>_xlfn.PERCENTRANK.INC(Table3[MHDI_tot],Table3[[#This Row],[MHDI_tot]],3)</f>
        <v>0.85199999999999998</v>
      </c>
    </row>
    <row r="3516" spans="1:14" hidden="1" x14ac:dyDescent="0.2">
      <c r="A3516" t="str">
        <f>SVI!F3516</f>
        <v>Piracicaba/SP</v>
      </c>
      <c r="B3516" t="str">
        <f>INDEX(tb_SVI[],MATCH(Table3[[#This Row],[ibge_cod]],tb_SVI[Município],0),1)</f>
        <v>SP</v>
      </c>
      <c r="C3516" t="str">
        <f>INDEX(tb_SVI[],MATCH(Table3[[#This Row],[city_name]],tb_SVI[city_name_uf],0),3)</f>
        <v>3538709</v>
      </c>
      <c r="D3516" t="s">
        <v>21147</v>
      </c>
      <c r="E3516" s="11">
        <f>INDEX(tb_SVI[],MATCH(Table3[[#This Row],[city_name]],tb_SVI[city_name_uf],0),5)</f>
        <v>407252</v>
      </c>
      <c r="F3516">
        <f>INDEX(tb_MHDI[],MATCH(Table3[[#This Row],[city_name]],tb_MHDI[mun_uf],0),5)</f>
        <v>0.78500000000000003</v>
      </c>
      <c r="G3516">
        <f>INDEX(tb_MHDI[],MATCH(Table3[[#This Row],[city_name]],tb_MHDI[mun_uf],0),6)</f>
        <v>0.79700000000000004</v>
      </c>
      <c r="H3516">
        <f>INDEX(tb_MHDI[],MATCH(Table3[[#This Row],[city_name]],tb_MHDI[mun_uf],0),7)</f>
        <v>0.84799999999999998</v>
      </c>
      <c r="I3516">
        <f>INDEX(tb_MHDI[],MATCH(Table3[[#This Row],[city_name]],tb_MHDI[mun_uf],0),8)</f>
        <v>0.71699999999999997</v>
      </c>
      <c r="J3516">
        <f>_xlfn.NUMBERVALUE(INDEX(tb_SVI[],MATCH(Table3[[#This Row],[city_name]],tb_SVI[city_name_uf],0),8),".")</f>
        <v>0.24</v>
      </c>
      <c r="K3516">
        <f>_xlfn.NUMBERVALUE(INDEX(tb_SVI[],MATCH(Table3[[#This Row],[city_name]],tb_SVI[city_name_uf],0),9),".")</f>
        <v>0.28399999999999997</v>
      </c>
      <c r="L3516">
        <f>_xlfn.NUMBERVALUE(INDEX(tb_SVI[],MATCH(Table3[[#This Row],[city_name]],tb_SVI[city_name_uf],0),10),".")</f>
        <v>0.247</v>
      </c>
      <c r="M3516">
        <f>_xlfn.NUMBERVALUE(INDEX(tb_SVI[],MATCH(Table3[[#This Row],[city_name]],tb_SVI[city_name_uf],0),11),".")</f>
        <v>0.188</v>
      </c>
      <c r="N3516" s="14">
        <f>_xlfn.PERCENTRANK.INC(Table3[MHDI_tot],Table3[[#This Row],[MHDI_tot]],3)</f>
        <v>0.98199999999999998</v>
      </c>
    </row>
    <row r="3517" spans="1:14" hidden="1" x14ac:dyDescent="0.2">
      <c r="A3517" t="str">
        <f>SVI!F3517</f>
        <v>Piraju/SP</v>
      </c>
      <c r="B3517" t="str">
        <f>INDEX(tb_SVI[],MATCH(Table3[[#This Row],[ibge_cod]],tb_SVI[Município],0),1)</f>
        <v>SP</v>
      </c>
      <c r="C3517" t="str">
        <f>INDEX(tb_SVI[],MATCH(Table3[[#This Row],[city_name]],tb_SVI[city_name_uf],0),3)</f>
        <v>3538808</v>
      </c>
      <c r="D3517" t="s">
        <v>21148</v>
      </c>
      <c r="E3517" s="11">
        <f>INDEX(tb_SVI[],MATCH(Table3[[#This Row],[city_name]],tb_SVI[city_name_uf],0),5)</f>
        <v>29869</v>
      </c>
      <c r="F3517">
        <f>INDEX(tb_MHDI[],MATCH(Table3[[#This Row],[city_name]],tb_MHDI[mun_uf],0),5)</f>
        <v>0.75800000000000001</v>
      </c>
      <c r="G3517">
        <f>INDEX(tb_MHDI[],MATCH(Table3[[#This Row],[city_name]],tb_MHDI[mun_uf],0),6)</f>
        <v>0.74</v>
      </c>
      <c r="H3517">
        <f>INDEX(tb_MHDI[],MATCH(Table3[[#This Row],[city_name]],tb_MHDI[mun_uf],0),7)</f>
        <v>0.84299999999999997</v>
      </c>
      <c r="I3517">
        <f>INDEX(tb_MHDI[],MATCH(Table3[[#This Row],[city_name]],tb_MHDI[mun_uf],0),8)</f>
        <v>0.69899999999999995</v>
      </c>
      <c r="J3517">
        <f>_xlfn.NUMBERVALUE(INDEX(tb_SVI[],MATCH(Table3[[#This Row],[city_name]],tb_SVI[city_name_uf],0),8),".")</f>
        <v>0.21199999999999999</v>
      </c>
      <c r="K3517">
        <f>_xlfn.NUMBERVALUE(INDEX(tb_SVI[],MATCH(Table3[[#This Row],[city_name]],tb_SVI[city_name_uf],0),9),".")</f>
        <v>0.14399999999999999</v>
      </c>
      <c r="L3517">
        <f>_xlfn.NUMBERVALUE(INDEX(tb_SVI[],MATCH(Table3[[#This Row],[city_name]],tb_SVI[city_name_uf],0),10),".")</f>
        <v>0.25600000000000001</v>
      </c>
      <c r="M3517">
        <f>_xlfn.NUMBERVALUE(INDEX(tb_SVI[],MATCH(Table3[[#This Row],[city_name]],tb_SVI[city_name_uf],0),11),".")</f>
        <v>0.23699999999999999</v>
      </c>
      <c r="N3517" s="14">
        <f>_xlfn.PERCENTRANK.INC(Table3[MHDI_tot],Table3[[#This Row],[MHDI_tot]],3)</f>
        <v>0.92400000000000004</v>
      </c>
    </row>
    <row r="3518" spans="1:14" hidden="1" x14ac:dyDescent="0.2">
      <c r="A3518" t="str">
        <f>SVI!F3518</f>
        <v>Pirajuí/SP</v>
      </c>
      <c r="B3518" t="str">
        <f>INDEX(tb_SVI[],MATCH(Table3[[#This Row],[ibge_cod]],tb_SVI[Município],0),1)</f>
        <v>SP</v>
      </c>
      <c r="C3518" t="str">
        <f>INDEX(tb_SVI[],MATCH(Table3[[#This Row],[city_name]],tb_SVI[city_name_uf],0),3)</f>
        <v>3538907</v>
      </c>
      <c r="D3518" t="s">
        <v>21149</v>
      </c>
      <c r="E3518" s="11">
        <f>INDEX(tb_SVI[],MATCH(Table3[[#This Row],[city_name]],tb_SVI[city_name_uf],0),5)</f>
        <v>25719</v>
      </c>
      <c r="F3518">
        <f>INDEX(tb_MHDI[],MATCH(Table3[[#This Row],[city_name]],tb_MHDI[mun_uf],0),5)</f>
        <v>0.749</v>
      </c>
      <c r="G3518">
        <f>INDEX(tb_MHDI[],MATCH(Table3[[#This Row],[city_name]],tb_MHDI[mun_uf],0),6)</f>
        <v>0.73399999999999999</v>
      </c>
      <c r="H3518">
        <f>INDEX(tb_MHDI[],MATCH(Table3[[#This Row],[city_name]],tb_MHDI[mun_uf],0),7)</f>
        <v>0.85299999999999998</v>
      </c>
      <c r="I3518">
        <f>INDEX(tb_MHDI[],MATCH(Table3[[#This Row],[city_name]],tb_MHDI[mun_uf],0),8)</f>
        <v>0.67200000000000004</v>
      </c>
      <c r="J3518">
        <f>_xlfn.NUMBERVALUE(INDEX(tb_SVI[],MATCH(Table3[[#This Row],[city_name]],tb_SVI[city_name_uf],0),8),".")</f>
        <v>0.248</v>
      </c>
      <c r="K3518">
        <f>_xlfn.NUMBERVALUE(INDEX(tb_SVI[],MATCH(Table3[[#This Row],[city_name]],tb_SVI[city_name_uf],0),9),".")</f>
        <v>0.25800000000000001</v>
      </c>
      <c r="L3518">
        <f>_xlfn.NUMBERVALUE(INDEX(tb_SVI[],MATCH(Table3[[#This Row],[city_name]],tb_SVI[city_name_uf],0),10),".")</f>
        <v>0.26400000000000001</v>
      </c>
      <c r="M3518">
        <f>_xlfn.NUMBERVALUE(INDEX(tb_SVI[],MATCH(Table3[[#This Row],[city_name]],tb_SVI[city_name_uf],0),11),".")</f>
        <v>0.221</v>
      </c>
      <c r="N3518" s="14">
        <f>_xlfn.PERCENTRANK.INC(Table3[MHDI_tot],Table3[[#This Row],[MHDI_tot]],3)</f>
        <v>0.89500000000000002</v>
      </c>
    </row>
    <row r="3519" spans="1:14" hidden="1" x14ac:dyDescent="0.2">
      <c r="A3519" t="str">
        <f>SVI!F3519</f>
        <v>Pirangi/SP</v>
      </c>
      <c r="B3519" t="str">
        <f>INDEX(tb_SVI[],MATCH(Table3[[#This Row],[ibge_cod]],tb_SVI[Município],0),1)</f>
        <v>SP</v>
      </c>
      <c r="C3519" t="str">
        <f>INDEX(tb_SVI[],MATCH(Table3[[#This Row],[city_name]],tb_SVI[city_name_uf],0),3)</f>
        <v>3539004</v>
      </c>
      <c r="D3519" t="s">
        <v>21150</v>
      </c>
      <c r="E3519" s="11">
        <f>INDEX(tb_SVI[],MATCH(Table3[[#This Row],[city_name]],tb_SVI[city_name_uf],0),5)</f>
        <v>11471</v>
      </c>
      <c r="F3519">
        <f>INDEX(tb_MHDI[],MATCH(Table3[[#This Row],[city_name]],tb_MHDI[mun_uf],0),5)</f>
        <v>0.75600000000000001</v>
      </c>
      <c r="G3519">
        <f>INDEX(tb_MHDI[],MATCH(Table3[[#This Row],[city_name]],tb_MHDI[mun_uf],0),6)</f>
        <v>0.73499999999999999</v>
      </c>
      <c r="H3519">
        <f>INDEX(tb_MHDI[],MATCH(Table3[[#This Row],[city_name]],tb_MHDI[mun_uf],0),7)</f>
        <v>0.83699999999999997</v>
      </c>
      <c r="I3519">
        <f>INDEX(tb_MHDI[],MATCH(Table3[[#This Row],[city_name]],tb_MHDI[mun_uf],0),8)</f>
        <v>0.70099999999999996</v>
      </c>
      <c r="J3519">
        <f>_xlfn.NUMBERVALUE(INDEX(tb_SVI[],MATCH(Table3[[#This Row],[city_name]],tb_SVI[city_name_uf],0),8),".")</f>
        <v>0.18</v>
      </c>
      <c r="K3519">
        <f>_xlfn.NUMBERVALUE(INDEX(tb_SVI[],MATCH(Table3[[#This Row],[city_name]],tb_SVI[city_name_uf],0),9),".")</f>
        <v>3.3000000000000002E-2</v>
      </c>
      <c r="L3519">
        <f>_xlfn.NUMBERVALUE(INDEX(tb_SVI[],MATCH(Table3[[#This Row],[city_name]],tb_SVI[city_name_uf],0),10),".")</f>
        <v>0.27900000000000003</v>
      </c>
      <c r="M3519">
        <f>_xlfn.NUMBERVALUE(INDEX(tb_SVI[],MATCH(Table3[[#This Row],[city_name]],tb_SVI[city_name_uf],0),11),".")</f>
        <v>0.22900000000000001</v>
      </c>
      <c r="N3519" s="14">
        <f>_xlfn.PERCENTRANK.INC(Table3[MHDI_tot],Table3[[#This Row],[MHDI_tot]],3)</f>
        <v>0.91800000000000004</v>
      </c>
    </row>
    <row r="3520" spans="1:14" hidden="1" x14ac:dyDescent="0.2">
      <c r="A3520" t="str">
        <f>SVI!F3520</f>
        <v>Pirapozinho/SP</v>
      </c>
      <c r="B3520" t="str">
        <f>INDEX(tb_SVI[],MATCH(Table3[[#This Row],[ibge_cod]],tb_SVI[Município],0),1)</f>
        <v>SP</v>
      </c>
      <c r="C3520" t="str">
        <f>INDEX(tb_SVI[],MATCH(Table3[[#This Row],[city_name]],tb_SVI[city_name_uf],0),3)</f>
        <v>3539202</v>
      </c>
      <c r="D3520" t="s">
        <v>21151</v>
      </c>
      <c r="E3520" s="11">
        <f>INDEX(tb_SVI[],MATCH(Table3[[#This Row],[city_name]],tb_SVI[city_name_uf],0),5)</f>
        <v>27754</v>
      </c>
      <c r="F3520">
        <f>INDEX(tb_MHDI[],MATCH(Table3[[#This Row],[city_name]],tb_MHDI[mun_uf],0),5)</f>
        <v>0.77600000000000002</v>
      </c>
      <c r="G3520">
        <f>INDEX(tb_MHDI[],MATCH(Table3[[#This Row],[city_name]],tb_MHDI[mun_uf],0),6)</f>
        <v>0.74</v>
      </c>
      <c r="H3520">
        <f>INDEX(tb_MHDI[],MATCH(Table3[[#This Row],[city_name]],tb_MHDI[mun_uf],0),7)</f>
        <v>0.86299999999999999</v>
      </c>
      <c r="I3520">
        <f>INDEX(tb_MHDI[],MATCH(Table3[[#This Row],[city_name]],tb_MHDI[mun_uf],0),8)</f>
        <v>0.73299999999999998</v>
      </c>
      <c r="J3520">
        <f>_xlfn.NUMBERVALUE(INDEX(tb_SVI[],MATCH(Table3[[#This Row],[city_name]],tb_SVI[city_name_uf],0),8),".")</f>
        <v>0.30399999999999999</v>
      </c>
      <c r="K3520">
        <f>_xlfn.NUMBERVALUE(INDEX(tb_SVI[],MATCH(Table3[[#This Row],[city_name]],tb_SVI[city_name_uf],0),9),".")</f>
        <v>0.40500000000000003</v>
      </c>
      <c r="L3520">
        <f>_xlfn.NUMBERVALUE(INDEX(tb_SVI[],MATCH(Table3[[#This Row],[city_name]],tb_SVI[city_name_uf],0),10),".")</f>
        <v>0.25700000000000001</v>
      </c>
      <c r="M3520">
        <f>_xlfn.NUMBERVALUE(INDEX(tb_SVI[],MATCH(Table3[[#This Row],[city_name]],tb_SVI[city_name_uf],0),11),".")</f>
        <v>0.251</v>
      </c>
      <c r="N3520" s="14">
        <f>_xlfn.PERCENTRANK.INC(Table3[MHDI_tot],Table3[[#This Row],[MHDI_tot]],3)</f>
        <v>0.96799999999999997</v>
      </c>
    </row>
    <row r="3521" spans="1:14" hidden="1" x14ac:dyDescent="0.2">
      <c r="A3521" t="str">
        <f>SVI!F3521</f>
        <v>Pirassununga/SP</v>
      </c>
      <c r="B3521" t="str">
        <f>INDEX(tb_SVI[],MATCH(Table3[[#This Row],[ibge_cod]],tb_SVI[Município],0),1)</f>
        <v>SP</v>
      </c>
      <c r="C3521" t="str">
        <f>INDEX(tb_SVI[],MATCH(Table3[[#This Row],[city_name]],tb_SVI[city_name_uf],0),3)</f>
        <v>3539301</v>
      </c>
      <c r="D3521" t="s">
        <v>21152</v>
      </c>
      <c r="E3521" s="11">
        <f>INDEX(tb_SVI[],MATCH(Table3[[#This Row],[city_name]],tb_SVI[city_name_uf],0),5)</f>
        <v>76877</v>
      </c>
      <c r="F3521">
        <f>INDEX(tb_MHDI[],MATCH(Table3[[#This Row],[city_name]],tb_MHDI[mun_uf],0),5)</f>
        <v>0.80100000000000005</v>
      </c>
      <c r="G3521">
        <f>INDEX(tb_MHDI[],MATCH(Table3[[#This Row],[city_name]],tb_MHDI[mun_uf],0),6)</f>
        <v>0.78900000000000003</v>
      </c>
      <c r="H3521">
        <f>INDEX(tb_MHDI[],MATCH(Table3[[#This Row],[city_name]],tb_MHDI[mun_uf],0),7)</f>
        <v>0.88400000000000001</v>
      </c>
      <c r="I3521">
        <f>INDEX(tb_MHDI[],MATCH(Table3[[#This Row],[city_name]],tb_MHDI[mun_uf],0),8)</f>
        <v>0.73599999999999999</v>
      </c>
      <c r="J3521">
        <f>_xlfn.NUMBERVALUE(INDEX(tb_SVI[],MATCH(Table3[[#This Row],[city_name]],tb_SVI[city_name_uf],0),8),".")</f>
        <v>0.184</v>
      </c>
      <c r="K3521">
        <f>_xlfn.NUMBERVALUE(INDEX(tb_SVI[],MATCH(Table3[[#This Row],[city_name]],tb_SVI[city_name_uf],0),9),".")</f>
        <v>0.16900000000000001</v>
      </c>
      <c r="L3521">
        <f>_xlfn.NUMBERVALUE(INDEX(tb_SVI[],MATCH(Table3[[#This Row],[city_name]],tb_SVI[city_name_uf],0),10),".")</f>
        <v>0.20699999999999999</v>
      </c>
      <c r="M3521">
        <f>_xlfn.NUMBERVALUE(INDEX(tb_SVI[],MATCH(Table3[[#This Row],[city_name]],tb_SVI[city_name_uf],0),11),".")</f>
        <v>0.17599999999999999</v>
      </c>
      <c r="N3521" s="14">
        <f>_xlfn.PERCENTRANK.INC(Table3[MHDI_tot],Table3[[#This Row],[MHDI_tot]],3)</f>
        <v>0.99299999999999999</v>
      </c>
    </row>
    <row r="3522" spans="1:14" hidden="1" x14ac:dyDescent="0.2">
      <c r="A3522" t="str">
        <f>SVI!F3522</f>
        <v>Piratininga/SP</v>
      </c>
      <c r="B3522" t="str">
        <f>INDEX(tb_SVI[],MATCH(Table3[[#This Row],[ibge_cod]],tb_SVI[Município],0),1)</f>
        <v>SP</v>
      </c>
      <c r="C3522" t="str">
        <f>INDEX(tb_SVI[],MATCH(Table3[[#This Row],[city_name]],tb_SVI[city_name_uf],0),3)</f>
        <v>3539400</v>
      </c>
      <c r="D3522" t="s">
        <v>21153</v>
      </c>
      <c r="E3522" s="11">
        <f>INDEX(tb_SVI[],MATCH(Table3[[#This Row],[city_name]],tb_SVI[city_name_uf],0),5)</f>
        <v>13765</v>
      </c>
      <c r="F3522">
        <f>INDEX(tb_MHDI[],MATCH(Table3[[#This Row],[city_name]],tb_MHDI[mun_uf],0),5)</f>
        <v>0.77900000000000003</v>
      </c>
      <c r="G3522">
        <f>INDEX(tb_MHDI[],MATCH(Table3[[#This Row],[city_name]],tb_MHDI[mun_uf],0),6)</f>
        <v>0.76200000000000001</v>
      </c>
      <c r="H3522">
        <f>INDEX(tb_MHDI[],MATCH(Table3[[#This Row],[city_name]],tb_MHDI[mun_uf],0),7)</f>
        <v>0.85899999999999999</v>
      </c>
      <c r="I3522">
        <f>INDEX(tb_MHDI[],MATCH(Table3[[#This Row],[city_name]],tb_MHDI[mun_uf],0),8)</f>
        <v>0.72299999999999998</v>
      </c>
      <c r="J3522">
        <f>_xlfn.NUMBERVALUE(INDEX(tb_SVI[],MATCH(Table3[[#This Row],[city_name]],tb_SVI[city_name_uf],0),8),".")</f>
        <v>0.20100000000000001</v>
      </c>
      <c r="K3522">
        <f>_xlfn.NUMBERVALUE(INDEX(tb_SVI[],MATCH(Table3[[#This Row],[city_name]],tb_SVI[city_name_uf],0),9),".")</f>
        <v>0.217</v>
      </c>
      <c r="L3522">
        <f>_xlfn.NUMBERVALUE(INDEX(tb_SVI[],MATCH(Table3[[#This Row],[city_name]],tb_SVI[city_name_uf],0),10),".")</f>
        <v>0.224</v>
      </c>
      <c r="M3522">
        <f>_xlfn.NUMBERVALUE(INDEX(tb_SVI[],MATCH(Table3[[#This Row],[city_name]],tb_SVI[city_name_uf],0),11),".")</f>
        <v>0.16300000000000001</v>
      </c>
      <c r="N3522" s="14">
        <f>_xlfn.PERCENTRANK.INC(Table3[MHDI_tot],Table3[[#This Row],[MHDI_tot]],3)</f>
        <v>0.97399999999999998</v>
      </c>
    </row>
    <row r="3523" spans="1:14" hidden="1" x14ac:dyDescent="0.2">
      <c r="A3523" t="str">
        <f>SVI!F3523</f>
        <v>Pitangueiras/SP</v>
      </c>
      <c r="B3523" t="str">
        <f>INDEX(tb_SVI[],MATCH(Table3[[#This Row],[ibge_cod]],tb_SVI[Município],0),1)</f>
        <v>SP</v>
      </c>
      <c r="C3523" t="str">
        <f>INDEX(tb_SVI[],MATCH(Table3[[#This Row],[city_name]],tb_SVI[city_name_uf],0),3)</f>
        <v>3539509</v>
      </c>
      <c r="D3523" t="s">
        <v>21154</v>
      </c>
      <c r="E3523" s="11">
        <f>INDEX(tb_SVI[],MATCH(Table3[[#This Row],[city_name]],tb_SVI[city_name_uf],0),5)</f>
        <v>40080</v>
      </c>
      <c r="F3523">
        <f>INDEX(tb_MHDI[],MATCH(Table3[[#This Row],[city_name]],tb_MHDI[mun_uf],0),5)</f>
        <v>0.72299999999999998</v>
      </c>
      <c r="G3523">
        <f>INDEX(tb_MHDI[],MATCH(Table3[[#This Row],[city_name]],tb_MHDI[mun_uf],0),6)</f>
        <v>0.69899999999999995</v>
      </c>
      <c r="H3523">
        <f>INDEX(tb_MHDI[],MATCH(Table3[[#This Row],[city_name]],tb_MHDI[mun_uf],0),7)</f>
        <v>0.83</v>
      </c>
      <c r="I3523">
        <f>INDEX(tb_MHDI[],MATCH(Table3[[#This Row],[city_name]],tb_MHDI[mun_uf],0),8)</f>
        <v>0.65100000000000002</v>
      </c>
      <c r="J3523">
        <f>_xlfn.NUMBERVALUE(INDEX(tb_SVI[],MATCH(Table3[[#This Row],[city_name]],tb_SVI[city_name_uf],0),8),".")</f>
        <v>0.26500000000000001</v>
      </c>
      <c r="K3523">
        <f>_xlfn.NUMBERVALUE(INDEX(tb_SVI[],MATCH(Table3[[#This Row],[city_name]],tb_SVI[city_name_uf],0),9),".")</f>
        <v>0.21</v>
      </c>
      <c r="L3523">
        <f>_xlfn.NUMBERVALUE(INDEX(tb_SVI[],MATCH(Table3[[#This Row],[city_name]],tb_SVI[city_name_uf],0),10),".")</f>
        <v>0.34</v>
      </c>
      <c r="M3523">
        <f>_xlfn.NUMBERVALUE(INDEX(tb_SVI[],MATCH(Table3[[#This Row],[city_name]],tb_SVI[city_name_uf],0),11),".")</f>
        <v>0.246</v>
      </c>
      <c r="N3523" s="14">
        <f>_xlfn.PERCENTRANK.INC(Table3[MHDI_tot],Table3[[#This Row],[MHDI_tot]],3)</f>
        <v>0.77600000000000002</v>
      </c>
    </row>
    <row r="3524" spans="1:14" hidden="1" x14ac:dyDescent="0.2">
      <c r="A3524" t="str">
        <f>SVI!F3524</f>
        <v>Planalto/SP</v>
      </c>
      <c r="B3524" t="str">
        <f>INDEX(tb_SVI[],MATCH(Table3[[#This Row],[ibge_cod]],tb_SVI[Município],0),1)</f>
        <v>SP</v>
      </c>
      <c r="C3524" t="str">
        <f>INDEX(tb_SVI[],MATCH(Table3[[#This Row],[city_name]],tb_SVI[city_name_uf],0),3)</f>
        <v>3539608</v>
      </c>
      <c r="D3524" t="s">
        <v>21155</v>
      </c>
      <c r="E3524" s="11">
        <f>INDEX(tb_SVI[],MATCH(Table3[[#This Row],[city_name]],tb_SVI[city_name_uf],0),5)</f>
        <v>5304</v>
      </c>
      <c r="F3524">
        <f>INDEX(tb_MHDI[],MATCH(Table3[[#This Row],[city_name]],tb_MHDI[mun_uf],0),5)</f>
        <v>0.71899999999999997</v>
      </c>
      <c r="G3524">
        <f>INDEX(tb_MHDI[],MATCH(Table3[[#This Row],[city_name]],tb_MHDI[mun_uf],0),6)</f>
        <v>0.68300000000000005</v>
      </c>
      <c r="H3524">
        <f>INDEX(tb_MHDI[],MATCH(Table3[[#This Row],[city_name]],tb_MHDI[mun_uf],0),7)</f>
        <v>0.85299999999999998</v>
      </c>
      <c r="I3524">
        <f>INDEX(tb_MHDI[],MATCH(Table3[[#This Row],[city_name]],tb_MHDI[mun_uf],0),8)</f>
        <v>0.63900000000000001</v>
      </c>
      <c r="J3524">
        <f>_xlfn.NUMBERVALUE(INDEX(tb_SVI[],MATCH(Table3[[#This Row],[city_name]],tb_SVI[city_name_uf],0),8),".")</f>
        <v>0.19</v>
      </c>
      <c r="K3524">
        <f>_xlfn.NUMBERVALUE(INDEX(tb_SVI[],MATCH(Table3[[#This Row],[city_name]],tb_SVI[city_name_uf],0),9),".")</f>
        <v>3.1E-2</v>
      </c>
      <c r="L3524">
        <f>_xlfn.NUMBERVALUE(INDEX(tb_SVI[],MATCH(Table3[[#This Row],[city_name]],tb_SVI[city_name_uf],0),10),".")</f>
        <v>0.28699999999999998</v>
      </c>
      <c r="M3524">
        <f>_xlfn.NUMBERVALUE(INDEX(tb_SVI[],MATCH(Table3[[#This Row],[city_name]],tb_SVI[city_name_uf],0),11),".")</f>
        <v>0.252</v>
      </c>
      <c r="N3524" s="14">
        <f>_xlfn.PERCENTRANK.INC(Table3[MHDI_tot],Table3[[#This Row],[MHDI_tot]],3)</f>
        <v>0.755</v>
      </c>
    </row>
    <row r="3525" spans="1:14" hidden="1" x14ac:dyDescent="0.2">
      <c r="A3525" t="str">
        <f>SVI!F3525</f>
        <v>Platina/SP</v>
      </c>
      <c r="B3525" t="str">
        <f>INDEX(tb_SVI[],MATCH(Table3[[#This Row],[ibge_cod]],tb_SVI[Município],0),1)</f>
        <v>SP</v>
      </c>
      <c r="C3525" t="str">
        <f>INDEX(tb_SVI[],MATCH(Table3[[#This Row],[city_name]],tb_SVI[city_name_uf],0),3)</f>
        <v>3539707</v>
      </c>
      <c r="D3525" t="s">
        <v>21156</v>
      </c>
      <c r="E3525" s="11">
        <f>INDEX(tb_SVI[],MATCH(Table3[[#This Row],[city_name]],tb_SVI[city_name_uf],0),5)</f>
        <v>3578</v>
      </c>
      <c r="F3525">
        <f>INDEX(tb_MHDI[],MATCH(Table3[[#This Row],[city_name]],tb_MHDI[mun_uf],0),5)</f>
        <v>0.71899999999999997</v>
      </c>
      <c r="G3525">
        <f>INDEX(tb_MHDI[],MATCH(Table3[[#This Row],[city_name]],tb_MHDI[mun_uf],0),6)</f>
        <v>0.69099999999999995</v>
      </c>
      <c r="H3525">
        <f>INDEX(tb_MHDI[],MATCH(Table3[[#This Row],[city_name]],tb_MHDI[mun_uf],0),7)</f>
        <v>0.82399999999999995</v>
      </c>
      <c r="I3525">
        <f>INDEX(tb_MHDI[],MATCH(Table3[[#This Row],[city_name]],tb_MHDI[mun_uf],0),8)</f>
        <v>0.65200000000000002</v>
      </c>
      <c r="J3525">
        <f>_xlfn.NUMBERVALUE(INDEX(tb_SVI[],MATCH(Table3[[#This Row],[city_name]],tb_SVI[city_name_uf],0),8),".")</f>
        <v>0.27400000000000002</v>
      </c>
      <c r="K3525">
        <f>_xlfn.NUMBERVALUE(INDEX(tb_SVI[],MATCH(Table3[[#This Row],[city_name]],tb_SVI[city_name_uf],0),9),".")</f>
        <v>0.13600000000000001</v>
      </c>
      <c r="L3525">
        <f>_xlfn.NUMBERVALUE(INDEX(tb_SVI[],MATCH(Table3[[#This Row],[city_name]],tb_SVI[city_name_uf],0),10),".")</f>
        <v>0.34</v>
      </c>
      <c r="M3525">
        <f>_xlfn.NUMBERVALUE(INDEX(tb_SVI[],MATCH(Table3[[#This Row],[city_name]],tb_SVI[city_name_uf],0),11),".")</f>
        <v>0.34699999999999998</v>
      </c>
      <c r="N3525" s="14">
        <f>_xlfn.PERCENTRANK.INC(Table3[MHDI_tot],Table3[[#This Row],[MHDI_tot]],3)</f>
        <v>0.755</v>
      </c>
    </row>
    <row r="3526" spans="1:14" hidden="1" x14ac:dyDescent="0.2">
      <c r="A3526" t="str">
        <f>SVI!F3526</f>
        <v>Poloni/SP</v>
      </c>
      <c r="B3526" t="str">
        <f>INDEX(tb_SVI[],MATCH(Table3[[#This Row],[ibge_cod]],tb_SVI[Município],0),1)</f>
        <v>SP</v>
      </c>
      <c r="C3526" t="str">
        <f>INDEX(tb_SVI[],MATCH(Table3[[#This Row],[city_name]],tb_SVI[city_name_uf],0),3)</f>
        <v>3539905</v>
      </c>
      <c r="D3526" t="s">
        <v>21157</v>
      </c>
      <c r="E3526" s="11">
        <f>INDEX(tb_SVI[],MATCH(Table3[[#This Row],[city_name]],tb_SVI[city_name_uf],0),5)</f>
        <v>6113</v>
      </c>
      <c r="F3526">
        <f>INDEX(tb_MHDI[],MATCH(Table3[[#This Row],[city_name]],tb_MHDI[mun_uf],0),5)</f>
        <v>0.76600000000000001</v>
      </c>
      <c r="G3526">
        <f>INDEX(tb_MHDI[],MATCH(Table3[[#This Row],[city_name]],tb_MHDI[mun_uf],0),6)</f>
        <v>0.73599999999999999</v>
      </c>
      <c r="H3526">
        <f>INDEX(tb_MHDI[],MATCH(Table3[[#This Row],[city_name]],tb_MHDI[mun_uf],0),7)</f>
        <v>0.85299999999999998</v>
      </c>
      <c r="I3526">
        <f>INDEX(tb_MHDI[],MATCH(Table3[[#This Row],[city_name]],tb_MHDI[mun_uf],0),8)</f>
        <v>0.71699999999999997</v>
      </c>
      <c r="J3526">
        <f>_xlfn.NUMBERVALUE(INDEX(tb_SVI[],MATCH(Table3[[#This Row],[city_name]],tb_SVI[city_name_uf],0),8),".")</f>
        <v>0.183</v>
      </c>
      <c r="K3526">
        <f>_xlfn.NUMBERVALUE(INDEX(tb_SVI[],MATCH(Table3[[#This Row],[city_name]],tb_SVI[city_name_uf],0),9),".")</f>
        <v>9.5000000000000001E-2</v>
      </c>
      <c r="L3526">
        <f>_xlfn.NUMBERVALUE(INDEX(tb_SVI[],MATCH(Table3[[#This Row],[city_name]],tb_SVI[city_name_uf],0),10),".")</f>
        <v>0.23200000000000001</v>
      </c>
      <c r="M3526">
        <f>_xlfn.NUMBERVALUE(INDEX(tb_SVI[],MATCH(Table3[[#This Row],[city_name]],tb_SVI[city_name_uf],0),11),".")</f>
        <v>0.223</v>
      </c>
      <c r="N3526" s="14">
        <f>_xlfn.PERCENTRANK.INC(Table3[MHDI_tot],Table3[[#This Row],[MHDI_tot]],3)</f>
        <v>0.94799999999999995</v>
      </c>
    </row>
    <row r="3527" spans="1:14" hidden="1" x14ac:dyDescent="0.2">
      <c r="A3527" t="str">
        <f>SVI!F3527</f>
        <v>Pompéia/SP</v>
      </c>
      <c r="B3527" t="str">
        <f>INDEX(tb_SVI[],MATCH(Table3[[#This Row],[ibge_cod]],tb_SVI[Município],0),1)</f>
        <v>SP</v>
      </c>
      <c r="C3527" t="str">
        <f>INDEX(tb_SVI[],MATCH(Table3[[#This Row],[city_name]],tb_SVI[city_name_uf],0),3)</f>
        <v>3540002</v>
      </c>
      <c r="D3527" t="s">
        <v>21158</v>
      </c>
      <c r="E3527" s="11">
        <f>INDEX(tb_SVI[],MATCH(Table3[[#This Row],[city_name]],tb_SVI[city_name_uf],0),5)</f>
        <v>22172</v>
      </c>
      <c r="F3527">
        <f>INDEX(tb_MHDI[],MATCH(Table3[[#This Row],[city_name]],tb_MHDI[mun_uf],0),5)</f>
        <v>0.78600000000000003</v>
      </c>
      <c r="G3527">
        <f>INDEX(tb_MHDI[],MATCH(Table3[[#This Row],[city_name]],tb_MHDI[mun_uf],0),6)</f>
        <v>0.75</v>
      </c>
      <c r="H3527">
        <f>INDEX(tb_MHDI[],MATCH(Table3[[#This Row],[city_name]],tb_MHDI[mun_uf],0),7)</f>
        <v>0.86399999999999999</v>
      </c>
      <c r="I3527">
        <f>INDEX(tb_MHDI[],MATCH(Table3[[#This Row],[city_name]],tb_MHDI[mun_uf],0),8)</f>
        <v>0.748</v>
      </c>
      <c r="J3527">
        <f>_xlfn.NUMBERVALUE(INDEX(tb_SVI[],MATCH(Table3[[#This Row],[city_name]],tb_SVI[city_name_uf],0),8),".")</f>
        <v>0.159</v>
      </c>
      <c r="K3527">
        <f>_xlfn.NUMBERVALUE(INDEX(tb_SVI[],MATCH(Table3[[#This Row],[city_name]],tb_SVI[city_name_uf],0),9),".")</f>
        <v>9.1999999999999998E-2</v>
      </c>
      <c r="L3527">
        <f>_xlfn.NUMBERVALUE(INDEX(tb_SVI[],MATCH(Table3[[#This Row],[city_name]],tb_SVI[city_name_uf],0),10),".")</f>
        <v>0.19</v>
      </c>
      <c r="M3527">
        <f>_xlfn.NUMBERVALUE(INDEX(tb_SVI[],MATCH(Table3[[#This Row],[city_name]],tb_SVI[city_name_uf],0),11),".")</f>
        <v>0.19500000000000001</v>
      </c>
      <c r="N3527" s="14">
        <f>_xlfn.PERCENTRANK.INC(Table3[MHDI_tot],Table3[[#This Row],[MHDI_tot]],3)</f>
        <v>0.98299999999999998</v>
      </c>
    </row>
    <row r="3528" spans="1:14" hidden="1" x14ac:dyDescent="0.2">
      <c r="A3528" t="str">
        <f>SVI!F3528</f>
        <v>Pongaí/SP</v>
      </c>
      <c r="B3528" t="str">
        <f>INDEX(tb_SVI[],MATCH(Table3[[#This Row],[ibge_cod]],tb_SVI[Município],0),1)</f>
        <v>SP</v>
      </c>
      <c r="C3528" t="str">
        <f>INDEX(tb_SVI[],MATCH(Table3[[#This Row],[city_name]],tb_SVI[city_name_uf],0),3)</f>
        <v>3540101</v>
      </c>
      <c r="D3528" t="s">
        <v>21159</v>
      </c>
      <c r="E3528" s="11">
        <f>INDEX(tb_SVI[],MATCH(Table3[[#This Row],[city_name]],tb_SVI[city_name_uf],0),5)</f>
        <v>3400</v>
      </c>
      <c r="F3528">
        <f>INDEX(tb_MHDI[],MATCH(Table3[[#This Row],[city_name]],tb_MHDI[mun_uf],0),5)</f>
        <v>0.755</v>
      </c>
      <c r="G3528">
        <f>INDEX(tb_MHDI[],MATCH(Table3[[#This Row],[city_name]],tb_MHDI[mun_uf],0),6)</f>
        <v>0.72699999999999998</v>
      </c>
      <c r="H3528">
        <f>INDEX(tb_MHDI[],MATCH(Table3[[#This Row],[city_name]],tb_MHDI[mun_uf],0),7)</f>
        <v>0.84399999999999997</v>
      </c>
      <c r="I3528">
        <f>INDEX(tb_MHDI[],MATCH(Table3[[#This Row],[city_name]],tb_MHDI[mun_uf],0),8)</f>
        <v>0.70099999999999996</v>
      </c>
      <c r="J3528">
        <f>_xlfn.NUMBERVALUE(INDEX(tb_SVI[],MATCH(Table3[[#This Row],[city_name]],tb_SVI[city_name_uf],0),8),".")</f>
        <v>0.189</v>
      </c>
      <c r="K3528">
        <f>_xlfn.NUMBERVALUE(INDEX(tb_SVI[],MATCH(Table3[[#This Row],[city_name]],tb_SVI[city_name_uf],0),9),".")</f>
        <v>9.7000000000000003E-2</v>
      </c>
      <c r="L3528">
        <f>_xlfn.NUMBERVALUE(INDEX(tb_SVI[],MATCH(Table3[[#This Row],[city_name]],tb_SVI[city_name_uf],0),10),".")</f>
        <v>0.23599999999999999</v>
      </c>
      <c r="M3528">
        <f>_xlfn.NUMBERVALUE(INDEX(tb_SVI[],MATCH(Table3[[#This Row],[city_name]],tb_SVI[city_name_uf],0),11),".")</f>
        <v>0.23400000000000001</v>
      </c>
      <c r="N3528" s="14">
        <f>_xlfn.PERCENTRANK.INC(Table3[MHDI_tot],Table3[[#This Row],[MHDI_tot]],3)</f>
        <v>0.91600000000000004</v>
      </c>
    </row>
    <row r="3529" spans="1:14" hidden="1" x14ac:dyDescent="0.2">
      <c r="A3529" t="str">
        <f>SVI!F3529</f>
        <v>Pontal/SP</v>
      </c>
      <c r="B3529" t="str">
        <f>INDEX(tb_SVI[],MATCH(Table3[[#This Row],[ibge_cod]],tb_SVI[Município],0),1)</f>
        <v>SP</v>
      </c>
      <c r="C3529" t="str">
        <f>INDEX(tb_SVI[],MATCH(Table3[[#This Row],[city_name]],tb_SVI[city_name_uf],0),3)</f>
        <v>3540200</v>
      </c>
      <c r="D3529" t="s">
        <v>21160</v>
      </c>
      <c r="E3529" s="11">
        <f>INDEX(tb_SVI[],MATCH(Table3[[#This Row],[city_name]],tb_SVI[city_name_uf],0),5)</f>
        <v>50852</v>
      </c>
      <c r="F3529">
        <f>INDEX(tb_MHDI[],MATCH(Table3[[#This Row],[city_name]],tb_MHDI[mun_uf],0),5)</f>
        <v>0.72499999999999998</v>
      </c>
      <c r="G3529">
        <f>INDEX(tb_MHDI[],MATCH(Table3[[#This Row],[city_name]],tb_MHDI[mun_uf],0),6)</f>
        <v>0.71799999999999997</v>
      </c>
      <c r="H3529">
        <f>INDEX(tb_MHDI[],MATCH(Table3[[#This Row],[city_name]],tb_MHDI[mun_uf],0),7)</f>
        <v>0.83799999999999997</v>
      </c>
      <c r="I3529">
        <f>INDEX(tb_MHDI[],MATCH(Table3[[#This Row],[city_name]],tb_MHDI[mun_uf],0),8)</f>
        <v>0.63300000000000001</v>
      </c>
      <c r="J3529">
        <f>_xlfn.NUMBERVALUE(INDEX(tb_SVI[],MATCH(Table3[[#This Row],[city_name]],tb_SVI[city_name_uf],0),8),".")</f>
        <v>0.28599999999999998</v>
      </c>
      <c r="K3529">
        <f>_xlfn.NUMBERVALUE(INDEX(tb_SVI[],MATCH(Table3[[#This Row],[city_name]],tb_SVI[city_name_uf],0),9),".")</f>
        <v>0.18099999999999999</v>
      </c>
      <c r="L3529">
        <f>_xlfn.NUMBERVALUE(INDEX(tb_SVI[],MATCH(Table3[[#This Row],[city_name]],tb_SVI[city_name_uf],0),10),".")</f>
        <v>0.441</v>
      </c>
      <c r="M3529">
        <f>_xlfn.NUMBERVALUE(INDEX(tb_SVI[],MATCH(Table3[[#This Row],[city_name]],tb_SVI[city_name_uf],0),11),".")</f>
        <v>0.23499999999999999</v>
      </c>
      <c r="N3529" s="14">
        <f>_xlfn.PERCENTRANK.INC(Table3[MHDI_tot],Table3[[#This Row],[MHDI_tot]],3)</f>
        <v>0.78600000000000003</v>
      </c>
    </row>
    <row r="3530" spans="1:14" hidden="1" x14ac:dyDescent="0.2">
      <c r="A3530" t="str">
        <f>SVI!F3530</f>
        <v>Pontalinda/SP</v>
      </c>
      <c r="B3530" t="str">
        <f>INDEX(tb_SVI[],MATCH(Table3[[#This Row],[ibge_cod]],tb_SVI[Município],0),1)</f>
        <v>SP</v>
      </c>
      <c r="C3530" t="str">
        <f>INDEX(tb_SVI[],MATCH(Table3[[#This Row],[city_name]],tb_SVI[city_name_uf],0),3)</f>
        <v>3540259</v>
      </c>
      <c r="D3530" t="s">
        <v>21161</v>
      </c>
      <c r="E3530" s="11">
        <f>INDEX(tb_SVI[],MATCH(Table3[[#This Row],[city_name]],tb_SVI[city_name_uf],0),5)</f>
        <v>4674</v>
      </c>
      <c r="F3530">
        <f>INDEX(tb_MHDI[],MATCH(Table3[[#This Row],[city_name]],tb_MHDI[mun_uf],0),5)</f>
        <v>0.70199999999999996</v>
      </c>
      <c r="G3530">
        <f>INDEX(tb_MHDI[],MATCH(Table3[[#This Row],[city_name]],tb_MHDI[mun_uf],0),6)</f>
        <v>0.67700000000000005</v>
      </c>
      <c r="H3530">
        <f>INDEX(tb_MHDI[],MATCH(Table3[[#This Row],[city_name]],tb_MHDI[mun_uf],0),7)</f>
        <v>0.84699999999999998</v>
      </c>
      <c r="I3530">
        <f>INDEX(tb_MHDI[],MATCH(Table3[[#This Row],[city_name]],tb_MHDI[mun_uf],0),8)</f>
        <v>0.60399999999999998</v>
      </c>
      <c r="J3530">
        <f>_xlfn.NUMBERVALUE(INDEX(tb_SVI[],MATCH(Table3[[#This Row],[city_name]],tb_SVI[city_name_uf],0),8),".")</f>
        <v>0.34200000000000003</v>
      </c>
      <c r="K3530">
        <f>_xlfn.NUMBERVALUE(INDEX(tb_SVI[],MATCH(Table3[[#This Row],[city_name]],tb_SVI[city_name_uf],0),9),".")</f>
        <v>0.40200000000000002</v>
      </c>
      <c r="L3530">
        <f>_xlfn.NUMBERVALUE(INDEX(tb_SVI[],MATCH(Table3[[#This Row],[city_name]],tb_SVI[city_name_uf],0),10),".")</f>
        <v>0.375</v>
      </c>
      <c r="M3530">
        <f>_xlfn.NUMBERVALUE(INDEX(tb_SVI[],MATCH(Table3[[#This Row],[city_name]],tb_SVI[city_name_uf],0),11),".")</f>
        <v>0.248</v>
      </c>
      <c r="N3530" s="14">
        <f>_xlfn.PERCENTRANK.INC(Table3[MHDI_tot],Table3[[#This Row],[MHDI_tot]],3)</f>
        <v>0.66400000000000003</v>
      </c>
    </row>
    <row r="3531" spans="1:14" hidden="1" x14ac:dyDescent="0.2">
      <c r="A3531" t="str">
        <f>SVI!F3531</f>
        <v>Pontes Gestal/SP</v>
      </c>
      <c r="B3531" t="str">
        <f>INDEX(tb_SVI[],MATCH(Table3[[#This Row],[ibge_cod]],tb_SVI[Município],0),1)</f>
        <v>SP</v>
      </c>
      <c r="C3531" t="str">
        <f>INDEX(tb_SVI[],MATCH(Table3[[#This Row],[city_name]],tb_SVI[city_name_uf],0),3)</f>
        <v>3540309</v>
      </c>
      <c r="D3531" t="s">
        <v>21162</v>
      </c>
      <c r="E3531" s="11">
        <f>INDEX(tb_SVI[],MATCH(Table3[[#This Row],[city_name]],tb_SVI[city_name_uf],0),5)</f>
        <v>2577</v>
      </c>
      <c r="F3531">
        <f>INDEX(tb_MHDI[],MATCH(Table3[[#This Row],[city_name]],tb_MHDI[mun_uf],0),5)</f>
        <v>0.73199999999999998</v>
      </c>
      <c r="G3531">
        <f>INDEX(tb_MHDI[],MATCH(Table3[[#This Row],[city_name]],tb_MHDI[mun_uf],0),6)</f>
        <v>0.70499999999999996</v>
      </c>
      <c r="H3531">
        <f>INDEX(tb_MHDI[],MATCH(Table3[[#This Row],[city_name]],tb_MHDI[mun_uf],0),7)</f>
        <v>0.80500000000000005</v>
      </c>
      <c r="I3531">
        <f>INDEX(tb_MHDI[],MATCH(Table3[[#This Row],[city_name]],tb_MHDI[mun_uf],0),8)</f>
        <v>0.69</v>
      </c>
      <c r="J3531">
        <f>_xlfn.NUMBERVALUE(INDEX(tb_SVI[],MATCH(Table3[[#This Row],[city_name]],tb_SVI[city_name_uf],0),8),".")</f>
        <v>0.192</v>
      </c>
      <c r="K3531">
        <f>_xlfn.NUMBERVALUE(INDEX(tb_SVI[],MATCH(Table3[[#This Row],[city_name]],tb_SVI[city_name_uf],0),9),".")</f>
        <v>7.3999999999999996E-2</v>
      </c>
      <c r="L3531">
        <f>_xlfn.NUMBERVALUE(INDEX(tb_SVI[],MATCH(Table3[[#This Row],[city_name]],tb_SVI[city_name_uf],0),10),".")</f>
        <v>0.316</v>
      </c>
      <c r="M3531">
        <f>_xlfn.NUMBERVALUE(INDEX(tb_SVI[],MATCH(Table3[[#This Row],[city_name]],tb_SVI[city_name_uf],0),11),".")</f>
        <v>0.187</v>
      </c>
      <c r="N3531" s="14">
        <f>_xlfn.PERCENTRANK.INC(Table3[MHDI_tot],Table3[[#This Row],[MHDI_tot]],3)</f>
        <v>0.82099999999999995</v>
      </c>
    </row>
    <row r="3532" spans="1:14" hidden="1" x14ac:dyDescent="0.2">
      <c r="A3532" t="str">
        <f>SVI!F3532</f>
        <v>Populina/SP</v>
      </c>
      <c r="B3532" t="str">
        <f>INDEX(tb_SVI[],MATCH(Table3[[#This Row],[ibge_cod]],tb_SVI[Município],0),1)</f>
        <v>SP</v>
      </c>
      <c r="C3532" t="str">
        <f>INDEX(tb_SVI[],MATCH(Table3[[#This Row],[city_name]],tb_SVI[city_name_uf],0),3)</f>
        <v>3540408</v>
      </c>
      <c r="D3532" t="s">
        <v>21163</v>
      </c>
      <c r="E3532" s="11">
        <f>INDEX(tb_SVI[],MATCH(Table3[[#This Row],[city_name]],tb_SVI[city_name_uf],0),5)</f>
        <v>4152</v>
      </c>
      <c r="F3532">
        <f>INDEX(tb_MHDI[],MATCH(Table3[[#This Row],[city_name]],tb_MHDI[mun_uf],0),5)</f>
        <v>0.71399999999999997</v>
      </c>
      <c r="G3532">
        <f>INDEX(tb_MHDI[],MATCH(Table3[[#This Row],[city_name]],tb_MHDI[mun_uf],0),6)</f>
        <v>0.69899999999999995</v>
      </c>
      <c r="H3532">
        <f>INDEX(tb_MHDI[],MATCH(Table3[[#This Row],[city_name]],tb_MHDI[mun_uf],0),7)</f>
        <v>0.80400000000000005</v>
      </c>
      <c r="I3532">
        <f>INDEX(tb_MHDI[],MATCH(Table3[[#This Row],[city_name]],tb_MHDI[mun_uf],0),8)</f>
        <v>0.64700000000000002</v>
      </c>
      <c r="J3532">
        <f>_xlfn.NUMBERVALUE(INDEX(tb_SVI[],MATCH(Table3[[#This Row],[city_name]],tb_SVI[city_name_uf],0),8),".")</f>
        <v>0.28199999999999997</v>
      </c>
      <c r="K3532">
        <f>_xlfn.NUMBERVALUE(INDEX(tb_SVI[],MATCH(Table3[[#This Row],[city_name]],tb_SVI[city_name_uf],0),9),".")</f>
        <v>0.218</v>
      </c>
      <c r="L3532">
        <f>_xlfn.NUMBERVALUE(INDEX(tb_SVI[],MATCH(Table3[[#This Row],[city_name]],tb_SVI[city_name_uf],0),10),".")</f>
        <v>0.36699999999999999</v>
      </c>
      <c r="M3532">
        <f>_xlfn.NUMBERVALUE(INDEX(tb_SVI[],MATCH(Table3[[#This Row],[city_name]],tb_SVI[city_name_uf],0),11),".")</f>
        <v>0.26100000000000001</v>
      </c>
      <c r="N3532" s="14">
        <f>_xlfn.PERCENTRANK.INC(Table3[MHDI_tot],Table3[[#This Row],[MHDI_tot]],3)</f>
        <v>0.72799999999999998</v>
      </c>
    </row>
    <row r="3533" spans="1:14" hidden="1" x14ac:dyDescent="0.2">
      <c r="A3533" t="str">
        <f>SVI!F3533</f>
        <v>Porangaba/SP</v>
      </c>
      <c r="B3533" t="str">
        <f>INDEX(tb_SVI[],MATCH(Table3[[#This Row],[ibge_cod]],tb_SVI[Município],0),1)</f>
        <v>SP</v>
      </c>
      <c r="C3533" t="str">
        <f>INDEX(tb_SVI[],MATCH(Table3[[#This Row],[city_name]],tb_SVI[city_name_uf],0),3)</f>
        <v>3540507</v>
      </c>
      <c r="D3533" t="s">
        <v>21164</v>
      </c>
      <c r="E3533" s="11">
        <f>INDEX(tb_SVI[],MATCH(Table3[[#This Row],[city_name]],tb_SVI[city_name_uf],0),5)</f>
        <v>10067</v>
      </c>
      <c r="F3533">
        <f>INDEX(tb_MHDI[],MATCH(Table3[[#This Row],[city_name]],tb_MHDI[mun_uf],0),5)</f>
        <v>0.70299999999999996</v>
      </c>
      <c r="G3533">
        <f>INDEX(tb_MHDI[],MATCH(Table3[[#This Row],[city_name]],tb_MHDI[mun_uf],0),6)</f>
        <v>0.69599999999999995</v>
      </c>
      <c r="H3533">
        <f>INDEX(tb_MHDI[],MATCH(Table3[[#This Row],[city_name]],tb_MHDI[mun_uf],0),7)</f>
        <v>0.86399999999999999</v>
      </c>
      <c r="I3533">
        <f>INDEX(tb_MHDI[],MATCH(Table3[[#This Row],[city_name]],tb_MHDI[mun_uf],0),8)</f>
        <v>0.57799999999999996</v>
      </c>
      <c r="J3533">
        <f>_xlfn.NUMBERVALUE(INDEX(tb_SVI[],MATCH(Table3[[#This Row],[city_name]],tb_SVI[city_name_uf],0),8),".")</f>
        <v>0.26400000000000001</v>
      </c>
      <c r="K3533">
        <f>_xlfn.NUMBERVALUE(INDEX(tb_SVI[],MATCH(Table3[[#This Row],[city_name]],tb_SVI[city_name_uf],0),9),".")</f>
        <v>0.11799999999999999</v>
      </c>
      <c r="L3533">
        <f>_xlfn.NUMBERVALUE(INDEX(tb_SVI[],MATCH(Table3[[#This Row],[city_name]],tb_SVI[city_name_uf],0),10),".")</f>
        <v>0.36099999999999999</v>
      </c>
      <c r="M3533">
        <f>_xlfn.NUMBERVALUE(INDEX(tb_SVI[],MATCH(Table3[[#This Row],[city_name]],tb_SVI[city_name_uf],0),11),".")</f>
        <v>0.312</v>
      </c>
      <c r="N3533" s="14">
        <f>_xlfn.PERCENTRANK.INC(Table3[MHDI_tot],Table3[[#This Row],[MHDI_tot]],3)</f>
        <v>0.66900000000000004</v>
      </c>
    </row>
    <row r="3534" spans="1:14" hidden="1" x14ac:dyDescent="0.2">
      <c r="A3534" t="str">
        <f>SVI!F3534</f>
        <v>Porto Feliz/SP</v>
      </c>
      <c r="B3534" t="str">
        <f>INDEX(tb_SVI[],MATCH(Table3[[#This Row],[ibge_cod]],tb_SVI[Município],0),1)</f>
        <v>SP</v>
      </c>
      <c r="C3534" t="str">
        <f>INDEX(tb_SVI[],MATCH(Table3[[#This Row],[city_name]],tb_SVI[city_name_uf],0),3)</f>
        <v>3540606</v>
      </c>
      <c r="D3534" t="s">
        <v>21165</v>
      </c>
      <c r="E3534" s="11">
        <f>INDEX(tb_SVI[],MATCH(Table3[[#This Row],[city_name]],tb_SVI[city_name_uf],0),5)</f>
        <v>53402</v>
      </c>
      <c r="F3534">
        <f>INDEX(tb_MHDI[],MATCH(Table3[[#This Row],[city_name]],tb_MHDI[mun_uf],0),5)</f>
        <v>0.75800000000000001</v>
      </c>
      <c r="G3534">
        <f>INDEX(tb_MHDI[],MATCH(Table3[[#This Row],[city_name]],tb_MHDI[mun_uf],0),6)</f>
        <v>0.73699999999999999</v>
      </c>
      <c r="H3534">
        <f>INDEX(tb_MHDI[],MATCH(Table3[[#This Row],[city_name]],tb_MHDI[mun_uf],0),7)</f>
        <v>0.83599999999999997</v>
      </c>
      <c r="I3534">
        <f>INDEX(tb_MHDI[],MATCH(Table3[[#This Row],[city_name]],tb_MHDI[mun_uf],0),8)</f>
        <v>0.70599999999999996</v>
      </c>
      <c r="J3534">
        <f>_xlfn.NUMBERVALUE(INDEX(tb_SVI[],MATCH(Table3[[#This Row],[city_name]],tb_SVI[city_name_uf],0),8),".")</f>
        <v>0.221</v>
      </c>
      <c r="K3534">
        <f>_xlfn.NUMBERVALUE(INDEX(tb_SVI[],MATCH(Table3[[#This Row],[city_name]],tb_SVI[city_name_uf],0),9),".")</f>
        <v>0.22600000000000001</v>
      </c>
      <c r="L3534">
        <f>_xlfn.NUMBERVALUE(INDEX(tb_SVI[],MATCH(Table3[[#This Row],[city_name]],tb_SVI[city_name_uf],0),10),".")</f>
        <v>0.23699999999999999</v>
      </c>
      <c r="M3534">
        <f>_xlfn.NUMBERVALUE(INDEX(tb_SVI[],MATCH(Table3[[#This Row],[city_name]],tb_SVI[city_name_uf],0),11),".")</f>
        <v>0.2</v>
      </c>
      <c r="N3534" s="14">
        <f>_xlfn.PERCENTRANK.INC(Table3[MHDI_tot],Table3[[#This Row],[MHDI_tot]],3)</f>
        <v>0.92400000000000004</v>
      </c>
    </row>
    <row r="3535" spans="1:14" hidden="1" x14ac:dyDescent="0.2">
      <c r="A3535" t="str">
        <f>SVI!F3535</f>
        <v>Porto Ferreira/SP</v>
      </c>
      <c r="B3535" t="str">
        <f>INDEX(tb_SVI[],MATCH(Table3[[#This Row],[ibge_cod]],tb_SVI[Município],0),1)</f>
        <v>SP</v>
      </c>
      <c r="C3535" t="str">
        <f>INDEX(tb_SVI[],MATCH(Table3[[#This Row],[city_name]],tb_SVI[city_name_uf],0),3)</f>
        <v>3540705</v>
      </c>
      <c r="D3535" t="s">
        <v>21166</v>
      </c>
      <c r="E3535" s="11">
        <f>INDEX(tb_SVI[],MATCH(Table3[[#This Row],[city_name]],tb_SVI[city_name_uf],0),5)</f>
        <v>56504</v>
      </c>
      <c r="F3535">
        <f>INDEX(tb_MHDI[],MATCH(Table3[[#This Row],[city_name]],tb_MHDI[mun_uf],0),5)</f>
        <v>0.751</v>
      </c>
      <c r="G3535">
        <f>INDEX(tb_MHDI[],MATCH(Table3[[#This Row],[city_name]],tb_MHDI[mun_uf],0),6)</f>
        <v>0.73599999999999999</v>
      </c>
      <c r="H3535">
        <f>INDEX(tb_MHDI[],MATCH(Table3[[#This Row],[city_name]],tb_MHDI[mun_uf],0),7)</f>
        <v>0.82699999999999996</v>
      </c>
      <c r="I3535">
        <f>INDEX(tb_MHDI[],MATCH(Table3[[#This Row],[city_name]],tb_MHDI[mun_uf],0),8)</f>
        <v>0.69599999999999995</v>
      </c>
      <c r="J3535">
        <f>_xlfn.NUMBERVALUE(INDEX(tb_SVI[],MATCH(Table3[[#This Row],[city_name]],tb_SVI[city_name_uf],0),8),".")</f>
        <v>0.22600000000000001</v>
      </c>
      <c r="K3535">
        <f>_xlfn.NUMBERVALUE(INDEX(tb_SVI[],MATCH(Table3[[#This Row],[city_name]],tb_SVI[city_name_uf],0),9),".")</f>
        <v>0.19500000000000001</v>
      </c>
      <c r="L3535">
        <f>_xlfn.NUMBERVALUE(INDEX(tb_SVI[],MATCH(Table3[[#This Row],[city_name]],tb_SVI[city_name_uf],0),10),".")</f>
        <v>0.26900000000000002</v>
      </c>
      <c r="M3535">
        <f>_xlfn.NUMBERVALUE(INDEX(tb_SVI[],MATCH(Table3[[#This Row],[city_name]],tb_SVI[city_name_uf],0),11),".")</f>
        <v>0.21299999999999999</v>
      </c>
      <c r="N3535" s="14">
        <f>_xlfn.PERCENTRANK.INC(Table3[MHDI_tot],Table3[[#This Row],[MHDI_tot]],3)</f>
        <v>0.90100000000000002</v>
      </c>
    </row>
    <row r="3536" spans="1:14" hidden="1" x14ac:dyDescent="0.2">
      <c r="A3536" t="str">
        <f>SVI!F3536</f>
        <v>Potirendaba/SP</v>
      </c>
      <c r="B3536" t="str">
        <f>INDEX(tb_SVI[],MATCH(Table3[[#This Row],[ibge_cod]],tb_SVI[Município],0),1)</f>
        <v>SP</v>
      </c>
      <c r="C3536" t="str">
        <f>INDEX(tb_SVI[],MATCH(Table3[[#This Row],[city_name]],tb_SVI[city_name_uf],0),3)</f>
        <v>3540804</v>
      </c>
      <c r="D3536" t="s">
        <v>21167</v>
      </c>
      <c r="E3536" s="11">
        <f>INDEX(tb_SVI[],MATCH(Table3[[#This Row],[city_name]],tb_SVI[city_name_uf],0),5)</f>
        <v>17516</v>
      </c>
      <c r="F3536">
        <f>INDEX(tb_MHDI[],MATCH(Table3[[#This Row],[city_name]],tb_MHDI[mun_uf],0),5)</f>
        <v>0.747</v>
      </c>
      <c r="G3536">
        <f>INDEX(tb_MHDI[],MATCH(Table3[[#This Row],[city_name]],tb_MHDI[mun_uf],0),6)</f>
        <v>0.73699999999999999</v>
      </c>
      <c r="H3536">
        <f>INDEX(tb_MHDI[],MATCH(Table3[[#This Row],[city_name]],tb_MHDI[mun_uf],0),7)</f>
        <v>0.85699999999999998</v>
      </c>
      <c r="I3536">
        <f>INDEX(tb_MHDI[],MATCH(Table3[[#This Row],[city_name]],tb_MHDI[mun_uf],0),8)</f>
        <v>0.66100000000000003</v>
      </c>
      <c r="J3536">
        <f>_xlfn.NUMBERVALUE(INDEX(tb_SVI[],MATCH(Table3[[#This Row],[city_name]],tb_SVI[city_name_uf],0),8),".")</f>
        <v>0.184</v>
      </c>
      <c r="K3536">
        <f>_xlfn.NUMBERVALUE(INDEX(tb_SVI[],MATCH(Table3[[#This Row],[city_name]],tb_SVI[city_name_uf],0),9),".")</f>
        <v>9.9000000000000005E-2</v>
      </c>
      <c r="L3536">
        <f>_xlfn.NUMBERVALUE(INDEX(tb_SVI[],MATCH(Table3[[#This Row],[city_name]],tb_SVI[city_name_uf],0),10),".")</f>
        <v>0.26800000000000002</v>
      </c>
      <c r="M3536">
        <f>_xlfn.NUMBERVALUE(INDEX(tb_SVI[],MATCH(Table3[[#This Row],[city_name]],tb_SVI[city_name_uf],0),11),".")</f>
        <v>0.186</v>
      </c>
      <c r="N3536" s="14">
        <f>_xlfn.PERCENTRANK.INC(Table3[MHDI_tot],Table3[[#This Row],[MHDI_tot]],3)</f>
        <v>0.88700000000000001</v>
      </c>
    </row>
    <row r="3537" spans="1:14" hidden="1" x14ac:dyDescent="0.2">
      <c r="A3537" t="str">
        <f>SVI!F3537</f>
        <v>Pracinha/SP</v>
      </c>
      <c r="B3537" t="str">
        <f>INDEX(tb_SVI[],MATCH(Table3[[#This Row],[ibge_cod]],tb_SVI[Município],0),1)</f>
        <v>SP</v>
      </c>
      <c r="C3537" t="str">
        <f>INDEX(tb_SVI[],MATCH(Table3[[#This Row],[city_name]],tb_SVI[city_name_uf],0),3)</f>
        <v>3540853</v>
      </c>
      <c r="D3537" t="s">
        <v>21168</v>
      </c>
      <c r="E3537" s="11">
        <f>INDEX(tb_SVI[],MATCH(Table3[[#This Row],[city_name]],tb_SVI[city_name_uf],0),5)</f>
        <v>4212</v>
      </c>
      <c r="F3537">
        <f>INDEX(tb_MHDI[],MATCH(Table3[[#This Row],[city_name]],tb_MHDI[mun_uf],0),5)</f>
        <v>0.69599999999999995</v>
      </c>
      <c r="G3537">
        <f>INDEX(tb_MHDI[],MATCH(Table3[[#This Row],[city_name]],tb_MHDI[mun_uf],0),6)</f>
        <v>0.65800000000000003</v>
      </c>
      <c r="H3537">
        <f>INDEX(tb_MHDI[],MATCH(Table3[[#This Row],[city_name]],tb_MHDI[mun_uf],0),7)</f>
        <v>0.81399999999999995</v>
      </c>
      <c r="I3537">
        <f>INDEX(tb_MHDI[],MATCH(Table3[[#This Row],[city_name]],tb_MHDI[mun_uf],0),8)</f>
        <v>0.629</v>
      </c>
      <c r="J3537">
        <f>_xlfn.NUMBERVALUE(INDEX(tb_SVI[],MATCH(Table3[[#This Row],[city_name]],tb_SVI[city_name_uf],0),8),".")</f>
        <v>0.32800000000000001</v>
      </c>
      <c r="K3537">
        <f>_xlfn.NUMBERVALUE(INDEX(tb_SVI[],MATCH(Table3[[#This Row],[city_name]],tb_SVI[city_name_uf],0),9),".")</f>
        <v>0.4</v>
      </c>
      <c r="L3537">
        <f>_xlfn.NUMBERVALUE(INDEX(tb_SVI[],MATCH(Table3[[#This Row],[city_name]],tb_SVI[city_name_uf],0),10),".")</f>
        <v>0.218</v>
      </c>
      <c r="M3537">
        <f>_xlfn.NUMBERVALUE(INDEX(tb_SVI[],MATCH(Table3[[#This Row],[city_name]],tb_SVI[city_name_uf],0),11),".")</f>
        <v>0.36599999999999999</v>
      </c>
      <c r="N3537" s="14">
        <f>_xlfn.PERCENTRANK.INC(Table3[MHDI_tot],Table3[[#This Row],[MHDI_tot]],3)</f>
        <v>0.63</v>
      </c>
    </row>
    <row r="3538" spans="1:14" hidden="1" x14ac:dyDescent="0.2">
      <c r="A3538" t="str">
        <f>SVI!F3538</f>
        <v>Pradópolis/SP</v>
      </c>
      <c r="B3538" t="str">
        <f>INDEX(tb_SVI[],MATCH(Table3[[#This Row],[ibge_cod]],tb_SVI[Município],0),1)</f>
        <v>SP</v>
      </c>
      <c r="C3538" t="str">
        <f>INDEX(tb_SVI[],MATCH(Table3[[#This Row],[city_name]],tb_SVI[city_name_uf],0),3)</f>
        <v>3540903</v>
      </c>
      <c r="D3538" t="s">
        <v>21169</v>
      </c>
      <c r="E3538" s="11">
        <f>INDEX(tb_SVI[],MATCH(Table3[[#This Row],[city_name]],tb_SVI[city_name_uf],0),5)</f>
        <v>21873</v>
      </c>
      <c r="F3538">
        <f>INDEX(tb_MHDI[],MATCH(Table3[[#This Row],[city_name]],tb_MHDI[mun_uf],0),5)</f>
        <v>0.73299999999999998</v>
      </c>
      <c r="G3538">
        <f>INDEX(tb_MHDI[],MATCH(Table3[[#This Row],[city_name]],tb_MHDI[mun_uf],0),6)</f>
        <v>0.73799999999999999</v>
      </c>
      <c r="H3538">
        <f>INDEX(tb_MHDI[],MATCH(Table3[[#This Row],[city_name]],tb_MHDI[mun_uf],0),7)</f>
        <v>0.82199999999999995</v>
      </c>
      <c r="I3538">
        <f>INDEX(tb_MHDI[],MATCH(Table3[[#This Row],[city_name]],tb_MHDI[mun_uf],0),8)</f>
        <v>0.65</v>
      </c>
      <c r="J3538">
        <f>_xlfn.NUMBERVALUE(INDEX(tb_SVI[],MATCH(Table3[[#This Row],[city_name]],tb_SVI[city_name_uf],0),8),".")</f>
        <v>0.27200000000000002</v>
      </c>
      <c r="K3538">
        <f>_xlfn.NUMBERVALUE(INDEX(tb_SVI[],MATCH(Table3[[#This Row],[city_name]],tb_SVI[city_name_uf],0),9),".")</f>
        <v>0.35199999999999998</v>
      </c>
      <c r="L3538">
        <f>_xlfn.NUMBERVALUE(INDEX(tb_SVI[],MATCH(Table3[[#This Row],[city_name]],tb_SVI[city_name_uf],0),10),".")</f>
        <v>0.25</v>
      </c>
      <c r="M3538">
        <f>_xlfn.NUMBERVALUE(INDEX(tb_SVI[],MATCH(Table3[[#This Row],[city_name]],tb_SVI[city_name_uf],0),11),".")</f>
        <v>0.214</v>
      </c>
      <c r="N3538" s="14">
        <f>_xlfn.PERCENTRANK.INC(Table3[MHDI_tot],Table3[[#This Row],[MHDI_tot]],3)</f>
        <v>0.82599999999999996</v>
      </c>
    </row>
    <row r="3539" spans="1:14" hidden="1" x14ac:dyDescent="0.2">
      <c r="A3539" t="str">
        <f>SVI!F3539</f>
        <v>Pratânia/SP</v>
      </c>
      <c r="B3539" t="str">
        <f>INDEX(tb_SVI[],MATCH(Table3[[#This Row],[ibge_cod]],tb_SVI[Município],0),1)</f>
        <v>SP</v>
      </c>
      <c r="C3539" t="str">
        <f>INDEX(tb_SVI[],MATCH(Table3[[#This Row],[city_name]],tb_SVI[city_name_uf],0),3)</f>
        <v>3541059</v>
      </c>
      <c r="D3539" t="s">
        <v>21170</v>
      </c>
      <c r="E3539" s="11">
        <f>INDEX(tb_SVI[],MATCH(Table3[[#This Row],[city_name]],tb_SVI[city_name_uf],0),5)</f>
        <v>5317</v>
      </c>
      <c r="F3539">
        <f>INDEX(tb_MHDI[],MATCH(Table3[[#This Row],[city_name]],tb_MHDI[mun_uf],0),5)</f>
        <v>0.70099999999999996</v>
      </c>
      <c r="G3539">
        <f>INDEX(tb_MHDI[],MATCH(Table3[[#This Row],[city_name]],tb_MHDI[mun_uf],0),6)</f>
        <v>0.68100000000000005</v>
      </c>
      <c r="H3539">
        <f>INDEX(tb_MHDI[],MATCH(Table3[[#This Row],[city_name]],tb_MHDI[mun_uf],0),7)</f>
        <v>0.79800000000000004</v>
      </c>
      <c r="I3539">
        <f>INDEX(tb_MHDI[],MATCH(Table3[[#This Row],[city_name]],tb_MHDI[mun_uf],0),8)</f>
        <v>0.63300000000000001</v>
      </c>
      <c r="J3539">
        <f>_xlfn.NUMBERVALUE(INDEX(tb_SVI[],MATCH(Table3[[#This Row],[city_name]],tb_SVI[city_name_uf],0),8),".")</f>
        <v>0.20799999999999999</v>
      </c>
      <c r="K3539">
        <f>_xlfn.NUMBERVALUE(INDEX(tb_SVI[],MATCH(Table3[[#This Row],[city_name]],tb_SVI[city_name_uf],0),9),".")</f>
        <v>6.2E-2</v>
      </c>
      <c r="L3539">
        <f>_xlfn.NUMBERVALUE(INDEX(tb_SVI[],MATCH(Table3[[#This Row],[city_name]],tb_SVI[city_name_uf],0),10),".")</f>
        <v>0.35599999999999998</v>
      </c>
      <c r="M3539">
        <f>_xlfn.NUMBERVALUE(INDEX(tb_SVI[],MATCH(Table3[[#This Row],[city_name]],tb_SVI[city_name_uf],0),11),".")</f>
        <v>0.20499999999999999</v>
      </c>
      <c r="N3539" s="14">
        <f>_xlfn.PERCENTRANK.INC(Table3[MHDI_tot],Table3[[#This Row],[MHDI_tot]],3)</f>
        <v>0.65800000000000003</v>
      </c>
    </row>
    <row r="3540" spans="1:14" hidden="1" x14ac:dyDescent="0.2">
      <c r="A3540" t="str">
        <f>SVI!F3540</f>
        <v>Presidente Alves/SP</v>
      </c>
      <c r="B3540" t="str">
        <f>INDEX(tb_SVI[],MATCH(Table3[[#This Row],[ibge_cod]],tb_SVI[Município],0),1)</f>
        <v>SP</v>
      </c>
      <c r="C3540" t="str">
        <f>INDEX(tb_SVI[],MATCH(Table3[[#This Row],[city_name]],tb_SVI[city_name_uf],0),3)</f>
        <v>3541109</v>
      </c>
      <c r="D3540" t="s">
        <v>21171</v>
      </c>
      <c r="E3540" s="11">
        <f>INDEX(tb_SVI[],MATCH(Table3[[#This Row],[city_name]],tb_SVI[city_name_uf],0),5)</f>
        <v>4080</v>
      </c>
      <c r="F3540">
        <f>INDEX(tb_MHDI[],MATCH(Table3[[#This Row],[city_name]],tb_MHDI[mun_uf],0),5)</f>
        <v>0.73499999999999999</v>
      </c>
      <c r="G3540">
        <f>INDEX(tb_MHDI[],MATCH(Table3[[#This Row],[city_name]],tb_MHDI[mun_uf],0),6)</f>
        <v>0.71099999999999997</v>
      </c>
      <c r="H3540">
        <f>INDEX(tb_MHDI[],MATCH(Table3[[#This Row],[city_name]],tb_MHDI[mun_uf],0),7)</f>
        <v>0.81100000000000005</v>
      </c>
      <c r="I3540">
        <f>INDEX(tb_MHDI[],MATCH(Table3[[#This Row],[city_name]],tb_MHDI[mun_uf],0),8)</f>
        <v>0.68899999999999995</v>
      </c>
      <c r="J3540">
        <f>_xlfn.NUMBERVALUE(INDEX(tb_SVI[],MATCH(Table3[[#This Row],[city_name]],tb_SVI[city_name_uf],0),8),".")</f>
        <v>0.27200000000000002</v>
      </c>
      <c r="K3540">
        <f>_xlfn.NUMBERVALUE(INDEX(tb_SVI[],MATCH(Table3[[#This Row],[city_name]],tb_SVI[city_name_uf],0),9),".")</f>
        <v>0.19500000000000001</v>
      </c>
      <c r="L3540">
        <f>_xlfn.NUMBERVALUE(INDEX(tb_SVI[],MATCH(Table3[[#This Row],[city_name]],tb_SVI[city_name_uf],0),10),".")</f>
        <v>0.34</v>
      </c>
      <c r="M3540">
        <f>_xlfn.NUMBERVALUE(INDEX(tb_SVI[],MATCH(Table3[[#This Row],[city_name]],tb_SVI[city_name_uf],0),11),".")</f>
        <v>0.28000000000000003</v>
      </c>
      <c r="N3540" s="14">
        <f>_xlfn.PERCENTRANK.INC(Table3[MHDI_tot],Table3[[#This Row],[MHDI_tot]],3)</f>
        <v>0.83499999999999996</v>
      </c>
    </row>
    <row r="3541" spans="1:14" hidden="1" x14ac:dyDescent="0.2">
      <c r="A3541" t="str">
        <f>SVI!F3541</f>
        <v>Presidente Bernardes/SP</v>
      </c>
      <c r="B3541" t="str">
        <f>INDEX(tb_SVI[],MATCH(Table3[[#This Row],[ibge_cod]],tb_SVI[Município],0),1)</f>
        <v>SP</v>
      </c>
      <c r="C3541" t="str">
        <f>INDEX(tb_SVI[],MATCH(Table3[[#This Row],[city_name]],tb_SVI[city_name_uf],0),3)</f>
        <v>3541208</v>
      </c>
      <c r="D3541" t="s">
        <v>21172</v>
      </c>
      <c r="E3541" s="11">
        <f>INDEX(tb_SVI[],MATCH(Table3[[#This Row],[city_name]],tb_SVI[city_name_uf],0),5)</f>
        <v>13023</v>
      </c>
      <c r="F3541">
        <f>INDEX(tb_MHDI[],MATCH(Table3[[#This Row],[city_name]],tb_MHDI[mun_uf],0),5)</f>
        <v>0.75700000000000001</v>
      </c>
      <c r="G3541">
        <f>INDEX(tb_MHDI[],MATCH(Table3[[#This Row],[city_name]],tb_MHDI[mun_uf],0),6)</f>
        <v>0.71799999999999997</v>
      </c>
      <c r="H3541">
        <f>INDEX(tb_MHDI[],MATCH(Table3[[#This Row],[city_name]],tb_MHDI[mun_uf],0),7)</f>
        <v>0.83899999999999997</v>
      </c>
      <c r="I3541">
        <f>INDEX(tb_MHDI[],MATCH(Table3[[#This Row],[city_name]],tb_MHDI[mun_uf],0),8)</f>
        <v>0.71899999999999997</v>
      </c>
      <c r="J3541">
        <f>_xlfn.NUMBERVALUE(INDEX(tb_SVI[],MATCH(Table3[[#This Row],[city_name]],tb_SVI[city_name_uf],0),8),".")</f>
        <v>0.23699999999999999</v>
      </c>
      <c r="K3541">
        <f>_xlfn.NUMBERVALUE(INDEX(tb_SVI[],MATCH(Table3[[#This Row],[city_name]],tb_SVI[city_name_uf],0),9),".")</f>
        <v>0.161</v>
      </c>
      <c r="L3541">
        <f>_xlfn.NUMBERVALUE(INDEX(tb_SVI[],MATCH(Table3[[#This Row],[city_name]],tb_SVI[city_name_uf],0),10),".")</f>
        <v>0.255</v>
      </c>
      <c r="M3541">
        <f>_xlfn.NUMBERVALUE(INDEX(tb_SVI[],MATCH(Table3[[#This Row],[city_name]],tb_SVI[city_name_uf],0),11),".")</f>
        <v>0.29599999999999999</v>
      </c>
      <c r="N3541" s="14">
        <f>_xlfn.PERCENTRANK.INC(Table3[MHDI_tot],Table3[[#This Row],[MHDI_tot]],3)</f>
        <v>0.92100000000000004</v>
      </c>
    </row>
    <row r="3542" spans="1:14" hidden="1" x14ac:dyDescent="0.2">
      <c r="A3542" t="str">
        <f>SVI!F3542</f>
        <v>Presidente Epitácio/SP</v>
      </c>
      <c r="B3542" t="str">
        <f>INDEX(tb_SVI[],MATCH(Table3[[#This Row],[ibge_cod]],tb_SVI[Município],0),1)</f>
        <v>SP</v>
      </c>
      <c r="C3542" t="str">
        <f>INDEX(tb_SVI[],MATCH(Table3[[#This Row],[city_name]],tb_SVI[city_name_uf],0),3)</f>
        <v>3541307</v>
      </c>
      <c r="D3542" t="s">
        <v>21173</v>
      </c>
      <c r="E3542" s="11">
        <f>INDEX(tb_SVI[],MATCH(Table3[[#This Row],[city_name]],tb_SVI[city_name_uf],0),5)</f>
        <v>44389</v>
      </c>
      <c r="F3542">
        <f>INDEX(tb_MHDI[],MATCH(Table3[[#This Row],[city_name]],tb_MHDI[mun_uf],0),5)</f>
        <v>0.75</v>
      </c>
      <c r="G3542">
        <f>INDEX(tb_MHDI[],MATCH(Table3[[#This Row],[city_name]],tb_MHDI[mun_uf],0),6)</f>
        <v>0.71399999999999997</v>
      </c>
      <c r="H3542">
        <f>INDEX(tb_MHDI[],MATCH(Table3[[#This Row],[city_name]],tb_MHDI[mun_uf],0),7)</f>
        <v>0.84499999999999997</v>
      </c>
      <c r="I3542">
        <f>INDEX(tb_MHDI[],MATCH(Table3[[#This Row],[city_name]],tb_MHDI[mun_uf],0),8)</f>
        <v>0.7</v>
      </c>
      <c r="J3542">
        <f>_xlfn.NUMBERVALUE(INDEX(tb_SVI[],MATCH(Table3[[#This Row],[city_name]],tb_SVI[city_name_uf],0),8),".")</f>
        <v>0.25900000000000001</v>
      </c>
      <c r="K3542">
        <f>_xlfn.NUMBERVALUE(INDEX(tb_SVI[],MATCH(Table3[[#This Row],[city_name]],tb_SVI[city_name_uf],0),9),".")</f>
        <v>0.20200000000000001</v>
      </c>
      <c r="L3542">
        <f>_xlfn.NUMBERVALUE(INDEX(tb_SVI[],MATCH(Table3[[#This Row],[city_name]],tb_SVI[city_name_uf],0),10),".")</f>
        <v>0.27400000000000002</v>
      </c>
      <c r="M3542">
        <f>_xlfn.NUMBERVALUE(INDEX(tb_SVI[],MATCH(Table3[[#This Row],[city_name]],tb_SVI[city_name_uf],0),11),".")</f>
        <v>0.30099999999999999</v>
      </c>
      <c r="N3542" s="14">
        <f>_xlfn.PERCENTRANK.INC(Table3[MHDI_tot],Table3[[#This Row],[MHDI_tot]],3)</f>
        <v>0.89900000000000002</v>
      </c>
    </row>
    <row r="3543" spans="1:14" hidden="1" x14ac:dyDescent="0.2">
      <c r="A3543" t="str">
        <f>SVI!F3543</f>
        <v>Presidente Prudente/SP</v>
      </c>
      <c r="B3543" t="str">
        <f>INDEX(tb_SVI[],MATCH(Table3[[#This Row],[ibge_cod]],tb_SVI[Município],0),1)</f>
        <v>SP</v>
      </c>
      <c r="C3543" t="str">
        <f>INDEX(tb_SVI[],MATCH(Table3[[#This Row],[city_name]],tb_SVI[city_name_uf],0),3)</f>
        <v>3541406</v>
      </c>
      <c r="D3543" t="s">
        <v>21174</v>
      </c>
      <c r="E3543" s="11">
        <f>INDEX(tb_SVI[],MATCH(Table3[[#This Row],[city_name]],tb_SVI[city_name_uf],0),5)</f>
        <v>230371</v>
      </c>
      <c r="F3543">
        <f>INDEX(tb_MHDI[],MATCH(Table3[[#This Row],[city_name]],tb_MHDI[mun_uf],0),5)</f>
        <v>0.80600000000000005</v>
      </c>
      <c r="G3543">
        <f>INDEX(tb_MHDI[],MATCH(Table3[[#This Row],[city_name]],tb_MHDI[mun_uf],0),6)</f>
        <v>0.78800000000000003</v>
      </c>
      <c r="H3543">
        <f>INDEX(tb_MHDI[],MATCH(Table3[[#This Row],[city_name]],tb_MHDI[mun_uf],0),7)</f>
        <v>0.85799999999999998</v>
      </c>
      <c r="I3543">
        <f>INDEX(tb_MHDI[],MATCH(Table3[[#This Row],[city_name]],tb_MHDI[mun_uf],0),8)</f>
        <v>0.77400000000000002</v>
      </c>
      <c r="J3543">
        <f>_xlfn.NUMBERVALUE(INDEX(tb_SVI[],MATCH(Table3[[#This Row],[city_name]],tb_SVI[city_name_uf],0),8),".")</f>
        <v>0.17899999999999999</v>
      </c>
      <c r="K3543">
        <f>_xlfn.NUMBERVALUE(INDEX(tb_SVI[],MATCH(Table3[[#This Row],[city_name]],tb_SVI[city_name_uf],0),9),".")</f>
        <v>0.13500000000000001</v>
      </c>
      <c r="L3543">
        <f>_xlfn.NUMBERVALUE(INDEX(tb_SVI[],MATCH(Table3[[#This Row],[city_name]],tb_SVI[city_name_uf],0),10),".")</f>
        <v>0.21099999999999999</v>
      </c>
      <c r="M3543">
        <f>_xlfn.NUMBERVALUE(INDEX(tb_SVI[],MATCH(Table3[[#This Row],[city_name]],tb_SVI[city_name_uf],0),11),".")</f>
        <v>0.19</v>
      </c>
      <c r="N3543" s="14">
        <f>_xlfn.PERCENTRANK.INC(Table3[MHDI_tot],Table3[[#This Row],[MHDI_tot]],3)</f>
        <v>0.995</v>
      </c>
    </row>
    <row r="3544" spans="1:14" hidden="1" x14ac:dyDescent="0.2">
      <c r="A3544" t="str">
        <f>SVI!F3544</f>
        <v>Presidente Venceslau/SP</v>
      </c>
      <c r="B3544" t="str">
        <f>INDEX(tb_SVI[],MATCH(Table3[[#This Row],[ibge_cod]],tb_SVI[Município],0),1)</f>
        <v>SP</v>
      </c>
      <c r="C3544" t="str">
        <f>INDEX(tb_SVI[],MATCH(Table3[[#This Row],[city_name]],tb_SVI[city_name_uf],0),3)</f>
        <v>3541505</v>
      </c>
      <c r="D3544" t="s">
        <v>21175</v>
      </c>
      <c r="E3544" s="11">
        <f>INDEX(tb_SVI[],MATCH(Table3[[#This Row],[city_name]],tb_SVI[city_name_uf],0),5)</f>
        <v>39583</v>
      </c>
      <c r="F3544">
        <f>INDEX(tb_MHDI[],MATCH(Table3[[#This Row],[city_name]],tb_MHDI[mun_uf],0),5)</f>
        <v>0.76300000000000001</v>
      </c>
      <c r="G3544">
        <f>INDEX(tb_MHDI[],MATCH(Table3[[#This Row],[city_name]],tb_MHDI[mun_uf],0),6)</f>
        <v>0.749</v>
      </c>
      <c r="H3544">
        <f>INDEX(tb_MHDI[],MATCH(Table3[[#This Row],[city_name]],tb_MHDI[mun_uf],0),7)</f>
        <v>0.83699999999999997</v>
      </c>
      <c r="I3544">
        <f>INDEX(tb_MHDI[],MATCH(Table3[[#This Row],[city_name]],tb_MHDI[mun_uf],0),8)</f>
        <v>0.70799999999999996</v>
      </c>
      <c r="J3544">
        <f>_xlfn.NUMBERVALUE(INDEX(tb_SVI[],MATCH(Table3[[#This Row],[city_name]],tb_SVI[city_name_uf],0),8),".")</f>
        <v>0.214</v>
      </c>
      <c r="K3544">
        <f>_xlfn.NUMBERVALUE(INDEX(tb_SVI[],MATCH(Table3[[#This Row],[city_name]],tb_SVI[city_name_uf],0),9),".")</f>
        <v>0.16400000000000001</v>
      </c>
      <c r="L3544">
        <f>_xlfn.NUMBERVALUE(INDEX(tb_SVI[],MATCH(Table3[[#This Row],[city_name]],tb_SVI[city_name_uf],0),10),".")</f>
        <v>0.23899999999999999</v>
      </c>
      <c r="M3544">
        <f>_xlfn.NUMBERVALUE(INDEX(tb_SVI[],MATCH(Table3[[#This Row],[city_name]],tb_SVI[city_name_uf],0),11),".")</f>
        <v>0.24</v>
      </c>
      <c r="N3544" s="14">
        <f>_xlfn.PERCENTRANK.INC(Table3[MHDI_tot],Table3[[#This Row],[MHDI_tot]],3)</f>
        <v>0.94</v>
      </c>
    </row>
    <row r="3545" spans="1:14" hidden="1" x14ac:dyDescent="0.2">
      <c r="A3545" t="str">
        <f>SVI!F3545</f>
        <v>Promissão/SP</v>
      </c>
      <c r="B3545" t="str">
        <f>INDEX(tb_SVI[],MATCH(Table3[[#This Row],[ibge_cod]],tb_SVI[Município],0),1)</f>
        <v>SP</v>
      </c>
      <c r="C3545" t="str">
        <f>INDEX(tb_SVI[],MATCH(Table3[[#This Row],[city_name]],tb_SVI[city_name_uf],0),3)</f>
        <v>3541604</v>
      </c>
      <c r="D3545" t="s">
        <v>21176</v>
      </c>
      <c r="E3545" s="11">
        <f>INDEX(tb_SVI[],MATCH(Table3[[#This Row],[city_name]],tb_SVI[city_name_uf],0),5)</f>
        <v>40828</v>
      </c>
      <c r="F3545">
        <f>INDEX(tb_MHDI[],MATCH(Table3[[#This Row],[city_name]],tb_MHDI[mun_uf],0),5)</f>
        <v>0.74299999999999999</v>
      </c>
      <c r="G3545">
        <f>INDEX(tb_MHDI[],MATCH(Table3[[#This Row],[city_name]],tb_MHDI[mun_uf],0),6)</f>
        <v>0.72399999999999998</v>
      </c>
      <c r="H3545">
        <f>INDEX(tb_MHDI[],MATCH(Table3[[#This Row],[city_name]],tb_MHDI[mun_uf],0),7)</f>
        <v>0.85</v>
      </c>
      <c r="I3545">
        <f>INDEX(tb_MHDI[],MATCH(Table3[[#This Row],[city_name]],tb_MHDI[mun_uf],0),8)</f>
        <v>0.66600000000000004</v>
      </c>
      <c r="J3545">
        <f>_xlfn.NUMBERVALUE(INDEX(tb_SVI[],MATCH(Table3[[#This Row],[city_name]],tb_SVI[city_name_uf],0),8),".")</f>
        <v>0.20699999999999999</v>
      </c>
      <c r="K3545">
        <f>_xlfn.NUMBERVALUE(INDEX(tb_SVI[],MATCH(Table3[[#This Row],[city_name]],tb_SVI[city_name_uf],0),9),".")</f>
        <v>4.4999999999999998E-2</v>
      </c>
      <c r="L3545">
        <f>_xlfn.NUMBERVALUE(INDEX(tb_SVI[],MATCH(Table3[[#This Row],[city_name]],tb_SVI[city_name_uf],0),10),".")</f>
        <v>0.308</v>
      </c>
      <c r="M3545">
        <f>_xlfn.NUMBERVALUE(INDEX(tb_SVI[],MATCH(Table3[[#This Row],[city_name]],tb_SVI[city_name_uf],0),11),".")</f>
        <v>0.26800000000000002</v>
      </c>
      <c r="N3545" s="14">
        <f>_xlfn.PERCENTRANK.INC(Table3[MHDI_tot],Table3[[#This Row],[MHDI_tot]],3)</f>
        <v>0.871</v>
      </c>
    </row>
    <row r="3546" spans="1:14" hidden="1" x14ac:dyDescent="0.2">
      <c r="A3546" t="str">
        <f>SVI!F3546</f>
        <v>Quadra/SP</v>
      </c>
      <c r="B3546" t="str">
        <f>INDEX(tb_SVI[],MATCH(Table3[[#This Row],[ibge_cod]],tb_SVI[Município],0),1)</f>
        <v>SP</v>
      </c>
      <c r="C3546" t="str">
        <f>INDEX(tb_SVI[],MATCH(Table3[[#This Row],[city_name]],tb_SVI[city_name_uf],0),3)</f>
        <v>3541653</v>
      </c>
      <c r="D3546" t="s">
        <v>21177</v>
      </c>
      <c r="E3546" s="11">
        <f>INDEX(tb_SVI[],MATCH(Table3[[#This Row],[city_name]],tb_SVI[city_name_uf],0),5)</f>
        <v>3854</v>
      </c>
      <c r="F3546">
        <f>INDEX(tb_MHDI[],MATCH(Table3[[#This Row],[city_name]],tb_MHDI[mun_uf],0),5)</f>
        <v>0.67800000000000005</v>
      </c>
      <c r="G3546">
        <f>INDEX(tb_MHDI[],MATCH(Table3[[#This Row],[city_name]],tb_MHDI[mun_uf],0),6)</f>
        <v>0.7</v>
      </c>
      <c r="H3546">
        <f>INDEX(tb_MHDI[],MATCH(Table3[[#This Row],[city_name]],tb_MHDI[mun_uf],0),7)</f>
        <v>0.82199999999999995</v>
      </c>
      <c r="I3546">
        <f>INDEX(tb_MHDI[],MATCH(Table3[[#This Row],[city_name]],tb_MHDI[mun_uf],0),8)</f>
        <v>0.54100000000000004</v>
      </c>
      <c r="J3546">
        <f>_xlfn.NUMBERVALUE(INDEX(tb_SVI[],MATCH(Table3[[#This Row],[city_name]],tb_SVI[city_name_uf],0),8),".")</f>
        <v>0.188</v>
      </c>
      <c r="K3546">
        <f>_xlfn.NUMBERVALUE(INDEX(tb_SVI[],MATCH(Table3[[#This Row],[city_name]],tb_SVI[city_name_uf],0),9),".")</f>
        <v>2E-3</v>
      </c>
      <c r="L3546">
        <f>_xlfn.NUMBERVALUE(INDEX(tb_SVI[],MATCH(Table3[[#This Row],[city_name]],tb_SVI[city_name_uf],0),10),".")</f>
        <v>0.30099999999999999</v>
      </c>
      <c r="M3546">
        <f>_xlfn.NUMBERVALUE(INDEX(tb_SVI[],MATCH(Table3[[#This Row],[city_name]],tb_SVI[city_name_uf],0),11),".")</f>
        <v>0.26100000000000001</v>
      </c>
      <c r="N3546" s="14">
        <f>_xlfn.PERCENTRANK.INC(Table3[MHDI_tot],Table3[[#This Row],[MHDI_tot]],3)</f>
        <v>0.55000000000000004</v>
      </c>
    </row>
    <row r="3547" spans="1:14" hidden="1" x14ac:dyDescent="0.2">
      <c r="A3547" t="str">
        <f>SVI!F3547</f>
        <v>Quatá/SP</v>
      </c>
      <c r="B3547" t="str">
        <f>INDEX(tb_SVI[],MATCH(Table3[[#This Row],[ibge_cod]],tb_SVI[Município],0),1)</f>
        <v>SP</v>
      </c>
      <c r="C3547" t="str">
        <f>INDEX(tb_SVI[],MATCH(Table3[[#This Row],[city_name]],tb_SVI[city_name_uf],0),3)</f>
        <v>3541703</v>
      </c>
      <c r="D3547" t="s">
        <v>21178</v>
      </c>
      <c r="E3547" s="11">
        <f>INDEX(tb_SVI[],MATCH(Table3[[#This Row],[city_name]],tb_SVI[city_name_uf],0),5)</f>
        <v>14210</v>
      </c>
      <c r="F3547">
        <f>INDEX(tb_MHDI[],MATCH(Table3[[#This Row],[city_name]],tb_MHDI[mun_uf],0),5)</f>
        <v>0.73799999999999999</v>
      </c>
      <c r="G3547">
        <f>INDEX(tb_MHDI[],MATCH(Table3[[#This Row],[city_name]],tb_MHDI[mun_uf],0),6)</f>
        <v>0.70599999999999996</v>
      </c>
      <c r="H3547">
        <f>INDEX(tb_MHDI[],MATCH(Table3[[#This Row],[city_name]],tb_MHDI[mun_uf],0),7)</f>
        <v>0.81399999999999995</v>
      </c>
      <c r="I3547">
        <f>INDEX(tb_MHDI[],MATCH(Table3[[#This Row],[city_name]],tb_MHDI[mun_uf],0),8)</f>
        <v>0.7</v>
      </c>
      <c r="J3547">
        <f>_xlfn.NUMBERVALUE(INDEX(tb_SVI[],MATCH(Table3[[#This Row],[city_name]],tb_SVI[city_name_uf],0),8),".")</f>
        <v>0.30499999999999999</v>
      </c>
      <c r="K3547">
        <f>_xlfn.NUMBERVALUE(INDEX(tb_SVI[],MATCH(Table3[[#This Row],[city_name]],tb_SVI[city_name_uf],0),9),".")</f>
        <v>0.32800000000000001</v>
      </c>
      <c r="L3547">
        <f>_xlfn.NUMBERVALUE(INDEX(tb_SVI[],MATCH(Table3[[#This Row],[city_name]],tb_SVI[city_name_uf],0),10),".")</f>
        <v>0.313</v>
      </c>
      <c r="M3547">
        <f>_xlfn.NUMBERVALUE(INDEX(tb_SVI[],MATCH(Table3[[#This Row],[city_name]],tb_SVI[city_name_uf],0),11),".")</f>
        <v>0.27500000000000002</v>
      </c>
      <c r="N3547" s="14">
        <f>_xlfn.PERCENTRANK.INC(Table3[MHDI_tot],Table3[[#This Row],[MHDI_tot]],3)</f>
        <v>0.84699999999999998</v>
      </c>
    </row>
    <row r="3548" spans="1:14" hidden="1" x14ac:dyDescent="0.2">
      <c r="A3548" t="str">
        <f>SVI!F3548</f>
        <v>Queiroz/SP</v>
      </c>
      <c r="B3548" t="str">
        <f>INDEX(tb_SVI[],MATCH(Table3[[#This Row],[ibge_cod]],tb_SVI[Município],0),1)</f>
        <v>SP</v>
      </c>
      <c r="C3548" t="str">
        <f>INDEX(tb_SVI[],MATCH(Table3[[#This Row],[city_name]],tb_SVI[city_name_uf],0),3)</f>
        <v>3541802</v>
      </c>
      <c r="D3548" t="s">
        <v>21179</v>
      </c>
      <c r="E3548" s="11">
        <f>INDEX(tb_SVI[],MATCH(Table3[[#This Row],[city_name]],tb_SVI[city_name_uf],0),5)</f>
        <v>3460</v>
      </c>
      <c r="F3548">
        <f>INDEX(tb_MHDI[],MATCH(Table3[[#This Row],[city_name]],tb_MHDI[mun_uf],0),5)</f>
        <v>0.71499999999999997</v>
      </c>
      <c r="G3548">
        <f>INDEX(tb_MHDI[],MATCH(Table3[[#This Row],[city_name]],tb_MHDI[mun_uf],0),6)</f>
        <v>0.66200000000000003</v>
      </c>
      <c r="H3548">
        <f>INDEX(tb_MHDI[],MATCH(Table3[[#This Row],[city_name]],tb_MHDI[mun_uf],0),7)</f>
        <v>0.81100000000000005</v>
      </c>
      <c r="I3548">
        <f>INDEX(tb_MHDI[],MATCH(Table3[[#This Row],[city_name]],tb_MHDI[mun_uf],0),8)</f>
        <v>0.68100000000000005</v>
      </c>
      <c r="J3548">
        <f>_xlfn.NUMBERVALUE(INDEX(tb_SVI[],MATCH(Table3[[#This Row],[city_name]],tb_SVI[city_name_uf],0),8),".")</f>
        <v>0.245</v>
      </c>
      <c r="K3548">
        <f>_xlfn.NUMBERVALUE(INDEX(tb_SVI[],MATCH(Table3[[#This Row],[city_name]],tb_SVI[city_name_uf],0),9),".")</f>
        <v>0.14299999999999999</v>
      </c>
      <c r="L3548">
        <f>_xlfn.NUMBERVALUE(INDEX(tb_SVI[],MATCH(Table3[[#This Row],[city_name]],tb_SVI[city_name_uf],0),10),".")</f>
        <v>0.30399999999999999</v>
      </c>
      <c r="M3548">
        <f>_xlfn.NUMBERVALUE(INDEX(tb_SVI[],MATCH(Table3[[#This Row],[city_name]],tb_SVI[city_name_uf],0),11),".")</f>
        <v>0.28899999999999998</v>
      </c>
      <c r="N3548" s="14">
        <f>_xlfn.PERCENTRANK.INC(Table3[MHDI_tot],Table3[[#This Row],[MHDI_tot]],3)</f>
        <v>0.73299999999999998</v>
      </c>
    </row>
    <row r="3549" spans="1:14" hidden="1" x14ac:dyDescent="0.2">
      <c r="A3549" t="str">
        <f>SVI!F3549</f>
        <v>Quintana/SP</v>
      </c>
      <c r="B3549" t="str">
        <f>INDEX(tb_SVI[],MATCH(Table3[[#This Row],[ibge_cod]],tb_SVI[Município],0),1)</f>
        <v>SP</v>
      </c>
      <c r="C3549" t="str">
        <f>INDEX(tb_SVI[],MATCH(Table3[[#This Row],[city_name]],tb_SVI[city_name_uf],0),3)</f>
        <v>3542008</v>
      </c>
      <c r="D3549" t="s">
        <v>21180</v>
      </c>
      <c r="E3549" s="11">
        <f>INDEX(tb_SVI[],MATCH(Table3[[#This Row],[city_name]],tb_SVI[city_name_uf],0),5)</f>
        <v>6688</v>
      </c>
      <c r="F3549">
        <f>INDEX(tb_MHDI[],MATCH(Table3[[#This Row],[city_name]],tb_MHDI[mun_uf],0),5)</f>
        <v>0.73199999999999998</v>
      </c>
      <c r="G3549">
        <f>INDEX(tb_MHDI[],MATCH(Table3[[#This Row],[city_name]],tb_MHDI[mun_uf],0),6)</f>
        <v>0.68899999999999995</v>
      </c>
      <c r="H3549">
        <f>INDEX(tb_MHDI[],MATCH(Table3[[#This Row],[city_name]],tb_MHDI[mun_uf],0),7)</f>
        <v>0.81100000000000005</v>
      </c>
      <c r="I3549">
        <f>INDEX(tb_MHDI[],MATCH(Table3[[#This Row],[city_name]],tb_MHDI[mun_uf],0),8)</f>
        <v>0.70299999999999996</v>
      </c>
      <c r="J3549">
        <f>_xlfn.NUMBERVALUE(INDEX(tb_SVI[],MATCH(Table3[[#This Row],[city_name]],tb_SVI[city_name_uf],0),8),".")</f>
        <v>0.308</v>
      </c>
      <c r="K3549">
        <f>_xlfn.NUMBERVALUE(INDEX(tb_SVI[],MATCH(Table3[[#This Row],[city_name]],tb_SVI[city_name_uf],0),9),".")</f>
        <v>0.36199999999999999</v>
      </c>
      <c r="L3549">
        <f>_xlfn.NUMBERVALUE(INDEX(tb_SVI[],MATCH(Table3[[#This Row],[city_name]],tb_SVI[city_name_uf],0),10),".")</f>
        <v>0.25900000000000001</v>
      </c>
      <c r="M3549">
        <f>_xlfn.NUMBERVALUE(INDEX(tb_SVI[],MATCH(Table3[[#This Row],[city_name]],tb_SVI[city_name_uf],0),11),".")</f>
        <v>0.30399999999999999</v>
      </c>
      <c r="N3549" s="14">
        <f>_xlfn.PERCENTRANK.INC(Table3[MHDI_tot],Table3[[#This Row],[MHDI_tot]],3)</f>
        <v>0.82099999999999995</v>
      </c>
    </row>
    <row r="3550" spans="1:14" hidden="1" x14ac:dyDescent="0.2">
      <c r="A3550" t="str">
        <f>SVI!F3550</f>
        <v>Rafard/SP</v>
      </c>
      <c r="B3550" t="str">
        <f>INDEX(tb_SVI[],MATCH(Table3[[#This Row],[ibge_cod]],tb_SVI[Município],0),1)</f>
        <v>SP</v>
      </c>
      <c r="C3550" t="str">
        <f>INDEX(tb_SVI[],MATCH(Table3[[#This Row],[city_name]],tb_SVI[city_name_uf],0),3)</f>
        <v>3542107</v>
      </c>
      <c r="D3550" t="s">
        <v>21181</v>
      </c>
      <c r="E3550" s="11">
        <f>INDEX(tb_SVI[],MATCH(Table3[[#This Row],[city_name]],tb_SVI[city_name_uf],0),5)</f>
        <v>9101</v>
      </c>
      <c r="F3550">
        <f>INDEX(tb_MHDI[],MATCH(Table3[[#This Row],[city_name]],tb_MHDI[mun_uf],0),5)</f>
        <v>0.745</v>
      </c>
      <c r="G3550">
        <f>INDEX(tb_MHDI[],MATCH(Table3[[#This Row],[city_name]],tb_MHDI[mun_uf],0),6)</f>
        <v>0.72199999999999998</v>
      </c>
      <c r="H3550">
        <f>INDEX(tb_MHDI[],MATCH(Table3[[#This Row],[city_name]],tb_MHDI[mun_uf],0),7)</f>
        <v>0.82299999999999995</v>
      </c>
      <c r="I3550">
        <f>INDEX(tb_MHDI[],MATCH(Table3[[#This Row],[city_name]],tb_MHDI[mun_uf],0),8)</f>
        <v>0.69599999999999995</v>
      </c>
      <c r="J3550">
        <f>_xlfn.NUMBERVALUE(INDEX(tb_SVI[],MATCH(Table3[[#This Row],[city_name]],tb_SVI[city_name_uf],0),8),".")</f>
        <v>0.19600000000000001</v>
      </c>
      <c r="K3550">
        <f>_xlfn.NUMBERVALUE(INDEX(tb_SVI[],MATCH(Table3[[#This Row],[city_name]],tb_SVI[city_name_uf],0),9),".")</f>
        <v>0.161</v>
      </c>
      <c r="L3550">
        <f>_xlfn.NUMBERVALUE(INDEX(tb_SVI[],MATCH(Table3[[#This Row],[city_name]],tb_SVI[city_name_uf],0),10),".")</f>
        <v>0.251</v>
      </c>
      <c r="M3550">
        <f>_xlfn.NUMBERVALUE(INDEX(tb_SVI[],MATCH(Table3[[#This Row],[city_name]],tb_SVI[city_name_uf],0),11),".")</f>
        <v>0.17599999999999999</v>
      </c>
      <c r="N3550" s="14">
        <f>_xlfn.PERCENTRANK.INC(Table3[MHDI_tot],Table3[[#This Row],[MHDI_tot]],3)</f>
        <v>0.88</v>
      </c>
    </row>
    <row r="3551" spans="1:14" hidden="1" x14ac:dyDescent="0.2">
      <c r="A3551" t="str">
        <f>SVI!F3551</f>
        <v>Rancharia/SP</v>
      </c>
      <c r="B3551" t="str">
        <f>INDEX(tb_SVI[],MATCH(Table3[[#This Row],[ibge_cod]],tb_SVI[Município],0),1)</f>
        <v>SP</v>
      </c>
      <c r="C3551" t="str">
        <f>INDEX(tb_SVI[],MATCH(Table3[[#This Row],[city_name]],tb_SVI[city_name_uf],0),3)</f>
        <v>3542206</v>
      </c>
      <c r="D3551" t="s">
        <v>21182</v>
      </c>
      <c r="E3551" s="11">
        <f>INDEX(tb_SVI[],MATCH(Table3[[#This Row],[city_name]],tb_SVI[city_name_uf],0),5)</f>
        <v>29726</v>
      </c>
      <c r="F3551">
        <f>INDEX(tb_MHDI[],MATCH(Table3[[#This Row],[city_name]],tb_MHDI[mun_uf],0),5)</f>
        <v>0.751</v>
      </c>
      <c r="G3551">
        <f>INDEX(tb_MHDI[],MATCH(Table3[[#This Row],[city_name]],tb_MHDI[mun_uf],0),6)</f>
        <v>0.72</v>
      </c>
      <c r="H3551">
        <f>INDEX(tb_MHDI[],MATCH(Table3[[#This Row],[city_name]],tb_MHDI[mun_uf],0),7)</f>
        <v>0.86099999999999999</v>
      </c>
      <c r="I3551">
        <f>INDEX(tb_MHDI[],MATCH(Table3[[#This Row],[city_name]],tb_MHDI[mun_uf],0),8)</f>
        <v>0.68300000000000005</v>
      </c>
      <c r="J3551">
        <f>_xlfn.NUMBERVALUE(INDEX(tb_SVI[],MATCH(Table3[[#This Row],[city_name]],tb_SVI[city_name_uf],0),8),".")</f>
        <v>0.191</v>
      </c>
      <c r="K3551">
        <f>_xlfn.NUMBERVALUE(INDEX(tb_SVI[],MATCH(Table3[[#This Row],[city_name]],tb_SVI[city_name_uf],0),9),".")</f>
        <v>3.4000000000000002E-2</v>
      </c>
      <c r="L3551">
        <f>_xlfn.NUMBERVALUE(INDEX(tb_SVI[],MATCH(Table3[[#This Row],[city_name]],tb_SVI[city_name_uf],0),10),".")</f>
        <v>0.28299999999999997</v>
      </c>
      <c r="M3551">
        <f>_xlfn.NUMBERVALUE(INDEX(tb_SVI[],MATCH(Table3[[#This Row],[city_name]],tb_SVI[city_name_uf],0),11),".")</f>
        <v>0.255</v>
      </c>
      <c r="N3551" s="14">
        <f>_xlfn.PERCENTRANK.INC(Table3[MHDI_tot],Table3[[#This Row],[MHDI_tot]],3)</f>
        <v>0.90100000000000002</v>
      </c>
    </row>
    <row r="3552" spans="1:14" hidden="1" x14ac:dyDescent="0.2">
      <c r="A3552" t="str">
        <f>SVI!F3552</f>
        <v>Regente Feijó/SP</v>
      </c>
      <c r="B3552" t="str">
        <f>INDEX(tb_SVI[],MATCH(Table3[[#This Row],[ibge_cod]],tb_SVI[Município],0),1)</f>
        <v>SP</v>
      </c>
      <c r="C3552" t="str">
        <f>INDEX(tb_SVI[],MATCH(Table3[[#This Row],[city_name]],tb_SVI[city_name_uf],0),3)</f>
        <v>3542404</v>
      </c>
      <c r="D3552" t="s">
        <v>21183</v>
      </c>
      <c r="E3552" s="11">
        <f>INDEX(tb_SVI[],MATCH(Table3[[#This Row],[city_name]],tb_SVI[city_name_uf],0),5)</f>
        <v>20394</v>
      </c>
      <c r="F3552">
        <f>INDEX(tb_MHDI[],MATCH(Table3[[#This Row],[city_name]],tb_MHDI[mun_uf],0),5)</f>
        <v>0.76800000000000002</v>
      </c>
      <c r="G3552">
        <f>INDEX(tb_MHDI[],MATCH(Table3[[#This Row],[city_name]],tb_MHDI[mun_uf],0),6)</f>
        <v>0.73499999999999999</v>
      </c>
      <c r="H3552">
        <f>INDEX(tb_MHDI[],MATCH(Table3[[#This Row],[city_name]],tb_MHDI[mun_uf],0),7)</f>
        <v>0.81799999999999995</v>
      </c>
      <c r="I3552">
        <f>INDEX(tb_MHDI[],MATCH(Table3[[#This Row],[city_name]],tb_MHDI[mun_uf],0),8)</f>
        <v>0.752</v>
      </c>
      <c r="J3552">
        <f>_xlfn.NUMBERVALUE(INDEX(tb_SVI[],MATCH(Table3[[#This Row],[city_name]],tb_SVI[city_name_uf],0),8),".")</f>
        <v>0.161</v>
      </c>
      <c r="K3552">
        <f>_xlfn.NUMBERVALUE(INDEX(tb_SVI[],MATCH(Table3[[#This Row],[city_name]],tb_SVI[city_name_uf],0),9),".")</f>
        <v>5.5E-2</v>
      </c>
      <c r="L3552">
        <f>_xlfn.NUMBERVALUE(INDEX(tb_SVI[],MATCH(Table3[[#This Row],[city_name]],tb_SVI[city_name_uf],0),10),".")</f>
        <v>0.2</v>
      </c>
      <c r="M3552">
        <f>_xlfn.NUMBERVALUE(INDEX(tb_SVI[],MATCH(Table3[[#This Row],[city_name]],tb_SVI[city_name_uf],0),11),".")</f>
        <v>0.22900000000000001</v>
      </c>
      <c r="N3552" s="14">
        <f>_xlfn.PERCENTRANK.INC(Table3[MHDI_tot],Table3[[#This Row],[MHDI_tot]],3)</f>
        <v>0.95199999999999996</v>
      </c>
    </row>
    <row r="3553" spans="1:14" hidden="1" x14ac:dyDescent="0.2">
      <c r="A3553" t="str">
        <f>SVI!F3553</f>
        <v>Reginópolis/SP</v>
      </c>
      <c r="B3553" t="str">
        <f>INDEX(tb_SVI[],MATCH(Table3[[#This Row],[ibge_cod]],tb_SVI[Município],0),1)</f>
        <v>SP</v>
      </c>
      <c r="C3553" t="str">
        <f>INDEX(tb_SVI[],MATCH(Table3[[#This Row],[city_name]],tb_SVI[city_name_uf],0),3)</f>
        <v>3542503</v>
      </c>
      <c r="D3553" t="s">
        <v>21184</v>
      </c>
      <c r="E3553" s="11">
        <f>INDEX(tb_SVI[],MATCH(Table3[[#This Row],[city_name]],tb_SVI[city_name_uf],0),5)</f>
        <v>9837</v>
      </c>
      <c r="F3553">
        <f>INDEX(tb_MHDI[],MATCH(Table3[[#This Row],[city_name]],tb_MHDI[mun_uf],0),5)</f>
        <v>0.72799999999999998</v>
      </c>
      <c r="G3553">
        <f>INDEX(tb_MHDI[],MATCH(Table3[[#This Row],[city_name]],tb_MHDI[mun_uf],0),6)</f>
        <v>0.71499999999999997</v>
      </c>
      <c r="H3553">
        <f>INDEX(tb_MHDI[],MATCH(Table3[[#This Row],[city_name]],tb_MHDI[mun_uf],0),7)</f>
        <v>0.81699999999999995</v>
      </c>
      <c r="I3553">
        <f>INDEX(tb_MHDI[],MATCH(Table3[[#This Row],[city_name]],tb_MHDI[mun_uf],0),8)</f>
        <v>0.66</v>
      </c>
      <c r="J3553">
        <f>_xlfn.NUMBERVALUE(INDEX(tb_SVI[],MATCH(Table3[[#This Row],[city_name]],tb_SVI[city_name_uf],0),8),".")</f>
        <v>0.23100000000000001</v>
      </c>
      <c r="K3553">
        <f>_xlfn.NUMBERVALUE(INDEX(tb_SVI[],MATCH(Table3[[#This Row],[city_name]],tb_SVI[city_name_uf],0),9),".")</f>
        <v>0.189</v>
      </c>
      <c r="L3553">
        <f>_xlfn.NUMBERVALUE(INDEX(tb_SVI[],MATCH(Table3[[#This Row],[city_name]],tb_SVI[city_name_uf],0),10),".")</f>
        <v>0.28599999999999998</v>
      </c>
      <c r="M3553">
        <f>_xlfn.NUMBERVALUE(INDEX(tb_SVI[],MATCH(Table3[[#This Row],[city_name]],tb_SVI[city_name_uf],0),11),".")</f>
        <v>0.219</v>
      </c>
      <c r="N3553" s="14">
        <f>_xlfn.PERCENTRANK.INC(Table3[MHDI_tot],Table3[[#This Row],[MHDI_tot]],3)</f>
        <v>0.80100000000000005</v>
      </c>
    </row>
    <row r="3554" spans="1:14" hidden="1" x14ac:dyDescent="0.2">
      <c r="A3554" t="str">
        <f>SVI!F3554</f>
        <v>Registro/SP</v>
      </c>
      <c r="B3554" t="str">
        <f>INDEX(tb_SVI[],MATCH(Table3[[#This Row],[ibge_cod]],tb_SVI[Município],0),1)</f>
        <v>SP</v>
      </c>
      <c r="C3554" t="str">
        <f>INDEX(tb_SVI[],MATCH(Table3[[#This Row],[city_name]],tb_SVI[city_name_uf],0),3)</f>
        <v>3542602</v>
      </c>
      <c r="D3554" t="s">
        <v>21185</v>
      </c>
      <c r="E3554" s="11">
        <f>INDEX(tb_SVI[],MATCH(Table3[[#This Row],[city_name]],tb_SVI[city_name_uf],0),5)</f>
        <v>56393</v>
      </c>
      <c r="F3554">
        <f>INDEX(tb_MHDI[],MATCH(Table3[[#This Row],[city_name]],tb_MHDI[mun_uf],0),5)</f>
        <v>0.754</v>
      </c>
      <c r="G3554">
        <f>INDEX(tb_MHDI[],MATCH(Table3[[#This Row],[city_name]],tb_MHDI[mun_uf],0),6)</f>
        <v>0.71799999999999997</v>
      </c>
      <c r="H3554">
        <f>INDEX(tb_MHDI[],MATCH(Table3[[#This Row],[city_name]],tb_MHDI[mun_uf],0),7)</f>
        <v>0.85099999999999998</v>
      </c>
      <c r="I3554">
        <f>INDEX(tb_MHDI[],MATCH(Table3[[#This Row],[city_name]],tb_MHDI[mun_uf],0),8)</f>
        <v>0.70199999999999996</v>
      </c>
      <c r="J3554">
        <f>_xlfn.NUMBERVALUE(INDEX(tb_SVI[],MATCH(Table3[[#This Row],[city_name]],tb_SVI[city_name_uf],0),8),".")</f>
        <v>0.23899999999999999</v>
      </c>
      <c r="K3554">
        <f>_xlfn.NUMBERVALUE(INDEX(tb_SVI[],MATCH(Table3[[#This Row],[city_name]],tb_SVI[city_name_uf],0),9),".")</f>
        <v>9.7000000000000003E-2</v>
      </c>
      <c r="L3554">
        <f>_xlfn.NUMBERVALUE(INDEX(tb_SVI[],MATCH(Table3[[#This Row],[city_name]],tb_SVI[city_name_uf],0),10),".")</f>
        <v>0.311</v>
      </c>
      <c r="M3554">
        <f>_xlfn.NUMBERVALUE(INDEX(tb_SVI[],MATCH(Table3[[#This Row],[city_name]],tb_SVI[city_name_uf],0),11),".")</f>
        <v>0.31</v>
      </c>
      <c r="N3554" s="14">
        <f>_xlfn.PERCENTRANK.INC(Table3[MHDI_tot],Table3[[#This Row],[MHDI_tot]],3)</f>
        <v>0.91200000000000003</v>
      </c>
    </row>
    <row r="3555" spans="1:14" hidden="1" x14ac:dyDescent="0.2">
      <c r="A3555" t="str">
        <f>SVI!F3555</f>
        <v>Restinga/SP</v>
      </c>
      <c r="B3555" t="str">
        <f>INDEX(tb_SVI[],MATCH(Table3[[#This Row],[ibge_cod]],tb_SVI[Município],0),1)</f>
        <v>SP</v>
      </c>
      <c r="C3555" t="str">
        <f>INDEX(tb_SVI[],MATCH(Table3[[#This Row],[city_name]],tb_SVI[city_name_uf],0),3)</f>
        <v>3542701</v>
      </c>
      <c r="D3555" t="s">
        <v>21186</v>
      </c>
      <c r="E3555" s="11">
        <f>INDEX(tb_SVI[],MATCH(Table3[[#This Row],[city_name]],tb_SVI[city_name_uf],0),5)</f>
        <v>7679</v>
      </c>
      <c r="F3555">
        <f>INDEX(tb_MHDI[],MATCH(Table3[[#This Row],[city_name]],tb_MHDI[mun_uf],0),5)</f>
        <v>0.70499999999999996</v>
      </c>
      <c r="G3555">
        <f>INDEX(tb_MHDI[],MATCH(Table3[[#This Row],[city_name]],tb_MHDI[mun_uf],0),6)</f>
        <v>0.66400000000000003</v>
      </c>
      <c r="H3555">
        <f>INDEX(tb_MHDI[],MATCH(Table3[[#This Row],[city_name]],tb_MHDI[mun_uf],0),7)</f>
        <v>0.82599999999999996</v>
      </c>
      <c r="I3555">
        <f>INDEX(tb_MHDI[],MATCH(Table3[[#This Row],[city_name]],tb_MHDI[mun_uf],0),8)</f>
        <v>0.63900000000000001</v>
      </c>
      <c r="J3555">
        <f>_xlfn.NUMBERVALUE(INDEX(tb_SVI[],MATCH(Table3[[#This Row],[city_name]],tb_SVI[city_name_uf],0),8),".")</f>
        <v>0.218</v>
      </c>
      <c r="K3555">
        <f>_xlfn.NUMBERVALUE(INDEX(tb_SVI[],MATCH(Table3[[#This Row],[city_name]],tb_SVI[city_name_uf],0),9),".")</f>
        <v>2.7E-2</v>
      </c>
      <c r="L3555">
        <f>_xlfn.NUMBERVALUE(INDEX(tb_SVI[],MATCH(Table3[[#This Row],[city_name]],tb_SVI[city_name_uf],0),10),".")</f>
        <v>0.35</v>
      </c>
      <c r="M3555">
        <f>_xlfn.NUMBERVALUE(INDEX(tb_SVI[],MATCH(Table3[[#This Row],[city_name]],tb_SVI[city_name_uf],0),11),".")</f>
        <v>0.27800000000000002</v>
      </c>
      <c r="N3555" s="14">
        <f>_xlfn.PERCENTRANK.INC(Table3[MHDI_tot],Table3[[#This Row],[MHDI_tot]],3)</f>
        <v>0.68100000000000005</v>
      </c>
    </row>
    <row r="3556" spans="1:14" hidden="1" x14ac:dyDescent="0.2">
      <c r="A3556" t="str">
        <f>SVI!F3556</f>
        <v>Ribeira/SP</v>
      </c>
      <c r="B3556" t="str">
        <f>INDEX(tb_SVI[],MATCH(Table3[[#This Row],[ibge_cod]],tb_SVI[Município],0),1)</f>
        <v>SP</v>
      </c>
      <c r="C3556" t="str">
        <f>INDEX(tb_SVI[],MATCH(Table3[[#This Row],[city_name]],tb_SVI[city_name_uf],0),3)</f>
        <v>3542800</v>
      </c>
      <c r="D3556" t="s">
        <v>21187</v>
      </c>
      <c r="E3556" s="11">
        <f>INDEX(tb_SVI[],MATCH(Table3[[#This Row],[city_name]],tb_SVI[city_name_uf],0),5)</f>
        <v>3330</v>
      </c>
      <c r="F3556">
        <f>INDEX(tb_MHDI[],MATCH(Table3[[#This Row],[city_name]],tb_MHDI[mun_uf],0),5)</f>
        <v>0.69799999999999995</v>
      </c>
      <c r="G3556">
        <f>INDEX(tb_MHDI[],MATCH(Table3[[#This Row],[city_name]],tb_MHDI[mun_uf],0),6)</f>
        <v>0.63500000000000001</v>
      </c>
      <c r="H3556">
        <f>INDEX(tb_MHDI[],MATCH(Table3[[#This Row],[city_name]],tb_MHDI[mun_uf],0),7)</f>
        <v>0.79700000000000004</v>
      </c>
      <c r="I3556">
        <f>INDEX(tb_MHDI[],MATCH(Table3[[#This Row],[city_name]],tb_MHDI[mun_uf],0),8)</f>
        <v>0.67300000000000004</v>
      </c>
      <c r="J3556">
        <f>_xlfn.NUMBERVALUE(INDEX(tb_SVI[],MATCH(Table3[[#This Row],[city_name]],tb_SVI[city_name_uf],0),8),".")</f>
        <v>0.316</v>
      </c>
      <c r="K3556">
        <f>_xlfn.NUMBERVALUE(INDEX(tb_SVI[],MATCH(Table3[[#This Row],[city_name]],tb_SVI[city_name_uf],0),9),".")</f>
        <v>0.28100000000000003</v>
      </c>
      <c r="L3556">
        <f>_xlfn.NUMBERVALUE(INDEX(tb_SVI[],MATCH(Table3[[#This Row],[city_name]],tb_SVI[city_name_uf],0),10),".")</f>
        <v>0.33500000000000002</v>
      </c>
      <c r="M3556">
        <f>_xlfn.NUMBERVALUE(INDEX(tb_SVI[],MATCH(Table3[[#This Row],[city_name]],tb_SVI[city_name_uf],0),11),".")</f>
        <v>0.33100000000000002</v>
      </c>
      <c r="N3556" s="14">
        <f>_xlfn.PERCENTRANK.INC(Table3[MHDI_tot],Table3[[#This Row],[MHDI_tot]],3)</f>
        <v>0.64100000000000001</v>
      </c>
    </row>
    <row r="3557" spans="1:14" hidden="1" x14ac:dyDescent="0.2">
      <c r="A3557" t="str">
        <f>SVI!F3557</f>
        <v>Ribeirão Bonito/SP</v>
      </c>
      <c r="B3557" t="str">
        <f>INDEX(tb_SVI[],MATCH(Table3[[#This Row],[ibge_cod]],tb_SVI[Município],0),1)</f>
        <v>SP</v>
      </c>
      <c r="C3557" t="str">
        <f>INDEX(tb_SVI[],MATCH(Table3[[#This Row],[city_name]],tb_SVI[city_name_uf],0),3)</f>
        <v>3542909</v>
      </c>
      <c r="D3557" t="s">
        <v>21188</v>
      </c>
      <c r="E3557" s="11">
        <f>INDEX(tb_SVI[],MATCH(Table3[[#This Row],[city_name]],tb_SVI[city_name_uf],0),5)</f>
        <v>13299</v>
      </c>
      <c r="F3557">
        <f>INDEX(tb_MHDI[],MATCH(Table3[[#This Row],[city_name]],tb_MHDI[mun_uf],0),5)</f>
        <v>0.71199999999999997</v>
      </c>
      <c r="G3557">
        <f>INDEX(tb_MHDI[],MATCH(Table3[[#This Row],[city_name]],tb_MHDI[mun_uf],0),6)</f>
        <v>0.71199999999999997</v>
      </c>
      <c r="H3557">
        <f>INDEX(tb_MHDI[],MATCH(Table3[[#This Row],[city_name]],tb_MHDI[mun_uf],0),7)</f>
        <v>0.81100000000000005</v>
      </c>
      <c r="I3557">
        <f>INDEX(tb_MHDI[],MATCH(Table3[[#This Row],[city_name]],tb_MHDI[mun_uf],0),8)</f>
        <v>0.625</v>
      </c>
      <c r="J3557">
        <f>_xlfn.NUMBERVALUE(INDEX(tb_SVI[],MATCH(Table3[[#This Row],[city_name]],tb_SVI[city_name_uf],0),8),".")</f>
        <v>0.248</v>
      </c>
      <c r="K3557">
        <f>_xlfn.NUMBERVALUE(INDEX(tb_SVI[],MATCH(Table3[[#This Row],[city_name]],tb_SVI[city_name_uf],0),9),".")</f>
        <v>0.17399999999999999</v>
      </c>
      <c r="L3557">
        <f>_xlfn.NUMBERVALUE(INDEX(tb_SVI[],MATCH(Table3[[#This Row],[city_name]],tb_SVI[city_name_uf],0),10),".")</f>
        <v>0.32700000000000001</v>
      </c>
      <c r="M3557">
        <f>_xlfn.NUMBERVALUE(INDEX(tb_SVI[],MATCH(Table3[[#This Row],[city_name]],tb_SVI[city_name_uf],0),11),".")</f>
        <v>0.24299999999999999</v>
      </c>
      <c r="N3557" s="14">
        <f>_xlfn.PERCENTRANK.INC(Table3[MHDI_tot],Table3[[#This Row],[MHDI_tot]],3)</f>
        <v>0.71699999999999997</v>
      </c>
    </row>
    <row r="3558" spans="1:14" hidden="1" x14ac:dyDescent="0.2">
      <c r="A3558" t="str">
        <f>SVI!F3558</f>
        <v>Ribeirão Branco/SP</v>
      </c>
      <c r="B3558" t="str">
        <f>INDEX(tb_SVI[],MATCH(Table3[[#This Row],[ibge_cod]],tb_SVI[Município],0),1)</f>
        <v>SP</v>
      </c>
      <c r="C3558" t="str">
        <f>INDEX(tb_SVI[],MATCH(Table3[[#This Row],[city_name]],tb_SVI[city_name_uf],0),3)</f>
        <v>3543006</v>
      </c>
      <c r="D3558" t="s">
        <v>21189</v>
      </c>
      <c r="E3558" s="11">
        <f>INDEX(tb_SVI[],MATCH(Table3[[#This Row],[city_name]],tb_SVI[city_name_uf],0),5)</f>
        <v>16211</v>
      </c>
      <c r="F3558">
        <f>INDEX(tb_MHDI[],MATCH(Table3[[#This Row],[city_name]],tb_MHDI[mun_uf],0),5)</f>
        <v>0.63900000000000001</v>
      </c>
      <c r="G3558">
        <f>INDEX(tb_MHDI[],MATCH(Table3[[#This Row],[city_name]],tb_MHDI[mun_uf],0),6)</f>
        <v>0.59199999999999997</v>
      </c>
      <c r="H3558">
        <f>INDEX(tb_MHDI[],MATCH(Table3[[#This Row],[city_name]],tb_MHDI[mun_uf],0),7)</f>
        <v>0.79700000000000004</v>
      </c>
      <c r="I3558">
        <f>INDEX(tb_MHDI[],MATCH(Table3[[#This Row],[city_name]],tb_MHDI[mun_uf],0),8)</f>
        <v>0.55300000000000005</v>
      </c>
      <c r="J3558">
        <f>_xlfn.NUMBERVALUE(INDEX(tb_SVI[],MATCH(Table3[[#This Row],[city_name]],tb_SVI[city_name_uf],0),8),".")</f>
        <v>0.39700000000000002</v>
      </c>
      <c r="K3558">
        <f>_xlfn.NUMBERVALUE(INDEX(tb_SVI[],MATCH(Table3[[#This Row],[city_name]],tb_SVI[city_name_uf],0),9),".")</f>
        <v>0.27600000000000002</v>
      </c>
      <c r="L3558">
        <f>_xlfn.NUMBERVALUE(INDEX(tb_SVI[],MATCH(Table3[[#This Row],[city_name]],tb_SVI[city_name_uf],0),10),".")</f>
        <v>0.44800000000000001</v>
      </c>
      <c r="M3558">
        <f>_xlfn.NUMBERVALUE(INDEX(tb_SVI[],MATCH(Table3[[#This Row],[city_name]],tb_SVI[city_name_uf],0),11),".")</f>
        <v>0.46700000000000003</v>
      </c>
      <c r="N3558" s="14">
        <f>_xlfn.PERCENTRANK.INC(Table3[MHDI_tot],Table3[[#This Row],[MHDI_tot]],3)</f>
        <v>0.40100000000000002</v>
      </c>
    </row>
    <row r="3559" spans="1:14" hidden="1" x14ac:dyDescent="0.2">
      <c r="A3559" t="str">
        <f>SVI!F3559</f>
        <v>Ribeirão Corrente/SP</v>
      </c>
      <c r="B3559" t="str">
        <f>INDEX(tb_SVI[],MATCH(Table3[[#This Row],[ibge_cod]],tb_SVI[Município],0),1)</f>
        <v>SP</v>
      </c>
      <c r="C3559" t="str">
        <f>INDEX(tb_SVI[],MATCH(Table3[[#This Row],[city_name]],tb_SVI[city_name_uf],0),3)</f>
        <v>3543105</v>
      </c>
      <c r="D3559" t="s">
        <v>21190</v>
      </c>
      <c r="E3559" s="11">
        <f>INDEX(tb_SVI[],MATCH(Table3[[#This Row],[city_name]],tb_SVI[city_name_uf],0),5)</f>
        <v>4752</v>
      </c>
      <c r="F3559">
        <f>INDEX(tb_MHDI[],MATCH(Table3[[#This Row],[city_name]],tb_MHDI[mun_uf],0),5)</f>
        <v>0.71099999999999997</v>
      </c>
      <c r="G3559">
        <f>INDEX(tb_MHDI[],MATCH(Table3[[#This Row],[city_name]],tb_MHDI[mun_uf],0),6)</f>
        <v>0.68799999999999994</v>
      </c>
      <c r="H3559">
        <f>INDEX(tb_MHDI[],MATCH(Table3[[#This Row],[city_name]],tb_MHDI[mun_uf],0),7)</f>
        <v>0.81399999999999995</v>
      </c>
      <c r="I3559">
        <f>INDEX(tb_MHDI[],MATCH(Table3[[#This Row],[city_name]],tb_MHDI[mun_uf],0),8)</f>
        <v>0.64200000000000002</v>
      </c>
      <c r="J3559">
        <f>_xlfn.NUMBERVALUE(INDEX(tb_SVI[],MATCH(Table3[[#This Row],[city_name]],tb_SVI[city_name_uf],0),8),".")</f>
        <v>0.21299999999999999</v>
      </c>
      <c r="K3559">
        <f>_xlfn.NUMBERVALUE(INDEX(tb_SVI[],MATCH(Table3[[#This Row],[city_name]],tb_SVI[city_name_uf],0),9),".")</f>
        <v>4.2999999999999997E-2</v>
      </c>
      <c r="L3559">
        <f>_xlfn.NUMBERVALUE(INDEX(tb_SVI[],MATCH(Table3[[#This Row],[city_name]],tb_SVI[city_name_uf],0),10),".")</f>
        <v>0.35499999999999998</v>
      </c>
      <c r="M3559">
        <f>_xlfn.NUMBERVALUE(INDEX(tb_SVI[],MATCH(Table3[[#This Row],[city_name]],tb_SVI[city_name_uf],0),11),".")</f>
        <v>0.24199999999999999</v>
      </c>
      <c r="N3559" s="14">
        <f>_xlfn.PERCENTRANK.INC(Table3[MHDI_tot],Table3[[#This Row],[MHDI_tot]],3)</f>
        <v>0.71299999999999997</v>
      </c>
    </row>
    <row r="3560" spans="1:14" hidden="1" x14ac:dyDescent="0.2">
      <c r="A3560" t="str">
        <f>SVI!F3560</f>
        <v>Ribeirão Grande/SP</v>
      </c>
      <c r="B3560" t="str">
        <f>INDEX(tb_SVI[],MATCH(Table3[[#This Row],[ibge_cod]],tb_SVI[Município],0),1)</f>
        <v>SP</v>
      </c>
      <c r="C3560" t="str">
        <f>INDEX(tb_SVI[],MATCH(Table3[[#This Row],[city_name]],tb_SVI[city_name_uf],0),3)</f>
        <v>3543253</v>
      </c>
      <c r="D3560" t="s">
        <v>21191</v>
      </c>
      <c r="E3560" s="11">
        <f>INDEX(tb_SVI[],MATCH(Table3[[#This Row],[city_name]],tb_SVI[city_name_uf],0),5)</f>
        <v>7679</v>
      </c>
      <c r="F3560">
        <f>INDEX(tb_MHDI[],MATCH(Table3[[#This Row],[city_name]],tb_MHDI[mun_uf],0),5)</f>
        <v>0.70499999999999996</v>
      </c>
      <c r="G3560">
        <f>INDEX(tb_MHDI[],MATCH(Table3[[#This Row],[city_name]],tb_MHDI[mun_uf],0),6)</f>
        <v>0.64300000000000002</v>
      </c>
      <c r="H3560">
        <f>INDEX(tb_MHDI[],MATCH(Table3[[#This Row],[city_name]],tb_MHDI[mun_uf],0),7)</f>
        <v>0.80700000000000005</v>
      </c>
      <c r="I3560">
        <f>INDEX(tb_MHDI[],MATCH(Table3[[#This Row],[city_name]],tb_MHDI[mun_uf],0),8)</f>
        <v>0.67600000000000005</v>
      </c>
      <c r="J3560">
        <f>_xlfn.NUMBERVALUE(INDEX(tb_SVI[],MATCH(Table3[[#This Row],[city_name]],tb_SVI[city_name_uf],0),8),".")</f>
        <v>0.28599999999999998</v>
      </c>
      <c r="K3560">
        <f>_xlfn.NUMBERVALUE(INDEX(tb_SVI[],MATCH(Table3[[#This Row],[city_name]],tb_SVI[city_name_uf],0),9),".")</f>
        <v>0.23100000000000001</v>
      </c>
      <c r="L3560">
        <f>_xlfn.NUMBERVALUE(INDEX(tb_SVI[],MATCH(Table3[[#This Row],[city_name]],tb_SVI[city_name_uf],0),10),".")</f>
        <v>0.315</v>
      </c>
      <c r="M3560">
        <f>_xlfn.NUMBERVALUE(INDEX(tb_SVI[],MATCH(Table3[[#This Row],[city_name]],tb_SVI[city_name_uf],0),11),".")</f>
        <v>0.313</v>
      </c>
      <c r="N3560" s="14">
        <f>_xlfn.PERCENTRANK.INC(Table3[MHDI_tot],Table3[[#This Row],[MHDI_tot]],3)</f>
        <v>0.68100000000000005</v>
      </c>
    </row>
    <row r="3561" spans="1:14" hidden="1" x14ac:dyDescent="0.2">
      <c r="A3561" t="str">
        <f>SVI!F3561</f>
        <v>Ribeirão Preto/SP</v>
      </c>
      <c r="B3561" t="str">
        <f>INDEX(tb_SVI[],MATCH(Table3[[#This Row],[ibge_cod]],tb_SVI[Município],0),1)</f>
        <v>SP</v>
      </c>
      <c r="C3561" t="str">
        <f>INDEX(tb_SVI[],MATCH(Table3[[#This Row],[city_name]],tb_SVI[city_name_uf],0),3)</f>
        <v>3543402</v>
      </c>
      <c r="D3561" t="s">
        <v>21192</v>
      </c>
      <c r="E3561" s="11">
        <f>INDEX(tb_SVI[],MATCH(Table3[[#This Row],[city_name]],tb_SVI[city_name_uf],0),5)</f>
        <v>711825</v>
      </c>
      <c r="F3561">
        <f>INDEX(tb_MHDI[],MATCH(Table3[[#This Row],[city_name]],tb_MHDI[mun_uf],0),5)</f>
        <v>0.8</v>
      </c>
      <c r="G3561">
        <f>INDEX(tb_MHDI[],MATCH(Table3[[#This Row],[city_name]],tb_MHDI[mun_uf],0),6)</f>
        <v>0.82</v>
      </c>
      <c r="H3561">
        <f>INDEX(tb_MHDI[],MATCH(Table3[[#This Row],[city_name]],tb_MHDI[mun_uf],0),7)</f>
        <v>0.84399999999999997</v>
      </c>
      <c r="I3561">
        <f>INDEX(tb_MHDI[],MATCH(Table3[[#This Row],[city_name]],tb_MHDI[mun_uf],0),8)</f>
        <v>0.73899999999999999</v>
      </c>
      <c r="J3561">
        <f>_xlfn.NUMBERVALUE(INDEX(tb_SVI[],MATCH(Table3[[#This Row],[city_name]],tb_SVI[city_name_uf],0),8),".")</f>
        <v>0.23499999999999999</v>
      </c>
      <c r="K3561">
        <f>_xlfn.NUMBERVALUE(INDEX(tb_SVI[],MATCH(Table3[[#This Row],[city_name]],tb_SVI[city_name_uf],0),9),".")</f>
        <v>0.29699999999999999</v>
      </c>
      <c r="L3561">
        <f>_xlfn.NUMBERVALUE(INDEX(tb_SVI[],MATCH(Table3[[#This Row],[city_name]],tb_SVI[city_name_uf],0),10),".")</f>
        <v>0.23599999999999999</v>
      </c>
      <c r="M3561">
        <f>_xlfn.NUMBERVALUE(INDEX(tb_SVI[],MATCH(Table3[[#This Row],[city_name]],tb_SVI[city_name_uf],0),11),".")</f>
        <v>0.17199999999999999</v>
      </c>
      <c r="N3561" s="14">
        <f>_xlfn.PERCENTRANK.INC(Table3[MHDI_tot],Table3[[#This Row],[MHDI_tot]],3)</f>
        <v>0.99199999999999999</v>
      </c>
    </row>
    <row r="3562" spans="1:14" hidden="1" x14ac:dyDescent="0.2">
      <c r="A3562" t="str">
        <f>SVI!F3562</f>
        <v>Ribeirão do Sul/SP</v>
      </c>
      <c r="B3562" t="str">
        <f>INDEX(tb_SVI[],MATCH(Table3[[#This Row],[ibge_cod]],tb_SVI[Município],0),1)</f>
        <v>SP</v>
      </c>
      <c r="C3562" t="str">
        <f>INDEX(tb_SVI[],MATCH(Table3[[#This Row],[city_name]],tb_SVI[city_name_uf],0),3)</f>
        <v>3543204</v>
      </c>
      <c r="D3562" t="s">
        <v>21193</v>
      </c>
      <c r="E3562" s="11">
        <f>INDEX(tb_SVI[],MATCH(Table3[[#This Row],[city_name]],tb_SVI[city_name_uf],0),5)</f>
        <v>4539</v>
      </c>
      <c r="F3562">
        <f>INDEX(tb_MHDI[],MATCH(Table3[[#This Row],[city_name]],tb_MHDI[mun_uf],0),5)</f>
        <v>0.747</v>
      </c>
      <c r="G3562">
        <f>INDEX(tb_MHDI[],MATCH(Table3[[#This Row],[city_name]],tb_MHDI[mun_uf],0),6)</f>
        <v>0.753</v>
      </c>
      <c r="H3562">
        <f>INDEX(tb_MHDI[],MATCH(Table3[[#This Row],[city_name]],tb_MHDI[mun_uf],0),7)</f>
        <v>0.81799999999999995</v>
      </c>
      <c r="I3562">
        <f>INDEX(tb_MHDI[],MATCH(Table3[[#This Row],[city_name]],tb_MHDI[mun_uf],0),8)</f>
        <v>0.67600000000000005</v>
      </c>
      <c r="J3562">
        <f>_xlfn.NUMBERVALUE(INDEX(tb_SVI[],MATCH(Table3[[#This Row],[city_name]],tb_SVI[city_name_uf],0),8),".")</f>
        <v>0.16400000000000001</v>
      </c>
      <c r="K3562">
        <f>_xlfn.NUMBERVALUE(INDEX(tb_SVI[],MATCH(Table3[[#This Row],[city_name]],tb_SVI[city_name_uf],0),9),".")</f>
        <v>2.9000000000000001E-2</v>
      </c>
      <c r="L3562">
        <f>_xlfn.NUMBERVALUE(INDEX(tb_SVI[],MATCH(Table3[[#This Row],[city_name]],tb_SVI[city_name_uf],0),10),".")</f>
        <v>0.252</v>
      </c>
      <c r="M3562">
        <f>_xlfn.NUMBERVALUE(INDEX(tb_SVI[],MATCH(Table3[[#This Row],[city_name]],tb_SVI[city_name_uf],0),11),".")</f>
        <v>0.21199999999999999</v>
      </c>
      <c r="N3562" s="14">
        <f>_xlfn.PERCENTRANK.INC(Table3[MHDI_tot],Table3[[#This Row],[MHDI_tot]],3)</f>
        <v>0.88700000000000001</v>
      </c>
    </row>
    <row r="3563" spans="1:14" hidden="1" x14ac:dyDescent="0.2">
      <c r="A3563" t="str">
        <f>SVI!F3563</f>
        <v>Ribeirão dos Índios/SP</v>
      </c>
      <c r="B3563" t="str">
        <f>INDEX(tb_SVI[],MATCH(Table3[[#This Row],[ibge_cod]],tb_SVI[Município],0),1)</f>
        <v>SP</v>
      </c>
      <c r="C3563" t="str">
        <f>INDEX(tb_SVI[],MATCH(Table3[[#This Row],[city_name]],tb_SVI[city_name_uf],0),3)</f>
        <v>3543238</v>
      </c>
      <c r="D3563" t="s">
        <v>21194</v>
      </c>
      <c r="E3563" s="11">
        <f>INDEX(tb_SVI[],MATCH(Table3[[#This Row],[city_name]],tb_SVI[city_name_uf],0),5)</f>
        <v>2224</v>
      </c>
      <c r="F3563">
        <f>INDEX(tb_MHDI[],MATCH(Table3[[#This Row],[city_name]],tb_MHDI[mun_uf],0),5)</f>
        <v>0.72099999999999997</v>
      </c>
      <c r="G3563">
        <f>INDEX(tb_MHDI[],MATCH(Table3[[#This Row],[city_name]],tb_MHDI[mun_uf],0),6)</f>
        <v>0.66100000000000003</v>
      </c>
      <c r="H3563">
        <f>INDEX(tb_MHDI[],MATCH(Table3[[#This Row],[city_name]],tb_MHDI[mun_uf],0),7)</f>
        <v>0.80900000000000005</v>
      </c>
      <c r="I3563">
        <f>INDEX(tb_MHDI[],MATCH(Table3[[#This Row],[city_name]],tb_MHDI[mun_uf],0),8)</f>
        <v>0.70099999999999996</v>
      </c>
      <c r="J3563">
        <f>_xlfn.NUMBERVALUE(INDEX(tb_SVI[],MATCH(Table3[[#This Row],[city_name]],tb_SVI[city_name_uf],0),8),".")</f>
        <v>0.33</v>
      </c>
      <c r="K3563">
        <f>_xlfn.NUMBERVALUE(INDEX(tb_SVI[],MATCH(Table3[[#This Row],[city_name]],tb_SVI[city_name_uf],0),9),".")</f>
        <v>0.40200000000000002</v>
      </c>
      <c r="L3563">
        <f>_xlfn.NUMBERVALUE(INDEX(tb_SVI[],MATCH(Table3[[#This Row],[city_name]],tb_SVI[city_name_uf],0),10),".")</f>
        <v>0.27300000000000002</v>
      </c>
      <c r="M3563">
        <f>_xlfn.NUMBERVALUE(INDEX(tb_SVI[],MATCH(Table3[[#This Row],[city_name]],tb_SVI[city_name_uf],0),11),".")</f>
        <v>0.316</v>
      </c>
      <c r="N3563" s="14">
        <f>_xlfn.PERCENTRANK.INC(Table3[MHDI_tot],Table3[[#This Row],[MHDI_tot]],3)</f>
        <v>0.76600000000000001</v>
      </c>
    </row>
    <row r="3564" spans="1:14" hidden="1" x14ac:dyDescent="0.2">
      <c r="A3564" t="str">
        <f>SVI!F3564</f>
        <v>Rifaina/SP</v>
      </c>
      <c r="B3564" t="str">
        <f>INDEX(tb_SVI[],MATCH(Table3[[#This Row],[ibge_cod]],tb_SVI[Município],0),1)</f>
        <v>SP</v>
      </c>
      <c r="C3564" t="str">
        <f>INDEX(tb_SVI[],MATCH(Table3[[#This Row],[city_name]],tb_SVI[city_name_uf],0),3)</f>
        <v>3543600</v>
      </c>
      <c r="D3564" t="s">
        <v>21195</v>
      </c>
      <c r="E3564" s="11">
        <f>INDEX(tb_SVI[],MATCH(Table3[[#This Row],[city_name]],tb_SVI[city_name_uf],0),5)</f>
        <v>3640</v>
      </c>
      <c r="F3564">
        <f>INDEX(tb_MHDI[],MATCH(Table3[[#This Row],[city_name]],tb_MHDI[mun_uf],0),5)</f>
        <v>0.74</v>
      </c>
      <c r="G3564">
        <f>INDEX(tb_MHDI[],MATCH(Table3[[#This Row],[city_name]],tb_MHDI[mun_uf],0),6)</f>
        <v>0.71299999999999997</v>
      </c>
      <c r="H3564">
        <f>INDEX(tb_MHDI[],MATCH(Table3[[#This Row],[city_name]],tb_MHDI[mun_uf],0),7)</f>
        <v>0.82399999999999995</v>
      </c>
      <c r="I3564">
        <f>INDEX(tb_MHDI[],MATCH(Table3[[#This Row],[city_name]],tb_MHDI[mun_uf],0),8)</f>
        <v>0.69</v>
      </c>
      <c r="J3564">
        <f>_xlfn.NUMBERVALUE(INDEX(tb_SVI[],MATCH(Table3[[#This Row],[city_name]],tb_SVI[city_name_uf],0),8),".")</f>
        <v>0.19400000000000001</v>
      </c>
      <c r="K3564">
        <f>_xlfn.NUMBERVALUE(INDEX(tb_SVI[],MATCH(Table3[[#This Row],[city_name]],tb_SVI[city_name_uf],0),9),".")</f>
        <v>2E-3</v>
      </c>
      <c r="L3564">
        <f>_xlfn.NUMBERVALUE(INDEX(tb_SVI[],MATCH(Table3[[#This Row],[city_name]],tb_SVI[city_name_uf],0),10),".")</f>
        <v>0.33</v>
      </c>
      <c r="M3564">
        <f>_xlfn.NUMBERVALUE(INDEX(tb_SVI[],MATCH(Table3[[#This Row],[city_name]],tb_SVI[city_name_uf],0),11),".")</f>
        <v>0.251</v>
      </c>
      <c r="N3564" s="14">
        <f>_xlfn.PERCENTRANK.INC(Table3[MHDI_tot],Table3[[#This Row],[MHDI_tot]],3)</f>
        <v>0.85699999999999998</v>
      </c>
    </row>
    <row r="3565" spans="1:14" hidden="1" x14ac:dyDescent="0.2">
      <c r="A3565" t="str">
        <f>SVI!F3565</f>
        <v>Rincão/SP</v>
      </c>
      <c r="B3565" t="str">
        <f>INDEX(tb_SVI[],MATCH(Table3[[#This Row],[ibge_cod]],tb_SVI[Município],0),1)</f>
        <v>SP</v>
      </c>
      <c r="C3565" t="str">
        <f>INDEX(tb_SVI[],MATCH(Table3[[#This Row],[city_name]],tb_SVI[city_name_uf],0),3)</f>
        <v>3543709</v>
      </c>
      <c r="D3565" t="s">
        <v>21196</v>
      </c>
      <c r="E3565" s="11">
        <f>INDEX(tb_SVI[],MATCH(Table3[[#This Row],[city_name]],tb_SVI[city_name_uf],0),5)</f>
        <v>10812</v>
      </c>
      <c r="F3565">
        <f>INDEX(tb_MHDI[],MATCH(Table3[[#This Row],[city_name]],tb_MHDI[mun_uf],0),5)</f>
        <v>0.73399999999999999</v>
      </c>
      <c r="G3565">
        <f>INDEX(tb_MHDI[],MATCH(Table3[[#This Row],[city_name]],tb_MHDI[mun_uf],0),6)</f>
        <v>0.70099999999999996</v>
      </c>
      <c r="H3565">
        <f>INDEX(tb_MHDI[],MATCH(Table3[[#This Row],[city_name]],tb_MHDI[mun_uf],0),7)</f>
        <v>0.82599999999999996</v>
      </c>
      <c r="I3565">
        <f>INDEX(tb_MHDI[],MATCH(Table3[[#This Row],[city_name]],tb_MHDI[mun_uf],0),8)</f>
        <v>0.68200000000000005</v>
      </c>
      <c r="J3565">
        <f>_xlfn.NUMBERVALUE(INDEX(tb_SVI[],MATCH(Table3[[#This Row],[city_name]],tb_SVI[city_name_uf],0),8),".")</f>
        <v>0.22600000000000001</v>
      </c>
      <c r="K3565">
        <f>_xlfn.NUMBERVALUE(INDEX(tb_SVI[],MATCH(Table3[[#This Row],[city_name]],tb_SVI[city_name_uf],0),9),".")</f>
        <v>0.184</v>
      </c>
      <c r="L3565">
        <f>_xlfn.NUMBERVALUE(INDEX(tb_SVI[],MATCH(Table3[[#This Row],[city_name]],tb_SVI[city_name_uf],0),10),".")</f>
        <v>0.27800000000000002</v>
      </c>
      <c r="M3565">
        <f>_xlfn.NUMBERVALUE(INDEX(tb_SVI[],MATCH(Table3[[#This Row],[city_name]],tb_SVI[city_name_uf],0),11),".")</f>
        <v>0.215</v>
      </c>
      <c r="N3565" s="14">
        <f>_xlfn.PERCENTRANK.INC(Table3[MHDI_tot],Table3[[#This Row],[MHDI_tot]],3)</f>
        <v>0.83099999999999996</v>
      </c>
    </row>
    <row r="3566" spans="1:14" hidden="1" x14ac:dyDescent="0.2">
      <c r="A3566" t="str">
        <f>SVI!F3566</f>
        <v>Rinópolis/SP</v>
      </c>
      <c r="B3566" t="str">
        <f>INDEX(tb_SVI[],MATCH(Table3[[#This Row],[ibge_cod]],tb_SVI[Município],0),1)</f>
        <v>SP</v>
      </c>
      <c r="C3566" t="str">
        <f>INDEX(tb_SVI[],MATCH(Table3[[#This Row],[city_name]],tb_SVI[city_name_uf],0),3)</f>
        <v>3543808</v>
      </c>
      <c r="D3566" t="s">
        <v>21197</v>
      </c>
      <c r="E3566" s="11">
        <f>INDEX(tb_SVI[],MATCH(Table3[[#This Row],[city_name]],tb_SVI[city_name_uf],0),5)</f>
        <v>9961</v>
      </c>
      <c r="F3566">
        <f>INDEX(tb_MHDI[],MATCH(Table3[[#This Row],[city_name]],tb_MHDI[mun_uf],0),5)</f>
        <v>0.72299999999999998</v>
      </c>
      <c r="G3566">
        <f>INDEX(tb_MHDI[],MATCH(Table3[[#This Row],[city_name]],tb_MHDI[mun_uf],0),6)</f>
        <v>0.69599999999999995</v>
      </c>
      <c r="H3566">
        <f>INDEX(tb_MHDI[],MATCH(Table3[[#This Row],[city_name]],tb_MHDI[mun_uf],0),7)</f>
        <v>0.84299999999999997</v>
      </c>
      <c r="I3566">
        <f>INDEX(tb_MHDI[],MATCH(Table3[[#This Row],[city_name]],tb_MHDI[mun_uf],0),8)</f>
        <v>0.64400000000000002</v>
      </c>
      <c r="J3566">
        <f>_xlfn.NUMBERVALUE(INDEX(tb_SVI[],MATCH(Table3[[#This Row],[city_name]],tb_SVI[city_name_uf],0),8),".")</f>
        <v>0.33200000000000002</v>
      </c>
      <c r="K3566">
        <f>_xlfn.NUMBERVALUE(INDEX(tb_SVI[],MATCH(Table3[[#This Row],[city_name]],tb_SVI[city_name_uf],0),9),".")</f>
        <v>0.38200000000000001</v>
      </c>
      <c r="L3566">
        <f>_xlfn.NUMBERVALUE(INDEX(tb_SVI[],MATCH(Table3[[#This Row],[city_name]],tb_SVI[city_name_uf],0),10),".")</f>
        <v>0.35799999999999998</v>
      </c>
      <c r="M3566">
        <f>_xlfn.NUMBERVALUE(INDEX(tb_SVI[],MATCH(Table3[[#This Row],[city_name]],tb_SVI[city_name_uf],0),11),".")</f>
        <v>0.25700000000000001</v>
      </c>
      <c r="N3566" s="14">
        <f>_xlfn.PERCENTRANK.INC(Table3[MHDI_tot],Table3[[#This Row],[MHDI_tot]],3)</f>
        <v>0.77600000000000002</v>
      </c>
    </row>
    <row r="3567" spans="1:14" hidden="1" x14ac:dyDescent="0.2">
      <c r="A3567" t="str">
        <f>SVI!F3567</f>
        <v>Rio Claro/SP</v>
      </c>
      <c r="B3567" t="str">
        <f>INDEX(tb_SVI[],MATCH(Table3[[#This Row],[ibge_cod]],tb_SVI[Município],0),1)</f>
        <v>SP</v>
      </c>
      <c r="C3567" t="str">
        <f>INDEX(tb_SVI[],MATCH(Table3[[#This Row],[city_name]],tb_SVI[city_name_uf],0),3)</f>
        <v>3543907</v>
      </c>
      <c r="D3567" t="s">
        <v>21198</v>
      </c>
      <c r="E3567" s="11">
        <f>INDEX(tb_SVI[],MATCH(Table3[[#This Row],[city_name]],tb_SVI[city_name_uf],0),5)</f>
        <v>208008</v>
      </c>
      <c r="F3567">
        <f>INDEX(tb_MHDI[],MATCH(Table3[[#This Row],[city_name]],tb_MHDI[mun_uf],0),5)</f>
        <v>0.80300000000000005</v>
      </c>
      <c r="G3567">
        <f>INDEX(tb_MHDI[],MATCH(Table3[[#This Row],[city_name]],tb_MHDI[mun_uf],0),6)</f>
        <v>0.78400000000000003</v>
      </c>
      <c r="H3567">
        <f>INDEX(tb_MHDI[],MATCH(Table3[[#This Row],[city_name]],tb_MHDI[mun_uf],0),7)</f>
        <v>0.86199999999999999</v>
      </c>
      <c r="I3567">
        <f>INDEX(tb_MHDI[],MATCH(Table3[[#This Row],[city_name]],tb_MHDI[mun_uf],0),8)</f>
        <v>0.76600000000000001</v>
      </c>
      <c r="J3567">
        <f>_xlfn.NUMBERVALUE(INDEX(tb_SVI[],MATCH(Table3[[#This Row],[city_name]],tb_SVI[city_name_uf],0),8),".")</f>
        <v>0.159</v>
      </c>
      <c r="K3567">
        <f>_xlfn.NUMBERVALUE(INDEX(tb_SVI[],MATCH(Table3[[#This Row],[city_name]],tb_SVI[city_name_uf],0),9),".")</f>
        <v>8.5000000000000006E-2</v>
      </c>
      <c r="L3567">
        <f>_xlfn.NUMBERVALUE(INDEX(tb_SVI[],MATCH(Table3[[#This Row],[city_name]],tb_SVI[city_name_uf],0),10),".")</f>
        <v>0.215</v>
      </c>
      <c r="M3567">
        <f>_xlfn.NUMBERVALUE(INDEX(tb_SVI[],MATCH(Table3[[#This Row],[city_name]],tb_SVI[city_name_uf],0),11),".")</f>
        <v>0.17699999999999999</v>
      </c>
      <c r="N3567" s="14">
        <f>_xlfn.PERCENTRANK.INC(Table3[MHDI_tot],Table3[[#This Row],[MHDI_tot]],3)</f>
        <v>0.99299999999999999</v>
      </c>
    </row>
    <row r="3568" spans="1:14" hidden="1" x14ac:dyDescent="0.2">
      <c r="A3568" t="str">
        <f>SVI!F3568</f>
        <v>Rio das Pedras/SP</v>
      </c>
      <c r="B3568" t="str">
        <f>INDEX(tb_SVI[],MATCH(Table3[[#This Row],[ibge_cod]],tb_SVI[Município],0),1)</f>
        <v>SP</v>
      </c>
      <c r="C3568" t="str">
        <f>INDEX(tb_SVI[],MATCH(Table3[[#This Row],[city_name]],tb_SVI[city_name_uf],0),3)</f>
        <v>3544004</v>
      </c>
      <c r="D3568" t="s">
        <v>21199</v>
      </c>
      <c r="E3568" s="11">
        <f>INDEX(tb_SVI[],MATCH(Table3[[#This Row],[city_name]],tb_SVI[city_name_uf],0),5)</f>
        <v>35738</v>
      </c>
      <c r="F3568">
        <f>INDEX(tb_MHDI[],MATCH(Table3[[#This Row],[city_name]],tb_MHDI[mun_uf],0),5)</f>
        <v>0.75900000000000001</v>
      </c>
      <c r="G3568">
        <f>INDEX(tb_MHDI[],MATCH(Table3[[#This Row],[city_name]],tb_MHDI[mun_uf],0),6)</f>
        <v>0.74099999999999999</v>
      </c>
      <c r="H3568">
        <f>INDEX(tb_MHDI[],MATCH(Table3[[#This Row],[city_name]],tb_MHDI[mun_uf],0),7)</f>
        <v>0.84199999999999997</v>
      </c>
      <c r="I3568">
        <f>INDEX(tb_MHDI[],MATCH(Table3[[#This Row],[city_name]],tb_MHDI[mun_uf],0),8)</f>
        <v>0.7</v>
      </c>
      <c r="J3568">
        <f>_xlfn.NUMBERVALUE(INDEX(tb_SVI[],MATCH(Table3[[#This Row],[city_name]],tb_SVI[city_name_uf],0),8),".")</f>
        <v>0.24099999999999999</v>
      </c>
      <c r="K3568">
        <f>_xlfn.NUMBERVALUE(INDEX(tb_SVI[],MATCH(Table3[[#This Row],[city_name]],tb_SVI[city_name_uf],0),9),".")</f>
        <v>0.28399999999999997</v>
      </c>
      <c r="L3568">
        <f>_xlfn.NUMBERVALUE(INDEX(tb_SVI[],MATCH(Table3[[#This Row],[city_name]],tb_SVI[city_name_uf],0),10),".")</f>
        <v>0.22</v>
      </c>
      <c r="M3568">
        <f>_xlfn.NUMBERVALUE(INDEX(tb_SVI[],MATCH(Table3[[#This Row],[city_name]],tb_SVI[city_name_uf],0),11),".")</f>
        <v>0.219</v>
      </c>
      <c r="N3568" s="14">
        <f>_xlfn.PERCENTRANK.INC(Table3[MHDI_tot],Table3[[#This Row],[MHDI_tot]],3)</f>
        <v>0.92800000000000005</v>
      </c>
    </row>
    <row r="3569" spans="1:14" hidden="1" x14ac:dyDescent="0.2">
      <c r="A3569" t="str">
        <f>SVI!F3569</f>
        <v>Riolândia/SP</v>
      </c>
      <c r="B3569" t="str">
        <f>INDEX(tb_SVI[],MATCH(Table3[[#This Row],[ibge_cod]],tb_SVI[Município],0),1)</f>
        <v>SP</v>
      </c>
      <c r="C3569" t="str">
        <f>INDEX(tb_SVI[],MATCH(Table3[[#This Row],[city_name]],tb_SVI[city_name_uf],0),3)</f>
        <v>3544202</v>
      </c>
      <c r="D3569" t="s">
        <v>21200</v>
      </c>
      <c r="E3569" s="11">
        <f>INDEX(tb_SVI[],MATCH(Table3[[#This Row],[city_name]],tb_SVI[city_name_uf],0),5)</f>
        <v>12689</v>
      </c>
      <c r="F3569">
        <f>INDEX(tb_MHDI[],MATCH(Table3[[#This Row],[city_name]],tb_MHDI[mun_uf],0),5)</f>
        <v>0.70299999999999996</v>
      </c>
      <c r="G3569">
        <f>INDEX(tb_MHDI[],MATCH(Table3[[#This Row],[city_name]],tb_MHDI[mun_uf],0),6)</f>
        <v>0.67700000000000005</v>
      </c>
      <c r="H3569">
        <f>INDEX(tb_MHDI[],MATCH(Table3[[#This Row],[city_name]],tb_MHDI[mun_uf],0),7)</f>
        <v>0.81699999999999995</v>
      </c>
      <c r="I3569">
        <f>INDEX(tb_MHDI[],MATCH(Table3[[#This Row],[city_name]],tb_MHDI[mun_uf],0),8)</f>
        <v>0.629</v>
      </c>
      <c r="J3569">
        <f>_xlfn.NUMBERVALUE(INDEX(tb_SVI[],MATCH(Table3[[#This Row],[city_name]],tb_SVI[city_name_uf],0),8),".")</f>
        <v>0.36899999999999999</v>
      </c>
      <c r="K3569">
        <f>_xlfn.NUMBERVALUE(INDEX(tb_SVI[],MATCH(Table3[[#This Row],[city_name]],tb_SVI[city_name_uf],0),9),".")</f>
        <v>0.40300000000000002</v>
      </c>
      <c r="L3569">
        <f>_xlfn.NUMBERVALUE(INDEX(tb_SVI[],MATCH(Table3[[#This Row],[city_name]],tb_SVI[city_name_uf],0),10),".")</f>
        <v>0.39700000000000002</v>
      </c>
      <c r="M3569">
        <f>_xlfn.NUMBERVALUE(INDEX(tb_SVI[],MATCH(Table3[[#This Row],[city_name]],tb_SVI[city_name_uf],0),11),".")</f>
        <v>0.308</v>
      </c>
      <c r="N3569" s="14">
        <f>_xlfn.PERCENTRANK.INC(Table3[MHDI_tot],Table3[[#This Row],[MHDI_tot]],3)</f>
        <v>0.66900000000000004</v>
      </c>
    </row>
    <row r="3570" spans="1:14" hidden="1" x14ac:dyDescent="0.2">
      <c r="A3570" t="str">
        <f>SVI!F3570</f>
        <v>Riversul/SP</v>
      </c>
      <c r="B3570" t="str">
        <f>INDEX(tb_SVI[],MATCH(Table3[[#This Row],[ibge_cod]],tb_SVI[Município],0),1)</f>
        <v>SP</v>
      </c>
      <c r="C3570" t="str">
        <f>INDEX(tb_SVI[],MATCH(Table3[[#This Row],[city_name]],tb_SVI[city_name_uf],0),3)</f>
        <v>3543501</v>
      </c>
      <c r="D3570" t="s">
        <v>21201</v>
      </c>
      <c r="E3570" s="11">
        <f>INDEX(tb_SVI[],MATCH(Table3[[#This Row],[city_name]],tb_SVI[city_name_uf],0),5)</f>
        <v>5443</v>
      </c>
      <c r="F3570">
        <f>INDEX(tb_MHDI[],MATCH(Table3[[#This Row],[city_name]],tb_MHDI[mun_uf],0),5)</f>
        <v>0.66400000000000003</v>
      </c>
      <c r="G3570">
        <f>INDEX(tb_MHDI[],MATCH(Table3[[#This Row],[city_name]],tb_MHDI[mun_uf],0),6)</f>
        <v>0.63400000000000001</v>
      </c>
      <c r="H3570">
        <f>INDEX(tb_MHDI[],MATCH(Table3[[#This Row],[city_name]],tb_MHDI[mun_uf],0),7)</f>
        <v>0.79900000000000004</v>
      </c>
      <c r="I3570">
        <f>INDEX(tb_MHDI[],MATCH(Table3[[#This Row],[city_name]],tb_MHDI[mun_uf],0),8)</f>
        <v>0.57699999999999996</v>
      </c>
      <c r="J3570">
        <f>_xlfn.NUMBERVALUE(INDEX(tb_SVI[],MATCH(Table3[[#This Row],[city_name]],tb_SVI[city_name_uf],0),8),".")</f>
        <v>0.374</v>
      </c>
      <c r="K3570">
        <f>_xlfn.NUMBERVALUE(INDEX(tb_SVI[],MATCH(Table3[[#This Row],[city_name]],tb_SVI[city_name_uf],0),9),".")</f>
        <v>0.26900000000000002</v>
      </c>
      <c r="L3570">
        <f>_xlfn.NUMBERVALUE(INDEX(tb_SVI[],MATCH(Table3[[#This Row],[city_name]],tb_SVI[city_name_uf],0),10),".")</f>
        <v>0.438</v>
      </c>
      <c r="M3570">
        <f>_xlfn.NUMBERVALUE(INDEX(tb_SVI[],MATCH(Table3[[#This Row],[city_name]],tb_SVI[city_name_uf],0),11),".")</f>
        <v>0.41599999999999998</v>
      </c>
      <c r="N3570" s="14">
        <f>_xlfn.PERCENTRANK.INC(Table3[MHDI_tot],Table3[[#This Row],[MHDI_tot]],3)</f>
        <v>0.49199999999999999</v>
      </c>
    </row>
    <row r="3571" spans="1:14" hidden="1" x14ac:dyDescent="0.2">
      <c r="A3571" t="str">
        <f>SVI!F3571</f>
        <v>Rosana/SP</v>
      </c>
      <c r="B3571" t="str">
        <f>INDEX(tb_SVI[],MATCH(Table3[[#This Row],[ibge_cod]],tb_SVI[Município],0),1)</f>
        <v>SP</v>
      </c>
      <c r="C3571" t="str">
        <f>INDEX(tb_SVI[],MATCH(Table3[[#This Row],[city_name]],tb_SVI[city_name_uf],0),3)</f>
        <v>3544251</v>
      </c>
      <c r="D3571" t="s">
        <v>21202</v>
      </c>
      <c r="E3571" s="11">
        <f>INDEX(tb_SVI[],MATCH(Table3[[#This Row],[city_name]],tb_SVI[city_name_uf],0),5)</f>
        <v>16281</v>
      </c>
      <c r="F3571">
        <f>INDEX(tb_MHDI[],MATCH(Table3[[#This Row],[city_name]],tb_MHDI[mun_uf],0),5)</f>
        <v>0.76400000000000001</v>
      </c>
      <c r="G3571">
        <f>INDEX(tb_MHDI[],MATCH(Table3[[#This Row],[city_name]],tb_MHDI[mun_uf],0),6)</f>
        <v>0.749</v>
      </c>
      <c r="H3571">
        <f>INDEX(tb_MHDI[],MATCH(Table3[[#This Row],[city_name]],tb_MHDI[mun_uf],0),7)</f>
        <v>0.81799999999999995</v>
      </c>
      <c r="I3571">
        <f>INDEX(tb_MHDI[],MATCH(Table3[[#This Row],[city_name]],tb_MHDI[mun_uf],0),8)</f>
        <v>0.72799999999999998</v>
      </c>
      <c r="J3571">
        <f>_xlfn.NUMBERVALUE(INDEX(tb_SVI[],MATCH(Table3[[#This Row],[city_name]],tb_SVI[city_name_uf],0),8),".")</f>
        <v>0.31</v>
      </c>
      <c r="K3571">
        <f>_xlfn.NUMBERVALUE(INDEX(tb_SVI[],MATCH(Table3[[#This Row],[city_name]],tb_SVI[city_name_uf],0),9),".")</f>
        <v>0.29699999999999999</v>
      </c>
      <c r="L3571">
        <f>_xlfn.NUMBERVALUE(INDEX(tb_SVI[],MATCH(Table3[[#This Row],[city_name]],tb_SVI[city_name_uf],0),10),".")</f>
        <v>0.28699999999999998</v>
      </c>
      <c r="M3571">
        <f>_xlfn.NUMBERVALUE(INDEX(tb_SVI[],MATCH(Table3[[#This Row],[city_name]],tb_SVI[city_name_uf],0),11),".")</f>
        <v>0.34599999999999997</v>
      </c>
      <c r="N3571" s="14">
        <f>_xlfn.PERCENTRANK.INC(Table3[MHDI_tot],Table3[[#This Row],[MHDI_tot]],3)</f>
        <v>0.94199999999999995</v>
      </c>
    </row>
    <row r="3572" spans="1:14" hidden="1" x14ac:dyDescent="0.2">
      <c r="A3572" t="str">
        <f>SVI!F3572</f>
        <v>Rubinéia/SP</v>
      </c>
      <c r="B3572" t="str">
        <f>INDEX(tb_SVI[],MATCH(Table3[[#This Row],[ibge_cod]],tb_SVI[Município],0),1)</f>
        <v>SP</v>
      </c>
      <c r="C3572" t="str">
        <f>INDEX(tb_SVI[],MATCH(Table3[[#This Row],[city_name]],tb_SVI[city_name_uf],0),3)</f>
        <v>3544509</v>
      </c>
      <c r="D3572" t="s">
        <v>21203</v>
      </c>
      <c r="E3572" s="11">
        <f>INDEX(tb_SVI[],MATCH(Table3[[#This Row],[city_name]],tb_SVI[city_name_uf],0),5)</f>
        <v>3170</v>
      </c>
      <c r="F3572">
        <f>INDEX(tb_MHDI[],MATCH(Table3[[#This Row],[city_name]],tb_MHDI[mun_uf],0),5)</f>
        <v>0.75900000000000001</v>
      </c>
      <c r="G3572">
        <f>INDEX(tb_MHDI[],MATCH(Table3[[#This Row],[city_name]],tb_MHDI[mun_uf],0),6)</f>
        <v>0.71299999999999997</v>
      </c>
      <c r="H3572">
        <f>INDEX(tb_MHDI[],MATCH(Table3[[#This Row],[city_name]],tb_MHDI[mun_uf],0),7)</f>
        <v>0.84399999999999997</v>
      </c>
      <c r="I3572">
        <f>INDEX(tb_MHDI[],MATCH(Table3[[#This Row],[city_name]],tb_MHDI[mun_uf],0),8)</f>
        <v>0.72599999999999998</v>
      </c>
      <c r="J3572">
        <f>_xlfn.NUMBERVALUE(INDEX(tb_SVI[],MATCH(Table3[[#This Row],[city_name]],tb_SVI[city_name_uf],0),8),".")</f>
        <v>0.17899999999999999</v>
      </c>
      <c r="K3572">
        <f>_xlfn.NUMBERVALUE(INDEX(tb_SVI[],MATCH(Table3[[#This Row],[city_name]],tb_SVI[city_name_uf],0),9),".")</f>
        <v>0.14099999999999999</v>
      </c>
      <c r="L3572">
        <f>_xlfn.NUMBERVALUE(INDEX(tb_SVI[],MATCH(Table3[[#This Row],[city_name]],tb_SVI[city_name_uf],0),10),".")</f>
        <v>0.16</v>
      </c>
      <c r="M3572">
        <f>_xlfn.NUMBERVALUE(INDEX(tb_SVI[],MATCH(Table3[[#This Row],[city_name]],tb_SVI[city_name_uf],0),11),".")</f>
        <v>0.23599999999999999</v>
      </c>
      <c r="N3572" s="14">
        <f>_xlfn.PERCENTRANK.INC(Table3[MHDI_tot],Table3[[#This Row],[MHDI_tot]],3)</f>
        <v>0.92800000000000005</v>
      </c>
    </row>
    <row r="3573" spans="1:14" hidden="1" x14ac:dyDescent="0.2">
      <c r="A3573" t="str">
        <f>SVI!F3573</f>
        <v>Rubiácea/SP</v>
      </c>
      <c r="B3573" t="str">
        <f>INDEX(tb_SVI[],MATCH(Table3[[#This Row],[ibge_cod]],tb_SVI[Município],0),1)</f>
        <v>SP</v>
      </c>
      <c r="C3573" t="str">
        <f>INDEX(tb_SVI[],MATCH(Table3[[#This Row],[city_name]],tb_SVI[city_name_uf],0),3)</f>
        <v>3544400</v>
      </c>
      <c r="D3573" t="s">
        <v>21204</v>
      </c>
      <c r="E3573" s="11">
        <f>INDEX(tb_SVI[],MATCH(Table3[[#This Row],[city_name]],tb_SVI[city_name_uf],0),5)</f>
        <v>3162</v>
      </c>
      <c r="F3573">
        <f>INDEX(tb_MHDI[],MATCH(Table3[[#This Row],[city_name]],tb_MHDI[mun_uf],0),5)</f>
        <v>0.72099999999999997</v>
      </c>
      <c r="G3573">
        <f>INDEX(tb_MHDI[],MATCH(Table3[[#This Row],[city_name]],tb_MHDI[mun_uf],0),6)</f>
        <v>0.68400000000000005</v>
      </c>
      <c r="H3573">
        <f>INDEX(tb_MHDI[],MATCH(Table3[[#This Row],[city_name]],tb_MHDI[mun_uf],0),7)</f>
        <v>0.82</v>
      </c>
      <c r="I3573">
        <f>INDEX(tb_MHDI[],MATCH(Table3[[#This Row],[city_name]],tb_MHDI[mun_uf],0),8)</f>
        <v>0.66800000000000004</v>
      </c>
      <c r="J3573">
        <f>_xlfn.NUMBERVALUE(INDEX(tb_SVI[],MATCH(Table3[[#This Row],[city_name]],tb_SVI[city_name_uf],0),8),".")</f>
        <v>0.16600000000000001</v>
      </c>
      <c r="K3573">
        <f>_xlfn.NUMBERVALUE(INDEX(tb_SVI[],MATCH(Table3[[#This Row],[city_name]],tb_SVI[city_name_uf],0),9),".")</f>
        <v>2E-3</v>
      </c>
      <c r="L3573">
        <f>_xlfn.NUMBERVALUE(INDEX(tb_SVI[],MATCH(Table3[[#This Row],[city_name]],tb_SVI[city_name_uf],0),10),".")</f>
        <v>0.28000000000000003</v>
      </c>
      <c r="M3573">
        <f>_xlfn.NUMBERVALUE(INDEX(tb_SVI[],MATCH(Table3[[#This Row],[city_name]],tb_SVI[city_name_uf],0),11),".")</f>
        <v>0.217</v>
      </c>
      <c r="N3573" s="14">
        <f>_xlfn.PERCENTRANK.INC(Table3[MHDI_tot],Table3[[#This Row],[MHDI_tot]],3)</f>
        <v>0.76600000000000001</v>
      </c>
    </row>
    <row r="3574" spans="1:14" hidden="1" x14ac:dyDescent="0.2">
      <c r="A3574" t="str">
        <f>SVI!F3574</f>
        <v>Sabino/SP</v>
      </c>
      <c r="B3574" t="str">
        <f>INDEX(tb_SVI[],MATCH(Table3[[#This Row],[ibge_cod]],tb_SVI[Município],0),1)</f>
        <v>SP</v>
      </c>
      <c r="C3574" t="str">
        <f>INDEX(tb_SVI[],MATCH(Table3[[#This Row],[city_name]],tb_SVI[city_name_uf],0),3)</f>
        <v>3544608</v>
      </c>
      <c r="D3574" t="s">
        <v>21205</v>
      </c>
      <c r="E3574" s="11">
        <f>INDEX(tb_SVI[],MATCH(Table3[[#This Row],[city_name]],tb_SVI[city_name_uf],0),5)</f>
        <v>5614</v>
      </c>
      <c r="F3574">
        <f>INDEX(tb_MHDI[],MATCH(Table3[[#This Row],[city_name]],tb_MHDI[mun_uf],0),5)</f>
        <v>0.72799999999999998</v>
      </c>
      <c r="G3574">
        <f>INDEX(tb_MHDI[],MATCH(Table3[[#This Row],[city_name]],tb_MHDI[mun_uf],0),6)</f>
        <v>0.70799999999999996</v>
      </c>
      <c r="H3574">
        <f>INDEX(tb_MHDI[],MATCH(Table3[[#This Row],[city_name]],tb_MHDI[mun_uf],0),7)</f>
        <v>0.81299999999999994</v>
      </c>
      <c r="I3574">
        <f>INDEX(tb_MHDI[],MATCH(Table3[[#This Row],[city_name]],tb_MHDI[mun_uf],0),8)</f>
        <v>0.67100000000000004</v>
      </c>
      <c r="J3574">
        <f>_xlfn.NUMBERVALUE(INDEX(tb_SVI[],MATCH(Table3[[#This Row],[city_name]],tb_SVI[city_name_uf],0),8),".")</f>
        <v>0.23699999999999999</v>
      </c>
      <c r="K3574">
        <f>_xlfn.NUMBERVALUE(INDEX(tb_SVI[],MATCH(Table3[[#This Row],[city_name]],tb_SVI[city_name_uf],0),9),".")</f>
        <v>0.16200000000000001</v>
      </c>
      <c r="L3574">
        <f>_xlfn.NUMBERVALUE(INDEX(tb_SVI[],MATCH(Table3[[#This Row],[city_name]],tb_SVI[city_name_uf],0),10),".")</f>
        <v>0.27200000000000002</v>
      </c>
      <c r="M3574">
        <f>_xlfn.NUMBERVALUE(INDEX(tb_SVI[],MATCH(Table3[[#This Row],[city_name]],tb_SVI[city_name_uf],0),11),".")</f>
        <v>0.27800000000000002</v>
      </c>
      <c r="N3574" s="14">
        <f>_xlfn.PERCENTRANK.INC(Table3[MHDI_tot],Table3[[#This Row],[MHDI_tot]],3)</f>
        <v>0.80100000000000005</v>
      </c>
    </row>
    <row r="3575" spans="1:14" hidden="1" x14ac:dyDescent="0.2">
      <c r="A3575" t="str">
        <f>SVI!F3575</f>
        <v>Sagres/SP</v>
      </c>
      <c r="B3575" t="str">
        <f>INDEX(tb_SVI[],MATCH(Table3[[#This Row],[ibge_cod]],tb_SVI[Município],0),1)</f>
        <v>SP</v>
      </c>
      <c r="C3575" t="str">
        <f>INDEX(tb_SVI[],MATCH(Table3[[#This Row],[city_name]],tb_SVI[city_name_uf],0),3)</f>
        <v>3544707</v>
      </c>
      <c r="D3575" t="s">
        <v>21206</v>
      </c>
      <c r="E3575" s="11">
        <f>INDEX(tb_SVI[],MATCH(Table3[[#This Row],[city_name]],tb_SVI[city_name_uf],0),5)</f>
        <v>2430</v>
      </c>
      <c r="F3575">
        <f>INDEX(tb_MHDI[],MATCH(Table3[[#This Row],[city_name]],tb_MHDI[mun_uf],0),5)</f>
        <v>0.73</v>
      </c>
      <c r="G3575">
        <f>INDEX(tb_MHDI[],MATCH(Table3[[#This Row],[city_name]],tb_MHDI[mun_uf],0),6)</f>
        <v>0.69199999999999995</v>
      </c>
      <c r="H3575">
        <f>INDEX(tb_MHDI[],MATCH(Table3[[#This Row],[city_name]],tb_MHDI[mun_uf],0),7)</f>
        <v>0.83</v>
      </c>
      <c r="I3575">
        <f>INDEX(tb_MHDI[],MATCH(Table3[[#This Row],[city_name]],tb_MHDI[mun_uf],0),8)</f>
        <v>0.67700000000000005</v>
      </c>
      <c r="J3575">
        <f>_xlfn.NUMBERVALUE(INDEX(tb_SVI[],MATCH(Table3[[#This Row],[city_name]],tb_SVI[city_name_uf],0),8),".")</f>
        <v>0.17399999999999999</v>
      </c>
      <c r="K3575">
        <f>_xlfn.NUMBERVALUE(INDEX(tb_SVI[],MATCH(Table3[[#This Row],[city_name]],tb_SVI[city_name_uf],0),9),".")</f>
        <v>5.8000000000000003E-2</v>
      </c>
      <c r="L3575">
        <f>_xlfn.NUMBERVALUE(INDEX(tb_SVI[],MATCH(Table3[[#This Row],[city_name]],tb_SVI[city_name_uf],0),10),".")</f>
        <v>0.22800000000000001</v>
      </c>
      <c r="M3575">
        <f>_xlfn.NUMBERVALUE(INDEX(tb_SVI[],MATCH(Table3[[#This Row],[city_name]],tb_SVI[city_name_uf],0),11),".")</f>
        <v>0.23699999999999999</v>
      </c>
      <c r="N3575" s="14">
        <f>_xlfn.PERCENTRANK.INC(Table3[MHDI_tot],Table3[[#This Row],[MHDI_tot]],3)</f>
        <v>0.81100000000000005</v>
      </c>
    </row>
    <row r="3576" spans="1:14" hidden="1" x14ac:dyDescent="0.2">
      <c r="A3576" t="str">
        <f>SVI!F3576</f>
        <v>Sales/SP</v>
      </c>
      <c r="B3576" t="str">
        <f>INDEX(tb_SVI[],MATCH(Table3[[#This Row],[ibge_cod]],tb_SVI[Município],0),1)</f>
        <v>SP</v>
      </c>
      <c r="C3576" t="str">
        <f>INDEX(tb_SVI[],MATCH(Table3[[#This Row],[city_name]],tb_SVI[city_name_uf],0),3)</f>
        <v>3544806</v>
      </c>
      <c r="D3576" t="s">
        <v>21207</v>
      </c>
      <c r="E3576" s="11">
        <f>INDEX(tb_SVI[],MATCH(Table3[[#This Row],[city_name]],tb_SVI[city_name_uf],0),5)</f>
        <v>6407</v>
      </c>
      <c r="F3576">
        <f>INDEX(tb_MHDI[],MATCH(Table3[[#This Row],[city_name]],tb_MHDI[mun_uf],0),5)</f>
        <v>0.751</v>
      </c>
      <c r="G3576">
        <f>INDEX(tb_MHDI[],MATCH(Table3[[#This Row],[city_name]],tb_MHDI[mun_uf],0),6)</f>
        <v>0.70799999999999996</v>
      </c>
      <c r="H3576">
        <f>INDEX(tb_MHDI[],MATCH(Table3[[#This Row],[city_name]],tb_MHDI[mun_uf],0),7)</f>
        <v>0.85899999999999999</v>
      </c>
      <c r="I3576">
        <f>INDEX(tb_MHDI[],MATCH(Table3[[#This Row],[city_name]],tb_MHDI[mun_uf],0),8)</f>
        <v>0.69699999999999995</v>
      </c>
      <c r="J3576">
        <f>_xlfn.NUMBERVALUE(INDEX(tb_SVI[],MATCH(Table3[[#This Row],[city_name]],tb_SVI[city_name_uf],0),8),".")</f>
        <v>0.28899999999999998</v>
      </c>
      <c r="K3576">
        <f>_xlfn.NUMBERVALUE(INDEX(tb_SVI[],MATCH(Table3[[#This Row],[city_name]],tb_SVI[city_name_uf],0),9),".")</f>
        <v>0.33700000000000002</v>
      </c>
      <c r="L3576">
        <f>_xlfn.NUMBERVALUE(INDEX(tb_SVI[],MATCH(Table3[[#This Row],[city_name]],tb_SVI[city_name_uf],0),10),".")</f>
        <v>0.28799999999999998</v>
      </c>
      <c r="M3576">
        <f>_xlfn.NUMBERVALUE(INDEX(tb_SVI[],MATCH(Table3[[#This Row],[city_name]],tb_SVI[city_name_uf],0),11),".")</f>
        <v>0.24299999999999999</v>
      </c>
      <c r="N3576" s="14">
        <f>_xlfn.PERCENTRANK.INC(Table3[MHDI_tot],Table3[[#This Row],[MHDI_tot]],3)</f>
        <v>0.90100000000000002</v>
      </c>
    </row>
    <row r="3577" spans="1:14" hidden="1" x14ac:dyDescent="0.2">
      <c r="A3577" t="str">
        <f>SVI!F3577</f>
        <v>Sales Oliveira/SP</v>
      </c>
      <c r="B3577" t="str">
        <f>INDEX(tb_SVI[],MATCH(Table3[[#This Row],[ibge_cod]],tb_SVI[Município],0),1)</f>
        <v>SP</v>
      </c>
      <c r="C3577" t="str">
        <f>INDEX(tb_SVI[],MATCH(Table3[[#This Row],[city_name]],tb_SVI[city_name_uf],0),3)</f>
        <v>3544905</v>
      </c>
      <c r="D3577" t="s">
        <v>21208</v>
      </c>
      <c r="E3577" s="11">
        <f>INDEX(tb_SVI[],MATCH(Table3[[#This Row],[city_name]],tb_SVI[city_name_uf],0),5)</f>
        <v>11998</v>
      </c>
      <c r="F3577">
        <f>INDEX(tb_MHDI[],MATCH(Table3[[#This Row],[city_name]],tb_MHDI[mun_uf],0),5)</f>
        <v>0.77200000000000002</v>
      </c>
      <c r="G3577">
        <f>INDEX(tb_MHDI[],MATCH(Table3[[#This Row],[city_name]],tb_MHDI[mun_uf],0),6)</f>
        <v>0.73799999999999999</v>
      </c>
      <c r="H3577">
        <f>INDEX(tb_MHDI[],MATCH(Table3[[#This Row],[city_name]],tb_MHDI[mun_uf],0),7)</f>
        <v>0.84499999999999997</v>
      </c>
      <c r="I3577">
        <f>INDEX(tb_MHDI[],MATCH(Table3[[#This Row],[city_name]],tb_MHDI[mun_uf],0),8)</f>
        <v>0.73899999999999999</v>
      </c>
      <c r="J3577">
        <f>_xlfn.NUMBERVALUE(INDEX(tb_SVI[],MATCH(Table3[[#This Row],[city_name]],tb_SVI[city_name_uf],0),8),".")</f>
        <v>0.186</v>
      </c>
      <c r="K3577">
        <f>_xlfn.NUMBERVALUE(INDEX(tb_SVI[],MATCH(Table3[[#This Row],[city_name]],tb_SVI[city_name_uf],0),9),".")</f>
        <v>3.6999999999999998E-2</v>
      </c>
      <c r="L3577">
        <f>_xlfn.NUMBERVALUE(INDEX(tb_SVI[],MATCH(Table3[[#This Row],[city_name]],tb_SVI[city_name_uf],0),10),".")</f>
        <v>0.246</v>
      </c>
      <c r="M3577">
        <f>_xlfn.NUMBERVALUE(INDEX(tb_SVI[],MATCH(Table3[[#This Row],[city_name]],tb_SVI[city_name_uf],0),11),".")</f>
        <v>0.27400000000000002</v>
      </c>
      <c r="N3577" s="14">
        <f>_xlfn.PERCENTRANK.INC(Table3[MHDI_tot],Table3[[#This Row],[MHDI_tot]],3)</f>
        <v>0.96</v>
      </c>
    </row>
    <row r="3578" spans="1:14" hidden="1" x14ac:dyDescent="0.2">
      <c r="A3578" t="str">
        <f>SVI!F3578</f>
        <v>Salmourão/SP</v>
      </c>
      <c r="B3578" t="str">
        <f>INDEX(tb_SVI[],MATCH(Table3[[#This Row],[ibge_cod]],tb_SVI[Município],0),1)</f>
        <v>SP</v>
      </c>
      <c r="C3578" t="str">
        <f>INDEX(tb_SVI[],MATCH(Table3[[#This Row],[city_name]],tb_SVI[city_name_uf],0),3)</f>
        <v>3545100</v>
      </c>
      <c r="D3578" t="s">
        <v>21209</v>
      </c>
      <c r="E3578" s="11">
        <f>INDEX(tb_SVI[],MATCH(Table3[[#This Row],[city_name]],tb_SVI[city_name_uf],0),5)</f>
        <v>5337</v>
      </c>
      <c r="F3578">
        <f>INDEX(tb_MHDI[],MATCH(Table3[[#This Row],[city_name]],tb_MHDI[mun_uf],0),5)</f>
        <v>0.71899999999999997</v>
      </c>
      <c r="G3578">
        <f>INDEX(tb_MHDI[],MATCH(Table3[[#This Row],[city_name]],tb_MHDI[mun_uf],0),6)</f>
        <v>0.67800000000000005</v>
      </c>
      <c r="H3578">
        <f>INDEX(tb_MHDI[],MATCH(Table3[[#This Row],[city_name]],tb_MHDI[mun_uf],0),7)</f>
        <v>0.84599999999999997</v>
      </c>
      <c r="I3578">
        <f>INDEX(tb_MHDI[],MATCH(Table3[[#This Row],[city_name]],tb_MHDI[mun_uf],0),8)</f>
        <v>0.64900000000000002</v>
      </c>
      <c r="J3578">
        <f>_xlfn.NUMBERVALUE(INDEX(tb_SVI[],MATCH(Table3[[#This Row],[city_name]],tb_SVI[city_name_uf],0),8),".")</f>
        <v>0.249</v>
      </c>
      <c r="K3578">
        <f>_xlfn.NUMBERVALUE(INDEX(tb_SVI[],MATCH(Table3[[#This Row],[city_name]],tb_SVI[city_name_uf],0),9),".")</f>
        <v>9.5000000000000001E-2</v>
      </c>
      <c r="L3578">
        <f>_xlfn.NUMBERVALUE(INDEX(tb_SVI[],MATCH(Table3[[#This Row],[city_name]],tb_SVI[city_name_uf],0),10),".")</f>
        <v>0.39500000000000002</v>
      </c>
      <c r="M3578">
        <f>_xlfn.NUMBERVALUE(INDEX(tb_SVI[],MATCH(Table3[[#This Row],[city_name]],tb_SVI[city_name_uf],0),11),".")</f>
        <v>0.25800000000000001</v>
      </c>
      <c r="N3578" s="14">
        <f>_xlfn.PERCENTRANK.INC(Table3[MHDI_tot],Table3[[#This Row],[MHDI_tot]],3)</f>
        <v>0.755</v>
      </c>
    </row>
    <row r="3579" spans="1:14" hidden="1" x14ac:dyDescent="0.2">
      <c r="A3579" t="str">
        <f>SVI!F3579</f>
        <v>Saltinho/SP</v>
      </c>
      <c r="B3579" t="str">
        <f>INDEX(tb_SVI[],MATCH(Table3[[#This Row],[ibge_cod]],tb_SVI[Município],0),1)</f>
        <v>SP</v>
      </c>
      <c r="C3579" t="str">
        <f>INDEX(tb_SVI[],MATCH(Table3[[#This Row],[city_name]],tb_SVI[city_name_uf],0),3)</f>
        <v>3545159</v>
      </c>
      <c r="D3579" t="s">
        <v>21210</v>
      </c>
      <c r="E3579" s="11">
        <f>INDEX(tb_SVI[],MATCH(Table3[[#This Row],[city_name]],tb_SVI[city_name_uf],0),5)</f>
        <v>8393</v>
      </c>
      <c r="F3579">
        <f>INDEX(tb_MHDI[],MATCH(Table3[[#This Row],[city_name]],tb_MHDI[mun_uf],0),5)</f>
        <v>0.79100000000000004</v>
      </c>
      <c r="G3579">
        <f>INDEX(tb_MHDI[],MATCH(Table3[[#This Row],[city_name]],tb_MHDI[mun_uf],0),6)</f>
        <v>0.77100000000000002</v>
      </c>
      <c r="H3579">
        <f>INDEX(tb_MHDI[],MATCH(Table3[[#This Row],[city_name]],tb_MHDI[mun_uf],0),7)</f>
        <v>0.85699999999999998</v>
      </c>
      <c r="I3579">
        <f>INDEX(tb_MHDI[],MATCH(Table3[[#This Row],[city_name]],tb_MHDI[mun_uf],0),8)</f>
        <v>0.75</v>
      </c>
      <c r="J3579">
        <f>_xlfn.NUMBERVALUE(INDEX(tb_SVI[],MATCH(Table3[[#This Row],[city_name]],tb_SVI[city_name_uf],0),8),".")</f>
        <v>0.123</v>
      </c>
      <c r="K3579">
        <f>_xlfn.NUMBERVALUE(INDEX(tb_SVI[],MATCH(Table3[[#This Row],[city_name]],tb_SVI[city_name_uf],0),9),".")</f>
        <v>2E-3</v>
      </c>
      <c r="L3579">
        <f>_xlfn.NUMBERVALUE(INDEX(tb_SVI[],MATCH(Table3[[#This Row],[city_name]],tb_SVI[city_name_uf],0),10),".")</f>
        <v>0.221</v>
      </c>
      <c r="M3579">
        <f>_xlfn.NUMBERVALUE(INDEX(tb_SVI[],MATCH(Table3[[#This Row],[city_name]],tb_SVI[city_name_uf],0),11),".")</f>
        <v>0.14499999999999999</v>
      </c>
      <c r="N3579" s="14">
        <f>_xlfn.PERCENTRANK.INC(Table3[MHDI_tot],Table3[[#This Row],[MHDI_tot]],3)</f>
        <v>0.98799999999999999</v>
      </c>
    </row>
    <row r="3580" spans="1:14" hidden="1" x14ac:dyDescent="0.2">
      <c r="A3580" t="str">
        <f>SVI!F3580</f>
        <v>Salto/SP</v>
      </c>
      <c r="B3580" t="str">
        <f>INDEX(tb_SVI[],MATCH(Table3[[#This Row],[ibge_cod]],tb_SVI[Município],0),1)</f>
        <v>SP</v>
      </c>
      <c r="C3580" t="str">
        <f>INDEX(tb_SVI[],MATCH(Table3[[#This Row],[city_name]],tb_SVI[city_name_uf],0),3)</f>
        <v>3545209</v>
      </c>
      <c r="D3580" t="s">
        <v>21211</v>
      </c>
      <c r="E3580" s="11">
        <f>INDEX(tb_SVI[],MATCH(Table3[[#This Row],[city_name]],tb_SVI[city_name_uf],0),5)</f>
        <v>119736</v>
      </c>
      <c r="F3580">
        <f>INDEX(tb_MHDI[],MATCH(Table3[[#This Row],[city_name]],tb_MHDI[mun_uf],0),5)</f>
        <v>0.78</v>
      </c>
      <c r="G3580">
        <f>INDEX(tb_MHDI[],MATCH(Table3[[#This Row],[city_name]],tb_MHDI[mun_uf],0),6)</f>
        <v>0.755</v>
      </c>
      <c r="H3580">
        <f>INDEX(tb_MHDI[],MATCH(Table3[[#This Row],[city_name]],tb_MHDI[mun_uf],0),7)</f>
        <v>0.83699999999999997</v>
      </c>
      <c r="I3580">
        <f>INDEX(tb_MHDI[],MATCH(Table3[[#This Row],[city_name]],tb_MHDI[mun_uf],0),8)</f>
        <v>0.751</v>
      </c>
      <c r="J3580">
        <f>_xlfn.NUMBERVALUE(INDEX(tb_SVI[],MATCH(Table3[[#This Row],[city_name]],tb_SVI[city_name_uf],0),8),".")</f>
        <v>0.21099999999999999</v>
      </c>
      <c r="K3580">
        <f>_xlfn.NUMBERVALUE(INDEX(tb_SVI[],MATCH(Table3[[#This Row],[city_name]],tb_SVI[city_name_uf],0),9),".")</f>
        <v>0.187</v>
      </c>
      <c r="L3580">
        <f>_xlfn.NUMBERVALUE(INDEX(tb_SVI[],MATCH(Table3[[#This Row],[city_name]],tb_SVI[city_name_uf],0),10),".")</f>
        <v>0.24099999999999999</v>
      </c>
      <c r="M3580">
        <f>_xlfn.NUMBERVALUE(INDEX(tb_SVI[],MATCH(Table3[[#This Row],[city_name]],tb_SVI[city_name_uf],0),11),".")</f>
        <v>0.20499999999999999</v>
      </c>
      <c r="N3580" s="14">
        <f>_xlfn.PERCENTRANK.INC(Table3[MHDI_tot],Table3[[#This Row],[MHDI_tot]],3)</f>
        <v>0.97499999999999998</v>
      </c>
    </row>
    <row r="3581" spans="1:14" hidden="1" x14ac:dyDescent="0.2">
      <c r="A3581" t="str">
        <f>SVI!F3581</f>
        <v>Salto Grande/SP</v>
      </c>
      <c r="B3581" t="str">
        <f>INDEX(tb_SVI[],MATCH(Table3[[#This Row],[ibge_cod]],tb_SVI[Município],0),1)</f>
        <v>SP</v>
      </c>
      <c r="C3581" t="str">
        <f>INDEX(tb_SVI[],MATCH(Table3[[#This Row],[city_name]],tb_SVI[city_name_uf],0),3)</f>
        <v>3545407</v>
      </c>
      <c r="D3581" t="s">
        <v>21212</v>
      </c>
      <c r="E3581" s="11">
        <f>INDEX(tb_SVI[],MATCH(Table3[[#This Row],[city_name]],tb_SVI[city_name_uf],0),5)</f>
        <v>9364</v>
      </c>
      <c r="F3581">
        <f>INDEX(tb_MHDI[],MATCH(Table3[[#This Row],[city_name]],tb_MHDI[mun_uf],0),5)</f>
        <v>0.70399999999999996</v>
      </c>
      <c r="G3581">
        <f>INDEX(tb_MHDI[],MATCH(Table3[[#This Row],[city_name]],tb_MHDI[mun_uf],0),6)</f>
        <v>0.66400000000000003</v>
      </c>
      <c r="H3581">
        <f>INDEX(tb_MHDI[],MATCH(Table3[[#This Row],[city_name]],tb_MHDI[mun_uf],0),7)</f>
        <v>0.82499999999999996</v>
      </c>
      <c r="I3581">
        <f>INDEX(tb_MHDI[],MATCH(Table3[[#This Row],[city_name]],tb_MHDI[mun_uf],0),8)</f>
        <v>0.63700000000000001</v>
      </c>
      <c r="J3581">
        <f>_xlfn.NUMBERVALUE(INDEX(tb_SVI[],MATCH(Table3[[#This Row],[city_name]],tb_SVI[city_name_uf],0),8),".")</f>
        <v>0.30599999999999999</v>
      </c>
      <c r="K3581">
        <f>_xlfn.NUMBERVALUE(INDEX(tb_SVI[],MATCH(Table3[[#This Row],[city_name]],tb_SVI[city_name_uf],0),9),".")</f>
        <v>0.14699999999999999</v>
      </c>
      <c r="L3581">
        <f>_xlfn.NUMBERVALUE(INDEX(tb_SVI[],MATCH(Table3[[#This Row],[city_name]],tb_SVI[city_name_uf],0),10),".")</f>
        <v>0.41499999999999998</v>
      </c>
      <c r="M3581">
        <f>_xlfn.NUMBERVALUE(INDEX(tb_SVI[],MATCH(Table3[[#This Row],[city_name]],tb_SVI[city_name_uf],0),11),".")</f>
        <v>0.35599999999999998</v>
      </c>
      <c r="N3581" s="14">
        <f>_xlfn.PERCENTRANK.INC(Table3[MHDI_tot],Table3[[#This Row],[MHDI_tot]],3)</f>
        <v>0.67400000000000004</v>
      </c>
    </row>
    <row r="3582" spans="1:14" hidden="1" x14ac:dyDescent="0.2">
      <c r="A3582" t="str">
        <f>SVI!F3582</f>
        <v>Salto de Pirapora/SP</v>
      </c>
      <c r="B3582" t="str">
        <f>INDEX(tb_SVI[],MATCH(Table3[[#This Row],[ibge_cod]],tb_SVI[Município],0),1)</f>
        <v>SP</v>
      </c>
      <c r="C3582" t="str">
        <f>INDEX(tb_SVI[],MATCH(Table3[[#This Row],[city_name]],tb_SVI[city_name_uf],0),3)</f>
        <v>3545308</v>
      </c>
      <c r="D3582" t="s">
        <v>21213</v>
      </c>
      <c r="E3582" s="11">
        <f>INDEX(tb_SVI[],MATCH(Table3[[#This Row],[city_name]],tb_SVI[city_name_uf],0),5)</f>
        <v>45860</v>
      </c>
      <c r="F3582">
        <f>INDEX(tb_MHDI[],MATCH(Table3[[#This Row],[city_name]],tb_MHDI[mun_uf],0),5)</f>
        <v>0.72899999999999998</v>
      </c>
      <c r="G3582">
        <f>INDEX(tb_MHDI[],MATCH(Table3[[#This Row],[city_name]],tb_MHDI[mun_uf],0),6)</f>
        <v>0.69899999999999995</v>
      </c>
      <c r="H3582">
        <f>INDEX(tb_MHDI[],MATCH(Table3[[#This Row],[city_name]],tb_MHDI[mun_uf],0),7)</f>
        <v>0.83399999999999996</v>
      </c>
      <c r="I3582">
        <f>INDEX(tb_MHDI[],MATCH(Table3[[#This Row],[city_name]],tb_MHDI[mun_uf],0),8)</f>
        <v>0.66500000000000004</v>
      </c>
      <c r="J3582">
        <f>_xlfn.NUMBERVALUE(INDEX(tb_SVI[],MATCH(Table3[[#This Row],[city_name]],tb_SVI[city_name_uf],0),8),".")</f>
        <v>0.315</v>
      </c>
      <c r="K3582">
        <f>_xlfn.NUMBERVALUE(INDEX(tb_SVI[],MATCH(Table3[[#This Row],[city_name]],tb_SVI[city_name_uf],0),9),".")</f>
        <v>0.33400000000000002</v>
      </c>
      <c r="L3582">
        <f>_xlfn.NUMBERVALUE(INDEX(tb_SVI[],MATCH(Table3[[#This Row],[city_name]],tb_SVI[city_name_uf],0),10),".")</f>
        <v>0.308</v>
      </c>
      <c r="M3582">
        <f>_xlfn.NUMBERVALUE(INDEX(tb_SVI[],MATCH(Table3[[#This Row],[city_name]],tb_SVI[city_name_uf],0),11),".")</f>
        <v>0.30399999999999999</v>
      </c>
      <c r="N3582" s="14">
        <f>_xlfn.PERCENTRANK.INC(Table3[MHDI_tot],Table3[[#This Row],[MHDI_tot]],3)</f>
        <v>0.80600000000000005</v>
      </c>
    </row>
    <row r="3583" spans="1:14" hidden="1" x14ac:dyDescent="0.2">
      <c r="A3583" t="str">
        <f>SVI!F3583</f>
        <v>Sandovalina/SP</v>
      </c>
      <c r="B3583" t="str">
        <f>INDEX(tb_SVI[],MATCH(Table3[[#This Row],[ibge_cod]],tb_SVI[Município],0),1)</f>
        <v>SP</v>
      </c>
      <c r="C3583" t="str">
        <f>INDEX(tb_SVI[],MATCH(Table3[[#This Row],[city_name]],tb_SVI[city_name_uf],0),3)</f>
        <v>3545506</v>
      </c>
      <c r="D3583" t="s">
        <v>21214</v>
      </c>
      <c r="E3583" s="11">
        <f>INDEX(tb_SVI[],MATCH(Table3[[#This Row],[city_name]],tb_SVI[city_name_uf],0),5)</f>
        <v>4354</v>
      </c>
      <c r="F3583">
        <f>INDEX(tb_MHDI[],MATCH(Table3[[#This Row],[city_name]],tb_MHDI[mun_uf],0),5)</f>
        <v>0.70899999999999996</v>
      </c>
      <c r="G3583">
        <f>INDEX(tb_MHDI[],MATCH(Table3[[#This Row],[city_name]],tb_MHDI[mun_uf],0),6)</f>
        <v>0.66500000000000004</v>
      </c>
      <c r="H3583">
        <f>INDEX(tb_MHDI[],MATCH(Table3[[#This Row],[city_name]],tb_MHDI[mun_uf],0),7)</f>
        <v>0.81200000000000006</v>
      </c>
      <c r="I3583">
        <f>INDEX(tb_MHDI[],MATCH(Table3[[#This Row],[city_name]],tb_MHDI[mun_uf],0),8)</f>
        <v>0.65900000000000003</v>
      </c>
      <c r="J3583">
        <f>_xlfn.NUMBERVALUE(INDEX(tb_SVI[],MATCH(Table3[[#This Row],[city_name]],tb_SVI[city_name_uf],0),8),".")</f>
        <v>0.29499999999999998</v>
      </c>
      <c r="K3583">
        <f>_xlfn.NUMBERVALUE(INDEX(tb_SVI[],MATCH(Table3[[#This Row],[city_name]],tb_SVI[city_name_uf],0),9),".")</f>
        <v>0.23899999999999999</v>
      </c>
      <c r="L3583">
        <f>_xlfn.NUMBERVALUE(INDEX(tb_SVI[],MATCH(Table3[[#This Row],[city_name]],tb_SVI[city_name_uf],0),10),".")</f>
        <v>0.28799999999999998</v>
      </c>
      <c r="M3583">
        <f>_xlfn.NUMBERVALUE(INDEX(tb_SVI[],MATCH(Table3[[#This Row],[city_name]],tb_SVI[city_name_uf],0),11),".")</f>
        <v>0.35799999999999998</v>
      </c>
      <c r="N3583" s="14">
        <f>_xlfn.PERCENTRANK.INC(Table3[MHDI_tot],Table3[[#This Row],[MHDI_tot]],3)</f>
        <v>0.70099999999999996</v>
      </c>
    </row>
    <row r="3584" spans="1:14" hidden="1" x14ac:dyDescent="0.2">
      <c r="A3584" t="str">
        <f>SVI!F3584</f>
        <v>Santa Adélia/SP</v>
      </c>
      <c r="B3584" t="str">
        <f>INDEX(tb_SVI[],MATCH(Table3[[#This Row],[ibge_cod]],tb_SVI[Município],0),1)</f>
        <v>SP</v>
      </c>
      <c r="C3584" t="str">
        <f>INDEX(tb_SVI[],MATCH(Table3[[#This Row],[city_name]],tb_SVI[city_name_uf],0),3)</f>
        <v>3545605</v>
      </c>
      <c r="D3584" t="s">
        <v>21215</v>
      </c>
      <c r="E3584" s="11">
        <f>INDEX(tb_SVI[],MATCH(Table3[[#This Row],[city_name]],tb_SVI[city_name_uf],0),5)</f>
        <v>15561</v>
      </c>
      <c r="F3584">
        <f>INDEX(tb_MHDI[],MATCH(Table3[[#This Row],[city_name]],tb_MHDI[mun_uf],0),5)</f>
        <v>0.76</v>
      </c>
      <c r="G3584">
        <f>INDEX(tb_MHDI[],MATCH(Table3[[#This Row],[city_name]],tb_MHDI[mun_uf],0),6)</f>
        <v>0.75</v>
      </c>
      <c r="H3584">
        <f>INDEX(tb_MHDI[],MATCH(Table3[[#This Row],[city_name]],tb_MHDI[mun_uf],0),7)</f>
        <v>0.83499999999999996</v>
      </c>
      <c r="I3584">
        <f>INDEX(tb_MHDI[],MATCH(Table3[[#This Row],[city_name]],tb_MHDI[mun_uf],0),8)</f>
        <v>0.70199999999999996</v>
      </c>
      <c r="J3584">
        <f>_xlfn.NUMBERVALUE(INDEX(tb_SVI[],MATCH(Table3[[#This Row],[city_name]],tb_SVI[city_name_uf],0),8),".")</f>
        <v>0.161</v>
      </c>
      <c r="K3584">
        <f>_xlfn.NUMBERVALUE(INDEX(tb_SVI[],MATCH(Table3[[#This Row],[city_name]],tb_SVI[city_name_uf],0),9),".")</f>
        <v>7.0000000000000007E-2</v>
      </c>
      <c r="L3584">
        <f>_xlfn.NUMBERVALUE(INDEX(tb_SVI[],MATCH(Table3[[#This Row],[city_name]],tb_SVI[city_name_uf],0),10),".")</f>
        <v>0.22900000000000001</v>
      </c>
      <c r="M3584">
        <f>_xlfn.NUMBERVALUE(INDEX(tb_SVI[],MATCH(Table3[[#This Row],[city_name]],tb_SVI[city_name_uf],0),11),".")</f>
        <v>0.184</v>
      </c>
      <c r="N3584" s="14">
        <f>_xlfn.PERCENTRANK.INC(Table3[MHDI_tot],Table3[[#This Row],[MHDI_tot]],3)</f>
        <v>0.93100000000000005</v>
      </c>
    </row>
    <row r="3585" spans="1:14" hidden="1" x14ac:dyDescent="0.2">
      <c r="A3585" t="str">
        <f>SVI!F3585</f>
        <v>Santa Albertina/SP</v>
      </c>
      <c r="B3585" t="str">
        <f>INDEX(tb_SVI[],MATCH(Table3[[#This Row],[ibge_cod]],tb_SVI[Município],0),1)</f>
        <v>SP</v>
      </c>
      <c r="C3585" t="str">
        <f>INDEX(tb_SVI[],MATCH(Table3[[#This Row],[city_name]],tb_SVI[city_name_uf],0),3)</f>
        <v>3545704</v>
      </c>
      <c r="D3585" t="s">
        <v>21216</v>
      </c>
      <c r="E3585" s="11">
        <f>INDEX(tb_SVI[],MATCH(Table3[[#This Row],[city_name]],tb_SVI[city_name_uf],0),5)</f>
        <v>6022</v>
      </c>
      <c r="F3585">
        <f>INDEX(tb_MHDI[],MATCH(Table3[[#This Row],[city_name]],tb_MHDI[mun_uf],0),5)</f>
        <v>0.72799999999999998</v>
      </c>
      <c r="G3585">
        <f>INDEX(tb_MHDI[],MATCH(Table3[[#This Row],[city_name]],tb_MHDI[mun_uf],0),6)</f>
        <v>0.71599999999999997</v>
      </c>
      <c r="H3585">
        <f>INDEX(tb_MHDI[],MATCH(Table3[[#This Row],[city_name]],tb_MHDI[mun_uf],0),7)</f>
        <v>0.80900000000000005</v>
      </c>
      <c r="I3585">
        <f>INDEX(tb_MHDI[],MATCH(Table3[[#This Row],[city_name]],tb_MHDI[mun_uf],0),8)</f>
        <v>0.66500000000000004</v>
      </c>
      <c r="J3585">
        <f>_xlfn.NUMBERVALUE(INDEX(tb_SVI[],MATCH(Table3[[#This Row],[city_name]],tb_SVI[city_name_uf],0),8),".")</f>
        <v>0.20899999999999999</v>
      </c>
      <c r="K3585">
        <f>_xlfn.NUMBERVALUE(INDEX(tb_SVI[],MATCH(Table3[[#This Row],[city_name]],tb_SVI[city_name_uf],0),9),".")</f>
        <v>0.112</v>
      </c>
      <c r="L3585">
        <f>_xlfn.NUMBERVALUE(INDEX(tb_SVI[],MATCH(Table3[[#This Row],[city_name]],tb_SVI[city_name_uf],0),10),".")</f>
        <v>0.27800000000000002</v>
      </c>
      <c r="M3585">
        <f>_xlfn.NUMBERVALUE(INDEX(tb_SVI[],MATCH(Table3[[#This Row],[city_name]],tb_SVI[city_name_uf],0),11),".")</f>
        <v>0.23799999999999999</v>
      </c>
      <c r="N3585" s="14">
        <f>_xlfn.PERCENTRANK.INC(Table3[MHDI_tot],Table3[[#This Row],[MHDI_tot]],3)</f>
        <v>0.80100000000000005</v>
      </c>
    </row>
    <row r="3586" spans="1:14" hidden="1" x14ac:dyDescent="0.2">
      <c r="A3586" t="str">
        <f>SVI!F3586</f>
        <v>Santa Clara D'Oeste/SP</v>
      </c>
      <c r="B3586" t="str">
        <f>INDEX(tb_SVI[],MATCH(Table3[[#This Row],[ibge_cod]],tb_SVI[Município],0),1)</f>
        <v>SP</v>
      </c>
      <c r="C3586" t="str">
        <f>INDEX(tb_SVI[],MATCH(Table3[[#This Row],[city_name]],tb_SVI[city_name_uf],0),3)</f>
        <v>3546108</v>
      </c>
      <c r="D3586" t="s">
        <v>21217</v>
      </c>
      <c r="E3586" s="11">
        <f>INDEX(tb_SVI[],MATCH(Table3[[#This Row],[city_name]],tb_SVI[city_name_uf],0),5)</f>
        <v>2113</v>
      </c>
      <c r="F3586">
        <f>INDEX(tb_MHDI[],MATCH(Table3[[#This Row],[city_name]],tb_MHDI[mun_uf],0),5)</f>
        <v>0.73299999999999998</v>
      </c>
      <c r="G3586">
        <f>INDEX(tb_MHDI[],MATCH(Table3[[#This Row],[city_name]],tb_MHDI[mun_uf],0),6)</f>
        <v>0.71199999999999997</v>
      </c>
      <c r="H3586">
        <f>INDEX(tb_MHDI[],MATCH(Table3[[#This Row],[city_name]],tb_MHDI[mun_uf],0),7)</f>
        <v>0.80400000000000005</v>
      </c>
      <c r="I3586">
        <f>INDEX(tb_MHDI[],MATCH(Table3[[#This Row],[city_name]],tb_MHDI[mun_uf],0),8)</f>
        <v>0.68700000000000006</v>
      </c>
      <c r="J3586">
        <f>_xlfn.NUMBERVALUE(INDEX(tb_SVI[],MATCH(Table3[[#This Row],[city_name]],tb_SVI[city_name_uf],0),8),".")</f>
        <v>0.161</v>
      </c>
      <c r="K3586">
        <f>_xlfn.NUMBERVALUE(INDEX(tb_SVI[],MATCH(Table3[[#This Row],[city_name]],tb_SVI[city_name_uf],0),9),".")</f>
        <v>6.9000000000000006E-2</v>
      </c>
      <c r="L3586">
        <f>_xlfn.NUMBERVALUE(INDEX(tb_SVI[],MATCH(Table3[[#This Row],[city_name]],tb_SVI[city_name_uf],0),10),".")</f>
        <v>0.223</v>
      </c>
      <c r="M3586">
        <f>_xlfn.NUMBERVALUE(INDEX(tb_SVI[],MATCH(Table3[[#This Row],[city_name]],tb_SVI[city_name_uf],0),11),".")</f>
        <v>0.191</v>
      </c>
      <c r="N3586" s="14">
        <f>_xlfn.PERCENTRANK.INC(Table3[MHDI_tot],Table3[[#This Row],[MHDI_tot]],3)</f>
        <v>0.82599999999999996</v>
      </c>
    </row>
    <row r="3587" spans="1:14" hidden="1" x14ac:dyDescent="0.2">
      <c r="A3587" t="str">
        <f>SVI!F3587</f>
        <v>Santa Cruz da Conceição/SP</v>
      </c>
      <c r="B3587" t="str">
        <f>INDEX(tb_SVI[],MATCH(Table3[[#This Row],[ibge_cod]],tb_SVI[Município],0),1)</f>
        <v>SP</v>
      </c>
      <c r="C3587" t="str">
        <f>INDEX(tb_SVI[],MATCH(Table3[[#This Row],[city_name]],tb_SVI[city_name_uf],0),3)</f>
        <v>3546207</v>
      </c>
      <c r="D3587" t="s">
        <v>21218</v>
      </c>
      <c r="E3587" s="11">
        <f>INDEX(tb_SVI[],MATCH(Table3[[#This Row],[city_name]],tb_SVI[city_name_uf],0),5)</f>
        <v>4544</v>
      </c>
      <c r="F3587">
        <f>INDEX(tb_MHDI[],MATCH(Table3[[#This Row],[city_name]],tb_MHDI[mun_uf],0),5)</f>
        <v>0.79</v>
      </c>
      <c r="G3587">
        <f>INDEX(tb_MHDI[],MATCH(Table3[[#This Row],[city_name]],tb_MHDI[mun_uf],0),6)</f>
        <v>0.83</v>
      </c>
      <c r="H3587">
        <f>INDEX(tb_MHDI[],MATCH(Table3[[#This Row],[city_name]],tb_MHDI[mun_uf],0),7)</f>
        <v>0.876</v>
      </c>
      <c r="I3587">
        <f>INDEX(tb_MHDI[],MATCH(Table3[[#This Row],[city_name]],tb_MHDI[mun_uf],0),8)</f>
        <v>0.67900000000000005</v>
      </c>
      <c r="J3587">
        <f>_xlfn.NUMBERVALUE(INDEX(tb_SVI[],MATCH(Table3[[#This Row],[city_name]],tb_SVI[city_name_uf],0),8),".")</f>
        <v>0.14899999999999999</v>
      </c>
      <c r="K3587">
        <f>_xlfn.NUMBERVALUE(INDEX(tb_SVI[],MATCH(Table3[[#This Row],[city_name]],tb_SVI[city_name_uf],0),9),".")</f>
        <v>0</v>
      </c>
      <c r="L3587">
        <f>_xlfn.NUMBERVALUE(INDEX(tb_SVI[],MATCH(Table3[[#This Row],[city_name]],tb_SVI[city_name_uf],0),10),".")</f>
        <v>0.247</v>
      </c>
      <c r="M3587">
        <f>_xlfn.NUMBERVALUE(INDEX(tb_SVI[],MATCH(Table3[[#This Row],[city_name]],tb_SVI[city_name_uf],0),11),".")</f>
        <v>0.2</v>
      </c>
      <c r="N3587" s="14">
        <f>_xlfn.PERCENTRANK.INC(Table3[MHDI_tot],Table3[[#This Row],[MHDI_tot]],3)</f>
        <v>0.98699999999999999</v>
      </c>
    </row>
    <row r="3588" spans="1:14" hidden="1" x14ac:dyDescent="0.2">
      <c r="A3588" t="str">
        <f>SVI!F3588</f>
        <v>Santa Cruz da Esperança/SP</v>
      </c>
      <c r="B3588" t="str">
        <f>INDEX(tb_SVI[],MATCH(Table3[[#This Row],[ibge_cod]],tb_SVI[Município],0),1)</f>
        <v>SP</v>
      </c>
      <c r="C3588" t="str">
        <f>INDEX(tb_SVI[],MATCH(Table3[[#This Row],[city_name]],tb_SVI[city_name_uf],0),3)</f>
        <v>3546256</v>
      </c>
      <c r="D3588" t="s">
        <v>21219</v>
      </c>
      <c r="E3588" s="11">
        <f>INDEX(tb_SVI[],MATCH(Table3[[#This Row],[city_name]],tb_SVI[city_name_uf],0),5)</f>
        <v>2153</v>
      </c>
      <c r="F3588">
        <f>INDEX(tb_MHDI[],MATCH(Table3[[#This Row],[city_name]],tb_MHDI[mun_uf],0),5)</f>
        <v>0.74299999999999999</v>
      </c>
      <c r="G3588">
        <f>INDEX(tb_MHDI[],MATCH(Table3[[#This Row],[city_name]],tb_MHDI[mun_uf],0),6)</f>
        <v>0.71899999999999997</v>
      </c>
      <c r="H3588">
        <f>INDEX(tb_MHDI[],MATCH(Table3[[#This Row],[city_name]],tb_MHDI[mun_uf],0),7)</f>
        <v>0.83199999999999996</v>
      </c>
      <c r="I3588">
        <f>INDEX(tb_MHDI[],MATCH(Table3[[#This Row],[city_name]],tb_MHDI[mun_uf],0),8)</f>
        <v>0.68600000000000005</v>
      </c>
      <c r="J3588">
        <f>_xlfn.NUMBERVALUE(INDEX(tb_SVI[],MATCH(Table3[[#This Row],[city_name]],tb_SVI[city_name_uf],0),8),".")</f>
        <v>0.35</v>
      </c>
      <c r="K3588">
        <f>_xlfn.NUMBERVALUE(INDEX(tb_SVI[],MATCH(Table3[[#This Row],[city_name]],tb_SVI[city_name_uf],0),9),".")</f>
        <v>0.40300000000000002</v>
      </c>
      <c r="L3588">
        <f>_xlfn.NUMBERVALUE(INDEX(tb_SVI[],MATCH(Table3[[#This Row],[city_name]],tb_SVI[city_name_uf],0),10),".")</f>
        <v>0.28199999999999997</v>
      </c>
      <c r="M3588">
        <f>_xlfn.NUMBERVALUE(INDEX(tb_SVI[],MATCH(Table3[[#This Row],[city_name]],tb_SVI[city_name_uf],0),11),".")</f>
        <v>0.36399999999999999</v>
      </c>
      <c r="N3588" s="14">
        <f>_xlfn.PERCENTRANK.INC(Table3[MHDI_tot],Table3[[#This Row],[MHDI_tot]],3)</f>
        <v>0.871</v>
      </c>
    </row>
    <row r="3589" spans="1:14" hidden="1" x14ac:dyDescent="0.2">
      <c r="A3589" t="str">
        <f>SVI!F3589</f>
        <v>Santa Cruz das Palmeiras/SP</v>
      </c>
      <c r="B3589" t="str">
        <f>INDEX(tb_SVI[],MATCH(Table3[[#This Row],[ibge_cod]],tb_SVI[Município],0),1)</f>
        <v>SP</v>
      </c>
      <c r="C3589" t="str">
        <f>INDEX(tb_SVI[],MATCH(Table3[[#This Row],[city_name]],tb_SVI[city_name_uf],0),3)</f>
        <v>3546306</v>
      </c>
      <c r="D3589" t="s">
        <v>21220</v>
      </c>
      <c r="E3589" s="11">
        <f>INDEX(tb_SVI[],MATCH(Table3[[#This Row],[city_name]],tb_SVI[city_name_uf],0),5)</f>
        <v>34737</v>
      </c>
      <c r="F3589">
        <f>INDEX(tb_MHDI[],MATCH(Table3[[#This Row],[city_name]],tb_MHDI[mun_uf],0),5)</f>
        <v>0.72799999999999998</v>
      </c>
      <c r="G3589">
        <f>INDEX(tb_MHDI[],MATCH(Table3[[#This Row],[city_name]],tb_MHDI[mun_uf],0),6)</f>
        <v>0.746</v>
      </c>
      <c r="H3589">
        <f>INDEX(tb_MHDI[],MATCH(Table3[[#This Row],[city_name]],tb_MHDI[mun_uf],0),7)</f>
        <v>0.81499999999999995</v>
      </c>
      <c r="I3589">
        <f>INDEX(tb_MHDI[],MATCH(Table3[[#This Row],[city_name]],tb_MHDI[mun_uf],0),8)</f>
        <v>0.63500000000000001</v>
      </c>
      <c r="J3589">
        <f>_xlfn.NUMBERVALUE(INDEX(tb_SVI[],MATCH(Table3[[#This Row],[city_name]],tb_SVI[city_name_uf],0),8),".")</f>
        <v>0.28899999999999998</v>
      </c>
      <c r="K3589">
        <f>_xlfn.NUMBERVALUE(INDEX(tb_SVI[],MATCH(Table3[[#This Row],[city_name]],tb_SVI[city_name_uf],0),9),".")</f>
        <v>0.27600000000000002</v>
      </c>
      <c r="L3589">
        <f>_xlfn.NUMBERVALUE(INDEX(tb_SVI[],MATCH(Table3[[#This Row],[city_name]],tb_SVI[city_name_uf],0),10),".")</f>
        <v>0.39300000000000002</v>
      </c>
      <c r="M3589">
        <f>_xlfn.NUMBERVALUE(INDEX(tb_SVI[],MATCH(Table3[[#This Row],[city_name]],tb_SVI[city_name_uf],0),11),".")</f>
        <v>0.19800000000000001</v>
      </c>
      <c r="N3589" s="14">
        <f>_xlfn.PERCENTRANK.INC(Table3[MHDI_tot],Table3[[#This Row],[MHDI_tot]],3)</f>
        <v>0.80100000000000005</v>
      </c>
    </row>
    <row r="3590" spans="1:14" hidden="1" x14ac:dyDescent="0.2">
      <c r="A3590" t="str">
        <f>SVI!F3590</f>
        <v>Santa Cruz do Rio Pardo/SP</v>
      </c>
      <c r="B3590" t="str">
        <f>INDEX(tb_SVI[],MATCH(Table3[[#This Row],[ibge_cod]],tb_SVI[Município],0),1)</f>
        <v>SP</v>
      </c>
      <c r="C3590" t="str">
        <f>INDEX(tb_SVI[],MATCH(Table3[[#This Row],[city_name]],tb_SVI[city_name_uf],0),3)</f>
        <v>3546405</v>
      </c>
      <c r="D3590" t="s">
        <v>21221</v>
      </c>
      <c r="E3590" s="11">
        <f>INDEX(tb_SVI[],MATCH(Table3[[#This Row],[city_name]],tb_SVI[city_name_uf],0),5)</f>
        <v>47943</v>
      </c>
      <c r="F3590">
        <f>INDEX(tb_MHDI[],MATCH(Table3[[#This Row],[city_name]],tb_MHDI[mun_uf],0),5)</f>
        <v>0.76200000000000001</v>
      </c>
      <c r="G3590">
        <f>INDEX(tb_MHDI[],MATCH(Table3[[#This Row],[city_name]],tb_MHDI[mun_uf],0),6)</f>
        <v>0.74399999999999999</v>
      </c>
      <c r="H3590">
        <f>INDEX(tb_MHDI[],MATCH(Table3[[#This Row],[city_name]],tb_MHDI[mun_uf],0),7)</f>
        <v>0.86699999999999999</v>
      </c>
      <c r="I3590">
        <f>INDEX(tb_MHDI[],MATCH(Table3[[#This Row],[city_name]],tb_MHDI[mun_uf],0),8)</f>
        <v>0.68600000000000005</v>
      </c>
      <c r="J3590">
        <f>_xlfn.NUMBERVALUE(INDEX(tb_SVI[],MATCH(Table3[[#This Row],[city_name]],tb_SVI[city_name_uf],0),8),".")</f>
        <v>0.19800000000000001</v>
      </c>
      <c r="K3590">
        <f>_xlfn.NUMBERVALUE(INDEX(tb_SVI[],MATCH(Table3[[#This Row],[city_name]],tb_SVI[city_name_uf],0),9),".")</f>
        <v>0.12</v>
      </c>
      <c r="L3590">
        <f>_xlfn.NUMBERVALUE(INDEX(tb_SVI[],MATCH(Table3[[#This Row],[city_name]],tb_SVI[city_name_uf],0),10),".")</f>
        <v>0.26100000000000001</v>
      </c>
      <c r="M3590">
        <f>_xlfn.NUMBERVALUE(INDEX(tb_SVI[],MATCH(Table3[[#This Row],[city_name]],tb_SVI[city_name_uf],0),11),".")</f>
        <v>0.21199999999999999</v>
      </c>
      <c r="N3590" s="14">
        <f>_xlfn.PERCENTRANK.INC(Table3[MHDI_tot],Table3[[#This Row],[MHDI_tot]],3)</f>
        <v>0.93700000000000006</v>
      </c>
    </row>
    <row r="3591" spans="1:14" hidden="1" x14ac:dyDescent="0.2">
      <c r="A3591" t="str">
        <f>SVI!F3591</f>
        <v>Santa Ernestina/SP</v>
      </c>
      <c r="B3591" t="str">
        <f>INDEX(tb_SVI[],MATCH(Table3[[#This Row],[ibge_cod]],tb_SVI[Município],0),1)</f>
        <v>SP</v>
      </c>
      <c r="C3591" t="str">
        <f>INDEX(tb_SVI[],MATCH(Table3[[#This Row],[city_name]],tb_SVI[city_name_uf],0),3)</f>
        <v>3546504</v>
      </c>
      <c r="D3591" t="s">
        <v>21222</v>
      </c>
      <c r="E3591" s="11">
        <f>INDEX(tb_SVI[],MATCH(Table3[[#This Row],[city_name]],tb_SVI[city_name_uf],0),5)</f>
        <v>5588</v>
      </c>
      <c r="F3591">
        <f>INDEX(tb_MHDI[],MATCH(Table3[[#This Row],[city_name]],tb_MHDI[mun_uf],0),5)</f>
        <v>0.73799999999999999</v>
      </c>
      <c r="G3591">
        <f>INDEX(tb_MHDI[],MATCH(Table3[[#This Row],[city_name]],tb_MHDI[mun_uf],0),6)</f>
        <v>0.71599999999999997</v>
      </c>
      <c r="H3591">
        <f>INDEX(tb_MHDI[],MATCH(Table3[[#This Row],[city_name]],tb_MHDI[mun_uf],0),7)</f>
        <v>0.80200000000000005</v>
      </c>
      <c r="I3591">
        <f>INDEX(tb_MHDI[],MATCH(Table3[[#This Row],[city_name]],tb_MHDI[mun_uf],0),8)</f>
        <v>0.69899999999999995</v>
      </c>
      <c r="J3591">
        <f>_xlfn.NUMBERVALUE(INDEX(tb_SVI[],MATCH(Table3[[#This Row],[city_name]],tb_SVI[city_name_uf],0),8),".")</f>
        <v>0.253</v>
      </c>
      <c r="K3591">
        <f>_xlfn.NUMBERVALUE(INDEX(tb_SVI[],MATCH(Table3[[#This Row],[city_name]],tb_SVI[city_name_uf],0),9),".")</f>
        <v>0.28399999999999997</v>
      </c>
      <c r="L3591">
        <f>_xlfn.NUMBERVALUE(INDEX(tb_SVI[],MATCH(Table3[[#This Row],[city_name]],tb_SVI[city_name_uf],0),10),".")</f>
        <v>0.24099999999999999</v>
      </c>
      <c r="M3591">
        <f>_xlfn.NUMBERVALUE(INDEX(tb_SVI[],MATCH(Table3[[#This Row],[city_name]],tb_SVI[city_name_uf],0),11),".")</f>
        <v>0.23300000000000001</v>
      </c>
      <c r="N3591" s="14">
        <f>_xlfn.PERCENTRANK.INC(Table3[MHDI_tot],Table3[[#This Row],[MHDI_tot]],3)</f>
        <v>0.84699999999999998</v>
      </c>
    </row>
    <row r="3592" spans="1:14" hidden="1" x14ac:dyDescent="0.2">
      <c r="A3592" t="str">
        <f>SVI!F3592</f>
        <v>Santa Fé do Sul/SP</v>
      </c>
      <c r="B3592" t="str">
        <f>INDEX(tb_SVI[],MATCH(Table3[[#This Row],[ibge_cod]],tb_SVI[Município],0),1)</f>
        <v>SP</v>
      </c>
      <c r="C3592" t="str">
        <f>INDEX(tb_SVI[],MATCH(Table3[[#This Row],[city_name]],tb_SVI[city_name_uf],0),3)</f>
        <v>3546603</v>
      </c>
      <c r="D3592" t="s">
        <v>21223</v>
      </c>
      <c r="E3592" s="11">
        <f>INDEX(tb_SVI[],MATCH(Table3[[#This Row],[city_name]],tb_SVI[city_name_uf],0),5)</f>
        <v>32563</v>
      </c>
      <c r="F3592">
        <f>INDEX(tb_MHDI[],MATCH(Table3[[#This Row],[city_name]],tb_MHDI[mun_uf],0),5)</f>
        <v>0.78400000000000003</v>
      </c>
      <c r="G3592">
        <f>INDEX(tb_MHDI[],MATCH(Table3[[#This Row],[city_name]],tb_MHDI[mun_uf],0),6)</f>
        <v>0.76300000000000001</v>
      </c>
      <c r="H3592">
        <f>INDEX(tb_MHDI[],MATCH(Table3[[#This Row],[city_name]],tb_MHDI[mun_uf],0),7)</f>
        <v>0.84</v>
      </c>
      <c r="I3592">
        <f>INDEX(tb_MHDI[],MATCH(Table3[[#This Row],[city_name]],tb_MHDI[mun_uf],0),8)</f>
        <v>0.751</v>
      </c>
      <c r="J3592">
        <f>_xlfn.NUMBERVALUE(INDEX(tb_SVI[],MATCH(Table3[[#This Row],[city_name]],tb_SVI[city_name_uf],0),8),".")</f>
        <v>0.17399999999999999</v>
      </c>
      <c r="K3592">
        <f>_xlfn.NUMBERVALUE(INDEX(tb_SVI[],MATCH(Table3[[#This Row],[city_name]],tb_SVI[city_name_uf],0),9),".")</f>
        <v>7.9000000000000001E-2</v>
      </c>
      <c r="L3592">
        <f>_xlfn.NUMBERVALUE(INDEX(tb_SVI[],MATCH(Table3[[#This Row],[city_name]],tb_SVI[city_name_uf],0),10),".")</f>
        <v>0.22900000000000001</v>
      </c>
      <c r="M3592">
        <f>_xlfn.NUMBERVALUE(INDEX(tb_SVI[],MATCH(Table3[[#This Row],[city_name]],tb_SVI[city_name_uf],0),11),".")</f>
        <v>0.215</v>
      </c>
      <c r="N3592" s="14">
        <f>_xlfn.PERCENTRANK.INC(Table3[MHDI_tot],Table3[[#This Row],[MHDI_tot]],3)</f>
        <v>0.98</v>
      </c>
    </row>
    <row r="3593" spans="1:14" hidden="1" x14ac:dyDescent="0.2">
      <c r="A3593" t="str">
        <f>SVI!F3593</f>
        <v>Santa Gertrudes/SP</v>
      </c>
      <c r="B3593" t="str">
        <f>INDEX(tb_SVI[],MATCH(Table3[[#This Row],[ibge_cod]],tb_SVI[Município],0),1)</f>
        <v>SP</v>
      </c>
      <c r="C3593" t="str">
        <f>INDEX(tb_SVI[],MATCH(Table3[[#This Row],[city_name]],tb_SVI[city_name_uf],0),3)</f>
        <v>3546702</v>
      </c>
      <c r="D3593" t="s">
        <v>21224</v>
      </c>
      <c r="E3593" s="11">
        <f>INDEX(tb_SVI[],MATCH(Table3[[#This Row],[city_name]],tb_SVI[city_name_uf],0),5)</f>
        <v>27381</v>
      </c>
      <c r="F3593">
        <f>INDEX(tb_MHDI[],MATCH(Table3[[#This Row],[city_name]],tb_MHDI[mun_uf],0),5)</f>
        <v>0.73699999999999999</v>
      </c>
      <c r="G3593">
        <f>INDEX(tb_MHDI[],MATCH(Table3[[#This Row],[city_name]],tb_MHDI[mun_uf],0),6)</f>
        <v>0.72299999999999998</v>
      </c>
      <c r="H3593">
        <f>INDEX(tb_MHDI[],MATCH(Table3[[#This Row],[city_name]],tb_MHDI[mun_uf],0),7)</f>
        <v>0.84699999999999998</v>
      </c>
      <c r="I3593">
        <f>INDEX(tb_MHDI[],MATCH(Table3[[#This Row],[city_name]],tb_MHDI[mun_uf],0),8)</f>
        <v>0.65400000000000003</v>
      </c>
      <c r="J3593">
        <f>_xlfn.NUMBERVALUE(INDEX(tb_SVI[],MATCH(Table3[[#This Row],[city_name]],tb_SVI[city_name_uf],0),8),".")</f>
        <v>0.16200000000000001</v>
      </c>
      <c r="K3593">
        <f>_xlfn.NUMBERVALUE(INDEX(tb_SVI[],MATCH(Table3[[#This Row],[city_name]],tb_SVI[city_name_uf],0),9),".")</f>
        <v>2E-3</v>
      </c>
      <c r="L3593">
        <f>_xlfn.NUMBERVALUE(INDEX(tb_SVI[],MATCH(Table3[[#This Row],[city_name]],tb_SVI[city_name_uf],0),10),".")</f>
        <v>0.29199999999999998</v>
      </c>
      <c r="M3593">
        <f>_xlfn.NUMBERVALUE(INDEX(tb_SVI[],MATCH(Table3[[#This Row],[city_name]],tb_SVI[city_name_uf],0),11),".")</f>
        <v>0.191</v>
      </c>
      <c r="N3593" s="14">
        <f>_xlfn.PERCENTRANK.INC(Table3[MHDI_tot],Table3[[#This Row],[MHDI_tot]],3)</f>
        <v>0.84199999999999997</v>
      </c>
    </row>
    <row r="3594" spans="1:14" hidden="1" x14ac:dyDescent="0.2">
      <c r="A3594" t="str">
        <f>SVI!F3594</f>
        <v>Santa Lúcia/SP</v>
      </c>
      <c r="B3594" t="str">
        <f>INDEX(tb_SVI[],MATCH(Table3[[#This Row],[ibge_cod]],tb_SVI[Município],0),1)</f>
        <v>SP</v>
      </c>
      <c r="C3594" t="str">
        <f>INDEX(tb_SVI[],MATCH(Table3[[#This Row],[city_name]],tb_SVI[city_name_uf],0),3)</f>
        <v>3546900</v>
      </c>
      <c r="D3594" t="s">
        <v>21225</v>
      </c>
      <c r="E3594" s="11">
        <f>INDEX(tb_SVI[],MATCH(Table3[[#This Row],[city_name]],tb_SVI[city_name_uf],0),5)</f>
        <v>8854</v>
      </c>
      <c r="F3594">
        <f>INDEX(tb_MHDI[],MATCH(Table3[[#This Row],[city_name]],tb_MHDI[mun_uf],0),5)</f>
        <v>0.73699999999999999</v>
      </c>
      <c r="G3594">
        <f>INDEX(tb_MHDI[],MATCH(Table3[[#This Row],[city_name]],tb_MHDI[mun_uf],0),6)</f>
        <v>0.69599999999999995</v>
      </c>
      <c r="H3594">
        <f>INDEX(tb_MHDI[],MATCH(Table3[[#This Row],[city_name]],tb_MHDI[mun_uf],0),7)</f>
        <v>0.81799999999999995</v>
      </c>
      <c r="I3594">
        <f>INDEX(tb_MHDI[],MATCH(Table3[[#This Row],[city_name]],tb_MHDI[mun_uf],0),8)</f>
        <v>0.70299999999999996</v>
      </c>
      <c r="J3594">
        <f>_xlfn.NUMBERVALUE(INDEX(tb_SVI[],MATCH(Table3[[#This Row],[city_name]],tb_SVI[city_name_uf],0),8),".")</f>
        <v>0.31</v>
      </c>
      <c r="K3594">
        <f>_xlfn.NUMBERVALUE(INDEX(tb_SVI[],MATCH(Table3[[#This Row],[city_name]],tb_SVI[city_name_uf],0),9),".")</f>
        <v>0.36899999999999999</v>
      </c>
      <c r="L3594">
        <f>_xlfn.NUMBERVALUE(INDEX(tb_SVI[],MATCH(Table3[[#This Row],[city_name]],tb_SVI[city_name_uf],0),10),".")</f>
        <v>0.32900000000000001</v>
      </c>
      <c r="M3594">
        <f>_xlfn.NUMBERVALUE(INDEX(tb_SVI[],MATCH(Table3[[#This Row],[city_name]],tb_SVI[city_name_uf],0),11),".")</f>
        <v>0.23200000000000001</v>
      </c>
      <c r="N3594" s="14">
        <f>_xlfn.PERCENTRANK.INC(Table3[MHDI_tot],Table3[[#This Row],[MHDI_tot]],3)</f>
        <v>0.84199999999999997</v>
      </c>
    </row>
    <row r="3595" spans="1:14" hidden="1" x14ac:dyDescent="0.2">
      <c r="A3595" t="str">
        <f>SVI!F3595</f>
        <v>Santa Maria da Serra/SP</v>
      </c>
      <c r="B3595" t="str">
        <f>INDEX(tb_SVI[],MATCH(Table3[[#This Row],[ibge_cod]],tb_SVI[Município],0),1)</f>
        <v>SP</v>
      </c>
      <c r="C3595" t="str">
        <f>INDEX(tb_SVI[],MATCH(Table3[[#This Row],[city_name]],tb_SVI[city_name_uf],0),3)</f>
        <v>3547007</v>
      </c>
      <c r="D3595" t="s">
        <v>21226</v>
      </c>
      <c r="E3595" s="11">
        <f>INDEX(tb_SVI[],MATCH(Table3[[#This Row],[city_name]],tb_SVI[city_name_uf],0),5)</f>
        <v>6236</v>
      </c>
      <c r="F3595">
        <f>INDEX(tb_MHDI[],MATCH(Table3[[#This Row],[city_name]],tb_MHDI[mun_uf],0),5)</f>
        <v>0.68600000000000005</v>
      </c>
      <c r="G3595">
        <f>INDEX(tb_MHDI[],MATCH(Table3[[#This Row],[city_name]],tb_MHDI[mun_uf],0),6)</f>
        <v>0.68799999999999994</v>
      </c>
      <c r="H3595">
        <f>INDEX(tb_MHDI[],MATCH(Table3[[#This Row],[city_name]],tb_MHDI[mun_uf],0),7)</f>
        <v>0.82</v>
      </c>
      <c r="I3595">
        <f>INDEX(tb_MHDI[],MATCH(Table3[[#This Row],[city_name]],tb_MHDI[mun_uf],0),8)</f>
        <v>0.57099999999999995</v>
      </c>
      <c r="J3595">
        <f>_xlfn.NUMBERVALUE(INDEX(tb_SVI[],MATCH(Table3[[#This Row],[city_name]],tb_SVI[city_name_uf],0),8),".")</f>
        <v>0.248</v>
      </c>
      <c r="K3595">
        <f>_xlfn.NUMBERVALUE(INDEX(tb_SVI[],MATCH(Table3[[#This Row],[city_name]],tb_SVI[city_name_uf],0),9),".")</f>
        <v>4.4999999999999998E-2</v>
      </c>
      <c r="L3595">
        <f>_xlfn.NUMBERVALUE(INDEX(tb_SVI[],MATCH(Table3[[#This Row],[city_name]],tb_SVI[city_name_uf],0),10),".")</f>
        <v>0.41799999999999998</v>
      </c>
      <c r="M3595">
        <f>_xlfn.NUMBERVALUE(INDEX(tb_SVI[],MATCH(Table3[[#This Row],[city_name]],tb_SVI[city_name_uf],0),11),".")</f>
        <v>0.28199999999999997</v>
      </c>
      <c r="N3595" s="14">
        <f>_xlfn.PERCENTRANK.INC(Table3[MHDI_tot],Table3[[#This Row],[MHDI_tot]],3)</f>
        <v>0.58499999999999996</v>
      </c>
    </row>
    <row r="3596" spans="1:14" hidden="1" x14ac:dyDescent="0.2">
      <c r="A3596" t="str">
        <f>SVI!F3596</f>
        <v>Santa Mercedes/SP</v>
      </c>
      <c r="B3596" t="str">
        <f>INDEX(tb_SVI[],MATCH(Table3[[#This Row],[ibge_cod]],tb_SVI[Município],0),1)</f>
        <v>SP</v>
      </c>
      <c r="C3596" t="str">
        <f>INDEX(tb_SVI[],MATCH(Table3[[#This Row],[city_name]],tb_SVI[city_name_uf],0),3)</f>
        <v>3547106</v>
      </c>
      <c r="D3596" t="s">
        <v>21227</v>
      </c>
      <c r="E3596" s="11">
        <f>INDEX(tb_SVI[],MATCH(Table3[[#This Row],[city_name]],tb_SVI[city_name_uf],0),5)</f>
        <v>2943</v>
      </c>
      <c r="F3596">
        <f>INDEX(tb_MHDI[],MATCH(Table3[[#This Row],[city_name]],tb_MHDI[mun_uf],0),5)</f>
        <v>0.73899999999999999</v>
      </c>
      <c r="G3596">
        <f>INDEX(tb_MHDI[],MATCH(Table3[[#This Row],[city_name]],tb_MHDI[mun_uf],0),6)</f>
        <v>0.68300000000000005</v>
      </c>
      <c r="H3596">
        <f>INDEX(tb_MHDI[],MATCH(Table3[[#This Row],[city_name]],tb_MHDI[mun_uf],0),7)</f>
        <v>0.84699999999999998</v>
      </c>
      <c r="I3596">
        <f>INDEX(tb_MHDI[],MATCH(Table3[[#This Row],[city_name]],tb_MHDI[mun_uf],0),8)</f>
        <v>0.69899999999999995</v>
      </c>
      <c r="J3596">
        <f>_xlfn.NUMBERVALUE(INDEX(tb_SVI[],MATCH(Table3[[#This Row],[city_name]],tb_SVI[city_name_uf],0),8),".")</f>
        <v>0.222</v>
      </c>
      <c r="K3596">
        <f>_xlfn.NUMBERVALUE(INDEX(tb_SVI[],MATCH(Table3[[#This Row],[city_name]],tb_SVI[city_name_uf],0),9),".")</f>
        <v>0.113</v>
      </c>
      <c r="L3596">
        <f>_xlfn.NUMBERVALUE(INDEX(tb_SVI[],MATCH(Table3[[#This Row],[city_name]],tb_SVI[city_name_uf],0),10),".")</f>
        <v>0.27300000000000002</v>
      </c>
      <c r="M3596">
        <f>_xlfn.NUMBERVALUE(INDEX(tb_SVI[],MATCH(Table3[[#This Row],[city_name]],tb_SVI[city_name_uf],0),11),".")</f>
        <v>0.27900000000000003</v>
      </c>
      <c r="N3596" s="14">
        <f>_xlfn.PERCENTRANK.INC(Table3[MHDI_tot],Table3[[#This Row],[MHDI_tot]],3)</f>
        <v>0.85199999999999998</v>
      </c>
    </row>
    <row r="3597" spans="1:14" hidden="1" x14ac:dyDescent="0.2">
      <c r="A3597" t="str">
        <f>SVI!F3597</f>
        <v>Santa Rita D'Oeste/SP</v>
      </c>
      <c r="B3597" t="str">
        <f>INDEX(tb_SVI[],MATCH(Table3[[#This Row],[ibge_cod]],tb_SVI[Município],0),1)</f>
        <v>SP</v>
      </c>
      <c r="C3597" t="str">
        <f>INDEX(tb_SVI[],MATCH(Table3[[#This Row],[city_name]],tb_SVI[city_name_uf],0),3)</f>
        <v>3547403</v>
      </c>
      <c r="D3597" t="s">
        <v>21228</v>
      </c>
      <c r="E3597" s="11">
        <f>INDEX(tb_SVI[],MATCH(Table3[[#This Row],[city_name]],tb_SVI[city_name_uf],0),5)</f>
        <v>2487</v>
      </c>
      <c r="F3597">
        <f>INDEX(tb_MHDI[],MATCH(Table3[[#This Row],[city_name]],tb_MHDI[mun_uf],0),5)</f>
        <v>0.76100000000000001</v>
      </c>
      <c r="G3597">
        <f>INDEX(tb_MHDI[],MATCH(Table3[[#This Row],[city_name]],tb_MHDI[mun_uf],0),6)</f>
        <v>0.71099999999999997</v>
      </c>
      <c r="H3597">
        <f>INDEX(tb_MHDI[],MATCH(Table3[[#This Row],[city_name]],tb_MHDI[mun_uf],0),7)</f>
        <v>0.83899999999999997</v>
      </c>
      <c r="I3597">
        <f>INDEX(tb_MHDI[],MATCH(Table3[[#This Row],[city_name]],tb_MHDI[mun_uf],0),8)</f>
        <v>0.74</v>
      </c>
      <c r="J3597">
        <f>_xlfn.NUMBERVALUE(INDEX(tb_SVI[],MATCH(Table3[[#This Row],[city_name]],tb_SVI[city_name_uf],0),8),".")</f>
        <v>0.121</v>
      </c>
      <c r="K3597">
        <f>_xlfn.NUMBERVALUE(INDEX(tb_SVI[],MATCH(Table3[[#This Row],[city_name]],tb_SVI[city_name_uf],0),9),".")</f>
        <v>0</v>
      </c>
      <c r="L3597">
        <f>_xlfn.NUMBERVALUE(INDEX(tb_SVI[],MATCH(Table3[[#This Row],[city_name]],tb_SVI[city_name_uf],0),10),".")</f>
        <v>0.18</v>
      </c>
      <c r="M3597">
        <f>_xlfn.NUMBERVALUE(INDEX(tb_SVI[],MATCH(Table3[[#This Row],[city_name]],tb_SVI[city_name_uf],0),11),".")</f>
        <v>0.182</v>
      </c>
      <c r="N3597" s="14">
        <f>_xlfn.PERCENTRANK.INC(Table3[MHDI_tot],Table3[[#This Row],[MHDI_tot]],3)</f>
        <v>0.93400000000000005</v>
      </c>
    </row>
    <row r="3598" spans="1:14" hidden="1" x14ac:dyDescent="0.2">
      <c r="A3598" t="str">
        <f>SVI!F3598</f>
        <v>Santa Rita do Passa Quatro/SP</v>
      </c>
      <c r="B3598" t="str">
        <f>INDEX(tb_SVI[],MATCH(Table3[[#This Row],[ibge_cod]],tb_SVI[Município],0),1)</f>
        <v>SP</v>
      </c>
      <c r="C3598" t="str">
        <f>INDEX(tb_SVI[],MATCH(Table3[[#This Row],[city_name]],tb_SVI[city_name_uf],0),3)</f>
        <v>3547502</v>
      </c>
      <c r="D3598" t="s">
        <v>21229</v>
      </c>
      <c r="E3598" s="11">
        <f>INDEX(tb_SVI[],MATCH(Table3[[#This Row],[city_name]],tb_SVI[city_name_uf],0),5)</f>
        <v>27600</v>
      </c>
      <c r="F3598">
        <f>INDEX(tb_MHDI[],MATCH(Table3[[#This Row],[city_name]],tb_MHDI[mun_uf],0),5)</f>
        <v>0.77500000000000002</v>
      </c>
      <c r="G3598">
        <f>INDEX(tb_MHDI[],MATCH(Table3[[#This Row],[city_name]],tb_MHDI[mun_uf],0),6)</f>
        <v>0.76400000000000001</v>
      </c>
      <c r="H3598">
        <f>INDEX(tb_MHDI[],MATCH(Table3[[#This Row],[city_name]],tb_MHDI[mun_uf],0),7)</f>
        <v>0.88700000000000001</v>
      </c>
      <c r="I3598">
        <f>INDEX(tb_MHDI[],MATCH(Table3[[#This Row],[city_name]],tb_MHDI[mun_uf],0),8)</f>
        <v>0.68600000000000005</v>
      </c>
      <c r="J3598">
        <f>_xlfn.NUMBERVALUE(INDEX(tb_SVI[],MATCH(Table3[[#This Row],[city_name]],tb_SVI[city_name_uf],0),8),".")</f>
        <v>0.2</v>
      </c>
      <c r="K3598">
        <f>_xlfn.NUMBERVALUE(INDEX(tb_SVI[],MATCH(Table3[[#This Row],[city_name]],tb_SVI[city_name_uf],0),9),".")</f>
        <v>0.155</v>
      </c>
      <c r="L3598">
        <f>_xlfn.NUMBERVALUE(INDEX(tb_SVI[],MATCH(Table3[[#This Row],[city_name]],tb_SVI[city_name_uf],0),10),".")</f>
        <v>0.23100000000000001</v>
      </c>
      <c r="M3598">
        <f>_xlfn.NUMBERVALUE(INDEX(tb_SVI[],MATCH(Table3[[#This Row],[city_name]],tb_SVI[city_name_uf],0),11),".")</f>
        <v>0.21299999999999999</v>
      </c>
      <c r="N3598" s="14">
        <f>_xlfn.PERCENTRANK.INC(Table3[MHDI_tot],Table3[[#This Row],[MHDI_tot]],3)</f>
        <v>0.96699999999999997</v>
      </c>
    </row>
    <row r="3599" spans="1:14" hidden="1" x14ac:dyDescent="0.2">
      <c r="A3599" t="str">
        <f>SVI!F3599</f>
        <v>Santa Rosa de Viterbo/SP</v>
      </c>
      <c r="B3599" t="str">
        <f>INDEX(tb_SVI[],MATCH(Table3[[#This Row],[ibge_cod]],tb_SVI[Município],0),1)</f>
        <v>SP</v>
      </c>
      <c r="C3599" t="str">
        <f>INDEX(tb_SVI[],MATCH(Table3[[#This Row],[city_name]],tb_SVI[city_name_uf],0),3)</f>
        <v>3547601</v>
      </c>
      <c r="D3599" t="s">
        <v>21230</v>
      </c>
      <c r="E3599" s="11">
        <f>INDEX(tb_SVI[],MATCH(Table3[[#This Row],[city_name]],tb_SVI[city_name_uf],0),5)</f>
        <v>26753</v>
      </c>
      <c r="F3599">
        <f>INDEX(tb_MHDI[],MATCH(Table3[[#This Row],[city_name]],tb_MHDI[mun_uf],0),5)</f>
        <v>0.77</v>
      </c>
      <c r="G3599">
        <f>INDEX(tb_MHDI[],MATCH(Table3[[#This Row],[city_name]],tb_MHDI[mun_uf],0),6)</f>
        <v>0.746</v>
      </c>
      <c r="H3599">
        <f>INDEX(tb_MHDI[],MATCH(Table3[[#This Row],[city_name]],tb_MHDI[mun_uf],0),7)</f>
        <v>0.86799999999999999</v>
      </c>
      <c r="I3599">
        <f>INDEX(tb_MHDI[],MATCH(Table3[[#This Row],[city_name]],tb_MHDI[mun_uf],0),8)</f>
        <v>0.70399999999999996</v>
      </c>
      <c r="J3599">
        <f>_xlfn.NUMBERVALUE(INDEX(tb_SVI[],MATCH(Table3[[#This Row],[city_name]],tb_SVI[city_name_uf],0),8),".")</f>
        <v>0.26100000000000001</v>
      </c>
      <c r="K3599">
        <f>_xlfn.NUMBERVALUE(INDEX(tb_SVI[],MATCH(Table3[[#This Row],[city_name]],tb_SVI[city_name_uf],0),9),".")</f>
        <v>0.26100000000000001</v>
      </c>
      <c r="L3599">
        <f>_xlfn.NUMBERVALUE(INDEX(tb_SVI[],MATCH(Table3[[#This Row],[city_name]],tb_SVI[city_name_uf],0),10),".")</f>
        <v>0.23799999999999999</v>
      </c>
      <c r="M3599">
        <f>_xlfn.NUMBERVALUE(INDEX(tb_SVI[],MATCH(Table3[[#This Row],[city_name]],tb_SVI[city_name_uf],0),11),".")</f>
        <v>0.28499999999999998</v>
      </c>
      <c r="N3599" s="14">
        <f>_xlfn.PERCENTRANK.INC(Table3[MHDI_tot],Table3[[#This Row],[MHDI_tot]],3)</f>
        <v>0.95699999999999996</v>
      </c>
    </row>
    <row r="3600" spans="1:14" hidden="1" x14ac:dyDescent="0.2">
      <c r="A3600" t="str">
        <f>SVI!F3600</f>
        <v>Santa Salete/SP</v>
      </c>
      <c r="B3600" t="str">
        <f>INDEX(tb_SVI[],MATCH(Table3[[#This Row],[ibge_cod]],tb_SVI[Município],0),1)</f>
        <v>SP</v>
      </c>
      <c r="C3600" t="str">
        <f>INDEX(tb_SVI[],MATCH(Table3[[#This Row],[city_name]],tb_SVI[city_name_uf],0),3)</f>
        <v>3547650</v>
      </c>
      <c r="D3600" t="s">
        <v>21231</v>
      </c>
      <c r="E3600" s="11">
        <f>INDEX(tb_SVI[],MATCH(Table3[[#This Row],[city_name]],tb_SVI[city_name_uf],0),5)</f>
        <v>1552</v>
      </c>
      <c r="F3600">
        <f>INDEX(tb_MHDI[],MATCH(Table3[[#This Row],[city_name]],tb_MHDI[mun_uf],0),5)</f>
        <v>0.77200000000000002</v>
      </c>
      <c r="G3600">
        <f>INDEX(tb_MHDI[],MATCH(Table3[[#This Row],[city_name]],tb_MHDI[mun_uf],0),6)</f>
        <v>0.71199999999999997</v>
      </c>
      <c r="H3600">
        <f>INDEX(tb_MHDI[],MATCH(Table3[[#This Row],[city_name]],tb_MHDI[mun_uf],0),7)</f>
        <v>0.86399999999999999</v>
      </c>
      <c r="I3600">
        <f>INDEX(tb_MHDI[],MATCH(Table3[[#This Row],[city_name]],tb_MHDI[mun_uf],0),8)</f>
        <v>0.748</v>
      </c>
      <c r="J3600">
        <f>_xlfn.NUMBERVALUE(INDEX(tb_SVI[],MATCH(Table3[[#This Row],[city_name]],tb_SVI[city_name_uf],0),8),".")</f>
        <v>0.17899999999999999</v>
      </c>
      <c r="K3600">
        <f>_xlfn.NUMBERVALUE(INDEX(tb_SVI[],MATCH(Table3[[#This Row],[city_name]],tb_SVI[city_name_uf],0),9),".")</f>
        <v>6.8000000000000005E-2</v>
      </c>
      <c r="L3600">
        <f>_xlfn.NUMBERVALUE(INDEX(tb_SVI[],MATCH(Table3[[#This Row],[city_name]],tb_SVI[city_name_uf],0),10),".")</f>
        <v>0.16900000000000001</v>
      </c>
      <c r="M3600">
        <f>_xlfn.NUMBERVALUE(INDEX(tb_SVI[],MATCH(Table3[[#This Row],[city_name]],tb_SVI[city_name_uf],0),11),".")</f>
        <v>0.30099999999999999</v>
      </c>
      <c r="N3600" s="14">
        <f>_xlfn.PERCENTRANK.INC(Table3[MHDI_tot],Table3[[#This Row],[MHDI_tot]],3)</f>
        <v>0.96</v>
      </c>
    </row>
    <row r="3601" spans="1:14" hidden="1" x14ac:dyDescent="0.2">
      <c r="A3601" t="str">
        <f>SVI!F3601</f>
        <v>Santana da Ponte Pensa/SP</v>
      </c>
      <c r="B3601" t="str">
        <f>INDEX(tb_SVI[],MATCH(Table3[[#This Row],[ibge_cod]],tb_SVI[Município],0),1)</f>
        <v>SP</v>
      </c>
      <c r="C3601" t="str">
        <f>INDEX(tb_SVI[],MATCH(Table3[[#This Row],[city_name]],tb_SVI[city_name_uf],0),3)</f>
        <v>3547205</v>
      </c>
      <c r="D3601" t="s">
        <v>21232</v>
      </c>
      <c r="E3601" s="11">
        <f>INDEX(tb_SVI[],MATCH(Table3[[#This Row],[city_name]],tb_SVI[city_name_uf],0),5)</f>
        <v>1467</v>
      </c>
      <c r="F3601">
        <f>INDEX(tb_MHDI[],MATCH(Table3[[#This Row],[city_name]],tb_MHDI[mun_uf],0),5)</f>
        <v>0.77300000000000002</v>
      </c>
      <c r="G3601">
        <f>INDEX(tb_MHDI[],MATCH(Table3[[#This Row],[city_name]],tb_MHDI[mun_uf],0),6)</f>
        <v>0.751</v>
      </c>
      <c r="H3601">
        <f>INDEX(tb_MHDI[],MATCH(Table3[[#This Row],[city_name]],tb_MHDI[mun_uf],0),7)</f>
        <v>0.84</v>
      </c>
      <c r="I3601">
        <f>INDEX(tb_MHDI[],MATCH(Table3[[#This Row],[city_name]],tb_MHDI[mun_uf],0),8)</f>
        <v>0.73299999999999998</v>
      </c>
      <c r="J3601">
        <f>_xlfn.NUMBERVALUE(INDEX(tb_SVI[],MATCH(Table3[[#This Row],[city_name]],tb_SVI[city_name_uf],0),8),".")</f>
        <v>0.113</v>
      </c>
      <c r="K3601">
        <f>_xlfn.NUMBERVALUE(INDEX(tb_SVI[],MATCH(Table3[[#This Row],[city_name]],tb_SVI[city_name_uf],0),9),".")</f>
        <v>0</v>
      </c>
      <c r="L3601">
        <f>_xlfn.NUMBERVALUE(INDEX(tb_SVI[],MATCH(Table3[[#This Row],[city_name]],tb_SVI[city_name_uf],0),10),".")</f>
        <v>0.161</v>
      </c>
      <c r="M3601">
        <f>_xlfn.NUMBERVALUE(INDEX(tb_SVI[],MATCH(Table3[[#This Row],[city_name]],tb_SVI[city_name_uf],0),11),".")</f>
        <v>0.17799999999999999</v>
      </c>
      <c r="N3601" s="14">
        <f>_xlfn.PERCENTRANK.INC(Table3[MHDI_tot],Table3[[#This Row],[MHDI_tot]],3)</f>
        <v>0.96199999999999997</v>
      </c>
    </row>
    <row r="3602" spans="1:14" hidden="1" x14ac:dyDescent="0.2">
      <c r="A3602" t="str">
        <f>SVI!F3602</f>
        <v>Santo Anastácio/SP</v>
      </c>
      <c r="B3602" t="str">
        <f>INDEX(tb_SVI[],MATCH(Table3[[#This Row],[ibge_cod]],tb_SVI[Município],0),1)</f>
        <v>SP</v>
      </c>
      <c r="C3602" t="str">
        <f>INDEX(tb_SVI[],MATCH(Table3[[#This Row],[city_name]],tb_SVI[city_name_uf],0),3)</f>
        <v>3547700</v>
      </c>
      <c r="D3602" t="s">
        <v>21233</v>
      </c>
      <c r="E3602" s="11">
        <f>INDEX(tb_SVI[],MATCH(Table3[[#This Row],[city_name]],tb_SVI[city_name_uf],0),5)</f>
        <v>20866</v>
      </c>
      <c r="F3602">
        <f>INDEX(tb_MHDI[],MATCH(Table3[[#This Row],[city_name]],tb_MHDI[mun_uf],0),5)</f>
        <v>0.753</v>
      </c>
      <c r="G3602">
        <f>INDEX(tb_MHDI[],MATCH(Table3[[#This Row],[city_name]],tb_MHDI[mun_uf],0),6)</f>
        <v>0.72499999999999998</v>
      </c>
      <c r="H3602">
        <f>INDEX(tb_MHDI[],MATCH(Table3[[#This Row],[city_name]],tb_MHDI[mun_uf],0),7)</f>
        <v>0.85399999999999998</v>
      </c>
      <c r="I3602">
        <f>INDEX(tb_MHDI[],MATCH(Table3[[#This Row],[city_name]],tb_MHDI[mun_uf],0),8)</f>
        <v>0.68899999999999995</v>
      </c>
      <c r="J3602">
        <f>_xlfn.NUMBERVALUE(INDEX(tb_SVI[],MATCH(Table3[[#This Row],[city_name]],tb_SVI[city_name_uf],0),8),".")</f>
        <v>0.23899999999999999</v>
      </c>
      <c r="K3602">
        <f>_xlfn.NUMBERVALUE(INDEX(tb_SVI[],MATCH(Table3[[#This Row],[city_name]],tb_SVI[city_name_uf],0),9),".")</f>
        <v>0.14399999999999999</v>
      </c>
      <c r="L3602">
        <f>_xlfn.NUMBERVALUE(INDEX(tb_SVI[],MATCH(Table3[[#This Row],[city_name]],tb_SVI[city_name_uf],0),10),".")</f>
        <v>0.27700000000000002</v>
      </c>
      <c r="M3602">
        <f>_xlfn.NUMBERVALUE(INDEX(tb_SVI[],MATCH(Table3[[#This Row],[city_name]],tb_SVI[city_name_uf],0),11),".")</f>
        <v>0.29699999999999999</v>
      </c>
      <c r="N3602" s="14">
        <f>_xlfn.PERCENTRANK.INC(Table3[MHDI_tot],Table3[[#This Row],[MHDI_tot]],3)</f>
        <v>0.90900000000000003</v>
      </c>
    </row>
    <row r="3603" spans="1:14" hidden="1" x14ac:dyDescent="0.2">
      <c r="A3603" t="str">
        <f>SVI!F3603</f>
        <v>Santo Antônio da Alegria/SP</v>
      </c>
      <c r="B3603" t="str">
        <f>INDEX(tb_SVI[],MATCH(Table3[[#This Row],[ibge_cod]],tb_SVI[Município],0),1)</f>
        <v>SP</v>
      </c>
      <c r="C3603" t="str">
        <f>INDEX(tb_SVI[],MATCH(Table3[[#This Row],[city_name]],tb_SVI[city_name_uf],0),3)</f>
        <v>3547908</v>
      </c>
      <c r="D3603" t="s">
        <v>21234</v>
      </c>
      <c r="E3603" s="11">
        <f>INDEX(tb_SVI[],MATCH(Table3[[#This Row],[city_name]],tb_SVI[city_name_uf],0),5)</f>
        <v>6977</v>
      </c>
      <c r="F3603">
        <f>INDEX(tb_MHDI[],MATCH(Table3[[#This Row],[city_name]],tb_MHDI[mun_uf],0),5)</f>
        <v>0.70199999999999996</v>
      </c>
      <c r="G3603">
        <f>INDEX(tb_MHDI[],MATCH(Table3[[#This Row],[city_name]],tb_MHDI[mun_uf],0),6)</f>
        <v>0.69</v>
      </c>
      <c r="H3603">
        <f>INDEX(tb_MHDI[],MATCH(Table3[[#This Row],[city_name]],tb_MHDI[mun_uf],0),7)</f>
        <v>0.83</v>
      </c>
      <c r="I3603">
        <f>INDEX(tb_MHDI[],MATCH(Table3[[#This Row],[city_name]],tb_MHDI[mun_uf],0),8)</f>
        <v>0.60399999999999998</v>
      </c>
      <c r="J3603">
        <f>_xlfn.NUMBERVALUE(INDEX(tb_SVI[],MATCH(Table3[[#This Row],[city_name]],tb_SVI[city_name_uf],0),8),".")</f>
        <v>0.20100000000000001</v>
      </c>
      <c r="K3603">
        <f>_xlfn.NUMBERVALUE(INDEX(tb_SVI[],MATCH(Table3[[#This Row],[city_name]],tb_SVI[city_name_uf],0),9),".")</f>
        <v>6.7000000000000004E-2</v>
      </c>
      <c r="L3603">
        <f>_xlfn.NUMBERVALUE(INDEX(tb_SVI[],MATCH(Table3[[#This Row],[city_name]],tb_SVI[city_name_uf],0),10),".")</f>
        <v>0.32900000000000001</v>
      </c>
      <c r="M3603">
        <f>_xlfn.NUMBERVALUE(INDEX(tb_SVI[],MATCH(Table3[[#This Row],[city_name]],tb_SVI[city_name_uf],0),11),".")</f>
        <v>0.20799999999999999</v>
      </c>
      <c r="N3603" s="14">
        <f>_xlfn.PERCENTRANK.INC(Table3[MHDI_tot],Table3[[#This Row],[MHDI_tot]],3)</f>
        <v>0.66400000000000003</v>
      </c>
    </row>
    <row r="3604" spans="1:14" hidden="1" x14ac:dyDescent="0.2">
      <c r="A3604" t="str">
        <f>SVI!F3604</f>
        <v>Santo Antônio do Aracanguá/SP</v>
      </c>
      <c r="B3604" t="str">
        <f>INDEX(tb_SVI[],MATCH(Table3[[#This Row],[ibge_cod]],tb_SVI[Município],0),1)</f>
        <v>SP</v>
      </c>
      <c r="C3604" t="str">
        <f>INDEX(tb_SVI[],MATCH(Table3[[#This Row],[city_name]],tb_SVI[city_name_uf],0),3)</f>
        <v>3548054</v>
      </c>
      <c r="D3604" t="s">
        <v>21235</v>
      </c>
      <c r="E3604" s="11">
        <f>INDEX(tb_SVI[],MATCH(Table3[[#This Row],[city_name]],tb_SVI[city_name_uf],0),5)</f>
        <v>8481</v>
      </c>
      <c r="F3604">
        <f>INDEX(tb_MHDI[],MATCH(Table3[[#This Row],[city_name]],tb_MHDI[mun_uf],0),5)</f>
        <v>0.75700000000000001</v>
      </c>
      <c r="G3604">
        <f>INDEX(tb_MHDI[],MATCH(Table3[[#This Row],[city_name]],tb_MHDI[mun_uf],0),6)</f>
        <v>0.71</v>
      </c>
      <c r="H3604">
        <f>INDEX(tb_MHDI[],MATCH(Table3[[#This Row],[city_name]],tb_MHDI[mun_uf],0),7)</f>
        <v>0.84</v>
      </c>
      <c r="I3604">
        <f>INDEX(tb_MHDI[],MATCH(Table3[[#This Row],[city_name]],tb_MHDI[mun_uf],0),8)</f>
        <v>0.72799999999999998</v>
      </c>
      <c r="J3604">
        <f>_xlfn.NUMBERVALUE(INDEX(tb_SVI[],MATCH(Table3[[#This Row],[city_name]],tb_SVI[city_name_uf],0),8),".")</f>
        <v>0.246</v>
      </c>
      <c r="K3604">
        <f>_xlfn.NUMBERVALUE(INDEX(tb_SVI[],MATCH(Table3[[#This Row],[city_name]],tb_SVI[city_name_uf],0),9),".")</f>
        <v>0.28000000000000003</v>
      </c>
      <c r="L3604">
        <f>_xlfn.NUMBERVALUE(INDEX(tb_SVI[],MATCH(Table3[[#This Row],[city_name]],tb_SVI[city_name_uf],0),10),".")</f>
        <v>0.23200000000000001</v>
      </c>
      <c r="M3604">
        <f>_xlfn.NUMBERVALUE(INDEX(tb_SVI[],MATCH(Table3[[#This Row],[city_name]],tb_SVI[city_name_uf],0),11),".")</f>
        <v>0.22600000000000001</v>
      </c>
      <c r="N3604" s="14">
        <f>_xlfn.PERCENTRANK.INC(Table3[MHDI_tot],Table3[[#This Row],[MHDI_tot]],3)</f>
        <v>0.92100000000000004</v>
      </c>
    </row>
    <row r="3605" spans="1:14" hidden="1" x14ac:dyDescent="0.2">
      <c r="A3605" t="str">
        <f>SVI!F5270</f>
        <v>Itanhangá/MT</v>
      </c>
      <c r="B3605" t="str">
        <f>INDEX(tb_SVI[],MATCH(Table3[[#This Row],[ibge_cod]],tb_SVI[Município],0),1)</f>
        <v>MT</v>
      </c>
      <c r="C3605" t="str">
        <f>INDEX(tb_SVI[],MATCH(Table3[[#This Row],[city_name]],tb_SVI[city_name_uf],0),3)</f>
        <v>5104542</v>
      </c>
      <c r="D3605" t="e">
        <v>#N/A</v>
      </c>
      <c r="E3605" s="11">
        <f>INDEX(tb_SVI[],MATCH(Table3[[#This Row],[city_name]],tb_SVI[city_name_uf],0),5)</f>
        <v>6885</v>
      </c>
      <c r="F3605">
        <f>INDEX(tb_MHDI[],MATCH(Table3[[#This Row],[city_name]],tb_MHDI[mun_uf],0),5)</f>
        <v>0.71</v>
      </c>
      <c r="G3605">
        <f>INDEX(tb_MHDI[],MATCH(Table3[[#This Row],[city_name]],tb_MHDI[mun_uf],0),6)</f>
        <v>0.69899999999999995</v>
      </c>
      <c r="H3605">
        <f>INDEX(tb_MHDI[],MATCH(Table3[[#This Row],[city_name]],tb_MHDI[mun_uf],0),7)</f>
        <v>0.85599999999999998</v>
      </c>
      <c r="I3605">
        <f>INDEX(tb_MHDI[],MATCH(Table3[[#This Row],[city_name]],tb_MHDI[mun_uf],0),8)</f>
        <v>0.59699999999999998</v>
      </c>
      <c r="J3605">
        <f>_xlfn.NUMBERVALUE(INDEX(tb_SVI[],MATCH(Table3[[#This Row],[city_name]],tb_SVI[city_name_uf],0),8),".")</f>
        <v>0.26100000000000001</v>
      </c>
      <c r="K3605">
        <f>_xlfn.NUMBERVALUE(INDEX(tb_SVI[],MATCH(Table3[[#This Row],[city_name]],tb_SVI[city_name_uf],0),9),".")</f>
        <v>8.5999999999999993E-2</v>
      </c>
      <c r="L3605">
        <f>_xlfn.NUMBERVALUE(INDEX(tb_SVI[],MATCH(Table3[[#This Row],[city_name]],tb_SVI[city_name_uf],0),10),".")</f>
        <v>0.40699999999999997</v>
      </c>
      <c r="M3605">
        <f>_xlfn.NUMBERVALUE(INDEX(tb_SVI[],MATCH(Table3[[#This Row],[city_name]],tb_SVI[city_name_uf],0),11),".")</f>
        <v>0.29099999999999998</v>
      </c>
      <c r="N3605" s="14">
        <f>_xlfn.PERCENTRANK.INC(Table3[MHDI_tot],Table3[[#This Row],[MHDI_tot]],3)</f>
        <v>0.70499999999999996</v>
      </c>
    </row>
    <row r="3606" spans="1:14" hidden="1" x14ac:dyDescent="0.2">
      <c r="A3606" t="str">
        <f>SVI!F3606</f>
        <v>Santo Expedito/SP</v>
      </c>
      <c r="B3606" t="str">
        <f>INDEX(tb_SVI[],MATCH(Table3[[#This Row],[ibge_cod]],tb_SVI[Município],0),1)</f>
        <v>SP</v>
      </c>
      <c r="C3606" t="str">
        <f>INDEX(tb_SVI[],MATCH(Table3[[#This Row],[city_name]],tb_SVI[city_name_uf],0),3)</f>
        <v>3548302</v>
      </c>
      <c r="D3606" t="s">
        <v>21236</v>
      </c>
      <c r="E3606" s="11">
        <f>INDEX(tb_SVI[],MATCH(Table3[[#This Row],[city_name]],tb_SVI[city_name_uf],0),5)</f>
        <v>3135</v>
      </c>
      <c r="F3606">
        <f>INDEX(tb_MHDI[],MATCH(Table3[[#This Row],[city_name]],tb_MHDI[mun_uf],0),5)</f>
        <v>0.73199999999999998</v>
      </c>
      <c r="G3606">
        <f>INDEX(tb_MHDI[],MATCH(Table3[[#This Row],[city_name]],tb_MHDI[mun_uf],0),6)</f>
        <v>0.66400000000000003</v>
      </c>
      <c r="H3606">
        <f>INDEX(tb_MHDI[],MATCH(Table3[[#This Row],[city_name]],tb_MHDI[mun_uf],0),7)</f>
        <v>0.82799999999999996</v>
      </c>
      <c r="I3606">
        <f>INDEX(tb_MHDI[],MATCH(Table3[[#This Row],[city_name]],tb_MHDI[mun_uf],0),8)</f>
        <v>0.71399999999999997</v>
      </c>
      <c r="J3606">
        <f>_xlfn.NUMBERVALUE(INDEX(tb_SVI[],MATCH(Table3[[#This Row],[city_name]],tb_SVI[city_name_uf],0),8),".")</f>
        <v>0.32200000000000001</v>
      </c>
      <c r="K3606">
        <f>_xlfn.NUMBERVALUE(INDEX(tb_SVI[],MATCH(Table3[[#This Row],[city_name]],tb_SVI[city_name_uf],0),9),".")</f>
        <v>0.41499999999999998</v>
      </c>
      <c r="L3606">
        <f>_xlfn.NUMBERVALUE(INDEX(tb_SVI[],MATCH(Table3[[#This Row],[city_name]],tb_SVI[city_name_uf],0),10),".")</f>
        <v>0.252</v>
      </c>
      <c r="M3606">
        <f>_xlfn.NUMBERVALUE(INDEX(tb_SVI[],MATCH(Table3[[#This Row],[city_name]],tb_SVI[city_name_uf],0),11),".")</f>
        <v>0.29799999999999999</v>
      </c>
      <c r="N3606" s="14">
        <f>_xlfn.PERCENTRANK.INC(Table3[MHDI_tot],Table3[[#This Row],[MHDI_tot]],3)</f>
        <v>0.82099999999999995</v>
      </c>
    </row>
    <row r="3607" spans="1:14" hidden="1" x14ac:dyDescent="0.2">
      <c r="A3607" t="str">
        <f>SVI!F3607</f>
        <v>Santópolis do Aguapeí/SP</v>
      </c>
      <c r="B3607" t="str">
        <f>INDEX(tb_SVI[],MATCH(Table3[[#This Row],[ibge_cod]],tb_SVI[Município],0),1)</f>
        <v>SP</v>
      </c>
      <c r="C3607" t="str">
        <f>INDEX(tb_SVI[],MATCH(Table3[[#This Row],[city_name]],tb_SVI[city_name_uf],0),3)</f>
        <v>3548401</v>
      </c>
      <c r="D3607" t="s">
        <v>21237</v>
      </c>
      <c r="E3607" s="11">
        <f>INDEX(tb_SVI[],MATCH(Table3[[#This Row],[city_name]],tb_SVI[city_name_uf],0),5)</f>
        <v>4817</v>
      </c>
      <c r="F3607">
        <f>INDEX(tb_MHDI[],MATCH(Table3[[#This Row],[city_name]],tb_MHDI[mun_uf],0),5)</f>
        <v>0.74</v>
      </c>
      <c r="G3607">
        <f>INDEX(tb_MHDI[],MATCH(Table3[[#This Row],[city_name]],tb_MHDI[mun_uf],0),6)</f>
        <v>0.68</v>
      </c>
      <c r="H3607">
        <f>INDEX(tb_MHDI[],MATCH(Table3[[#This Row],[city_name]],tb_MHDI[mun_uf],0),7)</f>
        <v>0.83</v>
      </c>
      <c r="I3607">
        <f>INDEX(tb_MHDI[],MATCH(Table3[[#This Row],[city_name]],tb_MHDI[mun_uf],0),8)</f>
        <v>0.71899999999999997</v>
      </c>
      <c r="J3607">
        <f>_xlfn.NUMBERVALUE(INDEX(tb_SVI[],MATCH(Table3[[#This Row],[city_name]],tb_SVI[city_name_uf],0),8),".")</f>
        <v>0.29499999999999998</v>
      </c>
      <c r="K3607">
        <f>_xlfn.NUMBERVALUE(INDEX(tb_SVI[],MATCH(Table3[[#This Row],[city_name]],tb_SVI[city_name_uf],0),9),".")</f>
        <v>0.40100000000000002</v>
      </c>
      <c r="L3607">
        <f>_xlfn.NUMBERVALUE(INDEX(tb_SVI[],MATCH(Table3[[#This Row],[city_name]],tb_SVI[city_name_uf],0),10),".")</f>
        <v>0.25900000000000001</v>
      </c>
      <c r="M3607">
        <f>_xlfn.NUMBERVALUE(INDEX(tb_SVI[],MATCH(Table3[[#This Row],[city_name]],tb_SVI[city_name_uf],0),11),".")</f>
        <v>0.22600000000000001</v>
      </c>
      <c r="N3607" s="14">
        <f>_xlfn.PERCENTRANK.INC(Table3[MHDI_tot],Table3[[#This Row],[MHDI_tot]],3)</f>
        <v>0.85699999999999998</v>
      </c>
    </row>
    <row r="3608" spans="1:14" hidden="1" x14ac:dyDescent="0.2">
      <c r="A3608" t="str">
        <f>SVI!F3608</f>
        <v>Sarapuí/SP</v>
      </c>
      <c r="B3608" t="str">
        <f>INDEX(tb_SVI[],MATCH(Table3[[#This Row],[ibge_cod]],tb_SVI[Município],0),1)</f>
        <v>SP</v>
      </c>
      <c r="C3608" t="str">
        <f>INDEX(tb_SVI[],MATCH(Table3[[#This Row],[city_name]],tb_SVI[city_name_uf],0),3)</f>
        <v>3551108</v>
      </c>
      <c r="D3608" t="s">
        <v>21238</v>
      </c>
      <c r="E3608" s="11">
        <f>INDEX(tb_SVI[],MATCH(Table3[[#This Row],[city_name]],tb_SVI[city_name_uf],0),5)</f>
        <v>10390</v>
      </c>
      <c r="F3608">
        <f>INDEX(tb_MHDI[],MATCH(Table3[[#This Row],[city_name]],tb_MHDI[mun_uf],0),5)</f>
        <v>0.70699999999999996</v>
      </c>
      <c r="G3608">
        <f>INDEX(tb_MHDI[],MATCH(Table3[[#This Row],[city_name]],tb_MHDI[mun_uf],0),6)</f>
        <v>0.69899999999999995</v>
      </c>
      <c r="H3608">
        <f>INDEX(tb_MHDI[],MATCH(Table3[[#This Row],[city_name]],tb_MHDI[mun_uf],0),7)</f>
        <v>0.81399999999999995</v>
      </c>
      <c r="I3608">
        <f>INDEX(tb_MHDI[],MATCH(Table3[[#This Row],[city_name]],tb_MHDI[mun_uf],0),8)</f>
        <v>0.621</v>
      </c>
      <c r="J3608">
        <f>_xlfn.NUMBERVALUE(INDEX(tb_SVI[],MATCH(Table3[[#This Row],[city_name]],tb_SVI[city_name_uf],0),8),".")</f>
        <v>0.23499999999999999</v>
      </c>
      <c r="K3608">
        <f>_xlfn.NUMBERVALUE(INDEX(tb_SVI[],MATCH(Table3[[#This Row],[city_name]],tb_SVI[city_name_uf],0),9),".")</f>
        <v>0.04</v>
      </c>
      <c r="L3608">
        <f>_xlfn.NUMBERVALUE(INDEX(tb_SVI[],MATCH(Table3[[#This Row],[city_name]],tb_SVI[city_name_uf],0),10),".")</f>
        <v>0.36799999999999999</v>
      </c>
      <c r="M3608">
        <f>_xlfn.NUMBERVALUE(INDEX(tb_SVI[],MATCH(Table3[[#This Row],[city_name]],tb_SVI[city_name_uf],0),11),".")</f>
        <v>0.29799999999999999</v>
      </c>
      <c r="N3608" s="14">
        <f>_xlfn.PERCENTRANK.INC(Table3[MHDI_tot],Table3[[#This Row],[MHDI_tot]],3)</f>
        <v>0.69099999999999995</v>
      </c>
    </row>
    <row r="3609" spans="1:14" hidden="1" x14ac:dyDescent="0.2">
      <c r="A3609" t="str">
        <f>SVI!F3609</f>
        <v>Sarutaiá/SP</v>
      </c>
      <c r="B3609" t="str">
        <f>INDEX(tb_SVI[],MATCH(Table3[[#This Row],[ibge_cod]],tb_SVI[Município],0),1)</f>
        <v>SP</v>
      </c>
      <c r="C3609" t="str">
        <f>INDEX(tb_SVI[],MATCH(Table3[[#This Row],[city_name]],tb_SVI[city_name_uf],0),3)</f>
        <v>3551207</v>
      </c>
      <c r="D3609" t="s">
        <v>21239</v>
      </c>
      <c r="E3609" s="11">
        <f>INDEX(tb_SVI[],MATCH(Table3[[#This Row],[city_name]],tb_SVI[city_name_uf],0),5)</f>
        <v>3630</v>
      </c>
      <c r="F3609">
        <f>INDEX(tb_MHDI[],MATCH(Table3[[#This Row],[city_name]],tb_MHDI[mun_uf],0),5)</f>
        <v>0.68799999999999994</v>
      </c>
      <c r="G3609">
        <f>INDEX(tb_MHDI[],MATCH(Table3[[#This Row],[city_name]],tb_MHDI[mun_uf],0),6)</f>
        <v>0.67900000000000005</v>
      </c>
      <c r="H3609">
        <f>INDEX(tb_MHDI[],MATCH(Table3[[#This Row],[city_name]],tb_MHDI[mun_uf],0),7)</f>
        <v>0.79400000000000004</v>
      </c>
      <c r="I3609">
        <f>INDEX(tb_MHDI[],MATCH(Table3[[#This Row],[city_name]],tb_MHDI[mun_uf],0),8)</f>
        <v>0.60299999999999998</v>
      </c>
      <c r="J3609">
        <f>_xlfn.NUMBERVALUE(INDEX(tb_SVI[],MATCH(Table3[[#This Row],[city_name]],tb_SVI[city_name_uf],0),8),".")</f>
        <v>0.30099999999999999</v>
      </c>
      <c r="K3609">
        <f>_xlfn.NUMBERVALUE(INDEX(tb_SVI[],MATCH(Table3[[#This Row],[city_name]],tb_SVI[city_name_uf],0),9),".")</f>
        <v>0.14099999999999999</v>
      </c>
      <c r="L3609">
        <f>_xlfn.NUMBERVALUE(INDEX(tb_SVI[],MATCH(Table3[[#This Row],[city_name]],tb_SVI[city_name_uf],0),10),".")</f>
        <v>0.45800000000000002</v>
      </c>
      <c r="M3609">
        <f>_xlfn.NUMBERVALUE(INDEX(tb_SVI[],MATCH(Table3[[#This Row],[city_name]],tb_SVI[city_name_uf],0),11),".")</f>
        <v>0.30399999999999999</v>
      </c>
      <c r="N3609" s="14">
        <f>_xlfn.PERCENTRANK.INC(Table3[MHDI_tot],Table3[[#This Row],[MHDI_tot]],3)</f>
        <v>0.59499999999999997</v>
      </c>
    </row>
    <row r="3610" spans="1:14" hidden="1" x14ac:dyDescent="0.2">
      <c r="A3610" t="str">
        <f>SVI!F3610</f>
        <v>Sebastianópolis do Sul/SP</v>
      </c>
      <c r="B3610" t="str">
        <f>INDEX(tb_SVI[],MATCH(Table3[[#This Row],[ibge_cod]],tb_SVI[Município],0),1)</f>
        <v>SP</v>
      </c>
      <c r="C3610" t="str">
        <f>INDEX(tb_SVI[],MATCH(Table3[[#This Row],[city_name]],tb_SVI[city_name_uf],0),3)</f>
        <v>3551306</v>
      </c>
      <c r="D3610" t="s">
        <v>21240</v>
      </c>
      <c r="E3610" s="11">
        <f>INDEX(tb_SVI[],MATCH(Table3[[#This Row],[city_name]],tb_SVI[city_name_uf],0),5)</f>
        <v>3554</v>
      </c>
      <c r="F3610">
        <f>INDEX(tb_MHDI[],MATCH(Table3[[#This Row],[city_name]],tb_MHDI[mun_uf],0),5)</f>
        <v>0.77300000000000002</v>
      </c>
      <c r="G3610">
        <f>INDEX(tb_MHDI[],MATCH(Table3[[#This Row],[city_name]],tb_MHDI[mun_uf],0),6)</f>
        <v>0.748</v>
      </c>
      <c r="H3610">
        <f>INDEX(tb_MHDI[],MATCH(Table3[[#This Row],[city_name]],tb_MHDI[mun_uf],0),7)</f>
        <v>0.83499999999999996</v>
      </c>
      <c r="I3610">
        <f>INDEX(tb_MHDI[],MATCH(Table3[[#This Row],[city_name]],tb_MHDI[mun_uf],0),8)</f>
        <v>0.74</v>
      </c>
      <c r="J3610">
        <f>_xlfn.NUMBERVALUE(INDEX(tb_SVI[],MATCH(Table3[[#This Row],[city_name]],tb_SVI[city_name_uf],0),8),".")</f>
        <v>0.14299999999999999</v>
      </c>
      <c r="K3610">
        <f>_xlfn.NUMBERVALUE(INDEX(tb_SVI[],MATCH(Table3[[#This Row],[city_name]],tb_SVI[city_name_uf],0),9),".")</f>
        <v>0</v>
      </c>
      <c r="L3610">
        <f>_xlfn.NUMBERVALUE(INDEX(tb_SVI[],MATCH(Table3[[#This Row],[city_name]],tb_SVI[city_name_uf],0),10),".")</f>
        <v>0.19400000000000001</v>
      </c>
      <c r="M3610">
        <f>_xlfn.NUMBERVALUE(INDEX(tb_SVI[],MATCH(Table3[[#This Row],[city_name]],tb_SVI[city_name_uf],0),11),".")</f>
        <v>0.23400000000000001</v>
      </c>
      <c r="N3610" s="14">
        <f>_xlfn.PERCENTRANK.INC(Table3[MHDI_tot],Table3[[#This Row],[MHDI_tot]],3)</f>
        <v>0.96199999999999997</v>
      </c>
    </row>
    <row r="3611" spans="1:14" hidden="1" x14ac:dyDescent="0.2">
      <c r="A3611" t="str">
        <f>SVI!F3611</f>
        <v>Serra Azul/SP</v>
      </c>
      <c r="B3611" t="str">
        <f>INDEX(tb_SVI[],MATCH(Table3[[#This Row],[ibge_cod]],tb_SVI[Município],0),1)</f>
        <v>SP</v>
      </c>
      <c r="C3611" t="str">
        <f>INDEX(tb_SVI[],MATCH(Table3[[#This Row],[city_name]],tb_SVI[city_name_uf],0),3)</f>
        <v>3551405</v>
      </c>
      <c r="D3611" t="s">
        <v>21241</v>
      </c>
      <c r="E3611" s="11">
        <f>INDEX(tb_SVI[],MATCH(Table3[[#This Row],[city_name]],tb_SVI[city_name_uf],0),5)</f>
        <v>14981</v>
      </c>
      <c r="F3611">
        <f>INDEX(tb_MHDI[],MATCH(Table3[[#This Row],[city_name]],tb_MHDI[mun_uf],0),5)</f>
        <v>0.68600000000000005</v>
      </c>
      <c r="G3611">
        <f>INDEX(tb_MHDI[],MATCH(Table3[[#This Row],[city_name]],tb_MHDI[mun_uf],0),6)</f>
        <v>0.69699999999999995</v>
      </c>
      <c r="H3611">
        <f>INDEX(tb_MHDI[],MATCH(Table3[[#This Row],[city_name]],tb_MHDI[mun_uf],0),7)</f>
        <v>0.81</v>
      </c>
      <c r="I3611">
        <f>INDEX(tb_MHDI[],MATCH(Table3[[#This Row],[city_name]],tb_MHDI[mun_uf],0),8)</f>
        <v>0.57199999999999995</v>
      </c>
      <c r="J3611">
        <f>_xlfn.NUMBERVALUE(INDEX(tb_SVI[],MATCH(Table3[[#This Row],[city_name]],tb_SVI[city_name_uf],0),8),".")</f>
        <v>0.32100000000000001</v>
      </c>
      <c r="K3611">
        <f>_xlfn.NUMBERVALUE(INDEX(tb_SVI[],MATCH(Table3[[#This Row],[city_name]],tb_SVI[city_name_uf],0),9),".")</f>
        <v>0.33</v>
      </c>
      <c r="L3611">
        <f>_xlfn.NUMBERVALUE(INDEX(tb_SVI[],MATCH(Table3[[#This Row],[city_name]],tb_SVI[city_name_uf],0),10),".")</f>
        <v>0.35699999999999998</v>
      </c>
      <c r="M3611">
        <f>_xlfn.NUMBERVALUE(INDEX(tb_SVI[],MATCH(Table3[[#This Row],[city_name]],tb_SVI[city_name_uf],0),11),".")</f>
        <v>0.27500000000000002</v>
      </c>
      <c r="N3611" s="14">
        <f>_xlfn.PERCENTRANK.INC(Table3[MHDI_tot],Table3[[#This Row],[MHDI_tot]],3)</f>
        <v>0.58499999999999996</v>
      </c>
    </row>
    <row r="3612" spans="1:14" hidden="1" x14ac:dyDescent="0.2">
      <c r="A3612" t="str">
        <f>SVI!F3612</f>
        <v>Serra Negra/SP</v>
      </c>
      <c r="B3612" t="str">
        <f>INDEX(tb_SVI[],MATCH(Table3[[#This Row],[ibge_cod]],tb_SVI[Município],0),1)</f>
        <v>SP</v>
      </c>
      <c r="C3612" t="str">
        <f>INDEX(tb_SVI[],MATCH(Table3[[#This Row],[city_name]],tb_SVI[city_name_uf],0),3)</f>
        <v>3551603</v>
      </c>
      <c r="D3612" t="s">
        <v>21242</v>
      </c>
      <c r="E3612" s="11">
        <f>INDEX(tb_SVI[],MATCH(Table3[[#This Row],[city_name]],tb_SVI[city_name_uf],0),5)</f>
        <v>29452</v>
      </c>
      <c r="F3612">
        <f>INDEX(tb_MHDI[],MATCH(Table3[[#This Row],[city_name]],tb_MHDI[mun_uf],0),5)</f>
        <v>0.76700000000000002</v>
      </c>
      <c r="G3612">
        <f>INDEX(tb_MHDI[],MATCH(Table3[[#This Row],[city_name]],tb_MHDI[mun_uf],0),6)</f>
        <v>0.76400000000000001</v>
      </c>
      <c r="H3612">
        <f>INDEX(tb_MHDI[],MATCH(Table3[[#This Row],[city_name]],tb_MHDI[mun_uf],0),7)</f>
        <v>0.873</v>
      </c>
      <c r="I3612">
        <f>INDEX(tb_MHDI[],MATCH(Table3[[#This Row],[city_name]],tb_MHDI[mun_uf],0),8)</f>
        <v>0.67600000000000005</v>
      </c>
      <c r="J3612">
        <f>_xlfn.NUMBERVALUE(INDEX(tb_SVI[],MATCH(Table3[[#This Row],[city_name]],tb_SVI[city_name_uf],0),8),".")</f>
        <v>0.16200000000000001</v>
      </c>
      <c r="K3612">
        <f>_xlfn.NUMBERVALUE(INDEX(tb_SVI[],MATCH(Table3[[#This Row],[city_name]],tb_SVI[city_name_uf],0),9),".")</f>
        <v>7.0999999999999994E-2</v>
      </c>
      <c r="L3612">
        <f>_xlfn.NUMBERVALUE(INDEX(tb_SVI[],MATCH(Table3[[#This Row],[city_name]],tb_SVI[city_name_uf],0),10),".")</f>
        <v>0.23400000000000001</v>
      </c>
      <c r="M3612">
        <f>_xlfn.NUMBERVALUE(INDEX(tb_SVI[],MATCH(Table3[[#This Row],[city_name]],tb_SVI[city_name_uf],0),11),".")</f>
        <v>0.18099999999999999</v>
      </c>
      <c r="N3612" s="14">
        <f>_xlfn.PERCENTRANK.INC(Table3[MHDI_tot],Table3[[#This Row],[MHDI_tot]],3)</f>
        <v>0.95099999999999996</v>
      </c>
    </row>
    <row r="3613" spans="1:14" hidden="1" x14ac:dyDescent="0.2">
      <c r="A3613" t="str">
        <f>SVI!F3613</f>
        <v>Serrana/SP</v>
      </c>
      <c r="B3613" t="str">
        <f>INDEX(tb_SVI[],MATCH(Table3[[#This Row],[ibge_cod]],tb_SVI[Município],0),1)</f>
        <v>SP</v>
      </c>
      <c r="C3613" t="str">
        <f>INDEX(tb_SVI[],MATCH(Table3[[#This Row],[city_name]],tb_SVI[city_name_uf],0),3)</f>
        <v>3551504</v>
      </c>
      <c r="D3613" t="s">
        <v>21243</v>
      </c>
      <c r="E3613" s="11">
        <f>INDEX(tb_SVI[],MATCH(Table3[[#This Row],[city_name]],tb_SVI[city_name_uf],0),5)</f>
        <v>45644</v>
      </c>
      <c r="F3613">
        <f>INDEX(tb_MHDI[],MATCH(Table3[[#This Row],[city_name]],tb_MHDI[mun_uf],0),5)</f>
        <v>0.72899999999999998</v>
      </c>
      <c r="G3613">
        <f>INDEX(tb_MHDI[],MATCH(Table3[[#This Row],[city_name]],tb_MHDI[mun_uf],0),6)</f>
        <v>0.71299999999999997</v>
      </c>
      <c r="H3613">
        <f>INDEX(tb_MHDI[],MATCH(Table3[[#This Row],[city_name]],tb_MHDI[mun_uf],0),7)</f>
        <v>0.83499999999999996</v>
      </c>
      <c r="I3613">
        <f>INDEX(tb_MHDI[],MATCH(Table3[[#This Row],[city_name]],tb_MHDI[mun_uf],0),8)</f>
        <v>0.65</v>
      </c>
      <c r="J3613">
        <f>_xlfn.NUMBERVALUE(INDEX(tb_SVI[],MATCH(Table3[[#This Row],[city_name]],tb_SVI[city_name_uf],0),8),".")</f>
        <v>0.21199999999999999</v>
      </c>
      <c r="K3613">
        <f>_xlfn.NUMBERVALUE(INDEX(tb_SVI[],MATCH(Table3[[#This Row],[city_name]],tb_SVI[city_name_uf],0),9),".")</f>
        <v>0.161</v>
      </c>
      <c r="L3613">
        <f>_xlfn.NUMBERVALUE(INDEX(tb_SVI[],MATCH(Table3[[#This Row],[city_name]],tb_SVI[city_name_uf],0),10),".")</f>
        <v>0.29899999999999999</v>
      </c>
      <c r="M3613">
        <f>_xlfn.NUMBERVALUE(INDEX(tb_SVI[],MATCH(Table3[[#This Row],[city_name]],tb_SVI[city_name_uf],0),11),".")</f>
        <v>0.17699999999999999</v>
      </c>
      <c r="N3613" s="14">
        <f>_xlfn.PERCENTRANK.INC(Table3[MHDI_tot],Table3[[#This Row],[MHDI_tot]],3)</f>
        <v>0.80600000000000005</v>
      </c>
    </row>
    <row r="3614" spans="1:14" hidden="1" x14ac:dyDescent="0.2">
      <c r="A3614" t="str">
        <f>SVI!F3614</f>
        <v>Sertãozinho/SP</v>
      </c>
      <c r="B3614" t="str">
        <f>INDEX(tb_SVI[],MATCH(Table3[[#This Row],[ibge_cod]],tb_SVI[Município],0),1)</f>
        <v>SP</v>
      </c>
      <c r="C3614" t="str">
        <f>INDEX(tb_SVI[],MATCH(Table3[[#This Row],[city_name]],tb_SVI[city_name_uf],0),3)</f>
        <v>3551702</v>
      </c>
      <c r="D3614" t="s">
        <v>21244</v>
      </c>
      <c r="E3614" s="11">
        <f>INDEX(tb_SVI[],MATCH(Table3[[#This Row],[city_name]],tb_SVI[city_name_uf],0),5)</f>
        <v>127142</v>
      </c>
      <c r="F3614">
        <f>INDEX(tb_MHDI[],MATCH(Table3[[#This Row],[city_name]],tb_MHDI[mun_uf],0),5)</f>
        <v>0.76100000000000001</v>
      </c>
      <c r="G3614">
        <f>INDEX(tb_MHDI[],MATCH(Table3[[#This Row],[city_name]],tb_MHDI[mun_uf],0),6)</f>
        <v>0.76800000000000002</v>
      </c>
      <c r="H3614">
        <f>INDEX(tb_MHDI[],MATCH(Table3[[#This Row],[city_name]],tb_MHDI[mun_uf],0),7)</f>
        <v>0.85499999999999998</v>
      </c>
      <c r="I3614">
        <f>INDEX(tb_MHDI[],MATCH(Table3[[#This Row],[city_name]],tb_MHDI[mun_uf],0),8)</f>
        <v>0.67200000000000004</v>
      </c>
      <c r="J3614">
        <f>_xlfn.NUMBERVALUE(INDEX(tb_SVI[],MATCH(Table3[[#This Row],[city_name]],tb_SVI[city_name_uf],0),8),".")</f>
        <v>0.186</v>
      </c>
      <c r="K3614">
        <f>_xlfn.NUMBERVALUE(INDEX(tb_SVI[],MATCH(Table3[[#This Row],[city_name]],tb_SVI[city_name_uf],0),9),".")</f>
        <v>0.128</v>
      </c>
      <c r="L3614">
        <f>_xlfn.NUMBERVALUE(INDEX(tb_SVI[],MATCH(Table3[[#This Row],[city_name]],tb_SVI[city_name_uf],0),10),".")</f>
        <v>0.22900000000000001</v>
      </c>
      <c r="M3614">
        <f>_xlfn.NUMBERVALUE(INDEX(tb_SVI[],MATCH(Table3[[#This Row],[city_name]],tb_SVI[city_name_uf],0),11),".")</f>
        <v>0.2</v>
      </c>
      <c r="N3614" s="14">
        <f>_xlfn.PERCENTRANK.INC(Table3[MHDI_tot],Table3[[#This Row],[MHDI_tot]],3)</f>
        <v>0.93400000000000005</v>
      </c>
    </row>
    <row r="3615" spans="1:14" hidden="1" x14ac:dyDescent="0.2">
      <c r="A3615" t="str">
        <f>SVI!F3615</f>
        <v>Sete Barras/SP</v>
      </c>
      <c r="B3615" t="str">
        <f>INDEX(tb_SVI[],MATCH(Table3[[#This Row],[ibge_cod]],tb_SVI[Município],0),1)</f>
        <v>SP</v>
      </c>
      <c r="C3615" t="str">
        <f>INDEX(tb_SVI[],MATCH(Table3[[#This Row],[city_name]],tb_SVI[city_name_uf],0),3)</f>
        <v>3551801</v>
      </c>
      <c r="D3615" t="s">
        <v>21245</v>
      </c>
      <c r="E3615" s="11">
        <f>INDEX(tb_SVI[],MATCH(Table3[[#This Row],[city_name]],tb_SVI[city_name_uf],0),5)</f>
        <v>12780</v>
      </c>
      <c r="F3615">
        <f>INDEX(tb_MHDI[],MATCH(Table3[[#This Row],[city_name]],tb_MHDI[mun_uf],0),5)</f>
        <v>0.67300000000000004</v>
      </c>
      <c r="G3615">
        <f>INDEX(tb_MHDI[],MATCH(Table3[[#This Row],[city_name]],tb_MHDI[mun_uf],0),6)</f>
        <v>0.65100000000000002</v>
      </c>
      <c r="H3615">
        <f>INDEX(tb_MHDI[],MATCH(Table3[[#This Row],[city_name]],tb_MHDI[mun_uf],0),7)</f>
        <v>0.83199999999999996</v>
      </c>
      <c r="I3615">
        <f>INDEX(tb_MHDI[],MATCH(Table3[[#This Row],[city_name]],tb_MHDI[mun_uf],0),8)</f>
        <v>0.56200000000000006</v>
      </c>
      <c r="J3615">
        <f>_xlfn.NUMBERVALUE(INDEX(tb_SVI[],MATCH(Table3[[#This Row],[city_name]],tb_SVI[city_name_uf],0),8),".")</f>
        <v>0.30299999999999999</v>
      </c>
      <c r="K3615">
        <f>_xlfn.NUMBERVALUE(INDEX(tb_SVI[],MATCH(Table3[[#This Row],[city_name]],tb_SVI[city_name_uf],0),9),".")</f>
        <v>0.112</v>
      </c>
      <c r="L3615">
        <f>_xlfn.NUMBERVALUE(INDEX(tb_SVI[],MATCH(Table3[[#This Row],[city_name]],tb_SVI[city_name_uf],0),10),".")</f>
        <v>0.42599999999999999</v>
      </c>
      <c r="M3615">
        <f>_xlfn.NUMBERVALUE(INDEX(tb_SVI[],MATCH(Table3[[#This Row],[city_name]],tb_SVI[city_name_uf],0),11),".")</f>
        <v>0.371</v>
      </c>
      <c r="N3615" s="14">
        <f>_xlfn.PERCENTRANK.INC(Table3[MHDI_tot],Table3[[#This Row],[MHDI_tot]],3)</f>
        <v>0.52900000000000003</v>
      </c>
    </row>
    <row r="3616" spans="1:14" hidden="1" x14ac:dyDescent="0.2">
      <c r="A3616" t="str">
        <f>SVI!F3616</f>
        <v>Severínia/SP</v>
      </c>
      <c r="B3616" t="str">
        <f>INDEX(tb_SVI[],MATCH(Table3[[#This Row],[ibge_cod]],tb_SVI[Município],0),1)</f>
        <v>SP</v>
      </c>
      <c r="C3616" t="str">
        <f>INDEX(tb_SVI[],MATCH(Table3[[#This Row],[city_name]],tb_SVI[city_name_uf],0),3)</f>
        <v>3551900</v>
      </c>
      <c r="D3616" t="s">
        <v>21246</v>
      </c>
      <c r="E3616" s="11">
        <f>INDEX(tb_SVI[],MATCH(Table3[[#This Row],[city_name]],tb_SVI[city_name_uf],0),5)</f>
        <v>17661</v>
      </c>
      <c r="F3616">
        <f>INDEX(tb_MHDI[],MATCH(Table3[[#This Row],[city_name]],tb_MHDI[mun_uf],0),5)</f>
        <v>0.71499999999999997</v>
      </c>
      <c r="G3616">
        <f>INDEX(tb_MHDI[],MATCH(Table3[[#This Row],[city_name]],tb_MHDI[mun_uf],0),6)</f>
        <v>0.70899999999999996</v>
      </c>
      <c r="H3616">
        <f>INDEX(tb_MHDI[],MATCH(Table3[[#This Row],[city_name]],tb_MHDI[mun_uf],0),7)</f>
        <v>0.80700000000000005</v>
      </c>
      <c r="I3616">
        <f>INDEX(tb_MHDI[],MATCH(Table3[[#This Row],[city_name]],tb_MHDI[mun_uf],0),8)</f>
        <v>0.63800000000000001</v>
      </c>
      <c r="J3616">
        <f>_xlfn.NUMBERVALUE(INDEX(tb_SVI[],MATCH(Table3[[#This Row],[city_name]],tb_SVI[city_name_uf],0),8),".")</f>
        <v>0.28599999999999998</v>
      </c>
      <c r="K3616">
        <f>_xlfn.NUMBERVALUE(INDEX(tb_SVI[],MATCH(Table3[[#This Row],[city_name]],tb_SVI[city_name_uf],0),9),".")</f>
        <v>0.35599999999999998</v>
      </c>
      <c r="L3616">
        <f>_xlfn.NUMBERVALUE(INDEX(tb_SVI[],MATCH(Table3[[#This Row],[city_name]],tb_SVI[city_name_uf],0),10),".")</f>
        <v>0.33100000000000002</v>
      </c>
      <c r="M3616">
        <f>_xlfn.NUMBERVALUE(INDEX(tb_SVI[],MATCH(Table3[[#This Row],[city_name]],tb_SVI[city_name_uf],0),11),".")</f>
        <v>0.17100000000000001</v>
      </c>
      <c r="N3616" s="14">
        <f>_xlfn.PERCENTRANK.INC(Table3[MHDI_tot],Table3[[#This Row],[MHDI_tot]],3)</f>
        <v>0.73299999999999998</v>
      </c>
    </row>
    <row r="3617" spans="1:14" hidden="1" x14ac:dyDescent="0.2">
      <c r="A3617" t="str">
        <f>SVI!F3617</f>
        <v>Socorro/SP</v>
      </c>
      <c r="B3617" t="str">
        <f>INDEX(tb_SVI[],MATCH(Table3[[#This Row],[ibge_cod]],tb_SVI[Município],0),1)</f>
        <v>SP</v>
      </c>
      <c r="C3617" t="str">
        <f>INDEX(tb_SVI[],MATCH(Table3[[#This Row],[city_name]],tb_SVI[city_name_uf],0),3)</f>
        <v>3552106</v>
      </c>
      <c r="D3617" t="s">
        <v>21247</v>
      </c>
      <c r="E3617" s="11">
        <f>INDEX(tb_SVI[],MATCH(Table3[[#This Row],[city_name]],tb_SVI[city_name_uf],0),5)</f>
        <v>41352</v>
      </c>
      <c r="F3617">
        <f>INDEX(tb_MHDI[],MATCH(Table3[[#This Row],[city_name]],tb_MHDI[mun_uf],0),5)</f>
        <v>0.72899999999999998</v>
      </c>
      <c r="G3617">
        <f>INDEX(tb_MHDI[],MATCH(Table3[[#This Row],[city_name]],tb_MHDI[mun_uf],0),6)</f>
        <v>0.73699999999999999</v>
      </c>
      <c r="H3617">
        <f>INDEX(tb_MHDI[],MATCH(Table3[[#This Row],[city_name]],tb_MHDI[mun_uf],0),7)</f>
        <v>0.82799999999999996</v>
      </c>
      <c r="I3617">
        <f>INDEX(tb_MHDI[],MATCH(Table3[[#This Row],[city_name]],tb_MHDI[mun_uf],0),8)</f>
        <v>0.63400000000000001</v>
      </c>
      <c r="J3617">
        <f>_xlfn.NUMBERVALUE(INDEX(tb_SVI[],MATCH(Table3[[#This Row],[city_name]],tb_SVI[city_name_uf],0),8),".")</f>
        <v>0.223</v>
      </c>
      <c r="K3617">
        <f>_xlfn.NUMBERVALUE(INDEX(tb_SVI[],MATCH(Table3[[#This Row],[city_name]],tb_SVI[city_name_uf],0),9),".")</f>
        <v>0.161</v>
      </c>
      <c r="L3617">
        <f>_xlfn.NUMBERVALUE(INDEX(tb_SVI[],MATCH(Table3[[#This Row],[city_name]],tb_SVI[city_name_uf],0),10),".")</f>
        <v>0.26400000000000001</v>
      </c>
      <c r="M3617">
        <f>_xlfn.NUMBERVALUE(INDEX(tb_SVI[],MATCH(Table3[[#This Row],[city_name]],tb_SVI[city_name_uf],0),11),".")</f>
        <v>0.24299999999999999</v>
      </c>
      <c r="N3617" s="14">
        <f>_xlfn.PERCENTRANK.INC(Table3[MHDI_tot],Table3[[#This Row],[MHDI_tot]],3)</f>
        <v>0.80600000000000005</v>
      </c>
    </row>
    <row r="3618" spans="1:14" hidden="1" x14ac:dyDescent="0.2">
      <c r="A3618" t="str">
        <f>SVI!F3618</f>
        <v>Sorocaba/SP</v>
      </c>
      <c r="B3618" t="str">
        <f>INDEX(tb_SVI[],MATCH(Table3[[#This Row],[ibge_cod]],tb_SVI[Município],0),1)</f>
        <v>SP</v>
      </c>
      <c r="C3618" t="str">
        <f>INDEX(tb_SVI[],MATCH(Table3[[#This Row],[city_name]],tb_SVI[city_name_uf],0),3)</f>
        <v>3552205</v>
      </c>
      <c r="D3618" t="s">
        <v>21248</v>
      </c>
      <c r="E3618" s="11">
        <f>INDEX(tb_SVI[],MATCH(Table3[[#This Row],[city_name]],tb_SVI[city_name_uf],0),5)</f>
        <v>687357</v>
      </c>
      <c r="F3618">
        <f>INDEX(tb_MHDI[],MATCH(Table3[[#This Row],[city_name]],tb_MHDI[mun_uf],0),5)</f>
        <v>0.79800000000000004</v>
      </c>
      <c r="G3618">
        <f>INDEX(tb_MHDI[],MATCH(Table3[[#This Row],[city_name]],tb_MHDI[mun_uf],0),6)</f>
        <v>0.79200000000000004</v>
      </c>
      <c r="H3618">
        <f>INDEX(tb_MHDI[],MATCH(Table3[[#This Row],[city_name]],tb_MHDI[mun_uf],0),7)</f>
        <v>0.84299999999999997</v>
      </c>
      <c r="I3618">
        <f>INDEX(tb_MHDI[],MATCH(Table3[[#This Row],[city_name]],tb_MHDI[mun_uf],0),8)</f>
        <v>0.76200000000000001</v>
      </c>
      <c r="J3618">
        <f>_xlfn.NUMBERVALUE(INDEX(tb_SVI[],MATCH(Table3[[#This Row],[city_name]],tb_SVI[city_name_uf],0),8),".")</f>
        <v>0.27700000000000002</v>
      </c>
      <c r="K3618">
        <f>_xlfn.NUMBERVALUE(INDEX(tb_SVI[],MATCH(Table3[[#This Row],[city_name]],tb_SVI[city_name_uf],0),9),".")</f>
        <v>0.40100000000000002</v>
      </c>
      <c r="L3618">
        <f>_xlfn.NUMBERVALUE(INDEX(tb_SVI[],MATCH(Table3[[#This Row],[city_name]],tb_SVI[city_name_uf],0),10),".")</f>
        <v>0.219</v>
      </c>
      <c r="M3618">
        <f>_xlfn.NUMBERVALUE(INDEX(tb_SVI[],MATCH(Table3[[#This Row],[city_name]],tb_SVI[city_name_uf],0),11),".")</f>
        <v>0.21</v>
      </c>
      <c r="N3618" s="14">
        <f>_xlfn.PERCENTRANK.INC(Table3[MHDI_tot],Table3[[#This Row],[MHDI_tot]],3)</f>
        <v>0.99099999999999999</v>
      </c>
    </row>
    <row r="3619" spans="1:14" hidden="1" x14ac:dyDescent="0.2">
      <c r="A3619" t="str">
        <f>SVI!F3619</f>
        <v>Sud Mennucci/SP</v>
      </c>
      <c r="B3619" t="str">
        <f>INDEX(tb_SVI[],MATCH(Table3[[#This Row],[ibge_cod]],tb_SVI[Município],0),1)</f>
        <v>SP</v>
      </c>
      <c r="C3619" t="str">
        <f>INDEX(tb_SVI[],MATCH(Table3[[#This Row],[city_name]],tb_SVI[city_name_uf],0),3)</f>
        <v>3552304</v>
      </c>
      <c r="D3619" t="s">
        <v>21249</v>
      </c>
      <c r="E3619" s="11">
        <f>INDEX(tb_SVI[],MATCH(Table3[[#This Row],[city_name]],tb_SVI[city_name_uf],0),5)</f>
        <v>7728</v>
      </c>
      <c r="F3619">
        <f>INDEX(tb_MHDI[],MATCH(Table3[[#This Row],[city_name]],tb_MHDI[mun_uf],0),5)</f>
        <v>0.747</v>
      </c>
      <c r="G3619">
        <f>INDEX(tb_MHDI[],MATCH(Table3[[#This Row],[city_name]],tb_MHDI[mun_uf],0),6)</f>
        <v>0.74299999999999999</v>
      </c>
      <c r="H3619">
        <f>INDEX(tb_MHDI[],MATCH(Table3[[#This Row],[city_name]],tb_MHDI[mun_uf],0),7)</f>
        <v>0.80900000000000005</v>
      </c>
      <c r="I3619">
        <f>INDEX(tb_MHDI[],MATCH(Table3[[#This Row],[city_name]],tb_MHDI[mun_uf],0),8)</f>
        <v>0.69399999999999995</v>
      </c>
      <c r="J3619">
        <f>_xlfn.NUMBERVALUE(INDEX(tb_SVI[],MATCH(Table3[[#This Row],[city_name]],tb_SVI[city_name_uf],0),8),".")</f>
        <v>0.21199999999999999</v>
      </c>
      <c r="K3619">
        <f>_xlfn.NUMBERVALUE(INDEX(tb_SVI[],MATCH(Table3[[#This Row],[city_name]],tb_SVI[city_name_uf],0),9),".")</f>
        <v>0.10199999999999999</v>
      </c>
      <c r="L3619">
        <f>_xlfn.NUMBERVALUE(INDEX(tb_SVI[],MATCH(Table3[[#This Row],[city_name]],tb_SVI[city_name_uf],0),10),".")</f>
        <v>0.30099999999999999</v>
      </c>
      <c r="M3619">
        <f>_xlfn.NUMBERVALUE(INDEX(tb_SVI[],MATCH(Table3[[#This Row],[city_name]],tb_SVI[city_name_uf],0),11),".")</f>
        <v>0.23400000000000001</v>
      </c>
      <c r="N3619" s="14">
        <f>_xlfn.PERCENTRANK.INC(Table3[MHDI_tot],Table3[[#This Row],[MHDI_tot]],3)</f>
        <v>0.88700000000000001</v>
      </c>
    </row>
    <row r="3620" spans="1:14" hidden="1" x14ac:dyDescent="0.2">
      <c r="A3620" t="str">
        <f>SVI!F3620</f>
        <v>Suzanápolis/SP</v>
      </c>
      <c r="B3620" t="str">
        <f>INDEX(tb_SVI[],MATCH(Table3[[#This Row],[ibge_cod]],tb_SVI[Município],0),1)</f>
        <v>SP</v>
      </c>
      <c r="C3620" t="str">
        <f>INDEX(tb_SVI[],MATCH(Table3[[#This Row],[city_name]],tb_SVI[city_name_uf],0),3)</f>
        <v>3552551</v>
      </c>
      <c r="D3620" t="s">
        <v>21250</v>
      </c>
      <c r="E3620" s="11">
        <f>INDEX(tb_SVI[],MATCH(Table3[[#This Row],[city_name]],tb_SVI[city_name_uf],0),5)</f>
        <v>4014</v>
      </c>
      <c r="F3620">
        <f>INDEX(tb_MHDI[],MATCH(Table3[[#This Row],[city_name]],tb_MHDI[mun_uf],0),5)</f>
        <v>0.69899999999999995</v>
      </c>
      <c r="G3620">
        <f>INDEX(tb_MHDI[],MATCH(Table3[[#This Row],[city_name]],tb_MHDI[mun_uf],0),6)</f>
        <v>0.66500000000000004</v>
      </c>
      <c r="H3620">
        <f>INDEX(tb_MHDI[],MATCH(Table3[[#This Row],[city_name]],tb_MHDI[mun_uf],0),7)</f>
        <v>0.81299999999999994</v>
      </c>
      <c r="I3620">
        <f>INDEX(tb_MHDI[],MATCH(Table3[[#This Row],[city_name]],tb_MHDI[mun_uf],0),8)</f>
        <v>0.63100000000000001</v>
      </c>
      <c r="J3620">
        <f>_xlfn.NUMBERVALUE(INDEX(tb_SVI[],MATCH(Table3[[#This Row],[city_name]],tb_SVI[city_name_uf],0),8),".")</f>
        <v>0.247</v>
      </c>
      <c r="K3620">
        <f>_xlfn.NUMBERVALUE(INDEX(tb_SVI[],MATCH(Table3[[#This Row],[city_name]],tb_SVI[city_name_uf],0),9),".")</f>
        <v>4.2000000000000003E-2</v>
      </c>
      <c r="L3620">
        <f>_xlfn.NUMBERVALUE(INDEX(tb_SVI[],MATCH(Table3[[#This Row],[city_name]],tb_SVI[city_name_uf],0),10),".")</f>
        <v>0.40200000000000002</v>
      </c>
      <c r="M3620">
        <f>_xlfn.NUMBERVALUE(INDEX(tb_SVI[],MATCH(Table3[[#This Row],[city_name]],tb_SVI[city_name_uf],0),11),".")</f>
        <v>0.29599999999999999</v>
      </c>
      <c r="N3620" s="14">
        <f>_xlfn.PERCENTRANK.INC(Table3[MHDI_tot],Table3[[#This Row],[MHDI_tot]],3)</f>
        <v>0.64600000000000002</v>
      </c>
    </row>
    <row r="3621" spans="1:14" hidden="1" x14ac:dyDescent="0.2">
      <c r="A3621" t="str">
        <f>SVI!F3621</f>
        <v>São Carlos/SP</v>
      </c>
      <c r="B3621" t="str">
        <f>INDEX(tb_SVI[],MATCH(Table3[[#This Row],[ibge_cod]],tb_SVI[Município],0),1)</f>
        <v>SP</v>
      </c>
      <c r="C3621" t="str">
        <f>INDEX(tb_SVI[],MATCH(Table3[[#This Row],[city_name]],tb_SVI[city_name_uf],0),3)</f>
        <v>3548906</v>
      </c>
      <c r="D3621" t="s">
        <v>21251</v>
      </c>
      <c r="E3621" s="11">
        <f>INDEX(tb_SVI[],MATCH(Table3[[#This Row],[city_name]],tb_SVI[city_name_uf],0),5)</f>
        <v>254484</v>
      </c>
      <c r="F3621">
        <f>INDEX(tb_MHDI[],MATCH(Table3[[#This Row],[city_name]],tb_MHDI[mun_uf],0),5)</f>
        <v>0.80500000000000005</v>
      </c>
      <c r="G3621">
        <f>INDEX(tb_MHDI[],MATCH(Table3[[#This Row],[city_name]],tb_MHDI[mun_uf],0),6)</f>
        <v>0.78800000000000003</v>
      </c>
      <c r="H3621">
        <f>INDEX(tb_MHDI[],MATCH(Table3[[#This Row],[city_name]],tb_MHDI[mun_uf],0),7)</f>
        <v>0.86299999999999999</v>
      </c>
      <c r="I3621">
        <f>INDEX(tb_MHDI[],MATCH(Table3[[#This Row],[city_name]],tb_MHDI[mun_uf],0),8)</f>
        <v>0.76600000000000001</v>
      </c>
      <c r="J3621">
        <f>_xlfn.NUMBERVALUE(INDEX(tb_SVI[],MATCH(Table3[[#This Row],[city_name]],tb_SVI[city_name_uf],0),8),".")</f>
        <v>0.187</v>
      </c>
      <c r="K3621">
        <f>_xlfn.NUMBERVALUE(INDEX(tb_SVI[],MATCH(Table3[[#This Row],[city_name]],tb_SVI[city_name_uf],0),9),".")</f>
        <v>0.18</v>
      </c>
      <c r="L3621">
        <f>_xlfn.NUMBERVALUE(INDEX(tb_SVI[],MATCH(Table3[[#This Row],[city_name]],tb_SVI[city_name_uf],0),10),".")</f>
        <v>0.20100000000000001</v>
      </c>
      <c r="M3621">
        <f>_xlfn.NUMBERVALUE(INDEX(tb_SVI[],MATCH(Table3[[#This Row],[city_name]],tb_SVI[city_name_uf],0),11),".")</f>
        <v>0.18</v>
      </c>
      <c r="N3621" s="14">
        <f>_xlfn.PERCENTRANK.INC(Table3[MHDI_tot],Table3[[#This Row],[MHDI_tot]],3)</f>
        <v>0.99399999999999999</v>
      </c>
    </row>
    <row r="3622" spans="1:14" hidden="1" x14ac:dyDescent="0.2">
      <c r="A3622" t="str">
        <f>SVI!F3622</f>
        <v>São Francisco/SP</v>
      </c>
      <c r="B3622" t="str">
        <f>INDEX(tb_SVI[],MATCH(Table3[[#This Row],[ibge_cod]],tb_SVI[Município],0),1)</f>
        <v>SP</v>
      </c>
      <c r="C3622" t="str">
        <f>INDEX(tb_SVI[],MATCH(Table3[[#This Row],[city_name]],tb_SVI[city_name_uf],0),3)</f>
        <v>3549003</v>
      </c>
      <c r="D3622" t="s">
        <v>21252</v>
      </c>
      <c r="E3622" s="11">
        <f>INDEX(tb_SVI[],MATCH(Table3[[#This Row],[city_name]],tb_SVI[city_name_uf],0),5)</f>
        <v>2817</v>
      </c>
      <c r="F3622">
        <f>INDEX(tb_MHDI[],MATCH(Table3[[#This Row],[city_name]],tb_MHDI[mun_uf],0),5)</f>
        <v>0.72299999999999998</v>
      </c>
      <c r="G3622">
        <f>INDEX(tb_MHDI[],MATCH(Table3[[#This Row],[city_name]],tb_MHDI[mun_uf],0),6)</f>
        <v>0.70499999999999996</v>
      </c>
      <c r="H3622">
        <f>INDEX(tb_MHDI[],MATCH(Table3[[#This Row],[city_name]],tb_MHDI[mun_uf],0),7)</f>
        <v>0.81399999999999995</v>
      </c>
      <c r="I3622">
        <f>INDEX(tb_MHDI[],MATCH(Table3[[#This Row],[city_name]],tb_MHDI[mun_uf],0),8)</f>
        <v>0.65800000000000003</v>
      </c>
      <c r="J3622">
        <f>_xlfn.NUMBERVALUE(INDEX(tb_SVI[],MATCH(Table3[[#This Row],[city_name]],tb_SVI[city_name_uf],0),8),".")</f>
        <v>0.29699999999999999</v>
      </c>
      <c r="K3622">
        <f>_xlfn.NUMBERVALUE(INDEX(tb_SVI[],MATCH(Table3[[#This Row],[city_name]],tb_SVI[city_name_uf],0),9),".")</f>
        <v>0.36899999999999999</v>
      </c>
      <c r="L3622">
        <f>_xlfn.NUMBERVALUE(INDEX(tb_SVI[],MATCH(Table3[[#This Row],[city_name]],tb_SVI[city_name_uf],0),10),".")</f>
        <v>0.28899999999999998</v>
      </c>
      <c r="M3622">
        <f>_xlfn.NUMBERVALUE(INDEX(tb_SVI[],MATCH(Table3[[#This Row],[city_name]],tb_SVI[city_name_uf],0),11),".")</f>
        <v>0.23300000000000001</v>
      </c>
      <c r="N3622" s="14">
        <f>_xlfn.PERCENTRANK.INC(Table3[MHDI_tot],Table3[[#This Row],[MHDI_tot]],3)</f>
        <v>0.77600000000000002</v>
      </c>
    </row>
    <row r="3623" spans="1:14" hidden="1" x14ac:dyDescent="0.2">
      <c r="A3623" t="str">
        <f>SVI!F3623</f>
        <v>São Joaquim da Barra/SP</v>
      </c>
      <c r="B3623" t="str">
        <f>INDEX(tb_SVI[],MATCH(Table3[[#This Row],[ibge_cod]],tb_SVI[Município],0),1)</f>
        <v>SP</v>
      </c>
      <c r="C3623" t="str">
        <f>INDEX(tb_SVI[],MATCH(Table3[[#This Row],[city_name]],tb_SVI[city_name_uf],0),3)</f>
        <v>3549409</v>
      </c>
      <c r="D3623" t="s">
        <v>21253</v>
      </c>
      <c r="E3623" s="11">
        <f>INDEX(tb_SVI[],MATCH(Table3[[#This Row],[city_name]],tb_SVI[city_name_uf],0),5)</f>
        <v>52319</v>
      </c>
      <c r="F3623">
        <f>INDEX(tb_MHDI[],MATCH(Table3[[#This Row],[city_name]],tb_MHDI[mun_uf],0),5)</f>
        <v>0.76200000000000001</v>
      </c>
      <c r="G3623">
        <f>INDEX(tb_MHDI[],MATCH(Table3[[#This Row],[city_name]],tb_MHDI[mun_uf],0),6)</f>
        <v>0.74</v>
      </c>
      <c r="H3623">
        <f>INDEX(tb_MHDI[],MATCH(Table3[[#This Row],[city_name]],tb_MHDI[mun_uf],0),7)</f>
        <v>0.84699999999999998</v>
      </c>
      <c r="I3623">
        <f>INDEX(tb_MHDI[],MATCH(Table3[[#This Row],[city_name]],tb_MHDI[mun_uf],0),8)</f>
        <v>0.70599999999999996</v>
      </c>
      <c r="J3623">
        <f>_xlfn.NUMBERVALUE(INDEX(tb_SVI[],MATCH(Table3[[#This Row],[city_name]],tb_SVI[city_name_uf],0),8),".")</f>
        <v>0.18099999999999999</v>
      </c>
      <c r="K3623">
        <f>_xlfn.NUMBERVALUE(INDEX(tb_SVI[],MATCH(Table3[[#This Row],[city_name]],tb_SVI[city_name_uf],0),9),".")</f>
        <v>8.8999999999999996E-2</v>
      </c>
      <c r="L3623">
        <f>_xlfn.NUMBERVALUE(INDEX(tb_SVI[],MATCH(Table3[[#This Row],[city_name]],tb_SVI[city_name_uf],0),10),".")</f>
        <v>0.24099999999999999</v>
      </c>
      <c r="M3623">
        <f>_xlfn.NUMBERVALUE(INDEX(tb_SVI[],MATCH(Table3[[#This Row],[city_name]],tb_SVI[city_name_uf],0),11),".")</f>
        <v>0.21299999999999999</v>
      </c>
      <c r="N3623" s="14">
        <f>_xlfn.PERCENTRANK.INC(Table3[MHDI_tot],Table3[[#This Row],[MHDI_tot]],3)</f>
        <v>0.93700000000000006</v>
      </c>
    </row>
    <row r="3624" spans="1:14" hidden="1" x14ac:dyDescent="0.2">
      <c r="A3624" t="str">
        <f>SVI!F3624</f>
        <v>São José da Bela Vista/SP</v>
      </c>
      <c r="B3624" t="str">
        <f>INDEX(tb_SVI[],MATCH(Table3[[#This Row],[ibge_cod]],tb_SVI[Município],0),1)</f>
        <v>SP</v>
      </c>
      <c r="C3624" t="str">
        <f>INDEX(tb_SVI[],MATCH(Table3[[#This Row],[city_name]],tb_SVI[city_name_uf],0),3)</f>
        <v>3549508</v>
      </c>
      <c r="D3624" t="s">
        <v>21254</v>
      </c>
      <c r="E3624" s="11">
        <f>INDEX(tb_SVI[],MATCH(Table3[[#This Row],[city_name]],tb_SVI[city_name_uf],0),5)</f>
        <v>8960</v>
      </c>
      <c r="F3624">
        <f>INDEX(tb_MHDI[],MATCH(Table3[[#This Row],[city_name]],tb_MHDI[mun_uf],0),5)</f>
        <v>0.69299999999999995</v>
      </c>
      <c r="G3624">
        <f>INDEX(tb_MHDI[],MATCH(Table3[[#This Row],[city_name]],tb_MHDI[mun_uf],0),6)</f>
        <v>0.67900000000000005</v>
      </c>
      <c r="H3624">
        <f>INDEX(tb_MHDI[],MATCH(Table3[[#This Row],[city_name]],tb_MHDI[mun_uf],0),7)</f>
        <v>0.84399999999999997</v>
      </c>
      <c r="I3624">
        <f>INDEX(tb_MHDI[],MATCH(Table3[[#This Row],[city_name]],tb_MHDI[mun_uf],0),8)</f>
        <v>0.57999999999999996</v>
      </c>
      <c r="J3624">
        <f>_xlfn.NUMBERVALUE(INDEX(tb_SVI[],MATCH(Table3[[#This Row],[city_name]],tb_SVI[city_name_uf],0),8),".")</f>
        <v>0.308</v>
      </c>
      <c r="K3624">
        <f>_xlfn.NUMBERVALUE(INDEX(tb_SVI[],MATCH(Table3[[#This Row],[city_name]],tb_SVI[city_name_uf],0),9),".")</f>
        <v>0.308</v>
      </c>
      <c r="L3624">
        <f>_xlfn.NUMBERVALUE(INDEX(tb_SVI[],MATCH(Table3[[#This Row],[city_name]],tb_SVI[city_name_uf],0),10),".")</f>
        <v>0.36399999999999999</v>
      </c>
      <c r="M3624">
        <f>_xlfn.NUMBERVALUE(INDEX(tb_SVI[],MATCH(Table3[[#This Row],[city_name]],tb_SVI[city_name_uf],0),11),".")</f>
        <v>0.253</v>
      </c>
      <c r="N3624" s="14">
        <f>_xlfn.PERCENTRANK.INC(Table3[MHDI_tot],Table3[[#This Row],[MHDI_tot]],3)</f>
        <v>0.61599999999999999</v>
      </c>
    </row>
    <row r="3625" spans="1:14" hidden="1" x14ac:dyDescent="0.2">
      <c r="A3625" t="str">
        <f>SVI!F3625</f>
        <v>São José do Rio Pardo/SP</v>
      </c>
      <c r="B3625" t="str">
        <f>INDEX(tb_SVI[],MATCH(Table3[[#This Row],[ibge_cod]],tb_SVI[Município],0),1)</f>
        <v>SP</v>
      </c>
      <c r="C3625" t="str">
        <f>INDEX(tb_SVI[],MATCH(Table3[[#This Row],[city_name]],tb_SVI[city_name_uf],0),3)</f>
        <v>3549706</v>
      </c>
      <c r="D3625" t="s">
        <v>21255</v>
      </c>
      <c r="E3625" s="11">
        <f>INDEX(tb_SVI[],MATCH(Table3[[#This Row],[city_name]],tb_SVI[city_name_uf],0),5)</f>
        <v>55124</v>
      </c>
      <c r="F3625">
        <f>INDEX(tb_MHDI[],MATCH(Table3[[#This Row],[city_name]],tb_MHDI[mun_uf],0),5)</f>
        <v>0.77400000000000002</v>
      </c>
      <c r="G3625">
        <f>INDEX(tb_MHDI[],MATCH(Table3[[#This Row],[city_name]],tb_MHDI[mun_uf],0),6)</f>
        <v>0.74399999999999999</v>
      </c>
      <c r="H3625">
        <f>INDEX(tb_MHDI[],MATCH(Table3[[#This Row],[city_name]],tb_MHDI[mun_uf],0),7)</f>
        <v>0.86799999999999999</v>
      </c>
      <c r="I3625">
        <f>INDEX(tb_MHDI[],MATCH(Table3[[#This Row],[city_name]],tb_MHDI[mun_uf],0),8)</f>
        <v>0.71699999999999997</v>
      </c>
      <c r="J3625">
        <f>_xlfn.NUMBERVALUE(INDEX(tb_SVI[],MATCH(Table3[[#This Row],[city_name]],tb_SVI[city_name_uf],0),8),".")</f>
        <v>0.19600000000000001</v>
      </c>
      <c r="K3625">
        <f>_xlfn.NUMBERVALUE(INDEX(tb_SVI[],MATCH(Table3[[#This Row],[city_name]],tb_SVI[city_name_uf],0),9),".")</f>
        <v>0.107</v>
      </c>
      <c r="L3625">
        <f>_xlfn.NUMBERVALUE(INDEX(tb_SVI[],MATCH(Table3[[#This Row],[city_name]],tb_SVI[city_name_uf],0),10),".")</f>
        <v>0.26900000000000002</v>
      </c>
      <c r="M3625">
        <f>_xlfn.NUMBERVALUE(INDEX(tb_SVI[],MATCH(Table3[[#This Row],[city_name]],tb_SVI[city_name_uf],0),11),".")</f>
        <v>0.21199999999999999</v>
      </c>
      <c r="N3625" s="14">
        <f>_xlfn.PERCENTRANK.INC(Table3[MHDI_tot],Table3[[#This Row],[MHDI_tot]],3)</f>
        <v>0.96399999999999997</v>
      </c>
    </row>
    <row r="3626" spans="1:14" hidden="1" x14ac:dyDescent="0.2">
      <c r="A3626" t="str">
        <f>SVI!F3626</f>
        <v>São José do Rio Preto/SP</v>
      </c>
      <c r="B3626" t="str">
        <f>INDEX(tb_SVI[],MATCH(Table3[[#This Row],[ibge_cod]],tb_SVI[Município],0),1)</f>
        <v>SP</v>
      </c>
      <c r="C3626" t="str">
        <f>INDEX(tb_SVI[],MATCH(Table3[[#This Row],[city_name]],tb_SVI[city_name_uf],0),3)</f>
        <v>3549805</v>
      </c>
      <c r="D3626" t="s">
        <v>21256</v>
      </c>
      <c r="E3626" s="11">
        <f>INDEX(tb_SVI[],MATCH(Table3[[#This Row],[city_name]],tb_SVI[city_name_uf],0),5)</f>
        <v>464983</v>
      </c>
      <c r="F3626">
        <f>INDEX(tb_MHDI[],MATCH(Table3[[#This Row],[city_name]],tb_MHDI[mun_uf],0),5)</f>
        <v>0.79700000000000004</v>
      </c>
      <c r="G3626">
        <f>INDEX(tb_MHDI[],MATCH(Table3[[#This Row],[city_name]],tb_MHDI[mun_uf],0),6)</f>
        <v>0.80100000000000005</v>
      </c>
      <c r="H3626">
        <f>INDEX(tb_MHDI[],MATCH(Table3[[#This Row],[city_name]],tb_MHDI[mun_uf],0),7)</f>
        <v>0.84599999999999997</v>
      </c>
      <c r="I3626">
        <f>INDEX(tb_MHDI[],MATCH(Table3[[#This Row],[city_name]],tb_MHDI[mun_uf],0),8)</f>
        <v>0.748</v>
      </c>
      <c r="J3626">
        <f>_xlfn.NUMBERVALUE(INDEX(tb_SVI[],MATCH(Table3[[#This Row],[city_name]],tb_SVI[city_name_uf],0),8),".")</f>
        <v>0.19500000000000001</v>
      </c>
      <c r="K3626">
        <f>_xlfn.NUMBERVALUE(INDEX(tb_SVI[],MATCH(Table3[[#This Row],[city_name]],tb_SVI[city_name_uf],0),9),".")</f>
        <v>0.22</v>
      </c>
      <c r="L3626">
        <f>_xlfn.NUMBERVALUE(INDEX(tb_SVI[],MATCH(Table3[[#This Row],[city_name]],tb_SVI[city_name_uf],0),10),".")</f>
        <v>0.20399999999999999</v>
      </c>
      <c r="M3626">
        <f>_xlfn.NUMBERVALUE(INDEX(tb_SVI[],MATCH(Table3[[#This Row],[city_name]],tb_SVI[city_name_uf],0),11),".")</f>
        <v>0.16</v>
      </c>
      <c r="N3626" s="14">
        <f>_xlfn.PERCENTRANK.INC(Table3[MHDI_tot],Table3[[#This Row],[MHDI_tot]],3)</f>
        <v>0.99</v>
      </c>
    </row>
    <row r="3627" spans="1:14" hidden="1" x14ac:dyDescent="0.2">
      <c r="A3627" t="str">
        <f>SVI!F3627</f>
        <v>São João da Boa Vista/SP</v>
      </c>
      <c r="B3627" t="str">
        <f>INDEX(tb_SVI[],MATCH(Table3[[#This Row],[ibge_cod]],tb_SVI[Município],0),1)</f>
        <v>SP</v>
      </c>
      <c r="C3627" t="str">
        <f>INDEX(tb_SVI[],MATCH(Table3[[#This Row],[city_name]],tb_SVI[city_name_uf],0),3)</f>
        <v>3549102</v>
      </c>
      <c r="D3627" t="s">
        <v>21257</v>
      </c>
      <c r="E3627" s="11">
        <f>INDEX(tb_SVI[],MATCH(Table3[[#This Row],[city_name]],tb_SVI[city_name_uf],0),5)</f>
        <v>91771</v>
      </c>
      <c r="F3627">
        <f>INDEX(tb_MHDI[],MATCH(Table3[[#This Row],[city_name]],tb_MHDI[mun_uf],0),5)</f>
        <v>0.79700000000000004</v>
      </c>
      <c r="G3627">
        <f>INDEX(tb_MHDI[],MATCH(Table3[[#This Row],[city_name]],tb_MHDI[mun_uf],0),6)</f>
        <v>0.77600000000000002</v>
      </c>
      <c r="H3627">
        <f>INDEX(tb_MHDI[],MATCH(Table3[[#This Row],[city_name]],tb_MHDI[mun_uf],0),7)</f>
        <v>0.871</v>
      </c>
      <c r="I3627">
        <f>INDEX(tb_MHDI[],MATCH(Table3[[#This Row],[city_name]],tb_MHDI[mun_uf],0),8)</f>
        <v>0.749</v>
      </c>
      <c r="J3627">
        <f>_xlfn.NUMBERVALUE(INDEX(tb_SVI[],MATCH(Table3[[#This Row],[city_name]],tb_SVI[city_name_uf],0),8),".")</f>
        <v>0.16</v>
      </c>
      <c r="K3627">
        <f>_xlfn.NUMBERVALUE(INDEX(tb_SVI[],MATCH(Table3[[#This Row],[city_name]],tb_SVI[city_name_uf],0),9),".")</f>
        <v>9.1999999999999998E-2</v>
      </c>
      <c r="L3627">
        <f>_xlfn.NUMBERVALUE(INDEX(tb_SVI[],MATCH(Table3[[#This Row],[city_name]],tb_SVI[city_name_uf],0),10),".")</f>
        <v>0.20599999999999999</v>
      </c>
      <c r="M3627">
        <f>_xlfn.NUMBERVALUE(INDEX(tb_SVI[],MATCH(Table3[[#This Row],[city_name]],tb_SVI[city_name_uf],0),11),".")</f>
        <v>0.182</v>
      </c>
      <c r="N3627" s="14">
        <f>_xlfn.PERCENTRANK.INC(Table3[MHDI_tot],Table3[[#This Row],[MHDI_tot]],3)</f>
        <v>0.99</v>
      </c>
    </row>
    <row r="3628" spans="1:14" hidden="1" x14ac:dyDescent="0.2">
      <c r="A3628" t="str">
        <f>SVI!F3628</f>
        <v>São João das Duas Pontes/SP</v>
      </c>
      <c r="B3628" t="str">
        <f>INDEX(tb_SVI[],MATCH(Table3[[#This Row],[ibge_cod]],tb_SVI[Município],0),1)</f>
        <v>SP</v>
      </c>
      <c r="C3628" t="str">
        <f>INDEX(tb_SVI[],MATCH(Table3[[#This Row],[city_name]],tb_SVI[city_name_uf],0),3)</f>
        <v>3549201</v>
      </c>
      <c r="D3628" t="s">
        <v>21258</v>
      </c>
      <c r="E3628" s="11">
        <f>INDEX(tb_SVI[],MATCH(Table3[[#This Row],[city_name]],tb_SVI[city_name_uf],0),5)</f>
        <v>2561</v>
      </c>
      <c r="F3628">
        <f>INDEX(tb_MHDI[],MATCH(Table3[[#This Row],[city_name]],tb_MHDI[mun_uf],0),5)</f>
        <v>0.72</v>
      </c>
      <c r="G3628">
        <f>INDEX(tb_MHDI[],MATCH(Table3[[#This Row],[city_name]],tb_MHDI[mun_uf],0),6)</f>
        <v>0.67500000000000004</v>
      </c>
      <c r="H3628">
        <f>INDEX(tb_MHDI[],MATCH(Table3[[#This Row],[city_name]],tb_MHDI[mun_uf],0),7)</f>
        <v>0.80600000000000005</v>
      </c>
      <c r="I3628">
        <f>INDEX(tb_MHDI[],MATCH(Table3[[#This Row],[city_name]],tb_MHDI[mun_uf],0),8)</f>
        <v>0.68600000000000005</v>
      </c>
      <c r="J3628">
        <f>_xlfn.NUMBERVALUE(INDEX(tb_SVI[],MATCH(Table3[[#This Row],[city_name]],tb_SVI[city_name_uf],0),8),".")</f>
        <v>0.154</v>
      </c>
      <c r="K3628">
        <f>_xlfn.NUMBERVALUE(INDEX(tb_SVI[],MATCH(Table3[[#This Row],[city_name]],tb_SVI[city_name_uf],0),9),".")</f>
        <v>5.8999999999999997E-2</v>
      </c>
      <c r="L3628">
        <f>_xlfn.NUMBERVALUE(INDEX(tb_SVI[],MATCH(Table3[[#This Row],[city_name]],tb_SVI[city_name_uf],0),10),".")</f>
        <v>0.214</v>
      </c>
      <c r="M3628">
        <f>_xlfn.NUMBERVALUE(INDEX(tb_SVI[],MATCH(Table3[[#This Row],[city_name]],tb_SVI[city_name_uf],0),11),".")</f>
        <v>0.189</v>
      </c>
      <c r="N3628" s="14">
        <f>_xlfn.PERCENTRANK.INC(Table3[MHDI_tot],Table3[[#This Row],[MHDI_tot]],3)</f>
        <v>0.76100000000000001</v>
      </c>
    </row>
    <row r="3629" spans="1:14" hidden="1" x14ac:dyDescent="0.2">
      <c r="A3629" t="str">
        <f>SVI!F3629</f>
        <v>São João de Iracema/SP</v>
      </c>
      <c r="B3629" t="str">
        <f>INDEX(tb_SVI[],MATCH(Table3[[#This Row],[ibge_cod]],tb_SVI[Município],0),1)</f>
        <v>SP</v>
      </c>
      <c r="C3629" t="str">
        <f>INDEX(tb_SVI[],MATCH(Table3[[#This Row],[city_name]],tb_SVI[city_name_uf],0),3)</f>
        <v>3549250</v>
      </c>
      <c r="D3629" t="s">
        <v>21259</v>
      </c>
      <c r="E3629" s="11">
        <f>INDEX(tb_SVI[],MATCH(Table3[[#This Row],[city_name]],tb_SVI[city_name_uf],0),5)</f>
        <v>1932</v>
      </c>
      <c r="F3629">
        <f>INDEX(tb_MHDI[],MATCH(Table3[[#This Row],[city_name]],tb_MHDI[mun_uf],0),5)</f>
        <v>0.748</v>
      </c>
      <c r="G3629">
        <f>INDEX(tb_MHDI[],MATCH(Table3[[#This Row],[city_name]],tb_MHDI[mun_uf],0),6)</f>
        <v>0.68200000000000005</v>
      </c>
      <c r="H3629">
        <f>INDEX(tb_MHDI[],MATCH(Table3[[#This Row],[city_name]],tb_MHDI[mun_uf],0),7)</f>
        <v>0.83299999999999996</v>
      </c>
      <c r="I3629">
        <f>INDEX(tb_MHDI[],MATCH(Table3[[#This Row],[city_name]],tb_MHDI[mun_uf],0),8)</f>
        <v>0.73799999999999999</v>
      </c>
      <c r="J3629">
        <f>_xlfn.NUMBERVALUE(INDEX(tb_SVI[],MATCH(Table3[[#This Row],[city_name]],tb_SVI[city_name_uf],0),8),".")</f>
        <v>0.17799999999999999</v>
      </c>
      <c r="K3629">
        <f>_xlfn.NUMBERVALUE(INDEX(tb_SVI[],MATCH(Table3[[#This Row],[city_name]],tb_SVI[city_name_uf],0),9),".")</f>
        <v>6.6000000000000003E-2</v>
      </c>
      <c r="L3629">
        <f>_xlfn.NUMBERVALUE(INDEX(tb_SVI[],MATCH(Table3[[#This Row],[city_name]],tb_SVI[city_name_uf],0),10),".")</f>
        <v>0.24</v>
      </c>
      <c r="M3629">
        <f>_xlfn.NUMBERVALUE(INDEX(tb_SVI[],MATCH(Table3[[#This Row],[city_name]],tb_SVI[city_name_uf],0),11),".")</f>
        <v>0.22900000000000001</v>
      </c>
      <c r="N3629" s="14">
        <f>_xlfn.PERCENTRANK.INC(Table3[MHDI_tot],Table3[[#This Row],[MHDI_tot]],3)</f>
        <v>0.89200000000000002</v>
      </c>
    </row>
    <row r="3630" spans="1:14" hidden="1" x14ac:dyDescent="0.2">
      <c r="A3630" t="str">
        <f>SVI!F3630</f>
        <v>São João do Pau D'Alho/SP</v>
      </c>
      <c r="B3630" t="str">
        <f>INDEX(tb_SVI[],MATCH(Table3[[#This Row],[ibge_cod]],tb_SVI[Município],0),1)</f>
        <v>SP</v>
      </c>
      <c r="C3630" t="str">
        <f>INDEX(tb_SVI[],MATCH(Table3[[#This Row],[city_name]],tb_SVI[city_name_uf],0),3)</f>
        <v>3549300</v>
      </c>
      <c r="D3630" t="s">
        <v>21260</v>
      </c>
      <c r="E3630" s="11">
        <f>INDEX(tb_SVI[],MATCH(Table3[[#This Row],[city_name]],tb_SVI[city_name_uf],0),5)</f>
        <v>2100</v>
      </c>
      <c r="F3630">
        <f>INDEX(tb_MHDI[],MATCH(Table3[[#This Row],[city_name]],tb_MHDI[mun_uf],0),5)</f>
        <v>0.75</v>
      </c>
      <c r="G3630">
        <f>INDEX(tb_MHDI[],MATCH(Table3[[#This Row],[city_name]],tb_MHDI[mun_uf],0),6)</f>
        <v>0.71399999999999997</v>
      </c>
      <c r="H3630">
        <f>INDEX(tb_MHDI[],MATCH(Table3[[#This Row],[city_name]],tb_MHDI[mun_uf],0),7)</f>
        <v>0.85399999999999998</v>
      </c>
      <c r="I3630">
        <f>INDEX(tb_MHDI[],MATCH(Table3[[#This Row],[city_name]],tb_MHDI[mun_uf],0),8)</f>
        <v>0.69199999999999995</v>
      </c>
      <c r="J3630">
        <f>_xlfn.NUMBERVALUE(INDEX(tb_SVI[],MATCH(Table3[[#This Row],[city_name]],tb_SVI[city_name_uf],0),8),".")</f>
        <v>0.21099999999999999</v>
      </c>
      <c r="K3630">
        <f>_xlfn.NUMBERVALUE(INDEX(tb_SVI[],MATCH(Table3[[#This Row],[city_name]],tb_SVI[city_name_uf],0),9),".")</f>
        <v>0.24199999999999999</v>
      </c>
      <c r="L3630">
        <f>_xlfn.NUMBERVALUE(INDEX(tb_SVI[],MATCH(Table3[[#This Row],[city_name]],tb_SVI[city_name_uf],0),10),".")</f>
        <v>0.24399999999999999</v>
      </c>
      <c r="M3630">
        <f>_xlfn.NUMBERVALUE(INDEX(tb_SVI[],MATCH(Table3[[#This Row],[city_name]],tb_SVI[city_name_uf],0),11),".")</f>
        <v>0.14699999999999999</v>
      </c>
      <c r="N3630" s="14">
        <f>_xlfn.PERCENTRANK.INC(Table3[MHDI_tot],Table3[[#This Row],[MHDI_tot]],3)</f>
        <v>0.89900000000000002</v>
      </c>
    </row>
    <row r="3631" spans="1:14" hidden="1" x14ac:dyDescent="0.2">
      <c r="A3631" t="str">
        <f>SVI!F3631</f>
        <v>São Manuel/SP</v>
      </c>
      <c r="B3631" t="str">
        <f>INDEX(tb_SVI[],MATCH(Table3[[#This Row],[ibge_cod]],tb_SVI[Município],0),1)</f>
        <v>SP</v>
      </c>
      <c r="C3631" t="str">
        <f>INDEX(tb_SVI[],MATCH(Table3[[#This Row],[city_name]],tb_SVI[city_name_uf],0),3)</f>
        <v>3550100</v>
      </c>
      <c r="D3631" t="s">
        <v>21261</v>
      </c>
      <c r="E3631" s="11">
        <f>INDEX(tb_SVI[],MATCH(Table3[[#This Row],[city_name]],tb_SVI[city_name_uf],0),5)</f>
        <v>41123</v>
      </c>
      <c r="F3631">
        <f>INDEX(tb_MHDI[],MATCH(Table3[[#This Row],[city_name]],tb_MHDI[mun_uf],0),5)</f>
        <v>0.74399999999999999</v>
      </c>
      <c r="G3631">
        <f>INDEX(tb_MHDI[],MATCH(Table3[[#This Row],[city_name]],tb_MHDI[mun_uf],0),6)</f>
        <v>0.73499999999999999</v>
      </c>
      <c r="H3631">
        <f>INDEX(tb_MHDI[],MATCH(Table3[[#This Row],[city_name]],tb_MHDI[mun_uf],0),7)</f>
        <v>0.80500000000000005</v>
      </c>
      <c r="I3631">
        <f>INDEX(tb_MHDI[],MATCH(Table3[[#This Row],[city_name]],tb_MHDI[mun_uf],0),8)</f>
        <v>0.69499999999999995</v>
      </c>
      <c r="J3631">
        <f>_xlfn.NUMBERVALUE(INDEX(tb_SVI[],MATCH(Table3[[#This Row],[city_name]],tb_SVI[city_name_uf],0),8),".")</f>
        <v>0.21299999999999999</v>
      </c>
      <c r="K3631">
        <f>_xlfn.NUMBERVALUE(INDEX(tb_SVI[],MATCH(Table3[[#This Row],[city_name]],tb_SVI[city_name_uf],0),9),".")</f>
        <v>0.14199999999999999</v>
      </c>
      <c r="L3631">
        <f>_xlfn.NUMBERVALUE(INDEX(tb_SVI[],MATCH(Table3[[#This Row],[city_name]],tb_SVI[city_name_uf],0),10),".")</f>
        <v>0.28199999999999997</v>
      </c>
      <c r="M3631">
        <f>_xlfn.NUMBERVALUE(INDEX(tb_SVI[],MATCH(Table3[[#This Row],[city_name]],tb_SVI[city_name_uf],0),11),".")</f>
        <v>0.214</v>
      </c>
      <c r="N3631" s="14">
        <f>_xlfn.PERCENTRANK.INC(Table3[MHDI_tot],Table3[[#This Row],[MHDI_tot]],3)</f>
        <v>0.875</v>
      </c>
    </row>
    <row r="3632" spans="1:14" hidden="1" x14ac:dyDescent="0.2">
      <c r="A3632" t="str">
        <f>SVI!F3632</f>
        <v>São Miguel Arcanjo/SP</v>
      </c>
      <c r="B3632" t="str">
        <f>INDEX(tb_SVI[],MATCH(Table3[[#This Row],[ibge_cod]],tb_SVI[Município],0),1)</f>
        <v>SP</v>
      </c>
      <c r="C3632" t="str">
        <f>INDEX(tb_SVI[],MATCH(Table3[[#This Row],[city_name]],tb_SVI[city_name_uf],0),3)</f>
        <v>3550209</v>
      </c>
      <c r="D3632" t="s">
        <v>21262</v>
      </c>
      <c r="E3632" s="11">
        <f>INDEX(tb_SVI[],MATCH(Table3[[#This Row],[city_name]],tb_SVI[city_name_uf],0),5)</f>
        <v>33002</v>
      </c>
      <c r="F3632">
        <f>INDEX(tb_MHDI[],MATCH(Table3[[#This Row],[city_name]],tb_MHDI[mun_uf],0),5)</f>
        <v>0.71</v>
      </c>
      <c r="G3632">
        <f>INDEX(tb_MHDI[],MATCH(Table3[[#This Row],[city_name]],tb_MHDI[mun_uf],0),6)</f>
        <v>0.70799999999999996</v>
      </c>
      <c r="H3632">
        <f>INDEX(tb_MHDI[],MATCH(Table3[[#This Row],[city_name]],tb_MHDI[mun_uf],0),7)</f>
        <v>0.79900000000000004</v>
      </c>
      <c r="I3632">
        <f>INDEX(tb_MHDI[],MATCH(Table3[[#This Row],[city_name]],tb_MHDI[mun_uf],0),8)</f>
        <v>0.63300000000000001</v>
      </c>
      <c r="J3632">
        <f>_xlfn.NUMBERVALUE(INDEX(tb_SVI[],MATCH(Table3[[#This Row],[city_name]],tb_SVI[city_name_uf],0),8),".")</f>
        <v>0.28599999999999998</v>
      </c>
      <c r="K3632">
        <f>_xlfn.NUMBERVALUE(INDEX(tb_SVI[],MATCH(Table3[[#This Row],[city_name]],tb_SVI[city_name_uf],0),9),".")</f>
        <v>0.17599999999999999</v>
      </c>
      <c r="L3632">
        <f>_xlfn.NUMBERVALUE(INDEX(tb_SVI[],MATCH(Table3[[#This Row],[city_name]],tb_SVI[city_name_uf],0),10),".")</f>
        <v>0.37</v>
      </c>
      <c r="M3632">
        <f>_xlfn.NUMBERVALUE(INDEX(tb_SVI[],MATCH(Table3[[#This Row],[city_name]],tb_SVI[city_name_uf],0),11),".")</f>
        <v>0.311</v>
      </c>
      <c r="N3632" s="14">
        <f>_xlfn.PERCENTRANK.INC(Table3[MHDI_tot],Table3[[#This Row],[MHDI_tot]],3)</f>
        <v>0.70499999999999996</v>
      </c>
    </row>
    <row r="3633" spans="1:14" hidden="1" x14ac:dyDescent="0.2">
      <c r="A3633" t="str">
        <f>SVI!F3633</f>
        <v>São Pedro/SP</v>
      </c>
      <c r="B3633" t="str">
        <f>INDEX(tb_SVI[],MATCH(Table3[[#This Row],[ibge_cod]],tb_SVI[Município],0),1)</f>
        <v>SP</v>
      </c>
      <c r="C3633" t="str">
        <f>INDEX(tb_SVI[],MATCH(Table3[[#This Row],[city_name]],tb_SVI[city_name_uf],0),3)</f>
        <v>3550407</v>
      </c>
      <c r="D3633" t="s">
        <v>21263</v>
      </c>
      <c r="E3633" s="11">
        <f>INDEX(tb_SVI[],MATCH(Table3[[#This Row],[city_name]],tb_SVI[city_name_uf],0),5)</f>
        <v>35980</v>
      </c>
      <c r="F3633">
        <f>INDEX(tb_MHDI[],MATCH(Table3[[#This Row],[city_name]],tb_MHDI[mun_uf],0),5)</f>
        <v>0.755</v>
      </c>
      <c r="G3633">
        <f>INDEX(tb_MHDI[],MATCH(Table3[[#This Row],[city_name]],tb_MHDI[mun_uf],0),6)</f>
        <v>0.74099999999999999</v>
      </c>
      <c r="H3633">
        <f>INDEX(tb_MHDI[],MATCH(Table3[[#This Row],[city_name]],tb_MHDI[mun_uf],0),7)</f>
        <v>0.86299999999999999</v>
      </c>
      <c r="I3633">
        <f>INDEX(tb_MHDI[],MATCH(Table3[[#This Row],[city_name]],tb_MHDI[mun_uf],0),8)</f>
        <v>0.67400000000000004</v>
      </c>
      <c r="J3633">
        <f>_xlfn.NUMBERVALUE(INDEX(tb_SVI[],MATCH(Table3[[#This Row],[city_name]],tb_SVI[city_name_uf],0),8),".")</f>
        <v>0.20300000000000001</v>
      </c>
      <c r="K3633">
        <f>_xlfn.NUMBERVALUE(INDEX(tb_SVI[],MATCH(Table3[[#This Row],[city_name]],tb_SVI[city_name_uf],0),9),".")</f>
        <v>7.5999999999999998E-2</v>
      </c>
      <c r="L3633">
        <f>_xlfn.NUMBERVALUE(INDEX(tb_SVI[],MATCH(Table3[[#This Row],[city_name]],tb_SVI[city_name_uf],0),10),".")</f>
        <v>0.31900000000000001</v>
      </c>
      <c r="M3633">
        <f>_xlfn.NUMBERVALUE(INDEX(tb_SVI[],MATCH(Table3[[#This Row],[city_name]],tb_SVI[city_name_uf],0),11),".")</f>
        <v>0.21299999999999999</v>
      </c>
      <c r="N3633" s="14">
        <f>_xlfn.PERCENTRANK.INC(Table3[MHDI_tot],Table3[[#This Row],[MHDI_tot]],3)</f>
        <v>0.91600000000000004</v>
      </c>
    </row>
    <row r="3634" spans="1:14" hidden="1" x14ac:dyDescent="0.2">
      <c r="A3634" t="str">
        <f>SVI!F3634</f>
        <v>São Pedro do Turvo/SP</v>
      </c>
      <c r="B3634" t="str">
        <f>INDEX(tb_SVI[],MATCH(Table3[[#This Row],[ibge_cod]],tb_SVI[Município],0),1)</f>
        <v>SP</v>
      </c>
      <c r="C3634" t="str">
        <f>INDEX(tb_SVI[],MATCH(Table3[[#This Row],[city_name]],tb_SVI[city_name_uf],0),3)</f>
        <v>3550506</v>
      </c>
      <c r="D3634" t="s">
        <v>21264</v>
      </c>
      <c r="E3634" s="11">
        <f>INDEX(tb_SVI[],MATCH(Table3[[#This Row],[city_name]],tb_SVI[city_name_uf],0),5)</f>
        <v>7696</v>
      </c>
      <c r="F3634">
        <f>INDEX(tb_MHDI[],MATCH(Table3[[#This Row],[city_name]],tb_MHDI[mun_uf],0),5)</f>
        <v>0.70299999999999996</v>
      </c>
      <c r="G3634">
        <f>INDEX(tb_MHDI[],MATCH(Table3[[#This Row],[city_name]],tb_MHDI[mun_uf],0),6)</f>
        <v>0.66100000000000003</v>
      </c>
      <c r="H3634">
        <f>INDEX(tb_MHDI[],MATCH(Table3[[#This Row],[city_name]],tb_MHDI[mun_uf],0),7)</f>
        <v>0.82599999999999996</v>
      </c>
      <c r="I3634">
        <f>INDEX(tb_MHDI[],MATCH(Table3[[#This Row],[city_name]],tb_MHDI[mun_uf],0),8)</f>
        <v>0.63600000000000001</v>
      </c>
      <c r="J3634">
        <f>_xlfn.NUMBERVALUE(INDEX(tb_SVI[],MATCH(Table3[[#This Row],[city_name]],tb_SVI[city_name_uf],0),8),".")</f>
        <v>0.21199999999999999</v>
      </c>
      <c r="K3634">
        <f>_xlfn.NUMBERVALUE(INDEX(tb_SVI[],MATCH(Table3[[#This Row],[city_name]],tb_SVI[city_name_uf],0),9),".")</f>
        <v>0.125</v>
      </c>
      <c r="L3634">
        <f>_xlfn.NUMBERVALUE(INDEX(tb_SVI[],MATCH(Table3[[#This Row],[city_name]],tb_SVI[city_name_uf],0),10),".")</f>
        <v>0.26300000000000001</v>
      </c>
      <c r="M3634">
        <f>_xlfn.NUMBERVALUE(INDEX(tb_SVI[],MATCH(Table3[[#This Row],[city_name]],tb_SVI[city_name_uf],0),11),".")</f>
        <v>0.247</v>
      </c>
      <c r="N3634" s="14">
        <f>_xlfn.PERCENTRANK.INC(Table3[MHDI_tot],Table3[[#This Row],[MHDI_tot]],3)</f>
        <v>0.66900000000000004</v>
      </c>
    </row>
    <row r="3635" spans="1:14" hidden="1" x14ac:dyDescent="0.2">
      <c r="A3635" t="str">
        <f>SVI!F3635</f>
        <v>São Roque/SP</v>
      </c>
      <c r="B3635" t="str">
        <f>INDEX(tb_SVI[],MATCH(Table3[[#This Row],[ibge_cod]],tb_SVI[Município],0),1)</f>
        <v>SP</v>
      </c>
      <c r="C3635" t="str">
        <f>INDEX(tb_SVI[],MATCH(Table3[[#This Row],[city_name]],tb_SVI[city_name_uf],0),3)</f>
        <v>3550605</v>
      </c>
      <c r="D3635" t="s">
        <v>21265</v>
      </c>
      <c r="E3635" s="11">
        <f>INDEX(tb_SVI[],MATCH(Table3[[#This Row],[city_name]],tb_SVI[city_name_uf],0),5)</f>
        <v>92060</v>
      </c>
      <c r="F3635">
        <f>INDEX(tb_MHDI[],MATCH(Table3[[#This Row],[city_name]],tb_MHDI[mun_uf],0),5)</f>
        <v>0.76800000000000002</v>
      </c>
      <c r="G3635">
        <f>INDEX(tb_MHDI[],MATCH(Table3[[#This Row],[city_name]],tb_MHDI[mun_uf],0),6)</f>
        <v>0.76500000000000001</v>
      </c>
      <c r="H3635">
        <f>INDEX(tb_MHDI[],MATCH(Table3[[#This Row],[city_name]],tb_MHDI[mun_uf],0),7)</f>
        <v>0.86299999999999999</v>
      </c>
      <c r="I3635">
        <f>INDEX(tb_MHDI[],MATCH(Table3[[#This Row],[city_name]],tb_MHDI[mun_uf],0),8)</f>
        <v>0.68700000000000006</v>
      </c>
      <c r="J3635">
        <f>_xlfn.NUMBERVALUE(INDEX(tb_SVI[],MATCH(Table3[[#This Row],[city_name]],tb_SVI[city_name_uf],0),8),".")</f>
        <v>0.219</v>
      </c>
      <c r="K3635">
        <f>_xlfn.NUMBERVALUE(INDEX(tb_SVI[],MATCH(Table3[[#This Row],[city_name]],tb_SVI[city_name_uf],0),9),".")</f>
        <v>0.189</v>
      </c>
      <c r="L3635">
        <f>_xlfn.NUMBERVALUE(INDEX(tb_SVI[],MATCH(Table3[[#This Row],[city_name]],tb_SVI[city_name_uf],0),10),".")</f>
        <v>0.24399999999999999</v>
      </c>
      <c r="M3635">
        <f>_xlfn.NUMBERVALUE(INDEX(tb_SVI[],MATCH(Table3[[#This Row],[city_name]],tb_SVI[city_name_uf],0),11),".")</f>
        <v>0.223</v>
      </c>
      <c r="N3635" s="14">
        <f>_xlfn.PERCENTRANK.INC(Table3[MHDI_tot],Table3[[#This Row],[MHDI_tot]],3)</f>
        <v>0.95199999999999996</v>
      </c>
    </row>
    <row r="3636" spans="1:14" hidden="1" x14ac:dyDescent="0.2">
      <c r="A3636" t="str">
        <f>SVI!F3636</f>
        <v>São Sebastião da Grama/SP</v>
      </c>
      <c r="B3636" t="str">
        <f>INDEX(tb_SVI[],MATCH(Table3[[#This Row],[ibge_cod]],tb_SVI[Município],0),1)</f>
        <v>SP</v>
      </c>
      <c r="C3636" t="str">
        <f>INDEX(tb_SVI[],MATCH(Table3[[#This Row],[city_name]],tb_SVI[city_name_uf],0),3)</f>
        <v>3550803</v>
      </c>
      <c r="D3636" t="s">
        <v>21266</v>
      </c>
      <c r="E3636" s="11">
        <f>INDEX(tb_SVI[],MATCH(Table3[[#This Row],[city_name]],tb_SVI[city_name_uf],0),5)</f>
        <v>12159</v>
      </c>
      <c r="F3636">
        <f>INDEX(tb_MHDI[],MATCH(Table3[[#This Row],[city_name]],tb_MHDI[mun_uf],0),5)</f>
        <v>0.70099999999999996</v>
      </c>
      <c r="G3636">
        <f>INDEX(tb_MHDI[],MATCH(Table3[[#This Row],[city_name]],tb_MHDI[mun_uf],0),6)</f>
        <v>0.68899999999999995</v>
      </c>
      <c r="H3636">
        <f>INDEX(tb_MHDI[],MATCH(Table3[[#This Row],[city_name]],tb_MHDI[mun_uf],0),7)</f>
        <v>0.82</v>
      </c>
      <c r="I3636">
        <f>INDEX(tb_MHDI[],MATCH(Table3[[#This Row],[city_name]],tb_MHDI[mun_uf],0),8)</f>
        <v>0.60899999999999999</v>
      </c>
      <c r="J3636">
        <f>_xlfn.NUMBERVALUE(INDEX(tb_SVI[],MATCH(Table3[[#This Row],[city_name]],tb_SVI[city_name_uf],0),8),".")</f>
        <v>0.20200000000000001</v>
      </c>
      <c r="K3636">
        <f>_xlfn.NUMBERVALUE(INDEX(tb_SVI[],MATCH(Table3[[#This Row],[city_name]],tb_SVI[city_name_uf],0),9),".")</f>
        <v>7.0000000000000007E-2</v>
      </c>
      <c r="L3636">
        <f>_xlfn.NUMBERVALUE(INDEX(tb_SVI[],MATCH(Table3[[#This Row],[city_name]],tb_SVI[city_name_uf],0),10),".")</f>
        <v>0.314</v>
      </c>
      <c r="M3636">
        <f>_xlfn.NUMBERVALUE(INDEX(tb_SVI[],MATCH(Table3[[#This Row],[city_name]],tb_SVI[city_name_uf],0),11),".")</f>
        <v>0.221</v>
      </c>
      <c r="N3636" s="14">
        <f>_xlfn.PERCENTRANK.INC(Table3[MHDI_tot],Table3[[#This Row],[MHDI_tot]],3)</f>
        <v>0.65800000000000003</v>
      </c>
    </row>
    <row r="3637" spans="1:14" hidden="1" x14ac:dyDescent="0.2">
      <c r="A3637" t="str">
        <f>SVI!F3637</f>
        <v>São Simão/SP</v>
      </c>
      <c r="B3637" t="str">
        <f>INDEX(tb_SVI[],MATCH(Table3[[#This Row],[ibge_cod]],tb_SVI[Município],0),1)</f>
        <v>SP</v>
      </c>
      <c r="C3637" t="str">
        <f>INDEX(tb_SVI[],MATCH(Table3[[#This Row],[city_name]],tb_SVI[city_name_uf],0),3)</f>
        <v>3550902</v>
      </c>
      <c r="D3637" t="s">
        <v>21267</v>
      </c>
      <c r="E3637" s="11">
        <f>INDEX(tb_SVI[],MATCH(Table3[[#This Row],[city_name]],tb_SVI[city_name_uf],0),5)</f>
        <v>15385</v>
      </c>
      <c r="F3637">
        <f>INDEX(tb_MHDI[],MATCH(Table3[[#This Row],[city_name]],tb_MHDI[mun_uf],0),5)</f>
        <v>0.76600000000000001</v>
      </c>
      <c r="G3637">
        <f>INDEX(tb_MHDI[],MATCH(Table3[[#This Row],[city_name]],tb_MHDI[mun_uf],0),6)</f>
        <v>0.73199999999999998</v>
      </c>
      <c r="H3637">
        <f>INDEX(tb_MHDI[],MATCH(Table3[[#This Row],[city_name]],tb_MHDI[mun_uf],0),7)</f>
        <v>0.85199999999999998</v>
      </c>
      <c r="I3637">
        <f>INDEX(tb_MHDI[],MATCH(Table3[[#This Row],[city_name]],tb_MHDI[mun_uf],0),8)</f>
        <v>0.72199999999999998</v>
      </c>
      <c r="J3637">
        <f>_xlfn.NUMBERVALUE(INDEX(tb_SVI[],MATCH(Table3[[#This Row],[city_name]],tb_SVI[city_name_uf],0),8),".")</f>
        <v>0.22</v>
      </c>
      <c r="K3637">
        <f>_xlfn.NUMBERVALUE(INDEX(tb_SVI[],MATCH(Table3[[#This Row],[city_name]],tb_SVI[city_name_uf],0),9),".")</f>
        <v>0.182</v>
      </c>
      <c r="L3637">
        <f>_xlfn.NUMBERVALUE(INDEX(tb_SVI[],MATCH(Table3[[#This Row],[city_name]],tb_SVI[city_name_uf],0),10),".")</f>
        <v>0.26900000000000002</v>
      </c>
      <c r="M3637">
        <f>_xlfn.NUMBERVALUE(INDEX(tb_SVI[],MATCH(Table3[[#This Row],[city_name]],tb_SVI[city_name_uf],0),11),".")</f>
        <v>0.20799999999999999</v>
      </c>
      <c r="N3637" s="14">
        <f>_xlfn.PERCENTRANK.INC(Table3[MHDI_tot],Table3[[#This Row],[MHDI_tot]],3)</f>
        <v>0.94799999999999995</v>
      </c>
    </row>
    <row r="3638" spans="1:14" hidden="1" x14ac:dyDescent="0.2">
      <c r="A3638" t="str">
        <f>SVI!F3638</f>
        <v>Tabapuã/SP</v>
      </c>
      <c r="B3638" t="str">
        <f>INDEX(tb_SVI[],MATCH(Table3[[#This Row],[ibge_cod]],tb_SVI[Município],0),1)</f>
        <v>SP</v>
      </c>
      <c r="C3638" t="str">
        <f>INDEX(tb_SVI[],MATCH(Table3[[#This Row],[city_name]],tb_SVI[city_name_uf],0),3)</f>
        <v>3552601</v>
      </c>
      <c r="D3638" t="s">
        <v>21268</v>
      </c>
      <c r="E3638" s="11">
        <f>INDEX(tb_SVI[],MATCH(Table3[[#This Row],[city_name]],tb_SVI[city_name_uf],0),5)</f>
        <v>12485</v>
      </c>
      <c r="F3638">
        <f>INDEX(tb_MHDI[],MATCH(Table3[[#This Row],[city_name]],tb_MHDI[mun_uf],0),5)</f>
        <v>0.73499999999999999</v>
      </c>
      <c r="G3638">
        <f>INDEX(tb_MHDI[],MATCH(Table3[[#This Row],[city_name]],tb_MHDI[mun_uf],0),6)</f>
        <v>0.72599999999999998</v>
      </c>
      <c r="H3638">
        <f>INDEX(tb_MHDI[],MATCH(Table3[[#This Row],[city_name]],tb_MHDI[mun_uf],0),7)</f>
        <v>0.82</v>
      </c>
      <c r="I3638">
        <f>INDEX(tb_MHDI[],MATCH(Table3[[#This Row],[city_name]],tb_MHDI[mun_uf],0),8)</f>
        <v>0.66600000000000004</v>
      </c>
      <c r="J3638">
        <f>_xlfn.NUMBERVALUE(INDEX(tb_SVI[],MATCH(Table3[[#This Row],[city_name]],tb_SVI[city_name_uf],0),8),".")</f>
        <v>0.30099999999999999</v>
      </c>
      <c r="K3638">
        <f>_xlfn.NUMBERVALUE(INDEX(tb_SVI[],MATCH(Table3[[#This Row],[city_name]],tb_SVI[city_name_uf],0),9),".")</f>
        <v>0.40200000000000002</v>
      </c>
      <c r="L3638">
        <f>_xlfn.NUMBERVALUE(INDEX(tb_SVI[],MATCH(Table3[[#This Row],[city_name]],tb_SVI[city_name_uf],0),10),".")</f>
        <v>0.28399999999999997</v>
      </c>
      <c r="M3638">
        <f>_xlfn.NUMBERVALUE(INDEX(tb_SVI[],MATCH(Table3[[#This Row],[city_name]],tb_SVI[city_name_uf],0),11),".")</f>
        <v>0.218</v>
      </c>
      <c r="N3638" s="14">
        <f>_xlfn.PERCENTRANK.INC(Table3[MHDI_tot],Table3[[#This Row],[MHDI_tot]],3)</f>
        <v>0.83499999999999996</v>
      </c>
    </row>
    <row r="3639" spans="1:14" hidden="1" x14ac:dyDescent="0.2">
      <c r="A3639" t="str">
        <f>SVI!F3639</f>
        <v>Tabatinga/SP</v>
      </c>
      <c r="B3639" t="str">
        <f>INDEX(tb_SVI[],MATCH(Table3[[#This Row],[ibge_cod]],tb_SVI[Município],0),1)</f>
        <v>SP</v>
      </c>
      <c r="C3639" t="str">
        <f>INDEX(tb_SVI[],MATCH(Table3[[#This Row],[city_name]],tb_SVI[city_name_uf],0),3)</f>
        <v>3552700</v>
      </c>
      <c r="D3639" t="s">
        <v>21269</v>
      </c>
      <c r="E3639" s="11">
        <f>INDEX(tb_SVI[],MATCH(Table3[[#This Row],[city_name]],tb_SVI[city_name_uf],0),5)</f>
        <v>16644</v>
      </c>
      <c r="F3639">
        <f>INDEX(tb_MHDI[],MATCH(Table3[[#This Row],[city_name]],tb_MHDI[mun_uf],0),5)</f>
        <v>0.70399999999999996</v>
      </c>
      <c r="G3639">
        <f>INDEX(tb_MHDI[],MATCH(Table3[[#This Row],[city_name]],tb_MHDI[mun_uf],0),6)</f>
        <v>0.7</v>
      </c>
      <c r="H3639">
        <f>INDEX(tb_MHDI[],MATCH(Table3[[#This Row],[city_name]],tb_MHDI[mun_uf],0),7)</f>
        <v>0.81799999999999995</v>
      </c>
      <c r="I3639">
        <f>INDEX(tb_MHDI[],MATCH(Table3[[#This Row],[city_name]],tb_MHDI[mun_uf],0),8)</f>
        <v>0.60899999999999999</v>
      </c>
      <c r="J3639">
        <f>_xlfn.NUMBERVALUE(INDEX(tb_SVI[],MATCH(Table3[[#This Row],[city_name]],tb_SVI[city_name_uf],0),8),".")</f>
        <v>0.27400000000000002</v>
      </c>
      <c r="K3639">
        <f>_xlfn.NUMBERVALUE(INDEX(tb_SVI[],MATCH(Table3[[#This Row],[city_name]],tb_SVI[city_name_uf],0),9),".")</f>
        <v>0.28100000000000003</v>
      </c>
      <c r="L3639">
        <f>_xlfn.NUMBERVALUE(INDEX(tb_SVI[],MATCH(Table3[[#This Row],[city_name]],tb_SVI[city_name_uf],0),10),".")</f>
        <v>0.36</v>
      </c>
      <c r="M3639">
        <f>_xlfn.NUMBERVALUE(INDEX(tb_SVI[],MATCH(Table3[[#This Row],[city_name]],tb_SVI[city_name_uf],0),11),".")</f>
        <v>0.18</v>
      </c>
      <c r="N3639" s="14">
        <f>_xlfn.PERCENTRANK.INC(Table3[MHDI_tot],Table3[[#This Row],[MHDI_tot]],3)</f>
        <v>0.67400000000000004</v>
      </c>
    </row>
    <row r="3640" spans="1:14" hidden="1" x14ac:dyDescent="0.2">
      <c r="A3640" t="str">
        <f>SVI!F3640</f>
        <v>Taciba/SP</v>
      </c>
      <c r="B3640" t="str">
        <f>INDEX(tb_SVI[],MATCH(Table3[[#This Row],[ibge_cod]],tb_SVI[Município],0),1)</f>
        <v>SP</v>
      </c>
      <c r="C3640" t="str">
        <f>INDEX(tb_SVI[],MATCH(Table3[[#This Row],[city_name]],tb_SVI[city_name_uf],0),3)</f>
        <v>3552908</v>
      </c>
      <c r="D3640" t="s">
        <v>21270</v>
      </c>
      <c r="E3640" s="11">
        <f>INDEX(tb_SVI[],MATCH(Table3[[#This Row],[city_name]],tb_SVI[city_name_uf],0),5)</f>
        <v>6329</v>
      </c>
      <c r="F3640">
        <f>INDEX(tb_MHDI[],MATCH(Table3[[#This Row],[city_name]],tb_MHDI[mun_uf],0),5)</f>
        <v>0.72299999999999998</v>
      </c>
      <c r="G3640">
        <f>INDEX(tb_MHDI[],MATCH(Table3[[#This Row],[city_name]],tb_MHDI[mun_uf],0),6)</f>
        <v>0.68200000000000005</v>
      </c>
      <c r="H3640">
        <f>INDEX(tb_MHDI[],MATCH(Table3[[#This Row],[city_name]],tb_MHDI[mun_uf],0),7)</f>
        <v>0.80900000000000005</v>
      </c>
      <c r="I3640">
        <f>INDEX(tb_MHDI[],MATCH(Table3[[#This Row],[city_name]],tb_MHDI[mun_uf],0),8)</f>
        <v>0.68400000000000005</v>
      </c>
      <c r="J3640">
        <f>_xlfn.NUMBERVALUE(INDEX(tb_SVI[],MATCH(Table3[[#This Row],[city_name]],tb_SVI[city_name_uf],0),8),".")</f>
        <v>0.309</v>
      </c>
      <c r="K3640">
        <f>_xlfn.NUMBERVALUE(INDEX(tb_SVI[],MATCH(Table3[[#This Row],[city_name]],tb_SVI[city_name_uf],0),9),".")</f>
        <v>0.41599999999999998</v>
      </c>
      <c r="L3640">
        <f>_xlfn.NUMBERVALUE(INDEX(tb_SVI[],MATCH(Table3[[#This Row],[city_name]],tb_SVI[city_name_uf],0),10),".")</f>
        <v>0.26900000000000002</v>
      </c>
      <c r="M3640">
        <f>_xlfn.NUMBERVALUE(INDEX(tb_SVI[],MATCH(Table3[[#This Row],[city_name]],tb_SVI[city_name_uf],0),11),".")</f>
        <v>0.24299999999999999</v>
      </c>
      <c r="N3640" s="14">
        <f>_xlfn.PERCENTRANK.INC(Table3[MHDI_tot],Table3[[#This Row],[MHDI_tot]],3)</f>
        <v>0.77600000000000002</v>
      </c>
    </row>
    <row r="3641" spans="1:14" hidden="1" x14ac:dyDescent="0.2">
      <c r="A3641" t="str">
        <f>SVI!F3641</f>
        <v>Taguaí/SP</v>
      </c>
      <c r="B3641" t="str">
        <f>INDEX(tb_SVI[],MATCH(Table3[[#This Row],[ibge_cod]],tb_SVI[Município],0),1)</f>
        <v>SP</v>
      </c>
      <c r="C3641" t="str">
        <f>INDEX(tb_SVI[],MATCH(Table3[[#This Row],[city_name]],tb_SVI[city_name_uf],0),3)</f>
        <v>3553005</v>
      </c>
      <c r="D3641" t="s">
        <v>21271</v>
      </c>
      <c r="E3641" s="11">
        <f>INDEX(tb_SVI[],MATCH(Table3[[#This Row],[city_name]],tb_SVI[city_name_uf],0),5)</f>
        <v>14141</v>
      </c>
      <c r="F3641">
        <f>INDEX(tb_MHDI[],MATCH(Table3[[#This Row],[city_name]],tb_MHDI[mun_uf],0),5)</f>
        <v>0.70899999999999996</v>
      </c>
      <c r="G3641">
        <f>INDEX(tb_MHDI[],MATCH(Table3[[#This Row],[city_name]],tb_MHDI[mun_uf],0),6)</f>
        <v>0.69</v>
      </c>
      <c r="H3641">
        <f>INDEX(tb_MHDI[],MATCH(Table3[[#This Row],[city_name]],tb_MHDI[mun_uf],0),7)</f>
        <v>0.81799999999999995</v>
      </c>
      <c r="I3641">
        <f>INDEX(tb_MHDI[],MATCH(Table3[[#This Row],[city_name]],tb_MHDI[mun_uf],0),8)</f>
        <v>0.63100000000000001</v>
      </c>
      <c r="J3641">
        <f>_xlfn.NUMBERVALUE(INDEX(tb_SVI[],MATCH(Table3[[#This Row],[city_name]],tb_SVI[city_name_uf],0),8),".")</f>
        <v>0.216</v>
      </c>
      <c r="K3641">
        <f>_xlfn.NUMBERVALUE(INDEX(tb_SVI[],MATCH(Table3[[#This Row],[city_name]],tb_SVI[city_name_uf],0),9),".")</f>
        <v>8.7999999999999995E-2</v>
      </c>
      <c r="L3641">
        <f>_xlfn.NUMBERVALUE(INDEX(tb_SVI[],MATCH(Table3[[#This Row],[city_name]],tb_SVI[city_name_uf],0),10),".")</f>
        <v>0.34699999999999998</v>
      </c>
      <c r="M3641">
        <f>_xlfn.NUMBERVALUE(INDEX(tb_SVI[],MATCH(Table3[[#This Row],[city_name]],tb_SVI[city_name_uf],0),11),".")</f>
        <v>0.214</v>
      </c>
      <c r="N3641" s="14">
        <f>_xlfn.PERCENTRANK.INC(Table3[MHDI_tot],Table3[[#This Row],[MHDI_tot]],3)</f>
        <v>0.70099999999999996</v>
      </c>
    </row>
    <row r="3642" spans="1:14" hidden="1" x14ac:dyDescent="0.2">
      <c r="A3642" t="str">
        <f>SVI!F3642</f>
        <v>Taiaçu/SP</v>
      </c>
      <c r="B3642" t="str">
        <f>INDEX(tb_SVI[],MATCH(Table3[[#This Row],[ibge_cod]],tb_SVI[Município],0),1)</f>
        <v>SP</v>
      </c>
      <c r="C3642" t="str">
        <f>INDEX(tb_SVI[],MATCH(Table3[[#This Row],[city_name]],tb_SVI[city_name_uf],0),3)</f>
        <v>3553104</v>
      </c>
      <c r="D3642" t="s">
        <v>21272</v>
      </c>
      <c r="E3642" s="11">
        <f>INDEX(tb_SVI[],MATCH(Table3[[#This Row],[city_name]],tb_SVI[city_name_uf],0),5)</f>
        <v>6320</v>
      </c>
      <c r="F3642">
        <f>INDEX(tb_MHDI[],MATCH(Table3[[#This Row],[city_name]],tb_MHDI[mun_uf],0),5)</f>
        <v>0.71</v>
      </c>
      <c r="G3642">
        <f>INDEX(tb_MHDI[],MATCH(Table3[[#This Row],[city_name]],tb_MHDI[mun_uf],0),6)</f>
        <v>0.70099999999999996</v>
      </c>
      <c r="H3642">
        <f>INDEX(tb_MHDI[],MATCH(Table3[[#This Row],[city_name]],tb_MHDI[mun_uf],0),7)</f>
        <v>0.81399999999999995</v>
      </c>
      <c r="I3642">
        <f>INDEX(tb_MHDI[],MATCH(Table3[[#This Row],[city_name]],tb_MHDI[mun_uf],0),8)</f>
        <v>0.628</v>
      </c>
      <c r="J3642">
        <f>_xlfn.NUMBERVALUE(INDEX(tb_SVI[],MATCH(Table3[[#This Row],[city_name]],tb_SVI[city_name_uf],0),8),".")</f>
        <v>0.23400000000000001</v>
      </c>
      <c r="K3642">
        <f>_xlfn.NUMBERVALUE(INDEX(tb_SVI[],MATCH(Table3[[#This Row],[city_name]],tb_SVI[city_name_uf],0),9),".")</f>
        <v>0.106</v>
      </c>
      <c r="L3642">
        <f>_xlfn.NUMBERVALUE(INDEX(tb_SVI[],MATCH(Table3[[#This Row],[city_name]],tb_SVI[city_name_uf],0),10),".")</f>
        <v>0.35399999999999998</v>
      </c>
      <c r="M3642">
        <f>_xlfn.NUMBERVALUE(INDEX(tb_SVI[],MATCH(Table3[[#This Row],[city_name]],tb_SVI[city_name_uf],0),11),".")</f>
        <v>0.24099999999999999</v>
      </c>
      <c r="N3642" s="14">
        <f>_xlfn.PERCENTRANK.INC(Table3[MHDI_tot],Table3[[#This Row],[MHDI_tot]],3)</f>
        <v>0.70499999999999996</v>
      </c>
    </row>
    <row r="3643" spans="1:14" hidden="1" x14ac:dyDescent="0.2">
      <c r="A3643" t="str">
        <f>SVI!F3643</f>
        <v>Taiúva/SP</v>
      </c>
      <c r="B3643" t="str">
        <f>INDEX(tb_SVI[],MATCH(Table3[[#This Row],[ibge_cod]],tb_SVI[Município],0),1)</f>
        <v>SP</v>
      </c>
      <c r="C3643" t="str">
        <f>INDEX(tb_SVI[],MATCH(Table3[[#This Row],[city_name]],tb_SVI[city_name_uf],0),3)</f>
        <v>3553203</v>
      </c>
      <c r="D3643" t="s">
        <v>21273</v>
      </c>
      <c r="E3643" s="11">
        <f>INDEX(tb_SVI[],MATCH(Table3[[#This Row],[city_name]],tb_SVI[city_name_uf],0),5)</f>
        <v>5564</v>
      </c>
      <c r="F3643">
        <f>INDEX(tb_MHDI[],MATCH(Table3[[#This Row],[city_name]],tb_MHDI[mun_uf],0),5)</f>
        <v>0.76</v>
      </c>
      <c r="G3643">
        <f>INDEX(tb_MHDI[],MATCH(Table3[[#This Row],[city_name]],tb_MHDI[mun_uf],0),6)</f>
        <v>0.73199999999999998</v>
      </c>
      <c r="H3643">
        <f>INDEX(tb_MHDI[],MATCH(Table3[[#This Row],[city_name]],tb_MHDI[mun_uf],0),7)</f>
        <v>0.83499999999999996</v>
      </c>
      <c r="I3643">
        <f>INDEX(tb_MHDI[],MATCH(Table3[[#This Row],[city_name]],tb_MHDI[mun_uf],0),8)</f>
        <v>0.71799999999999997</v>
      </c>
      <c r="J3643">
        <f>_xlfn.NUMBERVALUE(INDEX(tb_SVI[],MATCH(Table3[[#This Row],[city_name]],tb_SVI[city_name_uf],0),8),".")</f>
        <v>0.248</v>
      </c>
      <c r="K3643">
        <f>_xlfn.NUMBERVALUE(INDEX(tb_SVI[],MATCH(Table3[[#This Row],[city_name]],tb_SVI[city_name_uf],0),9),".")</f>
        <v>0.26500000000000001</v>
      </c>
      <c r="L3643">
        <f>_xlfn.NUMBERVALUE(INDEX(tb_SVI[],MATCH(Table3[[#This Row],[city_name]],tb_SVI[city_name_uf],0),10),".")</f>
        <v>0.251</v>
      </c>
      <c r="M3643">
        <f>_xlfn.NUMBERVALUE(INDEX(tb_SVI[],MATCH(Table3[[#This Row],[city_name]],tb_SVI[city_name_uf],0),11),".")</f>
        <v>0.22900000000000001</v>
      </c>
      <c r="N3643" s="14">
        <f>_xlfn.PERCENTRANK.INC(Table3[MHDI_tot],Table3[[#This Row],[MHDI_tot]],3)</f>
        <v>0.93100000000000005</v>
      </c>
    </row>
    <row r="3644" spans="1:14" hidden="1" x14ac:dyDescent="0.2">
      <c r="A3644" t="str">
        <f>SVI!F3644</f>
        <v>Tambaú/SP</v>
      </c>
      <c r="B3644" t="str">
        <f>INDEX(tb_SVI[],MATCH(Table3[[#This Row],[ibge_cod]],tb_SVI[Município],0),1)</f>
        <v>SP</v>
      </c>
      <c r="C3644" t="str">
        <f>INDEX(tb_SVI[],MATCH(Table3[[#This Row],[city_name]],tb_SVI[city_name_uf],0),3)</f>
        <v>3553302</v>
      </c>
      <c r="D3644" t="s">
        <v>21274</v>
      </c>
      <c r="E3644" s="11">
        <f>INDEX(tb_SVI[],MATCH(Table3[[#This Row],[city_name]],tb_SVI[city_name_uf],0),5)</f>
        <v>23232</v>
      </c>
      <c r="F3644">
        <f>INDEX(tb_MHDI[],MATCH(Table3[[#This Row],[city_name]],tb_MHDI[mun_uf],0),5)</f>
        <v>0.73099999999999998</v>
      </c>
      <c r="G3644">
        <f>INDEX(tb_MHDI[],MATCH(Table3[[#This Row],[city_name]],tb_MHDI[mun_uf],0),6)</f>
        <v>0.72899999999999998</v>
      </c>
      <c r="H3644">
        <f>INDEX(tb_MHDI[],MATCH(Table3[[#This Row],[city_name]],tb_MHDI[mun_uf],0),7)</f>
        <v>0.85799999999999998</v>
      </c>
      <c r="I3644">
        <f>INDEX(tb_MHDI[],MATCH(Table3[[#This Row],[city_name]],tb_MHDI[mun_uf],0),8)</f>
        <v>0.624</v>
      </c>
      <c r="J3644">
        <f>_xlfn.NUMBERVALUE(INDEX(tb_SVI[],MATCH(Table3[[#This Row],[city_name]],tb_SVI[city_name_uf],0),8),".")</f>
        <v>0.22</v>
      </c>
      <c r="K3644">
        <f>_xlfn.NUMBERVALUE(INDEX(tb_SVI[],MATCH(Table3[[#This Row],[city_name]],tb_SVI[city_name_uf],0),9),".")</f>
        <v>0.124</v>
      </c>
      <c r="L3644">
        <f>_xlfn.NUMBERVALUE(INDEX(tb_SVI[],MATCH(Table3[[#This Row],[city_name]],tb_SVI[city_name_uf],0),10),".")</f>
        <v>0.32400000000000001</v>
      </c>
      <c r="M3644">
        <f>_xlfn.NUMBERVALUE(INDEX(tb_SVI[],MATCH(Table3[[#This Row],[city_name]],tb_SVI[city_name_uf],0),11),".")</f>
        <v>0.21099999999999999</v>
      </c>
      <c r="N3644" s="14">
        <f>_xlfn.PERCENTRANK.INC(Table3[MHDI_tot],Table3[[#This Row],[MHDI_tot]],3)</f>
        <v>0.81599999999999995</v>
      </c>
    </row>
    <row r="3645" spans="1:14" hidden="1" x14ac:dyDescent="0.2">
      <c r="A3645" t="str">
        <f>SVI!F3645</f>
        <v>Tanabi/SP</v>
      </c>
      <c r="B3645" t="str">
        <f>INDEX(tb_SVI[],MATCH(Table3[[#This Row],[ibge_cod]],tb_SVI[Município],0),1)</f>
        <v>SP</v>
      </c>
      <c r="C3645" t="str">
        <f>INDEX(tb_SVI[],MATCH(Table3[[#This Row],[city_name]],tb_SVI[city_name_uf],0),3)</f>
        <v>3553401</v>
      </c>
      <c r="D3645" t="s">
        <v>21275</v>
      </c>
      <c r="E3645" s="11">
        <f>INDEX(tb_SVI[],MATCH(Table3[[#This Row],[city_name]],tb_SVI[city_name_uf],0),5)</f>
        <v>26101</v>
      </c>
      <c r="F3645">
        <f>INDEX(tb_MHDI[],MATCH(Table3[[#This Row],[city_name]],tb_MHDI[mun_uf],0),5)</f>
        <v>0.748</v>
      </c>
      <c r="G3645">
        <f>INDEX(tb_MHDI[],MATCH(Table3[[#This Row],[city_name]],tb_MHDI[mun_uf],0),6)</f>
        <v>0.73499999999999999</v>
      </c>
      <c r="H3645">
        <f>INDEX(tb_MHDI[],MATCH(Table3[[#This Row],[city_name]],tb_MHDI[mun_uf],0),7)</f>
        <v>0.82899999999999996</v>
      </c>
      <c r="I3645">
        <f>INDEX(tb_MHDI[],MATCH(Table3[[#This Row],[city_name]],tb_MHDI[mun_uf],0),8)</f>
        <v>0.68700000000000006</v>
      </c>
      <c r="J3645">
        <f>_xlfn.NUMBERVALUE(INDEX(tb_SVI[],MATCH(Table3[[#This Row],[city_name]],tb_SVI[city_name_uf],0),8),".")</f>
        <v>0.20799999999999999</v>
      </c>
      <c r="K3645">
        <f>_xlfn.NUMBERVALUE(INDEX(tb_SVI[],MATCH(Table3[[#This Row],[city_name]],tb_SVI[city_name_uf],0),9),".")</f>
        <v>0.13300000000000001</v>
      </c>
      <c r="L3645">
        <f>_xlfn.NUMBERVALUE(INDEX(tb_SVI[],MATCH(Table3[[#This Row],[city_name]],tb_SVI[city_name_uf],0),10),".")</f>
        <v>0.26</v>
      </c>
      <c r="M3645">
        <f>_xlfn.NUMBERVALUE(INDEX(tb_SVI[],MATCH(Table3[[#This Row],[city_name]],tb_SVI[city_name_uf],0),11),".")</f>
        <v>0.23100000000000001</v>
      </c>
      <c r="N3645" s="14">
        <f>_xlfn.PERCENTRANK.INC(Table3[MHDI_tot],Table3[[#This Row],[MHDI_tot]],3)</f>
        <v>0.89200000000000002</v>
      </c>
    </row>
    <row r="3646" spans="1:14" hidden="1" x14ac:dyDescent="0.2">
      <c r="A3646" t="str">
        <f>SVI!F3646</f>
        <v>Tapiratiba/SP</v>
      </c>
      <c r="B3646" t="str">
        <f>INDEX(tb_SVI[],MATCH(Table3[[#This Row],[ibge_cod]],tb_SVI[Município],0),1)</f>
        <v>SP</v>
      </c>
      <c r="C3646" t="str">
        <f>INDEX(tb_SVI[],MATCH(Table3[[#This Row],[city_name]],tb_SVI[city_name_uf],0),3)</f>
        <v>3553609</v>
      </c>
      <c r="D3646" t="s">
        <v>21276</v>
      </c>
      <c r="E3646" s="11">
        <f>INDEX(tb_SVI[],MATCH(Table3[[#This Row],[city_name]],tb_SVI[city_name_uf],0),5)</f>
        <v>12950</v>
      </c>
      <c r="F3646">
        <f>INDEX(tb_MHDI[],MATCH(Table3[[#This Row],[city_name]],tb_MHDI[mun_uf],0),5)</f>
        <v>0.751</v>
      </c>
      <c r="G3646">
        <f>INDEX(tb_MHDI[],MATCH(Table3[[#This Row],[city_name]],tb_MHDI[mun_uf],0),6)</f>
        <v>0.70299999999999996</v>
      </c>
      <c r="H3646">
        <f>INDEX(tb_MHDI[],MATCH(Table3[[#This Row],[city_name]],tb_MHDI[mun_uf],0),7)</f>
        <v>0.87</v>
      </c>
      <c r="I3646">
        <f>INDEX(tb_MHDI[],MATCH(Table3[[#This Row],[city_name]],tb_MHDI[mun_uf],0),8)</f>
        <v>0.69199999999999995</v>
      </c>
      <c r="J3646">
        <f>_xlfn.NUMBERVALUE(INDEX(tb_SVI[],MATCH(Table3[[#This Row],[city_name]],tb_SVI[city_name_uf],0),8),".")</f>
        <v>0.16400000000000001</v>
      </c>
      <c r="K3646">
        <f>_xlfn.NUMBERVALUE(INDEX(tb_SVI[],MATCH(Table3[[#This Row],[city_name]],tb_SVI[city_name_uf],0),9),".")</f>
        <v>3.5000000000000003E-2</v>
      </c>
      <c r="L3646">
        <f>_xlfn.NUMBERVALUE(INDEX(tb_SVI[],MATCH(Table3[[#This Row],[city_name]],tb_SVI[city_name_uf],0),10),".")</f>
        <v>0.24399999999999999</v>
      </c>
      <c r="M3646">
        <f>_xlfn.NUMBERVALUE(INDEX(tb_SVI[],MATCH(Table3[[#This Row],[city_name]],tb_SVI[city_name_uf],0),11),".")</f>
        <v>0.21299999999999999</v>
      </c>
      <c r="N3646" s="14">
        <f>_xlfn.PERCENTRANK.INC(Table3[MHDI_tot],Table3[[#This Row],[MHDI_tot]],3)</f>
        <v>0.90100000000000002</v>
      </c>
    </row>
    <row r="3647" spans="1:14" hidden="1" x14ac:dyDescent="0.2">
      <c r="A3647" t="str">
        <f>SVI!F3647</f>
        <v>Tapiraí/SP</v>
      </c>
      <c r="B3647" t="str">
        <f>INDEX(tb_SVI[],MATCH(Table3[[#This Row],[ibge_cod]],tb_SVI[Município],0),1)</f>
        <v>SP</v>
      </c>
      <c r="C3647" t="str">
        <f>INDEX(tb_SVI[],MATCH(Table3[[#This Row],[city_name]],tb_SVI[city_name_uf],0),3)</f>
        <v>3553500</v>
      </c>
      <c r="D3647" t="s">
        <v>21277</v>
      </c>
      <c r="E3647" s="11">
        <f>INDEX(tb_SVI[],MATCH(Table3[[#This Row],[city_name]],tb_SVI[city_name_uf],0),5)</f>
        <v>7766</v>
      </c>
      <c r="F3647">
        <f>INDEX(tb_MHDI[],MATCH(Table3[[#This Row],[city_name]],tb_MHDI[mun_uf],0),5)</f>
        <v>0.68100000000000005</v>
      </c>
      <c r="G3647">
        <f>INDEX(tb_MHDI[],MATCH(Table3[[#This Row],[city_name]],tb_MHDI[mun_uf],0),6)</f>
        <v>0.64700000000000002</v>
      </c>
      <c r="H3647">
        <f>INDEX(tb_MHDI[],MATCH(Table3[[#This Row],[city_name]],tb_MHDI[mun_uf],0),7)</f>
        <v>0.84599999999999997</v>
      </c>
      <c r="I3647">
        <f>INDEX(tb_MHDI[],MATCH(Table3[[#This Row],[city_name]],tb_MHDI[mun_uf],0),8)</f>
        <v>0.57799999999999996</v>
      </c>
      <c r="J3647">
        <f>_xlfn.NUMBERVALUE(INDEX(tb_SVI[],MATCH(Table3[[#This Row],[city_name]],tb_SVI[city_name_uf],0),8),".")</f>
        <v>0.32500000000000001</v>
      </c>
      <c r="K3647">
        <f>_xlfn.NUMBERVALUE(INDEX(tb_SVI[],MATCH(Table3[[#This Row],[city_name]],tb_SVI[city_name_uf],0),9),".")</f>
        <v>0.19800000000000001</v>
      </c>
      <c r="L3647">
        <f>_xlfn.NUMBERVALUE(INDEX(tb_SVI[],MATCH(Table3[[#This Row],[city_name]],tb_SVI[city_name_uf],0),10),".")</f>
        <v>0.40600000000000003</v>
      </c>
      <c r="M3647">
        <f>_xlfn.NUMBERVALUE(INDEX(tb_SVI[],MATCH(Table3[[#This Row],[city_name]],tb_SVI[city_name_uf],0),11),".")</f>
        <v>0.371</v>
      </c>
      <c r="N3647" s="14">
        <f>_xlfn.PERCENTRANK.INC(Table3[MHDI_tot],Table3[[#This Row],[MHDI_tot]],3)</f>
        <v>0.56200000000000006</v>
      </c>
    </row>
    <row r="3648" spans="1:14" hidden="1" x14ac:dyDescent="0.2">
      <c r="A3648" t="str">
        <f>SVI!F3648</f>
        <v>Taquaral/SP</v>
      </c>
      <c r="B3648" t="str">
        <f>INDEX(tb_SVI[],MATCH(Table3[[#This Row],[ibge_cod]],tb_SVI[Município],0),1)</f>
        <v>SP</v>
      </c>
      <c r="C3648" t="str">
        <f>INDEX(tb_SVI[],MATCH(Table3[[#This Row],[city_name]],tb_SVI[city_name_uf],0),3)</f>
        <v>3553658</v>
      </c>
      <c r="D3648" t="s">
        <v>21278</v>
      </c>
      <c r="E3648" s="11">
        <f>INDEX(tb_SVI[],MATCH(Table3[[#This Row],[city_name]],tb_SVI[city_name_uf],0),5)</f>
        <v>2813</v>
      </c>
      <c r="F3648">
        <f>INDEX(tb_MHDI[],MATCH(Table3[[#This Row],[city_name]],tb_MHDI[mun_uf],0),5)</f>
        <v>0.75900000000000001</v>
      </c>
      <c r="G3648">
        <f>INDEX(tb_MHDI[],MATCH(Table3[[#This Row],[city_name]],tb_MHDI[mun_uf],0),6)</f>
        <v>0.74199999999999999</v>
      </c>
      <c r="H3648">
        <f>INDEX(tb_MHDI[],MATCH(Table3[[#This Row],[city_name]],tb_MHDI[mun_uf],0),7)</f>
        <v>0.82299999999999995</v>
      </c>
      <c r="I3648">
        <f>INDEX(tb_MHDI[],MATCH(Table3[[#This Row],[city_name]],tb_MHDI[mun_uf],0),8)</f>
        <v>0.71599999999999997</v>
      </c>
      <c r="J3648">
        <f>_xlfn.NUMBERVALUE(INDEX(tb_SVI[],MATCH(Table3[[#This Row],[city_name]],tb_SVI[city_name_uf],0),8),".")</f>
        <v>0.187</v>
      </c>
      <c r="K3648">
        <f>_xlfn.NUMBERVALUE(INDEX(tb_SVI[],MATCH(Table3[[#This Row],[city_name]],tb_SVI[city_name_uf],0),9),".")</f>
        <v>0.12</v>
      </c>
      <c r="L3648">
        <f>_xlfn.NUMBERVALUE(INDEX(tb_SVI[],MATCH(Table3[[#This Row],[city_name]],tb_SVI[city_name_uf],0),10),".")</f>
        <v>0.255</v>
      </c>
      <c r="M3648">
        <f>_xlfn.NUMBERVALUE(INDEX(tb_SVI[],MATCH(Table3[[#This Row],[city_name]],tb_SVI[city_name_uf],0),11),".")</f>
        <v>0.185</v>
      </c>
      <c r="N3648" s="14">
        <f>_xlfn.PERCENTRANK.INC(Table3[MHDI_tot],Table3[[#This Row],[MHDI_tot]],3)</f>
        <v>0.92800000000000005</v>
      </c>
    </row>
    <row r="3649" spans="1:14" hidden="1" x14ac:dyDescent="0.2">
      <c r="A3649" t="str">
        <f>SVI!F3649</f>
        <v>Taquaritinga/SP</v>
      </c>
      <c r="B3649" t="str">
        <f>INDEX(tb_SVI[],MATCH(Table3[[#This Row],[ibge_cod]],tb_SVI[Município],0),1)</f>
        <v>SP</v>
      </c>
      <c r="C3649" t="str">
        <f>INDEX(tb_SVI[],MATCH(Table3[[#This Row],[city_name]],tb_SVI[city_name_uf],0),3)</f>
        <v>3553708</v>
      </c>
      <c r="D3649" t="s">
        <v>21279</v>
      </c>
      <c r="E3649" s="11">
        <f>INDEX(tb_SVI[],MATCH(Table3[[#This Row],[city_name]],tb_SVI[city_name_uf],0),5)</f>
        <v>57364</v>
      </c>
      <c r="F3649">
        <f>INDEX(tb_MHDI[],MATCH(Table3[[#This Row],[city_name]],tb_MHDI[mun_uf],0),5)</f>
        <v>0.748</v>
      </c>
      <c r="G3649">
        <f>INDEX(tb_MHDI[],MATCH(Table3[[#This Row],[city_name]],tb_MHDI[mun_uf],0),6)</f>
        <v>0.72699999999999998</v>
      </c>
      <c r="H3649">
        <f>INDEX(tb_MHDI[],MATCH(Table3[[#This Row],[city_name]],tb_MHDI[mun_uf],0),7)</f>
        <v>0.82699999999999996</v>
      </c>
      <c r="I3649">
        <f>INDEX(tb_MHDI[],MATCH(Table3[[#This Row],[city_name]],tb_MHDI[mun_uf],0),8)</f>
        <v>0.69599999999999995</v>
      </c>
      <c r="J3649">
        <f>_xlfn.NUMBERVALUE(INDEX(tb_SVI[],MATCH(Table3[[#This Row],[city_name]],tb_SVI[city_name_uf],0),8),".")</f>
        <v>0.29799999999999999</v>
      </c>
      <c r="K3649">
        <f>_xlfn.NUMBERVALUE(INDEX(tb_SVI[],MATCH(Table3[[#This Row],[city_name]],tb_SVI[city_name_uf],0),9),".")</f>
        <v>0.40300000000000002</v>
      </c>
      <c r="L3649">
        <f>_xlfn.NUMBERVALUE(INDEX(tb_SVI[],MATCH(Table3[[#This Row],[city_name]],tb_SVI[city_name_uf],0),10),".")</f>
        <v>0.28399999999999997</v>
      </c>
      <c r="M3649">
        <f>_xlfn.NUMBERVALUE(INDEX(tb_SVI[],MATCH(Table3[[#This Row],[city_name]],tb_SVI[city_name_uf],0),11),".")</f>
        <v>0.20699999999999999</v>
      </c>
      <c r="N3649" s="14">
        <f>_xlfn.PERCENTRANK.INC(Table3[MHDI_tot],Table3[[#This Row],[MHDI_tot]],3)</f>
        <v>0.89200000000000002</v>
      </c>
    </row>
    <row r="3650" spans="1:14" hidden="1" x14ac:dyDescent="0.2">
      <c r="A3650" t="str">
        <f>SVI!F3650</f>
        <v>Taquarituba/SP</v>
      </c>
      <c r="B3650" t="str">
        <f>INDEX(tb_SVI[],MATCH(Table3[[#This Row],[ibge_cod]],tb_SVI[Município],0),1)</f>
        <v>SP</v>
      </c>
      <c r="C3650" t="str">
        <f>INDEX(tb_SVI[],MATCH(Table3[[#This Row],[city_name]],tb_SVI[city_name_uf],0),3)</f>
        <v>3553807</v>
      </c>
      <c r="D3650" t="s">
        <v>21280</v>
      </c>
      <c r="E3650" s="11">
        <f>INDEX(tb_SVI[],MATCH(Table3[[#This Row],[city_name]],tb_SVI[city_name_uf],0),5)</f>
        <v>23256</v>
      </c>
      <c r="F3650">
        <f>INDEX(tb_MHDI[],MATCH(Table3[[#This Row],[city_name]],tb_MHDI[mun_uf],0),5)</f>
        <v>0.70099999999999996</v>
      </c>
      <c r="G3650">
        <f>INDEX(tb_MHDI[],MATCH(Table3[[#This Row],[city_name]],tb_MHDI[mun_uf],0),6)</f>
        <v>0.7</v>
      </c>
      <c r="H3650">
        <f>INDEX(tb_MHDI[],MATCH(Table3[[#This Row],[city_name]],tb_MHDI[mun_uf],0),7)</f>
        <v>0.81100000000000005</v>
      </c>
      <c r="I3650">
        <f>INDEX(tb_MHDI[],MATCH(Table3[[#This Row],[city_name]],tb_MHDI[mun_uf],0),8)</f>
        <v>0.60599999999999998</v>
      </c>
      <c r="J3650">
        <f>_xlfn.NUMBERVALUE(INDEX(tb_SVI[],MATCH(Table3[[#This Row],[city_name]],tb_SVI[city_name_uf],0),8),".")</f>
        <v>0.37</v>
      </c>
      <c r="K3650">
        <f>_xlfn.NUMBERVALUE(INDEX(tb_SVI[],MATCH(Table3[[#This Row],[city_name]],tb_SVI[city_name_uf],0),9),".")</f>
        <v>0.40699999999999997</v>
      </c>
      <c r="L3650">
        <f>_xlfn.NUMBERVALUE(INDEX(tb_SVI[],MATCH(Table3[[#This Row],[city_name]],tb_SVI[city_name_uf],0),10),".")</f>
        <v>0.40699999999999997</v>
      </c>
      <c r="M3650">
        <f>_xlfn.NUMBERVALUE(INDEX(tb_SVI[],MATCH(Table3[[#This Row],[city_name]],tb_SVI[city_name_uf],0),11),".")</f>
        <v>0.29499999999999998</v>
      </c>
      <c r="N3650" s="14">
        <f>_xlfn.PERCENTRANK.INC(Table3[MHDI_tot],Table3[[#This Row],[MHDI_tot]],3)</f>
        <v>0.65800000000000003</v>
      </c>
    </row>
    <row r="3651" spans="1:14" hidden="1" x14ac:dyDescent="0.2">
      <c r="A3651" t="str">
        <f>SVI!F3651</f>
        <v>Taquarivaí/SP</v>
      </c>
      <c r="B3651" t="str">
        <f>INDEX(tb_SVI[],MATCH(Table3[[#This Row],[ibge_cod]],tb_SVI[Município],0),1)</f>
        <v>SP</v>
      </c>
      <c r="C3651" t="str">
        <f>INDEX(tb_SVI[],MATCH(Table3[[#This Row],[city_name]],tb_SVI[city_name_uf],0),3)</f>
        <v>3553856</v>
      </c>
      <c r="D3651" t="s">
        <v>21281</v>
      </c>
      <c r="E3651" s="11">
        <f>INDEX(tb_SVI[],MATCH(Table3[[#This Row],[city_name]],tb_SVI[city_name_uf],0),5)</f>
        <v>5911</v>
      </c>
      <c r="F3651">
        <f>INDEX(tb_MHDI[],MATCH(Table3[[#This Row],[city_name]],tb_MHDI[mun_uf],0),5)</f>
        <v>0.67900000000000005</v>
      </c>
      <c r="G3651">
        <f>INDEX(tb_MHDI[],MATCH(Table3[[#This Row],[city_name]],tb_MHDI[mun_uf],0),6)</f>
        <v>0.61699999999999999</v>
      </c>
      <c r="H3651">
        <f>INDEX(tb_MHDI[],MATCH(Table3[[#This Row],[city_name]],tb_MHDI[mun_uf],0),7)</f>
        <v>0.81100000000000005</v>
      </c>
      <c r="I3651">
        <f>INDEX(tb_MHDI[],MATCH(Table3[[#This Row],[city_name]],tb_MHDI[mun_uf],0),8)</f>
        <v>0.626</v>
      </c>
      <c r="J3651">
        <f>_xlfn.NUMBERVALUE(INDEX(tb_SVI[],MATCH(Table3[[#This Row],[city_name]],tb_SVI[city_name_uf],0),8),".")</f>
        <v>0.28100000000000003</v>
      </c>
      <c r="K3651">
        <f>_xlfn.NUMBERVALUE(INDEX(tb_SVI[],MATCH(Table3[[#This Row],[city_name]],tb_SVI[city_name_uf],0),9),".")</f>
        <v>7.3999999999999996E-2</v>
      </c>
      <c r="L3651">
        <f>_xlfn.NUMBERVALUE(INDEX(tb_SVI[],MATCH(Table3[[#This Row],[city_name]],tb_SVI[city_name_uf],0),10),".")</f>
        <v>0.435</v>
      </c>
      <c r="M3651">
        <f>_xlfn.NUMBERVALUE(INDEX(tb_SVI[],MATCH(Table3[[#This Row],[city_name]],tb_SVI[city_name_uf],0),11),".")</f>
        <v>0.33500000000000002</v>
      </c>
      <c r="N3651" s="14">
        <f>_xlfn.PERCENTRANK.INC(Table3[MHDI_tot],Table3[[#This Row],[MHDI_tot]],3)</f>
        <v>0.55400000000000005</v>
      </c>
    </row>
    <row r="3652" spans="1:14" hidden="1" x14ac:dyDescent="0.2">
      <c r="A3652" t="str">
        <f>SVI!F3652</f>
        <v>Tarabai/SP</v>
      </c>
      <c r="B3652" t="str">
        <f>INDEX(tb_SVI[],MATCH(Table3[[#This Row],[ibge_cod]],tb_SVI[Município],0),1)</f>
        <v>SP</v>
      </c>
      <c r="C3652" t="str">
        <f>INDEX(tb_SVI[],MATCH(Table3[[#This Row],[city_name]],tb_SVI[city_name_uf],0),3)</f>
        <v>3553906</v>
      </c>
      <c r="D3652" t="s">
        <v>21282</v>
      </c>
      <c r="E3652" s="11">
        <f>INDEX(tb_SVI[],MATCH(Table3[[#This Row],[city_name]],tb_SVI[city_name_uf],0),5)</f>
        <v>7540</v>
      </c>
      <c r="F3652">
        <f>INDEX(tb_MHDI[],MATCH(Table3[[#This Row],[city_name]],tb_MHDI[mun_uf],0),5)</f>
        <v>0.72599999999999998</v>
      </c>
      <c r="G3652">
        <f>INDEX(tb_MHDI[],MATCH(Table3[[#This Row],[city_name]],tb_MHDI[mun_uf],0),6)</f>
        <v>0.66600000000000004</v>
      </c>
      <c r="H3652">
        <f>INDEX(tb_MHDI[],MATCH(Table3[[#This Row],[city_name]],tb_MHDI[mun_uf],0),7)</f>
        <v>0.82299999999999995</v>
      </c>
      <c r="I3652">
        <f>INDEX(tb_MHDI[],MATCH(Table3[[#This Row],[city_name]],tb_MHDI[mun_uf],0),8)</f>
        <v>0.69699999999999995</v>
      </c>
      <c r="J3652">
        <f>_xlfn.NUMBERVALUE(INDEX(tb_SVI[],MATCH(Table3[[#This Row],[city_name]],tb_SVI[city_name_uf],0),8),".")</f>
        <v>0.33200000000000002</v>
      </c>
      <c r="K3652">
        <f>_xlfn.NUMBERVALUE(INDEX(tb_SVI[],MATCH(Table3[[#This Row],[city_name]],tb_SVI[city_name_uf],0),9),".")</f>
        <v>0.40699999999999997</v>
      </c>
      <c r="L3652">
        <f>_xlfn.NUMBERVALUE(INDEX(tb_SVI[],MATCH(Table3[[#This Row],[city_name]],tb_SVI[city_name_uf],0),10),".")</f>
        <v>0.30299999999999999</v>
      </c>
      <c r="M3652">
        <f>_xlfn.NUMBERVALUE(INDEX(tb_SVI[],MATCH(Table3[[#This Row],[city_name]],tb_SVI[city_name_uf],0),11),".")</f>
        <v>0.28499999999999998</v>
      </c>
      <c r="N3652" s="14">
        <f>_xlfn.PERCENTRANK.INC(Table3[MHDI_tot],Table3[[#This Row],[MHDI_tot]],3)</f>
        <v>0.79200000000000004</v>
      </c>
    </row>
    <row r="3653" spans="1:14" hidden="1" x14ac:dyDescent="0.2">
      <c r="A3653" t="str">
        <f>SVI!F3653</f>
        <v>Tarumã/SP</v>
      </c>
      <c r="B3653" t="str">
        <f>INDEX(tb_SVI[],MATCH(Table3[[#This Row],[ibge_cod]],tb_SVI[Município],0),1)</f>
        <v>SP</v>
      </c>
      <c r="C3653" t="str">
        <f>INDEX(tb_SVI[],MATCH(Table3[[#This Row],[city_name]],tb_SVI[city_name_uf],0),3)</f>
        <v>3553955</v>
      </c>
      <c r="D3653" t="s">
        <v>21283</v>
      </c>
      <c r="E3653" s="11">
        <f>INDEX(tb_SVI[],MATCH(Table3[[#This Row],[city_name]],tb_SVI[city_name_uf],0),5)</f>
        <v>15183</v>
      </c>
      <c r="F3653">
        <f>INDEX(tb_MHDI[],MATCH(Table3[[#This Row],[city_name]],tb_MHDI[mun_uf],0),5)</f>
        <v>0.753</v>
      </c>
      <c r="G3653">
        <f>INDEX(tb_MHDI[],MATCH(Table3[[#This Row],[city_name]],tb_MHDI[mun_uf],0),6)</f>
        <v>0.73799999999999999</v>
      </c>
      <c r="H3653">
        <f>INDEX(tb_MHDI[],MATCH(Table3[[#This Row],[city_name]],tb_MHDI[mun_uf],0),7)</f>
        <v>0.85199999999999998</v>
      </c>
      <c r="I3653">
        <f>INDEX(tb_MHDI[],MATCH(Table3[[#This Row],[city_name]],tb_MHDI[mun_uf],0),8)</f>
        <v>0.68</v>
      </c>
      <c r="J3653">
        <f>_xlfn.NUMBERVALUE(INDEX(tb_SVI[],MATCH(Table3[[#This Row],[city_name]],tb_SVI[city_name_uf],0),8),".")</f>
        <v>0.21299999999999999</v>
      </c>
      <c r="K3653">
        <f>_xlfn.NUMBERVALUE(INDEX(tb_SVI[],MATCH(Table3[[#This Row],[city_name]],tb_SVI[city_name_uf],0),9),".")</f>
        <v>8.5999999999999993E-2</v>
      </c>
      <c r="L3653">
        <f>_xlfn.NUMBERVALUE(INDEX(tb_SVI[],MATCH(Table3[[#This Row],[city_name]],tb_SVI[city_name_uf],0),10),".")</f>
        <v>0.26100000000000001</v>
      </c>
      <c r="M3653">
        <f>_xlfn.NUMBERVALUE(INDEX(tb_SVI[],MATCH(Table3[[#This Row],[city_name]],tb_SVI[city_name_uf],0),11),".")</f>
        <v>0.29299999999999998</v>
      </c>
      <c r="N3653" s="14">
        <f>_xlfn.PERCENTRANK.INC(Table3[MHDI_tot],Table3[[#This Row],[MHDI_tot]],3)</f>
        <v>0.90900000000000003</v>
      </c>
    </row>
    <row r="3654" spans="1:14" hidden="1" x14ac:dyDescent="0.2">
      <c r="A3654" t="str">
        <f>SVI!F3654</f>
        <v>Tatuí/SP</v>
      </c>
      <c r="B3654" t="str">
        <f>INDEX(tb_SVI[],MATCH(Table3[[#This Row],[ibge_cod]],tb_SVI[Município],0),1)</f>
        <v>SP</v>
      </c>
      <c r="C3654" t="str">
        <f>INDEX(tb_SVI[],MATCH(Table3[[#This Row],[city_name]],tb_SVI[city_name_uf],0),3)</f>
        <v>3554003</v>
      </c>
      <c r="D3654" t="s">
        <v>21284</v>
      </c>
      <c r="E3654" s="11">
        <f>INDEX(tb_SVI[],MATCH(Table3[[#This Row],[city_name]],tb_SVI[city_name_uf],0),5)</f>
        <v>122967</v>
      </c>
      <c r="F3654">
        <f>INDEX(tb_MHDI[],MATCH(Table3[[#This Row],[city_name]],tb_MHDI[mun_uf],0),5)</f>
        <v>0.752</v>
      </c>
      <c r="G3654">
        <f>INDEX(tb_MHDI[],MATCH(Table3[[#This Row],[city_name]],tb_MHDI[mun_uf],0),6)</f>
        <v>0.73399999999999999</v>
      </c>
      <c r="H3654">
        <f>INDEX(tb_MHDI[],MATCH(Table3[[#This Row],[city_name]],tb_MHDI[mun_uf],0),7)</f>
        <v>0.84199999999999997</v>
      </c>
      <c r="I3654">
        <f>INDEX(tb_MHDI[],MATCH(Table3[[#This Row],[city_name]],tb_MHDI[mun_uf],0),8)</f>
        <v>0.68799999999999994</v>
      </c>
      <c r="J3654">
        <f>_xlfn.NUMBERVALUE(INDEX(tb_SVI[],MATCH(Table3[[#This Row],[city_name]],tb_SVI[city_name_uf],0),8),".")</f>
        <v>0.188</v>
      </c>
      <c r="K3654">
        <f>_xlfn.NUMBERVALUE(INDEX(tb_SVI[],MATCH(Table3[[#This Row],[city_name]],tb_SVI[city_name_uf],0),9),".")</f>
        <v>7.9000000000000001E-2</v>
      </c>
      <c r="L3654">
        <f>_xlfn.NUMBERVALUE(INDEX(tb_SVI[],MATCH(Table3[[#This Row],[city_name]],tb_SVI[city_name_uf],0),10),".")</f>
        <v>0.27100000000000002</v>
      </c>
      <c r="M3654">
        <f>_xlfn.NUMBERVALUE(INDEX(tb_SVI[],MATCH(Table3[[#This Row],[city_name]],tb_SVI[city_name_uf],0),11),".")</f>
        <v>0.21299999999999999</v>
      </c>
      <c r="N3654" s="14">
        <f>_xlfn.PERCENTRANK.INC(Table3[MHDI_tot],Table3[[#This Row],[MHDI_tot]],3)</f>
        <v>0.90500000000000003</v>
      </c>
    </row>
    <row r="3655" spans="1:14" hidden="1" x14ac:dyDescent="0.2">
      <c r="A3655" t="str">
        <f>SVI!F3655</f>
        <v>Tejupá/SP</v>
      </c>
      <c r="B3655" t="str">
        <f>INDEX(tb_SVI[],MATCH(Table3[[#This Row],[ibge_cod]],tb_SVI[Município],0),1)</f>
        <v>SP</v>
      </c>
      <c r="C3655" t="str">
        <f>INDEX(tb_SVI[],MATCH(Table3[[#This Row],[city_name]],tb_SVI[city_name_uf],0),3)</f>
        <v>3554201</v>
      </c>
      <c r="D3655" t="s">
        <v>21285</v>
      </c>
      <c r="E3655" s="11">
        <f>INDEX(tb_SVI[],MATCH(Table3[[#This Row],[city_name]],tb_SVI[city_name_uf],0),5)</f>
        <v>4491</v>
      </c>
      <c r="F3655">
        <f>INDEX(tb_MHDI[],MATCH(Table3[[#This Row],[city_name]],tb_MHDI[mun_uf],0),5)</f>
        <v>0.66800000000000004</v>
      </c>
      <c r="G3655">
        <f>INDEX(tb_MHDI[],MATCH(Table3[[#This Row],[city_name]],tb_MHDI[mun_uf],0),6)</f>
        <v>0.66800000000000004</v>
      </c>
      <c r="H3655">
        <f>INDEX(tb_MHDI[],MATCH(Table3[[#This Row],[city_name]],tb_MHDI[mun_uf],0),7)</f>
        <v>0.79400000000000004</v>
      </c>
      <c r="I3655">
        <f>INDEX(tb_MHDI[],MATCH(Table3[[#This Row],[city_name]],tb_MHDI[mun_uf],0),8)</f>
        <v>0.56299999999999994</v>
      </c>
      <c r="J3655">
        <f>_xlfn.NUMBERVALUE(INDEX(tb_SVI[],MATCH(Table3[[#This Row],[city_name]],tb_SVI[city_name_uf],0),8),".")</f>
        <v>0.29499999999999998</v>
      </c>
      <c r="K3655">
        <f>_xlfn.NUMBERVALUE(INDEX(tb_SVI[],MATCH(Table3[[#This Row],[city_name]],tb_SVI[city_name_uf],0),9),".")</f>
        <v>0.17699999999999999</v>
      </c>
      <c r="L3655">
        <f>_xlfn.NUMBERVALUE(INDEX(tb_SVI[],MATCH(Table3[[#This Row],[city_name]],tb_SVI[city_name_uf],0),10),".")</f>
        <v>0.38300000000000001</v>
      </c>
      <c r="M3655">
        <f>_xlfn.NUMBERVALUE(INDEX(tb_SVI[],MATCH(Table3[[#This Row],[city_name]],tb_SVI[city_name_uf],0),11),".")</f>
        <v>0.32400000000000001</v>
      </c>
      <c r="N3655" s="14">
        <f>_xlfn.PERCENTRANK.INC(Table3[MHDI_tot],Table3[[#This Row],[MHDI_tot]],3)</f>
        <v>0.50800000000000001</v>
      </c>
    </row>
    <row r="3656" spans="1:14" hidden="1" x14ac:dyDescent="0.2">
      <c r="A3656" t="str">
        <f>SVI!F3656</f>
        <v>Teodoro Sampaio/SP</v>
      </c>
      <c r="B3656" t="str">
        <f>INDEX(tb_SVI[],MATCH(Table3[[#This Row],[ibge_cod]],tb_SVI[Município],0),1)</f>
        <v>SP</v>
      </c>
      <c r="C3656" t="str">
        <f>INDEX(tb_SVI[],MATCH(Table3[[#This Row],[city_name]],tb_SVI[city_name_uf],0),3)</f>
        <v>3554300</v>
      </c>
      <c r="D3656" t="s">
        <v>21286</v>
      </c>
      <c r="E3656" s="11">
        <f>INDEX(tb_SVI[],MATCH(Table3[[#This Row],[city_name]],tb_SVI[city_name_uf],0),5)</f>
        <v>23273</v>
      </c>
      <c r="F3656">
        <f>INDEX(tb_MHDI[],MATCH(Table3[[#This Row],[city_name]],tb_MHDI[mun_uf],0),5)</f>
        <v>0.74099999999999999</v>
      </c>
      <c r="G3656">
        <f>INDEX(tb_MHDI[],MATCH(Table3[[#This Row],[city_name]],tb_MHDI[mun_uf],0),6)</f>
        <v>0.69899999999999995</v>
      </c>
      <c r="H3656">
        <f>INDEX(tb_MHDI[],MATCH(Table3[[#This Row],[city_name]],tb_MHDI[mun_uf],0),7)</f>
        <v>0.85599999999999998</v>
      </c>
      <c r="I3656">
        <f>INDEX(tb_MHDI[],MATCH(Table3[[#This Row],[city_name]],tb_MHDI[mun_uf],0),8)</f>
        <v>0.67900000000000005</v>
      </c>
      <c r="J3656">
        <f>_xlfn.NUMBERVALUE(INDEX(tb_SVI[],MATCH(Table3[[#This Row],[city_name]],tb_SVI[city_name_uf],0),8),".")</f>
        <v>0.28499999999999998</v>
      </c>
      <c r="K3656">
        <f>_xlfn.NUMBERVALUE(INDEX(tb_SVI[],MATCH(Table3[[#This Row],[city_name]],tb_SVI[city_name_uf],0),9),".")</f>
        <v>0.19</v>
      </c>
      <c r="L3656">
        <f>_xlfn.NUMBERVALUE(INDEX(tb_SVI[],MATCH(Table3[[#This Row],[city_name]],tb_SVI[city_name_uf],0),10),".")</f>
        <v>0.32200000000000001</v>
      </c>
      <c r="M3656">
        <f>_xlfn.NUMBERVALUE(INDEX(tb_SVI[],MATCH(Table3[[#This Row],[city_name]],tb_SVI[city_name_uf],0),11),".")</f>
        <v>0.34399999999999997</v>
      </c>
      <c r="N3656" s="14">
        <f>_xlfn.PERCENTRANK.INC(Table3[MHDI_tot],Table3[[#This Row],[MHDI_tot]],3)</f>
        <v>0.86299999999999999</v>
      </c>
    </row>
    <row r="3657" spans="1:14" hidden="1" x14ac:dyDescent="0.2">
      <c r="A3657" t="str">
        <f>SVI!F3657</f>
        <v>Terra Roxa/SP</v>
      </c>
      <c r="B3657" t="str">
        <f>INDEX(tb_SVI[],MATCH(Table3[[#This Row],[ibge_cod]],tb_SVI[Município],0),1)</f>
        <v>SP</v>
      </c>
      <c r="C3657" t="str">
        <f>INDEX(tb_SVI[],MATCH(Table3[[#This Row],[city_name]],tb_SVI[city_name_uf],0),3)</f>
        <v>3554409</v>
      </c>
      <c r="D3657" t="s">
        <v>21287</v>
      </c>
      <c r="E3657" s="11">
        <f>INDEX(tb_SVI[],MATCH(Table3[[#This Row],[city_name]],tb_SVI[city_name_uf],0),5)</f>
        <v>9437</v>
      </c>
      <c r="F3657">
        <f>INDEX(tb_MHDI[],MATCH(Table3[[#This Row],[city_name]],tb_MHDI[mun_uf],0),5)</f>
        <v>0.749</v>
      </c>
      <c r="G3657">
        <f>INDEX(tb_MHDI[],MATCH(Table3[[#This Row],[city_name]],tb_MHDI[mun_uf],0),6)</f>
        <v>0.73199999999999998</v>
      </c>
      <c r="H3657">
        <f>INDEX(tb_MHDI[],MATCH(Table3[[#This Row],[city_name]],tb_MHDI[mun_uf],0),7)</f>
        <v>0.83799999999999997</v>
      </c>
      <c r="I3657">
        <f>INDEX(tb_MHDI[],MATCH(Table3[[#This Row],[city_name]],tb_MHDI[mun_uf],0),8)</f>
        <v>0.68400000000000005</v>
      </c>
      <c r="J3657">
        <f>_xlfn.NUMBERVALUE(INDEX(tb_SVI[],MATCH(Table3[[#This Row],[city_name]],tb_SVI[city_name_uf],0),8),".")</f>
        <v>0.28799999999999998</v>
      </c>
      <c r="K3657">
        <f>_xlfn.NUMBERVALUE(INDEX(tb_SVI[],MATCH(Table3[[#This Row],[city_name]],tb_SVI[city_name_uf],0),9),".")</f>
        <v>0.40100000000000002</v>
      </c>
      <c r="L3657">
        <f>_xlfn.NUMBERVALUE(INDEX(tb_SVI[],MATCH(Table3[[#This Row],[city_name]],tb_SVI[city_name_uf],0),10),".")</f>
        <v>0.28699999999999998</v>
      </c>
      <c r="M3657">
        <f>_xlfn.NUMBERVALUE(INDEX(tb_SVI[],MATCH(Table3[[#This Row],[city_name]],tb_SVI[city_name_uf],0),11),".")</f>
        <v>0.17699999999999999</v>
      </c>
      <c r="N3657" s="14">
        <f>_xlfn.PERCENTRANK.INC(Table3[MHDI_tot],Table3[[#This Row],[MHDI_tot]],3)</f>
        <v>0.89500000000000002</v>
      </c>
    </row>
    <row r="3658" spans="1:14" hidden="1" x14ac:dyDescent="0.2">
      <c r="A3658" t="str">
        <f>SVI!F3658</f>
        <v>Tietê/SP</v>
      </c>
      <c r="B3658" t="str">
        <f>INDEX(tb_SVI[],MATCH(Table3[[#This Row],[ibge_cod]],tb_SVI[Município],0),1)</f>
        <v>SP</v>
      </c>
      <c r="C3658" t="str">
        <f>INDEX(tb_SVI[],MATCH(Table3[[#This Row],[city_name]],tb_SVI[city_name_uf],0),3)</f>
        <v>3554508</v>
      </c>
      <c r="D3658" t="s">
        <v>21288</v>
      </c>
      <c r="E3658" s="11">
        <f>INDEX(tb_SVI[],MATCH(Table3[[#This Row],[city_name]],tb_SVI[city_name_uf],0),5)</f>
        <v>42517</v>
      </c>
      <c r="F3658">
        <f>INDEX(tb_MHDI[],MATCH(Table3[[#This Row],[city_name]],tb_MHDI[mun_uf],0),5)</f>
        <v>0.77800000000000002</v>
      </c>
      <c r="G3658">
        <f>INDEX(tb_MHDI[],MATCH(Table3[[#This Row],[city_name]],tb_MHDI[mun_uf],0),6)</f>
        <v>0.76400000000000001</v>
      </c>
      <c r="H3658">
        <f>INDEX(tb_MHDI[],MATCH(Table3[[#This Row],[city_name]],tb_MHDI[mun_uf],0),7)</f>
        <v>0.88400000000000001</v>
      </c>
      <c r="I3658">
        <f>INDEX(tb_MHDI[],MATCH(Table3[[#This Row],[city_name]],tb_MHDI[mun_uf],0),8)</f>
        <v>0.69799999999999995</v>
      </c>
      <c r="J3658">
        <f>_xlfn.NUMBERVALUE(INDEX(tb_SVI[],MATCH(Table3[[#This Row],[city_name]],tb_SVI[city_name_uf],0),8),".")</f>
        <v>0.13900000000000001</v>
      </c>
      <c r="K3658">
        <f>_xlfn.NUMBERVALUE(INDEX(tb_SVI[],MATCH(Table3[[#This Row],[city_name]],tb_SVI[city_name_uf],0),9),".")</f>
        <v>2E-3</v>
      </c>
      <c r="L3658">
        <f>_xlfn.NUMBERVALUE(INDEX(tb_SVI[],MATCH(Table3[[#This Row],[city_name]],tb_SVI[city_name_uf],0),10),".")</f>
        <v>0.252</v>
      </c>
      <c r="M3658">
        <f>_xlfn.NUMBERVALUE(INDEX(tb_SVI[],MATCH(Table3[[#This Row],[city_name]],tb_SVI[city_name_uf],0),11),".")</f>
        <v>0.16300000000000001</v>
      </c>
      <c r="N3658" s="14">
        <f>_xlfn.PERCENTRANK.INC(Table3[MHDI_tot],Table3[[#This Row],[MHDI_tot]],3)</f>
        <v>0.97199999999999998</v>
      </c>
    </row>
    <row r="3659" spans="1:14" hidden="1" x14ac:dyDescent="0.2">
      <c r="A3659" t="str">
        <f>SVI!F3659</f>
        <v>Timburi/SP</v>
      </c>
      <c r="B3659" t="str">
        <f>INDEX(tb_SVI[],MATCH(Table3[[#This Row],[ibge_cod]],tb_SVI[Município],0),1)</f>
        <v>SP</v>
      </c>
      <c r="C3659" t="str">
        <f>INDEX(tb_SVI[],MATCH(Table3[[#This Row],[city_name]],tb_SVI[city_name_uf],0),3)</f>
        <v>3554607</v>
      </c>
      <c r="D3659" t="s">
        <v>21289</v>
      </c>
      <c r="E3659" s="11">
        <f>INDEX(tb_SVI[],MATCH(Table3[[#This Row],[city_name]],tb_SVI[city_name_uf],0),5)</f>
        <v>2652</v>
      </c>
      <c r="F3659">
        <f>INDEX(tb_MHDI[],MATCH(Table3[[#This Row],[city_name]],tb_MHDI[mun_uf],0),5)</f>
        <v>0.71</v>
      </c>
      <c r="G3659">
        <f>INDEX(tb_MHDI[],MATCH(Table3[[#This Row],[city_name]],tb_MHDI[mun_uf],0),6)</f>
        <v>0.68799999999999994</v>
      </c>
      <c r="H3659">
        <f>INDEX(tb_MHDI[],MATCH(Table3[[#This Row],[city_name]],tb_MHDI[mun_uf],0),7)</f>
        <v>0.82599999999999996</v>
      </c>
      <c r="I3659">
        <f>INDEX(tb_MHDI[],MATCH(Table3[[#This Row],[city_name]],tb_MHDI[mun_uf],0),8)</f>
        <v>0.629</v>
      </c>
      <c r="J3659">
        <f>_xlfn.NUMBERVALUE(INDEX(tb_SVI[],MATCH(Table3[[#This Row],[city_name]],tb_SVI[city_name_uf],0),8),".")</f>
        <v>0.23599999999999999</v>
      </c>
      <c r="K3659">
        <f>_xlfn.NUMBERVALUE(INDEX(tb_SVI[],MATCH(Table3[[#This Row],[city_name]],tb_SVI[city_name_uf],0),9),".")</f>
        <v>0.16600000000000001</v>
      </c>
      <c r="L3659">
        <f>_xlfn.NUMBERVALUE(INDEX(tb_SVI[],MATCH(Table3[[#This Row],[city_name]],tb_SVI[city_name_uf],0),10),".")</f>
        <v>0.27300000000000002</v>
      </c>
      <c r="M3659">
        <f>_xlfn.NUMBERVALUE(INDEX(tb_SVI[],MATCH(Table3[[#This Row],[city_name]],tb_SVI[city_name_uf],0),11),".")</f>
        <v>0.26900000000000002</v>
      </c>
      <c r="N3659" s="14">
        <f>_xlfn.PERCENTRANK.INC(Table3[MHDI_tot],Table3[[#This Row],[MHDI_tot]],3)</f>
        <v>0.70499999999999996</v>
      </c>
    </row>
    <row r="3660" spans="1:14" hidden="1" x14ac:dyDescent="0.2">
      <c r="A3660" t="str">
        <f>SVI!F3660</f>
        <v>Torre de Pedra/SP</v>
      </c>
      <c r="B3660" t="str">
        <f>INDEX(tb_SVI[],MATCH(Table3[[#This Row],[ibge_cod]],tb_SVI[Município],0),1)</f>
        <v>SP</v>
      </c>
      <c r="C3660" t="str">
        <f>INDEX(tb_SVI[],MATCH(Table3[[#This Row],[city_name]],tb_SVI[city_name_uf],0),3)</f>
        <v>3554656</v>
      </c>
      <c r="D3660" t="s">
        <v>21290</v>
      </c>
      <c r="E3660" s="11">
        <f>INDEX(tb_SVI[],MATCH(Table3[[#This Row],[city_name]],tb_SVI[city_name_uf],0),5)</f>
        <v>2422</v>
      </c>
      <c r="F3660">
        <f>INDEX(tb_MHDI[],MATCH(Table3[[#This Row],[city_name]],tb_MHDI[mun_uf],0),5)</f>
        <v>0.71399999999999997</v>
      </c>
      <c r="G3660">
        <f>INDEX(tb_MHDI[],MATCH(Table3[[#This Row],[city_name]],tb_MHDI[mun_uf],0),6)</f>
        <v>0.67900000000000005</v>
      </c>
      <c r="H3660">
        <f>INDEX(tb_MHDI[],MATCH(Table3[[#This Row],[city_name]],tb_MHDI[mun_uf],0),7)</f>
        <v>0.82899999999999996</v>
      </c>
      <c r="I3660">
        <f>INDEX(tb_MHDI[],MATCH(Table3[[#This Row],[city_name]],tb_MHDI[mun_uf],0),8)</f>
        <v>0.64700000000000002</v>
      </c>
      <c r="J3660">
        <f>_xlfn.NUMBERVALUE(INDEX(tb_SVI[],MATCH(Table3[[#This Row],[city_name]],tb_SVI[city_name_uf],0),8),".")</f>
        <v>0.26</v>
      </c>
      <c r="K3660">
        <f>_xlfn.NUMBERVALUE(INDEX(tb_SVI[],MATCH(Table3[[#This Row],[city_name]],tb_SVI[city_name_uf],0),9),".")</f>
        <v>0.20799999999999999</v>
      </c>
      <c r="L3660">
        <f>_xlfn.NUMBERVALUE(INDEX(tb_SVI[],MATCH(Table3[[#This Row],[city_name]],tb_SVI[city_name_uf],0),10),".")</f>
        <v>0.307</v>
      </c>
      <c r="M3660">
        <f>_xlfn.NUMBERVALUE(INDEX(tb_SVI[],MATCH(Table3[[#This Row],[city_name]],tb_SVI[city_name_uf],0),11),".")</f>
        <v>0.26400000000000001</v>
      </c>
      <c r="N3660" s="14">
        <f>_xlfn.PERCENTRANK.INC(Table3[MHDI_tot],Table3[[#This Row],[MHDI_tot]],3)</f>
        <v>0.72799999999999998</v>
      </c>
    </row>
    <row r="3661" spans="1:14" hidden="1" x14ac:dyDescent="0.2">
      <c r="A3661" t="str">
        <f>SVI!F3661</f>
        <v>Torrinha/SP</v>
      </c>
      <c r="B3661" t="str">
        <f>INDEX(tb_SVI[],MATCH(Table3[[#This Row],[ibge_cod]],tb_SVI[Município],0),1)</f>
        <v>SP</v>
      </c>
      <c r="C3661" t="str">
        <f>INDEX(tb_SVI[],MATCH(Table3[[#This Row],[city_name]],tb_SVI[city_name_uf],0),3)</f>
        <v>3554706</v>
      </c>
      <c r="D3661" t="s">
        <v>21291</v>
      </c>
      <c r="E3661" s="11">
        <f>INDEX(tb_SVI[],MATCH(Table3[[#This Row],[city_name]],tb_SVI[city_name_uf],0),5)</f>
        <v>10056</v>
      </c>
      <c r="F3661">
        <f>INDEX(tb_MHDI[],MATCH(Table3[[#This Row],[city_name]],tb_MHDI[mun_uf],0),5)</f>
        <v>0.74399999999999999</v>
      </c>
      <c r="G3661">
        <f>INDEX(tb_MHDI[],MATCH(Table3[[#This Row],[city_name]],tb_MHDI[mun_uf],0),6)</f>
        <v>0.73399999999999999</v>
      </c>
      <c r="H3661">
        <f>INDEX(tb_MHDI[],MATCH(Table3[[#This Row],[city_name]],tb_MHDI[mun_uf],0),7)</f>
        <v>0.85199999999999998</v>
      </c>
      <c r="I3661">
        <f>INDEX(tb_MHDI[],MATCH(Table3[[#This Row],[city_name]],tb_MHDI[mun_uf],0),8)</f>
        <v>0.65800000000000003</v>
      </c>
      <c r="J3661">
        <f>_xlfn.NUMBERVALUE(INDEX(tb_SVI[],MATCH(Table3[[#This Row],[city_name]],tb_SVI[city_name_uf],0),8),".")</f>
        <v>0.20799999999999999</v>
      </c>
      <c r="K3661">
        <f>_xlfn.NUMBERVALUE(INDEX(tb_SVI[],MATCH(Table3[[#This Row],[city_name]],tb_SVI[city_name_uf],0),9),".")</f>
        <v>8.5000000000000006E-2</v>
      </c>
      <c r="L3661">
        <f>_xlfn.NUMBERVALUE(INDEX(tb_SVI[],MATCH(Table3[[#This Row],[city_name]],tb_SVI[city_name_uf],0),10),".")</f>
        <v>0.29699999999999999</v>
      </c>
      <c r="M3661">
        <f>_xlfn.NUMBERVALUE(INDEX(tb_SVI[],MATCH(Table3[[#This Row],[city_name]],tb_SVI[city_name_uf],0),11),".")</f>
        <v>0.24299999999999999</v>
      </c>
      <c r="N3661" s="14">
        <f>_xlfn.PERCENTRANK.INC(Table3[MHDI_tot],Table3[[#This Row],[MHDI_tot]],3)</f>
        <v>0.875</v>
      </c>
    </row>
    <row r="3662" spans="1:14" hidden="1" x14ac:dyDescent="0.2">
      <c r="A3662" t="str">
        <f>SVI!F3662</f>
        <v>Trabiju/SP</v>
      </c>
      <c r="B3662" t="str">
        <f>INDEX(tb_SVI[],MATCH(Table3[[#This Row],[ibge_cod]],tb_SVI[Município],0),1)</f>
        <v>SP</v>
      </c>
      <c r="C3662" t="str">
        <f>INDEX(tb_SVI[],MATCH(Table3[[#This Row],[city_name]],tb_SVI[city_name_uf],0),3)</f>
        <v>3554755</v>
      </c>
      <c r="D3662" t="s">
        <v>21292</v>
      </c>
      <c r="E3662" s="11">
        <f>INDEX(tb_SVI[],MATCH(Table3[[#This Row],[city_name]],tb_SVI[city_name_uf],0),5)</f>
        <v>1738</v>
      </c>
      <c r="F3662">
        <f>INDEX(tb_MHDI[],MATCH(Table3[[#This Row],[city_name]],tb_MHDI[mun_uf],0),5)</f>
        <v>0.72199999999999998</v>
      </c>
      <c r="G3662">
        <f>INDEX(tb_MHDI[],MATCH(Table3[[#This Row],[city_name]],tb_MHDI[mun_uf],0),6)</f>
        <v>0.66600000000000004</v>
      </c>
      <c r="H3662">
        <f>INDEX(tb_MHDI[],MATCH(Table3[[#This Row],[city_name]],tb_MHDI[mun_uf],0),7)</f>
        <v>0.81100000000000005</v>
      </c>
      <c r="I3662">
        <f>INDEX(tb_MHDI[],MATCH(Table3[[#This Row],[city_name]],tb_MHDI[mun_uf],0),8)</f>
        <v>0.69699999999999995</v>
      </c>
      <c r="J3662">
        <f>_xlfn.NUMBERVALUE(INDEX(tb_SVI[],MATCH(Table3[[#This Row],[city_name]],tb_SVI[city_name_uf],0),8),".")</f>
        <v>0.29899999999999999</v>
      </c>
      <c r="K3662">
        <f>_xlfn.NUMBERVALUE(INDEX(tb_SVI[],MATCH(Table3[[#This Row],[city_name]],tb_SVI[city_name_uf],0),9),".")</f>
        <v>0.317</v>
      </c>
      <c r="L3662">
        <f>_xlfn.NUMBERVALUE(INDEX(tb_SVI[],MATCH(Table3[[#This Row],[city_name]],tb_SVI[city_name_uf],0),10),".")</f>
        <v>0.313</v>
      </c>
      <c r="M3662">
        <f>_xlfn.NUMBERVALUE(INDEX(tb_SVI[],MATCH(Table3[[#This Row],[city_name]],tb_SVI[city_name_uf],0),11),".")</f>
        <v>0.26600000000000001</v>
      </c>
      <c r="N3662" s="14">
        <f>_xlfn.PERCENTRANK.INC(Table3[MHDI_tot],Table3[[#This Row],[MHDI_tot]],3)</f>
        <v>0.77200000000000002</v>
      </c>
    </row>
    <row r="3663" spans="1:14" hidden="1" x14ac:dyDescent="0.2">
      <c r="A3663" t="str">
        <f>SVI!F3663</f>
        <v>Três Fronteiras/SP</v>
      </c>
      <c r="B3663" t="str">
        <f>INDEX(tb_SVI[],MATCH(Table3[[#This Row],[ibge_cod]],tb_SVI[Município],0),1)</f>
        <v>SP</v>
      </c>
      <c r="C3663" t="str">
        <f>INDEX(tb_SVI[],MATCH(Table3[[#This Row],[city_name]],tb_SVI[city_name_uf],0),3)</f>
        <v>3554904</v>
      </c>
      <c r="D3663" t="s">
        <v>21293</v>
      </c>
      <c r="E3663" s="11">
        <f>INDEX(tb_SVI[],MATCH(Table3[[#This Row],[city_name]],tb_SVI[city_name_uf],0),5)</f>
        <v>5832</v>
      </c>
      <c r="F3663">
        <f>INDEX(tb_MHDI[],MATCH(Table3[[#This Row],[city_name]],tb_MHDI[mun_uf],0),5)</f>
        <v>0.753</v>
      </c>
      <c r="G3663">
        <f>INDEX(tb_MHDI[],MATCH(Table3[[#This Row],[city_name]],tb_MHDI[mun_uf],0),6)</f>
        <v>0.71</v>
      </c>
      <c r="H3663">
        <f>INDEX(tb_MHDI[],MATCH(Table3[[#This Row],[city_name]],tb_MHDI[mun_uf],0),7)</f>
        <v>0.82899999999999996</v>
      </c>
      <c r="I3663">
        <f>INDEX(tb_MHDI[],MATCH(Table3[[#This Row],[city_name]],tb_MHDI[mun_uf],0),8)</f>
        <v>0.72599999999999998</v>
      </c>
      <c r="J3663">
        <f>_xlfn.NUMBERVALUE(INDEX(tb_SVI[],MATCH(Table3[[#This Row],[city_name]],tb_SVI[city_name_uf],0),8),".")</f>
        <v>0.16400000000000001</v>
      </c>
      <c r="K3663">
        <f>_xlfn.NUMBERVALUE(INDEX(tb_SVI[],MATCH(Table3[[#This Row],[city_name]],tb_SVI[city_name_uf],0),9),".")</f>
        <v>0</v>
      </c>
      <c r="L3663">
        <f>_xlfn.NUMBERVALUE(INDEX(tb_SVI[],MATCH(Table3[[#This Row],[city_name]],tb_SVI[city_name_uf],0),10),".")</f>
        <v>0.23899999999999999</v>
      </c>
      <c r="M3663">
        <f>_xlfn.NUMBERVALUE(INDEX(tb_SVI[],MATCH(Table3[[#This Row],[city_name]],tb_SVI[city_name_uf],0),11),".")</f>
        <v>0.252</v>
      </c>
      <c r="N3663" s="14">
        <f>_xlfn.PERCENTRANK.INC(Table3[MHDI_tot],Table3[[#This Row],[MHDI_tot]],3)</f>
        <v>0.90900000000000003</v>
      </c>
    </row>
    <row r="3664" spans="1:14" hidden="1" x14ac:dyDescent="0.2">
      <c r="A3664" t="str">
        <f>SVI!F3664</f>
        <v>Tuiuti/SP</v>
      </c>
      <c r="B3664" t="str">
        <f>INDEX(tb_SVI[],MATCH(Table3[[#This Row],[ibge_cod]],tb_SVI[Município],0),1)</f>
        <v>SP</v>
      </c>
      <c r="C3664" t="str">
        <f>INDEX(tb_SVI[],MATCH(Table3[[#This Row],[city_name]],tb_SVI[city_name_uf],0),3)</f>
        <v>3554953</v>
      </c>
      <c r="D3664" t="s">
        <v>21294</v>
      </c>
      <c r="E3664" s="11">
        <f>INDEX(tb_SVI[],MATCH(Table3[[#This Row],[city_name]],tb_SVI[city_name_uf],0),5)</f>
        <v>6977</v>
      </c>
      <c r="F3664">
        <f>INDEX(tb_MHDI[],MATCH(Table3[[#This Row],[city_name]],tb_MHDI[mun_uf],0),5)</f>
        <v>0.72799999999999998</v>
      </c>
      <c r="G3664">
        <f>INDEX(tb_MHDI[],MATCH(Table3[[#This Row],[city_name]],tb_MHDI[mun_uf],0),6)</f>
        <v>0.70199999999999996</v>
      </c>
      <c r="H3664">
        <f>INDEX(tb_MHDI[],MATCH(Table3[[#This Row],[city_name]],tb_MHDI[mun_uf],0),7)</f>
        <v>0.871</v>
      </c>
      <c r="I3664">
        <f>INDEX(tb_MHDI[],MATCH(Table3[[#This Row],[city_name]],tb_MHDI[mun_uf],0),8)</f>
        <v>0.63</v>
      </c>
      <c r="J3664">
        <f>_xlfn.NUMBERVALUE(INDEX(tb_SVI[],MATCH(Table3[[#This Row],[city_name]],tb_SVI[city_name_uf],0),8),".")</f>
        <v>0.23499999999999999</v>
      </c>
      <c r="K3664">
        <f>_xlfn.NUMBERVALUE(INDEX(tb_SVI[],MATCH(Table3[[#This Row],[city_name]],tb_SVI[city_name_uf],0),9),".")</f>
        <v>0.17</v>
      </c>
      <c r="L3664">
        <f>_xlfn.NUMBERVALUE(INDEX(tb_SVI[],MATCH(Table3[[#This Row],[city_name]],tb_SVI[city_name_uf],0),10),".")</f>
        <v>0.29199999999999998</v>
      </c>
      <c r="M3664">
        <f>_xlfn.NUMBERVALUE(INDEX(tb_SVI[],MATCH(Table3[[#This Row],[city_name]],tb_SVI[city_name_uf],0),11),".")</f>
        <v>0.24399999999999999</v>
      </c>
      <c r="N3664" s="14">
        <f>_xlfn.PERCENTRANK.INC(Table3[MHDI_tot],Table3[[#This Row],[MHDI_tot]],3)</f>
        <v>0.80100000000000005</v>
      </c>
    </row>
    <row r="3665" spans="1:14" hidden="1" x14ac:dyDescent="0.2">
      <c r="A3665" t="str">
        <f>SVI!F3665</f>
        <v>Tupi Paulista/SP</v>
      </c>
      <c r="B3665" t="str">
        <f>INDEX(tb_SVI[],MATCH(Table3[[#This Row],[ibge_cod]],tb_SVI[Município],0),1)</f>
        <v>SP</v>
      </c>
      <c r="C3665" t="str">
        <f>INDEX(tb_SVI[],MATCH(Table3[[#This Row],[city_name]],tb_SVI[city_name_uf],0),3)</f>
        <v>3555109</v>
      </c>
      <c r="D3665" t="s">
        <v>21295</v>
      </c>
      <c r="E3665" s="11">
        <f>INDEX(tb_SVI[],MATCH(Table3[[#This Row],[city_name]],tb_SVI[city_name_uf],0),5)</f>
        <v>15583</v>
      </c>
      <c r="F3665">
        <f>INDEX(tb_MHDI[],MATCH(Table3[[#This Row],[city_name]],tb_MHDI[mun_uf],0),5)</f>
        <v>0.76900000000000002</v>
      </c>
      <c r="G3665">
        <f>INDEX(tb_MHDI[],MATCH(Table3[[#This Row],[city_name]],tb_MHDI[mun_uf],0),6)</f>
        <v>0.76200000000000001</v>
      </c>
      <c r="H3665">
        <f>INDEX(tb_MHDI[],MATCH(Table3[[#This Row],[city_name]],tb_MHDI[mun_uf],0),7)</f>
        <v>0.83499999999999996</v>
      </c>
      <c r="I3665">
        <f>INDEX(tb_MHDI[],MATCH(Table3[[#This Row],[city_name]],tb_MHDI[mun_uf],0),8)</f>
        <v>0.71499999999999997</v>
      </c>
      <c r="J3665">
        <f>_xlfn.NUMBERVALUE(INDEX(tb_SVI[],MATCH(Table3[[#This Row],[city_name]],tb_SVI[city_name_uf],0),8),".")</f>
        <v>0.161</v>
      </c>
      <c r="K3665">
        <f>_xlfn.NUMBERVALUE(INDEX(tb_SVI[],MATCH(Table3[[#This Row],[city_name]],tb_SVI[city_name_uf],0),9),".")</f>
        <v>7.2999999999999995E-2</v>
      </c>
      <c r="L3665">
        <f>_xlfn.NUMBERVALUE(INDEX(tb_SVI[],MATCH(Table3[[#This Row],[city_name]],tb_SVI[city_name_uf],0),10),".")</f>
        <v>0.22700000000000001</v>
      </c>
      <c r="M3665">
        <f>_xlfn.NUMBERVALUE(INDEX(tb_SVI[],MATCH(Table3[[#This Row],[city_name]],tb_SVI[city_name_uf],0),11),".")</f>
        <v>0.182</v>
      </c>
      <c r="N3665" s="14">
        <f>_xlfn.PERCENTRANK.INC(Table3[MHDI_tot],Table3[[#This Row],[MHDI_tot]],3)</f>
        <v>0.95499999999999996</v>
      </c>
    </row>
    <row r="3666" spans="1:14" hidden="1" x14ac:dyDescent="0.2">
      <c r="A3666" t="str">
        <f>SVI!F3666</f>
        <v>Tupã/SP</v>
      </c>
      <c r="B3666" t="str">
        <f>INDEX(tb_SVI[],MATCH(Table3[[#This Row],[ibge_cod]],tb_SVI[Município],0),1)</f>
        <v>SP</v>
      </c>
      <c r="C3666" t="str">
        <f>INDEX(tb_SVI[],MATCH(Table3[[#This Row],[city_name]],tb_SVI[city_name_uf],0),3)</f>
        <v>3555000</v>
      </c>
      <c r="D3666" t="s">
        <v>21296</v>
      </c>
      <c r="E3666" s="11">
        <f>INDEX(tb_SVI[],MATCH(Table3[[#This Row],[city_name]],tb_SVI[city_name_uf],0),5)</f>
        <v>65570</v>
      </c>
      <c r="F3666">
        <f>INDEX(tb_MHDI[],MATCH(Table3[[#This Row],[city_name]],tb_MHDI[mun_uf],0),5)</f>
        <v>0.77100000000000002</v>
      </c>
      <c r="G3666">
        <f>INDEX(tb_MHDI[],MATCH(Table3[[#This Row],[city_name]],tb_MHDI[mun_uf],0),6)</f>
        <v>0.76400000000000001</v>
      </c>
      <c r="H3666">
        <f>INDEX(tb_MHDI[],MATCH(Table3[[#This Row],[city_name]],tb_MHDI[mun_uf],0),7)</f>
        <v>0.85199999999999998</v>
      </c>
      <c r="I3666">
        <f>INDEX(tb_MHDI[],MATCH(Table3[[#This Row],[city_name]],tb_MHDI[mun_uf],0),8)</f>
        <v>0.70399999999999996</v>
      </c>
      <c r="J3666">
        <f>_xlfn.NUMBERVALUE(INDEX(tb_SVI[],MATCH(Table3[[#This Row],[city_name]],tb_SVI[city_name_uf],0),8),".")</f>
        <v>0.221</v>
      </c>
      <c r="K3666">
        <f>_xlfn.NUMBERVALUE(INDEX(tb_SVI[],MATCH(Table3[[#This Row],[city_name]],tb_SVI[city_name_uf],0),9),".")</f>
        <v>0.13700000000000001</v>
      </c>
      <c r="L3666">
        <f>_xlfn.NUMBERVALUE(INDEX(tb_SVI[],MATCH(Table3[[#This Row],[city_name]],tb_SVI[city_name_uf],0),10),".")</f>
        <v>0.28199999999999997</v>
      </c>
      <c r="M3666">
        <f>_xlfn.NUMBERVALUE(INDEX(tb_SVI[],MATCH(Table3[[#This Row],[city_name]],tb_SVI[city_name_uf],0),11),".")</f>
        <v>0.24299999999999999</v>
      </c>
      <c r="N3666" s="14">
        <f>_xlfn.PERCENTRANK.INC(Table3[MHDI_tot],Table3[[#This Row],[MHDI_tot]],3)</f>
        <v>0.95899999999999996</v>
      </c>
    </row>
    <row r="3667" spans="1:14" hidden="1" x14ac:dyDescent="0.2">
      <c r="A3667" t="str">
        <f>SVI!F3667</f>
        <v>Turiúba/SP</v>
      </c>
      <c r="B3667" t="str">
        <f>INDEX(tb_SVI[],MATCH(Table3[[#This Row],[ibge_cod]],tb_SVI[Município],0),1)</f>
        <v>SP</v>
      </c>
      <c r="C3667" t="str">
        <f>INDEX(tb_SVI[],MATCH(Table3[[#This Row],[city_name]],tb_SVI[city_name_uf],0),3)</f>
        <v>3555208</v>
      </c>
      <c r="D3667" t="s">
        <v>21297</v>
      </c>
      <c r="E3667" s="11">
        <f>INDEX(tb_SVI[],MATCH(Table3[[#This Row],[city_name]],tb_SVI[city_name_uf],0),5)</f>
        <v>2020</v>
      </c>
      <c r="F3667">
        <f>INDEX(tb_MHDI[],MATCH(Table3[[#This Row],[city_name]],tb_MHDI[mun_uf],0),5)</f>
        <v>0.751</v>
      </c>
      <c r="G3667">
        <f>INDEX(tb_MHDI[],MATCH(Table3[[#This Row],[city_name]],tb_MHDI[mun_uf],0),6)</f>
        <v>0.71299999999999997</v>
      </c>
      <c r="H3667">
        <f>INDEX(tb_MHDI[],MATCH(Table3[[#This Row],[city_name]],tb_MHDI[mun_uf],0),7)</f>
        <v>0.82399999999999995</v>
      </c>
      <c r="I3667">
        <f>INDEX(tb_MHDI[],MATCH(Table3[[#This Row],[city_name]],tb_MHDI[mun_uf],0),8)</f>
        <v>0.72099999999999997</v>
      </c>
      <c r="J3667">
        <f>_xlfn.NUMBERVALUE(INDEX(tb_SVI[],MATCH(Table3[[#This Row],[city_name]],tb_SVI[city_name_uf],0),8),".")</f>
        <v>0.113</v>
      </c>
      <c r="K3667">
        <f>_xlfn.NUMBERVALUE(INDEX(tb_SVI[],MATCH(Table3[[#This Row],[city_name]],tb_SVI[city_name_uf],0),9),".")</f>
        <v>1E-3</v>
      </c>
      <c r="L3667">
        <f>_xlfn.NUMBERVALUE(INDEX(tb_SVI[],MATCH(Table3[[#This Row],[city_name]],tb_SVI[city_name_uf],0),10),".")</f>
        <v>0.16300000000000001</v>
      </c>
      <c r="M3667">
        <f>_xlfn.NUMBERVALUE(INDEX(tb_SVI[],MATCH(Table3[[#This Row],[city_name]],tb_SVI[city_name_uf],0),11),".")</f>
        <v>0.17599999999999999</v>
      </c>
      <c r="N3667" s="14">
        <f>_xlfn.PERCENTRANK.INC(Table3[MHDI_tot],Table3[[#This Row],[MHDI_tot]],3)</f>
        <v>0.90100000000000002</v>
      </c>
    </row>
    <row r="3668" spans="1:14" hidden="1" x14ac:dyDescent="0.2">
      <c r="A3668" t="str">
        <f>SVI!F3668</f>
        <v>Turmalina/SP</v>
      </c>
      <c r="B3668" t="str">
        <f>INDEX(tb_SVI[],MATCH(Table3[[#This Row],[ibge_cod]],tb_SVI[Município],0),1)</f>
        <v>SP</v>
      </c>
      <c r="C3668" t="str">
        <f>INDEX(tb_SVI[],MATCH(Table3[[#This Row],[city_name]],tb_SVI[city_name_uf],0),3)</f>
        <v>3555307</v>
      </c>
      <c r="D3668" t="s">
        <v>21298</v>
      </c>
      <c r="E3668" s="11">
        <f>INDEX(tb_SVI[],MATCH(Table3[[#This Row],[city_name]],tb_SVI[city_name_uf],0),5)</f>
        <v>1696</v>
      </c>
      <c r="F3668">
        <f>INDEX(tb_MHDI[],MATCH(Table3[[#This Row],[city_name]],tb_MHDI[mun_uf],0),5)</f>
        <v>0.73599999999999999</v>
      </c>
      <c r="G3668">
        <f>INDEX(tb_MHDI[],MATCH(Table3[[#This Row],[city_name]],tb_MHDI[mun_uf],0),6)</f>
        <v>0.72399999999999998</v>
      </c>
      <c r="H3668">
        <f>INDEX(tb_MHDI[],MATCH(Table3[[#This Row],[city_name]],tb_MHDI[mun_uf],0),7)</f>
        <v>0.81699999999999995</v>
      </c>
      <c r="I3668">
        <f>INDEX(tb_MHDI[],MATCH(Table3[[#This Row],[city_name]],tb_MHDI[mun_uf],0),8)</f>
        <v>0.67500000000000004</v>
      </c>
      <c r="J3668">
        <f>_xlfn.NUMBERVALUE(INDEX(tb_SVI[],MATCH(Table3[[#This Row],[city_name]],tb_SVI[city_name_uf],0),8),".")</f>
        <v>0.24099999999999999</v>
      </c>
      <c r="K3668">
        <f>_xlfn.NUMBERVALUE(INDEX(tb_SVI[],MATCH(Table3[[#This Row],[city_name]],tb_SVI[city_name_uf],0),9),".")</f>
        <v>0.25600000000000001</v>
      </c>
      <c r="L3668">
        <f>_xlfn.NUMBERVALUE(INDEX(tb_SVI[],MATCH(Table3[[#This Row],[city_name]],tb_SVI[city_name_uf],0),10),".")</f>
        <v>0.253</v>
      </c>
      <c r="M3668">
        <f>_xlfn.NUMBERVALUE(INDEX(tb_SVI[],MATCH(Table3[[#This Row],[city_name]],tb_SVI[city_name_uf],0),11),".")</f>
        <v>0.21299999999999999</v>
      </c>
      <c r="N3668" s="14">
        <f>_xlfn.PERCENTRANK.INC(Table3[MHDI_tot],Table3[[#This Row],[MHDI_tot]],3)</f>
        <v>0.83899999999999997</v>
      </c>
    </row>
    <row r="3669" spans="1:14" hidden="1" x14ac:dyDescent="0.2">
      <c r="A3669" t="str">
        <f>SVI!F3669</f>
        <v>Ubarana/SP</v>
      </c>
      <c r="B3669" t="str">
        <f>INDEX(tb_SVI[],MATCH(Table3[[#This Row],[ibge_cod]],tb_SVI[Município],0),1)</f>
        <v>SP</v>
      </c>
      <c r="C3669" t="str">
        <f>INDEX(tb_SVI[],MATCH(Table3[[#This Row],[city_name]],tb_SVI[city_name_uf],0),3)</f>
        <v>3555356</v>
      </c>
      <c r="D3669" t="s">
        <v>21299</v>
      </c>
      <c r="E3669" s="11">
        <f>INDEX(tb_SVI[],MATCH(Table3[[#This Row],[city_name]],tb_SVI[city_name_uf],0),5)</f>
        <v>6400</v>
      </c>
      <c r="F3669">
        <f>INDEX(tb_MHDI[],MATCH(Table3[[#This Row],[city_name]],tb_MHDI[mun_uf],0),5)</f>
        <v>0.7</v>
      </c>
      <c r="G3669">
        <f>INDEX(tb_MHDI[],MATCH(Table3[[#This Row],[city_name]],tb_MHDI[mun_uf],0),6)</f>
        <v>0.67200000000000004</v>
      </c>
      <c r="H3669">
        <f>INDEX(tb_MHDI[],MATCH(Table3[[#This Row],[city_name]],tb_MHDI[mun_uf],0),7)</f>
        <v>0.84399999999999997</v>
      </c>
      <c r="I3669">
        <f>INDEX(tb_MHDI[],MATCH(Table3[[#This Row],[city_name]],tb_MHDI[mun_uf],0),8)</f>
        <v>0.60399999999999998</v>
      </c>
      <c r="J3669">
        <f>_xlfn.NUMBERVALUE(INDEX(tb_SVI[],MATCH(Table3[[#This Row],[city_name]],tb_SVI[city_name_uf],0),8),".")</f>
        <v>0.23499999999999999</v>
      </c>
      <c r="K3669">
        <f>_xlfn.NUMBERVALUE(INDEX(tb_SVI[],MATCH(Table3[[#This Row],[city_name]],tb_SVI[city_name_uf],0),9),".")</f>
        <v>0.108</v>
      </c>
      <c r="L3669">
        <f>_xlfn.NUMBERVALUE(INDEX(tb_SVI[],MATCH(Table3[[#This Row],[city_name]],tb_SVI[city_name_uf],0),10),".")</f>
        <v>0.36499999999999999</v>
      </c>
      <c r="M3669">
        <f>_xlfn.NUMBERVALUE(INDEX(tb_SVI[],MATCH(Table3[[#This Row],[city_name]],tb_SVI[city_name_uf],0),11),".")</f>
        <v>0.23100000000000001</v>
      </c>
      <c r="N3669" s="14">
        <f>_xlfn.PERCENTRANK.INC(Table3[MHDI_tot],Table3[[#This Row],[MHDI_tot]],3)</f>
        <v>0.65200000000000002</v>
      </c>
    </row>
    <row r="3670" spans="1:14" hidden="1" x14ac:dyDescent="0.2">
      <c r="A3670" t="str">
        <f>SVI!F3670</f>
        <v>Ubirajara/SP</v>
      </c>
      <c r="B3670" t="str">
        <f>INDEX(tb_SVI[],MATCH(Table3[[#This Row],[ibge_cod]],tb_SVI[Município],0),1)</f>
        <v>SP</v>
      </c>
      <c r="C3670" t="str">
        <f>INDEX(tb_SVI[],MATCH(Table3[[#This Row],[city_name]],tb_SVI[city_name_uf],0),3)</f>
        <v>3555505</v>
      </c>
      <c r="D3670" t="s">
        <v>21300</v>
      </c>
      <c r="E3670" s="11">
        <f>INDEX(tb_SVI[],MATCH(Table3[[#This Row],[city_name]],tb_SVI[city_name_uf],0),5)</f>
        <v>4804</v>
      </c>
      <c r="F3670">
        <f>INDEX(tb_MHDI[],MATCH(Table3[[#This Row],[city_name]],tb_MHDI[mun_uf],0),5)</f>
        <v>0.72699999999999998</v>
      </c>
      <c r="G3670">
        <f>INDEX(tb_MHDI[],MATCH(Table3[[#This Row],[city_name]],tb_MHDI[mun_uf],0),6)</f>
        <v>0.68899999999999995</v>
      </c>
      <c r="H3670">
        <f>INDEX(tb_MHDI[],MATCH(Table3[[#This Row],[city_name]],tb_MHDI[mun_uf],0),7)</f>
        <v>0.82899999999999996</v>
      </c>
      <c r="I3670">
        <f>INDEX(tb_MHDI[],MATCH(Table3[[#This Row],[city_name]],tb_MHDI[mun_uf],0),8)</f>
        <v>0.67400000000000004</v>
      </c>
      <c r="J3670">
        <f>_xlfn.NUMBERVALUE(INDEX(tb_SVI[],MATCH(Table3[[#This Row],[city_name]],tb_SVI[city_name_uf],0),8),".")</f>
        <v>0.186</v>
      </c>
      <c r="K3670">
        <f>_xlfn.NUMBERVALUE(INDEX(tb_SVI[],MATCH(Table3[[#This Row],[city_name]],tb_SVI[city_name_uf],0),9),".")</f>
        <v>4.0000000000000001E-3</v>
      </c>
      <c r="L3670">
        <f>_xlfn.NUMBERVALUE(INDEX(tb_SVI[],MATCH(Table3[[#This Row],[city_name]],tb_SVI[city_name_uf],0),10),".")</f>
        <v>0.34</v>
      </c>
      <c r="M3670">
        <f>_xlfn.NUMBERVALUE(INDEX(tb_SVI[],MATCH(Table3[[#This Row],[city_name]],tb_SVI[city_name_uf],0),11),".")</f>
        <v>0.215</v>
      </c>
      <c r="N3670" s="14">
        <f>_xlfn.PERCENTRANK.INC(Table3[MHDI_tot],Table3[[#This Row],[MHDI_tot]],3)</f>
        <v>0.79600000000000004</v>
      </c>
    </row>
    <row r="3671" spans="1:14" hidden="1" x14ac:dyDescent="0.2">
      <c r="A3671" t="str">
        <f>SVI!F3671</f>
        <v>Uchoa/SP</v>
      </c>
      <c r="B3671" t="str">
        <f>INDEX(tb_SVI[],MATCH(Table3[[#This Row],[ibge_cod]],tb_SVI[Município],0),1)</f>
        <v>SP</v>
      </c>
      <c r="C3671" t="str">
        <f>INDEX(tb_SVI[],MATCH(Table3[[#This Row],[city_name]],tb_SVI[city_name_uf],0),3)</f>
        <v>3555604</v>
      </c>
      <c r="D3671" t="s">
        <v>21301</v>
      </c>
      <c r="E3671" s="11">
        <f>INDEX(tb_SVI[],MATCH(Table3[[#This Row],[city_name]],tb_SVI[city_name_uf],0),5)</f>
        <v>10151</v>
      </c>
      <c r="F3671">
        <f>INDEX(tb_MHDI[],MATCH(Table3[[#This Row],[city_name]],tb_MHDI[mun_uf],0),5)</f>
        <v>0.72099999999999997</v>
      </c>
      <c r="G3671">
        <f>INDEX(tb_MHDI[],MATCH(Table3[[#This Row],[city_name]],tb_MHDI[mun_uf],0),6)</f>
        <v>0.70799999999999996</v>
      </c>
      <c r="H3671">
        <f>INDEX(tb_MHDI[],MATCH(Table3[[#This Row],[city_name]],tb_MHDI[mun_uf],0),7)</f>
        <v>0.82299999999999995</v>
      </c>
      <c r="I3671">
        <f>INDEX(tb_MHDI[],MATCH(Table3[[#This Row],[city_name]],tb_MHDI[mun_uf],0),8)</f>
        <v>0.64400000000000002</v>
      </c>
      <c r="J3671">
        <f>_xlfn.NUMBERVALUE(INDEX(tb_SVI[],MATCH(Table3[[#This Row],[city_name]],tb_SVI[city_name_uf],0),8),".")</f>
        <v>0.30099999999999999</v>
      </c>
      <c r="K3671">
        <f>_xlfn.NUMBERVALUE(INDEX(tb_SVI[],MATCH(Table3[[#This Row],[city_name]],tb_SVI[city_name_uf],0),9),".")</f>
        <v>0.40400000000000003</v>
      </c>
      <c r="L3671">
        <f>_xlfn.NUMBERVALUE(INDEX(tb_SVI[],MATCH(Table3[[#This Row],[city_name]],tb_SVI[city_name_uf],0),10),".")</f>
        <v>0.28999999999999998</v>
      </c>
      <c r="M3671">
        <f>_xlfn.NUMBERVALUE(INDEX(tb_SVI[],MATCH(Table3[[#This Row],[city_name]],tb_SVI[city_name_uf],0),11),".")</f>
        <v>0.20799999999999999</v>
      </c>
      <c r="N3671" s="14">
        <f>_xlfn.PERCENTRANK.INC(Table3[MHDI_tot],Table3[[#This Row],[MHDI_tot]],3)</f>
        <v>0.76600000000000001</v>
      </c>
    </row>
    <row r="3672" spans="1:14" hidden="1" x14ac:dyDescent="0.2">
      <c r="A3672" t="str">
        <f>SVI!F3672</f>
        <v>União Paulista/SP</v>
      </c>
      <c r="B3672" t="str">
        <f>INDEX(tb_SVI[],MATCH(Table3[[#This Row],[ibge_cod]],tb_SVI[Município],0),1)</f>
        <v>SP</v>
      </c>
      <c r="C3672" t="str">
        <f>INDEX(tb_SVI[],MATCH(Table3[[#This Row],[city_name]],tb_SVI[city_name_uf],0),3)</f>
        <v>3555703</v>
      </c>
      <c r="D3672" t="s">
        <v>21302</v>
      </c>
      <c r="E3672" s="11">
        <f>INDEX(tb_SVI[],MATCH(Table3[[#This Row],[city_name]],tb_SVI[city_name_uf],0),5)</f>
        <v>1865</v>
      </c>
      <c r="F3672">
        <f>INDEX(tb_MHDI[],MATCH(Table3[[#This Row],[city_name]],tb_MHDI[mun_uf],0),5)</f>
        <v>0.749</v>
      </c>
      <c r="G3672">
        <f>INDEX(tb_MHDI[],MATCH(Table3[[#This Row],[city_name]],tb_MHDI[mun_uf],0),6)</f>
        <v>0.69699999999999995</v>
      </c>
      <c r="H3672">
        <f>INDEX(tb_MHDI[],MATCH(Table3[[#This Row],[city_name]],tb_MHDI[mun_uf],0),7)</f>
        <v>0.86299999999999999</v>
      </c>
      <c r="I3672">
        <f>INDEX(tb_MHDI[],MATCH(Table3[[#This Row],[city_name]],tb_MHDI[mun_uf],0),8)</f>
        <v>0.69899999999999995</v>
      </c>
      <c r="J3672">
        <f>_xlfn.NUMBERVALUE(INDEX(tb_SVI[],MATCH(Table3[[#This Row],[city_name]],tb_SVI[city_name_uf],0),8),".")</f>
        <v>0.19500000000000001</v>
      </c>
      <c r="K3672">
        <f>_xlfn.NUMBERVALUE(INDEX(tb_SVI[],MATCH(Table3[[#This Row],[city_name]],tb_SVI[city_name_uf],0),9),".")</f>
        <v>0</v>
      </c>
      <c r="L3672">
        <f>_xlfn.NUMBERVALUE(INDEX(tb_SVI[],MATCH(Table3[[#This Row],[city_name]],tb_SVI[city_name_uf],0),10),".")</f>
        <v>0.38700000000000001</v>
      </c>
      <c r="M3672">
        <f>_xlfn.NUMBERVALUE(INDEX(tb_SVI[],MATCH(Table3[[#This Row],[city_name]],tb_SVI[city_name_uf],0),11),".")</f>
        <v>0.19800000000000001</v>
      </c>
      <c r="N3672" s="14">
        <f>_xlfn.PERCENTRANK.INC(Table3[MHDI_tot],Table3[[#This Row],[MHDI_tot]],3)</f>
        <v>0.89500000000000002</v>
      </c>
    </row>
    <row r="3673" spans="1:14" hidden="1" x14ac:dyDescent="0.2">
      <c r="A3673" t="str">
        <f>SVI!F3673</f>
        <v>Uru/SP</v>
      </c>
      <c r="B3673" t="str">
        <f>INDEX(tb_SVI[],MATCH(Table3[[#This Row],[ibge_cod]],tb_SVI[Município],0),1)</f>
        <v>SP</v>
      </c>
      <c r="C3673" t="str">
        <f>INDEX(tb_SVI[],MATCH(Table3[[#This Row],[city_name]],tb_SVI[city_name_uf],0),3)</f>
        <v>3555901</v>
      </c>
      <c r="D3673" t="s">
        <v>21303</v>
      </c>
      <c r="E3673" s="11">
        <f>INDEX(tb_SVI[],MATCH(Table3[[#This Row],[city_name]],tb_SVI[city_name_uf],0),5)</f>
        <v>1153</v>
      </c>
      <c r="F3673">
        <f>INDEX(tb_MHDI[],MATCH(Table3[[#This Row],[city_name]],tb_MHDI[mun_uf],0),5)</f>
        <v>0.71199999999999997</v>
      </c>
      <c r="G3673">
        <f>INDEX(tb_MHDI[],MATCH(Table3[[#This Row],[city_name]],tb_MHDI[mun_uf],0),6)</f>
        <v>0.67800000000000005</v>
      </c>
      <c r="H3673">
        <f>INDEX(tb_MHDI[],MATCH(Table3[[#This Row],[city_name]],tb_MHDI[mun_uf],0),7)</f>
        <v>0.83199999999999996</v>
      </c>
      <c r="I3673">
        <f>INDEX(tb_MHDI[],MATCH(Table3[[#This Row],[city_name]],tb_MHDI[mun_uf],0),8)</f>
        <v>0.63900000000000001</v>
      </c>
      <c r="J3673">
        <f>_xlfn.NUMBERVALUE(INDEX(tb_SVI[],MATCH(Table3[[#This Row],[city_name]],tb_SVI[city_name_uf],0),8),".")</f>
        <v>0.17299999999999999</v>
      </c>
      <c r="K3673">
        <f>_xlfn.NUMBERVALUE(INDEX(tb_SVI[],MATCH(Table3[[#This Row],[city_name]],tb_SVI[city_name_uf],0),9),".")</f>
        <v>8.2000000000000003E-2</v>
      </c>
      <c r="L3673">
        <f>_xlfn.NUMBERVALUE(INDEX(tb_SVI[],MATCH(Table3[[#This Row],[city_name]],tb_SVI[city_name_uf],0),10),".")</f>
        <v>0.25900000000000001</v>
      </c>
      <c r="M3673">
        <f>_xlfn.NUMBERVALUE(INDEX(tb_SVI[],MATCH(Table3[[#This Row],[city_name]],tb_SVI[city_name_uf],0),11),".")</f>
        <v>0.17899999999999999</v>
      </c>
      <c r="N3673" s="14">
        <f>_xlfn.PERCENTRANK.INC(Table3[MHDI_tot],Table3[[#This Row],[MHDI_tot]],3)</f>
        <v>0.71699999999999997</v>
      </c>
    </row>
    <row r="3674" spans="1:14" hidden="1" x14ac:dyDescent="0.2">
      <c r="A3674" t="str">
        <f>SVI!F3674</f>
        <v>Urupês/SP</v>
      </c>
      <c r="B3674" t="str">
        <f>INDEX(tb_SVI[],MATCH(Table3[[#This Row],[ibge_cod]],tb_SVI[Município],0),1)</f>
        <v>SP</v>
      </c>
      <c r="C3674" t="str">
        <f>INDEX(tb_SVI[],MATCH(Table3[[#This Row],[city_name]],tb_SVI[city_name_uf],0),3)</f>
        <v>3556008</v>
      </c>
      <c r="D3674" t="s">
        <v>21304</v>
      </c>
      <c r="E3674" s="11">
        <f>INDEX(tb_SVI[],MATCH(Table3[[#This Row],[city_name]],tb_SVI[city_name_uf],0),5)</f>
        <v>13888</v>
      </c>
      <c r="F3674">
        <f>INDEX(tb_MHDI[],MATCH(Table3[[#This Row],[city_name]],tb_MHDI[mun_uf],0),5)</f>
        <v>0.745</v>
      </c>
      <c r="G3674">
        <f>INDEX(tb_MHDI[],MATCH(Table3[[#This Row],[city_name]],tb_MHDI[mun_uf],0),6)</f>
        <v>0.74099999999999999</v>
      </c>
      <c r="H3674">
        <f>INDEX(tb_MHDI[],MATCH(Table3[[#This Row],[city_name]],tb_MHDI[mun_uf],0),7)</f>
        <v>0.81699999999999995</v>
      </c>
      <c r="I3674">
        <f>INDEX(tb_MHDI[],MATCH(Table3[[#This Row],[city_name]],tb_MHDI[mun_uf],0),8)</f>
        <v>0.68300000000000005</v>
      </c>
      <c r="J3674">
        <f>_xlfn.NUMBERVALUE(INDEX(tb_SVI[],MATCH(Table3[[#This Row],[city_name]],tb_SVI[city_name_uf],0),8),".")</f>
        <v>0.17499999999999999</v>
      </c>
      <c r="K3674">
        <f>_xlfn.NUMBERVALUE(INDEX(tb_SVI[],MATCH(Table3[[#This Row],[city_name]],tb_SVI[city_name_uf],0),9),".")</f>
        <v>9.4E-2</v>
      </c>
      <c r="L3674">
        <f>_xlfn.NUMBERVALUE(INDEX(tb_SVI[],MATCH(Table3[[#This Row],[city_name]],tb_SVI[city_name_uf],0),10),".")</f>
        <v>0.245</v>
      </c>
      <c r="M3674">
        <f>_xlfn.NUMBERVALUE(INDEX(tb_SVI[],MATCH(Table3[[#This Row],[city_name]],tb_SVI[city_name_uf],0),11),".")</f>
        <v>0.187</v>
      </c>
      <c r="N3674" s="14">
        <f>_xlfn.PERCENTRANK.INC(Table3[MHDI_tot],Table3[[#This Row],[MHDI_tot]],3)</f>
        <v>0.88</v>
      </c>
    </row>
    <row r="3675" spans="1:14" hidden="1" x14ac:dyDescent="0.2">
      <c r="A3675" t="str">
        <f>SVI!F3675</f>
        <v>Urânia/SP</v>
      </c>
      <c r="B3675" t="str">
        <f>INDEX(tb_SVI[],MATCH(Table3[[#This Row],[ibge_cod]],tb_SVI[Município],0),1)</f>
        <v>SP</v>
      </c>
      <c r="C3675" t="str">
        <f>INDEX(tb_SVI[],MATCH(Table3[[#This Row],[city_name]],tb_SVI[city_name_uf],0),3)</f>
        <v>3555802</v>
      </c>
      <c r="D3675" t="s">
        <v>21305</v>
      </c>
      <c r="E3675" s="11">
        <f>INDEX(tb_SVI[],MATCH(Table3[[#This Row],[city_name]],tb_SVI[city_name_uf],0),5)</f>
        <v>9120</v>
      </c>
      <c r="F3675">
        <f>INDEX(tb_MHDI[],MATCH(Table3[[#This Row],[city_name]],tb_MHDI[mun_uf],0),5)</f>
        <v>0.746</v>
      </c>
      <c r="G3675">
        <f>INDEX(tb_MHDI[],MATCH(Table3[[#This Row],[city_name]],tb_MHDI[mun_uf],0),6)</f>
        <v>0.72699999999999998</v>
      </c>
      <c r="H3675">
        <f>INDEX(tb_MHDI[],MATCH(Table3[[#This Row],[city_name]],tb_MHDI[mun_uf],0),7)</f>
        <v>0.80400000000000005</v>
      </c>
      <c r="I3675">
        <f>INDEX(tb_MHDI[],MATCH(Table3[[#This Row],[city_name]],tb_MHDI[mun_uf],0),8)</f>
        <v>0.70899999999999996</v>
      </c>
      <c r="J3675">
        <f>_xlfn.NUMBERVALUE(INDEX(tb_SVI[],MATCH(Table3[[#This Row],[city_name]],tb_SVI[city_name_uf],0),8),".")</f>
        <v>0.17699999999999999</v>
      </c>
      <c r="K3675">
        <f>_xlfn.NUMBERVALUE(INDEX(tb_SVI[],MATCH(Table3[[#This Row],[city_name]],tb_SVI[city_name_uf],0),9),".")</f>
        <v>4.7E-2</v>
      </c>
      <c r="L3675">
        <f>_xlfn.NUMBERVALUE(INDEX(tb_SVI[],MATCH(Table3[[#This Row],[city_name]],tb_SVI[city_name_uf],0),10),".")</f>
        <v>0.23200000000000001</v>
      </c>
      <c r="M3675">
        <f>_xlfn.NUMBERVALUE(INDEX(tb_SVI[],MATCH(Table3[[#This Row],[city_name]],tb_SVI[city_name_uf],0),11),".")</f>
        <v>0.251</v>
      </c>
      <c r="N3675" s="14">
        <f>_xlfn.PERCENTRANK.INC(Table3[MHDI_tot],Table3[[#This Row],[MHDI_tot]],3)</f>
        <v>0.88300000000000001</v>
      </c>
    </row>
    <row r="3676" spans="1:14" hidden="1" x14ac:dyDescent="0.2">
      <c r="A3676" t="str">
        <f>SVI!F3676</f>
        <v>Valentim Gentil/SP</v>
      </c>
      <c r="B3676" t="str">
        <f>INDEX(tb_SVI[],MATCH(Table3[[#This Row],[ibge_cod]],tb_SVI[Município],0),1)</f>
        <v>SP</v>
      </c>
      <c r="C3676" t="str">
        <f>INDEX(tb_SVI[],MATCH(Table3[[#This Row],[city_name]],tb_SVI[city_name_uf],0),3)</f>
        <v>3556107</v>
      </c>
      <c r="D3676" t="s">
        <v>21306</v>
      </c>
      <c r="E3676" s="11">
        <f>INDEX(tb_SVI[],MATCH(Table3[[#This Row],[city_name]],tb_SVI[city_name_uf],0),5)</f>
        <v>13532</v>
      </c>
      <c r="F3676">
        <f>INDEX(tb_MHDI[],MATCH(Table3[[#This Row],[city_name]],tb_MHDI[mun_uf],0),5)</f>
        <v>0.73499999999999999</v>
      </c>
      <c r="G3676">
        <f>INDEX(tb_MHDI[],MATCH(Table3[[#This Row],[city_name]],tb_MHDI[mun_uf],0),6)</f>
        <v>0.70799999999999996</v>
      </c>
      <c r="H3676">
        <f>INDEX(tb_MHDI[],MATCH(Table3[[#This Row],[city_name]],tb_MHDI[mun_uf],0),7)</f>
        <v>0.81</v>
      </c>
      <c r="I3676">
        <f>INDEX(tb_MHDI[],MATCH(Table3[[#This Row],[city_name]],tb_MHDI[mun_uf],0),8)</f>
        <v>0.69199999999999995</v>
      </c>
      <c r="J3676">
        <f>_xlfn.NUMBERVALUE(INDEX(tb_SVI[],MATCH(Table3[[#This Row],[city_name]],tb_SVI[city_name_uf],0),8),".")</f>
        <v>0.151</v>
      </c>
      <c r="K3676">
        <f>_xlfn.NUMBERVALUE(INDEX(tb_SVI[],MATCH(Table3[[#This Row],[city_name]],tb_SVI[city_name_uf],0),9),".")</f>
        <v>0</v>
      </c>
      <c r="L3676">
        <f>_xlfn.NUMBERVALUE(INDEX(tb_SVI[],MATCH(Table3[[#This Row],[city_name]],tb_SVI[city_name_uf],0),10),".")</f>
        <v>0.249</v>
      </c>
      <c r="M3676">
        <f>_xlfn.NUMBERVALUE(INDEX(tb_SVI[],MATCH(Table3[[#This Row],[city_name]],tb_SVI[city_name_uf],0),11),".")</f>
        <v>0.20499999999999999</v>
      </c>
      <c r="N3676" s="14">
        <f>_xlfn.PERCENTRANK.INC(Table3[MHDI_tot],Table3[[#This Row],[MHDI_tot]],3)</f>
        <v>0.83499999999999996</v>
      </c>
    </row>
    <row r="3677" spans="1:14" hidden="1" x14ac:dyDescent="0.2">
      <c r="A3677" t="str">
        <f>SVI!F3677</f>
        <v>Valparaíso/SP</v>
      </c>
      <c r="B3677" t="str">
        <f>INDEX(tb_SVI[],MATCH(Table3[[#This Row],[ibge_cod]],tb_SVI[Município],0),1)</f>
        <v>SP</v>
      </c>
      <c r="C3677" t="str">
        <f>INDEX(tb_SVI[],MATCH(Table3[[#This Row],[city_name]],tb_SVI[city_name_uf],0),3)</f>
        <v>3556305</v>
      </c>
      <c r="D3677" t="s">
        <v>21307</v>
      </c>
      <c r="E3677" s="11">
        <f>INDEX(tb_SVI[],MATCH(Table3[[#This Row],[city_name]],tb_SVI[city_name_uf],0),5)</f>
        <v>26822</v>
      </c>
      <c r="F3677">
        <f>INDEX(tb_MHDI[],MATCH(Table3[[#This Row],[city_name]],tb_MHDI[mun_uf],0),5)</f>
        <v>0.72499999999999998</v>
      </c>
      <c r="G3677">
        <f>INDEX(tb_MHDI[],MATCH(Table3[[#This Row],[city_name]],tb_MHDI[mun_uf],0),6)</f>
        <v>0.71899999999999997</v>
      </c>
      <c r="H3677">
        <f>INDEX(tb_MHDI[],MATCH(Table3[[#This Row],[city_name]],tb_MHDI[mun_uf],0),7)</f>
        <v>0.82499999999999996</v>
      </c>
      <c r="I3677">
        <f>INDEX(tb_MHDI[],MATCH(Table3[[#This Row],[city_name]],tb_MHDI[mun_uf],0),8)</f>
        <v>0.64300000000000002</v>
      </c>
      <c r="J3677">
        <f>_xlfn.NUMBERVALUE(INDEX(tb_SVI[],MATCH(Table3[[#This Row],[city_name]],tb_SVI[city_name_uf],0),8),".")</f>
        <v>0.26400000000000001</v>
      </c>
      <c r="K3677">
        <f>_xlfn.NUMBERVALUE(INDEX(tb_SVI[],MATCH(Table3[[#This Row],[city_name]],tb_SVI[city_name_uf],0),9),".")</f>
        <v>0.248</v>
      </c>
      <c r="L3677">
        <f>_xlfn.NUMBERVALUE(INDEX(tb_SVI[],MATCH(Table3[[#This Row],[city_name]],tb_SVI[city_name_uf],0),10),".")</f>
        <v>0.312</v>
      </c>
      <c r="M3677">
        <f>_xlfn.NUMBERVALUE(INDEX(tb_SVI[],MATCH(Table3[[#This Row],[city_name]],tb_SVI[city_name_uf],0),11),".")</f>
        <v>0.23100000000000001</v>
      </c>
      <c r="N3677" s="14">
        <f>_xlfn.PERCENTRANK.INC(Table3[MHDI_tot],Table3[[#This Row],[MHDI_tot]],3)</f>
        <v>0.78600000000000003</v>
      </c>
    </row>
    <row r="3678" spans="1:14" hidden="1" x14ac:dyDescent="0.2">
      <c r="A3678" t="str">
        <f>SVI!F3678</f>
        <v>Vargem/SP</v>
      </c>
      <c r="B3678" t="str">
        <f>INDEX(tb_SVI[],MATCH(Table3[[#This Row],[ibge_cod]],tb_SVI[Município],0),1)</f>
        <v>SP</v>
      </c>
      <c r="C3678" t="str">
        <f>INDEX(tb_SVI[],MATCH(Table3[[#This Row],[city_name]],tb_SVI[city_name_uf],0),3)</f>
        <v>3556354</v>
      </c>
      <c r="D3678" t="s">
        <v>21308</v>
      </c>
      <c r="E3678" s="11">
        <f>INDEX(tb_SVI[],MATCH(Table3[[#This Row],[city_name]],tb_SVI[city_name_uf],0),5)</f>
        <v>10692</v>
      </c>
      <c r="F3678">
        <f>INDEX(tb_MHDI[],MATCH(Table3[[#This Row],[city_name]],tb_MHDI[mun_uf],0),5)</f>
        <v>0.69899999999999995</v>
      </c>
      <c r="G3678">
        <f>INDEX(tb_MHDI[],MATCH(Table3[[#This Row],[city_name]],tb_MHDI[mun_uf],0),6)</f>
        <v>0.69</v>
      </c>
      <c r="H3678">
        <f>INDEX(tb_MHDI[],MATCH(Table3[[#This Row],[city_name]],tb_MHDI[mun_uf],0),7)</f>
        <v>0.83899999999999997</v>
      </c>
      <c r="I3678">
        <f>INDEX(tb_MHDI[],MATCH(Table3[[#This Row],[city_name]],tb_MHDI[mun_uf],0),8)</f>
        <v>0.59099999999999997</v>
      </c>
      <c r="J3678">
        <f>_xlfn.NUMBERVALUE(INDEX(tb_SVI[],MATCH(Table3[[#This Row],[city_name]],tb_SVI[city_name_uf],0),8),".")</f>
        <v>0.20300000000000001</v>
      </c>
      <c r="K3678">
        <f>_xlfn.NUMBERVALUE(INDEX(tb_SVI[],MATCH(Table3[[#This Row],[city_name]],tb_SVI[city_name_uf],0),9),".")</f>
        <v>6.2E-2</v>
      </c>
      <c r="L3678">
        <f>_xlfn.NUMBERVALUE(INDEX(tb_SVI[],MATCH(Table3[[#This Row],[city_name]],tb_SVI[city_name_uf],0),10),".")</f>
        <v>0.30299999999999999</v>
      </c>
      <c r="M3678">
        <f>_xlfn.NUMBERVALUE(INDEX(tb_SVI[],MATCH(Table3[[#This Row],[city_name]],tb_SVI[city_name_uf],0),11),".")</f>
        <v>0.24399999999999999</v>
      </c>
      <c r="N3678" s="14">
        <f>_xlfn.PERCENTRANK.INC(Table3[MHDI_tot],Table3[[#This Row],[MHDI_tot]],3)</f>
        <v>0.64600000000000002</v>
      </c>
    </row>
    <row r="3679" spans="1:14" hidden="1" x14ac:dyDescent="0.2">
      <c r="A3679" t="str">
        <f>SVI!F3679</f>
        <v>Vargem Grande do Sul/SP</v>
      </c>
      <c r="B3679" t="str">
        <f>INDEX(tb_SVI[],MATCH(Table3[[#This Row],[ibge_cod]],tb_SVI[Município],0),1)</f>
        <v>SP</v>
      </c>
      <c r="C3679" t="str">
        <f>INDEX(tb_SVI[],MATCH(Table3[[#This Row],[city_name]],tb_SVI[city_name_uf],0),3)</f>
        <v>3556404</v>
      </c>
      <c r="D3679" t="s">
        <v>21309</v>
      </c>
      <c r="E3679" s="11">
        <f>INDEX(tb_SVI[],MATCH(Table3[[#This Row],[city_name]],tb_SVI[city_name_uf],0),5)</f>
        <v>43110</v>
      </c>
      <c r="F3679">
        <f>INDEX(tb_MHDI[],MATCH(Table3[[#This Row],[city_name]],tb_MHDI[mun_uf],0),5)</f>
        <v>0.73699999999999999</v>
      </c>
      <c r="G3679">
        <f>INDEX(tb_MHDI[],MATCH(Table3[[#This Row],[city_name]],tb_MHDI[mun_uf],0),6)</f>
        <v>0.72099999999999997</v>
      </c>
      <c r="H3679">
        <f>INDEX(tb_MHDI[],MATCH(Table3[[#This Row],[city_name]],tb_MHDI[mun_uf],0),7)</f>
        <v>0.86299999999999999</v>
      </c>
      <c r="I3679">
        <f>INDEX(tb_MHDI[],MATCH(Table3[[#This Row],[city_name]],tb_MHDI[mun_uf],0),8)</f>
        <v>0.64300000000000002</v>
      </c>
      <c r="J3679">
        <f>_xlfn.NUMBERVALUE(INDEX(tb_SVI[],MATCH(Table3[[#This Row],[city_name]],tb_SVI[city_name_uf],0),8),".")</f>
        <v>0.29699999999999999</v>
      </c>
      <c r="K3679">
        <f>_xlfn.NUMBERVALUE(INDEX(tb_SVI[],MATCH(Table3[[#This Row],[city_name]],tb_SVI[city_name_uf],0),9),".")</f>
        <v>0.374</v>
      </c>
      <c r="L3679">
        <f>_xlfn.NUMBERVALUE(INDEX(tb_SVI[],MATCH(Table3[[#This Row],[city_name]],tb_SVI[city_name_uf],0),10),".")</f>
        <v>0.312</v>
      </c>
      <c r="M3679">
        <f>_xlfn.NUMBERVALUE(INDEX(tb_SVI[],MATCH(Table3[[#This Row],[city_name]],tb_SVI[city_name_uf],0),11),".")</f>
        <v>0.20399999999999999</v>
      </c>
      <c r="N3679" s="14">
        <f>_xlfn.PERCENTRANK.INC(Table3[MHDI_tot],Table3[[#This Row],[MHDI_tot]],3)</f>
        <v>0.84199999999999997</v>
      </c>
    </row>
    <row r="3680" spans="1:14" hidden="1" x14ac:dyDescent="0.2">
      <c r="A3680" t="str">
        <f>SVI!F3680</f>
        <v>Vera Cruz/SP</v>
      </c>
      <c r="B3680" t="str">
        <f>INDEX(tb_SVI[],MATCH(Table3[[#This Row],[ibge_cod]],tb_SVI[Município],0),1)</f>
        <v>SP</v>
      </c>
      <c r="C3680" t="str">
        <f>INDEX(tb_SVI[],MATCH(Table3[[#This Row],[city_name]],tb_SVI[city_name_uf],0),3)</f>
        <v>3556602</v>
      </c>
      <c r="D3680" t="s">
        <v>21310</v>
      </c>
      <c r="E3680" s="11">
        <f>INDEX(tb_SVI[],MATCH(Table3[[#This Row],[city_name]],tb_SVI[city_name_uf],0),5)</f>
        <v>10823</v>
      </c>
      <c r="F3680">
        <f>INDEX(tb_MHDI[],MATCH(Table3[[#This Row],[city_name]],tb_MHDI[mun_uf],0),5)</f>
        <v>0.754</v>
      </c>
      <c r="G3680">
        <f>INDEX(tb_MHDI[],MATCH(Table3[[#This Row],[city_name]],tb_MHDI[mun_uf],0),6)</f>
        <v>0.72199999999999998</v>
      </c>
      <c r="H3680">
        <f>INDEX(tb_MHDI[],MATCH(Table3[[#This Row],[city_name]],tb_MHDI[mun_uf],0),7)</f>
        <v>0.83</v>
      </c>
      <c r="I3680">
        <f>INDEX(tb_MHDI[],MATCH(Table3[[#This Row],[city_name]],tb_MHDI[mun_uf],0),8)</f>
        <v>0.71499999999999997</v>
      </c>
      <c r="J3680">
        <f>_xlfn.NUMBERVALUE(INDEX(tb_SVI[],MATCH(Table3[[#This Row],[city_name]],tb_SVI[city_name_uf],0),8),".")</f>
        <v>0.17899999999999999</v>
      </c>
      <c r="K3680">
        <f>_xlfn.NUMBERVALUE(INDEX(tb_SVI[],MATCH(Table3[[#This Row],[city_name]],tb_SVI[city_name_uf],0),9),".")</f>
        <v>3.1E-2</v>
      </c>
      <c r="L3680">
        <f>_xlfn.NUMBERVALUE(INDEX(tb_SVI[],MATCH(Table3[[#This Row],[city_name]],tb_SVI[city_name_uf],0),10),".")</f>
        <v>0.24</v>
      </c>
      <c r="M3680">
        <f>_xlfn.NUMBERVALUE(INDEX(tb_SVI[],MATCH(Table3[[#This Row],[city_name]],tb_SVI[city_name_uf],0),11),".")</f>
        <v>0.26700000000000002</v>
      </c>
      <c r="N3680" s="14">
        <f>_xlfn.PERCENTRANK.INC(Table3[MHDI_tot],Table3[[#This Row],[MHDI_tot]],3)</f>
        <v>0.91200000000000003</v>
      </c>
    </row>
    <row r="3681" spans="1:14" hidden="1" x14ac:dyDescent="0.2">
      <c r="A3681" t="str">
        <f>SVI!F3681</f>
        <v>Viradouro/SP</v>
      </c>
      <c r="B3681" t="str">
        <f>INDEX(tb_SVI[],MATCH(Table3[[#This Row],[ibge_cod]],tb_SVI[Município],0),1)</f>
        <v>SP</v>
      </c>
      <c r="C3681" t="str">
        <f>INDEX(tb_SVI[],MATCH(Table3[[#This Row],[city_name]],tb_SVI[city_name_uf],0),3)</f>
        <v>3556800</v>
      </c>
      <c r="D3681" t="s">
        <v>21311</v>
      </c>
      <c r="E3681" s="11">
        <f>INDEX(tb_SVI[],MATCH(Table3[[#This Row],[city_name]],tb_SVI[city_name_uf],0),5)</f>
        <v>19017</v>
      </c>
      <c r="F3681">
        <f>INDEX(tb_MHDI[],MATCH(Table3[[#This Row],[city_name]],tb_MHDI[mun_uf],0),5)</f>
        <v>0.73899999999999999</v>
      </c>
      <c r="G3681">
        <f>INDEX(tb_MHDI[],MATCH(Table3[[#This Row],[city_name]],tb_MHDI[mun_uf],0),6)</f>
        <v>0.71699999999999997</v>
      </c>
      <c r="H3681">
        <f>INDEX(tb_MHDI[],MATCH(Table3[[#This Row],[city_name]],tb_MHDI[mun_uf],0),7)</f>
        <v>0.82299999999999995</v>
      </c>
      <c r="I3681">
        <f>INDEX(tb_MHDI[],MATCH(Table3[[#This Row],[city_name]],tb_MHDI[mun_uf],0),8)</f>
        <v>0.68300000000000005</v>
      </c>
      <c r="J3681">
        <f>_xlfn.NUMBERVALUE(INDEX(tb_SVI[],MATCH(Table3[[#This Row],[city_name]],tb_SVI[city_name_uf],0),8),".")</f>
        <v>0.21</v>
      </c>
      <c r="K3681">
        <f>_xlfn.NUMBERVALUE(INDEX(tb_SVI[],MATCH(Table3[[#This Row],[city_name]],tb_SVI[city_name_uf],0),9),".")</f>
        <v>0.11799999999999999</v>
      </c>
      <c r="L3681">
        <f>_xlfn.NUMBERVALUE(INDEX(tb_SVI[],MATCH(Table3[[#This Row],[city_name]],tb_SVI[city_name_uf],0),10),".")</f>
        <v>0.27100000000000002</v>
      </c>
      <c r="M3681">
        <f>_xlfn.NUMBERVALUE(INDEX(tb_SVI[],MATCH(Table3[[#This Row],[city_name]],tb_SVI[city_name_uf],0),11),".")</f>
        <v>0.24099999999999999</v>
      </c>
      <c r="N3681" s="14">
        <f>_xlfn.PERCENTRANK.INC(Table3[MHDI_tot],Table3[[#This Row],[MHDI_tot]],3)</f>
        <v>0.85199999999999998</v>
      </c>
    </row>
    <row r="3682" spans="1:14" hidden="1" x14ac:dyDescent="0.2">
      <c r="A3682" t="str">
        <f>SVI!F3682</f>
        <v>Vista Alegre do Alto/SP</v>
      </c>
      <c r="B3682" t="str">
        <f>INDEX(tb_SVI[],MATCH(Table3[[#This Row],[ibge_cod]],tb_SVI[Município],0),1)</f>
        <v>SP</v>
      </c>
      <c r="C3682" t="str">
        <f>INDEX(tb_SVI[],MATCH(Table3[[#This Row],[city_name]],tb_SVI[city_name_uf],0),3)</f>
        <v>3556909</v>
      </c>
      <c r="D3682" t="s">
        <v>21312</v>
      </c>
      <c r="E3682" s="11">
        <f>INDEX(tb_SVI[],MATCH(Table3[[#This Row],[city_name]],tb_SVI[city_name_uf],0),5)</f>
        <v>8989</v>
      </c>
      <c r="F3682">
        <f>INDEX(tb_MHDI[],MATCH(Table3[[#This Row],[city_name]],tb_MHDI[mun_uf],0),5)</f>
        <v>0.74399999999999999</v>
      </c>
      <c r="G3682">
        <f>INDEX(tb_MHDI[],MATCH(Table3[[#This Row],[city_name]],tb_MHDI[mun_uf],0),6)</f>
        <v>0.72599999999999998</v>
      </c>
      <c r="H3682">
        <f>INDEX(tb_MHDI[],MATCH(Table3[[#This Row],[city_name]],tb_MHDI[mun_uf],0),7)</f>
        <v>0.84</v>
      </c>
      <c r="I3682">
        <f>INDEX(tb_MHDI[],MATCH(Table3[[#This Row],[city_name]],tb_MHDI[mun_uf],0),8)</f>
        <v>0.67600000000000005</v>
      </c>
      <c r="J3682">
        <f>_xlfn.NUMBERVALUE(INDEX(tb_SVI[],MATCH(Table3[[#This Row],[city_name]],tb_SVI[city_name_uf],0),8),".")</f>
        <v>0.19800000000000001</v>
      </c>
      <c r="K3682">
        <f>_xlfn.NUMBERVALUE(INDEX(tb_SVI[],MATCH(Table3[[#This Row],[city_name]],tb_SVI[city_name_uf],0),9),".")</f>
        <v>0.192</v>
      </c>
      <c r="L3682">
        <f>_xlfn.NUMBERVALUE(INDEX(tb_SVI[],MATCH(Table3[[#This Row],[city_name]],tb_SVI[city_name_uf],0),10),".")</f>
        <v>0.21299999999999999</v>
      </c>
      <c r="M3682">
        <f>_xlfn.NUMBERVALUE(INDEX(tb_SVI[],MATCH(Table3[[#This Row],[city_name]],tb_SVI[city_name_uf],0),11),".")</f>
        <v>0.188</v>
      </c>
      <c r="N3682" s="14">
        <f>_xlfn.PERCENTRANK.INC(Table3[MHDI_tot],Table3[[#This Row],[MHDI_tot]],3)</f>
        <v>0.875</v>
      </c>
    </row>
    <row r="3683" spans="1:14" hidden="1" x14ac:dyDescent="0.2">
      <c r="A3683" t="str">
        <f>SVI!F3683</f>
        <v>Vitória Brasil/SP</v>
      </c>
      <c r="B3683" t="str">
        <f>INDEX(tb_SVI[],MATCH(Table3[[#This Row],[ibge_cod]],tb_SVI[Município],0),1)</f>
        <v>SP</v>
      </c>
      <c r="C3683" t="str">
        <f>INDEX(tb_SVI[],MATCH(Table3[[#This Row],[city_name]],tb_SVI[city_name_uf],0),3)</f>
        <v>3556958</v>
      </c>
      <c r="D3683" t="s">
        <v>21313</v>
      </c>
      <c r="E3683" s="11">
        <f>INDEX(tb_SVI[],MATCH(Table3[[#This Row],[city_name]],tb_SVI[city_name_uf],0),5)</f>
        <v>1846</v>
      </c>
      <c r="F3683">
        <f>INDEX(tb_MHDI[],MATCH(Table3[[#This Row],[city_name]],tb_MHDI[mun_uf],0),5)</f>
        <v>0.72499999999999998</v>
      </c>
      <c r="G3683">
        <f>INDEX(tb_MHDI[],MATCH(Table3[[#This Row],[city_name]],tb_MHDI[mun_uf],0),6)</f>
        <v>0.68600000000000005</v>
      </c>
      <c r="H3683">
        <f>INDEX(tb_MHDI[],MATCH(Table3[[#This Row],[city_name]],tb_MHDI[mun_uf],0),7)</f>
        <v>0.81100000000000005</v>
      </c>
      <c r="I3683">
        <f>INDEX(tb_MHDI[],MATCH(Table3[[#This Row],[city_name]],tb_MHDI[mun_uf],0),8)</f>
        <v>0.68500000000000005</v>
      </c>
      <c r="J3683">
        <f>_xlfn.NUMBERVALUE(INDEX(tb_SVI[],MATCH(Table3[[#This Row],[city_name]],tb_SVI[city_name_uf],0),8),".")</f>
        <v>0.151</v>
      </c>
      <c r="K3683">
        <f>_xlfn.NUMBERVALUE(INDEX(tb_SVI[],MATCH(Table3[[#This Row],[city_name]],tb_SVI[city_name_uf],0),9),".")</f>
        <v>2E-3</v>
      </c>
      <c r="L3683">
        <f>_xlfn.NUMBERVALUE(INDEX(tb_SVI[],MATCH(Table3[[#This Row],[city_name]],tb_SVI[city_name_uf],0),10),".")</f>
        <v>0.249</v>
      </c>
      <c r="M3683">
        <f>_xlfn.NUMBERVALUE(INDEX(tb_SVI[],MATCH(Table3[[#This Row],[city_name]],tb_SVI[city_name_uf],0),11),".")</f>
        <v>0.20100000000000001</v>
      </c>
      <c r="N3683" s="14">
        <f>_xlfn.PERCENTRANK.INC(Table3[MHDI_tot],Table3[[#This Row],[MHDI_tot]],3)</f>
        <v>0.78600000000000003</v>
      </c>
    </row>
    <row r="3684" spans="1:14" hidden="1" x14ac:dyDescent="0.2">
      <c r="A3684" t="str">
        <f>SVI!F3684</f>
        <v>Votorantim/SP</v>
      </c>
      <c r="B3684" t="str">
        <f>INDEX(tb_SVI[],MATCH(Table3[[#This Row],[ibge_cod]],tb_SVI[Município],0),1)</f>
        <v>SP</v>
      </c>
      <c r="C3684" t="str">
        <f>INDEX(tb_SVI[],MATCH(Table3[[#This Row],[city_name]],tb_SVI[city_name_uf],0),3)</f>
        <v>3557006</v>
      </c>
      <c r="D3684" t="s">
        <v>21314</v>
      </c>
      <c r="E3684" s="11">
        <f>INDEX(tb_SVI[],MATCH(Table3[[#This Row],[city_name]],tb_SVI[city_name_uf],0),5)</f>
        <v>123599</v>
      </c>
      <c r="F3684">
        <f>INDEX(tb_MHDI[],MATCH(Table3[[#This Row],[city_name]],tb_MHDI[mun_uf],0),5)</f>
        <v>0.76700000000000002</v>
      </c>
      <c r="G3684">
        <f>INDEX(tb_MHDI[],MATCH(Table3[[#This Row],[city_name]],tb_MHDI[mun_uf],0),6)</f>
        <v>0.72</v>
      </c>
      <c r="H3684">
        <f>INDEX(tb_MHDI[],MATCH(Table3[[#This Row],[city_name]],tb_MHDI[mun_uf],0),7)</f>
        <v>0.83799999999999997</v>
      </c>
      <c r="I3684">
        <f>INDEX(tb_MHDI[],MATCH(Table3[[#This Row],[city_name]],tb_MHDI[mun_uf],0),8)</f>
        <v>0.747</v>
      </c>
      <c r="J3684">
        <f>_xlfn.NUMBERVALUE(INDEX(tb_SVI[],MATCH(Table3[[#This Row],[city_name]],tb_SVI[city_name_uf],0),8),".")</f>
        <v>0.26900000000000002</v>
      </c>
      <c r="K3684">
        <f>_xlfn.NUMBERVALUE(INDEX(tb_SVI[],MATCH(Table3[[#This Row],[city_name]],tb_SVI[city_name_uf],0),9),".")</f>
        <v>0.30099999999999999</v>
      </c>
      <c r="L3684">
        <f>_xlfn.NUMBERVALUE(INDEX(tb_SVI[],MATCH(Table3[[#This Row],[city_name]],tb_SVI[city_name_uf],0),10),".")</f>
        <v>0.26400000000000001</v>
      </c>
      <c r="M3684">
        <f>_xlfn.NUMBERVALUE(INDEX(tb_SVI[],MATCH(Table3[[#This Row],[city_name]],tb_SVI[city_name_uf],0),11),".")</f>
        <v>0.24099999999999999</v>
      </c>
      <c r="N3684" s="14">
        <f>_xlfn.PERCENTRANK.INC(Table3[MHDI_tot],Table3[[#This Row],[MHDI_tot]],3)</f>
        <v>0.95099999999999996</v>
      </c>
    </row>
    <row r="3685" spans="1:14" hidden="1" x14ac:dyDescent="0.2">
      <c r="A3685" t="str">
        <f>SVI!F3685</f>
        <v>Votuporanga/SP</v>
      </c>
      <c r="B3685" t="str">
        <f>INDEX(tb_SVI[],MATCH(Table3[[#This Row],[ibge_cod]],tb_SVI[Município],0),1)</f>
        <v>SP</v>
      </c>
      <c r="C3685" t="str">
        <f>INDEX(tb_SVI[],MATCH(Table3[[#This Row],[city_name]],tb_SVI[city_name_uf],0),3)</f>
        <v>3557105</v>
      </c>
      <c r="D3685" t="s">
        <v>21315</v>
      </c>
      <c r="E3685" s="11">
        <f>INDEX(tb_SVI[],MATCH(Table3[[#This Row],[city_name]],tb_SVI[city_name_uf],0),5)</f>
        <v>95338</v>
      </c>
      <c r="F3685">
        <f>INDEX(tb_MHDI[],MATCH(Table3[[#This Row],[city_name]],tb_MHDI[mun_uf],0),5)</f>
        <v>0.79</v>
      </c>
      <c r="G3685">
        <f>INDEX(tb_MHDI[],MATCH(Table3[[#This Row],[city_name]],tb_MHDI[mun_uf],0),6)</f>
        <v>0.77200000000000002</v>
      </c>
      <c r="H3685">
        <f>INDEX(tb_MHDI[],MATCH(Table3[[#This Row],[city_name]],tb_MHDI[mun_uf],0),7)</f>
        <v>0.85699999999999998</v>
      </c>
      <c r="I3685">
        <f>INDEX(tb_MHDI[],MATCH(Table3[[#This Row],[city_name]],tb_MHDI[mun_uf],0),8)</f>
        <v>0.74399999999999999</v>
      </c>
      <c r="J3685">
        <f>_xlfn.NUMBERVALUE(INDEX(tb_SVI[],MATCH(Table3[[#This Row],[city_name]],tb_SVI[city_name_uf],0),8),".")</f>
        <v>0.151</v>
      </c>
      <c r="K3685">
        <f>_xlfn.NUMBERVALUE(INDEX(tb_SVI[],MATCH(Table3[[#This Row],[city_name]],tb_SVI[city_name_uf],0),9),".")</f>
        <v>5.8000000000000003E-2</v>
      </c>
      <c r="L3685">
        <f>_xlfn.NUMBERVALUE(INDEX(tb_SVI[],MATCH(Table3[[#This Row],[city_name]],tb_SVI[city_name_uf],0),10),".")</f>
        <v>0.189</v>
      </c>
      <c r="M3685">
        <f>_xlfn.NUMBERVALUE(INDEX(tb_SVI[],MATCH(Table3[[#This Row],[city_name]],tb_SVI[city_name_uf],0),11),".")</f>
        <v>0.20499999999999999</v>
      </c>
      <c r="N3685" s="14">
        <f>_xlfn.PERCENTRANK.INC(Table3[MHDI_tot],Table3[[#This Row],[MHDI_tot]],3)</f>
        <v>0.98699999999999999</v>
      </c>
    </row>
    <row r="3686" spans="1:14" hidden="1" x14ac:dyDescent="0.2">
      <c r="A3686" t="str">
        <f>SVI!F3686</f>
        <v>Várzea Paulista/SP</v>
      </c>
      <c r="B3686" t="str">
        <f>INDEX(tb_SVI[],MATCH(Table3[[#This Row],[ibge_cod]],tb_SVI[Município],0),1)</f>
        <v>SP</v>
      </c>
      <c r="C3686" t="str">
        <f>INDEX(tb_SVI[],MATCH(Table3[[#This Row],[city_name]],tb_SVI[city_name_uf],0),3)</f>
        <v>3556503</v>
      </c>
      <c r="D3686" t="s">
        <v>21316</v>
      </c>
      <c r="E3686" s="11">
        <f>INDEX(tb_SVI[],MATCH(Table3[[#This Row],[city_name]],tb_SVI[city_name_uf],0),5)</f>
        <v>123071</v>
      </c>
      <c r="F3686">
        <f>INDEX(tb_MHDI[],MATCH(Table3[[#This Row],[city_name]],tb_MHDI[mun_uf],0),5)</f>
        <v>0.75900000000000001</v>
      </c>
      <c r="G3686">
        <f>INDEX(tb_MHDI[],MATCH(Table3[[#This Row],[city_name]],tb_MHDI[mun_uf],0),6)</f>
        <v>0.72</v>
      </c>
      <c r="H3686">
        <f>INDEX(tb_MHDI[],MATCH(Table3[[#This Row],[city_name]],tb_MHDI[mun_uf],0),7)</f>
        <v>0.86299999999999999</v>
      </c>
      <c r="I3686">
        <f>INDEX(tb_MHDI[],MATCH(Table3[[#This Row],[city_name]],tb_MHDI[mun_uf],0),8)</f>
        <v>0.70499999999999996</v>
      </c>
      <c r="J3686">
        <f>_xlfn.NUMBERVALUE(INDEX(tb_SVI[],MATCH(Table3[[#This Row],[city_name]],tb_SVI[city_name_uf],0),8),".")</f>
        <v>0.30099999999999999</v>
      </c>
      <c r="K3686">
        <f>_xlfn.NUMBERVALUE(INDEX(tb_SVI[],MATCH(Table3[[#This Row],[city_name]],tb_SVI[city_name_uf],0),9),".")</f>
        <v>0.40100000000000002</v>
      </c>
      <c r="L3686">
        <f>_xlfn.NUMBERVALUE(INDEX(tb_SVI[],MATCH(Table3[[#This Row],[city_name]],tb_SVI[city_name_uf],0),10),".")</f>
        <v>0.27300000000000002</v>
      </c>
      <c r="M3686">
        <f>_xlfn.NUMBERVALUE(INDEX(tb_SVI[],MATCH(Table3[[#This Row],[city_name]],tb_SVI[city_name_uf],0),11),".")</f>
        <v>0.23</v>
      </c>
      <c r="N3686" s="14">
        <f>_xlfn.PERCENTRANK.INC(Table3[MHDI_tot],Table3[[#This Row],[MHDI_tot]],3)</f>
        <v>0.92800000000000005</v>
      </c>
    </row>
    <row r="3687" spans="1:14" hidden="1" x14ac:dyDescent="0.2">
      <c r="A3687" t="str">
        <f>SVI!F3687</f>
        <v>Zacarias/SP</v>
      </c>
      <c r="B3687" t="str">
        <f>INDEX(tb_SVI[],MATCH(Table3[[#This Row],[ibge_cod]],tb_SVI[Município],0),1)</f>
        <v>SP</v>
      </c>
      <c r="C3687" t="str">
        <f>INDEX(tb_SVI[],MATCH(Table3[[#This Row],[city_name]],tb_SVI[city_name_uf],0),3)</f>
        <v>3557154</v>
      </c>
      <c r="D3687" t="s">
        <v>21317</v>
      </c>
      <c r="E3687" s="11">
        <f>INDEX(tb_SVI[],MATCH(Table3[[#This Row],[city_name]],tb_SVI[city_name_uf],0),5)</f>
        <v>2752</v>
      </c>
      <c r="F3687">
        <f>INDEX(tb_MHDI[],MATCH(Table3[[#This Row],[city_name]],tb_MHDI[mun_uf],0),5)</f>
        <v>0.72899999999999998</v>
      </c>
      <c r="G3687">
        <f>INDEX(tb_MHDI[],MATCH(Table3[[#This Row],[city_name]],tb_MHDI[mun_uf],0),6)</f>
        <v>0.69499999999999995</v>
      </c>
      <c r="H3687">
        <f>INDEX(tb_MHDI[],MATCH(Table3[[#This Row],[city_name]],tb_MHDI[mun_uf],0),7)</f>
        <v>0.82599999999999996</v>
      </c>
      <c r="I3687">
        <f>INDEX(tb_MHDI[],MATCH(Table3[[#This Row],[city_name]],tb_MHDI[mun_uf],0),8)</f>
        <v>0.67400000000000004</v>
      </c>
      <c r="J3687">
        <f>_xlfn.NUMBERVALUE(INDEX(tb_SVI[],MATCH(Table3[[#This Row],[city_name]],tb_SVI[city_name_uf],0),8),".")</f>
        <v>0.18099999999999999</v>
      </c>
      <c r="K3687">
        <f>_xlfn.NUMBERVALUE(INDEX(tb_SVI[],MATCH(Table3[[#This Row],[city_name]],tb_SVI[city_name_uf],0),9),".")</f>
        <v>6.5000000000000002E-2</v>
      </c>
      <c r="L3687">
        <f>_xlfn.NUMBERVALUE(INDEX(tb_SVI[],MATCH(Table3[[#This Row],[city_name]],tb_SVI[city_name_uf],0),10),".")</f>
        <v>0.26800000000000002</v>
      </c>
      <c r="M3687">
        <f>_xlfn.NUMBERVALUE(INDEX(tb_SVI[],MATCH(Table3[[#This Row],[city_name]],tb_SVI[city_name_uf],0),11),".")</f>
        <v>0.20899999999999999</v>
      </c>
      <c r="N3687" s="14">
        <f>_xlfn.PERCENTRANK.INC(Table3[MHDI_tot],Table3[[#This Row],[MHDI_tot]],3)</f>
        <v>0.80600000000000005</v>
      </c>
    </row>
    <row r="3688" spans="1:14" hidden="1" x14ac:dyDescent="0.2">
      <c r="A3688" t="str">
        <f>SVI!F3688</f>
        <v>Águas da Prata/SP</v>
      </c>
      <c r="B3688" t="str">
        <f>INDEX(tb_SVI[],MATCH(Table3[[#This Row],[ibge_cod]],tb_SVI[Município],0),1)</f>
        <v>SP</v>
      </c>
      <c r="C3688" t="str">
        <f>INDEX(tb_SVI[],MATCH(Table3[[#This Row],[city_name]],tb_SVI[city_name_uf],0),3)</f>
        <v>3500402</v>
      </c>
      <c r="D3688" t="s">
        <v>21318</v>
      </c>
      <c r="E3688" s="11">
        <f>INDEX(tb_SVI[],MATCH(Table3[[#This Row],[city_name]],tb_SVI[city_name_uf],0),5)</f>
        <v>8221</v>
      </c>
      <c r="F3688">
        <f>INDEX(tb_MHDI[],MATCH(Table3[[#This Row],[city_name]],tb_MHDI[mun_uf],0),5)</f>
        <v>0.78100000000000003</v>
      </c>
      <c r="G3688">
        <f>INDEX(tb_MHDI[],MATCH(Table3[[#This Row],[city_name]],tb_MHDI[mun_uf],0),6)</f>
        <v>0.75</v>
      </c>
      <c r="H3688">
        <f>INDEX(tb_MHDI[],MATCH(Table3[[#This Row],[city_name]],tb_MHDI[mun_uf],0),7)</f>
        <v>0.88600000000000001</v>
      </c>
      <c r="I3688">
        <f>INDEX(tb_MHDI[],MATCH(Table3[[#This Row],[city_name]],tb_MHDI[mun_uf],0),8)</f>
        <v>0.71599999999999997</v>
      </c>
      <c r="J3688">
        <f>_xlfn.NUMBERVALUE(INDEX(tb_SVI[],MATCH(Table3[[#This Row],[city_name]],tb_SVI[city_name_uf],0),8),".")</f>
        <v>0.18099999999999999</v>
      </c>
      <c r="K3688">
        <f>_xlfn.NUMBERVALUE(INDEX(tb_SVI[],MATCH(Table3[[#This Row],[city_name]],tb_SVI[city_name_uf],0),9),".")</f>
        <v>5.8000000000000003E-2</v>
      </c>
      <c r="L3688">
        <f>_xlfn.NUMBERVALUE(INDEX(tb_SVI[],MATCH(Table3[[#This Row],[city_name]],tb_SVI[city_name_uf],0),10),".")</f>
        <v>0.24299999999999999</v>
      </c>
      <c r="M3688">
        <f>_xlfn.NUMBERVALUE(INDEX(tb_SVI[],MATCH(Table3[[#This Row],[city_name]],tb_SVI[city_name_uf],0),11),".")</f>
        <v>0.24199999999999999</v>
      </c>
      <c r="N3688" s="14">
        <f>_xlfn.PERCENTRANK.INC(Table3[MHDI_tot],Table3[[#This Row],[MHDI_tot]],3)</f>
        <v>0.97699999999999998</v>
      </c>
    </row>
    <row r="3689" spans="1:14" hidden="1" x14ac:dyDescent="0.2">
      <c r="A3689" t="str">
        <f>SVI!F3689</f>
        <v>Águas de Lindóia/SP</v>
      </c>
      <c r="B3689" t="str">
        <f>INDEX(tb_SVI[],MATCH(Table3[[#This Row],[ibge_cod]],tb_SVI[Município],0),1)</f>
        <v>SP</v>
      </c>
      <c r="C3689" t="str">
        <f>INDEX(tb_SVI[],MATCH(Table3[[#This Row],[city_name]],tb_SVI[city_name_uf],0),3)</f>
        <v>3500501</v>
      </c>
      <c r="D3689" t="s">
        <v>21319</v>
      </c>
      <c r="E3689" s="11">
        <f>INDEX(tb_SVI[],MATCH(Table3[[#This Row],[city_name]],tb_SVI[city_name_uf],0),5)</f>
        <v>18808</v>
      </c>
      <c r="F3689">
        <f>INDEX(tb_MHDI[],MATCH(Table3[[#This Row],[city_name]],tb_MHDI[mun_uf],0),5)</f>
        <v>0.745</v>
      </c>
      <c r="G3689">
        <f>INDEX(tb_MHDI[],MATCH(Table3[[#This Row],[city_name]],tb_MHDI[mun_uf],0),6)</f>
        <v>0.72499999999999998</v>
      </c>
      <c r="H3689">
        <f>INDEX(tb_MHDI[],MATCH(Table3[[#This Row],[city_name]],tb_MHDI[mun_uf],0),7)</f>
        <v>0.84599999999999997</v>
      </c>
      <c r="I3689">
        <f>INDEX(tb_MHDI[],MATCH(Table3[[#This Row],[city_name]],tb_MHDI[mun_uf],0),8)</f>
        <v>0.67500000000000004</v>
      </c>
      <c r="J3689">
        <f>_xlfn.NUMBERVALUE(INDEX(tb_SVI[],MATCH(Table3[[#This Row],[city_name]],tb_SVI[city_name_uf],0),8),".")</f>
        <v>0.182</v>
      </c>
      <c r="K3689">
        <f>_xlfn.NUMBERVALUE(INDEX(tb_SVI[],MATCH(Table3[[#This Row],[city_name]],tb_SVI[city_name_uf],0),9),".")</f>
        <v>1.2E-2</v>
      </c>
      <c r="L3689">
        <f>_xlfn.NUMBERVALUE(INDEX(tb_SVI[],MATCH(Table3[[#This Row],[city_name]],tb_SVI[city_name_uf],0),10),".")</f>
        <v>0.29099999999999998</v>
      </c>
      <c r="M3689">
        <f>_xlfn.NUMBERVALUE(INDEX(tb_SVI[],MATCH(Table3[[#This Row],[city_name]],tb_SVI[city_name_uf],0),11),".")</f>
        <v>0.24199999999999999</v>
      </c>
      <c r="N3689" s="14">
        <f>_xlfn.PERCENTRANK.INC(Table3[MHDI_tot],Table3[[#This Row],[MHDI_tot]],3)</f>
        <v>0.88</v>
      </c>
    </row>
    <row r="3690" spans="1:14" hidden="1" x14ac:dyDescent="0.2">
      <c r="A3690" t="str">
        <f>SVI!F3690</f>
        <v>Águas de Santa Bárbara/SP</v>
      </c>
      <c r="B3690" t="str">
        <f>INDEX(tb_SVI[],MATCH(Table3[[#This Row],[ibge_cod]],tb_SVI[Município],0),1)</f>
        <v>SP</v>
      </c>
      <c r="C3690" t="str">
        <f>INDEX(tb_SVI[],MATCH(Table3[[#This Row],[city_name]],tb_SVI[city_name_uf],0),3)</f>
        <v>3500550</v>
      </c>
      <c r="D3690" t="s">
        <v>21320</v>
      </c>
      <c r="E3690" s="11">
        <f>INDEX(tb_SVI[],MATCH(Table3[[#This Row],[city_name]],tb_SVI[city_name_uf],0),5)</f>
        <v>6109</v>
      </c>
      <c r="F3690">
        <f>INDEX(tb_MHDI[],MATCH(Table3[[#This Row],[city_name]],tb_MHDI[mun_uf],0),5)</f>
        <v>0.75700000000000001</v>
      </c>
      <c r="G3690">
        <f>INDEX(tb_MHDI[],MATCH(Table3[[#This Row],[city_name]],tb_MHDI[mun_uf],0),6)</f>
        <v>0.74399999999999999</v>
      </c>
      <c r="H3690">
        <f>INDEX(tb_MHDI[],MATCH(Table3[[#This Row],[city_name]],tb_MHDI[mun_uf],0),7)</f>
        <v>0.84</v>
      </c>
      <c r="I3690">
        <f>INDEX(tb_MHDI[],MATCH(Table3[[#This Row],[city_name]],tb_MHDI[mun_uf],0),8)</f>
        <v>0.69499999999999995</v>
      </c>
      <c r="J3690">
        <f>_xlfn.NUMBERVALUE(INDEX(tb_SVI[],MATCH(Table3[[#This Row],[city_name]],tb_SVI[city_name_uf],0),8),".")</f>
        <v>0.14299999999999999</v>
      </c>
      <c r="K3690">
        <f>_xlfn.NUMBERVALUE(INDEX(tb_SVI[],MATCH(Table3[[#This Row],[city_name]],tb_SVI[city_name_uf],0),9),".")</f>
        <v>1.2E-2</v>
      </c>
      <c r="L3690">
        <f>_xlfn.NUMBERVALUE(INDEX(tb_SVI[],MATCH(Table3[[#This Row],[city_name]],tb_SVI[city_name_uf],0),10),".")</f>
        <v>0.27500000000000002</v>
      </c>
      <c r="M3690">
        <f>_xlfn.NUMBERVALUE(INDEX(tb_SVI[],MATCH(Table3[[#This Row],[city_name]],tb_SVI[city_name_uf],0),11),".")</f>
        <v>0.14199999999999999</v>
      </c>
      <c r="N3690" s="14">
        <f>_xlfn.PERCENTRANK.INC(Table3[MHDI_tot],Table3[[#This Row],[MHDI_tot]],3)</f>
        <v>0.92100000000000004</v>
      </c>
    </row>
    <row r="3691" spans="1:14" hidden="1" x14ac:dyDescent="0.2">
      <c r="A3691" t="str">
        <f>SVI!F2646</f>
        <v>Lagamar/MG</v>
      </c>
      <c r="B3691" t="str">
        <f>INDEX(tb_SVI[],MATCH(Table3[[#This Row],[ibge_cod]],tb_SVI[Município],0),1)</f>
        <v>MG</v>
      </c>
      <c r="C3691" t="str">
        <f>INDEX(tb_SVI[],MATCH(Table3[[#This Row],[city_name]],tb_SVI[city_name_uf],0),3)</f>
        <v>3137106</v>
      </c>
      <c r="D3691" t="s">
        <v>20283</v>
      </c>
      <c r="E3691" s="11">
        <f>INDEX(tb_SVI[],MATCH(Table3[[#This Row],[city_name]],tb_SVI[city_name_uf],0),5)</f>
        <v>7600</v>
      </c>
      <c r="F3691">
        <f>INDEX(tb_MHDI[],MATCH(Table3[[#This Row],[city_name]],tb_MHDI[mun_uf],0),5)</f>
        <v>0.71799999999999997</v>
      </c>
      <c r="G3691">
        <f>INDEX(tb_MHDI[],MATCH(Table3[[#This Row],[city_name]],tb_MHDI[mun_uf],0),6)</f>
        <v>0.69199999999999995</v>
      </c>
      <c r="H3691">
        <f>INDEX(tb_MHDI[],MATCH(Table3[[#This Row],[city_name]],tb_MHDI[mun_uf],0),7)</f>
        <v>0.83899999999999997</v>
      </c>
      <c r="I3691">
        <f>INDEX(tb_MHDI[],MATCH(Table3[[#This Row],[city_name]],tb_MHDI[mun_uf],0),8)</f>
        <v>0.63700000000000001</v>
      </c>
      <c r="J3691">
        <f>_xlfn.NUMBERVALUE(INDEX(tb_SVI[],MATCH(Table3[[#This Row],[city_name]],tb_SVI[city_name_uf],0),8),".")</f>
        <v>0.23899999999999999</v>
      </c>
      <c r="K3691">
        <f>_xlfn.NUMBERVALUE(INDEX(tb_SVI[],MATCH(Table3[[#This Row],[city_name]],tb_SVI[city_name_uf],0),9),".")</f>
        <v>0.10199999999999999</v>
      </c>
      <c r="L3691">
        <f>_xlfn.NUMBERVALUE(INDEX(tb_SVI[],MATCH(Table3[[#This Row],[city_name]],tb_SVI[city_name_uf],0),10),".")</f>
        <v>0.3</v>
      </c>
      <c r="M3691">
        <f>_xlfn.NUMBERVALUE(INDEX(tb_SVI[],MATCH(Table3[[#This Row],[city_name]],tb_SVI[city_name_uf],0),11),".")</f>
        <v>0.315</v>
      </c>
      <c r="N3691" s="14">
        <f>_xlfn.PERCENTRANK.INC(Table3[MHDI_tot],Table3[[#This Row],[MHDI_tot]],3)</f>
        <v>0.749</v>
      </c>
    </row>
    <row r="3692" spans="1:14" hidden="1" x14ac:dyDescent="0.2">
      <c r="A3692" t="str">
        <f>SVI!F3692</f>
        <v>Álvares Florence/SP</v>
      </c>
      <c r="B3692" t="str">
        <f>INDEX(tb_SVI[],MATCH(Table3[[#This Row],[ibge_cod]],tb_SVI[Município],0),1)</f>
        <v>SP</v>
      </c>
      <c r="C3692" t="str">
        <f>INDEX(tb_SVI[],MATCH(Table3[[#This Row],[city_name]],tb_SVI[city_name_uf],0),3)</f>
        <v>3501202</v>
      </c>
      <c r="D3692" t="s">
        <v>21322</v>
      </c>
      <c r="E3692" s="11">
        <f>INDEX(tb_SVI[],MATCH(Table3[[#This Row],[city_name]],tb_SVI[city_name_uf],0),5)</f>
        <v>3647</v>
      </c>
      <c r="F3692">
        <f>INDEX(tb_MHDI[],MATCH(Table3[[#This Row],[city_name]],tb_MHDI[mun_uf],0),5)</f>
        <v>0.72799999999999998</v>
      </c>
      <c r="G3692">
        <f>INDEX(tb_MHDI[],MATCH(Table3[[#This Row],[city_name]],tb_MHDI[mun_uf],0),6)</f>
        <v>0.70099999999999996</v>
      </c>
      <c r="H3692">
        <f>INDEX(tb_MHDI[],MATCH(Table3[[#This Row],[city_name]],tb_MHDI[mun_uf],0),7)</f>
        <v>0.80600000000000005</v>
      </c>
      <c r="I3692">
        <f>INDEX(tb_MHDI[],MATCH(Table3[[#This Row],[city_name]],tb_MHDI[mun_uf],0),8)</f>
        <v>0.68300000000000005</v>
      </c>
      <c r="J3692">
        <f>_xlfn.NUMBERVALUE(INDEX(tb_SVI[],MATCH(Table3[[#This Row],[city_name]],tb_SVI[city_name_uf],0),8),".")</f>
        <v>0.19</v>
      </c>
      <c r="K3692">
        <f>_xlfn.NUMBERVALUE(INDEX(tb_SVI[],MATCH(Table3[[#This Row],[city_name]],tb_SVI[city_name_uf],0),9),".")</f>
        <v>5.5E-2</v>
      </c>
      <c r="L3692">
        <f>_xlfn.NUMBERVALUE(INDEX(tb_SVI[],MATCH(Table3[[#This Row],[city_name]],tb_SVI[city_name_uf],0),10),".")</f>
        <v>0.26300000000000001</v>
      </c>
      <c r="M3692">
        <f>_xlfn.NUMBERVALUE(INDEX(tb_SVI[],MATCH(Table3[[#This Row],[city_name]],tb_SVI[city_name_uf],0),11),".")</f>
        <v>0.252</v>
      </c>
      <c r="N3692" s="14">
        <f>_xlfn.PERCENTRANK.INC(Table3[MHDI_tot],Table3[[#This Row],[MHDI_tot]],3)</f>
        <v>0.80100000000000005</v>
      </c>
    </row>
    <row r="3693" spans="1:14" hidden="1" x14ac:dyDescent="0.2">
      <c r="A3693" t="str">
        <f>SVI!F3693</f>
        <v>Álvares Machado/SP</v>
      </c>
      <c r="B3693" t="str">
        <f>INDEX(tb_SVI[],MATCH(Table3[[#This Row],[ibge_cod]],tb_SVI[Município],0),1)</f>
        <v>SP</v>
      </c>
      <c r="C3693" t="str">
        <f>INDEX(tb_SVI[],MATCH(Table3[[#This Row],[city_name]],tb_SVI[city_name_uf],0),3)</f>
        <v>3501301</v>
      </c>
      <c r="D3693" t="s">
        <v>21323</v>
      </c>
      <c r="E3693" s="11">
        <f>INDEX(tb_SVI[],MATCH(Table3[[#This Row],[city_name]],tb_SVI[city_name_uf],0),5)</f>
        <v>24998</v>
      </c>
      <c r="F3693">
        <f>INDEX(tb_MHDI[],MATCH(Table3[[#This Row],[city_name]],tb_MHDI[mun_uf],0),5)</f>
        <v>0.75800000000000001</v>
      </c>
      <c r="G3693">
        <f>INDEX(tb_MHDI[],MATCH(Table3[[#This Row],[city_name]],tb_MHDI[mun_uf],0),6)</f>
        <v>0.71199999999999997</v>
      </c>
      <c r="H3693">
        <f>INDEX(tb_MHDI[],MATCH(Table3[[#This Row],[city_name]],tb_MHDI[mun_uf],0),7)</f>
        <v>0.83399999999999996</v>
      </c>
      <c r="I3693">
        <f>INDEX(tb_MHDI[],MATCH(Table3[[#This Row],[city_name]],tb_MHDI[mun_uf],0),8)</f>
        <v>0.73199999999999998</v>
      </c>
      <c r="J3693">
        <f>_xlfn.NUMBERVALUE(INDEX(tb_SVI[],MATCH(Table3[[#This Row],[city_name]],tb_SVI[city_name_uf],0),8),".")</f>
        <v>0.23100000000000001</v>
      </c>
      <c r="K3693">
        <f>_xlfn.NUMBERVALUE(INDEX(tb_SVI[],MATCH(Table3[[#This Row],[city_name]],tb_SVI[city_name_uf],0),9),".")</f>
        <v>0.16700000000000001</v>
      </c>
      <c r="L3693">
        <f>_xlfn.NUMBERVALUE(INDEX(tb_SVI[],MATCH(Table3[[#This Row],[city_name]],tb_SVI[city_name_uf],0),10),".")</f>
        <v>0.27200000000000002</v>
      </c>
      <c r="M3693">
        <f>_xlfn.NUMBERVALUE(INDEX(tb_SVI[],MATCH(Table3[[#This Row],[city_name]],tb_SVI[city_name_uf],0),11),".")</f>
        <v>0.254</v>
      </c>
      <c r="N3693" s="14">
        <f>_xlfn.PERCENTRANK.INC(Table3[MHDI_tot],Table3[[#This Row],[MHDI_tot]],3)</f>
        <v>0.92400000000000004</v>
      </c>
    </row>
    <row r="3694" spans="1:14" hidden="1" x14ac:dyDescent="0.2">
      <c r="A3694" t="str">
        <f>SVI!F3694</f>
        <v>Álvaro de Carvalho/SP</v>
      </c>
      <c r="B3694" t="str">
        <f>INDEX(tb_SVI[],MATCH(Table3[[#This Row],[ibge_cod]],tb_SVI[Município],0),1)</f>
        <v>SP</v>
      </c>
      <c r="C3694" t="str">
        <f>INDEX(tb_SVI[],MATCH(Table3[[#This Row],[city_name]],tb_SVI[city_name_uf],0),3)</f>
        <v>3501400</v>
      </c>
      <c r="D3694" t="s">
        <v>21324</v>
      </c>
      <c r="E3694" s="11">
        <f>INDEX(tb_SVI[],MATCH(Table3[[#This Row],[city_name]],tb_SVI[city_name_uf],0),5)</f>
        <v>5274</v>
      </c>
      <c r="F3694">
        <f>INDEX(tb_MHDI[],MATCH(Table3[[#This Row],[city_name]],tb_MHDI[mun_uf],0),5)</f>
        <v>0.68799999999999994</v>
      </c>
      <c r="G3694">
        <f>INDEX(tb_MHDI[],MATCH(Table3[[#This Row],[city_name]],tb_MHDI[mun_uf],0),6)</f>
        <v>0.66900000000000004</v>
      </c>
      <c r="H3694">
        <f>INDEX(tb_MHDI[],MATCH(Table3[[#This Row],[city_name]],tb_MHDI[mun_uf],0),7)</f>
        <v>0.80500000000000005</v>
      </c>
      <c r="I3694">
        <f>INDEX(tb_MHDI[],MATCH(Table3[[#This Row],[city_name]],tb_MHDI[mun_uf],0),8)</f>
        <v>0.60499999999999998</v>
      </c>
      <c r="J3694">
        <f>_xlfn.NUMBERVALUE(INDEX(tb_SVI[],MATCH(Table3[[#This Row],[city_name]],tb_SVI[city_name_uf],0),8),".")</f>
        <v>0.27800000000000002</v>
      </c>
      <c r="K3694">
        <f>_xlfn.NUMBERVALUE(INDEX(tb_SVI[],MATCH(Table3[[#This Row],[city_name]],tb_SVI[city_name_uf],0),9),".")</f>
        <v>0.25900000000000001</v>
      </c>
      <c r="L3694">
        <f>_xlfn.NUMBERVALUE(INDEX(tb_SVI[],MATCH(Table3[[#This Row],[city_name]],tb_SVI[city_name_uf],0),10),".")</f>
        <v>0.32300000000000001</v>
      </c>
      <c r="M3694">
        <f>_xlfn.NUMBERVALUE(INDEX(tb_SVI[],MATCH(Table3[[#This Row],[city_name]],tb_SVI[city_name_uf],0),11),".")</f>
        <v>0.253</v>
      </c>
      <c r="N3694" s="14">
        <f>_xlfn.PERCENTRANK.INC(Table3[MHDI_tot],Table3[[#This Row],[MHDI_tot]],3)</f>
        <v>0.59499999999999997</v>
      </c>
    </row>
    <row r="3695" spans="1:14" hidden="1" x14ac:dyDescent="0.2">
      <c r="A3695" t="str">
        <f>SVI!F3695</f>
        <v>Óleo/SP</v>
      </c>
      <c r="B3695" t="str">
        <f>INDEX(tb_SVI[],MATCH(Table3[[#This Row],[ibge_cod]],tb_SVI[Município],0),1)</f>
        <v>SP</v>
      </c>
      <c r="C3695" t="str">
        <f>INDEX(tb_SVI[],MATCH(Table3[[#This Row],[city_name]],tb_SVI[city_name_uf],0),3)</f>
        <v>3533809</v>
      </c>
      <c r="D3695" t="s">
        <v>21325</v>
      </c>
      <c r="E3695" s="11">
        <f>INDEX(tb_SVI[],MATCH(Table3[[#This Row],[city_name]],tb_SVI[city_name_uf],0),5)</f>
        <v>2471</v>
      </c>
      <c r="F3695">
        <f>INDEX(tb_MHDI[],MATCH(Table3[[#This Row],[city_name]],tb_MHDI[mun_uf],0),5)</f>
        <v>0.73</v>
      </c>
      <c r="G3695">
        <f>INDEX(tb_MHDI[],MATCH(Table3[[#This Row],[city_name]],tb_MHDI[mun_uf],0),6)</f>
        <v>0.71299999999999997</v>
      </c>
      <c r="H3695">
        <f>INDEX(tb_MHDI[],MATCH(Table3[[#This Row],[city_name]],tb_MHDI[mun_uf],0),7)</f>
        <v>0.85799999999999998</v>
      </c>
      <c r="I3695">
        <f>INDEX(tb_MHDI[],MATCH(Table3[[#This Row],[city_name]],tb_MHDI[mun_uf],0),8)</f>
        <v>0.63700000000000001</v>
      </c>
      <c r="J3695">
        <f>_xlfn.NUMBERVALUE(INDEX(tb_SVI[],MATCH(Table3[[#This Row],[city_name]],tb_SVI[city_name_uf],0),8),".")</f>
        <v>0.24199999999999999</v>
      </c>
      <c r="K3695">
        <f>_xlfn.NUMBERVALUE(INDEX(tb_SVI[],MATCH(Table3[[#This Row],[city_name]],tb_SVI[city_name_uf],0),9),".")</f>
        <v>0.183</v>
      </c>
      <c r="L3695">
        <f>_xlfn.NUMBERVALUE(INDEX(tb_SVI[],MATCH(Table3[[#This Row],[city_name]],tb_SVI[city_name_uf],0),10),".")</f>
        <v>0.25900000000000001</v>
      </c>
      <c r="M3695">
        <f>_xlfn.NUMBERVALUE(INDEX(tb_SVI[],MATCH(Table3[[#This Row],[city_name]],tb_SVI[city_name_uf],0),11),".")</f>
        <v>0.28499999999999998</v>
      </c>
      <c r="N3695" s="14">
        <f>_xlfn.PERCENTRANK.INC(Table3[MHDI_tot],Table3[[#This Row],[MHDI_tot]],3)</f>
        <v>0.81100000000000005</v>
      </c>
    </row>
    <row r="3696" spans="1:14" hidden="1" x14ac:dyDescent="0.2">
      <c r="A3696" t="str">
        <f>SVI!F3696</f>
        <v>Bertioga/SP</v>
      </c>
      <c r="B3696" t="str">
        <f>INDEX(tb_SVI[],MATCH(Table3[[#This Row],[ibge_cod]],tb_SVI[Município],0),1)</f>
        <v>SP</v>
      </c>
      <c r="C3696" t="str">
        <f>INDEX(tb_SVI[],MATCH(Table3[[#This Row],[city_name]],tb_SVI[city_name_uf],0),3)</f>
        <v>3506359</v>
      </c>
      <c r="D3696" t="s">
        <v>21326</v>
      </c>
      <c r="E3696" s="11">
        <f>INDEX(tb_SVI[],MATCH(Table3[[#This Row],[city_name]],tb_SVI[city_name_uf],0),5)</f>
        <v>64723</v>
      </c>
      <c r="F3696">
        <f>INDEX(tb_MHDI[],MATCH(Table3[[#This Row],[city_name]],tb_MHDI[mun_uf],0),5)</f>
        <v>0.73</v>
      </c>
      <c r="G3696">
        <f>INDEX(tb_MHDI[],MATCH(Table3[[#This Row],[city_name]],tb_MHDI[mun_uf],0),6)</f>
        <v>0.72699999999999998</v>
      </c>
      <c r="H3696">
        <f>INDEX(tb_MHDI[],MATCH(Table3[[#This Row],[city_name]],tb_MHDI[mun_uf],0),7)</f>
        <v>0.81699999999999995</v>
      </c>
      <c r="I3696">
        <f>INDEX(tb_MHDI[],MATCH(Table3[[#This Row],[city_name]],tb_MHDI[mun_uf],0),8)</f>
        <v>0.65400000000000003</v>
      </c>
      <c r="J3696">
        <f>_xlfn.NUMBERVALUE(INDEX(tb_SVI[],MATCH(Table3[[#This Row],[city_name]],tb_SVI[city_name_uf],0),8),".")</f>
        <v>0.224</v>
      </c>
      <c r="K3696">
        <f>_xlfn.NUMBERVALUE(INDEX(tb_SVI[],MATCH(Table3[[#This Row],[city_name]],tb_SVI[city_name_uf],0),9),".")</f>
        <v>4.2000000000000003E-2</v>
      </c>
      <c r="L3696">
        <f>_xlfn.NUMBERVALUE(INDEX(tb_SVI[],MATCH(Table3[[#This Row],[city_name]],tb_SVI[city_name_uf],0),10),".")</f>
        <v>0.39100000000000001</v>
      </c>
      <c r="M3696">
        <f>_xlfn.NUMBERVALUE(INDEX(tb_SVI[],MATCH(Table3[[#This Row],[city_name]],tb_SVI[city_name_uf],0),11),".")</f>
        <v>0.23799999999999999</v>
      </c>
      <c r="N3696" s="14">
        <f>_xlfn.PERCENTRANK.INC(Table3[MHDI_tot],Table3[[#This Row],[MHDI_tot]],3)</f>
        <v>0.81100000000000005</v>
      </c>
    </row>
    <row r="3697" spans="1:14" hidden="1" x14ac:dyDescent="0.2">
      <c r="A3697" t="str">
        <f>SVI!F3697</f>
        <v>Cubatão/SP</v>
      </c>
      <c r="B3697" t="str">
        <f>INDEX(tb_SVI[],MATCH(Table3[[#This Row],[ibge_cod]],tb_SVI[Município],0),1)</f>
        <v>SP</v>
      </c>
      <c r="C3697" t="str">
        <f>INDEX(tb_SVI[],MATCH(Table3[[#This Row],[city_name]],tb_SVI[city_name_uf],0),3)</f>
        <v>3513504</v>
      </c>
      <c r="D3697" t="s">
        <v>21327</v>
      </c>
      <c r="E3697" s="11">
        <f>INDEX(tb_SVI[],MATCH(Table3[[#This Row],[city_name]],tb_SVI[city_name_uf],0),5)</f>
        <v>131626</v>
      </c>
      <c r="F3697">
        <f>INDEX(tb_MHDI[],MATCH(Table3[[#This Row],[city_name]],tb_MHDI[mun_uf],0),5)</f>
        <v>0.73699999999999999</v>
      </c>
      <c r="G3697">
        <f>INDEX(tb_MHDI[],MATCH(Table3[[#This Row],[city_name]],tb_MHDI[mun_uf],0),6)</f>
        <v>0.71599999999999997</v>
      </c>
      <c r="H3697">
        <f>INDEX(tb_MHDI[],MATCH(Table3[[#This Row],[city_name]],tb_MHDI[mun_uf],0),7)</f>
        <v>0.82099999999999995</v>
      </c>
      <c r="I3697">
        <f>INDEX(tb_MHDI[],MATCH(Table3[[#This Row],[city_name]],tb_MHDI[mun_uf],0),8)</f>
        <v>0.68100000000000005</v>
      </c>
      <c r="J3697">
        <f>_xlfn.NUMBERVALUE(INDEX(tb_SVI[],MATCH(Table3[[#This Row],[city_name]],tb_SVI[city_name_uf],0),8),".")</f>
        <v>0.29199999999999998</v>
      </c>
      <c r="K3697">
        <f>_xlfn.NUMBERVALUE(INDEX(tb_SVI[],MATCH(Table3[[#This Row],[city_name]],tb_SVI[city_name_uf],0),9),".")</f>
        <v>0.247</v>
      </c>
      <c r="L3697">
        <f>_xlfn.NUMBERVALUE(INDEX(tb_SVI[],MATCH(Table3[[#This Row],[city_name]],tb_SVI[city_name_uf],0),10),".")</f>
        <v>0.33400000000000002</v>
      </c>
      <c r="M3697">
        <f>_xlfn.NUMBERVALUE(INDEX(tb_SVI[],MATCH(Table3[[#This Row],[city_name]],tb_SVI[city_name_uf],0),11),".")</f>
        <v>0.29399999999999998</v>
      </c>
      <c r="N3697" s="14">
        <f>_xlfn.PERCENTRANK.INC(Table3[MHDI_tot],Table3[[#This Row],[MHDI_tot]],3)</f>
        <v>0.84199999999999997</v>
      </c>
    </row>
    <row r="3698" spans="1:14" hidden="1" x14ac:dyDescent="0.2">
      <c r="A3698" t="str">
        <f>SVI!F3698</f>
        <v>Guarujá/SP</v>
      </c>
      <c r="B3698" t="str">
        <f>INDEX(tb_SVI[],MATCH(Table3[[#This Row],[ibge_cod]],tb_SVI[Município],0),1)</f>
        <v>SP</v>
      </c>
      <c r="C3698" t="str">
        <f>INDEX(tb_SVI[],MATCH(Table3[[#This Row],[city_name]],tb_SVI[city_name_uf],0),3)</f>
        <v>3518701</v>
      </c>
      <c r="D3698" t="s">
        <v>21328</v>
      </c>
      <c r="E3698" s="11">
        <f>INDEX(tb_SVI[],MATCH(Table3[[#This Row],[city_name]],tb_SVI[city_name_uf],0),5)</f>
        <v>322750</v>
      </c>
      <c r="F3698">
        <f>INDEX(tb_MHDI[],MATCH(Table3[[#This Row],[city_name]],tb_MHDI[mun_uf],0),5)</f>
        <v>0.751</v>
      </c>
      <c r="G3698">
        <f>INDEX(tb_MHDI[],MATCH(Table3[[#This Row],[city_name]],tb_MHDI[mun_uf],0),6)</f>
        <v>0.72899999999999998</v>
      </c>
      <c r="H3698">
        <f>INDEX(tb_MHDI[],MATCH(Table3[[#This Row],[city_name]],tb_MHDI[mun_uf],0),7)</f>
        <v>0.85399999999999998</v>
      </c>
      <c r="I3698">
        <f>INDEX(tb_MHDI[],MATCH(Table3[[#This Row],[city_name]],tb_MHDI[mun_uf],0),8)</f>
        <v>0.67900000000000005</v>
      </c>
      <c r="J3698">
        <f>_xlfn.NUMBERVALUE(INDEX(tb_SVI[],MATCH(Table3[[#This Row],[city_name]],tb_SVI[city_name_uf],0),8),".")</f>
        <v>0.28499999999999998</v>
      </c>
      <c r="K3698">
        <f>_xlfn.NUMBERVALUE(INDEX(tb_SVI[],MATCH(Table3[[#This Row],[city_name]],tb_SVI[city_name_uf],0),9),".")</f>
        <v>0.249</v>
      </c>
      <c r="L3698">
        <f>_xlfn.NUMBERVALUE(INDEX(tb_SVI[],MATCH(Table3[[#This Row],[city_name]],tb_SVI[city_name_uf],0),10),".")</f>
        <v>0.33300000000000002</v>
      </c>
      <c r="M3698">
        <f>_xlfn.NUMBERVALUE(INDEX(tb_SVI[],MATCH(Table3[[#This Row],[city_name]],tb_SVI[city_name_uf],0),11),".")</f>
        <v>0.27400000000000002</v>
      </c>
      <c r="N3698" s="14">
        <f>_xlfn.PERCENTRANK.INC(Table3[MHDI_tot],Table3[[#This Row],[MHDI_tot]],3)</f>
        <v>0.90100000000000002</v>
      </c>
    </row>
    <row r="3699" spans="1:14" hidden="1" x14ac:dyDescent="0.2">
      <c r="A3699" t="str">
        <f>SVI!F3699</f>
        <v>Itanhaém/SP</v>
      </c>
      <c r="B3699" t="str">
        <f>INDEX(tb_SVI[],MATCH(Table3[[#This Row],[ibge_cod]],tb_SVI[Município],0),1)</f>
        <v>SP</v>
      </c>
      <c r="C3699" t="str">
        <f>INDEX(tb_SVI[],MATCH(Table3[[#This Row],[city_name]],tb_SVI[city_name_uf],0),3)</f>
        <v>3522109</v>
      </c>
      <c r="D3699" t="s">
        <v>21329</v>
      </c>
      <c r="E3699" s="11">
        <f>INDEX(tb_SVI[],MATCH(Table3[[#This Row],[city_name]],tb_SVI[city_name_uf],0),5)</f>
        <v>103102</v>
      </c>
      <c r="F3699">
        <f>INDEX(tb_MHDI[],MATCH(Table3[[#This Row],[city_name]],tb_MHDI[mun_uf],0),5)</f>
        <v>0.745</v>
      </c>
      <c r="G3699">
        <f>INDEX(tb_MHDI[],MATCH(Table3[[#This Row],[city_name]],tb_MHDI[mun_uf],0),6)</f>
        <v>0.71599999999999997</v>
      </c>
      <c r="H3699">
        <f>INDEX(tb_MHDI[],MATCH(Table3[[#This Row],[city_name]],tb_MHDI[mun_uf],0),7)</f>
        <v>0.82299999999999995</v>
      </c>
      <c r="I3699">
        <f>INDEX(tb_MHDI[],MATCH(Table3[[#This Row],[city_name]],tb_MHDI[mun_uf],0),8)</f>
        <v>0.70099999999999996</v>
      </c>
      <c r="J3699">
        <f>_xlfn.NUMBERVALUE(INDEX(tb_SVI[],MATCH(Table3[[#This Row],[city_name]],tb_SVI[city_name_uf],0),8),".")</f>
        <v>0.25</v>
      </c>
      <c r="K3699">
        <f>_xlfn.NUMBERVALUE(INDEX(tb_SVI[],MATCH(Table3[[#This Row],[city_name]],tb_SVI[city_name_uf],0),9),".")</f>
        <v>0.126</v>
      </c>
      <c r="L3699">
        <f>_xlfn.NUMBERVALUE(INDEX(tb_SVI[],MATCH(Table3[[#This Row],[city_name]],tb_SVI[city_name_uf],0),10),".")</f>
        <v>0.32500000000000001</v>
      </c>
      <c r="M3699">
        <f>_xlfn.NUMBERVALUE(INDEX(tb_SVI[],MATCH(Table3[[#This Row],[city_name]],tb_SVI[city_name_uf],0),11),".")</f>
        <v>0.3</v>
      </c>
      <c r="N3699" s="14">
        <f>_xlfn.PERCENTRANK.INC(Table3[MHDI_tot],Table3[[#This Row],[MHDI_tot]],3)</f>
        <v>0.88</v>
      </c>
    </row>
    <row r="3700" spans="1:14" hidden="1" x14ac:dyDescent="0.2">
      <c r="A3700" t="str">
        <f>SVI!F3700</f>
        <v>Mongaguá/SP</v>
      </c>
      <c r="B3700" t="str">
        <f>INDEX(tb_SVI[],MATCH(Table3[[#This Row],[ibge_cod]],tb_SVI[Município],0),1)</f>
        <v>SP</v>
      </c>
      <c r="C3700" t="str">
        <f>INDEX(tb_SVI[],MATCH(Table3[[#This Row],[city_name]],tb_SVI[city_name_uf],0),3)</f>
        <v>3531100</v>
      </c>
      <c r="D3700" t="s">
        <v>21330</v>
      </c>
      <c r="E3700" s="11">
        <f>INDEX(tb_SVI[],MATCH(Table3[[#This Row],[city_name]],tb_SVI[city_name_uf],0),5)</f>
        <v>57648</v>
      </c>
      <c r="F3700">
        <f>INDEX(tb_MHDI[],MATCH(Table3[[#This Row],[city_name]],tb_MHDI[mun_uf],0),5)</f>
        <v>0.754</v>
      </c>
      <c r="G3700">
        <f>INDEX(tb_MHDI[],MATCH(Table3[[#This Row],[city_name]],tb_MHDI[mun_uf],0),6)</f>
        <v>0.71899999999999997</v>
      </c>
      <c r="H3700">
        <f>INDEX(tb_MHDI[],MATCH(Table3[[#This Row],[city_name]],tb_MHDI[mun_uf],0),7)</f>
        <v>0.85399999999999998</v>
      </c>
      <c r="I3700">
        <f>INDEX(tb_MHDI[],MATCH(Table3[[#This Row],[city_name]],tb_MHDI[mun_uf],0),8)</f>
        <v>0.69899999999999995</v>
      </c>
      <c r="J3700">
        <f>_xlfn.NUMBERVALUE(INDEX(tb_SVI[],MATCH(Table3[[#This Row],[city_name]],tb_SVI[city_name_uf],0),8),".")</f>
        <v>0.27300000000000002</v>
      </c>
      <c r="K3700">
        <f>_xlfn.NUMBERVALUE(INDEX(tb_SVI[],MATCH(Table3[[#This Row],[city_name]],tb_SVI[city_name_uf],0),9),".")</f>
        <v>0.21199999999999999</v>
      </c>
      <c r="L3700">
        <f>_xlfn.NUMBERVALUE(INDEX(tb_SVI[],MATCH(Table3[[#This Row],[city_name]],tb_SVI[city_name_uf],0),10),".")</f>
        <v>0.30199999999999999</v>
      </c>
      <c r="M3700">
        <f>_xlfn.NUMBERVALUE(INDEX(tb_SVI[],MATCH(Table3[[#This Row],[city_name]],tb_SVI[city_name_uf],0),11),".")</f>
        <v>0.30599999999999999</v>
      </c>
      <c r="N3700" s="14">
        <f>_xlfn.PERCENTRANK.INC(Table3[MHDI_tot],Table3[[#This Row],[MHDI_tot]],3)</f>
        <v>0.91200000000000003</v>
      </c>
    </row>
    <row r="3701" spans="1:14" hidden="1" x14ac:dyDescent="0.2">
      <c r="A3701" t="str">
        <f>SVI!F3701</f>
        <v>Peruíbe/SP</v>
      </c>
      <c r="B3701" t="str">
        <f>INDEX(tb_SVI[],MATCH(Table3[[#This Row],[ibge_cod]],tb_SVI[Município],0),1)</f>
        <v>SP</v>
      </c>
      <c r="C3701" t="str">
        <f>INDEX(tb_SVI[],MATCH(Table3[[#This Row],[city_name]],tb_SVI[city_name_uf],0),3)</f>
        <v>3537602</v>
      </c>
      <c r="D3701" t="s">
        <v>21331</v>
      </c>
      <c r="E3701" s="11">
        <f>INDEX(tb_SVI[],MATCH(Table3[[#This Row],[city_name]],tb_SVI[city_name_uf],0),5)</f>
        <v>69001</v>
      </c>
      <c r="F3701">
        <f>INDEX(tb_MHDI[],MATCH(Table3[[#This Row],[city_name]],tb_MHDI[mun_uf],0),5)</f>
        <v>0.749</v>
      </c>
      <c r="G3701">
        <f>INDEX(tb_MHDI[],MATCH(Table3[[#This Row],[city_name]],tb_MHDI[mun_uf],0),6)</f>
        <v>0.73</v>
      </c>
      <c r="H3701">
        <f>INDEX(tb_MHDI[],MATCH(Table3[[#This Row],[city_name]],tb_MHDI[mun_uf],0),7)</f>
        <v>0.85399999999999998</v>
      </c>
      <c r="I3701">
        <f>INDEX(tb_MHDI[],MATCH(Table3[[#This Row],[city_name]],tb_MHDI[mun_uf],0),8)</f>
        <v>0.67500000000000004</v>
      </c>
      <c r="J3701">
        <f>_xlfn.NUMBERVALUE(INDEX(tb_SVI[],MATCH(Table3[[#This Row],[city_name]],tb_SVI[city_name_uf],0),8),".")</f>
        <v>0.245</v>
      </c>
      <c r="K3701">
        <f>_xlfn.NUMBERVALUE(INDEX(tb_SVI[],MATCH(Table3[[#This Row],[city_name]],tb_SVI[city_name_uf],0),9),".")</f>
        <v>8.7999999999999995E-2</v>
      </c>
      <c r="L3701">
        <f>_xlfn.NUMBERVALUE(INDEX(tb_SVI[],MATCH(Table3[[#This Row],[city_name]],tb_SVI[city_name_uf],0),10),".")</f>
        <v>0.317</v>
      </c>
      <c r="M3701">
        <f>_xlfn.NUMBERVALUE(INDEX(tb_SVI[],MATCH(Table3[[#This Row],[city_name]],tb_SVI[city_name_uf],0),11),".")</f>
        <v>0.32900000000000001</v>
      </c>
      <c r="N3701" s="14">
        <f>_xlfn.PERCENTRANK.INC(Table3[MHDI_tot],Table3[[#This Row],[MHDI_tot]],3)</f>
        <v>0.89500000000000002</v>
      </c>
    </row>
    <row r="3702" spans="1:14" hidden="1" x14ac:dyDescent="0.2">
      <c r="A3702" t="str">
        <f>SVI!F3702</f>
        <v>Praia Grande/SP</v>
      </c>
      <c r="B3702" t="str">
        <f>INDEX(tb_SVI[],MATCH(Table3[[#This Row],[ibge_cod]],tb_SVI[Município],0),1)</f>
        <v>SP</v>
      </c>
      <c r="C3702" t="str">
        <f>INDEX(tb_SVI[],MATCH(Table3[[#This Row],[city_name]],tb_SVI[city_name_uf],0),3)</f>
        <v>3541000</v>
      </c>
      <c r="D3702" t="s">
        <v>21332</v>
      </c>
      <c r="E3702" s="11">
        <f>INDEX(tb_SVI[],MATCH(Table3[[#This Row],[city_name]],tb_SVI[city_name_uf],0),5)</f>
        <v>330845</v>
      </c>
      <c r="F3702">
        <f>INDEX(tb_MHDI[],MATCH(Table3[[#This Row],[city_name]],tb_MHDI[mun_uf],0),5)</f>
        <v>0.754</v>
      </c>
      <c r="G3702">
        <f>INDEX(tb_MHDI[],MATCH(Table3[[#This Row],[city_name]],tb_MHDI[mun_uf],0),6)</f>
        <v>0.74399999999999999</v>
      </c>
      <c r="H3702">
        <f>INDEX(tb_MHDI[],MATCH(Table3[[#This Row],[city_name]],tb_MHDI[mun_uf],0),7)</f>
        <v>0.83399999999999996</v>
      </c>
      <c r="I3702">
        <f>INDEX(tb_MHDI[],MATCH(Table3[[#This Row],[city_name]],tb_MHDI[mun_uf],0),8)</f>
        <v>0.69199999999999995</v>
      </c>
      <c r="J3702">
        <f>_xlfn.NUMBERVALUE(INDEX(tb_SVI[],MATCH(Table3[[#This Row],[city_name]],tb_SVI[city_name_uf],0),8),".")</f>
        <v>0.31900000000000001</v>
      </c>
      <c r="K3702">
        <f>_xlfn.NUMBERVALUE(INDEX(tb_SVI[],MATCH(Table3[[#This Row],[city_name]],tb_SVI[city_name_uf],0),9),".")</f>
        <v>0.378</v>
      </c>
      <c r="L3702">
        <f>_xlfn.NUMBERVALUE(INDEX(tb_SVI[],MATCH(Table3[[#This Row],[city_name]],tb_SVI[city_name_uf],0),10),".")</f>
        <v>0.308</v>
      </c>
      <c r="M3702">
        <f>_xlfn.NUMBERVALUE(INDEX(tb_SVI[],MATCH(Table3[[#This Row],[city_name]],tb_SVI[city_name_uf],0),11),".")</f>
        <v>0.27200000000000002</v>
      </c>
      <c r="N3702" s="14">
        <f>_xlfn.PERCENTRANK.INC(Table3[MHDI_tot],Table3[[#This Row],[MHDI_tot]],3)</f>
        <v>0.91200000000000003</v>
      </c>
    </row>
    <row r="3703" spans="1:14" hidden="1" x14ac:dyDescent="0.2">
      <c r="A3703" t="str">
        <f>SVI!F3703</f>
        <v>Santos/SP</v>
      </c>
      <c r="B3703" t="str">
        <f>INDEX(tb_SVI[],MATCH(Table3[[#This Row],[ibge_cod]],tb_SVI[Município],0),1)</f>
        <v>SP</v>
      </c>
      <c r="C3703" t="str">
        <f>INDEX(tb_SVI[],MATCH(Table3[[#This Row],[city_name]],tb_SVI[city_name_uf],0),3)</f>
        <v>3548500</v>
      </c>
      <c r="D3703" t="s">
        <v>21333</v>
      </c>
      <c r="E3703" s="11">
        <f>INDEX(tb_SVI[],MATCH(Table3[[#This Row],[city_name]],tb_SVI[city_name_uf],0),5)</f>
        <v>433656</v>
      </c>
      <c r="F3703">
        <f>INDEX(tb_MHDI[],MATCH(Table3[[#This Row],[city_name]],tb_MHDI[mun_uf],0),5)</f>
        <v>0.84</v>
      </c>
      <c r="G3703">
        <f>INDEX(tb_MHDI[],MATCH(Table3[[#This Row],[city_name]],tb_MHDI[mun_uf],0),6)</f>
        <v>0.86099999999999999</v>
      </c>
      <c r="H3703">
        <f>INDEX(tb_MHDI[],MATCH(Table3[[#This Row],[city_name]],tb_MHDI[mun_uf],0),7)</f>
        <v>0.85199999999999998</v>
      </c>
      <c r="I3703">
        <f>INDEX(tb_MHDI[],MATCH(Table3[[#This Row],[city_name]],tb_MHDI[mun_uf],0),8)</f>
        <v>0.80700000000000005</v>
      </c>
      <c r="J3703">
        <f>_xlfn.NUMBERVALUE(INDEX(tb_SVI[],MATCH(Table3[[#This Row],[city_name]],tb_SVI[city_name_uf],0),8),".")</f>
        <v>0.17</v>
      </c>
      <c r="K3703">
        <f>_xlfn.NUMBERVALUE(INDEX(tb_SVI[],MATCH(Table3[[#This Row],[city_name]],tb_SVI[city_name_uf],0),9),".")</f>
        <v>0.14799999999999999</v>
      </c>
      <c r="L3703">
        <f>_xlfn.NUMBERVALUE(INDEX(tb_SVI[],MATCH(Table3[[#This Row],[city_name]],tb_SVI[city_name_uf],0),10),".")</f>
        <v>0.187</v>
      </c>
      <c r="M3703">
        <f>_xlfn.NUMBERVALUE(INDEX(tb_SVI[],MATCH(Table3[[#This Row],[city_name]],tb_SVI[city_name_uf],0),11),".")</f>
        <v>0.17399999999999999</v>
      </c>
      <c r="N3703" s="14">
        <f>_xlfn.PERCENTRANK.INC(Table3[MHDI_tot],Table3[[#This Row],[MHDI_tot]],3)</f>
        <v>0.999</v>
      </c>
    </row>
    <row r="3704" spans="1:14" hidden="1" x14ac:dyDescent="0.2">
      <c r="A3704" t="str">
        <f>SVI!F3704</f>
        <v>São Vicente/SP</v>
      </c>
      <c r="B3704" t="str">
        <f>INDEX(tb_SVI[],MATCH(Table3[[#This Row],[ibge_cod]],tb_SVI[Município],0),1)</f>
        <v>SP</v>
      </c>
      <c r="C3704" t="str">
        <f>INDEX(tb_SVI[],MATCH(Table3[[#This Row],[city_name]],tb_SVI[city_name_uf],0),3)</f>
        <v>3551009</v>
      </c>
      <c r="D3704" t="s">
        <v>21334</v>
      </c>
      <c r="E3704" s="11">
        <f>INDEX(tb_SVI[],MATCH(Table3[[#This Row],[city_name]],tb_SVI[city_name_uf],0),5)</f>
        <v>368355</v>
      </c>
      <c r="F3704">
        <f>INDEX(tb_MHDI[],MATCH(Table3[[#This Row],[city_name]],tb_MHDI[mun_uf],0),5)</f>
        <v>0.76800000000000002</v>
      </c>
      <c r="G3704">
        <f>INDEX(tb_MHDI[],MATCH(Table3[[#This Row],[city_name]],tb_MHDI[mun_uf],0),6)</f>
        <v>0.73799999999999999</v>
      </c>
      <c r="H3704">
        <f>INDEX(tb_MHDI[],MATCH(Table3[[#This Row],[city_name]],tb_MHDI[mun_uf],0),7)</f>
        <v>0.85699999999999998</v>
      </c>
      <c r="I3704">
        <f>INDEX(tb_MHDI[],MATCH(Table3[[#This Row],[city_name]],tb_MHDI[mun_uf],0),8)</f>
        <v>0.71599999999999997</v>
      </c>
      <c r="J3704">
        <f>_xlfn.NUMBERVALUE(INDEX(tb_SVI[],MATCH(Table3[[#This Row],[city_name]],tb_SVI[city_name_uf],0),8),".")</f>
        <v>0.311</v>
      </c>
      <c r="K3704">
        <f>_xlfn.NUMBERVALUE(INDEX(tb_SVI[],MATCH(Table3[[#This Row],[city_name]],tb_SVI[city_name_uf],0),9),".")</f>
        <v>0.40600000000000003</v>
      </c>
      <c r="L3704">
        <f>_xlfn.NUMBERVALUE(INDEX(tb_SVI[],MATCH(Table3[[#This Row],[city_name]],tb_SVI[city_name_uf],0),10),".")</f>
        <v>0.28299999999999997</v>
      </c>
      <c r="M3704">
        <f>_xlfn.NUMBERVALUE(INDEX(tb_SVI[],MATCH(Table3[[#This Row],[city_name]],tb_SVI[city_name_uf],0),11),".")</f>
        <v>0.24299999999999999</v>
      </c>
      <c r="N3704" s="14">
        <f>_xlfn.PERCENTRANK.INC(Table3[MHDI_tot],Table3[[#This Row],[MHDI_tot]],3)</f>
        <v>0.95199999999999996</v>
      </c>
    </row>
    <row r="3705" spans="1:14" hidden="1" x14ac:dyDescent="0.2">
      <c r="A3705" t="str">
        <f>SVI!F3705</f>
        <v>Americana/SP</v>
      </c>
      <c r="B3705" t="str">
        <f>INDEX(tb_SVI[],MATCH(Table3[[#This Row],[ibge_cod]],tb_SVI[Município],0),1)</f>
        <v>SP</v>
      </c>
      <c r="C3705" t="str">
        <f>INDEX(tb_SVI[],MATCH(Table3[[#This Row],[city_name]],tb_SVI[city_name_uf],0),3)</f>
        <v>3501608</v>
      </c>
      <c r="D3705" t="s">
        <v>21335</v>
      </c>
      <c r="E3705" s="11">
        <f>INDEX(tb_SVI[],MATCH(Table3[[#This Row],[city_name]],tb_SVI[city_name_uf],0),5)</f>
        <v>242018</v>
      </c>
      <c r="F3705">
        <f>INDEX(tb_MHDI[],MATCH(Table3[[#This Row],[city_name]],tb_MHDI[mun_uf],0),5)</f>
        <v>0.81100000000000005</v>
      </c>
      <c r="G3705">
        <f>INDEX(tb_MHDI[],MATCH(Table3[[#This Row],[city_name]],tb_MHDI[mun_uf],0),6)</f>
        <v>0.8</v>
      </c>
      <c r="H3705">
        <f>INDEX(tb_MHDI[],MATCH(Table3[[#This Row],[city_name]],tb_MHDI[mun_uf],0),7)</f>
        <v>0.876</v>
      </c>
      <c r="I3705">
        <f>INDEX(tb_MHDI[],MATCH(Table3[[#This Row],[city_name]],tb_MHDI[mun_uf],0),8)</f>
        <v>0.76</v>
      </c>
      <c r="J3705">
        <f>_xlfn.NUMBERVALUE(INDEX(tb_SVI[],MATCH(Table3[[#This Row],[city_name]],tb_SVI[city_name_uf],0),8),".")</f>
        <v>0.14899999999999999</v>
      </c>
      <c r="K3705">
        <f>_xlfn.NUMBERVALUE(INDEX(tb_SVI[],MATCH(Table3[[#This Row],[city_name]],tb_SVI[city_name_uf],0),9),".")</f>
        <v>0.115</v>
      </c>
      <c r="L3705">
        <f>_xlfn.NUMBERVALUE(INDEX(tb_SVI[],MATCH(Table3[[#This Row],[city_name]],tb_SVI[city_name_uf],0),10),".")</f>
        <v>0.17499999999999999</v>
      </c>
      <c r="M3705">
        <f>_xlfn.NUMBERVALUE(INDEX(tb_SVI[],MATCH(Table3[[#This Row],[city_name]],tb_SVI[city_name_uf],0),11),".")</f>
        <v>0.158</v>
      </c>
      <c r="N3705" s="14">
        <f>_xlfn.PERCENTRANK.INC(Table3[MHDI_tot],Table3[[#This Row],[MHDI_tot]],3)</f>
        <v>0.996</v>
      </c>
    </row>
    <row r="3706" spans="1:14" hidden="1" x14ac:dyDescent="0.2">
      <c r="A3706" t="str">
        <f>SVI!F3706</f>
        <v>Artur Nogueira/SP</v>
      </c>
      <c r="B3706" t="str">
        <f>INDEX(tb_SVI[],MATCH(Table3[[#This Row],[ibge_cod]],tb_SVI[Município],0),1)</f>
        <v>SP</v>
      </c>
      <c r="C3706" t="str">
        <f>INDEX(tb_SVI[],MATCH(Table3[[#This Row],[city_name]],tb_SVI[city_name_uf],0),3)</f>
        <v>3503802</v>
      </c>
      <c r="D3706" t="s">
        <v>21336</v>
      </c>
      <c r="E3706" s="11">
        <f>INDEX(tb_SVI[],MATCH(Table3[[#This Row],[city_name]],tb_SVI[city_name_uf],0),5)</f>
        <v>55340</v>
      </c>
      <c r="F3706">
        <f>INDEX(tb_MHDI[],MATCH(Table3[[#This Row],[city_name]],tb_MHDI[mun_uf],0),5)</f>
        <v>0.749</v>
      </c>
      <c r="G3706">
        <f>INDEX(tb_MHDI[],MATCH(Table3[[#This Row],[city_name]],tb_MHDI[mun_uf],0),6)</f>
        <v>0.745</v>
      </c>
      <c r="H3706">
        <f>INDEX(tb_MHDI[],MATCH(Table3[[#This Row],[city_name]],tb_MHDI[mun_uf],0),7)</f>
        <v>0.82699999999999996</v>
      </c>
      <c r="I3706">
        <f>INDEX(tb_MHDI[],MATCH(Table3[[#This Row],[city_name]],tb_MHDI[mun_uf],0),8)</f>
        <v>0.68100000000000005</v>
      </c>
      <c r="J3706">
        <f>_xlfn.NUMBERVALUE(INDEX(tb_SVI[],MATCH(Table3[[#This Row],[city_name]],tb_SVI[city_name_uf],0),8),".")</f>
        <v>0.26</v>
      </c>
      <c r="K3706">
        <f>_xlfn.NUMBERVALUE(INDEX(tb_SVI[],MATCH(Table3[[#This Row],[city_name]],tb_SVI[city_name_uf],0),9),".")</f>
        <v>0.25700000000000001</v>
      </c>
      <c r="L3706">
        <f>_xlfn.NUMBERVALUE(INDEX(tb_SVI[],MATCH(Table3[[#This Row],[city_name]],tb_SVI[city_name_uf],0),10),".")</f>
        <v>0.29499999999999998</v>
      </c>
      <c r="M3706">
        <f>_xlfn.NUMBERVALUE(INDEX(tb_SVI[],MATCH(Table3[[#This Row],[city_name]],tb_SVI[city_name_uf],0),11),".")</f>
        <v>0.22800000000000001</v>
      </c>
      <c r="N3706" s="14">
        <f>_xlfn.PERCENTRANK.INC(Table3[MHDI_tot],Table3[[#This Row],[MHDI_tot]],3)</f>
        <v>0.89500000000000002</v>
      </c>
    </row>
    <row r="3707" spans="1:14" hidden="1" x14ac:dyDescent="0.2">
      <c r="A3707" t="str">
        <f>SVI!F3707</f>
        <v>Campinas/SP</v>
      </c>
      <c r="B3707" t="str">
        <f>INDEX(tb_SVI[],MATCH(Table3[[#This Row],[ibge_cod]],tb_SVI[Município],0),1)</f>
        <v>SP</v>
      </c>
      <c r="C3707" t="str">
        <f>INDEX(tb_SVI[],MATCH(Table3[[#This Row],[city_name]],tb_SVI[city_name_uf],0),3)</f>
        <v>3509502</v>
      </c>
      <c r="D3707" t="s">
        <v>21337</v>
      </c>
      <c r="E3707" s="11">
        <f>INDEX(tb_SVI[],MATCH(Table3[[#This Row],[city_name]],tb_SVI[city_name_uf],0),5)</f>
        <v>1213792</v>
      </c>
      <c r="F3707">
        <f>INDEX(tb_MHDI[],MATCH(Table3[[#This Row],[city_name]],tb_MHDI[mun_uf],0),5)</f>
        <v>0.80500000000000005</v>
      </c>
      <c r="G3707">
        <f>INDEX(tb_MHDI[],MATCH(Table3[[#This Row],[city_name]],tb_MHDI[mun_uf],0),6)</f>
        <v>0.82899999999999996</v>
      </c>
      <c r="H3707">
        <f>INDEX(tb_MHDI[],MATCH(Table3[[#This Row],[city_name]],tb_MHDI[mun_uf],0),7)</f>
        <v>0.86</v>
      </c>
      <c r="I3707">
        <f>INDEX(tb_MHDI[],MATCH(Table3[[#This Row],[city_name]],tb_MHDI[mun_uf],0),8)</f>
        <v>0.73099999999999998</v>
      </c>
      <c r="J3707">
        <f>_xlfn.NUMBERVALUE(INDEX(tb_SVI[],MATCH(Table3[[#This Row],[city_name]],tb_SVI[city_name_uf],0),8),".")</f>
        <v>0.27700000000000002</v>
      </c>
      <c r="K3707">
        <f>_xlfn.NUMBERVALUE(INDEX(tb_SVI[],MATCH(Table3[[#This Row],[city_name]],tb_SVI[city_name_uf],0),9),".")</f>
        <v>0.40400000000000003</v>
      </c>
      <c r="L3707">
        <f>_xlfn.NUMBERVALUE(INDEX(tb_SVI[],MATCH(Table3[[#This Row],[city_name]],tb_SVI[city_name_uf],0),10),".")</f>
        <v>0.23799999999999999</v>
      </c>
      <c r="M3707">
        <f>_xlfn.NUMBERVALUE(INDEX(tb_SVI[],MATCH(Table3[[#This Row],[city_name]],tb_SVI[city_name_uf],0),11),".")</f>
        <v>0.188</v>
      </c>
      <c r="N3707" s="14">
        <f>_xlfn.PERCENTRANK.INC(Table3[MHDI_tot],Table3[[#This Row],[MHDI_tot]],3)</f>
        <v>0.99399999999999999</v>
      </c>
    </row>
    <row r="3708" spans="1:14" hidden="1" x14ac:dyDescent="0.2">
      <c r="A3708" t="str">
        <f>SVI!F3708</f>
        <v>Cosmópolis/SP</v>
      </c>
      <c r="B3708" t="str">
        <f>INDEX(tb_SVI[],MATCH(Table3[[#This Row],[ibge_cod]],tb_SVI[Município],0),1)</f>
        <v>SP</v>
      </c>
      <c r="C3708" t="str">
        <f>INDEX(tb_SVI[],MATCH(Table3[[#This Row],[city_name]],tb_SVI[city_name_uf],0),3)</f>
        <v>3512803</v>
      </c>
      <c r="D3708" t="s">
        <v>21338</v>
      </c>
      <c r="E3708" s="11">
        <f>INDEX(tb_SVI[],MATCH(Table3[[#This Row],[city_name]],tb_SVI[city_name_uf],0),5)</f>
        <v>73474</v>
      </c>
      <c r="F3708">
        <f>INDEX(tb_MHDI[],MATCH(Table3[[#This Row],[city_name]],tb_MHDI[mun_uf],0),5)</f>
        <v>0.76900000000000002</v>
      </c>
      <c r="G3708">
        <f>INDEX(tb_MHDI[],MATCH(Table3[[#This Row],[city_name]],tb_MHDI[mun_uf],0),6)</f>
        <v>0.746</v>
      </c>
      <c r="H3708">
        <f>INDEX(tb_MHDI[],MATCH(Table3[[#This Row],[city_name]],tb_MHDI[mun_uf],0),7)</f>
        <v>0.876</v>
      </c>
      <c r="I3708">
        <f>INDEX(tb_MHDI[],MATCH(Table3[[#This Row],[city_name]],tb_MHDI[mun_uf],0),8)</f>
        <v>0.69699999999999995</v>
      </c>
      <c r="J3708">
        <f>_xlfn.NUMBERVALUE(INDEX(tb_SVI[],MATCH(Table3[[#This Row],[city_name]],tb_SVI[city_name_uf],0),8),".")</f>
        <v>0.20499999999999999</v>
      </c>
      <c r="K3708">
        <f>_xlfn.NUMBERVALUE(INDEX(tb_SVI[],MATCH(Table3[[#This Row],[city_name]],tb_SVI[city_name_uf],0),9),".")</f>
        <v>0.11600000000000001</v>
      </c>
      <c r="L3708">
        <f>_xlfn.NUMBERVALUE(INDEX(tb_SVI[],MATCH(Table3[[#This Row],[city_name]],tb_SVI[city_name_uf],0),10),".")</f>
        <v>0.249</v>
      </c>
      <c r="M3708">
        <f>_xlfn.NUMBERVALUE(INDEX(tb_SVI[],MATCH(Table3[[#This Row],[city_name]],tb_SVI[city_name_uf],0),11),".")</f>
        <v>0.249</v>
      </c>
      <c r="N3708" s="14">
        <f>_xlfn.PERCENTRANK.INC(Table3[MHDI_tot],Table3[[#This Row],[MHDI_tot]],3)</f>
        <v>0.95499999999999996</v>
      </c>
    </row>
    <row r="3709" spans="1:14" hidden="1" x14ac:dyDescent="0.2">
      <c r="A3709" t="str">
        <f>SVI!F3709</f>
        <v>Engenheiro Coelho/SP</v>
      </c>
      <c r="B3709" t="str">
        <f>INDEX(tb_SVI[],MATCH(Table3[[#This Row],[ibge_cod]],tb_SVI[Município],0),1)</f>
        <v>SP</v>
      </c>
      <c r="C3709" t="str">
        <f>INDEX(tb_SVI[],MATCH(Table3[[#This Row],[city_name]],tb_SVI[city_name_uf],0),3)</f>
        <v>3515152</v>
      </c>
      <c r="D3709" t="s">
        <v>21339</v>
      </c>
      <c r="E3709" s="11">
        <f>INDEX(tb_SVI[],MATCH(Table3[[#This Row],[city_name]],tb_SVI[city_name_uf],0),5)</f>
        <v>21249</v>
      </c>
      <c r="F3709">
        <f>INDEX(tb_MHDI[],MATCH(Table3[[#This Row],[city_name]],tb_MHDI[mun_uf],0),5)</f>
        <v>0.73199999999999998</v>
      </c>
      <c r="G3709">
        <f>INDEX(tb_MHDI[],MATCH(Table3[[#This Row],[city_name]],tb_MHDI[mun_uf],0),6)</f>
        <v>0.72</v>
      </c>
      <c r="H3709">
        <f>INDEX(tb_MHDI[],MATCH(Table3[[#This Row],[city_name]],tb_MHDI[mun_uf],0),7)</f>
        <v>0.81499999999999995</v>
      </c>
      <c r="I3709">
        <f>INDEX(tb_MHDI[],MATCH(Table3[[#This Row],[city_name]],tb_MHDI[mun_uf],0),8)</f>
        <v>0.66800000000000004</v>
      </c>
      <c r="J3709">
        <f>_xlfn.NUMBERVALUE(INDEX(tb_SVI[],MATCH(Table3[[#This Row],[city_name]],tb_SVI[city_name_uf],0),8),".")</f>
        <v>0.28399999999999997</v>
      </c>
      <c r="K3709">
        <f>_xlfn.NUMBERVALUE(INDEX(tb_SVI[],MATCH(Table3[[#This Row],[city_name]],tb_SVI[city_name_uf],0),9),".")</f>
        <v>0.29899999999999999</v>
      </c>
      <c r="L3709">
        <f>_xlfn.NUMBERVALUE(INDEX(tb_SVI[],MATCH(Table3[[#This Row],[city_name]],tb_SVI[city_name_uf],0),10),".")</f>
        <v>0.34100000000000003</v>
      </c>
      <c r="M3709">
        <f>_xlfn.NUMBERVALUE(INDEX(tb_SVI[],MATCH(Table3[[#This Row],[city_name]],tb_SVI[city_name_uf],0),11),".")</f>
        <v>0.21199999999999999</v>
      </c>
      <c r="N3709" s="14">
        <f>_xlfn.PERCENTRANK.INC(Table3[MHDI_tot],Table3[[#This Row],[MHDI_tot]],3)</f>
        <v>0.82099999999999995</v>
      </c>
    </row>
    <row r="3710" spans="1:14" hidden="1" x14ac:dyDescent="0.2">
      <c r="A3710" t="str">
        <f>SVI!F3710</f>
        <v>Holambra/SP</v>
      </c>
      <c r="B3710" t="str">
        <f>INDEX(tb_SVI[],MATCH(Table3[[#This Row],[ibge_cod]],tb_SVI[Município],0),1)</f>
        <v>SP</v>
      </c>
      <c r="C3710" t="str">
        <f>INDEX(tb_SVI[],MATCH(Table3[[#This Row],[city_name]],tb_SVI[city_name_uf],0),3)</f>
        <v>3519055</v>
      </c>
      <c r="D3710" t="s">
        <v>21340</v>
      </c>
      <c r="E3710" s="11">
        <f>INDEX(tb_SVI[],MATCH(Table3[[#This Row],[city_name]],tb_SVI[city_name_uf],0),5)</f>
        <v>15272</v>
      </c>
      <c r="F3710">
        <f>INDEX(tb_MHDI[],MATCH(Table3[[#This Row],[city_name]],tb_MHDI[mun_uf],0),5)</f>
        <v>0.79300000000000004</v>
      </c>
      <c r="G3710">
        <f>INDEX(tb_MHDI[],MATCH(Table3[[#This Row],[city_name]],tb_MHDI[mun_uf],0),6)</f>
        <v>0.81499999999999995</v>
      </c>
      <c r="H3710">
        <f>INDEX(tb_MHDI[],MATCH(Table3[[#This Row],[city_name]],tb_MHDI[mun_uf],0),7)</f>
        <v>0.878</v>
      </c>
      <c r="I3710">
        <f>INDEX(tb_MHDI[],MATCH(Table3[[#This Row],[city_name]],tb_MHDI[mun_uf],0),8)</f>
        <v>0.69799999999999995</v>
      </c>
      <c r="J3710">
        <f>_xlfn.NUMBERVALUE(INDEX(tb_SVI[],MATCH(Table3[[#This Row],[city_name]],tb_SVI[city_name_uf],0),8),".")</f>
        <v>0.11700000000000001</v>
      </c>
      <c r="K3710">
        <f>_xlfn.NUMBERVALUE(INDEX(tb_SVI[],MATCH(Table3[[#This Row],[city_name]],tb_SVI[city_name_uf],0),9),".")</f>
        <v>3.1E-2</v>
      </c>
      <c r="L3710">
        <f>_xlfn.NUMBERVALUE(INDEX(tb_SVI[],MATCH(Table3[[#This Row],[city_name]],tb_SVI[city_name_uf],0),10),".")</f>
        <v>0.188</v>
      </c>
      <c r="M3710">
        <f>_xlfn.NUMBERVALUE(INDEX(tb_SVI[],MATCH(Table3[[#This Row],[city_name]],tb_SVI[city_name_uf],0),11),".")</f>
        <v>0.13300000000000001</v>
      </c>
      <c r="N3710" s="14">
        <f>_xlfn.PERCENTRANK.INC(Table3[MHDI_tot],Table3[[#This Row],[MHDI_tot]],3)</f>
        <v>0.98899999999999999</v>
      </c>
    </row>
    <row r="3711" spans="1:14" hidden="1" x14ac:dyDescent="0.2">
      <c r="A3711" t="str">
        <f>SVI!F3711</f>
        <v>Hortolândia/SP</v>
      </c>
      <c r="B3711" t="str">
        <f>INDEX(tb_SVI[],MATCH(Table3[[#This Row],[ibge_cod]],tb_SVI[Município],0),1)</f>
        <v>SP</v>
      </c>
      <c r="C3711" t="str">
        <f>INDEX(tb_SVI[],MATCH(Table3[[#This Row],[city_name]],tb_SVI[city_name_uf],0),3)</f>
        <v>3519071</v>
      </c>
      <c r="D3711" t="s">
        <v>21341</v>
      </c>
      <c r="E3711" s="11">
        <f>INDEX(tb_SVI[],MATCH(Table3[[#This Row],[city_name]],tb_SVI[city_name_uf],0),5)</f>
        <v>234259</v>
      </c>
      <c r="F3711">
        <f>INDEX(tb_MHDI[],MATCH(Table3[[#This Row],[city_name]],tb_MHDI[mun_uf],0),5)</f>
        <v>0.75600000000000001</v>
      </c>
      <c r="G3711">
        <f>INDEX(tb_MHDI[],MATCH(Table3[[#This Row],[city_name]],tb_MHDI[mun_uf],0),6)</f>
        <v>0.71599999999999997</v>
      </c>
      <c r="H3711">
        <f>INDEX(tb_MHDI[],MATCH(Table3[[#This Row],[city_name]],tb_MHDI[mun_uf],0),7)</f>
        <v>0.85899999999999999</v>
      </c>
      <c r="I3711">
        <f>INDEX(tb_MHDI[],MATCH(Table3[[#This Row],[city_name]],tb_MHDI[mun_uf],0),8)</f>
        <v>0.70299999999999996</v>
      </c>
      <c r="J3711">
        <f>_xlfn.NUMBERVALUE(INDEX(tb_SVI[],MATCH(Table3[[#This Row],[city_name]],tb_SVI[city_name_uf],0),8),".")</f>
        <v>0.308</v>
      </c>
      <c r="K3711">
        <f>_xlfn.NUMBERVALUE(INDEX(tb_SVI[],MATCH(Table3[[#This Row],[city_name]],tb_SVI[city_name_uf],0),9),".")</f>
        <v>0.41699999999999998</v>
      </c>
      <c r="L3711">
        <f>_xlfn.NUMBERVALUE(INDEX(tb_SVI[],MATCH(Table3[[#This Row],[city_name]],tb_SVI[city_name_uf],0),10),".")</f>
        <v>0.25700000000000001</v>
      </c>
      <c r="M3711">
        <f>_xlfn.NUMBERVALUE(INDEX(tb_SVI[],MATCH(Table3[[#This Row],[city_name]],tb_SVI[city_name_uf],0),11),".")</f>
        <v>0.25</v>
      </c>
      <c r="N3711" s="14">
        <f>_xlfn.PERCENTRANK.INC(Table3[MHDI_tot],Table3[[#This Row],[MHDI_tot]],3)</f>
        <v>0.91800000000000004</v>
      </c>
    </row>
    <row r="3712" spans="1:14" hidden="1" x14ac:dyDescent="0.2">
      <c r="A3712" t="str">
        <f>SVI!F3712</f>
        <v>Indaiatuba/SP</v>
      </c>
      <c r="B3712" t="str">
        <f>INDEX(tb_SVI[],MATCH(Table3[[#This Row],[ibge_cod]],tb_SVI[Município],0),1)</f>
        <v>SP</v>
      </c>
      <c r="C3712" t="str">
        <f>INDEX(tb_SVI[],MATCH(Table3[[#This Row],[city_name]],tb_SVI[city_name_uf],0),3)</f>
        <v>3520509</v>
      </c>
      <c r="D3712" t="s">
        <v>21342</v>
      </c>
      <c r="E3712" s="11">
        <f>INDEX(tb_SVI[],MATCH(Table3[[#This Row],[city_name]],tb_SVI[city_name_uf],0),5)</f>
        <v>256223</v>
      </c>
      <c r="F3712">
        <f>INDEX(tb_MHDI[],MATCH(Table3[[#This Row],[city_name]],tb_MHDI[mun_uf],0),5)</f>
        <v>0.78800000000000003</v>
      </c>
      <c r="G3712">
        <f>INDEX(tb_MHDI[],MATCH(Table3[[#This Row],[city_name]],tb_MHDI[mun_uf],0),6)</f>
        <v>0.79100000000000004</v>
      </c>
      <c r="H3712">
        <f>INDEX(tb_MHDI[],MATCH(Table3[[#This Row],[city_name]],tb_MHDI[mun_uf],0),7)</f>
        <v>0.83699999999999997</v>
      </c>
      <c r="I3712">
        <f>INDEX(tb_MHDI[],MATCH(Table3[[#This Row],[city_name]],tb_MHDI[mun_uf],0),8)</f>
        <v>0.73799999999999999</v>
      </c>
      <c r="J3712">
        <f>_xlfn.NUMBERVALUE(INDEX(tb_SVI[],MATCH(Table3[[#This Row],[city_name]],tb_SVI[city_name_uf],0),8),".")</f>
        <v>0.154</v>
      </c>
      <c r="K3712">
        <f>_xlfn.NUMBERVALUE(INDEX(tb_SVI[],MATCH(Table3[[#This Row],[city_name]],tb_SVI[city_name_uf],0),9),".")</f>
        <v>0.08</v>
      </c>
      <c r="L3712">
        <f>_xlfn.NUMBERVALUE(INDEX(tb_SVI[],MATCH(Table3[[#This Row],[city_name]],tb_SVI[city_name_uf],0),10),".")</f>
        <v>0.21199999999999999</v>
      </c>
      <c r="M3712">
        <f>_xlfn.NUMBERVALUE(INDEX(tb_SVI[],MATCH(Table3[[#This Row],[city_name]],tb_SVI[city_name_uf],0),11),".")</f>
        <v>0.16900000000000001</v>
      </c>
      <c r="N3712" s="14">
        <f>_xlfn.PERCENTRANK.INC(Table3[MHDI_tot],Table3[[#This Row],[MHDI_tot]],3)</f>
        <v>0.98499999999999999</v>
      </c>
    </row>
    <row r="3713" spans="1:14" hidden="1" x14ac:dyDescent="0.2">
      <c r="A3713" t="str">
        <f>SVI!F3713</f>
        <v>Itatiba/SP</v>
      </c>
      <c r="B3713" t="str">
        <f>INDEX(tb_SVI[],MATCH(Table3[[#This Row],[ibge_cod]],tb_SVI[Município],0),1)</f>
        <v>SP</v>
      </c>
      <c r="C3713" t="str">
        <f>INDEX(tb_SVI[],MATCH(Table3[[#This Row],[city_name]],tb_SVI[city_name_uf],0),3)</f>
        <v>3523404</v>
      </c>
      <c r="D3713" t="s">
        <v>21343</v>
      </c>
      <c r="E3713" s="11">
        <f>INDEX(tb_SVI[],MATCH(Table3[[#This Row],[city_name]],tb_SVI[city_name_uf],0),5)</f>
        <v>122581</v>
      </c>
      <c r="F3713">
        <f>INDEX(tb_MHDI[],MATCH(Table3[[#This Row],[city_name]],tb_MHDI[mun_uf],0),5)</f>
        <v>0.77800000000000002</v>
      </c>
      <c r="G3713">
        <f>INDEX(tb_MHDI[],MATCH(Table3[[#This Row],[city_name]],tb_MHDI[mun_uf],0),6)</f>
        <v>0.78800000000000003</v>
      </c>
      <c r="H3713">
        <f>INDEX(tb_MHDI[],MATCH(Table3[[#This Row],[city_name]],tb_MHDI[mun_uf],0),7)</f>
        <v>0.84399999999999997</v>
      </c>
      <c r="I3713">
        <f>INDEX(tb_MHDI[],MATCH(Table3[[#This Row],[city_name]],tb_MHDI[mun_uf],0),8)</f>
        <v>0.70799999999999996</v>
      </c>
      <c r="J3713">
        <f>_xlfn.NUMBERVALUE(INDEX(tb_SVI[],MATCH(Table3[[#This Row],[city_name]],tb_SVI[city_name_uf],0),8),".")</f>
        <v>0.17799999999999999</v>
      </c>
      <c r="K3713">
        <f>_xlfn.NUMBERVALUE(INDEX(tb_SVI[],MATCH(Table3[[#This Row],[city_name]],tb_SVI[city_name_uf],0),9),".")</f>
        <v>0.13500000000000001</v>
      </c>
      <c r="L3713">
        <f>_xlfn.NUMBERVALUE(INDEX(tb_SVI[],MATCH(Table3[[#This Row],[city_name]],tb_SVI[city_name_uf],0),10),".")</f>
        <v>0.23799999999999999</v>
      </c>
      <c r="M3713">
        <f>_xlfn.NUMBERVALUE(INDEX(tb_SVI[],MATCH(Table3[[#This Row],[city_name]],tb_SVI[city_name_uf],0),11),".")</f>
        <v>0.16200000000000001</v>
      </c>
      <c r="N3713" s="14">
        <f>_xlfn.PERCENTRANK.INC(Table3[MHDI_tot],Table3[[#This Row],[MHDI_tot]],3)</f>
        <v>0.97199999999999998</v>
      </c>
    </row>
    <row r="3714" spans="1:14" hidden="1" x14ac:dyDescent="0.2">
      <c r="A3714" t="str">
        <f>SVI!F3714</f>
        <v>Jaguariúna/SP</v>
      </c>
      <c r="B3714" t="str">
        <f>INDEX(tb_SVI[],MATCH(Table3[[#This Row],[ibge_cod]],tb_SVI[Município],0),1)</f>
        <v>SP</v>
      </c>
      <c r="C3714" t="str">
        <f>INDEX(tb_SVI[],MATCH(Table3[[#This Row],[city_name]],tb_SVI[city_name_uf],0),3)</f>
        <v>3524709</v>
      </c>
      <c r="D3714" t="s">
        <v>21344</v>
      </c>
      <c r="E3714" s="11">
        <f>INDEX(tb_SVI[],MATCH(Table3[[#This Row],[city_name]],tb_SVI[city_name_uf],0),5)</f>
        <v>58722</v>
      </c>
      <c r="F3714">
        <f>INDEX(tb_MHDI[],MATCH(Table3[[#This Row],[city_name]],tb_MHDI[mun_uf],0),5)</f>
        <v>0.78400000000000003</v>
      </c>
      <c r="G3714">
        <f>INDEX(tb_MHDI[],MATCH(Table3[[#This Row],[city_name]],tb_MHDI[mun_uf],0),6)</f>
        <v>0.78200000000000003</v>
      </c>
      <c r="H3714">
        <f>INDEX(tb_MHDI[],MATCH(Table3[[#This Row],[city_name]],tb_MHDI[mun_uf],0),7)</f>
        <v>0.86199999999999999</v>
      </c>
      <c r="I3714">
        <f>INDEX(tb_MHDI[],MATCH(Table3[[#This Row],[city_name]],tb_MHDI[mun_uf],0),8)</f>
        <v>0.71499999999999997</v>
      </c>
      <c r="J3714">
        <f>_xlfn.NUMBERVALUE(INDEX(tb_SVI[],MATCH(Table3[[#This Row],[city_name]],tb_SVI[city_name_uf],0),8),".")</f>
        <v>0.19800000000000001</v>
      </c>
      <c r="K3714">
        <f>_xlfn.NUMBERVALUE(INDEX(tb_SVI[],MATCH(Table3[[#This Row],[city_name]],tb_SVI[city_name_uf],0),9),".")</f>
        <v>0.16500000000000001</v>
      </c>
      <c r="L3714">
        <f>_xlfn.NUMBERVALUE(INDEX(tb_SVI[],MATCH(Table3[[#This Row],[city_name]],tb_SVI[city_name_uf],0),10),".")</f>
        <v>0.23100000000000001</v>
      </c>
      <c r="M3714">
        <f>_xlfn.NUMBERVALUE(INDEX(tb_SVI[],MATCH(Table3[[#This Row],[city_name]],tb_SVI[city_name_uf],0),11),".")</f>
        <v>0.19700000000000001</v>
      </c>
      <c r="N3714" s="14">
        <f>_xlfn.PERCENTRANK.INC(Table3[MHDI_tot],Table3[[#This Row],[MHDI_tot]],3)</f>
        <v>0.98</v>
      </c>
    </row>
    <row r="3715" spans="1:14" hidden="1" x14ac:dyDescent="0.2">
      <c r="A3715" t="str">
        <f>SVI!F3715</f>
        <v>Monte Mor/SP</v>
      </c>
      <c r="B3715" t="str">
        <f>INDEX(tb_SVI[],MATCH(Table3[[#This Row],[ibge_cod]],tb_SVI[Município],0),1)</f>
        <v>SP</v>
      </c>
      <c r="C3715" t="str">
        <f>INDEX(tb_SVI[],MATCH(Table3[[#This Row],[city_name]],tb_SVI[city_name_uf],0),3)</f>
        <v>3531803</v>
      </c>
      <c r="D3715" t="s">
        <v>21345</v>
      </c>
      <c r="E3715" s="11">
        <f>INDEX(tb_SVI[],MATCH(Table3[[#This Row],[city_name]],tb_SVI[city_name_uf],0),5)</f>
        <v>60754</v>
      </c>
      <c r="F3715">
        <f>INDEX(tb_MHDI[],MATCH(Table3[[#This Row],[city_name]],tb_MHDI[mun_uf],0),5)</f>
        <v>0.73299999999999998</v>
      </c>
      <c r="G3715">
        <f>INDEX(tb_MHDI[],MATCH(Table3[[#This Row],[city_name]],tb_MHDI[mun_uf],0),6)</f>
        <v>0.71299999999999997</v>
      </c>
      <c r="H3715">
        <f>INDEX(tb_MHDI[],MATCH(Table3[[#This Row],[city_name]],tb_MHDI[mun_uf],0),7)</f>
        <v>0.86299999999999999</v>
      </c>
      <c r="I3715">
        <f>INDEX(tb_MHDI[],MATCH(Table3[[#This Row],[city_name]],tb_MHDI[mun_uf],0),8)</f>
        <v>0.63900000000000001</v>
      </c>
      <c r="J3715">
        <f>_xlfn.NUMBERVALUE(INDEX(tb_SVI[],MATCH(Table3[[#This Row],[city_name]],tb_SVI[city_name_uf],0),8),".")</f>
        <v>0.32600000000000001</v>
      </c>
      <c r="K3715">
        <f>_xlfn.NUMBERVALUE(INDEX(tb_SVI[],MATCH(Table3[[#This Row],[city_name]],tb_SVI[city_name_uf],0),9),".")</f>
        <v>0.41199999999999998</v>
      </c>
      <c r="L3715">
        <f>_xlfn.NUMBERVALUE(INDEX(tb_SVI[],MATCH(Table3[[#This Row],[city_name]],tb_SVI[city_name_uf],0),10),".")</f>
        <v>0.29499999999999998</v>
      </c>
      <c r="M3715">
        <f>_xlfn.NUMBERVALUE(INDEX(tb_SVI[],MATCH(Table3[[#This Row],[city_name]],tb_SVI[city_name_uf],0),11),".")</f>
        <v>0.27</v>
      </c>
      <c r="N3715" s="14">
        <f>_xlfn.PERCENTRANK.INC(Table3[MHDI_tot],Table3[[#This Row],[MHDI_tot]],3)</f>
        <v>0.82599999999999996</v>
      </c>
    </row>
    <row r="3716" spans="1:14" hidden="1" x14ac:dyDescent="0.2">
      <c r="A3716" t="str">
        <f>SVI!F3716</f>
        <v>Nova Odessa/SP</v>
      </c>
      <c r="B3716" t="str">
        <f>INDEX(tb_SVI[],MATCH(Table3[[#This Row],[ibge_cod]],tb_SVI[Município],0),1)</f>
        <v>SP</v>
      </c>
      <c r="C3716" t="str">
        <f>INDEX(tb_SVI[],MATCH(Table3[[#This Row],[city_name]],tb_SVI[city_name_uf],0),3)</f>
        <v>3533403</v>
      </c>
      <c r="D3716" t="s">
        <v>21346</v>
      </c>
      <c r="E3716" s="11">
        <f>INDEX(tb_SVI[],MATCH(Table3[[#This Row],[city_name]],tb_SVI[city_name_uf],0),5)</f>
        <v>60956</v>
      </c>
      <c r="F3716">
        <f>INDEX(tb_MHDI[],MATCH(Table3[[#This Row],[city_name]],tb_MHDI[mun_uf],0),5)</f>
        <v>0.79100000000000004</v>
      </c>
      <c r="G3716">
        <f>INDEX(tb_MHDI[],MATCH(Table3[[#This Row],[city_name]],tb_MHDI[mun_uf],0),6)</f>
        <v>0.755</v>
      </c>
      <c r="H3716">
        <f>INDEX(tb_MHDI[],MATCH(Table3[[#This Row],[city_name]],tb_MHDI[mun_uf],0),7)</f>
        <v>0.86099999999999999</v>
      </c>
      <c r="I3716">
        <f>INDEX(tb_MHDI[],MATCH(Table3[[#This Row],[city_name]],tb_MHDI[mun_uf],0),8)</f>
        <v>0.76200000000000001</v>
      </c>
      <c r="J3716">
        <f>_xlfn.NUMBERVALUE(INDEX(tb_SVI[],MATCH(Table3[[#This Row],[city_name]],tb_SVI[city_name_uf],0),8),".")</f>
        <v>0.17699999999999999</v>
      </c>
      <c r="K3716">
        <f>_xlfn.NUMBERVALUE(INDEX(tb_SVI[],MATCH(Table3[[#This Row],[city_name]],tb_SVI[city_name_uf],0),9),".")</f>
        <v>0.14299999999999999</v>
      </c>
      <c r="L3716">
        <f>_xlfn.NUMBERVALUE(INDEX(tb_SVI[],MATCH(Table3[[#This Row],[city_name]],tb_SVI[city_name_uf],0),10),".")</f>
        <v>0.19700000000000001</v>
      </c>
      <c r="M3716">
        <f>_xlfn.NUMBERVALUE(INDEX(tb_SVI[],MATCH(Table3[[#This Row],[city_name]],tb_SVI[city_name_uf],0),11),".")</f>
        <v>0.191</v>
      </c>
      <c r="N3716" s="14">
        <f>_xlfn.PERCENTRANK.INC(Table3[MHDI_tot],Table3[[#This Row],[MHDI_tot]],3)</f>
        <v>0.98799999999999999</v>
      </c>
    </row>
    <row r="3717" spans="1:14" hidden="1" x14ac:dyDescent="0.2">
      <c r="A3717" t="str">
        <f>SVI!F3717</f>
        <v>Paulínia/SP</v>
      </c>
      <c r="B3717" t="str">
        <f>INDEX(tb_SVI[],MATCH(Table3[[#This Row],[ibge_cod]],tb_SVI[Município],0),1)</f>
        <v>SP</v>
      </c>
      <c r="C3717" t="str">
        <f>INDEX(tb_SVI[],MATCH(Table3[[#This Row],[city_name]],tb_SVI[city_name_uf],0),3)</f>
        <v>3536505</v>
      </c>
      <c r="D3717" t="s">
        <v>21347</v>
      </c>
      <c r="E3717" s="11">
        <f>INDEX(tb_SVI[],MATCH(Table3[[#This Row],[city_name]],tb_SVI[city_name_uf],0),5)</f>
        <v>112003</v>
      </c>
      <c r="F3717">
        <f>INDEX(tb_MHDI[],MATCH(Table3[[#This Row],[city_name]],tb_MHDI[mun_uf],0),5)</f>
        <v>0.79500000000000004</v>
      </c>
      <c r="G3717">
        <f>INDEX(tb_MHDI[],MATCH(Table3[[#This Row],[city_name]],tb_MHDI[mun_uf],0),6)</f>
        <v>0.8</v>
      </c>
      <c r="H3717">
        <f>INDEX(tb_MHDI[],MATCH(Table3[[#This Row],[city_name]],tb_MHDI[mun_uf],0),7)</f>
        <v>0.86399999999999999</v>
      </c>
      <c r="I3717">
        <f>INDEX(tb_MHDI[],MATCH(Table3[[#This Row],[city_name]],tb_MHDI[mun_uf],0),8)</f>
        <v>0.72699999999999998</v>
      </c>
      <c r="J3717">
        <f>_xlfn.NUMBERVALUE(INDEX(tb_SVI[],MATCH(Table3[[#This Row],[city_name]],tb_SVI[city_name_uf],0),8),".")</f>
        <v>0.21099999999999999</v>
      </c>
      <c r="K3717">
        <f>_xlfn.NUMBERVALUE(INDEX(tb_SVI[],MATCH(Table3[[#This Row],[city_name]],tb_SVI[city_name_uf],0),9),".")</f>
        <v>0.22700000000000001</v>
      </c>
      <c r="L3717">
        <f>_xlfn.NUMBERVALUE(INDEX(tb_SVI[],MATCH(Table3[[#This Row],[city_name]],tb_SVI[city_name_uf],0),10),".")</f>
        <v>0.21299999999999999</v>
      </c>
      <c r="M3717">
        <f>_xlfn.NUMBERVALUE(INDEX(tb_SVI[],MATCH(Table3[[#This Row],[city_name]],tb_SVI[city_name_uf],0),11),".")</f>
        <v>0.192</v>
      </c>
      <c r="N3717" s="14">
        <f>_xlfn.PERCENTRANK.INC(Table3[MHDI_tot],Table3[[#This Row],[MHDI_tot]],3)</f>
        <v>0.98899999999999999</v>
      </c>
    </row>
    <row r="3718" spans="1:14" hidden="1" x14ac:dyDescent="0.2">
      <c r="A3718" t="str">
        <f>SVI!F3718</f>
        <v>Pedreira/SP</v>
      </c>
      <c r="B3718" t="str">
        <f>INDEX(tb_SVI[],MATCH(Table3[[#This Row],[ibge_cod]],tb_SVI[Município],0),1)</f>
        <v>SP</v>
      </c>
      <c r="C3718" t="str">
        <f>INDEX(tb_SVI[],MATCH(Table3[[#This Row],[city_name]],tb_SVI[city_name_uf],0),3)</f>
        <v>3537107</v>
      </c>
      <c r="D3718" t="s">
        <v>21348</v>
      </c>
      <c r="E3718" s="11">
        <f>INDEX(tb_SVI[],MATCH(Table3[[#This Row],[city_name]],tb_SVI[city_name_uf],0),5)</f>
        <v>48463</v>
      </c>
      <c r="F3718">
        <f>INDEX(tb_MHDI[],MATCH(Table3[[#This Row],[city_name]],tb_MHDI[mun_uf],0),5)</f>
        <v>0.76900000000000002</v>
      </c>
      <c r="G3718">
        <f>INDEX(tb_MHDI[],MATCH(Table3[[#This Row],[city_name]],tb_MHDI[mun_uf],0),6)</f>
        <v>0.75</v>
      </c>
      <c r="H3718">
        <f>INDEX(tb_MHDI[],MATCH(Table3[[#This Row],[city_name]],tb_MHDI[mun_uf],0),7)</f>
        <v>0.86399999999999999</v>
      </c>
      <c r="I3718">
        <f>INDEX(tb_MHDI[],MATCH(Table3[[#This Row],[city_name]],tb_MHDI[mun_uf],0),8)</f>
        <v>0.70099999999999996</v>
      </c>
      <c r="J3718">
        <f>_xlfn.NUMBERVALUE(INDEX(tb_SVI[],MATCH(Table3[[#This Row],[city_name]],tb_SVI[city_name_uf],0),8),".")</f>
        <v>0.13700000000000001</v>
      </c>
      <c r="K3718">
        <f>_xlfn.NUMBERVALUE(INDEX(tb_SVI[],MATCH(Table3[[#This Row],[city_name]],tb_SVI[city_name_uf],0),9),".")</f>
        <v>2E-3</v>
      </c>
      <c r="L3718">
        <f>_xlfn.NUMBERVALUE(INDEX(tb_SVI[],MATCH(Table3[[#This Row],[city_name]],tb_SVI[city_name_uf],0),10),".")</f>
        <v>0.22500000000000001</v>
      </c>
      <c r="M3718">
        <f>_xlfn.NUMBERVALUE(INDEX(tb_SVI[],MATCH(Table3[[#This Row],[city_name]],tb_SVI[city_name_uf],0),11),".")</f>
        <v>0.184</v>
      </c>
      <c r="N3718" s="14">
        <f>_xlfn.PERCENTRANK.INC(Table3[MHDI_tot],Table3[[#This Row],[MHDI_tot]],3)</f>
        <v>0.95499999999999996</v>
      </c>
    </row>
    <row r="3719" spans="1:14" hidden="1" x14ac:dyDescent="0.2">
      <c r="A3719" t="str">
        <f>SVI!F3719</f>
        <v>Santa Bárbara D'Oeste/SP</v>
      </c>
      <c r="B3719" t="str">
        <f>INDEX(tb_SVI[],MATCH(Table3[[#This Row],[ibge_cod]],tb_SVI[Município],0),1)</f>
        <v>SP</v>
      </c>
      <c r="C3719" t="str">
        <f>INDEX(tb_SVI[],MATCH(Table3[[#This Row],[city_name]],tb_SVI[city_name_uf],0),3)</f>
        <v>3545803</v>
      </c>
      <c r="D3719" t="s">
        <v>21349</v>
      </c>
      <c r="E3719" s="11">
        <f>INDEX(tb_SVI[],MATCH(Table3[[#This Row],[city_name]],tb_SVI[city_name_uf],0),5)</f>
        <v>194390</v>
      </c>
      <c r="F3719">
        <f>INDEX(tb_MHDI[],MATCH(Table3[[#This Row],[city_name]],tb_MHDI[mun_uf],0),5)</f>
        <v>0.78100000000000003</v>
      </c>
      <c r="G3719">
        <f>INDEX(tb_MHDI[],MATCH(Table3[[#This Row],[city_name]],tb_MHDI[mun_uf],0),6)</f>
        <v>0.752</v>
      </c>
      <c r="H3719">
        <f>INDEX(tb_MHDI[],MATCH(Table3[[#This Row],[city_name]],tb_MHDI[mun_uf],0),7)</f>
        <v>0.86699999999999999</v>
      </c>
      <c r="I3719">
        <f>INDEX(tb_MHDI[],MATCH(Table3[[#This Row],[city_name]],tb_MHDI[mun_uf],0),8)</f>
        <v>0.73099999999999998</v>
      </c>
      <c r="J3719">
        <f>_xlfn.NUMBERVALUE(INDEX(tb_SVI[],MATCH(Table3[[#This Row],[city_name]],tb_SVI[city_name_uf],0),8),".")</f>
        <v>0.17399999999999999</v>
      </c>
      <c r="K3719">
        <f>_xlfn.NUMBERVALUE(INDEX(tb_SVI[],MATCH(Table3[[#This Row],[city_name]],tb_SVI[city_name_uf],0),9),".")</f>
        <v>0.13</v>
      </c>
      <c r="L3719">
        <f>_xlfn.NUMBERVALUE(INDEX(tb_SVI[],MATCH(Table3[[#This Row],[city_name]],tb_SVI[city_name_uf],0),10),".")</f>
        <v>0.21099999999999999</v>
      </c>
      <c r="M3719">
        <f>_xlfn.NUMBERVALUE(INDEX(tb_SVI[],MATCH(Table3[[#This Row],[city_name]],tb_SVI[city_name_uf],0),11),".")</f>
        <v>0.18</v>
      </c>
      <c r="N3719" s="14">
        <f>_xlfn.PERCENTRANK.INC(Table3[MHDI_tot],Table3[[#This Row],[MHDI_tot]],3)</f>
        <v>0.97699999999999998</v>
      </c>
    </row>
    <row r="3720" spans="1:14" hidden="1" x14ac:dyDescent="0.2">
      <c r="A3720" t="str">
        <f>SVI!F3720</f>
        <v>Santo Antônio de Posse/SP</v>
      </c>
      <c r="B3720" t="str">
        <f>INDEX(tb_SVI[],MATCH(Table3[[#This Row],[ibge_cod]],tb_SVI[Município],0),1)</f>
        <v>SP</v>
      </c>
      <c r="C3720" t="str">
        <f>INDEX(tb_SVI[],MATCH(Table3[[#This Row],[city_name]],tb_SVI[city_name_uf],0),3)</f>
        <v>3548005</v>
      </c>
      <c r="D3720" t="s">
        <v>21350</v>
      </c>
      <c r="E3720" s="11">
        <f>INDEX(tb_SVI[],MATCH(Table3[[#This Row],[city_name]],tb_SVI[city_name_uf],0),5)</f>
        <v>23529</v>
      </c>
      <c r="F3720">
        <f>INDEX(tb_MHDI[],MATCH(Table3[[#This Row],[city_name]],tb_MHDI[mun_uf],0),5)</f>
        <v>0.70199999999999996</v>
      </c>
      <c r="G3720">
        <f>INDEX(tb_MHDI[],MATCH(Table3[[#This Row],[city_name]],tb_MHDI[mun_uf],0),6)</f>
        <v>0.71799999999999997</v>
      </c>
      <c r="H3720">
        <f>INDEX(tb_MHDI[],MATCH(Table3[[#This Row],[city_name]],tb_MHDI[mun_uf],0),7)</f>
        <v>0.83799999999999997</v>
      </c>
      <c r="I3720">
        <f>INDEX(tb_MHDI[],MATCH(Table3[[#This Row],[city_name]],tb_MHDI[mun_uf],0),8)</f>
        <v>0.57599999999999996</v>
      </c>
      <c r="J3720">
        <f>_xlfn.NUMBERVALUE(INDEX(tb_SVI[],MATCH(Table3[[#This Row],[city_name]],tb_SVI[city_name_uf],0),8),".")</f>
        <v>0.216</v>
      </c>
      <c r="K3720">
        <f>_xlfn.NUMBERVALUE(INDEX(tb_SVI[],MATCH(Table3[[#This Row],[city_name]],tb_SVI[city_name_uf],0),9),".")</f>
        <v>0.10199999999999999</v>
      </c>
      <c r="L3720">
        <f>_xlfn.NUMBERVALUE(INDEX(tb_SVI[],MATCH(Table3[[#This Row],[city_name]],tb_SVI[city_name_uf],0),10),".")</f>
        <v>0.33200000000000002</v>
      </c>
      <c r="M3720">
        <f>_xlfn.NUMBERVALUE(INDEX(tb_SVI[],MATCH(Table3[[#This Row],[city_name]],tb_SVI[city_name_uf],0),11),".")</f>
        <v>0.214</v>
      </c>
      <c r="N3720" s="14">
        <f>_xlfn.PERCENTRANK.INC(Table3[MHDI_tot],Table3[[#This Row],[MHDI_tot]],3)</f>
        <v>0.66400000000000003</v>
      </c>
    </row>
    <row r="3721" spans="1:14" hidden="1" x14ac:dyDescent="0.2">
      <c r="A3721" t="str">
        <f>SVI!F3721</f>
        <v>Sumaré/SP</v>
      </c>
      <c r="B3721" t="str">
        <f>INDEX(tb_SVI[],MATCH(Table3[[#This Row],[ibge_cod]],tb_SVI[Município],0),1)</f>
        <v>SP</v>
      </c>
      <c r="C3721" t="str">
        <f>INDEX(tb_SVI[],MATCH(Table3[[#This Row],[city_name]],tb_SVI[city_name_uf],0),3)</f>
        <v>3552403</v>
      </c>
      <c r="D3721" t="s">
        <v>21351</v>
      </c>
      <c r="E3721" s="11">
        <f>INDEX(tb_SVI[],MATCH(Table3[[#This Row],[city_name]],tb_SVI[city_name_uf],0),5)</f>
        <v>286211</v>
      </c>
      <c r="F3721">
        <f>INDEX(tb_MHDI[],MATCH(Table3[[#This Row],[city_name]],tb_MHDI[mun_uf],0),5)</f>
        <v>0.76200000000000001</v>
      </c>
      <c r="G3721">
        <f>INDEX(tb_MHDI[],MATCH(Table3[[#This Row],[city_name]],tb_MHDI[mun_uf],0),6)</f>
        <v>0.74399999999999999</v>
      </c>
      <c r="H3721">
        <f>INDEX(tb_MHDI[],MATCH(Table3[[#This Row],[city_name]],tb_MHDI[mun_uf],0),7)</f>
        <v>0.84499999999999997</v>
      </c>
      <c r="I3721">
        <f>INDEX(tb_MHDI[],MATCH(Table3[[#This Row],[city_name]],tb_MHDI[mun_uf],0),8)</f>
        <v>0.70499999999999996</v>
      </c>
      <c r="J3721">
        <f>_xlfn.NUMBERVALUE(INDEX(tb_SVI[],MATCH(Table3[[#This Row],[city_name]],tb_SVI[city_name_uf],0),8),".")</f>
        <v>0.24399999999999999</v>
      </c>
      <c r="K3721">
        <f>_xlfn.NUMBERVALUE(INDEX(tb_SVI[],MATCH(Table3[[#This Row],[city_name]],tb_SVI[city_name_uf],0),9),".")</f>
        <v>0.23599999999999999</v>
      </c>
      <c r="L3721">
        <f>_xlfn.NUMBERVALUE(INDEX(tb_SVI[],MATCH(Table3[[#This Row],[city_name]],tb_SVI[city_name_uf],0),10),".")</f>
        <v>0.26800000000000002</v>
      </c>
      <c r="M3721">
        <f>_xlfn.NUMBERVALUE(INDEX(tb_SVI[],MATCH(Table3[[#This Row],[city_name]],tb_SVI[city_name_uf],0),11),".")</f>
        <v>0.22700000000000001</v>
      </c>
      <c r="N3721" s="14">
        <f>_xlfn.PERCENTRANK.INC(Table3[MHDI_tot],Table3[[#This Row],[MHDI_tot]],3)</f>
        <v>0.93700000000000006</v>
      </c>
    </row>
    <row r="3722" spans="1:14" hidden="1" x14ac:dyDescent="0.2">
      <c r="A3722" t="str">
        <f>SVI!F3722</f>
        <v>Valinhos/SP</v>
      </c>
      <c r="B3722" t="str">
        <f>INDEX(tb_SVI[],MATCH(Table3[[#This Row],[ibge_cod]],tb_SVI[Município],0),1)</f>
        <v>SP</v>
      </c>
      <c r="C3722" t="str">
        <f>INDEX(tb_SVI[],MATCH(Table3[[#This Row],[city_name]],tb_SVI[city_name_uf],0),3)</f>
        <v>3556206</v>
      </c>
      <c r="D3722" t="s">
        <v>21352</v>
      </c>
      <c r="E3722" s="11">
        <f>INDEX(tb_SVI[],MATCH(Table3[[#This Row],[city_name]],tb_SVI[city_name_uf],0),5)</f>
        <v>131210</v>
      </c>
      <c r="F3722">
        <f>INDEX(tb_MHDI[],MATCH(Table3[[#This Row],[city_name]],tb_MHDI[mun_uf],0),5)</f>
        <v>0.81899999999999995</v>
      </c>
      <c r="G3722">
        <f>INDEX(tb_MHDI[],MATCH(Table3[[#This Row],[city_name]],tb_MHDI[mun_uf],0),6)</f>
        <v>0.84799999999999998</v>
      </c>
      <c r="H3722">
        <f>INDEX(tb_MHDI[],MATCH(Table3[[#This Row],[city_name]],tb_MHDI[mun_uf],0),7)</f>
        <v>0.85</v>
      </c>
      <c r="I3722">
        <f>INDEX(tb_MHDI[],MATCH(Table3[[#This Row],[city_name]],tb_MHDI[mun_uf],0),8)</f>
        <v>0.76300000000000001</v>
      </c>
      <c r="J3722">
        <f>_xlfn.NUMBERVALUE(INDEX(tb_SVI[],MATCH(Table3[[#This Row],[city_name]],tb_SVI[city_name_uf],0),8),".")</f>
        <v>0.17899999999999999</v>
      </c>
      <c r="K3722">
        <f>_xlfn.NUMBERVALUE(INDEX(tb_SVI[],MATCH(Table3[[#This Row],[city_name]],tb_SVI[city_name_uf],0),9),".")</f>
        <v>0.20499999999999999</v>
      </c>
      <c r="L3722">
        <f>_xlfn.NUMBERVALUE(INDEX(tb_SVI[],MATCH(Table3[[#This Row],[city_name]],tb_SVI[city_name_uf],0),10),".")</f>
        <v>0.19700000000000001</v>
      </c>
      <c r="M3722">
        <f>_xlfn.NUMBERVALUE(INDEX(tb_SVI[],MATCH(Table3[[#This Row],[city_name]],tb_SVI[city_name_uf],0),11),".")</f>
        <v>0.13600000000000001</v>
      </c>
      <c r="N3722" s="14">
        <f>_xlfn.PERCENTRANK.INC(Table3[MHDI_tot],Table3[[#This Row],[MHDI_tot]],3)</f>
        <v>0.998</v>
      </c>
    </row>
    <row r="3723" spans="1:14" hidden="1" x14ac:dyDescent="0.2">
      <c r="A3723" t="str">
        <f>SVI!F3723</f>
        <v>Vinhedo/SP</v>
      </c>
      <c r="B3723" t="str">
        <f>INDEX(tb_SVI[],MATCH(Table3[[#This Row],[ibge_cod]],tb_SVI[Município],0),1)</f>
        <v>SP</v>
      </c>
      <c r="C3723" t="str">
        <f>INDEX(tb_SVI[],MATCH(Table3[[#This Row],[city_name]],tb_SVI[city_name_uf],0),3)</f>
        <v>3556701</v>
      </c>
      <c r="D3723" t="s">
        <v>21353</v>
      </c>
      <c r="E3723" s="11">
        <f>INDEX(tb_SVI[],MATCH(Table3[[#This Row],[city_name]],tb_SVI[city_name_uf],0),5)</f>
        <v>80111</v>
      </c>
      <c r="F3723">
        <f>INDEX(tb_MHDI[],MATCH(Table3[[#This Row],[city_name]],tb_MHDI[mun_uf],0),5)</f>
        <v>0.81699999999999995</v>
      </c>
      <c r="G3723">
        <f>INDEX(tb_MHDI[],MATCH(Table3[[#This Row],[city_name]],tb_MHDI[mun_uf],0),6)</f>
        <v>0.84</v>
      </c>
      <c r="H3723">
        <f>INDEX(tb_MHDI[],MATCH(Table3[[#This Row],[city_name]],tb_MHDI[mun_uf],0),7)</f>
        <v>0.878</v>
      </c>
      <c r="I3723">
        <f>INDEX(tb_MHDI[],MATCH(Table3[[#This Row],[city_name]],tb_MHDI[mun_uf],0),8)</f>
        <v>0.73899999999999999</v>
      </c>
      <c r="J3723">
        <f>_xlfn.NUMBERVALUE(INDEX(tb_SVI[],MATCH(Table3[[#This Row],[city_name]],tb_SVI[city_name_uf],0),8),".")</f>
        <v>0.17499999999999999</v>
      </c>
      <c r="K3723">
        <f>_xlfn.NUMBERVALUE(INDEX(tb_SVI[],MATCH(Table3[[#This Row],[city_name]],tb_SVI[city_name_uf],0),9),".")</f>
        <v>0.183</v>
      </c>
      <c r="L3723">
        <f>_xlfn.NUMBERVALUE(INDEX(tb_SVI[],MATCH(Table3[[#This Row],[city_name]],tb_SVI[city_name_uf],0),10),".")</f>
        <v>0.21199999999999999</v>
      </c>
      <c r="M3723">
        <f>_xlfn.NUMBERVALUE(INDEX(tb_SVI[],MATCH(Table3[[#This Row],[city_name]],tb_SVI[city_name_uf],0),11),".")</f>
        <v>0.129</v>
      </c>
      <c r="N3723" s="14">
        <f>_xlfn.PERCENTRANK.INC(Table3[MHDI_tot],Table3[[#This Row],[MHDI_tot]],3)</f>
        <v>0.997</v>
      </c>
    </row>
    <row r="3724" spans="1:14" hidden="1" x14ac:dyDescent="0.2">
      <c r="A3724" t="str">
        <f>SVI!F3724</f>
        <v>Arujá/SP</v>
      </c>
      <c r="B3724" t="str">
        <f>INDEX(tb_SVI[],MATCH(Table3[[#This Row],[ibge_cod]],tb_SVI[Município],0),1)</f>
        <v>SP</v>
      </c>
      <c r="C3724" t="str">
        <f>INDEX(tb_SVI[],MATCH(Table3[[#This Row],[city_name]],tb_SVI[city_name_uf],0),3)</f>
        <v>3503901</v>
      </c>
      <c r="D3724" t="s">
        <v>21354</v>
      </c>
      <c r="E3724" s="11">
        <f>INDEX(tb_SVI[],MATCH(Table3[[#This Row],[city_name]],tb_SVI[city_name_uf],0),5)</f>
        <v>91157</v>
      </c>
      <c r="F3724">
        <f>INDEX(tb_MHDI[],MATCH(Table3[[#This Row],[city_name]],tb_MHDI[mun_uf],0),5)</f>
        <v>0.78400000000000003</v>
      </c>
      <c r="G3724">
        <f>INDEX(tb_MHDI[],MATCH(Table3[[#This Row],[city_name]],tb_MHDI[mun_uf],0),6)</f>
        <v>0.76100000000000001</v>
      </c>
      <c r="H3724">
        <f>INDEX(tb_MHDI[],MATCH(Table3[[#This Row],[city_name]],tb_MHDI[mun_uf],0),7)</f>
        <v>0.86599999999999999</v>
      </c>
      <c r="I3724">
        <f>INDEX(tb_MHDI[],MATCH(Table3[[#This Row],[city_name]],tb_MHDI[mun_uf],0),8)</f>
        <v>0.73</v>
      </c>
      <c r="J3724">
        <f>_xlfn.NUMBERVALUE(INDEX(tb_SVI[],MATCH(Table3[[#This Row],[city_name]],tb_SVI[city_name_uf],0),8),".")</f>
        <v>0.307</v>
      </c>
      <c r="K3724">
        <f>_xlfn.NUMBERVALUE(INDEX(tb_SVI[],MATCH(Table3[[#This Row],[city_name]],tb_SVI[city_name_uf],0),9),".")</f>
        <v>0.39900000000000002</v>
      </c>
      <c r="L3724">
        <f>_xlfn.NUMBERVALUE(INDEX(tb_SVI[],MATCH(Table3[[#This Row],[city_name]],tb_SVI[city_name_uf],0),10),".")</f>
        <v>0.25700000000000001</v>
      </c>
      <c r="M3724">
        <f>_xlfn.NUMBERVALUE(INDEX(tb_SVI[],MATCH(Table3[[#This Row],[city_name]],tb_SVI[city_name_uf],0),11),".")</f>
        <v>0.26600000000000001</v>
      </c>
      <c r="N3724" s="14">
        <f>_xlfn.PERCENTRANK.INC(Table3[MHDI_tot],Table3[[#This Row],[MHDI_tot]],3)</f>
        <v>0.98</v>
      </c>
    </row>
    <row r="3725" spans="1:14" hidden="1" x14ac:dyDescent="0.2">
      <c r="A3725" t="str">
        <f>SVI!F3725</f>
        <v>Barueri/SP</v>
      </c>
      <c r="B3725" t="str">
        <f>INDEX(tb_SVI[],MATCH(Table3[[#This Row],[ibge_cod]],tb_SVI[Município],0),1)</f>
        <v>SP</v>
      </c>
      <c r="C3725" t="str">
        <f>INDEX(tb_SVI[],MATCH(Table3[[#This Row],[city_name]],tb_SVI[city_name_uf],0),3)</f>
        <v>3505708</v>
      </c>
      <c r="D3725" t="s">
        <v>21355</v>
      </c>
      <c r="E3725" s="11">
        <f>INDEX(tb_SVI[],MATCH(Table3[[#This Row],[city_name]],tb_SVI[city_name_uf],0),5)</f>
        <v>276982</v>
      </c>
      <c r="F3725">
        <f>INDEX(tb_MHDI[],MATCH(Table3[[#This Row],[city_name]],tb_MHDI[mun_uf],0),5)</f>
        <v>0.78600000000000003</v>
      </c>
      <c r="G3725">
        <f>INDEX(tb_MHDI[],MATCH(Table3[[#This Row],[city_name]],tb_MHDI[mun_uf],0),6)</f>
        <v>0.79100000000000004</v>
      </c>
      <c r="H3725">
        <f>INDEX(tb_MHDI[],MATCH(Table3[[#This Row],[city_name]],tb_MHDI[mun_uf],0),7)</f>
        <v>0.86599999999999999</v>
      </c>
      <c r="I3725">
        <f>INDEX(tb_MHDI[],MATCH(Table3[[#This Row],[city_name]],tb_MHDI[mun_uf],0),8)</f>
        <v>0.70799999999999996</v>
      </c>
      <c r="J3725">
        <f>_xlfn.NUMBERVALUE(INDEX(tb_SVI[],MATCH(Table3[[#This Row],[city_name]],tb_SVI[city_name_uf],0),8),".")</f>
        <v>0.29799999999999999</v>
      </c>
      <c r="K3725">
        <f>_xlfn.NUMBERVALUE(INDEX(tb_SVI[],MATCH(Table3[[#This Row],[city_name]],tb_SVI[city_name_uf],0),9),".")</f>
        <v>0.40200000000000002</v>
      </c>
      <c r="L3725">
        <f>_xlfn.NUMBERVALUE(INDEX(tb_SVI[],MATCH(Table3[[#This Row],[city_name]],tb_SVI[city_name_uf],0),10),".")</f>
        <v>0.26400000000000001</v>
      </c>
      <c r="M3725">
        <f>_xlfn.NUMBERVALUE(INDEX(tb_SVI[],MATCH(Table3[[#This Row],[city_name]],tb_SVI[city_name_uf],0),11),".")</f>
        <v>0.22900000000000001</v>
      </c>
      <c r="N3725" s="14">
        <f>_xlfn.PERCENTRANK.INC(Table3[MHDI_tot],Table3[[#This Row],[MHDI_tot]],3)</f>
        <v>0.98299999999999998</v>
      </c>
    </row>
    <row r="3726" spans="1:14" hidden="1" x14ac:dyDescent="0.2">
      <c r="A3726" t="str">
        <f>SVI!F3726</f>
        <v>Biritiba Mirim/SP</v>
      </c>
      <c r="B3726" t="str">
        <f>INDEX(tb_SVI[],MATCH(Table3[[#This Row],[ibge_cod]],tb_SVI[Município],0),1)</f>
        <v>SP</v>
      </c>
      <c r="C3726" t="str">
        <f>INDEX(tb_SVI[],MATCH(Table3[[#This Row],[city_name]],tb_SVI[city_name_uf],0),3)</f>
        <v>3506607</v>
      </c>
      <c r="D3726" t="s">
        <v>21356</v>
      </c>
      <c r="E3726" s="11">
        <f>INDEX(tb_SVI[],MATCH(Table3[[#This Row],[city_name]],tb_SVI[city_name_uf],0),5)</f>
        <v>32936</v>
      </c>
      <c r="F3726">
        <f>INDEX(tb_MHDI[],MATCH(Table3[[#This Row],[city_name]],tb_MHDI[mun_uf],0),5)</f>
        <v>0.71199999999999997</v>
      </c>
      <c r="G3726">
        <f>INDEX(tb_MHDI[],MATCH(Table3[[#This Row],[city_name]],tb_MHDI[mun_uf],0),6)</f>
        <v>0.71</v>
      </c>
      <c r="H3726">
        <f>INDEX(tb_MHDI[],MATCH(Table3[[#This Row],[city_name]],tb_MHDI[mun_uf],0),7)</f>
        <v>0.79500000000000004</v>
      </c>
      <c r="I3726">
        <f>INDEX(tb_MHDI[],MATCH(Table3[[#This Row],[city_name]],tb_MHDI[mun_uf],0),8)</f>
        <v>0.64</v>
      </c>
      <c r="J3726">
        <f>_xlfn.NUMBERVALUE(INDEX(tb_SVI[],MATCH(Table3[[#This Row],[city_name]],tb_SVI[city_name_uf],0),8),".")</f>
        <v>0.27800000000000002</v>
      </c>
      <c r="K3726">
        <f>_xlfn.NUMBERVALUE(INDEX(tb_SVI[],MATCH(Table3[[#This Row],[city_name]],tb_SVI[city_name_uf],0),9),".")</f>
        <v>0.187</v>
      </c>
      <c r="L3726">
        <f>_xlfn.NUMBERVALUE(INDEX(tb_SVI[],MATCH(Table3[[#This Row],[city_name]],tb_SVI[city_name_uf],0),10),".")</f>
        <v>0.34100000000000003</v>
      </c>
      <c r="M3726">
        <f>_xlfn.NUMBERVALUE(INDEX(tb_SVI[],MATCH(Table3[[#This Row],[city_name]],tb_SVI[city_name_uf],0),11),".")</f>
        <v>0.30499999999999999</v>
      </c>
      <c r="N3726" s="14">
        <f>_xlfn.PERCENTRANK.INC(Table3[MHDI_tot],Table3[[#This Row],[MHDI_tot]],3)</f>
        <v>0.71699999999999997</v>
      </c>
    </row>
    <row r="3727" spans="1:14" hidden="1" x14ac:dyDescent="0.2">
      <c r="A3727" t="str">
        <f>SVI!F3727</f>
        <v>Caieiras/SP</v>
      </c>
      <c r="B3727" t="str">
        <f>INDEX(tb_SVI[],MATCH(Table3[[#This Row],[ibge_cod]],tb_SVI[Município],0),1)</f>
        <v>SP</v>
      </c>
      <c r="C3727" t="str">
        <f>INDEX(tb_SVI[],MATCH(Table3[[#This Row],[city_name]],tb_SVI[city_name_uf],0),3)</f>
        <v>3509007</v>
      </c>
      <c r="D3727" t="s">
        <v>21357</v>
      </c>
      <c r="E3727" s="11">
        <f>INDEX(tb_SVI[],MATCH(Table3[[#This Row],[city_name]],tb_SVI[city_name_uf],0),5)</f>
        <v>102775</v>
      </c>
      <c r="F3727">
        <f>INDEX(tb_MHDI[],MATCH(Table3[[#This Row],[city_name]],tb_MHDI[mun_uf],0),5)</f>
        <v>0.78100000000000003</v>
      </c>
      <c r="G3727">
        <f>INDEX(tb_MHDI[],MATCH(Table3[[#This Row],[city_name]],tb_MHDI[mun_uf],0),6)</f>
        <v>0.74</v>
      </c>
      <c r="H3727">
        <f>INDEX(tb_MHDI[],MATCH(Table3[[#This Row],[city_name]],tb_MHDI[mun_uf],0),7)</f>
        <v>0.86099999999999999</v>
      </c>
      <c r="I3727">
        <f>INDEX(tb_MHDI[],MATCH(Table3[[#This Row],[city_name]],tb_MHDI[mun_uf],0),8)</f>
        <v>0.749</v>
      </c>
      <c r="J3727">
        <f>_xlfn.NUMBERVALUE(INDEX(tb_SVI[],MATCH(Table3[[#This Row],[city_name]],tb_SVI[city_name_uf],0),8),".")</f>
        <v>0.30299999999999999</v>
      </c>
      <c r="K3727">
        <f>_xlfn.NUMBERVALUE(INDEX(tb_SVI[],MATCH(Table3[[#This Row],[city_name]],tb_SVI[city_name_uf],0),9),".")</f>
        <v>0.40400000000000003</v>
      </c>
      <c r="L3727">
        <f>_xlfn.NUMBERVALUE(INDEX(tb_SVI[],MATCH(Table3[[#This Row],[city_name]],tb_SVI[city_name_uf],0),10),".")</f>
        <v>0.27</v>
      </c>
      <c r="M3727">
        <f>_xlfn.NUMBERVALUE(INDEX(tb_SVI[],MATCH(Table3[[#This Row],[city_name]],tb_SVI[city_name_uf],0),11),".")</f>
        <v>0.23499999999999999</v>
      </c>
      <c r="N3727" s="14">
        <f>_xlfn.PERCENTRANK.INC(Table3[MHDI_tot],Table3[[#This Row],[MHDI_tot]],3)</f>
        <v>0.97699999999999998</v>
      </c>
    </row>
    <row r="3728" spans="1:14" hidden="1" x14ac:dyDescent="0.2">
      <c r="A3728" t="str">
        <f>SVI!F3728</f>
        <v>Cajamar/SP</v>
      </c>
      <c r="B3728" t="str">
        <f>INDEX(tb_SVI[],MATCH(Table3[[#This Row],[ibge_cod]],tb_SVI[Município],0),1)</f>
        <v>SP</v>
      </c>
      <c r="C3728" t="str">
        <f>INDEX(tb_SVI[],MATCH(Table3[[#This Row],[city_name]],tb_SVI[city_name_uf],0),3)</f>
        <v>3509205</v>
      </c>
      <c r="D3728" t="s">
        <v>21358</v>
      </c>
      <c r="E3728" s="11">
        <f>INDEX(tb_SVI[],MATCH(Table3[[#This Row],[city_name]],tb_SVI[city_name_uf],0),5)</f>
        <v>77934</v>
      </c>
      <c r="F3728">
        <f>INDEX(tb_MHDI[],MATCH(Table3[[#This Row],[city_name]],tb_MHDI[mun_uf],0),5)</f>
        <v>0.72799999999999998</v>
      </c>
      <c r="G3728">
        <f>INDEX(tb_MHDI[],MATCH(Table3[[#This Row],[city_name]],tb_MHDI[mun_uf],0),6)</f>
        <v>0.71299999999999997</v>
      </c>
      <c r="H3728">
        <f>INDEX(tb_MHDI[],MATCH(Table3[[#This Row],[city_name]],tb_MHDI[mun_uf],0),7)</f>
        <v>0.81</v>
      </c>
      <c r="I3728">
        <f>INDEX(tb_MHDI[],MATCH(Table3[[#This Row],[city_name]],tb_MHDI[mun_uf],0),8)</f>
        <v>0.66800000000000004</v>
      </c>
      <c r="J3728">
        <f>_xlfn.NUMBERVALUE(INDEX(tb_SVI[],MATCH(Table3[[#This Row],[city_name]],tb_SVI[city_name_uf],0),8),".")</f>
        <v>0.25800000000000001</v>
      </c>
      <c r="K3728">
        <f>_xlfn.NUMBERVALUE(INDEX(tb_SVI[],MATCH(Table3[[#This Row],[city_name]],tb_SVI[city_name_uf],0),9),".")</f>
        <v>0.21</v>
      </c>
      <c r="L3728">
        <f>_xlfn.NUMBERVALUE(INDEX(tb_SVI[],MATCH(Table3[[#This Row],[city_name]],tb_SVI[city_name_uf],0),10),".")</f>
        <v>0.308</v>
      </c>
      <c r="M3728">
        <f>_xlfn.NUMBERVALUE(INDEX(tb_SVI[],MATCH(Table3[[#This Row],[city_name]],tb_SVI[city_name_uf],0),11),".")</f>
        <v>0.255</v>
      </c>
      <c r="N3728" s="14">
        <f>_xlfn.PERCENTRANK.INC(Table3[MHDI_tot],Table3[[#This Row],[MHDI_tot]],3)</f>
        <v>0.80100000000000005</v>
      </c>
    </row>
    <row r="3729" spans="1:14" hidden="1" x14ac:dyDescent="0.2">
      <c r="A3729" t="str">
        <f>SVI!F3729</f>
        <v>Carapicuíba/SP</v>
      </c>
      <c r="B3729" t="str">
        <f>INDEX(tb_SVI[],MATCH(Table3[[#This Row],[ibge_cod]],tb_SVI[Município],0),1)</f>
        <v>SP</v>
      </c>
      <c r="C3729" t="str">
        <f>INDEX(tb_SVI[],MATCH(Table3[[#This Row],[city_name]],tb_SVI[city_name_uf],0),3)</f>
        <v>3510609</v>
      </c>
      <c r="D3729" t="s">
        <v>21359</v>
      </c>
      <c r="E3729" s="11">
        <f>INDEX(tb_SVI[],MATCH(Table3[[#This Row],[city_name]],tb_SVI[city_name_uf],0),5)</f>
        <v>403183</v>
      </c>
      <c r="F3729">
        <f>INDEX(tb_MHDI[],MATCH(Table3[[#This Row],[city_name]],tb_MHDI[mun_uf],0),5)</f>
        <v>0.749</v>
      </c>
      <c r="G3729">
        <f>INDEX(tb_MHDI[],MATCH(Table3[[#This Row],[city_name]],tb_MHDI[mun_uf],0),6)</f>
        <v>0.72099999999999997</v>
      </c>
      <c r="H3729">
        <f>INDEX(tb_MHDI[],MATCH(Table3[[#This Row],[city_name]],tb_MHDI[mun_uf],0),7)</f>
        <v>0.84199999999999997</v>
      </c>
      <c r="I3729">
        <f>INDEX(tb_MHDI[],MATCH(Table3[[#This Row],[city_name]],tb_MHDI[mun_uf],0),8)</f>
        <v>0.69299999999999995</v>
      </c>
      <c r="J3729">
        <f>_xlfn.NUMBERVALUE(INDEX(tb_SVI[],MATCH(Table3[[#This Row],[city_name]],tb_SVI[city_name_uf],0),8),".")</f>
        <v>0.32</v>
      </c>
      <c r="K3729">
        <f>_xlfn.NUMBERVALUE(INDEX(tb_SVI[],MATCH(Table3[[#This Row],[city_name]],tb_SVI[city_name_uf],0),9),".")</f>
        <v>0.40799999999999997</v>
      </c>
      <c r="L3729">
        <f>_xlfn.NUMBERVALUE(INDEX(tb_SVI[],MATCH(Table3[[#This Row],[city_name]],tb_SVI[city_name_uf],0),10),".")</f>
        <v>0.29899999999999999</v>
      </c>
      <c r="M3729">
        <f>_xlfn.NUMBERVALUE(INDEX(tb_SVI[],MATCH(Table3[[#This Row],[city_name]],tb_SVI[city_name_uf],0),11),".")</f>
        <v>0.254</v>
      </c>
      <c r="N3729" s="14">
        <f>_xlfn.PERCENTRANK.INC(Table3[MHDI_tot],Table3[[#This Row],[MHDI_tot]],3)</f>
        <v>0.89500000000000002</v>
      </c>
    </row>
    <row r="3730" spans="1:14" hidden="1" x14ac:dyDescent="0.2">
      <c r="A3730" t="str">
        <f>SVI!F3730</f>
        <v>Cotia/SP</v>
      </c>
      <c r="B3730" t="str">
        <f>INDEX(tb_SVI[],MATCH(Table3[[#This Row],[ibge_cod]],tb_SVI[Município],0),1)</f>
        <v>SP</v>
      </c>
      <c r="C3730" t="str">
        <f>INDEX(tb_SVI[],MATCH(Table3[[#This Row],[city_name]],tb_SVI[city_name_uf],0),3)</f>
        <v>3513009</v>
      </c>
      <c r="D3730" t="s">
        <v>21360</v>
      </c>
      <c r="E3730" s="11">
        <f>INDEX(tb_SVI[],MATCH(Table3[[#This Row],[city_name]],tb_SVI[city_name_uf],0),5)</f>
        <v>253608</v>
      </c>
      <c r="F3730">
        <f>INDEX(tb_MHDI[],MATCH(Table3[[#This Row],[city_name]],tb_MHDI[mun_uf],0),5)</f>
        <v>0.78</v>
      </c>
      <c r="G3730">
        <f>INDEX(tb_MHDI[],MATCH(Table3[[#This Row],[city_name]],tb_MHDI[mun_uf],0),6)</f>
        <v>0.78900000000000003</v>
      </c>
      <c r="H3730">
        <f>INDEX(tb_MHDI[],MATCH(Table3[[#This Row],[city_name]],tb_MHDI[mun_uf],0),7)</f>
        <v>0.85099999999999998</v>
      </c>
      <c r="I3730">
        <f>INDEX(tb_MHDI[],MATCH(Table3[[#This Row],[city_name]],tb_MHDI[mun_uf],0),8)</f>
        <v>0.70699999999999996</v>
      </c>
      <c r="J3730">
        <f>_xlfn.NUMBERVALUE(INDEX(tb_SVI[],MATCH(Table3[[#This Row],[city_name]],tb_SVI[city_name_uf],0),8),".")</f>
        <v>0.30599999999999999</v>
      </c>
      <c r="K3730">
        <f>_xlfn.NUMBERVALUE(INDEX(tb_SVI[],MATCH(Table3[[#This Row],[city_name]],tb_SVI[city_name_uf],0),9),".")</f>
        <v>0.41699999999999998</v>
      </c>
      <c r="L3730">
        <f>_xlfn.NUMBERVALUE(INDEX(tb_SVI[],MATCH(Table3[[#This Row],[city_name]],tb_SVI[city_name_uf],0),10),".")</f>
        <v>0.27500000000000002</v>
      </c>
      <c r="M3730">
        <f>_xlfn.NUMBERVALUE(INDEX(tb_SVI[],MATCH(Table3[[#This Row],[city_name]],tb_SVI[city_name_uf],0),11),".")</f>
        <v>0.22600000000000001</v>
      </c>
      <c r="N3730" s="14">
        <f>_xlfn.PERCENTRANK.INC(Table3[MHDI_tot],Table3[[#This Row],[MHDI_tot]],3)</f>
        <v>0.97499999999999998</v>
      </c>
    </row>
    <row r="3731" spans="1:14" hidden="1" x14ac:dyDescent="0.2">
      <c r="A3731" t="str">
        <f>SVI!F3731</f>
        <v>Diadema/SP</v>
      </c>
      <c r="B3731" t="str">
        <f>INDEX(tb_SVI[],MATCH(Table3[[#This Row],[ibge_cod]],tb_SVI[Município],0),1)</f>
        <v>SP</v>
      </c>
      <c r="C3731" t="str">
        <f>INDEX(tb_SVI[],MATCH(Table3[[#This Row],[city_name]],tb_SVI[city_name_uf],0),3)</f>
        <v>3513801</v>
      </c>
      <c r="D3731" t="s">
        <v>21361</v>
      </c>
      <c r="E3731" s="11">
        <f>INDEX(tb_SVI[],MATCH(Table3[[#This Row],[city_name]],tb_SVI[city_name_uf],0),5)</f>
        <v>426757</v>
      </c>
      <c r="F3731">
        <f>INDEX(tb_MHDI[],MATCH(Table3[[#This Row],[city_name]],tb_MHDI[mun_uf],0),5)</f>
        <v>0.75700000000000001</v>
      </c>
      <c r="G3731">
        <f>INDEX(tb_MHDI[],MATCH(Table3[[#This Row],[city_name]],tb_MHDI[mun_uf],0),6)</f>
        <v>0.71699999999999997</v>
      </c>
      <c r="H3731">
        <f>INDEX(tb_MHDI[],MATCH(Table3[[#This Row],[city_name]],tb_MHDI[mun_uf],0),7)</f>
        <v>0.84399999999999997</v>
      </c>
      <c r="I3731">
        <f>INDEX(tb_MHDI[],MATCH(Table3[[#This Row],[city_name]],tb_MHDI[mun_uf],0),8)</f>
        <v>0.71599999999999997</v>
      </c>
      <c r="J3731">
        <f>_xlfn.NUMBERVALUE(INDEX(tb_SVI[],MATCH(Table3[[#This Row],[city_name]],tb_SVI[city_name_uf],0),8),".")</f>
        <v>0.309</v>
      </c>
      <c r="K3731">
        <f>_xlfn.NUMBERVALUE(INDEX(tb_SVI[],MATCH(Table3[[#This Row],[city_name]],tb_SVI[city_name_uf],0),9),".")</f>
        <v>0.39700000000000002</v>
      </c>
      <c r="L3731">
        <f>_xlfn.NUMBERVALUE(INDEX(tb_SVI[],MATCH(Table3[[#This Row],[city_name]],tb_SVI[city_name_uf],0),10),".")</f>
        <v>0.28999999999999998</v>
      </c>
      <c r="M3731">
        <f>_xlfn.NUMBERVALUE(INDEX(tb_SVI[],MATCH(Table3[[#This Row],[city_name]],tb_SVI[city_name_uf],0),11),".")</f>
        <v>0.24</v>
      </c>
      <c r="N3731" s="14">
        <f>_xlfn.PERCENTRANK.INC(Table3[MHDI_tot],Table3[[#This Row],[MHDI_tot]],3)</f>
        <v>0.92100000000000004</v>
      </c>
    </row>
    <row r="3732" spans="1:14" hidden="1" x14ac:dyDescent="0.2">
      <c r="A3732" t="str">
        <f>SVI!F3732</f>
        <v>Embu das Artes/SP</v>
      </c>
      <c r="B3732" t="str">
        <f>INDEX(tb_SVI[],MATCH(Table3[[#This Row],[ibge_cod]],tb_SVI[Município],0),1)</f>
        <v>SP</v>
      </c>
      <c r="C3732" t="str">
        <f>INDEX(tb_SVI[],MATCH(Table3[[#This Row],[city_name]],tb_SVI[city_name_uf],0),3)</f>
        <v>3515004</v>
      </c>
      <c r="D3732" t="s">
        <v>21362</v>
      </c>
      <c r="E3732" s="11">
        <f>INDEX(tb_SVI[],MATCH(Table3[[#This Row],[city_name]],tb_SVI[city_name_uf],0),5)</f>
        <v>276535</v>
      </c>
      <c r="F3732">
        <f>INDEX(tb_MHDI[],MATCH(Table3[[#This Row],[city_name]],tb_MHDI[mun_uf],0),5)</f>
        <v>0.73499999999999999</v>
      </c>
      <c r="G3732">
        <f>INDEX(tb_MHDI[],MATCH(Table3[[#This Row],[city_name]],tb_MHDI[mun_uf],0),6)</f>
        <v>0.7</v>
      </c>
      <c r="H3732">
        <f>INDEX(tb_MHDI[],MATCH(Table3[[#This Row],[city_name]],tb_MHDI[mun_uf],0),7)</f>
        <v>0.83899999999999997</v>
      </c>
      <c r="I3732">
        <f>INDEX(tb_MHDI[],MATCH(Table3[[#This Row],[city_name]],tb_MHDI[mun_uf],0),8)</f>
        <v>0.67600000000000005</v>
      </c>
      <c r="J3732">
        <f>_xlfn.NUMBERVALUE(INDEX(tb_SVI[],MATCH(Table3[[#This Row],[city_name]],tb_SVI[city_name_uf],0),8),".")</f>
        <v>0.33400000000000002</v>
      </c>
      <c r="K3732">
        <f>_xlfn.NUMBERVALUE(INDEX(tb_SVI[],MATCH(Table3[[#This Row],[city_name]],tb_SVI[city_name_uf],0),9),".")</f>
        <v>0.40799999999999997</v>
      </c>
      <c r="L3732">
        <f>_xlfn.NUMBERVALUE(INDEX(tb_SVI[],MATCH(Table3[[#This Row],[city_name]],tb_SVI[city_name_uf],0),10),".")</f>
        <v>0.316</v>
      </c>
      <c r="M3732">
        <f>_xlfn.NUMBERVALUE(INDEX(tb_SVI[],MATCH(Table3[[#This Row],[city_name]],tb_SVI[city_name_uf],0),11),".")</f>
        <v>0.27900000000000003</v>
      </c>
      <c r="N3732" s="14">
        <f>_xlfn.PERCENTRANK.INC(Table3[MHDI_tot],Table3[[#This Row],[MHDI_tot]],3)</f>
        <v>0.83499999999999996</v>
      </c>
    </row>
    <row r="3733" spans="1:14" hidden="1" x14ac:dyDescent="0.2">
      <c r="A3733" t="str">
        <f>SVI!F3733</f>
        <v>Embu-Guaçu/SP</v>
      </c>
      <c r="B3733" t="str">
        <f>INDEX(tb_SVI[],MATCH(Table3[[#This Row],[ibge_cod]],tb_SVI[Município],0),1)</f>
        <v>SP</v>
      </c>
      <c r="C3733" t="str">
        <f>INDEX(tb_SVI[],MATCH(Table3[[#This Row],[city_name]],tb_SVI[city_name_uf],0),3)</f>
        <v>3515103</v>
      </c>
      <c r="D3733" t="s">
        <v>21363</v>
      </c>
      <c r="E3733" s="11">
        <f>INDEX(tb_SVI[],MATCH(Table3[[#This Row],[city_name]],tb_SVI[city_name_uf],0),5)</f>
        <v>69901</v>
      </c>
      <c r="F3733">
        <f>INDEX(tb_MHDI[],MATCH(Table3[[#This Row],[city_name]],tb_MHDI[mun_uf],0),5)</f>
        <v>0.749</v>
      </c>
      <c r="G3733">
        <f>INDEX(tb_MHDI[],MATCH(Table3[[#This Row],[city_name]],tb_MHDI[mun_uf],0),6)</f>
        <v>0.71299999999999997</v>
      </c>
      <c r="H3733">
        <f>INDEX(tb_MHDI[],MATCH(Table3[[#This Row],[city_name]],tb_MHDI[mun_uf],0),7)</f>
        <v>0.83399999999999996</v>
      </c>
      <c r="I3733">
        <f>INDEX(tb_MHDI[],MATCH(Table3[[#This Row],[city_name]],tb_MHDI[mun_uf],0),8)</f>
        <v>0.70799999999999996</v>
      </c>
      <c r="J3733">
        <f>_xlfn.NUMBERVALUE(INDEX(tb_SVI[],MATCH(Table3[[#This Row],[city_name]],tb_SVI[city_name_uf],0),8),".")</f>
        <v>0.33600000000000002</v>
      </c>
      <c r="K3733">
        <f>_xlfn.NUMBERVALUE(INDEX(tb_SVI[],MATCH(Table3[[#This Row],[city_name]],tb_SVI[city_name_uf],0),9),".")</f>
        <v>0.442</v>
      </c>
      <c r="L3733">
        <f>_xlfn.NUMBERVALUE(INDEX(tb_SVI[],MATCH(Table3[[#This Row],[city_name]],tb_SVI[city_name_uf],0),10),".")</f>
        <v>0.29599999999999999</v>
      </c>
      <c r="M3733">
        <f>_xlfn.NUMBERVALUE(INDEX(tb_SVI[],MATCH(Table3[[#This Row],[city_name]],tb_SVI[city_name_uf],0),11),".")</f>
        <v>0.26900000000000002</v>
      </c>
      <c r="N3733" s="14">
        <f>_xlfn.PERCENTRANK.INC(Table3[MHDI_tot],Table3[[#This Row],[MHDI_tot]],3)</f>
        <v>0.89500000000000002</v>
      </c>
    </row>
    <row r="3734" spans="1:14" hidden="1" x14ac:dyDescent="0.2">
      <c r="A3734" t="str">
        <f>SVI!F3734</f>
        <v>Alambari/SP</v>
      </c>
      <c r="B3734" t="str">
        <f>INDEX(tb_SVI[],MATCH(Table3[[#This Row],[ibge_cod]],tb_SVI[Município],0),1)</f>
        <v>SP</v>
      </c>
      <c r="C3734" t="str">
        <f>INDEX(tb_SVI[],MATCH(Table3[[#This Row],[city_name]],tb_SVI[city_name_uf],0),3)</f>
        <v>3500758</v>
      </c>
      <c r="D3734" t="s">
        <v>21364</v>
      </c>
      <c r="E3734" s="11">
        <f>INDEX(tb_SVI[],MATCH(Table3[[#This Row],[city_name]],tb_SVI[city_name_uf],0),5)</f>
        <v>6129</v>
      </c>
      <c r="F3734">
        <f>INDEX(tb_MHDI[],MATCH(Table3[[#This Row],[city_name]],tb_MHDI[mun_uf],0),5)</f>
        <v>0.71199999999999997</v>
      </c>
      <c r="G3734">
        <f>INDEX(tb_MHDI[],MATCH(Table3[[#This Row],[city_name]],tb_MHDI[mun_uf],0),6)</f>
        <v>0.68200000000000005</v>
      </c>
      <c r="H3734">
        <f>INDEX(tb_MHDI[],MATCH(Table3[[#This Row],[city_name]],tb_MHDI[mun_uf],0),7)</f>
        <v>0.80500000000000005</v>
      </c>
      <c r="I3734">
        <f>INDEX(tb_MHDI[],MATCH(Table3[[#This Row],[city_name]],tb_MHDI[mun_uf],0),8)</f>
        <v>0.65800000000000003</v>
      </c>
      <c r="J3734">
        <f>_xlfn.NUMBERVALUE(INDEX(tb_SVI[],MATCH(Table3[[#This Row],[city_name]],tb_SVI[city_name_uf],0),8),".")</f>
        <v>0.20300000000000001</v>
      </c>
      <c r="K3734">
        <f>_xlfn.NUMBERVALUE(INDEX(tb_SVI[],MATCH(Table3[[#This Row],[city_name]],tb_SVI[city_name_uf],0),9),".")</f>
        <v>6.6000000000000003E-2</v>
      </c>
      <c r="L3734">
        <f>_xlfn.NUMBERVALUE(INDEX(tb_SVI[],MATCH(Table3[[#This Row],[city_name]],tb_SVI[city_name_uf],0),10),".")</f>
        <v>0.27600000000000002</v>
      </c>
      <c r="M3734">
        <f>_xlfn.NUMBERVALUE(INDEX(tb_SVI[],MATCH(Table3[[#This Row],[city_name]],tb_SVI[city_name_uf],0),11),".")</f>
        <v>0.26600000000000001</v>
      </c>
      <c r="N3734" s="14">
        <f>_xlfn.PERCENTRANK.INC(Table3[MHDI_tot],Table3[[#This Row],[MHDI_tot]],3)</f>
        <v>0.71699999999999997</v>
      </c>
    </row>
    <row r="3735" spans="1:14" hidden="1" x14ac:dyDescent="0.2">
      <c r="A3735" t="str">
        <f>SVI!F3735</f>
        <v>Adamantina/SP</v>
      </c>
      <c r="B3735" t="str">
        <f>INDEX(tb_SVI[],MATCH(Table3[[#This Row],[ibge_cod]],tb_SVI[Município],0),1)</f>
        <v>SP</v>
      </c>
      <c r="C3735" t="str">
        <f>INDEX(tb_SVI[],MATCH(Table3[[#This Row],[city_name]],tb_SVI[city_name_uf],0),3)</f>
        <v>3500105</v>
      </c>
      <c r="D3735" t="s">
        <v>21365</v>
      </c>
      <c r="E3735" s="11">
        <f>INDEX(tb_SVI[],MATCH(Table3[[#This Row],[city_name]],tb_SVI[city_name_uf],0),5)</f>
        <v>35111</v>
      </c>
      <c r="F3735">
        <f>INDEX(tb_MHDI[],MATCH(Table3[[#This Row],[city_name]],tb_MHDI[mun_uf],0),5)</f>
        <v>0.79</v>
      </c>
      <c r="G3735">
        <f>INDEX(tb_MHDI[],MATCH(Table3[[#This Row],[city_name]],tb_MHDI[mun_uf],0),6)</f>
        <v>0.77200000000000002</v>
      </c>
      <c r="H3735">
        <f>INDEX(tb_MHDI[],MATCH(Table3[[#This Row],[city_name]],tb_MHDI[mun_uf],0),7)</f>
        <v>0.85199999999999998</v>
      </c>
      <c r="I3735">
        <f>INDEX(tb_MHDI[],MATCH(Table3[[#This Row],[city_name]],tb_MHDI[mun_uf],0),8)</f>
        <v>0.75</v>
      </c>
      <c r="J3735">
        <f>_xlfn.NUMBERVALUE(INDEX(tb_SVI[],MATCH(Table3[[#This Row],[city_name]],tb_SVI[city_name_uf],0),8),".")</f>
        <v>0.17399999999999999</v>
      </c>
      <c r="K3735">
        <f>_xlfn.NUMBERVALUE(INDEX(tb_SVI[],MATCH(Table3[[#This Row],[city_name]],tb_SVI[city_name_uf],0),9),".")</f>
        <v>0.13900000000000001</v>
      </c>
      <c r="L3735">
        <f>_xlfn.NUMBERVALUE(INDEX(tb_SVI[],MATCH(Table3[[#This Row],[city_name]],tb_SVI[city_name_uf],0),10),".")</f>
        <v>0.19800000000000001</v>
      </c>
      <c r="M3735">
        <f>_xlfn.NUMBERVALUE(INDEX(tb_SVI[],MATCH(Table3[[#This Row],[city_name]],tb_SVI[city_name_uf],0),11),".")</f>
        <v>0.186</v>
      </c>
      <c r="N3735" s="14">
        <f>_xlfn.PERCENTRANK.INC(Table3[MHDI_tot],Table3[[#This Row],[MHDI_tot]],3)</f>
        <v>0.98699999999999999</v>
      </c>
    </row>
    <row r="3736" spans="1:14" hidden="1" x14ac:dyDescent="0.2">
      <c r="A3736" t="str">
        <f>SVI!F3736</f>
        <v>Adolfo/SP</v>
      </c>
      <c r="B3736" t="str">
        <f>INDEX(tb_SVI[],MATCH(Table3[[#This Row],[ibge_cod]],tb_SVI[Município],0),1)</f>
        <v>SP</v>
      </c>
      <c r="C3736" t="str">
        <f>INDEX(tb_SVI[],MATCH(Table3[[#This Row],[city_name]],tb_SVI[city_name_uf],0),3)</f>
        <v>3500204</v>
      </c>
      <c r="D3736" t="s">
        <v>21366</v>
      </c>
      <c r="E3736" s="11">
        <f>INDEX(tb_SVI[],MATCH(Table3[[#This Row],[city_name]],tb_SVI[city_name_uf],0),5)</f>
        <v>3554</v>
      </c>
      <c r="F3736">
        <f>INDEX(tb_MHDI[],MATCH(Table3[[#This Row],[city_name]],tb_MHDI[mun_uf],0),5)</f>
        <v>0.73</v>
      </c>
      <c r="G3736">
        <f>INDEX(tb_MHDI[],MATCH(Table3[[#This Row],[city_name]],tb_MHDI[mun_uf],0),6)</f>
        <v>0.71</v>
      </c>
      <c r="H3736">
        <f>INDEX(tb_MHDI[],MATCH(Table3[[#This Row],[city_name]],tb_MHDI[mun_uf],0),7)</f>
        <v>0.84399999999999997</v>
      </c>
      <c r="I3736">
        <f>INDEX(tb_MHDI[],MATCH(Table3[[#This Row],[city_name]],tb_MHDI[mun_uf],0),8)</f>
        <v>0.64800000000000002</v>
      </c>
      <c r="J3736">
        <f>_xlfn.NUMBERVALUE(INDEX(tb_SVI[],MATCH(Table3[[#This Row],[city_name]],tb_SVI[city_name_uf],0),8),".")</f>
        <v>0.217</v>
      </c>
      <c r="K3736">
        <f>_xlfn.NUMBERVALUE(INDEX(tb_SVI[],MATCH(Table3[[#This Row],[city_name]],tb_SVI[city_name_uf],0),9),".")</f>
        <v>0.17</v>
      </c>
      <c r="L3736">
        <f>_xlfn.NUMBERVALUE(INDEX(tb_SVI[],MATCH(Table3[[#This Row],[city_name]],tb_SVI[city_name_uf],0),10),".")</f>
        <v>0.252</v>
      </c>
      <c r="M3736">
        <f>_xlfn.NUMBERVALUE(INDEX(tb_SVI[],MATCH(Table3[[#This Row],[city_name]],tb_SVI[city_name_uf],0),11),".")</f>
        <v>0.22900000000000001</v>
      </c>
      <c r="N3736" s="14">
        <f>_xlfn.PERCENTRANK.INC(Table3[MHDI_tot],Table3[[#This Row],[MHDI_tot]],3)</f>
        <v>0.81100000000000005</v>
      </c>
    </row>
    <row r="3737" spans="1:14" hidden="1" x14ac:dyDescent="0.2">
      <c r="A3737" t="str">
        <f>SVI!F3737</f>
        <v>Aguaí/SP</v>
      </c>
      <c r="B3737" t="str">
        <f>INDEX(tb_SVI[],MATCH(Table3[[#This Row],[ibge_cod]],tb_SVI[Município],0),1)</f>
        <v>SP</v>
      </c>
      <c r="C3737" t="str">
        <f>INDEX(tb_SVI[],MATCH(Table3[[#This Row],[city_name]],tb_SVI[city_name_uf],0),3)</f>
        <v>3500303</v>
      </c>
      <c r="D3737" t="s">
        <v>21367</v>
      </c>
      <c r="E3737" s="11">
        <f>INDEX(tb_SVI[],MATCH(Table3[[#This Row],[city_name]],tb_SVI[city_name_uf],0),5)</f>
        <v>36648</v>
      </c>
      <c r="F3737">
        <f>INDEX(tb_MHDI[],MATCH(Table3[[#This Row],[city_name]],tb_MHDI[mun_uf],0),5)</f>
        <v>0.71499999999999997</v>
      </c>
      <c r="G3737">
        <f>INDEX(tb_MHDI[],MATCH(Table3[[#This Row],[city_name]],tb_MHDI[mun_uf],0),6)</f>
        <v>0.70299999999999996</v>
      </c>
      <c r="H3737">
        <f>INDEX(tb_MHDI[],MATCH(Table3[[#This Row],[city_name]],tb_MHDI[mun_uf],0),7)</f>
        <v>0.85799999999999998</v>
      </c>
      <c r="I3737">
        <f>INDEX(tb_MHDI[],MATCH(Table3[[#This Row],[city_name]],tb_MHDI[mun_uf],0),8)</f>
        <v>0.60599999999999998</v>
      </c>
      <c r="J3737">
        <f>_xlfn.NUMBERVALUE(INDEX(tb_SVI[],MATCH(Table3[[#This Row],[city_name]],tb_SVI[city_name_uf],0),8),".")</f>
        <v>0.28599999999999998</v>
      </c>
      <c r="K3737">
        <f>_xlfn.NUMBERVALUE(INDEX(tb_SVI[],MATCH(Table3[[#This Row],[city_name]],tb_SVI[city_name_uf],0),9),".")</f>
        <v>0.26</v>
      </c>
      <c r="L3737">
        <f>_xlfn.NUMBERVALUE(INDEX(tb_SVI[],MATCH(Table3[[#This Row],[city_name]],tb_SVI[city_name_uf],0),10),".")</f>
        <v>0.34</v>
      </c>
      <c r="M3737">
        <f>_xlfn.NUMBERVALUE(INDEX(tb_SVI[],MATCH(Table3[[#This Row],[city_name]],tb_SVI[city_name_uf],0),11),".")</f>
        <v>0.25700000000000001</v>
      </c>
      <c r="N3737" s="14">
        <f>_xlfn.PERCENTRANK.INC(Table3[MHDI_tot],Table3[[#This Row],[MHDI_tot]],3)</f>
        <v>0.73299999999999998</v>
      </c>
    </row>
    <row r="3738" spans="1:14" hidden="1" x14ac:dyDescent="0.2">
      <c r="A3738" t="str">
        <f>SVI!F3738</f>
        <v>Agudos/SP</v>
      </c>
      <c r="B3738" t="str">
        <f>INDEX(tb_SVI[],MATCH(Table3[[#This Row],[ibge_cod]],tb_SVI[Município],0),1)</f>
        <v>SP</v>
      </c>
      <c r="C3738" t="str">
        <f>INDEX(tb_SVI[],MATCH(Table3[[#This Row],[city_name]],tb_SVI[city_name_uf],0),3)</f>
        <v>3500709</v>
      </c>
      <c r="D3738" t="s">
        <v>21368</v>
      </c>
      <c r="E3738" s="11">
        <f>INDEX(tb_SVI[],MATCH(Table3[[#This Row],[city_name]],tb_SVI[city_name_uf],0),5)</f>
        <v>37401</v>
      </c>
      <c r="F3738">
        <f>INDEX(tb_MHDI[],MATCH(Table3[[#This Row],[city_name]],tb_MHDI[mun_uf],0),5)</f>
        <v>0.745</v>
      </c>
      <c r="G3738">
        <f>INDEX(tb_MHDI[],MATCH(Table3[[#This Row],[city_name]],tb_MHDI[mun_uf],0),6)</f>
        <v>0.70499999999999996</v>
      </c>
      <c r="H3738">
        <f>INDEX(tb_MHDI[],MATCH(Table3[[#This Row],[city_name]],tb_MHDI[mun_uf],0),7)</f>
        <v>0.84499999999999997</v>
      </c>
      <c r="I3738">
        <f>INDEX(tb_MHDI[],MATCH(Table3[[#This Row],[city_name]],tb_MHDI[mun_uf],0),8)</f>
        <v>0.69399999999999995</v>
      </c>
      <c r="J3738">
        <f>_xlfn.NUMBERVALUE(INDEX(tb_SVI[],MATCH(Table3[[#This Row],[city_name]],tb_SVI[city_name_uf],0),8),".")</f>
        <v>0.25800000000000001</v>
      </c>
      <c r="K3738">
        <f>_xlfn.NUMBERVALUE(INDEX(tb_SVI[],MATCH(Table3[[#This Row],[city_name]],tb_SVI[city_name_uf],0),9),".")</f>
        <v>0.252</v>
      </c>
      <c r="L3738">
        <f>_xlfn.NUMBERVALUE(INDEX(tb_SVI[],MATCH(Table3[[#This Row],[city_name]],tb_SVI[city_name_uf],0),10),".")</f>
        <v>0.26300000000000001</v>
      </c>
      <c r="M3738">
        <f>_xlfn.NUMBERVALUE(INDEX(tb_SVI[],MATCH(Table3[[#This Row],[city_name]],tb_SVI[city_name_uf],0),11),".")</f>
        <v>0.25800000000000001</v>
      </c>
      <c r="N3738" s="14">
        <f>_xlfn.PERCENTRANK.INC(Table3[MHDI_tot],Table3[[#This Row],[MHDI_tot]],3)</f>
        <v>0.88</v>
      </c>
    </row>
    <row r="3739" spans="1:14" hidden="1" x14ac:dyDescent="0.2">
      <c r="A3739" t="str">
        <f>SVI!F3739</f>
        <v>Alfredo Marcondes/SP</v>
      </c>
      <c r="B3739" t="str">
        <f>INDEX(tb_SVI[],MATCH(Table3[[#This Row],[ibge_cod]],tb_SVI[Município],0),1)</f>
        <v>SP</v>
      </c>
      <c r="C3739" t="str">
        <f>INDEX(tb_SVI[],MATCH(Table3[[#This Row],[city_name]],tb_SVI[city_name_uf],0),3)</f>
        <v>3500808</v>
      </c>
      <c r="D3739" t="s">
        <v>21369</v>
      </c>
      <c r="E3739" s="11">
        <f>INDEX(tb_SVI[],MATCH(Table3[[#This Row],[city_name]],tb_SVI[city_name_uf],0),5)</f>
        <v>4184</v>
      </c>
      <c r="F3739">
        <f>INDEX(tb_MHDI[],MATCH(Table3[[#This Row],[city_name]],tb_MHDI[mun_uf],0),5)</f>
        <v>0.74099999999999999</v>
      </c>
      <c r="G3739">
        <f>INDEX(tb_MHDI[],MATCH(Table3[[#This Row],[city_name]],tb_MHDI[mun_uf],0),6)</f>
        <v>0.68200000000000005</v>
      </c>
      <c r="H3739">
        <f>INDEX(tb_MHDI[],MATCH(Table3[[#This Row],[city_name]],tb_MHDI[mun_uf],0),7)</f>
        <v>0.84</v>
      </c>
      <c r="I3739">
        <f>INDEX(tb_MHDI[],MATCH(Table3[[#This Row],[city_name]],tb_MHDI[mun_uf],0),8)</f>
        <v>0.71</v>
      </c>
      <c r="J3739">
        <f>_xlfn.NUMBERVALUE(INDEX(tb_SVI[],MATCH(Table3[[#This Row],[city_name]],tb_SVI[city_name_uf],0),8),".")</f>
        <v>0.23499999999999999</v>
      </c>
      <c r="K3739">
        <f>_xlfn.NUMBERVALUE(INDEX(tb_SVI[],MATCH(Table3[[#This Row],[city_name]],tb_SVI[city_name_uf],0),9),".")</f>
        <v>0.15</v>
      </c>
      <c r="L3739">
        <f>_xlfn.NUMBERVALUE(INDEX(tb_SVI[],MATCH(Table3[[#This Row],[city_name]],tb_SVI[city_name_uf],0),10),".")</f>
        <v>0.24199999999999999</v>
      </c>
      <c r="M3739">
        <f>_xlfn.NUMBERVALUE(INDEX(tb_SVI[],MATCH(Table3[[#This Row],[city_name]],tb_SVI[city_name_uf],0),11),".")</f>
        <v>0.314</v>
      </c>
      <c r="N3739" s="14">
        <f>_xlfn.PERCENTRANK.INC(Table3[MHDI_tot],Table3[[#This Row],[MHDI_tot]],3)</f>
        <v>0.86299999999999999</v>
      </c>
    </row>
    <row r="3740" spans="1:14" hidden="1" x14ac:dyDescent="0.2">
      <c r="A3740" t="str">
        <f>SVI!F3740</f>
        <v>Altair/SP</v>
      </c>
      <c r="B3740" t="str">
        <f>INDEX(tb_SVI[],MATCH(Table3[[#This Row],[ibge_cod]],tb_SVI[Município],0),1)</f>
        <v>SP</v>
      </c>
      <c r="C3740" t="str">
        <f>INDEX(tb_SVI[],MATCH(Table3[[#This Row],[city_name]],tb_SVI[city_name_uf],0),3)</f>
        <v>3500907</v>
      </c>
      <c r="D3740" t="s">
        <v>21370</v>
      </c>
      <c r="E3740" s="11">
        <f>INDEX(tb_SVI[],MATCH(Table3[[#This Row],[city_name]],tb_SVI[city_name_uf],0),5)</f>
        <v>4186</v>
      </c>
      <c r="F3740">
        <f>INDEX(tb_MHDI[],MATCH(Table3[[#This Row],[city_name]],tb_MHDI[mun_uf],0),5)</f>
        <v>0.68700000000000006</v>
      </c>
      <c r="G3740">
        <f>INDEX(tb_MHDI[],MATCH(Table3[[#This Row],[city_name]],tb_MHDI[mun_uf],0),6)</f>
        <v>0.69799999999999995</v>
      </c>
      <c r="H3740">
        <f>INDEX(tb_MHDI[],MATCH(Table3[[#This Row],[city_name]],tb_MHDI[mun_uf],0),7)</f>
        <v>0.8</v>
      </c>
      <c r="I3740">
        <f>INDEX(tb_MHDI[],MATCH(Table3[[#This Row],[city_name]],tb_MHDI[mun_uf],0),8)</f>
        <v>0.58099999999999996</v>
      </c>
      <c r="J3740">
        <f>_xlfn.NUMBERVALUE(INDEX(tb_SVI[],MATCH(Table3[[#This Row],[city_name]],tb_SVI[city_name_uf],0),8),".")</f>
        <v>0.23200000000000001</v>
      </c>
      <c r="K3740">
        <f>_xlfn.NUMBERVALUE(INDEX(tb_SVI[],MATCH(Table3[[#This Row],[city_name]],tb_SVI[city_name_uf],0),9),".")</f>
        <v>0.112</v>
      </c>
      <c r="L3740">
        <f>_xlfn.NUMBERVALUE(INDEX(tb_SVI[],MATCH(Table3[[#This Row],[city_name]],tb_SVI[city_name_uf],0),10),".")</f>
        <v>0.40600000000000003</v>
      </c>
      <c r="M3740">
        <f>_xlfn.NUMBERVALUE(INDEX(tb_SVI[],MATCH(Table3[[#This Row],[city_name]],tb_SVI[city_name_uf],0),11),".")</f>
        <v>0.17799999999999999</v>
      </c>
      <c r="N3740" s="14">
        <f>_xlfn.PERCENTRANK.INC(Table3[MHDI_tot],Table3[[#This Row],[MHDI_tot]],3)</f>
        <v>0.59</v>
      </c>
    </row>
    <row r="3741" spans="1:14" hidden="1" x14ac:dyDescent="0.2">
      <c r="A3741" t="str">
        <f>SVI!F3741</f>
        <v>Altinópolis/SP</v>
      </c>
      <c r="B3741" t="str">
        <f>INDEX(tb_SVI[],MATCH(Table3[[#This Row],[ibge_cod]],tb_SVI[Município],0),1)</f>
        <v>SP</v>
      </c>
      <c r="C3741" t="str">
        <f>INDEX(tb_SVI[],MATCH(Table3[[#This Row],[city_name]],tb_SVI[city_name_uf],0),3)</f>
        <v>3501004</v>
      </c>
      <c r="D3741" t="s">
        <v>21371</v>
      </c>
      <c r="E3741" s="11">
        <f>INDEX(tb_SVI[],MATCH(Table3[[#This Row],[city_name]],tb_SVI[city_name_uf],0),5)</f>
        <v>16203</v>
      </c>
      <c r="F3741">
        <f>INDEX(tb_MHDI[],MATCH(Table3[[#This Row],[city_name]],tb_MHDI[mun_uf],0),5)</f>
        <v>0.73</v>
      </c>
      <c r="G3741">
        <f>INDEX(tb_MHDI[],MATCH(Table3[[#This Row],[city_name]],tb_MHDI[mun_uf],0),6)</f>
        <v>0.72599999999999998</v>
      </c>
      <c r="H3741">
        <f>INDEX(tb_MHDI[],MATCH(Table3[[#This Row],[city_name]],tb_MHDI[mun_uf],0),7)</f>
        <v>0.84299999999999997</v>
      </c>
      <c r="I3741">
        <f>INDEX(tb_MHDI[],MATCH(Table3[[#This Row],[city_name]],tb_MHDI[mun_uf],0),8)</f>
        <v>0.63500000000000001</v>
      </c>
      <c r="J3741">
        <f>_xlfn.NUMBERVALUE(INDEX(tb_SVI[],MATCH(Table3[[#This Row],[city_name]],tb_SVI[city_name_uf],0),8),".")</f>
        <v>0.28000000000000003</v>
      </c>
      <c r="K3741">
        <f>_xlfn.NUMBERVALUE(INDEX(tb_SVI[],MATCH(Table3[[#This Row],[city_name]],tb_SVI[city_name_uf],0),9),".")</f>
        <v>0.34200000000000003</v>
      </c>
      <c r="L3741">
        <f>_xlfn.NUMBERVALUE(INDEX(tb_SVI[],MATCH(Table3[[#This Row],[city_name]],tb_SVI[city_name_uf],0),10),".")</f>
        <v>0.28299999999999997</v>
      </c>
      <c r="M3741">
        <f>_xlfn.NUMBERVALUE(INDEX(tb_SVI[],MATCH(Table3[[#This Row],[city_name]],tb_SVI[city_name_uf],0),11),".")</f>
        <v>0.216</v>
      </c>
      <c r="N3741" s="14">
        <f>_xlfn.PERCENTRANK.INC(Table3[MHDI_tot],Table3[[#This Row],[MHDI_tot]],3)</f>
        <v>0.81100000000000005</v>
      </c>
    </row>
    <row r="3742" spans="1:14" hidden="1" x14ac:dyDescent="0.2">
      <c r="A3742" t="str">
        <f>SVI!F3742</f>
        <v>Alto Alegre/SP</v>
      </c>
      <c r="B3742" t="str">
        <f>INDEX(tb_SVI[],MATCH(Table3[[#This Row],[ibge_cod]],tb_SVI[Município],0),1)</f>
        <v>SP</v>
      </c>
      <c r="C3742" t="str">
        <f>INDEX(tb_SVI[],MATCH(Table3[[#This Row],[city_name]],tb_SVI[city_name_uf],0),3)</f>
        <v>3501103</v>
      </c>
      <c r="D3742" t="s">
        <v>21372</v>
      </c>
      <c r="E3742" s="11">
        <f>INDEX(tb_SVI[],MATCH(Table3[[#This Row],[city_name]],tb_SVI[city_name_uf],0),5)</f>
        <v>4088</v>
      </c>
      <c r="F3742">
        <f>INDEX(tb_MHDI[],MATCH(Table3[[#This Row],[city_name]],tb_MHDI[mun_uf],0),5)</f>
        <v>0.7</v>
      </c>
      <c r="G3742">
        <f>INDEX(tb_MHDI[],MATCH(Table3[[#This Row],[city_name]],tb_MHDI[mun_uf],0),6)</f>
        <v>0.68300000000000005</v>
      </c>
      <c r="H3742">
        <f>INDEX(tb_MHDI[],MATCH(Table3[[#This Row],[city_name]],tb_MHDI[mun_uf],0),7)</f>
        <v>0.81699999999999995</v>
      </c>
      <c r="I3742">
        <f>INDEX(tb_MHDI[],MATCH(Table3[[#This Row],[city_name]],tb_MHDI[mun_uf],0),8)</f>
        <v>0.61599999999999999</v>
      </c>
      <c r="J3742">
        <f>_xlfn.NUMBERVALUE(INDEX(tb_SVI[],MATCH(Table3[[#This Row],[city_name]],tb_SVI[city_name_uf],0),8),".")</f>
        <v>0.32100000000000001</v>
      </c>
      <c r="K3742">
        <f>_xlfn.NUMBERVALUE(INDEX(tb_SVI[],MATCH(Table3[[#This Row],[city_name]],tb_SVI[city_name_uf],0),9),".")</f>
        <v>0.4</v>
      </c>
      <c r="L3742">
        <f>_xlfn.NUMBERVALUE(INDEX(tb_SVI[],MATCH(Table3[[#This Row],[city_name]],tb_SVI[city_name_uf],0),10),".")</f>
        <v>0.32200000000000001</v>
      </c>
      <c r="M3742">
        <f>_xlfn.NUMBERVALUE(INDEX(tb_SVI[],MATCH(Table3[[#This Row],[city_name]],tb_SVI[city_name_uf],0),11),".")</f>
        <v>0.24</v>
      </c>
      <c r="N3742" s="14">
        <f>_xlfn.PERCENTRANK.INC(Table3[MHDI_tot],Table3[[#This Row],[MHDI_tot]],3)</f>
        <v>0.65200000000000002</v>
      </c>
    </row>
    <row r="3743" spans="1:14" hidden="1" x14ac:dyDescent="0.2">
      <c r="A3743" t="str">
        <f>SVI!F3743</f>
        <v>Alumínio/SP</v>
      </c>
      <c r="B3743" t="str">
        <f>INDEX(tb_SVI[],MATCH(Table3[[#This Row],[ibge_cod]],tb_SVI[Município],0),1)</f>
        <v>SP</v>
      </c>
      <c r="C3743" t="str">
        <f>INDEX(tb_SVI[],MATCH(Table3[[#This Row],[city_name]],tb_SVI[city_name_uf],0),3)</f>
        <v>3501152</v>
      </c>
      <c r="D3743" t="s">
        <v>21373</v>
      </c>
      <c r="E3743" s="11">
        <f>INDEX(tb_SVI[],MATCH(Table3[[#This Row],[city_name]],tb_SVI[city_name_uf],0),5)</f>
        <v>18767</v>
      </c>
      <c r="F3743">
        <f>INDEX(tb_MHDI[],MATCH(Table3[[#This Row],[city_name]],tb_MHDI[mun_uf],0),5)</f>
        <v>0.76600000000000001</v>
      </c>
      <c r="G3743">
        <f>INDEX(tb_MHDI[],MATCH(Table3[[#This Row],[city_name]],tb_MHDI[mun_uf],0),6)</f>
        <v>0.72899999999999998</v>
      </c>
      <c r="H3743">
        <f>INDEX(tb_MHDI[],MATCH(Table3[[#This Row],[city_name]],tb_MHDI[mun_uf],0),7)</f>
        <v>0.84099999999999997</v>
      </c>
      <c r="I3743">
        <f>INDEX(tb_MHDI[],MATCH(Table3[[#This Row],[city_name]],tb_MHDI[mun_uf],0),8)</f>
        <v>0.73199999999999998</v>
      </c>
      <c r="J3743">
        <f>_xlfn.NUMBERVALUE(INDEX(tb_SVI[],MATCH(Table3[[#This Row],[city_name]],tb_SVI[city_name_uf],0),8),".")</f>
        <v>0.252</v>
      </c>
      <c r="K3743">
        <f>_xlfn.NUMBERVALUE(INDEX(tb_SVI[],MATCH(Table3[[#This Row],[city_name]],tb_SVI[city_name_uf],0),9),".")</f>
        <v>0.29399999999999998</v>
      </c>
      <c r="L3743">
        <f>_xlfn.NUMBERVALUE(INDEX(tb_SVI[],MATCH(Table3[[#This Row],[city_name]],tb_SVI[city_name_uf],0),10),".")</f>
        <v>0.22700000000000001</v>
      </c>
      <c r="M3743">
        <f>_xlfn.NUMBERVALUE(INDEX(tb_SVI[],MATCH(Table3[[#This Row],[city_name]],tb_SVI[city_name_uf],0),11),".")</f>
        <v>0.23400000000000001</v>
      </c>
      <c r="N3743" s="14">
        <f>_xlfn.PERCENTRANK.INC(Table3[MHDI_tot],Table3[[#This Row],[MHDI_tot]],3)</f>
        <v>0.94799999999999995</v>
      </c>
    </row>
    <row r="3744" spans="1:14" hidden="1" x14ac:dyDescent="0.2">
      <c r="A3744" t="str">
        <f>SVI!F3744</f>
        <v>Alvinlândia/SP</v>
      </c>
      <c r="B3744" t="str">
        <f>INDEX(tb_SVI[],MATCH(Table3[[#This Row],[ibge_cod]],tb_SVI[Município],0),1)</f>
        <v>SP</v>
      </c>
      <c r="C3744" t="str">
        <f>INDEX(tb_SVI[],MATCH(Table3[[#This Row],[city_name]],tb_SVI[city_name_uf],0),3)</f>
        <v>3501509</v>
      </c>
      <c r="D3744" t="s">
        <v>21374</v>
      </c>
      <c r="E3744" s="11">
        <f>INDEX(tb_SVI[],MATCH(Table3[[#This Row],[city_name]],tb_SVI[city_name_uf],0),5)</f>
        <v>3237</v>
      </c>
      <c r="F3744">
        <f>INDEX(tb_MHDI[],MATCH(Table3[[#This Row],[city_name]],tb_MHDI[mun_uf],0),5)</f>
        <v>0.72199999999999998</v>
      </c>
      <c r="G3744">
        <f>INDEX(tb_MHDI[],MATCH(Table3[[#This Row],[city_name]],tb_MHDI[mun_uf],0),6)</f>
        <v>0.72099999999999997</v>
      </c>
      <c r="H3744">
        <f>INDEX(tb_MHDI[],MATCH(Table3[[#This Row],[city_name]],tb_MHDI[mun_uf],0),7)</f>
        <v>0.79100000000000004</v>
      </c>
      <c r="I3744">
        <f>INDEX(tb_MHDI[],MATCH(Table3[[#This Row],[city_name]],tb_MHDI[mun_uf],0),8)</f>
        <v>0.65900000000000003</v>
      </c>
      <c r="J3744">
        <f>_xlfn.NUMBERVALUE(INDEX(tb_SVI[],MATCH(Table3[[#This Row],[city_name]],tb_SVI[city_name_uf],0),8),".")</f>
        <v>0.17</v>
      </c>
      <c r="K3744">
        <f>_xlfn.NUMBERVALUE(INDEX(tb_SVI[],MATCH(Table3[[#This Row],[city_name]],tb_SVI[city_name_uf],0),9),".")</f>
        <v>4.1000000000000002E-2</v>
      </c>
      <c r="L3744">
        <f>_xlfn.NUMBERVALUE(INDEX(tb_SVI[],MATCH(Table3[[#This Row],[city_name]],tb_SVI[city_name_uf],0),10),".")</f>
        <v>0.24399999999999999</v>
      </c>
      <c r="M3744">
        <f>_xlfn.NUMBERVALUE(INDEX(tb_SVI[],MATCH(Table3[[#This Row],[city_name]],tb_SVI[city_name_uf],0),11),".")</f>
        <v>0.22500000000000001</v>
      </c>
      <c r="N3744" s="14">
        <f>_xlfn.PERCENTRANK.INC(Table3[MHDI_tot],Table3[[#This Row],[MHDI_tot]],3)</f>
        <v>0.77200000000000002</v>
      </c>
    </row>
    <row r="3745" spans="1:14" hidden="1" x14ac:dyDescent="0.2">
      <c r="A3745" t="str">
        <f>SVI!F3745</f>
        <v>Amparo/SP</v>
      </c>
      <c r="B3745" t="str">
        <f>INDEX(tb_SVI[],MATCH(Table3[[#This Row],[ibge_cod]],tb_SVI[Município],0),1)</f>
        <v>SP</v>
      </c>
      <c r="C3745" t="str">
        <f>INDEX(tb_SVI[],MATCH(Table3[[#This Row],[city_name]],tb_SVI[city_name_uf],0),3)</f>
        <v>3501905</v>
      </c>
      <c r="D3745" t="s">
        <v>21375</v>
      </c>
      <c r="E3745" s="11">
        <f>INDEX(tb_SVI[],MATCH(Table3[[#This Row],[city_name]],tb_SVI[city_name_uf],0),5)</f>
        <v>72677</v>
      </c>
      <c r="F3745">
        <f>INDEX(tb_MHDI[],MATCH(Table3[[#This Row],[city_name]],tb_MHDI[mun_uf],0),5)</f>
        <v>0.78500000000000003</v>
      </c>
      <c r="G3745">
        <f>INDEX(tb_MHDI[],MATCH(Table3[[#This Row],[city_name]],tb_MHDI[mun_uf],0),6)</f>
        <v>0.78</v>
      </c>
      <c r="H3745">
        <f>INDEX(tb_MHDI[],MATCH(Table3[[#This Row],[city_name]],tb_MHDI[mun_uf],0),7)</f>
        <v>0.871</v>
      </c>
      <c r="I3745">
        <f>INDEX(tb_MHDI[],MATCH(Table3[[#This Row],[city_name]],tb_MHDI[mun_uf],0),8)</f>
        <v>0.71099999999999997</v>
      </c>
      <c r="J3745">
        <f>_xlfn.NUMBERVALUE(INDEX(tb_SVI[],MATCH(Table3[[#This Row],[city_name]],tb_SVI[city_name_uf],0),8),".")</f>
        <v>0.152</v>
      </c>
      <c r="K3745">
        <f>_xlfn.NUMBERVALUE(INDEX(tb_SVI[],MATCH(Table3[[#This Row],[city_name]],tb_SVI[city_name_uf],0),9),".")</f>
        <v>4.1000000000000002E-2</v>
      </c>
      <c r="L3745">
        <f>_xlfn.NUMBERVALUE(INDEX(tb_SVI[],MATCH(Table3[[#This Row],[city_name]],tb_SVI[city_name_uf],0),10),".")</f>
        <v>0.24199999999999999</v>
      </c>
      <c r="M3745">
        <f>_xlfn.NUMBERVALUE(INDEX(tb_SVI[],MATCH(Table3[[#This Row],[city_name]],tb_SVI[city_name_uf],0),11),".")</f>
        <v>0.17199999999999999</v>
      </c>
      <c r="N3745" s="14">
        <f>_xlfn.PERCENTRANK.INC(Table3[MHDI_tot],Table3[[#This Row],[MHDI_tot]],3)</f>
        <v>0.98199999999999998</v>
      </c>
    </row>
    <row r="3746" spans="1:14" hidden="1" x14ac:dyDescent="0.2">
      <c r="A3746" t="str">
        <f>SVI!F3746</f>
        <v>Américo Brasiliense/SP</v>
      </c>
      <c r="B3746" t="str">
        <f>INDEX(tb_SVI[],MATCH(Table3[[#This Row],[ibge_cod]],tb_SVI[Município],0),1)</f>
        <v>SP</v>
      </c>
      <c r="C3746" t="str">
        <f>INDEX(tb_SVI[],MATCH(Table3[[#This Row],[city_name]],tb_SVI[city_name_uf],0),3)</f>
        <v>3501707</v>
      </c>
      <c r="D3746" t="s">
        <v>21376</v>
      </c>
      <c r="E3746" s="11">
        <f>INDEX(tb_SVI[],MATCH(Table3[[#This Row],[city_name]],tb_SVI[city_name_uf],0),5)</f>
        <v>41032</v>
      </c>
      <c r="F3746">
        <f>INDEX(tb_MHDI[],MATCH(Table3[[#This Row],[city_name]],tb_MHDI[mun_uf],0),5)</f>
        <v>0.751</v>
      </c>
      <c r="G3746">
        <f>INDEX(tb_MHDI[],MATCH(Table3[[#This Row],[city_name]],tb_MHDI[mun_uf],0),6)</f>
        <v>0.70899999999999996</v>
      </c>
      <c r="H3746">
        <f>INDEX(tb_MHDI[],MATCH(Table3[[#This Row],[city_name]],tb_MHDI[mun_uf],0),7)</f>
        <v>0.85199999999999998</v>
      </c>
      <c r="I3746">
        <f>INDEX(tb_MHDI[],MATCH(Table3[[#This Row],[city_name]],tb_MHDI[mun_uf],0),8)</f>
        <v>0.70099999999999996</v>
      </c>
      <c r="J3746">
        <f>_xlfn.NUMBERVALUE(INDEX(tb_SVI[],MATCH(Table3[[#This Row],[city_name]],tb_SVI[city_name_uf],0),8),".")</f>
        <v>0.26900000000000002</v>
      </c>
      <c r="K3746">
        <f>_xlfn.NUMBERVALUE(INDEX(tb_SVI[],MATCH(Table3[[#This Row],[city_name]],tb_SVI[city_name_uf],0),9),".")</f>
        <v>0.27200000000000002</v>
      </c>
      <c r="L3746">
        <f>_xlfn.NUMBERVALUE(INDEX(tb_SVI[],MATCH(Table3[[#This Row],[city_name]],tb_SVI[city_name_uf],0),10),".")</f>
        <v>0.28199999999999997</v>
      </c>
      <c r="M3746">
        <f>_xlfn.NUMBERVALUE(INDEX(tb_SVI[],MATCH(Table3[[#This Row],[city_name]],tb_SVI[city_name_uf],0),11),".")</f>
        <v>0.254</v>
      </c>
      <c r="N3746" s="14">
        <f>_xlfn.PERCENTRANK.INC(Table3[MHDI_tot],Table3[[#This Row],[MHDI_tot]],3)</f>
        <v>0.90100000000000002</v>
      </c>
    </row>
    <row r="3747" spans="1:14" hidden="1" x14ac:dyDescent="0.2">
      <c r="A3747" t="str">
        <f>SVI!F3747</f>
        <v>Américo de Campos/SP</v>
      </c>
      <c r="B3747" t="str">
        <f>INDEX(tb_SVI[],MATCH(Table3[[#This Row],[ibge_cod]],tb_SVI[Município],0),1)</f>
        <v>SP</v>
      </c>
      <c r="C3747" t="str">
        <f>INDEX(tb_SVI[],MATCH(Table3[[#This Row],[city_name]],tb_SVI[city_name_uf],0),3)</f>
        <v>3501806</v>
      </c>
      <c r="D3747" t="s">
        <v>21377</v>
      </c>
      <c r="E3747" s="11">
        <f>INDEX(tb_SVI[],MATCH(Table3[[#This Row],[city_name]],tb_SVI[city_name_uf],0),5)</f>
        <v>5981</v>
      </c>
      <c r="F3747">
        <f>INDEX(tb_MHDI[],MATCH(Table3[[#This Row],[city_name]],tb_MHDI[mun_uf],0),5)</f>
        <v>0.745</v>
      </c>
      <c r="G3747">
        <f>INDEX(tb_MHDI[],MATCH(Table3[[#This Row],[city_name]],tb_MHDI[mun_uf],0),6)</f>
        <v>0.71499999999999997</v>
      </c>
      <c r="H3747">
        <f>INDEX(tb_MHDI[],MATCH(Table3[[#This Row],[city_name]],tb_MHDI[mun_uf],0),7)</f>
        <v>0.81699999999999995</v>
      </c>
      <c r="I3747">
        <f>INDEX(tb_MHDI[],MATCH(Table3[[#This Row],[city_name]],tb_MHDI[mun_uf],0),8)</f>
        <v>0.70799999999999996</v>
      </c>
      <c r="J3747">
        <f>_xlfn.NUMBERVALUE(INDEX(tb_SVI[],MATCH(Table3[[#This Row],[city_name]],tb_SVI[city_name_uf],0),8),".")</f>
        <v>0.249</v>
      </c>
      <c r="K3747">
        <f>_xlfn.NUMBERVALUE(INDEX(tb_SVI[],MATCH(Table3[[#This Row],[city_name]],tb_SVI[city_name_uf],0),9),".")</f>
        <v>0.23499999999999999</v>
      </c>
      <c r="L3747">
        <f>_xlfn.NUMBERVALUE(INDEX(tb_SVI[],MATCH(Table3[[#This Row],[city_name]],tb_SVI[city_name_uf],0),10),".")</f>
        <v>0.27500000000000002</v>
      </c>
      <c r="M3747">
        <f>_xlfn.NUMBERVALUE(INDEX(tb_SVI[],MATCH(Table3[[#This Row],[city_name]],tb_SVI[city_name_uf],0),11),".")</f>
        <v>0.23599999999999999</v>
      </c>
      <c r="N3747" s="14">
        <f>_xlfn.PERCENTRANK.INC(Table3[MHDI_tot],Table3[[#This Row],[MHDI_tot]],3)</f>
        <v>0.88</v>
      </c>
    </row>
    <row r="3748" spans="1:14" hidden="1" x14ac:dyDescent="0.2">
      <c r="A3748" t="str">
        <f>SVI!F3748</f>
        <v>Analândia/SP</v>
      </c>
      <c r="B3748" t="str">
        <f>INDEX(tb_SVI[],MATCH(Table3[[#This Row],[ibge_cod]],tb_SVI[Município],0),1)</f>
        <v>SP</v>
      </c>
      <c r="C3748" t="str">
        <f>INDEX(tb_SVI[],MATCH(Table3[[#This Row],[city_name]],tb_SVI[city_name_uf],0),3)</f>
        <v>3502002</v>
      </c>
      <c r="D3748" t="s">
        <v>21378</v>
      </c>
      <c r="E3748" s="11">
        <f>INDEX(tb_SVI[],MATCH(Table3[[#This Row],[city_name]],tb_SVI[city_name_uf],0),5)</f>
        <v>5056</v>
      </c>
      <c r="F3748">
        <f>INDEX(tb_MHDI[],MATCH(Table3[[#This Row],[city_name]],tb_MHDI[mun_uf],0),5)</f>
        <v>0.754</v>
      </c>
      <c r="G3748">
        <f>INDEX(tb_MHDI[],MATCH(Table3[[#This Row],[city_name]],tb_MHDI[mun_uf],0),6)</f>
        <v>0.745</v>
      </c>
      <c r="H3748">
        <f>INDEX(tb_MHDI[],MATCH(Table3[[#This Row],[city_name]],tb_MHDI[mun_uf],0),7)</f>
        <v>0.86099999999999999</v>
      </c>
      <c r="I3748">
        <f>INDEX(tb_MHDI[],MATCH(Table3[[#This Row],[city_name]],tb_MHDI[mun_uf],0),8)</f>
        <v>0.66800000000000004</v>
      </c>
      <c r="J3748">
        <f>_xlfn.NUMBERVALUE(INDEX(tb_SVI[],MATCH(Table3[[#This Row],[city_name]],tb_SVI[city_name_uf],0),8),".")</f>
        <v>0.19400000000000001</v>
      </c>
      <c r="K3748">
        <f>_xlfn.NUMBERVALUE(INDEX(tb_SVI[],MATCH(Table3[[#This Row],[city_name]],tb_SVI[city_name_uf],0),9),".")</f>
        <v>5.8999999999999997E-2</v>
      </c>
      <c r="L3748">
        <f>_xlfn.NUMBERVALUE(INDEX(tb_SVI[],MATCH(Table3[[#This Row],[city_name]],tb_SVI[city_name_uf],0),10),".")</f>
        <v>0.27200000000000002</v>
      </c>
      <c r="M3748">
        <f>_xlfn.NUMBERVALUE(INDEX(tb_SVI[],MATCH(Table3[[#This Row],[city_name]],tb_SVI[city_name_uf],0),11),".")</f>
        <v>0.252</v>
      </c>
      <c r="N3748" s="14">
        <f>_xlfn.PERCENTRANK.INC(Table3[MHDI_tot],Table3[[#This Row],[MHDI_tot]],3)</f>
        <v>0.91200000000000003</v>
      </c>
    </row>
    <row r="3749" spans="1:14" hidden="1" x14ac:dyDescent="0.2">
      <c r="A3749" t="str">
        <f>SVI!F3749</f>
        <v>Andradina/SP</v>
      </c>
      <c r="B3749" t="str">
        <f>INDEX(tb_SVI[],MATCH(Table3[[#This Row],[ibge_cod]],tb_SVI[Município],0),1)</f>
        <v>SP</v>
      </c>
      <c r="C3749" t="str">
        <f>INDEX(tb_SVI[],MATCH(Table3[[#This Row],[city_name]],tb_SVI[city_name_uf],0),3)</f>
        <v>3502101</v>
      </c>
      <c r="D3749" t="s">
        <v>21379</v>
      </c>
      <c r="E3749" s="11">
        <f>INDEX(tb_SVI[],MATCH(Table3[[#This Row],[city_name]],tb_SVI[city_name_uf],0),5)</f>
        <v>57202</v>
      </c>
      <c r="F3749">
        <f>INDEX(tb_MHDI[],MATCH(Table3[[#This Row],[city_name]],tb_MHDI[mun_uf],0),5)</f>
        <v>0.77900000000000003</v>
      </c>
      <c r="G3749">
        <f>INDEX(tb_MHDI[],MATCH(Table3[[#This Row],[city_name]],tb_MHDI[mun_uf],0),6)</f>
        <v>0.76200000000000001</v>
      </c>
      <c r="H3749">
        <f>INDEX(tb_MHDI[],MATCH(Table3[[#This Row],[city_name]],tb_MHDI[mun_uf],0),7)</f>
        <v>0.88500000000000001</v>
      </c>
      <c r="I3749">
        <f>INDEX(tb_MHDI[],MATCH(Table3[[#This Row],[city_name]],tb_MHDI[mun_uf],0),8)</f>
        <v>0.70199999999999996</v>
      </c>
      <c r="J3749">
        <f>_xlfn.NUMBERVALUE(INDEX(tb_SVI[],MATCH(Table3[[#This Row],[city_name]],tb_SVI[city_name_uf],0),8),".")</f>
        <v>0.186</v>
      </c>
      <c r="K3749">
        <f>_xlfn.NUMBERVALUE(INDEX(tb_SVI[],MATCH(Table3[[#This Row],[city_name]],tb_SVI[city_name_uf],0),9),".")</f>
        <v>0.10299999999999999</v>
      </c>
      <c r="L3749">
        <f>_xlfn.NUMBERVALUE(INDEX(tb_SVI[],MATCH(Table3[[#This Row],[city_name]],tb_SVI[city_name_uf],0),10),".")</f>
        <v>0.223</v>
      </c>
      <c r="M3749">
        <f>_xlfn.NUMBERVALUE(INDEX(tb_SVI[],MATCH(Table3[[#This Row],[city_name]],tb_SVI[city_name_uf],0),11),".")</f>
        <v>0.23100000000000001</v>
      </c>
      <c r="N3749" s="14">
        <f>_xlfn.PERCENTRANK.INC(Table3[MHDI_tot],Table3[[#This Row],[MHDI_tot]],3)</f>
        <v>0.97399999999999998</v>
      </c>
    </row>
    <row r="3750" spans="1:14" hidden="1" x14ac:dyDescent="0.2">
      <c r="A3750" t="str">
        <f>SVI!F3750</f>
        <v>Angatuba/SP</v>
      </c>
      <c r="B3750" t="str">
        <f>INDEX(tb_SVI[],MATCH(Table3[[#This Row],[ibge_cod]],tb_SVI[Município],0),1)</f>
        <v>SP</v>
      </c>
      <c r="C3750" t="str">
        <f>INDEX(tb_SVI[],MATCH(Table3[[#This Row],[city_name]],tb_SVI[city_name_uf],0),3)</f>
        <v>3502200</v>
      </c>
      <c r="D3750" t="s">
        <v>21380</v>
      </c>
      <c r="E3750" s="11">
        <f>INDEX(tb_SVI[],MATCH(Table3[[#This Row],[city_name]],tb_SVI[city_name_uf],0),5)</f>
        <v>25479</v>
      </c>
      <c r="F3750">
        <f>INDEX(tb_MHDI[],MATCH(Table3[[#This Row],[city_name]],tb_MHDI[mun_uf],0),5)</f>
        <v>0.71899999999999997</v>
      </c>
      <c r="G3750">
        <f>INDEX(tb_MHDI[],MATCH(Table3[[#This Row],[city_name]],tb_MHDI[mun_uf],0),6)</f>
        <v>0.69299999999999995</v>
      </c>
      <c r="H3750">
        <f>INDEX(tb_MHDI[],MATCH(Table3[[#This Row],[city_name]],tb_MHDI[mun_uf],0),7)</f>
        <v>0.82699999999999996</v>
      </c>
      <c r="I3750">
        <f>INDEX(tb_MHDI[],MATCH(Table3[[#This Row],[city_name]],tb_MHDI[mun_uf],0),8)</f>
        <v>0.64800000000000002</v>
      </c>
      <c r="J3750">
        <f>_xlfn.NUMBERVALUE(INDEX(tb_SVI[],MATCH(Table3[[#This Row],[city_name]],tb_SVI[city_name_uf],0),8),".")</f>
        <v>0.22800000000000001</v>
      </c>
      <c r="K3750">
        <f>_xlfn.NUMBERVALUE(INDEX(tb_SVI[],MATCH(Table3[[#This Row],[city_name]],tb_SVI[city_name_uf],0),9),".")</f>
        <v>9.1999999999999998E-2</v>
      </c>
      <c r="L3750">
        <f>_xlfn.NUMBERVALUE(INDEX(tb_SVI[],MATCH(Table3[[#This Row],[city_name]],tb_SVI[city_name_uf],0),10),".")</f>
        <v>0.33500000000000002</v>
      </c>
      <c r="M3750">
        <f>_xlfn.NUMBERVALUE(INDEX(tb_SVI[],MATCH(Table3[[#This Row],[city_name]],tb_SVI[city_name_uf],0),11),".")</f>
        <v>0.25600000000000001</v>
      </c>
      <c r="N3750" s="14">
        <f>_xlfn.PERCENTRANK.INC(Table3[MHDI_tot],Table3[[#This Row],[MHDI_tot]],3)</f>
        <v>0.755</v>
      </c>
    </row>
    <row r="3751" spans="1:14" hidden="1" x14ac:dyDescent="0.2">
      <c r="A3751" t="str">
        <f>SVI!F3751</f>
        <v>Anhembi/SP</v>
      </c>
      <c r="B3751" t="str">
        <f>INDEX(tb_SVI[],MATCH(Table3[[#This Row],[ibge_cod]],tb_SVI[Município],0),1)</f>
        <v>SP</v>
      </c>
      <c r="C3751" t="str">
        <f>INDEX(tb_SVI[],MATCH(Table3[[#This Row],[city_name]],tb_SVI[city_name_uf],0),3)</f>
        <v>3502309</v>
      </c>
      <c r="D3751" t="s">
        <v>21381</v>
      </c>
      <c r="E3751" s="11">
        <f>INDEX(tb_SVI[],MATCH(Table3[[#This Row],[city_name]],tb_SVI[city_name_uf],0),5)</f>
        <v>6819</v>
      </c>
      <c r="F3751">
        <f>INDEX(tb_MHDI[],MATCH(Table3[[#This Row],[city_name]],tb_MHDI[mun_uf],0),5)</f>
        <v>0.72099999999999997</v>
      </c>
      <c r="G3751">
        <f>INDEX(tb_MHDI[],MATCH(Table3[[#This Row],[city_name]],tb_MHDI[mun_uf],0),6)</f>
        <v>0.68100000000000005</v>
      </c>
      <c r="H3751">
        <f>INDEX(tb_MHDI[],MATCH(Table3[[#This Row],[city_name]],tb_MHDI[mun_uf],0),7)</f>
        <v>0.86299999999999999</v>
      </c>
      <c r="I3751">
        <f>INDEX(tb_MHDI[],MATCH(Table3[[#This Row],[city_name]],tb_MHDI[mun_uf],0),8)</f>
        <v>0.63700000000000001</v>
      </c>
      <c r="J3751">
        <f>_xlfn.NUMBERVALUE(INDEX(tb_SVI[],MATCH(Table3[[#This Row],[city_name]],tb_SVI[city_name_uf],0),8),".")</f>
        <v>0.21099999999999999</v>
      </c>
      <c r="K3751">
        <f>_xlfn.NUMBERVALUE(INDEX(tb_SVI[],MATCH(Table3[[#This Row],[city_name]],tb_SVI[city_name_uf],0),9),".")</f>
        <v>0.112</v>
      </c>
      <c r="L3751">
        <f>_xlfn.NUMBERVALUE(INDEX(tb_SVI[],MATCH(Table3[[#This Row],[city_name]],tb_SVI[city_name_uf],0),10),".")</f>
        <v>0.28799999999999998</v>
      </c>
      <c r="M3751">
        <f>_xlfn.NUMBERVALUE(INDEX(tb_SVI[],MATCH(Table3[[#This Row],[city_name]],tb_SVI[city_name_uf],0),11),".")</f>
        <v>0.23200000000000001</v>
      </c>
      <c r="N3751" s="14">
        <f>_xlfn.PERCENTRANK.INC(Table3[MHDI_tot],Table3[[#This Row],[MHDI_tot]],3)</f>
        <v>0.76600000000000001</v>
      </c>
    </row>
    <row r="3752" spans="1:14" hidden="1" x14ac:dyDescent="0.2">
      <c r="A3752" t="str">
        <f>SVI!F3752</f>
        <v>Anhumas/SP</v>
      </c>
      <c r="B3752" t="str">
        <f>INDEX(tb_SVI[],MATCH(Table3[[#This Row],[ibge_cod]],tb_SVI[Município],0),1)</f>
        <v>SP</v>
      </c>
      <c r="C3752" t="str">
        <f>INDEX(tb_SVI[],MATCH(Table3[[#This Row],[city_name]],tb_SVI[city_name_uf],0),3)</f>
        <v>3502408</v>
      </c>
      <c r="D3752" t="s">
        <v>21382</v>
      </c>
      <c r="E3752" s="11">
        <f>INDEX(tb_SVI[],MATCH(Table3[[#This Row],[city_name]],tb_SVI[city_name_uf],0),5)</f>
        <v>4144</v>
      </c>
      <c r="F3752">
        <f>INDEX(tb_MHDI[],MATCH(Table3[[#This Row],[city_name]],tb_MHDI[mun_uf],0),5)</f>
        <v>0.74099999999999999</v>
      </c>
      <c r="G3752">
        <f>INDEX(tb_MHDI[],MATCH(Table3[[#This Row],[city_name]],tb_MHDI[mun_uf],0),6)</f>
        <v>0.68300000000000005</v>
      </c>
      <c r="H3752">
        <f>INDEX(tb_MHDI[],MATCH(Table3[[#This Row],[city_name]],tb_MHDI[mun_uf],0),7)</f>
        <v>0.84499999999999997</v>
      </c>
      <c r="I3752">
        <f>INDEX(tb_MHDI[],MATCH(Table3[[#This Row],[city_name]],tb_MHDI[mun_uf],0),8)</f>
        <v>0.70599999999999996</v>
      </c>
      <c r="J3752">
        <f>_xlfn.NUMBERVALUE(INDEX(tb_SVI[],MATCH(Table3[[#This Row],[city_name]],tb_SVI[city_name_uf],0),8),".")</f>
        <v>0.20799999999999999</v>
      </c>
      <c r="K3752">
        <f>_xlfn.NUMBERVALUE(INDEX(tb_SVI[],MATCH(Table3[[#This Row],[city_name]],tb_SVI[city_name_uf],0),9),".")</f>
        <v>0.112</v>
      </c>
      <c r="L3752">
        <f>_xlfn.NUMBERVALUE(INDEX(tb_SVI[],MATCH(Table3[[#This Row],[city_name]],tb_SVI[city_name_uf],0),10),".")</f>
        <v>0.28199999999999997</v>
      </c>
      <c r="M3752">
        <f>_xlfn.NUMBERVALUE(INDEX(tb_SVI[],MATCH(Table3[[#This Row],[city_name]],tb_SVI[city_name_uf],0),11),".")</f>
        <v>0.23</v>
      </c>
      <c r="N3752" s="14">
        <f>_xlfn.PERCENTRANK.INC(Table3[MHDI_tot],Table3[[#This Row],[MHDI_tot]],3)</f>
        <v>0.86299999999999999</v>
      </c>
    </row>
    <row r="3753" spans="1:14" hidden="1" x14ac:dyDescent="0.2">
      <c r="A3753" t="str">
        <f>SVI!F3753</f>
        <v>Aparecida D'Oeste/SP</v>
      </c>
      <c r="B3753" t="str">
        <f>INDEX(tb_SVI[],MATCH(Table3[[#This Row],[ibge_cod]],tb_SVI[Município],0),1)</f>
        <v>SP</v>
      </c>
      <c r="C3753" t="str">
        <f>INDEX(tb_SVI[],MATCH(Table3[[#This Row],[city_name]],tb_SVI[city_name_uf],0),3)</f>
        <v>3502606</v>
      </c>
      <c r="D3753" t="s">
        <v>21383</v>
      </c>
      <c r="E3753" s="11">
        <f>INDEX(tb_SVI[],MATCH(Table3[[#This Row],[city_name]],tb_SVI[city_name_uf],0),5)</f>
        <v>4158</v>
      </c>
      <c r="F3753">
        <f>INDEX(tb_MHDI[],MATCH(Table3[[#This Row],[city_name]],tb_MHDI[mun_uf],0),5)</f>
        <v>0.72099999999999997</v>
      </c>
      <c r="G3753">
        <f>INDEX(tb_MHDI[],MATCH(Table3[[#This Row],[city_name]],tb_MHDI[mun_uf],0),6)</f>
        <v>0.69699999999999995</v>
      </c>
      <c r="H3753">
        <f>INDEX(tb_MHDI[],MATCH(Table3[[#This Row],[city_name]],tb_MHDI[mun_uf],0),7)</f>
        <v>0.80400000000000005</v>
      </c>
      <c r="I3753">
        <f>INDEX(tb_MHDI[],MATCH(Table3[[#This Row],[city_name]],tb_MHDI[mun_uf],0),8)</f>
        <v>0.67</v>
      </c>
      <c r="J3753">
        <f>_xlfn.NUMBERVALUE(INDEX(tb_SVI[],MATCH(Table3[[#This Row],[city_name]],tb_SVI[city_name_uf],0),8),".")</f>
        <v>0.24299999999999999</v>
      </c>
      <c r="K3753">
        <f>_xlfn.NUMBERVALUE(INDEX(tb_SVI[],MATCH(Table3[[#This Row],[city_name]],tb_SVI[city_name_uf],0),9),".")</f>
        <v>0.13100000000000001</v>
      </c>
      <c r="L3753">
        <f>_xlfn.NUMBERVALUE(INDEX(tb_SVI[],MATCH(Table3[[#This Row],[city_name]],tb_SVI[city_name_uf],0),10),".")</f>
        <v>0.32500000000000001</v>
      </c>
      <c r="M3753">
        <f>_xlfn.NUMBERVALUE(INDEX(tb_SVI[],MATCH(Table3[[#This Row],[city_name]],tb_SVI[city_name_uf],0),11),".")</f>
        <v>0.27400000000000002</v>
      </c>
      <c r="N3753" s="14">
        <f>_xlfn.PERCENTRANK.INC(Table3[MHDI_tot],Table3[[#This Row],[MHDI_tot]],3)</f>
        <v>0.76600000000000001</v>
      </c>
    </row>
    <row r="3754" spans="1:14" hidden="1" x14ac:dyDescent="0.2">
      <c r="A3754" t="str">
        <f>SVI!F3754</f>
        <v>Apiaí/SP</v>
      </c>
      <c r="B3754" t="str">
        <f>INDEX(tb_SVI[],MATCH(Table3[[#This Row],[ibge_cod]],tb_SVI[Município],0),1)</f>
        <v>SP</v>
      </c>
      <c r="C3754" t="str">
        <f>INDEX(tb_SVI[],MATCH(Table3[[#This Row],[city_name]],tb_SVI[city_name_uf],0),3)</f>
        <v>3502705</v>
      </c>
      <c r="D3754" t="s">
        <v>21384</v>
      </c>
      <c r="E3754" s="11">
        <f>INDEX(tb_SVI[],MATCH(Table3[[#This Row],[city_name]],tb_SVI[city_name_uf],0),5)</f>
        <v>24226</v>
      </c>
      <c r="F3754">
        <f>INDEX(tb_MHDI[],MATCH(Table3[[#This Row],[city_name]],tb_MHDI[mun_uf],0),5)</f>
        <v>0.71</v>
      </c>
      <c r="G3754">
        <f>INDEX(tb_MHDI[],MATCH(Table3[[#This Row],[city_name]],tb_MHDI[mun_uf],0),6)</f>
        <v>0.66200000000000003</v>
      </c>
      <c r="H3754">
        <f>INDEX(tb_MHDI[],MATCH(Table3[[#This Row],[city_name]],tb_MHDI[mun_uf],0),7)</f>
        <v>0.83499999999999996</v>
      </c>
      <c r="I3754">
        <f>INDEX(tb_MHDI[],MATCH(Table3[[#This Row],[city_name]],tb_MHDI[mun_uf],0),8)</f>
        <v>0.64700000000000002</v>
      </c>
      <c r="J3754">
        <f>_xlfn.NUMBERVALUE(INDEX(tb_SVI[],MATCH(Table3[[#This Row],[city_name]],tb_SVI[city_name_uf],0),8),".")</f>
        <v>0.34200000000000003</v>
      </c>
      <c r="K3754">
        <f>_xlfn.NUMBERVALUE(INDEX(tb_SVI[],MATCH(Table3[[#This Row],[city_name]],tb_SVI[city_name_uf],0),9),".")</f>
        <v>0.26300000000000001</v>
      </c>
      <c r="L3754">
        <f>_xlfn.NUMBERVALUE(INDEX(tb_SVI[],MATCH(Table3[[#This Row],[city_name]],tb_SVI[city_name_uf],0),10),".")</f>
        <v>0.39700000000000002</v>
      </c>
      <c r="M3754">
        <f>_xlfn.NUMBERVALUE(INDEX(tb_SVI[],MATCH(Table3[[#This Row],[city_name]],tb_SVI[city_name_uf],0),11),".")</f>
        <v>0.36699999999999999</v>
      </c>
      <c r="N3754" s="14">
        <f>_xlfn.PERCENTRANK.INC(Table3[MHDI_tot],Table3[[#This Row],[MHDI_tot]],3)</f>
        <v>0.70499999999999996</v>
      </c>
    </row>
    <row r="3755" spans="1:14" hidden="1" x14ac:dyDescent="0.2">
      <c r="A3755" t="str">
        <f>SVI!F3755</f>
        <v>Aramina/SP</v>
      </c>
      <c r="B3755" t="str">
        <f>INDEX(tb_SVI[],MATCH(Table3[[#This Row],[ibge_cod]],tb_SVI[Município],0),1)</f>
        <v>SP</v>
      </c>
      <c r="C3755" t="str">
        <f>INDEX(tb_SVI[],MATCH(Table3[[#This Row],[city_name]],tb_SVI[city_name_uf],0),3)</f>
        <v>3503000</v>
      </c>
      <c r="D3755" t="s">
        <v>21385</v>
      </c>
      <c r="E3755" s="11">
        <f>INDEX(tb_SVI[],MATCH(Table3[[#This Row],[city_name]],tb_SVI[city_name_uf],0),5)</f>
        <v>5655</v>
      </c>
      <c r="F3755">
        <f>INDEX(tb_MHDI[],MATCH(Table3[[#This Row],[city_name]],tb_MHDI[mun_uf],0),5)</f>
        <v>0.74</v>
      </c>
      <c r="G3755">
        <f>INDEX(tb_MHDI[],MATCH(Table3[[#This Row],[city_name]],tb_MHDI[mun_uf],0),6)</f>
        <v>0.72299999999999998</v>
      </c>
      <c r="H3755">
        <f>INDEX(tb_MHDI[],MATCH(Table3[[#This Row],[city_name]],tb_MHDI[mun_uf],0),7)</f>
        <v>0.85599999999999998</v>
      </c>
      <c r="I3755">
        <f>INDEX(tb_MHDI[],MATCH(Table3[[#This Row],[city_name]],tb_MHDI[mun_uf],0),8)</f>
        <v>0.65600000000000003</v>
      </c>
      <c r="J3755">
        <f>_xlfn.NUMBERVALUE(INDEX(tb_SVI[],MATCH(Table3[[#This Row],[city_name]],tb_SVI[city_name_uf],0),8),".")</f>
        <v>0.16700000000000001</v>
      </c>
      <c r="K3755">
        <f>_xlfn.NUMBERVALUE(INDEX(tb_SVI[],MATCH(Table3[[#This Row],[city_name]],tb_SVI[city_name_uf],0),9),".")</f>
        <v>6.0000000000000001E-3</v>
      </c>
      <c r="L3755">
        <f>_xlfn.NUMBERVALUE(INDEX(tb_SVI[],MATCH(Table3[[#This Row],[city_name]],tb_SVI[city_name_uf],0),10),".")</f>
        <v>0.26</v>
      </c>
      <c r="M3755">
        <f>_xlfn.NUMBERVALUE(INDEX(tb_SVI[],MATCH(Table3[[#This Row],[city_name]],tb_SVI[city_name_uf],0),11),".")</f>
        <v>0.23599999999999999</v>
      </c>
      <c r="N3755" s="14">
        <f>_xlfn.PERCENTRANK.INC(Table3[MHDI_tot],Table3[[#This Row],[MHDI_tot]],3)</f>
        <v>0.85699999999999998</v>
      </c>
    </row>
    <row r="3756" spans="1:14" hidden="1" x14ac:dyDescent="0.2">
      <c r="A3756" t="str">
        <f>SVI!F3756</f>
        <v>Arandu/SP</v>
      </c>
      <c r="B3756" t="str">
        <f>INDEX(tb_SVI[],MATCH(Table3[[#This Row],[ibge_cod]],tb_SVI[Município],0),1)</f>
        <v>SP</v>
      </c>
      <c r="C3756" t="str">
        <f>INDEX(tb_SVI[],MATCH(Table3[[#This Row],[city_name]],tb_SVI[city_name_uf],0),3)</f>
        <v>3503109</v>
      </c>
      <c r="D3756" t="s">
        <v>21386</v>
      </c>
      <c r="E3756" s="11">
        <f>INDEX(tb_SVI[],MATCH(Table3[[#This Row],[city_name]],tb_SVI[city_name_uf],0),5)</f>
        <v>6365</v>
      </c>
      <c r="F3756">
        <f>INDEX(tb_MHDI[],MATCH(Table3[[#This Row],[city_name]],tb_MHDI[mun_uf],0),5)</f>
        <v>0.68500000000000005</v>
      </c>
      <c r="G3756">
        <f>INDEX(tb_MHDI[],MATCH(Table3[[#This Row],[city_name]],tb_MHDI[mun_uf],0),6)</f>
        <v>0.67500000000000004</v>
      </c>
      <c r="H3756">
        <f>INDEX(tb_MHDI[],MATCH(Table3[[#This Row],[city_name]],tb_MHDI[mun_uf],0),7)</f>
        <v>0.80600000000000005</v>
      </c>
      <c r="I3756">
        <f>INDEX(tb_MHDI[],MATCH(Table3[[#This Row],[city_name]],tb_MHDI[mun_uf],0),8)</f>
        <v>0.59199999999999997</v>
      </c>
      <c r="J3756">
        <f>_xlfn.NUMBERVALUE(INDEX(tb_SVI[],MATCH(Table3[[#This Row],[city_name]],tb_SVI[city_name_uf],0),8),".")</f>
        <v>0.216</v>
      </c>
      <c r="K3756">
        <f>_xlfn.NUMBERVALUE(INDEX(tb_SVI[],MATCH(Table3[[#This Row],[city_name]],tb_SVI[city_name_uf],0),9),".")</f>
        <v>9.0999999999999998E-2</v>
      </c>
      <c r="L3756">
        <f>_xlfn.NUMBERVALUE(INDEX(tb_SVI[],MATCH(Table3[[#This Row],[city_name]],tb_SVI[city_name_uf],0),10),".")</f>
        <v>0.35399999999999998</v>
      </c>
      <c r="M3756">
        <f>_xlfn.NUMBERVALUE(INDEX(tb_SVI[],MATCH(Table3[[#This Row],[city_name]],tb_SVI[city_name_uf],0),11),".")</f>
        <v>0.20399999999999999</v>
      </c>
      <c r="N3756" s="14">
        <f>_xlfn.PERCENTRANK.INC(Table3[MHDI_tot],Table3[[#This Row],[MHDI_tot]],3)</f>
        <v>0.58099999999999996</v>
      </c>
    </row>
    <row r="3757" spans="1:14" hidden="1" x14ac:dyDescent="0.2">
      <c r="A3757" t="str">
        <f>SVI!F3757</f>
        <v>Araraquara/SP</v>
      </c>
      <c r="B3757" t="str">
        <f>INDEX(tb_SVI[],MATCH(Table3[[#This Row],[ibge_cod]],tb_SVI[Município],0),1)</f>
        <v>SP</v>
      </c>
      <c r="C3757" t="str">
        <f>INDEX(tb_SVI[],MATCH(Table3[[#This Row],[city_name]],tb_SVI[city_name_uf],0),3)</f>
        <v>3503208</v>
      </c>
      <c r="D3757" t="s">
        <v>21387</v>
      </c>
      <c r="E3757" s="11">
        <f>INDEX(tb_SVI[],MATCH(Table3[[#This Row],[city_name]],tb_SVI[city_name_uf],0),5)</f>
        <v>238339</v>
      </c>
      <c r="F3757">
        <f>INDEX(tb_MHDI[],MATCH(Table3[[#This Row],[city_name]],tb_MHDI[mun_uf],0),5)</f>
        <v>0.81499999999999995</v>
      </c>
      <c r="G3757">
        <f>INDEX(tb_MHDI[],MATCH(Table3[[#This Row],[city_name]],tb_MHDI[mun_uf],0),6)</f>
        <v>0.78800000000000003</v>
      </c>
      <c r="H3757">
        <f>INDEX(tb_MHDI[],MATCH(Table3[[#This Row],[city_name]],tb_MHDI[mun_uf],0),7)</f>
        <v>0.877</v>
      </c>
      <c r="I3757">
        <f>INDEX(tb_MHDI[],MATCH(Table3[[#This Row],[city_name]],tb_MHDI[mun_uf],0),8)</f>
        <v>0.78200000000000003</v>
      </c>
      <c r="J3757">
        <f>_xlfn.NUMBERVALUE(INDEX(tb_SVI[],MATCH(Table3[[#This Row],[city_name]],tb_SVI[city_name_uf],0),8),".")</f>
        <v>0.17599999999999999</v>
      </c>
      <c r="K3757">
        <f>_xlfn.NUMBERVALUE(INDEX(tb_SVI[],MATCH(Table3[[#This Row],[city_name]],tb_SVI[city_name_uf],0),9),".")</f>
        <v>0.17</v>
      </c>
      <c r="L3757">
        <f>_xlfn.NUMBERVALUE(INDEX(tb_SVI[],MATCH(Table3[[#This Row],[city_name]],tb_SVI[city_name_uf],0),10),".")</f>
        <v>0.17299999999999999</v>
      </c>
      <c r="M3757">
        <f>_xlfn.NUMBERVALUE(INDEX(tb_SVI[],MATCH(Table3[[#This Row],[city_name]],tb_SVI[city_name_uf],0),11),".")</f>
        <v>0.186</v>
      </c>
      <c r="N3757" s="14">
        <f>_xlfn.PERCENTRANK.INC(Table3[MHDI_tot],Table3[[#This Row],[MHDI_tot]],3)</f>
        <v>0.997</v>
      </c>
    </row>
    <row r="3758" spans="1:14" hidden="1" x14ac:dyDescent="0.2">
      <c r="A3758" t="str">
        <f>SVI!F3758</f>
        <v>Araras/SP</v>
      </c>
      <c r="B3758" t="str">
        <f>INDEX(tb_SVI[],MATCH(Table3[[#This Row],[ibge_cod]],tb_SVI[Município],0),1)</f>
        <v>SP</v>
      </c>
      <c r="C3758" t="str">
        <f>INDEX(tb_SVI[],MATCH(Table3[[#This Row],[city_name]],tb_SVI[city_name_uf],0),3)</f>
        <v>3503307</v>
      </c>
      <c r="D3758" t="s">
        <v>21388</v>
      </c>
      <c r="E3758" s="11">
        <f>INDEX(tb_SVI[],MATCH(Table3[[#This Row],[city_name]],tb_SVI[city_name_uf],0),5)</f>
        <v>135506</v>
      </c>
      <c r="F3758">
        <f>INDEX(tb_MHDI[],MATCH(Table3[[#This Row],[city_name]],tb_MHDI[mun_uf],0),5)</f>
        <v>0.78100000000000003</v>
      </c>
      <c r="G3758">
        <f>INDEX(tb_MHDI[],MATCH(Table3[[#This Row],[city_name]],tb_MHDI[mun_uf],0),6)</f>
        <v>0.76300000000000001</v>
      </c>
      <c r="H3758">
        <f>INDEX(tb_MHDI[],MATCH(Table3[[#This Row],[city_name]],tb_MHDI[mun_uf],0),7)</f>
        <v>0.85899999999999999</v>
      </c>
      <c r="I3758">
        <f>INDEX(tb_MHDI[],MATCH(Table3[[#This Row],[city_name]],tb_MHDI[mun_uf],0),8)</f>
        <v>0.72799999999999998</v>
      </c>
      <c r="J3758">
        <f>_xlfn.NUMBERVALUE(INDEX(tb_SVI[],MATCH(Table3[[#This Row],[city_name]],tb_SVI[city_name_uf],0),8),".")</f>
        <v>0.185</v>
      </c>
      <c r="K3758">
        <f>_xlfn.NUMBERVALUE(INDEX(tb_SVI[],MATCH(Table3[[#This Row],[city_name]],tb_SVI[city_name_uf],0),9),".")</f>
        <v>0.124</v>
      </c>
      <c r="L3758">
        <f>_xlfn.NUMBERVALUE(INDEX(tb_SVI[],MATCH(Table3[[#This Row],[city_name]],tb_SVI[city_name_uf],0),10),".")</f>
        <v>0.23100000000000001</v>
      </c>
      <c r="M3758">
        <f>_xlfn.NUMBERVALUE(INDEX(tb_SVI[],MATCH(Table3[[#This Row],[city_name]],tb_SVI[city_name_uf],0),11),".")</f>
        <v>0.2</v>
      </c>
      <c r="N3758" s="14">
        <f>_xlfn.PERCENTRANK.INC(Table3[MHDI_tot],Table3[[#This Row],[MHDI_tot]],3)</f>
        <v>0.97699999999999998</v>
      </c>
    </row>
    <row r="3759" spans="1:14" hidden="1" x14ac:dyDescent="0.2">
      <c r="A3759" t="str">
        <f>SVI!F3759</f>
        <v>Araçariguama/SP</v>
      </c>
      <c r="B3759" t="str">
        <f>INDEX(tb_SVI[],MATCH(Table3[[#This Row],[ibge_cod]],tb_SVI[Município],0),1)</f>
        <v>SP</v>
      </c>
      <c r="C3759" t="str">
        <f>INDEX(tb_SVI[],MATCH(Table3[[#This Row],[city_name]],tb_SVI[city_name_uf],0),3)</f>
        <v>3502754</v>
      </c>
      <c r="D3759" t="s">
        <v>21389</v>
      </c>
      <c r="E3759" s="11">
        <f>INDEX(tb_SVI[],MATCH(Table3[[#This Row],[city_name]],tb_SVI[city_name_uf],0),5)</f>
        <v>22860</v>
      </c>
      <c r="F3759">
        <f>INDEX(tb_MHDI[],MATCH(Table3[[#This Row],[city_name]],tb_MHDI[mun_uf],0),5)</f>
        <v>0.70399999999999996</v>
      </c>
      <c r="G3759">
        <f>INDEX(tb_MHDI[],MATCH(Table3[[#This Row],[city_name]],tb_MHDI[mun_uf],0),6)</f>
        <v>0.71699999999999997</v>
      </c>
      <c r="H3759">
        <f>INDEX(tb_MHDI[],MATCH(Table3[[#This Row],[city_name]],tb_MHDI[mun_uf],0),7)</f>
        <v>0.81399999999999995</v>
      </c>
      <c r="I3759">
        <f>INDEX(tb_MHDI[],MATCH(Table3[[#This Row],[city_name]],tb_MHDI[mun_uf],0),8)</f>
        <v>0.59699999999999998</v>
      </c>
      <c r="J3759">
        <f>_xlfn.NUMBERVALUE(INDEX(tb_SVI[],MATCH(Table3[[#This Row],[city_name]],tb_SVI[city_name_uf],0),8),".")</f>
        <v>0.23499999999999999</v>
      </c>
      <c r="K3759">
        <f>_xlfn.NUMBERVALUE(INDEX(tb_SVI[],MATCH(Table3[[#This Row],[city_name]],tb_SVI[city_name_uf],0),9),".")</f>
        <v>0.11799999999999999</v>
      </c>
      <c r="L3759">
        <f>_xlfn.NUMBERVALUE(INDEX(tb_SVI[],MATCH(Table3[[#This Row],[city_name]],tb_SVI[city_name_uf],0),10),".")</f>
        <v>0.34899999999999998</v>
      </c>
      <c r="M3759">
        <f>_xlfn.NUMBERVALUE(INDEX(tb_SVI[],MATCH(Table3[[#This Row],[city_name]],tb_SVI[city_name_uf],0),11),".")</f>
        <v>0.23799999999999999</v>
      </c>
      <c r="N3759" s="14">
        <f>_xlfn.PERCENTRANK.INC(Table3[MHDI_tot],Table3[[#This Row],[MHDI_tot]],3)</f>
        <v>0.67400000000000004</v>
      </c>
    </row>
    <row r="3760" spans="1:14" hidden="1" x14ac:dyDescent="0.2">
      <c r="A3760" t="str">
        <f>SVI!F3760</f>
        <v>Araçatuba/SP</v>
      </c>
      <c r="B3760" t="str">
        <f>INDEX(tb_SVI[],MATCH(Table3[[#This Row],[ibge_cod]],tb_SVI[Município],0),1)</f>
        <v>SP</v>
      </c>
      <c r="C3760" t="str">
        <f>INDEX(tb_SVI[],MATCH(Table3[[#This Row],[city_name]],tb_SVI[city_name_uf],0),3)</f>
        <v>3502804</v>
      </c>
      <c r="D3760" t="s">
        <v>21390</v>
      </c>
      <c r="E3760" s="11">
        <f>INDEX(tb_SVI[],MATCH(Table3[[#This Row],[city_name]],tb_SVI[city_name_uf],0),5)</f>
        <v>198129</v>
      </c>
      <c r="F3760">
        <f>INDEX(tb_MHDI[],MATCH(Table3[[#This Row],[city_name]],tb_MHDI[mun_uf],0),5)</f>
        <v>0.78800000000000003</v>
      </c>
      <c r="G3760">
        <f>INDEX(tb_MHDI[],MATCH(Table3[[#This Row],[city_name]],tb_MHDI[mun_uf],0),6)</f>
        <v>0.78200000000000003</v>
      </c>
      <c r="H3760">
        <f>INDEX(tb_MHDI[],MATCH(Table3[[#This Row],[city_name]],tb_MHDI[mun_uf],0),7)</f>
        <v>0.84099999999999997</v>
      </c>
      <c r="I3760">
        <f>INDEX(tb_MHDI[],MATCH(Table3[[#This Row],[city_name]],tb_MHDI[mun_uf],0),8)</f>
        <v>0.74399999999999999</v>
      </c>
      <c r="J3760">
        <f>_xlfn.NUMBERVALUE(INDEX(tb_SVI[],MATCH(Table3[[#This Row],[city_name]],tb_SVI[city_name_uf],0),8),".")</f>
        <v>0.17199999999999999</v>
      </c>
      <c r="K3760">
        <f>_xlfn.NUMBERVALUE(INDEX(tb_SVI[],MATCH(Table3[[#This Row],[city_name]],tb_SVI[city_name_uf],0),9),".")</f>
        <v>9.1999999999999998E-2</v>
      </c>
      <c r="L3760">
        <f>_xlfn.NUMBERVALUE(INDEX(tb_SVI[],MATCH(Table3[[#This Row],[city_name]],tb_SVI[city_name_uf],0),10),".")</f>
        <v>0.217</v>
      </c>
      <c r="M3760">
        <f>_xlfn.NUMBERVALUE(INDEX(tb_SVI[],MATCH(Table3[[#This Row],[city_name]],tb_SVI[city_name_uf],0),11),".")</f>
        <v>0.20699999999999999</v>
      </c>
      <c r="N3760" s="14">
        <f>_xlfn.PERCENTRANK.INC(Table3[MHDI_tot],Table3[[#This Row],[MHDI_tot]],3)</f>
        <v>0.98499999999999999</v>
      </c>
    </row>
    <row r="3761" spans="1:14" hidden="1" x14ac:dyDescent="0.2">
      <c r="A3761" t="str">
        <f>SVI!F3761</f>
        <v>Araçoiaba da Serra/SP</v>
      </c>
      <c r="B3761" t="str">
        <f>INDEX(tb_SVI[],MATCH(Table3[[#This Row],[ibge_cod]],tb_SVI[Município],0),1)</f>
        <v>SP</v>
      </c>
      <c r="C3761" t="str">
        <f>INDEX(tb_SVI[],MATCH(Table3[[#This Row],[city_name]],tb_SVI[city_name_uf],0),3)</f>
        <v>3502903</v>
      </c>
      <c r="D3761" t="s">
        <v>21391</v>
      </c>
      <c r="E3761" s="11">
        <f>INDEX(tb_SVI[],MATCH(Table3[[#This Row],[city_name]],tb_SVI[city_name_uf],0),5)</f>
        <v>34776</v>
      </c>
      <c r="F3761">
        <f>INDEX(tb_MHDI[],MATCH(Table3[[#This Row],[city_name]],tb_MHDI[mun_uf],0),5)</f>
        <v>0.77600000000000002</v>
      </c>
      <c r="G3761">
        <f>INDEX(tb_MHDI[],MATCH(Table3[[#This Row],[city_name]],tb_MHDI[mun_uf],0),6)</f>
        <v>0.751</v>
      </c>
      <c r="H3761">
        <f>INDEX(tb_MHDI[],MATCH(Table3[[#This Row],[city_name]],tb_MHDI[mun_uf],0),7)</f>
        <v>0.86</v>
      </c>
      <c r="I3761">
        <f>INDEX(tb_MHDI[],MATCH(Table3[[#This Row],[city_name]],tb_MHDI[mun_uf],0),8)</f>
        <v>0.72299999999999998</v>
      </c>
      <c r="J3761">
        <f>_xlfn.NUMBERVALUE(INDEX(tb_SVI[],MATCH(Table3[[#This Row],[city_name]],tb_SVI[city_name_uf],0),8),".")</f>
        <v>0.221</v>
      </c>
      <c r="K3761">
        <f>_xlfn.NUMBERVALUE(INDEX(tb_SVI[],MATCH(Table3[[#This Row],[city_name]],tb_SVI[city_name_uf],0),9),".")</f>
        <v>0.14899999999999999</v>
      </c>
      <c r="L3761">
        <f>_xlfn.NUMBERVALUE(INDEX(tb_SVI[],MATCH(Table3[[#This Row],[city_name]],tb_SVI[city_name_uf],0),10),".")</f>
        <v>0.254</v>
      </c>
      <c r="M3761">
        <f>_xlfn.NUMBERVALUE(INDEX(tb_SVI[],MATCH(Table3[[#This Row],[city_name]],tb_SVI[city_name_uf],0),11),".")</f>
        <v>0.25900000000000001</v>
      </c>
      <c r="N3761" s="14">
        <f>_xlfn.PERCENTRANK.INC(Table3[MHDI_tot],Table3[[#This Row],[MHDI_tot]],3)</f>
        <v>0.96799999999999997</v>
      </c>
    </row>
    <row r="3762" spans="1:14" hidden="1" x14ac:dyDescent="0.2">
      <c r="A3762" t="str">
        <f>SVI!F3762</f>
        <v>Arco-Íris/SP</v>
      </c>
      <c r="B3762" t="str">
        <f>INDEX(tb_SVI[],MATCH(Table3[[#This Row],[ibge_cod]],tb_SVI[Município],0),1)</f>
        <v>SP</v>
      </c>
      <c r="C3762" t="str">
        <f>INDEX(tb_SVI[],MATCH(Table3[[#This Row],[city_name]],tb_SVI[city_name_uf],0),3)</f>
        <v>3503356</v>
      </c>
      <c r="D3762" t="s">
        <v>21392</v>
      </c>
      <c r="E3762" s="11">
        <f>INDEX(tb_SVI[],MATCH(Table3[[#This Row],[city_name]],tb_SVI[city_name_uf],0),5)</f>
        <v>1773</v>
      </c>
      <c r="F3762">
        <f>INDEX(tb_MHDI[],MATCH(Table3[[#This Row],[city_name]],tb_MHDI[mun_uf],0),5)</f>
        <v>0.72199999999999998</v>
      </c>
      <c r="G3762">
        <f>INDEX(tb_MHDI[],MATCH(Table3[[#This Row],[city_name]],tb_MHDI[mun_uf],0),6)</f>
        <v>0.67100000000000004</v>
      </c>
      <c r="H3762">
        <f>INDEX(tb_MHDI[],MATCH(Table3[[#This Row],[city_name]],tb_MHDI[mun_uf],0),7)</f>
        <v>0.80900000000000005</v>
      </c>
      <c r="I3762">
        <f>INDEX(tb_MHDI[],MATCH(Table3[[#This Row],[city_name]],tb_MHDI[mun_uf],0),8)</f>
        <v>0.69399999999999995</v>
      </c>
      <c r="J3762">
        <f>_xlfn.NUMBERVALUE(INDEX(tb_SVI[],MATCH(Table3[[#This Row],[city_name]],tb_SVI[city_name_uf],0),8),".")</f>
        <v>0.22900000000000001</v>
      </c>
      <c r="K3762">
        <f>_xlfn.NUMBERVALUE(INDEX(tb_SVI[],MATCH(Table3[[#This Row],[city_name]],tb_SVI[city_name_uf],0),9),".")</f>
        <v>0.10100000000000001</v>
      </c>
      <c r="L3762">
        <f>_xlfn.NUMBERVALUE(INDEX(tb_SVI[],MATCH(Table3[[#This Row],[city_name]],tb_SVI[city_name_uf],0),10),".")</f>
        <v>0.30099999999999999</v>
      </c>
      <c r="M3762">
        <f>_xlfn.NUMBERVALUE(INDEX(tb_SVI[],MATCH(Table3[[#This Row],[city_name]],tb_SVI[city_name_uf],0),11),".")</f>
        <v>0.28499999999999998</v>
      </c>
      <c r="N3762" s="14">
        <f>_xlfn.PERCENTRANK.INC(Table3[MHDI_tot],Table3[[#This Row],[MHDI_tot]],3)</f>
        <v>0.77200000000000002</v>
      </c>
    </row>
    <row r="3763" spans="1:14" hidden="1" x14ac:dyDescent="0.2">
      <c r="A3763" t="str">
        <f>SVI!F3763</f>
        <v>Arealva/SP</v>
      </c>
      <c r="B3763" t="str">
        <f>INDEX(tb_SVI[],MATCH(Table3[[#This Row],[ibge_cod]],tb_SVI[Município],0),1)</f>
        <v>SP</v>
      </c>
      <c r="C3763" t="str">
        <f>INDEX(tb_SVI[],MATCH(Table3[[#This Row],[city_name]],tb_SVI[city_name_uf],0),3)</f>
        <v>3503406</v>
      </c>
      <c r="D3763" t="s">
        <v>21393</v>
      </c>
      <c r="E3763" s="11">
        <f>INDEX(tb_SVI[],MATCH(Table3[[#This Row],[city_name]],tb_SVI[city_name_uf],0),5)</f>
        <v>8613</v>
      </c>
      <c r="F3763">
        <f>INDEX(tb_MHDI[],MATCH(Table3[[#This Row],[city_name]],tb_MHDI[mun_uf],0),5)</f>
        <v>0.74399999999999999</v>
      </c>
      <c r="G3763">
        <f>INDEX(tb_MHDI[],MATCH(Table3[[#This Row],[city_name]],tb_MHDI[mun_uf],0),6)</f>
        <v>0.71799999999999997</v>
      </c>
      <c r="H3763">
        <f>INDEX(tb_MHDI[],MATCH(Table3[[#This Row],[city_name]],tb_MHDI[mun_uf],0),7)</f>
        <v>0.84</v>
      </c>
      <c r="I3763">
        <f>INDEX(tb_MHDI[],MATCH(Table3[[#This Row],[city_name]],tb_MHDI[mun_uf],0),8)</f>
        <v>0.68300000000000005</v>
      </c>
      <c r="J3763">
        <f>_xlfn.NUMBERVALUE(INDEX(tb_SVI[],MATCH(Table3[[#This Row],[city_name]],tb_SVI[city_name_uf],0),8),".")</f>
        <v>0.21299999999999999</v>
      </c>
      <c r="K3763">
        <f>_xlfn.NUMBERVALUE(INDEX(tb_SVI[],MATCH(Table3[[#This Row],[city_name]],tb_SVI[city_name_uf],0),9),".")</f>
        <v>0.12</v>
      </c>
      <c r="L3763">
        <f>_xlfn.NUMBERVALUE(INDEX(tb_SVI[],MATCH(Table3[[#This Row],[city_name]],tb_SVI[city_name_uf],0),10),".")</f>
        <v>0.27100000000000002</v>
      </c>
      <c r="M3763">
        <f>_xlfn.NUMBERVALUE(INDEX(tb_SVI[],MATCH(Table3[[#This Row],[city_name]],tb_SVI[city_name_uf],0),11),".")</f>
        <v>0.248</v>
      </c>
      <c r="N3763" s="14">
        <f>_xlfn.PERCENTRANK.INC(Table3[MHDI_tot],Table3[[#This Row],[MHDI_tot]],3)</f>
        <v>0.875</v>
      </c>
    </row>
    <row r="3764" spans="1:14" hidden="1" x14ac:dyDescent="0.2">
      <c r="A3764" t="str">
        <f>SVI!F3764</f>
        <v>Areiópolis/SP</v>
      </c>
      <c r="B3764" t="str">
        <f>INDEX(tb_SVI[],MATCH(Table3[[#This Row],[ibge_cod]],tb_SVI[Município],0),1)</f>
        <v>SP</v>
      </c>
      <c r="C3764" t="str">
        <f>INDEX(tb_SVI[],MATCH(Table3[[#This Row],[city_name]],tb_SVI[city_name_uf],0),3)</f>
        <v>3503604</v>
      </c>
      <c r="D3764" t="s">
        <v>21394</v>
      </c>
      <c r="E3764" s="11">
        <f>INDEX(tb_SVI[],MATCH(Table3[[#This Row],[city_name]],tb_SVI[city_name_uf],0),5)</f>
        <v>11158</v>
      </c>
      <c r="F3764">
        <f>INDEX(tb_MHDI[],MATCH(Table3[[#This Row],[city_name]],tb_MHDI[mun_uf],0),5)</f>
        <v>0.69499999999999995</v>
      </c>
      <c r="G3764">
        <f>INDEX(tb_MHDI[],MATCH(Table3[[#This Row],[city_name]],tb_MHDI[mun_uf],0),6)</f>
        <v>0.68600000000000005</v>
      </c>
      <c r="H3764">
        <f>INDEX(tb_MHDI[],MATCH(Table3[[#This Row],[city_name]],tb_MHDI[mun_uf],0),7)</f>
        <v>0.82299999999999995</v>
      </c>
      <c r="I3764">
        <f>INDEX(tb_MHDI[],MATCH(Table3[[#This Row],[city_name]],tb_MHDI[mun_uf],0),8)</f>
        <v>0.59399999999999997</v>
      </c>
      <c r="J3764">
        <f>_xlfn.NUMBERVALUE(INDEX(tb_SVI[],MATCH(Table3[[#This Row],[city_name]],tb_SVI[city_name_uf],0),8),".")</f>
        <v>0.29799999999999999</v>
      </c>
      <c r="K3764">
        <f>_xlfn.NUMBERVALUE(INDEX(tb_SVI[],MATCH(Table3[[#This Row],[city_name]],tb_SVI[city_name_uf],0),9),".")</f>
        <v>0.30399999999999999</v>
      </c>
      <c r="L3764">
        <f>_xlfn.NUMBERVALUE(INDEX(tb_SVI[],MATCH(Table3[[#This Row],[city_name]],tb_SVI[city_name_uf],0),10),".")</f>
        <v>0.34599999999999997</v>
      </c>
      <c r="M3764">
        <f>_xlfn.NUMBERVALUE(INDEX(tb_SVI[],MATCH(Table3[[#This Row],[city_name]],tb_SVI[city_name_uf],0),11),".")</f>
        <v>0.24399999999999999</v>
      </c>
      <c r="N3764" s="14">
        <f>_xlfn.PERCENTRANK.INC(Table3[MHDI_tot],Table3[[#This Row],[MHDI_tot]],3)</f>
        <v>0.626</v>
      </c>
    </row>
    <row r="3765" spans="1:14" hidden="1" x14ac:dyDescent="0.2">
      <c r="A3765" t="str">
        <f>SVI!F3765</f>
        <v>Ariranha/SP</v>
      </c>
      <c r="B3765" t="str">
        <f>INDEX(tb_SVI[],MATCH(Table3[[#This Row],[ibge_cod]],tb_SVI[Município],0),1)</f>
        <v>SP</v>
      </c>
      <c r="C3765" t="str">
        <f>INDEX(tb_SVI[],MATCH(Table3[[#This Row],[city_name]],tb_SVI[city_name_uf],0),3)</f>
        <v>3503703</v>
      </c>
      <c r="D3765" t="s">
        <v>21395</v>
      </c>
      <c r="E3765" s="11">
        <f>INDEX(tb_SVI[],MATCH(Table3[[#This Row],[city_name]],tb_SVI[city_name_uf],0),5)</f>
        <v>9761</v>
      </c>
      <c r="F3765">
        <f>INDEX(tb_MHDI[],MATCH(Table3[[#This Row],[city_name]],tb_MHDI[mun_uf],0),5)</f>
        <v>0.73299999999999998</v>
      </c>
      <c r="G3765">
        <f>INDEX(tb_MHDI[],MATCH(Table3[[#This Row],[city_name]],tb_MHDI[mun_uf],0),6)</f>
        <v>0.73</v>
      </c>
      <c r="H3765">
        <f>INDEX(tb_MHDI[],MATCH(Table3[[#This Row],[city_name]],tb_MHDI[mun_uf],0),7)</f>
        <v>0.81299999999999994</v>
      </c>
      <c r="I3765">
        <f>INDEX(tb_MHDI[],MATCH(Table3[[#This Row],[city_name]],tb_MHDI[mun_uf],0),8)</f>
        <v>0.66300000000000003</v>
      </c>
      <c r="J3765">
        <f>_xlfn.NUMBERVALUE(INDEX(tb_SVI[],MATCH(Table3[[#This Row],[city_name]],tb_SVI[city_name_uf],0),8),".")</f>
        <v>0.221</v>
      </c>
      <c r="K3765">
        <f>_xlfn.NUMBERVALUE(INDEX(tb_SVI[],MATCH(Table3[[#This Row],[city_name]],tb_SVI[city_name_uf],0),9),".")</f>
        <v>0.13700000000000001</v>
      </c>
      <c r="L3765">
        <f>_xlfn.NUMBERVALUE(INDEX(tb_SVI[],MATCH(Table3[[#This Row],[city_name]],tb_SVI[city_name_uf],0),10),".")</f>
        <v>0.30099999999999999</v>
      </c>
      <c r="M3765">
        <f>_xlfn.NUMBERVALUE(INDEX(tb_SVI[],MATCH(Table3[[#This Row],[city_name]],tb_SVI[city_name_uf],0),11),".")</f>
        <v>0.22600000000000001</v>
      </c>
      <c r="N3765" s="14">
        <f>_xlfn.PERCENTRANK.INC(Table3[MHDI_tot],Table3[[#This Row],[MHDI_tot]],3)</f>
        <v>0.82599999999999996</v>
      </c>
    </row>
    <row r="3766" spans="1:14" hidden="1" x14ac:dyDescent="0.2">
      <c r="A3766" t="str">
        <f>SVI!F3766</f>
        <v>Aspásia/SP</v>
      </c>
      <c r="B3766" t="str">
        <f>INDEX(tb_SVI[],MATCH(Table3[[#This Row],[ibge_cod]],tb_SVI[Município],0),1)</f>
        <v>SP</v>
      </c>
      <c r="C3766" t="str">
        <f>INDEX(tb_SVI[],MATCH(Table3[[#This Row],[city_name]],tb_SVI[city_name_uf],0),3)</f>
        <v>3503950</v>
      </c>
      <c r="D3766" t="s">
        <v>21396</v>
      </c>
      <c r="E3766" s="11">
        <f>INDEX(tb_SVI[],MATCH(Table3[[#This Row],[city_name]],tb_SVI[city_name_uf],0),5)</f>
        <v>1818</v>
      </c>
      <c r="F3766">
        <f>INDEX(tb_MHDI[],MATCH(Table3[[#This Row],[city_name]],tb_MHDI[mun_uf],0),5)</f>
        <v>0.73499999999999999</v>
      </c>
      <c r="G3766">
        <f>INDEX(tb_MHDI[],MATCH(Table3[[#This Row],[city_name]],tb_MHDI[mun_uf],0),6)</f>
        <v>0.69899999999999995</v>
      </c>
      <c r="H3766">
        <f>INDEX(tb_MHDI[],MATCH(Table3[[#This Row],[city_name]],tb_MHDI[mun_uf],0),7)</f>
        <v>0.86399999999999999</v>
      </c>
      <c r="I3766">
        <f>INDEX(tb_MHDI[],MATCH(Table3[[#This Row],[city_name]],tb_MHDI[mun_uf],0),8)</f>
        <v>0.65700000000000003</v>
      </c>
      <c r="J3766">
        <f>_xlfn.NUMBERVALUE(INDEX(tb_SVI[],MATCH(Table3[[#This Row],[city_name]],tb_SVI[city_name_uf],0),8),".")</f>
        <v>0.20699999999999999</v>
      </c>
      <c r="K3766">
        <f>_xlfn.NUMBERVALUE(INDEX(tb_SVI[],MATCH(Table3[[#This Row],[city_name]],tb_SVI[city_name_uf],0),9),".")</f>
        <v>1E-3</v>
      </c>
      <c r="L3766">
        <f>_xlfn.NUMBERVALUE(INDEX(tb_SVI[],MATCH(Table3[[#This Row],[city_name]],tb_SVI[city_name_uf],0),10),".")</f>
        <v>0.25800000000000001</v>
      </c>
      <c r="M3766">
        <f>_xlfn.NUMBERVALUE(INDEX(tb_SVI[],MATCH(Table3[[#This Row],[city_name]],tb_SVI[city_name_uf],0),11),".")</f>
        <v>0.36099999999999999</v>
      </c>
      <c r="N3766" s="14">
        <f>_xlfn.PERCENTRANK.INC(Table3[MHDI_tot],Table3[[#This Row],[MHDI_tot]],3)</f>
        <v>0.83499999999999996</v>
      </c>
    </row>
    <row r="3767" spans="1:14" hidden="1" x14ac:dyDescent="0.2">
      <c r="A3767" t="str">
        <f>SVI!F3767</f>
        <v>Assis/SP</v>
      </c>
      <c r="B3767" t="str">
        <f>INDEX(tb_SVI[],MATCH(Table3[[#This Row],[ibge_cod]],tb_SVI[Município],0),1)</f>
        <v>SP</v>
      </c>
      <c r="C3767" t="str">
        <f>INDEX(tb_SVI[],MATCH(Table3[[#This Row],[city_name]],tb_SVI[city_name_uf],0),3)</f>
        <v>3504008</v>
      </c>
      <c r="D3767" t="s">
        <v>21397</v>
      </c>
      <c r="E3767" s="11">
        <f>INDEX(tb_SVI[],MATCH(Table3[[#This Row],[city_name]],tb_SVI[city_name_uf],0),5)</f>
        <v>105087</v>
      </c>
      <c r="F3767">
        <f>INDEX(tb_MHDI[],MATCH(Table3[[#This Row],[city_name]],tb_MHDI[mun_uf],0),5)</f>
        <v>0.80500000000000005</v>
      </c>
      <c r="G3767">
        <f>INDEX(tb_MHDI[],MATCH(Table3[[#This Row],[city_name]],tb_MHDI[mun_uf],0),6)</f>
        <v>0.77100000000000002</v>
      </c>
      <c r="H3767">
        <f>INDEX(tb_MHDI[],MATCH(Table3[[#This Row],[city_name]],tb_MHDI[mun_uf],0),7)</f>
        <v>0.86499999999999999</v>
      </c>
      <c r="I3767">
        <f>INDEX(tb_MHDI[],MATCH(Table3[[#This Row],[city_name]],tb_MHDI[mun_uf],0),8)</f>
        <v>0.78100000000000003</v>
      </c>
      <c r="J3767">
        <f>_xlfn.NUMBERVALUE(INDEX(tb_SVI[],MATCH(Table3[[#This Row],[city_name]],tb_SVI[city_name_uf],0),8),".")</f>
        <v>0.16300000000000001</v>
      </c>
      <c r="K3767">
        <f>_xlfn.NUMBERVALUE(INDEX(tb_SVI[],MATCH(Table3[[#This Row],[city_name]],tb_SVI[city_name_uf],0),9),".")</f>
        <v>8.5000000000000006E-2</v>
      </c>
      <c r="L3767">
        <f>_xlfn.NUMBERVALUE(INDEX(tb_SVI[],MATCH(Table3[[#This Row],[city_name]],tb_SVI[city_name_uf],0),10),".")</f>
        <v>0.21</v>
      </c>
      <c r="M3767">
        <f>_xlfn.NUMBERVALUE(INDEX(tb_SVI[],MATCH(Table3[[#This Row],[city_name]],tb_SVI[city_name_uf],0),11),".")</f>
        <v>0.19400000000000001</v>
      </c>
      <c r="N3767" s="14">
        <f>_xlfn.PERCENTRANK.INC(Table3[MHDI_tot],Table3[[#This Row],[MHDI_tot]],3)</f>
        <v>0.99399999999999999</v>
      </c>
    </row>
    <row r="3768" spans="1:14" hidden="1" x14ac:dyDescent="0.2">
      <c r="A3768" t="str">
        <f>SVI!F3768</f>
        <v>Atibaia/SP</v>
      </c>
      <c r="B3768" t="str">
        <f>INDEX(tb_SVI[],MATCH(Table3[[#This Row],[ibge_cod]],tb_SVI[Município],0),1)</f>
        <v>SP</v>
      </c>
      <c r="C3768" t="str">
        <f>INDEX(tb_SVI[],MATCH(Table3[[#This Row],[city_name]],tb_SVI[city_name_uf],0),3)</f>
        <v>3504107</v>
      </c>
      <c r="D3768" t="s">
        <v>21398</v>
      </c>
      <c r="E3768" s="11">
        <f>INDEX(tb_SVI[],MATCH(Table3[[#This Row],[city_name]],tb_SVI[city_name_uf],0),5)</f>
        <v>144088</v>
      </c>
      <c r="F3768">
        <f>INDEX(tb_MHDI[],MATCH(Table3[[#This Row],[city_name]],tb_MHDI[mun_uf],0),5)</f>
        <v>0.76500000000000001</v>
      </c>
      <c r="G3768">
        <f>INDEX(tb_MHDI[],MATCH(Table3[[#This Row],[city_name]],tb_MHDI[mun_uf],0),6)</f>
        <v>0.78600000000000003</v>
      </c>
      <c r="H3768">
        <f>INDEX(tb_MHDI[],MATCH(Table3[[#This Row],[city_name]],tb_MHDI[mun_uf],0),7)</f>
        <v>0.85099999999999998</v>
      </c>
      <c r="I3768">
        <f>INDEX(tb_MHDI[],MATCH(Table3[[#This Row],[city_name]],tb_MHDI[mun_uf],0),8)</f>
        <v>0.67</v>
      </c>
      <c r="J3768">
        <f>_xlfn.NUMBERVALUE(INDEX(tb_SVI[],MATCH(Table3[[#This Row],[city_name]],tb_SVI[city_name_uf],0),8),".")</f>
        <v>0.20399999999999999</v>
      </c>
      <c r="K3768">
        <f>_xlfn.NUMBERVALUE(INDEX(tb_SVI[],MATCH(Table3[[#This Row],[city_name]],tb_SVI[city_name_uf],0),9),".")</f>
        <v>0.13200000000000001</v>
      </c>
      <c r="L3768">
        <f>_xlfn.NUMBERVALUE(INDEX(tb_SVI[],MATCH(Table3[[#This Row],[city_name]],tb_SVI[city_name_uf],0),10),".")</f>
        <v>0.26900000000000002</v>
      </c>
      <c r="M3768">
        <f>_xlfn.NUMBERVALUE(INDEX(tb_SVI[],MATCH(Table3[[#This Row],[city_name]],tb_SVI[city_name_uf],0),11),".")</f>
        <v>0.21</v>
      </c>
      <c r="N3768" s="14">
        <f>_xlfn.PERCENTRANK.INC(Table3[MHDI_tot],Table3[[#This Row],[MHDI_tot]],3)</f>
        <v>0.94499999999999995</v>
      </c>
    </row>
    <row r="3769" spans="1:14" hidden="1" x14ac:dyDescent="0.2">
      <c r="A3769" t="str">
        <f>SVI!F3769</f>
        <v>Auriflama/SP</v>
      </c>
      <c r="B3769" t="str">
        <f>INDEX(tb_SVI[],MATCH(Table3[[#This Row],[ibge_cod]],tb_SVI[Município],0),1)</f>
        <v>SP</v>
      </c>
      <c r="C3769" t="str">
        <f>INDEX(tb_SVI[],MATCH(Table3[[#This Row],[city_name]],tb_SVI[city_name_uf],0),3)</f>
        <v>3504206</v>
      </c>
      <c r="D3769" t="s">
        <v>21399</v>
      </c>
      <c r="E3769" s="11">
        <f>INDEX(tb_SVI[],MATCH(Table3[[#This Row],[city_name]],tb_SVI[city_name_uf],0),5)</f>
        <v>15253</v>
      </c>
      <c r="F3769">
        <f>INDEX(tb_MHDI[],MATCH(Table3[[#This Row],[city_name]],tb_MHDI[mun_uf],0),5)</f>
        <v>0.77300000000000002</v>
      </c>
      <c r="G3769">
        <f>INDEX(tb_MHDI[],MATCH(Table3[[#This Row],[city_name]],tb_MHDI[mun_uf],0),6)</f>
        <v>0.746</v>
      </c>
      <c r="H3769">
        <f>INDEX(tb_MHDI[],MATCH(Table3[[#This Row],[city_name]],tb_MHDI[mun_uf],0),7)</f>
        <v>0.84</v>
      </c>
      <c r="I3769">
        <f>INDEX(tb_MHDI[],MATCH(Table3[[#This Row],[city_name]],tb_MHDI[mun_uf],0),8)</f>
        <v>0.73799999999999999</v>
      </c>
      <c r="J3769">
        <f>_xlfn.NUMBERVALUE(INDEX(tb_SVI[],MATCH(Table3[[#This Row],[city_name]],tb_SVI[city_name_uf],0),8),".")</f>
        <v>0.218</v>
      </c>
      <c r="K3769">
        <f>_xlfn.NUMBERVALUE(INDEX(tb_SVI[],MATCH(Table3[[#This Row],[city_name]],tb_SVI[city_name_uf],0),9),".")</f>
        <v>0.219</v>
      </c>
      <c r="L3769">
        <f>_xlfn.NUMBERVALUE(INDEX(tb_SVI[],MATCH(Table3[[#This Row],[city_name]],tb_SVI[city_name_uf],0),10),".")</f>
        <v>0.23499999999999999</v>
      </c>
      <c r="M3769">
        <f>_xlfn.NUMBERVALUE(INDEX(tb_SVI[],MATCH(Table3[[#This Row],[city_name]],tb_SVI[city_name_uf],0),11),".")</f>
        <v>0.19900000000000001</v>
      </c>
      <c r="N3769" s="14">
        <f>_xlfn.PERCENTRANK.INC(Table3[MHDI_tot],Table3[[#This Row],[MHDI_tot]],3)</f>
        <v>0.96199999999999997</v>
      </c>
    </row>
    <row r="3770" spans="1:14" hidden="1" x14ac:dyDescent="0.2">
      <c r="A3770" t="str">
        <f>SVI!F3770</f>
        <v>Avanhandava/SP</v>
      </c>
      <c r="B3770" t="str">
        <f>INDEX(tb_SVI[],MATCH(Table3[[#This Row],[ibge_cod]],tb_SVI[Município],0),1)</f>
        <v>SP</v>
      </c>
      <c r="C3770" t="str">
        <f>INDEX(tb_SVI[],MATCH(Table3[[#This Row],[city_name]],tb_SVI[city_name_uf],0),3)</f>
        <v>3504404</v>
      </c>
      <c r="D3770" t="s">
        <v>21400</v>
      </c>
      <c r="E3770" s="11">
        <f>INDEX(tb_SVI[],MATCH(Table3[[#This Row],[city_name]],tb_SVI[city_name_uf],0),5)</f>
        <v>13859</v>
      </c>
      <c r="F3770">
        <f>INDEX(tb_MHDI[],MATCH(Table3[[#This Row],[city_name]],tb_MHDI[mun_uf],0),5)</f>
        <v>0.70499999999999996</v>
      </c>
      <c r="G3770">
        <f>INDEX(tb_MHDI[],MATCH(Table3[[#This Row],[city_name]],tb_MHDI[mun_uf],0),6)</f>
        <v>0.68799999999999994</v>
      </c>
      <c r="H3770">
        <f>INDEX(tb_MHDI[],MATCH(Table3[[#This Row],[city_name]],tb_MHDI[mun_uf],0),7)</f>
        <v>0.81699999999999995</v>
      </c>
      <c r="I3770">
        <f>INDEX(tb_MHDI[],MATCH(Table3[[#This Row],[city_name]],tb_MHDI[mun_uf],0),8)</f>
        <v>0.623</v>
      </c>
      <c r="J3770">
        <f>_xlfn.NUMBERVALUE(INDEX(tb_SVI[],MATCH(Table3[[#This Row],[city_name]],tb_SVI[city_name_uf],0),8),".")</f>
        <v>0.27500000000000002</v>
      </c>
      <c r="K3770">
        <f>_xlfn.NUMBERVALUE(INDEX(tb_SVI[],MATCH(Table3[[#This Row],[city_name]],tb_SVI[city_name_uf],0),9),".")</f>
        <v>0.24099999999999999</v>
      </c>
      <c r="L3770">
        <f>_xlfn.NUMBERVALUE(INDEX(tb_SVI[],MATCH(Table3[[#This Row],[city_name]],tb_SVI[city_name_uf],0),10),".")</f>
        <v>0.32100000000000001</v>
      </c>
      <c r="M3770">
        <f>_xlfn.NUMBERVALUE(INDEX(tb_SVI[],MATCH(Table3[[#This Row],[city_name]],tb_SVI[city_name_uf],0),11),".")</f>
        <v>0.26400000000000001</v>
      </c>
      <c r="N3770" s="14">
        <f>_xlfn.PERCENTRANK.INC(Table3[MHDI_tot],Table3[[#This Row],[MHDI_tot]],3)</f>
        <v>0.68100000000000005</v>
      </c>
    </row>
    <row r="3771" spans="1:14" hidden="1" x14ac:dyDescent="0.2">
      <c r="A3771" t="str">
        <f>SVI!F3771</f>
        <v>Avaré/SP</v>
      </c>
      <c r="B3771" t="str">
        <f>INDEX(tb_SVI[],MATCH(Table3[[#This Row],[ibge_cod]],tb_SVI[Município],0),1)</f>
        <v>SP</v>
      </c>
      <c r="C3771" t="str">
        <f>INDEX(tb_SVI[],MATCH(Table3[[#This Row],[city_name]],tb_SVI[city_name_uf],0),3)</f>
        <v>3504503</v>
      </c>
      <c r="D3771" t="s">
        <v>21401</v>
      </c>
      <c r="E3771" s="11">
        <f>INDEX(tb_SVI[],MATCH(Table3[[#This Row],[city_name]],tb_SVI[city_name_uf],0),5)</f>
        <v>91232</v>
      </c>
      <c r="F3771">
        <f>INDEX(tb_MHDI[],MATCH(Table3[[#This Row],[city_name]],tb_MHDI[mun_uf],0),5)</f>
        <v>0.76700000000000002</v>
      </c>
      <c r="G3771">
        <f>INDEX(tb_MHDI[],MATCH(Table3[[#This Row],[city_name]],tb_MHDI[mun_uf],0),6)</f>
        <v>0.751</v>
      </c>
      <c r="H3771">
        <f>INDEX(tb_MHDI[],MATCH(Table3[[#This Row],[city_name]],tb_MHDI[mun_uf],0),7)</f>
        <v>0.86599999999999999</v>
      </c>
      <c r="I3771">
        <f>INDEX(tb_MHDI[],MATCH(Table3[[#This Row],[city_name]],tb_MHDI[mun_uf],0),8)</f>
        <v>0.69499999999999995</v>
      </c>
      <c r="J3771">
        <f>_xlfn.NUMBERVALUE(INDEX(tb_SVI[],MATCH(Table3[[#This Row],[city_name]],tb_SVI[city_name_uf],0),8),".")</f>
        <v>0.224</v>
      </c>
      <c r="K3771">
        <f>_xlfn.NUMBERVALUE(INDEX(tb_SVI[],MATCH(Table3[[#This Row],[city_name]],tb_SVI[city_name_uf],0),9),".")</f>
        <v>0.23499999999999999</v>
      </c>
      <c r="L3771">
        <f>_xlfn.NUMBERVALUE(INDEX(tb_SVI[],MATCH(Table3[[#This Row],[city_name]],tb_SVI[city_name_uf],0),10),".")</f>
        <v>0.25700000000000001</v>
      </c>
      <c r="M3771">
        <f>_xlfn.NUMBERVALUE(INDEX(tb_SVI[],MATCH(Table3[[#This Row],[city_name]],tb_SVI[city_name_uf],0),11),".")</f>
        <v>0.18099999999999999</v>
      </c>
      <c r="N3771" s="14">
        <f>_xlfn.PERCENTRANK.INC(Table3[MHDI_tot],Table3[[#This Row],[MHDI_tot]],3)</f>
        <v>0.95099999999999996</v>
      </c>
    </row>
    <row r="3772" spans="1:14" hidden="1" x14ac:dyDescent="0.2">
      <c r="A3772" t="str">
        <f>SVI!F3772</f>
        <v>Avaí/SP</v>
      </c>
      <c r="B3772" t="str">
        <f>INDEX(tb_SVI[],MATCH(Table3[[#This Row],[ibge_cod]],tb_SVI[Município],0),1)</f>
        <v>SP</v>
      </c>
      <c r="C3772" t="str">
        <f>INDEX(tb_SVI[],MATCH(Table3[[#This Row],[city_name]],tb_SVI[city_name_uf],0),3)</f>
        <v>3504305</v>
      </c>
      <c r="D3772" t="s">
        <v>21402</v>
      </c>
      <c r="E3772" s="11">
        <f>INDEX(tb_SVI[],MATCH(Table3[[#This Row],[city_name]],tb_SVI[city_name_uf],0),5)</f>
        <v>5436</v>
      </c>
      <c r="F3772">
        <f>INDEX(tb_MHDI[],MATCH(Table3[[#This Row],[city_name]],tb_MHDI[mun_uf],0),5)</f>
        <v>0.71399999999999997</v>
      </c>
      <c r="G3772">
        <f>INDEX(tb_MHDI[],MATCH(Table3[[#This Row],[city_name]],tb_MHDI[mun_uf],0),6)</f>
        <v>0.67400000000000004</v>
      </c>
      <c r="H3772">
        <f>INDEX(tb_MHDI[],MATCH(Table3[[#This Row],[city_name]],tb_MHDI[mun_uf],0),7)</f>
        <v>0.83</v>
      </c>
      <c r="I3772">
        <f>INDEX(tb_MHDI[],MATCH(Table3[[#This Row],[city_name]],tb_MHDI[mun_uf],0),8)</f>
        <v>0.65</v>
      </c>
      <c r="J3772">
        <f>_xlfn.NUMBERVALUE(INDEX(tb_SVI[],MATCH(Table3[[#This Row],[city_name]],tb_SVI[city_name_uf],0),8),".")</f>
        <v>0.28100000000000003</v>
      </c>
      <c r="K3772">
        <f>_xlfn.NUMBERVALUE(INDEX(tb_SVI[],MATCH(Table3[[#This Row],[city_name]],tb_SVI[city_name_uf],0),9),".")</f>
        <v>0.14099999999999999</v>
      </c>
      <c r="L3772">
        <f>_xlfn.NUMBERVALUE(INDEX(tb_SVI[],MATCH(Table3[[#This Row],[city_name]],tb_SVI[city_name_uf],0),10),".")</f>
        <v>0.42299999999999999</v>
      </c>
      <c r="M3772">
        <f>_xlfn.NUMBERVALUE(INDEX(tb_SVI[],MATCH(Table3[[#This Row],[city_name]],tb_SVI[city_name_uf],0),11),".")</f>
        <v>0.27900000000000003</v>
      </c>
      <c r="N3772" s="14">
        <f>_xlfn.PERCENTRANK.INC(Table3[MHDI_tot],Table3[[#This Row],[MHDI_tot]],3)</f>
        <v>0.72799999999999998</v>
      </c>
    </row>
    <row r="3773" spans="1:14" hidden="1" x14ac:dyDescent="0.2">
      <c r="A3773" t="str">
        <f>SVI!F3773</f>
        <v>Bady Bassitt/SP</v>
      </c>
      <c r="B3773" t="str">
        <f>INDEX(tb_SVI[],MATCH(Table3[[#This Row],[ibge_cod]],tb_SVI[Município],0),1)</f>
        <v>SP</v>
      </c>
      <c r="C3773" t="str">
        <f>INDEX(tb_SVI[],MATCH(Table3[[#This Row],[city_name]],tb_SVI[city_name_uf],0),3)</f>
        <v>3504602</v>
      </c>
      <c r="D3773" t="s">
        <v>21403</v>
      </c>
      <c r="E3773" s="11">
        <f>INDEX(tb_SVI[],MATCH(Table3[[#This Row],[city_name]],tb_SVI[city_name_uf],0),5)</f>
        <v>17761</v>
      </c>
      <c r="F3773">
        <f>INDEX(tb_MHDI[],MATCH(Table3[[#This Row],[city_name]],tb_MHDI[mun_uf],0),5)</f>
        <v>0.746</v>
      </c>
      <c r="G3773">
        <f>INDEX(tb_MHDI[],MATCH(Table3[[#This Row],[city_name]],tb_MHDI[mun_uf],0),6)</f>
        <v>0.73699999999999999</v>
      </c>
      <c r="H3773">
        <f>INDEX(tb_MHDI[],MATCH(Table3[[#This Row],[city_name]],tb_MHDI[mun_uf],0),7)</f>
        <v>0.80500000000000005</v>
      </c>
      <c r="I3773">
        <f>INDEX(tb_MHDI[],MATCH(Table3[[#This Row],[city_name]],tb_MHDI[mun_uf],0),8)</f>
        <v>0.70099999999999996</v>
      </c>
      <c r="J3773">
        <f>_xlfn.NUMBERVALUE(INDEX(tb_SVI[],MATCH(Table3[[#This Row],[city_name]],tb_SVI[city_name_uf],0),8),".")</f>
        <v>0.16400000000000001</v>
      </c>
      <c r="K3773">
        <f>_xlfn.NUMBERVALUE(INDEX(tb_SVI[],MATCH(Table3[[#This Row],[city_name]],tb_SVI[city_name_uf],0),9),".")</f>
        <v>0.14000000000000001</v>
      </c>
      <c r="L3773">
        <f>_xlfn.NUMBERVALUE(INDEX(tb_SVI[],MATCH(Table3[[#This Row],[city_name]],tb_SVI[city_name_uf],0),10),".")</f>
        <v>0.19600000000000001</v>
      </c>
      <c r="M3773">
        <f>_xlfn.NUMBERVALUE(INDEX(tb_SVI[],MATCH(Table3[[#This Row],[city_name]],tb_SVI[city_name_uf],0),11),".")</f>
        <v>0.156</v>
      </c>
      <c r="N3773" s="14">
        <f>_xlfn.PERCENTRANK.INC(Table3[MHDI_tot],Table3[[#This Row],[MHDI_tot]],3)</f>
        <v>0.88300000000000001</v>
      </c>
    </row>
    <row r="3774" spans="1:14" hidden="1" x14ac:dyDescent="0.2">
      <c r="A3774" t="str">
        <f>SVI!F3774</f>
        <v>Balbinos/SP</v>
      </c>
      <c r="B3774" t="str">
        <f>INDEX(tb_SVI[],MATCH(Table3[[#This Row],[ibge_cod]],tb_SVI[Município],0),1)</f>
        <v>SP</v>
      </c>
      <c r="C3774" t="str">
        <f>INDEX(tb_SVI[],MATCH(Table3[[#This Row],[city_name]],tb_SVI[city_name_uf],0),3)</f>
        <v>3504701</v>
      </c>
      <c r="D3774" t="s">
        <v>21404</v>
      </c>
      <c r="E3774" s="11">
        <f>INDEX(tb_SVI[],MATCH(Table3[[#This Row],[city_name]],tb_SVI[city_name_uf],0),5)</f>
        <v>5934</v>
      </c>
      <c r="F3774">
        <f>INDEX(tb_MHDI[],MATCH(Table3[[#This Row],[city_name]],tb_MHDI[mun_uf],0),5)</f>
        <v>0.66900000000000004</v>
      </c>
      <c r="G3774">
        <f>INDEX(tb_MHDI[],MATCH(Table3[[#This Row],[city_name]],tb_MHDI[mun_uf],0),6)</f>
        <v>0.69</v>
      </c>
      <c r="H3774">
        <f>INDEX(tb_MHDI[],MATCH(Table3[[#This Row],[city_name]],tb_MHDI[mun_uf],0),7)</f>
        <v>0.80900000000000005</v>
      </c>
      <c r="I3774">
        <f>INDEX(tb_MHDI[],MATCH(Table3[[#This Row],[city_name]],tb_MHDI[mun_uf],0),8)</f>
        <v>0.53700000000000003</v>
      </c>
      <c r="J3774">
        <f>_xlfn.NUMBERVALUE(INDEX(tb_SVI[],MATCH(Table3[[#This Row],[city_name]],tb_SVI[city_name_uf],0),8),".")</f>
        <v>0.26900000000000002</v>
      </c>
      <c r="K3774">
        <f>_xlfn.NUMBERVALUE(INDEX(tb_SVI[],MATCH(Table3[[#This Row],[city_name]],tb_SVI[city_name_uf],0),9),".")</f>
        <v>0.19400000000000001</v>
      </c>
      <c r="L3774">
        <f>_xlfn.NUMBERVALUE(INDEX(tb_SVI[],MATCH(Table3[[#This Row],[city_name]],tb_SVI[city_name_uf],0),10),".")</f>
        <v>0.23499999999999999</v>
      </c>
      <c r="M3774">
        <f>_xlfn.NUMBERVALUE(INDEX(tb_SVI[],MATCH(Table3[[#This Row],[city_name]],tb_SVI[city_name_uf],0),11),".")</f>
        <v>0.379</v>
      </c>
      <c r="N3774" s="14">
        <f>_xlfn.PERCENTRANK.INC(Table3[MHDI_tot],Table3[[#This Row],[MHDI_tot]],3)</f>
        <v>0.51200000000000001</v>
      </c>
    </row>
    <row r="3775" spans="1:14" hidden="1" x14ac:dyDescent="0.2">
      <c r="A3775" t="str">
        <f>SVI!F3775</f>
        <v>Barbosa/SP</v>
      </c>
      <c r="B3775" t="str">
        <f>INDEX(tb_SVI[],MATCH(Table3[[#This Row],[ibge_cod]],tb_SVI[Município],0),1)</f>
        <v>SP</v>
      </c>
      <c r="C3775" t="str">
        <f>INDEX(tb_SVI[],MATCH(Table3[[#This Row],[city_name]],tb_SVI[city_name_uf],0),3)</f>
        <v>3505104</v>
      </c>
      <c r="D3775" t="s">
        <v>21405</v>
      </c>
      <c r="E3775" s="11">
        <f>INDEX(tb_SVI[],MATCH(Table3[[#This Row],[city_name]],tb_SVI[city_name_uf],0),5)</f>
        <v>7468</v>
      </c>
      <c r="F3775">
        <f>INDEX(tb_MHDI[],MATCH(Table3[[#This Row],[city_name]],tb_MHDI[mun_uf],0),5)</f>
        <v>0.69899999999999995</v>
      </c>
      <c r="G3775">
        <f>INDEX(tb_MHDI[],MATCH(Table3[[#This Row],[city_name]],tb_MHDI[mun_uf],0),6)</f>
        <v>0.67600000000000005</v>
      </c>
      <c r="H3775">
        <f>INDEX(tb_MHDI[],MATCH(Table3[[#This Row],[city_name]],tb_MHDI[mun_uf],0),7)</f>
        <v>0.84299999999999997</v>
      </c>
      <c r="I3775">
        <f>INDEX(tb_MHDI[],MATCH(Table3[[#This Row],[city_name]],tb_MHDI[mun_uf],0),8)</f>
        <v>0.59899999999999998</v>
      </c>
      <c r="J3775">
        <f>_xlfn.NUMBERVALUE(INDEX(tb_SVI[],MATCH(Table3[[#This Row],[city_name]],tb_SVI[city_name_uf],0),8),".")</f>
        <v>0.26600000000000001</v>
      </c>
      <c r="K3775">
        <f>_xlfn.NUMBERVALUE(INDEX(tb_SVI[],MATCH(Table3[[#This Row],[city_name]],tb_SVI[city_name_uf],0),9),".")</f>
        <v>0.16200000000000001</v>
      </c>
      <c r="L3775">
        <f>_xlfn.NUMBERVALUE(INDEX(tb_SVI[],MATCH(Table3[[#This Row],[city_name]],tb_SVI[city_name_uf],0),10),".")</f>
        <v>0.377</v>
      </c>
      <c r="M3775">
        <f>_xlfn.NUMBERVALUE(INDEX(tb_SVI[],MATCH(Table3[[#This Row],[city_name]],tb_SVI[city_name_uf],0),11),".")</f>
        <v>0.25800000000000001</v>
      </c>
      <c r="N3775" s="14">
        <f>_xlfn.PERCENTRANK.INC(Table3[MHDI_tot],Table3[[#This Row],[MHDI_tot]],3)</f>
        <v>0.64600000000000002</v>
      </c>
    </row>
    <row r="3776" spans="1:14" hidden="1" x14ac:dyDescent="0.2">
      <c r="A3776" t="str">
        <f>SVI!F3776</f>
        <v>Bariri/SP</v>
      </c>
      <c r="B3776" t="str">
        <f>INDEX(tb_SVI[],MATCH(Table3[[#This Row],[ibge_cod]],tb_SVI[Município],0),1)</f>
        <v>SP</v>
      </c>
      <c r="C3776" t="str">
        <f>INDEX(tb_SVI[],MATCH(Table3[[#This Row],[city_name]],tb_SVI[city_name_uf],0),3)</f>
        <v>3505203</v>
      </c>
      <c r="D3776" t="s">
        <v>21406</v>
      </c>
      <c r="E3776" s="11">
        <f>INDEX(tb_SVI[],MATCH(Table3[[#This Row],[city_name]],tb_SVI[city_name_uf],0),5)</f>
        <v>35558</v>
      </c>
      <c r="F3776">
        <f>INDEX(tb_MHDI[],MATCH(Table3[[#This Row],[city_name]],tb_MHDI[mun_uf],0),5)</f>
        <v>0.75</v>
      </c>
      <c r="G3776">
        <f>INDEX(tb_MHDI[],MATCH(Table3[[#This Row],[city_name]],tb_MHDI[mun_uf],0),6)</f>
        <v>0.73599999999999999</v>
      </c>
      <c r="H3776">
        <f>INDEX(tb_MHDI[],MATCH(Table3[[#This Row],[city_name]],tb_MHDI[mun_uf],0),7)</f>
        <v>0.86699999999999999</v>
      </c>
      <c r="I3776">
        <f>INDEX(tb_MHDI[],MATCH(Table3[[#This Row],[city_name]],tb_MHDI[mun_uf],0),8)</f>
        <v>0.66200000000000003</v>
      </c>
      <c r="J3776">
        <f>_xlfn.NUMBERVALUE(INDEX(tb_SVI[],MATCH(Table3[[#This Row],[city_name]],tb_SVI[city_name_uf],0),8),".")</f>
        <v>0.151</v>
      </c>
      <c r="K3776">
        <f>_xlfn.NUMBERVALUE(INDEX(tb_SVI[],MATCH(Table3[[#This Row],[city_name]],tb_SVI[city_name_uf],0),9),".")</f>
        <v>1E-3</v>
      </c>
      <c r="L3776">
        <f>_xlfn.NUMBERVALUE(INDEX(tb_SVI[],MATCH(Table3[[#This Row],[city_name]],tb_SVI[city_name_uf],0),10),".")</f>
        <v>0.26900000000000002</v>
      </c>
      <c r="M3776">
        <f>_xlfn.NUMBERVALUE(INDEX(tb_SVI[],MATCH(Table3[[#This Row],[city_name]],tb_SVI[city_name_uf],0),11),".")</f>
        <v>0.183</v>
      </c>
      <c r="N3776" s="14">
        <f>_xlfn.PERCENTRANK.INC(Table3[MHDI_tot],Table3[[#This Row],[MHDI_tot]],3)</f>
        <v>0.89900000000000002</v>
      </c>
    </row>
    <row r="3777" spans="1:14" hidden="1" x14ac:dyDescent="0.2">
      <c r="A3777" t="str">
        <f>SVI!F3777</f>
        <v>Barra Bonita/SP</v>
      </c>
      <c r="B3777" t="str">
        <f>INDEX(tb_SVI[],MATCH(Table3[[#This Row],[ibge_cod]],tb_SVI[Município],0),1)</f>
        <v>SP</v>
      </c>
      <c r="C3777" t="str">
        <f>INDEX(tb_SVI[],MATCH(Table3[[#This Row],[city_name]],tb_SVI[city_name_uf],0),3)</f>
        <v>3505302</v>
      </c>
      <c r="D3777" t="s">
        <v>21407</v>
      </c>
      <c r="E3777" s="11">
        <f>INDEX(tb_SVI[],MATCH(Table3[[#This Row],[city_name]],tb_SVI[city_name_uf],0),5)</f>
        <v>36126</v>
      </c>
      <c r="F3777">
        <f>INDEX(tb_MHDI[],MATCH(Table3[[#This Row],[city_name]],tb_MHDI[mun_uf],0),5)</f>
        <v>0.78800000000000003</v>
      </c>
      <c r="G3777">
        <f>INDEX(tb_MHDI[],MATCH(Table3[[#This Row],[city_name]],tb_MHDI[mun_uf],0),6)</f>
        <v>0.76200000000000001</v>
      </c>
      <c r="H3777">
        <f>INDEX(tb_MHDI[],MATCH(Table3[[#This Row],[city_name]],tb_MHDI[mun_uf],0),7)</f>
        <v>0.86899999999999999</v>
      </c>
      <c r="I3777">
        <f>INDEX(tb_MHDI[],MATCH(Table3[[#This Row],[city_name]],tb_MHDI[mun_uf],0),8)</f>
        <v>0.73899999999999999</v>
      </c>
      <c r="J3777">
        <f>_xlfn.NUMBERVALUE(INDEX(tb_SVI[],MATCH(Table3[[#This Row],[city_name]],tb_SVI[city_name_uf],0),8),".")</f>
        <v>0.14099999999999999</v>
      </c>
      <c r="K3777">
        <f>_xlfn.NUMBERVALUE(INDEX(tb_SVI[],MATCH(Table3[[#This Row],[city_name]],tb_SVI[city_name_uf],0),9),".")</f>
        <v>6.5000000000000002E-2</v>
      </c>
      <c r="L3777">
        <f>_xlfn.NUMBERVALUE(INDEX(tb_SVI[],MATCH(Table3[[#This Row],[city_name]],tb_SVI[city_name_uf],0),10),".")</f>
        <v>0.182</v>
      </c>
      <c r="M3777">
        <f>_xlfn.NUMBERVALUE(INDEX(tb_SVI[],MATCH(Table3[[#This Row],[city_name]],tb_SVI[city_name_uf],0),11),".")</f>
        <v>0.17599999999999999</v>
      </c>
      <c r="N3777" s="14">
        <f>_xlfn.PERCENTRANK.INC(Table3[MHDI_tot],Table3[[#This Row],[MHDI_tot]],3)</f>
        <v>0.98499999999999999</v>
      </c>
    </row>
    <row r="3778" spans="1:14" hidden="1" x14ac:dyDescent="0.2">
      <c r="A3778" t="str">
        <f>SVI!F3778</f>
        <v>Barra do Chapéu/SP</v>
      </c>
      <c r="B3778" t="str">
        <f>INDEX(tb_SVI[],MATCH(Table3[[#This Row],[ibge_cod]],tb_SVI[Município],0),1)</f>
        <v>SP</v>
      </c>
      <c r="C3778" t="str">
        <f>INDEX(tb_SVI[],MATCH(Table3[[#This Row],[city_name]],tb_SVI[city_name_uf],0),3)</f>
        <v>3505351</v>
      </c>
      <c r="D3778" t="s">
        <v>21408</v>
      </c>
      <c r="E3778" s="11">
        <f>INDEX(tb_SVI[],MATCH(Table3[[#This Row],[city_name]],tb_SVI[city_name_uf],0),5)</f>
        <v>5760</v>
      </c>
      <c r="F3778">
        <f>INDEX(tb_MHDI[],MATCH(Table3[[#This Row],[city_name]],tb_MHDI[mun_uf],0),5)</f>
        <v>0.66</v>
      </c>
      <c r="G3778">
        <f>INDEX(tb_MHDI[],MATCH(Table3[[#This Row],[city_name]],tb_MHDI[mun_uf],0),6)</f>
        <v>0.61699999999999999</v>
      </c>
      <c r="H3778">
        <f>INDEX(tb_MHDI[],MATCH(Table3[[#This Row],[city_name]],tb_MHDI[mun_uf],0),7)</f>
        <v>0.77900000000000003</v>
      </c>
      <c r="I3778">
        <f>INDEX(tb_MHDI[],MATCH(Table3[[#This Row],[city_name]],tb_MHDI[mun_uf],0),8)</f>
        <v>0.59899999999999998</v>
      </c>
      <c r="J3778">
        <f>_xlfn.NUMBERVALUE(INDEX(tb_SVI[],MATCH(Table3[[#This Row],[city_name]],tb_SVI[city_name_uf],0),8),".")</f>
        <v>0.434</v>
      </c>
      <c r="K3778">
        <f>_xlfn.NUMBERVALUE(INDEX(tb_SVI[],MATCH(Table3[[#This Row],[city_name]],tb_SVI[city_name_uf],0),9),".")</f>
        <v>0.38300000000000001</v>
      </c>
      <c r="L3778">
        <f>_xlfn.NUMBERVALUE(INDEX(tb_SVI[],MATCH(Table3[[#This Row],[city_name]],tb_SVI[city_name_uf],0),10),".")</f>
        <v>0.47299999999999998</v>
      </c>
      <c r="M3778">
        <f>_xlfn.NUMBERVALUE(INDEX(tb_SVI[],MATCH(Table3[[#This Row],[city_name]],tb_SVI[city_name_uf],0),11),".")</f>
        <v>0.44700000000000001</v>
      </c>
      <c r="N3778" s="14">
        <f>_xlfn.PERCENTRANK.INC(Table3[MHDI_tot],Table3[[#This Row],[MHDI_tot]],3)</f>
        <v>0.47399999999999998</v>
      </c>
    </row>
    <row r="3779" spans="1:14" hidden="1" x14ac:dyDescent="0.2">
      <c r="A3779" t="str">
        <f>SVI!F3779</f>
        <v>Barra do Turvo/SP</v>
      </c>
      <c r="B3779" t="str">
        <f>INDEX(tb_SVI[],MATCH(Table3[[#This Row],[ibge_cod]],tb_SVI[Município],0),1)</f>
        <v>SP</v>
      </c>
      <c r="C3779" t="str">
        <f>INDEX(tb_SVI[],MATCH(Table3[[#This Row],[city_name]],tb_SVI[city_name_uf],0),3)</f>
        <v>3505401</v>
      </c>
      <c r="D3779" t="s">
        <v>21409</v>
      </c>
      <c r="E3779" s="11">
        <f>INDEX(tb_SVI[],MATCH(Table3[[#This Row],[city_name]],tb_SVI[city_name_uf],0),5)</f>
        <v>7632</v>
      </c>
      <c r="F3779">
        <f>INDEX(tb_MHDI[],MATCH(Table3[[#This Row],[city_name]],tb_MHDI[mun_uf],0),5)</f>
        <v>0.64100000000000001</v>
      </c>
      <c r="G3779">
        <f>INDEX(tb_MHDI[],MATCH(Table3[[#This Row],[city_name]],tb_MHDI[mun_uf],0),6)</f>
        <v>0.625</v>
      </c>
      <c r="H3779">
        <f>INDEX(tb_MHDI[],MATCH(Table3[[#This Row],[city_name]],tb_MHDI[mun_uf],0),7)</f>
        <v>0.79200000000000004</v>
      </c>
      <c r="I3779">
        <f>INDEX(tb_MHDI[],MATCH(Table3[[#This Row],[city_name]],tb_MHDI[mun_uf],0),8)</f>
        <v>0.53200000000000003</v>
      </c>
      <c r="J3779">
        <f>_xlfn.NUMBERVALUE(INDEX(tb_SVI[],MATCH(Table3[[#This Row],[city_name]],tb_SVI[city_name_uf],0),8),".")</f>
        <v>0.36799999999999999</v>
      </c>
      <c r="K3779">
        <f>_xlfn.NUMBERVALUE(INDEX(tb_SVI[],MATCH(Table3[[#This Row],[city_name]],tb_SVI[city_name_uf],0),9),".")</f>
        <v>0.17399999999999999</v>
      </c>
      <c r="L3779">
        <f>_xlfn.NUMBERVALUE(INDEX(tb_SVI[],MATCH(Table3[[#This Row],[city_name]],tb_SVI[city_name_uf],0),10),".")</f>
        <v>0.54200000000000004</v>
      </c>
      <c r="M3779">
        <f>_xlfn.NUMBERVALUE(INDEX(tb_SVI[],MATCH(Table3[[#This Row],[city_name]],tb_SVI[city_name_uf],0),11),".")</f>
        <v>0.38800000000000001</v>
      </c>
      <c r="N3779" s="14">
        <f>_xlfn.PERCENTRANK.INC(Table3[MHDI_tot],Table3[[#This Row],[MHDI_tot]],3)</f>
        <v>0.40799999999999997</v>
      </c>
    </row>
    <row r="3780" spans="1:14" hidden="1" x14ac:dyDescent="0.2">
      <c r="A3780" t="str">
        <f>SVI!F3780</f>
        <v>Barretos/SP</v>
      </c>
      <c r="B3780" t="str">
        <f>INDEX(tb_SVI[],MATCH(Table3[[#This Row],[ibge_cod]],tb_SVI[Município],0),1)</f>
        <v>SP</v>
      </c>
      <c r="C3780" t="str">
        <f>INDEX(tb_SVI[],MATCH(Table3[[#This Row],[city_name]],tb_SVI[city_name_uf],0),3)</f>
        <v>3505500</v>
      </c>
      <c r="D3780" t="s">
        <v>21410</v>
      </c>
      <c r="E3780" s="11">
        <f>INDEX(tb_SVI[],MATCH(Table3[[#This Row],[city_name]],tb_SVI[city_name_uf],0),5)</f>
        <v>122833</v>
      </c>
      <c r="F3780">
        <f>INDEX(tb_MHDI[],MATCH(Table3[[#This Row],[city_name]],tb_MHDI[mun_uf],0),5)</f>
        <v>0.78900000000000003</v>
      </c>
      <c r="G3780">
        <f>INDEX(tb_MHDI[],MATCH(Table3[[#This Row],[city_name]],tb_MHDI[mun_uf],0),6)</f>
        <v>0.76200000000000001</v>
      </c>
      <c r="H3780">
        <f>INDEX(tb_MHDI[],MATCH(Table3[[#This Row],[city_name]],tb_MHDI[mun_uf],0),7)</f>
        <v>0.875</v>
      </c>
      <c r="I3780">
        <f>INDEX(tb_MHDI[],MATCH(Table3[[#This Row],[city_name]],tb_MHDI[mun_uf],0),8)</f>
        <v>0.73799999999999999</v>
      </c>
      <c r="J3780">
        <f>_xlfn.NUMBERVALUE(INDEX(tb_SVI[],MATCH(Table3[[#This Row],[city_name]],tb_SVI[city_name_uf],0),8),".")</f>
        <v>0.187</v>
      </c>
      <c r="K3780">
        <f>_xlfn.NUMBERVALUE(INDEX(tb_SVI[],MATCH(Table3[[#This Row],[city_name]],tb_SVI[city_name_uf],0),9),".")</f>
        <v>0.15</v>
      </c>
      <c r="L3780">
        <f>_xlfn.NUMBERVALUE(INDEX(tb_SVI[],MATCH(Table3[[#This Row],[city_name]],tb_SVI[city_name_uf],0),10),".")</f>
        <v>0.221</v>
      </c>
      <c r="M3780">
        <f>_xlfn.NUMBERVALUE(INDEX(tb_SVI[],MATCH(Table3[[#This Row],[city_name]],tb_SVI[city_name_uf],0),11),".")</f>
        <v>0.191</v>
      </c>
      <c r="N3780" s="14">
        <f>_xlfn.PERCENTRANK.INC(Table3[MHDI_tot],Table3[[#This Row],[MHDI_tot]],3)</f>
        <v>0.98599999999999999</v>
      </c>
    </row>
    <row r="3781" spans="1:14" hidden="1" x14ac:dyDescent="0.2">
      <c r="A3781" t="str">
        <f>SVI!F3781</f>
        <v>Barrinha/SP</v>
      </c>
      <c r="B3781" t="str">
        <f>INDEX(tb_SVI[],MATCH(Table3[[#This Row],[ibge_cod]],tb_SVI[Município],0),1)</f>
        <v>SP</v>
      </c>
      <c r="C3781" t="str">
        <f>INDEX(tb_SVI[],MATCH(Table3[[#This Row],[city_name]],tb_SVI[city_name_uf],0),3)</f>
        <v>3505609</v>
      </c>
      <c r="D3781" t="s">
        <v>21411</v>
      </c>
      <c r="E3781" s="11">
        <f>INDEX(tb_SVI[],MATCH(Table3[[#This Row],[city_name]],tb_SVI[city_name_uf],0),5)</f>
        <v>33180</v>
      </c>
      <c r="F3781">
        <f>INDEX(tb_MHDI[],MATCH(Table3[[#This Row],[city_name]],tb_MHDI[mun_uf],0),5)</f>
        <v>0.72499999999999998</v>
      </c>
      <c r="G3781">
        <f>INDEX(tb_MHDI[],MATCH(Table3[[#This Row],[city_name]],tb_MHDI[mun_uf],0),6)</f>
        <v>0.71099999999999997</v>
      </c>
      <c r="H3781">
        <f>INDEX(tb_MHDI[],MATCH(Table3[[#This Row],[city_name]],tb_MHDI[mun_uf],0),7)</f>
        <v>0.82899999999999996</v>
      </c>
      <c r="I3781">
        <f>INDEX(tb_MHDI[],MATCH(Table3[[#This Row],[city_name]],tb_MHDI[mun_uf],0),8)</f>
        <v>0.64600000000000002</v>
      </c>
      <c r="J3781">
        <f>_xlfn.NUMBERVALUE(INDEX(tb_SVI[],MATCH(Table3[[#This Row],[city_name]],tb_SVI[city_name_uf],0),8),".")</f>
        <v>0.34200000000000003</v>
      </c>
      <c r="K3781">
        <f>_xlfn.NUMBERVALUE(INDEX(tb_SVI[],MATCH(Table3[[#This Row],[city_name]],tb_SVI[city_name_uf],0),9),".")</f>
        <v>0.40100000000000002</v>
      </c>
      <c r="L3781">
        <f>_xlfn.NUMBERVALUE(INDEX(tb_SVI[],MATCH(Table3[[#This Row],[city_name]],tb_SVI[city_name_uf],0),10),".")</f>
        <v>0.38500000000000001</v>
      </c>
      <c r="M3781">
        <f>_xlfn.NUMBERVALUE(INDEX(tb_SVI[],MATCH(Table3[[#This Row],[city_name]],tb_SVI[city_name_uf],0),11),".")</f>
        <v>0.24</v>
      </c>
      <c r="N3781" s="14">
        <f>_xlfn.PERCENTRANK.INC(Table3[MHDI_tot],Table3[[#This Row],[MHDI_tot]],3)</f>
        <v>0.78600000000000003</v>
      </c>
    </row>
    <row r="3782" spans="1:14" hidden="1" x14ac:dyDescent="0.2">
      <c r="A3782" t="str">
        <f>SVI!F3782</f>
        <v>Barão de Antonina/SP</v>
      </c>
      <c r="B3782" t="str">
        <f>INDEX(tb_SVI[],MATCH(Table3[[#This Row],[ibge_cod]],tb_SVI[Município],0),1)</f>
        <v>SP</v>
      </c>
      <c r="C3782" t="str">
        <f>INDEX(tb_SVI[],MATCH(Table3[[#This Row],[city_name]],tb_SVI[city_name_uf],0),3)</f>
        <v>3505005</v>
      </c>
      <c r="D3782" t="s">
        <v>21412</v>
      </c>
      <c r="E3782" s="11">
        <f>INDEX(tb_SVI[],MATCH(Table3[[#This Row],[city_name]],tb_SVI[city_name_uf],0),5)</f>
        <v>3498</v>
      </c>
      <c r="F3782">
        <f>INDEX(tb_MHDI[],MATCH(Table3[[#This Row],[city_name]],tb_MHDI[mun_uf],0),5)</f>
        <v>0.71099999999999997</v>
      </c>
      <c r="G3782">
        <f>INDEX(tb_MHDI[],MATCH(Table3[[#This Row],[city_name]],tb_MHDI[mun_uf],0),6)</f>
        <v>0.67600000000000005</v>
      </c>
      <c r="H3782">
        <f>INDEX(tb_MHDI[],MATCH(Table3[[#This Row],[city_name]],tb_MHDI[mun_uf],0),7)</f>
        <v>0.82</v>
      </c>
      <c r="I3782">
        <f>INDEX(tb_MHDI[],MATCH(Table3[[#This Row],[city_name]],tb_MHDI[mun_uf],0),8)</f>
        <v>0.64900000000000002</v>
      </c>
      <c r="J3782">
        <f>_xlfn.NUMBERVALUE(INDEX(tb_SVI[],MATCH(Table3[[#This Row],[city_name]],tb_SVI[city_name_uf],0),8),".")</f>
        <v>0.27300000000000002</v>
      </c>
      <c r="K3782">
        <f>_xlfn.NUMBERVALUE(INDEX(tb_SVI[],MATCH(Table3[[#This Row],[city_name]],tb_SVI[city_name_uf],0),9),".")</f>
        <v>0.17</v>
      </c>
      <c r="L3782">
        <f>_xlfn.NUMBERVALUE(INDEX(tb_SVI[],MATCH(Table3[[#This Row],[city_name]],tb_SVI[city_name_uf],0),10),".")</f>
        <v>0.28699999999999998</v>
      </c>
      <c r="M3782">
        <f>_xlfn.NUMBERVALUE(INDEX(tb_SVI[],MATCH(Table3[[#This Row],[city_name]],tb_SVI[city_name_uf],0),11),".")</f>
        <v>0.36299999999999999</v>
      </c>
      <c r="N3782" s="14">
        <f>_xlfn.PERCENTRANK.INC(Table3[MHDI_tot],Table3[[#This Row],[MHDI_tot]],3)</f>
        <v>0.71299999999999997</v>
      </c>
    </row>
    <row r="3783" spans="1:14" hidden="1" x14ac:dyDescent="0.2">
      <c r="A3783" t="str">
        <f>SVI!F3783</f>
        <v>Bastos/SP</v>
      </c>
      <c r="B3783" t="str">
        <f>INDEX(tb_SVI[],MATCH(Table3[[#This Row],[ibge_cod]],tb_SVI[Município],0),1)</f>
        <v>SP</v>
      </c>
      <c r="C3783" t="str">
        <f>INDEX(tb_SVI[],MATCH(Table3[[#This Row],[city_name]],tb_SVI[city_name_uf],0),3)</f>
        <v>3505807</v>
      </c>
      <c r="D3783" t="s">
        <v>21413</v>
      </c>
      <c r="E3783" s="11">
        <f>INDEX(tb_SVI[],MATCH(Table3[[#This Row],[city_name]],tb_SVI[city_name_uf],0),5)</f>
        <v>20953</v>
      </c>
      <c r="F3783">
        <f>INDEX(tb_MHDI[],MATCH(Table3[[#This Row],[city_name]],tb_MHDI[mun_uf],0),5)</f>
        <v>0.751</v>
      </c>
      <c r="G3783">
        <f>INDEX(tb_MHDI[],MATCH(Table3[[#This Row],[city_name]],tb_MHDI[mun_uf],0),6)</f>
        <v>0.69599999999999995</v>
      </c>
      <c r="H3783">
        <f>INDEX(tb_MHDI[],MATCH(Table3[[#This Row],[city_name]],tb_MHDI[mun_uf],0),7)</f>
        <v>0.84799999999999998</v>
      </c>
      <c r="I3783">
        <f>INDEX(tb_MHDI[],MATCH(Table3[[#This Row],[city_name]],tb_MHDI[mun_uf],0),8)</f>
        <v>0.71799999999999997</v>
      </c>
      <c r="J3783">
        <f>_xlfn.NUMBERVALUE(INDEX(tb_SVI[],MATCH(Table3[[#This Row],[city_name]],tb_SVI[city_name_uf],0),8),".")</f>
        <v>0.17499999999999999</v>
      </c>
      <c r="K3783">
        <f>_xlfn.NUMBERVALUE(INDEX(tb_SVI[],MATCH(Table3[[#This Row],[city_name]],tb_SVI[city_name_uf],0),9),".")</f>
        <v>8.3000000000000004E-2</v>
      </c>
      <c r="L3783">
        <f>_xlfn.NUMBERVALUE(INDEX(tb_SVI[],MATCH(Table3[[#This Row],[city_name]],tb_SVI[city_name_uf],0),10),".")</f>
        <v>0.223</v>
      </c>
      <c r="M3783">
        <f>_xlfn.NUMBERVALUE(INDEX(tb_SVI[],MATCH(Table3[[#This Row],[city_name]],tb_SVI[city_name_uf],0),11),".")</f>
        <v>0.22</v>
      </c>
      <c r="N3783" s="14">
        <f>_xlfn.PERCENTRANK.INC(Table3[MHDI_tot],Table3[[#This Row],[MHDI_tot]],3)</f>
        <v>0.90100000000000002</v>
      </c>
    </row>
    <row r="3784" spans="1:14" hidden="1" x14ac:dyDescent="0.2">
      <c r="A3784" t="str">
        <f>SVI!F3784</f>
        <v>Batatais/SP</v>
      </c>
      <c r="B3784" t="str">
        <f>INDEX(tb_SVI[],MATCH(Table3[[#This Row],[ibge_cod]],tb_SVI[Município],0),1)</f>
        <v>SP</v>
      </c>
      <c r="C3784" t="str">
        <f>INDEX(tb_SVI[],MATCH(Table3[[#This Row],[city_name]],tb_SVI[city_name_uf],0),3)</f>
        <v>3505906</v>
      </c>
      <c r="D3784" t="s">
        <v>21414</v>
      </c>
      <c r="E3784" s="11">
        <f>INDEX(tb_SVI[],MATCH(Table3[[#This Row],[city_name]],tb_SVI[city_name_uf],0),5)</f>
        <v>62980</v>
      </c>
      <c r="F3784">
        <f>INDEX(tb_MHDI[],MATCH(Table3[[#This Row],[city_name]],tb_MHDI[mun_uf],0),5)</f>
        <v>0.76100000000000001</v>
      </c>
      <c r="G3784">
        <f>INDEX(tb_MHDI[],MATCH(Table3[[#This Row],[city_name]],tb_MHDI[mun_uf],0),6)</f>
        <v>0.76600000000000001</v>
      </c>
      <c r="H3784">
        <f>INDEX(tb_MHDI[],MATCH(Table3[[#This Row],[city_name]],tb_MHDI[mun_uf],0),7)</f>
        <v>0.84</v>
      </c>
      <c r="I3784">
        <f>INDEX(tb_MHDI[],MATCH(Table3[[#This Row],[city_name]],tb_MHDI[mun_uf],0),8)</f>
        <v>0.68500000000000005</v>
      </c>
      <c r="J3784">
        <f>_xlfn.NUMBERVALUE(INDEX(tb_SVI[],MATCH(Table3[[#This Row],[city_name]],tb_SVI[city_name_uf],0),8),".")</f>
        <v>0.252</v>
      </c>
      <c r="K3784">
        <f>_xlfn.NUMBERVALUE(INDEX(tb_SVI[],MATCH(Table3[[#This Row],[city_name]],tb_SVI[city_name_uf],0),9),".")</f>
        <v>0.28999999999999998</v>
      </c>
      <c r="L3784">
        <f>_xlfn.NUMBERVALUE(INDEX(tb_SVI[],MATCH(Table3[[#This Row],[city_name]],tb_SVI[city_name_uf],0),10),".")</f>
        <v>0.27600000000000002</v>
      </c>
      <c r="M3784">
        <f>_xlfn.NUMBERVALUE(INDEX(tb_SVI[],MATCH(Table3[[#This Row],[city_name]],tb_SVI[city_name_uf],0),11),".")</f>
        <v>0.19</v>
      </c>
      <c r="N3784" s="14">
        <f>_xlfn.PERCENTRANK.INC(Table3[MHDI_tot],Table3[[#This Row],[MHDI_tot]],3)</f>
        <v>0.93400000000000005</v>
      </c>
    </row>
    <row r="3785" spans="1:14" hidden="1" x14ac:dyDescent="0.2">
      <c r="A3785" t="str">
        <f>SVI!F3785</f>
        <v>Bauru/SP</v>
      </c>
      <c r="B3785" t="str">
        <f>INDEX(tb_SVI[],MATCH(Table3[[#This Row],[ibge_cod]],tb_SVI[Município],0),1)</f>
        <v>SP</v>
      </c>
      <c r="C3785" t="str">
        <f>INDEX(tb_SVI[],MATCH(Table3[[#This Row],[city_name]],tb_SVI[city_name_uf],0),3)</f>
        <v>3506003</v>
      </c>
      <c r="D3785" t="s">
        <v>21415</v>
      </c>
      <c r="E3785" s="11">
        <f>INDEX(tb_SVI[],MATCH(Table3[[#This Row],[city_name]],tb_SVI[city_name_uf],0),5)</f>
        <v>379297</v>
      </c>
      <c r="F3785">
        <f>INDEX(tb_MHDI[],MATCH(Table3[[#This Row],[city_name]],tb_MHDI[mun_uf],0),5)</f>
        <v>0.80100000000000005</v>
      </c>
      <c r="G3785">
        <f>INDEX(tb_MHDI[],MATCH(Table3[[#This Row],[city_name]],tb_MHDI[mun_uf],0),6)</f>
        <v>0.8</v>
      </c>
      <c r="H3785">
        <f>INDEX(tb_MHDI[],MATCH(Table3[[#This Row],[city_name]],tb_MHDI[mun_uf],0),7)</f>
        <v>0.85399999999999998</v>
      </c>
      <c r="I3785">
        <f>INDEX(tb_MHDI[],MATCH(Table3[[#This Row],[city_name]],tb_MHDI[mun_uf],0),8)</f>
        <v>0.752</v>
      </c>
      <c r="J3785">
        <f>_xlfn.NUMBERVALUE(INDEX(tb_SVI[],MATCH(Table3[[#This Row],[city_name]],tb_SVI[city_name_uf],0),8),".")</f>
        <v>0.20799999999999999</v>
      </c>
      <c r="K3785">
        <f>_xlfn.NUMBERVALUE(INDEX(tb_SVI[],MATCH(Table3[[#This Row],[city_name]],tb_SVI[city_name_uf],0),9),".")</f>
        <v>0.189</v>
      </c>
      <c r="L3785">
        <f>_xlfn.NUMBERVALUE(INDEX(tb_SVI[],MATCH(Table3[[#This Row],[city_name]],tb_SVI[city_name_uf],0),10),".")</f>
        <v>0.23799999999999999</v>
      </c>
      <c r="M3785">
        <f>_xlfn.NUMBERVALUE(INDEX(tb_SVI[],MATCH(Table3[[#This Row],[city_name]],tb_SVI[city_name_uf],0),11),".")</f>
        <v>0.19700000000000001</v>
      </c>
      <c r="N3785" s="14">
        <f>_xlfn.PERCENTRANK.INC(Table3[MHDI_tot],Table3[[#This Row],[MHDI_tot]],3)</f>
        <v>0.99299999999999999</v>
      </c>
    </row>
    <row r="3786" spans="1:14" hidden="1" x14ac:dyDescent="0.2">
      <c r="A3786" t="str">
        <f>SVI!F3786</f>
        <v>Bebedouro/SP</v>
      </c>
      <c r="B3786" t="str">
        <f>INDEX(tb_SVI[],MATCH(Table3[[#This Row],[ibge_cod]],tb_SVI[Município],0),1)</f>
        <v>SP</v>
      </c>
      <c r="C3786" t="str">
        <f>INDEX(tb_SVI[],MATCH(Table3[[#This Row],[city_name]],tb_SVI[city_name_uf],0),3)</f>
        <v>3506102</v>
      </c>
      <c r="D3786" t="s">
        <v>21416</v>
      </c>
      <c r="E3786" s="11">
        <f>INDEX(tb_SVI[],MATCH(Table3[[#This Row],[city_name]],tb_SVI[city_name_uf],0),5)</f>
        <v>77555</v>
      </c>
      <c r="F3786">
        <f>INDEX(tb_MHDI[],MATCH(Table3[[#This Row],[city_name]],tb_MHDI[mun_uf],0),5)</f>
        <v>0.78</v>
      </c>
      <c r="G3786">
        <f>INDEX(tb_MHDI[],MATCH(Table3[[#This Row],[city_name]],tb_MHDI[mun_uf],0),6)</f>
        <v>0.75600000000000001</v>
      </c>
      <c r="H3786">
        <f>INDEX(tb_MHDI[],MATCH(Table3[[#This Row],[city_name]],tb_MHDI[mun_uf],0),7)</f>
        <v>0.85299999999999998</v>
      </c>
      <c r="I3786">
        <f>INDEX(tb_MHDI[],MATCH(Table3[[#This Row],[city_name]],tb_MHDI[mun_uf],0),8)</f>
        <v>0.73499999999999999</v>
      </c>
      <c r="J3786">
        <f>_xlfn.NUMBERVALUE(INDEX(tb_SVI[],MATCH(Table3[[#This Row],[city_name]],tb_SVI[city_name_uf],0),8),".")</f>
        <v>0.161</v>
      </c>
      <c r="K3786">
        <f>_xlfn.NUMBERVALUE(INDEX(tb_SVI[],MATCH(Table3[[#This Row],[city_name]],tb_SVI[city_name_uf],0),9),".")</f>
        <v>4.8000000000000001E-2</v>
      </c>
      <c r="L3786">
        <f>_xlfn.NUMBERVALUE(INDEX(tb_SVI[],MATCH(Table3[[#This Row],[city_name]],tb_SVI[city_name_uf],0),10),".")</f>
        <v>0.20799999999999999</v>
      </c>
      <c r="M3786">
        <f>_xlfn.NUMBERVALUE(INDEX(tb_SVI[],MATCH(Table3[[#This Row],[city_name]],tb_SVI[city_name_uf],0),11),".")</f>
        <v>0.22800000000000001</v>
      </c>
      <c r="N3786" s="14">
        <f>_xlfn.PERCENTRANK.INC(Table3[MHDI_tot],Table3[[#This Row],[MHDI_tot]],3)</f>
        <v>0.97499999999999998</v>
      </c>
    </row>
    <row r="3787" spans="1:14" hidden="1" x14ac:dyDescent="0.2">
      <c r="A3787" t="str">
        <f>SVI!F3787</f>
        <v>Bento de Abreu/SP</v>
      </c>
      <c r="B3787" t="str">
        <f>INDEX(tb_SVI[],MATCH(Table3[[#This Row],[ibge_cod]],tb_SVI[Município],0),1)</f>
        <v>SP</v>
      </c>
      <c r="C3787" t="str">
        <f>INDEX(tb_SVI[],MATCH(Table3[[#This Row],[city_name]],tb_SVI[city_name_uf],0),3)</f>
        <v>3506201</v>
      </c>
      <c r="D3787" t="s">
        <v>21417</v>
      </c>
      <c r="E3787" s="11">
        <f>INDEX(tb_SVI[],MATCH(Table3[[#This Row],[city_name]],tb_SVI[city_name_uf],0),5)</f>
        <v>3005</v>
      </c>
      <c r="F3787">
        <f>INDEX(tb_MHDI[],MATCH(Table3[[#This Row],[city_name]],tb_MHDI[mun_uf],0),5)</f>
        <v>0.74399999999999999</v>
      </c>
      <c r="G3787">
        <f>INDEX(tb_MHDI[],MATCH(Table3[[#This Row],[city_name]],tb_MHDI[mun_uf],0),6)</f>
        <v>0.70599999999999996</v>
      </c>
      <c r="H3787">
        <f>INDEX(tb_MHDI[],MATCH(Table3[[#This Row],[city_name]],tb_MHDI[mun_uf],0),7)</f>
        <v>0.82</v>
      </c>
      <c r="I3787">
        <f>INDEX(tb_MHDI[],MATCH(Table3[[#This Row],[city_name]],tb_MHDI[mun_uf],0),8)</f>
        <v>0.71199999999999997</v>
      </c>
      <c r="J3787">
        <f>_xlfn.NUMBERVALUE(INDEX(tb_SVI[],MATCH(Table3[[#This Row],[city_name]],tb_SVI[city_name_uf],0),8),".")</f>
        <v>0.24299999999999999</v>
      </c>
      <c r="K3787">
        <f>_xlfn.NUMBERVALUE(INDEX(tb_SVI[],MATCH(Table3[[#This Row],[city_name]],tb_SVI[city_name_uf],0),9),".")</f>
        <v>0.13800000000000001</v>
      </c>
      <c r="L3787">
        <f>_xlfn.NUMBERVALUE(INDEX(tb_SVI[],MATCH(Table3[[#This Row],[city_name]],tb_SVI[city_name_uf],0),10),".")</f>
        <v>0.318</v>
      </c>
      <c r="M3787">
        <f>_xlfn.NUMBERVALUE(INDEX(tb_SVI[],MATCH(Table3[[#This Row],[city_name]],tb_SVI[city_name_uf],0),11),".")</f>
        <v>0.27400000000000002</v>
      </c>
      <c r="N3787" s="14">
        <f>_xlfn.PERCENTRANK.INC(Table3[MHDI_tot],Table3[[#This Row],[MHDI_tot]],3)</f>
        <v>0.875</v>
      </c>
    </row>
    <row r="3788" spans="1:14" hidden="1" x14ac:dyDescent="0.2">
      <c r="A3788" t="str">
        <f>SVI!F3788</f>
        <v>Bernardino de Campos/SP</v>
      </c>
      <c r="B3788" t="str">
        <f>INDEX(tb_SVI[],MATCH(Table3[[#This Row],[ibge_cod]],tb_SVI[Município],0),1)</f>
        <v>SP</v>
      </c>
      <c r="C3788" t="str">
        <f>INDEX(tb_SVI[],MATCH(Table3[[#This Row],[city_name]],tb_SVI[city_name_uf],0),3)</f>
        <v>3506300</v>
      </c>
      <c r="D3788" t="s">
        <v>21418</v>
      </c>
      <c r="E3788" s="11">
        <f>INDEX(tb_SVI[],MATCH(Table3[[#This Row],[city_name]],tb_SVI[city_name_uf],0),5)</f>
        <v>11158</v>
      </c>
      <c r="F3788">
        <f>INDEX(tb_MHDI[],MATCH(Table3[[#This Row],[city_name]],tb_MHDI[mun_uf],0),5)</f>
        <v>0.73399999999999999</v>
      </c>
      <c r="G3788">
        <f>INDEX(tb_MHDI[],MATCH(Table3[[#This Row],[city_name]],tb_MHDI[mun_uf],0),6)</f>
        <v>0.71299999999999997</v>
      </c>
      <c r="H3788">
        <f>INDEX(tb_MHDI[],MATCH(Table3[[#This Row],[city_name]],tb_MHDI[mun_uf],0),7)</f>
        <v>0.83799999999999997</v>
      </c>
      <c r="I3788">
        <f>INDEX(tb_MHDI[],MATCH(Table3[[#This Row],[city_name]],tb_MHDI[mun_uf],0),8)</f>
        <v>0.66200000000000003</v>
      </c>
      <c r="J3788">
        <f>_xlfn.NUMBERVALUE(INDEX(tb_SVI[],MATCH(Table3[[#This Row],[city_name]],tb_SVI[city_name_uf],0),8),".")</f>
        <v>0.19800000000000001</v>
      </c>
      <c r="K3788">
        <f>_xlfn.NUMBERVALUE(INDEX(tb_SVI[],MATCH(Table3[[#This Row],[city_name]],tb_SVI[city_name_uf],0),9),".")</f>
        <v>7.3999999999999996E-2</v>
      </c>
      <c r="L3788">
        <f>_xlfn.NUMBERVALUE(INDEX(tb_SVI[],MATCH(Table3[[#This Row],[city_name]],tb_SVI[city_name_uf],0),10),".")</f>
        <v>0.29199999999999998</v>
      </c>
      <c r="M3788">
        <f>_xlfn.NUMBERVALUE(INDEX(tb_SVI[],MATCH(Table3[[#This Row],[city_name]],tb_SVI[city_name_uf],0),11),".")</f>
        <v>0.22900000000000001</v>
      </c>
      <c r="N3788" s="14">
        <f>_xlfn.PERCENTRANK.INC(Table3[MHDI_tot],Table3[[#This Row],[MHDI_tot]],3)</f>
        <v>0.83099999999999996</v>
      </c>
    </row>
    <row r="3789" spans="1:14" hidden="1" x14ac:dyDescent="0.2">
      <c r="A3789" t="str">
        <f>SVI!F3789</f>
        <v>Bilac/SP</v>
      </c>
      <c r="B3789" t="str">
        <f>INDEX(tb_SVI[],MATCH(Table3[[#This Row],[ibge_cod]],tb_SVI[Município],0),1)</f>
        <v>SP</v>
      </c>
      <c r="C3789" t="str">
        <f>INDEX(tb_SVI[],MATCH(Table3[[#This Row],[city_name]],tb_SVI[city_name_uf],0),3)</f>
        <v>3506409</v>
      </c>
      <c r="D3789" t="s">
        <v>21419</v>
      </c>
      <c r="E3789" s="11">
        <f>INDEX(tb_SVI[],MATCH(Table3[[#This Row],[city_name]],tb_SVI[city_name_uf],0),5)</f>
        <v>8117</v>
      </c>
      <c r="F3789">
        <f>INDEX(tb_MHDI[],MATCH(Table3[[#This Row],[city_name]],tb_MHDI[mun_uf],0),5)</f>
        <v>0.76800000000000002</v>
      </c>
      <c r="G3789">
        <f>INDEX(tb_MHDI[],MATCH(Table3[[#This Row],[city_name]],tb_MHDI[mun_uf],0),6)</f>
        <v>0.74299999999999999</v>
      </c>
      <c r="H3789">
        <f>INDEX(tb_MHDI[],MATCH(Table3[[#This Row],[city_name]],tb_MHDI[mun_uf],0),7)</f>
        <v>0.84499999999999997</v>
      </c>
      <c r="I3789">
        <f>INDEX(tb_MHDI[],MATCH(Table3[[#This Row],[city_name]],tb_MHDI[mun_uf],0),8)</f>
        <v>0.72199999999999998</v>
      </c>
      <c r="J3789">
        <f>_xlfn.NUMBERVALUE(INDEX(tb_SVI[],MATCH(Table3[[#This Row],[city_name]],tb_SVI[city_name_uf],0),8),".")</f>
        <v>0.20100000000000001</v>
      </c>
      <c r="K3789">
        <f>_xlfn.NUMBERVALUE(INDEX(tb_SVI[],MATCH(Table3[[#This Row],[city_name]],tb_SVI[city_name_uf],0),9),".")</f>
        <v>0.17199999999999999</v>
      </c>
      <c r="L3789">
        <f>_xlfn.NUMBERVALUE(INDEX(tb_SVI[],MATCH(Table3[[#This Row],[city_name]],tb_SVI[city_name_uf],0),10),".")</f>
        <v>0.255</v>
      </c>
      <c r="M3789">
        <f>_xlfn.NUMBERVALUE(INDEX(tb_SVI[],MATCH(Table3[[#This Row],[city_name]],tb_SVI[city_name_uf],0),11),".")</f>
        <v>0.17699999999999999</v>
      </c>
      <c r="N3789" s="14">
        <f>_xlfn.PERCENTRANK.INC(Table3[MHDI_tot],Table3[[#This Row],[MHDI_tot]],3)</f>
        <v>0.95199999999999996</v>
      </c>
    </row>
    <row r="3790" spans="1:14" hidden="1" x14ac:dyDescent="0.2">
      <c r="A3790" t="str">
        <f>SVI!F3790</f>
        <v>Birigui/SP</v>
      </c>
      <c r="B3790" t="str">
        <f>INDEX(tb_SVI[],MATCH(Table3[[#This Row],[ibge_cod]],tb_SVI[Município],0),1)</f>
        <v>SP</v>
      </c>
      <c r="C3790" t="str">
        <f>INDEX(tb_SVI[],MATCH(Table3[[#This Row],[city_name]],tb_SVI[city_name_uf],0),3)</f>
        <v>3506508</v>
      </c>
      <c r="D3790" t="s">
        <v>21420</v>
      </c>
      <c r="E3790" s="11">
        <f>INDEX(tb_SVI[],MATCH(Table3[[#This Row],[city_name]],tb_SVI[city_name_uf],0),5)</f>
        <v>124883</v>
      </c>
      <c r="F3790">
        <f>INDEX(tb_MHDI[],MATCH(Table3[[#This Row],[city_name]],tb_MHDI[mun_uf],0),5)</f>
        <v>0.78</v>
      </c>
      <c r="G3790">
        <f>INDEX(tb_MHDI[],MATCH(Table3[[#This Row],[city_name]],tb_MHDI[mun_uf],0),6)</f>
        <v>0.74299999999999999</v>
      </c>
      <c r="H3790">
        <f>INDEX(tb_MHDI[],MATCH(Table3[[#This Row],[city_name]],tb_MHDI[mun_uf],0),7)</f>
        <v>0.86899999999999999</v>
      </c>
      <c r="I3790">
        <f>INDEX(tb_MHDI[],MATCH(Table3[[#This Row],[city_name]],tb_MHDI[mun_uf],0),8)</f>
        <v>0.73399999999999999</v>
      </c>
      <c r="J3790">
        <f>_xlfn.NUMBERVALUE(INDEX(tb_SVI[],MATCH(Table3[[#This Row],[city_name]],tb_SVI[city_name_uf],0),8),".")</f>
        <v>0.14099999999999999</v>
      </c>
      <c r="K3790">
        <f>_xlfn.NUMBERVALUE(INDEX(tb_SVI[],MATCH(Table3[[#This Row],[city_name]],tb_SVI[city_name_uf],0),9),".")</f>
        <v>6.0999999999999999E-2</v>
      </c>
      <c r="L3790">
        <f>_xlfn.NUMBERVALUE(INDEX(tb_SVI[],MATCH(Table3[[#This Row],[city_name]],tb_SVI[city_name_uf],0),10),".")</f>
        <v>0.20200000000000001</v>
      </c>
      <c r="M3790">
        <f>_xlfn.NUMBERVALUE(INDEX(tb_SVI[],MATCH(Table3[[#This Row],[city_name]],tb_SVI[city_name_uf],0),11),".")</f>
        <v>0.16</v>
      </c>
      <c r="N3790" s="14">
        <f>_xlfn.PERCENTRANK.INC(Table3[MHDI_tot],Table3[[#This Row],[MHDI_tot]],3)</f>
        <v>0.97499999999999998</v>
      </c>
    </row>
    <row r="3791" spans="1:14" hidden="1" x14ac:dyDescent="0.2">
      <c r="A3791" t="str">
        <f>SVI!F3791</f>
        <v>Boa Esperança do Sul/SP</v>
      </c>
      <c r="B3791" t="str">
        <f>INDEX(tb_SVI[],MATCH(Table3[[#This Row],[ibge_cod]],tb_SVI[Município],0),1)</f>
        <v>SP</v>
      </c>
      <c r="C3791" t="str">
        <f>INDEX(tb_SVI[],MATCH(Table3[[#This Row],[city_name]],tb_SVI[city_name_uf],0),3)</f>
        <v>3506706</v>
      </c>
      <c r="D3791" t="s">
        <v>21421</v>
      </c>
      <c r="E3791" s="11">
        <f>INDEX(tb_SVI[],MATCH(Table3[[#This Row],[city_name]],tb_SVI[city_name_uf],0),5)</f>
        <v>15018</v>
      </c>
      <c r="F3791">
        <f>INDEX(tb_MHDI[],MATCH(Table3[[#This Row],[city_name]],tb_MHDI[mun_uf],0),5)</f>
        <v>0.68100000000000005</v>
      </c>
      <c r="G3791">
        <f>INDEX(tb_MHDI[],MATCH(Table3[[#This Row],[city_name]],tb_MHDI[mun_uf],0),6)</f>
        <v>0.69199999999999995</v>
      </c>
      <c r="H3791">
        <f>INDEX(tb_MHDI[],MATCH(Table3[[#This Row],[city_name]],tb_MHDI[mun_uf],0),7)</f>
        <v>0.81100000000000005</v>
      </c>
      <c r="I3791">
        <f>INDEX(tb_MHDI[],MATCH(Table3[[#This Row],[city_name]],tb_MHDI[mun_uf],0),8)</f>
        <v>0.56200000000000006</v>
      </c>
      <c r="J3791">
        <f>_xlfn.NUMBERVALUE(INDEX(tb_SVI[],MATCH(Table3[[#This Row],[city_name]],tb_SVI[city_name_uf],0),8),".")</f>
        <v>0.33500000000000002</v>
      </c>
      <c r="K3791">
        <f>_xlfn.NUMBERVALUE(INDEX(tb_SVI[],MATCH(Table3[[#This Row],[city_name]],tb_SVI[city_name_uf],0),9),".")</f>
        <v>0.4</v>
      </c>
      <c r="L3791">
        <f>_xlfn.NUMBERVALUE(INDEX(tb_SVI[],MATCH(Table3[[#This Row],[city_name]],tb_SVI[city_name_uf],0),10),".")</f>
        <v>0.36499999999999999</v>
      </c>
      <c r="M3791">
        <f>_xlfn.NUMBERVALUE(INDEX(tb_SVI[],MATCH(Table3[[#This Row],[city_name]],tb_SVI[city_name_uf],0),11),".")</f>
        <v>0.23899999999999999</v>
      </c>
      <c r="N3791" s="14">
        <f>_xlfn.PERCENTRANK.INC(Table3[MHDI_tot],Table3[[#This Row],[MHDI_tot]],3)</f>
        <v>0.56200000000000006</v>
      </c>
    </row>
    <row r="3792" spans="1:14" hidden="1" x14ac:dyDescent="0.2">
      <c r="A3792" t="str">
        <f>SVI!F3792</f>
        <v>Bocaina/SP</v>
      </c>
      <c r="B3792" t="str">
        <f>INDEX(tb_SVI[],MATCH(Table3[[#This Row],[ibge_cod]],tb_SVI[Município],0),1)</f>
        <v>SP</v>
      </c>
      <c r="C3792" t="str">
        <f>INDEX(tb_SVI[],MATCH(Table3[[#This Row],[city_name]],tb_SVI[city_name_uf],0),3)</f>
        <v>3506805</v>
      </c>
      <c r="D3792" t="s">
        <v>21422</v>
      </c>
      <c r="E3792" s="11">
        <f>INDEX(tb_SVI[],MATCH(Table3[[#This Row],[city_name]],tb_SVI[city_name_uf],0),5)</f>
        <v>12452</v>
      </c>
      <c r="F3792">
        <f>INDEX(tb_MHDI[],MATCH(Table3[[#This Row],[city_name]],tb_MHDI[mun_uf],0),5)</f>
        <v>0.74199999999999999</v>
      </c>
      <c r="G3792">
        <f>INDEX(tb_MHDI[],MATCH(Table3[[#This Row],[city_name]],tb_MHDI[mun_uf],0),6)</f>
        <v>0.74099999999999999</v>
      </c>
      <c r="H3792">
        <f>INDEX(tb_MHDI[],MATCH(Table3[[#This Row],[city_name]],tb_MHDI[mun_uf],0),7)</f>
        <v>0.84</v>
      </c>
      <c r="I3792">
        <f>INDEX(tb_MHDI[],MATCH(Table3[[#This Row],[city_name]],tb_MHDI[mun_uf],0),8)</f>
        <v>0.65600000000000003</v>
      </c>
      <c r="J3792">
        <f>_xlfn.NUMBERVALUE(INDEX(tb_SVI[],MATCH(Table3[[#This Row],[city_name]],tb_SVI[city_name_uf],0),8),".")</f>
        <v>0.15</v>
      </c>
      <c r="K3792">
        <f>_xlfn.NUMBERVALUE(INDEX(tb_SVI[],MATCH(Table3[[#This Row],[city_name]],tb_SVI[city_name_uf],0),9),".")</f>
        <v>8.0000000000000002E-3</v>
      </c>
      <c r="L3792">
        <f>_xlfn.NUMBERVALUE(INDEX(tb_SVI[],MATCH(Table3[[#This Row],[city_name]],tb_SVI[city_name_uf],0),10),".")</f>
        <v>0.254</v>
      </c>
      <c r="M3792">
        <f>_xlfn.NUMBERVALUE(INDEX(tb_SVI[],MATCH(Table3[[#This Row],[city_name]],tb_SVI[city_name_uf],0),11),".")</f>
        <v>0.188</v>
      </c>
      <c r="N3792" s="14">
        <f>_xlfn.PERCENTRANK.INC(Table3[MHDI_tot],Table3[[#This Row],[MHDI_tot]],3)</f>
        <v>0.86599999999999999</v>
      </c>
    </row>
    <row r="3793" spans="1:14" hidden="1" x14ac:dyDescent="0.2">
      <c r="A3793" t="str">
        <f>SVI!F3793</f>
        <v>Bofete/SP</v>
      </c>
      <c r="B3793" t="str">
        <f>INDEX(tb_SVI[],MATCH(Table3[[#This Row],[ibge_cod]],tb_SVI[Município],0),1)</f>
        <v>SP</v>
      </c>
      <c r="C3793" t="str">
        <f>INDEX(tb_SVI[],MATCH(Table3[[#This Row],[city_name]],tb_SVI[city_name_uf],0),3)</f>
        <v>3506904</v>
      </c>
      <c r="D3793" t="s">
        <v>21423</v>
      </c>
      <c r="E3793" s="11">
        <f>INDEX(tb_SVI[],MATCH(Table3[[#This Row],[city_name]],tb_SVI[city_name_uf],0),5)</f>
        <v>11921</v>
      </c>
      <c r="F3793">
        <f>INDEX(tb_MHDI[],MATCH(Table3[[#This Row],[city_name]],tb_MHDI[mun_uf],0),5)</f>
        <v>0.70499999999999996</v>
      </c>
      <c r="G3793">
        <f>INDEX(tb_MHDI[],MATCH(Table3[[#This Row],[city_name]],tb_MHDI[mun_uf],0),6)</f>
        <v>0.7</v>
      </c>
      <c r="H3793">
        <f>INDEX(tb_MHDI[],MATCH(Table3[[#This Row],[city_name]],tb_MHDI[mun_uf],0),7)</f>
        <v>0.82099999999999995</v>
      </c>
      <c r="I3793">
        <f>INDEX(tb_MHDI[],MATCH(Table3[[#This Row],[city_name]],tb_MHDI[mun_uf],0),8)</f>
        <v>0.60899999999999999</v>
      </c>
      <c r="J3793">
        <f>_xlfn.NUMBERVALUE(INDEX(tb_SVI[],MATCH(Table3[[#This Row],[city_name]],tb_SVI[city_name_uf],0),8),".")</f>
        <v>0.26800000000000002</v>
      </c>
      <c r="K3793">
        <f>_xlfn.NUMBERVALUE(INDEX(tb_SVI[],MATCH(Table3[[#This Row],[city_name]],tb_SVI[city_name_uf],0),9),".")</f>
        <v>0.17100000000000001</v>
      </c>
      <c r="L3793">
        <f>_xlfn.NUMBERVALUE(INDEX(tb_SVI[],MATCH(Table3[[#This Row],[city_name]],tb_SVI[city_name_uf],0),10),".")</f>
        <v>0.34799999999999998</v>
      </c>
      <c r="M3793">
        <f>_xlfn.NUMBERVALUE(INDEX(tb_SVI[],MATCH(Table3[[#This Row],[city_name]],tb_SVI[city_name_uf],0),11),".")</f>
        <v>0.28599999999999998</v>
      </c>
      <c r="N3793" s="14">
        <f>_xlfn.PERCENTRANK.INC(Table3[MHDI_tot],Table3[[#This Row],[MHDI_tot]],3)</f>
        <v>0.68100000000000005</v>
      </c>
    </row>
    <row r="3794" spans="1:14" hidden="1" x14ac:dyDescent="0.2">
      <c r="A3794" t="str">
        <f>SVI!F3794</f>
        <v>Boituva/SP</v>
      </c>
      <c r="B3794" t="str">
        <f>INDEX(tb_SVI[],MATCH(Table3[[#This Row],[ibge_cod]],tb_SVI[Município],0),1)</f>
        <v>SP</v>
      </c>
      <c r="C3794" t="str">
        <f>INDEX(tb_SVI[],MATCH(Table3[[#This Row],[city_name]],tb_SVI[city_name_uf],0),3)</f>
        <v>3507001</v>
      </c>
      <c r="D3794" t="s">
        <v>21424</v>
      </c>
      <c r="E3794" s="11">
        <f>INDEX(tb_SVI[],MATCH(Table3[[#This Row],[city_name]],tb_SVI[city_name_uf],0),5)</f>
        <v>62170</v>
      </c>
      <c r="F3794">
        <f>INDEX(tb_MHDI[],MATCH(Table3[[#This Row],[city_name]],tb_MHDI[mun_uf],0),5)</f>
        <v>0.78</v>
      </c>
      <c r="G3794">
        <f>INDEX(tb_MHDI[],MATCH(Table3[[#This Row],[city_name]],tb_MHDI[mun_uf],0),6)</f>
        <v>0.75700000000000001</v>
      </c>
      <c r="H3794">
        <f>INDEX(tb_MHDI[],MATCH(Table3[[#This Row],[city_name]],tb_MHDI[mun_uf],0),7)</f>
        <v>0.86099999999999999</v>
      </c>
      <c r="I3794">
        <f>INDEX(tb_MHDI[],MATCH(Table3[[#This Row],[city_name]],tb_MHDI[mun_uf],0),8)</f>
        <v>0.72799999999999998</v>
      </c>
      <c r="J3794">
        <f>_xlfn.NUMBERVALUE(INDEX(tb_SVI[],MATCH(Table3[[#This Row],[city_name]],tb_SVI[city_name_uf],0),8),".")</f>
        <v>0.193</v>
      </c>
      <c r="K3794">
        <f>_xlfn.NUMBERVALUE(INDEX(tb_SVI[],MATCH(Table3[[#This Row],[city_name]],tb_SVI[city_name_uf],0),9),".")</f>
        <v>0.11</v>
      </c>
      <c r="L3794">
        <f>_xlfn.NUMBERVALUE(INDEX(tb_SVI[],MATCH(Table3[[#This Row],[city_name]],tb_SVI[city_name_uf],0),10),".")</f>
        <v>0.25</v>
      </c>
      <c r="M3794">
        <f>_xlfn.NUMBERVALUE(INDEX(tb_SVI[],MATCH(Table3[[#This Row],[city_name]],tb_SVI[city_name_uf],0),11),".")</f>
        <v>0.218</v>
      </c>
      <c r="N3794" s="14">
        <f>_xlfn.PERCENTRANK.INC(Table3[MHDI_tot],Table3[[#This Row],[MHDI_tot]],3)</f>
        <v>0.97499999999999998</v>
      </c>
    </row>
    <row r="3795" spans="1:14" hidden="1" x14ac:dyDescent="0.2">
      <c r="A3795" t="str">
        <f>SVI!F3795</f>
        <v>Bom Jesus dos Perdões/SP</v>
      </c>
      <c r="B3795" t="str">
        <f>INDEX(tb_SVI[],MATCH(Table3[[#This Row],[ibge_cod]],tb_SVI[Município],0),1)</f>
        <v>SP</v>
      </c>
      <c r="C3795" t="str">
        <f>INDEX(tb_SVI[],MATCH(Table3[[#This Row],[city_name]],tb_SVI[city_name_uf],0),3)</f>
        <v>3507100</v>
      </c>
      <c r="D3795" t="s">
        <v>21425</v>
      </c>
      <c r="E3795" s="11">
        <f>INDEX(tb_SVI[],MATCH(Table3[[#This Row],[city_name]],tb_SVI[city_name_uf],0),5)</f>
        <v>25985</v>
      </c>
      <c r="F3795">
        <f>INDEX(tb_MHDI[],MATCH(Table3[[#This Row],[city_name]],tb_MHDI[mun_uf],0),5)</f>
        <v>0.71299999999999997</v>
      </c>
      <c r="G3795">
        <f>INDEX(tb_MHDI[],MATCH(Table3[[#This Row],[city_name]],tb_MHDI[mun_uf],0),6)</f>
        <v>0.71599999999999997</v>
      </c>
      <c r="H3795">
        <f>INDEX(tb_MHDI[],MATCH(Table3[[#This Row],[city_name]],tb_MHDI[mun_uf],0),7)</f>
        <v>0.80200000000000005</v>
      </c>
      <c r="I3795">
        <f>INDEX(tb_MHDI[],MATCH(Table3[[#This Row],[city_name]],tb_MHDI[mun_uf],0),8)</f>
        <v>0.63100000000000001</v>
      </c>
      <c r="J3795">
        <f>_xlfn.NUMBERVALUE(INDEX(tb_SVI[],MATCH(Table3[[#This Row],[city_name]],tb_SVI[city_name_uf],0),8),".")</f>
        <v>0.20699999999999999</v>
      </c>
      <c r="K3795">
        <f>_xlfn.NUMBERVALUE(INDEX(tb_SVI[],MATCH(Table3[[#This Row],[city_name]],tb_SVI[city_name_uf],0),9),".")</f>
        <v>8.5000000000000006E-2</v>
      </c>
      <c r="L3795">
        <f>_xlfn.NUMBERVALUE(INDEX(tb_SVI[],MATCH(Table3[[#This Row],[city_name]],tb_SVI[city_name_uf],0),10),".")</f>
        <v>0.315</v>
      </c>
      <c r="M3795">
        <f>_xlfn.NUMBERVALUE(INDEX(tb_SVI[],MATCH(Table3[[#This Row],[city_name]],tb_SVI[city_name_uf],0),11),".")</f>
        <v>0.221</v>
      </c>
      <c r="N3795" s="14">
        <f>_xlfn.PERCENTRANK.INC(Table3[MHDI_tot],Table3[[#This Row],[MHDI_tot]],3)</f>
        <v>0.72199999999999998</v>
      </c>
    </row>
    <row r="3796" spans="1:14" hidden="1" x14ac:dyDescent="0.2">
      <c r="A3796" t="str">
        <f>SVI!F3796</f>
        <v>Bom Sucesso de Itararé/SP</v>
      </c>
      <c r="B3796" t="str">
        <f>INDEX(tb_SVI[],MATCH(Table3[[#This Row],[ibge_cod]],tb_SVI[Município],0),1)</f>
        <v>SP</v>
      </c>
      <c r="C3796" t="str">
        <f>INDEX(tb_SVI[],MATCH(Table3[[#This Row],[city_name]],tb_SVI[city_name_uf],0),3)</f>
        <v>3507159</v>
      </c>
      <c r="D3796" t="s">
        <v>21426</v>
      </c>
      <c r="E3796" s="11">
        <f>INDEX(tb_SVI[],MATCH(Table3[[#This Row],[city_name]],tb_SVI[city_name_uf],0),5)</f>
        <v>3984</v>
      </c>
      <c r="F3796">
        <f>INDEX(tb_MHDI[],MATCH(Table3[[#This Row],[city_name]],tb_MHDI[mun_uf],0),5)</f>
        <v>0.66</v>
      </c>
      <c r="G3796">
        <f>INDEX(tb_MHDI[],MATCH(Table3[[#This Row],[city_name]],tb_MHDI[mun_uf],0),6)</f>
        <v>0.60499999999999998</v>
      </c>
      <c r="H3796">
        <f>INDEX(tb_MHDI[],MATCH(Table3[[#This Row],[city_name]],tb_MHDI[mun_uf],0),7)</f>
        <v>0.77500000000000002</v>
      </c>
      <c r="I3796">
        <f>INDEX(tb_MHDI[],MATCH(Table3[[#This Row],[city_name]],tb_MHDI[mun_uf],0),8)</f>
        <v>0.61299999999999999</v>
      </c>
      <c r="J3796">
        <f>_xlfn.NUMBERVALUE(INDEX(tb_SVI[],MATCH(Table3[[#This Row],[city_name]],tb_SVI[city_name_uf],0),8),".")</f>
        <v>0.36</v>
      </c>
      <c r="K3796">
        <f>_xlfn.NUMBERVALUE(INDEX(tb_SVI[],MATCH(Table3[[#This Row],[city_name]],tb_SVI[city_name_uf],0),9),".")</f>
        <v>0.28799999999999998</v>
      </c>
      <c r="L3796">
        <f>_xlfn.NUMBERVALUE(INDEX(tb_SVI[],MATCH(Table3[[#This Row],[city_name]],tb_SVI[city_name_uf],0),10),".")</f>
        <v>0.40400000000000003</v>
      </c>
      <c r="M3796">
        <f>_xlfn.NUMBERVALUE(INDEX(tb_SVI[],MATCH(Table3[[#This Row],[city_name]],tb_SVI[city_name_uf],0),11),".")</f>
        <v>0.38800000000000001</v>
      </c>
      <c r="N3796" s="14">
        <f>_xlfn.PERCENTRANK.INC(Table3[MHDI_tot],Table3[[#This Row],[MHDI_tot]],3)</f>
        <v>0.47399999999999998</v>
      </c>
    </row>
    <row r="3797" spans="1:14" hidden="1" x14ac:dyDescent="0.2">
      <c r="A3797" t="str">
        <f>SVI!F3797</f>
        <v>Boracéia/SP</v>
      </c>
      <c r="B3797" t="str">
        <f>INDEX(tb_SVI[],MATCH(Table3[[#This Row],[ibge_cod]],tb_SVI[Município],0),1)</f>
        <v>SP</v>
      </c>
      <c r="C3797" t="str">
        <f>INDEX(tb_SVI[],MATCH(Table3[[#This Row],[city_name]],tb_SVI[city_name_uf],0),3)</f>
        <v>3507308</v>
      </c>
      <c r="D3797" t="s">
        <v>21427</v>
      </c>
      <c r="E3797" s="11">
        <f>INDEX(tb_SVI[],MATCH(Table3[[#This Row],[city_name]],tb_SVI[city_name_uf],0),5)</f>
        <v>4868</v>
      </c>
      <c r="F3797">
        <f>INDEX(tb_MHDI[],MATCH(Table3[[#This Row],[city_name]],tb_MHDI[mun_uf],0),5)</f>
        <v>0.754</v>
      </c>
      <c r="G3797">
        <f>INDEX(tb_MHDI[],MATCH(Table3[[#This Row],[city_name]],tb_MHDI[mun_uf],0),6)</f>
        <v>0.72299999999999998</v>
      </c>
      <c r="H3797">
        <f>INDEX(tb_MHDI[],MATCH(Table3[[#This Row],[city_name]],tb_MHDI[mun_uf],0),7)</f>
        <v>0.86599999999999999</v>
      </c>
      <c r="I3797">
        <f>INDEX(tb_MHDI[],MATCH(Table3[[#This Row],[city_name]],tb_MHDI[mun_uf],0),8)</f>
        <v>0.68500000000000005</v>
      </c>
      <c r="J3797">
        <f>_xlfn.NUMBERVALUE(INDEX(tb_SVI[],MATCH(Table3[[#This Row],[city_name]],tb_SVI[city_name_uf],0),8),".")</f>
        <v>0.17299999999999999</v>
      </c>
      <c r="K3797">
        <f>_xlfn.NUMBERVALUE(INDEX(tb_SVI[],MATCH(Table3[[#This Row],[city_name]],tb_SVI[city_name_uf],0),9),".")</f>
        <v>7.5999999999999998E-2</v>
      </c>
      <c r="L3797">
        <f>_xlfn.NUMBERVALUE(INDEX(tb_SVI[],MATCH(Table3[[#This Row],[city_name]],tb_SVI[city_name_uf],0),10),".")</f>
        <v>0.27900000000000003</v>
      </c>
      <c r="M3797">
        <f>_xlfn.NUMBERVALUE(INDEX(tb_SVI[],MATCH(Table3[[#This Row],[city_name]],tb_SVI[city_name_uf],0),11),".")</f>
        <v>0.16300000000000001</v>
      </c>
      <c r="N3797" s="14">
        <f>_xlfn.PERCENTRANK.INC(Table3[MHDI_tot],Table3[[#This Row],[MHDI_tot]],3)</f>
        <v>0.91200000000000003</v>
      </c>
    </row>
    <row r="3798" spans="1:14" hidden="1" x14ac:dyDescent="0.2">
      <c r="A3798" t="str">
        <f>SVI!F3798</f>
        <v>Borborema/SP</v>
      </c>
      <c r="B3798" t="str">
        <f>INDEX(tb_SVI[],MATCH(Table3[[#This Row],[ibge_cod]],tb_SVI[Município],0),1)</f>
        <v>SP</v>
      </c>
      <c r="C3798" t="str">
        <f>INDEX(tb_SVI[],MATCH(Table3[[#This Row],[city_name]],tb_SVI[city_name_uf],0),3)</f>
        <v>3507407</v>
      </c>
      <c r="D3798" t="s">
        <v>21428</v>
      </c>
      <c r="E3798" s="11">
        <f>INDEX(tb_SVI[],MATCH(Table3[[#This Row],[city_name]],tb_SVI[city_name_uf],0),5)</f>
        <v>16164</v>
      </c>
      <c r="F3798">
        <f>INDEX(tb_MHDI[],MATCH(Table3[[#This Row],[city_name]],tb_MHDI[mun_uf],0),5)</f>
        <v>0.73</v>
      </c>
      <c r="G3798">
        <f>INDEX(tb_MHDI[],MATCH(Table3[[#This Row],[city_name]],tb_MHDI[mun_uf],0),6)</f>
        <v>0.71</v>
      </c>
      <c r="H3798">
        <f>INDEX(tb_MHDI[],MATCH(Table3[[#This Row],[city_name]],tb_MHDI[mun_uf],0),7)</f>
        <v>0.83099999999999996</v>
      </c>
      <c r="I3798">
        <f>INDEX(tb_MHDI[],MATCH(Table3[[#This Row],[city_name]],tb_MHDI[mun_uf],0),8)</f>
        <v>0.65800000000000003</v>
      </c>
      <c r="J3798">
        <f>_xlfn.NUMBERVALUE(INDEX(tb_SVI[],MATCH(Table3[[#This Row],[city_name]],tb_SVI[city_name_uf],0),8),".")</f>
        <v>0.219</v>
      </c>
      <c r="K3798">
        <f>_xlfn.NUMBERVALUE(INDEX(tb_SVI[],MATCH(Table3[[#This Row],[city_name]],tb_SVI[city_name_uf],0),9),".")</f>
        <v>9.1999999999999998E-2</v>
      </c>
      <c r="L3798">
        <f>_xlfn.NUMBERVALUE(INDEX(tb_SVI[],MATCH(Table3[[#This Row],[city_name]],tb_SVI[city_name_uf],0),10),".")</f>
        <v>0.315</v>
      </c>
      <c r="M3798">
        <f>_xlfn.NUMBERVALUE(INDEX(tb_SVI[],MATCH(Table3[[#This Row],[city_name]],tb_SVI[city_name_uf],0),11),".")</f>
        <v>0.251</v>
      </c>
      <c r="N3798" s="14">
        <f>_xlfn.PERCENTRANK.INC(Table3[MHDI_tot],Table3[[#This Row],[MHDI_tot]],3)</f>
        <v>0.81100000000000005</v>
      </c>
    </row>
    <row r="3799" spans="1:14" hidden="1" x14ac:dyDescent="0.2">
      <c r="A3799" t="str">
        <f>SVI!F3799</f>
        <v>Borebi/SP</v>
      </c>
      <c r="B3799" t="str">
        <f>INDEX(tb_SVI[],MATCH(Table3[[#This Row],[ibge_cod]],tb_SVI[Município],0),1)</f>
        <v>SP</v>
      </c>
      <c r="C3799" t="str">
        <f>INDEX(tb_SVI[],MATCH(Table3[[#This Row],[city_name]],tb_SVI[city_name_uf],0),3)</f>
        <v>3507456</v>
      </c>
      <c r="D3799" t="s">
        <v>21429</v>
      </c>
      <c r="E3799" s="11">
        <f>INDEX(tb_SVI[],MATCH(Table3[[#This Row],[city_name]],tb_SVI[city_name_uf],0),5)</f>
        <v>2683</v>
      </c>
      <c r="F3799">
        <f>INDEX(tb_MHDI[],MATCH(Table3[[#This Row],[city_name]],tb_MHDI[mun_uf],0),5)</f>
        <v>0.70499999999999996</v>
      </c>
      <c r="G3799">
        <f>INDEX(tb_MHDI[],MATCH(Table3[[#This Row],[city_name]],tb_MHDI[mun_uf],0),6)</f>
        <v>0.67400000000000004</v>
      </c>
      <c r="H3799">
        <f>INDEX(tb_MHDI[],MATCH(Table3[[#This Row],[city_name]],tb_MHDI[mun_uf],0),7)</f>
        <v>0.84599999999999997</v>
      </c>
      <c r="I3799">
        <f>INDEX(tb_MHDI[],MATCH(Table3[[#This Row],[city_name]],tb_MHDI[mun_uf],0),8)</f>
        <v>0.61499999999999999</v>
      </c>
      <c r="J3799">
        <f>_xlfn.NUMBERVALUE(INDEX(tb_SVI[],MATCH(Table3[[#This Row],[city_name]],tb_SVI[city_name_uf],0),8),".")</f>
        <v>0.217</v>
      </c>
      <c r="K3799">
        <f>_xlfn.NUMBERVALUE(INDEX(tb_SVI[],MATCH(Table3[[#This Row],[city_name]],tb_SVI[city_name_uf],0),9),".")</f>
        <v>6.6000000000000003E-2</v>
      </c>
      <c r="L3799">
        <f>_xlfn.NUMBERVALUE(INDEX(tb_SVI[],MATCH(Table3[[#This Row],[city_name]],tb_SVI[city_name_uf],0),10),".")</f>
        <v>0.33900000000000002</v>
      </c>
      <c r="M3799">
        <f>_xlfn.NUMBERVALUE(INDEX(tb_SVI[],MATCH(Table3[[#This Row],[city_name]],tb_SVI[city_name_uf],0),11),".")</f>
        <v>0.245</v>
      </c>
      <c r="N3799" s="14">
        <f>_xlfn.PERCENTRANK.INC(Table3[MHDI_tot],Table3[[#This Row],[MHDI_tot]],3)</f>
        <v>0.68100000000000005</v>
      </c>
    </row>
    <row r="3800" spans="1:14" hidden="1" x14ac:dyDescent="0.2">
      <c r="A3800" t="str">
        <f>SVI!F3800</f>
        <v>Borá/SP</v>
      </c>
      <c r="B3800" t="str">
        <f>INDEX(tb_SVI[],MATCH(Table3[[#This Row],[ibge_cod]],tb_SVI[Município],0),1)</f>
        <v>SP</v>
      </c>
      <c r="C3800" t="str">
        <f>INDEX(tb_SVI[],MATCH(Table3[[#This Row],[city_name]],tb_SVI[city_name_uf],0),3)</f>
        <v>3507209</v>
      </c>
      <c r="D3800" t="s">
        <v>21430</v>
      </c>
      <c r="E3800" s="11">
        <f>INDEX(tb_SVI[],MATCH(Table3[[#This Row],[city_name]],tb_SVI[city_name_uf],0),5)</f>
        <v>838</v>
      </c>
      <c r="F3800">
        <f>INDEX(tb_MHDI[],MATCH(Table3[[#This Row],[city_name]],tb_MHDI[mun_uf],0),5)</f>
        <v>0.746</v>
      </c>
      <c r="G3800">
        <f>INDEX(tb_MHDI[],MATCH(Table3[[#This Row],[city_name]],tb_MHDI[mun_uf],0),6)</f>
        <v>0.71199999999999997</v>
      </c>
      <c r="H3800">
        <f>INDEX(tb_MHDI[],MATCH(Table3[[#This Row],[city_name]],tb_MHDI[mun_uf],0),7)</f>
        <v>0.86299999999999999</v>
      </c>
      <c r="I3800">
        <f>INDEX(tb_MHDI[],MATCH(Table3[[#This Row],[city_name]],tb_MHDI[mun_uf],0),8)</f>
        <v>0.67500000000000004</v>
      </c>
      <c r="J3800">
        <f>_xlfn.NUMBERVALUE(INDEX(tb_SVI[],MATCH(Table3[[#This Row],[city_name]],tb_SVI[city_name_uf],0),8),".")</f>
        <v>0.27100000000000002</v>
      </c>
      <c r="K3800">
        <f>_xlfn.NUMBERVALUE(INDEX(tb_SVI[],MATCH(Table3[[#This Row],[city_name]],tb_SVI[city_name_uf],0),9),".")</f>
        <v>0.36299999999999999</v>
      </c>
      <c r="L3800">
        <f>_xlfn.NUMBERVALUE(INDEX(tb_SVI[],MATCH(Table3[[#This Row],[city_name]],tb_SVI[city_name_uf],0),10),".")</f>
        <v>0.28199999999999997</v>
      </c>
      <c r="M3800">
        <f>_xlfn.NUMBERVALUE(INDEX(tb_SVI[],MATCH(Table3[[#This Row],[city_name]],tb_SVI[city_name_uf],0),11),".")</f>
        <v>0.16700000000000001</v>
      </c>
      <c r="N3800" s="14">
        <f>_xlfn.PERCENTRANK.INC(Table3[MHDI_tot],Table3[[#This Row],[MHDI_tot]],3)</f>
        <v>0.88300000000000001</v>
      </c>
    </row>
    <row r="3801" spans="1:14" hidden="1" x14ac:dyDescent="0.2">
      <c r="A3801" t="str">
        <f>SVI!F3801</f>
        <v>Botucatu/SP</v>
      </c>
      <c r="B3801" t="str">
        <f>INDEX(tb_SVI[],MATCH(Table3[[#This Row],[ibge_cod]],tb_SVI[Município],0),1)</f>
        <v>SP</v>
      </c>
      <c r="C3801" t="str">
        <f>INDEX(tb_SVI[],MATCH(Table3[[#This Row],[city_name]],tb_SVI[city_name_uf],0),3)</f>
        <v>3507506</v>
      </c>
      <c r="D3801" t="s">
        <v>21431</v>
      </c>
      <c r="E3801" s="11">
        <f>INDEX(tb_SVI[],MATCH(Table3[[#This Row],[city_name]],tb_SVI[city_name_uf],0),5)</f>
        <v>148130</v>
      </c>
      <c r="F3801">
        <f>INDEX(tb_MHDI[],MATCH(Table3[[#This Row],[city_name]],tb_MHDI[mun_uf],0),5)</f>
        <v>0.8</v>
      </c>
      <c r="G3801">
        <f>INDEX(tb_MHDI[],MATCH(Table3[[#This Row],[city_name]],tb_MHDI[mun_uf],0),6)</f>
        <v>0.79</v>
      </c>
      <c r="H3801">
        <f>INDEX(tb_MHDI[],MATCH(Table3[[#This Row],[city_name]],tb_MHDI[mun_uf],0),7)</f>
        <v>0.86899999999999999</v>
      </c>
      <c r="I3801">
        <f>INDEX(tb_MHDI[],MATCH(Table3[[#This Row],[city_name]],tb_MHDI[mun_uf],0),8)</f>
        <v>0.746</v>
      </c>
      <c r="J3801">
        <f>_xlfn.NUMBERVALUE(INDEX(tb_SVI[],MATCH(Table3[[#This Row],[city_name]],tb_SVI[city_name_uf],0),8),".")</f>
        <v>0.18</v>
      </c>
      <c r="K3801">
        <f>_xlfn.NUMBERVALUE(INDEX(tb_SVI[],MATCH(Table3[[#This Row],[city_name]],tb_SVI[city_name_uf],0),9),".")</f>
        <v>0.104</v>
      </c>
      <c r="L3801">
        <f>_xlfn.NUMBERVALUE(INDEX(tb_SVI[],MATCH(Table3[[#This Row],[city_name]],tb_SVI[city_name_uf],0),10),".")</f>
        <v>0.23</v>
      </c>
      <c r="M3801">
        <f>_xlfn.NUMBERVALUE(INDEX(tb_SVI[],MATCH(Table3[[#This Row],[city_name]],tb_SVI[city_name_uf],0),11),".")</f>
        <v>0.20599999999999999</v>
      </c>
      <c r="N3801" s="14">
        <f>_xlfn.PERCENTRANK.INC(Table3[MHDI_tot],Table3[[#This Row],[MHDI_tot]],3)</f>
        <v>0.99199999999999999</v>
      </c>
    </row>
    <row r="3802" spans="1:14" hidden="1" x14ac:dyDescent="0.2">
      <c r="A3802" t="str">
        <f>SVI!F3802</f>
        <v>Bragança Paulista/SP</v>
      </c>
      <c r="B3802" t="str">
        <f>INDEX(tb_SVI[],MATCH(Table3[[#This Row],[ibge_cod]],tb_SVI[Município],0),1)</f>
        <v>SP</v>
      </c>
      <c r="C3802" t="str">
        <f>INDEX(tb_SVI[],MATCH(Table3[[#This Row],[city_name]],tb_SVI[city_name_uf],0),3)</f>
        <v>3507605</v>
      </c>
      <c r="D3802" t="s">
        <v>21432</v>
      </c>
      <c r="E3802" s="11">
        <f>INDEX(tb_SVI[],MATCH(Table3[[#This Row],[city_name]],tb_SVI[city_name_uf],0),5)</f>
        <v>170533</v>
      </c>
      <c r="F3802">
        <f>INDEX(tb_MHDI[],MATCH(Table3[[#This Row],[city_name]],tb_MHDI[mun_uf],0),5)</f>
        <v>0.77600000000000002</v>
      </c>
      <c r="G3802">
        <f>INDEX(tb_MHDI[],MATCH(Table3[[#This Row],[city_name]],tb_MHDI[mun_uf],0),6)</f>
        <v>0.77200000000000002</v>
      </c>
      <c r="H3802">
        <f>INDEX(tb_MHDI[],MATCH(Table3[[#This Row],[city_name]],tb_MHDI[mun_uf],0),7)</f>
        <v>0.86099999999999999</v>
      </c>
      <c r="I3802">
        <f>INDEX(tb_MHDI[],MATCH(Table3[[#This Row],[city_name]],tb_MHDI[mun_uf],0),8)</f>
        <v>0.70399999999999996</v>
      </c>
      <c r="J3802">
        <f>_xlfn.NUMBERVALUE(INDEX(tb_SVI[],MATCH(Table3[[#This Row],[city_name]],tb_SVI[city_name_uf],0),8),".")</f>
        <v>0.193</v>
      </c>
      <c r="K3802">
        <f>_xlfn.NUMBERVALUE(INDEX(tb_SVI[],MATCH(Table3[[#This Row],[city_name]],tb_SVI[city_name_uf],0),9),".")</f>
        <v>0.13700000000000001</v>
      </c>
      <c r="L3802">
        <f>_xlfn.NUMBERVALUE(INDEX(tb_SVI[],MATCH(Table3[[#This Row],[city_name]],tb_SVI[city_name_uf],0),10),".")</f>
        <v>0.23799999999999999</v>
      </c>
      <c r="M3802">
        <f>_xlfn.NUMBERVALUE(INDEX(tb_SVI[],MATCH(Table3[[#This Row],[city_name]],tb_SVI[city_name_uf],0),11),".")</f>
        <v>0.20399999999999999</v>
      </c>
      <c r="N3802" s="14">
        <f>_xlfn.PERCENTRANK.INC(Table3[MHDI_tot],Table3[[#This Row],[MHDI_tot]],3)</f>
        <v>0.96799999999999997</v>
      </c>
    </row>
    <row r="3803" spans="1:14" hidden="1" x14ac:dyDescent="0.2">
      <c r="A3803" t="str">
        <f>SVI!F3803</f>
        <v>Braúna/SP</v>
      </c>
      <c r="B3803" t="str">
        <f>INDEX(tb_SVI[],MATCH(Table3[[#This Row],[ibge_cod]],tb_SVI[Município],0),1)</f>
        <v>SP</v>
      </c>
      <c r="C3803" t="str">
        <f>INDEX(tb_SVI[],MATCH(Table3[[#This Row],[city_name]],tb_SVI[city_name_uf],0),3)</f>
        <v>3507704</v>
      </c>
      <c r="D3803" t="s">
        <v>21433</v>
      </c>
      <c r="E3803" s="11">
        <f>INDEX(tb_SVI[],MATCH(Table3[[#This Row],[city_name]],tb_SVI[city_name_uf],0),5)</f>
        <v>5741</v>
      </c>
      <c r="F3803">
        <f>INDEX(tb_MHDI[],MATCH(Table3[[#This Row],[city_name]],tb_MHDI[mun_uf],0),5)</f>
        <v>0.73699999999999999</v>
      </c>
      <c r="G3803">
        <f>INDEX(tb_MHDI[],MATCH(Table3[[#This Row],[city_name]],tb_MHDI[mun_uf],0),6)</f>
        <v>0.72499999999999998</v>
      </c>
      <c r="H3803">
        <f>INDEX(tb_MHDI[],MATCH(Table3[[#This Row],[city_name]],tb_MHDI[mun_uf],0),7)</f>
        <v>0.83</v>
      </c>
      <c r="I3803">
        <f>INDEX(tb_MHDI[],MATCH(Table3[[#This Row],[city_name]],tb_MHDI[mun_uf],0),8)</f>
        <v>0.66400000000000003</v>
      </c>
      <c r="J3803">
        <f>_xlfn.NUMBERVALUE(INDEX(tb_SVI[],MATCH(Table3[[#This Row],[city_name]],tb_SVI[city_name_uf],0),8),".")</f>
        <v>0.27800000000000002</v>
      </c>
      <c r="K3803">
        <f>_xlfn.NUMBERVALUE(INDEX(tb_SVI[],MATCH(Table3[[#This Row],[city_name]],tb_SVI[city_name_uf],0),9),".")</f>
        <v>0.28299999999999997</v>
      </c>
      <c r="L3803">
        <f>_xlfn.NUMBERVALUE(INDEX(tb_SVI[],MATCH(Table3[[#This Row],[city_name]],tb_SVI[city_name_uf],0),10),".")</f>
        <v>0.32900000000000001</v>
      </c>
      <c r="M3803">
        <f>_xlfn.NUMBERVALUE(INDEX(tb_SVI[],MATCH(Table3[[#This Row],[city_name]],tb_SVI[city_name_uf],0),11),".")</f>
        <v>0.221</v>
      </c>
      <c r="N3803" s="14">
        <f>_xlfn.PERCENTRANK.INC(Table3[MHDI_tot],Table3[[#This Row],[MHDI_tot]],3)</f>
        <v>0.84199999999999997</v>
      </c>
    </row>
    <row r="3804" spans="1:14" hidden="1" x14ac:dyDescent="0.2">
      <c r="A3804" t="str">
        <f>SVI!F3804</f>
        <v>Brejo Alegre/SP</v>
      </c>
      <c r="B3804" t="str">
        <f>INDEX(tb_SVI[],MATCH(Table3[[#This Row],[ibge_cod]],tb_SVI[Município],0),1)</f>
        <v>SP</v>
      </c>
      <c r="C3804" t="str">
        <f>INDEX(tb_SVI[],MATCH(Table3[[#This Row],[city_name]],tb_SVI[city_name_uf],0),3)</f>
        <v>3507753</v>
      </c>
      <c r="D3804" t="s">
        <v>21434</v>
      </c>
      <c r="E3804" s="11">
        <f>INDEX(tb_SVI[],MATCH(Table3[[#This Row],[city_name]],tb_SVI[city_name_uf],0),5)</f>
        <v>2889</v>
      </c>
      <c r="F3804">
        <f>INDEX(tb_MHDI[],MATCH(Table3[[#This Row],[city_name]],tb_MHDI[mun_uf],0),5)</f>
        <v>0.71</v>
      </c>
      <c r="G3804">
        <f>INDEX(tb_MHDI[],MATCH(Table3[[#This Row],[city_name]],tb_MHDI[mun_uf],0),6)</f>
        <v>0.70199999999999996</v>
      </c>
      <c r="H3804">
        <f>INDEX(tb_MHDI[],MATCH(Table3[[#This Row],[city_name]],tb_MHDI[mun_uf],0),7)</f>
        <v>0.82599999999999996</v>
      </c>
      <c r="I3804">
        <f>INDEX(tb_MHDI[],MATCH(Table3[[#This Row],[city_name]],tb_MHDI[mun_uf],0),8)</f>
        <v>0.61799999999999999</v>
      </c>
      <c r="J3804">
        <f>_xlfn.NUMBERVALUE(INDEX(tb_SVI[],MATCH(Table3[[#This Row],[city_name]],tb_SVI[city_name_uf],0),8),".")</f>
        <v>0.184</v>
      </c>
      <c r="K3804">
        <f>_xlfn.NUMBERVALUE(INDEX(tb_SVI[],MATCH(Table3[[#This Row],[city_name]],tb_SVI[city_name_uf],0),9),".")</f>
        <v>5.0000000000000001E-3</v>
      </c>
      <c r="L3804">
        <f>_xlfn.NUMBERVALUE(INDEX(tb_SVI[],MATCH(Table3[[#This Row],[city_name]],tb_SVI[city_name_uf],0),10),".")</f>
        <v>0.32500000000000001</v>
      </c>
      <c r="M3804">
        <f>_xlfn.NUMBERVALUE(INDEX(tb_SVI[],MATCH(Table3[[#This Row],[city_name]],tb_SVI[city_name_uf],0),11),".")</f>
        <v>0.223</v>
      </c>
      <c r="N3804" s="14">
        <f>_xlfn.PERCENTRANK.INC(Table3[MHDI_tot],Table3[[#This Row],[MHDI_tot]],3)</f>
        <v>0.70499999999999996</v>
      </c>
    </row>
    <row r="3805" spans="1:14" hidden="1" x14ac:dyDescent="0.2">
      <c r="A3805" t="str">
        <f>SVI!F3805</f>
        <v>Brodowski/SP</v>
      </c>
      <c r="B3805" t="str">
        <f>INDEX(tb_SVI[],MATCH(Table3[[#This Row],[ibge_cod]],tb_SVI[Município],0),1)</f>
        <v>SP</v>
      </c>
      <c r="C3805" t="str">
        <f>INDEX(tb_SVI[],MATCH(Table3[[#This Row],[city_name]],tb_SVI[city_name_uf],0),3)</f>
        <v>3507803</v>
      </c>
      <c r="D3805" t="s">
        <v>21435</v>
      </c>
      <c r="E3805" s="11">
        <f>INDEX(tb_SVI[],MATCH(Table3[[#This Row],[city_name]],tb_SVI[city_name_uf],0),5)</f>
        <v>25277</v>
      </c>
      <c r="F3805">
        <f>INDEX(tb_MHDI[],MATCH(Table3[[#This Row],[city_name]],tb_MHDI[mun_uf],0),5)</f>
        <v>0.755</v>
      </c>
      <c r="G3805">
        <f>INDEX(tb_MHDI[],MATCH(Table3[[#This Row],[city_name]],tb_MHDI[mun_uf],0),6)</f>
        <v>0.73799999999999999</v>
      </c>
      <c r="H3805">
        <f>INDEX(tb_MHDI[],MATCH(Table3[[#This Row],[city_name]],tb_MHDI[mun_uf],0),7)</f>
        <v>0.86399999999999999</v>
      </c>
      <c r="I3805">
        <f>INDEX(tb_MHDI[],MATCH(Table3[[#This Row],[city_name]],tb_MHDI[mun_uf],0),8)</f>
        <v>0.67500000000000004</v>
      </c>
      <c r="J3805">
        <f>_xlfn.NUMBERVALUE(INDEX(tb_SVI[],MATCH(Table3[[#This Row],[city_name]],tb_SVI[city_name_uf],0),8),".")</f>
        <v>0.20200000000000001</v>
      </c>
      <c r="K3805">
        <f>_xlfn.NUMBERVALUE(INDEX(tb_SVI[],MATCH(Table3[[#This Row],[city_name]],tb_SVI[city_name_uf],0),9),".")</f>
        <v>0.183</v>
      </c>
      <c r="L3805">
        <f>_xlfn.NUMBERVALUE(INDEX(tb_SVI[],MATCH(Table3[[#This Row],[city_name]],tb_SVI[city_name_uf],0),10),".")</f>
        <v>0.23400000000000001</v>
      </c>
      <c r="M3805">
        <f>_xlfn.NUMBERVALUE(INDEX(tb_SVI[],MATCH(Table3[[#This Row],[city_name]],tb_SVI[city_name_uf],0),11),".")</f>
        <v>0.189</v>
      </c>
      <c r="N3805" s="14">
        <f>_xlfn.PERCENTRANK.INC(Table3[MHDI_tot],Table3[[#This Row],[MHDI_tot]],3)</f>
        <v>0.91600000000000004</v>
      </c>
    </row>
    <row r="3806" spans="1:14" hidden="1" x14ac:dyDescent="0.2">
      <c r="A3806" t="str">
        <f>SVI!F3806</f>
        <v>Brotas/SP</v>
      </c>
      <c r="B3806" t="str">
        <f>INDEX(tb_SVI[],MATCH(Table3[[#This Row],[ibge_cod]],tb_SVI[Município],0),1)</f>
        <v>SP</v>
      </c>
      <c r="C3806" t="str">
        <f>INDEX(tb_SVI[],MATCH(Table3[[#This Row],[city_name]],tb_SVI[city_name_uf],0),3)</f>
        <v>3507902</v>
      </c>
      <c r="D3806" t="s">
        <v>21436</v>
      </c>
      <c r="E3806" s="11">
        <f>INDEX(tb_SVI[],MATCH(Table3[[#This Row],[city_name]],tb_SVI[city_name_uf],0),5)</f>
        <v>24636</v>
      </c>
      <c r="F3806">
        <f>INDEX(tb_MHDI[],MATCH(Table3[[#This Row],[city_name]],tb_MHDI[mun_uf],0),5)</f>
        <v>0.74</v>
      </c>
      <c r="G3806">
        <f>INDEX(tb_MHDI[],MATCH(Table3[[#This Row],[city_name]],tb_MHDI[mun_uf],0),6)</f>
        <v>0.72399999999999998</v>
      </c>
      <c r="H3806">
        <f>INDEX(tb_MHDI[],MATCH(Table3[[#This Row],[city_name]],tb_MHDI[mun_uf],0),7)</f>
        <v>0.81499999999999995</v>
      </c>
      <c r="I3806">
        <f>INDEX(tb_MHDI[],MATCH(Table3[[#This Row],[city_name]],tb_MHDI[mun_uf],0),8)</f>
        <v>0.68799999999999994</v>
      </c>
      <c r="J3806">
        <f>_xlfn.NUMBERVALUE(INDEX(tb_SVI[],MATCH(Table3[[#This Row],[city_name]],tb_SVI[city_name_uf],0),8),".")</f>
        <v>0.19700000000000001</v>
      </c>
      <c r="K3806">
        <f>_xlfn.NUMBERVALUE(INDEX(tb_SVI[],MATCH(Table3[[#This Row],[city_name]],tb_SVI[city_name_uf],0),9),".")</f>
        <v>0.125</v>
      </c>
      <c r="L3806">
        <f>_xlfn.NUMBERVALUE(INDEX(tb_SVI[],MATCH(Table3[[#This Row],[city_name]],tb_SVI[city_name_uf],0),10),".")</f>
        <v>0.245</v>
      </c>
      <c r="M3806">
        <f>_xlfn.NUMBERVALUE(INDEX(tb_SVI[],MATCH(Table3[[#This Row],[city_name]],tb_SVI[city_name_uf],0),11),".")</f>
        <v>0.222</v>
      </c>
      <c r="N3806" s="14">
        <f>_xlfn.PERCENTRANK.INC(Table3[MHDI_tot],Table3[[#This Row],[MHDI_tot]],3)</f>
        <v>0.85699999999999998</v>
      </c>
    </row>
    <row r="3807" spans="1:14" hidden="1" x14ac:dyDescent="0.2">
      <c r="A3807" t="str">
        <f>SVI!F3807</f>
        <v>Buri/SP</v>
      </c>
      <c r="B3807" t="str">
        <f>INDEX(tb_SVI[],MATCH(Table3[[#This Row],[ibge_cod]],tb_SVI[Município],0),1)</f>
        <v>SP</v>
      </c>
      <c r="C3807" t="str">
        <f>INDEX(tb_SVI[],MATCH(Table3[[#This Row],[city_name]],tb_SVI[city_name_uf],0),3)</f>
        <v>3508009</v>
      </c>
      <c r="D3807" t="s">
        <v>21437</v>
      </c>
      <c r="E3807" s="11">
        <f>INDEX(tb_SVI[],MATCH(Table3[[#This Row],[city_name]],tb_SVI[city_name_uf],0),5)</f>
        <v>19965</v>
      </c>
      <c r="F3807">
        <f>INDEX(tb_MHDI[],MATCH(Table3[[#This Row],[city_name]],tb_MHDI[mun_uf],0),5)</f>
        <v>0.66700000000000004</v>
      </c>
      <c r="G3807">
        <f>INDEX(tb_MHDI[],MATCH(Table3[[#This Row],[city_name]],tb_MHDI[mun_uf],0),6)</f>
        <v>0.64200000000000002</v>
      </c>
      <c r="H3807">
        <f>INDEX(tb_MHDI[],MATCH(Table3[[#This Row],[city_name]],tb_MHDI[mun_uf],0),7)</f>
        <v>0.79900000000000004</v>
      </c>
      <c r="I3807">
        <f>INDEX(tb_MHDI[],MATCH(Table3[[#This Row],[city_name]],tb_MHDI[mun_uf],0),8)</f>
        <v>0.57799999999999996</v>
      </c>
      <c r="J3807">
        <f>_xlfn.NUMBERVALUE(INDEX(tb_SVI[],MATCH(Table3[[#This Row],[city_name]],tb_SVI[city_name_uf],0),8),".")</f>
        <v>0.39500000000000002</v>
      </c>
      <c r="K3807">
        <f>_xlfn.NUMBERVALUE(INDEX(tb_SVI[],MATCH(Table3[[#This Row],[city_name]],tb_SVI[city_name_uf],0),9),".")</f>
        <v>0.41599999999999998</v>
      </c>
      <c r="L3807">
        <f>_xlfn.NUMBERVALUE(INDEX(tb_SVI[],MATCH(Table3[[#This Row],[city_name]],tb_SVI[city_name_uf],0),10),".")</f>
        <v>0.437</v>
      </c>
      <c r="M3807">
        <f>_xlfn.NUMBERVALUE(INDEX(tb_SVI[],MATCH(Table3[[#This Row],[city_name]],tb_SVI[city_name_uf],0),11),".")</f>
        <v>0.33200000000000002</v>
      </c>
      <c r="N3807" s="14">
        <f>_xlfn.PERCENTRANK.INC(Table3[MHDI_tot],Table3[[#This Row],[MHDI_tot]],3)</f>
        <v>0.504</v>
      </c>
    </row>
    <row r="3808" spans="1:14" hidden="1" x14ac:dyDescent="0.2">
      <c r="A3808" t="str">
        <f>SVI!F3808</f>
        <v>Buritama/SP</v>
      </c>
      <c r="B3808" t="str">
        <f>INDEX(tb_SVI[],MATCH(Table3[[#This Row],[ibge_cod]],tb_SVI[Município],0),1)</f>
        <v>SP</v>
      </c>
      <c r="C3808" t="str">
        <f>INDEX(tb_SVI[],MATCH(Table3[[#This Row],[city_name]],tb_SVI[city_name_uf],0),3)</f>
        <v>3508108</v>
      </c>
      <c r="D3808" t="s">
        <v>21438</v>
      </c>
      <c r="E3808" s="11">
        <f>INDEX(tb_SVI[],MATCH(Table3[[#This Row],[city_name]],tb_SVI[city_name_uf],0),5)</f>
        <v>17281</v>
      </c>
      <c r="F3808">
        <f>INDEX(tb_MHDI[],MATCH(Table3[[#This Row],[city_name]],tb_MHDI[mun_uf],0),5)</f>
        <v>0.76300000000000001</v>
      </c>
      <c r="G3808">
        <f>INDEX(tb_MHDI[],MATCH(Table3[[#This Row],[city_name]],tb_MHDI[mun_uf],0),6)</f>
        <v>0.73599999999999999</v>
      </c>
      <c r="H3808">
        <f>INDEX(tb_MHDI[],MATCH(Table3[[#This Row],[city_name]],tb_MHDI[mun_uf],0),7)</f>
        <v>0.83899999999999997</v>
      </c>
      <c r="I3808">
        <f>INDEX(tb_MHDI[],MATCH(Table3[[#This Row],[city_name]],tb_MHDI[mun_uf],0),8)</f>
        <v>0.72</v>
      </c>
      <c r="J3808">
        <f>_xlfn.NUMBERVALUE(INDEX(tb_SVI[],MATCH(Table3[[#This Row],[city_name]],tb_SVI[city_name_uf],0),8),".")</f>
        <v>0.27200000000000002</v>
      </c>
      <c r="K3808">
        <f>_xlfn.NUMBERVALUE(INDEX(tb_SVI[],MATCH(Table3[[#This Row],[city_name]],tb_SVI[city_name_uf],0),9),".")</f>
        <v>0.27300000000000002</v>
      </c>
      <c r="L3808">
        <f>_xlfn.NUMBERVALUE(INDEX(tb_SVI[],MATCH(Table3[[#This Row],[city_name]],tb_SVI[city_name_uf],0),10),".")</f>
        <v>0.30199999999999999</v>
      </c>
      <c r="M3808">
        <f>_xlfn.NUMBERVALUE(INDEX(tb_SVI[],MATCH(Table3[[#This Row],[city_name]],tb_SVI[city_name_uf],0),11),".")</f>
        <v>0.24199999999999999</v>
      </c>
      <c r="N3808" s="14">
        <f>_xlfn.PERCENTRANK.INC(Table3[MHDI_tot],Table3[[#This Row],[MHDI_tot]],3)</f>
        <v>0.94</v>
      </c>
    </row>
    <row r="3809" spans="1:14" hidden="1" x14ac:dyDescent="0.2">
      <c r="A3809" t="str">
        <f>SVI!F3809</f>
        <v>Buritizal/SP</v>
      </c>
      <c r="B3809" t="str">
        <f>INDEX(tb_SVI[],MATCH(Table3[[#This Row],[ibge_cod]],tb_SVI[Município],0),1)</f>
        <v>SP</v>
      </c>
      <c r="C3809" t="str">
        <f>INDEX(tb_SVI[],MATCH(Table3[[#This Row],[city_name]],tb_SVI[city_name_uf],0),3)</f>
        <v>3508207</v>
      </c>
      <c r="D3809" t="s">
        <v>21439</v>
      </c>
      <c r="E3809" s="11">
        <f>INDEX(tb_SVI[],MATCH(Table3[[#This Row],[city_name]],tb_SVI[city_name_uf],0),5)</f>
        <v>4514</v>
      </c>
      <c r="F3809">
        <f>INDEX(tb_MHDI[],MATCH(Table3[[#This Row],[city_name]],tb_MHDI[mun_uf],0),5)</f>
        <v>0.73499999999999999</v>
      </c>
      <c r="G3809">
        <f>INDEX(tb_MHDI[],MATCH(Table3[[#This Row],[city_name]],tb_MHDI[mun_uf],0),6)</f>
        <v>0.74299999999999999</v>
      </c>
      <c r="H3809">
        <f>INDEX(tb_MHDI[],MATCH(Table3[[#This Row],[city_name]],tb_MHDI[mun_uf],0),7)</f>
        <v>0.83</v>
      </c>
      <c r="I3809">
        <f>INDEX(tb_MHDI[],MATCH(Table3[[#This Row],[city_name]],tb_MHDI[mun_uf],0),8)</f>
        <v>0.64300000000000002</v>
      </c>
      <c r="J3809">
        <f>_xlfn.NUMBERVALUE(INDEX(tb_SVI[],MATCH(Table3[[#This Row],[city_name]],tb_SVI[city_name_uf],0),8),".")</f>
        <v>0.17299999999999999</v>
      </c>
      <c r="K3809">
        <f>_xlfn.NUMBERVALUE(INDEX(tb_SVI[],MATCH(Table3[[#This Row],[city_name]],tb_SVI[city_name_uf],0),9),".")</f>
        <v>4.0000000000000001E-3</v>
      </c>
      <c r="L3809">
        <f>_xlfn.NUMBERVALUE(INDEX(tb_SVI[],MATCH(Table3[[#This Row],[city_name]],tb_SVI[city_name_uf],0),10),".")</f>
        <v>0.247</v>
      </c>
      <c r="M3809">
        <f>_xlfn.NUMBERVALUE(INDEX(tb_SVI[],MATCH(Table3[[#This Row],[city_name]],tb_SVI[city_name_uf],0),11),".")</f>
        <v>0.26700000000000002</v>
      </c>
      <c r="N3809" s="14">
        <f>_xlfn.PERCENTRANK.INC(Table3[MHDI_tot],Table3[[#This Row],[MHDI_tot]],3)</f>
        <v>0.83499999999999996</v>
      </c>
    </row>
    <row r="3810" spans="1:14" hidden="1" x14ac:dyDescent="0.2">
      <c r="A3810" t="str">
        <f>SVI!F3810</f>
        <v>Bálsamo/SP</v>
      </c>
      <c r="B3810" t="str">
        <f>INDEX(tb_SVI[],MATCH(Table3[[#This Row],[ibge_cod]],tb_SVI[Município],0),1)</f>
        <v>SP</v>
      </c>
      <c r="C3810" t="str">
        <f>INDEX(tb_SVI[],MATCH(Table3[[#This Row],[city_name]],tb_SVI[city_name_uf],0),3)</f>
        <v>3504800</v>
      </c>
      <c r="D3810" t="s">
        <v>21440</v>
      </c>
      <c r="E3810" s="11">
        <f>INDEX(tb_SVI[],MATCH(Table3[[#This Row],[city_name]],tb_SVI[city_name_uf],0),5)</f>
        <v>9139</v>
      </c>
      <c r="F3810">
        <f>INDEX(tb_MHDI[],MATCH(Table3[[#This Row],[city_name]],tb_MHDI[mun_uf],0),5)</f>
        <v>0.75600000000000001</v>
      </c>
      <c r="G3810">
        <f>INDEX(tb_MHDI[],MATCH(Table3[[#This Row],[city_name]],tb_MHDI[mun_uf],0),6)</f>
        <v>0.746</v>
      </c>
      <c r="H3810">
        <f>INDEX(tb_MHDI[],MATCH(Table3[[#This Row],[city_name]],tb_MHDI[mun_uf],0),7)</f>
        <v>0.83499999999999996</v>
      </c>
      <c r="I3810">
        <f>INDEX(tb_MHDI[],MATCH(Table3[[#This Row],[city_name]],tb_MHDI[mun_uf],0),8)</f>
        <v>0.69499999999999995</v>
      </c>
      <c r="J3810">
        <f>_xlfn.NUMBERVALUE(INDEX(tb_SVI[],MATCH(Table3[[#This Row],[city_name]],tb_SVI[city_name_uf],0),8),".")</f>
        <v>0.16600000000000001</v>
      </c>
      <c r="K3810">
        <f>_xlfn.NUMBERVALUE(INDEX(tb_SVI[],MATCH(Table3[[#This Row],[city_name]],tb_SVI[city_name_uf],0),9),".")</f>
        <v>8.6999999999999994E-2</v>
      </c>
      <c r="L3810">
        <f>_xlfn.NUMBERVALUE(INDEX(tb_SVI[],MATCH(Table3[[#This Row],[city_name]],tb_SVI[city_name_uf],0),10),".")</f>
        <v>0.245</v>
      </c>
      <c r="M3810">
        <f>_xlfn.NUMBERVALUE(INDEX(tb_SVI[],MATCH(Table3[[#This Row],[city_name]],tb_SVI[city_name_uf],0),11),".")</f>
        <v>0.16500000000000001</v>
      </c>
      <c r="N3810" s="14">
        <f>_xlfn.PERCENTRANK.INC(Table3[MHDI_tot],Table3[[#This Row],[MHDI_tot]],3)</f>
        <v>0.91800000000000004</v>
      </c>
    </row>
    <row r="3811" spans="1:14" hidden="1" x14ac:dyDescent="0.2">
      <c r="A3811" t="str">
        <f>SVI!F3811</f>
        <v>Cabreúva/SP</v>
      </c>
      <c r="B3811" t="str">
        <f>INDEX(tb_SVI[],MATCH(Table3[[#This Row],[ibge_cod]],tb_SVI[Município],0),1)</f>
        <v>SP</v>
      </c>
      <c r="C3811" t="str">
        <f>INDEX(tb_SVI[],MATCH(Table3[[#This Row],[city_name]],tb_SVI[city_name_uf],0),3)</f>
        <v>3508405</v>
      </c>
      <c r="D3811" t="s">
        <v>21441</v>
      </c>
      <c r="E3811" s="11">
        <f>INDEX(tb_SVI[],MATCH(Table3[[#This Row],[city_name]],tb_SVI[city_name_uf],0),5)</f>
        <v>50429</v>
      </c>
      <c r="F3811">
        <f>INDEX(tb_MHDI[],MATCH(Table3[[#This Row],[city_name]],tb_MHDI[mun_uf],0),5)</f>
        <v>0.73799999999999999</v>
      </c>
      <c r="G3811">
        <f>INDEX(tb_MHDI[],MATCH(Table3[[#This Row],[city_name]],tb_MHDI[mun_uf],0),6)</f>
        <v>0.71699999999999997</v>
      </c>
      <c r="H3811">
        <f>INDEX(tb_MHDI[],MATCH(Table3[[#This Row],[city_name]],tb_MHDI[mun_uf],0),7)</f>
        <v>0.82799999999999996</v>
      </c>
      <c r="I3811">
        <f>INDEX(tb_MHDI[],MATCH(Table3[[#This Row],[city_name]],tb_MHDI[mun_uf],0),8)</f>
        <v>0.67800000000000005</v>
      </c>
      <c r="J3811">
        <f>_xlfn.NUMBERVALUE(INDEX(tb_SVI[],MATCH(Table3[[#This Row],[city_name]],tb_SVI[city_name_uf],0),8),".")</f>
        <v>0.26200000000000001</v>
      </c>
      <c r="K3811">
        <f>_xlfn.NUMBERVALUE(INDEX(tb_SVI[],MATCH(Table3[[#This Row],[city_name]],tb_SVI[city_name_uf],0),9),".")</f>
        <v>0.23100000000000001</v>
      </c>
      <c r="L3811">
        <f>_xlfn.NUMBERVALUE(INDEX(tb_SVI[],MATCH(Table3[[#This Row],[city_name]],tb_SVI[city_name_uf],0),10),".")</f>
        <v>0.33500000000000002</v>
      </c>
      <c r="M3811">
        <f>_xlfn.NUMBERVALUE(INDEX(tb_SVI[],MATCH(Table3[[#This Row],[city_name]],tb_SVI[city_name_uf],0),11),".")</f>
        <v>0.22</v>
      </c>
      <c r="N3811" s="14">
        <f>_xlfn.PERCENTRANK.INC(Table3[MHDI_tot],Table3[[#This Row],[MHDI_tot]],3)</f>
        <v>0.84699999999999998</v>
      </c>
    </row>
    <row r="3812" spans="1:14" hidden="1" x14ac:dyDescent="0.2">
      <c r="A3812" t="str">
        <f>SVI!F3812</f>
        <v>Cabrália Paulista/SP</v>
      </c>
      <c r="B3812" t="str">
        <f>INDEX(tb_SVI[],MATCH(Table3[[#This Row],[ibge_cod]],tb_SVI[Município],0),1)</f>
        <v>SP</v>
      </c>
      <c r="C3812" t="str">
        <f>INDEX(tb_SVI[],MATCH(Table3[[#This Row],[city_name]],tb_SVI[city_name_uf],0),3)</f>
        <v>3508306</v>
      </c>
      <c r="D3812" t="s">
        <v>21442</v>
      </c>
      <c r="E3812" s="11">
        <f>INDEX(tb_SVI[],MATCH(Table3[[#This Row],[city_name]],tb_SVI[city_name_uf],0),5)</f>
        <v>4243</v>
      </c>
      <c r="F3812">
        <f>INDEX(tb_MHDI[],MATCH(Table3[[#This Row],[city_name]],tb_MHDI[mun_uf],0),5)</f>
        <v>0.69399999999999995</v>
      </c>
      <c r="G3812">
        <f>INDEX(tb_MHDI[],MATCH(Table3[[#This Row],[city_name]],tb_MHDI[mun_uf],0),6)</f>
        <v>0.66700000000000004</v>
      </c>
      <c r="H3812">
        <f>INDEX(tb_MHDI[],MATCH(Table3[[#This Row],[city_name]],tb_MHDI[mun_uf],0),7)</f>
        <v>0.81100000000000005</v>
      </c>
      <c r="I3812">
        <f>INDEX(tb_MHDI[],MATCH(Table3[[#This Row],[city_name]],tb_MHDI[mun_uf],0),8)</f>
        <v>0.61899999999999999</v>
      </c>
      <c r="J3812">
        <f>_xlfn.NUMBERVALUE(INDEX(tb_SVI[],MATCH(Table3[[#This Row],[city_name]],tb_SVI[city_name_uf],0),8),".")</f>
        <v>0.30099999999999999</v>
      </c>
      <c r="K3812">
        <f>_xlfn.NUMBERVALUE(INDEX(tb_SVI[],MATCH(Table3[[#This Row],[city_name]],tb_SVI[city_name_uf],0),9),".")</f>
        <v>0.34499999999999997</v>
      </c>
      <c r="L3812">
        <f>_xlfn.NUMBERVALUE(INDEX(tb_SVI[],MATCH(Table3[[#This Row],[city_name]],tb_SVI[city_name_uf],0),10),".")</f>
        <v>0.32800000000000001</v>
      </c>
      <c r="M3812">
        <f>_xlfn.NUMBERVALUE(INDEX(tb_SVI[],MATCH(Table3[[#This Row],[city_name]],tb_SVI[city_name_uf],0),11),".")</f>
        <v>0.23</v>
      </c>
      <c r="N3812" s="14">
        <f>_xlfn.PERCENTRANK.INC(Table3[MHDI_tot],Table3[[#This Row],[MHDI_tot]],3)</f>
        <v>0.622</v>
      </c>
    </row>
    <row r="3813" spans="1:14" hidden="1" x14ac:dyDescent="0.2">
      <c r="A3813" t="str">
        <f>SVI!F3813</f>
        <v>Caconde/SP</v>
      </c>
      <c r="B3813" t="str">
        <f>INDEX(tb_SVI[],MATCH(Table3[[#This Row],[ibge_cod]],tb_SVI[Município],0),1)</f>
        <v>SP</v>
      </c>
      <c r="C3813" t="str">
        <f>INDEX(tb_SVI[],MATCH(Table3[[#This Row],[city_name]],tb_SVI[city_name_uf],0),3)</f>
        <v>3508702</v>
      </c>
      <c r="D3813" t="s">
        <v>21443</v>
      </c>
      <c r="E3813" s="11">
        <f>INDEX(tb_SVI[],MATCH(Table3[[#This Row],[city_name]],tb_SVI[city_name_uf],0),5)</f>
        <v>19009</v>
      </c>
      <c r="F3813">
        <f>INDEX(tb_MHDI[],MATCH(Table3[[#This Row],[city_name]],tb_MHDI[mun_uf],0),5)</f>
        <v>0.72</v>
      </c>
      <c r="G3813">
        <f>INDEX(tb_MHDI[],MATCH(Table3[[#This Row],[city_name]],tb_MHDI[mun_uf],0),6)</f>
        <v>0.70099999999999996</v>
      </c>
      <c r="H3813">
        <f>INDEX(tb_MHDI[],MATCH(Table3[[#This Row],[city_name]],tb_MHDI[mun_uf],0),7)</f>
        <v>0.85799999999999998</v>
      </c>
      <c r="I3813">
        <f>INDEX(tb_MHDI[],MATCH(Table3[[#This Row],[city_name]],tb_MHDI[mun_uf],0),8)</f>
        <v>0.62</v>
      </c>
      <c r="J3813">
        <f>_xlfn.NUMBERVALUE(INDEX(tb_SVI[],MATCH(Table3[[#This Row],[city_name]],tb_SVI[city_name_uf],0),8),".")</f>
        <v>0.26700000000000002</v>
      </c>
      <c r="K3813">
        <f>_xlfn.NUMBERVALUE(INDEX(tb_SVI[],MATCH(Table3[[#This Row],[city_name]],tb_SVI[city_name_uf],0),9),".")</f>
        <v>0.153</v>
      </c>
      <c r="L3813">
        <f>_xlfn.NUMBERVALUE(INDEX(tb_SVI[],MATCH(Table3[[#This Row],[city_name]],tb_SVI[city_name_uf],0),10),".")</f>
        <v>0.309</v>
      </c>
      <c r="M3813">
        <f>_xlfn.NUMBERVALUE(INDEX(tb_SVI[],MATCH(Table3[[#This Row],[city_name]],tb_SVI[city_name_uf],0),11),".")</f>
        <v>0.33800000000000002</v>
      </c>
      <c r="N3813" s="14">
        <f>_xlfn.PERCENTRANK.INC(Table3[MHDI_tot],Table3[[#This Row],[MHDI_tot]],3)</f>
        <v>0.76100000000000001</v>
      </c>
    </row>
    <row r="3814" spans="1:14" hidden="1" x14ac:dyDescent="0.2">
      <c r="A3814" t="str">
        <f>SVI!F3814</f>
        <v>Cafelândia/SP</v>
      </c>
      <c r="B3814" t="str">
        <f>INDEX(tb_SVI[],MATCH(Table3[[#This Row],[ibge_cod]],tb_SVI[Município],0),1)</f>
        <v>SP</v>
      </c>
      <c r="C3814" t="str">
        <f>INDEX(tb_SVI[],MATCH(Table3[[#This Row],[city_name]],tb_SVI[city_name_uf],0),3)</f>
        <v>3508801</v>
      </c>
      <c r="D3814" t="s">
        <v>21444</v>
      </c>
      <c r="E3814" s="11">
        <f>INDEX(tb_SVI[],MATCH(Table3[[#This Row],[city_name]],tb_SVI[city_name_uf],0),5)</f>
        <v>17843</v>
      </c>
      <c r="F3814">
        <f>INDEX(tb_MHDI[],MATCH(Table3[[#This Row],[city_name]],tb_MHDI[mun_uf],0),5)</f>
        <v>0.74199999999999999</v>
      </c>
      <c r="G3814">
        <f>INDEX(tb_MHDI[],MATCH(Table3[[#This Row],[city_name]],tb_MHDI[mun_uf],0),6)</f>
        <v>0.71399999999999997</v>
      </c>
      <c r="H3814">
        <f>INDEX(tb_MHDI[],MATCH(Table3[[#This Row],[city_name]],tb_MHDI[mun_uf],0),7)</f>
        <v>0.86699999999999999</v>
      </c>
      <c r="I3814">
        <f>INDEX(tb_MHDI[],MATCH(Table3[[#This Row],[city_name]],tb_MHDI[mun_uf],0),8)</f>
        <v>0.66100000000000003</v>
      </c>
      <c r="J3814">
        <f>_xlfn.NUMBERVALUE(INDEX(tb_SVI[],MATCH(Table3[[#This Row],[city_name]],tb_SVI[city_name_uf],0),8),".")</f>
        <v>0.249</v>
      </c>
      <c r="K3814">
        <f>_xlfn.NUMBERVALUE(INDEX(tb_SVI[],MATCH(Table3[[#This Row],[city_name]],tb_SVI[city_name_uf],0),9),".")</f>
        <v>0.14099999999999999</v>
      </c>
      <c r="L3814">
        <f>_xlfn.NUMBERVALUE(INDEX(tb_SVI[],MATCH(Table3[[#This Row],[city_name]],tb_SVI[city_name_uf],0),10),".")</f>
        <v>0.35899999999999999</v>
      </c>
      <c r="M3814">
        <f>_xlfn.NUMBERVALUE(INDEX(tb_SVI[],MATCH(Table3[[#This Row],[city_name]],tb_SVI[city_name_uf],0),11),".")</f>
        <v>0.247</v>
      </c>
      <c r="N3814" s="14">
        <f>_xlfn.PERCENTRANK.INC(Table3[MHDI_tot],Table3[[#This Row],[MHDI_tot]],3)</f>
        <v>0.86599999999999999</v>
      </c>
    </row>
    <row r="3815" spans="1:14" hidden="1" x14ac:dyDescent="0.2">
      <c r="A3815" t="str">
        <f>SVI!F3815</f>
        <v>Caiabu/SP</v>
      </c>
      <c r="B3815" t="str">
        <f>INDEX(tb_SVI[],MATCH(Table3[[#This Row],[ibge_cod]],tb_SVI[Município],0),1)</f>
        <v>SP</v>
      </c>
      <c r="C3815" t="str">
        <f>INDEX(tb_SVI[],MATCH(Table3[[#This Row],[city_name]],tb_SVI[city_name_uf],0),3)</f>
        <v>3508900</v>
      </c>
      <c r="D3815" t="s">
        <v>21445</v>
      </c>
      <c r="E3815" s="11">
        <f>INDEX(tb_SVI[],MATCH(Table3[[#This Row],[city_name]],tb_SVI[city_name_uf],0),5)</f>
        <v>4193</v>
      </c>
      <c r="F3815">
        <f>INDEX(tb_MHDI[],MATCH(Table3[[#This Row],[city_name]],tb_MHDI[mun_uf],0),5)</f>
        <v>0.72899999999999998</v>
      </c>
      <c r="G3815">
        <f>INDEX(tb_MHDI[],MATCH(Table3[[#This Row],[city_name]],tb_MHDI[mun_uf],0),6)</f>
        <v>0.68200000000000005</v>
      </c>
      <c r="H3815">
        <f>INDEX(tb_MHDI[],MATCH(Table3[[#This Row],[city_name]],tb_MHDI[mun_uf],0),7)</f>
        <v>0.82299999999999995</v>
      </c>
      <c r="I3815">
        <f>INDEX(tb_MHDI[],MATCH(Table3[[#This Row],[city_name]],tb_MHDI[mun_uf],0),8)</f>
        <v>0.69099999999999995</v>
      </c>
      <c r="J3815">
        <f>_xlfn.NUMBERVALUE(INDEX(tb_SVI[],MATCH(Table3[[#This Row],[city_name]],tb_SVI[city_name_uf],0),8),".")</f>
        <v>0.30299999999999999</v>
      </c>
      <c r="K3815">
        <f>_xlfn.NUMBERVALUE(INDEX(tb_SVI[],MATCH(Table3[[#This Row],[city_name]],tb_SVI[city_name_uf],0),9),".")</f>
        <v>0.34899999999999998</v>
      </c>
      <c r="L3815">
        <f>_xlfn.NUMBERVALUE(INDEX(tb_SVI[],MATCH(Table3[[#This Row],[city_name]],tb_SVI[city_name_uf],0),10),".")</f>
        <v>0.26500000000000001</v>
      </c>
      <c r="M3815">
        <f>_xlfn.NUMBERVALUE(INDEX(tb_SVI[],MATCH(Table3[[#This Row],[city_name]],tb_SVI[city_name_uf],0),11),".")</f>
        <v>0.29599999999999999</v>
      </c>
      <c r="N3815" s="14">
        <f>_xlfn.PERCENTRANK.INC(Table3[MHDI_tot],Table3[[#This Row],[MHDI_tot]],3)</f>
        <v>0.80600000000000005</v>
      </c>
    </row>
    <row r="3816" spans="1:14" hidden="1" x14ac:dyDescent="0.2">
      <c r="A3816" t="str">
        <f>SVI!F3816</f>
        <v>Caiuá/SP</v>
      </c>
      <c r="B3816" t="str">
        <f>INDEX(tb_SVI[],MATCH(Table3[[#This Row],[ibge_cod]],tb_SVI[Município],0),1)</f>
        <v>SP</v>
      </c>
      <c r="C3816" t="str">
        <f>INDEX(tb_SVI[],MATCH(Table3[[#This Row],[city_name]],tb_SVI[city_name_uf],0),3)</f>
        <v>3509106</v>
      </c>
      <c r="D3816" t="s">
        <v>21446</v>
      </c>
      <c r="E3816" s="11">
        <f>INDEX(tb_SVI[],MATCH(Table3[[#This Row],[city_name]],tb_SVI[city_name_uf],0),5)</f>
        <v>5946</v>
      </c>
      <c r="F3816">
        <f>INDEX(tb_MHDI[],MATCH(Table3[[#This Row],[city_name]],tb_MHDI[mun_uf],0),5)</f>
        <v>0.69699999999999995</v>
      </c>
      <c r="G3816">
        <f>INDEX(tb_MHDI[],MATCH(Table3[[#This Row],[city_name]],tb_MHDI[mun_uf],0),6)</f>
        <v>0.66500000000000004</v>
      </c>
      <c r="H3816">
        <f>INDEX(tb_MHDI[],MATCH(Table3[[#This Row],[city_name]],tb_MHDI[mun_uf],0),7)</f>
        <v>0.80200000000000005</v>
      </c>
      <c r="I3816">
        <f>INDEX(tb_MHDI[],MATCH(Table3[[#This Row],[city_name]],tb_MHDI[mun_uf],0),8)</f>
        <v>0.63500000000000001</v>
      </c>
      <c r="J3816">
        <f>_xlfn.NUMBERVALUE(INDEX(tb_SVI[],MATCH(Table3[[#This Row],[city_name]],tb_SVI[city_name_uf],0),8),".")</f>
        <v>0.33800000000000002</v>
      </c>
      <c r="K3816">
        <f>_xlfn.NUMBERVALUE(INDEX(tb_SVI[],MATCH(Table3[[#This Row],[city_name]],tb_SVI[city_name_uf],0),9),".")</f>
        <v>0.38300000000000001</v>
      </c>
      <c r="L3816">
        <f>_xlfn.NUMBERVALUE(INDEX(tb_SVI[],MATCH(Table3[[#This Row],[city_name]],tb_SVI[city_name_uf],0),10),".")</f>
        <v>0.32300000000000001</v>
      </c>
      <c r="M3816">
        <f>_xlfn.NUMBERVALUE(INDEX(tb_SVI[],MATCH(Table3[[#This Row],[city_name]],tb_SVI[city_name_uf],0),11),".")</f>
        <v>0.308</v>
      </c>
      <c r="N3816" s="14">
        <f>_xlfn.PERCENTRANK.INC(Table3[MHDI_tot],Table3[[#This Row],[MHDI_tot]],3)</f>
        <v>0.63500000000000001</v>
      </c>
    </row>
    <row r="3817" spans="1:14" hidden="1" x14ac:dyDescent="0.2">
      <c r="A3817" t="str">
        <f>SVI!F3817</f>
        <v>Cajati/SP</v>
      </c>
      <c r="B3817" t="str">
        <f>INDEX(tb_SVI[],MATCH(Table3[[#This Row],[ibge_cod]],tb_SVI[Município],0),1)</f>
        <v>SP</v>
      </c>
      <c r="C3817" t="str">
        <f>INDEX(tb_SVI[],MATCH(Table3[[#This Row],[city_name]],tb_SVI[city_name_uf],0),3)</f>
        <v>3509254</v>
      </c>
      <c r="D3817" t="s">
        <v>21447</v>
      </c>
      <c r="E3817" s="11">
        <f>INDEX(tb_SVI[],MATCH(Table3[[#This Row],[city_name]],tb_SVI[city_name_uf],0),5)</f>
        <v>28494</v>
      </c>
      <c r="F3817">
        <f>INDEX(tb_MHDI[],MATCH(Table3[[#This Row],[city_name]],tb_MHDI[mun_uf],0),5)</f>
        <v>0.69399999999999995</v>
      </c>
      <c r="G3817">
        <f>INDEX(tb_MHDI[],MATCH(Table3[[#This Row],[city_name]],tb_MHDI[mun_uf],0),6)</f>
        <v>0.65800000000000003</v>
      </c>
      <c r="H3817">
        <f>INDEX(tb_MHDI[],MATCH(Table3[[#This Row],[city_name]],tb_MHDI[mun_uf],0),7)</f>
        <v>0.83199999999999996</v>
      </c>
      <c r="I3817">
        <f>INDEX(tb_MHDI[],MATCH(Table3[[#This Row],[city_name]],tb_MHDI[mun_uf],0),8)</f>
        <v>0.61099999999999999</v>
      </c>
      <c r="J3817">
        <f>_xlfn.NUMBERVALUE(INDEX(tb_SVI[],MATCH(Table3[[#This Row],[city_name]],tb_SVI[city_name_uf],0),8),".")</f>
        <v>0.28299999999999997</v>
      </c>
      <c r="K3817">
        <f>_xlfn.NUMBERVALUE(INDEX(tb_SVI[],MATCH(Table3[[#This Row],[city_name]],tb_SVI[city_name_uf],0),9),".")</f>
        <v>0.10100000000000001</v>
      </c>
      <c r="L3817">
        <f>_xlfn.NUMBERVALUE(INDEX(tb_SVI[],MATCH(Table3[[#This Row],[city_name]],tb_SVI[city_name_uf],0),10),".")</f>
        <v>0.41199999999999998</v>
      </c>
      <c r="M3817">
        <f>_xlfn.NUMBERVALUE(INDEX(tb_SVI[],MATCH(Table3[[#This Row],[city_name]],tb_SVI[city_name_uf],0),11),".")</f>
        <v>0.33700000000000002</v>
      </c>
      <c r="N3817" s="14">
        <f>_xlfn.PERCENTRANK.INC(Table3[MHDI_tot],Table3[[#This Row],[MHDI_tot]],3)</f>
        <v>0.622</v>
      </c>
    </row>
    <row r="3818" spans="1:14" hidden="1" x14ac:dyDescent="0.2">
      <c r="A3818" t="str">
        <f>SVI!F3818</f>
        <v>Cajobi/SP</v>
      </c>
      <c r="B3818" t="str">
        <f>INDEX(tb_SVI[],MATCH(Table3[[#This Row],[ibge_cod]],tb_SVI[Município],0),1)</f>
        <v>SP</v>
      </c>
      <c r="C3818" t="str">
        <f>INDEX(tb_SVI[],MATCH(Table3[[#This Row],[city_name]],tb_SVI[city_name_uf],0),3)</f>
        <v>3509304</v>
      </c>
      <c r="D3818" t="s">
        <v>21448</v>
      </c>
      <c r="E3818" s="11">
        <f>INDEX(tb_SVI[],MATCH(Table3[[#This Row],[city_name]],tb_SVI[city_name_uf],0),5)</f>
        <v>10596</v>
      </c>
      <c r="F3818">
        <f>INDEX(tb_MHDI[],MATCH(Table3[[#This Row],[city_name]],tb_MHDI[mun_uf],0),5)</f>
        <v>0.73399999999999999</v>
      </c>
      <c r="G3818">
        <f>INDEX(tb_MHDI[],MATCH(Table3[[#This Row],[city_name]],tb_MHDI[mun_uf],0),6)</f>
        <v>0.71399999999999997</v>
      </c>
      <c r="H3818">
        <f>INDEX(tb_MHDI[],MATCH(Table3[[#This Row],[city_name]],tb_MHDI[mun_uf],0),7)</f>
        <v>0.82199999999999995</v>
      </c>
      <c r="I3818">
        <f>INDEX(tb_MHDI[],MATCH(Table3[[#This Row],[city_name]],tb_MHDI[mun_uf],0),8)</f>
        <v>0.67400000000000004</v>
      </c>
      <c r="J3818">
        <f>_xlfn.NUMBERVALUE(INDEX(tb_SVI[],MATCH(Table3[[#This Row],[city_name]],tb_SVI[city_name_uf],0),8),".")</f>
        <v>0.29599999999999999</v>
      </c>
      <c r="K3818">
        <f>_xlfn.NUMBERVALUE(INDEX(tb_SVI[],MATCH(Table3[[#This Row],[city_name]],tb_SVI[city_name_uf],0),9),".")</f>
        <v>0.40100000000000002</v>
      </c>
      <c r="L3818">
        <f>_xlfn.NUMBERVALUE(INDEX(tb_SVI[],MATCH(Table3[[#This Row],[city_name]],tb_SVI[city_name_uf],0),10),".")</f>
        <v>0.27800000000000002</v>
      </c>
      <c r="M3818">
        <f>_xlfn.NUMBERVALUE(INDEX(tb_SVI[],MATCH(Table3[[#This Row],[city_name]],tb_SVI[city_name_uf],0),11),".")</f>
        <v>0.20899999999999999</v>
      </c>
      <c r="N3818" s="14">
        <f>_xlfn.PERCENTRANK.INC(Table3[MHDI_tot],Table3[[#This Row],[MHDI_tot]],3)</f>
        <v>0.83099999999999996</v>
      </c>
    </row>
    <row r="3819" spans="1:14" hidden="1" x14ac:dyDescent="0.2">
      <c r="A3819" t="str">
        <f>SVI!F3819</f>
        <v>Cajuru/SP</v>
      </c>
      <c r="B3819" t="str">
        <f>INDEX(tb_SVI[],MATCH(Table3[[#This Row],[ibge_cod]],tb_SVI[Município],0),1)</f>
        <v>SP</v>
      </c>
      <c r="C3819" t="str">
        <f>INDEX(tb_SVI[],MATCH(Table3[[#This Row],[city_name]],tb_SVI[city_name_uf],0),3)</f>
        <v>3509403</v>
      </c>
      <c r="D3819" t="s">
        <v>21449</v>
      </c>
      <c r="E3819" s="11">
        <f>INDEX(tb_SVI[],MATCH(Table3[[#This Row],[city_name]],tb_SVI[city_name_uf],0),5)</f>
        <v>26393</v>
      </c>
      <c r="F3819">
        <f>INDEX(tb_MHDI[],MATCH(Table3[[#This Row],[city_name]],tb_MHDI[mun_uf],0),5)</f>
        <v>0.71299999999999997</v>
      </c>
      <c r="G3819">
        <f>INDEX(tb_MHDI[],MATCH(Table3[[#This Row],[city_name]],tb_MHDI[mun_uf],0),6)</f>
        <v>0.69299999999999995</v>
      </c>
      <c r="H3819">
        <f>INDEX(tb_MHDI[],MATCH(Table3[[#This Row],[city_name]],tb_MHDI[mun_uf],0),7)</f>
        <v>0.82499999999999996</v>
      </c>
      <c r="I3819">
        <f>INDEX(tb_MHDI[],MATCH(Table3[[#This Row],[city_name]],tb_MHDI[mun_uf],0),8)</f>
        <v>0.63300000000000001</v>
      </c>
      <c r="J3819">
        <f>_xlfn.NUMBERVALUE(INDEX(tb_SVI[],MATCH(Table3[[#This Row],[city_name]],tb_SVI[city_name_uf],0),8),".")</f>
        <v>0.28599999999999998</v>
      </c>
      <c r="K3819">
        <f>_xlfn.NUMBERVALUE(INDEX(tb_SVI[],MATCH(Table3[[#This Row],[city_name]],tb_SVI[city_name_uf],0),9),".")</f>
        <v>0.26200000000000001</v>
      </c>
      <c r="L3819">
        <f>_xlfn.NUMBERVALUE(INDEX(tb_SVI[],MATCH(Table3[[#This Row],[city_name]],tb_SVI[city_name_uf],0),10),".")</f>
        <v>0.37</v>
      </c>
      <c r="M3819">
        <f>_xlfn.NUMBERVALUE(INDEX(tb_SVI[],MATCH(Table3[[#This Row],[city_name]],tb_SVI[city_name_uf],0),11),".")</f>
        <v>0.22600000000000001</v>
      </c>
      <c r="N3819" s="14">
        <f>_xlfn.PERCENTRANK.INC(Table3[MHDI_tot],Table3[[#This Row],[MHDI_tot]],3)</f>
        <v>0.72199999999999998</v>
      </c>
    </row>
    <row r="3820" spans="1:14" hidden="1" x14ac:dyDescent="0.2">
      <c r="A3820" t="str">
        <f>SVI!F3820</f>
        <v>Campina do Monte Alegre/SP</v>
      </c>
      <c r="B3820" t="str">
        <f>INDEX(tb_SVI[],MATCH(Table3[[#This Row],[ibge_cod]],tb_SVI[Município],0),1)</f>
        <v>SP</v>
      </c>
      <c r="C3820" t="str">
        <f>INDEX(tb_SVI[],MATCH(Table3[[#This Row],[city_name]],tb_SVI[city_name_uf],0),3)</f>
        <v>3509452</v>
      </c>
      <c r="D3820" t="s">
        <v>21450</v>
      </c>
      <c r="E3820" s="11">
        <f>INDEX(tb_SVI[],MATCH(Table3[[#This Row],[city_name]],tb_SVI[city_name_uf],0),5)</f>
        <v>6057</v>
      </c>
      <c r="F3820">
        <f>INDEX(tb_MHDI[],MATCH(Table3[[#This Row],[city_name]],tb_MHDI[mun_uf],0),5)</f>
        <v>0.71699999999999997</v>
      </c>
      <c r="G3820">
        <f>INDEX(tb_MHDI[],MATCH(Table3[[#This Row],[city_name]],tb_MHDI[mun_uf],0),6)</f>
        <v>0.68700000000000006</v>
      </c>
      <c r="H3820">
        <f>INDEX(tb_MHDI[],MATCH(Table3[[#This Row],[city_name]],tb_MHDI[mun_uf],0),7)</f>
        <v>0.84599999999999997</v>
      </c>
      <c r="I3820">
        <f>INDEX(tb_MHDI[],MATCH(Table3[[#This Row],[city_name]],tb_MHDI[mun_uf],0),8)</f>
        <v>0.63400000000000001</v>
      </c>
      <c r="J3820">
        <f>_xlfn.NUMBERVALUE(INDEX(tb_SVI[],MATCH(Table3[[#This Row],[city_name]],tb_SVI[city_name_uf],0),8),".")</f>
        <v>0.35899999999999999</v>
      </c>
      <c r="K3820">
        <f>_xlfn.NUMBERVALUE(INDEX(tb_SVI[],MATCH(Table3[[#This Row],[city_name]],tb_SVI[city_name_uf],0),9),".")</f>
        <v>0.40400000000000003</v>
      </c>
      <c r="L3820">
        <f>_xlfn.NUMBERVALUE(INDEX(tb_SVI[],MATCH(Table3[[#This Row],[city_name]],tb_SVI[city_name_uf],0),10),".")</f>
        <v>0.34200000000000003</v>
      </c>
      <c r="M3820">
        <f>_xlfn.NUMBERVALUE(INDEX(tb_SVI[],MATCH(Table3[[#This Row],[city_name]],tb_SVI[city_name_uf],0),11),".")</f>
        <v>0.33</v>
      </c>
      <c r="N3820" s="14">
        <f>_xlfn.PERCENTRANK.INC(Table3[MHDI_tot],Table3[[#This Row],[MHDI_tot]],3)</f>
        <v>0.74299999999999999</v>
      </c>
    </row>
    <row r="3821" spans="1:14" hidden="1" x14ac:dyDescent="0.2">
      <c r="A3821" t="str">
        <f>SVI!F3821</f>
        <v>Campo Limpo Paulista/SP</v>
      </c>
      <c r="B3821" t="str">
        <f>INDEX(tb_SVI[],MATCH(Table3[[#This Row],[ibge_cod]],tb_SVI[Município],0),1)</f>
        <v>SP</v>
      </c>
      <c r="C3821" t="str">
        <f>INDEX(tb_SVI[],MATCH(Table3[[#This Row],[city_name]],tb_SVI[city_name_uf],0),3)</f>
        <v>3509601</v>
      </c>
      <c r="D3821" t="s">
        <v>21451</v>
      </c>
      <c r="E3821" s="11">
        <f>INDEX(tb_SVI[],MATCH(Table3[[#This Row],[city_name]],tb_SVI[city_name_uf],0),5)</f>
        <v>85541</v>
      </c>
      <c r="F3821">
        <f>INDEX(tb_MHDI[],MATCH(Table3[[#This Row],[city_name]],tb_MHDI[mun_uf],0),5)</f>
        <v>0.76900000000000002</v>
      </c>
      <c r="G3821">
        <f>INDEX(tb_MHDI[],MATCH(Table3[[#This Row],[city_name]],tb_MHDI[mun_uf],0),6)</f>
        <v>0.73299999999999998</v>
      </c>
      <c r="H3821">
        <f>INDEX(tb_MHDI[],MATCH(Table3[[#This Row],[city_name]],tb_MHDI[mun_uf],0),7)</f>
        <v>0.84</v>
      </c>
      <c r="I3821">
        <f>INDEX(tb_MHDI[],MATCH(Table3[[#This Row],[city_name]],tb_MHDI[mun_uf],0),8)</f>
        <v>0.73899999999999999</v>
      </c>
      <c r="J3821">
        <f>_xlfn.NUMBERVALUE(INDEX(tb_SVI[],MATCH(Table3[[#This Row],[city_name]],tb_SVI[city_name_uf],0),8),".")</f>
        <v>0.29199999999999998</v>
      </c>
      <c r="K3821">
        <f>_xlfn.NUMBERVALUE(INDEX(tb_SVI[],MATCH(Table3[[#This Row],[city_name]],tb_SVI[city_name_uf],0),9),".")</f>
        <v>0.40600000000000003</v>
      </c>
      <c r="L3821">
        <f>_xlfn.NUMBERVALUE(INDEX(tb_SVI[],MATCH(Table3[[#This Row],[city_name]],tb_SVI[city_name_uf],0),10),".")</f>
        <v>0.248</v>
      </c>
      <c r="M3821">
        <f>_xlfn.NUMBERVALUE(INDEX(tb_SVI[],MATCH(Table3[[#This Row],[city_name]],tb_SVI[city_name_uf],0),11),".")</f>
        <v>0.221</v>
      </c>
      <c r="N3821" s="14">
        <f>_xlfn.PERCENTRANK.INC(Table3[MHDI_tot],Table3[[#This Row],[MHDI_tot]],3)</f>
        <v>0.95499999999999996</v>
      </c>
    </row>
    <row r="3822" spans="1:14" hidden="1" x14ac:dyDescent="0.2">
      <c r="A3822" t="str">
        <f>SVI!F3822</f>
        <v>Campos Novos Paulista/SP</v>
      </c>
      <c r="B3822" t="str">
        <f>INDEX(tb_SVI[],MATCH(Table3[[#This Row],[ibge_cod]],tb_SVI[Município],0),1)</f>
        <v>SP</v>
      </c>
      <c r="C3822" t="str">
        <f>INDEX(tb_SVI[],MATCH(Table3[[#This Row],[city_name]],tb_SVI[city_name_uf],0),3)</f>
        <v>3509809</v>
      </c>
      <c r="D3822" t="s">
        <v>21452</v>
      </c>
      <c r="E3822" s="11">
        <f>INDEX(tb_SVI[],MATCH(Table3[[#This Row],[city_name]],tb_SVI[city_name_uf],0),5)</f>
        <v>4997</v>
      </c>
      <c r="F3822">
        <f>INDEX(tb_MHDI[],MATCH(Table3[[#This Row],[city_name]],tb_MHDI[mun_uf],0),5)</f>
        <v>0.70599999999999996</v>
      </c>
      <c r="G3822">
        <f>INDEX(tb_MHDI[],MATCH(Table3[[#This Row],[city_name]],tb_MHDI[mun_uf],0),6)</f>
        <v>0.67</v>
      </c>
      <c r="H3822">
        <f>INDEX(tb_MHDI[],MATCH(Table3[[#This Row],[city_name]],tb_MHDI[mun_uf],0),7)</f>
        <v>0.82399999999999995</v>
      </c>
      <c r="I3822">
        <f>INDEX(tb_MHDI[],MATCH(Table3[[#This Row],[city_name]],tb_MHDI[mun_uf],0),8)</f>
        <v>0.63800000000000001</v>
      </c>
      <c r="J3822">
        <f>_xlfn.NUMBERVALUE(INDEX(tb_SVI[],MATCH(Table3[[#This Row],[city_name]],tb_SVI[city_name_uf],0),8),".")</f>
        <v>0.33500000000000002</v>
      </c>
      <c r="K3822">
        <f>_xlfn.NUMBERVALUE(INDEX(tb_SVI[],MATCH(Table3[[#This Row],[city_name]],tb_SVI[city_name_uf],0),9),".")</f>
        <v>0.34100000000000003</v>
      </c>
      <c r="L3822">
        <f>_xlfn.NUMBERVALUE(INDEX(tb_SVI[],MATCH(Table3[[#This Row],[city_name]],tb_SVI[city_name_uf],0),10),".")</f>
        <v>0.379</v>
      </c>
      <c r="M3822">
        <f>_xlfn.NUMBERVALUE(INDEX(tb_SVI[],MATCH(Table3[[#This Row],[city_name]],tb_SVI[city_name_uf],0),11),".")</f>
        <v>0.28599999999999998</v>
      </c>
      <c r="N3822" s="14">
        <f>_xlfn.PERCENTRANK.INC(Table3[MHDI_tot],Table3[[#This Row],[MHDI_tot]],3)</f>
        <v>0.68400000000000005</v>
      </c>
    </row>
    <row r="3823" spans="1:14" hidden="1" x14ac:dyDescent="0.2">
      <c r="A3823" t="str">
        <f>SVI!F3823</f>
        <v>Cananéia/SP</v>
      </c>
      <c r="B3823" t="str">
        <f>INDEX(tb_SVI[],MATCH(Table3[[#This Row],[ibge_cod]],tb_SVI[Município],0),1)</f>
        <v>SP</v>
      </c>
      <c r="C3823" t="str">
        <f>INDEX(tb_SVI[],MATCH(Table3[[#This Row],[city_name]],tb_SVI[city_name_uf],0),3)</f>
        <v>3509908</v>
      </c>
      <c r="D3823" t="s">
        <v>21453</v>
      </c>
      <c r="E3823" s="11">
        <f>INDEX(tb_SVI[],MATCH(Table3[[#This Row],[city_name]],tb_SVI[city_name_uf],0),5)</f>
        <v>12541</v>
      </c>
      <c r="F3823">
        <f>INDEX(tb_MHDI[],MATCH(Table3[[#This Row],[city_name]],tb_MHDI[mun_uf],0),5)</f>
        <v>0.72</v>
      </c>
      <c r="G3823">
        <f>INDEX(tb_MHDI[],MATCH(Table3[[#This Row],[city_name]],tb_MHDI[mun_uf],0),6)</f>
        <v>0.67700000000000005</v>
      </c>
      <c r="H3823">
        <f>INDEX(tb_MHDI[],MATCH(Table3[[#This Row],[city_name]],tb_MHDI[mun_uf],0),7)</f>
        <v>0.85099999999999998</v>
      </c>
      <c r="I3823">
        <f>INDEX(tb_MHDI[],MATCH(Table3[[#This Row],[city_name]],tb_MHDI[mun_uf],0),8)</f>
        <v>0.64900000000000002</v>
      </c>
      <c r="J3823">
        <f>_xlfn.NUMBERVALUE(INDEX(tb_SVI[],MATCH(Table3[[#This Row],[city_name]],tb_SVI[city_name_uf],0),8),".")</f>
        <v>0.26</v>
      </c>
      <c r="K3823">
        <f>_xlfn.NUMBERVALUE(INDEX(tb_SVI[],MATCH(Table3[[#This Row],[city_name]],tb_SVI[city_name_uf],0),9),".")</f>
        <v>0.16500000000000001</v>
      </c>
      <c r="L3823">
        <f>_xlfn.NUMBERVALUE(INDEX(tb_SVI[],MATCH(Table3[[#This Row],[city_name]],tb_SVI[city_name_uf],0),10),".")</f>
        <v>0.34799999999999998</v>
      </c>
      <c r="M3823">
        <f>_xlfn.NUMBERVALUE(INDEX(tb_SVI[],MATCH(Table3[[#This Row],[city_name]],tb_SVI[city_name_uf],0),11),".")</f>
        <v>0.26800000000000002</v>
      </c>
      <c r="N3823" s="14">
        <f>_xlfn.PERCENTRANK.INC(Table3[MHDI_tot],Table3[[#This Row],[MHDI_tot]],3)</f>
        <v>0.76100000000000001</v>
      </c>
    </row>
    <row r="3824" spans="1:14" hidden="1" x14ac:dyDescent="0.2">
      <c r="A3824" t="str">
        <f>SVI!F3824</f>
        <v>Canitar/SP</v>
      </c>
      <c r="B3824" t="str">
        <f>INDEX(tb_SVI[],MATCH(Table3[[#This Row],[ibge_cod]],tb_SVI[Município],0),1)</f>
        <v>SP</v>
      </c>
      <c r="C3824" t="str">
        <f>INDEX(tb_SVI[],MATCH(Table3[[#This Row],[city_name]],tb_SVI[city_name_uf],0),3)</f>
        <v>3510153</v>
      </c>
      <c r="D3824" t="s">
        <v>21454</v>
      </c>
      <c r="E3824" s="11">
        <f>INDEX(tb_SVI[],MATCH(Table3[[#This Row],[city_name]],tb_SVI[city_name_uf],0),5)</f>
        <v>5292</v>
      </c>
      <c r="F3824">
        <f>INDEX(tb_MHDI[],MATCH(Table3[[#This Row],[city_name]],tb_MHDI[mun_uf],0),5)</f>
        <v>0.68</v>
      </c>
      <c r="G3824">
        <f>INDEX(tb_MHDI[],MATCH(Table3[[#This Row],[city_name]],tb_MHDI[mun_uf],0),6)</f>
        <v>0.65800000000000003</v>
      </c>
      <c r="H3824">
        <f>INDEX(tb_MHDI[],MATCH(Table3[[#This Row],[city_name]],tb_MHDI[mun_uf],0),7)</f>
        <v>0.79100000000000004</v>
      </c>
      <c r="I3824">
        <f>INDEX(tb_MHDI[],MATCH(Table3[[#This Row],[city_name]],tb_MHDI[mun_uf],0),8)</f>
        <v>0.60499999999999998</v>
      </c>
      <c r="J3824">
        <f>_xlfn.NUMBERVALUE(INDEX(tb_SVI[],MATCH(Table3[[#This Row],[city_name]],tb_SVI[city_name_uf],0),8),".")</f>
        <v>0.23200000000000001</v>
      </c>
      <c r="K3824">
        <f>_xlfn.NUMBERVALUE(INDEX(tb_SVI[],MATCH(Table3[[#This Row],[city_name]],tb_SVI[city_name_uf],0),9),".")</f>
        <v>3.4000000000000002E-2</v>
      </c>
      <c r="L3824">
        <f>_xlfn.NUMBERVALUE(INDEX(tb_SVI[],MATCH(Table3[[#This Row],[city_name]],tb_SVI[city_name_uf],0),10),".")</f>
        <v>0.40699999999999997</v>
      </c>
      <c r="M3824">
        <f>_xlfn.NUMBERVALUE(INDEX(tb_SVI[],MATCH(Table3[[#This Row],[city_name]],tb_SVI[city_name_uf],0),11),".")</f>
        <v>0.255</v>
      </c>
      <c r="N3824" s="14">
        <f>_xlfn.PERCENTRANK.INC(Table3[MHDI_tot],Table3[[#This Row],[MHDI_tot]],3)</f>
        <v>0.55700000000000005</v>
      </c>
    </row>
    <row r="3825" spans="1:14" hidden="1" x14ac:dyDescent="0.2">
      <c r="A3825" t="str">
        <f>SVI!F3825</f>
        <v>Capela do Alto/SP</v>
      </c>
      <c r="B3825" t="str">
        <f>INDEX(tb_SVI[],MATCH(Table3[[#This Row],[ibge_cod]],tb_SVI[Município],0),1)</f>
        <v>SP</v>
      </c>
      <c r="C3825" t="str">
        <f>INDEX(tb_SVI[],MATCH(Table3[[#This Row],[city_name]],tb_SVI[city_name_uf],0),3)</f>
        <v>3510302</v>
      </c>
      <c r="D3825" t="s">
        <v>21455</v>
      </c>
      <c r="E3825" s="11">
        <f>INDEX(tb_SVI[],MATCH(Table3[[#This Row],[city_name]],tb_SVI[city_name_uf],0),5)</f>
        <v>20985</v>
      </c>
      <c r="F3825">
        <f>INDEX(tb_MHDI[],MATCH(Table3[[#This Row],[city_name]],tb_MHDI[mun_uf],0),5)</f>
        <v>0.69899999999999995</v>
      </c>
      <c r="G3825">
        <f>INDEX(tb_MHDI[],MATCH(Table3[[#This Row],[city_name]],tb_MHDI[mun_uf],0),6)</f>
        <v>0.67300000000000004</v>
      </c>
      <c r="H3825">
        <f>INDEX(tb_MHDI[],MATCH(Table3[[#This Row],[city_name]],tb_MHDI[mun_uf],0),7)</f>
        <v>0.82299999999999995</v>
      </c>
      <c r="I3825">
        <f>INDEX(tb_MHDI[],MATCH(Table3[[#This Row],[city_name]],tb_MHDI[mun_uf],0),8)</f>
        <v>0.61699999999999999</v>
      </c>
      <c r="J3825">
        <f>_xlfn.NUMBERVALUE(INDEX(tb_SVI[],MATCH(Table3[[#This Row],[city_name]],tb_SVI[city_name_uf],0),8),".")</f>
        <v>0.29599999999999999</v>
      </c>
      <c r="K3825">
        <f>_xlfn.NUMBERVALUE(INDEX(tb_SVI[],MATCH(Table3[[#This Row],[city_name]],tb_SVI[city_name_uf],0),9),".")</f>
        <v>0.26400000000000001</v>
      </c>
      <c r="L3825">
        <f>_xlfn.NUMBERVALUE(INDEX(tb_SVI[],MATCH(Table3[[#This Row],[city_name]],tb_SVI[city_name_uf],0),10),".")</f>
        <v>0.376</v>
      </c>
      <c r="M3825">
        <f>_xlfn.NUMBERVALUE(INDEX(tb_SVI[],MATCH(Table3[[#This Row],[city_name]],tb_SVI[city_name_uf],0),11),".")</f>
        <v>0.249</v>
      </c>
      <c r="N3825" s="14">
        <f>_xlfn.PERCENTRANK.INC(Table3[MHDI_tot],Table3[[#This Row],[MHDI_tot]],3)</f>
        <v>0.64600000000000002</v>
      </c>
    </row>
    <row r="3826" spans="1:14" hidden="1" x14ac:dyDescent="0.2">
      <c r="A3826" t="str">
        <f>SVI!F3826</f>
        <v>Capivari/SP</v>
      </c>
      <c r="B3826" t="str">
        <f>INDEX(tb_SVI[],MATCH(Table3[[#This Row],[ibge_cod]],tb_SVI[Município],0),1)</f>
        <v>SP</v>
      </c>
      <c r="C3826" t="str">
        <f>INDEX(tb_SVI[],MATCH(Table3[[#This Row],[city_name]],tb_SVI[city_name_uf],0),3)</f>
        <v>3510401</v>
      </c>
      <c r="D3826" t="s">
        <v>21456</v>
      </c>
      <c r="E3826" s="11">
        <f>INDEX(tb_SVI[],MATCH(Table3[[#This Row],[city_name]],tb_SVI[city_name_uf],0),5)</f>
        <v>56379</v>
      </c>
      <c r="F3826">
        <f>INDEX(tb_MHDI[],MATCH(Table3[[#This Row],[city_name]],tb_MHDI[mun_uf],0),5)</f>
        <v>0.75</v>
      </c>
      <c r="G3826">
        <f>INDEX(tb_MHDI[],MATCH(Table3[[#This Row],[city_name]],tb_MHDI[mun_uf],0),6)</f>
        <v>0.74399999999999999</v>
      </c>
      <c r="H3826">
        <f>INDEX(tb_MHDI[],MATCH(Table3[[#This Row],[city_name]],tb_MHDI[mun_uf],0),7)</f>
        <v>0.84799999999999998</v>
      </c>
      <c r="I3826">
        <f>INDEX(tb_MHDI[],MATCH(Table3[[#This Row],[city_name]],tb_MHDI[mun_uf],0),8)</f>
        <v>0.66900000000000004</v>
      </c>
      <c r="J3826">
        <f>_xlfn.NUMBERVALUE(INDEX(tb_SVI[],MATCH(Table3[[#This Row],[city_name]],tb_SVI[city_name_uf],0),8),".")</f>
        <v>0.20799999999999999</v>
      </c>
      <c r="K3826">
        <f>_xlfn.NUMBERVALUE(INDEX(tb_SVI[],MATCH(Table3[[#This Row],[city_name]],tb_SVI[city_name_uf],0),9),".")</f>
        <v>8.7999999999999995E-2</v>
      </c>
      <c r="L3826">
        <f>_xlfn.NUMBERVALUE(INDEX(tb_SVI[],MATCH(Table3[[#This Row],[city_name]],tb_SVI[city_name_uf],0),10),".")</f>
        <v>0.308</v>
      </c>
      <c r="M3826">
        <f>_xlfn.NUMBERVALUE(INDEX(tb_SVI[],MATCH(Table3[[#This Row],[city_name]],tb_SVI[city_name_uf],0),11),".")</f>
        <v>0.22900000000000001</v>
      </c>
      <c r="N3826" s="14">
        <f>_xlfn.PERCENTRANK.INC(Table3[MHDI_tot],Table3[[#This Row],[MHDI_tot]],3)</f>
        <v>0.89900000000000002</v>
      </c>
    </row>
    <row r="3827" spans="1:14" hidden="1" x14ac:dyDescent="0.2">
      <c r="A3827" t="str">
        <f>SVI!F3827</f>
        <v>Capão Bonito/SP</v>
      </c>
      <c r="B3827" t="str">
        <f>INDEX(tb_SVI[],MATCH(Table3[[#This Row],[ibge_cod]],tb_SVI[Município],0),1)</f>
        <v>SP</v>
      </c>
      <c r="C3827" t="str">
        <f>INDEX(tb_SVI[],MATCH(Table3[[#This Row],[city_name]],tb_SVI[city_name_uf],0),3)</f>
        <v>3510203</v>
      </c>
      <c r="D3827" t="s">
        <v>21457</v>
      </c>
      <c r="E3827" s="11">
        <f>INDEX(tb_SVI[],MATCH(Table3[[#This Row],[city_name]],tb_SVI[city_name_uf],0),5)</f>
        <v>47118</v>
      </c>
      <c r="F3827">
        <f>INDEX(tb_MHDI[],MATCH(Table3[[#This Row],[city_name]],tb_MHDI[mun_uf],0),5)</f>
        <v>0.72099999999999997</v>
      </c>
      <c r="G3827">
        <f>INDEX(tb_MHDI[],MATCH(Table3[[#This Row],[city_name]],tb_MHDI[mun_uf],0),6)</f>
        <v>0.67500000000000004</v>
      </c>
      <c r="H3827">
        <f>INDEX(tb_MHDI[],MATCH(Table3[[#This Row],[city_name]],tb_MHDI[mun_uf],0),7)</f>
        <v>0.82599999999999996</v>
      </c>
      <c r="I3827">
        <f>INDEX(tb_MHDI[],MATCH(Table3[[#This Row],[city_name]],tb_MHDI[mun_uf],0),8)</f>
        <v>0.67100000000000004</v>
      </c>
      <c r="J3827">
        <f>_xlfn.NUMBERVALUE(INDEX(tb_SVI[],MATCH(Table3[[#This Row],[city_name]],tb_SVI[city_name_uf],0),8),".")</f>
        <v>0.32800000000000001</v>
      </c>
      <c r="K3827">
        <f>_xlfn.NUMBERVALUE(INDEX(tb_SVI[],MATCH(Table3[[#This Row],[city_name]],tb_SVI[city_name_uf],0),9),".")</f>
        <v>0.315</v>
      </c>
      <c r="L3827">
        <f>_xlfn.NUMBERVALUE(INDEX(tb_SVI[],MATCH(Table3[[#This Row],[city_name]],tb_SVI[city_name_uf],0),10),".")</f>
        <v>0.34799999999999998</v>
      </c>
      <c r="M3827">
        <f>_xlfn.NUMBERVALUE(INDEX(tb_SVI[],MATCH(Table3[[#This Row],[city_name]],tb_SVI[city_name_uf],0),11),".")</f>
        <v>0.32</v>
      </c>
      <c r="N3827" s="14">
        <f>_xlfn.PERCENTRANK.INC(Table3[MHDI_tot],Table3[[#This Row],[MHDI_tot]],3)</f>
        <v>0.76600000000000001</v>
      </c>
    </row>
    <row r="3828" spans="1:14" hidden="1" x14ac:dyDescent="0.2">
      <c r="A3828" t="str">
        <f>SVI!F3828</f>
        <v>Cardoso/SP</v>
      </c>
      <c r="B3828" t="str">
        <f>INDEX(tb_SVI[],MATCH(Table3[[#This Row],[ibge_cod]],tb_SVI[Município],0),1)</f>
        <v>SP</v>
      </c>
      <c r="C3828" t="str">
        <f>INDEX(tb_SVI[],MATCH(Table3[[#This Row],[city_name]],tb_SVI[city_name_uf],0),3)</f>
        <v>3510708</v>
      </c>
      <c r="D3828" t="s">
        <v>21458</v>
      </c>
      <c r="E3828" s="11">
        <f>INDEX(tb_SVI[],MATCH(Table3[[#This Row],[city_name]],tb_SVI[city_name_uf],0),5)</f>
        <v>12349</v>
      </c>
      <c r="F3828">
        <f>INDEX(tb_MHDI[],MATCH(Table3[[#This Row],[city_name]],tb_MHDI[mun_uf],0),5)</f>
        <v>0.72199999999999998</v>
      </c>
      <c r="G3828">
        <f>INDEX(tb_MHDI[],MATCH(Table3[[#This Row],[city_name]],tb_MHDI[mun_uf],0),6)</f>
        <v>0.69499999999999995</v>
      </c>
      <c r="H3828">
        <f>INDEX(tb_MHDI[],MATCH(Table3[[#This Row],[city_name]],tb_MHDI[mun_uf],0),7)</f>
        <v>0.85299999999999998</v>
      </c>
      <c r="I3828">
        <f>INDEX(tb_MHDI[],MATCH(Table3[[#This Row],[city_name]],tb_MHDI[mun_uf],0),8)</f>
        <v>0.63600000000000001</v>
      </c>
      <c r="J3828">
        <f>_xlfn.NUMBERVALUE(INDEX(tb_SVI[],MATCH(Table3[[#This Row],[city_name]],tb_SVI[city_name_uf],0),8),".")</f>
        <v>0.30199999999999999</v>
      </c>
      <c r="K3828">
        <f>_xlfn.NUMBERVALUE(INDEX(tb_SVI[],MATCH(Table3[[#This Row],[city_name]],tb_SVI[city_name_uf],0),9),".")</f>
        <v>0.245</v>
      </c>
      <c r="L3828">
        <f>_xlfn.NUMBERVALUE(INDEX(tb_SVI[],MATCH(Table3[[#This Row],[city_name]],tb_SVI[city_name_uf],0),10),".")</f>
        <v>0.36099999999999999</v>
      </c>
      <c r="M3828">
        <f>_xlfn.NUMBERVALUE(INDEX(tb_SVI[],MATCH(Table3[[#This Row],[city_name]],tb_SVI[city_name_uf],0),11),".")</f>
        <v>0.3</v>
      </c>
      <c r="N3828" s="14">
        <f>_xlfn.PERCENTRANK.INC(Table3[MHDI_tot],Table3[[#This Row],[MHDI_tot]],3)</f>
        <v>0.77200000000000002</v>
      </c>
    </row>
    <row r="3829" spans="1:14" hidden="1" x14ac:dyDescent="0.2">
      <c r="A3829" t="str">
        <f>SVI!F3829</f>
        <v>Casa Branca/SP</v>
      </c>
      <c r="B3829" t="str">
        <f>INDEX(tb_SVI[],MATCH(Table3[[#This Row],[ibge_cod]],tb_SVI[Município],0),1)</f>
        <v>SP</v>
      </c>
      <c r="C3829" t="str">
        <f>INDEX(tb_SVI[],MATCH(Table3[[#This Row],[city_name]],tb_SVI[city_name_uf],0),3)</f>
        <v>3510807</v>
      </c>
      <c r="D3829" t="s">
        <v>21459</v>
      </c>
      <c r="E3829" s="11">
        <f>INDEX(tb_SVI[],MATCH(Table3[[#This Row],[city_name]],tb_SVI[city_name_uf],0),5)</f>
        <v>30520</v>
      </c>
      <c r="F3829">
        <f>INDEX(tb_MHDI[],MATCH(Table3[[#This Row],[city_name]],tb_MHDI[mun_uf],0),5)</f>
        <v>0.73</v>
      </c>
      <c r="G3829">
        <f>INDEX(tb_MHDI[],MATCH(Table3[[#This Row],[city_name]],tb_MHDI[mun_uf],0),6)</f>
        <v>0.72699999999999998</v>
      </c>
      <c r="H3829">
        <f>INDEX(tb_MHDI[],MATCH(Table3[[#This Row],[city_name]],tb_MHDI[mun_uf],0),7)</f>
        <v>0.83499999999999996</v>
      </c>
      <c r="I3829">
        <f>INDEX(tb_MHDI[],MATCH(Table3[[#This Row],[city_name]],tb_MHDI[mun_uf],0),8)</f>
        <v>0.64</v>
      </c>
      <c r="J3829">
        <f>_xlfn.NUMBERVALUE(INDEX(tb_SVI[],MATCH(Table3[[#This Row],[city_name]],tb_SVI[city_name_uf],0),8),".")</f>
        <v>0.17899999999999999</v>
      </c>
      <c r="K3829">
        <f>_xlfn.NUMBERVALUE(INDEX(tb_SVI[],MATCH(Table3[[#This Row],[city_name]],tb_SVI[city_name_uf],0),9),".")</f>
        <v>7.0000000000000007E-2</v>
      </c>
      <c r="L3829">
        <f>_xlfn.NUMBERVALUE(INDEX(tb_SVI[],MATCH(Table3[[#This Row],[city_name]],tb_SVI[city_name_uf],0),10),".")</f>
        <v>0.248</v>
      </c>
      <c r="M3829">
        <f>_xlfn.NUMBERVALUE(INDEX(tb_SVI[],MATCH(Table3[[#This Row],[city_name]],tb_SVI[city_name_uf],0),11),".")</f>
        <v>0.22</v>
      </c>
      <c r="N3829" s="14">
        <f>_xlfn.PERCENTRANK.INC(Table3[MHDI_tot],Table3[[#This Row],[MHDI_tot]],3)</f>
        <v>0.81100000000000005</v>
      </c>
    </row>
    <row r="3830" spans="1:14" hidden="1" x14ac:dyDescent="0.2">
      <c r="A3830" t="str">
        <f>SVI!F3830</f>
        <v>Castilho/SP</v>
      </c>
      <c r="B3830" t="str">
        <f>INDEX(tb_SVI[],MATCH(Table3[[#This Row],[ibge_cod]],tb_SVI[Município],0),1)</f>
        <v>SP</v>
      </c>
      <c r="C3830" t="str">
        <f>INDEX(tb_SVI[],MATCH(Table3[[#This Row],[city_name]],tb_SVI[city_name_uf],0),3)</f>
        <v>3511003</v>
      </c>
      <c r="D3830" t="s">
        <v>21460</v>
      </c>
      <c r="E3830" s="11">
        <f>INDEX(tb_SVI[],MATCH(Table3[[#This Row],[city_name]],tb_SVI[city_name_uf],0),5)</f>
        <v>21267</v>
      </c>
      <c r="F3830">
        <f>INDEX(tb_MHDI[],MATCH(Table3[[#This Row],[city_name]],tb_MHDI[mun_uf],0),5)</f>
        <v>0.73099999999999998</v>
      </c>
      <c r="G3830">
        <f>INDEX(tb_MHDI[],MATCH(Table3[[#This Row],[city_name]],tb_MHDI[mun_uf],0),6)</f>
        <v>0.68799999999999994</v>
      </c>
      <c r="H3830">
        <f>INDEX(tb_MHDI[],MATCH(Table3[[#This Row],[city_name]],tb_MHDI[mun_uf],0),7)</f>
        <v>0.82699999999999996</v>
      </c>
      <c r="I3830">
        <f>INDEX(tb_MHDI[],MATCH(Table3[[#This Row],[city_name]],tb_MHDI[mun_uf],0),8)</f>
        <v>0.68600000000000005</v>
      </c>
      <c r="J3830">
        <f>_xlfn.NUMBERVALUE(INDEX(tb_SVI[],MATCH(Table3[[#This Row],[city_name]],tb_SVI[city_name_uf],0),8),".")</f>
        <v>0.26100000000000001</v>
      </c>
      <c r="K3830">
        <f>_xlfn.NUMBERVALUE(INDEX(tb_SVI[],MATCH(Table3[[#This Row],[city_name]],tb_SVI[city_name_uf],0),9),".")</f>
        <v>0.17</v>
      </c>
      <c r="L3830">
        <f>_xlfn.NUMBERVALUE(INDEX(tb_SVI[],MATCH(Table3[[#This Row],[city_name]],tb_SVI[city_name_uf],0),10),".")</f>
        <v>0.311</v>
      </c>
      <c r="M3830">
        <f>_xlfn.NUMBERVALUE(INDEX(tb_SVI[],MATCH(Table3[[#This Row],[city_name]],tb_SVI[city_name_uf],0),11),".")</f>
        <v>0.30199999999999999</v>
      </c>
      <c r="N3830" s="14">
        <f>_xlfn.PERCENTRANK.INC(Table3[MHDI_tot],Table3[[#This Row],[MHDI_tot]],3)</f>
        <v>0.81599999999999995</v>
      </c>
    </row>
    <row r="3831" spans="1:14" hidden="1" x14ac:dyDescent="0.2">
      <c r="A3831" t="str">
        <f>SVI!F3831</f>
        <v>Catanduva/SP</v>
      </c>
      <c r="B3831" t="str">
        <f>INDEX(tb_SVI[],MATCH(Table3[[#This Row],[ibge_cod]],tb_SVI[Município],0),1)</f>
        <v>SP</v>
      </c>
      <c r="C3831" t="str">
        <f>INDEX(tb_SVI[],MATCH(Table3[[#This Row],[city_name]],tb_SVI[city_name_uf],0),3)</f>
        <v>3511102</v>
      </c>
      <c r="D3831" t="s">
        <v>21461</v>
      </c>
      <c r="E3831" s="11">
        <f>INDEX(tb_SVI[],MATCH(Table3[[#This Row],[city_name]],tb_SVI[city_name_uf],0),5)</f>
        <v>122497</v>
      </c>
      <c r="F3831">
        <f>INDEX(tb_MHDI[],MATCH(Table3[[#This Row],[city_name]],tb_MHDI[mun_uf],0),5)</f>
        <v>0.78500000000000003</v>
      </c>
      <c r="G3831">
        <f>INDEX(tb_MHDI[],MATCH(Table3[[#This Row],[city_name]],tb_MHDI[mun_uf],0),6)</f>
        <v>0.76700000000000002</v>
      </c>
      <c r="H3831">
        <f>INDEX(tb_MHDI[],MATCH(Table3[[#This Row],[city_name]],tb_MHDI[mun_uf],0),7)</f>
        <v>0.85299999999999998</v>
      </c>
      <c r="I3831">
        <f>INDEX(tb_MHDI[],MATCH(Table3[[#This Row],[city_name]],tb_MHDI[mun_uf],0),8)</f>
        <v>0.74</v>
      </c>
      <c r="J3831">
        <f>_xlfn.NUMBERVALUE(INDEX(tb_SVI[],MATCH(Table3[[#This Row],[city_name]],tb_SVI[city_name_uf],0),8),".")</f>
        <v>0.17899999999999999</v>
      </c>
      <c r="K3831">
        <f>_xlfn.NUMBERVALUE(INDEX(tb_SVI[],MATCH(Table3[[#This Row],[city_name]],tb_SVI[city_name_uf],0),9),".")</f>
        <v>0.13900000000000001</v>
      </c>
      <c r="L3831">
        <f>_xlfn.NUMBERVALUE(INDEX(tb_SVI[],MATCH(Table3[[#This Row],[city_name]],tb_SVI[city_name_uf],0),10),".")</f>
        <v>0.223</v>
      </c>
      <c r="M3831">
        <f>_xlfn.NUMBERVALUE(INDEX(tb_SVI[],MATCH(Table3[[#This Row],[city_name]],tb_SVI[city_name_uf],0),11),".")</f>
        <v>0.17599999999999999</v>
      </c>
      <c r="N3831" s="14">
        <f>_xlfn.PERCENTRANK.INC(Table3[MHDI_tot],Table3[[#This Row],[MHDI_tot]],3)</f>
        <v>0.98199999999999998</v>
      </c>
    </row>
    <row r="3832" spans="1:14" hidden="1" x14ac:dyDescent="0.2">
      <c r="A3832" t="str">
        <f>SVI!F3832</f>
        <v>Catiguá/SP</v>
      </c>
      <c r="B3832" t="str">
        <f>INDEX(tb_SVI[],MATCH(Table3[[#This Row],[ibge_cod]],tb_SVI[Município],0),1)</f>
        <v>SP</v>
      </c>
      <c r="C3832" t="str">
        <f>INDEX(tb_SVI[],MATCH(Table3[[#This Row],[city_name]],tb_SVI[city_name_uf],0),3)</f>
        <v>3511201</v>
      </c>
      <c r="D3832" t="s">
        <v>21462</v>
      </c>
      <c r="E3832" s="11">
        <f>INDEX(tb_SVI[],MATCH(Table3[[#This Row],[city_name]],tb_SVI[city_name_uf],0),5)</f>
        <v>7855</v>
      </c>
      <c r="F3832">
        <f>INDEX(tb_MHDI[],MATCH(Table3[[#This Row],[city_name]],tb_MHDI[mun_uf],0),5)</f>
        <v>0.751</v>
      </c>
      <c r="G3832">
        <f>INDEX(tb_MHDI[],MATCH(Table3[[#This Row],[city_name]],tb_MHDI[mun_uf],0),6)</f>
        <v>0.73399999999999999</v>
      </c>
      <c r="H3832">
        <f>INDEX(tb_MHDI[],MATCH(Table3[[#This Row],[city_name]],tb_MHDI[mun_uf],0),7)</f>
        <v>0.85199999999999998</v>
      </c>
      <c r="I3832">
        <f>INDEX(tb_MHDI[],MATCH(Table3[[#This Row],[city_name]],tb_MHDI[mun_uf],0),8)</f>
        <v>0.67600000000000005</v>
      </c>
      <c r="J3832">
        <f>_xlfn.NUMBERVALUE(INDEX(tb_SVI[],MATCH(Table3[[#This Row],[city_name]],tb_SVI[city_name_uf],0),8),".")</f>
        <v>0.14799999999999999</v>
      </c>
      <c r="K3832">
        <f>_xlfn.NUMBERVALUE(INDEX(tb_SVI[],MATCH(Table3[[#This Row],[city_name]],tb_SVI[city_name_uf],0),9),".")</f>
        <v>6.0999999999999999E-2</v>
      </c>
      <c r="L3832">
        <f>_xlfn.NUMBERVALUE(INDEX(tb_SVI[],MATCH(Table3[[#This Row],[city_name]],tb_SVI[city_name_uf],0),10),".")</f>
        <v>0.221</v>
      </c>
      <c r="M3832">
        <f>_xlfn.NUMBERVALUE(INDEX(tb_SVI[],MATCH(Table3[[#This Row],[city_name]],tb_SVI[city_name_uf],0),11),".")</f>
        <v>0.16200000000000001</v>
      </c>
      <c r="N3832" s="14">
        <f>_xlfn.PERCENTRANK.INC(Table3[MHDI_tot],Table3[[#This Row],[MHDI_tot]],3)</f>
        <v>0.90100000000000002</v>
      </c>
    </row>
    <row r="3833" spans="1:14" hidden="1" x14ac:dyDescent="0.2">
      <c r="A3833" t="str">
        <f>SVI!F3833</f>
        <v>Cedral/SP</v>
      </c>
      <c r="B3833" t="str">
        <f>INDEX(tb_SVI[],MATCH(Table3[[#This Row],[ibge_cod]],tb_SVI[Município],0),1)</f>
        <v>SP</v>
      </c>
      <c r="C3833" t="str">
        <f>INDEX(tb_SVI[],MATCH(Table3[[#This Row],[city_name]],tb_SVI[city_name_uf],0),3)</f>
        <v>3511300</v>
      </c>
      <c r="D3833" t="s">
        <v>21463</v>
      </c>
      <c r="E3833" s="11">
        <f>INDEX(tb_SVI[],MATCH(Table3[[#This Row],[city_name]],tb_SVI[city_name_uf],0),5)</f>
        <v>9346</v>
      </c>
      <c r="F3833">
        <f>INDEX(tb_MHDI[],MATCH(Table3[[#This Row],[city_name]],tb_MHDI[mun_uf],0),5)</f>
        <v>0.76600000000000001</v>
      </c>
      <c r="G3833">
        <f>INDEX(tb_MHDI[],MATCH(Table3[[#This Row],[city_name]],tb_MHDI[mun_uf],0),6)</f>
        <v>0.749</v>
      </c>
      <c r="H3833">
        <f>INDEX(tb_MHDI[],MATCH(Table3[[#This Row],[city_name]],tb_MHDI[mun_uf],0),7)</f>
        <v>0.872</v>
      </c>
      <c r="I3833">
        <f>INDEX(tb_MHDI[],MATCH(Table3[[#This Row],[city_name]],tb_MHDI[mun_uf],0),8)</f>
        <v>0.68899999999999995</v>
      </c>
      <c r="J3833">
        <f>_xlfn.NUMBERVALUE(INDEX(tb_SVI[],MATCH(Table3[[#This Row],[city_name]],tb_SVI[city_name_uf],0),8),".")</f>
        <v>0.20300000000000001</v>
      </c>
      <c r="K3833">
        <f>_xlfn.NUMBERVALUE(INDEX(tb_SVI[],MATCH(Table3[[#This Row],[city_name]],tb_SVI[city_name_uf],0),9),".")</f>
        <v>0.224</v>
      </c>
      <c r="L3833">
        <f>_xlfn.NUMBERVALUE(INDEX(tb_SVI[],MATCH(Table3[[#This Row],[city_name]],tb_SVI[city_name_uf],0),10),".")</f>
        <v>0.19400000000000001</v>
      </c>
      <c r="M3833">
        <f>_xlfn.NUMBERVALUE(INDEX(tb_SVI[],MATCH(Table3[[#This Row],[city_name]],tb_SVI[city_name_uf],0),11),".")</f>
        <v>0.191</v>
      </c>
      <c r="N3833" s="14">
        <f>_xlfn.PERCENTRANK.INC(Table3[MHDI_tot],Table3[[#This Row],[MHDI_tot]],3)</f>
        <v>0.94799999999999995</v>
      </c>
    </row>
    <row r="3834" spans="1:14" hidden="1" x14ac:dyDescent="0.2">
      <c r="A3834" t="str">
        <f>SVI!F3834</f>
        <v>Cerqueira César/SP</v>
      </c>
      <c r="B3834" t="str">
        <f>INDEX(tb_SVI[],MATCH(Table3[[#This Row],[ibge_cod]],tb_SVI[Município],0),1)</f>
        <v>SP</v>
      </c>
      <c r="C3834" t="str">
        <f>INDEX(tb_SVI[],MATCH(Table3[[#This Row],[city_name]],tb_SVI[city_name_uf],0),3)</f>
        <v>3511409</v>
      </c>
      <c r="D3834" t="s">
        <v>21464</v>
      </c>
      <c r="E3834" s="11">
        <f>INDEX(tb_SVI[],MATCH(Table3[[#This Row],[city_name]],tb_SVI[city_name_uf],0),5)</f>
        <v>20191</v>
      </c>
      <c r="F3834">
        <f>INDEX(tb_MHDI[],MATCH(Table3[[#This Row],[city_name]],tb_MHDI[mun_uf],0),5)</f>
        <v>0.72899999999999998</v>
      </c>
      <c r="G3834">
        <f>INDEX(tb_MHDI[],MATCH(Table3[[#This Row],[city_name]],tb_MHDI[mun_uf],0),6)</f>
        <v>0.71</v>
      </c>
      <c r="H3834">
        <f>INDEX(tb_MHDI[],MATCH(Table3[[#This Row],[city_name]],tb_MHDI[mun_uf],0),7)</f>
        <v>0.82099999999999995</v>
      </c>
      <c r="I3834">
        <f>INDEX(tb_MHDI[],MATCH(Table3[[#This Row],[city_name]],tb_MHDI[mun_uf],0),8)</f>
        <v>0.66600000000000004</v>
      </c>
      <c r="J3834">
        <f>_xlfn.NUMBERVALUE(INDEX(tb_SVI[],MATCH(Table3[[#This Row],[city_name]],tb_SVI[city_name_uf],0),8),".")</f>
        <v>0.252</v>
      </c>
      <c r="K3834">
        <f>_xlfn.NUMBERVALUE(INDEX(tb_SVI[],MATCH(Table3[[#This Row],[city_name]],tb_SVI[city_name_uf],0),9),".")</f>
        <v>0.19400000000000001</v>
      </c>
      <c r="L3834">
        <f>_xlfn.NUMBERVALUE(INDEX(tb_SVI[],MATCH(Table3[[#This Row],[city_name]],tb_SVI[city_name_uf],0),10),".")</f>
        <v>0.35099999999999998</v>
      </c>
      <c r="M3834">
        <f>_xlfn.NUMBERVALUE(INDEX(tb_SVI[],MATCH(Table3[[#This Row],[city_name]],tb_SVI[city_name_uf],0),11),".")</f>
        <v>0.21199999999999999</v>
      </c>
      <c r="N3834" s="14">
        <f>_xlfn.PERCENTRANK.INC(Table3[MHDI_tot],Table3[[#This Row],[MHDI_tot]],3)</f>
        <v>0.80600000000000005</v>
      </c>
    </row>
    <row r="3835" spans="1:14" hidden="1" x14ac:dyDescent="0.2">
      <c r="A3835" t="str">
        <f>SVI!F3835</f>
        <v>Cerquilho/SP</v>
      </c>
      <c r="B3835" t="str">
        <f>INDEX(tb_SVI[],MATCH(Table3[[#This Row],[ibge_cod]],tb_SVI[Município],0),1)</f>
        <v>SP</v>
      </c>
      <c r="C3835" t="str">
        <f>INDEX(tb_SVI[],MATCH(Table3[[#This Row],[city_name]],tb_SVI[city_name_uf],0),3)</f>
        <v>3511508</v>
      </c>
      <c r="D3835" t="s">
        <v>21465</v>
      </c>
      <c r="E3835" s="11">
        <f>INDEX(tb_SVI[],MATCH(Table3[[#This Row],[city_name]],tb_SVI[city_name_uf],0),5)</f>
        <v>49802</v>
      </c>
      <c r="F3835">
        <f>INDEX(tb_MHDI[],MATCH(Table3[[#This Row],[city_name]],tb_MHDI[mun_uf],0),5)</f>
        <v>0.78200000000000003</v>
      </c>
      <c r="G3835">
        <f>INDEX(tb_MHDI[],MATCH(Table3[[#This Row],[city_name]],tb_MHDI[mun_uf],0),6)</f>
        <v>0.75800000000000001</v>
      </c>
      <c r="H3835">
        <f>INDEX(tb_MHDI[],MATCH(Table3[[#This Row],[city_name]],tb_MHDI[mun_uf],0),7)</f>
        <v>0.85399999999999998</v>
      </c>
      <c r="I3835">
        <f>INDEX(tb_MHDI[],MATCH(Table3[[#This Row],[city_name]],tb_MHDI[mun_uf],0),8)</f>
        <v>0.73899999999999999</v>
      </c>
      <c r="J3835">
        <f>_xlfn.NUMBERVALUE(INDEX(tb_SVI[],MATCH(Table3[[#This Row],[city_name]],tb_SVI[city_name_uf],0),8),".")</f>
        <v>0.126</v>
      </c>
      <c r="K3835">
        <f>_xlfn.NUMBERVALUE(INDEX(tb_SVI[],MATCH(Table3[[#This Row],[city_name]],tb_SVI[city_name_uf],0),9),".")</f>
        <v>3.2000000000000001E-2</v>
      </c>
      <c r="L3835">
        <f>_xlfn.NUMBERVALUE(INDEX(tb_SVI[],MATCH(Table3[[#This Row],[city_name]],tb_SVI[city_name_uf],0),10),".")</f>
        <v>0.186</v>
      </c>
      <c r="M3835">
        <f>_xlfn.NUMBERVALUE(INDEX(tb_SVI[],MATCH(Table3[[#This Row],[city_name]],tb_SVI[city_name_uf],0),11),".")</f>
        <v>0.16</v>
      </c>
      <c r="N3835" s="14">
        <f>_xlfn.PERCENTRANK.INC(Table3[MHDI_tot],Table3[[#This Row],[MHDI_tot]],3)</f>
        <v>0.97799999999999998</v>
      </c>
    </row>
    <row r="3836" spans="1:14" hidden="1" x14ac:dyDescent="0.2">
      <c r="A3836" t="str">
        <f>SVI!F3836</f>
        <v>Cesário Lange/SP</v>
      </c>
      <c r="B3836" t="str">
        <f>INDEX(tb_SVI[],MATCH(Table3[[#This Row],[ibge_cod]],tb_SVI[Município],0),1)</f>
        <v>SP</v>
      </c>
      <c r="C3836" t="str">
        <f>INDEX(tb_SVI[],MATCH(Table3[[#This Row],[city_name]],tb_SVI[city_name_uf],0),3)</f>
        <v>3511607</v>
      </c>
      <c r="D3836" t="s">
        <v>21466</v>
      </c>
      <c r="E3836" s="11">
        <f>INDEX(tb_SVI[],MATCH(Table3[[#This Row],[city_name]],tb_SVI[city_name_uf],0),5)</f>
        <v>18375</v>
      </c>
      <c r="F3836">
        <f>INDEX(tb_MHDI[],MATCH(Table3[[#This Row],[city_name]],tb_MHDI[mun_uf],0),5)</f>
        <v>0.70599999999999996</v>
      </c>
      <c r="G3836">
        <f>INDEX(tb_MHDI[],MATCH(Table3[[#This Row],[city_name]],tb_MHDI[mun_uf],0),6)</f>
        <v>0.71499999999999997</v>
      </c>
      <c r="H3836">
        <f>INDEX(tb_MHDI[],MATCH(Table3[[#This Row],[city_name]],tb_MHDI[mun_uf],0),7)</f>
        <v>0.80400000000000005</v>
      </c>
      <c r="I3836">
        <f>INDEX(tb_MHDI[],MATCH(Table3[[#This Row],[city_name]],tb_MHDI[mun_uf],0),8)</f>
        <v>0.61099999999999999</v>
      </c>
      <c r="J3836">
        <f>_xlfn.NUMBERVALUE(INDEX(tb_SVI[],MATCH(Table3[[#This Row],[city_name]],tb_SVI[city_name_uf],0),8),".")</f>
        <v>0.24399999999999999</v>
      </c>
      <c r="K3836">
        <f>_xlfn.NUMBERVALUE(INDEX(tb_SVI[],MATCH(Table3[[#This Row],[city_name]],tb_SVI[city_name_uf],0),9),".")</f>
        <v>0.104</v>
      </c>
      <c r="L3836">
        <f>_xlfn.NUMBERVALUE(INDEX(tb_SVI[],MATCH(Table3[[#This Row],[city_name]],tb_SVI[city_name_uf],0),10),".")</f>
        <v>0.38</v>
      </c>
      <c r="M3836">
        <f>_xlfn.NUMBERVALUE(INDEX(tb_SVI[],MATCH(Table3[[#This Row],[city_name]],tb_SVI[city_name_uf],0),11),".")</f>
        <v>0.248</v>
      </c>
      <c r="N3836" s="14">
        <f>_xlfn.PERCENTRANK.INC(Table3[MHDI_tot],Table3[[#This Row],[MHDI_tot]],3)</f>
        <v>0.68400000000000005</v>
      </c>
    </row>
    <row r="3837" spans="1:14" hidden="1" x14ac:dyDescent="0.2">
      <c r="A3837" t="str">
        <f>SVI!F3837</f>
        <v>Charqueada/SP</v>
      </c>
      <c r="B3837" t="str">
        <f>INDEX(tb_SVI[],MATCH(Table3[[#This Row],[ibge_cod]],tb_SVI[Município],0),1)</f>
        <v>SP</v>
      </c>
      <c r="C3837" t="str">
        <f>INDEX(tb_SVI[],MATCH(Table3[[#This Row],[city_name]],tb_SVI[city_name_uf],0),3)</f>
        <v>3511706</v>
      </c>
      <c r="D3837" t="s">
        <v>21467</v>
      </c>
      <c r="E3837" s="11">
        <f>INDEX(tb_SVI[],MATCH(Table3[[#This Row],[city_name]],tb_SVI[city_name_uf],0),5)</f>
        <v>17367</v>
      </c>
      <c r="F3837">
        <f>INDEX(tb_MHDI[],MATCH(Table3[[#This Row],[city_name]],tb_MHDI[mun_uf],0),5)</f>
        <v>0.73599999999999999</v>
      </c>
      <c r="G3837">
        <f>INDEX(tb_MHDI[],MATCH(Table3[[#This Row],[city_name]],tb_MHDI[mun_uf],0),6)</f>
        <v>0.72</v>
      </c>
      <c r="H3837">
        <f>INDEX(tb_MHDI[],MATCH(Table3[[#This Row],[city_name]],tb_MHDI[mun_uf],0),7)</f>
        <v>0.82</v>
      </c>
      <c r="I3837">
        <f>INDEX(tb_MHDI[],MATCH(Table3[[#This Row],[city_name]],tb_MHDI[mun_uf],0),8)</f>
        <v>0.67500000000000004</v>
      </c>
      <c r="J3837">
        <f>_xlfn.NUMBERVALUE(INDEX(tb_SVI[],MATCH(Table3[[#This Row],[city_name]],tb_SVI[city_name_uf],0),8),".")</f>
        <v>0.22500000000000001</v>
      </c>
      <c r="K3837">
        <f>_xlfn.NUMBERVALUE(INDEX(tb_SVI[],MATCH(Table3[[#This Row],[city_name]],tb_SVI[city_name_uf],0),9),".")</f>
        <v>0.18099999999999999</v>
      </c>
      <c r="L3837">
        <f>_xlfn.NUMBERVALUE(INDEX(tb_SVI[],MATCH(Table3[[#This Row],[city_name]],tb_SVI[city_name_uf],0),10),".")</f>
        <v>0.27600000000000002</v>
      </c>
      <c r="M3837">
        <f>_xlfn.NUMBERVALUE(INDEX(tb_SVI[],MATCH(Table3[[#This Row],[city_name]],tb_SVI[city_name_uf],0),11),".")</f>
        <v>0.217</v>
      </c>
      <c r="N3837" s="14">
        <f>_xlfn.PERCENTRANK.INC(Table3[MHDI_tot],Table3[[#This Row],[MHDI_tot]],3)</f>
        <v>0.83899999999999997</v>
      </c>
    </row>
    <row r="3838" spans="1:14" hidden="1" x14ac:dyDescent="0.2">
      <c r="A3838" t="str">
        <f>SVI!F3838</f>
        <v>Chavantes/SP</v>
      </c>
      <c r="B3838" t="str">
        <f>INDEX(tb_SVI[],MATCH(Table3[[#This Row],[ibge_cod]],tb_SVI[Município],0),1)</f>
        <v>SP</v>
      </c>
      <c r="C3838" t="str">
        <f>INDEX(tb_SVI[],MATCH(Table3[[#This Row],[city_name]],tb_SVI[city_name_uf],0),3)</f>
        <v>3557204</v>
      </c>
      <c r="D3838" t="s">
        <v>21468</v>
      </c>
      <c r="E3838" s="11">
        <f>INDEX(tb_SVI[],MATCH(Table3[[#This Row],[city_name]],tb_SVI[city_name_uf],0),5)</f>
        <v>12418</v>
      </c>
      <c r="F3838">
        <f>INDEX(tb_MHDI[],MATCH(Table3[[#This Row],[city_name]],tb_MHDI[mun_uf],0),5)</f>
        <v>0.72899999999999998</v>
      </c>
      <c r="G3838">
        <f>INDEX(tb_MHDI[],MATCH(Table3[[#This Row],[city_name]],tb_MHDI[mun_uf],0),6)</f>
        <v>0.71299999999999997</v>
      </c>
      <c r="H3838">
        <f>INDEX(tb_MHDI[],MATCH(Table3[[#This Row],[city_name]],tb_MHDI[mun_uf],0),7)</f>
        <v>0.82799999999999996</v>
      </c>
      <c r="I3838">
        <f>INDEX(tb_MHDI[],MATCH(Table3[[#This Row],[city_name]],tb_MHDI[mun_uf],0),8)</f>
        <v>0.65500000000000003</v>
      </c>
      <c r="J3838">
        <f>_xlfn.NUMBERVALUE(INDEX(tb_SVI[],MATCH(Table3[[#This Row],[city_name]],tb_SVI[city_name_uf],0),8),".")</f>
        <v>0.23200000000000001</v>
      </c>
      <c r="K3838">
        <f>_xlfn.NUMBERVALUE(INDEX(tb_SVI[],MATCH(Table3[[#This Row],[city_name]],tb_SVI[city_name_uf],0),9),".")</f>
        <v>0.14099999999999999</v>
      </c>
      <c r="L3838">
        <f>_xlfn.NUMBERVALUE(INDEX(tb_SVI[],MATCH(Table3[[#This Row],[city_name]],tb_SVI[city_name_uf],0),10),".")</f>
        <v>0.29699999999999999</v>
      </c>
      <c r="M3838">
        <f>_xlfn.NUMBERVALUE(INDEX(tb_SVI[],MATCH(Table3[[#This Row],[city_name]],tb_SVI[city_name_uf],0),11),".")</f>
        <v>0.25800000000000001</v>
      </c>
      <c r="N3838" s="14">
        <f>_xlfn.PERCENTRANK.INC(Table3[MHDI_tot],Table3[[#This Row],[MHDI_tot]],3)</f>
        <v>0.80600000000000005</v>
      </c>
    </row>
    <row r="3839" spans="1:14" hidden="1" x14ac:dyDescent="0.2">
      <c r="A3839" t="str">
        <f>SVI!F3839</f>
        <v>Clementina/SP</v>
      </c>
      <c r="B3839" t="str">
        <f>INDEX(tb_SVI[],MATCH(Table3[[#This Row],[ibge_cod]],tb_SVI[Município],0),1)</f>
        <v>SP</v>
      </c>
      <c r="C3839" t="str">
        <f>INDEX(tb_SVI[],MATCH(Table3[[#This Row],[city_name]],tb_SVI[city_name_uf],0),3)</f>
        <v>3511904</v>
      </c>
      <c r="D3839" t="s">
        <v>21469</v>
      </c>
      <c r="E3839" s="11">
        <f>INDEX(tb_SVI[],MATCH(Table3[[#This Row],[city_name]],tb_SVI[city_name_uf],0),5)</f>
        <v>8757</v>
      </c>
      <c r="F3839">
        <f>INDEX(tb_MHDI[],MATCH(Table3[[#This Row],[city_name]],tb_MHDI[mun_uf],0),5)</f>
        <v>0.72499999999999998</v>
      </c>
      <c r="G3839">
        <f>INDEX(tb_MHDI[],MATCH(Table3[[#This Row],[city_name]],tb_MHDI[mun_uf],0),6)</f>
        <v>0.70399999999999996</v>
      </c>
      <c r="H3839">
        <f>INDEX(tb_MHDI[],MATCH(Table3[[#This Row],[city_name]],tb_MHDI[mun_uf],0),7)</f>
        <v>0.82099999999999995</v>
      </c>
      <c r="I3839">
        <f>INDEX(tb_MHDI[],MATCH(Table3[[#This Row],[city_name]],tb_MHDI[mun_uf],0),8)</f>
        <v>0.66</v>
      </c>
      <c r="J3839">
        <f>_xlfn.NUMBERVALUE(INDEX(tb_SVI[],MATCH(Table3[[#This Row],[city_name]],tb_SVI[city_name_uf],0),8),".")</f>
        <v>0.28399999999999997</v>
      </c>
      <c r="K3839">
        <f>_xlfn.NUMBERVALUE(INDEX(tb_SVI[],MATCH(Table3[[#This Row],[city_name]],tb_SVI[city_name_uf],0),9),".")</f>
        <v>0.36099999999999999</v>
      </c>
      <c r="L3839">
        <f>_xlfn.NUMBERVALUE(INDEX(tb_SVI[],MATCH(Table3[[#This Row],[city_name]],tb_SVI[city_name_uf],0),10),".")</f>
        <v>0.31</v>
      </c>
      <c r="M3839">
        <f>_xlfn.NUMBERVALUE(INDEX(tb_SVI[],MATCH(Table3[[#This Row],[city_name]],tb_SVI[city_name_uf],0),11),".")</f>
        <v>0.18</v>
      </c>
      <c r="N3839" s="14">
        <f>_xlfn.PERCENTRANK.INC(Table3[MHDI_tot],Table3[[#This Row],[MHDI_tot]],3)</f>
        <v>0.78600000000000003</v>
      </c>
    </row>
    <row r="3840" spans="1:14" hidden="1" x14ac:dyDescent="0.2">
      <c r="A3840" t="str">
        <f>SVI!F3840</f>
        <v>Colina/SP</v>
      </c>
      <c r="B3840" t="str">
        <f>INDEX(tb_SVI[],MATCH(Table3[[#This Row],[ibge_cod]],tb_SVI[Município],0),1)</f>
        <v>SP</v>
      </c>
      <c r="C3840" t="str">
        <f>INDEX(tb_SVI[],MATCH(Table3[[#This Row],[city_name]],tb_SVI[city_name_uf],0),3)</f>
        <v>3512001</v>
      </c>
      <c r="D3840" t="s">
        <v>21470</v>
      </c>
      <c r="E3840" s="11">
        <f>INDEX(tb_SVI[],MATCH(Table3[[#This Row],[city_name]],tb_SVI[city_name_uf],0),5)</f>
        <v>18535</v>
      </c>
      <c r="F3840">
        <f>INDEX(tb_MHDI[],MATCH(Table3[[#This Row],[city_name]],tb_MHDI[mun_uf],0),5)</f>
        <v>0.75700000000000001</v>
      </c>
      <c r="G3840">
        <f>INDEX(tb_MHDI[],MATCH(Table3[[#This Row],[city_name]],tb_MHDI[mun_uf],0),6)</f>
        <v>0.72</v>
      </c>
      <c r="H3840">
        <f>INDEX(tb_MHDI[],MATCH(Table3[[#This Row],[city_name]],tb_MHDI[mun_uf],0),7)</f>
        <v>0.84499999999999997</v>
      </c>
      <c r="I3840">
        <f>INDEX(tb_MHDI[],MATCH(Table3[[#This Row],[city_name]],tb_MHDI[mun_uf],0),8)</f>
        <v>0.71199999999999997</v>
      </c>
      <c r="J3840">
        <f>_xlfn.NUMBERVALUE(INDEX(tb_SVI[],MATCH(Table3[[#This Row],[city_name]],tb_SVI[city_name_uf],0),8),".")</f>
        <v>0.26400000000000001</v>
      </c>
      <c r="K3840">
        <f>_xlfn.NUMBERVALUE(INDEX(tb_SVI[],MATCH(Table3[[#This Row],[city_name]],tb_SVI[city_name_uf],0),9),".")</f>
        <v>0.29199999999999998</v>
      </c>
      <c r="L3840">
        <f>_xlfn.NUMBERVALUE(INDEX(tb_SVI[],MATCH(Table3[[#This Row],[city_name]],tb_SVI[city_name_uf],0),10),".")</f>
        <v>0.25900000000000001</v>
      </c>
      <c r="M3840">
        <f>_xlfn.NUMBERVALUE(INDEX(tb_SVI[],MATCH(Table3[[#This Row],[city_name]],tb_SVI[city_name_uf],0),11),".")</f>
        <v>0.24</v>
      </c>
      <c r="N3840" s="14">
        <f>_xlfn.PERCENTRANK.INC(Table3[MHDI_tot],Table3[[#This Row],[MHDI_tot]],3)</f>
        <v>0.92100000000000004</v>
      </c>
    </row>
    <row r="3841" spans="1:14" hidden="1" x14ac:dyDescent="0.2">
      <c r="A3841" t="str">
        <f>SVI!F3841</f>
        <v>Colômbia/SP</v>
      </c>
      <c r="B3841" t="str">
        <f>INDEX(tb_SVI[],MATCH(Table3[[#This Row],[ibge_cod]],tb_SVI[Município],0),1)</f>
        <v>SP</v>
      </c>
      <c r="C3841" t="str">
        <f>INDEX(tb_SVI[],MATCH(Table3[[#This Row],[city_name]],tb_SVI[city_name_uf],0),3)</f>
        <v>3512100</v>
      </c>
      <c r="D3841" t="s">
        <v>21471</v>
      </c>
      <c r="E3841" s="11">
        <f>INDEX(tb_SVI[],MATCH(Table3[[#This Row],[city_name]],tb_SVI[city_name_uf],0),5)</f>
        <v>6216</v>
      </c>
      <c r="F3841">
        <f>INDEX(tb_MHDI[],MATCH(Table3[[#This Row],[city_name]],tb_MHDI[mun_uf],0),5)</f>
        <v>0.71</v>
      </c>
      <c r="G3841">
        <f>INDEX(tb_MHDI[],MATCH(Table3[[#This Row],[city_name]],tb_MHDI[mun_uf],0),6)</f>
        <v>0.68899999999999995</v>
      </c>
      <c r="H3841">
        <f>INDEX(tb_MHDI[],MATCH(Table3[[#This Row],[city_name]],tb_MHDI[mun_uf],0),7)</f>
        <v>0.80200000000000005</v>
      </c>
      <c r="I3841">
        <f>INDEX(tb_MHDI[],MATCH(Table3[[#This Row],[city_name]],tb_MHDI[mun_uf],0),8)</f>
        <v>0.64700000000000002</v>
      </c>
      <c r="J3841">
        <f>_xlfn.NUMBERVALUE(INDEX(tb_SVI[],MATCH(Table3[[#This Row],[city_name]],tb_SVI[city_name_uf],0),8),".")</f>
        <v>0.21299999999999999</v>
      </c>
      <c r="K3841">
        <f>_xlfn.NUMBERVALUE(INDEX(tb_SVI[],MATCH(Table3[[#This Row],[city_name]],tb_SVI[city_name_uf],0),9),".")</f>
        <v>9.6000000000000002E-2</v>
      </c>
      <c r="L3841">
        <f>_xlfn.NUMBERVALUE(INDEX(tb_SVI[],MATCH(Table3[[#This Row],[city_name]],tb_SVI[city_name_uf],0),10),".")</f>
        <v>0.27400000000000002</v>
      </c>
      <c r="M3841">
        <f>_xlfn.NUMBERVALUE(INDEX(tb_SVI[],MATCH(Table3[[#This Row],[city_name]],tb_SVI[city_name_uf],0),11),".")</f>
        <v>0.27</v>
      </c>
      <c r="N3841" s="14">
        <f>_xlfn.PERCENTRANK.INC(Table3[MHDI_tot],Table3[[#This Row],[MHDI_tot]],3)</f>
        <v>0.70499999999999996</v>
      </c>
    </row>
    <row r="3842" spans="1:14" hidden="1" x14ac:dyDescent="0.2">
      <c r="A3842" t="str">
        <f>SVI!F3842</f>
        <v>Conchal/SP</v>
      </c>
      <c r="B3842" t="str">
        <f>INDEX(tb_SVI[],MATCH(Table3[[#This Row],[ibge_cod]],tb_SVI[Município],0),1)</f>
        <v>SP</v>
      </c>
      <c r="C3842" t="str">
        <f>INDEX(tb_SVI[],MATCH(Table3[[#This Row],[city_name]],tb_SVI[city_name_uf],0),3)</f>
        <v>3512209</v>
      </c>
      <c r="D3842" t="s">
        <v>21472</v>
      </c>
      <c r="E3842" s="11">
        <f>INDEX(tb_SVI[],MATCH(Table3[[#This Row],[city_name]],tb_SVI[city_name_uf],0),5)</f>
        <v>28273</v>
      </c>
      <c r="F3842">
        <f>INDEX(tb_MHDI[],MATCH(Table3[[#This Row],[city_name]],tb_MHDI[mun_uf],0),5)</f>
        <v>0.70799999999999996</v>
      </c>
      <c r="G3842">
        <f>INDEX(tb_MHDI[],MATCH(Table3[[#This Row],[city_name]],tb_MHDI[mun_uf],0),6)</f>
        <v>0.69899999999999995</v>
      </c>
      <c r="H3842">
        <f>INDEX(tb_MHDI[],MATCH(Table3[[#This Row],[city_name]],tb_MHDI[mun_uf],0),7)</f>
        <v>0.82699999999999996</v>
      </c>
      <c r="I3842">
        <f>INDEX(tb_MHDI[],MATCH(Table3[[#This Row],[city_name]],tb_MHDI[mun_uf],0),8)</f>
        <v>0.61399999999999999</v>
      </c>
      <c r="J3842">
        <f>_xlfn.NUMBERVALUE(INDEX(tb_SVI[],MATCH(Table3[[#This Row],[city_name]],tb_SVI[city_name_uf],0),8),".")</f>
        <v>0.191</v>
      </c>
      <c r="K3842">
        <f>_xlfn.NUMBERVALUE(INDEX(tb_SVI[],MATCH(Table3[[#This Row],[city_name]],tb_SVI[city_name_uf],0),9),".")</f>
        <v>0</v>
      </c>
      <c r="L3842">
        <f>_xlfn.NUMBERVALUE(INDEX(tb_SVI[],MATCH(Table3[[#This Row],[city_name]],tb_SVI[city_name_uf],0),10),".")</f>
        <v>0.34200000000000003</v>
      </c>
      <c r="M3842">
        <f>_xlfn.NUMBERVALUE(INDEX(tb_SVI[],MATCH(Table3[[#This Row],[city_name]],tb_SVI[city_name_uf],0),11),".")</f>
        <v>0.23200000000000001</v>
      </c>
      <c r="N3842" s="14">
        <f>_xlfn.PERCENTRANK.INC(Table3[MHDI_tot],Table3[[#This Row],[MHDI_tot]],3)</f>
        <v>0.69499999999999995</v>
      </c>
    </row>
    <row r="3843" spans="1:14" hidden="1" x14ac:dyDescent="0.2">
      <c r="A3843" t="str">
        <f>SVI!F3843</f>
        <v>Conchas/SP</v>
      </c>
      <c r="B3843" t="str">
        <f>INDEX(tb_SVI[],MATCH(Table3[[#This Row],[ibge_cod]],tb_SVI[Município],0),1)</f>
        <v>SP</v>
      </c>
      <c r="C3843" t="str">
        <f>INDEX(tb_SVI[],MATCH(Table3[[#This Row],[city_name]],tb_SVI[city_name_uf],0),3)</f>
        <v>3512308</v>
      </c>
      <c r="D3843" t="s">
        <v>21473</v>
      </c>
      <c r="E3843" s="11">
        <f>INDEX(tb_SVI[],MATCH(Table3[[#This Row],[city_name]],tb_SVI[city_name_uf],0),5)</f>
        <v>18019</v>
      </c>
      <c r="F3843">
        <f>INDEX(tb_MHDI[],MATCH(Table3[[#This Row],[city_name]],tb_MHDI[mun_uf],0),5)</f>
        <v>0.73599999999999999</v>
      </c>
      <c r="G3843">
        <f>INDEX(tb_MHDI[],MATCH(Table3[[#This Row],[city_name]],tb_MHDI[mun_uf],0),6)</f>
        <v>0.72499999999999998</v>
      </c>
      <c r="H3843">
        <f>INDEX(tb_MHDI[],MATCH(Table3[[#This Row],[city_name]],tb_MHDI[mun_uf],0),7)</f>
        <v>0.83699999999999997</v>
      </c>
      <c r="I3843">
        <f>INDEX(tb_MHDI[],MATCH(Table3[[#This Row],[city_name]],tb_MHDI[mun_uf],0),8)</f>
        <v>0.65800000000000003</v>
      </c>
      <c r="J3843">
        <f>_xlfn.NUMBERVALUE(INDEX(tb_SVI[],MATCH(Table3[[#This Row],[city_name]],tb_SVI[city_name_uf],0),8),".")</f>
        <v>0.192</v>
      </c>
      <c r="K3843">
        <f>_xlfn.NUMBERVALUE(INDEX(tb_SVI[],MATCH(Table3[[#This Row],[city_name]],tb_SVI[city_name_uf],0),9),".")</f>
        <v>4.0000000000000001E-3</v>
      </c>
      <c r="L3843">
        <f>_xlfn.NUMBERVALUE(INDEX(tb_SVI[],MATCH(Table3[[#This Row],[city_name]],tb_SVI[city_name_uf],0),10),".")</f>
        <v>0.32300000000000001</v>
      </c>
      <c r="M3843">
        <f>_xlfn.NUMBERVALUE(INDEX(tb_SVI[],MATCH(Table3[[#This Row],[city_name]],tb_SVI[city_name_uf],0),11),".")</f>
        <v>0.248</v>
      </c>
      <c r="N3843" s="14">
        <f>_xlfn.PERCENTRANK.INC(Table3[MHDI_tot],Table3[[#This Row],[MHDI_tot]],3)</f>
        <v>0.83899999999999997</v>
      </c>
    </row>
    <row r="3844" spans="1:14" hidden="1" x14ac:dyDescent="0.2">
      <c r="A3844" t="str">
        <f>SVI!F3844</f>
        <v>Cordeirópolis/SP</v>
      </c>
      <c r="B3844" t="str">
        <f>INDEX(tb_SVI[],MATCH(Table3[[#This Row],[ibge_cod]],tb_SVI[Município],0),1)</f>
        <v>SP</v>
      </c>
      <c r="C3844" t="str">
        <f>INDEX(tb_SVI[],MATCH(Table3[[#This Row],[city_name]],tb_SVI[city_name_uf],0),3)</f>
        <v>3512407</v>
      </c>
      <c r="D3844" t="s">
        <v>21474</v>
      </c>
      <c r="E3844" s="11">
        <f>INDEX(tb_SVI[],MATCH(Table3[[#This Row],[city_name]],tb_SVI[city_name_uf],0),5)</f>
        <v>24826</v>
      </c>
      <c r="F3844">
        <f>INDEX(tb_MHDI[],MATCH(Table3[[#This Row],[city_name]],tb_MHDI[mun_uf],0),5)</f>
        <v>0.75800000000000001</v>
      </c>
      <c r="G3844">
        <f>INDEX(tb_MHDI[],MATCH(Table3[[#This Row],[city_name]],tb_MHDI[mun_uf],0),6)</f>
        <v>0.754</v>
      </c>
      <c r="H3844">
        <f>INDEX(tb_MHDI[],MATCH(Table3[[#This Row],[city_name]],tb_MHDI[mun_uf],0),7)</f>
        <v>0.85799999999999998</v>
      </c>
      <c r="I3844">
        <f>INDEX(tb_MHDI[],MATCH(Table3[[#This Row],[city_name]],tb_MHDI[mun_uf],0),8)</f>
        <v>0.67400000000000004</v>
      </c>
      <c r="J3844">
        <f>_xlfn.NUMBERVALUE(INDEX(tb_SVI[],MATCH(Table3[[#This Row],[city_name]],tb_SVI[city_name_uf],0),8),".")</f>
        <v>0.17799999999999999</v>
      </c>
      <c r="K3844">
        <f>_xlfn.NUMBERVALUE(INDEX(tb_SVI[],MATCH(Table3[[#This Row],[city_name]],tb_SVI[city_name_uf],0),9),".")</f>
        <v>2E-3</v>
      </c>
      <c r="L3844">
        <f>_xlfn.NUMBERVALUE(INDEX(tb_SVI[],MATCH(Table3[[#This Row],[city_name]],tb_SVI[city_name_uf],0),10),".")</f>
        <v>0.309</v>
      </c>
      <c r="M3844">
        <f>_xlfn.NUMBERVALUE(INDEX(tb_SVI[],MATCH(Table3[[#This Row],[city_name]],tb_SVI[city_name_uf],0),11),".")</f>
        <v>0.222</v>
      </c>
      <c r="N3844" s="14">
        <f>_xlfn.PERCENTRANK.INC(Table3[MHDI_tot],Table3[[#This Row],[MHDI_tot]],3)</f>
        <v>0.92400000000000004</v>
      </c>
    </row>
    <row r="3845" spans="1:14" hidden="1" x14ac:dyDescent="0.2">
      <c r="A3845" t="str">
        <f>SVI!F3845</f>
        <v>Coroados/SP</v>
      </c>
      <c r="B3845" t="str">
        <f>INDEX(tb_SVI[],MATCH(Table3[[#This Row],[ibge_cod]],tb_SVI[Município],0),1)</f>
        <v>SP</v>
      </c>
      <c r="C3845" t="str">
        <f>INDEX(tb_SVI[],MATCH(Table3[[#This Row],[city_name]],tb_SVI[city_name_uf],0),3)</f>
        <v>3512506</v>
      </c>
      <c r="D3845" t="s">
        <v>21475</v>
      </c>
      <c r="E3845" s="11">
        <f>INDEX(tb_SVI[],MATCH(Table3[[#This Row],[city_name]],tb_SVI[city_name_uf],0),5)</f>
        <v>6129</v>
      </c>
      <c r="F3845">
        <f>INDEX(tb_MHDI[],MATCH(Table3[[#This Row],[city_name]],tb_MHDI[mun_uf],0),5)</f>
        <v>0.71899999999999997</v>
      </c>
      <c r="G3845">
        <f>INDEX(tb_MHDI[],MATCH(Table3[[#This Row],[city_name]],tb_MHDI[mun_uf],0),6)</f>
        <v>0.70399999999999996</v>
      </c>
      <c r="H3845">
        <f>INDEX(tb_MHDI[],MATCH(Table3[[#This Row],[city_name]],tb_MHDI[mun_uf],0),7)</f>
        <v>0.81599999999999995</v>
      </c>
      <c r="I3845">
        <f>INDEX(tb_MHDI[],MATCH(Table3[[#This Row],[city_name]],tb_MHDI[mun_uf],0),8)</f>
        <v>0.64800000000000002</v>
      </c>
      <c r="J3845">
        <f>_xlfn.NUMBERVALUE(INDEX(tb_SVI[],MATCH(Table3[[#This Row],[city_name]],tb_SVI[city_name_uf],0),8),".")</f>
        <v>0.189</v>
      </c>
      <c r="K3845">
        <f>_xlfn.NUMBERVALUE(INDEX(tb_SVI[],MATCH(Table3[[#This Row],[city_name]],tb_SVI[city_name_uf],0),9),".")</f>
        <v>3.0000000000000001E-3</v>
      </c>
      <c r="L3845">
        <f>_xlfn.NUMBERVALUE(INDEX(tb_SVI[],MATCH(Table3[[#This Row],[city_name]],tb_SVI[city_name_uf],0),10),".")</f>
        <v>0.33900000000000002</v>
      </c>
      <c r="M3845">
        <f>_xlfn.NUMBERVALUE(INDEX(tb_SVI[],MATCH(Table3[[#This Row],[city_name]],tb_SVI[city_name_uf],0),11),".")</f>
        <v>0.224</v>
      </c>
      <c r="N3845" s="14">
        <f>_xlfn.PERCENTRANK.INC(Table3[MHDI_tot],Table3[[#This Row],[MHDI_tot]],3)</f>
        <v>0.755</v>
      </c>
    </row>
    <row r="3846" spans="1:14" hidden="1" x14ac:dyDescent="0.2">
      <c r="A3846" t="str">
        <f>SVI!F3846</f>
        <v>Coronel Macedo/SP</v>
      </c>
      <c r="B3846" t="str">
        <f>INDEX(tb_SVI[],MATCH(Table3[[#This Row],[ibge_cod]],tb_SVI[Município],0),1)</f>
        <v>SP</v>
      </c>
      <c r="C3846" t="str">
        <f>INDEX(tb_SVI[],MATCH(Table3[[#This Row],[city_name]],tb_SVI[city_name_uf],0),3)</f>
        <v>3512605</v>
      </c>
      <c r="D3846" t="s">
        <v>21476</v>
      </c>
      <c r="E3846" s="11">
        <f>INDEX(tb_SVI[],MATCH(Table3[[#This Row],[city_name]],tb_SVI[city_name_uf],0),5)</f>
        <v>4635</v>
      </c>
      <c r="F3846">
        <f>INDEX(tb_MHDI[],MATCH(Table3[[#This Row],[city_name]],tb_MHDI[mun_uf],0),5)</f>
        <v>0.69</v>
      </c>
      <c r="G3846">
        <f>INDEX(tb_MHDI[],MATCH(Table3[[#This Row],[city_name]],tb_MHDI[mun_uf],0),6)</f>
        <v>0.65300000000000002</v>
      </c>
      <c r="H3846">
        <f>INDEX(tb_MHDI[],MATCH(Table3[[#This Row],[city_name]],tb_MHDI[mun_uf],0),7)</f>
        <v>0.81100000000000005</v>
      </c>
      <c r="I3846">
        <f>INDEX(tb_MHDI[],MATCH(Table3[[#This Row],[city_name]],tb_MHDI[mun_uf],0),8)</f>
        <v>0.61899999999999999</v>
      </c>
      <c r="J3846">
        <f>_xlfn.NUMBERVALUE(INDEX(tb_SVI[],MATCH(Table3[[#This Row],[city_name]],tb_SVI[city_name_uf],0),8),".")</f>
        <v>0.373</v>
      </c>
      <c r="K3846">
        <f>_xlfn.NUMBERVALUE(INDEX(tb_SVI[],MATCH(Table3[[#This Row],[city_name]],tb_SVI[city_name_uf],0),9),".")</f>
        <v>0.40200000000000002</v>
      </c>
      <c r="L3846">
        <f>_xlfn.NUMBERVALUE(INDEX(tb_SVI[],MATCH(Table3[[#This Row],[city_name]],tb_SVI[city_name_uf],0),10),".")</f>
        <v>0.33800000000000002</v>
      </c>
      <c r="M3846">
        <f>_xlfn.NUMBERVALUE(INDEX(tb_SVI[],MATCH(Table3[[#This Row],[city_name]],tb_SVI[city_name_uf],0),11),".")</f>
        <v>0.378</v>
      </c>
      <c r="N3846" s="14">
        <f>_xlfn.PERCENTRANK.INC(Table3[MHDI_tot],Table3[[#This Row],[MHDI_tot]],3)</f>
        <v>0.60499999999999998</v>
      </c>
    </row>
    <row r="3847" spans="1:14" hidden="1" x14ac:dyDescent="0.2">
      <c r="A3847" t="str">
        <f>SVI!F3847</f>
        <v>Corumbataí/SP</v>
      </c>
      <c r="B3847" t="str">
        <f>INDEX(tb_SVI[],MATCH(Table3[[#This Row],[ibge_cod]],tb_SVI[Município],0),1)</f>
        <v>SP</v>
      </c>
      <c r="C3847" t="str">
        <f>INDEX(tb_SVI[],MATCH(Table3[[#This Row],[city_name]],tb_SVI[city_name_uf],0),3)</f>
        <v>3512704</v>
      </c>
      <c r="D3847" t="s">
        <v>21477</v>
      </c>
      <c r="E3847" s="11">
        <f>INDEX(tb_SVI[],MATCH(Table3[[#This Row],[city_name]],tb_SVI[city_name_uf],0),5)</f>
        <v>4064</v>
      </c>
      <c r="F3847">
        <f>INDEX(tb_MHDI[],MATCH(Table3[[#This Row],[city_name]],tb_MHDI[mun_uf],0),5)</f>
        <v>0.754</v>
      </c>
      <c r="G3847">
        <f>INDEX(tb_MHDI[],MATCH(Table3[[#This Row],[city_name]],tb_MHDI[mun_uf],0),6)</f>
        <v>0.72799999999999998</v>
      </c>
      <c r="H3847">
        <f>INDEX(tb_MHDI[],MATCH(Table3[[#This Row],[city_name]],tb_MHDI[mun_uf],0),7)</f>
        <v>0.84099999999999997</v>
      </c>
      <c r="I3847">
        <f>INDEX(tb_MHDI[],MATCH(Table3[[#This Row],[city_name]],tb_MHDI[mun_uf],0),8)</f>
        <v>0.7</v>
      </c>
      <c r="J3847">
        <f>_xlfn.NUMBERVALUE(INDEX(tb_SVI[],MATCH(Table3[[#This Row],[city_name]],tb_SVI[city_name_uf],0),8),".")</f>
        <v>0.152</v>
      </c>
      <c r="K3847">
        <f>_xlfn.NUMBERVALUE(INDEX(tb_SVI[],MATCH(Table3[[#This Row],[city_name]],tb_SVI[city_name_uf],0),9),".")</f>
        <v>3.0000000000000001E-3</v>
      </c>
      <c r="L3847">
        <f>_xlfn.NUMBERVALUE(INDEX(tb_SVI[],MATCH(Table3[[#This Row],[city_name]],tb_SVI[city_name_uf],0),10),".")</f>
        <v>0.26</v>
      </c>
      <c r="M3847">
        <f>_xlfn.NUMBERVALUE(INDEX(tb_SVI[],MATCH(Table3[[#This Row],[city_name]],tb_SVI[city_name_uf],0),11),".")</f>
        <v>0.193</v>
      </c>
      <c r="N3847" s="14">
        <f>_xlfn.PERCENTRANK.INC(Table3[MHDI_tot],Table3[[#This Row],[MHDI_tot]],3)</f>
        <v>0.91200000000000003</v>
      </c>
    </row>
    <row r="3848" spans="1:14" hidden="1" x14ac:dyDescent="0.2">
      <c r="A3848" t="str">
        <f>SVI!F3848</f>
        <v>Cosmorama/SP</v>
      </c>
      <c r="B3848" t="str">
        <f>INDEX(tb_SVI[],MATCH(Table3[[#This Row],[ibge_cod]],tb_SVI[Município],0),1)</f>
        <v>SP</v>
      </c>
      <c r="C3848" t="str">
        <f>INDEX(tb_SVI[],MATCH(Table3[[#This Row],[city_name]],tb_SVI[city_name_uf],0),3)</f>
        <v>3512902</v>
      </c>
      <c r="D3848" t="s">
        <v>21478</v>
      </c>
      <c r="E3848" s="11">
        <f>INDEX(tb_SVI[],MATCH(Table3[[#This Row],[city_name]],tb_SVI[city_name_uf],0),5)</f>
        <v>7298</v>
      </c>
      <c r="F3848">
        <f>INDEX(tb_MHDI[],MATCH(Table3[[#This Row],[city_name]],tb_MHDI[mun_uf],0),5)</f>
        <v>0.72199999999999998</v>
      </c>
      <c r="G3848">
        <f>INDEX(tb_MHDI[],MATCH(Table3[[#This Row],[city_name]],tb_MHDI[mun_uf],0),6)</f>
        <v>0.70499999999999996</v>
      </c>
      <c r="H3848">
        <f>INDEX(tb_MHDI[],MATCH(Table3[[#This Row],[city_name]],tb_MHDI[mun_uf],0),7)</f>
        <v>0.84899999999999998</v>
      </c>
      <c r="I3848">
        <f>INDEX(tb_MHDI[],MATCH(Table3[[#This Row],[city_name]],tb_MHDI[mun_uf],0),8)</f>
        <v>0.63</v>
      </c>
      <c r="J3848">
        <f>_xlfn.NUMBERVALUE(INDEX(tb_SVI[],MATCH(Table3[[#This Row],[city_name]],tb_SVI[city_name_uf],0),8),".")</f>
        <v>0.215</v>
      </c>
      <c r="K3848">
        <f>_xlfn.NUMBERVALUE(INDEX(tb_SVI[],MATCH(Table3[[#This Row],[city_name]],tb_SVI[city_name_uf],0),9),".")</f>
        <v>9.6000000000000002E-2</v>
      </c>
      <c r="L3848">
        <f>_xlfn.NUMBERVALUE(INDEX(tb_SVI[],MATCH(Table3[[#This Row],[city_name]],tb_SVI[city_name_uf],0),10),".")</f>
        <v>0.27800000000000002</v>
      </c>
      <c r="M3848">
        <f>_xlfn.NUMBERVALUE(INDEX(tb_SVI[],MATCH(Table3[[#This Row],[city_name]],tb_SVI[city_name_uf],0),11),".")</f>
        <v>0.27100000000000002</v>
      </c>
      <c r="N3848" s="14">
        <f>_xlfn.PERCENTRANK.INC(Table3[MHDI_tot],Table3[[#This Row],[MHDI_tot]],3)</f>
        <v>0.77200000000000002</v>
      </c>
    </row>
    <row r="3849" spans="1:14" hidden="1" x14ac:dyDescent="0.2">
      <c r="A3849" t="str">
        <f>SVI!F3849</f>
        <v>Cravinhos/SP</v>
      </c>
      <c r="B3849" t="str">
        <f>INDEX(tb_SVI[],MATCH(Table3[[#This Row],[ibge_cod]],tb_SVI[Município],0),1)</f>
        <v>SP</v>
      </c>
      <c r="C3849" t="str">
        <f>INDEX(tb_SVI[],MATCH(Table3[[#This Row],[city_name]],tb_SVI[city_name_uf],0),3)</f>
        <v>3513108</v>
      </c>
      <c r="D3849" t="s">
        <v>21479</v>
      </c>
      <c r="E3849" s="11">
        <f>INDEX(tb_SVI[],MATCH(Table3[[#This Row],[city_name]],tb_SVI[city_name_uf],0),5)</f>
        <v>35579</v>
      </c>
      <c r="F3849">
        <f>INDEX(tb_MHDI[],MATCH(Table3[[#This Row],[city_name]],tb_MHDI[mun_uf],0),5)</f>
        <v>0.75600000000000001</v>
      </c>
      <c r="G3849">
        <f>INDEX(tb_MHDI[],MATCH(Table3[[#This Row],[city_name]],tb_MHDI[mun_uf],0),6)</f>
        <v>0.73699999999999999</v>
      </c>
      <c r="H3849">
        <f>INDEX(tb_MHDI[],MATCH(Table3[[#This Row],[city_name]],tb_MHDI[mun_uf],0),7)</f>
        <v>0.85699999999999998</v>
      </c>
      <c r="I3849">
        <f>INDEX(tb_MHDI[],MATCH(Table3[[#This Row],[city_name]],tb_MHDI[mun_uf],0),8)</f>
        <v>0.68300000000000005</v>
      </c>
      <c r="J3849">
        <f>_xlfn.NUMBERVALUE(INDEX(tb_SVI[],MATCH(Table3[[#This Row],[city_name]],tb_SVI[city_name_uf],0),8),".")</f>
        <v>0.17499999999999999</v>
      </c>
      <c r="K3849">
        <f>_xlfn.NUMBERVALUE(INDEX(tb_SVI[],MATCH(Table3[[#This Row],[city_name]],tb_SVI[city_name_uf],0),9),".")</f>
        <v>6.2E-2</v>
      </c>
      <c r="L3849">
        <f>_xlfn.NUMBERVALUE(INDEX(tb_SVI[],MATCH(Table3[[#This Row],[city_name]],tb_SVI[city_name_uf],0),10),".")</f>
        <v>0.29599999999999999</v>
      </c>
      <c r="M3849">
        <f>_xlfn.NUMBERVALUE(INDEX(tb_SVI[],MATCH(Table3[[#This Row],[city_name]],tb_SVI[city_name_uf],0),11),".")</f>
        <v>0.16600000000000001</v>
      </c>
      <c r="N3849" s="14">
        <f>_xlfn.PERCENTRANK.INC(Table3[MHDI_tot],Table3[[#This Row],[MHDI_tot]],3)</f>
        <v>0.91800000000000004</v>
      </c>
    </row>
    <row r="3850" spans="1:14" hidden="1" x14ac:dyDescent="0.2">
      <c r="A3850" t="str">
        <f>SVI!F3850</f>
        <v>Cristais Paulista/SP</v>
      </c>
      <c r="B3850" t="str">
        <f>INDEX(tb_SVI[],MATCH(Table3[[#This Row],[ibge_cod]],tb_SVI[Município],0),1)</f>
        <v>SP</v>
      </c>
      <c r="C3850" t="str">
        <f>INDEX(tb_SVI[],MATCH(Table3[[#This Row],[city_name]],tb_SVI[city_name_uf],0),3)</f>
        <v>3513207</v>
      </c>
      <c r="D3850" t="s">
        <v>21480</v>
      </c>
      <c r="E3850" s="11">
        <f>INDEX(tb_SVI[],MATCH(Table3[[#This Row],[city_name]],tb_SVI[city_name_uf],0),5)</f>
        <v>8718</v>
      </c>
      <c r="F3850">
        <f>INDEX(tb_MHDI[],MATCH(Table3[[#This Row],[city_name]],tb_MHDI[mun_uf],0),5)</f>
        <v>0.73399999999999999</v>
      </c>
      <c r="G3850">
        <f>INDEX(tb_MHDI[],MATCH(Table3[[#This Row],[city_name]],tb_MHDI[mun_uf],0),6)</f>
        <v>0.72299999999999998</v>
      </c>
      <c r="H3850">
        <f>INDEX(tb_MHDI[],MATCH(Table3[[#This Row],[city_name]],tb_MHDI[mun_uf],0),7)</f>
        <v>0.80200000000000005</v>
      </c>
      <c r="I3850">
        <f>INDEX(tb_MHDI[],MATCH(Table3[[#This Row],[city_name]],tb_MHDI[mun_uf],0),8)</f>
        <v>0.68200000000000005</v>
      </c>
      <c r="J3850">
        <f>_xlfn.NUMBERVALUE(INDEX(tb_SVI[],MATCH(Table3[[#This Row],[city_name]],tb_SVI[city_name_uf],0),8),".")</f>
        <v>0.17499999999999999</v>
      </c>
      <c r="K3850">
        <f>_xlfn.NUMBERVALUE(INDEX(tb_SVI[],MATCH(Table3[[#This Row],[city_name]],tb_SVI[city_name_uf],0),9),".")</f>
        <v>3.3000000000000002E-2</v>
      </c>
      <c r="L3850">
        <f>_xlfn.NUMBERVALUE(INDEX(tb_SVI[],MATCH(Table3[[#This Row],[city_name]],tb_SVI[city_name_uf],0),10),".")</f>
        <v>0.27900000000000003</v>
      </c>
      <c r="M3850">
        <f>_xlfn.NUMBERVALUE(INDEX(tb_SVI[],MATCH(Table3[[#This Row],[city_name]],tb_SVI[city_name_uf],0),11),".")</f>
        <v>0.214</v>
      </c>
      <c r="N3850" s="14">
        <f>_xlfn.PERCENTRANK.INC(Table3[MHDI_tot],Table3[[#This Row],[MHDI_tot]],3)</f>
        <v>0.83099999999999996</v>
      </c>
    </row>
    <row r="3851" spans="1:14" hidden="1" x14ac:dyDescent="0.2">
      <c r="A3851" t="str">
        <f>SVI!F3851</f>
        <v>Cruzália/SP</v>
      </c>
      <c r="B3851" t="str">
        <f>INDEX(tb_SVI[],MATCH(Table3[[#This Row],[ibge_cod]],tb_SVI[Município],0),1)</f>
        <v>SP</v>
      </c>
      <c r="C3851" t="str">
        <f>INDEX(tb_SVI[],MATCH(Table3[[#This Row],[city_name]],tb_SVI[city_name_uf],0),3)</f>
        <v>3513306</v>
      </c>
      <c r="D3851" t="s">
        <v>21481</v>
      </c>
      <c r="E3851" s="11">
        <f>INDEX(tb_SVI[],MATCH(Table3[[#This Row],[city_name]],tb_SVI[city_name_uf],0),5)</f>
        <v>2046</v>
      </c>
      <c r="F3851">
        <f>INDEX(tb_MHDI[],MATCH(Table3[[#This Row],[city_name]],tb_MHDI[mun_uf],0),5)</f>
        <v>0.77400000000000002</v>
      </c>
      <c r="G3851">
        <f>INDEX(tb_MHDI[],MATCH(Table3[[#This Row],[city_name]],tb_MHDI[mun_uf],0),6)</f>
        <v>0.69799999999999995</v>
      </c>
      <c r="H3851">
        <f>INDEX(tb_MHDI[],MATCH(Table3[[#This Row],[city_name]],tb_MHDI[mun_uf],0),7)</f>
        <v>0.85299999999999998</v>
      </c>
      <c r="I3851">
        <f>INDEX(tb_MHDI[],MATCH(Table3[[#This Row],[city_name]],tb_MHDI[mun_uf],0),8)</f>
        <v>0.77800000000000002</v>
      </c>
      <c r="J3851">
        <f>_xlfn.NUMBERVALUE(INDEX(tb_SVI[],MATCH(Table3[[#This Row],[city_name]],tb_SVI[city_name_uf],0),8),".")</f>
        <v>0.20599999999999999</v>
      </c>
      <c r="K3851">
        <f>_xlfn.NUMBERVALUE(INDEX(tb_SVI[],MATCH(Table3[[#This Row],[city_name]],tb_SVI[city_name_uf],0),9),".")</f>
        <v>0.124</v>
      </c>
      <c r="L3851">
        <f>_xlfn.NUMBERVALUE(INDEX(tb_SVI[],MATCH(Table3[[#This Row],[city_name]],tb_SVI[city_name_uf],0),10),".")</f>
        <v>0.23400000000000001</v>
      </c>
      <c r="M3851">
        <f>_xlfn.NUMBERVALUE(INDEX(tb_SVI[],MATCH(Table3[[#This Row],[city_name]],tb_SVI[city_name_uf],0),11),".")</f>
        <v>0.26100000000000001</v>
      </c>
      <c r="N3851" s="14">
        <f>_xlfn.PERCENTRANK.INC(Table3[MHDI_tot],Table3[[#This Row],[MHDI_tot]],3)</f>
        <v>0.96399999999999997</v>
      </c>
    </row>
    <row r="3852" spans="1:14" hidden="1" x14ac:dyDescent="0.2">
      <c r="A3852" t="str">
        <f>SVI!F3852</f>
        <v>Cássia dos Coqueiros/SP</v>
      </c>
      <c r="B3852" t="str">
        <f>INDEX(tb_SVI[],MATCH(Table3[[#This Row],[ibge_cod]],tb_SVI[Município],0),1)</f>
        <v>SP</v>
      </c>
      <c r="C3852" t="str">
        <f>INDEX(tb_SVI[],MATCH(Table3[[#This Row],[city_name]],tb_SVI[city_name_uf],0),3)</f>
        <v>3510906</v>
      </c>
      <c r="D3852" t="s">
        <v>21482</v>
      </c>
      <c r="E3852" s="11">
        <f>INDEX(tb_SVI[],MATCH(Table3[[#This Row],[city_name]],tb_SVI[city_name_uf],0),5)</f>
        <v>2505</v>
      </c>
      <c r="F3852">
        <f>INDEX(tb_MHDI[],MATCH(Table3[[#This Row],[city_name]],tb_MHDI[mun_uf],0),5)</f>
        <v>0.73399999999999999</v>
      </c>
      <c r="G3852">
        <f>INDEX(tb_MHDI[],MATCH(Table3[[#This Row],[city_name]],tb_MHDI[mun_uf],0),6)</f>
        <v>0.68</v>
      </c>
      <c r="H3852">
        <f>INDEX(tb_MHDI[],MATCH(Table3[[#This Row],[city_name]],tb_MHDI[mun_uf],0),7)</f>
        <v>0.86399999999999999</v>
      </c>
      <c r="I3852">
        <f>INDEX(tb_MHDI[],MATCH(Table3[[#This Row],[city_name]],tb_MHDI[mun_uf],0),8)</f>
        <v>0.67300000000000004</v>
      </c>
      <c r="J3852">
        <f>_xlfn.NUMBERVALUE(INDEX(tb_SVI[],MATCH(Table3[[#This Row],[city_name]],tb_SVI[city_name_uf],0),8),".")</f>
        <v>0.23899999999999999</v>
      </c>
      <c r="K3852">
        <f>_xlfn.NUMBERVALUE(INDEX(tb_SVI[],MATCH(Table3[[#This Row],[city_name]],tb_SVI[city_name_uf],0),9),".")</f>
        <v>9.6000000000000002E-2</v>
      </c>
      <c r="L3852">
        <f>_xlfn.NUMBERVALUE(INDEX(tb_SVI[],MATCH(Table3[[#This Row],[city_name]],tb_SVI[city_name_uf],0),10),".")</f>
        <v>0.29399999999999998</v>
      </c>
      <c r="M3852">
        <f>_xlfn.NUMBERVALUE(INDEX(tb_SVI[],MATCH(Table3[[#This Row],[city_name]],tb_SVI[city_name_uf],0),11),".")</f>
        <v>0.32800000000000001</v>
      </c>
      <c r="N3852" s="14">
        <f>_xlfn.PERCENTRANK.INC(Table3[MHDI_tot],Table3[[#This Row],[MHDI_tot]],3)</f>
        <v>0.83099999999999996</v>
      </c>
    </row>
    <row r="3853" spans="1:14" hidden="1" x14ac:dyDescent="0.2">
      <c r="A3853" t="str">
        <f>SVI!F3853</f>
        <v>Cândido Mota/SP</v>
      </c>
      <c r="B3853" t="str">
        <f>INDEX(tb_SVI[],MATCH(Table3[[#This Row],[ibge_cod]],tb_SVI[Município],0),1)</f>
        <v>SP</v>
      </c>
      <c r="C3853" t="str">
        <f>INDEX(tb_SVI[],MATCH(Table3[[#This Row],[city_name]],tb_SVI[city_name_uf],0),3)</f>
        <v>3510005</v>
      </c>
      <c r="D3853" t="s">
        <v>21483</v>
      </c>
      <c r="E3853" s="11">
        <f>INDEX(tb_SVI[],MATCH(Table3[[#This Row],[city_name]],tb_SVI[city_name_uf],0),5)</f>
        <v>31346</v>
      </c>
      <c r="F3853">
        <f>INDEX(tb_MHDI[],MATCH(Table3[[#This Row],[city_name]],tb_MHDI[mun_uf],0),5)</f>
        <v>0.747</v>
      </c>
      <c r="G3853">
        <f>INDEX(tb_MHDI[],MATCH(Table3[[#This Row],[city_name]],tb_MHDI[mun_uf],0),6)</f>
        <v>0.70099999999999996</v>
      </c>
      <c r="H3853">
        <f>INDEX(tb_MHDI[],MATCH(Table3[[#This Row],[city_name]],tb_MHDI[mun_uf],0),7)</f>
        <v>0.84499999999999997</v>
      </c>
      <c r="I3853">
        <f>INDEX(tb_MHDI[],MATCH(Table3[[#This Row],[city_name]],tb_MHDI[mun_uf],0),8)</f>
        <v>0.70399999999999996</v>
      </c>
      <c r="J3853">
        <f>_xlfn.NUMBERVALUE(INDEX(tb_SVI[],MATCH(Table3[[#This Row],[city_name]],tb_SVI[city_name_uf],0),8),".")</f>
        <v>0.27100000000000002</v>
      </c>
      <c r="K3853">
        <f>_xlfn.NUMBERVALUE(INDEX(tb_SVI[],MATCH(Table3[[#This Row],[city_name]],tb_SVI[city_name_uf],0),9),".")</f>
        <v>0.29899999999999999</v>
      </c>
      <c r="L3853">
        <f>_xlfn.NUMBERVALUE(INDEX(tb_SVI[],MATCH(Table3[[#This Row],[city_name]],tb_SVI[city_name_uf],0),10),".")</f>
        <v>0.27400000000000002</v>
      </c>
      <c r="M3853">
        <f>_xlfn.NUMBERVALUE(INDEX(tb_SVI[],MATCH(Table3[[#This Row],[city_name]],tb_SVI[city_name_uf],0),11),".")</f>
        <v>0.23899999999999999</v>
      </c>
      <c r="N3853" s="14">
        <f>_xlfn.PERCENTRANK.INC(Table3[MHDI_tot],Table3[[#This Row],[MHDI_tot]],3)</f>
        <v>0.88700000000000001</v>
      </c>
    </row>
    <row r="3854" spans="1:14" hidden="1" x14ac:dyDescent="0.2">
      <c r="A3854" t="str">
        <f>SVI!F3854</f>
        <v>Cândido Rodrigues/SP</v>
      </c>
      <c r="B3854" t="str">
        <f>INDEX(tb_SVI[],MATCH(Table3[[#This Row],[ibge_cod]],tb_SVI[Município],0),1)</f>
        <v>SP</v>
      </c>
      <c r="C3854" t="str">
        <f>INDEX(tb_SVI[],MATCH(Table3[[#This Row],[city_name]],tb_SVI[city_name_uf],0),3)</f>
        <v>3510104</v>
      </c>
      <c r="D3854" t="s">
        <v>21484</v>
      </c>
      <c r="E3854" s="11">
        <f>INDEX(tb_SVI[],MATCH(Table3[[#This Row],[city_name]],tb_SVI[city_name_uf],0),5)</f>
        <v>2799</v>
      </c>
      <c r="F3854">
        <f>INDEX(tb_MHDI[],MATCH(Table3[[#This Row],[city_name]],tb_MHDI[mun_uf],0),5)</f>
        <v>0.78900000000000003</v>
      </c>
      <c r="G3854">
        <f>INDEX(tb_MHDI[],MATCH(Table3[[#This Row],[city_name]],tb_MHDI[mun_uf],0),6)</f>
        <v>0.747</v>
      </c>
      <c r="H3854">
        <f>INDEX(tb_MHDI[],MATCH(Table3[[#This Row],[city_name]],tb_MHDI[mun_uf],0),7)</f>
        <v>0.86299999999999999</v>
      </c>
      <c r="I3854">
        <f>INDEX(tb_MHDI[],MATCH(Table3[[#This Row],[city_name]],tb_MHDI[mun_uf],0),8)</f>
        <v>0.76200000000000001</v>
      </c>
      <c r="J3854">
        <f>_xlfn.NUMBERVALUE(INDEX(tb_SVI[],MATCH(Table3[[#This Row],[city_name]],tb_SVI[city_name_uf],0),8),".")</f>
        <v>0.121</v>
      </c>
      <c r="K3854">
        <f>_xlfn.NUMBERVALUE(INDEX(tb_SVI[],MATCH(Table3[[#This Row],[city_name]],tb_SVI[city_name_uf],0),9),".")</f>
        <v>2E-3</v>
      </c>
      <c r="L3854">
        <f>_xlfn.NUMBERVALUE(INDEX(tb_SVI[],MATCH(Table3[[#This Row],[city_name]],tb_SVI[city_name_uf],0),10),".")</f>
        <v>0.21299999999999999</v>
      </c>
      <c r="M3854">
        <f>_xlfn.NUMBERVALUE(INDEX(tb_SVI[],MATCH(Table3[[#This Row],[city_name]],tb_SVI[city_name_uf],0),11),".")</f>
        <v>0.14799999999999999</v>
      </c>
      <c r="N3854" s="14">
        <f>_xlfn.PERCENTRANK.INC(Table3[MHDI_tot],Table3[[#This Row],[MHDI_tot]],3)</f>
        <v>0.98599999999999999</v>
      </c>
    </row>
    <row r="3855" spans="1:14" hidden="1" x14ac:dyDescent="0.2">
      <c r="A3855" t="str">
        <f>SVI!F3855</f>
        <v>Descalvado/SP</v>
      </c>
      <c r="B3855" t="str">
        <f>INDEX(tb_SVI[],MATCH(Table3[[#This Row],[ibge_cod]],tb_SVI[Município],0),1)</f>
        <v>SP</v>
      </c>
      <c r="C3855" t="str">
        <f>INDEX(tb_SVI[],MATCH(Table3[[#This Row],[city_name]],tb_SVI[city_name_uf],0),3)</f>
        <v>3513702</v>
      </c>
      <c r="D3855" t="s">
        <v>21485</v>
      </c>
      <c r="E3855" s="11">
        <f>INDEX(tb_SVI[],MATCH(Table3[[#This Row],[city_name]],tb_SVI[city_name_uf],0),5)</f>
        <v>33910</v>
      </c>
      <c r="F3855">
        <f>INDEX(tb_MHDI[],MATCH(Table3[[#This Row],[city_name]],tb_MHDI[mun_uf],0),5)</f>
        <v>0.76</v>
      </c>
      <c r="G3855">
        <f>INDEX(tb_MHDI[],MATCH(Table3[[#This Row],[city_name]],tb_MHDI[mun_uf],0),6)</f>
        <v>0.74</v>
      </c>
      <c r="H3855">
        <f>INDEX(tb_MHDI[],MATCH(Table3[[#This Row],[city_name]],tb_MHDI[mun_uf],0),7)</f>
        <v>0.86499999999999999</v>
      </c>
      <c r="I3855">
        <f>INDEX(tb_MHDI[],MATCH(Table3[[#This Row],[city_name]],tb_MHDI[mun_uf],0),8)</f>
        <v>0.68700000000000006</v>
      </c>
      <c r="J3855">
        <f>_xlfn.NUMBERVALUE(INDEX(tb_SVI[],MATCH(Table3[[#This Row],[city_name]],tb_SVI[city_name_uf],0),8),".")</f>
        <v>0.19400000000000001</v>
      </c>
      <c r="K3855">
        <f>_xlfn.NUMBERVALUE(INDEX(tb_SVI[],MATCH(Table3[[#This Row],[city_name]],tb_SVI[city_name_uf],0),9),".")</f>
        <v>0.12</v>
      </c>
      <c r="L3855">
        <f>_xlfn.NUMBERVALUE(INDEX(tb_SVI[],MATCH(Table3[[#This Row],[city_name]],tb_SVI[city_name_uf],0),10),".")</f>
        <v>0.25700000000000001</v>
      </c>
      <c r="M3855">
        <f>_xlfn.NUMBERVALUE(INDEX(tb_SVI[],MATCH(Table3[[#This Row],[city_name]],tb_SVI[city_name_uf],0),11),".")</f>
        <v>0.20399999999999999</v>
      </c>
      <c r="N3855" s="14">
        <f>_xlfn.PERCENTRANK.INC(Table3[MHDI_tot],Table3[[#This Row],[MHDI_tot]],3)</f>
        <v>0.93100000000000005</v>
      </c>
    </row>
    <row r="3856" spans="1:14" hidden="1" x14ac:dyDescent="0.2">
      <c r="A3856" t="str">
        <f>SVI!F3856</f>
        <v>Dirce Reis/SP</v>
      </c>
      <c r="B3856" t="str">
        <f>INDEX(tb_SVI[],MATCH(Table3[[#This Row],[ibge_cod]],tb_SVI[Município],0),1)</f>
        <v>SP</v>
      </c>
      <c r="C3856" t="str">
        <f>INDEX(tb_SVI[],MATCH(Table3[[#This Row],[city_name]],tb_SVI[city_name_uf],0),3)</f>
        <v>3513850</v>
      </c>
      <c r="D3856" t="s">
        <v>21486</v>
      </c>
      <c r="E3856" s="11">
        <f>INDEX(tb_SVI[],MATCH(Table3[[#This Row],[city_name]],tb_SVI[city_name_uf],0),5)</f>
        <v>1799</v>
      </c>
      <c r="F3856">
        <f>INDEX(tb_MHDI[],MATCH(Table3[[#This Row],[city_name]],tb_MHDI[mun_uf],0),5)</f>
        <v>0.74099999999999999</v>
      </c>
      <c r="G3856">
        <f>INDEX(tb_MHDI[],MATCH(Table3[[#This Row],[city_name]],tb_MHDI[mun_uf],0),6)</f>
        <v>0.68600000000000005</v>
      </c>
      <c r="H3856">
        <f>INDEX(tb_MHDI[],MATCH(Table3[[#This Row],[city_name]],tb_MHDI[mun_uf],0),7)</f>
        <v>0.84199999999999997</v>
      </c>
      <c r="I3856">
        <f>INDEX(tb_MHDI[],MATCH(Table3[[#This Row],[city_name]],tb_MHDI[mun_uf],0),8)</f>
        <v>0.70399999999999996</v>
      </c>
      <c r="J3856">
        <f>_xlfn.NUMBERVALUE(INDEX(tb_SVI[],MATCH(Table3[[#This Row],[city_name]],tb_SVI[city_name_uf],0),8),".")</f>
        <v>0.16900000000000001</v>
      </c>
      <c r="K3856">
        <f>_xlfn.NUMBERVALUE(INDEX(tb_SVI[],MATCH(Table3[[#This Row],[city_name]],tb_SVI[city_name_uf],0),9),".")</f>
        <v>5.0000000000000001E-3</v>
      </c>
      <c r="L3856">
        <f>_xlfn.NUMBERVALUE(INDEX(tb_SVI[],MATCH(Table3[[#This Row],[city_name]],tb_SVI[city_name_uf],0),10),".")</f>
        <v>0.23499999999999999</v>
      </c>
      <c r="M3856">
        <f>_xlfn.NUMBERVALUE(INDEX(tb_SVI[],MATCH(Table3[[#This Row],[city_name]],tb_SVI[city_name_uf],0),11),".")</f>
        <v>0.26600000000000001</v>
      </c>
      <c r="N3856" s="14">
        <f>_xlfn.PERCENTRANK.INC(Table3[MHDI_tot],Table3[[#This Row],[MHDI_tot]],3)</f>
        <v>0.86299999999999999</v>
      </c>
    </row>
    <row r="3857" spans="1:14" hidden="1" x14ac:dyDescent="0.2">
      <c r="A3857" t="str">
        <f>SVI!F3857</f>
        <v>Divinolândia/SP</v>
      </c>
      <c r="B3857" t="str">
        <f>INDEX(tb_SVI[],MATCH(Table3[[#This Row],[ibge_cod]],tb_SVI[Município],0),1)</f>
        <v>SP</v>
      </c>
      <c r="C3857" t="str">
        <f>INDEX(tb_SVI[],MATCH(Table3[[#This Row],[city_name]],tb_SVI[city_name_uf],0),3)</f>
        <v>3513900</v>
      </c>
      <c r="D3857" t="s">
        <v>21487</v>
      </c>
      <c r="E3857" s="11">
        <f>INDEX(tb_SVI[],MATCH(Table3[[#This Row],[city_name]],tb_SVI[city_name_uf],0),5)</f>
        <v>11086</v>
      </c>
      <c r="F3857">
        <f>INDEX(tb_MHDI[],MATCH(Table3[[#This Row],[city_name]],tb_MHDI[mun_uf],0),5)</f>
        <v>0.73399999999999999</v>
      </c>
      <c r="G3857">
        <f>INDEX(tb_MHDI[],MATCH(Table3[[#This Row],[city_name]],tb_MHDI[mun_uf],0),6)</f>
        <v>0.72</v>
      </c>
      <c r="H3857">
        <f>INDEX(tb_MHDI[],MATCH(Table3[[#This Row],[city_name]],tb_MHDI[mun_uf],0),7)</f>
        <v>0.85</v>
      </c>
      <c r="I3857">
        <f>INDEX(tb_MHDI[],MATCH(Table3[[#This Row],[city_name]],tb_MHDI[mun_uf],0),8)</f>
        <v>0.64500000000000002</v>
      </c>
      <c r="J3857">
        <f>_xlfn.NUMBERVALUE(INDEX(tb_SVI[],MATCH(Table3[[#This Row],[city_name]],tb_SVI[city_name_uf],0),8),".")</f>
        <v>0.255</v>
      </c>
      <c r="K3857">
        <f>_xlfn.NUMBERVALUE(INDEX(tb_SVI[],MATCH(Table3[[#This Row],[city_name]],tb_SVI[city_name_uf],0),9),".")</f>
        <v>0.20100000000000001</v>
      </c>
      <c r="L3857">
        <f>_xlfn.NUMBERVALUE(INDEX(tb_SVI[],MATCH(Table3[[#This Row],[city_name]],tb_SVI[city_name_uf],0),10),".")</f>
        <v>0.27500000000000002</v>
      </c>
      <c r="M3857">
        <f>_xlfn.NUMBERVALUE(INDEX(tb_SVI[],MATCH(Table3[[#This Row],[city_name]],tb_SVI[city_name_uf],0),11),".")</f>
        <v>0.28799999999999998</v>
      </c>
      <c r="N3857" s="14">
        <f>_xlfn.PERCENTRANK.INC(Table3[MHDI_tot],Table3[[#This Row],[MHDI_tot]],3)</f>
        <v>0.83099999999999996</v>
      </c>
    </row>
    <row r="3858" spans="1:14" hidden="1" x14ac:dyDescent="0.2">
      <c r="A3858" t="str">
        <f>SVI!F3018</f>
        <v>Tombos/MG</v>
      </c>
      <c r="B3858" t="str">
        <f>INDEX(tb_SVI[],MATCH(Table3[[#This Row],[ibge_cod]],tb_SVI[Município],0),1)</f>
        <v>MG</v>
      </c>
      <c r="C3858" t="str">
        <f>INDEX(tb_SVI[],MATCH(Table3[[#This Row],[city_name]],tb_SVI[city_name_uf],0),3)</f>
        <v>3169208</v>
      </c>
      <c r="D3858" t="s">
        <v>20653</v>
      </c>
      <c r="E3858" s="11">
        <f>INDEX(tb_SVI[],MATCH(Table3[[#This Row],[city_name]],tb_SVI[city_name_uf],0),5)</f>
        <v>7850</v>
      </c>
      <c r="F3858">
        <f>INDEX(tb_MHDI[],MATCH(Table3[[#This Row],[city_name]],tb_MHDI[mun_uf],0),5)</f>
        <v>0.71799999999999997</v>
      </c>
      <c r="G3858">
        <f>INDEX(tb_MHDI[],MATCH(Table3[[#This Row],[city_name]],tb_MHDI[mun_uf],0),6)</f>
        <v>0.69899999999999995</v>
      </c>
      <c r="H3858">
        <f>INDEX(tb_MHDI[],MATCH(Table3[[#This Row],[city_name]],tb_MHDI[mun_uf],0),7)</f>
        <v>0.871</v>
      </c>
      <c r="I3858">
        <f>INDEX(tb_MHDI[],MATCH(Table3[[#This Row],[city_name]],tb_MHDI[mun_uf],0),8)</f>
        <v>0.60699999999999998</v>
      </c>
      <c r="J3858">
        <f>_xlfn.NUMBERVALUE(INDEX(tb_SVI[],MATCH(Table3[[#This Row],[city_name]],tb_SVI[city_name_uf],0),8),".")</f>
        <v>0.25600000000000001</v>
      </c>
      <c r="K3858">
        <f>_xlfn.NUMBERVALUE(INDEX(tb_SVI[],MATCH(Table3[[#This Row],[city_name]],tb_SVI[city_name_uf],0),9),".")</f>
        <v>3.9E-2</v>
      </c>
      <c r="L3858">
        <f>_xlfn.NUMBERVALUE(INDEX(tb_SVI[],MATCH(Table3[[#This Row],[city_name]],tb_SVI[city_name_uf],0),10),".")</f>
        <v>0.30299999999999999</v>
      </c>
      <c r="M3858">
        <f>_xlfn.NUMBERVALUE(INDEX(tb_SVI[],MATCH(Table3[[#This Row],[city_name]],tb_SVI[city_name_uf],0),11),".")</f>
        <v>0.42499999999999999</v>
      </c>
      <c r="N3858" s="14">
        <f>_xlfn.PERCENTRANK.INC(Table3[MHDI_tot],Table3[[#This Row],[MHDI_tot]],3)</f>
        <v>0.749</v>
      </c>
    </row>
    <row r="3859" spans="1:14" hidden="1" x14ac:dyDescent="0.2">
      <c r="A3859" t="str">
        <f>SVI!F3859</f>
        <v>Dois Córregos/SP</v>
      </c>
      <c r="B3859" t="str">
        <f>INDEX(tb_SVI[],MATCH(Table3[[#This Row],[ibge_cod]],tb_SVI[Município],0),1)</f>
        <v>SP</v>
      </c>
      <c r="C3859" t="str">
        <f>INDEX(tb_SVI[],MATCH(Table3[[#This Row],[city_name]],tb_SVI[city_name_uf],0),3)</f>
        <v>3514106</v>
      </c>
      <c r="D3859" t="s">
        <v>21489</v>
      </c>
      <c r="E3859" s="11">
        <f>INDEX(tb_SVI[],MATCH(Table3[[#This Row],[city_name]],tb_SVI[city_name_uf],0),5)</f>
        <v>27512</v>
      </c>
      <c r="F3859">
        <f>INDEX(tb_MHDI[],MATCH(Table3[[#This Row],[city_name]],tb_MHDI[mun_uf],0),5)</f>
        <v>0.72499999999999998</v>
      </c>
      <c r="G3859">
        <f>INDEX(tb_MHDI[],MATCH(Table3[[#This Row],[city_name]],tb_MHDI[mun_uf],0),6)</f>
        <v>0.72499999999999998</v>
      </c>
      <c r="H3859">
        <f>INDEX(tb_MHDI[],MATCH(Table3[[#This Row],[city_name]],tb_MHDI[mun_uf],0),7)</f>
        <v>0.85299999999999998</v>
      </c>
      <c r="I3859">
        <f>INDEX(tb_MHDI[],MATCH(Table3[[#This Row],[city_name]],tb_MHDI[mun_uf],0),8)</f>
        <v>0.61599999999999999</v>
      </c>
      <c r="J3859">
        <f>_xlfn.NUMBERVALUE(INDEX(tb_SVI[],MATCH(Table3[[#This Row],[city_name]],tb_SVI[city_name_uf],0),8),".")</f>
        <v>0.23400000000000001</v>
      </c>
      <c r="K3859">
        <f>_xlfn.NUMBERVALUE(INDEX(tb_SVI[],MATCH(Table3[[#This Row],[city_name]],tb_SVI[city_name_uf],0),9),".")</f>
        <v>0.14299999999999999</v>
      </c>
      <c r="L3859">
        <f>_xlfn.NUMBERVALUE(INDEX(tb_SVI[],MATCH(Table3[[#This Row],[city_name]],tb_SVI[city_name_uf],0),10),".")</f>
        <v>0.36</v>
      </c>
      <c r="M3859">
        <f>_xlfn.NUMBERVALUE(INDEX(tb_SVI[],MATCH(Table3[[#This Row],[city_name]],tb_SVI[city_name_uf],0),11),".")</f>
        <v>0.19900000000000001</v>
      </c>
      <c r="N3859" s="14">
        <f>_xlfn.PERCENTRANK.INC(Table3[MHDI_tot],Table3[[#This Row],[MHDI_tot]],3)</f>
        <v>0.78600000000000003</v>
      </c>
    </row>
    <row r="3860" spans="1:14" hidden="1" x14ac:dyDescent="0.2">
      <c r="A3860" t="str">
        <f>SVI!F3860</f>
        <v>Dolcinópolis/SP</v>
      </c>
      <c r="B3860" t="str">
        <f>INDEX(tb_SVI[],MATCH(Table3[[#This Row],[ibge_cod]],tb_SVI[Município],0),1)</f>
        <v>SP</v>
      </c>
      <c r="C3860" t="str">
        <f>INDEX(tb_SVI[],MATCH(Table3[[#This Row],[city_name]],tb_SVI[city_name_uf],0),3)</f>
        <v>3514205</v>
      </c>
      <c r="D3860" t="s">
        <v>21490</v>
      </c>
      <c r="E3860" s="11">
        <f>INDEX(tb_SVI[],MATCH(Table3[[#This Row],[city_name]],tb_SVI[city_name_uf],0),5)</f>
        <v>2112</v>
      </c>
      <c r="F3860">
        <f>INDEX(tb_MHDI[],MATCH(Table3[[#This Row],[city_name]],tb_MHDI[mun_uf],0),5)</f>
        <v>0.74199999999999999</v>
      </c>
      <c r="G3860">
        <f>INDEX(tb_MHDI[],MATCH(Table3[[#This Row],[city_name]],tb_MHDI[mun_uf],0),6)</f>
        <v>0.69899999999999995</v>
      </c>
      <c r="H3860">
        <f>INDEX(tb_MHDI[],MATCH(Table3[[#This Row],[city_name]],tb_MHDI[mun_uf],0),7)</f>
        <v>0.82499999999999996</v>
      </c>
      <c r="I3860">
        <f>INDEX(tb_MHDI[],MATCH(Table3[[#This Row],[city_name]],tb_MHDI[mun_uf],0),8)</f>
        <v>0.70899999999999996</v>
      </c>
      <c r="J3860">
        <f>_xlfn.NUMBERVALUE(INDEX(tb_SVI[],MATCH(Table3[[#This Row],[city_name]],tb_SVI[city_name_uf],0),8),".")</f>
        <v>0.23</v>
      </c>
      <c r="K3860">
        <f>_xlfn.NUMBERVALUE(INDEX(tb_SVI[],MATCH(Table3[[#This Row],[city_name]],tb_SVI[city_name_uf],0),9),".")</f>
        <v>0.187</v>
      </c>
      <c r="L3860">
        <f>_xlfn.NUMBERVALUE(INDEX(tb_SVI[],MATCH(Table3[[#This Row],[city_name]],tb_SVI[city_name_uf],0),10),".")</f>
        <v>0.28299999999999997</v>
      </c>
      <c r="M3860">
        <f>_xlfn.NUMBERVALUE(INDEX(tb_SVI[],MATCH(Table3[[#This Row],[city_name]],tb_SVI[city_name_uf],0),11),".")</f>
        <v>0.22</v>
      </c>
      <c r="N3860" s="14">
        <f>_xlfn.PERCENTRANK.INC(Table3[MHDI_tot],Table3[[#This Row],[MHDI_tot]],3)</f>
        <v>0.86599999999999999</v>
      </c>
    </row>
    <row r="3861" spans="1:14" hidden="1" x14ac:dyDescent="0.2">
      <c r="A3861" t="str">
        <f>SVI!F3861</f>
        <v>Dourado/SP</v>
      </c>
      <c r="B3861" t="str">
        <f>INDEX(tb_SVI[],MATCH(Table3[[#This Row],[ibge_cod]],tb_SVI[Município],0),1)</f>
        <v>SP</v>
      </c>
      <c r="C3861" t="str">
        <f>INDEX(tb_SVI[],MATCH(Table3[[#This Row],[city_name]],tb_SVI[city_name_uf],0),3)</f>
        <v>3514304</v>
      </c>
      <c r="D3861" t="s">
        <v>21491</v>
      </c>
      <c r="E3861" s="11">
        <f>INDEX(tb_SVI[],MATCH(Table3[[#This Row],[city_name]],tb_SVI[city_name_uf],0),5)</f>
        <v>8878</v>
      </c>
      <c r="F3861">
        <f>INDEX(tb_MHDI[],MATCH(Table3[[#This Row],[city_name]],tb_MHDI[mun_uf],0),5)</f>
        <v>0.73799999999999999</v>
      </c>
      <c r="G3861">
        <f>INDEX(tb_MHDI[],MATCH(Table3[[#This Row],[city_name]],tb_MHDI[mun_uf],0),6)</f>
        <v>0.71799999999999997</v>
      </c>
      <c r="H3861">
        <f>INDEX(tb_MHDI[],MATCH(Table3[[#This Row],[city_name]],tb_MHDI[mun_uf],0),7)</f>
        <v>0.81100000000000005</v>
      </c>
      <c r="I3861">
        <f>INDEX(tb_MHDI[],MATCH(Table3[[#This Row],[city_name]],tb_MHDI[mun_uf],0),8)</f>
        <v>0.68899999999999995</v>
      </c>
      <c r="J3861">
        <f>_xlfn.NUMBERVALUE(INDEX(tb_SVI[],MATCH(Table3[[#This Row],[city_name]],tb_SVI[city_name_uf],0),8),".")</f>
        <v>0.26500000000000001</v>
      </c>
      <c r="K3861">
        <f>_xlfn.NUMBERVALUE(INDEX(tb_SVI[],MATCH(Table3[[#This Row],[city_name]],tb_SVI[city_name_uf],0),9),".")</f>
        <v>0.37</v>
      </c>
      <c r="L3861">
        <f>_xlfn.NUMBERVALUE(INDEX(tb_SVI[],MATCH(Table3[[#This Row],[city_name]],tb_SVI[city_name_uf],0),10),".")</f>
        <v>0.254</v>
      </c>
      <c r="M3861">
        <f>_xlfn.NUMBERVALUE(INDEX(tb_SVI[],MATCH(Table3[[#This Row],[city_name]],tb_SVI[city_name_uf],0),11),".")</f>
        <v>0.17199999999999999</v>
      </c>
      <c r="N3861" s="14">
        <f>_xlfn.PERCENTRANK.INC(Table3[MHDI_tot],Table3[[#This Row],[MHDI_tot]],3)</f>
        <v>0.84699999999999998</v>
      </c>
    </row>
    <row r="3862" spans="1:14" hidden="1" x14ac:dyDescent="0.2">
      <c r="A3862" t="str">
        <f>SVI!F3862</f>
        <v>Dracena/SP</v>
      </c>
      <c r="B3862" t="str">
        <f>INDEX(tb_SVI[],MATCH(Table3[[#This Row],[ibge_cod]],tb_SVI[Município],0),1)</f>
        <v>SP</v>
      </c>
      <c r="C3862" t="str">
        <f>INDEX(tb_SVI[],MATCH(Table3[[#This Row],[city_name]],tb_SVI[city_name_uf],0),3)</f>
        <v>3514403</v>
      </c>
      <c r="D3862" t="s">
        <v>21492</v>
      </c>
      <c r="E3862" s="11">
        <f>INDEX(tb_SVI[],MATCH(Table3[[#This Row],[city_name]],tb_SVI[city_name_uf],0),5)</f>
        <v>47043</v>
      </c>
      <c r="F3862">
        <f>INDEX(tb_MHDI[],MATCH(Table3[[#This Row],[city_name]],tb_MHDI[mun_uf],0),5)</f>
        <v>0.77600000000000002</v>
      </c>
      <c r="G3862">
        <f>INDEX(tb_MHDI[],MATCH(Table3[[#This Row],[city_name]],tb_MHDI[mun_uf],0),6)</f>
        <v>0.752</v>
      </c>
      <c r="H3862">
        <f>INDEX(tb_MHDI[],MATCH(Table3[[#This Row],[city_name]],tb_MHDI[mun_uf],0),7)</f>
        <v>0.84199999999999997</v>
      </c>
      <c r="I3862">
        <f>INDEX(tb_MHDI[],MATCH(Table3[[#This Row],[city_name]],tb_MHDI[mun_uf],0),8)</f>
        <v>0.73699999999999999</v>
      </c>
      <c r="J3862">
        <f>_xlfn.NUMBERVALUE(INDEX(tb_SVI[],MATCH(Table3[[#This Row],[city_name]],tb_SVI[city_name_uf],0),8),".")</f>
        <v>0.14499999999999999</v>
      </c>
      <c r="K3862">
        <f>_xlfn.NUMBERVALUE(INDEX(tb_SVI[],MATCH(Table3[[#This Row],[city_name]],tb_SVI[city_name_uf],0),9),".")</f>
        <v>3.0000000000000001E-3</v>
      </c>
      <c r="L3862">
        <f>_xlfn.NUMBERVALUE(INDEX(tb_SVI[],MATCH(Table3[[#This Row],[city_name]],tb_SVI[city_name_uf],0),10),".")</f>
        <v>0.23599999999999999</v>
      </c>
      <c r="M3862">
        <f>_xlfn.NUMBERVALUE(INDEX(tb_SVI[],MATCH(Table3[[#This Row],[city_name]],tb_SVI[city_name_uf],0),11),".")</f>
        <v>0.19500000000000001</v>
      </c>
      <c r="N3862" s="14">
        <f>_xlfn.PERCENTRANK.INC(Table3[MHDI_tot],Table3[[#This Row],[MHDI_tot]],3)</f>
        <v>0.96799999999999997</v>
      </c>
    </row>
    <row r="3863" spans="1:14" hidden="1" x14ac:dyDescent="0.2">
      <c r="A3863" t="str">
        <f>SVI!F3863</f>
        <v>Duartina/SP</v>
      </c>
      <c r="B3863" t="str">
        <f>INDEX(tb_SVI[],MATCH(Table3[[#This Row],[ibge_cod]],tb_SVI[Município],0),1)</f>
        <v>SP</v>
      </c>
      <c r="C3863" t="str">
        <f>INDEX(tb_SVI[],MATCH(Table3[[#This Row],[city_name]],tb_SVI[city_name_uf],0),3)</f>
        <v>3514502</v>
      </c>
      <c r="D3863" t="s">
        <v>21493</v>
      </c>
      <c r="E3863" s="11">
        <f>INDEX(tb_SVI[],MATCH(Table3[[#This Row],[city_name]],tb_SVI[city_name_uf],0),5)</f>
        <v>12433</v>
      </c>
      <c r="F3863">
        <f>INDEX(tb_MHDI[],MATCH(Table3[[#This Row],[city_name]],tb_MHDI[mun_uf],0),5)</f>
        <v>0.748</v>
      </c>
      <c r="G3863">
        <f>INDEX(tb_MHDI[],MATCH(Table3[[#This Row],[city_name]],tb_MHDI[mun_uf],0),6)</f>
        <v>0.71599999999999997</v>
      </c>
      <c r="H3863">
        <f>INDEX(tb_MHDI[],MATCH(Table3[[#This Row],[city_name]],tb_MHDI[mun_uf],0),7)</f>
        <v>0.83699999999999997</v>
      </c>
      <c r="I3863">
        <f>INDEX(tb_MHDI[],MATCH(Table3[[#This Row],[city_name]],tb_MHDI[mun_uf],0),8)</f>
        <v>0.69799999999999995</v>
      </c>
      <c r="J3863">
        <f>_xlfn.NUMBERVALUE(INDEX(tb_SVI[],MATCH(Table3[[#This Row],[city_name]],tb_SVI[city_name_uf],0),8),".")</f>
        <v>0.23</v>
      </c>
      <c r="K3863">
        <f>_xlfn.NUMBERVALUE(INDEX(tb_SVI[],MATCH(Table3[[#This Row],[city_name]],tb_SVI[city_name_uf],0),9),".")</f>
        <v>0.223</v>
      </c>
      <c r="L3863">
        <f>_xlfn.NUMBERVALUE(INDEX(tb_SVI[],MATCH(Table3[[#This Row],[city_name]],tb_SVI[city_name_uf],0),10),".")</f>
        <v>0.245</v>
      </c>
      <c r="M3863">
        <f>_xlfn.NUMBERVALUE(INDEX(tb_SVI[],MATCH(Table3[[#This Row],[city_name]],tb_SVI[city_name_uf],0),11),".")</f>
        <v>0.223</v>
      </c>
      <c r="N3863" s="14">
        <f>_xlfn.PERCENTRANK.INC(Table3[MHDI_tot],Table3[[#This Row],[MHDI_tot]],3)</f>
        <v>0.89200000000000002</v>
      </c>
    </row>
    <row r="3864" spans="1:14" hidden="1" x14ac:dyDescent="0.2">
      <c r="A3864" t="str">
        <f>SVI!F3864</f>
        <v>Dumont/SP</v>
      </c>
      <c r="B3864" t="str">
        <f>INDEX(tb_SVI[],MATCH(Table3[[#This Row],[ibge_cod]],tb_SVI[Município],0),1)</f>
        <v>SP</v>
      </c>
      <c r="C3864" t="str">
        <f>INDEX(tb_SVI[],MATCH(Table3[[#This Row],[city_name]],tb_SVI[city_name_uf],0),3)</f>
        <v>3514601</v>
      </c>
      <c r="D3864" t="s">
        <v>21494</v>
      </c>
      <c r="E3864" s="11">
        <f>INDEX(tb_SVI[],MATCH(Table3[[#This Row],[city_name]],tb_SVI[city_name_uf],0),5)</f>
        <v>10023</v>
      </c>
      <c r="F3864">
        <f>INDEX(tb_MHDI[],MATCH(Table3[[#This Row],[city_name]],tb_MHDI[mun_uf],0),5)</f>
        <v>0.74399999999999999</v>
      </c>
      <c r="G3864">
        <f>INDEX(tb_MHDI[],MATCH(Table3[[#This Row],[city_name]],tb_MHDI[mun_uf],0),6)</f>
        <v>0.72</v>
      </c>
      <c r="H3864">
        <f>INDEX(tb_MHDI[],MATCH(Table3[[#This Row],[city_name]],tb_MHDI[mun_uf],0),7)</f>
        <v>0.84899999999999998</v>
      </c>
      <c r="I3864">
        <f>INDEX(tb_MHDI[],MATCH(Table3[[#This Row],[city_name]],tb_MHDI[mun_uf],0),8)</f>
        <v>0.67400000000000004</v>
      </c>
      <c r="J3864">
        <f>_xlfn.NUMBERVALUE(INDEX(tb_SVI[],MATCH(Table3[[#This Row],[city_name]],tb_SVI[city_name_uf],0),8),".")</f>
        <v>0.224</v>
      </c>
      <c r="K3864">
        <f>_xlfn.NUMBERVALUE(INDEX(tb_SVI[],MATCH(Table3[[#This Row],[city_name]],tb_SVI[city_name_uf],0),9),".")</f>
        <v>0.188</v>
      </c>
      <c r="L3864">
        <f>_xlfn.NUMBERVALUE(INDEX(tb_SVI[],MATCH(Table3[[#This Row],[city_name]],tb_SVI[city_name_uf],0),10),".")</f>
        <v>0.25600000000000001</v>
      </c>
      <c r="M3864">
        <f>_xlfn.NUMBERVALUE(INDEX(tb_SVI[],MATCH(Table3[[#This Row],[city_name]],tb_SVI[city_name_uf],0),11),".")</f>
        <v>0.22900000000000001</v>
      </c>
      <c r="N3864" s="14">
        <f>_xlfn.PERCENTRANK.INC(Table3[MHDI_tot],Table3[[#This Row],[MHDI_tot]],3)</f>
        <v>0.875</v>
      </c>
    </row>
    <row r="3865" spans="1:14" hidden="1" x14ac:dyDescent="0.2">
      <c r="A3865" t="str">
        <f>SVI!F3865</f>
        <v>Echaporã/SP</v>
      </c>
      <c r="B3865" t="str">
        <f>INDEX(tb_SVI[],MATCH(Table3[[#This Row],[ibge_cod]],tb_SVI[Município],0),1)</f>
        <v>SP</v>
      </c>
      <c r="C3865" t="str">
        <f>INDEX(tb_SVI[],MATCH(Table3[[#This Row],[city_name]],tb_SVI[city_name_uf],0),3)</f>
        <v>3514700</v>
      </c>
      <c r="D3865" t="s">
        <v>21495</v>
      </c>
      <c r="E3865" s="11">
        <f>INDEX(tb_SVI[],MATCH(Table3[[#This Row],[city_name]],tb_SVI[city_name_uf],0),5)</f>
        <v>6064</v>
      </c>
      <c r="F3865">
        <f>INDEX(tb_MHDI[],MATCH(Table3[[#This Row],[city_name]],tb_MHDI[mun_uf],0),5)</f>
        <v>0.745</v>
      </c>
      <c r="G3865">
        <f>INDEX(tb_MHDI[],MATCH(Table3[[#This Row],[city_name]],tb_MHDI[mun_uf],0),6)</f>
        <v>0.71899999999999997</v>
      </c>
      <c r="H3865">
        <f>INDEX(tb_MHDI[],MATCH(Table3[[#This Row],[city_name]],tb_MHDI[mun_uf],0),7)</f>
        <v>0.83399999999999996</v>
      </c>
      <c r="I3865">
        <f>INDEX(tb_MHDI[],MATCH(Table3[[#This Row],[city_name]],tb_MHDI[mun_uf],0),8)</f>
        <v>0.69</v>
      </c>
      <c r="J3865">
        <f>_xlfn.NUMBERVALUE(INDEX(tb_SVI[],MATCH(Table3[[#This Row],[city_name]],tb_SVI[city_name_uf],0),8),".")</f>
        <v>0.252</v>
      </c>
      <c r="K3865">
        <f>_xlfn.NUMBERVALUE(INDEX(tb_SVI[],MATCH(Table3[[#This Row],[city_name]],tb_SVI[city_name_uf],0),9),".")</f>
        <v>0.14799999999999999</v>
      </c>
      <c r="L3865">
        <f>_xlfn.NUMBERVALUE(INDEX(tb_SVI[],MATCH(Table3[[#This Row],[city_name]],tb_SVI[city_name_uf],0),10),".")</f>
        <v>0.28499999999999998</v>
      </c>
      <c r="M3865">
        <f>_xlfn.NUMBERVALUE(INDEX(tb_SVI[],MATCH(Table3[[#This Row],[city_name]],tb_SVI[city_name_uf],0),11),".")</f>
        <v>0.32200000000000001</v>
      </c>
      <c r="N3865" s="14">
        <f>_xlfn.PERCENTRANK.INC(Table3[MHDI_tot],Table3[[#This Row],[MHDI_tot]],3)</f>
        <v>0.88</v>
      </c>
    </row>
    <row r="3866" spans="1:14" hidden="1" x14ac:dyDescent="0.2">
      <c r="A3866" t="str">
        <f>SVI!F3866</f>
        <v>Eldorado/SP</v>
      </c>
      <c r="B3866" t="str">
        <f>INDEX(tb_SVI[],MATCH(Table3[[#This Row],[ibge_cod]],tb_SVI[Município],0),1)</f>
        <v>SP</v>
      </c>
      <c r="C3866" t="str">
        <f>INDEX(tb_SVI[],MATCH(Table3[[#This Row],[city_name]],tb_SVI[city_name_uf],0),3)</f>
        <v>3514809</v>
      </c>
      <c r="D3866" t="s">
        <v>21496</v>
      </c>
      <c r="E3866" s="11">
        <f>INDEX(tb_SVI[],MATCH(Table3[[#This Row],[city_name]],tb_SVI[city_name_uf],0),5)</f>
        <v>15544</v>
      </c>
      <c r="F3866">
        <f>INDEX(tb_MHDI[],MATCH(Table3[[#This Row],[city_name]],tb_MHDI[mun_uf],0),5)</f>
        <v>0.69099999999999995</v>
      </c>
      <c r="G3866">
        <f>INDEX(tb_MHDI[],MATCH(Table3[[#This Row],[city_name]],tb_MHDI[mun_uf],0),6)</f>
        <v>0.63300000000000001</v>
      </c>
      <c r="H3866">
        <f>INDEX(tb_MHDI[],MATCH(Table3[[#This Row],[city_name]],tb_MHDI[mun_uf],0),7)</f>
        <v>0.84699999999999998</v>
      </c>
      <c r="I3866">
        <f>INDEX(tb_MHDI[],MATCH(Table3[[#This Row],[city_name]],tb_MHDI[mun_uf],0),8)</f>
        <v>0.61499999999999999</v>
      </c>
      <c r="J3866">
        <f>_xlfn.NUMBERVALUE(INDEX(tb_SVI[],MATCH(Table3[[#This Row],[city_name]],tb_SVI[city_name_uf],0),8),".")</f>
        <v>0.33700000000000002</v>
      </c>
      <c r="K3866">
        <f>_xlfn.NUMBERVALUE(INDEX(tb_SVI[],MATCH(Table3[[#This Row],[city_name]],tb_SVI[city_name_uf],0),9),".")</f>
        <v>0.21299999999999999</v>
      </c>
      <c r="L3866">
        <f>_xlfn.NUMBERVALUE(INDEX(tb_SVI[],MATCH(Table3[[#This Row],[city_name]],tb_SVI[city_name_uf],0),10),".")</f>
        <v>0.41199999999999998</v>
      </c>
      <c r="M3866">
        <f>_xlfn.NUMBERVALUE(INDEX(tb_SVI[],MATCH(Table3[[#This Row],[city_name]],tb_SVI[city_name_uf],0),11),".")</f>
        <v>0.38700000000000001</v>
      </c>
      <c r="N3866" s="14">
        <f>_xlfn.PERCENTRANK.INC(Table3[MHDI_tot],Table3[[#This Row],[MHDI_tot]],3)</f>
        <v>0.60799999999999998</v>
      </c>
    </row>
    <row r="3867" spans="1:14" hidden="1" x14ac:dyDescent="0.2">
      <c r="A3867" t="str">
        <f>SVI!F3867</f>
        <v>Elias Fausto/SP</v>
      </c>
      <c r="B3867" t="str">
        <f>INDEX(tb_SVI[],MATCH(Table3[[#This Row],[ibge_cod]],tb_SVI[Município],0),1)</f>
        <v>SP</v>
      </c>
      <c r="C3867" t="str">
        <f>INDEX(tb_SVI[],MATCH(Table3[[#This Row],[city_name]],tb_SVI[city_name_uf],0),3)</f>
        <v>3514908</v>
      </c>
      <c r="D3867" t="s">
        <v>21497</v>
      </c>
      <c r="E3867" s="11">
        <f>INDEX(tb_SVI[],MATCH(Table3[[#This Row],[city_name]],tb_SVI[city_name_uf],0),5)</f>
        <v>17936</v>
      </c>
      <c r="F3867">
        <f>INDEX(tb_MHDI[],MATCH(Table3[[#This Row],[city_name]],tb_MHDI[mun_uf],0),5)</f>
        <v>0.69499999999999995</v>
      </c>
      <c r="G3867">
        <f>INDEX(tb_MHDI[],MATCH(Table3[[#This Row],[city_name]],tb_MHDI[mun_uf],0),6)</f>
        <v>0.70099999999999996</v>
      </c>
      <c r="H3867">
        <f>INDEX(tb_MHDI[],MATCH(Table3[[#This Row],[city_name]],tb_MHDI[mun_uf],0),7)</f>
        <v>0.82199999999999995</v>
      </c>
      <c r="I3867">
        <f>INDEX(tb_MHDI[],MATCH(Table3[[#This Row],[city_name]],tb_MHDI[mun_uf],0),8)</f>
        <v>0.58299999999999996</v>
      </c>
      <c r="J3867">
        <f>_xlfn.NUMBERVALUE(INDEX(tb_SVI[],MATCH(Table3[[#This Row],[city_name]],tb_SVI[city_name_uf],0),8),".")</f>
        <v>0.22700000000000001</v>
      </c>
      <c r="K3867">
        <f>_xlfn.NUMBERVALUE(INDEX(tb_SVI[],MATCH(Table3[[#This Row],[city_name]],tb_SVI[city_name_uf],0),9),".")</f>
        <v>6.3E-2</v>
      </c>
      <c r="L3867">
        <f>_xlfn.NUMBERVALUE(INDEX(tb_SVI[],MATCH(Table3[[#This Row],[city_name]],tb_SVI[city_name_uf],0),10),".")</f>
        <v>0.38100000000000001</v>
      </c>
      <c r="M3867">
        <f>_xlfn.NUMBERVALUE(INDEX(tb_SVI[],MATCH(Table3[[#This Row],[city_name]],tb_SVI[city_name_uf],0),11),".")</f>
        <v>0.23699999999999999</v>
      </c>
      <c r="N3867" s="14">
        <f>_xlfn.PERCENTRANK.INC(Table3[MHDI_tot],Table3[[#This Row],[MHDI_tot]],3)</f>
        <v>0.626</v>
      </c>
    </row>
    <row r="3868" spans="1:14" hidden="1" x14ac:dyDescent="0.2">
      <c r="A3868" t="str">
        <f>SVI!F3868</f>
        <v>Elisiário/SP</v>
      </c>
      <c r="B3868" t="str">
        <f>INDEX(tb_SVI[],MATCH(Table3[[#This Row],[ibge_cod]],tb_SVI[Município],0),1)</f>
        <v>SP</v>
      </c>
      <c r="C3868" t="str">
        <f>INDEX(tb_SVI[],MATCH(Table3[[#This Row],[city_name]],tb_SVI[city_name_uf],0),3)</f>
        <v>3514924</v>
      </c>
      <c r="D3868" t="s">
        <v>21498</v>
      </c>
      <c r="E3868" s="11">
        <f>INDEX(tb_SVI[],MATCH(Table3[[#This Row],[city_name]],tb_SVI[city_name_uf],0),5)</f>
        <v>3697</v>
      </c>
      <c r="F3868">
        <f>INDEX(tb_MHDI[],MATCH(Table3[[#This Row],[city_name]],tb_MHDI[mun_uf],0),5)</f>
        <v>0.747</v>
      </c>
      <c r="G3868">
        <f>INDEX(tb_MHDI[],MATCH(Table3[[#This Row],[city_name]],tb_MHDI[mun_uf],0),6)</f>
        <v>0.71099999999999997</v>
      </c>
      <c r="H3868">
        <f>INDEX(tb_MHDI[],MATCH(Table3[[#This Row],[city_name]],tb_MHDI[mun_uf],0),7)</f>
        <v>0.82499999999999996</v>
      </c>
      <c r="I3868">
        <f>INDEX(tb_MHDI[],MATCH(Table3[[#This Row],[city_name]],tb_MHDI[mun_uf],0),8)</f>
        <v>0.71199999999999997</v>
      </c>
      <c r="J3868">
        <f>_xlfn.NUMBERVALUE(INDEX(tb_SVI[],MATCH(Table3[[#This Row],[city_name]],tb_SVI[city_name_uf],0),8),".")</f>
        <v>0.154</v>
      </c>
      <c r="K3868">
        <f>_xlfn.NUMBERVALUE(INDEX(tb_SVI[],MATCH(Table3[[#This Row],[city_name]],tb_SVI[city_name_uf],0),9),".")</f>
        <v>0</v>
      </c>
      <c r="L3868">
        <f>_xlfn.NUMBERVALUE(INDEX(tb_SVI[],MATCH(Table3[[#This Row],[city_name]],tb_SVI[city_name_uf],0),10),".")</f>
        <v>0.28599999999999998</v>
      </c>
      <c r="M3868">
        <f>_xlfn.NUMBERVALUE(INDEX(tb_SVI[],MATCH(Table3[[#This Row],[city_name]],tb_SVI[city_name_uf],0),11),".")</f>
        <v>0.17599999999999999</v>
      </c>
      <c r="N3868" s="14">
        <f>_xlfn.PERCENTRANK.INC(Table3[MHDI_tot],Table3[[#This Row],[MHDI_tot]],3)</f>
        <v>0.88700000000000001</v>
      </c>
    </row>
    <row r="3869" spans="1:14" hidden="1" x14ac:dyDescent="0.2">
      <c r="A3869" t="str">
        <f>SVI!F3869</f>
        <v>Embaúba/SP</v>
      </c>
      <c r="B3869" t="str">
        <f>INDEX(tb_SVI[],MATCH(Table3[[#This Row],[ibge_cod]],tb_SVI[Município],0),1)</f>
        <v>SP</v>
      </c>
      <c r="C3869" t="str">
        <f>INDEX(tb_SVI[],MATCH(Table3[[#This Row],[city_name]],tb_SVI[city_name_uf],0),3)</f>
        <v>3514957</v>
      </c>
      <c r="D3869" t="s">
        <v>21499</v>
      </c>
      <c r="E3869" s="11">
        <f>INDEX(tb_SVI[],MATCH(Table3[[#This Row],[city_name]],tb_SVI[city_name_uf],0),5)</f>
        <v>2449</v>
      </c>
      <c r="F3869">
        <f>INDEX(tb_MHDI[],MATCH(Table3[[#This Row],[city_name]],tb_MHDI[mun_uf],0),5)</f>
        <v>0.73</v>
      </c>
      <c r="G3869">
        <f>INDEX(tb_MHDI[],MATCH(Table3[[#This Row],[city_name]],tb_MHDI[mun_uf],0),6)</f>
        <v>0.72299999999999998</v>
      </c>
      <c r="H3869">
        <f>INDEX(tb_MHDI[],MATCH(Table3[[#This Row],[city_name]],tb_MHDI[mun_uf],0),7)</f>
        <v>0.84</v>
      </c>
      <c r="I3869">
        <f>INDEX(tb_MHDI[],MATCH(Table3[[#This Row],[city_name]],tb_MHDI[mun_uf],0),8)</f>
        <v>0.64100000000000001</v>
      </c>
      <c r="J3869">
        <f>_xlfn.NUMBERVALUE(INDEX(tb_SVI[],MATCH(Table3[[#This Row],[city_name]],tb_SVI[city_name_uf],0),8),".")</f>
        <v>0.28499999999999998</v>
      </c>
      <c r="K3869">
        <f>_xlfn.NUMBERVALUE(INDEX(tb_SVI[],MATCH(Table3[[#This Row],[city_name]],tb_SVI[city_name_uf],0),9),".")</f>
        <v>0.40400000000000003</v>
      </c>
      <c r="L3869">
        <f>_xlfn.NUMBERVALUE(INDEX(tb_SVI[],MATCH(Table3[[#This Row],[city_name]],tb_SVI[city_name_uf],0),10),".")</f>
        <v>0.26700000000000002</v>
      </c>
      <c r="M3869">
        <f>_xlfn.NUMBERVALUE(INDEX(tb_SVI[],MATCH(Table3[[#This Row],[city_name]],tb_SVI[city_name_uf],0),11),".")</f>
        <v>0.184</v>
      </c>
      <c r="N3869" s="14">
        <f>_xlfn.PERCENTRANK.INC(Table3[MHDI_tot],Table3[[#This Row],[MHDI_tot]],3)</f>
        <v>0.81100000000000005</v>
      </c>
    </row>
    <row r="3870" spans="1:14" hidden="1" x14ac:dyDescent="0.2">
      <c r="A3870" t="str">
        <f>SVI!F3870</f>
        <v>Emilianópolis/SP</v>
      </c>
      <c r="B3870" t="str">
        <f>INDEX(tb_SVI[],MATCH(Table3[[#This Row],[ibge_cod]],tb_SVI[Município],0),1)</f>
        <v>SP</v>
      </c>
      <c r="C3870" t="str">
        <f>INDEX(tb_SVI[],MATCH(Table3[[#This Row],[city_name]],tb_SVI[city_name_uf],0),3)</f>
        <v>3515129</v>
      </c>
      <c r="D3870" t="s">
        <v>21500</v>
      </c>
      <c r="E3870" s="11">
        <f>INDEX(tb_SVI[],MATCH(Table3[[#This Row],[city_name]],tb_SVI[city_name_uf],0),5)</f>
        <v>3227</v>
      </c>
      <c r="F3870">
        <f>INDEX(tb_MHDI[],MATCH(Table3[[#This Row],[city_name]],tb_MHDI[mun_uf],0),5)</f>
        <v>0.72699999999999998</v>
      </c>
      <c r="G3870">
        <f>INDEX(tb_MHDI[],MATCH(Table3[[#This Row],[city_name]],tb_MHDI[mun_uf],0),6)</f>
        <v>0.69</v>
      </c>
      <c r="H3870">
        <f>INDEX(tb_MHDI[],MATCH(Table3[[#This Row],[city_name]],tb_MHDI[mun_uf],0),7)</f>
        <v>0.80500000000000005</v>
      </c>
      <c r="I3870">
        <f>INDEX(tb_MHDI[],MATCH(Table3[[#This Row],[city_name]],tb_MHDI[mun_uf],0),8)</f>
        <v>0.69099999999999995</v>
      </c>
      <c r="J3870">
        <f>_xlfn.NUMBERVALUE(INDEX(tb_SVI[],MATCH(Table3[[#This Row],[city_name]],tb_SVI[city_name_uf],0),8),".")</f>
        <v>0.32200000000000001</v>
      </c>
      <c r="K3870">
        <f>_xlfn.NUMBERVALUE(INDEX(tb_SVI[],MATCH(Table3[[#This Row],[city_name]],tb_SVI[city_name_uf],0),9),".")</f>
        <v>0.41399999999999998</v>
      </c>
      <c r="L3870">
        <f>_xlfn.NUMBERVALUE(INDEX(tb_SVI[],MATCH(Table3[[#This Row],[city_name]],tb_SVI[city_name_uf],0),10),".")</f>
        <v>0.32300000000000001</v>
      </c>
      <c r="M3870">
        <f>_xlfn.NUMBERVALUE(INDEX(tb_SVI[],MATCH(Table3[[#This Row],[city_name]],tb_SVI[city_name_uf],0),11),".")</f>
        <v>0.22900000000000001</v>
      </c>
      <c r="N3870" s="14">
        <f>_xlfn.PERCENTRANK.INC(Table3[MHDI_tot],Table3[[#This Row],[MHDI_tot]],3)</f>
        <v>0.79600000000000004</v>
      </c>
    </row>
    <row r="3871" spans="1:14" hidden="1" x14ac:dyDescent="0.2">
      <c r="A3871" t="str">
        <f>SVI!F3871</f>
        <v>Espírito Santo do Pinhal/SP</v>
      </c>
      <c r="B3871" t="str">
        <f>INDEX(tb_SVI[],MATCH(Table3[[#This Row],[ibge_cod]],tb_SVI[Município],0),1)</f>
        <v>SP</v>
      </c>
      <c r="C3871" t="str">
        <f>INDEX(tb_SVI[],MATCH(Table3[[#This Row],[city_name]],tb_SVI[city_name_uf],0),3)</f>
        <v>3515186</v>
      </c>
      <c r="D3871" t="s">
        <v>21501</v>
      </c>
      <c r="E3871" s="11">
        <f>INDEX(tb_SVI[],MATCH(Table3[[#This Row],[city_name]],tb_SVI[city_name_uf],0),5)</f>
        <v>44471</v>
      </c>
      <c r="F3871">
        <f>INDEX(tb_MHDI[],MATCH(Table3[[#This Row],[city_name]],tb_MHDI[mun_uf],0),5)</f>
        <v>0.78700000000000003</v>
      </c>
      <c r="G3871">
        <f>INDEX(tb_MHDI[],MATCH(Table3[[#This Row],[city_name]],tb_MHDI[mun_uf],0),6)</f>
        <v>0.78400000000000003</v>
      </c>
      <c r="H3871">
        <f>INDEX(tb_MHDI[],MATCH(Table3[[#This Row],[city_name]],tb_MHDI[mun_uf],0),7)</f>
        <v>0.872</v>
      </c>
      <c r="I3871">
        <f>INDEX(tb_MHDI[],MATCH(Table3[[#This Row],[city_name]],tb_MHDI[mun_uf],0),8)</f>
        <v>0.71199999999999997</v>
      </c>
      <c r="J3871">
        <f>_xlfn.NUMBERVALUE(INDEX(tb_SVI[],MATCH(Table3[[#This Row],[city_name]],tb_SVI[city_name_uf],0),8),".")</f>
        <v>0.156</v>
      </c>
      <c r="K3871">
        <f>_xlfn.NUMBERVALUE(INDEX(tb_SVI[],MATCH(Table3[[#This Row],[city_name]],tb_SVI[city_name_uf],0),9),".")</f>
        <v>2.7E-2</v>
      </c>
      <c r="L3871">
        <f>_xlfn.NUMBERVALUE(INDEX(tb_SVI[],MATCH(Table3[[#This Row],[city_name]],tb_SVI[city_name_uf],0),10),".")</f>
        <v>0.23899999999999999</v>
      </c>
      <c r="M3871">
        <f>_xlfn.NUMBERVALUE(INDEX(tb_SVI[],MATCH(Table3[[#This Row],[city_name]],tb_SVI[city_name_uf],0),11),".")</f>
        <v>0.20300000000000001</v>
      </c>
      <c r="N3871" s="14">
        <f>_xlfn.PERCENTRANK.INC(Table3[MHDI_tot],Table3[[#This Row],[MHDI_tot]],3)</f>
        <v>0.98399999999999999</v>
      </c>
    </row>
    <row r="3872" spans="1:14" hidden="1" x14ac:dyDescent="0.2">
      <c r="A3872" t="str">
        <f>SVI!F3872</f>
        <v>Espírito Santo do Turvo/SP</v>
      </c>
      <c r="B3872" t="str">
        <f>INDEX(tb_SVI[],MATCH(Table3[[#This Row],[ibge_cod]],tb_SVI[Município],0),1)</f>
        <v>SP</v>
      </c>
      <c r="C3872" t="str">
        <f>INDEX(tb_SVI[],MATCH(Table3[[#This Row],[city_name]],tb_SVI[city_name_uf],0),3)</f>
        <v>3515194</v>
      </c>
      <c r="D3872" t="s">
        <v>21502</v>
      </c>
      <c r="E3872" s="11">
        <f>INDEX(tb_SVI[],MATCH(Table3[[#This Row],[city_name]],tb_SVI[city_name_uf],0),5)</f>
        <v>4878</v>
      </c>
      <c r="F3872">
        <f>INDEX(tb_MHDI[],MATCH(Table3[[#This Row],[city_name]],tb_MHDI[mun_uf],0),5)</f>
        <v>0.69599999999999995</v>
      </c>
      <c r="G3872">
        <f>INDEX(tb_MHDI[],MATCH(Table3[[#This Row],[city_name]],tb_MHDI[mun_uf],0),6)</f>
        <v>0.67500000000000004</v>
      </c>
      <c r="H3872">
        <f>INDEX(tb_MHDI[],MATCH(Table3[[#This Row],[city_name]],tb_MHDI[mun_uf],0),7)</f>
        <v>0.81899999999999995</v>
      </c>
      <c r="I3872">
        <f>INDEX(tb_MHDI[],MATCH(Table3[[#This Row],[city_name]],tb_MHDI[mun_uf],0),8)</f>
        <v>0.60899999999999999</v>
      </c>
      <c r="J3872">
        <f>_xlfn.NUMBERVALUE(INDEX(tb_SVI[],MATCH(Table3[[#This Row],[city_name]],tb_SVI[city_name_uf],0),8),".")</f>
        <v>0.22800000000000001</v>
      </c>
      <c r="K3872">
        <f>_xlfn.NUMBERVALUE(INDEX(tb_SVI[],MATCH(Table3[[#This Row],[city_name]],tb_SVI[city_name_uf],0),9),".")</f>
        <v>0.10100000000000001</v>
      </c>
      <c r="L3872">
        <f>_xlfn.NUMBERVALUE(INDEX(tb_SVI[],MATCH(Table3[[#This Row],[city_name]],tb_SVI[city_name_uf],0),10),".")</f>
        <v>0.314</v>
      </c>
      <c r="M3872">
        <f>_xlfn.NUMBERVALUE(INDEX(tb_SVI[],MATCH(Table3[[#This Row],[city_name]],tb_SVI[city_name_uf],0),11),".")</f>
        <v>0.26900000000000002</v>
      </c>
      <c r="N3872" s="14">
        <f>_xlfn.PERCENTRANK.INC(Table3[MHDI_tot],Table3[[#This Row],[MHDI_tot]],3)</f>
        <v>0.63</v>
      </c>
    </row>
    <row r="3873" spans="1:14" hidden="1" x14ac:dyDescent="0.2">
      <c r="A3873" t="str">
        <f>SVI!F3873</f>
        <v>Estiva Gerbi/SP</v>
      </c>
      <c r="B3873" t="str">
        <f>INDEX(tb_SVI[],MATCH(Table3[[#This Row],[ibge_cod]],tb_SVI[Município],0),1)</f>
        <v>SP</v>
      </c>
      <c r="C3873" t="str">
        <f>INDEX(tb_SVI[],MATCH(Table3[[#This Row],[city_name]],tb_SVI[city_name_uf],0),3)</f>
        <v>3557303</v>
      </c>
      <c r="D3873" t="s">
        <v>21503</v>
      </c>
      <c r="E3873" s="11">
        <f>INDEX(tb_SVI[],MATCH(Table3[[#This Row],[city_name]],tb_SVI[city_name_uf],0),5)</f>
        <v>11407</v>
      </c>
      <c r="F3873">
        <f>INDEX(tb_MHDI[],MATCH(Table3[[#This Row],[city_name]],tb_MHDI[mun_uf],0),5)</f>
        <v>0.74</v>
      </c>
      <c r="G3873">
        <f>INDEX(tb_MHDI[],MATCH(Table3[[#This Row],[city_name]],tb_MHDI[mun_uf],0),6)</f>
        <v>0.71599999999999997</v>
      </c>
      <c r="H3873">
        <f>INDEX(tb_MHDI[],MATCH(Table3[[#This Row],[city_name]],tb_MHDI[mun_uf],0),7)</f>
        <v>0.81499999999999995</v>
      </c>
      <c r="I3873">
        <f>INDEX(tb_MHDI[],MATCH(Table3[[#This Row],[city_name]],tb_MHDI[mun_uf],0),8)</f>
        <v>0.69499999999999995</v>
      </c>
      <c r="J3873">
        <f>_xlfn.NUMBERVALUE(INDEX(tb_SVI[],MATCH(Table3[[#This Row],[city_name]],tb_SVI[city_name_uf],0),8),".")</f>
        <v>0.16200000000000001</v>
      </c>
      <c r="K3873">
        <f>_xlfn.NUMBERVALUE(INDEX(tb_SVI[],MATCH(Table3[[#This Row],[city_name]],tb_SVI[city_name_uf],0),9),".")</f>
        <v>6.6000000000000003E-2</v>
      </c>
      <c r="L3873">
        <f>_xlfn.NUMBERVALUE(INDEX(tb_SVI[],MATCH(Table3[[#This Row],[city_name]],tb_SVI[city_name_uf],0),10),".")</f>
        <v>0.22900000000000001</v>
      </c>
      <c r="M3873">
        <f>_xlfn.NUMBERVALUE(INDEX(tb_SVI[],MATCH(Table3[[#This Row],[city_name]],tb_SVI[city_name_uf],0),11),".")</f>
        <v>0.192</v>
      </c>
      <c r="N3873" s="14">
        <f>_xlfn.PERCENTRANK.INC(Table3[MHDI_tot],Table3[[#This Row],[MHDI_tot]],3)</f>
        <v>0.85699999999999998</v>
      </c>
    </row>
    <row r="3874" spans="1:14" hidden="1" x14ac:dyDescent="0.2">
      <c r="A3874" t="str">
        <f>SVI!F3874</f>
        <v>Estrela D'Oeste/SP</v>
      </c>
      <c r="B3874" t="str">
        <f>INDEX(tb_SVI[],MATCH(Table3[[#This Row],[ibge_cod]],tb_SVI[Município],0),1)</f>
        <v>SP</v>
      </c>
      <c r="C3874" t="str">
        <f>INDEX(tb_SVI[],MATCH(Table3[[#This Row],[city_name]],tb_SVI[city_name_uf],0),3)</f>
        <v>3515202</v>
      </c>
      <c r="D3874" t="s">
        <v>21504</v>
      </c>
      <c r="E3874" s="11">
        <f>INDEX(tb_SVI[],MATCH(Table3[[#This Row],[city_name]],tb_SVI[city_name_uf],0),5)</f>
        <v>8419</v>
      </c>
      <c r="F3874">
        <f>INDEX(tb_MHDI[],MATCH(Table3[[#This Row],[city_name]],tb_MHDI[mun_uf],0),5)</f>
        <v>0.76</v>
      </c>
      <c r="G3874">
        <f>INDEX(tb_MHDI[],MATCH(Table3[[#This Row],[city_name]],tb_MHDI[mun_uf],0),6)</f>
        <v>0.71199999999999997</v>
      </c>
      <c r="H3874">
        <f>INDEX(tb_MHDI[],MATCH(Table3[[#This Row],[city_name]],tb_MHDI[mun_uf],0),7)</f>
        <v>0.873</v>
      </c>
      <c r="I3874">
        <f>INDEX(tb_MHDI[],MATCH(Table3[[#This Row],[city_name]],tb_MHDI[mun_uf],0),8)</f>
        <v>0.70499999999999996</v>
      </c>
      <c r="J3874">
        <f>_xlfn.NUMBERVALUE(INDEX(tb_SVI[],MATCH(Table3[[#This Row],[city_name]],tb_SVI[city_name_uf],0),8),".")</f>
        <v>0.14899999999999999</v>
      </c>
      <c r="K3874">
        <f>_xlfn.NUMBERVALUE(INDEX(tb_SVI[],MATCH(Table3[[#This Row],[city_name]],tb_SVI[city_name_uf],0),9),".")</f>
        <v>1.7000000000000001E-2</v>
      </c>
      <c r="L3874">
        <f>_xlfn.NUMBERVALUE(INDEX(tb_SVI[],MATCH(Table3[[#This Row],[city_name]],tb_SVI[city_name_uf],0),10),".")</f>
        <v>0.24399999999999999</v>
      </c>
      <c r="M3874">
        <f>_xlfn.NUMBERVALUE(INDEX(tb_SVI[],MATCH(Table3[[#This Row],[city_name]],tb_SVI[city_name_uf],0),11),".")</f>
        <v>0.187</v>
      </c>
      <c r="N3874" s="14">
        <f>_xlfn.PERCENTRANK.INC(Table3[MHDI_tot],Table3[[#This Row],[MHDI_tot]],3)</f>
        <v>0.93100000000000005</v>
      </c>
    </row>
    <row r="3875" spans="1:14" hidden="1" x14ac:dyDescent="0.2">
      <c r="A3875" t="str">
        <f>SVI!F3875</f>
        <v>Estrela do Norte/SP</v>
      </c>
      <c r="B3875" t="str">
        <f>INDEX(tb_SVI[],MATCH(Table3[[#This Row],[ibge_cod]],tb_SVI[Município],0),1)</f>
        <v>SP</v>
      </c>
      <c r="C3875" t="str">
        <f>INDEX(tb_SVI[],MATCH(Table3[[#This Row],[city_name]],tb_SVI[city_name_uf],0),3)</f>
        <v>3515301</v>
      </c>
      <c r="D3875" t="s">
        <v>21505</v>
      </c>
      <c r="E3875" s="11">
        <f>INDEX(tb_SVI[],MATCH(Table3[[#This Row],[city_name]],tb_SVI[city_name_uf],0),5)</f>
        <v>2770</v>
      </c>
      <c r="F3875">
        <f>INDEX(tb_MHDI[],MATCH(Table3[[#This Row],[city_name]],tb_MHDI[mun_uf],0),5)</f>
        <v>0.74</v>
      </c>
      <c r="G3875">
        <f>INDEX(tb_MHDI[],MATCH(Table3[[#This Row],[city_name]],tb_MHDI[mun_uf],0),6)</f>
        <v>0.69299999999999995</v>
      </c>
      <c r="H3875">
        <f>INDEX(tb_MHDI[],MATCH(Table3[[#This Row],[city_name]],tb_MHDI[mun_uf],0),7)</f>
        <v>0.81799999999999995</v>
      </c>
      <c r="I3875">
        <f>INDEX(tb_MHDI[],MATCH(Table3[[#This Row],[city_name]],tb_MHDI[mun_uf],0),8)</f>
        <v>0.71399999999999997</v>
      </c>
      <c r="J3875">
        <f>_xlfn.NUMBERVALUE(INDEX(tb_SVI[],MATCH(Table3[[#This Row],[city_name]],tb_SVI[city_name_uf],0),8),".")</f>
        <v>0.27700000000000002</v>
      </c>
      <c r="K3875">
        <f>_xlfn.NUMBERVALUE(INDEX(tb_SVI[],MATCH(Table3[[#This Row],[city_name]],tb_SVI[city_name_uf],0),9),".")</f>
        <v>0.307</v>
      </c>
      <c r="L3875">
        <f>_xlfn.NUMBERVALUE(INDEX(tb_SVI[],MATCH(Table3[[#This Row],[city_name]],tb_SVI[city_name_uf],0),10),".")</f>
        <v>0.23899999999999999</v>
      </c>
      <c r="M3875">
        <f>_xlfn.NUMBERVALUE(INDEX(tb_SVI[],MATCH(Table3[[#This Row],[city_name]],tb_SVI[city_name_uf],0),11),".")</f>
        <v>0.28599999999999998</v>
      </c>
      <c r="N3875" s="14">
        <f>_xlfn.PERCENTRANK.INC(Table3[MHDI_tot],Table3[[#This Row],[MHDI_tot]],3)</f>
        <v>0.85699999999999998</v>
      </c>
    </row>
    <row r="3876" spans="1:14" hidden="1" x14ac:dyDescent="0.2">
      <c r="A3876" t="str">
        <f>SVI!F3876</f>
        <v>Euclides da Cunha Paulista/SP</v>
      </c>
      <c r="B3876" t="str">
        <f>INDEX(tb_SVI[],MATCH(Table3[[#This Row],[ibge_cod]],tb_SVI[Município],0),1)</f>
        <v>SP</v>
      </c>
      <c r="C3876" t="str">
        <f>INDEX(tb_SVI[],MATCH(Table3[[#This Row],[city_name]],tb_SVI[city_name_uf],0),3)</f>
        <v>3515350</v>
      </c>
      <c r="D3876" t="s">
        <v>21506</v>
      </c>
      <c r="E3876" s="11">
        <f>INDEX(tb_SVI[],MATCH(Table3[[#This Row],[city_name]],tb_SVI[city_name_uf],0),5)</f>
        <v>9325</v>
      </c>
      <c r="F3876">
        <f>INDEX(tb_MHDI[],MATCH(Table3[[#This Row],[city_name]],tb_MHDI[mun_uf],0),5)</f>
        <v>0.70399999999999996</v>
      </c>
      <c r="G3876">
        <f>INDEX(tb_MHDI[],MATCH(Table3[[#This Row],[city_name]],tb_MHDI[mun_uf],0),6)</f>
        <v>0.66300000000000003</v>
      </c>
      <c r="H3876">
        <f>INDEX(tb_MHDI[],MATCH(Table3[[#This Row],[city_name]],tb_MHDI[mun_uf],0),7)</f>
        <v>0.80200000000000005</v>
      </c>
      <c r="I3876">
        <f>INDEX(tb_MHDI[],MATCH(Table3[[#This Row],[city_name]],tb_MHDI[mun_uf],0),8)</f>
        <v>0.65500000000000003</v>
      </c>
      <c r="J3876">
        <f>_xlfn.NUMBERVALUE(INDEX(tb_SVI[],MATCH(Table3[[#This Row],[city_name]],tb_SVI[city_name_uf],0),8),".")</f>
        <v>0.39200000000000002</v>
      </c>
      <c r="K3876">
        <f>_xlfn.NUMBERVALUE(INDEX(tb_SVI[],MATCH(Table3[[#This Row],[city_name]],tb_SVI[city_name_uf],0),9),".")</f>
        <v>0.42499999999999999</v>
      </c>
      <c r="L3876">
        <f>_xlfn.NUMBERVALUE(INDEX(tb_SVI[],MATCH(Table3[[#This Row],[city_name]],tb_SVI[city_name_uf],0),10),".")</f>
        <v>0.378</v>
      </c>
      <c r="M3876">
        <f>_xlfn.NUMBERVALUE(INDEX(tb_SVI[],MATCH(Table3[[#This Row],[city_name]],tb_SVI[city_name_uf],0),11),".")</f>
        <v>0.372</v>
      </c>
      <c r="N3876" s="14">
        <f>_xlfn.PERCENTRANK.INC(Table3[MHDI_tot],Table3[[#This Row],[MHDI_tot]],3)</f>
        <v>0.67400000000000004</v>
      </c>
    </row>
    <row r="3877" spans="1:14" hidden="1" x14ac:dyDescent="0.2">
      <c r="A3877" t="str">
        <f>SVI!F3877</f>
        <v>Fartura/SP</v>
      </c>
      <c r="B3877" t="str">
        <f>INDEX(tb_SVI[],MATCH(Table3[[#This Row],[ibge_cod]],tb_SVI[Município],0),1)</f>
        <v>SP</v>
      </c>
      <c r="C3877" t="str">
        <f>INDEX(tb_SVI[],MATCH(Table3[[#This Row],[city_name]],tb_SVI[city_name_uf],0),3)</f>
        <v>3515400</v>
      </c>
      <c r="D3877" t="s">
        <v>21507</v>
      </c>
      <c r="E3877" s="11">
        <f>INDEX(tb_SVI[],MATCH(Table3[[#This Row],[city_name]],tb_SVI[city_name_uf],0),5)</f>
        <v>16070</v>
      </c>
      <c r="F3877">
        <f>INDEX(tb_MHDI[],MATCH(Table3[[#This Row],[city_name]],tb_MHDI[mun_uf],0),5)</f>
        <v>0.73199999999999998</v>
      </c>
      <c r="G3877">
        <f>INDEX(tb_MHDI[],MATCH(Table3[[#This Row],[city_name]],tb_MHDI[mun_uf],0),6)</f>
        <v>0.69899999999999995</v>
      </c>
      <c r="H3877">
        <f>INDEX(tb_MHDI[],MATCH(Table3[[#This Row],[city_name]],tb_MHDI[mun_uf],0),7)</f>
        <v>0.86699999999999999</v>
      </c>
      <c r="I3877">
        <f>INDEX(tb_MHDI[],MATCH(Table3[[#This Row],[city_name]],tb_MHDI[mun_uf],0),8)</f>
        <v>0.64800000000000002</v>
      </c>
      <c r="J3877">
        <f>_xlfn.NUMBERVALUE(INDEX(tb_SVI[],MATCH(Table3[[#This Row],[city_name]],tb_SVI[city_name_uf],0),8),".")</f>
        <v>0.17499999999999999</v>
      </c>
      <c r="K3877">
        <f>_xlfn.NUMBERVALUE(INDEX(tb_SVI[],MATCH(Table3[[#This Row],[city_name]],tb_SVI[city_name_uf],0),9),".")</f>
        <v>4.1000000000000002E-2</v>
      </c>
      <c r="L3877">
        <f>_xlfn.NUMBERVALUE(INDEX(tb_SVI[],MATCH(Table3[[#This Row],[city_name]],tb_SVI[city_name_uf],0),10),".")</f>
        <v>0.28100000000000003</v>
      </c>
      <c r="M3877">
        <f>_xlfn.NUMBERVALUE(INDEX(tb_SVI[],MATCH(Table3[[#This Row],[city_name]],tb_SVI[city_name_uf],0),11),".")</f>
        <v>0.20300000000000001</v>
      </c>
      <c r="N3877" s="14">
        <f>_xlfn.PERCENTRANK.INC(Table3[MHDI_tot],Table3[[#This Row],[MHDI_tot]],3)</f>
        <v>0.82099999999999995</v>
      </c>
    </row>
    <row r="3878" spans="1:14" hidden="1" x14ac:dyDescent="0.2">
      <c r="A3878" t="str">
        <f>SVI!F3878</f>
        <v>Fernando Prestes/SP</v>
      </c>
      <c r="B3878" t="str">
        <f>INDEX(tb_SVI[],MATCH(Table3[[#This Row],[ibge_cod]],tb_SVI[Município],0),1)</f>
        <v>SP</v>
      </c>
      <c r="C3878" t="str">
        <f>INDEX(tb_SVI[],MATCH(Table3[[#This Row],[city_name]],tb_SVI[city_name_uf],0),3)</f>
        <v>3515608</v>
      </c>
      <c r="D3878" t="s">
        <v>21508</v>
      </c>
      <c r="E3878" s="11">
        <f>INDEX(tb_SVI[],MATCH(Table3[[#This Row],[city_name]],tb_SVI[city_name_uf],0),5)</f>
        <v>5794</v>
      </c>
      <c r="F3878">
        <f>INDEX(tb_MHDI[],MATCH(Table3[[#This Row],[city_name]],tb_MHDI[mun_uf],0),5)</f>
        <v>0.75800000000000001</v>
      </c>
      <c r="G3878">
        <f>INDEX(tb_MHDI[],MATCH(Table3[[#This Row],[city_name]],tb_MHDI[mun_uf],0),6)</f>
        <v>0.746</v>
      </c>
      <c r="H3878">
        <f>INDEX(tb_MHDI[],MATCH(Table3[[#This Row],[city_name]],tb_MHDI[mun_uf],0),7)</f>
        <v>0.85899999999999999</v>
      </c>
      <c r="I3878">
        <f>INDEX(tb_MHDI[],MATCH(Table3[[#This Row],[city_name]],tb_MHDI[mun_uf],0),8)</f>
        <v>0.68</v>
      </c>
      <c r="J3878">
        <f>_xlfn.NUMBERVALUE(INDEX(tb_SVI[],MATCH(Table3[[#This Row],[city_name]],tb_SVI[city_name_uf],0),8),".")</f>
        <v>0.187</v>
      </c>
      <c r="K3878">
        <f>_xlfn.NUMBERVALUE(INDEX(tb_SVI[],MATCH(Table3[[#This Row],[city_name]],tb_SVI[city_name_uf],0),9),".")</f>
        <v>0.109</v>
      </c>
      <c r="L3878">
        <f>_xlfn.NUMBERVALUE(INDEX(tb_SVI[],MATCH(Table3[[#This Row],[city_name]],tb_SVI[city_name_uf],0),10),".")</f>
        <v>0.24</v>
      </c>
      <c r="M3878">
        <f>_xlfn.NUMBERVALUE(INDEX(tb_SVI[],MATCH(Table3[[#This Row],[city_name]],tb_SVI[city_name_uf],0),11),".")</f>
        <v>0.21299999999999999</v>
      </c>
      <c r="N3878" s="14">
        <f>_xlfn.PERCENTRANK.INC(Table3[MHDI_tot],Table3[[#This Row],[MHDI_tot]],3)</f>
        <v>0.92400000000000004</v>
      </c>
    </row>
    <row r="3879" spans="1:14" hidden="1" x14ac:dyDescent="0.2">
      <c r="A3879" t="str">
        <f>SVI!F3879</f>
        <v>Fernandópolis/SP</v>
      </c>
      <c r="B3879" t="str">
        <f>INDEX(tb_SVI[],MATCH(Table3[[#This Row],[ibge_cod]],tb_SVI[Município],0),1)</f>
        <v>SP</v>
      </c>
      <c r="C3879" t="str">
        <f>INDEX(tb_SVI[],MATCH(Table3[[#This Row],[city_name]],tb_SVI[city_name_uf],0),3)</f>
        <v>3515509</v>
      </c>
      <c r="D3879" t="s">
        <v>21509</v>
      </c>
      <c r="E3879" s="11">
        <f>INDEX(tb_SVI[],MATCH(Table3[[#This Row],[city_name]],tb_SVI[city_name_uf],0),5)</f>
        <v>69402</v>
      </c>
      <c r="F3879">
        <f>INDEX(tb_MHDI[],MATCH(Table3[[#This Row],[city_name]],tb_MHDI[mun_uf],0),5)</f>
        <v>0.79700000000000004</v>
      </c>
      <c r="G3879">
        <f>INDEX(tb_MHDI[],MATCH(Table3[[#This Row],[city_name]],tb_MHDI[mun_uf],0),6)</f>
        <v>0.76700000000000002</v>
      </c>
      <c r="H3879">
        <f>INDEX(tb_MHDI[],MATCH(Table3[[#This Row],[city_name]],tb_MHDI[mun_uf],0),7)</f>
        <v>0.872</v>
      </c>
      <c r="I3879">
        <f>INDEX(tb_MHDI[],MATCH(Table3[[#This Row],[city_name]],tb_MHDI[mun_uf],0),8)</f>
        <v>0.75800000000000001</v>
      </c>
      <c r="J3879">
        <f>_xlfn.NUMBERVALUE(INDEX(tb_SVI[],MATCH(Table3[[#This Row],[city_name]],tb_SVI[city_name_uf],0),8),".")</f>
        <v>0.158</v>
      </c>
      <c r="K3879">
        <f>_xlfn.NUMBERVALUE(INDEX(tb_SVI[],MATCH(Table3[[#This Row],[city_name]],tb_SVI[city_name_uf],0),9),".")</f>
        <v>0.10100000000000001</v>
      </c>
      <c r="L3879">
        <f>_xlfn.NUMBERVALUE(INDEX(tb_SVI[],MATCH(Table3[[#This Row],[city_name]],tb_SVI[city_name_uf],0),10),".")</f>
        <v>0.17799999999999999</v>
      </c>
      <c r="M3879">
        <f>_xlfn.NUMBERVALUE(INDEX(tb_SVI[],MATCH(Table3[[#This Row],[city_name]],tb_SVI[city_name_uf],0),11),".")</f>
        <v>0.19600000000000001</v>
      </c>
      <c r="N3879" s="14">
        <f>_xlfn.PERCENTRANK.INC(Table3[MHDI_tot],Table3[[#This Row],[MHDI_tot]],3)</f>
        <v>0.99</v>
      </c>
    </row>
    <row r="3880" spans="1:14" hidden="1" x14ac:dyDescent="0.2">
      <c r="A3880" t="str">
        <f>SVI!F3880</f>
        <v>Fernão/SP</v>
      </c>
      <c r="B3880" t="str">
        <f>INDEX(tb_SVI[],MATCH(Table3[[#This Row],[ibge_cod]],tb_SVI[Município],0),1)</f>
        <v>SP</v>
      </c>
      <c r="C3880" t="str">
        <f>INDEX(tb_SVI[],MATCH(Table3[[#This Row],[city_name]],tb_SVI[city_name_uf],0),3)</f>
        <v>3515657</v>
      </c>
      <c r="D3880" t="s">
        <v>21510</v>
      </c>
      <c r="E3880" s="11">
        <f>INDEX(tb_SVI[],MATCH(Table3[[#This Row],[city_name]],tb_SVI[city_name_uf],0),5)</f>
        <v>1727</v>
      </c>
      <c r="F3880">
        <f>INDEX(tb_MHDI[],MATCH(Table3[[#This Row],[city_name]],tb_MHDI[mun_uf],0),5)</f>
        <v>0.70299999999999996</v>
      </c>
      <c r="G3880">
        <f>INDEX(tb_MHDI[],MATCH(Table3[[#This Row],[city_name]],tb_MHDI[mun_uf],0),6)</f>
        <v>0.66800000000000004</v>
      </c>
      <c r="H3880">
        <f>INDEX(tb_MHDI[],MATCH(Table3[[#This Row],[city_name]],tb_MHDI[mun_uf],0),7)</f>
        <v>0.84299999999999997</v>
      </c>
      <c r="I3880">
        <f>INDEX(tb_MHDI[],MATCH(Table3[[#This Row],[city_name]],tb_MHDI[mun_uf],0),8)</f>
        <v>0.61699999999999999</v>
      </c>
      <c r="J3880">
        <f>_xlfn.NUMBERVALUE(INDEX(tb_SVI[],MATCH(Table3[[#This Row],[city_name]],tb_SVI[city_name_uf],0),8),".")</f>
        <v>0.26300000000000001</v>
      </c>
      <c r="K3880">
        <f>_xlfn.NUMBERVALUE(INDEX(tb_SVI[],MATCH(Table3[[#This Row],[city_name]],tb_SVI[city_name_uf],0),9),".")</f>
        <v>0.27600000000000002</v>
      </c>
      <c r="L3880">
        <f>_xlfn.NUMBERVALUE(INDEX(tb_SVI[],MATCH(Table3[[#This Row],[city_name]],tb_SVI[city_name_uf],0),10),".")</f>
        <v>0.20899999999999999</v>
      </c>
      <c r="M3880">
        <f>_xlfn.NUMBERVALUE(INDEX(tb_SVI[],MATCH(Table3[[#This Row],[city_name]],tb_SVI[city_name_uf],0),11),".")</f>
        <v>0.30499999999999999</v>
      </c>
      <c r="N3880" s="14">
        <f>_xlfn.PERCENTRANK.INC(Table3[MHDI_tot],Table3[[#This Row],[MHDI_tot]],3)</f>
        <v>0.66900000000000004</v>
      </c>
    </row>
    <row r="3881" spans="1:14" hidden="1" x14ac:dyDescent="0.2">
      <c r="A3881" t="str">
        <f>SVI!F3881</f>
        <v>Flora Rica/SP</v>
      </c>
      <c r="B3881" t="str">
        <f>INDEX(tb_SVI[],MATCH(Table3[[#This Row],[ibge_cod]],tb_SVI[Município],0),1)</f>
        <v>SP</v>
      </c>
      <c r="C3881" t="str">
        <f>INDEX(tb_SVI[],MATCH(Table3[[#This Row],[city_name]],tb_SVI[city_name_uf],0),3)</f>
        <v>3515806</v>
      </c>
      <c r="D3881" t="s">
        <v>21511</v>
      </c>
      <c r="E3881" s="11">
        <f>INDEX(tb_SVI[],MATCH(Table3[[#This Row],[city_name]],tb_SVI[city_name_uf],0),5)</f>
        <v>1430</v>
      </c>
      <c r="F3881">
        <f>INDEX(tb_MHDI[],MATCH(Table3[[#This Row],[city_name]],tb_MHDI[mun_uf],0),5)</f>
        <v>0.72699999999999998</v>
      </c>
      <c r="G3881">
        <f>INDEX(tb_MHDI[],MATCH(Table3[[#This Row],[city_name]],tb_MHDI[mun_uf],0),6)</f>
        <v>0.66800000000000004</v>
      </c>
      <c r="H3881">
        <f>INDEX(tb_MHDI[],MATCH(Table3[[#This Row],[city_name]],tb_MHDI[mun_uf],0),7)</f>
        <v>0.79600000000000004</v>
      </c>
      <c r="I3881">
        <f>INDEX(tb_MHDI[],MATCH(Table3[[#This Row],[city_name]],tb_MHDI[mun_uf],0),8)</f>
        <v>0.72299999999999998</v>
      </c>
      <c r="J3881">
        <f>_xlfn.NUMBERVALUE(INDEX(tb_SVI[],MATCH(Table3[[#This Row],[city_name]],tb_SVI[city_name_uf],0),8),".")</f>
        <v>0.32200000000000001</v>
      </c>
      <c r="K3881">
        <f>_xlfn.NUMBERVALUE(INDEX(tb_SVI[],MATCH(Table3[[#This Row],[city_name]],tb_SVI[city_name_uf],0),9),".")</f>
        <v>0.40400000000000003</v>
      </c>
      <c r="L3881">
        <f>_xlfn.NUMBERVALUE(INDEX(tb_SVI[],MATCH(Table3[[#This Row],[city_name]],tb_SVI[city_name_uf],0),10),".")</f>
        <v>0.23499999999999999</v>
      </c>
      <c r="M3881">
        <f>_xlfn.NUMBERVALUE(INDEX(tb_SVI[],MATCH(Table3[[#This Row],[city_name]],tb_SVI[city_name_uf],0),11),".")</f>
        <v>0.32800000000000001</v>
      </c>
      <c r="N3881" s="14">
        <f>_xlfn.PERCENTRANK.INC(Table3[MHDI_tot],Table3[[#This Row],[MHDI_tot]],3)</f>
        <v>0.79600000000000004</v>
      </c>
    </row>
    <row r="3882" spans="1:14" hidden="1" x14ac:dyDescent="0.2">
      <c r="A3882" t="str">
        <f>SVI!F3882</f>
        <v>Floreal/SP</v>
      </c>
      <c r="B3882" t="str">
        <f>INDEX(tb_SVI[],MATCH(Table3[[#This Row],[ibge_cod]],tb_SVI[Município],0),1)</f>
        <v>SP</v>
      </c>
      <c r="C3882" t="str">
        <f>INDEX(tb_SVI[],MATCH(Table3[[#This Row],[city_name]],tb_SVI[city_name_uf],0),3)</f>
        <v>3515905</v>
      </c>
      <c r="D3882" t="s">
        <v>21512</v>
      </c>
      <c r="E3882" s="11">
        <f>INDEX(tb_SVI[],MATCH(Table3[[#This Row],[city_name]],tb_SVI[city_name_uf],0),5)</f>
        <v>2900</v>
      </c>
      <c r="F3882">
        <f>INDEX(tb_MHDI[],MATCH(Table3[[#This Row],[city_name]],tb_MHDI[mun_uf],0),5)</f>
        <v>0.747</v>
      </c>
      <c r="G3882">
        <f>INDEX(tb_MHDI[],MATCH(Table3[[#This Row],[city_name]],tb_MHDI[mun_uf],0),6)</f>
        <v>0.71</v>
      </c>
      <c r="H3882">
        <f>INDEX(tb_MHDI[],MATCH(Table3[[#This Row],[city_name]],tb_MHDI[mun_uf],0),7)</f>
        <v>0.80800000000000005</v>
      </c>
      <c r="I3882">
        <f>INDEX(tb_MHDI[],MATCH(Table3[[#This Row],[city_name]],tb_MHDI[mun_uf],0),8)</f>
        <v>0.72599999999999998</v>
      </c>
      <c r="J3882">
        <f>_xlfn.NUMBERVALUE(INDEX(tb_SVI[],MATCH(Table3[[#This Row],[city_name]],tb_SVI[city_name_uf],0),8),".")</f>
        <v>0.13900000000000001</v>
      </c>
      <c r="K3882">
        <f>_xlfn.NUMBERVALUE(INDEX(tb_SVI[],MATCH(Table3[[#This Row],[city_name]],tb_SVI[city_name_uf],0),9),".")</f>
        <v>0</v>
      </c>
      <c r="L3882">
        <f>_xlfn.NUMBERVALUE(INDEX(tb_SVI[],MATCH(Table3[[#This Row],[city_name]],tb_SVI[city_name_uf],0),10),".")</f>
        <v>0.248</v>
      </c>
      <c r="M3882">
        <f>_xlfn.NUMBERVALUE(INDEX(tb_SVI[],MATCH(Table3[[#This Row],[city_name]],tb_SVI[city_name_uf],0),11),".")</f>
        <v>0.16800000000000001</v>
      </c>
      <c r="N3882" s="14">
        <f>_xlfn.PERCENTRANK.INC(Table3[MHDI_tot],Table3[[#This Row],[MHDI_tot]],3)</f>
        <v>0.88700000000000001</v>
      </c>
    </row>
    <row r="3883" spans="1:14" hidden="1" x14ac:dyDescent="0.2">
      <c r="A3883" t="str">
        <f>SVI!F3883</f>
        <v>Florínea/SP</v>
      </c>
      <c r="B3883" t="str">
        <f>INDEX(tb_SVI[],MATCH(Table3[[#This Row],[ibge_cod]],tb_SVI[Município],0),1)</f>
        <v>SP</v>
      </c>
      <c r="C3883" t="str">
        <f>INDEX(tb_SVI[],MATCH(Table3[[#This Row],[city_name]],tb_SVI[city_name_uf],0),3)</f>
        <v>3516101</v>
      </c>
      <c r="D3883" t="s">
        <v>21513</v>
      </c>
      <c r="E3883" s="11">
        <f>INDEX(tb_SVI[],MATCH(Table3[[#This Row],[city_name]],tb_SVI[city_name_uf],0),5)</f>
        <v>2653</v>
      </c>
      <c r="F3883">
        <f>INDEX(tb_MHDI[],MATCH(Table3[[#This Row],[city_name]],tb_MHDI[mun_uf],0),5)</f>
        <v>0.71299999999999997</v>
      </c>
      <c r="G3883">
        <f>INDEX(tb_MHDI[],MATCH(Table3[[#This Row],[city_name]],tb_MHDI[mun_uf],0),6)</f>
        <v>0.67800000000000005</v>
      </c>
      <c r="H3883">
        <f>INDEX(tb_MHDI[],MATCH(Table3[[#This Row],[city_name]],tb_MHDI[mun_uf],0),7)</f>
        <v>0.82</v>
      </c>
      <c r="I3883">
        <f>INDEX(tb_MHDI[],MATCH(Table3[[#This Row],[city_name]],tb_MHDI[mun_uf],0),8)</f>
        <v>0.65200000000000002</v>
      </c>
      <c r="J3883">
        <f>_xlfn.NUMBERVALUE(INDEX(tb_SVI[],MATCH(Table3[[#This Row],[city_name]],tb_SVI[city_name_uf],0),8),".")</f>
        <v>0.24199999999999999</v>
      </c>
      <c r="K3883">
        <f>_xlfn.NUMBERVALUE(INDEX(tb_SVI[],MATCH(Table3[[#This Row],[city_name]],tb_SVI[city_name_uf],0),9),".")</f>
        <v>9.4E-2</v>
      </c>
      <c r="L3883">
        <f>_xlfn.NUMBERVALUE(INDEX(tb_SVI[],MATCH(Table3[[#This Row],[city_name]],tb_SVI[city_name_uf],0),10),".")</f>
        <v>0.27600000000000002</v>
      </c>
      <c r="M3883">
        <f>_xlfn.NUMBERVALUE(INDEX(tb_SVI[],MATCH(Table3[[#This Row],[city_name]],tb_SVI[city_name_uf],0),11),".")</f>
        <v>0.35699999999999998</v>
      </c>
      <c r="N3883" s="14">
        <f>_xlfn.PERCENTRANK.INC(Table3[MHDI_tot],Table3[[#This Row],[MHDI_tot]],3)</f>
        <v>0.72199999999999998</v>
      </c>
    </row>
    <row r="3884" spans="1:14" hidden="1" x14ac:dyDescent="0.2">
      <c r="A3884" t="str">
        <f>SVI!F3884</f>
        <v>Flórida Paulista/SP</v>
      </c>
      <c r="B3884" t="str">
        <f>INDEX(tb_SVI[],MATCH(Table3[[#This Row],[ibge_cod]],tb_SVI[Município],0),1)</f>
        <v>SP</v>
      </c>
      <c r="C3884" t="str">
        <f>INDEX(tb_SVI[],MATCH(Table3[[#This Row],[city_name]],tb_SVI[city_name_uf],0),3)</f>
        <v>3516002</v>
      </c>
      <c r="D3884" t="s">
        <v>21514</v>
      </c>
      <c r="E3884" s="11">
        <f>INDEX(tb_SVI[],MATCH(Table3[[#This Row],[city_name]],tb_SVI[city_name_uf],0),5)</f>
        <v>14790</v>
      </c>
      <c r="F3884">
        <f>INDEX(tb_MHDI[],MATCH(Table3[[#This Row],[city_name]],tb_MHDI[mun_uf],0),5)</f>
        <v>0.71499999999999997</v>
      </c>
      <c r="G3884">
        <f>INDEX(tb_MHDI[],MATCH(Table3[[#This Row],[city_name]],tb_MHDI[mun_uf],0),6)</f>
        <v>0.70199999999999996</v>
      </c>
      <c r="H3884">
        <f>INDEX(tb_MHDI[],MATCH(Table3[[#This Row],[city_name]],tb_MHDI[mun_uf],0),7)</f>
        <v>0.80700000000000005</v>
      </c>
      <c r="I3884">
        <f>INDEX(tb_MHDI[],MATCH(Table3[[#This Row],[city_name]],tb_MHDI[mun_uf],0),8)</f>
        <v>0.64600000000000002</v>
      </c>
      <c r="J3884">
        <f>_xlfn.NUMBERVALUE(INDEX(tb_SVI[],MATCH(Table3[[#This Row],[city_name]],tb_SVI[city_name_uf],0),8),".")</f>
        <v>0.29599999999999999</v>
      </c>
      <c r="K3884">
        <f>_xlfn.NUMBERVALUE(INDEX(tb_SVI[],MATCH(Table3[[#This Row],[city_name]],tb_SVI[city_name_uf],0),9),".")</f>
        <v>0.31900000000000001</v>
      </c>
      <c r="L3884">
        <f>_xlfn.NUMBERVALUE(INDEX(tb_SVI[],MATCH(Table3[[#This Row],[city_name]],tb_SVI[city_name_uf],0),10),".")</f>
        <v>0.33600000000000002</v>
      </c>
      <c r="M3884">
        <f>_xlfn.NUMBERVALUE(INDEX(tb_SVI[],MATCH(Table3[[#This Row],[city_name]],tb_SVI[city_name_uf],0),11),".")</f>
        <v>0.23300000000000001</v>
      </c>
      <c r="N3884" s="14">
        <f>_xlfn.PERCENTRANK.INC(Table3[MHDI_tot],Table3[[#This Row],[MHDI_tot]],3)</f>
        <v>0.73299999999999998</v>
      </c>
    </row>
    <row r="3885" spans="1:14" hidden="1" x14ac:dyDescent="0.2">
      <c r="A3885" t="str">
        <f>SVI!F3885</f>
        <v>Franca/SP</v>
      </c>
      <c r="B3885" t="str">
        <f>INDEX(tb_SVI[],MATCH(Table3[[#This Row],[ibge_cod]],tb_SVI[Município],0),1)</f>
        <v>SP</v>
      </c>
      <c r="C3885" t="str">
        <f>INDEX(tb_SVI[],MATCH(Table3[[#This Row],[city_name]],tb_SVI[city_name_uf],0),3)</f>
        <v>3516200</v>
      </c>
      <c r="D3885" t="s">
        <v>21515</v>
      </c>
      <c r="E3885" s="11">
        <f>INDEX(tb_SVI[],MATCH(Table3[[#This Row],[city_name]],tb_SVI[city_name_uf],0),5)</f>
        <v>355901</v>
      </c>
      <c r="F3885">
        <f>INDEX(tb_MHDI[],MATCH(Table3[[#This Row],[city_name]],tb_MHDI[mun_uf],0),5)</f>
        <v>0.78</v>
      </c>
      <c r="G3885">
        <f>INDEX(tb_MHDI[],MATCH(Table3[[#This Row],[city_name]],tb_MHDI[mun_uf],0),6)</f>
        <v>0.749</v>
      </c>
      <c r="H3885">
        <f>INDEX(tb_MHDI[],MATCH(Table3[[#This Row],[city_name]],tb_MHDI[mun_uf],0),7)</f>
        <v>0.84199999999999997</v>
      </c>
      <c r="I3885">
        <f>INDEX(tb_MHDI[],MATCH(Table3[[#This Row],[city_name]],tb_MHDI[mun_uf],0),8)</f>
        <v>0.753</v>
      </c>
      <c r="J3885">
        <f>_xlfn.NUMBERVALUE(INDEX(tb_SVI[],MATCH(Table3[[#This Row],[city_name]],tb_SVI[city_name_uf],0),8),".")</f>
        <v>0.187</v>
      </c>
      <c r="K3885">
        <f>_xlfn.NUMBERVALUE(INDEX(tb_SVI[],MATCH(Table3[[#This Row],[city_name]],tb_SVI[city_name_uf],0),9),".")</f>
        <v>0.129</v>
      </c>
      <c r="L3885">
        <f>_xlfn.NUMBERVALUE(INDEX(tb_SVI[],MATCH(Table3[[#This Row],[city_name]],tb_SVI[city_name_uf],0),10),".")</f>
        <v>0.246</v>
      </c>
      <c r="M3885">
        <f>_xlfn.NUMBERVALUE(INDEX(tb_SVI[],MATCH(Table3[[#This Row],[city_name]],tb_SVI[city_name_uf],0),11),".")</f>
        <v>0.186</v>
      </c>
      <c r="N3885" s="14">
        <f>_xlfn.PERCENTRANK.INC(Table3[MHDI_tot],Table3[[#This Row],[MHDI_tot]],3)</f>
        <v>0.97499999999999998</v>
      </c>
    </row>
    <row r="3886" spans="1:14" hidden="1" x14ac:dyDescent="0.2">
      <c r="A3886" t="str">
        <f>SVI!F3886</f>
        <v>Gabriel Monteiro/SP</v>
      </c>
      <c r="B3886" t="str">
        <f>INDEX(tb_SVI[],MATCH(Table3[[#This Row],[ibge_cod]],tb_SVI[Município],0),1)</f>
        <v>SP</v>
      </c>
      <c r="C3886" t="str">
        <f>INDEX(tb_SVI[],MATCH(Table3[[#This Row],[city_name]],tb_SVI[city_name_uf],0),3)</f>
        <v>3516507</v>
      </c>
      <c r="D3886" t="s">
        <v>21516</v>
      </c>
      <c r="E3886" s="11">
        <f>INDEX(tb_SVI[],MATCH(Table3[[#This Row],[city_name]],tb_SVI[city_name_uf],0),5)</f>
        <v>2776</v>
      </c>
      <c r="F3886">
        <f>INDEX(tb_MHDI[],MATCH(Table3[[#This Row],[city_name]],tb_MHDI[mun_uf],0),5)</f>
        <v>0.76300000000000001</v>
      </c>
      <c r="G3886">
        <f>INDEX(tb_MHDI[],MATCH(Table3[[#This Row],[city_name]],tb_MHDI[mun_uf],0),6)</f>
        <v>0.72099999999999997</v>
      </c>
      <c r="H3886">
        <f>INDEX(tb_MHDI[],MATCH(Table3[[#This Row],[city_name]],tb_MHDI[mun_uf],0),7)</f>
        <v>0.80900000000000005</v>
      </c>
      <c r="I3886">
        <f>INDEX(tb_MHDI[],MATCH(Table3[[#This Row],[city_name]],tb_MHDI[mun_uf],0),8)</f>
        <v>0.76200000000000001</v>
      </c>
      <c r="J3886">
        <f>_xlfn.NUMBERVALUE(INDEX(tb_SVI[],MATCH(Table3[[#This Row],[city_name]],tb_SVI[city_name_uf],0),8),".")</f>
        <v>0.13900000000000001</v>
      </c>
      <c r="K3886">
        <f>_xlfn.NUMBERVALUE(INDEX(tb_SVI[],MATCH(Table3[[#This Row],[city_name]],tb_SVI[city_name_uf],0),9),".")</f>
        <v>1E-3</v>
      </c>
      <c r="L3886">
        <f>_xlfn.NUMBERVALUE(INDEX(tb_SVI[],MATCH(Table3[[#This Row],[city_name]],tb_SVI[city_name_uf],0),10),".")</f>
        <v>0.184</v>
      </c>
      <c r="M3886">
        <f>_xlfn.NUMBERVALUE(INDEX(tb_SVI[],MATCH(Table3[[#This Row],[city_name]],tb_SVI[city_name_uf],0),11),".")</f>
        <v>0.23100000000000001</v>
      </c>
      <c r="N3886" s="14">
        <f>_xlfn.PERCENTRANK.INC(Table3[MHDI_tot],Table3[[#This Row],[MHDI_tot]],3)</f>
        <v>0.94</v>
      </c>
    </row>
    <row r="3887" spans="1:14" hidden="1" x14ac:dyDescent="0.2">
      <c r="A3887" t="str">
        <f>SVI!F3887</f>
        <v>Garça/SP</v>
      </c>
      <c r="B3887" t="str">
        <f>INDEX(tb_SVI[],MATCH(Table3[[#This Row],[ibge_cod]],tb_SVI[Município],0),1)</f>
        <v>SP</v>
      </c>
      <c r="C3887" t="str">
        <f>INDEX(tb_SVI[],MATCH(Table3[[#This Row],[city_name]],tb_SVI[city_name_uf],0),3)</f>
        <v>3516705</v>
      </c>
      <c r="D3887" t="s">
        <v>21517</v>
      </c>
      <c r="E3887" s="11">
        <f>INDEX(tb_SVI[],MATCH(Table3[[#This Row],[city_name]],tb_SVI[city_name_uf],0),5)</f>
        <v>44409</v>
      </c>
      <c r="F3887">
        <f>INDEX(tb_MHDI[],MATCH(Table3[[#This Row],[city_name]],tb_MHDI[mun_uf],0),5)</f>
        <v>0.76900000000000002</v>
      </c>
      <c r="G3887">
        <f>INDEX(tb_MHDI[],MATCH(Table3[[#This Row],[city_name]],tb_MHDI[mun_uf],0),6)</f>
        <v>0.73699999999999999</v>
      </c>
      <c r="H3887">
        <f>INDEX(tb_MHDI[],MATCH(Table3[[#This Row],[city_name]],tb_MHDI[mun_uf],0),7)</f>
        <v>0.84899999999999998</v>
      </c>
      <c r="I3887">
        <f>INDEX(tb_MHDI[],MATCH(Table3[[#This Row],[city_name]],tb_MHDI[mun_uf],0),8)</f>
        <v>0.72799999999999998</v>
      </c>
      <c r="J3887">
        <f>_xlfn.NUMBERVALUE(INDEX(tb_SVI[],MATCH(Table3[[#This Row],[city_name]],tb_SVI[city_name_uf],0),8),".")</f>
        <v>0.188</v>
      </c>
      <c r="K3887">
        <f>_xlfn.NUMBERVALUE(INDEX(tb_SVI[],MATCH(Table3[[#This Row],[city_name]],tb_SVI[city_name_uf],0),9),".")</f>
        <v>8.1000000000000003E-2</v>
      </c>
      <c r="L3887">
        <f>_xlfn.NUMBERVALUE(INDEX(tb_SVI[],MATCH(Table3[[#This Row],[city_name]],tb_SVI[city_name_uf],0),10),".")</f>
        <v>0.25800000000000001</v>
      </c>
      <c r="M3887">
        <f>_xlfn.NUMBERVALUE(INDEX(tb_SVI[],MATCH(Table3[[#This Row],[city_name]],tb_SVI[city_name_uf],0),11),".")</f>
        <v>0.224</v>
      </c>
      <c r="N3887" s="14">
        <f>_xlfn.PERCENTRANK.INC(Table3[MHDI_tot],Table3[[#This Row],[MHDI_tot]],3)</f>
        <v>0.95499999999999996</v>
      </c>
    </row>
    <row r="3888" spans="1:14" hidden="1" x14ac:dyDescent="0.2">
      <c r="A3888" t="str">
        <f>SVI!F3888</f>
        <v>Gastão Vidigal/SP</v>
      </c>
      <c r="B3888" t="str">
        <f>INDEX(tb_SVI[],MATCH(Table3[[#This Row],[ibge_cod]],tb_SVI[Município],0),1)</f>
        <v>SP</v>
      </c>
      <c r="C3888" t="str">
        <f>INDEX(tb_SVI[],MATCH(Table3[[#This Row],[city_name]],tb_SVI[city_name_uf],0),3)</f>
        <v>3516804</v>
      </c>
      <c r="D3888" t="s">
        <v>21518</v>
      </c>
      <c r="E3888" s="11">
        <f>INDEX(tb_SVI[],MATCH(Table3[[#This Row],[city_name]],tb_SVI[city_name_uf],0),5)</f>
        <v>4860</v>
      </c>
      <c r="F3888">
        <f>INDEX(tb_MHDI[],MATCH(Table3[[#This Row],[city_name]],tb_MHDI[mun_uf],0),5)</f>
        <v>0.72299999999999998</v>
      </c>
      <c r="G3888">
        <f>INDEX(tb_MHDI[],MATCH(Table3[[#This Row],[city_name]],tb_MHDI[mun_uf],0),6)</f>
        <v>0.72699999999999998</v>
      </c>
      <c r="H3888">
        <f>INDEX(tb_MHDI[],MATCH(Table3[[#This Row],[city_name]],tb_MHDI[mun_uf],0),7)</f>
        <v>0.81699999999999995</v>
      </c>
      <c r="I3888">
        <f>INDEX(tb_MHDI[],MATCH(Table3[[#This Row],[city_name]],tb_MHDI[mun_uf],0),8)</f>
        <v>0.63500000000000001</v>
      </c>
      <c r="J3888">
        <f>_xlfn.NUMBERVALUE(INDEX(tb_SVI[],MATCH(Table3[[#This Row],[city_name]],tb_SVI[city_name_uf],0),8),".")</f>
        <v>0.26600000000000001</v>
      </c>
      <c r="K3888">
        <f>_xlfn.NUMBERVALUE(INDEX(tb_SVI[],MATCH(Table3[[#This Row],[city_name]],tb_SVI[city_name_uf],0),9),".")</f>
        <v>0.252</v>
      </c>
      <c r="L3888">
        <f>_xlfn.NUMBERVALUE(INDEX(tb_SVI[],MATCH(Table3[[#This Row],[city_name]],tb_SVI[city_name_uf],0),10),".")</f>
        <v>0.30199999999999999</v>
      </c>
      <c r="M3888">
        <f>_xlfn.NUMBERVALUE(INDEX(tb_SVI[],MATCH(Table3[[#This Row],[city_name]],tb_SVI[city_name_uf],0),11),".")</f>
        <v>0.245</v>
      </c>
      <c r="N3888" s="14">
        <f>_xlfn.PERCENTRANK.INC(Table3[MHDI_tot],Table3[[#This Row],[MHDI_tot]],3)</f>
        <v>0.77600000000000002</v>
      </c>
    </row>
    <row r="3889" spans="1:14" hidden="1" x14ac:dyDescent="0.2">
      <c r="A3889" t="str">
        <f>SVI!F3889</f>
        <v>Gavião Peixoto/SP</v>
      </c>
      <c r="B3889" t="str">
        <f>INDEX(tb_SVI[],MATCH(Table3[[#This Row],[ibge_cod]],tb_SVI[Município],0),1)</f>
        <v>SP</v>
      </c>
      <c r="C3889" t="str">
        <f>INDEX(tb_SVI[],MATCH(Table3[[#This Row],[city_name]],tb_SVI[city_name_uf],0),3)</f>
        <v>3516853</v>
      </c>
      <c r="D3889" t="s">
        <v>21519</v>
      </c>
      <c r="E3889" s="11">
        <f>INDEX(tb_SVI[],MATCH(Table3[[#This Row],[city_name]],tb_SVI[city_name_uf],0),5)</f>
        <v>4815</v>
      </c>
      <c r="F3889">
        <f>INDEX(tb_MHDI[],MATCH(Table3[[#This Row],[city_name]],tb_MHDI[mun_uf],0),5)</f>
        <v>0.71899999999999997</v>
      </c>
      <c r="G3889">
        <f>INDEX(tb_MHDI[],MATCH(Table3[[#This Row],[city_name]],tb_MHDI[mun_uf],0),6)</f>
        <v>0.68700000000000006</v>
      </c>
      <c r="H3889">
        <f>INDEX(tb_MHDI[],MATCH(Table3[[#This Row],[city_name]],tb_MHDI[mun_uf],0),7)</f>
        <v>0.80200000000000005</v>
      </c>
      <c r="I3889">
        <f>INDEX(tb_MHDI[],MATCH(Table3[[#This Row],[city_name]],tb_MHDI[mun_uf],0),8)</f>
        <v>0.67600000000000005</v>
      </c>
      <c r="J3889">
        <f>_xlfn.NUMBERVALUE(INDEX(tb_SVI[],MATCH(Table3[[#This Row],[city_name]],tb_SVI[city_name_uf],0),8),".")</f>
        <v>0.23300000000000001</v>
      </c>
      <c r="K3889">
        <f>_xlfn.NUMBERVALUE(INDEX(tb_SVI[],MATCH(Table3[[#This Row],[city_name]],tb_SVI[city_name_uf],0),9),".")</f>
        <v>0.20599999999999999</v>
      </c>
      <c r="L3889">
        <f>_xlfn.NUMBERVALUE(INDEX(tb_SVI[],MATCH(Table3[[#This Row],[city_name]],tb_SVI[city_name_uf],0),10),".")</f>
        <v>0.28199999999999997</v>
      </c>
      <c r="M3889">
        <f>_xlfn.NUMBERVALUE(INDEX(tb_SVI[],MATCH(Table3[[#This Row],[city_name]],tb_SVI[city_name_uf],0),11),".")</f>
        <v>0.21099999999999999</v>
      </c>
      <c r="N3889" s="14">
        <f>_xlfn.PERCENTRANK.INC(Table3[MHDI_tot],Table3[[#This Row],[MHDI_tot]],3)</f>
        <v>0.755</v>
      </c>
    </row>
    <row r="3890" spans="1:14" hidden="1" x14ac:dyDescent="0.2">
      <c r="A3890" t="str">
        <f>SVI!F3890</f>
        <v>General Salgado/SP</v>
      </c>
      <c r="B3890" t="str">
        <f>INDEX(tb_SVI[],MATCH(Table3[[#This Row],[ibge_cod]],tb_SVI[Município],0),1)</f>
        <v>SP</v>
      </c>
      <c r="C3890" t="str">
        <f>INDEX(tb_SVI[],MATCH(Table3[[#This Row],[city_name]],tb_SVI[city_name_uf],0),3)</f>
        <v>3516903</v>
      </c>
      <c r="D3890" t="s">
        <v>21520</v>
      </c>
      <c r="E3890" s="11">
        <f>INDEX(tb_SVI[],MATCH(Table3[[#This Row],[city_name]],tb_SVI[city_name_uf],0),5)</f>
        <v>10862</v>
      </c>
      <c r="F3890">
        <f>INDEX(tb_MHDI[],MATCH(Table3[[#This Row],[city_name]],tb_MHDI[mun_uf],0),5)</f>
        <v>0.747</v>
      </c>
      <c r="G3890">
        <f>INDEX(tb_MHDI[],MATCH(Table3[[#This Row],[city_name]],tb_MHDI[mun_uf],0),6)</f>
        <v>0.73399999999999999</v>
      </c>
      <c r="H3890">
        <f>INDEX(tb_MHDI[],MATCH(Table3[[#This Row],[city_name]],tb_MHDI[mun_uf],0),7)</f>
        <v>0.80800000000000005</v>
      </c>
      <c r="I3890">
        <f>INDEX(tb_MHDI[],MATCH(Table3[[#This Row],[city_name]],tb_MHDI[mun_uf],0),8)</f>
        <v>0.70199999999999996</v>
      </c>
      <c r="J3890">
        <f>_xlfn.NUMBERVALUE(INDEX(tb_SVI[],MATCH(Table3[[#This Row],[city_name]],tb_SVI[city_name_uf],0),8),".")</f>
        <v>0.24399999999999999</v>
      </c>
      <c r="K3890">
        <f>_xlfn.NUMBERVALUE(INDEX(tb_SVI[],MATCH(Table3[[#This Row],[city_name]],tb_SVI[city_name_uf],0),9),".")</f>
        <v>0.21199999999999999</v>
      </c>
      <c r="L3890">
        <f>_xlfn.NUMBERVALUE(INDEX(tb_SVI[],MATCH(Table3[[#This Row],[city_name]],tb_SVI[city_name_uf],0),10),".")</f>
        <v>0.28100000000000003</v>
      </c>
      <c r="M3890">
        <f>_xlfn.NUMBERVALUE(INDEX(tb_SVI[],MATCH(Table3[[#This Row],[city_name]],tb_SVI[city_name_uf],0),11),".")</f>
        <v>0.23799999999999999</v>
      </c>
      <c r="N3890" s="14">
        <f>_xlfn.PERCENTRANK.INC(Table3[MHDI_tot],Table3[[#This Row],[MHDI_tot]],3)</f>
        <v>0.88700000000000001</v>
      </c>
    </row>
    <row r="3891" spans="1:14" hidden="1" x14ac:dyDescent="0.2">
      <c r="A3891" t="str">
        <f>SVI!F3891</f>
        <v>Getulina/SP</v>
      </c>
      <c r="B3891" t="str">
        <f>INDEX(tb_SVI[],MATCH(Table3[[#This Row],[ibge_cod]],tb_SVI[Município],0),1)</f>
        <v>SP</v>
      </c>
      <c r="C3891" t="str">
        <f>INDEX(tb_SVI[],MATCH(Table3[[#This Row],[city_name]],tb_SVI[city_name_uf],0),3)</f>
        <v>3517000</v>
      </c>
      <c r="D3891" t="s">
        <v>21521</v>
      </c>
      <c r="E3891" s="11">
        <f>INDEX(tb_SVI[],MATCH(Table3[[#This Row],[city_name]],tb_SVI[city_name_uf],0),5)</f>
        <v>11447</v>
      </c>
      <c r="F3891">
        <f>INDEX(tb_MHDI[],MATCH(Table3[[#This Row],[city_name]],tb_MHDI[mun_uf],0),5)</f>
        <v>0.71699999999999997</v>
      </c>
      <c r="G3891">
        <f>INDEX(tb_MHDI[],MATCH(Table3[[#This Row],[city_name]],tb_MHDI[mun_uf],0),6)</f>
        <v>0.69599999999999995</v>
      </c>
      <c r="H3891">
        <f>INDEX(tb_MHDI[],MATCH(Table3[[#This Row],[city_name]],tb_MHDI[mun_uf],0),7)</f>
        <v>0.81299999999999994</v>
      </c>
      <c r="I3891">
        <f>INDEX(tb_MHDI[],MATCH(Table3[[#This Row],[city_name]],tb_MHDI[mun_uf],0),8)</f>
        <v>0.65200000000000002</v>
      </c>
      <c r="J3891">
        <f>_xlfn.NUMBERVALUE(INDEX(tb_SVI[],MATCH(Table3[[#This Row],[city_name]],tb_SVI[city_name_uf],0),8),".")</f>
        <v>0.215</v>
      </c>
      <c r="K3891">
        <f>_xlfn.NUMBERVALUE(INDEX(tb_SVI[],MATCH(Table3[[#This Row],[city_name]],tb_SVI[city_name_uf],0),9),".")</f>
        <v>8.4000000000000005E-2</v>
      </c>
      <c r="L3891">
        <f>_xlfn.NUMBERVALUE(INDEX(tb_SVI[],MATCH(Table3[[#This Row],[city_name]],tb_SVI[city_name_uf],0),10),".")</f>
        <v>0.30299999999999999</v>
      </c>
      <c r="M3891">
        <f>_xlfn.NUMBERVALUE(INDEX(tb_SVI[],MATCH(Table3[[#This Row],[city_name]],tb_SVI[city_name_uf],0),11),".")</f>
        <v>0.25700000000000001</v>
      </c>
      <c r="N3891" s="14">
        <f>_xlfn.PERCENTRANK.INC(Table3[MHDI_tot],Table3[[#This Row],[MHDI_tot]],3)</f>
        <v>0.74299999999999999</v>
      </c>
    </row>
    <row r="3892" spans="1:14" hidden="1" x14ac:dyDescent="0.2">
      <c r="A3892" t="str">
        <f>SVI!F3892</f>
        <v>Glicério/SP</v>
      </c>
      <c r="B3892" t="str">
        <f>INDEX(tb_SVI[],MATCH(Table3[[#This Row],[ibge_cod]],tb_SVI[Município],0),1)</f>
        <v>SP</v>
      </c>
      <c r="C3892" t="str">
        <f>INDEX(tb_SVI[],MATCH(Table3[[#This Row],[city_name]],tb_SVI[city_name_uf],0),3)</f>
        <v>3517109</v>
      </c>
      <c r="D3892" t="s">
        <v>21522</v>
      </c>
      <c r="E3892" s="11">
        <f>INDEX(tb_SVI[],MATCH(Table3[[#This Row],[city_name]],tb_SVI[city_name_uf],0),5)</f>
        <v>4829</v>
      </c>
      <c r="F3892">
        <f>INDEX(tb_MHDI[],MATCH(Table3[[#This Row],[city_name]],tb_MHDI[mun_uf],0),5)</f>
        <v>0.73499999999999999</v>
      </c>
      <c r="G3892">
        <f>INDEX(tb_MHDI[],MATCH(Table3[[#This Row],[city_name]],tb_MHDI[mun_uf],0),6)</f>
        <v>0.73499999999999999</v>
      </c>
      <c r="H3892">
        <f>INDEX(tb_MHDI[],MATCH(Table3[[#This Row],[city_name]],tb_MHDI[mun_uf],0),7)</f>
        <v>0.85799999999999998</v>
      </c>
      <c r="I3892">
        <f>INDEX(tb_MHDI[],MATCH(Table3[[#This Row],[city_name]],tb_MHDI[mun_uf],0),8)</f>
        <v>0.63</v>
      </c>
      <c r="J3892">
        <f>_xlfn.NUMBERVALUE(INDEX(tb_SVI[],MATCH(Table3[[#This Row],[city_name]],tb_SVI[city_name_uf],0),8),".")</f>
        <v>0.156</v>
      </c>
      <c r="K3892">
        <f>_xlfn.NUMBERVALUE(INDEX(tb_SVI[],MATCH(Table3[[#This Row],[city_name]],tb_SVI[city_name_uf],0),9),".")</f>
        <v>0</v>
      </c>
      <c r="L3892">
        <f>_xlfn.NUMBERVALUE(INDEX(tb_SVI[],MATCH(Table3[[#This Row],[city_name]],tb_SVI[city_name_uf],0),10),".")</f>
        <v>0.28399999999999997</v>
      </c>
      <c r="M3892">
        <f>_xlfn.NUMBERVALUE(INDEX(tb_SVI[],MATCH(Table3[[#This Row],[city_name]],tb_SVI[city_name_uf],0),11),".")</f>
        <v>0.185</v>
      </c>
      <c r="N3892" s="14">
        <f>_xlfn.PERCENTRANK.INC(Table3[MHDI_tot],Table3[[#This Row],[MHDI_tot]],3)</f>
        <v>0.83499999999999996</v>
      </c>
    </row>
    <row r="3893" spans="1:14" hidden="1" x14ac:dyDescent="0.2">
      <c r="A3893" t="str">
        <f>SVI!F3893</f>
        <v>Guaimbê/SP</v>
      </c>
      <c r="B3893" t="str">
        <f>INDEX(tb_SVI[],MATCH(Table3[[#This Row],[ibge_cod]],tb_SVI[Município],0),1)</f>
        <v>SP</v>
      </c>
      <c r="C3893" t="str">
        <f>INDEX(tb_SVI[],MATCH(Table3[[#This Row],[city_name]],tb_SVI[city_name_uf],0),3)</f>
        <v>3517307</v>
      </c>
      <c r="D3893" t="s">
        <v>21523</v>
      </c>
      <c r="E3893" s="11">
        <f>INDEX(tb_SVI[],MATCH(Table3[[#This Row],[city_name]],tb_SVI[city_name_uf],0),5)</f>
        <v>5785</v>
      </c>
      <c r="F3893">
        <f>INDEX(tb_MHDI[],MATCH(Table3[[#This Row],[city_name]],tb_MHDI[mun_uf],0),5)</f>
        <v>0.72799999999999998</v>
      </c>
      <c r="G3893">
        <f>INDEX(tb_MHDI[],MATCH(Table3[[#This Row],[city_name]],tb_MHDI[mun_uf],0),6)</f>
        <v>0.67500000000000004</v>
      </c>
      <c r="H3893">
        <f>INDEX(tb_MHDI[],MATCH(Table3[[#This Row],[city_name]],tb_MHDI[mun_uf],0),7)</f>
        <v>0.83</v>
      </c>
      <c r="I3893">
        <f>INDEX(tb_MHDI[],MATCH(Table3[[#This Row],[city_name]],tb_MHDI[mun_uf],0),8)</f>
        <v>0.68899999999999995</v>
      </c>
      <c r="J3893">
        <f>_xlfn.NUMBERVALUE(INDEX(tb_SVI[],MATCH(Table3[[#This Row],[city_name]],tb_SVI[city_name_uf],0),8),".")</f>
        <v>0.23899999999999999</v>
      </c>
      <c r="K3893">
        <f>_xlfn.NUMBERVALUE(INDEX(tb_SVI[],MATCH(Table3[[#This Row],[city_name]],tb_SVI[city_name_uf],0),9),".")</f>
        <v>7.5999999999999998E-2</v>
      </c>
      <c r="L3893">
        <f>_xlfn.NUMBERVALUE(INDEX(tb_SVI[],MATCH(Table3[[#This Row],[city_name]],tb_SVI[city_name_uf],0),10),".")</f>
        <v>0.36599999999999999</v>
      </c>
      <c r="M3893">
        <f>_xlfn.NUMBERVALUE(INDEX(tb_SVI[],MATCH(Table3[[#This Row],[city_name]],tb_SVI[city_name_uf],0),11),".")</f>
        <v>0.27600000000000002</v>
      </c>
      <c r="N3893" s="14">
        <f>_xlfn.PERCENTRANK.INC(Table3[MHDI_tot],Table3[[#This Row],[MHDI_tot]],3)</f>
        <v>0.80100000000000005</v>
      </c>
    </row>
    <row r="3894" spans="1:14" hidden="1" x14ac:dyDescent="0.2">
      <c r="A3894" t="str">
        <f>SVI!F3894</f>
        <v>Guaiçara/SP</v>
      </c>
      <c r="B3894" t="str">
        <f>INDEX(tb_SVI[],MATCH(Table3[[#This Row],[ibge_cod]],tb_SVI[Município],0),1)</f>
        <v>SP</v>
      </c>
      <c r="C3894" t="str">
        <f>INDEX(tb_SVI[],MATCH(Table3[[#This Row],[city_name]],tb_SVI[city_name_uf],0),3)</f>
        <v>3517208</v>
      </c>
      <c r="D3894" t="s">
        <v>21524</v>
      </c>
      <c r="E3894" s="11">
        <f>INDEX(tb_SVI[],MATCH(Table3[[#This Row],[city_name]],tb_SVI[city_name_uf],0),5)</f>
        <v>12294</v>
      </c>
      <c r="F3894">
        <f>INDEX(tb_MHDI[],MATCH(Table3[[#This Row],[city_name]],tb_MHDI[mun_uf],0),5)</f>
        <v>0.73899999999999999</v>
      </c>
      <c r="G3894">
        <f>INDEX(tb_MHDI[],MATCH(Table3[[#This Row],[city_name]],tb_MHDI[mun_uf],0),6)</f>
        <v>0.69699999999999995</v>
      </c>
      <c r="H3894">
        <f>INDEX(tb_MHDI[],MATCH(Table3[[#This Row],[city_name]],tb_MHDI[mun_uf],0),7)</f>
        <v>0.85299999999999998</v>
      </c>
      <c r="I3894">
        <f>INDEX(tb_MHDI[],MATCH(Table3[[#This Row],[city_name]],tb_MHDI[mun_uf],0),8)</f>
        <v>0.67900000000000005</v>
      </c>
      <c r="J3894">
        <f>_xlfn.NUMBERVALUE(INDEX(tb_SVI[],MATCH(Table3[[#This Row],[city_name]],tb_SVI[city_name_uf],0),8),".")</f>
        <v>0.17399999999999999</v>
      </c>
      <c r="K3894">
        <f>_xlfn.NUMBERVALUE(INDEX(tb_SVI[],MATCH(Table3[[#This Row],[city_name]],tb_SVI[city_name_uf],0),9),".")</f>
        <v>3.2000000000000001E-2</v>
      </c>
      <c r="L3894">
        <f>_xlfn.NUMBERVALUE(INDEX(tb_SVI[],MATCH(Table3[[#This Row],[city_name]],tb_SVI[city_name_uf],0),10),".")</f>
        <v>0.253</v>
      </c>
      <c r="M3894">
        <f>_xlfn.NUMBERVALUE(INDEX(tb_SVI[],MATCH(Table3[[#This Row],[city_name]],tb_SVI[city_name_uf],0),11),".")</f>
        <v>0.23599999999999999</v>
      </c>
      <c r="N3894" s="14">
        <f>_xlfn.PERCENTRANK.INC(Table3[MHDI_tot],Table3[[#This Row],[MHDI_tot]],3)</f>
        <v>0.85199999999999998</v>
      </c>
    </row>
    <row r="3895" spans="1:14" hidden="1" x14ac:dyDescent="0.2">
      <c r="A3895" t="str">
        <f>SVI!F3895</f>
        <v>Guapiara/SP</v>
      </c>
      <c r="B3895" t="str">
        <f>INDEX(tb_SVI[],MATCH(Table3[[#This Row],[ibge_cod]],tb_SVI[Município],0),1)</f>
        <v>SP</v>
      </c>
      <c r="C3895" t="str">
        <f>INDEX(tb_SVI[],MATCH(Table3[[#This Row],[city_name]],tb_SVI[city_name_uf],0),3)</f>
        <v>3517604</v>
      </c>
      <c r="D3895" t="s">
        <v>21525</v>
      </c>
      <c r="E3895" s="11">
        <f>INDEX(tb_SVI[],MATCH(Table3[[#This Row],[city_name]],tb_SVI[city_name_uf],0),5)</f>
        <v>17025</v>
      </c>
      <c r="F3895">
        <f>INDEX(tb_MHDI[],MATCH(Table3[[#This Row],[city_name]],tb_MHDI[mun_uf],0),5)</f>
        <v>0.67500000000000004</v>
      </c>
      <c r="G3895">
        <f>INDEX(tb_MHDI[],MATCH(Table3[[#This Row],[city_name]],tb_MHDI[mun_uf],0),6)</f>
        <v>0.63400000000000001</v>
      </c>
      <c r="H3895">
        <f>INDEX(tb_MHDI[],MATCH(Table3[[#This Row],[city_name]],tb_MHDI[mun_uf],0),7)</f>
        <v>0.80600000000000005</v>
      </c>
      <c r="I3895">
        <f>INDEX(tb_MHDI[],MATCH(Table3[[#This Row],[city_name]],tb_MHDI[mun_uf],0),8)</f>
        <v>0.60199999999999998</v>
      </c>
      <c r="J3895">
        <f>_xlfn.NUMBERVALUE(INDEX(tb_SVI[],MATCH(Table3[[#This Row],[city_name]],tb_SVI[city_name_uf],0),8),".")</f>
        <v>0.36099999999999999</v>
      </c>
      <c r="K3895">
        <f>_xlfn.NUMBERVALUE(INDEX(tb_SVI[],MATCH(Table3[[#This Row],[city_name]],tb_SVI[city_name_uf],0),9),".")</f>
        <v>0.21099999999999999</v>
      </c>
      <c r="L3895">
        <f>_xlfn.NUMBERVALUE(INDEX(tb_SVI[],MATCH(Table3[[#This Row],[city_name]],tb_SVI[city_name_uf],0),10),".")</f>
        <v>0.42799999999999999</v>
      </c>
      <c r="M3895">
        <f>_xlfn.NUMBERVALUE(INDEX(tb_SVI[],MATCH(Table3[[#This Row],[city_name]],tb_SVI[city_name_uf],0),11),".")</f>
        <v>0.44400000000000001</v>
      </c>
      <c r="N3895" s="14">
        <f>_xlfn.PERCENTRANK.INC(Table3[MHDI_tot],Table3[[#This Row],[MHDI_tot]],3)</f>
        <v>0.53700000000000003</v>
      </c>
    </row>
    <row r="3896" spans="1:14" hidden="1" x14ac:dyDescent="0.2">
      <c r="A3896" t="str">
        <f>SVI!F3896</f>
        <v>Guapiaçu/SP</v>
      </c>
      <c r="B3896" t="str">
        <f>INDEX(tb_SVI[],MATCH(Table3[[#This Row],[ibge_cod]],tb_SVI[Município],0),1)</f>
        <v>SP</v>
      </c>
      <c r="C3896" t="str">
        <f>INDEX(tb_SVI[],MATCH(Table3[[#This Row],[city_name]],tb_SVI[city_name_uf],0),3)</f>
        <v>3517505</v>
      </c>
      <c r="D3896" t="s">
        <v>21526</v>
      </c>
      <c r="E3896" s="11">
        <f>INDEX(tb_SVI[],MATCH(Table3[[#This Row],[city_name]],tb_SVI[city_name_uf],0),5)</f>
        <v>21775</v>
      </c>
      <c r="F3896">
        <f>INDEX(tb_MHDI[],MATCH(Table3[[#This Row],[city_name]],tb_MHDI[mun_uf],0),5)</f>
        <v>0.72499999999999998</v>
      </c>
      <c r="G3896">
        <f>INDEX(tb_MHDI[],MATCH(Table3[[#This Row],[city_name]],tb_MHDI[mun_uf],0),6)</f>
        <v>0.72799999999999998</v>
      </c>
      <c r="H3896">
        <f>INDEX(tb_MHDI[],MATCH(Table3[[#This Row],[city_name]],tb_MHDI[mun_uf],0),7)</f>
        <v>0.86599999999999999</v>
      </c>
      <c r="I3896">
        <f>INDEX(tb_MHDI[],MATCH(Table3[[#This Row],[city_name]],tb_MHDI[mun_uf],0),8)</f>
        <v>0.60499999999999998</v>
      </c>
      <c r="J3896">
        <f>_xlfn.NUMBERVALUE(INDEX(tb_SVI[],MATCH(Table3[[#This Row],[city_name]],tb_SVI[city_name_uf],0),8),".")</f>
        <v>0.24</v>
      </c>
      <c r="K3896">
        <f>_xlfn.NUMBERVALUE(INDEX(tb_SVI[],MATCH(Table3[[#This Row],[city_name]],tb_SVI[city_name_uf],0),9),".")</f>
        <v>0.185</v>
      </c>
      <c r="L3896">
        <f>_xlfn.NUMBERVALUE(INDEX(tb_SVI[],MATCH(Table3[[#This Row],[city_name]],tb_SVI[city_name_uf],0),10),".")</f>
        <v>0.28799999999999998</v>
      </c>
      <c r="M3896">
        <f>_xlfn.NUMBERVALUE(INDEX(tb_SVI[],MATCH(Table3[[#This Row],[city_name]],tb_SVI[city_name_uf],0),11),".")</f>
        <v>0.248</v>
      </c>
      <c r="N3896" s="14">
        <f>_xlfn.PERCENTRANK.INC(Table3[MHDI_tot],Table3[[#This Row],[MHDI_tot]],3)</f>
        <v>0.78600000000000003</v>
      </c>
    </row>
    <row r="3897" spans="1:14" hidden="1" x14ac:dyDescent="0.2">
      <c r="A3897" t="str">
        <f>SVI!F3897</f>
        <v>Guaraci/SP</v>
      </c>
      <c r="B3897" t="str">
        <f>INDEX(tb_SVI[],MATCH(Table3[[#This Row],[ibge_cod]],tb_SVI[Município],0),1)</f>
        <v>SP</v>
      </c>
      <c r="C3897" t="str">
        <f>INDEX(tb_SVI[],MATCH(Table3[[#This Row],[city_name]],tb_SVI[city_name_uf],0),3)</f>
        <v>3517901</v>
      </c>
      <c r="D3897" t="s">
        <v>21527</v>
      </c>
      <c r="E3897" s="11">
        <f>INDEX(tb_SVI[],MATCH(Table3[[#This Row],[city_name]],tb_SVI[city_name_uf],0),5)</f>
        <v>11287</v>
      </c>
      <c r="F3897">
        <f>INDEX(tb_MHDI[],MATCH(Table3[[#This Row],[city_name]],tb_MHDI[mun_uf],0),5)</f>
        <v>0.73699999999999999</v>
      </c>
      <c r="G3897">
        <f>INDEX(tb_MHDI[],MATCH(Table3[[#This Row],[city_name]],tb_MHDI[mun_uf],0),6)</f>
        <v>0.69799999999999995</v>
      </c>
      <c r="H3897">
        <f>INDEX(tb_MHDI[],MATCH(Table3[[#This Row],[city_name]],tb_MHDI[mun_uf],0),7)</f>
        <v>0.84</v>
      </c>
      <c r="I3897">
        <f>INDEX(tb_MHDI[],MATCH(Table3[[#This Row],[city_name]],tb_MHDI[mun_uf],0),8)</f>
        <v>0.68200000000000005</v>
      </c>
      <c r="J3897">
        <f>_xlfn.NUMBERVALUE(INDEX(tb_SVI[],MATCH(Table3[[#This Row],[city_name]],tb_SVI[city_name_uf],0),8),".")</f>
        <v>0.26900000000000002</v>
      </c>
      <c r="K3897">
        <f>_xlfn.NUMBERVALUE(INDEX(tb_SVI[],MATCH(Table3[[#This Row],[city_name]],tb_SVI[city_name_uf],0),9),".")</f>
        <v>0.16600000000000001</v>
      </c>
      <c r="L3897">
        <f>_xlfn.NUMBERVALUE(INDEX(tb_SVI[],MATCH(Table3[[#This Row],[city_name]],tb_SVI[city_name_uf],0),10),".")</f>
        <v>0.33600000000000002</v>
      </c>
      <c r="M3897">
        <f>_xlfn.NUMBERVALUE(INDEX(tb_SVI[],MATCH(Table3[[#This Row],[city_name]],tb_SVI[city_name_uf],0),11),".")</f>
        <v>0.30399999999999999</v>
      </c>
      <c r="N3897" s="14">
        <f>_xlfn.PERCENTRANK.INC(Table3[MHDI_tot],Table3[[#This Row],[MHDI_tot]],3)</f>
        <v>0.84199999999999997</v>
      </c>
    </row>
    <row r="3898" spans="1:14" hidden="1" x14ac:dyDescent="0.2">
      <c r="A3898" t="str">
        <f>SVI!F3898</f>
        <v>Guarani D'Oeste/SP</v>
      </c>
      <c r="B3898" t="str">
        <f>INDEX(tb_SVI[],MATCH(Table3[[#This Row],[ibge_cod]],tb_SVI[Município],0),1)</f>
        <v>SP</v>
      </c>
      <c r="C3898" t="str">
        <f>INDEX(tb_SVI[],MATCH(Table3[[#This Row],[city_name]],tb_SVI[city_name_uf],0),3)</f>
        <v>3518008</v>
      </c>
      <c r="D3898" t="s">
        <v>21528</v>
      </c>
      <c r="E3898" s="11">
        <f>INDEX(tb_SVI[],MATCH(Table3[[#This Row],[city_name]],tb_SVI[city_name_uf],0),5)</f>
        <v>1998</v>
      </c>
      <c r="F3898">
        <f>INDEX(tb_MHDI[],MATCH(Table3[[#This Row],[city_name]],tb_MHDI[mun_uf],0),5)</f>
        <v>0.73199999999999998</v>
      </c>
      <c r="G3898">
        <f>INDEX(tb_MHDI[],MATCH(Table3[[#This Row],[city_name]],tb_MHDI[mun_uf],0),6)</f>
        <v>0.68200000000000005</v>
      </c>
      <c r="H3898">
        <f>INDEX(tb_MHDI[],MATCH(Table3[[#This Row],[city_name]],tb_MHDI[mun_uf],0),7)</f>
        <v>0.80600000000000005</v>
      </c>
      <c r="I3898">
        <f>INDEX(tb_MHDI[],MATCH(Table3[[#This Row],[city_name]],tb_MHDI[mun_uf],0),8)</f>
        <v>0.71399999999999997</v>
      </c>
      <c r="J3898">
        <f>_xlfn.NUMBERVALUE(INDEX(tb_SVI[],MATCH(Table3[[#This Row],[city_name]],tb_SVI[city_name_uf],0),8),".")</f>
        <v>0.23899999999999999</v>
      </c>
      <c r="K3898">
        <f>_xlfn.NUMBERVALUE(INDEX(tb_SVI[],MATCH(Table3[[#This Row],[city_name]],tb_SVI[city_name_uf],0),9),".")</f>
        <v>9.5000000000000001E-2</v>
      </c>
      <c r="L3898">
        <f>_xlfn.NUMBERVALUE(INDEX(tb_SVI[],MATCH(Table3[[#This Row],[city_name]],tb_SVI[city_name_uf],0),10),".")</f>
        <v>0.28799999999999998</v>
      </c>
      <c r="M3898">
        <f>_xlfn.NUMBERVALUE(INDEX(tb_SVI[],MATCH(Table3[[#This Row],[city_name]],tb_SVI[city_name_uf],0),11),".")</f>
        <v>0.33300000000000002</v>
      </c>
      <c r="N3898" s="14">
        <f>_xlfn.PERCENTRANK.INC(Table3[MHDI_tot],Table3[[#This Row],[MHDI_tot]],3)</f>
        <v>0.82099999999999995</v>
      </c>
    </row>
    <row r="3899" spans="1:14" hidden="1" x14ac:dyDescent="0.2">
      <c r="A3899" t="str">
        <f>SVI!F3899</f>
        <v>Guarantã/SP</v>
      </c>
      <c r="B3899" t="str">
        <f>INDEX(tb_SVI[],MATCH(Table3[[#This Row],[ibge_cod]],tb_SVI[Município],0),1)</f>
        <v>SP</v>
      </c>
      <c r="C3899" t="str">
        <f>INDEX(tb_SVI[],MATCH(Table3[[#This Row],[city_name]],tb_SVI[city_name_uf],0),3)</f>
        <v>3518107</v>
      </c>
      <c r="D3899" t="s">
        <v>21529</v>
      </c>
      <c r="E3899" s="11">
        <f>INDEX(tb_SVI[],MATCH(Table3[[#This Row],[city_name]],tb_SVI[city_name_uf],0),5)</f>
        <v>6675</v>
      </c>
      <c r="F3899">
        <f>INDEX(tb_MHDI[],MATCH(Table3[[#This Row],[city_name]],tb_MHDI[mun_uf],0),5)</f>
        <v>0.71299999999999997</v>
      </c>
      <c r="G3899">
        <f>INDEX(tb_MHDI[],MATCH(Table3[[#This Row],[city_name]],tb_MHDI[mun_uf],0),6)</f>
        <v>0.69799999999999995</v>
      </c>
      <c r="H3899">
        <f>INDEX(tb_MHDI[],MATCH(Table3[[#This Row],[city_name]],tb_MHDI[mun_uf],0),7)</f>
        <v>0.83199999999999996</v>
      </c>
      <c r="I3899">
        <f>INDEX(tb_MHDI[],MATCH(Table3[[#This Row],[city_name]],tb_MHDI[mun_uf],0),8)</f>
        <v>0.623</v>
      </c>
      <c r="J3899">
        <f>_xlfn.NUMBERVALUE(INDEX(tb_SVI[],MATCH(Table3[[#This Row],[city_name]],tb_SVI[city_name_uf],0),8),".")</f>
        <v>0.28299999999999997</v>
      </c>
      <c r="K3899">
        <f>_xlfn.NUMBERVALUE(INDEX(tb_SVI[],MATCH(Table3[[#This Row],[city_name]],tb_SVI[city_name_uf],0),9),".")</f>
        <v>0.19500000000000001</v>
      </c>
      <c r="L3899">
        <f>_xlfn.NUMBERVALUE(INDEX(tb_SVI[],MATCH(Table3[[#This Row],[city_name]],tb_SVI[city_name_uf],0),10),".")</f>
        <v>0.36899999999999999</v>
      </c>
      <c r="M3899">
        <f>_xlfn.NUMBERVALUE(INDEX(tb_SVI[],MATCH(Table3[[#This Row],[city_name]],tb_SVI[city_name_uf],0),11),".")</f>
        <v>0.28399999999999997</v>
      </c>
      <c r="N3899" s="14">
        <f>_xlfn.PERCENTRANK.INC(Table3[MHDI_tot],Table3[[#This Row],[MHDI_tot]],3)</f>
        <v>0.72199999999999998</v>
      </c>
    </row>
    <row r="3900" spans="1:14" hidden="1" x14ac:dyDescent="0.2">
      <c r="A3900" t="str">
        <f>SVI!F3900</f>
        <v>Guararapes/SP</v>
      </c>
      <c r="B3900" t="str">
        <f>INDEX(tb_SVI[],MATCH(Table3[[#This Row],[ibge_cod]],tb_SVI[Município],0),1)</f>
        <v>SP</v>
      </c>
      <c r="C3900" t="str">
        <f>INDEX(tb_SVI[],MATCH(Table3[[#This Row],[city_name]],tb_SVI[city_name_uf],0),3)</f>
        <v>3518206</v>
      </c>
      <c r="D3900" t="s">
        <v>21530</v>
      </c>
      <c r="E3900" s="11">
        <f>INDEX(tb_SVI[],MATCH(Table3[[#This Row],[city_name]],tb_SVI[city_name_uf],0),5)</f>
        <v>33100</v>
      </c>
      <c r="F3900">
        <f>INDEX(tb_MHDI[],MATCH(Table3[[#This Row],[city_name]],tb_MHDI[mun_uf],0),5)</f>
        <v>0.76300000000000001</v>
      </c>
      <c r="G3900">
        <f>INDEX(tb_MHDI[],MATCH(Table3[[#This Row],[city_name]],tb_MHDI[mun_uf],0),6)</f>
        <v>0.72699999999999998</v>
      </c>
      <c r="H3900">
        <f>INDEX(tb_MHDI[],MATCH(Table3[[#This Row],[city_name]],tb_MHDI[mun_uf],0),7)</f>
        <v>0.84</v>
      </c>
      <c r="I3900">
        <f>INDEX(tb_MHDI[],MATCH(Table3[[#This Row],[city_name]],tb_MHDI[mun_uf],0),8)</f>
        <v>0.72599999999999998</v>
      </c>
      <c r="J3900">
        <f>_xlfn.NUMBERVALUE(INDEX(tb_SVI[],MATCH(Table3[[#This Row],[city_name]],tb_SVI[city_name_uf],0),8),".")</f>
        <v>0.23100000000000001</v>
      </c>
      <c r="K3900">
        <f>_xlfn.NUMBERVALUE(INDEX(tb_SVI[],MATCH(Table3[[#This Row],[city_name]],tb_SVI[city_name_uf],0),9),".")</f>
        <v>0.23100000000000001</v>
      </c>
      <c r="L3900">
        <f>_xlfn.NUMBERVALUE(INDEX(tb_SVI[],MATCH(Table3[[#This Row],[city_name]],tb_SVI[city_name_uf],0),10),".")</f>
        <v>0.23400000000000001</v>
      </c>
      <c r="M3900">
        <f>_xlfn.NUMBERVALUE(INDEX(tb_SVI[],MATCH(Table3[[#This Row],[city_name]],tb_SVI[city_name_uf],0),11),".")</f>
        <v>0.22900000000000001</v>
      </c>
      <c r="N3900" s="14">
        <f>_xlfn.PERCENTRANK.INC(Table3[MHDI_tot],Table3[[#This Row],[MHDI_tot]],3)</f>
        <v>0.94</v>
      </c>
    </row>
    <row r="3901" spans="1:14" hidden="1" x14ac:dyDescent="0.2">
      <c r="A3901" t="str">
        <f>SVI!F3901</f>
        <v>Guaraçaí/SP</v>
      </c>
      <c r="B3901" t="str">
        <f>INDEX(tb_SVI[],MATCH(Table3[[#This Row],[ibge_cod]],tb_SVI[Município],0),1)</f>
        <v>SP</v>
      </c>
      <c r="C3901" t="str">
        <f>INDEX(tb_SVI[],MATCH(Table3[[#This Row],[city_name]],tb_SVI[city_name_uf],0),3)</f>
        <v>3517802</v>
      </c>
      <c r="D3901" t="s">
        <v>21531</v>
      </c>
      <c r="E3901" s="11">
        <f>INDEX(tb_SVI[],MATCH(Table3[[#This Row],[city_name]],tb_SVI[city_name_uf],0),5)</f>
        <v>8290</v>
      </c>
      <c r="F3901">
        <f>INDEX(tb_MHDI[],MATCH(Table3[[#This Row],[city_name]],tb_MHDI[mun_uf],0),5)</f>
        <v>0.71899999999999997</v>
      </c>
      <c r="G3901">
        <f>INDEX(tb_MHDI[],MATCH(Table3[[#This Row],[city_name]],tb_MHDI[mun_uf],0),6)</f>
        <v>0.69899999999999995</v>
      </c>
      <c r="H3901">
        <f>INDEX(tb_MHDI[],MATCH(Table3[[#This Row],[city_name]],tb_MHDI[mun_uf],0),7)</f>
        <v>0.80300000000000005</v>
      </c>
      <c r="I3901">
        <f>INDEX(tb_MHDI[],MATCH(Table3[[#This Row],[city_name]],tb_MHDI[mun_uf],0),8)</f>
        <v>0.66300000000000003</v>
      </c>
      <c r="J3901">
        <f>_xlfn.NUMBERVALUE(INDEX(tb_SVI[],MATCH(Table3[[#This Row],[city_name]],tb_SVI[city_name_uf],0),8),".")</f>
        <v>0.21299999999999999</v>
      </c>
      <c r="K3901">
        <f>_xlfn.NUMBERVALUE(INDEX(tb_SVI[],MATCH(Table3[[#This Row],[city_name]],tb_SVI[city_name_uf],0),9),".")</f>
        <v>0.13200000000000001</v>
      </c>
      <c r="L3901">
        <f>_xlfn.NUMBERVALUE(INDEX(tb_SVI[],MATCH(Table3[[#This Row],[city_name]],tb_SVI[city_name_uf],0),10),".")</f>
        <v>0.255</v>
      </c>
      <c r="M3901">
        <f>_xlfn.NUMBERVALUE(INDEX(tb_SVI[],MATCH(Table3[[#This Row],[city_name]],tb_SVI[city_name_uf],0),11),".")</f>
        <v>0.253</v>
      </c>
      <c r="N3901" s="14">
        <f>_xlfn.PERCENTRANK.INC(Table3[MHDI_tot],Table3[[#This Row],[MHDI_tot]],3)</f>
        <v>0.755</v>
      </c>
    </row>
    <row r="3902" spans="1:14" hidden="1" x14ac:dyDescent="0.2">
      <c r="A3902" t="str">
        <f>SVI!F3902</f>
        <v>Guareí/SP</v>
      </c>
      <c r="B3902" t="str">
        <f>INDEX(tb_SVI[],MATCH(Table3[[#This Row],[ibge_cod]],tb_SVI[Município],0),1)</f>
        <v>SP</v>
      </c>
      <c r="C3902" t="str">
        <f>INDEX(tb_SVI[],MATCH(Table3[[#This Row],[city_name]],tb_SVI[city_name_uf],0),3)</f>
        <v>3518503</v>
      </c>
      <c r="D3902" t="s">
        <v>21532</v>
      </c>
      <c r="E3902" s="11">
        <f>INDEX(tb_SVI[],MATCH(Table3[[#This Row],[city_name]],tb_SVI[city_name_uf],0),5)</f>
        <v>18887</v>
      </c>
      <c r="F3902">
        <f>INDEX(tb_MHDI[],MATCH(Table3[[#This Row],[city_name]],tb_MHDI[mun_uf],0),5)</f>
        <v>0.68700000000000006</v>
      </c>
      <c r="G3902">
        <f>INDEX(tb_MHDI[],MATCH(Table3[[#This Row],[city_name]],tb_MHDI[mun_uf],0),6)</f>
        <v>0.69199999999999995</v>
      </c>
      <c r="H3902">
        <f>INDEX(tb_MHDI[],MATCH(Table3[[#This Row],[city_name]],tb_MHDI[mun_uf],0),7)</f>
        <v>0.80500000000000005</v>
      </c>
      <c r="I3902">
        <f>INDEX(tb_MHDI[],MATCH(Table3[[#This Row],[city_name]],tb_MHDI[mun_uf],0),8)</f>
        <v>0.58299999999999996</v>
      </c>
      <c r="J3902">
        <f>_xlfn.NUMBERVALUE(INDEX(tb_SVI[],MATCH(Table3[[#This Row],[city_name]],tb_SVI[city_name_uf],0),8),".")</f>
        <v>0.27700000000000002</v>
      </c>
      <c r="K3902">
        <f>_xlfn.NUMBERVALUE(INDEX(tb_SVI[],MATCH(Table3[[#This Row],[city_name]],tb_SVI[city_name_uf],0),9),".")</f>
        <v>0.254</v>
      </c>
      <c r="L3902">
        <f>_xlfn.NUMBERVALUE(INDEX(tb_SVI[],MATCH(Table3[[#This Row],[city_name]],tb_SVI[city_name_uf],0),10),".")</f>
        <v>0.32900000000000001</v>
      </c>
      <c r="M3902">
        <f>_xlfn.NUMBERVALUE(INDEX(tb_SVI[],MATCH(Table3[[#This Row],[city_name]],tb_SVI[city_name_uf],0),11),".")</f>
        <v>0.247</v>
      </c>
      <c r="N3902" s="14">
        <f>_xlfn.PERCENTRANK.INC(Table3[MHDI_tot],Table3[[#This Row],[MHDI_tot]],3)</f>
        <v>0.59</v>
      </c>
    </row>
    <row r="3903" spans="1:14" hidden="1" x14ac:dyDescent="0.2">
      <c r="A3903" t="str">
        <f>SVI!F3903</f>
        <v>Guariba/SP</v>
      </c>
      <c r="B3903" t="str">
        <f>INDEX(tb_SVI[],MATCH(Table3[[#This Row],[ibge_cod]],tb_SVI[Município],0),1)</f>
        <v>SP</v>
      </c>
      <c r="C3903" t="str">
        <f>INDEX(tb_SVI[],MATCH(Table3[[#This Row],[city_name]],tb_SVI[city_name_uf],0),3)</f>
        <v>3518602</v>
      </c>
      <c r="D3903" t="s">
        <v>21533</v>
      </c>
      <c r="E3903" s="11">
        <f>INDEX(tb_SVI[],MATCH(Table3[[#This Row],[city_name]],tb_SVI[city_name_uf],0),5)</f>
        <v>40487</v>
      </c>
      <c r="F3903">
        <f>INDEX(tb_MHDI[],MATCH(Table3[[#This Row],[city_name]],tb_MHDI[mun_uf],0),5)</f>
        <v>0.71899999999999997</v>
      </c>
      <c r="G3903">
        <f>INDEX(tb_MHDI[],MATCH(Table3[[#This Row],[city_name]],tb_MHDI[mun_uf],0),6)</f>
        <v>0.71199999999999997</v>
      </c>
      <c r="H3903">
        <f>INDEX(tb_MHDI[],MATCH(Table3[[#This Row],[city_name]],tb_MHDI[mun_uf],0),7)</f>
        <v>0.81100000000000005</v>
      </c>
      <c r="I3903">
        <f>INDEX(tb_MHDI[],MATCH(Table3[[#This Row],[city_name]],tb_MHDI[mun_uf],0),8)</f>
        <v>0.64500000000000002</v>
      </c>
      <c r="J3903">
        <f>_xlfn.NUMBERVALUE(INDEX(tb_SVI[],MATCH(Table3[[#This Row],[city_name]],tb_SVI[city_name_uf],0),8),".")</f>
        <v>0.24399999999999999</v>
      </c>
      <c r="K3903">
        <f>_xlfn.NUMBERVALUE(INDEX(tb_SVI[],MATCH(Table3[[#This Row],[city_name]],tb_SVI[city_name_uf],0),9),".")</f>
        <v>9.8000000000000004E-2</v>
      </c>
      <c r="L3903">
        <f>_xlfn.NUMBERVALUE(INDEX(tb_SVI[],MATCH(Table3[[#This Row],[city_name]],tb_SVI[city_name_uf],0),10),".")</f>
        <v>0.36099999999999999</v>
      </c>
      <c r="M3903">
        <f>_xlfn.NUMBERVALUE(INDEX(tb_SVI[],MATCH(Table3[[#This Row],[city_name]],tb_SVI[city_name_uf],0),11),".")</f>
        <v>0.27400000000000002</v>
      </c>
      <c r="N3903" s="14">
        <f>_xlfn.PERCENTRANK.INC(Table3[MHDI_tot],Table3[[#This Row],[MHDI_tot]],3)</f>
        <v>0.755</v>
      </c>
    </row>
    <row r="3904" spans="1:14" hidden="1" x14ac:dyDescent="0.2">
      <c r="A3904" t="str">
        <f>SVI!F3133</f>
        <v>Cariacica/ES</v>
      </c>
      <c r="B3904" t="str">
        <f>INDEX(tb_SVI[],MATCH(Table3[[#This Row],[ibge_cod]],tb_SVI[Município],0),1)</f>
        <v>ES</v>
      </c>
      <c r="C3904" t="str">
        <f>INDEX(tb_SVI[],MATCH(Table3[[#This Row],[city_name]],tb_SVI[city_name_uf],0),3)</f>
        <v>3201308</v>
      </c>
      <c r="D3904" t="s">
        <v>20767</v>
      </c>
      <c r="E3904" s="11">
        <f>INDEX(tb_SVI[],MATCH(Table3[[#This Row],[city_name]],tb_SVI[city_name_uf],0),5)</f>
        <v>383917</v>
      </c>
      <c r="F3904">
        <f>INDEX(tb_MHDI[],MATCH(Table3[[#This Row],[city_name]],tb_MHDI[mun_uf],0),5)</f>
        <v>0.71799999999999997</v>
      </c>
      <c r="G3904">
        <f>INDEX(tb_MHDI[],MATCH(Table3[[#This Row],[city_name]],tb_MHDI[mun_uf],0),6)</f>
        <v>0.69899999999999995</v>
      </c>
      <c r="H3904">
        <f>INDEX(tb_MHDI[],MATCH(Table3[[#This Row],[city_name]],tb_MHDI[mun_uf],0),7)</f>
        <v>0.84399999999999997</v>
      </c>
      <c r="I3904">
        <f>INDEX(tb_MHDI[],MATCH(Table3[[#This Row],[city_name]],tb_MHDI[mun_uf],0),8)</f>
        <v>0.628</v>
      </c>
      <c r="J3904">
        <f>_xlfn.NUMBERVALUE(INDEX(tb_SVI[],MATCH(Table3[[#This Row],[city_name]],tb_SVI[city_name_uf],0),8),".")</f>
        <v>0.36199999999999999</v>
      </c>
      <c r="K3904">
        <f>_xlfn.NUMBERVALUE(INDEX(tb_SVI[],MATCH(Table3[[#This Row],[city_name]],tb_SVI[city_name_uf],0),9),".")</f>
        <v>0.441</v>
      </c>
      <c r="L3904">
        <f>_xlfn.NUMBERVALUE(INDEX(tb_SVI[],MATCH(Table3[[#This Row],[city_name]],tb_SVI[city_name_uf],0),10),".")</f>
        <v>0.371</v>
      </c>
      <c r="M3904">
        <f>_xlfn.NUMBERVALUE(INDEX(tb_SVI[],MATCH(Table3[[#This Row],[city_name]],tb_SVI[city_name_uf],0),11),".")</f>
        <v>0.27400000000000002</v>
      </c>
      <c r="N3904" s="14">
        <f>_xlfn.PERCENTRANK.INC(Table3[MHDI_tot],Table3[[#This Row],[MHDI_tot]],3)</f>
        <v>0.749</v>
      </c>
    </row>
    <row r="3905" spans="1:14" hidden="1" x14ac:dyDescent="0.2">
      <c r="A3905" t="str">
        <f>SVI!F3905</f>
        <v>Guatapará/SP</v>
      </c>
      <c r="B3905" t="str">
        <f>INDEX(tb_SVI[],MATCH(Table3[[#This Row],[ibge_cod]],tb_SVI[Município],0),1)</f>
        <v>SP</v>
      </c>
      <c r="C3905" t="str">
        <f>INDEX(tb_SVI[],MATCH(Table3[[#This Row],[city_name]],tb_SVI[city_name_uf],0),3)</f>
        <v>3518859</v>
      </c>
      <c r="D3905" t="s">
        <v>21535</v>
      </c>
      <c r="E3905" s="11">
        <f>INDEX(tb_SVI[],MATCH(Table3[[#This Row],[city_name]],tb_SVI[city_name_uf],0),5)</f>
        <v>7709</v>
      </c>
      <c r="F3905">
        <f>INDEX(tb_MHDI[],MATCH(Table3[[#This Row],[city_name]],tb_MHDI[mun_uf],0),5)</f>
        <v>0.74299999999999999</v>
      </c>
      <c r="G3905">
        <f>INDEX(tb_MHDI[],MATCH(Table3[[#This Row],[city_name]],tb_MHDI[mun_uf],0),6)</f>
        <v>0.72399999999999998</v>
      </c>
      <c r="H3905">
        <f>INDEX(tb_MHDI[],MATCH(Table3[[#This Row],[city_name]],tb_MHDI[mun_uf],0),7)</f>
        <v>0.82199999999999995</v>
      </c>
      <c r="I3905">
        <f>INDEX(tb_MHDI[],MATCH(Table3[[#This Row],[city_name]],tb_MHDI[mun_uf],0),8)</f>
        <v>0.68799999999999994</v>
      </c>
      <c r="J3905">
        <f>_xlfn.NUMBERVALUE(INDEX(tb_SVI[],MATCH(Table3[[#This Row],[city_name]],tb_SVI[city_name_uf],0),8),".")</f>
        <v>0.28399999999999997</v>
      </c>
      <c r="K3905">
        <f>_xlfn.NUMBERVALUE(INDEX(tb_SVI[],MATCH(Table3[[#This Row],[city_name]],tb_SVI[city_name_uf],0),9),".")</f>
        <v>0.14599999999999999</v>
      </c>
      <c r="L3905">
        <f>_xlfn.NUMBERVALUE(INDEX(tb_SVI[],MATCH(Table3[[#This Row],[city_name]],tb_SVI[city_name_uf],0),10),".")</f>
        <v>0.36</v>
      </c>
      <c r="M3905">
        <f>_xlfn.NUMBERVALUE(INDEX(tb_SVI[],MATCH(Table3[[#This Row],[city_name]],tb_SVI[city_name_uf],0),11),".")</f>
        <v>0.34499999999999997</v>
      </c>
      <c r="N3905" s="14">
        <f>_xlfn.PERCENTRANK.INC(Table3[MHDI_tot],Table3[[#This Row],[MHDI_tot]],3)</f>
        <v>0.871</v>
      </c>
    </row>
    <row r="3906" spans="1:14" hidden="1" x14ac:dyDescent="0.2">
      <c r="A3906" t="str">
        <f>SVI!F3906</f>
        <v>Guaíra/SP</v>
      </c>
      <c r="B3906" t="str">
        <f>INDEX(tb_SVI[],MATCH(Table3[[#This Row],[ibge_cod]],tb_SVI[Município],0),1)</f>
        <v>SP</v>
      </c>
      <c r="C3906" t="str">
        <f>INDEX(tb_SVI[],MATCH(Table3[[#This Row],[city_name]],tb_SVI[city_name_uf],0),3)</f>
        <v>3517406</v>
      </c>
      <c r="D3906" t="s">
        <v>21536</v>
      </c>
      <c r="E3906" s="11">
        <f>INDEX(tb_SVI[],MATCH(Table3[[#This Row],[city_name]],tb_SVI[city_name_uf],0),5)</f>
        <v>41040</v>
      </c>
      <c r="F3906">
        <f>INDEX(tb_MHDI[],MATCH(Table3[[#This Row],[city_name]],tb_MHDI[mun_uf],0),5)</f>
        <v>0.753</v>
      </c>
      <c r="G3906">
        <f>INDEX(tb_MHDI[],MATCH(Table3[[#This Row],[city_name]],tb_MHDI[mun_uf],0),6)</f>
        <v>0.75900000000000001</v>
      </c>
      <c r="H3906">
        <f>INDEX(tb_MHDI[],MATCH(Table3[[#This Row],[city_name]],tb_MHDI[mun_uf],0),7)</f>
        <v>0.82399999999999995</v>
      </c>
      <c r="I3906">
        <f>INDEX(tb_MHDI[],MATCH(Table3[[#This Row],[city_name]],tb_MHDI[mun_uf],0),8)</f>
        <v>0.68300000000000005</v>
      </c>
      <c r="J3906">
        <f>_xlfn.NUMBERVALUE(INDEX(tb_SVI[],MATCH(Table3[[#This Row],[city_name]],tb_SVI[city_name_uf],0),8),".")</f>
        <v>0.20699999999999999</v>
      </c>
      <c r="K3906">
        <f>_xlfn.NUMBERVALUE(INDEX(tb_SVI[],MATCH(Table3[[#This Row],[city_name]],tb_SVI[city_name_uf],0),9),".")</f>
        <v>6.7000000000000004E-2</v>
      </c>
      <c r="L3906">
        <f>_xlfn.NUMBERVALUE(INDEX(tb_SVI[],MATCH(Table3[[#This Row],[city_name]],tb_SVI[city_name_uf],0),10),".")</f>
        <v>0.3</v>
      </c>
      <c r="M3906">
        <f>_xlfn.NUMBERVALUE(INDEX(tb_SVI[],MATCH(Table3[[#This Row],[city_name]],tb_SVI[city_name_uf],0),11),".")</f>
        <v>0.254</v>
      </c>
      <c r="N3906" s="14">
        <f>_xlfn.PERCENTRANK.INC(Table3[MHDI_tot],Table3[[#This Row],[MHDI_tot]],3)</f>
        <v>0.90900000000000003</v>
      </c>
    </row>
    <row r="3907" spans="1:14" hidden="1" x14ac:dyDescent="0.2">
      <c r="A3907" t="str">
        <f>SVI!F3907</f>
        <v>Guzolândia/SP</v>
      </c>
      <c r="B3907" t="str">
        <f>INDEX(tb_SVI[],MATCH(Table3[[#This Row],[ibge_cod]],tb_SVI[Município],0),1)</f>
        <v>SP</v>
      </c>
      <c r="C3907" t="str">
        <f>INDEX(tb_SVI[],MATCH(Table3[[#This Row],[city_name]],tb_SVI[city_name_uf],0),3)</f>
        <v>3518909</v>
      </c>
      <c r="D3907" t="s">
        <v>21537</v>
      </c>
      <c r="E3907" s="11">
        <f>INDEX(tb_SVI[],MATCH(Table3[[#This Row],[city_name]],tb_SVI[city_name_uf],0),5)</f>
        <v>5307</v>
      </c>
      <c r="F3907">
        <f>INDEX(tb_MHDI[],MATCH(Table3[[#This Row],[city_name]],tb_MHDI[mun_uf],0),5)</f>
        <v>0.69699999999999995</v>
      </c>
      <c r="G3907">
        <f>INDEX(tb_MHDI[],MATCH(Table3[[#This Row],[city_name]],tb_MHDI[mun_uf],0),6)</f>
        <v>0.67600000000000005</v>
      </c>
      <c r="H3907">
        <f>INDEX(tb_MHDI[],MATCH(Table3[[#This Row],[city_name]],tb_MHDI[mun_uf],0),7)</f>
        <v>0.80800000000000005</v>
      </c>
      <c r="I3907">
        <f>INDEX(tb_MHDI[],MATCH(Table3[[#This Row],[city_name]],tb_MHDI[mun_uf],0),8)</f>
        <v>0.621</v>
      </c>
      <c r="J3907">
        <f>_xlfn.NUMBERVALUE(INDEX(tb_SVI[],MATCH(Table3[[#This Row],[city_name]],tb_SVI[city_name_uf],0),8),".")</f>
        <v>0.41399999999999998</v>
      </c>
      <c r="K3907">
        <f>_xlfn.NUMBERVALUE(INDEX(tb_SVI[],MATCH(Table3[[#This Row],[city_name]],tb_SVI[city_name_uf],0),9),".")</f>
        <v>0.4</v>
      </c>
      <c r="L3907">
        <f>_xlfn.NUMBERVALUE(INDEX(tb_SVI[],MATCH(Table3[[#This Row],[city_name]],tb_SVI[city_name_uf],0),10),".")</f>
        <v>0.55500000000000005</v>
      </c>
      <c r="M3907">
        <f>_xlfn.NUMBERVALUE(INDEX(tb_SVI[],MATCH(Table3[[#This Row],[city_name]],tb_SVI[city_name_uf],0),11),".")</f>
        <v>0.28699999999999998</v>
      </c>
      <c r="N3907" s="14">
        <f>_xlfn.PERCENTRANK.INC(Table3[MHDI_tot],Table3[[#This Row],[MHDI_tot]],3)</f>
        <v>0.63500000000000001</v>
      </c>
    </row>
    <row r="3908" spans="1:14" hidden="1" x14ac:dyDescent="0.2">
      <c r="A3908" t="str">
        <f>SVI!F3908</f>
        <v>Gália/SP</v>
      </c>
      <c r="B3908" t="str">
        <f>INDEX(tb_SVI[],MATCH(Table3[[#This Row],[ibge_cod]],tb_SVI[Município],0),1)</f>
        <v>SP</v>
      </c>
      <c r="C3908" t="str">
        <f>INDEX(tb_SVI[],MATCH(Table3[[#This Row],[city_name]],tb_SVI[city_name_uf],0),3)</f>
        <v>3516606</v>
      </c>
      <c r="D3908" t="s">
        <v>21538</v>
      </c>
      <c r="E3908" s="11">
        <f>INDEX(tb_SVI[],MATCH(Table3[[#This Row],[city_name]],tb_SVI[city_name_uf],0),5)</f>
        <v>6482</v>
      </c>
      <c r="F3908">
        <f>INDEX(tb_MHDI[],MATCH(Table3[[#This Row],[city_name]],tb_MHDI[mun_uf],0),5)</f>
        <v>0.70899999999999996</v>
      </c>
      <c r="G3908">
        <f>INDEX(tb_MHDI[],MATCH(Table3[[#This Row],[city_name]],tb_MHDI[mun_uf],0),6)</f>
        <v>0.68400000000000005</v>
      </c>
      <c r="H3908">
        <f>INDEX(tb_MHDI[],MATCH(Table3[[#This Row],[city_name]],tb_MHDI[mun_uf],0),7)</f>
        <v>0.82299999999999995</v>
      </c>
      <c r="I3908">
        <f>INDEX(tb_MHDI[],MATCH(Table3[[#This Row],[city_name]],tb_MHDI[mun_uf],0),8)</f>
        <v>0.63400000000000001</v>
      </c>
      <c r="J3908">
        <f>_xlfn.NUMBERVALUE(INDEX(tb_SVI[],MATCH(Table3[[#This Row],[city_name]],tb_SVI[city_name_uf],0),8),".")</f>
        <v>0.27800000000000002</v>
      </c>
      <c r="K3908">
        <f>_xlfn.NUMBERVALUE(INDEX(tb_SVI[],MATCH(Table3[[#This Row],[city_name]],tb_SVI[city_name_uf],0),9),".")</f>
        <v>0.16600000000000001</v>
      </c>
      <c r="L3908">
        <f>_xlfn.NUMBERVALUE(INDEX(tb_SVI[],MATCH(Table3[[#This Row],[city_name]],tb_SVI[city_name_uf],0),10),".")</f>
        <v>0.34699999999999998</v>
      </c>
      <c r="M3908">
        <f>_xlfn.NUMBERVALUE(INDEX(tb_SVI[],MATCH(Table3[[#This Row],[city_name]],tb_SVI[city_name_uf],0),11),".")</f>
        <v>0.32100000000000001</v>
      </c>
      <c r="N3908" s="14">
        <f>_xlfn.PERCENTRANK.INC(Table3[MHDI_tot],Table3[[#This Row],[MHDI_tot]],3)</f>
        <v>0.70099999999999996</v>
      </c>
    </row>
    <row r="3909" spans="1:14" hidden="1" x14ac:dyDescent="0.2">
      <c r="A3909" t="str">
        <f>SVI!F3909</f>
        <v>Herculândia/SP</v>
      </c>
      <c r="B3909" t="str">
        <f>INDEX(tb_SVI[],MATCH(Table3[[#This Row],[ibge_cod]],tb_SVI[Município],0),1)</f>
        <v>SP</v>
      </c>
      <c r="C3909" t="str">
        <f>INDEX(tb_SVI[],MATCH(Table3[[#This Row],[city_name]],tb_SVI[city_name_uf],0),3)</f>
        <v>3519006</v>
      </c>
      <c r="D3909" t="s">
        <v>21539</v>
      </c>
      <c r="E3909" s="11">
        <f>INDEX(tb_SVI[],MATCH(Table3[[#This Row],[city_name]],tb_SVI[city_name_uf],0),5)</f>
        <v>9588</v>
      </c>
      <c r="F3909">
        <f>INDEX(tb_MHDI[],MATCH(Table3[[#This Row],[city_name]],tb_MHDI[mun_uf],0),5)</f>
        <v>0.72699999999999998</v>
      </c>
      <c r="G3909">
        <f>INDEX(tb_MHDI[],MATCH(Table3[[#This Row],[city_name]],tb_MHDI[mun_uf],0),6)</f>
        <v>0.68</v>
      </c>
      <c r="H3909">
        <f>INDEX(tb_MHDI[],MATCH(Table3[[#This Row],[city_name]],tb_MHDI[mun_uf],0),7)</f>
        <v>0.80900000000000005</v>
      </c>
      <c r="I3909">
        <f>INDEX(tb_MHDI[],MATCH(Table3[[#This Row],[city_name]],tb_MHDI[mun_uf],0),8)</f>
        <v>0.69799999999999995</v>
      </c>
      <c r="J3909">
        <f>_xlfn.NUMBERVALUE(INDEX(tb_SVI[],MATCH(Table3[[#This Row],[city_name]],tb_SVI[city_name_uf],0),8),".")</f>
        <v>0.28000000000000003</v>
      </c>
      <c r="K3909">
        <f>_xlfn.NUMBERVALUE(INDEX(tb_SVI[],MATCH(Table3[[#This Row],[city_name]],tb_SVI[city_name_uf],0),9),".")</f>
        <v>0.13400000000000001</v>
      </c>
      <c r="L3909">
        <f>_xlfn.NUMBERVALUE(INDEX(tb_SVI[],MATCH(Table3[[#This Row],[city_name]],tb_SVI[city_name_uf],0),10),".")</f>
        <v>0.33800000000000002</v>
      </c>
      <c r="M3909">
        <f>_xlfn.NUMBERVALUE(INDEX(tb_SVI[],MATCH(Table3[[#This Row],[city_name]],tb_SVI[city_name_uf],0),11),".")</f>
        <v>0.36899999999999999</v>
      </c>
      <c r="N3909" s="14">
        <f>_xlfn.PERCENTRANK.INC(Table3[MHDI_tot],Table3[[#This Row],[MHDI_tot]],3)</f>
        <v>0.79600000000000004</v>
      </c>
    </row>
    <row r="3910" spans="1:14" hidden="1" x14ac:dyDescent="0.2">
      <c r="A3910" t="str">
        <f>SVI!F3910</f>
        <v>Iacanga/SP</v>
      </c>
      <c r="B3910" t="str">
        <f>INDEX(tb_SVI[],MATCH(Table3[[#This Row],[ibge_cod]],tb_SVI[Município],0),1)</f>
        <v>SP</v>
      </c>
      <c r="C3910" t="str">
        <f>INDEX(tb_SVI[],MATCH(Table3[[#This Row],[city_name]],tb_SVI[city_name_uf],0),3)</f>
        <v>3519105</v>
      </c>
      <c r="D3910" t="s">
        <v>21540</v>
      </c>
      <c r="E3910" s="11">
        <f>INDEX(tb_SVI[],MATCH(Table3[[#This Row],[city_name]],tb_SVI[city_name_uf],0),5)</f>
        <v>11858</v>
      </c>
      <c r="F3910">
        <f>INDEX(tb_MHDI[],MATCH(Table3[[#This Row],[city_name]],tb_MHDI[mun_uf],0),5)</f>
        <v>0.745</v>
      </c>
      <c r="G3910">
        <f>INDEX(tb_MHDI[],MATCH(Table3[[#This Row],[city_name]],tb_MHDI[mun_uf],0),6)</f>
        <v>0.72099999999999997</v>
      </c>
      <c r="H3910">
        <f>INDEX(tb_MHDI[],MATCH(Table3[[#This Row],[city_name]],tb_MHDI[mun_uf],0),7)</f>
        <v>0.85099999999999998</v>
      </c>
      <c r="I3910">
        <f>INDEX(tb_MHDI[],MATCH(Table3[[#This Row],[city_name]],tb_MHDI[mun_uf],0),8)</f>
        <v>0.67500000000000004</v>
      </c>
      <c r="J3910">
        <f>_xlfn.NUMBERVALUE(INDEX(tb_SVI[],MATCH(Table3[[#This Row],[city_name]],tb_SVI[city_name_uf],0),8),".")</f>
        <v>0.23100000000000001</v>
      </c>
      <c r="K3910">
        <f>_xlfn.NUMBERVALUE(INDEX(tb_SVI[],MATCH(Table3[[#This Row],[city_name]],tb_SVI[city_name_uf],0),9),".")</f>
        <v>0.16500000000000001</v>
      </c>
      <c r="L3910">
        <f>_xlfn.NUMBERVALUE(INDEX(tb_SVI[],MATCH(Table3[[#This Row],[city_name]],tb_SVI[city_name_uf],0),10),".")</f>
        <v>0.30399999999999999</v>
      </c>
      <c r="M3910">
        <f>_xlfn.NUMBERVALUE(INDEX(tb_SVI[],MATCH(Table3[[#This Row],[city_name]],tb_SVI[city_name_uf],0),11),".")</f>
        <v>0.223</v>
      </c>
      <c r="N3910" s="14">
        <f>_xlfn.PERCENTRANK.INC(Table3[MHDI_tot],Table3[[#This Row],[MHDI_tot]],3)</f>
        <v>0.88</v>
      </c>
    </row>
    <row r="3911" spans="1:14" hidden="1" x14ac:dyDescent="0.2">
      <c r="A3911" t="str">
        <f>SVI!F3911</f>
        <v>Iacri/SP</v>
      </c>
      <c r="B3911" t="str">
        <f>INDEX(tb_SVI[],MATCH(Table3[[#This Row],[ibge_cod]],tb_SVI[Município],0),1)</f>
        <v>SP</v>
      </c>
      <c r="C3911" t="str">
        <f>INDEX(tb_SVI[],MATCH(Table3[[#This Row],[city_name]],tb_SVI[city_name_uf],0),3)</f>
        <v>3519204</v>
      </c>
      <c r="D3911" t="s">
        <v>21541</v>
      </c>
      <c r="E3911" s="11">
        <f>INDEX(tb_SVI[],MATCH(Table3[[#This Row],[city_name]],tb_SVI[city_name_uf],0),5)</f>
        <v>6295</v>
      </c>
      <c r="F3911">
        <f>INDEX(tb_MHDI[],MATCH(Table3[[#This Row],[city_name]],tb_MHDI[mun_uf],0),5)</f>
        <v>0.73299999999999998</v>
      </c>
      <c r="G3911">
        <f>INDEX(tb_MHDI[],MATCH(Table3[[#This Row],[city_name]],tb_MHDI[mun_uf],0),6)</f>
        <v>0.70099999999999996</v>
      </c>
      <c r="H3911">
        <f>INDEX(tb_MHDI[],MATCH(Table3[[#This Row],[city_name]],tb_MHDI[mun_uf],0),7)</f>
        <v>0.85699999999999998</v>
      </c>
      <c r="I3911">
        <f>INDEX(tb_MHDI[],MATCH(Table3[[#This Row],[city_name]],tb_MHDI[mun_uf],0),8)</f>
        <v>0.65500000000000003</v>
      </c>
      <c r="J3911">
        <f>_xlfn.NUMBERVALUE(INDEX(tb_SVI[],MATCH(Table3[[#This Row],[city_name]],tb_SVI[city_name_uf],0),8),".")</f>
        <v>0.30599999999999999</v>
      </c>
      <c r="K3911">
        <f>_xlfn.NUMBERVALUE(INDEX(tb_SVI[],MATCH(Table3[[#This Row],[city_name]],tb_SVI[city_name_uf],0),9),".")</f>
        <v>0.376</v>
      </c>
      <c r="L3911">
        <f>_xlfn.NUMBERVALUE(INDEX(tb_SVI[],MATCH(Table3[[#This Row],[city_name]],tb_SVI[city_name_uf],0),10),".")</f>
        <v>0.29899999999999999</v>
      </c>
      <c r="M3911">
        <f>_xlfn.NUMBERVALUE(INDEX(tb_SVI[],MATCH(Table3[[#This Row],[city_name]],tb_SVI[city_name_uf],0),11),".")</f>
        <v>0.24299999999999999</v>
      </c>
      <c r="N3911" s="14">
        <f>_xlfn.PERCENTRANK.INC(Table3[MHDI_tot],Table3[[#This Row],[MHDI_tot]],3)</f>
        <v>0.82599999999999996</v>
      </c>
    </row>
    <row r="3912" spans="1:14" hidden="1" x14ac:dyDescent="0.2">
      <c r="A3912" t="str">
        <f>SVI!F3912</f>
        <v>Iaras/SP</v>
      </c>
      <c r="B3912" t="str">
        <f>INDEX(tb_SVI[],MATCH(Table3[[#This Row],[ibge_cod]],tb_SVI[Município],0),1)</f>
        <v>SP</v>
      </c>
      <c r="C3912" t="str">
        <f>INDEX(tb_SVI[],MATCH(Table3[[#This Row],[city_name]],tb_SVI[city_name_uf],0),3)</f>
        <v>3519253</v>
      </c>
      <c r="D3912" t="s">
        <v>21542</v>
      </c>
      <c r="E3912" s="11">
        <f>INDEX(tb_SVI[],MATCH(Table3[[#This Row],[city_name]],tb_SVI[city_name_uf],0),5)</f>
        <v>9517</v>
      </c>
      <c r="F3912">
        <f>INDEX(tb_MHDI[],MATCH(Table3[[#This Row],[city_name]],tb_MHDI[mun_uf],0),5)</f>
        <v>0.67400000000000004</v>
      </c>
      <c r="G3912">
        <f>INDEX(tb_MHDI[],MATCH(Table3[[#This Row],[city_name]],tb_MHDI[mun_uf],0),6)</f>
        <v>0.66400000000000003</v>
      </c>
      <c r="H3912">
        <f>INDEX(tb_MHDI[],MATCH(Table3[[#This Row],[city_name]],tb_MHDI[mun_uf],0),7)</f>
        <v>0.84799999999999998</v>
      </c>
      <c r="I3912">
        <f>INDEX(tb_MHDI[],MATCH(Table3[[#This Row],[city_name]],tb_MHDI[mun_uf],0),8)</f>
        <v>0.54300000000000004</v>
      </c>
      <c r="J3912">
        <f>_xlfn.NUMBERVALUE(INDEX(tb_SVI[],MATCH(Table3[[#This Row],[city_name]],tb_SVI[city_name_uf],0),8),".")</f>
        <v>0.36699999999999999</v>
      </c>
      <c r="K3912">
        <f>_xlfn.NUMBERVALUE(INDEX(tb_SVI[],MATCH(Table3[[#This Row],[city_name]],tb_SVI[city_name_uf],0),9),".")</f>
        <v>0.36899999999999999</v>
      </c>
      <c r="L3912">
        <f>_xlfn.NUMBERVALUE(INDEX(tb_SVI[],MATCH(Table3[[#This Row],[city_name]],tb_SVI[city_name_uf],0),10),".")</f>
        <v>0.42</v>
      </c>
      <c r="M3912">
        <f>_xlfn.NUMBERVALUE(INDEX(tb_SVI[],MATCH(Table3[[#This Row],[city_name]],tb_SVI[city_name_uf],0),11),".")</f>
        <v>0.313</v>
      </c>
      <c r="N3912" s="14">
        <f>_xlfn.PERCENTRANK.INC(Table3[MHDI_tot],Table3[[#This Row],[MHDI_tot]],3)</f>
        <v>0.53300000000000003</v>
      </c>
    </row>
    <row r="3913" spans="1:14" hidden="1" x14ac:dyDescent="0.2">
      <c r="A3913" t="str">
        <f>SVI!F3134</f>
        <v>Fundão/ES</v>
      </c>
      <c r="B3913" t="str">
        <f>INDEX(tb_SVI[],MATCH(Table3[[#This Row],[ibge_cod]],tb_SVI[Município],0),1)</f>
        <v>ES</v>
      </c>
      <c r="C3913" t="str">
        <f>INDEX(tb_SVI[],MATCH(Table3[[#This Row],[city_name]],tb_SVI[city_name_uf],0),3)</f>
        <v>3202207</v>
      </c>
      <c r="D3913" t="s">
        <v>20768</v>
      </c>
      <c r="E3913" s="11">
        <f>INDEX(tb_SVI[],MATCH(Table3[[#This Row],[city_name]],tb_SVI[city_name_uf],0),5)</f>
        <v>21948</v>
      </c>
      <c r="F3913">
        <f>INDEX(tb_MHDI[],MATCH(Table3[[#This Row],[city_name]],tb_MHDI[mun_uf],0),5)</f>
        <v>0.71799999999999997</v>
      </c>
      <c r="G3913">
        <f>INDEX(tb_MHDI[],MATCH(Table3[[#This Row],[city_name]],tb_MHDI[mun_uf],0),6)</f>
        <v>0.70799999999999996</v>
      </c>
      <c r="H3913">
        <f>INDEX(tb_MHDI[],MATCH(Table3[[#This Row],[city_name]],tb_MHDI[mun_uf],0),7)</f>
        <v>0.83899999999999997</v>
      </c>
      <c r="I3913">
        <f>INDEX(tb_MHDI[],MATCH(Table3[[#This Row],[city_name]],tb_MHDI[mun_uf],0),8)</f>
        <v>0.623</v>
      </c>
      <c r="J3913">
        <f>_xlfn.NUMBERVALUE(INDEX(tb_SVI[],MATCH(Table3[[#This Row],[city_name]],tb_SVI[city_name_uf],0),8),".")</f>
        <v>0.26800000000000002</v>
      </c>
      <c r="K3913">
        <f>_xlfn.NUMBERVALUE(INDEX(tb_SVI[],MATCH(Table3[[#This Row],[city_name]],tb_SVI[city_name_uf],0),9),".")</f>
        <v>0.16300000000000001</v>
      </c>
      <c r="L3913">
        <f>_xlfn.NUMBERVALUE(INDEX(tb_SVI[],MATCH(Table3[[#This Row],[city_name]],tb_SVI[city_name_uf],0),10),".")</f>
        <v>0.33400000000000002</v>
      </c>
      <c r="M3913">
        <f>_xlfn.NUMBERVALUE(INDEX(tb_SVI[],MATCH(Table3[[#This Row],[city_name]],tb_SVI[city_name_uf],0),11),".")</f>
        <v>0.307</v>
      </c>
      <c r="N3913" s="14">
        <f>_xlfn.PERCENTRANK.INC(Table3[MHDI_tot],Table3[[#This Row],[MHDI_tot]],3)</f>
        <v>0.749</v>
      </c>
    </row>
    <row r="3914" spans="1:14" hidden="1" x14ac:dyDescent="0.2">
      <c r="A3914" t="str">
        <f>SVI!F3914</f>
        <v>Loanda/PR</v>
      </c>
      <c r="B3914" t="str">
        <f>INDEX(tb_SVI[],MATCH(Table3[[#This Row],[ibge_cod]],tb_SVI[Município],0),1)</f>
        <v>PR</v>
      </c>
      <c r="C3914" t="str">
        <f>INDEX(tb_SVI[],MATCH(Table3[[#This Row],[city_name]],tb_SVI[city_name_uf],0),3)</f>
        <v>4113502</v>
      </c>
      <c r="D3914" t="s">
        <v>21544</v>
      </c>
      <c r="E3914" s="11">
        <f>INDEX(tb_SVI[],MATCH(Table3[[#This Row],[city_name]],tb_SVI[city_name_uf],0),5)</f>
        <v>23242</v>
      </c>
      <c r="F3914">
        <f>INDEX(tb_MHDI[],MATCH(Table3[[#This Row],[city_name]],tb_MHDI[mun_uf],0),5)</f>
        <v>0.72499999999999998</v>
      </c>
      <c r="G3914">
        <f>INDEX(tb_MHDI[],MATCH(Table3[[#This Row],[city_name]],tb_MHDI[mun_uf],0),6)</f>
        <v>0.72399999999999998</v>
      </c>
      <c r="H3914">
        <f>INDEX(tb_MHDI[],MATCH(Table3[[#This Row],[city_name]],tb_MHDI[mun_uf],0),7)</f>
        <v>0.81499999999999995</v>
      </c>
      <c r="I3914">
        <f>INDEX(tb_MHDI[],MATCH(Table3[[#This Row],[city_name]],tb_MHDI[mun_uf],0),8)</f>
        <v>0.64500000000000002</v>
      </c>
      <c r="J3914">
        <f>_xlfn.NUMBERVALUE(INDEX(tb_SVI[],MATCH(Table3[[#This Row],[city_name]],tb_SVI[city_name_uf],0),8),".")</f>
        <v>0.245</v>
      </c>
      <c r="K3914">
        <f>_xlfn.NUMBERVALUE(INDEX(tb_SVI[],MATCH(Table3[[#This Row],[city_name]],tb_SVI[city_name_uf],0),9),".")</f>
        <v>0.10299999999999999</v>
      </c>
      <c r="L3914">
        <f>_xlfn.NUMBERVALUE(INDEX(tb_SVI[],MATCH(Table3[[#This Row],[city_name]],tb_SVI[city_name_uf],0),10),".")</f>
        <v>0.33600000000000002</v>
      </c>
      <c r="M3914">
        <f>_xlfn.NUMBERVALUE(INDEX(tb_SVI[],MATCH(Table3[[#This Row],[city_name]],tb_SVI[city_name_uf],0),11),".")</f>
        <v>0.29599999999999999</v>
      </c>
      <c r="N3914" s="14">
        <f>_xlfn.PERCENTRANK.INC(Table3[MHDI_tot],Table3[[#This Row],[MHDI_tot]],3)</f>
        <v>0.78600000000000003</v>
      </c>
    </row>
    <row r="3915" spans="1:14" hidden="1" x14ac:dyDescent="0.2">
      <c r="A3915" t="str">
        <f>SVI!F3915</f>
        <v>Lobato/PR</v>
      </c>
      <c r="B3915" t="str">
        <f>INDEX(tb_SVI[],MATCH(Table3[[#This Row],[ibge_cod]],tb_SVI[Município],0),1)</f>
        <v>PR</v>
      </c>
      <c r="C3915" t="str">
        <f>INDEX(tb_SVI[],MATCH(Table3[[#This Row],[city_name]],tb_SVI[city_name_uf],0),3)</f>
        <v>4113601</v>
      </c>
      <c r="D3915" t="s">
        <v>21545</v>
      </c>
      <c r="E3915" s="11">
        <f>INDEX(tb_SVI[],MATCH(Table3[[#This Row],[city_name]],tb_SVI[city_name_uf],0),5)</f>
        <v>4819</v>
      </c>
      <c r="F3915">
        <f>INDEX(tb_MHDI[],MATCH(Table3[[#This Row],[city_name]],tb_MHDI[mun_uf],0),5)</f>
        <v>0.74399999999999999</v>
      </c>
      <c r="G3915">
        <f>INDEX(tb_MHDI[],MATCH(Table3[[#This Row],[city_name]],tb_MHDI[mun_uf],0),6)</f>
        <v>0.70799999999999996</v>
      </c>
      <c r="H3915">
        <f>INDEX(tb_MHDI[],MATCH(Table3[[#This Row],[city_name]],tb_MHDI[mun_uf],0),7)</f>
        <v>0.84099999999999997</v>
      </c>
      <c r="I3915">
        <f>INDEX(tb_MHDI[],MATCH(Table3[[#This Row],[city_name]],tb_MHDI[mun_uf],0),8)</f>
        <v>0.69199999999999995</v>
      </c>
      <c r="J3915">
        <f>_xlfn.NUMBERVALUE(INDEX(tb_SVI[],MATCH(Table3[[#This Row],[city_name]],tb_SVI[city_name_uf],0),8),".")</f>
        <v>0.14000000000000001</v>
      </c>
      <c r="K3915">
        <f>_xlfn.NUMBERVALUE(INDEX(tb_SVI[],MATCH(Table3[[#This Row],[city_name]],tb_SVI[city_name_uf],0),9),".")</f>
        <v>5.0000000000000001E-3</v>
      </c>
      <c r="L3915">
        <f>_xlfn.NUMBERVALUE(INDEX(tb_SVI[],MATCH(Table3[[#This Row],[city_name]],tb_SVI[city_name_uf],0),10),".")</f>
        <v>0.184</v>
      </c>
      <c r="M3915">
        <f>_xlfn.NUMBERVALUE(INDEX(tb_SVI[],MATCH(Table3[[#This Row],[city_name]],tb_SVI[city_name_uf],0),11),".")</f>
        <v>0.23100000000000001</v>
      </c>
      <c r="N3915" s="14">
        <f>_xlfn.PERCENTRANK.INC(Table3[MHDI_tot],Table3[[#This Row],[MHDI_tot]],3)</f>
        <v>0.875</v>
      </c>
    </row>
    <row r="3916" spans="1:14" hidden="1" x14ac:dyDescent="0.2">
      <c r="A3916" t="str">
        <f>SVI!F3916</f>
        <v>Londrina/PR</v>
      </c>
      <c r="B3916" t="str">
        <f>INDEX(tb_SVI[],MATCH(Table3[[#This Row],[ibge_cod]],tb_SVI[Município],0),1)</f>
        <v>PR</v>
      </c>
      <c r="C3916" t="str">
        <f>INDEX(tb_SVI[],MATCH(Table3[[#This Row],[city_name]],tb_SVI[city_name_uf],0),3)</f>
        <v>4113700</v>
      </c>
      <c r="D3916" t="s">
        <v>21546</v>
      </c>
      <c r="E3916" s="11">
        <f>INDEX(tb_SVI[],MATCH(Table3[[#This Row],[city_name]],tb_SVI[city_name_uf],0),5)</f>
        <v>575377</v>
      </c>
      <c r="F3916">
        <f>INDEX(tb_MHDI[],MATCH(Table3[[#This Row],[city_name]],tb_MHDI[mun_uf],0),5)</f>
        <v>0.77800000000000002</v>
      </c>
      <c r="G3916">
        <f>INDEX(tb_MHDI[],MATCH(Table3[[#This Row],[city_name]],tb_MHDI[mun_uf],0),6)</f>
        <v>0.78900000000000003</v>
      </c>
      <c r="H3916">
        <f>INDEX(tb_MHDI[],MATCH(Table3[[#This Row],[city_name]],tb_MHDI[mun_uf],0),7)</f>
        <v>0.83699999999999997</v>
      </c>
      <c r="I3916">
        <f>INDEX(tb_MHDI[],MATCH(Table3[[#This Row],[city_name]],tb_MHDI[mun_uf],0),8)</f>
        <v>0.71199999999999997</v>
      </c>
      <c r="J3916">
        <f>_xlfn.NUMBERVALUE(INDEX(tb_SVI[],MATCH(Table3[[#This Row],[city_name]],tb_SVI[city_name_uf],0),8),".")</f>
        <v>0.255</v>
      </c>
      <c r="K3916">
        <f>_xlfn.NUMBERVALUE(INDEX(tb_SVI[],MATCH(Table3[[#This Row],[city_name]],tb_SVI[city_name_uf],0),9),".")</f>
        <v>0.32100000000000001</v>
      </c>
      <c r="L3916">
        <f>_xlfn.NUMBERVALUE(INDEX(tb_SVI[],MATCH(Table3[[#This Row],[city_name]],tb_SVI[city_name_uf],0),10),".")</f>
        <v>0.26100000000000001</v>
      </c>
      <c r="M3916">
        <f>_xlfn.NUMBERVALUE(INDEX(tb_SVI[],MATCH(Table3[[#This Row],[city_name]],tb_SVI[city_name_uf],0),11),".")</f>
        <v>0.182</v>
      </c>
      <c r="N3916" s="14">
        <f>_xlfn.PERCENTRANK.INC(Table3[MHDI_tot],Table3[[#This Row],[MHDI_tot]],3)</f>
        <v>0.97199999999999998</v>
      </c>
    </row>
    <row r="3917" spans="1:14" hidden="1" x14ac:dyDescent="0.2">
      <c r="A3917" t="str">
        <f>SVI!F3917</f>
        <v>Luiziana/PR</v>
      </c>
      <c r="B3917" t="str">
        <f>INDEX(tb_SVI[],MATCH(Table3[[#This Row],[ibge_cod]],tb_SVI[Município],0),1)</f>
        <v>PR</v>
      </c>
      <c r="C3917" t="str">
        <f>INDEX(tb_SVI[],MATCH(Table3[[#This Row],[city_name]],tb_SVI[city_name_uf],0),3)</f>
        <v>4113734</v>
      </c>
      <c r="D3917" t="s">
        <v>21547</v>
      </c>
      <c r="E3917" s="11">
        <f>INDEX(tb_SVI[],MATCH(Table3[[#This Row],[city_name]],tb_SVI[city_name_uf],0),5)</f>
        <v>7240</v>
      </c>
      <c r="F3917">
        <f>INDEX(tb_MHDI[],MATCH(Table3[[#This Row],[city_name]],tb_MHDI[mun_uf],0),5)</f>
        <v>0.66800000000000004</v>
      </c>
      <c r="G3917">
        <f>INDEX(tb_MHDI[],MATCH(Table3[[#This Row],[city_name]],tb_MHDI[mun_uf],0),6)</f>
        <v>0.65900000000000003</v>
      </c>
      <c r="H3917">
        <f>INDEX(tb_MHDI[],MATCH(Table3[[#This Row],[city_name]],tb_MHDI[mun_uf],0),7)</f>
        <v>0.78100000000000003</v>
      </c>
      <c r="I3917">
        <f>INDEX(tb_MHDI[],MATCH(Table3[[#This Row],[city_name]],tb_MHDI[mun_uf],0),8)</f>
        <v>0.57999999999999996</v>
      </c>
      <c r="J3917">
        <f>_xlfn.NUMBERVALUE(INDEX(tb_SVI[],MATCH(Table3[[#This Row],[city_name]],tb_SVI[city_name_uf],0),8),".")</f>
        <v>0.35899999999999999</v>
      </c>
      <c r="K3917">
        <f>_xlfn.NUMBERVALUE(INDEX(tb_SVI[],MATCH(Table3[[#This Row],[city_name]],tb_SVI[city_name_uf],0),9),".")</f>
        <v>0.27400000000000002</v>
      </c>
      <c r="L3917">
        <f>_xlfn.NUMBERVALUE(INDEX(tb_SVI[],MATCH(Table3[[#This Row],[city_name]],tb_SVI[city_name_uf],0),10),".")</f>
        <v>0.44</v>
      </c>
      <c r="M3917">
        <f>_xlfn.NUMBERVALUE(INDEX(tb_SVI[],MATCH(Table3[[#This Row],[city_name]],tb_SVI[city_name_uf],0),11),".")</f>
        <v>0.36199999999999999</v>
      </c>
      <c r="N3917" s="14">
        <f>_xlfn.PERCENTRANK.INC(Table3[MHDI_tot],Table3[[#This Row],[MHDI_tot]],3)</f>
        <v>0.50800000000000001</v>
      </c>
    </row>
    <row r="3918" spans="1:14" hidden="1" x14ac:dyDescent="0.2">
      <c r="A3918" t="str">
        <f>SVI!F3918</f>
        <v>Lunardelli/PR</v>
      </c>
      <c r="B3918" t="str">
        <f>INDEX(tb_SVI[],MATCH(Table3[[#This Row],[ibge_cod]],tb_SVI[Município],0),1)</f>
        <v>PR</v>
      </c>
      <c r="C3918" t="str">
        <f>INDEX(tb_SVI[],MATCH(Table3[[#This Row],[city_name]],tb_SVI[city_name_uf],0),3)</f>
        <v>4113759</v>
      </c>
      <c r="D3918" t="s">
        <v>21548</v>
      </c>
      <c r="E3918" s="11">
        <f>INDEX(tb_SVI[],MATCH(Table3[[#This Row],[city_name]],tb_SVI[city_name_uf],0),5)</f>
        <v>4744</v>
      </c>
      <c r="F3918">
        <f>INDEX(tb_MHDI[],MATCH(Table3[[#This Row],[city_name]],tb_MHDI[mun_uf],0),5)</f>
        <v>0.69</v>
      </c>
      <c r="G3918">
        <f>INDEX(tb_MHDI[],MATCH(Table3[[#This Row],[city_name]],tb_MHDI[mun_uf],0),6)</f>
        <v>0.65500000000000003</v>
      </c>
      <c r="H3918">
        <f>INDEX(tb_MHDI[],MATCH(Table3[[#This Row],[city_name]],tb_MHDI[mun_uf],0),7)</f>
        <v>0.82599999999999996</v>
      </c>
      <c r="I3918">
        <f>INDEX(tb_MHDI[],MATCH(Table3[[#This Row],[city_name]],tb_MHDI[mun_uf],0),8)</f>
        <v>0.60699999999999998</v>
      </c>
      <c r="J3918">
        <f>_xlfn.NUMBERVALUE(INDEX(tb_SVI[],MATCH(Table3[[#This Row],[city_name]],tb_SVI[city_name_uf],0),8),".")</f>
        <v>0.28499999999999998</v>
      </c>
      <c r="K3918">
        <f>_xlfn.NUMBERVALUE(INDEX(tb_SVI[],MATCH(Table3[[#This Row],[city_name]],tb_SVI[city_name_uf],0),9),".")</f>
        <v>0.16700000000000001</v>
      </c>
      <c r="L3918">
        <f>_xlfn.NUMBERVALUE(INDEX(tb_SVI[],MATCH(Table3[[#This Row],[city_name]],tb_SVI[city_name_uf],0),10),".")</f>
        <v>0.33300000000000002</v>
      </c>
      <c r="M3918">
        <f>_xlfn.NUMBERVALUE(INDEX(tb_SVI[],MATCH(Table3[[#This Row],[city_name]],tb_SVI[city_name_uf],0),11),".")</f>
        <v>0.35499999999999998</v>
      </c>
      <c r="N3918" s="14">
        <f>_xlfn.PERCENTRANK.INC(Table3[MHDI_tot],Table3[[#This Row],[MHDI_tot]],3)</f>
        <v>0.60499999999999998</v>
      </c>
    </row>
    <row r="3919" spans="1:14" hidden="1" x14ac:dyDescent="0.2">
      <c r="A3919" t="str">
        <f>SVI!F3919</f>
        <v>Lupionópolis/PR</v>
      </c>
      <c r="B3919" t="str">
        <f>INDEX(tb_SVI[],MATCH(Table3[[#This Row],[ibge_cod]],tb_SVI[Município],0),1)</f>
        <v>PR</v>
      </c>
      <c r="C3919" t="str">
        <f>INDEX(tb_SVI[],MATCH(Table3[[#This Row],[city_name]],tb_SVI[city_name_uf],0),3)</f>
        <v>4113809</v>
      </c>
      <c r="D3919" t="s">
        <v>21549</v>
      </c>
      <c r="E3919" s="11">
        <f>INDEX(tb_SVI[],MATCH(Table3[[#This Row],[city_name]],tb_SVI[city_name_uf],0),5)</f>
        <v>4945</v>
      </c>
      <c r="F3919">
        <f>INDEX(tb_MHDI[],MATCH(Table3[[#This Row],[city_name]],tb_MHDI[mun_uf],0),5)</f>
        <v>0.71</v>
      </c>
      <c r="G3919">
        <f>INDEX(tb_MHDI[],MATCH(Table3[[#This Row],[city_name]],tb_MHDI[mun_uf],0),6)</f>
        <v>0.70299999999999996</v>
      </c>
      <c r="H3919">
        <f>INDEX(tb_MHDI[],MATCH(Table3[[#This Row],[city_name]],tb_MHDI[mun_uf],0),7)</f>
        <v>0.85599999999999998</v>
      </c>
      <c r="I3919">
        <f>INDEX(tb_MHDI[],MATCH(Table3[[#This Row],[city_name]],tb_MHDI[mun_uf],0),8)</f>
        <v>0.59499999999999997</v>
      </c>
      <c r="J3919">
        <f>_xlfn.NUMBERVALUE(INDEX(tb_SVI[],MATCH(Table3[[#This Row],[city_name]],tb_SVI[city_name_uf],0),8),".")</f>
        <v>0.254</v>
      </c>
      <c r="K3919">
        <f>_xlfn.NUMBERVALUE(INDEX(tb_SVI[],MATCH(Table3[[#This Row],[city_name]],tb_SVI[city_name_uf],0),9),".")</f>
        <v>0.23699999999999999</v>
      </c>
      <c r="L3919">
        <f>_xlfn.NUMBERVALUE(INDEX(tb_SVI[],MATCH(Table3[[#This Row],[city_name]],tb_SVI[city_name_uf],0),10),".")</f>
        <v>0.25800000000000001</v>
      </c>
      <c r="M3919">
        <f>_xlfn.NUMBERVALUE(INDEX(tb_SVI[],MATCH(Table3[[#This Row],[city_name]],tb_SVI[city_name_uf],0),11),".")</f>
        <v>0.26600000000000001</v>
      </c>
      <c r="N3919" s="14">
        <f>_xlfn.PERCENTRANK.INC(Table3[MHDI_tot],Table3[[#This Row],[MHDI_tot]],3)</f>
        <v>0.70499999999999996</v>
      </c>
    </row>
    <row r="3920" spans="1:14" hidden="1" x14ac:dyDescent="0.2">
      <c r="A3920" t="str">
        <f>SVI!F3920</f>
        <v>Mallet/PR</v>
      </c>
      <c r="B3920" t="str">
        <f>INDEX(tb_SVI[],MATCH(Table3[[#This Row],[ibge_cod]],tb_SVI[Município],0),1)</f>
        <v>PR</v>
      </c>
      <c r="C3920" t="str">
        <f>INDEX(tb_SVI[],MATCH(Table3[[#This Row],[city_name]],tb_SVI[city_name_uf],0),3)</f>
        <v>4113908</v>
      </c>
      <c r="D3920" t="s">
        <v>21550</v>
      </c>
      <c r="E3920" s="11">
        <f>INDEX(tb_SVI[],MATCH(Table3[[#This Row],[city_name]],tb_SVI[city_name_uf],0),5)</f>
        <v>13663</v>
      </c>
      <c r="F3920">
        <f>INDEX(tb_MHDI[],MATCH(Table3[[#This Row],[city_name]],tb_MHDI[mun_uf],0),5)</f>
        <v>0.70799999999999996</v>
      </c>
      <c r="G3920">
        <f>INDEX(tb_MHDI[],MATCH(Table3[[#This Row],[city_name]],tb_MHDI[mun_uf],0),6)</f>
        <v>0.68100000000000005</v>
      </c>
      <c r="H3920">
        <f>INDEX(tb_MHDI[],MATCH(Table3[[#This Row],[city_name]],tb_MHDI[mun_uf],0),7)</f>
        <v>0.80900000000000005</v>
      </c>
      <c r="I3920">
        <f>INDEX(tb_MHDI[],MATCH(Table3[[#This Row],[city_name]],tb_MHDI[mun_uf],0),8)</f>
        <v>0.64500000000000002</v>
      </c>
      <c r="J3920">
        <f>_xlfn.NUMBERVALUE(INDEX(tb_SVI[],MATCH(Table3[[#This Row],[city_name]],tb_SVI[city_name_uf],0),8),".")</f>
        <v>0.24</v>
      </c>
      <c r="K3920">
        <f>_xlfn.NUMBERVALUE(INDEX(tb_SVI[],MATCH(Table3[[#This Row],[city_name]],tb_SVI[city_name_uf],0),9),".")</f>
        <v>0.16300000000000001</v>
      </c>
      <c r="L3920">
        <f>_xlfn.NUMBERVALUE(INDEX(tb_SVI[],MATCH(Table3[[#This Row],[city_name]],tb_SVI[city_name_uf],0),10),".")</f>
        <v>0.27300000000000002</v>
      </c>
      <c r="M3920">
        <f>_xlfn.NUMBERVALUE(INDEX(tb_SVI[],MATCH(Table3[[#This Row],[city_name]],tb_SVI[city_name_uf],0),11),".")</f>
        <v>0.28399999999999997</v>
      </c>
      <c r="N3920" s="14">
        <f>_xlfn.PERCENTRANK.INC(Table3[MHDI_tot],Table3[[#This Row],[MHDI_tot]],3)</f>
        <v>0.69499999999999995</v>
      </c>
    </row>
    <row r="3921" spans="1:14" hidden="1" x14ac:dyDescent="0.2">
      <c r="A3921" t="str">
        <f>SVI!F3921</f>
        <v>Mamborê/PR</v>
      </c>
      <c r="B3921" t="str">
        <f>INDEX(tb_SVI[],MATCH(Table3[[#This Row],[ibge_cod]],tb_SVI[Município],0),1)</f>
        <v>PR</v>
      </c>
      <c r="C3921" t="str">
        <f>INDEX(tb_SVI[],MATCH(Table3[[#This Row],[city_name]],tb_SVI[city_name_uf],0),3)</f>
        <v>4114005</v>
      </c>
      <c r="D3921" t="s">
        <v>21551</v>
      </c>
      <c r="E3921" s="11">
        <f>INDEX(tb_SVI[],MATCH(Table3[[#This Row],[city_name]],tb_SVI[city_name_uf],0),5)</f>
        <v>13014</v>
      </c>
      <c r="F3921">
        <f>INDEX(tb_MHDI[],MATCH(Table3[[#This Row],[city_name]],tb_MHDI[mun_uf],0),5)</f>
        <v>0.71899999999999997</v>
      </c>
      <c r="G3921">
        <f>INDEX(tb_MHDI[],MATCH(Table3[[#This Row],[city_name]],tb_MHDI[mun_uf],0),6)</f>
        <v>0.69799999999999995</v>
      </c>
      <c r="H3921">
        <f>INDEX(tb_MHDI[],MATCH(Table3[[#This Row],[city_name]],tb_MHDI[mun_uf],0),7)</f>
        <v>0.82099999999999995</v>
      </c>
      <c r="I3921">
        <f>INDEX(tb_MHDI[],MATCH(Table3[[#This Row],[city_name]],tb_MHDI[mun_uf],0),8)</f>
        <v>0.64900000000000002</v>
      </c>
      <c r="J3921">
        <f>_xlfn.NUMBERVALUE(INDEX(tb_SVI[],MATCH(Table3[[#This Row],[city_name]],tb_SVI[city_name_uf],0),8),".")</f>
        <v>0.25700000000000001</v>
      </c>
      <c r="K3921">
        <f>_xlfn.NUMBERVALUE(INDEX(tb_SVI[],MATCH(Table3[[#This Row],[city_name]],tb_SVI[city_name_uf],0),9),".")</f>
        <v>0.06</v>
      </c>
      <c r="L3921">
        <f>_xlfn.NUMBERVALUE(INDEX(tb_SVI[],MATCH(Table3[[#This Row],[city_name]],tb_SVI[city_name_uf],0),10),".")</f>
        <v>0.35499999999999998</v>
      </c>
      <c r="M3921">
        <f>_xlfn.NUMBERVALUE(INDEX(tb_SVI[],MATCH(Table3[[#This Row],[city_name]],tb_SVI[city_name_uf],0),11),".")</f>
        <v>0.35599999999999998</v>
      </c>
      <c r="N3921" s="14">
        <f>_xlfn.PERCENTRANK.INC(Table3[MHDI_tot],Table3[[#This Row],[MHDI_tot]],3)</f>
        <v>0.755</v>
      </c>
    </row>
    <row r="3922" spans="1:14" hidden="1" x14ac:dyDescent="0.2">
      <c r="A3922" t="str">
        <f>SVI!F3922</f>
        <v>Mandaguari/PR</v>
      </c>
      <c r="B3922" t="str">
        <f>INDEX(tb_SVI[],MATCH(Table3[[#This Row],[ibge_cod]],tb_SVI[Município],0),1)</f>
        <v>PR</v>
      </c>
      <c r="C3922" t="str">
        <f>INDEX(tb_SVI[],MATCH(Table3[[#This Row],[city_name]],tb_SVI[city_name_uf],0),3)</f>
        <v>4114203</v>
      </c>
      <c r="D3922" t="s">
        <v>21552</v>
      </c>
      <c r="E3922" s="11">
        <f>INDEX(tb_SVI[],MATCH(Table3[[#This Row],[city_name]],tb_SVI[city_name_uf],0),5)</f>
        <v>34515</v>
      </c>
      <c r="F3922">
        <f>INDEX(tb_MHDI[],MATCH(Table3[[#This Row],[city_name]],tb_MHDI[mun_uf],0),5)</f>
        <v>0.751</v>
      </c>
      <c r="G3922">
        <f>INDEX(tb_MHDI[],MATCH(Table3[[#This Row],[city_name]],tb_MHDI[mun_uf],0),6)</f>
        <v>0.73199999999999998</v>
      </c>
      <c r="H3922">
        <f>INDEX(tb_MHDI[],MATCH(Table3[[#This Row],[city_name]],tb_MHDI[mun_uf],0),7)</f>
        <v>0.84</v>
      </c>
      <c r="I3922">
        <f>INDEX(tb_MHDI[],MATCH(Table3[[#This Row],[city_name]],tb_MHDI[mun_uf],0),8)</f>
        <v>0.68899999999999995</v>
      </c>
      <c r="J3922">
        <f>_xlfn.NUMBERVALUE(INDEX(tb_SVI[],MATCH(Table3[[#This Row],[city_name]],tb_SVI[city_name_uf],0),8),".")</f>
        <v>0.20699999999999999</v>
      </c>
      <c r="K3922">
        <f>_xlfn.NUMBERVALUE(INDEX(tb_SVI[],MATCH(Table3[[#This Row],[city_name]],tb_SVI[city_name_uf],0),9),".")</f>
        <v>0.151</v>
      </c>
      <c r="L3922">
        <f>_xlfn.NUMBERVALUE(INDEX(tb_SVI[],MATCH(Table3[[#This Row],[city_name]],tb_SVI[city_name_uf],0),10),".")</f>
        <v>0.22500000000000001</v>
      </c>
      <c r="M3922">
        <f>_xlfn.NUMBERVALUE(INDEX(tb_SVI[],MATCH(Table3[[#This Row],[city_name]],tb_SVI[city_name_uf],0),11),".")</f>
        <v>0.246</v>
      </c>
      <c r="N3922" s="14">
        <f>_xlfn.PERCENTRANK.INC(Table3[MHDI_tot],Table3[[#This Row],[MHDI_tot]],3)</f>
        <v>0.90100000000000002</v>
      </c>
    </row>
    <row r="3923" spans="1:14" hidden="1" x14ac:dyDescent="0.2">
      <c r="A3923" t="str">
        <f>SVI!F3187</f>
        <v>Araruama/RJ</v>
      </c>
      <c r="B3923" t="str">
        <f>INDEX(tb_SVI[],MATCH(Table3[[#This Row],[ibge_cod]],tb_SVI[Município],0),1)</f>
        <v>RJ</v>
      </c>
      <c r="C3923" t="str">
        <f>INDEX(tb_SVI[],MATCH(Table3[[#This Row],[city_name]],tb_SVI[city_name_uf],0),3)</f>
        <v>3300209</v>
      </c>
      <c r="D3923" t="s">
        <v>20820</v>
      </c>
      <c r="E3923" s="11">
        <f>INDEX(tb_SVI[],MATCH(Table3[[#This Row],[city_name]],tb_SVI[city_name_uf],0),5)</f>
        <v>134293</v>
      </c>
      <c r="F3923">
        <f>INDEX(tb_MHDI[],MATCH(Table3[[#This Row],[city_name]],tb_MHDI[mun_uf],0),5)</f>
        <v>0.71799999999999997</v>
      </c>
      <c r="G3923">
        <f>INDEX(tb_MHDI[],MATCH(Table3[[#This Row],[city_name]],tb_MHDI[mun_uf],0),6)</f>
        <v>0.71399999999999997</v>
      </c>
      <c r="H3923">
        <f>INDEX(tb_MHDI[],MATCH(Table3[[#This Row],[city_name]],tb_MHDI[mun_uf],0),7)</f>
        <v>0.83899999999999997</v>
      </c>
      <c r="I3923">
        <f>INDEX(tb_MHDI[],MATCH(Table3[[#This Row],[city_name]],tb_MHDI[mun_uf],0),8)</f>
        <v>0.61699999999999999</v>
      </c>
      <c r="J3923">
        <f>_xlfn.NUMBERVALUE(INDEX(tb_SVI[],MATCH(Table3[[#This Row],[city_name]],tb_SVI[city_name_uf],0),8),".")</f>
        <v>0.28799999999999998</v>
      </c>
      <c r="K3923">
        <f>_xlfn.NUMBERVALUE(INDEX(tb_SVI[],MATCH(Table3[[#This Row],[city_name]],tb_SVI[city_name_uf],0),9),".")</f>
        <v>0.221</v>
      </c>
      <c r="L3923">
        <f>_xlfn.NUMBERVALUE(INDEX(tb_SVI[],MATCH(Table3[[#This Row],[city_name]],tb_SVI[city_name_uf],0),10),".")</f>
        <v>0.317</v>
      </c>
      <c r="M3923">
        <f>_xlfn.NUMBERVALUE(INDEX(tb_SVI[],MATCH(Table3[[#This Row],[city_name]],tb_SVI[city_name_uf],0),11),".")</f>
        <v>0.32700000000000001</v>
      </c>
      <c r="N3923" s="14">
        <f>_xlfn.PERCENTRANK.INC(Table3[MHDI_tot],Table3[[#This Row],[MHDI_tot]],3)</f>
        <v>0.749</v>
      </c>
    </row>
    <row r="3924" spans="1:14" hidden="1" x14ac:dyDescent="0.2">
      <c r="A3924" t="str">
        <f>SVI!F3924</f>
        <v>Manfrinópolis/PR</v>
      </c>
      <c r="B3924" t="str">
        <f>INDEX(tb_SVI[],MATCH(Table3[[#This Row],[ibge_cod]],tb_SVI[Município],0),1)</f>
        <v>PR</v>
      </c>
      <c r="C3924" t="str">
        <f>INDEX(tb_SVI[],MATCH(Table3[[#This Row],[city_name]],tb_SVI[city_name_uf],0),3)</f>
        <v>4114351</v>
      </c>
      <c r="D3924" t="s">
        <v>21554</v>
      </c>
      <c r="E3924" s="11">
        <f>INDEX(tb_SVI[],MATCH(Table3[[#This Row],[city_name]],tb_SVI[city_name_uf],0),5)</f>
        <v>2506</v>
      </c>
      <c r="F3924">
        <f>INDEX(tb_MHDI[],MATCH(Table3[[#This Row],[city_name]],tb_MHDI[mun_uf],0),5)</f>
        <v>0.64500000000000002</v>
      </c>
      <c r="G3924">
        <f>INDEX(tb_MHDI[],MATCH(Table3[[#This Row],[city_name]],tb_MHDI[mun_uf],0),6)</f>
        <v>0.64200000000000002</v>
      </c>
      <c r="H3924">
        <f>INDEX(tb_MHDI[],MATCH(Table3[[#This Row],[city_name]],tb_MHDI[mun_uf],0),7)</f>
        <v>0.80500000000000005</v>
      </c>
      <c r="I3924">
        <f>INDEX(tb_MHDI[],MATCH(Table3[[#This Row],[city_name]],tb_MHDI[mun_uf],0),8)</f>
        <v>0.52</v>
      </c>
      <c r="J3924">
        <f>_xlfn.NUMBERVALUE(INDEX(tb_SVI[],MATCH(Table3[[#This Row],[city_name]],tb_SVI[city_name_uf],0),8),".")</f>
        <v>0.31900000000000001</v>
      </c>
      <c r="K3924">
        <f>_xlfn.NUMBERVALUE(INDEX(tb_SVI[],MATCH(Table3[[#This Row],[city_name]],tb_SVI[city_name_uf],0),9),".")</f>
        <v>0.11</v>
      </c>
      <c r="L3924">
        <f>_xlfn.NUMBERVALUE(INDEX(tb_SVI[],MATCH(Table3[[#This Row],[city_name]],tb_SVI[city_name_uf],0),10),".")</f>
        <v>0.38400000000000001</v>
      </c>
      <c r="M3924">
        <f>_xlfn.NUMBERVALUE(INDEX(tb_SVI[],MATCH(Table3[[#This Row],[city_name]],tb_SVI[city_name_uf],0),11),".")</f>
        <v>0.46200000000000002</v>
      </c>
      <c r="N3924" s="14">
        <f>_xlfn.PERCENTRANK.INC(Table3[MHDI_tot],Table3[[#This Row],[MHDI_tot]],3)</f>
        <v>0.42099999999999999</v>
      </c>
    </row>
    <row r="3925" spans="1:14" hidden="1" x14ac:dyDescent="0.2">
      <c r="A3925" t="str">
        <f>SVI!F3925</f>
        <v>Mangueirinha/PR</v>
      </c>
      <c r="B3925" t="str">
        <f>INDEX(tb_SVI[],MATCH(Table3[[#This Row],[ibge_cod]],tb_SVI[Município],0),1)</f>
        <v>PR</v>
      </c>
      <c r="C3925" t="str">
        <f>INDEX(tb_SVI[],MATCH(Table3[[#This Row],[city_name]],tb_SVI[city_name_uf],0),3)</f>
        <v>4114401</v>
      </c>
      <c r="D3925" t="s">
        <v>21555</v>
      </c>
      <c r="E3925" s="11">
        <f>INDEX(tb_SVI[],MATCH(Table3[[#This Row],[city_name]],tb_SVI[city_name_uf],0),5)</f>
        <v>16642</v>
      </c>
      <c r="F3925">
        <f>INDEX(tb_MHDI[],MATCH(Table3[[#This Row],[city_name]],tb_MHDI[mun_uf],0),5)</f>
        <v>0.68799999999999994</v>
      </c>
      <c r="G3925">
        <f>INDEX(tb_MHDI[],MATCH(Table3[[#This Row],[city_name]],tb_MHDI[mun_uf],0),6)</f>
        <v>0.69499999999999995</v>
      </c>
      <c r="H3925">
        <f>INDEX(tb_MHDI[],MATCH(Table3[[#This Row],[city_name]],tb_MHDI[mun_uf],0),7)</f>
        <v>0.81100000000000005</v>
      </c>
      <c r="I3925">
        <f>INDEX(tb_MHDI[],MATCH(Table3[[#This Row],[city_name]],tb_MHDI[mun_uf],0),8)</f>
        <v>0.57899999999999996</v>
      </c>
      <c r="J3925">
        <f>_xlfn.NUMBERVALUE(INDEX(tb_SVI[],MATCH(Table3[[#This Row],[city_name]],tb_SVI[city_name_uf],0),8),".")</f>
        <v>0.27200000000000002</v>
      </c>
      <c r="K3925">
        <f>_xlfn.NUMBERVALUE(INDEX(tb_SVI[],MATCH(Table3[[#This Row],[city_name]],tb_SVI[city_name_uf],0),9),".")</f>
        <v>6.7000000000000004E-2</v>
      </c>
      <c r="L3925">
        <f>_xlfn.NUMBERVALUE(INDEX(tb_SVI[],MATCH(Table3[[#This Row],[city_name]],tb_SVI[city_name_uf],0),10),".")</f>
        <v>0.376</v>
      </c>
      <c r="M3925">
        <f>_xlfn.NUMBERVALUE(INDEX(tb_SVI[],MATCH(Table3[[#This Row],[city_name]],tb_SVI[city_name_uf],0),11),".")</f>
        <v>0.373</v>
      </c>
      <c r="N3925" s="14">
        <f>_xlfn.PERCENTRANK.INC(Table3[MHDI_tot],Table3[[#This Row],[MHDI_tot]],3)</f>
        <v>0.59499999999999997</v>
      </c>
    </row>
    <row r="3926" spans="1:14" hidden="1" x14ac:dyDescent="0.2">
      <c r="A3926" t="str">
        <f>SVI!F3926</f>
        <v>Manoel Ribas/PR</v>
      </c>
      <c r="B3926" t="str">
        <f>INDEX(tb_SVI[],MATCH(Table3[[#This Row],[ibge_cod]],tb_SVI[Município],0),1)</f>
        <v>PR</v>
      </c>
      <c r="C3926" t="str">
        <f>INDEX(tb_SVI[],MATCH(Table3[[#This Row],[city_name]],tb_SVI[city_name_uf],0),3)</f>
        <v>4114500</v>
      </c>
      <c r="D3926" t="s">
        <v>21556</v>
      </c>
      <c r="E3926" s="11">
        <f>INDEX(tb_SVI[],MATCH(Table3[[#This Row],[city_name]],tb_SVI[city_name_uf],0),5)</f>
        <v>13510</v>
      </c>
      <c r="F3926">
        <f>INDEX(tb_MHDI[],MATCH(Table3[[#This Row],[city_name]],tb_MHDI[mun_uf],0),5)</f>
        <v>0.71599999999999997</v>
      </c>
      <c r="G3926">
        <f>INDEX(tb_MHDI[],MATCH(Table3[[#This Row],[city_name]],tb_MHDI[mun_uf],0),6)</f>
        <v>0.72499999999999998</v>
      </c>
      <c r="H3926">
        <f>INDEX(tb_MHDI[],MATCH(Table3[[#This Row],[city_name]],tb_MHDI[mun_uf],0),7)</f>
        <v>0.80600000000000005</v>
      </c>
      <c r="I3926">
        <f>INDEX(tb_MHDI[],MATCH(Table3[[#This Row],[city_name]],tb_MHDI[mun_uf],0),8)</f>
        <v>0.628</v>
      </c>
      <c r="J3926">
        <f>_xlfn.NUMBERVALUE(INDEX(tb_SVI[],MATCH(Table3[[#This Row],[city_name]],tb_SVI[city_name_uf],0),8),".")</f>
        <v>0.32400000000000001</v>
      </c>
      <c r="K3926">
        <f>_xlfn.NUMBERVALUE(INDEX(tb_SVI[],MATCH(Table3[[#This Row],[city_name]],tb_SVI[city_name_uf],0),9),".")</f>
        <v>8.6999999999999994E-2</v>
      </c>
      <c r="L3926">
        <f>_xlfn.NUMBERVALUE(INDEX(tb_SVI[],MATCH(Table3[[#This Row],[city_name]],tb_SVI[city_name_uf],0),10),".")</f>
        <v>0.40100000000000002</v>
      </c>
      <c r="M3926">
        <f>_xlfn.NUMBERVALUE(INDEX(tb_SVI[],MATCH(Table3[[#This Row],[city_name]],tb_SVI[city_name_uf],0),11),".")</f>
        <v>0.48499999999999999</v>
      </c>
      <c r="N3926" s="14">
        <f>_xlfn.PERCENTRANK.INC(Table3[MHDI_tot],Table3[[#This Row],[MHDI_tot]],3)</f>
        <v>0.73899999999999999</v>
      </c>
    </row>
    <row r="3927" spans="1:14" hidden="1" x14ac:dyDescent="0.2">
      <c r="A3927" t="str">
        <f>SVI!F3927</f>
        <v>Marechal Cândido Rondon/PR</v>
      </c>
      <c r="B3927" t="str">
        <f>INDEX(tb_SVI[],MATCH(Table3[[#This Row],[ibge_cod]],tb_SVI[Município],0),1)</f>
        <v>PR</v>
      </c>
      <c r="C3927" t="str">
        <f>INDEX(tb_SVI[],MATCH(Table3[[#This Row],[city_name]],tb_SVI[city_name_uf],0),3)</f>
        <v>4114609</v>
      </c>
      <c r="D3927" t="s">
        <v>21557</v>
      </c>
      <c r="E3927" s="11">
        <f>INDEX(tb_SVI[],MATCH(Table3[[#This Row],[city_name]],tb_SVI[city_name_uf],0),5)</f>
        <v>53495</v>
      </c>
      <c r="F3927">
        <f>INDEX(tb_MHDI[],MATCH(Table3[[#This Row],[city_name]],tb_MHDI[mun_uf],0),5)</f>
        <v>0.77400000000000002</v>
      </c>
      <c r="G3927">
        <f>INDEX(tb_MHDI[],MATCH(Table3[[#This Row],[city_name]],tb_MHDI[mun_uf],0),6)</f>
        <v>0.78200000000000003</v>
      </c>
      <c r="H3927">
        <f>INDEX(tb_MHDI[],MATCH(Table3[[#This Row],[city_name]],tb_MHDI[mun_uf],0),7)</f>
        <v>0.84199999999999997</v>
      </c>
      <c r="I3927">
        <f>INDEX(tb_MHDI[],MATCH(Table3[[#This Row],[city_name]],tb_MHDI[mun_uf],0),8)</f>
        <v>0.70399999999999996</v>
      </c>
      <c r="J3927">
        <f>_xlfn.NUMBERVALUE(INDEX(tb_SVI[],MATCH(Table3[[#This Row],[city_name]],tb_SVI[city_name_uf],0),8),".")</f>
        <v>0.151</v>
      </c>
      <c r="K3927">
        <f>_xlfn.NUMBERVALUE(INDEX(tb_SVI[],MATCH(Table3[[#This Row],[city_name]],tb_SVI[city_name_uf],0),9),".")</f>
        <v>2.7E-2</v>
      </c>
      <c r="L3927">
        <f>_xlfn.NUMBERVALUE(INDEX(tb_SVI[],MATCH(Table3[[#This Row],[city_name]],tb_SVI[city_name_uf],0),10),".")</f>
        <v>0.23400000000000001</v>
      </c>
      <c r="M3927">
        <f>_xlfn.NUMBERVALUE(INDEX(tb_SVI[],MATCH(Table3[[#This Row],[city_name]],tb_SVI[city_name_uf],0),11),".")</f>
        <v>0.191</v>
      </c>
      <c r="N3927" s="14">
        <f>_xlfn.PERCENTRANK.INC(Table3[MHDI_tot],Table3[[#This Row],[MHDI_tot]],3)</f>
        <v>0.96399999999999997</v>
      </c>
    </row>
    <row r="3928" spans="1:14" hidden="1" x14ac:dyDescent="0.2">
      <c r="A3928" t="str">
        <f>SVI!F3928</f>
        <v>Maria Helena/PR</v>
      </c>
      <c r="B3928" t="str">
        <f>INDEX(tb_SVI[],MATCH(Table3[[#This Row],[ibge_cod]],tb_SVI[Município],0),1)</f>
        <v>PR</v>
      </c>
      <c r="C3928" t="str">
        <f>INDEX(tb_SVI[],MATCH(Table3[[#This Row],[city_name]],tb_SVI[city_name_uf],0),3)</f>
        <v>4114708</v>
      </c>
      <c r="D3928" t="s">
        <v>21558</v>
      </c>
      <c r="E3928" s="11">
        <f>INDEX(tb_SVI[],MATCH(Table3[[#This Row],[city_name]],tb_SVI[city_name_uf],0),5)</f>
        <v>5634</v>
      </c>
      <c r="F3928">
        <f>INDEX(tb_MHDI[],MATCH(Table3[[#This Row],[city_name]],tb_MHDI[mun_uf],0),5)</f>
        <v>0.70299999999999996</v>
      </c>
      <c r="G3928">
        <f>INDEX(tb_MHDI[],MATCH(Table3[[#This Row],[city_name]],tb_MHDI[mun_uf],0),6)</f>
        <v>0.68</v>
      </c>
      <c r="H3928">
        <f>INDEX(tb_MHDI[],MATCH(Table3[[#This Row],[city_name]],tb_MHDI[mun_uf],0),7)</f>
        <v>0.84199999999999997</v>
      </c>
      <c r="I3928">
        <f>INDEX(tb_MHDI[],MATCH(Table3[[#This Row],[city_name]],tb_MHDI[mun_uf],0),8)</f>
        <v>0.60699999999999998</v>
      </c>
      <c r="J3928">
        <f>_xlfn.NUMBERVALUE(INDEX(tb_SVI[],MATCH(Table3[[#This Row],[city_name]],tb_SVI[city_name_uf],0),8),".")</f>
        <v>0.33</v>
      </c>
      <c r="K3928">
        <f>_xlfn.NUMBERVALUE(INDEX(tb_SVI[],MATCH(Table3[[#This Row],[city_name]],tb_SVI[city_name_uf],0),9),".")</f>
        <v>0.36099999999999999</v>
      </c>
      <c r="L3928">
        <f>_xlfn.NUMBERVALUE(INDEX(tb_SVI[],MATCH(Table3[[#This Row],[city_name]],tb_SVI[city_name_uf],0),10),".")</f>
        <v>0.34200000000000003</v>
      </c>
      <c r="M3928">
        <f>_xlfn.NUMBERVALUE(INDEX(tb_SVI[],MATCH(Table3[[#This Row],[city_name]],tb_SVI[city_name_uf],0),11),".")</f>
        <v>0.28599999999999998</v>
      </c>
      <c r="N3928" s="14">
        <f>_xlfn.PERCENTRANK.INC(Table3[MHDI_tot],Table3[[#This Row],[MHDI_tot]],3)</f>
        <v>0.66900000000000004</v>
      </c>
    </row>
    <row r="3929" spans="1:14" hidden="1" x14ac:dyDescent="0.2">
      <c r="A3929" t="str">
        <f>SVI!F3929</f>
        <v>Marialva/PR</v>
      </c>
      <c r="B3929" t="str">
        <f>INDEX(tb_SVI[],MATCH(Table3[[#This Row],[ibge_cod]],tb_SVI[Município],0),1)</f>
        <v>PR</v>
      </c>
      <c r="C3929" t="str">
        <f>INDEX(tb_SVI[],MATCH(Table3[[#This Row],[city_name]],tb_SVI[city_name_uf],0),3)</f>
        <v>4114807</v>
      </c>
      <c r="D3929" t="s">
        <v>21559</v>
      </c>
      <c r="E3929" s="11">
        <f>INDEX(tb_SVI[],MATCH(Table3[[#This Row],[city_name]],tb_SVI[city_name_uf],0),5)</f>
        <v>35804</v>
      </c>
      <c r="F3929">
        <f>INDEX(tb_MHDI[],MATCH(Table3[[#This Row],[city_name]],tb_MHDI[mun_uf],0),5)</f>
        <v>0.73499999999999999</v>
      </c>
      <c r="G3929">
        <f>INDEX(tb_MHDI[],MATCH(Table3[[#This Row],[city_name]],tb_MHDI[mun_uf],0),6)</f>
        <v>0.73299999999999998</v>
      </c>
      <c r="H3929">
        <f>INDEX(tb_MHDI[],MATCH(Table3[[#This Row],[city_name]],tb_MHDI[mun_uf],0),7)</f>
        <v>0.81399999999999995</v>
      </c>
      <c r="I3929">
        <f>INDEX(tb_MHDI[],MATCH(Table3[[#This Row],[city_name]],tb_MHDI[mun_uf],0),8)</f>
        <v>0.66600000000000004</v>
      </c>
      <c r="J3929">
        <f>_xlfn.NUMBERVALUE(INDEX(tb_SVI[],MATCH(Table3[[#This Row],[city_name]],tb_SVI[city_name_uf],0),8),".")</f>
        <v>0.188</v>
      </c>
      <c r="K3929">
        <f>_xlfn.NUMBERVALUE(INDEX(tb_SVI[],MATCH(Table3[[#This Row],[city_name]],tb_SVI[city_name_uf],0),9),".")</f>
        <v>0.05</v>
      </c>
      <c r="L3929">
        <f>_xlfn.NUMBERVALUE(INDEX(tb_SVI[],MATCH(Table3[[#This Row],[city_name]],tb_SVI[city_name_uf],0),10),".")</f>
        <v>0.27600000000000002</v>
      </c>
      <c r="M3929">
        <f>_xlfn.NUMBERVALUE(INDEX(tb_SVI[],MATCH(Table3[[#This Row],[city_name]],tb_SVI[city_name_uf],0),11),".")</f>
        <v>0.23699999999999999</v>
      </c>
      <c r="N3929" s="14">
        <f>_xlfn.PERCENTRANK.INC(Table3[MHDI_tot],Table3[[#This Row],[MHDI_tot]],3)</f>
        <v>0.83499999999999996</v>
      </c>
    </row>
    <row r="3930" spans="1:14" hidden="1" x14ac:dyDescent="0.2">
      <c r="A3930" t="str">
        <f>SVI!F3930</f>
        <v>Marilena/PR</v>
      </c>
      <c r="B3930" t="str">
        <f>INDEX(tb_SVI[],MATCH(Table3[[#This Row],[ibge_cod]],tb_SVI[Município],0),1)</f>
        <v>PR</v>
      </c>
      <c r="C3930" t="str">
        <f>INDEX(tb_SVI[],MATCH(Table3[[#This Row],[city_name]],tb_SVI[city_name_uf],0),3)</f>
        <v>4115002</v>
      </c>
      <c r="D3930" t="s">
        <v>21560</v>
      </c>
      <c r="E3930" s="11">
        <f>INDEX(tb_SVI[],MATCH(Table3[[#This Row],[city_name]],tb_SVI[city_name_uf],0),5)</f>
        <v>7084</v>
      </c>
      <c r="F3930">
        <f>INDEX(tb_MHDI[],MATCH(Table3[[#This Row],[city_name]],tb_MHDI[mun_uf],0),5)</f>
        <v>0.68100000000000005</v>
      </c>
      <c r="G3930">
        <f>INDEX(tb_MHDI[],MATCH(Table3[[#This Row],[city_name]],tb_MHDI[mun_uf],0),6)</f>
        <v>0.65100000000000002</v>
      </c>
      <c r="H3930">
        <f>INDEX(tb_MHDI[],MATCH(Table3[[#This Row],[city_name]],tb_MHDI[mun_uf],0),7)</f>
        <v>0.82799999999999996</v>
      </c>
      <c r="I3930">
        <f>INDEX(tb_MHDI[],MATCH(Table3[[#This Row],[city_name]],tb_MHDI[mun_uf],0),8)</f>
        <v>0.58499999999999996</v>
      </c>
      <c r="J3930">
        <f>_xlfn.NUMBERVALUE(INDEX(tb_SVI[],MATCH(Table3[[#This Row],[city_name]],tb_SVI[city_name_uf],0),8),".")</f>
        <v>0.28299999999999997</v>
      </c>
      <c r="K3930">
        <f>_xlfn.NUMBERVALUE(INDEX(tb_SVI[],MATCH(Table3[[#This Row],[city_name]],tb_SVI[city_name_uf],0),9),".")</f>
        <v>0.217</v>
      </c>
      <c r="L3930">
        <f>_xlfn.NUMBERVALUE(INDEX(tb_SVI[],MATCH(Table3[[#This Row],[city_name]],tb_SVI[city_name_uf],0),10),".")</f>
        <v>0.30099999999999999</v>
      </c>
      <c r="M3930">
        <f>_xlfn.NUMBERVALUE(INDEX(tb_SVI[],MATCH(Table3[[#This Row],[city_name]],tb_SVI[city_name_uf],0),11),".")</f>
        <v>0.33200000000000002</v>
      </c>
      <c r="N3930" s="14">
        <f>_xlfn.PERCENTRANK.INC(Table3[MHDI_tot],Table3[[#This Row],[MHDI_tot]],3)</f>
        <v>0.56200000000000006</v>
      </c>
    </row>
    <row r="3931" spans="1:14" hidden="1" x14ac:dyDescent="0.2">
      <c r="A3931" t="str">
        <f>SVI!F3931</f>
        <v>Mariluz/PR</v>
      </c>
      <c r="B3931" t="str">
        <f>INDEX(tb_SVI[],MATCH(Table3[[#This Row],[ibge_cod]],tb_SVI[Município],0),1)</f>
        <v>PR</v>
      </c>
      <c r="C3931" t="str">
        <f>INDEX(tb_SVI[],MATCH(Table3[[#This Row],[city_name]],tb_SVI[city_name_uf],0),3)</f>
        <v>4115101</v>
      </c>
      <c r="D3931" t="s">
        <v>21561</v>
      </c>
      <c r="E3931" s="11">
        <f>INDEX(tb_SVI[],MATCH(Table3[[#This Row],[city_name]],tb_SVI[city_name_uf],0),5)</f>
        <v>10336</v>
      </c>
      <c r="F3931">
        <f>INDEX(tb_MHDI[],MATCH(Table3[[#This Row],[city_name]],tb_MHDI[mun_uf],0),5)</f>
        <v>0.63900000000000001</v>
      </c>
      <c r="G3931">
        <f>INDEX(tb_MHDI[],MATCH(Table3[[#This Row],[city_name]],tb_MHDI[mun_uf],0),6)</f>
        <v>0.65300000000000002</v>
      </c>
      <c r="H3931">
        <f>INDEX(tb_MHDI[],MATCH(Table3[[#This Row],[city_name]],tb_MHDI[mun_uf],0),7)</f>
        <v>0.79400000000000004</v>
      </c>
      <c r="I3931">
        <f>INDEX(tb_MHDI[],MATCH(Table3[[#This Row],[city_name]],tb_MHDI[mun_uf],0),8)</f>
        <v>0.504</v>
      </c>
      <c r="J3931">
        <f>_xlfn.NUMBERVALUE(INDEX(tb_SVI[],MATCH(Table3[[#This Row],[city_name]],tb_SVI[city_name_uf],0),8),".")</f>
        <v>0.39800000000000002</v>
      </c>
      <c r="K3931">
        <f>_xlfn.NUMBERVALUE(INDEX(tb_SVI[],MATCH(Table3[[#This Row],[city_name]],tb_SVI[city_name_uf],0),9),".")</f>
        <v>0.36499999999999999</v>
      </c>
      <c r="L3931">
        <f>_xlfn.NUMBERVALUE(INDEX(tb_SVI[],MATCH(Table3[[#This Row],[city_name]],tb_SVI[city_name_uf],0),10),".")</f>
        <v>0.48299999999999998</v>
      </c>
      <c r="M3931">
        <f>_xlfn.NUMBERVALUE(INDEX(tb_SVI[],MATCH(Table3[[#This Row],[city_name]],tb_SVI[city_name_uf],0),11),".")</f>
        <v>0.34699999999999998</v>
      </c>
      <c r="N3931" s="14">
        <f>_xlfn.PERCENTRANK.INC(Table3[MHDI_tot],Table3[[#This Row],[MHDI_tot]],3)</f>
        <v>0.40100000000000002</v>
      </c>
    </row>
    <row r="3932" spans="1:14" hidden="1" x14ac:dyDescent="0.2">
      <c r="A3932" t="str">
        <f>SVI!F3932</f>
        <v>Marilândia do Sul/PR</v>
      </c>
      <c r="B3932" t="str">
        <f>INDEX(tb_SVI[],MATCH(Table3[[#This Row],[ibge_cod]],tb_SVI[Município],0),1)</f>
        <v>PR</v>
      </c>
      <c r="C3932" t="str">
        <f>INDEX(tb_SVI[],MATCH(Table3[[#This Row],[city_name]],tb_SVI[city_name_uf],0),3)</f>
        <v>4114906</v>
      </c>
      <c r="D3932" t="s">
        <v>21562</v>
      </c>
      <c r="E3932" s="11">
        <f>INDEX(tb_SVI[],MATCH(Table3[[#This Row],[city_name]],tb_SVI[city_name_uf],0),5)</f>
        <v>8814</v>
      </c>
      <c r="F3932">
        <f>INDEX(tb_MHDI[],MATCH(Table3[[#This Row],[city_name]],tb_MHDI[mun_uf],0),5)</f>
        <v>0.69099999999999995</v>
      </c>
      <c r="G3932">
        <f>INDEX(tb_MHDI[],MATCH(Table3[[#This Row],[city_name]],tb_MHDI[mun_uf],0),6)</f>
        <v>0.66400000000000003</v>
      </c>
      <c r="H3932">
        <f>INDEX(tb_MHDI[],MATCH(Table3[[#This Row],[city_name]],tb_MHDI[mun_uf],0),7)</f>
        <v>0.83099999999999996</v>
      </c>
      <c r="I3932">
        <f>INDEX(tb_MHDI[],MATCH(Table3[[#This Row],[city_name]],tb_MHDI[mun_uf],0),8)</f>
        <v>0.59899999999999998</v>
      </c>
      <c r="J3932">
        <f>_xlfn.NUMBERVALUE(INDEX(tb_SVI[],MATCH(Table3[[#This Row],[city_name]],tb_SVI[city_name_uf],0),8),".")</f>
        <v>0.249</v>
      </c>
      <c r="K3932">
        <f>_xlfn.NUMBERVALUE(INDEX(tb_SVI[],MATCH(Table3[[#This Row],[city_name]],tb_SVI[city_name_uf],0),9),".")</f>
        <v>0.105</v>
      </c>
      <c r="L3932">
        <f>_xlfn.NUMBERVALUE(INDEX(tb_SVI[],MATCH(Table3[[#This Row],[city_name]],tb_SVI[city_name_uf],0),10),".")</f>
        <v>0.33</v>
      </c>
      <c r="M3932">
        <f>_xlfn.NUMBERVALUE(INDEX(tb_SVI[],MATCH(Table3[[#This Row],[city_name]],tb_SVI[city_name_uf],0),11),".")</f>
        <v>0.312</v>
      </c>
      <c r="N3932" s="14">
        <f>_xlfn.PERCENTRANK.INC(Table3[MHDI_tot],Table3[[#This Row],[MHDI_tot]],3)</f>
        <v>0.60799999999999998</v>
      </c>
    </row>
    <row r="3933" spans="1:14" hidden="1" x14ac:dyDescent="0.2">
      <c r="A3933" t="str">
        <f>SVI!F3933</f>
        <v>Maringá/PR</v>
      </c>
      <c r="B3933" t="str">
        <f>INDEX(tb_SVI[],MATCH(Table3[[#This Row],[ibge_cod]],tb_SVI[Município],0),1)</f>
        <v>PR</v>
      </c>
      <c r="C3933" t="str">
        <f>INDEX(tb_SVI[],MATCH(Table3[[#This Row],[city_name]],tb_SVI[city_name_uf],0),3)</f>
        <v>4115200</v>
      </c>
      <c r="D3933" t="s">
        <v>21563</v>
      </c>
      <c r="E3933" s="11">
        <f>INDEX(tb_SVI[],MATCH(Table3[[#This Row],[city_name]],tb_SVI[city_name_uf],0),5)</f>
        <v>430157</v>
      </c>
      <c r="F3933">
        <f>INDEX(tb_MHDI[],MATCH(Table3[[#This Row],[city_name]],tb_MHDI[mun_uf],0),5)</f>
        <v>0.80800000000000005</v>
      </c>
      <c r="G3933">
        <f>INDEX(tb_MHDI[],MATCH(Table3[[#This Row],[city_name]],tb_MHDI[mun_uf],0),6)</f>
        <v>0.80600000000000005</v>
      </c>
      <c r="H3933">
        <f>INDEX(tb_MHDI[],MATCH(Table3[[#This Row],[city_name]],tb_MHDI[mun_uf],0),7)</f>
        <v>0.85199999999999998</v>
      </c>
      <c r="I3933">
        <f>INDEX(tb_MHDI[],MATCH(Table3[[#This Row],[city_name]],tb_MHDI[mun_uf],0),8)</f>
        <v>0.76800000000000002</v>
      </c>
      <c r="J3933">
        <f>_xlfn.NUMBERVALUE(INDEX(tb_SVI[],MATCH(Table3[[#This Row],[city_name]],tb_SVI[city_name_uf],0),8),".")</f>
        <v>0.13</v>
      </c>
      <c r="K3933">
        <f>_xlfn.NUMBERVALUE(INDEX(tb_SVI[],MATCH(Table3[[#This Row],[city_name]],tb_SVI[city_name_uf],0),9),".")</f>
        <v>7.1999999999999995E-2</v>
      </c>
      <c r="L3933">
        <f>_xlfn.NUMBERVALUE(INDEX(tb_SVI[],MATCH(Table3[[#This Row],[city_name]],tb_SVI[city_name_uf],0),10),".")</f>
        <v>0.16800000000000001</v>
      </c>
      <c r="M3933">
        <f>_xlfn.NUMBERVALUE(INDEX(tb_SVI[],MATCH(Table3[[#This Row],[city_name]],tb_SVI[city_name_uf],0),11),".")</f>
        <v>0.14899999999999999</v>
      </c>
      <c r="N3933" s="14">
        <f>_xlfn.PERCENTRANK.INC(Table3[MHDI_tot],Table3[[#This Row],[MHDI_tot]],3)</f>
        <v>0.996</v>
      </c>
    </row>
    <row r="3934" spans="1:14" hidden="1" x14ac:dyDescent="0.2">
      <c r="A3934" t="str">
        <f>SVI!F3934</f>
        <v>Maripá/PR</v>
      </c>
      <c r="B3934" t="str">
        <f>INDEX(tb_SVI[],MATCH(Table3[[#This Row],[ibge_cod]],tb_SVI[Município],0),1)</f>
        <v>PR</v>
      </c>
      <c r="C3934" t="str">
        <f>INDEX(tb_SVI[],MATCH(Table3[[#This Row],[city_name]],tb_SVI[city_name_uf],0),3)</f>
        <v>4115358</v>
      </c>
      <c r="D3934" t="s">
        <v>21564</v>
      </c>
      <c r="E3934" s="11">
        <f>INDEX(tb_SVI[],MATCH(Table3[[#This Row],[city_name]],tb_SVI[city_name_uf],0),5)</f>
        <v>5582</v>
      </c>
      <c r="F3934">
        <f>INDEX(tb_MHDI[],MATCH(Table3[[#This Row],[city_name]],tb_MHDI[mun_uf],0),5)</f>
        <v>0.75800000000000001</v>
      </c>
      <c r="G3934">
        <f>INDEX(tb_MHDI[],MATCH(Table3[[#This Row],[city_name]],tb_MHDI[mun_uf],0),6)</f>
        <v>0.73599999999999999</v>
      </c>
      <c r="H3934">
        <f>INDEX(tb_MHDI[],MATCH(Table3[[#This Row],[city_name]],tb_MHDI[mun_uf],0),7)</f>
        <v>0.86599999999999999</v>
      </c>
      <c r="I3934">
        <f>INDEX(tb_MHDI[],MATCH(Table3[[#This Row],[city_name]],tb_MHDI[mun_uf],0),8)</f>
        <v>0.68400000000000005</v>
      </c>
      <c r="J3934">
        <f>_xlfn.NUMBERVALUE(INDEX(tb_SVI[],MATCH(Table3[[#This Row],[city_name]],tb_SVI[city_name_uf],0),8),".")</f>
        <v>0.154</v>
      </c>
      <c r="K3934">
        <f>_xlfn.NUMBERVALUE(INDEX(tb_SVI[],MATCH(Table3[[#This Row],[city_name]],tb_SVI[city_name_uf],0),9),".")</f>
        <v>6.6000000000000003E-2</v>
      </c>
      <c r="L3934">
        <f>_xlfn.NUMBERVALUE(INDEX(tb_SVI[],MATCH(Table3[[#This Row],[city_name]],tb_SVI[city_name_uf],0),10),".")</f>
        <v>0.184</v>
      </c>
      <c r="M3934">
        <f>_xlfn.NUMBERVALUE(INDEX(tb_SVI[],MATCH(Table3[[#This Row],[city_name]],tb_SVI[city_name_uf],0),11),".")</f>
        <v>0.21299999999999999</v>
      </c>
      <c r="N3934" s="14">
        <f>_xlfn.PERCENTRANK.INC(Table3[MHDI_tot],Table3[[#This Row],[MHDI_tot]],3)</f>
        <v>0.92400000000000004</v>
      </c>
    </row>
    <row r="3935" spans="1:14" hidden="1" x14ac:dyDescent="0.2">
      <c r="A3935" t="str">
        <f>SVI!F3935</f>
        <v>Mariópolis/PR</v>
      </c>
      <c r="B3935" t="str">
        <f>INDEX(tb_SVI[],MATCH(Table3[[#This Row],[ibge_cod]],tb_SVI[Município],0),1)</f>
        <v>PR</v>
      </c>
      <c r="C3935" t="str">
        <f>INDEX(tb_SVI[],MATCH(Table3[[#This Row],[city_name]],tb_SVI[city_name_uf],0),3)</f>
        <v>4115309</v>
      </c>
      <c r="D3935" t="s">
        <v>21565</v>
      </c>
      <c r="E3935" s="11">
        <f>INDEX(tb_SVI[],MATCH(Table3[[#This Row],[city_name]],tb_SVI[city_name_uf],0),5)</f>
        <v>6632</v>
      </c>
      <c r="F3935">
        <f>INDEX(tb_MHDI[],MATCH(Table3[[#This Row],[city_name]],tb_MHDI[mun_uf],0),5)</f>
        <v>0.69799999999999995</v>
      </c>
      <c r="G3935">
        <f>INDEX(tb_MHDI[],MATCH(Table3[[#This Row],[city_name]],tb_MHDI[mun_uf],0),6)</f>
        <v>0.71699999999999997</v>
      </c>
      <c r="H3935">
        <f>INDEX(tb_MHDI[],MATCH(Table3[[#This Row],[city_name]],tb_MHDI[mun_uf],0),7)</f>
        <v>0.80400000000000005</v>
      </c>
      <c r="I3935">
        <f>INDEX(tb_MHDI[],MATCH(Table3[[#This Row],[city_name]],tb_MHDI[mun_uf],0),8)</f>
        <v>0.59099999999999997</v>
      </c>
      <c r="J3935">
        <f>_xlfn.NUMBERVALUE(INDEX(tb_SVI[],MATCH(Table3[[#This Row],[city_name]],tb_SVI[city_name_uf],0),8),".")</f>
        <v>0.252</v>
      </c>
      <c r="K3935">
        <f>_xlfn.NUMBERVALUE(INDEX(tb_SVI[],MATCH(Table3[[#This Row],[city_name]],tb_SVI[city_name_uf],0),9),".")</f>
        <v>7.0999999999999994E-2</v>
      </c>
      <c r="L3935">
        <f>_xlfn.NUMBERVALUE(INDEX(tb_SVI[],MATCH(Table3[[#This Row],[city_name]],tb_SVI[city_name_uf],0),10),".")</f>
        <v>0.35799999999999998</v>
      </c>
      <c r="M3935">
        <f>_xlfn.NUMBERVALUE(INDEX(tb_SVI[],MATCH(Table3[[#This Row],[city_name]],tb_SVI[city_name_uf],0),11),".")</f>
        <v>0.32700000000000001</v>
      </c>
      <c r="N3935" s="14">
        <f>_xlfn.PERCENTRANK.INC(Table3[MHDI_tot],Table3[[#This Row],[MHDI_tot]],3)</f>
        <v>0.64100000000000001</v>
      </c>
    </row>
    <row r="3936" spans="1:14" hidden="1" x14ac:dyDescent="0.2">
      <c r="A3936" t="str">
        <f>SVI!F3936</f>
        <v>Marmeleiro/PR</v>
      </c>
      <c r="B3936" t="str">
        <f>INDEX(tb_SVI[],MATCH(Table3[[#This Row],[ibge_cod]],tb_SVI[Município],0),1)</f>
        <v>PR</v>
      </c>
      <c r="C3936" t="str">
        <f>INDEX(tb_SVI[],MATCH(Table3[[#This Row],[city_name]],tb_SVI[city_name_uf],0),3)</f>
        <v>4115408</v>
      </c>
      <c r="D3936" t="s">
        <v>21566</v>
      </c>
      <c r="E3936" s="11">
        <f>INDEX(tb_SVI[],MATCH(Table3[[#This Row],[city_name]],tb_SVI[city_name_uf],0),5)</f>
        <v>14387</v>
      </c>
      <c r="F3936">
        <f>INDEX(tb_MHDI[],MATCH(Table3[[#This Row],[city_name]],tb_MHDI[mun_uf],0),5)</f>
        <v>0.72199999999999998</v>
      </c>
      <c r="G3936">
        <f>INDEX(tb_MHDI[],MATCH(Table3[[#This Row],[city_name]],tb_MHDI[mun_uf],0),6)</f>
        <v>0.73</v>
      </c>
      <c r="H3936">
        <f>INDEX(tb_MHDI[],MATCH(Table3[[#This Row],[city_name]],tb_MHDI[mun_uf],0),7)</f>
        <v>0.84199999999999997</v>
      </c>
      <c r="I3936">
        <f>INDEX(tb_MHDI[],MATCH(Table3[[#This Row],[city_name]],tb_MHDI[mun_uf],0),8)</f>
        <v>0.61299999999999999</v>
      </c>
      <c r="J3936">
        <f>_xlfn.NUMBERVALUE(INDEX(tb_SVI[],MATCH(Table3[[#This Row],[city_name]],tb_SVI[city_name_uf],0),8),".")</f>
        <v>0.28699999999999998</v>
      </c>
      <c r="K3936">
        <f>_xlfn.NUMBERVALUE(INDEX(tb_SVI[],MATCH(Table3[[#This Row],[city_name]],tb_SVI[city_name_uf],0),9),".")</f>
        <v>0.17399999999999999</v>
      </c>
      <c r="L3936">
        <f>_xlfn.NUMBERVALUE(INDEX(tb_SVI[],MATCH(Table3[[#This Row],[city_name]],tb_SVI[city_name_uf],0),10),".")</f>
        <v>0.30299999999999999</v>
      </c>
      <c r="M3936">
        <f>_xlfn.NUMBERVALUE(INDEX(tb_SVI[],MATCH(Table3[[#This Row],[city_name]],tb_SVI[city_name_uf],0),11),".")</f>
        <v>0.38400000000000001</v>
      </c>
      <c r="N3936" s="14">
        <f>_xlfn.PERCENTRANK.INC(Table3[MHDI_tot],Table3[[#This Row],[MHDI_tot]],3)</f>
        <v>0.77200000000000002</v>
      </c>
    </row>
    <row r="3937" spans="1:14" hidden="1" x14ac:dyDescent="0.2">
      <c r="A3937" t="str">
        <f>SVI!F3937</f>
        <v>Marquinho/PR</v>
      </c>
      <c r="B3937" t="str">
        <f>INDEX(tb_SVI[],MATCH(Table3[[#This Row],[ibge_cod]],tb_SVI[Município],0),1)</f>
        <v>PR</v>
      </c>
      <c r="C3937" t="str">
        <f>INDEX(tb_SVI[],MATCH(Table3[[#This Row],[city_name]],tb_SVI[city_name_uf],0),3)</f>
        <v>4115457</v>
      </c>
      <c r="D3937" t="s">
        <v>21567</v>
      </c>
      <c r="E3937" s="11">
        <f>INDEX(tb_SVI[],MATCH(Table3[[#This Row],[city_name]],tb_SVI[city_name_uf],0),5)</f>
        <v>4340</v>
      </c>
      <c r="F3937">
        <f>INDEX(tb_MHDI[],MATCH(Table3[[#This Row],[city_name]],tb_MHDI[mun_uf],0),5)</f>
        <v>0.61399999999999999</v>
      </c>
      <c r="G3937">
        <f>INDEX(tb_MHDI[],MATCH(Table3[[#This Row],[city_name]],tb_MHDI[mun_uf],0),6)</f>
        <v>0.61499999999999999</v>
      </c>
      <c r="H3937">
        <f>INDEX(tb_MHDI[],MATCH(Table3[[#This Row],[city_name]],tb_MHDI[mun_uf],0),7)</f>
        <v>0.81399999999999995</v>
      </c>
      <c r="I3937">
        <f>INDEX(tb_MHDI[],MATCH(Table3[[#This Row],[city_name]],tb_MHDI[mun_uf],0),8)</f>
        <v>0.46300000000000002</v>
      </c>
      <c r="J3937">
        <f>_xlfn.NUMBERVALUE(INDEX(tb_SVI[],MATCH(Table3[[#This Row],[city_name]],tb_SVI[city_name_uf],0),8),".")</f>
        <v>0.35399999999999998</v>
      </c>
      <c r="K3937">
        <f>_xlfn.NUMBERVALUE(INDEX(tb_SVI[],MATCH(Table3[[#This Row],[city_name]],tb_SVI[city_name_uf],0),9),".")</f>
        <v>0.14799999999999999</v>
      </c>
      <c r="L3937">
        <f>_xlfn.NUMBERVALUE(INDEX(tb_SVI[],MATCH(Table3[[#This Row],[city_name]],tb_SVI[city_name_uf],0),10),".")</f>
        <v>0.36099999999999999</v>
      </c>
      <c r="M3937">
        <f>_xlfn.NUMBERVALUE(INDEX(tb_SVI[],MATCH(Table3[[#This Row],[city_name]],tb_SVI[city_name_uf],0),11),".")</f>
        <v>0.55400000000000005</v>
      </c>
      <c r="N3937" s="14">
        <f>_xlfn.PERCENTRANK.INC(Table3[MHDI_tot],Table3[[#This Row],[MHDI_tot]],3)</f>
        <v>0.308</v>
      </c>
    </row>
    <row r="3938" spans="1:14" hidden="1" x14ac:dyDescent="0.2">
      <c r="A3938" t="str">
        <f>SVI!F3938</f>
        <v>Marumbi/PR</v>
      </c>
      <c r="B3938" t="str">
        <f>INDEX(tb_SVI[],MATCH(Table3[[#This Row],[ibge_cod]],tb_SVI[Município],0),1)</f>
        <v>PR</v>
      </c>
      <c r="C3938" t="str">
        <f>INDEX(tb_SVI[],MATCH(Table3[[#This Row],[city_name]],tb_SVI[city_name_uf],0),3)</f>
        <v>4115507</v>
      </c>
      <c r="D3938" t="s">
        <v>21568</v>
      </c>
      <c r="E3938" s="11">
        <f>INDEX(tb_SVI[],MATCH(Table3[[#This Row],[city_name]],tb_SVI[city_name_uf],0),5)</f>
        <v>4677</v>
      </c>
      <c r="F3938">
        <f>INDEX(tb_MHDI[],MATCH(Table3[[#This Row],[city_name]],tb_MHDI[mun_uf],0),5)</f>
        <v>0.72099999999999997</v>
      </c>
      <c r="G3938">
        <f>INDEX(tb_MHDI[],MATCH(Table3[[#This Row],[city_name]],tb_MHDI[mun_uf],0),6)</f>
        <v>0.70499999999999996</v>
      </c>
      <c r="H3938">
        <f>INDEX(tb_MHDI[],MATCH(Table3[[#This Row],[city_name]],tb_MHDI[mun_uf],0),7)</f>
        <v>0.82599999999999996</v>
      </c>
      <c r="I3938">
        <f>INDEX(tb_MHDI[],MATCH(Table3[[#This Row],[city_name]],tb_MHDI[mun_uf],0),8)</f>
        <v>0.64300000000000002</v>
      </c>
      <c r="J3938">
        <f>_xlfn.NUMBERVALUE(INDEX(tb_SVI[],MATCH(Table3[[#This Row],[city_name]],tb_SVI[city_name_uf],0),8),".")</f>
        <v>0.24</v>
      </c>
      <c r="K3938">
        <f>_xlfn.NUMBERVALUE(INDEX(tb_SVI[],MATCH(Table3[[#This Row],[city_name]],tb_SVI[city_name_uf],0),9),".")</f>
        <v>7.5999999999999998E-2</v>
      </c>
      <c r="L3938">
        <f>_xlfn.NUMBERVALUE(INDEX(tb_SVI[],MATCH(Table3[[#This Row],[city_name]],tb_SVI[city_name_uf],0),10),".")</f>
        <v>0.317</v>
      </c>
      <c r="M3938">
        <f>_xlfn.NUMBERVALUE(INDEX(tb_SVI[],MATCH(Table3[[#This Row],[city_name]],tb_SVI[city_name_uf],0),11),".")</f>
        <v>0.32700000000000001</v>
      </c>
      <c r="N3938" s="14">
        <f>_xlfn.PERCENTRANK.INC(Table3[MHDI_tot],Table3[[#This Row],[MHDI_tot]],3)</f>
        <v>0.76600000000000001</v>
      </c>
    </row>
    <row r="3939" spans="1:14" hidden="1" x14ac:dyDescent="0.2">
      <c r="A3939" t="str">
        <f>SVI!F3939</f>
        <v>Matelândia/PR</v>
      </c>
      <c r="B3939" t="str">
        <f>INDEX(tb_SVI[],MATCH(Table3[[#This Row],[ibge_cod]],tb_SVI[Município],0),1)</f>
        <v>PR</v>
      </c>
      <c r="C3939" t="str">
        <f>INDEX(tb_SVI[],MATCH(Table3[[#This Row],[city_name]],tb_SVI[city_name_uf],0),3)</f>
        <v>4115606</v>
      </c>
      <c r="D3939" t="s">
        <v>21569</v>
      </c>
      <c r="E3939" s="11">
        <f>INDEX(tb_SVI[],MATCH(Table3[[#This Row],[city_name]],tb_SVI[city_name_uf],0),5)</f>
        <v>18107</v>
      </c>
      <c r="F3939">
        <f>INDEX(tb_MHDI[],MATCH(Table3[[#This Row],[city_name]],tb_MHDI[mun_uf],0),5)</f>
        <v>0.72499999999999998</v>
      </c>
      <c r="G3939">
        <f>INDEX(tb_MHDI[],MATCH(Table3[[#This Row],[city_name]],tb_MHDI[mun_uf],0),6)</f>
        <v>0.71499999999999997</v>
      </c>
      <c r="H3939">
        <f>INDEX(tb_MHDI[],MATCH(Table3[[#This Row],[city_name]],tb_MHDI[mun_uf],0),7)</f>
        <v>0.83099999999999996</v>
      </c>
      <c r="I3939">
        <f>INDEX(tb_MHDI[],MATCH(Table3[[#This Row],[city_name]],tb_MHDI[mun_uf],0),8)</f>
        <v>0.64200000000000002</v>
      </c>
      <c r="J3939">
        <f>_xlfn.NUMBERVALUE(INDEX(tb_SVI[],MATCH(Table3[[#This Row],[city_name]],tb_SVI[city_name_uf],0),8),".")</f>
        <v>0.20399999999999999</v>
      </c>
      <c r="K3939">
        <f>_xlfn.NUMBERVALUE(INDEX(tb_SVI[],MATCH(Table3[[#This Row],[city_name]],tb_SVI[city_name_uf],0),9),".")</f>
        <v>5.7000000000000002E-2</v>
      </c>
      <c r="L3939">
        <f>_xlfn.NUMBERVALUE(INDEX(tb_SVI[],MATCH(Table3[[#This Row],[city_name]],tb_SVI[city_name_uf],0),10),".")</f>
        <v>0.27800000000000002</v>
      </c>
      <c r="M3939">
        <f>_xlfn.NUMBERVALUE(INDEX(tb_SVI[],MATCH(Table3[[#This Row],[city_name]],tb_SVI[city_name_uf],0),11),".")</f>
        <v>0.27800000000000002</v>
      </c>
      <c r="N3939" s="14">
        <f>_xlfn.PERCENTRANK.INC(Table3[MHDI_tot],Table3[[#This Row],[MHDI_tot]],3)</f>
        <v>0.78600000000000003</v>
      </c>
    </row>
    <row r="3940" spans="1:14" hidden="1" x14ac:dyDescent="0.2">
      <c r="A3940" t="str">
        <f>SVI!F3940</f>
        <v>Matinhos/PR</v>
      </c>
      <c r="B3940" t="str">
        <f>INDEX(tb_SVI[],MATCH(Table3[[#This Row],[ibge_cod]],tb_SVI[Município],0),1)</f>
        <v>PR</v>
      </c>
      <c r="C3940" t="str">
        <f>INDEX(tb_SVI[],MATCH(Table3[[#This Row],[city_name]],tb_SVI[city_name_uf],0),3)</f>
        <v>4115705</v>
      </c>
      <c r="D3940" t="s">
        <v>21570</v>
      </c>
      <c r="E3940" s="11">
        <f>INDEX(tb_SVI[],MATCH(Table3[[#This Row],[city_name]],tb_SVI[city_name_uf],0),5)</f>
        <v>35219</v>
      </c>
      <c r="F3940">
        <f>INDEX(tb_MHDI[],MATCH(Table3[[#This Row],[city_name]],tb_MHDI[mun_uf],0),5)</f>
        <v>0.74299999999999999</v>
      </c>
      <c r="G3940">
        <f>INDEX(tb_MHDI[],MATCH(Table3[[#This Row],[city_name]],tb_MHDI[mun_uf],0),6)</f>
        <v>0.74299999999999999</v>
      </c>
      <c r="H3940">
        <f>INDEX(tb_MHDI[],MATCH(Table3[[#This Row],[city_name]],tb_MHDI[mun_uf],0),7)</f>
        <v>0.83399999999999996</v>
      </c>
      <c r="I3940">
        <f>INDEX(tb_MHDI[],MATCH(Table3[[#This Row],[city_name]],tb_MHDI[mun_uf],0),8)</f>
        <v>0.66200000000000003</v>
      </c>
      <c r="J3940">
        <f>_xlfn.NUMBERVALUE(INDEX(tb_SVI[],MATCH(Table3[[#This Row],[city_name]],tb_SVI[city_name_uf],0),8),".")</f>
        <v>0.20799999999999999</v>
      </c>
      <c r="K3940">
        <f>_xlfn.NUMBERVALUE(INDEX(tb_SVI[],MATCH(Table3[[#This Row],[city_name]],tb_SVI[city_name_uf],0),9),".")</f>
        <v>0.13600000000000001</v>
      </c>
      <c r="L3940">
        <f>_xlfn.NUMBERVALUE(INDEX(tb_SVI[],MATCH(Table3[[#This Row],[city_name]],tb_SVI[city_name_uf],0),10),".")</f>
        <v>0.248</v>
      </c>
      <c r="M3940">
        <f>_xlfn.NUMBERVALUE(INDEX(tb_SVI[],MATCH(Table3[[#This Row],[city_name]],tb_SVI[city_name_uf],0),11),".")</f>
        <v>0.24099999999999999</v>
      </c>
      <c r="N3940" s="14">
        <f>_xlfn.PERCENTRANK.INC(Table3[MHDI_tot],Table3[[#This Row],[MHDI_tot]],3)</f>
        <v>0.871</v>
      </c>
    </row>
    <row r="3941" spans="1:14" hidden="1" x14ac:dyDescent="0.2">
      <c r="A3941" t="str">
        <f>SVI!F3941</f>
        <v>Mato Rico/PR</v>
      </c>
      <c r="B3941" t="str">
        <f>INDEX(tb_SVI[],MATCH(Table3[[#This Row],[ibge_cod]],tb_SVI[Município],0),1)</f>
        <v>PR</v>
      </c>
      <c r="C3941" t="str">
        <f>INDEX(tb_SVI[],MATCH(Table3[[#This Row],[city_name]],tb_SVI[city_name_uf],0),3)</f>
        <v>4115739</v>
      </c>
      <c r="D3941" t="s">
        <v>21571</v>
      </c>
      <c r="E3941" s="11">
        <f>INDEX(tb_SVI[],MATCH(Table3[[#This Row],[city_name]],tb_SVI[city_name_uf],0),5)</f>
        <v>3206</v>
      </c>
      <c r="F3941">
        <f>INDEX(tb_MHDI[],MATCH(Table3[[#This Row],[city_name]],tb_MHDI[mun_uf],0),5)</f>
        <v>0.63200000000000001</v>
      </c>
      <c r="G3941">
        <f>INDEX(tb_MHDI[],MATCH(Table3[[#This Row],[city_name]],tb_MHDI[mun_uf],0),6)</f>
        <v>0.57999999999999996</v>
      </c>
      <c r="H3941">
        <f>INDEX(tb_MHDI[],MATCH(Table3[[#This Row],[city_name]],tb_MHDI[mun_uf],0),7)</f>
        <v>0.81200000000000006</v>
      </c>
      <c r="I3941">
        <f>INDEX(tb_MHDI[],MATCH(Table3[[#This Row],[city_name]],tb_MHDI[mun_uf],0),8)</f>
        <v>0.53600000000000003</v>
      </c>
      <c r="J3941">
        <f>_xlfn.NUMBERVALUE(INDEX(tb_SVI[],MATCH(Table3[[#This Row],[city_name]],tb_SVI[city_name_uf],0),8),".")</f>
        <v>0.33500000000000002</v>
      </c>
      <c r="K3941">
        <f>_xlfn.NUMBERVALUE(INDEX(tb_SVI[],MATCH(Table3[[#This Row],[city_name]],tb_SVI[city_name_uf],0),9),".")</f>
        <v>7.3999999999999996E-2</v>
      </c>
      <c r="L3941">
        <f>_xlfn.NUMBERVALUE(INDEX(tb_SVI[],MATCH(Table3[[#This Row],[city_name]],tb_SVI[city_name_uf],0),10),".")</f>
        <v>0.41299999999999998</v>
      </c>
      <c r="M3941">
        <f>_xlfn.NUMBERVALUE(INDEX(tb_SVI[],MATCH(Table3[[#This Row],[city_name]],tb_SVI[city_name_uf],0),11),".")</f>
        <v>0.51800000000000002</v>
      </c>
      <c r="N3941" s="14">
        <f>_xlfn.PERCENTRANK.INC(Table3[MHDI_tot],Table3[[#This Row],[MHDI_tot]],3)</f>
        <v>0.376</v>
      </c>
    </row>
    <row r="3942" spans="1:14" hidden="1" x14ac:dyDescent="0.2">
      <c r="A3942" t="str">
        <f>SVI!F3942</f>
        <v>Mauá da Serra/PR</v>
      </c>
      <c r="B3942" t="str">
        <f>INDEX(tb_SVI[],MATCH(Table3[[#This Row],[ibge_cod]],tb_SVI[Município],0),1)</f>
        <v>PR</v>
      </c>
      <c r="C3942" t="str">
        <f>INDEX(tb_SVI[],MATCH(Table3[[#This Row],[city_name]],tb_SVI[city_name_uf],0),3)</f>
        <v>4115754</v>
      </c>
      <c r="D3942" t="s">
        <v>21572</v>
      </c>
      <c r="E3942" s="11">
        <f>INDEX(tb_SVI[],MATCH(Table3[[#This Row],[city_name]],tb_SVI[city_name_uf],0),5)</f>
        <v>10800</v>
      </c>
      <c r="F3942">
        <f>INDEX(tb_MHDI[],MATCH(Table3[[#This Row],[city_name]],tb_MHDI[mun_uf],0),5)</f>
        <v>0.65200000000000002</v>
      </c>
      <c r="G3942">
        <f>INDEX(tb_MHDI[],MATCH(Table3[[#This Row],[city_name]],tb_MHDI[mun_uf],0),6)</f>
        <v>0.66100000000000003</v>
      </c>
      <c r="H3942">
        <f>INDEX(tb_MHDI[],MATCH(Table3[[#This Row],[city_name]],tb_MHDI[mun_uf],0),7)</f>
        <v>0.79300000000000004</v>
      </c>
      <c r="I3942">
        <f>INDEX(tb_MHDI[],MATCH(Table3[[#This Row],[city_name]],tb_MHDI[mun_uf],0),8)</f>
        <v>0.52900000000000003</v>
      </c>
      <c r="J3942">
        <f>_xlfn.NUMBERVALUE(INDEX(tb_SVI[],MATCH(Table3[[#This Row],[city_name]],tb_SVI[city_name_uf],0),8),".")</f>
        <v>0.27700000000000002</v>
      </c>
      <c r="K3942">
        <f>_xlfn.NUMBERVALUE(INDEX(tb_SVI[],MATCH(Table3[[#This Row],[city_name]],tb_SVI[city_name_uf],0),9),".")</f>
        <v>3.2000000000000001E-2</v>
      </c>
      <c r="L3942">
        <f>_xlfn.NUMBERVALUE(INDEX(tb_SVI[],MATCH(Table3[[#This Row],[city_name]],tb_SVI[city_name_uf],0),10),".")</f>
        <v>0.46500000000000002</v>
      </c>
      <c r="M3942">
        <f>_xlfn.NUMBERVALUE(INDEX(tb_SVI[],MATCH(Table3[[#This Row],[city_name]],tb_SVI[city_name_uf],0),11),".")</f>
        <v>0.33400000000000002</v>
      </c>
      <c r="N3942" s="14">
        <f>_xlfn.PERCENTRANK.INC(Table3[MHDI_tot],Table3[[#This Row],[MHDI_tot]],3)</f>
        <v>0.44500000000000001</v>
      </c>
    </row>
    <row r="3943" spans="1:14" hidden="1" x14ac:dyDescent="0.2">
      <c r="A3943" t="str">
        <f>SVI!F3943</f>
        <v>Medianeira/PR</v>
      </c>
      <c r="B3943" t="str">
        <f>INDEX(tb_SVI[],MATCH(Table3[[#This Row],[ibge_cod]],tb_SVI[Município],0),1)</f>
        <v>PR</v>
      </c>
      <c r="C3943" t="str">
        <f>INDEX(tb_SVI[],MATCH(Table3[[#This Row],[city_name]],tb_SVI[city_name_uf],0),3)</f>
        <v>4115804</v>
      </c>
      <c r="D3943" t="s">
        <v>21573</v>
      </c>
      <c r="E3943" s="11">
        <f>INDEX(tb_SVI[],MATCH(Table3[[#This Row],[city_name]],tb_SVI[city_name_uf],0),5)</f>
        <v>46574</v>
      </c>
      <c r="F3943">
        <f>INDEX(tb_MHDI[],MATCH(Table3[[#This Row],[city_name]],tb_MHDI[mun_uf],0),5)</f>
        <v>0.76300000000000001</v>
      </c>
      <c r="G3943">
        <f>INDEX(tb_MHDI[],MATCH(Table3[[#This Row],[city_name]],tb_MHDI[mun_uf],0),6)</f>
        <v>0.76200000000000001</v>
      </c>
      <c r="H3943">
        <f>INDEX(tb_MHDI[],MATCH(Table3[[#This Row],[city_name]],tb_MHDI[mun_uf],0),7)</f>
        <v>0.84899999999999998</v>
      </c>
      <c r="I3943">
        <f>INDEX(tb_MHDI[],MATCH(Table3[[#This Row],[city_name]],tb_MHDI[mun_uf],0),8)</f>
        <v>0.68600000000000005</v>
      </c>
      <c r="J3943">
        <f>_xlfn.NUMBERVALUE(INDEX(tb_SVI[],MATCH(Table3[[#This Row],[city_name]],tb_SVI[city_name_uf],0),8),".")</f>
        <v>0.16400000000000001</v>
      </c>
      <c r="K3943">
        <f>_xlfn.NUMBERVALUE(INDEX(tb_SVI[],MATCH(Table3[[#This Row],[city_name]],tb_SVI[city_name_uf],0),9),".")</f>
        <v>2.1000000000000001E-2</v>
      </c>
      <c r="L3943">
        <f>_xlfn.NUMBERVALUE(INDEX(tb_SVI[],MATCH(Table3[[#This Row],[city_name]],tb_SVI[city_name_uf],0),10),".")</f>
        <v>0.26100000000000001</v>
      </c>
      <c r="M3943">
        <f>_xlfn.NUMBERVALUE(INDEX(tb_SVI[],MATCH(Table3[[#This Row],[city_name]],tb_SVI[city_name_uf],0),11),".")</f>
        <v>0.21099999999999999</v>
      </c>
      <c r="N3943" s="14">
        <f>_xlfn.PERCENTRANK.INC(Table3[MHDI_tot],Table3[[#This Row],[MHDI_tot]],3)</f>
        <v>0.94</v>
      </c>
    </row>
    <row r="3944" spans="1:14" hidden="1" x14ac:dyDescent="0.2">
      <c r="A3944" t="str">
        <f>SVI!F3944</f>
        <v>Mercedes/PR</v>
      </c>
      <c r="B3944" t="str">
        <f>INDEX(tb_SVI[],MATCH(Table3[[#This Row],[ibge_cod]],tb_SVI[Município],0),1)</f>
        <v>PR</v>
      </c>
      <c r="C3944" t="str">
        <f>INDEX(tb_SVI[],MATCH(Table3[[#This Row],[city_name]],tb_SVI[city_name_uf],0),3)</f>
        <v>4115853</v>
      </c>
      <c r="D3944" t="s">
        <v>21574</v>
      </c>
      <c r="E3944" s="11">
        <f>INDEX(tb_SVI[],MATCH(Table3[[#This Row],[city_name]],tb_SVI[city_name_uf],0),5)</f>
        <v>5577</v>
      </c>
      <c r="F3944">
        <f>INDEX(tb_MHDI[],MATCH(Table3[[#This Row],[city_name]],tb_MHDI[mun_uf],0),5)</f>
        <v>0.74</v>
      </c>
      <c r="G3944">
        <f>INDEX(tb_MHDI[],MATCH(Table3[[#This Row],[city_name]],tb_MHDI[mun_uf],0),6)</f>
        <v>0.70799999999999996</v>
      </c>
      <c r="H3944">
        <f>INDEX(tb_MHDI[],MATCH(Table3[[#This Row],[city_name]],tb_MHDI[mun_uf],0),7)</f>
        <v>0.84299999999999997</v>
      </c>
      <c r="I3944">
        <f>INDEX(tb_MHDI[],MATCH(Table3[[#This Row],[city_name]],tb_MHDI[mun_uf],0),8)</f>
        <v>0.68</v>
      </c>
      <c r="J3944">
        <f>_xlfn.NUMBERVALUE(INDEX(tb_SVI[],MATCH(Table3[[#This Row],[city_name]],tb_SVI[city_name_uf],0),8),".")</f>
        <v>0.157</v>
      </c>
      <c r="K3944">
        <f>_xlfn.NUMBERVALUE(INDEX(tb_SVI[],MATCH(Table3[[#This Row],[city_name]],tb_SVI[city_name_uf],0),9),".")</f>
        <v>3.7999999999999999E-2</v>
      </c>
      <c r="L3944">
        <f>_xlfn.NUMBERVALUE(INDEX(tb_SVI[],MATCH(Table3[[#This Row],[city_name]],tb_SVI[city_name_uf],0),10),".")</f>
        <v>0.19</v>
      </c>
      <c r="M3944">
        <f>_xlfn.NUMBERVALUE(INDEX(tb_SVI[],MATCH(Table3[[#This Row],[city_name]],tb_SVI[city_name_uf],0),11),".")</f>
        <v>0.24299999999999999</v>
      </c>
      <c r="N3944" s="14">
        <f>_xlfn.PERCENTRANK.INC(Table3[MHDI_tot],Table3[[#This Row],[MHDI_tot]],3)</f>
        <v>0.85699999999999998</v>
      </c>
    </row>
    <row r="3945" spans="1:14" hidden="1" x14ac:dyDescent="0.2">
      <c r="A3945" t="str">
        <f>SVI!F3945</f>
        <v>Mirador/PR</v>
      </c>
      <c r="B3945" t="str">
        <f>INDEX(tb_SVI[],MATCH(Table3[[#This Row],[ibge_cod]],tb_SVI[Município],0),1)</f>
        <v>PR</v>
      </c>
      <c r="C3945" t="str">
        <f>INDEX(tb_SVI[],MATCH(Table3[[#This Row],[city_name]],tb_SVI[city_name_uf],0),3)</f>
        <v>4115903</v>
      </c>
      <c r="D3945" t="s">
        <v>21575</v>
      </c>
      <c r="E3945" s="11">
        <f>INDEX(tb_SVI[],MATCH(Table3[[#This Row],[city_name]],tb_SVI[city_name_uf],0),5)</f>
        <v>2196</v>
      </c>
      <c r="F3945">
        <f>INDEX(tb_MHDI[],MATCH(Table3[[#This Row],[city_name]],tb_MHDI[mun_uf],0),5)</f>
        <v>0.68</v>
      </c>
      <c r="G3945">
        <f>INDEX(tb_MHDI[],MATCH(Table3[[#This Row],[city_name]],tb_MHDI[mun_uf],0),6)</f>
        <v>0.65600000000000003</v>
      </c>
      <c r="H3945">
        <f>INDEX(tb_MHDI[],MATCH(Table3[[#This Row],[city_name]],tb_MHDI[mun_uf],0),7)</f>
        <v>0.8</v>
      </c>
      <c r="I3945">
        <f>INDEX(tb_MHDI[],MATCH(Table3[[#This Row],[city_name]],tb_MHDI[mun_uf],0),8)</f>
        <v>0.59899999999999998</v>
      </c>
      <c r="J3945">
        <f>_xlfn.NUMBERVALUE(INDEX(tb_SVI[],MATCH(Table3[[#This Row],[city_name]],tb_SVI[city_name_uf],0),8),".")</f>
        <v>0.23200000000000001</v>
      </c>
      <c r="K3945">
        <f>_xlfn.NUMBERVALUE(INDEX(tb_SVI[],MATCH(Table3[[#This Row],[city_name]],tb_SVI[city_name_uf],0),9),".")</f>
        <v>9.2999999999999999E-2</v>
      </c>
      <c r="L3945">
        <f>_xlfn.NUMBERVALUE(INDEX(tb_SVI[],MATCH(Table3[[#This Row],[city_name]],tb_SVI[city_name_uf],0),10),".")</f>
        <v>0.36599999999999999</v>
      </c>
      <c r="M3945">
        <f>_xlfn.NUMBERVALUE(INDEX(tb_SVI[],MATCH(Table3[[#This Row],[city_name]],tb_SVI[city_name_uf],0),11),".")</f>
        <v>0.23599999999999999</v>
      </c>
      <c r="N3945" s="14">
        <f>_xlfn.PERCENTRANK.INC(Table3[MHDI_tot],Table3[[#This Row],[MHDI_tot]],3)</f>
        <v>0.55700000000000005</v>
      </c>
    </row>
    <row r="3946" spans="1:14" hidden="1" x14ac:dyDescent="0.2">
      <c r="A3946" t="str">
        <f>SVI!F3946</f>
        <v>Miraselva/PR</v>
      </c>
      <c r="B3946" t="str">
        <f>INDEX(tb_SVI[],MATCH(Table3[[#This Row],[ibge_cod]],tb_SVI[Município],0),1)</f>
        <v>PR</v>
      </c>
      <c r="C3946" t="str">
        <f>INDEX(tb_SVI[],MATCH(Table3[[#This Row],[city_name]],tb_SVI[city_name_uf],0),3)</f>
        <v>4116000</v>
      </c>
      <c r="D3946" t="s">
        <v>21576</v>
      </c>
      <c r="E3946" s="11">
        <f>INDEX(tb_SVI[],MATCH(Table3[[#This Row],[city_name]],tb_SVI[city_name_uf],0),5)</f>
        <v>1796</v>
      </c>
      <c r="F3946">
        <f>INDEX(tb_MHDI[],MATCH(Table3[[#This Row],[city_name]],tb_MHDI[mun_uf],0),5)</f>
        <v>0.748</v>
      </c>
      <c r="G3946">
        <f>INDEX(tb_MHDI[],MATCH(Table3[[#This Row],[city_name]],tb_MHDI[mun_uf],0),6)</f>
        <v>0.69399999999999995</v>
      </c>
      <c r="H3946">
        <f>INDEX(tb_MHDI[],MATCH(Table3[[#This Row],[city_name]],tb_MHDI[mun_uf],0),7)</f>
        <v>0.85399999999999998</v>
      </c>
      <c r="I3946">
        <f>INDEX(tb_MHDI[],MATCH(Table3[[#This Row],[city_name]],tb_MHDI[mun_uf],0),8)</f>
        <v>0.70699999999999996</v>
      </c>
      <c r="J3946">
        <f>_xlfn.NUMBERVALUE(INDEX(tb_SVI[],MATCH(Table3[[#This Row],[city_name]],tb_SVI[city_name_uf],0),8),".")</f>
        <v>0.19500000000000001</v>
      </c>
      <c r="K3946">
        <f>_xlfn.NUMBERVALUE(INDEX(tb_SVI[],MATCH(Table3[[#This Row],[city_name]],tb_SVI[city_name_uf],0),9),".")</f>
        <v>0.20599999999999999</v>
      </c>
      <c r="L3946">
        <f>_xlfn.NUMBERVALUE(INDEX(tb_SVI[],MATCH(Table3[[#This Row],[city_name]],tb_SVI[city_name_uf],0),10),".")</f>
        <v>0.152</v>
      </c>
      <c r="M3946">
        <f>_xlfn.NUMBERVALUE(INDEX(tb_SVI[],MATCH(Table3[[#This Row],[city_name]],tb_SVI[city_name_uf],0),11),".")</f>
        <v>0.22700000000000001</v>
      </c>
      <c r="N3946" s="14">
        <f>_xlfn.PERCENTRANK.INC(Table3[MHDI_tot],Table3[[#This Row],[MHDI_tot]],3)</f>
        <v>0.89200000000000002</v>
      </c>
    </row>
    <row r="3947" spans="1:14" hidden="1" x14ac:dyDescent="0.2">
      <c r="A3947" t="str">
        <f>SVI!F3947</f>
        <v>Missal/PR</v>
      </c>
      <c r="B3947" t="str">
        <f>INDEX(tb_SVI[],MATCH(Table3[[#This Row],[ibge_cod]],tb_SVI[Município],0),1)</f>
        <v>PR</v>
      </c>
      <c r="C3947" t="str">
        <f>INDEX(tb_SVI[],MATCH(Table3[[#This Row],[city_name]],tb_SVI[city_name_uf],0),3)</f>
        <v>4116059</v>
      </c>
      <c r="D3947" t="s">
        <v>21577</v>
      </c>
      <c r="E3947" s="11">
        <f>INDEX(tb_SVI[],MATCH(Table3[[#This Row],[city_name]],tb_SVI[city_name_uf],0),5)</f>
        <v>10704</v>
      </c>
      <c r="F3947">
        <f>INDEX(tb_MHDI[],MATCH(Table3[[#This Row],[city_name]],tb_MHDI[mun_uf],0),5)</f>
        <v>0.71099999999999997</v>
      </c>
      <c r="G3947">
        <f>INDEX(tb_MHDI[],MATCH(Table3[[#This Row],[city_name]],tb_MHDI[mun_uf],0),6)</f>
        <v>0.71399999999999997</v>
      </c>
      <c r="H3947">
        <f>INDEX(tb_MHDI[],MATCH(Table3[[#This Row],[city_name]],tb_MHDI[mun_uf],0),7)</f>
        <v>0.82799999999999996</v>
      </c>
      <c r="I3947">
        <f>INDEX(tb_MHDI[],MATCH(Table3[[#This Row],[city_name]],tb_MHDI[mun_uf],0),8)</f>
        <v>0.60799999999999998</v>
      </c>
      <c r="J3947">
        <f>_xlfn.NUMBERVALUE(INDEX(tb_SVI[],MATCH(Table3[[#This Row],[city_name]],tb_SVI[city_name_uf],0),8),".")</f>
        <v>0.21</v>
      </c>
      <c r="K3947">
        <f>_xlfn.NUMBERVALUE(INDEX(tb_SVI[],MATCH(Table3[[#This Row],[city_name]],tb_SVI[city_name_uf],0),9),".")</f>
        <v>9.2999999999999999E-2</v>
      </c>
      <c r="L3947">
        <f>_xlfn.NUMBERVALUE(INDEX(tb_SVI[],MATCH(Table3[[#This Row],[city_name]],tb_SVI[city_name_uf],0),10),".")</f>
        <v>0.26500000000000001</v>
      </c>
      <c r="M3947">
        <f>_xlfn.NUMBERVALUE(INDEX(tb_SVI[],MATCH(Table3[[#This Row],[city_name]],tb_SVI[city_name_uf],0),11),".")</f>
        <v>0.27200000000000002</v>
      </c>
      <c r="N3947" s="14">
        <f>_xlfn.PERCENTRANK.INC(Table3[MHDI_tot],Table3[[#This Row],[MHDI_tot]],3)</f>
        <v>0.71299999999999997</v>
      </c>
    </row>
    <row r="3948" spans="1:14" hidden="1" x14ac:dyDescent="0.2">
      <c r="A3948" t="str">
        <f>SVI!F3948</f>
        <v>Moreira Sales/PR</v>
      </c>
      <c r="B3948" t="str">
        <f>INDEX(tb_SVI[],MATCH(Table3[[#This Row],[ibge_cod]],tb_SVI[Município],0),1)</f>
        <v>PR</v>
      </c>
      <c r="C3948" t="str">
        <f>INDEX(tb_SVI[],MATCH(Table3[[#This Row],[city_name]],tb_SVI[city_name_uf],0),3)</f>
        <v>4116109</v>
      </c>
      <c r="D3948" t="s">
        <v>21578</v>
      </c>
      <c r="E3948" s="11">
        <f>INDEX(tb_SVI[],MATCH(Table3[[#This Row],[city_name]],tb_SVI[city_name_uf],0),5)</f>
        <v>12042</v>
      </c>
      <c r="F3948">
        <f>INDEX(tb_MHDI[],MATCH(Table3[[#This Row],[city_name]],tb_MHDI[mun_uf],0),5)</f>
        <v>0.67500000000000004</v>
      </c>
      <c r="G3948">
        <f>INDEX(tb_MHDI[],MATCH(Table3[[#This Row],[city_name]],tb_MHDI[mun_uf],0),6)</f>
        <v>0.67300000000000004</v>
      </c>
      <c r="H3948">
        <f>INDEX(tb_MHDI[],MATCH(Table3[[#This Row],[city_name]],tb_MHDI[mun_uf],0),7)</f>
        <v>0.80200000000000005</v>
      </c>
      <c r="I3948">
        <f>INDEX(tb_MHDI[],MATCH(Table3[[#This Row],[city_name]],tb_MHDI[mun_uf],0),8)</f>
        <v>0.56999999999999995</v>
      </c>
      <c r="J3948">
        <f>_xlfn.NUMBERVALUE(INDEX(tb_SVI[],MATCH(Table3[[#This Row],[city_name]],tb_SVI[city_name_uf],0),8),".")</f>
        <v>0.36599999999999999</v>
      </c>
      <c r="K3948">
        <f>_xlfn.NUMBERVALUE(INDEX(tb_SVI[],MATCH(Table3[[#This Row],[city_name]],tb_SVI[city_name_uf],0),9),".")</f>
        <v>0.41099999999999998</v>
      </c>
      <c r="L3948">
        <f>_xlfn.NUMBERVALUE(INDEX(tb_SVI[],MATCH(Table3[[#This Row],[city_name]],tb_SVI[city_name_uf],0),10),".")</f>
        <v>0.39800000000000002</v>
      </c>
      <c r="M3948">
        <f>_xlfn.NUMBERVALUE(INDEX(tb_SVI[],MATCH(Table3[[#This Row],[city_name]],tb_SVI[city_name_uf],0),11),".")</f>
        <v>0.28899999999999998</v>
      </c>
      <c r="N3948" s="14">
        <f>_xlfn.PERCENTRANK.INC(Table3[MHDI_tot],Table3[[#This Row],[MHDI_tot]],3)</f>
        <v>0.53700000000000003</v>
      </c>
    </row>
    <row r="3949" spans="1:14" hidden="1" x14ac:dyDescent="0.2">
      <c r="A3949" t="str">
        <f>SVI!F3949</f>
        <v>Morretes/PR</v>
      </c>
      <c r="B3949" t="str">
        <f>INDEX(tb_SVI[],MATCH(Table3[[#This Row],[ibge_cod]],tb_SVI[Município],0),1)</f>
        <v>PR</v>
      </c>
      <c r="C3949" t="str">
        <f>INDEX(tb_SVI[],MATCH(Table3[[#This Row],[city_name]],tb_SVI[city_name_uf],0),3)</f>
        <v>4116208</v>
      </c>
      <c r="D3949" t="s">
        <v>21579</v>
      </c>
      <c r="E3949" s="11">
        <f>INDEX(tb_SVI[],MATCH(Table3[[#This Row],[city_name]],tb_SVI[city_name_uf],0),5)</f>
        <v>16446</v>
      </c>
      <c r="F3949">
        <f>INDEX(tb_MHDI[],MATCH(Table3[[#This Row],[city_name]],tb_MHDI[mun_uf],0),5)</f>
        <v>0.68600000000000005</v>
      </c>
      <c r="G3949">
        <f>INDEX(tb_MHDI[],MATCH(Table3[[#This Row],[city_name]],tb_MHDI[mun_uf],0),6)</f>
        <v>0.71</v>
      </c>
      <c r="H3949">
        <f>INDEX(tb_MHDI[],MATCH(Table3[[#This Row],[city_name]],tb_MHDI[mun_uf],0),7)</f>
        <v>0.83699999999999997</v>
      </c>
      <c r="I3949">
        <f>INDEX(tb_MHDI[],MATCH(Table3[[#This Row],[city_name]],tb_MHDI[mun_uf],0),8)</f>
        <v>0.54400000000000004</v>
      </c>
      <c r="J3949">
        <f>_xlfn.NUMBERVALUE(INDEX(tb_SVI[],MATCH(Table3[[#This Row],[city_name]],tb_SVI[city_name_uf],0),8),".")</f>
        <v>0.28000000000000003</v>
      </c>
      <c r="K3949">
        <f>_xlfn.NUMBERVALUE(INDEX(tb_SVI[],MATCH(Table3[[#This Row],[city_name]],tb_SVI[city_name_uf],0),9),".")</f>
        <v>0.13200000000000001</v>
      </c>
      <c r="L3949">
        <f>_xlfn.NUMBERVALUE(INDEX(tb_SVI[],MATCH(Table3[[#This Row],[city_name]],tb_SVI[city_name_uf],0),10),".")</f>
        <v>0.35499999999999998</v>
      </c>
      <c r="M3949">
        <f>_xlfn.NUMBERVALUE(INDEX(tb_SVI[],MATCH(Table3[[#This Row],[city_name]],tb_SVI[city_name_uf],0),11),".")</f>
        <v>0.35199999999999998</v>
      </c>
      <c r="N3949" s="14">
        <f>_xlfn.PERCENTRANK.INC(Table3[MHDI_tot],Table3[[#This Row],[MHDI_tot]],3)</f>
        <v>0.58499999999999996</v>
      </c>
    </row>
    <row r="3950" spans="1:14" hidden="1" x14ac:dyDescent="0.2">
      <c r="A3950" t="str">
        <f>SVI!F3950</f>
        <v>Munhoz de Melo/PR</v>
      </c>
      <c r="B3950" t="str">
        <f>INDEX(tb_SVI[],MATCH(Table3[[#This Row],[ibge_cod]],tb_SVI[Município],0),1)</f>
        <v>PR</v>
      </c>
      <c r="C3950" t="str">
        <f>INDEX(tb_SVI[],MATCH(Table3[[#This Row],[city_name]],tb_SVI[city_name_uf],0),3)</f>
        <v>4116307</v>
      </c>
      <c r="D3950" t="s">
        <v>21580</v>
      </c>
      <c r="E3950" s="11">
        <f>INDEX(tb_SVI[],MATCH(Table3[[#This Row],[city_name]],tb_SVI[city_name_uf],0),5)</f>
        <v>4009</v>
      </c>
      <c r="F3950">
        <f>INDEX(tb_MHDI[],MATCH(Table3[[#This Row],[city_name]],tb_MHDI[mun_uf],0),5)</f>
        <v>0.72599999999999998</v>
      </c>
      <c r="G3950">
        <f>INDEX(tb_MHDI[],MATCH(Table3[[#This Row],[city_name]],tb_MHDI[mun_uf],0),6)</f>
        <v>0.70399999999999996</v>
      </c>
      <c r="H3950">
        <f>INDEX(tb_MHDI[],MATCH(Table3[[#This Row],[city_name]],tb_MHDI[mun_uf],0),7)</f>
        <v>0.85599999999999998</v>
      </c>
      <c r="I3950">
        <f>INDEX(tb_MHDI[],MATCH(Table3[[#This Row],[city_name]],tb_MHDI[mun_uf],0),8)</f>
        <v>0.63400000000000001</v>
      </c>
      <c r="J3950">
        <f>_xlfn.NUMBERVALUE(INDEX(tb_SVI[],MATCH(Table3[[#This Row],[city_name]],tb_SVI[city_name_uf],0),8),".")</f>
        <v>0.26200000000000001</v>
      </c>
      <c r="K3950">
        <f>_xlfn.NUMBERVALUE(INDEX(tb_SVI[],MATCH(Table3[[#This Row],[city_name]],tb_SVI[city_name_uf],0),9),".")</f>
        <v>0.26100000000000001</v>
      </c>
      <c r="L3950">
        <f>_xlfn.NUMBERVALUE(INDEX(tb_SVI[],MATCH(Table3[[#This Row],[city_name]],tb_SVI[city_name_uf],0),10),".")</f>
        <v>0.218</v>
      </c>
      <c r="M3950">
        <f>_xlfn.NUMBERVALUE(INDEX(tb_SVI[],MATCH(Table3[[#This Row],[city_name]],tb_SVI[city_name_uf],0),11),".")</f>
        <v>0.307</v>
      </c>
      <c r="N3950" s="14">
        <f>_xlfn.PERCENTRANK.INC(Table3[MHDI_tot],Table3[[#This Row],[MHDI_tot]],3)</f>
        <v>0.79200000000000004</v>
      </c>
    </row>
    <row r="3951" spans="1:14" hidden="1" x14ac:dyDescent="0.2">
      <c r="A3951" t="str">
        <f>SVI!F3951</f>
        <v>Nossa Senhora das Graças/PR</v>
      </c>
      <c r="B3951" t="str">
        <f>INDEX(tb_SVI[],MATCH(Table3[[#This Row],[ibge_cod]],tb_SVI[Município],0),1)</f>
        <v>PR</v>
      </c>
      <c r="C3951" t="str">
        <f>INDEX(tb_SVI[],MATCH(Table3[[#This Row],[city_name]],tb_SVI[city_name_uf],0),3)</f>
        <v>4116406</v>
      </c>
      <c r="D3951" t="s">
        <v>21581</v>
      </c>
      <c r="E3951" s="11">
        <f>INDEX(tb_SVI[],MATCH(Table3[[#This Row],[city_name]],tb_SVI[city_name_uf],0),5)</f>
        <v>4008</v>
      </c>
      <c r="F3951">
        <f>INDEX(tb_MHDI[],MATCH(Table3[[#This Row],[city_name]],tb_MHDI[mun_uf],0),5)</f>
        <v>0.70899999999999996</v>
      </c>
      <c r="G3951">
        <f>INDEX(tb_MHDI[],MATCH(Table3[[#This Row],[city_name]],tb_MHDI[mun_uf],0),6)</f>
        <v>0.67900000000000005</v>
      </c>
      <c r="H3951">
        <f>INDEX(tb_MHDI[],MATCH(Table3[[#This Row],[city_name]],tb_MHDI[mun_uf],0),7)</f>
        <v>0.83199999999999996</v>
      </c>
      <c r="I3951">
        <f>INDEX(tb_MHDI[],MATCH(Table3[[#This Row],[city_name]],tb_MHDI[mun_uf],0),8)</f>
        <v>0.63100000000000001</v>
      </c>
      <c r="J3951">
        <f>_xlfn.NUMBERVALUE(INDEX(tb_SVI[],MATCH(Table3[[#This Row],[city_name]],tb_SVI[city_name_uf],0),8),".")</f>
        <v>0.20699999999999999</v>
      </c>
      <c r="K3951">
        <f>_xlfn.NUMBERVALUE(INDEX(tb_SVI[],MATCH(Table3[[#This Row],[city_name]],tb_SVI[city_name_uf],0),9),".")</f>
        <v>0.12</v>
      </c>
      <c r="L3951">
        <f>_xlfn.NUMBERVALUE(INDEX(tb_SVI[],MATCH(Table3[[#This Row],[city_name]],tb_SVI[city_name_uf],0),10),".")</f>
        <v>0.26300000000000001</v>
      </c>
      <c r="M3951">
        <f>_xlfn.NUMBERVALUE(INDEX(tb_SVI[],MATCH(Table3[[#This Row],[city_name]],tb_SVI[city_name_uf],0),11),".")</f>
        <v>0.23799999999999999</v>
      </c>
      <c r="N3951" s="14">
        <f>_xlfn.PERCENTRANK.INC(Table3[MHDI_tot],Table3[[#This Row],[MHDI_tot]],3)</f>
        <v>0.70099999999999996</v>
      </c>
    </row>
    <row r="3952" spans="1:14" hidden="1" x14ac:dyDescent="0.2">
      <c r="A3952" t="str">
        <f>SVI!F3952</f>
        <v>Nova Aliança do Ivaí/PR</v>
      </c>
      <c r="B3952" t="str">
        <f>INDEX(tb_SVI[],MATCH(Table3[[#This Row],[ibge_cod]],tb_SVI[Município],0),1)</f>
        <v>PR</v>
      </c>
      <c r="C3952" t="str">
        <f>INDEX(tb_SVI[],MATCH(Table3[[#This Row],[city_name]],tb_SVI[city_name_uf],0),3)</f>
        <v>4116505</v>
      </c>
      <c r="D3952" t="s">
        <v>21582</v>
      </c>
      <c r="E3952" s="11">
        <f>INDEX(tb_SVI[],MATCH(Table3[[#This Row],[city_name]],tb_SVI[city_name_uf],0),5)</f>
        <v>1551</v>
      </c>
      <c r="F3952">
        <f>INDEX(tb_MHDI[],MATCH(Table3[[#This Row],[city_name]],tb_MHDI[mun_uf],0),5)</f>
        <v>0.71699999999999997</v>
      </c>
      <c r="G3952">
        <f>INDEX(tb_MHDI[],MATCH(Table3[[#This Row],[city_name]],tb_MHDI[mun_uf],0),6)</f>
        <v>0.67300000000000004</v>
      </c>
      <c r="H3952">
        <f>INDEX(tb_MHDI[],MATCH(Table3[[#This Row],[city_name]],tb_MHDI[mun_uf],0),7)</f>
        <v>0.79400000000000004</v>
      </c>
      <c r="I3952">
        <f>INDEX(tb_MHDI[],MATCH(Table3[[#This Row],[city_name]],tb_MHDI[mun_uf],0),8)</f>
        <v>0.69099999999999995</v>
      </c>
      <c r="J3952">
        <f>_xlfn.NUMBERVALUE(INDEX(tb_SVI[],MATCH(Table3[[#This Row],[city_name]],tb_SVI[city_name_uf],0),8),".")</f>
        <v>0.224</v>
      </c>
      <c r="K3952">
        <f>_xlfn.NUMBERVALUE(INDEX(tb_SVI[],MATCH(Table3[[#This Row],[city_name]],tb_SVI[city_name_uf],0),9),".")</f>
        <v>8.4000000000000005E-2</v>
      </c>
      <c r="L3952">
        <f>_xlfn.NUMBERVALUE(INDEX(tb_SVI[],MATCH(Table3[[#This Row],[city_name]],tb_SVI[city_name_uf],0),10),".")</f>
        <v>0.32700000000000001</v>
      </c>
      <c r="M3952">
        <f>_xlfn.NUMBERVALUE(INDEX(tb_SVI[],MATCH(Table3[[#This Row],[city_name]],tb_SVI[city_name_uf],0),11),".")</f>
        <v>0.26</v>
      </c>
      <c r="N3952" s="14">
        <f>_xlfn.PERCENTRANK.INC(Table3[MHDI_tot],Table3[[#This Row],[MHDI_tot]],3)</f>
        <v>0.74299999999999999</v>
      </c>
    </row>
    <row r="3953" spans="1:14" hidden="1" x14ac:dyDescent="0.2">
      <c r="A3953" t="str">
        <f>SVI!F3953</f>
        <v>Nova América da Colina/PR</v>
      </c>
      <c r="B3953" t="str">
        <f>INDEX(tb_SVI[],MATCH(Table3[[#This Row],[ibge_cod]],tb_SVI[Município],0),1)</f>
        <v>PR</v>
      </c>
      <c r="C3953" t="str">
        <f>INDEX(tb_SVI[],MATCH(Table3[[#This Row],[city_name]],tb_SVI[city_name_uf],0),3)</f>
        <v>4116604</v>
      </c>
      <c r="D3953" t="s">
        <v>21583</v>
      </c>
      <c r="E3953" s="11">
        <f>INDEX(tb_SVI[],MATCH(Table3[[#This Row],[city_name]],tb_SVI[city_name_uf],0),5)</f>
        <v>3434</v>
      </c>
      <c r="F3953">
        <f>INDEX(tb_MHDI[],MATCH(Table3[[#This Row],[city_name]],tb_MHDI[mun_uf],0),5)</f>
        <v>0.69799999999999995</v>
      </c>
      <c r="G3953">
        <f>INDEX(tb_MHDI[],MATCH(Table3[[#This Row],[city_name]],tb_MHDI[mun_uf],0),6)</f>
        <v>0.65500000000000003</v>
      </c>
      <c r="H3953">
        <f>INDEX(tb_MHDI[],MATCH(Table3[[#This Row],[city_name]],tb_MHDI[mun_uf],0),7)</f>
        <v>0.80900000000000005</v>
      </c>
      <c r="I3953">
        <f>INDEX(tb_MHDI[],MATCH(Table3[[#This Row],[city_name]],tb_MHDI[mun_uf],0),8)</f>
        <v>0.64300000000000002</v>
      </c>
      <c r="J3953">
        <f>_xlfn.NUMBERVALUE(INDEX(tb_SVI[],MATCH(Table3[[#This Row],[city_name]],tb_SVI[city_name_uf],0),8),".")</f>
        <v>0.193</v>
      </c>
      <c r="K3953">
        <f>_xlfn.NUMBERVALUE(INDEX(tb_SVI[],MATCH(Table3[[#This Row],[city_name]],tb_SVI[city_name_uf],0),9),".")</f>
        <v>4.2999999999999997E-2</v>
      </c>
      <c r="L3953">
        <f>_xlfn.NUMBERVALUE(INDEX(tb_SVI[],MATCH(Table3[[#This Row],[city_name]],tb_SVI[city_name_uf],0),10),".")</f>
        <v>0.29399999999999998</v>
      </c>
      <c r="M3953">
        <f>_xlfn.NUMBERVALUE(INDEX(tb_SVI[],MATCH(Table3[[#This Row],[city_name]],tb_SVI[city_name_uf],0),11),".")</f>
        <v>0.24199999999999999</v>
      </c>
      <c r="N3953" s="14">
        <f>_xlfn.PERCENTRANK.INC(Table3[MHDI_tot],Table3[[#This Row],[MHDI_tot]],3)</f>
        <v>0.64100000000000001</v>
      </c>
    </row>
    <row r="3954" spans="1:14" hidden="1" x14ac:dyDescent="0.2">
      <c r="A3954" t="str">
        <f>SVI!F3954</f>
        <v>Nova Aurora/PR</v>
      </c>
      <c r="B3954" t="str">
        <f>INDEX(tb_SVI[],MATCH(Table3[[#This Row],[ibge_cod]],tb_SVI[Município],0),1)</f>
        <v>PR</v>
      </c>
      <c r="C3954" t="str">
        <f>INDEX(tb_SVI[],MATCH(Table3[[#This Row],[city_name]],tb_SVI[city_name_uf],0),3)</f>
        <v>4116703</v>
      </c>
      <c r="D3954" t="s">
        <v>21584</v>
      </c>
      <c r="E3954" s="11">
        <f>INDEX(tb_SVI[],MATCH(Table3[[#This Row],[city_name]],tb_SVI[city_name_uf],0),5)</f>
        <v>10299</v>
      </c>
      <c r="F3954">
        <f>INDEX(tb_MHDI[],MATCH(Table3[[#This Row],[city_name]],tb_MHDI[mun_uf],0),5)</f>
        <v>0.73299999999999998</v>
      </c>
      <c r="G3954">
        <f>INDEX(tb_MHDI[],MATCH(Table3[[#This Row],[city_name]],tb_MHDI[mun_uf],0),6)</f>
        <v>0.72599999999999998</v>
      </c>
      <c r="H3954">
        <f>INDEX(tb_MHDI[],MATCH(Table3[[#This Row],[city_name]],tb_MHDI[mun_uf],0),7)</f>
        <v>0.84399999999999997</v>
      </c>
      <c r="I3954">
        <f>INDEX(tb_MHDI[],MATCH(Table3[[#This Row],[city_name]],tb_MHDI[mun_uf],0),8)</f>
        <v>0.64200000000000002</v>
      </c>
      <c r="J3954">
        <f>_xlfn.NUMBERVALUE(INDEX(tb_SVI[],MATCH(Table3[[#This Row],[city_name]],tb_SVI[city_name_uf],0),8),".")</f>
        <v>0.25700000000000001</v>
      </c>
      <c r="K3954">
        <f>_xlfn.NUMBERVALUE(INDEX(tb_SVI[],MATCH(Table3[[#This Row],[city_name]],tb_SVI[city_name_uf],0),9),".")</f>
        <v>0.151</v>
      </c>
      <c r="L3954">
        <f>_xlfn.NUMBERVALUE(INDEX(tb_SVI[],MATCH(Table3[[#This Row],[city_name]],tb_SVI[city_name_uf],0),10),".")</f>
        <v>0.317</v>
      </c>
      <c r="M3954">
        <f>_xlfn.NUMBERVALUE(INDEX(tb_SVI[],MATCH(Table3[[#This Row],[city_name]],tb_SVI[city_name_uf],0),11),".")</f>
        <v>0.30399999999999999</v>
      </c>
      <c r="N3954" s="14">
        <f>_xlfn.PERCENTRANK.INC(Table3[MHDI_tot],Table3[[#This Row],[MHDI_tot]],3)</f>
        <v>0.82599999999999996</v>
      </c>
    </row>
    <row r="3955" spans="1:14" hidden="1" x14ac:dyDescent="0.2">
      <c r="A3955" t="str">
        <f>SVI!F3955</f>
        <v>Nova Cantu/PR</v>
      </c>
      <c r="B3955" t="str">
        <f>INDEX(tb_SVI[],MATCH(Table3[[#This Row],[ibge_cod]],tb_SVI[Município],0),1)</f>
        <v>PR</v>
      </c>
      <c r="C3955" t="str">
        <f>INDEX(tb_SVI[],MATCH(Table3[[#This Row],[city_name]],tb_SVI[city_name_uf],0),3)</f>
        <v>4116802</v>
      </c>
      <c r="D3955" t="s">
        <v>21585</v>
      </c>
      <c r="E3955" s="11">
        <f>INDEX(tb_SVI[],MATCH(Table3[[#This Row],[city_name]],tb_SVI[city_name_uf],0),5)</f>
        <v>5061</v>
      </c>
      <c r="F3955">
        <f>INDEX(tb_MHDI[],MATCH(Table3[[#This Row],[city_name]],tb_MHDI[mun_uf],0),5)</f>
        <v>0.65800000000000003</v>
      </c>
      <c r="G3955">
        <f>INDEX(tb_MHDI[],MATCH(Table3[[#This Row],[city_name]],tb_MHDI[mun_uf],0),6)</f>
        <v>0.64600000000000002</v>
      </c>
      <c r="H3955">
        <f>INDEX(tb_MHDI[],MATCH(Table3[[#This Row],[city_name]],tb_MHDI[mun_uf],0),7)</f>
        <v>0.79200000000000004</v>
      </c>
      <c r="I3955">
        <f>INDEX(tb_MHDI[],MATCH(Table3[[#This Row],[city_name]],tb_MHDI[mun_uf],0),8)</f>
        <v>0.55800000000000005</v>
      </c>
      <c r="J3955">
        <f>_xlfn.NUMBERVALUE(INDEX(tb_SVI[],MATCH(Table3[[#This Row],[city_name]],tb_SVI[city_name_uf],0),8),".")</f>
        <v>0.311</v>
      </c>
      <c r="K3955">
        <f>_xlfn.NUMBERVALUE(INDEX(tb_SVI[],MATCH(Table3[[#This Row],[city_name]],tb_SVI[city_name_uf],0),9),".")</f>
        <v>0.14399999999999999</v>
      </c>
      <c r="L3955">
        <f>_xlfn.NUMBERVALUE(INDEX(tb_SVI[],MATCH(Table3[[#This Row],[city_name]],tb_SVI[city_name_uf],0),10),".")</f>
        <v>0.38600000000000001</v>
      </c>
      <c r="M3955">
        <f>_xlfn.NUMBERVALUE(INDEX(tb_SVI[],MATCH(Table3[[#This Row],[city_name]],tb_SVI[city_name_uf],0),11),".")</f>
        <v>0.40400000000000003</v>
      </c>
      <c r="N3955" s="14">
        <f>_xlfn.PERCENTRANK.INC(Table3[MHDI_tot],Table3[[#This Row],[MHDI_tot]],3)</f>
        <v>0.46700000000000003</v>
      </c>
    </row>
    <row r="3956" spans="1:14" hidden="1" x14ac:dyDescent="0.2">
      <c r="A3956" t="str">
        <f>SVI!F3956</f>
        <v>Nova Esperança/PR</v>
      </c>
      <c r="B3956" t="str">
        <f>INDEX(tb_SVI[],MATCH(Table3[[#This Row],[ibge_cod]],tb_SVI[Município],0),1)</f>
        <v>PR</v>
      </c>
      <c r="C3956" t="str">
        <f>INDEX(tb_SVI[],MATCH(Table3[[#This Row],[city_name]],tb_SVI[city_name_uf],0),3)</f>
        <v>4116901</v>
      </c>
      <c r="D3956" t="s">
        <v>21586</v>
      </c>
      <c r="E3956" s="11">
        <f>INDEX(tb_SVI[],MATCH(Table3[[#This Row],[city_name]],tb_SVI[city_name_uf],0),5)</f>
        <v>27984</v>
      </c>
      <c r="F3956">
        <f>INDEX(tb_MHDI[],MATCH(Table3[[#This Row],[city_name]],tb_MHDI[mun_uf],0),5)</f>
        <v>0.72199999999999998</v>
      </c>
      <c r="G3956">
        <f>INDEX(tb_MHDI[],MATCH(Table3[[#This Row],[city_name]],tb_MHDI[mun_uf],0),6)</f>
        <v>0.72299999999999998</v>
      </c>
      <c r="H3956">
        <f>INDEX(tb_MHDI[],MATCH(Table3[[#This Row],[city_name]],tb_MHDI[mun_uf],0),7)</f>
        <v>0.82899999999999996</v>
      </c>
      <c r="I3956">
        <f>INDEX(tb_MHDI[],MATCH(Table3[[#This Row],[city_name]],tb_MHDI[mun_uf],0),8)</f>
        <v>0.628</v>
      </c>
      <c r="J3956">
        <f>_xlfn.NUMBERVALUE(INDEX(tb_SVI[],MATCH(Table3[[#This Row],[city_name]],tb_SVI[city_name_uf],0),8),".")</f>
        <v>0.29099999999999998</v>
      </c>
      <c r="K3956">
        <f>_xlfn.NUMBERVALUE(INDEX(tb_SVI[],MATCH(Table3[[#This Row],[city_name]],tb_SVI[city_name_uf],0),9),".")</f>
        <v>0.34899999999999998</v>
      </c>
      <c r="L3956">
        <f>_xlfn.NUMBERVALUE(INDEX(tb_SVI[],MATCH(Table3[[#This Row],[city_name]],tb_SVI[city_name_uf],0),10),".")</f>
        <v>0.308</v>
      </c>
      <c r="M3956">
        <f>_xlfn.NUMBERVALUE(INDEX(tb_SVI[],MATCH(Table3[[#This Row],[city_name]],tb_SVI[city_name_uf],0),11),".")</f>
        <v>0.215</v>
      </c>
      <c r="N3956" s="14">
        <f>_xlfn.PERCENTRANK.INC(Table3[MHDI_tot],Table3[[#This Row],[MHDI_tot]],3)</f>
        <v>0.77200000000000002</v>
      </c>
    </row>
    <row r="3957" spans="1:14" hidden="1" x14ac:dyDescent="0.2">
      <c r="A3957" t="str">
        <f>SVI!F3957</f>
        <v>Nova Esperança do Sudoeste/PR</v>
      </c>
      <c r="B3957" t="str">
        <f>INDEX(tb_SVI[],MATCH(Table3[[#This Row],[ibge_cod]],tb_SVI[Município],0),1)</f>
        <v>PR</v>
      </c>
      <c r="C3957" t="str">
        <f>INDEX(tb_SVI[],MATCH(Table3[[#This Row],[city_name]],tb_SVI[city_name_uf],0),3)</f>
        <v>4116950</v>
      </c>
      <c r="D3957" t="s">
        <v>21587</v>
      </c>
      <c r="E3957" s="11">
        <f>INDEX(tb_SVI[],MATCH(Table3[[#This Row],[city_name]],tb_SVI[city_name_uf],0),5)</f>
        <v>5030</v>
      </c>
      <c r="F3957">
        <f>INDEX(tb_MHDI[],MATCH(Table3[[#This Row],[city_name]],tb_MHDI[mun_uf],0),5)</f>
        <v>0.71399999999999997</v>
      </c>
      <c r="G3957">
        <f>INDEX(tb_MHDI[],MATCH(Table3[[#This Row],[city_name]],tb_MHDI[mun_uf],0),6)</f>
        <v>0.71399999999999997</v>
      </c>
      <c r="H3957">
        <f>INDEX(tb_MHDI[],MATCH(Table3[[#This Row],[city_name]],tb_MHDI[mun_uf],0),7)</f>
        <v>0.80500000000000005</v>
      </c>
      <c r="I3957">
        <f>INDEX(tb_MHDI[],MATCH(Table3[[#This Row],[city_name]],tb_MHDI[mun_uf],0),8)</f>
        <v>0.63300000000000001</v>
      </c>
      <c r="J3957">
        <f>_xlfn.NUMBERVALUE(INDEX(tb_SVI[],MATCH(Table3[[#This Row],[city_name]],tb_SVI[city_name_uf],0),8),".")</f>
        <v>0.25</v>
      </c>
      <c r="K3957">
        <f>_xlfn.NUMBERVALUE(INDEX(tb_SVI[],MATCH(Table3[[#This Row],[city_name]],tb_SVI[city_name_uf],0),9),".")</f>
        <v>7.2999999999999995E-2</v>
      </c>
      <c r="L3957">
        <f>_xlfn.NUMBERVALUE(INDEX(tb_SVI[],MATCH(Table3[[#This Row],[city_name]],tb_SVI[city_name_uf],0),10),".")</f>
        <v>0.28299999999999997</v>
      </c>
      <c r="M3957">
        <f>_xlfn.NUMBERVALUE(INDEX(tb_SVI[],MATCH(Table3[[#This Row],[city_name]],tb_SVI[city_name_uf],0),11),".")</f>
        <v>0.39500000000000002</v>
      </c>
      <c r="N3957" s="14">
        <f>_xlfn.PERCENTRANK.INC(Table3[MHDI_tot],Table3[[#This Row],[MHDI_tot]],3)</f>
        <v>0.72799999999999998</v>
      </c>
    </row>
    <row r="3958" spans="1:14" hidden="1" x14ac:dyDescent="0.2">
      <c r="A3958" t="str">
        <f>SVI!F3958</f>
        <v>Nova Fátima/PR</v>
      </c>
      <c r="B3958" t="str">
        <f>INDEX(tb_SVI[],MATCH(Table3[[#This Row],[ibge_cod]],tb_SVI[Município],0),1)</f>
        <v>PR</v>
      </c>
      <c r="C3958" t="str">
        <f>INDEX(tb_SVI[],MATCH(Table3[[#This Row],[city_name]],tb_SVI[city_name_uf],0),3)</f>
        <v>4117008</v>
      </c>
      <c r="D3958" t="s">
        <v>21588</v>
      </c>
      <c r="E3958" s="11">
        <f>INDEX(tb_SVI[],MATCH(Table3[[#This Row],[city_name]],tb_SVI[city_name_uf],0),5)</f>
        <v>8136</v>
      </c>
      <c r="F3958">
        <f>INDEX(tb_MHDI[],MATCH(Table3[[#This Row],[city_name]],tb_MHDI[mun_uf],0),5)</f>
        <v>0.68799999999999994</v>
      </c>
      <c r="G3958">
        <f>INDEX(tb_MHDI[],MATCH(Table3[[#This Row],[city_name]],tb_MHDI[mun_uf],0),6)</f>
        <v>0.68100000000000005</v>
      </c>
      <c r="H3958">
        <f>INDEX(tb_MHDI[],MATCH(Table3[[#This Row],[city_name]],tb_MHDI[mun_uf],0),7)</f>
        <v>0.81899999999999995</v>
      </c>
      <c r="I3958">
        <f>INDEX(tb_MHDI[],MATCH(Table3[[#This Row],[city_name]],tb_MHDI[mun_uf],0),8)</f>
        <v>0.58399999999999996</v>
      </c>
      <c r="J3958">
        <f>_xlfn.NUMBERVALUE(INDEX(tb_SVI[],MATCH(Table3[[#This Row],[city_name]],tb_SVI[city_name_uf],0),8),".")</f>
        <v>0.314</v>
      </c>
      <c r="K3958">
        <f>_xlfn.NUMBERVALUE(INDEX(tb_SVI[],MATCH(Table3[[#This Row],[city_name]],tb_SVI[city_name_uf],0),9),".")</f>
        <v>0.28000000000000003</v>
      </c>
      <c r="L3958">
        <f>_xlfn.NUMBERVALUE(INDEX(tb_SVI[],MATCH(Table3[[#This Row],[city_name]],tb_SVI[city_name_uf],0),10),".")</f>
        <v>0.32300000000000001</v>
      </c>
      <c r="M3958">
        <f>_xlfn.NUMBERVALUE(INDEX(tb_SVI[],MATCH(Table3[[#This Row],[city_name]],tb_SVI[city_name_uf],0),11),".")</f>
        <v>0.34</v>
      </c>
      <c r="N3958" s="14">
        <f>_xlfn.PERCENTRANK.INC(Table3[MHDI_tot],Table3[[#This Row],[MHDI_tot]],3)</f>
        <v>0.59499999999999997</v>
      </c>
    </row>
    <row r="3959" spans="1:14" hidden="1" x14ac:dyDescent="0.2">
      <c r="A3959" t="str">
        <f>SVI!F3959</f>
        <v>Nova Laranjeiras/PR</v>
      </c>
      <c r="B3959" t="str">
        <f>INDEX(tb_SVI[],MATCH(Table3[[#This Row],[ibge_cod]],tb_SVI[Município],0),1)</f>
        <v>PR</v>
      </c>
      <c r="C3959" t="str">
        <f>INDEX(tb_SVI[],MATCH(Table3[[#This Row],[city_name]],tb_SVI[city_name_uf],0),3)</f>
        <v>4117057</v>
      </c>
      <c r="D3959" t="s">
        <v>21589</v>
      </c>
      <c r="E3959" s="11">
        <f>INDEX(tb_SVI[],MATCH(Table3[[#This Row],[city_name]],tb_SVI[city_name_uf],0),5)</f>
        <v>11507</v>
      </c>
      <c r="F3959">
        <f>INDEX(tb_MHDI[],MATCH(Table3[[#This Row],[city_name]],tb_MHDI[mun_uf],0),5)</f>
        <v>0.64200000000000002</v>
      </c>
      <c r="G3959">
        <f>INDEX(tb_MHDI[],MATCH(Table3[[#This Row],[city_name]],tb_MHDI[mun_uf],0),6)</f>
        <v>0.61399999999999999</v>
      </c>
      <c r="H3959">
        <f>INDEX(tb_MHDI[],MATCH(Table3[[#This Row],[city_name]],tb_MHDI[mun_uf],0),7)</f>
        <v>0.83299999999999996</v>
      </c>
      <c r="I3959">
        <f>INDEX(tb_MHDI[],MATCH(Table3[[#This Row],[city_name]],tb_MHDI[mun_uf],0),8)</f>
        <v>0.51700000000000002</v>
      </c>
      <c r="J3959">
        <f>_xlfn.NUMBERVALUE(INDEX(tb_SVI[],MATCH(Table3[[#This Row],[city_name]],tb_SVI[city_name_uf],0),8),".")</f>
        <v>0.41399999999999998</v>
      </c>
      <c r="K3959">
        <f>_xlfn.NUMBERVALUE(INDEX(tb_SVI[],MATCH(Table3[[#This Row],[city_name]],tb_SVI[city_name_uf],0),9),".")</f>
        <v>0.246</v>
      </c>
      <c r="L3959">
        <f>_xlfn.NUMBERVALUE(INDEX(tb_SVI[],MATCH(Table3[[#This Row],[city_name]],tb_SVI[city_name_uf],0),10),".")</f>
        <v>0.48499999999999999</v>
      </c>
      <c r="M3959">
        <f>_xlfn.NUMBERVALUE(INDEX(tb_SVI[],MATCH(Table3[[#This Row],[city_name]],tb_SVI[city_name_uf],0),11),".")</f>
        <v>0.51</v>
      </c>
      <c r="N3959" s="14">
        <f>_xlfn.PERCENTRANK.INC(Table3[MHDI_tot],Table3[[#This Row],[MHDI_tot]],3)</f>
        <v>0.41099999999999998</v>
      </c>
    </row>
    <row r="3960" spans="1:14" hidden="1" x14ac:dyDescent="0.2">
      <c r="A3960" t="str">
        <f>SVI!F3960</f>
        <v>Nova Londrina/PR</v>
      </c>
      <c r="B3960" t="str">
        <f>INDEX(tb_SVI[],MATCH(Table3[[#This Row],[ibge_cod]],tb_SVI[Município],0),1)</f>
        <v>PR</v>
      </c>
      <c r="C3960" t="str">
        <f>INDEX(tb_SVI[],MATCH(Table3[[#This Row],[city_name]],tb_SVI[city_name_uf],0),3)</f>
        <v>4117107</v>
      </c>
      <c r="D3960" t="s">
        <v>21590</v>
      </c>
      <c r="E3960" s="11">
        <f>INDEX(tb_SVI[],MATCH(Table3[[#This Row],[city_name]],tb_SVI[city_name_uf],0),5)</f>
        <v>13200</v>
      </c>
      <c r="F3960">
        <f>INDEX(tb_MHDI[],MATCH(Table3[[#This Row],[city_name]],tb_MHDI[mun_uf],0),5)</f>
        <v>0.75800000000000001</v>
      </c>
      <c r="G3960">
        <f>INDEX(tb_MHDI[],MATCH(Table3[[#This Row],[city_name]],tb_MHDI[mun_uf],0),6)</f>
        <v>0.73499999999999999</v>
      </c>
      <c r="H3960">
        <f>INDEX(tb_MHDI[],MATCH(Table3[[#This Row],[city_name]],tb_MHDI[mun_uf],0),7)</f>
        <v>0.85599999999999998</v>
      </c>
      <c r="I3960">
        <f>INDEX(tb_MHDI[],MATCH(Table3[[#This Row],[city_name]],tb_MHDI[mun_uf],0),8)</f>
        <v>0.69099999999999995</v>
      </c>
      <c r="J3960">
        <f>_xlfn.NUMBERVALUE(INDEX(tb_SVI[],MATCH(Table3[[#This Row],[city_name]],tb_SVI[city_name_uf],0),8),".")</f>
        <v>0.25</v>
      </c>
      <c r="K3960">
        <f>_xlfn.NUMBERVALUE(INDEX(tb_SVI[],MATCH(Table3[[#This Row],[city_name]],tb_SVI[city_name_uf],0),9),".")</f>
        <v>0.23200000000000001</v>
      </c>
      <c r="L3960">
        <f>_xlfn.NUMBERVALUE(INDEX(tb_SVI[],MATCH(Table3[[#This Row],[city_name]],tb_SVI[city_name_uf],0),10),".")</f>
        <v>0.249</v>
      </c>
      <c r="M3960">
        <f>_xlfn.NUMBERVALUE(INDEX(tb_SVI[],MATCH(Table3[[#This Row],[city_name]],tb_SVI[city_name_uf],0),11),".")</f>
        <v>0.27</v>
      </c>
      <c r="N3960" s="14">
        <f>_xlfn.PERCENTRANK.INC(Table3[MHDI_tot],Table3[[#This Row],[MHDI_tot]],3)</f>
        <v>0.92400000000000004</v>
      </c>
    </row>
    <row r="3961" spans="1:14" hidden="1" x14ac:dyDescent="0.2">
      <c r="A3961" t="str">
        <f>SVI!F3961</f>
        <v>Nova Olímpia/PR</v>
      </c>
      <c r="B3961" t="str">
        <f>INDEX(tb_SVI[],MATCH(Table3[[#This Row],[ibge_cod]],tb_SVI[Município],0),1)</f>
        <v>PR</v>
      </c>
      <c r="C3961" t="str">
        <f>INDEX(tb_SVI[],MATCH(Table3[[#This Row],[city_name]],tb_SVI[city_name_uf],0),3)</f>
        <v>4117206</v>
      </c>
      <c r="D3961" t="s">
        <v>21591</v>
      </c>
      <c r="E3961" s="11">
        <f>INDEX(tb_SVI[],MATCH(Table3[[#This Row],[city_name]],tb_SVI[city_name_uf],0),5)</f>
        <v>5826</v>
      </c>
      <c r="F3961">
        <f>INDEX(tb_MHDI[],MATCH(Table3[[#This Row],[city_name]],tb_MHDI[mun_uf],0),5)</f>
        <v>0.71</v>
      </c>
      <c r="G3961">
        <f>INDEX(tb_MHDI[],MATCH(Table3[[#This Row],[city_name]],tb_MHDI[mun_uf],0),6)</f>
        <v>0.69899999999999995</v>
      </c>
      <c r="H3961">
        <f>INDEX(tb_MHDI[],MATCH(Table3[[#This Row],[city_name]],tb_MHDI[mun_uf],0),7)</f>
        <v>0.81299999999999994</v>
      </c>
      <c r="I3961">
        <f>INDEX(tb_MHDI[],MATCH(Table3[[#This Row],[city_name]],tb_MHDI[mun_uf],0),8)</f>
        <v>0.63100000000000001</v>
      </c>
      <c r="J3961">
        <f>_xlfn.NUMBERVALUE(INDEX(tb_SVI[],MATCH(Table3[[#This Row],[city_name]],tb_SVI[city_name_uf],0),8),".")</f>
        <v>0.32400000000000001</v>
      </c>
      <c r="K3961">
        <f>_xlfn.NUMBERVALUE(INDEX(tb_SVI[],MATCH(Table3[[#This Row],[city_name]],tb_SVI[city_name_uf],0),9),".")</f>
        <v>0.35799999999999998</v>
      </c>
      <c r="L3961">
        <f>_xlfn.NUMBERVALUE(INDEX(tb_SVI[],MATCH(Table3[[#This Row],[city_name]],tb_SVI[city_name_uf],0),10),".")</f>
        <v>0.27900000000000003</v>
      </c>
      <c r="M3961">
        <f>_xlfn.NUMBERVALUE(INDEX(tb_SVI[],MATCH(Table3[[#This Row],[city_name]],tb_SVI[city_name_uf],0),11),".")</f>
        <v>0.33600000000000002</v>
      </c>
      <c r="N3961" s="14">
        <f>_xlfn.PERCENTRANK.INC(Table3[MHDI_tot],Table3[[#This Row],[MHDI_tot]],3)</f>
        <v>0.70499999999999996</v>
      </c>
    </row>
    <row r="3962" spans="1:14" hidden="1" x14ac:dyDescent="0.2">
      <c r="A3962" t="str">
        <f>SVI!F3962</f>
        <v>Nova Prata do Iguaçu/PR</v>
      </c>
      <c r="B3962" t="str">
        <f>INDEX(tb_SVI[],MATCH(Table3[[#This Row],[ibge_cod]],tb_SVI[Município],0),1)</f>
        <v>PR</v>
      </c>
      <c r="C3962" t="str">
        <f>INDEX(tb_SVI[],MATCH(Table3[[#This Row],[city_name]],tb_SVI[city_name_uf],0),3)</f>
        <v>4117255</v>
      </c>
      <c r="D3962" t="s">
        <v>21592</v>
      </c>
      <c r="E3962" s="11">
        <f>INDEX(tb_SVI[],MATCH(Table3[[#This Row],[city_name]],tb_SVI[city_name_uf],0),5)</f>
        <v>10544</v>
      </c>
      <c r="F3962">
        <f>INDEX(tb_MHDI[],MATCH(Table3[[#This Row],[city_name]],tb_MHDI[mun_uf],0),5)</f>
        <v>0.71599999999999997</v>
      </c>
      <c r="G3962">
        <f>INDEX(tb_MHDI[],MATCH(Table3[[#This Row],[city_name]],tb_MHDI[mun_uf],0),6)</f>
        <v>0.71099999999999997</v>
      </c>
      <c r="H3962">
        <f>INDEX(tb_MHDI[],MATCH(Table3[[#This Row],[city_name]],tb_MHDI[mun_uf],0),7)</f>
        <v>0.79800000000000004</v>
      </c>
      <c r="I3962">
        <f>INDEX(tb_MHDI[],MATCH(Table3[[#This Row],[city_name]],tb_MHDI[mun_uf],0),8)</f>
        <v>0.64600000000000002</v>
      </c>
      <c r="J3962">
        <f>_xlfn.NUMBERVALUE(INDEX(tb_SVI[],MATCH(Table3[[#This Row],[city_name]],tb_SVI[city_name_uf],0),8),".")</f>
        <v>0.27300000000000002</v>
      </c>
      <c r="K3962">
        <f>_xlfn.NUMBERVALUE(INDEX(tb_SVI[],MATCH(Table3[[#This Row],[city_name]],tb_SVI[city_name_uf],0),9),".")</f>
        <v>0.1</v>
      </c>
      <c r="L3962">
        <f>_xlfn.NUMBERVALUE(INDEX(tb_SVI[],MATCH(Table3[[#This Row],[city_name]],tb_SVI[city_name_uf],0),10),".")</f>
        <v>0.32900000000000001</v>
      </c>
      <c r="M3962">
        <f>_xlfn.NUMBERVALUE(INDEX(tb_SVI[],MATCH(Table3[[#This Row],[city_name]],tb_SVI[city_name_uf],0),11),".")</f>
        <v>0.38900000000000001</v>
      </c>
      <c r="N3962" s="14">
        <f>_xlfn.PERCENTRANK.INC(Table3[MHDI_tot],Table3[[#This Row],[MHDI_tot]],3)</f>
        <v>0.73899999999999999</v>
      </c>
    </row>
    <row r="3963" spans="1:14" hidden="1" x14ac:dyDescent="0.2">
      <c r="A3963" t="str">
        <f>SVI!F3963</f>
        <v>Nova Santa Bárbara/PR</v>
      </c>
      <c r="B3963" t="str">
        <f>INDEX(tb_SVI[],MATCH(Table3[[#This Row],[ibge_cod]],tb_SVI[Município],0),1)</f>
        <v>PR</v>
      </c>
      <c r="C3963" t="str">
        <f>INDEX(tb_SVI[],MATCH(Table3[[#This Row],[city_name]],tb_SVI[city_name_uf],0),3)</f>
        <v>4117214</v>
      </c>
      <c r="D3963" t="s">
        <v>21593</v>
      </c>
      <c r="E3963" s="11">
        <f>INDEX(tb_SVI[],MATCH(Table3[[#This Row],[city_name]],tb_SVI[city_name_uf],0),5)</f>
        <v>4277</v>
      </c>
      <c r="F3963">
        <f>INDEX(tb_MHDI[],MATCH(Table3[[#This Row],[city_name]],tb_MHDI[mun_uf],0),5)</f>
        <v>0.68</v>
      </c>
      <c r="G3963">
        <f>INDEX(tb_MHDI[],MATCH(Table3[[#This Row],[city_name]],tb_MHDI[mun_uf],0),6)</f>
        <v>0.66800000000000004</v>
      </c>
      <c r="H3963">
        <f>INDEX(tb_MHDI[],MATCH(Table3[[#This Row],[city_name]],tb_MHDI[mun_uf],0),7)</f>
        <v>0.79900000000000004</v>
      </c>
      <c r="I3963">
        <f>INDEX(tb_MHDI[],MATCH(Table3[[#This Row],[city_name]],tb_MHDI[mun_uf],0),8)</f>
        <v>0.58799999999999997</v>
      </c>
      <c r="J3963">
        <f>_xlfn.NUMBERVALUE(INDEX(tb_SVI[],MATCH(Table3[[#This Row],[city_name]],tb_SVI[city_name_uf],0),8),".")</f>
        <v>0.34300000000000003</v>
      </c>
      <c r="K3963">
        <f>_xlfn.NUMBERVALUE(INDEX(tb_SVI[],MATCH(Table3[[#This Row],[city_name]],tb_SVI[city_name_uf],0),9),".")</f>
        <v>0.184</v>
      </c>
      <c r="L3963">
        <f>_xlfn.NUMBERVALUE(INDEX(tb_SVI[],MATCH(Table3[[#This Row],[city_name]],tb_SVI[city_name_uf],0),10),".")</f>
        <v>0.438</v>
      </c>
      <c r="M3963">
        <f>_xlfn.NUMBERVALUE(INDEX(tb_SVI[],MATCH(Table3[[#This Row],[city_name]],tb_SVI[city_name_uf],0),11),".")</f>
        <v>0.40600000000000003</v>
      </c>
      <c r="N3963" s="14">
        <f>_xlfn.PERCENTRANK.INC(Table3[MHDI_tot],Table3[[#This Row],[MHDI_tot]],3)</f>
        <v>0.55700000000000005</v>
      </c>
    </row>
    <row r="3964" spans="1:14" hidden="1" x14ac:dyDescent="0.2">
      <c r="A3964" t="str">
        <f>SVI!F3964</f>
        <v>Nova Santa Rosa/PR</v>
      </c>
      <c r="B3964" t="str">
        <f>INDEX(tb_SVI[],MATCH(Table3[[#This Row],[ibge_cod]],tb_SVI[Município],0),1)</f>
        <v>PR</v>
      </c>
      <c r="C3964" t="str">
        <f>INDEX(tb_SVI[],MATCH(Table3[[#This Row],[city_name]],tb_SVI[city_name_uf],0),3)</f>
        <v>4117222</v>
      </c>
      <c r="D3964" t="s">
        <v>21594</v>
      </c>
      <c r="E3964" s="11">
        <f>INDEX(tb_SVI[],MATCH(Table3[[#This Row],[city_name]],tb_SVI[city_name_uf],0),5)</f>
        <v>8266</v>
      </c>
      <c r="F3964">
        <f>INDEX(tb_MHDI[],MATCH(Table3[[#This Row],[city_name]],tb_MHDI[mun_uf],0),5)</f>
        <v>0.73099999999999998</v>
      </c>
      <c r="G3964">
        <f>INDEX(tb_MHDI[],MATCH(Table3[[#This Row],[city_name]],tb_MHDI[mun_uf],0),6)</f>
        <v>0.73199999999999998</v>
      </c>
      <c r="H3964">
        <f>INDEX(tb_MHDI[],MATCH(Table3[[#This Row],[city_name]],tb_MHDI[mun_uf],0),7)</f>
        <v>0.80900000000000005</v>
      </c>
      <c r="I3964">
        <f>INDEX(tb_MHDI[],MATCH(Table3[[#This Row],[city_name]],tb_MHDI[mun_uf],0),8)</f>
        <v>0.66</v>
      </c>
      <c r="J3964">
        <f>_xlfn.NUMBERVALUE(INDEX(tb_SVI[],MATCH(Table3[[#This Row],[city_name]],tb_SVI[city_name_uf],0),8),".")</f>
        <v>0.22</v>
      </c>
      <c r="K3964">
        <f>_xlfn.NUMBERVALUE(INDEX(tb_SVI[],MATCH(Table3[[#This Row],[city_name]],tb_SVI[city_name_uf],0),9),".")</f>
        <v>8.5000000000000006E-2</v>
      </c>
      <c r="L3964">
        <f>_xlfn.NUMBERVALUE(INDEX(tb_SVI[],MATCH(Table3[[#This Row],[city_name]],tb_SVI[city_name_uf],0),10),".")</f>
        <v>0.25600000000000001</v>
      </c>
      <c r="M3964">
        <f>_xlfn.NUMBERVALUE(INDEX(tb_SVI[],MATCH(Table3[[#This Row],[city_name]],tb_SVI[city_name_uf],0),11),".")</f>
        <v>0.32</v>
      </c>
      <c r="N3964" s="14">
        <f>_xlfn.PERCENTRANK.INC(Table3[MHDI_tot],Table3[[#This Row],[MHDI_tot]],3)</f>
        <v>0.81599999999999995</v>
      </c>
    </row>
    <row r="3965" spans="1:14" hidden="1" x14ac:dyDescent="0.2">
      <c r="A3965" t="str">
        <f>SVI!F3965</f>
        <v>Nova Tebas/PR</v>
      </c>
      <c r="B3965" t="str">
        <f>INDEX(tb_SVI[],MATCH(Table3[[#This Row],[ibge_cod]],tb_SVI[Município],0),1)</f>
        <v>PR</v>
      </c>
      <c r="C3965" t="str">
        <f>INDEX(tb_SVI[],MATCH(Table3[[#This Row],[city_name]],tb_SVI[city_name_uf],0),3)</f>
        <v>4117271</v>
      </c>
      <c r="D3965" t="s">
        <v>21595</v>
      </c>
      <c r="E3965" s="11">
        <f>INDEX(tb_SVI[],MATCH(Table3[[#This Row],[city_name]],tb_SVI[city_name_uf],0),5)</f>
        <v>5448</v>
      </c>
      <c r="F3965">
        <f>INDEX(tb_MHDI[],MATCH(Table3[[#This Row],[city_name]],tb_MHDI[mun_uf],0),5)</f>
        <v>0.65100000000000002</v>
      </c>
      <c r="G3965">
        <f>INDEX(tb_MHDI[],MATCH(Table3[[#This Row],[city_name]],tb_MHDI[mun_uf],0),6)</f>
        <v>0.63200000000000001</v>
      </c>
      <c r="H3965">
        <f>INDEX(tb_MHDI[],MATCH(Table3[[#This Row],[city_name]],tb_MHDI[mun_uf],0),7)</f>
        <v>0.78800000000000003</v>
      </c>
      <c r="I3965">
        <f>INDEX(tb_MHDI[],MATCH(Table3[[#This Row],[city_name]],tb_MHDI[mun_uf],0),8)</f>
        <v>0.55300000000000005</v>
      </c>
      <c r="J3965">
        <f>_xlfn.NUMBERVALUE(INDEX(tb_SVI[],MATCH(Table3[[#This Row],[city_name]],tb_SVI[city_name_uf],0),8),".")</f>
        <v>0.33700000000000002</v>
      </c>
      <c r="K3965">
        <f>_xlfn.NUMBERVALUE(INDEX(tb_SVI[],MATCH(Table3[[#This Row],[city_name]],tb_SVI[city_name_uf],0),9),".")</f>
        <v>0.11700000000000001</v>
      </c>
      <c r="L3965">
        <f>_xlfn.NUMBERVALUE(INDEX(tb_SVI[],MATCH(Table3[[#This Row],[city_name]],tb_SVI[city_name_uf],0),10),".")</f>
        <v>0.41299999999999998</v>
      </c>
      <c r="M3965">
        <f>_xlfn.NUMBERVALUE(INDEX(tb_SVI[],MATCH(Table3[[#This Row],[city_name]],tb_SVI[city_name_uf],0),11),".")</f>
        <v>0.48099999999999998</v>
      </c>
      <c r="N3965" s="14">
        <f>_xlfn.PERCENTRANK.INC(Table3[MHDI_tot],Table3[[#This Row],[MHDI_tot]],3)</f>
        <v>0.44</v>
      </c>
    </row>
    <row r="3966" spans="1:14" hidden="1" x14ac:dyDescent="0.2">
      <c r="A3966" t="str">
        <f>SVI!F3966</f>
        <v>Novo Itacolomi/PR</v>
      </c>
      <c r="B3966" t="str">
        <f>INDEX(tb_SVI[],MATCH(Table3[[#This Row],[ibge_cod]],tb_SVI[Município],0),1)</f>
        <v>PR</v>
      </c>
      <c r="C3966" t="str">
        <f>INDEX(tb_SVI[],MATCH(Table3[[#This Row],[city_name]],tb_SVI[city_name_uf],0),3)</f>
        <v>4117297</v>
      </c>
      <c r="D3966" t="s">
        <v>21596</v>
      </c>
      <c r="E3966" s="11">
        <f>INDEX(tb_SVI[],MATCH(Table3[[#This Row],[city_name]],tb_SVI[city_name_uf],0),5)</f>
        <v>2840</v>
      </c>
      <c r="F3966">
        <f>INDEX(tb_MHDI[],MATCH(Table3[[#This Row],[city_name]],tb_MHDI[mun_uf],0),5)</f>
        <v>0.71</v>
      </c>
      <c r="G3966">
        <f>INDEX(tb_MHDI[],MATCH(Table3[[#This Row],[city_name]],tb_MHDI[mun_uf],0),6)</f>
        <v>0.68100000000000005</v>
      </c>
      <c r="H3966">
        <f>INDEX(tb_MHDI[],MATCH(Table3[[#This Row],[city_name]],tb_MHDI[mun_uf],0),7)</f>
        <v>0.83099999999999996</v>
      </c>
      <c r="I3966">
        <f>INDEX(tb_MHDI[],MATCH(Table3[[#This Row],[city_name]],tb_MHDI[mun_uf],0),8)</f>
        <v>0.63300000000000001</v>
      </c>
      <c r="J3966">
        <f>_xlfn.NUMBERVALUE(INDEX(tb_SVI[],MATCH(Table3[[#This Row],[city_name]],tb_SVI[city_name_uf],0),8),".")</f>
        <v>0.16</v>
      </c>
      <c r="K3966">
        <f>_xlfn.NUMBERVALUE(INDEX(tb_SVI[],MATCH(Table3[[#This Row],[city_name]],tb_SVI[city_name_uf],0),9),".")</f>
        <v>8.9999999999999993E-3</v>
      </c>
      <c r="L3966">
        <f>_xlfn.NUMBERVALUE(INDEX(tb_SVI[],MATCH(Table3[[#This Row],[city_name]],tb_SVI[city_name_uf],0),10),".")</f>
        <v>0.19400000000000001</v>
      </c>
      <c r="M3966">
        <f>_xlfn.NUMBERVALUE(INDEX(tb_SVI[],MATCH(Table3[[#This Row],[city_name]],tb_SVI[city_name_uf],0),11),".")</f>
        <v>0.27700000000000002</v>
      </c>
      <c r="N3966" s="14">
        <f>_xlfn.PERCENTRANK.INC(Table3[MHDI_tot],Table3[[#This Row],[MHDI_tot]],3)</f>
        <v>0.70499999999999996</v>
      </c>
    </row>
    <row r="3967" spans="1:14" hidden="1" x14ac:dyDescent="0.2">
      <c r="A3967" t="str">
        <f>SVI!F3967</f>
        <v>Ortigueira/PR</v>
      </c>
      <c r="B3967" t="str">
        <f>INDEX(tb_SVI[],MATCH(Table3[[#This Row],[ibge_cod]],tb_SVI[Município],0),1)</f>
        <v>PR</v>
      </c>
      <c r="C3967" t="str">
        <f>INDEX(tb_SVI[],MATCH(Table3[[#This Row],[city_name]],tb_SVI[city_name_uf],0),3)</f>
        <v>4117305</v>
      </c>
      <c r="D3967" t="s">
        <v>21597</v>
      </c>
      <c r="E3967" s="11">
        <f>INDEX(tb_SVI[],MATCH(Table3[[#This Row],[city_name]],tb_SVI[city_name_uf],0),5)</f>
        <v>21960</v>
      </c>
      <c r="F3967">
        <f>INDEX(tb_MHDI[],MATCH(Table3[[#This Row],[city_name]],tb_MHDI[mun_uf],0),5)</f>
        <v>0.60899999999999999</v>
      </c>
      <c r="G3967">
        <f>INDEX(tb_MHDI[],MATCH(Table3[[#This Row],[city_name]],tb_MHDI[mun_uf],0),6)</f>
        <v>0.63200000000000001</v>
      </c>
      <c r="H3967">
        <f>INDEX(tb_MHDI[],MATCH(Table3[[#This Row],[city_name]],tb_MHDI[mun_uf],0),7)</f>
        <v>0.81100000000000005</v>
      </c>
      <c r="I3967">
        <f>INDEX(tb_MHDI[],MATCH(Table3[[#This Row],[city_name]],tb_MHDI[mun_uf],0),8)</f>
        <v>0.441</v>
      </c>
      <c r="J3967">
        <f>_xlfn.NUMBERVALUE(INDEX(tb_SVI[],MATCH(Table3[[#This Row],[city_name]],tb_SVI[city_name_uf],0),8),".")</f>
        <v>0.46100000000000002</v>
      </c>
      <c r="K3967">
        <f>_xlfn.NUMBERVALUE(INDEX(tb_SVI[],MATCH(Table3[[#This Row],[city_name]],tb_SVI[city_name_uf],0),9),".")</f>
        <v>0.32600000000000001</v>
      </c>
      <c r="L3967">
        <f>_xlfn.NUMBERVALUE(INDEX(tb_SVI[],MATCH(Table3[[#This Row],[city_name]],tb_SVI[city_name_uf],0),10),".")</f>
        <v>0.54700000000000004</v>
      </c>
      <c r="M3967">
        <f>_xlfn.NUMBERVALUE(INDEX(tb_SVI[],MATCH(Table3[[#This Row],[city_name]],tb_SVI[city_name_uf],0),11),".")</f>
        <v>0.51100000000000001</v>
      </c>
      <c r="N3967" s="14">
        <f>_xlfn.PERCENTRANK.INC(Table3[MHDI_tot],Table3[[#This Row],[MHDI_tot]],3)</f>
        <v>0.28899999999999998</v>
      </c>
    </row>
    <row r="3968" spans="1:14" hidden="1" x14ac:dyDescent="0.2">
      <c r="A3968" t="str">
        <f>SVI!F3968</f>
        <v>Ourizona/PR</v>
      </c>
      <c r="B3968" t="str">
        <f>INDEX(tb_SVI[],MATCH(Table3[[#This Row],[ibge_cod]],tb_SVI[Município],0),1)</f>
        <v>PR</v>
      </c>
      <c r="C3968" t="str">
        <f>INDEX(tb_SVI[],MATCH(Table3[[#This Row],[city_name]],tb_SVI[city_name_uf],0),3)</f>
        <v>4117404</v>
      </c>
      <c r="D3968" t="s">
        <v>21598</v>
      </c>
      <c r="E3968" s="11">
        <f>INDEX(tb_SVI[],MATCH(Table3[[#This Row],[city_name]],tb_SVI[city_name_uf],0),5)</f>
        <v>3425</v>
      </c>
      <c r="F3968">
        <f>INDEX(tb_MHDI[],MATCH(Table3[[#This Row],[city_name]],tb_MHDI[mun_uf],0),5)</f>
        <v>0.72</v>
      </c>
      <c r="G3968">
        <f>INDEX(tb_MHDI[],MATCH(Table3[[#This Row],[city_name]],tb_MHDI[mun_uf],0),6)</f>
        <v>0.72099999999999997</v>
      </c>
      <c r="H3968">
        <f>INDEX(tb_MHDI[],MATCH(Table3[[#This Row],[city_name]],tb_MHDI[mun_uf],0),7)</f>
        <v>0.80300000000000005</v>
      </c>
      <c r="I3968">
        <f>INDEX(tb_MHDI[],MATCH(Table3[[#This Row],[city_name]],tb_MHDI[mun_uf],0),8)</f>
        <v>0.64400000000000002</v>
      </c>
      <c r="J3968">
        <f>_xlfn.NUMBERVALUE(INDEX(tb_SVI[],MATCH(Table3[[#This Row],[city_name]],tb_SVI[city_name_uf],0),8),".")</f>
        <v>0.153</v>
      </c>
      <c r="K3968">
        <f>_xlfn.NUMBERVALUE(INDEX(tb_SVI[],MATCH(Table3[[#This Row],[city_name]],tb_SVI[city_name_uf],0),9),".")</f>
        <v>0</v>
      </c>
      <c r="L3968">
        <f>_xlfn.NUMBERVALUE(INDEX(tb_SVI[],MATCH(Table3[[#This Row],[city_name]],tb_SVI[city_name_uf],0),10),".")</f>
        <v>0.254</v>
      </c>
      <c r="M3968">
        <f>_xlfn.NUMBERVALUE(INDEX(tb_SVI[],MATCH(Table3[[#This Row],[city_name]],tb_SVI[city_name_uf],0),11),".")</f>
        <v>0.20499999999999999</v>
      </c>
      <c r="N3968" s="14">
        <f>_xlfn.PERCENTRANK.INC(Table3[MHDI_tot],Table3[[#This Row],[MHDI_tot]],3)</f>
        <v>0.76100000000000001</v>
      </c>
    </row>
    <row r="3969" spans="1:14" hidden="1" x14ac:dyDescent="0.2">
      <c r="A3969" t="str">
        <f>SVI!F3969</f>
        <v>Tupãssi/PR</v>
      </c>
      <c r="B3969" t="str">
        <f>INDEX(tb_SVI[],MATCH(Table3[[#This Row],[ibge_cod]],tb_SVI[Município],0),1)</f>
        <v>PR</v>
      </c>
      <c r="C3969" t="str">
        <f>INDEX(tb_SVI[],MATCH(Table3[[#This Row],[city_name]],tb_SVI[city_name_uf],0),3)</f>
        <v>4127957</v>
      </c>
      <c r="D3969" t="s">
        <v>21599</v>
      </c>
      <c r="E3969" s="11">
        <f>INDEX(tb_SVI[],MATCH(Table3[[#This Row],[city_name]],tb_SVI[city_name_uf],0),5)</f>
        <v>8109</v>
      </c>
      <c r="F3969">
        <f>INDEX(tb_MHDI[],MATCH(Table3[[#This Row],[city_name]],tb_MHDI[mun_uf],0),5)</f>
        <v>0.73</v>
      </c>
      <c r="G3969">
        <f>INDEX(tb_MHDI[],MATCH(Table3[[#This Row],[city_name]],tb_MHDI[mun_uf],0),6)</f>
        <v>0.72099999999999997</v>
      </c>
      <c r="H3969">
        <f>INDEX(tb_MHDI[],MATCH(Table3[[#This Row],[city_name]],tb_MHDI[mun_uf],0),7)</f>
        <v>0.83</v>
      </c>
      <c r="I3969">
        <f>INDEX(tb_MHDI[],MATCH(Table3[[#This Row],[city_name]],tb_MHDI[mun_uf],0),8)</f>
        <v>0.64900000000000002</v>
      </c>
      <c r="J3969">
        <f>_xlfn.NUMBERVALUE(INDEX(tb_SVI[],MATCH(Table3[[#This Row],[city_name]],tb_SVI[city_name_uf],0),8),".")</f>
        <v>0.20300000000000001</v>
      </c>
      <c r="K3969">
        <f>_xlfn.NUMBERVALUE(INDEX(tb_SVI[],MATCH(Table3[[#This Row],[city_name]],tb_SVI[city_name_uf],0),9),".")</f>
        <v>3.5000000000000003E-2</v>
      </c>
      <c r="L3969">
        <f>_xlfn.NUMBERVALUE(INDEX(tb_SVI[],MATCH(Table3[[#This Row],[city_name]],tb_SVI[city_name_uf],0),10),".")</f>
        <v>0.26200000000000001</v>
      </c>
      <c r="M3969">
        <f>_xlfn.NUMBERVALUE(INDEX(tb_SVI[],MATCH(Table3[[#This Row],[city_name]],tb_SVI[city_name_uf],0),11),".")</f>
        <v>0.312</v>
      </c>
      <c r="N3969" s="14">
        <f>_xlfn.PERCENTRANK.INC(Table3[MHDI_tot],Table3[[#This Row],[MHDI_tot]],3)</f>
        <v>0.81100000000000005</v>
      </c>
    </row>
    <row r="3970" spans="1:14" hidden="1" x14ac:dyDescent="0.2">
      <c r="A3970" t="str">
        <f>SVI!F3970</f>
        <v>Tuneiras do Oeste/PR</v>
      </c>
      <c r="B3970" t="str">
        <f>INDEX(tb_SVI[],MATCH(Table3[[#This Row],[ibge_cod]],tb_SVI[Município],0),1)</f>
        <v>PR</v>
      </c>
      <c r="C3970" t="str">
        <f>INDEX(tb_SVI[],MATCH(Table3[[#This Row],[city_name]],tb_SVI[city_name_uf],0),3)</f>
        <v>4127908</v>
      </c>
      <c r="D3970" t="s">
        <v>21600</v>
      </c>
      <c r="E3970" s="11">
        <f>INDEX(tb_SVI[],MATCH(Table3[[#This Row],[city_name]],tb_SVI[city_name_uf],0),5)</f>
        <v>8533</v>
      </c>
      <c r="F3970">
        <f>INDEX(tb_MHDI[],MATCH(Table3[[#This Row],[city_name]],tb_MHDI[mun_uf],0),5)</f>
        <v>0.69499999999999995</v>
      </c>
      <c r="G3970">
        <f>INDEX(tb_MHDI[],MATCH(Table3[[#This Row],[city_name]],tb_MHDI[mun_uf],0),6)</f>
        <v>0.66200000000000003</v>
      </c>
      <c r="H3970">
        <f>INDEX(tb_MHDI[],MATCH(Table3[[#This Row],[city_name]],tb_MHDI[mun_uf],0),7)</f>
        <v>0.80500000000000005</v>
      </c>
      <c r="I3970">
        <f>INDEX(tb_MHDI[],MATCH(Table3[[#This Row],[city_name]],tb_MHDI[mun_uf],0),8)</f>
        <v>0.629</v>
      </c>
      <c r="J3970">
        <f>_xlfn.NUMBERVALUE(INDEX(tb_SVI[],MATCH(Table3[[#This Row],[city_name]],tb_SVI[city_name_uf],0),8),".")</f>
        <v>0.22900000000000001</v>
      </c>
      <c r="K3970">
        <f>_xlfn.NUMBERVALUE(INDEX(tb_SVI[],MATCH(Table3[[#This Row],[city_name]],tb_SVI[city_name_uf],0),9),".")</f>
        <v>0.13300000000000001</v>
      </c>
      <c r="L3970">
        <f>_xlfn.NUMBERVALUE(INDEX(tb_SVI[],MATCH(Table3[[#This Row],[city_name]],tb_SVI[city_name_uf],0),10),".")</f>
        <v>0.3</v>
      </c>
      <c r="M3970">
        <f>_xlfn.NUMBERVALUE(INDEX(tb_SVI[],MATCH(Table3[[#This Row],[city_name]],tb_SVI[city_name_uf],0),11),".")</f>
        <v>0.254</v>
      </c>
      <c r="N3970" s="14">
        <f>_xlfn.PERCENTRANK.INC(Table3[MHDI_tot],Table3[[#This Row],[MHDI_tot]],3)</f>
        <v>0.626</v>
      </c>
    </row>
    <row r="3971" spans="1:14" hidden="1" x14ac:dyDescent="0.2">
      <c r="A3971" t="str">
        <f>SVI!F3971</f>
        <v>Três Barras do Paraná/PR</v>
      </c>
      <c r="B3971" t="str">
        <f>INDEX(tb_SVI[],MATCH(Table3[[#This Row],[ibge_cod]],tb_SVI[Município],0),1)</f>
        <v>PR</v>
      </c>
      <c r="C3971" t="str">
        <f>INDEX(tb_SVI[],MATCH(Table3[[#This Row],[city_name]],tb_SVI[city_name_uf],0),3)</f>
        <v>4127858</v>
      </c>
      <c r="D3971" t="s">
        <v>21601</v>
      </c>
      <c r="E3971" s="11">
        <f>INDEX(tb_SVI[],MATCH(Table3[[#This Row],[city_name]],tb_SVI[city_name_uf],0),5)</f>
        <v>12038</v>
      </c>
      <c r="F3971">
        <f>INDEX(tb_MHDI[],MATCH(Table3[[#This Row],[city_name]],tb_MHDI[mun_uf],0),5)</f>
        <v>0.68100000000000005</v>
      </c>
      <c r="G3971">
        <f>INDEX(tb_MHDI[],MATCH(Table3[[#This Row],[city_name]],tb_MHDI[mun_uf],0),6)</f>
        <v>0.68300000000000005</v>
      </c>
      <c r="H3971">
        <f>INDEX(tb_MHDI[],MATCH(Table3[[#This Row],[city_name]],tb_MHDI[mun_uf],0),7)</f>
        <v>0.83099999999999996</v>
      </c>
      <c r="I3971">
        <f>INDEX(tb_MHDI[],MATCH(Table3[[#This Row],[city_name]],tb_MHDI[mun_uf],0),8)</f>
        <v>0.55700000000000005</v>
      </c>
      <c r="J3971">
        <f>_xlfn.NUMBERVALUE(INDEX(tb_SVI[],MATCH(Table3[[#This Row],[city_name]],tb_SVI[city_name_uf],0),8),".")</f>
        <v>0.32800000000000001</v>
      </c>
      <c r="K3971">
        <f>_xlfn.NUMBERVALUE(INDEX(tb_SVI[],MATCH(Table3[[#This Row],[city_name]],tb_SVI[city_name_uf],0),9),".")</f>
        <v>0.1</v>
      </c>
      <c r="L3971">
        <f>_xlfn.NUMBERVALUE(INDEX(tb_SVI[],MATCH(Table3[[#This Row],[city_name]],tb_SVI[city_name_uf],0),10),".")</f>
        <v>0.44500000000000001</v>
      </c>
      <c r="M3971">
        <f>_xlfn.NUMBERVALUE(INDEX(tb_SVI[],MATCH(Table3[[#This Row],[city_name]],tb_SVI[city_name_uf],0),11),".")</f>
        <v>0.438</v>
      </c>
      <c r="N3971" s="14">
        <f>_xlfn.PERCENTRANK.INC(Table3[MHDI_tot],Table3[[#This Row],[MHDI_tot]],3)</f>
        <v>0.56200000000000006</v>
      </c>
    </row>
    <row r="3972" spans="1:14" hidden="1" x14ac:dyDescent="0.2">
      <c r="A3972" t="str">
        <f>SVI!F3972</f>
        <v>Tomazina/PR</v>
      </c>
      <c r="B3972" t="str">
        <f>INDEX(tb_SVI[],MATCH(Table3[[#This Row],[ibge_cod]],tb_SVI[Município],0),1)</f>
        <v>PR</v>
      </c>
      <c r="C3972" t="str">
        <f>INDEX(tb_SVI[],MATCH(Table3[[#This Row],[city_name]],tb_SVI[city_name_uf],0),3)</f>
        <v>4127809</v>
      </c>
      <c r="D3972" t="s">
        <v>21602</v>
      </c>
      <c r="E3972" s="11">
        <f>INDEX(tb_SVI[],MATCH(Table3[[#This Row],[city_name]],tb_SVI[city_name_uf],0),5)</f>
        <v>7807</v>
      </c>
      <c r="F3972">
        <f>INDEX(tb_MHDI[],MATCH(Table3[[#This Row],[city_name]],tb_MHDI[mun_uf],0),5)</f>
        <v>0.69899999999999995</v>
      </c>
      <c r="G3972">
        <f>INDEX(tb_MHDI[],MATCH(Table3[[#This Row],[city_name]],tb_MHDI[mun_uf],0),6)</f>
        <v>0.66100000000000003</v>
      </c>
      <c r="H3972">
        <f>INDEX(tb_MHDI[],MATCH(Table3[[#This Row],[city_name]],tb_MHDI[mun_uf],0),7)</f>
        <v>0.82899999999999996</v>
      </c>
      <c r="I3972">
        <f>INDEX(tb_MHDI[],MATCH(Table3[[#This Row],[city_name]],tb_MHDI[mun_uf],0),8)</f>
        <v>0.622</v>
      </c>
      <c r="J3972">
        <f>_xlfn.NUMBERVALUE(INDEX(tb_SVI[],MATCH(Table3[[#This Row],[city_name]],tb_SVI[city_name_uf],0),8),".")</f>
        <v>0.27400000000000002</v>
      </c>
      <c r="K3972">
        <f>_xlfn.NUMBERVALUE(INDEX(tb_SVI[],MATCH(Table3[[#This Row],[city_name]],tb_SVI[city_name_uf],0),9),".")</f>
        <v>0.154</v>
      </c>
      <c r="L3972">
        <f>_xlfn.NUMBERVALUE(INDEX(tb_SVI[],MATCH(Table3[[#This Row],[city_name]],tb_SVI[city_name_uf],0),10),".")</f>
        <v>0.30599999999999999</v>
      </c>
      <c r="M3972">
        <f>_xlfn.NUMBERVALUE(INDEX(tb_SVI[],MATCH(Table3[[#This Row],[city_name]],tb_SVI[city_name_uf],0),11),".")</f>
        <v>0.36099999999999999</v>
      </c>
      <c r="N3972" s="14">
        <f>_xlfn.PERCENTRANK.INC(Table3[MHDI_tot],Table3[[#This Row],[MHDI_tot]],3)</f>
        <v>0.64600000000000002</v>
      </c>
    </row>
    <row r="3973" spans="1:14" hidden="1" x14ac:dyDescent="0.2">
      <c r="A3973" t="str">
        <f>SVI!F3973</f>
        <v>Toledo/PR</v>
      </c>
      <c r="B3973" t="str">
        <f>INDEX(tb_SVI[],MATCH(Table3[[#This Row],[ibge_cod]],tb_SVI[Município],0),1)</f>
        <v>PR</v>
      </c>
      <c r="C3973" t="str">
        <f>INDEX(tb_SVI[],MATCH(Table3[[#This Row],[city_name]],tb_SVI[city_name_uf],0),3)</f>
        <v>4127700</v>
      </c>
      <c r="D3973" t="s">
        <v>21603</v>
      </c>
      <c r="E3973" s="11">
        <f>INDEX(tb_SVI[],MATCH(Table3[[#This Row],[city_name]],tb_SVI[city_name_uf],0),5)</f>
        <v>142645</v>
      </c>
      <c r="F3973">
        <f>INDEX(tb_MHDI[],MATCH(Table3[[#This Row],[city_name]],tb_MHDI[mun_uf],0),5)</f>
        <v>0.76800000000000002</v>
      </c>
      <c r="G3973">
        <f>INDEX(tb_MHDI[],MATCH(Table3[[#This Row],[city_name]],tb_MHDI[mun_uf],0),6)</f>
        <v>0.755</v>
      </c>
      <c r="H3973">
        <f>INDEX(tb_MHDI[],MATCH(Table3[[#This Row],[city_name]],tb_MHDI[mun_uf],0),7)</f>
        <v>0.85499999999999998</v>
      </c>
      <c r="I3973">
        <f>INDEX(tb_MHDI[],MATCH(Table3[[#This Row],[city_name]],tb_MHDI[mun_uf],0),8)</f>
        <v>0.70199999999999996</v>
      </c>
      <c r="J3973">
        <f>_xlfn.NUMBERVALUE(INDEX(tb_SVI[],MATCH(Table3[[#This Row],[city_name]],tb_SVI[city_name_uf],0),8),".")</f>
        <v>0.17100000000000001</v>
      </c>
      <c r="K3973">
        <f>_xlfn.NUMBERVALUE(INDEX(tb_SVI[],MATCH(Table3[[#This Row],[city_name]],tb_SVI[city_name_uf],0),9),".")</f>
        <v>7.1999999999999995E-2</v>
      </c>
      <c r="L3973">
        <f>_xlfn.NUMBERVALUE(INDEX(tb_SVI[],MATCH(Table3[[#This Row],[city_name]],tb_SVI[city_name_uf],0),10),".")</f>
        <v>0.248</v>
      </c>
      <c r="M3973">
        <f>_xlfn.NUMBERVALUE(INDEX(tb_SVI[],MATCH(Table3[[#This Row],[city_name]],tb_SVI[city_name_uf],0),11),".")</f>
        <v>0.19400000000000001</v>
      </c>
      <c r="N3973" s="14">
        <f>_xlfn.PERCENTRANK.INC(Table3[MHDI_tot],Table3[[#This Row],[MHDI_tot]],3)</f>
        <v>0.95199999999999996</v>
      </c>
    </row>
    <row r="3974" spans="1:14" hidden="1" x14ac:dyDescent="0.2">
      <c r="A3974" t="str">
        <f>SVI!F3974</f>
        <v>Tibagi/PR</v>
      </c>
      <c r="B3974" t="str">
        <f>INDEX(tb_SVI[],MATCH(Table3[[#This Row],[ibge_cod]],tb_SVI[Município],0),1)</f>
        <v>PR</v>
      </c>
      <c r="C3974" t="str">
        <f>INDEX(tb_SVI[],MATCH(Table3[[#This Row],[city_name]],tb_SVI[city_name_uf],0),3)</f>
        <v>4127502</v>
      </c>
      <c r="D3974" t="s">
        <v>21604</v>
      </c>
      <c r="E3974" s="11">
        <f>INDEX(tb_SVI[],MATCH(Table3[[#This Row],[city_name]],tb_SVI[city_name_uf],0),5)</f>
        <v>20607</v>
      </c>
      <c r="F3974">
        <f>INDEX(tb_MHDI[],MATCH(Table3[[#This Row],[city_name]],tb_MHDI[mun_uf],0),5)</f>
        <v>0.66400000000000003</v>
      </c>
      <c r="G3974">
        <f>INDEX(tb_MHDI[],MATCH(Table3[[#This Row],[city_name]],tb_MHDI[mun_uf],0),6)</f>
        <v>0.67800000000000005</v>
      </c>
      <c r="H3974">
        <f>INDEX(tb_MHDI[],MATCH(Table3[[#This Row],[city_name]],tb_MHDI[mun_uf],0),7)</f>
        <v>0.83199999999999996</v>
      </c>
      <c r="I3974">
        <f>INDEX(tb_MHDI[],MATCH(Table3[[#This Row],[city_name]],tb_MHDI[mun_uf],0),8)</f>
        <v>0.51900000000000002</v>
      </c>
      <c r="J3974">
        <f>_xlfn.NUMBERVALUE(INDEX(tb_SVI[],MATCH(Table3[[#This Row],[city_name]],tb_SVI[city_name_uf],0),8),".")</f>
        <v>0.29799999999999999</v>
      </c>
      <c r="K3974">
        <f>_xlfn.NUMBERVALUE(INDEX(tb_SVI[],MATCH(Table3[[#This Row],[city_name]],tb_SVI[city_name_uf],0),9),".")</f>
        <v>7.8E-2</v>
      </c>
      <c r="L3974">
        <f>_xlfn.NUMBERVALUE(INDEX(tb_SVI[],MATCH(Table3[[#This Row],[city_name]],tb_SVI[city_name_uf],0),10),".")</f>
        <v>0.48599999999999999</v>
      </c>
      <c r="M3974">
        <f>_xlfn.NUMBERVALUE(INDEX(tb_SVI[],MATCH(Table3[[#This Row],[city_name]],tb_SVI[city_name_uf],0),11),".")</f>
        <v>0.33</v>
      </c>
      <c r="N3974" s="14">
        <f>_xlfn.PERCENTRANK.INC(Table3[MHDI_tot],Table3[[#This Row],[MHDI_tot]],3)</f>
        <v>0.49199999999999999</v>
      </c>
    </row>
    <row r="3975" spans="1:14" hidden="1" x14ac:dyDescent="0.2">
      <c r="A3975" t="str">
        <f>SVI!F3975</f>
        <v>Terra Roxa/PR</v>
      </c>
      <c r="B3975" t="str">
        <f>INDEX(tb_SVI[],MATCH(Table3[[#This Row],[ibge_cod]],tb_SVI[Município],0),1)</f>
        <v>PR</v>
      </c>
      <c r="C3975" t="str">
        <f>INDEX(tb_SVI[],MATCH(Table3[[#This Row],[city_name]],tb_SVI[city_name_uf],0),3)</f>
        <v>4127403</v>
      </c>
      <c r="D3975" t="s">
        <v>21605</v>
      </c>
      <c r="E3975" s="11">
        <f>INDEX(tb_SVI[],MATCH(Table3[[#This Row],[city_name]],tb_SVI[city_name_uf],0),5)</f>
        <v>17522</v>
      </c>
      <c r="F3975">
        <f>INDEX(tb_MHDI[],MATCH(Table3[[#This Row],[city_name]],tb_MHDI[mun_uf],0),5)</f>
        <v>0.71399999999999997</v>
      </c>
      <c r="G3975">
        <f>INDEX(tb_MHDI[],MATCH(Table3[[#This Row],[city_name]],tb_MHDI[mun_uf],0),6)</f>
        <v>0.69699999999999995</v>
      </c>
      <c r="H3975">
        <f>INDEX(tb_MHDI[],MATCH(Table3[[#This Row],[city_name]],tb_MHDI[mun_uf],0),7)</f>
        <v>0.81799999999999995</v>
      </c>
      <c r="I3975">
        <f>INDEX(tb_MHDI[],MATCH(Table3[[#This Row],[city_name]],tb_MHDI[mun_uf],0),8)</f>
        <v>0.63900000000000001</v>
      </c>
      <c r="J3975">
        <f>_xlfn.NUMBERVALUE(INDEX(tb_SVI[],MATCH(Table3[[#This Row],[city_name]],tb_SVI[city_name_uf],0),8),".")</f>
        <v>0.23400000000000001</v>
      </c>
      <c r="K3975">
        <f>_xlfn.NUMBERVALUE(INDEX(tb_SVI[],MATCH(Table3[[#This Row],[city_name]],tb_SVI[city_name_uf],0),9),".")</f>
        <v>0.106</v>
      </c>
      <c r="L3975">
        <f>_xlfn.NUMBERVALUE(INDEX(tb_SVI[],MATCH(Table3[[#This Row],[city_name]],tb_SVI[city_name_uf],0),10),".")</f>
        <v>0.27500000000000002</v>
      </c>
      <c r="M3975">
        <f>_xlfn.NUMBERVALUE(INDEX(tb_SVI[],MATCH(Table3[[#This Row],[city_name]],tb_SVI[city_name_uf],0),11),".")</f>
        <v>0.32200000000000001</v>
      </c>
      <c r="N3975" s="14">
        <f>_xlfn.PERCENTRANK.INC(Table3[MHDI_tot],Table3[[#This Row],[MHDI_tot]],3)</f>
        <v>0.72799999999999998</v>
      </c>
    </row>
    <row r="3976" spans="1:14" hidden="1" x14ac:dyDescent="0.2">
      <c r="A3976" t="str">
        <f>SVI!F3976</f>
        <v>Terra Rica/PR</v>
      </c>
      <c r="B3976" t="str">
        <f>INDEX(tb_SVI[],MATCH(Table3[[#This Row],[ibge_cod]],tb_SVI[Município],0),1)</f>
        <v>PR</v>
      </c>
      <c r="C3976" t="str">
        <f>INDEX(tb_SVI[],MATCH(Table3[[#This Row],[city_name]],tb_SVI[city_name_uf],0),3)</f>
        <v>4127304</v>
      </c>
      <c r="D3976" t="s">
        <v>21606</v>
      </c>
      <c r="E3976" s="11">
        <f>INDEX(tb_SVI[],MATCH(Table3[[#This Row],[city_name]],tb_SVI[city_name_uf],0),5)</f>
        <v>16924</v>
      </c>
      <c r="F3976">
        <f>INDEX(tb_MHDI[],MATCH(Table3[[#This Row],[city_name]],tb_MHDI[mun_uf],0),5)</f>
        <v>0.71</v>
      </c>
      <c r="G3976">
        <f>INDEX(tb_MHDI[],MATCH(Table3[[#This Row],[city_name]],tb_MHDI[mun_uf],0),6)</f>
        <v>0.69799999999999995</v>
      </c>
      <c r="H3976">
        <f>INDEX(tb_MHDI[],MATCH(Table3[[#This Row],[city_name]],tb_MHDI[mun_uf],0),7)</f>
        <v>0.83699999999999997</v>
      </c>
      <c r="I3976">
        <f>INDEX(tb_MHDI[],MATCH(Table3[[#This Row],[city_name]],tb_MHDI[mun_uf],0),8)</f>
        <v>0.61299999999999999</v>
      </c>
      <c r="J3976">
        <f>_xlfn.NUMBERVALUE(INDEX(tb_SVI[],MATCH(Table3[[#This Row],[city_name]],tb_SVI[city_name_uf],0),8),".")</f>
        <v>0.253</v>
      </c>
      <c r="K3976">
        <f>_xlfn.NUMBERVALUE(INDEX(tb_SVI[],MATCH(Table3[[#This Row],[city_name]],tb_SVI[city_name_uf],0),9),".")</f>
        <v>0.24099999999999999</v>
      </c>
      <c r="L3976">
        <f>_xlfn.NUMBERVALUE(INDEX(tb_SVI[],MATCH(Table3[[#This Row],[city_name]],tb_SVI[city_name_uf],0),10),".")</f>
        <v>0.27100000000000002</v>
      </c>
      <c r="M3976">
        <f>_xlfn.NUMBERVALUE(INDEX(tb_SVI[],MATCH(Table3[[#This Row],[city_name]],tb_SVI[city_name_uf],0),11),".")</f>
        <v>0.246</v>
      </c>
      <c r="N3976" s="14">
        <f>_xlfn.PERCENTRANK.INC(Table3[MHDI_tot],Table3[[#This Row],[MHDI_tot]],3)</f>
        <v>0.70499999999999996</v>
      </c>
    </row>
    <row r="3977" spans="1:14" hidden="1" x14ac:dyDescent="0.2">
      <c r="A3977" t="str">
        <f>SVI!F3977</f>
        <v>Terra Boa/PR</v>
      </c>
      <c r="B3977" t="str">
        <f>INDEX(tb_SVI[],MATCH(Table3[[#This Row],[ibge_cod]],tb_SVI[Município],0),1)</f>
        <v>PR</v>
      </c>
      <c r="C3977" t="str">
        <f>INDEX(tb_SVI[],MATCH(Table3[[#This Row],[city_name]],tb_SVI[city_name_uf],0),3)</f>
        <v>4127205</v>
      </c>
      <c r="D3977" t="s">
        <v>21607</v>
      </c>
      <c r="E3977" s="11">
        <f>INDEX(tb_SVI[],MATCH(Table3[[#This Row],[city_name]],tb_SVI[city_name_uf],0),5)</f>
        <v>17200</v>
      </c>
      <c r="F3977">
        <f>INDEX(tb_MHDI[],MATCH(Table3[[#This Row],[city_name]],tb_MHDI[mun_uf],0),5)</f>
        <v>0.72799999999999998</v>
      </c>
      <c r="G3977">
        <f>INDEX(tb_MHDI[],MATCH(Table3[[#This Row],[city_name]],tb_MHDI[mun_uf],0),6)</f>
        <v>0.70799999999999996</v>
      </c>
      <c r="H3977">
        <f>INDEX(tb_MHDI[],MATCH(Table3[[#This Row],[city_name]],tb_MHDI[mun_uf],0),7)</f>
        <v>0.80300000000000005</v>
      </c>
      <c r="I3977">
        <f>INDEX(tb_MHDI[],MATCH(Table3[[#This Row],[city_name]],tb_MHDI[mun_uf],0),8)</f>
        <v>0.68</v>
      </c>
      <c r="J3977">
        <f>_xlfn.NUMBERVALUE(INDEX(tb_SVI[],MATCH(Table3[[#This Row],[city_name]],tb_SVI[city_name_uf],0),8),".")</f>
        <v>0.23799999999999999</v>
      </c>
      <c r="K3977">
        <f>_xlfn.NUMBERVALUE(INDEX(tb_SVI[],MATCH(Table3[[#This Row],[city_name]],tb_SVI[city_name_uf],0),9),".")</f>
        <v>0.218</v>
      </c>
      <c r="L3977">
        <f>_xlfn.NUMBERVALUE(INDEX(tb_SVI[],MATCH(Table3[[#This Row],[city_name]],tb_SVI[city_name_uf],0),10),".")</f>
        <v>0.28100000000000003</v>
      </c>
      <c r="M3977">
        <f>_xlfn.NUMBERVALUE(INDEX(tb_SVI[],MATCH(Table3[[#This Row],[city_name]],tb_SVI[city_name_uf],0),11),".")</f>
        <v>0.214</v>
      </c>
      <c r="N3977" s="14">
        <f>_xlfn.PERCENTRANK.INC(Table3[MHDI_tot],Table3[[#This Row],[MHDI_tot]],3)</f>
        <v>0.80100000000000005</v>
      </c>
    </row>
    <row r="3978" spans="1:14" hidden="1" x14ac:dyDescent="0.2">
      <c r="A3978" t="str">
        <f>SVI!F3978</f>
        <v>Telêmaco Borba/PR</v>
      </c>
      <c r="B3978" t="str">
        <f>INDEX(tb_SVI[],MATCH(Table3[[#This Row],[ibge_cod]],tb_SVI[Município],0),1)</f>
        <v>PR</v>
      </c>
      <c r="C3978" t="str">
        <f>INDEX(tb_SVI[],MATCH(Table3[[#This Row],[city_name]],tb_SVI[city_name_uf],0),3)</f>
        <v>4127106</v>
      </c>
      <c r="D3978" t="s">
        <v>21608</v>
      </c>
      <c r="E3978" s="11">
        <f>INDEX(tb_SVI[],MATCH(Table3[[#This Row],[city_name]],tb_SVI[city_name_uf],0),5)</f>
        <v>79792</v>
      </c>
      <c r="F3978">
        <f>INDEX(tb_MHDI[],MATCH(Table3[[#This Row],[city_name]],tb_MHDI[mun_uf],0),5)</f>
        <v>0.73399999999999999</v>
      </c>
      <c r="G3978">
        <f>INDEX(tb_MHDI[],MATCH(Table3[[#This Row],[city_name]],tb_MHDI[mun_uf],0),6)</f>
        <v>0.72599999999999998</v>
      </c>
      <c r="H3978">
        <f>INDEX(tb_MHDI[],MATCH(Table3[[#This Row],[city_name]],tb_MHDI[mun_uf],0),7)</f>
        <v>0.82799999999999996</v>
      </c>
      <c r="I3978">
        <f>INDEX(tb_MHDI[],MATCH(Table3[[#This Row],[city_name]],tb_MHDI[mun_uf],0),8)</f>
        <v>0.65700000000000003</v>
      </c>
      <c r="J3978">
        <f>_xlfn.NUMBERVALUE(INDEX(tb_SVI[],MATCH(Table3[[#This Row],[city_name]],tb_SVI[city_name_uf],0),8),".")</f>
        <v>0.26700000000000002</v>
      </c>
      <c r="K3978">
        <f>_xlfn.NUMBERVALUE(INDEX(tb_SVI[],MATCH(Table3[[#This Row],[city_name]],tb_SVI[city_name_uf],0),9),".")</f>
        <v>0.189</v>
      </c>
      <c r="L3978">
        <f>_xlfn.NUMBERVALUE(INDEX(tb_SVI[],MATCH(Table3[[#This Row],[city_name]],tb_SVI[city_name_uf],0),10),".")</f>
        <v>0.33500000000000002</v>
      </c>
      <c r="M3978">
        <f>_xlfn.NUMBERVALUE(INDEX(tb_SVI[],MATCH(Table3[[#This Row],[city_name]],tb_SVI[city_name_uf],0),11),".")</f>
        <v>0.27800000000000002</v>
      </c>
      <c r="N3978" s="14">
        <f>_xlfn.PERCENTRANK.INC(Table3[MHDI_tot],Table3[[#This Row],[MHDI_tot]],3)</f>
        <v>0.83099999999999996</v>
      </c>
    </row>
    <row r="3979" spans="1:14" hidden="1" x14ac:dyDescent="0.2">
      <c r="A3979" t="str">
        <f>SVI!F3979</f>
        <v>Teixeira Soares/PR</v>
      </c>
      <c r="B3979" t="str">
        <f>INDEX(tb_SVI[],MATCH(Table3[[#This Row],[ibge_cod]],tb_SVI[Município],0),1)</f>
        <v>PR</v>
      </c>
      <c r="C3979" t="str">
        <f>INDEX(tb_SVI[],MATCH(Table3[[#This Row],[city_name]],tb_SVI[city_name_uf],0),3)</f>
        <v>4127007</v>
      </c>
      <c r="D3979" t="s">
        <v>21609</v>
      </c>
      <c r="E3979" s="11">
        <f>INDEX(tb_SVI[],MATCH(Table3[[#This Row],[city_name]],tb_SVI[city_name_uf],0),5)</f>
        <v>12567</v>
      </c>
      <c r="F3979">
        <f>INDEX(tb_MHDI[],MATCH(Table3[[#This Row],[city_name]],tb_MHDI[mun_uf],0),5)</f>
        <v>0.67100000000000004</v>
      </c>
      <c r="G3979">
        <f>INDEX(tb_MHDI[],MATCH(Table3[[#This Row],[city_name]],tb_MHDI[mun_uf],0),6)</f>
        <v>0.67600000000000005</v>
      </c>
      <c r="H3979">
        <f>INDEX(tb_MHDI[],MATCH(Table3[[#This Row],[city_name]],tb_MHDI[mun_uf],0),7)</f>
        <v>0.82199999999999995</v>
      </c>
      <c r="I3979">
        <f>INDEX(tb_MHDI[],MATCH(Table3[[#This Row],[city_name]],tb_MHDI[mun_uf],0),8)</f>
        <v>0.54400000000000004</v>
      </c>
      <c r="J3979">
        <f>_xlfn.NUMBERVALUE(INDEX(tb_SVI[],MATCH(Table3[[#This Row],[city_name]],tb_SVI[city_name_uf],0),8),".")</f>
        <v>0.27700000000000002</v>
      </c>
      <c r="K3979">
        <f>_xlfn.NUMBERVALUE(INDEX(tb_SVI[],MATCH(Table3[[#This Row],[city_name]],tb_SVI[city_name_uf],0),9),".")</f>
        <v>6.8000000000000005E-2</v>
      </c>
      <c r="L3979">
        <f>_xlfn.NUMBERVALUE(INDEX(tb_SVI[],MATCH(Table3[[#This Row],[city_name]],tb_SVI[city_name_uf],0),10),".")</f>
        <v>0.40200000000000002</v>
      </c>
      <c r="M3979">
        <f>_xlfn.NUMBERVALUE(INDEX(tb_SVI[],MATCH(Table3[[#This Row],[city_name]],tb_SVI[city_name_uf],0),11),".")</f>
        <v>0.36</v>
      </c>
      <c r="N3979" s="14">
        <f>_xlfn.PERCENTRANK.INC(Table3[MHDI_tot],Table3[[#This Row],[MHDI_tot]],3)</f>
        <v>0.52100000000000002</v>
      </c>
    </row>
    <row r="3980" spans="1:14" hidden="1" x14ac:dyDescent="0.2">
      <c r="A3980" t="str">
        <f>SVI!F3980</f>
        <v>Tapira/PR</v>
      </c>
      <c r="B3980" t="str">
        <f>INDEX(tb_SVI[],MATCH(Table3[[#This Row],[ibge_cod]],tb_SVI[Município],0),1)</f>
        <v>PR</v>
      </c>
      <c r="C3980" t="str">
        <f>INDEX(tb_SVI[],MATCH(Table3[[#This Row],[city_name]],tb_SVI[city_name_uf],0),3)</f>
        <v>4126900</v>
      </c>
      <c r="D3980" t="s">
        <v>21610</v>
      </c>
      <c r="E3980" s="11">
        <f>INDEX(tb_SVI[],MATCH(Table3[[#This Row],[city_name]],tb_SVI[city_name_uf],0),5)</f>
        <v>5495</v>
      </c>
      <c r="F3980">
        <f>INDEX(tb_MHDI[],MATCH(Table3[[#This Row],[city_name]],tb_MHDI[mun_uf],0),5)</f>
        <v>0.69699999999999995</v>
      </c>
      <c r="G3980">
        <f>INDEX(tb_MHDI[],MATCH(Table3[[#This Row],[city_name]],tb_MHDI[mun_uf],0),6)</f>
        <v>0.68899999999999995</v>
      </c>
      <c r="H3980">
        <f>INDEX(tb_MHDI[],MATCH(Table3[[#This Row],[city_name]],tb_MHDI[mun_uf],0),7)</f>
        <v>0.79400000000000004</v>
      </c>
      <c r="I3980">
        <f>INDEX(tb_MHDI[],MATCH(Table3[[#This Row],[city_name]],tb_MHDI[mun_uf],0),8)</f>
        <v>0.61899999999999999</v>
      </c>
      <c r="J3980">
        <f>_xlfn.NUMBERVALUE(INDEX(tb_SVI[],MATCH(Table3[[#This Row],[city_name]],tb_SVI[city_name_uf],0),8),".")</f>
        <v>0.255</v>
      </c>
      <c r="K3980">
        <f>_xlfn.NUMBERVALUE(INDEX(tb_SVI[],MATCH(Table3[[#This Row],[city_name]],tb_SVI[city_name_uf],0),9),".")</f>
        <v>0.127</v>
      </c>
      <c r="L3980">
        <f>_xlfn.NUMBERVALUE(INDEX(tb_SVI[],MATCH(Table3[[#This Row],[city_name]],tb_SVI[city_name_uf],0),10),".")</f>
        <v>0.29199999999999998</v>
      </c>
      <c r="M3980">
        <f>_xlfn.NUMBERVALUE(INDEX(tb_SVI[],MATCH(Table3[[#This Row],[city_name]],tb_SVI[city_name_uf],0),11),".")</f>
        <v>0.34499999999999997</v>
      </c>
      <c r="N3980" s="14">
        <f>_xlfn.PERCENTRANK.INC(Table3[MHDI_tot],Table3[[#This Row],[MHDI_tot]],3)</f>
        <v>0.63500000000000001</v>
      </c>
    </row>
    <row r="3981" spans="1:14" hidden="1" x14ac:dyDescent="0.2">
      <c r="A3981" t="str">
        <f>SVI!F3981</f>
        <v>Tapejara/PR</v>
      </c>
      <c r="B3981" t="str">
        <f>INDEX(tb_SVI[],MATCH(Table3[[#This Row],[ibge_cod]],tb_SVI[Município],0),1)</f>
        <v>PR</v>
      </c>
      <c r="C3981" t="str">
        <f>INDEX(tb_SVI[],MATCH(Table3[[#This Row],[city_name]],tb_SVI[city_name_uf],0),3)</f>
        <v>4126801</v>
      </c>
      <c r="D3981" t="s">
        <v>21611</v>
      </c>
      <c r="E3981" s="11">
        <f>INDEX(tb_SVI[],MATCH(Table3[[#This Row],[city_name]],tb_SVI[city_name_uf],0),5)</f>
        <v>16345</v>
      </c>
      <c r="F3981">
        <f>INDEX(tb_MHDI[],MATCH(Table3[[#This Row],[city_name]],tb_MHDI[mun_uf],0),5)</f>
        <v>0.70299999999999996</v>
      </c>
      <c r="G3981">
        <f>INDEX(tb_MHDI[],MATCH(Table3[[#This Row],[city_name]],tb_MHDI[mun_uf],0),6)</f>
        <v>0.69399999999999995</v>
      </c>
      <c r="H3981">
        <f>INDEX(tb_MHDI[],MATCH(Table3[[#This Row],[city_name]],tb_MHDI[mun_uf],0),7)</f>
        <v>0.81899999999999995</v>
      </c>
      <c r="I3981">
        <f>INDEX(tb_MHDI[],MATCH(Table3[[#This Row],[city_name]],tb_MHDI[mun_uf],0),8)</f>
        <v>0.61199999999999999</v>
      </c>
      <c r="J3981">
        <f>_xlfn.NUMBERVALUE(INDEX(tb_SVI[],MATCH(Table3[[#This Row],[city_name]],tb_SVI[city_name_uf],0),8),".")</f>
        <v>0.184</v>
      </c>
      <c r="K3981">
        <f>_xlfn.NUMBERVALUE(INDEX(tb_SVI[],MATCH(Table3[[#This Row],[city_name]],tb_SVI[city_name_uf],0),9),".")</f>
        <v>2E-3</v>
      </c>
      <c r="L3981">
        <f>_xlfn.NUMBERVALUE(INDEX(tb_SVI[],MATCH(Table3[[#This Row],[city_name]],tb_SVI[city_name_uf],0),10),".")</f>
        <v>0.33900000000000002</v>
      </c>
      <c r="M3981">
        <f>_xlfn.NUMBERVALUE(INDEX(tb_SVI[],MATCH(Table3[[#This Row],[city_name]],tb_SVI[city_name_uf],0),11),".")</f>
        <v>0.21099999999999999</v>
      </c>
      <c r="N3981" s="14">
        <f>_xlfn.PERCENTRANK.INC(Table3[MHDI_tot],Table3[[#This Row],[MHDI_tot]],3)</f>
        <v>0.66900000000000004</v>
      </c>
    </row>
    <row r="3982" spans="1:14" hidden="1" x14ac:dyDescent="0.2">
      <c r="A3982" t="str">
        <f>SVI!F3982</f>
        <v>Tamboara/PR</v>
      </c>
      <c r="B3982" t="str">
        <f>INDEX(tb_SVI[],MATCH(Table3[[#This Row],[ibge_cod]],tb_SVI[Município],0),1)</f>
        <v>PR</v>
      </c>
      <c r="C3982" t="str">
        <f>INDEX(tb_SVI[],MATCH(Table3[[#This Row],[city_name]],tb_SVI[city_name_uf],0),3)</f>
        <v>4126702</v>
      </c>
      <c r="D3982" t="s">
        <v>21612</v>
      </c>
      <c r="E3982" s="11">
        <f>INDEX(tb_SVI[],MATCH(Table3[[#This Row],[city_name]],tb_SVI[city_name_uf],0),5)</f>
        <v>5158</v>
      </c>
      <c r="F3982">
        <f>INDEX(tb_MHDI[],MATCH(Table3[[#This Row],[city_name]],tb_MHDI[mun_uf],0),5)</f>
        <v>0.73099999999999998</v>
      </c>
      <c r="G3982">
        <f>INDEX(tb_MHDI[],MATCH(Table3[[#This Row],[city_name]],tb_MHDI[mun_uf],0),6)</f>
        <v>0.67900000000000005</v>
      </c>
      <c r="H3982">
        <f>INDEX(tb_MHDI[],MATCH(Table3[[#This Row],[city_name]],tb_MHDI[mun_uf],0),7)</f>
        <v>0.85199999999999998</v>
      </c>
      <c r="I3982">
        <f>INDEX(tb_MHDI[],MATCH(Table3[[#This Row],[city_name]],tb_MHDI[mun_uf],0),8)</f>
        <v>0.67400000000000004</v>
      </c>
      <c r="J3982">
        <f>_xlfn.NUMBERVALUE(INDEX(tb_SVI[],MATCH(Table3[[#This Row],[city_name]],tb_SVI[city_name_uf],0),8),".")</f>
        <v>0.185</v>
      </c>
      <c r="K3982">
        <f>_xlfn.NUMBERVALUE(INDEX(tb_SVI[],MATCH(Table3[[#This Row],[city_name]],tb_SVI[city_name_uf],0),9),".")</f>
        <v>4.3999999999999997E-2</v>
      </c>
      <c r="L3982">
        <f>_xlfn.NUMBERVALUE(INDEX(tb_SVI[],MATCH(Table3[[#This Row],[city_name]],tb_SVI[city_name_uf],0),10),".")</f>
        <v>0.26700000000000002</v>
      </c>
      <c r="M3982">
        <f>_xlfn.NUMBERVALUE(INDEX(tb_SVI[],MATCH(Table3[[#This Row],[city_name]],tb_SVI[city_name_uf],0),11),".")</f>
        <v>0.24399999999999999</v>
      </c>
      <c r="N3982" s="14">
        <f>_xlfn.PERCENTRANK.INC(Table3[MHDI_tot],Table3[[#This Row],[MHDI_tot]],3)</f>
        <v>0.81599999999999995</v>
      </c>
    </row>
    <row r="3983" spans="1:14" hidden="1" x14ac:dyDescent="0.2">
      <c r="A3983" t="str">
        <f>SVI!F3983</f>
        <v>Tamarana/PR</v>
      </c>
      <c r="B3983" t="str">
        <f>INDEX(tb_SVI[],MATCH(Table3[[#This Row],[ibge_cod]],tb_SVI[Município],0),1)</f>
        <v>PR</v>
      </c>
      <c r="C3983" t="str">
        <f>INDEX(tb_SVI[],MATCH(Table3[[#This Row],[city_name]],tb_SVI[city_name_uf],0),3)</f>
        <v>4126678</v>
      </c>
      <c r="D3983" t="s">
        <v>21613</v>
      </c>
      <c r="E3983" s="11">
        <f>INDEX(tb_SVI[],MATCH(Table3[[#This Row],[city_name]],tb_SVI[city_name_uf],0),5)</f>
        <v>15040</v>
      </c>
      <c r="F3983">
        <f>INDEX(tb_MHDI[],MATCH(Table3[[#This Row],[city_name]],tb_MHDI[mun_uf],0),5)</f>
        <v>0.621</v>
      </c>
      <c r="G3983">
        <f>INDEX(tb_MHDI[],MATCH(Table3[[#This Row],[city_name]],tb_MHDI[mun_uf],0),6)</f>
        <v>0.628</v>
      </c>
      <c r="H3983">
        <f>INDEX(tb_MHDI[],MATCH(Table3[[#This Row],[city_name]],tb_MHDI[mun_uf],0),7)</f>
        <v>0.82899999999999996</v>
      </c>
      <c r="I3983">
        <f>INDEX(tb_MHDI[],MATCH(Table3[[#This Row],[city_name]],tb_MHDI[mun_uf],0),8)</f>
        <v>0.46</v>
      </c>
      <c r="J3983">
        <f>_xlfn.NUMBERVALUE(INDEX(tb_SVI[],MATCH(Table3[[#This Row],[city_name]],tb_SVI[city_name_uf],0),8),".")</f>
        <v>0.373</v>
      </c>
      <c r="K3983">
        <f>_xlfn.NUMBERVALUE(INDEX(tb_SVI[],MATCH(Table3[[#This Row],[city_name]],tb_SVI[city_name_uf],0),9),".")</f>
        <v>0.19</v>
      </c>
      <c r="L3983">
        <f>_xlfn.NUMBERVALUE(INDEX(tb_SVI[],MATCH(Table3[[#This Row],[city_name]],tb_SVI[city_name_uf],0),10),".")</f>
        <v>0.53100000000000003</v>
      </c>
      <c r="M3983">
        <f>_xlfn.NUMBERVALUE(INDEX(tb_SVI[],MATCH(Table3[[#This Row],[city_name]],tb_SVI[city_name_uf],0),11),".")</f>
        <v>0.39900000000000002</v>
      </c>
      <c r="N3983" s="14">
        <f>_xlfn.PERCENTRANK.INC(Table3[MHDI_tot],Table3[[#This Row],[MHDI_tot]],3)</f>
        <v>0.33500000000000002</v>
      </c>
    </row>
    <row r="3984" spans="1:14" hidden="1" x14ac:dyDescent="0.2">
      <c r="A3984" t="str">
        <f>SVI!F3984</f>
        <v>São Tomé/PR</v>
      </c>
      <c r="B3984" t="str">
        <f>INDEX(tb_SVI[],MATCH(Table3[[#This Row],[ibge_cod]],tb_SVI[Município],0),1)</f>
        <v>PR</v>
      </c>
      <c r="C3984" t="str">
        <f>INDEX(tb_SVI[],MATCH(Table3[[#This Row],[city_name]],tb_SVI[city_name_uf],0),3)</f>
        <v>4126108</v>
      </c>
      <c r="D3984" t="s">
        <v>21614</v>
      </c>
      <c r="E3984" s="11">
        <f>INDEX(tb_SVI[],MATCH(Table3[[#This Row],[city_name]],tb_SVI[city_name_uf],0),5)</f>
        <v>5750</v>
      </c>
      <c r="F3984">
        <f>INDEX(tb_MHDI[],MATCH(Table3[[#This Row],[city_name]],tb_MHDI[mun_uf],0),5)</f>
        <v>0.72499999999999998</v>
      </c>
      <c r="G3984">
        <f>INDEX(tb_MHDI[],MATCH(Table3[[#This Row],[city_name]],tb_MHDI[mun_uf],0),6)</f>
        <v>0.70699999999999996</v>
      </c>
      <c r="H3984">
        <f>INDEX(tb_MHDI[],MATCH(Table3[[#This Row],[city_name]],tb_MHDI[mun_uf],0),7)</f>
        <v>0.81599999999999995</v>
      </c>
      <c r="I3984">
        <f>INDEX(tb_MHDI[],MATCH(Table3[[#This Row],[city_name]],tb_MHDI[mun_uf],0),8)</f>
        <v>0.66</v>
      </c>
      <c r="J3984">
        <f>_xlfn.NUMBERVALUE(INDEX(tb_SVI[],MATCH(Table3[[#This Row],[city_name]],tb_SVI[city_name_uf],0),8),".")</f>
        <v>0.17399999999999999</v>
      </c>
      <c r="K3984">
        <f>_xlfn.NUMBERVALUE(INDEX(tb_SVI[],MATCH(Table3[[#This Row],[city_name]],tb_SVI[city_name_uf],0),9),".")</f>
        <v>1E-3</v>
      </c>
      <c r="L3984">
        <f>_xlfn.NUMBERVALUE(INDEX(tb_SVI[],MATCH(Table3[[#This Row],[city_name]],tb_SVI[city_name_uf],0),10),".")</f>
        <v>0.307</v>
      </c>
      <c r="M3984">
        <f>_xlfn.NUMBERVALUE(INDEX(tb_SVI[],MATCH(Table3[[#This Row],[city_name]],tb_SVI[city_name_uf],0),11),".")</f>
        <v>0.214</v>
      </c>
      <c r="N3984" s="14">
        <f>_xlfn.PERCENTRANK.INC(Table3[MHDI_tot],Table3[[#This Row],[MHDI_tot]],3)</f>
        <v>0.78600000000000003</v>
      </c>
    </row>
    <row r="3985" spans="1:14" hidden="1" x14ac:dyDescent="0.2">
      <c r="A3985" t="str">
        <f>SVI!F3985</f>
        <v>Ouro Verde do Oeste/PR</v>
      </c>
      <c r="B3985" t="str">
        <f>INDEX(tb_SVI[],MATCH(Table3[[#This Row],[ibge_cod]],tb_SVI[Município],0),1)</f>
        <v>PR</v>
      </c>
      <c r="C3985" t="str">
        <f>INDEX(tb_SVI[],MATCH(Table3[[#This Row],[city_name]],tb_SVI[city_name_uf],0),3)</f>
        <v>4117453</v>
      </c>
      <c r="D3985" t="s">
        <v>21615</v>
      </c>
      <c r="E3985" s="11">
        <f>INDEX(tb_SVI[],MATCH(Table3[[#This Row],[city_name]],tb_SVI[city_name_uf],0),5)</f>
        <v>6016</v>
      </c>
      <c r="F3985">
        <f>INDEX(tb_MHDI[],MATCH(Table3[[#This Row],[city_name]],tb_MHDI[mun_uf],0),5)</f>
        <v>0.70899999999999996</v>
      </c>
      <c r="G3985">
        <f>INDEX(tb_MHDI[],MATCH(Table3[[#This Row],[city_name]],tb_MHDI[mun_uf],0),6)</f>
        <v>0.68799999999999994</v>
      </c>
      <c r="H3985">
        <f>INDEX(tb_MHDI[],MATCH(Table3[[#This Row],[city_name]],tb_MHDI[mun_uf],0),7)</f>
        <v>0.81699999999999995</v>
      </c>
      <c r="I3985">
        <f>INDEX(tb_MHDI[],MATCH(Table3[[#This Row],[city_name]],tb_MHDI[mun_uf],0),8)</f>
        <v>0.63400000000000001</v>
      </c>
      <c r="J3985">
        <f>_xlfn.NUMBERVALUE(INDEX(tb_SVI[],MATCH(Table3[[#This Row],[city_name]],tb_SVI[city_name_uf],0),8),".")</f>
        <v>0.20499999999999999</v>
      </c>
      <c r="K3985">
        <f>_xlfn.NUMBERVALUE(INDEX(tb_SVI[],MATCH(Table3[[#This Row],[city_name]],tb_SVI[city_name_uf],0),9),".")</f>
        <v>8.3000000000000004E-2</v>
      </c>
      <c r="L3985">
        <f>_xlfn.NUMBERVALUE(INDEX(tb_SVI[],MATCH(Table3[[#This Row],[city_name]],tb_SVI[city_name_uf],0),10),".")</f>
        <v>0.3</v>
      </c>
      <c r="M3985">
        <f>_xlfn.NUMBERVALUE(INDEX(tb_SVI[],MATCH(Table3[[#This Row],[city_name]],tb_SVI[city_name_uf],0),11),".")</f>
        <v>0.23100000000000001</v>
      </c>
      <c r="N3985" s="14">
        <f>_xlfn.PERCENTRANK.INC(Table3[MHDI_tot],Table3[[#This Row],[MHDI_tot]],3)</f>
        <v>0.70099999999999996</v>
      </c>
    </row>
    <row r="3986" spans="1:14" hidden="1" x14ac:dyDescent="0.2">
      <c r="A3986" t="str">
        <f>SVI!F3986</f>
        <v>São Sebastião da Amoreira/PR</v>
      </c>
      <c r="B3986" t="str">
        <f>INDEX(tb_SVI[],MATCH(Table3[[#This Row],[ibge_cod]],tb_SVI[Município],0),1)</f>
        <v>PR</v>
      </c>
      <c r="C3986" t="str">
        <f>INDEX(tb_SVI[],MATCH(Table3[[#This Row],[city_name]],tb_SVI[city_name_uf],0),3)</f>
        <v>4126009</v>
      </c>
      <c r="D3986" t="s">
        <v>21616</v>
      </c>
      <c r="E3986" s="11">
        <f>INDEX(tb_SVI[],MATCH(Table3[[#This Row],[city_name]],tb_SVI[city_name_uf],0),5)</f>
        <v>8859</v>
      </c>
      <c r="F3986">
        <f>INDEX(tb_MHDI[],MATCH(Table3[[#This Row],[city_name]],tb_MHDI[mun_uf],0),5)</f>
        <v>0.71499999999999997</v>
      </c>
      <c r="G3986">
        <f>INDEX(tb_MHDI[],MATCH(Table3[[#This Row],[city_name]],tb_MHDI[mun_uf],0),6)</f>
        <v>0.68899999999999995</v>
      </c>
      <c r="H3986">
        <f>INDEX(tb_MHDI[],MATCH(Table3[[#This Row],[city_name]],tb_MHDI[mun_uf],0),7)</f>
        <v>0.81399999999999995</v>
      </c>
      <c r="I3986">
        <f>INDEX(tb_MHDI[],MATCH(Table3[[#This Row],[city_name]],tb_MHDI[mun_uf],0),8)</f>
        <v>0.65100000000000002</v>
      </c>
      <c r="J3986">
        <f>_xlfn.NUMBERVALUE(INDEX(tb_SVI[],MATCH(Table3[[#This Row],[city_name]],tb_SVI[city_name_uf],0),8),".")</f>
        <v>0.25</v>
      </c>
      <c r="K3986">
        <f>_xlfn.NUMBERVALUE(INDEX(tb_SVI[],MATCH(Table3[[#This Row],[city_name]],tb_SVI[city_name_uf],0),9),".")</f>
        <v>0.191</v>
      </c>
      <c r="L3986">
        <f>_xlfn.NUMBERVALUE(INDEX(tb_SVI[],MATCH(Table3[[#This Row],[city_name]],tb_SVI[city_name_uf],0),10),".")</f>
        <v>0.29599999999999999</v>
      </c>
      <c r="M3986">
        <f>_xlfn.NUMBERVALUE(INDEX(tb_SVI[],MATCH(Table3[[#This Row],[city_name]],tb_SVI[city_name_uf],0),11),".")</f>
        <v>0.26400000000000001</v>
      </c>
      <c r="N3986" s="14">
        <f>_xlfn.PERCENTRANK.INC(Table3[MHDI_tot],Table3[[#This Row],[MHDI_tot]],3)</f>
        <v>0.73299999999999998</v>
      </c>
    </row>
    <row r="3987" spans="1:14" hidden="1" x14ac:dyDescent="0.2">
      <c r="A3987" t="str">
        <f>SVI!F3987</f>
        <v>São Pedro do Paraná/PR</v>
      </c>
      <c r="B3987" t="str">
        <f>INDEX(tb_SVI[],MATCH(Table3[[#This Row],[ibge_cod]],tb_SVI[Município],0),1)</f>
        <v>PR</v>
      </c>
      <c r="C3987" t="str">
        <f>INDEX(tb_SVI[],MATCH(Table3[[#This Row],[city_name]],tb_SVI[city_name_uf],0),3)</f>
        <v>4125902</v>
      </c>
      <c r="D3987" t="s">
        <v>21617</v>
      </c>
      <c r="E3987" s="11">
        <f>INDEX(tb_SVI[],MATCH(Table3[[#This Row],[city_name]],tb_SVI[city_name_uf],0),5)</f>
        <v>2289</v>
      </c>
      <c r="F3987">
        <f>INDEX(tb_MHDI[],MATCH(Table3[[#This Row],[city_name]],tb_MHDI[mun_uf],0),5)</f>
        <v>0.70399999999999996</v>
      </c>
      <c r="G3987">
        <f>INDEX(tb_MHDI[],MATCH(Table3[[#This Row],[city_name]],tb_MHDI[mun_uf],0),6)</f>
        <v>0.67800000000000005</v>
      </c>
      <c r="H3987">
        <f>INDEX(tb_MHDI[],MATCH(Table3[[#This Row],[city_name]],tb_MHDI[mun_uf],0),7)</f>
        <v>0.83599999999999997</v>
      </c>
      <c r="I3987">
        <f>INDEX(tb_MHDI[],MATCH(Table3[[#This Row],[city_name]],tb_MHDI[mun_uf],0),8)</f>
        <v>0.61599999999999999</v>
      </c>
      <c r="J3987">
        <f>_xlfn.NUMBERVALUE(INDEX(tb_SVI[],MATCH(Table3[[#This Row],[city_name]],tb_SVI[city_name_uf],0),8),".")</f>
        <v>0.20499999999999999</v>
      </c>
      <c r="K3987">
        <f>_xlfn.NUMBERVALUE(INDEX(tb_SVI[],MATCH(Table3[[#This Row],[city_name]],tb_SVI[city_name_uf],0),9),".")</f>
        <v>7.0999999999999994E-2</v>
      </c>
      <c r="L3987">
        <f>_xlfn.NUMBERVALUE(INDEX(tb_SVI[],MATCH(Table3[[#This Row],[city_name]],tb_SVI[city_name_uf],0),10),".")</f>
        <v>0.32</v>
      </c>
      <c r="M3987">
        <f>_xlfn.NUMBERVALUE(INDEX(tb_SVI[],MATCH(Table3[[#This Row],[city_name]],tb_SVI[city_name_uf],0),11),".")</f>
        <v>0.22500000000000001</v>
      </c>
      <c r="N3987" s="14">
        <f>_xlfn.PERCENTRANK.INC(Table3[MHDI_tot],Table3[[#This Row],[MHDI_tot]],3)</f>
        <v>0.67400000000000004</v>
      </c>
    </row>
    <row r="3988" spans="1:14" hidden="1" x14ac:dyDescent="0.2">
      <c r="A3988" t="str">
        <f>SVI!F3988</f>
        <v>São Pedro do Ivaí/PR</v>
      </c>
      <c r="B3988" t="str">
        <f>INDEX(tb_SVI[],MATCH(Table3[[#This Row],[ibge_cod]],tb_SVI[Município],0),1)</f>
        <v>PR</v>
      </c>
      <c r="C3988" t="str">
        <f>INDEX(tb_SVI[],MATCH(Table3[[#This Row],[city_name]],tb_SVI[city_name_uf],0),3)</f>
        <v>4125803</v>
      </c>
      <c r="D3988" t="s">
        <v>21618</v>
      </c>
      <c r="E3988" s="11">
        <f>INDEX(tb_SVI[],MATCH(Table3[[#This Row],[city_name]],tb_SVI[city_name_uf],0),5)</f>
        <v>11046</v>
      </c>
      <c r="F3988">
        <f>INDEX(tb_MHDI[],MATCH(Table3[[#This Row],[city_name]],tb_MHDI[mun_uf],0),5)</f>
        <v>0.71699999999999997</v>
      </c>
      <c r="G3988">
        <f>INDEX(tb_MHDI[],MATCH(Table3[[#This Row],[city_name]],tb_MHDI[mun_uf],0),6)</f>
        <v>0.70199999999999996</v>
      </c>
      <c r="H3988">
        <f>INDEX(tb_MHDI[],MATCH(Table3[[#This Row],[city_name]],tb_MHDI[mun_uf],0),7)</f>
        <v>0.83599999999999997</v>
      </c>
      <c r="I3988">
        <f>INDEX(tb_MHDI[],MATCH(Table3[[#This Row],[city_name]],tb_MHDI[mun_uf],0),8)</f>
        <v>0.627</v>
      </c>
      <c r="J3988">
        <f>_xlfn.NUMBERVALUE(INDEX(tb_SVI[],MATCH(Table3[[#This Row],[city_name]],tb_SVI[city_name_uf],0),8),".")</f>
        <v>0.218</v>
      </c>
      <c r="K3988">
        <f>_xlfn.NUMBERVALUE(INDEX(tb_SVI[],MATCH(Table3[[#This Row],[city_name]],tb_SVI[city_name_uf],0),9),".")</f>
        <v>7.0000000000000007E-2</v>
      </c>
      <c r="L3988">
        <f>_xlfn.NUMBERVALUE(INDEX(tb_SVI[],MATCH(Table3[[#This Row],[city_name]],tb_SVI[city_name_uf],0),10),".")</f>
        <v>0.32600000000000001</v>
      </c>
      <c r="M3988">
        <f>_xlfn.NUMBERVALUE(INDEX(tb_SVI[],MATCH(Table3[[#This Row],[city_name]],tb_SVI[city_name_uf],0),11),".")</f>
        <v>0.25800000000000001</v>
      </c>
      <c r="N3988" s="14">
        <f>_xlfn.PERCENTRANK.INC(Table3[MHDI_tot],Table3[[#This Row],[MHDI_tot]],3)</f>
        <v>0.74299999999999999</v>
      </c>
    </row>
    <row r="3989" spans="1:14" hidden="1" x14ac:dyDescent="0.2">
      <c r="A3989" t="str">
        <f>SVI!F3989</f>
        <v>São Pedro do Iguaçu/PR</v>
      </c>
      <c r="B3989" t="str">
        <f>INDEX(tb_SVI[],MATCH(Table3[[#This Row],[ibge_cod]],tb_SVI[Município],0),1)</f>
        <v>PR</v>
      </c>
      <c r="C3989" t="str">
        <f>INDEX(tb_SVI[],MATCH(Table3[[#This Row],[city_name]],tb_SVI[city_name_uf],0),3)</f>
        <v>4125753</v>
      </c>
      <c r="D3989" t="s">
        <v>21619</v>
      </c>
      <c r="E3989" s="11">
        <f>INDEX(tb_SVI[],MATCH(Table3[[#This Row],[city_name]],tb_SVI[city_name_uf],0),5)</f>
        <v>5820</v>
      </c>
      <c r="F3989">
        <f>INDEX(tb_MHDI[],MATCH(Table3[[#This Row],[city_name]],tb_MHDI[mun_uf],0),5)</f>
        <v>0.68300000000000005</v>
      </c>
      <c r="G3989">
        <f>INDEX(tb_MHDI[],MATCH(Table3[[#This Row],[city_name]],tb_MHDI[mun_uf],0),6)</f>
        <v>0.68700000000000006</v>
      </c>
      <c r="H3989">
        <f>INDEX(tb_MHDI[],MATCH(Table3[[#This Row],[city_name]],tb_MHDI[mun_uf],0),7)</f>
        <v>0.79800000000000004</v>
      </c>
      <c r="I3989">
        <f>INDEX(tb_MHDI[],MATCH(Table3[[#This Row],[city_name]],tb_MHDI[mun_uf],0),8)</f>
        <v>0.58099999999999996</v>
      </c>
      <c r="J3989">
        <f>_xlfn.NUMBERVALUE(INDEX(tb_SVI[],MATCH(Table3[[#This Row],[city_name]],tb_SVI[city_name_uf],0),8),".")</f>
        <v>0.26900000000000002</v>
      </c>
      <c r="K3989">
        <f>_xlfn.NUMBERVALUE(INDEX(tb_SVI[],MATCH(Table3[[#This Row],[city_name]],tb_SVI[city_name_uf],0),9),".")</f>
        <v>0.161</v>
      </c>
      <c r="L3989">
        <f>_xlfn.NUMBERVALUE(INDEX(tb_SVI[],MATCH(Table3[[#This Row],[city_name]],tb_SVI[city_name_uf],0),10),".")</f>
        <v>0.35799999999999998</v>
      </c>
      <c r="M3989">
        <f>_xlfn.NUMBERVALUE(INDEX(tb_SVI[],MATCH(Table3[[#This Row],[city_name]],tb_SVI[city_name_uf],0),11),".")</f>
        <v>0.28699999999999998</v>
      </c>
      <c r="N3989" s="14">
        <f>_xlfn.PERCENTRANK.INC(Table3[MHDI_tot],Table3[[#This Row],[MHDI_tot]],3)</f>
        <v>0.57099999999999995</v>
      </c>
    </row>
    <row r="3990" spans="1:14" hidden="1" x14ac:dyDescent="0.2">
      <c r="A3990" t="str">
        <f>SVI!F3990</f>
        <v>São Miguel do Iguaçu/PR</v>
      </c>
      <c r="B3990" t="str">
        <f>INDEX(tb_SVI[],MATCH(Table3[[#This Row],[ibge_cod]],tb_SVI[Município],0),1)</f>
        <v>PR</v>
      </c>
      <c r="C3990" t="str">
        <f>INDEX(tb_SVI[],MATCH(Table3[[#This Row],[city_name]],tb_SVI[city_name_uf],0),3)</f>
        <v>4125704</v>
      </c>
      <c r="D3990" t="s">
        <v>21620</v>
      </c>
      <c r="E3990" s="11">
        <f>INDEX(tb_SVI[],MATCH(Table3[[#This Row],[city_name]],tb_SVI[city_name_uf],0),5)</f>
        <v>27576</v>
      </c>
      <c r="F3990">
        <f>INDEX(tb_MHDI[],MATCH(Table3[[#This Row],[city_name]],tb_MHDI[mun_uf],0),5)</f>
        <v>0.70399999999999996</v>
      </c>
      <c r="G3990">
        <f>INDEX(tb_MHDI[],MATCH(Table3[[#This Row],[city_name]],tb_MHDI[mun_uf],0),6)</f>
        <v>0.72599999999999998</v>
      </c>
      <c r="H3990">
        <f>INDEX(tb_MHDI[],MATCH(Table3[[#This Row],[city_name]],tb_MHDI[mun_uf],0),7)</f>
        <v>0.81799999999999995</v>
      </c>
      <c r="I3990">
        <f>INDEX(tb_MHDI[],MATCH(Table3[[#This Row],[city_name]],tb_MHDI[mun_uf],0),8)</f>
        <v>0.58799999999999997</v>
      </c>
      <c r="J3990">
        <f>_xlfn.NUMBERVALUE(INDEX(tb_SVI[],MATCH(Table3[[#This Row],[city_name]],tb_SVI[city_name_uf],0),8),".")</f>
        <v>0.245</v>
      </c>
      <c r="K3990">
        <f>_xlfn.NUMBERVALUE(INDEX(tb_SVI[],MATCH(Table3[[#This Row],[city_name]],tb_SVI[city_name_uf],0),9),".")</f>
        <v>0.13700000000000001</v>
      </c>
      <c r="L3990">
        <f>_xlfn.NUMBERVALUE(INDEX(tb_SVI[],MATCH(Table3[[#This Row],[city_name]],tb_SVI[city_name_uf],0),10),".")</f>
        <v>0.32</v>
      </c>
      <c r="M3990">
        <f>_xlfn.NUMBERVALUE(INDEX(tb_SVI[],MATCH(Table3[[#This Row],[city_name]],tb_SVI[city_name_uf],0),11),".")</f>
        <v>0.27700000000000002</v>
      </c>
      <c r="N3990" s="14">
        <f>_xlfn.PERCENTRANK.INC(Table3[MHDI_tot],Table3[[#This Row],[MHDI_tot]],3)</f>
        <v>0.67400000000000004</v>
      </c>
    </row>
    <row r="3991" spans="1:14" hidden="1" x14ac:dyDescent="0.2">
      <c r="A3991" t="str">
        <f>SVI!F3991</f>
        <v>Lidianópolis/PR</v>
      </c>
      <c r="B3991" t="str">
        <f>INDEX(tb_SVI[],MATCH(Table3[[#This Row],[ibge_cod]],tb_SVI[Município],0),1)</f>
        <v>PR</v>
      </c>
      <c r="C3991" t="str">
        <f>INDEX(tb_SVI[],MATCH(Table3[[#This Row],[city_name]],tb_SVI[city_name_uf],0),3)</f>
        <v>4113429</v>
      </c>
      <c r="D3991" t="s">
        <v>21621</v>
      </c>
      <c r="E3991" s="11">
        <f>INDEX(tb_SVI[],MATCH(Table3[[#This Row],[city_name]],tb_SVI[city_name_uf],0),5)</f>
        <v>3231</v>
      </c>
      <c r="F3991">
        <f>INDEX(tb_MHDI[],MATCH(Table3[[#This Row],[city_name]],tb_MHDI[mun_uf],0),5)</f>
        <v>0.68</v>
      </c>
      <c r="G3991">
        <f>INDEX(tb_MHDI[],MATCH(Table3[[#This Row],[city_name]],tb_MHDI[mun_uf],0),6)</f>
        <v>0.65700000000000003</v>
      </c>
      <c r="H3991">
        <f>INDEX(tb_MHDI[],MATCH(Table3[[#This Row],[city_name]],tb_MHDI[mun_uf],0),7)</f>
        <v>0.80200000000000005</v>
      </c>
      <c r="I3991">
        <f>INDEX(tb_MHDI[],MATCH(Table3[[#This Row],[city_name]],tb_MHDI[mun_uf],0),8)</f>
        <v>0.59799999999999998</v>
      </c>
      <c r="J3991">
        <f>_xlfn.NUMBERVALUE(INDEX(tb_SVI[],MATCH(Table3[[#This Row],[city_name]],tb_SVI[city_name_uf],0),8),".")</f>
        <v>0.23699999999999999</v>
      </c>
      <c r="K3991">
        <f>_xlfn.NUMBERVALUE(INDEX(tb_SVI[],MATCH(Table3[[#This Row],[city_name]],tb_SVI[city_name_uf],0),9),".")</f>
        <v>9.7000000000000003E-2</v>
      </c>
      <c r="L3991">
        <f>_xlfn.NUMBERVALUE(INDEX(tb_SVI[],MATCH(Table3[[#This Row],[city_name]],tb_SVI[city_name_uf],0),10),".")</f>
        <v>0.30199999999999999</v>
      </c>
      <c r="M3991">
        <f>_xlfn.NUMBERVALUE(INDEX(tb_SVI[],MATCH(Table3[[#This Row],[city_name]],tb_SVI[city_name_uf],0),11),".")</f>
        <v>0.311</v>
      </c>
      <c r="N3991" s="14">
        <f>_xlfn.PERCENTRANK.INC(Table3[MHDI_tot],Table3[[#This Row],[MHDI_tot]],3)</f>
        <v>0.55700000000000005</v>
      </c>
    </row>
    <row r="3992" spans="1:14" hidden="1" x14ac:dyDescent="0.2">
      <c r="A3992" t="str">
        <f>SVI!F3992</f>
        <v>Leópolis/PR</v>
      </c>
      <c r="B3992" t="str">
        <f>INDEX(tb_SVI[],MATCH(Table3[[#This Row],[ibge_cod]],tb_SVI[Município],0),1)</f>
        <v>PR</v>
      </c>
      <c r="C3992" t="str">
        <f>INDEX(tb_SVI[],MATCH(Table3[[#This Row],[city_name]],tb_SVI[city_name_uf],0),3)</f>
        <v>4113403</v>
      </c>
      <c r="D3992" t="s">
        <v>21622</v>
      </c>
      <c r="E3992" s="11">
        <f>INDEX(tb_SVI[],MATCH(Table3[[#This Row],[city_name]],tb_SVI[city_name_uf],0),5)</f>
        <v>3925</v>
      </c>
      <c r="F3992">
        <f>INDEX(tb_MHDI[],MATCH(Table3[[#This Row],[city_name]],tb_MHDI[mun_uf],0),5)</f>
        <v>0.70699999999999996</v>
      </c>
      <c r="G3992">
        <f>INDEX(tb_MHDI[],MATCH(Table3[[#This Row],[city_name]],tb_MHDI[mun_uf],0),6)</f>
        <v>0.65700000000000003</v>
      </c>
      <c r="H3992">
        <f>INDEX(tb_MHDI[],MATCH(Table3[[#This Row],[city_name]],tb_MHDI[mun_uf],0),7)</f>
        <v>0.81200000000000006</v>
      </c>
      <c r="I3992">
        <f>INDEX(tb_MHDI[],MATCH(Table3[[#This Row],[city_name]],tb_MHDI[mun_uf],0),8)</f>
        <v>0.66300000000000003</v>
      </c>
      <c r="J3992">
        <f>_xlfn.NUMBERVALUE(INDEX(tb_SVI[],MATCH(Table3[[#This Row],[city_name]],tb_SVI[city_name_uf],0),8),".")</f>
        <v>0.27400000000000002</v>
      </c>
      <c r="K3992">
        <f>_xlfn.NUMBERVALUE(INDEX(tb_SVI[],MATCH(Table3[[#This Row],[city_name]],tb_SVI[city_name_uf],0),9),".")</f>
        <v>0.24299999999999999</v>
      </c>
      <c r="L3992">
        <f>_xlfn.NUMBERVALUE(INDEX(tb_SVI[],MATCH(Table3[[#This Row],[city_name]],tb_SVI[city_name_uf],0),10),".")</f>
        <v>0.26900000000000002</v>
      </c>
      <c r="M3992">
        <f>_xlfn.NUMBERVALUE(INDEX(tb_SVI[],MATCH(Table3[[#This Row],[city_name]],tb_SVI[city_name_uf],0),11),".")</f>
        <v>0.31</v>
      </c>
      <c r="N3992" s="14">
        <f>_xlfn.PERCENTRANK.INC(Table3[MHDI_tot],Table3[[#This Row],[MHDI_tot]],3)</f>
        <v>0.69099999999999995</v>
      </c>
    </row>
    <row r="3993" spans="1:14" hidden="1" x14ac:dyDescent="0.2">
      <c r="A3993" t="str">
        <f>SVI!F3993</f>
        <v>Laranjeiras do Sul/PR</v>
      </c>
      <c r="B3993" t="str">
        <f>INDEX(tb_SVI[],MATCH(Table3[[#This Row],[ibge_cod]],tb_SVI[Município],0),1)</f>
        <v>PR</v>
      </c>
      <c r="C3993" t="str">
        <f>INDEX(tb_SVI[],MATCH(Table3[[#This Row],[city_name]],tb_SVI[city_name_uf],0),3)</f>
        <v>4113304</v>
      </c>
      <c r="D3993" t="s">
        <v>21623</v>
      </c>
      <c r="E3993" s="11">
        <f>INDEX(tb_SVI[],MATCH(Table3[[#This Row],[city_name]],tb_SVI[city_name_uf],0),5)</f>
        <v>32139</v>
      </c>
      <c r="F3993">
        <f>INDEX(tb_MHDI[],MATCH(Table3[[#This Row],[city_name]],tb_MHDI[mun_uf],0),5)</f>
        <v>0.70599999999999996</v>
      </c>
      <c r="G3993">
        <f>INDEX(tb_MHDI[],MATCH(Table3[[#This Row],[city_name]],tb_MHDI[mun_uf],0),6)</f>
        <v>0.70899999999999996</v>
      </c>
      <c r="H3993">
        <f>INDEX(tb_MHDI[],MATCH(Table3[[#This Row],[city_name]],tb_MHDI[mun_uf],0),7)</f>
        <v>0.83499999999999996</v>
      </c>
      <c r="I3993">
        <f>INDEX(tb_MHDI[],MATCH(Table3[[#This Row],[city_name]],tb_MHDI[mun_uf],0),8)</f>
        <v>0.59399999999999997</v>
      </c>
      <c r="J3993">
        <f>_xlfn.NUMBERVALUE(INDEX(tb_SVI[],MATCH(Table3[[#This Row],[city_name]],tb_SVI[city_name_uf],0),8),".")</f>
        <v>0.29499999999999998</v>
      </c>
      <c r="K3993">
        <f>_xlfn.NUMBERVALUE(INDEX(tb_SVI[],MATCH(Table3[[#This Row],[city_name]],tb_SVI[city_name_uf],0),9),".")</f>
        <v>0.19500000000000001</v>
      </c>
      <c r="L3993">
        <f>_xlfn.NUMBERVALUE(INDEX(tb_SVI[],MATCH(Table3[[#This Row],[city_name]],tb_SVI[city_name_uf],0),10),".")</f>
        <v>0.36499999999999999</v>
      </c>
      <c r="M3993">
        <f>_xlfn.NUMBERVALUE(INDEX(tb_SVI[],MATCH(Table3[[#This Row],[city_name]],tb_SVI[city_name_uf],0),11),".")</f>
        <v>0.32400000000000001</v>
      </c>
      <c r="N3993" s="14">
        <f>_xlfn.PERCENTRANK.INC(Table3[MHDI_tot],Table3[[#This Row],[MHDI_tot]],3)</f>
        <v>0.68400000000000005</v>
      </c>
    </row>
    <row r="3994" spans="1:14" hidden="1" x14ac:dyDescent="0.2">
      <c r="A3994" t="str">
        <f>SVI!F3994</f>
        <v>Laranjal/PR</v>
      </c>
      <c r="B3994" t="str">
        <f>INDEX(tb_SVI[],MATCH(Table3[[#This Row],[ibge_cod]],tb_SVI[Município],0),1)</f>
        <v>PR</v>
      </c>
      <c r="C3994" t="str">
        <f>INDEX(tb_SVI[],MATCH(Table3[[#This Row],[city_name]],tb_SVI[city_name_uf],0),3)</f>
        <v>4113254</v>
      </c>
      <c r="D3994" t="s">
        <v>21624</v>
      </c>
      <c r="E3994" s="11">
        <f>INDEX(tb_SVI[],MATCH(Table3[[#This Row],[city_name]],tb_SVI[city_name_uf],0),5)</f>
        <v>5784</v>
      </c>
      <c r="F3994">
        <f>INDEX(tb_MHDI[],MATCH(Table3[[#This Row],[city_name]],tb_MHDI[mun_uf],0),5)</f>
        <v>0.58499999999999996</v>
      </c>
      <c r="G3994">
        <f>INDEX(tb_MHDI[],MATCH(Table3[[#This Row],[city_name]],tb_MHDI[mun_uf],0),6)</f>
        <v>0.58099999999999996</v>
      </c>
      <c r="H3994">
        <f>INDEX(tb_MHDI[],MATCH(Table3[[#This Row],[city_name]],tb_MHDI[mun_uf],0),7)</f>
        <v>0.79</v>
      </c>
      <c r="I3994">
        <f>INDEX(tb_MHDI[],MATCH(Table3[[#This Row],[city_name]],tb_MHDI[mun_uf],0),8)</f>
        <v>0.436</v>
      </c>
      <c r="J3994">
        <f>_xlfn.NUMBERVALUE(INDEX(tb_SVI[],MATCH(Table3[[#This Row],[city_name]],tb_SVI[city_name_uf],0),8),".")</f>
        <v>0.40699999999999997</v>
      </c>
      <c r="K3994">
        <f>_xlfn.NUMBERVALUE(INDEX(tb_SVI[],MATCH(Table3[[#This Row],[city_name]],tb_SVI[city_name_uf],0),9),".")</f>
        <v>0.17100000000000001</v>
      </c>
      <c r="L3994">
        <f>_xlfn.NUMBERVALUE(INDEX(tb_SVI[],MATCH(Table3[[#This Row],[city_name]],tb_SVI[city_name_uf],0),10),".")</f>
        <v>0.49099999999999999</v>
      </c>
      <c r="M3994">
        <f>_xlfn.NUMBERVALUE(INDEX(tb_SVI[],MATCH(Table3[[#This Row],[city_name]],tb_SVI[city_name_uf],0),11),".")</f>
        <v>0.55900000000000005</v>
      </c>
      <c r="N3994" s="14">
        <f>_xlfn.PERCENTRANK.INC(Table3[MHDI_tot],Table3[[#This Row],[MHDI_tot]],3)</f>
        <v>0.184</v>
      </c>
    </row>
    <row r="3995" spans="1:14" hidden="1" x14ac:dyDescent="0.2">
      <c r="A3995" t="str">
        <f>SVI!F3995</f>
        <v>Kaloré/PR</v>
      </c>
      <c r="B3995" t="str">
        <f>INDEX(tb_SVI[],MATCH(Table3[[#This Row],[ibge_cod]],tb_SVI[Município],0),1)</f>
        <v>PR</v>
      </c>
      <c r="C3995" t="str">
        <f>INDEX(tb_SVI[],MATCH(Table3[[#This Row],[city_name]],tb_SVI[city_name_uf],0),3)</f>
        <v>4113106</v>
      </c>
      <c r="D3995" t="s">
        <v>21625</v>
      </c>
      <c r="E3995" s="11">
        <f>INDEX(tb_SVI[],MATCH(Table3[[#This Row],[city_name]],tb_SVI[city_name_uf],0),5)</f>
        <v>4047</v>
      </c>
      <c r="F3995">
        <f>INDEX(tb_MHDI[],MATCH(Table3[[#This Row],[city_name]],tb_MHDI[mun_uf],0),5)</f>
        <v>0.72099999999999997</v>
      </c>
      <c r="G3995">
        <f>INDEX(tb_MHDI[],MATCH(Table3[[#This Row],[city_name]],tb_MHDI[mun_uf],0),6)</f>
        <v>0.67300000000000004</v>
      </c>
      <c r="H3995">
        <f>INDEX(tb_MHDI[],MATCH(Table3[[#This Row],[city_name]],tb_MHDI[mun_uf],0),7)</f>
        <v>0.84799999999999998</v>
      </c>
      <c r="I3995">
        <f>INDEX(tb_MHDI[],MATCH(Table3[[#This Row],[city_name]],tb_MHDI[mun_uf],0),8)</f>
        <v>0.65700000000000003</v>
      </c>
      <c r="J3995">
        <f>_xlfn.NUMBERVALUE(INDEX(tb_SVI[],MATCH(Table3[[#This Row],[city_name]],tb_SVI[city_name_uf],0),8),".")</f>
        <v>0.20399999999999999</v>
      </c>
      <c r="K3995">
        <f>_xlfn.NUMBERVALUE(INDEX(tb_SVI[],MATCH(Table3[[#This Row],[city_name]],tb_SVI[city_name_uf],0),9),".")</f>
        <v>1E-3</v>
      </c>
      <c r="L3995">
        <f>_xlfn.NUMBERVALUE(INDEX(tb_SVI[],MATCH(Table3[[#This Row],[city_name]],tb_SVI[city_name_uf],0),10),".")</f>
        <v>0.27800000000000002</v>
      </c>
      <c r="M3995">
        <f>_xlfn.NUMBERVALUE(INDEX(tb_SVI[],MATCH(Table3[[#This Row],[city_name]],tb_SVI[city_name_uf],0),11),".")</f>
        <v>0.33200000000000002</v>
      </c>
      <c r="N3995" s="14">
        <f>_xlfn.PERCENTRANK.INC(Table3[MHDI_tot],Table3[[#This Row],[MHDI_tot]],3)</f>
        <v>0.76600000000000001</v>
      </c>
    </row>
    <row r="3996" spans="1:14" hidden="1" x14ac:dyDescent="0.2">
      <c r="A3996" t="str">
        <f>SVI!F3229</f>
        <v>Santo Antônio de Pádua/RJ</v>
      </c>
      <c r="B3996" t="str">
        <f>INDEX(tb_SVI[],MATCH(Table3[[#This Row],[ibge_cod]],tb_SVI[Município],0),1)</f>
        <v>RJ</v>
      </c>
      <c r="C3996" t="str">
        <f>INDEX(tb_SVI[],MATCH(Table3[[#This Row],[city_name]],tb_SVI[city_name_uf],0),3)</f>
        <v>3304706</v>
      </c>
      <c r="D3996" t="s">
        <v>20861</v>
      </c>
      <c r="E3996" s="11">
        <f>INDEX(tb_SVI[],MATCH(Table3[[#This Row],[city_name]],tb_SVI[city_name_uf],0),5)</f>
        <v>42594</v>
      </c>
      <c r="F3996">
        <f>INDEX(tb_MHDI[],MATCH(Table3[[#This Row],[city_name]],tb_MHDI[mun_uf],0),5)</f>
        <v>0.71799999999999997</v>
      </c>
      <c r="G3996">
        <f>INDEX(tb_MHDI[],MATCH(Table3[[#This Row],[city_name]],tb_MHDI[mun_uf],0),6)</f>
        <v>0.70899999999999996</v>
      </c>
      <c r="H3996">
        <f>INDEX(tb_MHDI[],MATCH(Table3[[#This Row],[city_name]],tb_MHDI[mun_uf],0),7)</f>
        <v>0.80600000000000005</v>
      </c>
      <c r="I3996">
        <f>INDEX(tb_MHDI[],MATCH(Table3[[#This Row],[city_name]],tb_MHDI[mun_uf],0),8)</f>
        <v>0.64800000000000002</v>
      </c>
      <c r="J3996">
        <f>_xlfn.NUMBERVALUE(INDEX(tb_SVI[],MATCH(Table3[[#This Row],[city_name]],tb_SVI[city_name_uf],0),8),".")</f>
        <v>0.249</v>
      </c>
      <c r="K3996">
        <f>_xlfn.NUMBERVALUE(INDEX(tb_SVI[],MATCH(Table3[[#This Row],[city_name]],tb_SVI[city_name_uf],0),9),".")</f>
        <v>0.123</v>
      </c>
      <c r="L3996">
        <f>_xlfn.NUMBERVALUE(INDEX(tb_SVI[],MATCH(Table3[[#This Row],[city_name]],tb_SVI[city_name_uf],0),10),".")</f>
        <v>0.314</v>
      </c>
      <c r="M3996">
        <f>_xlfn.NUMBERVALUE(INDEX(tb_SVI[],MATCH(Table3[[#This Row],[city_name]],tb_SVI[city_name_uf],0),11),".")</f>
        <v>0.309</v>
      </c>
      <c r="N3996" s="14">
        <f>_xlfn.PERCENTRANK.INC(Table3[MHDI_tot],Table3[[#This Row],[MHDI_tot]],3)</f>
        <v>0.749</v>
      </c>
    </row>
    <row r="3997" spans="1:14" hidden="1" x14ac:dyDescent="0.2">
      <c r="A3997" t="str">
        <f>SVI!F3997</f>
        <v>Juranda/PR</v>
      </c>
      <c r="B3997" t="str">
        <f>INDEX(tb_SVI[],MATCH(Table3[[#This Row],[ibge_cod]],tb_SVI[Município],0),1)</f>
        <v>PR</v>
      </c>
      <c r="C3997" t="str">
        <f>INDEX(tb_SVI[],MATCH(Table3[[#This Row],[city_name]],tb_SVI[city_name_uf],0),3)</f>
        <v>4112959</v>
      </c>
      <c r="D3997" t="s">
        <v>21627</v>
      </c>
      <c r="E3997" s="11">
        <f>INDEX(tb_SVI[],MATCH(Table3[[#This Row],[city_name]],tb_SVI[city_name_uf],0),5)</f>
        <v>7292</v>
      </c>
      <c r="F3997">
        <f>INDEX(tb_MHDI[],MATCH(Table3[[#This Row],[city_name]],tb_MHDI[mun_uf],0),5)</f>
        <v>0.70799999999999996</v>
      </c>
      <c r="G3997">
        <f>INDEX(tb_MHDI[],MATCH(Table3[[#This Row],[city_name]],tb_MHDI[mun_uf],0),6)</f>
        <v>0.67800000000000005</v>
      </c>
      <c r="H3997">
        <f>INDEX(tb_MHDI[],MATCH(Table3[[#This Row],[city_name]],tb_MHDI[mun_uf],0),7)</f>
        <v>0.81799999999999995</v>
      </c>
      <c r="I3997">
        <f>INDEX(tb_MHDI[],MATCH(Table3[[#This Row],[city_name]],tb_MHDI[mun_uf],0),8)</f>
        <v>0.63900000000000001</v>
      </c>
      <c r="J3997">
        <f>_xlfn.NUMBERVALUE(INDEX(tb_SVI[],MATCH(Table3[[#This Row],[city_name]],tb_SVI[city_name_uf],0),8),".")</f>
        <v>0.26400000000000001</v>
      </c>
      <c r="K3997">
        <f>_xlfn.NUMBERVALUE(INDEX(tb_SVI[],MATCH(Table3[[#This Row],[city_name]],tb_SVI[city_name_uf],0),9),".")</f>
        <v>0.16300000000000001</v>
      </c>
      <c r="L3997">
        <f>_xlfn.NUMBERVALUE(INDEX(tb_SVI[],MATCH(Table3[[#This Row],[city_name]],tb_SVI[city_name_uf],0),10),".")</f>
        <v>0.32300000000000001</v>
      </c>
      <c r="M3997">
        <f>_xlfn.NUMBERVALUE(INDEX(tb_SVI[],MATCH(Table3[[#This Row],[city_name]],tb_SVI[city_name_uf],0),11),".")</f>
        <v>0.30599999999999999</v>
      </c>
      <c r="N3997" s="14">
        <f>_xlfn.PERCENTRANK.INC(Table3[MHDI_tot],Table3[[#This Row],[MHDI_tot]],3)</f>
        <v>0.69499999999999995</v>
      </c>
    </row>
    <row r="3998" spans="1:14" hidden="1" x14ac:dyDescent="0.2">
      <c r="A3998" t="str">
        <f>SVI!F3998</f>
        <v>Jundiaí do Sul/PR</v>
      </c>
      <c r="B3998" t="str">
        <f>INDEX(tb_SVI[],MATCH(Table3[[#This Row],[ibge_cod]],tb_SVI[Município],0),1)</f>
        <v>PR</v>
      </c>
      <c r="C3998" t="str">
        <f>INDEX(tb_SVI[],MATCH(Table3[[#This Row],[city_name]],tb_SVI[city_name_uf],0),3)</f>
        <v>4112900</v>
      </c>
      <c r="D3998" t="s">
        <v>21628</v>
      </c>
      <c r="E3998" s="11">
        <f>INDEX(tb_SVI[],MATCH(Table3[[#This Row],[city_name]],tb_SVI[city_name_uf],0),5)</f>
        <v>3269</v>
      </c>
      <c r="F3998">
        <f>INDEX(tb_MHDI[],MATCH(Table3[[#This Row],[city_name]],tb_MHDI[mun_uf],0),5)</f>
        <v>0.68799999999999994</v>
      </c>
      <c r="G3998">
        <f>INDEX(tb_MHDI[],MATCH(Table3[[#This Row],[city_name]],tb_MHDI[mun_uf],0),6)</f>
        <v>0.66</v>
      </c>
      <c r="H3998">
        <f>INDEX(tb_MHDI[],MATCH(Table3[[#This Row],[city_name]],tb_MHDI[mun_uf],0),7)</f>
        <v>0.81699999999999995</v>
      </c>
      <c r="I3998">
        <f>INDEX(tb_MHDI[],MATCH(Table3[[#This Row],[city_name]],tb_MHDI[mun_uf],0),8)</f>
        <v>0.60499999999999998</v>
      </c>
      <c r="J3998">
        <f>_xlfn.NUMBERVALUE(INDEX(tb_SVI[],MATCH(Table3[[#This Row],[city_name]],tb_SVI[city_name_uf],0),8),".")</f>
        <v>0.3</v>
      </c>
      <c r="K3998">
        <f>_xlfn.NUMBERVALUE(INDEX(tb_SVI[],MATCH(Table3[[#This Row],[city_name]],tb_SVI[city_name_uf],0),9),".")</f>
        <v>0.19700000000000001</v>
      </c>
      <c r="L3998">
        <f>_xlfn.NUMBERVALUE(INDEX(tb_SVI[],MATCH(Table3[[#This Row],[city_name]],tb_SVI[city_name_uf],0),10),".")</f>
        <v>0.29699999999999999</v>
      </c>
      <c r="M3998">
        <f>_xlfn.NUMBERVALUE(INDEX(tb_SVI[],MATCH(Table3[[#This Row],[city_name]],tb_SVI[city_name_uf],0),11),".")</f>
        <v>0.40500000000000003</v>
      </c>
      <c r="N3998" s="14">
        <f>_xlfn.PERCENTRANK.INC(Table3[MHDI_tot],Table3[[#This Row],[MHDI_tot]],3)</f>
        <v>0.59499999999999997</v>
      </c>
    </row>
    <row r="3999" spans="1:14" hidden="1" x14ac:dyDescent="0.2">
      <c r="A3999" t="str">
        <f>SVI!F3999</f>
        <v>Joaquim Távora/PR</v>
      </c>
      <c r="B3999" t="str">
        <f>INDEX(tb_SVI[],MATCH(Table3[[#This Row],[ibge_cod]],tb_SVI[Município],0),1)</f>
        <v>PR</v>
      </c>
      <c r="C3999" t="str">
        <f>INDEX(tb_SVI[],MATCH(Table3[[#This Row],[city_name]],tb_SVI[city_name_uf],0),3)</f>
        <v>4112801</v>
      </c>
      <c r="D3999" t="s">
        <v>21629</v>
      </c>
      <c r="E3999" s="11">
        <f>INDEX(tb_SVI[],MATCH(Table3[[#This Row],[city_name]],tb_SVI[city_name_uf],0),5)</f>
        <v>12009</v>
      </c>
      <c r="F3999">
        <f>INDEX(tb_MHDI[],MATCH(Table3[[#This Row],[city_name]],tb_MHDI[mun_uf],0),5)</f>
        <v>0.7</v>
      </c>
      <c r="G3999">
        <f>INDEX(tb_MHDI[],MATCH(Table3[[#This Row],[city_name]],tb_MHDI[mun_uf],0),6)</f>
        <v>0.69899999999999995</v>
      </c>
      <c r="H3999">
        <f>INDEX(tb_MHDI[],MATCH(Table3[[#This Row],[city_name]],tb_MHDI[mun_uf],0),7)</f>
        <v>0.80100000000000005</v>
      </c>
      <c r="I3999">
        <f>INDEX(tb_MHDI[],MATCH(Table3[[#This Row],[city_name]],tb_MHDI[mun_uf],0),8)</f>
        <v>0.61299999999999999</v>
      </c>
      <c r="J3999">
        <f>_xlfn.NUMBERVALUE(INDEX(tb_SVI[],MATCH(Table3[[#This Row],[city_name]],tb_SVI[city_name_uf],0),8),".")</f>
        <v>0.217</v>
      </c>
      <c r="K3999">
        <f>_xlfn.NUMBERVALUE(INDEX(tb_SVI[],MATCH(Table3[[#This Row],[city_name]],tb_SVI[city_name_uf],0),9),".")</f>
        <v>8.5000000000000006E-2</v>
      </c>
      <c r="L3999">
        <f>_xlfn.NUMBERVALUE(INDEX(tb_SVI[],MATCH(Table3[[#This Row],[city_name]],tb_SVI[city_name_uf],0),10),".")</f>
        <v>0.33300000000000002</v>
      </c>
      <c r="M3999">
        <f>_xlfn.NUMBERVALUE(INDEX(tb_SVI[],MATCH(Table3[[#This Row],[city_name]],tb_SVI[city_name_uf],0),11),".")</f>
        <v>0.23200000000000001</v>
      </c>
      <c r="N3999" s="14">
        <f>_xlfn.PERCENTRANK.INC(Table3[MHDI_tot],Table3[[#This Row],[MHDI_tot]],3)</f>
        <v>0.65200000000000002</v>
      </c>
    </row>
    <row r="4000" spans="1:14" hidden="1" x14ac:dyDescent="0.2">
      <c r="A4000" t="str">
        <f>SVI!F4000</f>
        <v>Jesuítas/PR</v>
      </c>
      <c r="B4000" t="str">
        <f>INDEX(tb_SVI[],MATCH(Table3[[#This Row],[ibge_cod]],tb_SVI[Município],0),1)</f>
        <v>PR</v>
      </c>
      <c r="C4000" t="str">
        <f>INDEX(tb_SVI[],MATCH(Table3[[#This Row],[city_name]],tb_SVI[city_name_uf],0),3)</f>
        <v>4112751</v>
      </c>
      <c r="D4000" t="s">
        <v>21630</v>
      </c>
      <c r="E4000" s="11">
        <f>INDEX(tb_SVI[],MATCH(Table3[[#This Row],[city_name]],tb_SVI[city_name_uf],0),5)</f>
        <v>8330</v>
      </c>
      <c r="F4000">
        <f>INDEX(tb_MHDI[],MATCH(Table3[[#This Row],[city_name]],tb_MHDI[mun_uf],0),5)</f>
        <v>0.70499999999999996</v>
      </c>
      <c r="G4000">
        <f>INDEX(tb_MHDI[],MATCH(Table3[[#This Row],[city_name]],tb_MHDI[mun_uf],0),6)</f>
        <v>0.68</v>
      </c>
      <c r="H4000">
        <f>INDEX(tb_MHDI[],MATCH(Table3[[#This Row],[city_name]],tb_MHDI[mun_uf],0),7)</f>
        <v>0.83899999999999997</v>
      </c>
      <c r="I4000">
        <f>INDEX(tb_MHDI[],MATCH(Table3[[#This Row],[city_name]],tb_MHDI[mun_uf],0),8)</f>
        <v>0.61499999999999999</v>
      </c>
      <c r="J4000">
        <f>_xlfn.NUMBERVALUE(INDEX(tb_SVI[],MATCH(Table3[[#This Row],[city_name]],tb_SVI[city_name_uf],0),8),".")</f>
        <v>0.28599999999999998</v>
      </c>
      <c r="K4000">
        <f>_xlfn.NUMBERVALUE(INDEX(tb_SVI[],MATCH(Table3[[#This Row],[city_name]],tb_SVI[city_name_uf],0),9),".")</f>
        <v>0.222</v>
      </c>
      <c r="L4000">
        <f>_xlfn.NUMBERVALUE(INDEX(tb_SVI[],MATCH(Table3[[#This Row],[city_name]],tb_SVI[city_name_uf],0),10),".")</f>
        <v>0.30499999999999999</v>
      </c>
      <c r="M4000">
        <f>_xlfn.NUMBERVALUE(INDEX(tb_SVI[],MATCH(Table3[[#This Row],[city_name]],tb_SVI[city_name_uf],0),11),".")</f>
        <v>0.33200000000000002</v>
      </c>
      <c r="N4000" s="14">
        <f>_xlfn.PERCENTRANK.INC(Table3[MHDI_tot],Table3[[#This Row],[MHDI_tot]],3)</f>
        <v>0.68100000000000005</v>
      </c>
    </row>
    <row r="4001" spans="1:14" hidden="1" x14ac:dyDescent="0.2">
      <c r="A4001" t="str">
        <f>SVI!F4001</f>
        <v>Jataizinho/PR</v>
      </c>
      <c r="B4001" t="str">
        <f>INDEX(tb_SVI[],MATCH(Table3[[#This Row],[ibge_cod]],tb_SVI[Município],0),1)</f>
        <v>PR</v>
      </c>
      <c r="C4001" t="str">
        <f>INDEX(tb_SVI[],MATCH(Table3[[#This Row],[city_name]],tb_SVI[city_name_uf],0),3)</f>
        <v>4112702</v>
      </c>
      <c r="D4001" t="s">
        <v>21631</v>
      </c>
      <c r="E4001" s="11">
        <f>INDEX(tb_SVI[],MATCH(Table3[[#This Row],[city_name]],tb_SVI[city_name_uf],0),5)</f>
        <v>12638</v>
      </c>
      <c r="F4001">
        <f>INDEX(tb_MHDI[],MATCH(Table3[[#This Row],[city_name]],tb_MHDI[mun_uf],0),5)</f>
        <v>0.68700000000000006</v>
      </c>
      <c r="G4001">
        <f>INDEX(tb_MHDI[],MATCH(Table3[[#This Row],[city_name]],tb_MHDI[mun_uf],0),6)</f>
        <v>0.66900000000000004</v>
      </c>
      <c r="H4001">
        <f>INDEX(tb_MHDI[],MATCH(Table3[[#This Row],[city_name]],tb_MHDI[mun_uf],0),7)</f>
        <v>0.84499999999999997</v>
      </c>
      <c r="I4001">
        <f>INDEX(tb_MHDI[],MATCH(Table3[[#This Row],[city_name]],tb_MHDI[mun_uf],0),8)</f>
        <v>0.57399999999999995</v>
      </c>
      <c r="J4001">
        <f>_xlfn.NUMBERVALUE(INDEX(tb_SVI[],MATCH(Table3[[#This Row],[city_name]],tb_SVI[city_name_uf],0),8),".")</f>
        <v>0.27900000000000003</v>
      </c>
      <c r="K4001">
        <f>_xlfn.NUMBERVALUE(INDEX(tb_SVI[],MATCH(Table3[[#This Row],[city_name]],tb_SVI[city_name_uf],0),9),".")</f>
        <v>0.16300000000000001</v>
      </c>
      <c r="L4001">
        <f>_xlfn.NUMBERVALUE(INDEX(tb_SVI[],MATCH(Table3[[#This Row],[city_name]],tb_SVI[city_name_uf],0),10),".")</f>
        <v>0.34899999999999998</v>
      </c>
      <c r="M4001">
        <f>_xlfn.NUMBERVALUE(INDEX(tb_SVI[],MATCH(Table3[[#This Row],[city_name]],tb_SVI[city_name_uf],0),11),".")</f>
        <v>0.32600000000000001</v>
      </c>
      <c r="N4001" s="14">
        <f>_xlfn.PERCENTRANK.INC(Table3[MHDI_tot],Table3[[#This Row],[MHDI_tot]],3)</f>
        <v>0.59</v>
      </c>
    </row>
    <row r="4002" spans="1:14" hidden="1" x14ac:dyDescent="0.2">
      <c r="A4002" t="str">
        <f>SVI!F4002</f>
        <v>Jardim Olinda/PR</v>
      </c>
      <c r="B4002" t="str">
        <f>INDEX(tb_SVI[],MATCH(Table3[[#This Row],[ibge_cod]],tb_SVI[Município],0),1)</f>
        <v>PR</v>
      </c>
      <c r="C4002" t="str">
        <f>INDEX(tb_SVI[],MATCH(Table3[[#This Row],[city_name]],tb_SVI[city_name_uf],0),3)</f>
        <v>4112603</v>
      </c>
      <c r="D4002" t="s">
        <v>21632</v>
      </c>
      <c r="E4002" s="11">
        <f>INDEX(tb_SVI[],MATCH(Table3[[#This Row],[city_name]],tb_SVI[city_name_uf],0),5)</f>
        <v>1320</v>
      </c>
      <c r="F4002">
        <f>INDEX(tb_MHDI[],MATCH(Table3[[#This Row],[city_name]],tb_MHDI[mun_uf],0),5)</f>
        <v>0.68200000000000005</v>
      </c>
      <c r="G4002">
        <f>INDEX(tb_MHDI[],MATCH(Table3[[#This Row],[city_name]],tb_MHDI[mun_uf],0),6)</f>
        <v>0.66900000000000004</v>
      </c>
      <c r="H4002">
        <f>INDEX(tb_MHDI[],MATCH(Table3[[#This Row],[city_name]],tb_MHDI[mun_uf],0),7)</f>
        <v>0.79100000000000004</v>
      </c>
      <c r="I4002">
        <f>INDEX(tb_MHDI[],MATCH(Table3[[#This Row],[city_name]],tb_MHDI[mun_uf],0),8)</f>
        <v>0.6</v>
      </c>
      <c r="J4002">
        <f>_xlfn.NUMBERVALUE(INDEX(tb_SVI[],MATCH(Table3[[#This Row],[city_name]],tb_SVI[city_name_uf],0),8),".")</f>
        <v>0.24</v>
      </c>
      <c r="K4002">
        <f>_xlfn.NUMBERVALUE(INDEX(tb_SVI[],MATCH(Table3[[#This Row],[city_name]],tb_SVI[city_name_uf],0),9),".")</f>
        <v>0.11799999999999999</v>
      </c>
      <c r="L4002">
        <f>_xlfn.NUMBERVALUE(INDEX(tb_SVI[],MATCH(Table3[[#This Row],[city_name]],tb_SVI[city_name_uf],0),10),".")</f>
        <v>0.33900000000000002</v>
      </c>
      <c r="M4002">
        <f>_xlfn.NUMBERVALUE(INDEX(tb_SVI[],MATCH(Table3[[#This Row],[city_name]],tb_SVI[city_name_uf],0),11),".")</f>
        <v>0.26400000000000001</v>
      </c>
      <c r="N4002" s="14">
        <f>_xlfn.PERCENTRANK.INC(Table3[MHDI_tot],Table3[[#This Row],[MHDI_tot]],3)</f>
        <v>0.56599999999999995</v>
      </c>
    </row>
    <row r="4003" spans="1:14" hidden="1" x14ac:dyDescent="0.2">
      <c r="A4003" t="str">
        <f>SVI!F4003</f>
        <v>Jardim Alegre/PR</v>
      </c>
      <c r="B4003" t="str">
        <f>INDEX(tb_SVI[],MATCH(Table3[[#This Row],[ibge_cod]],tb_SVI[Município],0),1)</f>
        <v>PR</v>
      </c>
      <c r="C4003" t="str">
        <f>INDEX(tb_SVI[],MATCH(Table3[[#This Row],[city_name]],tb_SVI[city_name_uf],0),3)</f>
        <v>4112504</v>
      </c>
      <c r="D4003" t="s">
        <v>21633</v>
      </c>
      <c r="E4003" s="11">
        <f>INDEX(tb_SVI[],MATCH(Table3[[#This Row],[city_name]],tb_SVI[city_name_uf],0),5)</f>
        <v>11196</v>
      </c>
      <c r="F4003">
        <f>INDEX(tb_MHDI[],MATCH(Table3[[#This Row],[city_name]],tb_MHDI[mun_uf],0),5)</f>
        <v>0.68899999999999995</v>
      </c>
      <c r="G4003">
        <f>INDEX(tb_MHDI[],MATCH(Table3[[#This Row],[city_name]],tb_MHDI[mun_uf],0),6)</f>
        <v>0.69599999999999995</v>
      </c>
      <c r="H4003">
        <f>INDEX(tb_MHDI[],MATCH(Table3[[#This Row],[city_name]],tb_MHDI[mun_uf],0),7)</f>
        <v>0.82699999999999996</v>
      </c>
      <c r="I4003">
        <f>INDEX(tb_MHDI[],MATCH(Table3[[#This Row],[city_name]],tb_MHDI[mun_uf],0),8)</f>
        <v>0.56899999999999995</v>
      </c>
      <c r="J4003">
        <f>_xlfn.NUMBERVALUE(INDEX(tb_SVI[],MATCH(Table3[[#This Row],[city_name]],tb_SVI[city_name_uf],0),8),".")</f>
        <v>0.32100000000000001</v>
      </c>
      <c r="K4003">
        <f>_xlfn.NUMBERVALUE(INDEX(tb_SVI[],MATCH(Table3[[#This Row],[city_name]],tb_SVI[city_name_uf],0),9),".")</f>
        <v>0.17699999999999999</v>
      </c>
      <c r="L4003">
        <f>_xlfn.NUMBERVALUE(INDEX(tb_SVI[],MATCH(Table3[[#This Row],[city_name]],tb_SVI[city_name_uf],0),10),".")</f>
        <v>0.36199999999999999</v>
      </c>
      <c r="M4003">
        <f>_xlfn.NUMBERVALUE(INDEX(tb_SVI[],MATCH(Table3[[#This Row],[city_name]],tb_SVI[city_name_uf],0),11),".")</f>
        <v>0.42399999999999999</v>
      </c>
      <c r="N4003" s="14">
        <f>_xlfn.PERCENTRANK.INC(Table3[MHDI_tot],Table3[[#This Row],[MHDI_tot]],3)</f>
        <v>0.6</v>
      </c>
    </row>
    <row r="4004" spans="1:14" hidden="1" x14ac:dyDescent="0.2">
      <c r="A4004" t="str">
        <f>SVI!F4004</f>
        <v>Japurá/PR</v>
      </c>
      <c r="B4004" t="str">
        <f>INDEX(tb_SVI[],MATCH(Table3[[#This Row],[ibge_cod]],tb_SVI[Município],0),1)</f>
        <v>PR</v>
      </c>
      <c r="C4004" t="str">
        <f>INDEX(tb_SVI[],MATCH(Table3[[#This Row],[city_name]],tb_SVI[city_name_uf],0),3)</f>
        <v>4112405</v>
      </c>
      <c r="D4004" t="s">
        <v>21634</v>
      </c>
      <c r="E4004" s="11">
        <f>INDEX(tb_SVI[],MATCH(Table3[[#This Row],[city_name]],tb_SVI[city_name_uf],0),5)</f>
        <v>9500</v>
      </c>
      <c r="F4004">
        <f>INDEX(tb_MHDI[],MATCH(Table3[[#This Row],[city_name]],tb_MHDI[mun_uf],0),5)</f>
        <v>0.71199999999999997</v>
      </c>
      <c r="G4004">
        <f>INDEX(tb_MHDI[],MATCH(Table3[[#This Row],[city_name]],tb_MHDI[mun_uf],0),6)</f>
        <v>0.69799999999999995</v>
      </c>
      <c r="H4004">
        <f>INDEX(tb_MHDI[],MATCH(Table3[[#This Row],[city_name]],tb_MHDI[mun_uf],0),7)</f>
        <v>0.82899999999999996</v>
      </c>
      <c r="I4004">
        <f>INDEX(tb_MHDI[],MATCH(Table3[[#This Row],[city_name]],tb_MHDI[mun_uf],0),8)</f>
        <v>0.623</v>
      </c>
      <c r="J4004">
        <f>_xlfn.NUMBERVALUE(INDEX(tb_SVI[],MATCH(Table3[[#This Row],[city_name]],tb_SVI[city_name_uf],0),8),".")</f>
        <v>0.254</v>
      </c>
      <c r="K4004">
        <f>_xlfn.NUMBERVALUE(INDEX(tb_SVI[],MATCH(Table3[[#This Row],[city_name]],tb_SVI[city_name_uf],0),9),".")</f>
        <v>0.21199999999999999</v>
      </c>
      <c r="L4004">
        <f>_xlfn.NUMBERVALUE(INDEX(tb_SVI[],MATCH(Table3[[#This Row],[city_name]],tb_SVI[city_name_uf],0),10),".")</f>
        <v>0.3</v>
      </c>
      <c r="M4004">
        <f>_xlfn.NUMBERVALUE(INDEX(tb_SVI[],MATCH(Table3[[#This Row],[city_name]],tb_SVI[city_name_uf],0),11),".")</f>
        <v>0.251</v>
      </c>
      <c r="N4004" s="14">
        <f>_xlfn.PERCENTRANK.INC(Table3[MHDI_tot],Table3[[#This Row],[MHDI_tot]],3)</f>
        <v>0.71699999999999997</v>
      </c>
    </row>
    <row r="4005" spans="1:14" hidden="1" x14ac:dyDescent="0.2">
      <c r="A4005" t="str">
        <f>SVI!F4005</f>
        <v>Japira/PR</v>
      </c>
      <c r="B4005" t="str">
        <f>INDEX(tb_SVI[],MATCH(Table3[[#This Row],[ibge_cod]],tb_SVI[Município],0),1)</f>
        <v>PR</v>
      </c>
      <c r="C4005" t="str">
        <f>INDEX(tb_SVI[],MATCH(Table3[[#This Row],[city_name]],tb_SVI[city_name_uf],0),3)</f>
        <v>4112306</v>
      </c>
      <c r="D4005" t="s">
        <v>21635</v>
      </c>
      <c r="E4005" s="11">
        <f>INDEX(tb_SVI[],MATCH(Table3[[#This Row],[city_name]],tb_SVI[city_name_uf],0),5)</f>
        <v>4930</v>
      </c>
      <c r="F4005">
        <f>INDEX(tb_MHDI[],MATCH(Table3[[#This Row],[city_name]],tb_MHDI[mun_uf],0),5)</f>
        <v>0.69599999999999995</v>
      </c>
      <c r="G4005">
        <f>INDEX(tb_MHDI[],MATCH(Table3[[#This Row],[city_name]],tb_MHDI[mun_uf],0),6)</f>
        <v>0.67500000000000004</v>
      </c>
      <c r="H4005">
        <f>INDEX(tb_MHDI[],MATCH(Table3[[#This Row],[city_name]],tb_MHDI[mun_uf],0),7)</f>
        <v>0.82699999999999996</v>
      </c>
      <c r="I4005">
        <f>INDEX(tb_MHDI[],MATCH(Table3[[#This Row],[city_name]],tb_MHDI[mun_uf],0),8)</f>
        <v>0.60299999999999998</v>
      </c>
      <c r="J4005">
        <f>_xlfn.NUMBERVALUE(INDEX(tb_SVI[],MATCH(Table3[[#This Row],[city_name]],tb_SVI[city_name_uf],0),8),".")</f>
        <v>0.30299999999999999</v>
      </c>
      <c r="K4005">
        <f>_xlfn.NUMBERVALUE(INDEX(tb_SVI[],MATCH(Table3[[#This Row],[city_name]],tb_SVI[city_name_uf],0),9),".")</f>
        <v>0.158</v>
      </c>
      <c r="L4005">
        <f>_xlfn.NUMBERVALUE(INDEX(tb_SVI[],MATCH(Table3[[#This Row],[city_name]],tb_SVI[city_name_uf],0),10),".")</f>
        <v>0.34599999999999997</v>
      </c>
      <c r="M4005">
        <f>_xlfn.NUMBERVALUE(INDEX(tb_SVI[],MATCH(Table3[[#This Row],[city_name]],tb_SVI[city_name_uf],0),11),".")</f>
        <v>0.40400000000000003</v>
      </c>
      <c r="N4005" s="14">
        <f>_xlfn.PERCENTRANK.INC(Table3[MHDI_tot],Table3[[#This Row],[MHDI_tot]],3)</f>
        <v>0.63</v>
      </c>
    </row>
    <row r="4006" spans="1:14" hidden="1" x14ac:dyDescent="0.2">
      <c r="A4006" t="str">
        <f>SVI!F4006</f>
        <v>Janiópolis/PR</v>
      </c>
      <c r="B4006" t="str">
        <f>INDEX(tb_SVI[],MATCH(Table3[[#This Row],[ibge_cod]],tb_SVI[Município],0),1)</f>
        <v>PR</v>
      </c>
      <c r="C4006" t="str">
        <f>INDEX(tb_SVI[],MATCH(Table3[[#This Row],[city_name]],tb_SVI[city_name_uf],0),3)</f>
        <v>4112207</v>
      </c>
      <c r="D4006" t="s">
        <v>21636</v>
      </c>
      <c r="E4006" s="11">
        <f>INDEX(tb_SVI[],MATCH(Table3[[#This Row],[city_name]],tb_SVI[city_name_uf],0),5)</f>
        <v>5095</v>
      </c>
      <c r="F4006">
        <f>INDEX(tb_MHDI[],MATCH(Table3[[#This Row],[city_name]],tb_MHDI[mun_uf],0),5)</f>
        <v>0.69599999999999995</v>
      </c>
      <c r="G4006">
        <f>INDEX(tb_MHDI[],MATCH(Table3[[#This Row],[city_name]],tb_MHDI[mun_uf],0),6)</f>
        <v>0.68799999999999994</v>
      </c>
      <c r="H4006">
        <f>INDEX(tb_MHDI[],MATCH(Table3[[#This Row],[city_name]],tb_MHDI[mun_uf],0),7)</f>
        <v>0.82599999999999996</v>
      </c>
      <c r="I4006">
        <f>INDEX(tb_MHDI[],MATCH(Table3[[#This Row],[city_name]],tb_MHDI[mun_uf],0),8)</f>
        <v>0.59299999999999997</v>
      </c>
      <c r="J4006">
        <f>_xlfn.NUMBERVALUE(INDEX(tb_SVI[],MATCH(Table3[[#This Row],[city_name]],tb_SVI[city_name_uf],0),8),".")</f>
        <v>0.27</v>
      </c>
      <c r="K4006">
        <f>_xlfn.NUMBERVALUE(INDEX(tb_SVI[],MATCH(Table3[[#This Row],[city_name]],tb_SVI[city_name_uf],0),9),".")</f>
        <v>0.17499999999999999</v>
      </c>
      <c r="L4006">
        <f>_xlfn.NUMBERVALUE(INDEX(tb_SVI[],MATCH(Table3[[#This Row],[city_name]],tb_SVI[city_name_uf],0),10),".")</f>
        <v>0.31900000000000001</v>
      </c>
      <c r="M4006">
        <f>_xlfn.NUMBERVALUE(INDEX(tb_SVI[],MATCH(Table3[[#This Row],[city_name]],tb_SVI[city_name_uf],0),11),".")</f>
        <v>0.316</v>
      </c>
      <c r="N4006" s="14">
        <f>_xlfn.PERCENTRANK.INC(Table3[MHDI_tot],Table3[[#This Row],[MHDI_tot]],3)</f>
        <v>0.63</v>
      </c>
    </row>
    <row r="4007" spans="1:14" hidden="1" x14ac:dyDescent="0.2">
      <c r="A4007" t="str">
        <f>SVI!F4007</f>
        <v>Jandaia do Sul/PR</v>
      </c>
      <c r="B4007" t="str">
        <f>INDEX(tb_SVI[],MATCH(Table3[[#This Row],[ibge_cod]],tb_SVI[Município],0),1)</f>
        <v>PR</v>
      </c>
      <c r="C4007" t="str">
        <f>INDEX(tb_SVI[],MATCH(Table3[[#This Row],[city_name]],tb_SVI[city_name_uf],0),3)</f>
        <v>4112108</v>
      </c>
      <c r="D4007" t="s">
        <v>21637</v>
      </c>
      <c r="E4007" s="11">
        <f>INDEX(tb_SVI[],MATCH(Table3[[#This Row],[city_name]],tb_SVI[city_name_uf],0),5)</f>
        <v>21230</v>
      </c>
      <c r="F4007">
        <f>INDEX(tb_MHDI[],MATCH(Table3[[#This Row],[city_name]],tb_MHDI[mun_uf],0),5)</f>
        <v>0.747</v>
      </c>
      <c r="G4007">
        <f>INDEX(tb_MHDI[],MATCH(Table3[[#This Row],[city_name]],tb_MHDI[mun_uf],0),6)</f>
        <v>0.74099999999999999</v>
      </c>
      <c r="H4007">
        <f>INDEX(tb_MHDI[],MATCH(Table3[[#This Row],[city_name]],tb_MHDI[mun_uf],0),7)</f>
        <v>0.80100000000000005</v>
      </c>
      <c r="I4007">
        <f>INDEX(tb_MHDI[],MATCH(Table3[[#This Row],[city_name]],tb_MHDI[mun_uf],0),8)</f>
        <v>0.70299999999999996</v>
      </c>
      <c r="J4007">
        <f>_xlfn.NUMBERVALUE(INDEX(tb_SVI[],MATCH(Table3[[#This Row],[city_name]],tb_SVI[city_name_uf],0),8),".")</f>
        <v>0.16700000000000001</v>
      </c>
      <c r="K4007">
        <f>_xlfn.NUMBERVALUE(INDEX(tb_SVI[],MATCH(Table3[[#This Row],[city_name]],tb_SVI[city_name_uf],0),9),".")</f>
        <v>8.0000000000000002E-3</v>
      </c>
      <c r="L4007">
        <f>_xlfn.NUMBERVALUE(INDEX(tb_SVI[],MATCH(Table3[[#This Row],[city_name]],tb_SVI[city_name_uf],0),10),".")</f>
        <v>0.27200000000000002</v>
      </c>
      <c r="M4007">
        <f>_xlfn.NUMBERVALUE(INDEX(tb_SVI[],MATCH(Table3[[#This Row],[city_name]],tb_SVI[city_name_uf],0),11),".")</f>
        <v>0.22</v>
      </c>
      <c r="N4007" s="14">
        <f>_xlfn.PERCENTRANK.INC(Table3[MHDI_tot],Table3[[#This Row],[MHDI_tot]],3)</f>
        <v>0.88700000000000001</v>
      </c>
    </row>
    <row r="4008" spans="1:14" hidden="1" x14ac:dyDescent="0.2">
      <c r="A4008" t="str">
        <f>SVI!F4008</f>
        <v>Jaguariaíva/PR</v>
      </c>
      <c r="B4008" t="str">
        <f>INDEX(tb_SVI[],MATCH(Table3[[#This Row],[ibge_cod]],tb_SVI[Município],0),1)</f>
        <v>PR</v>
      </c>
      <c r="C4008" t="str">
        <f>INDEX(tb_SVI[],MATCH(Table3[[#This Row],[city_name]],tb_SVI[city_name_uf],0),3)</f>
        <v>4112009</v>
      </c>
      <c r="D4008" t="s">
        <v>21638</v>
      </c>
      <c r="E4008" s="11">
        <f>INDEX(tb_SVI[],MATCH(Table3[[#This Row],[city_name]],tb_SVI[city_name_uf],0),5)</f>
        <v>35027</v>
      </c>
      <c r="F4008">
        <f>INDEX(tb_MHDI[],MATCH(Table3[[#This Row],[city_name]],tb_MHDI[mun_uf],0),5)</f>
        <v>0.74299999999999999</v>
      </c>
      <c r="G4008">
        <f>INDEX(tb_MHDI[],MATCH(Table3[[#This Row],[city_name]],tb_MHDI[mun_uf],0),6)</f>
        <v>0.69799999999999995</v>
      </c>
      <c r="H4008">
        <f>INDEX(tb_MHDI[],MATCH(Table3[[#This Row],[city_name]],tb_MHDI[mun_uf],0),7)</f>
        <v>0.85899999999999999</v>
      </c>
      <c r="I4008">
        <f>INDEX(tb_MHDI[],MATCH(Table3[[#This Row],[city_name]],tb_MHDI[mun_uf],0),8)</f>
        <v>0.68400000000000005</v>
      </c>
      <c r="J4008">
        <f>_xlfn.NUMBERVALUE(INDEX(tb_SVI[],MATCH(Table3[[#This Row],[city_name]],tb_SVI[city_name_uf],0),8),".")</f>
        <v>0.28899999999999998</v>
      </c>
      <c r="K4008">
        <f>_xlfn.NUMBERVALUE(INDEX(tb_SVI[],MATCH(Table3[[#This Row],[city_name]],tb_SVI[city_name_uf],0),9),".")</f>
        <v>0.23899999999999999</v>
      </c>
      <c r="L4008">
        <f>_xlfn.NUMBERVALUE(INDEX(tb_SVI[],MATCH(Table3[[#This Row],[city_name]],tb_SVI[city_name_uf],0),10),".")</f>
        <v>0.34100000000000003</v>
      </c>
      <c r="M4008">
        <f>_xlfn.NUMBERVALUE(INDEX(tb_SVI[],MATCH(Table3[[#This Row],[city_name]],tb_SVI[city_name_uf],0),11),".")</f>
        <v>0.28599999999999998</v>
      </c>
      <c r="N4008" s="14">
        <f>_xlfn.PERCENTRANK.INC(Table3[MHDI_tot],Table3[[#This Row],[MHDI_tot]],3)</f>
        <v>0.871</v>
      </c>
    </row>
    <row r="4009" spans="1:14" hidden="1" x14ac:dyDescent="0.2">
      <c r="A4009" t="str">
        <f>SVI!F4009</f>
        <v>Jaguapitã/PR</v>
      </c>
      <c r="B4009" t="str">
        <f>INDEX(tb_SVI[],MATCH(Table3[[#This Row],[ibge_cod]],tb_SVI[Município],0),1)</f>
        <v>PR</v>
      </c>
      <c r="C4009" t="str">
        <f>INDEX(tb_SVI[],MATCH(Table3[[#This Row],[city_name]],tb_SVI[city_name_uf],0),3)</f>
        <v>4111902</v>
      </c>
      <c r="D4009" t="s">
        <v>21639</v>
      </c>
      <c r="E4009" s="11">
        <f>INDEX(tb_SVI[],MATCH(Table3[[#This Row],[city_name]],tb_SVI[city_name_uf],0),5)</f>
        <v>13742</v>
      </c>
      <c r="F4009">
        <f>INDEX(tb_MHDI[],MATCH(Table3[[#This Row],[city_name]],tb_MHDI[mun_uf],0),5)</f>
        <v>0.71499999999999997</v>
      </c>
      <c r="G4009">
        <f>INDEX(tb_MHDI[],MATCH(Table3[[#This Row],[city_name]],tb_MHDI[mun_uf],0),6)</f>
        <v>0.71399999999999997</v>
      </c>
      <c r="H4009">
        <f>INDEX(tb_MHDI[],MATCH(Table3[[#This Row],[city_name]],tb_MHDI[mun_uf],0),7)</f>
        <v>0.83399999999999996</v>
      </c>
      <c r="I4009">
        <f>INDEX(tb_MHDI[],MATCH(Table3[[#This Row],[city_name]],tb_MHDI[mun_uf],0),8)</f>
        <v>0.61499999999999999</v>
      </c>
      <c r="J4009">
        <f>_xlfn.NUMBERVALUE(INDEX(tb_SVI[],MATCH(Table3[[#This Row],[city_name]],tb_SVI[city_name_uf],0),8),".")</f>
        <v>0.20399999999999999</v>
      </c>
      <c r="K4009">
        <f>_xlfn.NUMBERVALUE(INDEX(tb_SVI[],MATCH(Table3[[#This Row],[city_name]],tb_SVI[city_name_uf],0),9),".")</f>
        <v>9.0999999999999998E-2</v>
      </c>
      <c r="L4009">
        <f>_xlfn.NUMBERVALUE(INDEX(tb_SVI[],MATCH(Table3[[#This Row],[city_name]],tb_SVI[city_name_uf],0),10),".")</f>
        <v>0.27</v>
      </c>
      <c r="M4009">
        <f>_xlfn.NUMBERVALUE(INDEX(tb_SVI[],MATCH(Table3[[#This Row],[city_name]],tb_SVI[city_name_uf],0),11),".")</f>
        <v>0.25</v>
      </c>
      <c r="N4009" s="14">
        <f>_xlfn.PERCENTRANK.INC(Table3[MHDI_tot],Table3[[#This Row],[MHDI_tot]],3)</f>
        <v>0.73299999999999998</v>
      </c>
    </row>
    <row r="4010" spans="1:14" hidden="1" x14ac:dyDescent="0.2">
      <c r="A4010" t="str">
        <f>SVI!F4010</f>
        <v>Jacarezinho/PR</v>
      </c>
      <c r="B4010" t="str">
        <f>INDEX(tb_SVI[],MATCH(Table3[[#This Row],[ibge_cod]],tb_SVI[Município],0),1)</f>
        <v>PR</v>
      </c>
      <c r="C4010" t="str">
        <f>INDEX(tb_SVI[],MATCH(Table3[[#This Row],[city_name]],tb_SVI[city_name_uf],0),3)</f>
        <v>4111803</v>
      </c>
      <c r="D4010" t="s">
        <v>21640</v>
      </c>
      <c r="E4010" s="11">
        <f>INDEX(tb_SVI[],MATCH(Table3[[#This Row],[city_name]],tb_SVI[city_name_uf],0),5)</f>
        <v>39322</v>
      </c>
      <c r="F4010">
        <f>INDEX(tb_MHDI[],MATCH(Table3[[#This Row],[city_name]],tb_MHDI[mun_uf],0),5)</f>
        <v>0.74299999999999999</v>
      </c>
      <c r="G4010">
        <f>INDEX(tb_MHDI[],MATCH(Table3[[#This Row],[city_name]],tb_MHDI[mun_uf],0),6)</f>
        <v>0.73399999999999999</v>
      </c>
      <c r="H4010">
        <f>INDEX(tb_MHDI[],MATCH(Table3[[#This Row],[city_name]],tb_MHDI[mun_uf],0),7)</f>
        <v>0.84399999999999997</v>
      </c>
      <c r="I4010">
        <f>INDEX(tb_MHDI[],MATCH(Table3[[#This Row],[city_name]],tb_MHDI[mun_uf],0),8)</f>
        <v>0.66300000000000003</v>
      </c>
      <c r="J4010">
        <f>_xlfn.NUMBERVALUE(INDEX(tb_SVI[],MATCH(Table3[[#This Row],[city_name]],tb_SVI[city_name_uf],0),8),".")</f>
        <v>0.25900000000000001</v>
      </c>
      <c r="K4010">
        <f>_xlfn.NUMBERVALUE(INDEX(tb_SVI[],MATCH(Table3[[#This Row],[city_name]],tb_SVI[city_name_uf],0),9),".")</f>
        <v>0.217</v>
      </c>
      <c r="L4010">
        <f>_xlfn.NUMBERVALUE(INDEX(tb_SVI[],MATCH(Table3[[#This Row],[city_name]],tb_SVI[city_name_uf],0),10),".")</f>
        <v>0.33200000000000002</v>
      </c>
      <c r="M4010">
        <f>_xlfn.NUMBERVALUE(INDEX(tb_SVI[],MATCH(Table3[[#This Row],[city_name]],tb_SVI[city_name_uf],0),11),".")</f>
        <v>0.22700000000000001</v>
      </c>
      <c r="N4010" s="14">
        <f>_xlfn.PERCENTRANK.INC(Table3[MHDI_tot],Table3[[#This Row],[MHDI_tot]],3)</f>
        <v>0.871</v>
      </c>
    </row>
    <row r="4011" spans="1:14" hidden="1" x14ac:dyDescent="0.2">
      <c r="A4011" t="str">
        <f>SVI!F3424</f>
        <v>Mariápolis/SP</v>
      </c>
      <c r="B4011" t="str">
        <f>INDEX(tb_SVI[],MATCH(Table3[[#This Row],[ibge_cod]],tb_SVI[Município],0),1)</f>
        <v>SP</v>
      </c>
      <c r="C4011" t="str">
        <f>INDEX(tb_SVI[],MATCH(Table3[[#This Row],[city_name]],tb_SVI[city_name_uf],0),3)</f>
        <v>3528908</v>
      </c>
      <c r="D4011" t="s">
        <v>21055</v>
      </c>
      <c r="E4011" s="11">
        <f>INDEX(tb_SVI[],MATCH(Table3[[#This Row],[city_name]],tb_SVI[city_name_uf],0),5)</f>
        <v>4091</v>
      </c>
      <c r="F4011">
        <f>INDEX(tb_MHDI[],MATCH(Table3[[#This Row],[city_name]],tb_MHDI[mun_uf],0),5)</f>
        <v>0.71799999999999997</v>
      </c>
      <c r="G4011">
        <f>INDEX(tb_MHDI[],MATCH(Table3[[#This Row],[city_name]],tb_MHDI[mun_uf],0),6)</f>
        <v>0.68400000000000005</v>
      </c>
      <c r="H4011">
        <f>INDEX(tb_MHDI[],MATCH(Table3[[#This Row],[city_name]],tb_MHDI[mun_uf],0),7)</f>
        <v>0.83</v>
      </c>
      <c r="I4011">
        <f>INDEX(tb_MHDI[],MATCH(Table3[[#This Row],[city_name]],tb_MHDI[mun_uf],0),8)</f>
        <v>0.65100000000000002</v>
      </c>
      <c r="J4011">
        <f>_xlfn.NUMBERVALUE(INDEX(tb_SVI[],MATCH(Table3[[#This Row],[city_name]],tb_SVI[city_name_uf],0),8),".")</f>
        <v>0.313</v>
      </c>
      <c r="K4011">
        <f>_xlfn.NUMBERVALUE(INDEX(tb_SVI[],MATCH(Table3[[#This Row],[city_name]],tb_SVI[city_name_uf],0),9),".")</f>
        <v>0.43099999999999999</v>
      </c>
      <c r="L4011">
        <f>_xlfn.NUMBERVALUE(INDEX(tb_SVI[],MATCH(Table3[[#This Row],[city_name]],tb_SVI[city_name_uf],0),10),".")</f>
        <v>0.30499999999999999</v>
      </c>
      <c r="M4011">
        <f>_xlfn.NUMBERVALUE(INDEX(tb_SVI[],MATCH(Table3[[#This Row],[city_name]],tb_SVI[city_name_uf],0),11),".")</f>
        <v>0.20399999999999999</v>
      </c>
      <c r="N4011" s="14">
        <f>_xlfn.PERCENTRANK.INC(Table3[MHDI_tot],Table3[[#This Row],[MHDI_tot]],3)</f>
        <v>0.749</v>
      </c>
    </row>
    <row r="4012" spans="1:14" hidden="1" x14ac:dyDescent="0.2">
      <c r="A4012" t="str">
        <f>SVI!F4012</f>
        <v>Ivaí/PR</v>
      </c>
      <c r="B4012" t="str">
        <f>INDEX(tb_SVI[],MATCH(Table3[[#This Row],[ibge_cod]],tb_SVI[Município],0),1)</f>
        <v>PR</v>
      </c>
      <c r="C4012" t="str">
        <f>INDEX(tb_SVI[],MATCH(Table3[[#This Row],[city_name]],tb_SVI[city_name_uf],0),3)</f>
        <v>4111407</v>
      </c>
      <c r="D4012" t="s">
        <v>21642</v>
      </c>
      <c r="E4012" s="11">
        <f>INDEX(tb_SVI[],MATCH(Table3[[#This Row],[city_name]],tb_SVI[city_name_uf],0),5)</f>
        <v>13965</v>
      </c>
      <c r="F4012">
        <f>INDEX(tb_MHDI[],MATCH(Table3[[#This Row],[city_name]],tb_MHDI[mun_uf],0),5)</f>
        <v>0.65100000000000002</v>
      </c>
      <c r="G4012">
        <f>INDEX(tb_MHDI[],MATCH(Table3[[#This Row],[city_name]],tb_MHDI[mun_uf],0),6)</f>
        <v>0.65400000000000003</v>
      </c>
      <c r="H4012">
        <f>INDEX(tb_MHDI[],MATCH(Table3[[#This Row],[city_name]],tb_MHDI[mun_uf],0),7)</f>
        <v>0.79100000000000004</v>
      </c>
      <c r="I4012">
        <f>INDEX(tb_MHDI[],MATCH(Table3[[#This Row],[city_name]],tb_MHDI[mun_uf],0),8)</f>
        <v>0.53400000000000003</v>
      </c>
      <c r="J4012">
        <f>_xlfn.NUMBERVALUE(INDEX(tb_SVI[],MATCH(Table3[[#This Row],[city_name]],tb_SVI[city_name_uf],0),8),".")</f>
        <v>0.315</v>
      </c>
      <c r="K4012">
        <f>_xlfn.NUMBERVALUE(INDEX(tb_SVI[],MATCH(Table3[[#This Row],[city_name]],tb_SVI[city_name_uf],0),9),".")</f>
        <v>0.17199999999999999</v>
      </c>
      <c r="L4012">
        <f>_xlfn.NUMBERVALUE(INDEX(tb_SVI[],MATCH(Table3[[#This Row],[city_name]],tb_SVI[city_name_uf],0),10),".")</f>
        <v>0.42099999999999999</v>
      </c>
      <c r="M4012">
        <f>_xlfn.NUMBERVALUE(INDEX(tb_SVI[],MATCH(Table3[[#This Row],[city_name]],tb_SVI[city_name_uf],0),11),".")</f>
        <v>0.35299999999999998</v>
      </c>
      <c r="N4012" s="14">
        <f>_xlfn.PERCENTRANK.INC(Table3[MHDI_tot],Table3[[#This Row],[MHDI_tot]],3)</f>
        <v>0.44</v>
      </c>
    </row>
    <row r="4013" spans="1:14" hidden="1" x14ac:dyDescent="0.2">
      <c r="A4013" t="str">
        <f>SVI!F4013</f>
        <v>Ivaté/PR</v>
      </c>
      <c r="B4013" t="str">
        <f>INDEX(tb_SVI[],MATCH(Table3[[#This Row],[ibge_cod]],tb_SVI[Município],0),1)</f>
        <v>PR</v>
      </c>
      <c r="C4013" t="str">
        <f>INDEX(tb_SVI[],MATCH(Table3[[#This Row],[city_name]],tb_SVI[city_name_uf],0),3)</f>
        <v>4111555</v>
      </c>
      <c r="D4013" t="s">
        <v>21643</v>
      </c>
      <c r="E4013" s="11">
        <f>INDEX(tb_SVI[],MATCH(Table3[[#This Row],[city_name]],tb_SVI[city_name_uf],0),5)</f>
        <v>8240</v>
      </c>
      <c r="F4013">
        <f>INDEX(tb_MHDI[],MATCH(Table3[[#This Row],[city_name]],tb_MHDI[mun_uf],0),5)</f>
        <v>0.70599999999999996</v>
      </c>
      <c r="G4013">
        <f>INDEX(tb_MHDI[],MATCH(Table3[[#This Row],[city_name]],tb_MHDI[mun_uf],0),6)</f>
        <v>0.68400000000000005</v>
      </c>
      <c r="H4013">
        <f>INDEX(tb_MHDI[],MATCH(Table3[[#This Row],[city_name]],tb_MHDI[mun_uf],0),7)</f>
        <v>0.80300000000000005</v>
      </c>
      <c r="I4013">
        <f>INDEX(tb_MHDI[],MATCH(Table3[[#This Row],[city_name]],tb_MHDI[mun_uf],0),8)</f>
        <v>0.64100000000000001</v>
      </c>
      <c r="J4013">
        <f>_xlfn.NUMBERVALUE(INDEX(tb_SVI[],MATCH(Table3[[#This Row],[city_name]],tb_SVI[city_name_uf],0),8),".")</f>
        <v>0.27700000000000002</v>
      </c>
      <c r="K4013">
        <f>_xlfn.NUMBERVALUE(INDEX(tb_SVI[],MATCH(Table3[[#This Row],[city_name]],tb_SVI[city_name_uf],0),9),".")</f>
        <v>0.28699999999999998</v>
      </c>
      <c r="L4013">
        <f>_xlfn.NUMBERVALUE(INDEX(tb_SVI[],MATCH(Table3[[#This Row],[city_name]],tb_SVI[city_name_uf],0),10),".")</f>
        <v>0.29699999999999999</v>
      </c>
      <c r="M4013">
        <f>_xlfn.NUMBERVALUE(INDEX(tb_SVI[],MATCH(Table3[[#This Row],[city_name]],tb_SVI[city_name_uf],0),11),".")</f>
        <v>0.247</v>
      </c>
      <c r="N4013" s="14">
        <f>_xlfn.PERCENTRANK.INC(Table3[MHDI_tot],Table3[[#This Row],[MHDI_tot]],3)</f>
        <v>0.68400000000000005</v>
      </c>
    </row>
    <row r="4014" spans="1:14" hidden="1" x14ac:dyDescent="0.2">
      <c r="A4014" t="str">
        <f>SVI!F4014</f>
        <v>Ivatuba/PR</v>
      </c>
      <c r="B4014" t="str">
        <f>INDEX(tb_SVI[],MATCH(Table3[[#This Row],[ibge_cod]],tb_SVI[Município],0),1)</f>
        <v>PR</v>
      </c>
      <c r="C4014" t="str">
        <f>INDEX(tb_SVI[],MATCH(Table3[[#This Row],[city_name]],tb_SVI[city_name_uf],0),3)</f>
        <v>4111605</v>
      </c>
      <c r="D4014" t="s">
        <v>21644</v>
      </c>
      <c r="E4014" s="11">
        <f>INDEX(tb_SVI[],MATCH(Table3[[#This Row],[city_name]],tb_SVI[city_name_uf],0),5)</f>
        <v>3279</v>
      </c>
      <c r="F4014">
        <f>INDEX(tb_MHDI[],MATCH(Table3[[#This Row],[city_name]],tb_MHDI[mun_uf],0),5)</f>
        <v>0.76600000000000001</v>
      </c>
      <c r="G4014">
        <f>INDEX(tb_MHDI[],MATCH(Table3[[#This Row],[city_name]],tb_MHDI[mun_uf],0),6)</f>
        <v>0.71799999999999997</v>
      </c>
      <c r="H4014">
        <f>INDEX(tb_MHDI[],MATCH(Table3[[#This Row],[city_name]],tb_MHDI[mun_uf],0),7)</f>
        <v>0.83699999999999997</v>
      </c>
      <c r="I4014">
        <f>INDEX(tb_MHDI[],MATCH(Table3[[#This Row],[city_name]],tb_MHDI[mun_uf],0),8)</f>
        <v>0.748</v>
      </c>
      <c r="J4014">
        <f>_xlfn.NUMBERVALUE(INDEX(tb_SVI[],MATCH(Table3[[#This Row],[city_name]],tb_SVI[city_name_uf],0),8),".")</f>
        <v>0.254</v>
      </c>
      <c r="K4014">
        <f>_xlfn.NUMBERVALUE(INDEX(tb_SVI[],MATCH(Table3[[#This Row],[city_name]],tb_SVI[city_name_uf],0),9),".")</f>
        <v>0.33700000000000002</v>
      </c>
      <c r="L4014">
        <f>_xlfn.NUMBERVALUE(INDEX(tb_SVI[],MATCH(Table3[[#This Row],[city_name]],tb_SVI[city_name_uf],0),10),".")</f>
        <v>0.221</v>
      </c>
      <c r="M4014">
        <f>_xlfn.NUMBERVALUE(INDEX(tb_SVI[],MATCH(Table3[[#This Row],[city_name]],tb_SVI[city_name_uf],0),11),".")</f>
        <v>0.20399999999999999</v>
      </c>
      <c r="N4014" s="14">
        <f>_xlfn.PERCENTRANK.INC(Table3[MHDI_tot],Table3[[#This Row],[MHDI_tot]],3)</f>
        <v>0.94799999999999995</v>
      </c>
    </row>
    <row r="4015" spans="1:14" hidden="1" x14ac:dyDescent="0.2">
      <c r="A4015" t="str">
        <f>SVI!F4015</f>
        <v>Ivaiporã/PR</v>
      </c>
      <c r="B4015" t="str">
        <f>INDEX(tb_SVI[],MATCH(Table3[[#This Row],[ibge_cod]],tb_SVI[Município],0),1)</f>
        <v>PR</v>
      </c>
      <c r="C4015" t="str">
        <f>INDEX(tb_SVI[],MATCH(Table3[[#This Row],[city_name]],tb_SVI[city_name_uf],0),3)</f>
        <v>4111506</v>
      </c>
      <c r="D4015" t="s">
        <v>21645</v>
      </c>
      <c r="E4015" s="11">
        <f>INDEX(tb_SVI[],MATCH(Table3[[#This Row],[city_name]],tb_SVI[city_name_uf],0),5)</f>
        <v>31935</v>
      </c>
      <c r="F4015">
        <f>INDEX(tb_MHDI[],MATCH(Table3[[#This Row],[city_name]],tb_MHDI[mun_uf],0),5)</f>
        <v>0.73</v>
      </c>
      <c r="G4015">
        <f>INDEX(tb_MHDI[],MATCH(Table3[[#This Row],[city_name]],tb_MHDI[mun_uf],0),6)</f>
        <v>0.71099999999999997</v>
      </c>
      <c r="H4015">
        <f>INDEX(tb_MHDI[],MATCH(Table3[[#This Row],[city_name]],tb_MHDI[mun_uf],0),7)</f>
        <v>0.82699999999999996</v>
      </c>
      <c r="I4015">
        <f>INDEX(tb_MHDI[],MATCH(Table3[[#This Row],[city_name]],tb_MHDI[mun_uf],0),8)</f>
        <v>0.66100000000000003</v>
      </c>
      <c r="J4015">
        <f>_xlfn.NUMBERVALUE(INDEX(tb_SVI[],MATCH(Table3[[#This Row],[city_name]],tb_SVI[city_name_uf],0),8),".")</f>
        <v>0.26300000000000001</v>
      </c>
      <c r="K4015">
        <f>_xlfn.NUMBERVALUE(INDEX(tb_SVI[],MATCH(Table3[[#This Row],[city_name]],tb_SVI[city_name_uf],0),9),".")</f>
        <v>0.16500000000000001</v>
      </c>
      <c r="L4015">
        <f>_xlfn.NUMBERVALUE(INDEX(tb_SVI[],MATCH(Table3[[#This Row],[city_name]],tb_SVI[city_name_uf],0),10),".")</f>
        <v>0.28499999999999998</v>
      </c>
      <c r="M4015">
        <f>_xlfn.NUMBERVALUE(INDEX(tb_SVI[],MATCH(Table3[[#This Row],[city_name]],tb_SVI[city_name_uf],0),11),".")</f>
        <v>0.34</v>
      </c>
      <c r="N4015" s="14">
        <f>_xlfn.PERCENTRANK.INC(Table3[MHDI_tot],Table3[[#This Row],[MHDI_tot]],3)</f>
        <v>0.81100000000000005</v>
      </c>
    </row>
    <row r="4016" spans="1:14" hidden="1" x14ac:dyDescent="0.2">
      <c r="A4016" t="str">
        <f>SVI!F4016</f>
        <v>Itaúna do Sul/PR</v>
      </c>
      <c r="B4016" t="str">
        <f>INDEX(tb_SVI[],MATCH(Table3[[#This Row],[ibge_cod]],tb_SVI[Município],0),1)</f>
        <v>PR</v>
      </c>
      <c r="C4016" t="str">
        <f>INDEX(tb_SVI[],MATCH(Table3[[#This Row],[city_name]],tb_SVI[city_name_uf],0),3)</f>
        <v>4111308</v>
      </c>
      <c r="D4016" t="s">
        <v>21646</v>
      </c>
      <c r="E4016" s="11">
        <f>INDEX(tb_SVI[],MATCH(Table3[[#This Row],[city_name]],tb_SVI[city_name_uf],0),5)</f>
        <v>2781</v>
      </c>
      <c r="F4016">
        <f>INDEX(tb_MHDI[],MATCH(Table3[[#This Row],[city_name]],tb_MHDI[mun_uf],0),5)</f>
        <v>0.65600000000000003</v>
      </c>
      <c r="G4016">
        <f>INDEX(tb_MHDI[],MATCH(Table3[[#This Row],[city_name]],tb_MHDI[mun_uf],0),6)</f>
        <v>0.65100000000000002</v>
      </c>
      <c r="H4016">
        <f>INDEX(tb_MHDI[],MATCH(Table3[[#This Row],[city_name]],tb_MHDI[mun_uf],0),7)</f>
        <v>0.79800000000000004</v>
      </c>
      <c r="I4016">
        <f>INDEX(tb_MHDI[],MATCH(Table3[[#This Row],[city_name]],tb_MHDI[mun_uf],0),8)</f>
        <v>0.54300000000000004</v>
      </c>
      <c r="J4016">
        <f>_xlfn.NUMBERVALUE(INDEX(tb_SVI[],MATCH(Table3[[#This Row],[city_name]],tb_SVI[city_name_uf],0),8),".")</f>
        <v>0.33700000000000002</v>
      </c>
      <c r="K4016">
        <f>_xlfn.NUMBERVALUE(INDEX(tb_SVI[],MATCH(Table3[[#This Row],[city_name]],tb_SVI[city_name_uf],0),9),".")</f>
        <v>0.32500000000000001</v>
      </c>
      <c r="L4016">
        <f>_xlfn.NUMBERVALUE(INDEX(tb_SVI[],MATCH(Table3[[#This Row],[city_name]],tb_SVI[city_name_uf],0),10),".")</f>
        <v>0.36599999999999999</v>
      </c>
      <c r="M4016">
        <f>_xlfn.NUMBERVALUE(INDEX(tb_SVI[],MATCH(Table3[[#This Row],[city_name]],tb_SVI[city_name_uf],0),11),".")</f>
        <v>0.31900000000000001</v>
      </c>
      <c r="N4016" s="14">
        <f>_xlfn.PERCENTRANK.INC(Table3[MHDI_tot],Table3[[#This Row],[MHDI_tot]],3)</f>
        <v>0.45900000000000002</v>
      </c>
    </row>
    <row r="4017" spans="1:14" hidden="1" x14ac:dyDescent="0.2">
      <c r="A4017" t="str">
        <f>SVI!F4017</f>
        <v>Itapejara D'Oeste/PR</v>
      </c>
      <c r="B4017" t="str">
        <f>INDEX(tb_SVI[],MATCH(Table3[[#This Row],[ibge_cod]],tb_SVI[Município],0),1)</f>
        <v>PR</v>
      </c>
      <c r="C4017" t="str">
        <f>INDEX(tb_SVI[],MATCH(Table3[[#This Row],[city_name]],tb_SVI[city_name_uf],0),3)</f>
        <v>4111209</v>
      </c>
      <c r="D4017" t="s">
        <v>21647</v>
      </c>
      <c r="E4017" s="11">
        <f>INDEX(tb_SVI[],MATCH(Table3[[#This Row],[city_name]],tb_SVI[city_name_uf],0),5)</f>
        <v>12094</v>
      </c>
      <c r="F4017">
        <f>INDEX(tb_MHDI[],MATCH(Table3[[#This Row],[city_name]],tb_MHDI[mun_uf],0),5)</f>
        <v>0.73099999999999998</v>
      </c>
      <c r="G4017">
        <f>INDEX(tb_MHDI[],MATCH(Table3[[#This Row],[city_name]],tb_MHDI[mun_uf],0),6)</f>
        <v>0.71299999999999997</v>
      </c>
      <c r="H4017">
        <f>INDEX(tb_MHDI[],MATCH(Table3[[#This Row],[city_name]],tb_MHDI[mun_uf],0),7)</f>
        <v>0.82799999999999996</v>
      </c>
      <c r="I4017">
        <f>INDEX(tb_MHDI[],MATCH(Table3[[#This Row],[city_name]],tb_MHDI[mun_uf],0),8)</f>
        <v>0.66100000000000003</v>
      </c>
      <c r="J4017">
        <f>_xlfn.NUMBERVALUE(INDEX(tb_SVI[],MATCH(Table3[[#This Row],[city_name]],tb_SVI[city_name_uf],0),8),".")</f>
        <v>0.22</v>
      </c>
      <c r="K4017">
        <f>_xlfn.NUMBERVALUE(INDEX(tb_SVI[],MATCH(Table3[[#This Row],[city_name]],tb_SVI[city_name_uf],0),9),".")</f>
        <v>0.09</v>
      </c>
      <c r="L4017">
        <f>_xlfn.NUMBERVALUE(INDEX(tb_SVI[],MATCH(Table3[[#This Row],[city_name]],tb_SVI[city_name_uf],0),10),".")</f>
        <v>0.27500000000000002</v>
      </c>
      <c r="M4017">
        <f>_xlfn.NUMBERVALUE(INDEX(tb_SVI[],MATCH(Table3[[#This Row],[city_name]],tb_SVI[city_name_uf],0),11),".")</f>
        <v>0.29399999999999998</v>
      </c>
      <c r="N4017" s="14">
        <f>_xlfn.PERCENTRANK.INC(Table3[MHDI_tot],Table3[[#This Row],[MHDI_tot]],3)</f>
        <v>0.81599999999999995</v>
      </c>
    </row>
    <row r="4018" spans="1:14" hidden="1" x14ac:dyDescent="0.2">
      <c r="A4018" t="str">
        <f>SVI!F4018</f>
        <v>Itambé/PR</v>
      </c>
      <c r="B4018" t="str">
        <f>INDEX(tb_SVI[],MATCH(Table3[[#This Row],[ibge_cod]],tb_SVI[Município],0),1)</f>
        <v>PR</v>
      </c>
      <c r="C4018" t="str">
        <f>INDEX(tb_SVI[],MATCH(Table3[[#This Row],[city_name]],tb_SVI[city_name_uf],0),3)</f>
        <v>4111100</v>
      </c>
      <c r="D4018" t="s">
        <v>21648</v>
      </c>
      <c r="E4018" s="11">
        <f>INDEX(tb_SVI[],MATCH(Table3[[#This Row],[city_name]],tb_SVI[city_name_uf],0),5)</f>
        <v>6109</v>
      </c>
      <c r="F4018">
        <f>INDEX(tb_MHDI[],MATCH(Table3[[#This Row],[city_name]],tb_MHDI[mun_uf],0),5)</f>
        <v>0.746</v>
      </c>
      <c r="G4018">
        <f>INDEX(tb_MHDI[],MATCH(Table3[[#This Row],[city_name]],tb_MHDI[mun_uf],0),6)</f>
        <v>0.69099999999999995</v>
      </c>
      <c r="H4018">
        <f>INDEX(tb_MHDI[],MATCH(Table3[[#This Row],[city_name]],tb_MHDI[mun_uf],0),7)</f>
        <v>0.85399999999999998</v>
      </c>
      <c r="I4018">
        <f>INDEX(tb_MHDI[],MATCH(Table3[[#This Row],[city_name]],tb_MHDI[mun_uf],0),8)</f>
        <v>0.70299999999999996</v>
      </c>
      <c r="J4018">
        <f>_xlfn.NUMBERVALUE(INDEX(tb_SVI[],MATCH(Table3[[#This Row],[city_name]],tb_SVI[city_name_uf],0),8),".")</f>
        <v>0.216</v>
      </c>
      <c r="K4018">
        <f>_xlfn.NUMBERVALUE(INDEX(tb_SVI[],MATCH(Table3[[#This Row],[city_name]],tb_SVI[city_name_uf],0),9),".")</f>
        <v>0.25700000000000001</v>
      </c>
      <c r="L4018">
        <f>_xlfn.NUMBERVALUE(INDEX(tb_SVI[],MATCH(Table3[[#This Row],[city_name]],tb_SVI[city_name_uf],0),10),".")</f>
        <v>0.23200000000000001</v>
      </c>
      <c r="M4018">
        <f>_xlfn.NUMBERVALUE(INDEX(tb_SVI[],MATCH(Table3[[#This Row],[city_name]],tb_SVI[city_name_uf],0),11),".")</f>
        <v>0.16</v>
      </c>
      <c r="N4018" s="14">
        <f>_xlfn.PERCENTRANK.INC(Table3[MHDI_tot],Table3[[#This Row],[MHDI_tot]],3)</f>
        <v>0.88300000000000001</v>
      </c>
    </row>
    <row r="4019" spans="1:14" hidden="1" x14ac:dyDescent="0.2">
      <c r="A4019" t="str">
        <f>SVI!F4019</f>
        <v>Itambaracá/PR</v>
      </c>
      <c r="B4019" t="str">
        <f>INDEX(tb_SVI[],MATCH(Table3[[#This Row],[ibge_cod]],tb_SVI[Município],0),1)</f>
        <v>PR</v>
      </c>
      <c r="C4019" t="str">
        <f>INDEX(tb_SVI[],MATCH(Table3[[#This Row],[city_name]],tb_SVI[city_name_uf],0),3)</f>
        <v>4111001</v>
      </c>
      <c r="D4019" t="s">
        <v>21649</v>
      </c>
      <c r="E4019" s="11">
        <f>INDEX(tb_SVI[],MATCH(Table3[[#This Row],[city_name]],tb_SVI[city_name_uf],0),5)</f>
        <v>6549</v>
      </c>
      <c r="F4019">
        <f>INDEX(tb_MHDI[],MATCH(Table3[[#This Row],[city_name]],tb_MHDI[mun_uf],0),5)</f>
        <v>0.69399999999999995</v>
      </c>
      <c r="G4019">
        <f>INDEX(tb_MHDI[],MATCH(Table3[[#This Row],[city_name]],tb_MHDI[mun_uf],0),6)</f>
        <v>0.66400000000000003</v>
      </c>
      <c r="H4019">
        <f>INDEX(tb_MHDI[],MATCH(Table3[[#This Row],[city_name]],tb_MHDI[mun_uf],0),7)</f>
        <v>0.78900000000000003</v>
      </c>
      <c r="I4019">
        <f>INDEX(tb_MHDI[],MATCH(Table3[[#This Row],[city_name]],tb_MHDI[mun_uf],0),8)</f>
        <v>0.63900000000000001</v>
      </c>
      <c r="J4019">
        <f>_xlfn.NUMBERVALUE(INDEX(tb_SVI[],MATCH(Table3[[#This Row],[city_name]],tb_SVI[city_name_uf],0),8),".")</f>
        <v>0.29199999999999998</v>
      </c>
      <c r="K4019">
        <f>_xlfn.NUMBERVALUE(INDEX(tb_SVI[],MATCH(Table3[[#This Row],[city_name]],tb_SVI[city_name_uf],0),9),".")</f>
        <v>0.24099999999999999</v>
      </c>
      <c r="L4019">
        <f>_xlfn.NUMBERVALUE(INDEX(tb_SVI[],MATCH(Table3[[#This Row],[city_name]],tb_SVI[city_name_uf],0),10),".")</f>
        <v>0.32600000000000001</v>
      </c>
      <c r="M4019">
        <f>_xlfn.NUMBERVALUE(INDEX(tb_SVI[],MATCH(Table3[[#This Row],[city_name]],tb_SVI[city_name_uf],0),11),".")</f>
        <v>0.31</v>
      </c>
      <c r="N4019" s="14">
        <f>_xlfn.PERCENTRANK.INC(Table3[MHDI_tot],Table3[[#This Row],[MHDI_tot]],3)</f>
        <v>0.622</v>
      </c>
    </row>
    <row r="4020" spans="1:14" hidden="1" x14ac:dyDescent="0.2">
      <c r="A4020" t="str">
        <f>SVI!F4020</f>
        <v>Itaipulândia/PR</v>
      </c>
      <c r="B4020" t="str">
        <f>INDEX(tb_SVI[],MATCH(Table3[[#This Row],[ibge_cod]],tb_SVI[Município],0),1)</f>
        <v>PR</v>
      </c>
      <c r="C4020" t="str">
        <f>INDEX(tb_SVI[],MATCH(Table3[[#This Row],[city_name]],tb_SVI[city_name_uf],0),3)</f>
        <v>4110953</v>
      </c>
      <c r="D4020" t="s">
        <v>21650</v>
      </c>
      <c r="E4020" s="11">
        <f>INDEX(tb_SVI[],MATCH(Table3[[#This Row],[city_name]],tb_SVI[city_name_uf],0),5)</f>
        <v>11385</v>
      </c>
      <c r="F4020">
        <f>INDEX(tb_MHDI[],MATCH(Table3[[#This Row],[city_name]],tb_MHDI[mun_uf],0),5)</f>
        <v>0.73799999999999999</v>
      </c>
      <c r="G4020">
        <f>INDEX(tb_MHDI[],MATCH(Table3[[#This Row],[city_name]],tb_MHDI[mun_uf],0),6)</f>
        <v>0.77900000000000003</v>
      </c>
      <c r="H4020">
        <f>INDEX(tb_MHDI[],MATCH(Table3[[#This Row],[city_name]],tb_MHDI[mun_uf],0),7)</f>
        <v>0.84799999999999998</v>
      </c>
      <c r="I4020">
        <f>INDEX(tb_MHDI[],MATCH(Table3[[#This Row],[city_name]],tb_MHDI[mun_uf],0),8)</f>
        <v>0.60799999999999998</v>
      </c>
      <c r="J4020">
        <f>_xlfn.NUMBERVALUE(INDEX(tb_SVI[],MATCH(Table3[[#This Row],[city_name]],tb_SVI[city_name_uf],0),8),".")</f>
        <v>0.17</v>
      </c>
      <c r="K4020">
        <f>_xlfn.NUMBERVALUE(INDEX(tb_SVI[],MATCH(Table3[[#This Row],[city_name]],tb_SVI[city_name_uf],0),9),".")</f>
        <v>0.03</v>
      </c>
      <c r="L4020">
        <f>_xlfn.NUMBERVALUE(INDEX(tb_SVI[],MATCH(Table3[[#This Row],[city_name]],tb_SVI[city_name_uf],0),10),".")</f>
        <v>0.251</v>
      </c>
      <c r="M4020">
        <f>_xlfn.NUMBERVALUE(INDEX(tb_SVI[],MATCH(Table3[[#This Row],[city_name]],tb_SVI[city_name_uf],0),11),".")</f>
        <v>0.23</v>
      </c>
      <c r="N4020" s="14">
        <f>_xlfn.PERCENTRANK.INC(Table3[MHDI_tot],Table3[[#This Row],[MHDI_tot]],3)</f>
        <v>0.84699999999999998</v>
      </c>
    </row>
    <row r="4021" spans="1:14" hidden="1" x14ac:dyDescent="0.2">
      <c r="A4021" t="str">
        <f>SVI!F4021</f>
        <v>Itaguajé/PR</v>
      </c>
      <c r="B4021" t="str">
        <f>INDEX(tb_SVI[],MATCH(Table3[[#This Row],[ibge_cod]],tb_SVI[Município],0),1)</f>
        <v>PR</v>
      </c>
      <c r="C4021" t="str">
        <f>INDEX(tb_SVI[],MATCH(Table3[[#This Row],[city_name]],tb_SVI[city_name_uf],0),3)</f>
        <v>4110904</v>
      </c>
      <c r="D4021" t="s">
        <v>21651</v>
      </c>
      <c r="E4021" s="11">
        <f>INDEX(tb_SVI[],MATCH(Table3[[#This Row],[city_name]],tb_SVI[city_name_uf],0),5)</f>
        <v>4446</v>
      </c>
      <c r="F4021">
        <f>INDEX(tb_MHDI[],MATCH(Table3[[#This Row],[city_name]],tb_MHDI[mun_uf],0),5)</f>
        <v>0.70699999999999996</v>
      </c>
      <c r="G4021">
        <f>INDEX(tb_MHDI[],MATCH(Table3[[#This Row],[city_name]],tb_MHDI[mun_uf],0),6)</f>
        <v>0.67200000000000004</v>
      </c>
      <c r="H4021">
        <f>INDEX(tb_MHDI[],MATCH(Table3[[#This Row],[city_name]],tb_MHDI[mun_uf],0),7)</f>
        <v>0.79100000000000004</v>
      </c>
      <c r="I4021">
        <f>INDEX(tb_MHDI[],MATCH(Table3[[#This Row],[city_name]],tb_MHDI[mun_uf],0),8)</f>
        <v>0.66400000000000003</v>
      </c>
      <c r="J4021">
        <f>_xlfn.NUMBERVALUE(INDEX(tb_SVI[],MATCH(Table3[[#This Row],[city_name]],tb_SVI[city_name_uf],0),8),".")</f>
        <v>0.34599999999999997</v>
      </c>
      <c r="K4021">
        <f>_xlfn.NUMBERVALUE(INDEX(tb_SVI[],MATCH(Table3[[#This Row],[city_name]],tb_SVI[city_name_uf],0),9),".")</f>
        <v>0.40300000000000002</v>
      </c>
      <c r="L4021">
        <f>_xlfn.NUMBERVALUE(INDEX(tb_SVI[],MATCH(Table3[[#This Row],[city_name]],tb_SVI[city_name_uf],0),10),".")</f>
        <v>0.32100000000000001</v>
      </c>
      <c r="M4021">
        <f>_xlfn.NUMBERVALUE(INDEX(tb_SVI[],MATCH(Table3[[#This Row],[city_name]],tb_SVI[city_name_uf],0),11),".")</f>
        <v>0.313</v>
      </c>
      <c r="N4021" s="14">
        <f>_xlfn.PERCENTRANK.INC(Table3[MHDI_tot],Table3[[#This Row],[MHDI_tot]],3)</f>
        <v>0.69099999999999995</v>
      </c>
    </row>
    <row r="4022" spans="1:14" hidden="1" x14ac:dyDescent="0.2">
      <c r="A4022" t="str">
        <f>SVI!F4022</f>
        <v>Iretama/PR</v>
      </c>
      <c r="B4022" t="str">
        <f>INDEX(tb_SVI[],MATCH(Table3[[#This Row],[ibge_cod]],tb_SVI[Município],0),1)</f>
        <v>PR</v>
      </c>
      <c r="C4022" t="str">
        <f>INDEX(tb_SVI[],MATCH(Table3[[#This Row],[city_name]],tb_SVI[city_name_uf],0),3)</f>
        <v>4110805</v>
      </c>
      <c r="D4022" t="s">
        <v>21652</v>
      </c>
      <c r="E4022" s="11">
        <f>INDEX(tb_SVI[],MATCH(Table3[[#This Row],[city_name]],tb_SVI[city_name_uf],0),5)</f>
        <v>10098</v>
      </c>
      <c r="F4022">
        <f>INDEX(tb_MHDI[],MATCH(Table3[[#This Row],[city_name]],tb_MHDI[mun_uf],0),5)</f>
        <v>0.66500000000000004</v>
      </c>
      <c r="G4022">
        <f>INDEX(tb_MHDI[],MATCH(Table3[[#This Row],[city_name]],tb_MHDI[mun_uf],0),6)</f>
        <v>0.69599999999999995</v>
      </c>
      <c r="H4022">
        <f>INDEX(tb_MHDI[],MATCH(Table3[[#This Row],[city_name]],tb_MHDI[mun_uf],0),7)</f>
        <v>0.81100000000000005</v>
      </c>
      <c r="I4022">
        <f>INDEX(tb_MHDI[],MATCH(Table3[[#This Row],[city_name]],tb_MHDI[mun_uf],0),8)</f>
        <v>0.52100000000000002</v>
      </c>
      <c r="J4022">
        <f>_xlfn.NUMBERVALUE(INDEX(tb_SVI[],MATCH(Table3[[#This Row],[city_name]],tb_SVI[city_name_uf],0),8),".")</f>
        <v>0.30399999999999999</v>
      </c>
      <c r="K4022">
        <f>_xlfn.NUMBERVALUE(INDEX(tb_SVI[],MATCH(Table3[[#This Row],[city_name]],tb_SVI[city_name_uf],0),9),".")</f>
        <v>0.16800000000000001</v>
      </c>
      <c r="L4022">
        <f>_xlfn.NUMBERVALUE(INDEX(tb_SVI[],MATCH(Table3[[#This Row],[city_name]],tb_SVI[city_name_uf],0),10),".")</f>
        <v>0.36199999999999999</v>
      </c>
      <c r="M4022">
        <f>_xlfn.NUMBERVALUE(INDEX(tb_SVI[],MATCH(Table3[[#This Row],[city_name]],tb_SVI[city_name_uf],0),11),".")</f>
        <v>0.38300000000000001</v>
      </c>
      <c r="N4022" s="14">
        <f>_xlfn.PERCENTRANK.INC(Table3[MHDI_tot],Table3[[#This Row],[MHDI_tot]],3)</f>
        <v>0.496</v>
      </c>
    </row>
    <row r="4023" spans="1:14" hidden="1" x14ac:dyDescent="0.2">
      <c r="A4023" t="str">
        <f>SVI!F4023</f>
        <v>Irati/PR</v>
      </c>
      <c r="B4023" t="str">
        <f>INDEX(tb_SVI[],MATCH(Table3[[#This Row],[ibge_cod]],tb_SVI[Município],0),1)</f>
        <v>PR</v>
      </c>
      <c r="C4023" t="str">
        <f>INDEX(tb_SVI[],MATCH(Table3[[#This Row],[city_name]],tb_SVI[city_name_uf],0),3)</f>
        <v>4110706</v>
      </c>
      <c r="D4023" t="s">
        <v>21653</v>
      </c>
      <c r="E4023" s="11">
        <f>INDEX(tb_SVI[],MATCH(Table3[[#This Row],[city_name]],tb_SVI[city_name_uf],0),5)</f>
        <v>61088</v>
      </c>
      <c r="F4023">
        <f>INDEX(tb_MHDI[],MATCH(Table3[[#This Row],[city_name]],tb_MHDI[mun_uf],0),5)</f>
        <v>0.72599999999999998</v>
      </c>
      <c r="G4023">
        <f>INDEX(tb_MHDI[],MATCH(Table3[[#This Row],[city_name]],tb_MHDI[mun_uf],0),6)</f>
        <v>0.71499999999999997</v>
      </c>
      <c r="H4023">
        <f>INDEX(tb_MHDI[],MATCH(Table3[[#This Row],[city_name]],tb_MHDI[mun_uf],0),7)</f>
        <v>0.83499999999999996</v>
      </c>
      <c r="I4023">
        <f>INDEX(tb_MHDI[],MATCH(Table3[[#This Row],[city_name]],tb_MHDI[mun_uf],0),8)</f>
        <v>0.64</v>
      </c>
      <c r="J4023">
        <f>_xlfn.NUMBERVALUE(INDEX(tb_SVI[],MATCH(Table3[[#This Row],[city_name]],tb_SVI[city_name_uf],0),8),".")</f>
        <v>0.23499999999999999</v>
      </c>
      <c r="K4023">
        <f>_xlfn.NUMBERVALUE(INDEX(tb_SVI[],MATCH(Table3[[#This Row],[city_name]],tb_SVI[city_name_uf],0),9),".")</f>
        <v>0.156</v>
      </c>
      <c r="L4023">
        <f>_xlfn.NUMBERVALUE(INDEX(tb_SVI[],MATCH(Table3[[#This Row],[city_name]],tb_SVI[city_name_uf],0),10),".")</f>
        <v>0.29799999999999999</v>
      </c>
      <c r="M4023">
        <f>_xlfn.NUMBERVALUE(INDEX(tb_SVI[],MATCH(Table3[[#This Row],[city_name]],tb_SVI[city_name_uf],0),11),".")</f>
        <v>0.251</v>
      </c>
      <c r="N4023" s="14">
        <f>_xlfn.PERCENTRANK.INC(Table3[MHDI_tot],Table3[[#This Row],[MHDI_tot]],3)</f>
        <v>0.79200000000000004</v>
      </c>
    </row>
    <row r="4024" spans="1:14" hidden="1" x14ac:dyDescent="0.2">
      <c r="A4024" t="str">
        <f>SVI!F4024</f>
        <v>Iracema do Oeste/PR</v>
      </c>
      <c r="B4024" t="str">
        <f>INDEX(tb_SVI[],MATCH(Table3[[#This Row],[ibge_cod]],tb_SVI[Município],0),1)</f>
        <v>PR</v>
      </c>
      <c r="C4024" t="str">
        <f>INDEX(tb_SVI[],MATCH(Table3[[#This Row],[city_name]],tb_SVI[city_name_uf],0),3)</f>
        <v>4110656</v>
      </c>
      <c r="D4024" t="s">
        <v>21654</v>
      </c>
      <c r="E4024" s="11">
        <f>INDEX(tb_SVI[],MATCH(Table3[[#This Row],[city_name]],tb_SVI[city_name_uf],0),5)</f>
        <v>2251</v>
      </c>
      <c r="F4024">
        <f>INDEX(tb_MHDI[],MATCH(Table3[[#This Row],[city_name]],tb_MHDI[mun_uf],0),5)</f>
        <v>0.70699999999999996</v>
      </c>
      <c r="G4024">
        <f>INDEX(tb_MHDI[],MATCH(Table3[[#This Row],[city_name]],tb_MHDI[mun_uf],0),6)</f>
        <v>0.67200000000000004</v>
      </c>
      <c r="H4024">
        <f>INDEX(tb_MHDI[],MATCH(Table3[[#This Row],[city_name]],tb_MHDI[mun_uf],0),7)</f>
        <v>0.83599999999999997</v>
      </c>
      <c r="I4024">
        <f>INDEX(tb_MHDI[],MATCH(Table3[[#This Row],[city_name]],tb_MHDI[mun_uf],0),8)</f>
        <v>0.63</v>
      </c>
      <c r="J4024">
        <f>_xlfn.NUMBERVALUE(INDEX(tb_SVI[],MATCH(Table3[[#This Row],[city_name]],tb_SVI[city_name_uf],0),8),".")</f>
        <v>0.23</v>
      </c>
      <c r="K4024">
        <f>_xlfn.NUMBERVALUE(INDEX(tb_SVI[],MATCH(Table3[[#This Row],[city_name]],tb_SVI[city_name_uf],0),9),".")</f>
        <v>4.3999999999999997E-2</v>
      </c>
      <c r="L4024">
        <f>_xlfn.NUMBERVALUE(INDEX(tb_SVI[],MATCH(Table3[[#This Row],[city_name]],tb_SVI[city_name_uf],0),10),".")</f>
        <v>0.25</v>
      </c>
      <c r="M4024">
        <f>_xlfn.NUMBERVALUE(INDEX(tb_SVI[],MATCH(Table3[[#This Row],[city_name]],tb_SVI[city_name_uf],0),11),".")</f>
        <v>0.39600000000000002</v>
      </c>
      <c r="N4024" s="14">
        <f>_xlfn.PERCENTRANK.INC(Table3[MHDI_tot],Table3[[#This Row],[MHDI_tot]],3)</f>
        <v>0.69099999999999995</v>
      </c>
    </row>
    <row r="4025" spans="1:14" hidden="1" x14ac:dyDescent="0.2">
      <c r="A4025" t="str">
        <f>SVI!F4025</f>
        <v>Iporã/PR</v>
      </c>
      <c r="B4025" t="str">
        <f>INDEX(tb_SVI[],MATCH(Table3[[#This Row],[ibge_cod]],tb_SVI[Município],0),1)</f>
        <v>PR</v>
      </c>
      <c r="C4025" t="str">
        <f>INDEX(tb_SVI[],MATCH(Table3[[#This Row],[city_name]],tb_SVI[city_name_uf],0),3)</f>
        <v>4110607</v>
      </c>
      <c r="D4025" t="s">
        <v>21655</v>
      </c>
      <c r="E4025" s="11">
        <f>INDEX(tb_SVI[],MATCH(Table3[[#This Row],[city_name]],tb_SVI[city_name_uf],0),5)</f>
        <v>13782</v>
      </c>
      <c r="F4025">
        <f>INDEX(tb_MHDI[],MATCH(Table3[[#This Row],[city_name]],tb_MHDI[mun_uf],0),5)</f>
        <v>0.70599999999999996</v>
      </c>
      <c r="G4025">
        <f>INDEX(tb_MHDI[],MATCH(Table3[[#This Row],[city_name]],tb_MHDI[mun_uf],0),6)</f>
        <v>0.69599999999999995</v>
      </c>
      <c r="H4025">
        <f>INDEX(tb_MHDI[],MATCH(Table3[[#This Row],[city_name]],tb_MHDI[mun_uf],0),7)</f>
        <v>0.82899999999999996</v>
      </c>
      <c r="I4025">
        <f>INDEX(tb_MHDI[],MATCH(Table3[[#This Row],[city_name]],tb_MHDI[mun_uf],0),8)</f>
        <v>0.61099999999999999</v>
      </c>
      <c r="J4025">
        <f>_xlfn.NUMBERVALUE(INDEX(tb_SVI[],MATCH(Table3[[#This Row],[city_name]],tb_SVI[city_name_uf],0),8),".")</f>
        <v>0.254</v>
      </c>
      <c r="K4025">
        <f>_xlfn.NUMBERVALUE(INDEX(tb_SVI[],MATCH(Table3[[#This Row],[city_name]],tb_SVI[city_name_uf],0),9),".")</f>
        <v>0.18099999999999999</v>
      </c>
      <c r="L4025">
        <f>_xlfn.NUMBERVALUE(INDEX(tb_SVI[],MATCH(Table3[[#This Row],[city_name]],tb_SVI[city_name_uf],0),10),".")</f>
        <v>0.28599999999999998</v>
      </c>
      <c r="M4025">
        <f>_xlfn.NUMBERVALUE(INDEX(tb_SVI[],MATCH(Table3[[#This Row],[city_name]],tb_SVI[city_name_uf],0),11),".")</f>
        <v>0.29399999999999998</v>
      </c>
      <c r="N4025" s="14">
        <f>_xlfn.PERCENTRANK.INC(Table3[MHDI_tot],Table3[[#This Row],[MHDI_tot]],3)</f>
        <v>0.68400000000000005</v>
      </c>
    </row>
    <row r="4026" spans="1:14" hidden="1" x14ac:dyDescent="0.2">
      <c r="A4026" t="str">
        <f>SVI!F4026</f>
        <v>Ipiranga/PR</v>
      </c>
      <c r="B4026" t="str">
        <f>INDEX(tb_SVI[],MATCH(Table3[[#This Row],[ibge_cod]],tb_SVI[Município],0),1)</f>
        <v>PR</v>
      </c>
      <c r="C4026" t="str">
        <f>INDEX(tb_SVI[],MATCH(Table3[[#This Row],[city_name]],tb_SVI[city_name_uf],0),3)</f>
        <v>4110508</v>
      </c>
      <c r="D4026" t="s">
        <v>21656</v>
      </c>
      <c r="E4026" s="11">
        <f>INDEX(tb_SVI[],MATCH(Table3[[#This Row],[city_name]],tb_SVI[city_name_uf],0),5)</f>
        <v>15251</v>
      </c>
      <c r="F4026">
        <f>INDEX(tb_MHDI[],MATCH(Table3[[#This Row],[city_name]],tb_MHDI[mun_uf],0),5)</f>
        <v>0.65200000000000002</v>
      </c>
      <c r="G4026">
        <f>INDEX(tb_MHDI[],MATCH(Table3[[#This Row],[city_name]],tb_MHDI[mun_uf],0),6)</f>
        <v>0.68400000000000005</v>
      </c>
      <c r="H4026">
        <f>INDEX(tb_MHDI[],MATCH(Table3[[#This Row],[city_name]],tb_MHDI[mun_uf],0),7)</f>
        <v>0.82799999999999996</v>
      </c>
      <c r="I4026">
        <f>INDEX(tb_MHDI[],MATCH(Table3[[#This Row],[city_name]],tb_MHDI[mun_uf],0),8)</f>
        <v>0.48899999999999999</v>
      </c>
      <c r="J4026">
        <f>_xlfn.NUMBERVALUE(INDEX(tb_SVI[],MATCH(Table3[[#This Row],[city_name]],tb_SVI[city_name_uf],0),8),".")</f>
        <v>0.254</v>
      </c>
      <c r="K4026">
        <f>_xlfn.NUMBERVALUE(INDEX(tb_SVI[],MATCH(Table3[[#This Row],[city_name]],tb_SVI[city_name_uf],0),9),".")</f>
        <v>0.11600000000000001</v>
      </c>
      <c r="L4026">
        <f>_xlfn.NUMBERVALUE(INDEX(tb_SVI[],MATCH(Table3[[#This Row],[city_name]],tb_SVI[city_name_uf],0),10),".")</f>
        <v>0.35699999999999998</v>
      </c>
      <c r="M4026">
        <f>_xlfn.NUMBERVALUE(INDEX(tb_SVI[],MATCH(Table3[[#This Row],[city_name]],tb_SVI[city_name_uf],0),11),".")</f>
        <v>0.28799999999999998</v>
      </c>
      <c r="N4026" s="14">
        <f>_xlfn.PERCENTRANK.INC(Table3[MHDI_tot],Table3[[#This Row],[MHDI_tot]],3)</f>
        <v>0.44500000000000001</v>
      </c>
    </row>
    <row r="4027" spans="1:14" hidden="1" x14ac:dyDescent="0.2">
      <c r="A4027" t="str">
        <f>SVI!F3454</f>
        <v>Narandiba/SP</v>
      </c>
      <c r="B4027" t="str">
        <f>INDEX(tb_SVI[],MATCH(Table3[[#This Row],[ibge_cod]],tb_SVI[Município],0),1)</f>
        <v>SP</v>
      </c>
      <c r="C4027" t="str">
        <f>INDEX(tb_SVI[],MATCH(Table3[[#This Row],[city_name]],tb_SVI[city_name_uf],0),3)</f>
        <v>3532207</v>
      </c>
      <c r="D4027" t="s">
        <v>21085</v>
      </c>
      <c r="E4027" s="11">
        <f>INDEX(tb_SVI[],MATCH(Table3[[#This Row],[city_name]],tb_SVI[city_name_uf],0),5)</f>
        <v>4904</v>
      </c>
      <c r="F4027">
        <f>INDEX(tb_MHDI[],MATCH(Table3[[#This Row],[city_name]],tb_MHDI[mun_uf],0),5)</f>
        <v>0.71799999999999997</v>
      </c>
      <c r="G4027">
        <f>INDEX(tb_MHDI[],MATCH(Table3[[#This Row],[city_name]],tb_MHDI[mun_uf],0),6)</f>
        <v>0.65900000000000003</v>
      </c>
      <c r="H4027">
        <f>INDEX(tb_MHDI[],MATCH(Table3[[#This Row],[city_name]],tb_MHDI[mun_uf],0),7)</f>
        <v>0.83899999999999997</v>
      </c>
      <c r="I4027">
        <f>INDEX(tb_MHDI[],MATCH(Table3[[#This Row],[city_name]],tb_MHDI[mun_uf],0),8)</f>
        <v>0.67</v>
      </c>
      <c r="J4027">
        <f>_xlfn.NUMBERVALUE(INDEX(tb_SVI[],MATCH(Table3[[#This Row],[city_name]],tb_SVI[city_name_uf],0),8),".")</f>
        <v>0.32900000000000001</v>
      </c>
      <c r="K4027">
        <f>_xlfn.NUMBERVALUE(INDEX(tb_SVI[],MATCH(Table3[[#This Row],[city_name]],tb_SVI[city_name_uf],0),9),".")</f>
        <v>0.39900000000000002</v>
      </c>
      <c r="L4027">
        <f>_xlfn.NUMBERVALUE(INDEX(tb_SVI[],MATCH(Table3[[#This Row],[city_name]],tb_SVI[city_name_uf],0),10),".")</f>
        <v>0.29799999999999999</v>
      </c>
      <c r="M4027">
        <f>_xlfn.NUMBERVALUE(INDEX(tb_SVI[],MATCH(Table3[[#This Row],[city_name]],tb_SVI[city_name_uf],0),11),".")</f>
        <v>0.29099999999999998</v>
      </c>
      <c r="N4027" s="14">
        <f>_xlfn.PERCENTRANK.INC(Table3[MHDI_tot],Table3[[#This Row],[MHDI_tot]],3)</f>
        <v>0.749</v>
      </c>
    </row>
    <row r="4028" spans="1:14" hidden="1" x14ac:dyDescent="0.2">
      <c r="A4028" t="str">
        <f>SVI!F4028</f>
        <v>Indianópolis/PR</v>
      </c>
      <c r="B4028" t="str">
        <f>INDEX(tb_SVI[],MATCH(Table3[[#This Row],[ibge_cod]],tb_SVI[Município],0),1)</f>
        <v>PR</v>
      </c>
      <c r="C4028" t="str">
        <f>INDEX(tb_SVI[],MATCH(Table3[[#This Row],[city_name]],tb_SVI[city_name_uf],0),3)</f>
        <v>4110409</v>
      </c>
      <c r="D4028" t="s">
        <v>21658</v>
      </c>
      <c r="E4028" s="11">
        <f>INDEX(tb_SVI[],MATCH(Table3[[#This Row],[city_name]],tb_SVI[city_name_uf],0),5)</f>
        <v>4465</v>
      </c>
      <c r="F4028">
        <f>INDEX(tb_MHDI[],MATCH(Table3[[#This Row],[city_name]],tb_MHDI[mun_uf],0),5)</f>
        <v>0.72399999999999998</v>
      </c>
      <c r="G4028">
        <f>INDEX(tb_MHDI[],MATCH(Table3[[#This Row],[city_name]],tb_MHDI[mun_uf],0),6)</f>
        <v>0.70699999999999996</v>
      </c>
      <c r="H4028">
        <f>INDEX(tb_MHDI[],MATCH(Table3[[#This Row],[city_name]],tb_MHDI[mun_uf],0),7)</f>
        <v>0.83499999999999996</v>
      </c>
      <c r="I4028">
        <f>INDEX(tb_MHDI[],MATCH(Table3[[#This Row],[city_name]],tb_MHDI[mun_uf],0),8)</f>
        <v>0.64200000000000002</v>
      </c>
      <c r="J4028">
        <f>_xlfn.NUMBERVALUE(INDEX(tb_SVI[],MATCH(Table3[[#This Row],[city_name]],tb_SVI[city_name_uf],0),8),".")</f>
        <v>0.16500000000000001</v>
      </c>
      <c r="K4028">
        <f>_xlfn.NUMBERVALUE(INDEX(tb_SVI[],MATCH(Table3[[#This Row],[city_name]],tb_SVI[city_name_uf],0),9),".")</f>
        <v>6.8000000000000005E-2</v>
      </c>
      <c r="L4028">
        <f>_xlfn.NUMBERVALUE(INDEX(tb_SVI[],MATCH(Table3[[#This Row],[city_name]],tb_SVI[city_name_uf],0),10),".")</f>
        <v>0.22</v>
      </c>
      <c r="M4028">
        <f>_xlfn.NUMBERVALUE(INDEX(tb_SVI[],MATCH(Table3[[#This Row],[city_name]],tb_SVI[city_name_uf],0),11),".")</f>
        <v>0.20599999999999999</v>
      </c>
      <c r="N4028" s="14">
        <f>_xlfn.PERCENTRANK.INC(Table3[MHDI_tot],Table3[[#This Row],[MHDI_tot]],3)</f>
        <v>0.78100000000000003</v>
      </c>
    </row>
    <row r="4029" spans="1:14" hidden="1" x14ac:dyDescent="0.2">
      <c r="A4029" t="str">
        <f>SVI!F4029</f>
        <v>Inajá/PR</v>
      </c>
      <c r="B4029" t="str">
        <f>INDEX(tb_SVI[],MATCH(Table3[[#This Row],[ibge_cod]],tb_SVI[Município],0),1)</f>
        <v>PR</v>
      </c>
      <c r="C4029" t="str">
        <f>INDEX(tb_SVI[],MATCH(Table3[[#This Row],[city_name]],tb_SVI[city_name_uf],0),3)</f>
        <v>4110300</v>
      </c>
      <c r="D4029" t="s">
        <v>21659</v>
      </c>
      <c r="E4029" s="11">
        <f>INDEX(tb_SVI[],MATCH(Table3[[#This Row],[city_name]],tb_SVI[city_name_uf],0),5)</f>
        <v>3116</v>
      </c>
      <c r="F4029">
        <f>INDEX(tb_MHDI[],MATCH(Table3[[#This Row],[city_name]],tb_MHDI[mun_uf],0),5)</f>
        <v>0.70499999999999996</v>
      </c>
      <c r="G4029">
        <f>INDEX(tb_MHDI[],MATCH(Table3[[#This Row],[city_name]],tb_MHDI[mun_uf],0),6)</f>
        <v>0.67600000000000005</v>
      </c>
      <c r="H4029">
        <f>INDEX(tb_MHDI[],MATCH(Table3[[#This Row],[city_name]],tb_MHDI[mun_uf],0),7)</f>
        <v>0.80700000000000005</v>
      </c>
      <c r="I4029">
        <f>INDEX(tb_MHDI[],MATCH(Table3[[#This Row],[city_name]],tb_MHDI[mun_uf],0),8)</f>
        <v>0.64100000000000001</v>
      </c>
      <c r="J4029">
        <f>_xlfn.NUMBERVALUE(INDEX(tb_SVI[],MATCH(Table3[[#This Row],[city_name]],tb_SVI[city_name_uf],0),8),".")</f>
        <v>0.32800000000000001</v>
      </c>
      <c r="K4029">
        <f>_xlfn.NUMBERVALUE(INDEX(tb_SVI[],MATCH(Table3[[#This Row],[city_name]],tb_SVI[city_name_uf],0),9),".")</f>
        <v>0.28000000000000003</v>
      </c>
      <c r="L4029">
        <f>_xlfn.NUMBERVALUE(INDEX(tb_SVI[],MATCH(Table3[[#This Row],[city_name]],tb_SVI[city_name_uf],0),10),".")</f>
        <v>0.39500000000000002</v>
      </c>
      <c r="M4029">
        <f>_xlfn.NUMBERVALUE(INDEX(tb_SVI[],MATCH(Table3[[#This Row],[city_name]],tb_SVI[city_name_uf],0),11),".")</f>
        <v>0.31</v>
      </c>
      <c r="N4029" s="14">
        <f>_xlfn.PERCENTRANK.INC(Table3[MHDI_tot],Table3[[#This Row],[MHDI_tot]],3)</f>
        <v>0.68100000000000005</v>
      </c>
    </row>
    <row r="4030" spans="1:14" hidden="1" x14ac:dyDescent="0.2">
      <c r="A4030" t="str">
        <f>SVI!F4030</f>
        <v>Imbituva/PR</v>
      </c>
      <c r="B4030" t="str">
        <f>INDEX(tb_SVI[],MATCH(Table3[[#This Row],[ibge_cod]],tb_SVI[Município],0),1)</f>
        <v>PR</v>
      </c>
      <c r="C4030" t="str">
        <f>INDEX(tb_SVI[],MATCH(Table3[[#This Row],[city_name]],tb_SVI[city_name_uf],0),3)</f>
        <v>4110102</v>
      </c>
      <c r="D4030" t="s">
        <v>21660</v>
      </c>
      <c r="E4030" s="11">
        <f>INDEX(tb_SVI[],MATCH(Table3[[#This Row],[city_name]],tb_SVI[city_name_uf],0),5)</f>
        <v>32940</v>
      </c>
      <c r="F4030">
        <f>INDEX(tb_MHDI[],MATCH(Table3[[#This Row],[city_name]],tb_MHDI[mun_uf],0),5)</f>
        <v>0.66</v>
      </c>
      <c r="G4030">
        <f>INDEX(tb_MHDI[],MATCH(Table3[[#This Row],[city_name]],tb_MHDI[mun_uf],0),6)</f>
        <v>0.68100000000000005</v>
      </c>
      <c r="H4030">
        <f>INDEX(tb_MHDI[],MATCH(Table3[[#This Row],[city_name]],tb_MHDI[mun_uf],0),7)</f>
        <v>0.82799999999999996</v>
      </c>
      <c r="I4030">
        <f>INDEX(tb_MHDI[],MATCH(Table3[[#This Row],[city_name]],tb_MHDI[mun_uf],0),8)</f>
        <v>0.50900000000000001</v>
      </c>
      <c r="J4030">
        <f>_xlfn.NUMBERVALUE(INDEX(tb_SVI[],MATCH(Table3[[#This Row],[city_name]],tb_SVI[city_name_uf],0),8),".")</f>
        <v>0.254</v>
      </c>
      <c r="K4030">
        <f>_xlfn.NUMBERVALUE(INDEX(tb_SVI[],MATCH(Table3[[#This Row],[city_name]],tb_SVI[city_name_uf],0),9),".")</f>
        <v>0.08</v>
      </c>
      <c r="L4030">
        <f>_xlfn.NUMBERVALUE(INDEX(tb_SVI[],MATCH(Table3[[#This Row],[city_name]],tb_SVI[city_name_uf],0),10),".")</f>
        <v>0.38400000000000001</v>
      </c>
      <c r="M4030">
        <f>_xlfn.NUMBERVALUE(INDEX(tb_SVI[],MATCH(Table3[[#This Row],[city_name]],tb_SVI[city_name_uf],0),11),".")</f>
        <v>0.29699999999999999</v>
      </c>
      <c r="N4030" s="14">
        <f>_xlfn.PERCENTRANK.INC(Table3[MHDI_tot],Table3[[#This Row],[MHDI_tot]],3)</f>
        <v>0.47399999999999998</v>
      </c>
    </row>
    <row r="4031" spans="1:14" hidden="1" x14ac:dyDescent="0.2">
      <c r="A4031" t="str">
        <f>SVI!F4031</f>
        <v>Imbaú/PR</v>
      </c>
      <c r="B4031" t="str">
        <f>INDEX(tb_SVI[],MATCH(Table3[[#This Row],[ibge_cod]],tb_SVI[Município],0),1)</f>
        <v>PR</v>
      </c>
      <c r="C4031" t="str">
        <f>INDEX(tb_SVI[],MATCH(Table3[[#This Row],[city_name]],tb_SVI[city_name_uf],0),3)</f>
        <v>4110078</v>
      </c>
      <c r="D4031" t="s">
        <v>21661</v>
      </c>
      <c r="E4031" s="11">
        <f>INDEX(tb_SVI[],MATCH(Table3[[#This Row],[city_name]],tb_SVI[city_name_uf],0),5)</f>
        <v>13282</v>
      </c>
      <c r="F4031">
        <f>INDEX(tb_MHDI[],MATCH(Table3[[#This Row],[city_name]],tb_MHDI[mun_uf],0),5)</f>
        <v>0.622</v>
      </c>
      <c r="G4031">
        <f>INDEX(tb_MHDI[],MATCH(Table3[[#This Row],[city_name]],tb_MHDI[mun_uf],0),6)</f>
        <v>0.63600000000000001</v>
      </c>
      <c r="H4031">
        <f>INDEX(tb_MHDI[],MATCH(Table3[[#This Row],[city_name]],tb_MHDI[mun_uf],0),7)</f>
        <v>0.78500000000000003</v>
      </c>
      <c r="I4031">
        <f>INDEX(tb_MHDI[],MATCH(Table3[[#This Row],[city_name]],tb_MHDI[mun_uf],0),8)</f>
        <v>0.48099999999999998</v>
      </c>
      <c r="J4031">
        <f>_xlfn.NUMBERVALUE(INDEX(tb_SVI[],MATCH(Table3[[#This Row],[city_name]],tb_SVI[city_name_uf],0),8),".")</f>
        <v>0.38500000000000001</v>
      </c>
      <c r="K4031">
        <f>_xlfn.NUMBERVALUE(INDEX(tb_SVI[],MATCH(Table3[[#This Row],[city_name]],tb_SVI[city_name_uf],0),9),".")</f>
        <v>0.29299999999999998</v>
      </c>
      <c r="L4031">
        <f>_xlfn.NUMBERVALUE(INDEX(tb_SVI[],MATCH(Table3[[#This Row],[city_name]],tb_SVI[city_name_uf],0),10),".")</f>
        <v>0.45300000000000001</v>
      </c>
      <c r="M4031">
        <f>_xlfn.NUMBERVALUE(INDEX(tb_SVI[],MATCH(Table3[[#This Row],[city_name]],tb_SVI[city_name_uf],0),11),".")</f>
        <v>0.40899999999999997</v>
      </c>
      <c r="N4031" s="14">
        <f>_xlfn.PERCENTRANK.INC(Table3[MHDI_tot],Table3[[#This Row],[MHDI_tot]],3)</f>
        <v>0.33800000000000002</v>
      </c>
    </row>
    <row r="4032" spans="1:14" hidden="1" x14ac:dyDescent="0.2">
      <c r="A4032" t="str">
        <f>SVI!F4032</f>
        <v>Iguatu/PR</v>
      </c>
      <c r="B4032" t="str">
        <f>INDEX(tb_SVI[],MATCH(Table3[[#This Row],[ibge_cod]],tb_SVI[Município],0),1)</f>
        <v>PR</v>
      </c>
      <c r="C4032" t="str">
        <f>INDEX(tb_SVI[],MATCH(Table3[[#This Row],[city_name]],tb_SVI[city_name_uf],0),3)</f>
        <v>4110052</v>
      </c>
      <c r="D4032" t="s">
        <v>21662</v>
      </c>
      <c r="E4032" s="11">
        <f>INDEX(tb_SVI[],MATCH(Table3[[#This Row],[city_name]],tb_SVI[city_name_uf],0),5)</f>
        <v>2253</v>
      </c>
      <c r="F4032">
        <f>INDEX(tb_MHDI[],MATCH(Table3[[#This Row],[city_name]],tb_MHDI[mun_uf],0),5)</f>
        <v>0.70299999999999996</v>
      </c>
      <c r="G4032">
        <f>INDEX(tb_MHDI[],MATCH(Table3[[#This Row],[city_name]],tb_MHDI[mun_uf],0),6)</f>
        <v>0.67200000000000004</v>
      </c>
      <c r="H4032">
        <f>INDEX(tb_MHDI[],MATCH(Table3[[#This Row],[city_name]],tb_MHDI[mun_uf],0),7)</f>
        <v>0.81200000000000006</v>
      </c>
      <c r="I4032">
        <f>INDEX(tb_MHDI[],MATCH(Table3[[#This Row],[city_name]],tb_MHDI[mun_uf],0),8)</f>
        <v>0.63700000000000001</v>
      </c>
      <c r="J4032">
        <f>_xlfn.NUMBERVALUE(INDEX(tb_SVI[],MATCH(Table3[[#This Row],[city_name]],tb_SVI[city_name_uf],0),8),".")</f>
        <v>0.30499999999999999</v>
      </c>
      <c r="K4032">
        <f>_xlfn.NUMBERVALUE(INDEX(tb_SVI[],MATCH(Table3[[#This Row],[city_name]],tb_SVI[city_name_uf],0),9),".")</f>
        <v>0.20799999999999999</v>
      </c>
      <c r="L4032">
        <f>_xlfn.NUMBERVALUE(INDEX(tb_SVI[],MATCH(Table3[[#This Row],[city_name]],tb_SVI[city_name_uf],0),10),".")</f>
        <v>0.34599999999999997</v>
      </c>
      <c r="M4032">
        <f>_xlfn.NUMBERVALUE(INDEX(tb_SVI[],MATCH(Table3[[#This Row],[city_name]],tb_SVI[city_name_uf],0),11),".")</f>
        <v>0.36099999999999999</v>
      </c>
      <c r="N4032" s="14">
        <f>_xlfn.PERCENTRANK.INC(Table3[MHDI_tot],Table3[[#This Row],[MHDI_tot]],3)</f>
        <v>0.66900000000000004</v>
      </c>
    </row>
    <row r="4033" spans="1:14" hidden="1" x14ac:dyDescent="0.2">
      <c r="A4033" t="str">
        <f>SVI!F4033</f>
        <v>Iguaraçu/PR</v>
      </c>
      <c r="B4033" t="str">
        <f>INDEX(tb_SVI[],MATCH(Table3[[#This Row],[ibge_cod]],tb_SVI[Município],0),1)</f>
        <v>PR</v>
      </c>
      <c r="C4033" t="str">
        <f>INDEX(tb_SVI[],MATCH(Table3[[#This Row],[city_name]],tb_SVI[city_name_uf],0),3)</f>
        <v>4110003</v>
      </c>
      <c r="D4033" t="s">
        <v>21663</v>
      </c>
      <c r="E4033" s="11">
        <f>INDEX(tb_SVI[],MATCH(Table3[[#This Row],[city_name]],tb_SVI[city_name_uf],0),5)</f>
        <v>4440</v>
      </c>
      <c r="F4033">
        <f>INDEX(tb_MHDI[],MATCH(Table3[[#This Row],[city_name]],tb_MHDI[mun_uf],0),5)</f>
        <v>0.75800000000000001</v>
      </c>
      <c r="G4033">
        <f>INDEX(tb_MHDI[],MATCH(Table3[[#This Row],[city_name]],tb_MHDI[mun_uf],0),6)</f>
        <v>0.71399999999999997</v>
      </c>
      <c r="H4033">
        <f>INDEX(tb_MHDI[],MATCH(Table3[[#This Row],[city_name]],tb_MHDI[mun_uf],0),7)</f>
        <v>0.83299999999999996</v>
      </c>
      <c r="I4033">
        <f>INDEX(tb_MHDI[],MATCH(Table3[[#This Row],[city_name]],tb_MHDI[mun_uf],0),8)</f>
        <v>0.73199999999999998</v>
      </c>
      <c r="J4033">
        <f>_xlfn.NUMBERVALUE(INDEX(tb_SVI[],MATCH(Table3[[#This Row],[city_name]],tb_SVI[city_name_uf],0),8),".")</f>
        <v>0.19700000000000001</v>
      </c>
      <c r="K4033">
        <f>_xlfn.NUMBERVALUE(INDEX(tb_SVI[],MATCH(Table3[[#This Row],[city_name]],tb_SVI[city_name_uf],0),9),".")</f>
        <v>4.8000000000000001E-2</v>
      </c>
      <c r="L4033">
        <f>_xlfn.NUMBERVALUE(INDEX(tb_SVI[],MATCH(Table3[[#This Row],[city_name]],tb_SVI[city_name_uf],0),10),".")</f>
        <v>0.35099999999999998</v>
      </c>
      <c r="M4033">
        <f>_xlfn.NUMBERVALUE(INDEX(tb_SVI[],MATCH(Table3[[#This Row],[city_name]],tb_SVI[city_name_uf],0),11),".")</f>
        <v>0.193</v>
      </c>
      <c r="N4033" s="14">
        <f>_xlfn.PERCENTRANK.INC(Table3[MHDI_tot],Table3[[#This Row],[MHDI_tot]],3)</f>
        <v>0.92400000000000004</v>
      </c>
    </row>
    <row r="4034" spans="1:14" hidden="1" x14ac:dyDescent="0.2">
      <c r="A4034" t="str">
        <f>SVI!F3498</f>
        <v>Paulistânia/SP</v>
      </c>
      <c r="B4034" t="str">
        <f>INDEX(tb_SVI[],MATCH(Table3[[#This Row],[ibge_cod]],tb_SVI[Município],0),1)</f>
        <v>SP</v>
      </c>
      <c r="C4034" t="str">
        <f>INDEX(tb_SVI[],MATCH(Table3[[#This Row],[city_name]],tb_SVI[city_name_uf],0),3)</f>
        <v>3536570</v>
      </c>
      <c r="D4034" t="s">
        <v>21129</v>
      </c>
      <c r="E4034" s="11">
        <f>INDEX(tb_SVI[],MATCH(Table3[[#This Row],[city_name]],tb_SVI[city_name_uf],0),5)</f>
        <v>1834</v>
      </c>
      <c r="F4034">
        <f>INDEX(tb_MHDI[],MATCH(Table3[[#This Row],[city_name]],tb_MHDI[mun_uf],0),5)</f>
        <v>0.71799999999999997</v>
      </c>
      <c r="G4034">
        <f>INDEX(tb_MHDI[],MATCH(Table3[[#This Row],[city_name]],tb_MHDI[mun_uf],0),6)</f>
        <v>0.68300000000000005</v>
      </c>
      <c r="H4034">
        <f>INDEX(tb_MHDI[],MATCH(Table3[[#This Row],[city_name]],tb_MHDI[mun_uf],0),7)</f>
        <v>0.81699999999999995</v>
      </c>
      <c r="I4034">
        <f>INDEX(tb_MHDI[],MATCH(Table3[[#This Row],[city_name]],tb_MHDI[mun_uf],0),8)</f>
        <v>0.66300000000000003</v>
      </c>
      <c r="J4034">
        <f>_xlfn.NUMBERVALUE(INDEX(tb_SVI[],MATCH(Table3[[#This Row],[city_name]],tb_SVI[city_name_uf],0),8),".")</f>
        <v>0.216</v>
      </c>
      <c r="K4034">
        <f>_xlfn.NUMBERVALUE(INDEX(tb_SVI[],MATCH(Table3[[#This Row],[city_name]],tb_SVI[city_name_uf],0),9),".")</f>
        <v>0.13400000000000001</v>
      </c>
      <c r="L4034">
        <f>_xlfn.NUMBERVALUE(INDEX(tb_SVI[],MATCH(Table3[[#This Row],[city_name]],tb_SVI[city_name_uf],0),10),".")</f>
        <v>0.28799999999999998</v>
      </c>
      <c r="M4034">
        <f>_xlfn.NUMBERVALUE(INDEX(tb_SVI[],MATCH(Table3[[#This Row],[city_name]],tb_SVI[city_name_uf],0),11),".")</f>
        <v>0.22700000000000001</v>
      </c>
      <c r="N4034" s="14">
        <f>_xlfn.PERCENTRANK.INC(Table3[MHDI_tot],Table3[[#This Row],[MHDI_tot]],3)</f>
        <v>0.749</v>
      </c>
    </row>
    <row r="4035" spans="1:14" hidden="1" x14ac:dyDescent="0.2">
      <c r="A4035" t="str">
        <f>SVI!F4035</f>
        <v>Ibiporã/PR</v>
      </c>
      <c r="B4035" t="str">
        <f>INDEX(tb_SVI[],MATCH(Table3[[#This Row],[ibge_cod]],tb_SVI[Município],0),1)</f>
        <v>PR</v>
      </c>
      <c r="C4035" t="str">
        <f>INDEX(tb_SVI[],MATCH(Table3[[#This Row],[city_name]],tb_SVI[city_name_uf],0),3)</f>
        <v>4109807</v>
      </c>
      <c r="D4035" t="s">
        <v>21665</v>
      </c>
      <c r="E4035" s="11">
        <f>INDEX(tb_SVI[],MATCH(Table3[[#This Row],[city_name]],tb_SVI[city_name_uf],0),5)</f>
        <v>55131</v>
      </c>
      <c r="F4035">
        <f>INDEX(tb_MHDI[],MATCH(Table3[[#This Row],[city_name]],tb_MHDI[mun_uf],0),5)</f>
        <v>0.72599999999999998</v>
      </c>
      <c r="G4035">
        <f>INDEX(tb_MHDI[],MATCH(Table3[[#This Row],[city_name]],tb_MHDI[mun_uf],0),6)</f>
        <v>0.72</v>
      </c>
      <c r="H4035">
        <f>INDEX(tb_MHDI[],MATCH(Table3[[#This Row],[city_name]],tb_MHDI[mun_uf],0),7)</f>
        <v>0.82099999999999995</v>
      </c>
      <c r="I4035">
        <f>INDEX(tb_MHDI[],MATCH(Table3[[#This Row],[city_name]],tb_MHDI[mun_uf],0),8)</f>
        <v>0.64700000000000002</v>
      </c>
      <c r="J4035">
        <f>_xlfn.NUMBERVALUE(INDEX(tb_SVI[],MATCH(Table3[[#This Row],[city_name]],tb_SVI[city_name_uf],0),8),".")</f>
        <v>0.23100000000000001</v>
      </c>
      <c r="K4035">
        <f>_xlfn.NUMBERVALUE(INDEX(tb_SVI[],MATCH(Table3[[#This Row],[city_name]],tb_SVI[city_name_uf],0),9),".")</f>
        <v>0.13800000000000001</v>
      </c>
      <c r="L4035">
        <f>_xlfn.NUMBERVALUE(INDEX(tb_SVI[],MATCH(Table3[[#This Row],[city_name]],tb_SVI[city_name_uf],0),10),".")</f>
        <v>0.30099999999999999</v>
      </c>
      <c r="M4035">
        <f>_xlfn.NUMBERVALUE(INDEX(tb_SVI[],MATCH(Table3[[#This Row],[city_name]],tb_SVI[city_name_uf],0),11),".")</f>
        <v>0.254</v>
      </c>
      <c r="N4035" s="14">
        <f>_xlfn.PERCENTRANK.INC(Table3[MHDI_tot],Table3[[#This Row],[MHDI_tot]],3)</f>
        <v>0.79200000000000004</v>
      </c>
    </row>
    <row r="4036" spans="1:14" hidden="1" x14ac:dyDescent="0.2">
      <c r="A4036" t="str">
        <f>SVI!F4036</f>
        <v>Ibema/PR</v>
      </c>
      <c r="B4036" t="str">
        <f>INDEX(tb_SVI[],MATCH(Table3[[#This Row],[ibge_cod]],tb_SVI[Município],0),1)</f>
        <v>PR</v>
      </c>
      <c r="C4036" t="str">
        <f>INDEX(tb_SVI[],MATCH(Table3[[#This Row],[city_name]],tb_SVI[city_name_uf],0),3)</f>
        <v>4109757</v>
      </c>
      <c r="D4036" t="s">
        <v>21666</v>
      </c>
      <c r="E4036" s="11">
        <f>INDEX(tb_SVI[],MATCH(Table3[[#This Row],[city_name]],tb_SVI[city_name_uf],0),5)</f>
        <v>6370</v>
      </c>
      <c r="F4036">
        <f>INDEX(tb_MHDI[],MATCH(Table3[[#This Row],[city_name]],tb_MHDI[mun_uf],0),5)</f>
        <v>0.68500000000000005</v>
      </c>
      <c r="G4036">
        <f>INDEX(tb_MHDI[],MATCH(Table3[[#This Row],[city_name]],tb_MHDI[mun_uf],0),6)</f>
        <v>0.66400000000000003</v>
      </c>
      <c r="H4036">
        <f>INDEX(tb_MHDI[],MATCH(Table3[[#This Row],[city_name]],tb_MHDI[mun_uf],0),7)</f>
        <v>0.78600000000000003</v>
      </c>
      <c r="I4036">
        <f>INDEX(tb_MHDI[],MATCH(Table3[[#This Row],[city_name]],tb_MHDI[mun_uf],0),8)</f>
        <v>0.61499999999999999</v>
      </c>
      <c r="J4036">
        <f>_xlfn.NUMBERVALUE(INDEX(tb_SVI[],MATCH(Table3[[#This Row],[city_name]],tb_SVI[city_name_uf],0),8),".")</f>
        <v>0.316</v>
      </c>
      <c r="K4036">
        <f>_xlfn.NUMBERVALUE(INDEX(tb_SVI[],MATCH(Table3[[#This Row],[city_name]],tb_SVI[city_name_uf],0),9),".")</f>
        <v>0.25800000000000001</v>
      </c>
      <c r="L4036">
        <f>_xlfn.NUMBERVALUE(INDEX(tb_SVI[],MATCH(Table3[[#This Row],[city_name]],tb_SVI[city_name_uf],0),10),".")</f>
        <v>0.34</v>
      </c>
      <c r="M4036">
        <f>_xlfn.NUMBERVALUE(INDEX(tb_SVI[],MATCH(Table3[[#This Row],[city_name]],tb_SVI[city_name_uf],0),11),".")</f>
        <v>0.35</v>
      </c>
      <c r="N4036" s="14">
        <f>_xlfn.PERCENTRANK.INC(Table3[MHDI_tot],Table3[[#This Row],[MHDI_tot]],3)</f>
        <v>0.58099999999999996</v>
      </c>
    </row>
    <row r="4037" spans="1:14" hidden="1" x14ac:dyDescent="0.2">
      <c r="A4037" t="str">
        <f>SVI!F4037</f>
        <v>Ibaiti/PR</v>
      </c>
      <c r="B4037" t="str">
        <f>INDEX(tb_SVI[],MATCH(Table3[[#This Row],[ibge_cod]],tb_SVI[Município],0),1)</f>
        <v>PR</v>
      </c>
      <c r="C4037" t="str">
        <f>INDEX(tb_SVI[],MATCH(Table3[[#This Row],[city_name]],tb_SVI[city_name_uf],0),3)</f>
        <v>4109708</v>
      </c>
      <c r="D4037" t="s">
        <v>21667</v>
      </c>
      <c r="E4037" s="11">
        <f>INDEX(tb_SVI[],MATCH(Table3[[#This Row],[city_name]],tb_SVI[city_name_uf],0),5)</f>
        <v>31644</v>
      </c>
      <c r="F4037">
        <f>INDEX(tb_MHDI[],MATCH(Table3[[#This Row],[city_name]],tb_MHDI[mun_uf],0),5)</f>
        <v>0.71</v>
      </c>
      <c r="G4037">
        <f>INDEX(tb_MHDI[],MATCH(Table3[[#This Row],[city_name]],tb_MHDI[mun_uf],0),6)</f>
        <v>0.73799999999999999</v>
      </c>
      <c r="H4037">
        <f>INDEX(tb_MHDI[],MATCH(Table3[[#This Row],[city_name]],tb_MHDI[mun_uf],0),7)</f>
        <v>0.81299999999999994</v>
      </c>
      <c r="I4037">
        <f>INDEX(tb_MHDI[],MATCH(Table3[[#This Row],[city_name]],tb_MHDI[mun_uf],0),8)</f>
        <v>0.59599999999999997</v>
      </c>
      <c r="J4037">
        <f>_xlfn.NUMBERVALUE(INDEX(tb_SVI[],MATCH(Table3[[#This Row],[city_name]],tb_SVI[city_name_uf],0),8),".")</f>
        <v>0.312</v>
      </c>
      <c r="K4037">
        <f>_xlfn.NUMBERVALUE(INDEX(tb_SVI[],MATCH(Table3[[#This Row],[city_name]],tb_SVI[city_name_uf],0),9),".")</f>
        <v>0.217</v>
      </c>
      <c r="L4037">
        <f>_xlfn.NUMBERVALUE(INDEX(tb_SVI[],MATCH(Table3[[#This Row],[city_name]],tb_SVI[city_name_uf],0),10),".")</f>
        <v>0.377</v>
      </c>
      <c r="M4037">
        <f>_xlfn.NUMBERVALUE(INDEX(tb_SVI[],MATCH(Table3[[#This Row],[city_name]],tb_SVI[city_name_uf],0),11),".")</f>
        <v>0.34300000000000003</v>
      </c>
      <c r="N4037" s="14">
        <f>_xlfn.PERCENTRANK.INC(Table3[MHDI_tot],Table3[[#This Row],[MHDI_tot]],3)</f>
        <v>0.70499999999999996</v>
      </c>
    </row>
    <row r="4038" spans="1:14" hidden="1" x14ac:dyDescent="0.2">
      <c r="A4038" t="str">
        <f>SVI!F4038</f>
        <v>Honório Serpa/PR</v>
      </c>
      <c r="B4038" t="str">
        <f>INDEX(tb_SVI[],MATCH(Table3[[#This Row],[ibge_cod]],tb_SVI[Município],0),1)</f>
        <v>PR</v>
      </c>
      <c r="C4038" t="str">
        <f>INDEX(tb_SVI[],MATCH(Table3[[#This Row],[city_name]],tb_SVI[city_name_uf],0),3)</f>
        <v>4109658</v>
      </c>
      <c r="D4038" t="s">
        <v>21668</v>
      </c>
      <c r="E4038" s="11">
        <f>INDEX(tb_SVI[],MATCH(Table3[[#This Row],[city_name]],tb_SVI[city_name_uf],0),5)</f>
        <v>5119</v>
      </c>
      <c r="F4038">
        <f>INDEX(tb_MHDI[],MATCH(Table3[[#This Row],[city_name]],tb_MHDI[mun_uf],0),5)</f>
        <v>0.68300000000000005</v>
      </c>
      <c r="G4038">
        <f>INDEX(tb_MHDI[],MATCH(Table3[[#This Row],[city_name]],tb_MHDI[mun_uf],0),6)</f>
        <v>0.64500000000000002</v>
      </c>
      <c r="H4038">
        <f>INDEX(tb_MHDI[],MATCH(Table3[[#This Row],[city_name]],tb_MHDI[mun_uf],0),7)</f>
        <v>0.80700000000000005</v>
      </c>
      <c r="I4038">
        <f>INDEX(tb_MHDI[],MATCH(Table3[[#This Row],[city_name]],tb_MHDI[mun_uf],0),8)</f>
        <v>0.61199999999999999</v>
      </c>
      <c r="J4038">
        <f>_xlfn.NUMBERVALUE(INDEX(tb_SVI[],MATCH(Table3[[#This Row],[city_name]],tb_SVI[city_name_uf],0),8),".")</f>
        <v>0.27800000000000002</v>
      </c>
      <c r="K4038">
        <f>_xlfn.NUMBERVALUE(INDEX(tb_SVI[],MATCH(Table3[[#This Row],[city_name]],tb_SVI[city_name_uf],0),9),".")</f>
        <v>3.4000000000000002E-2</v>
      </c>
      <c r="L4038">
        <f>_xlfn.NUMBERVALUE(INDEX(tb_SVI[],MATCH(Table3[[#This Row],[city_name]],tb_SVI[city_name_uf],0),10),".")</f>
        <v>0.34100000000000003</v>
      </c>
      <c r="M4038">
        <f>_xlfn.NUMBERVALUE(INDEX(tb_SVI[],MATCH(Table3[[#This Row],[city_name]],tb_SVI[city_name_uf],0),11),".")</f>
        <v>0.45800000000000002</v>
      </c>
      <c r="N4038" s="14">
        <f>_xlfn.PERCENTRANK.INC(Table3[MHDI_tot],Table3[[#This Row],[MHDI_tot]],3)</f>
        <v>0.57099999999999995</v>
      </c>
    </row>
    <row r="4039" spans="1:14" hidden="1" x14ac:dyDescent="0.2">
      <c r="A4039" t="str">
        <f>SVI!F4039</f>
        <v>Guaíra/PR</v>
      </c>
      <c r="B4039" t="str">
        <f>INDEX(tb_SVI[],MATCH(Table3[[#This Row],[ibge_cod]],tb_SVI[Município],0),1)</f>
        <v>PR</v>
      </c>
      <c r="C4039" t="str">
        <f>INDEX(tb_SVI[],MATCH(Table3[[#This Row],[city_name]],tb_SVI[city_name_uf],0),3)</f>
        <v>4108809</v>
      </c>
      <c r="D4039" t="s">
        <v>21669</v>
      </c>
      <c r="E4039" s="11">
        <f>INDEX(tb_SVI[],MATCH(Table3[[#This Row],[city_name]],tb_SVI[city_name_uf],0),5)</f>
        <v>33310</v>
      </c>
      <c r="F4039">
        <f>INDEX(tb_MHDI[],MATCH(Table3[[#This Row],[city_name]],tb_MHDI[mun_uf],0),5)</f>
        <v>0.72399999999999998</v>
      </c>
      <c r="G4039">
        <f>INDEX(tb_MHDI[],MATCH(Table3[[#This Row],[city_name]],tb_MHDI[mun_uf],0),6)</f>
        <v>0.73899999999999999</v>
      </c>
      <c r="H4039">
        <f>INDEX(tb_MHDI[],MATCH(Table3[[#This Row],[city_name]],tb_MHDI[mun_uf],0),7)</f>
        <v>0.83599999999999997</v>
      </c>
      <c r="I4039">
        <f>INDEX(tb_MHDI[],MATCH(Table3[[#This Row],[city_name]],tb_MHDI[mun_uf],0),8)</f>
        <v>0.61499999999999999</v>
      </c>
      <c r="J4039">
        <f>_xlfn.NUMBERVALUE(INDEX(tb_SVI[],MATCH(Table3[[#This Row],[city_name]],tb_SVI[city_name_uf],0),8),".")</f>
        <v>0.26400000000000001</v>
      </c>
      <c r="K4039">
        <f>_xlfn.NUMBERVALUE(INDEX(tb_SVI[],MATCH(Table3[[#This Row],[city_name]],tb_SVI[city_name_uf],0),9),".")</f>
        <v>9.8000000000000004E-2</v>
      </c>
      <c r="L4039">
        <f>_xlfn.NUMBERVALUE(INDEX(tb_SVI[],MATCH(Table3[[#This Row],[city_name]],tb_SVI[city_name_uf],0),10),".")</f>
        <v>0.36199999999999999</v>
      </c>
      <c r="M4039">
        <f>_xlfn.NUMBERVALUE(INDEX(tb_SVI[],MATCH(Table3[[#This Row],[city_name]],tb_SVI[city_name_uf],0),11),".")</f>
        <v>0.33300000000000002</v>
      </c>
      <c r="N4039" s="14">
        <f>_xlfn.PERCENTRANK.INC(Table3[MHDI_tot],Table3[[#This Row],[MHDI_tot]],3)</f>
        <v>0.78100000000000003</v>
      </c>
    </row>
    <row r="4040" spans="1:14" hidden="1" x14ac:dyDescent="0.2">
      <c r="A4040" t="str">
        <f>SVI!F4040</f>
        <v>Guaratuba/PR</v>
      </c>
      <c r="B4040" t="str">
        <f>INDEX(tb_SVI[],MATCH(Table3[[#This Row],[ibge_cod]],tb_SVI[Município],0),1)</f>
        <v>PR</v>
      </c>
      <c r="C4040" t="str">
        <f>INDEX(tb_SVI[],MATCH(Table3[[#This Row],[city_name]],tb_SVI[city_name_uf],0),3)</f>
        <v>4109609</v>
      </c>
      <c r="D4040" t="s">
        <v>21670</v>
      </c>
      <c r="E4040" s="11">
        <f>INDEX(tb_SVI[],MATCH(Table3[[#This Row],[city_name]],tb_SVI[city_name_uf],0),5)</f>
        <v>37527</v>
      </c>
      <c r="F4040">
        <f>INDEX(tb_MHDI[],MATCH(Table3[[#This Row],[city_name]],tb_MHDI[mun_uf],0),5)</f>
        <v>0.71699999999999997</v>
      </c>
      <c r="G4040">
        <f>INDEX(tb_MHDI[],MATCH(Table3[[#This Row],[city_name]],tb_MHDI[mun_uf],0),6)</f>
        <v>0.73699999999999999</v>
      </c>
      <c r="H4040">
        <f>INDEX(tb_MHDI[],MATCH(Table3[[#This Row],[city_name]],tb_MHDI[mun_uf],0),7)</f>
        <v>0.82799999999999996</v>
      </c>
      <c r="I4040">
        <f>INDEX(tb_MHDI[],MATCH(Table3[[#This Row],[city_name]],tb_MHDI[mun_uf],0),8)</f>
        <v>0.60399999999999998</v>
      </c>
      <c r="J4040">
        <f>_xlfn.NUMBERVALUE(INDEX(tb_SVI[],MATCH(Table3[[#This Row],[city_name]],tb_SVI[city_name_uf],0),8),".")</f>
        <v>0.23</v>
      </c>
      <c r="K4040">
        <f>_xlfn.NUMBERVALUE(INDEX(tb_SVI[],MATCH(Table3[[#This Row],[city_name]],tb_SVI[city_name_uf],0),9),".")</f>
        <v>0.115</v>
      </c>
      <c r="L4040">
        <f>_xlfn.NUMBERVALUE(INDEX(tb_SVI[],MATCH(Table3[[#This Row],[city_name]],tb_SVI[city_name_uf],0),10),".")</f>
        <v>0.315</v>
      </c>
      <c r="M4040">
        <f>_xlfn.NUMBERVALUE(INDEX(tb_SVI[],MATCH(Table3[[#This Row],[city_name]],tb_SVI[city_name_uf],0),11),".")</f>
        <v>0.25900000000000001</v>
      </c>
      <c r="N4040" s="14">
        <f>_xlfn.PERCENTRANK.INC(Table3[MHDI_tot],Table3[[#This Row],[MHDI_tot]],3)</f>
        <v>0.74299999999999999</v>
      </c>
    </row>
    <row r="4041" spans="1:14" hidden="1" x14ac:dyDescent="0.2">
      <c r="A4041" t="str">
        <f>SVI!F4041</f>
        <v>Guaraqueçaba/PR</v>
      </c>
      <c r="B4041" t="str">
        <f>INDEX(tb_SVI[],MATCH(Table3[[#This Row],[ibge_cod]],tb_SVI[Município],0),1)</f>
        <v>PR</v>
      </c>
      <c r="C4041" t="str">
        <f>INDEX(tb_SVI[],MATCH(Table3[[#This Row],[city_name]],tb_SVI[city_name_uf],0),3)</f>
        <v>4109500</v>
      </c>
      <c r="D4041" t="s">
        <v>21671</v>
      </c>
      <c r="E4041" s="11">
        <f>INDEX(tb_SVI[],MATCH(Table3[[#This Row],[city_name]],tb_SVI[city_name_uf],0),5)</f>
        <v>7594</v>
      </c>
      <c r="F4041">
        <f>INDEX(tb_MHDI[],MATCH(Table3[[#This Row],[city_name]],tb_MHDI[mun_uf],0),5)</f>
        <v>0.58699999999999997</v>
      </c>
      <c r="G4041">
        <f>INDEX(tb_MHDI[],MATCH(Table3[[#This Row],[city_name]],tb_MHDI[mun_uf],0),6)</f>
        <v>0.58699999999999997</v>
      </c>
      <c r="H4041">
        <f>INDEX(tb_MHDI[],MATCH(Table3[[#This Row],[city_name]],tb_MHDI[mun_uf],0),7)</f>
        <v>0.79200000000000004</v>
      </c>
      <c r="I4041">
        <f>INDEX(tb_MHDI[],MATCH(Table3[[#This Row],[city_name]],tb_MHDI[mun_uf],0),8)</f>
        <v>0.434</v>
      </c>
      <c r="J4041">
        <f>_xlfn.NUMBERVALUE(INDEX(tb_SVI[],MATCH(Table3[[#This Row],[city_name]],tb_SVI[city_name_uf],0),8),".")</f>
        <v>0.38500000000000001</v>
      </c>
      <c r="K4041">
        <f>_xlfn.NUMBERVALUE(INDEX(tb_SVI[],MATCH(Table3[[#This Row],[city_name]],tb_SVI[city_name_uf],0),9),".")</f>
        <v>0.23799999999999999</v>
      </c>
      <c r="L4041">
        <f>_xlfn.NUMBERVALUE(INDEX(tb_SVI[],MATCH(Table3[[#This Row],[city_name]],tb_SVI[city_name_uf],0),10),".")</f>
        <v>0.52500000000000002</v>
      </c>
      <c r="M4041">
        <f>_xlfn.NUMBERVALUE(INDEX(tb_SVI[],MATCH(Table3[[#This Row],[city_name]],tb_SVI[city_name_uf],0),11),".")</f>
        <v>0.39300000000000002</v>
      </c>
      <c r="N4041" s="14">
        <f>_xlfn.PERCENTRANK.INC(Table3[MHDI_tot],Table3[[#This Row],[MHDI_tot]],3)</f>
        <v>0.192</v>
      </c>
    </row>
    <row r="4042" spans="1:14" hidden="1" x14ac:dyDescent="0.2">
      <c r="A4042" t="str">
        <f>SVI!F4042</f>
        <v>Guarapuava/PR</v>
      </c>
      <c r="B4042" t="str">
        <f>INDEX(tb_SVI[],MATCH(Table3[[#This Row],[ibge_cod]],tb_SVI[Município],0),1)</f>
        <v>PR</v>
      </c>
      <c r="C4042" t="str">
        <f>INDEX(tb_SVI[],MATCH(Table3[[#This Row],[city_name]],tb_SVI[city_name_uf],0),3)</f>
        <v>4109401</v>
      </c>
      <c r="D4042" t="s">
        <v>21672</v>
      </c>
      <c r="E4042" s="11">
        <f>INDEX(tb_SVI[],MATCH(Table3[[#This Row],[city_name]],tb_SVI[city_name_uf],0),5)</f>
        <v>182644</v>
      </c>
      <c r="F4042">
        <f>INDEX(tb_MHDI[],MATCH(Table3[[#This Row],[city_name]],tb_MHDI[mun_uf],0),5)</f>
        <v>0.73099999999999998</v>
      </c>
      <c r="G4042">
        <f>INDEX(tb_MHDI[],MATCH(Table3[[#This Row],[city_name]],tb_MHDI[mun_uf],0),6)</f>
        <v>0.73</v>
      </c>
      <c r="H4042">
        <f>INDEX(tb_MHDI[],MATCH(Table3[[#This Row],[city_name]],tb_MHDI[mun_uf],0),7)</f>
        <v>0.85299999999999998</v>
      </c>
      <c r="I4042">
        <f>INDEX(tb_MHDI[],MATCH(Table3[[#This Row],[city_name]],tb_MHDI[mun_uf],0),8)</f>
        <v>0.628</v>
      </c>
      <c r="J4042">
        <f>_xlfn.NUMBERVALUE(INDEX(tb_SVI[],MATCH(Table3[[#This Row],[city_name]],tb_SVI[city_name_uf],0),8),".")</f>
        <v>0.25</v>
      </c>
      <c r="K4042">
        <f>_xlfn.NUMBERVALUE(INDEX(tb_SVI[],MATCH(Table3[[#This Row],[city_name]],tb_SVI[city_name_uf],0),9),".")</f>
        <v>0.14799999999999999</v>
      </c>
      <c r="L4042">
        <f>_xlfn.NUMBERVALUE(INDEX(tb_SVI[],MATCH(Table3[[#This Row],[city_name]],tb_SVI[city_name_uf],0),10),".")</f>
        <v>0.34200000000000003</v>
      </c>
      <c r="M4042">
        <f>_xlfn.NUMBERVALUE(INDEX(tb_SVI[],MATCH(Table3[[#This Row],[city_name]],tb_SVI[city_name_uf],0),11),".")</f>
        <v>0.25900000000000001</v>
      </c>
      <c r="N4042" s="14">
        <f>_xlfn.PERCENTRANK.INC(Table3[MHDI_tot],Table3[[#This Row],[MHDI_tot]],3)</f>
        <v>0.81599999999999995</v>
      </c>
    </row>
    <row r="4043" spans="1:14" hidden="1" x14ac:dyDescent="0.2">
      <c r="A4043" t="str">
        <f>SVI!F4043</f>
        <v>Guaraniaçu/PR</v>
      </c>
      <c r="B4043" t="str">
        <f>INDEX(tb_SVI[],MATCH(Table3[[#This Row],[ibge_cod]],tb_SVI[Município],0),1)</f>
        <v>PR</v>
      </c>
      <c r="C4043" t="str">
        <f>INDEX(tb_SVI[],MATCH(Table3[[#This Row],[city_name]],tb_SVI[city_name_uf],0),3)</f>
        <v>4109302</v>
      </c>
      <c r="D4043" t="s">
        <v>21673</v>
      </c>
      <c r="E4043" s="11">
        <f>INDEX(tb_SVI[],MATCH(Table3[[#This Row],[city_name]],tb_SVI[city_name_uf],0),5)</f>
        <v>12217</v>
      </c>
      <c r="F4043">
        <f>INDEX(tb_MHDI[],MATCH(Table3[[#This Row],[city_name]],tb_MHDI[mun_uf],0),5)</f>
        <v>0.67700000000000005</v>
      </c>
      <c r="G4043">
        <f>INDEX(tb_MHDI[],MATCH(Table3[[#This Row],[city_name]],tb_MHDI[mun_uf],0),6)</f>
        <v>0.69799999999999995</v>
      </c>
      <c r="H4043">
        <f>INDEX(tb_MHDI[],MATCH(Table3[[#This Row],[city_name]],tb_MHDI[mun_uf],0),7)</f>
        <v>0.84099999999999997</v>
      </c>
      <c r="I4043">
        <f>INDEX(tb_MHDI[],MATCH(Table3[[#This Row],[city_name]],tb_MHDI[mun_uf],0),8)</f>
        <v>0.52800000000000002</v>
      </c>
      <c r="J4043">
        <f>_xlfn.NUMBERVALUE(INDEX(tb_SVI[],MATCH(Table3[[#This Row],[city_name]],tb_SVI[city_name_uf],0),8),".")</f>
        <v>0.34300000000000003</v>
      </c>
      <c r="K4043">
        <f>_xlfn.NUMBERVALUE(INDEX(tb_SVI[],MATCH(Table3[[#This Row],[city_name]],tb_SVI[city_name_uf],0),9),".")</f>
        <v>0.23100000000000001</v>
      </c>
      <c r="L4043">
        <f>_xlfn.NUMBERVALUE(INDEX(tb_SVI[],MATCH(Table3[[#This Row],[city_name]],tb_SVI[city_name_uf],0),10),".")</f>
        <v>0.41299999999999998</v>
      </c>
      <c r="M4043">
        <f>_xlfn.NUMBERVALUE(INDEX(tb_SVI[],MATCH(Table3[[#This Row],[city_name]],tb_SVI[city_name_uf],0),11),".")</f>
        <v>0.38600000000000001</v>
      </c>
      <c r="N4043" s="14">
        <f>_xlfn.PERCENTRANK.INC(Table3[MHDI_tot],Table3[[#This Row],[MHDI_tot]],3)</f>
        <v>0.54600000000000004</v>
      </c>
    </row>
    <row r="4044" spans="1:14" hidden="1" x14ac:dyDescent="0.2">
      <c r="A4044" t="str">
        <f>SVI!F4044</f>
        <v>Guaraci/PR</v>
      </c>
      <c r="B4044" t="str">
        <f>INDEX(tb_SVI[],MATCH(Table3[[#This Row],[ibge_cod]],tb_SVI[Município],0),1)</f>
        <v>PR</v>
      </c>
      <c r="C4044" t="str">
        <f>INDEX(tb_SVI[],MATCH(Table3[[#This Row],[city_name]],tb_SVI[city_name_uf],0),3)</f>
        <v>4109203</v>
      </c>
      <c r="D4044" t="s">
        <v>21674</v>
      </c>
      <c r="E4044" s="11">
        <f>INDEX(tb_SVI[],MATCH(Table3[[#This Row],[city_name]],tb_SVI[city_name_uf],0),5)</f>
        <v>5530</v>
      </c>
      <c r="F4044">
        <f>INDEX(tb_MHDI[],MATCH(Table3[[#This Row],[city_name]],tb_MHDI[mun_uf],0),5)</f>
        <v>0.69799999999999995</v>
      </c>
      <c r="G4044">
        <f>INDEX(tb_MHDI[],MATCH(Table3[[#This Row],[city_name]],tb_MHDI[mun_uf],0),6)</f>
        <v>0.69299999999999995</v>
      </c>
      <c r="H4044">
        <f>INDEX(tb_MHDI[],MATCH(Table3[[#This Row],[city_name]],tb_MHDI[mun_uf],0),7)</f>
        <v>0.82099999999999995</v>
      </c>
      <c r="I4044">
        <f>INDEX(tb_MHDI[],MATCH(Table3[[#This Row],[city_name]],tb_MHDI[mun_uf],0),8)</f>
        <v>0.59799999999999998</v>
      </c>
      <c r="J4044">
        <f>_xlfn.NUMBERVALUE(INDEX(tb_SVI[],MATCH(Table3[[#This Row],[city_name]],tb_SVI[city_name_uf],0),8),".")</f>
        <v>0.23799999999999999</v>
      </c>
      <c r="K4044">
        <f>_xlfn.NUMBERVALUE(INDEX(tb_SVI[],MATCH(Table3[[#This Row],[city_name]],tb_SVI[city_name_uf],0),9),".")</f>
        <v>0.11</v>
      </c>
      <c r="L4044">
        <f>_xlfn.NUMBERVALUE(INDEX(tb_SVI[],MATCH(Table3[[#This Row],[city_name]],tb_SVI[city_name_uf],0),10),".")</f>
        <v>0.30199999999999999</v>
      </c>
      <c r="M4044">
        <f>_xlfn.NUMBERVALUE(INDEX(tb_SVI[],MATCH(Table3[[#This Row],[city_name]],tb_SVI[city_name_uf],0),11),".")</f>
        <v>0.30299999999999999</v>
      </c>
      <c r="N4044" s="14">
        <f>_xlfn.PERCENTRANK.INC(Table3[MHDI_tot],Table3[[#This Row],[MHDI_tot]],3)</f>
        <v>0.64100000000000001</v>
      </c>
    </row>
    <row r="4045" spans="1:14" hidden="1" x14ac:dyDescent="0.2">
      <c r="A4045" t="str">
        <f>SVI!F4045</f>
        <v>Guaporema/PR</v>
      </c>
      <c r="B4045" t="str">
        <f>INDEX(tb_SVI[],MATCH(Table3[[#This Row],[ibge_cod]],tb_SVI[Município],0),1)</f>
        <v>PR</v>
      </c>
      <c r="C4045" t="str">
        <f>INDEX(tb_SVI[],MATCH(Table3[[#This Row],[city_name]],tb_SVI[city_name_uf],0),3)</f>
        <v>4109104</v>
      </c>
      <c r="D4045" t="s">
        <v>21675</v>
      </c>
      <c r="E4045" s="11">
        <f>INDEX(tb_SVI[],MATCH(Table3[[#This Row],[city_name]],tb_SVI[city_name_uf],0),5)</f>
        <v>2241</v>
      </c>
      <c r="F4045">
        <f>INDEX(tb_MHDI[],MATCH(Table3[[#This Row],[city_name]],tb_MHDI[mun_uf],0),5)</f>
        <v>0.71899999999999997</v>
      </c>
      <c r="G4045">
        <f>INDEX(tb_MHDI[],MATCH(Table3[[#This Row],[city_name]],tb_MHDI[mun_uf],0),6)</f>
        <v>0.68600000000000005</v>
      </c>
      <c r="H4045">
        <f>INDEX(tb_MHDI[],MATCH(Table3[[#This Row],[city_name]],tb_MHDI[mun_uf],0),7)</f>
        <v>0.80800000000000005</v>
      </c>
      <c r="I4045">
        <f>INDEX(tb_MHDI[],MATCH(Table3[[#This Row],[city_name]],tb_MHDI[mun_uf],0),8)</f>
        <v>0.67100000000000004</v>
      </c>
      <c r="J4045">
        <f>_xlfn.NUMBERVALUE(INDEX(tb_SVI[],MATCH(Table3[[#This Row],[city_name]],tb_SVI[city_name_uf],0),8),".")</f>
        <v>0.23300000000000001</v>
      </c>
      <c r="K4045">
        <f>_xlfn.NUMBERVALUE(INDEX(tb_SVI[],MATCH(Table3[[#This Row],[city_name]],tb_SVI[city_name_uf],0),9),".")</f>
        <v>0.24299999999999999</v>
      </c>
      <c r="L4045">
        <f>_xlfn.NUMBERVALUE(INDEX(tb_SVI[],MATCH(Table3[[#This Row],[city_name]],tb_SVI[city_name_uf],0),10),".")</f>
        <v>0.246</v>
      </c>
      <c r="M4045">
        <f>_xlfn.NUMBERVALUE(INDEX(tb_SVI[],MATCH(Table3[[#This Row],[city_name]],tb_SVI[city_name_uf],0),11),".")</f>
        <v>0.21</v>
      </c>
      <c r="N4045" s="14">
        <f>_xlfn.PERCENTRANK.INC(Table3[MHDI_tot],Table3[[#This Row],[MHDI_tot]],3)</f>
        <v>0.755</v>
      </c>
    </row>
    <row r="4046" spans="1:14" hidden="1" x14ac:dyDescent="0.2">
      <c r="A4046" t="str">
        <f>SVI!F4046</f>
        <v>Guapirama/PR</v>
      </c>
      <c r="B4046" t="str">
        <f>INDEX(tb_SVI[],MATCH(Table3[[#This Row],[ibge_cod]],tb_SVI[Município],0),1)</f>
        <v>PR</v>
      </c>
      <c r="C4046" t="str">
        <f>INDEX(tb_SVI[],MATCH(Table3[[#This Row],[city_name]],tb_SVI[city_name_uf],0),3)</f>
        <v>4109005</v>
      </c>
      <c r="D4046" t="s">
        <v>21676</v>
      </c>
      <c r="E4046" s="11">
        <f>INDEX(tb_SVI[],MATCH(Table3[[#This Row],[city_name]],tb_SVI[city_name_uf],0),5)</f>
        <v>3784</v>
      </c>
      <c r="F4046">
        <f>INDEX(tb_MHDI[],MATCH(Table3[[#This Row],[city_name]],tb_MHDI[mun_uf],0),5)</f>
        <v>0.70199999999999996</v>
      </c>
      <c r="G4046">
        <f>INDEX(tb_MHDI[],MATCH(Table3[[#This Row],[city_name]],tb_MHDI[mun_uf],0),6)</f>
        <v>0.66600000000000004</v>
      </c>
      <c r="H4046">
        <f>INDEX(tb_MHDI[],MATCH(Table3[[#This Row],[city_name]],tb_MHDI[mun_uf],0),7)</f>
        <v>0.80500000000000005</v>
      </c>
      <c r="I4046">
        <f>INDEX(tb_MHDI[],MATCH(Table3[[#This Row],[city_name]],tb_MHDI[mun_uf],0),8)</f>
        <v>0.64500000000000002</v>
      </c>
      <c r="J4046">
        <f>_xlfn.NUMBERVALUE(INDEX(tb_SVI[],MATCH(Table3[[#This Row],[city_name]],tb_SVI[city_name_uf],0),8),".")</f>
        <v>0.26700000000000002</v>
      </c>
      <c r="K4046">
        <f>_xlfn.NUMBERVALUE(INDEX(tb_SVI[],MATCH(Table3[[#This Row],[city_name]],tb_SVI[city_name_uf],0),9),".")</f>
        <v>0.108</v>
      </c>
      <c r="L4046">
        <f>_xlfn.NUMBERVALUE(INDEX(tb_SVI[],MATCH(Table3[[#This Row],[city_name]],tb_SVI[city_name_uf],0),10),".")</f>
        <v>0.374</v>
      </c>
      <c r="M4046">
        <f>_xlfn.NUMBERVALUE(INDEX(tb_SVI[],MATCH(Table3[[#This Row],[city_name]],tb_SVI[city_name_uf],0),11),".")</f>
        <v>0.31900000000000001</v>
      </c>
      <c r="N4046" s="14">
        <f>_xlfn.PERCENTRANK.INC(Table3[MHDI_tot],Table3[[#This Row],[MHDI_tot]],3)</f>
        <v>0.66400000000000003</v>
      </c>
    </row>
    <row r="4047" spans="1:14" hidden="1" x14ac:dyDescent="0.2">
      <c r="A4047" t="str">
        <f>SVI!F4047</f>
        <v>Guamiranga/PR</v>
      </c>
      <c r="B4047" t="str">
        <f>INDEX(tb_SVI[],MATCH(Table3[[#This Row],[ibge_cod]],tb_SVI[Município],0),1)</f>
        <v>PR</v>
      </c>
      <c r="C4047" t="str">
        <f>INDEX(tb_SVI[],MATCH(Table3[[#This Row],[city_name]],tb_SVI[city_name_uf],0),3)</f>
        <v>4108957</v>
      </c>
      <c r="D4047" t="s">
        <v>21677</v>
      </c>
      <c r="E4047" s="11">
        <f>INDEX(tb_SVI[],MATCH(Table3[[#This Row],[city_name]],tb_SVI[city_name_uf],0),5)</f>
        <v>8811</v>
      </c>
      <c r="F4047">
        <f>INDEX(tb_MHDI[],MATCH(Table3[[#This Row],[city_name]],tb_MHDI[mun_uf],0),5)</f>
        <v>0.66900000000000004</v>
      </c>
      <c r="G4047">
        <f>INDEX(tb_MHDI[],MATCH(Table3[[#This Row],[city_name]],tb_MHDI[mun_uf],0),6)</f>
        <v>0.65700000000000003</v>
      </c>
      <c r="H4047">
        <f>INDEX(tb_MHDI[],MATCH(Table3[[#This Row],[city_name]],tb_MHDI[mun_uf],0),7)</f>
        <v>0.80400000000000005</v>
      </c>
      <c r="I4047">
        <f>INDEX(tb_MHDI[],MATCH(Table3[[#This Row],[city_name]],tb_MHDI[mun_uf],0),8)</f>
        <v>0.56799999999999995</v>
      </c>
      <c r="J4047">
        <f>_xlfn.NUMBERVALUE(INDEX(tb_SVI[],MATCH(Table3[[#This Row],[city_name]],tb_SVI[city_name_uf],0),8),".")</f>
        <v>0.25900000000000001</v>
      </c>
      <c r="K4047">
        <f>_xlfn.NUMBERVALUE(INDEX(tb_SVI[],MATCH(Table3[[#This Row],[city_name]],tb_SVI[city_name_uf],0),9),".")</f>
        <v>0.106</v>
      </c>
      <c r="L4047">
        <f>_xlfn.NUMBERVALUE(INDEX(tb_SVI[],MATCH(Table3[[#This Row],[city_name]],tb_SVI[city_name_uf],0),10),".")</f>
        <v>0.374</v>
      </c>
      <c r="M4047">
        <f>_xlfn.NUMBERVALUE(INDEX(tb_SVI[],MATCH(Table3[[#This Row],[city_name]],tb_SVI[city_name_uf],0),11),".")</f>
        <v>0.29599999999999999</v>
      </c>
      <c r="N4047" s="14">
        <f>_xlfn.PERCENTRANK.INC(Table3[MHDI_tot],Table3[[#This Row],[MHDI_tot]],3)</f>
        <v>0.51200000000000001</v>
      </c>
    </row>
    <row r="4048" spans="1:14" hidden="1" x14ac:dyDescent="0.2">
      <c r="A4048" t="str">
        <f>SVI!F4048</f>
        <v>Guairaçá/PR</v>
      </c>
      <c r="B4048" t="str">
        <f>INDEX(tb_SVI[],MATCH(Table3[[#This Row],[ibge_cod]],tb_SVI[Município],0),1)</f>
        <v>PR</v>
      </c>
      <c r="C4048" t="str">
        <f>INDEX(tb_SVI[],MATCH(Table3[[#This Row],[city_name]],tb_SVI[city_name_uf],0),3)</f>
        <v>4108908</v>
      </c>
      <c r="D4048" t="s">
        <v>21678</v>
      </c>
      <c r="E4048" s="11">
        <f>INDEX(tb_SVI[],MATCH(Table3[[#This Row],[city_name]],tb_SVI[city_name_uf],0),5)</f>
        <v>6609</v>
      </c>
      <c r="F4048">
        <f>INDEX(tb_MHDI[],MATCH(Table3[[#This Row],[city_name]],tb_MHDI[mun_uf],0),5)</f>
        <v>0.69299999999999995</v>
      </c>
      <c r="G4048">
        <f>INDEX(tb_MHDI[],MATCH(Table3[[#This Row],[city_name]],tb_MHDI[mun_uf],0),6)</f>
        <v>0.69799999999999995</v>
      </c>
      <c r="H4048">
        <f>INDEX(tb_MHDI[],MATCH(Table3[[#This Row],[city_name]],tb_MHDI[mun_uf],0),7)</f>
        <v>0.82899999999999996</v>
      </c>
      <c r="I4048">
        <f>INDEX(tb_MHDI[],MATCH(Table3[[#This Row],[city_name]],tb_MHDI[mun_uf],0),8)</f>
        <v>0.57399999999999995</v>
      </c>
      <c r="J4048">
        <f>_xlfn.NUMBERVALUE(INDEX(tb_SVI[],MATCH(Table3[[#This Row],[city_name]],tb_SVI[city_name_uf],0),8),".")</f>
        <v>0.27200000000000002</v>
      </c>
      <c r="K4048">
        <f>_xlfn.NUMBERVALUE(INDEX(tb_SVI[],MATCH(Table3[[#This Row],[city_name]],tb_SVI[city_name_uf],0),9),".")</f>
        <v>0.17599999999999999</v>
      </c>
      <c r="L4048">
        <f>_xlfn.NUMBERVALUE(INDEX(tb_SVI[],MATCH(Table3[[#This Row],[city_name]],tb_SVI[city_name_uf],0),10),".")</f>
        <v>0.36199999999999999</v>
      </c>
      <c r="M4048">
        <f>_xlfn.NUMBERVALUE(INDEX(tb_SVI[],MATCH(Table3[[#This Row],[city_name]],tb_SVI[city_name_uf],0),11),".")</f>
        <v>0.27700000000000002</v>
      </c>
      <c r="N4048" s="14">
        <f>_xlfn.PERCENTRANK.INC(Table3[MHDI_tot],Table3[[#This Row],[MHDI_tot]],3)</f>
        <v>0.61599999999999999</v>
      </c>
    </row>
    <row r="4049" spans="1:14" hidden="1" x14ac:dyDescent="0.2">
      <c r="A4049" t="str">
        <f>SVI!F4049</f>
        <v>Grandes Rios/PR</v>
      </c>
      <c r="B4049" t="str">
        <f>INDEX(tb_SVI[],MATCH(Table3[[#This Row],[ibge_cod]],tb_SVI[Município],0),1)</f>
        <v>PR</v>
      </c>
      <c r="C4049" t="str">
        <f>INDEX(tb_SVI[],MATCH(Table3[[#This Row],[city_name]],tb_SVI[city_name_uf],0),3)</f>
        <v>4108700</v>
      </c>
      <c r="D4049" t="s">
        <v>21679</v>
      </c>
      <c r="E4049" s="11">
        <f>INDEX(tb_SVI[],MATCH(Table3[[#This Row],[city_name]],tb_SVI[city_name_uf],0),5)</f>
        <v>5497</v>
      </c>
      <c r="F4049">
        <f>INDEX(tb_MHDI[],MATCH(Table3[[#This Row],[city_name]],tb_MHDI[mun_uf],0),5)</f>
        <v>0.65800000000000003</v>
      </c>
      <c r="G4049">
        <f>INDEX(tb_MHDI[],MATCH(Table3[[#This Row],[city_name]],tb_MHDI[mun_uf],0),6)</f>
        <v>0.64900000000000002</v>
      </c>
      <c r="H4049">
        <f>INDEX(tb_MHDI[],MATCH(Table3[[#This Row],[city_name]],tb_MHDI[mun_uf],0),7)</f>
        <v>0.79900000000000004</v>
      </c>
      <c r="I4049">
        <f>INDEX(tb_MHDI[],MATCH(Table3[[#This Row],[city_name]],tb_MHDI[mun_uf],0),8)</f>
        <v>0.55000000000000004</v>
      </c>
      <c r="J4049">
        <f>_xlfn.NUMBERVALUE(INDEX(tb_SVI[],MATCH(Table3[[#This Row],[city_name]],tb_SVI[city_name_uf],0),8),".")</f>
        <v>0.32</v>
      </c>
      <c r="K4049">
        <f>_xlfn.NUMBERVALUE(INDEX(tb_SVI[],MATCH(Table3[[#This Row],[city_name]],tb_SVI[city_name_uf],0),9),".")</f>
        <v>0.17299999999999999</v>
      </c>
      <c r="L4049">
        <f>_xlfn.NUMBERVALUE(INDEX(tb_SVI[],MATCH(Table3[[#This Row],[city_name]],tb_SVI[city_name_uf],0),10),".")</f>
        <v>0.36499999999999999</v>
      </c>
      <c r="M4049">
        <f>_xlfn.NUMBERVALUE(INDEX(tb_SVI[],MATCH(Table3[[#This Row],[city_name]],tb_SVI[city_name_uf],0),11),".")</f>
        <v>0.42299999999999999</v>
      </c>
      <c r="N4049" s="14">
        <f>_xlfn.PERCENTRANK.INC(Table3[MHDI_tot],Table3[[#This Row],[MHDI_tot]],3)</f>
        <v>0.46700000000000003</v>
      </c>
    </row>
    <row r="4050" spans="1:14" hidden="1" x14ac:dyDescent="0.2">
      <c r="A4050" t="str">
        <f>SVI!F4050</f>
        <v>Goioxim/PR</v>
      </c>
      <c r="B4050" t="str">
        <f>INDEX(tb_SVI[],MATCH(Table3[[#This Row],[ibge_cod]],tb_SVI[Município],0),1)</f>
        <v>PR</v>
      </c>
      <c r="C4050" t="str">
        <f>INDEX(tb_SVI[],MATCH(Table3[[#This Row],[city_name]],tb_SVI[city_name_uf],0),3)</f>
        <v>4108650</v>
      </c>
      <c r="D4050" t="s">
        <v>21680</v>
      </c>
      <c r="E4050" s="11">
        <f>INDEX(tb_SVI[],MATCH(Table3[[#This Row],[city_name]],tb_SVI[city_name_uf],0),5)</f>
        <v>7053</v>
      </c>
      <c r="F4050">
        <f>INDEX(tb_MHDI[],MATCH(Table3[[#This Row],[city_name]],tb_MHDI[mun_uf],0),5)</f>
        <v>0.64100000000000001</v>
      </c>
      <c r="G4050">
        <f>INDEX(tb_MHDI[],MATCH(Table3[[#This Row],[city_name]],tb_MHDI[mun_uf],0),6)</f>
        <v>0.59299999999999997</v>
      </c>
      <c r="H4050">
        <f>INDEX(tb_MHDI[],MATCH(Table3[[#This Row],[city_name]],tb_MHDI[mun_uf],0),7)</f>
        <v>0.81299999999999994</v>
      </c>
      <c r="I4050">
        <f>INDEX(tb_MHDI[],MATCH(Table3[[#This Row],[city_name]],tb_MHDI[mun_uf],0),8)</f>
        <v>0.54700000000000004</v>
      </c>
      <c r="J4050">
        <f>_xlfn.NUMBERVALUE(INDEX(tb_SVI[],MATCH(Table3[[#This Row],[city_name]],tb_SVI[city_name_uf],0),8),".")</f>
        <v>0.437</v>
      </c>
      <c r="K4050">
        <f>_xlfn.NUMBERVALUE(INDEX(tb_SVI[],MATCH(Table3[[#This Row],[city_name]],tb_SVI[city_name_uf],0),9),".")</f>
        <v>0.34399999999999997</v>
      </c>
      <c r="L4050">
        <f>_xlfn.NUMBERVALUE(INDEX(tb_SVI[],MATCH(Table3[[#This Row],[city_name]],tb_SVI[city_name_uf],0),10),".")</f>
        <v>0.40400000000000003</v>
      </c>
      <c r="M4050">
        <f>_xlfn.NUMBERVALUE(INDEX(tb_SVI[],MATCH(Table3[[#This Row],[city_name]],tb_SVI[city_name_uf],0),11),".")</f>
        <v>0.56399999999999995</v>
      </c>
      <c r="N4050" s="14">
        <f>_xlfn.PERCENTRANK.INC(Table3[MHDI_tot],Table3[[#This Row],[MHDI_tot]],3)</f>
        <v>0.40799999999999997</v>
      </c>
    </row>
    <row r="4051" spans="1:14" hidden="1" x14ac:dyDescent="0.2">
      <c r="A4051" t="str">
        <f>SVI!F4051</f>
        <v>Goioerê/PR</v>
      </c>
      <c r="B4051" t="str">
        <f>INDEX(tb_SVI[],MATCH(Table3[[#This Row],[ibge_cod]],tb_SVI[Município],0),1)</f>
        <v>PR</v>
      </c>
      <c r="C4051" t="str">
        <f>INDEX(tb_SVI[],MATCH(Table3[[#This Row],[city_name]],tb_SVI[city_name_uf],0),3)</f>
        <v>4108601</v>
      </c>
      <c r="D4051" t="s">
        <v>21681</v>
      </c>
      <c r="E4051" s="11">
        <f>INDEX(tb_SVI[],MATCH(Table3[[#This Row],[city_name]],tb_SVI[city_name_uf],0),5)</f>
        <v>28808</v>
      </c>
      <c r="F4051">
        <f>INDEX(tb_MHDI[],MATCH(Table3[[#This Row],[city_name]],tb_MHDI[mun_uf],0),5)</f>
        <v>0.73099999999999998</v>
      </c>
      <c r="G4051">
        <f>INDEX(tb_MHDI[],MATCH(Table3[[#This Row],[city_name]],tb_MHDI[mun_uf],0),6)</f>
        <v>0.72</v>
      </c>
      <c r="H4051">
        <f>INDEX(tb_MHDI[],MATCH(Table3[[#This Row],[city_name]],tb_MHDI[mun_uf],0),7)</f>
        <v>0.85</v>
      </c>
      <c r="I4051">
        <f>INDEX(tb_MHDI[],MATCH(Table3[[#This Row],[city_name]],tb_MHDI[mun_uf],0),8)</f>
        <v>0.63900000000000001</v>
      </c>
      <c r="J4051">
        <f>_xlfn.NUMBERVALUE(INDEX(tb_SVI[],MATCH(Table3[[#This Row],[city_name]],tb_SVI[city_name_uf],0),8),".")</f>
        <v>0.23799999999999999</v>
      </c>
      <c r="K4051">
        <f>_xlfn.NUMBERVALUE(INDEX(tb_SVI[],MATCH(Table3[[#This Row],[city_name]],tb_SVI[city_name_uf],0),9),".")</f>
        <v>0.122</v>
      </c>
      <c r="L4051">
        <f>_xlfn.NUMBERVALUE(INDEX(tb_SVI[],MATCH(Table3[[#This Row],[city_name]],tb_SVI[city_name_uf],0),10),".")</f>
        <v>0.30099999999999999</v>
      </c>
      <c r="M4051">
        <f>_xlfn.NUMBERVALUE(INDEX(tb_SVI[],MATCH(Table3[[#This Row],[city_name]],tb_SVI[city_name_uf],0),11),".")</f>
        <v>0.28999999999999998</v>
      </c>
      <c r="N4051" s="14">
        <f>_xlfn.PERCENTRANK.INC(Table3[MHDI_tot],Table3[[#This Row],[MHDI_tot]],3)</f>
        <v>0.81599999999999995</v>
      </c>
    </row>
    <row r="4052" spans="1:14" hidden="1" x14ac:dyDescent="0.2">
      <c r="A4052" t="str">
        <f>SVI!F4052</f>
        <v>Godoy Moreira/PR</v>
      </c>
      <c r="B4052" t="str">
        <f>INDEX(tb_SVI[],MATCH(Table3[[#This Row],[ibge_cod]],tb_SVI[Município],0),1)</f>
        <v>PR</v>
      </c>
      <c r="C4052" t="str">
        <f>INDEX(tb_SVI[],MATCH(Table3[[#This Row],[city_name]],tb_SVI[city_name_uf],0),3)</f>
        <v>4108551</v>
      </c>
      <c r="D4052" t="s">
        <v>21682</v>
      </c>
      <c r="E4052" s="11">
        <f>INDEX(tb_SVI[],MATCH(Table3[[#This Row],[city_name]],tb_SVI[city_name_uf],0),5)</f>
        <v>2898</v>
      </c>
      <c r="F4052">
        <f>INDEX(tb_MHDI[],MATCH(Table3[[#This Row],[city_name]],tb_MHDI[mun_uf],0),5)</f>
        <v>0.67500000000000004</v>
      </c>
      <c r="G4052">
        <f>INDEX(tb_MHDI[],MATCH(Table3[[#This Row],[city_name]],tb_MHDI[mun_uf],0),6)</f>
        <v>0.64200000000000002</v>
      </c>
      <c r="H4052">
        <f>INDEX(tb_MHDI[],MATCH(Table3[[#This Row],[city_name]],tb_MHDI[mun_uf],0),7)</f>
        <v>0.82799999999999996</v>
      </c>
      <c r="I4052">
        <f>INDEX(tb_MHDI[],MATCH(Table3[[#This Row],[city_name]],tb_MHDI[mun_uf],0),8)</f>
        <v>0.57799999999999996</v>
      </c>
      <c r="J4052">
        <f>_xlfn.NUMBERVALUE(INDEX(tb_SVI[],MATCH(Table3[[#This Row],[city_name]],tb_SVI[city_name_uf],0),8),".")</f>
        <v>0.30599999999999999</v>
      </c>
      <c r="K4052">
        <f>_xlfn.NUMBERVALUE(INDEX(tb_SVI[],MATCH(Table3[[#This Row],[city_name]],tb_SVI[city_name_uf],0),9),".")</f>
        <v>0.21199999999999999</v>
      </c>
      <c r="L4052">
        <f>_xlfn.NUMBERVALUE(INDEX(tb_SVI[],MATCH(Table3[[#This Row],[city_name]],tb_SVI[city_name_uf],0),10),".")</f>
        <v>0.30199999999999999</v>
      </c>
      <c r="M4052">
        <f>_xlfn.NUMBERVALUE(INDEX(tb_SVI[],MATCH(Table3[[#This Row],[city_name]],tb_SVI[city_name_uf],0),11),".")</f>
        <v>0.40500000000000003</v>
      </c>
      <c r="N4052" s="14">
        <f>_xlfn.PERCENTRANK.INC(Table3[MHDI_tot],Table3[[#This Row],[MHDI_tot]],3)</f>
        <v>0.53700000000000003</v>
      </c>
    </row>
    <row r="4053" spans="1:14" hidden="1" x14ac:dyDescent="0.2">
      <c r="A4053" t="str">
        <f>SVI!F4053</f>
        <v>General Carneiro/PR</v>
      </c>
      <c r="B4053" t="str">
        <f>INDEX(tb_SVI[],MATCH(Table3[[#This Row],[ibge_cod]],tb_SVI[Município],0),1)</f>
        <v>PR</v>
      </c>
      <c r="C4053" t="str">
        <f>INDEX(tb_SVI[],MATCH(Table3[[#This Row],[city_name]],tb_SVI[city_name_uf],0),3)</f>
        <v>4108502</v>
      </c>
      <c r="D4053" t="s">
        <v>21683</v>
      </c>
      <c r="E4053" s="11">
        <f>INDEX(tb_SVI[],MATCH(Table3[[#This Row],[city_name]],tb_SVI[city_name_uf],0),5)</f>
        <v>13685</v>
      </c>
      <c r="F4053">
        <f>INDEX(tb_MHDI[],MATCH(Table3[[#This Row],[city_name]],tb_MHDI[mun_uf],0),5)</f>
        <v>0.65200000000000002</v>
      </c>
      <c r="G4053">
        <f>INDEX(tb_MHDI[],MATCH(Table3[[#This Row],[city_name]],tb_MHDI[mun_uf],0),6)</f>
        <v>0.63800000000000001</v>
      </c>
      <c r="H4053">
        <f>INDEX(tb_MHDI[],MATCH(Table3[[#This Row],[city_name]],tb_MHDI[mun_uf],0),7)</f>
        <v>0.81599999999999995</v>
      </c>
      <c r="I4053">
        <f>INDEX(tb_MHDI[],MATCH(Table3[[#This Row],[city_name]],tb_MHDI[mun_uf],0),8)</f>
        <v>0.53200000000000003</v>
      </c>
      <c r="J4053">
        <f>_xlfn.NUMBERVALUE(INDEX(tb_SVI[],MATCH(Table3[[#This Row],[city_name]],tb_SVI[city_name_uf],0),8),".")</f>
        <v>0.40300000000000002</v>
      </c>
      <c r="K4053">
        <f>_xlfn.NUMBERVALUE(INDEX(tb_SVI[],MATCH(Table3[[#This Row],[city_name]],tb_SVI[city_name_uf],0),9),".")</f>
        <v>0.35799999999999998</v>
      </c>
      <c r="L4053">
        <f>_xlfn.NUMBERVALUE(INDEX(tb_SVI[],MATCH(Table3[[#This Row],[city_name]],tb_SVI[city_name_uf],0),10),".")</f>
        <v>0.47899999999999998</v>
      </c>
      <c r="M4053">
        <f>_xlfn.NUMBERVALUE(INDEX(tb_SVI[],MATCH(Table3[[#This Row],[city_name]],tb_SVI[city_name_uf],0),11),".")</f>
        <v>0.371</v>
      </c>
      <c r="N4053" s="14">
        <f>_xlfn.PERCENTRANK.INC(Table3[MHDI_tot],Table3[[#This Row],[MHDI_tot]],3)</f>
        <v>0.44500000000000001</v>
      </c>
    </row>
    <row r="4054" spans="1:14" hidden="1" x14ac:dyDescent="0.2">
      <c r="A4054" t="str">
        <f>SVI!F4054</f>
        <v>Fênix/PR</v>
      </c>
      <c r="B4054" t="str">
        <f>INDEX(tb_SVI[],MATCH(Table3[[#This Row],[ibge_cod]],tb_SVI[Município],0),1)</f>
        <v>PR</v>
      </c>
      <c r="C4054" t="str">
        <f>INDEX(tb_SVI[],MATCH(Table3[[#This Row],[city_name]],tb_SVI[city_name_uf],0),3)</f>
        <v>4107702</v>
      </c>
      <c r="D4054" t="s">
        <v>21684</v>
      </c>
      <c r="E4054" s="11">
        <f>INDEX(tb_SVI[],MATCH(Table3[[#This Row],[city_name]],tb_SVI[city_name_uf],0),5)</f>
        <v>4748</v>
      </c>
      <c r="F4054">
        <f>INDEX(tb_MHDI[],MATCH(Table3[[#This Row],[city_name]],tb_MHDI[mun_uf],0),5)</f>
        <v>0.71599999999999997</v>
      </c>
      <c r="G4054">
        <f>INDEX(tb_MHDI[],MATCH(Table3[[#This Row],[city_name]],tb_MHDI[mun_uf],0),6)</f>
        <v>0.66900000000000004</v>
      </c>
      <c r="H4054">
        <f>INDEX(tb_MHDI[],MATCH(Table3[[#This Row],[city_name]],tb_MHDI[mun_uf],0),7)</f>
        <v>0.82499999999999996</v>
      </c>
      <c r="I4054">
        <f>INDEX(tb_MHDI[],MATCH(Table3[[#This Row],[city_name]],tb_MHDI[mun_uf],0),8)</f>
        <v>0.66500000000000004</v>
      </c>
      <c r="J4054">
        <f>_xlfn.NUMBERVALUE(INDEX(tb_SVI[],MATCH(Table3[[#This Row],[city_name]],tb_SVI[city_name_uf],0),8),".")</f>
        <v>0.317</v>
      </c>
      <c r="K4054">
        <f>_xlfn.NUMBERVALUE(INDEX(tb_SVI[],MATCH(Table3[[#This Row],[city_name]],tb_SVI[city_name_uf],0),9),".")</f>
        <v>0.33900000000000002</v>
      </c>
      <c r="L4054">
        <f>_xlfn.NUMBERVALUE(INDEX(tb_SVI[],MATCH(Table3[[#This Row],[city_name]],tb_SVI[city_name_uf],0),10),".")</f>
        <v>0.26700000000000002</v>
      </c>
      <c r="M4054">
        <f>_xlfn.NUMBERVALUE(INDEX(tb_SVI[],MATCH(Table3[[#This Row],[city_name]],tb_SVI[city_name_uf],0),11),".")</f>
        <v>0.34599999999999997</v>
      </c>
      <c r="N4054" s="14">
        <f>_xlfn.PERCENTRANK.INC(Table3[MHDI_tot],Table3[[#This Row],[MHDI_tot]],3)</f>
        <v>0.73899999999999999</v>
      </c>
    </row>
    <row r="4055" spans="1:14" hidden="1" x14ac:dyDescent="0.2">
      <c r="A4055" t="str">
        <f>SVI!F4055</f>
        <v>Francisco Beltrão/PR</v>
      </c>
      <c r="B4055" t="str">
        <f>INDEX(tb_SVI[],MATCH(Table3[[#This Row],[ibge_cod]],tb_SVI[Município],0),1)</f>
        <v>PR</v>
      </c>
      <c r="C4055" t="str">
        <f>INDEX(tb_SVI[],MATCH(Table3[[#This Row],[city_name]],tb_SVI[city_name_uf],0),3)</f>
        <v>4108403</v>
      </c>
      <c r="D4055" t="s">
        <v>21685</v>
      </c>
      <c r="E4055" s="11">
        <f>INDEX(tb_SVI[],MATCH(Table3[[#This Row],[city_name]],tb_SVI[city_name_uf],0),5)</f>
        <v>92216</v>
      </c>
      <c r="F4055">
        <f>INDEX(tb_MHDI[],MATCH(Table3[[#This Row],[city_name]],tb_MHDI[mun_uf],0),5)</f>
        <v>0.77400000000000002</v>
      </c>
      <c r="G4055">
        <f>INDEX(tb_MHDI[],MATCH(Table3[[#This Row],[city_name]],tb_MHDI[mun_uf],0),6)</f>
        <v>0.75800000000000001</v>
      </c>
      <c r="H4055">
        <f>INDEX(tb_MHDI[],MATCH(Table3[[#This Row],[city_name]],tb_MHDI[mun_uf],0),7)</f>
        <v>0.84399999999999997</v>
      </c>
      <c r="I4055">
        <f>INDEX(tb_MHDI[],MATCH(Table3[[#This Row],[city_name]],tb_MHDI[mun_uf],0),8)</f>
        <v>0.72599999999999998</v>
      </c>
      <c r="J4055">
        <f>_xlfn.NUMBERVALUE(INDEX(tb_SVI[],MATCH(Table3[[#This Row],[city_name]],tb_SVI[city_name_uf],0),8),".")</f>
        <v>0.16700000000000001</v>
      </c>
      <c r="K4055">
        <f>_xlfn.NUMBERVALUE(INDEX(tb_SVI[],MATCH(Table3[[#This Row],[city_name]],tb_SVI[city_name_uf],0),9),".")</f>
        <v>0.04</v>
      </c>
      <c r="L4055">
        <f>_xlfn.NUMBERVALUE(INDEX(tb_SVI[],MATCH(Table3[[#This Row],[city_name]],tb_SVI[city_name_uf],0),10),".")</f>
        <v>0.23699999999999999</v>
      </c>
      <c r="M4055">
        <f>_xlfn.NUMBERVALUE(INDEX(tb_SVI[],MATCH(Table3[[#This Row],[city_name]],tb_SVI[city_name_uf],0),11),".")</f>
        <v>0.223</v>
      </c>
      <c r="N4055" s="14">
        <f>_xlfn.PERCENTRANK.INC(Table3[MHDI_tot],Table3[[#This Row],[MHDI_tot]],3)</f>
        <v>0.96399999999999997</v>
      </c>
    </row>
    <row r="4056" spans="1:14" hidden="1" x14ac:dyDescent="0.2">
      <c r="A4056" t="str">
        <f>SVI!F4056</f>
        <v>Francisco Alves/PR</v>
      </c>
      <c r="B4056" t="str">
        <f>INDEX(tb_SVI[],MATCH(Table3[[#This Row],[ibge_cod]],tb_SVI[Município],0),1)</f>
        <v>PR</v>
      </c>
      <c r="C4056" t="str">
        <f>INDEX(tb_SVI[],MATCH(Table3[[#This Row],[city_name]],tb_SVI[city_name_uf],0),3)</f>
        <v>4108320</v>
      </c>
      <c r="D4056" t="s">
        <v>21686</v>
      </c>
      <c r="E4056" s="11">
        <f>INDEX(tb_SVI[],MATCH(Table3[[#This Row],[city_name]],tb_SVI[city_name_uf],0),5)</f>
        <v>5993</v>
      </c>
      <c r="F4056">
        <f>INDEX(tb_MHDI[],MATCH(Table3[[#This Row],[city_name]],tb_MHDI[mun_uf],0),5)</f>
        <v>0.66900000000000004</v>
      </c>
      <c r="G4056">
        <f>INDEX(tb_MHDI[],MATCH(Table3[[#This Row],[city_name]],tb_MHDI[mun_uf],0),6)</f>
        <v>0.66900000000000004</v>
      </c>
      <c r="H4056">
        <f>INDEX(tb_MHDI[],MATCH(Table3[[#This Row],[city_name]],tb_MHDI[mun_uf],0),7)</f>
        <v>0.78600000000000003</v>
      </c>
      <c r="I4056">
        <f>INDEX(tb_MHDI[],MATCH(Table3[[#This Row],[city_name]],tb_MHDI[mun_uf],0),8)</f>
        <v>0.56999999999999995</v>
      </c>
      <c r="J4056">
        <f>_xlfn.NUMBERVALUE(INDEX(tb_SVI[],MATCH(Table3[[#This Row],[city_name]],tb_SVI[city_name_uf],0),8),".")</f>
        <v>0.26200000000000001</v>
      </c>
      <c r="K4056">
        <f>_xlfn.NUMBERVALUE(INDEX(tb_SVI[],MATCH(Table3[[#This Row],[city_name]],tb_SVI[city_name_uf],0),9),".")</f>
        <v>5.1999999999999998E-2</v>
      </c>
      <c r="L4056">
        <f>_xlfn.NUMBERVALUE(INDEX(tb_SVI[],MATCH(Table3[[#This Row],[city_name]],tb_SVI[city_name_uf],0),10),".")</f>
        <v>0.39700000000000002</v>
      </c>
      <c r="M4056">
        <f>_xlfn.NUMBERVALUE(INDEX(tb_SVI[],MATCH(Table3[[#This Row],[city_name]],tb_SVI[city_name_uf],0),11),".")</f>
        <v>0.33600000000000002</v>
      </c>
      <c r="N4056" s="14">
        <f>_xlfn.PERCENTRANK.INC(Table3[MHDI_tot],Table3[[#This Row],[MHDI_tot]],3)</f>
        <v>0.51200000000000001</v>
      </c>
    </row>
    <row r="4057" spans="1:14" hidden="1" x14ac:dyDescent="0.2">
      <c r="A4057" t="str">
        <f>SVI!F4057</f>
        <v>Foz do Jordão/PR</v>
      </c>
      <c r="B4057" t="str">
        <f>INDEX(tb_SVI[],MATCH(Table3[[#This Row],[ibge_cod]],tb_SVI[Município],0),1)</f>
        <v>PR</v>
      </c>
      <c r="C4057" t="str">
        <f>INDEX(tb_SVI[],MATCH(Table3[[#This Row],[city_name]],tb_SVI[city_name_uf],0),3)</f>
        <v>4108452</v>
      </c>
      <c r="D4057" t="s">
        <v>21687</v>
      </c>
      <c r="E4057" s="11">
        <f>INDEX(tb_SVI[],MATCH(Table3[[#This Row],[city_name]],tb_SVI[city_name_uf],0),5)</f>
        <v>4556</v>
      </c>
      <c r="F4057">
        <f>INDEX(tb_MHDI[],MATCH(Table3[[#This Row],[city_name]],tb_MHDI[mun_uf],0),5)</f>
        <v>0.64500000000000002</v>
      </c>
      <c r="G4057">
        <f>INDEX(tb_MHDI[],MATCH(Table3[[#This Row],[city_name]],tb_MHDI[mun_uf],0),6)</f>
        <v>0.65400000000000003</v>
      </c>
      <c r="H4057">
        <f>INDEX(tb_MHDI[],MATCH(Table3[[#This Row],[city_name]],tb_MHDI[mun_uf],0),7)</f>
        <v>0.82799999999999996</v>
      </c>
      <c r="I4057">
        <f>INDEX(tb_MHDI[],MATCH(Table3[[#This Row],[city_name]],tb_MHDI[mun_uf],0),8)</f>
        <v>0.496</v>
      </c>
      <c r="J4057">
        <f>_xlfn.NUMBERVALUE(INDEX(tb_SVI[],MATCH(Table3[[#This Row],[city_name]],tb_SVI[city_name_uf],0),8),".")</f>
        <v>0.34699999999999998</v>
      </c>
      <c r="K4057">
        <f>_xlfn.NUMBERVALUE(INDEX(tb_SVI[],MATCH(Table3[[#This Row],[city_name]],tb_SVI[city_name_uf],0),9),".")</f>
        <v>0.109</v>
      </c>
      <c r="L4057">
        <f>_xlfn.NUMBERVALUE(INDEX(tb_SVI[],MATCH(Table3[[#This Row],[city_name]],tb_SVI[city_name_uf],0),10),".")</f>
        <v>0.48199999999999998</v>
      </c>
      <c r="M4057">
        <f>_xlfn.NUMBERVALUE(INDEX(tb_SVI[],MATCH(Table3[[#This Row],[city_name]],tb_SVI[city_name_uf],0),11),".")</f>
        <v>0.45</v>
      </c>
      <c r="N4057" s="14">
        <f>_xlfn.PERCENTRANK.INC(Table3[MHDI_tot],Table3[[#This Row],[MHDI_tot]],3)</f>
        <v>0.42099999999999999</v>
      </c>
    </row>
    <row r="4058" spans="1:14" hidden="1" x14ac:dyDescent="0.2">
      <c r="A4058" t="str">
        <f>SVI!F4058</f>
        <v>Foz do Iguaçu/PR</v>
      </c>
      <c r="B4058" t="str">
        <f>INDEX(tb_SVI[],MATCH(Table3[[#This Row],[ibge_cod]],tb_SVI[Município],0),1)</f>
        <v>PR</v>
      </c>
      <c r="C4058" t="str">
        <f>INDEX(tb_SVI[],MATCH(Table3[[#This Row],[city_name]],tb_SVI[city_name_uf],0),3)</f>
        <v>4108304</v>
      </c>
      <c r="D4058" t="s">
        <v>21688</v>
      </c>
      <c r="E4058" s="11">
        <f>INDEX(tb_SVI[],MATCH(Table3[[#This Row],[city_name]],tb_SVI[city_name_uf],0),5)</f>
        <v>258248</v>
      </c>
      <c r="F4058">
        <f>INDEX(tb_MHDI[],MATCH(Table3[[#This Row],[city_name]],tb_MHDI[mun_uf],0),5)</f>
        <v>0.751</v>
      </c>
      <c r="G4058">
        <f>INDEX(tb_MHDI[],MATCH(Table3[[#This Row],[city_name]],tb_MHDI[mun_uf],0),6)</f>
        <v>0.748</v>
      </c>
      <c r="H4058">
        <f>INDEX(tb_MHDI[],MATCH(Table3[[#This Row],[city_name]],tb_MHDI[mun_uf],0),7)</f>
        <v>0.85799999999999998</v>
      </c>
      <c r="I4058">
        <f>INDEX(tb_MHDI[],MATCH(Table3[[#This Row],[city_name]],tb_MHDI[mun_uf],0),8)</f>
        <v>0.66100000000000003</v>
      </c>
      <c r="J4058">
        <f>_xlfn.NUMBERVALUE(INDEX(tb_SVI[],MATCH(Table3[[#This Row],[city_name]],tb_SVI[city_name_uf],0),8),".")</f>
        <v>0.249</v>
      </c>
      <c r="K4058">
        <f>_xlfn.NUMBERVALUE(INDEX(tb_SVI[],MATCH(Table3[[#This Row],[city_name]],tb_SVI[city_name_uf],0),9),".")</f>
        <v>0.17299999999999999</v>
      </c>
      <c r="L4058">
        <f>_xlfn.NUMBERVALUE(INDEX(tb_SVI[],MATCH(Table3[[#This Row],[city_name]],tb_SVI[city_name_uf],0),10),".")</f>
        <v>0.315</v>
      </c>
      <c r="M4058">
        <f>_xlfn.NUMBERVALUE(INDEX(tb_SVI[],MATCH(Table3[[#This Row],[city_name]],tb_SVI[city_name_uf],0),11),".")</f>
        <v>0.25900000000000001</v>
      </c>
      <c r="N4058" s="14">
        <f>_xlfn.PERCENTRANK.INC(Table3[MHDI_tot],Table3[[#This Row],[MHDI_tot]],3)</f>
        <v>0.90100000000000002</v>
      </c>
    </row>
    <row r="4059" spans="1:14" hidden="1" x14ac:dyDescent="0.2">
      <c r="A4059" t="str">
        <f>SVI!F4059</f>
        <v>Formosa do Oeste/PR</v>
      </c>
      <c r="B4059" t="str">
        <f>INDEX(tb_SVI[],MATCH(Table3[[#This Row],[ibge_cod]],tb_SVI[Município],0),1)</f>
        <v>PR</v>
      </c>
      <c r="C4059" t="str">
        <f>INDEX(tb_SVI[],MATCH(Table3[[#This Row],[city_name]],tb_SVI[city_name_uf],0),3)</f>
        <v>4108205</v>
      </c>
      <c r="D4059" t="s">
        <v>21689</v>
      </c>
      <c r="E4059" s="11">
        <f>INDEX(tb_SVI[],MATCH(Table3[[#This Row],[city_name]],tb_SVI[city_name_uf],0),5)</f>
        <v>6460</v>
      </c>
      <c r="F4059">
        <f>INDEX(tb_MHDI[],MATCH(Table3[[#This Row],[city_name]],tb_MHDI[mun_uf],0),5)</f>
        <v>0.72299999999999998</v>
      </c>
      <c r="G4059">
        <f>INDEX(tb_MHDI[],MATCH(Table3[[#This Row],[city_name]],tb_MHDI[mun_uf],0),6)</f>
        <v>0.69199999999999995</v>
      </c>
      <c r="H4059">
        <f>INDEX(tb_MHDI[],MATCH(Table3[[#This Row],[city_name]],tb_MHDI[mun_uf],0),7)</f>
        <v>0.83599999999999997</v>
      </c>
      <c r="I4059">
        <f>INDEX(tb_MHDI[],MATCH(Table3[[#This Row],[city_name]],tb_MHDI[mun_uf],0),8)</f>
        <v>0.65200000000000002</v>
      </c>
      <c r="J4059">
        <f>_xlfn.NUMBERVALUE(INDEX(tb_SVI[],MATCH(Table3[[#This Row],[city_name]],tb_SVI[city_name_uf],0),8),".")</f>
        <v>0.23499999999999999</v>
      </c>
      <c r="K4059">
        <f>_xlfn.NUMBERVALUE(INDEX(tb_SVI[],MATCH(Table3[[#This Row],[city_name]],tb_SVI[city_name_uf],0),9),".")</f>
        <v>0.125</v>
      </c>
      <c r="L4059">
        <f>_xlfn.NUMBERVALUE(INDEX(tb_SVI[],MATCH(Table3[[#This Row],[city_name]],tb_SVI[city_name_uf],0),10),".")</f>
        <v>0.28399999999999997</v>
      </c>
      <c r="M4059">
        <f>_xlfn.NUMBERVALUE(INDEX(tb_SVI[],MATCH(Table3[[#This Row],[city_name]],tb_SVI[city_name_uf],0),11),".")</f>
        <v>0.29699999999999999</v>
      </c>
      <c r="N4059" s="14">
        <f>_xlfn.PERCENTRANK.INC(Table3[MHDI_tot],Table3[[#This Row],[MHDI_tot]],3)</f>
        <v>0.77600000000000002</v>
      </c>
    </row>
    <row r="4060" spans="1:14" hidden="1" x14ac:dyDescent="0.2">
      <c r="A4060" t="str">
        <f>SVI!F4060</f>
        <v>Flórida/PR</v>
      </c>
      <c r="B4060" t="str">
        <f>INDEX(tb_SVI[],MATCH(Table3[[#This Row],[ibge_cod]],tb_SVI[Município],0),1)</f>
        <v>PR</v>
      </c>
      <c r="C4060" t="str">
        <f>INDEX(tb_SVI[],MATCH(Table3[[#This Row],[city_name]],tb_SVI[city_name_uf],0),3)</f>
        <v>4108106</v>
      </c>
      <c r="D4060" t="s">
        <v>21690</v>
      </c>
      <c r="E4060" s="11">
        <f>INDEX(tb_SVI[],MATCH(Table3[[#This Row],[city_name]],tb_SVI[city_name_uf],0),5)</f>
        <v>2699</v>
      </c>
      <c r="F4060">
        <f>INDEX(tb_MHDI[],MATCH(Table3[[#This Row],[city_name]],tb_MHDI[mun_uf],0),5)</f>
        <v>0.73199999999999998</v>
      </c>
      <c r="G4060">
        <f>INDEX(tb_MHDI[],MATCH(Table3[[#This Row],[city_name]],tb_MHDI[mun_uf],0),6)</f>
        <v>0.70699999999999996</v>
      </c>
      <c r="H4060">
        <f>INDEX(tb_MHDI[],MATCH(Table3[[#This Row],[city_name]],tb_MHDI[mun_uf],0),7)</f>
        <v>0.81599999999999995</v>
      </c>
      <c r="I4060">
        <f>INDEX(tb_MHDI[],MATCH(Table3[[#This Row],[city_name]],tb_MHDI[mun_uf],0),8)</f>
        <v>0.67900000000000005</v>
      </c>
      <c r="J4060">
        <f>_xlfn.NUMBERVALUE(INDEX(tb_SVI[],MATCH(Table3[[#This Row],[city_name]],tb_SVI[city_name_uf],0),8),".")</f>
        <v>0.191</v>
      </c>
      <c r="K4060">
        <f>_xlfn.NUMBERVALUE(INDEX(tb_SVI[],MATCH(Table3[[#This Row],[city_name]],tb_SVI[city_name_uf],0),9),".")</f>
        <v>7.5999999999999998E-2</v>
      </c>
      <c r="L4060">
        <f>_xlfn.NUMBERVALUE(INDEX(tb_SVI[],MATCH(Table3[[#This Row],[city_name]],tb_SVI[city_name_uf],0),10),".")</f>
        <v>0.27400000000000002</v>
      </c>
      <c r="M4060">
        <f>_xlfn.NUMBERVALUE(INDEX(tb_SVI[],MATCH(Table3[[#This Row],[city_name]],tb_SVI[city_name_uf],0),11),".")</f>
        <v>0.223</v>
      </c>
      <c r="N4060" s="14">
        <f>_xlfn.PERCENTRANK.INC(Table3[MHDI_tot],Table3[[#This Row],[MHDI_tot]],3)</f>
        <v>0.82099999999999995</v>
      </c>
    </row>
    <row r="4061" spans="1:14" hidden="1" x14ac:dyDescent="0.2">
      <c r="A4061" t="str">
        <f>SVI!F4061</f>
        <v>Florestópolis/PR</v>
      </c>
      <c r="B4061" t="str">
        <f>INDEX(tb_SVI[],MATCH(Table3[[#This Row],[ibge_cod]],tb_SVI[Município],0),1)</f>
        <v>PR</v>
      </c>
      <c r="C4061" t="str">
        <f>INDEX(tb_SVI[],MATCH(Table3[[#This Row],[city_name]],tb_SVI[city_name_uf],0),3)</f>
        <v>4108007</v>
      </c>
      <c r="D4061" t="s">
        <v>21691</v>
      </c>
      <c r="E4061" s="11">
        <f>INDEX(tb_SVI[],MATCH(Table3[[#This Row],[city_name]],tb_SVI[city_name_uf],0),5)</f>
        <v>10453</v>
      </c>
      <c r="F4061">
        <f>INDEX(tb_MHDI[],MATCH(Table3[[#This Row],[city_name]],tb_MHDI[mun_uf],0),5)</f>
        <v>0.70099999999999996</v>
      </c>
      <c r="G4061">
        <f>INDEX(tb_MHDI[],MATCH(Table3[[#This Row],[city_name]],tb_MHDI[mun_uf],0),6)</f>
        <v>0.68200000000000005</v>
      </c>
      <c r="H4061">
        <f>INDEX(tb_MHDI[],MATCH(Table3[[#This Row],[city_name]],tb_MHDI[mun_uf],0),7)</f>
        <v>0.80700000000000005</v>
      </c>
      <c r="I4061">
        <f>INDEX(tb_MHDI[],MATCH(Table3[[#This Row],[city_name]],tb_MHDI[mun_uf],0),8)</f>
        <v>0.625</v>
      </c>
      <c r="J4061">
        <f>_xlfn.NUMBERVALUE(INDEX(tb_SVI[],MATCH(Table3[[#This Row],[city_name]],tb_SVI[city_name_uf],0),8),".")</f>
        <v>0.3</v>
      </c>
      <c r="K4061">
        <f>_xlfn.NUMBERVALUE(INDEX(tb_SVI[],MATCH(Table3[[#This Row],[city_name]],tb_SVI[city_name_uf],0),9),".")</f>
        <v>0.4</v>
      </c>
      <c r="L4061">
        <f>_xlfn.NUMBERVALUE(INDEX(tb_SVI[],MATCH(Table3[[#This Row],[city_name]],tb_SVI[city_name_uf],0),10),".")</f>
        <v>0.28999999999999998</v>
      </c>
      <c r="M4061">
        <f>_xlfn.NUMBERVALUE(INDEX(tb_SVI[],MATCH(Table3[[#This Row],[city_name]],tb_SVI[city_name_uf],0),11),".")</f>
        <v>0.21099999999999999</v>
      </c>
      <c r="N4061" s="14">
        <f>_xlfn.PERCENTRANK.INC(Table3[MHDI_tot],Table3[[#This Row],[MHDI_tot]],3)</f>
        <v>0.65800000000000003</v>
      </c>
    </row>
    <row r="4062" spans="1:14" hidden="1" x14ac:dyDescent="0.2">
      <c r="A4062" t="str">
        <f>SVI!F4062</f>
        <v>Floresta/PR</v>
      </c>
      <c r="B4062" t="str">
        <f>INDEX(tb_SVI[],MATCH(Table3[[#This Row],[ibge_cod]],tb_SVI[Município],0),1)</f>
        <v>PR</v>
      </c>
      <c r="C4062" t="str">
        <f>INDEX(tb_SVI[],MATCH(Table3[[#This Row],[city_name]],tb_SVI[city_name_uf],0),3)</f>
        <v>4107900</v>
      </c>
      <c r="D4062" t="s">
        <v>21692</v>
      </c>
      <c r="E4062" s="11">
        <f>INDEX(tb_SVI[],MATCH(Table3[[#This Row],[city_name]],tb_SVI[city_name_uf],0),5)</f>
        <v>6851</v>
      </c>
      <c r="F4062">
        <f>INDEX(tb_MHDI[],MATCH(Table3[[#This Row],[city_name]],tb_MHDI[mun_uf],0),5)</f>
        <v>0.73599999999999999</v>
      </c>
      <c r="G4062">
        <f>INDEX(tb_MHDI[],MATCH(Table3[[#This Row],[city_name]],tb_MHDI[mun_uf],0),6)</f>
        <v>0.70699999999999996</v>
      </c>
      <c r="H4062">
        <f>INDEX(tb_MHDI[],MATCH(Table3[[#This Row],[city_name]],tb_MHDI[mun_uf],0),7)</f>
        <v>0.81599999999999995</v>
      </c>
      <c r="I4062">
        <f>INDEX(tb_MHDI[],MATCH(Table3[[#This Row],[city_name]],tb_MHDI[mun_uf],0),8)</f>
        <v>0.69099999999999995</v>
      </c>
      <c r="J4062">
        <f>_xlfn.NUMBERVALUE(INDEX(tb_SVI[],MATCH(Table3[[#This Row],[city_name]],tb_SVI[city_name_uf],0),8),".")</f>
        <v>0.192</v>
      </c>
      <c r="K4062">
        <f>_xlfn.NUMBERVALUE(INDEX(tb_SVI[],MATCH(Table3[[#This Row],[city_name]],tb_SVI[city_name_uf],0),9),".")</f>
        <v>8.5000000000000006E-2</v>
      </c>
      <c r="L4062">
        <f>_xlfn.NUMBERVALUE(INDEX(tb_SVI[],MATCH(Table3[[#This Row],[city_name]],tb_SVI[city_name_uf],0),10),".")</f>
        <v>0.28699999999999998</v>
      </c>
      <c r="M4062">
        <f>_xlfn.NUMBERVALUE(INDEX(tb_SVI[],MATCH(Table3[[#This Row],[city_name]],tb_SVI[city_name_uf],0),11),".")</f>
        <v>0.20399999999999999</v>
      </c>
      <c r="N4062" s="14">
        <f>_xlfn.PERCENTRANK.INC(Table3[MHDI_tot],Table3[[#This Row],[MHDI_tot]],3)</f>
        <v>0.83899999999999997</v>
      </c>
    </row>
    <row r="4063" spans="1:14" hidden="1" x14ac:dyDescent="0.2">
      <c r="A4063" t="str">
        <f>SVI!F4063</f>
        <v>Floraí/PR</v>
      </c>
      <c r="B4063" t="str">
        <f>INDEX(tb_SVI[],MATCH(Table3[[#This Row],[ibge_cod]],tb_SVI[Município],0),1)</f>
        <v>PR</v>
      </c>
      <c r="C4063" t="str">
        <f>INDEX(tb_SVI[],MATCH(Table3[[#This Row],[city_name]],tb_SVI[city_name_uf],0),3)</f>
        <v>4107801</v>
      </c>
      <c r="D4063" t="s">
        <v>21693</v>
      </c>
      <c r="E4063" s="11">
        <f>INDEX(tb_SVI[],MATCH(Table3[[#This Row],[city_name]],tb_SVI[city_name_uf],0),5)</f>
        <v>4906</v>
      </c>
      <c r="F4063">
        <f>INDEX(tb_MHDI[],MATCH(Table3[[#This Row],[city_name]],tb_MHDI[mun_uf],0),5)</f>
        <v>0.745</v>
      </c>
      <c r="G4063">
        <f>INDEX(tb_MHDI[],MATCH(Table3[[#This Row],[city_name]],tb_MHDI[mun_uf],0),6)</f>
        <v>0.73899999999999999</v>
      </c>
      <c r="H4063">
        <f>INDEX(tb_MHDI[],MATCH(Table3[[#This Row],[city_name]],tb_MHDI[mun_uf],0),7)</f>
        <v>0.85299999999999998</v>
      </c>
      <c r="I4063">
        <f>INDEX(tb_MHDI[],MATCH(Table3[[#This Row],[city_name]],tb_MHDI[mun_uf],0),8)</f>
        <v>0.65600000000000003</v>
      </c>
      <c r="J4063">
        <f>_xlfn.NUMBERVALUE(INDEX(tb_SVI[],MATCH(Table3[[#This Row],[city_name]],tb_SVI[city_name_uf],0),8),".")</f>
        <v>0.26500000000000001</v>
      </c>
      <c r="K4063">
        <f>_xlfn.NUMBERVALUE(INDEX(tb_SVI[],MATCH(Table3[[#This Row],[city_name]],tb_SVI[city_name_uf],0),9),".")</f>
        <v>0.38100000000000001</v>
      </c>
      <c r="L4063">
        <f>_xlfn.NUMBERVALUE(INDEX(tb_SVI[],MATCH(Table3[[#This Row],[city_name]],tb_SVI[city_name_uf],0),10),".")</f>
        <v>0.216</v>
      </c>
      <c r="M4063">
        <f>_xlfn.NUMBERVALUE(INDEX(tb_SVI[],MATCH(Table3[[#This Row],[city_name]],tb_SVI[city_name_uf],0),11),".")</f>
        <v>0.19900000000000001</v>
      </c>
      <c r="N4063" s="14">
        <f>_xlfn.PERCENTRANK.INC(Table3[MHDI_tot],Table3[[#This Row],[MHDI_tot]],3)</f>
        <v>0.88</v>
      </c>
    </row>
    <row r="4064" spans="1:14" hidden="1" x14ac:dyDescent="0.2">
      <c r="A4064" t="str">
        <f>SVI!F4064</f>
        <v>Flor da Serra do Sul/PR</v>
      </c>
      <c r="B4064" t="str">
        <f>INDEX(tb_SVI[],MATCH(Table3[[#This Row],[ibge_cod]],tb_SVI[Município],0),1)</f>
        <v>PR</v>
      </c>
      <c r="C4064" t="str">
        <f>INDEX(tb_SVI[],MATCH(Table3[[#This Row],[city_name]],tb_SVI[city_name_uf],0),3)</f>
        <v>4107850</v>
      </c>
      <c r="D4064" t="s">
        <v>21694</v>
      </c>
      <c r="E4064" s="11">
        <f>INDEX(tb_SVI[],MATCH(Table3[[#This Row],[city_name]],tb_SVI[city_name_uf],0),5)</f>
        <v>4603</v>
      </c>
      <c r="F4064">
        <f>INDEX(tb_MHDI[],MATCH(Table3[[#This Row],[city_name]],tb_MHDI[mun_uf],0),5)</f>
        <v>0.68200000000000005</v>
      </c>
      <c r="G4064">
        <f>INDEX(tb_MHDI[],MATCH(Table3[[#This Row],[city_name]],tb_MHDI[mun_uf],0),6)</f>
        <v>0.68</v>
      </c>
      <c r="H4064">
        <f>INDEX(tb_MHDI[],MATCH(Table3[[#This Row],[city_name]],tb_MHDI[mun_uf],0),7)</f>
        <v>0.83299999999999996</v>
      </c>
      <c r="I4064">
        <f>INDEX(tb_MHDI[],MATCH(Table3[[#This Row],[city_name]],tb_MHDI[mun_uf],0),8)</f>
        <v>0.56000000000000005</v>
      </c>
      <c r="J4064">
        <f>_xlfn.NUMBERVALUE(INDEX(tb_SVI[],MATCH(Table3[[#This Row],[city_name]],tb_SVI[city_name_uf],0),8),".")</f>
        <v>0.27300000000000002</v>
      </c>
      <c r="K4064">
        <f>_xlfn.NUMBERVALUE(INDEX(tb_SVI[],MATCH(Table3[[#This Row],[city_name]],tb_SVI[city_name_uf],0),9),".")</f>
        <v>8.7999999999999995E-2</v>
      </c>
      <c r="L4064">
        <f>_xlfn.NUMBERVALUE(INDEX(tb_SVI[],MATCH(Table3[[#This Row],[city_name]],tb_SVI[city_name_uf],0),10),".")</f>
        <v>0.34699999999999998</v>
      </c>
      <c r="M4064">
        <f>_xlfn.NUMBERVALUE(INDEX(tb_SVI[],MATCH(Table3[[#This Row],[city_name]],tb_SVI[city_name_uf],0),11),".")</f>
        <v>0.38400000000000001</v>
      </c>
      <c r="N4064" s="14">
        <f>_xlfn.PERCENTRANK.INC(Table3[MHDI_tot],Table3[[#This Row],[MHDI_tot]],3)</f>
        <v>0.56599999999999995</v>
      </c>
    </row>
    <row r="4065" spans="1:14" hidden="1" x14ac:dyDescent="0.2">
      <c r="A4065" t="str">
        <f>SVI!F4065</f>
        <v>Figueira/PR</v>
      </c>
      <c r="B4065" t="str">
        <f>INDEX(tb_SVI[],MATCH(Table3[[#This Row],[ibge_cod]],tb_SVI[Município],0),1)</f>
        <v>PR</v>
      </c>
      <c r="C4065" t="str">
        <f>INDEX(tb_SVI[],MATCH(Table3[[#This Row],[city_name]],tb_SVI[city_name_uf],0),3)</f>
        <v>4107751</v>
      </c>
      <c r="D4065" t="s">
        <v>21695</v>
      </c>
      <c r="E4065" s="11">
        <f>INDEX(tb_SVI[],MATCH(Table3[[#This Row],[city_name]],tb_SVI[city_name_uf],0),5)</f>
        <v>7696</v>
      </c>
      <c r="F4065">
        <f>INDEX(tb_MHDI[],MATCH(Table3[[#This Row],[city_name]],tb_MHDI[mun_uf],0),5)</f>
        <v>0.67700000000000005</v>
      </c>
      <c r="G4065">
        <f>INDEX(tb_MHDI[],MATCH(Table3[[#This Row],[city_name]],tb_MHDI[mun_uf],0),6)</f>
        <v>0.68</v>
      </c>
      <c r="H4065">
        <f>INDEX(tb_MHDI[],MATCH(Table3[[#This Row],[city_name]],tb_MHDI[mun_uf],0),7)</f>
        <v>0.80100000000000005</v>
      </c>
      <c r="I4065">
        <f>INDEX(tb_MHDI[],MATCH(Table3[[#This Row],[city_name]],tb_MHDI[mun_uf],0),8)</f>
        <v>0.56899999999999995</v>
      </c>
      <c r="J4065">
        <f>_xlfn.NUMBERVALUE(INDEX(tb_SVI[],MATCH(Table3[[#This Row],[city_name]],tb_SVI[city_name_uf],0),8),".")</f>
        <v>0.32100000000000001</v>
      </c>
      <c r="K4065">
        <f>_xlfn.NUMBERVALUE(INDEX(tb_SVI[],MATCH(Table3[[#This Row],[city_name]],tb_SVI[city_name_uf],0),9),".")</f>
        <v>0.17899999999999999</v>
      </c>
      <c r="L4065">
        <f>_xlfn.NUMBERVALUE(INDEX(tb_SVI[],MATCH(Table3[[#This Row],[city_name]],tb_SVI[city_name_uf],0),10),".")</f>
        <v>0.45800000000000002</v>
      </c>
      <c r="M4065">
        <f>_xlfn.NUMBERVALUE(INDEX(tb_SVI[],MATCH(Table3[[#This Row],[city_name]],tb_SVI[city_name_uf],0),11),".")</f>
        <v>0.32500000000000001</v>
      </c>
      <c r="N4065" s="14">
        <f>_xlfn.PERCENTRANK.INC(Table3[MHDI_tot],Table3[[#This Row],[MHDI_tot]],3)</f>
        <v>0.54600000000000004</v>
      </c>
    </row>
    <row r="4066" spans="1:14" hidden="1" x14ac:dyDescent="0.2">
      <c r="A4066" t="str">
        <f>SVI!F4066</f>
        <v>Fernandes Pinheiro/PR</v>
      </c>
      <c r="B4066" t="str">
        <f>INDEX(tb_SVI[],MATCH(Table3[[#This Row],[ibge_cod]],tb_SVI[Município],0),1)</f>
        <v>PR</v>
      </c>
      <c r="C4066" t="str">
        <f>INDEX(tb_SVI[],MATCH(Table3[[#This Row],[city_name]],tb_SVI[city_name_uf],0),3)</f>
        <v>4107736</v>
      </c>
      <c r="D4066" t="s">
        <v>21696</v>
      </c>
      <c r="E4066" s="11">
        <f>INDEX(tb_SVI[],MATCH(Table3[[#This Row],[city_name]],tb_SVI[city_name_uf],0),5)</f>
        <v>5602</v>
      </c>
      <c r="F4066">
        <f>INDEX(tb_MHDI[],MATCH(Table3[[#This Row],[city_name]],tb_MHDI[mun_uf],0),5)</f>
        <v>0.64500000000000002</v>
      </c>
      <c r="G4066">
        <f>INDEX(tb_MHDI[],MATCH(Table3[[#This Row],[city_name]],tb_MHDI[mun_uf],0),6)</f>
        <v>0.64700000000000002</v>
      </c>
      <c r="H4066">
        <f>INDEX(tb_MHDI[],MATCH(Table3[[#This Row],[city_name]],tb_MHDI[mun_uf],0),7)</f>
        <v>0.79100000000000004</v>
      </c>
      <c r="I4066">
        <f>INDEX(tb_MHDI[],MATCH(Table3[[#This Row],[city_name]],tb_MHDI[mun_uf],0),8)</f>
        <v>0.52500000000000002</v>
      </c>
      <c r="J4066">
        <f>_xlfn.NUMBERVALUE(INDEX(tb_SVI[],MATCH(Table3[[#This Row],[city_name]],tb_SVI[city_name_uf],0),8),".")</f>
        <v>0.35599999999999998</v>
      </c>
      <c r="K4066">
        <f>_xlfn.NUMBERVALUE(INDEX(tb_SVI[],MATCH(Table3[[#This Row],[city_name]],tb_SVI[city_name_uf],0),9),".")</f>
        <v>0.24399999999999999</v>
      </c>
      <c r="L4066">
        <f>_xlfn.NUMBERVALUE(INDEX(tb_SVI[],MATCH(Table3[[#This Row],[city_name]],tb_SVI[city_name_uf],0),10),".")</f>
        <v>0.42599999999999999</v>
      </c>
      <c r="M4066">
        <f>_xlfn.NUMBERVALUE(INDEX(tb_SVI[],MATCH(Table3[[#This Row],[city_name]],tb_SVI[city_name_uf],0),11),".")</f>
        <v>0.39800000000000002</v>
      </c>
      <c r="N4066" s="14">
        <f>_xlfn.PERCENTRANK.INC(Table3[MHDI_tot],Table3[[#This Row],[MHDI_tot]],3)</f>
        <v>0.42099999999999999</v>
      </c>
    </row>
    <row r="4067" spans="1:14" hidden="1" x14ac:dyDescent="0.2">
      <c r="A4067" t="str">
        <f>SVI!F4067</f>
        <v>Faxinal/PR</v>
      </c>
      <c r="B4067" t="str">
        <f>INDEX(tb_SVI[],MATCH(Table3[[#This Row],[ibge_cod]],tb_SVI[Município],0),1)</f>
        <v>PR</v>
      </c>
      <c r="C4067" t="str">
        <f>INDEX(tb_SVI[],MATCH(Table3[[#This Row],[city_name]],tb_SVI[city_name_uf],0),3)</f>
        <v>4107603</v>
      </c>
      <c r="D4067" t="s">
        <v>21697</v>
      </c>
      <c r="E4067" s="11">
        <f>INDEX(tb_SVI[],MATCH(Table3[[#This Row],[city_name]],tb_SVI[city_name_uf],0),5)</f>
        <v>17316</v>
      </c>
      <c r="F4067">
        <f>INDEX(tb_MHDI[],MATCH(Table3[[#This Row],[city_name]],tb_MHDI[mun_uf],0),5)</f>
        <v>0.68700000000000006</v>
      </c>
      <c r="G4067">
        <f>INDEX(tb_MHDI[],MATCH(Table3[[#This Row],[city_name]],tb_MHDI[mun_uf],0),6)</f>
        <v>0.69699999999999995</v>
      </c>
      <c r="H4067">
        <f>INDEX(tb_MHDI[],MATCH(Table3[[#This Row],[city_name]],tb_MHDI[mun_uf],0),7)</f>
        <v>0.79600000000000004</v>
      </c>
      <c r="I4067">
        <f>INDEX(tb_MHDI[],MATCH(Table3[[#This Row],[city_name]],tb_MHDI[mun_uf],0),8)</f>
        <v>0.58399999999999996</v>
      </c>
      <c r="J4067">
        <f>_xlfn.NUMBERVALUE(INDEX(tb_SVI[],MATCH(Table3[[#This Row],[city_name]],tb_SVI[city_name_uf],0),8),".")</f>
        <v>0.27100000000000002</v>
      </c>
      <c r="K4067">
        <f>_xlfn.NUMBERVALUE(INDEX(tb_SVI[],MATCH(Table3[[#This Row],[city_name]],tb_SVI[city_name_uf],0),9),".")</f>
        <v>8.5000000000000006E-2</v>
      </c>
      <c r="L4067">
        <f>_xlfn.NUMBERVALUE(INDEX(tb_SVI[],MATCH(Table3[[#This Row],[city_name]],tb_SVI[city_name_uf],0),10),".")</f>
        <v>0.42799999999999999</v>
      </c>
      <c r="M4067">
        <f>_xlfn.NUMBERVALUE(INDEX(tb_SVI[],MATCH(Table3[[#This Row],[city_name]],tb_SVI[city_name_uf],0),11),".")</f>
        <v>0.30099999999999999</v>
      </c>
      <c r="N4067" s="14">
        <f>_xlfn.PERCENTRANK.INC(Table3[MHDI_tot],Table3[[#This Row],[MHDI_tot]],3)</f>
        <v>0.59</v>
      </c>
    </row>
    <row r="4068" spans="1:14" hidden="1" x14ac:dyDescent="0.2">
      <c r="A4068" t="str">
        <f>SVI!F4068</f>
        <v>Farol/PR</v>
      </c>
      <c r="B4068" t="str">
        <f>INDEX(tb_SVI[],MATCH(Table3[[#This Row],[ibge_cod]],tb_SVI[Município],0),1)</f>
        <v>PR</v>
      </c>
      <c r="C4068" t="str">
        <f>INDEX(tb_SVI[],MATCH(Table3[[#This Row],[city_name]],tb_SVI[city_name_uf],0),3)</f>
        <v>4107553</v>
      </c>
      <c r="D4068" t="s">
        <v>21698</v>
      </c>
      <c r="E4068" s="11">
        <f>INDEX(tb_SVI[],MATCH(Table3[[#This Row],[city_name]],tb_SVI[city_name_uf],0),5)</f>
        <v>3041</v>
      </c>
      <c r="F4068">
        <f>INDEX(tb_MHDI[],MATCH(Table3[[#This Row],[city_name]],tb_MHDI[mun_uf],0),5)</f>
        <v>0.71499999999999997</v>
      </c>
      <c r="G4068">
        <f>INDEX(tb_MHDI[],MATCH(Table3[[#This Row],[city_name]],tb_MHDI[mun_uf],0),6)</f>
        <v>0.67100000000000004</v>
      </c>
      <c r="H4068">
        <f>INDEX(tb_MHDI[],MATCH(Table3[[#This Row],[city_name]],tb_MHDI[mun_uf],0),7)</f>
        <v>0.81799999999999995</v>
      </c>
      <c r="I4068">
        <f>INDEX(tb_MHDI[],MATCH(Table3[[#This Row],[city_name]],tb_MHDI[mun_uf],0),8)</f>
        <v>0.66500000000000004</v>
      </c>
      <c r="J4068">
        <f>_xlfn.NUMBERVALUE(INDEX(tb_SVI[],MATCH(Table3[[#This Row],[city_name]],tb_SVI[city_name_uf],0),8),".")</f>
        <v>0.251</v>
      </c>
      <c r="K4068">
        <f>_xlfn.NUMBERVALUE(INDEX(tb_SVI[],MATCH(Table3[[#This Row],[city_name]],tb_SVI[city_name_uf],0),9),".")</f>
        <v>4.2999999999999997E-2</v>
      </c>
      <c r="L4068">
        <f>_xlfn.NUMBERVALUE(INDEX(tb_SVI[],MATCH(Table3[[#This Row],[city_name]],tb_SVI[city_name_uf],0),10),".")</f>
        <v>0.35299999999999998</v>
      </c>
      <c r="M4068">
        <f>_xlfn.NUMBERVALUE(INDEX(tb_SVI[],MATCH(Table3[[#This Row],[city_name]],tb_SVI[city_name_uf],0),11),".")</f>
        <v>0.35699999999999998</v>
      </c>
      <c r="N4068" s="14">
        <f>_xlfn.PERCENTRANK.INC(Table3[MHDI_tot],Table3[[#This Row],[MHDI_tot]],3)</f>
        <v>0.73299999999999998</v>
      </c>
    </row>
    <row r="4069" spans="1:14" hidden="1" x14ac:dyDescent="0.2">
      <c r="A4069" t="str">
        <f>SVI!F4069</f>
        <v>Espigão Alto do Iguaçu/PR</v>
      </c>
      <c r="B4069" t="str">
        <f>INDEX(tb_SVI[],MATCH(Table3[[#This Row],[ibge_cod]],tb_SVI[Município],0),1)</f>
        <v>PR</v>
      </c>
      <c r="C4069" t="str">
        <f>INDEX(tb_SVI[],MATCH(Table3[[#This Row],[city_name]],tb_SVI[city_name_uf],0),3)</f>
        <v>4107546</v>
      </c>
      <c r="D4069" t="s">
        <v>21699</v>
      </c>
      <c r="E4069" s="11">
        <f>INDEX(tb_SVI[],MATCH(Table3[[#This Row],[city_name]],tb_SVI[city_name_uf],0),5)</f>
        <v>4048</v>
      </c>
      <c r="F4069">
        <f>INDEX(tb_MHDI[],MATCH(Table3[[#This Row],[city_name]],tb_MHDI[mun_uf],0),5)</f>
        <v>0.63600000000000001</v>
      </c>
      <c r="G4069">
        <f>INDEX(tb_MHDI[],MATCH(Table3[[#This Row],[city_name]],tb_MHDI[mun_uf],0),6)</f>
        <v>0.63200000000000001</v>
      </c>
      <c r="H4069">
        <f>INDEX(tb_MHDI[],MATCH(Table3[[#This Row],[city_name]],tb_MHDI[mun_uf],0),7)</f>
        <v>0.78100000000000003</v>
      </c>
      <c r="I4069">
        <f>INDEX(tb_MHDI[],MATCH(Table3[[#This Row],[city_name]],tb_MHDI[mun_uf],0),8)</f>
        <v>0.52100000000000002</v>
      </c>
      <c r="J4069">
        <f>_xlfn.NUMBERVALUE(INDEX(tb_SVI[],MATCH(Table3[[#This Row],[city_name]],tb_SVI[city_name_uf],0),8),".")</f>
        <v>0.33</v>
      </c>
      <c r="K4069">
        <f>_xlfn.NUMBERVALUE(INDEX(tb_SVI[],MATCH(Table3[[#This Row],[city_name]],tb_SVI[city_name_uf],0),9),".")</f>
        <v>6.3E-2</v>
      </c>
      <c r="L4069">
        <f>_xlfn.NUMBERVALUE(INDEX(tb_SVI[],MATCH(Table3[[#This Row],[city_name]],tb_SVI[city_name_uf],0),10),".")</f>
        <v>0.44800000000000001</v>
      </c>
      <c r="M4069">
        <f>_xlfn.NUMBERVALUE(INDEX(tb_SVI[],MATCH(Table3[[#This Row],[city_name]],tb_SVI[city_name_uf],0),11),".")</f>
        <v>0.48</v>
      </c>
      <c r="N4069" s="14">
        <f>_xlfn.PERCENTRANK.INC(Table3[MHDI_tot],Table3[[#This Row],[MHDI_tot]],3)</f>
        <v>0.39</v>
      </c>
    </row>
    <row r="4070" spans="1:14" hidden="1" x14ac:dyDescent="0.2">
      <c r="A4070" t="str">
        <f>SVI!F4070</f>
        <v>São Mateus do Sul/PR</v>
      </c>
      <c r="B4070" t="str">
        <f>INDEX(tb_SVI[],MATCH(Table3[[#This Row],[ibge_cod]],tb_SVI[Município],0),1)</f>
        <v>PR</v>
      </c>
      <c r="C4070" t="str">
        <f>INDEX(tb_SVI[],MATCH(Table3[[#This Row],[city_name]],tb_SVI[city_name_uf],0),3)</f>
        <v>4125605</v>
      </c>
      <c r="D4070" t="s">
        <v>21700</v>
      </c>
      <c r="E4070" s="11">
        <f>INDEX(tb_SVI[],MATCH(Table3[[#This Row],[city_name]],tb_SVI[city_name_uf],0),5)</f>
        <v>46705</v>
      </c>
      <c r="F4070">
        <f>INDEX(tb_MHDI[],MATCH(Table3[[#This Row],[city_name]],tb_MHDI[mun_uf],0),5)</f>
        <v>0.71899999999999997</v>
      </c>
      <c r="G4070">
        <f>INDEX(tb_MHDI[],MATCH(Table3[[#This Row],[city_name]],tb_MHDI[mun_uf],0),6)</f>
        <v>0.71099999999999997</v>
      </c>
      <c r="H4070">
        <f>INDEX(tb_MHDI[],MATCH(Table3[[#This Row],[city_name]],tb_MHDI[mun_uf],0),7)</f>
        <v>0.83799999999999997</v>
      </c>
      <c r="I4070">
        <f>INDEX(tb_MHDI[],MATCH(Table3[[#This Row],[city_name]],tb_MHDI[mun_uf],0),8)</f>
        <v>0.623</v>
      </c>
      <c r="J4070">
        <f>_xlfn.NUMBERVALUE(INDEX(tb_SVI[],MATCH(Table3[[#This Row],[city_name]],tb_SVI[city_name_uf],0),8),".")</f>
        <v>0.24199999999999999</v>
      </c>
      <c r="K4070">
        <f>_xlfn.NUMBERVALUE(INDEX(tb_SVI[],MATCH(Table3[[#This Row],[city_name]],tb_SVI[city_name_uf],0),9),".")</f>
        <v>0.14899999999999999</v>
      </c>
      <c r="L4070">
        <f>_xlfn.NUMBERVALUE(INDEX(tb_SVI[],MATCH(Table3[[#This Row],[city_name]],tb_SVI[city_name_uf],0),10),".")</f>
        <v>0.30299999999999999</v>
      </c>
      <c r="M4070">
        <f>_xlfn.NUMBERVALUE(INDEX(tb_SVI[],MATCH(Table3[[#This Row],[city_name]],tb_SVI[city_name_uf],0),11),".")</f>
        <v>0.27400000000000002</v>
      </c>
      <c r="N4070" s="14">
        <f>_xlfn.PERCENTRANK.INC(Table3[MHDI_tot],Table3[[#This Row],[MHDI_tot]],3)</f>
        <v>0.755</v>
      </c>
    </row>
    <row r="4071" spans="1:14" hidden="1" x14ac:dyDescent="0.2">
      <c r="A4071" t="str">
        <f>SVI!F4071</f>
        <v>São Manoel do Paraná/PR</v>
      </c>
      <c r="B4071" t="str">
        <f>INDEX(tb_SVI[],MATCH(Table3[[#This Row],[ibge_cod]],tb_SVI[Município],0),1)</f>
        <v>PR</v>
      </c>
      <c r="C4071" t="str">
        <f>INDEX(tb_SVI[],MATCH(Table3[[#This Row],[city_name]],tb_SVI[city_name_uf],0),3)</f>
        <v>4125555</v>
      </c>
      <c r="D4071" t="s">
        <v>21701</v>
      </c>
      <c r="E4071" s="11">
        <f>INDEX(tb_SVI[],MATCH(Table3[[#This Row],[city_name]],tb_SVI[city_name_uf],0),5)</f>
        <v>2163</v>
      </c>
      <c r="F4071">
        <f>INDEX(tb_MHDI[],MATCH(Table3[[#This Row],[city_name]],tb_MHDI[mun_uf],0),5)</f>
        <v>0.72499999999999998</v>
      </c>
      <c r="G4071">
        <f>INDEX(tb_MHDI[],MATCH(Table3[[#This Row],[city_name]],tb_MHDI[mun_uf],0),6)</f>
        <v>0.72099999999999997</v>
      </c>
      <c r="H4071">
        <f>INDEX(tb_MHDI[],MATCH(Table3[[#This Row],[city_name]],tb_MHDI[mun_uf],0),7)</f>
        <v>0.82499999999999996</v>
      </c>
      <c r="I4071">
        <f>INDEX(tb_MHDI[],MATCH(Table3[[#This Row],[city_name]],tb_MHDI[mun_uf],0),8)</f>
        <v>0.64</v>
      </c>
      <c r="J4071">
        <f>_xlfn.NUMBERVALUE(INDEX(tb_SVI[],MATCH(Table3[[#This Row],[city_name]],tb_SVI[city_name_uf],0),8),".")</f>
        <v>0.15</v>
      </c>
      <c r="K4071">
        <f>_xlfn.NUMBERVALUE(INDEX(tb_SVI[],MATCH(Table3[[#This Row],[city_name]],tb_SVI[city_name_uf],0),9),".")</f>
        <v>1E-3</v>
      </c>
      <c r="L4071">
        <f>_xlfn.NUMBERVALUE(INDEX(tb_SVI[],MATCH(Table3[[#This Row],[city_name]],tb_SVI[city_name_uf],0),10),".")</f>
        <v>0.19900000000000001</v>
      </c>
      <c r="M4071">
        <f>_xlfn.NUMBERVALUE(INDEX(tb_SVI[],MATCH(Table3[[#This Row],[city_name]],tb_SVI[city_name_uf],0),11),".")</f>
        <v>0.249</v>
      </c>
      <c r="N4071" s="14">
        <f>_xlfn.PERCENTRANK.INC(Table3[MHDI_tot],Table3[[#This Row],[MHDI_tot]],3)</f>
        <v>0.78600000000000003</v>
      </c>
    </row>
    <row r="4072" spans="1:14" hidden="1" x14ac:dyDescent="0.2">
      <c r="A4072" t="str">
        <f>SVI!F4072</f>
        <v>São João do Triunfo/PR</v>
      </c>
      <c r="B4072" t="str">
        <f>INDEX(tb_SVI[],MATCH(Table3[[#This Row],[ibge_cod]],tb_SVI[Município],0),1)</f>
        <v>PR</v>
      </c>
      <c r="C4072" t="str">
        <f>INDEX(tb_SVI[],MATCH(Table3[[#This Row],[city_name]],tb_SVI[city_name_uf],0),3)</f>
        <v>4125100</v>
      </c>
      <c r="D4072" t="s">
        <v>21702</v>
      </c>
      <c r="E4072" s="11">
        <f>INDEX(tb_SVI[],MATCH(Table3[[#This Row],[city_name]],tb_SVI[city_name_uf],0),5)</f>
        <v>15241</v>
      </c>
      <c r="F4072">
        <f>INDEX(tb_MHDI[],MATCH(Table3[[#This Row],[city_name]],tb_MHDI[mun_uf],0),5)</f>
        <v>0.629</v>
      </c>
      <c r="G4072">
        <f>INDEX(tb_MHDI[],MATCH(Table3[[#This Row],[city_name]],tb_MHDI[mun_uf],0),6)</f>
        <v>0.65500000000000003</v>
      </c>
      <c r="H4072">
        <f>INDEX(tb_MHDI[],MATCH(Table3[[#This Row],[city_name]],tb_MHDI[mun_uf],0),7)</f>
        <v>0.80100000000000005</v>
      </c>
      <c r="I4072">
        <f>INDEX(tb_MHDI[],MATCH(Table3[[#This Row],[city_name]],tb_MHDI[mun_uf],0),8)</f>
        <v>0.47499999999999998</v>
      </c>
      <c r="J4072">
        <f>_xlfn.NUMBERVALUE(INDEX(tb_SVI[],MATCH(Table3[[#This Row],[city_name]],tb_SVI[city_name_uf],0),8),".")</f>
        <v>0.26600000000000001</v>
      </c>
      <c r="K4072">
        <f>_xlfn.NUMBERVALUE(INDEX(tb_SVI[],MATCH(Table3[[#This Row],[city_name]],tb_SVI[city_name_uf],0),9),".")</f>
        <v>6.9000000000000006E-2</v>
      </c>
      <c r="L4072">
        <f>_xlfn.NUMBERVALUE(INDEX(tb_SVI[],MATCH(Table3[[#This Row],[city_name]],tb_SVI[city_name_uf],0),10),".")</f>
        <v>0.41199999999999998</v>
      </c>
      <c r="M4072">
        <f>_xlfn.NUMBERVALUE(INDEX(tb_SVI[],MATCH(Table3[[#This Row],[city_name]],tb_SVI[city_name_uf],0),11),".")</f>
        <v>0.316</v>
      </c>
      <c r="N4072" s="14">
        <f>_xlfn.PERCENTRANK.INC(Table3[MHDI_tot],Table3[[#This Row],[MHDI_tot]],3)</f>
        <v>0.36699999999999999</v>
      </c>
    </row>
    <row r="4073" spans="1:14" hidden="1" x14ac:dyDescent="0.2">
      <c r="A4073" t="str">
        <f>SVI!F4073</f>
        <v>São João do Ivaí/PR</v>
      </c>
      <c r="B4073" t="str">
        <f>INDEX(tb_SVI[],MATCH(Table3[[#This Row],[ibge_cod]],tb_SVI[Município],0),1)</f>
        <v>PR</v>
      </c>
      <c r="C4073" t="str">
        <f>INDEX(tb_SVI[],MATCH(Table3[[#This Row],[city_name]],tb_SVI[city_name_uf],0),3)</f>
        <v>4125001</v>
      </c>
      <c r="D4073" t="s">
        <v>21703</v>
      </c>
      <c r="E4073" s="11">
        <f>INDEX(tb_SVI[],MATCH(Table3[[#This Row],[city_name]],tb_SVI[city_name_uf],0),5)</f>
        <v>10056</v>
      </c>
      <c r="F4073">
        <f>INDEX(tb_MHDI[],MATCH(Table3[[#This Row],[city_name]],tb_MHDI[mun_uf],0),5)</f>
        <v>0.69299999999999995</v>
      </c>
      <c r="G4073">
        <f>INDEX(tb_MHDI[],MATCH(Table3[[#This Row],[city_name]],tb_MHDI[mun_uf],0),6)</f>
        <v>0.67700000000000005</v>
      </c>
      <c r="H4073">
        <f>INDEX(tb_MHDI[],MATCH(Table3[[#This Row],[city_name]],tb_MHDI[mun_uf],0),7)</f>
        <v>0.80300000000000005</v>
      </c>
      <c r="I4073">
        <f>INDEX(tb_MHDI[],MATCH(Table3[[#This Row],[city_name]],tb_MHDI[mun_uf],0),8)</f>
        <v>0.61099999999999999</v>
      </c>
      <c r="J4073">
        <f>_xlfn.NUMBERVALUE(INDEX(tb_SVI[],MATCH(Table3[[#This Row],[city_name]],tb_SVI[city_name_uf],0),8),".")</f>
        <v>0.315</v>
      </c>
      <c r="K4073">
        <f>_xlfn.NUMBERVALUE(INDEX(tb_SVI[],MATCH(Table3[[#This Row],[city_name]],tb_SVI[city_name_uf],0),9),".")</f>
        <v>0.318</v>
      </c>
      <c r="L4073">
        <f>_xlfn.NUMBERVALUE(INDEX(tb_SVI[],MATCH(Table3[[#This Row],[city_name]],tb_SVI[city_name_uf],0),10),".")</f>
        <v>0.32700000000000001</v>
      </c>
      <c r="M4073">
        <f>_xlfn.NUMBERVALUE(INDEX(tb_SVI[],MATCH(Table3[[#This Row],[city_name]],tb_SVI[city_name_uf],0),11),".")</f>
        <v>0.30099999999999999</v>
      </c>
      <c r="N4073" s="14">
        <f>_xlfn.PERCENTRANK.INC(Table3[MHDI_tot],Table3[[#This Row],[MHDI_tot]],3)</f>
        <v>0.61599999999999999</v>
      </c>
    </row>
    <row r="4074" spans="1:14" hidden="1" x14ac:dyDescent="0.2">
      <c r="A4074" t="str">
        <f>SVI!F4074</f>
        <v>São João do Caiuá/PR</v>
      </c>
      <c r="B4074" t="str">
        <f>INDEX(tb_SVI[],MATCH(Table3[[#This Row],[ibge_cod]],tb_SVI[Município],0),1)</f>
        <v>PR</v>
      </c>
      <c r="C4074" t="str">
        <f>INDEX(tb_SVI[],MATCH(Table3[[#This Row],[city_name]],tb_SVI[city_name_uf],0),3)</f>
        <v>4124905</v>
      </c>
      <c r="D4074" t="s">
        <v>21704</v>
      </c>
      <c r="E4074" s="11">
        <f>INDEX(tb_SVI[],MATCH(Table3[[#This Row],[city_name]],tb_SVI[city_name_uf],0),5)</f>
        <v>5837</v>
      </c>
      <c r="F4074">
        <f>INDEX(tb_MHDI[],MATCH(Table3[[#This Row],[city_name]],tb_MHDI[mun_uf],0),5)</f>
        <v>0.66400000000000003</v>
      </c>
      <c r="G4074">
        <f>INDEX(tb_MHDI[],MATCH(Table3[[#This Row],[city_name]],tb_MHDI[mun_uf],0),6)</f>
        <v>0.67800000000000005</v>
      </c>
      <c r="H4074">
        <f>INDEX(tb_MHDI[],MATCH(Table3[[#This Row],[city_name]],tb_MHDI[mun_uf],0),7)</f>
        <v>0.78500000000000003</v>
      </c>
      <c r="I4074">
        <f>INDEX(tb_MHDI[],MATCH(Table3[[#This Row],[city_name]],tb_MHDI[mun_uf],0),8)</f>
        <v>0.55100000000000005</v>
      </c>
      <c r="J4074">
        <f>_xlfn.NUMBERVALUE(INDEX(tb_SVI[],MATCH(Table3[[#This Row],[city_name]],tb_SVI[city_name_uf],0),8),".")</f>
        <v>0.36599999999999999</v>
      </c>
      <c r="K4074">
        <f>_xlfn.NUMBERVALUE(INDEX(tb_SVI[],MATCH(Table3[[#This Row],[city_name]],tb_SVI[city_name_uf],0),9),".")</f>
        <v>0.40400000000000003</v>
      </c>
      <c r="L4074">
        <f>_xlfn.NUMBERVALUE(INDEX(tb_SVI[],MATCH(Table3[[#This Row],[city_name]],tb_SVI[city_name_uf],0),10),".")</f>
        <v>0.36599999999999999</v>
      </c>
      <c r="M4074">
        <f>_xlfn.NUMBERVALUE(INDEX(tb_SVI[],MATCH(Table3[[#This Row],[city_name]],tb_SVI[city_name_uf],0),11),".")</f>
        <v>0.32700000000000001</v>
      </c>
      <c r="N4074" s="14">
        <f>_xlfn.PERCENTRANK.INC(Table3[MHDI_tot],Table3[[#This Row],[MHDI_tot]],3)</f>
        <v>0.49199999999999999</v>
      </c>
    </row>
    <row r="4075" spans="1:14" hidden="1" x14ac:dyDescent="0.2">
      <c r="A4075" t="str">
        <f>SVI!F4075</f>
        <v>São João/PR</v>
      </c>
      <c r="B4075" t="str">
        <f>INDEX(tb_SVI[],MATCH(Table3[[#This Row],[ibge_cod]],tb_SVI[Município],0),1)</f>
        <v>PR</v>
      </c>
      <c r="C4075" t="str">
        <f>INDEX(tb_SVI[],MATCH(Table3[[#This Row],[city_name]],tb_SVI[city_name_uf],0),3)</f>
        <v>4124806</v>
      </c>
      <c r="D4075" t="s">
        <v>21705</v>
      </c>
      <c r="E4075" s="11">
        <f>INDEX(tb_SVI[],MATCH(Table3[[#This Row],[city_name]],tb_SVI[city_name_uf],0),5)</f>
        <v>10181</v>
      </c>
      <c r="F4075">
        <f>INDEX(tb_MHDI[],MATCH(Table3[[#This Row],[city_name]],tb_MHDI[mun_uf],0),5)</f>
        <v>0.72699999999999998</v>
      </c>
      <c r="G4075">
        <f>INDEX(tb_MHDI[],MATCH(Table3[[#This Row],[city_name]],tb_MHDI[mun_uf],0),6)</f>
        <v>0.69499999999999995</v>
      </c>
      <c r="H4075">
        <f>INDEX(tb_MHDI[],MATCH(Table3[[#This Row],[city_name]],tb_MHDI[mun_uf],0),7)</f>
        <v>0.83799999999999997</v>
      </c>
      <c r="I4075">
        <f>INDEX(tb_MHDI[],MATCH(Table3[[#This Row],[city_name]],tb_MHDI[mun_uf],0),8)</f>
        <v>0.66</v>
      </c>
      <c r="J4075">
        <f>_xlfn.NUMBERVALUE(INDEX(tb_SVI[],MATCH(Table3[[#This Row],[city_name]],tb_SVI[city_name_uf],0),8),".")</f>
        <v>0.216</v>
      </c>
      <c r="K4075">
        <f>_xlfn.NUMBERVALUE(INDEX(tb_SVI[],MATCH(Table3[[#This Row],[city_name]],tb_SVI[city_name_uf],0),9),".")</f>
        <v>7.5999999999999998E-2</v>
      </c>
      <c r="L4075">
        <f>_xlfn.NUMBERVALUE(INDEX(tb_SVI[],MATCH(Table3[[#This Row],[city_name]],tb_SVI[city_name_uf],0),10),".")</f>
        <v>0.27800000000000002</v>
      </c>
      <c r="M4075">
        <f>_xlfn.NUMBERVALUE(INDEX(tb_SVI[],MATCH(Table3[[#This Row],[city_name]],tb_SVI[city_name_uf],0),11),".")</f>
        <v>0.29399999999999998</v>
      </c>
      <c r="N4075" s="14">
        <f>_xlfn.PERCENTRANK.INC(Table3[MHDI_tot],Table3[[#This Row],[MHDI_tot]],3)</f>
        <v>0.79600000000000004</v>
      </c>
    </row>
    <row r="4076" spans="1:14" hidden="1" x14ac:dyDescent="0.2">
      <c r="A4076" t="str">
        <f>SVI!F4076</f>
        <v>São José das Palmeiras/PR</v>
      </c>
      <c r="B4076" t="str">
        <f>INDEX(tb_SVI[],MATCH(Table3[[#This Row],[ibge_cod]],tb_SVI[Município],0),1)</f>
        <v>PR</v>
      </c>
      <c r="C4076" t="str">
        <f>INDEX(tb_SVI[],MATCH(Table3[[#This Row],[city_name]],tb_SVI[city_name_uf],0),3)</f>
        <v>4125456</v>
      </c>
      <c r="D4076" t="s">
        <v>21706</v>
      </c>
      <c r="E4076" s="11">
        <f>INDEX(tb_SVI[],MATCH(Table3[[#This Row],[city_name]],tb_SVI[city_name_uf],0),5)</f>
        <v>3627</v>
      </c>
      <c r="F4076">
        <f>INDEX(tb_MHDI[],MATCH(Table3[[#This Row],[city_name]],tb_MHDI[mun_uf],0),5)</f>
        <v>0.71299999999999997</v>
      </c>
      <c r="G4076">
        <f>INDEX(tb_MHDI[],MATCH(Table3[[#This Row],[city_name]],tb_MHDI[mun_uf],0),6)</f>
        <v>0.68600000000000005</v>
      </c>
      <c r="H4076">
        <f>INDEX(tb_MHDI[],MATCH(Table3[[#This Row],[city_name]],tb_MHDI[mun_uf],0),7)</f>
        <v>0.84399999999999997</v>
      </c>
      <c r="I4076">
        <f>INDEX(tb_MHDI[],MATCH(Table3[[#This Row],[city_name]],tb_MHDI[mun_uf],0),8)</f>
        <v>0.627</v>
      </c>
      <c r="J4076">
        <f>_xlfn.NUMBERVALUE(INDEX(tb_SVI[],MATCH(Table3[[#This Row],[city_name]],tb_SVI[city_name_uf],0),8),".")</f>
        <v>0.26900000000000002</v>
      </c>
      <c r="K4076">
        <f>_xlfn.NUMBERVALUE(INDEX(tb_SVI[],MATCH(Table3[[#This Row],[city_name]],tb_SVI[city_name_uf],0),9),".")</f>
        <v>0.17</v>
      </c>
      <c r="L4076">
        <f>_xlfn.NUMBERVALUE(INDEX(tb_SVI[],MATCH(Table3[[#This Row],[city_name]],tb_SVI[city_name_uf],0),10),".")</f>
        <v>0.311</v>
      </c>
      <c r="M4076">
        <f>_xlfn.NUMBERVALUE(INDEX(tb_SVI[],MATCH(Table3[[#This Row],[city_name]],tb_SVI[city_name_uf],0),11),".")</f>
        <v>0.32700000000000001</v>
      </c>
      <c r="N4076" s="14">
        <f>_xlfn.PERCENTRANK.INC(Table3[MHDI_tot],Table3[[#This Row],[MHDI_tot]],3)</f>
        <v>0.72199999999999998</v>
      </c>
    </row>
    <row r="4077" spans="1:14" hidden="1" x14ac:dyDescent="0.2">
      <c r="A4077" t="str">
        <f>SVI!F4077</f>
        <v>São José da Boa Vista/PR</v>
      </c>
      <c r="B4077" t="str">
        <f>INDEX(tb_SVI[],MATCH(Table3[[#This Row],[ibge_cod]],tb_SVI[Município],0),1)</f>
        <v>PR</v>
      </c>
      <c r="C4077" t="str">
        <f>INDEX(tb_SVI[],MATCH(Table3[[#This Row],[city_name]],tb_SVI[city_name_uf],0),3)</f>
        <v>4125407</v>
      </c>
      <c r="D4077" t="s">
        <v>21707</v>
      </c>
      <c r="E4077" s="11">
        <f>INDEX(tb_SVI[],MATCH(Table3[[#This Row],[city_name]],tb_SVI[city_name_uf],0),5)</f>
        <v>6160</v>
      </c>
      <c r="F4077">
        <f>INDEX(tb_MHDI[],MATCH(Table3[[#This Row],[city_name]],tb_MHDI[mun_uf],0),5)</f>
        <v>0.67100000000000004</v>
      </c>
      <c r="G4077">
        <f>INDEX(tb_MHDI[],MATCH(Table3[[#This Row],[city_name]],tb_MHDI[mun_uf],0),6)</f>
        <v>0.65100000000000002</v>
      </c>
      <c r="H4077">
        <f>INDEX(tb_MHDI[],MATCH(Table3[[#This Row],[city_name]],tb_MHDI[mun_uf],0),7)</f>
        <v>0.78100000000000003</v>
      </c>
      <c r="I4077">
        <f>INDEX(tb_MHDI[],MATCH(Table3[[#This Row],[city_name]],tb_MHDI[mun_uf],0),8)</f>
        <v>0.59399999999999997</v>
      </c>
      <c r="J4077">
        <f>_xlfn.NUMBERVALUE(INDEX(tb_SVI[],MATCH(Table3[[#This Row],[city_name]],tb_SVI[city_name_uf],0),8),".")</f>
        <v>0.32</v>
      </c>
      <c r="K4077">
        <f>_xlfn.NUMBERVALUE(INDEX(tb_SVI[],MATCH(Table3[[#This Row],[city_name]],tb_SVI[city_name_uf],0),9),".")</f>
        <v>0.26400000000000001</v>
      </c>
      <c r="L4077">
        <f>_xlfn.NUMBERVALUE(INDEX(tb_SVI[],MATCH(Table3[[#This Row],[city_name]],tb_SVI[city_name_uf],0),10),".")</f>
        <v>0.33200000000000002</v>
      </c>
      <c r="M4077">
        <f>_xlfn.NUMBERVALUE(INDEX(tb_SVI[],MATCH(Table3[[#This Row],[city_name]],tb_SVI[city_name_uf],0),11),".")</f>
        <v>0.36499999999999999</v>
      </c>
      <c r="N4077" s="14">
        <f>_xlfn.PERCENTRANK.INC(Table3[MHDI_tot],Table3[[#This Row],[MHDI_tot]],3)</f>
        <v>0.52100000000000002</v>
      </c>
    </row>
    <row r="4078" spans="1:14" hidden="1" x14ac:dyDescent="0.2">
      <c r="A4078" t="str">
        <f>SVI!F4078</f>
        <v>São Jorge do Patrocínio/PR</v>
      </c>
      <c r="B4078" t="str">
        <f>INDEX(tb_SVI[],MATCH(Table3[[#This Row],[ibge_cod]],tb_SVI[Município],0),1)</f>
        <v>PR</v>
      </c>
      <c r="C4078" t="str">
        <f>INDEX(tb_SVI[],MATCH(Table3[[#This Row],[city_name]],tb_SVI[city_name_uf],0),3)</f>
        <v>4125357</v>
      </c>
      <c r="D4078" t="s">
        <v>21708</v>
      </c>
      <c r="E4078" s="11">
        <f>INDEX(tb_SVI[],MATCH(Table3[[#This Row],[city_name]],tb_SVI[city_name_uf],0),5)</f>
        <v>5586</v>
      </c>
      <c r="F4078">
        <f>INDEX(tb_MHDI[],MATCH(Table3[[#This Row],[city_name]],tb_MHDI[mun_uf],0),5)</f>
        <v>0.67600000000000005</v>
      </c>
      <c r="G4078">
        <f>INDEX(tb_MHDI[],MATCH(Table3[[#This Row],[city_name]],tb_MHDI[mun_uf],0),6)</f>
        <v>0.70199999999999996</v>
      </c>
      <c r="H4078">
        <f>INDEX(tb_MHDI[],MATCH(Table3[[#This Row],[city_name]],tb_MHDI[mun_uf],0),7)</f>
        <v>0.81</v>
      </c>
      <c r="I4078">
        <f>INDEX(tb_MHDI[],MATCH(Table3[[#This Row],[city_name]],tb_MHDI[mun_uf],0),8)</f>
        <v>0.54300000000000004</v>
      </c>
      <c r="J4078">
        <f>_xlfn.NUMBERVALUE(INDEX(tb_SVI[],MATCH(Table3[[#This Row],[city_name]],tb_SVI[city_name_uf],0),8),".")</f>
        <v>0.251</v>
      </c>
      <c r="K4078">
        <f>_xlfn.NUMBERVALUE(INDEX(tb_SVI[],MATCH(Table3[[#This Row],[city_name]],tb_SVI[city_name_uf],0),9),".")</f>
        <v>5.2999999999999999E-2</v>
      </c>
      <c r="L4078">
        <f>_xlfn.NUMBERVALUE(INDEX(tb_SVI[],MATCH(Table3[[#This Row],[city_name]],tb_SVI[city_name_uf],0),10),".")</f>
        <v>0.34100000000000003</v>
      </c>
      <c r="M4078">
        <f>_xlfn.NUMBERVALUE(INDEX(tb_SVI[],MATCH(Table3[[#This Row],[city_name]],tb_SVI[city_name_uf],0),11),".")</f>
        <v>0.35799999999999998</v>
      </c>
      <c r="N4078" s="14">
        <f>_xlfn.PERCENTRANK.INC(Table3[MHDI_tot],Table3[[#This Row],[MHDI_tot]],3)</f>
        <v>0.54200000000000004</v>
      </c>
    </row>
    <row r="4079" spans="1:14" hidden="1" x14ac:dyDescent="0.2">
      <c r="A4079" t="str">
        <f>SVI!F4079</f>
        <v>São Jorge do Ivaí/PR</v>
      </c>
      <c r="B4079" t="str">
        <f>INDEX(tb_SVI[],MATCH(Table3[[#This Row],[ibge_cod]],tb_SVI[Município],0),1)</f>
        <v>PR</v>
      </c>
      <c r="C4079" t="str">
        <f>INDEX(tb_SVI[],MATCH(Table3[[#This Row],[city_name]],tb_SVI[city_name_uf],0),3)</f>
        <v>4125308</v>
      </c>
      <c r="D4079" t="s">
        <v>21709</v>
      </c>
      <c r="E4079" s="11">
        <f>INDEX(tb_SVI[],MATCH(Table3[[#This Row],[city_name]],tb_SVI[city_name_uf],0),5)</f>
        <v>5543</v>
      </c>
      <c r="F4079">
        <f>INDEX(tb_MHDI[],MATCH(Table3[[#This Row],[city_name]],tb_MHDI[mun_uf],0),5)</f>
        <v>0.74299999999999999</v>
      </c>
      <c r="G4079">
        <f>INDEX(tb_MHDI[],MATCH(Table3[[#This Row],[city_name]],tb_MHDI[mun_uf],0),6)</f>
        <v>0.72699999999999998</v>
      </c>
      <c r="H4079">
        <f>INDEX(tb_MHDI[],MATCH(Table3[[#This Row],[city_name]],tb_MHDI[mun_uf],0),7)</f>
        <v>0.81</v>
      </c>
      <c r="I4079">
        <f>INDEX(tb_MHDI[],MATCH(Table3[[#This Row],[city_name]],tb_MHDI[mun_uf],0),8)</f>
        <v>0.69599999999999995</v>
      </c>
      <c r="J4079">
        <f>_xlfn.NUMBERVALUE(INDEX(tb_SVI[],MATCH(Table3[[#This Row],[city_name]],tb_SVI[city_name_uf],0),8),".")</f>
        <v>0.189</v>
      </c>
      <c r="K4079">
        <f>_xlfn.NUMBERVALUE(INDEX(tb_SVI[],MATCH(Table3[[#This Row],[city_name]],tb_SVI[city_name_uf],0),9),".")</f>
        <v>8.5000000000000006E-2</v>
      </c>
      <c r="L4079">
        <f>_xlfn.NUMBERVALUE(INDEX(tb_SVI[],MATCH(Table3[[#This Row],[city_name]],tb_SVI[city_name_uf],0),10),".")</f>
        <v>0.249</v>
      </c>
      <c r="M4079">
        <f>_xlfn.NUMBERVALUE(INDEX(tb_SVI[],MATCH(Table3[[#This Row],[city_name]],tb_SVI[city_name_uf],0),11),".")</f>
        <v>0.23200000000000001</v>
      </c>
      <c r="N4079" s="14">
        <f>_xlfn.PERCENTRANK.INC(Table3[MHDI_tot],Table3[[#This Row],[MHDI_tot]],3)</f>
        <v>0.871</v>
      </c>
    </row>
    <row r="4080" spans="1:14" hidden="1" x14ac:dyDescent="0.2">
      <c r="A4080" t="str">
        <f>SVI!F4080</f>
        <v>São Jorge D'Oeste/PR</v>
      </c>
      <c r="B4080" t="str">
        <f>INDEX(tb_SVI[],MATCH(Table3[[#This Row],[ibge_cod]],tb_SVI[Município],0),1)</f>
        <v>PR</v>
      </c>
      <c r="C4080" t="str">
        <f>INDEX(tb_SVI[],MATCH(Table3[[#This Row],[city_name]],tb_SVI[city_name_uf],0),3)</f>
        <v>4125209</v>
      </c>
      <c r="D4080" t="s">
        <v>21710</v>
      </c>
      <c r="E4080" s="11">
        <f>INDEX(tb_SVI[],MATCH(Table3[[#This Row],[city_name]],tb_SVI[city_name_uf],0),5)</f>
        <v>9028</v>
      </c>
      <c r="F4080">
        <f>INDEX(tb_MHDI[],MATCH(Table3[[#This Row],[city_name]],tb_MHDI[mun_uf],0),5)</f>
        <v>0.72199999999999998</v>
      </c>
      <c r="G4080">
        <f>INDEX(tb_MHDI[],MATCH(Table3[[#This Row],[city_name]],tb_MHDI[mun_uf],0),6)</f>
        <v>0.70499999999999996</v>
      </c>
      <c r="H4080">
        <f>INDEX(tb_MHDI[],MATCH(Table3[[#This Row],[city_name]],tb_MHDI[mun_uf],0),7)</f>
        <v>0.81299999999999994</v>
      </c>
      <c r="I4080">
        <f>INDEX(tb_MHDI[],MATCH(Table3[[#This Row],[city_name]],tb_MHDI[mun_uf],0),8)</f>
        <v>0.65600000000000003</v>
      </c>
      <c r="J4080">
        <f>_xlfn.NUMBERVALUE(INDEX(tb_SVI[],MATCH(Table3[[#This Row],[city_name]],tb_SVI[city_name_uf],0),8),".")</f>
        <v>0.20799999999999999</v>
      </c>
      <c r="K4080">
        <f>_xlfn.NUMBERVALUE(INDEX(tb_SVI[],MATCH(Table3[[#This Row],[city_name]],tb_SVI[city_name_uf],0),9),".")</f>
        <v>1.2999999999999999E-2</v>
      </c>
      <c r="L4080">
        <f>_xlfn.NUMBERVALUE(INDEX(tb_SVI[],MATCH(Table3[[#This Row],[city_name]],tb_SVI[city_name_uf],0),10),".")</f>
        <v>0.309</v>
      </c>
      <c r="M4080">
        <f>_xlfn.NUMBERVALUE(INDEX(tb_SVI[],MATCH(Table3[[#This Row],[city_name]],tb_SVI[city_name_uf],0),11),".")</f>
        <v>0.30299999999999999</v>
      </c>
      <c r="N4080" s="14">
        <f>_xlfn.PERCENTRANK.INC(Table3[MHDI_tot],Table3[[#This Row],[MHDI_tot]],3)</f>
        <v>0.77200000000000002</v>
      </c>
    </row>
    <row r="4081" spans="1:14" hidden="1" x14ac:dyDescent="0.2">
      <c r="A4081" t="str">
        <f>SVI!F4081</f>
        <v>São Jerônimo da Serra/PR</v>
      </c>
      <c r="B4081" t="str">
        <f>INDEX(tb_SVI[],MATCH(Table3[[#This Row],[ibge_cod]],tb_SVI[Município],0),1)</f>
        <v>PR</v>
      </c>
      <c r="C4081" t="str">
        <f>INDEX(tb_SVI[],MATCH(Table3[[#This Row],[city_name]],tb_SVI[city_name_uf],0),3)</f>
        <v>4124707</v>
      </c>
      <c r="D4081" t="s">
        <v>21711</v>
      </c>
      <c r="E4081" s="11">
        <f>INDEX(tb_SVI[],MATCH(Table3[[#This Row],[city_name]],tb_SVI[city_name_uf],0),5)</f>
        <v>11128</v>
      </c>
      <c r="F4081">
        <f>INDEX(tb_MHDI[],MATCH(Table3[[#This Row],[city_name]],tb_MHDI[mun_uf],0),5)</f>
        <v>0.63700000000000001</v>
      </c>
      <c r="G4081">
        <f>INDEX(tb_MHDI[],MATCH(Table3[[#This Row],[city_name]],tb_MHDI[mun_uf],0),6)</f>
        <v>0.626</v>
      </c>
      <c r="H4081">
        <f>INDEX(tb_MHDI[],MATCH(Table3[[#This Row],[city_name]],tb_MHDI[mun_uf],0),7)</f>
        <v>0.82199999999999995</v>
      </c>
      <c r="I4081">
        <f>INDEX(tb_MHDI[],MATCH(Table3[[#This Row],[city_name]],tb_MHDI[mun_uf],0),8)</f>
        <v>0.503</v>
      </c>
      <c r="J4081">
        <f>_xlfn.NUMBERVALUE(INDEX(tb_SVI[],MATCH(Table3[[#This Row],[city_name]],tb_SVI[city_name_uf],0),8),".")</f>
        <v>0.41799999999999998</v>
      </c>
      <c r="K4081">
        <f>_xlfn.NUMBERVALUE(INDEX(tb_SVI[],MATCH(Table3[[#This Row],[city_name]],tb_SVI[city_name_uf],0),9),".")</f>
        <v>0.253</v>
      </c>
      <c r="L4081">
        <f>_xlfn.NUMBERVALUE(INDEX(tb_SVI[],MATCH(Table3[[#This Row],[city_name]],tb_SVI[city_name_uf],0),10),".")</f>
        <v>0.52300000000000002</v>
      </c>
      <c r="M4081">
        <f>_xlfn.NUMBERVALUE(INDEX(tb_SVI[],MATCH(Table3[[#This Row],[city_name]],tb_SVI[city_name_uf],0),11),".")</f>
        <v>0.47799999999999998</v>
      </c>
      <c r="N4081" s="14">
        <f>_xlfn.PERCENTRANK.INC(Table3[MHDI_tot],Table3[[#This Row],[MHDI_tot]],3)</f>
        <v>0.39300000000000002</v>
      </c>
    </row>
    <row r="4082" spans="1:14" hidden="1" x14ac:dyDescent="0.2">
      <c r="A4082" t="str">
        <f>SVI!F4082</f>
        <v>São Carlos do Ivaí/PR</v>
      </c>
      <c r="B4082" t="str">
        <f>INDEX(tb_SVI[],MATCH(Table3[[#This Row],[ibge_cod]],tb_SVI[Município],0),1)</f>
        <v>PR</v>
      </c>
      <c r="C4082" t="str">
        <f>INDEX(tb_SVI[],MATCH(Table3[[#This Row],[city_name]],tb_SVI[city_name_uf],0),3)</f>
        <v>4124608</v>
      </c>
      <c r="D4082" t="s">
        <v>21712</v>
      </c>
      <c r="E4082" s="11">
        <f>INDEX(tb_SVI[],MATCH(Table3[[#This Row],[city_name]],tb_SVI[city_name_uf],0),5)</f>
        <v>6920</v>
      </c>
      <c r="F4082">
        <f>INDEX(tb_MHDI[],MATCH(Table3[[#This Row],[city_name]],tb_MHDI[mun_uf],0),5)</f>
        <v>0.68200000000000005</v>
      </c>
      <c r="G4082">
        <f>INDEX(tb_MHDI[],MATCH(Table3[[#This Row],[city_name]],tb_MHDI[mun_uf],0),6)</f>
        <v>0.70299999999999996</v>
      </c>
      <c r="H4082">
        <f>INDEX(tb_MHDI[],MATCH(Table3[[#This Row],[city_name]],tb_MHDI[mun_uf],0),7)</f>
        <v>0.82499999999999996</v>
      </c>
      <c r="I4082">
        <f>INDEX(tb_MHDI[],MATCH(Table3[[#This Row],[city_name]],tb_MHDI[mun_uf],0),8)</f>
        <v>0.54700000000000004</v>
      </c>
      <c r="J4082">
        <f>_xlfn.NUMBERVALUE(INDEX(tb_SVI[],MATCH(Table3[[#This Row],[city_name]],tb_SVI[city_name_uf],0),8),".")</f>
        <v>0.28299999999999997</v>
      </c>
      <c r="K4082">
        <f>_xlfn.NUMBERVALUE(INDEX(tb_SVI[],MATCH(Table3[[#This Row],[city_name]],tb_SVI[city_name_uf],0),9),".")</f>
        <v>0.27100000000000002</v>
      </c>
      <c r="L4082">
        <f>_xlfn.NUMBERVALUE(INDEX(tb_SVI[],MATCH(Table3[[#This Row],[city_name]],tb_SVI[city_name_uf],0),10),".")</f>
        <v>0.374</v>
      </c>
      <c r="M4082">
        <f>_xlfn.NUMBERVALUE(INDEX(tb_SVI[],MATCH(Table3[[#This Row],[city_name]],tb_SVI[city_name_uf],0),11),".")</f>
        <v>0.20300000000000001</v>
      </c>
      <c r="N4082" s="14">
        <f>_xlfn.PERCENTRANK.INC(Table3[MHDI_tot],Table3[[#This Row],[MHDI_tot]],3)</f>
        <v>0.56599999999999995</v>
      </c>
    </row>
    <row r="4083" spans="1:14" hidden="1" x14ac:dyDescent="0.2">
      <c r="A4083" t="str">
        <f>SVI!F4083</f>
        <v>Sulina/PR</v>
      </c>
      <c r="B4083" t="str">
        <f>INDEX(tb_SVI[],MATCH(Table3[[#This Row],[ibge_cod]],tb_SVI[Município],0),1)</f>
        <v>PR</v>
      </c>
      <c r="C4083" t="str">
        <f>INDEX(tb_SVI[],MATCH(Table3[[#This Row],[city_name]],tb_SVI[city_name_uf],0),3)</f>
        <v>4126652</v>
      </c>
      <c r="D4083" t="s">
        <v>21713</v>
      </c>
      <c r="E4083" s="11">
        <f>INDEX(tb_SVI[],MATCH(Table3[[#This Row],[city_name]],tb_SVI[city_name_uf],0),5)</f>
        <v>2930</v>
      </c>
      <c r="F4083">
        <f>INDEX(tb_MHDI[],MATCH(Table3[[#This Row],[city_name]],tb_MHDI[mun_uf],0),5)</f>
        <v>0.69299999999999995</v>
      </c>
      <c r="G4083">
        <f>INDEX(tb_MHDI[],MATCH(Table3[[#This Row],[city_name]],tb_MHDI[mun_uf],0),6)</f>
        <v>0.68400000000000005</v>
      </c>
      <c r="H4083">
        <f>INDEX(tb_MHDI[],MATCH(Table3[[#This Row],[city_name]],tb_MHDI[mun_uf],0),7)</f>
        <v>0.85399999999999998</v>
      </c>
      <c r="I4083">
        <f>INDEX(tb_MHDI[],MATCH(Table3[[#This Row],[city_name]],tb_MHDI[mun_uf],0),8)</f>
        <v>0.56999999999999995</v>
      </c>
      <c r="J4083">
        <f>_xlfn.NUMBERVALUE(INDEX(tb_SVI[],MATCH(Table3[[#This Row],[city_name]],tb_SVI[city_name_uf],0),8),".")</f>
        <v>0.23400000000000001</v>
      </c>
      <c r="K4083">
        <f>_xlfn.NUMBERVALUE(INDEX(tb_SVI[],MATCH(Table3[[#This Row],[city_name]],tb_SVI[city_name_uf],0),9),".")</f>
        <v>1.9E-2</v>
      </c>
      <c r="L4083">
        <f>_xlfn.NUMBERVALUE(INDEX(tb_SVI[],MATCH(Table3[[#This Row],[city_name]],tb_SVI[city_name_uf],0),10),".")</f>
        <v>0.33</v>
      </c>
      <c r="M4083">
        <f>_xlfn.NUMBERVALUE(INDEX(tb_SVI[],MATCH(Table3[[#This Row],[city_name]],tb_SVI[city_name_uf],0),11),".")</f>
        <v>0.35299999999999998</v>
      </c>
      <c r="N4083" s="14">
        <f>_xlfn.PERCENTRANK.INC(Table3[MHDI_tot],Table3[[#This Row],[MHDI_tot]],3)</f>
        <v>0.61599999999999999</v>
      </c>
    </row>
    <row r="4084" spans="1:14" hidden="1" x14ac:dyDescent="0.2">
      <c r="A4084" t="str">
        <f>SVI!F4084</f>
        <v>Siqueira Campos/PR</v>
      </c>
      <c r="B4084" t="str">
        <f>INDEX(tb_SVI[],MATCH(Table3[[#This Row],[ibge_cod]],tb_SVI[Município],0),1)</f>
        <v>PR</v>
      </c>
      <c r="C4084" t="str">
        <f>INDEX(tb_SVI[],MATCH(Table3[[#This Row],[city_name]],tb_SVI[city_name_uf],0),3)</f>
        <v>4126603</v>
      </c>
      <c r="D4084" t="s">
        <v>21714</v>
      </c>
      <c r="E4084" s="11">
        <f>INDEX(tb_SVI[],MATCH(Table3[[#This Row],[city_name]],tb_SVI[city_name_uf],0),5)</f>
        <v>21249</v>
      </c>
      <c r="F4084">
        <f>INDEX(tb_MHDI[],MATCH(Table3[[#This Row],[city_name]],tb_MHDI[mun_uf],0),5)</f>
        <v>0.70399999999999996</v>
      </c>
      <c r="G4084">
        <f>INDEX(tb_MHDI[],MATCH(Table3[[#This Row],[city_name]],tb_MHDI[mun_uf],0),6)</f>
        <v>0.70799999999999996</v>
      </c>
      <c r="H4084">
        <f>INDEX(tb_MHDI[],MATCH(Table3[[#This Row],[city_name]],tb_MHDI[mun_uf],0),7)</f>
        <v>0.83899999999999997</v>
      </c>
      <c r="I4084">
        <f>INDEX(tb_MHDI[],MATCH(Table3[[#This Row],[city_name]],tb_MHDI[mun_uf],0),8)</f>
        <v>0.58799999999999997</v>
      </c>
      <c r="J4084">
        <f>_xlfn.NUMBERVALUE(INDEX(tb_SVI[],MATCH(Table3[[#This Row],[city_name]],tb_SVI[city_name_uf],0),8),".")</f>
        <v>0.215</v>
      </c>
      <c r="K4084">
        <f>_xlfn.NUMBERVALUE(INDEX(tb_SVI[],MATCH(Table3[[#This Row],[city_name]],tb_SVI[city_name_uf],0),9),".")</f>
        <v>7.4999999999999997E-2</v>
      </c>
      <c r="L4084">
        <f>_xlfn.NUMBERVALUE(INDEX(tb_SVI[],MATCH(Table3[[#This Row],[city_name]],tb_SVI[city_name_uf],0),10),".")</f>
        <v>0.32800000000000001</v>
      </c>
      <c r="M4084">
        <f>_xlfn.NUMBERVALUE(INDEX(tb_SVI[],MATCH(Table3[[#This Row],[city_name]],tb_SVI[city_name_uf],0),11),".")</f>
        <v>0.24299999999999999</v>
      </c>
      <c r="N4084" s="14">
        <f>_xlfn.PERCENTRANK.INC(Table3[MHDI_tot],Table3[[#This Row],[MHDI_tot]],3)</f>
        <v>0.67400000000000004</v>
      </c>
    </row>
    <row r="4085" spans="1:14" hidden="1" x14ac:dyDescent="0.2">
      <c r="A4085" t="str">
        <f>SVI!F4085</f>
        <v>Sertanópolis/PR</v>
      </c>
      <c r="B4085" t="str">
        <f>INDEX(tb_SVI[],MATCH(Table3[[#This Row],[ibge_cod]],tb_SVI[Município],0),1)</f>
        <v>PR</v>
      </c>
      <c r="C4085" t="str">
        <f>INDEX(tb_SVI[],MATCH(Table3[[#This Row],[city_name]],tb_SVI[city_name_uf],0),3)</f>
        <v>4126504</v>
      </c>
      <c r="D4085" t="s">
        <v>21715</v>
      </c>
      <c r="E4085" s="11">
        <f>INDEX(tb_SVI[],MATCH(Table3[[#This Row],[city_name]],tb_SVI[city_name_uf],0),5)</f>
        <v>16413</v>
      </c>
      <c r="F4085">
        <f>INDEX(tb_MHDI[],MATCH(Table3[[#This Row],[city_name]],tb_MHDI[mun_uf],0),5)</f>
        <v>0.72299999999999998</v>
      </c>
      <c r="G4085">
        <f>INDEX(tb_MHDI[],MATCH(Table3[[#This Row],[city_name]],tb_MHDI[mun_uf],0),6)</f>
        <v>0.71899999999999997</v>
      </c>
      <c r="H4085">
        <f>INDEX(tb_MHDI[],MATCH(Table3[[#This Row],[city_name]],tb_MHDI[mun_uf],0),7)</f>
        <v>0.80400000000000005</v>
      </c>
      <c r="I4085">
        <f>INDEX(tb_MHDI[],MATCH(Table3[[#This Row],[city_name]],tb_MHDI[mun_uf],0),8)</f>
        <v>0.65500000000000003</v>
      </c>
      <c r="J4085">
        <f>_xlfn.NUMBERVALUE(INDEX(tb_SVI[],MATCH(Table3[[#This Row],[city_name]],tb_SVI[city_name_uf],0),8),".")</f>
        <v>0.185</v>
      </c>
      <c r="K4085">
        <f>_xlfn.NUMBERVALUE(INDEX(tb_SVI[],MATCH(Table3[[#This Row],[city_name]],tb_SVI[city_name_uf],0),9),".")</f>
        <v>8.1000000000000003E-2</v>
      </c>
      <c r="L4085">
        <f>_xlfn.NUMBERVALUE(INDEX(tb_SVI[],MATCH(Table3[[#This Row],[city_name]],tb_SVI[city_name_uf],0),10),".")</f>
        <v>0.25900000000000001</v>
      </c>
      <c r="M4085">
        <f>_xlfn.NUMBERVALUE(INDEX(tb_SVI[],MATCH(Table3[[#This Row],[city_name]],tb_SVI[city_name_uf],0),11),".")</f>
        <v>0.215</v>
      </c>
      <c r="N4085" s="14">
        <f>_xlfn.PERCENTRANK.INC(Table3[MHDI_tot],Table3[[#This Row],[MHDI_tot]],3)</f>
        <v>0.77600000000000002</v>
      </c>
    </row>
    <row r="4086" spans="1:14" hidden="1" x14ac:dyDescent="0.2">
      <c r="A4086" t="str">
        <f>SVI!F4086</f>
        <v>Sertaneja/PR</v>
      </c>
      <c r="B4086" t="str">
        <f>INDEX(tb_SVI[],MATCH(Table3[[#This Row],[ibge_cod]],tb_SVI[Município],0),1)</f>
        <v>PR</v>
      </c>
      <c r="C4086" t="str">
        <f>INDEX(tb_SVI[],MATCH(Table3[[#This Row],[city_name]],tb_SVI[city_name_uf],0),3)</f>
        <v>4126405</v>
      </c>
      <c r="D4086" t="s">
        <v>21716</v>
      </c>
      <c r="E4086" s="11">
        <f>INDEX(tb_SVI[],MATCH(Table3[[#This Row],[city_name]],tb_SVI[city_name_uf],0),5)</f>
        <v>5216</v>
      </c>
      <c r="F4086">
        <f>INDEX(tb_MHDI[],MATCH(Table3[[#This Row],[city_name]],tb_MHDI[mun_uf],0),5)</f>
        <v>0.72499999999999998</v>
      </c>
      <c r="G4086">
        <f>INDEX(tb_MHDI[],MATCH(Table3[[#This Row],[city_name]],tb_MHDI[mun_uf],0),6)</f>
        <v>0.72399999999999998</v>
      </c>
      <c r="H4086">
        <f>INDEX(tb_MHDI[],MATCH(Table3[[#This Row],[city_name]],tb_MHDI[mun_uf],0),7)</f>
        <v>0.80900000000000005</v>
      </c>
      <c r="I4086">
        <f>INDEX(tb_MHDI[],MATCH(Table3[[#This Row],[city_name]],tb_MHDI[mun_uf],0),8)</f>
        <v>0.65100000000000002</v>
      </c>
      <c r="J4086">
        <f>_xlfn.NUMBERVALUE(INDEX(tb_SVI[],MATCH(Table3[[#This Row],[city_name]],tb_SVI[city_name_uf],0),8),".")</f>
        <v>0.26700000000000002</v>
      </c>
      <c r="K4086">
        <f>_xlfn.NUMBERVALUE(INDEX(tb_SVI[],MATCH(Table3[[#This Row],[city_name]],tb_SVI[city_name_uf],0),9),".")</f>
        <v>0.29499999999999998</v>
      </c>
      <c r="L4086">
        <f>_xlfn.NUMBERVALUE(INDEX(tb_SVI[],MATCH(Table3[[#This Row],[city_name]],tb_SVI[city_name_uf],0),10),".")</f>
        <v>0.24</v>
      </c>
      <c r="M4086">
        <f>_xlfn.NUMBERVALUE(INDEX(tb_SVI[],MATCH(Table3[[#This Row],[city_name]],tb_SVI[city_name_uf],0),11),".")</f>
        <v>0.26600000000000001</v>
      </c>
      <c r="N4086" s="14">
        <f>_xlfn.PERCENTRANK.INC(Table3[MHDI_tot],Table3[[#This Row],[MHDI_tot]],3)</f>
        <v>0.78600000000000003</v>
      </c>
    </row>
    <row r="4087" spans="1:14" hidden="1" x14ac:dyDescent="0.2">
      <c r="A4087" t="str">
        <f>SVI!F4087</f>
        <v>Serranópolis do Iguaçu/PR</v>
      </c>
      <c r="B4087" t="str">
        <f>INDEX(tb_SVI[],MATCH(Table3[[#This Row],[ibge_cod]],tb_SVI[Município],0),1)</f>
        <v>PR</v>
      </c>
      <c r="C4087" t="str">
        <f>INDEX(tb_SVI[],MATCH(Table3[[#This Row],[city_name]],tb_SVI[city_name_uf],0),3)</f>
        <v>4126355</v>
      </c>
      <c r="D4087" t="s">
        <v>21717</v>
      </c>
      <c r="E4087" s="11">
        <f>INDEX(tb_SVI[],MATCH(Table3[[#This Row],[city_name]],tb_SVI[city_name_uf],0),5)</f>
        <v>4477</v>
      </c>
      <c r="F4087">
        <f>INDEX(tb_MHDI[],MATCH(Table3[[#This Row],[city_name]],tb_MHDI[mun_uf],0),5)</f>
        <v>0.76200000000000001</v>
      </c>
      <c r="G4087">
        <f>INDEX(tb_MHDI[],MATCH(Table3[[#This Row],[city_name]],tb_MHDI[mun_uf],0),6)</f>
        <v>0.77800000000000002</v>
      </c>
      <c r="H4087">
        <f>INDEX(tb_MHDI[],MATCH(Table3[[#This Row],[city_name]],tb_MHDI[mun_uf],0),7)</f>
        <v>0.85899999999999999</v>
      </c>
      <c r="I4087">
        <f>INDEX(tb_MHDI[],MATCH(Table3[[#This Row],[city_name]],tb_MHDI[mun_uf],0),8)</f>
        <v>0.66200000000000003</v>
      </c>
      <c r="J4087">
        <f>_xlfn.NUMBERVALUE(INDEX(tb_SVI[],MATCH(Table3[[#This Row],[city_name]],tb_SVI[city_name_uf],0),8),".")</f>
        <v>0.17399999999999999</v>
      </c>
      <c r="K4087">
        <f>_xlfn.NUMBERVALUE(INDEX(tb_SVI[],MATCH(Table3[[#This Row],[city_name]],tb_SVI[city_name_uf],0),9),".")</f>
        <v>6.0000000000000001E-3</v>
      </c>
      <c r="L4087">
        <f>_xlfn.NUMBERVALUE(INDEX(tb_SVI[],MATCH(Table3[[#This Row],[city_name]],tb_SVI[city_name_uf],0),10),".")</f>
        <v>0.20100000000000001</v>
      </c>
      <c r="M4087">
        <f>_xlfn.NUMBERVALUE(INDEX(tb_SVI[],MATCH(Table3[[#This Row],[city_name]],tb_SVI[city_name_uf],0),11),".")</f>
        <v>0.316</v>
      </c>
      <c r="N4087" s="14">
        <f>_xlfn.PERCENTRANK.INC(Table3[MHDI_tot],Table3[[#This Row],[MHDI_tot]],3)</f>
        <v>0.93700000000000006</v>
      </c>
    </row>
    <row r="4088" spans="1:14" hidden="1" x14ac:dyDescent="0.2">
      <c r="A4088" t="str">
        <f>SVI!F4088</f>
        <v>Sengés/PR</v>
      </c>
      <c r="B4088" t="str">
        <f>INDEX(tb_SVI[],MATCH(Table3[[#This Row],[ibge_cod]],tb_SVI[Município],0),1)</f>
        <v>PR</v>
      </c>
      <c r="C4088" t="str">
        <f>INDEX(tb_SVI[],MATCH(Table3[[#This Row],[city_name]],tb_SVI[city_name_uf],0),3)</f>
        <v>4126306</v>
      </c>
      <c r="D4088" t="s">
        <v>21718</v>
      </c>
      <c r="E4088" s="11">
        <f>INDEX(tb_SVI[],MATCH(Table3[[#This Row],[city_name]],tb_SVI[city_name_uf],0),5)</f>
        <v>19385</v>
      </c>
      <c r="F4088">
        <f>INDEX(tb_MHDI[],MATCH(Table3[[#This Row],[city_name]],tb_MHDI[mun_uf],0),5)</f>
        <v>0.66300000000000003</v>
      </c>
      <c r="G4088">
        <f>INDEX(tb_MHDI[],MATCH(Table3[[#This Row],[city_name]],tb_MHDI[mun_uf],0),6)</f>
        <v>0.65800000000000003</v>
      </c>
      <c r="H4088">
        <f>INDEX(tb_MHDI[],MATCH(Table3[[#This Row],[city_name]],tb_MHDI[mun_uf],0),7)</f>
        <v>0.81100000000000005</v>
      </c>
      <c r="I4088">
        <f>INDEX(tb_MHDI[],MATCH(Table3[[#This Row],[city_name]],tb_MHDI[mun_uf],0),8)</f>
        <v>0.54600000000000004</v>
      </c>
      <c r="J4088">
        <f>_xlfn.NUMBERVALUE(INDEX(tb_SVI[],MATCH(Table3[[#This Row],[city_name]],tb_SVI[city_name_uf],0),8),".")</f>
        <v>0.376</v>
      </c>
      <c r="K4088">
        <f>_xlfn.NUMBERVALUE(INDEX(tb_SVI[],MATCH(Table3[[#This Row],[city_name]],tb_SVI[city_name_uf],0),9),".")</f>
        <v>0.28299999999999997</v>
      </c>
      <c r="L4088">
        <f>_xlfn.NUMBERVALUE(INDEX(tb_SVI[],MATCH(Table3[[#This Row],[city_name]],tb_SVI[city_name_uf],0),10),".")</f>
        <v>0.47399999999999998</v>
      </c>
      <c r="M4088">
        <f>_xlfn.NUMBERVALUE(INDEX(tb_SVI[],MATCH(Table3[[#This Row],[city_name]],tb_SVI[city_name_uf],0),11),".")</f>
        <v>0.371</v>
      </c>
      <c r="N4088" s="14">
        <f>_xlfn.PERCENTRANK.INC(Table3[MHDI_tot],Table3[[#This Row],[MHDI_tot]],3)</f>
        <v>0.48799999999999999</v>
      </c>
    </row>
    <row r="4089" spans="1:14" hidden="1" x14ac:dyDescent="0.2">
      <c r="A4089" t="str">
        <f>SVI!F4089</f>
        <v>Saudade do Iguaçu/PR</v>
      </c>
      <c r="B4089" t="str">
        <f>INDEX(tb_SVI[],MATCH(Table3[[#This Row],[ibge_cod]],tb_SVI[Município],0),1)</f>
        <v>PR</v>
      </c>
      <c r="C4089" t="str">
        <f>INDEX(tb_SVI[],MATCH(Table3[[#This Row],[city_name]],tb_SVI[city_name_uf],0),3)</f>
        <v>4126272</v>
      </c>
      <c r="D4089" t="s">
        <v>21719</v>
      </c>
      <c r="E4089" s="11">
        <f>INDEX(tb_SVI[],MATCH(Table3[[#This Row],[city_name]],tb_SVI[city_name_uf],0),5)</f>
        <v>5539</v>
      </c>
      <c r="F4089">
        <f>INDEX(tb_MHDI[],MATCH(Table3[[#This Row],[city_name]],tb_MHDI[mun_uf],0),5)</f>
        <v>0.69899999999999995</v>
      </c>
      <c r="G4089">
        <f>INDEX(tb_MHDI[],MATCH(Table3[[#This Row],[city_name]],tb_MHDI[mun_uf],0),6)</f>
        <v>0.69499999999999995</v>
      </c>
      <c r="H4089">
        <f>INDEX(tb_MHDI[],MATCH(Table3[[#This Row],[city_name]],tb_MHDI[mun_uf],0),7)</f>
        <v>0.80300000000000005</v>
      </c>
      <c r="I4089">
        <f>INDEX(tb_MHDI[],MATCH(Table3[[#This Row],[city_name]],tb_MHDI[mun_uf],0),8)</f>
        <v>0.61099999999999999</v>
      </c>
      <c r="J4089">
        <f>_xlfn.NUMBERVALUE(INDEX(tb_SVI[],MATCH(Table3[[#This Row],[city_name]],tb_SVI[city_name_uf],0),8),".")</f>
        <v>0.27800000000000002</v>
      </c>
      <c r="K4089">
        <f>_xlfn.NUMBERVALUE(INDEX(tb_SVI[],MATCH(Table3[[#This Row],[city_name]],tb_SVI[city_name_uf],0),9),".")</f>
        <v>0.113</v>
      </c>
      <c r="L4089">
        <f>_xlfn.NUMBERVALUE(INDEX(tb_SVI[],MATCH(Table3[[#This Row],[city_name]],tb_SVI[city_name_uf],0),10),".")</f>
        <v>0.30199999999999999</v>
      </c>
      <c r="M4089">
        <f>_xlfn.NUMBERVALUE(INDEX(tb_SVI[],MATCH(Table3[[#This Row],[city_name]],tb_SVI[city_name_uf],0),11),".")</f>
        <v>0.42</v>
      </c>
      <c r="N4089" s="14">
        <f>_xlfn.PERCENTRANK.INC(Table3[MHDI_tot],Table3[[#This Row],[MHDI_tot]],3)</f>
        <v>0.64600000000000002</v>
      </c>
    </row>
    <row r="4090" spans="1:14" hidden="1" x14ac:dyDescent="0.2">
      <c r="A4090" t="str">
        <f>SVI!F4090</f>
        <v>Sarandi/PR</v>
      </c>
      <c r="B4090" t="str">
        <f>INDEX(tb_SVI[],MATCH(Table3[[#This Row],[ibge_cod]],tb_SVI[Município],0),1)</f>
        <v>PR</v>
      </c>
      <c r="C4090" t="str">
        <f>INDEX(tb_SVI[],MATCH(Table3[[#This Row],[city_name]],tb_SVI[city_name_uf],0),3)</f>
        <v>4126256</v>
      </c>
      <c r="D4090" t="s">
        <v>21720</v>
      </c>
      <c r="E4090" s="11">
        <f>INDEX(tb_SVI[],MATCH(Table3[[#This Row],[city_name]],tb_SVI[city_name_uf],0),5)</f>
        <v>97803</v>
      </c>
      <c r="F4090">
        <f>INDEX(tb_MHDI[],MATCH(Table3[[#This Row],[city_name]],tb_MHDI[mun_uf],0),5)</f>
        <v>0.69499999999999995</v>
      </c>
      <c r="G4090">
        <f>INDEX(tb_MHDI[],MATCH(Table3[[#This Row],[city_name]],tb_MHDI[mun_uf],0),6)</f>
        <v>0.68100000000000005</v>
      </c>
      <c r="H4090">
        <f>INDEX(tb_MHDI[],MATCH(Table3[[#This Row],[city_name]],tb_MHDI[mun_uf],0),7)</f>
        <v>0.85</v>
      </c>
      <c r="I4090">
        <f>INDEX(tb_MHDI[],MATCH(Table3[[#This Row],[city_name]],tb_MHDI[mun_uf],0),8)</f>
        <v>0.57899999999999996</v>
      </c>
      <c r="J4090">
        <f>_xlfn.NUMBERVALUE(INDEX(tb_SVI[],MATCH(Table3[[#This Row],[city_name]],tb_SVI[city_name_uf],0),8),".")</f>
        <v>0.25800000000000001</v>
      </c>
      <c r="K4090">
        <f>_xlfn.NUMBERVALUE(INDEX(tb_SVI[],MATCH(Table3[[#This Row],[city_name]],tb_SVI[city_name_uf],0),9),".")</f>
        <v>0.217</v>
      </c>
      <c r="L4090">
        <f>_xlfn.NUMBERVALUE(INDEX(tb_SVI[],MATCH(Table3[[#This Row],[city_name]],tb_SVI[city_name_uf],0),10),".")</f>
        <v>0.32700000000000001</v>
      </c>
      <c r="M4090">
        <f>_xlfn.NUMBERVALUE(INDEX(tb_SVI[],MATCH(Table3[[#This Row],[city_name]],tb_SVI[city_name_uf],0),11),".")</f>
        <v>0.23</v>
      </c>
      <c r="N4090" s="14">
        <f>_xlfn.PERCENTRANK.INC(Table3[MHDI_tot],Table3[[#This Row],[MHDI_tot]],3)</f>
        <v>0.626</v>
      </c>
    </row>
    <row r="4091" spans="1:14" hidden="1" x14ac:dyDescent="0.2">
      <c r="A4091" t="str">
        <f>SVI!F4091</f>
        <v>Sapopema/PR</v>
      </c>
      <c r="B4091" t="str">
        <f>INDEX(tb_SVI[],MATCH(Table3[[#This Row],[ibge_cod]],tb_SVI[Município],0),1)</f>
        <v>PR</v>
      </c>
      <c r="C4091" t="str">
        <f>INDEX(tb_SVI[],MATCH(Table3[[#This Row],[city_name]],tb_SVI[city_name_uf],0),3)</f>
        <v>4126207</v>
      </c>
      <c r="D4091" t="s">
        <v>21721</v>
      </c>
      <c r="E4091" s="11">
        <f>INDEX(tb_SVI[],MATCH(Table3[[#This Row],[city_name]],tb_SVI[city_name_uf],0),5)</f>
        <v>6722</v>
      </c>
      <c r="F4091">
        <f>INDEX(tb_MHDI[],MATCH(Table3[[#This Row],[city_name]],tb_MHDI[mun_uf],0),5)</f>
        <v>0.65500000000000003</v>
      </c>
      <c r="G4091">
        <f>INDEX(tb_MHDI[],MATCH(Table3[[#This Row],[city_name]],tb_MHDI[mun_uf],0),6)</f>
        <v>0.69499999999999995</v>
      </c>
      <c r="H4091">
        <f>INDEX(tb_MHDI[],MATCH(Table3[[#This Row],[city_name]],tb_MHDI[mun_uf],0),7)</f>
        <v>0.79500000000000004</v>
      </c>
      <c r="I4091">
        <f>INDEX(tb_MHDI[],MATCH(Table3[[#This Row],[city_name]],tb_MHDI[mun_uf],0),8)</f>
        <v>0.50900000000000001</v>
      </c>
      <c r="J4091">
        <f>_xlfn.NUMBERVALUE(INDEX(tb_SVI[],MATCH(Table3[[#This Row],[city_name]],tb_SVI[city_name_uf],0),8),".")</f>
        <v>0.33</v>
      </c>
      <c r="K4091">
        <f>_xlfn.NUMBERVALUE(INDEX(tb_SVI[],MATCH(Table3[[#This Row],[city_name]],tb_SVI[city_name_uf],0),9),".")</f>
        <v>0.17199999999999999</v>
      </c>
      <c r="L4091">
        <f>_xlfn.NUMBERVALUE(INDEX(tb_SVI[],MATCH(Table3[[#This Row],[city_name]],tb_SVI[city_name_uf],0),10),".")</f>
        <v>0.44400000000000001</v>
      </c>
      <c r="M4091">
        <f>_xlfn.NUMBERVALUE(INDEX(tb_SVI[],MATCH(Table3[[#This Row],[city_name]],tb_SVI[city_name_uf],0),11),".")</f>
        <v>0.373</v>
      </c>
      <c r="N4091" s="14">
        <f>_xlfn.PERCENTRANK.INC(Table3[MHDI_tot],Table3[[#This Row],[MHDI_tot]],3)</f>
        <v>0.45500000000000002</v>
      </c>
    </row>
    <row r="4092" spans="1:14" hidden="1" x14ac:dyDescent="0.2">
      <c r="A4092" t="str">
        <f>SVI!F4092</f>
        <v>Santo Inácio/PR</v>
      </c>
      <c r="B4092" t="str">
        <f>INDEX(tb_SVI[],MATCH(Table3[[#This Row],[ibge_cod]],tb_SVI[Município],0),1)</f>
        <v>PR</v>
      </c>
      <c r="C4092" t="str">
        <f>INDEX(tb_SVI[],MATCH(Table3[[#This Row],[city_name]],tb_SVI[city_name_uf],0),3)</f>
        <v>4124509</v>
      </c>
      <c r="D4092" t="s">
        <v>21722</v>
      </c>
      <c r="E4092" s="11">
        <f>INDEX(tb_SVI[],MATCH(Table3[[#This Row],[city_name]],tb_SVI[city_name_uf],0),5)</f>
        <v>5416</v>
      </c>
      <c r="F4092">
        <f>INDEX(tb_MHDI[],MATCH(Table3[[#This Row],[city_name]],tb_MHDI[mun_uf],0),5)</f>
        <v>0.73899999999999999</v>
      </c>
      <c r="G4092">
        <f>INDEX(tb_MHDI[],MATCH(Table3[[#This Row],[city_name]],tb_MHDI[mun_uf],0),6)</f>
        <v>0.746</v>
      </c>
      <c r="H4092">
        <f>INDEX(tb_MHDI[],MATCH(Table3[[#This Row],[city_name]],tb_MHDI[mun_uf],0),7)</f>
        <v>0.84299999999999997</v>
      </c>
      <c r="I4092">
        <f>INDEX(tb_MHDI[],MATCH(Table3[[#This Row],[city_name]],tb_MHDI[mun_uf],0),8)</f>
        <v>0.64100000000000001</v>
      </c>
      <c r="J4092">
        <f>_xlfn.NUMBERVALUE(INDEX(tb_SVI[],MATCH(Table3[[#This Row],[city_name]],tb_SVI[city_name_uf],0),8),".")</f>
        <v>0.23499999999999999</v>
      </c>
      <c r="K4092">
        <f>_xlfn.NUMBERVALUE(INDEX(tb_SVI[],MATCH(Table3[[#This Row],[city_name]],tb_SVI[city_name_uf],0),9),".")</f>
        <v>0.08</v>
      </c>
      <c r="L4092">
        <f>_xlfn.NUMBERVALUE(INDEX(tb_SVI[],MATCH(Table3[[#This Row],[city_name]],tb_SVI[city_name_uf],0),10),".")</f>
        <v>0.316</v>
      </c>
      <c r="M4092">
        <f>_xlfn.NUMBERVALUE(INDEX(tb_SVI[],MATCH(Table3[[#This Row],[city_name]],tb_SVI[city_name_uf],0),11),".")</f>
        <v>0.308</v>
      </c>
      <c r="N4092" s="14">
        <f>_xlfn.PERCENTRANK.INC(Table3[MHDI_tot],Table3[[#This Row],[MHDI_tot]],3)</f>
        <v>0.85199999999999998</v>
      </c>
    </row>
    <row r="4093" spans="1:14" hidden="1" x14ac:dyDescent="0.2">
      <c r="A4093" t="str">
        <f>SVI!F4093</f>
        <v>Santo Antônio do Sudoeste/PR</v>
      </c>
      <c r="B4093" t="str">
        <f>INDEX(tb_SVI[],MATCH(Table3[[#This Row],[ibge_cod]],tb_SVI[Município],0),1)</f>
        <v>PR</v>
      </c>
      <c r="C4093" t="str">
        <f>INDEX(tb_SVI[],MATCH(Table3[[#This Row],[city_name]],tb_SVI[city_name_uf],0),3)</f>
        <v>4124400</v>
      </c>
      <c r="D4093" t="s">
        <v>21723</v>
      </c>
      <c r="E4093" s="11">
        <f>INDEX(tb_SVI[],MATCH(Table3[[#This Row],[city_name]],tb_SVI[city_name_uf],0),5)</f>
        <v>20261</v>
      </c>
      <c r="F4093">
        <f>INDEX(tb_MHDI[],MATCH(Table3[[#This Row],[city_name]],tb_MHDI[mun_uf],0),5)</f>
        <v>0.67100000000000004</v>
      </c>
      <c r="G4093">
        <f>INDEX(tb_MHDI[],MATCH(Table3[[#This Row],[city_name]],tb_MHDI[mun_uf],0),6)</f>
        <v>0.69</v>
      </c>
      <c r="H4093">
        <f>INDEX(tb_MHDI[],MATCH(Table3[[#This Row],[city_name]],tb_MHDI[mun_uf],0),7)</f>
        <v>0.80700000000000005</v>
      </c>
      <c r="I4093">
        <f>INDEX(tb_MHDI[],MATCH(Table3[[#This Row],[city_name]],tb_MHDI[mun_uf],0),8)</f>
        <v>0.54300000000000004</v>
      </c>
      <c r="J4093">
        <f>_xlfn.NUMBERVALUE(INDEX(tb_SVI[],MATCH(Table3[[#This Row],[city_name]],tb_SVI[city_name_uf],0),8),".")</f>
        <v>0.27900000000000003</v>
      </c>
      <c r="K4093">
        <f>_xlfn.NUMBERVALUE(INDEX(tb_SVI[],MATCH(Table3[[#This Row],[city_name]],tb_SVI[city_name_uf],0),9),".")</f>
        <v>7.6999999999999999E-2</v>
      </c>
      <c r="L4093">
        <f>_xlfn.NUMBERVALUE(INDEX(tb_SVI[],MATCH(Table3[[#This Row],[city_name]],tb_SVI[city_name_uf],0),10),".")</f>
        <v>0.40699999999999997</v>
      </c>
      <c r="M4093">
        <f>_xlfn.NUMBERVALUE(INDEX(tb_SVI[],MATCH(Table3[[#This Row],[city_name]],tb_SVI[city_name_uf],0),11),".")</f>
        <v>0.35399999999999998</v>
      </c>
      <c r="N4093" s="14">
        <f>_xlfn.PERCENTRANK.INC(Table3[MHDI_tot],Table3[[#This Row],[MHDI_tot]],3)</f>
        <v>0.52100000000000002</v>
      </c>
    </row>
    <row r="4094" spans="1:14" hidden="1" x14ac:dyDescent="0.2">
      <c r="A4094" t="str">
        <f>SVI!F4094</f>
        <v>Santo Antônio do Paraíso/PR</v>
      </c>
      <c r="B4094" t="str">
        <f>INDEX(tb_SVI[],MATCH(Table3[[#This Row],[ibge_cod]],tb_SVI[Município],0),1)</f>
        <v>PR</v>
      </c>
      <c r="C4094" t="str">
        <f>INDEX(tb_SVI[],MATCH(Table3[[#This Row],[city_name]],tb_SVI[city_name_uf],0),3)</f>
        <v>4124301</v>
      </c>
      <c r="D4094" t="s">
        <v>21724</v>
      </c>
      <c r="E4094" s="11">
        <f>INDEX(tb_SVI[],MATCH(Table3[[#This Row],[city_name]],tb_SVI[city_name_uf],0),5)</f>
        <v>2068</v>
      </c>
      <c r="F4094">
        <f>INDEX(tb_MHDI[],MATCH(Table3[[#This Row],[city_name]],tb_MHDI[mun_uf],0),5)</f>
        <v>0.71599999999999997</v>
      </c>
      <c r="G4094">
        <f>INDEX(tb_MHDI[],MATCH(Table3[[#This Row],[city_name]],tb_MHDI[mun_uf],0),6)</f>
        <v>0.68300000000000005</v>
      </c>
      <c r="H4094">
        <f>INDEX(tb_MHDI[],MATCH(Table3[[#This Row],[city_name]],tb_MHDI[mun_uf],0),7)</f>
        <v>0.81299999999999994</v>
      </c>
      <c r="I4094">
        <f>INDEX(tb_MHDI[],MATCH(Table3[[#This Row],[city_name]],tb_MHDI[mun_uf],0),8)</f>
        <v>0.66200000000000003</v>
      </c>
      <c r="J4094">
        <f>_xlfn.NUMBERVALUE(INDEX(tb_SVI[],MATCH(Table3[[#This Row],[city_name]],tb_SVI[city_name_uf],0),8),".")</f>
        <v>0.26900000000000002</v>
      </c>
      <c r="K4094">
        <f>_xlfn.NUMBERVALUE(INDEX(tb_SVI[],MATCH(Table3[[#This Row],[city_name]],tb_SVI[city_name_uf],0),9),".")</f>
        <v>0.20499999999999999</v>
      </c>
      <c r="L4094">
        <f>_xlfn.NUMBERVALUE(INDEX(tb_SVI[],MATCH(Table3[[#This Row],[city_name]],tb_SVI[city_name_uf],0),10),".")</f>
        <v>0.32500000000000001</v>
      </c>
      <c r="M4094">
        <f>_xlfn.NUMBERVALUE(INDEX(tb_SVI[],MATCH(Table3[[#This Row],[city_name]],tb_SVI[city_name_uf],0),11),".")</f>
        <v>0.27700000000000002</v>
      </c>
      <c r="N4094" s="14">
        <f>_xlfn.PERCENTRANK.INC(Table3[MHDI_tot],Table3[[#This Row],[MHDI_tot]],3)</f>
        <v>0.73899999999999999</v>
      </c>
    </row>
    <row r="4095" spans="1:14" hidden="1" x14ac:dyDescent="0.2">
      <c r="A4095" t="str">
        <f>SVI!F4095</f>
        <v>Santo Antônio do Caiuá/PR</v>
      </c>
      <c r="B4095" t="str">
        <f>INDEX(tb_SVI[],MATCH(Table3[[#This Row],[ibge_cod]],tb_SVI[Município],0),1)</f>
        <v>PR</v>
      </c>
      <c r="C4095" t="str">
        <f>INDEX(tb_SVI[],MATCH(Table3[[#This Row],[city_name]],tb_SVI[city_name_uf],0),3)</f>
        <v>4124202</v>
      </c>
      <c r="D4095" t="s">
        <v>21725</v>
      </c>
      <c r="E4095" s="11">
        <f>INDEX(tb_SVI[],MATCH(Table3[[#This Row],[city_name]],tb_SVI[city_name_uf],0),5)</f>
        <v>2626</v>
      </c>
      <c r="F4095">
        <f>INDEX(tb_MHDI[],MATCH(Table3[[#This Row],[city_name]],tb_MHDI[mun_uf],0),5)</f>
        <v>0.69599999999999995</v>
      </c>
      <c r="G4095">
        <f>INDEX(tb_MHDI[],MATCH(Table3[[#This Row],[city_name]],tb_MHDI[mun_uf],0),6)</f>
        <v>0.65</v>
      </c>
      <c r="H4095">
        <f>INDEX(tb_MHDI[],MATCH(Table3[[#This Row],[city_name]],tb_MHDI[mun_uf],0),7)</f>
        <v>0.82</v>
      </c>
      <c r="I4095">
        <f>INDEX(tb_MHDI[],MATCH(Table3[[#This Row],[city_name]],tb_MHDI[mun_uf],0),8)</f>
        <v>0.63200000000000001</v>
      </c>
      <c r="J4095">
        <f>_xlfn.NUMBERVALUE(INDEX(tb_SVI[],MATCH(Table3[[#This Row],[city_name]],tb_SVI[city_name_uf],0),8),".")</f>
        <v>0.32</v>
      </c>
      <c r="K4095">
        <f>_xlfn.NUMBERVALUE(INDEX(tb_SVI[],MATCH(Table3[[#This Row],[city_name]],tb_SVI[city_name_uf],0),9),".")</f>
        <v>0.39500000000000002</v>
      </c>
      <c r="L4095">
        <f>_xlfn.NUMBERVALUE(INDEX(tb_SVI[],MATCH(Table3[[#This Row],[city_name]],tb_SVI[city_name_uf],0),10),".")</f>
        <v>0.33</v>
      </c>
      <c r="M4095">
        <f>_xlfn.NUMBERVALUE(INDEX(tb_SVI[],MATCH(Table3[[#This Row],[city_name]],tb_SVI[city_name_uf],0),11),".")</f>
        <v>0.23400000000000001</v>
      </c>
      <c r="N4095" s="14">
        <f>_xlfn.PERCENTRANK.INC(Table3[MHDI_tot],Table3[[#This Row],[MHDI_tot]],3)</f>
        <v>0.63</v>
      </c>
    </row>
    <row r="4096" spans="1:14" hidden="1" x14ac:dyDescent="0.2">
      <c r="A4096" t="str">
        <f>SVI!F3858</f>
        <v>Dobrada/SP</v>
      </c>
      <c r="B4096" t="str">
        <f>INDEX(tb_SVI[],MATCH(Table3[[#This Row],[ibge_cod]],tb_SVI[Município],0),1)</f>
        <v>SP</v>
      </c>
      <c r="C4096" t="str">
        <f>INDEX(tb_SVI[],MATCH(Table3[[#This Row],[city_name]],tb_SVI[city_name_uf],0),3)</f>
        <v>3514007</v>
      </c>
      <c r="D4096" t="s">
        <v>21488</v>
      </c>
      <c r="E4096" s="11">
        <f>INDEX(tb_SVI[],MATCH(Table3[[#This Row],[city_name]],tb_SVI[city_name_uf],0),5)</f>
        <v>9010</v>
      </c>
      <c r="F4096">
        <f>INDEX(tb_MHDI[],MATCH(Table3[[#This Row],[city_name]],tb_MHDI[mun_uf],0),5)</f>
        <v>0.71799999999999997</v>
      </c>
      <c r="G4096">
        <f>INDEX(tb_MHDI[],MATCH(Table3[[#This Row],[city_name]],tb_MHDI[mun_uf],0),6)</f>
        <v>0.69099999999999995</v>
      </c>
      <c r="H4096">
        <f>INDEX(tb_MHDI[],MATCH(Table3[[#This Row],[city_name]],tb_MHDI[mun_uf],0),7)</f>
        <v>0.81799999999999995</v>
      </c>
      <c r="I4096">
        <f>INDEX(tb_MHDI[],MATCH(Table3[[#This Row],[city_name]],tb_MHDI[mun_uf],0),8)</f>
        <v>0.65500000000000003</v>
      </c>
      <c r="J4096">
        <f>_xlfn.NUMBERVALUE(INDEX(tb_SVI[],MATCH(Table3[[#This Row],[city_name]],tb_SVI[city_name_uf],0),8),".")</f>
        <v>0.22</v>
      </c>
      <c r="K4096">
        <f>_xlfn.NUMBERVALUE(INDEX(tb_SVI[],MATCH(Table3[[#This Row],[city_name]],tb_SVI[city_name_uf],0),9),".")</f>
        <v>9.4E-2</v>
      </c>
      <c r="L4096">
        <f>_xlfn.NUMBERVALUE(INDEX(tb_SVI[],MATCH(Table3[[#This Row],[city_name]],tb_SVI[city_name_uf],0),10),".")</f>
        <v>0.36299999999999999</v>
      </c>
      <c r="M4096">
        <f>_xlfn.NUMBERVALUE(INDEX(tb_SVI[],MATCH(Table3[[#This Row],[city_name]],tb_SVI[city_name_uf],0),11),".")</f>
        <v>0.20300000000000001</v>
      </c>
      <c r="N4096" s="14">
        <f>_xlfn.PERCENTRANK.INC(Table3[MHDI_tot],Table3[[#This Row],[MHDI_tot]],3)</f>
        <v>0.749</v>
      </c>
    </row>
    <row r="4097" spans="1:14" hidden="1" x14ac:dyDescent="0.2">
      <c r="A4097" t="str">
        <f>SVI!F4097</f>
        <v>Santana do Itararé/PR</v>
      </c>
      <c r="B4097" t="str">
        <f>INDEX(tb_SVI[],MATCH(Table3[[#This Row],[ibge_cod]],tb_SVI[Município],0),1)</f>
        <v>PR</v>
      </c>
      <c r="C4097" t="str">
        <f>INDEX(tb_SVI[],MATCH(Table3[[#This Row],[city_name]],tb_SVI[city_name_uf],0),3)</f>
        <v>4124004</v>
      </c>
      <c r="D4097" t="s">
        <v>21727</v>
      </c>
      <c r="E4097" s="11">
        <f>INDEX(tb_SVI[],MATCH(Table3[[#This Row],[city_name]],tb_SVI[city_name_uf],0),5)</f>
        <v>4954</v>
      </c>
      <c r="F4097">
        <f>INDEX(tb_MHDI[],MATCH(Table3[[#This Row],[city_name]],tb_MHDI[mun_uf],0),5)</f>
        <v>0.68700000000000006</v>
      </c>
      <c r="G4097">
        <f>INDEX(tb_MHDI[],MATCH(Table3[[#This Row],[city_name]],tb_MHDI[mun_uf],0),6)</f>
        <v>0.65400000000000003</v>
      </c>
      <c r="H4097">
        <f>INDEX(tb_MHDI[],MATCH(Table3[[#This Row],[city_name]],tb_MHDI[mun_uf],0),7)</f>
        <v>0.84799999999999998</v>
      </c>
      <c r="I4097">
        <f>INDEX(tb_MHDI[],MATCH(Table3[[#This Row],[city_name]],tb_MHDI[mun_uf],0),8)</f>
        <v>0.58499999999999996</v>
      </c>
      <c r="J4097">
        <f>_xlfn.NUMBERVALUE(INDEX(tb_SVI[],MATCH(Table3[[#This Row],[city_name]],tb_SVI[city_name_uf],0),8),".")</f>
        <v>0.34799999999999998</v>
      </c>
      <c r="K4097">
        <f>_xlfn.NUMBERVALUE(INDEX(tb_SVI[],MATCH(Table3[[#This Row],[city_name]],tb_SVI[city_name_uf],0),9),".")</f>
        <v>0.245</v>
      </c>
      <c r="L4097">
        <f>_xlfn.NUMBERVALUE(INDEX(tb_SVI[],MATCH(Table3[[#This Row],[city_name]],tb_SVI[city_name_uf],0),10),".")</f>
        <v>0.41099999999999998</v>
      </c>
      <c r="M4097">
        <f>_xlfn.NUMBERVALUE(INDEX(tb_SVI[],MATCH(Table3[[#This Row],[city_name]],tb_SVI[city_name_uf],0),11),".")</f>
        <v>0.38900000000000001</v>
      </c>
      <c r="N4097" s="14">
        <f>_xlfn.PERCENTRANK.INC(Table3[MHDI_tot],Table3[[#This Row],[MHDI_tot]],3)</f>
        <v>0.59</v>
      </c>
    </row>
    <row r="4098" spans="1:14" hidden="1" x14ac:dyDescent="0.2">
      <c r="A4098" t="str">
        <f>SVI!F4098</f>
        <v>Santa Terezinha de Itaipu/PR</v>
      </c>
      <c r="B4098" t="str">
        <f>INDEX(tb_SVI[],MATCH(Table3[[#This Row],[ibge_cod]],tb_SVI[Município],0),1)</f>
        <v>PR</v>
      </c>
      <c r="C4098" t="str">
        <f>INDEX(tb_SVI[],MATCH(Table3[[#This Row],[city_name]],tb_SVI[city_name_uf],0),3)</f>
        <v>4124053</v>
      </c>
      <c r="D4098" t="s">
        <v>21728</v>
      </c>
      <c r="E4098" s="11">
        <f>INDEX(tb_SVI[],MATCH(Table3[[#This Row],[city_name]],tb_SVI[city_name_uf],0),5)</f>
        <v>23699</v>
      </c>
      <c r="F4098">
        <f>INDEX(tb_MHDI[],MATCH(Table3[[#This Row],[city_name]],tb_MHDI[mun_uf],0),5)</f>
        <v>0.73799999999999999</v>
      </c>
      <c r="G4098">
        <f>INDEX(tb_MHDI[],MATCH(Table3[[#This Row],[city_name]],tb_MHDI[mun_uf],0),6)</f>
        <v>0.71599999999999997</v>
      </c>
      <c r="H4098">
        <f>INDEX(tb_MHDI[],MATCH(Table3[[#This Row],[city_name]],tb_MHDI[mun_uf],0),7)</f>
        <v>0.81399999999999995</v>
      </c>
      <c r="I4098">
        <f>INDEX(tb_MHDI[],MATCH(Table3[[#This Row],[city_name]],tb_MHDI[mun_uf],0),8)</f>
        <v>0.68899999999999995</v>
      </c>
      <c r="J4098">
        <f>_xlfn.NUMBERVALUE(INDEX(tb_SVI[],MATCH(Table3[[#This Row],[city_name]],tb_SVI[city_name_uf],0),8),".")</f>
        <v>0.22</v>
      </c>
      <c r="K4098">
        <f>_xlfn.NUMBERVALUE(INDEX(tb_SVI[],MATCH(Table3[[#This Row],[city_name]],tb_SVI[city_name_uf],0),9),".")</f>
        <v>0.13700000000000001</v>
      </c>
      <c r="L4098">
        <f>_xlfn.NUMBERVALUE(INDEX(tb_SVI[],MATCH(Table3[[#This Row],[city_name]],tb_SVI[city_name_uf],0),10),".")</f>
        <v>0.27900000000000003</v>
      </c>
      <c r="M4098">
        <f>_xlfn.NUMBERVALUE(INDEX(tb_SVI[],MATCH(Table3[[#This Row],[city_name]],tb_SVI[city_name_uf],0),11),".")</f>
        <v>0.24299999999999999</v>
      </c>
      <c r="N4098" s="14">
        <f>_xlfn.PERCENTRANK.INC(Table3[MHDI_tot],Table3[[#This Row],[MHDI_tot]],3)</f>
        <v>0.84699999999999998</v>
      </c>
    </row>
    <row r="4099" spans="1:14" hidden="1" x14ac:dyDescent="0.2">
      <c r="A4099" t="str">
        <f>SVI!F4099</f>
        <v>Santa Tereza do Oeste/PR</v>
      </c>
      <c r="B4099" t="str">
        <f>INDEX(tb_SVI[],MATCH(Table3[[#This Row],[ibge_cod]],tb_SVI[Município],0),1)</f>
        <v>PR</v>
      </c>
      <c r="C4099" t="str">
        <f>INDEX(tb_SVI[],MATCH(Table3[[#This Row],[city_name]],tb_SVI[city_name_uf],0),3)</f>
        <v>4124020</v>
      </c>
      <c r="D4099" t="s">
        <v>21729</v>
      </c>
      <c r="E4099" s="11">
        <f>INDEX(tb_SVI[],MATCH(Table3[[#This Row],[city_name]],tb_SVI[city_name_uf],0),5)</f>
        <v>10096</v>
      </c>
      <c r="F4099">
        <f>INDEX(tb_MHDI[],MATCH(Table3[[#This Row],[city_name]],tb_MHDI[mun_uf],0),5)</f>
        <v>0.70499999999999996</v>
      </c>
      <c r="G4099">
        <f>INDEX(tb_MHDI[],MATCH(Table3[[#This Row],[city_name]],tb_MHDI[mun_uf],0),6)</f>
        <v>0.68600000000000005</v>
      </c>
      <c r="H4099">
        <f>INDEX(tb_MHDI[],MATCH(Table3[[#This Row],[city_name]],tb_MHDI[mun_uf],0),7)</f>
        <v>0.80800000000000005</v>
      </c>
      <c r="I4099">
        <f>INDEX(tb_MHDI[],MATCH(Table3[[#This Row],[city_name]],tb_MHDI[mun_uf],0),8)</f>
        <v>0.63200000000000001</v>
      </c>
      <c r="J4099">
        <f>_xlfn.NUMBERVALUE(INDEX(tb_SVI[],MATCH(Table3[[#This Row],[city_name]],tb_SVI[city_name_uf],0),8),".")</f>
        <v>0.26</v>
      </c>
      <c r="K4099">
        <f>_xlfn.NUMBERVALUE(INDEX(tb_SVI[],MATCH(Table3[[#This Row],[city_name]],tb_SVI[city_name_uf],0),9),".")</f>
        <v>0.17799999999999999</v>
      </c>
      <c r="L4099">
        <f>_xlfn.NUMBERVALUE(INDEX(tb_SVI[],MATCH(Table3[[#This Row],[city_name]],tb_SVI[city_name_uf],0),10),".")</f>
        <v>0.36599999999999999</v>
      </c>
      <c r="M4099">
        <f>_xlfn.NUMBERVALUE(INDEX(tb_SVI[],MATCH(Table3[[#This Row],[city_name]],tb_SVI[city_name_uf],0),11),".")</f>
        <v>0.23699999999999999</v>
      </c>
      <c r="N4099" s="14">
        <f>_xlfn.PERCENTRANK.INC(Table3[MHDI_tot],Table3[[#This Row],[MHDI_tot]],3)</f>
        <v>0.68100000000000005</v>
      </c>
    </row>
    <row r="4100" spans="1:14" hidden="1" x14ac:dyDescent="0.2">
      <c r="A4100" t="str">
        <f>SVI!F4100</f>
        <v>Santa Mônica/PR</v>
      </c>
      <c r="B4100" t="str">
        <f>INDEX(tb_SVI[],MATCH(Table3[[#This Row],[ibge_cod]],tb_SVI[Município],0),1)</f>
        <v>PR</v>
      </c>
      <c r="C4100" t="str">
        <f>INDEX(tb_SVI[],MATCH(Table3[[#This Row],[city_name]],tb_SVI[city_name_uf],0),3)</f>
        <v>4123956</v>
      </c>
      <c r="D4100" t="s">
        <v>21730</v>
      </c>
      <c r="E4100" s="11">
        <f>INDEX(tb_SVI[],MATCH(Table3[[#This Row],[city_name]],tb_SVI[city_name_uf],0),5)</f>
        <v>4017</v>
      </c>
      <c r="F4100">
        <f>INDEX(tb_MHDI[],MATCH(Table3[[#This Row],[city_name]],tb_MHDI[mun_uf],0),5)</f>
        <v>0.70399999999999996</v>
      </c>
      <c r="G4100">
        <f>INDEX(tb_MHDI[],MATCH(Table3[[#This Row],[city_name]],tb_MHDI[mun_uf],0),6)</f>
        <v>0.69799999999999995</v>
      </c>
      <c r="H4100">
        <f>INDEX(tb_MHDI[],MATCH(Table3[[#This Row],[city_name]],tb_MHDI[mun_uf],0),7)</f>
        <v>0.79200000000000004</v>
      </c>
      <c r="I4100">
        <f>INDEX(tb_MHDI[],MATCH(Table3[[#This Row],[city_name]],tb_MHDI[mun_uf],0),8)</f>
        <v>0.63</v>
      </c>
      <c r="J4100">
        <f>_xlfn.NUMBERVALUE(INDEX(tb_SVI[],MATCH(Table3[[#This Row],[city_name]],tb_SVI[city_name_uf],0),8),".")</f>
        <v>0.30399999999999999</v>
      </c>
      <c r="K4100">
        <f>_xlfn.NUMBERVALUE(INDEX(tb_SVI[],MATCH(Table3[[#This Row],[city_name]],tb_SVI[city_name_uf],0),9),".")</f>
        <v>0.26300000000000001</v>
      </c>
      <c r="L4100">
        <f>_xlfn.NUMBERVALUE(INDEX(tb_SVI[],MATCH(Table3[[#This Row],[city_name]],tb_SVI[city_name_uf],0),10),".")</f>
        <v>0.39100000000000001</v>
      </c>
      <c r="M4100">
        <f>_xlfn.NUMBERVALUE(INDEX(tb_SVI[],MATCH(Table3[[#This Row],[city_name]],tb_SVI[city_name_uf],0),11),".")</f>
        <v>0.25800000000000001</v>
      </c>
      <c r="N4100" s="14">
        <f>_xlfn.PERCENTRANK.INC(Table3[MHDI_tot],Table3[[#This Row],[MHDI_tot]],3)</f>
        <v>0.67400000000000004</v>
      </c>
    </row>
    <row r="4101" spans="1:14" hidden="1" x14ac:dyDescent="0.2">
      <c r="A4101" t="str">
        <f>SVI!F4101</f>
        <v>Santa Mariana/PR</v>
      </c>
      <c r="B4101" t="str">
        <f>INDEX(tb_SVI[],MATCH(Table3[[#This Row],[ibge_cod]],tb_SVI[Município],0),1)</f>
        <v>PR</v>
      </c>
      <c r="C4101" t="str">
        <f>INDEX(tb_SVI[],MATCH(Table3[[#This Row],[city_name]],tb_SVI[city_name_uf],0),3)</f>
        <v>4123907</v>
      </c>
      <c r="D4101" t="s">
        <v>21731</v>
      </c>
      <c r="E4101" s="11">
        <f>INDEX(tb_SVI[],MATCH(Table3[[#This Row],[city_name]],tb_SVI[city_name_uf],0),5)</f>
        <v>11622</v>
      </c>
      <c r="F4101">
        <f>INDEX(tb_MHDI[],MATCH(Table3[[#This Row],[city_name]],tb_MHDI[mun_uf],0),5)</f>
        <v>0.7</v>
      </c>
      <c r="G4101">
        <f>INDEX(tb_MHDI[],MATCH(Table3[[#This Row],[city_name]],tb_MHDI[mun_uf],0),6)</f>
        <v>0.68400000000000005</v>
      </c>
      <c r="H4101">
        <f>INDEX(tb_MHDI[],MATCH(Table3[[#This Row],[city_name]],tb_MHDI[mun_uf],0),7)</f>
        <v>0.80400000000000005</v>
      </c>
      <c r="I4101">
        <f>INDEX(tb_MHDI[],MATCH(Table3[[#This Row],[city_name]],tb_MHDI[mun_uf],0),8)</f>
        <v>0.624</v>
      </c>
      <c r="J4101">
        <f>_xlfn.NUMBERVALUE(INDEX(tb_SVI[],MATCH(Table3[[#This Row],[city_name]],tb_SVI[city_name_uf],0),8),".")</f>
        <v>0.246</v>
      </c>
      <c r="K4101">
        <f>_xlfn.NUMBERVALUE(INDEX(tb_SVI[],MATCH(Table3[[#This Row],[city_name]],tb_SVI[city_name_uf],0),9),".")</f>
        <v>7.0999999999999994E-2</v>
      </c>
      <c r="L4101">
        <f>_xlfn.NUMBERVALUE(INDEX(tb_SVI[],MATCH(Table3[[#This Row],[city_name]],tb_SVI[city_name_uf],0),10),".")</f>
        <v>0.35299999999999998</v>
      </c>
      <c r="M4101">
        <f>_xlfn.NUMBERVALUE(INDEX(tb_SVI[],MATCH(Table3[[#This Row],[city_name]],tb_SVI[city_name_uf],0),11),".")</f>
        <v>0.313</v>
      </c>
      <c r="N4101" s="14">
        <f>_xlfn.PERCENTRANK.INC(Table3[MHDI_tot],Table3[[#This Row],[MHDI_tot]],3)</f>
        <v>0.65200000000000002</v>
      </c>
    </row>
    <row r="4102" spans="1:14" hidden="1" x14ac:dyDescent="0.2">
      <c r="A4102" t="str">
        <f>SVI!F4102</f>
        <v>Santa Maria do Oeste/PR</v>
      </c>
      <c r="B4102" t="str">
        <f>INDEX(tb_SVI[],MATCH(Table3[[#This Row],[ibge_cod]],tb_SVI[Município],0),1)</f>
        <v>PR</v>
      </c>
      <c r="C4102" t="str">
        <f>INDEX(tb_SVI[],MATCH(Table3[[#This Row],[city_name]],tb_SVI[city_name_uf],0),3)</f>
        <v>4123857</v>
      </c>
      <c r="D4102" t="s">
        <v>21732</v>
      </c>
      <c r="E4102" s="11">
        <f>INDEX(tb_SVI[],MATCH(Table3[[#This Row],[city_name]],tb_SVI[city_name_uf],0),5)</f>
        <v>9410</v>
      </c>
      <c r="F4102">
        <f>INDEX(tb_MHDI[],MATCH(Table3[[#This Row],[city_name]],tb_MHDI[mun_uf],0),5)</f>
        <v>0.60899999999999999</v>
      </c>
      <c r="G4102">
        <f>INDEX(tb_MHDI[],MATCH(Table3[[#This Row],[city_name]],tb_MHDI[mun_uf],0),6)</f>
        <v>0.6</v>
      </c>
      <c r="H4102">
        <f>INDEX(tb_MHDI[],MATCH(Table3[[#This Row],[city_name]],tb_MHDI[mun_uf],0),7)</f>
        <v>0.79</v>
      </c>
      <c r="I4102">
        <f>INDEX(tb_MHDI[],MATCH(Table3[[#This Row],[city_name]],tb_MHDI[mun_uf],0),8)</f>
        <v>0.47699999999999998</v>
      </c>
      <c r="J4102">
        <f>_xlfn.NUMBERVALUE(INDEX(tb_SVI[],MATCH(Table3[[#This Row],[city_name]],tb_SVI[city_name_uf],0),8),".")</f>
        <v>0.373</v>
      </c>
      <c r="K4102">
        <f>_xlfn.NUMBERVALUE(INDEX(tb_SVI[],MATCH(Table3[[#This Row],[city_name]],tb_SVI[city_name_uf],0),9),".")</f>
        <v>0.16200000000000001</v>
      </c>
      <c r="L4102">
        <f>_xlfn.NUMBERVALUE(INDEX(tb_SVI[],MATCH(Table3[[#This Row],[city_name]],tb_SVI[city_name_uf],0),10),".")</f>
        <v>0.44500000000000001</v>
      </c>
      <c r="M4102">
        <f>_xlfn.NUMBERVALUE(INDEX(tb_SVI[],MATCH(Table3[[#This Row],[city_name]],tb_SVI[city_name_uf],0),11),".")</f>
        <v>0.51200000000000001</v>
      </c>
      <c r="N4102" s="14">
        <f>_xlfn.PERCENTRANK.INC(Table3[MHDI_tot],Table3[[#This Row],[MHDI_tot]],3)</f>
        <v>0.28899999999999998</v>
      </c>
    </row>
    <row r="4103" spans="1:14" hidden="1" x14ac:dyDescent="0.2">
      <c r="A4103" t="str">
        <f>SVI!F4103</f>
        <v>Santa Lúcia/PR</v>
      </c>
      <c r="B4103" t="str">
        <f>INDEX(tb_SVI[],MATCH(Table3[[#This Row],[ibge_cod]],tb_SVI[Município],0),1)</f>
        <v>PR</v>
      </c>
      <c r="C4103" t="str">
        <f>INDEX(tb_SVI[],MATCH(Table3[[#This Row],[city_name]],tb_SVI[city_name_uf],0),3)</f>
        <v>4123824</v>
      </c>
      <c r="D4103" t="s">
        <v>21733</v>
      </c>
      <c r="E4103" s="11">
        <f>INDEX(tb_SVI[],MATCH(Table3[[#This Row],[city_name]],tb_SVI[city_name_uf],0),5)</f>
        <v>3793</v>
      </c>
      <c r="F4103">
        <f>INDEX(tb_MHDI[],MATCH(Table3[[#This Row],[city_name]],tb_MHDI[mun_uf],0),5)</f>
        <v>0.68700000000000006</v>
      </c>
      <c r="G4103">
        <f>INDEX(tb_MHDI[],MATCH(Table3[[#This Row],[city_name]],tb_MHDI[mun_uf],0),6)</f>
        <v>0.68799999999999994</v>
      </c>
      <c r="H4103">
        <f>INDEX(tb_MHDI[],MATCH(Table3[[#This Row],[city_name]],tb_MHDI[mun_uf],0),7)</f>
        <v>0.79500000000000004</v>
      </c>
      <c r="I4103">
        <f>INDEX(tb_MHDI[],MATCH(Table3[[#This Row],[city_name]],tb_MHDI[mun_uf],0),8)</f>
        <v>0.59199999999999997</v>
      </c>
      <c r="J4103">
        <f>_xlfn.NUMBERVALUE(INDEX(tb_SVI[],MATCH(Table3[[#This Row],[city_name]],tb_SVI[city_name_uf],0),8),".")</f>
        <v>0.25</v>
      </c>
      <c r="K4103">
        <f>_xlfn.NUMBERVALUE(INDEX(tb_SVI[],MATCH(Table3[[#This Row],[city_name]],tb_SVI[city_name_uf],0),9),".")</f>
        <v>7.3999999999999996E-2</v>
      </c>
      <c r="L4103">
        <f>_xlfn.NUMBERVALUE(INDEX(tb_SVI[],MATCH(Table3[[#This Row],[city_name]],tb_SVI[city_name_uf],0),10),".")</f>
        <v>0.377</v>
      </c>
      <c r="M4103">
        <f>_xlfn.NUMBERVALUE(INDEX(tb_SVI[],MATCH(Table3[[#This Row],[city_name]],tb_SVI[city_name_uf],0),11),".")</f>
        <v>0.3</v>
      </c>
      <c r="N4103" s="14">
        <f>_xlfn.PERCENTRANK.INC(Table3[MHDI_tot],Table3[[#This Row],[MHDI_tot]],3)</f>
        <v>0.59</v>
      </c>
    </row>
    <row r="4104" spans="1:14" hidden="1" x14ac:dyDescent="0.2">
      <c r="A4104" t="str">
        <f>SVI!F4104</f>
        <v>Santa Izabel do Oeste/PR</v>
      </c>
      <c r="B4104" t="str">
        <f>INDEX(tb_SVI[],MATCH(Table3[[#This Row],[ibge_cod]],tb_SVI[Município],0),1)</f>
        <v>PR</v>
      </c>
      <c r="C4104" t="str">
        <f>INDEX(tb_SVI[],MATCH(Table3[[#This Row],[city_name]],tb_SVI[city_name_uf],0),3)</f>
        <v>4123808</v>
      </c>
      <c r="D4104" t="s">
        <v>21734</v>
      </c>
      <c r="E4104" s="11">
        <f>INDEX(tb_SVI[],MATCH(Table3[[#This Row],[city_name]],tb_SVI[city_name_uf],0),5)</f>
        <v>14794</v>
      </c>
      <c r="F4104">
        <f>INDEX(tb_MHDI[],MATCH(Table3[[#This Row],[city_name]],tb_MHDI[mun_uf],0),5)</f>
        <v>0.69599999999999995</v>
      </c>
      <c r="G4104">
        <f>INDEX(tb_MHDI[],MATCH(Table3[[#This Row],[city_name]],tb_MHDI[mun_uf],0),6)</f>
        <v>0.67700000000000005</v>
      </c>
      <c r="H4104">
        <f>INDEX(tb_MHDI[],MATCH(Table3[[#This Row],[city_name]],tb_MHDI[mun_uf],0),7)</f>
        <v>0.82599999999999996</v>
      </c>
      <c r="I4104">
        <f>INDEX(tb_MHDI[],MATCH(Table3[[#This Row],[city_name]],tb_MHDI[mun_uf],0),8)</f>
        <v>0.60299999999999998</v>
      </c>
      <c r="J4104">
        <f>_xlfn.NUMBERVALUE(INDEX(tb_SVI[],MATCH(Table3[[#This Row],[city_name]],tb_SVI[city_name_uf],0),8),".")</f>
        <v>0.26500000000000001</v>
      </c>
      <c r="K4104">
        <f>_xlfn.NUMBERVALUE(INDEX(tb_SVI[],MATCH(Table3[[#This Row],[city_name]],tb_SVI[city_name_uf],0),9),".")</f>
        <v>4.1000000000000002E-2</v>
      </c>
      <c r="L4104">
        <f>_xlfn.NUMBERVALUE(INDEX(tb_SVI[],MATCH(Table3[[#This Row],[city_name]],tb_SVI[city_name_uf],0),10),".")</f>
        <v>0.42699999999999999</v>
      </c>
      <c r="M4104">
        <f>_xlfn.NUMBERVALUE(INDEX(tb_SVI[],MATCH(Table3[[#This Row],[city_name]],tb_SVI[city_name_uf],0),11),".")</f>
        <v>0.32700000000000001</v>
      </c>
      <c r="N4104" s="14">
        <f>_xlfn.PERCENTRANK.INC(Table3[MHDI_tot],Table3[[#This Row],[MHDI_tot]],3)</f>
        <v>0.63</v>
      </c>
    </row>
    <row r="4105" spans="1:14" hidden="1" x14ac:dyDescent="0.2">
      <c r="A4105" t="str">
        <f>SVI!F4105</f>
        <v>Santa Isabel do Ivaí/PR</v>
      </c>
      <c r="B4105" t="str">
        <f>INDEX(tb_SVI[],MATCH(Table3[[#This Row],[ibge_cod]],tb_SVI[Município],0),1)</f>
        <v>PR</v>
      </c>
      <c r="C4105" t="str">
        <f>INDEX(tb_SVI[],MATCH(Table3[[#This Row],[city_name]],tb_SVI[city_name_uf],0),3)</f>
        <v>4123709</v>
      </c>
      <c r="D4105" t="s">
        <v>21735</v>
      </c>
      <c r="E4105" s="11">
        <f>INDEX(tb_SVI[],MATCH(Table3[[#This Row],[city_name]],tb_SVI[city_name_uf],0),5)</f>
        <v>8523</v>
      </c>
      <c r="F4105">
        <f>INDEX(tb_MHDI[],MATCH(Table3[[#This Row],[city_name]],tb_MHDI[mun_uf],0),5)</f>
        <v>0.72</v>
      </c>
      <c r="G4105">
        <f>INDEX(tb_MHDI[],MATCH(Table3[[#This Row],[city_name]],tb_MHDI[mun_uf],0),6)</f>
        <v>0.69699999999999995</v>
      </c>
      <c r="H4105">
        <f>INDEX(tb_MHDI[],MATCH(Table3[[#This Row],[city_name]],tb_MHDI[mun_uf],0),7)</f>
        <v>0.81699999999999995</v>
      </c>
      <c r="I4105">
        <f>INDEX(tb_MHDI[],MATCH(Table3[[#This Row],[city_name]],tb_MHDI[mun_uf],0),8)</f>
        <v>0.65600000000000003</v>
      </c>
      <c r="J4105">
        <f>_xlfn.NUMBERVALUE(INDEX(tb_SVI[],MATCH(Table3[[#This Row],[city_name]],tb_SVI[city_name_uf],0),8),".")</f>
        <v>0.214</v>
      </c>
      <c r="K4105">
        <f>_xlfn.NUMBERVALUE(INDEX(tb_SVI[],MATCH(Table3[[#This Row],[city_name]],tb_SVI[city_name_uf],0),9),".")</f>
        <v>0.11</v>
      </c>
      <c r="L4105">
        <f>_xlfn.NUMBERVALUE(INDEX(tb_SVI[],MATCH(Table3[[#This Row],[city_name]],tb_SVI[city_name_uf],0),10),".")</f>
        <v>0.23499999999999999</v>
      </c>
      <c r="M4105">
        <f>_xlfn.NUMBERVALUE(INDEX(tb_SVI[],MATCH(Table3[[#This Row],[city_name]],tb_SVI[city_name_uf],0),11),".")</f>
        <v>0.29799999999999999</v>
      </c>
      <c r="N4105" s="14">
        <f>_xlfn.PERCENTRANK.INC(Table3[MHDI_tot],Table3[[#This Row],[MHDI_tot]],3)</f>
        <v>0.76100000000000001</v>
      </c>
    </row>
    <row r="4106" spans="1:14" hidden="1" x14ac:dyDescent="0.2">
      <c r="A4106" t="str">
        <f>SVI!F4106</f>
        <v>Santa Inês/PR</v>
      </c>
      <c r="B4106" t="str">
        <f>INDEX(tb_SVI[],MATCH(Table3[[#This Row],[ibge_cod]],tb_SVI[Município],0),1)</f>
        <v>PR</v>
      </c>
      <c r="C4106" t="str">
        <f>INDEX(tb_SVI[],MATCH(Table3[[#This Row],[city_name]],tb_SVI[city_name_uf],0),3)</f>
        <v>4123600</v>
      </c>
      <c r="D4106" t="s">
        <v>21736</v>
      </c>
      <c r="E4106" s="11">
        <f>INDEX(tb_SVI[],MATCH(Table3[[#This Row],[city_name]],tb_SVI[city_name_uf],0),5)</f>
        <v>1594</v>
      </c>
      <c r="F4106">
        <f>INDEX(tb_MHDI[],MATCH(Table3[[#This Row],[city_name]],tb_MHDI[mun_uf],0),5)</f>
        <v>0.71699999999999997</v>
      </c>
      <c r="G4106">
        <f>INDEX(tb_MHDI[],MATCH(Table3[[#This Row],[city_name]],tb_MHDI[mun_uf],0),6)</f>
        <v>0.67500000000000004</v>
      </c>
      <c r="H4106">
        <f>INDEX(tb_MHDI[],MATCH(Table3[[#This Row],[city_name]],tb_MHDI[mun_uf],0),7)</f>
        <v>0.82699999999999996</v>
      </c>
      <c r="I4106">
        <f>INDEX(tb_MHDI[],MATCH(Table3[[#This Row],[city_name]],tb_MHDI[mun_uf],0),8)</f>
        <v>0.65900000000000003</v>
      </c>
      <c r="J4106">
        <f>_xlfn.NUMBERVALUE(INDEX(tb_SVI[],MATCH(Table3[[#This Row],[city_name]],tb_SVI[city_name_uf],0),8),".")</f>
        <v>0.23699999999999999</v>
      </c>
      <c r="K4106">
        <f>_xlfn.NUMBERVALUE(INDEX(tb_SVI[],MATCH(Table3[[#This Row],[city_name]],tb_SVI[city_name_uf],0),9),".")</f>
        <v>0.21199999999999999</v>
      </c>
      <c r="L4106">
        <f>_xlfn.NUMBERVALUE(INDEX(tb_SVI[],MATCH(Table3[[#This Row],[city_name]],tb_SVI[city_name_uf],0),10),".")</f>
        <v>0.23699999999999999</v>
      </c>
      <c r="M4106">
        <f>_xlfn.NUMBERVALUE(INDEX(tb_SVI[],MATCH(Table3[[#This Row],[city_name]],tb_SVI[city_name_uf],0),11),".")</f>
        <v>0.26100000000000001</v>
      </c>
      <c r="N4106" s="14">
        <f>_xlfn.PERCENTRANK.INC(Table3[MHDI_tot],Table3[[#This Row],[MHDI_tot]],3)</f>
        <v>0.74299999999999999</v>
      </c>
    </row>
    <row r="4107" spans="1:14" hidden="1" x14ac:dyDescent="0.2">
      <c r="A4107" t="str">
        <f>SVI!F4107</f>
        <v>Santa Helena/PR</v>
      </c>
      <c r="B4107" t="str">
        <f>INDEX(tb_SVI[],MATCH(Table3[[#This Row],[ibge_cod]],tb_SVI[Município],0),1)</f>
        <v>PR</v>
      </c>
      <c r="C4107" t="str">
        <f>INDEX(tb_SVI[],MATCH(Table3[[#This Row],[city_name]],tb_SVI[city_name_uf],0),3)</f>
        <v>4123501</v>
      </c>
      <c r="D4107" t="s">
        <v>21737</v>
      </c>
      <c r="E4107" s="11">
        <f>INDEX(tb_SVI[],MATCH(Table3[[#This Row],[city_name]],tb_SVI[city_name_uf],0),5)</f>
        <v>26767</v>
      </c>
      <c r="F4107">
        <f>INDEX(tb_MHDI[],MATCH(Table3[[#This Row],[city_name]],tb_MHDI[mun_uf],0),5)</f>
        <v>0.74399999999999999</v>
      </c>
      <c r="G4107">
        <f>INDEX(tb_MHDI[],MATCH(Table3[[#This Row],[city_name]],tb_MHDI[mun_uf],0),6)</f>
        <v>0.73799999999999999</v>
      </c>
      <c r="H4107">
        <f>INDEX(tb_MHDI[],MATCH(Table3[[#This Row],[city_name]],tb_MHDI[mun_uf],0),7)</f>
        <v>0.82299999999999995</v>
      </c>
      <c r="I4107">
        <f>INDEX(tb_MHDI[],MATCH(Table3[[#This Row],[city_name]],tb_MHDI[mun_uf],0),8)</f>
        <v>0.67800000000000005</v>
      </c>
      <c r="J4107">
        <f>_xlfn.NUMBERVALUE(INDEX(tb_SVI[],MATCH(Table3[[#This Row],[city_name]],tb_SVI[city_name_uf],0),8),".")</f>
        <v>0.19500000000000001</v>
      </c>
      <c r="K4107">
        <f>_xlfn.NUMBERVALUE(INDEX(tb_SVI[],MATCH(Table3[[#This Row],[city_name]],tb_SVI[city_name_uf],0),9),".")</f>
        <v>5.5E-2</v>
      </c>
      <c r="L4107">
        <f>_xlfn.NUMBERVALUE(INDEX(tb_SVI[],MATCH(Table3[[#This Row],[city_name]],tb_SVI[city_name_uf],0),10),".")</f>
        <v>0.26800000000000002</v>
      </c>
      <c r="M4107">
        <f>_xlfn.NUMBERVALUE(INDEX(tb_SVI[],MATCH(Table3[[#This Row],[city_name]],tb_SVI[city_name_uf],0),11),".")</f>
        <v>0.26200000000000001</v>
      </c>
      <c r="N4107" s="14">
        <f>_xlfn.PERCENTRANK.INC(Table3[MHDI_tot],Table3[[#This Row],[MHDI_tot]],3)</f>
        <v>0.875</v>
      </c>
    </row>
    <row r="4108" spans="1:14" hidden="1" x14ac:dyDescent="0.2">
      <c r="A4108" t="str">
        <f>SVI!F4108</f>
        <v>Santa Fé/PR</v>
      </c>
      <c r="B4108" t="str">
        <f>INDEX(tb_SVI[],MATCH(Table3[[#This Row],[ibge_cod]],tb_SVI[Município],0),1)</f>
        <v>PR</v>
      </c>
      <c r="C4108" t="str">
        <f>INDEX(tb_SVI[],MATCH(Table3[[#This Row],[city_name]],tb_SVI[city_name_uf],0),3)</f>
        <v>4123402</v>
      </c>
      <c r="D4108" t="s">
        <v>21738</v>
      </c>
      <c r="E4108" s="11">
        <f>INDEX(tb_SVI[],MATCH(Table3[[#This Row],[city_name]],tb_SVI[city_name_uf],0),5)</f>
        <v>12186</v>
      </c>
      <c r="F4108">
        <f>INDEX(tb_MHDI[],MATCH(Table3[[#This Row],[city_name]],tb_MHDI[mun_uf],0),5)</f>
        <v>0.70499999999999996</v>
      </c>
      <c r="G4108">
        <f>INDEX(tb_MHDI[],MATCH(Table3[[#This Row],[city_name]],tb_MHDI[mun_uf],0),6)</f>
        <v>0.72099999999999997</v>
      </c>
      <c r="H4108">
        <f>INDEX(tb_MHDI[],MATCH(Table3[[#This Row],[city_name]],tb_MHDI[mun_uf],0),7)</f>
        <v>0.80800000000000005</v>
      </c>
      <c r="I4108">
        <f>INDEX(tb_MHDI[],MATCH(Table3[[#This Row],[city_name]],tb_MHDI[mun_uf],0),8)</f>
        <v>0.60099999999999998</v>
      </c>
      <c r="J4108">
        <f>_xlfn.NUMBERVALUE(INDEX(tb_SVI[],MATCH(Table3[[#This Row],[city_name]],tb_SVI[city_name_uf],0),8),".")</f>
        <v>0.17</v>
      </c>
      <c r="K4108">
        <f>_xlfn.NUMBERVALUE(INDEX(tb_SVI[],MATCH(Table3[[#This Row],[city_name]],tb_SVI[city_name_uf],0),9),".")</f>
        <v>8.5999999999999993E-2</v>
      </c>
      <c r="L4108">
        <f>_xlfn.NUMBERVALUE(INDEX(tb_SVI[],MATCH(Table3[[#This Row],[city_name]],tb_SVI[city_name_uf],0),10),".")</f>
        <v>0.219</v>
      </c>
      <c r="M4108">
        <f>_xlfn.NUMBERVALUE(INDEX(tb_SVI[],MATCH(Table3[[#This Row],[city_name]],tb_SVI[city_name_uf],0),11),".")</f>
        <v>0.20599999999999999</v>
      </c>
      <c r="N4108" s="14">
        <f>_xlfn.PERCENTRANK.INC(Table3[MHDI_tot],Table3[[#This Row],[MHDI_tot]],3)</f>
        <v>0.68100000000000005</v>
      </c>
    </row>
    <row r="4109" spans="1:14" hidden="1" x14ac:dyDescent="0.2">
      <c r="A4109" t="str">
        <f>SVI!F4109</f>
        <v>Santa Cruz de Monte Castelo/PR</v>
      </c>
      <c r="B4109" t="str">
        <f>INDEX(tb_SVI[],MATCH(Table3[[#This Row],[ibge_cod]],tb_SVI[Município],0),1)</f>
        <v>PR</v>
      </c>
      <c r="C4109" t="str">
        <f>INDEX(tb_SVI[],MATCH(Table3[[#This Row],[city_name]],tb_SVI[city_name_uf],0),3)</f>
        <v>4123303</v>
      </c>
      <c r="D4109" t="s">
        <v>21739</v>
      </c>
      <c r="E4109" s="11">
        <f>INDEX(tb_SVI[],MATCH(Table3[[#This Row],[city_name]],tb_SVI[city_name_uf],0),5)</f>
        <v>7751</v>
      </c>
      <c r="F4109">
        <f>INDEX(tb_MHDI[],MATCH(Table3[[#This Row],[city_name]],tb_MHDI[mun_uf],0),5)</f>
        <v>0.71</v>
      </c>
      <c r="G4109">
        <f>INDEX(tb_MHDI[],MATCH(Table3[[#This Row],[city_name]],tb_MHDI[mun_uf],0),6)</f>
        <v>0.68100000000000005</v>
      </c>
      <c r="H4109">
        <f>INDEX(tb_MHDI[],MATCH(Table3[[#This Row],[city_name]],tb_MHDI[mun_uf],0),7)</f>
        <v>0.83099999999999996</v>
      </c>
      <c r="I4109">
        <f>INDEX(tb_MHDI[],MATCH(Table3[[#This Row],[city_name]],tb_MHDI[mun_uf],0),8)</f>
        <v>0.63300000000000001</v>
      </c>
      <c r="J4109">
        <f>_xlfn.NUMBERVALUE(INDEX(tb_SVI[],MATCH(Table3[[#This Row],[city_name]],tb_SVI[city_name_uf],0),8),".")</f>
        <v>0.36199999999999999</v>
      </c>
      <c r="K4109">
        <f>_xlfn.NUMBERVALUE(INDEX(tb_SVI[],MATCH(Table3[[#This Row],[city_name]],tb_SVI[city_name_uf],0),9),".")</f>
        <v>0.33400000000000002</v>
      </c>
      <c r="L4109">
        <f>_xlfn.NUMBERVALUE(INDEX(tb_SVI[],MATCH(Table3[[#This Row],[city_name]],tb_SVI[city_name_uf],0),10),".")</f>
        <v>0.34699999999999998</v>
      </c>
      <c r="M4109">
        <f>_xlfn.NUMBERVALUE(INDEX(tb_SVI[],MATCH(Table3[[#This Row],[city_name]],tb_SVI[city_name_uf],0),11),".")</f>
        <v>0.40600000000000003</v>
      </c>
      <c r="N4109" s="14">
        <f>_xlfn.PERCENTRANK.INC(Table3[MHDI_tot],Table3[[#This Row],[MHDI_tot]],3)</f>
        <v>0.70499999999999996</v>
      </c>
    </row>
    <row r="4110" spans="1:14" hidden="1" x14ac:dyDescent="0.2">
      <c r="A4110" t="str">
        <f>SVI!F4110</f>
        <v>Santa Cecília do Pavão/PR</v>
      </c>
      <c r="B4110" t="str">
        <f>INDEX(tb_SVI[],MATCH(Table3[[#This Row],[ibge_cod]],tb_SVI[Município],0),1)</f>
        <v>PR</v>
      </c>
      <c r="C4110" t="str">
        <f>INDEX(tb_SVI[],MATCH(Table3[[#This Row],[city_name]],tb_SVI[city_name_uf],0),3)</f>
        <v>4123204</v>
      </c>
      <c r="D4110" t="s">
        <v>21740</v>
      </c>
      <c r="E4110" s="11">
        <f>INDEX(tb_SVI[],MATCH(Table3[[#This Row],[city_name]],tb_SVI[city_name_uf],0),5)</f>
        <v>3293</v>
      </c>
      <c r="F4110">
        <f>INDEX(tb_MHDI[],MATCH(Table3[[#This Row],[city_name]],tb_MHDI[mun_uf],0),5)</f>
        <v>0.72299999999999998</v>
      </c>
      <c r="G4110">
        <f>INDEX(tb_MHDI[],MATCH(Table3[[#This Row],[city_name]],tb_MHDI[mun_uf],0),6)</f>
        <v>0.68100000000000005</v>
      </c>
      <c r="H4110">
        <f>INDEX(tb_MHDI[],MATCH(Table3[[#This Row],[city_name]],tb_MHDI[mun_uf],0),7)</f>
        <v>0.83799999999999997</v>
      </c>
      <c r="I4110">
        <f>INDEX(tb_MHDI[],MATCH(Table3[[#This Row],[city_name]],tb_MHDI[mun_uf],0),8)</f>
        <v>0.66100000000000003</v>
      </c>
      <c r="J4110">
        <f>_xlfn.NUMBERVALUE(INDEX(tb_SVI[],MATCH(Table3[[#This Row],[city_name]],tb_SVI[city_name_uf],0),8),".")</f>
        <v>0.29399999999999998</v>
      </c>
      <c r="K4110">
        <f>_xlfn.NUMBERVALUE(INDEX(tb_SVI[],MATCH(Table3[[#This Row],[city_name]],tb_SVI[city_name_uf],0),9),".")</f>
        <v>0.186</v>
      </c>
      <c r="L4110">
        <f>_xlfn.NUMBERVALUE(INDEX(tb_SVI[],MATCH(Table3[[#This Row],[city_name]],tb_SVI[city_name_uf],0),10),".")</f>
        <v>0.377</v>
      </c>
      <c r="M4110">
        <f>_xlfn.NUMBERVALUE(INDEX(tb_SVI[],MATCH(Table3[[#This Row],[city_name]],tb_SVI[city_name_uf],0),11),".")</f>
        <v>0.32</v>
      </c>
      <c r="N4110" s="14">
        <f>_xlfn.PERCENTRANK.INC(Table3[MHDI_tot],Table3[[#This Row],[MHDI_tot]],3)</f>
        <v>0.77600000000000002</v>
      </c>
    </row>
    <row r="4111" spans="1:14" hidden="1" x14ac:dyDescent="0.2">
      <c r="A4111" t="str">
        <f>SVI!F4111</f>
        <v>Santa Amélia/PR</v>
      </c>
      <c r="B4111" t="str">
        <f>INDEX(tb_SVI[],MATCH(Table3[[#This Row],[ibge_cod]],tb_SVI[Município],0),1)</f>
        <v>PR</v>
      </c>
      <c r="C4111" t="str">
        <f>INDEX(tb_SVI[],MATCH(Table3[[#This Row],[city_name]],tb_SVI[city_name_uf],0),3)</f>
        <v>4123105</v>
      </c>
      <c r="D4111" t="s">
        <v>21741</v>
      </c>
      <c r="E4111" s="11">
        <f>INDEX(tb_SVI[],MATCH(Table3[[#This Row],[city_name]],tb_SVI[city_name_uf],0),5)</f>
        <v>3266</v>
      </c>
      <c r="F4111">
        <f>INDEX(tb_MHDI[],MATCH(Table3[[#This Row],[city_name]],tb_MHDI[mun_uf],0),5)</f>
        <v>0.65300000000000002</v>
      </c>
      <c r="G4111">
        <f>INDEX(tb_MHDI[],MATCH(Table3[[#This Row],[city_name]],tb_MHDI[mun_uf],0),6)</f>
        <v>0.65500000000000003</v>
      </c>
      <c r="H4111">
        <f>INDEX(tb_MHDI[],MATCH(Table3[[#This Row],[city_name]],tb_MHDI[mun_uf],0),7)</f>
        <v>0.80900000000000005</v>
      </c>
      <c r="I4111">
        <f>INDEX(tb_MHDI[],MATCH(Table3[[#This Row],[city_name]],tb_MHDI[mun_uf],0),8)</f>
        <v>0.52600000000000002</v>
      </c>
      <c r="J4111">
        <f>_xlfn.NUMBERVALUE(INDEX(tb_SVI[],MATCH(Table3[[#This Row],[city_name]],tb_SVI[city_name_uf],0),8),".")</f>
        <v>0.22900000000000001</v>
      </c>
      <c r="K4111">
        <f>_xlfn.NUMBERVALUE(INDEX(tb_SVI[],MATCH(Table3[[#This Row],[city_name]],tb_SVI[city_name_uf],0),9),".")</f>
        <v>1.0999999999999999E-2</v>
      </c>
      <c r="L4111">
        <f>_xlfn.NUMBERVALUE(INDEX(tb_SVI[],MATCH(Table3[[#This Row],[city_name]],tb_SVI[city_name_uf],0),10),".")</f>
        <v>0.34</v>
      </c>
      <c r="M4111">
        <f>_xlfn.NUMBERVALUE(INDEX(tb_SVI[],MATCH(Table3[[#This Row],[city_name]],tb_SVI[city_name_uf],0),11),".")</f>
        <v>0.33600000000000002</v>
      </c>
      <c r="N4111" s="14">
        <f>_xlfn.PERCENTRANK.INC(Table3[MHDI_tot],Table3[[#This Row],[MHDI_tot]],3)</f>
        <v>0.44800000000000001</v>
      </c>
    </row>
    <row r="4112" spans="1:14" hidden="1" x14ac:dyDescent="0.2">
      <c r="A4112" t="str">
        <f>SVI!F3904</f>
        <v>Guará/SP</v>
      </c>
      <c r="B4112" t="str">
        <f>INDEX(tb_SVI[],MATCH(Table3[[#This Row],[ibge_cod]],tb_SVI[Município],0),1)</f>
        <v>SP</v>
      </c>
      <c r="C4112" t="str">
        <f>INDEX(tb_SVI[],MATCH(Table3[[#This Row],[city_name]],tb_SVI[city_name_uf],0),3)</f>
        <v>3517703</v>
      </c>
      <c r="D4112" t="s">
        <v>21534</v>
      </c>
      <c r="E4112" s="11">
        <f>INDEX(tb_SVI[],MATCH(Table3[[#This Row],[city_name]],tb_SVI[city_name_uf],0),5)</f>
        <v>21308</v>
      </c>
      <c r="F4112">
        <f>INDEX(tb_MHDI[],MATCH(Table3[[#This Row],[city_name]],tb_MHDI[mun_uf],0),5)</f>
        <v>0.71799999999999997</v>
      </c>
      <c r="G4112">
        <f>INDEX(tb_MHDI[],MATCH(Table3[[#This Row],[city_name]],tb_MHDI[mun_uf],0),6)</f>
        <v>0.71</v>
      </c>
      <c r="H4112">
        <f>INDEX(tb_MHDI[],MATCH(Table3[[#This Row],[city_name]],tb_MHDI[mun_uf],0),7)</f>
        <v>0.82599999999999996</v>
      </c>
      <c r="I4112">
        <f>INDEX(tb_MHDI[],MATCH(Table3[[#This Row],[city_name]],tb_MHDI[mun_uf],0),8)</f>
        <v>0.63</v>
      </c>
      <c r="J4112">
        <f>_xlfn.NUMBERVALUE(INDEX(tb_SVI[],MATCH(Table3[[#This Row],[city_name]],tb_SVI[city_name_uf],0),8),".")</f>
        <v>0.35599999999999998</v>
      </c>
      <c r="K4112">
        <f>_xlfn.NUMBERVALUE(INDEX(tb_SVI[],MATCH(Table3[[#This Row],[city_name]],tb_SVI[city_name_uf],0),9),".")</f>
        <v>0.40200000000000002</v>
      </c>
      <c r="L4112">
        <f>_xlfn.NUMBERVALUE(INDEX(tb_SVI[],MATCH(Table3[[#This Row],[city_name]],tb_SVI[city_name_uf],0),10),".")</f>
        <v>0.39800000000000002</v>
      </c>
      <c r="M4112">
        <f>_xlfn.NUMBERVALUE(INDEX(tb_SVI[],MATCH(Table3[[#This Row],[city_name]],tb_SVI[city_name_uf],0),11),".")</f>
        <v>0.26800000000000002</v>
      </c>
      <c r="N4112" s="14">
        <f>_xlfn.PERCENTRANK.INC(Table3[MHDI_tot],Table3[[#This Row],[MHDI_tot]],3)</f>
        <v>0.749</v>
      </c>
    </row>
    <row r="4113" spans="1:14" hidden="1" x14ac:dyDescent="0.2">
      <c r="A4113" t="str">
        <f>SVI!F4113</f>
        <v>Salto do Itararé/PR</v>
      </c>
      <c r="B4113" t="str">
        <f>INDEX(tb_SVI[],MATCH(Table3[[#This Row],[ibge_cod]],tb_SVI[Município],0),1)</f>
        <v>PR</v>
      </c>
      <c r="C4113" t="str">
        <f>INDEX(tb_SVI[],MATCH(Table3[[#This Row],[city_name]],tb_SVI[city_name_uf],0),3)</f>
        <v>4122909</v>
      </c>
      <c r="D4113" t="s">
        <v>21743</v>
      </c>
      <c r="E4113" s="11">
        <f>INDEX(tb_SVI[],MATCH(Table3[[#This Row],[city_name]],tb_SVI[city_name_uf],0),5)</f>
        <v>4898</v>
      </c>
      <c r="F4113">
        <f>INDEX(tb_MHDI[],MATCH(Table3[[#This Row],[city_name]],tb_MHDI[mun_uf],0),5)</f>
        <v>0.70399999999999996</v>
      </c>
      <c r="G4113">
        <f>INDEX(tb_MHDI[],MATCH(Table3[[#This Row],[city_name]],tb_MHDI[mun_uf],0),6)</f>
        <v>0.66100000000000003</v>
      </c>
      <c r="H4113">
        <f>INDEX(tb_MHDI[],MATCH(Table3[[#This Row],[city_name]],tb_MHDI[mun_uf],0),7)</f>
        <v>0.83599999999999997</v>
      </c>
      <c r="I4113">
        <f>INDEX(tb_MHDI[],MATCH(Table3[[#This Row],[city_name]],tb_MHDI[mun_uf],0),8)</f>
        <v>0.63100000000000001</v>
      </c>
      <c r="J4113">
        <f>_xlfn.NUMBERVALUE(INDEX(tb_SVI[],MATCH(Table3[[#This Row],[city_name]],tb_SVI[city_name_uf],0),8),".")</f>
        <v>0.29099999999999998</v>
      </c>
      <c r="K4113">
        <f>_xlfn.NUMBERVALUE(INDEX(tb_SVI[],MATCH(Table3[[#This Row],[city_name]],tb_SVI[city_name_uf],0),9),".")</f>
        <v>0.218</v>
      </c>
      <c r="L4113">
        <f>_xlfn.NUMBERVALUE(INDEX(tb_SVI[],MATCH(Table3[[#This Row],[city_name]],tb_SVI[city_name_uf],0),10),".")</f>
        <v>0.28100000000000003</v>
      </c>
      <c r="M4113">
        <f>_xlfn.NUMBERVALUE(INDEX(tb_SVI[],MATCH(Table3[[#This Row],[city_name]],tb_SVI[city_name_uf],0),11),".")</f>
        <v>0.373</v>
      </c>
      <c r="N4113" s="14">
        <f>_xlfn.PERCENTRANK.INC(Table3[MHDI_tot],Table3[[#This Row],[MHDI_tot]],3)</f>
        <v>0.67400000000000004</v>
      </c>
    </row>
    <row r="4114" spans="1:14" hidden="1" x14ac:dyDescent="0.2">
      <c r="A4114" t="str">
        <f>SVI!F4114</f>
        <v>Salgado Filho/PR</v>
      </c>
      <c r="B4114" t="str">
        <f>INDEX(tb_SVI[],MATCH(Table3[[#This Row],[ibge_cod]],tb_SVI[Município],0),1)</f>
        <v>PR</v>
      </c>
      <c r="C4114" t="str">
        <f>INDEX(tb_SVI[],MATCH(Table3[[#This Row],[city_name]],tb_SVI[city_name_uf],0),3)</f>
        <v>4122800</v>
      </c>
      <c r="D4114" t="s">
        <v>21744</v>
      </c>
      <c r="E4114" s="11">
        <f>INDEX(tb_SVI[],MATCH(Table3[[#This Row],[city_name]],tb_SVI[city_name_uf],0),5)</f>
        <v>3483</v>
      </c>
      <c r="F4114">
        <f>INDEX(tb_MHDI[],MATCH(Table3[[#This Row],[city_name]],tb_MHDI[mun_uf],0),5)</f>
        <v>0.7</v>
      </c>
      <c r="G4114">
        <f>INDEX(tb_MHDI[],MATCH(Table3[[#This Row],[city_name]],tb_MHDI[mun_uf],0),6)</f>
        <v>0.68200000000000005</v>
      </c>
      <c r="H4114">
        <f>INDEX(tb_MHDI[],MATCH(Table3[[#This Row],[city_name]],tb_MHDI[mun_uf],0),7)</f>
        <v>0.83099999999999996</v>
      </c>
      <c r="I4114">
        <f>INDEX(tb_MHDI[],MATCH(Table3[[#This Row],[city_name]],tb_MHDI[mun_uf],0),8)</f>
        <v>0.60399999999999998</v>
      </c>
      <c r="J4114">
        <f>_xlfn.NUMBERVALUE(INDEX(tb_SVI[],MATCH(Table3[[#This Row],[city_name]],tb_SVI[city_name_uf],0),8),".")</f>
        <v>0.248</v>
      </c>
      <c r="K4114">
        <f>_xlfn.NUMBERVALUE(INDEX(tb_SVI[],MATCH(Table3[[#This Row],[city_name]],tb_SVI[city_name_uf],0),9),".")</f>
        <v>6.9000000000000006E-2</v>
      </c>
      <c r="L4114">
        <f>_xlfn.NUMBERVALUE(INDEX(tb_SVI[],MATCH(Table3[[#This Row],[city_name]],tb_SVI[city_name_uf],0),10),".")</f>
        <v>0.35299999999999998</v>
      </c>
      <c r="M4114">
        <f>_xlfn.NUMBERVALUE(INDEX(tb_SVI[],MATCH(Table3[[#This Row],[city_name]],tb_SVI[city_name_uf],0),11),".")</f>
        <v>0.32300000000000001</v>
      </c>
      <c r="N4114" s="14">
        <f>_xlfn.PERCENTRANK.INC(Table3[MHDI_tot],Table3[[#This Row],[MHDI_tot]],3)</f>
        <v>0.65200000000000002</v>
      </c>
    </row>
    <row r="4115" spans="1:14" hidden="1" x14ac:dyDescent="0.2">
      <c r="A4115" t="str">
        <f>SVI!F4115</f>
        <v>Sabáudia/PR</v>
      </c>
      <c r="B4115" t="str">
        <f>INDEX(tb_SVI[],MATCH(Table3[[#This Row],[ibge_cod]],tb_SVI[Município],0),1)</f>
        <v>PR</v>
      </c>
      <c r="C4115" t="str">
        <f>INDEX(tb_SVI[],MATCH(Table3[[#This Row],[city_name]],tb_SVI[city_name_uf],0),3)</f>
        <v>4122701</v>
      </c>
      <c r="D4115" t="s">
        <v>21745</v>
      </c>
      <c r="E4115" s="11">
        <f>INDEX(tb_SVI[],MATCH(Table3[[#This Row],[city_name]],tb_SVI[city_name_uf],0),5)</f>
        <v>6891</v>
      </c>
      <c r="F4115">
        <f>INDEX(tb_MHDI[],MATCH(Table3[[#This Row],[city_name]],tb_MHDI[mun_uf],0),5)</f>
        <v>0.74</v>
      </c>
      <c r="G4115">
        <f>INDEX(tb_MHDI[],MATCH(Table3[[#This Row],[city_name]],tb_MHDI[mun_uf],0),6)</f>
        <v>0.71</v>
      </c>
      <c r="H4115">
        <f>INDEX(tb_MHDI[],MATCH(Table3[[#This Row],[city_name]],tb_MHDI[mun_uf],0),7)</f>
        <v>0.84299999999999997</v>
      </c>
      <c r="I4115">
        <f>INDEX(tb_MHDI[],MATCH(Table3[[#This Row],[city_name]],tb_MHDI[mun_uf],0),8)</f>
        <v>0.67600000000000005</v>
      </c>
      <c r="J4115">
        <f>_xlfn.NUMBERVALUE(INDEX(tb_SVI[],MATCH(Table3[[#This Row],[city_name]],tb_SVI[city_name_uf],0),8),".")</f>
        <v>0.183</v>
      </c>
      <c r="K4115">
        <f>_xlfn.NUMBERVALUE(INDEX(tb_SVI[],MATCH(Table3[[#This Row],[city_name]],tb_SVI[city_name_uf],0),9),".")</f>
        <v>3.5000000000000003E-2</v>
      </c>
      <c r="L4115">
        <f>_xlfn.NUMBERVALUE(INDEX(tb_SVI[],MATCH(Table3[[#This Row],[city_name]],tb_SVI[city_name_uf],0),10),".")</f>
        <v>0.26300000000000001</v>
      </c>
      <c r="M4115">
        <f>_xlfn.NUMBERVALUE(INDEX(tb_SVI[],MATCH(Table3[[#This Row],[city_name]],tb_SVI[city_name_uf],0),11),".")</f>
        <v>0.251</v>
      </c>
      <c r="N4115" s="14">
        <f>_xlfn.PERCENTRANK.INC(Table3[MHDI_tot],Table3[[#This Row],[MHDI_tot]],3)</f>
        <v>0.85699999999999998</v>
      </c>
    </row>
    <row r="4116" spans="1:14" hidden="1" x14ac:dyDescent="0.2">
      <c r="A4116" t="str">
        <f>SVI!F4116</f>
        <v>Rosário do Ivaí/PR</v>
      </c>
      <c r="B4116" t="str">
        <f>INDEX(tb_SVI[],MATCH(Table3[[#This Row],[ibge_cod]],tb_SVI[Município],0),1)</f>
        <v>PR</v>
      </c>
      <c r="C4116" t="str">
        <f>INDEX(tb_SVI[],MATCH(Table3[[#This Row],[city_name]],tb_SVI[city_name_uf],0),3)</f>
        <v>4122651</v>
      </c>
      <c r="D4116" t="s">
        <v>21746</v>
      </c>
      <c r="E4116" s="11">
        <f>INDEX(tb_SVI[],MATCH(Table3[[#This Row],[city_name]],tb_SVI[city_name_uf],0),5)</f>
        <v>4689</v>
      </c>
      <c r="F4116">
        <f>INDEX(tb_MHDI[],MATCH(Table3[[#This Row],[city_name]],tb_MHDI[mun_uf],0),5)</f>
        <v>0.66200000000000003</v>
      </c>
      <c r="G4116">
        <f>INDEX(tb_MHDI[],MATCH(Table3[[#This Row],[city_name]],tb_MHDI[mun_uf],0),6)</f>
        <v>0.63800000000000001</v>
      </c>
      <c r="H4116">
        <f>INDEX(tb_MHDI[],MATCH(Table3[[#This Row],[city_name]],tb_MHDI[mun_uf],0),7)</f>
        <v>0.78800000000000003</v>
      </c>
      <c r="I4116">
        <f>INDEX(tb_MHDI[],MATCH(Table3[[#This Row],[city_name]],tb_MHDI[mun_uf],0),8)</f>
        <v>0.57699999999999996</v>
      </c>
      <c r="J4116">
        <f>_xlfn.NUMBERVALUE(INDEX(tb_SVI[],MATCH(Table3[[#This Row],[city_name]],tb_SVI[city_name_uf],0),8),".")</f>
        <v>0.34499999999999997</v>
      </c>
      <c r="K4116">
        <f>_xlfn.NUMBERVALUE(INDEX(tb_SVI[],MATCH(Table3[[#This Row],[city_name]],tb_SVI[city_name_uf],0),9),".")</f>
        <v>0.13200000000000001</v>
      </c>
      <c r="L4116">
        <f>_xlfn.NUMBERVALUE(INDEX(tb_SVI[],MATCH(Table3[[#This Row],[city_name]],tb_SVI[city_name_uf],0),10),".")</f>
        <v>0.40500000000000003</v>
      </c>
      <c r="M4116">
        <f>_xlfn.NUMBERVALUE(INDEX(tb_SVI[],MATCH(Table3[[#This Row],[city_name]],tb_SVI[city_name_uf],0),11),".")</f>
        <v>0.499</v>
      </c>
      <c r="N4116" s="14">
        <f>_xlfn.PERCENTRANK.INC(Table3[MHDI_tot],Table3[[#This Row],[MHDI_tot]],3)</f>
        <v>0.48399999999999999</v>
      </c>
    </row>
    <row r="4117" spans="1:14" hidden="1" x14ac:dyDescent="0.2">
      <c r="A4117" t="str">
        <f>SVI!F4117</f>
        <v>Rondon/PR</v>
      </c>
      <c r="B4117" t="str">
        <f>INDEX(tb_SVI[],MATCH(Table3[[#This Row],[ibge_cod]],tb_SVI[Município],0),1)</f>
        <v>PR</v>
      </c>
      <c r="C4117" t="str">
        <f>INDEX(tb_SVI[],MATCH(Table3[[#This Row],[city_name]],tb_SVI[city_name_uf],0),3)</f>
        <v>4122602</v>
      </c>
      <c r="D4117" t="s">
        <v>21747</v>
      </c>
      <c r="E4117" s="11">
        <f>INDEX(tb_SVI[],MATCH(Table3[[#This Row],[city_name]],tb_SVI[city_name_uf],0),5)</f>
        <v>9622</v>
      </c>
      <c r="F4117">
        <f>INDEX(tb_MHDI[],MATCH(Table3[[#This Row],[city_name]],tb_MHDI[mun_uf],0),5)</f>
        <v>0.71299999999999997</v>
      </c>
      <c r="G4117">
        <f>INDEX(tb_MHDI[],MATCH(Table3[[#This Row],[city_name]],tb_MHDI[mun_uf],0),6)</f>
        <v>0.72399999999999998</v>
      </c>
      <c r="H4117">
        <f>INDEX(tb_MHDI[],MATCH(Table3[[#This Row],[city_name]],tb_MHDI[mun_uf],0),7)</f>
        <v>0.82</v>
      </c>
      <c r="I4117">
        <f>INDEX(tb_MHDI[],MATCH(Table3[[#This Row],[city_name]],tb_MHDI[mun_uf],0),8)</f>
        <v>0.61</v>
      </c>
      <c r="J4117">
        <f>_xlfn.NUMBERVALUE(INDEX(tb_SVI[],MATCH(Table3[[#This Row],[city_name]],tb_SVI[city_name_uf],0),8),".")</f>
        <v>0.19500000000000001</v>
      </c>
      <c r="K4117">
        <f>_xlfn.NUMBERVALUE(INDEX(tb_SVI[],MATCH(Table3[[#This Row],[city_name]],tb_SVI[city_name_uf],0),9),".")</f>
        <v>6.0999999999999999E-2</v>
      </c>
      <c r="L4117">
        <f>_xlfn.NUMBERVALUE(INDEX(tb_SVI[],MATCH(Table3[[#This Row],[city_name]],tb_SVI[city_name_uf],0),10),".")</f>
        <v>0.32400000000000001</v>
      </c>
      <c r="M4117">
        <f>_xlfn.NUMBERVALUE(INDEX(tb_SVI[],MATCH(Table3[[#This Row],[city_name]],tb_SVI[city_name_uf],0),11),".")</f>
        <v>0.2</v>
      </c>
      <c r="N4117" s="14">
        <f>_xlfn.PERCENTRANK.INC(Table3[MHDI_tot],Table3[[#This Row],[MHDI_tot]],3)</f>
        <v>0.72199999999999998</v>
      </c>
    </row>
    <row r="4118" spans="1:14" hidden="1" x14ac:dyDescent="0.2">
      <c r="A4118" t="str">
        <f>SVI!F4118</f>
        <v>Roncador/PR</v>
      </c>
      <c r="B4118" t="str">
        <f>INDEX(tb_SVI[],MATCH(Table3[[#This Row],[ibge_cod]],tb_SVI[Município],0),1)</f>
        <v>PR</v>
      </c>
      <c r="C4118" t="str">
        <f>INDEX(tb_SVI[],MATCH(Table3[[#This Row],[city_name]],tb_SVI[city_name_uf],0),3)</f>
        <v>4122503</v>
      </c>
      <c r="D4118" t="s">
        <v>21748</v>
      </c>
      <c r="E4118" s="11">
        <f>INDEX(tb_SVI[],MATCH(Table3[[#This Row],[city_name]],tb_SVI[city_name_uf],0),5)</f>
        <v>9645</v>
      </c>
      <c r="F4118">
        <f>INDEX(tb_MHDI[],MATCH(Table3[[#This Row],[city_name]],tb_MHDI[mun_uf],0),5)</f>
        <v>0.68100000000000005</v>
      </c>
      <c r="G4118">
        <f>INDEX(tb_MHDI[],MATCH(Table3[[#This Row],[city_name]],tb_MHDI[mun_uf],0),6)</f>
        <v>0.66500000000000004</v>
      </c>
      <c r="H4118">
        <f>INDEX(tb_MHDI[],MATCH(Table3[[#This Row],[city_name]],tb_MHDI[mun_uf],0),7)</f>
        <v>0.79700000000000004</v>
      </c>
      <c r="I4118">
        <f>INDEX(tb_MHDI[],MATCH(Table3[[#This Row],[city_name]],tb_MHDI[mun_uf],0),8)</f>
        <v>0.59499999999999997</v>
      </c>
      <c r="J4118">
        <f>_xlfn.NUMBERVALUE(INDEX(tb_SVI[],MATCH(Table3[[#This Row],[city_name]],tb_SVI[city_name_uf],0),8),".")</f>
        <v>0.31900000000000001</v>
      </c>
      <c r="K4118">
        <f>_xlfn.NUMBERVALUE(INDEX(tb_SVI[],MATCH(Table3[[#This Row],[city_name]],tb_SVI[city_name_uf],0),9),".")</f>
        <v>0.20399999999999999</v>
      </c>
      <c r="L4118">
        <f>_xlfn.NUMBERVALUE(INDEX(tb_SVI[],MATCH(Table3[[#This Row],[city_name]],tb_SVI[city_name_uf],0),10),".")</f>
        <v>0.34799999999999998</v>
      </c>
      <c r="M4118">
        <f>_xlfn.NUMBERVALUE(INDEX(tb_SVI[],MATCH(Table3[[#This Row],[city_name]],tb_SVI[city_name_uf],0),11),".")</f>
        <v>0.40600000000000003</v>
      </c>
      <c r="N4118" s="14">
        <f>_xlfn.PERCENTRANK.INC(Table3[MHDI_tot],Table3[[#This Row],[MHDI_tot]],3)</f>
        <v>0.56200000000000006</v>
      </c>
    </row>
    <row r="4119" spans="1:14" hidden="1" x14ac:dyDescent="0.2">
      <c r="A4119" t="str">
        <f>SVI!F4119</f>
        <v>Rolândia/PR</v>
      </c>
      <c r="B4119" t="str">
        <f>INDEX(tb_SVI[],MATCH(Table3[[#This Row],[ibge_cod]],tb_SVI[Município],0),1)</f>
        <v>PR</v>
      </c>
      <c r="C4119" t="str">
        <f>INDEX(tb_SVI[],MATCH(Table3[[#This Row],[city_name]],tb_SVI[city_name_uf],0),3)</f>
        <v>4122404</v>
      </c>
      <c r="D4119" t="s">
        <v>21749</v>
      </c>
      <c r="E4119" s="11">
        <f>INDEX(tb_SVI[],MATCH(Table3[[#This Row],[city_name]],tb_SVI[city_name_uf],0),5)</f>
        <v>67383</v>
      </c>
      <c r="F4119">
        <f>INDEX(tb_MHDI[],MATCH(Table3[[#This Row],[city_name]],tb_MHDI[mun_uf],0),5)</f>
        <v>0.73899999999999999</v>
      </c>
      <c r="G4119">
        <f>INDEX(tb_MHDI[],MATCH(Table3[[#This Row],[city_name]],tb_MHDI[mun_uf],0),6)</f>
        <v>0.74399999999999999</v>
      </c>
      <c r="H4119">
        <f>INDEX(tb_MHDI[],MATCH(Table3[[#This Row],[city_name]],tb_MHDI[mun_uf],0),7)</f>
        <v>0.82099999999999995</v>
      </c>
      <c r="I4119">
        <f>INDEX(tb_MHDI[],MATCH(Table3[[#This Row],[city_name]],tb_MHDI[mun_uf],0),8)</f>
        <v>0.66100000000000003</v>
      </c>
      <c r="J4119">
        <f>_xlfn.NUMBERVALUE(INDEX(tb_SVI[],MATCH(Table3[[#This Row],[city_name]],tb_SVI[city_name_uf],0),8),".")</f>
        <v>0.19800000000000001</v>
      </c>
      <c r="K4119">
        <f>_xlfn.NUMBERVALUE(INDEX(tb_SVI[],MATCH(Table3[[#This Row],[city_name]],tb_SVI[city_name_uf],0),9),".")</f>
        <v>9.9000000000000005E-2</v>
      </c>
      <c r="L4119">
        <f>_xlfn.NUMBERVALUE(INDEX(tb_SVI[],MATCH(Table3[[#This Row],[city_name]],tb_SVI[city_name_uf],0),10),".")</f>
        <v>0.28499999999999998</v>
      </c>
      <c r="M4119">
        <f>_xlfn.NUMBERVALUE(INDEX(tb_SVI[],MATCH(Table3[[#This Row],[city_name]],tb_SVI[city_name_uf],0),11),".")</f>
        <v>0.21099999999999999</v>
      </c>
      <c r="N4119" s="14">
        <f>_xlfn.PERCENTRANK.INC(Table3[MHDI_tot],Table3[[#This Row],[MHDI_tot]],3)</f>
        <v>0.85199999999999998</v>
      </c>
    </row>
    <row r="4120" spans="1:14" hidden="1" x14ac:dyDescent="0.2">
      <c r="A4120" t="str">
        <f>SVI!F4120</f>
        <v>Rio Branco do Ivaí/PR</v>
      </c>
      <c r="B4120" t="str">
        <f>INDEX(tb_SVI[],MATCH(Table3[[#This Row],[ibge_cod]],tb_SVI[Município],0),1)</f>
        <v>PR</v>
      </c>
      <c r="C4120" t="str">
        <f>INDEX(tb_SVI[],MATCH(Table3[[#This Row],[city_name]],tb_SVI[city_name_uf],0),3)</f>
        <v>4122172</v>
      </c>
      <c r="D4120" t="s">
        <v>21750</v>
      </c>
      <c r="E4120" s="11">
        <f>INDEX(tb_SVI[],MATCH(Table3[[#This Row],[city_name]],tb_SVI[city_name_uf],0),5)</f>
        <v>4109</v>
      </c>
      <c r="F4120">
        <f>INDEX(tb_MHDI[],MATCH(Table3[[#This Row],[city_name]],tb_MHDI[mun_uf],0),5)</f>
        <v>0.64</v>
      </c>
      <c r="G4120">
        <f>INDEX(tb_MHDI[],MATCH(Table3[[#This Row],[city_name]],tb_MHDI[mun_uf],0),6)</f>
        <v>0.624</v>
      </c>
      <c r="H4120">
        <f>INDEX(tb_MHDI[],MATCH(Table3[[#This Row],[city_name]],tb_MHDI[mun_uf],0),7)</f>
        <v>0.78300000000000003</v>
      </c>
      <c r="I4120">
        <f>INDEX(tb_MHDI[],MATCH(Table3[[#This Row],[city_name]],tb_MHDI[mun_uf],0),8)</f>
        <v>0.53700000000000003</v>
      </c>
      <c r="J4120">
        <f>_xlfn.NUMBERVALUE(INDEX(tb_SVI[],MATCH(Table3[[#This Row],[city_name]],tb_SVI[city_name_uf],0),8),".")</f>
        <v>0.30499999999999999</v>
      </c>
      <c r="K4120">
        <f>_xlfn.NUMBERVALUE(INDEX(tb_SVI[],MATCH(Table3[[#This Row],[city_name]],tb_SVI[city_name_uf],0),9),".")</f>
        <v>5.8000000000000003E-2</v>
      </c>
      <c r="L4120">
        <f>_xlfn.NUMBERVALUE(INDEX(tb_SVI[],MATCH(Table3[[#This Row],[city_name]],tb_SVI[city_name_uf],0),10),".")</f>
        <v>0.42899999999999999</v>
      </c>
      <c r="M4120">
        <f>_xlfn.NUMBERVALUE(INDEX(tb_SVI[],MATCH(Table3[[#This Row],[city_name]],tb_SVI[city_name_uf],0),11),".")</f>
        <v>0.42699999999999999</v>
      </c>
      <c r="N4120" s="14">
        <f>_xlfn.PERCENTRANK.INC(Table3[MHDI_tot],Table3[[#This Row],[MHDI_tot]],3)</f>
        <v>0.40500000000000003</v>
      </c>
    </row>
    <row r="4121" spans="1:14" hidden="1" x14ac:dyDescent="0.2">
      <c r="A4121" t="str">
        <f>SVI!F4121</f>
        <v>Rio Bonito do Iguaçu/PR</v>
      </c>
      <c r="B4121" t="str">
        <f>INDEX(tb_SVI[],MATCH(Table3[[#This Row],[ibge_cod]],tb_SVI[Município],0),1)</f>
        <v>PR</v>
      </c>
      <c r="C4121" t="str">
        <f>INDEX(tb_SVI[],MATCH(Table3[[#This Row],[city_name]],tb_SVI[city_name_uf],0),3)</f>
        <v>4122156</v>
      </c>
      <c r="D4121" t="s">
        <v>21751</v>
      </c>
      <c r="E4121" s="11">
        <f>INDEX(tb_SVI[],MATCH(Table3[[#This Row],[city_name]],tb_SVI[city_name_uf],0),5)</f>
        <v>13255</v>
      </c>
      <c r="F4121">
        <f>INDEX(tb_MHDI[],MATCH(Table3[[#This Row],[city_name]],tb_MHDI[mun_uf],0),5)</f>
        <v>0.629</v>
      </c>
      <c r="G4121">
        <f>INDEX(tb_MHDI[],MATCH(Table3[[#This Row],[city_name]],tb_MHDI[mun_uf],0),6)</f>
        <v>0.63100000000000001</v>
      </c>
      <c r="H4121">
        <f>INDEX(tb_MHDI[],MATCH(Table3[[#This Row],[city_name]],tb_MHDI[mun_uf],0),7)</f>
        <v>0.79200000000000004</v>
      </c>
      <c r="I4121">
        <f>INDEX(tb_MHDI[],MATCH(Table3[[#This Row],[city_name]],tb_MHDI[mun_uf],0),8)</f>
        <v>0.498</v>
      </c>
      <c r="J4121">
        <f>_xlfn.NUMBERVALUE(INDEX(tb_SVI[],MATCH(Table3[[#This Row],[city_name]],tb_SVI[city_name_uf],0),8),".")</f>
        <v>0.311</v>
      </c>
      <c r="K4121">
        <f>_xlfn.NUMBERVALUE(INDEX(tb_SVI[],MATCH(Table3[[#This Row],[city_name]],tb_SVI[city_name_uf],0),9),".")</f>
        <v>9.0999999999999998E-2</v>
      </c>
      <c r="L4121">
        <f>_xlfn.NUMBERVALUE(INDEX(tb_SVI[],MATCH(Table3[[#This Row],[city_name]],tb_SVI[city_name_uf],0),10),".")</f>
        <v>0.378</v>
      </c>
      <c r="M4121">
        <f>_xlfn.NUMBERVALUE(INDEX(tb_SVI[],MATCH(Table3[[#This Row],[city_name]],tb_SVI[city_name_uf],0),11),".")</f>
        <v>0.46500000000000002</v>
      </c>
      <c r="N4121" s="14">
        <f>_xlfn.PERCENTRANK.INC(Table3[MHDI_tot],Table3[[#This Row],[MHDI_tot]],3)</f>
        <v>0.36699999999999999</v>
      </c>
    </row>
    <row r="4122" spans="1:14" hidden="1" x14ac:dyDescent="0.2">
      <c r="A4122" t="str">
        <f>SVI!F4122</f>
        <v>Rio Bom/PR</v>
      </c>
      <c r="B4122" t="str">
        <f>INDEX(tb_SVI[],MATCH(Table3[[#This Row],[ibge_cod]],tb_SVI[Município],0),1)</f>
        <v>PR</v>
      </c>
      <c r="C4122" t="str">
        <f>INDEX(tb_SVI[],MATCH(Table3[[#This Row],[city_name]],tb_SVI[city_name_uf],0),3)</f>
        <v>4122107</v>
      </c>
      <c r="D4122" t="s">
        <v>21752</v>
      </c>
      <c r="E4122" s="11">
        <f>INDEX(tb_SVI[],MATCH(Table3[[#This Row],[city_name]],tb_SVI[city_name_uf],0),5)</f>
        <v>3182</v>
      </c>
      <c r="F4122">
        <f>INDEX(tb_MHDI[],MATCH(Table3[[#This Row],[city_name]],tb_MHDI[mun_uf],0),5)</f>
        <v>0.72899999999999998</v>
      </c>
      <c r="G4122">
        <f>INDEX(tb_MHDI[],MATCH(Table3[[#This Row],[city_name]],tb_MHDI[mun_uf],0),6)</f>
        <v>0.67200000000000004</v>
      </c>
      <c r="H4122">
        <f>INDEX(tb_MHDI[],MATCH(Table3[[#This Row],[city_name]],tb_MHDI[mun_uf],0),7)</f>
        <v>0.84799999999999998</v>
      </c>
      <c r="I4122">
        <f>INDEX(tb_MHDI[],MATCH(Table3[[#This Row],[city_name]],tb_MHDI[mun_uf],0),8)</f>
        <v>0.68100000000000005</v>
      </c>
      <c r="J4122">
        <f>_xlfn.NUMBERVALUE(INDEX(tb_SVI[],MATCH(Table3[[#This Row],[city_name]],tb_SVI[city_name_uf],0),8),".")</f>
        <v>0.221</v>
      </c>
      <c r="K4122">
        <f>_xlfn.NUMBERVALUE(INDEX(tb_SVI[],MATCH(Table3[[#This Row],[city_name]],tb_SVI[city_name_uf],0),9),".")</f>
        <v>0.11</v>
      </c>
      <c r="L4122">
        <f>_xlfn.NUMBERVALUE(INDEX(tb_SVI[],MATCH(Table3[[#This Row],[city_name]],tb_SVI[city_name_uf],0),10),".")</f>
        <v>0.26600000000000001</v>
      </c>
      <c r="M4122">
        <f>_xlfn.NUMBERVALUE(INDEX(tb_SVI[],MATCH(Table3[[#This Row],[city_name]],tb_SVI[city_name_uf],0),11),".")</f>
        <v>0.28699999999999998</v>
      </c>
      <c r="N4122" s="14">
        <f>_xlfn.PERCENTRANK.INC(Table3[MHDI_tot],Table3[[#This Row],[MHDI_tot]],3)</f>
        <v>0.80600000000000005</v>
      </c>
    </row>
    <row r="4123" spans="1:14" hidden="1" x14ac:dyDescent="0.2">
      <c r="A4123" t="str">
        <f>SVI!F4123</f>
        <v>Rio Azul/PR</v>
      </c>
      <c r="B4123" t="str">
        <f>INDEX(tb_SVI[],MATCH(Table3[[#This Row],[ibge_cod]],tb_SVI[Município],0),1)</f>
        <v>PR</v>
      </c>
      <c r="C4123" t="str">
        <f>INDEX(tb_SVI[],MATCH(Table3[[#This Row],[city_name]],tb_SVI[city_name_uf],0),3)</f>
        <v>4122008</v>
      </c>
      <c r="D4123" t="s">
        <v>21753</v>
      </c>
      <c r="E4123" s="11">
        <f>INDEX(tb_SVI[],MATCH(Table3[[#This Row],[city_name]],tb_SVI[city_name_uf],0),5)</f>
        <v>15336</v>
      </c>
      <c r="F4123">
        <f>INDEX(tb_MHDI[],MATCH(Table3[[#This Row],[city_name]],tb_MHDI[mun_uf],0),5)</f>
        <v>0.68700000000000006</v>
      </c>
      <c r="G4123">
        <f>INDEX(tb_MHDI[],MATCH(Table3[[#This Row],[city_name]],tb_MHDI[mun_uf],0),6)</f>
        <v>0.72799999999999998</v>
      </c>
      <c r="H4123">
        <f>INDEX(tb_MHDI[],MATCH(Table3[[#This Row],[city_name]],tb_MHDI[mun_uf],0),7)</f>
        <v>0.81899999999999995</v>
      </c>
      <c r="I4123">
        <f>INDEX(tb_MHDI[],MATCH(Table3[[#This Row],[city_name]],tb_MHDI[mun_uf],0),8)</f>
        <v>0.54400000000000004</v>
      </c>
      <c r="J4123">
        <f>_xlfn.NUMBERVALUE(INDEX(tb_SVI[],MATCH(Table3[[#This Row],[city_name]],tb_SVI[city_name_uf],0),8),".")</f>
        <v>0.25900000000000001</v>
      </c>
      <c r="K4123">
        <f>_xlfn.NUMBERVALUE(INDEX(tb_SVI[],MATCH(Table3[[#This Row],[city_name]],tb_SVI[city_name_uf],0),9),".")</f>
        <v>7.6999999999999999E-2</v>
      </c>
      <c r="L4123">
        <f>_xlfn.NUMBERVALUE(INDEX(tb_SVI[],MATCH(Table3[[#This Row],[city_name]],tb_SVI[city_name_uf],0),10),".")</f>
        <v>0.36899999999999999</v>
      </c>
      <c r="M4123">
        <f>_xlfn.NUMBERVALUE(INDEX(tb_SVI[],MATCH(Table3[[#This Row],[city_name]],tb_SVI[city_name_uf],0),11),".")</f>
        <v>0.33100000000000002</v>
      </c>
      <c r="N4123" s="14">
        <f>_xlfn.PERCENTRANK.INC(Table3[MHDI_tot],Table3[[#This Row],[MHDI_tot]],3)</f>
        <v>0.59</v>
      </c>
    </row>
    <row r="4124" spans="1:14" hidden="1" x14ac:dyDescent="0.2">
      <c r="A4124" t="str">
        <f>SVI!F4124</f>
        <v>Ribeirão do Pinhal/PR</v>
      </c>
      <c r="B4124" t="str">
        <f>INDEX(tb_SVI[],MATCH(Table3[[#This Row],[ibge_cod]],tb_SVI[Município],0),1)</f>
        <v>PR</v>
      </c>
      <c r="C4124" t="str">
        <f>INDEX(tb_SVI[],MATCH(Table3[[#This Row],[city_name]],tb_SVI[city_name_uf],0),3)</f>
        <v>4121901</v>
      </c>
      <c r="D4124" t="s">
        <v>21754</v>
      </c>
      <c r="E4124" s="11">
        <f>INDEX(tb_SVI[],MATCH(Table3[[#This Row],[city_name]],tb_SVI[city_name_uf],0),5)</f>
        <v>12948</v>
      </c>
      <c r="F4124">
        <f>INDEX(tb_MHDI[],MATCH(Table3[[#This Row],[city_name]],tb_MHDI[mun_uf],0),5)</f>
        <v>0.70099999999999996</v>
      </c>
      <c r="G4124">
        <f>INDEX(tb_MHDI[],MATCH(Table3[[#This Row],[city_name]],tb_MHDI[mun_uf],0),6)</f>
        <v>0.68400000000000005</v>
      </c>
      <c r="H4124">
        <f>INDEX(tb_MHDI[],MATCH(Table3[[#This Row],[city_name]],tb_MHDI[mun_uf],0),7)</f>
        <v>0.82399999999999995</v>
      </c>
      <c r="I4124">
        <f>INDEX(tb_MHDI[],MATCH(Table3[[#This Row],[city_name]],tb_MHDI[mun_uf],0),8)</f>
        <v>0.61099999999999999</v>
      </c>
      <c r="J4124">
        <f>_xlfn.NUMBERVALUE(INDEX(tb_SVI[],MATCH(Table3[[#This Row],[city_name]],tb_SVI[city_name_uf],0),8),".")</f>
        <v>0.38</v>
      </c>
      <c r="K4124">
        <f>_xlfn.NUMBERVALUE(INDEX(tb_SVI[],MATCH(Table3[[#This Row],[city_name]],tb_SVI[city_name_uf],0),9),".")</f>
        <v>0.4</v>
      </c>
      <c r="L4124">
        <f>_xlfn.NUMBERVALUE(INDEX(tb_SVI[],MATCH(Table3[[#This Row],[city_name]],tb_SVI[city_name_uf],0),10),".")</f>
        <v>0.41799999999999998</v>
      </c>
      <c r="M4124">
        <f>_xlfn.NUMBERVALUE(INDEX(tb_SVI[],MATCH(Table3[[#This Row],[city_name]],tb_SVI[city_name_uf],0),11),".")</f>
        <v>0.32300000000000001</v>
      </c>
      <c r="N4124" s="14">
        <f>_xlfn.PERCENTRANK.INC(Table3[MHDI_tot],Table3[[#This Row],[MHDI_tot]],3)</f>
        <v>0.65800000000000003</v>
      </c>
    </row>
    <row r="4125" spans="1:14" hidden="1" x14ac:dyDescent="0.2">
      <c r="A4125" t="str">
        <f>SVI!F4125</f>
        <v>Ribeirão Claro/PR</v>
      </c>
      <c r="B4125" t="str">
        <f>INDEX(tb_SVI[],MATCH(Table3[[#This Row],[ibge_cod]],tb_SVI[Município],0),1)</f>
        <v>PR</v>
      </c>
      <c r="C4125" t="str">
        <f>INDEX(tb_SVI[],MATCH(Table3[[#This Row],[city_name]],tb_SVI[city_name_uf],0),3)</f>
        <v>4121802</v>
      </c>
      <c r="D4125" t="s">
        <v>21755</v>
      </c>
      <c r="E4125" s="11">
        <f>INDEX(tb_SVI[],MATCH(Table3[[#This Row],[city_name]],tb_SVI[city_name_uf],0),5)</f>
        <v>10645</v>
      </c>
      <c r="F4125">
        <f>INDEX(tb_MHDI[],MATCH(Table3[[#This Row],[city_name]],tb_MHDI[mun_uf],0),5)</f>
        <v>0.71599999999999997</v>
      </c>
      <c r="G4125">
        <f>INDEX(tb_MHDI[],MATCH(Table3[[#This Row],[city_name]],tb_MHDI[mun_uf],0),6)</f>
        <v>0.70399999999999996</v>
      </c>
      <c r="H4125">
        <f>INDEX(tb_MHDI[],MATCH(Table3[[#This Row],[city_name]],tb_MHDI[mun_uf],0),7)</f>
        <v>0.83199999999999996</v>
      </c>
      <c r="I4125">
        <f>INDEX(tb_MHDI[],MATCH(Table3[[#This Row],[city_name]],tb_MHDI[mun_uf],0),8)</f>
        <v>0.627</v>
      </c>
      <c r="J4125">
        <f>_xlfn.NUMBERVALUE(INDEX(tb_SVI[],MATCH(Table3[[#This Row],[city_name]],tb_SVI[city_name_uf],0),8),".")</f>
        <v>0.19700000000000001</v>
      </c>
      <c r="K4125">
        <f>_xlfn.NUMBERVALUE(INDEX(tb_SVI[],MATCH(Table3[[#This Row],[city_name]],tb_SVI[city_name_uf],0),9),".")</f>
        <v>2.3E-2</v>
      </c>
      <c r="L4125">
        <f>_xlfn.NUMBERVALUE(INDEX(tb_SVI[],MATCH(Table3[[#This Row],[city_name]],tb_SVI[city_name_uf],0),10),".")</f>
        <v>0.26800000000000002</v>
      </c>
      <c r="M4125">
        <f>_xlfn.NUMBERVALUE(INDEX(tb_SVI[],MATCH(Table3[[#This Row],[city_name]],tb_SVI[city_name_uf],0),11),".")</f>
        <v>0.3</v>
      </c>
      <c r="N4125" s="14">
        <f>_xlfn.PERCENTRANK.INC(Table3[MHDI_tot],Table3[[#This Row],[MHDI_tot]],3)</f>
        <v>0.73899999999999999</v>
      </c>
    </row>
    <row r="4126" spans="1:14" hidden="1" x14ac:dyDescent="0.2">
      <c r="A4126" t="str">
        <f>SVI!F4126</f>
        <v>Reserva do Iguaçu/PR</v>
      </c>
      <c r="B4126" t="str">
        <f>INDEX(tb_SVI[],MATCH(Table3[[#This Row],[ibge_cod]],tb_SVI[Município],0),1)</f>
        <v>PR</v>
      </c>
      <c r="C4126" t="str">
        <f>INDEX(tb_SVI[],MATCH(Table3[[#This Row],[city_name]],tb_SVI[city_name_uf],0),3)</f>
        <v>4121752</v>
      </c>
      <c r="D4126" t="s">
        <v>21756</v>
      </c>
      <c r="E4126" s="11">
        <f>INDEX(tb_SVI[],MATCH(Table3[[#This Row],[city_name]],tb_SVI[city_name_uf],0),5)</f>
        <v>8069</v>
      </c>
      <c r="F4126">
        <f>INDEX(tb_MHDI[],MATCH(Table3[[#This Row],[city_name]],tb_MHDI[mun_uf],0),5)</f>
        <v>0.64800000000000002</v>
      </c>
      <c r="G4126">
        <f>INDEX(tb_MHDI[],MATCH(Table3[[#This Row],[city_name]],tb_MHDI[mun_uf],0),6)</f>
        <v>0.63600000000000001</v>
      </c>
      <c r="H4126">
        <f>INDEX(tb_MHDI[],MATCH(Table3[[#This Row],[city_name]],tb_MHDI[mun_uf],0),7)</f>
        <v>0.82</v>
      </c>
      <c r="I4126">
        <f>INDEX(tb_MHDI[],MATCH(Table3[[#This Row],[city_name]],tb_MHDI[mun_uf],0),8)</f>
        <v>0.52100000000000002</v>
      </c>
      <c r="J4126">
        <f>_xlfn.NUMBERVALUE(INDEX(tb_SVI[],MATCH(Table3[[#This Row],[city_name]],tb_SVI[city_name_uf],0),8),".")</f>
        <v>0.317</v>
      </c>
      <c r="K4126">
        <f>_xlfn.NUMBERVALUE(INDEX(tb_SVI[],MATCH(Table3[[#This Row],[city_name]],tb_SVI[city_name_uf],0),9),".")</f>
        <v>0.10199999999999999</v>
      </c>
      <c r="L4126">
        <f>_xlfn.NUMBERVALUE(INDEX(tb_SVI[],MATCH(Table3[[#This Row],[city_name]],tb_SVI[city_name_uf],0),10),".")</f>
        <v>0.45800000000000002</v>
      </c>
      <c r="M4126">
        <f>_xlfn.NUMBERVALUE(INDEX(tb_SVI[],MATCH(Table3[[#This Row],[city_name]],tb_SVI[city_name_uf],0),11),".")</f>
        <v>0.39200000000000002</v>
      </c>
      <c r="N4126" s="14">
        <f>_xlfn.PERCENTRANK.INC(Table3[MHDI_tot],Table3[[#This Row],[MHDI_tot]],3)</f>
        <v>0.43</v>
      </c>
    </row>
    <row r="4127" spans="1:14" hidden="1" x14ac:dyDescent="0.2">
      <c r="A4127" t="str">
        <f>SVI!F4127</f>
        <v>Reserva/PR</v>
      </c>
      <c r="B4127" t="str">
        <f>INDEX(tb_SVI[],MATCH(Table3[[#This Row],[ibge_cod]],tb_SVI[Município],0),1)</f>
        <v>PR</v>
      </c>
      <c r="C4127" t="str">
        <f>INDEX(tb_SVI[],MATCH(Table3[[#This Row],[city_name]],tb_SVI[city_name_uf],0),3)</f>
        <v>4121703</v>
      </c>
      <c r="D4127" t="s">
        <v>21757</v>
      </c>
      <c r="E4127" s="11">
        <f>INDEX(tb_SVI[],MATCH(Table3[[#This Row],[city_name]],tb_SVI[city_name_uf],0),5)</f>
        <v>26825</v>
      </c>
      <c r="F4127">
        <f>INDEX(tb_MHDI[],MATCH(Table3[[#This Row],[city_name]],tb_MHDI[mun_uf],0),5)</f>
        <v>0.61799999999999999</v>
      </c>
      <c r="G4127">
        <f>INDEX(tb_MHDI[],MATCH(Table3[[#This Row],[city_name]],tb_MHDI[mun_uf],0),6)</f>
        <v>0.65</v>
      </c>
      <c r="H4127">
        <f>INDEX(tb_MHDI[],MATCH(Table3[[#This Row],[city_name]],tb_MHDI[mun_uf],0),7)</f>
        <v>0.78600000000000003</v>
      </c>
      <c r="I4127">
        <f>INDEX(tb_MHDI[],MATCH(Table3[[#This Row],[city_name]],tb_MHDI[mun_uf],0),8)</f>
        <v>0.46100000000000002</v>
      </c>
      <c r="J4127">
        <f>_xlfn.NUMBERVALUE(INDEX(tb_SVI[],MATCH(Table3[[#This Row],[city_name]],tb_SVI[city_name_uf],0),8),".")</f>
        <v>0.39600000000000002</v>
      </c>
      <c r="K4127">
        <f>_xlfn.NUMBERVALUE(INDEX(tb_SVI[],MATCH(Table3[[#This Row],[city_name]],tb_SVI[city_name_uf],0),9),".")</f>
        <v>0.30399999999999999</v>
      </c>
      <c r="L4127">
        <f>_xlfn.NUMBERVALUE(INDEX(tb_SVI[],MATCH(Table3[[#This Row],[city_name]],tb_SVI[city_name_uf],0),10),".")</f>
        <v>0.47</v>
      </c>
      <c r="M4127">
        <f>_xlfn.NUMBERVALUE(INDEX(tb_SVI[],MATCH(Table3[[#This Row],[city_name]],tb_SVI[city_name_uf],0),11),".")</f>
        <v>0.41299999999999998</v>
      </c>
      <c r="N4127" s="14">
        <f>_xlfn.PERCENTRANK.INC(Table3[MHDI_tot],Table3[[#This Row],[MHDI_tot]],3)</f>
        <v>0.32500000000000001</v>
      </c>
    </row>
    <row r="4128" spans="1:14" hidden="1" x14ac:dyDescent="0.2">
      <c r="A4128" t="str">
        <f>SVI!F4128</f>
        <v>Renascença/PR</v>
      </c>
      <c r="B4128" t="str">
        <f>INDEX(tb_SVI[],MATCH(Table3[[#This Row],[ibge_cod]],tb_SVI[Município],0),1)</f>
        <v>PR</v>
      </c>
      <c r="C4128" t="str">
        <f>INDEX(tb_SVI[],MATCH(Table3[[#This Row],[city_name]],tb_SVI[city_name_uf],0),3)</f>
        <v>4121604</v>
      </c>
      <c r="D4128" t="s">
        <v>21758</v>
      </c>
      <c r="E4128" s="11">
        <f>INDEX(tb_SVI[],MATCH(Table3[[#This Row],[city_name]],tb_SVI[city_name_uf],0),5)</f>
        <v>6787</v>
      </c>
      <c r="F4128">
        <f>INDEX(tb_MHDI[],MATCH(Table3[[#This Row],[city_name]],tb_MHDI[mun_uf],0),5)</f>
        <v>0.73299999999999998</v>
      </c>
      <c r="G4128">
        <f>INDEX(tb_MHDI[],MATCH(Table3[[#This Row],[city_name]],tb_MHDI[mun_uf],0),6)</f>
        <v>0.746</v>
      </c>
      <c r="H4128">
        <f>INDEX(tb_MHDI[],MATCH(Table3[[#This Row],[city_name]],tb_MHDI[mun_uf],0),7)</f>
        <v>0.83799999999999997</v>
      </c>
      <c r="I4128">
        <f>INDEX(tb_MHDI[],MATCH(Table3[[#This Row],[city_name]],tb_MHDI[mun_uf],0),8)</f>
        <v>0.63</v>
      </c>
      <c r="J4128">
        <f>_xlfn.NUMBERVALUE(INDEX(tb_SVI[],MATCH(Table3[[#This Row],[city_name]],tb_SVI[city_name_uf],0),8),".")</f>
        <v>0.25</v>
      </c>
      <c r="K4128">
        <f>_xlfn.NUMBERVALUE(INDEX(tb_SVI[],MATCH(Table3[[#This Row],[city_name]],tb_SVI[city_name_uf],0),9),".")</f>
        <v>0.05</v>
      </c>
      <c r="L4128">
        <f>_xlfn.NUMBERVALUE(INDEX(tb_SVI[],MATCH(Table3[[#This Row],[city_name]],tb_SVI[city_name_uf],0),10),".")</f>
        <v>0.29199999999999998</v>
      </c>
      <c r="M4128">
        <f>_xlfn.NUMBERVALUE(INDEX(tb_SVI[],MATCH(Table3[[#This Row],[city_name]],tb_SVI[city_name_uf],0),11),".")</f>
        <v>0.40699999999999997</v>
      </c>
      <c r="N4128" s="14">
        <f>_xlfn.PERCENTRANK.INC(Table3[MHDI_tot],Table3[[#This Row],[MHDI_tot]],3)</f>
        <v>0.82599999999999996</v>
      </c>
    </row>
    <row r="4129" spans="1:14" hidden="1" x14ac:dyDescent="0.2">
      <c r="A4129" t="str">
        <f>SVI!F4129</f>
        <v>Rebouças/PR</v>
      </c>
      <c r="B4129" t="str">
        <f>INDEX(tb_SVI[],MATCH(Table3[[#This Row],[ibge_cod]],tb_SVI[Município],0),1)</f>
        <v>PR</v>
      </c>
      <c r="C4129" t="str">
        <f>INDEX(tb_SVI[],MATCH(Table3[[#This Row],[city_name]],tb_SVI[city_name_uf],0),3)</f>
        <v>4121505</v>
      </c>
      <c r="D4129" t="s">
        <v>21759</v>
      </c>
      <c r="E4129" s="11">
        <f>INDEX(tb_SVI[],MATCH(Table3[[#This Row],[city_name]],tb_SVI[city_name_uf],0),5)</f>
        <v>14946</v>
      </c>
      <c r="F4129">
        <f>INDEX(tb_MHDI[],MATCH(Table3[[#This Row],[city_name]],tb_MHDI[mun_uf],0),5)</f>
        <v>0.67200000000000004</v>
      </c>
      <c r="G4129">
        <f>INDEX(tb_MHDI[],MATCH(Table3[[#This Row],[city_name]],tb_MHDI[mun_uf],0),6)</f>
        <v>0.64700000000000002</v>
      </c>
      <c r="H4129">
        <f>INDEX(tb_MHDI[],MATCH(Table3[[#This Row],[city_name]],tb_MHDI[mun_uf],0),7)</f>
        <v>0.81399999999999995</v>
      </c>
      <c r="I4129">
        <f>INDEX(tb_MHDI[],MATCH(Table3[[#This Row],[city_name]],tb_MHDI[mun_uf],0),8)</f>
        <v>0.57599999999999996</v>
      </c>
      <c r="J4129">
        <f>_xlfn.NUMBERVALUE(INDEX(tb_SVI[],MATCH(Table3[[#This Row],[city_name]],tb_SVI[city_name_uf],0),8),".")</f>
        <v>0.29899999999999999</v>
      </c>
      <c r="K4129">
        <f>_xlfn.NUMBERVALUE(INDEX(tb_SVI[],MATCH(Table3[[#This Row],[city_name]],tb_SVI[city_name_uf],0),9),".")</f>
        <v>8.4000000000000005E-2</v>
      </c>
      <c r="L4129">
        <f>_xlfn.NUMBERVALUE(INDEX(tb_SVI[],MATCH(Table3[[#This Row],[city_name]],tb_SVI[city_name_uf],0),10),".")</f>
        <v>0.42099999999999999</v>
      </c>
      <c r="M4129">
        <f>_xlfn.NUMBERVALUE(INDEX(tb_SVI[],MATCH(Table3[[#This Row],[city_name]],tb_SVI[city_name_uf],0),11),".")</f>
        <v>0.39300000000000002</v>
      </c>
      <c r="N4129" s="14">
        <f>_xlfn.PERCENTRANK.INC(Table3[MHDI_tot],Table3[[#This Row],[MHDI_tot]],3)</f>
        <v>0.52500000000000002</v>
      </c>
    </row>
    <row r="4130" spans="1:14" hidden="1" x14ac:dyDescent="0.2">
      <c r="A4130" t="str">
        <f>SVI!F4130</f>
        <v>Realeza/PR</v>
      </c>
      <c r="B4130" t="str">
        <f>INDEX(tb_SVI[],MATCH(Table3[[#This Row],[ibge_cod]],tb_SVI[Município],0),1)</f>
        <v>PR</v>
      </c>
      <c r="C4130" t="str">
        <f>INDEX(tb_SVI[],MATCH(Table3[[#This Row],[city_name]],tb_SVI[city_name_uf],0),3)</f>
        <v>4121406</v>
      </c>
      <c r="D4130" t="s">
        <v>21760</v>
      </c>
      <c r="E4130" s="11">
        <f>INDEX(tb_SVI[],MATCH(Table3[[#This Row],[city_name]],tb_SVI[city_name_uf],0),5)</f>
        <v>16950</v>
      </c>
      <c r="F4130">
        <f>INDEX(tb_MHDI[],MATCH(Table3[[#This Row],[city_name]],tb_MHDI[mun_uf],0),5)</f>
        <v>0.72199999999999998</v>
      </c>
      <c r="G4130">
        <f>INDEX(tb_MHDI[],MATCH(Table3[[#This Row],[city_name]],tb_MHDI[mun_uf],0),6)</f>
        <v>0.72</v>
      </c>
      <c r="H4130">
        <f>INDEX(tb_MHDI[],MATCH(Table3[[#This Row],[city_name]],tb_MHDI[mun_uf],0),7)</f>
        <v>0.83</v>
      </c>
      <c r="I4130">
        <f>INDEX(tb_MHDI[],MATCH(Table3[[#This Row],[city_name]],tb_MHDI[mun_uf],0),8)</f>
        <v>0.63</v>
      </c>
      <c r="J4130">
        <f>_xlfn.NUMBERVALUE(INDEX(tb_SVI[],MATCH(Table3[[#This Row],[city_name]],tb_SVI[city_name_uf],0),8),".")</f>
        <v>0.21199999999999999</v>
      </c>
      <c r="K4130">
        <f>_xlfn.NUMBERVALUE(INDEX(tb_SVI[],MATCH(Table3[[#This Row],[city_name]],tb_SVI[city_name_uf],0),9),".")</f>
        <v>7.8E-2</v>
      </c>
      <c r="L4130">
        <f>_xlfn.NUMBERVALUE(INDEX(tb_SVI[],MATCH(Table3[[#This Row],[city_name]],tb_SVI[city_name_uf],0),10),".")</f>
        <v>0.28799999999999998</v>
      </c>
      <c r="M4130">
        <f>_xlfn.NUMBERVALUE(INDEX(tb_SVI[],MATCH(Table3[[#This Row],[city_name]],tb_SVI[city_name_uf],0),11),".")</f>
        <v>0.27100000000000002</v>
      </c>
      <c r="N4130" s="14">
        <f>_xlfn.PERCENTRANK.INC(Table3[MHDI_tot],Table3[[#This Row],[MHDI_tot]],3)</f>
        <v>0.77200000000000002</v>
      </c>
    </row>
    <row r="4131" spans="1:14" hidden="1" x14ac:dyDescent="0.2">
      <c r="A4131" t="str">
        <f>SVI!F4131</f>
        <v>Rancho Alegre D'Oeste/PR</v>
      </c>
      <c r="B4131" t="str">
        <f>INDEX(tb_SVI[],MATCH(Table3[[#This Row],[ibge_cod]],tb_SVI[Município],0),1)</f>
        <v>PR</v>
      </c>
      <c r="C4131" t="str">
        <f>INDEX(tb_SVI[],MATCH(Table3[[#This Row],[city_name]],tb_SVI[city_name_uf],0),3)</f>
        <v>4121356</v>
      </c>
      <c r="D4131" t="s">
        <v>21761</v>
      </c>
      <c r="E4131" s="11">
        <f>INDEX(tb_SVI[],MATCH(Table3[[#This Row],[city_name]],tb_SVI[city_name_uf],0),5)</f>
        <v>2628</v>
      </c>
      <c r="F4131">
        <f>INDEX(tb_MHDI[],MATCH(Table3[[#This Row],[city_name]],tb_MHDI[mun_uf],0),5)</f>
        <v>0.70399999999999996</v>
      </c>
      <c r="G4131">
        <f>INDEX(tb_MHDI[],MATCH(Table3[[#This Row],[city_name]],tb_MHDI[mun_uf],0),6)</f>
        <v>0.67300000000000004</v>
      </c>
      <c r="H4131">
        <f>INDEX(tb_MHDI[],MATCH(Table3[[#This Row],[city_name]],tb_MHDI[mun_uf],0),7)</f>
        <v>0.83099999999999996</v>
      </c>
      <c r="I4131">
        <f>INDEX(tb_MHDI[],MATCH(Table3[[#This Row],[city_name]],tb_MHDI[mun_uf],0),8)</f>
        <v>0.625</v>
      </c>
      <c r="J4131">
        <f>_xlfn.NUMBERVALUE(INDEX(tb_SVI[],MATCH(Table3[[#This Row],[city_name]],tb_SVI[city_name_uf],0),8),".")</f>
        <v>0.35399999999999998</v>
      </c>
      <c r="K4131">
        <f>_xlfn.NUMBERVALUE(INDEX(tb_SVI[],MATCH(Table3[[#This Row],[city_name]],tb_SVI[city_name_uf],0),9),".")</f>
        <v>0.40400000000000003</v>
      </c>
      <c r="L4131">
        <f>_xlfn.NUMBERVALUE(INDEX(tb_SVI[],MATCH(Table3[[#This Row],[city_name]],tb_SVI[city_name_uf],0),10),".")</f>
        <v>0.37</v>
      </c>
      <c r="M4131">
        <f>_xlfn.NUMBERVALUE(INDEX(tb_SVI[],MATCH(Table3[[#This Row],[city_name]],tb_SVI[city_name_uf],0),11),".")</f>
        <v>0.28699999999999998</v>
      </c>
      <c r="N4131" s="14">
        <f>_xlfn.PERCENTRANK.INC(Table3[MHDI_tot],Table3[[#This Row],[MHDI_tot]],3)</f>
        <v>0.67400000000000004</v>
      </c>
    </row>
    <row r="4132" spans="1:14" hidden="1" x14ac:dyDescent="0.2">
      <c r="A4132" t="str">
        <f>SVI!F4132</f>
        <v>Rancho Alegre/PR</v>
      </c>
      <c r="B4132" t="str">
        <f>INDEX(tb_SVI[],MATCH(Table3[[#This Row],[ibge_cod]],tb_SVI[Município],0),1)</f>
        <v>PR</v>
      </c>
      <c r="C4132" t="str">
        <f>INDEX(tb_SVI[],MATCH(Table3[[#This Row],[city_name]],tb_SVI[city_name_uf],0),3)</f>
        <v>4121307</v>
      </c>
      <c r="D4132" t="s">
        <v>21762</v>
      </c>
      <c r="E4132" s="11">
        <f>INDEX(tb_SVI[],MATCH(Table3[[#This Row],[city_name]],tb_SVI[city_name_uf],0),5)</f>
        <v>3784</v>
      </c>
      <c r="F4132">
        <f>INDEX(tb_MHDI[],MATCH(Table3[[#This Row],[city_name]],tb_MHDI[mun_uf],0),5)</f>
        <v>0.70699999999999996</v>
      </c>
      <c r="G4132">
        <f>INDEX(tb_MHDI[],MATCH(Table3[[#This Row],[city_name]],tb_MHDI[mun_uf],0),6)</f>
        <v>0.69099999999999995</v>
      </c>
      <c r="H4132">
        <f>INDEX(tb_MHDI[],MATCH(Table3[[#This Row],[city_name]],tb_MHDI[mun_uf],0),7)</f>
        <v>0.80800000000000005</v>
      </c>
      <c r="I4132">
        <f>INDEX(tb_MHDI[],MATCH(Table3[[#This Row],[city_name]],tb_MHDI[mun_uf],0),8)</f>
        <v>0.63300000000000001</v>
      </c>
      <c r="J4132">
        <f>_xlfn.NUMBERVALUE(INDEX(tb_SVI[],MATCH(Table3[[#This Row],[city_name]],tb_SVI[city_name_uf],0),8),".")</f>
        <v>0.33900000000000002</v>
      </c>
      <c r="K4132">
        <f>_xlfn.NUMBERVALUE(INDEX(tb_SVI[],MATCH(Table3[[#This Row],[city_name]],tb_SVI[city_name_uf],0),9),".")</f>
        <v>0.40500000000000003</v>
      </c>
      <c r="L4132">
        <f>_xlfn.NUMBERVALUE(INDEX(tb_SVI[],MATCH(Table3[[#This Row],[city_name]],tb_SVI[city_name_uf],0),10),".")</f>
        <v>0.29099999999999998</v>
      </c>
      <c r="M4132">
        <f>_xlfn.NUMBERVALUE(INDEX(tb_SVI[],MATCH(Table3[[#This Row],[city_name]],tb_SVI[city_name_uf],0),11),".")</f>
        <v>0.32100000000000001</v>
      </c>
      <c r="N4132" s="14">
        <f>_xlfn.PERCENTRANK.INC(Table3[MHDI_tot],Table3[[#This Row],[MHDI_tot]],3)</f>
        <v>0.69099999999999995</v>
      </c>
    </row>
    <row r="4133" spans="1:14" hidden="1" x14ac:dyDescent="0.2">
      <c r="A4133" t="str">
        <f>SVI!F4133</f>
        <v>Ramilândia/PR</v>
      </c>
      <c r="B4133" t="str">
        <f>INDEX(tb_SVI[],MATCH(Table3[[#This Row],[ibge_cod]],tb_SVI[Município],0),1)</f>
        <v>PR</v>
      </c>
      <c r="C4133" t="str">
        <f>INDEX(tb_SVI[],MATCH(Table3[[#This Row],[city_name]],tb_SVI[city_name_uf],0),3)</f>
        <v>4121257</v>
      </c>
      <c r="D4133" t="s">
        <v>21763</v>
      </c>
      <c r="E4133" s="11">
        <f>INDEX(tb_SVI[],MATCH(Table3[[#This Row],[city_name]],tb_SVI[city_name_uf],0),5)</f>
        <v>4476</v>
      </c>
      <c r="F4133">
        <f>INDEX(tb_MHDI[],MATCH(Table3[[#This Row],[city_name]],tb_MHDI[mun_uf],0),5)</f>
        <v>0.63</v>
      </c>
      <c r="G4133">
        <f>INDEX(tb_MHDI[],MATCH(Table3[[#This Row],[city_name]],tb_MHDI[mun_uf],0),6)</f>
        <v>0.63900000000000001</v>
      </c>
      <c r="H4133">
        <f>INDEX(tb_MHDI[],MATCH(Table3[[#This Row],[city_name]],tb_MHDI[mun_uf],0),7)</f>
        <v>0.80200000000000005</v>
      </c>
      <c r="I4133">
        <f>INDEX(tb_MHDI[],MATCH(Table3[[#This Row],[city_name]],tb_MHDI[mun_uf],0),8)</f>
        <v>0.48899999999999999</v>
      </c>
      <c r="J4133">
        <f>_xlfn.NUMBERVALUE(INDEX(tb_SVI[],MATCH(Table3[[#This Row],[city_name]],tb_SVI[city_name_uf],0),8),".")</f>
        <v>0.30599999999999999</v>
      </c>
      <c r="K4133">
        <f>_xlfn.NUMBERVALUE(INDEX(tb_SVI[],MATCH(Table3[[#This Row],[city_name]],tb_SVI[city_name_uf],0),9),".")</f>
        <v>0.19400000000000001</v>
      </c>
      <c r="L4133">
        <f>_xlfn.NUMBERVALUE(INDEX(tb_SVI[],MATCH(Table3[[#This Row],[city_name]],tb_SVI[city_name_uf],0),10),".")</f>
        <v>0.39200000000000002</v>
      </c>
      <c r="M4133">
        <f>_xlfn.NUMBERVALUE(INDEX(tb_SVI[],MATCH(Table3[[#This Row],[city_name]],tb_SVI[city_name_uf],0),11),".")</f>
        <v>0.33300000000000002</v>
      </c>
      <c r="N4133" s="14">
        <f>_xlfn.PERCENTRANK.INC(Table3[MHDI_tot],Table3[[#This Row],[MHDI_tot]],3)</f>
        <v>0.371</v>
      </c>
    </row>
    <row r="4134" spans="1:14" hidden="1" x14ac:dyDescent="0.2">
      <c r="A4134" t="str">
        <f>SVI!F4134</f>
        <v>Quinta do Sol/PR</v>
      </c>
      <c r="B4134" t="str">
        <f>INDEX(tb_SVI[],MATCH(Table3[[#This Row],[ibge_cod]],tb_SVI[Município],0),1)</f>
        <v>PR</v>
      </c>
      <c r="C4134" t="str">
        <f>INDEX(tb_SVI[],MATCH(Table3[[#This Row],[city_name]],tb_SVI[city_name_uf],0),3)</f>
        <v>4121109</v>
      </c>
      <c r="D4134" t="s">
        <v>21764</v>
      </c>
      <c r="E4134" s="11">
        <f>INDEX(tb_SVI[],MATCH(Table3[[#This Row],[city_name]],tb_SVI[city_name_uf],0),5)</f>
        <v>4508</v>
      </c>
      <c r="F4134">
        <f>INDEX(tb_MHDI[],MATCH(Table3[[#This Row],[city_name]],tb_MHDI[mun_uf],0),5)</f>
        <v>0.71499999999999997</v>
      </c>
      <c r="G4134">
        <f>INDEX(tb_MHDI[],MATCH(Table3[[#This Row],[city_name]],tb_MHDI[mun_uf],0),6)</f>
        <v>0.68899999999999995</v>
      </c>
      <c r="H4134">
        <f>INDEX(tb_MHDI[],MATCH(Table3[[#This Row],[city_name]],tb_MHDI[mun_uf],0),7)</f>
        <v>0.84199999999999997</v>
      </c>
      <c r="I4134">
        <f>INDEX(tb_MHDI[],MATCH(Table3[[#This Row],[city_name]],tb_MHDI[mun_uf],0),8)</f>
        <v>0.63100000000000001</v>
      </c>
      <c r="J4134">
        <f>_xlfn.NUMBERVALUE(INDEX(tb_SVI[],MATCH(Table3[[#This Row],[city_name]],tb_SVI[city_name_uf],0),8),".")</f>
        <v>0.32400000000000001</v>
      </c>
      <c r="K4134">
        <f>_xlfn.NUMBERVALUE(INDEX(tb_SVI[],MATCH(Table3[[#This Row],[city_name]],tb_SVI[city_name_uf],0),9),".")</f>
        <v>0.28999999999999998</v>
      </c>
      <c r="L4134">
        <f>_xlfn.NUMBERVALUE(INDEX(tb_SVI[],MATCH(Table3[[#This Row],[city_name]],tb_SVI[city_name_uf],0),10),".")</f>
        <v>0.37</v>
      </c>
      <c r="M4134">
        <f>_xlfn.NUMBERVALUE(INDEX(tb_SVI[],MATCH(Table3[[#This Row],[city_name]],tb_SVI[city_name_uf],0),11),".")</f>
        <v>0.313</v>
      </c>
      <c r="N4134" s="14">
        <f>_xlfn.PERCENTRANK.INC(Table3[MHDI_tot],Table3[[#This Row],[MHDI_tot]],3)</f>
        <v>0.73299999999999998</v>
      </c>
    </row>
    <row r="4135" spans="1:14" hidden="1" x14ac:dyDescent="0.2">
      <c r="A4135" t="str">
        <f>SVI!F4135</f>
        <v>Querência do Norte/PR</v>
      </c>
      <c r="B4135" t="str">
        <f>INDEX(tb_SVI[],MATCH(Table3[[#This Row],[ibge_cod]],tb_SVI[Município],0),1)</f>
        <v>PR</v>
      </c>
      <c r="C4135" t="str">
        <f>INDEX(tb_SVI[],MATCH(Table3[[#This Row],[city_name]],tb_SVI[city_name_uf],0),3)</f>
        <v>4121000</v>
      </c>
      <c r="D4135" t="s">
        <v>21765</v>
      </c>
      <c r="E4135" s="11">
        <f>INDEX(tb_SVI[],MATCH(Table3[[#This Row],[city_name]],tb_SVI[city_name_uf],0),5)</f>
        <v>12232</v>
      </c>
      <c r="F4135">
        <f>INDEX(tb_MHDI[],MATCH(Table3[[#This Row],[city_name]],tb_MHDI[mun_uf],0),5)</f>
        <v>0.68799999999999994</v>
      </c>
      <c r="G4135">
        <f>INDEX(tb_MHDI[],MATCH(Table3[[#This Row],[city_name]],tb_MHDI[mun_uf],0),6)</f>
        <v>0.66700000000000004</v>
      </c>
      <c r="H4135">
        <f>INDEX(tb_MHDI[],MATCH(Table3[[#This Row],[city_name]],tb_MHDI[mun_uf],0),7)</f>
        <v>0.80800000000000005</v>
      </c>
      <c r="I4135">
        <f>INDEX(tb_MHDI[],MATCH(Table3[[#This Row],[city_name]],tb_MHDI[mun_uf],0),8)</f>
        <v>0.60399999999999998</v>
      </c>
      <c r="J4135">
        <f>_xlfn.NUMBERVALUE(INDEX(tb_SVI[],MATCH(Table3[[#This Row],[city_name]],tb_SVI[city_name_uf],0),8),".")</f>
        <v>0.35099999999999998</v>
      </c>
      <c r="K4135">
        <f>_xlfn.NUMBERVALUE(INDEX(tb_SVI[],MATCH(Table3[[#This Row],[city_name]],tb_SVI[city_name_uf],0),9),".")</f>
        <v>0.34599999999999997</v>
      </c>
      <c r="L4135">
        <f>_xlfn.NUMBERVALUE(INDEX(tb_SVI[],MATCH(Table3[[#This Row],[city_name]],tb_SVI[city_name_uf],0),10),".")</f>
        <v>0.31900000000000001</v>
      </c>
      <c r="M4135">
        <f>_xlfn.NUMBERVALUE(INDEX(tb_SVI[],MATCH(Table3[[#This Row],[city_name]],tb_SVI[city_name_uf],0),11),".")</f>
        <v>0.38700000000000001</v>
      </c>
      <c r="N4135" s="14">
        <f>_xlfn.PERCENTRANK.INC(Table3[MHDI_tot],Table3[[#This Row],[MHDI_tot]],3)</f>
        <v>0.59499999999999997</v>
      </c>
    </row>
    <row r="4136" spans="1:14" hidden="1" x14ac:dyDescent="0.2">
      <c r="A4136" t="str">
        <f>SVI!F4136</f>
        <v>Quedas do Iguaçu/PR</v>
      </c>
      <c r="B4136" t="str">
        <f>INDEX(tb_SVI[],MATCH(Table3[[#This Row],[ibge_cod]],tb_SVI[Município],0),1)</f>
        <v>PR</v>
      </c>
      <c r="C4136" t="str">
        <f>INDEX(tb_SVI[],MATCH(Table3[[#This Row],[city_name]],tb_SVI[city_name_uf],0),3)</f>
        <v>4120903</v>
      </c>
      <c r="D4136" t="s">
        <v>21766</v>
      </c>
      <c r="E4136" s="11">
        <f>INDEX(tb_SVI[],MATCH(Table3[[#This Row],[city_name]],tb_SVI[city_name_uf],0),5)</f>
        <v>34409</v>
      </c>
      <c r="F4136">
        <f>INDEX(tb_MHDI[],MATCH(Table3[[#This Row],[city_name]],tb_MHDI[mun_uf],0),5)</f>
        <v>0.68100000000000005</v>
      </c>
      <c r="G4136">
        <f>INDEX(tb_MHDI[],MATCH(Table3[[#This Row],[city_name]],tb_MHDI[mun_uf],0),6)</f>
        <v>0.69</v>
      </c>
      <c r="H4136">
        <f>INDEX(tb_MHDI[],MATCH(Table3[[#This Row],[city_name]],tb_MHDI[mun_uf],0),7)</f>
        <v>0.79400000000000004</v>
      </c>
      <c r="I4136">
        <f>INDEX(tb_MHDI[],MATCH(Table3[[#This Row],[city_name]],tb_MHDI[mun_uf],0),8)</f>
        <v>0.57599999999999996</v>
      </c>
      <c r="J4136">
        <f>_xlfn.NUMBERVALUE(INDEX(tb_SVI[],MATCH(Table3[[#This Row],[city_name]],tb_SVI[city_name_uf],0),8),".")</f>
        <v>0.36399999999999999</v>
      </c>
      <c r="K4136">
        <f>_xlfn.NUMBERVALUE(INDEX(tb_SVI[],MATCH(Table3[[#This Row],[city_name]],tb_SVI[city_name_uf],0),9),".")</f>
        <v>0.21299999999999999</v>
      </c>
      <c r="L4136">
        <f>_xlfn.NUMBERVALUE(INDEX(tb_SVI[],MATCH(Table3[[#This Row],[city_name]],tb_SVI[city_name_uf],0),10),".")</f>
        <v>0.45600000000000002</v>
      </c>
      <c r="M4136">
        <f>_xlfn.NUMBERVALUE(INDEX(tb_SVI[],MATCH(Table3[[#This Row],[city_name]],tb_SVI[city_name_uf],0),11),".")</f>
        <v>0.42399999999999999</v>
      </c>
      <c r="N4136" s="14">
        <f>_xlfn.PERCENTRANK.INC(Table3[MHDI_tot],Table3[[#This Row],[MHDI_tot]],3)</f>
        <v>0.56200000000000006</v>
      </c>
    </row>
    <row r="4137" spans="1:14" hidden="1" x14ac:dyDescent="0.2">
      <c r="A4137" t="str">
        <f>SVI!F4137</f>
        <v>Quatro Pontes/PR</v>
      </c>
      <c r="B4137" t="str">
        <f>INDEX(tb_SVI[],MATCH(Table3[[#This Row],[ibge_cod]],tb_SVI[Município],0),1)</f>
        <v>PR</v>
      </c>
      <c r="C4137" t="str">
        <f>INDEX(tb_SVI[],MATCH(Table3[[#This Row],[city_name]],tb_SVI[city_name_uf],0),3)</f>
        <v>4120853</v>
      </c>
      <c r="D4137" t="s">
        <v>21767</v>
      </c>
      <c r="E4137" s="11">
        <f>INDEX(tb_SVI[],MATCH(Table3[[#This Row],[city_name]],tb_SVI[city_name_uf],0),5)</f>
        <v>4029</v>
      </c>
      <c r="F4137">
        <f>INDEX(tb_MHDI[],MATCH(Table3[[#This Row],[city_name]],tb_MHDI[mun_uf],0),5)</f>
        <v>0.79100000000000004</v>
      </c>
      <c r="G4137">
        <f>INDEX(tb_MHDI[],MATCH(Table3[[#This Row],[city_name]],tb_MHDI[mun_uf],0),6)</f>
        <v>0.79</v>
      </c>
      <c r="H4137">
        <f>INDEX(tb_MHDI[],MATCH(Table3[[#This Row],[city_name]],tb_MHDI[mun_uf],0),7)</f>
        <v>0.83799999999999997</v>
      </c>
      <c r="I4137">
        <f>INDEX(tb_MHDI[],MATCH(Table3[[#This Row],[city_name]],tb_MHDI[mun_uf],0),8)</f>
        <v>0.748</v>
      </c>
      <c r="J4137">
        <f>_xlfn.NUMBERVALUE(INDEX(tb_SVI[],MATCH(Table3[[#This Row],[city_name]],tb_SVI[city_name_uf],0),8),".")</f>
        <v>0.128</v>
      </c>
      <c r="K4137">
        <f>_xlfn.NUMBERVALUE(INDEX(tb_SVI[],MATCH(Table3[[#This Row],[city_name]],tb_SVI[city_name_uf],0),9),".")</f>
        <v>1.2999999999999999E-2</v>
      </c>
      <c r="L4137">
        <f>_xlfn.NUMBERVALUE(INDEX(tb_SVI[],MATCH(Table3[[#This Row],[city_name]],tb_SVI[city_name_uf],0),10),".")</f>
        <v>0.17399999999999999</v>
      </c>
      <c r="M4137">
        <f>_xlfn.NUMBERVALUE(INDEX(tb_SVI[],MATCH(Table3[[#This Row],[city_name]],tb_SVI[city_name_uf],0),11),".")</f>
        <v>0.19600000000000001</v>
      </c>
      <c r="N4137" s="14">
        <f>_xlfn.PERCENTRANK.INC(Table3[MHDI_tot],Table3[[#This Row],[MHDI_tot]],3)</f>
        <v>0.98799999999999999</v>
      </c>
    </row>
    <row r="4138" spans="1:14" hidden="1" x14ac:dyDescent="0.2">
      <c r="A4138" t="str">
        <f>SVI!F4138</f>
        <v>Quatiguá/PR</v>
      </c>
      <c r="B4138" t="str">
        <f>INDEX(tb_SVI[],MATCH(Table3[[#This Row],[ibge_cod]],tb_SVI[Município],0),1)</f>
        <v>PR</v>
      </c>
      <c r="C4138" t="str">
        <f>INDEX(tb_SVI[],MATCH(Table3[[#This Row],[city_name]],tb_SVI[city_name_uf],0),3)</f>
        <v>4120705</v>
      </c>
      <c r="D4138" t="s">
        <v>21768</v>
      </c>
      <c r="E4138" s="11">
        <f>INDEX(tb_SVI[],MATCH(Table3[[#This Row],[city_name]],tb_SVI[city_name_uf],0),5)</f>
        <v>7477</v>
      </c>
      <c r="F4138">
        <f>INDEX(tb_MHDI[],MATCH(Table3[[#This Row],[city_name]],tb_MHDI[mun_uf],0),5)</f>
        <v>0.71399999999999997</v>
      </c>
      <c r="G4138">
        <f>INDEX(tb_MHDI[],MATCH(Table3[[#This Row],[city_name]],tb_MHDI[mun_uf],0),6)</f>
        <v>0.69099999999999995</v>
      </c>
      <c r="H4138">
        <f>INDEX(tb_MHDI[],MATCH(Table3[[#This Row],[city_name]],tb_MHDI[mun_uf],0),7)</f>
        <v>0.80300000000000005</v>
      </c>
      <c r="I4138">
        <f>INDEX(tb_MHDI[],MATCH(Table3[[#This Row],[city_name]],tb_MHDI[mun_uf],0),8)</f>
        <v>0.65500000000000003</v>
      </c>
      <c r="J4138">
        <f>_xlfn.NUMBERVALUE(INDEX(tb_SVI[],MATCH(Table3[[#This Row],[city_name]],tb_SVI[city_name_uf],0),8),".")</f>
        <v>0.19700000000000001</v>
      </c>
      <c r="K4138">
        <f>_xlfn.NUMBERVALUE(INDEX(tb_SVI[],MATCH(Table3[[#This Row],[city_name]],tb_SVI[city_name_uf],0),9),".")</f>
        <v>6.8000000000000005E-2</v>
      </c>
      <c r="L4138">
        <f>_xlfn.NUMBERVALUE(INDEX(tb_SVI[],MATCH(Table3[[#This Row],[city_name]],tb_SVI[city_name_uf],0),10),".")</f>
        <v>0.26500000000000001</v>
      </c>
      <c r="M4138">
        <f>_xlfn.NUMBERVALUE(INDEX(tb_SVI[],MATCH(Table3[[#This Row],[city_name]],tb_SVI[city_name_uf],0),11),".")</f>
        <v>0.25900000000000001</v>
      </c>
      <c r="N4138" s="14">
        <f>_xlfn.PERCENTRANK.INC(Table3[MHDI_tot],Table3[[#This Row],[MHDI_tot]],3)</f>
        <v>0.72799999999999998</v>
      </c>
    </row>
    <row r="4139" spans="1:14" hidden="1" x14ac:dyDescent="0.2">
      <c r="A4139" t="str">
        <f>SVI!F4139</f>
        <v>Quarto Centenário/PR</v>
      </c>
      <c r="B4139" t="str">
        <f>INDEX(tb_SVI[],MATCH(Table3[[#This Row],[ibge_cod]],tb_SVI[Município],0),1)</f>
        <v>PR</v>
      </c>
      <c r="C4139" t="str">
        <f>INDEX(tb_SVI[],MATCH(Table3[[#This Row],[city_name]],tb_SVI[city_name_uf],0),3)</f>
        <v>4120655</v>
      </c>
      <c r="D4139" t="s">
        <v>21769</v>
      </c>
      <c r="E4139" s="11">
        <f>INDEX(tb_SVI[],MATCH(Table3[[#This Row],[city_name]],tb_SVI[city_name_uf],0),5)</f>
        <v>4465</v>
      </c>
      <c r="F4139">
        <f>INDEX(tb_MHDI[],MATCH(Table3[[#This Row],[city_name]],tb_MHDI[mun_uf],0),5)</f>
        <v>0.71</v>
      </c>
      <c r="G4139">
        <f>INDEX(tb_MHDI[],MATCH(Table3[[#This Row],[city_name]],tb_MHDI[mun_uf],0),6)</f>
        <v>0.72399999999999998</v>
      </c>
      <c r="H4139">
        <f>INDEX(tb_MHDI[],MATCH(Table3[[#This Row],[city_name]],tb_MHDI[mun_uf],0),7)</f>
        <v>0.81899999999999995</v>
      </c>
      <c r="I4139">
        <f>INDEX(tb_MHDI[],MATCH(Table3[[#This Row],[city_name]],tb_MHDI[mun_uf],0),8)</f>
        <v>0.60299999999999998</v>
      </c>
      <c r="J4139">
        <f>_xlfn.NUMBERVALUE(INDEX(tb_SVI[],MATCH(Table3[[#This Row],[city_name]],tb_SVI[city_name_uf],0),8),".")</f>
        <v>0.32300000000000001</v>
      </c>
      <c r="K4139">
        <f>_xlfn.NUMBERVALUE(INDEX(tb_SVI[],MATCH(Table3[[#This Row],[city_name]],tb_SVI[city_name_uf],0),9),".")</f>
        <v>0.307</v>
      </c>
      <c r="L4139">
        <f>_xlfn.NUMBERVALUE(INDEX(tb_SVI[],MATCH(Table3[[#This Row],[city_name]],tb_SVI[city_name_uf],0),10),".")</f>
        <v>0.33</v>
      </c>
      <c r="M4139">
        <f>_xlfn.NUMBERVALUE(INDEX(tb_SVI[],MATCH(Table3[[#This Row],[city_name]],tb_SVI[city_name_uf],0),11),".")</f>
        <v>0.33100000000000002</v>
      </c>
      <c r="N4139" s="14">
        <f>_xlfn.PERCENTRANK.INC(Table3[MHDI_tot],Table3[[#This Row],[MHDI_tot]],3)</f>
        <v>0.70499999999999996</v>
      </c>
    </row>
    <row r="4140" spans="1:14" hidden="1" x14ac:dyDescent="0.2">
      <c r="A4140" t="str">
        <f>SVI!F4140</f>
        <v>Pérola D'Oeste/PR</v>
      </c>
      <c r="B4140" t="str">
        <f>INDEX(tb_SVI[],MATCH(Table3[[#This Row],[ibge_cod]],tb_SVI[Município],0),1)</f>
        <v>PR</v>
      </c>
      <c r="C4140" t="str">
        <f>INDEX(tb_SVI[],MATCH(Table3[[#This Row],[city_name]],tb_SVI[city_name_uf],0),3)</f>
        <v>4119004</v>
      </c>
      <c r="D4140" t="s">
        <v>21770</v>
      </c>
      <c r="E4140" s="11">
        <f>INDEX(tb_SVI[],MATCH(Table3[[#This Row],[city_name]],tb_SVI[city_name_uf],0),5)</f>
        <v>6288</v>
      </c>
      <c r="F4140">
        <f>INDEX(tb_MHDI[],MATCH(Table3[[#This Row],[city_name]],tb_MHDI[mun_uf],0),5)</f>
        <v>0.72599999999999998</v>
      </c>
      <c r="G4140">
        <f>INDEX(tb_MHDI[],MATCH(Table3[[#This Row],[city_name]],tb_MHDI[mun_uf],0),6)</f>
        <v>0.69699999999999995</v>
      </c>
      <c r="H4140">
        <f>INDEX(tb_MHDI[],MATCH(Table3[[#This Row],[city_name]],tb_MHDI[mun_uf],0),7)</f>
        <v>0.80900000000000005</v>
      </c>
      <c r="I4140">
        <f>INDEX(tb_MHDI[],MATCH(Table3[[#This Row],[city_name]],tb_MHDI[mun_uf],0),8)</f>
        <v>0.67900000000000005</v>
      </c>
      <c r="J4140">
        <f>_xlfn.NUMBERVALUE(INDEX(tb_SVI[],MATCH(Table3[[#This Row],[city_name]],tb_SVI[city_name_uf],0),8),".")</f>
        <v>0.221</v>
      </c>
      <c r="K4140">
        <f>_xlfn.NUMBERVALUE(INDEX(tb_SVI[],MATCH(Table3[[#This Row],[city_name]],tb_SVI[city_name_uf],0),9),".")</f>
        <v>0.02</v>
      </c>
      <c r="L4140">
        <f>_xlfn.NUMBERVALUE(INDEX(tb_SVI[],MATCH(Table3[[#This Row],[city_name]],tb_SVI[city_name_uf],0),10),".")</f>
        <v>0.27200000000000002</v>
      </c>
      <c r="M4140">
        <f>_xlfn.NUMBERVALUE(INDEX(tb_SVI[],MATCH(Table3[[#This Row],[city_name]],tb_SVI[city_name_uf],0),11),".")</f>
        <v>0.37</v>
      </c>
      <c r="N4140" s="14">
        <f>_xlfn.PERCENTRANK.INC(Table3[MHDI_tot],Table3[[#This Row],[MHDI_tot]],3)</f>
        <v>0.79200000000000004</v>
      </c>
    </row>
    <row r="4141" spans="1:14" hidden="1" x14ac:dyDescent="0.2">
      <c r="A4141" t="str">
        <f>SVI!F4141</f>
        <v>Pérola/PR</v>
      </c>
      <c r="B4141" t="str">
        <f>INDEX(tb_SVI[],MATCH(Table3[[#This Row],[ibge_cod]],tb_SVI[Município],0),1)</f>
        <v>PR</v>
      </c>
      <c r="C4141" t="str">
        <f>INDEX(tb_SVI[],MATCH(Table3[[#This Row],[city_name]],tb_SVI[city_name_uf],0),3)</f>
        <v>4118907</v>
      </c>
      <c r="D4141" t="s">
        <v>21771</v>
      </c>
      <c r="E4141" s="11">
        <f>INDEX(tb_SVI[],MATCH(Table3[[#This Row],[city_name]],tb_SVI[city_name_uf],0),5)</f>
        <v>11321</v>
      </c>
      <c r="F4141">
        <f>INDEX(tb_MHDI[],MATCH(Table3[[#This Row],[city_name]],tb_MHDI[mun_uf],0),5)</f>
        <v>0.7</v>
      </c>
      <c r="G4141">
        <f>INDEX(tb_MHDI[],MATCH(Table3[[#This Row],[city_name]],tb_MHDI[mun_uf],0),6)</f>
        <v>0.70399999999999996</v>
      </c>
      <c r="H4141">
        <f>INDEX(tb_MHDI[],MATCH(Table3[[#This Row],[city_name]],tb_MHDI[mun_uf],0),7)</f>
        <v>0.80400000000000005</v>
      </c>
      <c r="I4141">
        <f>INDEX(tb_MHDI[],MATCH(Table3[[#This Row],[city_name]],tb_MHDI[mun_uf],0),8)</f>
        <v>0.60699999999999998</v>
      </c>
      <c r="J4141">
        <f>_xlfn.NUMBERVALUE(INDEX(tb_SVI[],MATCH(Table3[[#This Row],[city_name]],tb_SVI[city_name_uf],0),8),".")</f>
        <v>0.192</v>
      </c>
      <c r="K4141">
        <f>_xlfn.NUMBERVALUE(INDEX(tb_SVI[],MATCH(Table3[[#This Row],[city_name]],tb_SVI[city_name_uf],0),9),".")</f>
        <v>3.2000000000000001E-2</v>
      </c>
      <c r="L4141">
        <f>_xlfn.NUMBERVALUE(INDEX(tb_SVI[],MATCH(Table3[[#This Row],[city_name]],tb_SVI[city_name_uf],0),10),".")</f>
        <v>0.30099999999999999</v>
      </c>
      <c r="M4141">
        <f>_xlfn.NUMBERVALUE(INDEX(tb_SVI[],MATCH(Table3[[#This Row],[city_name]],tb_SVI[city_name_uf],0),11),".")</f>
        <v>0.24299999999999999</v>
      </c>
      <c r="N4141" s="14">
        <f>_xlfn.PERCENTRANK.INC(Table3[MHDI_tot],Table3[[#This Row],[MHDI_tot]],3)</f>
        <v>0.65200000000000002</v>
      </c>
    </row>
    <row r="4142" spans="1:14" hidden="1" x14ac:dyDescent="0.2">
      <c r="A4142" t="str">
        <f>SVI!F4142</f>
        <v>Prudentópolis/PR</v>
      </c>
      <c r="B4142" t="str">
        <f>INDEX(tb_SVI[],MATCH(Table3[[#This Row],[ibge_cod]],tb_SVI[Município],0),1)</f>
        <v>PR</v>
      </c>
      <c r="C4142" t="str">
        <f>INDEX(tb_SVI[],MATCH(Table3[[#This Row],[city_name]],tb_SVI[city_name_uf],0),3)</f>
        <v>4120606</v>
      </c>
      <c r="D4142" t="s">
        <v>21772</v>
      </c>
      <c r="E4142" s="11">
        <f>INDEX(tb_SVI[],MATCH(Table3[[#This Row],[city_name]],tb_SVI[city_name_uf],0),5)</f>
        <v>52513</v>
      </c>
      <c r="F4142">
        <f>INDEX(tb_MHDI[],MATCH(Table3[[#This Row],[city_name]],tb_MHDI[mun_uf],0),5)</f>
        <v>0.67600000000000005</v>
      </c>
      <c r="G4142">
        <f>INDEX(tb_MHDI[],MATCH(Table3[[#This Row],[city_name]],tb_MHDI[mun_uf],0),6)</f>
        <v>0.66400000000000003</v>
      </c>
      <c r="H4142">
        <f>INDEX(tb_MHDI[],MATCH(Table3[[#This Row],[city_name]],tb_MHDI[mun_uf],0),7)</f>
        <v>0.80700000000000005</v>
      </c>
      <c r="I4142">
        <f>INDEX(tb_MHDI[],MATCH(Table3[[#This Row],[city_name]],tb_MHDI[mun_uf],0),8)</f>
        <v>0.57699999999999996</v>
      </c>
      <c r="J4142">
        <f>_xlfn.NUMBERVALUE(INDEX(tb_SVI[],MATCH(Table3[[#This Row],[city_name]],tb_SVI[city_name_uf],0),8),".")</f>
        <v>0.30099999999999999</v>
      </c>
      <c r="K4142">
        <f>_xlfn.NUMBERVALUE(INDEX(tb_SVI[],MATCH(Table3[[#This Row],[city_name]],tb_SVI[city_name_uf],0),9),".")</f>
        <v>0.14299999999999999</v>
      </c>
      <c r="L4142">
        <f>_xlfn.NUMBERVALUE(INDEX(tb_SVI[],MATCH(Table3[[#This Row],[city_name]],tb_SVI[city_name_uf],0),10),".")</f>
        <v>0.36799999999999999</v>
      </c>
      <c r="M4142">
        <f>_xlfn.NUMBERVALUE(INDEX(tb_SVI[],MATCH(Table3[[#This Row],[city_name]],tb_SVI[city_name_uf],0),11),".")</f>
        <v>0.39200000000000002</v>
      </c>
      <c r="N4142" s="14">
        <f>_xlfn.PERCENTRANK.INC(Table3[MHDI_tot],Table3[[#This Row],[MHDI_tot]],3)</f>
        <v>0.54200000000000004</v>
      </c>
    </row>
    <row r="4143" spans="1:14" hidden="1" x14ac:dyDescent="0.2">
      <c r="A4143" t="str">
        <f>SVI!F4143</f>
        <v>Primeiro de Maio/PR</v>
      </c>
      <c r="B4143" t="str">
        <f>INDEX(tb_SVI[],MATCH(Table3[[#This Row],[ibge_cod]],tb_SVI[Município],0),1)</f>
        <v>PR</v>
      </c>
      <c r="C4143" t="str">
        <f>INDEX(tb_SVI[],MATCH(Table3[[#This Row],[city_name]],tb_SVI[city_name_uf],0),3)</f>
        <v>4120507</v>
      </c>
      <c r="D4143" t="s">
        <v>21773</v>
      </c>
      <c r="E4143" s="11">
        <f>INDEX(tb_SVI[],MATCH(Table3[[#This Row],[city_name]],tb_SVI[city_name_uf],0),5)</f>
        <v>11130</v>
      </c>
      <c r="F4143">
        <f>INDEX(tb_MHDI[],MATCH(Table3[[#This Row],[city_name]],tb_MHDI[mun_uf],0),5)</f>
        <v>0.70099999999999996</v>
      </c>
      <c r="G4143">
        <f>INDEX(tb_MHDI[],MATCH(Table3[[#This Row],[city_name]],tb_MHDI[mun_uf],0),6)</f>
        <v>0.69499999999999995</v>
      </c>
      <c r="H4143">
        <f>INDEX(tb_MHDI[],MATCH(Table3[[#This Row],[city_name]],tb_MHDI[mun_uf],0),7)</f>
        <v>0.82599999999999996</v>
      </c>
      <c r="I4143">
        <f>INDEX(tb_MHDI[],MATCH(Table3[[#This Row],[city_name]],tb_MHDI[mun_uf],0),8)</f>
        <v>0.59899999999999998</v>
      </c>
      <c r="J4143">
        <f>_xlfn.NUMBERVALUE(INDEX(tb_SVI[],MATCH(Table3[[#This Row],[city_name]],tb_SVI[city_name_uf],0),8),".")</f>
        <v>0.26300000000000001</v>
      </c>
      <c r="K4143">
        <f>_xlfn.NUMBERVALUE(INDEX(tb_SVI[],MATCH(Table3[[#This Row],[city_name]],tb_SVI[city_name_uf],0),9),".")</f>
        <v>0.17799999999999999</v>
      </c>
      <c r="L4143">
        <f>_xlfn.NUMBERVALUE(INDEX(tb_SVI[],MATCH(Table3[[#This Row],[city_name]],tb_SVI[city_name_uf],0),10),".")</f>
        <v>0.34200000000000003</v>
      </c>
      <c r="M4143">
        <f>_xlfn.NUMBERVALUE(INDEX(tb_SVI[],MATCH(Table3[[#This Row],[city_name]],tb_SVI[city_name_uf],0),11),".")</f>
        <v>0.26800000000000002</v>
      </c>
      <c r="N4143" s="14">
        <f>_xlfn.PERCENTRANK.INC(Table3[MHDI_tot],Table3[[#This Row],[MHDI_tot]],3)</f>
        <v>0.65800000000000003</v>
      </c>
    </row>
    <row r="4144" spans="1:14" hidden="1" x14ac:dyDescent="0.2">
      <c r="A4144" t="str">
        <f>SVI!F4144</f>
        <v>Presidente Castelo Branco/PR</v>
      </c>
      <c r="B4144" t="str">
        <f>INDEX(tb_SVI[],MATCH(Table3[[#This Row],[ibge_cod]],tb_SVI[Município],0),1)</f>
        <v>PR</v>
      </c>
      <c r="C4144" t="str">
        <f>INDEX(tb_SVI[],MATCH(Table3[[#This Row],[city_name]],tb_SVI[city_name_uf],0),3)</f>
        <v>4120408</v>
      </c>
      <c r="D4144" t="s">
        <v>21774</v>
      </c>
      <c r="E4144" s="11">
        <f>INDEX(tb_SVI[],MATCH(Table3[[#This Row],[city_name]],tb_SVI[city_name_uf],0),5)</f>
        <v>5351</v>
      </c>
      <c r="F4144">
        <f>INDEX(tb_MHDI[],MATCH(Table3[[#This Row],[city_name]],tb_MHDI[mun_uf],0),5)</f>
        <v>0.71299999999999997</v>
      </c>
      <c r="G4144">
        <f>INDEX(tb_MHDI[],MATCH(Table3[[#This Row],[city_name]],tb_MHDI[mun_uf],0),6)</f>
        <v>0.69499999999999995</v>
      </c>
      <c r="H4144">
        <f>INDEX(tb_MHDI[],MATCH(Table3[[#This Row],[city_name]],tb_MHDI[mun_uf],0),7)</f>
        <v>0.85699999999999998</v>
      </c>
      <c r="I4144">
        <f>INDEX(tb_MHDI[],MATCH(Table3[[#This Row],[city_name]],tb_MHDI[mun_uf],0),8)</f>
        <v>0.60799999999999998</v>
      </c>
      <c r="J4144">
        <f>_xlfn.NUMBERVALUE(INDEX(tb_SVI[],MATCH(Table3[[#This Row],[city_name]],tb_SVI[city_name_uf],0),8),".")</f>
        <v>0.14799999999999999</v>
      </c>
      <c r="K4144">
        <f>_xlfn.NUMBERVALUE(INDEX(tb_SVI[],MATCH(Table3[[#This Row],[city_name]],tb_SVI[city_name_uf],0),9),".")</f>
        <v>0</v>
      </c>
      <c r="L4144">
        <f>_xlfn.NUMBERVALUE(INDEX(tb_SVI[],MATCH(Table3[[#This Row],[city_name]],tb_SVI[city_name_uf],0),10),".")</f>
        <v>0.23699999999999999</v>
      </c>
      <c r="M4144">
        <f>_xlfn.NUMBERVALUE(INDEX(tb_SVI[],MATCH(Table3[[#This Row],[city_name]],tb_SVI[city_name_uf],0),11),".")</f>
        <v>0.20799999999999999</v>
      </c>
      <c r="N4144" s="14">
        <f>_xlfn.PERCENTRANK.INC(Table3[MHDI_tot],Table3[[#This Row],[MHDI_tot]],3)</f>
        <v>0.72199999999999998</v>
      </c>
    </row>
    <row r="4145" spans="1:14" hidden="1" x14ac:dyDescent="0.2">
      <c r="A4145" t="str">
        <f>SVI!F4145</f>
        <v>Pranchita/PR</v>
      </c>
      <c r="B4145" t="str">
        <f>INDEX(tb_SVI[],MATCH(Table3[[#This Row],[ibge_cod]],tb_SVI[Município],0),1)</f>
        <v>PR</v>
      </c>
      <c r="C4145" t="str">
        <f>INDEX(tb_SVI[],MATCH(Table3[[#This Row],[city_name]],tb_SVI[city_name_uf],0),3)</f>
        <v>4120358</v>
      </c>
      <c r="D4145" t="s">
        <v>21775</v>
      </c>
      <c r="E4145" s="11">
        <f>INDEX(tb_SVI[],MATCH(Table3[[#This Row],[city_name]],tb_SVI[city_name_uf],0),5)</f>
        <v>5095</v>
      </c>
      <c r="F4145">
        <f>INDEX(tb_MHDI[],MATCH(Table3[[#This Row],[city_name]],tb_MHDI[mun_uf],0),5)</f>
        <v>0.752</v>
      </c>
      <c r="G4145">
        <f>INDEX(tb_MHDI[],MATCH(Table3[[#This Row],[city_name]],tb_MHDI[mun_uf],0),6)</f>
        <v>0.74299999999999999</v>
      </c>
      <c r="H4145">
        <f>INDEX(tb_MHDI[],MATCH(Table3[[#This Row],[city_name]],tb_MHDI[mun_uf],0),7)</f>
        <v>0.82099999999999995</v>
      </c>
      <c r="I4145">
        <f>INDEX(tb_MHDI[],MATCH(Table3[[#This Row],[city_name]],tb_MHDI[mun_uf],0),8)</f>
        <v>0.69599999999999995</v>
      </c>
      <c r="J4145">
        <f>_xlfn.NUMBERVALUE(INDEX(tb_SVI[],MATCH(Table3[[#This Row],[city_name]],tb_SVI[city_name_uf],0),8),".")</f>
        <v>0.26800000000000002</v>
      </c>
      <c r="K4145">
        <f>_xlfn.NUMBERVALUE(INDEX(tb_SVI[],MATCH(Table3[[#This Row],[city_name]],tb_SVI[city_name_uf],0),9),".")</f>
        <v>0.11799999999999999</v>
      </c>
      <c r="L4145">
        <f>_xlfn.NUMBERVALUE(INDEX(tb_SVI[],MATCH(Table3[[#This Row],[city_name]],tb_SVI[city_name_uf],0),10),".")</f>
        <v>0.28799999999999998</v>
      </c>
      <c r="M4145">
        <f>_xlfn.NUMBERVALUE(INDEX(tb_SVI[],MATCH(Table3[[#This Row],[city_name]],tb_SVI[city_name_uf],0),11),".")</f>
        <v>0.39700000000000002</v>
      </c>
      <c r="N4145" s="14">
        <f>_xlfn.PERCENTRANK.INC(Table3[MHDI_tot],Table3[[#This Row],[MHDI_tot]],3)</f>
        <v>0.90500000000000003</v>
      </c>
    </row>
    <row r="4146" spans="1:14" hidden="1" x14ac:dyDescent="0.2">
      <c r="A4146" t="str">
        <f>SVI!F4146</f>
        <v>Prado Ferreira/PR</v>
      </c>
      <c r="B4146" t="str">
        <f>INDEX(tb_SVI[],MATCH(Table3[[#This Row],[ibge_cod]],tb_SVI[Município],0),1)</f>
        <v>PR</v>
      </c>
      <c r="C4146" t="str">
        <f>INDEX(tb_SVI[],MATCH(Table3[[#This Row],[city_name]],tb_SVI[city_name_uf],0),3)</f>
        <v>4120333</v>
      </c>
      <c r="D4146" t="s">
        <v>21776</v>
      </c>
      <c r="E4146" s="11">
        <f>INDEX(tb_SVI[],MATCH(Table3[[#This Row],[city_name]],tb_SVI[city_name_uf],0),5)</f>
        <v>3780</v>
      </c>
      <c r="F4146">
        <f>INDEX(tb_MHDI[],MATCH(Table3[[#This Row],[city_name]],tb_MHDI[mun_uf],0),5)</f>
        <v>0.71</v>
      </c>
      <c r="G4146">
        <f>INDEX(tb_MHDI[],MATCH(Table3[[#This Row],[city_name]],tb_MHDI[mun_uf],0),6)</f>
        <v>0.70699999999999996</v>
      </c>
      <c r="H4146">
        <f>INDEX(tb_MHDI[],MATCH(Table3[[#This Row],[city_name]],tb_MHDI[mun_uf],0),7)</f>
        <v>0.85199999999999998</v>
      </c>
      <c r="I4146">
        <f>INDEX(tb_MHDI[],MATCH(Table3[[#This Row],[city_name]],tb_MHDI[mun_uf],0),8)</f>
        <v>0.59299999999999997</v>
      </c>
      <c r="J4146">
        <f>_xlfn.NUMBERVALUE(INDEX(tb_SVI[],MATCH(Table3[[#This Row],[city_name]],tb_SVI[city_name_uf],0),8),".")</f>
        <v>0.215</v>
      </c>
      <c r="K4146">
        <f>_xlfn.NUMBERVALUE(INDEX(tb_SVI[],MATCH(Table3[[#This Row],[city_name]],tb_SVI[city_name_uf],0),9),".")</f>
        <v>9.1999999999999998E-2</v>
      </c>
      <c r="L4146">
        <f>_xlfn.NUMBERVALUE(INDEX(tb_SVI[],MATCH(Table3[[#This Row],[city_name]],tb_SVI[city_name_uf],0),10),".")</f>
        <v>0.33200000000000002</v>
      </c>
      <c r="M4146">
        <f>_xlfn.NUMBERVALUE(INDEX(tb_SVI[],MATCH(Table3[[#This Row],[city_name]],tb_SVI[city_name_uf],0),11),".")</f>
        <v>0.22</v>
      </c>
      <c r="N4146" s="14">
        <f>_xlfn.PERCENTRANK.INC(Table3[MHDI_tot],Table3[[#This Row],[MHDI_tot]],3)</f>
        <v>0.70499999999999996</v>
      </c>
    </row>
    <row r="4147" spans="1:14" hidden="1" x14ac:dyDescent="0.2">
      <c r="A4147" t="str">
        <f>SVI!F4147</f>
        <v>Porto Vitória/PR</v>
      </c>
      <c r="B4147" t="str">
        <f>INDEX(tb_SVI[],MATCH(Table3[[#This Row],[ibge_cod]],tb_SVI[Município],0),1)</f>
        <v>PR</v>
      </c>
      <c r="C4147" t="str">
        <f>INDEX(tb_SVI[],MATCH(Table3[[#This Row],[city_name]],tb_SVI[city_name_uf],0),3)</f>
        <v>4120309</v>
      </c>
      <c r="D4147" t="s">
        <v>21777</v>
      </c>
      <c r="E4147" s="11">
        <f>INDEX(tb_SVI[],MATCH(Table3[[#This Row],[city_name]],tb_SVI[city_name_uf],0),5)</f>
        <v>4061</v>
      </c>
      <c r="F4147">
        <f>INDEX(tb_MHDI[],MATCH(Table3[[#This Row],[city_name]],tb_MHDI[mun_uf],0),5)</f>
        <v>0.68500000000000005</v>
      </c>
      <c r="G4147">
        <f>INDEX(tb_MHDI[],MATCH(Table3[[#This Row],[city_name]],tb_MHDI[mun_uf],0),6)</f>
        <v>0.67400000000000004</v>
      </c>
      <c r="H4147">
        <f>INDEX(tb_MHDI[],MATCH(Table3[[#This Row],[city_name]],tb_MHDI[mun_uf],0),7)</f>
        <v>0.79600000000000004</v>
      </c>
      <c r="I4147">
        <f>INDEX(tb_MHDI[],MATCH(Table3[[#This Row],[city_name]],tb_MHDI[mun_uf],0),8)</f>
        <v>0.6</v>
      </c>
      <c r="J4147">
        <f>_xlfn.NUMBERVALUE(INDEX(tb_SVI[],MATCH(Table3[[#This Row],[city_name]],tb_SVI[city_name_uf],0),8),".")</f>
        <v>0.24</v>
      </c>
      <c r="K4147">
        <f>_xlfn.NUMBERVALUE(INDEX(tb_SVI[],MATCH(Table3[[#This Row],[city_name]],tb_SVI[city_name_uf],0),9),".")</f>
        <v>4.1000000000000002E-2</v>
      </c>
      <c r="L4147">
        <f>_xlfn.NUMBERVALUE(INDEX(tb_SVI[],MATCH(Table3[[#This Row],[city_name]],tb_SVI[city_name_uf],0),10),".")</f>
        <v>0.35299999999999998</v>
      </c>
      <c r="M4147">
        <f>_xlfn.NUMBERVALUE(INDEX(tb_SVI[],MATCH(Table3[[#This Row],[city_name]],tb_SVI[city_name_uf],0),11),".")</f>
        <v>0.32600000000000001</v>
      </c>
      <c r="N4147" s="14">
        <f>_xlfn.PERCENTRANK.INC(Table3[MHDI_tot],Table3[[#This Row],[MHDI_tot]],3)</f>
        <v>0.58099999999999996</v>
      </c>
    </row>
    <row r="4148" spans="1:14" hidden="1" x14ac:dyDescent="0.2">
      <c r="A4148" t="str">
        <f>SVI!F4148</f>
        <v>Porto Rico/PR</v>
      </c>
      <c r="B4148" t="str">
        <f>INDEX(tb_SVI[],MATCH(Table3[[#This Row],[ibge_cod]],tb_SVI[Município],0),1)</f>
        <v>PR</v>
      </c>
      <c r="C4148" t="str">
        <f>INDEX(tb_SVI[],MATCH(Table3[[#This Row],[city_name]],tb_SVI[city_name_uf],0),3)</f>
        <v>4120200</v>
      </c>
      <c r="D4148" t="s">
        <v>21778</v>
      </c>
      <c r="E4148" s="11">
        <f>INDEX(tb_SVI[],MATCH(Table3[[#This Row],[city_name]],tb_SVI[city_name_uf],0),5)</f>
        <v>2556</v>
      </c>
      <c r="F4148">
        <f>INDEX(tb_MHDI[],MATCH(Table3[[#This Row],[city_name]],tb_MHDI[mun_uf],0),5)</f>
        <v>0.73499999999999999</v>
      </c>
      <c r="G4148">
        <f>INDEX(tb_MHDI[],MATCH(Table3[[#This Row],[city_name]],tb_MHDI[mun_uf],0),6)</f>
        <v>0.69099999999999995</v>
      </c>
      <c r="H4148">
        <f>INDEX(tb_MHDI[],MATCH(Table3[[#This Row],[city_name]],tb_MHDI[mun_uf],0),7)</f>
        <v>0.84599999999999997</v>
      </c>
      <c r="I4148">
        <f>INDEX(tb_MHDI[],MATCH(Table3[[#This Row],[city_name]],tb_MHDI[mun_uf],0),8)</f>
        <v>0.68</v>
      </c>
      <c r="J4148">
        <f>_xlfn.NUMBERVALUE(INDEX(tb_SVI[],MATCH(Table3[[#This Row],[city_name]],tb_SVI[city_name_uf],0),8),".")</f>
        <v>0.221</v>
      </c>
      <c r="K4148">
        <f>_xlfn.NUMBERVALUE(INDEX(tb_SVI[],MATCH(Table3[[#This Row],[city_name]],tb_SVI[city_name_uf],0),9),".")</f>
        <v>9.8000000000000004E-2</v>
      </c>
      <c r="L4148">
        <f>_xlfn.NUMBERVALUE(INDEX(tb_SVI[],MATCH(Table3[[#This Row],[city_name]],tb_SVI[city_name_uf],0),10),".")</f>
        <v>0.26800000000000002</v>
      </c>
      <c r="M4148">
        <f>_xlfn.NUMBERVALUE(INDEX(tb_SVI[],MATCH(Table3[[#This Row],[city_name]],tb_SVI[city_name_uf],0),11),".")</f>
        <v>0.29799999999999999</v>
      </c>
      <c r="N4148" s="14">
        <f>_xlfn.PERCENTRANK.INC(Table3[MHDI_tot],Table3[[#This Row],[MHDI_tot]],3)</f>
        <v>0.83499999999999996</v>
      </c>
    </row>
    <row r="4149" spans="1:14" hidden="1" x14ac:dyDescent="0.2">
      <c r="A4149" t="str">
        <f>SVI!F4149</f>
        <v>Porto Barreiro/PR</v>
      </c>
      <c r="B4149" t="str">
        <f>INDEX(tb_SVI[],MATCH(Table3[[#This Row],[ibge_cod]],tb_SVI[Município],0),1)</f>
        <v>PR</v>
      </c>
      <c r="C4149" t="str">
        <f>INDEX(tb_SVI[],MATCH(Table3[[#This Row],[city_name]],tb_SVI[city_name_uf],0),3)</f>
        <v>4120150</v>
      </c>
      <c r="D4149" t="s">
        <v>21779</v>
      </c>
      <c r="E4149" s="11">
        <f>INDEX(tb_SVI[],MATCH(Table3[[#This Row],[city_name]],tb_SVI[city_name_uf],0),5)</f>
        <v>3184</v>
      </c>
      <c r="F4149">
        <f>INDEX(tb_MHDI[],MATCH(Table3[[#This Row],[city_name]],tb_MHDI[mun_uf],0),5)</f>
        <v>0.68799999999999994</v>
      </c>
      <c r="G4149">
        <f>INDEX(tb_MHDI[],MATCH(Table3[[#This Row],[city_name]],tb_MHDI[mun_uf],0),6)</f>
        <v>0.67600000000000005</v>
      </c>
      <c r="H4149">
        <f>INDEX(tb_MHDI[],MATCH(Table3[[#This Row],[city_name]],tb_MHDI[mun_uf],0),7)</f>
        <v>0.82099999999999995</v>
      </c>
      <c r="I4149">
        <f>INDEX(tb_MHDI[],MATCH(Table3[[#This Row],[city_name]],tb_MHDI[mun_uf],0),8)</f>
        <v>0.58799999999999997</v>
      </c>
      <c r="J4149">
        <f>_xlfn.NUMBERVALUE(INDEX(tb_SVI[],MATCH(Table3[[#This Row],[city_name]],tb_SVI[city_name_uf],0),8),".")</f>
        <v>0.32700000000000001</v>
      </c>
      <c r="K4149">
        <f>_xlfn.NUMBERVALUE(INDEX(tb_SVI[],MATCH(Table3[[#This Row],[city_name]],tb_SVI[city_name_uf],0),9),".")</f>
        <v>0.23699999999999999</v>
      </c>
      <c r="L4149">
        <f>_xlfn.NUMBERVALUE(INDEX(tb_SVI[],MATCH(Table3[[#This Row],[city_name]],tb_SVI[city_name_uf],0),10),".")</f>
        <v>0.309</v>
      </c>
      <c r="M4149">
        <f>_xlfn.NUMBERVALUE(INDEX(tb_SVI[],MATCH(Table3[[#This Row],[city_name]],tb_SVI[city_name_uf],0),11),".")</f>
        <v>0.434</v>
      </c>
      <c r="N4149" s="14">
        <f>_xlfn.PERCENTRANK.INC(Table3[MHDI_tot],Table3[[#This Row],[MHDI_tot]],3)</f>
        <v>0.59499999999999997</v>
      </c>
    </row>
    <row r="4150" spans="1:14" hidden="1" x14ac:dyDescent="0.2">
      <c r="A4150" t="str">
        <f>SVI!F4150</f>
        <v>Porto Amazonas/PR</v>
      </c>
      <c r="B4150" t="str">
        <f>INDEX(tb_SVI[],MATCH(Table3[[#This Row],[ibge_cod]],tb_SVI[Município],0),1)</f>
        <v>PR</v>
      </c>
      <c r="C4150" t="str">
        <f>INDEX(tb_SVI[],MATCH(Table3[[#This Row],[city_name]],tb_SVI[city_name_uf],0),3)</f>
        <v>4120101</v>
      </c>
      <c r="D4150" t="s">
        <v>21780</v>
      </c>
      <c r="E4150" s="11">
        <f>INDEX(tb_SVI[],MATCH(Table3[[#This Row],[city_name]],tb_SVI[city_name_uf],0),5)</f>
        <v>4874</v>
      </c>
      <c r="F4150">
        <f>INDEX(tb_MHDI[],MATCH(Table3[[#This Row],[city_name]],tb_MHDI[mun_uf],0),5)</f>
        <v>0.7</v>
      </c>
      <c r="G4150">
        <f>INDEX(tb_MHDI[],MATCH(Table3[[#This Row],[city_name]],tb_MHDI[mun_uf],0),6)</f>
        <v>0.70799999999999996</v>
      </c>
      <c r="H4150">
        <f>INDEX(tb_MHDI[],MATCH(Table3[[#This Row],[city_name]],tb_MHDI[mun_uf],0),7)</f>
        <v>0.81499999999999995</v>
      </c>
      <c r="I4150">
        <f>INDEX(tb_MHDI[],MATCH(Table3[[#This Row],[city_name]],tb_MHDI[mun_uf],0),8)</f>
        <v>0.59499999999999997</v>
      </c>
      <c r="J4150">
        <f>_xlfn.NUMBERVALUE(INDEX(tb_SVI[],MATCH(Table3[[#This Row],[city_name]],tb_SVI[city_name_uf],0),8),".")</f>
        <v>0.22500000000000001</v>
      </c>
      <c r="K4150">
        <f>_xlfn.NUMBERVALUE(INDEX(tb_SVI[],MATCH(Table3[[#This Row],[city_name]],tb_SVI[city_name_uf],0),9),".")</f>
        <v>7.0999999999999994E-2</v>
      </c>
      <c r="L4150">
        <f>_xlfn.NUMBERVALUE(INDEX(tb_SVI[],MATCH(Table3[[#This Row],[city_name]],tb_SVI[city_name_uf],0),10),".")</f>
        <v>0.33700000000000002</v>
      </c>
      <c r="M4150">
        <f>_xlfn.NUMBERVALUE(INDEX(tb_SVI[],MATCH(Table3[[#This Row],[city_name]],tb_SVI[city_name_uf],0),11),".")</f>
        <v>0.26700000000000002</v>
      </c>
      <c r="N4150" s="14">
        <f>_xlfn.PERCENTRANK.INC(Table3[MHDI_tot],Table3[[#This Row],[MHDI_tot]],3)</f>
        <v>0.65200000000000002</v>
      </c>
    </row>
    <row r="4151" spans="1:14" hidden="1" x14ac:dyDescent="0.2">
      <c r="A4151" t="str">
        <f>SVI!F4151</f>
        <v>Porecatu/PR</v>
      </c>
      <c r="B4151" t="str">
        <f>INDEX(tb_SVI[],MATCH(Table3[[#This Row],[ibge_cod]],tb_SVI[Município],0),1)</f>
        <v>PR</v>
      </c>
      <c r="C4151" t="str">
        <f>INDEX(tb_SVI[],MATCH(Table3[[#This Row],[city_name]],tb_SVI[city_name_uf],0),3)</f>
        <v>4120002</v>
      </c>
      <c r="D4151" t="s">
        <v>21781</v>
      </c>
      <c r="E4151" s="11">
        <f>INDEX(tb_SVI[],MATCH(Table3[[#This Row],[city_name]],tb_SVI[city_name_uf],0),5)</f>
        <v>12748</v>
      </c>
      <c r="F4151">
        <f>INDEX(tb_MHDI[],MATCH(Table3[[#This Row],[city_name]],tb_MHDI[mun_uf],0),5)</f>
        <v>0.73799999999999999</v>
      </c>
      <c r="G4151">
        <f>INDEX(tb_MHDI[],MATCH(Table3[[#This Row],[city_name]],tb_MHDI[mun_uf],0),6)</f>
        <v>0.72799999999999998</v>
      </c>
      <c r="H4151">
        <f>INDEX(tb_MHDI[],MATCH(Table3[[#This Row],[city_name]],tb_MHDI[mun_uf],0),7)</f>
        <v>0.83399999999999996</v>
      </c>
      <c r="I4151">
        <f>INDEX(tb_MHDI[],MATCH(Table3[[#This Row],[city_name]],tb_MHDI[mun_uf],0),8)</f>
        <v>0.66100000000000003</v>
      </c>
      <c r="J4151">
        <f>_xlfn.NUMBERVALUE(INDEX(tb_SVI[],MATCH(Table3[[#This Row],[city_name]],tb_SVI[city_name_uf],0),8),".")</f>
        <v>0.214</v>
      </c>
      <c r="K4151">
        <f>_xlfn.NUMBERVALUE(INDEX(tb_SVI[],MATCH(Table3[[#This Row],[city_name]],tb_SVI[city_name_uf],0),9),".")</f>
        <v>0.126</v>
      </c>
      <c r="L4151">
        <f>_xlfn.NUMBERVALUE(INDEX(tb_SVI[],MATCH(Table3[[#This Row],[city_name]],tb_SVI[city_name_uf],0),10),".")</f>
        <v>0.28899999999999998</v>
      </c>
      <c r="M4151">
        <f>_xlfn.NUMBERVALUE(INDEX(tb_SVI[],MATCH(Table3[[#This Row],[city_name]],tb_SVI[city_name_uf],0),11),".")</f>
        <v>0.22600000000000001</v>
      </c>
      <c r="N4151" s="14">
        <f>_xlfn.PERCENTRANK.INC(Table3[MHDI_tot],Table3[[#This Row],[MHDI_tot]],3)</f>
        <v>0.84699999999999998</v>
      </c>
    </row>
    <row r="4152" spans="1:14" hidden="1" x14ac:dyDescent="0.2">
      <c r="A4152" t="str">
        <f>SVI!F4152</f>
        <v>Pontal do Paraná/PR</v>
      </c>
      <c r="B4152" t="str">
        <f>INDEX(tb_SVI[],MATCH(Table3[[#This Row],[ibge_cod]],tb_SVI[Município],0),1)</f>
        <v>PR</v>
      </c>
      <c r="C4152" t="str">
        <f>INDEX(tb_SVI[],MATCH(Table3[[#This Row],[city_name]],tb_SVI[city_name_uf],0),3)</f>
        <v>4119954</v>
      </c>
      <c r="D4152" t="s">
        <v>21782</v>
      </c>
      <c r="E4152" s="11">
        <f>INDEX(tb_SVI[],MATCH(Table3[[#This Row],[city_name]],tb_SVI[city_name_uf],0),5)</f>
        <v>27915</v>
      </c>
      <c r="F4152">
        <f>INDEX(tb_MHDI[],MATCH(Table3[[#This Row],[city_name]],tb_MHDI[mun_uf],0),5)</f>
        <v>0.73799999999999999</v>
      </c>
      <c r="G4152">
        <f>INDEX(tb_MHDI[],MATCH(Table3[[#This Row],[city_name]],tb_MHDI[mun_uf],0),6)</f>
        <v>0.73699999999999999</v>
      </c>
      <c r="H4152">
        <f>INDEX(tb_MHDI[],MATCH(Table3[[#This Row],[city_name]],tb_MHDI[mun_uf],0),7)</f>
        <v>0.83099999999999996</v>
      </c>
      <c r="I4152">
        <f>INDEX(tb_MHDI[],MATCH(Table3[[#This Row],[city_name]],tb_MHDI[mun_uf],0),8)</f>
        <v>0.65500000000000003</v>
      </c>
      <c r="J4152">
        <f>_xlfn.NUMBERVALUE(INDEX(tb_SVI[],MATCH(Table3[[#This Row],[city_name]],tb_SVI[city_name_uf],0),8),".")</f>
        <v>0.19800000000000001</v>
      </c>
      <c r="K4152">
        <f>_xlfn.NUMBERVALUE(INDEX(tb_SVI[],MATCH(Table3[[#This Row],[city_name]],tb_SVI[city_name_uf],0),9),".")</f>
        <v>6.7000000000000004E-2</v>
      </c>
      <c r="L4152">
        <f>_xlfn.NUMBERVALUE(INDEX(tb_SVI[],MATCH(Table3[[#This Row],[city_name]],tb_SVI[city_name_uf],0),10),".")</f>
        <v>0.29599999999999999</v>
      </c>
      <c r="M4152">
        <f>_xlfn.NUMBERVALUE(INDEX(tb_SVI[],MATCH(Table3[[#This Row],[city_name]],tb_SVI[city_name_uf],0),11),".")</f>
        <v>0.23100000000000001</v>
      </c>
      <c r="N4152" s="14">
        <f>_xlfn.PERCENTRANK.INC(Table3[MHDI_tot],Table3[[#This Row],[MHDI_tot]],3)</f>
        <v>0.84699999999999998</v>
      </c>
    </row>
    <row r="4153" spans="1:14" hidden="1" x14ac:dyDescent="0.2">
      <c r="A4153" t="str">
        <f>SVI!F4153</f>
        <v>Ponta Grossa/PR</v>
      </c>
      <c r="B4153" t="str">
        <f>INDEX(tb_SVI[],MATCH(Table3[[#This Row],[ibge_cod]],tb_SVI[Município],0),1)</f>
        <v>PR</v>
      </c>
      <c r="C4153" t="str">
        <f>INDEX(tb_SVI[],MATCH(Table3[[#This Row],[city_name]],tb_SVI[city_name_uf],0),3)</f>
        <v>4119905</v>
      </c>
      <c r="D4153" t="s">
        <v>21783</v>
      </c>
      <c r="E4153" s="11">
        <f>INDEX(tb_SVI[],MATCH(Table3[[#This Row],[city_name]],tb_SVI[city_name_uf],0),5)</f>
        <v>355336</v>
      </c>
      <c r="F4153">
        <f>INDEX(tb_MHDI[],MATCH(Table3[[#This Row],[city_name]],tb_MHDI[mun_uf],0),5)</f>
        <v>0.76300000000000001</v>
      </c>
      <c r="G4153">
        <f>INDEX(tb_MHDI[],MATCH(Table3[[#This Row],[city_name]],tb_MHDI[mun_uf],0),6)</f>
        <v>0.755</v>
      </c>
      <c r="H4153">
        <f>INDEX(tb_MHDI[],MATCH(Table3[[#This Row],[city_name]],tb_MHDI[mun_uf],0),7)</f>
        <v>0.83699999999999997</v>
      </c>
      <c r="I4153">
        <f>INDEX(tb_MHDI[],MATCH(Table3[[#This Row],[city_name]],tb_MHDI[mun_uf],0),8)</f>
        <v>0.70299999999999996</v>
      </c>
      <c r="J4153">
        <f>_xlfn.NUMBERVALUE(INDEX(tb_SVI[],MATCH(Table3[[#This Row],[city_name]],tb_SVI[city_name_uf],0),8),".")</f>
        <v>0.26700000000000002</v>
      </c>
      <c r="K4153">
        <f>_xlfn.NUMBERVALUE(INDEX(tb_SVI[],MATCH(Table3[[#This Row],[city_name]],tb_SVI[city_name_uf],0),9),".")</f>
        <v>0.27800000000000002</v>
      </c>
      <c r="L4153">
        <f>_xlfn.NUMBERVALUE(INDEX(tb_SVI[],MATCH(Table3[[#This Row],[city_name]],tb_SVI[city_name_uf],0),10),".")</f>
        <v>0.30299999999999999</v>
      </c>
      <c r="M4153">
        <f>_xlfn.NUMBERVALUE(INDEX(tb_SVI[],MATCH(Table3[[#This Row],[city_name]],tb_SVI[city_name_uf],0),11),".")</f>
        <v>0.22</v>
      </c>
      <c r="N4153" s="14">
        <f>_xlfn.PERCENTRANK.INC(Table3[MHDI_tot],Table3[[#This Row],[MHDI_tot]],3)</f>
        <v>0.94</v>
      </c>
    </row>
    <row r="4154" spans="1:14" hidden="1" x14ac:dyDescent="0.2">
      <c r="A4154" t="str">
        <f>SVI!F4154</f>
        <v>Planalto/PR</v>
      </c>
      <c r="B4154" t="str">
        <f>INDEX(tb_SVI[],MATCH(Table3[[#This Row],[ibge_cod]],tb_SVI[Município],0),1)</f>
        <v>PR</v>
      </c>
      <c r="C4154" t="str">
        <f>INDEX(tb_SVI[],MATCH(Table3[[#This Row],[city_name]],tb_SVI[city_name_uf],0),3)</f>
        <v>4119806</v>
      </c>
      <c r="D4154" t="s">
        <v>21784</v>
      </c>
      <c r="E4154" s="11">
        <f>INDEX(tb_SVI[],MATCH(Table3[[#This Row],[city_name]],tb_SVI[city_name_uf],0),5)</f>
        <v>13431</v>
      </c>
      <c r="F4154">
        <f>INDEX(tb_MHDI[],MATCH(Table3[[#This Row],[city_name]],tb_MHDI[mun_uf],0),5)</f>
        <v>0.70599999999999996</v>
      </c>
      <c r="G4154">
        <f>INDEX(tb_MHDI[],MATCH(Table3[[#This Row],[city_name]],tb_MHDI[mun_uf],0),6)</f>
        <v>0.70399999999999996</v>
      </c>
      <c r="H4154">
        <f>INDEX(tb_MHDI[],MATCH(Table3[[#This Row],[city_name]],tb_MHDI[mun_uf],0),7)</f>
        <v>0.78600000000000003</v>
      </c>
      <c r="I4154">
        <f>INDEX(tb_MHDI[],MATCH(Table3[[#This Row],[city_name]],tb_MHDI[mun_uf],0),8)</f>
        <v>0.63600000000000001</v>
      </c>
      <c r="J4154">
        <f>_xlfn.NUMBERVALUE(INDEX(tb_SVI[],MATCH(Table3[[#This Row],[city_name]],tb_SVI[city_name_uf],0),8),".")</f>
        <v>0.24099999999999999</v>
      </c>
      <c r="K4154">
        <f>_xlfn.NUMBERVALUE(INDEX(tb_SVI[],MATCH(Table3[[#This Row],[city_name]],tb_SVI[city_name_uf],0),9),".")</f>
        <v>6.8000000000000005E-2</v>
      </c>
      <c r="L4154">
        <f>_xlfn.NUMBERVALUE(INDEX(tb_SVI[],MATCH(Table3[[#This Row],[city_name]],tb_SVI[city_name_uf],0),10),".")</f>
        <v>0.26</v>
      </c>
      <c r="M4154">
        <f>_xlfn.NUMBERVALUE(INDEX(tb_SVI[],MATCH(Table3[[#This Row],[city_name]],tb_SVI[city_name_uf],0),11),".")</f>
        <v>0.39500000000000002</v>
      </c>
      <c r="N4154" s="14">
        <f>_xlfn.PERCENTRANK.INC(Table3[MHDI_tot],Table3[[#This Row],[MHDI_tot]],3)</f>
        <v>0.68400000000000005</v>
      </c>
    </row>
    <row r="4155" spans="1:14" hidden="1" x14ac:dyDescent="0.2">
      <c r="A4155" t="str">
        <f>SVI!F4155</f>
        <v>Planaltina do Paraná/PR</v>
      </c>
      <c r="B4155" t="str">
        <f>INDEX(tb_SVI[],MATCH(Table3[[#This Row],[ibge_cod]],tb_SVI[Município],0),1)</f>
        <v>PR</v>
      </c>
      <c r="C4155" t="str">
        <f>INDEX(tb_SVI[],MATCH(Table3[[#This Row],[city_name]],tb_SVI[city_name_uf],0),3)</f>
        <v>4119707</v>
      </c>
      <c r="D4155" t="s">
        <v>21785</v>
      </c>
      <c r="E4155" s="11">
        <f>INDEX(tb_SVI[],MATCH(Table3[[#This Row],[city_name]],tb_SVI[city_name_uf],0),5)</f>
        <v>4272</v>
      </c>
      <c r="F4155">
        <f>INDEX(tb_MHDI[],MATCH(Table3[[#This Row],[city_name]],tb_MHDI[mun_uf],0),5)</f>
        <v>0.70499999999999996</v>
      </c>
      <c r="G4155">
        <f>INDEX(tb_MHDI[],MATCH(Table3[[#This Row],[city_name]],tb_MHDI[mun_uf],0),6)</f>
        <v>0.68200000000000005</v>
      </c>
      <c r="H4155">
        <f>INDEX(tb_MHDI[],MATCH(Table3[[#This Row],[city_name]],tb_MHDI[mun_uf],0),7)</f>
        <v>0.79500000000000004</v>
      </c>
      <c r="I4155">
        <f>INDEX(tb_MHDI[],MATCH(Table3[[#This Row],[city_name]],tb_MHDI[mun_uf],0),8)</f>
        <v>0.64600000000000002</v>
      </c>
      <c r="J4155">
        <f>_xlfn.NUMBERVALUE(INDEX(tb_SVI[],MATCH(Table3[[#This Row],[city_name]],tb_SVI[city_name_uf],0),8),".")</f>
        <v>0.29799999999999999</v>
      </c>
      <c r="K4155">
        <f>_xlfn.NUMBERVALUE(INDEX(tb_SVI[],MATCH(Table3[[#This Row],[city_name]],tb_SVI[city_name_uf],0),9),".")</f>
        <v>0.23499999999999999</v>
      </c>
      <c r="L4155">
        <f>_xlfn.NUMBERVALUE(INDEX(tb_SVI[],MATCH(Table3[[#This Row],[city_name]],tb_SVI[city_name_uf],0),10),".")</f>
        <v>0.36199999999999999</v>
      </c>
      <c r="M4155">
        <f>_xlfn.NUMBERVALUE(INDEX(tb_SVI[],MATCH(Table3[[#This Row],[city_name]],tb_SVI[city_name_uf],0),11),".")</f>
        <v>0.29599999999999999</v>
      </c>
      <c r="N4155" s="14">
        <f>_xlfn.PERCENTRANK.INC(Table3[MHDI_tot],Table3[[#This Row],[MHDI_tot]],3)</f>
        <v>0.68100000000000005</v>
      </c>
    </row>
    <row r="4156" spans="1:14" hidden="1" x14ac:dyDescent="0.2">
      <c r="A4156" t="str">
        <f>SVI!F4156</f>
        <v>Pitangueiras/PR</v>
      </c>
      <c r="B4156" t="str">
        <f>INDEX(tb_SVI[],MATCH(Table3[[#This Row],[ibge_cod]],tb_SVI[Município],0),1)</f>
        <v>PR</v>
      </c>
      <c r="C4156" t="str">
        <f>INDEX(tb_SVI[],MATCH(Table3[[#This Row],[city_name]],tb_SVI[city_name_uf],0),3)</f>
        <v>4119657</v>
      </c>
      <c r="D4156" t="s">
        <v>21786</v>
      </c>
      <c r="E4156" s="11">
        <f>INDEX(tb_SVI[],MATCH(Table3[[#This Row],[city_name]],tb_SVI[city_name_uf],0),5)</f>
        <v>3262</v>
      </c>
      <c r="F4156">
        <f>INDEX(tb_MHDI[],MATCH(Table3[[#This Row],[city_name]],tb_MHDI[mun_uf],0),5)</f>
        <v>0.71</v>
      </c>
      <c r="G4156">
        <f>INDEX(tb_MHDI[],MATCH(Table3[[#This Row],[city_name]],tb_MHDI[mun_uf],0),6)</f>
        <v>0.67</v>
      </c>
      <c r="H4156">
        <f>INDEX(tb_MHDI[],MATCH(Table3[[#This Row],[city_name]],tb_MHDI[mun_uf],0),7)</f>
        <v>0.84199999999999997</v>
      </c>
      <c r="I4156">
        <f>INDEX(tb_MHDI[],MATCH(Table3[[#This Row],[city_name]],tb_MHDI[mun_uf],0),8)</f>
        <v>0.63400000000000001</v>
      </c>
      <c r="J4156">
        <f>_xlfn.NUMBERVALUE(INDEX(tb_SVI[],MATCH(Table3[[#This Row],[city_name]],tb_SVI[city_name_uf],0),8),".")</f>
        <v>0.24399999999999999</v>
      </c>
      <c r="K4156">
        <f>_xlfn.NUMBERVALUE(INDEX(tb_SVI[],MATCH(Table3[[#This Row],[city_name]],tb_SVI[city_name_uf],0),9),".")</f>
        <v>0.24299999999999999</v>
      </c>
      <c r="L4156">
        <f>_xlfn.NUMBERVALUE(INDEX(tb_SVI[],MATCH(Table3[[#This Row],[city_name]],tb_SVI[city_name_uf],0),10),".")</f>
        <v>0.29099999999999998</v>
      </c>
      <c r="M4156">
        <f>_xlfn.NUMBERVALUE(INDEX(tb_SVI[],MATCH(Table3[[#This Row],[city_name]],tb_SVI[city_name_uf],0),11),".")</f>
        <v>0.19800000000000001</v>
      </c>
      <c r="N4156" s="14">
        <f>_xlfn.PERCENTRANK.INC(Table3[MHDI_tot],Table3[[#This Row],[MHDI_tot]],3)</f>
        <v>0.70499999999999996</v>
      </c>
    </row>
    <row r="4157" spans="1:14" hidden="1" x14ac:dyDescent="0.2">
      <c r="A4157" t="str">
        <f>SVI!F4157</f>
        <v>Pitanga/PR</v>
      </c>
      <c r="B4157" t="str">
        <f>INDEX(tb_SVI[],MATCH(Table3[[#This Row],[ibge_cod]],tb_SVI[Município],0),1)</f>
        <v>PR</v>
      </c>
      <c r="C4157" t="str">
        <f>INDEX(tb_SVI[],MATCH(Table3[[#This Row],[city_name]],tb_SVI[city_name_uf],0),3)</f>
        <v>4119608</v>
      </c>
      <c r="D4157" t="s">
        <v>21787</v>
      </c>
      <c r="E4157" s="11">
        <f>INDEX(tb_SVI[],MATCH(Table3[[#This Row],[city_name]],tb_SVI[city_name_uf],0),5)</f>
        <v>29994</v>
      </c>
      <c r="F4157">
        <f>INDEX(tb_MHDI[],MATCH(Table3[[#This Row],[city_name]],tb_MHDI[mun_uf],0),5)</f>
        <v>0.70199999999999996</v>
      </c>
      <c r="G4157">
        <f>INDEX(tb_MHDI[],MATCH(Table3[[#This Row],[city_name]],tb_MHDI[mun_uf],0),6)</f>
        <v>0.69599999999999995</v>
      </c>
      <c r="H4157">
        <f>INDEX(tb_MHDI[],MATCH(Table3[[#This Row],[city_name]],tb_MHDI[mun_uf],0),7)</f>
        <v>0.80200000000000005</v>
      </c>
      <c r="I4157">
        <f>INDEX(tb_MHDI[],MATCH(Table3[[#This Row],[city_name]],tb_MHDI[mun_uf],0),8)</f>
        <v>0.621</v>
      </c>
      <c r="J4157">
        <f>_xlfn.NUMBERVALUE(INDEX(tb_SVI[],MATCH(Table3[[#This Row],[city_name]],tb_SVI[city_name_uf],0),8),".")</f>
        <v>0.28699999999999998</v>
      </c>
      <c r="K4157">
        <f>_xlfn.NUMBERVALUE(INDEX(tb_SVI[],MATCH(Table3[[#This Row],[city_name]],tb_SVI[city_name_uf],0),9),".")</f>
        <v>0.13600000000000001</v>
      </c>
      <c r="L4157">
        <f>_xlfn.NUMBERVALUE(INDEX(tb_SVI[],MATCH(Table3[[#This Row],[city_name]],tb_SVI[city_name_uf],0),10),".")</f>
        <v>0.35499999999999998</v>
      </c>
      <c r="M4157">
        <f>_xlfn.NUMBERVALUE(INDEX(tb_SVI[],MATCH(Table3[[#This Row],[city_name]],tb_SVI[city_name_uf],0),11),".")</f>
        <v>0.36899999999999999</v>
      </c>
      <c r="N4157" s="14">
        <f>_xlfn.PERCENTRANK.INC(Table3[MHDI_tot],Table3[[#This Row],[MHDI_tot]],3)</f>
        <v>0.66400000000000003</v>
      </c>
    </row>
    <row r="4158" spans="1:14" hidden="1" x14ac:dyDescent="0.2">
      <c r="A4158" t="str">
        <f>SVI!F4158</f>
        <v>Piraí do Sul/PR</v>
      </c>
      <c r="B4158" t="str">
        <f>INDEX(tb_SVI[],MATCH(Table3[[#This Row],[ibge_cod]],tb_SVI[Município],0),1)</f>
        <v>PR</v>
      </c>
      <c r="C4158" t="str">
        <f>INDEX(tb_SVI[],MATCH(Table3[[#This Row],[city_name]],tb_SVI[city_name_uf],0),3)</f>
        <v>4119400</v>
      </c>
      <c r="D4158" t="s">
        <v>21788</v>
      </c>
      <c r="E4158" s="11">
        <f>INDEX(tb_SVI[],MATCH(Table3[[#This Row],[city_name]],tb_SVI[city_name_uf],0),5)</f>
        <v>25617</v>
      </c>
      <c r="F4158">
        <f>INDEX(tb_MHDI[],MATCH(Table3[[#This Row],[city_name]],tb_MHDI[mun_uf],0),5)</f>
        <v>0.70799999999999996</v>
      </c>
      <c r="G4158">
        <f>INDEX(tb_MHDI[],MATCH(Table3[[#This Row],[city_name]],tb_MHDI[mun_uf],0),6)</f>
        <v>0.70199999999999996</v>
      </c>
      <c r="H4158">
        <f>INDEX(tb_MHDI[],MATCH(Table3[[#This Row],[city_name]],tb_MHDI[mun_uf],0),7)</f>
        <v>0.81599999999999995</v>
      </c>
      <c r="I4158">
        <f>INDEX(tb_MHDI[],MATCH(Table3[[#This Row],[city_name]],tb_MHDI[mun_uf],0),8)</f>
        <v>0.61899999999999999</v>
      </c>
      <c r="J4158">
        <f>_xlfn.NUMBERVALUE(INDEX(tb_SVI[],MATCH(Table3[[#This Row],[city_name]],tb_SVI[city_name_uf],0),8),".")</f>
        <v>0.316</v>
      </c>
      <c r="K4158">
        <f>_xlfn.NUMBERVALUE(INDEX(tb_SVI[],MATCH(Table3[[#This Row],[city_name]],tb_SVI[city_name_uf],0),9),".")</f>
        <v>0.26300000000000001</v>
      </c>
      <c r="L4158">
        <f>_xlfn.NUMBERVALUE(INDEX(tb_SVI[],MATCH(Table3[[#This Row],[city_name]],tb_SVI[city_name_uf],0),10),".")</f>
        <v>0.38</v>
      </c>
      <c r="M4158">
        <f>_xlfn.NUMBERVALUE(INDEX(tb_SVI[],MATCH(Table3[[#This Row],[city_name]],tb_SVI[city_name_uf],0),11),".")</f>
        <v>0.30599999999999999</v>
      </c>
      <c r="N4158" s="14">
        <f>_xlfn.PERCENTRANK.INC(Table3[MHDI_tot],Table3[[#This Row],[MHDI_tot]],3)</f>
        <v>0.69499999999999995</v>
      </c>
    </row>
    <row r="4159" spans="1:14" hidden="1" x14ac:dyDescent="0.2">
      <c r="A4159" t="str">
        <f>SVI!F4159</f>
        <v>Pinhão/PR</v>
      </c>
      <c r="B4159" t="str">
        <f>INDEX(tb_SVI[],MATCH(Table3[[#This Row],[ibge_cod]],tb_SVI[Município],0),1)</f>
        <v>PR</v>
      </c>
      <c r="C4159" t="str">
        <f>INDEX(tb_SVI[],MATCH(Table3[[#This Row],[city_name]],tb_SVI[city_name_uf],0),3)</f>
        <v>4119301</v>
      </c>
      <c r="D4159" t="s">
        <v>21789</v>
      </c>
      <c r="E4159" s="11">
        <f>INDEX(tb_SVI[],MATCH(Table3[[#This Row],[city_name]],tb_SVI[city_name_uf],0),5)</f>
        <v>32559</v>
      </c>
      <c r="F4159">
        <f>INDEX(tb_MHDI[],MATCH(Table3[[#This Row],[city_name]],tb_MHDI[mun_uf],0),5)</f>
        <v>0.65400000000000003</v>
      </c>
      <c r="G4159">
        <f>INDEX(tb_MHDI[],MATCH(Table3[[#This Row],[city_name]],tb_MHDI[mun_uf],0),6)</f>
        <v>0.64900000000000002</v>
      </c>
      <c r="H4159">
        <f>INDEX(tb_MHDI[],MATCH(Table3[[#This Row],[city_name]],tb_MHDI[mun_uf],0),7)</f>
        <v>0.80600000000000005</v>
      </c>
      <c r="I4159">
        <f>INDEX(tb_MHDI[],MATCH(Table3[[#This Row],[city_name]],tb_MHDI[mun_uf],0),8)</f>
        <v>0.53400000000000003</v>
      </c>
      <c r="J4159">
        <f>_xlfn.NUMBERVALUE(INDEX(tb_SVI[],MATCH(Table3[[#This Row],[city_name]],tb_SVI[city_name_uf],0),8),".")</f>
        <v>0.36899999999999999</v>
      </c>
      <c r="K4159">
        <f>_xlfn.NUMBERVALUE(INDEX(tb_SVI[],MATCH(Table3[[#This Row],[city_name]],tb_SVI[city_name_uf],0),9),".")</f>
        <v>0.25</v>
      </c>
      <c r="L4159">
        <f>_xlfn.NUMBERVALUE(INDEX(tb_SVI[],MATCH(Table3[[#This Row],[city_name]],tb_SVI[city_name_uf],0),10),".")</f>
        <v>0.47699999999999998</v>
      </c>
      <c r="M4159">
        <f>_xlfn.NUMBERVALUE(INDEX(tb_SVI[],MATCH(Table3[[#This Row],[city_name]],tb_SVI[city_name_uf],0),11),".")</f>
        <v>0.38100000000000001</v>
      </c>
      <c r="N4159" s="14">
        <f>_xlfn.PERCENTRANK.INC(Table3[MHDI_tot],Table3[[#This Row],[MHDI_tot]],3)</f>
        <v>0.45100000000000001</v>
      </c>
    </row>
    <row r="4160" spans="1:14" hidden="1" x14ac:dyDescent="0.2">
      <c r="A4160" t="str">
        <f>SVI!F4160</f>
        <v>Pinhalão/PR</v>
      </c>
      <c r="B4160" t="str">
        <f>INDEX(tb_SVI[],MATCH(Table3[[#This Row],[ibge_cod]],tb_SVI[Município],0),1)</f>
        <v>PR</v>
      </c>
      <c r="C4160" t="str">
        <f>INDEX(tb_SVI[],MATCH(Table3[[#This Row],[city_name]],tb_SVI[city_name_uf],0),3)</f>
        <v>4119202</v>
      </c>
      <c r="D4160" t="s">
        <v>21790</v>
      </c>
      <c r="E4160" s="11">
        <f>INDEX(tb_SVI[],MATCH(Table3[[#This Row],[city_name]],tb_SVI[city_name_uf],0),5)</f>
        <v>6324</v>
      </c>
      <c r="F4160">
        <f>INDEX(tb_MHDI[],MATCH(Table3[[#This Row],[city_name]],tb_MHDI[mun_uf],0),5)</f>
        <v>0.69699999999999995</v>
      </c>
      <c r="G4160">
        <f>INDEX(tb_MHDI[],MATCH(Table3[[#This Row],[city_name]],tb_MHDI[mun_uf],0),6)</f>
        <v>0.67900000000000005</v>
      </c>
      <c r="H4160">
        <f>INDEX(tb_MHDI[],MATCH(Table3[[#This Row],[city_name]],tb_MHDI[mun_uf],0),7)</f>
        <v>0.82799999999999996</v>
      </c>
      <c r="I4160">
        <f>INDEX(tb_MHDI[],MATCH(Table3[[#This Row],[city_name]],tb_MHDI[mun_uf],0),8)</f>
        <v>0.60099999999999998</v>
      </c>
      <c r="J4160">
        <f>_xlfn.NUMBERVALUE(INDEX(tb_SVI[],MATCH(Table3[[#This Row],[city_name]],tb_SVI[city_name_uf],0),8),".")</f>
        <v>0.216</v>
      </c>
      <c r="K4160">
        <f>_xlfn.NUMBERVALUE(INDEX(tb_SVI[],MATCH(Table3[[#This Row],[city_name]],tb_SVI[city_name_uf],0),9),".")</f>
        <v>6.9000000000000006E-2</v>
      </c>
      <c r="L4160">
        <f>_xlfn.NUMBERVALUE(INDEX(tb_SVI[],MATCH(Table3[[#This Row],[city_name]],tb_SVI[city_name_uf],0),10),".")</f>
        <v>0.28100000000000003</v>
      </c>
      <c r="M4160">
        <f>_xlfn.NUMBERVALUE(INDEX(tb_SVI[],MATCH(Table3[[#This Row],[city_name]],tb_SVI[city_name_uf],0),11),".")</f>
        <v>0.29799999999999999</v>
      </c>
      <c r="N4160" s="14">
        <f>_xlfn.PERCENTRANK.INC(Table3[MHDI_tot],Table3[[#This Row],[MHDI_tot]],3)</f>
        <v>0.63500000000000001</v>
      </c>
    </row>
    <row r="4161" spans="1:14" hidden="1" x14ac:dyDescent="0.2">
      <c r="A4161" t="str">
        <f>SVI!F4161</f>
        <v>Pinhal de São Bento/PR</v>
      </c>
      <c r="B4161" t="str">
        <f>INDEX(tb_SVI[],MATCH(Table3[[#This Row],[ibge_cod]],tb_SVI[Município],0),1)</f>
        <v>PR</v>
      </c>
      <c r="C4161" t="str">
        <f>INDEX(tb_SVI[],MATCH(Table3[[#This Row],[city_name]],tb_SVI[city_name_uf],0),3)</f>
        <v>4119251</v>
      </c>
      <c r="D4161" t="s">
        <v>21791</v>
      </c>
      <c r="E4161" s="11">
        <f>INDEX(tb_SVI[],MATCH(Table3[[#This Row],[city_name]],tb_SVI[city_name_uf],0),5)</f>
        <v>2737</v>
      </c>
      <c r="F4161">
        <f>INDEX(tb_MHDI[],MATCH(Table3[[#This Row],[city_name]],tb_MHDI[mun_uf],0),5)</f>
        <v>0.69499999999999995</v>
      </c>
      <c r="G4161">
        <f>INDEX(tb_MHDI[],MATCH(Table3[[#This Row],[city_name]],tb_MHDI[mun_uf],0),6)</f>
        <v>0.66900000000000004</v>
      </c>
      <c r="H4161">
        <f>INDEX(tb_MHDI[],MATCH(Table3[[#This Row],[city_name]],tb_MHDI[mun_uf],0),7)</f>
        <v>0.80100000000000005</v>
      </c>
      <c r="I4161">
        <f>INDEX(tb_MHDI[],MATCH(Table3[[#This Row],[city_name]],tb_MHDI[mun_uf],0),8)</f>
        <v>0.626</v>
      </c>
      <c r="J4161">
        <f>_xlfn.NUMBERVALUE(INDEX(tb_SVI[],MATCH(Table3[[#This Row],[city_name]],tb_SVI[city_name_uf],0),8),".")</f>
        <v>0.28999999999999998</v>
      </c>
      <c r="K4161">
        <f>_xlfn.NUMBERVALUE(INDEX(tb_SVI[],MATCH(Table3[[#This Row],[city_name]],tb_SVI[city_name_uf],0),9),".")</f>
        <v>0.24</v>
      </c>
      <c r="L4161">
        <f>_xlfn.NUMBERVALUE(INDEX(tb_SVI[],MATCH(Table3[[#This Row],[city_name]],tb_SVI[city_name_uf],0),10),".")</f>
        <v>0.25700000000000001</v>
      </c>
      <c r="M4161">
        <f>_xlfn.NUMBERVALUE(INDEX(tb_SVI[],MATCH(Table3[[#This Row],[city_name]],tb_SVI[city_name_uf],0),11),".")</f>
        <v>0.372</v>
      </c>
      <c r="N4161" s="14">
        <f>_xlfn.PERCENTRANK.INC(Table3[MHDI_tot],Table3[[#This Row],[MHDI_tot]],3)</f>
        <v>0.626</v>
      </c>
    </row>
    <row r="4162" spans="1:14" hidden="1" x14ac:dyDescent="0.2">
      <c r="A4162" t="str">
        <f>SVI!F4162</f>
        <v>Perobal/PR</v>
      </c>
      <c r="B4162" t="str">
        <f>INDEX(tb_SVI[],MATCH(Table3[[#This Row],[ibge_cod]],tb_SVI[Município],0),1)</f>
        <v>PR</v>
      </c>
      <c r="C4162" t="str">
        <f>INDEX(tb_SVI[],MATCH(Table3[[#This Row],[city_name]],tb_SVI[city_name_uf],0),3)</f>
        <v>4118857</v>
      </c>
      <c r="D4162" t="s">
        <v>21792</v>
      </c>
      <c r="E4162" s="11">
        <f>INDEX(tb_SVI[],MATCH(Table3[[#This Row],[city_name]],tb_SVI[city_name_uf],0),5)</f>
        <v>6160</v>
      </c>
      <c r="F4162">
        <f>INDEX(tb_MHDI[],MATCH(Table3[[#This Row],[city_name]],tb_MHDI[mun_uf],0),5)</f>
        <v>0.71299999999999997</v>
      </c>
      <c r="G4162">
        <f>INDEX(tb_MHDI[],MATCH(Table3[[#This Row],[city_name]],tb_MHDI[mun_uf],0),6)</f>
        <v>0.68400000000000005</v>
      </c>
      <c r="H4162">
        <f>INDEX(tb_MHDI[],MATCH(Table3[[#This Row],[city_name]],tb_MHDI[mun_uf],0),7)</f>
        <v>0.83</v>
      </c>
      <c r="I4162">
        <f>INDEX(tb_MHDI[],MATCH(Table3[[#This Row],[city_name]],tb_MHDI[mun_uf],0),8)</f>
        <v>0.63800000000000001</v>
      </c>
      <c r="J4162">
        <f>_xlfn.NUMBERVALUE(INDEX(tb_SVI[],MATCH(Table3[[#This Row],[city_name]],tb_SVI[city_name_uf],0),8),".")</f>
        <v>0.22</v>
      </c>
      <c r="K4162">
        <f>_xlfn.NUMBERVALUE(INDEX(tb_SVI[],MATCH(Table3[[#This Row],[city_name]],tb_SVI[city_name_uf],0),9),".")</f>
        <v>0.109</v>
      </c>
      <c r="L4162">
        <f>_xlfn.NUMBERVALUE(INDEX(tb_SVI[],MATCH(Table3[[#This Row],[city_name]],tb_SVI[city_name_uf],0),10),".")</f>
        <v>0.27500000000000002</v>
      </c>
      <c r="M4162">
        <f>_xlfn.NUMBERVALUE(INDEX(tb_SVI[],MATCH(Table3[[#This Row],[city_name]],tb_SVI[city_name_uf],0),11),".")</f>
        <v>0.27700000000000002</v>
      </c>
      <c r="N4162" s="14">
        <f>_xlfn.PERCENTRANK.INC(Table3[MHDI_tot],Table3[[#This Row],[MHDI_tot]],3)</f>
        <v>0.72199999999999998</v>
      </c>
    </row>
    <row r="4163" spans="1:14" hidden="1" x14ac:dyDescent="0.2">
      <c r="A4163" t="str">
        <f>SVI!F4163</f>
        <v>Peabiru/PR</v>
      </c>
      <c r="B4163" t="str">
        <f>INDEX(tb_SVI[],MATCH(Table3[[#This Row],[ibge_cod]],tb_SVI[Município],0),1)</f>
        <v>PR</v>
      </c>
      <c r="C4163" t="str">
        <f>INDEX(tb_SVI[],MATCH(Table3[[#This Row],[city_name]],tb_SVI[city_name_uf],0),3)</f>
        <v>4118808</v>
      </c>
      <c r="D4163" t="s">
        <v>21793</v>
      </c>
      <c r="E4163" s="11">
        <f>INDEX(tb_SVI[],MATCH(Table3[[#This Row],[city_name]],tb_SVI[city_name_uf],0),5)</f>
        <v>14007</v>
      </c>
      <c r="F4163">
        <f>INDEX(tb_MHDI[],MATCH(Table3[[#This Row],[city_name]],tb_MHDI[mun_uf],0),5)</f>
        <v>0.72299999999999998</v>
      </c>
      <c r="G4163">
        <f>INDEX(tb_MHDI[],MATCH(Table3[[#This Row],[city_name]],tb_MHDI[mun_uf],0),6)</f>
        <v>0.72699999999999998</v>
      </c>
      <c r="H4163">
        <f>INDEX(tb_MHDI[],MATCH(Table3[[#This Row],[city_name]],tb_MHDI[mun_uf],0),7)</f>
        <v>0.82599999999999996</v>
      </c>
      <c r="I4163">
        <f>INDEX(tb_MHDI[],MATCH(Table3[[#This Row],[city_name]],tb_MHDI[mun_uf],0),8)</f>
        <v>0.629</v>
      </c>
      <c r="J4163">
        <f>_xlfn.NUMBERVALUE(INDEX(tb_SVI[],MATCH(Table3[[#This Row],[city_name]],tb_SVI[city_name_uf],0),8),".")</f>
        <v>0.21299999999999999</v>
      </c>
      <c r="K4163">
        <f>_xlfn.NUMBERVALUE(INDEX(tb_SVI[],MATCH(Table3[[#This Row],[city_name]],tb_SVI[city_name_uf],0),9),".")</f>
        <v>5.5E-2</v>
      </c>
      <c r="L4163">
        <f>_xlfn.NUMBERVALUE(INDEX(tb_SVI[],MATCH(Table3[[#This Row],[city_name]],tb_SVI[city_name_uf],0),10),".")</f>
        <v>0.30299999999999999</v>
      </c>
      <c r="M4163">
        <f>_xlfn.NUMBERVALUE(INDEX(tb_SVI[],MATCH(Table3[[#This Row],[city_name]],tb_SVI[city_name_uf],0),11),".")</f>
        <v>0.28199999999999997</v>
      </c>
      <c r="N4163" s="14">
        <f>_xlfn.PERCENTRANK.INC(Table3[MHDI_tot],Table3[[#This Row],[MHDI_tot]],3)</f>
        <v>0.77600000000000002</v>
      </c>
    </row>
    <row r="4164" spans="1:14" hidden="1" x14ac:dyDescent="0.2">
      <c r="A4164" t="str">
        <f>SVI!F4164</f>
        <v>Paulo Frontin/PR</v>
      </c>
      <c r="B4164" t="str">
        <f>INDEX(tb_SVI[],MATCH(Table3[[#This Row],[ibge_cod]],tb_SVI[Município],0),1)</f>
        <v>PR</v>
      </c>
      <c r="C4164" t="str">
        <f>INDEX(tb_SVI[],MATCH(Table3[[#This Row],[city_name]],tb_SVI[city_name_uf],0),3)</f>
        <v>4118709</v>
      </c>
      <c r="D4164" t="s">
        <v>21794</v>
      </c>
      <c r="E4164" s="11">
        <f>INDEX(tb_SVI[],MATCH(Table3[[#This Row],[city_name]],tb_SVI[city_name_uf],0),5)</f>
        <v>7387</v>
      </c>
      <c r="F4164">
        <f>INDEX(tb_MHDI[],MATCH(Table3[[#This Row],[city_name]],tb_MHDI[mun_uf],0),5)</f>
        <v>0.70799999999999996</v>
      </c>
      <c r="G4164">
        <f>INDEX(tb_MHDI[],MATCH(Table3[[#This Row],[city_name]],tb_MHDI[mun_uf],0),6)</f>
        <v>0.68799999999999994</v>
      </c>
      <c r="H4164">
        <f>INDEX(tb_MHDI[],MATCH(Table3[[#This Row],[city_name]],tb_MHDI[mun_uf],0),7)</f>
        <v>0.80600000000000005</v>
      </c>
      <c r="I4164">
        <f>INDEX(tb_MHDI[],MATCH(Table3[[#This Row],[city_name]],tb_MHDI[mun_uf],0),8)</f>
        <v>0.63900000000000001</v>
      </c>
      <c r="J4164">
        <f>_xlfn.NUMBERVALUE(INDEX(tb_SVI[],MATCH(Table3[[#This Row],[city_name]],tb_SVI[city_name_uf],0),8),".")</f>
        <v>0.22900000000000001</v>
      </c>
      <c r="K4164">
        <f>_xlfn.NUMBERVALUE(INDEX(tb_SVI[],MATCH(Table3[[#This Row],[city_name]],tb_SVI[city_name_uf],0),9),".")</f>
        <v>0.13200000000000001</v>
      </c>
      <c r="L4164">
        <f>_xlfn.NUMBERVALUE(INDEX(tb_SVI[],MATCH(Table3[[#This Row],[city_name]],tb_SVI[city_name_uf],0),10),".")</f>
        <v>0.28599999999999998</v>
      </c>
      <c r="M4164">
        <f>_xlfn.NUMBERVALUE(INDEX(tb_SVI[],MATCH(Table3[[#This Row],[city_name]],tb_SVI[city_name_uf],0),11),".")</f>
        <v>0.27</v>
      </c>
      <c r="N4164" s="14">
        <f>_xlfn.PERCENTRANK.INC(Table3[MHDI_tot],Table3[[#This Row],[MHDI_tot]],3)</f>
        <v>0.69499999999999995</v>
      </c>
    </row>
    <row r="4165" spans="1:14" hidden="1" x14ac:dyDescent="0.2">
      <c r="A4165" t="str">
        <f>SVI!F4165</f>
        <v>Paula Freitas/PR</v>
      </c>
      <c r="B4165" t="str">
        <f>INDEX(tb_SVI[],MATCH(Table3[[#This Row],[ibge_cod]],tb_SVI[Município],0),1)</f>
        <v>PR</v>
      </c>
      <c r="C4165" t="str">
        <f>INDEX(tb_SVI[],MATCH(Table3[[#This Row],[city_name]],tb_SVI[city_name_uf],0),3)</f>
        <v>4118600</v>
      </c>
      <c r="D4165" t="s">
        <v>21795</v>
      </c>
      <c r="E4165" s="11">
        <f>INDEX(tb_SVI[],MATCH(Table3[[#This Row],[city_name]],tb_SVI[city_name_uf],0),5)</f>
        <v>5908</v>
      </c>
      <c r="F4165">
        <f>INDEX(tb_MHDI[],MATCH(Table3[[#This Row],[city_name]],tb_MHDI[mun_uf],0),5)</f>
        <v>0.71699999999999997</v>
      </c>
      <c r="G4165">
        <f>INDEX(tb_MHDI[],MATCH(Table3[[#This Row],[city_name]],tb_MHDI[mun_uf],0),6)</f>
        <v>0.69899999999999995</v>
      </c>
      <c r="H4165">
        <f>INDEX(tb_MHDI[],MATCH(Table3[[#This Row],[city_name]],tb_MHDI[mun_uf],0),7)</f>
        <v>0.84699999999999998</v>
      </c>
      <c r="I4165">
        <f>INDEX(tb_MHDI[],MATCH(Table3[[#This Row],[city_name]],tb_MHDI[mun_uf],0),8)</f>
        <v>0.622</v>
      </c>
      <c r="J4165">
        <f>_xlfn.NUMBERVALUE(INDEX(tb_SVI[],MATCH(Table3[[#This Row],[city_name]],tb_SVI[city_name_uf],0),8),".")</f>
        <v>0.23499999999999999</v>
      </c>
      <c r="K4165">
        <f>_xlfn.NUMBERVALUE(INDEX(tb_SVI[],MATCH(Table3[[#This Row],[city_name]],tb_SVI[city_name_uf],0),9),".")</f>
        <v>0.106</v>
      </c>
      <c r="L4165">
        <f>_xlfn.NUMBERVALUE(INDEX(tb_SVI[],MATCH(Table3[[#This Row],[city_name]],tb_SVI[city_name_uf],0),10),".")</f>
        <v>0.28499999999999998</v>
      </c>
      <c r="M4165">
        <f>_xlfn.NUMBERVALUE(INDEX(tb_SVI[],MATCH(Table3[[#This Row],[city_name]],tb_SVI[city_name_uf],0),11),".")</f>
        <v>0.315</v>
      </c>
      <c r="N4165" s="14">
        <f>_xlfn.PERCENTRANK.INC(Table3[MHDI_tot],Table3[[#This Row],[MHDI_tot]],3)</f>
        <v>0.74299999999999999</v>
      </c>
    </row>
    <row r="4166" spans="1:14" hidden="1" x14ac:dyDescent="0.2">
      <c r="A4166" t="str">
        <f>SVI!F4166</f>
        <v>Pato Branco/PR</v>
      </c>
      <c r="B4166" t="str">
        <f>INDEX(tb_SVI[],MATCH(Table3[[#This Row],[ibge_cod]],tb_SVI[Município],0),1)</f>
        <v>PR</v>
      </c>
      <c r="C4166" t="str">
        <f>INDEX(tb_SVI[],MATCH(Table3[[#This Row],[city_name]],tb_SVI[city_name_uf],0),3)</f>
        <v>4118501</v>
      </c>
      <c r="D4166" t="s">
        <v>21796</v>
      </c>
      <c r="E4166" s="11">
        <f>INDEX(tb_SVI[],MATCH(Table3[[#This Row],[city_name]],tb_SVI[city_name_uf],0),5)</f>
        <v>83843</v>
      </c>
      <c r="F4166">
        <f>INDEX(tb_MHDI[],MATCH(Table3[[#This Row],[city_name]],tb_MHDI[mun_uf],0),5)</f>
        <v>0.78200000000000003</v>
      </c>
      <c r="G4166">
        <f>INDEX(tb_MHDI[],MATCH(Table3[[#This Row],[city_name]],tb_MHDI[mun_uf],0),6)</f>
        <v>0.77800000000000002</v>
      </c>
      <c r="H4166">
        <f>INDEX(tb_MHDI[],MATCH(Table3[[#This Row],[city_name]],tb_MHDI[mun_uf],0),7)</f>
        <v>0.84499999999999997</v>
      </c>
      <c r="I4166">
        <f>INDEX(tb_MHDI[],MATCH(Table3[[#This Row],[city_name]],tb_MHDI[mun_uf],0),8)</f>
        <v>0.72799999999999998</v>
      </c>
      <c r="J4166">
        <f>_xlfn.NUMBERVALUE(INDEX(tb_SVI[],MATCH(Table3[[#This Row],[city_name]],tb_SVI[city_name_uf],0),8),".")</f>
        <v>0.17899999999999999</v>
      </c>
      <c r="K4166">
        <f>_xlfn.NUMBERVALUE(INDEX(tb_SVI[],MATCH(Table3[[#This Row],[city_name]],tb_SVI[city_name_uf],0),9),".")</f>
        <v>8.5000000000000006E-2</v>
      </c>
      <c r="L4166">
        <f>_xlfn.NUMBERVALUE(INDEX(tb_SVI[],MATCH(Table3[[#This Row],[city_name]],tb_SVI[city_name_uf],0),10),".")</f>
        <v>0.252</v>
      </c>
      <c r="M4166">
        <f>_xlfn.NUMBERVALUE(INDEX(tb_SVI[],MATCH(Table3[[#This Row],[city_name]],tb_SVI[city_name_uf],0),11),".")</f>
        <v>0.2</v>
      </c>
      <c r="N4166" s="14">
        <f>_xlfn.PERCENTRANK.INC(Table3[MHDI_tot],Table3[[#This Row],[MHDI_tot]],3)</f>
        <v>0.97799999999999998</v>
      </c>
    </row>
    <row r="4167" spans="1:14" hidden="1" x14ac:dyDescent="0.2">
      <c r="A4167" t="str">
        <f>SVI!F4167</f>
        <v>Pato Bragado/PR</v>
      </c>
      <c r="B4167" t="str">
        <f>INDEX(tb_SVI[],MATCH(Table3[[#This Row],[ibge_cod]],tb_SVI[Município],0),1)</f>
        <v>PR</v>
      </c>
      <c r="C4167" t="str">
        <f>INDEX(tb_SVI[],MATCH(Table3[[#This Row],[city_name]],tb_SVI[city_name_uf],0),3)</f>
        <v>4118451</v>
      </c>
      <c r="D4167" t="s">
        <v>21797</v>
      </c>
      <c r="E4167" s="11">
        <f>INDEX(tb_SVI[],MATCH(Table3[[#This Row],[city_name]],tb_SVI[city_name_uf],0),5)</f>
        <v>5684</v>
      </c>
      <c r="F4167">
        <f>INDEX(tb_MHDI[],MATCH(Table3[[#This Row],[city_name]],tb_MHDI[mun_uf],0),5)</f>
        <v>0.747</v>
      </c>
      <c r="G4167">
        <f>INDEX(tb_MHDI[],MATCH(Table3[[#This Row],[city_name]],tb_MHDI[mun_uf],0),6)</f>
        <v>0.745</v>
      </c>
      <c r="H4167">
        <f>INDEX(tb_MHDI[],MATCH(Table3[[#This Row],[city_name]],tb_MHDI[mun_uf],0),7)</f>
        <v>0.80700000000000005</v>
      </c>
      <c r="I4167">
        <f>INDEX(tb_MHDI[],MATCH(Table3[[#This Row],[city_name]],tb_MHDI[mun_uf],0),8)</f>
        <v>0.69399999999999995</v>
      </c>
      <c r="J4167">
        <f>_xlfn.NUMBERVALUE(INDEX(tb_SVI[],MATCH(Table3[[#This Row],[city_name]],tb_SVI[city_name_uf],0),8),".")</f>
        <v>0.155</v>
      </c>
      <c r="K4167">
        <f>_xlfn.NUMBERVALUE(INDEX(tb_SVI[],MATCH(Table3[[#This Row],[city_name]],tb_SVI[city_name_uf],0),9),".")</f>
        <v>2E-3</v>
      </c>
      <c r="L4167">
        <f>_xlfn.NUMBERVALUE(INDEX(tb_SVI[],MATCH(Table3[[#This Row],[city_name]],tb_SVI[city_name_uf],0),10),".")</f>
        <v>0.20200000000000001</v>
      </c>
      <c r="M4167">
        <f>_xlfn.NUMBERVALUE(INDEX(tb_SVI[],MATCH(Table3[[#This Row],[city_name]],tb_SVI[city_name_uf],0),11),".")</f>
        <v>0.26100000000000001</v>
      </c>
      <c r="N4167" s="14">
        <f>_xlfn.PERCENTRANK.INC(Table3[MHDI_tot],Table3[[#This Row],[MHDI_tot]],3)</f>
        <v>0.88700000000000001</v>
      </c>
    </row>
    <row r="4168" spans="1:14" hidden="1" x14ac:dyDescent="0.2">
      <c r="A4168" t="str">
        <f>SVI!F4168</f>
        <v>Paraíso do Norte/PR</v>
      </c>
      <c r="B4168" t="str">
        <f>INDEX(tb_SVI[],MATCH(Table3[[#This Row],[ibge_cod]],tb_SVI[Município],0),1)</f>
        <v>PR</v>
      </c>
      <c r="C4168" t="str">
        <f>INDEX(tb_SVI[],MATCH(Table3[[#This Row],[city_name]],tb_SVI[city_name_uf],0),3)</f>
        <v>4118006</v>
      </c>
      <c r="D4168" t="s">
        <v>21798</v>
      </c>
      <c r="E4168" s="11">
        <f>INDEX(tb_SVI[],MATCH(Table3[[#This Row],[city_name]],tb_SVI[city_name_uf],0),5)</f>
        <v>14023</v>
      </c>
      <c r="F4168">
        <f>INDEX(tb_MHDI[],MATCH(Table3[[#This Row],[city_name]],tb_MHDI[mun_uf],0),5)</f>
        <v>0.746</v>
      </c>
      <c r="G4168">
        <f>INDEX(tb_MHDI[],MATCH(Table3[[#This Row],[city_name]],tb_MHDI[mun_uf],0),6)</f>
        <v>0.752</v>
      </c>
      <c r="H4168">
        <f>INDEX(tb_MHDI[],MATCH(Table3[[#This Row],[city_name]],tb_MHDI[mun_uf],0),7)</f>
        <v>0.82499999999999996</v>
      </c>
      <c r="I4168">
        <f>INDEX(tb_MHDI[],MATCH(Table3[[#This Row],[city_name]],tb_MHDI[mun_uf],0),8)</f>
        <v>0.66800000000000004</v>
      </c>
      <c r="J4168">
        <f>_xlfn.NUMBERVALUE(INDEX(tb_SVI[],MATCH(Table3[[#This Row],[city_name]],tb_SVI[city_name_uf],0),8),".")</f>
        <v>0.16900000000000001</v>
      </c>
      <c r="K4168">
        <f>_xlfn.NUMBERVALUE(INDEX(tb_SVI[],MATCH(Table3[[#This Row],[city_name]],tb_SVI[city_name_uf],0),9),".")</f>
        <v>6.6000000000000003E-2</v>
      </c>
      <c r="L4168">
        <f>_xlfn.NUMBERVALUE(INDEX(tb_SVI[],MATCH(Table3[[#This Row],[city_name]],tb_SVI[city_name_uf],0),10),".")</f>
        <v>0.28299999999999997</v>
      </c>
      <c r="M4168">
        <f>_xlfn.NUMBERVALUE(INDEX(tb_SVI[],MATCH(Table3[[#This Row],[city_name]],tb_SVI[city_name_uf],0),11),".")</f>
        <v>0.157</v>
      </c>
      <c r="N4168" s="14">
        <f>_xlfn.PERCENTRANK.INC(Table3[MHDI_tot],Table3[[#This Row],[MHDI_tot]],3)</f>
        <v>0.88300000000000001</v>
      </c>
    </row>
    <row r="4169" spans="1:14" hidden="1" x14ac:dyDescent="0.2">
      <c r="A4169" t="str">
        <f>SVI!F4169</f>
        <v>Paranavaí/PR</v>
      </c>
      <c r="B4169" t="str">
        <f>INDEX(tb_SVI[],MATCH(Table3[[#This Row],[ibge_cod]],tb_SVI[Município],0),1)</f>
        <v>PR</v>
      </c>
      <c r="C4169" t="str">
        <f>INDEX(tb_SVI[],MATCH(Table3[[#This Row],[city_name]],tb_SVI[city_name_uf],0),3)</f>
        <v>4118402</v>
      </c>
      <c r="D4169" t="s">
        <v>21799</v>
      </c>
      <c r="E4169" s="11">
        <f>INDEX(tb_SVI[],MATCH(Table3[[#This Row],[city_name]],tb_SVI[city_name_uf],0),5)</f>
        <v>88922</v>
      </c>
      <c r="F4169">
        <f>INDEX(tb_MHDI[],MATCH(Table3[[#This Row],[city_name]],tb_MHDI[mun_uf],0),5)</f>
        <v>0.76300000000000001</v>
      </c>
      <c r="G4169">
        <f>INDEX(tb_MHDI[],MATCH(Table3[[#This Row],[city_name]],tb_MHDI[mun_uf],0),6)</f>
        <v>0.75</v>
      </c>
      <c r="H4169">
        <f>INDEX(tb_MHDI[],MATCH(Table3[[#This Row],[city_name]],tb_MHDI[mun_uf],0),7)</f>
        <v>0.84399999999999997</v>
      </c>
      <c r="I4169">
        <f>INDEX(tb_MHDI[],MATCH(Table3[[#This Row],[city_name]],tb_MHDI[mun_uf],0),8)</f>
        <v>0.70299999999999996</v>
      </c>
      <c r="J4169">
        <f>_xlfn.NUMBERVALUE(INDEX(tb_SVI[],MATCH(Table3[[#This Row],[city_name]],tb_SVI[city_name_uf],0),8),".")</f>
        <v>0.19700000000000001</v>
      </c>
      <c r="K4169">
        <f>_xlfn.NUMBERVALUE(INDEX(tb_SVI[],MATCH(Table3[[#This Row],[city_name]],tb_SVI[city_name_uf],0),9),".")</f>
        <v>0.14199999999999999</v>
      </c>
      <c r="L4169">
        <f>_xlfn.NUMBERVALUE(INDEX(tb_SVI[],MATCH(Table3[[#This Row],[city_name]],tb_SVI[city_name_uf],0),10),".")</f>
        <v>0.23100000000000001</v>
      </c>
      <c r="M4169">
        <f>_xlfn.NUMBERVALUE(INDEX(tb_SVI[],MATCH(Table3[[#This Row],[city_name]],tb_SVI[city_name_uf],0),11),".")</f>
        <v>0.219</v>
      </c>
      <c r="N4169" s="14">
        <f>_xlfn.PERCENTRANK.INC(Table3[MHDI_tot],Table3[[#This Row],[MHDI_tot]],3)</f>
        <v>0.94</v>
      </c>
    </row>
    <row r="4170" spans="1:14" hidden="1" x14ac:dyDescent="0.2">
      <c r="A4170" t="str">
        <f>SVI!F4170</f>
        <v>Paranapoema/PR</v>
      </c>
      <c r="B4170" t="str">
        <f>INDEX(tb_SVI[],MATCH(Table3[[#This Row],[ibge_cod]],tb_SVI[Município],0),1)</f>
        <v>PR</v>
      </c>
      <c r="C4170" t="str">
        <f>INDEX(tb_SVI[],MATCH(Table3[[#This Row],[city_name]],tb_SVI[city_name_uf],0),3)</f>
        <v>4118303</v>
      </c>
      <c r="D4170" t="s">
        <v>21800</v>
      </c>
      <c r="E4170" s="11">
        <f>INDEX(tb_SVI[],MATCH(Table3[[#This Row],[city_name]],tb_SVI[city_name_uf],0),5)</f>
        <v>3241</v>
      </c>
      <c r="F4170">
        <f>INDEX(tb_MHDI[],MATCH(Table3[[#This Row],[city_name]],tb_MHDI[mun_uf],0),5)</f>
        <v>0.70899999999999996</v>
      </c>
      <c r="G4170">
        <f>INDEX(tb_MHDI[],MATCH(Table3[[#This Row],[city_name]],tb_MHDI[mun_uf],0),6)</f>
        <v>0.68</v>
      </c>
      <c r="H4170">
        <f>INDEX(tb_MHDI[],MATCH(Table3[[#This Row],[city_name]],tb_MHDI[mun_uf],0),7)</f>
        <v>0.83399999999999996</v>
      </c>
      <c r="I4170">
        <f>INDEX(tb_MHDI[],MATCH(Table3[[#This Row],[city_name]],tb_MHDI[mun_uf],0),8)</f>
        <v>0.629</v>
      </c>
      <c r="J4170">
        <f>_xlfn.NUMBERVALUE(INDEX(tb_SVI[],MATCH(Table3[[#This Row],[city_name]],tb_SVI[city_name_uf],0),8),".")</f>
        <v>0.26800000000000002</v>
      </c>
      <c r="K4170">
        <f>_xlfn.NUMBERVALUE(INDEX(tb_SVI[],MATCH(Table3[[#This Row],[city_name]],tb_SVI[city_name_uf],0),9),".")</f>
        <v>0.17100000000000001</v>
      </c>
      <c r="L4170">
        <f>_xlfn.NUMBERVALUE(INDEX(tb_SVI[],MATCH(Table3[[#This Row],[city_name]],tb_SVI[city_name_uf],0),10),".")</f>
        <v>0.34699999999999998</v>
      </c>
      <c r="M4170">
        <f>_xlfn.NUMBERVALUE(INDEX(tb_SVI[],MATCH(Table3[[#This Row],[city_name]],tb_SVI[city_name_uf],0),11),".")</f>
        <v>0.28599999999999998</v>
      </c>
      <c r="N4170" s="14">
        <f>_xlfn.PERCENTRANK.INC(Table3[MHDI_tot],Table3[[#This Row],[MHDI_tot]],3)</f>
        <v>0.70099999999999996</v>
      </c>
    </row>
    <row r="4171" spans="1:14" hidden="1" x14ac:dyDescent="0.2">
      <c r="A4171" t="str">
        <f>SVI!F4171</f>
        <v>Paranaguá/PR</v>
      </c>
      <c r="B4171" t="str">
        <f>INDEX(tb_SVI[],MATCH(Table3[[#This Row],[ibge_cod]],tb_SVI[Município],0),1)</f>
        <v>PR</v>
      </c>
      <c r="C4171" t="str">
        <f>INDEX(tb_SVI[],MATCH(Table3[[#This Row],[city_name]],tb_SVI[city_name_uf],0),3)</f>
        <v>4118204</v>
      </c>
      <c r="D4171" t="s">
        <v>21801</v>
      </c>
      <c r="E4171" s="11">
        <f>INDEX(tb_SVI[],MATCH(Table3[[#This Row],[city_name]],tb_SVI[city_name_uf],0),5)</f>
        <v>156174</v>
      </c>
      <c r="F4171">
        <f>INDEX(tb_MHDI[],MATCH(Table3[[#This Row],[city_name]],tb_MHDI[mun_uf],0),5)</f>
        <v>0.75</v>
      </c>
      <c r="G4171">
        <f>INDEX(tb_MHDI[],MATCH(Table3[[#This Row],[city_name]],tb_MHDI[mun_uf],0),6)</f>
        <v>0.73299999999999998</v>
      </c>
      <c r="H4171">
        <f>INDEX(tb_MHDI[],MATCH(Table3[[#This Row],[city_name]],tb_MHDI[mun_uf],0),7)</f>
        <v>0.85199999999999998</v>
      </c>
      <c r="I4171">
        <f>INDEX(tb_MHDI[],MATCH(Table3[[#This Row],[city_name]],tb_MHDI[mun_uf],0),8)</f>
        <v>0.67600000000000005</v>
      </c>
      <c r="J4171">
        <f>_xlfn.NUMBERVALUE(INDEX(tb_SVI[],MATCH(Table3[[#This Row],[city_name]],tb_SVI[city_name_uf],0),8),".")</f>
        <v>0.215</v>
      </c>
      <c r="K4171">
        <f>_xlfn.NUMBERVALUE(INDEX(tb_SVI[],MATCH(Table3[[#This Row],[city_name]],tb_SVI[city_name_uf],0),9),".")</f>
        <v>0.08</v>
      </c>
      <c r="L4171">
        <f>_xlfn.NUMBERVALUE(INDEX(tb_SVI[],MATCH(Table3[[#This Row],[city_name]],tb_SVI[city_name_uf],0),10),".")</f>
        <v>0.313</v>
      </c>
      <c r="M4171">
        <f>_xlfn.NUMBERVALUE(INDEX(tb_SVI[],MATCH(Table3[[#This Row],[city_name]],tb_SVI[city_name_uf],0),11),".")</f>
        <v>0.252</v>
      </c>
      <c r="N4171" s="14">
        <f>_xlfn.PERCENTRANK.INC(Table3[MHDI_tot],Table3[[#This Row],[MHDI_tot]],3)</f>
        <v>0.89900000000000002</v>
      </c>
    </row>
    <row r="4172" spans="1:14" hidden="1" x14ac:dyDescent="0.2">
      <c r="A4172" t="str">
        <f>SVI!F4172</f>
        <v>Paranacity/PR</v>
      </c>
      <c r="B4172" t="str">
        <f>INDEX(tb_SVI[],MATCH(Table3[[#This Row],[ibge_cod]],tb_SVI[Município],0),1)</f>
        <v>PR</v>
      </c>
      <c r="C4172" t="str">
        <f>INDEX(tb_SVI[],MATCH(Table3[[#This Row],[city_name]],tb_SVI[city_name_uf],0),3)</f>
        <v>4118105</v>
      </c>
      <c r="D4172" t="s">
        <v>21802</v>
      </c>
      <c r="E4172" s="11">
        <f>INDEX(tb_SVI[],MATCH(Table3[[#This Row],[city_name]],tb_SVI[city_name_uf],0),5)</f>
        <v>11580</v>
      </c>
      <c r="F4172">
        <f>INDEX(tb_MHDI[],MATCH(Table3[[#This Row],[city_name]],tb_MHDI[mun_uf],0),5)</f>
        <v>0.71699999999999997</v>
      </c>
      <c r="G4172">
        <f>INDEX(tb_MHDI[],MATCH(Table3[[#This Row],[city_name]],tb_MHDI[mun_uf],0),6)</f>
        <v>0.68899999999999995</v>
      </c>
      <c r="H4172">
        <f>INDEX(tb_MHDI[],MATCH(Table3[[#This Row],[city_name]],tb_MHDI[mun_uf],0),7)</f>
        <v>0.83899999999999997</v>
      </c>
      <c r="I4172">
        <f>INDEX(tb_MHDI[],MATCH(Table3[[#This Row],[city_name]],tb_MHDI[mun_uf],0),8)</f>
        <v>0.63800000000000001</v>
      </c>
      <c r="J4172">
        <f>_xlfn.NUMBERVALUE(INDEX(tb_SVI[],MATCH(Table3[[#This Row],[city_name]],tb_SVI[city_name_uf],0),8),".")</f>
        <v>0.224</v>
      </c>
      <c r="K4172">
        <f>_xlfn.NUMBERVALUE(INDEX(tb_SVI[],MATCH(Table3[[#This Row],[city_name]],tb_SVI[city_name_uf],0),9),".")</f>
        <v>0.17199999999999999</v>
      </c>
      <c r="L4172">
        <f>_xlfn.NUMBERVALUE(INDEX(tb_SVI[],MATCH(Table3[[#This Row],[city_name]],tb_SVI[city_name_uf],0),10),".")</f>
        <v>0.29499999999999998</v>
      </c>
      <c r="M4172">
        <f>_xlfn.NUMBERVALUE(INDEX(tb_SVI[],MATCH(Table3[[#This Row],[city_name]],tb_SVI[city_name_uf],0),11),".")</f>
        <v>0.20499999999999999</v>
      </c>
      <c r="N4172" s="14">
        <f>_xlfn.PERCENTRANK.INC(Table3[MHDI_tot],Table3[[#This Row],[MHDI_tot]],3)</f>
        <v>0.74299999999999999</v>
      </c>
    </row>
    <row r="4173" spans="1:14" hidden="1" x14ac:dyDescent="0.2">
      <c r="A4173" t="str">
        <f>SVI!F4173</f>
        <v>Palotina/PR</v>
      </c>
      <c r="B4173" t="str">
        <f>INDEX(tb_SVI[],MATCH(Table3[[#This Row],[ibge_cod]],tb_SVI[Município],0),1)</f>
        <v>PR</v>
      </c>
      <c r="C4173" t="str">
        <f>INDEX(tb_SVI[],MATCH(Table3[[#This Row],[city_name]],tb_SVI[city_name_uf],0),3)</f>
        <v>4117909</v>
      </c>
      <c r="D4173" t="s">
        <v>21803</v>
      </c>
      <c r="E4173" s="11">
        <f>INDEX(tb_SVI[],MATCH(Table3[[#This Row],[city_name]],tb_SVI[city_name_uf],0),5)</f>
        <v>32121</v>
      </c>
      <c r="F4173">
        <f>INDEX(tb_MHDI[],MATCH(Table3[[#This Row],[city_name]],tb_MHDI[mun_uf],0),5)</f>
        <v>0.76800000000000002</v>
      </c>
      <c r="G4173">
        <f>INDEX(tb_MHDI[],MATCH(Table3[[#This Row],[city_name]],tb_MHDI[mun_uf],0),6)</f>
        <v>0.76</v>
      </c>
      <c r="H4173">
        <f>INDEX(tb_MHDI[],MATCH(Table3[[#This Row],[city_name]],tb_MHDI[mun_uf],0),7)</f>
        <v>0.86399999999999999</v>
      </c>
      <c r="I4173">
        <f>INDEX(tb_MHDI[],MATCH(Table3[[#This Row],[city_name]],tb_MHDI[mun_uf],0),8)</f>
        <v>0.68899999999999995</v>
      </c>
      <c r="J4173">
        <f>_xlfn.NUMBERVALUE(INDEX(tb_SVI[],MATCH(Table3[[#This Row],[city_name]],tb_SVI[city_name_uf],0),8),".")</f>
        <v>0.17</v>
      </c>
      <c r="K4173">
        <f>_xlfn.NUMBERVALUE(INDEX(tb_SVI[],MATCH(Table3[[#This Row],[city_name]],tb_SVI[city_name_uf],0),9),".")</f>
        <v>3.1E-2</v>
      </c>
      <c r="L4173">
        <f>_xlfn.NUMBERVALUE(INDEX(tb_SVI[],MATCH(Table3[[#This Row],[city_name]],tb_SVI[city_name_uf],0),10),".")</f>
        <v>0.22600000000000001</v>
      </c>
      <c r="M4173">
        <f>_xlfn.NUMBERVALUE(INDEX(tb_SVI[],MATCH(Table3[[#This Row],[city_name]],tb_SVI[city_name_uf],0),11),".")</f>
        <v>0.253</v>
      </c>
      <c r="N4173" s="14">
        <f>_xlfn.PERCENTRANK.INC(Table3[MHDI_tot],Table3[[#This Row],[MHDI_tot]],3)</f>
        <v>0.95199999999999996</v>
      </c>
    </row>
    <row r="4174" spans="1:14" hidden="1" x14ac:dyDescent="0.2">
      <c r="A4174" t="str">
        <f>SVI!F4174</f>
        <v>Palmital/PR</v>
      </c>
      <c r="B4174" t="str">
        <f>INDEX(tb_SVI[],MATCH(Table3[[#This Row],[ibge_cod]],tb_SVI[Município],0),1)</f>
        <v>PR</v>
      </c>
      <c r="C4174" t="str">
        <f>INDEX(tb_SVI[],MATCH(Table3[[#This Row],[city_name]],tb_SVI[city_name_uf],0),3)</f>
        <v>4117800</v>
      </c>
      <c r="D4174" t="s">
        <v>21804</v>
      </c>
      <c r="E4174" s="11">
        <f>INDEX(tb_SVI[],MATCH(Table3[[#This Row],[city_name]],tb_SVI[city_name_uf],0),5)</f>
        <v>12960</v>
      </c>
      <c r="F4174">
        <f>INDEX(tb_MHDI[],MATCH(Table3[[#This Row],[city_name]],tb_MHDI[mun_uf],0),5)</f>
        <v>0.63900000000000001</v>
      </c>
      <c r="G4174">
        <f>INDEX(tb_MHDI[],MATCH(Table3[[#This Row],[city_name]],tb_MHDI[mun_uf],0),6)</f>
        <v>0.64700000000000002</v>
      </c>
      <c r="H4174">
        <f>INDEX(tb_MHDI[],MATCH(Table3[[#This Row],[city_name]],tb_MHDI[mun_uf],0),7)</f>
        <v>0.79100000000000004</v>
      </c>
      <c r="I4174">
        <f>INDEX(tb_MHDI[],MATCH(Table3[[#This Row],[city_name]],tb_MHDI[mun_uf],0),8)</f>
        <v>0.51100000000000001</v>
      </c>
      <c r="J4174">
        <f>_xlfn.NUMBERVALUE(INDEX(tb_SVI[],MATCH(Table3[[#This Row],[city_name]],tb_SVI[city_name_uf],0),8),".")</f>
        <v>0.34599999999999997</v>
      </c>
      <c r="K4174">
        <f>_xlfn.NUMBERVALUE(INDEX(tb_SVI[],MATCH(Table3[[#This Row],[city_name]],tb_SVI[city_name_uf],0),9),".")</f>
        <v>0.112</v>
      </c>
      <c r="L4174">
        <f>_xlfn.NUMBERVALUE(INDEX(tb_SVI[],MATCH(Table3[[#This Row],[city_name]],tb_SVI[city_name_uf],0),10),".")</f>
        <v>0.42299999999999999</v>
      </c>
      <c r="M4174">
        <f>_xlfn.NUMBERVALUE(INDEX(tb_SVI[],MATCH(Table3[[#This Row],[city_name]],tb_SVI[city_name_uf],0),11),".")</f>
        <v>0.504</v>
      </c>
      <c r="N4174" s="14">
        <f>_xlfn.PERCENTRANK.INC(Table3[MHDI_tot],Table3[[#This Row],[MHDI_tot]],3)</f>
        <v>0.40100000000000002</v>
      </c>
    </row>
    <row r="4175" spans="1:14" hidden="1" x14ac:dyDescent="0.2">
      <c r="A4175" t="str">
        <f>SVI!F3923</f>
        <v>Mandaguaçu/PR</v>
      </c>
      <c r="B4175" t="str">
        <f>INDEX(tb_SVI[],MATCH(Table3[[#This Row],[ibge_cod]],tb_SVI[Município],0),1)</f>
        <v>PR</v>
      </c>
      <c r="C4175" t="str">
        <f>INDEX(tb_SVI[],MATCH(Table3[[#This Row],[city_name]],tb_SVI[city_name_uf],0),3)</f>
        <v>4114104</v>
      </c>
      <c r="D4175" t="s">
        <v>21553</v>
      </c>
      <c r="E4175" s="11">
        <f>INDEX(tb_SVI[],MATCH(Table3[[#This Row],[city_name]],tb_SVI[city_name_uf],0),5)</f>
        <v>23100</v>
      </c>
      <c r="F4175">
        <f>INDEX(tb_MHDI[],MATCH(Table3[[#This Row],[city_name]],tb_MHDI[mun_uf],0),5)</f>
        <v>0.71799999999999997</v>
      </c>
      <c r="G4175">
        <f>INDEX(tb_MHDI[],MATCH(Table3[[#This Row],[city_name]],tb_MHDI[mun_uf],0),6)</f>
        <v>0.71699999999999997</v>
      </c>
      <c r="H4175">
        <f>INDEX(tb_MHDI[],MATCH(Table3[[#This Row],[city_name]],tb_MHDI[mun_uf],0),7)</f>
        <v>0.82499999999999996</v>
      </c>
      <c r="I4175">
        <f>INDEX(tb_MHDI[],MATCH(Table3[[#This Row],[city_name]],tb_MHDI[mun_uf],0),8)</f>
        <v>0.625</v>
      </c>
      <c r="J4175">
        <f>_xlfn.NUMBERVALUE(INDEX(tb_SVI[],MATCH(Table3[[#This Row],[city_name]],tb_SVI[city_name_uf],0),8),".")</f>
        <v>0.17899999999999999</v>
      </c>
      <c r="K4175">
        <f>_xlfn.NUMBERVALUE(INDEX(tb_SVI[],MATCH(Table3[[#This Row],[city_name]],tb_SVI[city_name_uf],0),9),".")</f>
        <v>4.9000000000000002E-2</v>
      </c>
      <c r="L4175">
        <f>_xlfn.NUMBERVALUE(INDEX(tb_SVI[],MATCH(Table3[[#This Row],[city_name]],tb_SVI[city_name_uf],0),10),".")</f>
        <v>0.27300000000000002</v>
      </c>
      <c r="M4175">
        <f>_xlfn.NUMBERVALUE(INDEX(tb_SVI[],MATCH(Table3[[#This Row],[city_name]],tb_SVI[city_name_uf],0),11),".")</f>
        <v>0.214</v>
      </c>
      <c r="N4175" s="14">
        <f>_xlfn.PERCENTRANK.INC(Table3[MHDI_tot],Table3[[#This Row],[MHDI_tot]],3)</f>
        <v>0.749</v>
      </c>
    </row>
    <row r="4176" spans="1:14" hidden="1" x14ac:dyDescent="0.2">
      <c r="A4176" t="str">
        <f>SVI!F4176</f>
        <v>Palmas/PR</v>
      </c>
      <c r="B4176" t="str">
        <f>INDEX(tb_SVI[],MATCH(Table3[[#This Row],[ibge_cod]],tb_SVI[Município],0),1)</f>
        <v>PR</v>
      </c>
      <c r="C4176" t="str">
        <f>INDEX(tb_SVI[],MATCH(Table3[[#This Row],[city_name]],tb_SVI[city_name_uf],0),3)</f>
        <v>4117602</v>
      </c>
      <c r="D4176" t="s">
        <v>21806</v>
      </c>
      <c r="E4176" s="11">
        <f>INDEX(tb_SVI[],MATCH(Table3[[#This Row],[city_name]],tb_SVI[city_name_uf],0),5)</f>
        <v>51755</v>
      </c>
      <c r="F4176">
        <f>INDEX(tb_MHDI[],MATCH(Table3[[#This Row],[city_name]],tb_MHDI[mun_uf],0),5)</f>
        <v>0.66</v>
      </c>
      <c r="G4176">
        <f>INDEX(tb_MHDI[],MATCH(Table3[[#This Row],[city_name]],tb_MHDI[mun_uf],0),6)</f>
        <v>0.68700000000000006</v>
      </c>
      <c r="H4176">
        <f>INDEX(tb_MHDI[],MATCH(Table3[[#This Row],[city_name]],tb_MHDI[mun_uf],0),7)</f>
        <v>0.82699999999999996</v>
      </c>
      <c r="I4176">
        <f>INDEX(tb_MHDI[],MATCH(Table3[[#This Row],[city_name]],tb_MHDI[mun_uf],0),8)</f>
        <v>0.505</v>
      </c>
      <c r="J4176">
        <f>_xlfn.NUMBERVALUE(INDEX(tb_SVI[],MATCH(Table3[[#This Row],[city_name]],tb_SVI[city_name_uf],0),8),".")</f>
        <v>0.35699999999999998</v>
      </c>
      <c r="K4176">
        <f>_xlfn.NUMBERVALUE(INDEX(tb_SVI[],MATCH(Table3[[#This Row],[city_name]],tb_SVI[city_name_uf],0),9),".")</f>
        <v>0.252</v>
      </c>
      <c r="L4176">
        <f>_xlfn.NUMBERVALUE(INDEX(tb_SVI[],MATCH(Table3[[#This Row],[city_name]],tb_SVI[city_name_uf],0),10),".")</f>
        <v>0.52500000000000002</v>
      </c>
      <c r="M4176">
        <f>_xlfn.NUMBERVALUE(INDEX(tb_SVI[],MATCH(Table3[[#This Row],[city_name]],tb_SVI[city_name_uf],0),11),".")</f>
        <v>0.29399999999999998</v>
      </c>
      <c r="N4176" s="14">
        <f>_xlfn.PERCENTRANK.INC(Table3[MHDI_tot],Table3[[#This Row],[MHDI_tot]],3)</f>
        <v>0.47399999999999998</v>
      </c>
    </row>
    <row r="4177" spans="1:14" hidden="1" x14ac:dyDescent="0.2">
      <c r="A4177" t="str">
        <f>SVI!F4177</f>
        <v>Paiçandu/PR</v>
      </c>
      <c r="B4177" t="str">
        <f>INDEX(tb_SVI[],MATCH(Table3[[#This Row],[ibge_cod]],tb_SVI[Município],0),1)</f>
        <v>PR</v>
      </c>
      <c r="C4177" t="str">
        <f>INDEX(tb_SVI[],MATCH(Table3[[#This Row],[city_name]],tb_SVI[city_name_uf],0),3)</f>
        <v>4117503</v>
      </c>
      <c r="D4177" t="s">
        <v>21807</v>
      </c>
      <c r="E4177" s="11">
        <f>INDEX(tb_SVI[],MATCH(Table3[[#This Row],[city_name]],tb_SVI[city_name_uf],0),5)</f>
        <v>41773</v>
      </c>
      <c r="F4177">
        <f>INDEX(tb_MHDI[],MATCH(Table3[[#This Row],[city_name]],tb_MHDI[mun_uf],0),5)</f>
        <v>0.71599999999999997</v>
      </c>
      <c r="G4177">
        <f>INDEX(tb_MHDI[],MATCH(Table3[[#This Row],[city_name]],tb_MHDI[mun_uf],0),6)</f>
        <v>0.69699999999999995</v>
      </c>
      <c r="H4177">
        <f>INDEX(tb_MHDI[],MATCH(Table3[[#This Row],[city_name]],tb_MHDI[mun_uf],0),7)</f>
        <v>0.83299999999999996</v>
      </c>
      <c r="I4177">
        <f>INDEX(tb_MHDI[],MATCH(Table3[[#This Row],[city_name]],tb_MHDI[mun_uf],0),8)</f>
        <v>0.63200000000000001</v>
      </c>
      <c r="J4177">
        <f>_xlfn.NUMBERVALUE(INDEX(tb_SVI[],MATCH(Table3[[#This Row],[city_name]],tb_SVI[city_name_uf],0),8),".")</f>
        <v>0.308</v>
      </c>
      <c r="K4177">
        <f>_xlfn.NUMBERVALUE(INDEX(tb_SVI[],MATCH(Table3[[#This Row],[city_name]],tb_SVI[city_name_uf],0),9),".")</f>
        <v>0.371</v>
      </c>
      <c r="L4177">
        <f>_xlfn.NUMBERVALUE(INDEX(tb_SVI[],MATCH(Table3[[#This Row],[city_name]],tb_SVI[city_name_uf],0),10),".")</f>
        <v>0.33600000000000002</v>
      </c>
      <c r="M4177">
        <f>_xlfn.NUMBERVALUE(INDEX(tb_SVI[],MATCH(Table3[[#This Row],[city_name]],tb_SVI[city_name_uf],0),11),".")</f>
        <v>0.217</v>
      </c>
      <c r="N4177" s="14">
        <f>_xlfn.PERCENTRANK.INC(Table3[MHDI_tot],Table3[[#This Row],[MHDI_tot]],3)</f>
        <v>0.73899999999999999</v>
      </c>
    </row>
    <row r="4178" spans="1:14" hidden="1" x14ac:dyDescent="0.2">
      <c r="A4178" t="str">
        <f>SVI!F4178</f>
        <v>Tunas do Paraná/PR</v>
      </c>
      <c r="B4178" t="str">
        <f>INDEX(tb_SVI[],MATCH(Table3[[#This Row],[ibge_cod]],tb_SVI[Município],0),1)</f>
        <v>PR</v>
      </c>
      <c r="C4178" t="str">
        <f>INDEX(tb_SVI[],MATCH(Table3[[#This Row],[city_name]],tb_SVI[city_name_uf],0),3)</f>
        <v>4127882</v>
      </c>
      <c r="D4178" t="s">
        <v>21808</v>
      </c>
      <c r="E4178" s="11">
        <f>INDEX(tb_SVI[],MATCH(Table3[[#This Row],[city_name]],tb_SVI[city_name_uf],0),5)</f>
        <v>9022</v>
      </c>
      <c r="F4178">
        <f>INDEX(tb_MHDI[],MATCH(Table3[[#This Row],[city_name]],tb_MHDI[mun_uf],0),5)</f>
        <v>0.61099999999999999</v>
      </c>
      <c r="G4178">
        <f>INDEX(tb_MHDI[],MATCH(Table3[[#This Row],[city_name]],tb_MHDI[mun_uf],0),6)</f>
        <v>0.64100000000000001</v>
      </c>
      <c r="H4178">
        <f>INDEX(tb_MHDI[],MATCH(Table3[[#This Row],[city_name]],tb_MHDI[mun_uf],0),7)</f>
        <v>0.80100000000000005</v>
      </c>
      <c r="I4178">
        <f>INDEX(tb_MHDI[],MATCH(Table3[[#This Row],[city_name]],tb_MHDI[mun_uf],0),8)</f>
        <v>0.44400000000000001</v>
      </c>
      <c r="J4178">
        <f>_xlfn.NUMBERVALUE(INDEX(tb_SVI[],MATCH(Table3[[#This Row],[city_name]],tb_SVI[city_name_uf],0),8),".")</f>
        <v>0.44700000000000001</v>
      </c>
      <c r="K4178">
        <f>_xlfn.NUMBERVALUE(INDEX(tb_SVI[],MATCH(Table3[[#This Row],[city_name]],tb_SVI[city_name_uf],0),9),".")</f>
        <v>0.41899999999999998</v>
      </c>
      <c r="L4178">
        <f>_xlfn.NUMBERVALUE(INDEX(tb_SVI[],MATCH(Table3[[#This Row],[city_name]],tb_SVI[city_name_uf],0),10),".")</f>
        <v>0.59499999999999997</v>
      </c>
      <c r="M4178">
        <f>_xlfn.NUMBERVALUE(INDEX(tb_SVI[],MATCH(Table3[[#This Row],[city_name]],tb_SVI[city_name_uf],0),11),".")</f>
        <v>0.32800000000000001</v>
      </c>
      <c r="N4178" s="14">
        <f>_xlfn.PERCENTRANK.INC(Table3[MHDI_tot],Table3[[#This Row],[MHDI_tot]],3)</f>
        <v>0.29899999999999999</v>
      </c>
    </row>
    <row r="4179" spans="1:14" hidden="1" x14ac:dyDescent="0.2">
      <c r="A4179" t="str">
        <f>SVI!F4179</f>
        <v>Tijucas do Sul/PR</v>
      </c>
      <c r="B4179" t="str">
        <f>INDEX(tb_SVI[],MATCH(Table3[[#This Row],[ibge_cod]],tb_SVI[Município],0),1)</f>
        <v>PR</v>
      </c>
      <c r="C4179" t="str">
        <f>INDEX(tb_SVI[],MATCH(Table3[[#This Row],[city_name]],tb_SVI[city_name_uf],0),3)</f>
        <v>4127601</v>
      </c>
      <c r="D4179" t="s">
        <v>21809</v>
      </c>
      <c r="E4179" s="11">
        <f>INDEX(tb_SVI[],MATCH(Table3[[#This Row],[city_name]],tb_SVI[city_name_uf],0),5)</f>
        <v>17084</v>
      </c>
      <c r="F4179">
        <f>INDEX(tb_MHDI[],MATCH(Table3[[#This Row],[city_name]],tb_MHDI[mun_uf],0),5)</f>
        <v>0.63600000000000001</v>
      </c>
      <c r="G4179">
        <f>INDEX(tb_MHDI[],MATCH(Table3[[#This Row],[city_name]],tb_MHDI[mun_uf],0),6)</f>
        <v>0.67900000000000005</v>
      </c>
      <c r="H4179">
        <f>INDEX(tb_MHDI[],MATCH(Table3[[#This Row],[city_name]],tb_MHDI[mun_uf],0),7)</f>
        <v>0.79200000000000004</v>
      </c>
      <c r="I4179">
        <f>INDEX(tb_MHDI[],MATCH(Table3[[#This Row],[city_name]],tb_MHDI[mun_uf],0),8)</f>
        <v>0.47899999999999998</v>
      </c>
      <c r="J4179">
        <f>_xlfn.NUMBERVALUE(INDEX(tb_SVI[],MATCH(Table3[[#This Row],[city_name]],tb_SVI[city_name_uf],0),8),".")</f>
        <v>0.27500000000000002</v>
      </c>
      <c r="K4179">
        <f>_xlfn.NUMBERVALUE(INDEX(tb_SVI[],MATCH(Table3[[#This Row],[city_name]],tb_SVI[city_name_uf],0),9),".")</f>
        <v>0.11</v>
      </c>
      <c r="L4179">
        <f>_xlfn.NUMBERVALUE(INDEX(tb_SVI[],MATCH(Table3[[#This Row],[city_name]],tb_SVI[city_name_uf],0),10),".")</f>
        <v>0.39</v>
      </c>
      <c r="M4179">
        <f>_xlfn.NUMBERVALUE(INDEX(tb_SVI[],MATCH(Table3[[#This Row],[city_name]],tb_SVI[city_name_uf],0),11),".")</f>
        <v>0.32500000000000001</v>
      </c>
      <c r="N4179" s="14">
        <f>_xlfn.PERCENTRANK.INC(Table3[MHDI_tot],Table3[[#This Row],[MHDI_tot]],3)</f>
        <v>0.39</v>
      </c>
    </row>
    <row r="4180" spans="1:14" hidden="1" x14ac:dyDescent="0.2">
      <c r="A4180" t="str">
        <f>SVI!F4180</f>
        <v>São José dos Pinhais/PR</v>
      </c>
      <c r="B4180" t="str">
        <f>INDEX(tb_SVI[],MATCH(Table3[[#This Row],[ibge_cod]],tb_SVI[Município],0),1)</f>
        <v>PR</v>
      </c>
      <c r="C4180" t="str">
        <f>INDEX(tb_SVI[],MATCH(Table3[[#This Row],[city_name]],tb_SVI[city_name_uf],0),3)</f>
        <v>4125506</v>
      </c>
      <c r="D4180" t="s">
        <v>21810</v>
      </c>
      <c r="E4180" s="11">
        <f>INDEX(tb_SVI[],MATCH(Table3[[#This Row],[city_name]],tb_SVI[city_name_uf],0),5)</f>
        <v>329058</v>
      </c>
      <c r="F4180">
        <f>INDEX(tb_MHDI[],MATCH(Table3[[#This Row],[city_name]],tb_MHDI[mun_uf],0),5)</f>
        <v>0.75800000000000001</v>
      </c>
      <c r="G4180">
        <f>INDEX(tb_MHDI[],MATCH(Table3[[#This Row],[city_name]],tb_MHDI[mun_uf],0),6)</f>
        <v>0.749</v>
      </c>
      <c r="H4180">
        <f>INDEX(tb_MHDI[],MATCH(Table3[[#This Row],[city_name]],tb_MHDI[mun_uf],0),7)</f>
        <v>0.85899999999999999</v>
      </c>
      <c r="I4180">
        <f>INDEX(tb_MHDI[],MATCH(Table3[[#This Row],[city_name]],tb_MHDI[mun_uf],0),8)</f>
        <v>0.67800000000000005</v>
      </c>
      <c r="J4180">
        <f>_xlfn.NUMBERVALUE(INDEX(tb_SVI[],MATCH(Table3[[#This Row],[city_name]],tb_SVI[city_name_uf],0),8),".")</f>
        <v>0.26600000000000001</v>
      </c>
      <c r="K4180">
        <f>_xlfn.NUMBERVALUE(INDEX(tb_SVI[],MATCH(Table3[[#This Row],[city_name]],tb_SVI[city_name_uf],0),9),".")</f>
        <v>0.33</v>
      </c>
      <c r="L4180">
        <f>_xlfn.NUMBERVALUE(INDEX(tb_SVI[],MATCH(Table3[[#This Row],[city_name]],tb_SVI[city_name_uf],0),10),".")</f>
        <v>0.29399999999999998</v>
      </c>
      <c r="M4180">
        <f>_xlfn.NUMBERVALUE(INDEX(tb_SVI[],MATCH(Table3[[#This Row],[city_name]],tb_SVI[city_name_uf],0),11),".")</f>
        <v>0.17499999999999999</v>
      </c>
      <c r="N4180" s="14">
        <f>_xlfn.PERCENTRANK.INC(Table3[MHDI_tot],Table3[[#This Row],[MHDI_tot]],3)</f>
        <v>0.92400000000000004</v>
      </c>
    </row>
    <row r="4181" spans="1:14" hidden="1" x14ac:dyDescent="0.2">
      <c r="A4181" t="str">
        <f>SVI!F4181</f>
        <v>Rio Negro/PR</v>
      </c>
      <c r="B4181" t="str">
        <f>INDEX(tb_SVI[],MATCH(Table3[[#This Row],[ibge_cod]],tb_SVI[Município],0),1)</f>
        <v>PR</v>
      </c>
      <c r="C4181" t="str">
        <f>INDEX(tb_SVI[],MATCH(Table3[[#This Row],[city_name]],tb_SVI[city_name_uf],0),3)</f>
        <v>4122305</v>
      </c>
      <c r="D4181" t="s">
        <v>21811</v>
      </c>
      <c r="E4181" s="11">
        <f>INDEX(tb_SVI[],MATCH(Table3[[#This Row],[city_name]],tb_SVI[city_name_uf],0),5)</f>
        <v>34411</v>
      </c>
      <c r="F4181">
        <f>INDEX(tb_MHDI[],MATCH(Table3[[#This Row],[city_name]],tb_MHDI[mun_uf],0),5)</f>
        <v>0.76</v>
      </c>
      <c r="G4181">
        <f>INDEX(tb_MHDI[],MATCH(Table3[[#This Row],[city_name]],tb_MHDI[mun_uf],0),6)</f>
        <v>0.72099999999999997</v>
      </c>
      <c r="H4181">
        <f>INDEX(tb_MHDI[],MATCH(Table3[[#This Row],[city_name]],tb_MHDI[mun_uf],0),7)</f>
        <v>0.86299999999999999</v>
      </c>
      <c r="I4181">
        <f>INDEX(tb_MHDI[],MATCH(Table3[[#This Row],[city_name]],tb_MHDI[mun_uf],0),8)</f>
        <v>0.70499999999999996</v>
      </c>
      <c r="J4181">
        <f>_xlfn.NUMBERVALUE(INDEX(tb_SVI[],MATCH(Table3[[#This Row],[city_name]],tb_SVI[city_name_uf],0),8),".")</f>
        <v>0.224</v>
      </c>
      <c r="K4181">
        <f>_xlfn.NUMBERVALUE(INDEX(tb_SVI[],MATCH(Table3[[#This Row],[city_name]],tb_SVI[city_name_uf],0),9),".")</f>
        <v>0.159</v>
      </c>
      <c r="L4181">
        <f>_xlfn.NUMBERVALUE(INDEX(tb_SVI[],MATCH(Table3[[#This Row],[city_name]],tb_SVI[city_name_uf],0),10),".")</f>
        <v>0.28599999999999998</v>
      </c>
      <c r="M4181">
        <f>_xlfn.NUMBERVALUE(INDEX(tb_SVI[],MATCH(Table3[[#This Row],[city_name]],tb_SVI[city_name_uf],0),11),".")</f>
        <v>0.22600000000000001</v>
      </c>
      <c r="N4181" s="14">
        <f>_xlfn.PERCENTRANK.INC(Table3[MHDI_tot],Table3[[#This Row],[MHDI_tot]],3)</f>
        <v>0.93100000000000005</v>
      </c>
    </row>
    <row r="4182" spans="1:14" hidden="1" x14ac:dyDescent="0.2">
      <c r="A4182" t="str">
        <f>SVI!F4182</f>
        <v>Rio Branco do Sul/PR</v>
      </c>
      <c r="B4182" t="str">
        <f>INDEX(tb_SVI[],MATCH(Table3[[#This Row],[ibge_cod]],tb_SVI[Município],0),1)</f>
        <v>PR</v>
      </c>
      <c r="C4182" t="str">
        <f>INDEX(tb_SVI[],MATCH(Table3[[#This Row],[city_name]],tb_SVI[city_name_uf],0),3)</f>
        <v>4122206</v>
      </c>
      <c r="D4182" t="s">
        <v>21812</v>
      </c>
      <c r="E4182" s="11">
        <f>INDEX(tb_SVI[],MATCH(Table3[[#This Row],[city_name]],tb_SVI[city_name_uf],0),5)</f>
        <v>32517</v>
      </c>
      <c r="F4182">
        <f>INDEX(tb_MHDI[],MATCH(Table3[[#This Row],[city_name]],tb_MHDI[mun_uf],0),5)</f>
        <v>0.67900000000000005</v>
      </c>
      <c r="G4182">
        <f>INDEX(tb_MHDI[],MATCH(Table3[[#This Row],[city_name]],tb_MHDI[mun_uf],0),6)</f>
        <v>0.67900000000000005</v>
      </c>
      <c r="H4182">
        <f>INDEX(tb_MHDI[],MATCH(Table3[[#This Row],[city_name]],tb_MHDI[mun_uf],0),7)</f>
        <v>0.84699999999999998</v>
      </c>
      <c r="I4182">
        <f>INDEX(tb_MHDI[],MATCH(Table3[[#This Row],[city_name]],tb_MHDI[mun_uf],0),8)</f>
        <v>0.54500000000000004</v>
      </c>
      <c r="J4182">
        <f>_xlfn.NUMBERVALUE(INDEX(tb_SVI[],MATCH(Table3[[#This Row],[city_name]],tb_SVI[city_name_uf],0),8),".")</f>
        <v>0.38800000000000001</v>
      </c>
      <c r="K4182">
        <f>_xlfn.NUMBERVALUE(INDEX(tb_SVI[],MATCH(Table3[[#This Row],[city_name]],tb_SVI[city_name_uf],0),9),".")</f>
        <v>0.41299999999999998</v>
      </c>
      <c r="L4182">
        <f>_xlfn.NUMBERVALUE(INDEX(tb_SVI[],MATCH(Table3[[#This Row],[city_name]],tb_SVI[city_name_uf],0),10),".")</f>
        <v>0.499</v>
      </c>
      <c r="M4182">
        <f>_xlfn.NUMBERVALUE(INDEX(tb_SVI[],MATCH(Table3[[#This Row],[city_name]],tb_SVI[city_name_uf],0),11),".")</f>
        <v>0.252</v>
      </c>
      <c r="N4182" s="14">
        <f>_xlfn.PERCENTRANK.INC(Table3[MHDI_tot],Table3[[#This Row],[MHDI_tot]],3)</f>
        <v>0.55400000000000005</v>
      </c>
    </row>
    <row r="4183" spans="1:14" hidden="1" x14ac:dyDescent="0.2">
      <c r="A4183" t="str">
        <f>SVI!F4183</f>
        <v>Quitandinha/PR</v>
      </c>
      <c r="B4183" t="str">
        <f>INDEX(tb_SVI[],MATCH(Table3[[#This Row],[ibge_cod]],tb_SVI[Município],0),1)</f>
        <v>PR</v>
      </c>
      <c r="C4183" t="str">
        <f>INDEX(tb_SVI[],MATCH(Table3[[#This Row],[city_name]],tb_SVI[city_name_uf],0),3)</f>
        <v>4121208</v>
      </c>
      <c r="D4183" t="s">
        <v>21813</v>
      </c>
      <c r="E4183" s="11">
        <f>INDEX(tb_SVI[],MATCH(Table3[[#This Row],[city_name]],tb_SVI[city_name_uf],0),5)</f>
        <v>19221</v>
      </c>
      <c r="F4183">
        <f>INDEX(tb_MHDI[],MATCH(Table3[[#This Row],[city_name]],tb_MHDI[mun_uf],0),5)</f>
        <v>0.68</v>
      </c>
      <c r="G4183">
        <f>INDEX(tb_MHDI[],MATCH(Table3[[#This Row],[city_name]],tb_MHDI[mun_uf],0),6)</f>
        <v>0.64800000000000002</v>
      </c>
      <c r="H4183">
        <f>INDEX(tb_MHDI[],MATCH(Table3[[#This Row],[city_name]],tb_MHDI[mun_uf],0),7)</f>
        <v>0.80600000000000005</v>
      </c>
      <c r="I4183">
        <f>INDEX(tb_MHDI[],MATCH(Table3[[#This Row],[city_name]],tb_MHDI[mun_uf],0),8)</f>
        <v>0.60299999999999998</v>
      </c>
      <c r="J4183">
        <f>_xlfn.NUMBERVALUE(INDEX(tb_SVI[],MATCH(Table3[[#This Row],[city_name]],tb_SVI[city_name_uf],0),8),".")</f>
        <v>0.31</v>
      </c>
      <c r="K4183">
        <f>_xlfn.NUMBERVALUE(INDEX(tb_SVI[],MATCH(Table3[[#This Row],[city_name]],tb_SVI[city_name_uf],0),9),".")</f>
        <v>0.20100000000000001</v>
      </c>
      <c r="L4183">
        <f>_xlfn.NUMBERVALUE(INDEX(tb_SVI[],MATCH(Table3[[#This Row],[city_name]],tb_SVI[city_name_uf],0),10),".")</f>
        <v>0.375</v>
      </c>
      <c r="M4183">
        <f>_xlfn.NUMBERVALUE(INDEX(tb_SVI[],MATCH(Table3[[#This Row],[city_name]],tb_SVI[city_name_uf],0),11),".")</f>
        <v>0.35499999999999998</v>
      </c>
      <c r="N4183" s="14">
        <f>_xlfn.PERCENTRANK.INC(Table3[MHDI_tot],Table3[[#This Row],[MHDI_tot]],3)</f>
        <v>0.55700000000000005</v>
      </c>
    </row>
    <row r="4184" spans="1:14" hidden="1" x14ac:dyDescent="0.2">
      <c r="A4184" t="str">
        <f>SVI!F4184</f>
        <v>Quatro Barras/PR</v>
      </c>
      <c r="B4184" t="str">
        <f>INDEX(tb_SVI[],MATCH(Table3[[#This Row],[ibge_cod]],tb_SVI[Município],0),1)</f>
        <v>PR</v>
      </c>
      <c r="C4184" t="str">
        <f>INDEX(tb_SVI[],MATCH(Table3[[#This Row],[city_name]],tb_SVI[city_name_uf],0),3)</f>
        <v>4120804</v>
      </c>
      <c r="D4184" t="s">
        <v>21814</v>
      </c>
      <c r="E4184" s="11">
        <f>INDEX(tb_SVI[],MATCH(Table3[[#This Row],[city_name]],tb_SVI[city_name_uf],0),5)</f>
        <v>23911</v>
      </c>
      <c r="F4184">
        <f>INDEX(tb_MHDI[],MATCH(Table3[[#This Row],[city_name]],tb_MHDI[mun_uf],0),5)</f>
        <v>0.74199999999999999</v>
      </c>
      <c r="G4184">
        <f>INDEX(tb_MHDI[],MATCH(Table3[[#This Row],[city_name]],tb_MHDI[mun_uf],0),6)</f>
        <v>0.74</v>
      </c>
      <c r="H4184">
        <f>INDEX(tb_MHDI[],MATCH(Table3[[#This Row],[city_name]],tb_MHDI[mun_uf],0),7)</f>
        <v>0.83099999999999996</v>
      </c>
      <c r="I4184">
        <f>INDEX(tb_MHDI[],MATCH(Table3[[#This Row],[city_name]],tb_MHDI[mun_uf],0),8)</f>
        <v>0.66500000000000004</v>
      </c>
      <c r="J4184">
        <f>_xlfn.NUMBERVALUE(INDEX(tb_SVI[],MATCH(Table3[[#This Row],[city_name]],tb_SVI[city_name_uf],0),8),".")</f>
        <v>0.28399999999999997</v>
      </c>
      <c r="K4184">
        <f>_xlfn.NUMBERVALUE(INDEX(tb_SVI[],MATCH(Table3[[#This Row],[city_name]],tb_SVI[city_name_uf],0),9),".")</f>
        <v>0.40799999999999997</v>
      </c>
      <c r="L4184">
        <f>_xlfn.NUMBERVALUE(INDEX(tb_SVI[],MATCH(Table3[[#This Row],[city_name]],tb_SVI[city_name_uf],0),10),".")</f>
        <v>0.246</v>
      </c>
      <c r="M4184">
        <f>_xlfn.NUMBERVALUE(INDEX(tb_SVI[],MATCH(Table3[[#This Row],[city_name]],tb_SVI[city_name_uf],0),11),".")</f>
        <v>0.19800000000000001</v>
      </c>
      <c r="N4184" s="14">
        <f>_xlfn.PERCENTRANK.INC(Table3[MHDI_tot],Table3[[#This Row],[MHDI_tot]],3)</f>
        <v>0.86599999999999999</v>
      </c>
    </row>
    <row r="4185" spans="1:14" hidden="1" x14ac:dyDescent="0.2">
      <c r="A4185" t="str">
        <f>SVI!F4185</f>
        <v>Piên/PR</v>
      </c>
      <c r="B4185" t="str">
        <f>INDEX(tb_SVI[],MATCH(Table3[[#This Row],[ibge_cod]],tb_SVI[Município],0),1)</f>
        <v>PR</v>
      </c>
      <c r="C4185" t="str">
        <f>INDEX(tb_SVI[],MATCH(Table3[[#This Row],[city_name]],tb_SVI[city_name_uf],0),3)</f>
        <v>4119103</v>
      </c>
      <c r="D4185" t="s">
        <v>21815</v>
      </c>
      <c r="E4185" s="11">
        <f>INDEX(tb_SVI[],MATCH(Table3[[#This Row],[city_name]],tb_SVI[city_name_uf],0),5)</f>
        <v>12882</v>
      </c>
      <c r="F4185">
        <f>INDEX(tb_MHDI[],MATCH(Table3[[#This Row],[city_name]],tb_MHDI[mun_uf],0),5)</f>
        <v>0.69399999999999995</v>
      </c>
      <c r="G4185">
        <f>INDEX(tb_MHDI[],MATCH(Table3[[#This Row],[city_name]],tb_MHDI[mun_uf],0),6)</f>
        <v>0.67700000000000005</v>
      </c>
      <c r="H4185">
        <f>INDEX(tb_MHDI[],MATCH(Table3[[#This Row],[city_name]],tb_MHDI[mun_uf],0),7)</f>
        <v>0.80200000000000005</v>
      </c>
      <c r="I4185">
        <f>INDEX(tb_MHDI[],MATCH(Table3[[#This Row],[city_name]],tb_MHDI[mun_uf],0),8)</f>
        <v>0.61599999999999999</v>
      </c>
      <c r="J4185">
        <f>_xlfn.NUMBERVALUE(INDEX(tb_SVI[],MATCH(Table3[[#This Row],[city_name]],tb_SVI[city_name_uf],0),8),".")</f>
        <v>0.23899999999999999</v>
      </c>
      <c r="K4185">
        <f>_xlfn.NUMBERVALUE(INDEX(tb_SVI[],MATCH(Table3[[#This Row],[city_name]],tb_SVI[city_name_uf],0),9),".")</f>
        <v>0.14699999999999999</v>
      </c>
      <c r="L4185">
        <f>_xlfn.NUMBERVALUE(INDEX(tb_SVI[],MATCH(Table3[[#This Row],[city_name]],tb_SVI[city_name_uf],0),10),".")</f>
        <v>0.32100000000000001</v>
      </c>
      <c r="M4185">
        <f>_xlfn.NUMBERVALUE(INDEX(tb_SVI[],MATCH(Table3[[#This Row],[city_name]],tb_SVI[city_name_uf],0),11),".")</f>
        <v>0.25</v>
      </c>
      <c r="N4185" s="14">
        <f>_xlfn.PERCENTRANK.INC(Table3[MHDI_tot],Table3[[#This Row],[MHDI_tot]],3)</f>
        <v>0.622</v>
      </c>
    </row>
    <row r="4186" spans="1:14" hidden="1" x14ac:dyDescent="0.2">
      <c r="A4186" t="str">
        <f>SVI!F4186</f>
        <v>Piraquara/PR</v>
      </c>
      <c r="B4186" t="str">
        <f>INDEX(tb_SVI[],MATCH(Table3[[#This Row],[ibge_cod]],tb_SVI[Município],0),1)</f>
        <v>PR</v>
      </c>
      <c r="C4186" t="str">
        <f>INDEX(tb_SVI[],MATCH(Table3[[#This Row],[city_name]],tb_SVI[city_name_uf],0),3)</f>
        <v>4119509</v>
      </c>
      <c r="D4186" t="s">
        <v>21816</v>
      </c>
      <c r="E4186" s="11">
        <f>INDEX(tb_SVI[],MATCH(Table3[[#This Row],[city_name]],tb_SVI[city_name_uf],0),5)</f>
        <v>114970</v>
      </c>
      <c r="F4186">
        <f>INDEX(tb_MHDI[],MATCH(Table3[[#This Row],[city_name]],tb_MHDI[mun_uf],0),5)</f>
        <v>0.7</v>
      </c>
      <c r="G4186">
        <f>INDEX(tb_MHDI[],MATCH(Table3[[#This Row],[city_name]],tb_MHDI[mun_uf],0),6)</f>
        <v>0.68899999999999995</v>
      </c>
      <c r="H4186">
        <f>INDEX(tb_MHDI[],MATCH(Table3[[#This Row],[city_name]],tb_MHDI[mun_uf],0),7)</f>
        <v>0.86899999999999999</v>
      </c>
      <c r="I4186">
        <f>INDEX(tb_MHDI[],MATCH(Table3[[#This Row],[city_name]],tb_MHDI[mun_uf],0),8)</f>
        <v>0.57399999999999995</v>
      </c>
      <c r="J4186">
        <f>_xlfn.NUMBERVALUE(INDEX(tb_SVI[],MATCH(Table3[[#This Row],[city_name]],tb_SVI[city_name_uf],0),8),".")</f>
        <v>0.33200000000000002</v>
      </c>
      <c r="K4186">
        <f>_xlfn.NUMBERVALUE(INDEX(tb_SVI[],MATCH(Table3[[#This Row],[city_name]],tb_SVI[city_name_uf],0),9),".")</f>
        <v>0.40799999999999997</v>
      </c>
      <c r="L4186">
        <f>_xlfn.NUMBERVALUE(INDEX(tb_SVI[],MATCH(Table3[[#This Row],[city_name]],tb_SVI[city_name_uf],0),10),".")</f>
        <v>0.35799999999999998</v>
      </c>
      <c r="M4186">
        <f>_xlfn.NUMBERVALUE(INDEX(tb_SVI[],MATCH(Table3[[#This Row],[city_name]],tb_SVI[city_name_uf],0),11),".")</f>
        <v>0.23</v>
      </c>
      <c r="N4186" s="14">
        <f>_xlfn.PERCENTRANK.INC(Table3[MHDI_tot],Table3[[#This Row],[MHDI_tot]],3)</f>
        <v>0.65200000000000002</v>
      </c>
    </row>
    <row r="4187" spans="1:14" hidden="1" x14ac:dyDescent="0.2">
      <c r="A4187" t="str">
        <f>SVI!F4187</f>
        <v>Pinhais/PR</v>
      </c>
      <c r="B4187" t="str">
        <f>INDEX(tb_SVI[],MATCH(Table3[[#This Row],[ibge_cod]],tb_SVI[Município],0),1)</f>
        <v>PR</v>
      </c>
      <c r="C4187" t="str">
        <f>INDEX(tb_SVI[],MATCH(Table3[[#This Row],[city_name]],tb_SVI[city_name_uf],0),3)</f>
        <v>4119152</v>
      </c>
      <c r="D4187" t="s">
        <v>21817</v>
      </c>
      <c r="E4187" s="11">
        <f>INDEX(tb_SVI[],MATCH(Table3[[#This Row],[city_name]],tb_SVI[city_name_uf],0),5)</f>
        <v>133490</v>
      </c>
      <c r="F4187">
        <f>INDEX(tb_MHDI[],MATCH(Table3[[#This Row],[city_name]],tb_MHDI[mun_uf],0),5)</f>
        <v>0.751</v>
      </c>
      <c r="G4187">
        <f>INDEX(tb_MHDI[],MATCH(Table3[[#This Row],[city_name]],tb_MHDI[mun_uf],0),6)</f>
        <v>0.76100000000000001</v>
      </c>
      <c r="H4187">
        <f>INDEX(tb_MHDI[],MATCH(Table3[[#This Row],[city_name]],tb_MHDI[mun_uf],0),7)</f>
        <v>0.83599999999999997</v>
      </c>
      <c r="I4187">
        <f>INDEX(tb_MHDI[],MATCH(Table3[[#This Row],[city_name]],tb_MHDI[mun_uf],0),8)</f>
        <v>0.66600000000000004</v>
      </c>
      <c r="J4187">
        <f>_xlfn.NUMBERVALUE(INDEX(tb_SVI[],MATCH(Table3[[#This Row],[city_name]],tb_SVI[city_name_uf],0),8),".")</f>
        <v>0.26100000000000001</v>
      </c>
      <c r="K4187">
        <f>_xlfn.NUMBERVALUE(INDEX(tb_SVI[],MATCH(Table3[[#This Row],[city_name]],tb_SVI[city_name_uf],0),9),".")</f>
        <v>0.35199999999999998</v>
      </c>
      <c r="L4187">
        <f>_xlfn.NUMBERVALUE(INDEX(tb_SVI[],MATCH(Table3[[#This Row],[city_name]],tb_SVI[city_name_uf],0),10),".")</f>
        <v>0.25600000000000001</v>
      </c>
      <c r="M4187">
        <f>_xlfn.NUMBERVALUE(INDEX(tb_SVI[],MATCH(Table3[[#This Row],[city_name]],tb_SVI[city_name_uf],0),11),".")</f>
        <v>0.17399999999999999</v>
      </c>
      <c r="N4187" s="14">
        <f>_xlfn.PERCENTRANK.INC(Table3[MHDI_tot],Table3[[#This Row],[MHDI_tot]],3)</f>
        <v>0.90100000000000002</v>
      </c>
    </row>
    <row r="4188" spans="1:14" hidden="1" x14ac:dyDescent="0.2">
      <c r="A4188" t="str">
        <f>SVI!F4188</f>
        <v>Mandirituba/PR</v>
      </c>
      <c r="B4188" t="str">
        <f>INDEX(tb_SVI[],MATCH(Table3[[#This Row],[ibge_cod]],tb_SVI[Município],0),1)</f>
        <v>PR</v>
      </c>
      <c r="C4188" t="str">
        <f>INDEX(tb_SVI[],MATCH(Table3[[#This Row],[city_name]],tb_SVI[city_name_uf],0),3)</f>
        <v>4114302</v>
      </c>
      <c r="D4188" t="s">
        <v>21818</v>
      </c>
      <c r="E4188" s="11">
        <f>INDEX(tb_SVI[],MATCH(Table3[[#This Row],[city_name]],tb_SVI[city_name_uf],0),5)</f>
        <v>27315</v>
      </c>
      <c r="F4188">
        <f>INDEX(tb_MHDI[],MATCH(Table3[[#This Row],[city_name]],tb_MHDI[mun_uf],0),5)</f>
        <v>0.65500000000000003</v>
      </c>
      <c r="G4188">
        <f>INDEX(tb_MHDI[],MATCH(Table3[[#This Row],[city_name]],tb_MHDI[mun_uf],0),6)</f>
        <v>0.67700000000000005</v>
      </c>
      <c r="H4188">
        <f>INDEX(tb_MHDI[],MATCH(Table3[[#This Row],[city_name]],tb_MHDI[mun_uf],0),7)</f>
        <v>0.80700000000000005</v>
      </c>
      <c r="I4188">
        <f>INDEX(tb_MHDI[],MATCH(Table3[[#This Row],[city_name]],tb_MHDI[mun_uf],0),8)</f>
        <v>0.51500000000000001</v>
      </c>
      <c r="J4188">
        <f>_xlfn.NUMBERVALUE(INDEX(tb_SVI[],MATCH(Table3[[#This Row],[city_name]],tb_SVI[city_name_uf],0),8),".")</f>
        <v>0.36499999999999999</v>
      </c>
      <c r="K4188">
        <f>_xlfn.NUMBERVALUE(INDEX(tb_SVI[],MATCH(Table3[[#This Row],[city_name]],tb_SVI[city_name_uf],0),9),".")</f>
        <v>0.41499999999999998</v>
      </c>
      <c r="L4188">
        <f>_xlfn.NUMBERVALUE(INDEX(tb_SVI[],MATCH(Table3[[#This Row],[city_name]],tb_SVI[city_name_uf],0),10),".")</f>
        <v>0.36599999999999999</v>
      </c>
      <c r="M4188">
        <f>_xlfn.NUMBERVALUE(INDEX(tb_SVI[],MATCH(Table3[[#This Row],[city_name]],tb_SVI[city_name_uf],0),11),".")</f>
        <v>0.313</v>
      </c>
      <c r="N4188" s="14">
        <f>_xlfn.PERCENTRANK.INC(Table3[MHDI_tot],Table3[[#This Row],[MHDI_tot]],3)</f>
        <v>0.45500000000000002</v>
      </c>
    </row>
    <row r="4189" spans="1:14" hidden="1" x14ac:dyDescent="0.2">
      <c r="A4189" t="str">
        <f>SVI!F360</f>
        <v>Palmeiras do Tocantins/TO</v>
      </c>
      <c r="B4189" t="str">
        <f>INDEX(tb_SVI[],MATCH(Table3[[#This Row],[ibge_cod]],tb_SVI[Município],0),1)</f>
        <v>TO</v>
      </c>
      <c r="C4189" t="str">
        <f>INDEX(tb_SVI[],MATCH(Table3[[#This Row],[city_name]],tb_SVI[city_name_uf],0),3)</f>
        <v>1713809</v>
      </c>
      <c r="D4189" t="e">
        <v>#N/A</v>
      </c>
      <c r="E4189" s="11">
        <f>INDEX(tb_SVI[],MATCH(Table3[[#This Row],[city_name]],tb_SVI[city_name_uf],0),5)</f>
        <v>6745</v>
      </c>
      <c r="F4189">
        <f>INDEX(tb_MHDI[],MATCH(Table3[[#This Row],[city_name]],tb_MHDI[mun_uf],0),5)</f>
        <v>0.628</v>
      </c>
      <c r="G4189">
        <f>INDEX(tb_MHDI[],MATCH(Table3[[#This Row],[city_name]],tb_MHDI[mun_uf],0),6)</f>
        <v>0.58599999999999997</v>
      </c>
      <c r="H4189">
        <f>INDEX(tb_MHDI[],MATCH(Table3[[#This Row],[city_name]],tb_MHDI[mun_uf],0),7)</f>
        <v>0.81</v>
      </c>
      <c r="I4189">
        <f>INDEX(tb_MHDI[],MATCH(Table3[[#This Row],[city_name]],tb_MHDI[mun_uf],0),8)</f>
        <v>0.52200000000000002</v>
      </c>
      <c r="J4189">
        <f>_xlfn.NUMBERVALUE(INDEX(tb_SVI[],MATCH(Table3[[#This Row],[city_name]],tb_SVI[city_name_uf],0),8),".")</f>
        <v>0.45600000000000002</v>
      </c>
      <c r="K4189">
        <f>_xlfn.NUMBERVALUE(INDEX(tb_SVI[],MATCH(Table3[[#This Row],[city_name]],tb_SVI[city_name_uf],0),9),".")</f>
        <v>0.371</v>
      </c>
      <c r="L4189">
        <f>_xlfn.NUMBERVALUE(INDEX(tb_SVI[],MATCH(Table3[[#This Row],[city_name]],tb_SVI[city_name_uf],0),10),".")</f>
        <v>0.53200000000000003</v>
      </c>
      <c r="M4189">
        <f>_xlfn.NUMBERVALUE(INDEX(tb_SVI[],MATCH(Table3[[#This Row],[city_name]],tb_SVI[city_name_uf],0),11),".")</f>
        <v>0.46500000000000002</v>
      </c>
      <c r="N4189" s="14">
        <f>_xlfn.PERCENTRANK.INC(Table3[MHDI_tot],Table3[[#This Row],[MHDI_tot]],3)</f>
        <v>0.36499999999999999</v>
      </c>
    </row>
    <row r="4190" spans="1:14" hidden="1" x14ac:dyDescent="0.2">
      <c r="A4190" t="str">
        <f>SVI!F4190</f>
        <v>Itaperuçu/PR</v>
      </c>
      <c r="B4190" t="str">
        <f>INDEX(tb_SVI[],MATCH(Table3[[#This Row],[ibge_cod]],tb_SVI[Município],0),1)</f>
        <v>PR</v>
      </c>
      <c r="C4190" t="str">
        <f>INDEX(tb_SVI[],MATCH(Table3[[#This Row],[city_name]],tb_SVI[city_name_uf],0),3)</f>
        <v>4111258</v>
      </c>
      <c r="D4190" t="s">
        <v>21819</v>
      </c>
      <c r="E4190" s="11">
        <f>INDEX(tb_SVI[],MATCH(Table3[[#This Row],[city_name]],tb_SVI[city_name_uf],0),5)</f>
        <v>29070</v>
      </c>
      <c r="F4190">
        <f>INDEX(tb_MHDI[],MATCH(Table3[[#This Row],[city_name]],tb_MHDI[mun_uf],0),5)</f>
        <v>0.63700000000000001</v>
      </c>
      <c r="G4190">
        <f>INDEX(tb_MHDI[],MATCH(Table3[[#This Row],[city_name]],tb_MHDI[mun_uf],0),6)</f>
        <v>0.65400000000000003</v>
      </c>
      <c r="H4190">
        <f>INDEX(tb_MHDI[],MATCH(Table3[[#This Row],[city_name]],tb_MHDI[mun_uf],0),7)</f>
        <v>0.77900000000000003</v>
      </c>
      <c r="I4190">
        <f>INDEX(tb_MHDI[],MATCH(Table3[[#This Row],[city_name]],tb_MHDI[mun_uf],0),8)</f>
        <v>0.50700000000000001</v>
      </c>
      <c r="J4190">
        <f>_xlfn.NUMBERVALUE(INDEX(tb_SVI[],MATCH(Table3[[#This Row],[city_name]],tb_SVI[city_name_uf],0),8),".")</f>
        <v>0.38100000000000001</v>
      </c>
      <c r="K4190">
        <f>_xlfn.NUMBERVALUE(INDEX(tb_SVI[],MATCH(Table3[[#This Row],[city_name]],tb_SVI[city_name_uf],0),9),".")</f>
        <v>0.42199999999999999</v>
      </c>
      <c r="L4190">
        <f>_xlfn.NUMBERVALUE(INDEX(tb_SVI[],MATCH(Table3[[#This Row],[city_name]],tb_SVI[city_name_uf],0),10),".")</f>
        <v>0.44900000000000001</v>
      </c>
      <c r="M4190">
        <f>_xlfn.NUMBERVALUE(INDEX(tb_SVI[],MATCH(Table3[[#This Row],[city_name]],tb_SVI[city_name_uf],0),11),".")</f>
        <v>0.27200000000000002</v>
      </c>
      <c r="N4190" s="14">
        <f>_xlfn.PERCENTRANK.INC(Table3[MHDI_tot],Table3[[#This Row],[MHDI_tot]],3)</f>
        <v>0.39300000000000002</v>
      </c>
    </row>
    <row r="4191" spans="1:14" hidden="1" x14ac:dyDescent="0.2">
      <c r="A4191" t="str">
        <f>SVI!F4191</f>
        <v>Fazenda Rio Grande/PR</v>
      </c>
      <c r="B4191" t="str">
        <f>INDEX(tb_SVI[],MATCH(Table3[[#This Row],[ibge_cod]],tb_SVI[Município],0),1)</f>
        <v>PR</v>
      </c>
      <c r="C4191" t="str">
        <f>INDEX(tb_SVI[],MATCH(Table3[[#This Row],[city_name]],tb_SVI[city_name_uf],0),3)</f>
        <v>4107652</v>
      </c>
      <c r="D4191" t="s">
        <v>21820</v>
      </c>
      <c r="E4191" s="11">
        <f>INDEX(tb_SVI[],MATCH(Table3[[#This Row],[city_name]],tb_SVI[city_name_uf],0),5)</f>
        <v>102004</v>
      </c>
      <c r="F4191">
        <f>INDEX(tb_MHDI[],MATCH(Table3[[#This Row],[city_name]],tb_MHDI[mun_uf],0),5)</f>
        <v>0.72</v>
      </c>
      <c r="G4191">
        <f>INDEX(tb_MHDI[],MATCH(Table3[[#This Row],[city_name]],tb_MHDI[mun_uf],0),6)</f>
        <v>0.71299999999999997</v>
      </c>
      <c r="H4191">
        <f>INDEX(tb_MHDI[],MATCH(Table3[[#This Row],[city_name]],tb_MHDI[mun_uf],0),7)</f>
        <v>0.84699999999999998</v>
      </c>
      <c r="I4191">
        <f>INDEX(tb_MHDI[],MATCH(Table3[[#This Row],[city_name]],tb_MHDI[mun_uf],0),8)</f>
        <v>0.61699999999999999</v>
      </c>
      <c r="J4191">
        <f>_xlfn.NUMBERVALUE(INDEX(tb_SVI[],MATCH(Table3[[#This Row],[city_name]],tb_SVI[city_name_uf],0),8),".")</f>
        <v>0.33900000000000002</v>
      </c>
      <c r="K4191">
        <f>_xlfn.NUMBERVALUE(INDEX(tb_SVI[],MATCH(Table3[[#This Row],[city_name]],tb_SVI[city_name_uf],0),9),".")</f>
        <v>0.41</v>
      </c>
      <c r="L4191">
        <f>_xlfn.NUMBERVALUE(INDEX(tb_SVI[],MATCH(Table3[[#This Row],[city_name]],tb_SVI[city_name_uf],0),10),".")</f>
        <v>0.375</v>
      </c>
      <c r="M4191">
        <f>_xlfn.NUMBERVALUE(INDEX(tb_SVI[],MATCH(Table3[[#This Row],[city_name]],tb_SVI[city_name_uf],0),11),".")</f>
        <v>0.23300000000000001</v>
      </c>
      <c r="N4191" s="14">
        <f>_xlfn.PERCENTRANK.INC(Table3[MHDI_tot],Table3[[#This Row],[MHDI_tot]],3)</f>
        <v>0.76100000000000001</v>
      </c>
    </row>
    <row r="4192" spans="1:14" hidden="1" x14ac:dyDescent="0.2">
      <c r="A4192" t="str">
        <f>SVI!F4192</f>
        <v>Doutor Ulysses/PR</v>
      </c>
      <c r="B4192" t="str">
        <f>INDEX(tb_SVI[],MATCH(Table3[[#This Row],[ibge_cod]],tb_SVI[Município],0),1)</f>
        <v>PR</v>
      </c>
      <c r="C4192" t="str">
        <f>INDEX(tb_SVI[],MATCH(Table3[[#This Row],[city_name]],tb_SVI[city_name_uf],0),3)</f>
        <v>4128633</v>
      </c>
      <c r="D4192" t="s">
        <v>21821</v>
      </c>
      <c r="E4192" s="11">
        <f>INDEX(tb_SVI[],MATCH(Table3[[#This Row],[city_name]],tb_SVI[city_name_uf],0),5)</f>
        <v>5552</v>
      </c>
      <c r="F4192">
        <f>INDEX(tb_MHDI[],MATCH(Table3[[#This Row],[city_name]],tb_MHDI[mun_uf],0),5)</f>
        <v>0.54600000000000004</v>
      </c>
      <c r="G4192">
        <f>INDEX(tb_MHDI[],MATCH(Table3[[#This Row],[city_name]],tb_MHDI[mun_uf],0),6)</f>
        <v>0.56999999999999995</v>
      </c>
      <c r="H4192">
        <f>INDEX(tb_MHDI[],MATCH(Table3[[#This Row],[city_name]],tb_MHDI[mun_uf],0),7)</f>
        <v>0.79100000000000004</v>
      </c>
      <c r="I4192">
        <f>INDEX(tb_MHDI[],MATCH(Table3[[#This Row],[city_name]],tb_MHDI[mun_uf],0),8)</f>
        <v>0.36199999999999999</v>
      </c>
      <c r="J4192">
        <f>_xlfn.NUMBERVALUE(INDEX(tb_SVI[],MATCH(Table3[[#This Row],[city_name]],tb_SVI[city_name_uf],0),8),".")</f>
        <v>0.45100000000000001</v>
      </c>
      <c r="K4192">
        <f>_xlfn.NUMBERVALUE(INDEX(tb_SVI[],MATCH(Table3[[#This Row],[city_name]],tb_SVI[city_name_uf],0),9),".")</f>
        <v>0.34699999999999998</v>
      </c>
      <c r="L4192">
        <f>_xlfn.NUMBERVALUE(INDEX(tb_SVI[],MATCH(Table3[[#This Row],[city_name]],tb_SVI[city_name_uf],0),10),".")</f>
        <v>0.57099999999999995</v>
      </c>
      <c r="M4192">
        <f>_xlfn.NUMBERVALUE(INDEX(tb_SVI[],MATCH(Table3[[#This Row],[city_name]],tb_SVI[city_name_uf],0),11),".")</f>
        <v>0.436</v>
      </c>
      <c r="N4192" s="14">
        <f>_xlfn.PERCENTRANK.INC(Table3[MHDI_tot],Table3[[#This Row],[MHDI_tot]],3)</f>
        <v>5.2999999999999999E-2</v>
      </c>
    </row>
    <row r="4193" spans="1:14" hidden="1" x14ac:dyDescent="0.2">
      <c r="A4193" t="str">
        <f>SVI!F4193</f>
        <v>Curitiba/PR</v>
      </c>
      <c r="B4193" t="str">
        <f>INDEX(tb_SVI[],MATCH(Table3[[#This Row],[ibge_cod]],tb_SVI[Município],0),1)</f>
        <v>PR</v>
      </c>
      <c r="C4193" t="str">
        <f>INDEX(tb_SVI[],MATCH(Table3[[#This Row],[city_name]],tb_SVI[city_name_uf],0),3)</f>
        <v>4106902</v>
      </c>
      <c r="D4193" t="s">
        <v>21822</v>
      </c>
      <c r="E4193" s="11">
        <f>INDEX(tb_SVI[],MATCH(Table3[[#This Row],[city_name]],tb_SVI[city_name_uf],0),5)</f>
        <v>1948626</v>
      </c>
      <c r="F4193">
        <f>INDEX(tb_MHDI[],MATCH(Table3[[#This Row],[city_name]],tb_MHDI[mun_uf],0),5)</f>
        <v>0.82299999999999995</v>
      </c>
      <c r="G4193">
        <f>INDEX(tb_MHDI[],MATCH(Table3[[#This Row],[city_name]],tb_MHDI[mun_uf],0),6)</f>
        <v>0.85</v>
      </c>
      <c r="H4193">
        <f>INDEX(tb_MHDI[],MATCH(Table3[[#This Row],[city_name]],tb_MHDI[mun_uf],0),7)</f>
        <v>0.85499999999999998</v>
      </c>
      <c r="I4193">
        <f>INDEX(tb_MHDI[],MATCH(Table3[[#This Row],[city_name]],tb_MHDI[mun_uf],0),8)</f>
        <v>0.76800000000000002</v>
      </c>
      <c r="J4193">
        <f>_xlfn.NUMBERVALUE(INDEX(tb_SVI[],MATCH(Table3[[#This Row],[city_name]],tb_SVI[city_name_uf],0),8),".")</f>
        <v>0.253</v>
      </c>
      <c r="K4193">
        <f>_xlfn.NUMBERVALUE(INDEX(tb_SVI[],MATCH(Table3[[#This Row],[city_name]],tb_SVI[city_name_uf],0),9),".")</f>
        <v>0.40100000000000002</v>
      </c>
      <c r="L4193">
        <f>_xlfn.NUMBERVALUE(INDEX(tb_SVI[],MATCH(Table3[[#This Row],[city_name]],tb_SVI[city_name_uf],0),10),".")</f>
        <v>0.20300000000000001</v>
      </c>
      <c r="M4193">
        <f>_xlfn.NUMBERVALUE(INDEX(tb_SVI[],MATCH(Table3[[#This Row],[city_name]],tb_SVI[city_name_uf],0),11),".")</f>
        <v>0.155</v>
      </c>
      <c r="N4193" s="14">
        <f>_xlfn.PERCENTRANK.INC(Table3[MHDI_tot],Table3[[#This Row],[MHDI_tot]],3)</f>
        <v>0.998</v>
      </c>
    </row>
    <row r="4194" spans="1:14" hidden="1" x14ac:dyDescent="0.2">
      <c r="A4194" t="str">
        <f>SVI!F4194</f>
        <v>Contenda/PR</v>
      </c>
      <c r="B4194" t="str">
        <f>INDEX(tb_SVI[],MATCH(Table3[[#This Row],[ibge_cod]],tb_SVI[Município],0),1)</f>
        <v>PR</v>
      </c>
      <c r="C4194" t="str">
        <f>INDEX(tb_SVI[],MATCH(Table3[[#This Row],[city_name]],tb_SVI[city_name_uf],0),3)</f>
        <v>4106209</v>
      </c>
      <c r="D4194" t="s">
        <v>21823</v>
      </c>
      <c r="E4194" s="11">
        <f>INDEX(tb_SVI[],MATCH(Table3[[#This Row],[city_name]],tb_SVI[city_name_uf],0),5)</f>
        <v>18837</v>
      </c>
      <c r="F4194">
        <f>INDEX(tb_MHDI[],MATCH(Table3[[#This Row],[city_name]],tb_MHDI[mun_uf],0),5)</f>
        <v>0.68100000000000005</v>
      </c>
      <c r="G4194">
        <f>INDEX(tb_MHDI[],MATCH(Table3[[#This Row],[city_name]],tb_MHDI[mun_uf],0),6)</f>
        <v>0.69699999999999995</v>
      </c>
      <c r="H4194">
        <f>INDEX(tb_MHDI[],MATCH(Table3[[#This Row],[city_name]],tb_MHDI[mun_uf],0),7)</f>
        <v>0.81599999999999995</v>
      </c>
      <c r="I4194">
        <f>INDEX(tb_MHDI[],MATCH(Table3[[#This Row],[city_name]],tb_MHDI[mun_uf],0),8)</f>
        <v>0.55500000000000005</v>
      </c>
      <c r="J4194">
        <f>_xlfn.NUMBERVALUE(INDEX(tb_SVI[],MATCH(Table3[[#This Row],[city_name]],tb_SVI[city_name_uf],0),8),".")</f>
        <v>0.28100000000000003</v>
      </c>
      <c r="K4194">
        <f>_xlfn.NUMBERVALUE(INDEX(tb_SVI[],MATCH(Table3[[#This Row],[city_name]],tb_SVI[city_name_uf],0),9),".")</f>
        <v>0.216</v>
      </c>
      <c r="L4194">
        <f>_xlfn.NUMBERVALUE(INDEX(tb_SVI[],MATCH(Table3[[#This Row],[city_name]],tb_SVI[city_name_uf],0),10),".")</f>
        <v>0.35199999999999998</v>
      </c>
      <c r="M4194">
        <f>_xlfn.NUMBERVALUE(INDEX(tb_SVI[],MATCH(Table3[[#This Row],[city_name]],tb_SVI[city_name_uf],0),11),".")</f>
        <v>0.27400000000000002</v>
      </c>
      <c r="N4194" s="14">
        <f>_xlfn.PERCENTRANK.INC(Table3[MHDI_tot],Table3[[#This Row],[MHDI_tot]],3)</f>
        <v>0.56200000000000006</v>
      </c>
    </row>
    <row r="4195" spans="1:14" hidden="1" x14ac:dyDescent="0.2">
      <c r="A4195" t="str">
        <f>SVI!F4195</f>
        <v>Colombo/PR</v>
      </c>
      <c r="B4195" t="str">
        <f>INDEX(tb_SVI[],MATCH(Table3[[#This Row],[ibge_cod]],tb_SVI[Município],0),1)</f>
        <v>PR</v>
      </c>
      <c r="C4195" t="str">
        <f>INDEX(tb_SVI[],MATCH(Table3[[#This Row],[city_name]],tb_SVI[city_name_uf],0),3)</f>
        <v>4105805</v>
      </c>
      <c r="D4195" t="s">
        <v>21824</v>
      </c>
      <c r="E4195" s="11">
        <f>INDEX(tb_SVI[],MATCH(Table3[[#This Row],[city_name]],tb_SVI[city_name_uf],0),5)</f>
        <v>246540</v>
      </c>
      <c r="F4195">
        <f>INDEX(tb_MHDI[],MATCH(Table3[[#This Row],[city_name]],tb_MHDI[mun_uf],0),5)</f>
        <v>0.73299999999999998</v>
      </c>
      <c r="G4195">
        <f>INDEX(tb_MHDI[],MATCH(Table3[[#This Row],[city_name]],tb_MHDI[mun_uf],0),6)</f>
        <v>0.71499999999999997</v>
      </c>
      <c r="H4195">
        <f>INDEX(tb_MHDI[],MATCH(Table3[[#This Row],[city_name]],tb_MHDI[mun_uf],0),7)</f>
        <v>0.87</v>
      </c>
      <c r="I4195">
        <f>INDEX(tb_MHDI[],MATCH(Table3[[#This Row],[city_name]],tb_MHDI[mun_uf],0),8)</f>
        <v>0.63200000000000001</v>
      </c>
      <c r="J4195">
        <f>_xlfn.NUMBERVALUE(INDEX(tb_SVI[],MATCH(Table3[[#This Row],[city_name]],tb_SVI[city_name_uf],0),8),".")</f>
        <v>0.311</v>
      </c>
      <c r="K4195">
        <f>_xlfn.NUMBERVALUE(INDEX(tb_SVI[],MATCH(Table3[[#This Row],[city_name]],tb_SVI[city_name_uf],0),9),".")</f>
        <v>0.40400000000000003</v>
      </c>
      <c r="L4195">
        <f>_xlfn.NUMBERVALUE(INDEX(tb_SVI[],MATCH(Table3[[#This Row],[city_name]],tb_SVI[city_name_uf],0),10),".")</f>
        <v>0.33300000000000002</v>
      </c>
      <c r="M4195">
        <f>_xlfn.NUMBERVALUE(INDEX(tb_SVI[],MATCH(Table3[[#This Row],[city_name]],tb_SVI[city_name_uf],0),11),".")</f>
        <v>0.19600000000000001</v>
      </c>
      <c r="N4195" s="14">
        <f>_xlfn.PERCENTRANK.INC(Table3[MHDI_tot],Table3[[#This Row],[MHDI_tot]],3)</f>
        <v>0.82599999999999996</v>
      </c>
    </row>
    <row r="4196" spans="1:14" hidden="1" x14ac:dyDescent="0.2">
      <c r="A4196" t="str">
        <f>SVI!F4196</f>
        <v>Cerro Azul/PR</v>
      </c>
      <c r="B4196" t="str">
        <f>INDEX(tb_SVI[],MATCH(Table3[[#This Row],[ibge_cod]],tb_SVI[Município],0),1)</f>
        <v>PR</v>
      </c>
      <c r="C4196" t="str">
        <f>INDEX(tb_SVI[],MATCH(Table3[[#This Row],[city_name]],tb_SVI[city_name_uf],0),3)</f>
        <v>4105201</v>
      </c>
      <c r="D4196" t="s">
        <v>21825</v>
      </c>
      <c r="E4196" s="11">
        <f>INDEX(tb_SVI[],MATCH(Table3[[#This Row],[city_name]],tb_SVI[city_name_uf],0),5)</f>
        <v>17833</v>
      </c>
      <c r="F4196">
        <f>INDEX(tb_MHDI[],MATCH(Table3[[#This Row],[city_name]],tb_MHDI[mun_uf],0),5)</f>
        <v>0.57299999999999995</v>
      </c>
      <c r="G4196">
        <f>INDEX(tb_MHDI[],MATCH(Table3[[#This Row],[city_name]],tb_MHDI[mun_uf],0),6)</f>
        <v>0.60399999999999998</v>
      </c>
      <c r="H4196">
        <f>INDEX(tb_MHDI[],MATCH(Table3[[#This Row],[city_name]],tb_MHDI[mun_uf],0),7)</f>
        <v>0.79700000000000004</v>
      </c>
      <c r="I4196">
        <f>INDEX(tb_MHDI[],MATCH(Table3[[#This Row],[city_name]],tb_MHDI[mun_uf],0),8)</f>
        <v>0.39100000000000001</v>
      </c>
      <c r="J4196">
        <f>_xlfn.NUMBERVALUE(INDEX(tb_SVI[],MATCH(Table3[[#This Row],[city_name]],tb_SVI[city_name_uf],0),8),".")</f>
        <v>0.36299999999999999</v>
      </c>
      <c r="K4196">
        <f>_xlfn.NUMBERVALUE(INDEX(tb_SVI[],MATCH(Table3[[#This Row],[city_name]],tb_SVI[city_name_uf],0),9),".")</f>
        <v>0.14499999999999999</v>
      </c>
      <c r="L4196">
        <f>_xlfn.NUMBERVALUE(INDEX(tb_SVI[],MATCH(Table3[[#This Row],[city_name]],tb_SVI[city_name_uf],0),10),".")</f>
        <v>0.50900000000000001</v>
      </c>
      <c r="M4196">
        <f>_xlfn.NUMBERVALUE(INDEX(tb_SVI[],MATCH(Table3[[#This Row],[city_name]],tb_SVI[city_name_uf],0),11),".")</f>
        <v>0.435</v>
      </c>
      <c r="N4196" s="14">
        <f>_xlfn.PERCENTRANK.INC(Table3[MHDI_tot],Table3[[#This Row],[MHDI_tot]],3)</f>
        <v>0.13700000000000001</v>
      </c>
    </row>
    <row r="4197" spans="1:14" hidden="1" x14ac:dyDescent="0.2">
      <c r="A4197" t="str">
        <f>SVI!F4197</f>
        <v>Campo do Tenente/PR</v>
      </c>
      <c r="B4197" t="str">
        <f>INDEX(tb_SVI[],MATCH(Table3[[#This Row],[ibge_cod]],tb_SVI[Município],0),1)</f>
        <v>PR</v>
      </c>
      <c r="C4197" t="str">
        <f>INDEX(tb_SVI[],MATCH(Table3[[#This Row],[city_name]],tb_SVI[city_name_uf],0),3)</f>
        <v>4104105</v>
      </c>
      <c r="D4197" t="s">
        <v>21826</v>
      </c>
      <c r="E4197" s="11">
        <f>INDEX(tb_SVI[],MATCH(Table3[[#This Row],[city_name]],tb_SVI[city_name_uf],0),5)</f>
        <v>8045</v>
      </c>
      <c r="F4197">
        <f>INDEX(tb_MHDI[],MATCH(Table3[[#This Row],[city_name]],tb_MHDI[mun_uf],0),5)</f>
        <v>0.68600000000000005</v>
      </c>
      <c r="G4197">
        <f>INDEX(tb_MHDI[],MATCH(Table3[[#This Row],[city_name]],tb_MHDI[mun_uf],0),6)</f>
        <v>0.66100000000000003</v>
      </c>
      <c r="H4197">
        <f>INDEX(tb_MHDI[],MATCH(Table3[[#This Row],[city_name]],tb_MHDI[mun_uf],0),7)</f>
        <v>0.80600000000000005</v>
      </c>
      <c r="I4197">
        <f>INDEX(tb_MHDI[],MATCH(Table3[[#This Row],[city_name]],tb_MHDI[mun_uf],0),8)</f>
        <v>0.60599999999999998</v>
      </c>
      <c r="J4197">
        <f>_xlfn.NUMBERVALUE(INDEX(tb_SVI[],MATCH(Table3[[#This Row],[city_name]],tb_SVI[city_name_uf],0),8),".")</f>
        <v>0.29899999999999999</v>
      </c>
      <c r="K4197">
        <f>_xlfn.NUMBERVALUE(INDEX(tb_SVI[],MATCH(Table3[[#This Row],[city_name]],tb_SVI[city_name_uf],0),9),".")</f>
        <v>0.127</v>
      </c>
      <c r="L4197">
        <f>_xlfn.NUMBERVALUE(INDEX(tb_SVI[],MATCH(Table3[[#This Row],[city_name]],tb_SVI[city_name_uf],0),10),".")</f>
        <v>0.44900000000000001</v>
      </c>
      <c r="M4197">
        <f>_xlfn.NUMBERVALUE(INDEX(tb_SVI[],MATCH(Table3[[#This Row],[city_name]],tb_SVI[city_name_uf],0),11),".")</f>
        <v>0.32100000000000001</v>
      </c>
      <c r="N4197" s="14">
        <f>_xlfn.PERCENTRANK.INC(Table3[MHDI_tot],Table3[[#This Row],[MHDI_tot]],3)</f>
        <v>0.58499999999999996</v>
      </c>
    </row>
    <row r="4198" spans="1:14" hidden="1" x14ac:dyDescent="0.2">
      <c r="A4198" t="str">
        <f>SVI!F4198</f>
        <v>Campo Magro/PR</v>
      </c>
      <c r="B4198" t="str">
        <f>INDEX(tb_SVI[],MATCH(Table3[[#This Row],[ibge_cod]],tb_SVI[Município],0),1)</f>
        <v>PR</v>
      </c>
      <c r="C4198" t="str">
        <f>INDEX(tb_SVI[],MATCH(Table3[[#This Row],[city_name]],tb_SVI[city_name_uf],0),3)</f>
        <v>4104253</v>
      </c>
      <c r="D4198" t="s">
        <v>21827</v>
      </c>
      <c r="E4198" s="11">
        <f>INDEX(tb_SVI[],MATCH(Table3[[#This Row],[city_name]],tb_SVI[city_name_uf],0),5)</f>
        <v>29740</v>
      </c>
      <c r="F4198">
        <f>INDEX(tb_MHDI[],MATCH(Table3[[#This Row],[city_name]],tb_MHDI[mun_uf],0),5)</f>
        <v>0.70099999999999996</v>
      </c>
      <c r="G4198">
        <f>INDEX(tb_MHDI[],MATCH(Table3[[#This Row],[city_name]],tb_MHDI[mun_uf],0),6)</f>
        <v>0.68500000000000005</v>
      </c>
      <c r="H4198">
        <f>INDEX(tb_MHDI[],MATCH(Table3[[#This Row],[city_name]],tb_MHDI[mun_uf],0),7)</f>
        <v>0.82799999999999996</v>
      </c>
      <c r="I4198">
        <f>INDEX(tb_MHDI[],MATCH(Table3[[#This Row],[city_name]],tb_MHDI[mun_uf],0),8)</f>
        <v>0.60699999999999998</v>
      </c>
      <c r="J4198">
        <f>_xlfn.NUMBERVALUE(INDEX(tb_SVI[],MATCH(Table3[[#This Row],[city_name]],tb_SVI[city_name_uf],0),8),".")</f>
        <v>0.33900000000000002</v>
      </c>
      <c r="K4198">
        <f>_xlfn.NUMBERVALUE(INDEX(tb_SVI[],MATCH(Table3[[#This Row],[city_name]],tb_SVI[city_name_uf],0),9),".")</f>
        <v>0.41099999999999998</v>
      </c>
      <c r="L4198">
        <f>_xlfn.NUMBERVALUE(INDEX(tb_SVI[],MATCH(Table3[[#This Row],[city_name]],tb_SVI[city_name_uf],0),10),".")</f>
        <v>0.36199999999999999</v>
      </c>
      <c r="M4198">
        <f>_xlfn.NUMBERVALUE(INDEX(tb_SVI[],MATCH(Table3[[#This Row],[city_name]],tb_SVI[city_name_uf],0),11),".")</f>
        <v>0.245</v>
      </c>
      <c r="N4198" s="14">
        <f>_xlfn.PERCENTRANK.INC(Table3[MHDI_tot],Table3[[#This Row],[MHDI_tot]],3)</f>
        <v>0.65800000000000003</v>
      </c>
    </row>
    <row r="4199" spans="1:14" hidden="1" x14ac:dyDescent="0.2">
      <c r="A4199" t="str">
        <f>SVI!F4199</f>
        <v>Campo Largo/PR</v>
      </c>
      <c r="B4199" t="str">
        <f>INDEX(tb_SVI[],MATCH(Table3[[#This Row],[ibge_cod]],tb_SVI[Município],0),1)</f>
        <v>PR</v>
      </c>
      <c r="C4199" t="str">
        <f>INDEX(tb_SVI[],MATCH(Table3[[#This Row],[city_name]],tb_SVI[city_name_uf],0),3)</f>
        <v>4104204</v>
      </c>
      <c r="D4199" t="s">
        <v>21828</v>
      </c>
      <c r="E4199" s="11">
        <f>INDEX(tb_SVI[],MATCH(Table3[[#This Row],[city_name]],tb_SVI[city_name_uf],0),5)</f>
        <v>133865</v>
      </c>
      <c r="F4199">
        <f>INDEX(tb_MHDI[],MATCH(Table3[[#This Row],[city_name]],tb_MHDI[mun_uf],0),5)</f>
        <v>0.745</v>
      </c>
      <c r="G4199">
        <f>INDEX(tb_MHDI[],MATCH(Table3[[#This Row],[city_name]],tb_MHDI[mun_uf],0),6)</f>
        <v>0.73</v>
      </c>
      <c r="H4199">
        <f>INDEX(tb_MHDI[],MATCH(Table3[[#This Row],[city_name]],tb_MHDI[mun_uf],0),7)</f>
        <v>0.85399999999999998</v>
      </c>
      <c r="I4199">
        <f>INDEX(tb_MHDI[],MATCH(Table3[[#This Row],[city_name]],tb_MHDI[mun_uf],0),8)</f>
        <v>0.66400000000000003</v>
      </c>
      <c r="J4199">
        <f>_xlfn.NUMBERVALUE(INDEX(tb_SVI[],MATCH(Table3[[#This Row],[city_name]],tb_SVI[city_name_uf],0),8),".")</f>
        <v>0.26500000000000001</v>
      </c>
      <c r="K4199">
        <f>_xlfn.NUMBERVALUE(INDEX(tb_SVI[],MATCH(Table3[[#This Row],[city_name]],tb_SVI[city_name_uf],0),9),".")</f>
        <v>0.27500000000000002</v>
      </c>
      <c r="L4199">
        <f>_xlfn.NUMBERVALUE(INDEX(tb_SVI[],MATCH(Table3[[#This Row],[city_name]],tb_SVI[city_name_uf],0),10),".")</f>
        <v>0.308</v>
      </c>
      <c r="M4199">
        <f>_xlfn.NUMBERVALUE(INDEX(tb_SVI[],MATCH(Table3[[#This Row],[city_name]],tb_SVI[city_name_uf],0),11),".")</f>
        <v>0.21099999999999999</v>
      </c>
      <c r="N4199" s="14">
        <f>_xlfn.PERCENTRANK.INC(Table3[MHDI_tot],Table3[[#This Row],[MHDI_tot]],3)</f>
        <v>0.88</v>
      </c>
    </row>
    <row r="4200" spans="1:14" hidden="1" x14ac:dyDescent="0.2">
      <c r="A4200" t="str">
        <f>SVI!F3996</f>
        <v>Jussara/PR</v>
      </c>
      <c r="B4200" t="str">
        <f>INDEX(tb_SVI[],MATCH(Table3[[#This Row],[ibge_cod]],tb_SVI[Município],0),1)</f>
        <v>PR</v>
      </c>
      <c r="C4200" t="str">
        <f>INDEX(tb_SVI[],MATCH(Table3[[#This Row],[city_name]],tb_SVI[city_name_uf],0),3)</f>
        <v>4113007</v>
      </c>
      <c r="D4200" t="s">
        <v>21626</v>
      </c>
      <c r="E4200" s="11">
        <f>INDEX(tb_SVI[],MATCH(Table3[[#This Row],[city_name]],tb_SVI[city_name_uf],0),5)</f>
        <v>7041</v>
      </c>
      <c r="F4200">
        <f>INDEX(tb_MHDI[],MATCH(Table3[[#This Row],[city_name]],tb_MHDI[mun_uf],0),5)</f>
        <v>0.71799999999999997</v>
      </c>
      <c r="G4200">
        <f>INDEX(tb_MHDI[],MATCH(Table3[[#This Row],[city_name]],tb_MHDI[mun_uf],0),6)</f>
        <v>0.71599999999999997</v>
      </c>
      <c r="H4200">
        <f>INDEX(tb_MHDI[],MATCH(Table3[[#This Row],[city_name]],tb_MHDI[mun_uf],0),7)</f>
        <v>0.83499999999999996</v>
      </c>
      <c r="I4200">
        <f>INDEX(tb_MHDI[],MATCH(Table3[[#This Row],[city_name]],tb_MHDI[mun_uf],0),8)</f>
        <v>0.61899999999999999</v>
      </c>
      <c r="J4200">
        <f>_xlfn.NUMBERVALUE(INDEX(tb_SVI[],MATCH(Table3[[#This Row],[city_name]],tb_SVI[city_name_uf],0),8),".")</f>
        <v>0.19900000000000001</v>
      </c>
      <c r="K4200">
        <f>_xlfn.NUMBERVALUE(INDEX(tb_SVI[],MATCH(Table3[[#This Row],[city_name]],tb_SVI[city_name_uf],0),9),".")</f>
        <v>6.0999999999999999E-2</v>
      </c>
      <c r="L4200">
        <f>_xlfn.NUMBERVALUE(INDEX(tb_SVI[],MATCH(Table3[[#This Row],[city_name]],tb_SVI[city_name_uf],0),10),".")</f>
        <v>0.308</v>
      </c>
      <c r="M4200">
        <f>_xlfn.NUMBERVALUE(INDEX(tb_SVI[],MATCH(Table3[[#This Row],[city_name]],tb_SVI[city_name_uf],0),11),".")</f>
        <v>0.22800000000000001</v>
      </c>
      <c r="N4200" s="14">
        <f>_xlfn.PERCENTRANK.INC(Table3[MHDI_tot],Table3[[#This Row],[MHDI_tot]],3)</f>
        <v>0.749</v>
      </c>
    </row>
    <row r="4201" spans="1:14" hidden="1" x14ac:dyDescent="0.2">
      <c r="A4201" t="str">
        <f>SVI!F4201</f>
        <v>Bocaiúva do Sul/PR</v>
      </c>
      <c r="B4201" t="str">
        <f>INDEX(tb_SVI[],MATCH(Table3[[#This Row],[ibge_cod]],tb_SVI[Município],0),1)</f>
        <v>PR</v>
      </c>
      <c r="C4201" t="str">
        <f>INDEX(tb_SVI[],MATCH(Table3[[#This Row],[city_name]],tb_SVI[city_name_uf],0),3)</f>
        <v>4103107</v>
      </c>
      <c r="D4201" t="s">
        <v>21830</v>
      </c>
      <c r="E4201" s="11">
        <f>INDEX(tb_SVI[],MATCH(Table3[[#This Row],[city_name]],tb_SVI[city_name_uf],0),5)</f>
        <v>13129</v>
      </c>
      <c r="F4201">
        <f>INDEX(tb_MHDI[],MATCH(Table3[[#This Row],[city_name]],tb_MHDI[mun_uf],0),5)</f>
        <v>0.64</v>
      </c>
      <c r="G4201">
        <f>INDEX(tb_MHDI[],MATCH(Table3[[#This Row],[city_name]],tb_MHDI[mun_uf],0),6)</f>
        <v>0.67900000000000005</v>
      </c>
      <c r="H4201">
        <f>INDEX(tb_MHDI[],MATCH(Table3[[#This Row],[city_name]],tb_MHDI[mun_uf],0),7)</f>
        <v>0.81599999999999995</v>
      </c>
      <c r="I4201">
        <f>INDEX(tb_MHDI[],MATCH(Table3[[#This Row],[city_name]],tb_MHDI[mun_uf],0),8)</f>
        <v>0.47299999999999998</v>
      </c>
      <c r="J4201">
        <f>_xlfn.NUMBERVALUE(INDEX(tb_SVI[],MATCH(Table3[[#This Row],[city_name]],tb_SVI[city_name_uf],0),8),".")</f>
        <v>0.39400000000000002</v>
      </c>
      <c r="K4201">
        <f>_xlfn.NUMBERVALUE(INDEX(tb_SVI[],MATCH(Table3[[#This Row],[city_name]],tb_SVI[city_name_uf],0),9),".")</f>
        <v>0.39100000000000001</v>
      </c>
      <c r="L4201">
        <f>_xlfn.NUMBERVALUE(INDEX(tb_SVI[],MATCH(Table3[[#This Row],[city_name]],tb_SVI[city_name_uf],0),10),".")</f>
        <v>0.42899999999999999</v>
      </c>
      <c r="M4201">
        <f>_xlfn.NUMBERVALUE(INDEX(tb_SVI[],MATCH(Table3[[#This Row],[city_name]],tb_SVI[city_name_uf],0),11),".")</f>
        <v>0.36199999999999999</v>
      </c>
      <c r="N4201" s="14">
        <f>_xlfn.PERCENTRANK.INC(Table3[MHDI_tot],Table3[[#This Row],[MHDI_tot]],3)</f>
        <v>0.40500000000000003</v>
      </c>
    </row>
    <row r="4202" spans="1:14" hidden="1" x14ac:dyDescent="0.2">
      <c r="A4202" t="str">
        <f>SVI!F4202</f>
        <v>Balsa Nova/PR</v>
      </c>
      <c r="B4202" t="str">
        <f>INDEX(tb_SVI[],MATCH(Table3[[#This Row],[ibge_cod]],tb_SVI[Município],0),1)</f>
        <v>PR</v>
      </c>
      <c r="C4202" t="str">
        <f>INDEX(tb_SVI[],MATCH(Table3[[#This Row],[city_name]],tb_SVI[city_name_uf],0),3)</f>
        <v>4102307</v>
      </c>
      <c r="D4202" t="s">
        <v>21831</v>
      </c>
      <c r="E4202" s="11">
        <f>INDEX(tb_SVI[],MATCH(Table3[[#This Row],[city_name]],tb_SVI[city_name_uf],0),5)</f>
        <v>13092</v>
      </c>
      <c r="F4202">
        <f>INDEX(tb_MHDI[],MATCH(Table3[[#This Row],[city_name]],tb_MHDI[mun_uf],0),5)</f>
        <v>0.69599999999999995</v>
      </c>
      <c r="G4202">
        <f>INDEX(tb_MHDI[],MATCH(Table3[[#This Row],[city_name]],tb_MHDI[mun_uf],0),6)</f>
        <v>0.70699999999999996</v>
      </c>
      <c r="H4202">
        <f>INDEX(tb_MHDI[],MATCH(Table3[[#This Row],[city_name]],tb_MHDI[mun_uf],0),7)</f>
        <v>0.82299999999999995</v>
      </c>
      <c r="I4202">
        <f>INDEX(tb_MHDI[],MATCH(Table3[[#This Row],[city_name]],tb_MHDI[mun_uf],0),8)</f>
        <v>0.57899999999999996</v>
      </c>
      <c r="J4202">
        <f>_xlfn.NUMBERVALUE(INDEX(tb_SVI[],MATCH(Table3[[#This Row],[city_name]],tb_SVI[city_name_uf],0),8),".")</f>
        <v>0.26700000000000002</v>
      </c>
      <c r="K4202">
        <f>_xlfn.NUMBERVALUE(INDEX(tb_SVI[],MATCH(Table3[[#This Row],[city_name]],tb_SVI[city_name_uf],0),9),".")</f>
        <v>9.9000000000000005E-2</v>
      </c>
      <c r="L4202">
        <f>_xlfn.NUMBERVALUE(INDEX(tb_SVI[],MATCH(Table3[[#This Row],[city_name]],tb_SVI[city_name_uf],0),10),".")</f>
        <v>0.432</v>
      </c>
      <c r="M4202">
        <f>_xlfn.NUMBERVALUE(INDEX(tb_SVI[],MATCH(Table3[[#This Row],[city_name]],tb_SVI[city_name_uf],0),11),".")</f>
        <v>0.27</v>
      </c>
      <c r="N4202" s="14">
        <f>_xlfn.PERCENTRANK.INC(Table3[MHDI_tot],Table3[[#This Row],[MHDI_tot]],3)</f>
        <v>0.63</v>
      </c>
    </row>
    <row r="4203" spans="1:14" hidden="1" x14ac:dyDescent="0.2">
      <c r="A4203" t="str">
        <f>SVI!F4203</f>
        <v>Araucária/PR</v>
      </c>
      <c r="B4203" t="str">
        <f>INDEX(tb_SVI[],MATCH(Table3[[#This Row],[ibge_cod]],tb_SVI[Município],0),1)</f>
        <v>PR</v>
      </c>
      <c r="C4203" t="str">
        <f>INDEX(tb_SVI[],MATCH(Table3[[#This Row],[city_name]],tb_SVI[city_name_uf],0),3)</f>
        <v>4101804</v>
      </c>
      <c r="D4203" t="s">
        <v>21832</v>
      </c>
      <c r="E4203" s="11">
        <f>INDEX(tb_SVI[],MATCH(Table3[[#This Row],[city_name]],tb_SVI[city_name_uf],0),5)</f>
        <v>146214</v>
      </c>
      <c r="F4203">
        <f>INDEX(tb_MHDI[],MATCH(Table3[[#This Row],[city_name]],tb_MHDI[mun_uf],0),5)</f>
        <v>0.74</v>
      </c>
      <c r="G4203">
        <f>INDEX(tb_MHDI[],MATCH(Table3[[#This Row],[city_name]],tb_MHDI[mun_uf],0),6)</f>
        <v>0.74299999999999999</v>
      </c>
      <c r="H4203">
        <f>INDEX(tb_MHDI[],MATCH(Table3[[#This Row],[city_name]],tb_MHDI[mun_uf],0),7)</f>
        <v>0.85199999999999998</v>
      </c>
      <c r="I4203">
        <f>INDEX(tb_MHDI[],MATCH(Table3[[#This Row],[city_name]],tb_MHDI[mun_uf],0),8)</f>
        <v>0.63900000000000001</v>
      </c>
      <c r="J4203">
        <f>_xlfn.NUMBERVALUE(INDEX(tb_SVI[],MATCH(Table3[[#This Row],[city_name]],tb_SVI[city_name_uf],0),8),".")</f>
        <v>0.30399999999999999</v>
      </c>
      <c r="K4203">
        <f>_xlfn.NUMBERVALUE(INDEX(tb_SVI[],MATCH(Table3[[#This Row],[city_name]],tb_SVI[city_name_uf],0),9),".")</f>
        <v>0.40600000000000003</v>
      </c>
      <c r="L4203">
        <f>_xlfn.NUMBERVALUE(INDEX(tb_SVI[],MATCH(Table3[[#This Row],[city_name]],tb_SVI[city_name_uf],0),10),".")</f>
        <v>0.29199999999999998</v>
      </c>
      <c r="M4203">
        <f>_xlfn.NUMBERVALUE(INDEX(tb_SVI[],MATCH(Table3[[#This Row],[city_name]],tb_SVI[city_name_uf],0),11),".")</f>
        <v>0.214</v>
      </c>
      <c r="N4203" s="14">
        <f>_xlfn.PERCENTRANK.INC(Table3[MHDI_tot],Table3[[#This Row],[MHDI_tot]],3)</f>
        <v>0.85699999999999998</v>
      </c>
    </row>
    <row r="4204" spans="1:14" hidden="1" x14ac:dyDescent="0.2">
      <c r="A4204" t="str">
        <f>SVI!F4204</f>
        <v>Almirante Tamandaré/PR</v>
      </c>
      <c r="B4204" t="str">
        <f>INDEX(tb_SVI[],MATCH(Table3[[#This Row],[ibge_cod]],tb_SVI[Município],0),1)</f>
        <v>PR</v>
      </c>
      <c r="C4204" t="str">
        <f>INDEX(tb_SVI[],MATCH(Table3[[#This Row],[city_name]],tb_SVI[city_name_uf],0),3)</f>
        <v>4100400</v>
      </c>
      <c r="D4204" t="s">
        <v>21833</v>
      </c>
      <c r="E4204" s="11">
        <f>INDEX(tb_SVI[],MATCH(Table3[[#This Row],[city_name]],tb_SVI[city_name_uf],0),5)</f>
        <v>120041</v>
      </c>
      <c r="F4204">
        <f>INDEX(tb_MHDI[],MATCH(Table3[[#This Row],[city_name]],tb_MHDI[mun_uf],0),5)</f>
        <v>0.69899999999999995</v>
      </c>
      <c r="G4204">
        <f>INDEX(tb_MHDI[],MATCH(Table3[[#This Row],[city_name]],tb_MHDI[mun_uf],0),6)</f>
        <v>0.70599999999999996</v>
      </c>
      <c r="H4204">
        <f>INDEX(tb_MHDI[],MATCH(Table3[[#This Row],[city_name]],tb_MHDI[mun_uf],0),7)</f>
        <v>0.84</v>
      </c>
      <c r="I4204">
        <f>INDEX(tb_MHDI[],MATCH(Table3[[#This Row],[city_name]],tb_MHDI[mun_uf],0),8)</f>
        <v>0.57499999999999996</v>
      </c>
      <c r="J4204">
        <f>_xlfn.NUMBERVALUE(INDEX(tb_SVI[],MATCH(Table3[[#This Row],[city_name]],tb_SVI[city_name_uf],0),8),".")</f>
        <v>0.33700000000000002</v>
      </c>
      <c r="K4204">
        <f>_xlfn.NUMBERVALUE(INDEX(tb_SVI[],MATCH(Table3[[#This Row],[city_name]],tb_SVI[city_name_uf],0),9),".")</f>
        <v>0.40799999999999997</v>
      </c>
      <c r="L4204">
        <f>_xlfn.NUMBERVALUE(INDEX(tb_SVI[],MATCH(Table3[[#This Row],[city_name]],tb_SVI[city_name_uf],0),10),".")</f>
        <v>0.41399999999999998</v>
      </c>
      <c r="M4204">
        <f>_xlfn.NUMBERVALUE(INDEX(tb_SVI[],MATCH(Table3[[#This Row],[city_name]],tb_SVI[city_name_uf],0),11),".")</f>
        <v>0.189</v>
      </c>
      <c r="N4204" s="14">
        <f>_xlfn.PERCENTRANK.INC(Table3[MHDI_tot],Table3[[#This Row],[MHDI_tot]],3)</f>
        <v>0.64600000000000002</v>
      </c>
    </row>
    <row r="4205" spans="1:14" hidden="1" x14ac:dyDescent="0.2">
      <c r="A4205" t="str">
        <f>SVI!F4205</f>
        <v>Agudos do Sul/PR</v>
      </c>
      <c r="B4205" t="str">
        <f>INDEX(tb_SVI[],MATCH(Table3[[#This Row],[ibge_cod]],tb_SVI[Município],0),1)</f>
        <v>PR</v>
      </c>
      <c r="C4205" t="str">
        <f>INDEX(tb_SVI[],MATCH(Table3[[#This Row],[city_name]],tb_SVI[city_name_uf],0),3)</f>
        <v>4100301</v>
      </c>
      <c r="D4205" t="s">
        <v>21834</v>
      </c>
      <c r="E4205" s="11">
        <f>INDEX(tb_SVI[],MATCH(Table3[[#This Row],[city_name]],tb_SVI[city_name_uf],0),5)</f>
        <v>9470</v>
      </c>
      <c r="F4205">
        <f>INDEX(tb_MHDI[],MATCH(Table3[[#This Row],[city_name]],tb_MHDI[mun_uf],0),5)</f>
        <v>0.66</v>
      </c>
      <c r="G4205">
        <f>INDEX(tb_MHDI[],MATCH(Table3[[#This Row],[city_name]],tb_MHDI[mun_uf],0),6)</f>
        <v>0.67100000000000004</v>
      </c>
      <c r="H4205">
        <f>INDEX(tb_MHDI[],MATCH(Table3[[#This Row],[city_name]],tb_MHDI[mun_uf],0),7)</f>
        <v>0.79</v>
      </c>
      <c r="I4205">
        <f>INDEX(tb_MHDI[],MATCH(Table3[[#This Row],[city_name]],tb_MHDI[mun_uf],0),8)</f>
        <v>0.54300000000000004</v>
      </c>
      <c r="J4205">
        <f>_xlfn.NUMBERVALUE(INDEX(tb_SVI[],MATCH(Table3[[#This Row],[city_name]],tb_SVI[city_name_uf],0),8),".")</f>
        <v>0.3</v>
      </c>
      <c r="K4205">
        <f>_xlfn.NUMBERVALUE(INDEX(tb_SVI[],MATCH(Table3[[#This Row],[city_name]],tb_SVI[city_name_uf],0),9),".")</f>
        <v>0.14399999999999999</v>
      </c>
      <c r="L4205">
        <f>_xlfn.NUMBERVALUE(INDEX(tb_SVI[],MATCH(Table3[[#This Row],[city_name]],tb_SVI[city_name_uf],0),10),".")</f>
        <v>0.41599999999999998</v>
      </c>
      <c r="M4205">
        <f>_xlfn.NUMBERVALUE(INDEX(tb_SVI[],MATCH(Table3[[#This Row],[city_name]],tb_SVI[city_name_uf],0),11),".")</f>
        <v>0.34100000000000003</v>
      </c>
      <c r="N4205" s="14">
        <f>_xlfn.PERCENTRANK.INC(Table3[MHDI_tot],Table3[[#This Row],[MHDI_tot]],3)</f>
        <v>0.47399999999999998</v>
      </c>
    </row>
    <row r="4206" spans="1:14" hidden="1" x14ac:dyDescent="0.2">
      <c r="A4206" t="str">
        <f>SVI!F4206</f>
        <v>Adrianópolis/PR</v>
      </c>
      <c r="B4206" t="str">
        <f>INDEX(tb_SVI[],MATCH(Table3[[#This Row],[ibge_cod]],tb_SVI[Município],0),1)</f>
        <v>PR</v>
      </c>
      <c r="C4206" t="str">
        <f>INDEX(tb_SVI[],MATCH(Table3[[#This Row],[city_name]],tb_SVI[city_name_uf],0),3)</f>
        <v>4100202</v>
      </c>
      <c r="D4206" t="s">
        <v>21835</v>
      </c>
      <c r="E4206" s="11">
        <f>INDEX(tb_SVI[],MATCH(Table3[[#This Row],[city_name]],tb_SVI[city_name_uf],0),5)</f>
        <v>5857</v>
      </c>
      <c r="F4206">
        <f>INDEX(tb_MHDI[],MATCH(Table3[[#This Row],[city_name]],tb_MHDI[mun_uf],0),5)</f>
        <v>0.66700000000000004</v>
      </c>
      <c r="G4206">
        <f>INDEX(tb_MHDI[],MATCH(Table3[[#This Row],[city_name]],tb_MHDI[mun_uf],0),6)</f>
        <v>0.64400000000000002</v>
      </c>
      <c r="H4206">
        <f>INDEX(tb_MHDI[],MATCH(Table3[[#This Row],[city_name]],tb_MHDI[mun_uf],0),7)</f>
        <v>0.81699999999999995</v>
      </c>
      <c r="I4206">
        <f>INDEX(tb_MHDI[],MATCH(Table3[[#This Row],[city_name]],tb_MHDI[mun_uf],0),8)</f>
        <v>0.56299999999999994</v>
      </c>
      <c r="J4206">
        <f>_xlfn.NUMBERVALUE(INDEX(tb_SVI[],MATCH(Table3[[#This Row],[city_name]],tb_SVI[city_name_uf],0),8),".")</f>
        <v>0.40300000000000002</v>
      </c>
      <c r="K4206">
        <f>_xlfn.NUMBERVALUE(INDEX(tb_SVI[],MATCH(Table3[[#This Row],[city_name]],tb_SVI[city_name_uf],0),9),".")</f>
        <v>0.34499999999999997</v>
      </c>
      <c r="L4206">
        <f>_xlfn.NUMBERVALUE(INDEX(tb_SVI[],MATCH(Table3[[#This Row],[city_name]],tb_SVI[city_name_uf],0),10),".")</f>
        <v>0.42499999999999999</v>
      </c>
      <c r="M4206">
        <f>_xlfn.NUMBERVALUE(INDEX(tb_SVI[],MATCH(Table3[[#This Row],[city_name]],tb_SVI[city_name_uf],0),11),".")</f>
        <v>0.439</v>
      </c>
      <c r="N4206" s="14">
        <f>_xlfn.PERCENTRANK.INC(Table3[MHDI_tot],Table3[[#This Row],[MHDI_tot]],3)</f>
        <v>0.504</v>
      </c>
    </row>
    <row r="4207" spans="1:14" hidden="1" x14ac:dyDescent="0.2">
      <c r="A4207" t="str">
        <f>SVI!F4207</f>
        <v>Ângulo/PR</v>
      </c>
      <c r="B4207" t="str">
        <f>INDEX(tb_SVI[],MATCH(Table3[[#This Row],[ibge_cod]],tb_SVI[Município],0),1)</f>
        <v>PR</v>
      </c>
      <c r="C4207" t="str">
        <f>INDEX(tb_SVI[],MATCH(Table3[[#This Row],[city_name]],tb_SVI[city_name_uf],0),3)</f>
        <v>4101150</v>
      </c>
      <c r="D4207" t="s">
        <v>21836</v>
      </c>
      <c r="E4207" s="11">
        <f>INDEX(tb_SVI[],MATCH(Table3[[#This Row],[city_name]],tb_SVI[city_name_uf],0),5)</f>
        <v>2930</v>
      </c>
      <c r="F4207">
        <f>INDEX(tb_MHDI[],MATCH(Table3[[#This Row],[city_name]],tb_MHDI[mun_uf],0),5)</f>
        <v>0.72099999999999997</v>
      </c>
      <c r="G4207">
        <f>INDEX(tb_MHDI[],MATCH(Table3[[#This Row],[city_name]],tb_MHDI[mun_uf],0),6)</f>
        <v>0.70499999999999996</v>
      </c>
      <c r="H4207">
        <f>INDEX(tb_MHDI[],MATCH(Table3[[#This Row],[city_name]],tb_MHDI[mun_uf],0),7)</f>
        <v>0.82699999999999996</v>
      </c>
      <c r="I4207">
        <f>INDEX(tb_MHDI[],MATCH(Table3[[#This Row],[city_name]],tb_MHDI[mun_uf],0),8)</f>
        <v>0.64400000000000002</v>
      </c>
      <c r="J4207">
        <f>_xlfn.NUMBERVALUE(INDEX(tb_SVI[],MATCH(Table3[[#This Row],[city_name]],tb_SVI[city_name_uf],0),8),".")</f>
        <v>0.3</v>
      </c>
      <c r="K4207">
        <f>_xlfn.NUMBERVALUE(INDEX(tb_SVI[],MATCH(Table3[[#This Row],[city_name]],tb_SVI[city_name_uf],0),9),".")</f>
        <v>0.27800000000000002</v>
      </c>
      <c r="L4207">
        <f>_xlfn.NUMBERVALUE(INDEX(tb_SVI[],MATCH(Table3[[#This Row],[city_name]],tb_SVI[city_name_uf],0),10),".")</f>
        <v>0.30499999999999999</v>
      </c>
      <c r="M4207">
        <f>_xlfn.NUMBERVALUE(INDEX(tb_SVI[],MATCH(Table3[[#This Row],[city_name]],tb_SVI[city_name_uf],0),11),".")</f>
        <v>0.318</v>
      </c>
      <c r="N4207" s="14">
        <f>_xlfn.PERCENTRANK.INC(Table3[MHDI_tot],Table3[[#This Row],[MHDI_tot]],3)</f>
        <v>0.76600000000000001</v>
      </c>
    </row>
    <row r="4208" spans="1:14" hidden="1" x14ac:dyDescent="0.2">
      <c r="A4208" t="str">
        <f>SVI!F4208</f>
        <v>Xambrê/PR</v>
      </c>
      <c r="B4208" t="str">
        <f>INDEX(tb_SVI[],MATCH(Table3[[#This Row],[ibge_cod]],tb_SVI[Município],0),1)</f>
        <v>PR</v>
      </c>
      <c r="C4208" t="str">
        <f>INDEX(tb_SVI[],MATCH(Table3[[#This Row],[city_name]],tb_SVI[city_name_uf],0),3)</f>
        <v>4128807</v>
      </c>
      <c r="D4208" t="s">
        <v>21837</v>
      </c>
      <c r="E4208" s="11">
        <f>INDEX(tb_SVI[],MATCH(Table3[[#This Row],[city_name]],tb_SVI[city_name_uf],0),5)</f>
        <v>5630</v>
      </c>
      <c r="F4208">
        <f>INDEX(tb_MHDI[],MATCH(Table3[[#This Row],[city_name]],tb_MHDI[mun_uf],0),5)</f>
        <v>0.70599999999999996</v>
      </c>
      <c r="G4208">
        <f>INDEX(tb_MHDI[],MATCH(Table3[[#This Row],[city_name]],tb_MHDI[mun_uf],0),6)</f>
        <v>0.70299999999999996</v>
      </c>
      <c r="H4208">
        <f>INDEX(tb_MHDI[],MATCH(Table3[[#This Row],[city_name]],tb_MHDI[mun_uf],0),7)</f>
        <v>0.82499999999999996</v>
      </c>
      <c r="I4208">
        <f>INDEX(tb_MHDI[],MATCH(Table3[[#This Row],[city_name]],tb_MHDI[mun_uf],0),8)</f>
        <v>0.60599999999999998</v>
      </c>
      <c r="J4208">
        <f>_xlfn.NUMBERVALUE(INDEX(tb_SVI[],MATCH(Table3[[#This Row],[city_name]],tb_SVI[city_name_uf],0),8),".")</f>
        <v>0.27800000000000002</v>
      </c>
      <c r="K4208">
        <f>_xlfn.NUMBERVALUE(INDEX(tb_SVI[],MATCH(Table3[[#This Row],[city_name]],tb_SVI[city_name_uf],0),9),".")</f>
        <v>0.25700000000000001</v>
      </c>
      <c r="L4208">
        <f>_xlfn.NUMBERVALUE(INDEX(tb_SVI[],MATCH(Table3[[#This Row],[city_name]],tb_SVI[city_name_uf],0),10),".")</f>
        <v>0.28499999999999998</v>
      </c>
      <c r="M4208">
        <f>_xlfn.NUMBERVALUE(INDEX(tb_SVI[],MATCH(Table3[[#This Row],[city_name]],tb_SVI[city_name_uf],0),11),".")</f>
        <v>0.29099999999999998</v>
      </c>
      <c r="N4208" s="14">
        <f>_xlfn.PERCENTRANK.INC(Table3[MHDI_tot],Table3[[#This Row],[MHDI_tot]],3)</f>
        <v>0.68400000000000005</v>
      </c>
    </row>
    <row r="4209" spans="1:14" hidden="1" x14ac:dyDescent="0.2">
      <c r="A4209" t="str">
        <f>SVI!F4209</f>
        <v>Wenceslau Braz/PR</v>
      </c>
      <c r="B4209" t="str">
        <f>INDEX(tb_SVI[],MATCH(Table3[[#This Row],[ibge_cod]],tb_SVI[Município],0),1)</f>
        <v>PR</v>
      </c>
      <c r="C4209" t="str">
        <f>INDEX(tb_SVI[],MATCH(Table3[[#This Row],[city_name]],tb_SVI[city_name_uf],0),3)</f>
        <v>4128500</v>
      </c>
      <c r="D4209" t="s">
        <v>21838</v>
      </c>
      <c r="E4209" s="11">
        <f>INDEX(tb_SVI[],MATCH(Table3[[#This Row],[city_name]],tb_SVI[city_name_uf],0),5)</f>
        <v>19386</v>
      </c>
      <c r="F4209">
        <f>INDEX(tb_MHDI[],MATCH(Table3[[#This Row],[city_name]],tb_MHDI[mun_uf],0),5)</f>
        <v>0.68700000000000006</v>
      </c>
      <c r="G4209">
        <f>INDEX(tb_MHDI[],MATCH(Table3[[#This Row],[city_name]],tb_MHDI[mun_uf],0),6)</f>
        <v>0.69199999999999995</v>
      </c>
      <c r="H4209">
        <f>INDEX(tb_MHDI[],MATCH(Table3[[#This Row],[city_name]],tb_MHDI[mun_uf],0),7)</f>
        <v>0.79</v>
      </c>
      <c r="I4209">
        <f>INDEX(tb_MHDI[],MATCH(Table3[[#This Row],[city_name]],tb_MHDI[mun_uf],0),8)</f>
        <v>0.59399999999999997</v>
      </c>
      <c r="J4209">
        <f>_xlfn.NUMBERVALUE(INDEX(tb_SVI[],MATCH(Table3[[#This Row],[city_name]],tb_SVI[city_name_uf],0),8),".")</f>
        <v>0.34799999999999998</v>
      </c>
      <c r="K4209">
        <f>_xlfn.NUMBERVALUE(INDEX(tb_SVI[],MATCH(Table3[[#This Row],[city_name]],tb_SVI[city_name_uf],0),9),".")</f>
        <v>0.249</v>
      </c>
      <c r="L4209">
        <f>_xlfn.NUMBERVALUE(INDEX(tb_SVI[],MATCH(Table3[[#This Row],[city_name]],tb_SVI[city_name_uf],0),10),".")</f>
        <v>0.40400000000000003</v>
      </c>
      <c r="M4209">
        <f>_xlfn.NUMBERVALUE(INDEX(tb_SVI[],MATCH(Table3[[#This Row],[city_name]],tb_SVI[city_name_uf],0),11),".")</f>
        <v>0.39100000000000001</v>
      </c>
      <c r="N4209" s="14">
        <f>_xlfn.PERCENTRANK.INC(Table3[MHDI_tot],Table3[[#This Row],[MHDI_tot]],3)</f>
        <v>0.59</v>
      </c>
    </row>
    <row r="4210" spans="1:14" hidden="1" x14ac:dyDescent="0.2">
      <c r="A4210" t="str">
        <f>SVI!F4210</f>
        <v>Vitorino/PR</v>
      </c>
      <c r="B4210" t="str">
        <f>INDEX(tb_SVI[],MATCH(Table3[[#This Row],[ibge_cod]],tb_SVI[Município],0),1)</f>
        <v>PR</v>
      </c>
      <c r="C4210" t="str">
        <f>INDEX(tb_SVI[],MATCH(Table3[[#This Row],[city_name]],tb_SVI[city_name_uf],0),3)</f>
        <v>4128708</v>
      </c>
      <c r="D4210" t="s">
        <v>21839</v>
      </c>
      <c r="E4210" s="11">
        <f>INDEX(tb_SVI[],MATCH(Table3[[#This Row],[city_name]],tb_SVI[city_name_uf],0),5)</f>
        <v>6859</v>
      </c>
      <c r="F4210">
        <f>INDEX(tb_MHDI[],MATCH(Table3[[#This Row],[city_name]],tb_MHDI[mun_uf],0),5)</f>
        <v>0.70199999999999996</v>
      </c>
      <c r="G4210">
        <f>INDEX(tb_MHDI[],MATCH(Table3[[#This Row],[city_name]],tb_MHDI[mun_uf],0),6)</f>
        <v>0.72799999999999998</v>
      </c>
      <c r="H4210">
        <f>INDEX(tb_MHDI[],MATCH(Table3[[#This Row],[city_name]],tb_MHDI[mun_uf],0),7)</f>
        <v>0.81799999999999995</v>
      </c>
      <c r="I4210">
        <f>INDEX(tb_MHDI[],MATCH(Table3[[#This Row],[city_name]],tb_MHDI[mun_uf],0),8)</f>
        <v>0.58199999999999996</v>
      </c>
      <c r="J4210">
        <f>_xlfn.NUMBERVALUE(INDEX(tb_SVI[],MATCH(Table3[[#This Row],[city_name]],tb_SVI[city_name_uf],0),8),".")</f>
        <v>0.251</v>
      </c>
      <c r="K4210">
        <f>_xlfn.NUMBERVALUE(INDEX(tb_SVI[],MATCH(Table3[[#This Row],[city_name]],tb_SVI[city_name_uf],0),9),".")</f>
        <v>0.129</v>
      </c>
      <c r="L4210">
        <f>_xlfn.NUMBERVALUE(INDEX(tb_SVI[],MATCH(Table3[[#This Row],[city_name]],tb_SVI[city_name_uf],0),10),".")</f>
        <v>0.37</v>
      </c>
      <c r="M4210">
        <f>_xlfn.NUMBERVALUE(INDEX(tb_SVI[],MATCH(Table3[[#This Row],[city_name]],tb_SVI[city_name_uf],0),11),".")</f>
        <v>0.255</v>
      </c>
      <c r="N4210" s="14">
        <f>_xlfn.PERCENTRANK.INC(Table3[MHDI_tot],Table3[[#This Row],[MHDI_tot]],3)</f>
        <v>0.66400000000000003</v>
      </c>
    </row>
    <row r="4211" spans="1:14" hidden="1" x14ac:dyDescent="0.2">
      <c r="A4211" t="str">
        <f>SVI!F4211</f>
        <v>Virmond/PR</v>
      </c>
      <c r="B4211" t="str">
        <f>INDEX(tb_SVI[],MATCH(Table3[[#This Row],[ibge_cod]],tb_SVI[Município],0),1)</f>
        <v>PR</v>
      </c>
      <c r="C4211" t="str">
        <f>INDEX(tb_SVI[],MATCH(Table3[[#This Row],[city_name]],tb_SVI[city_name_uf],0),3)</f>
        <v>4128658</v>
      </c>
      <c r="D4211" t="s">
        <v>21840</v>
      </c>
      <c r="E4211" s="11">
        <f>INDEX(tb_SVI[],MATCH(Table3[[#This Row],[city_name]],tb_SVI[city_name_uf],0),5)</f>
        <v>4022</v>
      </c>
      <c r="F4211">
        <f>INDEX(tb_MHDI[],MATCH(Table3[[#This Row],[city_name]],tb_MHDI[mun_uf],0),5)</f>
        <v>0.72199999999999998</v>
      </c>
      <c r="G4211">
        <f>INDEX(tb_MHDI[],MATCH(Table3[[#This Row],[city_name]],tb_MHDI[mun_uf],0),6)</f>
        <v>0.70799999999999996</v>
      </c>
      <c r="H4211">
        <f>INDEX(tb_MHDI[],MATCH(Table3[[#This Row],[city_name]],tb_MHDI[mun_uf],0),7)</f>
        <v>0.84799999999999998</v>
      </c>
      <c r="I4211">
        <f>INDEX(tb_MHDI[],MATCH(Table3[[#This Row],[city_name]],tb_MHDI[mun_uf],0),8)</f>
        <v>0.628</v>
      </c>
      <c r="J4211">
        <f>_xlfn.NUMBERVALUE(INDEX(tb_SVI[],MATCH(Table3[[#This Row],[city_name]],tb_SVI[city_name_uf],0),8),".")</f>
        <v>0.377</v>
      </c>
      <c r="K4211">
        <f>_xlfn.NUMBERVALUE(INDEX(tb_SVI[],MATCH(Table3[[#This Row],[city_name]],tb_SVI[city_name_uf],0),9),".")</f>
        <v>0.40799999999999997</v>
      </c>
      <c r="L4211">
        <f>_xlfn.NUMBERVALUE(INDEX(tb_SVI[],MATCH(Table3[[#This Row],[city_name]],tb_SVI[city_name_uf],0),10),".")</f>
        <v>0.32</v>
      </c>
      <c r="M4211">
        <f>_xlfn.NUMBERVALUE(INDEX(tb_SVI[],MATCH(Table3[[#This Row],[city_name]],tb_SVI[city_name_uf],0),11),".")</f>
        <v>0.40200000000000002</v>
      </c>
      <c r="N4211" s="14">
        <f>_xlfn.PERCENTRANK.INC(Table3[MHDI_tot],Table3[[#This Row],[MHDI_tot]],3)</f>
        <v>0.77200000000000002</v>
      </c>
    </row>
    <row r="4212" spans="1:14" hidden="1" x14ac:dyDescent="0.2">
      <c r="A4212" t="str">
        <f>SVI!F4212</f>
        <v>Verê/PR</v>
      </c>
      <c r="B4212" t="str">
        <f>INDEX(tb_SVI[],MATCH(Table3[[#This Row],[ibge_cod]],tb_SVI[Município],0),1)</f>
        <v>PR</v>
      </c>
      <c r="C4212" t="str">
        <f>INDEX(tb_SVI[],MATCH(Table3[[#This Row],[city_name]],tb_SVI[city_name_uf],0),3)</f>
        <v>4128609</v>
      </c>
      <c r="D4212" t="s">
        <v>21841</v>
      </c>
      <c r="E4212" s="11">
        <f>INDEX(tb_SVI[],MATCH(Table3[[#This Row],[city_name]],tb_SVI[city_name_uf],0),5)</f>
        <v>7174</v>
      </c>
      <c r="F4212">
        <f>INDEX(tb_MHDI[],MATCH(Table3[[#This Row],[city_name]],tb_MHDI[mun_uf],0),5)</f>
        <v>0.72</v>
      </c>
      <c r="G4212">
        <f>INDEX(tb_MHDI[],MATCH(Table3[[#This Row],[city_name]],tb_MHDI[mun_uf],0),6)</f>
        <v>0.70899999999999996</v>
      </c>
      <c r="H4212">
        <f>INDEX(tb_MHDI[],MATCH(Table3[[#This Row],[city_name]],tb_MHDI[mun_uf],0),7)</f>
        <v>0.84</v>
      </c>
      <c r="I4212">
        <f>INDEX(tb_MHDI[],MATCH(Table3[[#This Row],[city_name]],tb_MHDI[mun_uf],0),8)</f>
        <v>0.626</v>
      </c>
      <c r="J4212">
        <f>_xlfn.NUMBERVALUE(INDEX(tb_SVI[],MATCH(Table3[[#This Row],[city_name]],tb_SVI[city_name_uf],0),8),".")</f>
        <v>0.23200000000000001</v>
      </c>
      <c r="K4212">
        <f>_xlfn.NUMBERVALUE(INDEX(tb_SVI[],MATCH(Table3[[#This Row],[city_name]],tb_SVI[city_name_uf],0),9),".")</f>
        <v>0.06</v>
      </c>
      <c r="L4212">
        <f>_xlfn.NUMBERVALUE(INDEX(tb_SVI[],MATCH(Table3[[#This Row],[city_name]],tb_SVI[city_name_uf],0),10),".")</f>
        <v>0.24199999999999999</v>
      </c>
      <c r="M4212">
        <f>_xlfn.NUMBERVALUE(INDEX(tb_SVI[],MATCH(Table3[[#This Row],[city_name]],tb_SVI[city_name_uf],0),11),".")</f>
        <v>0.39400000000000002</v>
      </c>
      <c r="N4212" s="14">
        <f>_xlfn.PERCENTRANK.INC(Table3[MHDI_tot],Table3[[#This Row],[MHDI_tot]],3)</f>
        <v>0.76100000000000001</v>
      </c>
    </row>
    <row r="4213" spans="1:14" hidden="1" x14ac:dyDescent="0.2">
      <c r="A4213" t="str">
        <f>SVI!F4213</f>
        <v>Vera Cruz do Oeste/PR</v>
      </c>
      <c r="B4213" t="str">
        <f>INDEX(tb_SVI[],MATCH(Table3[[#This Row],[ibge_cod]],tb_SVI[Município],0),1)</f>
        <v>PR</v>
      </c>
      <c r="C4213" t="str">
        <f>INDEX(tb_SVI[],MATCH(Table3[[#This Row],[city_name]],tb_SVI[city_name_uf],0),3)</f>
        <v>4128559</v>
      </c>
      <c r="D4213" t="s">
        <v>21842</v>
      </c>
      <c r="E4213" s="11">
        <f>INDEX(tb_SVI[],MATCH(Table3[[#This Row],[city_name]],tb_SVI[city_name_uf],0),5)</f>
        <v>8454</v>
      </c>
      <c r="F4213">
        <f>INDEX(tb_MHDI[],MATCH(Table3[[#This Row],[city_name]],tb_MHDI[mun_uf],0),5)</f>
        <v>0.69899999999999995</v>
      </c>
      <c r="G4213">
        <f>INDEX(tb_MHDI[],MATCH(Table3[[#This Row],[city_name]],tb_MHDI[mun_uf],0),6)</f>
        <v>0.70199999999999996</v>
      </c>
      <c r="H4213">
        <f>INDEX(tb_MHDI[],MATCH(Table3[[#This Row],[city_name]],tb_MHDI[mun_uf],0),7)</f>
        <v>0.81100000000000005</v>
      </c>
      <c r="I4213">
        <f>INDEX(tb_MHDI[],MATCH(Table3[[#This Row],[city_name]],tb_MHDI[mun_uf],0),8)</f>
        <v>0.60099999999999998</v>
      </c>
      <c r="J4213">
        <f>_xlfn.NUMBERVALUE(INDEX(tb_SVI[],MATCH(Table3[[#This Row],[city_name]],tb_SVI[city_name_uf],0),8),".")</f>
        <v>0.30399999999999999</v>
      </c>
      <c r="K4213">
        <f>_xlfn.NUMBERVALUE(INDEX(tb_SVI[],MATCH(Table3[[#This Row],[city_name]],tb_SVI[city_name_uf],0),9),".")</f>
        <v>0.13700000000000001</v>
      </c>
      <c r="L4213">
        <f>_xlfn.NUMBERVALUE(INDEX(tb_SVI[],MATCH(Table3[[#This Row],[city_name]],tb_SVI[city_name_uf],0),10),".")</f>
        <v>0.38800000000000001</v>
      </c>
      <c r="M4213">
        <f>_xlfn.NUMBERVALUE(INDEX(tb_SVI[],MATCH(Table3[[#This Row],[city_name]],tb_SVI[city_name_uf],0),11),".")</f>
        <v>0.38600000000000001</v>
      </c>
      <c r="N4213" s="14">
        <f>_xlfn.PERCENTRANK.INC(Table3[MHDI_tot],Table3[[#This Row],[MHDI_tot]],3)</f>
        <v>0.64600000000000002</v>
      </c>
    </row>
    <row r="4214" spans="1:14" hidden="1" x14ac:dyDescent="0.2">
      <c r="A4214" t="str">
        <f>SVI!F4214</f>
        <v>Ventania/PR</v>
      </c>
      <c r="B4214" t="str">
        <f>INDEX(tb_SVI[],MATCH(Table3[[#This Row],[ibge_cod]],tb_SVI[Município],0),1)</f>
        <v>PR</v>
      </c>
      <c r="C4214" t="str">
        <f>INDEX(tb_SVI[],MATCH(Table3[[#This Row],[city_name]],tb_SVI[city_name_uf],0),3)</f>
        <v>4128534</v>
      </c>
      <c r="D4214" t="s">
        <v>21843</v>
      </c>
      <c r="E4214" s="11">
        <f>INDEX(tb_SVI[],MATCH(Table3[[#This Row],[city_name]],tb_SVI[city_name_uf],0),5)</f>
        <v>12088</v>
      </c>
      <c r="F4214">
        <f>INDEX(tb_MHDI[],MATCH(Table3[[#This Row],[city_name]],tb_MHDI[mun_uf],0),5)</f>
        <v>0.65</v>
      </c>
      <c r="G4214">
        <f>INDEX(tb_MHDI[],MATCH(Table3[[#This Row],[city_name]],tb_MHDI[mun_uf],0),6)</f>
        <v>0.63300000000000001</v>
      </c>
      <c r="H4214">
        <f>INDEX(tb_MHDI[],MATCH(Table3[[#This Row],[city_name]],tb_MHDI[mun_uf],0),7)</f>
        <v>0.79800000000000004</v>
      </c>
      <c r="I4214">
        <f>INDEX(tb_MHDI[],MATCH(Table3[[#This Row],[city_name]],tb_MHDI[mun_uf],0),8)</f>
        <v>0.54300000000000004</v>
      </c>
      <c r="J4214">
        <f>_xlfn.NUMBERVALUE(INDEX(tb_SVI[],MATCH(Table3[[#This Row],[city_name]],tb_SVI[city_name_uf],0),8),".")</f>
        <v>0.376</v>
      </c>
      <c r="K4214">
        <f>_xlfn.NUMBERVALUE(INDEX(tb_SVI[],MATCH(Table3[[#This Row],[city_name]],tb_SVI[city_name_uf],0),9),".")</f>
        <v>0.25700000000000001</v>
      </c>
      <c r="L4214">
        <f>_xlfn.NUMBERVALUE(INDEX(tb_SVI[],MATCH(Table3[[#This Row],[city_name]],tb_SVI[city_name_uf],0),10),".")</f>
        <v>0.46200000000000002</v>
      </c>
      <c r="M4214">
        <f>_xlfn.NUMBERVALUE(INDEX(tb_SVI[],MATCH(Table3[[#This Row],[city_name]],tb_SVI[city_name_uf],0),11),".")</f>
        <v>0.41</v>
      </c>
      <c r="N4214" s="14">
        <f>_xlfn.PERCENTRANK.INC(Table3[MHDI_tot],Table3[[#This Row],[MHDI_tot]],3)</f>
        <v>0.436</v>
      </c>
    </row>
    <row r="4215" spans="1:14" hidden="1" x14ac:dyDescent="0.2">
      <c r="A4215" t="str">
        <f>SVI!F4215</f>
        <v>Uraí/PR</v>
      </c>
      <c r="B4215" t="str">
        <f>INDEX(tb_SVI[],MATCH(Table3[[#This Row],[ibge_cod]],tb_SVI[Município],0),1)</f>
        <v>PR</v>
      </c>
      <c r="C4215" t="str">
        <f>INDEX(tb_SVI[],MATCH(Table3[[#This Row],[city_name]],tb_SVI[city_name_uf],0),3)</f>
        <v>4128401</v>
      </c>
      <c r="D4215" t="s">
        <v>21844</v>
      </c>
      <c r="E4215" s="11">
        <f>INDEX(tb_SVI[],MATCH(Table3[[#This Row],[city_name]],tb_SVI[city_name_uf],0),5)</f>
        <v>11273</v>
      </c>
      <c r="F4215">
        <f>INDEX(tb_MHDI[],MATCH(Table3[[#This Row],[city_name]],tb_MHDI[mun_uf],0),5)</f>
        <v>0.72099999999999997</v>
      </c>
      <c r="G4215">
        <f>INDEX(tb_MHDI[],MATCH(Table3[[#This Row],[city_name]],tb_MHDI[mun_uf],0),6)</f>
        <v>0.69799999999999995</v>
      </c>
      <c r="H4215">
        <f>INDEX(tb_MHDI[],MATCH(Table3[[#This Row],[city_name]],tb_MHDI[mun_uf],0),7)</f>
        <v>0.82099999999999995</v>
      </c>
      <c r="I4215">
        <f>INDEX(tb_MHDI[],MATCH(Table3[[#This Row],[city_name]],tb_MHDI[mun_uf],0),8)</f>
        <v>0.65500000000000003</v>
      </c>
      <c r="J4215">
        <f>_xlfn.NUMBERVALUE(INDEX(tb_SVI[],MATCH(Table3[[#This Row],[city_name]],tb_SVI[city_name_uf],0),8),".")</f>
        <v>0.26100000000000001</v>
      </c>
      <c r="K4215">
        <f>_xlfn.NUMBERVALUE(INDEX(tb_SVI[],MATCH(Table3[[#This Row],[city_name]],tb_SVI[city_name_uf],0),9),".")</f>
        <v>0.14000000000000001</v>
      </c>
      <c r="L4215">
        <f>_xlfn.NUMBERVALUE(INDEX(tb_SVI[],MATCH(Table3[[#This Row],[city_name]],tb_SVI[city_name_uf],0),10),".")</f>
        <v>0.33400000000000002</v>
      </c>
      <c r="M4215">
        <f>_xlfn.NUMBERVALUE(INDEX(tb_SVI[],MATCH(Table3[[#This Row],[city_name]],tb_SVI[city_name_uf],0),11),".")</f>
        <v>0.308</v>
      </c>
      <c r="N4215" s="14">
        <f>_xlfn.PERCENTRANK.INC(Table3[MHDI_tot],Table3[[#This Row],[MHDI_tot]],3)</f>
        <v>0.76600000000000001</v>
      </c>
    </row>
    <row r="4216" spans="1:14" hidden="1" x14ac:dyDescent="0.2">
      <c r="A4216" t="str">
        <f>SVI!F4216</f>
        <v>União da Vitória/PR</v>
      </c>
      <c r="B4216" t="str">
        <f>INDEX(tb_SVI[],MATCH(Table3[[#This Row],[ibge_cod]],tb_SVI[Município],0),1)</f>
        <v>PR</v>
      </c>
      <c r="C4216" t="str">
        <f>INDEX(tb_SVI[],MATCH(Table3[[#This Row],[city_name]],tb_SVI[city_name_uf],0),3)</f>
        <v>4128203</v>
      </c>
      <c r="D4216" t="s">
        <v>21845</v>
      </c>
      <c r="E4216" s="11">
        <f>INDEX(tb_SVI[],MATCH(Table3[[#This Row],[city_name]],tb_SVI[city_name_uf],0),5)</f>
        <v>57913</v>
      </c>
      <c r="F4216">
        <f>INDEX(tb_MHDI[],MATCH(Table3[[#This Row],[city_name]],tb_MHDI[mun_uf],0),5)</f>
        <v>0.74</v>
      </c>
      <c r="G4216">
        <f>INDEX(tb_MHDI[],MATCH(Table3[[#This Row],[city_name]],tb_MHDI[mun_uf],0),6)</f>
        <v>0.71299999999999997</v>
      </c>
      <c r="H4216">
        <f>INDEX(tb_MHDI[],MATCH(Table3[[#This Row],[city_name]],tb_MHDI[mun_uf],0),7)</f>
        <v>0.83699999999999997</v>
      </c>
      <c r="I4216">
        <f>INDEX(tb_MHDI[],MATCH(Table3[[#This Row],[city_name]],tb_MHDI[mun_uf],0),8)</f>
        <v>0.68</v>
      </c>
      <c r="J4216">
        <f>_xlfn.NUMBERVALUE(INDEX(tb_SVI[],MATCH(Table3[[#This Row],[city_name]],tb_SVI[city_name_uf],0),8),".")</f>
        <v>0.25800000000000001</v>
      </c>
      <c r="K4216">
        <f>_xlfn.NUMBERVALUE(INDEX(tb_SVI[],MATCH(Table3[[#This Row],[city_name]],tb_SVI[city_name_uf],0),9),".")</f>
        <v>0.17799999999999999</v>
      </c>
      <c r="L4216">
        <f>_xlfn.NUMBERVALUE(INDEX(tb_SVI[],MATCH(Table3[[#This Row],[city_name]],tb_SVI[city_name_uf],0),10),".")</f>
        <v>0.35399999999999998</v>
      </c>
      <c r="M4216">
        <f>_xlfn.NUMBERVALUE(INDEX(tb_SVI[],MATCH(Table3[[#This Row],[city_name]],tb_SVI[city_name_uf],0),11),".")</f>
        <v>0.24199999999999999</v>
      </c>
      <c r="N4216" s="14">
        <f>_xlfn.PERCENTRANK.INC(Table3[MHDI_tot],Table3[[#This Row],[MHDI_tot]],3)</f>
        <v>0.85699999999999998</v>
      </c>
    </row>
    <row r="4217" spans="1:14" hidden="1" x14ac:dyDescent="0.2">
      <c r="A4217" t="str">
        <f>SVI!F4217</f>
        <v>Uniflor/PR</v>
      </c>
      <c r="B4217" t="str">
        <f>INDEX(tb_SVI[],MATCH(Table3[[#This Row],[ibge_cod]],tb_SVI[Município],0),1)</f>
        <v>PR</v>
      </c>
      <c r="C4217" t="str">
        <f>INDEX(tb_SVI[],MATCH(Table3[[#This Row],[city_name]],tb_SVI[city_name_uf],0),3)</f>
        <v>4128302</v>
      </c>
      <c r="D4217" t="s">
        <v>21846</v>
      </c>
      <c r="E4217" s="11">
        <f>INDEX(tb_SVI[],MATCH(Table3[[#This Row],[city_name]],tb_SVI[city_name_uf],0),5)</f>
        <v>2614</v>
      </c>
      <c r="F4217">
        <f>INDEX(tb_MHDI[],MATCH(Table3[[#This Row],[city_name]],tb_MHDI[mun_uf],0),5)</f>
        <v>0.72</v>
      </c>
      <c r="G4217">
        <f>INDEX(tb_MHDI[],MATCH(Table3[[#This Row],[city_name]],tb_MHDI[mun_uf],0),6)</f>
        <v>0.69</v>
      </c>
      <c r="H4217">
        <f>INDEX(tb_MHDI[],MATCH(Table3[[#This Row],[city_name]],tb_MHDI[mun_uf],0),7)</f>
        <v>0.82599999999999996</v>
      </c>
      <c r="I4217">
        <f>INDEX(tb_MHDI[],MATCH(Table3[[#This Row],[city_name]],tb_MHDI[mun_uf],0),8)</f>
        <v>0.65500000000000003</v>
      </c>
      <c r="J4217">
        <f>_xlfn.NUMBERVALUE(INDEX(tb_SVI[],MATCH(Table3[[#This Row],[city_name]],tb_SVI[city_name_uf],0),8),".")</f>
        <v>0.248</v>
      </c>
      <c r="K4217">
        <f>_xlfn.NUMBERVALUE(INDEX(tb_SVI[],MATCH(Table3[[#This Row],[city_name]],tb_SVI[city_name_uf],0),9),".")</f>
        <v>0.27500000000000002</v>
      </c>
      <c r="L4217">
        <f>_xlfn.NUMBERVALUE(INDEX(tb_SVI[],MATCH(Table3[[#This Row],[city_name]],tb_SVI[city_name_uf],0),10),".")</f>
        <v>0.27200000000000002</v>
      </c>
      <c r="M4217">
        <f>_xlfn.NUMBERVALUE(INDEX(tb_SVI[],MATCH(Table3[[#This Row],[city_name]],tb_SVI[city_name_uf],0),11),".")</f>
        <v>0.19800000000000001</v>
      </c>
      <c r="N4217" s="14">
        <f>_xlfn.PERCENTRANK.INC(Table3[MHDI_tot],Table3[[#This Row],[MHDI_tot]],3)</f>
        <v>0.76100000000000001</v>
      </c>
    </row>
    <row r="4218" spans="1:14" hidden="1" x14ac:dyDescent="0.2">
      <c r="A4218" t="str">
        <f>SVI!F4218</f>
        <v>Umuarama/PR</v>
      </c>
      <c r="B4218" t="str">
        <f>INDEX(tb_SVI[],MATCH(Table3[[#This Row],[ibge_cod]],tb_SVI[Município],0),1)</f>
        <v>PR</v>
      </c>
      <c r="C4218" t="str">
        <f>INDEX(tb_SVI[],MATCH(Table3[[#This Row],[city_name]],tb_SVI[city_name_uf],0),3)</f>
        <v>4128104</v>
      </c>
      <c r="D4218" t="s">
        <v>21847</v>
      </c>
      <c r="E4218" s="11">
        <f>INDEX(tb_SVI[],MATCH(Table3[[#This Row],[city_name]],tb_SVI[city_name_uf],0),5)</f>
        <v>112500</v>
      </c>
      <c r="F4218">
        <f>INDEX(tb_MHDI[],MATCH(Table3[[#This Row],[city_name]],tb_MHDI[mun_uf],0),5)</f>
        <v>0.76100000000000001</v>
      </c>
      <c r="G4218">
        <f>INDEX(tb_MHDI[],MATCH(Table3[[#This Row],[city_name]],tb_MHDI[mun_uf],0),6)</f>
        <v>0.755</v>
      </c>
      <c r="H4218">
        <f>INDEX(tb_MHDI[],MATCH(Table3[[#This Row],[city_name]],tb_MHDI[mun_uf],0),7)</f>
        <v>0.83599999999999997</v>
      </c>
      <c r="I4218">
        <f>INDEX(tb_MHDI[],MATCH(Table3[[#This Row],[city_name]],tb_MHDI[mun_uf],0),8)</f>
        <v>0.69799999999999995</v>
      </c>
      <c r="J4218">
        <f>_xlfn.NUMBERVALUE(INDEX(tb_SVI[],MATCH(Table3[[#This Row],[city_name]],tb_SVI[city_name_uf],0),8),".")</f>
        <v>0.17799999999999999</v>
      </c>
      <c r="K4218">
        <f>_xlfn.NUMBERVALUE(INDEX(tb_SVI[],MATCH(Table3[[#This Row],[city_name]],tb_SVI[city_name_uf],0),9),".")</f>
        <v>8.1000000000000003E-2</v>
      </c>
      <c r="L4218">
        <f>_xlfn.NUMBERVALUE(INDEX(tb_SVI[],MATCH(Table3[[#This Row],[city_name]],tb_SVI[city_name_uf],0),10),".")</f>
        <v>0.22800000000000001</v>
      </c>
      <c r="M4218">
        <f>_xlfn.NUMBERVALUE(INDEX(tb_SVI[],MATCH(Table3[[#This Row],[city_name]],tb_SVI[city_name_uf],0),11),".")</f>
        <v>0.22600000000000001</v>
      </c>
      <c r="N4218" s="14">
        <f>_xlfn.PERCENTRANK.INC(Table3[MHDI_tot],Table3[[#This Row],[MHDI_tot]],3)</f>
        <v>0.93400000000000005</v>
      </c>
    </row>
    <row r="4219" spans="1:14" hidden="1" x14ac:dyDescent="0.2">
      <c r="A4219" t="str">
        <f>SVI!F4219</f>
        <v>Ubiratã/PR</v>
      </c>
      <c r="B4219" t="str">
        <f>INDEX(tb_SVI[],MATCH(Table3[[#This Row],[ibge_cod]],tb_SVI[Município],0),1)</f>
        <v>PR</v>
      </c>
      <c r="C4219" t="str">
        <f>INDEX(tb_SVI[],MATCH(Table3[[#This Row],[city_name]],tb_SVI[city_name_uf],0),3)</f>
        <v>4128005</v>
      </c>
      <c r="D4219" t="s">
        <v>21848</v>
      </c>
      <c r="E4219" s="11">
        <f>INDEX(tb_SVI[],MATCH(Table3[[#This Row],[city_name]],tb_SVI[city_name_uf],0),5)</f>
        <v>20909</v>
      </c>
      <c r="F4219">
        <f>INDEX(tb_MHDI[],MATCH(Table3[[#This Row],[city_name]],tb_MHDI[mun_uf],0),5)</f>
        <v>0.73899999999999999</v>
      </c>
      <c r="G4219">
        <f>INDEX(tb_MHDI[],MATCH(Table3[[#This Row],[city_name]],tb_MHDI[mun_uf],0),6)</f>
        <v>0.70599999999999996</v>
      </c>
      <c r="H4219">
        <f>INDEX(tb_MHDI[],MATCH(Table3[[#This Row],[city_name]],tb_MHDI[mun_uf],0),7)</f>
        <v>0.85399999999999998</v>
      </c>
      <c r="I4219">
        <f>INDEX(tb_MHDI[],MATCH(Table3[[#This Row],[city_name]],tb_MHDI[mun_uf],0),8)</f>
        <v>0.66900000000000004</v>
      </c>
      <c r="J4219">
        <f>_xlfn.NUMBERVALUE(INDEX(tb_SVI[],MATCH(Table3[[#This Row],[city_name]],tb_SVI[city_name_uf],0),8),".")</f>
        <v>0.24099999999999999</v>
      </c>
      <c r="K4219">
        <f>_xlfn.NUMBERVALUE(INDEX(tb_SVI[],MATCH(Table3[[#This Row],[city_name]],tb_SVI[city_name_uf],0),9),".")</f>
        <v>9.4E-2</v>
      </c>
      <c r="L4219">
        <f>_xlfn.NUMBERVALUE(INDEX(tb_SVI[],MATCH(Table3[[#This Row],[city_name]],tb_SVI[city_name_uf],0),10),".")</f>
        <v>0.33600000000000002</v>
      </c>
      <c r="M4219">
        <f>_xlfn.NUMBERVALUE(INDEX(tb_SVI[],MATCH(Table3[[#This Row],[city_name]],tb_SVI[city_name_uf],0),11),".")</f>
        <v>0.29299999999999998</v>
      </c>
      <c r="N4219" s="14">
        <f>_xlfn.PERCENTRANK.INC(Table3[MHDI_tot],Table3[[#This Row],[MHDI_tot]],3)</f>
        <v>0.85199999999999998</v>
      </c>
    </row>
    <row r="4220" spans="1:14" hidden="1" x14ac:dyDescent="0.2">
      <c r="A4220" t="str">
        <f>SVI!F4220</f>
        <v>Turvo/PR</v>
      </c>
      <c r="B4220" t="str">
        <f>INDEX(tb_SVI[],MATCH(Table3[[#This Row],[ibge_cod]],tb_SVI[Município],0),1)</f>
        <v>PR</v>
      </c>
      <c r="C4220" t="str">
        <f>INDEX(tb_SVI[],MATCH(Table3[[#This Row],[city_name]],tb_SVI[city_name_uf],0),3)</f>
        <v>4127965</v>
      </c>
      <c r="D4220" t="s">
        <v>21849</v>
      </c>
      <c r="E4220" s="11">
        <f>INDEX(tb_SVI[],MATCH(Table3[[#This Row],[city_name]],tb_SVI[city_name_uf],0),5)</f>
        <v>13095</v>
      </c>
      <c r="F4220">
        <f>INDEX(tb_MHDI[],MATCH(Table3[[#This Row],[city_name]],tb_MHDI[mun_uf],0),5)</f>
        <v>0.67200000000000004</v>
      </c>
      <c r="G4220">
        <f>INDEX(tb_MHDI[],MATCH(Table3[[#This Row],[city_name]],tb_MHDI[mun_uf],0),6)</f>
        <v>0.66800000000000004</v>
      </c>
      <c r="H4220">
        <f>INDEX(tb_MHDI[],MATCH(Table3[[#This Row],[city_name]],tb_MHDI[mun_uf],0),7)</f>
        <v>0.82799999999999996</v>
      </c>
      <c r="I4220">
        <f>INDEX(tb_MHDI[],MATCH(Table3[[#This Row],[city_name]],tb_MHDI[mun_uf],0),8)</f>
        <v>0.54900000000000004</v>
      </c>
      <c r="J4220">
        <f>_xlfn.NUMBERVALUE(INDEX(tb_SVI[],MATCH(Table3[[#This Row],[city_name]],tb_SVI[city_name_uf],0),8),".")</f>
        <v>0.34499999999999997</v>
      </c>
      <c r="K4220">
        <f>_xlfn.NUMBERVALUE(INDEX(tb_SVI[],MATCH(Table3[[#This Row],[city_name]],tb_SVI[city_name_uf],0),9),".")</f>
        <v>0.20100000000000001</v>
      </c>
      <c r="L4220">
        <f>_xlfn.NUMBERVALUE(INDEX(tb_SVI[],MATCH(Table3[[#This Row],[city_name]],tb_SVI[city_name_uf],0),10),".")</f>
        <v>0.44400000000000001</v>
      </c>
      <c r="M4220">
        <f>_xlfn.NUMBERVALUE(INDEX(tb_SVI[],MATCH(Table3[[#This Row],[city_name]],tb_SVI[city_name_uf],0),11),".")</f>
        <v>0.38900000000000001</v>
      </c>
      <c r="N4220" s="14">
        <f>_xlfn.PERCENTRANK.INC(Table3[MHDI_tot],Table3[[#This Row],[MHDI_tot]],3)</f>
        <v>0.52500000000000002</v>
      </c>
    </row>
    <row r="4221" spans="1:14" hidden="1" x14ac:dyDescent="0.2">
      <c r="A4221" t="str">
        <f>SVI!F4221</f>
        <v>Esperança Nova/PR</v>
      </c>
      <c r="B4221" t="str">
        <f>INDEX(tb_SVI[],MATCH(Table3[[#This Row],[ibge_cod]],tb_SVI[Município],0),1)</f>
        <v>PR</v>
      </c>
      <c r="C4221" t="str">
        <f>INDEX(tb_SVI[],MATCH(Table3[[#This Row],[city_name]],tb_SVI[city_name_uf],0),3)</f>
        <v>4107520</v>
      </c>
      <c r="D4221" t="s">
        <v>21850</v>
      </c>
      <c r="E4221" s="11">
        <f>INDEX(tb_SVI[],MATCH(Table3[[#This Row],[city_name]],tb_SVI[city_name_uf],0),5)</f>
        <v>1665</v>
      </c>
      <c r="F4221">
        <f>INDEX(tb_MHDI[],MATCH(Table3[[#This Row],[city_name]],tb_MHDI[mun_uf],0),5)</f>
        <v>0.68899999999999995</v>
      </c>
      <c r="G4221">
        <f>INDEX(tb_MHDI[],MATCH(Table3[[#This Row],[city_name]],tb_MHDI[mun_uf],0),6)</f>
        <v>0.69</v>
      </c>
      <c r="H4221">
        <f>INDEX(tb_MHDI[],MATCH(Table3[[#This Row],[city_name]],tb_MHDI[mun_uf],0),7)</f>
        <v>0.79900000000000004</v>
      </c>
      <c r="I4221">
        <f>INDEX(tb_MHDI[],MATCH(Table3[[#This Row],[city_name]],tb_MHDI[mun_uf],0),8)</f>
        <v>0.59399999999999997</v>
      </c>
      <c r="J4221">
        <f>_xlfn.NUMBERVALUE(INDEX(tb_SVI[],MATCH(Table3[[#This Row],[city_name]],tb_SVI[city_name_uf],0),8),".")</f>
        <v>0.20399999999999999</v>
      </c>
      <c r="K4221">
        <f>_xlfn.NUMBERVALUE(INDEX(tb_SVI[],MATCH(Table3[[#This Row],[city_name]],tb_SVI[city_name_uf],0),9),".")</f>
        <v>4.3999999999999997E-2</v>
      </c>
      <c r="L4221">
        <f>_xlfn.NUMBERVALUE(INDEX(tb_SVI[],MATCH(Table3[[#This Row],[city_name]],tb_SVI[city_name_uf],0),10),".")</f>
        <v>0.23699999999999999</v>
      </c>
      <c r="M4221">
        <f>_xlfn.NUMBERVALUE(INDEX(tb_SVI[],MATCH(Table3[[#This Row],[city_name]],tb_SVI[city_name_uf],0),11),".")</f>
        <v>0.33200000000000002</v>
      </c>
      <c r="N4221" s="14">
        <f>_xlfn.PERCENTRANK.INC(Table3[MHDI_tot],Table3[[#This Row],[MHDI_tot]],3)</f>
        <v>0.6</v>
      </c>
    </row>
    <row r="4222" spans="1:14" hidden="1" x14ac:dyDescent="0.2">
      <c r="A4222" t="str">
        <f>SVI!F4222</f>
        <v>Enéas Marques/PR</v>
      </c>
      <c r="B4222" t="str">
        <f>INDEX(tb_SVI[],MATCH(Table3[[#This Row],[ibge_cod]],tb_SVI[Município],0),1)</f>
        <v>PR</v>
      </c>
      <c r="C4222" t="str">
        <f>INDEX(tb_SVI[],MATCH(Table3[[#This Row],[city_name]],tb_SVI[city_name_uf],0),3)</f>
        <v>4107405</v>
      </c>
      <c r="D4222" t="s">
        <v>21851</v>
      </c>
      <c r="E4222" s="11">
        <f>INDEX(tb_SVI[],MATCH(Table3[[#This Row],[city_name]],tb_SVI[city_name_uf],0),5)</f>
        <v>5933</v>
      </c>
      <c r="F4222">
        <f>INDEX(tb_MHDI[],MATCH(Table3[[#This Row],[city_name]],tb_MHDI[mun_uf],0),5)</f>
        <v>0.752</v>
      </c>
      <c r="G4222">
        <f>INDEX(tb_MHDI[],MATCH(Table3[[#This Row],[city_name]],tb_MHDI[mun_uf],0),6)</f>
        <v>0.76700000000000002</v>
      </c>
      <c r="H4222">
        <f>INDEX(tb_MHDI[],MATCH(Table3[[#This Row],[city_name]],tb_MHDI[mun_uf],0),7)</f>
        <v>0.83499999999999996</v>
      </c>
      <c r="I4222">
        <f>INDEX(tb_MHDI[],MATCH(Table3[[#This Row],[city_name]],tb_MHDI[mun_uf],0),8)</f>
        <v>0.66400000000000003</v>
      </c>
      <c r="J4222">
        <f>_xlfn.NUMBERVALUE(INDEX(tb_SVI[],MATCH(Table3[[#This Row],[city_name]],tb_SVI[city_name_uf],0),8),".")</f>
        <v>0.217</v>
      </c>
      <c r="K4222">
        <f>_xlfn.NUMBERVALUE(INDEX(tb_SVI[],MATCH(Table3[[#This Row],[city_name]],tb_SVI[city_name_uf],0),9),".")</f>
        <v>6.7000000000000004E-2</v>
      </c>
      <c r="L4222">
        <f>_xlfn.NUMBERVALUE(INDEX(tb_SVI[],MATCH(Table3[[#This Row],[city_name]],tb_SVI[city_name_uf],0),10),".")</f>
        <v>0.252</v>
      </c>
      <c r="M4222">
        <f>_xlfn.NUMBERVALUE(INDEX(tb_SVI[],MATCH(Table3[[#This Row],[city_name]],tb_SVI[city_name_uf],0),11),".")</f>
        <v>0.33200000000000002</v>
      </c>
      <c r="N4222" s="14">
        <f>_xlfn.PERCENTRANK.INC(Table3[MHDI_tot],Table3[[#This Row],[MHDI_tot]],3)</f>
        <v>0.90500000000000003</v>
      </c>
    </row>
    <row r="4223" spans="1:14" hidden="1" x14ac:dyDescent="0.2">
      <c r="A4223" t="str">
        <f>SVI!F4223</f>
        <v>Entre Rios do Oeste/PR</v>
      </c>
      <c r="B4223" t="str">
        <f>INDEX(tb_SVI[],MATCH(Table3[[#This Row],[ibge_cod]],tb_SVI[Município],0),1)</f>
        <v>PR</v>
      </c>
      <c r="C4223" t="str">
        <f>INDEX(tb_SVI[],MATCH(Table3[[#This Row],[city_name]],tb_SVI[city_name_uf],0),3)</f>
        <v>4107538</v>
      </c>
      <c r="D4223" t="s">
        <v>21852</v>
      </c>
      <c r="E4223" s="11">
        <f>INDEX(tb_SVI[],MATCH(Table3[[#This Row],[city_name]],tb_SVI[city_name_uf],0),5)</f>
        <v>4596</v>
      </c>
      <c r="F4223">
        <f>INDEX(tb_MHDI[],MATCH(Table3[[#This Row],[city_name]],tb_MHDI[mun_uf],0),5)</f>
        <v>0.76100000000000001</v>
      </c>
      <c r="G4223">
        <f>INDEX(tb_MHDI[],MATCH(Table3[[#This Row],[city_name]],tb_MHDI[mun_uf],0),6)</f>
        <v>0.77800000000000002</v>
      </c>
      <c r="H4223">
        <f>INDEX(tb_MHDI[],MATCH(Table3[[#This Row],[city_name]],tb_MHDI[mun_uf],0),7)</f>
        <v>0.82599999999999996</v>
      </c>
      <c r="I4223">
        <f>INDEX(tb_MHDI[],MATCH(Table3[[#This Row],[city_name]],tb_MHDI[mun_uf],0),8)</f>
        <v>0.68600000000000005</v>
      </c>
      <c r="J4223">
        <f>_xlfn.NUMBERVALUE(INDEX(tb_SVI[],MATCH(Table3[[#This Row],[city_name]],tb_SVI[city_name_uf],0),8),".")</f>
        <v>0.17100000000000001</v>
      </c>
      <c r="K4223">
        <f>_xlfn.NUMBERVALUE(INDEX(tb_SVI[],MATCH(Table3[[#This Row],[city_name]],tb_SVI[city_name_uf],0),9),".")</f>
        <v>0</v>
      </c>
      <c r="L4223">
        <f>_xlfn.NUMBERVALUE(INDEX(tb_SVI[],MATCH(Table3[[#This Row],[city_name]],tb_SVI[city_name_uf],0),10),".")</f>
        <v>0.23400000000000001</v>
      </c>
      <c r="M4223">
        <f>_xlfn.NUMBERVALUE(INDEX(tb_SVI[],MATCH(Table3[[#This Row],[city_name]],tb_SVI[city_name_uf],0),11),".")</f>
        <v>0.28000000000000003</v>
      </c>
      <c r="N4223" s="14">
        <f>_xlfn.PERCENTRANK.INC(Table3[MHDI_tot],Table3[[#This Row],[MHDI_tot]],3)</f>
        <v>0.93400000000000005</v>
      </c>
    </row>
    <row r="4224" spans="1:14" hidden="1" x14ac:dyDescent="0.2">
      <c r="A4224" t="str">
        <f>SVI!F4224</f>
        <v>Engenheiro Beltrão/PR</v>
      </c>
      <c r="B4224" t="str">
        <f>INDEX(tb_SVI[],MATCH(Table3[[#This Row],[ibge_cod]],tb_SVI[Município],0),1)</f>
        <v>PR</v>
      </c>
      <c r="C4224" t="str">
        <f>INDEX(tb_SVI[],MATCH(Table3[[#This Row],[city_name]],tb_SVI[city_name_uf],0),3)</f>
        <v>4107504</v>
      </c>
      <c r="D4224" t="s">
        <v>21853</v>
      </c>
      <c r="E4224" s="11">
        <f>INDEX(tb_SVI[],MATCH(Table3[[#This Row],[city_name]],tb_SVI[city_name_uf],0),5)</f>
        <v>13981</v>
      </c>
      <c r="F4224">
        <f>INDEX(tb_MHDI[],MATCH(Table3[[#This Row],[city_name]],tb_MHDI[mun_uf],0),5)</f>
        <v>0.73</v>
      </c>
      <c r="G4224">
        <f>INDEX(tb_MHDI[],MATCH(Table3[[#This Row],[city_name]],tb_MHDI[mun_uf],0),6)</f>
        <v>0.70099999999999996</v>
      </c>
      <c r="H4224">
        <f>INDEX(tb_MHDI[],MATCH(Table3[[#This Row],[city_name]],tb_MHDI[mun_uf],0),7)</f>
        <v>0.82</v>
      </c>
      <c r="I4224">
        <f>INDEX(tb_MHDI[],MATCH(Table3[[#This Row],[city_name]],tb_MHDI[mun_uf],0),8)</f>
        <v>0.67700000000000005</v>
      </c>
      <c r="J4224">
        <f>_xlfn.NUMBERVALUE(INDEX(tb_SVI[],MATCH(Table3[[#This Row],[city_name]],tb_SVI[city_name_uf],0),8),".")</f>
        <v>0.247</v>
      </c>
      <c r="K4224">
        <f>_xlfn.NUMBERVALUE(INDEX(tb_SVI[],MATCH(Table3[[#This Row],[city_name]],tb_SVI[city_name_uf],0),9),".")</f>
        <v>0.23599999999999999</v>
      </c>
      <c r="L4224">
        <f>_xlfn.NUMBERVALUE(INDEX(tb_SVI[],MATCH(Table3[[#This Row],[city_name]],tb_SVI[city_name_uf],0),10),".")</f>
        <v>0.246</v>
      </c>
      <c r="M4224">
        <f>_xlfn.NUMBERVALUE(INDEX(tb_SVI[],MATCH(Table3[[#This Row],[city_name]],tb_SVI[city_name_uf],0),11),".")</f>
        <v>0.25800000000000001</v>
      </c>
      <c r="N4224" s="14">
        <f>_xlfn.PERCENTRANK.INC(Table3[MHDI_tot],Table3[[#This Row],[MHDI_tot]],3)</f>
        <v>0.81100000000000005</v>
      </c>
    </row>
    <row r="4225" spans="1:14" hidden="1" x14ac:dyDescent="0.2">
      <c r="A4225" t="str">
        <f>SVI!F4225</f>
        <v>Doutor Camargo/PR</v>
      </c>
      <c r="B4225" t="str">
        <f>INDEX(tb_SVI[],MATCH(Table3[[#This Row],[ibge_cod]],tb_SVI[Município],0),1)</f>
        <v>PR</v>
      </c>
      <c r="C4225" t="str">
        <f>INDEX(tb_SVI[],MATCH(Table3[[#This Row],[city_name]],tb_SVI[city_name_uf],0),3)</f>
        <v>4107306</v>
      </c>
      <c r="D4225" t="s">
        <v>21854</v>
      </c>
      <c r="E4225" s="11">
        <f>INDEX(tb_SVI[],MATCH(Table3[[#This Row],[city_name]],tb_SVI[city_name_uf],0),5)</f>
        <v>5983</v>
      </c>
      <c r="F4225">
        <f>INDEX(tb_MHDI[],MATCH(Table3[[#This Row],[city_name]],tb_MHDI[mun_uf],0),5)</f>
        <v>0.746</v>
      </c>
      <c r="G4225">
        <f>INDEX(tb_MHDI[],MATCH(Table3[[#This Row],[city_name]],tb_MHDI[mun_uf],0),6)</f>
        <v>0.70399999999999996</v>
      </c>
      <c r="H4225">
        <f>INDEX(tb_MHDI[],MATCH(Table3[[#This Row],[city_name]],tb_MHDI[mun_uf],0),7)</f>
        <v>0.83899999999999997</v>
      </c>
      <c r="I4225">
        <f>INDEX(tb_MHDI[],MATCH(Table3[[#This Row],[city_name]],tb_MHDI[mun_uf],0),8)</f>
        <v>0.70199999999999996</v>
      </c>
      <c r="J4225">
        <f>_xlfn.NUMBERVALUE(INDEX(tb_SVI[],MATCH(Table3[[#This Row],[city_name]],tb_SVI[city_name_uf],0),8),".")</f>
        <v>0.255</v>
      </c>
      <c r="K4225">
        <f>_xlfn.NUMBERVALUE(INDEX(tb_SVI[],MATCH(Table3[[#This Row],[city_name]],tb_SVI[city_name_uf],0),9),".")</f>
        <v>0.34899999999999998</v>
      </c>
      <c r="L4225">
        <f>_xlfn.NUMBERVALUE(INDEX(tb_SVI[],MATCH(Table3[[#This Row],[city_name]],tb_SVI[city_name_uf],0),10),".")</f>
        <v>0.20100000000000001</v>
      </c>
      <c r="M4225">
        <f>_xlfn.NUMBERVALUE(INDEX(tb_SVI[],MATCH(Table3[[#This Row],[city_name]],tb_SVI[city_name_uf],0),11),".")</f>
        <v>0.214</v>
      </c>
      <c r="N4225" s="14">
        <f>_xlfn.PERCENTRANK.INC(Table3[MHDI_tot],Table3[[#This Row],[MHDI_tot]],3)</f>
        <v>0.88300000000000001</v>
      </c>
    </row>
    <row r="4226" spans="1:14" hidden="1" x14ac:dyDescent="0.2">
      <c r="A4226" t="str">
        <f>SVI!F4226</f>
        <v>Douradina/PR</v>
      </c>
      <c r="B4226" t="str">
        <f>INDEX(tb_SVI[],MATCH(Table3[[#This Row],[ibge_cod]],tb_SVI[Município],0),1)</f>
        <v>PR</v>
      </c>
      <c r="C4226" t="str">
        <f>INDEX(tb_SVI[],MATCH(Table3[[#This Row],[city_name]],tb_SVI[city_name_uf],0),3)</f>
        <v>4107256</v>
      </c>
      <c r="D4226" t="s">
        <v>21855</v>
      </c>
      <c r="E4226" s="11">
        <f>INDEX(tb_SVI[],MATCH(Table3[[#This Row],[city_name]],tb_SVI[city_name_uf],0),5)</f>
        <v>8869</v>
      </c>
      <c r="F4226">
        <f>INDEX(tb_MHDI[],MATCH(Table3[[#This Row],[city_name]],tb_MHDI[mun_uf],0),5)</f>
        <v>0.72399999999999998</v>
      </c>
      <c r="G4226">
        <f>INDEX(tb_MHDI[],MATCH(Table3[[#This Row],[city_name]],tb_MHDI[mun_uf],0),6)</f>
        <v>0.72099999999999997</v>
      </c>
      <c r="H4226">
        <f>INDEX(tb_MHDI[],MATCH(Table3[[#This Row],[city_name]],tb_MHDI[mun_uf],0),7)</f>
        <v>0.81799999999999995</v>
      </c>
      <c r="I4226">
        <f>INDEX(tb_MHDI[],MATCH(Table3[[#This Row],[city_name]],tb_MHDI[mun_uf],0),8)</f>
        <v>0.64400000000000002</v>
      </c>
      <c r="J4226">
        <f>_xlfn.NUMBERVALUE(INDEX(tb_SVI[],MATCH(Table3[[#This Row],[city_name]],tb_SVI[city_name_uf],0),8),".")</f>
        <v>0.20899999999999999</v>
      </c>
      <c r="K4226">
        <f>_xlfn.NUMBERVALUE(INDEX(tb_SVI[],MATCH(Table3[[#This Row],[city_name]],tb_SVI[city_name_uf],0),9),".")</f>
        <v>0.13700000000000001</v>
      </c>
      <c r="L4226">
        <f>_xlfn.NUMBERVALUE(INDEX(tb_SVI[],MATCH(Table3[[#This Row],[city_name]],tb_SVI[city_name_uf],0),10),".")</f>
        <v>0.251</v>
      </c>
      <c r="M4226">
        <f>_xlfn.NUMBERVALUE(INDEX(tb_SVI[],MATCH(Table3[[#This Row],[city_name]],tb_SVI[city_name_uf],0),11),".")</f>
        <v>0.23899999999999999</v>
      </c>
      <c r="N4226" s="14">
        <f>_xlfn.PERCENTRANK.INC(Table3[MHDI_tot],Table3[[#This Row],[MHDI_tot]],3)</f>
        <v>0.78100000000000003</v>
      </c>
    </row>
    <row r="4227" spans="1:14" hidden="1" x14ac:dyDescent="0.2">
      <c r="A4227" t="str">
        <f>SVI!F4227</f>
        <v>Dois Vizinhos/PR</v>
      </c>
      <c r="B4227" t="str">
        <f>INDEX(tb_SVI[],MATCH(Table3[[#This Row],[ibge_cod]],tb_SVI[Município],0),1)</f>
        <v>PR</v>
      </c>
      <c r="C4227" t="str">
        <f>INDEX(tb_SVI[],MATCH(Table3[[#This Row],[city_name]],tb_SVI[city_name_uf],0),3)</f>
        <v>4107207</v>
      </c>
      <c r="D4227" t="s">
        <v>21856</v>
      </c>
      <c r="E4227" s="11">
        <f>INDEX(tb_SVI[],MATCH(Table3[[#This Row],[city_name]],tb_SVI[city_name_uf],0),5)</f>
        <v>41038</v>
      </c>
      <c r="F4227">
        <f>INDEX(tb_MHDI[],MATCH(Table3[[#This Row],[city_name]],tb_MHDI[mun_uf],0),5)</f>
        <v>0.76700000000000002</v>
      </c>
      <c r="G4227">
        <f>INDEX(tb_MHDI[],MATCH(Table3[[#This Row],[city_name]],tb_MHDI[mun_uf],0),6)</f>
        <v>0.747</v>
      </c>
      <c r="H4227">
        <f>INDEX(tb_MHDI[],MATCH(Table3[[#This Row],[city_name]],tb_MHDI[mun_uf],0),7)</f>
        <v>0.85</v>
      </c>
      <c r="I4227">
        <f>INDEX(tb_MHDI[],MATCH(Table3[[#This Row],[city_name]],tb_MHDI[mun_uf],0),8)</f>
        <v>0.71099999999999997</v>
      </c>
      <c r="J4227">
        <f>_xlfn.NUMBERVALUE(INDEX(tb_SVI[],MATCH(Table3[[#This Row],[city_name]],tb_SVI[city_name_uf],0),8),".")</f>
        <v>0.19900000000000001</v>
      </c>
      <c r="K4227">
        <f>_xlfn.NUMBERVALUE(INDEX(tb_SVI[],MATCH(Table3[[#This Row],[city_name]],tb_SVI[city_name_uf],0),9),".")</f>
        <v>5.1999999999999998E-2</v>
      </c>
      <c r="L4227">
        <f>_xlfn.NUMBERVALUE(INDEX(tb_SVI[],MATCH(Table3[[#This Row],[city_name]],tb_SVI[city_name_uf],0),10),".")</f>
        <v>0.25700000000000001</v>
      </c>
      <c r="M4227">
        <f>_xlfn.NUMBERVALUE(INDEX(tb_SVI[],MATCH(Table3[[#This Row],[city_name]],tb_SVI[city_name_uf],0),11),".")</f>
        <v>0.28899999999999998</v>
      </c>
      <c r="N4227" s="14">
        <f>_xlfn.PERCENTRANK.INC(Table3[MHDI_tot],Table3[[#This Row],[MHDI_tot]],3)</f>
        <v>0.95099999999999996</v>
      </c>
    </row>
    <row r="4228" spans="1:14" hidden="1" x14ac:dyDescent="0.2">
      <c r="A4228" t="str">
        <f>SVI!F4228</f>
        <v>Diamante do Sul/PR</v>
      </c>
      <c r="B4228" t="str">
        <f>INDEX(tb_SVI[],MATCH(Table3[[#This Row],[ibge_cod]],tb_SVI[Município],0),1)</f>
        <v>PR</v>
      </c>
      <c r="C4228" t="str">
        <f>INDEX(tb_SVI[],MATCH(Table3[[#This Row],[city_name]],tb_SVI[city_name_uf],0),3)</f>
        <v>4107124</v>
      </c>
      <c r="D4228" t="s">
        <v>21857</v>
      </c>
      <c r="E4228" s="11">
        <f>INDEX(tb_SVI[],MATCH(Table3[[#This Row],[city_name]],tb_SVI[city_name_uf],0),5)</f>
        <v>3424</v>
      </c>
      <c r="F4228">
        <f>INDEX(tb_MHDI[],MATCH(Table3[[#This Row],[city_name]],tb_MHDI[mun_uf],0),5)</f>
        <v>0.60799999999999998</v>
      </c>
      <c r="G4228">
        <f>INDEX(tb_MHDI[],MATCH(Table3[[#This Row],[city_name]],tb_MHDI[mun_uf],0),6)</f>
        <v>0.60499999999999998</v>
      </c>
      <c r="H4228">
        <f>INDEX(tb_MHDI[],MATCH(Table3[[#This Row],[city_name]],tb_MHDI[mun_uf],0),7)</f>
        <v>0.77700000000000002</v>
      </c>
      <c r="I4228">
        <f>INDEX(tb_MHDI[],MATCH(Table3[[#This Row],[city_name]],tb_MHDI[mun_uf],0),8)</f>
        <v>0.47899999999999998</v>
      </c>
      <c r="J4228">
        <f>_xlfn.NUMBERVALUE(INDEX(tb_SVI[],MATCH(Table3[[#This Row],[city_name]],tb_SVI[city_name_uf],0),8),".")</f>
        <v>0.38200000000000001</v>
      </c>
      <c r="K4228">
        <f>_xlfn.NUMBERVALUE(INDEX(tb_SVI[],MATCH(Table3[[#This Row],[city_name]],tb_SVI[city_name_uf],0),9),".")</f>
        <v>0.307</v>
      </c>
      <c r="L4228">
        <f>_xlfn.NUMBERVALUE(INDEX(tb_SVI[],MATCH(Table3[[#This Row],[city_name]],tb_SVI[city_name_uf],0),10),".")</f>
        <v>0.42799999999999999</v>
      </c>
      <c r="M4228">
        <f>_xlfn.NUMBERVALUE(INDEX(tb_SVI[],MATCH(Table3[[#This Row],[city_name]],tb_SVI[city_name_uf],0),11),".")</f>
        <v>0.41099999999999998</v>
      </c>
      <c r="N4228" s="14">
        <f>_xlfn.PERCENTRANK.INC(Table3[MHDI_tot],Table3[[#This Row],[MHDI_tot]],3)</f>
        <v>0.28399999999999997</v>
      </c>
    </row>
    <row r="4229" spans="1:14" hidden="1" x14ac:dyDescent="0.2">
      <c r="A4229" t="str">
        <f>SVI!F4229</f>
        <v>Diamante do Norte/PR</v>
      </c>
      <c r="B4229" t="str">
        <f>INDEX(tb_SVI[],MATCH(Table3[[#This Row],[ibge_cod]],tb_SVI[Município],0),1)</f>
        <v>PR</v>
      </c>
      <c r="C4229" t="str">
        <f>INDEX(tb_SVI[],MATCH(Table3[[#This Row],[city_name]],tb_SVI[city_name_uf],0),3)</f>
        <v>4107108</v>
      </c>
      <c r="D4229" t="s">
        <v>21858</v>
      </c>
      <c r="E4229" s="11">
        <f>INDEX(tb_SVI[],MATCH(Table3[[#This Row],[city_name]],tb_SVI[city_name_uf],0),5)</f>
        <v>5030</v>
      </c>
      <c r="F4229">
        <f>INDEX(tb_MHDI[],MATCH(Table3[[#This Row],[city_name]],tb_MHDI[mun_uf],0),5)</f>
        <v>0.72299999999999998</v>
      </c>
      <c r="G4229">
        <f>INDEX(tb_MHDI[],MATCH(Table3[[#This Row],[city_name]],tb_MHDI[mun_uf],0),6)</f>
        <v>0.69899999999999995</v>
      </c>
      <c r="H4229">
        <f>INDEX(tb_MHDI[],MATCH(Table3[[#This Row],[city_name]],tb_MHDI[mun_uf],0),7)</f>
        <v>0.82399999999999995</v>
      </c>
      <c r="I4229">
        <f>INDEX(tb_MHDI[],MATCH(Table3[[#This Row],[city_name]],tb_MHDI[mun_uf],0),8)</f>
        <v>0.65700000000000003</v>
      </c>
      <c r="J4229">
        <f>_xlfn.NUMBERVALUE(INDEX(tb_SVI[],MATCH(Table3[[#This Row],[city_name]],tb_SVI[city_name_uf],0),8),".")</f>
        <v>0.307</v>
      </c>
      <c r="K4229">
        <f>_xlfn.NUMBERVALUE(INDEX(tb_SVI[],MATCH(Table3[[#This Row],[city_name]],tb_SVI[city_name_uf],0),9),".")</f>
        <v>0.311</v>
      </c>
      <c r="L4229">
        <f>_xlfn.NUMBERVALUE(INDEX(tb_SVI[],MATCH(Table3[[#This Row],[city_name]],tb_SVI[city_name_uf],0),10),".")</f>
        <v>0.34200000000000003</v>
      </c>
      <c r="M4229">
        <f>_xlfn.NUMBERVALUE(INDEX(tb_SVI[],MATCH(Table3[[#This Row],[city_name]],tb_SVI[city_name_uf],0),11),".")</f>
        <v>0.26800000000000002</v>
      </c>
      <c r="N4229" s="14">
        <f>_xlfn.PERCENTRANK.INC(Table3[MHDI_tot],Table3[[#This Row],[MHDI_tot]],3)</f>
        <v>0.77600000000000002</v>
      </c>
    </row>
    <row r="4230" spans="1:14" hidden="1" x14ac:dyDescent="0.2">
      <c r="A4230" t="str">
        <f>SVI!F4230</f>
        <v>Diamante D'Oeste/PR</v>
      </c>
      <c r="B4230" t="str">
        <f>INDEX(tb_SVI[],MATCH(Table3[[#This Row],[ibge_cod]],tb_SVI[Município],0),1)</f>
        <v>PR</v>
      </c>
      <c r="C4230" t="str">
        <f>INDEX(tb_SVI[],MATCH(Table3[[#This Row],[city_name]],tb_SVI[city_name_uf],0),3)</f>
        <v>4107157</v>
      </c>
      <c r="D4230" t="s">
        <v>21859</v>
      </c>
      <c r="E4230" s="11">
        <f>INDEX(tb_SVI[],MATCH(Table3[[#This Row],[city_name]],tb_SVI[city_name_uf],0),5)</f>
        <v>5266</v>
      </c>
      <c r="F4230">
        <f>INDEX(tb_MHDI[],MATCH(Table3[[#This Row],[city_name]],tb_MHDI[mun_uf],0),5)</f>
        <v>0.64400000000000002</v>
      </c>
      <c r="G4230">
        <f>INDEX(tb_MHDI[],MATCH(Table3[[#This Row],[city_name]],tb_MHDI[mun_uf],0),6)</f>
        <v>0.64700000000000002</v>
      </c>
      <c r="H4230">
        <f>INDEX(tb_MHDI[],MATCH(Table3[[#This Row],[city_name]],tb_MHDI[mun_uf],0),7)</f>
        <v>0.77600000000000002</v>
      </c>
      <c r="I4230">
        <f>INDEX(tb_MHDI[],MATCH(Table3[[#This Row],[city_name]],tb_MHDI[mun_uf],0),8)</f>
        <v>0.53200000000000003</v>
      </c>
      <c r="J4230">
        <f>_xlfn.NUMBERVALUE(INDEX(tb_SVI[],MATCH(Table3[[#This Row],[city_name]],tb_SVI[city_name_uf],0),8),".")</f>
        <v>0.39600000000000002</v>
      </c>
      <c r="K4230">
        <f>_xlfn.NUMBERVALUE(INDEX(tb_SVI[],MATCH(Table3[[#This Row],[city_name]],tb_SVI[city_name_uf],0),9),".")</f>
        <v>0.26100000000000001</v>
      </c>
      <c r="L4230">
        <f>_xlfn.NUMBERVALUE(INDEX(tb_SVI[],MATCH(Table3[[#This Row],[city_name]],tb_SVI[city_name_uf],0),10),".")</f>
        <v>0.48899999999999999</v>
      </c>
      <c r="M4230">
        <f>_xlfn.NUMBERVALUE(INDEX(tb_SVI[],MATCH(Table3[[#This Row],[city_name]],tb_SVI[city_name_uf],0),11),".")</f>
        <v>0.437</v>
      </c>
      <c r="N4230" s="14">
        <f>_xlfn.PERCENTRANK.INC(Table3[MHDI_tot],Table3[[#This Row],[MHDI_tot]],3)</f>
        <v>0.41899999999999998</v>
      </c>
    </row>
    <row r="4231" spans="1:14" hidden="1" x14ac:dyDescent="0.2">
      <c r="A4231" t="str">
        <f>SVI!F4231</f>
        <v>Céu Azul/PR</v>
      </c>
      <c r="B4231" t="str">
        <f>INDEX(tb_SVI[],MATCH(Table3[[#This Row],[ibge_cod]],tb_SVI[Município],0),1)</f>
        <v>PR</v>
      </c>
      <c r="C4231" t="str">
        <f>INDEX(tb_SVI[],MATCH(Table3[[#This Row],[city_name]],tb_SVI[city_name_uf],0),3)</f>
        <v>4105300</v>
      </c>
      <c r="D4231" t="s">
        <v>21860</v>
      </c>
      <c r="E4231" s="11">
        <f>INDEX(tb_SVI[],MATCH(Table3[[#This Row],[city_name]],tb_SVI[city_name_uf],0),5)</f>
        <v>11819</v>
      </c>
      <c r="F4231">
        <f>INDEX(tb_MHDI[],MATCH(Table3[[#This Row],[city_name]],tb_MHDI[mun_uf],0),5)</f>
        <v>0.73199999999999998</v>
      </c>
      <c r="G4231">
        <f>INDEX(tb_MHDI[],MATCH(Table3[[#This Row],[city_name]],tb_MHDI[mun_uf],0),6)</f>
        <v>0.73199999999999998</v>
      </c>
      <c r="H4231">
        <f>INDEX(tb_MHDI[],MATCH(Table3[[#This Row],[city_name]],tb_MHDI[mun_uf],0),7)</f>
        <v>0.81200000000000006</v>
      </c>
      <c r="I4231">
        <f>INDEX(tb_MHDI[],MATCH(Table3[[#This Row],[city_name]],tb_MHDI[mun_uf],0),8)</f>
        <v>0.65900000000000003</v>
      </c>
      <c r="J4231">
        <f>_xlfn.NUMBERVALUE(INDEX(tb_SVI[],MATCH(Table3[[#This Row],[city_name]],tb_SVI[city_name_uf],0),8),".")</f>
        <v>0.19600000000000001</v>
      </c>
      <c r="K4231">
        <f>_xlfn.NUMBERVALUE(INDEX(tb_SVI[],MATCH(Table3[[#This Row],[city_name]],tb_SVI[city_name_uf],0),9),".")</f>
        <v>3.2000000000000001E-2</v>
      </c>
      <c r="L4231">
        <f>_xlfn.NUMBERVALUE(INDEX(tb_SVI[],MATCH(Table3[[#This Row],[city_name]],tb_SVI[city_name_uf],0),10),".")</f>
        <v>0.247</v>
      </c>
      <c r="M4231">
        <f>_xlfn.NUMBERVALUE(INDEX(tb_SVI[],MATCH(Table3[[#This Row],[city_name]],tb_SVI[city_name_uf],0),11),".")</f>
        <v>0.309</v>
      </c>
      <c r="N4231" s="14">
        <f>_xlfn.PERCENTRANK.INC(Table3[MHDI_tot],Table3[[#This Row],[MHDI_tot]],3)</f>
        <v>0.82099999999999995</v>
      </c>
    </row>
    <row r="4232" spans="1:14" hidden="1" x14ac:dyDescent="0.2">
      <c r="A4232" t="str">
        <f>SVI!F4232</f>
        <v>Cândido de Abreu/PR</v>
      </c>
      <c r="B4232" t="str">
        <f>INDEX(tb_SVI[],MATCH(Table3[[#This Row],[ibge_cod]],tb_SVI[Município],0),1)</f>
        <v>PR</v>
      </c>
      <c r="C4232" t="str">
        <f>INDEX(tb_SVI[],MATCH(Table3[[#This Row],[city_name]],tb_SVI[city_name_uf],0),3)</f>
        <v>4104402</v>
      </c>
      <c r="D4232" t="s">
        <v>21861</v>
      </c>
      <c r="E4232" s="11">
        <f>INDEX(tb_SVI[],MATCH(Table3[[#This Row],[city_name]],tb_SVI[city_name_uf],0),5)</f>
        <v>14809</v>
      </c>
      <c r="F4232">
        <f>INDEX(tb_MHDI[],MATCH(Table3[[#This Row],[city_name]],tb_MHDI[mun_uf],0),5)</f>
        <v>0.629</v>
      </c>
      <c r="G4232">
        <f>INDEX(tb_MHDI[],MATCH(Table3[[#This Row],[city_name]],tb_MHDI[mun_uf],0),6)</f>
        <v>0.64300000000000002</v>
      </c>
      <c r="H4232">
        <f>INDEX(tb_MHDI[],MATCH(Table3[[#This Row],[city_name]],tb_MHDI[mun_uf],0),7)</f>
        <v>0.78300000000000003</v>
      </c>
      <c r="I4232">
        <f>INDEX(tb_MHDI[],MATCH(Table3[[#This Row],[city_name]],tb_MHDI[mun_uf],0),8)</f>
        <v>0.49399999999999999</v>
      </c>
      <c r="J4232">
        <f>_xlfn.NUMBERVALUE(INDEX(tb_SVI[],MATCH(Table3[[#This Row],[city_name]],tb_SVI[city_name_uf],0),8),".")</f>
        <v>0.38600000000000001</v>
      </c>
      <c r="K4232">
        <f>_xlfn.NUMBERVALUE(INDEX(tb_SVI[],MATCH(Table3[[#This Row],[city_name]],tb_SVI[city_name_uf],0),9),".")</f>
        <v>0.22700000000000001</v>
      </c>
      <c r="L4232">
        <f>_xlfn.NUMBERVALUE(INDEX(tb_SVI[],MATCH(Table3[[#This Row],[city_name]],tb_SVI[city_name_uf],0),10),".")</f>
        <v>0.42799999999999999</v>
      </c>
      <c r="M4232">
        <f>_xlfn.NUMBERVALUE(INDEX(tb_SVI[],MATCH(Table3[[#This Row],[city_name]],tb_SVI[city_name_uf],0),11),".")</f>
        <v>0.502</v>
      </c>
      <c r="N4232" s="14">
        <f>_xlfn.PERCENTRANK.INC(Table3[MHDI_tot],Table3[[#This Row],[MHDI_tot]],3)</f>
        <v>0.36699999999999999</v>
      </c>
    </row>
    <row r="4233" spans="1:14" hidden="1" x14ac:dyDescent="0.2">
      <c r="A4233" t="str">
        <f>SVI!F4233</f>
        <v>Curiúva/PR</v>
      </c>
      <c r="B4233" t="str">
        <f>INDEX(tb_SVI[],MATCH(Table3[[#This Row],[ibge_cod]],tb_SVI[Município],0),1)</f>
        <v>PR</v>
      </c>
      <c r="C4233" t="str">
        <f>INDEX(tb_SVI[],MATCH(Table3[[#This Row],[city_name]],tb_SVI[city_name_uf],0),3)</f>
        <v>4107009</v>
      </c>
      <c r="D4233" t="s">
        <v>21862</v>
      </c>
      <c r="E4233" s="11">
        <f>INDEX(tb_SVI[],MATCH(Table3[[#This Row],[city_name]],tb_SVI[city_name_uf],0),5)</f>
        <v>15196</v>
      </c>
      <c r="F4233">
        <f>INDEX(tb_MHDI[],MATCH(Table3[[#This Row],[city_name]],tb_MHDI[mun_uf],0),5)</f>
        <v>0.65600000000000003</v>
      </c>
      <c r="G4233">
        <f>INDEX(tb_MHDI[],MATCH(Table3[[#This Row],[city_name]],tb_MHDI[mun_uf],0),6)</f>
        <v>0.64900000000000002</v>
      </c>
      <c r="H4233">
        <f>INDEX(tb_MHDI[],MATCH(Table3[[#This Row],[city_name]],tb_MHDI[mun_uf],0),7)</f>
        <v>0.79500000000000004</v>
      </c>
      <c r="I4233">
        <f>INDEX(tb_MHDI[],MATCH(Table3[[#This Row],[city_name]],tb_MHDI[mun_uf],0),8)</f>
        <v>0.54600000000000004</v>
      </c>
      <c r="J4233">
        <f>_xlfn.NUMBERVALUE(INDEX(tb_SVI[],MATCH(Table3[[#This Row],[city_name]],tb_SVI[city_name_uf],0),8),".")</f>
        <v>0.377</v>
      </c>
      <c r="K4233">
        <f>_xlfn.NUMBERVALUE(INDEX(tb_SVI[],MATCH(Table3[[#This Row],[city_name]],tb_SVI[city_name_uf],0),9),".")</f>
        <v>0.31</v>
      </c>
      <c r="L4233">
        <f>_xlfn.NUMBERVALUE(INDEX(tb_SVI[],MATCH(Table3[[#This Row],[city_name]],tb_SVI[city_name_uf],0),10),".")</f>
        <v>0.432</v>
      </c>
      <c r="M4233">
        <f>_xlfn.NUMBERVALUE(INDEX(tb_SVI[],MATCH(Table3[[#This Row],[city_name]],tb_SVI[city_name_uf],0),11),".")</f>
        <v>0.39</v>
      </c>
      <c r="N4233" s="14">
        <f>_xlfn.PERCENTRANK.INC(Table3[MHDI_tot],Table3[[#This Row],[MHDI_tot]],3)</f>
        <v>0.45900000000000002</v>
      </c>
    </row>
    <row r="4234" spans="1:14" hidden="1" x14ac:dyDescent="0.2">
      <c r="A4234" t="str">
        <f>SVI!F4011</f>
        <v>Jaboti/PR</v>
      </c>
      <c r="B4234" t="str">
        <f>INDEX(tb_SVI[],MATCH(Table3[[#This Row],[ibge_cod]],tb_SVI[Município],0),1)</f>
        <v>PR</v>
      </c>
      <c r="C4234" t="str">
        <f>INDEX(tb_SVI[],MATCH(Table3[[#This Row],[city_name]],tb_SVI[city_name_uf],0),3)</f>
        <v>4111704</v>
      </c>
      <c r="D4234" t="s">
        <v>21641</v>
      </c>
      <c r="E4234" s="11">
        <f>INDEX(tb_SVI[],MATCH(Table3[[#This Row],[city_name]],tb_SVI[city_name_uf],0),5)</f>
        <v>5303</v>
      </c>
      <c r="F4234">
        <f>INDEX(tb_MHDI[],MATCH(Table3[[#This Row],[city_name]],tb_MHDI[mun_uf],0),5)</f>
        <v>0.71799999999999997</v>
      </c>
      <c r="G4234">
        <f>INDEX(tb_MHDI[],MATCH(Table3[[#This Row],[city_name]],tb_MHDI[mun_uf],0),6)</f>
        <v>0.69899999999999995</v>
      </c>
      <c r="H4234">
        <f>INDEX(tb_MHDI[],MATCH(Table3[[#This Row],[city_name]],tb_MHDI[mun_uf],0),7)</f>
        <v>0.82699999999999996</v>
      </c>
      <c r="I4234">
        <f>INDEX(tb_MHDI[],MATCH(Table3[[#This Row],[city_name]],tb_MHDI[mun_uf],0),8)</f>
        <v>0.64</v>
      </c>
      <c r="J4234">
        <f>_xlfn.NUMBERVALUE(INDEX(tb_SVI[],MATCH(Table3[[#This Row],[city_name]],tb_SVI[city_name_uf],0),8),".")</f>
        <v>0.251</v>
      </c>
      <c r="K4234">
        <f>_xlfn.NUMBERVALUE(INDEX(tb_SVI[],MATCH(Table3[[#This Row],[city_name]],tb_SVI[city_name_uf],0),9),".")</f>
        <v>1.0999999999999999E-2</v>
      </c>
      <c r="L4234">
        <f>_xlfn.NUMBERVALUE(INDEX(tb_SVI[],MATCH(Table3[[#This Row],[city_name]],tb_SVI[city_name_uf],0),10),".")</f>
        <v>0.34100000000000003</v>
      </c>
      <c r="M4234">
        <f>_xlfn.NUMBERVALUE(INDEX(tb_SVI[],MATCH(Table3[[#This Row],[city_name]],tb_SVI[city_name_uf],0),11),".")</f>
        <v>0.4</v>
      </c>
      <c r="N4234" s="14">
        <f>_xlfn.PERCENTRANK.INC(Table3[MHDI_tot],Table3[[#This Row],[MHDI_tot]],3)</f>
        <v>0.749</v>
      </c>
    </row>
    <row r="4235" spans="1:14" hidden="1" x14ac:dyDescent="0.2">
      <c r="A4235" t="str">
        <f>SVI!F4235</f>
        <v>Cruzeiro do Sul/PR</v>
      </c>
      <c r="B4235" t="str">
        <f>INDEX(tb_SVI[],MATCH(Table3[[#This Row],[ibge_cod]],tb_SVI[Município],0),1)</f>
        <v>PR</v>
      </c>
      <c r="C4235" t="str">
        <f>INDEX(tb_SVI[],MATCH(Table3[[#This Row],[city_name]],tb_SVI[city_name_uf],0),3)</f>
        <v>4106704</v>
      </c>
      <c r="D4235" t="s">
        <v>21864</v>
      </c>
      <c r="E4235" s="11">
        <f>INDEX(tb_SVI[],MATCH(Table3[[#This Row],[city_name]],tb_SVI[city_name_uf],0),5)</f>
        <v>4449</v>
      </c>
      <c r="F4235">
        <f>INDEX(tb_MHDI[],MATCH(Table3[[#This Row],[city_name]],tb_MHDI[mun_uf],0),5)</f>
        <v>0.71299999999999997</v>
      </c>
      <c r="G4235">
        <f>INDEX(tb_MHDI[],MATCH(Table3[[#This Row],[city_name]],tb_MHDI[mun_uf],0),6)</f>
        <v>0.68200000000000005</v>
      </c>
      <c r="H4235">
        <f>INDEX(tb_MHDI[],MATCH(Table3[[#This Row],[city_name]],tb_MHDI[mun_uf],0),7)</f>
        <v>0.82799999999999996</v>
      </c>
      <c r="I4235">
        <f>INDEX(tb_MHDI[],MATCH(Table3[[#This Row],[city_name]],tb_MHDI[mun_uf],0),8)</f>
        <v>0.64100000000000001</v>
      </c>
      <c r="J4235">
        <f>_xlfn.NUMBERVALUE(INDEX(tb_SVI[],MATCH(Table3[[#This Row],[city_name]],tb_SVI[city_name_uf],0),8),".")</f>
        <v>0.24399999999999999</v>
      </c>
      <c r="K4235">
        <f>_xlfn.NUMBERVALUE(INDEX(tb_SVI[],MATCH(Table3[[#This Row],[city_name]],tb_SVI[city_name_uf],0),9),".")</f>
        <v>0.151</v>
      </c>
      <c r="L4235">
        <f>_xlfn.NUMBERVALUE(INDEX(tb_SVI[],MATCH(Table3[[#This Row],[city_name]],tb_SVI[city_name_uf],0),10),".")</f>
        <v>0.314</v>
      </c>
      <c r="M4235">
        <f>_xlfn.NUMBERVALUE(INDEX(tb_SVI[],MATCH(Table3[[#This Row],[city_name]],tb_SVI[city_name_uf],0),11),".")</f>
        <v>0.26600000000000001</v>
      </c>
      <c r="N4235" s="14">
        <f>_xlfn.PERCENTRANK.INC(Table3[MHDI_tot],Table3[[#This Row],[MHDI_tot]],3)</f>
        <v>0.72199999999999998</v>
      </c>
    </row>
    <row r="4236" spans="1:14" hidden="1" x14ac:dyDescent="0.2">
      <c r="A4236" t="str">
        <f>SVI!F4236</f>
        <v>Cruzeiro do Oeste/PR</v>
      </c>
      <c r="B4236" t="str">
        <f>INDEX(tb_SVI[],MATCH(Table3[[#This Row],[ibge_cod]],tb_SVI[Município],0),1)</f>
        <v>PR</v>
      </c>
      <c r="C4236" t="str">
        <f>INDEX(tb_SVI[],MATCH(Table3[[#This Row],[city_name]],tb_SVI[city_name_uf],0),3)</f>
        <v>4106605</v>
      </c>
      <c r="D4236" t="s">
        <v>21865</v>
      </c>
      <c r="E4236" s="11">
        <f>INDEX(tb_SVI[],MATCH(Table3[[#This Row],[city_name]],tb_SVI[city_name_uf],0),5)</f>
        <v>20947</v>
      </c>
      <c r="F4236">
        <f>INDEX(tb_MHDI[],MATCH(Table3[[#This Row],[city_name]],tb_MHDI[mun_uf],0),5)</f>
        <v>0.71699999999999997</v>
      </c>
      <c r="G4236">
        <f>INDEX(tb_MHDI[],MATCH(Table3[[#This Row],[city_name]],tb_MHDI[mun_uf],0),6)</f>
        <v>0.69799999999999995</v>
      </c>
      <c r="H4236">
        <f>INDEX(tb_MHDI[],MATCH(Table3[[#This Row],[city_name]],tb_MHDI[mun_uf],0),7)</f>
        <v>0.82499999999999996</v>
      </c>
      <c r="I4236">
        <f>INDEX(tb_MHDI[],MATCH(Table3[[#This Row],[city_name]],tb_MHDI[mun_uf],0),8)</f>
        <v>0.64</v>
      </c>
      <c r="J4236">
        <f>_xlfn.NUMBERVALUE(INDEX(tb_SVI[],MATCH(Table3[[#This Row],[city_name]],tb_SVI[city_name_uf],0),8),".")</f>
        <v>0.34699999999999998</v>
      </c>
      <c r="K4236">
        <f>_xlfn.NUMBERVALUE(INDEX(tb_SVI[],MATCH(Table3[[#This Row],[city_name]],tb_SVI[city_name_uf],0),9),".")</f>
        <v>0.40200000000000002</v>
      </c>
      <c r="L4236">
        <f>_xlfn.NUMBERVALUE(INDEX(tb_SVI[],MATCH(Table3[[#This Row],[city_name]],tb_SVI[city_name_uf],0),10),".")</f>
        <v>0.33100000000000002</v>
      </c>
      <c r="M4236">
        <f>_xlfn.NUMBERVALUE(INDEX(tb_SVI[],MATCH(Table3[[#This Row],[city_name]],tb_SVI[city_name_uf],0),11),".")</f>
        <v>0.307</v>
      </c>
      <c r="N4236" s="14">
        <f>_xlfn.PERCENTRANK.INC(Table3[MHDI_tot],Table3[[#This Row],[MHDI_tot]],3)</f>
        <v>0.74299999999999999</v>
      </c>
    </row>
    <row r="4237" spans="1:14" hidden="1" x14ac:dyDescent="0.2">
      <c r="A4237" t="str">
        <f>SVI!F4237</f>
        <v>Cruzeiro do Iguaçu/PR</v>
      </c>
      <c r="B4237" t="str">
        <f>INDEX(tb_SVI[],MATCH(Table3[[#This Row],[ibge_cod]],tb_SVI[Município],0),1)</f>
        <v>PR</v>
      </c>
      <c r="C4237" t="str">
        <f>INDEX(tb_SVI[],MATCH(Table3[[#This Row],[city_name]],tb_SVI[city_name_uf],0),3)</f>
        <v>4106571</v>
      </c>
      <c r="D4237" t="s">
        <v>21866</v>
      </c>
      <c r="E4237" s="11">
        <f>INDEX(tb_SVI[],MATCH(Table3[[#This Row],[city_name]],tb_SVI[city_name_uf],0),5)</f>
        <v>4240</v>
      </c>
      <c r="F4237">
        <f>INDEX(tb_MHDI[],MATCH(Table3[[#This Row],[city_name]],tb_MHDI[mun_uf],0),5)</f>
        <v>0.70899999999999996</v>
      </c>
      <c r="G4237">
        <f>INDEX(tb_MHDI[],MATCH(Table3[[#This Row],[city_name]],tb_MHDI[mun_uf],0),6)</f>
        <v>0.70299999999999996</v>
      </c>
      <c r="H4237">
        <f>INDEX(tb_MHDI[],MATCH(Table3[[#This Row],[city_name]],tb_MHDI[mun_uf],0),7)</f>
        <v>0.79200000000000004</v>
      </c>
      <c r="I4237">
        <f>INDEX(tb_MHDI[],MATCH(Table3[[#This Row],[city_name]],tb_MHDI[mun_uf],0),8)</f>
        <v>0.64100000000000001</v>
      </c>
      <c r="J4237">
        <f>_xlfn.NUMBERVALUE(INDEX(tb_SVI[],MATCH(Table3[[#This Row],[city_name]],tb_SVI[city_name_uf],0),8),".")</f>
        <v>0.245</v>
      </c>
      <c r="K4237">
        <f>_xlfn.NUMBERVALUE(INDEX(tb_SVI[],MATCH(Table3[[#This Row],[city_name]],tb_SVI[city_name_uf],0),9),".")</f>
        <v>4.4999999999999998E-2</v>
      </c>
      <c r="L4237">
        <f>_xlfn.NUMBERVALUE(INDEX(tb_SVI[],MATCH(Table3[[#This Row],[city_name]],tb_SVI[city_name_uf],0),10),".")</f>
        <v>0.27600000000000002</v>
      </c>
      <c r="M4237">
        <f>_xlfn.NUMBERVALUE(INDEX(tb_SVI[],MATCH(Table3[[#This Row],[city_name]],tb_SVI[city_name_uf],0),11),".")</f>
        <v>0.41499999999999998</v>
      </c>
      <c r="N4237" s="14">
        <f>_xlfn.PERCENTRANK.INC(Table3[MHDI_tot],Table3[[#This Row],[MHDI_tot]],3)</f>
        <v>0.70099999999999996</v>
      </c>
    </row>
    <row r="4238" spans="1:14" hidden="1" x14ac:dyDescent="0.2">
      <c r="A4238" t="str">
        <f>SVI!F4238</f>
        <v>Cruz Machado/PR</v>
      </c>
      <c r="B4238" t="str">
        <f>INDEX(tb_SVI[],MATCH(Table3[[#This Row],[ibge_cod]],tb_SVI[Município],0),1)</f>
        <v>PR</v>
      </c>
      <c r="C4238" t="str">
        <f>INDEX(tb_SVI[],MATCH(Table3[[#This Row],[city_name]],tb_SVI[city_name_uf],0),3)</f>
        <v>4106803</v>
      </c>
      <c r="D4238" t="s">
        <v>21867</v>
      </c>
      <c r="E4238" s="11">
        <f>INDEX(tb_SVI[],MATCH(Table3[[#This Row],[city_name]],tb_SVI[city_name_uf],0),5)</f>
        <v>18741</v>
      </c>
      <c r="F4238">
        <f>INDEX(tb_MHDI[],MATCH(Table3[[#This Row],[city_name]],tb_MHDI[mun_uf],0),5)</f>
        <v>0.66400000000000003</v>
      </c>
      <c r="G4238">
        <f>INDEX(tb_MHDI[],MATCH(Table3[[#This Row],[city_name]],tb_MHDI[mun_uf],0),6)</f>
        <v>0.63500000000000001</v>
      </c>
      <c r="H4238">
        <f>INDEX(tb_MHDI[],MATCH(Table3[[#This Row],[city_name]],tb_MHDI[mun_uf],0),7)</f>
        <v>0.84499999999999997</v>
      </c>
      <c r="I4238">
        <f>INDEX(tb_MHDI[],MATCH(Table3[[#This Row],[city_name]],tb_MHDI[mun_uf],0),8)</f>
        <v>0.54500000000000004</v>
      </c>
      <c r="J4238">
        <f>_xlfn.NUMBERVALUE(INDEX(tb_SVI[],MATCH(Table3[[#This Row],[city_name]],tb_SVI[city_name_uf],0),8),".")</f>
        <v>0.35099999999999998</v>
      </c>
      <c r="K4238">
        <f>_xlfn.NUMBERVALUE(INDEX(tb_SVI[],MATCH(Table3[[#This Row],[city_name]],tb_SVI[city_name_uf],0),9),".")</f>
        <v>0.20899999999999999</v>
      </c>
      <c r="L4238">
        <f>_xlfn.NUMBERVALUE(INDEX(tb_SVI[],MATCH(Table3[[#This Row],[city_name]],tb_SVI[city_name_uf],0),10),".")</f>
        <v>0.36399999999999999</v>
      </c>
      <c r="M4238">
        <f>_xlfn.NUMBERVALUE(INDEX(tb_SVI[],MATCH(Table3[[#This Row],[city_name]],tb_SVI[city_name_uf],0),11),".")</f>
        <v>0.47899999999999998</v>
      </c>
      <c r="N4238" s="14">
        <f>_xlfn.PERCENTRANK.INC(Table3[MHDI_tot],Table3[[#This Row],[MHDI_tot]],3)</f>
        <v>0.49199999999999999</v>
      </c>
    </row>
    <row r="4239" spans="1:14" hidden="1" x14ac:dyDescent="0.2">
      <c r="A4239" t="str">
        <f>SVI!F4239</f>
        <v>Corumbataí do Sul/PR</v>
      </c>
      <c r="B4239" t="str">
        <f>INDEX(tb_SVI[],MATCH(Table3[[#This Row],[ibge_cod]],tb_SVI[Município],0),1)</f>
        <v>PR</v>
      </c>
      <c r="C4239" t="str">
        <f>INDEX(tb_SVI[],MATCH(Table3[[#This Row],[city_name]],tb_SVI[city_name_uf],0),3)</f>
        <v>4106555</v>
      </c>
      <c r="D4239" t="s">
        <v>21868</v>
      </c>
      <c r="E4239" s="11">
        <f>INDEX(tb_SVI[],MATCH(Table3[[#This Row],[city_name]],tb_SVI[city_name_uf],0),5)</f>
        <v>3127</v>
      </c>
      <c r="F4239">
        <f>INDEX(tb_MHDI[],MATCH(Table3[[#This Row],[city_name]],tb_MHDI[mun_uf],0),5)</f>
        <v>0.63800000000000001</v>
      </c>
      <c r="G4239">
        <f>INDEX(tb_MHDI[],MATCH(Table3[[#This Row],[city_name]],tb_MHDI[mun_uf],0),6)</f>
        <v>0.63200000000000001</v>
      </c>
      <c r="H4239">
        <f>INDEX(tb_MHDI[],MATCH(Table3[[#This Row],[city_name]],tb_MHDI[mun_uf],0),7)</f>
        <v>0.79</v>
      </c>
      <c r="I4239">
        <f>INDEX(tb_MHDI[],MATCH(Table3[[#This Row],[city_name]],tb_MHDI[mun_uf],0),8)</f>
        <v>0.52</v>
      </c>
      <c r="J4239">
        <f>_xlfn.NUMBERVALUE(INDEX(tb_SVI[],MATCH(Table3[[#This Row],[city_name]],tb_SVI[city_name_uf],0),8),".")</f>
        <v>0.39700000000000002</v>
      </c>
      <c r="K4239">
        <f>_xlfn.NUMBERVALUE(INDEX(tb_SVI[],MATCH(Table3[[#This Row],[city_name]],tb_SVI[city_name_uf],0),9),".")</f>
        <v>0.39100000000000001</v>
      </c>
      <c r="L4239">
        <f>_xlfn.NUMBERVALUE(INDEX(tb_SVI[],MATCH(Table3[[#This Row],[city_name]],tb_SVI[city_name_uf],0),10),".")</f>
        <v>0.34100000000000003</v>
      </c>
      <c r="M4239">
        <f>_xlfn.NUMBERVALUE(INDEX(tb_SVI[],MATCH(Table3[[#This Row],[city_name]],tb_SVI[city_name_uf],0),11),".")</f>
        <v>0.46</v>
      </c>
      <c r="N4239" s="14">
        <f>_xlfn.PERCENTRANK.INC(Table3[MHDI_tot],Table3[[#This Row],[MHDI_tot]],3)</f>
        <v>0.39700000000000002</v>
      </c>
    </row>
    <row r="4240" spans="1:14" hidden="1" x14ac:dyDescent="0.2">
      <c r="A4240" t="str">
        <f>SVI!F4240</f>
        <v>Coronel Vivida/PR</v>
      </c>
      <c r="B4240" t="str">
        <f>INDEX(tb_SVI[],MATCH(Table3[[#This Row],[ibge_cod]],tb_SVI[Município],0),1)</f>
        <v>PR</v>
      </c>
      <c r="C4240" t="str">
        <f>INDEX(tb_SVI[],MATCH(Table3[[#This Row],[city_name]],tb_SVI[city_name_uf],0),3)</f>
        <v>4106506</v>
      </c>
      <c r="D4240" t="s">
        <v>21869</v>
      </c>
      <c r="E4240" s="11">
        <f>INDEX(tb_SVI[],MATCH(Table3[[#This Row],[city_name]],tb_SVI[city_name_uf],0),5)</f>
        <v>20580</v>
      </c>
      <c r="F4240">
        <f>INDEX(tb_MHDI[],MATCH(Table3[[#This Row],[city_name]],tb_MHDI[mun_uf],0),5)</f>
        <v>0.72299999999999998</v>
      </c>
      <c r="G4240">
        <f>INDEX(tb_MHDI[],MATCH(Table3[[#This Row],[city_name]],tb_MHDI[mun_uf],0),6)</f>
        <v>0.71399999999999997</v>
      </c>
      <c r="H4240">
        <f>INDEX(tb_MHDI[],MATCH(Table3[[#This Row],[city_name]],tb_MHDI[mun_uf],0),7)</f>
        <v>0.81</v>
      </c>
      <c r="I4240">
        <f>INDEX(tb_MHDI[],MATCH(Table3[[#This Row],[city_name]],tb_MHDI[mun_uf],0),8)</f>
        <v>0.65300000000000002</v>
      </c>
      <c r="J4240">
        <f>_xlfn.NUMBERVALUE(INDEX(tb_SVI[],MATCH(Table3[[#This Row],[city_name]],tb_SVI[city_name_uf],0),8),".")</f>
        <v>0.23100000000000001</v>
      </c>
      <c r="K4240">
        <f>_xlfn.NUMBERVALUE(INDEX(tb_SVI[],MATCH(Table3[[#This Row],[city_name]],tb_SVI[city_name_uf],0),9),".")</f>
        <v>7.3999999999999996E-2</v>
      </c>
      <c r="L4240">
        <f>_xlfn.NUMBERVALUE(INDEX(tb_SVI[],MATCH(Table3[[#This Row],[city_name]],tb_SVI[city_name_uf],0),10),".")</f>
        <v>0.27900000000000003</v>
      </c>
      <c r="M4240">
        <f>_xlfn.NUMBERVALUE(INDEX(tb_SVI[],MATCH(Table3[[#This Row],[city_name]],tb_SVI[city_name_uf],0),11),".")</f>
        <v>0.33900000000000002</v>
      </c>
      <c r="N4240" s="14">
        <f>_xlfn.PERCENTRANK.INC(Table3[MHDI_tot],Table3[[#This Row],[MHDI_tot]],3)</f>
        <v>0.77600000000000002</v>
      </c>
    </row>
    <row r="4241" spans="1:14" hidden="1" x14ac:dyDescent="0.2">
      <c r="A4241" t="str">
        <f>SVI!F4096</f>
        <v>Santo Antônio da Platina/PR</v>
      </c>
      <c r="B4241" t="str">
        <f>INDEX(tb_SVI[],MATCH(Table3[[#This Row],[ibge_cod]],tb_SVI[Município],0),1)</f>
        <v>PR</v>
      </c>
      <c r="C4241" t="str">
        <f>INDEX(tb_SVI[],MATCH(Table3[[#This Row],[city_name]],tb_SVI[city_name_uf],0),3)</f>
        <v>4124103</v>
      </c>
      <c r="D4241" t="s">
        <v>21726</v>
      </c>
      <c r="E4241" s="11">
        <f>INDEX(tb_SVI[],MATCH(Table3[[#This Row],[city_name]],tb_SVI[city_name_uf],0),5)</f>
        <v>46251</v>
      </c>
      <c r="F4241">
        <f>INDEX(tb_MHDI[],MATCH(Table3[[#This Row],[city_name]],tb_MHDI[mun_uf],0),5)</f>
        <v>0.71799999999999997</v>
      </c>
      <c r="G4241">
        <f>INDEX(tb_MHDI[],MATCH(Table3[[#This Row],[city_name]],tb_MHDI[mun_uf],0),6)</f>
        <v>0.73299999999999998</v>
      </c>
      <c r="H4241">
        <f>INDEX(tb_MHDI[],MATCH(Table3[[#This Row],[city_name]],tb_MHDI[mun_uf],0),7)</f>
        <v>0.81699999999999995</v>
      </c>
      <c r="I4241">
        <f>INDEX(tb_MHDI[],MATCH(Table3[[#This Row],[city_name]],tb_MHDI[mun_uf],0),8)</f>
        <v>0.61699999999999999</v>
      </c>
      <c r="J4241">
        <f>_xlfn.NUMBERVALUE(INDEX(tb_SVI[],MATCH(Table3[[#This Row],[city_name]],tb_SVI[city_name_uf],0),8),".")</f>
        <v>0.28399999999999997</v>
      </c>
      <c r="K4241">
        <f>_xlfn.NUMBERVALUE(INDEX(tb_SVI[],MATCH(Table3[[#This Row],[city_name]],tb_SVI[city_name_uf],0),9),".")</f>
        <v>0.22900000000000001</v>
      </c>
      <c r="L4241">
        <f>_xlfn.NUMBERVALUE(INDEX(tb_SVI[],MATCH(Table3[[#This Row],[city_name]],tb_SVI[city_name_uf],0),10),".")</f>
        <v>0.36399999999999999</v>
      </c>
      <c r="M4241">
        <f>_xlfn.NUMBERVALUE(INDEX(tb_SVI[],MATCH(Table3[[#This Row],[city_name]],tb_SVI[city_name_uf],0),11),".")</f>
        <v>0.25800000000000001</v>
      </c>
      <c r="N4241" s="14">
        <f>_xlfn.PERCENTRANK.INC(Table3[MHDI_tot],Table3[[#This Row],[MHDI_tot]],3)</f>
        <v>0.749</v>
      </c>
    </row>
    <row r="4242" spans="1:14" hidden="1" x14ac:dyDescent="0.2">
      <c r="A4242" t="str">
        <f>SVI!F4242</f>
        <v>Cornélio Procópio/PR</v>
      </c>
      <c r="B4242" t="str">
        <f>INDEX(tb_SVI[],MATCH(Table3[[#This Row],[ibge_cod]],tb_SVI[Município],0),1)</f>
        <v>PR</v>
      </c>
      <c r="C4242" t="str">
        <f>INDEX(tb_SVI[],MATCH(Table3[[#This Row],[city_name]],tb_SVI[city_name_uf],0),3)</f>
        <v>4106407</v>
      </c>
      <c r="D4242" t="s">
        <v>21871</v>
      </c>
      <c r="E4242" s="11">
        <f>INDEX(tb_SVI[],MATCH(Table3[[#This Row],[city_name]],tb_SVI[city_name_uf],0),5)</f>
        <v>47842</v>
      </c>
      <c r="F4242">
        <f>INDEX(tb_MHDI[],MATCH(Table3[[#This Row],[city_name]],tb_MHDI[mun_uf],0),5)</f>
        <v>0.75900000000000001</v>
      </c>
      <c r="G4242">
        <f>INDEX(tb_MHDI[],MATCH(Table3[[#This Row],[city_name]],tb_MHDI[mun_uf],0),6)</f>
        <v>0.746</v>
      </c>
      <c r="H4242">
        <f>INDEX(tb_MHDI[],MATCH(Table3[[#This Row],[city_name]],tb_MHDI[mun_uf],0),7)</f>
        <v>0.84799999999999998</v>
      </c>
      <c r="I4242">
        <f>INDEX(tb_MHDI[],MATCH(Table3[[#This Row],[city_name]],tb_MHDI[mun_uf],0),8)</f>
        <v>0.69199999999999995</v>
      </c>
      <c r="J4242">
        <f>_xlfn.NUMBERVALUE(INDEX(tb_SVI[],MATCH(Table3[[#This Row],[city_name]],tb_SVI[city_name_uf],0),8),".")</f>
        <v>0.19600000000000001</v>
      </c>
      <c r="K4242">
        <f>_xlfn.NUMBERVALUE(INDEX(tb_SVI[],MATCH(Table3[[#This Row],[city_name]],tb_SVI[city_name_uf],0),9),".")</f>
        <v>0.14599999999999999</v>
      </c>
      <c r="L4242">
        <f>_xlfn.NUMBERVALUE(INDEX(tb_SVI[],MATCH(Table3[[#This Row],[city_name]],tb_SVI[city_name_uf],0),10),".")</f>
        <v>0.219</v>
      </c>
      <c r="M4242">
        <f>_xlfn.NUMBERVALUE(INDEX(tb_SVI[],MATCH(Table3[[#This Row],[city_name]],tb_SVI[city_name_uf],0),11),".")</f>
        <v>0.222</v>
      </c>
      <c r="N4242" s="14">
        <f>_xlfn.PERCENTRANK.INC(Table3[MHDI_tot],Table3[[#This Row],[MHDI_tot]],3)</f>
        <v>0.92800000000000005</v>
      </c>
    </row>
    <row r="4243" spans="1:14" hidden="1" x14ac:dyDescent="0.2">
      <c r="A4243" t="str">
        <f>SVI!F4243</f>
        <v>Corbélia/PR</v>
      </c>
      <c r="B4243" t="str">
        <f>INDEX(tb_SVI[],MATCH(Table3[[#This Row],[ibge_cod]],tb_SVI[Município],0),1)</f>
        <v>PR</v>
      </c>
      <c r="C4243" t="str">
        <f>INDEX(tb_SVI[],MATCH(Table3[[#This Row],[city_name]],tb_SVI[city_name_uf],0),3)</f>
        <v>4106308</v>
      </c>
      <c r="D4243" t="s">
        <v>21872</v>
      </c>
      <c r="E4243" s="11">
        <f>INDEX(tb_SVI[],MATCH(Table3[[#This Row],[city_name]],tb_SVI[city_name_uf],0),5)</f>
        <v>17117</v>
      </c>
      <c r="F4243">
        <f>INDEX(tb_MHDI[],MATCH(Table3[[#This Row],[city_name]],tb_MHDI[mun_uf],0),5)</f>
        <v>0.73799999999999999</v>
      </c>
      <c r="G4243">
        <f>INDEX(tb_MHDI[],MATCH(Table3[[#This Row],[city_name]],tb_MHDI[mun_uf],0),6)</f>
        <v>0.72799999999999998</v>
      </c>
      <c r="H4243">
        <f>INDEX(tb_MHDI[],MATCH(Table3[[#This Row],[city_name]],tb_MHDI[mun_uf],0),7)</f>
        <v>0.80700000000000005</v>
      </c>
      <c r="I4243">
        <f>INDEX(tb_MHDI[],MATCH(Table3[[#This Row],[city_name]],tb_MHDI[mun_uf],0),8)</f>
        <v>0.68300000000000005</v>
      </c>
      <c r="J4243">
        <f>_xlfn.NUMBERVALUE(INDEX(tb_SVI[],MATCH(Table3[[#This Row],[city_name]],tb_SVI[city_name_uf],0),8),".")</f>
        <v>0.192</v>
      </c>
      <c r="K4243">
        <f>_xlfn.NUMBERVALUE(INDEX(tb_SVI[],MATCH(Table3[[#This Row],[city_name]],tb_SVI[city_name_uf],0),9),".")</f>
        <v>0.06</v>
      </c>
      <c r="L4243">
        <f>_xlfn.NUMBERVALUE(INDEX(tb_SVI[],MATCH(Table3[[#This Row],[city_name]],tb_SVI[city_name_uf],0),10),".")</f>
        <v>0.29699999999999999</v>
      </c>
      <c r="M4243">
        <f>_xlfn.NUMBERVALUE(INDEX(tb_SVI[],MATCH(Table3[[#This Row],[city_name]],tb_SVI[city_name_uf],0),11),".")</f>
        <v>0.219</v>
      </c>
      <c r="N4243" s="14">
        <f>_xlfn.PERCENTRANK.INC(Table3[MHDI_tot],Table3[[#This Row],[MHDI_tot]],3)</f>
        <v>0.84699999999999998</v>
      </c>
    </row>
    <row r="4244" spans="1:14" hidden="1" x14ac:dyDescent="0.2">
      <c r="A4244" t="str">
        <f>SVI!F4244</f>
        <v>Conselheiro Mairinck/PR</v>
      </c>
      <c r="B4244" t="str">
        <f>INDEX(tb_SVI[],MATCH(Table3[[#This Row],[ibge_cod]],tb_SVI[Município],0),1)</f>
        <v>PR</v>
      </c>
      <c r="C4244" t="str">
        <f>INDEX(tb_SVI[],MATCH(Table3[[#This Row],[city_name]],tb_SVI[city_name_uf],0),3)</f>
        <v>4106100</v>
      </c>
      <c r="D4244" t="s">
        <v>21873</v>
      </c>
      <c r="E4244" s="11">
        <f>INDEX(tb_SVI[],MATCH(Table3[[#This Row],[city_name]],tb_SVI[city_name_uf],0),5)</f>
        <v>3876</v>
      </c>
      <c r="F4244">
        <f>INDEX(tb_MHDI[],MATCH(Table3[[#This Row],[city_name]],tb_MHDI[mun_uf],0),5)</f>
        <v>0.70699999999999996</v>
      </c>
      <c r="G4244">
        <f>INDEX(tb_MHDI[],MATCH(Table3[[#This Row],[city_name]],tb_MHDI[mun_uf],0),6)</f>
        <v>0.67500000000000004</v>
      </c>
      <c r="H4244">
        <f>INDEX(tb_MHDI[],MATCH(Table3[[#This Row],[city_name]],tb_MHDI[mun_uf],0),7)</f>
        <v>0.80600000000000005</v>
      </c>
      <c r="I4244">
        <f>INDEX(tb_MHDI[],MATCH(Table3[[#This Row],[city_name]],tb_MHDI[mun_uf],0),8)</f>
        <v>0.65</v>
      </c>
      <c r="J4244">
        <f>_xlfn.NUMBERVALUE(INDEX(tb_SVI[],MATCH(Table3[[#This Row],[city_name]],tb_SVI[city_name_uf],0),8),".")</f>
        <v>0.29299999999999998</v>
      </c>
      <c r="K4244">
        <f>_xlfn.NUMBERVALUE(INDEX(tb_SVI[],MATCH(Table3[[#This Row],[city_name]],tb_SVI[city_name_uf],0),9),".")</f>
        <v>0.16800000000000001</v>
      </c>
      <c r="L4244">
        <f>_xlfn.NUMBERVALUE(INDEX(tb_SVI[],MATCH(Table3[[#This Row],[city_name]],tb_SVI[city_name_uf],0),10),".")</f>
        <v>0.33400000000000002</v>
      </c>
      <c r="M4244">
        <f>_xlfn.NUMBERVALUE(INDEX(tb_SVI[],MATCH(Table3[[#This Row],[city_name]],tb_SVI[city_name_uf],0),11),".")</f>
        <v>0.376</v>
      </c>
      <c r="N4244" s="14">
        <f>_xlfn.PERCENTRANK.INC(Table3[MHDI_tot],Table3[[#This Row],[MHDI_tot]],3)</f>
        <v>0.69099999999999995</v>
      </c>
    </row>
    <row r="4245" spans="1:14" hidden="1" x14ac:dyDescent="0.2">
      <c r="A4245" t="str">
        <f>SVI!F4245</f>
        <v>Congonhinhas/PR</v>
      </c>
      <c r="B4245" t="str">
        <f>INDEX(tb_SVI[],MATCH(Table3[[#This Row],[ibge_cod]],tb_SVI[Município],0),1)</f>
        <v>PR</v>
      </c>
      <c r="C4245" t="str">
        <f>INDEX(tb_SVI[],MATCH(Table3[[#This Row],[city_name]],tb_SVI[city_name_uf],0),3)</f>
        <v>4106001</v>
      </c>
      <c r="D4245" t="s">
        <v>21874</v>
      </c>
      <c r="E4245" s="11">
        <f>INDEX(tb_SVI[],MATCH(Table3[[#This Row],[city_name]],tb_SVI[city_name_uf],0),5)</f>
        <v>8857</v>
      </c>
      <c r="F4245">
        <f>INDEX(tb_MHDI[],MATCH(Table3[[#This Row],[city_name]],tb_MHDI[mun_uf],0),5)</f>
        <v>0.66800000000000004</v>
      </c>
      <c r="G4245">
        <f>INDEX(tb_MHDI[],MATCH(Table3[[#This Row],[city_name]],tb_MHDI[mun_uf],0),6)</f>
        <v>0.65500000000000003</v>
      </c>
      <c r="H4245">
        <f>INDEX(tb_MHDI[],MATCH(Table3[[#This Row],[city_name]],tb_MHDI[mun_uf],0),7)</f>
        <v>0.80900000000000005</v>
      </c>
      <c r="I4245">
        <f>INDEX(tb_MHDI[],MATCH(Table3[[#This Row],[city_name]],tb_MHDI[mun_uf],0),8)</f>
        <v>0.56200000000000006</v>
      </c>
      <c r="J4245">
        <f>_xlfn.NUMBERVALUE(INDEX(tb_SVI[],MATCH(Table3[[#This Row],[city_name]],tb_SVI[city_name_uf],0),8),".")</f>
        <v>0.32300000000000001</v>
      </c>
      <c r="K4245">
        <f>_xlfn.NUMBERVALUE(INDEX(tb_SVI[],MATCH(Table3[[#This Row],[city_name]],tb_SVI[city_name_uf],0),9),".")</f>
        <v>0.152</v>
      </c>
      <c r="L4245">
        <f>_xlfn.NUMBERVALUE(INDEX(tb_SVI[],MATCH(Table3[[#This Row],[city_name]],tb_SVI[city_name_uf],0),10),".")</f>
        <v>0.39700000000000002</v>
      </c>
      <c r="M4245">
        <f>_xlfn.NUMBERVALUE(INDEX(tb_SVI[],MATCH(Table3[[#This Row],[city_name]],tb_SVI[city_name_uf],0),11),".")</f>
        <v>0.42</v>
      </c>
      <c r="N4245" s="14">
        <f>_xlfn.PERCENTRANK.INC(Table3[MHDI_tot],Table3[[#This Row],[MHDI_tot]],3)</f>
        <v>0.50800000000000001</v>
      </c>
    </row>
    <row r="4246" spans="1:14" hidden="1" x14ac:dyDescent="0.2">
      <c r="A4246" t="str">
        <f>SVI!F4246</f>
        <v>Colorado/PR</v>
      </c>
      <c r="B4246" t="str">
        <f>INDEX(tb_SVI[],MATCH(Table3[[#This Row],[ibge_cod]],tb_SVI[Município],0),1)</f>
        <v>PR</v>
      </c>
      <c r="C4246" t="str">
        <f>INDEX(tb_SVI[],MATCH(Table3[[#This Row],[city_name]],tb_SVI[city_name_uf],0),3)</f>
        <v>4105904</v>
      </c>
      <c r="D4246" t="s">
        <v>21875</v>
      </c>
      <c r="E4246" s="11">
        <f>INDEX(tb_SVI[],MATCH(Table3[[#This Row],[city_name]],tb_SVI[city_name_uf],0),5)</f>
        <v>24145</v>
      </c>
      <c r="F4246">
        <f>INDEX(tb_MHDI[],MATCH(Table3[[#This Row],[city_name]],tb_MHDI[mun_uf],0),5)</f>
        <v>0.73</v>
      </c>
      <c r="G4246">
        <f>INDEX(tb_MHDI[],MATCH(Table3[[#This Row],[city_name]],tb_MHDI[mun_uf],0),6)</f>
        <v>0.747</v>
      </c>
      <c r="H4246">
        <f>INDEX(tb_MHDI[],MATCH(Table3[[#This Row],[city_name]],tb_MHDI[mun_uf],0),7)</f>
        <v>0.80400000000000005</v>
      </c>
      <c r="I4246">
        <f>INDEX(tb_MHDI[],MATCH(Table3[[#This Row],[city_name]],tb_MHDI[mun_uf],0),8)</f>
        <v>0.64900000000000002</v>
      </c>
      <c r="J4246">
        <f>_xlfn.NUMBERVALUE(INDEX(tb_SVI[],MATCH(Table3[[#This Row],[city_name]],tb_SVI[city_name_uf],0),8),".")</f>
        <v>0.17699999999999999</v>
      </c>
      <c r="K4246">
        <f>_xlfn.NUMBERVALUE(INDEX(tb_SVI[],MATCH(Table3[[#This Row],[city_name]],tb_SVI[city_name_uf],0),9),".")</f>
        <v>5.2999999999999999E-2</v>
      </c>
      <c r="L4246">
        <f>_xlfn.NUMBERVALUE(INDEX(tb_SVI[],MATCH(Table3[[#This Row],[city_name]],tb_SVI[city_name_uf],0),10),".")</f>
        <v>0.26300000000000001</v>
      </c>
      <c r="M4246">
        <f>_xlfn.NUMBERVALUE(INDEX(tb_SVI[],MATCH(Table3[[#This Row],[city_name]],tb_SVI[city_name_uf],0),11),".")</f>
        <v>0.215</v>
      </c>
      <c r="N4246" s="14">
        <f>_xlfn.PERCENTRANK.INC(Table3[MHDI_tot],Table3[[#This Row],[MHDI_tot]],3)</f>
        <v>0.81100000000000005</v>
      </c>
    </row>
    <row r="4247" spans="1:14" hidden="1" x14ac:dyDescent="0.2">
      <c r="A4247" t="str">
        <f>SVI!F4247</f>
        <v>Clevelândia/PR</v>
      </c>
      <c r="B4247" t="str">
        <f>INDEX(tb_SVI[],MATCH(Table3[[#This Row],[ibge_cod]],tb_SVI[Município],0),1)</f>
        <v>PR</v>
      </c>
      <c r="C4247" t="str">
        <f>INDEX(tb_SVI[],MATCH(Table3[[#This Row],[city_name]],tb_SVI[city_name_uf],0),3)</f>
        <v>4105706</v>
      </c>
      <c r="D4247" t="s">
        <v>21876</v>
      </c>
      <c r="E4247" s="11">
        <f>INDEX(tb_SVI[],MATCH(Table3[[#This Row],[city_name]],tb_SVI[city_name_uf],0),5)</f>
        <v>16450</v>
      </c>
      <c r="F4247">
        <f>INDEX(tb_MHDI[],MATCH(Table3[[#This Row],[city_name]],tb_MHDI[mun_uf],0),5)</f>
        <v>0.69399999999999995</v>
      </c>
      <c r="G4247">
        <f>INDEX(tb_MHDI[],MATCH(Table3[[#This Row],[city_name]],tb_MHDI[mun_uf],0),6)</f>
        <v>0.71799999999999997</v>
      </c>
      <c r="H4247">
        <f>INDEX(tb_MHDI[],MATCH(Table3[[#This Row],[city_name]],tb_MHDI[mun_uf],0),7)</f>
        <v>0.81299999999999994</v>
      </c>
      <c r="I4247">
        <f>INDEX(tb_MHDI[],MATCH(Table3[[#This Row],[city_name]],tb_MHDI[mun_uf],0),8)</f>
        <v>0.57299999999999995</v>
      </c>
      <c r="J4247">
        <f>_xlfn.NUMBERVALUE(INDEX(tb_SVI[],MATCH(Table3[[#This Row],[city_name]],tb_SVI[city_name_uf],0),8),".")</f>
        <v>0.33200000000000002</v>
      </c>
      <c r="K4247">
        <f>_xlfn.NUMBERVALUE(INDEX(tb_SVI[],MATCH(Table3[[#This Row],[city_name]],tb_SVI[city_name_uf],0),9),".")</f>
        <v>0.157</v>
      </c>
      <c r="L4247">
        <f>_xlfn.NUMBERVALUE(INDEX(tb_SVI[],MATCH(Table3[[#This Row],[city_name]],tb_SVI[city_name_uf],0),10),".")</f>
        <v>0.49299999999999999</v>
      </c>
      <c r="M4247">
        <f>_xlfn.NUMBERVALUE(INDEX(tb_SVI[],MATCH(Table3[[#This Row],[city_name]],tb_SVI[city_name_uf],0),11),".")</f>
        <v>0.34699999999999998</v>
      </c>
      <c r="N4247" s="14">
        <f>_xlfn.PERCENTRANK.INC(Table3[MHDI_tot],Table3[[#This Row],[MHDI_tot]],3)</f>
        <v>0.622</v>
      </c>
    </row>
    <row r="4248" spans="1:14" hidden="1" x14ac:dyDescent="0.2">
      <c r="A4248" t="str">
        <f>SVI!F4112</f>
        <v>Salto do Lontra/PR</v>
      </c>
      <c r="B4248" t="str">
        <f>INDEX(tb_SVI[],MATCH(Table3[[#This Row],[ibge_cod]],tb_SVI[Município],0),1)</f>
        <v>PR</v>
      </c>
      <c r="C4248" t="str">
        <f>INDEX(tb_SVI[],MATCH(Table3[[#This Row],[city_name]],tb_SVI[city_name_uf],0),3)</f>
        <v>4123006</v>
      </c>
      <c r="D4248" t="s">
        <v>21742</v>
      </c>
      <c r="E4248" s="11">
        <f>INDEX(tb_SVI[],MATCH(Table3[[#This Row],[city_name]],tb_SVI[city_name_uf],0),5)</f>
        <v>14872</v>
      </c>
      <c r="F4248">
        <f>INDEX(tb_MHDI[],MATCH(Table3[[#This Row],[city_name]],tb_MHDI[mun_uf],0),5)</f>
        <v>0.71799999999999997</v>
      </c>
      <c r="G4248">
        <f>INDEX(tb_MHDI[],MATCH(Table3[[#This Row],[city_name]],tb_MHDI[mun_uf],0),6)</f>
        <v>0.70699999999999996</v>
      </c>
      <c r="H4248">
        <f>INDEX(tb_MHDI[],MATCH(Table3[[#This Row],[city_name]],tb_MHDI[mun_uf],0),7)</f>
        <v>0.83899999999999997</v>
      </c>
      <c r="I4248">
        <f>INDEX(tb_MHDI[],MATCH(Table3[[#This Row],[city_name]],tb_MHDI[mun_uf],0),8)</f>
        <v>0.625</v>
      </c>
      <c r="J4248">
        <f>_xlfn.NUMBERVALUE(INDEX(tb_SVI[],MATCH(Table3[[#This Row],[city_name]],tb_SVI[city_name_uf],0),8),".")</f>
        <v>0.24199999999999999</v>
      </c>
      <c r="K4248">
        <f>_xlfn.NUMBERVALUE(INDEX(tb_SVI[],MATCH(Table3[[#This Row],[city_name]],tb_SVI[city_name_uf],0),9),".")</f>
        <v>4.1000000000000002E-2</v>
      </c>
      <c r="L4248">
        <f>_xlfn.NUMBERVALUE(INDEX(tb_SVI[],MATCH(Table3[[#This Row],[city_name]],tb_SVI[city_name_uf],0),10),".")</f>
        <v>0.36899999999999999</v>
      </c>
      <c r="M4248">
        <f>_xlfn.NUMBERVALUE(INDEX(tb_SVI[],MATCH(Table3[[#This Row],[city_name]],tb_SVI[city_name_uf],0),11),".")</f>
        <v>0.315</v>
      </c>
      <c r="N4248" s="14">
        <f>_xlfn.PERCENTRANK.INC(Table3[MHDI_tot],Table3[[#This Row],[MHDI_tot]],3)</f>
        <v>0.749</v>
      </c>
    </row>
    <row r="4249" spans="1:14" hidden="1" x14ac:dyDescent="0.2">
      <c r="A4249" t="str">
        <f>SVI!F4249</f>
        <v>Cianorte/PR</v>
      </c>
      <c r="B4249" t="str">
        <f>INDEX(tb_SVI[],MATCH(Table3[[#This Row],[ibge_cod]],tb_SVI[Município],0),1)</f>
        <v>PR</v>
      </c>
      <c r="C4249" t="str">
        <f>INDEX(tb_SVI[],MATCH(Table3[[#This Row],[city_name]],tb_SVI[city_name_uf],0),3)</f>
        <v>4105508</v>
      </c>
      <c r="D4249" t="s">
        <v>21878</v>
      </c>
      <c r="E4249" s="11">
        <f>INDEX(tb_SVI[],MATCH(Table3[[#This Row],[city_name]],tb_SVI[city_name_uf],0),5)</f>
        <v>83816</v>
      </c>
      <c r="F4249">
        <f>INDEX(tb_MHDI[],MATCH(Table3[[#This Row],[city_name]],tb_MHDI[mun_uf],0),5)</f>
        <v>0.755</v>
      </c>
      <c r="G4249">
        <f>INDEX(tb_MHDI[],MATCH(Table3[[#This Row],[city_name]],tb_MHDI[mun_uf],0),6)</f>
        <v>0.747</v>
      </c>
      <c r="H4249">
        <f>INDEX(tb_MHDI[],MATCH(Table3[[#This Row],[city_name]],tb_MHDI[mun_uf],0),7)</f>
        <v>0.84099999999999997</v>
      </c>
      <c r="I4249">
        <f>INDEX(tb_MHDI[],MATCH(Table3[[#This Row],[city_name]],tb_MHDI[mun_uf],0),8)</f>
        <v>0.68500000000000005</v>
      </c>
      <c r="J4249">
        <f>_xlfn.NUMBERVALUE(INDEX(tb_SVI[],MATCH(Table3[[#This Row],[city_name]],tb_SVI[city_name_uf],0),8),".")</f>
        <v>0.186</v>
      </c>
      <c r="K4249">
        <f>_xlfn.NUMBERVALUE(INDEX(tb_SVI[],MATCH(Table3[[#This Row],[city_name]],tb_SVI[city_name_uf],0),9),".")</f>
        <v>0.10199999999999999</v>
      </c>
      <c r="L4249">
        <f>_xlfn.NUMBERVALUE(INDEX(tb_SVI[],MATCH(Table3[[#This Row],[city_name]],tb_SVI[city_name_uf],0),10),".")</f>
        <v>0.255</v>
      </c>
      <c r="M4249">
        <f>_xlfn.NUMBERVALUE(INDEX(tb_SVI[],MATCH(Table3[[#This Row],[city_name]],tb_SVI[city_name_uf],0),11),".")</f>
        <v>0.2</v>
      </c>
      <c r="N4249" s="14">
        <f>_xlfn.PERCENTRANK.INC(Table3[MHDI_tot],Table3[[#This Row],[MHDI_tot]],3)</f>
        <v>0.91600000000000004</v>
      </c>
    </row>
    <row r="4250" spans="1:14" hidden="1" x14ac:dyDescent="0.2">
      <c r="A4250" t="str">
        <f>SVI!F4250</f>
        <v>Chopinzinho/PR</v>
      </c>
      <c r="B4250" t="str">
        <f>INDEX(tb_SVI[],MATCH(Table3[[#This Row],[ibge_cod]],tb_SVI[Município],0),1)</f>
        <v>PR</v>
      </c>
      <c r="C4250" t="str">
        <f>INDEX(tb_SVI[],MATCH(Table3[[#This Row],[city_name]],tb_SVI[city_name_uf],0),3)</f>
        <v>4105409</v>
      </c>
      <c r="D4250" t="s">
        <v>21879</v>
      </c>
      <c r="E4250" s="11">
        <f>INDEX(tb_SVI[],MATCH(Table3[[#This Row],[city_name]],tb_SVI[city_name_uf],0),5)</f>
        <v>19167</v>
      </c>
      <c r="F4250">
        <f>INDEX(tb_MHDI[],MATCH(Table3[[#This Row],[city_name]],tb_MHDI[mun_uf],0),5)</f>
        <v>0.74</v>
      </c>
      <c r="G4250">
        <f>INDEX(tb_MHDI[],MATCH(Table3[[#This Row],[city_name]],tb_MHDI[mun_uf],0),6)</f>
        <v>0.74</v>
      </c>
      <c r="H4250">
        <f>INDEX(tb_MHDI[],MATCH(Table3[[#This Row],[city_name]],tb_MHDI[mun_uf],0),7)</f>
        <v>0.81699999999999995</v>
      </c>
      <c r="I4250">
        <f>INDEX(tb_MHDI[],MATCH(Table3[[#This Row],[city_name]],tb_MHDI[mun_uf],0),8)</f>
        <v>0.67100000000000004</v>
      </c>
      <c r="J4250">
        <f>_xlfn.NUMBERVALUE(INDEX(tb_SVI[],MATCH(Table3[[#This Row],[city_name]],tb_SVI[city_name_uf],0),8),".")</f>
        <v>0.249</v>
      </c>
      <c r="K4250">
        <f>_xlfn.NUMBERVALUE(INDEX(tb_SVI[],MATCH(Table3[[#This Row],[city_name]],tb_SVI[city_name_uf],0),9),".")</f>
        <v>9.1999999999999998E-2</v>
      </c>
      <c r="L4250">
        <f>_xlfn.NUMBERVALUE(INDEX(tb_SVI[],MATCH(Table3[[#This Row],[city_name]],tb_SVI[city_name_uf],0),10),".")</f>
        <v>0.32200000000000001</v>
      </c>
      <c r="M4250">
        <f>_xlfn.NUMBERVALUE(INDEX(tb_SVI[],MATCH(Table3[[#This Row],[city_name]],tb_SVI[city_name_uf],0),11),".")</f>
        <v>0.33200000000000002</v>
      </c>
      <c r="N4250" s="14">
        <f>_xlfn.PERCENTRANK.INC(Table3[MHDI_tot],Table3[[#This Row],[MHDI_tot]],3)</f>
        <v>0.85699999999999998</v>
      </c>
    </row>
    <row r="4251" spans="1:14" hidden="1" x14ac:dyDescent="0.2">
      <c r="A4251" t="str">
        <f>SVI!F4251</f>
        <v>Centenário do Sul/PR</v>
      </c>
      <c r="B4251" t="str">
        <f>INDEX(tb_SVI[],MATCH(Table3[[#This Row],[ibge_cod]],tb_SVI[Município],0),1)</f>
        <v>PR</v>
      </c>
      <c r="C4251" t="str">
        <f>INDEX(tb_SVI[],MATCH(Table3[[#This Row],[city_name]],tb_SVI[city_name_uf],0),3)</f>
        <v>4105102</v>
      </c>
      <c r="D4251" t="s">
        <v>21880</v>
      </c>
      <c r="E4251" s="11">
        <f>INDEX(tb_SVI[],MATCH(Table3[[#This Row],[city_name]],tb_SVI[city_name_uf],0),5)</f>
        <v>10764</v>
      </c>
      <c r="F4251">
        <f>INDEX(tb_MHDI[],MATCH(Table3[[#This Row],[city_name]],tb_MHDI[mun_uf],0),5)</f>
        <v>0.66800000000000004</v>
      </c>
      <c r="G4251">
        <f>INDEX(tb_MHDI[],MATCH(Table3[[#This Row],[city_name]],tb_MHDI[mun_uf],0),6)</f>
        <v>0.68600000000000005</v>
      </c>
      <c r="H4251">
        <f>INDEX(tb_MHDI[],MATCH(Table3[[#This Row],[city_name]],tb_MHDI[mun_uf],0),7)</f>
        <v>0.79100000000000004</v>
      </c>
      <c r="I4251">
        <f>INDEX(tb_MHDI[],MATCH(Table3[[#This Row],[city_name]],tb_MHDI[mun_uf],0),8)</f>
        <v>0.54900000000000004</v>
      </c>
      <c r="J4251">
        <f>_xlfn.NUMBERVALUE(INDEX(tb_SVI[],MATCH(Table3[[#This Row],[city_name]],tb_SVI[city_name_uf],0),8),".")</f>
        <v>0.34899999999999998</v>
      </c>
      <c r="K4251">
        <f>_xlfn.NUMBERVALUE(INDEX(tb_SVI[],MATCH(Table3[[#This Row],[city_name]],tb_SVI[city_name_uf],0),9),".")</f>
        <v>0.40899999999999997</v>
      </c>
      <c r="L4251">
        <f>_xlfn.NUMBERVALUE(INDEX(tb_SVI[],MATCH(Table3[[#This Row],[city_name]],tb_SVI[city_name_uf],0),10),".")</f>
        <v>0.38300000000000001</v>
      </c>
      <c r="M4251">
        <f>_xlfn.NUMBERVALUE(INDEX(tb_SVI[],MATCH(Table3[[#This Row],[city_name]],tb_SVI[city_name_uf],0),11),".")</f>
        <v>0.255</v>
      </c>
      <c r="N4251" s="14">
        <f>_xlfn.PERCENTRANK.INC(Table3[MHDI_tot],Table3[[#This Row],[MHDI_tot]],3)</f>
        <v>0.50800000000000001</v>
      </c>
    </row>
    <row r="4252" spans="1:14" hidden="1" x14ac:dyDescent="0.2">
      <c r="A4252" t="str">
        <f>SVI!F4252</f>
        <v>Catanduvas/PR</v>
      </c>
      <c r="B4252" t="str">
        <f>INDEX(tb_SVI[],MATCH(Table3[[#This Row],[ibge_cod]],tb_SVI[Município],0),1)</f>
        <v>PR</v>
      </c>
      <c r="C4252" t="str">
        <f>INDEX(tb_SVI[],MATCH(Table3[[#This Row],[city_name]],tb_SVI[city_name_uf],0),3)</f>
        <v>4105003</v>
      </c>
      <c r="D4252" t="s">
        <v>21881</v>
      </c>
      <c r="E4252" s="11">
        <f>INDEX(tb_SVI[],MATCH(Table3[[#This Row],[city_name]],tb_SVI[city_name_uf],0),5)</f>
        <v>10167</v>
      </c>
      <c r="F4252">
        <f>INDEX(tb_MHDI[],MATCH(Table3[[#This Row],[city_name]],tb_MHDI[mun_uf],0),5)</f>
        <v>0.67800000000000005</v>
      </c>
      <c r="G4252">
        <f>INDEX(tb_MHDI[],MATCH(Table3[[#This Row],[city_name]],tb_MHDI[mun_uf],0),6)</f>
        <v>0.67700000000000005</v>
      </c>
      <c r="H4252">
        <f>INDEX(tb_MHDI[],MATCH(Table3[[#This Row],[city_name]],tb_MHDI[mun_uf],0),7)</f>
        <v>0.80500000000000005</v>
      </c>
      <c r="I4252">
        <f>INDEX(tb_MHDI[],MATCH(Table3[[#This Row],[city_name]],tb_MHDI[mun_uf],0),8)</f>
        <v>0.57299999999999995</v>
      </c>
      <c r="J4252">
        <f>_xlfn.NUMBERVALUE(INDEX(tb_SVI[],MATCH(Table3[[#This Row],[city_name]],tb_SVI[city_name_uf],0),8),".")</f>
        <v>0.34599999999999997</v>
      </c>
      <c r="K4252">
        <f>_xlfn.NUMBERVALUE(INDEX(tb_SVI[],MATCH(Table3[[#This Row],[city_name]],tb_SVI[city_name_uf],0),9),".")</f>
        <v>0.24299999999999999</v>
      </c>
      <c r="L4252">
        <f>_xlfn.NUMBERVALUE(INDEX(tb_SVI[],MATCH(Table3[[#This Row],[city_name]],tb_SVI[city_name_uf],0),10),".")</f>
        <v>0.41599999999999998</v>
      </c>
      <c r="M4252">
        <f>_xlfn.NUMBERVALUE(INDEX(tb_SVI[],MATCH(Table3[[#This Row],[city_name]],tb_SVI[city_name_uf],0),11),".")</f>
        <v>0.379</v>
      </c>
      <c r="N4252" s="14">
        <f>_xlfn.PERCENTRANK.INC(Table3[MHDI_tot],Table3[[#This Row],[MHDI_tot]],3)</f>
        <v>0.55000000000000004</v>
      </c>
    </row>
    <row r="4253" spans="1:14" hidden="1" x14ac:dyDescent="0.2">
      <c r="A4253" t="str">
        <f>SVI!F4253</f>
        <v>Castro/PR</v>
      </c>
      <c r="B4253" t="str">
        <f>INDEX(tb_SVI[],MATCH(Table3[[#This Row],[ibge_cod]],tb_SVI[Município],0),1)</f>
        <v>PR</v>
      </c>
      <c r="C4253" t="str">
        <f>INDEX(tb_SVI[],MATCH(Table3[[#This Row],[city_name]],tb_SVI[city_name_uf],0),3)</f>
        <v>4104907</v>
      </c>
      <c r="D4253" t="s">
        <v>21882</v>
      </c>
      <c r="E4253" s="11">
        <f>INDEX(tb_SVI[],MATCH(Table3[[#This Row],[city_name]],tb_SVI[city_name_uf],0),5)</f>
        <v>71809</v>
      </c>
      <c r="F4253">
        <f>INDEX(tb_MHDI[],MATCH(Table3[[#This Row],[city_name]],tb_MHDI[mun_uf],0),5)</f>
        <v>0.70299999999999996</v>
      </c>
      <c r="G4253">
        <f>INDEX(tb_MHDI[],MATCH(Table3[[#This Row],[city_name]],tb_MHDI[mun_uf],0),6)</f>
        <v>0.70399999999999996</v>
      </c>
      <c r="H4253">
        <f>INDEX(tb_MHDI[],MATCH(Table3[[#This Row],[city_name]],tb_MHDI[mun_uf],0),7)</f>
        <v>0.82299999999999995</v>
      </c>
      <c r="I4253">
        <f>INDEX(tb_MHDI[],MATCH(Table3[[#This Row],[city_name]],tb_MHDI[mun_uf],0),8)</f>
        <v>0.6</v>
      </c>
      <c r="J4253">
        <f>_xlfn.NUMBERVALUE(INDEX(tb_SVI[],MATCH(Table3[[#This Row],[city_name]],tb_SVI[city_name_uf],0),8),".")</f>
        <v>0.26300000000000001</v>
      </c>
      <c r="K4253">
        <f>_xlfn.NUMBERVALUE(INDEX(tb_SVI[],MATCH(Table3[[#This Row],[city_name]],tb_SVI[city_name_uf],0),9),".")</f>
        <v>9.9000000000000005E-2</v>
      </c>
      <c r="L4253">
        <f>_xlfn.NUMBERVALUE(INDEX(tb_SVI[],MATCH(Table3[[#This Row],[city_name]],tb_SVI[city_name_uf],0),10),".")</f>
        <v>0.39200000000000002</v>
      </c>
      <c r="M4253">
        <f>_xlfn.NUMBERVALUE(INDEX(tb_SVI[],MATCH(Table3[[#This Row],[city_name]],tb_SVI[city_name_uf],0),11),".")</f>
        <v>0.29799999999999999</v>
      </c>
      <c r="N4253" s="14">
        <f>_xlfn.PERCENTRANK.INC(Table3[MHDI_tot],Table3[[#This Row],[MHDI_tot]],3)</f>
        <v>0.66900000000000004</v>
      </c>
    </row>
    <row r="4254" spans="1:14" hidden="1" x14ac:dyDescent="0.2">
      <c r="A4254" t="str">
        <f>SVI!F4254</f>
        <v>Cascavel/PR</v>
      </c>
      <c r="B4254" t="str">
        <f>INDEX(tb_SVI[],MATCH(Table3[[#This Row],[ibge_cod]],tb_SVI[Município],0),1)</f>
        <v>PR</v>
      </c>
      <c r="C4254" t="str">
        <f>INDEX(tb_SVI[],MATCH(Table3[[#This Row],[city_name]],tb_SVI[city_name_uf],0),3)</f>
        <v>4104808</v>
      </c>
      <c r="D4254" t="s">
        <v>21883</v>
      </c>
      <c r="E4254" s="11">
        <f>INDEX(tb_SVI[],MATCH(Table3[[#This Row],[city_name]],tb_SVI[city_name_uf],0),5)</f>
        <v>332333</v>
      </c>
      <c r="F4254">
        <f>INDEX(tb_MHDI[],MATCH(Table3[[#This Row],[city_name]],tb_MHDI[mun_uf],0),5)</f>
        <v>0.78200000000000003</v>
      </c>
      <c r="G4254">
        <f>INDEX(tb_MHDI[],MATCH(Table3[[#This Row],[city_name]],tb_MHDI[mun_uf],0),6)</f>
        <v>0.77600000000000002</v>
      </c>
      <c r="H4254">
        <f>INDEX(tb_MHDI[],MATCH(Table3[[#This Row],[city_name]],tb_MHDI[mun_uf],0),7)</f>
        <v>0.84599999999999997</v>
      </c>
      <c r="I4254">
        <f>INDEX(tb_MHDI[],MATCH(Table3[[#This Row],[city_name]],tb_MHDI[mun_uf],0),8)</f>
        <v>0.72799999999999998</v>
      </c>
      <c r="J4254">
        <f>_xlfn.NUMBERVALUE(INDEX(tb_SVI[],MATCH(Table3[[#This Row],[city_name]],tb_SVI[city_name_uf],0),8),".")</f>
        <v>0.21199999999999999</v>
      </c>
      <c r="K4254">
        <f>_xlfn.NUMBERVALUE(INDEX(tb_SVI[],MATCH(Table3[[#This Row],[city_name]],tb_SVI[city_name_uf],0),9),".")</f>
        <v>0.183</v>
      </c>
      <c r="L4254">
        <f>_xlfn.NUMBERVALUE(INDEX(tb_SVI[],MATCH(Table3[[#This Row],[city_name]],tb_SVI[city_name_uf],0),10),".")</f>
        <v>0.26400000000000001</v>
      </c>
      <c r="M4254">
        <f>_xlfn.NUMBERVALUE(INDEX(tb_SVI[],MATCH(Table3[[#This Row],[city_name]],tb_SVI[city_name_uf],0),11),".")</f>
        <v>0.19</v>
      </c>
      <c r="N4254" s="14">
        <f>_xlfn.PERCENTRANK.INC(Table3[MHDI_tot],Table3[[#This Row],[MHDI_tot]],3)</f>
        <v>0.97799999999999998</v>
      </c>
    </row>
    <row r="4255" spans="1:14" hidden="1" x14ac:dyDescent="0.2">
      <c r="A4255" t="str">
        <f>SVI!F4255</f>
        <v>Carlópolis/PR</v>
      </c>
      <c r="B4255" t="str">
        <f>INDEX(tb_SVI[],MATCH(Table3[[#This Row],[ibge_cod]],tb_SVI[Município],0),1)</f>
        <v>PR</v>
      </c>
      <c r="C4255" t="str">
        <f>INDEX(tb_SVI[],MATCH(Table3[[#This Row],[city_name]],tb_SVI[city_name_uf],0),3)</f>
        <v>4104709</v>
      </c>
      <c r="D4255" t="s">
        <v>21884</v>
      </c>
      <c r="E4255" s="11">
        <f>INDEX(tb_SVI[],MATCH(Table3[[#This Row],[city_name]],tb_SVI[city_name_uf],0),5)</f>
        <v>14356</v>
      </c>
      <c r="F4255">
        <f>INDEX(tb_MHDI[],MATCH(Table3[[#This Row],[city_name]],tb_MHDI[mun_uf],0),5)</f>
        <v>0.71299999999999997</v>
      </c>
      <c r="G4255">
        <f>INDEX(tb_MHDI[],MATCH(Table3[[#This Row],[city_name]],tb_MHDI[mun_uf],0),6)</f>
        <v>0.69599999999999995</v>
      </c>
      <c r="H4255">
        <f>INDEX(tb_MHDI[],MATCH(Table3[[#This Row],[city_name]],tb_MHDI[mun_uf],0),7)</f>
        <v>0.83199999999999996</v>
      </c>
      <c r="I4255">
        <f>INDEX(tb_MHDI[],MATCH(Table3[[#This Row],[city_name]],tb_MHDI[mun_uf],0),8)</f>
        <v>0.625</v>
      </c>
      <c r="J4255">
        <f>_xlfn.NUMBERVALUE(INDEX(tb_SVI[],MATCH(Table3[[#This Row],[city_name]],tb_SVI[city_name_uf],0),8),".")</f>
        <v>0.215</v>
      </c>
      <c r="K4255">
        <f>_xlfn.NUMBERVALUE(INDEX(tb_SVI[],MATCH(Table3[[#This Row],[city_name]],tb_SVI[city_name_uf],0),9),".")</f>
        <v>9.2999999999999999E-2</v>
      </c>
      <c r="L4255">
        <f>_xlfn.NUMBERVALUE(INDEX(tb_SVI[],MATCH(Table3[[#This Row],[city_name]],tb_SVI[city_name_uf],0),10),".")</f>
        <v>0.26200000000000001</v>
      </c>
      <c r="M4255">
        <f>_xlfn.NUMBERVALUE(INDEX(tb_SVI[],MATCH(Table3[[#This Row],[city_name]],tb_SVI[city_name_uf],0),11),".")</f>
        <v>0.28999999999999998</v>
      </c>
      <c r="N4255" s="14">
        <f>_xlfn.PERCENTRANK.INC(Table3[MHDI_tot],Table3[[#This Row],[MHDI_tot]],3)</f>
        <v>0.72199999999999998</v>
      </c>
    </row>
    <row r="4256" spans="1:14" hidden="1" x14ac:dyDescent="0.2">
      <c r="A4256" t="str">
        <f>SVI!F4256</f>
        <v>Carambeí/PR</v>
      </c>
      <c r="B4256" t="str">
        <f>INDEX(tb_SVI[],MATCH(Table3[[#This Row],[ibge_cod]],tb_SVI[Município],0),1)</f>
        <v>PR</v>
      </c>
      <c r="C4256" t="str">
        <f>INDEX(tb_SVI[],MATCH(Table3[[#This Row],[city_name]],tb_SVI[city_name_uf],0),3)</f>
        <v>4104659</v>
      </c>
      <c r="D4256" t="s">
        <v>21885</v>
      </c>
      <c r="E4256" s="11">
        <f>INDEX(tb_SVI[],MATCH(Table3[[#This Row],[city_name]],tb_SVI[city_name_uf],0),5)</f>
        <v>23825</v>
      </c>
      <c r="F4256">
        <f>INDEX(tb_MHDI[],MATCH(Table3[[#This Row],[city_name]],tb_MHDI[mun_uf],0),5)</f>
        <v>0.72799999999999998</v>
      </c>
      <c r="G4256">
        <f>INDEX(tb_MHDI[],MATCH(Table3[[#This Row],[city_name]],tb_MHDI[mun_uf],0),6)</f>
        <v>0.72099999999999997</v>
      </c>
      <c r="H4256">
        <f>INDEX(tb_MHDI[],MATCH(Table3[[#This Row],[city_name]],tb_MHDI[mun_uf],0),7)</f>
        <v>0.83599999999999997</v>
      </c>
      <c r="I4256">
        <f>INDEX(tb_MHDI[],MATCH(Table3[[#This Row],[city_name]],tb_MHDI[mun_uf],0),8)</f>
        <v>0.64</v>
      </c>
      <c r="J4256">
        <f>_xlfn.NUMBERVALUE(INDEX(tb_SVI[],MATCH(Table3[[#This Row],[city_name]],tb_SVI[city_name_uf],0),8),".")</f>
        <v>0.186</v>
      </c>
      <c r="K4256">
        <f>_xlfn.NUMBERVALUE(INDEX(tb_SVI[],MATCH(Table3[[#This Row],[city_name]],tb_SVI[city_name_uf],0),9),".")</f>
        <v>5.0000000000000001E-3</v>
      </c>
      <c r="L4256">
        <f>_xlfn.NUMBERVALUE(INDEX(tb_SVI[],MATCH(Table3[[#This Row],[city_name]],tb_SVI[city_name_uf],0),10),".")</f>
        <v>0.318</v>
      </c>
      <c r="M4256">
        <f>_xlfn.NUMBERVALUE(INDEX(tb_SVI[],MATCH(Table3[[#This Row],[city_name]],tb_SVI[city_name_uf],0),11),".")</f>
        <v>0.23599999999999999</v>
      </c>
      <c r="N4256" s="14">
        <f>_xlfn.PERCENTRANK.INC(Table3[MHDI_tot],Table3[[#This Row],[MHDI_tot]],3)</f>
        <v>0.80100000000000005</v>
      </c>
    </row>
    <row r="4257" spans="1:14" hidden="1" x14ac:dyDescent="0.2">
      <c r="A4257" t="str">
        <f>SVI!F4257</f>
        <v>Capitão Leônidas Marques/PR</v>
      </c>
      <c r="B4257" t="str">
        <f>INDEX(tb_SVI[],MATCH(Table3[[#This Row],[ibge_cod]],tb_SVI[Município],0),1)</f>
        <v>PR</v>
      </c>
      <c r="C4257" t="str">
        <f>INDEX(tb_SVI[],MATCH(Table3[[#This Row],[city_name]],tb_SVI[city_name_uf],0),3)</f>
        <v>4104600</v>
      </c>
      <c r="D4257" t="s">
        <v>21886</v>
      </c>
      <c r="E4257" s="11">
        <f>INDEX(tb_SVI[],MATCH(Table3[[#This Row],[city_name]],tb_SVI[city_name_uf],0),5)</f>
        <v>15834</v>
      </c>
      <c r="F4257">
        <f>INDEX(tb_MHDI[],MATCH(Table3[[#This Row],[city_name]],tb_MHDI[mun_uf],0),5)</f>
        <v>0.71599999999999997</v>
      </c>
      <c r="G4257">
        <f>INDEX(tb_MHDI[],MATCH(Table3[[#This Row],[city_name]],tb_MHDI[mun_uf],0),6)</f>
        <v>0.71199999999999997</v>
      </c>
      <c r="H4257">
        <f>INDEX(tb_MHDI[],MATCH(Table3[[#This Row],[city_name]],tb_MHDI[mun_uf],0),7)</f>
        <v>0.82899999999999996</v>
      </c>
      <c r="I4257">
        <f>INDEX(tb_MHDI[],MATCH(Table3[[#This Row],[city_name]],tb_MHDI[mun_uf],0),8)</f>
        <v>0.623</v>
      </c>
      <c r="J4257">
        <f>_xlfn.NUMBERVALUE(INDEX(tb_SVI[],MATCH(Table3[[#This Row],[city_name]],tb_SVI[city_name_uf],0),8),".")</f>
        <v>0.27500000000000002</v>
      </c>
      <c r="K4257">
        <f>_xlfn.NUMBERVALUE(INDEX(tb_SVI[],MATCH(Table3[[#This Row],[city_name]],tb_SVI[city_name_uf],0),9),".")</f>
        <v>9.2999999999999999E-2</v>
      </c>
      <c r="L4257">
        <f>_xlfn.NUMBERVALUE(INDEX(tb_SVI[],MATCH(Table3[[#This Row],[city_name]],tb_SVI[city_name_uf],0),10),".")</f>
        <v>0.4</v>
      </c>
      <c r="M4257">
        <f>_xlfn.NUMBERVALUE(INDEX(tb_SVI[],MATCH(Table3[[#This Row],[city_name]],tb_SVI[city_name_uf],0),11),".")</f>
        <v>0.33100000000000002</v>
      </c>
      <c r="N4257" s="14">
        <f>_xlfn.PERCENTRANK.INC(Table3[MHDI_tot],Table3[[#This Row],[MHDI_tot]],3)</f>
        <v>0.73899999999999999</v>
      </c>
    </row>
    <row r="4258" spans="1:14" hidden="1" x14ac:dyDescent="0.2">
      <c r="A4258" t="str">
        <f>SVI!F4258</f>
        <v>Capanema/PR</v>
      </c>
      <c r="B4258" t="str">
        <f>INDEX(tb_SVI[],MATCH(Table3[[#This Row],[ibge_cod]],tb_SVI[Município],0),1)</f>
        <v>PR</v>
      </c>
      <c r="C4258" t="str">
        <f>INDEX(tb_SVI[],MATCH(Table3[[#This Row],[city_name]],tb_SVI[city_name_uf],0),3)</f>
        <v>4104501</v>
      </c>
      <c r="D4258" t="s">
        <v>21887</v>
      </c>
      <c r="E4258" s="11">
        <f>INDEX(tb_SVI[],MATCH(Table3[[#This Row],[city_name]],tb_SVI[city_name_uf],0),5)</f>
        <v>19148</v>
      </c>
      <c r="F4258">
        <f>INDEX(tb_MHDI[],MATCH(Table3[[#This Row],[city_name]],tb_MHDI[mun_uf],0),5)</f>
        <v>0.70599999999999996</v>
      </c>
      <c r="G4258">
        <f>INDEX(tb_MHDI[],MATCH(Table3[[#This Row],[city_name]],tb_MHDI[mun_uf],0),6)</f>
        <v>0.71899999999999997</v>
      </c>
      <c r="H4258">
        <f>INDEX(tb_MHDI[],MATCH(Table3[[#This Row],[city_name]],tb_MHDI[mun_uf],0),7)</f>
        <v>0.80100000000000005</v>
      </c>
      <c r="I4258">
        <f>INDEX(tb_MHDI[],MATCH(Table3[[#This Row],[city_name]],tb_MHDI[mun_uf],0),8)</f>
        <v>0.61099999999999999</v>
      </c>
      <c r="J4258">
        <f>_xlfn.NUMBERVALUE(INDEX(tb_SVI[],MATCH(Table3[[#This Row],[city_name]],tb_SVI[city_name_uf],0),8),".")</f>
        <v>0.249</v>
      </c>
      <c r="K4258">
        <f>_xlfn.NUMBERVALUE(INDEX(tb_SVI[],MATCH(Table3[[#This Row],[city_name]],tb_SVI[city_name_uf],0),9),".")</f>
        <v>0.09</v>
      </c>
      <c r="L4258">
        <f>_xlfn.NUMBERVALUE(INDEX(tb_SVI[],MATCH(Table3[[#This Row],[city_name]],tb_SVI[city_name_uf],0),10),".")</f>
        <v>0.28799999999999998</v>
      </c>
      <c r="M4258">
        <f>_xlfn.NUMBERVALUE(INDEX(tb_SVI[],MATCH(Table3[[#This Row],[city_name]],tb_SVI[city_name_uf],0),11),".")</f>
        <v>0.37</v>
      </c>
      <c r="N4258" s="14">
        <f>_xlfn.PERCENTRANK.INC(Table3[MHDI_tot],Table3[[#This Row],[MHDI_tot]],3)</f>
        <v>0.68400000000000005</v>
      </c>
    </row>
    <row r="4259" spans="1:14" hidden="1" x14ac:dyDescent="0.2">
      <c r="A4259" t="str">
        <f>SVI!F4259</f>
        <v>Cantagalo/PR</v>
      </c>
      <c r="B4259" t="str">
        <f>INDEX(tb_SVI[],MATCH(Table3[[#This Row],[ibge_cod]],tb_SVI[Município],0),1)</f>
        <v>PR</v>
      </c>
      <c r="C4259" t="str">
        <f>INDEX(tb_SVI[],MATCH(Table3[[#This Row],[city_name]],tb_SVI[city_name_uf],0),3)</f>
        <v>4104451</v>
      </c>
      <c r="D4259" t="s">
        <v>21888</v>
      </c>
      <c r="E4259" s="11">
        <f>INDEX(tb_SVI[],MATCH(Table3[[#This Row],[city_name]],tb_SVI[city_name_uf],0),5)</f>
        <v>13329</v>
      </c>
      <c r="F4259">
        <f>INDEX(tb_MHDI[],MATCH(Table3[[#This Row],[city_name]],tb_MHDI[mun_uf],0),5)</f>
        <v>0.63500000000000001</v>
      </c>
      <c r="G4259">
        <f>INDEX(tb_MHDI[],MATCH(Table3[[#This Row],[city_name]],tb_MHDI[mun_uf],0),6)</f>
        <v>0.63800000000000001</v>
      </c>
      <c r="H4259">
        <f>INDEX(tb_MHDI[],MATCH(Table3[[#This Row],[city_name]],tb_MHDI[mun_uf],0),7)</f>
        <v>0.76800000000000002</v>
      </c>
      <c r="I4259">
        <f>INDEX(tb_MHDI[],MATCH(Table3[[#This Row],[city_name]],tb_MHDI[mun_uf],0),8)</f>
        <v>0.52200000000000002</v>
      </c>
      <c r="J4259">
        <f>_xlfn.NUMBERVALUE(INDEX(tb_SVI[],MATCH(Table3[[#This Row],[city_name]],tb_SVI[city_name_uf],0),8),".")</f>
        <v>0.35899999999999999</v>
      </c>
      <c r="K4259">
        <f>_xlfn.NUMBERVALUE(INDEX(tb_SVI[],MATCH(Table3[[#This Row],[city_name]],tb_SVI[city_name_uf],0),9),".")</f>
        <v>0.191</v>
      </c>
      <c r="L4259">
        <f>_xlfn.NUMBERVALUE(INDEX(tb_SVI[],MATCH(Table3[[#This Row],[city_name]],tb_SVI[city_name_uf],0),10),".")</f>
        <v>0.48699999999999999</v>
      </c>
      <c r="M4259">
        <f>_xlfn.NUMBERVALUE(INDEX(tb_SVI[],MATCH(Table3[[#This Row],[city_name]],tb_SVI[city_name_uf],0),11),".")</f>
        <v>0.39900000000000002</v>
      </c>
      <c r="N4259" s="14">
        <f>_xlfn.PERCENTRANK.INC(Table3[MHDI_tot],Table3[[#This Row],[MHDI_tot]],3)</f>
        <v>0.38800000000000001</v>
      </c>
    </row>
    <row r="4260" spans="1:14" hidden="1" x14ac:dyDescent="0.2">
      <c r="A4260" t="str">
        <f>SVI!F4260</f>
        <v>Candói/PR</v>
      </c>
      <c r="B4260" t="str">
        <f>INDEX(tb_SVI[],MATCH(Table3[[#This Row],[ibge_cod]],tb_SVI[Município],0),1)</f>
        <v>PR</v>
      </c>
      <c r="C4260" t="str">
        <f>INDEX(tb_SVI[],MATCH(Table3[[#This Row],[city_name]],tb_SVI[city_name_uf],0),3)</f>
        <v>4104428</v>
      </c>
      <c r="D4260" t="s">
        <v>21889</v>
      </c>
      <c r="E4260" s="11">
        <f>INDEX(tb_SVI[],MATCH(Table3[[#This Row],[city_name]],tb_SVI[city_name_uf],0),5)</f>
        <v>16053</v>
      </c>
      <c r="F4260">
        <f>INDEX(tb_MHDI[],MATCH(Table3[[#This Row],[city_name]],tb_MHDI[mun_uf],0),5)</f>
        <v>0.63500000000000001</v>
      </c>
      <c r="G4260">
        <f>INDEX(tb_MHDI[],MATCH(Table3[[#This Row],[city_name]],tb_MHDI[mun_uf],0),6)</f>
        <v>0.65500000000000003</v>
      </c>
      <c r="H4260">
        <f>INDEX(tb_MHDI[],MATCH(Table3[[#This Row],[city_name]],tb_MHDI[mun_uf],0),7)</f>
        <v>0.77800000000000002</v>
      </c>
      <c r="I4260">
        <f>INDEX(tb_MHDI[],MATCH(Table3[[#This Row],[city_name]],tb_MHDI[mun_uf],0),8)</f>
        <v>0.503</v>
      </c>
      <c r="J4260">
        <f>_xlfn.NUMBERVALUE(INDEX(tb_SVI[],MATCH(Table3[[#This Row],[city_name]],tb_SVI[city_name_uf],0),8),".")</f>
        <v>0.32700000000000001</v>
      </c>
      <c r="K4260">
        <f>_xlfn.NUMBERVALUE(INDEX(tb_SVI[],MATCH(Table3[[#This Row],[city_name]],tb_SVI[city_name_uf],0),9),".")</f>
        <v>0.115</v>
      </c>
      <c r="L4260">
        <f>_xlfn.NUMBERVALUE(INDEX(tb_SVI[],MATCH(Table3[[#This Row],[city_name]],tb_SVI[city_name_uf],0),10),".")</f>
        <v>0.47399999999999998</v>
      </c>
      <c r="M4260">
        <f>_xlfn.NUMBERVALUE(INDEX(tb_SVI[],MATCH(Table3[[#This Row],[city_name]],tb_SVI[city_name_uf],0),11),".")</f>
        <v>0.39300000000000002</v>
      </c>
      <c r="N4260" s="14">
        <f>_xlfn.PERCENTRANK.INC(Table3[MHDI_tot],Table3[[#This Row],[MHDI_tot]],3)</f>
        <v>0.38800000000000001</v>
      </c>
    </row>
    <row r="4261" spans="1:14" hidden="1" x14ac:dyDescent="0.2">
      <c r="A4261" t="str">
        <f>SVI!F4261</f>
        <v>Campo Mourão/PR</v>
      </c>
      <c r="B4261" t="str">
        <f>INDEX(tb_SVI[],MATCH(Table3[[#This Row],[ibge_cod]],tb_SVI[Município],0),1)</f>
        <v>PR</v>
      </c>
      <c r="C4261" t="str">
        <f>INDEX(tb_SVI[],MATCH(Table3[[#This Row],[city_name]],tb_SVI[city_name_uf],0),3)</f>
        <v>4104303</v>
      </c>
      <c r="D4261" t="s">
        <v>21890</v>
      </c>
      <c r="E4261" s="11">
        <f>INDEX(tb_SVI[],MATCH(Table3[[#This Row],[city_name]],tb_SVI[city_name_uf],0),5)</f>
        <v>95488</v>
      </c>
      <c r="F4261">
        <f>INDEX(tb_MHDI[],MATCH(Table3[[#This Row],[city_name]],tb_MHDI[mun_uf],0),5)</f>
        <v>0.75700000000000001</v>
      </c>
      <c r="G4261">
        <f>INDEX(tb_MHDI[],MATCH(Table3[[#This Row],[city_name]],tb_MHDI[mun_uf],0),6)</f>
        <v>0.749</v>
      </c>
      <c r="H4261">
        <f>INDEX(tb_MHDI[],MATCH(Table3[[#This Row],[city_name]],tb_MHDI[mun_uf],0),7)</f>
        <v>0.84099999999999997</v>
      </c>
      <c r="I4261">
        <f>INDEX(tb_MHDI[],MATCH(Table3[[#This Row],[city_name]],tb_MHDI[mun_uf],0),8)</f>
        <v>0.68899999999999995</v>
      </c>
      <c r="J4261">
        <f>_xlfn.NUMBERVALUE(INDEX(tb_SVI[],MATCH(Table3[[#This Row],[city_name]],tb_SVI[city_name_uf],0),8),".")</f>
        <v>0.192</v>
      </c>
      <c r="K4261">
        <f>_xlfn.NUMBERVALUE(INDEX(tb_SVI[],MATCH(Table3[[#This Row],[city_name]],tb_SVI[city_name_uf],0),9),".")</f>
        <v>0.122</v>
      </c>
      <c r="L4261">
        <f>_xlfn.NUMBERVALUE(INDEX(tb_SVI[],MATCH(Table3[[#This Row],[city_name]],tb_SVI[city_name_uf],0),10),".")</f>
        <v>0.24099999999999999</v>
      </c>
      <c r="M4261">
        <f>_xlfn.NUMBERVALUE(INDEX(tb_SVI[],MATCH(Table3[[#This Row],[city_name]],tb_SVI[city_name_uf],0),11),".")</f>
        <v>0.214</v>
      </c>
      <c r="N4261" s="14">
        <f>_xlfn.PERCENTRANK.INC(Table3[MHDI_tot],Table3[[#This Row],[MHDI_tot]],3)</f>
        <v>0.92100000000000004</v>
      </c>
    </row>
    <row r="4262" spans="1:14" hidden="1" x14ac:dyDescent="0.2">
      <c r="A4262" t="str">
        <f>SVI!F4262</f>
        <v>Campo Bonito/PR</v>
      </c>
      <c r="B4262" t="str">
        <f>INDEX(tb_SVI[],MATCH(Table3[[#This Row],[ibge_cod]],tb_SVI[Município],0),1)</f>
        <v>PR</v>
      </c>
      <c r="C4262" t="str">
        <f>INDEX(tb_SVI[],MATCH(Table3[[#This Row],[city_name]],tb_SVI[city_name_uf],0),3)</f>
        <v>4104055</v>
      </c>
      <c r="D4262" t="s">
        <v>21891</v>
      </c>
      <c r="E4262" s="11">
        <f>INDEX(tb_SVI[],MATCH(Table3[[#This Row],[city_name]],tb_SVI[city_name_uf],0),5)</f>
        <v>3763</v>
      </c>
      <c r="F4262">
        <f>INDEX(tb_MHDI[],MATCH(Table3[[#This Row],[city_name]],tb_MHDI[mun_uf],0),5)</f>
        <v>0.68100000000000005</v>
      </c>
      <c r="G4262">
        <f>INDEX(tb_MHDI[],MATCH(Table3[[#This Row],[city_name]],tb_MHDI[mun_uf],0),6)</f>
        <v>0.69</v>
      </c>
      <c r="H4262">
        <f>INDEX(tb_MHDI[],MATCH(Table3[[#This Row],[city_name]],tb_MHDI[mun_uf],0),7)</f>
        <v>0.81299999999999994</v>
      </c>
      <c r="I4262">
        <f>INDEX(tb_MHDI[],MATCH(Table3[[#This Row],[city_name]],tb_MHDI[mun_uf],0),8)</f>
        <v>0.56200000000000006</v>
      </c>
      <c r="J4262">
        <f>_xlfn.NUMBERVALUE(INDEX(tb_SVI[],MATCH(Table3[[#This Row],[city_name]],tb_SVI[city_name_uf],0),8),".")</f>
        <v>0.39400000000000002</v>
      </c>
      <c r="K4262">
        <f>_xlfn.NUMBERVALUE(INDEX(tb_SVI[],MATCH(Table3[[#This Row],[city_name]],tb_SVI[city_name_uf],0),9),".")</f>
        <v>0.37</v>
      </c>
      <c r="L4262">
        <f>_xlfn.NUMBERVALUE(INDEX(tb_SVI[],MATCH(Table3[[#This Row],[city_name]],tb_SVI[city_name_uf],0),10),".")</f>
        <v>0.42099999999999999</v>
      </c>
      <c r="M4262">
        <f>_xlfn.NUMBERVALUE(INDEX(tb_SVI[],MATCH(Table3[[#This Row],[city_name]],tb_SVI[city_name_uf],0),11),".")</f>
        <v>0.39200000000000002</v>
      </c>
      <c r="N4262" s="14">
        <f>_xlfn.PERCENTRANK.INC(Table3[MHDI_tot],Table3[[#This Row],[MHDI_tot]],3)</f>
        <v>0.56200000000000006</v>
      </c>
    </row>
    <row r="4263" spans="1:14" hidden="1" x14ac:dyDescent="0.2">
      <c r="A4263" t="str">
        <f>SVI!F4263</f>
        <v>Campina do Simão/PR</v>
      </c>
      <c r="B4263" t="str">
        <f>INDEX(tb_SVI[],MATCH(Table3[[#This Row],[ibge_cod]],tb_SVI[Município],0),1)</f>
        <v>PR</v>
      </c>
      <c r="C4263" t="str">
        <f>INDEX(tb_SVI[],MATCH(Table3[[#This Row],[city_name]],tb_SVI[city_name_uf],0),3)</f>
        <v>4103958</v>
      </c>
      <c r="D4263" t="s">
        <v>21892</v>
      </c>
      <c r="E4263" s="11">
        <f>INDEX(tb_SVI[],MATCH(Table3[[#This Row],[city_name]],tb_SVI[city_name_uf],0),5)</f>
        <v>3859</v>
      </c>
      <c r="F4263">
        <f>INDEX(tb_MHDI[],MATCH(Table3[[#This Row],[city_name]],tb_MHDI[mun_uf],0),5)</f>
        <v>0.63</v>
      </c>
      <c r="G4263">
        <f>INDEX(tb_MHDI[],MATCH(Table3[[#This Row],[city_name]],tb_MHDI[mun_uf],0),6)</f>
        <v>0.59799999999999998</v>
      </c>
      <c r="H4263">
        <f>INDEX(tb_MHDI[],MATCH(Table3[[#This Row],[city_name]],tb_MHDI[mun_uf],0),7)</f>
        <v>0.79200000000000004</v>
      </c>
      <c r="I4263">
        <f>INDEX(tb_MHDI[],MATCH(Table3[[#This Row],[city_name]],tb_MHDI[mun_uf],0),8)</f>
        <v>0.52700000000000002</v>
      </c>
      <c r="J4263">
        <f>_xlfn.NUMBERVALUE(INDEX(tb_SVI[],MATCH(Table3[[#This Row],[city_name]],tb_SVI[city_name_uf],0),8),".")</f>
        <v>0.35199999999999998</v>
      </c>
      <c r="K4263">
        <f>_xlfn.NUMBERVALUE(INDEX(tb_SVI[],MATCH(Table3[[#This Row],[city_name]],tb_SVI[city_name_uf],0),9),".")</f>
        <v>0.22700000000000001</v>
      </c>
      <c r="L4263">
        <f>_xlfn.NUMBERVALUE(INDEX(tb_SVI[],MATCH(Table3[[#This Row],[city_name]],tb_SVI[city_name_uf],0),10),".")</f>
        <v>0.34599999999999997</v>
      </c>
      <c r="M4263">
        <f>_xlfn.NUMBERVALUE(INDEX(tb_SVI[],MATCH(Table3[[#This Row],[city_name]],tb_SVI[city_name_uf],0),11),".")</f>
        <v>0.48299999999999998</v>
      </c>
      <c r="N4263" s="14">
        <f>_xlfn.PERCENTRANK.INC(Table3[MHDI_tot],Table3[[#This Row],[MHDI_tot]],3)</f>
        <v>0.371</v>
      </c>
    </row>
    <row r="4264" spans="1:14" hidden="1" x14ac:dyDescent="0.2">
      <c r="A4264" t="str">
        <f>SVI!F4264</f>
        <v>Campina da Lagoa/PR</v>
      </c>
      <c r="B4264" t="str">
        <f>INDEX(tb_SVI[],MATCH(Table3[[#This Row],[ibge_cod]],tb_SVI[Município],0),1)</f>
        <v>PR</v>
      </c>
      <c r="C4264" t="str">
        <f>INDEX(tb_SVI[],MATCH(Table3[[#This Row],[city_name]],tb_SVI[city_name_uf],0),3)</f>
        <v>4103909</v>
      </c>
      <c r="D4264" t="s">
        <v>21893</v>
      </c>
      <c r="E4264" s="11">
        <f>INDEX(tb_SVI[],MATCH(Table3[[#This Row],[city_name]],tb_SVI[city_name_uf],0),5)</f>
        <v>14043</v>
      </c>
      <c r="F4264">
        <f>INDEX(tb_MHDI[],MATCH(Table3[[#This Row],[city_name]],tb_MHDI[mun_uf],0),5)</f>
        <v>0.70399999999999996</v>
      </c>
      <c r="G4264">
        <f>INDEX(tb_MHDI[],MATCH(Table3[[#This Row],[city_name]],tb_MHDI[mun_uf],0),6)</f>
        <v>0.67700000000000005</v>
      </c>
      <c r="H4264">
        <f>INDEX(tb_MHDI[],MATCH(Table3[[#This Row],[city_name]],tb_MHDI[mun_uf],0),7)</f>
        <v>0.82899999999999996</v>
      </c>
      <c r="I4264">
        <f>INDEX(tb_MHDI[],MATCH(Table3[[#This Row],[city_name]],tb_MHDI[mun_uf],0),8)</f>
        <v>0.623</v>
      </c>
      <c r="J4264">
        <f>_xlfn.NUMBERVALUE(INDEX(tb_SVI[],MATCH(Table3[[#This Row],[city_name]],tb_SVI[city_name_uf],0),8),".")</f>
        <v>0.34899999999999998</v>
      </c>
      <c r="K4264">
        <f>_xlfn.NUMBERVALUE(INDEX(tb_SVI[],MATCH(Table3[[#This Row],[city_name]],tb_SVI[city_name_uf],0),9),".")</f>
        <v>0.29499999999999998</v>
      </c>
      <c r="L4264">
        <f>_xlfn.NUMBERVALUE(INDEX(tb_SVI[],MATCH(Table3[[#This Row],[city_name]],tb_SVI[city_name_uf],0),10),".")</f>
        <v>0.39500000000000002</v>
      </c>
      <c r="M4264">
        <f>_xlfn.NUMBERVALUE(INDEX(tb_SVI[],MATCH(Table3[[#This Row],[city_name]],tb_SVI[city_name_uf],0),11),".")</f>
        <v>0.35699999999999998</v>
      </c>
      <c r="N4264" s="14">
        <f>_xlfn.PERCENTRANK.INC(Table3[MHDI_tot],Table3[[#This Row],[MHDI_tot]],3)</f>
        <v>0.67400000000000004</v>
      </c>
    </row>
    <row r="4265" spans="1:14" hidden="1" x14ac:dyDescent="0.2">
      <c r="A4265" t="str">
        <f>SVI!F4265</f>
        <v>Cambé/PR</v>
      </c>
      <c r="B4265" t="str">
        <f>INDEX(tb_SVI[],MATCH(Table3[[#This Row],[ibge_cod]],tb_SVI[Município],0),1)</f>
        <v>PR</v>
      </c>
      <c r="C4265" t="str">
        <f>INDEX(tb_SVI[],MATCH(Table3[[#This Row],[city_name]],tb_SVI[city_name_uf],0),3)</f>
        <v>4103701</v>
      </c>
      <c r="D4265" t="s">
        <v>21894</v>
      </c>
      <c r="E4265" s="11">
        <f>INDEX(tb_SVI[],MATCH(Table3[[#This Row],[city_name]],tb_SVI[city_name_uf],0),5)</f>
        <v>107341</v>
      </c>
      <c r="F4265">
        <f>INDEX(tb_MHDI[],MATCH(Table3[[#This Row],[city_name]],tb_MHDI[mun_uf],0),5)</f>
        <v>0.73399999999999999</v>
      </c>
      <c r="G4265">
        <f>INDEX(tb_MHDI[],MATCH(Table3[[#This Row],[city_name]],tb_MHDI[mun_uf],0),6)</f>
        <v>0.72399999999999998</v>
      </c>
      <c r="H4265">
        <f>INDEX(tb_MHDI[],MATCH(Table3[[#This Row],[city_name]],tb_MHDI[mun_uf],0),7)</f>
        <v>0.84</v>
      </c>
      <c r="I4265">
        <f>INDEX(tb_MHDI[],MATCH(Table3[[#This Row],[city_name]],tb_MHDI[mun_uf],0),8)</f>
        <v>0.65100000000000002</v>
      </c>
      <c r="J4265">
        <f>_xlfn.NUMBERVALUE(INDEX(tb_SVI[],MATCH(Table3[[#This Row],[city_name]],tb_SVI[city_name_uf],0),8),".")</f>
        <v>0.19600000000000001</v>
      </c>
      <c r="K4265">
        <f>_xlfn.NUMBERVALUE(INDEX(tb_SVI[],MATCH(Table3[[#This Row],[city_name]],tb_SVI[city_name_uf],0),9),".")</f>
        <v>0.121</v>
      </c>
      <c r="L4265">
        <f>_xlfn.NUMBERVALUE(INDEX(tb_SVI[],MATCH(Table3[[#This Row],[city_name]],tb_SVI[city_name_uf],0),10),".")</f>
        <v>0.26400000000000001</v>
      </c>
      <c r="M4265">
        <f>_xlfn.NUMBERVALUE(INDEX(tb_SVI[],MATCH(Table3[[#This Row],[city_name]],tb_SVI[city_name_uf],0),11),".")</f>
        <v>0.20200000000000001</v>
      </c>
      <c r="N4265" s="14">
        <f>_xlfn.PERCENTRANK.INC(Table3[MHDI_tot],Table3[[#This Row],[MHDI_tot]],3)</f>
        <v>0.83099999999999996</v>
      </c>
    </row>
    <row r="4266" spans="1:14" hidden="1" x14ac:dyDescent="0.2">
      <c r="A4266" t="str">
        <f>SVI!F4266</f>
        <v>Cambira/PR</v>
      </c>
      <c r="B4266" t="str">
        <f>INDEX(tb_SVI[],MATCH(Table3[[#This Row],[ibge_cod]],tb_SVI[Município],0),1)</f>
        <v>PR</v>
      </c>
      <c r="C4266" t="str">
        <f>INDEX(tb_SVI[],MATCH(Table3[[#This Row],[city_name]],tb_SVI[city_name_uf],0),3)</f>
        <v>4103800</v>
      </c>
      <c r="D4266" t="s">
        <v>21895</v>
      </c>
      <c r="E4266" s="11">
        <f>INDEX(tb_SVI[],MATCH(Table3[[#This Row],[city_name]],tb_SVI[city_name_uf],0),5)</f>
        <v>7917</v>
      </c>
      <c r="F4266">
        <f>INDEX(tb_MHDI[],MATCH(Table3[[#This Row],[city_name]],tb_MHDI[mun_uf],0),5)</f>
        <v>0.72499999999999998</v>
      </c>
      <c r="G4266">
        <f>INDEX(tb_MHDI[],MATCH(Table3[[#This Row],[city_name]],tb_MHDI[mun_uf],0),6)</f>
        <v>0.70199999999999996</v>
      </c>
      <c r="H4266">
        <f>INDEX(tb_MHDI[],MATCH(Table3[[#This Row],[city_name]],tb_MHDI[mun_uf],0),7)</f>
        <v>0.83499999999999996</v>
      </c>
      <c r="I4266">
        <f>INDEX(tb_MHDI[],MATCH(Table3[[#This Row],[city_name]],tb_MHDI[mun_uf],0),8)</f>
        <v>0.65100000000000002</v>
      </c>
      <c r="J4266">
        <f>_xlfn.NUMBERVALUE(INDEX(tb_SVI[],MATCH(Table3[[#This Row],[city_name]],tb_SVI[city_name_uf],0),8),".")</f>
        <v>0.185</v>
      </c>
      <c r="K4266">
        <f>_xlfn.NUMBERVALUE(INDEX(tb_SVI[],MATCH(Table3[[#This Row],[city_name]],tb_SVI[city_name_uf],0),9),".")</f>
        <v>2.7E-2</v>
      </c>
      <c r="L4266">
        <f>_xlfn.NUMBERVALUE(INDEX(tb_SVI[],MATCH(Table3[[#This Row],[city_name]],tb_SVI[city_name_uf],0),10),".")</f>
        <v>0.28799999999999998</v>
      </c>
      <c r="M4266">
        <f>_xlfn.NUMBERVALUE(INDEX(tb_SVI[],MATCH(Table3[[#This Row],[city_name]],tb_SVI[city_name_uf],0),11),".")</f>
        <v>0.24099999999999999</v>
      </c>
      <c r="N4266" s="14">
        <f>_xlfn.PERCENTRANK.INC(Table3[MHDI_tot],Table3[[#This Row],[MHDI_tot]],3)</f>
        <v>0.78600000000000003</v>
      </c>
    </row>
    <row r="4267" spans="1:14" hidden="1" x14ac:dyDescent="0.2">
      <c r="A4267" t="str">
        <f>SVI!F4267</f>
        <v>Cambará/PR</v>
      </c>
      <c r="B4267" t="str">
        <f>INDEX(tb_SVI[],MATCH(Table3[[#This Row],[ibge_cod]],tb_SVI[Município],0),1)</f>
        <v>PR</v>
      </c>
      <c r="C4267" t="str">
        <f>INDEX(tb_SVI[],MATCH(Table3[[#This Row],[city_name]],tb_SVI[city_name_uf],0),3)</f>
        <v>4103602</v>
      </c>
      <c r="D4267" t="s">
        <v>21896</v>
      </c>
      <c r="E4267" s="11">
        <f>INDEX(tb_SVI[],MATCH(Table3[[#This Row],[city_name]],tb_SVI[city_name_uf],0),5)</f>
        <v>25466</v>
      </c>
      <c r="F4267">
        <f>INDEX(tb_MHDI[],MATCH(Table3[[#This Row],[city_name]],tb_MHDI[mun_uf],0),5)</f>
        <v>0.72099999999999997</v>
      </c>
      <c r="G4267">
        <f>INDEX(tb_MHDI[],MATCH(Table3[[#This Row],[city_name]],tb_MHDI[mun_uf],0),6)</f>
        <v>0.71099999999999997</v>
      </c>
      <c r="H4267">
        <f>INDEX(tb_MHDI[],MATCH(Table3[[#This Row],[city_name]],tb_MHDI[mun_uf],0),7)</f>
        <v>0.81799999999999995</v>
      </c>
      <c r="I4267">
        <f>INDEX(tb_MHDI[],MATCH(Table3[[#This Row],[city_name]],tb_MHDI[mun_uf],0),8)</f>
        <v>0.64500000000000002</v>
      </c>
      <c r="J4267">
        <f>_xlfn.NUMBERVALUE(INDEX(tb_SVI[],MATCH(Table3[[#This Row],[city_name]],tb_SVI[city_name_uf],0),8),".")</f>
        <v>0.29399999999999998</v>
      </c>
      <c r="K4267">
        <f>_xlfn.NUMBERVALUE(INDEX(tb_SVI[],MATCH(Table3[[#This Row],[city_name]],tb_SVI[city_name_uf],0),9),".")</f>
        <v>0.26700000000000002</v>
      </c>
      <c r="L4267">
        <f>_xlfn.NUMBERVALUE(INDEX(tb_SVI[],MATCH(Table3[[#This Row],[city_name]],tb_SVI[city_name_uf],0),10),".")</f>
        <v>0.313</v>
      </c>
      <c r="M4267">
        <f>_xlfn.NUMBERVALUE(INDEX(tb_SVI[],MATCH(Table3[[#This Row],[city_name]],tb_SVI[city_name_uf],0),11),".")</f>
        <v>0.30199999999999999</v>
      </c>
      <c r="N4267" s="14">
        <f>_xlfn.PERCENTRANK.INC(Table3[MHDI_tot],Table3[[#This Row],[MHDI_tot]],3)</f>
        <v>0.76600000000000001</v>
      </c>
    </row>
    <row r="4268" spans="1:14" hidden="1" x14ac:dyDescent="0.2">
      <c r="A4268" t="str">
        <f>SVI!F4268</f>
        <v>Califórnia/PR</v>
      </c>
      <c r="B4268" t="str">
        <f>INDEX(tb_SVI[],MATCH(Table3[[#This Row],[ibge_cod]],tb_SVI[Município],0),1)</f>
        <v>PR</v>
      </c>
      <c r="C4268" t="str">
        <f>INDEX(tb_SVI[],MATCH(Table3[[#This Row],[city_name]],tb_SVI[city_name_uf],0),3)</f>
        <v>4103503</v>
      </c>
      <c r="D4268" t="s">
        <v>21897</v>
      </c>
      <c r="E4268" s="11">
        <f>INDEX(tb_SVI[],MATCH(Table3[[#This Row],[city_name]],tb_SVI[city_name_uf],0),5)</f>
        <v>8606</v>
      </c>
      <c r="F4268">
        <f>INDEX(tb_MHDI[],MATCH(Table3[[#This Row],[city_name]],tb_MHDI[mun_uf],0),5)</f>
        <v>0.72199999999999998</v>
      </c>
      <c r="G4268">
        <f>INDEX(tb_MHDI[],MATCH(Table3[[#This Row],[city_name]],tb_MHDI[mun_uf],0),6)</f>
        <v>0.71799999999999997</v>
      </c>
      <c r="H4268">
        <f>INDEX(tb_MHDI[],MATCH(Table3[[#This Row],[city_name]],tb_MHDI[mun_uf],0),7)</f>
        <v>0.82099999999999995</v>
      </c>
      <c r="I4268">
        <f>INDEX(tb_MHDI[],MATCH(Table3[[#This Row],[city_name]],tb_MHDI[mun_uf],0),8)</f>
        <v>0.63800000000000001</v>
      </c>
      <c r="J4268">
        <f>_xlfn.NUMBERVALUE(INDEX(tb_SVI[],MATCH(Table3[[#This Row],[city_name]],tb_SVI[city_name_uf],0),8),".")</f>
        <v>0.21099999999999999</v>
      </c>
      <c r="K4268">
        <f>_xlfn.NUMBERVALUE(INDEX(tb_SVI[],MATCH(Table3[[#This Row],[city_name]],tb_SVI[city_name_uf],0),9),".")</f>
        <v>6.2E-2</v>
      </c>
      <c r="L4268">
        <f>_xlfn.NUMBERVALUE(INDEX(tb_SVI[],MATCH(Table3[[#This Row],[city_name]],tb_SVI[city_name_uf],0),10),".")</f>
        <v>0.27800000000000002</v>
      </c>
      <c r="M4268">
        <f>_xlfn.NUMBERVALUE(INDEX(tb_SVI[],MATCH(Table3[[#This Row],[city_name]],tb_SVI[city_name_uf],0),11),".")</f>
        <v>0.29199999999999998</v>
      </c>
      <c r="N4268" s="14">
        <f>_xlfn.PERCENTRANK.INC(Table3[MHDI_tot],Table3[[#This Row],[MHDI_tot]],3)</f>
        <v>0.77200000000000002</v>
      </c>
    </row>
    <row r="4269" spans="1:14" hidden="1" x14ac:dyDescent="0.2">
      <c r="A4269" t="str">
        <f>SVI!F4269</f>
        <v>Cafezal do Sul/PR</v>
      </c>
      <c r="B4269" t="str">
        <f>INDEX(tb_SVI[],MATCH(Table3[[#This Row],[ibge_cod]],tb_SVI[Município],0),1)</f>
        <v>PR</v>
      </c>
      <c r="C4269" t="str">
        <f>INDEX(tb_SVI[],MATCH(Table3[[#This Row],[city_name]],tb_SVI[city_name_uf],0),3)</f>
        <v>4103479</v>
      </c>
      <c r="D4269" t="s">
        <v>21898</v>
      </c>
      <c r="E4269" s="11">
        <f>INDEX(tb_SVI[],MATCH(Table3[[#This Row],[city_name]],tb_SVI[city_name_uf],0),5)</f>
        <v>4009</v>
      </c>
      <c r="F4269">
        <f>INDEX(tb_MHDI[],MATCH(Table3[[#This Row],[city_name]],tb_MHDI[mun_uf],0),5)</f>
        <v>0.69199999999999995</v>
      </c>
      <c r="G4269">
        <f>INDEX(tb_MHDI[],MATCH(Table3[[#This Row],[city_name]],tb_MHDI[mun_uf],0),6)</f>
        <v>0.68600000000000005</v>
      </c>
      <c r="H4269">
        <f>INDEX(tb_MHDI[],MATCH(Table3[[#This Row],[city_name]],tb_MHDI[mun_uf],0),7)</f>
        <v>0.79200000000000004</v>
      </c>
      <c r="I4269">
        <f>INDEX(tb_MHDI[],MATCH(Table3[[#This Row],[city_name]],tb_MHDI[mun_uf],0),8)</f>
        <v>0.61099999999999999</v>
      </c>
      <c r="J4269">
        <f>_xlfn.NUMBERVALUE(INDEX(tb_SVI[],MATCH(Table3[[#This Row],[city_name]],tb_SVI[city_name_uf],0),8),".")</f>
        <v>0.25600000000000001</v>
      </c>
      <c r="K4269">
        <f>_xlfn.NUMBERVALUE(INDEX(tb_SVI[],MATCH(Table3[[#This Row],[city_name]],tb_SVI[city_name_uf],0),9),".")</f>
        <v>0.14099999999999999</v>
      </c>
      <c r="L4269">
        <f>_xlfn.NUMBERVALUE(INDEX(tb_SVI[],MATCH(Table3[[#This Row],[city_name]],tb_SVI[city_name_uf],0),10),".")</f>
        <v>0.29799999999999999</v>
      </c>
      <c r="M4269">
        <f>_xlfn.NUMBERVALUE(INDEX(tb_SVI[],MATCH(Table3[[#This Row],[city_name]],tb_SVI[city_name_uf],0),11),".")</f>
        <v>0.32800000000000001</v>
      </c>
      <c r="N4269" s="14">
        <f>_xlfn.PERCENTRANK.INC(Table3[MHDI_tot],Table3[[#This Row],[MHDI_tot]],3)</f>
        <v>0.61099999999999999</v>
      </c>
    </row>
    <row r="4270" spans="1:14" hidden="1" x14ac:dyDescent="0.2">
      <c r="A4270" t="str">
        <f>SVI!F4270</f>
        <v>Cafelândia/PR</v>
      </c>
      <c r="B4270" t="str">
        <f>INDEX(tb_SVI[],MATCH(Table3[[#This Row],[ibge_cod]],tb_SVI[Município],0),1)</f>
        <v>PR</v>
      </c>
      <c r="C4270" t="str">
        <f>INDEX(tb_SVI[],MATCH(Table3[[#This Row],[city_name]],tb_SVI[city_name_uf],0),3)</f>
        <v>4103453</v>
      </c>
      <c r="D4270" t="s">
        <v>21899</v>
      </c>
      <c r="E4270" s="11">
        <f>INDEX(tb_SVI[],MATCH(Table3[[#This Row],[city_name]],tb_SVI[city_name_uf],0),5)</f>
        <v>18456</v>
      </c>
      <c r="F4270">
        <f>INDEX(tb_MHDI[],MATCH(Table3[[#This Row],[city_name]],tb_MHDI[mun_uf],0),5)</f>
        <v>0.748</v>
      </c>
      <c r="G4270">
        <f>INDEX(tb_MHDI[],MATCH(Table3[[#This Row],[city_name]],tb_MHDI[mun_uf],0),6)</f>
        <v>0.72299999999999998</v>
      </c>
      <c r="H4270">
        <f>INDEX(tb_MHDI[],MATCH(Table3[[#This Row],[city_name]],tb_MHDI[mun_uf],0),7)</f>
        <v>0.83499999999999996</v>
      </c>
      <c r="I4270">
        <f>INDEX(tb_MHDI[],MATCH(Table3[[#This Row],[city_name]],tb_MHDI[mun_uf],0),8)</f>
        <v>0.69199999999999995</v>
      </c>
      <c r="J4270">
        <f>_xlfn.NUMBERVALUE(INDEX(tb_SVI[],MATCH(Table3[[#This Row],[city_name]],tb_SVI[city_name_uf],0),8),".")</f>
        <v>0.158</v>
      </c>
      <c r="K4270">
        <f>_xlfn.NUMBERVALUE(INDEX(tb_SVI[],MATCH(Table3[[#This Row],[city_name]],tb_SVI[city_name_uf],0),9),".")</f>
        <v>0.01</v>
      </c>
      <c r="L4270">
        <f>_xlfn.NUMBERVALUE(INDEX(tb_SVI[],MATCH(Table3[[#This Row],[city_name]],tb_SVI[city_name_uf],0),10),".")</f>
        <v>0.253</v>
      </c>
      <c r="M4270">
        <f>_xlfn.NUMBERVALUE(INDEX(tb_SVI[],MATCH(Table3[[#This Row],[city_name]],tb_SVI[city_name_uf],0),11),".")</f>
        <v>0.21</v>
      </c>
      <c r="N4270" s="14">
        <f>_xlfn.PERCENTRANK.INC(Table3[MHDI_tot],Table3[[#This Row],[MHDI_tot]],3)</f>
        <v>0.89200000000000002</v>
      </c>
    </row>
    <row r="4271" spans="1:14" hidden="1" x14ac:dyDescent="0.2">
      <c r="A4271" t="str">
        <f>SVI!F4271</f>
        <v>Cafeara/PR</v>
      </c>
      <c r="B4271" t="str">
        <f>INDEX(tb_SVI[],MATCH(Table3[[#This Row],[ibge_cod]],tb_SVI[Município],0),1)</f>
        <v>PR</v>
      </c>
      <c r="C4271" t="str">
        <f>INDEX(tb_SVI[],MATCH(Table3[[#This Row],[city_name]],tb_SVI[city_name_uf],0),3)</f>
        <v>4103404</v>
      </c>
      <c r="D4271" t="s">
        <v>21900</v>
      </c>
      <c r="E4271" s="11">
        <f>INDEX(tb_SVI[],MATCH(Table3[[#This Row],[city_name]],tb_SVI[city_name_uf],0),5)</f>
        <v>2954</v>
      </c>
      <c r="F4271">
        <f>INDEX(tb_MHDI[],MATCH(Table3[[#This Row],[city_name]],tb_MHDI[mun_uf],0),5)</f>
        <v>0.69299999999999995</v>
      </c>
      <c r="G4271">
        <f>INDEX(tb_MHDI[],MATCH(Table3[[#This Row],[city_name]],tb_MHDI[mun_uf],0),6)</f>
        <v>0.68300000000000005</v>
      </c>
      <c r="H4271">
        <f>INDEX(tb_MHDI[],MATCH(Table3[[#This Row],[city_name]],tb_MHDI[mun_uf],0),7)</f>
        <v>0.81100000000000005</v>
      </c>
      <c r="I4271">
        <f>INDEX(tb_MHDI[],MATCH(Table3[[#This Row],[city_name]],tb_MHDI[mun_uf],0),8)</f>
        <v>0.60199999999999998</v>
      </c>
      <c r="J4271">
        <f>_xlfn.NUMBERVALUE(INDEX(tb_SVI[],MATCH(Table3[[#This Row],[city_name]],tb_SVI[city_name_uf],0),8),".")</f>
        <v>0.27600000000000002</v>
      </c>
      <c r="K4271">
        <f>_xlfn.NUMBERVALUE(INDEX(tb_SVI[],MATCH(Table3[[#This Row],[city_name]],tb_SVI[city_name_uf],0),9),".")</f>
        <v>0.26100000000000001</v>
      </c>
      <c r="L4271">
        <f>_xlfn.NUMBERVALUE(INDEX(tb_SVI[],MATCH(Table3[[#This Row],[city_name]],tb_SVI[city_name_uf],0),10),".")</f>
        <v>0.248</v>
      </c>
      <c r="M4271">
        <f>_xlfn.NUMBERVALUE(INDEX(tb_SVI[],MATCH(Table3[[#This Row],[city_name]],tb_SVI[city_name_uf],0),11),".")</f>
        <v>0.318</v>
      </c>
      <c r="N4271" s="14">
        <f>_xlfn.PERCENTRANK.INC(Table3[MHDI_tot],Table3[[#This Row],[MHDI_tot]],3)</f>
        <v>0.61599999999999999</v>
      </c>
    </row>
    <row r="4272" spans="1:14" hidden="1" x14ac:dyDescent="0.2">
      <c r="A4272" t="str">
        <f>SVI!F4272</f>
        <v>Brasilândia do Sul/PR</v>
      </c>
      <c r="B4272" t="str">
        <f>INDEX(tb_SVI[],MATCH(Table3[[#This Row],[ibge_cod]],tb_SVI[Município],0),1)</f>
        <v>PR</v>
      </c>
      <c r="C4272" t="str">
        <f>INDEX(tb_SVI[],MATCH(Table3[[#This Row],[city_name]],tb_SVI[city_name_uf],0),3)</f>
        <v>4103370</v>
      </c>
      <c r="D4272" t="s">
        <v>21901</v>
      </c>
      <c r="E4272" s="11">
        <f>INDEX(tb_SVI[],MATCH(Table3[[#This Row],[city_name]],tb_SVI[city_name_uf],0),5)</f>
        <v>2585</v>
      </c>
      <c r="F4272">
        <f>INDEX(tb_MHDI[],MATCH(Table3[[#This Row],[city_name]],tb_MHDI[mun_uf],0),5)</f>
        <v>0.68100000000000005</v>
      </c>
      <c r="G4272">
        <f>INDEX(tb_MHDI[],MATCH(Table3[[#This Row],[city_name]],tb_MHDI[mun_uf],0),6)</f>
        <v>0.68</v>
      </c>
      <c r="H4272">
        <f>INDEX(tb_MHDI[],MATCH(Table3[[#This Row],[city_name]],tb_MHDI[mun_uf],0),7)</f>
        <v>0.81299999999999994</v>
      </c>
      <c r="I4272">
        <f>INDEX(tb_MHDI[],MATCH(Table3[[#This Row],[city_name]],tb_MHDI[mun_uf],0),8)</f>
        <v>0.57199999999999995</v>
      </c>
      <c r="J4272">
        <f>_xlfn.NUMBERVALUE(INDEX(tb_SVI[],MATCH(Table3[[#This Row],[city_name]],tb_SVI[city_name_uf],0),8),".")</f>
        <v>0.3</v>
      </c>
      <c r="K4272">
        <f>_xlfn.NUMBERVALUE(INDEX(tb_SVI[],MATCH(Table3[[#This Row],[city_name]],tb_SVI[city_name_uf],0),9),".")</f>
        <v>0.27700000000000002</v>
      </c>
      <c r="L4272">
        <f>_xlfn.NUMBERVALUE(INDEX(tb_SVI[],MATCH(Table3[[#This Row],[city_name]],tb_SVI[city_name_uf],0),10),".")</f>
        <v>0.32200000000000001</v>
      </c>
      <c r="M4272">
        <f>_xlfn.NUMBERVALUE(INDEX(tb_SVI[],MATCH(Table3[[#This Row],[city_name]],tb_SVI[city_name_uf],0),11),".")</f>
        <v>0.30099999999999999</v>
      </c>
      <c r="N4272" s="14">
        <f>_xlfn.PERCENTRANK.INC(Table3[MHDI_tot],Table3[[#This Row],[MHDI_tot]],3)</f>
        <v>0.56200000000000006</v>
      </c>
    </row>
    <row r="4273" spans="1:14" hidden="1" x14ac:dyDescent="0.2">
      <c r="A4273" t="str">
        <f>SVI!F4273</f>
        <v>Braganey/PR</v>
      </c>
      <c r="B4273" t="str">
        <f>INDEX(tb_SVI[],MATCH(Table3[[#This Row],[ibge_cod]],tb_SVI[Município],0),1)</f>
        <v>PR</v>
      </c>
      <c r="C4273" t="str">
        <f>INDEX(tb_SVI[],MATCH(Table3[[#This Row],[city_name]],tb_SVI[city_name_uf],0),3)</f>
        <v>4103354</v>
      </c>
      <c r="D4273" t="s">
        <v>21902</v>
      </c>
      <c r="E4273" s="11">
        <f>INDEX(tb_SVI[],MATCH(Table3[[#This Row],[city_name]],tb_SVI[city_name_uf],0),5)</f>
        <v>5382</v>
      </c>
      <c r="F4273">
        <f>INDEX(tb_MHDI[],MATCH(Table3[[#This Row],[city_name]],tb_MHDI[mun_uf],0),5)</f>
        <v>0.70099999999999996</v>
      </c>
      <c r="G4273">
        <f>INDEX(tb_MHDI[],MATCH(Table3[[#This Row],[city_name]],tb_MHDI[mun_uf],0),6)</f>
        <v>0.68899999999999995</v>
      </c>
      <c r="H4273">
        <f>INDEX(tb_MHDI[],MATCH(Table3[[#This Row],[city_name]],tb_MHDI[mun_uf],0),7)</f>
        <v>0.79700000000000004</v>
      </c>
      <c r="I4273">
        <f>INDEX(tb_MHDI[],MATCH(Table3[[#This Row],[city_name]],tb_MHDI[mun_uf],0),8)</f>
        <v>0.627</v>
      </c>
      <c r="J4273">
        <f>_xlfn.NUMBERVALUE(INDEX(tb_SVI[],MATCH(Table3[[#This Row],[city_name]],tb_SVI[city_name_uf],0),8),".")</f>
        <v>0.34300000000000003</v>
      </c>
      <c r="K4273">
        <f>_xlfn.NUMBERVALUE(INDEX(tb_SVI[],MATCH(Table3[[#This Row],[city_name]],tb_SVI[city_name_uf],0),9),".")</f>
        <v>0.33900000000000002</v>
      </c>
      <c r="L4273">
        <f>_xlfn.NUMBERVALUE(INDEX(tb_SVI[],MATCH(Table3[[#This Row],[city_name]],tb_SVI[city_name_uf],0),10),".")</f>
        <v>0.34399999999999997</v>
      </c>
      <c r="M4273">
        <f>_xlfn.NUMBERVALUE(INDEX(tb_SVI[],MATCH(Table3[[#This Row],[city_name]],tb_SVI[city_name_uf],0),11),".")</f>
        <v>0.34499999999999997</v>
      </c>
      <c r="N4273" s="14">
        <f>_xlfn.PERCENTRANK.INC(Table3[MHDI_tot],Table3[[#This Row],[MHDI_tot]],3)</f>
        <v>0.65800000000000003</v>
      </c>
    </row>
    <row r="4274" spans="1:14" hidden="1" x14ac:dyDescent="0.2">
      <c r="A4274" t="str">
        <f>SVI!F4274</f>
        <v>Borrazópolis/PR</v>
      </c>
      <c r="B4274" t="str">
        <f>INDEX(tb_SVI[],MATCH(Table3[[#This Row],[ibge_cod]],tb_SVI[Município],0),1)</f>
        <v>PR</v>
      </c>
      <c r="C4274" t="str">
        <f>INDEX(tb_SVI[],MATCH(Table3[[#This Row],[city_name]],tb_SVI[city_name_uf],0),3)</f>
        <v>4103305</v>
      </c>
      <c r="D4274" t="s">
        <v>21903</v>
      </c>
      <c r="E4274" s="11">
        <f>INDEX(tb_SVI[],MATCH(Table3[[#This Row],[city_name]],tb_SVI[city_name_uf],0),5)</f>
        <v>6439</v>
      </c>
      <c r="F4274">
        <f>INDEX(tb_MHDI[],MATCH(Table3[[#This Row],[city_name]],tb_MHDI[mun_uf],0),5)</f>
        <v>0.71699999999999997</v>
      </c>
      <c r="G4274">
        <f>INDEX(tb_MHDI[],MATCH(Table3[[#This Row],[city_name]],tb_MHDI[mun_uf],0),6)</f>
        <v>0.69499999999999995</v>
      </c>
      <c r="H4274">
        <f>INDEX(tb_MHDI[],MATCH(Table3[[#This Row],[city_name]],tb_MHDI[mun_uf],0),7)</f>
        <v>0.83799999999999997</v>
      </c>
      <c r="I4274">
        <f>INDEX(tb_MHDI[],MATCH(Table3[[#This Row],[city_name]],tb_MHDI[mun_uf],0),8)</f>
        <v>0.63300000000000001</v>
      </c>
      <c r="J4274">
        <f>_xlfn.NUMBERVALUE(INDEX(tb_SVI[],MATCH(Table3[[#This Row],[city_name]],tb_SVI[city_name_uf],0),8),".")</f>
        <v>0.27300000000000002</v>
      </c>
      <c r="K4274">
        <f>_xlfn.NUMBERVALUE(INDEX(tb_SVI[],MATCH(Table3[[#This Row],[city_name]],tb_SVI[city_name_uf],0),9),".")</f>
        <v>0.14199999999999999</v>
      </c>
      <c r="L4274">
        <f>_xlfn.NUMBERVALUE(INDEX(tb_SVI[],MATCH(Table3[[#This Row],[city_name]],tb_SVI[city_name_uf],0),10),".")</f>
        <v>0.26100000000000001</v>
      </c>
      <c r="M4274">
        <f>_xlfn.NUMBERVALUE(INDEX(tb_SVI[],MATCH(Table3[[#This Row],[city_name]],tb_SVI[city_name_uf],0),11),".")</f>
        <v>0.41499999999999998</v>
      </c>
      <c r="N4274" s="14">
        <f>_xlfn.PERCENTRANK.INC(Table3[MHDI_tot],Table3[[#This Row],[MHDI_tot]],3)</f>
        <v>0.74299999999999999</v>
      </c>
    </row>
    <row r="4275" spans="1:14" hidden="1" x14ac:dyDescent="0.2">
      <c r="A4275" t="str">
        <f>SVI!F4275</f>
        <v>Bom Sucesso do Sul/PR</v>
      </c>
      <c r="B4275" t="str">
        <f>INDEX(tb_SVI[],MATCH(Table3[[#This Row],[ibge_cod]],tb_SVI[Município],0),1)</f>
        <v>PR</v>
      </c>
      <c r="C4275" t="str">
        <f>INDEX(tb_SVI[],MATCH(Table3[[#This Row],[city_name]],tb_SVI[city_name_uf],0),3)</f>
        <v>4103222</v>
      </c>
      <c r="D4275" t="s">
        <v>21904</v>
      </c>
      <c r="E4275" s="11">
        <f>INDEX(tb_SVI[],MATCH(Table3[[#This Row],[city_name]],tb_SVI[city_name_uf],0),5)</f>
        <v>3254</v>
      </c>
      <c r="F4275">
        <f>INDEX(tb_MHDI[],MATCH(Table3[[#This Row],[city_name]],tb_MHDI[mun_uf],0),5)</f>
        <v>0.74199999999999999</v>
      </c>
      <c r="G4275">
        <f>INDEX(tb_MHDI[],MATCH(Table3[[#This Row],[city_name]],tb_MHDI[mun_uf],0),6)</f>
        <v>0.70399999999999996</v>
      </c>
      <c r="H4275">
        <f>INDEX(tb_MHDI[],MATCH(Table3[[#This Row],[city_name]],tb_MHDI[mun_uf],0),7)</f>
        <v>0.83599999999999997</v>
      </c>
      <c r="I4275">
        <f>INDEX(tb_MHDI[],MATCH(Table3[[#This Row],[city_name]],tb_MHDI[mun_uf],0),8)</f>
        <v>0.69499999999999995</v>
      </c>
      <c r="J4275">
        <f>_xlfn.NUMBERVALUE(INDEX(tb_SVI[],MATCH(Table3[[#This Row],[city_name]],tb_SVI[city_name_uf],0),8),".")</f>
        <v>0.184</v>
      </c>
      <c r="K4275">
        <f>_xlfn.NUMBERVALUE(INDEX(tb_SVI[],MATCH(Table3[[#This Row],[city_name]],tb_SVI[city_name_uf],0),9),".")</f>
        <v>7.0000000000000001E-3</v>
      </c>
      <c r="L4275">
        <f>_xlfn.NUMBERVALUE(INDEX(tb_SVI[],MATCH(Table3[[#This Row],[city_name]],tb_SVI[city_name_uf],0),10),".")</f>
        <v>0.28899999999999998</v>
      </c>
      <c r="M4275">
        <f>_xlfn.NUMBERVALUE(INDEX(tb_SVI[],MATCH(Table3[[#This Row],[city_name]],tb_SVI[city_name_uf],0),11),".")</f>
        <v>0.255</v>
      </c>
      <c r="N4275" s="14">
        <f>_xlfn.PERCENTRANK.INC(Table3[MHDI_tot],Table3[[#This Row],[MHDI_tot]],3)</f>
        <v>0.86599999999999999</v>
      </c>
    </row>
    <row r="4276" spans="1:14" hidden="1" x14ac:dyDescent="0.2">
      <c r="A4276" t="str">
        <f>SVI!F4276</f>
        <v>Bom Sucesso/PR</v>
      </c>
      <c r="B4276" t="str">
        <f>INDEX(tb_SVI[],MATCH(Table3[[#This Row],[ibge_cod]],tb_SVI[Município],0),1)</f>
        <v>PR</v>
      </c>
      <c r="C4276" t="str">
        <f>INDEX(tb_SVI[],MATCH(Table3[[#This Row],[city_name]],tb_SVI[city_name_uf],0),3)</f>
        <v>4103206</v>
      </c>
      <c r="D4276" t="s">
        <v>21905</v>
      </c>
      <c r="E4276" s="11">
        <f>INDEX(tb_SVI[],MATCH(Table3[[#This Row],[city_name]],tb_SVI[city_name_uf],0),5)</f>
        <v>7068</v>
      </c>
      <c r="F4276">
        <f>INDEX(tb_MHDI[],MATCH(Table3[[#This Row],[city_name]],tb_MHDI[mun_uf],0),5)</f>
        <v>0.68600000000000005</v>
      </c>
      <c r="G4276">
        <f>INDEX(tb_MHDI[],MATCH(Table3[[#This Row],[city_name]],tb_MHDI[mun_uf],0),6)</f>
        <v>0.69199999999999995</v>
      </c>
      <c r="H4276">
        <f>INDEX(tb_MHDI[],MATCH(Table3[[#This Row],[city_name]],tb_MHDI[mun_uf],0),7)</f>
        <v>0.82</v>
      </c>
      <c r="I4276">
        <f>INDEX(tb_MHDI[],MATCH(Table3[[#This Row],[city_name]],tb_MHDI[mun_uf],0),8)</f>
        <v>0.56999999999999995</v>
      </c>
      <c r="J4276">
        <f>_xlfn.NUMBERVALUE(INDEX(tb_SVI[],MATCH(Table3[[#This Row],[city_name]],tb_SVI[city_name_uf],0),8),".")</f>
        <v>0.36</v>
      </c>
      <c r="K4276">
        <f>_xlfn.NUMBERVALUE(INDEX(tb_SVI[],MATCH(Table3[[#This Row],[city_name]],tb_SVI[city_name_uf],0),9),".")</f>
        <v>0.40500000000000003</v>
      </c>
      <c r="L4276">
        <f>_xlfn.NUMBERVALUE(INDEX(tb_SVI[],MATCH(Table3[[#This Row],[city_name]],tb_SVI[city_name_uf],0),10),".")</f>
        <v>0.42399999999999999</v>
      </c>
      <c r="M4276">
        <f>_xlfn.NUMBERVALUE(INDEX(tb_SVI[],MATCH(Table3[[#This Row],[city_name]],tb_SVI[city_name_uf],0),11),".")</f>
        <v>0.251</v>
      </c>
      <c r="N4276" s="14">
        <f>_xlfn.PERCENTRANK.INC(Table3[MHDI_tot],Table3[[#This Row],[MHDI_tot]],3)</f>
        <v>0.58499999999999996</v>
      </c>
    </row>
    <row r="4277" spans="1:14" hidden="1" x14ac:dyDescent="0.2">
      <c r="A4277" t="str">
        <f>SVI!F4277</f>
        <v>Bom Jesus do Sul/PR</v>
      </c>
      <c r="B4277" t="str">
        <f>INDEX(tb_SVI[],MATCH(Table3[[#This Row],[ibge_cod]],tb_SVI[Município],0),1)</f>
        <v>PR</v>
      </c>
      <c r="C4277" t="str">
        <f>INDEX(tb_SVI[],MATCH(Table3[[#This Row],[city_name]],tb_SVI[city_name_uf],0),3)</f>
        <v>4103156</v>
      </c>
      <c r="D4277" t="s">
        <v>21906</v>
      </c>
      <c r="E4277" s="11">
        <f>INDEX(tb_SVI[],MATCH(Table3[[#This Row],[city_name]],tb_SVI[city_name_uf],0),5)</f>
        <v>3506</v>
      </c>
      <c r="F4277">
        <f>INDEX(tb_MHDI[],MATCH(Table3[[#This Row],[city_name]],tb_MHDI[mun_uf],0),5)</f>
        <v>0.69699999999999995</v>
      </c>
      <c r="G4277">
        <f>INDEX(tb_MHDI[],MATCH(Table3[[#This Row],[city_name]],tb_MHDI[mun_uf],0),6)</f>
        <v>0.64</v>
      </c>
      <c r="H4277">
        <f>INDEX(tb_MHDI[],MATCH(Table3[[#This Row],[city_name]],tb_MHDI[mun_uf],0),7)</f>
        <v>0.80500000000000005</v>
      </c>
      <c r="I4277">
        <f>INDEX(tb_MHDI[],MATCH(Table3[[#This Row],[city_name]],tb_MHDI[mun_uf],0),8)</f>
        <v>0.65600000000000003</v>
      </c>
      <c r="J4277">
        <f>_xlfn.NUMBERVALUE(INDEX(tb_SVI[],MATCH(Table3[[#This Row],[city_name]],tb_SVI[city_name_uf],0),8),".")</f>
        <v>0.253</v>
      </c>
      <c r="K4277">
        <f>_xlfn.NUMBERVALUE(INDEX(tb_SVI[],MATCH(Table3[[#This Row],[city_name]],tb_SVI[city_name_uf],0),9),".")</f>
        <v>0.13500000000000001</v>
      </c>
      <c r="L4277">
        <f>_xlfn.NUMBERVALUE(INDEX(tb_SVI[],MATCH(Table3[[#This Row],[city_name]],tb_SVI[city_name_uf],0),10),".")</f>
        <v>0.251</v>
      </c>
      <c r="M4277">
        <f>_xlfn.NUMBERVALUE(INDEX(tb_SVI[],MATCH(Table3[[#This Row],[city_name]],tb_SVI[city_name_uf],0),11),".")</f>
        <v>0.373</v>
      </c>
      <c r="N4277" s="14">
        <f>_xlfn.PERCENTRANK.INC(Table3[MHDI_tot],Table3[[#This Row],[MHDI_tot]],3)</f>
        <v>0.63500000000000001</v>
      </c>
    </row>
    <row r="4278" spans="1:14" hidden="1" x14ac:dyDescent="0.2">
      <c r="A4278" t="str">
        <f>SVI!F4278</f>
        <v>Boa Vista da Aparecida/PR</v>
      </c>
      <c r="B4278" t="str">
        <f>INDEX(tb_SVI[],MATCH(Table3[[#This Row],[ibge_cod]],tb_SVI[Município],0),1)</f>
        <v>PR</v>
      </c>
      <c r="C4278" t="str">
        <f>INDEX(tb_SVI[],MATCH(Table3[[#This Row],[city_name]],tb_SVI[city_name_uf],0),3)</f>
        <v>4103057</v>
      </c>
      <c r="D4278" t="s">
        <v>21907</v>
      </c>
      <c r="E4278" s="11">
        <f>INDEX(tb_SVI[],MATCH(Table3[[#This Row],[city_name]],tb_SVI[city_name_uf],0),5)</f>
        <v>7540</v>
      </c>
      <c r="F4278">
        <f>INDEX(tb_MHDI[],MATCH(Table3[[#This Row],[city_name]],tb_MHDI[mun_uf],0),5)</f>
        <v>0.67</v>
      </c>
      <c r="G4278">
        <f>INDEX(tb_MHDI[],MATCH(Table3[[#This Row],[city_name]],tb_MHDI[mun_uf],0),6)</f>
        <v>0.66800000000000004</v>
      </c>
      <c r="H4278">
        <f>INDEX(tb_MHDI[],MATCH(Table3[[#This Row],[city_name]],tb_MHDI[mun_uf],0),7)</f>
        <v>0.80100000000000005</v>
      </c>
      <c r="I4278">
        <f>INDEX(tb_MHDI[],MATCH(Table3[[#This Row],[city_name]],tb_MHDI[mun_uf],0),8)</f>
        <v>0.56299999999999994</v>
      </c>
      <c r="J4278">
        <f>_xlfn.NUMBERVALUE(INDEX(tb_SVI[],MATCH(Table3[[#This Row],[city_name]],tb_SVI[city_name_uf],0),8),".")</f>
        <v>0.29799999999999999</v>
      </c>
      <c r="K4278">
        <f>_xlfn.NUMBERVALUE(INDEX(tb_SVI[],MATCH(Table3[[#This Row],[city_name]],tb_SVI[city_name_uf],0),9),".")</f>
        <v>7.4999999999999997E-2</v>
      </c>
      <c r="L4278">
        <f>_xlfn.NUMBERVALUE(INDEX(tb_SVI[],MATCH(Table3[[#This Row],[city_name]],tb_SVI[city_name_uf],0),10),".")</f>
        <v>0.438</v>
      </c>
      <c r="M4278">
        <f>_xlfn.NUMBERVALUE(INDEX(tb_SVI[],MATCH(Table3[[#This Row],[city_name]],tb_SVI[city_name_uf],0),11),".")</f>
        <v>0.38</v>
      </c>
      <c r="N4278" s="14">
        <f>_xlfn.PERCENTRANK.INC(Table3[MHDI_tot],Table3[[#This Row],[MHDI_tot]],3)</f>
        <v>0.51600000000000001</v>
      </c>
    </row>
    <row r="4279" spans="1:14" hidden="1" x14ac:dyDescent="0.2">
      <c r="A4279" t="str">
        <f>SVI!F4279</f>
        <v>Boa Ventura de São Roque/PR</v>
      </c>
      <c r="B4279" t="str">
        <f>INDEX(tb_SVI[],MATCH(Table3[[#This Row],[ibge_cod]],tb_SVI[Município],0),1)</f>
        <v>PR</v>
      </c>
      <c r="C4279" t="str">
        <f>INDEX(tb_SVI[],MATCH(Table3[[#This Row],[city_name]],tb_SVI[city_name_uf],0),3)</f>
        <v>4103040</v>
      </c>
      <c r="D4279" t="s">
        <v>21908</v>
      </c>
      <c r="E4279" s="11">
        <f>INDEX(tb_SVI[],MATCH(Table3[[#This Row],[city_name]],tb_SVI[city_name_uf],0),5)</f>
        <v>6365</v>
      </c>
      <c r="F4279">
        <f>INDEX(tb_MHDI[],MATCH(Table3[[#This Row],[city_name]],tb_MHDI[mun_uf],0),5)</f>
        <v>0.65500000000000003</v>
      </c>
      <c r="G4279">
        <f>INDEX(tb_MHDI[],MATCH(Table3[[#This Row],[city_name]],tb_MHDI[mun_uf],0),6)</f>
        <v>0.63500000000000001</v>
      </c>
      <c r="H4279">
        <f>INDEX(tb_MHDI[],MATCH(Table3[[#This Row],[city_name]],tb_MHDI[mun_uf],0),7)</f>
        <v>0.80200000000000005</v>
      </c>
      <c r="I4279">
        <f>INDEX(tb_MHDI[],MATCH(Table3[[#This Row],[city_name]],tb_MHDI[mun_uf],0),8)</f>
        <v>0.55300000000000005</v>
      </c>
      <c r="J4279">
        <f>_xlfn.NUMBERVALUE(INDEX(tb_SVI[],MATCH(Table3[[#This Row],[city_name]],tb_SVI[city_name_uf],0),8),".")</f>
        <v>0.379</v>
      </c>
      <c r="K4279">
        <f>_xlfn.NUMBERVALUE(INDEX(tb_SVI[],MATCH(Table3[[#This Row],[city_name]],tb_SVI[city_name_uf],0),9),".")</f>
        <v>0.28499999999999998</v>
      </c>
      <c r="L4279">
        <f>_xlfn.NUMBERVALUE(INDEX(tb_SVI[],MATCH(Table3[[#This Row],[city_name]],tb_SVI[city_name_uf],0),10),".")</f>
        <v>0.38</v>
      </c>
      <c r="M4279">
        <f>_xlfn.NUMBERVALUE(INDEX(tb_SVI[],MATCH(Table3[[#This Row],[city_name]],tb_SVI[city_name_uf],0),11),".")</f>
        <v>0.47299999999999998</v>
      </c>
      <c r="N4279" s="14">
        <f>_xlfn.PERCENTRANK.INC(Table3[MHDI_tot],Table3[[#This Row],[MHDI_tot]],3)</f>
        <v>0.45500000000000002</v>
      </c>
    </row>
    <row r="4280" spans="1:14" hidden="1" x14ac:dyDescent="0.2">
      <c r="A4280" t="str">
        <f>SVI!F4280</f>
        <v>Boa Esperança do Iguaçu/PR</v>
      </c>
      <c r="B4280" t="str">
        <f>INDEX(tb_SVI[],MATCH(Table3[[#This Row],[ibge_cod]],tb_SVI[Município],0),1)</f>
        <v>PR</v>
      </c>
      <c r="C4280" t="str">
        <f>INDEX(tb_SVI[],MATCH(Table3[[#This Row],[city_name]],tb_SVI[city_name_uf],0),3)</f>
        <v>4103024</v>
      </c>
      <c r="D4280" t="s">
        <v>21909</v>
      </c>
      <c r="E4280" s="11">
        <f>INDEX(tb_SVI[],MATCH(Table3[[#This Row],[city_name]],tb_SVI[city_name_uf],0),5)</f>
        <v>2470</v>
      </c>
      <c r="F4280">
        <f>INDEX(tb_MHDI[],MATCH(Table3[[#This Row],[city_name]],tb_MHDI[mun_uf],0),5)</f>
        <v>0.7</v>
      </c>
      <c r="G4280">
        <f>INDEX(tb_MHDI[],MATCH(Table3[[#This Row],[city_name]],tb_MHDI[mun_uf],0),6)</f>
        <v>0.67300000000000004</v>
      </c>
      <c r="H4280">
        <f>INDEX(tb_MHDI[],MATCH(Table3[[#This Row],[city_name]],tb_MHDI[mun_uf],0),7)</f>
        <v>0.84799999999999998</v>
      </c>
      <c r="I4280">
        <f>INDEX(tb_MHDI[],MATCH(Table3[[#This Row],[city_name]],tb_MHDI[mun_uf],0),8)</f>
        <v>0.60199999999999998</v>
      </c>
      <c r="J4280">
        <f>_xlfn.NUMBERVALUE(INDEX(tb_SVI[],MATCH(Table3[[#This Row],[city_name]],tb_SVI[city_name_uf],0),8),".")</f>
        <v>0.33100000000000002</v>
      </c>
      <c r="K4280">
        <f>_xlfn.NUMBERVALUE(INDEX(tb_SVI[],MATCH(Table3[[#This Row],[city_name]],tb_SVI[city_name_uf],0),9),".")</f>
        <v>0.30599999999999999</v>
      </c>
      <c r="L4280">
        <f>_xlfn.NUMBERVALUE(INDEX(tb_SVI[],MATCH(Table3[[#This Row],[city_name]],tb_SVI[city_name_uf],0),10),".")</f>
        <v>0.25</v>
      </c>
      <c r="M4280">
        <f>_xlfn.NUMBERVALUE(INDEX(tb_SVI[],MATCH(Table3[[#This Row],[city_name]],tb_SVI[city_name_uf],0),11),".")</f>
        <v>0.436</v>
      </c>
      <c r="N4280" s="14">
        <f>_xlfn.PERCENTRANK.INC(Table3[MHDI_tot],Table3[[#This Row],[MHDI_tot]],3)</f>
        <v>0.65200000000000002</v>
      </c>
    </row>
    <row r="4281" spans="1:14" hidden="1" x14ac:dyDescent="0.2">
      <c r="A4281" t="str">
        <f>SVI!F4281</f>
        <v>Boa Esperança/PR</v>
      </c>
      <c r="B4281" t="str">
        <f>INDEX(tb_SVI[],MATCH(Table3[[#This Row],[ibge_cod]],tb_SVI[Município],0),1)</f>
        <v>PR</v>
      </c>
      <c r="C4281" t="str">
        <f>INDEX(tb_SVI[],MATCH(Table3[[#This Row],[city_name]],tb_SVI[city_name_uf],0),3)</f>
        <v>4103008</v>
      </c>
      <c r="D4281" t="s">
        <v>21910</v>
      </c>
      <c r="E4281" s="11">
        <f>INDEX(tb_SVI[],MATCH(Table3[[#This Row],[city_name]],tb_SVI[city_name_uf],0),5)</f>
        <v>4047</v>
      </c>
      <c r="F4281">
        <f>INDEX(tb_MHDI[],MATCH(Table3[[#This Row],[city_name]],tb_MHDI[mun_uf],0),5)</f>
        <v>0.72</v>
      </c>
      <c r="G4281">
        <f>INDEX(tb_MHDI[],MATCH(Table3[[#This Row],[city_name]],tb_MHDI[mun_uf],0),6)</f>
        <v>0.68700000000000006</v>
      </c>
      <c r="H4281">
        <f>INDEX(tb_MHDI[],MATCH(Table3[[#This Row],[city_name]],tb_MHDI[mun_uf],0),7)</f>
        <v>0.80800000000000005</v>
      </c>
      <c r="I4281">
        <f>INDEX(tb_MHDI[],MATCH(Table3[[#This Row],[city_name]],tb_MHDI[mun_uf],0),8)</f>
        <v>0.67300000000000004</v>
      </c>
      <c r="J4281">
        <f>_xlfn.NUMBERVALUE(INDEX(tb_SVI[],MATCH(Table3[[#This Row],[city_name]],tb_SVI[city_name_uf],0),8),".")</f>
        <v>0.217</v>
      </c>
      <c r="K4281">
        <f>_xlfn.NUMBERVALUE(INDEX(tb_SVI[],MATCH(Table3[[#This Row],[city_name]],tb_SVI[city_name_uf],0),9),".")</f>
        <v>2.7E-2</v>
      </c>
      <c r="L4281">
        <f>_xlfn.NUMBERVALUE(INDEX(tb_SVI[],MATCH(Table3[[#This Row],[city_name]],tb_SVI[city_name_uf],0),10),".")</f>
        <v>0.26200000000000001</v>
      </c>
      <c r="M4281">
        <f>_xlfn.NUMBERVALUE(INDEX(tb_SVI[],MATCH(Table3[[#This Row],[city_name]],tb_SVI[city_name_uf],0),11),".")</f>
        <v>0.36099999999999999</v>
      </c>
      <c r="N4281" s="14">
        <f>_xlfn.PERCENTRANK.INC(Table3[MHDI_tot],Table3[[#This Row],[MHDI_tot]],3)</f>
        <v>0.76100000000000001</v>
      </c>
    </row>
    <row r="4282" spans="1:14" hidden="1" x14ac:dyDescent="0.2">
      <c r="A4282" t="str">
        <f>SVI!F4282</f>
        <v>Bituruna/PR</v>
      </c>
      <c r="B4282" t="str">
        <f>INDEX(tb_SVI[],MATCH(Table3[[#This Row],[ibge_cod]],tb_SVI[Município],0),1)</f>
        <v>PR</v>
      </c>
      <c r="C4282" t="str">
        <f>INDEX(tb_SVI[],MATCH(Table3[[#This Row],[city_name]],tb_SVI[city_name_uf],0),3)</f>
        <v>4102901</v>
      </c>
      <c r="D4282" t="s">
        <v>21911</v>
      </c>
      <c r="E4282" s="11">
        <f>INDEX(tb_SVI[],MATCH(Table3[[#This Row],[city_name]],tb_SVI[city_name_uf],0),5)</f>
        <v>16400</v>
      </c>
      <c r="F4282">
        <f>INDEX(tb_MHDI[],MATCH(Table3[[#This Row],[city_name]],tb_MHDI[mun_uf],0),5)</f>
        <v>0.66700000000000004</v>
      </c>
      <c r="G4282">
        <f>INDEX(tb_MHDI[],MATCH(Table3[[#This Row],[city_name]],tb_MHDI[mun_uf],0),6)</f>
        <v>0.64500000000000002</v>
      </c>
      <c r="H4282">
        <f>INDEX(tb_MHDI[],MATCH(Table3[[#This Row],[city_name]],tb_MHDI[mun_uf],0),7)</f>
        <v>0.82899999999999996</v>
      </c>
      <c r="I4282">
        <f>INDEX(tb_MHDI[],MATCH(Table3[[#This Row],[city_name]],tb_MHDI[mun_uf],0),8)</f>
        <v>0.55600000000000005</v>
      </c>
      <c r="J4282">
        <f>_xlfn.NUMBERVALUE(INDEX(tb_SVI[],MATCH(Table3[[#This Row],[city_name]],tb_SVI[city_name_uf],0),8),".")</f>
        <v>0.27100000000000002</v>
      </c>
      <c r="K4282">
        <f>_xlfn.NUMBERVALUE(INDEX(tb_SVI[],MATCH(Table3[[#This Row],[city_name]],tb_SVI[city_name_uf],0),9),".")</f>
        <v>6.4000000000000001E-2</v>
      </c>
      <c r="L4282">
        <f>_xlfn.NUMBERVALUE(INDEX(tb_SVI[],MATCH(Table3[[#This Row],[city_name]],tb_SVI[city_name_uf],0),10),".")</f>
        <v>0.40799999999999997</v>
      </c>
      <c r="M4282">
        <f>_xlfn.NUMBERVALUE(INDEX(tb_SVI[],MATCH(Table3[[#This Row],[city_name]],tb_SVI[city_name_uf],0),11),".")</f>
        <v>0.34</v>
      </c>
      <c r="N4282" s="14">
        <f>_xlfn.PERCENTRANK.INC(Table3[MHDI_tot],Table3[[#This Row],[MHDI_tot]],3)</f>
        <v>0.504</v>
      </c>
    </row>
    <row r="4283" spans="1:14" hidden="1" x14ac:dyDescent="0.2">
      <c r="A4283" t="str">
        <f>SVI!F4283</f>
        <v>Bela Vista do Paraíso/PR</v>
      </c>
      <c r="B4283" t="str">
        <f>INDEX(tb_SVI[],MATCH(Table3[[#This Row],[ibge_cod]],tb_SVI[Município],0),1)</f>
        <v>PR</v>
      </c>
      <c r="C4283" t="str">
        <f>INDEX(tb_SVI[],MATCH(Table3[[#This Row],[city_name]],tb_SVI[city_name_uf],0),3)</f>
        <v>4102802</v>
      </c>
      <c r="D4283" t="s">
        <v>21912</v>
      </c>
      <c r="E4283" s="11">
        <f>INDEX(tb_SVI[],MATCH(Table3[[#This Row],[city_name]],tb_SVI[city_name_uf],0),5)</f>
        <v>15399</v>
      </c>
      <c r="F4283">
        <f>INDEX(tb_MHDI[],MATCH(Table3[[#This Row],[city_name]],tb_MHDI[mun_uf],0),5)</f>
        <v>0.71599999999999997</v>
      </c>
      <c r="G4283">
        <f>INDEX(tb_MHDI[],MATCH(Table3[[#This Row],[city_name]],tb_MHDI[mun_uf],0),6)</f>
        <v>0.72099999999999997</v>
      </c>
      <c r="H4283">
        <f>INDEX(tb_MHDI[],MATCH(Table3[[#This Row],[city_name]],tb_MHDI[mun_uf],0),7)</f>
        <v>0.84399999999999997</v>
      </c>
      <c r="I4283">
        <f>INDEX(tb_MHDI[],MATCH(Table3[[#This Row],[city_name]],tb_MHDI[mun_uf],0),8)</f>
        <v>0.60399999999999998</v>
      </c>
      <c r="J4283">
        <f>_xlfn.NUMBERVALUE(INDEX(tb_SVI[],MATCH(Table3[[#This Row],[city_name]],tb_SVI[city_name_uf],0),8),".")</f>
        <v>0.31</v>
      </c>
      <c r="K4283">
        <f>_xlfn.NUMBERVALUE(INDEX(tb_SVI[],MATCH(Table3[[#This Row],[city_name]],tb_SVI[city_name_uf],0),9),".")</f>
        <v>0.38300000000000001</v>
      </c>
      <c r="L4283">
        <f>_xlfn.NUMBERVALUE(INDEX(tb_SVI[],MATCH(Table3[[#This Row],[city_name]],tb_SVI[city_name_uf],0),10),".")</f>
        <v>0.30299999999999999</v>
      </c>
      <c r="M4283">
        <f>_xlfn.NUMBERVALUE(INDEX(tb_SVI[],MATCH(Table3[[#This Row],[city_name]],tb_SVI[city_name_uf],0),11),".")</f>
        <v>0.245</v>
      </c>
      <c r="N4283" s="14">
        <f>_xlfn.PERCENTRANK.INC(Table3[MHDI_tot],Table3[[#This Row],[MHDI_tot]],3)</f>
        <v>0.73899999999999999</v>
      </c>
    </row>
    <row r="4284" spans="1:14" hidden="1" x14ac:dyDescent="0.2">
      <c r="A4284" t="str">
        <f>SVI!F4284</f>
        <v>Bela Vista da Caroba/PR</v>
      </c>
      <c r="B4284" t="str">
        <f>INDEX(tb_SVI[],MATCH(Table3[[#This Row],[ibge_cod]],tb_SVI[Município],0),1)</f>
        <v>PR</v>
      </c>
      <c r="C4284" t="str">
        <f>INDEX(tb_SVI[],MATCH(Table3[[#This Row],[city_name]],tb_SVI[city_name_uf],0),3)</f>
        <v>4102752</v>
      </c>
      <c r="D4284" t="s">
        <v>21913</v>
      </c>
      <c r="E4284" s="11">
        <f>INDEX(tb_SVI[],MATCH(Table3[[#This Row],[city_name]],tb_SVI[city_name_uf],0),5)</f>
        <v>3457</v>
      </c>
      <c r="F4284">
        <f>INDEX(tb_MHDI[],MATCH(Table3[[#This Row],[city_name]],tb_MHDI[mun_uf],0),5)</f>
        <v>0.68100000000000005</v>
      </c>
      <c r="G4284">
        <f>INDEX(tb_MHDI[],MATCH(Table3[[#This Row],[city_name]],tb_MHDI[mun_uf],0),6)</f>
        <v>0.66700000000000004</v>
      </c>
      <c r="H4284">
        <f>INDEX(tb_MHDI[],MATCH(Table3[[#This Row],[city_name]],tb_MHDI[mun_uf],0),7)</f>
        <v>0.82799999999999996</v>
      </c>
      <c r="I4284">
        <f>INDEX(tb_MHDI[],MATCH(Table3[[#This Row],[city_name]],tb_MHDI[mun_uf],0),8)</f>
        <v>0.57199999999999995</v>
      </c>
      <c r="J4284">
        <f>_xlfn.NUMBERVALUE(INDEX(tb_SVI[],MATCH(Table3[[#This Row],[city_name]],tb_SVI[city_name_uf],0),8),".")</f>
        <v>0.27300000000000002</v>
      </c>
      <c r="K4284">
        <f>_xlfn.NUMBERVALUE(INDEX(tb_SVI[],MATCH(Table3[[#This Row],[city_name]],tb_SVI[city_name_uf],0),9),".")</f>
        <v>5.8000000000000003E-2</v>
      </c>
      <c r="L4284">
        <f>_xlfn.NUMBERVALUE(INDEX(tb_SVI[],MATCH(Table3[[#This Row],[city_name]],tb_SVI[city_name_uf],0),10),".")</f>
        <v>0.34699999999999998</v>
      </c>
      <c r="M4284">
        <f>_xlfn.NUMBERVALUE(INDEX(tb_SVI[],MATCH(Table3[[#This Row],[city_name]],tb_SVI[city_name_uf],0),11),".")</f>
        <v>0.41299999999999998</v>
      </c>
      <c r="N4284" s="14">
        <f>_xlfn.PERCENTRANK.INC(Table3[MHDI_tot],Table3[[#This Row],[MHDI_tot]],3)</f>
        <v>0.56200000000000006</v>
      </c>
    </row>
    <row r="4285" spans="1:14" hidden="1" x14ac:dyDescent="0.2">
      <c r="A4285" t="str">
        <f>SVI!F4285</f>
        <v>Barracão/PR</v>
      </c>
      <c r="B4285" t="str">
        <f>INDEX(tb_SVI[],MATCH(Table3[[#This Row],[ibge_cod]],tb_SVI[Município],0),1)</f>
        <v>PR</v>
      </c>
      <c r="C4285" t="str">
        <f>INDEX(tb_SVI[],MATCH(Table3[[#This Row],[city_name]],tb_SVI[city_name_uf],0),3)</f>
        <v>4102604</v>
      </c>
      <c r="D4285" t="s">
        <v>21914</v>
      </c>
      <c r="E4285" s="11">
        <f>INDEX(tb_SVI[],MATCH(Table3[[#This Row],[city_name]],tb_SVI[city_name_uf],0),5)</f>
        <v>10312</v>
      </c>
      <c r="F4285">
        <f>INDEX(tb_MHDI[],MATCH(Table3[[#This Row],[city_name]],tb_MHDI[mun_uf],0),5)</f>
        <v>0.70599999999999996</v>
      </c>
      <c r="G4285">
        <f>INDEX(tb_MHDI[],MATCH(Table3[[#This Row],[city_name]],tb_MHDI[mun_uf],0),6)</f>
        <v>0.71599999999999997</v>
      </c>
      <c r="H4285">
        <f>INDEX(tb_MHDI[],MATCH(Table3[[#This Row],[city_name]],tb_MHDI[mun_uf],0),7)</f>
        <v>0.83299999999999996</v>
      </c>
      <c r="I4285">
        <f>INDEX(tb_MHDI[],MATCH(Table3[[#This Row],[city_name]],tb_MHDI[mun_uf],0),8)</f>
        <v>0.59</v>
      </c>
      <c r="J4285">
        <f>_xlfn.NUMBERVALUE(INDEX(tb_SVI[],MATCH(Table3[[#This Row],[city_name]],tb_SVI[city_name_uf],0),8),".")</f>
        <v>0.245</v>
      </c>
      <c r="K4285">
        <f>_xlfn.NUMBERVALUE(INDEX(tb_SVI[],MATCH(Table3[[#This Row],[city_name]],tb_SVI[city_name_uf],0),9),".")</f>
        <v>5.3999999999999999E-2</v>
      </c>
      <c r="L4285">
        <f>_xlfn.NUMBERVALUE(INDEX(tb_SVI[],MATCH(Table3[[#This Row],[city_name]],tb_SVI[city_name_uf],0),10),".")</f>
        <v>0.34599999999999997</v>
      </c>
      <c r="M4285">
        <f>_xlfn.NUMBERVALUE(INDEX(tb_SVI[],MATCH(Table3[[#This Row],[city_name]],tb_SVI[city_name_uf],0),11),".")</f>
        <v>0.33600000000000002</v>
      </c>
      <c r="N4285" s="14">
        <f>_xlfn.PERCENTRANK.INC(Table3[MHDI_tot],Table3[[#This Row],[MHDI_tot]],3)</f>
        <v>0.68400000000000005</v>
      </c>
    </row>
    <row r="4286" spans="1:14" hidden="1" x14ac:dyDescent="0.2">
      <c r="A4286" t="str">
        <f>SVI!F4286</f>
        <v>Barra do Jacaré/PR</v>
      </c>
      <c r="B4286" t="str">
        <f>INDEX(tb_SVI[],MATCH(Table3[[#This Row],[ibge_cod]],tb_SVI[Município],0),1)</f>
        <v>PR</v>
      </c>
      <c r="C4286" t="str">
        <f>INDEX(tb_SVI[],MATCH(Table3[[#This Row],[city_name]],tb_SVI[city_name_uf],0),3)</f>
        <v>4102703</v>
      </c>
      <c r="D4286" t="s">
        <v>21915</v>
      </c>
      <c r="E4286" s="11">
        <f>INDEX(tb_SVI[],MATCH(Table3[[#This Row],[city_name]],tb_SVI[city_name_uf],0),5)</f>
        <v>2781</v>
      </c>
      <c r="F4286">
        <f>INDEX(tb_MHDI[],MATCH(Table3[[#This Row],[city_name]],tb_MHDI[mun_uf],0),5)</f>
        <v>0.74399999999999999</v>
      </c>
      <c r="G4286">
        <f>INDEX(tb_MHDI[],MATCH(Table3[[#This Row],[city_name]],tb_MHDI[mun_uf],0),6)</f>
        <v>0.67800000000000005</v>
      </c>
      <c r="H4286">
        <f>INDEX(tb_MHDI[],MATCH(Table3[[#This Row],[city_name]],tb_MHDI[mun_uf],0),7)</f>
        <v>0.81299999999999994</v>
      </c>
      <c r="I4286">
        <f>INDEX(tb_MHDI[],MATCH(Table3[[#This Row],[city_name]],tb_MHDI[mun_uf],0),8)</f>
        <v>0.747</v>
      </c>
      <c r="J4286">
        <f>_xlfn.NUMBERVALUE(INDEX(tb_SVI[],MATCH(Table3[[#This Row],[city_name]],tb_SVI[city_name_uf],0),8),".")</f>
        <v>0.19600000000000001</v>
      </c>
      <c r="K4286">
        <f>_xlfn.NUMBERVALUE(INDEX(tb_SVI[],MATCH(Table3[[#This Row],[city_name]],tb_SVI[city_name_uf],0),9),".")</f>
        <v>8.5000000000000006E-2</v>
      </c>
      <c r="L4286">
        <f>_xlfn.NUMBERVALUE(INDEX(tb_SVI[],MATCH(Table3[[#This Row],[city_name]],tb_SVI[city_name_uf],0),10),".")</f>
        <v>0.25800000000000001</v>
      </c>
      <c r="M4286">
        <f>_xlfn.NUMBERVALUE(INDEX(tb_SVI[],MATCH(Table3[[#This Row],[city_name]],tb_SVI[city_name_uf],0),11),".")</f>
        <v>0.245</v>
      </c>
      <c r="N4286" s="14">
        <f>_xlfn.PERCENTRANK.INC(Table3[MHDI_tot],Table3[[#This Row],[MHDI_tot]],3)</f>
        <v>0.875</v>
      </c>
    </row>
    <row r="4287" spans="1:14" hidden="1" x14ac:dyDescent="0.2">
      <c r="A4287" t="str">
        <f>SVI!F4287</f>
        <v>Barbosa Ferraz/PR</v>
      </c>
      <c r="B4287" t="str">
        <f>INDEX(tb_SVI[],MATCH(Table3[[#This Row],[ibge_cod]],tb_SVI[Município],0),1)</f>
        <v>PR</v>
      </c>
      <c r="C4287" t="str">
        <f>INDEX(tb_SVI[],MATCH(Table3[[#This Row],[city_name]],tb_SVI[city_name_uf],0),3)</f>
        <v>4102505</v>
      </c>
      <c r="D4287" t="s">
        <v>21916</v>
      </c>
      <c r="E4287" s="11">
        <f>INDEX(tb_SVI[],MATCH(Table3[[#This Row],[city_name]],tb_SVI[city_name_uf],0),5)</f>
        <v>11426</v>
      </c>
      <c r="F4287">
        <f>INDEX(tb_MHDI[],MATCH(Table3[[#This Row],[city_name]],tb_MHDI[mun_uf],0),5)</f>
        <v>0.69599999999999995</v>
      </c>
      <c r="G4287">
        <f>INDEX(tb_MHDI[],MATCH(Table3[[#This Row],[city_name]],tb_MHDI[mun_uf],0),6)</f>
        <v>0.66700000000000004</v>
      </c>
      <c r="H4287">
        <f>INDEX(tb_MHDI[],MATCH(Table3[[#This Row],[city_name]],tb_MHDI[mun_uf],0),7)</f>
        <v>0.80800000000000005</v>
      </c>
      <c r="I4287">
        <f>INDEX(tb_MHDI[],MATCH(Table3[[#This Row],[city_name]],tb_MHDI[mun_uf],0),8)</f>
        <v>0.625</v>
      </c>
      <c r="J4287">
        <f>_xlfn.NUMBERVALUE(INDEX(tb_SVI[],MATCH(Table3[[#This Row],[city_name]],tb_SVI[city_name_uf],0),8),".")</f>
        <v>0.39500000000000002</v>
      </c>
      <c r="K4287">
        <f>_xlfn.NUMBERVALUE(INDEX(tb_SVI[],MATCH(Table3[[#This Row],[city_name]],tb_SVI[city_name_uf],0),9),".")</f>
        <v>0.45200000000000001</v>
      </c>
      <c r="L4287">
        <f>_xlfn.NUMBERVALUE(INDEX(tb_SVI[],MATCH(Table3[[#This Row],[city_name]],tb_SVI[city_name_uf],0),10),".")</f>
        <v>0.38100000000000001</v>
      </c>
      <c r="M4287">
        <f>_xlfn.NUMBERVALUE(INDEX(tb_SVI[],MATCH(Table3[[#This Row],[city_name]],tb_SVI[city_name_uf],0),11),".")</f>
        <v>0.35099999999999998</v>
      </c>
      <c r="N4287" s="14">
        <f>_xlfn.PERCENTRANK.INC(Table3[MHDI_tot],Table3[[#This Row],[MHDI_tot]],3)</f>
        <v>0.63</v>
      </c>
    </row>
    <row r="4288" spans="1:14" hidden="1" x14ac:dyDescent="0.2">
      <c r="A4288" t="str">
        <f>SVI!F4288</f>
        <v>Bandeirantes/PR</v>
      </c>
      <c r="B4288" t="str">
        <f>INDEX(tb_SVI[],MATCH(Table3[[#This Row],[ibge_cod]],tb_SVI[Município],0),1)</f>
        <v>PR</v>
      </c>
      <c r="C4288" t="str">
        <f>INDEX(tb_SVI[],MATCH(Table3[[#This Row],[city_name]],tb_SVI[city_name_uf],0),3)</f>
        <v>4102406</v>
      </c>
      <c r="D4288" t="s">
        <v>21917</v>
      </c>
      <c r="E4288" s="11">
        <f>INDEX(tb_SVI[],MATCH(Table3[[#This Row],[city_name]],tb_SVI[city_name_uf],0),5)</f>
        <v>31211</v>
      </c>
      <c r="F4288">
        <f>INDEX(tb_MHDI[],MATCH(Table3[[#This Row],[city_name]],tb_MHDI[mun_uf],0),5)</f>
        <v>0.72699999999999998</v>
      </c>
      <c r="G4288">
        <f>INDEX(tb_MHDI[],MATCH(Table3[[#This Row],[city_name]],tb_MHDI[mun_uf],0),6)</f>
        <v>0.71399999999999997</v>
      </c>
      <c r="H4288">
        <f>INDEX(tb_MHDI[],MATCH(Table3[[#This Row],[city_name]],tb_MHDI[mun_uf],0),7)</f>
        <v>0.81899999999999995</v>
      </c>
      <c r="I4288">
        <f>INDEX(tb_MHDI[],MATCH(Table3[[#This Row],[city_name]],tb_MHDI[mun_uf],0),8)</f>
        <v>0.65800000000000003</v>
      </c>
      <c r="J4288">
        <f>_xlfn.NUMBERVALUE(INDEX(tb_SVI[],MATCH(Table3[[#This Row],[city_name]],tb_SVI[city_name_uf],0),8),".")</f>
        <v>0.20100000000000001</v>
      </c>
      <c r="K4288">
        <f>_xlfn.NUMBERVALUE(INDEX(tb_SVI[],MATCH(Table3[[#This Row],[city_name]],tb_SVI[city_name_uf],0),9),".")</f>
        <v>5.8000000000000003E-2</v>
      </c>
      <c r="L4288">
        <f>_xlfn.NUMBERVALUE(INDEX(tb_SVI[],MATCH(Table3[[#This Row],[city_name]],tb_SVI[city_name_uf],0),10),".")</f>
        <v>0.28499999999999998</v>
      </c>
      <c r="M4288">
        <f>_xlfn.NUMBERVALUE(INDEX(tb_SVI[],MATCH(Table3[[#This Row],[city_name]],tb_SVI[city_name_uf],0),11),".")</f>
        <v>0.26100000000000001</v>
      </c>
      <c r="N4288" s="14">
        <f>_xlfn.PERCENTRANK.INC(Table3[MHDI_tot],Table3[[#This Row],[MHDI_tot]],3)</f>
        <v>0.79600000000000004</v>
      </c>
    </row>
    <row r="4289" spans="1:14" hidden="1" x14ac:dyDescent="0.2">
      <c r="A4289" t="str">
        <f>SVI!F4289</f>
        <v>Atalaia/PR</v>
      </c>
      <c r="B4289" t="str">
        <f>INDEX(tb_SVI[],MATCH(Table3[[#This Row],[ibge_cod]],tb_SVI[Município],0),1)</f>
        <v>PR</v>
      </c>
      <c r="C4289" t="str">
        <f>INDEX(tb_SVI[],MATCH(Table3[[#This Row],[city_name]],tb_SVI[city_name_uf],0),3)</f>
        <v>4102208</v>
      </c>
      <c r="D4289" t="s">
        <v>21918</v>
      </c>
      <c r="E4289" s="11">
        <f>INDEX(tb_SVI[],MATCH(Table3[[#This Row],[city_name]],tb_SVI[city_name_uf],0),5)</f>
        <v>3881</v>
      </c>
      <c r="F4289">
        <f>INDEX(tb_MHDI[],MATCH(Table3[[#This Row],[city_name]],tb_MHDI[mun_uf],0),5)</f>
        <v>0.73599999999999999</v>
      </c>
      <c r="G4289">
        <f>INDEX(tb_MHDI[],MATCH(Table3[[#This Row],[city_name]],tb_MHDI[mun_uf],0),6)</f>
        <v>0.70699999999999996</v>
      </c>
      <c r="H4289">
        <f>INDEX(tb_MHDI[],MATCH(Table3[[#This Row],[city_name]],tb_MHDI[mun_uf],0),7)</f>
        <v>0.85399999999999998</v>
      </c>
      <c r="I4289">
        <f>INDEX(tb_MHDI[],MATCH(Table3[[#This Row],[city_name]],tb_MHDI[mun_uf],0),8)</f>
        <v>0.66</v>
      </c>
      <c r="J4289">
        <f>_xlfn.NUMBERVALUE(INDEX(tb_SVI[],MATCH(Table3[[#This Row],[city_name]],tb_SVI[city_name_uf],0),8),".")</f>
        <v>0.255</v>
      </c>
      <c r="K4289">
        <f>_xlfn.NUMBERVALUE(INDEX(tb_SVI[],MATCH(Table3[[#This Row],[city_name]],tb_SVI[city_name_uf],0),9),".")</f>
        <v>0.26600000000000001</v>
      </c>
      <c r="L4289">
        <f>_xlfn.NUMBERVALUE(INDEX(tb_SVI[],MATCH(Table3[[#This Row],[city_name]],tb_SVI[city_name_uf],0),10),".")</f>
        <v>0.27200000000000002</v>
      </c>
      <c r="M4289">
        <f>_xlfn.NUMBERVALUE(INDEX(tb_SVI[],MATCH(Table3[[#This Row],[city_name]],tb_SVI[city_name_uf],0),11),".")</f>
        <v>0.22700000000000001</v>
      </c>
      <c r="N4289" s="14">
        <f>_xlfn.PERCENTRANK.INC(Table3[MHDI_tot],Table3[[#This Row],[MHDI_tot]],3)</f>
        <v>0.83899999999999997</v>
      </c>
    </row>
    <row r="4290" spans="1:14" hidden="1" x14ac:dyDescent="0.2">
      <c r="A4290" t="str">
        <f>SVI!F4290</f>
        <v>Astorga/PR</v>
      </c>
      <c r="B4290" t="str">
        <f>INDEX(tb_SVI[],MATCH(Table3[[#This Row],[ibge_cod]],tb_SVI[Município],0),1)</f>
        <v>PR</v>
      </c>
      <c r="C4290" t="str">
        <f>INDEX(tb_SVI[],MATCH(Table3[[#This Row],[city_name]],tb_SVI[city_name_uf],0),3)</f>
        <v>4102109</v>
      </c>
      <c r="D4290" t="s">
        <v>21919</v>
      </c>
      <c r="E4290" s="11">
        <f>INDEX(tb_SVI[],MATCH(Table3[[#This Row],[city_name]],tb_SVI[city_name_uf],0),5)</f>
        <v>26209</v>
      </c>
      <c r="F4290">
        <f>INDEX(tb_MHDI[],MATCH(Table3[[#This Row],[city_name]],tb_MHDI[mun_uf],0),5)</f>
        <v>0.747</v>
      </c>
      <c r="G4290">
        <f>INDEX(tb_MHDI[],MATCH(Table3[[#This Row],[city_name]],tb_MHDI[mun_uf],0),6)</f>
        <v>0.754</v>
      </c>
      <c r="H4290">
        <f>INDEX(tb_MHDI[],MATCH(Table3[[#This Row],[city_name]],tb_MHDI[mun_uf],0),7)</f>
        <v>0.81799999999999995</v>
      </c>
      <c r="I4290">
        <f>INDEX(tb_MHDI[],MATCH(Table3[[#This Row],[city_name]],tb_MHDI[mun_uf],0),8)</f>
        <v>0.67500000000000004</v>
      </c>
      <c r="J4290">
        <f>_xlfn.NUMBERVALUE(INDEX(tb_SVI[],MATCH(Table3[[#This Row],[city_name]],tb_SVI[city_name_uf],0),8),".")</f>
        <v>0.20899999999999999</v>
      </c>
      <c r="K4290">
        <f>_xlfn.NUMBERVALUE(INDEX(tb_SVI[],MATCH(Table3[[#This Row],[city_name]],tb_SVI[city_name_uf],0),9),".")</f>
        <v>0.16600000000000001</v>
      </c>
      <c r="L4290">
        <f>_xlfn.NUMBERVALUE(INDEX(tb_SVI[],MATCH(Table3[[#This Row],[city_name]],tb_SVI[city_name_uf],0),10),".")</f>
        <v>0.23200000000000001</v>
      </c>
      <c r="M4290">
        <f>_xlfn.NUMBERVALUE(INDEX(tb_SVI[],MATCH(Table3[[#This Row],[city_name]],tb_SVI[city_name_uf],0),11),".")</f>
        <v>0.22900000000000001</v>
      </c>
      <c r="N4290" s="14">
        <f>_xlfn.PERCENTRANK.INC(Table3[MHDI_tot],Table3[[#This Row],[MHDI_tot]],3)</f>
        <v>0.88700000000000001</v>
      </c>
    </row>
    <row r="4291" spans="1:14" hidden="1" x14ac:dyDescent="0.2">
      <c r="A4291" t="str">
        <f>SVI!F4291</f>
        <v>Assis Chateaubriand/PR</v>
      </c>
      <c r="B4291" t="str">
        <f>INDEX(tb_SVI[],MATCH(Table3[[#This Row],[ibge_cod]],tb_SVI[Município],0),1)</f>
        <v>PR</v>
      </c>
      <c r="C4291" t="str">
        <f>INDEX(tb_SVI[],MATCH(Table3[[#This Row],[city_name]],tb_SVI[city_name_uf],0),3)</f>
        <v>4102000</v>
      </c>
      <c r="D4291" t="s">
        <v>21920</v>
      </c>
      <c r="E4291" s="11">
        <f>INDEX(tb_SVI[],MATCH(Table3[[#This Row],[city_name]],tb_SVI[city_name_uf],0),5)</f>
        <v>33340</v>
      </c>
      <c r="F4291">
        <f>INDEX(tb_MHDI[],MATCH(Table3[[#This Row],[city_name]],tb_MHDI[mun_uf],0),5)</f>
        <v>0.72899999999999998</v>
      </c>
      <c r="G4291">
        <f>INDEX(tb_MHDI[],MATCH(Table3[[#This Row],[city_name]],tb_MHDI[mun_uf],0),6)</f>
        <v>0.71299999999999997</v>
      </c>
      <c r="H4291">
        <f>INDEX(tb_MHDI[],MATCH(Table3[[#This Row],[city_name]],tb_MHDI[mun_uf],0),7)</f>
        <v>0.85699999999999998</v>
      </c>
      <c r="I4291">
        <f>INDEX(tb_MHDI[],MATCH(Table3[[#This Row],[city_name]],tb_MHDI[mun_uf],0),8)</f>
        <v>0.63300000000000001</v>
      </c>
      <c r="J4291">
        <f>_xlfn.NUMBERVALUE(INDEX(tb_SVI[],MATCH(Table3[[#This Row],[city_name]],tb_SVI[city_name_uf],0),8),".")</f>
        <v>0.25600000000000001</v>
      </c>
      <c r="K4291">
        <f>_xlfn.NUMBERVALUE(INDEX(tb_SVI[],MATCH(Table3[[#This Row],[city_name]],tb_SVI[city_name_uf],0),9),".")</f>
        <v>0.191</v>
      </c>
      <c r="L4291">
        <f>_xlfn.NUMBERVALUE(INDEX(tb_SVI[],MATCH(Table3[[#This Row],[city_name]],tb_SVI[city_name_uf],0),10),".")</f>
        <v>0.28499999999999998</v>
      </c>
      <c r="M4291">
        <f>_xlfn.NUMBERVALUE(INDEX(tb_SVI[],MATCH(Table3[[#This Row],[city_name]],tb_SVI[city_name_uf],0),11),".")</f>
        <v>0.29299999999999998</v>
      </c>
      <c r="N4291" s="14">
        <f>_xlfn.PERCENTRANK.INC(Table3[MHDI_tot],Table3[[#This Row],[MHDI_tot]],3)</f>
        <v>0.80600000000000005</v>
      </c>
    </row>
    <row r="4292" spans="1:14" hidden="1" x14ac:dyDescent="0.2">
      <c r="A4292" t="str">
        <f>SVI!F4292</f>
        <v>Assaí/PR</v>
      </c>
      <c r="B4292" t="str">
        <f>INDEX(tb_SVI[],MATCH(Table3[[#This Row],[ibge_cod]],tb_SVI[Município],0),1)</f>
        <v>PR</v>
      </c>
      <c r="C4292" t="str">
        <f>INDEX(tb_SVI[],MATCH(Table3[[#This Row],[city_name]],tb_SVI[city_name_uf],0),3)</f>
        <v>4101903</v>
      </c>
      <c r="D4292" t="s">
        <v>21921</v>
      </c>
      <c r="E4292" s="11">
        <f>INDEX(tb_SVI[],MATCH(Table3[[#This Row],[city_name]],tb_SVI[city_name_uf],0),5)</f>
        <v>14954</v>
      </c>
      <c r="F4292">
        <f>INDEX(tb_MHDI[],MATCH(Table3[[#This Row],[city_name]],tb_MHDI[mun_uf],0),5)</f>
        <v>0.72799999999999998</v>
      </c>
      <c r="G4292">
        <f>INDEX(tb_MHDI[],MATCH(Table3[[#This Row],[city_name]],tb_MHDI[mun_uf],0),6)</f>
        <v>0.72399999999999998</v>
      </c>
      <c r="H4292">
        <f>INDEX(tb_MHDI[],MATCH(Table3[[#This Row],[city_name]],tb_MHDI[mun_uf],0),7)</f>
        <v>0.83299999999999996</v>
      </c>
      <c r="I4292">
        <f>INDEX(tb_MHDI[],MATCH(Table3[[#This Row],[city_name]],tb_MHDI[mun_uf],0),8)</f>
        <v>0.64100000000000001</v>
      </c>
      <c r="J4292">
        <f>_xlfn.NUMBERVALUE(INDEX(tb_SVI[],MATCH(Table3[[#This Row],[city_name]],tb_SVI[city_name_uf],0),8),".")</f>
        <v>0.255</v>
      </c>
      <c r="K4292">
        <f>_xlfn.NUMBERVALUE(INDEX(tb_SVI[],MATCH(Table3[[#This Row],[city_name]],tb_SVI[city_name_uf],0),9),".")</f>
        <v>0.156</v>
      </c>
      <c r="L4292">
        <f>_xlfn.NUMBERVALUE(INDEX(tb_SVI[],MATCH(Table3[[#This Row],[city_name]],tb_SVI[city_name_uf],0),10),".")</f>
        <v>0.31900000000000001</v>
      </c>
      <c r="M4292">
        <f>_xlfn.NUMBERVALUE(INDEX(tb_SVI[],MATCH(Table3[[#This Row],[city_name]],tb_SVI[city_name_uf],0),11),".")</f>
        <v>0.28999999999999998</v>
      </c>
      <c r="N4292" s="14">
        <f>_xlfn.PERCENTRANK.INC(Table3[MHDI_tot],Table3[[#This Row],[MHDI_tot]],3)</f>
        <v>0.80100000000000005</v>
      </c>
    </row>
    <row r="4293" spans="1:14" hidden="1" x14ac:dyDescent="0.2">
      <c r="A4293" t="str">
        <f>SVI!F4293</f>
        <v>Ariranha do Ivaí/PR</v>
      </c>
      <c r="B4293" t="str">
        <f>INDEX(tb_SVI[],MATCH(Table3[[#This Row],[ibge_cod]],tb_SVI[Município],0),1)</f>
        <v>PR</v>
      </c>
      <c r="C4293" t="str">
        <f>INDEX(tb_SVI[],MATCH(Table3[[#This Row],[city_name]],tb_SVI[city_name_uf],0),3)</f>
        <v>4101853</v>
      </c>
      <c r="D4293" t="s">
        <v>21922</v>
      </c>
      <c r="E4293" s="11">
        <f>INDEX(tb_SVI[],MATCH(Table3[[#This Row],[city_name]],tb_SVI[city_name_uf],0),5)</f>
        <v>2066</v>
      </c>
      <c r="F4293">
        <f>INDEX(tb_MHDI[],MATCH(Table3[[#This Row],[city_name]],tb_MHDI[mun_uf],0),5)</f>
        <v>0.67</v>
      </c>
      <c r="G4293">
        <f>INDEX(tb_MHDI[],MATCH(Table3[[#This Row],[city_name]],tb_MHDI[mun_uf],0),6)</f>
        <v>0.63700000000000001</v>
      </c>
      <c r="H4293">
        <f>INDEX(tb_MHDI[],MATCH(Table3[[#This Row],[city_name]],tb_MHDI[mun_uf],0),7)</f>
        <v>0.79400000000000004</v>
      </c>
      <c r="I4293">
        <f>INDEX(tb_MHDI[],MATCH(Table3[[#This Row],[city_name]],tb_MHDI[mun_uf],0),8)</f>
        <v>0.59399999999999997</v>
      </c>
      <c r="J4293">
        <f>_xlfn.NUMBERVALUE(INDEX(tb_SVI[],MATCH(Table3[[#This Row],[city_name]],tb_SVI[city_name_uf],0),8),".")</f>
        <v>0.27100000000000002</v>
      </c>
      <c r="K4293">
        <f>_xlfn.NUMBERVALUE(INDEX(tb_SVI[],MATCH(Table3[[#This Row],[city_name]],tb_SVI[city_name_uf],0),9),".")</f>
        <v>0.112</v>
      </c>
      <c r="L4293">
        <f>_xlfn.NUMBERVALUE(INDEX(tb_SVI[],MATCH(Table3[[#This Row],[city_name]],tb_SVI[city_name_uf],0),10),".")</f>
        <v>0.26500000000000001</v>
      </c>
      <c r="M4293">
        <f>_xlfn.NUMBERVALUE(INDEX(tb_SVI[],MATCH(Table3[[#This Row],[city_name]],tb_SVI[city_name_uf],0),11),".")</f>
        <v>0.436</v>
      </c>
      <c r="N4293" s="14">
        <f>_xlfn.PERCENTRANK.INC(Table3[MHDI_tot],Table3[[#This Row],[MHDI_tot]],3)</f>
        <v>0.51600000000000001</v>
      </c>
    </row>
    <row r="4294" spans="1:14" hidden="1" x14ac:dyDescent="0.2">
      <c r="A4294" t="str">
        <f>SVI!F4294</f>
        <v>Araruna/PR</v>
      </c>
      <c r="B4294" t="str">
        <f>INDEX(tb_SVI[],MATCH(Table3[[#This Row],[ibge_cod]],tb_SVI[Município],0),1)</f>
        <v>PR</v>
      </c>
      <c r="C4294" t="str">
        <f>INDEX(tb_SVI[],MATCH(Table3[[#This Row],[city_name]],tb_SVI[city_name_uf],0),3)</f>
        <v>4101705</v>
      </c>
      <c r="D4294" t="s">
        <v>21923</v>
      </c>
      <c r="E4294" s="11">
        <f>INDEX(tb_SVI[],MATCH(Table3[[#This Row],[city_name]],tb_SVI[city_name_uf],0),5)</f>
        <v>14000</v>
      </c>
      <c r="F4294">
        <f>INDEX(tb_MHDI[],MATCH(Table3[[#This Row],[city_name]],tb_MHDI[mun_uf],0),5)</f>
        <v>0.70399999999999996</v>
      </c>
      <c r="G4294">
        <f>INDEX(tb_MHDI[],MATCH(Table3[[#This Row],[city_name]],tb_MHDI[mun_uf],0),6)</f>
        <v>0.68500000000000005</v>
      </c>
      <c r="H4294">
        <f>INDEX(tb_MHDI[],MATCH(Table3[[#This Row],[city_name]],tb_MHDI[mun_uf],0),7)</f>
        <v>0.78500000000000003</v>
      </c>
      <c r="I4294">
        <f>INDEX(tb_MHDI[],MATCH(Table3[[#This Row],[city_name]],tb_MHDI[mun_uf],0),8)</f>
        <v>0.64800000000000002</v>
      </c>
      <c r="J4294">
        <f>_xlfn.NUMBERVALUE(INDEX(tb_SVI[],MATCH(Table3[[#This Row],[city_name]],tb_SVI[city_name_uf],0),8),".")</f>
        <v>0.215</v>
      </c>
      <c r="K4294">
        <f>_xlfn.NUMBERVALUE(INDEX(tb_SVI[],MATCH(Table3[[#This Row],[city_name]],tb_SVI[city_name_uf],0),9),".")</f>
        <v>7.8E-2</v>
      </c>
      <c r="L4294">
        <f>_xlfn.NUMBERVALUE(INDEX(tb_SVI[],MATCH(Table3[[#This Row],[city_name]],tb_SVI[city_name_uf],0),10),".")</f>
        <v>0.28799999999999998</v>
      </c>
      <c r="M4294">
        <f>_xlfn.NUMBERVALUE(INDEX(tb_SVI[],MATCH(Table3[[#This Row],[city_name]],tb_SVI[city_name_uf],0),11),".")</f>
        <v>0.27900000000000003</v>
      </c>
      <c r="N4294" s="14">
        <f>_xlfn.PERCENTRANK.INC(Table3[MHDI_tot],Table3[[#This Row],[MHDI_tot]],3)</f>
        <v>0.67400000000000004</v>
      </c>
    </row>
    <row r="4295" spans="1:14" hidden="1" x14ac:dyDescent="0.2">
      <c r="A4295" t="str">
        <f>SVI!F4295</f>
        <v>Arapuã/PR</v>
      </c>
      <c r="B4295" t="str">
        <f>INDEX(tb_SVI[],MATCH(Table3[[#This Row],[ibge_cod]],tb_SVI[Município],0),1)</f>
        <v>PR</v>
      </c>
      <c r="C4295" t="str">
        <f>INDEX(tb_SVI[],MATCH(Table3[[#This Row],[city_name]],tb_SVI[city_name_uf],0),3)</f>
        <v>4101655</v>
      </c>
      <c r="D4295" t="s">
        <v>21924</v>
      </c>
      <c r="E4295" s="11">
        <f>INDEX(tb_SVI[],MATCH(Table3[[#This Row],[city_name]],tb_SVI[city_name_uf],0),5)</f>
        <v>3009</v>
      </c>
      <c r="F4295">
        <f>INDEX(tb_MHDI[],MATCH(Table3[[#This Row],[city_name]],tb_MHDI[mun_uf],0),5)</f>
        <v>0.67600000000000005</v>
      </c>
      <c r="G4295">
        <f>INDEX(tb_MHDI[],MATCH(Table3[[#This Row],[city_name]],tb_MHDI[mun_uf],0),6)</f>
        <v>0.63800000000000001</v>
      </c>
      <c r="H4295">
        <f>INDEX(tb_MHDI[],MATCH(Table3[[#This Row],[city_name]],tb_MHDI[mun_uf],0),7)</f>
        <v>0.82799999999999996</v>
      </c>
      <c r="I4295">
        <f>INDEX(tb_MHDI[],MATCH(Table3[[#This Row],[city_name]],tb_MHDI[mun_uf],0),8)</f>
        <v>0.58399999999999996</v>
      </c>
      <c r="J4295">
        <f>_xlfn.NUMBERVALUE(INDEX(tb_SVI[],MATCH(Table3[[#This Row],[city_name]],tb_SVI[city_name_uf],0),8),".")</f>
        <v>0.29499999999999998</v>
      </c>
      <c r="K4295">
        <f>_xlfn.NUMBERVALUE(INDEX(tb_SVI[],MATCH(Table3[[#This Row],[city_name]],tb_SVI[city_name_uf],0),9),".")</f>
        <v>8.6999999999999994E-2</v>
      </c>
      <c r="L4295">
        <f>_xlfn.NUMBERVALUE(INDEX(tb_SVI[],MATCH(Table3[[#This Row],[city_name]],tb_SVI[city_name_uf],0),10),".")</f>
        <v>0.34399999999999997</v>
      </c>
      <c r="M4295">
        <f>_xlfn.NUMBERVALUE(INDEX(tb_SVI[],MATCH(Table3[[#This Row],[city_name]],tb_SVI[city_name_uf],0),11),".")</f>
        <v>0.45500000000000002</v>
      </c>
      <c r="N4295" s="14">
        <f>_xlfn.PERCENTRANK.INC(Table3[MHDI_tot],Table3[[#This Row],[MHDI_tot]],3)</f>
        <v>0.54200000000000004</v>
      </c>
    </row>
    <row r="4296" spans="1:14" hidden="1" x14ac:dyDescent="0.2">
      <c r="A4296" t="str">
        <f>SVI!F4296</f>
        <v>Arapoti/PR</v>
      </c>
      <c r="B4296" t="str">
        <f>INDEX(tb_SVI[],MATCH(Table3[[#This Row],[ibge_cod]],tb_SVI[Município],0),1)</f>
        <v>PR</v>
      </c>
      <c r="C4296" t="str">
        <f>INDEX(tb_SVI[],MATCH(Table3[[#This Row],[city_name]],tb_SVI[city_name_uf],0),3)</f>
        <v>4101606</v>
      </c>
      <c r="D4296" t="s">
        <v>21925</v>
      </c>
      <c r="E4296" s="11">
        <f>INDEX(tb_SVI[],MATCH(Table3[[#This Row],[city_name]],tb_SVI[city_name_uf],0),5)</f>
        <v>28300</v>
      </c>
      <c r="F4296">
        <f>INDEX(tb_MHDI[],MATCH(Table3[[#This Row],[city_name]],tb_MHDI[mun_uf],0),5)</f>
        <v>0.72299999999999998</v>
      </c>
      <c r="G4296">
        <f>INDEX(tb_MHDI[],MATCH(Table3[[#This Row],[city_name]],tb_MHDI[mun_uf],0),6)</f>
        <v>0.71499999999999997</v>
      </c>
      <c r="H4296">
        <f>INDEX(tb_MHDI[],MATCH(Table3[[#This Row],[city_name]],tb_MHDI[mun_uf],0),7)</f>
        <v>0.82299999999999995</v>
      </c>
      <c r="I4296">
        <f>INDEX(tb_MHDI[],MATCH(Table3[[#This Row],[city_name]],tb_MHDI[mun_uf],0),8)</f>
        <v>0.64300000000000002</v>
      </c>
      <c r="J4296">
        <f>_xlfn.NUMBERVALUE(INDEX(tb_SVI[],MATCH(Table3[[#This Row],[city_name]],tb_SVI[city_name_uf],0),8),".")</f>
        <v>0.27300000000000002</v>
      </c>
      <c r="K4296">
        <f>_xlfn.NUMBERVALUE(INDEX(tb_SVI[],MATCH(Table3[[#This Row],[city_name]],tb_SVI[city_name_uf],0),9),".")</f>
        <v>0.18099999999999999</v>
      </c>
      <c r="L4296">
        <f>_xlfn.NUMBERVALUE(INDEX(tb_SVI[],MATCH(Table3[[#This Row],[city_name]],tb_SVI[city_name_uf],0),10),".")</f>
        <v>0.34499999999999997</v>
      </c>
      <c r="M4296">
        <f>_xlfn.NUMBERVALUE(INDEX(tb_SVI[],MATCH(Table3[[#This Row],[city_name]],tb_SVI[city_name_uf],0),11),".")</f>
        <v>0.29199999999999998</v>
      </c>
      <c r="N4296" s="14">
        <f>_xlfn.PERCENTRANK.INC(Table3[MHDI_tot],Table3[[#This Row],[MHDI_tot]],3)</f>
        <v>0.77600000000000002</v>
      </c>
    </row>
    <row r="4297" spans="1:14" hidden="1" x14ac:dyDescent="0.2">
      <c r="A4297" t="str">
        <f>SVI!F4297</f>
        <v>Arapongas/PR</v>
      </c>
      <c r="B4297" t="str">
        <f>INDEX(tb_SVI[],MATCH(Table3[[#This Row],[ibge_cod]],tb_SVI[Município],0),1)</f>
        <v>PR</v>
      </c>
      <c r="C4297" t="str">
        <f>INDEX(tb_SVI[],MATCH(Table3[[#This Row],[city_name]],tb_SVI[city_name_uf],0),3)</f>
        <v>4101507</v>
      </c>
      <c r="D4297" t="s">
        <v>21926</v>
      </c>
      <c r="E4297" s="11">
        <f>INDEX(tb_SVI[],MATCH(Table3[[#This Row],[city_name]],tb_SVI[city_name_uf],0),5)</f>
        <v>124810</v>
      </c>
      <c r="F4297">
        <f>INDEX(tb_MHDI[],MATCH(Table3[[#This Row],[city_name]],tb_MHDI[mun_uf],0),5)</f>
        <v>0.748</v>
      </c>
      <c r="G4297">
        <f>INDEX(tb_MHDI[],MATCH(Table3[[#This Row],[city_name]],tb_MHDI[mun_uf],0),6)</f>
        <v>0.751</v>
      </c>
      <c r="H4297">
        <f>INDEX(tb_MHDI[],MATCH(Table3[[#This Row],[city_name]],tb_MHDI[mun_uf],0),7)</f>
        <v>0.83399999999999996</v>
      </c>
      <c r="I4297">
        <f>INDEX(tb_MHDI[],MATCH(Table3[[#This Row],[city_name]],tb_MHDI[mun_uf],0),8)</f>
        <v>0.66900000000000004</v>
      </c>
      <c r="J4297">
        <f>_xlfn.NUMBERVALUE(INDEX(tb_SVI[],MATCH(Table3[[#This Row],[city_name]],tb_SVI[city_name_uf],0),8),".")</f>
        <v>0.16200000000000001</v>
      </c>
      <c r="K4297">
        <f>_xlfn.NUMBERVALUE(INDEX(tb_SVI[],MATCH(Table3[[#This Row],[city_name]],tb_SVI[city_name_uf],0),9),".")</f>
        <v>2.9000000000000001E-2</v>
      </c>
      <c r="L4297">
        <f>_xlfn.NUMBERVALUE(INDEX(tb_SVI[],MATCH(Table3[[#This Row],[city_name]],tb_SVI[city_name_uf],0),10),".")</f>
        <v>0.26500000000000001</v>
      </c>
      <c r="M4297">
        <f>_xlfn.NUMBERVALUE(INDEX(tb_SVI[],MATCH(Table3[[#This Row],[city_name]],tb_SVI[city_name_uf],0),11),".")</f>
        <v>0.192</v>
      </c>
      <c r="N4297" s="14">
        <f>_xlfn.PERCENTRANK.INC(Table3[MHDI_tot],Table3[[#This Row],[MHDI_tot]],3)</f>
        <v>0.89200000000000002</v>
      </c>
    </row>
    <row r="4298" spans="1:14" hidden="1" x14ac:dyDescent="0.2">
      <c r="A4298" t="str">
        <f>SVI!F4298</f>
        <v>Apucarana/PR</v>
      </c>
      <c r="B4298" t="str">
        <f>INDEX(tb_SVI[],MATCH(Table3[[#This Row],[ibge_cod]],tb_SVI[Município],0),1)</f>
        <v>PR</v>
      </c>
      <c r="C4298" t="str">
        <f>INDEX(tb_SVI[],MATCH(Table3[[#This Row],[city_name]],tb_SVI[city_name_uf],0),3)</f>
        <v>4101408</v>
      </c>
      <c r="D4298" t="s">
        <v>21927</v>
      </c>
      <c r="E4298" s="11">
        <f>INDEX(tb_SVI[],MATCH(Table3[[#This Row],[city_name]],tb_SVI[city_name_uf],0),5)</f>
        <v>136234</v>
      </c>
      <c r="F4298">
        <f>INDEX(tb_MHDI[],MATCH(Table3[[#This Row],[city_name]],tb_MHDI[mun_uf],0),5)</f>
        <v>0.748</v>
      </c>
      <c r="G4298">
        <f>INDEX(tb_MHDI[],MATCH(Table3[[#This Row],[city_name]],tb_MHDI[mun_uf],0),6)</f>
        <v>0.74099999999999999</v>
      </c>
      <c r="H4298">
        <f>INDEX(tb_MHDI[],MATCH(Table3[[#This Row],[city_name]],tb_MHDI[mun_uf],0),7)</f>
        <v>0.84499999999999997</v>
      </c>
      <c r="I4298">
        <f>INDEX(tb_MHDI[],MATCH(Table3[[#This Row],[city_name]],tb_MHDI[mun_uf],0),8)</f>
        <v>0.66800000000000004</v>
      </c>
      <c r="J4298">
        <f>_xlfn.NUMBERVALUE(INDEX(tb_SVI[],MATCH(Table3[[#This Row],[city_name]],tb_SVI[city_name_uf],0),8),".")</f>
        <v>0.22800000000000001</v>
      </c>
      <c r="K4298">
        <f>_xlfn.NUMBERVALUE(INDEX(tb_SVI[],MATCH(Table3[[#This Row],[city_name]],tb_SVI[city_name_uf],0),9),".")</f>
        <v>0.20200000000000001</v>
      </c>
      <c r="L4298">
        <f>_xlfn.NUMBERVALUE(INDEX(tb_SVI[],MATCH(Table3[[#This Row],[city_name]],tb_SVI[city_name_uf],0),10),".")</f>
        <v>0.27900000000000003</v>
      </c>
      <c r="M4298">
        <f>_xlfn.NUMBERVALUE(INDEX(tb_SVI[],MATCH(Table3[[#This Row],[city_name]],tb_SVI[city_name_uf],0),11),".")</f>
        <v>0.20200000000000001</v>
      </c>
      <c r="N4298" s="14">
        <f>_xlfn.PERCENTRANK.INC(Table3[MHDI_tot],Table3[[#This Row],[MHDI_tot]],3)</f>
        <v>0.89200000000000002</v>
      </c>
    </row>
    <row r="4299" spans="1:14" hidden="1" x14ac:dyDescent="0.2">
      <c r="A4299" t="str">
        <f>SVI!F4299</f>
        <v>Antônio Olinto/PR</v>
      </c>
      <c r="B4299" t="str">
        <f>INDEX(tb_SVI[],MATCH(Table3[[#This Row],[ibge_cod]],tb_SVI[Município],0),1)</f>
        <v>PR</v>
      </c>
      <c r="C4299" t="str">
        <f>INDEX(tb_SVI[],MATCH(Table3[[#This Row],[city_name]],tb_SVI[city_name_uf],0),3)</f>
        <v>4101309</v>
      </c>
      <c r="D4299" t="s">
        <v>21928</v>
      </c>
      <c r="E4299" s="11">
        <f>INDEX(tb_SVI[],MATCH(Table3[[#This Row],[city_name]],tb_SVI[city_name_uf],0),5)</f>
        <v>7427</v>
      </c>
      <c r="F4299">
        <f>INDEX(tb_MHDI[],MATCH(Table3[[#This Row],[city_name]],tb_MHDI[mun_uf],0),5)</f>
        <v>0.65600000000000003</v>
      </c>
      <c r="G4299">
        <f>INDEX(tb_MHDI[],MATCH(Table3[[#This Row],[city_name]],tb_MHDI[mun_uf],0),6)</f>
        <v>0.626</v>
      </c>
      <c r="H4299">
        <f>INDEX(tb_MHDI[],MATCH(Table3[[#This Row],[city_name]],tb_MHDI[mun_uf],0),7)</f>
        <v>0.82499999999999996</v>
      </c>
      <c r="I4299">
        <f>INDEX(tb_MHDI[],MATCH(Table3[[#This Row],[city_name]],tb_MHDI[mun_uf],0),8)</f>
        <v>0.54700000000000004</v>
      </c>
      <c r="J4299">
        <f>_xlfn.NUMBERVALUE(INDEX(tb_SVI[],MATCH(Table3[[#This Row],[city_name]],tb_SVI[city_name_uf],0),8),".")</f>
        <v>0.35</v>
      </c>
      <c r="K4299">
        <f>_xlfn.NUMBERVALUE(INDEX(tb_SVI[],MATCH(Table3[[#This Row],[city_name]],tb_SVI[city_name_uf],0),9),".")</f>
        <v>0.17899999999999999</v>
      </c>
      <c r="L4299">
        <f>_xlfn.NUMBERVALUE(INDEX(tb_SVI[],MATCH(Table3[[#This Row],[city_name]],tb_SVI[city_name_uf],0),10),".")</f>
        <v>0.33</v>
      </c>
      <c r="M4299">
        <f>_xlfn.NUMBERVALUE(INDEX(tb_SVI[],MATCH(Table3[[#This Row],[city_name]],tb_SVI[city_name_uf],0),11),".")</f>
        <v>0.54100000000000004</v>
      </c>
      <c r="N4299" s="14">
        <f>_xlfn.PERCENTRANK.INC(Table3[MHDI_tot],Table3[[#This Row],[MHDI_tot]],3)</f>
        <v>0.45900000000000002</v>
      </c>
    </row>
    <row r="4300" spans="1:14" hidden="1" x14ac:dyDescent="0.2">
      <c r="A4300" t="str">
        <f>SVI!F4300</f>
        <v>Antonina/PR</v>
      </c>
      <c r="B4300" t="str">
        <f>INDEX(tb_SVI[],MATCH(Table3[[#This Row],[ibge_cod]],tb_SVI[Município],0),1)</f>
        <v>PR</v>
      </c>
      <c r="C4300" t="str">
        <f>INDEX(tb_SVI[],MATCH(Table3[[#This Row],[city_name]],tb_SVI[city_name_uf],0),3)</f>
        <v>4101200</v>
      </c>
      <c r="D4300" t="s">
        <v>21929</v>
      </c>
      <c r="E4300" s="11">
        <f>INDEX(tb_SVI[],MATCH(Table3[[#This Row],[city_name]],tb_SVI[city_name_uf],0),5)</f>
        <v>18949</v>
      </c>
      <c r="F4300">
        <f>INDEX(tb_MHDI[],MATCH(Table3[[#This Row],[city_name]],tb_MHDI[mun_uf],0),5)</f>
        <v>0.68700000000000006</v>
      </c>
      <c r="G4300">
        <f>INDEX(tb_MHDI[],MATCH(Table3[[#This Row],[city_name]],tb_MHDI[mun_uf],0),6)</f>
        <v>0.68600000000000005</v>
      </c>
      <c r="H4300">
        <f>INDEX(tb_MHDI[],MATCH(Table3[[#This Row],[city_name]],tb_MHDI[mun_uf],0),7)</f>
        <v>0.83799999999999997</v>
      </c>
      <c r="I4300">
        <f>INDEX(tb_MHDI[],MATCH(Table3[[#This Row],[city_name]],tb_MHDI[mun_uf],0),8)</f>
        <v>0.56399999999999995</v>
      </c>
      <c r="J4300">
        <f>_xlfn.NUMBERVALUE(INDEX(tb_SVI[],MATCH(Table3[[#This Row],[city_name]],tb_SVI[city_name_uf],0),8),".")</f>
        <v>0.35799999999999998</v>
      </c>
      <c r="K4300">
        <f>_xlfn.NUMBERVALUE(INDEX(tb_SVI[],MATCH(Table3[[#This Row],[city_name]],tb_SVI[city_name_uf],0),9),".")</f>
        <v>0.217</v>
      </c>
      <c r="L4300">
        <f>_xlfn.NUMBERVALUE(INDEX(tb_SVI[],MATCH(Table3[[#This Row],[city_name]],tb_SVI[city_name_uf],0),10),".")</f>
        <v>0.46600000000000003</v>
      </c>
      <c r="M4300">
        <f>_xlfn.NUMBERVALUE(INDEX(tb_SVI[],MATCH(Table3[[#This Row],[city_name]],tb_SVI[city_name_uf],0),11),".")</f>
        <v>0.39</v>
      </c>
      <c r="N4300" s="14">
        <f>_xlfn.PERCENTRANK.INC(Table3[MHDI_tot],Table3[[#This Row],[MHDI_tot]],3)</f>
        <v>0.59</v>
      </c>
    </row>
    <row r="4301" spans="1:14" hidden="1" x14ac:dyDescent="0.2">
      <c r="A4301" t="str">
        <f>SVI!F4301</f>
        <v>Andirá/PR</v>
      </c>
      <c r="B4301" t="str">
        <f>INDEX(tb_SVI[],MATCH(Table3[[#This Row],[ibge_cod]],tb_SVI[Município],0),1)</f>
        <v>PR</v>
      </c>
      <c r="C4301" t="str">
        <f>INDEX(tb_SVI[],MATCH(Table3[[#This Row],[city_name]],tb_SVI[city_name_uf],0),3)</f>
        <v>4101101</v>
      </c>
      <c r="D4301" t="s">
        <v>21930</v>
      </c>
      <c r="E4301" s="11">
        <f>INDEX(tb_SVI[],MATCH(Table3[[#This Row],[city_name]],tb_SVI[city_name_uf],0),5)</f>
        <v>19926</v>
      </c>
      <c r="F4301">
        <f>INDEX(tb_MHDI[],MATCH(Table3[[#This Row],[city_name]],tb_MHDI[mun_uf],0),5)</f>
        <v>0.72499999999999998</v>
      </c>
      <c r="G4301">
        <f>INDEX(tb_MHDI[],MATCH(Table3[[#This Row],[city_name]],tb_MHDI[mun_uf],0),6)</f>
        <v>0.69</v>
      </c>
      <c r="H4301">
        <f>INDEX(tb_MHDI[],MATCH(Table3[[#This Row],[city_name]],tb_MHDI[mun_uf],0),7)</f>
        <v>0.83799999999999997</v>
      </c>
      <c r="I4301">
        <f>INDEX(tb_MHDI[],MATCH(Table3[[#This Row],[city_name]],tb_MHDI[mun_uf],0),8)</f>
        <v>0.66</v>
      </c>
      <c r="J4301">
        <f>_xlfn.NUMBERVALUE(INDEX(tb_SVI[],MATCH(Table3[[#This Row],[city_name]],tb_SVI[city_name_uf],0),8),".")</f>
        <v>0.252</v>
      </c>
      <c r="K4301">
        <f>_xlfn.NUMBERVALUE(INDEX(tb_SVI[],MATCH(Table3[[#This Row],[city_name]],tb_SVI[city_name_uf],0),9),".")</f>
        <v>0.215</v>
      </c>
      <c r="L4301">
        <f>_xlfn.NUMBERVALUE(INDEX(tb_SVI[],MATCH(Table3[[#This Row],[city_name]],tb_SVI[city_name_uf],0),10),".")</f>
        <v>0.26</v>
      </c>
      <c r="M4301">
        <f>_xlfn.NUMBERVALUE(INDEX(tb_SVI[],MATCH(Table3[[#This Row],[city_name]],tb_SVI[city_name_uf],0),11),".")</f>
        <v>0.28100000000000003</v>
      </c>
      <c r="N4301" s="14">
        <f>_xlfn.PERCENTRANK.INC(Table3[MHDI_tot],Table3[[#This Row],[MHDI_tot]],3)</f>
        <v>0.78600000000000003</v>
      </c>
    </row>
    <row r="4302" spans="1:14" hidden="1" x14ac:dyDescent="0.2">
      <c r="A4302" t="str">
        <f>SVI!F4302</f>
        <v>Anahy/PR</v>
      </c>
      <c r="B4302" t="str">
        <f>INDEX(tb_SVI[],MATCH(Table3[[#This Row],[ibge_cod]],tb_SVI[Município],0),1)</f>
        <v>PR</v>
      </c>
      <c r="C4302" t="str">
        <f>INDEX(tb_SVI[],MATCH(Table3[[#This Row],[city_name]],tb_SVI[city_name_uf],0),3)</f>
        <v>4101051</v>
      </c>
      <c r="D4302" t="s">
        <v>21931</v>
      </c>
      <c r="E4302" s="11">
        <f>INDEX(tb_SVI[],MATCH(Table3[[#This Row],[city_name]],tb_SVI[city_name_uf],0),5)</f>
        <v>2788</v>
      </c>
      <c r="F4302">
        <f>INDEX(tb_MHDI[],MATCH(Table3[[#This Row],[city_name]],tb_MHDI[mun_uf],0),5)</f>
        <v>0.69499999999999995</v>
      </c>
      <c r="G4302">
        <f>INDEX(tb_MHDI[],MATCH(Table3[[#This Row],[city_name]],tb_MHDI[mun_uf],0),6)</f>
        <v>0.67100000000000004</v>
      </c>
      <c r="H4302">
        <f>INDEX(tb_MHDI[],MATCH(Table3[[#This Row],[city_name]],tb_MHDI[mun_uf],0),7)</f>
        <v>0.84399999999999997</v>
      </c>
      <c r="I4302">
        <f>INDEX(tb_MHDI[],MATCH(Table3[[#This Row],[city_name]],tb_MHDI[mun_uf],0),8)</f>
        <v>0.59299999999999997</v>
      </c>
      <c r="J4302">
        <f>_xlfn.NUMBERVALUE(INDEX(tb_SVI[],MATCH(Table3[[#This Row],[city_name]],tb_SVI[city_name_uf],0),8),".")</f>
        <v>0.21299999999999999</v>
      </c>
      <c r="K4302">
        <f>_xlfn.NUMBERVALUE(INDEX(tb_SVI[],MATCH(Table3[[#This Row],[city_name]],tb_SVI[city_name_uf],0),9),".")</f>
        <v>1.7000000000000001E-2</v>
      </c>
      <c r="L4302">
        <f>_xlfn.NUMBERVALUE(INDEX(tb_SVI[],MATCH(Table3[[#This Row],[city_name]],tb_SVI[city_name_uf],0),10),".")</f>
        <v>0.34</v>
      </c>
      <c r="M4302">
        <f>_xlfn.NUMBERVALUE(INDEX(tb_SVI[],MATCH(Table3[[#This Row],[city_name]],tb_SVI[city_name_uf],0),11),".")</f>
        <v>0.28299999999999997</v>
      </c>
      <c r="N4302" s="14">
        <f>_xlfn.PERCENTRANK.INC(Table3[MHDI_tot],Table3[[#This Row],[MHDI_tot]],3)</f>
        <v>0.626</v>
      </c>
    </row>
    <row r="4303" spans="1:14" hidden="1" x14ac:dyDescent="0.2">
      <c r="A4303" t="str">
        <f>SVI!F4303</f>
        <v>Ampére/PR</v>
      </c>
      <c r="B4303" t="str">
        <f>INDEX(tb_SVI[],MATCH(Table3[[#This Row],[ibge_cod]],tb_SVI[Município],0),1)</f>
        <v>PR</v>
      </c>
      <c r="C4303" t="str">
        <f>INDEX(tb_SVI[],MATCH(Table3[[#This Row],[city_name]],tb_SVI[city_name_uf],0),3)</f>
        <v>4101002</v>
      </c>
      <c r="D4303" t="s">
        <v>21932</v>
      </c>
      <c r="E4303" s="11">
        <f>INDEX(tb_SVI[],MATCH(Table3[[#This Row],[city_name]],tb_SVI[city_name_uf],0),5)</f>
        <v>19311</v>
      </c>
      <c r="F4303">
        <f>INDEX(tb_MHDI[],MATCH(Table3[[#This Row],[city_name]],tb_MHDI[mun_uf],0),5)</f>
        <v>0.70899999999999996</v>
      </c>
      <c r="G4303">
        <f>INDEX(tb_MHDI[],MATCH(Table3[[#This Row],[city_name]],tb_MHDI[mun_uf],0),6)</f>
        <v>0.69899999999999995</v>
      </c>
      <c r="H4303">
        <f>INDEX(tb_MHDI[],MATCH(Table3[[#This Row],[city_name]],tb_MHDI[mun_uf],0),7)</f>
        <v>0.82399999999999995</v>
      </c>
      <c r="I4303">
        <f>INDEX(tb_MHDI[],MATCH(Table3[[#This Row],[city_name]],tb_MHDI[mun_uf],0),8)</f>
        <v>0.62</v>
      </c>
      <c r="J4303">
        <f>_xlfn.NUMBERVALUE(INDEX(tb_SVI[],MATCH(Table3[[#This Row],[city_name]],tb_SVI[city_name_uf],0),8),".")</f>
        <v>0.218</v>
      </c>
      <c r="K4303">
        <f>_xlfn.NUMBERVALUE(INDEX(tb_SVI[],MATCH(Table3[[#This Row],[city_name]],tb_SVI[city_name_uf],0),9),".")</f>
        <v>2.8000000000000001E-2</v>
      </c>
      <c r="L4303">
        <f>_xlfn.NUMBERVALUE(INDEX(tb_SVI[],MATCH(Table3[[#This Row],[city_name]],tb_SVI[city_name_uf],0),10),".")</f>
        <v>0.34200000000000003</v>
      </c>
      <c r="M4303">
        <f>_xlfn.NUMBERVALUE(INDEX(tb_SVI[],MATCH(Table3[[#This Row],[city_name]],tb_SVI[city_name_uf],0),11),".")</f>
        <v>0.28299999999999997</v>
      </c>
      <c r="N4303" s="14">
        <f>_xlfn.PERCENTRANK.INC(Table3[MHDI_tot],Table3[[#This Row],[MHDI_tot]],3)</f>
        <v>0.70099999999999996</v>
      </c>
    </row>
    <row r="4304" spans="1:14" hidden="1" x14ac:dyDescent="0.2">
      <c r="A4304" t="str">
        <f>SVI!F4304</f>
        <v>Amaporã/PR</v>
      </c>
      <c r="B4304" t="str">
        <f>INDEX(tb_SVI[],MATCH(Table3[[#This Row],[ibge_cod]],tb_SVI[Município],0),1)</f>
        <v>PR</v>
      </c>
      <c r="C4304" t="str">
        <f>INDEX(tb_SVI[],MATCH(Table3[[#This Row],[city_name]],tb_SVI[city_name_uf],0),3)</f>
        <v>4100905</v>
      </c>
      <c r="D4304" t="s">
        <v>21933</v>
      </c>
      <c r="E4304" s="11">
        <f>INDEX(tb_SVI[],MATCH(Table3[[#This Row],[city_name]],tb_SVI[city_name_uf],0),5)</f>
        <v>6332</v>
      </c>
      <c r="F4304">
        <f>INDEX(tb_MHDI[],MATCH(Table3[[#This Row],[city_name]],tb_MHDI[mun_uf],0),5)</f>
        <v>0.66900000000000004</v>
      </c>
      <c r="G4304">
        <f>INDEX(tb_MHDI[],MATCH(Table3[[#This Row],[city_name]],tb_MHDI[mun_uf],0),6)</f>
        <v>0.64400000000000002</v>
      </c>
      <c r="H4304">
        <f>INDEX(tb_MHDI[],MATCH(Table3[[#This Row],[city_name]],tb_MHDI[mun_uf],0),7)</f>
        <v>0.78500000000000003</v>
      </c>
      <c r="I4304">
        <f>INDEX(tb_MHDI[],MATCH(Table3[[#This Row],[city_name]],tb_MHDI[mun_uf],0),8)</f>
        <v>0.59099999999999997</v>
      </c>
      <c r="J4304">
        <f>_xlfn.NUMBERVALUE(INDEX(tb_SVI[],MATCH(Table3[[#This Row],[city_name]],tb_SVI[city_name_uf],0),8),".")</f>
        <v>0.34899999999999998</v>
      </c>
      <c r="K4304">
        <f>_xlfn.NUMBERVALUE(INDEX(tb_SVI[],MATCH(Table3[[#This Row],[city_name]],tb_SVI[city_name_uf],0),9),".")</f>
        <v>0.39900000000000002</v>
      </c>
      <c r="L4304">
        <f>_xlfn.NUMBERVALUE(INDEX(tb_SVI[],MATCH(Table3[[#This Row],[city_name]],tb_SVI[city_name_uf],0),10),".")</f>
        <v>0.371</v>
      </c>
      <c r="M4304">
        <f>_xlfn.NUMBERVALUE(INDEX(tb_SVI[],MATCH(Table3[[#This Row],[city_name]],tb_SVI[city_name_uf],0),11),".")</f>
        <v>0.27700000000000002</v>
      </c>
      <c r="N4304" s="14">
        <f>_xlfn.PERCENTRANK.INC(Table3[MHDI_tot],Table3[[#This Row],[MHDI_tot]],3)</f>
        <v>0.51200000000000001</v>
      </c>
    </row>
    <row r="4305" spans="1:14" hidden="1" x14ac:dyDescent="0.2">
      <c r="A4305" t="str">
        <f>SVI!F4305</f>
        <v>Alvorada do Sul/PR</v>
      </c>
      <c r="B4305" t="str">
        <f>INDEX(tb_SVI[],MATCH(Table3[[#This Row],[ibge_cod]],tb_SVI[Município],0),1)</f>
        <v>PR</v>
      </c>
      <c r="C4305" t="str">
        <f>INDEX(tb_SVI[],MATCH(Table3[[#This Row],[city_name]],tb_SVI[city_name_uf],0),3)</f>
        <v>4100806</v>
      </c>
      <c r="D4305" t="s">
        <v>21934</v>
      </c>
      <c r="E4305" s="11">
        <f>INDEX(tb_SVI[],MATCH(Table3[[#This Row],[city_name]],tb_SVI[city_name_uf],0),5)</f>
        <v>11503</v>
      </c>
      <c r="F4305">
        <f>INDEX(tb_MHDI[],MATCH(Table3[[#This Row],[city_name]],tb_MHDI[mun_uf],0),5)</f>
        <v>0.70799999999999996</v>
      </c>
      <c r="G4305">
        <f>INDEX(tb_MHDI[],MATCH(Table3[[#This Row],[city_name]],tb_MHDI[mun_uf],0),6)</f>
        <v>0.69499999999999995</v>
      </c>
      <c r="H4305">
        <f>INDEX(tb_MHDI[],MATCH(Table3[[#This Row],[city_name]],tb_MHDI[mun_uf],0),7)</f>
        <v>0.82599999999999996</v>
      </c>
      <c r="I4305">
        <f>INDEX(tb_MHDI[],MATCH(Table3[[#This Row],[city_name]],tb_MHDI[mun_uf],0),8)</f>
        <v>0.61699999999999999</v>
      </c>
      <c r="J4305">
        <f>_xlfn.NUMBERVALUE(INDEX(tb_SVI[],MATCH(Table3[[#This Row],[city_name]],tb_SVI[city_name_uf],0),8),".")</f>
        <v>0.34</v>
      </c>
      <c r="K4305">
        <f>_xlfn.NUMBERVALUE(INDEX(tb_SVI[],MATCH(Table3[[#This Row],[city_name]],tb_SVI[city_name_uf],0),9),".")</f>
        <v>0.34699999999999998</v>
      </c>
      <c r="L4305">
        <f>_xlfn.NUMBERVALUE(INDEX(tb_SVI[],MATCH(Table3[[#This Row],[city_name]],tb_SVI[city_name_uf],0),10),".")</f>
        <v>0.373</v>
      </c>
      <c r="M4305">
        <f>_xlfn.NUMBERVALUE(INDEX(tb_SVI[],MATCH(Table3[[#This Row],[city_name]],tb_SVI[city_name_uf],0),11),".")</f>
        <v>0.30099999999999999</v>
      </c>
      <c r="N4305" s="14">
        <f>_xlfn.PERCENTRANK.INC(Table3[MHDI_tot],Table3[[#This Row],[MHDI_tot]],3)</f>
        <v>0.69499999999999995</v>
      </c>
    </row>
    <row r="4306" spans="1:14" hidden="1" x14ac:dyDescent="0.2">
      <c r="A4306" t="str">
        <f>SVI!F4306</f>
        <v>Altônia/PR</v>
      </c>
      <c r="B4306" t="str">
        <f>INDEX(tb_SVI[],MATCH(Table3[[#This Row],[ibge_cod]],tb_SVI[Município],0),1)</f>
        <v>PR</v>
      </c>
      <c r="C4306" t="str">
        <f>INDEX(tb_SVI[],MATCH(Table3[[#This Row],[city_name]],tb_SVI[city_name_uf],0),3)</f>
        <v>4100509</v>
      </c>
      <c r="D4306" t="s">
        <v>21935</v>
      </c>
      <c r="E4306" s="11">
        <f>INDEX(tb_SVI[],MATCH(Table3[[#This Row],[city_name]],tb_SVI[city_name_uf],0),5)</f>
        <v>22176</v>
      </c>
      <c r="F4306">
        <f>INDEX(tb_MHDI[],MATCH(Table3[[#This Row],[city_name]],tb_MHDI[mun_uf],0),5)</f>
        <v>0.72099999999999997</v>
      </c>
      <c r="G4306">
        <f>INDEX(tb_MHDI[],MATCH(Table3[[#This Row],[city_name]],tb_MHDI[mun_uf],0),6)</f>
        <v>0.69</v>
      </c>
      <c r="H4306">
        <f>INDEX(tb_MHDI[],MATCH(Table3[[#This Row],[city_name]],tb_MHDI[mun_uf],0),7)</f>
        <v>0.84799999999999998</v>
      </c>
      <c r="I4306">
        <f>INDEX(tb_MHDI[],MATCH(Table3[[#This Row],[city_name]],tb_MHDI[mun_uf],0),8)</f>
        <v>0.64100000000000001</v>
      </c>
      <c r="J4306">
        <f>_xlfn.NUMBERVALUE(INDEX(tb_SVI[],MATCH(Table3[[#This Row],[city_name]],tb_SVI[city_name_uf],0),8),".")</f>
        <v>0.188</v>
      </c>
      <c r="K4306">
        <f>_xlfn.NUMBERVALUE(INDEX(tb_SVI[],MATCH(Table3[[#This Row],[city_name]],tb_SVI[city_name_uf],0),9),".")</f>
        <v>5.8000000000000003E-2</v>
      </c>
      <c r="L4306">
        <f>_xlfn.NUMBERVALUE(INDEX(tb_SVI[],MATCH(Table3[[#This Row],[city_name]],tb_SVI[city_name_uf],0),10),".")</f>
        <v>0.252</v>
      </c>
      <c r="M4306">
        <f>_xlfn.NUMBERVALUE(INDEX(tb_SVI[],MATCH(Table3[[#This Row],[city_name]],tb_SVI[city_name_uf],0),11),".")</f>
        <v>0.255</v>
      </c>
      <c r="N4306" s="14">
        <f>_xlfn.PERCENTRANK.INC(Table3[MHDI_tot],Table3[[#This Row],[MHDI_tot]],3)</f>
        <v>0.76600000000000001</v>
      </c>
    </row>
    <row r="4307" spans="1:14" hidden="1" x14ac:dyDescent="0.2">
      <c r="A4307" t="str">
        <f>SVI!F4307</f>
        <v>Alto Piquiri/PR</v>
      </c>
      <c r="B4307" t="str">
        <f>INDEX(tb_SVI[],MATCH(Table3[[#This Row],[ibge_cod]],tb_SVI[Município],0),1)</f>
        <v>PR</v>
      </c>
      <c r="C4307" t="str">
        <f>INDEX(tb_SVI[],MATCH(Table3[[#This Row],[city_name]],tb_SVI[city_name_uf],0),3)</f>
        <v>4100707</v>
      </c>
      <c r="D4307" t="s">
        <v>21936</v>
      </c>
      <c r="E4307" s="11">
        <f>INDEX(tb_SVI[],MATCH(Table3[[#This Row],[city_name]],tb_SVI[city_name_uf],0),5)</f>
        <v>9778</v>
      </c>
      <c r="F4307">
        <f>INDEX(tb_MHDI[],MATCH(Table3[[#This Row],[city_name]],tb_MHDI[mun_uf],0),5)</f>
        <v>0.67600000000000005</v>
      </c>
      <c r="G4307">
        <f>INDEX(tb_MHDI[],MATCH(Table3[[#This Row],[city_name]],tb_MHDI[mun_uf],0),6)</f>
        <v>0.66900000000000004</v>
      </c>
      <c r="H4307">
        <f>INDEX(tb_MHDI[],MATCH(Table3[[#This Row],[city_name]],tb_MHDI[mun_uf],0),7)</f>
        <v>0.79800000000000004</v>
      </c>
      <c r="I4307">
        <f>INDEX(tb_MHDI[],MATCH(Table3[[#This Row],[city_name]],tb_MHDI[mun_uf],0),8)</f>
        <v>0.57799999999999996</v>
      </c>
      <c r="J4307">
        <f>_xlfn.NUMBERVALUE(INDEX(tb_SVI[],MATCH(Table3[[#This Row],[city_name]],tb_SVI[city_name_uf],0),8),".")</f>
        <v>0.35199999999999998</v>
      </c>
      <c r="K4307">
        <f>_xlfn.NUMBERVALUE(INDEX(tb_SVI[],MATCH(Table3[[#This Row],[city_name]],tb_SVI[city_name_uf],0),9),".")</f>
        <v>0.34699999999999998</v>
      </c>
      <c r="L4307">
        <f>_xlfn.NUMBERVALUE(INDEX(tb_SVI[],MATCH(Table3[[#This Row],[city_name]],tb_SVI[city_name_uf],0),10),".")</f>
        <v>0.43</v>
      </c>
      <c r="M4307">
        <f>_xlfn.NUMBERVALUE(INDEX(tb_SVI[],MATCH(Table3[[#This Row],[city_name]],tb_SVI[city_name_uf],0),11),".")</f>
        <v>0.27900000000000003</v>
      </c>
      <c r="N4307" s="14">
        <f>_xlfn.PERCENTRANK.INC(Table3[MHDI_tot],Table3[[#This Row],[MHDI_tot]],3)</f>
        <v>0.54200000000000004</v>
      </c>
    </row>
    <row r="4308" spans="1:14" hidden="1" x14ac:dyDescent="0.2">
      <c r="A4308" t="str">
        <f>SVI!F5303</f>
        <v>Bom Jesus do Araguaia/MT</v>
      </c>
      <c r="B4308" t="str">
        <f>INDEX(tb_SVI[],MATCH(Table3[[#This Row],[ibge_cod]],tb_SVI[Município],0),1)</f>
        <v>MT</v>
      </c>
      <c r="C4308" t="str">
        <f>INDEX(tb_SVI[],MATCH(Table3[[#This Row],[city_name]],tb_SVI[city_name_uf],0),3)</f>
        <v>5101852</v>
      </c>
      <c r="D4308" t="e">
        <v>#N/A</v>
      </c>
      <c r="E4308" s="11">
        <f>INDEX(tb_SVI[],MATCH(Table3[[#This Row],[city_name]],tb_SVI[city_name_uf],0),5)</f>
        <v>6706</v>
      </c>
      <c r="F4308">
        <f>INDEX(tb_MHDI[],MATCH(Table3[[#This Row],[city_name]],tb_MHDI[mun_uf],0),5)</f>
        <v>0.66100000000000003</v>
      </c>
      <c r="G4308">
        <f>INDEX(tb_MHDI[],MATCH(Table3[[#This Row],[city_name]],tb_MHDI[mun_uf],0),6)</f>
        <v>0.66500000000000004</v>
      </c>
      <c r="H4308">
        <f>INDEX(tb_MHDI[],MATCH(Table3[[#This Row],[city_name]],tb_MHDI[mun_uf],0),7)</f>
        <v>0.78400000000000003</v>
      </c>
      <c r="I4308">
        <f>INDEX(tb_MHDI[],MATCH(Table3[[#This Row],[city_name]],tb_MHDI[mun_uf],0),8)</f>
        <v>0.55500000000000005</v>
      </c>
      <c r="J4308">
        <f>_xlfn.NUMBERVALUE(INDEX(tb_SVI[],MATCH(Table3[[#This Row],[city_name]],tb_SVI[city_name_uf],0),8),".")</f>
        <v>0.32300000000000001</v>
      </c>
      <c r="K4308">
        <f>_xlfn.NUMBERVALUE(INDEX(tb_SVI[],MATCH(Table3[[#This Row],[city_name]],tb_SVI[city_name_uf],0),9),".")</f>
        <v>0.106</v>
      </c>
      <c r="L4308">
        <f>_xlfn.NUMBERVALUE(INDEX(tb_SVI[],MATCH(Table3[[#This Row],[city_name]],tb_SVI[city_name_uf],0),10),".")</f>
        <v>0.496</v>
      </c>
      <c r="M4308">
        <f>_xlfn.NUMBERVALUE(INDEX(tb_SVI[],MATCH(Table3[[#This Row],[city_name]],tb_SVI[city_name_uf],0),11),".")</f>
        <v>0.36799999999999999</v>
      </c>
      <c r="N4308" s="14">
        <f>_xlfn.PERCENTRANK.INC(Table3[MHDI_tot],Table3[[#This Row],[MHDI_tot]],3)</f>
        <v>0.47899999999999998</v>
      </c>
    </row>
    <row r="4309" spans="1:14" hidden="1" x14ac:dyDescent="0.2">
      <c r="A4309" t="str">
        <f>SVI!F4309</f>
        <v>Alto Paraná/PR</v>
      </c>
      <c r="B4309" t="str">
        <f>INDEX(tb_SVI[],MATCH(Table3[[#This Row],[ibge_cod]],tb_SVI[Município],0),1)</f>
        <v>PR</v>
      </c>
      <c r="C4309" t="str">
        <f>INDEX(tb_SVI[],MATCH(Table3[[#This Row],[city_name]],tb_SVI[city_name_uf],0),3)</f>
        <v>4100608</v>
      </c>
      <c r="D4309" t="s">
        <v>21937</v>
      </c>
      <c r="E4309" s="11">
        <f>INDEX(tb_SVI[],MATCH(Table3[[#This Row],[city_name]],tb_SVI[city_name_uf],0),5)</f>
        <v>14859</v>
      </c>
      <c r="F4309">
        <f>INDEX(tb_MHDI[],MATCH(Table3[[#This Row],[city_name]],tb_MHDI[mun_uf],0),5)</f>
        <v>0.69599999999999995</v>
      </c>
      <c r="G4309">
        <f>INDEX(tb_MHDI[],MATCH(Table3[[#This Row],[city_name]],tb_MHDI[mun_uf],0),6)</f>
        <v>0.67900000000000005</v>
      </c>
      <c r="H4309">
        <f>INDEX(tb_MHDI[],MATCH(Table3[[#This Row],[city_name]],tb_MHDI[mun_uf],0),7)</f>
        <v>0.84599999999999997</v>
      </c>
      <c r="I4309">
        <f>INDEX(tb_MHDI[],MATCH(Table3[[#This Row],[city_name]],tb_MHDI[mun_uf],0),8)</f>
        <v>0.58699999999999997</v>
      </c>
      <c r="J4309">
        <f>_xlfn.NUMBERVALUE(INDEX(tb_SVI[],MATCH(Table3[[#This Row],[city_name]],tb_SVI[city_name_uf],0),8),".")</f>
        <v>0.27700000000000002</v>
      </c>
      <c r="K4309">
        <f>_xlfn.NUMBERVALUE(INDEX(tb_SVI[],MATCH(Table3[[#This Row],[city_name]],tb_SVI[city_name_uf],0),9),".")</f>
        <v>0.16</v>
      </c>
      <c r="L4309">
        <f>_xlfn.NUMBERVALUE(INDEX(tb_SVI[],MATCH(Table3[[#This Row],[city_name]],tb_SVI[city_name_uf],0),10),".")</f>
        <v>0.38900000000000001</v>
      </c>
      <c r="M4309">
        <f>_xlfn.NUMBERVALUE(INDEX(tb_SVI[],MATCH(Table3[[#This Row],[city_name]],tb_SVI[city_name_uf],0),11),".")</f>
        <v>0.28100000000000003</v>
      </c>
      <c r="N4309" s="14">
        <f>_xlfn.PERCENTRANK.INC(Table3[MHDI_tot],Table3[[#This Row],[MHDI_tot]],3)</f>
        <v>0.63</v>
      </c>
    </row>
    <row r="4310" spans="1:14" hidden="1" x14ac:dyDescent="0.2">
      <c r="A4310" t="str">
        <f>SVI!F4310</f>
        <v>Altamira do Paraná/PR</v>
      </c>
      <c r="B4310" t="str">
        <f>INDEX(tb_SVI[],MATCH(Table3[[#This Row],[ibge_cod]],tb_SVI[Município],0),1)</f>
        <v>PR</v>
      </c>
      <c r="C4310" t="str">
        <f>INDEX(tb_SVI[],MATCH(Table3[[#This Row],[city_name]],tb_SVI[city_name_uf],0),3)</f>
        <v>4100459</v>
      </c>
      <c r="D4310" t="s">
        <v>21938</v>
      </c>
      <c r="E4310" s="11">
        <f>INDEX(tb_SVI[],MATCH(Table3[[#This Row],[city_name]],tb_SVI[city_name_uf],0),5)</f>
        <v>1682</v>
      </c>
      <c r="F4310">
        <f>INDEX(tb_MHDI[],MATCH(Table3[[#This Row],[city_name]],tb_MHDI[mun_uf],0),5)</f>
        <v>0.66700000000000004</v>
      </c>
      <c r="G4310">
        <f>INDEX(tb_MHDI[],MATCH(Table3[[#This Row],[city_name]],tb_MHDI[mun_uf],0),6)</f>
        <v>0.66700000000000004</v>
      </c>
      <c r="H4310">
        <f>INDEX(tb_MHDI[],MATCH(Table3[[#This Row],[city_name]],tb_MHDI[mun_uf],0),7)</f>
        <v>0.78</v>
      </c>
      <c r="I4310">
        <f>INDEX(tb_MHDI[],MATCH(Table3[[#This Row],[city_name]],tb_MHDI[mun_uf],0),8)</f>
        <v>0.57099999999999995</v>
      </c>
      <c r="J4310">
        <f>_xlfn.NUMBERVALUE(INDEX(tb_SVI[],MATCH(Table3[[#This Row],[city_name]],tb_SVI[city_name_uf],0),8),".")</f>
        <v>0.34</v>
      </c>
      <c r="K4310">
        <f>_xlfn.NUMBERVALUE(INDEX(tb_SVI[],MATCH(Table3[[#This Row],[city_name]],tb_SVI[city_name_uf],0),9),".")</f>
        <v>0.17199999999999999</v>
      </c>
      <c r="L4310">
        <f>_xlfn.NUMBERVALUE(INDEX(tb_SVI[],MATCH(Table3[[#This Row],[city_name]],tb_SVI[city_name_uf],0),10),".")</f>
        <v>0.371</v>
      </c>
      <c r="M4310">
        <f>_xlfn.NUMBERVALUE(INDEX(tb_SVI[],MATCH(Table3[[#This Row],[city_name]],tb_SVI[city_name_uf],0),11),".")</f>
        <v>0.47599999999999998</v>
      </c>
      <c r="N4310" s="14">
        <f>_xlfn.PERCENTRANK.INC(Table3[MHDI_tot],Table3[[#This Row],[MHDI_tot]],3)</f>
        <v>0.504</v>
      </c>
    </row>
    <row r="4311" spans="1:14" hidden="1" x14ac:dyDescent="0.2">
      <c r="A4311" t="str">
        <f>SVI!F4311</f>
        <v>Abatiá/PR</v>
      </c>
      <c r="B4311" t="str">
        <f>INDEX(tb_SVI[],MATCH(Table3[[#This Row],[ibge_cod]],tb_SVI[Município],0),1)</f>
        <v>PR</v>
      </c>
      <c r="C4311" t="str">
        <f>INDEX(tb_SVI[],MATCH(Table3[[#This Row],[city_name]],tb_SVI[city_name_uf],0),3)</f>
        <v>4100103</v>
      </c>
      <c r="D4311" t="s">
        <v>21939</v>
      </c>
      <c r="E4311" s="11">
        <f>INDEX(tb_SVI[],MATCH(Table3[[#This Row],[city_name]],tb_SVI[city_name_uf],0),5)</f>
        <v>7408</v>
      </c>
      <c r="F4311">
        <f>INDEX(tb_MHDI[],MATCH(Table3[[#This Row],[city_name]],tb_MHDI[mun_uf],0),5)</f>
        <v>0.68700000000000006</v>
      </c>
      <c r="G4311">
        <f>INDEX(tb_MHDI[],MATCH(Table3[[#This Row],[city_name]],tb_MHDI[mun_uf],0),6)</f>
        <v>0.67600000000000005</v>
      </c>
      <c r="H4311">
        <f>INDEX(tb_MHDI[],MATCH(Table3[[#This Row],[city_name]],tb_MHDI[mun_uf],0),7)</f>
        <v>0.80400000000000005</v>
      </c>
      <c r="I4311">
        <f>INDEX(tb_MHDI[],MATCH(Table3[[#This Row],[city_name]],tb_MHDI[mun_uf],0),8)</f>
        <v>0.59599999999999997</v>
      </c>
      <c r="J4311">
        <f>_xlfn.NUMBERVALUE(INDEX(tb_SVI[],MATCH(Table3[[#This Row],[city_name]],tb_SVI[city_name_uf],0),8),".")</f>
        <v>0.28499999999999998</v>
      </c>
      <c r="K4311">
        <f>_xlfn.NUMBERVALUE(INDEX(tb_SVI[],MATCH(Table3[[#This Row],[city_name]],tb_SVI[city_name_uf],0),9),".")</f>
        <v>0.17599999999999999</v>
      </c>
      <c r="L4311">
        <f>_xlfn.NUMBERVALUE(INDEX(tb_SVI[],MATCH(Table3[[#This Row],[city_name]],tb_SVI[city_name_uf],0),10),".")</f>
        <v>0.35199999999999998</v>
      </c>
      <c r="M4311">
        <f>_xlfn.NUMBERVALUE(INDEX(tb_SVI[],MATCH(Table3[[#This Row],[city_name]],tb_SVI[city_name_uf],0),11),".")</f>
        <v>0.32700000000000001</v>
      </c>
      <c r="N4311" s="14">
        <f>_xlfn.PERCENTRANK.INC(Table3[MHDI_tot],Table3[[#This Row],[MHDI_tot]],3)</f>
        <v>0.59</v>
      </c>
    </row>
    <row r="4312" spans="1:14" hidden="1" x14ac:dyDescent="0.2">
      <c r="A4312" t="str">
        <f>SVI!F4312</f>
        <v>Abdon Batista/SC</v>
      </c>
      <c r="B4312" t="str">
        <f>INDEX(tb_SVI[],MATCH(Table3[[#This Row],[ibge_cod]],tb_SVI[Município],0),1)</f>
        <v>SC</v>
      </c>
      <c r="C4312" t="str">
        <f>INDEX(tb_SVI[],MATCH(Table3[[#This Row],[city_name]],tb_SVI[city_name_uf],0),3)</f>
        <v>4200051</v>
      </c>
      <c r="D4312" t="s">
        <v>21940</v>
      </c>
      <c r="E4312" s="11">
        <f>INDEX(tb_SVI[],MATCH(Table3[[#This Row],[city_name]],tb_SVI[city_name_uf],0),5)</f>
        <v>2548</v>
      </c>
      <c r="F4312">
        <f>INDEX(tb_MHDI[],MATCH(Table3[[#This Row],[city_name]],tb_MHDI[mun_uf],0),5)</f>
        <v>0.69399999999999995</v>
      </c>
      <c r="G4312">
        <f>INDEX(tb_MHDI[],MATCH(Table3[[#This Row],[city_name]],tb_MHDI[mun_uf],0),6)</f>
        <v>0.66</v>
      </c>
      <c r="H4312">
        <f>INDEX(tb_MHDI[],MATCH(Table3[[#This Row],[city_name]],tb_MHDI[mun_uf],0),7)</f>
        <v>0.81200000000000006</v>
      </c>
      <c r="I4312">
        <f>INDEX(tb_MHDI[],MATCH(Table3[[#This Row],[city_name]],tb_MHDI[mun_uf],0),8)</f>
        <v>0.625</v>
      </c>
      <c r="J4312">
        <f>_xlfn.NUMBERVALUE(INDEX(tb_SVI[],MATCH(Table3[[#This Row],[city_name]],tb_SVI[city_name_uf],0),8),".")</f>
        <v>0.26200000000000001</v>
      </c>
      <c r="K4312">
        <f>_xlfn.NUMBERVALUE(INDEX(tb_SVI[],MATCH(Table3[[#This Row],[city_name]],tb_SVI[city_name_uf],0),9),".")</f>
        <v>0.23699999999999999</v>
      </c>
      <c r="L4312">
        <f>_xlfn.NUMBERVALUE(INDEX(tb_SVI[],MATCH(Table3[[#This Row],[city_name]],tb_SVI[city_name_uf],0),10),".")</f>
        <v>0.27100000000000002</v>
      </c>
      <c r="M4312">
        <f>_xlfn.NUMBERVALUE(INDEX(tb_SVI[],MATCH(Table3[[#This Row],[city_name]],tb_SVI[city_name_uf],0),11),".")</f>
        <v>0.27900000000000003</v>
      </c>
      <c r="N4312" s="14">
        <f>_xlfn.PERCENTRANK.INC(Table3[MHDI_tot],Table3[[#This Row],[MHDI_tot]],3)</f>
        <v>0.622</v>
      </c>
    </row>
    <row r="4313" spans="1:14" hidden="1" x14ac:dyDescent="0.2">
      <c r="A4313" t="str">
        <f>SVI!F4313</f>
        <v>Abelardo Luz/SC</v>
      </c>
      <c r="B4313" t="str">
        <f>INDEX(tb_SVI[],MATCH(Table3[[#This Row],[ibge_cod]],tb_SVI[Município],0),1)</f>
        <v>SC</v>
      </c>
      <c r="C4313" t="str">
        <f>INDEX(tb_SVI[],MATCH(Table3[[#This Row],[city_name]],tb_SVI[city_name_uf],0),3)</f>
        <v>4200101</v>
      </c>
      <c r="D4313" t="s">
        <v>21941</v>
      </c>
      <c r="E4313" s="11">
        <f>INDEX(tb_SVI[],MATCH(Table3[[#This Row],[city_name]],tb_SVI[city_name_uf],0),5)</f>
        <v>17960</v>
      </c>
      <c r="F4313">
        <f>INDEX(tb_MHDI[],MATCH(Table3[[#This Row],[city_name]],tb_MHDI[mun_uf],0),5)</f>
        <v>0.69599999999999995</v>
      </c>
      <c r="G4313">
        <f>INDEX(tb_MHDI[],MATCH(Table3[[#This Row],[city_name]],tb_MHDI[mun_uf],0),6)</f>
        <v>0.68400000000000005</v>
      </c>
      <c r="H4313">
        <f>INDEX(tb_MHDI[],MATCH(Table3[[#This Row],[city_name]],tb_MHDI[mun_uf],0),7)</f>
        <v>0.85199999999999998</v>
      </c>
      <c r="I4313">
        <f>INDEX(tb_MHDI[],MATCH(Table3[[#This Row],[city_name]],tb_MHDI[mun_uf],0),8)</f>
        <v>0.57799999999999996</v>
      </c>
      <c r="J4313">
        <f>_xlfn.NUMBERVALUE(INDEX(tb_SVI[],MATCH(Table3[[#This Row],[city_name]],tb_SVI[city_name_uf],0),8),".")</f>
        <v>0.28299999999999997</v>
      </c>
      <c r="K4313">
        <f>_xlfn.NUMBERVALUE(INDEX(tb_SVI[],MATCH(Table3[[#This Row],[city_name]],tb_SVI[city_name_uf],0),9),".")</f>
        <v>0.113</v>
      </c>
      <c r="L4313">
        <f>_xlfn.NUMBERVALUE(INDEX(tb_SVI[],MATCH(Table3[[#This Row],[city_name]],tb_SVI[city_name_uf],0),10),".")</f>
        <v>0.371</v>
      </c>
      <c r="M4313">
        <f>_xlfn.NUMBERVALUE(INDEX(tb_SVI[],MATCH(Table3[[#This Row],[city_name]],tb_SVI[city_name_uf],0),11),".")</f>
        <v>0.36399999999999999</v>
      </c>
      <c r="N4313" s="14">
        <f>_xlfn.PERCENTRANK.INC(Table3[MHDI_tot],Table3[[#This Row],[MHDI_tot]],3)</f>
        <v>0.63</v>
      </c>
    </row>
    <row r="4314" spans="1:14" hidden="1" x14ac:dyDescent="0.2">
      <c r="A4314" t="str">
        <f>SVI!F4314</f>
        <v>Agrolândia/SC</v>
      </c>
      <c r="B4314" t="str">
        <f>INDEX(tb_SVI[],MATCH(Table3[[#This Row],[ibge_cod]],tb_SVI[Município],0),1)</f>
        <v>SC</v>
      </c>
      <c r="C4314" t="str">
        <f>INDEX(tb_SVI[],MATCH(Table3[[#This Row],[city_name]],tb_SVI[city_name_uf],0),3)</f>
        <v>4200200</v>
      </c>
      <c r="D4314" t="s">
        <v>21942</v>
      </c>
      <c r="E4314" s="11">
        <f>INDEX(tb_SVI[],MATCH(Table3[[#This Row],[city_name]],tb_SVI[city_name_uf],0),5)</f>
        <v>11013</v>
      </c>
      <c r="F4314">
        <f>INDEX(tb_MHDI[],MATCH(Table3[[#This Row],[city_name]],tb_MHDI[mun_uf],0),5)</f>
        <v>0.72499999999999998</v>
      </c>
      <c r="G4314">
        <f>INDEX(tb_MHDI[],MATCH(Table3[[#This Row],[city_name]],tb_MHDI[mun_uf],0),6)</f>
        <v>0.72699999999999998</v>
      </c>
      <c r="H4314">
        <f>INDEX(tb_MHDI[],MATCH(Table3[[#This Row],[city_name]],tb_MHDI[mun_uf],0),7)</f>
        <v>0.82699999999999996</v>
      </c>
      <c r="I4314">
        <f>INDEX(tb_MHDI[],MATCH(Table3[[#This Row],[city_name]],tb_MHDI[mun_uf],0),8)</f>
        <v>0.63300000000000001</v>
      </c>
      <c r="J4314">
        <f>_xlfn.NUMBERVALUE(INDEX(tb_SVI[],MATCH(Table3[[#This Row],[city_name]],tb_SVI[city_name_uf],0),8),".")</f>
        <v>0.14499999999999999</v>
      </c>
      <c r="K4314">
        <f>_xlfn.NUMBERVALUE(INDEX(tb_SVI[],MATCH(Table3[[#This Row],[city_name]],tb_SVI[city_name_uf],0),9),".")</f>
        <v>5.0000000000000001E-3</v>
      </c>
      <c r="L4314">
        <f>_xlfn.NUMBERVALUE(INDEX(tb_SVI[],MATCH(Table3[[#This Row],[city_name]],tb_SVI[city_name_uf],0),10),".")</f>
        <v>0.23300000000000001</v>
      </c>
      <c r="M4314">
        <f>_xlfn.NUMBERVALUE(INDEX(tb_SVI[],MATCH(Table3[[#This Row],[city_name]],tb_SVI[city_name_uf],0),11),".")</f>
        <v>0.19700000000000001</v>
      </c>
      <c r="N4314" s="14">
        <f>_xlfn.PERCENTRANK.INC(Table3[MHDI_tot],Table3[[#This Row],[MHDI_tot]],3)</f>
        <v>0.78600000000000003</v>
      </c>
    </row>
    <row r="4315" spans="1:14" hidden="1" x14ac:dyDescent="0.2">
      <c r="A4315" t="str">
        <f>SVI!F4315</f>
        <v>Agronômica/SC</v>
      </c>
      <c r="B4315" t="str">
        <f>INDEX(tb_SVI[],MATCH(Table3[[#This Row],[ibge_cod]],tb_SVI[Município],0),1)</f>
        <v>SC</v>
      </c>
      <c r="C4315" t="str">
        <f>INDEX(tb_SVI[],MATCH(Table3[[#This Row],[city_name]],tb_SVI[city_name_uf],0),3)</f>
        <v>4200309</v>
      </c>
      <c r="D4315" t="s">
        <v>21943</v>
      </c>
      <c r="E4315" s="11">
        <f>INDEX(tb_SVI[],MATCH(Table3[[#This Row],[city_name]],tb_SVI[city_name_uf],0),5)</f>
        <v>5509</v>
      </c>
      <c r="F4315">
        <f>INDEX(tb_MHDI[],MATCH(Table3[[#This Row],[city_name]],tb_MHDI[mun_uf],0),5)</f>
        <v>0.74099999999999999</v>
      </c>
      <c r="G4315">
        <f>INDEX(tb_MHDI[],MATCH(Table3[[#This Row],[city_name]],tb_MHDI[mun_uf],0),6)</f>
        <v>0.77400000000000002</v>
      </c>
      <c r="H4315">
        <f>INDEX(tb_MHDI[],MATCH(Table3[[#This Row],[city_name]],tb_MHDI[mun_uf],0),7)</f>
        <v>0.88400000000000001</v>
      </c>
      <c r="I4315">
        <f>INDEX(tb_MHDI[],MATCH(Table3[[#This Row],[city_name]],tb_MHDI[mun_uf],0),8)</f>
        <v>0.59499999999999997</v>
      </c>
      <c r="J4315">
        <f>_xlfn.NUMBERVALUE(INDEX(tb_SVI[],MATCH(Table3[[#This Row],[city_name]],tb_SVI[city_name_uf],0),8),".")</f>
        <v>0.223</v>
      </c>
      <c r="K4315">
        <f>_xlfn.NUMBERVALUE(INDEX(tb_SVI[],MATCH(Table3[[#This Row],[city_name]],tb_SVI[city_name_uf],0),9),".")</f>
        <v>1.6E-2</v>
      </c>
      <c r="L4315">
        <f>_xlfn.NUMBERVALUE(INDEX(tb_SVI[],MATCH(Table3[[#This Row],[city_name]],tb_SVI[city_name_uf],0),10),".")</f>
        <v>0.39700000000000002</v>
      </c>
      <c r="M4315">
        <f>_xlfn.NUMBERVALUE(INDEX(tb_SVI[],MATCH(Table3[[#This Row],[city_name]],tb_SVI[city_name_uf],0),11),".")</f>
        <v>0.255</v>
      </c>
      <c r="N4315" s="14">
        <f>_xlfn.PERCENTRANK.INC(Table3[MHDI_tot],Table3[[#This Row],[MHDI_tot]],3)</f>
        <v>0.86299999999999999</v>
      </c>
    </row>
    <row r="4316" spans="1:14" hidden="1" x14ac:dyDescent="0.2">
      <c r="A4316" t="str">
        <f>SVI!F4316</f>
        <v>Alfredo Wagner/SC</v>
      </c>
      <c r="B4316" t="str">
        <f>INDEX(tb_SVI[],MATCH(Table3[[#This Row],[ibge_cod]],tb_SVI[Município],0),1)</f>
        <v>SC</v>
      </c>
      <c r="C4316" t="str">
        <f>INDEX(tb_SVI[],MATCH(Table3[[#This Row],[city_name]],tb_SVI[city_name_uf],0),3)</f>
        <v>4200705</v>
      </c>
      <c r="D4316" t="s">
        <v>21944</v>
      </c>
      <c r="E4316" s="11">
        <f>INDEX(tb_SVI[],MATCH(Table3[[#This Row],[city_name]],tb_SVI[city_name_uf],0),5)</f>
        <v>10086</v>
      </c>
      <c r="F4316">
        <f>INDEX(tb_MHDI[],MATCH(Table3[[#This Row],[city_name]],tb_MHDI[mun_uf],0),5)</f>
        <v>0.66800000000000004</v>
      </c>
      <c r="G4316">
        <f>INDEX(tb_MHDI[],MATCH(Table3[[#This Row],[city_name]],tb_MHDI[mun_uf],0),6)</f>
        <v>0.70199999999999996</v>
      </c>
      <c r="H4316">
        <f>INDEX(tb_MHDI[],MATCH(Table3[[#This Row],[city_name]],tb_MHDI[mun_uf],0),7)</f>
        <v>0.88200000000000001</v>
      </c>
      <c r="I4316">
        <f>INDEX(tb_MHDI[],MATCH(Table3[[#This Row],[city_name]],tb_MHDI[mun_uf],0),8)</f>
        <v>0.48099999999999998</v>
      </c>
      <c r="J4316">
        <f>_xlfn.NUMBERVALUE(INDEX(tb_SVI[],MATCH(Table3[[#This Row],[city_name]],tb_SVI[city_name_uf],0),8),".")</f>
        <v>0.35</v>
      </c>
      <c r="K4316">
        <f>_xlfn.NUMBERVALUE(INDEX(tb_SVI[],MATCH(Table3[[#This Row],[city_name]],tb_SVI[city_name_uf],0),9),".")</f>
        <v>0.21</v>
      </c>
      <c r="L4316">
        <f>_xlfn.NUMBERVALUE(INDEX(tb_SVI[],MATCH(Table3[[#This Row],[city_name]],tb_SVI[city_name_uf],0),10),".")</f>
        <v>0.45500000000000002</v>
      </c>
      <c r="M4316">
        <f>_xlfn.NUMBERVALUE(INDEX(tb_SVI[],MATCH(Table3[[#This Row],[city_name]],tb_SVI[city_name_uf],0),11),".")</f>
        <v>0.38600000000000001</v>
      </c>
      <c r="N4316" s="14">
        <f>_xlfn.PERCENTRANK.INC(Table3[MHDI_tot],Table3[[#This Row],[MHDI_tot]],3)</f>
        <v>0.50800000000000001</v>
      </c>
    </row>
    <row r="4317" spans="1:14" hidden="1" x14ac:dyDescent="0.2">
      <c r="A4317" t="str">
        <f>SVI!F4317</f>
        <v>Alto Bela Vista/SC</v>
      </c>
      <c r="B4317" t="str">
        <f>INDEX(tb_SVI[],MATCH(Table3[[#This Row],[ibge_cod]],tb_SVI[Município],0),1)</f>
        <v>SC</v>
      </c>
      <c r="C4317" t="str">
        <f>INDEX(tb_SVI[],MATCH(Table3[[#This Row],[city_name]],tb_SVI[city_name_uf],0),3)</f>
        <v>4200754</v>
      </c>
      <c r="D4317" t="s">
        <v>21945</v>
      </c>
      <c r="E4317" s="11">
        <f>INDEX(tb_SVI[],MATCH(Table3[[#This Row],[city_name]],tb_SVI[city_name_uf],0),5)</f>
        <v>1926</v>
      </c>
      <c r="F4317">
        <f>INDEX(tb_MHDI[],MATCH(Table3[[#This Row],[city_name]],tb_MHDI[mun_uf],0),5)</f>
        <v>0.755</v>
      </c>
      <c r="G4317">
        <f>INDEX(tb_MHDI[],MATCH(Table3[[#This Row],[city_name]],tb_MHDI[mun_uf],0),6)</f>
        <v>0.73399999999999999</v>
      </c>
      <c r="H4317">
        <f>INDEX(tb_MHDI[],MATCH(Table3[[#This Row],[city_name]],tb_MHDI[mun_uf],0),7)</f>
        <v>0.88200000000000001</v>
      </c>
      <c r="I4317">
        <f>INDEX(tb_MHDI[],MATCH(Table3[[#This Row],[city_name]],tb_MHDI[mun_uf],0),8)</f>
        <v>0.66400000000000003</v>
      </c>
      <c r="J4317">
        <f>_xlfn.NUMBERVALUE(INDEX(tb_SVI[],MATCH(Table3[[#This Row],[city_name]],tb_SVI[city_name_uf],0),8),".")</f>
        <v>0.30099999999999999</v>
      </c>
      <c r="K4317">
        <f>_xlfn.NUMBERVALUE(INDEX(tb_SVI[],MATCH(Table3[[#This Row],[city_name]],tb_SVI[city_name_uf],0),9),".")</f>
        <v>0.41</v>
      </c>
      <c r="L4317">
        <f>_xlfn.NUMBERVALUE(INDEX(tb_SVI[],MATCH(Table3[[#This Row],[city_name]],tb_SVI[city_name_uf],0),10),".")</f>
        <v>0.219</v>
      </c>
      <c r="M4317">
        <f>_xlfn.NUMBERVALUE(INDEX(tb_SVI[],MATCH(Table3[[#This Row],[city_name]],tb_SVI[city_name_uf],0),11),".")</f>
        <v>0.27300000000000002</v>
      </c>
      <c r="N4317" s="14">
        <f>_xlfn.PERCENTRANK.INC(Table3[MHDI_tot],Table3[[#This Row],[MHDI_tot]],3)</f>
        <v>0.91600000000000004</v>
      </c>
    </row>
    <row r="4318" spans="1:14" hidden="1" x14ac:dyDescent="0.2">
      <c r="A4318" t="str">
        <f>SVI!F4318</f>
        <v>Anchieta/SC</v>
      </c>
      <c r="B4318" t="str">
        <f>INDEX(tb_SVI[],MATCH(Table3[[#This Row],[ibge_cod]],tb_SVI[Município],0),1)</f>
        <v>SC</v>
      </c>
      <c r="C4318" t="str">
        <f>INDEX(tb_SVI[],MATCH(Table3[[#This Row],[city_name]],tb_SVI[city_name_uf],0),3)</f>
        <v>4200804</v>
      </c>
      <c r="D4318" t="s">
        <v>21946</v>
      </c>
      <c r="E4318" s="11">
        <f>INDEX(tb_SVI[],MATCH(Table3[[#This Row],[city_name]],tb_SVI[city_name_uf],0),5)</f>
        <v>5557</v>
      </c>
      <c r="F4318">
        <f>INDEX(tb_MHDI[],MATCH(Table3[[#This Row],[city_name]],tb_MHDI[mun_uf],0),5)</f>
        <v>0.69899999999999995</v>
      </c>
      <c r="G4318">
        <f>INDEX(tb_MHDI[],MATCH(Table3[[#This Row],[city_name]],tb_MHDI[mun_uf],0),6)</f>
        <v>0.70299999999999996</v>
      </c>
      <c r="H4318">
        <f>INDEX(tb_MHDI[],MATCH(Table3[[#This Row],[city_name]],tb_MHDI[mun_uf],0),7)</f>
        <v>0.8</v>
      </c>
      <c r="I4318">
        <f>INDEX(tb_MHDI[],MATCH(Table3[[#This Row],[city_name]],tb_MHDI[mun_uf],0),8)</f>
        <v>0.60799999999999998</v>
      </c>
      <c r="J4318">
        <f>_xlfn.NUMBERVALUE(INDEX(tb_SVI[],MATCH(Table3[[#This Row],[city_name]],tb_SVI[city_name_uf],0),8),".")</f>
        <v>0.22500000000000001</v>
      </c>
      <c r="K4318">
        <f>_xlfn.NUMBERVALUE(INDEX(tb_SVI[],MATCH(Table3[[#This Row],[city_name]],tb_SVI[city_name_uf],0),9),".")</f>
        <v>0.04</v>
      </c>
      <c r="L4318">
        <f>_xlfn.NUMBERVALUE(INDEX(tb_SVI[],MATCH(Table3[[#This Row],[city_name]],tb_SVI[city_name_uf],0),10),".")</f>
        <v>0.25800000000000001</v>
      </c>
      <c r="M4318">
        <f>_xlfn.NUMBERVALUE(INDEX(tb_SVI[],MATCH(Table3[[#This Row],[city_name]],tb_SVI[city_name_uf],0),11),".")</f>
        <v>0.378</v>
      </c>
      <c r="N4318" s="14">
        <f>_xlfn.PERCENTRANK.INC(Table3[MHDI_tot],Table3[[#This Row],[MHDI_tot]],3)</f>
        <v>0.64600000000000002</v>
      </c>
    </row>
    <row r="4319" spans="1:14" hidden="1" x14ac:dyDescent="0.2">
      <c r="A4319" t="str">
        <f>SVI!F4319</f>
        <v>Angelina/SC</v>
      </c>
      <c r="B4319" t="str">
        <f>INDEX(tb_SVI[],MATCH(Table3[[#This Row],[ibge_cod]],tb_SVI[Município],0),1)</f>
        <v>SC</v>
      </c>
      <c r="C4319" t="str">
        <f>INDEX(tb_SVI[],MATCH(Table3[[#This Row],[city_name]],tb_SVI[city_name_uf],0),3)</f>
        <v>4200903</v>
      </c>
      <c r="D4319" t="s">
        <v>21947</v>
      </c>
      <c r="E4319" s="11">
        <f>INDEX(tb_SVI[],MATCH(Table3[[#This Row],[city_name]],tb_SVI[city_name_uf],0),5)</f>
        <v>4743</v>
      </c>
      <c r="F4319">
        <f>INDEX(tb_MHDI[],MATCH(Table3[[#This Row],[city_name]],tb_MHDI[mun_uf],0),5)</f>
        <v>0.68700000000000006</v>
      </c>
      <c r="G4319">
        <f>INDEX(tb_MHDI[],MATCH(Table3[[#This Row],[city_name]],tb_MHDI[mun_uf],0),6)</f>
        <v>0.69899999999999995</v>
      </c>
      <c r="H4319">
        <f>INDEX(tb_MHDI[],MATCH(Table3[[#This Row],[city_name]],tb_MHDI[mun_uf],0),7)</f>
        <v>0.79700000000000004</v>
      </c>
      <c r="I4319">
        <f>INDEX(tb_MHDI[],MATCH(Table3[[#This Row],[city_name]],tb_MHDI[mun_uf],0),8)</f>
        <v>0.58099999999999996</v>
      </c>
      <c r="J4319">
        <f>_xlfn.NUMBERVALUE(INDEX(tb_SVI[],MATCH(Table3[[#This Row],[city_name]],tb_SVI[city_name_uf],0),8),".")</f>
        <v>0.27100000000000002</v>
      </c>
      <c r="K4319">
        <f>_xlfn.NUMBERVALUE(INDEX(tb_SVI[],MATCH(Table3[[#This Row],[city_name]],tb_SVI[city_name_uf],0),9),".")</f>
        <v>0.11600000000000001</v>
      </c>
      <c r="L4319">
        <f>_xlfn.NUMBERVALUE(INDEX(tb_SVI[],MATCH(Table3[[#This Row],[city_name]],tb_SVI[city_name_uf],0),10),".")</f>
        <v>0.26200000000000001</v>
      </c>
      <c r="M4319">
        <f>_xlfn.NUMBERVALUE(INDEX(tb_SVI[],MATCH(Table3[[#This Row],[city_name]],tb_SVI[city_name_uf],0),11),".")</f>
        <v>0.434</v>
      </c>
      <c r="N4319" s="14">
        <f>_xlfn.PERCENTRANK.INC(Table3[MHDI_tot],Table3[[#This Row],[MHDI_tot]],3)</f>
        <v>0.59</v>
      </c>
    </row>
    <row r="4320" spans="1:14" hidden="1" x14ac:dyDescent="0.2">
      <c r="A4320" t="str">
        <f>SVI!F4320</f>
        <v>Anita Garibaldi/SC</v>
      </c>
      <c r="B4320" t="str">
        <f>INDEX(tb_SVI[],MATCH(Table3[[#This Row],[ibge_cod]],tb_SVI[Município],0),1)</f>
        <v>SC</v>
      </c>
      <c r="C4320" t="str">
        <f>INDEX(tb_SVI[],MATCH(Table3[[#This Row],[city_name]],tb_SVI[city_name_uf],0),3)</f>
        <v>4201000</v>
      </c>
      <c r="D4320" t="s">
        <v>21948</v>
      </c>
      <c r="E4320" s="11">
        <f>INDEX(tb_SVI[],MATCH(Table3[[#This Row],[city_name]],tb_SVI[city_name_uf],0),5)</f>
        <v>6957</v>
      </c>
      <c r="F4320">
        <f>INDEX(tb_MHDI[],MATCH(Table3[[#This Row],[city_name]],tb_MHDI[mun_uf],0),5)</f>
        <v>0.68799999999999994</v>
      </c>
      <c r="G4320">
        <f>INDEX(tb_MHDI[],MATCH(Table3[[#This Row],[city_name]],tb_MHDI[mun_uf],0),6)</f>
        <v>0.66700000000000004</v>
      </c>
      <c r="H4320">
        <f>INDEX(tb_MHDI[],MATCH(Table3[[#This Row],[city_name]],tb_MHDI[mun_uf],0),7)</f>
        <v>0.82599999999999996</v>
      </c>
      <c r="I4320">
        <f>INDEX(tb_MHDI[],MATCH(Table3[[#This Row],[city_name]],tb_MHDI[mun_uf],0),8)</f>
        <v>0.59199999999999997</v>
      </c>
      <c r="J4320">
        <f>_xlfn.NUMBERVALUE(INDEX(tb_SVI[],MATCH(Table3[[#This Row],[city_name]],tb_SVI[city_name_uf],0),8),".")</f>
        <v>0.32300000000000001</v>
      </c>
      <c r="K4320">
        <f>_xlfn.NUMBERVALUE(INDEX(tb_SVI[],MATCH(Table3[[#This Row],[city_name]],tb_SVI[city_name_uf],0),9),".")</f>
        <v>0.253</v>
      </c>
      <c r="L4320">
        <f>_xlfn.NUMBERVALUE(INDEX(tb_SVI[],MATCH(Table3[[#This Row],[city_name]],tb_SVI[city_name_uf],0),10),".")</f>
        <v>0.29099999999999998</v>
      </c>
      <c r="M4320">
        <f>_xlfn.NUMBERVALUE(INDEX(tb_SVI[],MATCH(Table3[[#This Row],[city_name]],tb_SVI[city_name_uf],0),11),".")</f>
        <v>0.42399999999999999</v>
      </c>
      <c r="N4320" s="14">
        <f>_xlfn.PERCENTRANK.INC(Table3[MHDI_tot],Table3[[#This Row],[MHDI_tot]],3)</f>
        <v>0.59499999999999997</v>
      </c>
    </row>
    <row r="4321" spans="1:14" hidden="1" x14ac:dyDescent="0.2">
      <c r="A4321" t="str">
        <f>SVI!F4321</f>
        <v>Anitápolis/SC</v>
      </c>
      <c r="B4321" t="str">
        <f>INDEX(tb_SVI[],MATCH(Table3[[#This Row],[ibge_cod]],tb_SVI[Município],0),1)</f>
        <v>SC</v>
      </c>
      <c r="C4321" t="str">
        <f>INDEX(tb_SVI[],MATCH(Table3[[#This Row],[city_name]],tb_SVI[city_name_uf],0),3)</f>
        <v>4201109</v>
      </c>
      <c r="D4321" t="s">
        <v>21949</v>
      </c>
      <c r="E4321" s="11">
        <f>INDEX(tb_SVI[],MATCH(Table3[[#This Row],[city_name]],tb_SVI[city_name_uf],0),5)</f>
        <v>3228</v>
      </c>
      <c r="F4321">
        <f>INDEX(tb_MHDI[],MATCH(Table3[[#This Row],[city_name]],tb_MHDI[mun_uf],0),5)</f>
        <v>0.67400000000000004</v>
      </c>
      <c r="G4321">
        <f>INDEX(tb_MHDI[],MATCH(Table3[[#This Row],[city_name]],tb_MHDI[mun_uf],0),6)</f>
        <v>0.69899999999999995</v>
      </c>
      <c r="H4321">
        <f>INDEX(tb_MHDI[],MATCH(Table3[[#This Row],[city_name]],tb_MHDI[mun_uf],0),7)</f>
        <v>0.83599999999999997</v>
      </c>
      <c r="I4321">
        <f>INDEX(tb_MHDI[],MATCH(Table3[[#This Row],[city_name]],tb_MHDI[mun_uf],0),8)</f>
        <v>0.52400000000000002</v>
      </c>
      <c r="J4321">
        <f>_xlfn.NUMBERVALUE(INDEX(tb_SVI[],MATCH(Table3[[#This Row],[city_name]],tb_SVI[city_name_uf],0),8),".")</f>
        <v>0.249</v>
      </c>
      <c r="K4321">
        <f>_xlfn.NUMBERVALUE(INDEX(tb_SVI[],MATCH(Table3[[#This Row],[city_name]],tb_SVI[city_name_uf],0),9),".")</f>
        <v>0</v>
      </c>
      <c r="L4321">
        <f>_xlfn.NUMBERVALUE(INDEX(tb_SVI[],MATCH(Table3[[#This Row],[city_name]],tb_SVI[city_name_uf],0),10),".")</f>
        <v>0.40200000000000002</v>
      </c>
      <c r="M4321">
        <f>_xlfn.NUMBERVALUE(INDEX(tb_SVI[],MATCH(Table3[[#This Row],[city_name]],tb_SVI[city_name_uf],0),11),".")</f>
        <v>0.34499999999999997</v>
      </c>
      <c r="N4321" s="14">
        <f>_xlfn.PERCENTRANK.INC(Table3[MHDI_tot],Table3[[#This Row],[MHDI_tot]],3)</f>
        <v>0.53300000000000003</v>
      </c>
    </row>
    <row r="4322" spans="1:14" hidden="1" x14ac:dyDescent="0.2">
      <c r="A4322" t="str">
        <f>SVI!F4322</f>
        <v>Antônio Carlos/SC</v>
      </c>
      <c r="B4322" t="str">
        <f>INDEX(tb_SVI[],MATCH(Table3[[#This Row],[ibge_cod]],tb_SVI[Município],0),1)</f>
        <v>SC</v>
      </c>
      <c r="C4322" t="str">
        <f>INDEX(tb_SVI[],MATCH(Table3[[#This Row],[city_name]],tb_SVI[city_name_uf],0),3)</f>
        <v>4201208</v>
      </c>
      <c r="D4322" t="s">
        <v>21950</v>
      </c>
      <c r="E4322" s="11">
        <f>INDEX(tb_SVI[],MATCH(Table3[[#This Row],[city_name]],tb_SVI[city_name_uf],0),5)</f>
        <v>8613</v>
      </c>
      <c r="F4322">
        <f>INDEX(tb_MHDI[],MATCH(Table3[[#This Row],[city_name]],tb_MHDI[mun_uf],0),5)</f>
        <v>0.749</v>
      </c>
      <c r="G4322">
        <f>INDEX(tb_MHDI[],MATCH(Table3[[#This Row],[city_name]],tb_MHDI[mun_uf],0),6)</f>
        <v>0.76800000000000002</v>
      </c>
      <c r="H4322">
        <f>INDEX(tb_MHDI[],MATCH(Table3[[#This Row],[city_name]],tb_MHDI[mun_uf],0),7)</f>
        <v>0.89</v>
      </c>
      <c r="I4322">
        <f>INDEX(tb_MHDI[],MATCH(Table3[[#This Row],[city_name]],tb_MHDI[mun_uf],0),8)</f>
        <v>0.61499999999999999</v>
      </c>
      <c r="J4322">
        <f>_xlfn.NUMBERVALUE(INDEX(tb_SVI[],MATCH(Table3[[#This Row],[city_name]],tb_SVI[city_name_uf],0),8),".")</f>
        <v>0.14199999999999999</v>
      </c>
      <c r="K4322">
        <f>_xlfn.NUMBERVALUE(INDEX(tb_SVI[],MATCH(Table3[[#This Row],[city_name]],tb_SVI[city_name_uf],0),9),".")</f>
        <v>6.0000000000000001E-3</v>
      </c>
      <c r="L4322">
        <f>_xlfn.NUMBERVALUE(INDEX(tb_SVI[],MATCH(Table3[[#This Row],[city_name]],tb_SVI[city_name_uf],0),10),".")</f>
        <v>0.255</v>
      </c>
      <c r="M4322">
        <f>_xlfn.NUMBERVALUE(INDEX(tb_SVI[],MATCH(Table3[[#This Row],[city_name]],tb_SVI[city_name_uf],0),11),".")</f>
        <v>0.16400000000000001</v>
      </c>
      <c r="N4322" s="14">
        <f>_xlfn.PERCENTRANK.INC(Table3[MHDI_tot],Table3[[#This Row],[MHDI_tot]],3)</f>
        <v>0.89500000000000002</v>
      </c>
    </row>
    <row r="4323" spans="1:14" hidden="1" x14ac:dyDescent="0.2">
      <c r="A4323" t="str">
        <f>SVI!F4323</f>
        <v>Apiúna/SC</v>
      </c>
      <c r="B4323" t="str">
        <f>INDEX(tb_SVI[],MATCH(Table3[[#This Row],[ibge_cod]],tb_SVI[Município],0),1)</f>
        <v>SC</v>
      </c>
      <c r="C4323" t="str">
        <f>INDEX(tb_SVI[],MATCH(Table3[[#This Row],[city_name]],tb_SVI[city_name_uf],0),3)</f>
        <v>4201257</v>
      </c>
      <c r="D4323" t="s">
        <v>21951</v>
      </c>
      <c r="E4323" s="11">
        <f>INDEX(tb_SVI[],MATCH(Table3[[#This Row],[city_name]],tb_SVI[city_name_uf],0),5)</f>
        <v>10848</v>
      </c>
      <c r="F4323">
        <f>INDEX(tb_MHDI[],MATCH(Table3[[#This Row],[city_name]],tb_MHDI[mun_uf],0),5)</f>
        <v>0.70799999999999996</v>
      </c>
      <c r="G4323">
        <f>INDEX(tb_MHDI[],MATCH(Table3[[#This Row],[city_name]],tb_MHDI[mun_uf],0),6)</f>
        <v>0.73499999999999999</v>
      </c>
      <c r="H4323">
        <f>INDEX(tb_MHDI[],MATCH(Table3[[#This Row],[city_name]],tb_MHDI[mun_uf],0),7)</f>
        <v>0.82699999999999996</v>
      </c>
      <c r="I4323">
        <f>INDEX(tb_MHDI[],MATCH(Table3[[#This Row],[city_name]],tb_MHDI[mun_uf],0),8)</f>
        <v>0.58399999999999996</v>
      </c>
      <c r="J4323">
        <f>_xlfn.NUMBERVALUE(INDEX(tb_SVI[],MATCH(Table3[[#This Row],[city_name]],tb_SVI[city_name_uf],0),8),".")</f>
        <v>0.20899999999999999</v>
      </c>
      <c r="K4323">
        <f>_xlfn.NUMBERVALUE(INDEX(tb_SVI[],MATCH(Table3[[#This Row],[city_name]],tb_SVI[city_name_uf],0),9),".")</f>
        <v>7.1999999999999995E-2</v>
      </c>
      <c r="L4323">
        <f>_xlfn.NUMBERVALUE(INDEX(tb_SVI[],MATCH(Table3[[#This Row],[city_name]],tb_SVI[city_name_uf],0),10),".")</f>
        <v>0.29299999999999998</v>
      </c>
      <c r="M4323">
        <f>_xlfn.NUMBERVALUE(INDEX(tb_SVI[],MATCH(Table3[[#This Row],[city_name]],tb_SVI[city_name_uf],0),11),".")</f>
        <v>0.26200000000000001</v>
      </c>
      <c r="N4323" s="14">
        <f>_xlfn.PERCENTRANK.INC(Table3[MHDI_tot],Table3[[#This Row],[MHDI_tot]],3)</f>
        <v>0.69499999999999995</v>
      </c>
    </row>
    <row r="4324" spans="1:14" hidden="1" x14ac:dyDescent="0.2">
      <c r="A4324" t="str">
        <f>SVI!F4324</f>
        <v>Arabutã/SC</v>
      </c>
      <c r="B4324" t="str">
        <f>INDEX(tb_SVI[],MATCH(Table3[[#This Row],[ibge_cod]],tb_SVI[Município],0),1)</f>
        <v>SC</v>
      </c>
      <c r="C4324" t="str">
        <f>INDEX(tb_SVI[],MATCH(Table3[[#This Row],[city_name]],tb_SVI[city_name_uf],0),3)</f>
        <v>4201273</v>
      </c>
      <c r="D4324" t="s">
        <v>21952</v>
      </c>
      <c r="E4324" s="11">
        <f>INDEX(tb_SVI[],MATCH(Table3[[#This Row],[city_name]],tb_SVI[city_name_uf],0),5)</f>
        <v>4267</v>
      </c>
      <c r="F4324">
        <f>INDEX(tb_MHDI[],MATCH(Table3[[#This Row],[city_name]],tb_MHDI[mun_uf],0),5)</f>
        <v>0.73299999999999998</v>
      </c>
      <c r="G4324">
        <f>INDEX(tb_MHDI[],MATCH(Table3[[#This Row],[city_name]],tb_MHDI[mun_uf],0),6)</f>
        <v>0.74399999999999999</v>
      </c>
      <c r="H4324">
        <f>INDEX(tb_MHDI[],MATCH(Table3[[#This Row],[city_name]],tb_MHDI[mun_uf],0),7)</f>
        <v>0.86299999999999999</v>
      </c>
      <c r="I4324">
        <f>INDEX(tb_MHDI[],MATCH(Table3[[#This Row],[city_name]],tb_MHDI[mun_uf],0),8)</f>
        <v>0.61399999999999999</v>
      </c>
      <c r="J4324">
        <f>_xlfn.NUMBERVALUE(INDEX(tb_SVI[],MATCH(Table3[[#This Row],[city_name]],tb_SVI[city_name_uf],0),8),".")</f>
        <v>0.26400000000000001</v>
      </c>
      <c r="K4324">
        <f>_xlfn.NUMBERVALUE(INDEX(tb_SVI[],MATCH(Table3[[#This Row],[city_name]],tb_SVI[city_name_uf],0),9),".")</f>
        <v>0.13</v>
      </c>
      <c r="L4324">
        <f>_xlfn.NUMBERVALUE(INDEX(tb_SVI[],MATCH(Table3[[#This Row],[city_name]],tb_SVI[city_name_uf],0),10),".")</f>
        <v>0.249</v>
      </c>
      <c r="M4324">
        <f>_xlfn.NUMBERVALUE(INDEX(tb_SVI[],MATCH(Table3[[#This Row],[city_name]],tb_SVI[city_name_uf],0),11),".")</f>
        <v>0.41299999999999998</v>
      </c>
      <c r="N4324" s="14">
        <f>_xlfn.PERCENTRANK.INC(Table3[MHDI_tot],Table3[[#This Row],[MHDI_tot]],3)</f>
        <v>0.82599999999999996</v>
      </c>
    </row>
    <row r="4325" spans="1:14" hidden="1" x14ac:dyDescent="0.2">
      <c r="A4325" t="str">
        <f>SVI!F4325</f>
        <v>Araquari/SC</v>
      </c>
      <c r="B4325" t="str">
        <f>INDEX(tb_SVI[],MATCH(Table3[[#This Row],[ibge_cod]],tb_SVI[Município],0),1)</f>
        <v>SC</v>
      </c>
      <c r="C4325" t="str">
        <f>INDEX(tb_SVI[],MATCH(Table3[[#This Row],[city_name]],tb_SVI[city_name_uf],0),3)</f>
        <v>4201307</v>
      </c>
      <c r="D4325" t="s">
        <v>21953</v>
      </c>
      <c r="E4325" s="11">
        <f>INDEX(tb_SVI[],MATCH(Table3[[#This Row],[city_name]],tb_SVI[city_name_uf],0),5)</f>
        <v>39524</v>
      </c>
      <c r="F4325">
        <f>INDEX(tb_MHDI[],MATCH(Table3[[#This Row],[city_name]],tb_MHDI[mun_uf],0),5)</f>
        <v>0.70299999999999996</v>
      </c>
      <c r="G4325">
        <f>INDEX(tb_MHDI[],MATCH(Table3[[#This Row],[city_name]],tb_MHDI[mun_uf],0),6)</f>
        <v>0.69599999999999995</v>
      </c>
      <c r="H4325">
        <f>INDEX(tb_MHDI[],MATCH(Table3[[#This Row],[city_name]],tb_MHDI[mun_uf],0),7)</f>
        <v>0.83</v>
      </c>
      <c r="I4325">
        <f>INDEX(tb_MHDI[],MATCH(Table3[[#This Row],[city_name]],tb_MHDI[mun_uf],0),8)</f>
        <v>0.60199999999999998</v>
      </c>
      <c r="J4325">
        <f>_xlfn.NUMBERVALUE(INDEX(tb_SVI[],MATCH(Table3[[#This Row],[city_name]],tb_SVI[city_name_uf],0),8),".")</f>
        <v>0.30599999999999999</v>
      </c>
      <c r="K4325">
        <f>_xlfn.NUMBERVALUE(INDEX(tb_SVI[],MATCH(Table3[[#This Row],[city_name]],tb_SVI[city_name_uf],0),9),".")</f>
        <v>0.36899999999999999</v>
      </c>
      <c r="L4325">
        <f>_xlfn.NUMBERVALUE(INDEX(tb_SVI[],MATCH(Table3[[#This Row],[city_name]],tb_SVI[city_name_uf],0),10),".")</f>
        <v>0.34</v>
      </c>
      <c r="M4325">
        <f>_xlfn.NUMBERVALUE(INDEX(tb_SVI[],MATCH(Table3[[#This Row],[city_name]],tb_SVI[city_name_uf],0),11),".")</f>
        <v>0.20799999999999999</v>
      </c>
      <c r="N4325" s="14">
        <f>_xlfn.PERCENTRANK.INC(Table3[MHDI_tot],Table3[[#This Row],[MHDI_tot]],3)</f>
        <v>0.66900000000000004</v>
      </c>
    </row>
    <row r="4326" spans="1:14" hidden="1" x14ac:dyDescent="0.2">
      <c r="A4326" t="str">
        <f>SVI!F4326</f>
        <v>Araranguá/SC</v>
      </c>
      <c r="B4326" t="str">
        <f>INDEX(tb_SVI[],MATCH(Table3[[#This Row],[ibge_cod]],tb_SVI[Município],0),1)</f>
        <v>SC</v>
      </c>
      <c r="C4326" t="str">
        <f>INDEX(tb_SVI[],MATCH(Table3[[#This Row],[city_name]],tb_SVI[city_name_uf],0),3)</f>
        <v>4201406</v>
      </c>
      <c r="D4326" t="s">
        <v>21954</v>
      </c>
      <c r="E4326" s="11">
        <f>INDEX(tb_SVI[],MATCH(Table3[[#This Row],[city_name]],tb_SVI[city_name_uf],0),5)</f>
        <v>68867</v>
      </c>
      <c r="F4326">
        <f>INDEX(tb_MHDI[],MATCH(Table3[[#This Row],[city_name]],tb_MHDI[mun_uf],0),5)</f>
        <v>0.76</v>
      </c>
      <c r="G4326">
        <f>INDEX(tb_MHDI[],MATCH(Table3[[#This Row],[city_name]],tb_MHDI[mun_uf],0),6)</f>
        <v>0.745</v>
      </c>
      <c r="H4326">
        <f>INDEX(tb_MHDI[],MATCH(Table3[[#This Row],[city_name]],tb_MHDI[mun_uf],0),7)</f>
        <v>0.85299999999999998</v>
      </c>
      <c r="I4326">
        <f>INDEX(tb_MHDI[],MATCH(Table3[[#This Row],[city_name]],tb_MHDI[mun_uf],0),8)</f>
        <v>0.69099999999999995</v>
      </c>
      <c r="J4326">
        <f>_xlfn.NUMBERVALUE(INDEX(tb_SVI[],MATCH(Table3[[#This Row],[city_name]],tb_SVI[city_name_uf],0),8),".")</f>
        <v>0.183</v>
      </c>
      <c r="K4326">
        <f>_xlfn.NUMBERVALUE(INDEX(tb_SVI[],MATCH(Table3[[#This Row],[city_name]],tb_SVI[city_name_uf],0),9),".")</f>
        <v>6.4000000000000001E-2</v>
      </c>
      <c r="L4326">
        <f>_xlfn.NUMBERVALUE(INDEX(tb_SVI[],MATCH(Table3[[#This Row],[city_name]],tb_SVI[city_name_uf],0),10),".")</f>
        <v>0.28799999999999998</v>
      </c>
      <c r="M4326">
        <f>_xlfn.NUMBERVALUE(INDEX(tb_SVI[],MATCH(Table3[[#This Row],[city_name]],tb_SVI[city_name_uf],0),11),".")</f>
        <v>0.19700000000000001</v>
      </c>
      <c r="N4326" s="14">
        <f>_xlfn.PERCENTRANK.INC(Table3[MHDI_tot],Table3[[#This Row],[MHDI_tot]],3)</f>
        <v>0.93100000000000005</v>
      </c>
    </row>
    <row r="4327" spans="1:14" hidden="1" x14ac:dyDescent="0.2">
      <c r="A4327" t="str">
        <f>SVI!F4327</f>
        <v>Armazém/SC</v>
      </c>
      <c r="B4327" t="str">
        <f>INDEX(tb_SVI[],MATCH(Table3[[#This Row],[ibge_cod]],tb_SVI[Município],0),1)</f>
        <v>SC</v>
      </c>
      <c r="C4327" t="str">
        <f>INDEX(tb_SVI[],MATCH(Table3[[#This Row],[city_name]],tb_SVI[city_name_uf],0),3)</f>
        <v>4201505</v>
      </c>
      <c r="D4327" t="s">
        <v>21955</v>
      </c>
      <c r="E4327" s="11">
        <f>INDEX(tb_SVI[],MATCH(Table3[[#This Row],[city_name]],tb_SVI[city_name_uf],0),5)</f>
        <v>8759</v>
      </c>
      <c r="F4327">
        <f>INDEX(tb_MHDI[],MATCH(Table3[[#This Row],[city_name]],tb_MHDI[mun_uf],0),5)</f>
        <v>0.77</v>
      </c>
      <c r="G4327">
        <f>INDEX(tb_MHDI[],MATCH(Table3[[#This Row],[city_name]],tb_MHDI[mun_uf],0),6)</f>
        <v>0.74299999999999999</v>
      </c>
      <c r="H4327">
        <f>INDEX(tb_MHDI[],MATCH(Table3[[#This Row],[city_name]],tb_MHDI[mun_uf],0),7)</f>
        <v>0.88200000000000001</v>
      </c>
      <c r="I4327">
        <f>INDEX(tb_MHDI[],MATCH(Table3[[#This Row],[city_name]],tb_MHDI[mun_uf],0),8)</f>
        <v>0.69799999999999995</v>
      </c>
      <c r="J4327">
        <f>_xlfn.NUMBERVALUE(INDEX(tb_SVI[],MATCH(Table3[[#This Row],[city_name]],tb_SVI[city_name_uf],0),8),".")</f>
        <v>0.13800000000000001</v>
      </c>
      <c r="K4327">
        <f>_xlfn.NUMBERVALUE(INDEX(tb_SVI[],MATCH(Table3[[#This Row],[city_name]],tb_SVI[city_name_uf],0),9),".")</f>
        <v>7.0000000000000001E-3</v>
      </c>
      <c r="L4327">
        <f>_xlfn.NUMBERVALUE(INDEX(tb_SVI[],MATCH(Table3[[#This Row],[city_name]],tb_SVI[city_name_uf],0),10),".")</f>
        <v>0.17899999999999999</v>
      </c>
      <c r="M4327">
        <f>_xlfn.NUMBERVALUE(INDEX(tb_SVI[],MATCH(Table3[[#This Row],[city_name]],tb_SVI[city_name_uf],0),11),".")</f>
        <v>0.22900000000000001</v>
      </c>
      <c r="N4327" s="14">
        <f>_xlfn.PERCENTRANK.INC(Table3[MHDI_tot],Table3[[#This Row],[MHDI_tot]],3)</f>
        <v>0.95699999999999996</v>
      </c>
    </row>
    <row r="4328" spans="1:14" hidden="1" x14ac:dyDescent="0.2">
      <c r="A4328" t="str">
        <f>SVI!F4328</f>
        <v>Arroio Trinta/SC</v>
      </c>
      <c r="B4328" t="str">
        <f>INDEX(tb_SVI[],MATCH(Table3[[#This Row],[ibge_cod]],tb_SVI[Município],0),1)</f>
        <v>SC</v>
      </c>
      <c r="C4328" t="str">
        <f>INDEX(tb_SVI[],MATCH(Table3[[#This Row],[city_name]],tb_SVI[city_name_uf],0),3)</f>
        <v>4201604</v>
      </c>
      <c r="D4328" t="s">
        <v>21956</v>
      </c>
      <c r="E4328" s="11">
        <f>INDEX(tb_SVI[],MATCH(Table3[[#This Row],[city_name]],tb_SVI[city_name_uf],0),5)</f>
        <v>3549</v>
      </c>
      <c r="F4328">
        <f>INDEX(tb_MHDI[],MATCH(Table3[[#This Row],[city_name]],tb_MHDI[mun_uf],0),5)</f>
        <v>0.76400000000000001</v>
      </c>
      <c r="G4328">
        <f>INDEX(tb_MHDI[],MATCH(Table3[[#This Row],[city_name]],tb_MHDI[mun_uf],0),6)</f>
        <v>0.78100000000000003</v>
      </c>
      <c r="H4328">
        <f>INDEX(tb_MHDI[],MATCH(Table3[[#This Row],[city_name]],tb_MHDI[mun_uf],0),7)</f>
        <v>0.873</v>
      </c>
      <c r="I4328">
        <f>INDEX(tb_MHDI[],MATCH(Table3[[#This Row],[city_name]],tb_MHDI[mun_uf],0),8)</f>
        <v>0.65300000000000002</v>
      </c>
      <c r="J4328">
        <f>_xlfn.NUMBERVALUE(INDEX(tb_SVI[],MATCH(Table3[[#This Row],[city_name]],tb_SVI[city_name_uf],0),8),".")</f>
        <v>0.13</v>
      </c>
      <c r="K4328">
        <f>_xlfn.NUMBERVALUE(INDEX(tb_SVI[],MATCH(Table3[[#This Row],[city_name]],tb_SVI[city_name_uf],0),9),".")</f>
        <v>2E-3</v>
      </c>
      <c r="L4328">
        <f>_xlfn.NUMBERVALUE(INDEX(tb_SVI[],MATCH(Table3[[#This Row],[city_name]],tb_SVI[city_name_uf],0),10),".")</f>
        <v>0.16900000000000001</v>
      </c>
      <c r="M4328">
        <f>_xlfn.NUMBERVALUE(INDEX(tb_SVI[],MATCH(Table3[[#This Row],[city_name]],tb_SVI[city_name_uf],0),11),".")</f>
        <v>0.22</v>
      </c>
      <c r="N4328" s="14">
        <f>_xlfn.PERCENTRANK.INC(Table3[MHDI_tot],Table3[[#This Row],[MHDI_tot]],3)</f>
        <v>0.94199999999999995</v>
      </c>
    </row>
    <row r="4329" spans="1:14" hidden="1" x14ac:dyDescent="0.2">
      <c r="A4329" t="str">
        <f>SVI!F4329</f>
        <v>Arvoredo/SC</v>
      </c>
      <c r="B4329" t="str">
        <f>INDEX(tb_SVI[],MATCH(Table3[[#This Row],[ibge_cod]],tb_SVI[Município],0),1)</f>
        <v>SC</v>
      </c>
      <c r="C4329" t="str">
        <f>INDEX(tb_SVI[],MATCH(Table3[[#This Row],[city_name]],tb_SVI[city_name_uf],0),3)</f>
        <v>4201653</v>
      </c>
      <c r="D4329" t="s">
        <v>21957</v>
      </c>
      <c r="E4329" s="11">
        <f>INDEX(tb_SVI[],MATCH(Table3[[#This Row],[city_name]],tb_SVI[city_name_uf],0),5)</f>
        <v>2234</v>
      </c>
      <c r="F4329">
        <f>INDEX(tb_MHDI[],MATCH(Table3[[#This Row],[city_name]],tb_MHDI[mun_uf],0),5)</f>
        <v>0.71499999999999997</v>
      </c>
      <c r="G4329">
        <f>INDEX(tb_MHDI[],MATCH(Table3[[#This Row],[city_name]],tb_MHDI[mun_uf],0),6)</f>
        <v>0.71299999999999997</v>
      </c>
      <c r="H4329">
        <f>INDEX(tb_MHDI[],MATCH(Table3[[#This Row],[city_name]],tb_MHDI[mun_uf],0),7)</f>
        <v>0.84199999999999997</v>
      </c>
      <c r="I4329">
        <f>INDEX(tb_MHDI[],MATCH(Table3[[#This Row],[city_name]],tb_MHDI[mun_uf],0),8)</f>
        <v>0.61</v>
      </c>
      <c r="J4329">
        <f>_xlfn.NUMBERVALUE(INDEX(tb_SVI[],MATCH(Table3[[#This Row],[city_name]],tb_SVI[city_name_uf],0),8),".")</f>
        <v>0.247</v>
      </c>
      <c r="K4329">
        <f>_xlfn.NUMBERVALUE(INDEX(tb_SVI[],MATCH(Table3[[#This Row],[city_name]],tb_SVI[city_name_uf],0),9),".")</f>
        <v>0.11799999999999999</v>
      </c>
      <c r="L4329">
        <f>_xlfn.NUMBERVALUE(INDEX(tb_SVI[],MATCH(Table3[[#This Row],[city_name]],tb_SVI[city_name_uf],0),10),".")</f>
        <v>0.25900000000000001</v>
      </c>
      <c r="M4329">
        <f>_xlfn.NUMBERVALUE(INDEX(tb_SVI[],MATCH(Table3[[#This Row],[city_name]],tb_SVI[city_name_uf],0),11),".")</f>
        <v>0.36399999999999999</v>
      </c>
      <c r="N4329" s="14">
        <f>_xlfn.PERCENTRANK.INC(Table3[MHDI_tot],Table3[[#This Row],[MHDI_tot]],3)</f>
        <v>0.73299999999999998</v>
      </c>
    </row>
    <row r="4330" spans="1:14" hidden="1" x14ac:dyDescent="0.2">
      <c r="A4330" t="str">
        <f>SVI!F4330</f>
        <v>Ascurra/SC</v>
      </c>
      <c r="B4330" t="str">
        <f>INDEX(tb_SVI[],MATCH(Table3[[#This Row],[ibge_cod]],tb_SVI[Município],0),1)</f>
        <v>SC</v>
      </c>
      <c r="C4330" t="str">
        <f>INDEX(tb_SVI[],MATCH(Table3[[#This Row],[city_name]],tb_SVI[city_name_uf],0),3)</f>
        <v>4201703</v>
      </c>
      <c r="D4330" t="s">
        <v>21958</v>
      </c>
      <c r="E4330" s="11">
        <f>INDEX(tb_SVI[],MATCH(Table3[[#This Row],[city_name]],tb_SVI[city_name_uf],0),5)</f>
        <v>7978</v>
      </c>
      <c r="F4330">
        <f>INDEX(tb_MHDI[],MATCH(Table3[[#This Row],[city_name]],tb_MHDI[mun_uf],0),5)</f>
        <v>0.74199999999999999</v>
      </c>
      <c r="G4330">
        <f>INDEX(tb_MHDI[],MATCH(Table3[[#This Row],[city_name]],tb_MHDI[mun_uf],0),6)</f>
        <v>0.73899999999999999</v>
      </c>
      <c r="H4330">
        <f>INDEX(tb_MHDI[],MATCH(Table3[[#This Row],[city_name]],tb_MHDI[mun_uf],0),7)</f>
        <v>0.86799999999999999</v>
      </c>
      <c r="I4330">
        <f>INDEX(tb_MHDI[],MATCH(Table3[[#This Row],[city_name]],tb_MHDI[mun_uf],0),8)</f>
        <v>0.63600000000000001</v>
      </c>
      <c r="J4330">
        <f>_xlfn.NUMBERVALUE(INDEX(tb_SVI[],MATCH(Table3[[#This Row],[city_name]],tb_SVI[city_name_uf],0),8),".")</f>
        <v>0.124</v>
      </c>
      <c r="K4330">
        <f>_xlfn.NUMBERVALUE(INDEX(tb_SVI[],MATCH(Table3[[#This Row],[city_name]],tb_SVI[city_name_uf],0),9),".")</f>
        <v>3.0000000000000001E-3</v>
      </c>
      <c r="L4330">
        <f>_xlfn.NUMBERVALUE(INDEX(tb_SVI[],MATCH(Table3[[#This Row],[city_name]],tb_SVI[city_name_uf],0),10),".")</f>
        <v>0.254</v>
      </c>
      <c r="M4330">
        <f>_xlfn.NUMBERVALUE(INDEX(tb_SVI[],MATCH(Table3[[#This Row],[city_name]],tb_SVI[city_name_uf],0),11),".")</f>
        <v>0.115</v>
      </c>
      <c r="N4330" s="14">
        <f>_xlfn.PERCENTRANK.INC(Table3[MHDI_tot],Table3[[#This Row],[MHDI_tot]],3)</f>
        <v>0.86599999999999999</v>
      </c>
    </row>
    <row r="4331" spans="1:14" hidden="1" x14ac:dyDescent="0.2">
      <c r="A4331" t="str">
        <f>SVI!F4331</f>
        <v>Atalanta/SC</v>
      </c>
      <c r="B4331" t="str">
        <f>INDEX(tb_SVI[],MATCH(Table3[[#This Row],[ibge_cod]],tb_SVI[Município],0),1)</f>
        <v>SC</v>
      </c>
      <c r="C4331" t="str">
        <f>INDEX(tb_SVI[],MATCH(Table3[[#This Row],[city_name]],tb_SVI[city_name_uf],0),3)</f>
        <v>4201802</v>
      </c>
      <c r="D4331" t="s">
        <v>21959</v>
      </c>
      <c r="E4331" s="11">
        <f>INDEX(tb_SVI[],MATCH(Table3[[#This Row],[city_name]],tb_SVI[city_name_uf],0),5)</f>
        <v>3195</v>
      </c>
      <c r="F4331">
        <f>INDEX(tb_MHDI[],MATCH(Table3[[#This Row],[city_name]],tb_MHDI[mun_uf],0),5)</f>
        <v>0.73299999999999998</v>
      </c>
      <c r="G4331">
        <f>INDEX(tb_MHDI[],MATCH(Table3[[#This Row],[city_name]],tb_MHDI[mun_uf],0),6)</f>
        <v>0.73599999999999999</v>
      </c>
      <c r="H4331">
        <f>INDEX(tb_MHDI[],MATCH(Table3[[#This Row],[city_name]],tb_MHDI[mun_uf],0),7)</f>
        <v>0.80200000000000005</v>
      </c>
      <c r="I4331">
        <f>INDEX(tb_MHDI[],MATCH(Table3[[#This Row],[city_name]],tb_MHDI[mun_uf],0),8)</f>
        <v>0.66800000000000004</v>
      </c>
      <c r="J4331">
        <f>_xlfn.NUMBERVALUE(INDEX(tb_SVI[],MATCH(Table3[[#This Row],[city_name]],tb_SVI[city_name_uf],0),8),".")</f>
        <v>0.23300000000000001</v>
      </c>
      <c r="K4331">
        <f>_xlfn.NUMBERVALUE(INDEX(tb_SVI[],MATCH(Table3[[#This Row],[city_name]],tb_SVI[city_name_uf],0),9),".")</f>
        <v>0.13</v>
      </c>
      <c r="L4331">
        <f>_xlfn.NUMBERVALUE(INDEX(tb_SVI[],MATCH(Table3[[#This Row],[city_name]],tb_SVI[city_name_uf],0),10),".")</f>
        <v>0.27500000000000002</v>
      </c>
      <c r="M4331">
        <f>_xlfn.NUMBERVALUE(INDEX(tb_SVI[],MATCH(Table3[[#This Row],[city_name]],tb_SVI[city_name_uf],0),11),".")</f>
        <v>0.29399999999999998</v>
      </c>
      <c r="N4331" s="14">
        <f>_xlfn.PERCENTRANK.INC(Table3[MHDI_tot],Table3[[#This Row],[MHDI_tot]],3)</f>
        <v>0.82599999999999996</v>
      </c>
    </row>
    <row r="4332" spans="1:14" hidden="1" x14ac:dyDescent="0.2">
      <c r="A4332" t="str">
        <f>SVI!F4332</f>
        <v>Aurora/SC</v>
      </c>
      <c r="B4332" t="str">
        <f>INDEX(tb_SVI[],MATCH(Table3[[#This Row],[ibge_cod]],tb_SVI[Município],0),1)</f>
        <v>SC</v>
      </c>
      <c r="C4332" t="str">
        <f>INDEX(tb_SVI[],MATCH(Table3[[#This Row],[city_name]],tb_SVI[city_name_uf],0),3)</f>
        <v>4201901</v>
      </c>
      <c r="D4332" t="s">
        <v>21960</v>
      </c>
      <c r="E4332" s="11">
        <f>INDEX(tb_SVI[],MATCH(Table3[[#This Row],[city_name]],tb_SVI[city_name_uf],0),5)</f>
        <v>5683</v>
      </c>
      <c r="F4332">
        <f>INDEX(tb_MHDI[],MATCH(Table3[[#This Row],[city_name]],tb_MHDI[mun_uf],0),5)</f>
        <v>0.73299999999999998</v>
      </c>
      <c r="G4332">
        <f>INDEX(tb_MHDI[],MATCH(Table3[[#This Row],[city_name]],tb_MHDI[mun_uf],0),6)</f>
        <v>0.748</v>
      </c>
      <c r="H4332">
        <f>INDEX(tb_MHDI[],MATCH(Table3[[#This Row],[city_name]],tb_MHDI[mun_uf],0),7)</f>
        <v>0.87</v>
      </c>
      <c r="I4332">
        <f>INDEX(tb_MHDI[],MATCH(Table3[[#This Row],[city_name]],tb_MHDI[mun_uf],0),8)</f>
        <v>0.60599999999999998</v>
      </c>
      <c r="J4332">
        <f>_xlfn.NUMBERVALUE(INDEX(tb_SVI[],MATCH(Table3[[#This Row],[city_name]],tb_SVI[city_name_uf],0),8),".")</f>
        <v>0.16400000000000001</v>
      </c>
      <c r="K4332">
        <f>_xlfn.NUMBERVALUE(INDEX(tb_SVI[],MATCH(Table3[[#This Row],[city_name]],tb_SVI[city_name_uf],0),9),".")</f>
        <v>0.01</v>
      </c>
      <c r="L4332">
        <f>_xlfn.NUMBERVALUE(INDEX(tb_SVI[],MATCH(Table3[[#This Row],[city_name]],tb_SVI[city_name_uf],0),10),".")</f>
        <v>0.21199999999999999</v>
      </c>
      <c r="M4332">
        <f>_xlfn.NUMBERVALUE(INDEX(tb_SVI[],MATCH(Table3[[#This Row],[city_name]],tb_SVI[city_name_uf],0),11),".")</f>
        <v>0.27100000000000002</v>
      </c>
      <c r="N4332" s="14">
        <f>_xlfn.PERCENTRANK.INC(Table3[MHDI_tot],Table3[[#This Row],[MHDI_tot]],3)</f>
        <v>0.82599999999999996</v>
      </c>
    </row>
    <row r="4333" spans="1:14" hidden="1" x14ac:dyDescent="0.2">
      <c r="A4333" t="str">
        <f>SVI!F4333</f>
        <v>Balneário Arroio do Silva/SC</v>
      </c>
      <c r="B4333" t="str">
        <f>INDEX(tb_SVI[],MATCH(Table3[[#This Row],[ibge_cod]],tb_SVI[Município],0),1)</f>
        <v>SC</v>
      </c>
      <c r="C4333" t="str">
        <f>INDEX(tb_SVI[],MATCH(Table3[[#This Row],[city_name]],tb_SVI[city_name_uf],0),3)</f>
        <v>4201950</v>
      </c>
      <c r="D4333" t="s">
        <v>21961</v>
      </c>
      <c r="E4333" s="11">
        <f>INDEX(tb_SVI[],MATCH(Table3[[#This Row],[city_name]],tb_SVI[city_name_uf],0),5)</f>
        <v>13430</v>
      </c>
      <c r="F4333">
        <f>INDEX(tb_MHDI[],MATCH(Table3[[#This Row],[city_name]],tb_MHDI[mun_uf],0),5)</f>
        <v>0.746</v>
      </c>
      <c r="G4333">
        <f>INDEX(tb_MHDI[],MATCH(Table3[[#This Row],[city_name]],tb_MHDI[mun_uf],0),6)</f>
        <v>0.753</v>
      </c>
      <c r="H4333">
        <f>INDEX(tb_MHDI[],MATCH(Table3[[#This Row],[city_name]],tb_MHDI[mun_uf],0),7)</f>
        <v>0.85799999999999998</v>
      </c>
      <c r="I4333">
        <f>INDEX(tb_MHDI[],MATCH(Table3[[#This Row],[city_name]],tb_MHDI[mun_uf],0),8)</f>
        <v>0.64200000000000002</v>
      </c>
      <c r="J4333">
        <f>_xlfn.NUMBERVALUE(INDEX(tb_SVI[],MATCH(Table3[[#This Row],[city_name]],tb_SVI[city_name_uf],0),8),".")</f>
        <v>0.19400000000000001</v>
      </c>
      <c r="K4333">
        <f>_xlfn.NUMBERVALUE(INDEX(tb_SVI[],MATCH(Table3[[#This Row],[city_name]],tb_SVI[city_name_uf],0),9),".")</f>
        <v>5.0999999999999997E-2</v>
      </c>
      <c r="L4333">
        <f>_xlfn.NUMBERVALUE(INDEX(tb_SVI[],MATCH(Table3[[#This Row],[city_name]],tb_SVI[city_name_uf],0),10),".")</f>
        <v>0.245</v>
      </c>
      <c r="M4333">
        <f>_xlfn.NUMBERVALUE(INDEX(tb_SVI[],MATCH(Table3[[#This Row],[city_name]],tb_SVI[city_name_uf],0),11),".")</f>
        <v>0.28599999999999998</v>
      </c>
      <c r="N4333" s="14">
        <f>_xlfn.PERCENTRANK.INC(Table3[MHDI_tot],Table3[[#This Row],[MHDI_tot]],3)</f>
        <v>0.88300000000000001</v>
      </c>
    </row>
    <row r="4334" spans="1:14" hidden="1" x14ac:dyDescent="0.2">
      <c r="A4334" t="str">
        <f>SVI!F4334</f>
        <v>Balneário Barra do Sul/SC</v>
      </c>
      <c r="B4334" t="str">
        <f>INDEX(tb_SVI[],MATCH(Table3[[#This Row],[ibge_cod]],tb_SVI[Município],0),1)</f>
        <v>SC</v>
      </c>
      <c r="C4334" t="str">
        <f>INDEX(tb_SVI[],MATCH(Table3[[#This Row],[city_name]],tb_SVI[city_name_uf],0),3)</f>
        <v>4202057</v>
      </c>
      <c r="D4334" t="s">
        <v>21962</v>
      </c>
      <c r="E4334" s="11">
        <f>INDEX(tb_SVI[],MATCH(Table3[[#This Row],[city_name]],tb_SVI[city_name_uf],0),5)</f>
        <v>11035</v>
      </c>
      <c r="F4334">
        <f>INDEX(tb_MHDI[],MATCH(Table3[[#This Row],[city_name]],tb_MHDI[mun_uf],0),5)</f>
        <v>0.71599999999999997</v>
      </c>
      <c r="G4334">
        <f>INDEX(tb_MHDI[],MATCH(Table3[[#This Row],[city_name]],tb_MHDI[mun_uf],0),6)</f>
        <v>0.71299999999999997</v>
      </c>
      <c r="H4334">
        <f>INDEX(tb_MHDI[],MATCH(Table3[[#This Row],[city_name]],tb_MHDI[mun_uf],0),7)</f>
        <v>0.84399999999999997</v>
      </c>
      <c r="I4334">
        <f>INDEX(tb_MHDI[],MATCH(Table3[[#This Row],[city_name]],tb_MHDI[mun_uf],0),8)</f>
        <v>0.61099999999999999</v>
      </c>
      <c r="J4334">
        <f>_xlfn.NUMBERVALUE(INDEX(tb_SVI[],MATCH(Table3[[#This Row],[city_name]],tb_SVI[city_name_uf],0),8),".")</f>
        <v>0.20599999999999999</v>
      </c>
      <c r="K4334">
        <f>_xlfn.NUMBERVALUE(INDEX(tb_SVI[],MATCH(Table3[[#This Row],[city_name]],tb_SVI[city_name_uf],0),9),".")</f>
        <v>8.4000000000000005E-2</v>
      </c>
      <c r="L4334">
        <f>_xlfn.NUMBERVALUE(INDEX(tb_SVI[],MATCH(Table3[[#This Row],[city_name]],tb_SVI[city_name_uf],0),10),".")</f>
        <v>0.30499999999999999</v>
      </c>
      <c r="M4334">
        <f>_xlfn.NUMBERVALUE(INDEX(tb_SVI[],MATCH(Table3[[#This Row],[city_name]],tb_SVI[city_name_uf],0),11),".")</f>
        <v>0.23</v>
      </c>
      <c r="N4334" s="14">
        <f>_xlfn.PERCENTRANK.INC(Table3[MHDI_tot],Table3[[#This Row],[MHDI_tot]],3)</f>
        <v>0.73899999999999999</v>
      </c>
    </row>
    <row r="4335" spans="1:14" hidden="1" x14ac:dyDescent="0.2">
      <c r="A4335" t="str">
        <f>SVI!F4175</f>
        <v>Palmeira/PR</v>
      </c>
      <c r="B4335" t="str">
        <f>INDEX(tb_SVI[],MATCH(Table3[[#This Row],[ibge_cod]],tb_SVI[Município],0),1)</f>
        <v>PR</v>
      </c>
      <c r="C4335" t="str">
        <f>INDEX(tb_SVI[],MATCH(Table3[[#This Row],[city_name]],tb_SVI[city_name_uf],0),3)</f>
        <v>4117701</v>
      </c>
      <c r="D4335" t="s">
        <v>21805</v>
      </c>
      <c r="E4335" s="11">
        <f>INDEX(tb_SVI[],MATCH(Table3[[#This Row],[city_name]],tb_SVI[city_name_uf],0),5)</f>
        <v>33994</v>
      </c>
      <c r="F4335">
        <f>INDEX(tb_MHDI[],MATCH(Table3[[#This Row],[city_name]],tb_MHDI[mun_uf],0),5)</f>
        <v>0.71799999999999997</v>
      </c>
      <c r="G4335">
        <f>INDEX(tb_MHDI[],MATCH(Table3[[#This Row],[city_name]],tb_MHDI[mun_uf],0),6)</f>
        <v>0.72499999999999998</v>
      </c>
      <c r="H4335">
        <f>INDEX(tb_MHDI[],MATCH(Table3[[#This Row],[city_name]],tb_MHDI[mun_uf],0),7)</f>
        <v>0.82599999999999996</v>
      </c>
      <c r="I4335">
        <f>INDEX(tb_MHDI[],MATCH(Table3[[#This Row],[city_name]],tb_MHDI[mun_uf],0),8)</f>
        <v>0.61799999999999999</v>
      </c>
      <c r="J4335">
        <f>_xlfn.NUMBERVALUE(INDEX(tb_SVI[],MATCH(Table3[[#This Row],[city_name]],tb_SVI[city_name_uf],0),8),".")</f>
        <v>0.27700000000000002</v>
      </c>
      <c r="K4335">
        <f>_xlfn.NUMBERVALUE(INDEX(tb_SVI[],MATCH(Table3[[#This Row],[city_name]],tb_SVI[city_name_uf],0),9),".")</f>
        <v>0.17899999999999999</v>
      </c>
      <c r="L4335">
        <f>_xlfn.NUMBERVALUE(INDEX(tb_SVI[],MATCH(Table3[[#This Row],[city_name]],tb_SVI[city_name_uf],0),10),".")</f>
        <v>0.35899999999999999</v>
      </c>
      <c r="M4335">
        <f>_xlfn.NUMBERVALUE(INDEX(tb_SVI[],MATCH(Table3[[#This Row],[city_name]],tb_SVI[city_name_uf],0),11),".")</f>
        <v>0.29399999999999998</v>
      </c>
      <c r="N4335" s="14">
        <f>_xlfn.PERCENTRANK.INC(Table3[MHDI_tot],Table3[[#This Row],[MHDI_tot]],3)</f>
        <v>0.749</v>
      </c>
    </row>
    <row r="4336" spans="1:14" hidden="1" x14ac:dyDescent="0.2">
      <c r="A4336" t="str">
        <f>SVI!F4336</f>
        <v>Balneário Gaivota/SC</v>
      </c>
      <c r="B4336" t="str">
        <f>INDEX(tb_SVI[],MATCH(Table3[[#This Row],[ibge_cod]],tb_SVI[Município],0),1)</f>
        <v>SC</v>
      </c>
      <c r="C4336" t="str">
        <f>INDEX(tb_SVI[],MATCH(Table3[[#This Row],[city_name]],tb_SVI[city_name_uf],0),3)</f>
        <v>4202073</v>
      </c>
      <c r="D4336" t="s">
        <v>21964</v>
      </c>
      <c r="E4336" s="11">
        <f>INDEX(tb_SVI[],MATCH(Table3[[#This Row],[city_name]],tb_SVI[city_name_uf],0),5)</f>
        <v>11260</v>
      </c>
      <c r="F4336">
        <f>INDEX(tb_MHDI[],MATCH(Table3[[#This Row],[city_name]],tb_MHDI[mun_uf],0),5)</f>
        <v>0.72799999999999998</v>
      </c>
      <c r="G4336">
        <f>INDEX(tb_MHDI[],MATCH(Table3[[#This Row],[city_name]],tb_MHDI[mun_uf],0),6)</f>
        <v>0.73399999999999999</v>
      </c>
      <c r="H4336">
        <f>INDEX(tb_MHDI[],MATCH(Table3[[#This Row],[city_name]],tb_MHDI[mun_uf],0),7)</f>
        <v>0.84399999999999997</v>
      </c>
      <c r="I4336">
        <f>INDEX(tb_MHDI[],MATCH(Table3[[#This Row],[city_name]],tb_MHDI[mun_uf],0),8)</f>
        <v>0.622</v>
      </c>
      <c r="J4336">
        <f>_xlfn.NUMBERVALUE(INDEX(tb_SVI[],MATCH(Table3[[#This Row],[city_name]],tb_SVI[city_name_uf],0),8),".")</f>
        <v>0.20799999999999999</v>
      </c>
      <c r="K4336">
        <f>_xlfn.NUMBERVALUE(INDEX(tb_SVI[],MATCH(Table3[[#This Row],[city_name]],tb_SVI[city_name_uf],0),9),".")</f>
        <v>5.5E-2</v>
      </c>
      <c r="L4336">
        <f>_xlfn.NUMBERVALUE(INDEX(tb_SVI[],MATCH(Table3[[#This Row],[city_name]],tb_SVI[city_name_uf],0),10),".")</f>
        <v>0.30099999999999999</v>
      </c>
      <c r="M4336">
        <f>_xlfn.NUMBERVALUE(INDEX(tb_SVI[],MATCH(Table3[[#This Row],[city_name]],tb_SVI[city_name_uf],0),11),".")</f>
        <v>0.26800000000000002</v>
      </c>
      <c r="N4336" s="14">
        <f>_xlfn.PERCENTRANK.INC(Table3[MHDI_tot],Table3[[#This Row],[MHDI_tot]],3)</f>
        <v>0.80100000000000005</v>
      </c>
    </row>
    <row r="4337" spans="1:14" hidden="1" x14ac:dyDescent="0.2">
      <c r="A4337" t="str">
        <f>SVI!F4337</f>
        <v>Balneário Piçarras/SC</v>
      </c>
      <c r="B4337" t="str">
        <f>INDEX(tb_SVI[],MATCH(Table3[[#This Row],[ibge_cod]],tb_SVI[Município],0),1)</f>
        <v>SC</v>
      </c>
      <c r="C4337" t="str">
        <f>INDEX(tb_SVI[],MATCH(Table3[[#This Row],[city_name]],tb_SVI[city_name_uf],0),3)</f>
        <v>4212809</v>
      </c>
      <c r="D4337" t="s">
        <v>21965</v>
      </c>
      <c r="E4337" s="11">
        <f>INDEX(tb_SVI[],MATCH(Table3[[#This Row],[city_name]],tb_SVI[city_name_uf],0),5)</f>
        <v>23772</v>
      </c>
      <c r="F4337">
        <f>INDEX(tb_MHDI[],MATCH(Table3[[#This Row],[city_name]],tb_MHDI[mun_uf],0),5)</f>
        <v>0.75600000000000001</v>
      </c>
      <c r="G4337">
        <f>INDEX(tb_MHDI[],MATCH(Table3[[#This Row],[city_name]],tb_MHDI[mun_uf],0),6)</f>
        <v>0.745</v>
      </c>
      <c r="H4337">
        <f>INDEX(tb_MHDI[],MATCH(Table3[[#This Row],[city_name]],tb_MHDI[mun_uf],0),7)</f>
        <v>0.86899999999999999</v>
      </c>
      <c r="I4337">
        <f>INDEX(tb_MHDI[],MATCH(Table3[[#This Row],[city_name]],tb_MHDI[mun_uf],0),8)</f>
        <v>0.66800000000000004</v>
      </c>
      <c r="J4337">
        <f>_xlfn.NUMBERVALUE(INDEX(tb_SVI[],MATCH(Table3[[#This Row],[city_name]],tb_SVI[city_name_uf],0),8),".")</f>
        <v>0.20100000000000001</v>
      </c>
      <c r="K4337">
        <f>_xlfn.NUMBERVALUE(INDEX(tb_SVI[],MATCH(Table3[[#This Row],[city_name]],tb_SVI[city_name_uf],0),9),".")</f>
        <v>4.2999999999999997E-2</v>
      </c>
      <c r="L4337">
        <f>_xlfn.NUMBERVALUE(INDEX(tb_SVI[],MATCH(Table3[[#This Row],[city_name]],tb_SVI[city_name_uf],0),10),".")</f>
        <v>0.35099999999999998</v>
      </c>
      <c r="M4337">
        <f>_xlfn.NUMBERVALUE(INDEX(tb_SVI[],MATCH(Table3[[#This Row],[city_name]],tb_SVI[city_name_uf],0),11),".")</f>
        <v>0.20799999999999999</v>
      </c>
      <c r="N4337" s="14">
        <f>_xlfn.PERCENTRANK.INC(Table3[MHDI_tot],Table3[[#This Row],[MHDI_tot]],3)</f>
        <v>0.91800000000000004</v>
      </c>
    </row>
    <row r="4338" spans="1:14" hidden="1" x14ac:dyDescent="0.2">
      <c r="A4338" t="str">
        <f>SVI!F4338</f>
        <v>Bandeirante/SC</v>
      </c>
      <c r="B4338" t="str">
        <f>INDEX(tb_SVI[],MATCH(Table3[[#This Row],[ibge_cod]],tb_SVI[Município],0),1)</f>
        <v>SC</v>
      </c>
      <c r="C4338" t="str">
        <f>INDEX(tb_SVI[],MATCH(Table3[[#This Row],[city_name]],tb_SVI[city_name_uf],0),3)</f>
        <v>4202081</v>
      </c>
      <c r="D4338" t="s">
        <v>21966</v>
      </c>
      <c r="E4338" s="11">
        <f>INDEX(tb_SVI[],MATCH(Table3[[#This Row],[city_name]],tb_SVI[city_name_uf],0),5)</f>
        <v>2648</v>
      </c>
      <c r="F4338">
        <f>INDEX(tb_MHDI[],MATCH(Table3[[#This Row],[city_name]],tb_MHDI[mun_uf],0),5)</f>
        <v>0.67200000000000004</v>
      </c>
      <c r="G4338">
        <f>INDEX(tb_MHDI[],MATCH(Table3[[#This Row],[city_name]],tb_MHDI[mun_uf],0),6)</f>
        <v>0.67500000000000004</v>
      </c>
      <c r="H4338">
        <f>INDEX(tb_MHDI[],MATCH(Table3[[#This Row],[city_name]],tb_MHDI[mun_uf],0),7)</f>
        <v>0.79500000000000004</v>
      </c>
      <c r="I4338">
        <f>INDEX(tb_MHDI[],MATCH(Table3[[#This Row],[city_name]],tb_MHDI[mun_uf],0),8)</f>
        <v>0.56499999999999995</v>
      </c>
      <c r="J4338">
        <f>_xlfn.NUMBERVALUE(INDEX(tb_SVI[],MATCH(Table3[[#This Row],[city_name]],tb_SVI[city_name_uf],0),8),".")</f>
        <v>0.29499999999999998</v>
      </c>
      <c r="K4338">
        <f>_xlfn.NUMBERVALUE(INDEX(tb_SVI[],MATCH(Table3[[#This Row],[city_name]],tb_SVI[city_name_uf],0),9),".")</f>
        <v>0.17699999999999999</v>
      </c>
      <c r="L4338">
        <f>_xlfn.NUMBERVALUE(INDEX(tb_SVI[],MATCH(Table3[[#This Row],[city_name]],tb_SVI[city_name_uf],0),10),".")</f>
        <v>0.32700000000000001</v>
      </c>
      <c r="M4338">
        <f>_xlfn.NUMBERVALUE(INDEX(tb_SVI[],MATCH(Table3[[#This Row],[city_name]],tb_SVI[city_name_uf],0),11),".")</f>
        <v>0.38100000000000001</v>
      </c>
      <c r="N4338" s="14">
        <f>_xlfn.PERCENTRANK.INC(Table3[MHDI_tot],Table3[[#This Row],[MHDI_tot]],3)</f>
        <v>0.52500000000000002</v>
      </c>
    </row>
    <row r="4339" spans="1:14" hidden="1" x14ac:dyDescent="0.2">
      <c r="A4339" t="str">
        <f>SVI!F4339</f>
        <v>Barra Bonita/SC</v>
      </c>
      <c r="B4339" t="str">
        <f>INDEX(tb_SVI[],MATCH(Table3[[#This Row],[ibge_cod]],tb_SVI[Município],0),1)</f>
        <v>SC</v>
      </c>
      <c r="C4339" t="str">
        <f>INDEX(tb_SVI[],MATCH(Table3[[#This Row],[city_name]],tb_SVI[city_name_uf],0),3)</f>
        <v>4202099</v>
      </c>
      <c r="D4339" t="s">
        <v>21967</v>
      </c>
      <c r="E4339" s="11">
        <f>INDEX(tb_SVI[],MATCH(Table3[[#This Row],[city_name]],tb_SVI[city_name_uf],0),5)</f>
        <v>1651</v>
      </c>
      <c r="F4339">
        <f>INDEX(tb_MHDI[],MATCH(Table3[[#This Row],[city_name]],tb_MHDI[mun_uf],0),5)</f>
        <v>0.70099999999999996</v>
      </c>
      <c r="G4339">
        <f>INDEX(tb_MHDI[],MATCH(Table3[[#This Row],[city_name]],tb_MHDI[mun_uf],0),6)</f>
        <v>0.69199999999999995</v>
      </c>
      <c r="H4339">
        <f>INDEX(tb_MHDI[],MATCH(Table3[[#This Row],[city_name]],tb_MHDI[mun_uf],0),7)</f>
        <v>0.83</v>
      </c>
      <c r="I4339">
        <f>INDEX(tb_MHDI[],MATCH(Table3[[#This Row],[city_name]],tb_MHDI[mun_uf],0),8)</f>
        <v>0.59899999999999998</v>
      </c>
      <c r="J4339">
        <f>_xlfn.NUMBERVALUE(INDEX(tb_SVI[],MATCH(Table3[[#This Row],[city_name]],tb_SVI[city_name_uf],0),8),".")</f>
        <v>0.28599999999999998</v>
      </c>
      <c r="K4339">
        <f>_xlfn.NUMBERVALUE(INDEX(tb_SVI[],MATCH(Table3[[#This Row],[city_name]],tb_SVI[city_name_uf],0),9),".")</f>
        <v>0.185</v>
      </c>
      <c r="L4339">
        <f>_xlfn.NUMBERVALUE(INDEX(tb_SVI[],MATCH(Table3[[#This Row],[city_name]],tb_SVI[city_name_uf],0),10),".")</f>
        <v>0.33800000000000002</v>
      </c>
      <c r="M4339">
        <f>_xlfn.NUMBERVALUE(INDEX(tb_SVI[],MATCH(Table3[[#This Row],[city_name]],tb_SVI[city_name_uf],0),11),".")</f>
        <v>0.33500000000000002</v>
      </c>
      <c r="N4339" s="14">
        <f>_xlfn.PERCENTRANK.INC(Table3[MHDI_tot],Table3[[#This Row],[MHDI_tot]],3)</f>
        <v>0.65800000000000003</v>
      </c>
    </row>
    <row r="4340" spans="1:14" hidden="1" x14ac:dyDescent="0.2">
      <c r="A4340" t="str">
        <f>SVI!F4340</f>
        <v>Barra Velha/SC</v>
      </c>
      <c r="B4340" t="str">
        <f>INDEX(tb_SVI[],MATCH(Table3[[#This Row],[ibge_cod]],tb_SVI[Município],0),1)</f>
        <v>SC</v>
      </c>
      <c r="C4340" t="str">
        <f>INDEX(tb_SVI[],MATCH(Table3[[#This Row],[city_name]],tb_SVI[city_name_uf],0),3)</f>
        <v>4202107</v>
      </c>
      <c r="D4340" t="s">
        <v>21968</v>
      </c>
      <c r="E4340" s="11">
        <f>INDEX(tb_SVI[],MATCH(Table3[[#This Row],[city_name]],tb_SVI[city_name_uf],0),5)</f>
        <v>29860</v>
      </c>
      <c r="F4340">
        <f>INDEX(tb_MHDI[],MATCH(Table3[[#This Row],[city_name]],tb_MHDI[mun_uf],0),5)</f>
        <v>0.73799999999999999</v>
      </c>
      <c r="G4340">
        <f>INDEX(tb_MHDI[],MATCH(Table3[[#This Row],[city_name]],tb_MHDI[mun_uf],0),6)</f>
        <v>0.73499999999999999</v>
      </c>
      <c r="H4340">
        <f>INDEX(tb_MHDI[],MATCH(Table3[[#This Row],[city_name]],tb_MHDI[mun_uf],0),7)</f>
        <v>0.85699999999999998</v>
      </c>
      <c r="I4340">
        <f>INDEX(tb_MHDI[],MATCH(Table3[[#This Row],[city_name]],tb_MHDI[mun_uf],0),8)</f>
        <v>0.63900000000000001</v>
      </c>
      <c r="J4340">
        <f>_xlfn.NUMBERVALUE(INDEX(tb_SVI[],MATCH(Table3[[#This Row],[city_name]],tb_SVI[city_name_uf],0),8),".")</f>
        <v>0.20200000000000001</v>
      </c>
      <c r="K4340">
        <f>_xlfn.NUMBERVALUE(INDEX(tb_SVI[],MATCH(Table3[[#This Row],[city_name]],tb_SVI[city_name_uf],0),9),".")</f>
        <v>5.3999999999999999E-2</v>
      </c>
      <c r="L4340">
        <f>_xlfn.NUMBERVALUE(INDEX(tb_SVI[],MATCH(Table3[[#This Row],[city_name]],tb_SVI[city_name_uf],0),10),".")</f>
        <v>0.33300000000000002</v>
      </c>
      <c r="M4340">
        <f>_xlfn.NUMBERVALUE(INDEX(tb_SVI[],MATCH(Table3[[#This Row],[city_name]],tb_SVI[city_name_uf],0),11),".")</f>
        <v>0.219</v>
      </c>
      <c r="N4340" s="14">
        <f>_xlfn.PERCENTRANK.INC(Table3[MHDI_tot],Table3[[#This Row],[MHDI_tot]],3)</f>
        <v>0.84699999999999998</v>
      </c>
    </row>
    <row r="4341" spans="1:14" hidden="1" x14ac:dyDescent="0.2">
      <c r="A4341" t="str">
        <f>SVI!F4341</f>
        <v>Bela Vista do Toldo/SC</v>
      </c>
      <c r="B4341" t="str">
        <f>INDEX(tb_SVI[],MATCH(Table3[[#This Row],[ibge_cod]],tb_SVI[Município],0),1)</f>
        <v>SC</v>
      </c>
      <c r="C4341" t="str">
        <f>INDEX(tb_SVI[],MATCH(Table3[[#This Row],[city_name]],tb_SVI[city_name_uf],0),3)</f>
        <v>4202131</v>
      </c>
      <c r="D4341" t="s">
        <v>21969</v>
      </c>
      <c r="E4341" s="11">
        <f>INDEX(tb_SVI[],MATCH(Table3[[#This Row],[city_name]],tb_SVI[city_name_uf],0),5)</f>
        <v>6362</v>
      </c>
      <c r="F4341">
        <f>INDEX(tb_MHDI[],MATCH(Table3[[#This Row],[city_name]],tb_MHDI[mun_uf],0),5)</f>
        <v>0.67500000000000004</v>
      </c>
      <c r="G4341">
        <f>INDEX(tb_MHDI[],MATCH(Table3[[#This Row],[city_name]],tb_MHDI[mun_uf],0),6)</f>
        <v>0.624</v>
      </c>
      <c r="H4341">
        <f>INDEX(tb_MHDI[],MATCH(Table3[[#This Row],[city_name]],tb_MHDI[mun_uf],0),7)</f>
        <v>0.82599999999999996</v>
      </c>
      <c r="I4341">
        <f>INDEX(tb_MHDI[],MATCH(Table3[[#This Row],[city_name]],tb_MHDI[mun_uf],0),8)</f>
        <v>0.59799999999999998</v>
      </c>
      <c r="J4341">
        <f>_xlfn.NUMBERVALUE(INDEX(tb_SVI[],MATCH(Table3[[#This Row],[city_name]],tb_SVI[city_name_uf],0),8),".")</f>
        <v>0.26600000000000001</v>
      </c>
      <c r="K4341">
        <f>_xlfn.NUMBERVALUE(INDEX(tb_SVI[],MATCH(Table3[[#This Row],[city_name]],tb_SVI[city_name_uf],0),9),".")</f>
        <v>0.224</v>
      </c>
      <c r="L4341">
        <f>_xlfn.NUMBERVALUE(INDEX(tb_SVI[],MATCH(Table3[[#This Row],[city_name]],tb_SVI[city_name_uf],0),10),".")</f>
        <v>0.26800000000000002</v>
      </c>
      <c r="M4341">
        <f>_xlfn.NUMBERVALUE(INDEX(tb_SVI[],MATCH(Table3[[#This Row],[city_name]],tb_SVI[city_name_uf],0),11),".")</f>
        <v>0.307</v>
      </c>
      <c r="N4341" s="14">
        <f>_xlfn.PERCENTRANK.INC(Table3[MHDI_tot],Table3[[#This Row],[MHDI_tot]],3)</f>
        <v>0.53700000000000003</v>
      </c>
    </row>
    <row r="4342" spans="1:14" hidden="1" x14ac:dyDescent="0.2">
      <c r="A4342" t="str">
        <f>SVI!F4342</f>
        <v>Belmonte/SC</v>
      </c>
      <c r="B4342" t="str">
        <f>INDEX(tb_SVI[],MATCH(Table3[[#This Row],[ibge_cod]],tb_SVI[Município],0),1)</f>
        <v>SC</v>
      </c>
      <c r="C4342" t="str">
        <f>INDEX(tb_SVI[],MATCH(Table3[[#This Row],[city_name]],tb_SVI[city_name_uf],0),3)</f>
        <v>4202156</v>
      </c>
      <c r="D4342" t="s">
        <v>21970</v>
      </c>
      <c r="E4342" s="11">
        <f>INDEX(tb_SVI[],MATCH(Table3[[#This Row],[city_name]],tb_SVI[city_name_uf],0),5)</f>
        <v>2709</v>
      </c>
      <c r="F4342">
        <f>INDEX(tb_MHDI[],MATCH(Table3[[#This Row],[city_name]],tb_MHDI[mun_uf],0),5)</f>
        <v>0.70499999999999996</v>
      </c>
      <c r="G4342">
        <f>INDEX(tb_MHDI[],MATCH(Table3[[#This Row],[city_name]],tb_MHDI[mun_uf],0),6)</f>
        <v>0.69899999999999995</v>
      </c>
      <c r="H4342">
        <f>INDEX(tb_MHDI[],MATCH(Table3[[#This Row],[city_name]],tb_MHDI[mun_uf],0),7)</f>
        <v>0.82</v>
      </c>
      <c r="I4342">
        <f>INDEX(tb_MHDI[],MATCH(Table3[[#This Row],[city_name]],tb_MHDI[mun_uf],0),8)</f>
        <v>0.61099999999999999</v>
      </c>
      <c r="J4342">
        <f>_xlfn.NUMBERVALUE(INDEX(tb_SVI[],MATCH(Table3[[#This Row],[city_name]],tb_SVI[city_name_uf],0),8),".")</f>
        <v>0.28499999999999998</v>
      </c>
      <c r="K4342">
        <f>_xlfn.NUMBERVALUE(INDEX(tb_SVI[],MATCH(Table3[[#This Row],[city_name]],tb_SVI[city_name_uf],0),9),".")</f>
        <v>0.183</v>
      </c>
      <c r="L4342">
        <f>_xlfn.NUMBERVALUE(INDEX(tb_SVI[],MATCH(Table3[[#This Row],[city_name]],tb_SVI[city_name_uf],0),10),".")</f>
        <v>0.30399999999999999</v>
      </c>
      <c r="M4342">
        <f>_xlfn.NUMBERVALUE(INDEX(tb_SVI[],MATCH(Table3[[#This Row],[city_name]],tb_SVI[city_name_uf],0),11),".")</f>
        <v>0.36899999999999999</v>
      </c>
      <c r="N4342" s="14">
        <f>_xlfn.PERCENTRANK.INC(Table3[MHDI_tot],Table3[[#This Row],[MHDI_tot]],3)</f>
        <v>0.68100000000000005</v>
      </c>
    </row>
    <row r="4343" spans="1:14" hidden="1" x14ac:dyDescent="0.2">
      <c r="A4343" t="str">
        <f>SVI!F4343</f>
        <v>Benedito Novo/SC</v>
      </c>
      <c r="B4343" t="str">
        <f>INDEX(tb_SVI[],MATCH(Table3[[#This Row],[ibge_cod]],tb_SVI[Município],0),1)</f>
        <v>SC</v>
      </c>
      <c r="C4343" t="str">
        <f>INDEX(tb_SVI[],MATCH(Table3[[#This Row],[city_name]],tb_SVI[city_name_uf],0),3)</f>
        <v>4202206</v>
      </c>
      <c r="D4343" t="s">
        <v>21971</v>
      </c>
      <c r="E4343" s="11">
        <f>INDEX(tb_SVI[],MATCH(Table3[[#This Row],[city_name]],tb_SVI[city_name_uf],0),5)</f>
        <v>11775</v>
      </c>
      <c r="F4343">
        <f>INDEX(tb_MHDI[],MATCH(Table3[[#This Row],[city_name]],tb_MHDI[mun_uf],0),5)</f>
        <v>0.74</v>
      </c>
      <c r="G4343">
        <f>INDEX(tb_MHDI[],MATCH(Table3[[#This Row],[city_name]],tb_MHDI[mun_uf],0),6)</f>
        <v>0.72299999999999998</v>
      </c>
      <c r="H4343">
        <f>INDEX(tb_MHDI[],MATCH(Table3[[#This Row],[city_name]],tb_MHDI[mun_uf],0),7)</f>
        <v>0.86799999999999999</v>
      </c>
      <c r="I4343">
        <f>INDEX(tb_MHDI[],MATCH(Table3[[#This Row],[city_name]],tb_MHDI[mun_uf],0),8)</f>
        <v>0.64500000000000002</v>
      </c>
      <c r="J4343">
        <f>_xlfn.NUMBERVALUE(INDEX(tb_SVI[],MATCH(Table3[[#This Row],[city_name]],tb_SVI[city_name_uf],0),8),".")</f>
        <v>0.221</v>
      </c>
      <c r="K4343">
        <f>_xlfn.NUMBERVALUE(INDEX(tb_SVI[],MATCH(Table3[[#This Row],[city_name]],tb_SVI[city_name_uf],0),9),".")</f>
        <v>0.32900000000000001</v>
      </c>
      <c r="L4343">
        <f>_xlfn.NUMBERVALUE(INDEX(tb_SVI[],MATCH(Table3[[#This Row],[city_name]],tb_SVI[city_name_uf],0),10),".")</f>
        <v>0.17599999999999999</v>
      </c>
      <c r="M4343">
        <f>_xlfn.NUMBERVALUE(INDEX(tb_SVI[],MATCH(Table3[[#This Row],[city_name]],tb_SVI[city_name_uf],0),11),".")</f>
        <v>0.159</v>
      </c>
      <c r="N4343" s="14">
        <f>_xlfn.PERCENTRANK.INC(Table3[MHDI_tot],Table3[[#This Row],[MHDI_tot]],3)</f>
        <v>0.85699999999999998</v>
      </c>
    </row>
    <row r="4344" spans="1:14" hidden="1" x14ac:dyDescent="0.2">
      <c r="A4344" t="str">
        <f>SVI!F4344</f>
        <v>Biguaçu/SC</v>
      </c>
      <c r="B4344" t="str">
        <f>INDEX(tb_SVI[],MATCH(Table3[[#This Row],[ibge_cod]],tb_SVI[Município],0),1)</f>
        <v>SC</v>
      </c>
      <c r="C4344" t="str">
        <f>INDEX(tb_SVI[],MATCH(Table3[[#This Row],[city_name]],tb_SVI[city_name_uf],0),3)</f>
        <v>4202305</v>
      </c>
      <c r="D4344" t="s">
        <v>21972</v>
      </c>
      <c r="E4344" s="11">
        <f>INDEX(tb_SVI[],MATCH(Table3[[#This Row],[city_name]],tb_SVI[city_name_uf],0),5)</f>
        <v>69486</v>
      </c>
      <c r="F4344">
        <f>INDEX(tb_MHDI[],MATCH(Table3[[#This Row],[city_name]],tb_MHDI[mun_uf],0),5)</f>
        <v>0.73899999999999999</v>
      </c>
      <c r="G4344">
        <f>INDEX(tb_MHDI[],MATCH(Table3[[#This Row],[city_name]],tb_MHDI[mun_uf],0),6)</f>
        <v>0.73299999999999998</v>
      </c>
      <c r="H4344">
        <f>INDEX(tb_MHDI[],MATCH(Table3[[#This Row],[city_name]],tb_MHDI[mun_uf],0),7)</f>
        <v>0.83599999999999997</v>
      </c>
      <c r="I4344">
        <f>INDEX(tb_MHDI[],MATCH(Table3[[#This Row],[city_name]],tb_MHDI[mun_uf],0),8)</f>
        <v>0.65900000000000003</v>
      </c>
      <c r="J4344">
        <f>_xlfn.NUMBERVALUE(INDEX(tb_SVI[],MATCH(Table3[[#This Row],[city_name]],tb_SVI[city_name_uf],0),8),".")</f>
        <v>0.21299999999999999</v>
      </c>
      <c r="K4344">
        <f>_xlfn.NUMBERVALUE(INDEX(tb_SVI[],MATCH(Table3[[#This Row],[city_name]],tb_SVI[city_name_uf],0),9),".")</f>
        <v>0.20399999999999999</v>
      </c>
      <c r="L4344">
        <f>_xlfn.NUMBERVALUE(INDEX(tb_SVI[],MATCH(Table3[[#This Row],[city_name]],tb_SVI[city_name_uf],0),10),".")</f>
        <v>0.28299999999999997</v>
      </c>
      <c r="M4344">
        <f>_xlfn.NUMBERVALUE(INDEX(tb_SVI[],MATCH(Table3[[#This Row],[city_name]],tb_SVI[city_name_uf],0),11),".")</f>
        <v>0.153</v>
      </c>
      <c r="N4344" s="14">
        <f>_xlfn.PERCENTRANK.INC(Table3[MHDI_tot],Table3[[#This Row],[MHDI_tot]],3)</f>
        <v>0.85199999999999998</v>
      </c>
    </row>
    <row r="4345" spans="1:14" hidden="1" x14ac:dyDescent="0.2">
      <c r="A4345" t="str">
        <f>SVI!F4345</f>
        <v>Blumenau/SC</v>
      </c>
      <c r="B4345" t="str">
        <f>INDEX(tb_SVI[],MATCH(Table3[[#This Row],[ibge_cod]],tb_SVI[Município],0),1)</f>
        <v>SC</v>
      </c>
      <c r="C4345" t="str">
        <f>INDEX(tb_SVI[],MATCH(Table3[[#This Row],[city_name]],tb_SVI[city_name_uf],0),3)</f>
        <v>4202404</v>
      </c>
      <c r="D4345" t="s">
        <v>21973</v>
      </c>
      <c r="E4345" s="11">
        <f>INDEX(tb_SVI[],MATCH(Table3[[#This Row],[city_name]],tb_SVI[city_name_uf],0),5)</f>
        <v>361855</v>
      </c>
      <c r="F4345">
        <f>INDEX(tb_MHDI[],MATCH(Table3[[#This Row],[city_name]],tb_MHDI[mun_uf],0),5)</f>
        <v>0.80600000000000005</v>
      </c>
      <c r="G4345">
        <f>INDEX(tb_MHDI[],MATCH(Table3[[#This Row],[city_name]],tb_MHDI[mun_uf],0),6)</f>
        <v>0.81200000000000006</v>
      </c>
      <c r="H4345">
        <f>INDEX(tb_MHDI[],MATCH(Table3[[#This Row],[city_name]],tb_MHDI[mun_uf],0),7)</f>
        <v>0.89400000000000002</v>
      </c>
      <c r="I4345">
        <f>INDEX(tb_MHDI[],MATCH(Table3[[#This Row],[city_name]],tb_MHDI[mun_uf],0),8)</f>
        <v>0.72199999999999998</v>
      </c>
      <c r="J4345">
        <f>_xlfn.NUMBERVALUE(INDEX(tb_SVI[],MATCH(Table3[[#This Row],[city_name]],tb_SVI[city_name_uf],0),8),".")</f>
        <v>0.19900000000000001</v>
      </c>
      <c r="K4345">
        <f>_xlfn.NUMBERVALUE(INDEX(tb_SVI[],MATCH(Table3[[#This Row],[city_name]],tb_SVI[city_name_uf],0),9),".")</f>
        <v>0.27200000000000002</v>
      </c>
      <c r="L4345">
        <f>_xlfn.NUMBERVALUE(INDEX(tb_SVI[],MATCH(Table3[[#This Row],[city_name]],tb_SVI[city_name_uf],0),10),".")</f>
        <v>0.20699999999999999</v>
      </c>
      <c r="M4345">
        <f>_xlfn.NUMBERVALUE(INDEX(tb_SVI[],MATCH(Table3[[#This Row],[city_name]],tb_SVI[city_name_uf],0),11),".")</f>
        <v>0.11899999999999999</v>
      </c>
      <c r="N4345" s="14">
        <f>_xlfn.PERCENTRANK.INC(Table3[MHDI_tot],Table3[[#This Row],[MHDI_tot]],3)</f>
        <v>0.995</v>
      </c>
    </row>
    <row r="4346" spans="1:14" hidden="1" x14ac:dyDescent="0.2">
      <c r="A4346" t="str">
        <f>SVI!F4346</f>
        <v>Bocaina do Sul/SC</v>
      </c>
      <c r="B4346" t="str">
        <f>INDEX(tb_SVI[],MATCH(Table3[[#This Row],[ibge_cod]],tb_SVI[Município],0),1)</f>
        <v>SC</v>
      </c>
      <c r="C4346" t="str">
        <f>INDEX(tb_SVI[],MATCH(Table3[[#This Row],[city_name]],tb_SVI[city_name_uf],0),3)</f>
        <v>4202438</v>
      </c>
      <c r="D4346" t="s">
        <v>21974</v>
      </c>
      <c r="E4346" s="11">
        <f>INDEX(tb_SVI[],MATCH(Table3[[#This Row],[city_name]],tb_SVI[city_name_uf],0),5)</f>
        <v>3488</v>
      </c>
      <c r="F4346">
        <f>INDEX(tb_MHDI[],MATCH(Table3[[#This Row],[city_name]],tb_MHDI[mun_uf],0),5)</f>
        <v>0.64700000000000002</v>
      </c>
      <c r="G4346">
        <f>INDEX(tb_MHDI[],MATCH(Table3[[#This Row],[city_name]],tb_MHDI[mun_uf],0),6)</f>
        <v>0.64200000000000002</v>
      </c>
      <c r="H4346">
        <f>INDEX(tb_MHDI[],MATCH(Table3[[#This Row],[city_name]],tb_MHDI[mun_uf],0),7)</f>
        <v>0.76800000000000002</v>
      </c>
      <c r="I4346">
        <f>INDEX(tb_MHDI[],MATCH(Table3[[#This Row],[city_name]],tb_MHDI[mun_uf],0),8)</f>
        <v>0.54900000000000004</v>
      </c>
      <c r="J4346">
        <f>_xlfn.NUMBERVALUE(INDEX(tb_SVI[],MATCH(Table3[[#This Row],[city_name]],tb_SVI[city_name_uf],0),8),".")</f>
        <v>0.36399999999999999</v>
      </c>
      <c r="K4346">
        <f>_xlfn.NUMBERVALUE(INDEX(tb_SVI[],MATCH(Table3[[#This Row],[city_name]],tb_SVI[city_name_uf],0),9),".")</f>
        <v>0.307</v>
      </c>
      <c r="L4346">
        <f>_xlfn.NUMBERVALUE(INDEX(tb_SVI[],MATCH(Table3[[#This Row],[city_name]],tb_SVI[city_name_uf],0),10),".")</f>
        <v>0.48499999999999999</v>
      </c>
      <c r="M4346">
        <f>_xlfn.NUMBERVALUE(INDEX(tb_SVI[],MATCH(Table3[[#This Row],[city_name]],tb_SVI[city_name_uf],0),11),".")</f>
        <v>0.3</v>
      </c>
      <c r="N4346" s="14">
        <f>_xlfn.PERCENTRANK.INC(Table3[MHDI_tot],Table3[[#This Row],[MHDI_tot]],3)</f>
        <v>0.42699999999999999</v>
      </c>
    </row>
    <row r="4347" spans="1:14" hidden="1" x14ac:dyDescent="0.2">
      <c r="A4347" t="str">
        <f>SVI!F4347</f>
        <v>Bom Jardim da Serra/SC</v>
      </c>
      <c r="B4347" t="str">
        <f>INDEX(tb_SVI[],MATCH(Table3[[#This Row],[ibge_cod]],tb_SVI[Município],0),1)</f>
        <v>SC</v>
      </c>
      <c r="C4347" t="str">
        <f>INDEX(tb_SVI[],MATCH(Table3[[#This Row],[city_name]],tb_SVI[city_name_uf],0),3)</f>
        <v>4202503</v>
      </c>
      <c r="D4347" t="s">
        <v>21975</v>
      </c>
      <c r="E4347" s="11">
        <f>INDEX(tb_SVI[],MATCH(Table3[[#This Row],[city_name]],tb_SVI[city_name_uf],0),5)</f>
        <v>4772</v>
      </c>
      <c r="F4347">
        <f>INDEX(tb_MHDI[],MATCH(Table3[[#This Row],[city_name]],tb_MHDI[mun_uf],0),5)</f>
        <v>0.69599999999999995</v>
      </c>
      <c r="G4347">
        <f>INDEX(tb_MHDI[],MATCH(Table3[[#This Row],[city_name]],tb_MHDI[mun_uf],0),6)</f>
        <v>0.71</v>
      </c>
      <c r="H4347">
        <f>INDEX(tb_MHDI[],MATCH(Table3[[#This Row],[city_name]],tb_MHDI[mun_uf],0),7)</f>
        <v>0.83499999999999996</v>
      </c>
      <c r="I4347">
        <f>INDEX(tb_MHDI[],MATCH(Table3[[#This Row],[city_name]],tb_MHDI[mun_uf],0),8)</f>
        <v>0.56799999999999995</v>
      </c>
      <c r="J4347">
        <f>_xlfn.NUMBERVALUE(INDEX(tb_SVI[],MATCH(Table3[[#This Row],[city_name]],tb_SVI[city_name_uf],0),8),".")</f>
        <v>0.29199999999999998</v>
      </c>
      <c r="K4347">
        <f>_xlfn.NUMBERVALUE(INDEX(tb_SVI[],MATCH(Table3[[#This Row],[city_name]],tb_SVI[city_name_uf],0),9),".")</f>
        <v>0.251</v>
      </c>
      <c r="L4347">
        <f>_xlfn.NUMBERVALUE(INDEX(tb_SVI[],MATCH(Table3[[#This Row],[city_name]],tb_SVI[city_name_uf],0),10),".")</f>
        <v>0.33500000000000002</v>
      </c>
      <c r="M4347">
        <f>_xlfn.NUMBERVALUE(INDEX(tb_SVI[],MATCH(Table3[[#This Row],[city_name]],tb_SVI[city_name_uf],0),11),".")</f>
        <v>0.28899999999999998</v>
      </c>
      <c r="N4347" s="14">
        <f>_xlfn.PERCENTRANK.INC(Table3[MHDI_tot],Table3[[#This Row],[MHDI_tot]],3)</f>
        <v>0.63</v>
      </c>
    </row>
    <row r="4348" spans="1:14" hidden="1" x14ac:dyDescent="0.2">
      <c r="A4348" t="str">
        <f>SVI!F4200</f>
        <v>Campina Grande do Sul/PR</v>
      </c>
      <c r="B4348" t="str">
        <f>INDEX(tb_SVI[],MATCH(Table3[[#This Row],[ibge_cod]],tb_SVI[Município],0),1)</f>
        <v>PR</v>
      </c>
      <c r="C4348" t="str">
        <f>INDEX(tb_SVI[],MATCH(Table3[[#This Row],[city_name]],tb_SVI[city_name_uf],0),3)</f>
        <v>4104006</v>
      </c>
      <c r="D4348" t="s">
        <v>21829</v>
      </c>
      <c r="E4348" s="11">
        <f>INDEX(tb_SVI[],MATCH(Table3[[#This Row],[city_name]],tb_SVI[city_name_uf],0),5)</f>
        <v>43685</v>
      </c>
      <c r="F4348">
        <f>INDEX(tb_MHDI[],MATCH(Table3[[#This Row],[city_name]],tb_MHDI[mun_uf],0),5)</f>
        <v>0.71799999999999997</v>
      </c>
      <c r="G4348">
        <f>INDEX(tb_MHDI[],MATCH(Table3[[#This Row],[city_name]],tb_MHDI[mun_uf],0),6)</f>
        <v>0.71199999999999997</v>
      </c>
      <c r="H4348">
        <f>INDEX(tb_MHDI[],MATCH(Table3[[#This Row],[city_name]],tb_MHDI[mun_uf],0),7)</f>
        <v>0.86</v>
      </c>
      <c r="I4348">
        <f>INDEX(tb_MHDI[],MATCH(Table3[[#This Row],[city_name]],tb_MHDI[mun_uf],0),8)</f>
        <v>0.60499999999999998</v>
      </c>
      <c r="J4348">
        <f>_xlfn.NUMBERVALUE(INDEX(tb_SVI[],MATCH(Table3[[#This Row],[city_name]],tb_SVI[city_name_uf],0),8),".")</f>
        <v>0.317</v>
      </c>
      <c r="K4348">
        <f>_xlfn.NUMBERVALUE(INDEX(tb_SVI[],MATCH(Table3[[#This Row],[city_name]],tb_SVI[city_name_uf],0),9),".")</f>
        <v>0.40799999999999997</v>
      </c>
      <c r="L4348">
        <f>_xlfn.NUMBERVALUE(INDEX(tb_SVI[],MATCH(Table3[[#This Row],[city_name]],tb_SVI[city_name_uf],0),10),".")</f>
        <v>0.312</v>
      </c>
      <c r="M4348">
        <f>_xlfn.NUMBERVALUE(INDEX(tb_SVI[],MATCH(Table3[[#This Row],[city_name]],tb_SVI[city_name_uf],0),11),".")</f>
        <v>0.23100000000000001</v>
      </c>
      <c r="N4348" s="14">
        <f>_xlfn.PERCENTRANK.INC(Table3[MHDI_tot],Table3[[#This Row],[MHDI_tot]],3)</f>
        <v>0.749</v>
      </c>
    </row>
    <row r="4349" spans="1:14" hidden="1" x14ac:dyDescent="0.2">
      <c r="A4349" t="str">
        <f>SVI!F4349</f>
        <v>Bom Jesus do Oeste/SC</v>
      </c>
      <c r="B4349" t="str">
        <f>INDEX(tb_SVI[],MATCH(Table3[[#This Row],[ibge_cod]],tb_SVI[Município],0),1)</f>
        <v>SC</v>
      </c>
      <c r="C4349" t="str">
        <f>INDEX(tb_SVI[],MATCH(Table3[[#This Row],[city_name]],tb_SVI[city_name_uf],0),3)</f>
        <v>4202578</v>
      </c>
      <c r="D4349" t="s">
        <v>21977</v>
      </c>
      <c r="E4349" s="11">
        <f>INDEX(tb_SVI[],MATCH(Table3[[#This Row],[city_name]],tb_SVI[city_name_uf],0),5)</f>
        <v>2139</v>
      </c>
      <c r="F4349">
        <f>INDEX(tb_MHDI[],MATCH(Table3[[#This Row],[city_name]],tb_MHDI[mun_uf],0),5)</f>
        <v>0.71199999999999997</v>
      </c>
      <c r="G4349">
        <f>INDEX(tb_MHDI[],MATCH(Table3[[#This Row],[city_name]],tb_MHDI[mun_uf],0),6)</f>
        <v>0.72499999999999998</v>
      </c>
      <c r="H4349">
        <f>INDEX(tb_MHDI[],MATCH(Table3[[#This Row],[city_name]],tb_MHDI[mun_uf],0),7)</f>
        <v>0.83</v>
      </c>
      <c r="I4349">
        <f>INDEX(tb_MHDI[],MATCH(Table3[[#This Row],[city_name]],tb_MHDI[mun_uf],0),8)</f>
        <v>0.60099999999999998</v>
      </c>
      <c r="J4349">
        <f>_xlfn.NUMBERVALUE(INDEX(tb_SVI[],MATCH(Table3[[#This Row],[city_name]],tb_SVI[city_name_uf],0),8),".")</f>
        <v>0.218</v>
      </c>
      <c r="K4349">
        <f>_xlfn.NUMBERVALUE(INDEX(tb_SVI[],MATCH(Table3[[#This Row],[city_name]],tb_SVI[city_name_uf],0),9),".")</f>
        <v>1E-3</v>
      </c>
      <c r="L4349">
        <f>_xlfn.NUMBERVALUE(INDEX(tb_SVI[],MATCH(Table3[[#This Row],[city_name]],tb_SVI[city_name_uf],0),10),".")</f>
        <v>0.27300000000000002</v>
      </c>
      <c r="M4349">
        <f>_xlfn.NUMBERVALUE(INDEX(tb_SVI[],MATCH(Table3[[#This Row],[city_name]],tb_SVI[city_name_uf],0),11),".")</f>
        <v>0.38100000000000001</v>
      </c>
      <c r="N4349" s="14">
        <f>_xlfn.PERCENTRANK.INC(Table3[MHDI_tot],Table3[[#This Row],[MHDI_tot]],3)</f>
        <v>0.71699999999999997</v>
      </c>
    </row>
    <row r="4350" spans="1:14" hidden="1" x14ac:dyDescent="0.2">
      <c r="A4350" t="str">
        <f>SVI!F4350</f>
        <v>Bom Retiro/SC</v>
      </c>
      <c r="B4350" t="str">
        <f>INDEX(tb_SVI[],MATCH(Table3[[#This Row],[ibge_cod]],tb_SVI[Município],0),1)</f>
        <v>SC</v>
      </c>
      <c r="C4350" t="str">
        <f>INDEX(tb_SVI[],MATCH(Table3[[#This Row],[city_name]],tb_SVI[city_name_uf],0),3)</f>
        <v>4202602</v>
      </c>
      <c r="D4350" t="s">
        <v>21978</v>
      </c>
      <c r="E4350" s="11">
        <f>INDEX(tb_SVI[],MATCH(Table3[[#This Row],[city_name]],tb_SVI[city_name_uf],0),5)</f>
        <v>10060</v>
      </c>
      <c r="F4350">
        <f>INDEX(tb_MHDI[],MATCH(Table3[[#This Row],[city_name]],tb_MHDI[mun_uf],0),5)</f>
        <v>0.69899999999999995</v>
      </c>
      <c r="G4350">
        <f>INDEX(tb_MHDI[],MATCH(Table3[[#This Row],[city_name]],tb_MHDI[mun_uf],0),6)</f>
        <v>0.70399999999999996</v>
      </c>
      <c r="H4350">
        <f>INDEX(tb_MHDI[],MATCH(Table3[[#This Row],[city_name]],tb_MHDI[mun_uf],0),7)</f>
        <v>0.86899999999999999</v>
      </c>
      <c r="I4350">
        <f>INDEX(tb_MHDI[],MATCH(Table3[[#This Row],[city_name]],tb_MHDI[mun_uf],0),8)</f>
        <v>0.55900000000000005</v>
      </c>
      <c r="J4350">
        <f>_xlfn.NUMBERVALUE(INDEX(tb_SVI[],MATCH(Table3[[#This Row],[city_name]],tb_SVI[city_name_uf],0),8),".")</f>
        <v>0.29899999999999999</v>
      </c>
      <c r="K4350">
        <f>_xlfn.NUMBERVALUE(INDEX(tb_SVI[],MATCH(Table3[[#This Row],[city_name]],tb_SVI[city_name_uf],0),9),".")</f>
        <v>0.26900000000000002</v>
      </c>
      <c r="L4350">
        <f>_xlfn.NUMBERVALUE(INDEX(tb_SVI[],MATCH(Table3[[#This Row],[city_name]],tb_SVI[city_name_uf],0),10),".")</f>
        <v>0.35099999999999998</v>
      </c>
      <c r="M4350">
        <f>_xlfn.NUMBERVALUE(INDEX(tb_SVI[],MATCH(Table3[[#This Row],[city_name]],tb_SVI[city_name_uf],0),11),".")</f>
        <v>0.27700000000000002</v>
      </c>
      <c r="N4350" s="14">
        <f>_xlfn.PERCENTRANK.INC(Table3[MHDI_tot],Table3[[#This Row],[MHDI_tot]],3)</f>
        <v>0.64600000000000002</v>
      </c>
    </row>
    <row r="4351" spans="1:14" hidden="1" x14ac:dyDescent="0.2">
      <c r="A4351" t="str">
        <f>SVI!F4351</f>
        <v>Bombinhas/SC</v>
      </c>
      <c r="B4351" t="str">
        <f>INDEX(tb_SVI[],MATCH(Table3[[#This Row],[ibge_cod]],tb_SVI[Município],0),1)</f>
        <v>SC</v>
      </c>
      <c r="C4351" t="str">
        <f>INDEX(tb_SVI[],MATCH(Table3[[#This Row],[city_name]],tb_SVI[city_name_uf],0),3)</f>
        <v>4202453</v>
      </c>
      <c r="D4351" t="s">
        <v>21979</v>
      </c>
      <c r="E4351" s="11">
        <f>INDEX(tb_SVI[],MATCH(Table3[[#This Row],[city_name]],tb_SVI[city_name_uf],0),5)</f>
        <v>20335</v>
      </c>
      <c r="F4351">
        <f>INDEX(tb_MHDI[],MATCH(Table3[[#This Row],[city_name]],tb_MHDI[mun_uf],0),5)</f>
        <v>0.78100000000000003</v>
      </c>
      <c r="G4351">
        <f>INDEX(tb_MHDI[],MATCH(Table3[[#This Row],[city_name]],tb_MHDI[mun_uf],0),6)</f>
        <v>0.753</v>
      </c>
      <c r="H4351">
        <f>INDEX(tb_MHDI[],MATCH(Table3[[#This Row],[city_name]],tb_MHDI[mun_uf],0),7)</f>
        <v>0.86399999999999999</v>
      </c>
      <c r="I4351">
        <f>INDEX(tb_MHDI[],MATCH(Table3[[#This Row],[city_name]],tb_MHDI[mun_uf],0),8)</f>
        <v>0.73199999999999998</v>
      </c>
      <c r="J4351">
        <f>_xlfn.NUMBERVALUE(INDEX(tb_SVI[],MATCH(Table3[[#This Row],[city_name]],tb_SVI[city_name_uf],0),8),".")</f>
        <v>0.16200000000000001</v>
      </c>
      <c r="K4351">
        <f>_xlfn.NUMBERVALUE(INDEX(tb_SVI[],MATCH(Table3[[#This Row],[city_name]],tb_SVI[city_name_uf],0),9),".")</f>
        <v>0.08</v>
      </c>
      <c r="L4351">
        <f>_xlfn.NUMBERVALUE(INDEX(tb_SVI[],MATCH(Table3[[#This Row],[city_name]],tb_SVI[city_name_uf],0),10),".")</f>
        <v>0.24</v>
      </c>
      <c r="M4351">
        <f>_xlfn.NUMBERVALUE(INDEX(tb_SVI[],MATCH(Table3[[#This Row],[city_name]],tb_SVI[city_name_uf],0),11),".")</f>
        <v>0.16700000000000001</v>
      </c>
      <c r="N4351" s="14">
        <f>_xlfn.PERCENTRANK.INC(Table3[MHDI_tot],Table3[[#This Row],[MHDI_tot]],3)</f>
        <v>0.97699999999999998</v>
      </c>
    </row>
    <row r="4352" spans="1:14" hidden="1" x14ac:dyDescent="0.2">
      <c r="A4352" t="str">
        <f>SVI!F4352</f>
        <v>Botuverá/SC</v>
      </c>
      <c r="B4352" t="str">
        <f>INDEX(tb_SVI[],MATCH(Table3[[#This Row],[ibge_cod]],tb_SVI[Município],0),1)</f>
        <v>SC</v>
      </c>
      <c r="C4352" t="str">
        <f>INDEX(tb_SVI[],MATCH(Table3[[#This Row],[city_name]],tb_SVI[city_name_uf],0),3)</f>
        <v>4202701</v>
      </c>
      <c r="D4352" t="s">
        <v>21980</v>
      </c>
      <c r="E4352" s="11">
        <f>INDEX(tb_SVI[],MATCH(Table3[[#This Row],[city_name]],tb_SVI[city_name_uf],0),5)</f>
        <v>5322</v>
      </c>
      <c r="F4352">
        <f>INDEX(tb_MHDI[],MATCH(Table3[[#This Row],[city_name]],tb_MHDI[mun_uf],0),5)</f>
        <v>0.72399999999999998</v>
      </c>
      <c r="G4352">
        <f>INDEX(tb_MHDI[],MATCH(Table3[[#This Row],[city_name]],tb_MHDI[mun_uf],0),6)</f>
        <v>0.74099999999999999</v>
      </c>
      <c r="H4352">
        <f>INDEX(tb_MHDI[],MATCH(Table3[[#This Row],[city_name]],tb_MHDI[mun_uf],0),7)</f>
        <v>0.84799999999999998</v>
      </c>
      <c r="I4352">
        <f>INDEX(tb_MHDI[],MATCH(Table3[[#This Row],[city_name]],tb_MHDI[mun_uf],0),8)</f>
        <v>0.60399999999999998</v>
      </c>
      <c r="J4352">
        <f>_xlfn.NUMBERVALUE(INDEX(tb_SVI[],MATCH(Table3[[#This Row],[city_name]],tb_SVI[city_name_uf],0),8),".")</f>
        <v>0.16400000000000001</v>
      </c>
      <c r="K4352">
        <f>_xlfn.NUMBERVALUE(INDEX(tb_SVI[],MATCH(Table3[[#This Row],[city_name]],tb_SVI[city_name_uf],0),9),".")</f>
        <v>0</v>
      </c>
      <c r="L4352">
        <f>_xlfn.NUMBERVALUE(INDEX(tb_SVI[],MATCH(Table3[[#This Row],[city_name]],tb_SVI[city_name_uf],0),10),".")</f>
        <v>0.26</v>
      </c>
      <c r="M4352">
        <f>_xlfn.NUMBERVALUE(INDEX(tb_SVI[],MATCH(Table3[[#This Row],[city_name]],tb_SVI[city_name_uf],0),11),".")</f>
        <v>0.23100000000000001</v>
      </c>
      <c r="N4352" s="14">
        <f>_xlfn.PERCENTRANK.INC(Table3[MHDI_tot],Table3[[#This Row],[MHDI_tot]],3)</f>
        <v>0.78100000000000003</v>
      </c>
    </row>
    <row r="4353" spans="1:14" hidden="1" x14ac:dyDescent="0.2">
      <c r="A4353" t="str">
        <f>SVI!F4353</f>
        <v>Braço do Norte/SC</v>
      </c>
      <c r="B4353" t="str">
        <f>INDEX(tb_SVI[],MATCH(Table3[[#This Row],[ibge_cod]],tb_SVI[Município],0),1)</f>
        <v>SC</v>
      </c>
      <c r="C4353" t="str">
        <f>INDEX(tb_SVI[],MATCH(Table3[[#This Row],[city_name]],tb_SVI[city_name_uf],0),3)</f>
        <v>4202800</v>
      </c>
      <c r="D4353" t="s">
        <v>21981</v>
      </c>
      <c r="E4353" s="11">
        <f>INDEX(tb_SVI[],MATCH(Table3[[#This Row],[city_name]],tb_SVI[city_name_uf],0),5)</f>
        <v>33876</v>
      </c>
      <c r="F4353">
        <f>INDEX(tb_MHDI[],MATCH(Table3[[#This Row],[city_name]],tb_MHDI[mun_uf],0),5)</f>
        <v>0.77800000000000002</v>
      </c>
      <c r="G4353">
        <f>INDEX(tb_MHDI[],MATCH(Table3[[#This Row],[city_name]],tb_MHDI[mun_uf],0),6)</f>
        <v>0.746</v>
      </c>
      <c r="H4353">
        <f>INDEX(tb_MHDI[],MATCH(Table3[[#This Row],[city_name]],tb_MHDI[mun_uf],0),7)</f>
        <v>0.88100000000000001</v>
      </c>
      <c r="I4353">
        <f>INDEX(tb_MHDI[],MATCH(Table3[[#This Row],[city_name]],tb_MHDI[mun_uf],0),8)</f>
        <v>0.71599999999999997</v>
      </c>
      <c r="J4353">
        <f>_xlfn.NUMBERVALUE(INDEX(tb_SVI[],MATCH(Table3[[#This Row],[city_name]],tb_SVI[city_name_uf],0),8),".")</f>
        <v>0.13600000000000001</v>
      </c>
      <c r="K4353">
        <f>_xlfn.NUMBERVALUE(INDEX(tb_SVI[],MATCH(Table3[[#This Row],[city_name]],tb_SVI[city_name_uf],0),9),".")</f>
        <v>3.9E-2</v>
      </c>
      <c r="L4353">
        <f>_xlfn.NUMBERVALUE(INDEX(tb_SVI[],MATCH(Table3[[#This Row],[city_name]],tb_SVI[city_name_uf],0),10),".")</f>
        <v>0.19600000000000001</v>
      </c>
      <c r="M4353">
        <f>_xlfn.NUMBERVALUE(INDEX(tb_SVI[],MATCH(Table3[[#This Row],[city_name]],tb_SVI[city_name_uf],0),11),".")</f>
        <v>0.17299999999999999</v>
      </c>
      <c r="N4353" s="14">
        <f>_xlfn.PERCENTRANK.INC(Table3[MHDI_tot],Table3[[#This Row],[MHDI_tot]],3)</f>
        <v>0.97199999999999998</v>
      </c>
    </row>
    <row r="4354" spans="1:14" hidden="1" x14ac:dyDescent="0.2">
      <c r="A4354" t="str">
        <f>SVI!F4354</f>
        <v>Braço do Trombudo/SC</v>
      </c>
      <c r="B4354" t="str">
        <f>INDEX(tb_SVI[],MATCH(Table3[[#This Row],[ibge_cod]],tb_SVI[Município],0),1)</f>
        <v>SC</v>
      </c>
      <c r="C4354" t="str">
        <f>INDEX(tb_SVI[],MATCH(Table3[[#This Row],[city_name]],tb_SVI[city_name_uf],0),3)</f>
        <v>4202859</v>
      </c>
      <c r="D4354" t="s">
        <v>21982</v>
      </c>
      <c r="E4354" s="11">
        <f>INDEX(tb_SVI[],MATCH(Table3[[#This Row],[city_name]],tb_SVI[city_name_uf],0),5)</f>
        <v>3769</v>
      </c>
      <c r="F4354">
        <f>INDEX(tb_MHDI[],MATCH(Table3[[#This Row],[city_name]],tb_MHDI[mun_uf],0),5)</f>
        <v>0.78</v>
      </c>
      <c r="G4354">
        <f>INDEX(tb_MHDI[],MATCH(Table3[[#This Row],[city_name]],tb_MHDI[mun_uf],0),6)</f>
        <v>0.76600000000000001</v>
      </c>
      <c r="H4354">
        <f>INDEX(tb_MHDI[],MATCH(Table3[[#This Row],[city_name]],tb_MHDI[mun_uf],0),7)</f>
        <v>0.88300000000000001</v>
      </c>
      <c r="I4354">
        <f>INDEX(tb_MHDI[],MATCH(Table3[[#This Row],[city_name]],tb_MHDI[mun_uf],0),8)</f>
        <v>0.70199999999999996</v>
      </c>
      <c r="J4354">
        <f>_xlfn.NUMBERVALUE(INDEX(tb_SVI[],MATCH(Table3[[#This Row],[city_name]],tb_SVI[city_name_uf],0),8),".")</f>
        <v>0.125</v>
      </c>
      <c r="K4354">
        <f>_xlfn.NUMBERVALUE(INDEX(tb_SVI[],MATCH(Table3[[#This Row],[city_name]],tb_SVI[city_name_uf],0),9),".")</f>
        <v>0</v>
      </c>
      <c r="L4354">
        <f>_xlfn.NUMBERVALUE(INDEX(tb_SVI[],MATCH(Table3[[#This Row],[city_name]],tb_SVI[city_name_uf],0),10),".")</f>
        <v>0.14499999999999999</v>
      </c>
      <c r="M4354">
        <f>_xlfn.NUMBERVALUE(INDEX(tb_SVI[],MATCH(Table3[[#This Row],[city_name]],tb_SVI[city_name_uf],0),11),".")</f>
        <v>0.23</v>
      </c>
      <c r="N4354" s="14">
        <f>_xlfn.PERCENTRANK.INC(Table3[MHDI_tot],Table3[[#This Row],[MHDI_tot]],3)</f>
        <v>0.97499999999999998</v>
      </c>
    </row>
    <row r="4355" spans="1:14" hidden="1" x14ac:dyDescent="0.2">
      <c r="A4355" t="str">
        <f>SVI!F4355</f>
        <v>Brunópolis/SC</v>
      </c>
      <c r="B4355" t="str">
        <f>INDEX(tb_SVI[],MATCH(Table3[[#This Row],[ibge_cod]],tb_SVI[Município],0),1)</f>
        <v>SC</v>
      </c>
      <c r="C4355" t="str">
        <f>INDEX(tb_SVI[],MATCH(Table3[[#This Row],[city_name]],tb_SVI[city_name_uf],0),3)</f>
        <v>4202875</v>
      </c>
      <c r="D4355" t="s">
        <v>21983</v>
      </c>
      <c r="E4355" s="11">
        <f>INDEX(tb_SVI[],MATCH(Table3[[#This Row],[city_name]],tb_SVI[city_name_uf],0),5)</f>
        <v>2368</v>
      </c>
      <c r="F4355">
        <f>INDEX(tb_MHDI[],MATCH(Table3[[#This Row],[city_name]],tb_MHDI[mun_uf],0),5)</f>
        <v>0.66100000000000003</v>
      </c>
      <c r="G4355">
        <f>INDEX(tb_MHDI[],MATCH(Table3[[#This Row],[city_name]],tb_MHDI[mun_uf],0),6)</f>
        <v>0.64600000000000002</v>
      </c>
      <c r="H4355">
        <f>INDEX(tb_MHDI[],MATCH(Table3[[#This Row],[city_name]],tb_MHDI[mun_uf],0),7)</f>
        <v>0.81899999999999995</v>
      </c>
      <c r="I4355">
        <f>INDEX(tb_MHDI[],MATCH(Table3[[#This Row],[city_name]],tb_MHDI[mun_uf],0),8)</f>
        <v>0.54500000000000004</v>
      </c>
      <c r="J4355">
        <f>_xlfn.NUMBERVALUE(INDEX(tb_SVI[],MATCH(Table3[[#This Row],[city_name]],tb_SVI[city_name_uf],0),8),".")</f>
        <v>0.27200000000000002</v>
      </c>
      <c r="K4355">
        <f>_xlfn.NUMBERVALUE(INDEX(tb_SVI[],MATCH(Table3[[#This Row],[city_name]],tb_SVI[city_name_uf],0),9),".")</f>
        <v>8.9999999999999993E-3</v>
      </c>
      <c r="L4355">
        <f>_xlfn.NUMBERVALUE(INDEX(tb_SVI[],MATCH(Table3[[#This Row],[city_name]],tb_SVI[city_name_uf],0),10),".")</f>
        <v>0.43099999999999999</v>
      </c>
      <c r="M4355">
        <f>_xlfn.NUMBERVALUE(INDEX(tb_SVI[],MATCH(Table3[[#This Row],[city_name]],tb_SVI[city_name_uf],0),11),".")</f>
        <v>0.376</v>
      </c>
      <c r="N4355" s="14">
        <f>_xlfn.PERCENTRANK.INC(Table3[MHDI_tot],Table3[[#This Row],[MHDI_tot]],3)</f>
        <v>0.47899999999999998</v>
      </c>
    </row>
    <row r="4356" spans="1:14" hidden="1" x14ac:dyDescent="0.2">
      <c r="A4356" t="str">
        <f>SVI!F4356</f>
        <v>Brusque/SC</v>
      </c>
      <c r="B4356" t="str">
        <f>INDEX(tb_SVI[],MATCH(Table3[[#This Row],[ibge_cod]],tb_SVI[Município],0),1)</f>
        <v>SC</v>
      </c>
      <c r="C4356" t="str">
        <f>INDEX(tb_SVI[],MATCH(Table3[[#This Row],[city_name]],tb_SVI[city_name_uf],0),3)</f>
        <v>4202909</v>
      </c>
      <c r="D4356" t="s">
        <v>21984</v>
      </c>
      <c r="E4356" s="11">
        <f>INDEX(tb_SVI[],MATCH(Table3[[#This Row],[city_name]],tb_SVI[city_name_uf],0),5)</f>
        <v>137689</v>
      </c>
      <c r="F4356">
        <f>INDEX(tb_MHDI[],MATCH(Table3[[#This Row],[city_name]],tb_MHDI[mun_uf],0),5)</f>
        <v>0.79500000000000004</v>
      </c>
      <c r="G4356">
        <f>INDEX(tb_MHDI[],MATCH(Table3[[#This Row],[city_name]],tb_MHDI[mun_uf],0),6)</f>
        <v>0.79400000000000004</v>
      </c>
      <c r="H4356">
        <f>INDEX(tb_MHDI[],MATCH(Table3[[#This Row],[city_name]],tb_MHDI[mun_uf],0),7)</f>
        <v>0.89400000000000002</v>
      </c>
      <c r="I4356">
        <f>INDEX(tb_MHDI[],MATCH(Table3[[#This Row],[city_name]],tb_MHDI[mun_uf],0),8)</f>
        <v>0.70699999999999996</v>
      </c>
      <c r="J4356">
        <f>_xlfn.NUMBERVALUE(INDEX(tb_SVI[],MATCH(Table3[[#This Row],[city_name]],tb_SVI[city_name_uf],0),8),".")</f>
        <v>0.14799999999999999</v>
      </c>
      <c r="K4356">
        <f>_xlfn.NUMBERVALUE(INDEX(tb_SVI[],MATCH(Table3[[#This Row],[city_name]],tb_SVI[city_name_uf],0),9),".")</f>
        <v>0.10100000000000001</v>
      </c>
      <c r="L4356">
        <f>_xlfn.NUMBERVALUE(INDEX(tb_SVI[],MATCH(Table3[[#This Row],[city_name]],tb_SVI[city_name_uf],0),10),".")</f>
        <v>0.215</v>
      </c>
      <c r="M4356">
        <f>_xlfn.NUMBERVALUE(INDEX(tb_SVI[],MATCH(Table3[[#This Row],[city_name]],tb_SVI[city_name_uf],0),11),".")</f>
        <v>0.128</v>
      </c>
      <c r="N4356" s="14">
        <f>_xlfn.PERCENTRANK.INC(Table3[MHDI_tot],Table3[[#This Row],[MHDI_tot]],3)</f>
        <v>0.98899999999999999</v>
      </c>
    </row>
    <row r="4357" spans="1:14" hidden="1" x14ac:dyDescent="0.2">
      <c r="A4357" t="str">
        <f>SVI!F4357</f>
        <v>Caibi/SC</v>
      </c>
      <c r="B4357" t="str">
        <f>INDEX(tb_SVI[],MATCH(Table3[[#This Row],[ibge_cod]],tb_SVI[Município],0),1)</f>
        <v>SC</v>
      </c>
      <c r="C4357" t="str">
        <f>INDEX(tb_SVI[],MATCH(Table3[[#This Row],[city_name]],tb_SVI[city_name_uf],0),3)</f>
        <v>4203105</v>
      </c>
      <c r="D4357" t="s">
        <v>21985</v>
      </c>
      <c r="E4357" s="11">
        <f>INDEX(tb_SVI[],MATCH(Table3[[#This Row],[city_name]],tb_SVI[city_name_uf],0),5)</f>
        <v>6130</v>
      </c>
      <c r="F4357">
        <f>INDEX(tb_MHDI[],MATCH(Table3[[#This Row],[city_name]],tb_MHDI[mun_uf],0),5)</f>
        <v>0.72799999999999998</v>
      </c>
      <c r="G4357">
        <f>INDEX(tb_MHDI[],MATCH(Table3[[#This Row],[city_name]],tb_MHDI[mun_uf],0),6)</f>
        <v>0.73699999999999999</v>
      </c>
      <c r="H4357">
        <f>INDEX(tb_MHDI[],MATCH(Table3[[#This Row],[city_name]],tb_MHDI[mun_uf],0),7)</f>
        <v>0.83</v>
      </c>
      <c r="I4357">
        <f>INDEX(tb_MHDI[],MATCH(Table3[[#This Row],[city_name]],tb_MHDI[mun_uf],0),8)</f>
        <v>0.63100000000000001</v>
      </c>
      <c r="J4357">
        <f>_xlfn.NUMBERVALUE(INDEX(tb_SVI[],MATCH(Table3[[#This Row],[city_name]],tb_SVI[city_name_uf],0),8),".")</f>
        <v>0.23400000000000001</v>
      </c>
      <c r="K4357">
        <f>_xlfn.NUMBERVALUE(INDEX(tb_SVI[],MATCH(Table3[[#This Row],[city_name]],tb_SVI[city_name_uf],0),9),".")</f>
        <v>0.107</v>
      </c>
      <c r="L4357">
        <f>_xlfn.NUMBERVALUE(INDEX(tb_SVI[],MATCH(Table3[[#This Row],[city_name]],tb_SVI[city_name_uf],0),10),".")</f>
        <v>0.23300000000000001</v>
      </c>
      <c r="M4357">
        <f>_xlfn.NUMBERVALUE(INDEX(tb_SVI[],MATCH(Table3[[#This Row],[city_name]],tb_SVI[city_name_uf],0),11),".")</f>
        <v>0.36299999999999999</v>
      </c>
      <c r="N4357" s="14">
        <f>_xlfn.PERCENTRANK.INC(Table3[MHDI_tot],Table3[[#This Row],[MHDI_tot]],3)</f>
        <v>0.80100000000000005</v>
      </c>
    </row>
    <row r="4358" spans="1:14" hidden="1" x14ac:dyDescent="0.2">
      <c r="A4358" t="str">
        <f>SVI!F4358</f>
        <v>Calmon/SC</v>
      </c>
      <c r="B4358" t="str">
        <f>INDEX(tb_SVI[],MATCH(Table3[[#This Row],[ibge_cod]],tb_SVI[Município],0),1)</f>
        <v>SC</v>
      </c>
      <c r="C4358" t="str">
        <f>INDEX(tb_SVI[],MATCH(Table3[[#This Row],[city_name]],tb_SVI[city_name_uf],0),3)</f>
        <v>4203154</v>
      </c>
      <c r="D4358" t="s">
        <v>21986</v>
      </c>
      <c r="E4358" s="11">
        <f>INDEX(tb_SVI[],MATCH(Table3[[#This Row],[city_name]],tb_SVI[city_name_uf],0),5)</f>
        <v>3335</v>
      </c>
      <c r="F4358">
        <f>INDEX(tb_MHDI[],MATCH(Table3[[#This Row],[city_name]],tb_MHDI[mun_uf],0),5)</f>
        <v>0.622</v>
      </c>
      <c r="G4358">
        <f>INDEX(tb_MHDI[],MATCH(Table3[[#This Row],[city_name]],tb_MHDI[mun_uf],0),6)</f>
        <v>0.61799999999999999</v>
      </c>
      <c r="H4358">
        <f>INDEX(tb_MHDI[],MATCH(Table3[[#This Row],[city_name]],tb_MHDI[mun_uf],0),7)</f>
        <v>0.77900000000000003</v>
      </c>
      <c r="I4358">
        <f>INDEX(tb_MHDI[],MATCH(Table3[[#This Row],[city_name]],tb_MHDI[mun_uf],0),8)</f>
        <v>0.5</v>
      </c>
      <c r="J4358">
        <f>_xlfn.NUMBERVALUE(INDEX(tb_SVI[],MATCH(Table3[[#This Row],[city_name]],tb_SVI[city_name_uf],0),8),".")</f>
        <v>0.45600000000000002</v>
      </c>
      <c r="K4358">
        <f>_xlfn.NUMBERVALUE(INDEX(tb_SVI[],MATCH(Table3[[#This Row],[city_name]],tb_SVI[city_name_uf],0),9),".")</f>
        <v>0.432</v>
      </c>
      <c r="L4358">
        <f>_xlfn.NUMBERVALUE(INDEX(tb_SVI[],MATCH(Table3[[#This Row],[city_name]],tb_SVI[city_name_uf],0),10),".")</f>
        <v>0.54300000000000004</v>
      </c>
      <c r="M4358">
        <f>_xlfn.NUMBERVALUE(INDEX(tb_SVI[],MATCH(Table3[[#This Row],[city_name]],tb_SVI[city_name_uf],0),11),".")</f>
        <v>0.39300000000000002</v>
      </c>
      <c r="N4358" s="14">
        <f>_xlfn.PERCENTRANK.INC(Table3[MHDI_tot],Table3[[#This Row],[MHDI_tot]],3)</f>
        <v>0.33800000000000002</v>
      </c>
    </row>
    <row r="4359" spans="1:14" hidden="1" x14ac:dyDescent="0.2">
      <c r="A4359" t="str">
        <f>SVI!F4359</f>
        <v>Camboriú/SC</v>
      </c>
      <c r="B4359" t="str">
        <f>INDEX(tb_SVI[],MATCH(Table3[[#This Row],[ibge_cod]],tb_SVI[Município],0),1)</f>
        <v>SC</v>
      </c>
      <c r="C4359" t="str">
        <f>INDEX(tb_SVI[],MATCH(Table3[[#This Row],[city_name]],tb_SVI[city_name_uf],0),3)</f>
        <v>4203204</v>
      </c>
      <c r="D4359" t="s">
        <v>21987</v>
      </c>
      <c r="E4359" s="11">
        <f>INDEX(tb_SVI[],MATCH(Table3[[#This Row],[city_name]],tb_SVI[city_name_uf],0),5)</f>
        <v>85105</v>
      </c>
      <c r="F4359">
        <f>INDEX(tb_MHDI[],MATCH(Table3[[#This Row],[city_name]],tb_MHDI[mun_uf],0),5)</f>
        <v>0.72599999999999998</v>
      </c>
      <c r="G4359">
        <f>INDEX(tb_MHDI[],MATCH(Table3[[#This Row],[city_name]],tb_MHDI[mun_uf],0),6)</f>
        <v>0.73599999999999999</v>
      </c>
      <c r="H4359">
        <f>INDEX(tb_MHDI[],MATCH(Table3[[#This Row],[city_name]],tb_MHDI[mun_uf],0),7)</f>
        <v>0.86599999999999999</v>
      </c>
      <c r="I4359">
        <f>INDEX(tb_MHDI[],MATCH(Table3[[#This Row],[city_name]],tb_MHDI[mun_uf],0),8)</f>
        <v>0.6</v>
      </c>
      <c r="J4359">
        <f>_xlfn.NUMBERVALUE(INDEX(tb_SVI[],MATCH(Table3[[#This Row],[city_name]],tb_SVI[city_name_uf],0),8),".")</f>
        <v>0.161</v>
      </c>
      <c r="K4359">
        <f>_xlfn.NUMBERVALUE(INDEX(tb_SVI[],MATCH(Table3[[#This Row],[city_name]],tb_SVI[city_name_uf],0),9),".")</f>
        <v>1.6E-2</v>
      </c>
      <c r="L4359">
        <f>_xlfn.NUMBERVALUE(INDEX(tb_SVI[],MATCH(Table3[[#This Row],[city_name]],tb_SVI[city_name_uf],0),10),".")</f>
        <v>0.308</v>
      </c>
      <c r="M4359">
        <f>_xlfn.NUMBERVALUE(INDEX(tb_SVI[],MATCH(Table3[[#This Row],[city_name]],tb_SVI[city_name_uf],0),11),".")</f>
        <v>0.158</v>
      </c>
      <c r="N4359" s="14">
        <f>_xlfn.PERCENTRANK.INC(Table3[MHDI_tot],Table3[[#This Row],[MHDI_tot]],3)</f>
        <v>0.79200000000000004</v>
      </c>
    </row>
    <row r="4360" spans="1:14" hidden="1" x14ac:dyDescent="0.2">
      <c r="A4360" t="str">
        <f>SVI!F4360</f>
        <v>Campo Alegre/SC</v>
      </c>
      <c r="B4360" t="str">
        <f>INDEX(tb_SVI[],MATCH(Table3[[#This Row],[ibge_cod]],tb_SVI[Município],0),1)</f>
        <v>SC</v>
      </c>
      <c r="C4360" t="str">
        <f>INDEX(tb_SVI[],MATCH(Table3[[#This Row],[city_name]],tb_SVI[city_name_uf],0),3)</f>
        <v>4203303</v>
      </c>
      <c r="D4360" t="s">
        <v>21988</v>
      </c>
      <c r="E4360" s="11">
        <f>INDEX(tb_SVI[],MATCH(Table3[[#This Row],[city_name]],tb_SVI[city_name_uf],0),5)</f>
        <v>11981</v>
      </c>
      <c r="F4360">
        <f>INDEX(tb_MHDI[],MATCH(Table3[[#This Row],[city_name]],tb_MHDI[mun_uf],0),5)</f>
        <v>0.71399999999999997</v>
      </c>
      <c r="G4360">
        <f>INDEX(tb_MHDI[],MATCH(Table3[[#This Row],[city_name]],tb_MHDI[mun_uf],0),6)</f>
        <v>0.67700000000000005</v>
      </c>
      <c r="H4360">
        <f>INDEX(tb_MHDI[],MATCH(Table3[[#This Row],[city_name]],tb_MHDI[mun_uf],0),7)</f>
        <v>0.84499999999999997</v>
      </c>
      <c r="I4360">
        <f>INDEX(tb_MHDI[],MATCH(Table3[[#This Row],[city_name]],tb_MHDI[mun_uf],0),8)</f>
        <v>0.63600000000000001</v>
      </c>
      <c r="J4360">
        <f>_xlfn.NUMBERVALUE(INDEX(tb_SVI[],MATCH(Table3[[#This Row],[city_name]],tb_SVI[city_name_uf],0),8),".")</f>
        <v>0.20599999999999999</v>
      </c>
      <c r="K4360">
        <f>_xlfn.NUMBERVALUE(INDEX(tb_SVI[],MATCH(Table3[[#This Row],[city_name]],tb_SVI[city_name_uf],0),9),".")</f>
        <v>8.6999999999999994E-2</v>
      </c>
      <c r="L4360">
        <f>_xlfn.NUMBERVALUE(INDEX(tb_SVI[],MATCH(Table3[[#This Row],[city_name]],tb_SVI[city_name_uf],0),10),".")</f>
        <v>0.29299999999999998</v>
      </c>
      <c r="M4360">
        <f>_xlfn.NUMBERVALUE(INDEX(tb_SVI[],MATCH(Table3[[#This Row],[city_name]],tb_SVI[city_name_uf],0),11),".")</f>
        <v>0.23799999999999999</v>
      </c>
      <c r="N4360" s="14">
        <f>_xlfn.PERCENTRANK.INC(Table3[MHDI_tot],Table3[[#This Row],[MHDI_tot]],3)</f>
        <v>0.72799999999999998</v>
      </c>
    </row>
    <row r="4361" spans="1:14" hidden="1" x14ac:dyDescent="0.2">
      <c r="A4361" t="str">
        <f>SVI!F4361</f>
        <v>Campo Belo do Sul/SC</v>
      </c>
      <c r="B4361" t="str">
        <f>INDEX(tb_SVI[],MATCH(Table3[[#This Row],[ibge_cod]],tb_SVI[Município],0),1)</f>
        <v>SC</v>
      </c>
      <c r="C4361" t="str">
        <f>INDEX(tb_SVI[],MATCH(Table3[[#This Row],[city_name]],tb_SVI[city_name_uf],0),3)</f>
        <v>4203402</v>
      </c>
      <c r="D4361" t="s">
        <v>21989</v>
      </c>
      <c r="E4361" s="11">
        <f>INDEX(tb_SVI[],MATCH(Table3[[#This Row],[city_name]],tb_SVI[city_name_uf],0),5)</f>
        <v>6952</v>
      </c>
      <c r="F4361">
        <f>INDEX(tb_MHDI[],MATCH(Table3[[#This Row],[city_name]],tb_MHDI[mun_uf],0),5)</f>
        <v>0.64100000000000001</v>
      </c>
      <c r="G4361">
        <f>INDEX(tb_MHDI[],MATCH(Table3[[#This Row],[city_name]],tb_MHDI[mun_uf],0),6)</f>
        <v>0.64800000000000002</v>
      </c>
      <c r="H4361">
        <f>INDEX(tb_MHDI[],MATCH(Table3[[#This Row],[city_name]],tb_MHDI[mun_uf],0),7)</f>
        <v>0.76800000000000002</v>
      </c>
      <c r="I4361">
        <f>INDEX(tb_MHDI[],MATCH(Table3[[#This Row],[city_name]],tb_MHDI[mun_uf],0),8)</f>
        <v>0.52800000000000002</v>
      </c>
      <c r="J4361">
        <f>_xlfn.NUMBERVALUE(INDEX(tb_SVI[],MATCH(Table3[[#This Row],[city_name]],tb_SVI[city_name_uf],0),8),".")</f>
        <v>0.28799999999999998</v>
      </c>
      <c r="K4361">
        <f>_xlfn.NUMBERVALUE(INDEX(tb_SVI[],MATCH(Table3[[#This Row],[city_name]],tb_SVI[city_name_uf],0),9),".")</f>
        <v>7.9000000000000001E-2</v>
      </c>
      <c r="L4361">
        <f>_xlfn.NUMBERVALUE(INDEX(tb_SVI[],MATCH(Table3[[#This Row],[city_name]],tb_SVI[city_name_uf],0),10),".")</f>
        <v>0.40899999999999997</v>
      </c>
      <c r="M4361">
        <f>_xlfn.NUMBERVALUE(INDEX(tb_SVI[],MATCH(Table3[[#This Row],[city_name]],tb_SVI[city_name_uf],0),11),".")</f>
        <v>0.377</v>
      </c>
      <c r="N4361" s="14">
        <f>_xlfn.PERCENTRANK.INC(Table3[MHDI_tot],Table3[[#This Row],[MHDI_tot]],3)</f>
        <v>0.40799999999999997</v>
      </c>
    </row>
    <row r="4362" spans="1:14" hidden="1" x14ac:dyDescent="0.2">
      <c r="A4362" t="str">
        <f>SVI!F4362</f>
        <v>Campo Erê/SC</v>
      </c>
      <c r="B4362" t="str">
        <f>INDEX(tb_SVI[],MATCH(Table3[[#This Row],[ibge_cod]],tb_SVI[Município],0),1)</f>
        <v>SC</v>
      </c>
      <c r="C4362" t="str">
        <f>INDEX(tb_SVI[],MATCH(Table3[[#This Row],[city_name]],tb_SVI[city_name_uf],0),3)</f>
        <v>4203501</v>
      </c>
      <c r="D4362" t="s">
        <v>21990</v>
      </c>
      <c r="E4362" s="11">
        <f>INDEX(tb_SVI[],MATCH(Table3[[#This Row],[city_name]],tb_SVI[city_name_uf],0),5)</f>
        <v>8418</v>
      </c>
      <c r="F4362">
        <f>INDEX(tb_MHDI[],MATCH(Table3[[#This Row],[city_name]],tb_MHDI[mun_uf],0),5)</f>
        <v>0.69</v>
      </c>
      <c r="G4362">
        <f>INDEX(tb_MHDI[],MATCH(Table3[[#This Row],[city_name]],tb_MHDI[mun_uf],0),6)</f>
        <v>0.70199999999999996</v>
      </c>
      <c r="H4362">
        <f>INDEX(tb_MHDI[],MATCH(Table3[[#This Row],[city_name]],tb_MHDI[mun_uf],0),7)</f>
        <v>0.78700000000000003</v>
      </c>
      <c r="I4362">
        <f>INDEX(tb_MHDI[],MATCH(Table3[[#This Row],[city_name]],tb_MHDI[mun_uf],0),8)</f>
        <v>0.59499999999999997</v>
      </c>
      <c r="J4362">
        <f>_xlfn.NUMBERVALUE(INDEX(tb_SVI[],MATCH(Table3[[#This Row],[city_name]],tb_SVI[city_name_uf],0),8),".")</f>
        <v>0.374</v>
      </c>
      <c r="K4362">
        <f>_xlfn.NUMBERVALUE(INDEX(tb_SVI[],MATCH(Table3[[#This Row],[city_name]],tb_SVI[city_name_uf],0),9),".")</f>
        <v>0.29299999999999998</v>
      </c>
      <c r="L4362">
        <f>_xlfn.NUMBERVALUE(INDEX(tb_SVI[],MATCH(Table3[[#This Row],[city_name]],tb_SVI[city_name_uf],0),10),".")</f>
        <v>0.44500000000000001</v>
      </c>
      <c r="M4362">
        <f>_xlfn.NUMBERVALUE(INDEX(tb_SVI[],MATCH(Table3[[#This Row],[city_name]],tb_SVI[city_name_uf],0),11),".")</f>
        <v>0.38400000000000001</v>
      </c>
      <c r="N4362" s="14">
        <f>_xlfn.PERCENTRANK.INC(Table3[MHDI_tot],Table3[[#This Row],[MHDI_tot]],3)</f>
        <v>0.60499999999999998</v>
      </c>
    </row>
    <row r="4363" spans="1:14" hidden="1" x14ac:dyDescent="0.2">
      <c r="A4363" t="str">
        <f>SVI!F4363</f>
        <v>Campos Novos/SC</v>
      </c>
      <c r="B4363" t="str">
        <f>INDEX(tb_SVI[],MATCH(Table3[[#This Row],[ibge_cod]],tb_SVI[Município],0),1)</f>
        <v>SC</v>
      </c>
      <c r="C4363" t="str">
        <f>INDEX(tb_SVI[],MATCH(Table3[[#This Row],[city_name]],tb_SVI[city_name_uf],0),3)</f>
        <v>4203600</v>
      </c>
      <c r="D4363" t="s">
        <v>21991</v>
      </c>
      <c r="E4363" s="11">
        <f>INDEX(tb_SVI[],MATCH(Table3[[#This Row],[city_name]],tb_SVI[city_name_uf],0),5)</f>
        <v>36556</v>
      </c>
      <c r="F4363">
        <f>INDEX(tb_MHDI[],MATCH(Table3[[#This Row],[city_name]],tb_MHDI[mun_uf],0),5)</f>
        <v>0.74199999999999999</v>
      </c>
      <c r="G4363">
        <f>INDEX(tb_MHDI[],MATCH(Table3[[#This Row],[city_name]],tb_MHDI[mun_uf],0),6)</f>
        <v>0.72099999999999997</v>
      </c>
      <c r="H4363">
        <f>INDEX(tb_MHDI[],MATCH(Table3[[#This Row],[city_name]],tb_MHDI[mun_uf],0),7)</f>
        <v>0.86099999999999999</v>
      </c>
      <c r="I4363">
        <f>INDEX(tb_MHDI[],MATCH(Table3[[#This Row],[city_name]],tb_MHDI[mun_uf],0),8)</f>
        <v>0.65800000000000003</v>
      </c>
      <c r="J4363">
        <f>_xlfn.NUMBERVALUE(INDEX(tb_SVI[],MATCH(Table3[[#This Row],[city_name]],tb_SVI[city_name_uf],0),8),".")</f>
        <v>0.22</v>
      </c>
      <c r="K4363">
        <f>_xlfn.NUMBERVALUE(INDEX(tb_SVI[],MATCH(Table3[[#This Row],[city_name]],tb_SVI[city_name_uf],0),9),".")</f>
        <v>0.114</v>
      </c>
      <c r="L4363">
        <f>_xlfn.NUMBERVALUE(INDEX(tb_SVI[],MATCH(Table3[[#This Row],[city_name]],tb_SVI[city_name_uf],0),10),".")</f>
        <v>0.29499999999999998</v>
      </c>
      <c r="M4363">
        <f>_xlfn.NUMBERVALUE(INDEX(tb_SVI[],MATCH(Table3[[#This Row],[city_name]],tb_SVI[city_name_uf],0),11),".")</f>
        <v>0.252</v>
      </c>
      <c r="N4363" s="14">
        <f>_xlfn.PERCENTRANK.INC(Table3[MHDI_tot],Table3[[#This Row],[MHDI_tot]],3)</f>
        <v>0.86599999999999999</v>
      </c>
    </row>
    <row r="4364" spans="1:14" hidden="1" x14ac:dyDescent="0.2">
      <c r="A4364" t="str">
        <f>SVI!F4364</f>
        <v>Canelinha/SC</v>
      </c>
      <c r="B4364" t="str">
        <f>INDEX(tb_SVI[],MATCH(Table3[[#This Row],[ibge_cod]],tb_SVI[Município],0),1)</f>
        <v>SC</v>
      </c>
      <c r="C4364" t="str">
        <f>INDEX(tb_SVI[],MATCH(Table3[[#This Row],[city_name]],tb_SVI[city_name_uf],0),3)</f>
        <v>4203709</v>
      </c>
      <c r="D4364" t="s">
        <v>21992</v>
      </c>
      <c r="E4364" s="11">
        <f>INDEX(tb_SVI[],MATCH(Table3[[#This Row],[city_name]],tb_SVI[city_name_uf],0),5)</f>
        <v>12398</v>
      </c>
      <c r="F4364">
        <f>INDEX(tb_MHDI[],MATCH(Table3[[#This Row],[city_name]],tb_MHDI[mun_uf],0),5)</f>
        <v>0.69699999999999995</v>
      </c>
      <c r="G4364">
        <f>INDEX(tb_MHDI[],MATCH(Table3[[#This Row],[city_name]],tb_MHDI[mun_uf],0),6)</f>
        <v>0.72299999999999998</v>
      </c>
      <c r="H4364">
        <f>INDEX(tb_MHDI[],MATCH(Table3[[#This Row],[city_name]],tb_MHDI[mun_uf],0),7)</f>
        <v>0.86499999999999999</v>
      </c>
      <c r="I4364">
        <f>INDEX(tb_MHDI[],MATCH(Table3[[#This Row],[city_name]],tb_MHDI[mun_uf],0),8)</f>
        <v>0.54200000000000004</v>
      </c>
      <c r="J4364">
        <f>_xlfn.NUMBERVALUE(INDEX(tb_SVI[],MATCH(Table3[[#This Row],[city_name]],tb_SVI[city_name_uf],0),8),".")</f>
        <v>0.24299999999999999</v>
      </c>
      <c r="K4364">
        <f>_xlfn.NUMBERVALUE(INDEX(tb_SVI[],MATCH(Table3[[#This Row],[city_name]],tb_SVI[city_name_uf],0),9),".")</f>
        <v>0.14699999999999999</v>
      </c>
      <c r="L4364">
        <f>_xlfn.NUMBERVALUE(INDEX(tb_SVI[],MATCH(Table3[[#This Row],[city_name]],tb_SVI[city_name_uf],0),10),".")</f>
        <v>0.36299999999999999</v>
      </c>
      <c r="M4364">
        <f>_xlfn.NUMBERVALUE(INDEX(tb_SVI[],MATCH(Table3[[#This Row],[city_name]],tb_SVI[city_name_uf],0),11),".")</f>
        <v>0.219</v>
      </c>
      <c r="N4364" s="14">
        <f>_xlfn.PERCENTRANK.INC(Table3[MHDI_tot],Table3[[#This Row],[MHDI_tot]],3)</f>
        <v>0.63500000000000001</v>
      </c>
    </row>
    <row r="4365" spans="1:14" hidden="1" x14ac:dyDescent="0.2">
      <c r="A4365" t="str">
        <f>SVI!F4365</f>
        <v>Canoinhas/SC</v>
      </c>
      <c r="B4365" t="str">
        <f>INDEX(tb_SVI[],MATCH(Table3[[#This Row],[ibge_cod]],tb_SVI[Município],0),1)</f>
        <v>SC</v>
      </c>
      <c r="C4365" t="str">
        <f>INDEX(tb_SVI[],MATCH(Table3[[#This Row],[city_name]],tb_SVI[city_name_uf],0),3)</f>
        <v>4203808</v>
      </c>
      <c r="D4365" t="s">
        <v>21993</v>
      </c>
      <c r="E4365" s="11">
        <f>INDEX(tb_SVI[],MATCH(Table3[[#This Row],[city_name]],tb_SVI[city_name_uf],0),5)</f>
        <v>54480</v>
      </c>
      <c r="F4365">
        <f>INDEX(tb_MHDI[],MATCH(Table3[[#This Row],[city_name]],tb_MHDI[mun_uf],0),5)</f>
        <v>0.75700000000000001</v>
      </c>
      <c r="G4365">
        <f>INDEX(tb_MHDI[],MATCH(Table3[[#This Row],[city_name]],tb_MHDI[mun_uf],0),6)</f>
        <v>0.71699999999999997</v>
      </c>
      <c r="H4365">
        <f>INDEX(tb_MHDI[],MATCH(Table3[[#This Row],[city_name]],tb_MHDI[mun_uf],0),7)</f>
        <v>0.874</v>
      </c>
      <c r="I4365">
        <f>INDEX(tb_MHDI[],MATCH(Table3[[#This Row],[city_name]],tb_MHDI[mun_uf],0),8)</f>
        <v>0.69199999999999995</v>
      </c>
      <c r="J4365">
        <f>_xlfn.NUMBERVALUE(INDEX(tb_SVI[],MATCH(Table3[[#This Row],[city_name]],tb_SVI[city_name_uf],0),8),".")</f>
        <v>0.21199999999999999</v>
      </c>
      <c r="K4365">
        <f>_xlfn.NUMBERVALUE(INDEX(tb_SVI[],MATCH(Table3[[#This Row],[city_name]],tb_SVI[city_name_uf],0),9),".")</f>
        <v>8.5000000000000006E-2</v>
      </c>
      <c r="L4365">
        <f>_xlfn.NUMBERVALUE(INDEX(tb_SVI[],MATCH(Table3[[#This Row],[city_name]],tb_SVI[city_name_uf],0),10),".")</f>
        <v>0.28799999999999998</v>
      </c>
      <c r="M4365">
        <f>_xlfn.NUMBERVALUE(INDEX(tb_SVI[],MATCH(Table3[[#This Row],[city_name]],tb_SVI[city_name_uf],0),11),".")</f>
        <v>0.26300000000000001</v>
      </c>
      <c r="N4365" s="14">
        <f>_xlfn.PERCENTRANK.INC(Table3[MHDI_tot],Table3[[#This Row],[MHDI_tot]],3)</f>
        <v>0.92100000000000004</v>
      </c>
    </row>
    <row r="4366" spans="1:14" hidden="1" x14ac:dyDescent="0.2">
      <c r="A4366" t="str">
        <f>SVI!F4366</f>
        <v>Capinzal/SC</v>
      </c>
      <c r="B4366" t="str">
        <f>INDEX(tb_SVI[],MATCH(Table3[[#This Row],[ibge_cod]],tb_SVI[Município],0),1)</f>
        <v>SC</v>
      </c>
      <c r="C4366" t="str">
        <f>INDEX(tb_SVI[],MATCH(Table3[[#This Row],[city_name]],tb_SVI[city_name_uf],0),3)</f>
        <v>4203907</v>
      </c>
      <c r="D4366" t="s">
        <v>21994</v>
      </c>
      <c r="E4366" s="11">
        <f>INDEX(tb_SVI[],MATCH(Table3[[#This Row],[city_name]],tb_SVI[city_name_uf],0),5)</f>
        <v>23035</v>
      </c>
      <c r="F4366">
        <f>INDEX(tb_MHDI[],MATCH(Table3[[#This Row],[city_name]],tb_MHDI[mun_uf],0),5)</f>
        <v>0.752</v>
      </c>
      <c r="G4366">
        <f>INDEX(tb_MHDI[],MATCH(Table3[[#This Row],[city_name]],tb_MHDI[mun_uf],0),6)</f>
        <v>0.74199999999999999</v>
      </c>
      <c r="H4366">
        <f>INDEX(tb_MHDI[],MATCH(Table3[[#This Row],[city_name]],tb_MHDI[mun_uf],0),7)</f>
        <v>0.86899999999999999</v>
      </c>
      <c r="I4366">
        <f>INDEX(tb_MHDI[],MATCH(Table3[[#This Row],[city_name]],tb_MHDI[mun_uf],0),8)</f>
        <v>0.65900000000000003</v>
      </c>
      <c r="J4366">
        <f>_xlfn.NUMBERVALUE(INDEX(tb_SVI[],MATCH(Table3[[#This Row],[city_name]],tb_SVI[city_name_uf],0),8),".")</f>
        <v>0.156</v>
      </c>
      <c r="K4366">
        <f>_xlfn.NUMBERVALUE(INDEX(tb_SVI[],MATCH(Table3[[#This Row],[city_name]],tb_SVI[city_name_uf],0),9),".")</f>
        <v>7.3999999999999996E-2</v>
      </c>
      <c r="L4366">
        <f>_xlfn.NUMBERVALUE(INDEX(tb_SVI[],MATCH(Table3[[#This Row],[city_name]],tb_SVI[city_name_uf],0),10),".")</f>
        <v>0.24199999999999999</v>
      </c>
      <c r="M4366">
        <f>_xlfn.NUMBERVALUE(INDEX(tb_SVI[],MATCH(Table3[[#This Row],[city_name]],tb_SVI[city_name_uf],0),11),".")</f>
        <v>0.153</v>
      </c>
      <c r="N4366" s="14">
        <f>_xlfn.PERCENTRANK.INC(Table3[MHDI_tot],Table3[[#This Row],[MHDI_tot]],3)</f>
        <v>0.90500000000000003</v>
      </c>
    </row>
    <row r="4367" spans="1:14" hidden="1" x14ac:dyDescent="0.2">
      <c r="A4367" t="str">
        <f>SVI!F4367</f>
        <v>Capivari de Baixo/SC</v>
      </c>
      <c r="B4367" t="str">
        <f>INDEX(tb_SVI[],MATCH(Table3[[#This Row],[ibge_cod]],tb_SVI[Município],0),1)</f>
        <v>SC</v>
      </c>
      <c r="C4367" t="str">
        <f>INDEX(tb_SVI[],MATCH(Table3[[#This Row],[city_name]],tb_SVI[city_name_uf],0),3)</f>
        <v>4203956</v>
      </c>
      <c r="D4367" t="s">
        <v>21995</v>
      </c>
      <c r="E4367" s="11">
        <f>INDEX(tb_SVI[],MATCH(Table3[[#This Row],[city_name]],tb_SVI[city_name_uf],0),5)</f>
        <v>25177</v>
      </c>
      <c r="F4367">
        <f>INDEX(tb_MHDI[],MATCH(Table3[[#This Row],[city_name]],tb_MHDI[mun_uf],0),5)</f>
        <v>0.76700000000000002</v>
      </c>
      <c r="G4367">
        <f>INDEX(tb_MHDI[],MATCH(Table3[[#This Row],[city_name]],tb_MHDI[mun_uf],0),6)</f>
        <v>0.72399999999999998</v>
      </c>
      <c r="H4367">
        <f>INDEX(tb_MHDI[],MATCH(Table3[[#This Row],[city_name]],tb_MHDI[mun_uf],0),7)</f>
        <v>0.87</v>
      </c>
      <c r="I4367">
        <f>INDEX(tb_MHDI[],MATCH(Table3[[#This Row],[city_name]],tb_MHDI[mun_uf],0),8)</f>
        <v>0.71599999999999997</v>
      </c>
      <c r="J4367">
        <f>_xlfn.NUMBERVALUE(INDEX(tb_SVI[],MATCH(Table3[[#This Row],[city_name]],tb_SVI[city_name_uf],0),8),".")</f>
        <v>0.14399999999999999</v>
      </c>
      <c r="K4367">
        <f>_xlfn.NUMBERVALUE(INDEX(tb_SVI[],MATCH(Table3[[#This Row],[city_name]],tb_SVI[city_name_uf],0),9),".")</f>
        <v>1E-3</v>
      </c>
      <c r="L4367">
        <f>_xlfn.NUMBERVALUE(INDEX(tb_SVI[],MATCH(Table3[[#This Row],[city_name]],tb_SVI[city_name_uf],0),10),".")</f>
        <v>0.24099999999999999</v>
      </c>
      <c r="M4367">
        <f>_xlfn.NUMBERVALUE(INDEX(tb_SVI[],MATCH(Table3[[#This Row],[city_name]],tb_SVI[city_name_uf],0),11),".")</f>
        <v>0.191</v>
      </c>
      <c r="N4367" s="14">
        <f>_xlfn.PERCENTRANK.INC(Table3[MHDI_tot],Table3[[#This Row],[MHDI_tot]],3)</f>
        <v>0.95099999999999996</v>
      </c>
    </row>
    <row r="4368" spans="1:14" hidden="1" x14ac:dyDescent="0.2">
      <c r="A4368" t="str">
        <f>SVI!F4368</f>
        <v>Capão Alto/SC</v>
      </c>
      <c r="B4368" t="str">
        <f>INDEX(tb_SVI[],MATCH(Table3[[#This Row],[ibge_cod]],tb_SVI[Município],0),1)</f>
        <v>SC</v>
      </c>
      <c r="C4368" t="str">
        <f>INDEX(tb_SVI[],MATCH(Table3[[#This Row],[city_name]],tb_SVI[city_name_uf],0),3)</f>
        <v>4203253</v>
      </c>
      <c r="D4368" t="s">
        <v>21996</v>
      </c>
      <c r="E4368" s="11">
        <f>INDEX(tb_SVI[],MATCH(Table3[[#This Row],[city_name]],tb_SVI[city_name_uf],0),5)</f>
        <v>2496</v>
      </c>
      <c r="F4368">
        <f>INDEX(tb_MHDI[],MATCH(Table3[[#This Row],[city_name]],tb_MHDI[mun_uf],0),5)</f>
        <v>0.65400000000000003</v>
      </c>
      <c r="G4368">
        <f>INDEX(tb_MHDI[],MATCH(Table3[[#This Row],[city_name]],tb_MHDI[mun_uf],0),6)</f>
        <v>0.68</v>
      </c>
      <c r="H4368">
        <f>INDEX(tb_MHDI[],MATCH(Table3[[#This Row],[city_name]],tb_MHDI[mun_uf],0),7)</f>
        <v>0.79600000000000004</v>
      </c>
      <c r="I4368">
        <f>INDEX(tb_MHDI[],MATCH(Table3[[#This Row],[city_name]],tb_MHDI[mun_uf],0),8)</f>
        <v>0.51600000000000001</v>
      </c>
      <c r="J4368">
        <f>_xlfn.NUMBERVALUE(INDEX(tb_SVI[],MATCH(Table3[[#This Row],[city_name]],tb_SVI[city_name_uf],0),8),".")</f>
        <v>0.34100000000000003</v>
      </c>
      <c r="K4368">
        <f>_xlfn.NUMBERVALUE(INDEX(tb_SVI[],MATCH(Table3[[#This Row],[city_name]],tb_SVI[city_name_uf],0),9),".")</f>
        <v>0.33900000000000002</v>
      </c>
      <c r="L4368">
        <f>_xlfn.NUMBERVALUE(INDEX(tb_SVI[],MATCH(Table3[[#This Row],[city_name]],tb_SVI[city_name_uf],0),10),".")</f>
        <v>0.33200000000000002</v>
      </c>
      <c r="M4368">
        <f>_xlfn.NUMBERVALUE(INDEX(tb_SVI[],MATCH(Table3[[#This Row],[city_name]],tb_SVI[city_name_uf],0),11),".")</f>
        <v>0.35299999999999998</v>
      </c>
      <c r="N4368" s="14">
        <f>_xlfn.PERCENTRANK.INC(Table3[MHDI_tot],Table3[[#This Row],[MHDI_tot]],3)</f>
        <v>0.45100000000000001</v>
      </c>
    </row>
    <row r="4369" spans="1:14" hidden="1" x14ac:dyDescent="0.2">
      <c r="A4369" t="str">
        <f>SVI!F4369</f>
        <v>Catanduvas/SC</v>
      </c>
      <c r="B4369" t="str">
        <f>INDEX(tb_SVI[],MATCH(Table3[[#This Row],[ibge_cod]],tb_SVI[Município],0),1)</f>
        <v>SC</v>
      </c>
      <c r="C4369" t="str">
        <f>INDEX(tb_SVI[],MATCH(Table3[[#This Row],[city_name]],tb_SVI[city_name_uf],0),3)</f>
        <v>4204004</v>
      </c>
      <c r="D4369" t="s">
        <v>21997</v>
      </c>
      <c r="E4369" s="11">
        <f>INDEX(tb_SVI[],MATCH(Table3[[#This Row],[city_name]],tb_SVI[city_name_uf],0),5)</f>
        <v>10984</v>
      </c>
      <c r="F4369">
        <f>INDEX(tb_MHDI[],MATCH(Table3[[#This Row],[city_name]],tb_MHDI[mun_uf],0),5)</f>
        <v>0.71399999999999997</v>
      </c>
      <c r="G4369">
        <f>INDEX(tb_MHDI[],MATCH(Table3[[#This Row],[city_name]],tb_MHDI[mun_uf],0),6)</f>
        <v>0.72299999999999998</v>
      </c>
      <c r="H4369">
        <f>INDEX(tb_MHDI[],MATCH(Table3[[#This Row],[city_name]],tb_MHDI[mun_uf],0),7)</f>
        <v>0.80600000000000005</v>
      </c>
      <c r="I4369">
        <f>INDEX(tb_MHDI[],MATCH(Table3[[#This Row],[city_name]],tb_MHDI[mun_uf],0),8)</f>
        <v>0.625</v>
      </c>
      <c r="J4369">
        <f>_xlfn.NUMBERVALUE(INDEX(tb_SVI[],MATCH(Table3[[#This Row],[city_name]],tb_SVI[city_name_uf],0),8),".")</f>
        <v>0.25</v>
      </c>
      <c r="K4369">
        <f>_xlfn.NUMBERVALUE(INDEX(tb_SVI[],MATCH(Table3[[#This Row],[city_name]],tb_SVI[city_name_uf],0),9),".")</f>
        <v>0.18</v>
      </c>
      <c r="L4369">
        <f>_xlfn.NUMBERVALUE(INDEX(tb_SVI[],MATCH(Table3[[#This Row],[city_name]],tb_SVI[city_name_uf],0),10),".")</f>
        <v>0.36299999999999999</v>
      </c>
      <c r="M4369">
        <f>_xlfn.NUMBERVALUE(INDEX(tb_SVI[],MATCH(Table3[[#This Row],[city_name]],tb_SVI[city_name_uf],0),11),".")</f>
        <v>0.20699999999999999</v>
      </c>
      <c r="N4369" s="14">
        <f>_xlfn.PERCENTRANK.INC(Table3[MHDI_tot],Table3[[#This Row],[MHDI_tot]],3)</f>
        <v>0.72799999999999998</v>
      </c>
    </row>
    <row r="4370" spans="1:14" hidden="1" x14ac:dyDescent="0.2">
      <c r="A4370" t="str">
        <f>SVI!F4370</f>
        <v>Caxambu do Sul/SC</v>
      </c>
      <c r="B4370" t="str">
        <f>INDEX(tb_SVI[],MATCH(Table3[[#This Row],[ibge_cod]],tb_SVI[Município],0),1)</f>
        <v>SC</v>
      </c>
      <c r="C4370" t="str">
        <f>INDEX(tb_SVI[],MATCH(Table3[[#This Row],[city_name]],tb_SVI[city_name_uf],0),3)</f>
        <v>4204103</v>
      </c>
      <c r="D4370" t="s">
        <v>21998</v>
      </c>
      <c r="E4370" s="11">
        <f>INDEX(tb_SVI[],MATCH(Table3[[#This Row],[city_name]],tb_SVI[city_name_uf],0),5)</f>
        <v>3551</v>
      </c>
      <c r="F4370">
        <f>INDEX(tb_MHDI[],MATCH(Table3[[#This Row],[city_name]],tb_MHDI[mun_uf],0),5)</f>
        <v>0.69099999999999995</v>
      </c>
      <c r="G4370">
        <f>INDEX(tb_MHDI[],MATCH(Table3[[#This Row],[city_name]],tb_MHDI[mun_uf],0),6)</f>
        <v>0.72499999999999998</v>
      </c>
      <c r="H4370">
        <f>INDEX(tb_MHDI[],MATCH(Table3[[#This Row],[city_name]],tb_MHDI[mun_uf],0),7)</f>
        <v>0.87</v>
      </c>
      <c r="I4370">
        <f>INDEX(tb_MHDI[],MATCH(Table3[[#This Row],[city_name]],tb_MHDI[mun_uf],0),8)</f>
        <v>0.52300000000000002</v>
      </c>
      <c r="J4370">
        <f>_xlfn.NUMBERVALUE(INDEX(tb_SVI[],MATCH(Table3[[#This Row],[city_name]],tb_SVI[city_name_uf],0),8),".")</f>
        <v>0.373</v>
      </c>
      <c r="K4370">
        <f>_xlfn.NUMBERVALUE(INDEX(tb_SVI[],MATCH(Table3[[#This Row],[city_name]],tb_SVI[city_name_uf],0),9),".")</f>
        <v>0.26200000000000001</v>
      </c>
      <c r="L4370">
        <f>_xlfn.NUMBERVALUE(INDEX(tb_SVI[],MATCH(Table3[[#This Row],[city_name]],tb_SVI[city_name_uf],0),10),".")</f>
        <v>0.42399999999999999</v>
      </c>
      <c r="M4370">
        <f>_xlfn.NUMBERVALUE(INDEX(tb_SVI[],MATCH(Table3[[#This Row],[city_name]],tb_SVI[city_name_uf],0),11),".")</f>
        <v>0.434</v>
      </c>
      <c r="N4370" s="14">
        <f>_xlfn.PERCENTRANK.INC(Table3[MHDI_tot],Table3[[#This Row],[MHDI_tot]],3)</f>
        <v>0.60799999999999998</v>
      </c>
    </row>
    <row r="4371" spans="1:14" hidden="1" x14ac:dyDescent="0.2">
      <c r="A4371" t="str">
        <f>SVI!F4371</f>
        <v>Caçador/SC</v>
      </c>
      <c r="B4371" t="str">
        <f>INDEX(tb_SVI[],MATCH(Table3[[#This Row],[ibge_cod]],tb_SVI[Município],0),1)</f>
        <v>SC</v>
      </c>
      <c r="C4371" t="str">
        <f>INDEX(tb_SVI[],MATCH(Table3[[#This Row],[city_name]],tb_SVI[city_name_uf],0),3)</f>
        <v>4203006</v>
      </c>
      <c r="D4371" t="s">
        <v>21999</v>
      </c>
      <c r="E4371" s="11">
        <f>INDEX(tb_SVI[],MATCH(Table3[[#This Row],[city_name]],tb_SVI[city_name_uf],0),5)</f>
        <v>79313</v>
      </c>
      <c r="F4371">
        <f>INDEX(tb_MHDI[],MATCH(Table3[[#This Row],[city_name]],tb_MHDI[mun_uf],0),5)</f>
        <v>0.73499999999999999</v>
      </c>
      <c r="G4371">
        <f>INDEX(tb_MHDI[],MATCH(Table3[[#This Row],[city_name]],tb_MHDI[mun_uf],0),6)</f>
        <v>0.72799999999999998</v>
      </c>
      <c r="H4371">
        <f>INDEX(tb_MHDI[],MATCH(Table3[[#This Row],[city_name]],tb_MHDI[mun_uf],0),7)</f>
        <v>0.878</v>
      </c>
      <c r="I4371">
        <f>INDEX(tb_MHDI[],MATCH(Table3[[#This Row],[city_name]],tb_MHDI[mun_uf],0),8)</f>
        <v>0.62</v>
      </c>
      <c r="J4371">
        <f>_xlfn.NUMBERVALUE(INDEX(tb_SVI[],MATCH(Table3[[#This Row],[city_name]],tb_SVI[city_name_uf],0),8),".")</f>
        <v>0.23799999999999999</v>
      </c>
      <c r="K4371">
        <f>_xlfn.NUMBERVALUE(INDEX(tb_SVI[],MATCH(Table3[[#This Row],[city_name]],tb_SVI[city_name_uf],0),9),".")</f>
        <v>0.14799999999999999</v>
      </c>
      <c r="L4371">
        <f>_xlfn.NUMBERVALUE(INDEX(tb_SVI[],MATCH(Table3[[#This Row],[city_name]],tb_SVI[city_name_uf],0),10),".")</f>
        <v>0.33900000000000002</v>
      </c>
      <c r="M4371">
        <f>_xlfn.NUMBERVALUE(INDEX(tb_SVI[],MATCH(Table3[[#This Row],[city_name]],tb_SVI[city_name_uf],0),11),".")</f>
        <v>0.22600000000000001</v>
      </c>
      <c r="N4371" s="14">
        <f>_xlfn.PERCENTRANK.INC(Table3[MHDI_tot],Table3[[#This Row],[MHDI_tot]],3)</f>
        <v>0.83499999999999996</v>
      </c>
    </row>
    <row r="4372" spans="1:14" hidden="1" x14ac:dyDescent="0.2">
      <c r="A4372" t="str">
        <f>SVI!F4372</f>
        <v>Celso Ramos/SC</v>
      </c>
      <c r="B4372" t="str">
        <f>INDEX(tb_SVI[],MATCH(Table3[[#This Row],[ibge_cod]],tb_SVI[Município],0),1)</f>
        <v>SC</v>
      </c>
      <c r="C4372" t="str">
        <f>INDEX(tb_SVI[],MATCH(Table3[[#This Row],[city_name]],tb_SVI[city_name_uf],0),3)</f>
        <v>4204152</v>
      </c>
      <c r="D4372" t="s">
        <v>22000</v>
      </c>
      <c r="E4372" s="11">
        <f>INDEX(tb_SVI[],MATCH(Table3[[#This Row],[city_name]],tb_SVI[city_name_uf],0),5)</f>
        <v>2719</v>
      </c>
      <c r="F4372">
        <f>INDEX(tb_MHDI[],MATCH(Table3[[#This Row],[city_name]],tb_MHDI[mun_uf],0),5)</f>
        <v>0.71899999999999997</v>
      </c>
      <c r="G4372">
        <f>INDEX(tb_MHDI[],MATCH(Table3[[#This Row],[city_name]],tb_MHDI[mun_uf],0),6)</f>
        <v>0.65100000000000002</v>
      </c>
      <c r="H4372">
        <f>INDEX(tb_MHDI[],MATCH(Table3[[#This Row],[city_name]],tb_MHDI[mun_uf],0),7)</f>
        <v>0.82599999999999996</v>
      </c>
      <c r="I4372">
        <f>INDEX(tb_MHDI[],MATCH(Table3[[#This Row],[city_name]],tb_MHDI[mun_uf],0),8)</f>
        <v>0.69199999999999995</v>
      </c>
      <c r="J4372">
        <f>_xlfn.NUMBERVALUE(INDEX(tb_SVI[],MATCH(Table3[[#This Row],[city_name]],tb_SVI[city_name_uf],0),8),".")</f>
        <v>0.17499999999999999</v>
      </c>
      <c r="K4372">
        <f>_xlfn.NUMBERVALUE(INDEX(tb_SVI[],MATCH(Table3[[#This Row],[city_name]],tb_SVI[city_name_uf],0),9),".")</f>
        <v>0</v>
      </c>
      <c r="L4372">
        <f>_xlfn.NUMBERVALUE(INDEX(tb_SVI[],MATCH(Table3[[#This Row],[city_name]],tb_SVI[city_name_uf],0),10),".")</f>
        <v>0.22600000000000001</v>
      </c>
      <c r="M4372">
        <f>_xlfn.NUMBERVALUE(INDEX(tb_SVI[],MATCH(Table3[[#This Row],[city_name]],tb_SVI[city_name_uf],0),11),".")</f>
        <v>0.29899999999999999</v>
      </c>
      <c r="N4372" s="14">
        <f>_xlfn.PERCENTRANK.INC(Table3[MHDI_tot],Table3[[#This Row],[MHDI_tot]],3)</f>
        <v>0.755</v>
      </c>
    </row>
    <row r="4373" spans="1:14" hidden="1" x14ac:dyDescent="0.2">
      <c r="A4373" t="str">
        <f>SVI!F4373</f>
        <v>Cerro Negro/SC</v>
      </c>
      <c r="B4373" t="str">
        <f>INDEX(tb_SVI[],MATCH(Table3[[#This Row],[ibge_cod]],tb_SVI[Município],0),1)</f>
        <v>SC</v>
      </c>
      <c r="C4373" t="str">
        <f>INDEX(tb_SVI[],MATCH(Table3[[#This Row],[city_name]],tb_SVI[city_name_uf],0),3)</f>
        <v>4204178</v>
      </c>
      <c r="D4373" t="s">
        <v>22001</v>
      </c>
      <c r="E4373" s="11">
        <f>INDEX(tb_SVI[],MATCH(Table3[[#This Row],[city_name]],tb_SVI[city_name_uf],0),5)</f>
        <v>3068</v>
      </c>
      <c r="F4373">
        <f>INDEX(tb_MHDI[],MATCH(Table3[[#This Row],[city_name]],tb_MHDI[mun_uf],0),5)</f>
        <v>0.621</v>
      </c>
      <c r="G4373">
        <f>INDEX(tb_MHDI[],MATCH(Table3[[#This Row],[city_name]],tb_MHDI[mun_uf],0),6)</f>
        <v>0.63400000000000001</v>
      </c>
      <c r="H4373">
        <f>INDEX(tb_MHDI[],MATCH(Table3[[#This Row],[city_name]],tb_MHDI[mun_uf],0),7)</f>
        <v>0.82899999999999996</v>
      </c>
      <c r="I4373">
        <f>INDEX(tb_MHDI[],MATCH(Table3[[#This Row],[city_name]],tb_MHDI[mun_uf],0),8)</f>
        <v>0.45500000000000002</v>
      </c>
      <c r="J4373">
        <f>_xlfn.NUMBERVALUE(INDEX(tb_SVI[],MATCH(Table3[[#This Row],[city_name]],tb_SVI[city_name_uf],0),8),".")</f>
        <v>0.35099999999999998</v>
      </c>
      <c r="K4373">
        <f>_xlfn.NUMBERVALUE(INDEX(tb_SVI[],MATCH(Table3[[#This Row],[city_name]],tb_SVI[city_name_uf],0),9),".")</f>
        <v>0.17199999999999999</v>
      </c>
      <c r="L4373">
        <f>_xlfn.NUMBERVALUE(INDEX(tb_SVI[],MATCH(Table3[[#This Row],[city_name]],tb_SVI[city_name_uf],0),10),".")</f>
        <v>0.41399999999999998</v>
      </c>
      <c r="M4373">
        <f>_xlfn.NUMBERVALUE(INDEX(tb_SVI[],MATCH(Table3[[#This Row],[city_name]],tb_SVI[city_name_uf],0),11),".")</f>
        <v>0.46800000000000003</v>
      </c>
      <c r="N4373" s="14">
        <f>_xlfn.PERCENTRANK.INC(Table3[MHDI_tot],Table3[[#This Row],[MHDI_tot]],3)</f>
        <v>0.33500000000000002</v>
      </c>
    </row>
    <row r="4374" spans="1:14" hidden="1" x14ac:dyDescent="0.2">
      <c r="A4374" t="str">
        <f>SVI!F4374</f>
        <v>Chapadão do Lageado/SC</v>
      </c>
      <c r="B4374" t="str">
        <f>INDEX(tb_SVI[],MATCH(Table3[[#This Row],[ibge_cod]],tb_SVI[Município],0),1)</f>
        <v>SC</v>
      </c>
      <c r="C4374" t="str">
        <f>INDEX(tb_SVI[],MATCH(Table3[[#This Row],[city_name]],tb_SVI[city_name_uf],0),3)</f>
        <v>4204194</v>
      </c>
      <c r="D4374" t="s">
        <v>22002</v>
      </c>
      <c r="E4374" s="11">
        <f>INDEX(tb_SVI[],MATCH(Table3[[#This Row],[city_name]],tb_SVI[city_name_uf],0),5)</f>
        <v>3006</v>
      </c>
      <c r="F4374">
        <f>INDEX(tb_MHDI[],MATCH(Table3[[#This Row],[city_name]],tb_MHDI[mun_uf],0),5)</f>
        <v>0.70399999999999996</v>
      </c>
      <c r="G4374">
        <f>INDEX(tb_MHDI[],MATCH(Table3[[#This Row],[city_name]],tb_MHDI[mun_uf],0),6)</f>
        <v>0.68</v>
      </c>
      <c r="H4374">
        <f>INDEX(tb_MHDI[],MATCH(Table3[[#This Row],[city_name]],tb_MHDI[mun_uf],0),7)</f>
        <v>0.83299999999999996</v>
      </c>
      <c r="I4374">
        <f>INDEX(tb_MHDI[],MATCH(Table3[[#This Row],[city_name]],tb_MHDI[mun_uf],0),8)</f>
        <v>0.61599999999999999</v>
      </c>
      <c r="J4374">
        <f>_xlfn.NUMBERVALUE(INDEX(tb_SVI[],MATCH(Table3[[#This Row],[city_name]],tb_SVI[city_name_uf],0),8),".")</f>
        <v>0.219</v>
      </c>
      <c r="K4374">
        <f>_xlfn.NUMBERVALUE(INDEX(tb_SVI[],MATCH(Table3[[#This Row],[city_name]],tb_SVI[city_name_uf],0),9),".")</f>
        <v>2.3E-2</v>
      </c>
      <c r="L4374">
        <f>_xlfn.NUMBERVALUE(INDEX(tb_SVI[],MATCH(Table3[[#This Row],[city_name]],tb_SVI[city_name_uf],0),10),".")</f>
        <v>0.27300000000000002</v>
      </c>
      <c r="M4374">
        <f>_xlfn.NUMBERVALUE(INDEX(tb_SVI[],MATCH(Table3[[#This Row],[city_name]],tb_SVI[city_name_uf],0),11),".")</f>
        <v>0.36199999999999999</v>
      </c>
      <c r="N4374" s="14">
        <f>_xlfn.PERCENTRANK.INC(Table3[MHDI_tot],Table3[[#This Row],[MHDI_tot]],3)</f>
        <v>0.67400000000000004</v>
      </c>
    </row>
    <row r="4375" spans="1:14" hidden="1" x14ac:dyDescent="0.2">
      <c r="A4375" t="str">
        <f>SVI!F4375</f>
        <v>Chapecó/SC</v>
      </c>
      <c r="B4375" t="str">
        <f>INDEX(tb_SVI[],MATCH(Table3[[#This Row],[ibge_cod]],tb_SVI[Município],0),1)</f>
        <v>SC</v>
      </c>
      <c r="C4375" t="str">
        <f>INDEX(tb_SVI[],MATCH(Table3[[#This Row],[city_name]],tb_SVI[city_name_uf],0),3)</f>
        <v>4204202</v>
      </c>
      <c r="D4375" t="s">
        <v>22003</v>
      </c>
      <c r="E4375" s="11">
        <f>INDEX(tb_SVI[],MATCH(Table3[[#This Row],[city_name]],tb_SVI[city_name_uf],0),5)</f>
        <v>224013</v>
      </c>
      <c r="F4375">
        <f>INDEX(tb_MHDI[],MATCH(Table3[[#This Row],[city_name]],tb_MHDI[mun_uf],0),5)</f>
        <v>0.79</v>
      </c>
      <c r="G4375">
        <f>INDEX(tb_MHDI[],MATCH(Table3[[#This Row],[city_name]],tb_MHDI[mun_uf],0),6)</f>
        <v>0.77900000000000003</v>
      </c>
      <c r="H4375">
        <f>INDEX(tb_MHDI[],MATCH(Table3[[#This Row],[city_name]],tb_MHDI[mun_uf],0),7)</f>
        <v>0.871</v>
      </c>
      <c r="I4375">
        <f>INDEX(tb_MHDI[],MATCH(Table3[[#This Row],[city_name]],tb_MHDI[mun_uf],0),8)</f>
        <v>0.72699999999999998</v>
      </c>
      <c r="J4375">
        <f>_xlfn.NUMBERVALUE(INDEX(tb_SVI[],MATCH(Table3[[#This Row],[city_name]],tb_SVI[city_name_uf],0),8),".")</f>
        <v>0.182</v>
      </c>
      <c r="K4375">
        <f>_xlfn.NUMBERVALUE(INDEX(tb_SVI[],MATCH(Table3[[#This Row],[city_name]],tb_SVI[city_name_uf],0),9),".")</f>
        <v>0.115</v>
      </c>
      <c r="L4375">
        <f>_xlfn.NUMBERVALUE(INDEX(tb_SVI[],MATCH(Table3[[#This Row],[city_name]],tb_SVI[city_name_uf],0),10),".")</f>
        <v>0.23300000000000001</v>
      </c>
      <c r="M4375">
        <f>_xlfn.NUMBERVALUE(INDEX(tb_SVI[],MATCH(Table3[[#This Row],[city_name]],tb_SVI[city_name_uf],0),11),".")</f>
        <v>0.19800000000000001</v>
      </c>
      <c r="N4375" s="14">
        <f>_xlfn.PERCENTRANK.INC(Table3[MHDI_tot],Table3[[#This Row],[MHDI_tot]],3)</f>
        <v>0.98699999999999999</v>
      </c>
    </row>
    <row r="4376" spans="1:14" hidden="1" x14ac:dyDescent="0.2">
      <c r="A4376" t="str">
        <f>SVI!F4376</f>
        <v>Cocal do Sul/SC</v>
      </c>
      <c r="B4376" t="str">
        <f>INDEX(tb_SVI[],MATCH(Table3[[#This Row],[ibge_cod]],tb_SVI[Município],0),1)</f>
        <v>SC</v>
      </c>
      <c r="C4376" t="str">
        <f>INDEX(tb_SVI[],MATCH(Table3[[#This Row],[city_name]],tb_SVI[city_name_uf],0),3)</f>
        <v>4204251</v>
      </c>
      <c r="D4376" t="s">
        <v>22004</v>
      </c>
      <c r="E4376" s="11">
        <f>INDEX(tb_SVI[],MATCH(Table3[[#This Row],[city_name]],tb_SVI[city_name_uf],0),5)</f>
        <v>16821</v>
      </c>
      <c r="F4376">
        <f>INDEX(tb_MHDI[],MATCH(Table3[[#This Row],[city_name]],tb_MHDI[mun_uf],0),5)</f>
        <v>0.78</v>
      </c>
      <c r="G4376">
        <f>INDEX(tb_MHDI[],MATCH(Table3[[#This Row],[city_name]],tb_MHDI[mun_uf],0),6)</f>
        <v>0.747</v>
      </c>
      <c r="H4376">
        <f>INDEX(tb_MHDI[],MATCH(Table3[[#This Row],[city_name]],tb_MHDI[mun_uf],0),7)</f>
        <v>0.85899999999999999</v>
      </c>
      <c r="I4376">
        <f>INDEX(tb_MHDI[],MATCH(Table3[[#This Row],[city_name]],tb_MHDI[mun_uf],0),8)</f>
        <v>0.74</v>
      </c>
      <c r="J4376">
        <f>_xlfn.NUMBERVALUE(INDEX(tb_SVI[],MATCH(Table3[[#This Row],[city_name]],tb_SVI[city_name_uf],0),8),".")</f>
        <v>0.13600000000000001</v>
      </c>
      <c r="K4376">
        <f>_xlfn.NUMBERVALUE(INDEX(tb_SVI[],MATCH(Table3[[#This Row],[city_name]],tb_SVI[city_name_uf],0),9),".")</f>
        <v>8.9999999999999993E-3</v>
      </c>
      <c r="L4376">
        <f>_xlfn.NUMBERVALUE(INDEX(tb_SVI[],MATCH(Table3[[#This Row],[city_name]],tb_SVI[city_name_uf],0),10),".")</f>
        <v>0.20200000000000001</v>
      </c>
      <c r="M4376">
        <f>_xlfn.NUMBERVALUE(INDEX(tb_SVI[],MATCH(Table3[[#This Row],[city_name]],tb_SVI[city_name_uf],0),11),".")</f>
        <v>0.19700000000000001</v>
      </c>
      <c r="N4376" s="14">
        <f>_xlfn.PERCENTRANK.INC(Table3[MHDI_tot],Table3[[#This Row],[MHDI_tot]],3)</f>
        <v>0.97499999999999998</v>
      </c>
    </row>
    <row r="4377" spans="1:14" hidden="1" x14ac:dyDescent="0.2">
      <c r="A4377" t="str">
        <f>SVI!F4377</f>
        <v>Concórdia/SC</v>
      </c>
      <c r="B4377" t="str">
        <f>INDEX(tb_SVI[],MATCH(Table3[[#This Row],[ibge_cod]],tb_SVI[Município],0),1)</f>
        <v>SC</v>
      </c>
      <c r="C4377" t="str">
        <f>INDEX(tb_SVI[],MATCH(Table3[[#This Row],[city_name]],tb_SVI[city_name_uf],0),3)</f>
        <v>4204301</v>
      </c>
      <c r="D4377" t="s">
        <v>22005</v>
      </c>
      <c r="E4377" s="11">
        <f>INDEX(tb_SVI[],MATCH(Table3[[#This Row],[city_name]],tb_SVI[city_name_uf],0),5)</f>
        <v>75167</v>
      </c>
      <c r="F4377">
        <f>INDEX(tb_MHDI[],MATCH(Table3[[#This Row],[city_name]],tb_MHDI[mun_uf],0),5)</f>
        <v>0.8</v>
      </c>
      <c r="G4377">
        <f>INDEX(tb_MHDI[],MATCH(Table3[[#This Row],[city_name]],tb_MHDI[mun_uf],0),6)</f>
        <v>0.77700000000000002</v>
      </c>
      <c r="H4377">
        <f>INDEX(tb_MHDI[],MATCH(Table3[[#This Row],[city_name]],tb_MHDI[mun_uf],0),7)</f>
        <v>0.872</v>
      </c>
      <c r="I4377">
        <f>INDEX(tb_MHDI[],MATCH(Table3[[#This Row],[city_name]],tb_MHDI[mun_uf],0),8)</f>
        <v>0.75600000000000001</v>
      </c>
      <c r="J4377">
        <f>_xlfn.NUMBERVALUE(INDEX(tb_SVI[],MATCH(Table3[[#This Row],[city_name]],tb_SVI[city_name_uf],0),8),".")</f>
        <v>0.16300000000000001</v>
      </c>
      <c r="K4377">
        <f>_xlfn.NUMBERVALUE(INDEX(tb_SVI[],MATCH(Table3[[#This Row],[city_name]],tb_SVI[city_name_uf],0),9),".")</f>
        <v>0.114</v>
      </c>
      <c r="L4377">
        <f>_xlfn.NUMBERVALUE(INDEX(tb_SVI[],MATCH(Table3[[#This Row],[city_name]],tb_SVI[city_name_uf],0),10),".")</f>
        <v>0.19400000000000001</v>
      </c>
      <c r="M4377">
        <f>_xlfn.NUMBERVALUE(INDEX(tb_SVI[],MATCH(Table3[[#This Row],[city_name]],tb_SVI[city_name_uf],0),11),".")</f>
        <v>0.18</v>
      </c>
      <c r="N4377" s="14">
        <f>_xlfn.PERCENTRANK.INC(Table3[MHDI_tot],Table3[[#This Row],[MHDI_tot]],3)</f>
        <v>0.99199999999999999</v>
      </c>
    </row>
    <row r="4378" spans="1:14" hidden="1" x14ac:dyDescent="0.2">
      <c r="A4378" t="str">
        <f>SVI!F4378</f>
        <v>Cordilheira Alta/SC</v>
      </c>
      <c r="B4378" t="str">
        <f>INDEX(tb_SVI[],MATCH(Table3[[#This Row],[ibge_cod]],tb_SVI[Município],0),1)</f>
        <v>SC</v>
      </c>
      <c r="C4378" t="str">
        <f>INDEX(tb_SVI[],MATCH(Table3[[#This Row],[city_name]],tb_SVI[city_name_uf],0),3)</f>
        <v>4204350</v>
      </c>
      <c r="D4378" t="s">
        <v>22006</v>
      </c>
      <c r="E4378" s="11">
        <f>INDEX(tb_SVI[],MATCH(Table3[[#This Row],[city_name]],tb_SVI[city_name_uf],0),5)</f>
        <v>4520</v>
      </c>
      <c r="F4378">
        <f>INDEX(tb_MHDI[],MATCH(Table3[[#This Row],[city_name]],tb_MHDI[mun_uf],0),5)</f>
        <v>0.747</v>
      </c>
      <c r="G4378">
        <f>INDEX(tb_MHDI[],MATCH(Table3[[#This Row],[city_name]],tb_MHDI[mun_uf],0),6)</f>
        <v>0.73499999999999999</v>
      </c>
      <c r="H4378">
        <f>INDEX(tb_MHDI[],MATCH(Table3[[#This Row],[city_name]],tb_MHDI[mun_uf],0),7)</f>
        <v>0.85499999999999998</v>
      </c>
      <c r="I4378">
        <f>INDEX(tb_MHDI[],MATCH(Table3[[#This Row],[city_name]],tb_MHDI[mun_uf],0),8)</f>
        <v>0.66200000000000003</v>
      </c>
      <c r="J4378">
        <f>_xlfn.NUMBERVALUE(INDEX(tb_SVI[],MATCH(Table3[[#This Row],[city_name]],tb_SVI[city_name_uf],0),8),".")</f>
        <v>0.14399999999999999</v>
      </c>
      <c r="K4378">
        <f>_xlfn.NUMBERVALUE(INDEX(tb_SVI[],MATCH(Table3[[#This Row],[city_name]],tb_SVI[city_name_uf],0),9),".")</f>
        <v>8.5999999999999993E-2</v>
      </c>
      <c r="L4378">
        <f>_xlfn.NUMBERVALUE(INDEX(tb_SVI[],MATCH(Table3[[#This Row],[city_name]],tb_SVI[city_name_uf],0),10),".")</f>
        <v>0.20799999999999999</v>
      </c>
      <c r="M4378">
        <f>_xlfn.NUMBERVALUE(INDEX(tb_SVI[],MATCH(Table3[[#This Row],[city_name]],tb_SVI[city_name_uf],0),11),".")</f>
        <v>0.13800000000000001</v>
      </c>
      <c r="N4378" s="14">
        <f>_xlfn.PERCENTRANK.INC(Table3[MHDI_tot],Table3[[#This Row],[MHDI_tot]],3)</f>
        <v>0.88700000000000001</v>
      </c>
    </row>
    <row r="4379" spans="1:14" hidden="1" x14ac:dyDescent="0.2">
      <c r="A4379" t="str">
        <f>SVI!F4379</f>
        <v>Coronel Freitas/SC</v>
      </c>
      <c r="B4379" t="str">
        <f>INDEX(tb_SVI[],MATCH(Table3[[#This Row],[ibge_cod]],tb_SVI[Município],0),1)</f>
        <v>SC</v>
      </c>
      <c r="C4379" t="str">
        <f>INDEX(tb_SVI[],MATCH(Table3[[#This Row],[city_name]],tb_SVI[city_name_uf],0),3)</f>
        <v>4204400</v>
      </c>
      <c r="D4379" t="s">
        <v>22007</v>
      </c>
      <c r="E4379" s="11">
        <f>INDEX(tb_SVI[],MATCH(Table3[[#This Row],[city_name]],tb_SVI[city_name_uf],0),5)</f>
        <v>9940</v>
      </c>
      <c r="F4379">
        <f>INDEX(tb_MHDI[],MATCH(Table3[[#This Row],[city_name]],tb_MHDI[mun_uf],0),5)</f>
        <v>0.74399999999999999</v>
      </c>
      <c r="G4379">
        <f>INDEX(tb_MHDI[],MATCH(Table3[[#This Row],[city_name]],tb_MHDI[mun_uf],0),6)</f>
        <v>0.73199999999999998</v>
      </c>
      <c r="H4379">
        <f>INDEX(tb_MHDI[],MATCH(Table3[[#This Row],[city_name]],tb_MHDI[mun_uf],0),7)</f>
        <v>0.86</v>
      </c>
      <c r="I4379">
        <f>INDEX(tb_MHDI[],MATCH(Table3[[#This Row],[city_name]],tb_MHDI[mun_uf],0),8)</f>
        <v>0.65300000000000002</v>
      </c>
      <c r="J4379">
        <f>_xlfn.NUMBERVALUE(INDEX(tb_SVI[],MATCH(Table3[[#This Row],[city_name]],tb_SVI[city_name_uf],0),8),".")</f>
        <v>0.19700000000000001</v>
      </c>
      <c r="K4379">
        <f>_xlfn.NUMBERVALUE(INDEX(tb_SVI[],MATCH(Table3[[#This Row],[city_name]],tb_SVI[city_name_uf],0),9),".")</f>
        <v>8.3000000000000004E-2</v>
      </c>
      <c r="L4379">
        <f>_xlfn.NUMBERVALUE(INDEX(tb_SVI[],MATCH(Table3[[#This Row],[city_name]],tb_SVI[city_name_uf],0),10),".")</f>
        <v>0.26500000000000001</v>
      </c>
      <c r="M4379">
        <f>_xlfn.NUMBERVALUE(INDEX(tb_SVI[],MATCH(Table3[[#This Row],[city_name]],tb_SVI[city_name_uf],0),11),".")</f>
        <v>0.24399999999999999</v>
      </c>
      <c r="N4379" s="14">
        <f>_xlfn.PERCENTRANK.INC(Table3[MHDI_tot],Table3[[#This Row],[MHDI_tot]],3)</f>
        <v>0.875</v>
      </c>
    </row>
    <row r="4380" spans="1:14" hidden="1" x14ac:dyDescent="0.2">
      <c r="A4380" t="str">
        <f>SVI!F4380</f>
        <v>Coronel Martins/SC</v>
      </c>
      <c r="B4380" t="str">
        <f>INDEX(tb_SVI[],MATCH(Table3[[#This Row],[ibge_cod]],tb_SVI[Município],0),1)</f>
        <v>SC</v>
      </c>
      <c r="C4380" t="str">
        <f>INDEX(tb_SVI[],MATCH(Table3[[#This Row],[city_name]],tb_SVI[city_name_uf],0),3)</f>
        <v>4204459</v>
      </c>
      <c r="D4380" t="s">
        <v>22008</v>
      </c>
      <c r="E4380" s="11">
        <f>INDEX(tb_SVI[],MATCH(Table3[[#This Row],[city_name]],tb_SVI[city_name_uf],0),5)</f>
        <v>2555</v>
      </c>
      <c r="F4380">
        <f>INDEX(tb_MHDI[],MATCH(Table3[[#This Row],[city_name]],tb_MHDI[mun_uf],0),5)</f>
        <v>0.69599999999999995</v>
      </c>
      <c r="G4380">
        <f>INDEX(tb_MHDI[],MATCH(Table3[[#This Row],[city_name]],tb_MHDI[mun_uf],0),6)</f>
        <v>0.67800000000000005</v>
      </c>
      <c r="H4380">
        <f>INDEX(tb_MHDI[],MATCH(Table3[[#This Row],[city_name]],tb_MHDI[mun_uf],0),7)</f>
        <v>0.81599999999999995</v>
      </c>
      <c r="I4380">
        <f>INDEX(tb_MHDI[],MATCH(Table3[[#This Row],[city_name]],tb_MHDI[mun_uf],0),8)</f>
        <v>0.60899999999999999</v>
      </c>
      <c r="J4380">
        <f>_xlfn.NUMBERVALUE(INDEX(tb_SVI[],MATCH(Table3[[#This Row],[city_name]],tb_SVI[city_name_uf],0),8),".")</f>
        <v>0.32800000000000001</v>
      </c>
      <c r="K4380">
        <f>_xlfn.NUMBERVALUE(INDEX(tb_SVI[],MATCH(Table3[[#This Row],[city_name]],tb_SVI[city_name_uf],0),9),".")</f>
        <v>0.314</v>
      </c>
      <c r="L4380">
        <f>_xlfn.NUMBERVALUE(INDEX(tb_SVI[],MATCH(Table3[[#This Row],[city_name]],tb_SVI[city_name_uf],0),10),".")</f>
        <v>0.247</v>
      </c>
      <c r="M4380">
        <f>_xlfn.NUMBERVALUE(INDEX(tb_SVI[],MATCH(Table3[[#This Row],[city_name]],tb_SVI[city_name_uf],0),11),".")</f>
        <v>0.42199999999999999</v>
      </c>
      <c r="N4380" s="14">
        <f>_xlfn.PERCENTRANK.INC(Table3[MHDI_tot],Table3[[#This Row],[MHDI_tot]],3)</f>
        <v>0.63</v>
      </c>
    </row>
    <row r="4381" spans="1:14" hidden="1" x14ac:dyDescent="0.2">
      <c r="A4381" t="str">
        <f>SVI!F4381</f>
        <v>Correia Pinto/SC</v>
      </c>
      <c r="B4381" t="str">
        <f>INDEX(tb_SVI[],MATCH(Table3[[#This Row],[ibge_cod]],tb_SVI[Município],0),1)</f>
        <v>SC</v>
      </c>
      <c r="C4381" t="str">
        <f>INDEX(tb_SVI[],MATCH(Table3[[#This Row],[city_name]],tb_SVI[city_name_uf],0),3)</f>
        <v>4204558</v>
      </c>
      <c r="D4381" t="s">
        <v>22009</v>
      </c>
      <c r="E4381" s="11">
        <f>INDEX(tb_SVI[],MATCH(Table3[[#This Row],[city_name]],tb_SVI[city_name_uf],0),5)</f>
        <v>12553</v>
      </c>
      <c r="F4381">
        <f>INDEX(tb_MHDI[],MATCH(Table3[[#This Row],[city_name]],tb_MHDI[mun_uf],0),5)</f>
        <v>0.70199999999999996</v>
      </c>
      <c r="G4381">
        <f>INDEX(tb_MHDI[],MATCH(Table3[[#This Row],[city_name]],tb_MHDI[mun_uf],0),6)</f>
        <v>0.70099999999999996</v>
      </c>
      <c r="H4381">
        <f>INDEX(tb_MHDI[],MATCH(Table3[[#This Row],[city_name]],tb_MHDI[mun_uf],0),7)</f>
        <v>0.80400000000000005</v>
      </c>
      <c r="I4381">
        <f>INDEX(tb_MHDI[],MATCH(Table3[[#This Row],[city_name]],tb_MHDI[mun_uf],0),8)</f>
        <v>0.61399999999999999</v>
      </c>
      <c r="J4381">
        <f>_xlfn.NUMBERVALUE(INDEX(tb_SVI[],MATCH(Table3[[#This Row],[city_name]],tb_SVI[city_name_uf],0),8),".")</f>
        <v>0.32600000000000001</v>
      </c>
      <c r="K4381">
        <f>_xlfn.NUMBERVALUE(INDEX(tb_SVI[],MATCH(Table3[[#This Row],[city_name]],tb_SVI[city_name_uf],0),9),".")</f>
        <v>0.32200000000000001</v>
      </c>
      <c r="L4381">
        <f>_xlfn.NUMBERVALUE(INDEX(tb_SVI[],MATCH(Table3[[#This Row],[city_name]],tb_SVI[city_name_uf],0),10),".")</f>
        <v>0.33200000000000002</v>
      </c>
      <c r="M4381">
        <f>_xlfn.NUMBERVALUE(INDEX(tb_SVI[],MATCH(Table3[[#This Row],[city_name]],tb_SVI[city_name_uf],0),11),".")</f>
        <v>0.32300000000000001</v>
      </c>
      <c r="N4381" s="14">
        <f>_xlfn.PERCENTRANK.INC(Table3[MHDI_tot],Table3[[#This Row],[MHDI_tot]],3)</f>
        <v>0.66400000000000003</v>
      </c>
    </row>
    <row r="4382" spans="1:14" hidden="1" x14ac:dyDescent="0.2">
      <c r="A4382" t="str">
        <f>SVI!F4382</f>
        <v>Corupá/SC</v>
      </c>
      <c r="B4382" t="str">
        <f>INDEX(tb_SVI[],MATCH(Table3[[#This Row],[ibge_cod]],tb_SVI[Município],0),1)</f>
        <v>SC</v>
      </c>
      <c r="C4382" t="str">
        <f>INDEX(tb_SVI[],MATCH(Table3[[#This Row],[city_name]],tb_SVI[city_name_uf],0),3)</f>
        <v>4204509</v>
      </c>
      <c r="D4382" t="s">
        <v>22010</v>
      </c>
      <c r="E4382" s="11">
        <f>INDEX(tb_SVI[],MATCH(Table3[[#This Row],[city_name]],tb_SVI[city_name_uf],0),5)</f>
        <v>16107</v>
      </c>
      <c r="F4382">
        <f>INDEX(tb_MHDI[],MATCH(Table3[[#This Row],[city_name]],tb_MHDI[mun_uf],0),5)</f>
        <v>0.78</v>
      </c>
      <c r="G4382">
        <f>INDEX(tb_MHDI[],MATCH(Table3[[#This Row],[city_name]],tb_MHDI[mun_uf],0),6)</f>
        <v>0.76800000000000002</v>
      </c>
      <c r="H4382">
        <f>INDEX(tb_MHDI[],MATCH(Table3[[#This Row],[city_name]],tb_MHDI[mun_uf],0),7)</f>
        <v>0.873</v>
      </c>
      <c r="I4382">
        <f>INDEX(tb_MHDI[],MATCH(Table3[[#This Row],[city_name]],tb_MHDI[mun_uf],0),8)</f>
        <v>0.70699999999999996</v>
      </c>
      <c r="J4382">
        <f>_xlfn.NUMBERVALUE(INDEX(tb_SVI[],MATCH(Table3[[#This Row],[city_name]],tb_SVI[city_name_uf],0),8),".")</f>
        <v>0.13700000000000001</v>
      </c>
      <c r="K4382">
        <f>_xlfn.NUMBERVALUE(INDEX(tb_SVI[],MATCH(Table3[[#This Row],[city_name]],tb_SVI[city_name_uf],0),9),".")</f>
        <v>2.9000000000000001E-2</v>
      </c>
      <c r="L4382">
        <f>_xlfn.NUMBERVALUE(INDEX(tb_SVI[],MATCH(Table3[[#This Row],[city_name]],tb_SVI[city_name_uf],0),10),".")</f>
        <v>0.224</v>
      </c>
      <c r="M4382">
        <f>_xlfn.NUMBERVALUE(INDEX(tb_SVI[],MATCH(Table3[[#This Row],[city_name]],tb_SVI[city_name_uf],0),11),".")</f>
        <v>0.157</v>
      </c>
      <c r="N4382" s="14">
        <f>_xlfn.PERCENTRANK.INC(Table3[MHDI_tot],Table3[[#This Row],[MHDI_tot]],3)</f>
        <v>0.97499999999999998</v>
      </c>
    </row>
    <row r="4383" spans="1:14" hidden="1" x14ac:dyDescent="0.2">
      <c r="A4383" t="str">
        <f>SVI!F4383</f>
        <v>Criciúma/SC</v>
      </c>
      <c r="B4383" t="str">
        <f>INDEX(tb_SVI[],MATCH(Table3[[#This Row],[ibge_cod]],tb_SVI[Município],0),1)</f>
        <v>SC</v>
      </c>
      <c r="C4383" t="str">
        <f>INDEX(tb_SVI[],MATCH(Table3[[#This Row],[city_name]],tb_SVI[city_name_uf],0),3)</f>
        <v>4204608</v>
      </c>
      <c r="D4383" t="s">
        <v>22011</v>
      </c>
      <c r="E4383" s="11">
        <f>INDEX(tb_SVI[],MATCH(Table3[[#This Row],[city_name]],tb_SVI[city_name_uf],0),5)</f>
        <v>217311</v>
      </c>
      <c r="F4383">
        <f>INDEX(tb_MHDI[],MATCH(Table3[[#This Row],[city_name]],tb_MHDI[mun_uf],0),5)</f>
        <v>0.78800000000000003</v>
      </c>
      <c r="G4383">
        <f>INDEX(tb_MHDI[],MATCH(Table3[[#This Row],[city_name]],tb_MHDI[mun_uf],0),6)</f>
        <v>0.78600000000000003</v>
      </c>
      <c r="H4383">
        <f>INDEX(tb_MHDI[],MATCH(Table3[[#This Row],[city_name]],tb_MHDI[mun_uf],0),7)</f>
        <v>0.84599999999999997</v>
      </c>
      <c r="I4383">
        <f>INDEX(tb_MHDI[],MATCH(Table3[[#This Row],[city_name]],tb_MHDI[mun_uf],0),8)</f>
        <v>0.73699999999999999</v>
      </c>
      <c r="J4383">
        <f>_xlfn.NUMBERVALUE(INDEX(tb_SVI[],MATCH(Table3[[#This Row],[city_name]],tb_SVI[city_name_uf],0),8),".")</f>
        <v>0.14799999999999999</v>
      </c>
      <c r="K4383">
        <f>_xlfn.NUMBERVALUE(INDEX(tb_SVI[],MATCH(Table3[[#This Row],[city_name]],tb_SVI[city_name_uf],0),9),".")</f>
        <v>0.06</v>
      </c>
      <c r="L4383">
        <f>_xlfn.NUMBERVALUE(INDEX(tb_SVI[],MATCH(Table3[[#This Row],[city_name]],tb_SVI[city_name_uf],0),10),".")</f>
        <v>0.22600000000000001</v>
      </c>
      <c r="M4383">
        <f>_xlfn.NUMBERVALUE(INDEX(tb_SVI[],MATCH(Table3[[#This Row],[city_name]],tb_SVI[city_name_uf],0),11),".")</f>
        <v>0.157</v>
      </c>
      <c r="N4383" s="14">
        <f>_xlfn.PERCENTRANK.INC(Table3[MHDI_tot],Table3[[#This Row],[MHDI_tot]],3)</f>
        <v>0.98499999999999999</v>
      </c>
    </row>
    <row r="4384" spans="1:14" hidden="1" x14ac:dyDescent="0.2">
      <c r="A4384" t="str">
        <f>SVI!F4384</f>
        <v>Cunha Porã/SC</v>
      </c>
      <c r="B4384" t="str">
        <f>INDEX(tb_SVI[],MATCH(Table3[[#This Row],[ibge_cod]],tb_SVI[Município],0),1)</f>
        <v>SC</v>
      </c>
      <c r="C4384" t="str">
        <f>INDEX(tb_SVI[],MATCH(Table3[[#This Row],[city_name]],tb_SVI[city_name_uf],0),3)</f>
        <v>4204707</v>
      </c>
      <c r="D4384" t="s">
        <v>22012</v>
      </c>
      <c r="E4384" s="11">
        <f>INDEX(tb_SVI[],MATCH(Table3[[#This Row],[city_name]],tb_SVI[city_name_uf],0),5)</f>
        <v>11118</v>
      </c>
      <c r="F4384">
        <f>INDEX(tb_MHDI[],MATCH(Table3[[#This Row],[city_name]],tb_MHDI[mun_uf],0),5)</f>
        <v>0.74199999999999999</v>
      </c>
      <c r="G4384">
        <f>INDEX(tb_MHDI[],MATCH(Table3[[#This Row],[city_name]],tb_MHDI[mun_uf],0),6)</f>
        <v>0.74399999999999999</v>
      </c>
      <c r="H4384">
        <f>INDEX(tb_MHDI[],MATCH(Table3[[#This Row],[city_name]],tb_MHDI[mun_uf],0),7)</f>
        <v>0.80400000000000005</v>
      </c>
      <c r="I4384">
        <f>INDEX(tb_MHDI[],MATCH(Table3[[#This Row],[city_name]],tb_MHDI[mun_uf],0),8)</f>
        <v>0.68200000000000005</v>
      </c>
      <c r="J4384">
        <f>_xlfn.NUMBERVALUE(INDEX(tb_SVI[],MATCH(Table3[[#This Row],[city_name]],tb_SVI[city_name_uf],0),8),".")</f>
        <v>0.19400000000000001</v>
      </c>
      <c r="K4384">
        <f>_xlfn.NUMBERVALUE(INDEX(tb_SVI[],MATCH(Table3[[#This Row],[city_name]],tb_SVI[city_name_uf],0),9),".")</f>
        <v>8.4000000000000005E-2</v>
      </c>
      <c r="L4384">
        <f>_xlfn.NUMBERVALUE(INDEX(tb_SVI[],MATCH(Table3[[#This Row],[city_name]],tb_SVI[city_name_uf],0),10),".")</f>
        <v>0.18</v>
      </c>
      <c r="M4384">
        <f>_xlfn.NUMBERVALUE(INDEX(tb_SVI[],MATCH(Table3[[#This Row],[city_name]],tb_SVI[city_name_uf],0),11),".")</f>
        <v>0.31900000000000001</v>
      </c>
      <c r="N4384" s="14">
        <f>_xlfn.PERCENTRANK.INC(Table3[MHDI_tot],Table3[[#This Row],[MHDI_tot]],3)</f>
        <v>0.86599999999999999</v>
      </c>
    </row>
    <row r="4385" spans="1:14" hidden="1" x14ac:dyDescent="0.2">
      <c r="A4385" t="str">
        <f>SVI!F4385</f>
        <v>Cunhataí/SC</v>
      </c>
      <c r="B4385" t="str">
        <f>INDEX(tb_SVI[],MATCH(Table3[[#This Row],[ibge_cod]],tb_SVI[Município],0),1)</f>
        <v>SC</v>
      </c>
      <c r="C4385" t="str">
        <f>INDEX(tb_SVI[],MATCH(Table3[[#This Row],[city_name]],tb_SVI[city_name_uf],0),3)</f>
        <v>4204756</v>
      </c>
      <c r="D4385" t="s">
        <v>22013</v>
      </c>
      <c r="E4385" s="11">
        <f>INDEX(tb_SVI[],MATCH(Table3[[#This Row],[city_name]],tb_SVI[city_name_uf],0),5)</f>
        <v>1967</v>
      </c>
      <c r="F4385">
        <f>INDEX(tb_MHDI[],MATCH(Table3[[#This Row],[city_name]],tb_MHDI[mun_uf],0),5)</f>
        <v>0.754</v>
      </c>
      <c r="G4385">
        <f>INDEX(tb_MHDI[],MATCH(Table3[[#This Row],[city_name]],tb_MHDI[mun_uf],0),6)</f>
        <v>0.77700000000000002</v>
      </c>
      <c r="H4385">
        <f>INDEX(tb_MHDI[],MATCH(Table3[[#This Row],[city_name]],tb_MHDI[mun_uf],0),7)</f>
        <v>0.88600000000000001</v>
      </c>
      <c r="I4385">
        <f>INDEX(tb_MHDI[],MATCH(Table3[[#This Row],[city_name]],tb_MHDI[mun_uf],0),8)</f>
        <v>0.623</v>
      </c>
      <c r="J4385">
        <f>_xlfn.NUMBERVALUE(INDEX(tb_SVI[],MATCH(Table3[[#This Row],[city_name]],tb_SVI[city_name_uf],0),8),".")</f>
        <v>0.193</v>
      </c>
      <c r="K4385">
        <f>_xlfn.NUMBERVALUE(INDEX(tb_SVI[],MATCH(Table3[[#This Row],[city_name]],tb_SVI[city_name_uf],0),9),".")</f>
        <v>0.03</v>
      </c>
      <c r="L4385">
        <f>_xlfn.NUMBERVALUE(INDEX(tb_SVI[],MATCH(Table3[[#This Row],[city_name]],tb_SVI[city_name_uf],0),10),".")</f>
        <v>0.254</v>
      </c>
      <c r="M4385">
        <f>_xlfn.NUMBERVALUE(INDEX(tb_SVI[],MATCH(Table3[[#This Row],[city_name]],tb_SVI[city_name_uf],0),11),".")</f>
        <v>0.29399999999999998</v>
      </c>
      <c r="N4385" s="14">
        <f>_xlfn.PERCENTRANK.INC(Table3[MHDI_tot],Table3[[#This Row],[MHDI_tot]],3)</f>
        <v>0.91200000000000003</v>
      </c>
    </row>
    <row r="4386" spans="1:14" hidden="1" x14ac:dyDescent="0.2">
      <c r="A4386" t="str">
        <f>SVI!F4386</f>
        <v>Curitibanos/SC</v>
      </c>
      <c r="B4386" t="str">
        <f>INDEX(tb_SVI[],MATCH(Table3[[#This Row],[ibge_cod]],tb_SVI[Município],0),1)</f>
        <v>SC</v>
      </c>
      <c r="C4386" t="str">
        <f>INDEX(tb_SVI[],MATCH(Table3[[#This Row],[city_name]],tb_SVI[city_name_uf],0),3)</f>
        <v>4204806</v>
      </c>
      <c r="D4386" t="s">
        <v>22014</v>
      </c>
      <c r="E4386" s="11">
        <f>INDEX(tb_SVI[],MATCH(Table3[[#This Row],[city_name]],tb_SVI[city_name_uf],0),5)</f>
        <v>39893</v>
      </c>
      <c r="F4386">
        <f>INDEX(tb_MHDI[],MATCH(Table3[[#This Row],[city_name]],tb_MHDI[mun_uf],0),5)</f>
        <v>0.72099999999999997</v>
      </c>
      <c r="G4386">
        <f>INDEX(tb_MHDI[],MATCH(Table3[[#This Row],[city_name]],tb_MHDI[mun_uf],0),6)</f>
        <v>0.71599999999999997</v>
      </c>
      <c r="H4386">
        <f>INDEX(tb_MHDI[],MATCH(Table3[[#This Row],[city_name]],tb_MHDI[mun_uf],0),7)</f>
        <v>0.84599999999999997</v>
      </c>
      <c r="I4386">
        <f>INDEX(tb_MHDI[],MATCH(Table3[[#This Row],[city_name]],tb_MHDI[mun_uf],0),8)</f>
        <v>0.62</v>
      </c>
      <c r="J4386">
        <f>_xlfn.NUMBERVALUE(INDEX(tb_SVI[],MATCH(Table3[[#This Row],[city_name]],tb_SVI[city_name_uf],0),8),".")</f>
        <v>0.23400000000000001</v>
      </c>
      <c r="K4386">
        <f>_xlfn.NUMBERVALUE(INDEX(tb_SVI[],MATCH(Table3[[#This Row],[city_name]],tb_SVI[city_name_uf],0),9),".")</f>
        <v>0.08</v>
      </c>
      <c r="L4386">
        <f>_xlfn.NUMBERVALUE(INDEX(tb_SVI[],MATCH(Table3[[#This Row],[city_name]],tb_SVI[city_name_uf],0),10),".")</f>
        <v>0.36</v>
      </c>
      <c r="M4386">
        <f>_xlfn.NUMBERVALUE(INDEX(tb_SVI[],MATCH(Table3[[#This Row],[city_name]],tb_SVI[city_name_uf],0),11),".")</f>
        <v>0.26100000000000001</v>
      </c>
      <c r="N4386" s="14">
        <f>_xlfn.PERCENTRANK.INC(Table3[MHDI_tot],Table3[[#This Row],[MHDI_tot]],3)</f>
        <v>0.76600000000000001</v>
      </c>
    </row>
    <row r="4387" spans="1:14" hidden="1" x14ac:dyDescent="0.2">
      <c r="A4387" t="str">
        <f>SVI!F4387</f>
        <v>Descanso/SC</v>
      </c>
      <c r="B4387" t="str">
        <f>INDEX(tb_SVI[],MATCH(Table3[[#This Row],[ibge_cod]],tb_SVI[Município],0),1)</f>
        <v>SC</v>
      </c>
      <c r="C4387" t="str">
        <f>INDEX(tb_SVI[],MATCH(Table3[[#This Row],[city_name]],tb_SVI[city_name_uf],0),3)</f>
        <v>4204905</v>
      </c>
      <c r="D4387" t="s">
        <v>22015</v>
      </c>
      <c r="E4387" s="11">
        <f>INDEX(tb_SVI[],MATCH(Table3[[#This Row],[city_name]],tb_SVI[city_name_uf],0),5)</f>
        <v>8192</v>
      </c>
      <c r="F4387">
        <f>INDEX(tb_MHDI[],MATCH(Table3[[#This Row],[city_name]],tb_MHDI[mun_uf],0),5)</f>
        <v>0.74299999999999999</v>
      </c>
      <c r="G4387">
        <f>INDEX(tb_MHDI[],MATCH(Table3[[#This Row],[city_name]],tb_MHDI[mun_uf],0),6)</f>
        <v>0.74099999999999999</v>
      </c>
      <c r="H4387">
        <f>INDEX(tb_MHDI[],MATCH(Table3[[#This Row],[city_name]],tb_MHDI[mun_uf],0),7)</f>
        <v>0.85399999999999998</v>
      </c>
      <c r="I4387">
        <f>INDEX(tb_MHDI[],MATCH(Table3[[#This Row],[city_name]],tb_MHDI[mun_uf],0),8)</f>
        <v>0.64700000000000002</v>
      </c>
      <c r="J4387">
        <f>_xlfn.NUMBERVALUE(INDEX(tb_SVI[],MATCH(Table3[[#This Row],[city_name]],tb_SVI[city_name_uf],0),8),".")</f>
        <v>0.23899999999999999</v>
      </c>
      <c r="K4387">
        <f>_xlfn.NUMBERVALUE(INDEX(tb_SVI[],MATCH(Table3[[#This Row],[city_name]],tb_SVI[city_name_uf],0),9),".")</f>
        <v>0.126</v>
      </c>
      <c r="L4387">
        <f>_xlfn.NUMBERVALUE(INDEX(tb_SVI[],MATCH(Table3[[#This Row],[city_name]],tb_SVI[city_name_uf],0),10),".")</f>
        <v>0.20699999999999999</v>
      </c>
      <c r="M4387">
        <f>_xlfn.NUMBERVALUE(INDEX(tb_SVI[],MATCH(Table3[[#This Row],[city_name]],tb_SVI[city_name_uf],0),11),".")</f>
        <v>0.38400000000000001</v>
      </c>
      <c r="N4387" s="14">
        <f>_xlfn.PERCENTRANK.INC(Table3[MHDI_tot],Table3[[#This Row],[MHDI_tot]],3)</f>
        <v>0.871</v>
      </c>
    </row>
    <row r="4388" spans="1:14" hidden="1" x14ac:dyDescent="0.2">
      <c r="A4388" t="str">
        <f>SVI!F4388</f>
        <v>Dionísio Cerqueira/SC</v>
      </c>
      <c r="B4388" t="str">
        <f>INDEX(tb_SVI[],MATCH(Table3[[#This Row],[ibge_cod]],tb_SVI[Município],0),1)</f>
        <v>SC</v>
      </c>
      <c r="C4388" t="str">
        <f>INDEX(tb_SVI[],MATCH(Table3[[#This Row],[city_name]],tb_SVI[city_name_uf],0),3)</f>
        <v>4205001</v>
      </c>
      <c r="D4388" t="s">
        <v>22016</v>
      </c>
      <c r="E4388" s="11">
        <f>INDEX(tb_SVI[],MATCH(Table3[[#This Row],[city_name]],tb_SVI[city_name_uf],0),5)</f>
        <v>15545</v>
      </c>
      <c r="F4388">
        <f>INDEX(tb_MHDI[],MATCH(Table3[[#This Row],[city_name]],tb_MHDI[mun_uf],0),5)</f>
        <v>0.70599999999999996</v>
      </c>
      <c r="G4388">
        <f>INDEX(tb_MHDI[],MATCH(Table3[[#This Row],[city_name]],tb_MHDI[mun_uf],0),6)</f>
        <v>0.70299999999999996</v>
      </c>
      <c r="H4388">
        <f>INDEX(tb_MHDI[],MATCH(Table3[[#This Row],[city_name]],tb_MHDI[mun_uf],0),7)</f>
        <v>0.82</v>
      </c>
      <c r="I4388">
        <f>INDEX(tb_MHDI[],MATCH(Table3[[#This Row],[city_name]],tb_MHDI[mun_uf],0),8)</f>
        <v>0.61</v>
      </c>
      <c r="J4388">
        <f>_xlfn.NUMBERVALUE(INDEX(tb_SVI[],MATCH(Table3[[#This Row],[city_name]],tb_SVI[city_name_uf],0),8),".")</f>
        <v>0.28299999999999997</v>
      </c>
      <c r="K4388">
        <f>_xlfn.NUMBERVALUE(INDEX(tb_SVI[],MATCH(Table3[[#This Row],[city_name]],tb_SVI[city_name_uf],0),9),".")</f>
        <v>8.5000000000000006E-2</v>
      </c>
      <c r="L4388">
        <f>_xlfn.NUMBERVALUE(INDEX(tb_SVI[],MATCH(Table3[[#This Row],[city_name]],tb_SVI[city_name_uf],0),10),".")</f>
        <v>0.433</v>
      </c>
      <c r="M4388">
        <f>_xlfn.NUMBERVALUE(INDEX(tb_SVI[],MATCH(Table3[[#This Row],[city_name]],tb_SVI[city_name_uf],0),11),".")</f>
        <v>0.33</v>
      </c>
      <c r="N4388" s="14">
        <f>_xlfn.PERCENTRANK.INC(Table3[MHDI_tot],Table3[[#This Row],[MHDI_tot]],3)</f>
        <v>0.68400000000000005</v>
      </c>
    </row>
    <row r="4389" spans="1:14" hidden="1" x14ac:dyDescent="0.2">
      <c r="A4389" t="str">
        <f>SVI!F4389</f>
        <v>Dona Emma/SC</v>
      </c>
      <c r="B4389" t="str">
        <f>INDEX(tb_SVI[],MATCH(Table3[[#This Row],[ibge_cod]],tb_SVI[Município],0),1)</f>
        <v>SC</v>
      </c>
      <c r="C4389" t="str">
        <f>INDEX(tb_SVI[],MATCH(Table3[[#This Row],[city_name]],tb_SVI[city_name_uf],0),3)</f>
        <v>4205100</v>
      </c>
      <c r="D4389" t="s">
        <v>22017</v>
      </c>
      <c r="E4389" s="11">
        <f>INDEX(tb_SVI[],MATCH(Table3[[#This Row],[city_name]],tb_SVI[city_name_uf],0),5)</f>
        <v>4186</v>
      </c>
      <c r="F4389">
        <f>INDEX(tb_MHDI[],MATCH(Table3[[#This Row],[city_name]],tb_MHDI[mun_uf],0),5)</f>
        <v>0.74199999999999999</v>
      </c>
      <c r="G4389">
        <f>INDEX(tb_MHDI[],MATCH(Table3[[#This Row],[city_name]],tb_MHDI[mun_uf],0),6)</f>
        <v>0.76200000000000001</v>
      </c>
      <c r="H4389">
        <f>INDEX(tb_MHDI[],MATCH(Table3[[#This Row],[city_name]],tb_MHDI[mun_uf],0),7)</f>
        <v>0.86199999999999999</v>
      </c>
      <c r="I4389">
        <f>INDEX(tb_MHDI[],MATCH(Table3[[#This Row],[city_name]],tb_MHDI[mun_uf],0),8)</f>
        <v>0.622</v>
      </c>
      <c r="J4389">
        <f>_xlfn.NUMBERVALUE(INDEX(tb_SVI[],MATCH(Table3[[#This Row],[city_name]],tb_SVI[city_name_uf],0),8),".")</f>
        <v>0.17100000000000001</v>
      </c>
      <c r="K4389">
        <f>_xlfn.NUMBERVALUE(INDEX(tb_SVI[],MATCH(Table3[[#This Row],[city_name]],tb_SVI[city_name_uf],0),9),".")</f>
        <v>5.0000000000000001E-3</v>
      </c>
      <c r="L4389">
        <f>_xlfn.NUMBERVALUE(INDEX(tb_SVI[],MATCH(Table3[[#This Row],[city_name]],tb_SVI[city_name_uf],0),10),".")</f>
        <v>0.21099999999999999</v>
      </c>
      <c r="M4389">
        <f>_xlfn.NUMBERVALUE(INDEX(tb_SVI[],MATCH(Table3[[#This Row],[city_name]],tb_SVI[city_name_uf],0),11),".")</f>
        <v>0.29599999999999999</v>
      </c>
      <c r="N4389" s="14">
        <f>_xlfn.PERCENTRANK.INC(Table3[MHDI_tot],Table3[[#This Row],[MHDI_tot]],3)</f>
        <v>0.86599999999999999</v>
      </c>
    </row>
    <row r="4390" spans="1:14" hidden="1" x14ac:dyDescent="0.2">
      <c r="A4390" t="str">
        <f>SVI!F4390</f>
        <v>Doutor Pedrinho/SC</v>
      </c>
      <c r="B4390" t="str">
        <f>INDEX(tb_SVI[],MATCH(Table3[[#This Row],[ibge_cod]],tb_SVI[Município],0),1)</f>
        <v>SC</v>
      </c>
      <c r="C4390" t="str">
        <f>INDEX(tb_SVI[],MATCH(Table3[[#This Row],[city_name]],tb_SVI[city_name_uf],0),3)</f>
        <v>4205159</v>
      </c>
      <c r="D4390" t="s">
        <v>22018</v>
      </c>
      <c r="E4390" s="11">
        <f>INDEX(tb_SVI[],MATCH(Table3[[#This Row],[city_name]],tb_SVI[city_name_uf],0),5)</f>
        <v>4115</v>
      </c>
      <c r="F4390">
        <f>INDEX(tb_MHDI[],MATCH(Table3[[#This Row],[city_name]],tb_MHDI[mun_uf],0),5)</f>
        <v>0.71599999999999997</v>
      </c>
      <c r="G4390">
        <f>INDEX(tb_MHDI[],MATCH(Table3[[#This Row],[city_name]],tb_MHDI[mun_uf],0),6)</f>
        <v>0.71399999999999997</v>
      </c>
      <c r="H4390">
        <f>INDEX(tb_MHDI[],MATCH(Table3[[#This Row],[city_name]],tb_MHDI[mun_uf],0),7)</f>
        <v>0.84299999999999997</v>
      </c>
      <c r="I4390">
        <f>INDEX(tb_MHDI[],MATCH(Table3[[#This Row],[city_name]],tb_MHDI[mun_uf],0),8)</f>
        <v>0.60899999999999999</v>
      </c>
      <c r="J4390">
        <f>_xlfn.NUMBERVALUE(INDEX(tb_SVI[],MATCH(Table3[[#This Row],[city_name]],tb_SVI[city_name_uf],0),8),".")</f>
        <v>0.192</v>
      </c>
      <c r="K4390">
        <f>_xlfn.NUMBERVALUE(INDEX(tb_SVI[],MATCH(Table3[[#This Row],[city_name]],tb_SVI[city_name_uf],0),9),".")</f>
        <v>0.16400000000000001</v>
      </c>
      <c r="L4390">
        <f>_xlfn.NUMBERVALUE(INDEX(tb_SVI[],MATCH(Table3[[#This Row],[city_name]],tb_SVI[city_name_uf],0),10),".")</f>
        <v>0.26400000000000001</v>
      </c>
      <c r="M4390">
        <f>_xlfn.NUMBERVALUE(INDEX(tb_SVI[],MATCH(Table3[[#This Row],[city_name]],tb_SVI[city_name_uf],0),11),".")</f>
        <v>0.14899999999999999</v>
      </c>
      <c r="N4390" s="14">
        <f>_xlfn.PERCENTRANK.INC(Table3[MHDI_tot],Table3[[#This Row],[MHDI_tot]],3)</f>
        <v>0.73899999999999999</v>
      </c>
    </row>
    <row r="4391" spans="1:14" hidden="1" x14ac:dyDescent="0.2">
      <c r="A4391" t="str">
        <f>SVI!F4391</f>
        <v>Entre Rios/SC</v>
      </c>
      <c r="B4391" t="str">
        <f>INDEX(tb_SVI[],MATCH(Table3[[#This Row],[ibge_cod]],tb_SVI[Município],0),1)</f>
        <v>SC</v>
      </c>
      <c r="C4391" t="str">
        <f>INDEX(tb_SVI[],MATCH(Table3[[#This Row],[city_name]],tb_SVI[city_name_uf],0),3)</f>
        <v>4205175</v>
      </c>
      <c r="D4391" t="s">
        <v>22019</v>
      </c>
      <c r="E4391" s="11">
        <f>INDEX(tb_SVI[],MATCH(Table3[[#This Row],[city_name]],tb_SVI[city_name_uf],0),5)</f>
        <v>3218</v>
      </c>
      <c r="F4391">
        <f>INDEX(tb_MHDI[],MATCH(Table3[[#This Row],[city_name]],tb_MHDI[mun_uf],0),5)</f>
        <v>0.65700000000000003</v>
      </c>
      <c r="G4391">
        <f>INDEX(tb_MHDI[],MATCH(Table3[[#This Row],[city_name]],tb_MHDI[mun_uf],0),6)</f>
        <v>0.63800000000000001</v>
      </c>
      <c r="H4391">
        <f>INDEX(tb_MHDI[],MATCH(Table3[[#This Row],[city_name]],tb_MHDI[mun_uf],0),7)</f>
        <v>0.80800000000000005</v>
      </c>
      <c r="I4391">
        <f>INDEX(tb_MHDI[],MATCH(Table3[[#This Row],[city_name]],tb_MHDI[mun_uf],0),8)</f>
        <v>0.55000000000000004</v>
      </c>
      <c r="J4391">
        <f>_xlfn.NUMBERVALUE(INDEX(tb_SVI[],MATCH(Table3[[#This Row],[city_name]],tb_SVI[city_name_uf],0),8),".")</f>
        <v>0.45600000000000002</v>
      </c>
      <c r="K4391">
        <f>_xlfn.NUMBERVALUE(INDEX(tb_SVI[],MATCH(Table3[[#This Row],[city_name]],tb_SVI[city_name_uf],0),9),".")</f>
        <v>0.66100000000000003</v>
      </c>
      <c r="L4391">
        <f>_xlfn.NUMBERVALUE(INDEX(tb_SVI[],MATCH(Table3[[#This Row],[city_name]],tb_SVI[city_name_uf],0),10),".")</f>
        <v>0.375</v>
      </c>
      <c r="M4391">
        <f>_xlfn.NUMBERVALUE(INDEX(tb_SVI[],MATCH(Table3[[#This Row],[city_name]],tb_SVI[city_name_uf],0),11),".")</f>
        <v>0.33100000000000002</v>
      </c>
      <c r="N4391" s="14">
        <f>_xlfn.PERCENTRANK.INC(Table3[MHDI_tot],Table3[[#This Row],[MHDI_tot]],3)</f>
        <v>0.46300000000000002</v>
      </c>
    </row>
    <row r="4392" spans="1:14" hidden="1" x14ac:dyDescent="0.2">
      <c r="A4392" t="str">
        <f>SVI!F4392</f>
        <v>Ermo/SC</v>
      </c>
      <c r="B4392" t="str">
        <f>INDEX(tb_SVI[],MATCH(Table3[[#This Row],[ibge_cod]],tb_SVI[Município],0),1)</f>
        <v>SC</v>
      </c>
      <c r="C4392" t="str">
        <f>INDEX(tb_SVI[],MATCH(Table3[[#This Row],[city_name]],tb_SVI[city_name_uf],0),3)</f>
        <v>4205191</v>
      </c>
      <c r="D4392" t="s">
        <v>22020</v>
      </c>
      <c r="E4392" s="11">
        <f>INDEX(tb_SVI[],MATCH(Table3[[#This Row],[city_name]],tb_SVI[city_name_uf],0),5)</f>
        <v>2061</v>
      </c>
      <c r="F4392">
        <f>INDEX(tb_MHDI[],MATCH(Table3[[#This Row],[city_name]],tb_MHDI[mun_uf],0),5)</f>
        <v>0.72599999999999998</v>
      </c>
      <c r="G4392">
        <f>INDEX(tb_MHDI[],MATCH(Table3[[#This Row],[city_name]],tb_MHDI[mun_uf],0),6)</f>
        <v>0.70799999999999996</v>
      </c>
      <c r="H4392">
        <f>INDEX(tb_MHDI[],MATCH(Table3[[#This Row],[city_name]],tb_MHDI[mun_uf],0),7)</f>
        <v>0.80800000000000005</v>
      </c>
      <c r="I4392">
        <f>INDEX(tb_MHDI[],MATCH(Table3[[#This Row],[city_name]],tb_MHDI[mun_uf],0),8)</f>
        <v>0.67</v>
      </c>
      <c r="J4392">
        <f>_xlfn.NUMBERVALUE(INDEX(tb_SVI[],MATCH(Table3[[#This Row],[city_name]],tb_SVI[city_name_uf],0),8),".")</f>
        <v>0.23100000000000001</v>
      </c>
      <c r="K4392">
        <f>_xlfn.NUMBERVALUE(INDEX(tb_SVI[],MATCH(Table3[[#This Row],[city_name]],tb_SVI[city_name_uf],0),9),".")</f>
        <v>8.0000000000000002E-3</v>
      </c>
      <c r="L4392">
        <f>_xlfn.NUMBERVALUE(INDEX(tb_SVI[],MATCH(Table3[[#This Row],[city_name]],tb_SVI[city_name_uf],0),10),".")</f>
        <v>0.34100000000000003</v>
      </c>
      <c r="M4392">
        <f>_xlfn.NUMBERVALUE(INDEX(tb_SVI[],MATCH(Table3[[#This Row],[city_name]],tb_SVI[city_name_uf],0),11),".")</f>
        <v>0.34499999999999997</v>
      </c>
      <c r="N4392" s="14">
        <f>_xlfn.PERCENTRANK.INC(Table3[MHDI_tot],Table3[[#This Row],[MHDI_tot]],3)</f>
        <v>0.79200000000000004</v>
      </c>
    </row>
    <row r="4393" spans="1:14" hidden="1" x14ac:dyDescent="0.2">
      <c r="A4393" t="str">
        <f>SVI!F4393</f>
        <v>Erval Velho/SC</v>
      </c>
      <c r="B4393" t="str">
        <f>INDEX(tb_SVI[],MATCH(Table3[[#This Row],[ibge_cod]],tb_SVI[Município],0),1)</f>
        <v>SC</v>
      </c>
      <c r="C4393" t="str">
        <f>INDEX(tb_SVI[],MATCH(Table3[[#This Row],[city_name]],tb_SVI[city_name_uf],0),3)</f>
        <v>4205209</v>
      </c>
      <c r="D4393" t="s">
        <v>22021</v>
      </c>
      <c r="E4393" s="11">
        <f>INDEX(tb_SVI[],MATCH(Table3[[#This Row],[city_name]],tb_SVI[city_name_uf],0),5)</f>
        <v>4418</v>
      </c>
      <c r="F4393">
        <f>INDEX(tb_MHDI[],MATCH(Table3[[#This Row],[city_name]],tb_MHDI[mun_uf],0),5)</f>
        <v>0.72299999999999998</v>
      </c>
      <c r="G4393">
        <f>INDEX(tb_MHDI[],MATCH(Table3[[#This Row],[city_name]],tb_MHDI[mun_uf],0),6)</f>
        <v>0.73599999999999999</v>
      </c>
      <c r="H4393">
        <f>INDEX(tb_MHDI[],MATCH(Table3[[#This Row],[city_name]],tb_MHDI[mun_uf],0),7)</f>
        <v>0.86799999999999999</v>
      </c>
      <c r="I4393">
        <f>INDEX(tb_MHDI[],MATCH(Table3[[#This Row],[city_name]],tb_MHDI[mun_uf],0),8)</f>
        <v>0.59199999999999997</v>
      </c>
      <c r="J4393">
        <f>_xlfn.NUMBERVALUE(INDEX(tb_SVI[],MATCH(Table3[[#This Row],[city_name]],tb_SVI[city_name_uf],0),8),".")</f>
        <v>0.19600000000000001</v>
      </c>
      <c r="K4393">
        <f>_xlfn.NUMBERVALUE(INDEX(tb_SVI[],MATCH(Table3[[#This Row],[city_name]],tb_SVI[city_name_uf],0),9),".")</f>
        <v>0.152</v>
      </c>
      <c r="L4393">
        <f>_xlfn.NUMBERVALUE(INDEX(tb_SVI[],MATCH(Table3[[#This Row],[city_name]],tb_SVI[city_name_uf],0),10),".")</f>
        <v>0.22500000000000001</v>
      </c>
      <c r="M4393">
        <f>_xlfn.NUMBERVALUE(INDEX(tb_SVI[],MATCH(Table3[[#This Row],[city_name]],tb_SVI[city_name_uf],0),11),".")</f>
        <v>0.21</v>
      </c>
      <c r="N4393" s="14">
        <f>_xlfn.PERCENTRANK.INC(Table3[MHDI_tot],Table3[[#This Row],[MHDI_tot]],3)</f>
        <v>0.77600000000000002</v>
      </c>
    </row>
    <row r="4394" spans="1:14" hidden="1" x14ac:dyDescent="0.2">
      <c r="A4394" t="str">
        <f>SVI!F4394</f>
        <v>Faxinal dos Guedes/SC</v>
      </c>
      <c r="B4394" t="str">
        <f>INDEX(tb_SVI[],MATCH(Table3[[#This Row],[ibge_cod]],tb_SVI[Município],0),1)</f>
        <v>SC</v>
      </c>
      <c r="C4394" t="str">
        <f>INDEX(tb_SVI[],MATCH(Table3[[#This Row],[city_name]],tb_SVI[city_name_uf],0),3)</f>
        <v>4205308</v>
      </c>
      <c r="D4394" t="s">
        <v>22022</v>
      </c>
      <c r="E4394" s="11">
        <f>INDEX(tb_SVI[],MATCH(Table3[[#This Row],[city_name]],tb_SVI[city_name_uf],0),5)</f>
        <v>10649</v>
      </c>
      <c r="F4394">
        <f>INDEX(tb_MHDI[],MATCH(Table3[[#This Row],[city_name]],tb_MHDI[mun_uf],0),5)</f>
        <v>0.75800000000000001</v>
      </c>
      <c r="G4394">
        <f>INDEX(tb_MHDI[],MATCH(Table3[[#This Row],[city_name]],tb_MHDI[mun_uf],0),6)</f>
        <v>0.746</v>
      </c>
      <c r="H4394">
        <f>INDEX(tb_MHDI[],MATCH(Table3[[#This Row],[city_name]],tb_MHDI[mun_uf],0),7)</f>
        <v>0.86299999999999999</v>
      </c>
      <c r="I4394">
        <f>INDEX(tb_MHDI[],MATCH(Table3[[#This Row],[city_name]],tb_MHDI[mun_uf],0),8)</f>
        <v>0.67600000000000005</v>
      </c>
      <c r="J4394">
        <f>_xlfn.NUMBERVALUE(INDEX(tb_SVI[],MATCH(Table3[[#This Row],[city_name]],tb_SVI[city_name_uf],0),8),".")</f>
        <v>0.191</v>
      </c>
      <c r="K4394">
        <f>_xlfn.NUMBERVALUE(INDEX(tb_SVI[],MATCH(Table3[[#This Row],[city_name]],tb_SVI[city_name_uf],0),9),".")</f>
        <v>7.8E-2</v>
      </c>
      <c r="L4394">
        <f>_xlfn.NUMBERVALUE(INDEX(tb_SVI[],MATCH(Table3[[#This Row],[city_name]],tb_SVI[city_name_uf],0),10),".")</f>
        <v>0.309</v>
      </c>
      <c r="M4394">
        <f>_xlfn.NUMBERVALUE(INDEX(tb_SVI[],MATCH(Table3[[#This Row],[city_name]],tb_SVI[city_name_uf],0),11),".")</f>
        <v>0.186</v>
      </c>
      <c r="N4394" s="14">
        <f>_xlfn.PERCENTRANK.INC(Table3[MHDI_tot],Table3[[#This Row],[MHDI_tot]],3)</f>
        <v>0.92400000000000004</v>
      </c>
    </row>
    <row r="4395" spans="1:14" hidden="1" x14ac:dyDescent="0.2">
      <c r="A4395" t="str">
        <f>SVI!F4395</f>
        <v>Flor do Sertão/SC</v>
      </c>
      <c r="B4395" t="str">
        <f>INDEX(tb_SVI[],MATCH(Table3[[#This Row],[ibge_cod]],tb_SVI[Município],0),1)</f>
        <v>SC</v>
      </c>
      <c r="C4395" t="str">
        <f>INDEX(tb_SVI[],MATCH(Table3[[#This Row],[city_name]],tb_SVI[city_name_uf],0),3)</f>
        <v>4205357</v>
      </c>
      <c r="D4395" t="s">
        <v>22023</v>
      </c>
      <c r="E4395" s="11">
        <f>INDEX(tb_SVI[],MATCH(Table3[[#This Row],[city_name]],tb_SVI[city_name_uf],0),5)</f>
        <v>1579</v>
      </c>
      <c r="F4395">
        <f>INDEX(tb_MHDI[],MATCH(Table3[[#This Row],[city_name]],tb_MHDI[mun_uf],0),5)</f>
        <v>0.70799999999999996</v>
      </c>
      <c r="G4395">
        <f>INDEX(tb_MHDI[],MATCH(Table3[[#This Row],[city_name]],tb_MHDI[mun_uf],0),6)</f>
        <v>0.73599999999999999</v>
      </c>
      <c r="H4395">
        <f>INDEX(tb_MHDI[],MATCH(Table3[[#This Row],[city_name]],tb_MHDI[mun_uf],0),7)</f>
        <v>0.79200000000000004</v>
      </c>
      <c r="I4395">
        <f>INDEX(tb_MHDI[],MATCH(Table3[[#This Row],[city_name]],tb_MHDI[mun_uf],0),8)</f>
        <v>0.60799999999999998</v>
      </c>
      <c r="J4395">
        <f>_xlfn.NUMBERVALUE(INDEX(tb_SVI[],MATCH(Table3[[#This Row],[city_name]],tb_SVI[city_name_uf],0),8),".")</f>
        <v>0.23799999999999999</v>
      </c>
      <c r="K4395">
        <f>_xlfn.NUMBERVALUE(INDEX(tb_SVI[],MATCH(Table3[[#This Row],[city_name]],tb_SVI[city_name_uf],0),9),".")</f>
        <v>2.8000000000000001E-2</v>
      </c>
      <c r="L4395">
        <f>_xlfn.NUMBERVALUE(INDEX(tb_SVI[],MATCH(Table3[[#This Row],[city_name]],tb_SVI[city_name_uf],0),10),".")</f>
        <v>0.30299999999999999</v>
      </c>
      <c r="M4395">
        <f>_xlfn.NUMBERVALUE(INDEX(tb_SVI[],MATCH(Table3[[#This Row],[city_name]],tb_SVI[city_name_uf],0),11),".")</f>
        <v>0.38200000000000001</v>
      </c>
      <c r="N4395" s="14">
        <f>_xlfn.PERCENTRANK.INC(Table3[MHDI_tot],Table3[[#This Row],[MHDI_tot]],3)</f>
        <v>0.69499999999999995</v>
      </c>
    </row>
    <row r="4396" spans="1:14" hidden="1" x14ac:dyDescent="0.2">
      <c r="A4396" t="str">
        <f>SVI!F4248</f>
        <v>Cidade Gaúcha/PR</v>
      </c>
      <c r="B4396" t="str">
        <f>INDEX(tb_SVI[],MATCH(Table3[[#This Row],[ibge_cod]],tb_SVI[Município],0),1)</f>
        <v>PR</v>
      </c>
      <c r="C4396" t="str">
        <f>INDEX(tb_SVI[],MATCH(Table3[[#This Row],[city_name]],tb_SVI[city_name_uf],0),3)</f>
        <v>4105607</v>
      </c>
      <c r="D4396" t="s">
        <v>21877</v>
      </c>
      <c r="E4396" s="11">
        <f>INDEX(tb_SVI[],MATCH(Table3[[#This Row],[city_name]],tb_SVI[city_name_uf],0),5)</f>
        <v>12797</v>
      </c>
      <c r="F4396">
        <f>INDEX(tb_MHDI[],MATCH(Table3[[#This Row],[city_name]],tb_MHDI[mun_uf],0),5)</f>
        <v>0.71799999999999997</v>
      </c>
      <c r="G4396">
        <f>INDEX(tb_MHDI[],MATCH(Table3[[#This Row],[city_name]],tb_MHDI[mun_uf],0),6)</f>
        <v>0.71199999999999997</v>
      </c>
      <c r="H4396">
        <f>INDEX(tb_MHDI[],MATCH(Table3[[#This Row],[city_name]],tb_MHDI[mun_uf],0),7)</f>
        <v>0.80500000000000005</v>
      </c>
      <c r="I4396">
        <f>INDEX(tb_MHDI[],MATCH(Table3[[#This Row],[city_name]],tb_MHDI[mun_uf],0),8)</f>
        <v>0.64500000000000002</v>
      </c>
      <c r="J4396">
        <f>_xlfn.NUMBERVALUE(INDEX(tb_SVI[],MATCH(Table3[[#This Row],[city_name]],tb_SVI[city_name_uf],0),8),".")</f>
        <v>0.222</v>
      </c>
      <c r="K4396">
        <f>_xlfn.NUMBERVALUE(INDEX(tb_SVI[],MATCH(Table3[[#This Row],[city_name]],tb_SVI[city_name_uf],0),9),".")</f>
        <v>5.3999999999999999E-2</v>
      </c>
      <c r="L4396">
        <f>_xlfn.NUMBERVALUE(INDEX(tb_SVI[],MATCH(Table3[[#This Row],[city_name]],tb_SVI[city_name_uf],0),10),".")</f>
        <v>0.33</v>
      </c>
      <c r="M4396">
        <f>_xlfn.NUMBERVALUE(INDEX(tb_SVI[],MATCH(Table3[[#This Row],[city_name]],tb_SVI[city_name_uf],0),11),".")</f>
        <v>0.28100000000000003</v>
      </c>
      <c r="N4396" s="14">
        <f>_xlfn.PERCENTRANK.INC(Table3[MHDI_tot],Table3[[#This Row],[MHDI_tot]],3)</f>
        <v>0.749</v>
      </c>
    </row>
    <row r="4397" spans="1:14" hidden="1" x14ac:dyDescent="0.2">
      <c r="A4397" t="str">
        <f>SVI!F4397</f>
        <v>Formosa do Sul/SC</v>
      </c>
      <c r="B4397" t="str">
        <f>INDEX(tb_SVI[],MATCH(Table3[[#This Row],[ibge_cod]],tb_SVI[Município],0),1)</f>
        <v>SC</v>
      </c>
      <c r="C4397" t="str">
        <f>INDEX(tb_SVI[],MATCH(Table3[[#This Row],[city_name]],tb_SVI[city_name_uf],0),3)</f>
        <v>4205431</v>
      </c>
      <c r="D4397" t="s">
        <v>22025</v>
      </c>
      <c r="E4397" s="11">
        <f>INDEX(tb_SVI[],MATCH(Table3[[#This Row],[city_name]],tb_SVI[city_name_uf],0),5)</f>
        <v>2495</v>
      </c>
      <c r="F4397">
        <f>INDEX(tb_MHDI[],MATCH(Table3[[#This Row],[city_name]],tb_MHDI[mun_uf],0),5)</f>
        <v>0.71499999999999997</v>
      </c>
      <c r="G4397">
        <f>INDEX(tb_MHDI[],MATCH(Table3[[#This Row],[city_name]],tb_MHDI[mun_uf],0),6)</f>
        <v>0.72799999999999998</v>
      </c>
      <c r="H4397">
        <f>INDEX(tb_MHDI[],MATCH(Table3[[#This Row],[city_name]],tb_MHDI[mun_uf],0),7)</f>
        <v>0.84499999999999997</v>
      </c>
      <c r="I4397">
        <f>INDEX(tb_MHDI[],MATCH(Table3[[#This Row],[city_name]],tb_MHDI[mun_uf],0),8)</f>
        <v>0.59299999999999997</v>
      </c>
      <c r="J4397">
        <f>_xlfn.NUMBERVALUE(INDEX(tb_SVI[],MATCH(Table3[[#This Row],[city_name]],tb_SVI[city_name_uf],0),8),".")</f>
        <v>0.311</v>
      </c>
      <c r="K4397">
        <f>_xlfn.NUMBERVALUE(INDEX(tb_SVI[],MATCH(Table3[[#This Row],[city_name]],tb_SVI[city_name_uf],0),9),".")</f>
        <v>0.25800000000000001</v>
      </c>
      <c r="L4397">
        <f>_xlfn.NUMBERVALUE(INDEX(tb_SVI[],MATCH(Table3[[#This Row],[city_name]],tb_SVI[city_name_uf],0),10),".")</f>
        <v>0.34200000000000003</v>
      </c>
      <c r="M4397">
        <f>_xlfn.NUMBERVALUE(INDEX(tb_SVI[],MATCH(Table3[[#This Row],[city_name]],tb_SVI[city_name_uf],0),11),".")</f>
        <v>0.33300000000000002</v>
      </c>
      <c r="N4397" s="14">
        <f>_xlfn.PERCENTRANK.INC(Table3[MHDI_tot],Table3[[#This Row],[MHDI_tot]],3)</f>
        <v>0.73299999999999998</v>
      </c>
    </row>
    <row r="4398" spans="1:14" hidden="1" x14ac:dyDescent="0.2">
      <c r="A4398" t="str">
        <f>SVI!F4398</f>
        <v>Forquilhinha/SC</v>
      </c>
      <c r="B4398" t="str">
        <f>INDEX(tb_SVI[],MATCH(Table3[[#This Row],[ibge_cod]],tb_SVI[Município],0),1)</f>
        <v>SC</v>
      </c>
      <c r="C4398" t="str">
        <f>INDEX(tb_SVI[],MATCH(Table3[[#This Row],[city_name]],tb_SVI[city_name_uf],0),3)</f>
        <v>4205456</v>
      </c>
      <c r="D4398" t="s">
        <v>22026</v>
      </c>
      <c r="E4398" s="11">
        <f>INDEX(tb_SVI[],MATCH(Table3[[#This Row],[city_name]],tb_SVI[city_name_uf],0),5)</f>
        <v>27211</v>
      </c>
      <c r="F4398">
        <f>INDEX(tb_MHDI[],MATCH(Table3[[#This Row],[city_name]],tb_MHDI[mun_uf],0),5)</f>
        <v>0.753</v>
      </c>
      <c r="G4398">
        <f>INDEX(tb_MHDI[],MATCH(Table3[[#This Row],[city_name]],tb_MHDI[mun_uf],0),6)</f>
        <v>0.754</v>
      </c>
      <c r="H4398">
        <f>INDEX(tb_MHDI[],MATCH(Table3[[#This Row],[city_name]],tb_MHDI[mun_uf],0),7)</f>
        <v>0.86099999999999999</v>
      </c>
      <c r="I4398">
        <f>INDEX(tb_MHDI[],MATCH(Table3[[#This Row],[city_name]],tb_MHDI[mun_uf],0),8)</f>
        <v>0.65700000000000003</v>
      </c>
      <c r="J4398">
        <f>_xlfn.NUMBERVALUE(INDEX(tb_SVI[],MATCH(Table3[[#This Row],[city_name]],tb_SVI[city_name_uf],0),8),".")</f>
        <v>0.15</v>
      </c>
      <c r="K4398">
        <f>_xlfn.NUMBERVALUE(INDEX(tb_SVI[],MATCH(Table3[[#This Row],[city_name]],tb_SVI[city_name_uf],0),9),".")</f>
        <v>6.0000000000000001E-3</v>
      </c>
      <c r="L4398">
        <f>_xlfn.NUMBERVALUE(INDEX(tb_SVI[],MATCH(Table3[[#This Row],[city_name]],tb_SVI[city_name_uf],0),10),".")</f>
        <v>0.246</v>
      </c>
      <c r="M4398">
        <f>_xlfn.NUMBERVALUE(INDEX(tb_SVI[],MATCH(Table3[[#This Row],[city_name]],tb_SVI[city_name_uf],0),11),".")</f>
        <v>0.19700000000000001</v>
      </c>
      <c r="N4398" s="14">
        <f>_xlfn.PERCENTRANK.INC(Table3[MHDI_tot],Table3[[#This Row],[MHDI_tot]],3)</f>
        <v>0.90900000000000003</v>
      </c>
    </row>
    <row r="4399" spans="1:14" hidden="1" x14ac:dyDescent="0.2">
      <c r="A4399" t="str">
        <f>SVI!F4399</f>
        <v>Fraiburgo/SC</v>
      </c>
      <c r="B4399" t="str">
        <f>INDEX(tb_SVI[],MATCH(Table3[[#This Row],[ibge_cod]],tb_SVI[Município],0),1)</f>
        <v>SC</v>
      </c>
      <c r="C4399" t="str">
        <f>INDEX(tb_SVI[],MATCH(Table3[[#This Row],[city_name]],tb_SVI[city_name_uf],0),3)</f>
        <v>4205506</v>
      </c>
      <c r="D4399" t="s">
        <v>22027</v>
      </c>
      <c r="E4399" s="11">
        <f>INDEX(tb_SVI[],MATCH(Table3[[#This Row],[city_name]],tb_SVI[city_name_uf],0),5)</f>
        <v>36584</v>
      </c>
      <c r="F4399">
        <f>INDEX(tb_MHDI[],MATCH(Table3[[#This Row],[city_name]],tb_MHDI[mun_uf],0),5)</f>
        <v>0.73099999999999998</v>
      </c>
      <c r="G4399">
        <f>INDEX(tb_MHDI[],MATCH(Table3[[#This Row],[city_name]],tb_MHDI[mun_uf],0),6)</f>
        <v>0.71199999999999997</v>
      </c>
      <c r="H4399">
        <f>INDEX(tb_MHDI[],MATCH(Table3[[#This Row],[city_name]],tb_MHDI[mun_uf],0),7)</f>
        <v>0.86</v>
      </c>
      <c r="I4399">
        <f>INDEX(tb_MHDI[],MATCH(Table3[[#This Row],[city_name]],tb_MHDI[mun_uf],0),8)</f>
        <v>0.63700000000000001</v>
      </c>
      <c r="J4399">
        <f>_xlfn.NUMBERVALUE(INDEX(tb_SVI[],MATCH(Table3[[#This Row],[city_name]],tb_SVI[city_name_uf],0),8),".")</f>
        <v>0.20499999999999999</v>
      </c>
      <c r="K4399">
        <f>_xlfn.NUMBERVALUE(INDEX(tb_SVI[],MATCH(Table3[[#This Row],[city_name]],tb_SVI[city_name_uf],0),9),".")</f>
        <v>7.5999999999999998E-2</v>
      </c>
      <c r="L4399">
        <f>_xlfn.NUMBERVALUE(INDEX(tb_SVI[],MATCH(Table3[[#This Row],[city_name]],tb_SVI[city_name_uf],0),10),".")</f>
        <v>0.30099999999999999</v>
      </c>
      <c r="M4399">
        <f>_xlfn.NUMBERVALUE(INDEX(tb_SVI[],MATCH(Table3[[#This Row],[city_name]],tb_SVI[city_name_uf],0),11),".")</f>
        <v>0.23699999999999999</v>
      </c>
      <c r="N4399" s="14">
        <f>_xlfn.PERCENTRANK.INC(Table3[MHDI_tot],Table3[[#This Row],[MHDI_tot]],3)</f>
        <v>0.81599999999999995</v>
      </c>
    </row>
    <row r="4400" spans="1:14" hidden="1" x14ac:dyDescent="0.2">
      <c r="A4400" t="str">
        <f>SVI!F4400</f>
        <v>Frei Rogério/SC</v>
      </c>
      <c r="B4400" t="str">
        <f>INDEX(tb_SVI[],MATCH(Table3[[#This Row],[ibge_cod]],tb_SVI[Município],0),1)</f>
        <v>SC</v>
      </c>
      <c r="C4400" t="str">
        <f>INDEX(tb_SVI[],MATCH(Table3[[#This Row],[city_name]],tb_SVI[city_name_uf],0),3)</f>
        <v>4205555</v>
      </c>
      <c r="D4400" t="s">
        <v>22028</v>
      </c>
      <c r="E4400" s="11">
        <f>INDEX(tb_SVI[],MATCH(Table3[[#This Row],[city_name]],tb_SVI[city_name_uf],0),5)</f>
        <v>1970</v>
      </c>
      <c r="F4400">
        <f>INDEX(tb_MHDI[],MATCH(Table3[[#This Row],[city_name]],tb_MHDI[mun_uf],0),5)</f>
        <v>0.68200000000000005</v>
      </c>
      <c r="G4400">
        <f>INDEX(tb_MHDI[],MATCH(Table3[[#This Row],[city_name]],tb_MHDI[mun_uf],0),6)</f>
        <v>0.66400000000000003</v>
      </c>
      <c r="H4400">
        <f>INDEX(tb_MHDI[],MATCH(Table3[[#This Row],[city_name]],tb_MHDI[mun_uf],0),7)</f>
        <v>0.81200000000000006</v>
      </c>
      <c r="I4400">
        <f>INDEX(tb_MHDI[],MATCH(Table3[[#This Row],[city_name]],tb_MHDI[mun_uf],0),8)</f>
        <v>0.58799999999999997</v>
      </c>
      <c r="J4400">
        <f>_xlfn.NUMBERVALUE(INDEX(tb_SVI[],MATCH(Table3[[#This Row],[city_name]],tb_SVI[city_name_uf],0),8),".")</f>
        <v>0.26400000000000001</v>
      </c>
      <c r="K4400">
        <f>_xlfn.NUMBERVALUE(INDEX(tb_SVI[],MATCH(Table3[[#This Row],[city_name]],tb_SVI[city_name_uf],0),9),".")</f>
        <v>0.153</v>
      </c>
      <c r="L4400">
        <f>_xlfn.NUMBERVALUE(INDEX(tb_SVI[],MATCH(Table3[[#This Row],[city_name]],tb_SVI[city_name_uf],0),10),".")</f>
        <v>0.311</v>
      </c>
      <c r="M4400">
        <f>_xlfn.NUMBERVALUE(INDEX(tb_SVI[],MATCH(Table3[[#This Row],[city_name]],tb_SVI[city_name_uf],0),11),".")</f>
        <v>0.32800000000000001</v>
      </c>
      <c r="N4400" s="14">
        <f>_xlfn.PERCENTRANK.INC(Table3[MHDI_tot],Table3[[#This Row],[MHDI_tot]],3)</f>
        <v>0.56599999999999995</v>
      </c>
    </row>
    <row r="4401" spans="1:14" hidden="1" x14ac:dyDescent="0.2">
      <c r="A4401" t="str">
        <f>SVI!F4401</f>
        <v>Galvão/SC</v>
      </c>
      <c r="B4401" t="str">
        <f>INDEX(tb_SVI[],MATCH(Table3[[#This Row],[ibge_cod]],tb_SVI[Município],0),1)</f>
        <v>SC</v>
      </c>
      <c r="C4401" t="str">
        <f>INDEX(tb_SVI[],MATCH(Table3[[#This Row],[city_name]],tb_SVI[city_name_uf],0),3)</f>
        <v>4205605</v>
      </c>
      <c r="D4401" t="s">
        <v>22029</v>
      </c>
      <c r="E4401" s="11">
        <f>INDEX(tb_SVI[],MATCH(Table3[[#This Row],[city_name]],tb_SVI[city_name_uf],0),5)</f>
        <v>2791</v>
      </c>
      <c r="F4401">
        <f>INDEX(tb_MHDI[],MATCH(Table3[[#This Row],[city_name]],tb_MHDI[mun_uf],0),5)</f>
        <v>0.70799999999999996</v>
      </c>
      <c r="G4401">
        <f>INDEX(tb_MHDI[],MATCH(Table3[[#This Row],[city_name]],tb_MHDI[mun_uf],0),6)</f>
        <v>0.70399999999999996</v>
      </c>
      <c r="H4401">
        <f>INDEX(tb_MHDI[],MATCH(Table3[[#This Row],[city_name]],tb_MHDI[mun_uf],0),7)</f>
        <v>0.81499999999999995</v>
      </c>
      <c r="I4401">
        <f>INDEX(tb_MHDI[],MATCH(Table3[[#This Row],[city_name]],tb_MHDI[mun_uf],0),8)</f>
        <v>0.61799999999999999</v>
      </c>
      <c r="J4401">
        <f>_xlfn.NUMBERVALUE(INDEX(tb_SVI[],MATCH(Table3[[#This Row],[city_name]],tb_SVI[city_name_uf],0),8),".")</f>
        <v>0.24399999999999999</v>
      </c>
      <c r="K4401">
        <f>_xlfn.NUMBERVALUE(INDEX(tb_SVI[],MATCH(Table3[[#This Row],[city_name]],tb_SVI[city_name_uf],0),9),".")</f>
        <v>3.2000000000000001E-2</v>
      </c>
      <c r="L4401">
        <f>_xlfn.NUMBERVALUE(INDEX(tb_SVI[],MATCH(Table3[[#This Row],[city_name]],tb_SVI[city_name_uf],0),10),".")</f>
        <v>0.316</v>
      </c>
      <c r="M4401">
        <f>_xlfn.NUMBERVALUE(INDEX(tb_SVI[],MATCH(Table3[[#This Row],[city_name]],tb_SVI[city_name_uf],0),11),".")</f>
        <v>0.38500000000000001</v>
      </c>
      <c r="N4401" s="14">
        <f>_xlfn.PERCENTRANK.INC(Table3[MHDI_tot],Table3[[#This Row],[MHDI_tot]],3)</f>
        <v>0.69499999999999995</v>
      </c>
    </row>
    <row r="4402" spans="1:14" hidden="1" x14ac:dyDescent="0.2">
      <c r="A4402" t="str">
        <f>SVI!F4402</f>
        <v>Garopaba/SC</v>
      </c>
      <c r="B4402" t="str">
        <f>INDEX(tb_SVI[],MATCH(Table3[[#This Row],[ibge_cod]],tb_SVI[Município],0),1)</f>
        <v>SC</v>
      </c>
      <c r="C4402" t="str">
        <f>INDEX(tb_SVI[],MATCH(Table3[[#This Row],[city_name]],tb_SVI[city_name_uf],0),3)</f>
        <v>4205704</v>
      </c>
      <c r="D4402" t="s">
        <v>22030</v>
      </c>
      <c r="E4402" s="11">
        <f>INDEX(tb_SVI[],MATCH(Table3[[#This Row],[city_name]],tb_SVI[city_name_uf],0),5)</f>
        <v>23579</v>
      </c>
      <c r="F4402">
        <f>INDEX(tb_MHDI[],MATCH(Table3[[#This Row],[city_name]],tb_MHDI[mun_uf],0),5)</f>
        <v>0.753</v>
      </c>
      <c r="G4402">
        <f>INDEX(tb_MHDI[],MATCH(Table3[[#This Row],[city_name]],tb_MHDI[mun_uf],0),6)</f>
        <v>0.73699999999999999</v>
      </c>
      <c r="H4402">
        <f>INDEX(tb_MHDI[],MATCH(Table3[[#This Row],[city_name]],tb_MHDI[mun_uf],0),7)</f>
        <v>0.86799999999999999</v>
      </c>
      <c r="I4402">
        <f>INDEX(tb_MHDI[],MATCH(Table3[[#This Row],[city_name]],tb_MHDI[mun_uf],0),8)</f>
        <v>0.66800000000000004</v>
      </c>
      <c r="J4402">
        <f>_xlfn.NUMBERVALUE(INDEX(tb_SVI[],MATCH(Table3[[#This Row],[city_name]],tb_SVI[city_name_uf],0),8),".")</f>
        <v>0.156</v>
      </c>
      <c r="K4402">
        <f>_xlfn.NUMBERVALUE(INDEX(tb_SVI[],MATCH(Table3[[#This Row],[city_name]],tb_SVI[city_name_uf],0),9),".")</f>
        <v>4.2999999999999997E-2</v>
      </c>
      <c r="L4402">
        <f>_xlfn.NUMBERVALUE(INDEX(tb_SVI[],MATCH(Table3[[#This Row],[city_name]],tb_SVI[city_name_uf],0),10),".")</f>
        <v>0.223</v>
      </c>
      <c r="M4402">
        <f>_xlfn.NUMBERVALUE(INDEX(tb_SVI[],MATCH(Table3[[#This Row],[city_name]],tb_SVI[city_name_uf],0),11),".")</f>
        <v>0.20100000000000001</v>
      </c>
      <c r="N4402" s="14">
        <f>_xlfn.PERCENTRANK.INC(Table3[MHDI_tot],Table3[[#This Row],[MHDI_tot]],3)</f>
        <v>0.90900000000000003</v>
      </c>
    </row>
    <row r="4403" spans="1:14" hidden="1" x14ac:dyDescent="0.2">
      <c r="A4403" t="str">
        <f>SVI!F4403</f>
        <v>Garuva/SC</v>
      </c>
      <c r="B4403" t="str">
        <f>INDEX(tb_SVI[],MATCH(Table3[[#This Row],[ibge_cod]],tb_SVI[Município],0),1)</f>
        <v>SC</v>
      </c>
      <c r="C4403" t="str">
        <f>INDEX(tb_SVI[],MATCH(Table3[[#This Row],[city_name]],tb_SVI[city_name_uf],0),3)</f>
        <v>4205803</v>
      </c>
      <c r="D4403" t="s">
        <v>22031</v>
      </c>
      <c r="E4403" s="11">
        <f>INDEX(tb_SVI[],MATCH(Table3[[#This Row],[city_name]],tb_SVI[city_name_uf],0),5)</f>
        <v>18484</v>
      </c>
      <c r="F4403">
        <f>INDEX(tb_MHDI[],MATCH(Table3[[#This Row],[city_name]],tb_MHDI[mun_uf],0),5)</f>
        <v>0.72499999999999998</v>
      </c>
      <c r="G4403">
        <f>INDEX(tb_MHDI[],MATCH(Table3[[#This Row],[city_name]],tb_MHDI[mun_uf],0),6)</f>
        <v>0.71699999999999997</v>
      </c>
      <c r="H4403">
        <f>INDEX(tb_MHDI[],MATCH(Table3[[#This Row],[city_name]],tb_MHDI[mun_uf],0),7)</f>
        <v>0.83</v>
      </c>
      <c r="I4403">
        <f>INDEX(tb_MHDI[],MATCH(Table3[[#This Row],[city_name]],tb_MHDI[mun_uf],0),8)</f>
        <v>0.64</v>
      </c>
      <c r="J4403">
        <f>_xlfn.NUMBERVALUE(INDEX(tb_SVI[],MATCH(Table3[[#This Row],[city_name]],tb_SVI[city_name_uf],0),8),".")</f>
        <v>0.23499999999999999</v>
      </c>
      <c r="K4403">
        <f>_xlfn.NUMBERVALUE(INDEX(tb_SVI[],MATCH(Table3[[#This Row],[city_name]],tb_SVI[city_name_uf],0),9),".")</f>
        <v>8.2000000000000003E-2</v>
      </c>
      <c r="L4403">
        <f>_xlfn.NUMBERVALUE(INDEX(tb_SVI[],MATCH(Table3[[#This Row],[city_name]],tb_SVI[city_name_uf],0),10),".")</f>
        <v>0.4</v>
      </c>
      <c r="M4403">
        <f>_xlfn.NUMBERVALUE(INDEX(tb_SVI[],MATCH(Table3[[#This Row],[city_name]],tb_SVI[city_name_uf],0),11),".")</f>
        <v>0.222</v>
      </c>
      <c r="N4403" s="14">
        <f>_xlfn.PERCENTRANK.INC(Table3[MHDI_tot],Table3[[#This Row],[MHDI_tot]],3)</f>
        <v>0.78600000000000003</v>
      </c>
    </row>
    <row r="4404" spans="1:14" hidden="1" x14ac:dyDescent="0.2">
      <c r="A4404" t="str">
        <f>SVI!F4404</f>
        <v>Gaspar/SC</v>
      </c>
      <c r="B4404" t="str">
        <f>INDEX(tb_SVI[],MATCH(Table3[[#This Row],[ibge_cod]],tb_SVI[Município],0),1)</f>
        <v>SC</v>
      </c>
      <c r="C4404" t="str">
        <f>INDEX(tb_SVI[],MATCH(Table3[[#This Row],[city_name]],tb_SVI[city_name_uf],0),3)</f>
        <v>4205902</v>
      </c>
      <c r="D4404" t="s">
        <v>22032</v>
      </c>
      <c r="E4404" s="11">
        <f>INDEX(tb_SVI[],MATCH(Table3[[#This Row],[city_name]],tb_SVI[city_name_uf],0),5)</f>
        <v>70793</v>
      </c>
      <c r="F4404">
        <f>INDEX(tb_MHDI[],MATCH(Table3[[#This Row],[city_name]],tb_MHDI[mun_uf],0),5)</f>
        <v>0.76500000000000001</v>
      </c>
      <c r="G4404">
        <f>INDEX(tb_MHDI[],MATCH(Table3[[#This Row],[city_name]],tb_MHDI[mun_uf],0),6)</f>
        <v>0.77</v>
      </c>
      <c r="H4404">
        <f>INDEX(tb_MHDI[],MATCH(Table3[[#This Row],[city_name]],tb_MHDI[mun_uf],0),7)</f>
        <v>0.88900000000000001</v>
      </c>
      <c r="I4404">
        <f>INDEX(tb_MHDI[],MATCH(Table3[[#This Row],[city_name]],tb_MHDI[mun_uf],0),8)</f>
        <v>0.65500000000000003</v>
      </c>
      <c r="J4404">
        <f>_xlfn.NUMBERVALUE(INDEX(tb_SVI[],MATCH(Table3[[#This Row],[city_name]],tb_SVI[city_name_uf],0),8),".")</f>
        <v>0.14099999999999999</v>
      </c>
      <c r="K4404">
        <f>_xlfn.NUMBERVALUE(INDEX(tb_SVI[],MATCH(Table3[[#This Row],[city_name]],tb_SVI[city_name_uf],0),9),".")</f>
        <v>5.0000000000000001E-3</v>
      </c>
      <c r="L4404">
        <f>_xlfn.NUMBERVALUE(INDEX(tb_SVI[],MATCH(Table3[[#This Row],[city_name]],tb_SVI[city_name_uf],0),10),".")</f>
        <v>0.248</v>
      </c>
      <c r="M4404">
        <f>_xlfn.NUMBERVALUE(INDEX(tb_SVI[],MATCH(Table3[[#This Row],[city_name]],tb_SVI[city_name_uf],0),11),".")</f>
        <v>0.17</v>
      </c>
      <c r="N4404" s="14">
        <f>_xlfn.PERCENTRANK.INC(Table3[MHDI_tot],Table3[[#This Row],[MHDI_tot]],3)</f>
        <v>0.94499999999999995</v>
      </c>
    </row>
    <row r="4405" spans="1:14" hidden="1" x14ac:dyDescent="0.2">
      <c r="A4405" t="str">
        <f>SVI!F4405</f>
        <v>Governador Celso Ramos/SC</v>
      </c>
      <c r="B4405" t="str">
        <f>INDEX(tb_SVI[],MATCH(Table3[[#This Row],[ibge_cod]],tb_SVI[Município],0),1)</f>
        <v>SC</v>
      </c>
      <c r="C4405" t="str">
        <f>INDEX(tb_SVI[],MATCH(Table3[[#This Row],[city_name]],tb_SVI[city_name_uf],0),3)</f>
        <v>4206009</v>
      </c>
      <c r="D4405" t="s">
        <v>22033</v>
      </c>
      <c r="E4405" s="11">
        <f>INDEX(tb_SVI[],MATCH(Table3[[#This Row],[city_name]],tb_SVI[city_name_uf],0),5)</f>
        <v>14606</v>
      </c>
      <c r="F4405">
        <f>INDEX(tb_MHDI[],MATCH(Table3[[#This Row],[city_name]],tb_MHDI[mun_uf],0),5)</f>
        <v>0.747</v>
      </c>
      <c r="G4405">
        <f>INDEX(tb_MHDI[],MATCH(Table3[[#This Row],[city_name]],tb_MHDI[mun_uf],0),6)</f>
        <v>0.73699999999999999</v>
      </c>
      <c r="H4405">
        <f>INDEX(tb_MHDI[],MATCH(Table3[[#This Row],[city_name]],tb_MHDI[mun_uf],0),7)</f>
        <v>0.87</v>
      </c>
      <c r="I4405">
        <f>INDEX(tb_MHDI[],MATCH(Table3[[#This Row],[city_name]],tb_MHDI[mun_uf],0),8)</f>
        <v>0.65100000000000002</v>
      </c>
      <c r="J4405">
        <f>_xlfn.NUMBERVALUE(INDEX(tb_SVI[],MATCH(Table3[[#This Row],[city_name]],tb_SVI[city_name_uf],0),8),".")</f>
        <v>0.24099999999999999</v>
      </c>
      <c r="K4405">
        <f>_xlfn.NUMBERVALUE(INDEX(tb_SVI[],MATCH(Table3[[#This Row],[city_name]],tb_SVI[city_name_uf],0),9),".")</f>
        <v>0.252</v>
      </c>
      <c r="L4405">
        <f>_xlfn.NUMBERVALUE(INDEX(tb_SVI[],MATCH(Table3[[#This Row],[city_name]],tb_SVI[city_name_uf],0),10),".")</f>
        <v>0.25900000000000001</v>
      </c>
      <c r="M4405">
        <f>_xlfn.NUMBERVALUE(INDEX(tb_SVI[],MATCH(Table3[[#This Row],[city_name]],tb_SVI[city_name_uf],0),11),".")</f>
        <v>0.21199999999999999</v>
      </c>
      <c r="N4405" s="14">
        <f>_xlfn.PERCENTRANK.INC(Table3[MHDI_tot],Table3[[#This Row],[MHDI_tot]],3)</f>
        <v>0.88700000000000001</v>
      </c>
    </row>
    <row r="4406" spans="1:14" hidden="1" x14ac:dyDescent="0.2">
      <c r="A4406" t="str">
        <f>SVI!F4406</f>
        <v>Gravatal/SC</v>
      </c>
      <c r="B4406" t="str">
        <f>INDEX(tb_SVI[],MATCH(Table3[[#This Row],[ibge_cod]],tb_SVI[Município],0),1)</f>
        <v>SC</v>
      </c>
      <c r="C4406" t="str">
        <f>INDEX(tb_SVI[],MATCH(Table3[[#This Row],[city_name]],tb_SVI[city_name_uf],0),3)</f>
        <v>4206207</v>
      </c>
      <c r="D4406" t="s">
        <v>22034</v>
      </c>
      <c r="E4406" s="11">
        <f>INDEX(tb_SVI[],MATCH(Table3[[#This Row],[city_name]],tb_SVI[city_name_uf],0),5)</f>
        <v>11577</v>
      </c>
      <c r="F4406">
        <f>INDEX(tb_MHDI[],MATCH(Table3[[#This Row],[city_name]],tb_MHDI[mun_uf],0),5)</f>
        <v>0.75700000000000001</v>
      </c>
      <c r="G4406">
        <f>INDEX(tb_MHDI[],MATCH(Table3[[#This Row],[city_name]],tb_MHDI[mun_uf],0),6)</f>
        <v>0.72599999999999998</v>
      </c>
      <c r="H4406">
        <f>INDEX(tb_MHDI[],MATCH(Table3[[#This Row],[city_name]],tb_MHDI[mun_uf],0),7)</f>
        <v>0.877</v>
      </c>
      <c r="I4406">
        <f>INDEX(tb_MHDI[],MATCH(Table3[[#This Row],[city_name]],tb_MHDI[mun_uf],0),8)</f>
        <v>0.68100000000000005</v>
      </c>
      <c r="J4406">
        <f>_xlfn.NUMBERVALUE(INDEX(tb_SVI[],MATCH(Table3[[#This Row],[city_name]],tb_SVI[city_name_uf],0),8),".")</f>
        <v>0.121</v>
      </c>
      <c r="K4406">
        <f>_xlfn.NUMBERVALUE(INDEX(tb_SVI[],MATCH(Table3[[#This Row],[city_name]],tb_SVI[city_name_uf],0),9),".")</f>
        <v>8.0000000000000002E-3</v>
      </c>
      <c r="L4406">
        <f>_xlfn.NUMBERVALUE(INDEX(tb_SVI[],MATCH(Table3[[#This Row],[city_name]],tb_SVI[city_name_uf],0),10),".")</f>
        <v>0.189</v>
      </c>
      <c r="M4406">
        <f>_xlfn.NUMBERVALUE(INDEX(tb_SVI[],MATCH(Table3[[#This Row],[city_name]],tb_SVI[city_name_uf],0),11),".")</f>
        <v>0.16600000000000001</v>
      </c>
      <c r="N4406" s="14">
        <f>_xlfn.PERCENTRANK.INC(Table3[MHDI_tot],Table3[[#This Row],[MHDI_tot]],3)</f>
        <v>0.92100000000000004</v>
      </c>
    </row>
    <row r="4407" spans="1:14" hidden="1" x14ac:dyDescent="0.2">
      <c r="A4407" t="str">
        <f>SVI!F4407</f>
        <v>Grão-Pará/SC</v>
      </c>
      <c r="B4407" t="str">
        <f>INDEX(tb_SVI[],MATCH(Table3[[#This Row],[ibge_cod]],tb_SVI[Município],0),1)</f>
        <v>SC</v>
      </c>
      <c r="C4407" t="str">
        <f>INDEX(tb_SVI[],MATCH(Table3[[#This Row],[city_name]],tb_SVI[city_name_uf],0),3)</f>
        <v>4206108</v>
      </c>
      <c r="D4407" t="s">
        <v>22035</v>
      </c>
      <c r="E4407" s="11">
        <f>INDEX(tb_SVI[],MATCH(Table3[[#This Row],[city_name]],tb_SVI[city_name_uf],0),5)</f>
        <v>6595</v>
      </c>
      <c r="F4407">
        <f>INDEX(tb_MHDI[],MATCH(Table3[[#This Row],[city_name]],tb_MHDI[mun_uf],0),5)</f>
        <v>0.73599999999999999</v>
      </c>
      <c r="G4407">
        <f>INDEX(tb_MHDI[],MATCH(Table3[[#This Row],[city_name]],tb_MHDI[mun_uf],0),6)</f>
        <v>0.749</v>
      </c>
      <c r="H4407">
        <f>INDEX(tb_MHDI[],MATCH(Table3[[#This Row],[city_name]],tb_MHDI[mun_uf],0),7)</f>
        <v>0.84599999999999997</v>
      </c>
      <c r="I4407">
        <f>INDEX(tb_MHDI[],MATCH(Table3[[#This Row],[city_name]],tb_MHDI[mun_uf],0),8)</f>
        <v>0.63</v>
      </c>
      <c r="J4407">
        <f>_xlfn.NUMBERVALUE(INDEX(tb_SVI[],MATCH(Table3[[#This Row],[city_name]],tb_SVI[city_name_uf],0),8),".")</f>
        <v>0.20799999999999999</v>
      </c>
      <c r="K4407">
        <f>_xlfn.NUMBERVALUE(INDEX(tb_SVI[],MATCH(Table3[[#This Row],[city_name]],tb_SVI[city_name_uf],0),9),".")</f>
        <v>5.3999999999999999E-2</v>
      </c>
      <c r="L4407">
        <f>_xlfn.NUMBERVALUE(INDEX(tb_SVI[],MATCH(Table3[[#This Row],[city_name]],tb_SVI[city_name_uf],0),10),".")</f>
        <v>0.25600000000000001</v>
      </c>
      <c r="M4407">
        <f>_xlfn.NUMBERVALUE(INDEX(tb_SVI[],MATCH(Table3[[#This Row],[city_name]],tb_SVI[city_name_uf],0),11),".")</f>
        <v>0.314</v>
      </c>
      <c r="N4407" s="14">
        <f>_xlfn.PERCENTRANK.INC(Table3[MHDI_tot],Table3[[#This Row],[MHDI_tot]],3)</f>
        <v>0.83899999999999997</v>
      </c>
    </row>
    <row r="4408" spans="1:14" hidden="1" x14ac:dyDescent="0.2">
      <c r="A4408" t="str">
        <f>SVI!F4408</f>
        <v>Guabiruba/SC</v>
      </c>
      <c r="B4408" t="str">
        <f>INDEX(tb_SVI[],MATCH(Table3[[#This Row],[ibge_cod]],tb_SVI[Município],0),1)</f>
        <v>SC</v>
      </c>
      <c r="C4408" t="str">
        <f>INDEX(tb_SVI[],MATCH(Table3[[#This Row],[city_name]],tb_SVI[city_name_uf],0),3)</f>
        <v>4206306</v>
      </c>
      <c r="D4408" t="s">
        <v>22036</v>
      </c>
      <c r="E4408" s="11">
        <f>INDEX(tb_SVI[],MATCH(Table3[[#This Row],[city_name]],tb_SVI[city_name_uf],0),5)</f>
        <v>24382</v>
      </c>
      <c r="F4408">
        <f>INDEX(tb_MHDI[],MATCH(Table3[[#This Row],[city_name]],tb_MHDI[mun_uf],0),5)</f>
        <v>0.754</v>
      </c>
      <c r="G4408">
        <f>INDEX(tb_MHDI[],MATCH(Table3[[#This Row],[city_name]],tb_MHDI[mun_uf],0),6)</f>
        <v>0.75</v>
      </c>
      <c r="H4408">
        <f>INDEX(tb_MHDI[],MATCH(Table3[[#This Row],[city_name]],tb_MHDI[mun_uf],0),7)</f>
        <v>0.876</v>
      </c>
      <c r="I4408">
        <f>INDEX(tb_MHDI[],MATCH(Table3[[#This Row],[city_name]],tb_MHDI[mun_uf],0),8)</f>
        <v>0.65300000000000002</v>
      </c>
      <c r="J4408">
        <f>_xlfn.NUMBERVALUE(INDEX(tb_SVI[],MATCH(Table3[[#This Row],[city_name]],tb_SVI[city_name_uf],0),8),".")</f>
        <v>0.21099999999999999</v>
      </c>
      <c r="K4408">
        <f>_xlfn.NUMBERVALUE(INDEX(tb_SVI[],MATCH(Table3[[#This Row],[city_name]],tb_SVI[city_name_uf],0),9),".")</f>
        <v>0.14599999999999999</v>
      </c>
      <c r="L4408">
        <f>_xlfn.NUMBERVALUE(INDEX(tb_SVI[],MATCH(Table3[[#This Row],[city_name]],tb_SVI[city_name_uf],0),10),".")</f>
        <v>0.246</v>
      </c>
      <c r="M4408">
        <f>_xlfn.NUMBERVALUE(INDEX(tb_SVI[],MATCH(Table3[[#This Row],[city_name]],tb_SVI[city_name_uf],0),11),".")</f>
        <v>0.24099999999999999</v>
      </c>
      <c r="N4408" s="14">
        <f>_xlfn.PERCENTRANK.INC(Table3[MHDI_tot],Table3[[#This Row],[MHDI_tot]],3)</f>
        <v>0.91200000000000003</v>
      </c>
    </row>
    <row r="4409" spans="1:14" hidden="1" x14ac:dyDescent="0.2">
      <c r="A4409" t="str">
        <f>SVI!F4409</f>
        <v>Guaraciaba/SC</v>
      </c>
      <c r="B4409" t="str">
        <f>INDEX(tb_SVI[],MATCH(Table3[[#This Row],[ibge_cod]],tb_SVI[Município],0),1)</f>
        <v>SC</v>
      </c>
      <c r="C4409" t="str">
        <f>INDEX(tb_SVI[],MATCH(Table3[[#This Row],[city_name]],tb_SVI[city_name_uf],0),3)</f>
        <v>4206405</v>
      </c>
      <c r="D4409" t="s">
        <v>22037</v>
      </c>
      <c r="E4409" s="11">
        <f>INDEX(tb_SVI[],MATCH(Table3[[#This Row],[city_name]],tb_SVI[city_name_uf],0),5)</f>
        <v>10026</v>
      </c>
      <c r="F4409">
        <f>INDEX(tb_MHDI[],MATCH(Table3[[#This Row],[city_name]],tb_MHDI[mun_uf],0),5)</f>
        <v>0.751</v>
      </c>
      <c r="G4409">
        <f>INDEX(tb_MHDI[],MATCH(Table3[[#This Row],[city_name]],tb_MHDI[mun_uf],0),6)</f>
        <v>0.754</v>
      </c>
      <c r="H4409">
        <f>INDEX(tb_MHDI[],MATCH(Table3[[#This Row],[city_name]],tb_MHDI[mun_uf],0),7)</f>
        <v>0.871</v>
      </c>
      <c r="I4409">
        <f>INDEX(tb_MHDI[],MATCH(Table3[[#This Row],[city_name]],tb_MHDI[mun_uf],0),8)</f>
        <v>0.64600000000000002</v>
      </c>
      <c r="J4409">
        <f>_xlfn.NUMBERVALUE(INDEX(tb_SVI[],MATCH(Table3[[#This Row],[city_name]],tb_SVI[city_name_uf],0),8),".")</f>
        <v>0.221</v>
      </c>
      <c r="K4409">
        <f>_xlfn.NUMBERVALUE(INDEX(tb_SVI[],MATCH(Table3[[#This Row],[city_name]],tb_SVI[city_name_uf],0),9),".")</f>
        <v>9.8000000000000004E-2</v>
      </c>
      <c r="L4409">
        <f>_xlfn.NUMBERVALUE(INDEX(tb_SVI[],MATCH(Table3[[#This Row],[city_name]],tb_SVI[city_name_uf],0),10),".")</f>
        <v>0.20200000000000001</v>
      </c>
      <c r="M4409">
        <f>_xlfn.NUMBERVALUE(INDEX(tb_SVI[],MATCH(Table3[[#This Row],[city_name]],tb_SVI[city_name_uf],0),11),".")</f>
        <v>0.36299999999999999</v>
      </c>
      <c r="N4409" s="14">
        <f>_xlfn.PERCENTRANK.INC(Table3[MHDI_tot],Table3[[#This Row],[MHDI_tot]],3)</f>
        <v>0.90100000000000002</v>
      </c>
    </row>
    <row r="4410" spans="1:14" hidden="1" x14ac:dyDescent="0.2">
      <c r="A4410" t="str">
        <f>SVI!F4410</f>
        <v>Guaramirim/SC</v>
      </c>
      <c r="B4410" t="str">
        <f>INDEX(tb_SVI[],MATCH(Table3[[#This Row],[ibge_cod]],tb_SVI[Município],0),1)</f>
        <v>SC</v>
      </c>
      <c r="C4410" t="str">
        <f>INDEX(tb_SVI[],MATCH(Table3[[#This Row],[city_name]],tb_SVI[city_name_uf],0),3)</f>
        <v>4206504</v>
      </c>
      <c r="D4410" t="s">
        <v>22038</v>
      </c>
      <c r="E4410" s="11">
        <f>INDEX(tb_SVI[],MATCH(Table3[[#This Row],[city_name]],tb_SVI[city_name_uf],0),5)</f>
        <v>45797</v>
      </c>
      <c r="F4410">
        <f>INDEX(tb_MHDI[],MATCH(Table3[[#This Row],[city_name]],tb_MHDI[mun_uf],0),5)</f>
        <v>0.751</v>
      </c>
      <c r="G4410">
        <f>INDEX(tb_MHDI[],MATCH(Table3[[#This Row],[city_name]],tb_MHDI[mun_uf],0),6)</f>
        <v>0.748</v>
      </c>
      <c r="H4410">
        <f>INDEX(tb_MHDI[],MATCH(Table3[[#This Row],[city_name]],tb_MHDI[mun_uf],0),7)</f>
        <v>0.88500000000000001</v>
      </c>
      <c r="I4410">
        <f>INDEX(tb_MHDI[],MATCH(Table3[[#This Row],[city_name]],tb_MHDI[mun_uf],0),8)</f>
        <v>0.64100000000000001</v>
      </c>
      <c r="J4410">
        <f>_xlfn.NUMBERVALUE(INDEX(tb_SVI[],MATCH(Table3[[#This Row],[city_name]],tb_SVI[city_name_uf],0),8),".")</f>
        <v>0.21299999999999999</v>
      </c>
      <c r="K4410">
        <f>_xlfn.NUMBERVALUE(INDEX(tb_SVI[],MATCH(Table3[[#This Row],[city_name]],tb_SVI[city_name_uf],0),9),".")</f>
        <v>0.16700000000000001</v>
      </c>
      <c r="L4410">
        <f>_xlfn.NUMBERVALUE(INDEX(tb_SVI[],MATCH(Table3[[#This Row],[city_name]],tb_SVI[city_name_uf],0),10),".")</f>
        <v>0.27900000000000003</v>
      </c>
      <c r="M4410">
        <f>_xlfn.NUMBERVALUE(INDEX(tb_SVI[],MATCH(Table3[[#This Row],[city_name]],tb_SVI[city_name_uf],0),11),".")</f>
        <v>0.193</v>
      </c>
      <c r="N4410" s="14">
        <f>_xlfn.PERCENTRANK.INC(Table3[MHDI_tot],Table3[[#This Row],[MHDI_tot]],3)</f>
        <v>0.90100000000000002</v>
      </c>
    </row>
    <row r="4411" spans="1:14" hidden="1" x14ac:dyDescent="0.2">
      <c r="A4411" t="str">
        <f>SVI!F4411</f>
        <v>Guarujá do Sul/SC</v>
      </c>
      <c r="B4411" t="str">
        <f>INDEX(tb_SVI[],MATCH(Table3[[#This Row],[ibge_cod]],tb_SVI[Município],0),1)</f>
        <v>SC</v>
      </c>
      <c r="C4411" t="str">
        <f>INDEX(tb_SVI[],MATCH(Table3[[#This Row],[city_name]],tb_SVI[city_name_uf],0),3)</f>
        <v>4206603</v>
      </c>
      <c r="D4411" t="s">
        <v>22039</v>
      </c>
      <c r="E4411" s="11">
        <f>INDEX(tb_SVI[],MATCH(Table3[[#This Row],[city_name]],tb_SVI[city_name_uf],0),5)</f>
        <v>5178</v>
      </c>
      <c r="F4411">
        <f>INDEX(tb_MHDI[],MATCH(Table3[[#This Row],[city_name]],tb_MHDI[mun_uf],0),5)</f>
        <v>0.73</v>
      </c>
      <c r="G4411">
        <f>INDEX(tb_MHDI[],MATCH(Table3[[#This Row],[city_name]],tb_MHDI[mun_uf],0),6)</f>
        <v>0.73199999999999998</v>
      </c>
      <c r="H4411">
        <f>INDEX(tb_MHDI[],MATCH(Table3[[#This Row],[city_name]],tb_MHDI[mun_uf],0),7)</f>
        <v>0.83299999999999996</v>
      </c>
      <c r="I4411">
        <f>INDEX(tb_MHDI[],MATCH(Table3[[#This Row],[city_name]],tb_MHDI[mun_uf],0),8)</f>
        <v>0.63900000000000001</v>
      </c>
      <c r="J4411">
        <f>_xlfn.NUMBERVALUE(INDEX(tb_SVI[],MATCH(Table3[[#This Row],[city_name]],tb_SVI[city_name_uf],0),8),".")</f>
        <v>0.20599999999999999</v>
      </c>
      <c r="K4411">
        <f>_xlfn.NUMBERVALUE(INDEX(tb_SVI[],MATCH(Table3[[#This Row],[city_name]],tb_SVI[city_name_uf],0),9),".")</f>
        <v>0.02</v>
      </c>
      <c r="L4411">
        <f>_xlfn.NUMBERVALUE(INDEX(tb_SVI[],MATCH(Table3[[#This Row],[city_name]],tb_SVI[city_name_uf],0),10),".")</f>
        <v>0.26300000000000001</v>
      </c>
      <c r="M4411">
        <f>_xlfn.NUMBERVALUE(INDEX(tb_SVI[],MATCH(Table3[[#This Row],[city_name]],tb_SVI[city_name_uf],0),11),".")</f>
        <v>0.33400000000000002</v>
      </c>
      <c r="N4411" s="14">
        <f>_xlfn.PERCENTRANK.INC(Table3[MHDI_tot],Table3[[#This Row],[MHDI_tot]],3)</f>
        <v>0.81100000000000005</v>
      </c>
    </row>
    <row r="4412" spans="1:14" hidden="1" x14ac:dyDescent="0.2">
      <c r="A4412" t="str">
        <f>SVI!F4412</f>
        <v>Guatambú/SC</v>
      </c>
      <c r="B4412" t="str">
        <f>INDEX(tb_SVI[],MATCH(Table3[[#This Row],[ibge_cod]],tb_SVI[Município],0),1)</f>
        <v>SC</v>
      </c>
      <c r="C4412" t="str">
        <f>INDEX(tb_SVI[],MATCH(Table3[[#This Row],[city_name]],tb_SVI[city_name_uf],0),3)</f>
        <v>4206652</v>
      </c>
      <c r="D4412" t="s">
        <v>22040</v>
      </c>
      <c r="E4412" s="11">
        <f>INDEX(tb_SVI[],MATCH(Table3[[#This Row],[city_name]],tb_SVI[city_name_uf],0),5)</f>
        <v>4698</v>
      </c>
      <c r="F4412">
        <f>INDEX(tb_MHDI[],MATCH(Table3[[#This Row],[city_name]],tb_MHDI[mun_uf],0),5)</f>
        <v>0.71699999999999997</v>
      </c>
      <c r="G4412">
        <f>INDEX(tb_MHDI[],MATCH(Table3[[#This Row],[city_name]],tb_MHDI[mun_uf],0),6)</f>
        <v>0.71599999999999997</v>
      </c>
      <c r="H4412">
        <f>INDEX(tb_MHDI[],MATCH(Table3[[#This Row],[city_name]],tb_MHDI[mun_uf],0),7)</f>
        <v>0.82299999999999995</v>
      </c>
      <c r="I4412">
        <f>INDEX(tb_MHDI[],MATCH(Table3[[#This Row],[city_name]],tb_MHDI[mun_uf],0),8)</f>
        <v>0.626</v>
      </c>
      <c r="J4412">
        <f>_xlfn.NUMBERVALUE(INDEX(tb_SVI[],MATCH(Table3[[#This Row],[city_name]],tb_SVI[city_name_uf],0),8),".")</f>
        <v>0.22</v>
      </c>
      <c r="K4412">
        <f>_xlfn.NUMBERVALUE(INDEX(tb_SVI[],MATCH(Table3[[#This Row],[city_name]],tb_SVI[city_name_uf],0),9),".")</f>
        <v>0.14699999999999999</v>
      </c>
      <c r="L4412">
        <f>_xlfn.NUMBERVALUE(INDEX(tb_SVI[],MATCH(Table3[[#This Row],[city_name]],tb_SVI[city_name_uf],0),10),".")</f>
        <v>0.251</v>
      </c>
      <c r="M4412">
        <f>_xlfn.NUMBERVALUE(INDEX(tb_SVI[],MATCH(Table3[[#This Row],[city_name]],tb_SVI[city_name_uf],0),11),".")</f>
        <v>0.26100000000000001</v>
      </c>
      <c r="N4412" s="14">
        <f>_xlfn.PERCENTRANK.INC(Table3[MHDI_tot],Table3[[#This Row],[MHDI_tot]],3)</f>
        <v>0.74299999999999999</v>
      </c>
    </row>
    <row r="4413" spans="1:14" hidden="1" x14ac:dyDescent="0.2">
      <c r="A4413" t="str">
        <f>SVI!F4413</f>
        <v>Herval D'Oeste/SC</v>
      </c>
      <c r="B4413" t="str">
        <f>INDEX(tb_SVI[],MATCH(Table3[[#This Row],[ibge_cod]],tb_SVI[Município],0),1)</f>
        <v>SC</v>
      </c>
      <c r="C4413" t="str">
        <f>INDEX(tb_SVI[],MATCH(Table3[[#This Row],[city_name]],tb_SVI[city_name_uf],0),3)</f>
        <v>4206702</v>
      </c>
      <c r="D4413" t="s">
        <v>22041</v>
      </c>
      <c r="E4413" s="11">
        <f>INDEX(tb_SVI[],MATCH(Table3[[#This Row],[city_name]],tb_SVI[city_name_uf],0),5)</f>
        <v>22714</v>
      </c>
      <c r="F4413">
        <f>INDEX(tb_MHDI[],MATCH(Table3[[#This Row],[city_name]],tb_MHDI[mun_uf],0),5)</f>
        <v>0.75800000000000001</v>
      </c>
      <c r="G4413">
        <f>INDEX(tb_MHDI[],MATCH(Table3[[#This Row],[city_name]],tb_MHDI[mun_uf],0),6)</f>
        <v>0.74</v>
      </c>
      <c r="H4413">
        <f>INDEX(tb_MHDI[],MATCH(Table3[[#This Row],[city_name]],tb_MHDI[mun_uf],0),7)</f>
        <v>0.85899999999999999</v>
      </c>
      <c r="I4413">
        <f>INDEX(tb_MHDI[],MATCH(Table3[[#This Row],[city_name]],tb_MHDI[mun_uf],0),8)</f>
        <v>0.68400000000000005</v>
      </c>
      <c r="J4413">
        <f>_xlfn.NUMBERVALUE(INDEX(tb_SVI[],MATCH(Table3[[#This Row],[city_name]],tb_SVI[city_name_uf],0),8),".")</f>
        <v>0.17</v>
      </c>
      <c r="K4413">
        <f>_xlfn.NUMBERVALUE(INDEX(tb_SVI[],MATCH(Table3[[#This Row],[city_name]],tb_SVI[city_name_uf],0),9),".")</f>
        <v>6.0999999999999999E-2</v>
      </c>
      <c r="L4413">
        <f>_xlfn.NUMBERVALUE(INDEX(tb_SVI[],MATCH(Table3[[#This Row],[city_name]],tb_SVI[city_name_uf],0),10),".")</f>
        <v>0.28199999999999997</v>
      </c>
      <c r="M4413">
        <f>_xlfn.NUMBERVALUE(INDEX(tb_SVI[],MATCH(Table3[[#This Row],[city_name]],tb_SVI[city_name_uf],0),11),".")</f>
        <v>0.16600000000000001</v>
      </c>
      <c r="N4413" s="14">
        <f>_xlfn.PERCENTRANK.INC(Table3[MHDI_tot],Table3[[#This Row],[MHDI_tot]],3)</f>
        <v>0.92400000000000004</v>
      </c>
    </row>
    <row r="4414" spans="1:14" hidden="1" x14ac:dyDescent="0.2">
      <c r="A4414" t="str">
        <f>SVI!F4414</f>
        <v>Ibiam/SC</v>
      </c>
      <c r="B4414" t="str">
        <f>INDEX(tb_SVI[],MATCH(Table3[[#This Row],[ibge_cod]],tb_SVI[Município],0),1)</f>
        <v>SC</v>
      </c>
      <c r="C4414" t="str">
        <f>INDEX(tb_SVI[],MATCH(Table3[[#This Row],[city_name]],tb_SVI[city_name_uf],0),3)</f>
        <v>4206751</v>
      </c>
      <c r="D4414" t="s">
        <v>22042</v>
      </c>
      <c r="E4414" s="11">
        <f>INDEX(tb_SVI[],MATCH(Table3[[#This Row],[city_name]],tb_SVI[city_name_uf],0),5)</f>
        <v>1954</v>
      </c>
      <c r="F4414">
        <f>INDEX(tb_MHDI[],MATCH(Table3[[#This Row],[city_name]],tb_MHDI[mun_uf],0),5)</f>
        <v>0.72499999999999998</v>
      </c>
      <c r="G4414">
        <f>INDEX(tb_MHDI[],MATCH(Table3[[#This Row],[city_name]],tb_MHDI[mun_uf],0),6)</f>
        <v>0.73699999999999999</v>
      </c>
      <c r="H4414">
        <f>INDEX(tb_MHDI[],MATCH(Table3[[#This Row],[city_name]],tb_MHDI[mun_uf],0),7)</f>
        <v>0.82</v>
      </c>
      <c r="I4414">
        <f>INDEX(tb_MHDI[],MATCH(Table3[[#This Row],[city_name]],tb_MHDI[mun_uf],0),8)</f>
        <v>0.63100000000000001</v>
      </c>
      <c r="J4414">
        <f>_xlfn.NUMBERVALUE(INDEX(tb_SVI[],MATCH(Table3[[#This Row],[city_name]],tb_SVI[city_name_uf],0),8),".")</f>
        <v>0.19600000000000001</v>
      </c>
      <c r="K4414">
        <f>_xlfn.NUMBERVALUE(INDEX(tb_SVI[],MATCH(Table3[[#This Row],[city_name]],tb_SVI[city_name_uf],0),9),".")</f>
        <v>1.0999999999999999E-2</v>
      </c>
      <c r="L4414">
        <f>_xlfn.NUMBERVALUE(INDEX(tb_SVI[],MATCH(Table3[[#This Row],[city_name]],tb_SVI[city_name_uf],0),10),".")</f>
        <v>0.23300000000000001</v>
      </c>
      <c r="M4414">
        <f>_xlfn.NUMBERVALUE(INDEX(tb_SVI[],MATCH(Table3[[#This Row],[city_name]],tb_SVI[city_name_uf],0),11),".")</f>
        <v>0.34399999999999997</v>
      </c>
      <c r="N4414" s="14">
        <f>_xlfn.PERCENTRANK.INC(Table3[MHDI_tot],Table3[[#This Row],[MHDI_tot]],3)</f>
        <v>0.78600000000000003</v>
      </c>
    </row>
    <row r="4415" spans="1:14" hidden="1" x14ac:dyDescent="0.2">
      <c r="A4415" t="str">
        <f>SVI!F4415</f>
        <v>Ibicaré/SC</v>
      </c>
      <c r="B4415" t="str">
        <f>INDEX(tb_SVI[],MATCH(Table3[[#This Row],[ibge_cod]],tb_SVI[Município],0),1)</f>
        <v>SC</v>
      </c>
      <c r="C4415" t="str">
        <f>INDEX(tb_SVI[],MATCH(Table3[[#This Row],[city_name]],tb_SVI[city_name_uf],0),3)</f>
        <v>4206801</v>
      </c>
      <c r="D4415" t="s">
        <v>22043</v>
      </c>
      <c r="E4415" s="11">
        <f>INDEX(tb_SVI[],MATCH(Table3[[#This Row],[city_name]],tb_SVI[city_name_uf],0),5)</f>
        <v>3178</v>
      </c>
      <c r="F4415">
        <f>INDEX(tb_MHDI[],MATCH(Table3[[#This Row],[city_name]],tb_MHDI[mun_uf],0),5)</f>
        <v>0.70799999999999996</v>
      </c>
      <c r="G4415">
        <f>INDEX(tb_MHDI[],MATCH(Table3[[#This Row],[city_name]],tb_MHDI[mun_uf],0),6)</f>
        <v>0.73399999999999999</v>
      </c>
      <c r="H4415">
        <f>INDEX(tb_MHDI[],MATCH(Table3[[#This Row],[city_name]],tb_MHDI[mun_uf],0),7)</f>
        <v>0.82599999999999996</v>
      </c>
      <c r="I4415">
        <f>INDEX(tb_MHDI[],MATCH(Table3[[#This Row],[city_name]],tb_MHDI[mun_uf],0),8)</f>
        <v>0.58599999999999997</v>
      </c>
      <c r="J4415">
        <f>_xlfn.NUMBERVALUE(INDEX(tb_SVI[],MATCH(Table3[[#This Row],[city_name]],tb_SVI[city_name_uf],0),8),".")</f>
        <v>0.185</v>
      </c>
      <c r="K4415">
        <f>_xlfn.NUMBERVALUE(INDEX(tb_SVI[],MATCH(Table3[[#This Row],[city_name]],tb_SVI[city_name_uf],0),9),".")</f>
        <v>0</v>
      </c>
      <c r="L4415">
        <f>_xlfn.NUMBERVALUE(INDEX(tb_SVI[],MATCH(Table3[[#This Row],[city_name]],tb_SVI[city_name_uf],0),10),".")</f>
        <v>0.28000000000000003</v>
      </c>
      <c r="M4415">
        <f>_xlfn.NUMBERVALUE(INDEX(tb_SVI[],MATCH(Table3[[#This Row],[city_name]],tb_SVI[city_name_uf],0),11),".")</f>
        <v>0.27600000000000002</v>
      </c>
      <c r="N4415" s="14">
        <f>_xlfn.PERCENTRANK.INC(Table3[MHDI_tot],Table3[[#This Row],[MHDI_tot]],3)</f>
        <v>0.69499999999999995</v>
      </c>
    </row>
    <row r="4416" spans="1:14" hidden="1" x14ac:dyDescent="0.2">
      <c r="A4416" t="str">
        <f>SVI!F4416</f>
        <v>Ibirama/SC</v>
      </c>
      <c r="B4416" t="str">
        <f>INDEX(tb_SVI[],MATCH(Table3[[#This Row],[ibge_cod]],tb_SVI[Município],0),1)</f>
        <v>SC</v>
      </c>
      <c r="C4416" t="str">
        <f>INDEX(tb_SVI[],MATCH(Table3[[#This Row],[city_name]],tb_SVI[city_name_uf],0),3)</f>
        <v>4206900</v>
      </c>
      <c r="D4416" t="s">
        <v>22044</v>
      </c>
      <c r="E4416" s="11">
        <f>INDEX(tb_SVI[],MATCH(Table3[[#This Row],[city_name]],tb_SVI[city_name_uf],0),5)</f>
        <v>19096</v>
      </c>
      <c r="F4416">
        <f>INDEX(tb_MHDI[],MATCH(Table3[[#This Row],[city_name]],tb_MHDI[mun_uf],0),5)</f>
        <v>0.73699999999999999</v>
      </c>
      <c r="G4416">
        <f>INDEX(tb_MHDI[],MATCH(Table3[[#This Row],[city_name]],tb_MHDI[mun_uf],0),6)</f>
        <v>0.749</v>
      </c>
      <c r="H4416">
        <f>INDEX(tb_MHDI[],MATCH(Table3[[#This Row],[city_name]],tb_MHDI[mun_uf],0),7)</f>
        <v>0.84799999999999998</v>
      </c>
      <c r="I4416">
        <f>INDEX(tb_MHDI[],MATCH(Table3[[#This Row],[city_name]],tb_MHDI[mun_uf],0),8)</f>
        <v>0.63</v>
      </c>
      <c r="J4416">
        <f>_xlfn.NUMBERVALUE(INDEX(tb_SVI[],MATCH(Table3[[#This Row],[city_name]],tb_SVI[city_name_uf],0),8),".")</f>
        <v>0.126</v>
      </c>
      <c r="K4416">
        <f>_xlfn.NUMBERVALUE(INDEX(tb_SVI[],MATCH(Table3[[#This Row],[city_name]],tb_SVI[city_name_uf],0),9),".")</f>
        <v>8.9999999999999993E-3</v>
      </c>
      <c r="L4416">
        <f>_xlfn.NUMBERVALUE(INDEX(tb_SVI[],MATCH(Table3[[#This Row],[city_name]],tb_SVI[city_name_uf],0),10),".")</f>
        <v>0.24199999999999999</v>
      </c>
      <c r="M4416">
        <f>_xlfn.NUMBERVALUE(INDEX(tb_SVI[],MATCH(Table3[[#This Row],[city_name]],tb_SVI[city_name_uf],0),11),".")</f>
        <v>0.127</v>
      </c>
      <c r="N4416" s="14">
        <f>_xlfn.PERCENTRANK.INC(Table3[MHDI_tot],Table3[[#This Row],[MHDI_tot]],3)</f>
        <v>0.84199999999999997</v>
      </c>
    </row>
    <row r="4417" spans="1:14" hidden="1" x14ac:dyDescent="0.2">
      <c r="A4417" t="str">
        <f>SVI!F4417</f>
        <v>Ilhota/SC</v>
      </c>
      <c r="B4417" t="str">
        <f>INDEX(tb_SVI[],MATCH(Table3[[#This Row],[ibge_cod]],tb_SVI[Município],0),1)</f>
        <v>SC</v>
      </c>
      <c r="C4417" t="str">
        <f>INDEX(tb_SVI[],MATCH(Table3[[#This Row],[city_name]],tb_SVI[city_name_uf],0),3)</f>
        <v>4207106</v>
      </c>
      <c r="D4417" t="s">
        <v>22045</v>
      </c>
      <c r="E4417" s="11">
        <f>INDEX(tb_SVI[],MATCH(Table3[[#This Row],[city_name]],tb_SVI[city_name_uf],0),5)</f>
        <v>14359</v>
      </c>
      <c r="F4417">
        <f>INDEX(tb_MHDI[],MATCH(Table3[[#This Row],[city_name]],tb_MHDI[mun_uf],0),5)</f>
        <v>0.73799999999999999</v>
      </c>
      <c r="G4417">
        <f>INDEX(tb_MHDI[],MATCH(Table3[[#This Row],[city_name]],tb_MHDI[mun_uf],0),6)</f>
        <v>0.75</v>
      </c>
      <c r="H4417">
        <f>INDEX(tb_MHDI[],MATCH(Table3[[#This Row],[city_name]],tb_MHDI[mun_uf],0),7)</f>
        <v>0.88300000000000001</v>
      </c>
      <c r="I4417">
        <f>INDEX(tb_MHDI[],MATCH(Table3[[#This Row],[city_name]],tb_MHDI[mun_uf],0),8)</f>
        <v>0.60699999999999998</v>
      </c>
      <c r="J4417">
        <f>_xlfn.NUMBERVALUE(INDEX(tb_SVI[],MATCH(Table3[[#This Row],[city_name]],tb_SVI[city_name_uf],0),8),".")</f>
        <v>0.24099999999999999</v>
      </c>
      <c r="K4417">
        <f>_xlfn.NUMBERVALUE(INDEX(tb_SVI[],MATCH(Table3[[#This Row],[city_name]],tb_SVI[city_name_uf],0),9),".")</f>
        <v>0.154</v>
      </c>
      <c r="L4417">
        <f>_xlfn.NUMBERVALUE(INDEX(tb_SVI[],MATCH(Table3[[#This Row],[city_name]],tb_SVI[city_name_uf],0),10),".")</f>
        <v>0.33</v>
      </c>
      <c r="M4417">
        <f>_xlfn.NUMBERVALUE(INDEX(tb_SVI[],MATCH(Table3[[#This Row],[city_name]],tb_SVI[city_name_uf],0),11),".")</f>
        <v>0.23799999999999999</v>
      </c>
      <c r="N4417" s="14">
        <f>_xlfn.PERCENTRANK.INC(Table3[MHDI_tot],Table3[[#This Row],[MHDI_tot]],3)</f>
        <v>0.84699999999999998</v>
      </c>
    </row>
    <row r="4418" spans="1:14" hidden="1" x14ac:dyDescent="0.2">
      <c r="A4418" t="str">
        <f>SVI!F4418</f>
        <v>Imaruí/SC</v>
      </c>
      <c r="B4418" t="str">
        <f>INDEX(tb_SVI[],MATCH(Table3[[#This Row],[ibge_cod]],tb_SVI[Município],0),1)</f>
        <v>SC</v>
      </c>
      <c r="C4418" t="str">
        <f>INDEX(tb_SVI[],MATCH(Table3[[#This Row],[city_name]],tb_SVI[city_name_uf],0),3)</f>
        <v>4207205</v>
      </c>
      <c r="D4418" t="s">
        <v>22046</v>
      </c>
      <c r="E4418" s="11">
        <f>INDEX(tb_SVI[],MATCH(Table3[[#This Row],[city_name]],tb_SVI[city_name_uf],0),5)</f>
        <v>9948</v>
      </c>
      <c r="F4418">
        <f>INDEX(tb_MHDI[],MATCH(Table3[[#This Row],[city_name]],tb_MHDI[mun_uf],0),5)</f>
        <v>0.66700000000000004</v>
      </c>
      <c r="G4418">
        <f>INDEX(tb_MHDI[],MATCH(Table3[[#This Row],[city_name]],tb_MHDI[mun_uf],0),6)</f>
        <v>0.67</v>
      </c>
      <c r="H4418">
        <f>INDEX(tb_MHDI[],MATCH(Table3[[#This Row],[city_name]],tb_MHDI[mun_uf],0),7)</f>
        <v>0.83399999999999996</v>
      </c>
      <c r="I4418">
        <f>INDEX(tb_MHDI[],MATCH(Table3[[#This Row],[city_name]],tb_MHDI[mun_uf],0),8)</f>
        <v>0.53</v>
      </c>
      <c r="J4418">
        <f>_xlfn.NUMBERVALUE(INDEX(tb_SVI[],MATCH(Table3[[#This Row],[city_name]],tb_SVI[city_name_uf],0),8),".")</f>
        <v>0.27600000000000002</v>
      </c>
      <c r="K4418">
        <f>_xlfn.NUMBERVALUE(INDEX(tb_SVI[],MATCH(Table3[[#This Row],[city_name]],tb_SVI[city_name_uf],0),9),".")</f>
        <v>0.129</v>
      </c>
      <c r="L4418">
        <f>_xlfn.NUMBERVALUE(INDEX(tb_SVI[],MATCH(Table3[[#This Row],[city_name]],tb_SVI[city_name_uf],0),10),".")</f>
        <v>0.32700000000000001</v>
      </c>
      <c r="M4418">
        <f>_xlfn.NUMBERVALUE(INDEX(tb_SVI[],MATCH(Table3[[#This Row],[city_name]],tb_SVI[city_name_uf],0),11),".")</f>
        <v>0.372</v>
      </c>
      <c r="N4418" s="14">
        <f>_xlfn.PERCENTRANK.INC(Table3[MHDI_tot],Table3[[#This Row],[MHDI_tot]],3)</f>
        <v>0.504</v>
      </c>
    </row>
    <row r="4419" spans="1:14" hidden="1" x14ac:dyDescent="0.2">
      <c r="A4419" t="str">
        <f>SVI!F4419</f>
        <v>Imbituba/SC</v>
      </c>
      <c r="B4419" t="str">
        <f>INDEX(tb_SVI[],MATCH(Table3[[#This Row],[ibge_cod]],tb_SVI[Município],0),1)</f>
        <v>SC</v>
      </c>
      <c r="C4419" t="str">
        <f>INDEX(tb_SVI[],MATCH(Table3[[#This Row],[city_name]],tb_SVI[city_name_uf],0),3)</f>
        <v>4207304</v>
      </c>
      <c r="D4419" t="s">
        <v>22047</v>
      </c>
      <c r="E4419" s="11">
        <f>INDEX(tb_SVI[],MATCH(Table3[[#This Row],[city_name]],tb_SVI[city_name_uf],0),5)</f>
        <v>45286</v>
      </c>
      <c r="F4419">
        <f>INDEX(tb_MHDI[],MATCH(Table3[[#This Row],[city_name]],tb_MHDI[mun_uf],0),5)</f>
        <v>0.76500000000000001</v>
      </c>
      <c r="G4419">
        <f>INDEX(tb_MHDI[],MATCH(Table3[[#This Row],[city_name]],tb_MHDI[mun_uf],0),6)</f>
        <v>0.73399999999999999</v>
      </c>
      <c r="H4419">
        <f>INDEX(tb_MHDI[],MATCH(Table3[[#This Row],[city_name]],tb_MHDI[mun_uf],0),7)</f>
        <v>0.86799999999999999</v>
      </c>
      <c r="I4419">
        <f>INDEX(tb_MHDI[],MATCH(Table3[[#This Row],[city_name]],tb_MHDI[mun_uf],0),8)</f>
        <v>0.70299999999999996</v>
      </c>
      <c r="J4419">
        <f>_xlfn.NUMBERVALUE(INDEX(tb_SVI[],MATCH(Table3[[#This Row],[city_name]],tb_SVI[city_name_uf],0),8),".")</f>
        <v>0.16500000000000001</v>
      </c>
      <c r="K4419">
        <f>_xlfn.NUMBERVALUE(INDEX(tb_SVI[],MATCH(Table3[[#This Row],[city_name]],tb_SVI[city_name_uf],0),9),".")</f>
        <v>5.0999999999999997E-2</v>
      </c>
      <c r="L4419">
        <f>_xlfn.NUMBERVALUE(INDEX(tb_SVI[],MATCH(Table3[[#This Row],[city_name]],tb_SVI[city_name_uf],0),10),".")</f>
        <v>0.247</v>
      </c>
      <c r="M4419">
        <f>_xlfn.NUMBERVALUE(INDEX(tb_SVI[],MATCH(Table3[[#This Row],[city_name]],tb_SVI[city_name_uf],0),11),".")</f>
        <v>0.19700000000000001</v>
      </c>
      <c r="N4419" s="14">
        <f>_xlfn.PERCENTRANK.INC(Table3[MHDI_tot],Table3[[#This Row],[MHDI_tot]],3)</f>
        <v>0.94499999999999995</v>
      </c>
    </row>
    <row r="4420" spans="1:14" hidden="1" x14ac:dyDescent="0.2">
      <c r="A4420" t="str">
        <f>SVI!F4420</f>
        <v>Imbuia/SC</v>
      </c>
      <c r="B4420" t="str">
        <f>INDEX(tb_SVI[],MATCH(Table3[[#This Row],[ibge_cod]],tb_SVI[Município],0),1)</f>
        <v>SC</v>
      </c>
      <c r="C4420" t="str">
        <f>INDEX(tb_SVI[],MATCH(Table3[[#This Row],[city_name]],tb_SVI[city_name_uf],0),3)</f>
        <v>4207403</v>
      </c>
      <c r="D4420" t="s">
        <v>22048</v>
      </c>
      <c r="E4420" s="11">
        <f>INDEX(tb_SVI[],MATCH(Table3[[#This Row],[city_name]],tb_SVI[city_name_uf],0),5)</f>
        <v>6241</v>
      </c>
      <c r="F4420">
        <f>INDEX(tb_MHDI[],MATCH(Table3[[#This Row],[city_name]],tb_MHDI[mun_uf],0),5)</f>
        <v>0.71299999999999997</v>
      </c>
      <c r="G4420">
        <f>INDEX(tb_MHDI[],MATCH(Table3[[#This Row],[city_name]],tb_MHDI[mun_uf],0),6)</f>
        <v>0.71599999999999997</v>
      </c>
      <c r="H4420">
        <f>INDEX(tb_MHDI[],MATCH(Table3[[#This Row],[city_name]],tb_MHDI[mun_uf],0),7)</f>
        <v>0.84</v>
      </c>
      <c r="I4420">
        <f>INDEX(tb_MHDI[],MATCH(Table3[[#This Row],[city_name]],tb_MHDI[mun_uf],0),8)</f>
        <v>0.60199999999999998</v>
      </c>
      <c r="J4420">
        <f>_xlfn.NUMBERVALUE(INDEX(tb_SVI[],MATCH(Table3[[#This Row],[city_name]],tb_SVI[city_name_uf],0),8),".")</f>
        <v>0.187</v>
      </c>
      <c r="K4420">
        <f>_xlfn.NUMBERVALUE(INDEX(tb_SVI[],MATCH(Table3[[#This Row],[city_name]],tb_SVI[city_name_uf],0),9),".")</f>
        <v>1.9E-2</v>
      </c>
      <c r="L4420">
        <f>_xlfn.NUMBERVALUE(INDEX(tb_SVI[],MATCH(Table3[[#This Row],[city_name]],tb_SVI[city_name_uf],0),10),".")</f>
        <v>0.23899999999999999</v>
      </c>
      <c r="M4420">
        <f>_xlfn.NUMBERVALUE(INDEX(tb_SVI[],MATCH(Table3[[#This Row],[city_name]],tb_SVI[city_name_uf],0),11),".")</f>
        <v>0.30399999999999999</v>
      </c>
      <c r="N4420" s="14">
        <f>_xlfn.PERCENTRANK.INC(Table3[MHDI_tot],Table3[[#This Row],[MHDI_tot]],3)</f>
        <v>0.72199999999999998</v>
      </c>
    </row>
    <row r="4421" spans="1:14" hidden="1" x14ac:dyDescent="0.2">
      <c r="A4421" t="str">
        <f>SVI!F4421</f>
        <v>Indaial/SC</v>
      </c>
      <c r="B4421" t="str">
        <f>INDEX(tb_SVI[],MATCH(Table3[[#This Row],[ibge_cod]],tb_SVI[Município],0),1)</f>
        <v>SC</v>
      </c>
      <c r="C4421" t="str">
        <f>INDEX(tb_SVI[],MATCH(Table3[[#This Row],[city_name]],tb_SVI[city_name_uf],0),3)</f>
        <v>4207502</v>
      </c>
      <c r="D4421" t="s">
        <v>22049</v>
      </c>
      <c r="E4421" s="11">
        <f>INDEX(tb_SVI[],MATCH(Table3[[#This Row],[city_name]],tb_SVI[city_name_uf],0),5)</f>
        <v>70900</v>
      </c>
      <c r="F4421">
        <f>INDEX(tb_MHDI[],MATCH(Table3[[#This Row],[city_name]],tb_MHDI[mun_uf],0),5)</f>
        <v>0.77700000000000002</v>
      </c>
      <c r="G4421">
        <f>INDEX(tb_MHDI[],MATCH(Table3[[#This Row],[city_name]],tb_MHDI[mun_uf],0),6)</f>
        <v>0.76700000000000002</v>
      </c>
      <c r="H4421">
        <f>INDEX(tb_MHDI[],MATCH(Table3[[#This Row],[city_name]],tb_MHDI[mun_uf],0),7)</f>
        <v>0.873</v>
      </c>
      <c r="I4421">
        <f>INDEX(tb_MHDI[],MATCH(Table3[[#This Row],[city_name]],tb_MHDI[mun_uf],0),8)</f>
        <v>0.70099999999999996</v>
      </c>
      <c r="J4421">
        <f>_xlfn.NUMBERVALUE(INDEX(tb_SVI[],MATCH(Table3[[#This Row],[city_name]],tb_SVI[city_name_uf],0),8),".")</f>
        <v>0.13400000000000001</v>
      </c>
      <c r="K4421">
        <f>_xlfn.NUMBERVALUE(INDEX(tb_SVI[],MATCH(Table3[[#This Row],[city_name]],tb_SVI[city_name_uf],0),9),".")</f>
        <v>0.04</v>
      </c>
      <c r="L4421">
        <f>_xlfn.NUMBERVALUE(INDEX(tb_SVI[],MATCH(Table3[[#This Row],[city_name]],tb_SVI[city_name_uf],0),10),".")</f>
        <v>0.245</v>
      </c>
      <c r="M4421">
        <f>_xlfn.NUMBERVALUE(INDEX(tb_SVI[],MATCH(Table3[[#This Row],[city_name]],tb_SVI[city_name_uf],0),11),".")</f>
        <v>0.11700000000000001</v>
      </c>
      <c r="N4421" s="14">
        <f>_xlfn.PERCENTRANK.INC(Table3[MHDI_tot],Table3[[#This Row],[MHDI_tot]],3)</f>
        <v>0.97</v>
      </c>
    </row>
    <row r="4422" spans="1:14" hidden="1" x14ac:dyDescent="0.2">
      <c r="A4422" t="str">
        <f>SVI!F4422</f>
        <v>Iomerê/SC</v>
      </c>
      <c r="B4422" t="str">
        <f>INDEX(tb_SVI[],MATCH(Table3[[#This Row],[ibge_cod]],tb_SVI[Município],0),1)</f>
        <v>SC</v>
      </c>
      <c r="C4422" t="str">
        <f>INDEX(tb_SVI[],MATCH(Table3[[#This Row],[city_name]],tb_SVI[city_name_uf],0),3)</f>
        <v>4207577</v>
      </c>
      <c r="D4422" t="s">
        <v>22050</v>
      </c>
      <c r="E4422" s="11">
        <f>INDEX(tb_SVI[],MATCH(Table3[[#This Row],[city_name]],tb_SVI[city_name_uf],0),5)</f>
        <v>2962</v>
      </c>
      <c r="F4422">
        <f>INDEX(tb_MHDI[],MATCH(Table3[[#This Row],[city_name]],tb_MHDI[mun_uf],0),5)</f>
        <v>0.79500000000000004</v>
      </c>
      <c r="G4422">
        <f>INDEX(tb_MHDI[],MATCH(Table3[[#This Row],[city_name]],tb_MHDI[mun_uf],0),6)</f>
        <v>0.754</v>
      </c>
      <c r="H4422">
        <f>INDEX(tb_MHDI[],MATCH(Table3[[#This Row],[city_name]],tb_MHDI[mun_uf],0),7)</f>
        <v>0.89100000000000001</v>
      </c>
      <c r="I4422">
        <f>INDEX(tb_MHDI[],MATCH(Table3[[#This Row],[city_name]],tb_MHDI[mun_uf],0),8)</f>
        <v>0.749</v>
      </c>
      <c r="J4422">
        <f>_xlfn.NUMBERVALUE(INDEX(tb_SVI[],MATCH(Table3[[#This Row],[city_name]],tb_SVI[city_name_uf],0),8),".")</f>
        <v>0.13</v>
      </c>
      <c r="K4422">
        <f>_xlfn.NUMBERVALUE(INDEX(tb_SVI[],MATCH(Table3[[#This Row],[city_name]],tb_SVI[city_name_uf],0),9),".")</f>
        <v>0</v>
      </c>
      <c r="L4422">
        <f>_xlfn.NUMBERVALUE(INDEX(tb_SVI[],MATCH(Table3[[#This Row],[city_name]],tb_SVI[city_name_uf],0),10),".")</f>
        <v>0.185</v>
      </c>
      <c r="M4422">
        <f>_xlfn.NUMBERVALUE(INDEX(tb_SVI[],MATCH(Table3[[#This Row],[city_name]],tb_SVI[city_name_uf],0),11),".")</f>
        <v>0.20599999999999999</v>
      </c>
      <c r="N4422" s="14">
        <f>_xlfn.PERCENTRANK.INC(Table3[MHDI_tot],Table3[[#This Row],[MHDI_tot]],3)</f>
        <v>0.98899999999999999</v>
      </c>
    </row>
    <row r="4423" spans="1:14" hidden="1" x14ac:dyDescent="0.2">
      <c r="A4423" t="str">
        <f>SVI!F4423</f>
        <v>Ipira/SC</v>
      </c>
      <c r="B4423" t="str">
        <f>INDEX(tb_SVI[],MATCH(Table3[[#This Row],[ibge_cod]],tb_SVI[Município],0),1)</f>
        <v>SC</v>
      </c>
      <c r="C4423" t="str">
        <f>INDEX(tb_SVI[],MATCH(Table3[[#This Row],[city_name]],tb_SVI[city_name_uf],0),3)</f>
        <v>4207601</v>
      </c>
      <c r="D4423" t="s">
        <v>22051</v>
      </c>
      <c r="E4423" s="11">
        <f>INDEX(tb_SVI[],MATCH(Table3[[#This Row],[city_name]],tb_SVI[city_name_uf],0),5)</f>
        <v>4406</v>
      </c>
      <c r="F4423">
        <f>INDEX(tb_MHDI[],MATCH(Table3[[#This Row],[city_name]],tb_MHDI[mun_uf],0),5)</f>
        <v>0.73599999999999999</v>
      </c>
      <c r="G4423">
        <f>INDEX(tb_MHDI[],MATCH(Table3[[#This Row],[city_name]],tb_MHDI[mun_uf],0),6)</f>
        <v>0.72399999999999998</v>
      </c>
      <c r="H4423">
        <f>INDEX(tb_MHDI[],MATCH(Table3[[#This Row],[city_name]],tb_MHDI[mun_uf],0),7)</f>
        <v>0.83799999999999997</v>
      </c>
      <c r="I4423">
        <f>INDEX(tb_MHDI[],MATCH(Table3[[#This Row],[city_name]],tb_MHDI[mun_uf],0),8)</f>
        <v>0.65700000000000003</v>
      </c>
      <c r="J4423">
        <f>_xlfn.NUMBERVALUE(INDEX(tb_SVI[],MATCH(Table3[[#This Row],[city_name]],tb_SVI[city_name_uf],0),8),".")</f>
        <v>0.19500000000000001</v>
      </c>
      <c r="K4423">
        <f>_xlfn.NUMBERVALUE(INDEX(tb_SVI[],MATCH(Table3[[#This Row],[city_name]],tb_SVI[city_name_uf],0),9),".")</f>
        <v>3.0000000000000001E-3</v>
      </c>
      <c r="L4423">
        <f>_xlfn.NUMBERVALUE(INDEX(tb_SVI[],MATCH(Table3[[#This Row],[city_name]],tb_SVI[city_name_uf],0),10),".")</f>
        <v>0.19</v>
      </c>
      <c r="M4423">
        <f>_xlfn.NUMBERVALUE(INDEX(tb_SVI[],MATCH(Table3[[#This Row],[city_name]],tb_SVI[city_name_uf],0),11),".")</f>
        <v>0.39100000000000001</v>
      </c>
      <c r="N4423" s="14">
        <f>_xlfn.PERCENTRANK.INC(Table3[MHDI_tot],Table3[[#This Row],[MHDI_tot]],3)</f>
        <v>0.83899999999999997</v>
      </c>
    </row>
    <row r="4424" spans="1:14" hidden="1" x14ac:dyDescent="0.2">
      <c r="A4424" t="str">
        <f>SVI!F4424</f>
        <v>Iporã do Oeste/SC</v>
      </c>
      <c r="B4424" t="str">
        <f>INDEX(tb_SVI[],MATCH(Table3[[#This Row],[ibge_cod]],tb_SVI[Município],0),1)</f>
        <v>SC</v>
      </c>
      <c r="C4424" t="str">
        <f>INDEX(tb_SVI[],MATCH(Table3[[#This Row],[city_name]],tb_SVI[city_name_uf],0),3)</f>
        <v>4207650</v>
      </c>
      <c r="D4424" t="s">
        <v>22052</v>
      </c>
      <c r="E4424" s="11">
        <f>INDEX(tb_SVI[],MATCH(Table3[[#This Row],[city_name]],tb_SVI[city_name_uf],0),5)</f>
        <v>9045</v>
      </c>
      <c r="F4424">
        <f>INDEX(tb_MHDI[],MATCH(Table3[[#This Row],[city_name]],tb_MHDI[mun_uf],0),5)</f>
        <v>0.75900000000000001</v>
      </c>
      <c r="G4424">
        <f>INDEX(tb_MHDI[],MATCH(Table3[[#This Row],[city_name]],tb_MHDI[mun_uf],0),6)</f>
        <v>0.74299999999999999</v>
      </c>
      <c r="H4424">
        <f>INDEX(tb_MHDI[],MATCH(Table3[[#This Row],[city_name]],tb_MHDI[mun_uf],0),7)</f>
        <v>0.84699999999999998</v>
      </c>
      <c r="I4424">
        <f>INDEX(tb_MHDI[],MATCH(Table3[[#This Row],[city_name]],tb_MHDI[mun_uf],0),8)</f>
        <v>0.69499999999999995</v>
      </c>
      <c r="J4424">
        <f>_xlfn.NUMBERVALUE(INDEX(tb_SVI[],MATCH(Table3[[#This Row],[city_name]],tb_SVI[city_name_uf],0),8),".")</f>
        <v>0.2</v>
      </c>
      <c r="K4424">
        <f>_xlfn.NUMBERVALUE(INDEX(tb_SVI[],MATCH(Table3[[#This Row],[city_name]],tb_SVI[city_name_uf],0),9),".")</f>
        <v>5.3999999999999999E-2</v>
      </c>
      <c r="L4424">
        <f>_xlfn.NUMBERVALUE(INDEX(tb_SVI[],MATCH(Table3[[#This Row],[city_name]],tb_SVI[city_name_uf],0),10),".")</f>
        <v>0.21099999999999999</v>
      </c>
      <c r="M4424">
        <f>_xlfn.NUMBERVALUE(INDEX(tb_SVI[],MATCH(Table3[[#This Row],[city_name]],tb_SVI[city_name_uf],0),11),".")</f>
        <v>0.33400000000000002</v>
      </c>
      <c r="N4424" s="14">
        <f>_xlfn.PERCENTRANK.INC(Table3[MHDI_tot],Table3[[#This Row],[MHDI_tot]],3)</f>
        <v>0.92800000000000005</v>
      </c>
    </row>
    <row r="4425" spans="1:14" hidden="1" x14ac:dyDescent="0.2">
      <c r="A4425" t="str">
        <f>SVI!F4425</f>
        <v>Ipuaçu/SC</v>
      </c>
      <c r="B4425" t="str">
        <f>INDEX(tb_SVI[],MATCH(Table3[[#This Row],[ibge_cod]],tb_SVI[Município],0),1)</f>
        <v>SC</v>
      </c>
      <c r="C4425" t="str">
        <f>INDEX(tb_SVI[],MATCH(Table3[[#This Row],[city_name]],tb_SVI[city_name_uf],0),3)</f>
        <v>4207684</v>
      </c>
      <c r="D4425" t="s">
        <v>22053</v>
      </c>
      <c r="E4425" s="11">
        <f>INDEX(tb_SVI[],MATCH(Table3[[#This Row],[city_name]],tb_SVI[city_name_uf],0),5)</f>
        <v>7579</v>
      </c>
      <c r="F4425">
        <f>INDEX(tb_MHDI[],MATCH(Table3[[#This Row],[city_name]],tb_MHDI[mun_uf],0),5)</f>
        <v>0.66</v>
      </c>
      <c r="G4425">
        <f>INDEX(tb_MHDI[],MATCH(Table3[[#This Row],[city_name]],tb_MHDI[mun_uf],0),6)</f>
        <v>0.67400000000000004</v>
      </c>
      <c r="H4425">
        <f>INDEX(tb_MHDI[],MATCH(Table3[[#This Row],[city_name]],tb_MHDI[mun_uf],0),7)</f>
        <v>0.79</v>
      </c>
      <c r="I4425">
        <f>INDEX(tb_MHDI[],MATCH(Table3[[#This Row],[city_name]],tb_MHDI[mun_uf],0),8)</f>
        <v>0.54</v>
      </c>
      <c r="J4425">
        <f>_xlfn.NUMBERVALUE(INDEX(tb_SVI[],MATCH(Table3[[#This Row],[city_name]],tb_SVI[city_name_uf],0),8),".")</f>
        <v>0.46200000000000002</v>
      </c>
      <c r="K4425">
        <f>_xlfn.NUMBERVALUE(INDEX(tb_SVI[],MATCH(Table3[[#This Row],[city_name]],tb_SVI[city_name_uf],0),9),".")</f>
        <v>0.52</v>
      </c>
      <c r="L4425">
        <f>_xlfn.NUMBERVALUE(INDEX(tb_SVI[],MATCH(Table3[[#This Row],[city_name]],tb_SVI[city_name_uf],0),10),".")</f>
        <v>0.57699999999999996</v>
      </c>
      <c r="M4425">
        <f>_xlfn.NUMBERVALUE(INDEX(tb_SVI[],MATCH(Table3[[#This Row],[city_name]],tb_SVI[city_name_uf],0),11),".")</f>
        <v>0.28899999999999998</v>
      </c>
      <c r="N4425" s="14">
        <f>_xlfn.PERCENTRANK.INC(Table3[MHDI_tot],Table3[[#This Row],[MHDI_tot]],3)</f>
        <v>0.47399999999999998</v>
      </c>
    </row>
    <row r="4426" spans="1:14" hidden="1" x14ac:dyDescent="0.2">
      <c r="A4426" t="str">
        <f>SVI!F4426</f>
        <v>Ipumirim/SC</v>
      </c>
      <c r="B4426" t="str">
        <f>INDEX(tb_SVI[],MATCH(Table3[[#This Row],[ibge_cod]],tb_SVI[Município],0),1)</f>
        <v>SC</v>
      </c>
      <c r="C4426" t="str">
        <f>INDEX(tb_SVI[],MATCH(Table3[[#This Row],[city_name]],tb_SVI[city_name_uf],0),3)</f>
        <v>4207700</v>
      </c>
      <c r="D4426" t="s">
        <v>22054</v>
      </c>
      <c r="E4426" s="11">
        <f>INDEX(tb_SVI[],MATCH(Table3[[#This Row],[city_name]],tb_SVI[city_name_uf],0),5)</f>
        <v>7620</v>
      </c>
      <c r="F4426">
        <f>INDEX(tb_MHDI[],MATCH(Table3[[#This Row],[city_name]],tb_MHDI[mun_uf],0),5)</f>
        <v>0.73799999999999999</v>
      </c>
      <c r="G4426">
        <f>INDEX(tb_MHDI[],MATCH(Table3[[#This Row],[city_name]],tb_MHDI[mun_uf],0),6)</f>
        <v>0.747</v>
      </c>
      <c r="H4426">
        <f>INDEX(tb_MHDI[],MATCH(Table3[[#This Row],[city_name]],tb_MHDI[mun_uf],0),7)</f>
        <v>0.85299999999999998</v>
      </c>
      <c r="I4426">
        <f>INDEX(tb_MHDI[],MATCH(Table3[[#This Row],[city_name]],tb_MHDI[mun_uf],0),8)</f>
        <v>0.63100000000000001</v>
      </c>
      <c r="J4426">
        <f>_xlfn.NUMBERVALUE(INDEX(tb_SVI[],MATCH(Table3[[#This Row],[city_name]],tb_SVI[city_name_uf],0),8),".")</f>
        <v>0.14499999999999999</v>
      </c>
      <c r="K4426">
        <f>_xlfn.NUMBERVALUE(INDEX(tb_SVI[],MATCH(Table3[[#This Row],[city_name]],tb_SVI[city_name_uf],0),9),".")</f>
        <v>4.2000000000000003E-2</v>
      </c>
      <c r="L4426">
        <f>_xlfn.NUMBERVALUE(INDEX(tb_SVI[],MATCH(Table3[[#This Row],[city_name]],tb_SVI[city_name_uf],0),10),".")</f>
        <v>0.24399999999999999</v>
      </c>
      <c r="M4426">
        <f>_xlfn.NUMBERVALUE(INDEX(tb_SVI[],MATCH(Table3[[#This Row],[city_name]],tb_SVI[city_name_uf],0),11),".")</f>
        <v>0.14899999999999999</v>
      </c>
      <c r="N4426" s="14">
        <f>_xlfn.PERCENTRANK.INC(Table3[MHDI_tot],Table3[[#This Row],[MHDI_tot]],3)</f>
        <v>0.84699999999999998</v>
      </c>
    </row>
    <row r="4427" spans="1:14" hidden="1" x14ac:dyDescent="0.2">
      <c r="A4427" t="str">
        <f>SVI!F4427</f>
        <v>Iraceminha/SC</v>
      </c>
      <c r="B4427" t="str">
        <f>INDEX(tb_SVI[],MATCH(Table3[[#This Row],[ibge_cod]],tb_SVI[Município],0),1)</f>
        <v>SC</v>
      </c>
      <c r="C4427" t="str">
        <f>INDEX(tb_SVI[],MATCH(Table3[[#This Row],[city_name]],tb_SVI[city_name_uf],0),3)</f>
        <v>4207759</v>
      </c>
      <c r="D4427" t="s">
        <v>22055</v>
      </c>
      <c r="E4427" s="11">
        <f>INDEX(tb_SVI[],MATCH(Table3[[#This Row],[city_name]],tb_SVI[city_name_uf],0),5)</f>
        <v>3938</v>
      </c>
      <c r="F4427">
        <f>INDEX(tb_MHDI[],MATCH(Table3[[#This Row],[city_name]],tb_MHDI[mun_uf],0),5)</f>
        <v>0.72199999999999998</v>
      </c>
      <c r="G4427">
        <f>INDEX(tb_MHDI[],MATCH(Table3[[#This Row],[city_name]],tb_MHDI[mun_uf],0),6)</f>
        <v>0.71</v>
      </c>
      <c r="H4427">
        <f>INDEX(tb_MHDI[],MATCH(Table3[[#This Row],[city_name]],tb_MHDI[mun_uf],0),7)</f>
        <v>0.84499999999999997</v>
      </c>
      <c r="I4427">
        <f>INDEX(tb_MHDI[],MATCH(Table3[[#This Row],[city_name]],tb_MHDI[mun_uf],0),8)</f>
        <v>0.628</v>
      </c>
      <c r="J4427">
        <f>_xlfn.NUMBERVALUE(INDEX(tb_SVI[],MATCH(Table3[[#This Row],[city_name]],tb_SVI[city_name_uf],0),8),".")</f>
        <v>0.27800000000000002</v>
      </c>
      <c r="K4427">
        <f>_xlfn.NUMBERVALUE(INDEX(tb_SVI[],MATCH(Table3[[#This Row],[city_name]],tb_SVI[city_name_uf],0),9),".")</f>
        <v>0.16900000000000001</v>
      </c>
      <c r="L4427">
        <f>_xlfn.NUMBERVALUE(INDEX(tb_SVI[],MATCH(Table3[[#This Row],[city_name]],tb_SVI[city_name_uf],0),10),".")</f>
        <v>0.30399999999999999</v>
      </c>
      <c r="M4427">
        <f>_xlfn.NUMBERVALUE(INDEX(tb_SVI[],MATCH(Table3[[#This Row],[city_name]],tb_SVI[city_name_uf],0),11),".")</f>
        <v>0.36099999999999999</v>
      </c>
      <c r="N4427" s="14">
        <f>_xlfn.PERCENTRANK.INC(Table3[MHDI_tot],Table3[[#This Row],[MHDI_tot]],3)</f>
        <v>0.77200000000000002</v>
      </c>
    </row>
    <row r="4428" spans="1:14" hidden="1" x14ac:dyDescent="0.2">
      <c r="A4428" t="str">
        <f>SVI!F4428</f>
        <v>Irani/SC</v>
      </c>
      <c r="B4428" t="str">
        <f>INDEX(tb_SVI[],MATCH(Table3[[#This Row],[ibge_cod]],tb_SVI[Município],0),1)</f>
        <v>SC</v>
      </c>
      <c r="C4428" t="str">
        <f>INDEX(tb_SVI[],MATCH(Table3[[#This Row],[city_name]],tb_SVI[city_name_uf],0),3)</f>
        <v>4207809</v>
      </c>
      <c r="D4428" t="s">
        <v>22056</v>
      </c>
      <c r="E4428" s="11">
        <f>INDEX(tb_SVI[],MATCH(Table3[[#This Row],[city_name]],tb_SVI[city_name_uf],0),5)</f>
        <v>10498</v>
      </c>
      <c r="F4428">
        <f>INDEX(tb_MHDI[],MATCH(Table3[[#This Row],[city_name]],tb_MHDI[mun_uf],0),5)</f>
        <v>0.74199999999999999</v>
      </c>
      <c r="G4428">
        <f>INDEX(tb_MHDI[],MATCH(Table3[[#This Row],[city_name]],tb_MHDI[mun_uf],0),6)</f>
        <v>0.71499999999999997</v>
      </c>
      <c r="H4428">
        <f>INDEX(tb_MHDI[],MATCH(Table3[[#This Row],[city_name]],tb_MHDI[mun_uf],0),7)</f>
        <v>0.84699999999999998</v>
      </c>
      <c r="I4428">
        <f>INDEX(tb_MHDI[],MATCH(Table3[[#This Row],[city_name]],tb_MHDI[mun_uf],0),8)</f>
        <v>0.67500000000000004</v>
      </c>
      <c r="J4428">
        <f>_xlfn.NUMBERVALUE(INDEX(tb_SVI[],MATCH(Table3[[#This Row],[city_name]],tb_SVI[city_name_uf],0),8),".")</f>
        <v>0.34</v>
      </c>
      <c r="K4428">
        <f>_xlfn.NUMBERVALUE(INDEX(tb_SVI[],MATCH(Table3[[#This Row],[city_name]],tb_SVI[city_name_uf],0),9),".")</f>
        <v>0.40600000000000003</v>
      </c>
      <c r="L4428">
        <f>_xlfn.NUMBERVALUE(INDEX(tb_SVI[],MATCH(Table3[[#This Row],[city_name]],tb_SVI[city_name_uf],0),10),".")</f>
        <v>0.33</v>
      </c>
      <c r="M4428">
        <f>_xlfn.NUMBERVALUE(INDEX(tb_SVI[],MATCH(Table3[[#This Row],[city_name]],tb_SVI[city_name_uf],0),11),".")</f>
        <v>0.28499999999999998</v>
      </c>
      <c r="N4428" s="14">
        <f>_xlfn.PERCENTRANK.INC(Table3[MHDI_tot],Table3[[#This Row],[MHDI_tot]],3)</f>
        <v>0.86599999999999999</v>
      </c>
    </row>
    <row r="4429" spans="1:14" hidden="1" x14ac:dyDescent="0.2">
      <c r="A4429" t="str">
        <f>SVI!F4429</f>
        <v>Irati/SC</v>
      </c>
      <c r="B4429" t="str">
        <f>INDEX(tb_SVI[],MATCH(Table3[[#This Row],[ibge_cod]],tb_SVI[Município],0),1)</f>
        <v>SC</v>
      </c>
      <c r="C4429" t="str">
        <f>INDEX(tb_SVI[],MATCH(Table3[[#This Row],[city_name]],tb_SVI[city_name_uf],0),3)</f>
        <v>4207858</v>
      </c>
      <c r="D4429" t="s">
        <v>22057</v>
      </c>
      <c r="E4429" s="11">
        <f>INDEX(tb_SVI[],MATCH(Table3[[#This Row],[city_name]],tb_SVI[city_name_uf],0),5)</f>
        <v>1909</v>
      </c>
      <c r="F4429">
        <f>INDEX(tb_MHDI[],MATCH(Table3[[#This Row],[city_name]],tb_MHDI[mun_uf],0),5)</f>
        <v>0.70699999999999996</v>
      </c>
      <c r="G4429">
        <f>INDEX(tb_MHDI[],MATCH(Table3[[#This Row],[city_name]],tb_MHDI[mun_uf],0),6)</f>
        <v>0.69399999999999995</v>
      </c>
      <c r="H4429">
        <f>INDEX(tb_MHDI[],MATCH(Table3[[#This Row],[city_name]],tb_MHDI[mun_uf],0),7)</f>
        <v>0.83599999999999997</v>
      </c>
      <c r="I4429">
        <f>INDEX(tb_MHDI[],MATCH(Table3[[#This Row],[city_name]],tb_MHDI[mun_uf],0),8)</f>
        <v>0.60899999999999999</v>
      </c>
      <c r="J4429">
        <f>_xlfn.NUMBERVALUE(INDEX(tb_SVI[],MATCH(Table3[[#This Row],[city_name]],tb_SVI[city_name_uf],0),8),".")</f>
        <v>0.27900000000000003</v>
      </c>
      <c r="K4429">
        <f>_xlfn.NUMBERVALUE(INDEX(tb_SVI[],MATCH(Table3[[#This Row],[city_name]],tb_SVI[city_name_uf],0),9),".")</f>
        <v>0.249</v>
      </c>
      <c r="L4429">
        <f>_xlfn.NUMBERVALUE(INDEX(tb_SVI[],MATCH(Table3[[#This Row],[city_name]],tb_SVI[city_name_uf],0),10),".")</f>
        <v>0.27800000000000002</v>
      </c>
      <c r="M4429">
        <f>_xlfn.NUMBERVALUE(INDEX(tb_SVI[],MATCH(Table3[[#This Row],[city_name]],tb_SVI[city_name_uf],0),11),".")</f>
        <v>0.31</v>
      </c>
      <c r="N4429" s="14">
        <f>_xlfn.PERCENTRANK.INC(Table3[MHDI_tot],Table3[[#This Row],[MHDI_tot]],3)</f>
        <v>0.69099999999999995</v>
      </c>
    </row>
    <row r="4430" spans="1:14" hidden="1" x14ac:dyDescent="0.2">
      <c r="A4430" t="str">
        <f>SVI!F4430</f>
        <v>Irineópolis/SC</v>
      </c>
      <c r="B4430" t="str">
        <f>INDEX(tb_SVI[],MATCH(Table3[[#This Row],[ibge_cod]],tb_SVI[Município],0),1)</f>
        <v>SC</v>
      </c>
      <c r="C4430" t="str">
        <f>INDEX(tb_SVI[],MATCH(Table3[[#This Row],[city_name]],tb_SVI[city_name_uf],0),3)</f>
        <v>4207908</v>
      </c>
      <c r="D4430" t="s">
        <v>22058</v>
      </c>
      <c r="E4430" s="11">
        <f>INDEX(tb_SVI[],MATCH(Table3[[#This Row],[city_name]],tb_SVI[city_name_uf],0),5)</f>
        <v>11289</v>
      </c>
      <c r="F4430">
        <f>INDEX(tb_MHDI[],MATCH(Table3[[#This Row],[city_name]],tb_MHDI[mun_uf],0),5)</f>
        <v>0.69899999999999995</v>
      </c>
      <c r="G4430">
        <f>INDEX(tb_MHDI[],MATCH(Table3[[#This Row],[city_name]],tb_MHDI[mun_uf],0),6)</f>
        <v>0.72</v>
      </c>
      <c r="H4430">
        <f>INDEX(tb_MHDI[],MATCH(Table3[[#This Row],[city_name]],tb_MHDI[mun_uf],0),7)</f>
        <v>0.83599999999999997</v>
      </c>
      <c r="I4430">
        <f>INDEX(tb_MHDI[],MATCH(Table3[[#This Row],[city_name]],tb_MHDI[mun_uf],0),8)</f>
        <v>0.56699999999999995</v>
      </c>
      <c r="J4430">
        <f>_xlfn.NUMBERVALUE(INDEX(tb_SVI[],MATCH(Table3[[#This Row],[city_name]],tb_SVI[city_name_uf],0),8),".")</f>
        <v>0.28999999999999998</v>
      </c>
      <c r="K4430">
        <f>_xlfn.NUMBERVALUE(INDEX(tb_SVI[],MATCH(Table3[[#This Row],[city_name]],tb_SVI[city_name_uf],0),9),".")</f>
        <v>0.153</v>
      </c>
      <c r="L4430">
        <f>_xlfn.NUMBERVALUE(INDEX(tb_SVI[],MATCH(Table3[[#This Row],[city_name]],tb_SVI[city_name_uf],0),10),".")</f>
        <v>0.41199999999999998</v>
      </c>
      <c r="M4430">
        <f>_xlfn.NUMBERVALUE(INDEX(tb_SVI[],MATCH(Table3[[#This Row],[city_name]],tb_SVI[city_name_uf],0),11),".")</f>
        <v>0.30499999999999999</v>
      </c>
      <c r="N4430" s="14">
        <f>_xlfn.PERCENTRANK.INC(Table3[MHDI_tot],Table3[[#This Row],[MHDI_tot]],3)</f>
        <v>0.64600000000000002</v>
      </c>
    </row>
    <row r="4431" spans="1:14" hidden="1" x14ac:dyDescent="0.2">
      <c r="A4431" t="str">
        <f>SVI!F4431</f>
        <v>Itaiópolis/SC</v>
      </c>
      <c r="B4431" t="str">
        <f>INDEX(tb_SVI[],MATCH(Table3[[#This Row],[ibge_cod]],tb_SVI[Município],0),1)</f>
        <v>SC</v>
      </c>
      <c r="C4431" t="str">
        <f>INDEX(tb_SVI[],MATCH(Table3[[#This Row],[city_name]],tb_SVI[city_name_uf],0),3)</f>
        <v>4208104</v>
      </c>
      <c r="D4431" t="s">
        <v>22059</v>
      </c>
      <c r="E4431" s="11">
        <f>INDEX(tb_SVI[],MATCH(Table3[[#This Row],[city_name]],tb_SVI[city_name_uf],0),5)</f>
        <v>21780</v>
      </c>
      <c r="F4431">
        <f>INDEX(tb_MHDI[],MATCH(Table3[[#This Row],[city_name]],tb_MHDI[mun_uf],0),5)</f>
        <v>0.70799999999999996</v>
      </c>
      <c r="G4431">
        <f>INDEX(tb_MHDI[],MATCH(Table3[[#This Row],[city_name]],tb_MHDI[mun_uf],0),6)</f>
        <v>0.7</v>
      </c>
      <c r="H4431">
        <f>INDEX(tb_MHDI[],MATCH(Table3[[#This Row],[city_name]],tb_MHDI[mun_uf],0),7)</f>
        <v>0.83599999999999997</v>
      </c>
      <c r="I4431">
        <f>INDEX(tb_MHDI[],MATCH(Table3[[#This Row],[city_name]],tb_MHDI[mun_uf],0),8)</f>
        <v>0.60599999999999998</v>
      </c>
      <c r="J4431">
        <f>_xlfn.NUMBERVALUE(INDEX(tb_SVI[],MATCH(Table3[[#This Row],[city_name]],tb_SVI[city_name_uf],0),8),".")</f>
        <v>0.23499999999999999</v>
      </c>
      <c r="K4431">
        <f>_xlfn.NUMBERVALUE(INDEX(tb_SVI[],MATCH(Table3[[#This Row],[city_name]],tb_SVI[city_name_uf],0),9),".")</f>
        <v>6.6000000000000003E-2</v>
      </c>
      <c r="L4431">
        <f>_xlfn.NUMBERVALUE(INDEX(tb_SVI[],MATCH(Table3[[#This Row],[city_name]],tb_SVI[city_name_uf],0),10),".")</f>
        <v>0.32500000000000001</v>
      </c>
      <c r="M4431">
        <f>_xlfn.NUMBERVALUE(INDEX(tb_SVI[],MATCH(Table3[[#This Row],[city_name]],tb_SVI[city_name_uf],0),11),".")</f>
        <v>0.313</v>
      </c>
      <c r="N4431" s="14">
        <f>_xlfn.PERCENTRANK.INC(Table3[MHDI_tot],Table3[[#This Row],[MHDI_tot]],3)</f>
        <v>0.69499999999999995</v>
      </c>
    </row>
    <row r="4432" spans="1:14" hidden="1" x14ac:dyDescent="0.2">
      <c r="A4432" t="str">
        <f>SVI!F4432</f>
        <v>Itajaí/SC</v>
      </c>
      <c r="B4432" t="str">
        <f>INDEX(tb_SVI[],MATCH(Table3[[#This Row],[ibge_cod]],tb_SVI[Município],0),1)</f>
        <v>SC</v>
      </c>
      <c r="C4432" t="str">
        <f>INDEX(tb_SVI[],MATCH(Table3[[#This Row],[city_name]],tb_SVI[city_name_uf],0),3)</f>
        <v>4208203</v>
      </c>
      <c r="D4432" t="s">
        <v>22060</v>
      </c>
      <c r="E4432" s="11">
        <f>INDEX(tb_SVI[],MATCH(Table3[[#This Row],[city_name]],tb_SVI[city_name_uf],0),5)</f>
        <v>223112</v>
      </c>
      <c r="F4432">
        <f>INDEX(tb_MHDI[],MATCH(Table3[[#This Row],[city_name]],tb_MHDI[mun_uf],0),5)</f>
        <v>0.79500000000000004</v>
      </c>
      <c r="G4432">
        <f>INDEX(tb_MHDI[],MATCH(Table3[[#This Row],[city_name]],tb_MHDI[mun_uf],0),6)</f>
        <v>0.77800000000000002</v>
      </c>
      <c r="H4432">
        <f>INDEX(tb_MHDI[],MATCH(Table3[[#This Row],[city_name]],tb_MHDI[mun_uf],0),7)</f>
        <v>0.88400000000000001</v>
      </c>
      <c r="I4432">
        <f>INDEX(tb_MHDI[],MATCH(Table3[[#This Row],[city_name]],tb_MHDI[mun_uf],0),8)</f>
        <v>0.73</v>
      </c>
      <c r="J4432">
        <f>_xlfn.NUMBERVALUE(INDEX(tb_SVI[],MATCH(Table3[[#This Row],[city_name]],tb_SVI[city_name_uf],0),8),".")</f>
        <v>0.14799999999999999</v>
      </c>
      <c r="K4432">
        <f>_xlfn.NUMBERVALUE(INDEX(tb_SVI[],MATCH(Table3[[#This Row],[city_name]],tb_SVI[city_name_uf],0),9),".")</f>
        <v>4.1000000000000002E-2</v>
      </c>
      <c r="L4432">
        <f>_xlfn.NUMBERVALUE(INDEX(tb_SVI[],MATCH(Table3[[#This Row],[city_name]],tb_SVI[city_name_uf],0),10),".")</f>
        <v>0.23799999999999999</v>
      </c>
      <c r="M4432">
        <f>_xlfn.NUMBERVALUE(INDEX(tb_SVI[],MATCH(Table3[[#This Row],[city_name]],tb_SVI[city_name_uf],0),11),".")</f>
        <v>0.16600000000000001</v>
      </c>
      <c r="N4432" s="14">
        <f>_xlfn.PERCENTRANK.INC(Table3[MHDI_tot],Table3[[#This Row],[MHDI_tot]],3)</f>
        <v>0.98899999999999999</v>
      </c>
    </row>
    <row r="4433" spans="1:14" hidden="1" x14ac:dyDescent="0.2">
      <c r="A4433" t="str">
        <f>SVI!F4433</f>
        <v>Itapema/SC</v>
      </c>
      <c r="B4433" t="str">
        <f>INDEX(tb_SVI[],MATCH(Table3[[#This Row],[ibge_cod]],tb_SVI[Município],0),1)</f>
        <v>SC</v>
      </c>
      <c r="C4433" t="str">
        <f>INDEX(tb_SVI[],MATCH(Table3[[#This Row],[city_name]],tb_SVI[city_name_uf],0),3)</f>
        <v>4208302</v>
      </c>
      <c r="D4433" t="s">
        <v>22061</v>
      </c>
      <c r="E4433" s="11">
        <f>INDEX(tb_SVI[],MATCH(Table3[[#This Row],[city_name]],tb_SVI[city_name_uf],0),5)</f>
        <v>67338</v>
      </c>
      <c r="F4433">
        <f>INDEX(tb_MHDI[],MATCH(Table3[[#This Row],[city_name]],tb_MHDI[mun_uf],0),5)</f>
        <v>0.79600000000000004</v>
      </c>
      <c r="G4433">
        <f>INDEX(tb_MHDI[],MATCH(Table3[[#This Row],[city_name]],tb_MHDI[mun_uf],0),6)</f>
        <v>0.78800000000000003</v>
      </c>
      <c r="H4433">
        <f>INDEX(tb_MHDI[],MATCH(Table3[[#This Row],[city_name]],tb_MHDI[mun_uf],0),7)</f>
        <v>0.88100000000000001</v>
      </c>
      <c r="I4433">
        <f>INDEX(tb_MHDI[],MATCH(Table3[[#This Row],[city_name]],tb_MHDI[mun_uf],0),8)</f>
        <v>0.72699999999999998</v>
      </c>
      <c r="J4433">
        <f>_xlfn.NUMBERVALUE(INDEX(tb_SVI[],MATCH(Table3[[#This Row],[city_name]],tb_SVI[city_name_uf],0),8),".")</f>
        <v>0.14299999999999999</v>
      </c>
      <c r="K4433">
        <f>_xlfn.NUMBERVALUE(INDEX(tb_SVI[],MATCH(Table3[[#This Row],[city_name]],tb_SVI[city_name_uf],0),9),".")</f>
        <v>2E-3</v>
      </c>
      <c r="L4433">
        <f>_xlfn.NUMBERVALUE(INDEX(tb_SVI[],MATCH(Table3[[#This Row],[city_name]],tb_SVI[city_name_uf],0),10),".")</f>
        <v>0.251</v>
      </c>
      <c r="M4433">
        <f>_xlfn.NUMBERVALUE(INDEX(tb_SVI[],MATCH(Table3[[#This Row],[city_name]],tb_SVI[city_name_uf],0),11),".")</f>
        <v>0.17499999999999999</v>
      </c>
      <c r="N4433" s="14">
        <f>_xlfn.PERCENTRANK.INC(Table3[MHDI_tot],Table3[[#This Row],[MHDI_tot]],3)</f>
        <v>0.99</v>
      </c>
    </row>
    <row r="4434" spans="1:14" hidden="1" x14ac:dyDescent="0.2">
      <c r="A4434" t="str">
        <f>SVI!F4434</f>
        <v>Itapiranga/SC</v>
      </c>
      <c r="B4434" t="str">
        <f>INDEX(tb_SVI[],MATCH(Table3[[#This Row],[ibge_cod]],tb_SVI[Município],0),1)</f>
        <v>SC</v>
      </c>
      <c r="C4434" t="str">
        <f>INDEX(tb_SVI[],MATCH(Table3[[#This Row],[city_name]],tb_SVI[city_name_uf],0),3)</f>
        <v>4208401</v>
      </c>
      <c r="D4434" t="s">
        <v>22062</v>
      </c>
      <c r="E4434" s="11">
        <f>INDEX(tb_SVI[],MATCH(Table3[[#This Row],[city_name]],tb_SVI[city_name_uf],0),5)</f>
        <v>17007</v>
      </c>
      <c r="F4434">
        <f>INDEX(tb_MHDI[],MATCH(Table3[[#This Row],[city_name]],tb_MHDI[mun_uf],0),5)</f>
        <v>0.77500000000000002</v>
      </c>
      <c r="G4434">
        <f>INDEX(tb_MHDI[],MATCH(Table3[[#This Row],[city_name]],tb_MHDI[mun_uf],0),6)</f>
        <v>0.76600000000000001</v>
      </c>
      <c r="H4434">
        <f>INDEX(tb_MHDI[],MATCH(Table3[[#This Row],[city_name]],tb_MHDI[mun_uf],0),7)</f>
        <v>0.84199999999999997</v>
      </c>
      <c r="I4434">
        <f>INDEX(tb_MHDI[],MATCH(Table3[[#This Row],[city_name]],tb_MHDI[mun_uf],0),8)</f>
        <v>0.72299999999999998</v>
      </c>
      <c r="J4434">
        <f>_xlfn.NUMBERVALUE(INDEX(tb_SVI[],MATCH(Table3[[#This Row],[city_name]],tb_SVI[city_name_uf],0),8),".")</f>
        <v>0.13900000000000001</v>
      </c>
      <c r="K4434">
        <f>_xlfn.NUMBERVALUE(INDEX(tb_SVI[],MATCH(Table3[[#This Row],[city_name]],tb_SVI[city_name_uf],0),9),".")</f>
        <v>4.3999999999999997E-2</v>
      </c>
      <c r="L4434">
        <f>_xlfn.NUMBERVALUE(INDEX(tb_SVI[],MATCH(Table3[[#This Row],[city_name]],tb_SVI[city_name_uf],0),10),".")</f>
        <v>0.183</v>
      </c>
      <c r="M4434">
        <f>_xlfn.NUMBERVALUE(INDEX(tb_SVI[],MATCH(Table3[[#This Row],[city_name]],tb_SVI[city_name_uf],0),11),".")</f>
        <v>0.19</v>
      </c>
      <c r="N4434" s="14">
        <f>_xlfn.PERCENTRANK.INC(Table3[MHDI_tot],Table3[[#This Row],[MHDI_tot]],3)</f>
        <v>0.96699999999999997</v>
      </c>
    </row>
    <row r="4435" spans="1:14" hidden="1" x14ac:dyDescent="0.2">
      <c r="A4435" t="str">
        <f>SVI!F4435</f>
        <v>Itapoá/SC</v>
      </c>
      <c r="B4435" t="str">
        <f>INDEX(tb_SVI[],MATCH(Table3[[#This Row],[ibge_cod]],tb_SVI[Município],0),1)</f>
        <v>SC</v>
      </c>
      <c r="C4435" t="str">
        <f>INDEX(tb_SVI[],MATCH(Table3[[#This Row],[city_name]],tb_SVI[city_name_uf],0),3)</f>
        <v>4208450</v>
      </c>
      <c r="D4435" t="s">
        <v>22063</v>
      </c>
      <c r="E4435" s="11">
        <f>INDEX(tb_SVI[],MATCH(Table3[[#This Row],[city_name]],tb_SVI[city_name_uf],0),5)</f>
        <v>21177</v>
      </c>
      <c r="F4435">
        <f>INDEX(tb_MHDI[],MATCH(Table3[[#This Row],[city_name]],tb_MHDI[mun_uf],0),5)</f>
        <v>0.76100000000000001</v>
      </c>
      <c r="G4435">
        <f>INDEX(tb_MHDI[],MATCH(Table3[[#This Row],[city_name]],tb_MHDI[mun_uf],0),6)</f>
        <v>0.73899999999999999</v>
      </c>
      <c r="H4435">
        <f>INDEX(tb_MHDI[],MATCH(Table3[[#This Row],[city_name]],tb_MHDI[mun_uf],0),7)</f>
        <v>0.874</v>
      </c>
      <c r="I4435">
        <f>INDEX(tb_MHDI[],MATCH(Table3[[#This Row],[city_name]],tb_MHDI[mun_uf],0),8)</f>
        <v>0.68200000000000005</v>
      </c>
      <c r="J4435">
        <f>_xlfn.NUMBERVALUE(INDEX(tb_SVI[],MATCH(Table3[[#This Row],[city_name]],tb_SVI[city_name_uf],0),8),".")</f>
        <v>0.21299999999999999</v>
      </c>
      <c r="K4435">
        <f>_xlfn.NUMBERVALUE(INDEX(tb_SVI[],MATCH(Table3[[#This Row],[city_name]],tb_SVI[city_name_uf],0),9),".")</f>
        <v>0.111</v>
      </c>
      <c r="L4435">
        <f>_xlfn.NUMBERVALUE(INDEX(tb_SVI[],MATCH(Table3[[#This Row],[city_name]],tb_SVI[city_name_uf],0),10),".")</f>
        <v>0.29599999999999999</v>
      </c>
      <c r="M4435">
        <f>_xlfn.NUMBERVALUE(INDEX(tb_SVI[],MATCH(Table3[[#This Row],[city_name]],tb_SVI[city_name_uf],0),11),".")</f>
        <v>0.23300000000000001</v>
      </c>
      <c r="N4435" s="14">
        <f>_xlfn.PERCENTRANK.INC(Table3[MHDI_tot],Table3[[#This Row],[MHDI_tot]],3)</f>
        <v>0.93400000000000005</v>
      </c>
    </row>
    <row r="4436" spans="1:14" hidden="1" x14ac:dyDescent="0.2">
      <c r="A4436" t="str">
        <f>SVI!F4436</f>
        <v>Ituporanga/SC</v>
      </c>
      <c r="B4436" t="str">
        <f>INDEX(tb_SVI[],MATCH(Table3[[#This Row],[ibge_cod]],tb_SVI[Município],0),1)</f>
        <v>SC</v>
      </c>
      <c r="C4436" t="str">
        <f>INDEX(tb_SVI[],MATCH(Table3[[#This Row],[city_name]],tb_SVI[city_name_uf],0),3)</f>
        <v>4208500</v>
      </c>
      <c r="D4436" t="s">
        <v>22064</v>
      </c>
      <c r="E4436" s="11">
        <f>INDEX(tb_SVI[],MATCH(Table3[[#This Row],[city_name]],tb_SVI[city_name_uf],0),5)</f>
        <v>25355</v>
      </c>
      <c r="F4436">
        <f>INDEX(tb_MHDI[],MATCH(Table3[[#This Row],[city_name]],tb_MHDI[mun_uf],0),5)</f>
        <v>0.748</v>
      </c>
      <c r="G4436">
        <f>INDEX(tb_MHDI[],MATCH(Table3[[#This Row],[city_name]],tb_MHDI[mun_uf],0),6)</f>
        <v>0.749</v>
      </c>
      <c r="H4436">
        <f>INDEX(tb_MHDI[],MATCH(Table3[[#This Row],[city_name]],tb_MHDI[mun_uf],0),7)</f>
        <v>0.876</v>
      </c>
      <c r="I4436">
        <f>INDEX(tb_MHDI[],MATCH(Table3[[#This Row],[city_name]],tb_MHDI[mun_uf],0),8)</f>
        <v>0.63800000000000001</v>
      </c>
      <c r="J4436">
        <f>_xlfn.NUMBERVALUE(INDEX(tb_SVI[],MATCH(Table3[[#This Row],[city_name]],tb_SVI[city_name_uf],0),8),".")</f>
        <v>0.182</v>
      </c>
      <c r="K4436">
        <f>_xlfn.NUMBERVALUE(INDEX(tb_SVI[],MATCH(Table3[[#This Row],[city_name]],tb_SVI[city_name_uf],0),9),".")</f>
        <v>2.7E-2</v>
      </c>
      <c r="L4436">
        <f>_xlfn.NUMBERVALUE(INDEX(tb_SVI[],MATCH(Table3[[#This Row],[city_name]],tb_SVI[city_name_uf],0),10),".")</f>
        <v>0.23400000000000001</v>
      </c>
      <c r="M4436">
        <f>_xlfn.NUMBERVALUE(INDEX(tb_SVI[],MATCH(Table3[[#This Row],[city_name]],tb_SVI[city_name_uf],0),11),".")</f>
        <v>0.28599999999999998</v>
      </c>
      <c r="N4436" s="14">
        <f>_xlfn.PERCENTRANK.INC(Table3[MHDI_tot],Table3[[#This Row],[MHDI_tot]],3)</f>
        <v>0.89200000000000002</v>
      </c>
    </row>
    <row r="4437" spans="1:14" hidden="1" x14ac:dyDescent="0.2">
      <c r="A4437" t="str">
        <f>SVI!F4437</f>
        <v>Itá/SC</v>
      </c>
      <c r="B4437" t="str">
        <f>INDEX(tb_SVI[],MATCH(Table3[[#This Row],[ibge_cod]],tb_SVI[Município],0),1)</f>
        <v>SC</v>
      </c>
      <c r="C4437" t="str">
        <f>INDEX(tb_SVI[],MATCH(Table3[[#This Row],[city_name]],tb_SVI[city_name_uf],0),3)</f>
        <v>4208005</v>
      </c>
      <c r="D4437" t="s">
        <v>22065</v>
      </c>
      <c r="E4437" s="11">
        <f>INDEX(tb_SVI[],MATCH(Table3[[#This Row],[city_name]],tb_SVI[city_name_uf],0),5)</f>
        <v>6129</v>
      </c>
      <c r="F4437">
        <f>INDEX(tb_MHDI[],MATCH(Table3[[#This Row],[city_name]],tb_MHDI[mun_uf],0),5)</f>
        <v>0.77100000000000002</v>
      </c>
      <c r="G4437">
        <f>INDEX(tb_MHDI[],MATCH(Table3[[#This Row],[city_name]],tb_MHDI[mun_uf],0),6)</f>
        <v>0.747</v>
      </c>
      <c r="H4437">
        <f>INDEX(tb_MHDI[],MATCH(Table3[[#This Row],[city_name]],tb_MHDI[mun_uf],0),7)</f>
        <v>0.879</v>
      </c>
      <c r="I4437">
        <f>INDEX(tb_MHDI[],MATCH(Table3[[#This Row],[city_name]],tb_MHDI[mun_uf],0),8)</f>
        <v>0.69799999999999995</v>
      </c>
      <c r="J4437">
        <f>_xlfn.NUMBERVALUE(INDEX(tb_SVI[],MATCH(Table3[[#This Row],[city_name]],tb_SVI[city_name_uf],0),8),".")</f>
        <v>0.152</v>
      </c>
      <c r="K4437">
        <f>_xlfn.NUMBERVALUE(INDEX(tb_SVI[],MATCH(Table3[[#This Row],[city_name]],tb_SVI[city_name_uf],0),9),".")</f>
        <v>7.3999999999999996E-2</v>
      </c>
      <c r="L4437">
        <f>_xlfn.NUMBERVALUE(INDEX(tb_SVI[],MATCH(Table3[[#This Row],[city_name]],tb_SVI[city_name_uf],0),10),".")</f>
        <v>0.187</v>
      </c>
      <c r="M4437">
        <f>_xlfn.NUMBERVALUE(INDEX(tb_SVI[],MATCH(Table3[[#This Row],[city_name]],tb_SVI[city_name_uf],0),11),".")</f>
        <v>0.19400000000000001</v>
      </c>
      <c r="N4437" s="14">
        <f>_xlfn.PERCENTRANK.INC(Table3[MHDI_tot],Table3[[#This Row],[MHDI_tot]],3)</f>
        <v>0.95899999999999996</v>
      </c>
    </row>
    <row r="4438" spans="1:14" hidden="1" x14ac:dyDescent="0.2">
      <c r="A4438" t="str">
        <f>SVI!F4438</f>
        <v>Içara/SC</v>
      </c>
      <c r="B4438" t="str">
        <f>INDEX(tb_SVI[],MATCH(Table3[[#This Row],[ibge_cod]],tb_SVI[Município],0),1)</f>
        <v>SC</v>
      </c>
      <c r="C4438" t="str">
        <f>INDEX(tb_SVI[],MATCH(Table3[[#This Row],[city_name]],tb_SVI[city_name_uf],0),3)</f>
        <v>4207007</v>
      </c>
      <c r="D4438" t="s">
        <v>22066</v>
      </c>
      <c r="E4438" s="11">
        <f>INDEX(tb_SVI[],MATCH(Table3[[#This Row],[city_name]],tb_SVI[city_name_uf],0),5)</f>
        <v>57247</v>
      </c>
      <c r="F4438">
        <f>INDEX(tb_MHDI[],MATCH(Table3[[#This Row],[city_name]],tb_MHDI[mun_uf],0),5)</f>
        <v>0.74099999999999999</v>
      </c>
      <c r="G4438">
        <f>INDEX(tb_MHDI[],MATCH(Table3[[#This Row],[city_name]],tb_MHDI[mun_uf],0),6)</f>
        <v>0.73199999999999998</v>
      </c>
      <c r="H4438">
        <f>INDEX(tb_MHDI[],MATCH(Table3[[#This Row],[city_name]],tb_MHDI[mun_uf],0),7)</f>
        <v>0.86099999999999999</v>
      </c>
      <c r="I4438">
        <f>INDEX(tb_MHDI[],MATCH(Table3[[#This Row],[city_name]],tb_MHDI[mun_uf],0),8)</f>
        <v>0.64500000000000002</v>
      </c>
      <c r="J4438">
        <f>_xlfn.NUMBERVALUE(INDEX(tb_SVI[],MATCH(Table3[[#This Row],[city_name]],tb_SVI[city_name_uf],0),8),".")</f>
        <v>0.193</v>
      </c>
      <c r="K4438">
        <f>_xlfn.NUMBERVALUE(INDEX(tb_SVI[],MATCH(Table3[[#This Row],[city_name]],tb_SVI[city_name_uf],0),9),".")</f>
        <v>8.7999999999999995E-2</v>
      </c>
      <c r="L4438">
        <f>_xlfn.NUMBERVALUE(INDEX(tb_SVI[],MATCH(Table3[[#This Row],[city_name]],tb_SVI[city_name_uf],0),10),".")</f>
        <v>0.28299999999999997</v>
      </c>
      <c r="M4438">
        <f>_xlfn.NUMBERVALUE(INDEX(tb_SVI[],MATCH(Table3[[#This Row],[city_name]],tb_SVI[city_name_uf],0),11),".")</f>
        <v>0.20699999999999999</v>
      </c>
      <c r="N4438" s="14">
        <f>_xlfn.PERCENTRANK.INC(Table3[MHDI_tot],Table3[[#This Row],[MHDI_tot]],3)</f>
        <v>0.86299999999999999</v>
      </c>
    </row>
    <row r="4439" spans="1:14" hidden="1" x14ac:dyDescent="0.2">
      <c r="A4439" t="str">
        <f>SVI!F4439</f>
        <v>Jaborá/SC</v>
      </c>
      <c r="B4439" t="str">
        <f>INDEX(tb_SVI[],MATCH(Table3[[#This Row],[ibge_cod]],tb_SVI[Município],0),1)</f>
        <v>SC</v>
      </c>
      <c r="C4439" t="str">
        <f>INDEX(tb_SVI[],MATCH(Table3[[#This Row],[city_name]],tb_SVI[city_name_uf],0),3)</f>
        <v>4208609</v>
      </c>
      <c r="D4439" t="s">
        <v>22067</v>
      </c>
      <c r="E4439" s="11">
        <f>INDEX(tb_SVI[],MATCH(Table3[[#This Row],[city_name]],tb_SVI[city_name_uf],0),5)</f>
        <v>3918</v>
      </c>
      <c r="F4439">
        <f>INDEX(tb_MHDI[],MATCH(Table3[[#This Row],[city_name]],tb_MHDI[mun_uf],0),5)</f>
        <v>0.73199999999999998</v>
      </c>
      <c r="G4439">
        <f>INDEX(tb_MHDI[],MATCH(Table3[[#This Row],[city_name]],tb_MHDI[mun_uf],0),6)</f>
        <v>0.746</v>
      </c>
      <c r="H4439">
        <f>INDEX(tb_MHDI[],MATCH(Table3[[#This Row],[city_name]],tb_MHDI[mun_uf],0),7)</f>
        <v>0.80100000000000005</v>
      </c>
      <c r="I4439">
        <f>INDEX(tb_MHDI[],MATCH(Table3[[#This Row],[city_name]],tb_MHDI[mun_uf],0),8)</f>
        <v>0.65700000000000003</v>
      </c>
      <c r="J4439">
        <f>_xlfn.NUMBERVALUE(INDEX(tb_SVI[],MATCH(Table3[[#This Row],[city_name]],tb_SVI[city_name_uf],0),8),".")</f>
        <v>0.34100000000000003</v>
      </c>
      <c r="K4439">
        <f>_xlfn.NUMBERVALUE(INDEX(tb_SVI[],MATCH(Table3[[#This Row],[city_name]],tb_SVI[city_name_uf],0),9),".")</f>
        <v>0.40799999999999997</v>
      </c>
      <c r="L4439">
        <f>_xlfn.NUMBERVALUE(INDEX(tb_SVI[],MATCH(Table3[[#This Row],[city_name]],tb_SVI[city_name_uf],0),10),".")</f>
        <v>0.252</v>
      </c>
      <c r="M4439">
        <f>_xlfn.NUMBERVALUE(INDEX(tb_SVI[],MATCH(Table3[[#This Row],[city_name]],tb_SVI[city_name_uf],0),11),".")</f>
        <v>0.36399999999999999</v>
      </c>
      <c r="N4439" s="14">
        <f>_xlfn.PERCENTRANK.INC(Table3[MHDI_tot],Table3[[#This Row],[MHDI_tot]],3)</f>
        <v>0.82099999999999995</v>
      </c>
    </row>
    <row r="4440" spans="1:14" hidden="1" x14ac:dyDescent="0.2">
      <c r="A4440" t="str">
        <f>SVI!F4440</f>
        <v>Jacinto Machado/SC</v>
      </c>
      <c r="B4440" t="str">
        <f>INDEX(tb_SVI[],MATCH(Table3[[#This Row],[ibge_cod]],tb_SVI[Município],0),1)</f>
        <v>SC</v>
      </c>
      <c r="C4440" t="str">
        <f>INDEX(tb_SVI[],MATCH(Table3[[#This Row],[city_name]],tb_SVI[city_name_uf],0),3)</f>
        <v>4208708</v>
      </c>
      <c r="D4440" t="s">
        <v>22068</v>
      </c>
      <c r="E4440" s="11">
        <f>INDEX(tb_SVI[],MATCH(Table3[[#This Row],[city_name]],tb_SVI[city_name_uf],0),5)</f>
        <v>10376</v>
      </c>
      <c r="F4440">
        <f>INDEX(tb_MHDI[],MATCH(Table3[[#This Row],[city_name]],tb_MHDI[mun_uf],0),5)</f>
        <v>0.71599999999999997</v>
      </c>
      <c r="G4440">
        <f>INDEX(tb_MHDI[],MATCH(Table3[[#This Row],[city_name]],tb_MHDI[mun_uf],0),6)</f>
        <v>0.70799999999999996</v>
      </c>
      <c r="H4440">
        <f>INDEX(tb_MHDI[],MATCH(Table3[[#This Row],[city_name]],tb_MHDI[mun_uf],0),7)</f>
        <v>0.81799999999999995</v>
      </c>
      <c r="I4440">
        <f>INDEX(tb_MHDI[],MATCH(Table3[[#This Row],[city_name]],tb_MHDI[mun_uf],0),8)</f>
        <v>0.63300000000000001</v>
      </c>
      <c r="J4440">
        <f>_xlfn.NUMBERVALUE(INDEX(tb_SVI[],MATCH(Table3[[#This Row],[city_name]],tb_SVI[city_name_uf],0),8),".")</f>
        <v>0.27200000000000002</v>
      </c>
      <c r="K4440">
        <f>_xlfn.NUMBERVALUE(INDEX(tb_SVI[],MATCH(Table3[[#This Row],[city_name]],tb_SVI[city_name_uf],0),9),".")</f>
        <v>0.221</v>
      </c>
      <c r="L4440">
        <f>_xlfn.NUMBERVALUE(INDEX(tb_SVI[],MATCH(Table3[[#This Row],[city_name]],tb_SVI[city_name_uf],0),10),".")</f>
        <v>0.30499999999999999</v>
      </c>
      <c r="M4440">
        <f>_xlfn.NUMBERVALUE(INDEX(tb_SVI[],MATCH(Table3[[#This Row],[city_name]],tb_SVI[city_name_uf],0),11),".")</f>
        <v>0.29099999999999998</v>
      </c>
      <c r="N4440" s="14">
        <f>_xlfn.PERCENTRANK.INC(Table3[MHDI_tot],Table3[[#This Row],[MHDI_tot]],3)</f>
        <v>0.73899999999999999</v>
      </c>
    </row>
    <row r="4441" spans="1:14" hidden="1" x14ac:dyDescent="0.2">
      <c r="A4441" t="str">
        <f>SVI!F4441</f>
        <v>Jaguaruna/SC</v>
      </c>
      <c r="B4441" t="str">
        <f>INDEX(tb_SVI[],MATCH(Table3[[#This Row],[ibge_cod]],tb_SVI[Município],0),1)</f>
        <v>SC</v>
      </c>
      <c r="C4441" t="str">
        <f>INDEX(tb_SVI[],MATCH(Table3[[#This Row],[city_name]],tb_SVI[city_name_uf],0),3)</f>
        <v>4208807</v>
      </c>
      <c r="D4441" t="s">
        <v>22069</v>
      </c>
      <c r="E4441" s="11">
        <f>INDEX(tb_SVI[],MATCH(Table3[[#This Row],[city_name]],tb_SVI[city_name_uf],0),5)</f>
        <v>20288</v>
      </c>
      <c r="F4441">
        <f>INDEX(tb_MHDI[],MATCH(Table3[[#This Row],[city_name]],tb_MHDI[mun_uf],0),5)</f>
        <v>0.72099999999999997</v>
      </c>
      <c r="G4441">
        <f>INDEX(tb_MHDI[],MATCH(Table3[[#This Row],[city_name]],tb_MHDI[mun_uf],0),6)</f>
        <v>0.71899999999999997</v>
      </c>
      <c r="H4441">
        <f>INDEX(tb_MHDI[],MATCH(Table3[[#This Row],[city_name]],tb_MHDI[mun_uf],0),7)</f>
        <v>0.83</v>
      </c>
      <c r="I4441">
        <f>INDEX(tb_MHDI[],MATCH(Table3[[#This Row],[city_name]],tb_MHDI[mun_uf],0),8)</f>
        <v>0.628</v>
      </c>
      <c r="J4441">
        <f>_xlfn.NUMBERVALUE(INDEX(tb_SVI[],MATCH(Table3[[#This Row],[city_name]],tb_SVI[city_name_uf],0),8),".")</f>
        <v>0.19500000000000001</v>
      </c>
      <c r="K4441">
        <f>_xlfn.NUMBERVALUE(INDEX(tb_SVI[],MATCH(Table3[[#This Row],[city_name]],tb_SVI[city_name_uf],0),9),".")</f>
        <v>7.1999999999999995E-2</v>
      </c>
      <c r="L4441">
        <f>_xlfn.NUMBERVALUE(INDEX(tb_SVI[],MATCH(Table3[[#This Row],[city_name]],tb_SVI[city_name_uf],0),10),".")</f>
        <v>0.29699999999999999</v>
      </c>
      <c r="M4441">
        <f>_xlfn.NUMBERVALUE(INDEX(tb_SVI[],MATCH(Table3[[#This Row],[city_name]],tb_SVI[city_name_uf],0),11),".")</f>
        <v>0.217</v>
      </c>
      <c r="N4441" s="14">
        <f>_xlfn.PERCENTRANK.INC(Table3[MHDI_tot],Table3[[#This Row],[MHDI_tot]],3)</f>
        <v>0.76600000000000001</v>
      </c>
    </row>
    <row r="4442" spans="1:14" hidden="1" x14ac:dyDescent="0.2">
      <c r="A4442" t="str">
        <f>SVI!F4442</f>
        <v>Jaraguá do Sul/SC</v>
      </c>
      <c r="B4442" t="str">
        <f>INDEX(tb_SVI[],MATCH(Table3[[#This Row],[ibge_cod]],tb_SVI[Município],0),1)</f>
        <v>SC</v>
      </c>
      <c r="C4442" t="str">
        <f>INDEX(tb_SVI[],MATCH(Table3[[#This Row],[city_name]],tb_SVI[city_name_uf],0),3)</f>
        <v>4208906</v>
      </c>
      <c r="D4442" t="s">
        <v>22070</v>
      </c>
      <c r="E4442" s="11">
        <f>INDEX(tb_SVI[],MATCH(Table3[[#This Row],[city_name]],tb_SVI[city_name_uf],0),5)</f>
        <v>181173</v>
      </c>
      <c r="F4442">
        <f>INDEX(tb_MHDI[],MATCH(Table3[[#This Row],[city_name]],tb_MHDI[mun_uf],0),5)</f>
        <v>0.80300000000000005</v>
      </c>
      <c r="G4442">
        <f>INDEX(tb_MHDI[],MATCH(Table3[[#This Row],[city_name]],tb_MHDI[mun_uf],0),6)</f>
        <v>0.79300000000000004</v>
      </c>
      <c r="H4442">
        <f>INDEX(tb_MHDI[],MATCH(Table3[[#This Row],[city_name]],tb_MHDI[mun_uf],0),7)</f>
        <v>0.86499999999999999</v>
      </c>
      <c r="I4442">
        <f>INDEX(tb_MHDI[],MATCH(Table3[[#This Row],[city_name]],tb_MHDI[mun_uf],0),8)</f>
        <v>0.755</v>
      </c>
      <c r="J4442">
        <f>_xlfn.NUMBERVALUE(INDEX(tb_SVI[],MATCH(Table3[[#This Row],[city_name]],tb_SVI[city_name_uf],0),8),".")</f>
        <v>0.121</v>
      </c>
      <c r="K4442">
        <f>_xlfn.NUMBERVALUE(INDEX(tb_SVI[],MATCH(Table3[[#This Row],[city_name]],tb_SVI[city_name_uf],0),9),".")</f>
        <v>7.0000000000000007E-2</v>
      </c>
      <c r="L4442">
        <f>_xlfn.NUMBERVALUE(INDEX(tb_SVI[],MATCH(Table3[[#This Row],[city_name]],tb_SVI[city_name_uf],0),10),".")</f>
        <v>0.183</v>
      </c>
      <c r="M4442">
        <f>_xlfn.NUMBERVALUE(INDEX(tb_SVI[],MATCH(Table3[[#This Row],[city_name]],tb_SVI[city_name_uf],0),11),".")</f>
        <v>0.11</v>
      </c>
      <c r="N4442" s="14">
        <f>_xlfn.PERCENTRANK.INC(Table3[MHDI_tot],Table3[[#This Row],[MHDI_tot]],3)</f>
        <v>0.99299999999999999</v>
      </c>
    </row>
    <row r="4443" spans="1:14" hidden="1" x14ac:dyDescent="0.2">
      <c r="A4443" t="str">
        <f>SVI!F4443</f>
        <v>Jardinópolis/SC</v>
      </c>
      <c r="B4443" t="str">
        <f>INDEX(tb_SVI[],MATCH(Table3[[#This Row],[ibge_cod]],tb_SVI[Município],0),1)</f>
        <v>SC</v>
      </c>
      <c r="C4443" t="str">
        <f>INDEX(tb_SVI[],MATCH(Table3[[#This Row],[city_name]],tb_SVI[city_name_uf],0),3)</f>
        <v>4208955</v>
      </c>
      <c r="D4443" t="s">
        <v>22071</v>
      </c>
      <c r="E4443" s="11">
        <f>INDEX(tb_SVI[],MATCH(Table3[[#This Row],[city_name]],tb_SVI[city_name_uf],0),5)</f>
        <v>1546</v>
      </c>
      <c r="F4443">
        <f>INDEX(tb_MHDI[],MATCH(Table3[[#This Row],[city_name]],tb_MHDI[mun_uf],0),5)</f>
        <v>0.70899999999999996</v>
      </c>
      <c r="G4443">
        <f>INDEX(tb_MHDI[],MATCH(Table3[[#This Row],[city_name]],tb_MHDI[mun_uf],0),6)</f>
        <v>0.70799999999999996</v>
      </c>
      <c r="H4443">
        <f>INDEX(tb_MHDI[],MATCH(Table3[[#This Row],[city_name]],tb_MHDI[mun_uf],0),7)</f>
        <v>0.82299999999999995</v>
      </c>
      <c r="I4443">
        <f>INDEX(tb_MHDI[],MATCH(Table3[[#This Row],[city_name]],tb_MHDI[mun_uf],0),8)</f>
        <v>0.61099999999999999</v>
      </c>
      <c r="J4443">
        <f>_xlfn.NUMBERVALUE(INDEX(tb_SVI[],MATCH(Table3[[#This Row],[city_name]],tb_SVI[city_name_uf],0),8),".")</f>
        <v>0.214</v>
      </c>
      <c r="K4443">
        <f>_xlfn.NUMBERVALUE(INDEX(tb_SVI[],MATCH(Table3[[#This Row],[city_name]],tb_SVI[city_name_uf],0),9),".")</f>
        <v>6.5000000000000002E-2</v>
      </c>
      <c r="L4443">
        <f>_xlfn.NUMBERVALUE(INDEX(tb_SVI[],MATCH(Table3[[#This Row],[city_name]],tb_SVI[city_name_uf],0),10),".")</f>
        <v>0.24</v>
      </c>
      <c r="M4443">
        <f>_xlfn.NUMBERVALUE(INDEX(tb_SVI[],MATCH(Table3[[#This Row],[city_name]],tb_SVI[city_name_uf],0),11),".")</f>
        <v>0.33800000000000002</v>
      </c>
      <c r="N4443" s="14">
        <f>_xlfn.PERCENTRANK.INC(Table3[MHDI_tot],Table3[[#This Row],[MHDI_tot]],3)</f>
        <v>0.70099999999999996</v>
      </c>
    </row>
    <row r="4444" spans="1:14" hidden="1" x14ac:dyDescent="0.2">
      <c r="A4444" t="str">
        <f>SVI!F4444</f>
        <v>Joaçaba/SC</v>
      </c>
      <c r="B4444" t="str">
        <f>INDEX(tb_SVI[],MATCH(Table3[[#This Row],[ibge_cod]],tb_SVI[Município],0),1)</f>
        <v>SC</v>
      </c>
      <c r="C4444" t="str">
        <f>INDEX(tb_SVI[],MATCH(Table3[[#This Row],[city_name]],tb_SVI[city_name_uf],0),3)</f>
        <v>4209003</v>
      </c>
      <c r="D4444" t="s">
        <v>22072</v>
      </c>
      <c r="E4444" s="11">
        <f>INDEX(tb_SVI[],MATCH(Table3[[#This Row],[city_name]],tb_SVI[city_name_uf],0),5)</f>
        <v>30404</v>
      </c>
      <c r="F4444">
        <f>INDEX(tb_MHDI[],MATCH(Table3[[#This Row],[city_name]],tb_MHDI[mun_uf],0),5)</f>
        <v>0.82699999999999996</v>
      </c>
      <c r="G4444">
        <f>INDEX(tb_MHDI[],MATCH(Table3[[#This Row],[city_name]],tb_MHDI[mun_uf],0),6)</f>
        <v>0.82299999999999995</v>
      </c>
      <c r="H4444">
        <f>INDEX(tb_MHDI[],MATCH(Table3[[#This Row],[city_name]],tb_MHDI[mun_uf],0),7)</f>
        <v>0.89100000000000001</v>
      </c>
      <c r="I4444">
        <f>INDEX(tb_MHDI[],MATCH(Table3[[#This Row],[city_name]],tb_MHDI[mun_uf],0),8)</f>
        <v>0.77100000000000002</v>
      </c>
      <c r="J4444">
        <f>_xlfn.NUMBERVALUE(INDEX(tb_SVI[],MATCH(Table3[[#This Row],[city_name]],tb_SVI[city_name_uf],0),8),".")</f>
        <v>0.16600000000000001</v>
      </c>
      <c r="K4444">
        <f>_xlfn.NUMBERVALUE(INDEX(tb_SVI[],MATCH(Table3[[#This Row],[city_name]],tb_SVI[city_name_uf],0),9),".")</f>
        <v>8.1000000000000003E-2</v>
      </c>
      <c r="L4444">
        <f>_xlfn.NUMBERVALUE(INDEX(tb_SVI[],MATCH(Table3[[#This Row],[city_name]],tb_SVI[city_name_uf],0),10),".")</f>
        <v>0.23100000000000001</v>
      </c>
      <c r="M4444">
        <f>_xlfn.NUMBERVALUE(INDEX(tb_SVI[],MATCH(Table3[[#This Row],[city_name]],tb_SVI[city_name_uf],0),11),".")</f>
        <v>0.187</v>
      </c>
      <c r="N4444" s="14">
        <f>_xlfn.PERCENTRANK.INC(Table3[MHDI_tot],Table3[[#This Row],[MHDI_tot]],3)</f>
        <v>0.998</v>
      </c>
    </row>
    <row r="4445" spans="1:14" hidden="1" x14ac:dyDescent="0.2">
      <c r="A4445" t="str">
        <f>SVI!F4445</f>
        <v>Joinville/SC</v>
      </c>
      <c r="B4445" t="str">
        <f>INDEX(tb_SVI[],MATCH(Table3[[#This Row],[ibge_cod]],tb_SVI[Município],0),1)</f>
        <v>SC</v>
      </c>
      <c r="C4445" t="str">
        <f>INDEX(tb_SVI[],MATCH(Table3[[#This Row],[city_name]],tb_SVI[city_name_uf],0),3)</f>
        <v>4209102</v>
      </c>
      <c r="D4445" t="s">
        <v>22073</v>
      </c>
      <c r="E4445" s="11">
        <f>INDEX(tb_SVI[],MATCH(Table3[[#This Row],[city_name]],tb_SVI[city_name_uf],0),5)</f>
        <v>597658</v>
      </c>
      <c r="F4445">
        <f>INDEX(tb_MHDI[],MATCH(Table3[[#This Row],[city_name]],tb_MHDI[mun_uf],0),5)</f>
        <v>0.80900000000000005</v>
      </c>
      <c r="G4445">
        <f>INDEX(tb_MHDI[],MATCH(Table3[[#This Row],[city_name]],tb_MHDI[mun_uf],0),6)</f>
        <v>0.79500000000000004</v>
      </c>
      <c r="H4445">
        <f>INDEX(tb_MHDI[],MATCH(Table3[[#This Row],[city_name]],tb_MHDI[mun_uf],0),7)</f>
        <v>0.88900000000000001</v>
      </c>
      <c r="I4445">
        <f>INDEX(tb_MHDI[],MATCH(Table3[[#This Row],[city_name]],tb_MHDI[mun_uf],0),8)</f>
        <v>0.749</v>
      </c>
      <c r="J4445">
        <f>_xlfn.NUMBERVALUE(INDEX(tb_SVI[],MATCH(Table3[[#This Row],[city_name]],tb_SVI[city_name_uf],0),8),".")</f>
        <v>0.23</v>
      </c>
      <c r="K4445">
        <f>_xlfn.NUMBERVALUE(INDEX(tb_SVI[],MATCH(Table3[[#This Row],[city_name]],tb_SVI[city_name_uf],0),9),".")</f>
        <v>0.33300000000000002</v>
      </c>
      <c r="L4445">
        <f>_xlfn.NUMBERVALUE(INDEX(tb_SVI[],MATCH(Table3[[#This Row],[city_name]],tb_SVI[city_name_uf],0),10),".")</f>
        <v>0.215</v>
      </c>
      <c r="M4445">
        <f>_xlfn.NUMBERVALUE(INDEX(tb_SVI[],MATCH(Table3[[#This Row],[city_name]],tb_SVI[city_name_uf],0),11),".")</f>
        <v>0.14299999999999999</v>
      </c>
      <c r="N4445" s="14">
        <f>_xlfn.PERCENTRANK.INC(Table3[MHDI_tot],Table3[[#This Row],[MHDI_tot]],3)</f>
        <v>0.996</v>
      </c>
    </row>
    <row r="4446" spans="1:14" hidden="1" x14ac:dyDescent="0.2">
      <c r="A4446" t="str">
        <f>SVI!F4446</f>
        <v>José Boiteux/SC</v>
      </c>
      <c r="B4446" t="str">
        <f>INDEX(tb_SVI[],MATCH(Table3[[#This Row],[ibge_cod]],tb_SVI[Município],0),1)</f>
        <v>SC</v>
      </c>
      <c r="C4446" t="str">
        <f>INDEX(tb_SVI[],MATCH(Table3[[#This Row],[city_name]],tb_SVI[city_name_uf],0),3)</f>
        <v>4209151</v>
      </c>
      <c r="D4446" t="s">
        <v>22074</v>
      </c>
      <c r="E4446" s="11">
        <f>INDEX(tb_SVI[],MATCH(Table3[[#This Row],[city_name]],tb_SVI[city_name_uf],0),5)</f>
        <v>5007</v>
      </c>
      <c r="F4446">
        <f>INDEX(tb_MHDI[],MATCH(Table3[[#This Row],[city_name]],tb_MHDI[mun_uf],0),5)</f>
        <v>0.69399999999999995</v>
      </c>
      <c r="G4446">
        <f>INDEX(tb_MHDI[],MATCH(Table3[[#This Row],[city_name]],tb_MHDI[mun_uf],0),6)</f>
        <v>0.68899999999999995</v>
      </c>
      <c r="H4446">
        <f>INDEX(tb_MHDI[],MATCH(Table3[[#This Row],[city_name]],tb_MHDI[mun_uf],0),7)</f>
        <v>0.84099999999999997</v>
      </c>
      <c r="I4446">
        <f>INDEX(tb_MHDI[],MATCH(Table3[[#This Row],[city_name]],tb_MHDI[mun_uf],0),8)</f>
        <v>0.57799999999999996</v>
      </c>
      <c r="J4446">
        <f>_xlfn.NUMBERVALUE(INDEX(tb_SVI[],MATCH(Table3[[#This Row],[city_name]],tb_SVI[city_name_uf],0),8),".")</f>
        <v>0.27800000000000002</v>
      </c>
      <c r="K4446">
        <f>_xlfn.NUMBERVALUE(INDEX(tb_SVI[],MATCH(Table3[[#This Row],[city_name]],tb_SVI[city_name_uf],0),9),".")</f>
        <v>0.17199999999999999</v>
      </c>
      <c r="L4446">
        <f>_xlfn.NUMBERVALUE(INDEX(tb_SVI[],MATCH(Table3[[#This Row],[city_name]],tb_SVI[city_name_uf],0),10),".")</f>
        <v>0.34100000000000003</v>
      </c>
      <c r="M4446">
        <f>_xlfn.NUMBERVALUE(INDEX(tb_SVI[],MATCH(Table3[[#This Row],[city_name]],tb_SVI[city_name_uf],0),11),".")</f>
        <v>0.32</v>
      </c>
      <c r="N4446" s="14">
        <f>_xlfn.PERCENTRANK.INC(Table3[MHDI_tot],Table3[[#This Row],[MHDI_tot]],3)</f>
        <v>0.622</v>
      </c>
    </row>
    <row r="4447" spans="1:14" hidden="1" x14ac:dyDescent="0.2">
      <c r="A4447" t="str">
        <f>SVI!F4447</f>
        <v>Jupiá/SC</v>
      </c>
      <c r="B4447" t="str">
        <f>INDEX(tb_SVI[],MATCH(Table3[[#This Row],[ibge_cod]],tb_SVI[Município],0),1)</f>
        <v>SC</v>
      </c>
      <c r="C4447" t="str">
        <f>INDEX(tb_SVI[],MATCH(Table3[[#This Row],[city_name]],tb_SVI[city_name_uf],0),3)</f>
        <v>4209177</v>
      </c>
      <c r="D4447" t="s">
        <v>22075</v>
      </c>
      <c r="E4447" s="11">
        <f>INDEX(tb_SVI[],MATCH(Table3[[#This Row],[city_name]],tb_SVI[city_name_uf],0),5)</f>
        <v>2092</v>
      </c>
      <c r="F4447">
        <f>INDEX(tb_MHDI[],MATCH(Table3[[#This Row],[city_name]],tb_MHDI[mun_uf],0),5)</f>
        <v>0.71899999999999997</v>
      </c>
      <c r="G4447">
        <f>INDEX(tb_MHDI[],MATCH(Table3[[#This Row],[city_name]],tb_MHDI[mun_uf],0),6)</f>
        <v>0.70799999999999996</v>
      </c>
      <c r="H4447">
        <f>INDEX(tb_MHDI[],MATCH(Table3[[#This Row],[city_name]],tb_MHDI[mun_uf],0),7)</f>
        <v>0.86199999999999999</v>
      </c>
      <c r="I4447">
        <f>INDEX(tb_MHDI[],MATCH(Table3[[#This Row],[city_name]],tb_MHDI[mun_uf],0),8)</f>
        <v>0.61</v>
      </c>
      <c r="J4447">
        <f>_xlfn.NUMBERVALUE(INDEX(tb_SVI[],MATCH(Table3[[#This Row],[city_name]],tb_SVI[city_name_uf],0),8),".")</f>
        <v>0.24</v>
      </c>
      <c r="K4447">
        <f>_xlfn.NUMBERVALUE(INDEX(tb_SVI[],MATCH(Table3[[#This Row],[city_name]],tb_SVI[city_name_uf],0),9),".")</f>
        <v>6.2E-2</v>
      </c>
      <c r="L4447">
        <f>_xlfn.NUMBERVALUE(INDEX(tb_SVI[],MATCH(Table3[[#This Row],[city_name]],tb_SVI[city_name_uf],0),10),".")</f>
        <v>0.26900000000000002</v>
      </c>
      <c r="M4447">
        <f>_xlfn.NUMBERVALUE(INDEX(tb_SVI[],MATCH(Table3[[#This Row],[city_name]],tb_SVI[city_name_uf],0),11),".")</f>
        <v>0.38800000000000001</v>
      </c>
      <c r="N4447" s="14">
        <f>_xlfn.PERCENTRANK.INC(Table3[MHDI_tot],Table3[[#This Row],[MHDI_tot]],3)</f>
        <v>0.755</v>
      </c>
    </row>
    <row r="4448" spans="1:14" hidden="1" x14ac:dyDescent="0.2">
      <c r="A4448" t="str">
        <f>SVI!F4448</f>
        <v>Lacerdópolis/SC</v>
      </c>
      <c r="B4448" t="str">
        <f>INDEX(tb_SVI[],MATCH(Table3[[#This Row],[ibge_cod]],tb_SVI[Município],0),1)</f>
        <v>SC</v>
      </c>
      <c r="C4448" t="str">
        <f>INDEX(tb_SVI[],MATCH(Table3[[#This Row],[city_name]],tb_SVI[city_name_uf],0),3)</f>
        <v>4209201</v>
      </c>
      <c r="D4448" t="s">
        <v>22076</v>
      </c>
      <c r="E4448" s="11">
        <f>INDEX(tb_SVI[],MATCH(Table3[[#This Row],[city_name]],tb_SVI[city_name_uf],0),5)</f>
        <v>2247</v>
      </c>
      <c r="F4448">
        <f>INDEX(tb_MHDI[],MATCH(Table3[[#This Row],[city_name]],tb_MHDI[mun_uf],0),5)</f>
        <v>0.78100000000000003</v>
      </c>
      <c r="G4448">
        <f>INDEX(tb_MHDI[],MATCH(Table3[[#This Row],[city_name]],tb_MHDI[mun_uf],0),6)</f>
        <v>0.76300000000000001</v>
      </c>
      <c r="H4448">
        <f>INDEX(tb_MHDI[],MATCH(Table3[[#This Row],[city_name]],tb_MHDI[mun_uf],0),7)</f>
        <v>0.88300000000000001</v>
      </c>
      <c r="I4448">
        <f>INDEX(tb_MHDI[],MATCH(Table3[[#This Row],[city_name]],tb_MHDI[mun_uf],0),8)</f>
        <v>0.70799999999999996</v>
      </c>
      <c r="J4448">
        <f>_xlfn.NUMBERVALUE(INDEX(tb_SVI[],MATCH(Table3[[#This Row],[city_name]],tb_SVI[city_name_uf],0),8),".")</f>
        <v>0.13600000000000001</v>
      </c>
      <c r="K4448">
        <f>_xlfn.NUMBERVALUE(INDEX(tb_SVI[],MATCH(Table3[[#This Row],[city_name]],tb_SVI[city_name_uf],0),9),".")</f>
        <v>3.0000000000000001E-3</v>
      </c>
      <c r="L4448">
        <f>_xlfn.NUMBERVALUE(INDEX(tb_SVI[],MATCH(Table3[[#This Row],[city_name]],tb_SVI[city_name_uf],0),10),".")</f>
        <v>0.16200000000000001</v>
      </c>
      <c r="M4448">
        <f>_xlfn.NUMBERVALUE(INDEX(tb_SVI[],MATCH(Table3[[#This Row],[city_name]],tb_SVI[city_name_uf],0),11),".")</f>
        <v>0.24299999999999999</v>
      </c>
      <c r="N4448" s="14">
        <f>_xlfn.PERCENTRANK.INC(Table3[MHDI_tot],Table3[[#This Row],[MHDI_tot]],3)</f>
        <v>0.97699999999999998</v>
      </c>
    </row>
    <row r="4449" spans="1:14" hidden="1" x14ac:dyDescent="0.2">
      <c r="A4449" t="str">
        <f>SVI!F4449</f>
        <v>Lages/SC</v>
      </c>
      <c r="B4449" t="str">
        <f>INDEX(tb_SVI[],MATCH(Table3[[#This Row],[ibge_cod]],tb_SVI[Município],0),1)</f>
        <v>SC</v>
      </c>
      <c r="C4449" t="str">
        <f>INDEX(tb_SVI[],MATCH(Table3[[#This Row],[city_name]],tb_SVI[city_name_uf],0),3)</f>
        <v>4209300</v>
      </c>
      <c r="D4449" t="s">
        <v>22077</v>
      </c>
      <c r="E4449" s="11">
        <f>INDEX(tb_SVI[],MATCH(Table3[[#This Row],[city_name]],tb_SVI[city_name_uf],0),5)</f>
        <v>157349</v>
      </c>
      <c r="F4449">
        <f>INDEX(tb_MHDI[],MATCH(Table3[[#This Row],[city_name]],tb_MHDI[mun_uf],0),5)</f>
        <v>0.77</v>
      </c>
      <c r="G4449">
        <f>INDEX(tb_MHDI[],MATCH(Table3[[#This Row],[city_name]],tb_MHDI[mun_uf],0),6)</f>
        <v>0.755</v>
      </c>
      <c r="H4449">
        <f>INDEX(tb_MHDI[],MATCH(Table3[[#This Row],[city_name]],tb_MHDI[mun_uf],0),7)</f>
        <v>0.86699999999999999</v>
      </c>
      <c r="I4449">
        <f>INDEX(tb_MHDI[],MATCH(Table3[[#This Row],[city_name]],tb_MHDI[mun_uf],0),8)</f>
        <v>0.69699999999999995</v>
      </c>
      <c r="J4449">
        <f>_xlfn.NUMBERVALUE(INDEX(tb_SVI[],MATCH(Table3[[#This Row],[city_name]],tb_SVI[city_name_uf],0),8),".")</f>
        <v>0.22800000000000001</v>
      </c>
      <c r="K4449">
        <f>_xlfn.NUMBERVALUE(INDEX(tb_SVI[],MATCH(Table3[[#This Row],[city_name]],tb_SVI[city_name_uf],0),9),".")</f>
        <v>0.15</v>
      </c>
      <c r="L4449">
        <f>_xlfn.NUMBERVALUE(INDEX(tb_SVI[],MATCH(Table3[[#This Row],[city_name]],tb_SVI[city_name_uf],0),10),".")</f>
        <v>0.29899999999999999</v>
      </c>
      <c r="M4449">
        <f>_xlfn.NUMBERVALUE(INDEX(tb_SVI[],MATCH(Table3[[#This Row],[city_name]],tb_SVI[city_name_uf],0),11),".")</f>
        <v>0.23400000000000001</v>
      </c>
      <c r="N4449" s="14">
        <f>_xlfn.PERCENTRANK.INC(Table3[MHDI_tot],Table3[[#This Row],[MHDI_tot]],3)</f>
        <v>0.95699999999999996</v>
      </c>
    </row>
    <row r="4450" spans="1:14" hidden="1" x14ac:dyDescent="0.2">
      <c r="A4450" t="str">
        <f>SVI!F4450</f>
        <v>Laguna/SC</v>
      </c>
      <c r="B4450" t="str">
        <f>INDEX(tb_SVI[],MATCH(Table3[[#This Row],[ibge_cod]],tb_SVI[Município],0),1)</f>
        <v>SC</v>
      </c>
      <c r="C4450" t="str">
        <f>INDEX(tb_SVI[],MATCH(Table3[[#This Row],[city_name]],tb_SVI[city_name_uf],0),3)</f>
        <v>4209409</v>
      </c>
      <c r="D4450" t="s">
        <v>22078</v>
      </c>
      <c r="E4450" s="11">
        <f>INDEX(tb_SVI[],MATCH(Table3[[#This Row],[city_name]],tb_SVI[city_name_uf],0),5)</f>
        <v>46122</v>
      </c>
      <c r="F4450">
        <f>INDEX(tb_MHDI[],MATCH(Table3[[#This Row],[city_name]],tb_MHDI[mun_uf],0),5)</f>
        <v>0.752</v>
      </c>
      <c r="G4450">
        <f>INDEX(tb_MHDI[],MATCH(Table3[[#This Row],[city_name]],tb_MHDI[mun_uf],0),6)</f>
        <v>0.71499999999999997</v>
      </c>
      <c r="H4450">
        <f>INDEX(tb_MHDI[],MATCH(Table3[[#This Row],[city_name]],tb_MHDI[mun_uf],0),7)</f>
        <v>0.871</v>
      </c>
      <c r="I4450">
        <f>INDEX(tb_MHDI[],MATCH(Table3[[#This Row],[city_name]],tb_MHDI[mun_uf],0),8)</f>
        <v>0.68200000000000005</v>
      </c>
      <c r="J4450">
        <f>_xlfn.NUMBERVALUE(INDEX(tb_SVI[],MATCH(Table3[[#This Row],[city_name]],tb_SVI[city_name_uf],0),8),".")</f>
        <v>0.187</v>
      </c>
      <c r="K4450">
        <f>_xlfn.NUMBERVALUE(INDEX(tb_SVI[],MATCH(Table3[[#This Row],[city_name]],tb_SVI[city_name_uf],0),9),".")</f>
        <v>8.3000000000000004E-2</v>
      </c>
      <c r="L4450">
        <f>_xlfn.NUMBERVALUE(INDEX(tb_SVI[],MATCH(Table3[[#This Row],[city_name]],tb_SVI[city_name_uf],0),10),".")</f>
        <v>0.25600000000000001</v>
      </c>
      <c r="M4450">
        <f>_xlfn.NUMBERVALUE(INDEX(tb_SVI[],MATCH(Table3[[#This Row],[city_name]],tb_SVI[city_name_uf],0),11),".")</f>
        <v>0.223</v>
      </c>
      <c r="N4450" s="14">
        <f>_xlfn.PERCENTRANK.INC(Table3[MHDI_tot],Table3[[#This Row],[MHDI_tot]],3)</f>
        <v>0.90500000000000003</v>
      </c>
    </row>
    <row r="4451" spans="1:14" hidden="1" x14ac:dyDescent="0.2">
      <c r="A4451" t="str">
        <f>SVI!F4451</f>
        <v>Lajeado Grande/SC</v>
      </c>
      <c r="B4451" t="str">
        <f>INDEX(tb_SVI[],MATCH(Table3[[#This Row],[ibge_cod]],tb_SVI[Município],0),1)</f>
        <v>SC</v>
      </c>
      <c r="C4451" t="str">
        <f>INDEX(tb_SVI[],MATCH(Table3[[#This Row],[city_name]],tb_SVI[city_name_uf],0),3)</f>
        <v>4209458</v>
      </c>
      <c r="D4451" t="s">
        <v>22079</v>
      </c>
      <c r="E4451" s="11">
        <f>INDEX(tb_SVI[],MATCH(Table3[[#This Row],[city_name]],tb_SVI[city_name_uf],0),5)</f>
        <v>1418</v>
      </c>
      <c r="F4451">
        <f>INDEX(tb_MHDI[],MATCH(Table3[[#This Row],[city_name]],tb_MHDI[mun_uf],0),5)</f>
        <v>0.77100000000000002</v>
      </c>
      <c r="G4451">
        <f>INDEX(tb_MHDI[],MATCH(Table3[[#This Row],[city_name]],tb_MHDI[mun_uf],0),6)</f>
        <v>0.75</v>
      </c>
      <c r="H4451">
        <f>INDEX(tb_MHDI[],MATCH(Table3[[#This Row],[city_name]],tb_MHDI[mun_uf],0),7)</f>
        <v>0.85799999999999998</v>
      </c>
      <c r="I4451">
        <f>INDEX(tb_MHDI[],MATCH(Table3[[#This Row],[city_name]],tb_MHDI[mun_uf],0),8)</f>
        <v>0.71199999999999997</v>
      </c>
      <c r="J4451">
        <f>_xlfn.NUMBERVALUE(INDEX(tb_SVI[],MATCH(Table3[[#This Row],[city_name]],tb_SVI[city_name_uf],0),8),".")</f>
        <v>0.17899999999999999</v>
      </c>
      <c r="K4451">
        <f>_xlfn.NUMBERVALUE(INDEX(tb_SVI[],MATCH(Table3[[#This Row],[city_name]],tb_SVI[city_name_uf],0),9),".")</f>
        <v>8.9999999999999993E-3</v>
      </c>
      <c r="L4451">
        <f>_xlfn.NUMBERVALUE(INDEX(tb_SVI[],MATCH(Table3[[#This Row],[city_name]],tb_SVI[city_name_uf],0),10),".")</f>
        <v>0.26700000000000002</v>
      </c>
      <c r="M4451">
        <f>_xlfn.NUMBERVALUE(INDEX(tb_SVI[],MATCH(Table3[[#This Row],[city_name]],tb_SVI[city_name_uf],0),11),".")</f>
        <v>0.26200000000000001</v>
      </c>
      <c r="N4451" s="14">
        <f>_xlfn.PERCENTRANK.INC(Table3[MHDI_tot],Table3[[#This Row],[MHDI_tot]],3)</f>
        <v>0.95899999999999996</v>
      </c>
    </row>
    <row r="4452" spans="1:14" hidden="1" x14ac:dyDescent="0.2">
      <c r="A4452" t="str">
        <f>SVI!F4452</f>
        <v>Laurentino/SC</v>
      </c>
      <c r="B4452" t="str">
        <f>INDEX(tb_SVI[],MATCH(Table3[[#This Row],[ibge_cod]],tb_SVI[Município],0),1)</f>
        <v>SC</v>
      </c>
      <c r="C4452" t="str">
        <f>INDEX(tb_SVI[],MATCH(Table3[[#This Row],[city_name]],tb_SVI[city_name_uf],0),3)</f>
        <v>4209508</v>
      </c>
      <c r="D4452" t="s">
        <v>22080</v>
      </c>
      <c r="E4452" s="11">
        <f>INDEX(tb_SVI[],MATCH(Table3[[#This Row],[city_name]],tb_SVI[city_name_uf],0),5)</f>
        <v>7063</v>
      </c>
      <c r="F4452">
        <f>INDEX(tb_MHDI[],MATCH(Table3[[#This Row],[city_name]],tb_MHDI[mun_uf],0),5)</f>
        <v>0.749</v>
      </c>
      <c r="G4452">
        <f>INDEX(tb_MHDI[],MATCH(Table3[[#This Row],[city_name]],tb_MHDI[mun_uf],0),6)</f>
        <v>0.74199999999999999</v>
      </c>
      <c r="H4452">
        <f>INDEX(tb_MHDI[],MATCH(Table3[[#This Row],[city_name]],tb_MHDI[mun_uf],0),7)</f>
        <v>0.85499999999999998</v>
      </c>
      <c r="I4452">
        <f>INDEX(tb_MHDI[],MATCH(Table3[[#This Row],[city_name]],tb_MHDI[mun_uf],0),8)</f>
        <v>0.66200000000000003</v>
      </c>
      <c r="J4452">
        <f>_xlfn.NUMBERVALUE(INDEX(tb_SVI[],MATCH(Table3[[#This Row],[city_name]],tb_SVI[city_name_uf],0),8),".")</f>
        <v>0.13</v>
      </c>
      <c r="K4452">
        <f>_xlfn.NUMBERVALUE(INDEX(tb_SVI[],MATCH(Table3[[#This Row],[city_name]],tb_SVI[city_name_uf],0),9),".")</f>
        <v>8.0000000000000002E-3</v>
      </c>
      <c r="L4452">
        <f>_xlfn.NUMBERVALUE(INDEX(tb_SVI[],MATCH(Table3[[#This Row],[city_name]],tb_SVI[city_name_uf],0),10),".")</f>
        <v>0.22800000000000001</v>
      </c>
      <c r="M4452">
        <f>_xlfn.NUMBERVALUE(INDEX(tb_SVI[],MATCH(Table3[[#This Row],[city_name]],tb_SVI[city_name_uf],0),11),".")</f>
        <v>0.154</v>
      </c>
      <c r="N4452" s="14">
        <f>_xlfn.PERCENTRANK.INC(Table3[MHDI_tot],Table3[[#This Row],[MHDI_tot]],3)</f>
        <v>0.89500000000000002</v>
      </c>
    </row>
    <row r="4453" spans="1:14" hidden="1" x14ac:dyDescent="0.2">
      <c r="A4453" t="str">
        <f>SVI!F4453</f>
        <v>Lauro Müller/SC</v>
      </c>
      <c r="B4453" t="str">
        <f>INDEX(tb_SVI[],MATCH(Table3[[#This Row],[ibge_cod]],tb_SVI[Município],0),1)</f>
        <v>SC</v>
      </c>
      <c r="C4453" t="str">
        <f>INDEX(tb_SVI[],MATCH(Table3[[#This Row],[city_name]],tb_SVI[city_name_uf],0),3)</f>
        <v>4209607</v>
      </c>
      <c r="D4453" t="s">
        <v>22081</v>
      </c>
      <c r="E4453" s="11">
        <f>INDEX(tb_SVI[],MATCH(Table3[[#This Row],[city_name]],tb_SVI[city_name_uf],0),5)</f>
        <v>15313</v>
      </c>
      <c r="F4453">
        <f>INDEX(tb_MHDI[],MATCH(Table3[[#This Row],[city_name]],tb_MHDI[mun_uf],0),5)</f>
        <v>0.73499999999999999</v>
      </c>
      <c r="G4453">
        <f>INDEX(tb_MHDI[],MATCH(Table3[[#This Row],[city_name]],tb_MHDI[mun_uf],0),6)</f>
        <v>0.71399999999999997</v>
      </c>
      <c r="H4453">
        <f>INDEX(tb_MHDI[],MATCH(Table3[[#This Row],[city_name]],tb_MHDI[mun_uf],0),7)</f>
        <v>0.82199999999999995</v>
      </c>
      <c r="I4453">
        <f>INDEX(tb_MHDI[],MATCH(Table3[[#This Row],[city_name]],tb_MHDI[mun_uf],0),8)</f>
        <v>0.67700000000000005</v>
      </c>
      <c r="J4453">
        <f>_xlfn.NUMBERVALUE(INDEX(tb_SVI[],MATCH(Table3[[#This Row],[city_name]],tb_SVI[city_name_uf],0),8),".")</f>
        <v>0.157</v>
      </c>
      <c r="K4453">
        <f>_xlfn.NUMBERVALUE(INDEX(tb_SVI[],MATCH(Table3[[#This Row],[city_name]],tb_SVI[city_name_uf],0),9),".")</f>
        <v>1.2E-2</v>
      </c>
      <c r="L4453">
        <f>_xlfn.NUMBERVALUE(INDEX(tb_SVI[],MATCH(Table3[[#This Row],[city_name]],tb_SVI[city_name_uf],0),10),".")</f>
        <v>0.26</v>
      </c>
      <c r="M4453">
        <f>_xlfn.NUMBERVALUE(INDEX(tb_SVI[],MATCH(Table3[[#This Row],[city_name]],tb_SVI[city_name_uf],0),11),".")</f>
        <v>0.2</v>
      </c>
      <c r="N4453" s="14">
        <f>_xlfn.PERCENTRANK.INC(Table3[MHDI_tot],Table3[[#This Row],[MHDI_tot]],3)</f>
        <v>0.83499999999999996</v>
      </c>
    </row>
    <row r="4454" spans="1:14" hidden="1" x14ac:dyDescent="0.2">
      <c r="A4454" t="str">
        <f>SVI!F4454</f>
        <v>Lebon Régis/SC</v>
      </c>
      <c r="B4454" t="str">
        <f>INDEX(tb_SVI[],MATCH(Table3[[#This Row],[ibge_cod]],tb_SVI[Município],0),1)</f>
        <v>SC</v>
      </c>
      <c r="C4454" t="str">
        <f>INDEX(tb_SVI[],MATCH(Table3[[#This Row],[city_name]],tb_SVI[city_name_uf],0),3)</f>
        <v>4209706</v>
      </c>
      <c r="D4454" t="s">
        <v>22082</v>
      </c>
      <c r="E4454" s="11">
        <f>INDEX(tb_SVI[],MATCH(Table3[[#This Row],[city_name]],tb_SVI[city_name_uf],0),5)</f>
        <v>12115</v>
      </c>
      <c r="F4454">
        <f>INDEX(tb_MHDI[],MATCH(Table3[[#This Row],[city_name]],tb_MHDI[mun_uf],0),5)</f>
        <v>0.64900000000000002</v>
      </c>
      <c r="G4454">
        <f>INDEX(tb_MHDI[],MATCH(Table3[[#This Row],[city_name]],tb_MHDI[mun_uf],0),6)</f>
        <v>0.63200000000000001</v>
      </c>
      <c r="H4454">
        <f>INDEX(tb_MHDI[],MATCH(Table3[[#This Row],[city_name]],tb_MHDI[mun_uf],0),7)</f>
        <v>0.80600000000000005</v>
      </c>
      <c r="I4454">
        <f>INDEX(tb_MHDI[],MATCH(Table3[[#This Row],[city_name]],tb_MHDI[mun_uf],0),8)</f>
        <v>0.53700000000000003</v>
      </c>
      <c r="J4454">
        <f>_xlfn.NUMBERVALUE(INDEX(tb_SVI[],MATCH(Table3[[#This Row],[city_name]],tb_SVI[city_name_uf],0),8),".")</f>
        <v>0.39700000000000002</v>
      </c>
      <c r="K4454">
        <f>_xlfn.NUMBERVALUE(INDEX(tb_SVI[],MATCH(Table3[[#This Row],[city_name]],tb_SVI[city_name_uf],0),9),".")</f>
        <v>0.25700000000000001</v>
      </c>
      <c r="L4454">
        <f>_xlfn.NUMBERVALUE(INDEX(tb_SVI[],MATCH(Table3[[#This Row],[city_name]],tb_SVI[city_name_uf],0),10),".")</f>
        <v>0.50800000000000001</v>
      </c>
      <c r="M4454">
        <f>_xlfn.NUMBERVALUE(INDEX(tb_SVI[],MATCH(Table3[[#This Row],[city_name]],tb_SVI[city_name_uf],0),11),".")</f>
        <v>0.42699999999999999</v>
      </c>
      <c r="N4454" s="14">
        <f>_xlfn.PERCENTRANK.INC(Table3[MHDI_tot],Table3[[#This Row],[MHDI_tot]],3)</f>
        <v>0.433</v>
      </c>
    </row>
    <row r="4455" spans="1:14" hidden="1" x14ac:dyDescent="0.2">
      <c r="A4455" t="str">
        <f>SVI!F4455</f>
        <v>Leoberto Leal/SC</v>
      </c>
      <c r="B4455" t="str">
        <f>INDEX(tb_SVI[],MATCH(Table3[[#This Row],[ibge_cod]],tb_SVI[Município],0),1)</f>
        <v>SC</v>
      </c>
      <c r="C4455" t="str">
        <f>INDEX(tb_SVI[],MATCH(Table3[[#This Row],[city_name]],tb_SVI[city_name_uf],0),3)</f>
        <v>4209805</v>
      </c>
      <c r="D4455" t="s">
        <v>22083</v>
      </c>
      <c r="E4455" s="11">
        <f>INDEX(tb_SVI[],MATCH(Table3[[#This Row],[city_name]],tb_SVI[city_name_uf],0),5)</f>
        <v>3000</v>
      </c>
      <c r="F4455">
        <f>INDEX(tb_MHDI[],MATCH(Table3[[#This Row],[city_name]],tb_MHDI[mun_uf],0),5)</f>
        <v>0.68600000000000005</v>
      </c>
      <c r="G4455">
        <f>INDEX(tb_MHDI[],MATCH(Table3[[#This Row],[city_name]],tb_MHDI[mun_uf],0),6)</f>
        <v>0.74</v>
      </c>
      <c r="H4455">
        <f>INDEX(tb_MHDI[],MATCH(Table3[[#This Row],[city_name]],tb_MHDI[mun_uf],0),7)</f>
        <v>0.81799999999999995</v>
      </c>
      <c r="I4455">
        <f>INDEX(tb_MHDI[],MATCH(Table3[[#This Row],[city_name]],tb_MHDI[mun_uf],0),8)</f>
        <v>0.53300000000000003</v>
      </c>
      <c r="J4455">
        <f>_xlfn.NUMBERVALUE(INDEX(tb_SVI[],MATCH(Table3[[#This Row],[city_name]],tb_SVI[city_name_uf],0),8),".")</f>
        <v>0.255</v>
      </c>
      <c r="K4455">
        <f>_xlfn.NUMBERVALUE(INDEX(tb_SVI[],MATCH(Table3[[#This Row],[city_name]],tb_SVI[city_name_uf],0),9),".")</f>
        <v>0.01</v>
      </c>
      <c r="L4455">
        <f>_xlfn.NUMBERVALUE(INDEX(tb_SVI[],MATCH(Table3[[#This Row],[city_name]],tb_SVI[city_name_uf],0),10),".")</f>
        <v>0.3</v>
      </c>
      <c r="M4455">
        <f>_xlfn.NUMBERVALUE(INDEX(tb_SVI[],MATCH(Table3[[#This Row],[city_name]],tb_SVI[city_name_uf],0),11),".")</f>
        <v>0.45400000000000001</v>
      </c>
      <c r="N4455" s="14">
        <f>_xlfn.PERCENTRANK.INC(Table3[MHDI_tot],Table3[[#This Row],[MHDI_tot]],3)</f>
        <v>0.58499999999999996</v>
      </c>
    </row>
    <row r="4456" spans="1:14" hidden="1" x14ac:dyDescent="0.2">
      <c r="A4456" t="str">
        <f>SVI!F4456</f>
        <v>Lindóia do Sul/SC</v>
      </c>
      <c r="B4456" t="str">
        <f>INDEX(tb_SVI[],MATCH(Table3[[#This Row],[ibge_cod]],tb_SVI[Município],0),1)</f>
        <v>SC</v>
      </c>
      <c r="C4456" t="str">
        <f>INDEX(tb_SVI[],MATCH(Table3[[#This Row],[city_name]],tb_SVI[city_name_uf],0),3)</f>
        <v>4209854</v>
      </c>
      <c r="D4456" t="s">
        <v>22084</v>
      </c>
      <c r="E4456" s="11">
        <f>INDEX(tb_SVI[],MATCH(Table3[[#This Row],[city_name]],tb_SVI[city_name_uf],0),5)</f>
        <v>4546</v>
      </c>
      <c r="F4456">
        <f>INDEX(tb_MHDI[],MATCH(Table3[[#This Row],[city_name]],tb_MHDI[mun_uf],0),5)</f>
        <v>0.74299999999999999</v>
      </c>
      <c r="G4456">
        <f>INDEX(tb_MHDI[],MATCH(Table3[[#This Row],[city_name]],tb_MHDI[mun_uf],0),6)</f>
        <v>0.747</v>
      </c>
      <c r="H4456">
        <f>INDEX(tb_MHDI[],MATCH(Table3[[#This Row],[city_name]],tb_MHDI[mun_uf],0),7)</f>
        <v>0.86499999999999999</v>
      </c>
      <c r="I4456">
        <f>INDEX(tb_MHDI[],MATCH(Table3[[#This Row],[city_name]],tb_MHDI[mun_uf],0),8)</f>
        <v>0.63600000000000001</v>
      </c>
      <c r="J4456">
        <f>_xlfn.NUMBERVALUE(INDEX(tb_SVI[],MATCH(Table3[[#This Row],[city_name]],tb_SVI[city_name_uf],0),8),".")</f>
        <v>0.186</v>
      </c>
      <c r="K4456">
        <f>_xlfn.NUMBERVALUE(INDEX(tb_SVI[],MATCH(Table3[[#This Row],[city_name]],tb_SVI[city_name_uf],0),9),".")</f>
        <v>5.0000000000000001E-3</v>
      </c>
      <c r="L4456">
        <f>_xlfn.NUMBERVALUE(INDEX(tb_SVI[],MATCH(Table3[[#This Row],[city_name]],tb_SVI[city_name_uf],0),10),".")</f>
        <v>0.255</v>
      </c>
      <c r="M4456">
        <f>_xlfn.NUMBERVALUE(INDEX(tb_SVI[],MATCH(Table3[[#This Row],[city_name]],tb_SVI[city_name_uf],0),11),".")</f>
        <v>0.29699999999999999</v>
      </c>
      <c r="N4456" s="14">
        <f>_xlfn.PERCENTRANK.INC(Table3[MHDI_tot],Table3[[#This Row],[MHDI_tot]],3)</f>
        <v>0.871</v>
      </c>
    </row>
    <row r="4457" spans="1:14" hidden="1" x14ac:dyDescent="0.2">
      <c r="A4457" t="str">
        <f>SVI!F4457</f>
        <v>Lontras/SC</v>
      </c>
      <c r="B4457" t="str">
        <f>INDEX(tb_SVI[],MATCH(Table3[[#This Row],[ibge_cod]],tb_SVI[Município],0),1)</f>
        <v>SC</v>
      </c>
      <c r="C4457" t="str">
        <f>INDEX(tb_SVI[],MATCH(Table3[[#This Row],[city_name]],tb_SVI[city_name_uf],0),3)</f>
        <v>4209904</v>
      </c>
      <c r="D4457" t="s">
        <v>22085</v>
      </c>
      <c r="E4457" s="11">
        <f>INDEX(tb_SVI[],MATCH(Table3[[#This Row],[city_name]],tb_SVI[city_name_uf],0),5)</f>
        <v>12315</v>
      </c>
      <c r="F4457">
        <f>INDEX(tb_MHDI[],MATCH(Table3[[#This Row],[city_name]],tb_MHDI[mun_uf],0),5)</f>
        <v>0.70399999999999996</v>
      </c>
      <c r="G4457">
        <f>INDEX(tb_MHDI[],MATCH(Table3[[#This Row],[city_name]],tb_MHDI[mun_uf],0),6)</f>
        <v>0.73499999999999999</v>
      </c>
      <c r="H4457">
        <f>INDEX(tb_MHDI[],MATCH(Table3[[#This Row],[city_name]],tb_MHDI[mun_uf],0),7)</f>
        <v>0.82</v>
      </c>
      <c r="I4457">
        <f>INDEX(tb_MHDI[],MATCH(Table3[[#This Row],[city_name]],tb_MHDI[mun_uf],0),8)</f>
        <v>0.57899999999999996</v>
      </c>
      <c r="J4457">
        <f>_xlfn.NUMBERVALUE(INDEX(tb_SVI[],MATCH(Table3[[#This Row],[city_name]],tb_SVI[city_name_uf],0),8),".")</f>
        <v>0.156</v>
      </c>
      <c r="K4457">
        <f>_xlfn.NUMBERVALUE(INDEX(tb_SVI[],MATCH(Table3[[#This Row],[city_name]],tb_SVI[city_name_uf],0),9),".")</f>
        <v>6.6000000000000003E-2</v>
      </c>
      <c r="L4457">
        <f>_xlfn.NUMBERVALUE(INDEX(tb_SVI[],MATCH(Table3[[#This Row],[city_name]],tb_SVI[city_name_uf],0),10),".")</f>
        <v>0.216</v>
      </c>
      <c r="M4457">
        <f>_xlfn.NUMBERVALUE(INDEX(tb_SVI[],MATCH(Table3[[#This Row],[city_name]],tb_SVI[city_name_uf],0),11),".")</f>
        <v>0.187</v>
      </c>
      <c r="N4457" s="14">
        <f>_xlfn.PERCENTRANK.INC(Table3[MHDI_tot],Table3[[#This Row],[MHDI_tot]],3)</f>
        <v>0.67400000000000004</v>
      </c>
    </row>
    <row r="4458" spans="1:14" hidden="1" x14ac:dyDescent="0.2">
      <c r="A4458" t="str">
        <f>SVI!F4458</f>
        <v>Luiz Alves/SC</v>
      </c>
      <c r="B4458" t="str">
        <f>INDEX(tb_SVI[],MATCH(Table3[[#This Row],[ibge_cod]],tb_SVI[Município],0),1)</f>
        <v>SC</v>
      </c>
      <c r="C4458" t="str">
        <f>INDEX(tb_SVI[],MATCH(Table3[[#This Row],[city_name]],tb_SVI[city_name_uf],0),3)</f>
        <v>4210001</v>
      </c>
      <c r="D4458" t="s">
        <v>22086</v>
      </c>
      <c r="E4458" s="11">
        <f>INDEX(tb_SVI[],MATCH(Table3[[#This Row],[city_name]],tb_SVI[city_name_uf],0),5)</f>
        <v>13107</v>
      </c>
      <c r="F4458">
        <f>INDEX(tb_MHDI[],MATCH(Table3[[#This Row],[city_name]],tb_MHDI[mun_uf],0),5)</f>
        <v>0.73699999999999999</v>
      </c>
      <c r="G4458">
        <f>INDEX(tb_MHDI[],MATCH(Table3[[#This Row],[city_name]],tb_MHDI[mun_uf],0),6)</f>
        <v>0.76600000000000001</v>
      </c>
      <c r="H4458">
        <f>INDEX(tb_MHDI[],MATCH(Table3[[#This Row],[city_name]],tb_MHDI[mun_uf],0),7)</f>
        <v>0.87</v>
      </c>
      <c r="I4458">
        <f>INDEX(tb_MHDI[],MATCH(Table3[[#This Row],[city_name]],tb_MHDI[mun_uf],0),8)</f>
        <v>0.6</v>
      </c>
      <c r="J4458">
        <f>_xlfn.NUMBERVALUE(INDEX(tb_SVI[],MATCH(Table3[[#This Row],[city_name]],tb_SVI[city_name_uf],0),8),".")</f>
        <v>0.22700000000000001</v>
      </c>
      <c r="K4458">
        <f>_xlfn.NUMBERVALUE(INDEX(tb_SVI[],MATCH(Table3[[#This Row],[city_name]],tb_SVI[city_name_uf],0),9),".")</f>
        <v>9.9000000000000005E-2</v>
      </c>
      <c r="L4458">
        <f>_xlfn.NUMBERVALUE(INDEX(tb_SVI[],MATCH(Table3[[#This Row],[city_name]],tb_SVI[city_name_uf],0),10),".")</f>
        <v>0.39700000000000002</v>
      </c>
      <c r="M4458">
        <f>_xlfn.NUMBERVALUE(INDEX(tb_SVI[],MATCH(Table3[[#This Row],[city_name]],tb_SVI[city_name_uf],0),11),".")</f>
        <v>0.186</v>
      </c>
      <c r="N4458" s="14">
        <f>_xlfn.PERCENTRANK.INC(Table3[MHDI_tot],Table3[[#This Row],[MHDI_tot]],3)</f>
        <v>0.84199999999999997</v>
      </c>
    </row>
    <row r="4459" spans="1:14" hidden="1" x14ac:dyDescent="0.2">
      <c r="A4459" t="str">
        <f>SVI!F4459</f>
        <v>Luzerna/SC</v>
      </c>
      <c r="B4459" t="str">
        <f>INDEX(tb_SVI[],MATCH(Table3[[#This Row],[ibge_cod]],tb_SVI[Município],0),1)</f>
        <v>SC</v>
      </c>
      <c r="C4459" t="str">
        <f>INDEX(tb_SVI[],MATCH(Table3[[#This Row],[city_name]],tb_SVI[city_name_uf],0),3)</f>
        <v>4210035</v>
      </c>
      <c r="D4459" t="s">
        <v>22087</v>
      </c>
      <c r="E4459" s="11">
        <f>INDEX(tb_SVI[],MATCH(Table3[[#This Row],[city_name]],tb_SVI[city_name_uf],0),5)</f>
        <v>5684</v>
      </c>
      <c r="F4459">
        <f>INDEX(tb_MHDI[],MATCH(Table3[[#This Row],[city_name]],tb_MHDI[mun_uf],0),5)</f>
        <v>0.78900000000000003</v>
      </c>
      <c r="G4459">
        <f>INDEX(tb_MHDI[],MATCH(Table3[[#This Row],[city_name]],tb_MHDI[mun_uf],0),6)</f>
        <v>0.78100000000000003</v>
      </c>
      <c r="H4459">
        <f>INDEX(tb_MHDI[],MATCH(Table3[[#This Row],[city_name]],tb_MHDI[mun_uf],0),7)</f>
        <v>0.877</v>
      </c>
      <c r="I4459">
        <f>INDEX(tb_MHDI[],MATCH(Table3[[#This Row],[city_name]],tb_MHDI[mun_uf],0),8)</f>
        <v>0.71799999999999997</v>
      </c>
      <c r="J4459">
        <f>_xlfn.NUMBERVALUE(INDEX(tb_SVI[],MATCH(Table3[[#This Row],[city_name]],tb_SVI[city_name_uf],0),8),".")</f>
        <v>0.09</v>
      </c>
      <c r="K4459">
        <f>_xlfn.NUMBERVALUE(INDEX(tb_SVI[],MATCH(Table3[[#This Row],[city_name]],tb_SVI[city_name_uf],0),9),".")</f>
        <v>1E-3</v>
      </c>
      <c r="L4459">
        <f>_xlfn.NUMBERVALUE(INDEX(tb_SVI[],MATCH(Table3[[#This Row],[city_name]],tb_SVI[city_name_uf],0),10),".")</f>
        <v>0.13</v>
      </c>
      <c r="M4459">
        <f>_xlfn.NUMBERVALUE(INDEX(tb_SVI[],MATCH(Table3[[#This Row],[city_name]],tb_SVI[city_name_uf],0),11),".")</f>
        <v>0.13800000000000001</v>
      </c>
      <c r="N4459" s="14">
        <f>_xlfn.PERCENTRANK.INC(Table3[MHDI_tot],Table3[[#This Row],[MHDI_tot]],3)</f>
        <v>0.98599999999999999</v>
      </c>
    </row>
    <row r="4460" spans="1:14" hidden="1" x14ac:dyDescent="0.2">
      <c r="A4460" t="str">
        <f>SVI!F4460</f>
        <v>Macieira/SC</v>
      </c>
      <c r="B4460" t="str">
        <f>INDEX(tb_SVI[],MATCH(Table3[[#This Row],[ibge_cod]],tb_SVI[Município],0),1)</f>
        <v>SC</v>
      </c>
      <c r="C4460" t="str">
        <f>INDEX(tb_SVI[],MATCH(Table3[[#This Row],[city_name]],tb_SVI[city_name_uf],0),3)</f>
        <v>4210050</v>
      </c>
      <c r="D4460" t="s">
        <v>22088</v>
      </c>
      <c r="E4460" s="11">
        <f>INDEX(tb_SVI[],MATCH(Table3[[#This Row],[city_name]],tb_SVI[city_name_uf],0),5)</f>
        <v>1766</v>
      </c>
      <c r="F4460">
        <f>INDEX(tb_MHDI[],MATCH(Table3[[#This Row],[city_name]],tb_MHDI[mun_uf],0),5)</f>
        <v>0.66200000000000003</v>
      </c>
      <c r="G4460">
        <f>INDEX(tb_MHDI[],MATCH(Table3[[#This Row],[city_name]],tb_MHDI[mun_uf],0),6)</f>
        <v>0.67500000000000004</v>
      </c>
      <c r="H4460">
        <f>INDEX(tb_MHDI[],MATCH(Table3[[#This Row],[city_name]],tb_MHDI[mun_uf],0),7)</f>
        <v>0.80600000000000005</v>
      </c>
      <c r="I4460">
        <f>INDEX(tb_MHDI[],MATCH(Table3[[#This Row],[city_name]],tb_MHDI[mun_uf],0),8)</f>
        <v>0.53300000000000003</v>
      </c>
      <c r="J4460">
        <f>_xlfn.NUMBERVALUE(INDEX(tb_SVI[],MATCH(Table3[[#This Row],[city_name]],tb_SVI[city_name_uf],0),8),".")</f>
        <v>0.23400000000000001</v>
      </c>
      <c r="K4460">
        <f>_xlfn.NUMBERVALUE(INDEX(tb_SVI[],MATCH(Table3[[#This Row],[city_name]],tb_SVI[city_name_uf],0),9),".")</f>
        <v>3.2000000000000001E-2</v>
      </c>
      <c r="L4460">
        <f>_xlfn.NUMBERVALUE(INDEX(tb_SVI[],MATCH(Table3[[#This Row],[city_name]],tb_SVI[city_name_uf],0),10),".")</f>
        <v>0.40400000000000003</v>
      </c>
      <c r="M4460">
        <f>_xlfn.NUMBERVALUE(INDEX(tb_SVI[],MATCH(Table3[[#This Row],[city_name]],tb_SVI[city_name_uf],0),11),".")</f>
        <v>0.26600000000000001</v>
      </c>
      <c r="N4460" s="14">
        <f>_xlfn.PERCENTRANK.INC(Table3[MHDI_tot],Table3[[#This Row],[MHDI_tot]],3)</f>
        <v>0.48399999999999999</v>
      </c>
    </row>
    <row r="4461" spans="1:14" hidden="1" x14ac:dyDescent="0.2">
      <c r="A4461" t="str">
        <f>SVI!F4461</f>
        <v>Mafra/SC</v>
      </c>
      <c r="B4461" t="str">
        <f>INDEX(tb_SVI[],MATCH(Table3[[#This Row],[ibge_cod]],tb_SVI[Município],0),1)</f>
        <v>SC</v>
      </c>
      <c r="C4461" t="str">
        <f>INDEX(tb_SVI[],MATCH(Table3[[#This Row],[city_name]],tb_SVI[city_name_uf],0),3)</f>
        <v>4210100</v>
      </c>
      <c r="D4461" t="s">
        <v>22089</v>
      </c>
      <c r="E4461" s="11">
        <f>INDEX(tb_SVI[],MATCH(Table3[[#This Row],[city_name]],tb_SVI[city_name_uf],0),5)</f>
        <v>56561</v>
      </c>
      <c r="F4461">
        <f>INDEX(tb_MHDI[],MATCH(Table3[[#This Row],[city_name]],tb_MHDI[mun_uf],0),5)</f>
        <v>0.77700000000000002</v>
      </c>
      <c r="G4461">
        <f>INDEX(tb_MHDI[],MATCH(Table3[[#This Row],[city_name]],tb_MHDI[mun_uf],0),6)</f>
        <v>0.73799999999999999</v>
      </c>
      <c r="H4461">
        <f>INDEX(tb_MHDI[],MATCH(Table3[[#This Row],[city_name]],tb_MHDI[mun_uf],0),7)</f>
        <v>0.88</v>
      </c>
      <c r="I4461">
        <f>INDEX(tb_MHDI[],MATCH(Table3[[#This Row],[city_name]],tb_MHDI[mun_uf],0),8)</f>
        <v>0.72299999999999998</v>
      </c>
      <c r="J4461">
        <f>_xlfn.NUMBERVALUE(INDEX(tb_SVI[],MATCH(Table3[[#This Row],[city_name]],tb_SVI[city_name_uf],0),8),".")</f>
        <v>0.19500000000000001</v>
      </c>
      <c r="K4461">
        <f>_xlfn.NUMBERVALUE(INDEX(tb_SVI[],MATCH(Table3[[#This Row],[city_name]],tb_SVI[city_name_uf],0),9),".")</f>
        <v>0.10299999999999999</v>
      </c>
      <c r="L4461">
        <f>_xlfn.NUMBERVALUE(INDEX(tb_SVI[],MATCH(Table3[[#This Row],[city_name]],tb_SVI[city_name_uf],0),10),".")</f>
        <v>0.249</v>
      </c>
      <c r="M4461">
        <f>_xlfn.NUMBERVALUE(INDEX(tb_SVI[],MATCH(Table3[[#This Row],[city_name]],tb_SVI[city_name_uf],0),11),".")</f>
        <v>0.23200000000000001</v>
      </c>
      <c r="N4461" s="14">
        <f>_xlfn.PERCENTRANK.INC(Table3[MHDI_tot],Table3[[#This Row],[MHDI_tot]],3)</f>
        <v>0.97</v>
      </c>
    </row>
    <row r="4462" spans="1:14" hidden="1" x14ac:dyDescent="0.2">
      <c r="A4462" t="str">
        <f>SVI!F4462</f>
        <v>Major Gercino/SC</v>
      </c>
      <c r="B4462" t="str">
        <f>INDEX(tb_SVI[],MATCH(Table3[[#This Row],[ibge_cod]],tb_SVI[Município],0),1)</f>
        <v>SC</v>
      </c>
      <c r="C4462" t="str">
        <f>INDEX(tb_SVI[],MATCH(Table3[[#This Row],[city_name]],tb_SVI[city_name_uf],0),3)</f>
        <v>4210209</v>
      </c>
      <c r="D4462" t="s">
        <v>22090</v>
      </c>
      <c r="E4462" s="11">
        <f>INDEX(tb_SVI[],MATCH(Table3[[#This Row],[city_name]],tb_SVI[city_name_uf],0),5)</f>
        <v>3454</v>
      </c>
      <c r="F4462">
        <f>INDEX(tb_MHDI[],MATCH(Table3[[#This Row],[city_name]],tb_MHDI[mun_uf],0),5)</f>
        <v>0.69799999999999995</v>
      </c>
      <c r="G4462">
        <f>INDEX(tb_MHDI[],MATCH(Table3[[#This Row],[city_name]],tb_MHDI[mun_uf],0),6)</f>
        <v>0.73799999999999999</v>
      </c>
      <c r="H4462">
        <f>INDEX(tb_MHDI[],MATCH(Table3[[#This Row],[city_name]],tb_MHDI[mun_uf],0),7)</f>
        <v>0.81799999999999995</v>
      </c>
      <c r="I4462">
        <f>INDEX(tb_MHDI[],MATCH(Table3[[#This Row],[city_name]],tb_MHDI[mun_uf],0),8)</f>
        <v>0.56299999999999994</v>
      </c>
      <c r="J4462">
        <f>_xlfn.NUMBERVALUE(INDEX(tb_SVI[],MATCH(Table3[[#This Row],[city_name]],tb_SVI[city_name_uf],0),8),".")</f>
        <v>0.23</v>
      </c>
      <c r="K4462">
        <f>_xlfn.NUMBERVALUE(INDEX(tb_SVI[],MATCH(Table3[[#This Row],[city_name]],tb_SVI[city_name_uf],0),9),".")</f>
        <v>9.4E-2</v>
      </c>
      <c r="L4462">
        <f>_xlfn.NUMBERVALUE(INDEX(tb_SVI[],MATCH(Table3[[#This Row],[city_name]],tb_SVI[city_name_uf],0),10),".")</f>
        <v>0.32800000000000001</v>
      </c>
      <c r="M4462">
        <f>_xlfn.NUMBERVALUE(INDEX(tb_SVI[],MATCH(Table3[[#This Row],[city_name]],tb_SVI[city_name_uf],0),11),".")</f>
        <v>0.26700000000000002</v>
      </c>
      <c r="N4462" s="14">
        <f>_xlfn.PERCENTRANK.INC(Table3[MHDI_tot],Table3[[#This Row],[MHDI_tot]],3)</f>
        <v>0.64100000000000001</v>
      </c>
    </row>
    <row r="4463" spans="1:14" hidden="1" x14ac:dyDescent="0.2">
      <c r="A4463" t="str">
        <f>SVI!F4463</f>
        <v>Major Vieira/SC</v>
      </c>
      <c r="B4463" t="str">
        <f>INDEX(tb_SVI[],MATCH(Table3[[#This Row],[ibge_cod]],tb_SVI[Município],0),1)</f>
        <v>SC</v>
      </c>
      <c r="C4463" t="str">
        <f>INDEX(tb_SVI[],MATCH(Table3[[#This Row],[city_name]],tb_SVI[city_name_uf],0),3)</f>
        <v>4210308</v>
      </c>
      <c r="D4463" t="s">
        <v>22091</v>
      </c>
      <c r="E4463" s="11">
        <f>INDEX(tb_SVI[],MATCH(Table3[[#This Row],[city_name]],tb_SVI[city_name_uf],0),5)</f>
        <v>8156</v>
      </c>
      <c r="F4463">
        <f>INDEX(tb_MHDI[],MATCH(Table3[[#This Row],[city_name]],tb_MHDI[mun_uf],0),5)</f>
        <v>0.69</v>
      </c>
      <c r="G4463">
        <f>INDEX(tb_MHDI[],MATCH(Table3[[#This Row],[city_name]],tb_MHDI[mun_uf],0),6)</f>
        <v>0.65300000000000002</v>
      </c>
      <c r="H4463">
        <f>INDEX(tb_MHDI[],MATCH(Table3[[#This Row],[city_name]],tb_MHDI[mun_uf],0),7)</f>
        <v>0.81699999999999995</v>
      </c>
      <c r="I4463">
        <f>INDEX(tb_MHDI[],MATCH(Table3[[#This Row],[city_name]],tb_MHDI[mun_uf],0),8)</f>
        <v>0.61699999999999999</v>
      </c>
      <c r="J4463">
        <f>_xlfn.NUMBERVALUE(INDEX(tb_SVI[],MATCH(Table3[[#This Row],[city_name]],tb_SVI[city_name_uf],0),8),".")</f>
        <v>0.26</v>
      </c>
      <c r="K4463">
        <f>_xlfn.NUMBERVALUE(INDEX(tb_SVI[],MATCH(Table3[[#This Row],[city_name]],tb_SVI[city_name_uf],0),9),".")</f>
        <v>0.10299999999999999</v>
      </c>
      <c r="L4463">
        <f>_xlfn.NUMBERVALUE(INDEX(tb_SVI[],MATCH(Table3[[#This Row],[city_name]],tb_SVI[city_name_uf],0),10),".")</f>
        <v>0.35199999999999998</v>
      </c>
      <c r="M4463">
        <f>_xlfn.NUMBERVALUE(INDEX(tb_SVI[],MATCH(Table3[[#This Row],[city_name]],tb_SVI[city_name_uf],0),11),".")</f>
        <v>0.32600000000000001</v>
      </c>
      <c r="N4463" s="14">
        <f>_xlfn.PERCENTRANK.INC(Table3[MHDI_tot],Table3[[#This Row],[MHDI_tot]],3)</f>
        <v>0.60499999999999998</v>
      </c>
    </row>
    <row r="4464" spans="1:14" hidden="1" x14ac:dyDescent="0.2">
      <c r="A4464" t="str">
        <f>SVI!F4464</f>
        <v>Maracajá/SC</v>
      </c>
      <c r="B4464" t="str">
        <f>INDEX(tb_SVI[],MATCH(Table3[[#This Row],[ibge_cod]],tb_SVI[Município],0),1)</f>
        <v>SC</v>
      </c>
      <c r="C4464" t="str">
        <f>INDEX(tb_SVI[],MATCH(Table3[[#This Row],[city_name]],tb_SVI[city_name_uf],0),3)</f>
        <v>4210407</v>
      </c>
      <c r="D4464" t="s">
        <v>22092</v>
      </c>
      <c r="E4464" s="11">
        <f>INDEX(tb_SVI[],MATCH(Table3[[#This Row],[city_name]],tb_SVI[city_name_uf],0),5)</f>
        <v>7378</v>
      </c>
      <c r="F4464">
        <f>INDEX(tb_MHDI[],MATCH(Table3[[#This Row],[city_name]],tb_MHDI[mun_uf],0),5)</f>
        <v>0.76800000000000002</v>
      </c>
      <c r="G4464">
        <f>INDEX(tb_MHDI[],MATCH(Table3[[#This Row],[city_name]],tb_MHDI[mun_uf],0),6)</f>
        <v>0.752</v>
      </c>
      <c r="H4464">
        <f>INDEX(tb_MHDI[],MATCH(Table3[[#This Row],[city_name]],tb_MHDI[mun_uf],0),7)</f>
        <v>0.86099999999999999</v>
      </c>
      <c r="I4464">
        <f>INDEX(tb_MHDI[],MATCH(Table3[[#This Row],[city_name]],tb_MHDI[mun_uf],0),8)</f>
        <v>0.69899999999999995</v>
      </c>
      <c r="J4464">
        <f>_xlfn.NUMBERVALUE(INDEX(tb_SVI[],MATCH(Table3[[#This Row],[city_name]],tb_SVI[city_name_uf],0),8),".")</f>
        <v>0.161</v>
      </c>
      <c r="K4464">
        <f>_xlfn.NUMBERVALUE(INDEX(tb_SVI[],MATCH(Table3[[#This Row],[city_name]],tb_SVI[city_name_uf],0),9),".")</f>
        <v>3.4000000000000002E-2</v>
      </c>
      <c r="L4464">
        <f>_xlfn.NUMBERVALUE(INDEX(tb_SVI[],MATCH(Table3[[#This Row],[city_name]],tb_SVI[city_name_uf],0),10),".")</f>
        <v>0.252</v>
      </c>
      <c r="M4464">
        <f>_xlfn.NUMBERVALUE(INDEX(tb_SVI[],MATCH(Table3[[#This Row],[city_name]],tb_SVI[city_name_uf],0),11),".")</f>
        <v>0.19800000000000001</v>
      </c>
      <c r="N4464" s="14">
        <f>_xlfn.PERCENTRANK.INC(Table3[MHDI_tot],Table3[[#This Row],[MHDI_tot]],3)</f>
        <v>0.95199999999999996</v>
      </c>
    </row>
    <row r="4465" spans="1:14" hidden="1" x14ac:dyDescent="0.2">
      <c r="A4465" t="str">
        <f>SVI!F4465</f>
        <v>Maravilha/SC</v>
      </c>
      <c r="B4465" t="str">
        <f>INDEX(tb_SVI[],MATCH(Table3[[#This Row],[ibge_cod]],tb_SVI[Município],0),1)</f>
        <v>SC</v>
      </c>
      <c r="C4465" t="str">
        <f>INDEX(tb_SVI[],MATCH(Table3[[#This Row],[city_name]],tb_SVI[city_name_uf],0),3)</f>
        <v>4210506</v>
      </c>
      <c r="D4465" t="s">
        <v>22093</v>
      </c>
      <c r="E4465" s="11">
        <f>INDEX(tb_SVI[],MATCH(Table3[[#This Row],[city_name]],tb_SVI[city_name_uf],0),5)</f>
        <v>26116</v>
      </c>
      <c r="F4465">
        <f>INDEX(tb_MHDI[],MATCH(Table3[[#This Row],[city_name]],tb_MHDI[mun_uf],0),5)</f>
        <v>0.78100000000000003</v>
      </c>
      <c r="G4465">
        <f>INDEX(tb_MHDI[],MATCH(Table3[[#This Row],[city_name]],tb_MHDI[mun_uf],0),6)</f>
        <v>0.75800000000000001</v>
      </c>
      <c r="H4465">
        <f>INDEX(tb_MHDI[],MATCH(Table3[[#This Row],[city_name]],tb_MHDI[mun_uf],0),7)</f>
        <v>0.88600000000000001</v>
      </c>
      <c r="I4465">
        <f>INDEX(tb_MHDI[],MATCH(Table3[[#This Row],[city_name]],tb_MHDI[mun_uf],0),8)</f>
        <v>0.70799999999999996</v>
      </c>
      <c r="J4465">
        <f>_xlfn.NUMBERVALUE(INDEX(tb_SVI[],MATCH(Table3[[#This Row],[city_name]],tb_SVI[city_name_uf],0),8),".")</f>
        <v>0.17599999999999999</v>
      </c>
      <c r="K4465">
        <f>_xlfn.NUMBERVALUE(INDEX(tb_SVI[],MATCH(Table3[[#This Row],[city_name]],tb_SVI[city_name_uf],0),9),".")</f>
        <v>4.7E-2</v>
      </c>
      <c r="L4465">
        <f>_xlfn.NUMBERVALUE(INDEX(tb_SVI[],MATCH(Table3[[#This Row],[city_name]],tb_SVI[city_name_uf],0),10),".")</f>
        <v>0.24099999999999999</v>
      </c>
      <c r="M4465">
        <f>_xlfn.NUMBERVALUE(INDEX(tb_SVI[],MATCH(Table3[[#This Row],[city_name]],tb_SVI[city_name_uf],0),11),".")</f>
        <v>0.24099999999999999</v>
      </c>
      <c r="N4465" s="14">
        <f>_xlfn.PERCENTRANK.INC(Table3[MHDI_tot],Table3[[#This Row],[MHDI_tot]],3)</f>
        <v>0.97699999999999998</v>
      </c>
    </row>
    <row r="4466" spans="1:14" hidden="1" x14ac:dyDescent="0.2">
      <c r="A4466" t="str">
        <f>SVI!F4466</f>
        <v>Marema/SC</v>
      </c>
      <c r="B4466" t="str">
        <f>INDEX(tb_SVI[],MATCH(Table3[[#This Row],[ibge_cod]],tb_SVI[Município],0),1)</f>
        <v>SC</v>
      </c>
      <c r="C4466" t="str">
        <f>INDEX(tb_SVI[],MATCH(Table3[[#This Row],[city_name]],tb_SVI[city_name_uf],0),3)</f>
        <v>4210555</v>
      </c>
      <c r="D4466" t="s">
        <v>22094</v>
      </c>
      <c r="E4466" s="11">
        <f>INDEX(tb_SVI[],MATCH(Table3[[#This Row],[city_name]],tb_SVI[city_name_uf],0),5)</f>
        <v>1750</v>
      </c>
      <c r="F4466">
        <f>INDEX(tb_MHDI[],MATCH(Table3[[#This Row],[city_name]],tb_MHDI[mun_uf],0),5)</f>
        <v>0.74299999999999999</v>
      </c>
      <c r="G4466">
        <f>INDEX(tb_MHDI[],MATCH(Table3[[#This Row],[city_name]],tb_MHDI[mun_uf],0),6)</f>
        <v>0.748</v>
      </c>
      <c r="H4466">
        <f>INDEX(tb_MHDI[],MATCH(Table3[[#This Row],[city_name]],tb_MHDI[mun_uf],0),7)</f>
        <v>0.86199999999999999</v>
      </c>
      <c r="I4466">
        <f>INDEX(tb_MHDI[],MATCH(Table3[[#This Row],[city_name]],tb_MHDI[mun_uf],0),8)</f>
        <v>0.63600000000000001</v>
      </c>
      <c r="J4466">
        <f>_xlfn.NUMBERVALUE(INDEX(tb_SVI[],MATCH(Table3[[#This Row],[city_name]],tb_SVI[city_name_uf],0),8),".")</f>
        <v>0.13400000000000001</v>
      </c>
      <c r="K4466">
        <f>_xlfn.NUMBERVALUE(INDEX(tb_SVI[],MATCH(Table3[[#This Row],[city_name]],tb_SVI[city_name_uf],0),9),".")</f>
        <v>0</v>
      </c>
      <c r="L4466">
        <f>_xlfn.NUMBERVALUE(INDEX(tb_SVI[],MATCH(Table3[[#This Row],[city_name]],tb_SVI[city_name_uf],0),10),".")</f>
        <v>0.222</v>
      </c>
      <c r="M4466">
        <f>_xlfn.NUMBERVALUE(INDEX(tb_SVI[],MATCH(Table3[[#This Row],[city_name]],tb_SVI[city_name_uf],0),11),".")</f>
        <v>0.18099999999999999</v>
      </c>
      <c r="N4466" s="14">
        <f>_xlfn.PERCENTRANK.INC(Table3[MHDI_tot],Table3[[#This Row],[MHDI_tot]],3)</f>
        <v>0.871</v>
      </c>
    </row>
    <row r="4467" spans="1:14" hidden="1" x14ac:dyDescent="0.2">
      <c r="A4467" t="str">
        <f>SVI!F4467</f>
        <v>Massaranduba/SC</v>
      </c>
      <c r="B4467" t="str">
        <f>INDEX(tb_SVI[],MATCH(Table3[[#This Row],[ibge_cod]],tb_SVI[Município],0),1)</f>
        <v>SC</v>
      </c>
      <c r="C4467" t="str">
        <f>INDEX(tb_SVI[],MATCH(Table3[[#This Row],[city_name]],tb_SVI[city_name_uf],0),3)</f>
        <v>4210605</v>
      </c>
      <c r="D4467" t="s">
        <v>22095</v>
      </c>
      <c r="E4467" s="11">
        <f>INDEX(tb_SVI[],MATCH(Table3[[#This Row],[city_name]],tb_SVI[city_name_uf],0),5)</f>
        <v>17125</v>
      </c>
      <c r="F4467">
        <f>INDEX(tb_MHDI[],MATCH(Table3[[#This Row],[city_name]],tb_MHDI[mun_uf],0),5)</f>
        <v>0.77400000000000002</v>
      </c>
      <c r="G4467">
        <f>INDEX(tb_MHDI[],MATCH(Table3[[#This Row],[city_name]],tb_MHDI[mun_uf],0),6)</f>
        <v>0.749</v>
      </c>
      <c r="H4467">
        <f>INDEX(tb_MHDI[],MATCH(Table3[[#This Row],[city_name]],tb_MHDI[mun_uf],0),7)</f>
        <v>0.86699999999999999</v>
      </c>
      <c r="I4467">
        <f>INDEX(tb_MHDI[],MATCH(Table3[[#This Row],[city_name]],tb_MHDI[mun_uf],0),8)</f>
        <v>0.71399999999999997</v>
      </c>
      <c r="J4467">
        <f>_xlfn.NUMBERVALUE(INDEX(tb_SVI[],MATCH(Table3[[#This Row],[city_name]],tb_SVI[city_name_uf],0),8),".")</f>
        <v>0.13200000000000001</v>
      </c>
      <c r="K4467">
        <f>_xlfn.NUMBERVALUE(INDEX(tb_SVI[],MATCH(Table3[[#This Row],[city_name]],tb_SVI[city_name_uf],0),9),".")</f>
        <v>2.9000000000000001E-2</v>
      </c>
      <c r="L4467">
        <f>_xlfn.NUMBERVALUE(INDEX(tb_SVI[],MATCH(Table3[[#This Row],[city_name]],tb_SVI[city_name_uf],0),10),".")</f>
        <v>0.20399999999999999</v>
      </c>
      <c r="M4467">
        <f>_xlfn.NUMBERVALUE(INDEX(tb_SVI[],MATCH(Table3[[#This Row],[city_name]],tb_SVI[city_name_uf],0),11),".")</f>
        <v>0.16300000000000001</v>
      </c>
      <c r="N4467" s="14">
        <f>_xlfn.PERCENTRANK.INC(Table3[MHDI_tot],Table3[[#This Row],[MHDI_tot]],3)</f>
        <v>0.96399999999999997</v>
      </c>
    </row>
    <row r="4468" spans="1:14" hidden="1" x14ac:dyDescent="0.2">
      <c r="A4468" t="str">
        <f>SVI!F4468</f>
        <v>Matos Costa/SC</v>
      </c>
      <c r="B4468" t="str">
        <f>INDEX(tb_SVI[],MATCH(Table3[[#This Row],[ibge_cod]],tb_SVI[Município],0),1)</f>
        <v>SC</v>
      </c>
      <c r="C4468" t="str">
        <f>INDEX(tb_SVI[],MATCH(Table3[[#This Row],[city_name]],tb_SVI[city_name_uf],0),3)</f>
        <v>4210704</v>
      </c>
      <c r="D4468" t="s">
        <v>22096</v>
      </c>
      <c r="E4468" s="11">
        <f>INDEX(tb_SVI[],MATCH(Table3[[#This Row],[city_name]],tb_SVI[city_name_uf],0),5)</f>
        <v>2480</v>
      </c>
      <c r="F4468">
        <f>INDEX(tb_MHDI[],MATCH(Table3[[#This Row],[city_name]],tb_MHDI[mun_uf],0),5)</f>
        <v>0.65700000000000003</v>
      </c>
      <c r="G4468">
        <f>INDEX(tb_MHDI[],MATCH(Table3[[#This Row],[city_name]],tb_MHDI[mun_uf],0),6)</f>
        <v>0.63</v>
      </c>
      <c r="H4468">
        <f>INDEX(tb_MHDI[],MATCH(Table3[[#This Row],[city_name]],tb_MHDI[mun_uf],0),7)</f>
        <v>0.83099999999999996</v>
      </c>
      <c r="I4468">
        <f>INDEX(tb_MHDI[],MATCH(Table3[[#This Row],[city_name]],tb_MHDI[mun_uf],0),8)</f>
        <v>0.54100000000000004</v>
      </c>
      <c r="J4468">
        <f>_xlfn.NUMBERVALUE(INDEX(tb_SVI[],MATCH(Table3[[#This Row],[city_name]],tb_SVI[city_name_uf],0),8),".")</f>
        <v>0.40799999999999997</v>
      </c>
      <c r="K4468">
        <f>_xlfn.NUMBERVALUE(INDEX(tb_SVI[],MATCH(Table3[[#This Row],[city_name]],tb_SVI[city_name_uf],0),9),".")</f>
        <v>0.23</v>
      </c>
      <c r="L4468">
        <f>_xlfn.NUMBERVALUE(INDEX(tb_SVI[],MATCH(Table3[[#This Row],[city_name]],tb_SVI[city_name_uf],0),10),".")</f>
        <v>0.47299999999999998</v>
      </c>
      <c r="M4468">
        <f>_xlfn.NUMBERVALUE(INDEX(tb_SVI[],MATCH(Table3[[#This Row],[city_name]],tb_SVI[city_name_uf],0),11),".")</f>
        <v>0.52200000000000002</v>
      </c>
      <c r="N4468" s="14">
        <f>_xlfn.PERCENTRANK.INC(Table3[MHDI_tot],Table3[[#This Row],[MHDI_tot]],3)</f>
        <v>0.46300000000000002</v>
      </c>
    </row>
    <row r="4469" spans="1:14" hidden="1" x14ac:dyDescent="0.2">
      <c r="A4469" t="str">
        <f>SVI!F4469</f>
        <v>Meleiro/SC</v>
      </c>
      <c r="B4469" t="str">
        <f>INDEX(tb_SVI[],MATCH(Table3[[#This Row],[ibge_cod]],tb_SVI[Município],0),1)</f>
        <v>SC</v>
      </c>
      <c r="C4469" t="str">
        <f>INDEX(tb_SVI[],MATCH(Table3[[#This Row],[city_name]],tb_SVI[city_name_uf],0),3)</f>
        <v>4210803</v>
      </c>
      <c r="D4469" t="s">
        <v>22097</v>
      </c>
      <c r="E4469" s="11">
        <f>INDEX(tb_SVI[],MATCH(Table3[[#This Row],[city_name]],tb_SVI[city_name_uf],0),5)</f>
        <v>7001</v>
      </c>
      <c r="F4469">
        <f>INDEX(tb_MHDI[],MATCH(Table3[[#This Row],[city_name]],tb_MHDI[mun_uf],0),5)</f>
        <v>0.73799999999999999</v>
      </c>
      <c r="G4469">
        <f>INDEX(tb_MHDI[],MATCH(Table3[[#This Row],[city_name]],tb_MHDI[mun_uf],0),6)</f>
        <v>0.73399999999999999</v>
      </c>
      <c r="H4469">
        <f>INDEX(tb_MHDI[],MATCH(Table3[[#This Row],[city_name]],tb_MHDI[mun_uf],0),7)</f>
        <v>0.80800000000000005</v>
      </c>
      <c r="I4469">
        <f>INDEX(tb_MHDI[],MATCH(Table3[[#This Row],[city_name]],tb_MHDI[mun_uf],0),8)</f>
        <v>0.67900000000000005</v>
      </c>
      <c r="J4469">
        <f>_xlfn.NUMBERVALUE(INDEX(tb_SVI[],MATCH(Table3[[#This Row],[city_name]],tb_SVI[city_name_uf],0),8),".")</f>
        <v>0.161</v>
      </c>
      <c r="K4469">
        <f>_xlfn.NUMBERVALUE(INDEX(tb_SVI[],MATCH(Table3[[#This Row],[city_name]],tb_SVI[city_name_uf],0),9),".")</f>
        <v>1.4E-2</v>
      </c>
      <c r="L4469">
        <f>_xlfn.NUMBERVALUE(INDEX(tb_SVI[],MATCH(Table3[[#This Row],[city_name]],tb_SVI[city_name_uf],0),10),".")</f>
        <v>0.23100000000000001</v>
      </c>
      <c r="M4469">
        <f>_xlfn.NUMBERVALUE(INDEX(tb_SVI[],MATCH(Table3[[#This Row],[city_name]],tb_SVI[city_name_uf],0),11),".")</f>
        <v>0.23699999999999999</v>
      </c>
      <c r="N4469" s="14">
        <f>_xlfn.PERCENTRANK.INC(Table3[MHDI_tot],Table3[[#This Row],[MHDI_tot]],3)</f>
        <v>0.84699999999999998</v>
      </c>
    </row>
    <row r="4470" spans="1:14" hidden="1" x14ac:dyDescent="0.2">
      <c r="A4470" t="str">
        <f>SVI!F4470</f>
        <v>Mirim Doce/SC</v>
      </c>
      <c r="B4470" t="str">
        <f>INDEX(tb_SVI[],MATCH(Table3[[#This Row],[ibge_cod]],tb_SVI[Município],0),1)</f>
        <v>SC</v>
      </c>
      <c r="C4470" t="str">
        <f>INDEX(tb_SVI[],MATCH(Table3[[#This Row],[city_name]],tb_SVI[city_name_uf],0),3)</f>
        <v>4210852</v>
      </c>
      <c r="D4470" t="s">
        <v>22098</v>
      </c>
      <c r="E4470" s="11">
        <f>INDEX(tb_SVI[],MATCH(Table3[[#This Row],[city_name]],tb_SVI[city_name_uf],0),5)</f>
        <v>2283</v>
      </c>
      <c r="F4470">
        <f>INDEX(tb_MHDI[],MATCH(Table3[[#This Row],[city_name]],tb_MHDI[mun_uf],0),5)</f>
        <v>0.70799999999999996</v>
      </c>
      <c r="G4470">
        <f>INDEX(tb_MHDI[],MATCH(Table3[[#This Row],[city_name]],tb_MHDI[mun_uf],0),6)</f>
        <v>0.68300000000000005</v>
      </c>
      <c r="H4470">
        <f>INDEX(tb_MHDI[],MATCH(Table3[[#This Row],[city_name]],tb_MHDI[mun_uf],0),7)</f>
        <v>0.82099999999999995</v>
      </c>
      <c r="I4470">
        <f>INDEX(tb_MHDI[],MATCH(Table3[[#This Row],[city_name]],tb_MHDI[mun_uf],0),8)</f>
        <v>0.63300000000000001</v>
      </c>
      <c r="J4470">
        <f>_xlfn.NUMBERVALUE(INDEX(tb_SVI[],MATCH(Table3[[#This Row],[city_name]],tb_SVI[city_name_uf],0),8),".")</f>
        <v>0.187</v>
      </c>
      <c r="K4470">
        <f>_xlfn.NUMBERVALUE(INDEX(tb_SVI[],MATCH(Table3[[#This Row],[city_name]],tb_SVI[city_name_uf],0),9),".")</f>
        <v>2E-3</v>
      </c>
      <c r="L4470">
        <f>_xlfn.NUMBERVALUE(INDEX(tb_SVI[],MATCH(Table3[[#This Row],[city_name]],tb_SVI[city_name_uf],0),10),".")</f>
        <v>0.314</v>
      </c>
      <c r="M4470">
        <f>_xlfn.NUMBERVALUE(INDEX(tb_SVI[],MATCH(Table3[[#This Row],[city_name]],tb_SVI[city_name_uf],0),11),".")</f>
        <v>0.24399999999999999</v>
      </c>
      <c r="N4470" s="14">
        <f>_xlfn.PERCENTRANK.INC(Table3[MHDI_tot],Table3[[#This Row],[MHDI_tot]],3)</f>
        <v>0.69499999999999995</v>
      </c>
    </row>
    <row r="4471" spans="1:14" hidden="1" x14ac:dyDescent="0.2">
      <c r="A4471" t="str">
        <f>SVI!F4471</f>
        <v>Modelo/SC</v>
      </c>
      <c r="B4471" t="str">
        <f>INDEX(tb_SVI[],MATCH(Table3[[#This Row],[ibge_cod]],tb_SVI[Município],0),1)</f>
        <v>SC</v>
      </c>
      <c r="C4471" t="str">
        <f>INDEX(tb_SVI[],MATCH(Table3[[#This Row],[city_name]],tb_SVI[city_name_uf],0),3)</f>
        <v>4210902</v>
      </c>
      <c r="D4471" t="s">
        <v>22099</v>
      </c>
      <c r="E4471" s="11">
        <f>INDEX(tb_SVI[],MATCH(Table3[[#This Row],[city_name]],tb_SVI[city_name_uf],0),5)</f>
        <v>4218</v>
      </c>
      <c r="F4471">
        <f>INDEX(tb_MHDI[],MATCH(Table3[[#This Row],[city_name]],tb_MHDI[mun_uf],0),5)</f>
        <v>0.76</v>
      </c>
      <c r="G4471">
        <f>INDEX(tb_MHDI[],MATCH(Table3[[#This Row],[city_name]],tb_MHDI[mun_uf],0),6)</f>
        <v>0.751</v>
      </c>
      <c r="H4471">
        <f>INDEX(tb_MHDI[],MATCH(Table3[[#This Row],[city_name]],tb_MHDI[mun_uf],0),7)</f>
        <v>0.88600000000000001</v>
      </c>
      <c r="I4471">
        <f>INDEX(tb_MHDI[],MATCH(Table3[[#This Row],[city_name]],tb_MHDI[mun_uf],0),8)</f>
        <v>0.65900000000000003</v>
      </c>
      <c r="J4471">
        <f>_xlfn.NUMBERVALUE(INDEX(tb_SVI[],MATCH(Table3[[#This Row],[city_name]],tb_SVI[city_name_uf],0),8),".")</f>
        <v>0.13800000000000001</v>
      </c>
      <c r="K4471">
        <f>_xlfn.NUMBERVALUE(INDEX(tb_SVI[],MATCH(Table3[[#This Row],[city_name]],tb_SVI[city_name_uf],0),9),".")</f>
        <v>2.3E-2</v>
      </c>
      <c r="L4471">
        <f>_xlfn.NUMBERVALUE(INDEX(tb_SVI[],MATCH(Table3[[#This Row],[city_name]],tb_SVI[city_name_uf],0),10),".")</f>
        <v>0.20599999999999999</v>
      </c>
      <c r="M4471">
        <f>_xlfn.NUMBERVALUE(INDEX(tb_SVI[],MATCH(Table3[[#This Row],[city_name]],tb_SVI[city_name_uf],0),11),".")</f>
        <v>0.185</v>
      </c>
      <c r="N4471" s="14">
        <f>_xlfn.PERCENTRANK.INC(Table3[MHDI_tot],Table3[[#This Row],[MHDI_tot]],3)</f>
        <v>0.93100000000000005</v>
      </c>
    </row>
    <row r="4472" spans="1:14" hidden="1" x14ac:dyDescent="0.2">
      <c r="A4472" t="str">
        <f>SVI!F4472</f>
        <v>Mondaí/SC</v>
      </c>
      <c r="B4472" t="str">
        <f>INDEX(tb_SVI[],MATCH(Table3[[#This Row],[ibge_cod]],tb_SVI[Município],0),1)</f>
        <v>SC</v>
      </c>
      <c r="C4472" t="str">
        <f>INDEX(tb_SVI[],MATCH(Table3[[#This Row],[city_name]],tb_SVI[city_name_uf],0),3)</f>
        <v>4211009</v>
      </c>
      <c r="D4472" t="s">
        <v>22100</v>
      </c>
      <c r="E4472" s="11">
        <f>INDEX(tb_SVI[],MATCH(Table3[[#This Row],[city_name]],tb_SVI[city_name_uf],0),5)</f>
        <v>11889</v>
      </c>
      <c r="F4472">
        <f>INDEX(tb_MHDI[],MATCH(Table3[[#This Row],[city_name]],tb_MHDI[mun_uf],0),5)</f>
        <v>0.748</v>
      </c>
      <c r="G4472">
        <f>INDEX(tb_MHDI[],MATCH(Table3[[#This Row],[city_name]],tb_MHDI[mun_uf],0),6)</f>
        <v>0.72799999999999998</v>
      </c>
      <c r="H4472">
        <f>INDEX(tb_MHDI[],MATCH(Table3[[#This Row],[city_name]],tb_MHDI[mun_uf],0),7)</f>
        <v>0.875</v>
      </c>
      <c r="I4472">
        <f>INDEX(tb_MHDI[],MATCH(Table3[[#This Row],[city_name]],tb_MHDI[mun_uf],0),8)</f>
        <v>0.65700000000000003</v>
      </c>
      <c r="J4472">
        <f>_xlfn.NUMBERVALUE(INDEX(tb_SVI[],MATCH(Table3[[#This Row],[city_name]],tb_SVI[city_name_uf],0),8),".")</f>
        <v>0.26300000000000001</v>
      </c>
      <c r="K4472">
        <f>_xlfn.NUMBERVALUE(INDEX(tb_SVI[],MATCH(Table3[[#This Row],[city_name]],tb_SVI[city_name_uf],0),9),".")</f>
        <v>0.22700000000000001</v>
      </c>
      <c r="L4472">
        <f>_xlfn.NUMBERVALUE(INDEX(tb_SVI[],MATCH(Table3[[#This Row],[city_name]],tb_SVI[city_name_uf],0),10),".")</f>
        <v>0.26100000000000001</v>
      </c>
      <c r="M4472">
        <f>_xlfn.NUMBERVALUE(INDEX(tb_SVI[],MATCH(Table3[[#This Row],[city_name]],tb_SVI[city_name_uf],0),11),".")</f>
        <v>0.30199999999999999</v>
      </c>
      <c r="N4472" s="14">
        <f>_xlfn.PERCENTRANK.INC(Table3[MHDI_tot],Table3[[#This Row],[MHDI_tot]],3)</f>
        <v>0.89200000000000002</v>
      </c>
    </row>
    <row r="4473" spans="1:14" hidden="1" x14ac:dyDescent="0.2">
      <c r="A4473" t="str">
        <f>SVI!F4473</f>
        <v>Monte Carlo/SC</v>
      </c>
      <c r="B4473" t="str">
        <f>INDEX(tb_SVI[],MATCH(Table3[[#This Row],[ibge_cod]],tb_SVI[Município],0),1)</f>
        <v>SC</v>
      </c>
      <c r="C4473" t="str">
        <f>INDEX(tb_SVI[],MATCH(Table3[[#This Row],[city_name]],tb_SVI[city_name_uf],0),3)</f>
        <v>4211058</v>
      </c>
      <c r="D4473" t="s">
        <v>22101</v>
      </c>
      <c r="E4473" s="11">
        <f>INDEX(tb_SVI[],MATCH(Table3[[#This Row],[city_name]],tb_SVI[city_name_uf],0),5)</f>
        <v>9906</v>
      </c>
      <c r="F4473">
        <f>INDEX(tb_MHDI[],MATCH(Table3[[#This Row],[city_name]],tb_MHDI[mun_uf],0),5)</f>
        <v>0.64300000000000002</v>
      </c>
      <c r="G4473">
        <f>INDEX(tb_MHDI[],MATCH(Table3[[#This Row],[city_name]],tb_MHDI[mun_uf],0),6)</f>
        <v>0.64800000000000002</v>
      </c>
      <c r="H4473">
        <f>INDEX(tb_MHDI[],MATCH(Table3[[#This Row],[city_name]],tb_MHDI[mun_uf],0),7)</f>
        <v>0.80400000000000005</v>
      </c>
      <c r="I4473">
        <f>INDEX(tb_MHDI[],MATCH(Table3[[#This Row],[city_name]],tb_MHDI[mun_uf],0),8)</f>
        <v>0.51100000000000001</v>
      </c>
      <c r="J4473">
        <f>_xlfn.NUMBERVALUE(INDEX(tb_SVI[],MATCH(Table3[[#This Row],[city_name]],tb_SVI[city_name_uf],0),8),".")</f>
        <v>0.34799999999999998</v>
      </c>
      <c r="K4473">
        <f>_xlfn.NUMBERVALUE(INDEX(tb_SVI[],MATCH(Table3[[#This Row],[city_name]],tb_SVI[city_name_uf],0),9),".")</f>
        <v>0.28699999999999998</v>
      </c>
      <c r="L4473">
        <f>_xlfn.NUMBERVALUE(INDEX(tb_SVI[],MATCH(Table3[[#This Row],[city_name]],tb_SVI[city_name_uf],0),10),".")</f>
        <v>0.41599999999999998</v>
      </c>
      <c r="M4473">
        <f>_xlfn.NUMBERVALUE(INDEX(tb_SVI[],MATCH(Table3[[#This Row],[city_name]],tb_SVI[city_name_uf],0),11),".")</f>
        <v>0.34</v>
      </c>
      <c r="N4473" s="14">
        <f>_xlfn.PERCENTRANK.INC(Table3[MHDI_tot],Table3[[#This Row],[MHDI_tot]],3)</f>
        <v>0.41499999999999998</v>
      </c>
    </row>
    <row r="4474" spans="1:14" hidden="1" x14ac:dyDescent="0.2">
      <c r="A4474" t="str">
        <f>SVI!F4474</f>
        <v>Monte Castelo/SC</v>
      </c>
      <c r="B4474" t="str">
        <f>INDEX(tb_SVI[],MATCH(Table3[[#This Row],[ibge_cod]],tb_SVI[Município],0),1)</f>
        <v>SC</v>
      </c>
      <c r="C4474" t="str">
        <f>INDEX(tb_SVI[],MATCH(Table3[[#This Row],[city_name]],tb_SVI[city_name_uf],0),3)</f>
        <v>4211108</v>
      </c>
      <c r="D4474" t="s">
        <v>22102</v>
      </c>
      <c r="E4474" s="11">
        <f>INDEX(tb_SVI[],MATCH(Table3[[#This Row],[city_name]],tb_SVI[city_name_uf],0),5)</f>
        <v>8269</v>
      </c>
      <c r="F4474">
        <f>INDEX(tb_MHDI[],MATCH(Table3[[#This Row],[city_name]],tb_MHDI[mun_uf],0),5)</f>
        <v>0.67500000000000004</v>
      </c>
      <c r="G4474">
        <f>INDEX(tb_MHDI[],MATCH(Table3[[#This Row],[city_name]],tb_MHDI[mun_uf],0),6)</f>
        <v>0.64100000000000001</v>
      </c>
      <c r="H4474">
        <f>INDEX(tb_MHDI[],MATCH(Table3[[#This Row],[city_name]],tb_MHDI[mun_uf],0),7)</f>
        <v>0.82599999999999996</v>
      </c>
      <c r="I4474">
        <f>INDEX(tb_MHDI[],MATCH(Table3[[#This Row],[city_name]],tb_MHDI[mun_uf],0),8)</f>
        <v>0.58099999999999996</v>
      </c>
      <c r="J4474">
        <f>_xlfn.NUMBERVALUE(INDEX(tb_SVI[],MATCH(Table3[[#This Row],[city_name]],tb_SVI[city_name_uf],0),8),".")</f>
        <v>0.35</v>
      </c>
      <c r="K4474">
        <f>_xlfn.NUMBERVALUE(INDEX(tb_SVI[],MATCH(Table3[[#This Row],[city_name]],tb_SVI[city_name_uf],0),9),".")</f>
        <v>0.30299999999999999</v>
      </c>
      <c r="L4474">
        <f>_xlfn.NUMBERVALUE(INDEX(tb_SVI[],MATCH(Table3[[#This Row],[city_name]],tb_SVI[city_name_uf],0),10),".")</f>
        <v>0.44700000000000001</v>
      </c>
      <c r="M4474">
        <f>_xlfn.NUMBERVALUE(INDEX(tb_SVI[],MATCH(Table3[[#This Row],[city_name]],tb_SVI[city_name_uf],0),11),".")</f>
        <v>0.3</v>
      </c>
      <c r="N4474" s="14">
        <f>_xlfn.PERCENTRANK.INC(Table3[MHDI_tot],Table3[[#This Row],[MHDI_tot]],3)</f>
        <v>0.53700000000000003</v>
      </c>
    </row>
    <row r="4475" spans="1:14" hidden="1" x14ac:dyDescent="0.2">
      <c r="A4475" t="str">
        <f>SVI!F4475</f>
        <v>Morro Grande/SC</v>
      </c>
      <c r="B4475" t="str">
        <f>INDEX(tb_SVI[],MATCH(Table3[[#This Row],[ibge_cod]],tb_SVI[Município],0),1)</f>
        <v>SC</v>
      </c>
      <c r="C4475" t="str">
        <f>INDEX(tb_SVI[],MATCH(Table3[[#This Row],[city_name]],tb_SVI[city_name_uf],0),3)</f>
        <v>4211256</v>
      </c>
      <c r="D4475" t="s">
        <v>22103</v>
      </c>
      <c r="E4475" s="11">
        <f>INDEX(tb_SVI[],MATCH(Table3[[#This Row],[city_name]],tb_SVI[city_name_uf],0),5)</f>
        <v>2888</v>
      </c>
      <c r="F4475">
        <f>INDEX(tb_MHDI[],MATCH(Table3[[#This Row],[city_name]],tb_MHDI[mun_uf],0),5)</f>
        <v>0.70099999999999996</v>
      </c>
      <c r="G4475">
        <f>INDEX(tb_MHDI[],MATCH(Table3[[#This Row],[city_name]],tb_MHDI[mun_uf],0),6)</f>
        <v>0.74199999999999999</v>
      </c>
      <c r="H4475">
        <f>INDEX(tb_MHDI[],MATCH(Table3[[#This Row],[city_name]],tb_MHDI[mun_uf],0),7)</f>
        <v>0.84699999999999998</v>
      </c>
      <c r="I4475">
        <f>INDEX(tb_MHDI[],MATCH(Table3[[#This Row],[city_name]],tb_MHDI[mun_uf],0),8)</f>
        <v>0.54800000000000004</v>
      </c>
      <c r="J4475">
        <f>_xlfn.NUMBERVALUE(INDEX(tb_SVI[],MATCH(Table3[[#This Row],[city_name]],tb_SVI[city_name_uf],0),8),".")</f>
        <v>0.21199999999999999</v>
      </c>
      <c r="K4475">
        <f>_xlfn.NUMBERVALUE(INDEX(tb_SVI[],MATCH(Table3[[#This Row],[city_name]],tb_SVI[city_name_uf],0),9),".")</f>
        <v>8.0000000000000002E-3</v>
      </c>
      <c r="L4475">
        <f>_xlfn.NUMBERVALUE(INDEX(tb_SVI[],MATCH(Table3[[#This Row],[city_name]],tb_SVI[city_name_uf],0),10),".")</f>
        <v>0.27100000000000002</v>
      </c>
      <c r="M4475">
        <f>_xlfn.NUMBERVALUE(INDEX(tb_SVI[],MATCH(Table3[[#This Row],[city_name]],tb_SVI[city_name_uf],0),11),".")</f>
        <v>0.35599999999999998</v>
      </c>
      <c r="N4475" s="14">
        <f>_xlfn.PERCENTRANK.INC(Table3[MHDI_tot],Table3[[#This Row],[MHDI_tot]],3)</f>
        <v>0.65800000000000003</v>
      </c>
    </row>
    <row r="4476" spans="1:14" hidden="1" x14ac:dyDescent="0.2">
      <c r="A4476" t="str">
        <f>SVI!F4476</f>
        <v>Morro da Fumaça/SC</v>
      </c>
      <c r="B4476" t="str">
        <f>INDEX(tb_SVI[],MATCH(Table3[[#This Row],[ibge_cod]],tb_SVI[Município],0),1)</f>
        <v>SC</v>
      </c>
      <c r="C4476" t="str">
        <f>INDEX(tb_SVI[],MATCH(Table3[[#This Row],[city_name]],tb_SVI[city_name_uf],0),3)</f>
        <v>4211207</v>
      </c>
      <c r="D4476" t="s">
        <v>22104</v>
      </c>
      <c r="E4476" s="11">
        <f>INDEX(tb_SVI[],MATCH(Table3[[#This Row],[city_name]],tb_SVI[city_name_uf],0),5)</f>
        <v>17947</v>
      </c>
      <c r="F4476">
        <f>INDEX(tb_MHDI[],MATCH(Table3[[#This Row],[city_name]],tb_MHDI[mun_uf],0),5)</f>
        <v>0.73799999999999999</v>
      </c>
      <c r="G4476">
        <f>INDEX(tb_MHDI[],MATCH(Table3[[#This Row],[city_name]],tb_MHDI[mun_uf],0),6)</f>
        <v>0.73199999999999998</v>
      </c>
      <c r="H4476">
        <f>INDEX(tb_MHDI[],MATCH(Table3[[#This Row],[city_name]],tb_MHDI[mun_uf],0),7)</f>
        <v>0.82499999999999996</v>
      </c>
      <c r="I4476">
        <f>INDEX(tb_MHDI[],MATCH(Table3[[#This Row],[city_name]],tb_MHDI[mun_uf],0),8)</f>
        <v>0.66500000000000004</v>
      </c>
      <c r="J4476">
        <f>_xlfn.NUMBERVALUE(INDEX(tb_SVI[],MATCH(Table3[[#This Row],[city_name]],tb_SVI[city_name_uf],0),8),".")</f>
        <v>0.16600000000000001</v>
      </c>
      <c r="K4476">
        <f>_xlfn.NUMBERVALUE(INDEX(tb_SVI[],MATCH(Table3[[#This Row],[city_name]],tb_SVI[city_name_uf],0),9),".")</f>
        <v>1.0999999999999999E-2</v>
      </c>
      <c r="L4476">
        <f>_xlfn.NUMBERVALUE(INDEX(tb_SVI[],MATCH(Table3[[#This Row],[city_name]],tb_SVI[city_name_uf],0),10),".")</f>
        <v>0.30499999999999999</v>
      </c>
      <c r="M4476">
        <f>_xlfn.NUMBERVALUE(INDEX(tb_SVI[],MATCH(Table3[[#This Row],[city_name]],tb_SVI[city_name_uf],0),11),".")</f>
        <v>0.182</v>
      </c>
      <c r="N4476" s="14">
        <f>_xlfn.PERCENTRANK.INC(Table3[MHDI_tot],Table3[[#This Row],[MHDI_tot]],3)</f>
        <v>0.84699999999999998</v>
      </c>
    </row>
    <row r="4477" spans="1:14" hidden="1" x14ac:dyDescent="0.2">
      <c r="A4477" t="str">
        <f>SVI!F4477</f>
        <v>Navegantes/SC</v>
      </c>
      <c r="B4477" t="str">
        <f>INDEX(tb_SVI[],MATCH(Table3[[#This Row],[ibge_cod]],tb_SVI[Município],0),1)</f>
        <v>SC</v>
      </c>
      <c r="C4477" t="str">
        <f>INDEX(tb_SVI[],MATCH(Table3[[#This Row],[city_name]],tb_SVI[city_name_uf],0),3)</f>
        <v>4211306</v>
      </c>
      <c r="D4477" t="s">
        <v>22105</v>
      </c>
      <c r="E4477" s="11">
        <f>INDEX(tb_SVI[],MATCH(Table3[[#This Row],[city_name]],tb_SVI[city_name_uf],0),5)</f>
        <v>83626</v>
      </c>
      <c r="F4477">
        <f>INDEX(tb_MHDI[],MATCH(Table3[[#This Row],[city_name]],tb_MHDI[mun_uf],0),5)</f>
        <v>0.73599999999999999</v>
      </c>
      <c r="G4477">
        <f>INDEX(tb_MHDI[],MATCH(Table3[[#This Row],[city_name]],tb_MHDI[mun_uf],0),6)</f>
        <v>0.73099999999999998</v>
      </c>
      <c r="H4477">
        <f>INDEX(tb_MHDI[],MATCH(Table3[[#This Row],[city_name]],tb_MHDI[mun_uf],0),7)</f>
        <v>0.873</v>
      </c>
      <c r="I4477">
        <f>INDEX(tb_MHDI[],MATCH(Table3[[#This Row],[city_name]],tb_MHDI[mun_uf],0),8)</f>
        <v>0.624</v>
      </c>
      <c r="J4477">
        <f>_xlfn.NUMBERVALUE(INDEX(tb_SVI[],MATCH(Table3[[#This Row],[city_name]],tb_SVI[city_name_uf],0),8),".")</f>
        <v>0.21199999999999999</v>
      </c>
      <c r="K4477">
        <f>_xlfn.NUMBERVALUE(INDEX(tb_SVI[],MATCH(Table3[[#This Row],[city_name]],tb_SVI[city_name_uf],0),9),".")</f>
        <v>8.1000000000000003E-2</v>
      </c>
      <c r="L4477">
        <f>_xlfn.NUMBERVALUE(INDEX(tb_SVI[],MATCH(Table3[[#This Row],[city_name]],tb_SVI[city_name_uf],0),10),".")</f>
        <v>0.34300000000000003</v>
      </c>
      <c r="M4477">
        <f>_xlfn.NUMBERVALUE(INDEX(tb_SVI[],MATCH(Table3[[#This Row],[city_name]],tb_SVI[city_name_uf],0),11),".")</f>
        <v>0.21199999999999999</v>
      </c>
      <c r="N4477" s="14">
        <f>_xlfn.PERCENTRANK.INC(Table3[MHDI_tot],Table3[[#This Row],[MHDI_tot]],3)</f>
        <v>0.83899999999999997</v>
      </c>
    </row>
    <row r="4478" spans="1:14" hidden="1" x14ac:dyDescent="0.2">
      <c r="A4478" t="str">
        <f>SVI!F4478</f>
        <v>Nova Erechim/SC</v>
      </c>
      <c r="B4478" t="str">
        <f>INDEX(tb_SVI[],MATCH(Table3[[#This Row],[ibge_cod]],tb_SVI[Município],0),1)</f>
        <v>SC</v>
      </c>
      <c r="C4478" t="str">
        <f>INDEX(tb_SVI[],MATCH(Table3[[#This Row],[city_name]],tb_SVI[city_name_uf],0),3)</f>
        <v>4211405</v>
      </c>
      <c r="D4478" t="s">
        <v>22106</v>
      </c>
      <c r="E4478" s="11">
        <f>INDEX(tb_SVI[],MATCH(Table3[[#This Row],[city_name]],tb_SVI[city_name_uf],0),5)</f>
        <v>5092</v>
      </c>
      <c r="F4478">
        <f>INDEX(tb_MHDI[],MATCH(Table3[[#This Row],[city_name]],tb_MHDI[mun_uf],0),5)</f>
        <v>0.76500000000000001</v>
      </c>
      <c r="G4478">
        <f>INDEX(tb_MHDI[],MATCH(Table3[[#This Row],[city_name]],tb_MHDI[mun_uf],0),6)</f>
        <v>0.76700000000000002</v>
      </c>
      <c r="H4478">
        <f>INDEX(tb_MHDI[],MATCH(Table3[[#This Row],[city_name]],tb_MHDI[mun_uf],0),7)</f>
        <v>0.85099999999999998</v>
      </c>
      <c r="I4478">
        <f>INDEX(tb_MHDI[],MATCH(Table3[[#This Row],[city_name]],tb_MHDI[mun_uf],0),8)</f>
        <v>0.68600000000000005</v>
      </c>
      <c r="J4478">
        <f>_xlfn.NUMBERVALUE(INDEX(tb_SVI[],MATCH(Table3[[#This Row],[city_name]],tb_SVI[city_name_uf],0),8),".")</f>
        <v>0.21099999999999999</v>
      </c>
      <c r="K4478">
        <f>_xlfn.NUMBERVALUE(INDEX(tb_SVI[],MATCH(Table3[[#This Row],[city_name]],tb_SVI[city_name_uf],0),9),".")</f>
        <v>1.7000000000000001E-2</v>
      </c>
      <c r="L4478">
        <f>_xlfn.NUMBERVALUE(INDEX(tb_SVI[],MATCH(Table3[[#This Row],[city_name]],tb_SVI[city_name_uf],0),10),".")</f>
        <v>0.33200000000000002</v>
      </c>
      <c r="M4478">
        <f>_xlfn.NUMBERVALUE(INDEX(tb_SVI[],MATCH(Table3[[#This Row],[city_name]],tb_SVI[city_name_uf],0),11),".")</f>
        <v>0.28499999999999998</v>
      </c>
      <c r="N4478" s="14">
        <f>_xlfn.PERCENTRANK.INC(Table3[MHDI_tot],Table3[[#This Row],[MHDI_tot]],3)</f>
        <v>0.94499999999999995</v>
      </c>
    </row>
    <row r="4479" spans="1:14" hidden="1" x14ac:dyDescent="0.2">
      <c r="A4479" t="str">
        <f>SVI!F4479</f>
        <v>Nova Itaberaba/SC</v>
      </c>
      <c r="B4479" t="str">
        <f>INDEX(tb_SVI[],MATCH(Table3[[#This Row],[ibge_cod]],tb_SVI[Município],0),1)</f>
        <v>SC</v>
      </c>
      <c r="C4479" t="str">
        <f>INDEX(tb_SVI[],MATCH(Table3[[#This Row],[city_name]],tb_SVI[city_name_uf],0),3)</f>
        <v>4211454</v>
      </c>
      <c r="D4479" t="s">
        <v>22107</v>
      </c>
      <c r="E4479" s="11">
        <f>INDEX(tb_SVI[],MATCH(Table3[[#This Row],[city_name]],tb_SVI[city_name_uf],0),5)</f>
        <v>4329</v>
      </c>
      <c r="F4479">
        <f>INDEX(tb_MHDI[],MATCH(Table3[[#This Row],[city_name]],tb_MHDI[mun_uf],0),5)</f>
        <v>0.73599999999999999</v>
      </c>
      <c r="G4479">
        <f>INDEX(tb_MHDI[],MATCH(Table3[[#This Row],[city_name]],tb_MHDI[mun_uf],0),6)</f>
        <v>0.753</v>
      </c>
      <c r="H4479">
        <f>INDEX(tb_MHDI[],MATCH(Table3[[#This Row],[city_name]],tb_MHDI[mun_uf],0),7)</f>
        <v>0.876</v>
      </c>
      <c r="I4479">
        <f>INDEX(tb_MHDI[],MATCH(Table3[[#This Row],[city_name]],tb_MHDI[mun_uf],0),8)</f>
        <v>0.60499999999999998</v>
      </c>
      <c r="J4479">
        <f>_xlfn.NUMBERVALUE(INDEX(tb_SVI[],MATCH(Table3[[#This Row],[city_name]],tb_SVI[city_name_uf],0),8),".")</f>
        <v>0.23</v>
      </c>
      <c r="K4479">
        <f>_xlfn.NUMBERVALUE(INDEX(tb_SVI[],MATCH(Table3[[#This Row],[city_name]],tb_SVI[city_name_uf],0),9),".")</f>
        <v>9.0999999999999998E-2</v>
      </c>
      <c r="L4479">
        <f>_xlfn.NUMBERVALUE(INDEX(tb_SVI[],MATCH(Table3[[#This Row],[city_name]],tb_SVI[city_name_uf],0),10),".")</f>
        <v>0.33500000000000002</v>
      </c>
      <c r="M4479">
        <f>_xlfn.NUMBERVALUE(INDEX(tb_SVI[],MATCH(Table3[[#This Row],[city_name]],tb_SVI[city_name_uf],0),11),".")</f>
        <v>0.26300000000000001</v>
      </c>
      <c r="N4479" s="14">
        <f>_xlfn.PERCENTRANK.INC(Table3[MHDI_tot],Table3[[#This Row],[MHDI_tot]],3)</f>
        <v>0.83899999999999997</v>
      </c>
    </row>
    <row r="4480" spans="1:14" hidden="1" x14ac:dyDescent="0.2">
      <c r="A4480" t="str">
        <f>SVI!F4480</f>
        <v>Nova Trento/SC</v>
      </c>
      <c r="B4480" t="str">
        <f>INDEX(tb_SVI[],MATCH(Table3[[#This Row],[ibge_cod]],tb_SVI[Município],0),1)</f>
        <v>SC</v>
      </c>
      <c r="C4480" t="str">
        <f>INDEX(tb_SVI[],MATCH(Table3[[#This Row],[city_name]],tb_SVI[city_name_uf],0),3)</f>
        <v>4211504</v>
      </c>
      <c r="D4480" t="s">
        <v>22108</v>
      </c>
      <c r="E4480" s="11">
        <f>INDEX(tb_SVI[],MATCH(Table3[[#This Row],[city_name]],tb_SVI[city_name_uf],0),5)</f>
        <v>14782</v>
      </c>
      <c r="F4480">
        <f>INDEX(tb_MHDI[],MATCH(Table3[[#This Row],[city_name]],tb_MHDI[mun_uf],0),5)</f>
        <v>0.748</v>
      </c>
      <c r="G4480">
        <f>INDEX(tb_MHDI[],MATCH(Table3[[#This Row],[city_name]],tb_MHDI[mun_uf],0),6)</f>
        <v>0.749</v>
      </c>
      <c r="H4480">
        <f>INDEX(tb_MHDI[],MATCH(Table3[[#This Row],[city_name]],tb_MHDI[mun_uf],0),7)</f>
        <v>0.89100000000000001</v>
      </c>
      <c r="I4480">
        <f>INDEX(tb_MHDI[],MATCH(Table3[[#This Row],[city_name]],tb_MHDI[mun_uf],0),8)</f>
        <v>0.628</v>
      </c>
      <c r="J4480">
        <f>_xlfn.NUMBERVALUE(INDEX(tb_SVI[],MATCH(Table3[[#This Row],[city_name]],tb_SVI[city_name_uf],0),8),".")</f>
        <v>0.13600000000000001</v>
      </c>
      <c r="K4480">
        <f>_xlfn.NUMBERVALUE(INDEX(tb_SVI[],MATCH(Table3[[#This Row],[city_name]],tb_SVI[city_name_uf],0),9),".")</f>
        <v>1.4E-2</v>
      </c>
      <c r="L4480">
        <f>_xlfn.NUMBERVALUE(INDEX(tb_SVI[],MATCH(Table3[[#This Row],[city_name]],tb_SVI[city_name_uf],0),10),".")</f>
        <v>0.23599999999999999</v>
      </c>
      <c r="M4480">
        <f>_xlfn.NUMBERVALUE(INDEX(tb_SVI[],MATCH(Table3[[#This Row],[city_name]],tb_SVI[city_name_uf],0),11),".")</f>
        <v>0.159</v>
      </c>
      <c r="N4480" s="14">
        <f>_xlfn.PERCENTRANK.INC(Table3[MHDI_tot],Table3[[#This Row],[MHDI_tot]],3)</f>
        <v>0.89200000000000002</v>
      </c>
    </row>
    <row r="4481" spans="1:14" hidden="1" x14ac:dyDescent="0.2">
      <c r="A4481" t="str">
        <f>SVI!F4481</f>
        <v>Nova Veneza/SC</v>
      </c>
      <c r="B4481" t="str">
        <f>INDEX(tb_SVI[],MATCH(Table3[[#This Row],[ibge_cod]],tb_SVI[Município],0),1)</f>
        <v>SC</v>
      </c>
      <c r="C4481" t="str">
        <f>INDEX(tb_SVI[],MATCH(Table3[[#This Row],[city_name]],tb_SVI[city_name_uf],0),3)</f>
        <v>4211603</v>
      </c>
      <c r="D4481" t="s">
        <v>22109</v>
      </c>
      <c r="E4481" s="11">
        <f>INDEX(tb_SVI[],MATCH(Table3[[#This Row],[city_name]],tb_SVI[city_name_uf],0),5)</f>
        <v>15342</v>
      </c>
      <c r="F4481">
        <f>INDEX(tb_MHDI[],MATCH(Table3[[#This Row],[city_name]],tb_MHDI[mun_uf],0),5)</f>
        <v>0.76800000000000002</v>
      </c>
      <c r="G4481">
        <f>INDEX(tb_MHDI[],MATCH(Table3[[#This Row],[city_name]],tb_MHDI[mun_uf],0),6)</f>
        <v>0.74099999999999999</v>
      </c>
      <c r="H4481">
        <f>INDEX(tb_MHDI[],MATCH(Table3[[#This Row],[city_name]],tb_MHDI[mun_uf],0),7)</f>
        <v>0.86899999999999999</v>
      </c>
      <c r="I4481">
        <f>INDEX(tb_MHDI[],MATCH(Table3[[#This Row],[city_name]],tb_MHDI[mun_uf],0),8)</f>
        <v>0.70299999999999996</v>
      </c>
      <c r="J4481">
        <f>_xlfn.NUMBERVALUE(INDEX(tb_SVI[],MATCH(Table3[[#This Row],[city_name]],tb_SVI[city_name_uf],0),8),".")</f>
        <v>0.13300000000000001</v>
      </c>
      <c r="K4481">
        <f>_xlfn.NUMBERVALUE(INDEX(tb_SVI[],MATCH(Table3[[#This Row],[city_name]],tb_SVI[city_name_uf],0),9),".")</f>
        <v>8.0000000000000002E-3</v>
      </c>
      <c r="L4481">
        <f>_xlfn.NUMBERVALUE(INDEX(tb_SVI[],MATCH(Table3[[#This Row],[city_name]],tb_SVI[city_name_uf],0),10),".")</f>
        <v>0.255</v>
      </c>
      <c r="M4481">
        <f>_xlfn.NUMBERVALUE(INDEX(tb_SVI[],MATCH(Table3[[#This Row],[city_name]],tb_SVI[city_name_uf],0),11),".")</f>
        <v>0.13700000000000001</v>
      </c>
      <c r="N4481" s="14">
        <f>_xlfn.PERCENTRANK.INC(Table3[MHDI_tot],Table3[[#This Row],[MHDI_tot]],3)</f>
        <v>0.95199999999999996</v>
      </c>
    </row>
    <row r="4482" spans="1:14" hidden="1" x14ac:dyDescent="0.2">
      <c r="A4482" t="str">
        <f>SVI!F4482</f>
        <v>Novo Horizonte/SC</v>
      </c>
      <c r="B4482" t="str">
        <f>INDEX(tb_SVI[],MATCH(Table3[[#This Row],[ibge_cod]],tb_SVI[Município],0),1)</f>
        <v>SC</v>
      </c>
      <c r="C4482" t="str">
        <f>INDEX(tb_SVI[],MATCH(Table3[[#This Row],[city_name]],tb_SVI[city_name_uf],0),3)</f>
        <v>4211652</v>
      </c>
      <c r="D4482" t="s">
        <v>22110</v>
      </c>
      <c r="E4482" s="11">
        <f>INDEX(tb_SVI[],MATCH(Table3[[#This Row],[city_name]],tb_SVI[city_name_uf],0),5)</f>
        <v>2404</v>
      </c>
      <c r="F4482">
        <f>INDEX(tb_MHDI[],MATCH(Table3[[#This Row],[city_name]],tb_MHDI[mun_uf],0),5)</f>
        <v>0.70599999999999996</v>
      </c>
      <c r="G4482">
        <f>INDEX(tb_MHDI[],MATCH(Table3[[#This Row],[city_name]],tb_MHDI[mun_uf],0),6)</f>
        <v>0.7</v>
      </c>
      <c r="H4482">
        <f>INDEX(tb_MHDI[],MATCH(Table3[[#This Row],[city_name]],tb_MHDI[mun_uf],0),7)</f>
        <v>0.84599999999999997</v>
      </c>
      <c r="I4482">
        <f>INDEX(tb_MHDI[],MATCH(Table3[[#This Row],[city_name]],tb_MHDI[mun_uf],0),8)</f>
        <v>0.59399999999999997</v>
      </c>
      <c r="J4482">
        <f>_xlfn.NUMBERVALUE(INDEX(tb_SVI[],MATCH(Table3[[#This Row],[city_name]],tb_SVI[city_name_uf],0),8),".")</f>
        <v>0.22800000000000001</v>
      </c>
      <c r="K4482">
        <f>_xlfn.NUMBERVALUE(INDEX(tb_SVI[],MATCH(Table3[[#This Row],[city_name]],tb_SVI[city_name_uf],0),9),".")</f>
        <v>0.123</v>
      </c>
      <c r="L4482">
        <f>_xlfn.NUMBERVALUE(INDEX(tb_SVI[],MATCH(Table3[[#This Row],[city_name]],tb_SVI[city_name_uf],0),10),".")</f>
        <v>0.25700000000000001</v>
      </c>
      <c r="M4482">
        <f>_xlfn.NUMBERVALUE(INDEX(tb_SVI[],MATCH(Table3[[#This Row],[city_name]],tb_SVI[city_name_uf],0),11),".")</f>
        <v>0.30299999999999999</v>
      </c>
      <c r="N4482" s="14">
        <f>_xlfn.PERCENTRANK.INC(Table3[MHDI_tot],Table3[[#This Row],[MHDI_tot]],3)</f>
        <v>0.68400000000000005</v>
      </c>
    </row>
    <row r="4483" spans="1:14" hidden="1" x14ac:dyDescent="0.2">
      <c r="A4483" t="str">
        <f>SVI!F4483</f>
        <v>Orleans/SC</v>
      </c>
      <c r="B4483" t="str">
        <f>INDEX(tb_SVI[],MATCH(Table3[[#This Row],[ibge_cod]],tb_SVI[Município],0),1)</f>
        <v>SC</v>
      </c>
      <c r="C4483" t="str">
        <f>INDEX(tb_SVI[],MATCH(Table3[[#This Row],[city_name]],tb_SVI[city_name_uf],0),3)</f>
        <v>4211702</v>
      </c>
      <c r="D4483" t="s">
        <v>22111</v>
      </c>
      <c r="E4483" s="11">
        <f>INDEX(tb_SVI[],MATCH(Table3[[#This Row],[city_name]],tb_SVI[city_name_uf],0),5)</f>
        <v>23038</v>
      </c>
      <c r="F4483">
        <f>INDEX(tb_MHDI[],MATCH(Table3[[#This Row],[city_name]],tb_MHDI[mun_uf],0),5)</f>
        <v>0.755</v>
      </c>
      <c r="G4483">
        <f>INDEX(tb_MHDI[],MATCH(Table3[[#This Row],[city_name]],tb_MHDI[mun_uf],0),6)</f>
        <v>0.749</v>
      </c>
      <c r="H4483">
        <f>INDEX(tb_MHDI[],MATCH(Table3[[#This Row],[city_name]],tb_MHDI[mun_uf],0),7)</f>
        <v>0.873</v>
      </c>
      <c r="I4483">
        <f>INDEX(tb_MHDI[],MATCH(Table3[[#This Row],[city_name]],tb_MHDI[mun_uf],0),8)</f>
        <v>0.65700000000000003</v>
      </c>
      <c r="J4483">
        <f>_xlfn.NUMBERVALUE(INDEX(tb_SVI[],MATCH(Table3[[#This Row],[city_name]],tb_SVI[city_name_uf],0),8),".")</f>
        <v>0.17799999999999999</v>
      </c>
      <c r="K4483">
        <f>_xlfn.NUMBERVALUE(INDEX(tb_SVI[],MATCH(Table3[[#This Row],[city_name]],tb_SVI[city_name_uf],0),9),".")</f>
        <v>4.5999999999999999E-2</v>
      </c>
      <c r="L4483">
        <f>_xlfn.NUMBERVALUE(INDEX(tb_SVI[],MATCH(Table3[[#This Row],[city_name]],tb_SVI[city_name_uf],0),10),".")</f>
        <v>0.27400000000000002</v>
      </c>
      <c r="M4483">
        <f>_xlfn.NUMBERVALUE(INDEX(tb_SVI[],MATCH(Table3[[#This Row],[city_name]],tb_SVI[city_name_uf],0),11),".")</f>
        <v>0.21299999999999999</v>
      </c>
      <c r="N4483" s="14">
        <f>_xlfn.PERCENTRANK.INC(Table3[MHDI_tot],Table3[[#This Row],[MHDI_tot]],3)</f>
        <v>0.91600000000000004</v>
      </c>
    </row>
    <row r="4484" spans="1:14" hidden="1" x14ac:dyDescent="0.2">
      <c r="A4484" t="str">
        <f>SVI!F4484</f>
        <v>Otacílio Costa/SC</v>
      </c>
      <c r="B4484" t="str">
        <f>INDEX(tb_SVI[],MATCH(Table3[[#This Row],[ibge_cod]],tb_SVI[Município],0),1)</f>
        <v>SC</v>
      </c>
      <c r="C4484" t="str">
        <f>INDEX(tb_SVI[],MATCH(Table3[[#This Row],[city_name]],tb_SVI[city_name_uf],0),3)</f>
        <v>4211751</v>
      </c>
      <c r="D4484" t="s">
        <v>22112</v>
      </c>
      <c r="E4484" s="11">
        <f>INDEX(tb_SVI[],MATCH(Table3[[#This Row],[city_name]],tb_SVI[city_name_uf],0),5)</f>
        <v>18975</v>
      </c>
      <c r="F4484">
        <f>INDEX(tb_MHDI[],MATCH(Table3[[#This Row],[city_name]],tb_MHDI[mun_uf],0),5)</f>
        <v>0.74</v>
      </c>
      <c r="G4484">
        <f>INDEX(tb_MHDI[],MATCH(Table3[[#This Row],[city_name]],tb_MHDI[mun_uf],0),6)</f>
        <v>0.71299999999999997</v>
      </c>
      <c r="H4484">
        <f>INDEX(tb_MHDI[],MATCH(Table3[[#This Row],[city_name]],tb_MHDI[mun_uf],0),7)</f>
        <v>0.83499999999999996</v>
      </c>
      <c r="I4484">
        <f>INDEX(tb_MHDI[],MATCH(Table3[[#This Row],[city_name]],tb_MHDI[mun_uf],0),8)</f>
        <v>0.68100000000000005</v>
      </c>
      <c r="J4484">
        <f>_xlfn.NUMBERVALUE(INDEX(tb_SVI[],MATCH(Table3[[#This Row],[city_name]],tb_SVI[city_name_uf],0),8),".")</f>
        <v>0.21</v>
      </c>
      <c r="K4484">
        <f>_xlfn.NUMBERVALUE(INDEX(tb_SVI[],MATCH(Table3[[#This Row],[city_name]],tb_SVI[city_name_uf],0),9),".")</f>
        <v>5.7000000000000002E-2</v>
      </c>
      <c r="L4484">
        <f>_xlfn.NUMBERVALUE(INDEX(tb_SVI[],MATCH(Table3[[#This Row],[city_name]],tb_SVI[city_name_uf],0),10),".")</f>
        <v>0.33600000000000002</v>
      </c>
      <c r="M4484">
        <f>_xlfn.NUMBERVALUE(INDEX(tb_SVI[],MATCH(Table3[[#This Row],[city_name]],tb_SVI[city_name_uf],0),11),".")</f>
        <v>0.23799999999999999</v>
      </c>
      <c r="N4484" s="14">
        <f>_xlfn.PERCENTRANK.INC(Table3[MHDI_tot],Table3[[#This Row],[MHDI_tot]],3)</f>
        <v>0.85699999999999998</v>
      </c>
    </row>
    <row r="4485" spans="1:14" hidden="1" x14ac:dyDescent="0.2">
      <c r="A4485" t="str">
        <f>SVI!F4485</f>
        <v>Ouro/SC</v>
      </c>
      <c r="B4485" t="str">
        <f>INDEX(tb_SVI[],MATCH(Table3[[#This Row],[ibge_cod]],tb_SVI[Município],0),1)</f>
        <v>SC</v>
      </c>
      <c r="C4485" t="str">
        <f>INDEX(tb_SVI[],MATCH(Table3[[#This Row],[city_name]],tb_SVI[city_name_uf],0),3)</f>
        <v>4211801</v>
      </c>
      <c r="D4485" t="s">
        <v>22113</v>
      </c>
      <c r="E4485" s="11">
        <f>INDEX(tb_SVI[],MATCH(Table3[[#This Row],[city_name]],tb_SVI[city_name_uf],0),5)</f>
        <v>7272</v>
      </c>
      <c r="F4485">
        <f>INDEX(tb_MHDI[],MATCH(Table3[[#This Row],[city_name]],tb_MHDI[mun_uf],0),5)</f>
        <v>0.77400000000000002</v>
      </c>
      <c r="G4485">
        <f>INDEX(tb_MHDI[],MATCH(Table3[[#This Row],[city_name]],tb_MHDI[mun_uf],0),6)</f>
        <v>0.77400000000000002</v>
      </c>
      <c r="H4485">
        <f>INDEX(tb_MHDI[],MATCH(Table3[[#This Row],[city_name]],tb_MHDI[mun_uf],0),7)</f>
        <v>0.88400000000000001</v>
      </c>
      <c r="I4485">
        <f>INDEX(tb_MHDI[],MATCH(Table3[[#This Row],[city_name]],tb_MHDI[mun_uf],0),8)</f>
        <v>0.67700000000000005</v>
      </c>
      <c r="J4485">
        <f>_xlfn.NUMBERVALUE(INDEX(tb_SVI[],MATCH(Table3[[#This Row],[city_name]],tb_SVI[city_name_uf],0),8),".")</f>
        <v>0.21</v>
      </c>
      <c r="K4485">
        <f>_xlfn.NUMBERVALUE(INDEX(tb_SVI[],MATCH(Table3[[#This Row],[city_name]],tb_SVI[city_name_uf],0),9),".")</f>
        <v>0.17399999999999999</v>
      </c>
      <c r="L4485">
        <f>_xlfn.NUMBERVALUE(INDEX(tb_SVI[],MATCH(Table3[[#This Row],[city_name]],tb_SVI[city_name_uf],0),10),".")</f>
        <v>0.19</v>
      </c>
      <c r="M4485">
        <f>_xlfn.NUMBERVALUE(INDEX(tb_SVI[],MATCH(Table3[[#This Row],[city_name]],tb_SVI[city_name_uf],0),11),".")</f>
        <v>0.26500000000000001</v>
      </c>
      <c r="N4485" s="14">
        <f>_xlfn.PERCENTRANK.INC(Table3[MHDI_tot],Table3[[#This Row],[MHDI_tot]],3)</f>
        <v>0.96399999999999997</v>
      </c>
    </row>
    <row r="4486" spans="1:14" hidden="1" x14ac:dyDescent="0.2">
      <c r="A4486" t="str">
        <f>SVI!F4486</f>
        <v>Ouro Verde/SC</v>
      </c>
      <c r="B4486" t="str">
        <f>INDEX(tb_SVI[],MATCH(Table3[[#This Row],[ibge_cod]],tb_SVI[Município],0),1)</f>
        <v>SC</v>
      </c>
      <c r="C4486" t="str">
        <f>INDEX(tb_SVI[],MATCH(Table3[[#This Row],[city_name]],tb_SVI[city_name_uf],0),3)</f>
        <v>4211850</v>
      </c>
      <c r="D4486" t="s">
        <v>22114</v>
      </c>
      <c r="E4486" s="11">
        <f>INDEX(tb_SVI[],MATCH(Table3[[#This Row],[city_name]],tb_SVI[city_name_uf],0),5)</f>
        <v>2207</v>
      </c>
      <c r="F4486">
        <f>INDEX(tb_MHDI[],MATCH(Table3[[#This Row],[city_name]],tb_MHDI[mun_uf],0),5)</f>
        <v>0.69499999999999995</v>
      </c>
      <c r="G4486">
        <f>INDEX(tb_MHDI[],MATCH(Table3[[#This Row],[city_name]],tb_MHDI[mun_uf],0),6)</f>
        <v>0.69599999999999995</v>
      </c>
      <c r="H4486">
        <f>INDEX(tb_MHDI[],MATCH(Table3[[#This Row],[city_name]],tb_MHDI[mun_uf],0),7)</f>
        <v>0.79</v>
      </c>
      <c r="I4486">
        <f>INDEX(tb_MHDI[],MATCH(Table3[[#This Row],[city_name]],tb_MHDI[mun_uf],0),8)</f>
        <v>0.61099999999999999</v>
      </c>
      <c r="J4486">
        <f>_xlfn.NUMBERVALUE(INDEX(tb_SVI[],MATCH(Table3[[#This Row],[city_name]],tb_SVI[city_name_uf],0),8),".")</f>
        <v>0.24199999999999999</v>
      </c>
      <c r="K4486">
        <f>_xlfn.NUMBERVALUE(INDEX(tb_SVI[],MATCH(Table3[[#This Row],[city_name]],tb_SVI[city_name_uf],0),9),".")</f>
        <v>0.153</v>
      </c>
      <c r="L4486">
        <f>_xlfn.NUMBERVALUE(INDEX(tb_SVI[],MATCH(Table3[[#This Row],[city_name]],tb_SVI[city_name_uf],0),10),".")</f>
        <v>0.34699999999999998</v>
      </c>
      <c r="M4486">
        <f>_xlfn.NUMBERVALUE(INDEX(tb_SVI[],MATCH(Table3[[#This Row],[city_name]],tb_SVI[city_name_uf],0),11),".")</f>
        <v>0.22600000000000001</v>
      </c>
      <c r="N4486" s="14">
        <f>_xlfn.PERCENTRANK.INC(Table3[MHDI_tot],Table3[[#This Row],[MHDI_tot]],3)</f>
        <v>0.626</v>
      </c>
    </row>
    <row r="4487" spans="1:14" hidden="1" x14ac:dyDescent="0.2">
      <c r="A4487" t="str">
        <f>SVI!F4348</f>
        <v>Bom Jesus/SC</v>
      </c>
      <c r="B4487" t="str">
        <f>INDEX(tb_SVI[],MATCH(Table3[[#This Row],[ibge_cod]],tb_SVI[Município],0),1)</f>
        <v>SC</v>
      </c>
      <c r="C4487" t="str">
        <f>INDEX(tb_SVI[],MATCH(Table3[[#This Row],[city_name]],tb_SVI[city_name_uf],0),3)</f>
        <v>4202537</v>
      </c>
      <c r="D4487" t="s">
        <v>21976</v>
      </c>
      <c r="E4487" s="11">
        <f>INDEX(tb_SVI[],MATCH(Table3[[#This Row],[city_name]],tb_SVI[city_name_uf],0),5)</f>
        <v>3057</v>
      </c>
      <c r="F4487">
        <f>INDEX(tb_MHDI[],MATCH(Table3[[#This Row],[city_name]],tb_MHDI[mun_uf],0),5)</f>
        <v>0.71799999999999997</v>
      </c>
      <c r="G4487">
        <f>INDEX(tb_MHDI[],MATCH(Table3[[#This Row],[city_name]],tb_MHDI[mun_uf],0),6)</f>
        <v>0.74</v>
      </c>
      <c r="H4487">
        <f>INDEX(tb_MHDI[],MATCH(Table3[[#This Row],[city_name]],tb_MHDI[mun_uf],0),7)</f>
        <v>0.82699999999999996</v>
      </c>
      <c r="I4487">
        <f>INDEX(tb_MHDI[],MATCH(Table3[[#This Row],[city_name]],tb_MHDI[mun_uf],0),8)</f>
        <v>0.60599999999999998</v>
      </c>
      <c r="J4487">
        <f>_xlfn.NUMBERVALUE(INDEX(tb_SVI[],MATCH(Table3[[#This Row],[city_name]],tb_SVI[city_name_uf],0),8),".")</f>
        <v>0.28299999999999997</v>
      </c>
      <c r="K4487">
        <f>_xlfn.NUMBERVALUE(INDEX(tb_SVI[],MATCH(Table3[[#This Row],[city_name]],tb_SVI[city_name_uf],0),9),".")</f>
        <v>0.26100000000000001</v>
      </c>
      <c r="L4487">
        <f>_xlfn.NUMBERVALUE(INDEX(tb_SVI[],MATCH(Table3[[#This Row],[city_name]],tb_SVI[city_name_uf],0),10),".")</f>
        <v>0.32</v>
      </c>
      <c r="M4487">
        <f>_xlfn.NUMBERVALUE(INDEX(tb_SVI[],MATCH(Table3[[#This Row],[city_name]],tb_SVI[city_name_uf],0),11),".")</f>
        <v>0.26800000000000002</v>
      </c>
      <c r="N4487" s="14">
        <f>_xlfn.PERCENTRANK.INC(Table3[MHDI_tot],Table3[[#This Row],[MHDI_tot]],3)</f>
        <v>0.749</v>
      </c>
    </row>
    <row r="4488" spans="1:14" hidden="1" x14ac:dyDescent="0.2">
      <c r="A4488" t="str">
        <f>SVI!F4488</f>
        <v>Painel/SC</v>
      </c>
      <c r="B4488" t="str">
        <f>INDEX(tb_SVI[],MATCH(Table3[[#This Row],[ibge_cod]],tb_SVI[Município],0),1)</f>
        <v>SC</v>
      </c>
      <c r="C4488" t="str">
        <f>INDEX(tb_SVI[],MATCH(Table3[[#This Row],[city_name]],tb_SVI[city_name_uf],0),3)</f>
        <v>4211892</v>
      </c>
      <c r="D4488" t="s">
        <v>22116</v>
      </c>
      <c r="E4488" s="11">
        <f>INDEX(tb_SVI[],MATCH(Table3[[#This Row],[city_name]],tb_SVI[city_name_uf],0),5)</f>
        <v>2356</v>
      </c>
      <c r="F4488">
        <f>INDEX(tb_MHDI[],MATCH(Table3[[#This Row],[city_name]],tb_MHDI[mun_uf],0),5)</f>
        <v>0.66400000000000003</v>
      </c>
      <c r="G4488">
        <f>INDEX(tb_MHDI[],MATCH(Table3[[#This Row],[city_name]],tb_MHDI[mun_uf],0),6)</f>
        <v>0.66800000000000004</v>
      </c>
      <c r="H4488">
        <f>INDEX(tb_MHDI[],MATCH(Table3[[#This Row],[city_name]],tb_MHDI[mun_uf],0),7)</f>
        <v>0.80800000000000005</v>
      </c>
      <c r="I4488">
        <f>INDEX(tb_MHDI[],MATCH(Table3[[#This Row],[city_name]],tb_MHDI[mun_uf],0),8)</f>
        <v>0.54300000000000004</v>
      </c>
      <c r="J4488">
        <f>_xlfn.NUMBERVALUE(INDEX(tb_SVI[],MATCH(Table3[[#This Row],[city_name]],tb_SVI[city_name_uf],0),8),".")</f>
        <v>0.249</v>
      </c>
      <c r="K4488">
        <f>_xlfn.NUMBERVALUE(INDEX(tb_SVI[],MATCH(Table3[[#This Row],[city_name]],tb_SVI[city_name_uf],0),9),".")</f>
        <v>2.5999999999999999E-2</v>
      </c>
      <c r="L4488">
        <f>_xlfn.NUMBERVALUE(INDEX(tb_SVI[],MATCH(Table3[[#This Row],[city_name]],tb_SVI[city_name_uf],0),10),".")</f>
        <v>0.39100000000000001</v>
      </c>
      <c r="M4488">
        <f>_xlfn.NUMBERVALUE(INDEX(tb_SVI[],MATCH(Table3[[#This Row],[city_name]],tb_SVI[city_name_uf],0),11),".")</f>
        <v>0.32900000000000001</v>
      </c>
      <c r="N4488" s="14">
        <f>_xlfn.PERCENTRANK.INC(Table3[MHDI_tot],Table3[[#This Row],[MHDI_tot]],3)</f>
        <v>0.49199999999999999</v>
      </c>
    </row>
    <row r="4489" spans="1:14" hidden="1" x14ac:dyDescent="0.2">
      <c r="A4489" t="str">
        <f>SVI!F4489</f>
        <v>Palhoça/SC</v>
      </c>
      <c r="B4489" t="str">
        <f>INDEX(tb_SVI[],MATCH(Table3[[#This Row],[ibge_cod]],tb_SVI[Município],0),1)</f>
        <v>SC</v>
      </c>
      <c r="C4489" t="str">
        <f>INDEX(tb_SVI[],MATCH(Table3[[#This Row],[city_name]],tb_SVI[city_name_uf],0),3)</f>
        <v>4211900</v>
      </c>
      <c r="D4489" t="s">
        <v>22117</v>
      </c>
      <c r="E4489" s="11">
        <f>INDEX(tb_SVI[],MATCH(Table3[[#This Row],[city_name]],tb_SVI[city_name_uf],0),5)</f>
        <v>175272</v>
      </c>
      <c r="F4489">
        <f>INDEX(tb_MHDI[],MATCH(Table3[[#This Row],[city_name]],tb_MHDI[mun_uf],0),5)</f>
        <v>0.75700000000000001</v>
      </c>
      <c r="G4489">
        <f>INDEX(tb_MHDI[],MATCH(Table3[[#This Row],[city_name]],tb_MHDI[mun_uf],0),6)</f>
        <v>0.752</v>
      </c>
      <c r="H4489">
        <f>INDEX(tb_MHDI[],MATCH(Table3[[#This Row],[city_name]],tb_MHDI[mun_uf],0),7)</f>
        <v>0.85899999999999999</v>
      </c>
      <c r="I4489">
        <f>INDEX(tb_MHDI[],MATCH(Table3[[#This Row],[city_name]],tb_MHDI[mun_uf],0),8)</f>
        <v>0.67200000000000004</v>
      </c>
      <c r="J4489">
        <f>_xlfn.NUMBERVALUE(INDEX(tb_SVI[],MATCH(Table3[[#This Row],[city_name]],tb_SVI[city_name_uf],0),8),".")</f>
        <v>0.219</v>
      </c>
      <c r="K4489">
        <f>_xlfn.NUMBERVALUE(INDEX(tb_SVI[],MATCH(Table3[[#This Row],[city_name]],tb_SVI[city_name_uf],0),9),".")</f>
        <v>0.23400000000000001</v>
      </c>
      <c r="L4489">
        <f>_xlfn.NUMBERVALUE(INDEX(tb_SVI[],MATCH(Table3[[#This Row],[city_name]],tb_SVI[city_name_uf],0),10),".")</f>
        <v>0.27100000000000002</v>
      </c>
      <c r="M4489">
        <f>_xlfn.NUMBERVALUE(INDEX(tb_SVI[],MATCH(Table3[[#This Row],[city_name]],tb_SVI[city_name_uf],0),11),".")</f>
        <v>0.153</v>
      </c>
      <c r="N4489" s="14">
        <f>_xlfn.PERCENTRANK.INC(Table3[MHDI_tot],Table3[[#This Row],[MHDI_tot]],3)</f>
        <v>0.92100000000000004</v>
      </c>
    </row>
    <row r="4490" spans="1:14" hidden="1" x14ac:dyDescent="0.2">
      <c r="A4490" t="str">
        <f>SVI!F4490</f>
        <v>Palma Sola/SC</v>
      </c>
      <c r="B4490" t="str">
        <f>INDEX(tb_SVI[],MATCH(Table3[[#This Row],[ibge_cod]],tb_SVI[Município],0),1)</f>
        <v>SC</v>
      </c>
      <c r="C4490" t="str">
        <f>INDEX(tb_SVI[],MATCH(Table3[[#This Row],[city_name]],tb_SVI[city_name_uf],0),3)</f>
        <v>4212007</v>
      </c>
      <c r="D4490" t="s">
        <v>22118</v>
      </c>
      <c r="E4490" s="11">
        <f>INDEX(tb_SVI[],MATCH(Table3[[#This Row],[city_name]],tb_SVI[city_name_uf],0),5)</f>
        <v>7372</v>
      </c>
      <c r="F4490">
        <f>INDEX(tb_MHDI[],MATCH(Table3[[#This Row],[city_name]],tb_MHDI[mun_uf],0),5)</f>
        <v>0.70399999999999996</v>
      </c>
      <c r="G4490">
        <f>INDEX(tb_MHDI[],MATCH(Table3[[#This Row],[city_name]],tb_MHDI[mun_uf],0),6)</f>
        <v>0.7</v>
      </c>
      <c r="H4490">
        <f>INDEX(tb_MHDI[],MATCH(Table3[[#This Row],[city_name]],tb_MHDI[mun_uf],0),7)</f>
        <v>0.8</v>
      </c>
      <c r="I4490">
        <f>INDEX(tb_MHDI[],MATCH(Table3[[#This Row],[city_name]],tb_MHDI[mun_uf],0),8)</f>
        <v>0.622</v>
      </c>
      <c r="J4490">
        <f>_xlfn.NUMBERVALUE(INDEX(tb_SVI[],MATCH(Table3[[#This Row],[city_name]],tb_SVI[city_name_uf],0),8),".")</f>
        <v>0.26600000000000001</v>
      </c>
      <c r="K4490">
        <f>_xlfn.NUMBERVALUE(INDEX(tb_SVI[],MATCH(Table3[[#This Row],[city_name]],tb_SVI[city_name_uf],0),9),".")</f>
        <v>6.4000000000000001E-2</v>
      </c>
      <c r="L4490">
        <f>_xlfn.NUMBERVALUE(INDEX(tb_SVI[],MATCH(Table3[[#This Row],[city_name]],tb_SVI[city_name_uf],0),10),".")</f>
        <v>0.375</v>
      </c>
      <c r="M4490">
        <f>_xlfn.NUMBERVALUE(INDEX(tb_SVI[],MATCH(Table3[[#This Row],[city_name]],tb_SVI[city_name_uf],0),11),".")</f>
        <v>0.35899999999999999</v>
      </c>
      <c r="N4490" s="14">
        <f>_xlfn.PERCENTRANK.INC(Table3[MHDI_tot],Table3[[#This Row],[MHDI_tot]],3)</f>
        <v>0.67400000000000004</v>
      </c>
    </row>
    <row r="4491" spans="1:14" hidden="1" x14ac:dyDescent="0.2">
      <c r="A4491" t="str">
        <f>SVI!F4491</f>
        <v>Palmeira/SC</v>
      </c>
      <c r="B4491" t="str">
        <f>INDEX(tb_SVI[],MATCH(Table3[[#This Row],[ibge_cod]],tb_SVI[Município],0),1)</f>
        <v>SC</v>
      </c>
      <c r="C4491" t="str">
        <f>INDEX(tb_SVI[],MATCH(Table3[[#This Row],[city_name]],tb_SVI[city_name_uf],0),3)</f>
        <v>4212056</v>
      </c>
      <c r="D4491" t="s">
        <v>22119</v>
      </c>
      <c r="E4491" s="11">
        <f>INDEX(tb_SVI[],MATCH(Table3[[#This Row],[city_name]],tb_SVI[city_name_uf],0),5)</f>
        <v>2650</v>
      </c>
      <c r="F4491">
        <f>INDEX(tb_MHDI[],MATCH(Table3[[#This Row],[city_name]],tb_MHDI[mun_uf],0),5)</f>
        <v>0.67100000000000004</v>
      </c>
      <c r="G4491">
        <f>INDEX(tb_MHDI[],MATCH(Table3[[#This Row],[city_name]],tb_MHDI[mun_uf],0),6)</f>
        <v>0.65500000000000003</v>
      </c>
      <c r="H4491">
        <f>INDEX(tb_MHDI[],MATCH(Table3[[#This Row],[city_name]],tb_MHDI[mun_uf],0),7)</f>
        <v>0.82699999999999996</v>
      </c>
      <c r="I4491">
        <f>INDEX(tb_MHDI[],MATCH(Table3[[#This Row],[city_name]],tb_MHDI[mun_uf],0),8)</f>
        <v>0.55700000000000005</v>
      </c>
      <c r="J4491">
        <f>_xlfn.NUMBERVALUE(INDEX(tb_SVI[],MATCH(Table3[[#This Row],[city_name]],tb_SVI[city_name_uf],0),8),".")</f>
        <v>0.31900000000000001</v>
      </c>
      <c r="K4491">
        <f>_xlfn.NUMBERVALUE(INDEX(tb_SVI[],MATCH(Table3[[#This Row],[city_name]],tb_SVI[city_name_uf],0),9),".")</f>
        <v>0.13400000000000001</v>
      </c>
      <c r="L4491">
        <f>_xlfn.NUMBERVALUE(INDEX(tb_SVI[],MATCH(Table3[[#This Row],[city_name]],tb_SVI[city_name_uf],0),10),".")</f>
        <v>0.39600000000000002</v>
      </c>
      <c r="M4491">
        <f>_xlfn.NUMBERVALUE(INDEX(tb_SVI[],MATCH(Table3[[#This Row],[city_name]],tb_SVI[city_name_uf],0),11),".")</f>
        <v>0.42599999999999999</v>
      </c>
      <c r="N4491" s="14">
        <f>_xlfn.PERCENTRANK.INC(Table3[MHDI_tot],Table3[[#This Row],[MHDI_tot]],3)</f>
        <v>0.52100000000000002</v>
      </c>
    </row>
    <row r="4492" spans="1:14" hidden="1" x14ac:dyDescent="0.2">
      <c r="A4492" t="str">
        <f>SVI!F4492</f>
        <v>Palmitos/SC</v>
      </c>
      <c r="B4492" t="str">
        <f>INDEX(tb_SVI[],MATCH(Table3[[#This Row],[ibge_cod]],tb_SVI[Município],0),1)</f>
        <v>SC</v>
      </c>
      <c r="C4492" t="str">
        <f>INDEX(tb_SVI[],MATCH(Table3[[#This Row],[city_name]],tb_SVI[city_name_uf],0),3)</f>
        <v>4212106</v>
      </c>
      <c r="D4492" t="s">
        <v>22120</v>
      </c>
      <c r="E4492" s="11">
        <f>INDEX(tb_SVI[],MATCH(Table3[[#This Row],[city_name]],tb_SVI[city_name_uf],0),5)</f>
        <v>16157</v>
      </c>
      <c r="F4492">
        <f>INDEX(tb_MHDI[],MATCH(Table3[[#This Row],[city_name]],tb_MHDI[mun_uf],0),5)</f>
        <v>0.73699999999999999</v>
      </c>
      <c r="G4492">
        <f>INDEX(tb_MHDI[],MATCH(Table3[[#This Row],[city_name]],tb_MHDI[mun_uf],0),6)</f>
        <v>0.75700000000000001</v>
      </c>
      <c r="H4492">
        <f>INDEX(tb_MHDI[],MATCH(Table3[[#This Row],[city_name]],tb_MHDI[mun_uf],0),7)</f>
        <v>0.83599999999999997</v>
      </c>
      <c r="I4492">
        <f>INDEX(tb_MHDI[],MATCH(Table3[[#This Row],[city_name]],tb_MHDI[mun_uf],0),8)</f>
        <v>0.63200000000000001</v>
      </c>
      <c r="J4492">
        <f>_xlfn.NUMBERVALUE(INDEX(tb_SVI[],MATCH(Table3[[#This Row],[city_name]],tb_SVI[city_name_uf],0),8),".")</f>
        <v>0.19</v>
      </c>
      <c r="K4492">
        <f>_xlfn.NUMBERVALUE(INDEX(tb_SVI[],MATCH(Table3[[#This Row],[city_name]],tb_SVI[city_name_uf],0),9),".")</f>
        <v>5.5E-2</v>
      </c>
      <c r="L4492">
        <f>_xlfn.NUMBERVALUE(INDEX(tb_SVI[],MATCH(Table3[[#This Row],[city_name]],tb_SVI[city_name_uf],0),10),".")</f>
        <v>0.24099999999999999</v>
      </c>
      <c r="M4492">
        <f>_xlfn.NUMBERVALUE(INDEX(tb_SVI[],MATCH(Table3[[#This Row],[city_name]],tb_SVI[city_name_uf],0),11),".")</f>
        <v>0.27500000000000002</v>
      </c>
      <c r="N4492" s="14">
        <f>_xlfn.PERCENTRANK.INC(Table3[MHDI_tot],Table3[[#This Row],[MHDI_tot]],3)</f>
        <v>0.84199999999999997</v>
      </c>
    </row>
    <row r="4493" spans="1:14" hidden="1" x14ac:dyDescent="0.2">
      <c r="A4493" t="str">
        <f>SVI!F4493</f>
        <v>Papanduva/SC</v>
      </c>
      <c r="B4493" t="str">
        <f>INDEX(tb_SVI[],MATCH(Table3[[#This Row],[ibge_cod]],tb_SVI[Município],0),1)</f>
        <v>SC</v>
      </c>
      <c r="C4493" t="str">
        <f>INDEX(tb_SVI[],MATCH(Table3[[#This Row],[city_name]],tb_SVI[city_name_uf],0),3)</f>
        <v>4212205</v>
      </c>
      <c r="D4493" t="s">
        <v>22121</v>
      </c>
      <c r="E4493" s="11">
        <f>INDEX(tb_SVI[],MATCH(Table3[[#This Row],[city_name]],tb_SVI[city_name_uf],0),5)</f>
        <v>19422</v>
      </c>
      <c r="F4493">
        <f>INDEX(tb_MHDI[],MATCH(Table3[[#This Row],[city_name]],tb_MHDI[mun_uf],0),5)</f>
        <v>0.70399999999999996</v>
      </c>
      <c r="G4493">
        <f>INDEX(tb_MHDI[],MATCH(Table3[[#This Row],[city_name]],tb_MHDI[mun_uf],0),6)</f>
        <v>0.69099999999999995</v>
      </c>
      <c r="H4493">
        <f>INDEX(tb_MHDI[],MATCH(Table3[[#This Row],[city_name]],tb_MHDI[mun_uf],0),7)</f>
        <v>0.83599999999999997</v>
      </c>
      <c r="I4493">
        <f>INDEX(tb_MHDI[],MATCH(Table3[[#This Row],[city_name]],tb_MHDI[mun_uf],0),8)</f>
        <v>0.60299999999999998</v>
      </c>
      <c r="J4493">
        <f>_xlfn.NUMBERVALUE(INDEX(tb_SVI[],MATCH(Table3[[#This Row],[city_name]],tb_SVI[city_name_uf],0),8),".")</f>
        <v>0.26300000000000001</v>
      </c>
      <c r="K4493">
        <f>_xlfn.NUMBERVALUE(INDEX(tb_SVI[],MATCH(Table3[[#This Row],[city_name]],tb_SVI[city_name_uf],0),9),".")</f>
        <v>0.12</v>
      </c>
      <c r="L4493">
        <f>_xlfn.NUMBERVALUE(INDEX(tb_SVI[],MATCH(Table3[[#This Row],[city_name]],tb_SVI[city_name_uf],0),10),".")</f>
        <v>0.34200000000000003</v>
      </c>
      <c r="M4493">
        <f>_xlfn.NUMBERVALUE(INDEX(tb_SVI[],MATCH(Table3[[#This Row],[city_name]],tb_SVI[city_name_uf],0),11),".")</f>
        <v>0.32700000000000001</v>
      </c>
      <c r="N4493" s="14">
        <f>_xlfn.PERCENTRANK.INC(Table3[MHDI_tot],Table3[[#This Row],[MHDI_tot]],3)</f>
        <v>0.67400000000000004</v>
      </c>
    </row>
    <row r="4494" spans="1:14" hidden="1" x14ac:dyDescent="0.2">
      <c r="A4494" t="str">
        <f>SVI!F4494</f>
        <v>Paraíso/SC</v>
      </c>
      <c r="B4494" t="str">
        <f>INDEX(tb_SVI[],MATCH(Table3[[#This Row],[ibge_cod]],tb_SVI[Município],0),1)</f>
        <v>SC</v>
      </c>
      <c r="C4494" t="str">
        <f>INDEX(tb_SVI[],MATCH(Table3[[#This Row],[city_name]],tb_SVI[city_name_uf],0),3)</f>
        <v>4212239</v>
      </c>
      <c r="D4494" t="s">
        <v>22122</v>
      </c>
      <c r="E4494" s="11">
        <f>INDEX(tb_SVI[],MATCH(Table3[[#This Row],[city_name]],tb_SVI[city_name_uf],0),5)</f>
        <v>3360</v>
      </c>
      <c r="F4494">
        <f>INDEX(tb_MHDI[],MATCH(Table3[[#This Row],[city_name]],tb_MHDI[mun_uf],0),5)</f>
        <v>0.7</v>
      </c>
      <c r="G4494">
        <f>INDEX(tb_MHDI[],MATCH(Table3[[#This Row],[city_name]],tb_MHDI[mun_uf],0),6)</f>
        <v>0.72799999999999998</v>
      </c>
      <c r="H4494">
        <f>INDEX(tb_MHDI[],MATCH(Table3[[#This Row],[city_name]],tb_MHDI[mun_uf],0),7)</f>
        <v>0.83299999999999996</v>
      </c>
      <c r="I4494">
        <f>INDEX(tb_MHDI[],MATCH(Table3[[#This Row],[city_name]],tb_MHDI[mun_uf],0),8)</f>
        <v>0.56499999999999995</v>
      </c>
      <c r="J4494">
        <f>_xlfn.NUMBERVALUE(INDEX(tb_SVI[],MATCH(Table3[[#This Row],[city_name]],tb_SVI[city_name_uf],0),8),".")</f>
        <v>0.27400000000000002</v>
      </c>
      <c r="K4494">
        <f>_xlfn.NUMBERVALUE(INDEX(tb_SVI[],MATCH(Table3[[#This Row],[city_name]],tb_SVI[city_name_uf],0),9),".")</f>
        <v>9.2999999999999999E-2</v>
      </c>
      <c r="L4494">
        <f>_xlfn.NUMBERVALUE(INDEX(tb_SVI[],MATCH(Table3[[#This Row],[city_name]],tb_SVI[city_name_uf],0),10),".")</f>
        <v>0.32300000000000001</v>
      </c>
      <c r="M4494">
        <f>_xlfn.NUMBERVALUE(INDEX(tb_SVI[],MATCH(Table3[[#This Row],[city_name]],tb_SVI[city_name_uf],0),11),".")</f>
        <v>0.40600000000000003</v>
      </c>
      <c r="N4494" s="14">
        <f>_xlfn.PERCENTRANK.INC(Table3[MHDI_tot],Table3[[#This Row],[MHDI_tot]],3)</f>
        <v>0.65200000000000002</v>
      </c>
    </row>
    <row r="4495" spans="1:14" hidden="1" x14ac:dyDescent="0.2">
      <c r="A4495" t="str">
        <f>SVI!F4495</f>
        <v>Passo de Torres/SC</v>
      </c>
      <c r="B4495" t="str">
        <f>INDEX(tb_SVI[],MATCH(Table3[[#This Row],[ibge_cod]],tb_SVI[Município],0),1)</f>
        <v>SC</v>
      </c>
      <c r="C4495" t="str">
        <f>INDEX(tb_SVI[],MATCH(Table3[[#This Row],[city_name]],tb_SVI[city_name_uf],0),3)</f>
        <v>4212254</v>
      </c>
      <c r="D4495" t="s">
        <v>22123</v>
      </c>
      <c r="E4495" s="11">
        <f>INDEX(tb_SVI[],MATCH(Table3[[#This Row],[city_name]],tb_SVI[city_name_uf],0),5)</f>
        <v>9048</v>
      </c>
      <c r="F4495">
        <f>INDEX(tb_MHDI[],MATCH(Table3[[#This Row],[city_name]],tb_MHDI[mun_uf],0),5)</f>
        <v>0.72</v>
      </c>
      <c r="G4495">
        <f>INDEX(tb_MHDI[],MATCH(Table3[[#This Row],[city_name]],tb_MHDI[mun_uf],0),6)</f>
        <v>0.69499999999999995</v>
      </c>
      <c r="H4495">
        <f>INDEX(tb_MHDI[],MATCH(Table3[[#This Row],[city_name]],tb_MHDI[mun_uf],0),7)</f>
        <v>0.86899999999999999</v>
      </c>
      <c r="I4495">
        <f>INDEX(tb_MHDI[],MATCH(Table3[[#This Row],[city_name]],tb_MHDI[mun_uf],0),8)</f>
        <v>0.61799999999999999</v>
      </c>
      <c r="J4495">
        <f>_xlfn.NUMBERVALUE(INDEX(tb_SVI[],MATCH(Table3[[#This Row],[city_name]],tb_SVI[city_name_uf],0),8),".")</f>
        <v>0.20300000000000001</v>
      </c>
      <c r="K4495">
        <f>_xlfn.NUMBERVALUE(INDEX(tb_SVI[],MATCH(Table3[[#This Row],[city_name]],tb_SVI[city_name_uf],0),9),".")</f>
        <v>0.03</v>
      </c>
      <c r="L4495">
        <f>_xlfn.NUMBERVALUE(INDEX(tb_SVI[],MATCH(Table3[[#This Row],[city_name]],tb_SVI[city_name_uf],0),10),".")</f>
        <v>0.30599999999999999</v>
      </c>
      <c r="M4495">
        <f>_xlfn.NUMBERVALUE(INDEX(tb_SVI[],MATCH(Table3[[#This Row],[city_name]],tb_SVI[city_name_uf],0),11),".")</f>
        <v>0.27400000000000002</v>
      </c>
      <c r="N4495" s="14">
        <f>_xlfn.PERCENTRANK.INC(Table3[MHDI_tot],Table3[[#This Row],[MHDI_tot]],3)</f>
        <v>0.76100000000000001</v>
      </c>
    </row>
    <row r="4496" spans="1:14" hidden="1" x14ac:dyDescent="0.2">
      <c r="A4496" t="str">
        <f>SVI!F4496</f>
        <v>Passos Maia/SC</v>
      </c>
      <c r="B4496" t="str">
        <f>INDEX(tb_SVI[],MATCH(Table3[[#This Row],[ibge_cod]],tb_SVI[Município],0),1)</f>
        <v>SC</v>
      </c>
      <c r="C4496" t="str">
        <f>INDEX(tb_SVI[],MATCH(Table3[[#This Row],[city_name]],tb_SVI[city_name_uf],0),3)</f>
        <v>4212270</v>
      </c>
      <c r="D4496" t="s">
        <v>22124</v>
      </c>
      <c r="E4496" s="11">
        <f>INDEX(tb_SVI[],MATCH(Table3[[#This Row],[city_name]],tb_SVI[city_name_uf],0),5)</f>
        <v>4109</v>
      </c>
      <c r="F4496">
        <f>INDEX(tb_MHDI[],MATCH(Table3[[#This Row],[city_name]],tb_MHDI[mun_uf],0),5)</f>
        <v>0.65900000000000003</v>
      </c>
      <c r="G4496">
        <f>INDEX(tb_MHDI[],MATCH(Table3[[#This Row],[city_name]],tb_MHDI[mun_uf],0),6)</f>
        <v>0.64800000000000002</v>
      </c>
      <c r="H4496">
        <f>INDEX(tb_MHDI[],MATCH(Table3[[#This Row],[city_name]],tb_MHDI[mun_uf],0),7)</f>
        <v>0.80800000000000005</v>
      </c>
      <c r="I4496">
        <f>INDEX(tb_MHDI[],MATCH(Table3[[#This Row],[city_name]],tb_MHDI[mun_uf],0),8)</f>
        <v>0.54700000000000004</v>
      </c>
      <c r="J4496">
        <f>_xlfn.NUMBERVALUE(INDEX(tb_SVI[],MATCH(Table3[[#This Row],[city_name]],tb_SVI[city_name_uf],0),8),".")</f>
        <v>0.28100000000000003</v>
      </c>
      <c r="K4496">
        <f>_xlfn.NUMBERVALUE(INDEX(tb_SVI[],MATCH(Table3[[#This Row],[city_name]],tb_SVI[city_name_uf],0),9),".")</f>
        <v>8.7999999999999995E-2</v>
      </c>
      <c r="L4496">
        <f>_xlfn.NUMBERVALUE(INDEX(tb_SVI[],MATCH(Table3[[#This Row],[city_name]],tb_SVI[city_name_uf],0),10),".")</f>
        <v>0.374</v>
      </c>
      <c r="M4496">
        <f>_xlfn.NUMBERVALUE(INDEX(tb_SVI[],MATCH(Table3[[#This Row],[city_name]],tb_SVI[city_name_uf],0),11),".")</f>
        <v>0.38200000000000001</v>
      </c>
      <c r="N4496" s="14">
        <f>_xlfn.PERCENTRANK.INC(Table3[MHDI_tot],Table3[[#This Row],[MHDI_tot]],3)</f>
        <v>0.47</v>
      </c>
    </row>
    <row r="4497" spans="1:14" hidden="1" x14ac:dyDescent="0.2">
      <c r="A4497" t="str">
        <f>SVI!F4497</f>
        <v>Paulo Lopes/SC</v>
      </c>
      <c r="B4497" t="str">
        <f>INDEX(tb_SVI[],MATCH(Table3[[#This Row],[ibge_cod]],tb_SVI[Município],0),1)</f>
        <v>SC</v>
      </c>
      <c r="C4497" t="str">
        <f>INDEX(tb_SVI[],MATCH(Table3[[#This Row],[city_name]],tb_SVI[city_name_uf],0),3)</f>
        <v>4212304</v>
      </c>
      <c r="D4497" t="s">
        <v>22125</v>
      </c>
      <c r="E4497" s="11">
        <f>INDEX(tb_SVI[],MATCH(Table3[[#This Row],[city_name]],tb_SVI[city_name_uf],0),5)</f>
        <v>7569</v>
      </c>
      <c r="F4497">
        <f>INDEX(tb_MHDI[],MATCH(Table3[[#This Row],[city_name]],tb_MHDI[mun_uf],0),5)</f>
        <v>0.71599999999999997</v>
      </c>
      <c r="G4497">
        <f>INDEX(tb_MHDI[],MATCH(Table3[[#This Row],[city_name]],tb_MHDI[mun_uf],0),6)</f>
        <v>0.70699999999999996</v>
      </c>
      <c r="H4497">
        <f>INDEX(tb_MHDI[],MATCH(Table3[[#This Row],[city_name]],tb_MHDI[mun_uf],0),7)</f>
        <v>0.86499999999999999</v>
      </c>
      <c r="I4497">
        <f>INDEX(tb_MHDI[],MATCH(Table3[[#This Row],[city_name]],tb_MHDI[mun_uf],0),8)</f>
        <v>0.6</v>
      </c>
      <c r="J4497">
        <f>_xlfn.NUMBERVALUE(INDEX(tb_SVI[],MATCH(Table3[[#This Row],[city_name]],tb_SVI[city_name_uf],0),8),".")</f>
        <v>0.22700000000000001</v>
      </c>
      <c r="K4497">
        <f>_xlfn.NUMBERVALUE(INDEX(tb_SVI[],MATCH(Table3[[#This Row],[city_name]],tb_SVI[city_name_uf],0),9),".")</f>
        <v>0.13900000000000001</v>
      </c>
      <c r="L4497">
        <f>_xlfn.NUMBERVALUE(INDEX(tb_SVI[],MATCH(Table3[[#This Row],[city_name]],tb_SVI[city_name_uf],0),10),".")</f>
        <v>0.307</v>
      </c>
      <c r="M4497">
        <f>_xlfn.NUMBERVALUE(INDEX(tb_SVI[],MATCH(Table3[[#This Row],[city_name]],tb_SVI[city_name_uf],0),11),".")</f>
        <v>0.23499999999999999</v>
      </c>
      <c r="N4497" s="14">
        <f>_xlfn.PERCENTRANK.INC(Table3[MHDI_tot],Table3[[#This Row],[MHDI_tot]],3)</f>
        <v>0.73899999999999999</v>
      </c>
    </row>
    <row r="4498" spans="1:14" hidden="1" x14ac:dyDescent="0.2">
      <c r="A4498" t="str">
        <f>SVI!F4498</f>
        <v>Pedras Grandes/SC</v>
      </c>
      <c r="B4498" t="str">
        <f>INDEX(tb_SVI[],MATCH(Table3[[#This Row],[ibge_cod]],tb_SVI[Município],0),1)</f>
        <v>SC</v>
      </c>
      <c r="C4498" t="str">
        <f>INDEX(tb_SVI[],MATCH(Table3[[#This Row],[city_name]],tb_SVI[city_name_uf],0),3)</f>
        <v>4212403</v>
      </c>
      <c r="D4498" t="s">
        <v>22126</v>
      </c>
      <c r="E4498" s="11">
        <f>INDEX(tb_SVI[],MATCH(Table3[[#This Row],[city_name]],tb_SVI[city_name_uf],0),5)</f>
        <v>3953</v>
      </c>
      <c r="F4498">
        <f>INDEX(tb_MHDI[],MATCH(Table3[[#This Row],[city_name]],tb_MHDI[mun_uf],0),5)</f>
        <v>0.72799999999999998</v>
      </c>
      <c r="G4498">
        <f>INDEX(tb_MHDI[],MATCH(Table3[[#This Row],[city_name]],tb_MHDI[mun_uf],0),6)</f>
        <v>0.71499999999999997</v>
      </c>
      <c r="H4498">
        <f>INDEX(tb_MHDI[],MATCH(Table3[[#This Row],[city_name]],tb_MHDI[mun_uf],0),7)</f>
        <v>0.87</v>
      </c>
      <c r="I4498">
        <f>INDEX(tb_MHDI[],MATCH(Table3[[#This Row],[city_name]],tb_MHDI[mun_uf],0),8)</f>
        <v>0.621</v>
      </c>
      <c r="J4498">
        <f>_xlfn.NUMBERVALUE(INDEX(tb_SVI[],MATCH(Table3[[#This Row],[city_name]],tb_SVI[city_name_uf],0),8),".")</f>
        <v>0.159</v>
      </c>
      <c r="K4498">
        <f>_xlfn.NUMBERVALUE(INDEX(tb_SVI[],MATCH(Table3[[#This Row],[city_name]],tb_SVI[city_name_uf],0),9),".")</f>
        <v>2E-3</v>
      </c>
      <c r="L4498">
        <f>_xlfn.NUMBERVALUE(INDEX(tb_SVI[],MATCH(Table3[[#This Row],[city_name]],tb_SVI[city_name_uf],0),10),".")</f>
        <v>0.27100000000000002</v>
      </c>
      <c r="M4498">
        <f>_xlfn.NUMBERVALUE(INDEX(tb_SVI[],MATCH(Table3[[#This Row],[city_name]],tb_SVI[city_name_uf],0),11),".")</f>
        <v>0.20499999999999999</v>
      </c>
      <c r="N4498" s="14">
        <f>_xlfn.PERCENTRANK.INC(Table3[MHDI_tot],Table3[[#This Row],[MHDI_tot]],3)</f>
        <v>0.80100000000000005</v>
      </c>
    </row>
    <row r="4499" spans="1:14" hidden="1" x14ac:dyDescent="0.2">
      <c r="A4499" t="str">
        <f>SVI!F4499</f>
        <v>Penha/SC</v>
      </c>
      <c r="B4499" t="str">
        <f>INDEX(tb_SVI[],MATCH(Table3[[#This Row],[ibge_cod]],tb_SVI[Município],0),1)</f>
        <v>SC</v>
      </c>
      <c r="C4499" t="str">
        <f>INDEX(tb_SVI[],MATCH(Table3[[#This Row],[city_name]],tb_SVI[city_name_uf],0),3)</f>
        <v>4212502</v>
      </c>
      <c r="D4499" t="s">
        <v>22127</v>
      </c>
      <c r="E4499" s="11">
        <f>INDEX(tb_SVI[],MATCH(Table3[[#This Row],[city_name]],tb_SVI[city_name_uf],0),5)</f>
        <v>33284</v>
      </c>
      <c r="F4499">
        <f>INDEX(tb_MHDI[],MATCH(Table3[[#This Row],[city_name]],tb_MHDI[mun_uf],0),5)</f>
        <v>0.74299999999999999</v>
      </c>
      <c r="G4499">
        <f>INDEX(tb_MHDI[],MATCH(Table3[[#This Row],[city_name]],tb_MHDI[mun_uf],0),6)</f>
        <v>0.73899999999999999</v>
      </c>
      <c r="H4499">
        <f>INDEX(tb_MHDI[],MATCH(Table3[[#This Row],[city_name]],tb_MHDI[mun_uf],0),7)</f>
        <v>0.86699999999999999</v>
      </c>
      <c r="I4499">
        <f>INDEX(tb_MHDI[],MATCH(Table3[[#This Row],[city_name]],tb_MHDI[mun_uf],0),8)</f>
        <v>0.64</v>
      </c>
      <c r="J4499">
        <f>_xlfn.NUMBERVALUE(INDEX(tb_SVI[],MATCH(Table3[[#This Row],[city_name]],tb_SVI[city_name_uf],0),8),".")</f>
        <v>0.187</v>
      </c>
      <c r="K4499">
        <f>_xlfn.NUMBERVALUE(INDEX(tb_SVI[],MATCH(Table3[[#This Row],[city_name]],tb_SVI[city_name_uf],0),9),".")</f>
        <v>0.1</v>
      </c>
      <c r="L4499">
        <f>_xlfn.NUMBERVALUE(INDEX(tb_SVI[],MATCH(Table3[[#This Row],[city_name]],tb_SVI[city_name_uf],0),10),".")</f>
        <v>0.25700000000000001</v>
      </c>
      <c r="M4499">
        <f>_xlfn.NUMBERVALUE(INDEX(tb_SVI[],MATCH(Table3[[#This Row],[city_name]],tb_SVI[city_name_uf],0),11),".")</f>
        <v>0.20499999999999999</v>
      </c>
      <c r="N4499" s="14">
        <f>_xlfn.PERCENTRANK.INC(Table3[MHDI_tot],Table3[[#This Row],[MHDI_tot]],3)</f>
        <v>0.871</v>
      </c>
    </row>
    <row r="4500" spans="1:14" hidden="1" x14ac:dyDescent="0.2">
      <c r="A4500" t="str">
        <f>SVI!F4500</f>
        <v>Peritiba/SC</v>
      </c>
      <c r="B4500" t="str">
        <f>INDEX(tb_SVI[],MATCH(Table3[[#This Row],[ibge_cod]],tb_SVI[Município],0),1)</f>
        <v>SC</v>
      </c>
      <c r="C4500" t="str">
        <f>INDEX(tb_SVI[],MATCH(Table3[[#This Row],[city_name]],tb_SVI[city_name_uf],0),3)</f>
        <v>4212601</v>
      </c>
      <c r="D4500" t="s">
        <v>22128</v>
      </c>
      <c r="E4500" s="11">
        <f>INDEX(tb_SVI[],MATCH(Table3[[#This Row],[city_name]],tb_SVI[city_name_uf],0),5)</f>
        <v>2760</v>
      </c>
      <c r="F4500">
        <f>INDEX(tb_MHDI[],MATCH(Table3[[#This Row],[city_name]],tb_MHDI[mun_uf],0),5)</f>
        <v>0.76600000000000001</v>
      </c>
      <c r="G4500">
        <f>INDEX(tb_MHDI[],MATCH(Table3[[#This Row],[city_name]],tb_MHDI[mun_uf],0),6)</f>
        <v>0.76200000000000001</v>
      </c>
      <c r="H4500">
        <f>INDEX(tb_MHDI[],MATCH(Table3[[#This Row],[city_name]],tb_MHDI[mun_uf],0),7)</f>
        <v>0.88200000000000001</v>
      </c>
      <c r="I4500">
        <f>INDEX(tb_MHDI[],MATCH(Table3[[#This Row],[city_name]],tb_MHDI[mun_uf],0),8)</f>
        <v>0.66900000000000004</v>
      </c>
      <c r="J4500">
        <f>_xlfn.NUMBERVALUE(INDEX(tb_SVI[],MATCH(Table3[[#This Row],[city_name]],tb_SVI[city_name_uf],0),8),".")</f>
        <v>0.31</v>
      </c>
      <c r="K4500">
        <f>_xlfn.NUMBERVALUE(INDEX(tb_SVI[],MATCH(Table3[[#This Row],[city_name]],tb_SVI[city_name_uf],0),9),".")</f>
        <v>0.40400000000000003</v>
      </c>
      <c r="L4500">
        <f>_xlfn.NUMBERVALUE(INDEX(tb_SVI[],MATCH(Table3[[#This Row],[city_name]],tb_SVI[city_name_uf],0),10),".")</f>
        <v>0.20200000000000001</v>
      </c>
      <c r="M4500">
        <f>_xlfn.NUMBERVALUE(INDEX(tb_SVI[],MATCH(Table3[[#This Row],[city_name]],tb_SVI[city_name_uf],0),11),".")</f>
        <v>0.32300000000000001</v>
      </c>
      <c r="N4500" s="14">
        <f>_xlfn.PERCENTRANK.INC(Table3[MHDI_tot],Table3[[#This Row],[MHDI_tot]],3)</f>
        <v>0.94799999999999995</v>
      </c>
    </row>
    <row r="4501" spans="1:14" hidden="1" x14ac:dyDescent="0.2">
      <c r="A4501" t="str">
        <f>SVI!F4501</f>
        <v>Petrolândia/SC</v>
      </c>
      <c r="B4501" t="str">
        <f>INDEX(tb_SVI[],MATCH(Table3[[#This Row],[ibge_cod]],tb_SVI[Município],0),1)</f>
        <v>SC</v>
      </c>
      <c r="C4501" t="str">
        <f>INDEX(tb_SVI[],MATCH(Table3[[#This Row],[city_name]],tb_SVI[city_name_uf],0),3)</f>
        <v>4212700</v>
      </c>
      <c r="D4501" t="s">
        <v>22129</v>
      </c>
      <c r="E4501" s="11">
        <f>INDEX(tb_SVI[],MATCH(Table3[[#This Row],[city_name]],tb_SVI[city_name_uf],0),5)</f>
        <v>5905</v>
      </c>
      <c r="F4501">
        <f>INDEX(tb_MHDI[],MATCH(Table3[[#This Row],[city_name]],tb_MHDI[mun_uf],0),5)</f>
        <v>0.71599999999999997</v>
      </c>
      <c r="G4501">
        <f>INDEX(tb_MHDI[],MATCH(Table3[[#This Row],[city_name]],tb_MHDI[mun_uf],0),6)</f>
        <v>0.74</v>
      </c>
      <c r="H4501">
        <f>INDEX(tb_MHDI[],MATCH(Table3[[#This Row],[city_name]],tb_MHDI[mun_uf],0),7)</f>
        <v>0.80200000000000005</v>
      </c>
      <c r="I4501">
        <f>INDEX(tb_MHDI[],MATCH(Table3[[#This Row],[city_name]],tb_MHDI[mun_uf],0),8)</f>
        <v>0.61799999999999999</v>
      </c>
      <c r="J4501">
        <f>_xlfn.NUMBERVALUE(INDEX(tb_SVI[],MATCH(Table3[[#This Row],[city_name]],tb_SVI[city_name_uf],0),8),".")</f>
        <v>0.28100000000000003</v>
      </c>
      <c r="K4501">
        <f>_xlfn.NUMBERVALUE(INDEX(tb_SVI[],MATCH(Table3[[#This Row],[city_name]],tb_SVI[city_name_uf],0),9),".")</f>
        <v>0.22800000000000001</v>
      </c>
      <c r="L4501">
        <f>_xlfn.NUMBERVALUE(INDEX(tb_SVI[],MATCH(Table3[[#This Row],[city_name]],tb_SVI[city_name_uf],0),10),".")</f>
        <v>0.249</v>
      </c>
      <c r="M4501">
        <f>_xlfn.NUMBERVALUE(INDEX(tb_SVI[],MATCH(Table3[[#This Row],[city_name]],tb_SVI[city_name_uf],0),11),".")</f>
        <v>0.36699999999999999</v>
      </c>
      <c r="N4501" s="14">
        <f>_xlfn.PERCENTRANK.INC(Table3[MHDI_tot],Table3[[#This Row],[MHDI_tot]],3)</f>
        <v>0.73899999999999999</v>
      </c>
    </row>
    <row r="4502" spans="1:14" hidden="1" x14ac:dyDescent="0.2">
      <c r="A4502" t="str">
        <f>SVI!F4502</f>
        <v>Pinhalzinho/SC</v>
      </c>
      <c r="B4502" t="str">
        <f>INDEX(tb_SVI[],MATCH(Table3[[#This Row],[ibge_cod]],tb_SVI[Município],0),1)</f>
        <v>SC</v>
      </c>
      <c r="C4502" t="str">
        <f>INDEX(tb_SVI[],MATCH(Table3[[#This Row],[city_name]],tb_SVI[city_name_uf],0),3)</f>
        <v>4212908</v>
      </c>
      <c r="D4502" t="s">
        <v>22130</v>
      </c>
      <c r="E4502" s="11">
        <f>INDEX(tb_SVI[],MATCH(Table3[[#This Row],[city_name]],tb_SVI[city_name_uf],0),5)</f>
        <v>20712</v>
      </c>
      <c r="F4502">
        <f>INDEX(tb_MHDI[],MATCH(Table3[[#This Row],[city_name]],tb_MHDI[mun_uf],0),5)</f>
        <v>0.78300000000000003</v>
      </c>
      <c r="G4502">
        <f>INDEX(tb_MHDI[],MATCH(Table3[[#This Row],[city_name]],tb_MHDI[mun_uf],0),6)</f>
        <v>0.75800000000000001</v>
      </c>
      <c r="H4502">
        <f>INDEX(tb_MHDI[],MATCH(Table3[[#This Row],[city_name]],tb_MHDI[mun_uf],0),7)</f>
        <v>0.88600000000000001</v>
      </c>
      <c r="I4502">
        <f>INDEX(tb_MHDI[],MATCH(Table3[[#This Row],[city_name]],tb_MHDI[mun_uf],0),8)</f>
        <v>0.71599999999999997</v>
      </c>
      <c r="J4502">
        <f>_xlfn.NUMBERVALUE(INDEX(tb_SVI[],MATCH(Table3[[#This Row],[city_name]],tb_SVI[city_name_uf],0),8),".")</f>
        <v>0.13300000000000001</v>
      </c>
      <c r="K4502">
        <f>_xlfn.NUMBERVALUE(INDEX(tb_SVI[],MATCH(Table3[[#This Row],[city_name]],tb_SVI[city_name_uf],0),9),".")</f>
        <v>4.0000000000000001E-3</v>
      </c>
      <c r="L4502">
        <f>_xlfn.NUMBERVALUE(INDEX(tb_SVI[],MATCH(Table3[[#This Row],[city_name]],tb_SVI[city_name_uf],0),10),".")</f>
        <v>0.191</v>
      </c>
      <c r="M4502">
        <f>_xlfn.NUMBERVALUE(INDEX(tb_SVI[],MATCH(Table3[[#This Row],[city_name]],tb_SVI[city_name_uf],0),11),".")</f>
        <v>0.20300000000000001</v>
      </c>
      <c r="N4502" s="14">
        <f>_xlfn.PERCENTRANK.INC(Table3[MHDI_tot],Table3[[#This Row],[MHDI_tot]],3)</f>
        <v>0.98</v>
      </c>
    </row>
    <row r="4503" spans="1:14" hidden="1" x14ac:dyDescent="0.2">
      <c r="A4503" t="str">
        <f>SVI!F4503</f>
        <v>Pinheiro Preto/SC</v>
      </c>
      <c r="B4503" t="str">
        <f>INDEX(tb_SVI[],MATCH(Table3[[#This Row],[ibge_cod]],tb_SVI[Município],0),1)</f>
        <v>SC</v>
      </c>
      <c r="C4503" t="str">
        <f>INDEX(tb_SVI[],MATCH(Table3[[#This Row],[city_name]],tb_SVI[city_name_uf],0),3)</f>
        <v>4213005</v>
      </c>
      <c r="D4503" t="s">
        <v>22131</v>
      </c>
      <c r="E4503" s="11">
        <f>INDEX(tb_SVI[],MATCH(Table3[[#This Row],[city_name]],tb_SVI[city_name_uf],0),5)</f>
        <v>3596</v>
      </c>
      <c r="F4503">
        <f>INDEX(tb_MHDI[],MATCH(Table3[[#This Row],[city_name]],tb_MHDI[mun_uf],0),5)</f>
        <v>0.77700000000000002</v>
      </c>
      <c r="G4503">
        <f>INDEX(tb_MHDI[],MATCH(Table3[[#This Row],[city_name]],tb_MHDI[mun_uf],0),6)</f>
        <v>0.76200000000000001</v>
      </c>
      <c r="H4503">
        <f>INDEX(tb_MHDI[],MATCH(Table3[[#This Row],[city_name]],tb_MHDI[mun_uf],0),7)</f>
        <v>0.86599999999999999</v>
      </c>
      <c r="I4503">
        <f>INDEX(tb_MHDI[],MATCH(Table3[[#This Row],[city_name]],tb_MHDI[mun_uf],0),8)</f>
        <v>0.71199999999999997</v>
      </c>
      <c r="J4503">
        <f>_xlfn.NUMBERVALUE(INDEX(tb_SVI[],MATCH(Table3[[#This Row],[city_name]],tb_SVI[city_name_uf],0),8),".")</f>
        <v>0.14399999999999999</v>
      </c>
      <c r="K4503">
        <f>_xlfn.NUMBERVALUE(INDEX(tb_SVI[],MATCH(Table3[[#This Row],[city_name]],tb_SVI[city_name_uf],0),9),".")</f>
        <v>4.0000000000000001E-3</v>
      </c>
      <c r="L4503">
        <f>_xlfn.NUMBERVALUE(INDEX(tb_SVI[],MATCH(Table3[[#This Row],[city_name]],tb_SVI[city_name_uf],0),10),".")</f>
        <v>0.23400000000000001</v>
      </c>
      <c r="M4503">
        <f>_xlfn.NUMBERVALUE(INDEX(tb_SVI[],MATCH(Table3[[#This Row],[city_name]],tb_SVI[city_name_uf],0),11),".")</f>
        <v>0.19500000000000001</v>
      </c>
      <c r="N4503" s="14">
        <f>_xlfn.PERCENTRANK.INC(Table3[MHDI_tot],Table3[[#This Row],[MHDI_tot]],3)</f>
        <v>0.97</v>
      </c>
    </row>
    <row r="4504" spans="1:14" hidden="1" x14ac:dyDescent="0.2">
      <c r="A4504" t="str">
        <f>SVI!F4504</f>
        <v>Piratuba/SC</v>
      </c>
      <c r="B4504" t="str">
        <f>INDEX(tb_SVI[],MATCH(Table3[[#This Row],[ibge_cod]],tb_SVI[Município],0),1)</f>
        <v>SC</v>
      </c>
      <c r="C4504" t="str">
        <f>INDEX(tb_SVI[],MATCH(Table3[[#This Row],[city_name]],tb_SVI[city_name_uf],0),3)</f>
        <v>4213104</v>
      </c>
      <c r="D4504" t="s">
        <v>22132</v>
      </c>
      <c r="E4504" s="11">
        <f>INDEX(tb_SVI[],MATCH(Table3[[#This Row],[city_name]],tb_SVI[city_name_uf],0),5)</f>
        <v>3745</v>
      </c>
      <c r="F4504">
        <f>INDEX(tb_MHDI[],MATCH(Table3[[#This Row],[city_name]],tb_MHDI[mun_uf],0),5)</f>
        <v>0.75800000000000001</v>
      </c>
      <c r="G4504">
        <f>INDEX(tb_MHDI[],MATCH(Table3[[#This Row],[city_name]],tb_MHDI[mun_uf],0),6)</f>
        <v>0.73599999999999999</v>
      </c>
      <c r="H4504">
        <f>INDEX(tb_MHDI[],MATCH(Table3[[#This Row],[city_name]],tb_MHDI[mun_uf],0),7)</f>
        <v>0.82899999999999996</v>
      </c>
      <c r="I4504">
        <f>INDEX(tb_MHDI[],MATCH(Table3[[#This Row],[city_name]],tb_MHDI[mun_uf],0),8)</f>
        <v>0.71399999999999997</v>
      </c>
      <c r="J4504">
        <f>_xlfn.NUMBERVALUE(INDEX(tb_SVI[],MATCH(Table3[[#This Row],[city_name]],tb_SVI[city_name_uf],0),8),".")</f>
        <v>0.151</v>
      </c>
      <c r="K4504">
        <f>_xlfn.NUMBERVALUE(INDEX(tb_SVI[],MATCH(Table3[[#This Row],[city_name]],tb_SVI[city_name_uf],0),9),".")</f>
        <v>3.7999999999999999E-2</v>
      </c>
      <c r="L4504">
        <f>_xlfn.NUMBERVALUE(INDEX(tb_SVI[],MATCH(Table3[[#This Row],[city_name]],tb_SVI[city_name_uf],0),10),".")</f>
        <v>0.19500000000000001</v>
      </c>
      <c r="M4504">
        <f>_xlfn.NUMBERVALUE(INDEX(tb_SVI[],MATCH(Table3[[#This Row],[city_name]],tb_SVI[city_name_uf],0),11),".")</f>
        <v>0.22</v>
      </c>
      <c r="N4504" s="14">
        <f>_xlfn.PERCENTRANK.INC(Table3[MHDI_tot],Table3[[#This Row],[MHDI_tot]],3)</f>
        <v>0.92400000000000004</v>
      </c>
    </row>
    <row r="4505" spans="1:14" hidden="1" x14ac:dyDescent="0.2">
      <c r="A4505" t="str">
        <f>SVI!F4505</f>
        <v>Planalto Alegre/SC</v>
      </c>
      <c r="B4505" t="str">
        <f>INDEX(tb_SVI[],MATCH(Table3[[#This Row],[ibge_cod]],tb_SVI[Município],0),1)</f>
        <v>SC</v>
      </c>
      <c r="C4505" t="str">
        <f>INDEX(tb_SVI[],MATCH(Table3[[#This Row],[city_name]],tb_SVI[city_name_uf],0),3)</f>
        <v>4213153</v>
      </c>
      <c r="D4505" t="s">
        <v>22133</v>
      </c>
      <c r="E4505" s="11">
        <f>INDEX(tb_SVI[],MATCH(Table3[[#This Row],[city_name]],tb_SVI[city_name_uf],0),5)</f>
        <v>2888</v>
      </c>
      <c r="F4505">
        <f>INDEX(tb_MHDI[],MATCH(Table3[[#This Row],[city_name]],tb_MHDI[mun_uf],0),5)</f>
        <v>0.751</v>
      </c>
      <c r="G4505">
        <f>INDEX(tb_MHDI[],MATCH(Table3[[#This Row],[city_name]],tb_MHDI[mun_uf],0),6)</f>
        <v>0.73099999999999998</v>
      </c>
      <c r="H4505">
        <f>INDEX(tb_MHDI[],MATCH(Table3[[#This Row],[city_name]],tb_MHDI[mun_uf],0),7)</f>
        <v>0.88100000000000001</v>
      </c>
      <c r="I4505">
        <f>INDEX(tb_MHDI[],MATCH(Table3[[#This Row],[city_name]],tb_MHDI[mun_uf],0),8)</f>
        <v>0.65900000000000003</v>
      </c>
      <c r="J4505">
        <f>_xlfn.NUMBERVALUE(INDEX(tb_SVI[],MATCH(Table3[[#This Row],[city_name]],tb_SVI[city_name_uf],0),8),".")</f>
        <v>0.23300000000000001</v>
      </c>
      <c r="K4505">
        <f>_xlfn.NUMBERVALUE(INDEX(tb_SVI[],MATCH(Table3[[#This Row],[city_name]],tb_SVI[city_name_uf],0),9),".")</f>
        <v>3.2000000000000001E-2</v>
      </c>
      <c r="L4505">
        <f>_xlfn.NUMBERVALUE(INDEX(tb_SVI[],MATCH(Table3[[#This Row],[city_name]],tb_SVI[city_name_uf],0),10),".")</f>
        <v>0.28199999999999997</v>
      </c>
      <c r="M4505">
        <f>_xlfn.NUMBERVALUE(INDEX(tb_SVI[],MATCH(Table3[[#This Row],[city_name]],tb_SVI[city_name_uf],0),11),".")</f>
        <v>0.38400000000000001</v>
      </c>
      <c r="N4505" s="14">
        <f>_xlfn.PERCENTRANK.INC(Table3[MHDI_tot],Table3[[#This Row],[MHDI_tot]],3)</f>
        <v>0.90100000000000002</v>
      </c>
    </row>
    <row r="4506" spans="1:14" hidden="1" x14ac:dyDescent="0.2">
      <c r="A4506" t="str">
        <f>SVI!F4506</f>
        <v>Pomerode/SC</v>
      </c>
      <c r="B4506" t="str">
        <f>INDEX(tb_SVI[],MATCH(Table3[[#This Row],[ibge_cod]],tb_SVI[Município],0),1)</f>
        <v>SC</v>
      </c>
      <c r="C4506" t="str">
        <f>INDEX(tb_SVI[],MATCH(Table3[[#This Row],[city_name]],tb_SVI[city_name_uf],0),3)</f>
        <v>4213203</v>
      </c>
      <c r="D4506" t="s">
        <v>22134</v>
      </c>
      <c r="E4506" s="11">
        <f>INDEX(tb_SVI[],MATCH(Table3[[#This Row],[city_name]],tb_SVI[city_name_uf],0),5)</f>
        <v>34010</v>
      </c>
      <c r="F4506">
        <f>INDEX(tb_MHDI[],MATCH(Table3[[#This Row],[city_name]],tb_MHDI[mun_uf],0),5)</f>
        <v>0.78</v>
      </c>
      <c r="G4506">
        <f>INDEX(tb_MHDI[],MATCH(Table3[[#This Row],[city_name]],tb_MHDI[mun_uf],0),6)</f>
        <v>0.78</v>
      </c>
      <c r="H4506">
        <f>INDEX(tb_MHDI[],MATCH(Table3[[#This Row],[city_name]],tb_MHDI[mun_uf],0),7)</f>
        <v>0.88600000000000001</v>
      </c>
      <c r="I4506">
        <f>INDEX(tb_MHDI[],MATCH(Table3[[#This Row],[city_name]],tb_MHDI[mun_uf],0),8)</f>
        <v>0.68700000000000006</v>
      </c>
      <c r="J4506">
        <f>_xlfn.NUMBERVALUE(INDEX(tb_SVI[],MATCH(Table3[[#This Row],[city_name]],tb_SVI[city_name_uf],0),8),".")</f>
        <v>0.11700000000000001</v>
      </c>
      <c r="K4506">
        <f>_xlfn.NUMBERVALUE(INDEX(tb_SVI[],MATCH(Table3[[#This Row],[city_name]],tb_SVI[city_name_uf],0),9),".")</f>
        <v>5.0000000000000001E-3</v>
      </c>
      <c r="L4506">
        <f>_xlfn.NUMBERVALUE(INDEX(tb_SVI[],MATCH(Table3[[#This Row],[city_name]],tb_SVI[city_name_uf],0),10),".")</f>
        <v>0.21099999999999999</v>
      </c>
      <c r="M4506">
        <f>_xlfn.NUMBERVALUE(INDEX(tb_SVI[],MATCH(Table3[[#This Row],[city_name]],tb_SVI[city_name_uf],0),11),".")</f>
        <v>0.13600000000000001</v>
      </c>
      <c r="N4506" s="14">
        <f>_xlfn.PERCENTRANK.INC(Table3[MHDI_tot],Table3[[#This Row],[MHDI_tot]],3)</f>
        <v>0.97499999999999998</v>
      </c>
    </row>
    <row r="4507" spans="1:14" hidden="1" x14ac:dyDescent="0.2">
      <c r="A4507" t="str">
        <f>SVI!F4507</f>
        <v>Ponte Alta/SC</v>
      </c>
      <c r="B4507" t="str">
        <f>INDEX(tb_SVI[],MATCH(Table3[[#This Row],[ibge_cod]],tb_SVI[Município],0),1)</f>
        <v>SC</v>
      </c>
      <c r="C4507" t="str">
        <f>INDEX(tb_SVI[],MATCH(Table3[[#This Row],[city_name]],tb_SVI[city_name_uf],0),3)</f>
        <v>4213302</v>
      </c>
      <c r="D4507" t="s">
        <v>22135</v>
      </c>
      <c r="E4507" s="11">
        <f>INDEX(tb_SVI[],MATCH(Table3[[#This Row],[city_name]],tb_SVI[city_name_uf],0),5)</f>
        <v>4650</v>
      </c>
      <c r="F4507">
        <f>INDEX(tb_MHDI[],MATCH(Table3[[#This Row],[city_name]],tb_MHDI[mun_uf],0),5)</f>
        <v>0.67300000000000004</v>
      </c>
      <c r="G4507">
        <f>INDEX(tb_MHDI[],MATCH(Table3[[#This Row],[city_name]],tb_MHDI[mun_uf],0),6)</f>
        <v>0.66600000000000004</v>
      </c>
      <c r="H4507">
        <f>INDEX(tb_MHDI[],MATCH(Table3[[#This Row],[city_name]],tb_MHDI[mun_uf],0),7)</f>
        <v>0.80400000000000005</v>
      </c>
      <c r="I4507">
        <f>INDEX(tb_MHDI[],MATCH(Table3[[#This Row],[city_name]],tb_MHDI[mun_uf],0),8)</f>
        <v>0.56799999999999995</v>
      </c>
      <c r="J4507">
        <f>_xlfn.NUMBERVALUE(INDEX(tb_SVI[],MATCH(Table3[[#This Row],[city_name]],tb_SVI[city_name_uf],0),8),".")</f>
        <v>0.27200000000000002</v>
      </c>
      <c r="K4507">
        <f>_xlfn.NUMBERVALUE(INDEX(tb_SVI[],MATCH(Table3[[#This Row],[city_name]],tb_SVI[city_name_uf],0),9),".")</f>
        <v>9.7000000000000003E-2</v>
      </c>
      <c r="L4507">
        <f>_xlfn.NUMBERVALUE(INDEX(tb_SVI[],MATCH(Table3[[#This Row],[city_name]],tb_SVI[city_name_uf],0),10),".")</f>
        <v>0.4</v>
      </c>
      <c r="M4507">
        <f>_xlfn.NUMBERVALUE(INDEX(tb_SVI[],MATCH(Table3[[#This Row],[city_name]],tb_SVI[city_name_uf],0),11),".")</f>
        <v>0.31900000000000001</v>
      </c>
      <c r="N4507" s="14">
        <f>_xlfn.PERCENTRANK.INC(Table3[MHDI_tot],Table3[[#This Row],[MHDI_tot]],3)</f>
        <v>0.52900000000000003</v>
      </c>
    </row>
    <row r="4508" spans="1:14" hidden="1" x14ac:dyDescent="0.2">
      <c r="A4508" t="str">
        <f>SVI!F4508</f>
        <v>Ponte Alta do Norte/SC</v>
      </c>
      <c r="B4508" t="str">
        <f>INDEX(tb_SVI[],MATCH(Table3[[#This Row],[ibge_cod]],tb_SVI[Município],0),1)</f>
        <v>SC</v>
      </c>
      <c r="C4508" t="str">
        <f>INDEX(tb_SVI[],MATCH(Table3[[#This Row],[city_name]],tb_SVI[city_name_uf],0),3)</f>
        <v>4213351</v>
      </c>
      <c r="D4508" t="s">
        <v>22136</v>
      </c>
      <c r="E4508" s="11">
        <f>INDEX(tb_SVI[],MATCH(Table3[[#This Row],[city_name]],tb_SVI[city_name_uf],0),5)</f>
        <v>3420</v>
      </c>
      <c r="F4508">
        <f>INDEX(tb_MHDI[],MATCH(Table3[[#This Row],[city_name]],tb_MHDI[mun_uf],0),5)</f>
        <v>0.68899999999999995</v>
      </c>
      <c r="G4508">
        <f>INDEX(tb_MHDI[],MATCH(Table3[[#This Row],[city_name]],tb_MHDI[mun_uf],0),6)</f>
        <v>0.66100000000000003</v>
      </c>
      <c r="H4508">
        <f>INDEX(tb_MHDI[],MATCH(Table3[[#This Row],[city_name]],tb_MHDI[mun_uf],0),7)</f>
        <v>0.81899999999999995</v>
      </c>
      <c r="I4508">
        <f>INDEX(tb_MHDI[],MATCH(Table3[[#This Row],[city_name]],tb_MHDI[mun_uf],0),8)</f>
        <v>0.60499999999999998</v>
      </c>
      <c r="J4508">
        <f>_xlfn.NUMBERVALUE(INDEX(tb_SVI[],MATCH(Table3[[#This Row],[city_name]],tb_SVI[city_name_uf],0),8),".")</f>
        <v>0.26700000000000002</v>
      </c>
      <c r="K4508">
        <f>_xlfn.NUMBERVALUE(INDEX(tb_SVI[],MATCH(Table3[[#This Row],[city_name]],tb_SVI[city_name_uf],0),9),".")</f>
        <v>0.1</v>
      </c>
      <c r="L4508">
        <f>_xlfn.NUMBERVALUE(INDEX(tb_SVI[],MATCH(Table3[[#This Row],[city_name]],tb_SVI[city_name_uf],0),10),".")</f>
        <v>0.36599999999999999</v>
      </c>
      <c r="M4508">
        <f>_xlfn.NUMBERVALUE(INDEX(tb_SVI[],MATCH(Table3[[#This Row],[city_name]],tb_SVI[city_name_uf],0),11),".")</f>
        <v>0.33500000000000002</v>
      </c>
      <c r="N4508" s="14">
        <f>_xlfn.PERCENTRANK.INC(Table3[MHDI_tot],Table3[[#This Row],[MHDI_tot]],3)</f>
        <v>0.6</v>
      </c>
    </row>
    <row r="4509" spans="1:14" hidden="1" x14ac:dyDescent="0.2">
      <c r="A4509" t="str">
        <f>SVI!F4509</f>
        <v>Ponte Serrada/SC</v>
      </c>
      <c r="B4509" t="str">
        <f>INDEX(tb_SVI[],MATCH(Table3[[#This Row],[ibge_cod]],tb_SVI[Município],0),1)</f>
        <v>SC</v>
      </c>
      <c r="C4509" t="str">
        <f>INDEX(tb_SVI[],MATCH(Table3[[#This Row],[city_name]],tb_SVI[city_name_uf],0),3)</f>
        <v>4213401</v>
      </c>
      <c r="D4509" t="s">
        <v>22137</v>
      </c>
      <c r="E4509" s="11">
        <f>INDEX(tb_SVI[],MATCH(Table3[[#This Row],[city_name]],tb_SVI[city_name_uf],0),5)</f>
        <v>11634</v>
      </c>
      <c r="F4509">
        <f>INDEX(tb_MHDI[],MATCH(Table3[[#This Row],[city_name]],tb_MHDI[mun_uf],0),5)</f>
        <v>0.69299999999999995</v>
      </c>
      <c r="G4509">
        <f>INDEX(tb_MHDI[],MATCH(Table3[[#This Row],[city_name]],tb_MHDI[mun_uf],0),6)</f>
        <v>0.69</v>
      </c>
      <c r="H4509">
        <f>INDEX(tb_MHDI[],MATCH(Table3[[#This Row],[city_name]],tb_MHDI[mun_uf],0),7)</f>
        <v>0.79</v>
      </c>
      <c r="I4509">
        <f>INDEX(tb_MHDI[],MATCH(Table3[[#This Row],[city_name]],tb_MHDI[mun_uf],0),8)</f>
        <v>0.61</v>
      </c>
      <c r="J4509">
        <f>_xlfn.NUMBERVALUE(INDEX(tb_SVI[],MATCH(Table3[[#This Row],[city_name]],tb_SVI[city_name_uf],0),8),".")</f>
        <v>0.34499999999999997</v>
      </c>
      <c r="K4509">
        <f>_xlfn.NUMBERVALUE(INDEX(tb_SVI[],MATCH(Table3[[#This Row],[city_name]],tb_SVI[city_name_uf],0),9),".")</f>
        <v>0.41599999999999998</v>
      </c>
      <c r="L4509">
        <f>_xlfn.NUMBERVALUE(INDEX(tb_SVI[],MATCH(Table3[[#This Row],[city_name]],tb_SVI[city_name_uf],0),10),".")</f>
        <v>0.38200000000000001</v>
      </c>
      <c r="M4509">
        <f>_xlfn.NUMBERVALUE(INDEX(tb_SVI[],MATCH(Table3[[#This Row],[city_name]],tb_SVI[city_name_uf],0),11),".")</f>
        <v>0.23799999999999999</v>
      </c>
      <c r="N4509" s="14">
        <f>_xlfn.PERCENTRANK.INC(Table3[MHDI_tot],Table3[[#This Row],[MHDI_tot]],3)</f>
        <v>0.61599999999999999</v>
      </c>
    </row>
    <row r="4510" spans="1:14" hidden="1" x14ac:dyDescent="0.2">
      <c r="A4510" t="str">
        <f>SVI!F4510</f>
        <v>Porto Belo/SC</v>
      </c>
      <c r="B4510" t="str">
        <f>INDEX(tb_SVI[],MATCH(Table3[[#This Row],[ibge_cod]],tb_SVI[Município],0),1)</f>
        <v>SC</v>
      </c>
      <c r="C4510" t="str">
        <f>INDEX(tb_SVI[],MATCH(Table3[[#This Row],[city_name]],tb_SVI[city_name_uf],0),3)</f>
        <v>4213500</v>
      </c>
      <c r="D4510" t="s">
        <v>22138</v>
      </c>
      <c r="E4510" s="11">
        <f>INDEX(tb_SVI[],MATCH(Table3[[#This Row],[city_name]],tb_SVI[city_name_uf],0),5)</f>
        <v>21932</v>
      </c>
      <c r="F4510">
        <f>INDEX(tb_MHDI[],MATCH(Table3[[#This Row],[city_name]],tb_MHDI[mun_uf],0),5)</f>
        <v>0.76</v>
      </c>
      <c r="G4510">
        <f>INDEX(tb_MHDI[],MATCH(Table3[[#This Row],[city_name]],tb_MHDI[mun_uf],0),6)</f>
        <v>0.75</v>
      </c>
      <c r="H4510">
        <f>INDEX(tb_MHDI[],MATCH(Table3[[#This Row],[city_name]],tb_MHDI[mun_uf],0),7)</f>
        <v>0.88600000000000001</v>
      </c>
      <c r="I4510">
        <f>INDEX(tb_MHDI[],MATCH(Table3[[#This Row],[city_name]],tb_MHDI[mun_uf],0),8)</f>
        <v>0.66</v>
      </c>
      <c r="J4510">
        <f>_xlfn.NUMBERVALUE(INDEX(tb_SVI[],MATCH(Table3[[#This Row],[city_name]],tb_SVI[city_name_uf],0),8),".")</f>
        <v>0.14399999999999999</v>
      </c>
      <c r="K4510">
        <f>_xlfn.NUMBERVALUE(INDEX(tb_SVI[],MATCH(Table3[[#This Row],[city_name]],tb_SVI[city_name_uf],0),9),".")</f>
        <v>5.0000000000000001E-3</v>
      </c>
      <c r="L4510">
        <f>_xlfn.NUMBERVALUE(INDEX(tb_SVI[],MATCH(Table3[[#This Row],[city_name]],tb_SVI[city_name_uf],0),10),".")</f>
        <v>0.254</v>
      </c>
      <c r="M4510">
        <f>_xlfn.NUMBERVALUE(INDEX(tb_SVI[],MATCH(Table3[[#This Row],[city_name]],tb_SVI[city_name_uf],0),11),".")</f>
        <v>0.17299999999999999</v>
      </c>
      <c r="N4510" s="14">
        <f>_xlfn.PERCENTRANK.INC(Table3[MHDI_tot],Table3[[#This Row],[MHDI_tot]],3)</f>
        <v>0.93100000000000005</v>
      </c>
    </row>
    <row r="4511" spans="1:14" hidden="1" x14ac:dyDescent="0.2">
      <c r="A4511" t="str">
        <f>SVI!F4511</f>
        <v>Porto União/SC</v>
      </c>
      <c r="B4511" t="str">
        <f>INDEX(tb_SVI[],MATCH(Table3[[#This Row],[ibge_cod]],tb_SVI[Município],0),1)</f>
        <v>SC</v>
      </c>
      <c r="C4511" t="str">
        <f>INDEX(tb_SVI[],MATCH(Table3[[#This Row],[city_name]],tb_SVI[city_name_uf],0),3)</f>
        <v>4213609</v>
      </c>
      <c r="D4511" t="s">
        <v>22139</v>
      </c>
      <c r="E4511" s="11">
        <f>INDEX(tb_SVI[],MATCH(Table3[[#This Row],[city_name]],tb_SVI[city_name_uf],0),5)</f>
        <v>35543</v>
      </c>
      <c r="F4511">
        <f>INDEX(tb_MHDI[],MATCH(Table3[[#This Row],[city_name]],tb_MHDI[mun_uf],0),5)</f>
        <v>0.78600000000000003</v>
      </c>
      <c r="G4511">
        <f>INDEX(tb_MHDI[],MATCH(Table3[[#This Row],[city_name]],tb_MHDI[mun_uf],0),6)</f>
        <v>0.752</v>
      </c>
      <c r="H4511">
        <f>INDEX(tb_MHDI[],MATCH(Table3[[#This Row],[city_name]],tb_MHDI[mun_uf],0),7)</f>
        <v>0.89100000000000001</v>
      </c>
      <c r="I4511">
        <f>INDEX(tb_MHDI[],MATCH(Table3[[#This Row],[city_name]],tb_MHDI[mun_uf],0),8)</f>
        <v>0.72399999999999998</v>
      </c>
      <c r="J4511">
        <f>_xlfn.NUMBERVALUE(INDEX(tb_SVI[],MATCH(Table3[[#This Row],[city_name]],tb_SVI[city_name_uf],0),8),".")</f>
        <v>0.191</v>
      </c>
      <c r="K4511">
        <f>_xlfn.NUMBERVALUE(INDEX(tb_SVI[],MATCH(Table3[[#This Row],[city_name]],tb_SVI[city_name_uf],0),9),".")</f>
        <v>0.08</v>
      </c>
      <c r="L4511">
        <f>_xlfn.NUMBERVALUE(INDEX(tb_SVI[],MATCH(Table3[[#This Row],[city_name]],tb_SVI[city_name_uf],0),10),".")</f>
        <v>0.26200000000000001</v>
      </c>
      <c r="M4511">
        <f>_xlfn.NUMBERVALUE(INDEX(tb_SVI[],MATCH(Table3[[#This Row],[city_name]],tb_SVI[city_name_uf],0),11),".")</f>
        <v>0.23100000000000001</v>
      </c>
      <c r="N4511" s="14">
        <f>_xlfn.PERCENTRANK.INC(Table3[MHDI_tot],Table3[[#This Row],[MHDI_tot]],3)</f>
        <v>0.98299999999999998</v>
      </c>
    </row>
    <row r="4512" spans="1:14" hidden="1" x14ac:dyDescent="0.2">
      <c r="A4512" t="str">
        <f>SVI!F4512</f>
        <v>Pouso Redondo/SC</v>
      </c>
      <c r="B4512" t="str">
        <f>INDEX(tb_SVI[],MATCH(Table3[[#This Row],[ibge_cod]],tb_SVI[Município],0),1)</f>
        <v>SC</v>
      </c>
      <c r="C4512" t="str">
        <f>INDEX(tb_SVI[],MATCH(Table3[[#This Row],[city_name]],tb_SVI[city_name_uf],0),3)</f>
        <v>4213708</v>
      </c>
      <c r="D4512" t="s">
        <v>22140</v>
      </c>
      <c r="E4512" s="11">
        <f>INDEX(tb_SVI[],MATCH(Table3[[#This Row],[city_name]],tb_SVI[city_name_uf],0),5)</f>
        <v>17712</v>
      </c>
      <c r="F4512">
        <f>INDEX(tb_MHDI[],MATCH(Table3[[#This Row],[city_name]],tb_MHDI[mun_uf],0),5)</f>
        <v>0.72</v>
      </c>
      <c r="G4512">
        <f>INDEX(tb_MHDI[],MATCH(Table3[[#This Row],[city_name]],tb_MHDI[mun_uf],0),6)</f>
        <v>0.72799999999999998</v>
      </c>
      <c r="H4512">
        <f>INDEX(tb_MHDI[],MATCH(Table3[[#This Row],[city_name]],tb_MHDI[mun_uf],0),7)</f>
        <v>0.85699999999999998</v>
      </c>
      <c r="I4512">
        <f>INDEX(tb_MHDI[],MATCH(Table3[[#This Row],[city_name]],tb_MHDI[mun_uf],0),8)</f>
        <v>0.59799999999999998</v>
      </c>
      <c r="J4512">
        <f>_xlfn.NUMBERVALUE(INDEX(tb_SVI[],MATCH(Table3[[#This Row],[city_name]],tb_SVI[city_name_uf],0),8),".")</f>
        <v>0.17499999999999999</v>
      </c>
      <c r="K4512">
        <f>_xlfn.NUMBERVALUE(INDEX(tb_SVI[],MATCH(Table3[[#This Row],[city_name]],tb_SVI[city_name_uf],0),9),".")</f>
        <v>1.7999999999999999E-2</v>
      </c>
      <c r="L4512">
        <f>_xlfn.NUMBERVALUE(INDEX(tb_SVI[],MATCH(Table3[[#This Row],[city_name]],tb_SVI[city_name_uf],0),10),".")</f>
        <v>0.28799999999999998</v>
      </c>
      <c r="M4512">
        <f>_xlfn.NUMBERVALUE(INDEX(tb_SVI[],MATCH(Table3[[#This Row],[city_name]],tb_SVI[city_name_uf],0),11),".")</f>
        <v>0.22</v>
      </c>
      <c r="N4512" s="14">
        <f>_xlfn.PERCENTRANK.INC(Table3[MHDI_tot],Table3[[#This Row],[MHDI_tot]],3)</f>
        <v>0.76100000000000001</v>
      </c>
    </row>
    <row r="4513" spans="1:14" hidden="1" x14ac:dyDescent="0.2">
      <c r="A4513" t="str">
        <f>SVI!F4487</f>
        <v>Paial/SC</v>
      </c>
      <c r="B4513" t="str">
        <f>INDEX(tb_SVI[],MATCH(Table3[[#This Row],[ibge_cod]],tb_SVI[Município],0),1)</f>
        <v>SC</v>
      </c>
      <c r="C4513" t="str">
        <f>INDEX(tb_SVI[],MATCH(Table3[[#This Row],[city_name]],tb_SVI[city_name_uf],0),3)</f>
        <v>4211876</v>
      </c>
      <c r="D4513" t="s">
        <v>22115</v>
      </c>
      <c r="E4513" s="11">
        <f>INDEX(tb_SVI[],MATCH(Table3[[#This Row],[city_name]],tb_SVI[city_name_uf],0),5)</f>
        <v>1474</v>
      </c>
      <c r="F4513">
        <f>INDEX(tb_MHDI[],MATCH(Table3[[#This Row],[city_name]],tb_MHDI[mun_uf],0),5)</f>
        <v>0.71799999999999997</v>
      </c>
      <c r="G4513">
        <f>INDEX(tb_MHDI[],MATCH(Table3[[#This Row],[city_name]],tb_MHDI[mun_uf],0),6)</f>
        <v>0.70499999999999996</v>
      </c>
      <c r="H4513">
        <f>INDEX(tb_MHDI[],MATCH(Table3[[#This Row],[city_name]],tb_MHDI[mun_uf],0),7)</f>
        <v>0.84699999999999998</v>
      </c>
      <c r="I4513">
        <f>INDEX(tb_MHDI[],MATCH(Table3[[#This Row],[city_name]],tb_MHDI[mun_uf],0),8)</f>
        <v>0.62</v>
      </c>
      <c r="J4513">
        <f>_xlfn.NUMBERVALUE(INDEX(tb_SVI[],MATCH(Table3[[#This Row],[city_name]],tb_SVI[city_name_uf],0),8),".")</f>
        <v>0.34699999999999998</v>
      </c>
      <c r="K4513">
        <f>_xlfn.NUMBERVALUE(INDEX(tb_SVI[],MATCH(Table3[[#This Row],[city_name]],tb_SVI[city_name_uf],0),9),".")</f>
        <v>0.436</v>
      </c>
      <c r="L4513">
        <f>_xlfn.NUMBERVALUE(INDEX(tb_SVI[],MATCH(Table3[[#This Row],[city_name]],tb_SVI[city_name_uf],0),10),".")</f>
        <v>0.27400000000000002</v>
      </c>
      <c r="M4513">
        <f>_xlfn.NUMBERVALUE(INDEX(tb_SVI[],MATCH(Table3[[#This Row],[city_name]],tb_SVI[city_name_uf],0),11),".")</f>
        <v>0.33</v>
      </c>
      <c r="N4513" s="14">
        <f>_xlfn.PERCENTRANK.INC(Table3[MHDI_tot],Table3[[#This Row],[MHDI_tot]],3)</f>
        <v>0.749</v>
      </c>
    </row>
    <row r="4514" spans="1:14" hidden="1" x14ac:dyDescent="0.2">
      <c r="A4514" t="str">
        <f>SVI!F4514</f>
        <v>Presidente Castello Branco/SC</v>
      </c>
      <c r="B4514" t="str">
        <f>INDEX(tb_SVI[],MATCH(Table3[[#This Row],[ibge_cod]],tb_SVI[Município],0),1)</f>
        <v>SC</v>
      </c>
      <c r="C4514" t="str">
        <f>INDEX(tb_SVI[],MATCH(Table3[[#This Row],[city_name]],tb_SVI[city_name_uf],0),3)</f>
        <v>4213906</v>
      </c>
      <c r="D4514" t="s">
        <v>22142</v>
      </c>
      <c r="E4514" s="11">
        <f>INDEX(tb_SVI[],MATCH(Table3[[#This Row],[city_name]],tb_SVI[city_name_uf],0),5)</f>
        <v>1547</v>
      </c>
      <c r="F4514">
        <f>INDEX(tb_MHDI[],MATCH(Table3[[#This Row],[city_name]],tb_MHDI[mun_uf],0),5)</f>
        <v>0.77</v>
      </c>
      <c r="G4514">
        <f>INDEX(tb_MHDI[],MATCH(Table3[[#This Row],[city_name]],tb_MHDI[mun_uf],0),6)</f>
        <v>0.81299999999999994</v>
      </c>
      <c r="H4514">
        <f>INDEX(tb_MHDI[],MATCH(Table3[[#This Row],[city_name]],tb_MHDI[mun_uf],0),7)</f>
        <v>0.88300000000000001</v>
      </c>
      <c r="I4514">
        <f>INDEX(tb_MHDI[],MATCH(Table3[[#This Row],[city_name]],tb_MHDI[mun_uf],0),8)</f>
        <v>0.63700000000000001</v>
      </c>
      <c r="J4514">
        <f>_xlfn.NUMBERVALUE(INDEX(tb_SVI[],MATCH(Table3[[#This Row],[city_name]],tb_SVI[city_name_uf],0),8),".")</f>
        <v>0.17799999999999999</v>
      </c>
      <c r="K4514">
        <f>_xlfn.NUMBERVALUE(INDEX(tb_SVI[],MATCH(Table3[[#This Row],[city_name]],tb_SVI[city_name_uf],0),9),".")</f>
        <v>8.0000000000000002E-3</v>
      </c>
      <c r="L4514">
        <f>_xlfn.NUMBERVALUE(INDEX(tb_SVI[],MATCH(Table3[[#This Row],[city_name]],tb_SVI[city_name_uf],0),10),".")</f>
        <v>0.17499999999999999</v>
      </c>
      <c r="M4514">
        <f>_xlfn.NUMBERVALUE(INDEX(tb_SVI[],MATCH(Table3[[#This Row],[city_name]],tb_SVI[city_name_uf],0),11),".")</f>
        <v>0.35</v>
      </c>
      <c r="N4514" s="14">
        <f>_xlfn.PERCENTRANK.INC(Table3[MHDI_tot],Table3[[#This Row],[MHDI_tot]],3)</f>
        <v>0.95699999999999996</v>
      </c>
    </row>
    <row r="4515" spans="1:14" hidden="1" x14ac:dyDescent="0.2">
      <c r="A4515" t="str">
        <f>SVI!F4515</f>
        <v>Presidente Getúlio/SC</v>
      </c>
      <c r="B4515" t="str">
        <f>INDEX(tb_SVI[],MATCH(Table3[[#This Row],[ibge_cod]],tb_SVI[Município],0),1)</f>
        <v>SC</v>
      </c>
      <c r="C4515" t="str">
        <f>INDEX(tb_SVI[],MATCH(Table3[[#This Row],[city_name]],tb_SVI[city_name_uf],0),3)</f>
        <v>4214003</v>
      </c>
      <c r="D4515" t="s">
        <v>22143</v>
      </c>
      <c r="E4515" s="11">
        <f>INDEX(tb_SVI[],MATCH(Table3[[#This Row],[city_name]],tb_SVI[city_name_uf],0),5)</f>
        <v>17726</v>
      </c>
      <c r="F4515">
        <f>INDEX(tb_MHDI[],MATCH(Table3[[#This Row],[city_name]],tb_MHDI[mun_uf],0),5)</f>
        <v>0.75900000000000001</v>
      </c>
      <c r="G4515">
        <f>INDEX(tb_MHDI[],MATCH(Table3[[#This Row],[city_name]],tb_MHDI[mun_uf],0),6)</f>
        <v>0.76400000000000001</v>
      </c>
      <c r="H4515">
        <f>INDEX(tb_MHDI[],MATCH(Table3[[#This Row],[city_name]],tb_MHDI[mun_uf],0),7)</f>
        <v>0.874</v>
      </c>
      <c r="I4515">
        <f>INDEX(tb_MHDI[],MATCH(Table3[[#This Row],[city_name]],tb_MHDI[mun_uf],0),8)</f>
        <v>0.65400000000000003</v>
      </c>
      <c r="J4515">
        <f>_xlfn.NUMBERVALUE(INDEX(tb_SVI[],MATCH(Table3[[#This Row],[city_name]],tb_SVI[city_name_uf],0),8),".")</f>
        <v>0.18</v>
      </c>
      <c r="K4515">
        <f>_xlfn.NUMBERVALUE(INDEX(tb_SVI[],MATCH(Table3[[#This Row],[city_name]],tb_SVI[city_name_uf],0),9),".")</f>
        <v>9.7000000000000003E-2</v>
      </c>
      <c r="L4515">
        <f>_xlfn.NUMBERVALUE(INDEX(tb_SVI[],MATCH(Table3[[#This Row],[city_name]],tb_SVI[city_name_uf],0),10),".")</f>
        <v>0.24099999999999999</v>
      </c>
      <c r="M4515">
        <f>_xlfn.NUMBERVALUE(INDEX(tb_SVI[],MATCH(Table3[[#This Row],[city_name]],tb_SVI[city_name_uf],0),11),".")</f>
        <v>0.20100000000000001</v>
      </c>
      <c r="N4515" s="14">
        <f>_xlfn.PERCENTRANK.INC(Table3[MHDI_tot],Table3[[#This Row],[MHDI_tot]],3)</f>
        <v>0.92800000000000005</v>
      </c>
    </row>
    <row r="4516" spans="1:14" hidden="1" x14ac:dyDescent="0.2">
      <c r="A4516" t="str">
        <f>SVI!F4516</f>
        <v>Presidente Nereu/SC</v>
      </c>
      <c r="B4516" t="str">
        <f>INDEX(tb_SVI[],MATCH(Table3[[#This Row],[ibge_cod]],tb_SVI[Município],0),1)</f>
        <v>SC</v>
      </c>
      <c r="C4516" t="str">
        <f>INDEX(tb_SVI[],MATCH(Table3[[#This Row],[city_name]],tb_SVI[city_name_uf],0),3)</f>
        <v>4214102</v>
      </c>
      <c r="D4516" t="s">
        <v>22144</v>
      </c>
      <c r="E4516" s="11">
        <f>INDEX(tb_SVI[],MATCH(Table3[[#This Row],[city_name]],tb_SVI[city_name_uf],0),5)</f>
        <v>2283</v>
      </c>
      <c r="F4516">
        <f>INDEX(tb_MHDI[],MATCH(Table3[[#This Row],[city_name]],tb_MHDI[mun_uf],0),5)</f>
        <v>0.73699999999999999</v>
      </c>
      <c r="G4516">
        <f>INDEX(tb_MHDI[],MATCH(Table3[[#This Row],[city_name]],tb_MHDI[mun_uf],0),6)</f>
        <v>0.76500000000000001</v>
      </c>
      <c r="H4516">
        <f>INDEX(tb_MHDI[],MATCH(Table3[[#This Row],[city_name]],tb_MHDI[mun_uf],0),7)</f>
        <v>0.86099999999999999</v>
      </c>
      <c r="I4516">
        <f>INDEX(tb_MHDI[],MATCH(Table3[[#This Row],[city_name]],tb_MHDI[mun_uf],0),8)</f>
        <v>0.60899999999999999</v>
      </c>
      <c r="J4516">
        <f>_xlfn.NUMBERVALUE(INDEX(tb_SVI[],MATCH(Table3[[#This Row],[city_name]],tb_SVI[city_name_uf],0),8),".")</f>
        <v>0.18099999999999999</v>
      </c>
      <c r="K4516">
        <f>_xlfn.NUMBERVALUE(INDEX(tb_SVI[],MATCH(Table3[[#This Row],[city_name]],tb_SVI[city_name_uf],0),9),".")</f>
        <v>0</v>
      </c>
      <c r="L4516">
        <f>_xlfn.NUMBERVALUE(INDEX(tb_SVI[],MATCH(Table3[[#This Row],[city_name]],tb_SVI[city_name_uf],0),10),".")</f>
        <v>0.20599999999999999</v>
      </c>
      <c r="M4516">
        <f>_xlfn.NUMBERVALUE(INDEX(tb_SVI[],MATCH(Table3[[#This Row],[city_name]],tb_SVI[city_name_uf],0),11),".")</f>
        <v>0.33700000000000002</v>
      </c>
      <c r="N4516" s="14">
        <f>_xlfn.PERCENTRANK.INC(Table3[MHDI_tot],Table3[[#This Row],[MHDI_tot]],3)</f>
        <v>0.84199999999999997</v>
      </c>
    </row>
    <row r="4517" spans="1:14" hidden="1" x14ac:dyDescent="0.2">
      <c r="A4517" t="str">
        <f>SVI!F4517</f>
        <v>Princesa/SC</v>
      </c>
      <c r="B4517" t="str">
        <f>INDEX(tb_SVI[],MATCH(Table3[[#This Row],[ibge_cod]],tb_SVI[Município],0),1)</f>
        <v>SC</v>
      </c>
      <c r="C4517" t="str">
        <f>INDEX(tb_SVI[],MATCH(Table3[[#This Row],[city_name]],tb_SVI[city_name_uf],0),3)</f>
        <v>4214151</v>
      </c>
      <c r="D4517" t="s">
        <v>22145</v>
      </c>
      <c r="E4517" s="11">
        <f>INDEX(tb_SVI[],MATCH(Table3[[#This Row],[city_name]],tb_SVI[city_name_uf],0),5)</f>
        <v>2937</v>
      </c>
      <c r="F4517">
        <f>INDEX(tb_MHDI[],MATCH(Table3[[#This Row],[city_name]],tb_MHDI[mun_uf],0),5)</f>
        <v>0.70599999999999996</v>
      </c>
      <c r="G4517">
        <f>INDEX(tb_MHDI[],MATCH(Table3[[#This Row],[city_name]],tb_MHDI[mun_uf],0),6)</f>
        <v>0.70099999999999996</v>
      </c>
      <c r="H4517">
        <f>INDEX(tb_MHDI[],MATCH(Table3[[#This Row],[city_name]],tb_MHDI[mun_uf],0),7)</f>
        <v>0.82</v>
      </c>
      <c r="I4517">
        <f>INDEX(tb_MHDI[],MATCH(Table3[[#This Row],[city_name]],tb_MHDI[mun_uf],0),8)</f>
        <v>0.61099999999999999</v>
      </c>
      <c r="J4517">
        <f>_xlfn.NUMBERVALUE(INDEX(tb_SVI[],MATCH(Table3[[#This Row],[city_name]],tb_SVI[city_name_uf],0),8),".")</f>
        <v>0.22600000000000001</v>
      </c>
      <c r="K4517">
        <f>_xlfn.NUMBERVALUE(INDEX(tb_SVI[],MATCH(Table3[[#This Row],[city_name]],tb_SVI[city_name_uf],0),9),".")</f>
        <v>3.6999999999999998E-2</v>
      </c>
      <c r="L4517">
        <f>_xlfn.NUMBERVALUE(INDEX(tb_SVI[],MATCH(Table3[[#This Row],[city_name]],tb_SVI[city_name_uf],0),10),".")</f>
        <v>0.24099999999999999</v>
      </c>
      <c r="M4517">
        <f>_xlfn.NUMBERVALUE(INDEX(tb_SVI[],MATCH(Table3[[#This Row],[city_name]],tb_SVI[city_name_uf],0),11),".")</f>
        <v>0.4</v>
      </c>
      <c r="N4517" s="14">
        <f>_xlfn.PERCENTRANK.INC(Table3[MHDI_tot],Table3[[#This Row],[MHDI_tot]],3)</f>
        <v>0.68400000000000005</v>
      </c>
    </row>
    <row r="4518" spans="1:14" hidden="1" x14ac:dyDescent="0.2">
      <c r="A4518" t="str">
        <f>SVI!F4518</f>
        <v>Quilombo/SC</v>
      </c>
      <c r="B4518" t="str">
        <f>INDEX(tb_SVI[],MATCH(Table3[[#This Row],[ibge_cod]],tb_SVI[Município],0),1)</f>
        <v>SC</v>
      </c>
      <c r="C4518" t="str">
        <f>INDEX(tb_SVI[],MATCH(Table3[[#This Row],[city_name]],tb_SVI[city_name_uf],0),3)</f>
        <v>4214201</v>
      </c>
      <c r="D4518" t="s">
        <v>22146</v>
      </c>
      <c r="E4518" s="11">
        <f>INDEX(tb_SVI[],MATCH(Table3[[#This Row],[city_name]],tb_SVI[city_name_uf],0),5)</f>
        <v>9829</v>
      </c>
      <c r="F4518">
        <f>INDEX(tb_MHDI[],MATCH(Table3[[#This Row],[city_name]],tb_MHDI[mun_uf],0),5)</f>
        <v>0.73</v>
      </c>
      <c r="G4518">
        <f>INDEX(tb_MHDI[],MATCH(Table3[[#This Row],[city_name]],tb_MHDI[mun_uf],0),6)</f>
        <v>0.71199999999999997</v>
      </c>
      <c r="H4518">
        <f>INDEX(tb_MHDI[],MATCH(Table3[[#This Row],[city_name]],tb_MHDI[mun_uf],0),7)</f>
        <v>0.83199999999999996</v>
      </c>
      <c r="I4518">
        <f>INDEX(tb_MHDI[],MATCH(Table3[[#This Row],[city_name]],tb_MHDI[mun_uf],0),8)</f>
        <v>0.65600000000000003</v>
      </c>
      <c r="J4518">
        <f>_xlfn.NUMBERVALUE(INDEX(tb_SVI[],MATCH(Table3[[#This Row],[city_name]],tb_SVI[city_name_uf],0),8),".")</f>
        <v>0.24399999999999999</v>
      </c>
      <c r="K4518">
        <f>_xlfn.NUMBERVALUE(INDEX(tb_SVI[],MATCH(Table3[[#This Row],[city_name]],tb_SVI[city_name_uf],0),9),".")</f>
        <v>7.1999999999999995E-2</v>
      </c>
      <c r="L4518">
        <f>_xlfn.NUMBERVALUE(INDEX(tb_SVI[],MATCH(Table3[[#This Row],[city_name]],tb_SVI[city_name_uf],0),10),".")</f>
        <v>0.314</v>
      </c>
      <c r="M4518">
        <f>_xlfn.NUMBERVALUE(INDEX(tb_SVI[],MATCH(Table3[[#This Row],[city_name]],tb_SVI[city_name_uf],0),11),".")</f>
        <v>0.34699999999999998</v>
      </c>
      <c r="N4518" s="14">
        <f>_xlfn.PERCENTRANK.INC(Table3[MHDI_tot],Table3[[#This Row],[MHDI_tot]],3)</f>
        <v>0.81100000000000005</v>
      </c>
    </row>
    <row r="4519" spans="1:14" hidden="1" x14ac:dyDescent="0.2">
      <c r="A4519" t="str">
        <f>SVI!F4519</f>
        <v>Rancho Queimado/SC</v>
      </c>
      <c r="B4519" t="str">
        <f>INDEX(tb_SVI[],MATCH(Table3[[#This Row],[ibge_cod]],tb_SVI[Município],0),1)</f>
        <v>SC</v>
      </c>
      <c r="C4519" t="str">
        <f>INDEX(tb_SVI[],MATCH(Table3[[#This Row],[city_name]],tb_SVI[city_name_uf],0),3)</f>
        <v>4214300</v>
      </c>
      <c r="D4519" t="s">
        <v>22147</v>
      </c>
      <c r="E4519" s="11">
        <f>INDEX(tb_SVI[],MATCH(Table3[[#This Row],[city_name]],tb_SVI[city_name_uf],0),5)</f>
        <v>2887</v>
      </c>
      <c r="F4519">
        <f>INDEX(tb_MHDI[],MATCH(Table3[[#This Row],[city_name]],tb_MHDI[mun_uf],0),5)</f>
        <v>0.753</v>
      </c>
      <c r="G4519">
        <f>INDEX(tb_MHDI[],MATCH(Table3[[#This Row],[city_name]],tb_MHDI[mun_uf],0),6)</f>
        <v>0.74299999999999999</v>
      </c>
      <c r="H4519">
        <f>INDEX(tb_MHDI[],MATCH(Table3[[#This Row],[city_name]],tb_MHDI[mun_uf],0),7)</f>
        <v>0.89300000000000002</v>
      </c>
      <c r="I4519">
        <f>INDEX(tb_MHDI[],MATCH(Table3[[#This Row],[city_name]],tb_MHDI[mun_uf],0),8)</f>
        <v>0.64400000000000002</v>
      </c>
      <c r="J4519">
        <f>_xlfn.NUMBERVALUE(INDEX(tb_SVI[],MATCH(Table3[[#This Row],[city_name]],tb_SVI[city_name_uf],0),8),".")</f>
        <v>0.16500000000000001</v>
      </c>
      <c r="K4519">
        <f>_xlfn.NUMBERVALUE(INDEX(tb_SVI[],MATCH(Table3[[#This Row],[city_name]],tb_SVI[city_name_uf],0),9),".")</f>
        <v>0.01</v>
      </c>
      <c r="L4519">
        <f>_xlfn.NUMBERVALUE(INDEX(tb_SVI[],MATCH(Table3[[#This Row],[city_name]],tb_SVI[city_name_uf],0),10),".")</f>
        <v>0.222</v>
      </c>
      <c r="M4519">
        <f>_xlfn.NUMBERVALUE(INDEX(tb_SVI[],MATCH(Table3[[#This Row],[city_name]],tb_SVI[city_name_uf],0),11),".")</f>
        <v>0.26400000000000001</v>
      </c>
      <c r="N4519" s="14">
        <f>_xlfn.PERCENTRANK.INC(Table3[MHDI_tot],Table3[[#This Row],[MHDI_tot]],3)</f>
        <v>0.90900000000000003</v>
      </c>
    </row>
    <row r="4520" spans="1:14" hidden="1" x14ac:dyDescent="0.2">
      <c r="A4520" t="str">
        <f>SVI!F4520</f>
        <v>Rio Fortuna/SC</v>
      </c>
      <c r="B4520" t="str">
        <f>INDEX(tb_SVI[],MATCH(Table3[[#This Row],[ibge_cod]],tb_SVI[Município],0),1)</f>
        <v>SC</v>
      </c>
      <c r="C4520" t="str">
        <f>INDEX(tb_SVI[],MATCH(Table3[[#This Row],[city_name]],tb_SVI[city_name_uf],0),3)</f>
        <v>4214904</v>
      </c>
      <c r="D4520" t="s">
        <v>22148</v>
      </c>
      <c r="E4520" s="11">
        <f>INDEX(tb_SVI[],MATCH(Table3[[#This Row],[city_name]],tb_SVI[city_name_uf],0),5)</f>
        <v>4620</v>
      </c>
      <c r="F4520">
        <f>INDEX(tb_MHDI[],MATCH(Table3[[#This Row],[city_name]],tb_MHDI[mun_uf],0),5)</f>
        <v>0.80600000000000005</v>
      </c>
      <c r="G4520">
        <f>INDEX(tb_MHDI[],MATCH(Table3[[#This Row],[city_name]],tb_MHDI[mun_uf],0),6)</f>
        <v>0.84799999999999998</v>
      </c>
      <c r="H4520">
        <f>INDEX(tb_MHDI[],MATCH(Table3[[#This Row],[city_name]],tb_MHDI[mun_uf],0),7)</f>
        <v>0.85</v>
      </c>
      <c r="I4520">
        <f>INDEX(tb_MHDI[],MATCH(Table3[[#This Row],[city_name]],tb_MHDI[mun_uf],0),8)</f>
        <v>0.72699999999999998</v>
      </c>
      <c r="J4520">
        <f>_xlfn.NUMBERVALUE(INDEX(tb_SVI[],MATCH(Table3[[#This Row],[city_name]],tb_SVI[city_name_uf],0),8),".")</f>
        <v>0.16700000000000001</v>
      </c>
      <c r="K4520">
        <f>_xlfn.NUMBERVALUE(INDEX(tb_SVI[],MATCH(Table3[[#This Row],[city_name]],tb_SVI[city_name_uf],0),9),".")</f>
        <v>1E-3</v>
      </c>
      <c r="L4520">
        <f>_xlfn.NUMBERVALUE(INDEX(tb_SVI[],MATCH(Table3[[#This Row],[city_name]],tb_SVI[city_name_uf],0),10),".")</f>
        <v>0.191</v>
      </c>
      <c r="M4520">
        <f>_xlfn.NUMBERVALUE(INDEX(tb_SVI[],MATCH(Table3[[#This Row],[city_name]],tb_SVI[city_name_uf],0),11),".")</f>
        <v>0.308</v>
      </c>
      <c r="N4520" s="14">
        <f>_xlfn.PERCENTRANK.INC(Table3[MHDI_tot],Table3[[#This Row],[MHDI_tot]],3)</f>
        <v>0.995</v>
      </c>
    </row>
    <row r="4521" spans="1:14" hidden="1" x14ac:dyDescent="0.2">
      <c r="A4521" t="str">
        <f>SVI!F4521</f>
        <v>Rio Negrinho/SC</v>
      </c>
      <c r="B4521" t="str">
        <f>INDEX(tb_SVI[],MATCH(Table3[[#This Row],[ibge_cod]],tb_SVI[Município],0),1)</f>
        <v>SC</v>
      </c>
      <c r="C4521" t="str">
        <f>INDEX(tb_SVI[],MATCH(Table3[[#This Row],[city_name]],tb_SVI[city_name_uf],0),3)</f>
        <v>4215000</v>
      </c>
      <c r="D4521" t="s">
        <v>22149</v>
      </c>
      <c r="E4521" s="11">
        <f>INDEX(tb_SVI[],MATCH(Table3[[#This Row],[city_name]],tb_SVI[city_name_uf],0),5)</f>
        <v>42495</v>
      </c>
      <c r="F4521">
        <f>INDEX(tb_MHDI[],MATCH(Table3[[#This Row],[city_name]],tb_MHDI[mun_uf],0),5)</f>
        <v>0.73799999999999999</v>
      </c>
      <c r="G4521">
        <f>INDEX(tb_MHDI[],MATCH(Table3[[#This Row],[city_name]],tb_MHDI[mun_uf],0),6)</f>
        <v>0.71</v>
      </c>
      <c r="H4521">
        <f>INDEX(tb_MHDI[],MATCH(Table3[[#This Row],[city_name]],tb_MHDI[mun_uf],0),7)</f>
        <v>0.84799999999999998</v>
      </c>
      <c r="I4521">
        <f>INDEX(tb_MHDI[],MATCH(Table3[[#This Row],[city_name]],tb_MHDI[mun_uf],0),8)</f>
        <v>0.66800000000000004</v>
      </c>
      <c r="J4521">
        <f>_xlfn.NUMBERVALUE(INDEX(tb_SVI[],MATCH(Table3[[#This Row],[city_name]],tb_SVI[city_name_uf],0),8),".")</f>
        <v>0.26500000000000001</v>
      </c>
      <c r="K4521">
        <f>_xlfn.NUMBERVALUE(INDEX(tb_SVI[],MATCH(Table3[[#This Row],[city_name]],tb_SVI[city_name_uf],0),9),".")</f>
        <v>0.27</v>
      </c>
      <c r="L4521">
        <f>_xlfn.NUMBERVALUE(INDEX(tb_SVI[],MATCH(Table3[[#This Row],[city_name]],tb_SVI[city_name_uf],0),10),".")</f>
        <v>0.30399999999999999</v>
      </c>
      <c r="M4521">
        <f>_xlfn.NUMBERVALUE(INDEX(tb_SVI[],MATCH(Table3[[#This Row],[city_name]],tb_SVI[city_name_uf],0),11),".")</f>
        <v>0.221</v>
      </c>
      <c r="N4521" s="14">
        <f>_xlfn.PERCENTRANK.INC(Table3[MHDI_tot],Table3[[#This Row],[MHDI_tot]],3)</f>
        <v>0.84699999999999998</v>
      </c>
    </row>
    <row r="4522" spans="1:14" hidden="1" x14ac:dyDescent="0.2">
      <c r="A4522" t="str">
        <f>SVI!F4522</f>
        <v>Rio Rufino/SC</v>
      </c>
      <c r="B4522" t="str">
        <f>INDEX(tb_SVI[],MATCH(Table3[[#This Row],[ibge_cod]],tb_SVI[Município],0),1)</f>
        <v>SC</v>
      </c>
      <c r="C4522" t="str">
        <f>INDEX(tb_SVI[],MATCH(Table3[[#This Row],[city_name]],tb_SVI[city_name_uf],0),3)</f>
        <v>4215059</v>
      </c>
      <c r="D4522" t="s">
        <v>22150</v>
      </c>
      <c r="E4522" s="11">
        <f>INDEX(tb_SVI[],MATCH(Table3[[#This Row],[city_name]],tb_SVI[city_name_uf],0),5)</f>
        <v>2483</v>
      </c>
      <c r="F4522">
        <f>INDEX(tb_MHDI[],MATCH(Table3[[#This Row],[city_name]],tb_MHDI[mun_uf],0),5)</f>
        <v>0.65300000000000002</v>
      </c>
      <c r="G4522">
        <f>INDEX(tb_MHDI[],MATCH(Table3[[#This Row],[city_name]],tb_MHDI[mun_uf],0),6)</f>
        <v>0.65200000000000002</v>
      </c>
      <c r="H4522">
        <f>INDEX(tb_MHDI[],MATCH(Table3[[#This Row],[city_name]],tb_MHDI[mun_uf],0),7)</f>
        <v>0.80600000000000005</v>
      </c>
      <c r="I4522">
        <f>INDEX(tb_MHDI[],MATCH(Table3[[#This Row],[city_name]],tb_MHDI[mun_uf],0),8)</f>
        <v>0.53</v>
      </c>
      <c r="J4522">
        <f>_xlfn.NUMBERVALUE(INDEX(tb_SVI[],MATCH(Table3[[#This Row],[city_name]],tb_SVI[city_name_uf],0),8),".")</f>
        <v>0.222</v>
      </c>
      <c r="K4522">
        <f>_xlfn.NUMBERVALUE(INDEX(tb_SVI[],MATCH(Table3[[#This Row],[city_name]],tb_SVI[city_name_uf],0),9),".")</f>
        <v>1.4999999999999999E-2</v>
      </c>
      <c r="L4522">
        <f>_xlfn.NUMBERVALUE(INDEX(tb_SVI[],MATCH(Table3[[#This Row],[city_name]],tb_SVI[city_name_uf],0),10),".")</f>
        <v>0.30399999999999999</v>
      </c>
      <c r="M4522">
        <f>_xlfn.NUMBERVALUE(INDEX(tb_SVI[],MATCH(Table3[[#This Row],[city_name]],tb_SVI[city_name_uf],0),11),".")</f>
        <v>0.34699999999999998</v>
      </c>
      <c r="N4522" s="14">
        <f>_xlfn.PERCENTRANK.INC(Table3[MHDI_tot],Table3[[#This Row],[MHDI_tot]],3)</f>
        <v>0.44800000000000001</v>
      </c>
    </row>
    <row r="4523" spans="1:14" hidden="1" x14ac:dyDescent="0.2">
      <c r="A4523" t="str">
        <f>SVI!F4523</f>
        <v>Rio das Antas/SC</v>
      </c>
      <c r="B4523" t="str">
        <f>INDEX(tb_SVI[],MATCH(Table3[[#This Row],[ibge_cod]],tb_SVI[Município],0),1)</f>
        <v>SC</v>
      </c>
      <c r="C4523" t="str">
        <f>INDEX(tb_SVI[],MATCH(Table3[[#This Row],[city_name]],tb_SVI[city_name_uf],0),3)</f>
        <v>4214409</v>
      </c>
      <c r="D4523" t="s">
        <v>22151</v>
      </c>
      <c r="E4523" s="11">
        <f>INDEX(tb_SVI[],MATCH(Table3[[#This Row],[city_name]],tb_SVI[city_name_uf],0),5)</f>
        <v>6202</v>
      </c>
      <c r="F4523">
        <f>INDEX(tb_MHDI[],MATCH(Table3[[#This Row],[city_name]],tb_MHDI[mun_uf],0),5)</f>
        <v>0.69699999999999995</v>
      </c>
      <c r="G4523">
        <f>INDEX(tb_MHDI[],MATCH(Table3[[#This Row],[city_name]],tb_MHDI[mun_uf],0),6)</f>
        <v>0.72699999999999998</v>
      </c>
      <c r="H4523">
        <f>INDEX(tb_MHDI[],MATCH(Table3[[#This Row],[city_name]],tb_MHDI[mun_uf],0),7)</f>
        <v>0.82</v>
      </c>
      <c r="I4523">
        <f>INDEX(tb_MHDI[],MATCH(Table3[[#This Row],[city_name]],tb_MHDI[mun_uf],0),8)</f>
        <v>0.56899999999999995</v>
      </c>
      <c r="J4523">
        <f>_xlfn.NUMBERVALUE(INDEX(tb_SVI[],MATCH(Table3[[#This Row],[city_name]],tb_SVI[city_name_uf],0),8),".")</f>
        <v>0.192</v>
      </c>
      <c r="K4523">
        <f>_xlfn.NUMBERVALUE(INDEX(tb_SVI[],MATCH(Table3[[#This Row],[city_name]],tb_SVI[city_name_uf],0),9),".")</f>
        <v>4.1000000000000002E-2</v>
      </c>
      <c r="L4523">
        <f>_xlfn.NUMBERVALUE(INDEX(tb_SVI[],MATCH(Table3[[#This Row],[city_name]],tb_SVI[city_name_uf],0),10),".")</f>
        <v>0.33800000000000002</v>
      </c>
      <c r="M4523">
        <f>_xlfn.NUMBERVALUE(INDEX(tb_SVI[],MATCH(Table3[[#This Row],[city_name]],tb_SVI[city_name_uf],0),11),".")</f>
        <v>0.19800000000000001</v>
      </c>
      <c r="N4523" s="14">
        <f>_xlfn.PERCENTRANK.INC(Table3[MHDI_tot],Table3[[#This Row],[MHDI_tot]],3)</f>
        <v>0.63500000000000001</v>
      </c>
    </row>
    <row r="4524" spans="1:14" hidden="1" x14ac:dyDescent="0.2">
      <c r="A4524" t="str">
        <f>SVI!F4524</f>
        <v>Rio do Campo/SC</v>
      </c>
      <c r="B4524" t="str">
        <f>INDEX(tb_SVI[],MATCH(Table3[[#This Row],[ibge_cod]],tb_SVI[Município],0),1)</f>
        <v>SC</v>
      </c>
      <c r="C4524" t="str">
        <f>INDEX(tb_SVI[],MATCH(Table3[[#This Row],[city_name]],tb_SVI[city_name_uf],0),3)</f>
        <v>4214508</v>
      </c>
      <c r="D4524" t="s">
        <v>22152</v>
      </c>
      <c r="E4524" s="11">
        <f>INDEX(tb_SVI[],MATCH(Table3[[#This Row],[city_name]],tb_SVI[city_name_uf],0),5)</f>
        <v>5902</v>
      </c>
      <c r="F4524">
        <f>INDEX(tb_MHDI[],MATCH(Table3[[#This Row],[city_name]],tb_MHDI[mun_uf],0),5)</f>
        <v>0.72899999999999998</v>
      </c>
      <c r="G4524">
        <f>INDEX(tb_MHDI[],MATCH(Table3[[#This Row],[city_name]],tb_MHDI[mun_uf],0),6)</f>
        <v>0.74099999999999999</v>
      </c>
      <c r="H4524">
        <f>INDEX(tb_MHDI[],MATCH(Table3[[#This Row],[city_name]],tb_MHDI[mun_uf],0),7)</f>
        <v>0.80300000000000005</v>
      </c>
      <c r="I4524">
        <f>INDEX(tb_MHDI[],MATCH(Table3[[#This Row],[city_name]],tb_MHDI[mun_uf],0),8)</f>
        <v>0.65</v>
      </c>
      <c r="J4524">
        <f>_xlfn.NUMBERVALUE(INDEX(tb_SVI[],MATCH(Table3[[#This Row],[city_name]],tb_SVI[city_name_uf],0),8),".")</f>
        <v>0.22</v>
      </c>
      <c r="K4524">
        <f>_xlfn.NUMBERVALUE(INDEX(tb_SVI[],MATCH(Table3[[#This Row],[city_name]],tb_SVI[city_name_uf],0),9),".")</f>
        <v>4.5999999999999999E-2</v>
      </c>
      <c r="L4524">
        <f>_xlfn.NUMBERVALUE(INDEX(tb_SVI[],MATCH(Table3[[#This Row],[city_name]],tb_SVI[city_name_uf],0),10),".")</f>
        <v>0.26100000000000001</v>
      </c>
      <c r="M4524">
        <f>_xlfn.NUMBERVALUE(INDEX(tb_SVI[],MATCH(Table3[[#This Row],[city_name]],tb_SVI[city_name_uf],0),11),".")</f>
        <v>0.35199999999999998</v>
      </c>
      <c r="N4524" s="14">
        <f>_xlfn.PERCENTRANK.INC(Table3[MHDI_tot],Table3[[#This Row],[MHDI_tot]],3)</f>
        <v>0.80600000000000005</v>
      </c>
    </row>
    <row r="4525" spans="1:14" hidden="1" x14ac:dyDescent="0.2">
      <c r="A4525" t="str">
        <f>SVI!F4525</f>
        <v>Rio do Oeste/SC</v>
      </c>
      <c r="B4525" t="str">
        <f>INDEX(tb_SVI[],MATCH(Table3[[#This Row],[ibge_cod]],tb_SVI[Município],0),1)</f>
        <v>SC</v>
      </c>
      <c r="C4525" t="str">
        <f>INDEX(tb_SVI[],MATCH(Table3[[#This Row],[city_name]],tb_SVI[city_name_uf],0),3)</f>
        <v>4214607</v>
      </c>
      <c r="D4525" t="s">
        <v>22153</v>
      </c>
      <c r="E4525" s="11">
        <f>INDEX(tb_SVI[],MATCH(Table3[[#This Row],[city_name]],tb_SVI[city_name_uf],0),5)</f>
        <v>7520</v>
      </c>
      <c r="F4525">
        <f>INDEX(tb_MHDI[],MATCH(Table3[[#This Row],[city_name]],tb_MHDI[mun_uf],0),5)</f>
        <v>0.754</v>
      </c>
      <c r="G4525">
        <f>INDEX(tb_MHDI[],MATCH(Table3[[#This Row],[city_name]],tb_MHDI[mun_uf],0),6)</f>
        <v>0.76900000000000002</v>
      </c>
      <c r="H4525">
        <f>INDEX(tb_MHDI[],MATCH(Table3[[#This Row],[city_name]],tb_MHDI[mun_uf],0),7)</f>
        <v>0.89200000000000002</v>
      </c>
      <c r="I4525">
        <f>INDEX(tb_MHDI[],MATCH(Table3[[#This Row],[city_name]],tb_MHDI[mun_uf],0),8)</f>
        <v>0.625</v>
      </c>
      <c r="J4525">
        <f>_xlfn.NUMBERVALUE(INDEX(tb_SVI[],MATCH(Table3[[#This Row],[city_name]],tb_SVI[city_name_uf],0),8),".")</f>
        <v>0.20599999999999999</v>
      </c>
      <c r="K4525">
        <f>_xlfn.NUMBERVALUE(INDEX(tb_SVI[],MATCH(Table3[[#This Row],[city_name]],tb_SVI[city_name_uf],0),9),".")</f>
        <v>7.5999999999999998E-2</v>
      </c>
      <c r="L4525">
        <f>_xlfn.NUMBERVALUE(INDEX(tb_SVI[],MATCH(Table3[[#This Row],[city_name]],tb_SVI[city_name_uf],0),10),".")</f>
        <v>0.28999999999999998</v>
      </c>
      <c r="M4525">
        <f>_xlfn.NUMBERVALUE(INDEX(tb_SVI[],MATCH(Table3[[#This Row],[city_name]],tb_SVI[city_name_uf],0),11),".")</f>
        <v>0.252</v>
      </c>
      <c r="N4525" s="14">
        <f>_xlfn.PERCENTRANK.INC(Table3[MHDI_tot],Table3[[#This Row],[MHDI_tot]],3)</f>
        <v>0.91200000000000003</v>
      </c>
    </row>
    <row r="4526" spans="1:14" hidden="1" x14ac:dyDescent="0.2">
      <c r="A4526" t="str">
        <f>SVI!F4526</f>
        <v>Rio do Sul/SC</v>
      </c>
      <c r="B4526" t="str">
        <f>INDEX(tb_SVI[],MATCH(Table3[[#This Row],[ibge_cod]],tb_SVI[Município],0),1)</f>
        <v>SC</v>
      </c>
      <c r="C4526" t="str">
        <f>INDEX(tb_SVI[],MATCH(Table3[[#This Row],[city_name]],tb_SVI[city_name_uf],0),3)</f>
        <v>4214805</v>
      </c>
      <c r="D4526" t="s">
        <v>22154</v>
      </c>
      <c r="E4526" s="11">
        <f>INDEX(tb_SVI[],MATCH(Table3[[#This Row],[city_name]],tb_SVI[city_name_uf],0),5)</f>
        <v>72006</v>
      </c>
      <c r="F4526">
        <f>INDEX(tb_MHDI[],MATCH(Table3[[#This Row],[city_name]],tb_MHDI[mun_uf],0),5)</f>
        <v>0.80200000000000005</v>
      </c>
      <c r="G4526">
        <f>INDEX(tb_MHDI[],MATCH(Table3[[#This Row],[city_name]],tb_MHDI[mun_uf],0),6)</f>
        <v>0.79300000000000004</v>
      </c>
      <c r="H4526">
        <f>INDEX(tb_MHDI[],MATCH(Table3[[#This Row],[city_name]],tb_MHDI[mun_uf],0),7)</f>
        <v>0.89400000000000002</v>
      </c>
      <c r="I4526">
        <f>INDEX(tb_MHDI[],MATCH(Table3[[#This Row],[city_name]],tb_MHDI[mun_uf],0),8)</f>
        <v>0.72699999999999998</v>
      </c>
      <c r="J4526">
        <f>_xlfn.NUMBERVALUE(INDEX(tb_SVI[],MATCH(Table3[[#This Row],[city_name]],tb_SVI[city_name_uf],0),8),".")</f>
        <v>0.14299999999999999</v>
      </c>
      <c r="K4526">
        <f>_xlfn.NUMBERVALUE(INDEX(tb_SVI[],MATCH(Table3[[#This Row],[city_name]],tb_SVI[city_name_uf],0),9),".")</f>
        <v>7.0999999999999994E-2</v>
      </c>
      <c r="L4526">
        <f>_xlfn.NUMBERVALUE(INDEX(tb_SVI[],MATCH(Table3[[#This Row],[city_name]],tb_SVI[city_name_uf],0),10),".")</f>
        <v>0.20699999999999999</v>
      </c>
      <c r="M4526">
        <f>_xlfn.NUMBERVALUE(INDEX(tb_SVI[],MATCH(Table3[[#This Row],[city_name]],tb_SVI[city_name_uf],0),11),".")</f>
        <v>0.15</v>
      </c>
      <c r="N4526" s="14">
        <f>_xlfn.PERCENTRANK.INC(Table3[MHDI_tot],Table3[[#This Row],[MHDI_tot]],3)</f>
        <v>0.99299999999999999</v>
      </c>
    </row>
    <row r="4527" spans="1:14" hidden="1" x14ac:dyDescent="0.2">
      <c r="A4527" t="str">
        <f>SVI!F4527</f>
        <v>Rio dos Cedros/SC</v>
      </c>
      <c r="B4527" t="str">
        <f>INDEX(tb_SVI[],MATCH(Table3[[#This Row],[ibge_cod]],tb_SVI[Município],0),1)</f>
        <v>SC</v>
      </c>
      <c r="C4527" t="str">
        <f>INDEX(tb_SVI[],MATCH(Table3[[#This Row],[city_name]],tb_SVI[city_name_uf],0),3)</f>
        <v>4214706</v>
      </c>
      <c r="D4527" t="s">
        <v>22155</v>
      </c>
      <c r="E4527" s="11">
        <f>INDEX(tb_SVI[],MATCH(Table3[[#This Row],[city_name]],tb_SVI[city_name_uf],0),5)</f>
        <v>11808</v>
      </c>
      <c r="F4527">
        <f>INDEX(tb_MHDI[],MATCH(Table3[[#This Row],[city_name]],tb_MHDI[mun_uf],0),5)</f>
        <v>0.72899999999999998</v>
      </c>
      <c r="G4527">
        <f>INDEX(tb_MHDI[],MATCH(Table3[[#This Row],[city_name]],tb_MHDI[mun_uf],0),6)</f>
        <v>0.73899999999999999</v>
      </c>
      <c r="H4527">
        <f>INDEX(tb_MHDI[],MATCH(Table3[[#This Row],[city_name]],tb_MHDI[mun_uf],0),7)</f>
        <v>0.82699999999999996</v>
      </c>
      <c r="I4527">
        <f>INDEX(tb_MHDI[],MATCH(Table3[[#This Row],[city_name]],tb_MHDI[mun_uf],0),8)</f>
        <v>0.63400000000000001</v>
      </c>
      <c r="J4527">
        <f>_xlfn.NUMBERVALUE(INDEX(tb_SVI[],MATCH(Table3[[#This Row],[city_name]],tb_SVI[city_name_uf],0),8),".")</f>
        <v>0.13800000000000001</v>
      </c>
      <c r="K4527">
        <f>_xlfn.NUMBERVALUE(INDEX(tb_SVI[],MATCH(Table3[[#This Row],[city_name]],tb_SVI[city_name_uf],0),9),".")</f>
        <v>7.0000000000000001E-3</v>
      </c>
      <c r="L4527">
        <f>_xlfn.NUMBERVALUE(INDEX(tb_SVI[],MATCH(Table3[[#This Row],[city_name]],tb_SVI[city_name_uf],0),10),".")</f>
        <v>0.26</v>
      </c>
      <c r="M4527">
        <f>_xlfn.NUMBERVALUE(INDEX(tb_SVI[],MATCH(Table3[[#This Row],[city_name]],tb_SVI[city_name_uf],0),11),".")</f>
        <v>0.14599999999999999</v>
      </c>
      <c r="N4527" s="14">
        <f>_xlfn.PERCENTRANK.INC(Table3[MHDI_tot],Table3[[#This Row],[MHDI_tot]],3)</f>
        <v>0.80600000000000005</v>
      </c>
    </row>
    <row r="4528" spans="1:14" hidden="1" x14ac:dyDescent="0.2">
      <c r="A4528" t="str">
        <f>SVI!F4528</f>
        <v>Riqueza/SC</v>
      </c>
      <c r="B4528" t="str">
        <f>INDEX(tb_SVI[],MATCH(Table3[[#This Row],[ibge_cod]],tb_SVI[Município],0),1)</f>
        <v>SC</v>
      </c>
      <c r="C4528" t="str">
        <f>INDEX(tb_SVI[],MATCH(Table3[[#This Row],[city_name]],tb_SVI[city_name_uf],0),3)</f>
        <v>4215075</v>
      </c>
      <c r="D4528" t="s">
        <v>22156</v>
      </c>
      <c r="E4528" s="11">
        <f>INDEX(tb_SVI[],MATCH(Table3[[#This Row],[city_name]],tb_SVI[city_name_uf],0),5)</f>
        <v>4561</v>
      </c>
      <c r="F4528">
        <f>INDEX(tb_MHDI[],MATCH(Table3[[#This Row],[city_name]],tb_MHDI[mun_uf],0),5)</f>
        <v>0.71399999999999997</v>
      </c>
      <c r="G4528">
        <f>INDEX(tb_MHDI[],MATCH(Table3[[#This Row],[city_name]],tb_MHDI[mun_uf],0),6)</f>
        <v>0.70199999999999996</v>
      </c>
      <c r="H4528">
        <f>INDEX(tb_MHDI[],MATCH(Table3[[#This Row],[city_name]],tb_MHDI[mun_uf],0),7)</f>
        <v>0.83</v>
      </c>
      <c r="I4528">
        <f>INDEX(tb_MHDI[],MATCH(Table3[[#This Row],[city_name]],tb_MHDI[mun_uf],0),8)</f>
        <v>0.624</v>
      </c>
      <c r="J4528">
        <f>_xlfn.NUMBERVALUE(INDEX(tb_SVI[],MATCH(Table3[[#This Row],[city_name]],tb_SVI[city_name_uf],0),8),".")</f>
        <v>0.25</v>
      </c>
      <c r="K4528">
        <f>_xlfn.NUMBERVALUE(INDEX(tb_SVI[],MATCH(Table3[[#This Row],[city_name]],tb_SVI[city_name_uf],0),9),".")</f>
        <v>3.9E-2</v>
      </c>
      <c r="L4528">
        <f>_xlfn.NUMBERVALUE(INDEX(tb_SVI[],MATCH(Table3[[#This Row],[city_name]],tb_SVI[city_name_uf],0),10),".")</f>
        <v>0.315</v>
      </c>
      <c r="M4528">
        <f>_xlfn.NUMBERVALUE(INDEX(tb_SVI[],MATCH(Table3[[#This Row],[city_name]],tb_SVI[city_name_uf],0),11),".")</f>
        <v>0.39500000000000002</v>
      </c>
      <c r="N4528" s="14">
        <f>_xlfn.PERCENTRANK.INC(Table3[MHDI_tot],Table3[[#This Row],[MHDI_tot]],3)</f>
        <v>0.72799999999999998</v>
      </c>
    </row>
    <row r="4529" spans="1:14" hidden="1" x14ac:dyDescent="0.2">
      <c r="A4529" t="str">
        <f>SVI!F4529</f>
        <v>Rodeio/SC</v>
      </c>
      <c r="B4529" t="str">
        <f>INDEX(tb_SVI[],MATCH(Table3[[#This Row],[ibge_cod]],tb_SVI[Município],0),1)</f>
        <v>SC</v>
      </c>
      <c r="C4529" t="str">
        <f>INDEX(tb_SVI[],MATCH(Table3[[#This Row],[city_name]],tb_SVI[city_name_uf],0),3)</f>
        <v>4215109</v>
      </c>
      <c r="D4529" t="s">
        <v>22157</v>
      </c>
      <c r="E4529" s="11">
        <f>INDEX(tb_SVI[],MATCH(Table3[[#This Row],[city_name]],tb_SVI[city_name_uf],0),5)</f>
        <v>11600</v>
      </c>
      <c r="F4529">
        <f>INDEX(tb_MHDI[],MATCH(Table3[[#This Row],[city_name]],tb_MHDI[mun_uf],0),5)</f>
        <v>0.754</v>
      </c>
      <c r="G4529">
        <f>INDEX(tb_MHDI[],MATCH(Table3[[#This Row],[city_name]],tb_MHDI[mun_uf],0),6)</f>
        <v>0.76900000000000002</v>
      </c>
      <c r="H4529">
        <f>INDEX(tb_MHDI[],MATCH(Table3[[#This Row],[city_name]],tb_MHDI[mun_uf],0),7)</f>
        <v>0.88900000000000001</v>
      </c>
      <c r="I4529">
        <f>INDEX(tb_MHDI[],MATCH(Table3[[#This Row],[city_name]],tb_MHDI[mun_uf],0),8)</f>
        <v>0.626</v>
      </c>
      <c r="J4529">
        <f>_xlfn.NUMBERVALUE(INDEX(tb_SVI[],MATCH(Table3[[#This Row],[city_name]],tb_SVI[city_name_uf],0),8),".")</f>
        <v>0.22900000000000001</v>
      </c>
      <c r="K4529">
        <f>_xlfn.NUMBERVALUE(INDEX(tb_SVI[],MATCH(Table3[[#This Row],[city_name]],tb_SVI[city_name_uf],0),9),".")</f>
        <v>0.32200000000000001</v>
      </c>
      <c r="L4529">
        <f>_xlfn.NUMBERVALUE(INDEX(tb_SVI[],MATCH(Table3[[#This Row],[city_name]],tb_SVI[city_name_uf],0),10),".")</f>
        <v>0.21199999999999999</v>
      </c>
      <c r="M4529">
        <f>_xlfn.NUMBERVALUE(INDEX(tb_SVI[],MATCH(Table3[[#This Row],[city_name]],tb_SVI[city_name_uf],0),11),".")</f>
        <v>0.153</v>
      </c>
      <c r="N4529" s="14">
        <f>_xlfn.PERCENTRANK.INC(Table3[MHDI_tot],Table3[[#This Row],[MHDI_tot]],3)</f>
        <v>0.91200000000000003</v>
      </c>
    </row>
    <row r="4530" spans="1:14" hidden="1" x14ac:dyDescent="0.2">
      <c r="A4530" t="str">
        <f>SVI!F4530</f>
        <v>Romelândia/SC</v>
      </c>
      <c r="B4530" t="str">
        <f>INDEX(tb_SVI[],MATCH(Table3[[#This Row],[ibge_cod]],tb_SVI[Município],0),1)</f>
        <v>SC</v>
      </c>
      <c r="C4530" t="str">
        <f>INDEX(tb_SVI[],MATCH(Table3[[#This Row],[city_name]],tb_SVI[city_name_uf],0),3)</f>
        <v>4215208</v>
      </c>
      <c r="D4530" t="s">
        <v>22158</v>
      </c>
      <c r="E4530" s="11">
        <f>INDEX(tb_SVI[],MATCH(Table3[[#This Row],[city_name]],tb_SVI[city_name_uf],0),5)</f>
        <v>4684</v>
      </c>
      <c r="F4530">
        <f>INDEX(tb_MHDI[],MATCH(Table3[[#This Row],[city_name]],tb_MHDI[mun_uf],0),5)</f>
        <v>0.69199999999999995</v>
      </c>
      <c r="G4530">
        <f>INDEX(tb_MHDI[],MATCH(Table3[[#This Row],[city_name]],tb_MHDI[mun_uf],0),6)</f>
        <v>0.73799999999999999</v>
      </c>
      <c r="H4530">
        <f>INDEX(tb_MHDI[],MATCH(Table3[[#This Row],[city_name]],tb_MHDI[mun_uf],0),7)</f>
        <v>0.8</v>
      </c>
      <c r="I4530">
        <f>INDEX(tb_MHDI[],MATCH(Table3[[#This Row],[city_name]],tb_MHDI[mun_uf],0),8)</f>
        <v>0.56100000000000005</v>
      </c>
      <c r="J4530">
        <f>_xlfn.NUMBERVALUE(INDEX(tb_SVI[],MATCH(Table3[[#This Row],[city_name]],tb_SVI[city_name_uf],0),8),".")</f>
        <v>0.24299999999999999</v>
      </c>
      <c r="K4530">
        <f>_xlfn.NUMBERVALUE(INDEX(tb_SVI[],MATCH(Table3[[#This Row],[city_name]],tb_SVI[city_name_uf],0),9),".")</f>
        <v>0.124</v>
      </c>
      <c r="L4530">
        <f>_xlfn.NUMBERVALUE(INDEX(tb_SVI[],MATCH(Table3[[#This Row],[city_name]],tb_SVI[city_name_uf],0),10),".")</f>
        <v>0.29099999999999998</v>
      </c>
      <c r="M4530">
        <f>_xlfn.NUMBERVALUE(INDEX(tb_SVI[],MATCH(Table3[[#This Row],[city_name]],tb_SVI[city_name_uf],0),11),".")</f>
        <v>0.313</v>
      </c>
      <c r="N4530" s="14">
        <f>_xlfn.PERCENTRANK.INC(Table3[MHDI_tot],Table3[[#This Row],[MHDI_tot]],3)</f>
        <v>0.61099999999999999</v>
      </c>
    </row>
    <row r="4531" spans="1:14" hidden="1" x14ac:dyDescent="0.2">
      <c r="A4531" t="str">
        <f>SVI!F4531</f>
        <v>Salete/SC</v>
      </c>
      <c r="B4531" t="str">
        <f>INDEX(tb_SVI[],MATCH(Table3[[#This Row],[ibge_cod]],tb_SVI[Município],0),1)</f>
        <v>SC</v>
      </c>
      <c r="C4531" t="str">
        <f>INDEX(tb_SVI[],MATCH(Table3[[#This Row],[city_name]],tb_SVI[city_name_uf],0),3)</f>
        <v>4215307</v>
      </c>
      <c r="D4531" t="s">
        <v>22159</v>
      </c>
      <c r="E4531" s="11">
        <f>INDEX(tb_SVI[],MATCH(Table3[[#This Row],[city_name]],tb_SVI[city_name_uf],0),5)</f>
        <v>7659</v>
      </c>
      <c r="F4531">
        <f>INDEX(tb_MHDI[],MATCH(Table3[[#This Row],[city_name]],tb_MHDI[mun_uf],0),5)</f>
        <v>0.74399999999999999</v>
      </c>
      <c r="G4531">
        <f>INDEX(tb_MHDI[],MATCH(Table3[[#This Row],[city_name]],tb_MHDI[mun_uf],0),6)</f>
        <v>0.73699999999999999</v>
      </c>
      <c r="H4531">
        <f>INDEX(tb_MHDI[],MATCH(Table3[[#This Row],[city_name]],tb_MHDI[mun_uf],0),7)</f>
        <v>0.80300000000000005</v>
      </c>
      <c r="I4531">
        <f>INDEX(tb_MHDI[],MATCH(Table3[[#This Row],[city_name]],tb_MHDI[mun_uf],0),8)</f>
        <v>0.69499999999999995</v>
      </c>
      <c r="J4531">
        <f>_xlfn.NUMBERVALUE(INDEX(tb_SVI[],MATCH(Table3[[#This Row],[city_name]],tb_SVI[city_name_uf],0),8),".")</f>
        <v>0.20599999999999999</v>
      </c>
      <c r="K4531">
        <f>_xlfn.NUMBERVALUE(INDEX(tb_SVI[],MATCH(Table3[[#This Row],[city_name]],tb_SVI[city_name_uf],0),9),".")</f>
        <v>5.5E-2</v>
      </c>
      <c r="L4531">
        <f>_xlfn.NUMBERVALUE(INDEX(tb_SVI[],MATCH(Table3[[#This Row],[city_name]],tb_SVI[city_name_uf],0),10),".")</f>
        <v>0.25700000000000001</v>
      </c>
      <c r="M4531">
        <f>_xlfn.NUMBERVALUE(INDEX(tb_SVI[],MATCH(Table3[[#This Row],[city_name]],tb_SVI[city_name_uf],0),11),".")</f>
        <v>0.307</v>
      </c>
      <c r="N4531" s="14">
        <f>_xlfn.PERCENTRANK.INC(Table3[MHDI_tot],Table3[[#This Row],[MHDI_tot]],3)</f>
        <v>0.875</v>
      </c>
    </row>
    <row r="4532" spans="1:14" hidden="1" x14ac:dyDescent="0.2">
      <c r="A4532" t="str">
        <f>SVI!F4532</f>
        <v>Saltinho/SC</v>
      </c>
      <c r="B4532" t="str">
        <f>INDEX(tb_SVI[],MATCH(Table3[[#This Row],[ibge_cod]],tb_SVI[Município],0),1)</f>
        <v>SC</v>
      </c>
      <c r="C4532" t="str">
        <f>INDEX(tb_SVI[],MATCH(Table3[[#This Row],[city_name]],tb_SVI[city_name_uf],0),3)</f>
        <v>4215356</v>
      </c>
      <c r="D4532" t="s">
        <v>22160</v>
      </c>
      <c r="E4532" s="11">
        <f>INDEX(tb_SVI[],MATCH(Table3[[#This Row],[city_name]],tb_SVI[city_name_uf],0),5)</f>
        <v>3754</v>
      </c>
      <c r="F4532">
        <f>INDEX(tb_MHDI[],MATCH(Table3[[#This Row],[city_name]],tb_MHDI[mun_uf],0),5)</f>
        <v>0.65400000000000003</v>
      </c>
      <c r="G4532">
        <f>INDEX(tb_MHDI[],MATCH(Table3[[#This Row],[city_name]],tb_MHDI[mun_uf],0),6)</f>
        <v>0.63900000000000001</v>
      </c>
      <c r="H4532">
        <f>INDEX(tb_MHDI[],MATCH(Table3[[#This Row],[city_name]],tb_MHDI[mun_uf],0),7)</f>
        <v>0.79500000000000004</v>
      </c>
      <c r="I4532">
        <f>INDEX(tb_MHDI[],MATCH(Table3[[#This Row],[city_name]],tb_MHDI[mun_uf],0),8)</f>
        <v>0.55100000000000005</v>
      </c>
      <c r="J4532">
        <f>_xlfn.NUMBERVALUE(INDEX(tb_SVI[],MATCH(Table3[[#This Row],[city_name]],tb_SVI[city_name_uf],0),8),".")</f>
        <v>0.311</v>
      </c>
      <c r="K4532">
        <f>_xlfn.NUMBERVALUE(INDEX(tb_SVI[],MATCH(Table3[[#This Row],[city_name]],tb_SVI[city_name_uf],0),9),".")</f>
        <v>0.13300000000000001</v>
      </c>
      <c r="L4532">
        <f>_xlfn.NUMBERVALUE(INDEX(tb_SVI[],MATCH(Table3[[#This Row],[city_name]],tb_SVI[city_name_uf],0),10),".")</f>
        <v>0.33400000000000002</v>
      </c>
      <c r="M4532">
        <f>_xlfn.NUMBERVALUE(INDEX(tb_SVI[],MATCH(Table3[[#This Row],[city_name]],tb_SVI[city_name_uf],0),11),".")</f>
        <v>0.46500000000000002</v>
      </c>
      <c r="N4532" s="14">
        <f>_xlfn.PERCENTRANK.INC(Table3[MHDI_tot],Table3[[#This Row],[MHDI_tot]],3)</f>
        <v>0.45100000000000001</v>
      </c>
    </row>
    <row r="4533" spans="1:14" hidden="1" x14ac:dyDescent="0.2">
      <c r="A4533" t="str">
        <f>SVI!F4533</f>
        <v>Salto Veloso/SC</v>
      </c>
      <c r="B4533" t="str">
        <f>INDEX(tb_SVI[],MATCH(Table3[[#This Row],[ibge_cod]],tb_SVI[Município],0),1)</f>
        <v>SC</v>
      </c>
      <c r="C4533" t="str">
        <f>INDEX(tb_SVI[],MATCH(Table3[[#This Row],[city_name]],tb_SVI[city_name_uf],0),3)</f>
        <v>4215406</v>
      </c>
      <c r="D4533" t="s">
        <v>22161</v>
      </c>
      <c r="E4533" s="11">
        <f>INDEX(tb_SVI[],MATCH(Table3[[#This Row],[city_name]],tb_SVI[city_name_uf],0),5)</f>
        <v>4756</v>
      </c>
      <c r="F4533">
        <f>INDEX(tb_MHDI[],MATCH(Table3[[#This Row],[city_name]],tb_MHDI[mun_uf],0),5)</f>
        <v>0.78400000000000003</v>
      </c>
      <c r="G4533">
        <f>INDEX(tb_MHDI[],MATCH(Table3[[#This Row],[city_name]],tb_MHDI[mun_uf],0),6)</f>
        <v>0.77800000000000002</v>
      </c>
      <c r="H4533">
        <f>INDEX(tb_MHDI[],MATCH(Table3[[#This Row],[city_name]],tb_MHDI[mun_uf],0),7)</f>
        <v>0.88</v>
      </c>
      <c r="I4533">
        <f>INDEX(tb_MHDI[],MATCH(Table3[[#This Row],[city_name]],tb_MHDI[mun_uf],0),8)</f>
        <v>0.70499999999999996</v>
      </c>
      <c r="J4533">
        <f>_xlfn.NUMBERVALUE(INDEX(tb_SVI[],MATCH(Table3[[#This Row],[city_name]],tb_SVI[city_name_uf],0),8),".")</f>
        <v>0.14499999999999999</v>
      </c>
      <c r="K4533">
        <f>_xlfn.NUMBERVALUE(INDEX(tb_SVI[],MATCH(Table3[[#This Row],[city_name]],tb_SVI[city_name_uf],0),9),".")</f>
        <v>0</v>
      </c>
      <c r="L4533">
        <f>_xlfn.NUMBERVALUE(INDEX(tb_SVI[],MATCH(Table3[[#This Row],[city_name]],tb_SVI[city_name_uf],0),10),".")</f>
        <v>0.20799999999999999</v>
      </c>
      <c r="M4533">
        <f>_xlfn.NUMBERVALUE(INDEX(tb_SVI[],MATCH(Table3[[#This Row],[city_name]],tb_SVI[city_name_uf],0),11),".")</f>
        <v>0.22600000000000001</v>
      </c>
      <c r="N4533" s="14">
        <f>_xlfn.PERCENTRANK.INC(Table3[MHDI_tot],Table3[[#This Row],[MHDI_tot]],3)</f>
        <v>0.98</v>
      </c>
    </row>
    <row r="4534" spans="1:14" hidden="1" x14ac:dyDescent="0.2">
      <c r="A4534" t="str">
        <f>SVI!F4534</f>
        <v>Sangão/SC</v>
      </c>
      <c r="B4534" t="str">
        <f>INDEX(tb_SVI[],MATCH(Table3[[#This Row],[ibge_cod]],tb_SVI[Município],0),1)</f>
        <v>SC</v>
      </c>
      <c r="C4534" t="str">
        <f>INDEX(tb_SVI[],MATCH(Table3[[#This Row],[city_name]],tb_SVI[city_name_uf],0),3)</f>
        <v>4215455</v>
      </c>
      <c r="D4534" t="s">
        <v>22162</v>
      </c>
      <c r="E4534" s="11">
        <f>INDEX(tb_SVI[],MATCH(Table3[[#This Row],[city_name]],tb_SVI[city_name_uf],0),5)</f>
        <v>12905</v>
      </c>
      <c r="F4534">
        <f>INDEX(tb_MHDI[],MATCH(Table3[[#This Row],[city_name]],tb_MHDI[mun_uf],0),5)</f>
        <v>0.7</v>
      </c>
      <c r="G4534">
        <f>INDEX(tb_MHDI[],MATCH(Table3[[#This Row],[city_name]],tb_MHDI[mun_uf],0),6)</f>
        <v>0.72499999999999998</v>
      </c>
      <c r="H4534">
        <f>INDEX(tb_MHDI[],MATCH(Table3[[#This Row],[city_name]],tb_MHDI[mun_uf],0),7)</f>
        <v>0.85299999999999998</v>
      </c>
      <c r="I4534">
        <f>INDEX(tb_MHDI[],MATCH(Table3[[#This Row],[city_name]],tb_MHDI[mun_uf],0),8)</f>
        <v>0.55400000000000005</v>
      </c>
      <c r="J4534">
        <f>_xlfn.NUMBERVALUE(INDEX(tb_SVI[],MATCH(Table3[[#This Row],[city_name]],tb_SVI[city_name_uf],0),8),".")</f>
        <v>0.214</v>
      </c>
      <c r="K4534">
        <f>_xlfn.NUMBERVALUE(INDEX(tb_SVI[],MATCH(Table3[[#This Row],[city_name]],tb_SVI[city_name_uf],0),9),".")</f>
        <v>1.7999999999999999E-2</v>
      </c>
      <c r="L4534">
        <f>_xlfn.NUMBERVALUE(INDEX(tb_SVI[],MATCH(Table3[[#This Row],[city_name]],tb_SVI[city_name_uf],0),10),".")</f>
        <v>0.42299999999999999</v>
      </c>
      <c r="M4534">
        <f>_xlfn.NUMBERVALUE(INDEX(tb_SVI[],MATCH(Table3[[#This Row],[city_name]],tb_SVI[city_name_uf],0),11),".")</f>
        <v>0.2</v>
      </c>
      <c r="N4534" s="14">
        <f>_xlfn.PERCENTRANK.INC(Table3[MHDI_tot],Table3[[#This Row],[MHDI_tot]],3)</f>
        <v>0.65200000000000002</v>
      </c>
    </row>
    <row r="4535" spans="1:14" hidden="1" x14ac:dyDescent="0.2">
      <c r="A4535" t="str">
        <f>SVI!F4535</f>
        <v>Santa Cecília/SC</v>
      </c>
      <c r="B4535" t="str">
        <f>INDEX(tb_SVI[],MATCH(Table3[[#This Row],[ibge_cod]],tb_SVI[Município],0),1)</f>
        <v>SC</v>
      </c>
      <c r="C4535" t="str">
        <f>INDEX(tb_SVI[],MATCH(Table3[[#This Row],[city_name]],tb_SVI[city_name_uf],0),3)</f>
        <v>4215505</v>
      </c>
      <c r="D4535" t="s">
        <v>22163</v>
      </c>
      <c r="E4535" s="11">
        <f>INDEX(tb_SVI[],MATCH(Table3[[#This Row],[city_name]],tb_SVI[city_name_uf],0),5)</f>
        <v>16918</v>
      </c>
      <c r="F4535">
        <f>INDEX(tb_MHDI[],MATCH(Table3[[#This Row],[city_name]],tb_MHDI[mun_uf],0),5)</f>
        <v>0.69799999999999995</v>
      </c>
      <c r="G4535">
        <f>INDEX(tb_MHDI[],MATCH(Table3[[#This Row],[city_name]],tb_MHDI[mun_uf],0),6)</f>
        <v>0.69699999999999995</v>
      </c>
      <c r="H4535">
        <f>INDEX(tb_MHDI[],MATCH(Table3[[#This Row],[city_name]],tb_MHDI[mun_uf],0),7)</f>
        <v>0.81899999999999995</v>
      </c>
      <c r="I4535">
        <f>INDEX(tb_MHDI[],MATCH(Table3[[#This Row],[city_name]],tb_MHDI[mun_uf],0),8)</f>
        <v>0.59699999999999998</v>
      </c>
      <c r="J4535">
        <f>_xlfn.NUMBERVALUE(INDEX(tb_SVI[],MATCH(Table3[[#This Row],[city_name]],tb_SVI[city_name_uf],0),8),".")</f>
        <v>0.28199999999999997</v>
      </c>
      <c r="K4535">
        <f>_xlfn.NUMBERVALUE(INDEX(tb_SVI[],MATCH(Table3[[#This Row],[city_name]],tb_SVI[city_name_uf],0),9),".")</f>
        <v>0.14000000000000001</v>
      </c>
      <c r="L4535">
        <f>_xlfn.NUMBERVALUE(INDEX(tb_SVI[],MATCH(Table3[[#This Row],[city_name]],tb_SVI[city_name_uf],0),10),".")</f>
        <v>0.39500000000000002</v>
      </c>
      <c r="M4535">
        <f>_xlfn.NUMBERVALUE(INDEX(tb_SVI[],MATCH(Table3[[#This Row],[city_name]],tb_SVI[city_name_uf],0),11),".")</f>
        <v>0.31</v>
      </c>
      <c r="N4535" s="14">
        <f>_xlfn.PERCENTRANK.INC(Table3[MHDI_tot],Table3[[#This Row],[MHDI_tot]],3)</f>
        <v>0.64100000000000001</v>
      </c>
    </row>
    <row r="4536" spans="1:14" hidden="1" x14ac:dyDescent="0.2">
      <c r="A4536" t="str">
        <f>SVI!F4536</f>
        <v>Santa Helena/SC</v>
      </c>
      <c r="B4536" t="str">
        <f>INDEX(tb_SVI[],MATCH(Table3[[#This Row],[ibge_cod]],tb_SVI[Município],0),1)</f>
        <v>SC</v>
      </c>
      <c r="C4536" t="str">
        <f>INDEX(tb_SVI[],MATCH(Table3[[#This Row],[city_name]],tb_SVI[city_name_uf],0),3)</f>
        <v>4215554</v>
      </c>
      <c r="D4536" t="s">
        <v>22164</v>
      </c>
      <c r="E4536" s="11">
        <f>INDEX(tb_SVI[],MATCH(Table3[[#This Row],[city_name]],tb_SVI[city_name_uf],0),5)</f>
        <v>2200</v>
      </c>
      <c r="F4536">
        <f>INDEX(tb_MHDI[],MATCH(Table3[[#This Row],[city_name]],tb_MHDI[mun_uf],0),5)</f>
        <v>0.72699999999999998</v>
      </c>
      <c r="G4536">
        <f>INDEX(tb_MHDI[],MATCH(Table3[[#This Row],[city_name]],tb_MHDI[mun_uf],0),6)</f>
        <v>0.70499999999999996</v>
      </c>
      <c r="H4536">
        <f>INDEX(tb_MHDI[],MATCH(Table3[[#This Row],[city_name]],tb_MHDI[mun_uf],0),7)</f>
        <v>0.83299999999999996</v>
      </c>
      <c r="I4536">
        <f>INDEX(tb_MHDI[],MATCH(Table3[[#This Row],[city_name]],tb_MHDI[mun_uf],0),8)</f>
        <v>0.65300000000000002</v>
      </c>
      <c r="J4536">
        <f>_xlfn.NUMBERVALUE(INDEX(tb_SVI[],MATCH(Table3[[#This Row],[city_name]],tb_SVI[city_name_uf],0),8),".")</f>
        <v>0.20599999999999999</v>
      </c>
      <c r="K4536">
        <f>_xlfn.NUMBERVALUE(INDEX(tb_SVI[],MATCH(Table3[[#This Row],[city_name]],tb_SVI[city_name_uf],0),9),".")</f>
        <v>3.3000000000000002E-2</v>
      </c>
      <c r="L4536">
        <f>_xlfn.NUMBERVALUE(INDEX(tb_SVI[],MATCH(Table3[[#This Row],[city_name]],tb_SVI[city_name_uf],0),10),".")</f>
        <v>0.19900000000000001</v>
      </c>
      <c r="M4536">
        <f>_xlfn.NUMBERVALUE(INDEX(tb_SVI[],MATCH(Table3[[#This Row],[city_name]],tb_SVI[city_name_uf],0),11),".")</f>
        <v>0.38700000000000001</v>
      </c>
      <c r="N4536" s="14">
        <f>_xlfn.PERCENTRANK.INC(Table3[MHDI_tot],Table3[[#This Row],[MHDI_tot]],3)</f>
        <v>0.79600000000000004</v>
      </c>
    </row>
    <row r="4537" spans="1:14" hidden="1" x14ac:dyDescent="0.2">
      <c r="A4537" t="str">
        <f>SVI!F4537</f>
        <v>Santa Rosa de Lima/SC</v>
      </c>
      <c r="B4537" t="str">
        <f>INDEX(tb_SVI[],MATCH(Table3[[#This Row],[ibge_cod]],tb_SVI[Município],0),1)</f>
        <v>SC</v>
      </c>
      <c r="C4537" t="str">
        <f>INDEX(tb_SVI[],MATCH(Table3[[#This Row],[city_name]],tb_SVI[city_name_uf],0),3)</f>
        <v>4215604</v>
      </c>
      <c r="D4537" t="s">
        <v>22165</v>
      </c>
      <c r="E4537" s="11">
        <f>INDEX(tb_SVI[],MATCH(Table3[[#This Row],[city_name]],tb_SVI[city_name_uf],0),5)</f>
        <v>2147</v>
      </c>
      <c r="F4537">
        <f>INDEX(tb_MHDI[],MATCH(Table3[[#This Row],[city_name]],tb_MHDI[mun_uf],0),5)</f>
        <v>0.75700000000000001</v>
      </c>
      <c r="G4537">
        <f>INDEX(tb_MHDI[],MATCH(Table3[[#This Row],[city_name]],tb_MHDI[mun_uf],0),6)</f>
        <v>0.72599999999999998</v>
      </c>
      <c r="H4537">
        <f>INDEX(tb_MHDI[],MATCH(Table3[[#This Row],[city_name]],tb_MHDI[mun_uf],0),7)</f>
        <v>0.84299999999999997</v>
      </c>
      <c r="I4537">
        <f>INDEX(tb_MHDI[],MATCH(Table3[[#This Row],[city_name]],tb_MHDI[mun_uf],0),8)</f>
        <v>0.71</v>
      </c>
      <c r="J4537">
        <f>_xlfn.NUMBERVALUE(INDEX(tb_SVI[],MATCH(Table3[[#This Row],[city_name]],tb_SVI[city_name_uf],0),8),".")</f>
        <v>0.16600000000000001</v>
      </c>
      <c r="K4537">
        <f>_xlfn.NUMBERVALUE(INDEX(tb_SVI[],MATCH(Table3[[#This Row],[city_name]],tb_SVI[city_name_uf],0),9),".")</f>
        <v>2E-3</v>
      </c>
      <c r="L4537">
        <f>_xlfn.NUMBERVALUE(INDEX(tb_SVI[],MATCH(Table3[[#This Row],[city_name]],tb_SVI[city_name_uf],0),10),".")</f>
        <v>0.16800000000000001</v>
      </c>
      <c r="M4537">
        <f>_xlfn.NUMBERVALUE(INDEX(tb_SVI[],MATCH(Table3[[#This Row],[city_name]],tb_SVI[city_name_uf],0),11),".")</f>
        <v>0.32900000000000001</v>
      </c>
      <c r="N4537" s="14">
        <f>_xlfn.PERCENTRANK.INC(Table3[MHDI_tot],Table3[[#This Row],[MHDI_tot]],3)</f>
        <v>0.92100000000000004</v>
      </c>
    </row>
    <row r="4538" spans="1:14" hidden="1" x14ac:dyDescent="0.2">
      <c r="A4538" t="str">
        <f>SVI!F4538</f>
        <v>Santa Rosa do Sul/SC</v>
      </c>
      <c r="B4538" t="str">
        <f>INDEX(tb_SVI[],MATCH(Table3[[#This Row],[ibge_cod]],tb_SVI[Município],0),1)</f>
        <v>SC</v>
      </c>
      <c r="C4538" t="str">
        <f>INDEX(tb_SVI[],MATCH(Table3[[#This Row],[city_name]],tb_SVI[city_name_uf],0),3)</f>
        <v>4215653</v>
      </c>
      <c r="D4538" t="s">
        <v>22166</v>
      </c>
      <c r="E4538" s="11">
        <f>INDEX(tb_SVI[],MATCH(Table3[[#This Row],[city_name]],tb_SVI[city_name_uf],0),5)</f>
        <v>8378</v>
      </c>
      <c r="F4538">
        <f>INDEX(tb_MHDI[],MATCH(Table3[[#This Row],[city_name]],tb_MHDI[mun_uf],0),5)</f>
        <v>0.70499999999999996</v>
      </c>
      <c r="G4538">
        <f>INDEX(tb_MHDI[],MATCH(Table3[[#This Row],[city_name]],tb_MHDI[mun_uf],0),6)</f>
        <v>0.70199999999999996</v>
      </c>
      <c r="H4538">
        <f>INDEX(tb_MHDI[],MATCH(Table3[[#This Row],[city_name]],tb_MHDI[mun_uf],0),7)</f>
        <v>0.80600000000000005</v>
      </c>
      <c r="I4538">
        <f>INDEX(tb_MHDI[],MATCH(Table3[[#This Row],[city_name]],tb_MHDI[mun_uf],0),8)</f>
        <v>0.61799999999999999</v>
      </c>
      <c r="J4538">
        <f>_xlfn.NUMBERVALUE(INDEX(tb_SVI[],MATCH(Table3[[#This Row],[city_name]],tb_SVI[city_name_uf],0),8),".")</f>
        <v>0.17899999999999999</v>
      </c>
      <c r="K4538">
        <f>_xlfn.NUMBERVALUE(INDEX(tb_SVI[],MATCH(Table3[[#This Row],[city_name]],tb_SVI[city_name_uf],0),9),".")</f>
        <v>4.8000000000000001E-2</v>
      </c>
      <c r="L4538">
        <f>_xlfn.NUMBERVALUE(INDEX(tb_SVI[],MATCH(Table3[[#This Row],[city_name]],tb_SVI[city_name_uf],0),10),".")</f>
        <v>0.25700000000000001</v>
      </c>
      <c r="M4538">
        <f>_xlfn.NUMBERVALUE(INDEX(tb_SVI[],MATCH(Table3[[#This Row],[city_name]],tb_SVI[city_name_uf],0),11),".")</f>
        <v>0.23200000000000001</v>
      </c>
      <c r="N4538" s="14">
        <f>_xlfn.PERCENTRANK.INC(Table3[MHDI_tot],Table3[[#This Row],[MHDI_tot]],3)</f>
        <v>0.68100000000000005</v>
      </c>
    </row>
    <row r="4539" spans="1:14" hidden="1" x14ac:dyDescent="0.2">
      <c r="A4539" t="str">
        <f>SVI!F4539</f>
        <v>Santa Terezinha/SC</v>
      </c>
      <c r="B4539" t="str">
        <f>INDEX(tb_SVI[],MATCH(Table3[[#This Row],[ibge_cod]],tb_SVI[Município],0),1)</f>
        <v>SC</v>
      </c>
      <c r="C4539" t="str">
        <f>INDEX(tb_SVI[],MATCH(Table3[[#This Row],[city_name]],tb_SVI[city_name_uf],0),3)</f>
        <v>4215679</v>
      </c>
      <c r="D4539" t="s">
        <v>22167</v>
      </c>
      <c r="E4539" s="11">
        <f>INDEX(tb_SVI[],MATCH(Table3[[#This Row],[city_name]],tb_SVI[city_name_uf],0),5)</f>
        <v>8773</v>
      </c>
      <c r="F4539">
        <f>INDEX(tb_MHDI[],MATCH(Table3[[#This Row],[city_name]],tb_MHDI[mun_uf],0),5)</f>
        <v>0.66900000000000004</v>
      </c>
      <c r="G4539">
        <f>INDEX(tb_MHDI[],MATCH(Table3[[#This Row],[city_name]],tb_MHDI[mun_uf],0),6)</f>
        <v>0.63700000000000001</v>
      </c>
      <c r="H4539">
        <f>INDEX(tb_MHDI[],MATCH(Table3[[#This Row],[city_name]],tb_MHDI[mun_uf],0),7)</f>
        <v>0.81699999999999995</v>
      </c>
      <c r="I4539">
        <f>INDEX(tb_MHDI[],MATCH(Table3[[#This Row],[city_name]],tb_MHDI[mun_uf],0),8)</f>
        <v>0.57499999999999996</v>
      </c>
      <c r="J4539">
        <f>_xlfn.NUMBERVALUE(INDEX(tb_SVI[],MATCH(Table3[[#This Row],[city_name]],tb_SVI[city_name_uf],0),8),".")</f>
        <v>0.24099999999999999</v>
      </c>
      <c r="K4539">
        <f>_xlfn.NUMBERVALUE(INDEX(tb_SVI[],MATCH(Table3[[#This Row],[city_name]],tb_SVI[city_name_uf],0),9),".")</f>
        <v>3.7999999999999999E-2</v>
      </c>
      <c r="L4539">
        <f>_xlfn.NUMBERVALUE(INDEX(tb_SVI[],MATCH(Table3[[#This Row],[city_name]],tb_SVI[city_name_uf],0),10),".")</f>
        <v>0.312</v>
      </c>
      <c r="M4539">
        <f>_xlfn.NUMBERVALUE(INDEX(tb_SVI[],MATCH(Table3[[#This Row],[city_name]],tb_SVI[city_name_uf],0),11),".")</f>
        <v>0.373</v>
      </c>
      <c r="N4539" s="14">
        <f>_xlfn.PERCENTRANK.INC(Table3[MHDI_tot],Table3[[#This Row],[MHDI_tot]],3)</f>
        <v>0.51200000000000001</v>
      </c>
    </row>
    <row r="4540" spans="1:14" hidden="1" x14ac:dyDescent="0.2">
      <c r="A4540" t="str">
        <f>SVI!F4540</f>
        <v>Santa Terezinha do Progresso/SC</v>
      </c>
      <c r="B4540" t="str">
        <f>INDEX(tb_SVI[],MATCH(Table3[[#This Row],[ibge_cod]],tb_SVI[Município],0),1)</f>
        <v>SC</v>
      </c>
      <c r="C4540" t="str">
        <f>INDEX(tb_SVI[],MATCH(Table3[[#This Row],[city_name]],tb_SVI[city_name_uf],0),3)</f>
        <v>4215687</v>
      </c>
      <c r="D4540" t="s">
        <v>22168</v>
      </c>
      <c r="E4540" s="11">
        <f>INDEX(tb_SVI[],MATCH(Table3[[#This Row],[city_name]],tb_SVI[city_name_uf],0),5)</f>
        <v>2372</v>
      </c>
      <c r="F4540">
        <f>INDEX(tb_MHDI[],MATCH(Table3[[#This Row],[city_name]],tb_MHDI[mun_uf],0),5)</f>
        <v>0.68200000000000005</v>
      </c>
      <c r="G4540">
        <f>INDEX(tb_MHDI[],MATCH(Table3[[#This Row],[city_name]],tb_MHDI[mun_uf],0),6)</f>
        <v>0.68600000000000005</v>
      </c>
      <c r="H4540">
        <f>INDEX(tb_MHDI[],MATCH(Table3[[#This Row],[city_name]],tb_MHDI[mun_uf],0),7)</f>
        <v>0.79100000000000004</v>
      </c>
      <c r="I4540">
        <f>INDEX(tb_MHDI[],MATCH(Table3[[#This Row],[city_name]],tb_MHDI[mun_uf],0),8)</f>
        <v>0.58499999999999996</v>
      </c>
      <c r="J4540">
        <f>_xlfn.NUMBERVALUE(INDEX(tb_SVI[],MATCH(Table3[[#This Row],[city_name]],tb_SVI[city_name_uf],0),8),".")</f>
        <v>0.31</v>
      </c>
      <c r="K4540">
        <f>_xlfn.NUMBERVALUE(INDEX(tb_SVI[],MATCH(Table3[[#This Row],[city_name]],tb_SVI[city_name_uf],0),9),".")</f>
        <v>0.11</v>
      </c>
      <c r="L4540">
        <f>_xlfn.NUMBERVALUE(INDEX(tb_SVI[],MATCH(Table3[[#This Row],[city_name]],tb_SVI[city_name_uf],0),10),".")</f>
        <v>0.33900000000000002</v>
      </c>
      <c r="M4540">
        <f>_xlfn.NUMBERVALUE(INDEX(tb_SVI[],MATCH(Table3[[#This Row],[city_name]],tb_SVI[city_name_uf],0),11),".")</f>
        <v>0.48199999999999998</v>
      </c>
      <c r="N4540" s="14">
        <f>_xlfn.PERCENTRANK.INC(Table3[MHDI_tot],Table3[[#This Row],[MHDI_tot]],3)</f>
        <v>0.56599999999999995</v>
      </c>
    </row>
    <row r="4541" spans="1:14" hidden="1" x14ac:dyDescent="0.2">
      <c r="A4541" t="str">
        <f>SVI!F4541</f>
        <v>Santiago do Sul/SC</v>
      </c>
      <c r="B4541" t="str">
        <f>INDEX(tb_SVI[],MATCH(Table3[[#This Row],[ibge_cod]],tb_SVI[Município],0),1)</f>
        <v>SC</v>
      </c>
      <c r="C4541" t="str">
        <f>INDEX(tb_SVI[],MATCH(Table3[[#This Row],[city_name]],tb_SVI[city_name_uf],0),3)</f>
        <v>4215695</v>
      </c>
      <c r="D4541" t="s">
        <v>22169</v>
      </c>
      <c r="E4541" s="11">
        <f>INDEX(tb_SVI[],MATCH(Table3[[#This Row],[city_name]],tb_SVI[city_name_uf],0),5)</f>
        <v>1235</v>
      </c>
      <c r="F4541">
        <f>INDEX(tb_MHDI[],MATCH(Table3[[#This Row],[city_name]],tb_MHDI[mun_uf],0),5)</f>
        <v>0.72799999999999998</v>
      </c>
      <c r="G4541">
        <f>INDEX(tb_MHDI[],MATCH(Table3[[#This Row],[city_name]],tb_MHDI[mun_uf],0),6)</f>
        <v>0.73099999999999998</v>
      </c>
      <c r="H4541">
        <f>INDEX(tb_MHDI[],MATCH(Table3[[#This Row],[city_name]],tb_MHDI[mun_uf],0),7)</f>
        <v>0.81100000000000005</v>
      </c>
      <c r="I4541">
        <f>INDEX(tb_MHDI[],MATCH(Table3[[#This Row],[city_name]],tb_MHDI[mun_uf],0),8)</f>
        <v>0.65200000000000002</v>
      </c>
      <c r="J4541">
        <f>_xlfn.NUMBERVALUE(INDEX(tb_SVI[],MATCH(Table3[[#This Row],[city_name]],tb_SVI[city_name_uf],0),8),".")</f>
        <v>0.182</v>
      </c>
      <c r="K4541">
        <f>_xlfn.NUMBERVALUE(INDEX(tb_SVI[],MATCH(Table3[[#This Row],[city_name]],tb_SVI[city_name_uf],0),9),".")</f>
        <v>0.01</v>
      </c>
      <c r="L4541">
        <f>_xlfn.NUMBERVALUE(INDEX(tb_SVI[],MATCH(Table3[[#This Row],[city_name]],tb_SVI[city_name_uf],0),10),".")</f>
        <v>0.22800000000000001</v>
      </c>
      <c r="M4541">
        <f>_xlfn.NUMBERVALUE(INDEX(tb_SVI[],MATCH(Table3[[#This Row],[city_name]],tb_SVI[city_name_uf],0),11),".")</f>
        <v>0.307</v>
      </c>
      <c r="N4541" s="14">
        <f>_xlfn.PERCENTRANK.INC(Table3[MHDI_tot],Table3[[#This Row],[MHDI_tot]],3)</f>
        <v>0.80100000000000005</v>
      </c>
    </row>
    <row r="4542" spans="1:14" hidden="1" x14ac:dyDescent="0.2">
      <c r="A4542" t="str">
        <f>SVI!F4542</f>
        <v>Santo Amaro da Imperatriz/SC</v>
      </c>
      <c r="B4542" t="str">
        <f>INDEX(tb_SVI[],MATCH(Table3[[#This Row],[ibge_cod]],tb_SVI[Município],0),1)</f>
        <v>SC</v>
      </c>
      <c r="C4542" t="str">
        <f>INDEX(tb_SVI[],MATCH(Table3[[#This Row],[city_name]],tb_SVI[city_name_uf],0),3)</f>
        <v>4215703</v>
      </c>
      <c r="D4542" t="s">
        <v>22170</v>
      </c>
      <c r="E4542" s="11">
        <f>INDEX(tb_SVI[],MATCH(Table3[[#This Row],[city_name]],tb_SVI[city_name_uf],0),5)</f>
        <v>23579</v>
      </c>
      <c r="F4542">
        <f>INDEX(tb_MHDI[],MATCH(Table3[[#This Row],[city_name]],tb_MHDI[mun_uf],0),5)</f>
        <v>0.78100000000000003</v>
      </c>
      <c r="G4542">
        <f>INDEX(tb_MHDI[],MATCH(Table3[[#This Row],[city_name]],tb_MHDI[mun_uf],0),6)</f>
        <v>0.753</v>
      </c>
      <c r="H4542">
        <f>INDEX(tb_MHDI[],MATCH(Table3[[#This Row],[city_name]],tb_MHDI[mun_uf],0),7)</f>
        <v>0.89</v>
      </c>
      <c r="I4542">
        <f>INDEX(tb_MHDI[],MATCH(Table3[[#This Row],[city_name]],tb_MHDI[mun_uf],0),8)</f>
        <v>0.71</v>
      </c>
      <c r="J4542">
        <f>_xlfn.NUMBERVALUE(INDEX(tb_SVI[],MATCH(Table3[[#This Row],[city_name]],tb_SVI[city_name_uf],0),8),".")</f>
        <v>0.219</v>
      </c>
      <c r="K4542">
        <f>_xlfn.NUMBERVALUE(INDEX(tb_SVI[],MATCH(Table3[[#This Row],[city_name]],tb_SVI[city_name_uf],0),9),".")</f>
        <v>0.28799999999999998</v>
      </c>
      <c r="L4542">
        <f>_xlfn.NUMBERVALUE(INDEX(tb_SVI[],MATCH(Table3[[#This Row],[city_name]],tb_SVI[city_name_uf],0),10),".")</f>
        <v>0.20699999999999999</v>
      </c>
      <c r="M4542">
        <f>_xlfn.NUMBERVALUE(INDEX(tb_SVI[],MATCH(Table3[[#This Row],[city_name]],tb_SVI[city_name_uf],0),11),".")</f>
        <v>0.16300000000000001</v>
      </c>
      <c r="N4542" s="14">
        <f>_xlfn.PERCENTRANK.INC(Table3[MHDI_tot],Table3[[#This Row],[MHDI_tot]],3)</f>
        <v>0.97699999999999998</v>
      </c>
    </row>
    <row r="4543" spans="1:14" hidden="1" x14ac:dyDescent="0.2">
      <c r="A4543" t="str">
        <f>SVI!F4543</f>
        <v>Saudades/SC</v>
      </c>
      <c r="B4543" t="str">
        <f>INDEX(tb_SVI[],MATCH(Table3[[#This Row],[ibge_cod]],tb_SVI[Município],0),1)</f>
        <v>SC</v>
      </c>
      <c r="C4543" t="str">
        <f>INDEX(tb_SVI[],MATCH(Table3[[#This Row],[city_name]],tb_SVI[city_name_uf],0),3)</f>
        <v>4217303</v>
      </c>
      <c r="D4543" t="s">
        <v>22171</v>
      </c>
      <c r="E4543" s="11">
        <f>INDEX(tb_SVI[],MATCH(Table3[[#This Row],[city_name]],tb_SVI[city_name_uf],0),5)</f>
        <v>9810</v>
      </c>
      <c r="F4543">
        <f>INDEX(tb_MHDI[],MATCH(Table3[[#This Row],[city_name]],tb_MHDI[mun_uf],0),5)</f>
        <v>0.755</v>
      </c>
      <c r="G4543">
        <f>INDEX(tb_MHDI[],MATCH(Table3[[#This Row],[city_name]],tb_MHDI[mun_uf],0),6)</f>
        <v>0.72299999999999998</v>
      </c>
      <c r="H4543">
        <f>INDEX(tb_MHDI[],MATCH(Table3[[#This Row],[city_name]],tb_MHDI[mun_uf],0),7)</f>
        <v>0.85</v>
      </c>
      <c r="I4543">
        <f>INDEX(tb_MHDI[],MATCH(Table3[[#This Row],[city_name]],tb_MHDI[mun_uf],0),8)</f>
        <v>0.7</v>
      </c>
      <c r="J4543">
        <f>_xlfn.NUMBERVALUE(INDEX(tb_SVI[],MATCH(Table3[[#This Row],[city_name]],tb_SVI[city_name_uf],0),8),".")</f>
        <v>0.126</v>
      </c>
      <c r="K4543">
        <f>_xlfn.NUMBERVALUE(INDEX(tb_SVI[],MATCH(Table3[[#This Row],[city_name]],tb_SVI[city_name_uf],0),9),".")</f>
        <v>2.5999999999999999E-2</v>
      </c>
      <c r="L4543">
        <f>_xlfn.NUMBERVALUE(INDEX(tb_SVI[],MATCH(Table3[[#This Row],[city_name]],tb_SVI[city_name_uf],0),10),".")</f>
        <v>0.14399999999999999</v>
      </c>
      <c r="M4543">
        <f>_xlfn.NUMBERVALUE(INDEX(tb_SVI[],MATCH(Table3[[#This Row],[city_name]],tb_SVI[city_name_uf],0),11),".")</f>
        <v>0.20799999999999999</v>
      </c>
      <c r="N4543" s="14">
        <f>_xlfn.PERCENTRANK.INC(Table3[MHDI_tot],Table3[[#This Row],[MHDI_tot]],3)</f>
        <v>0.91600000000000004</v>
      </c>
    </row>
    <row r="4544" spans="1:14" hidden="1" x14ac:dyDescent="0.2">
      <c r="A4544" t="str">
        <f>SVI!F4544</f>
        <v>Schroeder/SC</v>
      </c>
      <c r="B4544" t="str">
        <f>INDEX(tb_SVI[],MATCH(Table3[[#This Row],[ibge_cod]],tb_SVI[Município],0),1)</f>
        <v>SC</v>
      </c>
      <c r="C4544" t="str">
        <f>INDEX(tb_SVI[],MATCH(Table3[[#This Row],[city_name]],tb_SVI[city_name_uf],0),3)</f>
        <v>4217402</v>
      </c>
      <c r="D4544" t="s">
        <v>22172</v>
      </c>
      <c r="E4544" s="11">
        <f>INDEX(tb_SVI[],MATCH(Table3[[#This Row],[city_name]],tb_SVI[city_name_uf],0),5)</f>
        <v>21991</v>
      </c>
      <c r="F4544">
        <f>INDEX(tb_MHDI[],MATCH(Table3[[#This Row],[city_name]],tb_MHDI[mun_uf],0),5)</f>
        <v>0.76900000000000002</v>
      </c>
      <c r="G4544">
        <f>INDEX(tb_MHDI[],MATCH(Table3[[#This Row],[city_name]],tb_MHDI[mun_uf],0),6)</f>
        <v>0.75</v>
      </c>
      <c r="H4544">
        <f>INDEX(tb_MHDI[],MATCH(Table3[[#This Row],[city_name]],tb_MHDI[mun_uf],0),7)</f>
        <v>0.85499999999999998</v>
      </c>
      <c r="I4544">
        <f>INDEX(tb_MHDI[],MATCH(Table3[[#This Row],[city_name]],tb_MHDI[mun_uf],0),8)</f>
        <v>0.71</v>
      </c>
      <c r="J4544">
        <f>_xlfn.NUMBERVALUE(INDEX(tb_SVI[],MATCH(Table3[[#This Row],[city_name]],tb_SVI[city_name_uf],0),8),".")</f>
        <v>0.12</v>
      </c>
      <c r="K4544">
        <f>_xlfn.NUMBERVALUE(INDEX(tb_SVI[],MATCH(Table3[[#This Row],[city_name]],tb_SVI[city_name_uf],0),9),".")</f>
        <v>3.3000000000000002E-2</v>
      </c>
      <c r="L4544">
        <f>_xlfn.NUMBERVALUE(INDEX(tb_SVI[],MATCH(Table3[[#This Row],[city_name]],tb_SVI[city_name_uf],0),10),".")</f>
        <v>0.20699999999999999</v>
      </c>
      <c r="M4544">
        <f>_xlfn.NUMBERVALUE(INDEX(tb_SVI[],MATCH(Table3[[#This Row],[city_name]],tb_SVI[city_name_uf],0),11),".")</f>
        <v>0.12</v>
      </c>
      <c r="N4544" s="14">
        <f>_xlfn.PERCENTRANK.INC(Table3[MHDI_tot],Table3[[#This Row],[MHDI_tot]],3)</f>
        <v>0.95499999999999996</v>
      </c>
    </row>
    <row r="4545" spans="1:14" hidden="1" x14ac:dyDescent="0.2">
      <c r="A4545" t="str">
        <f>SVI!F4545</f>
        <v>Seara/SC</v>
      </c>
      <c r="B4545" t="str">
        <f>INDEX(tb_SVI[],MATCH(Table3[[#This Row],[ibge_cod]],tb_SVI[Município],0),1)</f>
        <v>SC</v>
      </c>
      <c r="C4545" t="str">
        <f>INDEX(tb_SVI[],MATCH(Table3[[#This Row],[city_name]],tb_SVI[city_name_uf],0),3)</f>
        <v>4217501</v>
      </c>
      <c r="D4545" t="s">
        <v>22173</v>
      </c>
      <c r="E4545" s="11">
        <f>INDEX(tb_SVI[],MATCH(Table3[[#This Row],[city_name]],tb_SVI[city_name_uf],0),5)</f>
        <v>17576</v>
      </c>
      <c r="F4545">
        <f>INDEX(tb_MHDI[],MATCH(Table3[[#This Row],[city_name]],tb_MHDI[mun_uf],0),5)</f>
        <v>0.77900000000000003</v>
      </c>
      <c r="G4545">
        <f>INDEX(tb_MHDI[],MATCH(Table3[[#This Row],[city_name]],tb_MHDI[mun_uf],0),6)</f>
        <v>0.80400000000000005</v>
      </c>
      <c r="H4545">
        <f>INDEX(tb_MHDI[],MATCH(Table3[[#This Row],[city_name]],tb_MHDI[mun_uf],0),7)</f>
        <v>0.872</v>
      </c>
      <c r="I4545">
        <f>INDEX(tb_MHDI[],MATCH(Table3[[#This Row],[city_name]],tb_MHDI[mun_uf],0),8)</f>
        <v>0.67400000000000004</v>
      </c>
      <c r="J4545">
        <f>_xlfn.NUMBERVALUE(INDEX(tb_SVI[],MATCH(Table3[[#This Row],[city_name]],tb_SVI[city_name_uf],0),8),".")</f>
        <v>0.19700000000000001</v>
      </c>
      <c r="K4545">
        <f>_xlfn.NUMBERVALUE(INDEX(tb_SVI[],MATCH(Table3[[#This Row],[city_name]],tb_SVI[city_name_uf],0),9),".")</f>
        <v>0.154</v>
      </c>
      <c r="L4545">
        <f>_xlfn.NUMBERVALUE(INDEX(tb_SVI[],MATCH(Table3[[#This Row],[city_name]],tb_SVI[city_name_uf],0),10),".")</f>
        <v>0.19700000000000001</v>
      </c>
      <c r="M4545">
        <f>_xlfn.NUMBERVALUE(INDEX(tb_SVI[],MATCH(Table3[[#This Row],[city_name]],tb_SVI[city_name_uf],0),11),".")</f>
        <v>0.23899999999999999</v>
      </c>
      <c r="N4545" s="14">
        <f>_xlfn.PERCENTRANK.INC(Table3[MHDI_tot],Table3[[#This Row],[MHDI_tot]],3)</f>
        <v>0.97399999999999998</v>
      </c>
    </row>
    <row r="4546" spans="1:14" hidden="1" x14ac:dyDescent="0.2">
      <c r="A4546" t="str">
        <f>SVI!F4546</f>
        <v>Serra Alta/SC</v>
      </c>
      <c r="B4546" t="str">
        <f>INDEX(tb_SVI[],MATCH(Table3[[#This Row],[ibge_cod]],tb_SVI[Município],0),1)</f>
        <v>SC</v>
      </c>
      <c r="C4546" t="str">
        <f>INDEX(tb_SVI[],MATCH(Table3[[#This Row],[city_name]],tb_SVI[city_name_uf],0),3)</f>
        <v>4217550</v>
      </c>
      <c r="D4546" t="s">
        <v>22174</v>
      </c>
      <c r="E4546" s="11">
        <f>INDEX(tb_SVI[],MATCH(Table3[[#This Row],[city_name]],tb_SVI[city_name_uf],0),5)</f>
        <v>3256</v>
      </c>
      <c r="F4546">
        <f>INDEX(tb_MHDI[],MATCH(Table3[[#This Row],[city_name]],tb_MHDI[mun_uf],0),5)</f>
        <v>0.77300000000000002</v>
      </c>
      <c r="G4546">
        <f>INDEX(tb_MHDI[],MATCH(Table3[[#This Row],[city_name]],tb_MHDI[mun_uf],0),6)</f>
        <v>0.75800000000000001</v>
      </c>
      <c r="H4546">
        <f>INDEX(tb_MHDI[],MATCH(Table3[[#This Row],[city_name]],tb_MHDI[mun_uf],0),7)</f>
        <v>0.879</v>
      </c>
      <c r="I4546">
        <f>INDEX(tb_MHDI[],MATCH(Table3[[#This Row],[city_name]],tb_MHDI[mun_uf],0),8)</f>
        <v>0.69399999999999995</v>
      </c>
      <c r="J4546">
        <f>_xlfn.NUMBERVALUE(INDEX(tb_SVI[],MATCH(Table3[[#This Row],[city_name]],tb_SVI[city_name_uf],0),8),".")</f>
        <v>0.20499999999999999</v>
      </c>
      <c r="K4546">
        <f>_xlfn.NUMBERVALUE(INDEX(tb_SVI[],MATCH(Table3[[#This Row],[city_name]],tb_SVI[city_name_uf],0),9),".")</f>
        <v>2.8000000000000001E-2</v>
      </c>
      <c r="L4546">
        <f>_xlfn.NUMBERVALUE(INDEX(tb_SVI[],MATCH(Table3[[#This Row],[city_name]],tb_SVI[city_name_uf],0),10),".")</f>
        <v>0.249</v>
      </c>
      <c r="M4546">
        <f>_xlfn.NUMBERVALUE(INDEX(tb_SVI[],MATCH(Table3[[#This Row],[city_name]],tb_SVI[city_name_uf],0),11),".")</f>
        <v>0.33900000000000002</v>
      </c>
      <c r="N4546" s="14">
        <f>_xlfn.PERCENTRANK.INC(Table3[MHDI_tot],Table3[[#This Row],[MHDI_tot]],3)</f>
        <v>0.96199999999999997</v>
      </c>
    </row>
    <row r="4547" spans="1:14" hidden="1" x14ac:dyDescent="0.2">
      <c r="A4547" t="str">
        <f>SVI!F4547</f>
        <v>Siderópolis/SC</v>
      </c>
      <c r="B4547" t="str">
        <f>INDEX(tb_SVI[],MATCH(Table3[[#This Row],[ibge_cod]],tb_SVI[Município],0),1)</f>
        <v>SC</v>
      </c>
      <c r="C4547" t="str">
        <f>INDEX(tb_SVI[],MATCH(Table3[[#This Row],[city_name]],tb_SVI[city_name_uf],0),3)</f>
        <v>4217600</v>
      </c>
      <c r="D4547" t="s">
        <v>22175</v>
      </c>
      <c r="E4547" s="11">
        <f>INDEX(tb_SVI[],MATCH(Table3[[#This Row],[city_name]],tb_SVI[city_name_uf],0),5)</f>
        <v>14092</v>
      </c>
      <c r="F4547">
        <f>INDEX(tb_MHDI[],MATCH(Table3[[#This Row],[city_name]],tb_MHDI[mun_uf],0),5)</f>
        <v>0.77400000000000002</v>
      </c>
      <c r="G4547">
        <f>INDEX(tb_MHDI[],MATCH(Table3[[#This Row],[city_name]],tb_MHDI[mun_uf],0),6)</f>
        <v>0.751</v>
      </c>
      <c r="H4547">
        <f>INDEX(tb_MHDI[],MATCH(Table3[[#This Row],[city_name]],tb_MHDI[mun_uf],0),7)</f>
        <v>0.88</v>
      </c>
      <c r="I4547">
        <f>INDEX(tb_MHDI[],MATCH(Table3[[#This Row],[city_name]],tb_MHDI[mun_uf],0),8)</f>
        <v>0.70099999999999996</v>
      </c>
      <c r="J4547">
        <f>_xlfn.NUMBERVALUE(INDEX(tb_SVI[],MATCH(Table3[[#This Row],[city_name]],tb_SVI[city_name_uf],0),8),".")</f>
        <v>0.13200000000000001</v>
      </c>
      <c r="K4547">
        <f>_xlfn.NUMBERVALUE(INDEX(tb_SVI[],MATCH(Table3[[#This Row],[city_name]],tb_SVI[city_name_uf],0),9),".")</f>
        <v>0.01</v>
      </c>
      <c r="L4547">
        <f>_xlfn.NUMBERVALUE(INDEX(tb_SVI[],MATCH(Table3[[#This Row],[city_name]],tb_SVI[city_name_uf],0),10),".")</f>
        <v>0.216</v>
      </c>
      <c r="M4547">
        <f>_xlfn.NUMBERVALUE(INDEX(tb_SVI[],MATCH(Table3[[#This Row],[city_name]],tb_SVI[city_name_uf],0),11),".")</f>
        <v>0.17100000000000001</v>
      </c>
      <c r="N4547" s="14">
        <f>_xlfn.PERCENTRANK.INC(Table3[MHDI_tot],Table3[[#This Row],[MHDI_tot]],3)</f>
        <v>0.96399999999999997</v>
      </c>
    </row>
    <row r="4548" spans="1:14" hidden="1" x14ac:dyDescent="0.2">
      <c r="A4548" t="str">
        <f>SVI!F4548</f>
        <v>Sombrio/SC</v>
      </c>
      <c r="B4548" t="str">
        <f>INDEX(tb_SVI[],MATCH(Table3[[#This Row],[ibge_cod]],tb_SVI[Município],0),1)</f>
        <v>SC</v>
      </c>
      <c r="C4548" t="str">
        <f>INDEX(tb_SVI[],MATCH(Table3[[#This Row],[city_name]],tb_SVI[city_name_uf],0),3)</f>
        <v>4217709</v>
      </c>
      <c r="D4548" t="s">
        <v>22176</v>
      </c>
      <c r="E4548" s="11">
        <f>INDEX(tb_SVI[],MATCH(Table3[[#This Row],[city_name]],tb_SVI[city_name_uf],0),5)</f>
        <v>30733</v>
      </c>
      <c r="F4548">
        <f>INDEX(tb_MHDI[],MATCH(Table3[[#This Row],[city_name]],tb_MHDI[mun_uf],0),5)</f>
        <v>0.72799999999999998</v>
      </c>
      <c r="G4548">
        <f>INDEX(tb_MHDI[],MATCH(Table3[[#This Row],[city_name]],tb_MHDI[mun_uf],0),6)</f>
        <v>0.72899999999999998</v>
      </c>
      <c r="H4548">
        <f>INDEX(tb_MHDI[],MATCH(Table3[[#This Row],[city_name]],tb_MHDI[mun_uf],0),7)</f>
        <v>0.85799999999999998</v>
      </c>
      <c r="I4548">
        <f>INDEX(tb_MHDI[],MATCH(Table3[[#This Row],[city_name]],tb_MHDI[mun_uf],0),8)</f>
        <v>0.61699999999999999</v>
      </c>
      <c r="J4548">
        <f>_xlfn.NUMBERVALUE(INDEX(tb_SVI[],MATCH(Table3[[#This Row],[city_name]],tb_SVI[city_name_uf],0),8),".")</f>
        <v>0.20200000000000001</v>
      </c>
      <c r="K4548">
        <f>_xlfn.NUMBERVALUE(INDEX(tb_SVI[],MATCH(Table3[[#This Row],[city_name]],tb_SVI[city_name_uf],0),9),".")</f>
        <v>9.5000000000000001E-2</v>
      </c>
      <c r="L4548">
        <f>_xlfn.NUMBERVALUE(INDEX(tb_SVI[],MATCH(Table3[[#This Row],[city_name]],tb_SVI[city_name_uf],0),10),".")</f>
        <v>0.27700000000000002</v>
      </c>
      <c r="M4548">
        <f>_xlfn.NUMBERVALUE(INDEX(tb_SVI[],MATCH(Table3[[#This Row],[city_name]],tb_SVI[city_name_uf],0),11),".")</f>
        <v>0.23499999999999999</v>
      </c>
      <c r="N4548" s="14">
        <f>_xlfn.PERCENTRANK.INC(Table3[MHDI_tot],Table3[[#This Row],[MHDI_tot]],3)</f>
        <v>0.80100000000000005</v>
      </c>
    </row>
    <row r="4549" spans="1:14" hidden="1" x14ac:dyDescent="0.2">
      <c r="A4549" t="str">
        <f>SVI!F4549</f>
        <v>Sul Brasil/SC</v>
      </c>
      <c r="B4549" t="str">
        <f>INDEX(tb_SVI[],MATCH(Table3[[#This Row],[ibge_cod]],tb_SVI[Município],0),1)</f>
        <v>SC</v>
      </c>
      <c r="C4549" t="str">
        <f>INDEX(tb_SVI[],MATCH(Table3[[#This Row],[city_name]],tb_SVI[city_name_uf],0),3)</f>
        <v>4217758</v>
      </c>
      <c r="D4549" t="s">
        <v>22177</v>
      </c>
      <c r="E4549" s="11">
        <f>INDEX(tb_SVI[],MATCH(Table3[[#This Row],[city_name]],tb_SVI[city_name_uf],0),5)</f>
        <v>2423</v>
      </c>
      <c r="F4549">
        <f>INDEX(tb_MHDI[],MATCH(Table3[[#This Row],[city_name]],tb_MHDI[mun_uf],0),5)</f>
        <v>0.70699999999999996</v>
      </c>
      <c r="G4549">
        <f>INDEX(tb_MHDI[],MATCH(Table3[[#This Row],[city_name]],tb_MHDI[mun_uf],0),6)</f>
        <v>0.71299999999999997</v>
      </c>
      <c r="H4549">
        <f>INDEX(tb_MHDI[],MATCH(Table3[[#This Row],[city_name]],tb_MHDI[mun_uf],0),7)</f>
        <v>0.83199999999999996</v>
      </c>
      <c r="I4549">
        <f>INDEX(tb_MHDI[],MATCH(Table3[[#This Row],[city_name]],tb_MHDI[mun_uf],0),8)</f>
        <v>0.59499999999999997</v>
      </c>
      <c r="J4549">
        <f>_xlfn.NUMBERVALUE(INDEX(tb_SVI[],MATCH(Table3[[#This Row],[city_name]],tb_SVI[city_name_uf],0),8),".")</f>
        <v>0.29899999999999999</v>
      </c>
      <c r="K4549">
        <f>_xlfn.NUMBERVALUE(INDEX(tb_SVI[],MATCH(Table3[[#This Row],[city_name]],tb_SVI[city_name_uf],0),9),".")</f>
        <v>0.25600000000000001</v>
      </c>
      <c r="L4549">
        <f>_xlfn.NUMBERVALUE(INDEX(tb_SVI[],MATCH(Table3[[#This Row],[city_name]],tb_SVI[city_name_uf],0),10),".")</f>
        <v>0.308</v>
      </c>
      <c r="M4549">
        <f>_xlfn.NUMBERVALUE(INDEX(tb_SVI[],MATCH(Table3[[#This Row],[city_name]],tb_SVI[city_name_uf],0),11),".")</f>
        <v>0.33400000000000002</v>
      </c>
      <c r="N4549" s="14">
        <f>_xlfn.PERCENTRANK.INC(Table3[MHDI_tot],Table3[[#This Row],[MHDI_tot]],3)</f>
        <v>0.69099999999999995</v>
      </c>
    </row>
    <row r="4550" spans="1:14" hidden="1" x14ac:dyDescent="0.2">
      <c r="A4550" t="str">
        <f>SVI!F4550</f>
        <v>São Bento do Sul/SC</v>
      </c>
      <c r="B4550" t="str">
        <f>INDEX(tb_SVI[],MATCH(Table3[[#This Row],[ibge_cod]],tb_SVI[Município],0),1)</f>
        <v>SC</v>
      </c>
      <c r="C4550" t="str">
        <f>INDEX(tb_SVI[],MATCH(Table3[[#This Row],[city_name]],tb_SVI[city_name_uf],0),3)</f>
        <v>4215802</v>
      </c>
      <c r="D4550" t="s">
        <v>22178</v>
      </c>
      <c r="E4550" s="11">
        <f>INDEX(tb_SVI[],MATCH(Table3[[#This Row],[city_name]],tb_SVI[city_name_uf],0),5)</f>
        <v>85421</v>
      </c>
      <c r="F4550">
        <f>INDEX(tb_MHDI[],MATCH(Table3[[#This Row],[city_name]],tb_MHDI[mun_uf],0),5)</f>
        <v>0.78200000000000003</v>
      </c>
      <c r="G4550">
        <f>INDEX(tb_MHDI[],MATCH(Table3[[#This Row],[city_name]],tb_MHDI[mun_uf],0),6)</f>
        <v>0.76300000000000001</v>
      </c>
      <c r="H4550">
        <f>INDEX(tb_MHDI[],MATCH(Table3[[#This Row],[city_name]],tb_MHDI[mun_uf],0),7)</f>
        <v>0.871</v>
      </c>
      <c r="I4550">
        <f>INDEX(tb_MHDI[],MATCH(Table3[[#This Row],[city_name]],tb_MHDI[mun_uf],0),8)</f>
        <v>0.71899999999999997</v>
      </c>
      <c r="J4550">
        <f>_xlfn.NUMBERVALUE(INDEX(tb_SVI[],MATCH(Table3[[#This Row],[city_name]],tb_SVI[city_name_uf],0),8),".")</f>
        <v>0.15</v>
      </c>
      <c r="K4550">
        <f>_xlfn.NUMBERVALUE(INDEX(tb_SVI[],MATCH(Table3[[#This Row],[city_name]],tb_SVI[city_name_uf],0),9),".")</f>
        <v>7.9000000000000001E-2</v>
      </c>
      <c r="L4550">
        <f>_xlfn.NUMBERVALUE(INDEX(tb_SVI[],MATCH(Table3[[#This Row],[city_name]],tb_SVI[city_name_uf],0),10),".")</f>
        <v>0.217</v>
      </c>
      <c r="M4550">
        <f>_xlfn.NUMBERVALUE(INDEX(tb_SVI[],MATCH(Table3[[#This Row],[city_name]],tb_SVI[city_name_uf],0),11),".")</f>
        <v>0.154</v>
      </c>
      <c r="N4550" s="14">
        <f>_xlfn.PERCENTRANK.INC(Table3[MHDI_tot],Table3[[#This Row],[MHDI_tot]],3)</f>
        <v>0.97799999999999998</v>
      </c>
    </row>
    <row r="4551" spans="1:14" hidden="1" x14ac:dyDescent="0.2">
      <c r="A4551" t="str">
        <f>SVI!F4551</f>
        <v>São Bernardino/SC</v>
      </c>
      <c r="B4551" t="str">
        <f>INDEX(tb_SVI[],MATCH(Table3[[#This Row],[ibge_cod]],tb_SVI[Município],0),1)</f>
        <v>SC</v>
      </c>
      <c r="C4551" t="str">
        <f>INDEX(tb_SVI[],MATCH(Table3[[#This Row],[city_name]],tb_SVI[city_name_uf],0),3)</f>
        <v>4215752</v>
      </c>
      <c r="D4551" t="s">
        <v>22179</v>
      </c>
      <c r="E4551" s="11">
        <f>INDEX(tb_SVI[],MATCH(Table3[[#This Row],[city_name]],tb_SVI[city_name_uf],0),5)</f>
        <v>2287</v>
      </c>
      <c r="F4551">
        <f>INDEX(tb_MHDI[],MATCH(Table3[[#This Row],[city_name]],tb_MHDI[mun_uf],0),5)</f>
        <v>0.67700000000000005</v>
      </c>
      <c r="G4551">
        <f>INDEX(tb_MHDI[],MATCH(Table3[[#This Row],[city_name]],tb_MHDI[mun_uf],0),6)</f>
        <v>0.65300000000000002</v>
      </c>
      <c r="H4551">
        <f>INDEX(tb_MHDI[],MATCH(Table3[[#This Row],[city_name]],tb_MHDI[mun_uf],0),7)</f>
        <v>0.82199999999999995</v>
      </c>
      <c r="I4551">
        <f>INDEX(tb_MHDI[],MATCH(Table3[[#This Row],[city_name]],tb_MHDI[mun_uf],0),8)</f>
        <v>0.57699999999999996</v>
      </c>
      <c r="J4551">
        <f>_xlfn.NUMBERVALUE(INDEX(tb_SVI[],MATCH(Table3[[#This Row],[city_name]],tb_SVI[city_name_uf],0),8),".")</f>
        <v>0.36099999999999999</v>
      </c>
      <c r="K4551">
        <f>_xlfn.NUMBERVALUE(INDEX(tb_SVI[],MATCH(Table3[[#This Row],[city_name]],tb_SVI[city_name_uf],0),9),".")</f>
        <v>0.32300000000000001</v>
      </c>
      <c r="L4551">
        <f>_xlfn.NUMBERVALUE(INDEX(tb_SVI[],MATCH(Table3[[#This Row],[city_name]],tb_SVI[city_name_uf],0),10),".")</f>
        <v>0.33100000000000002</v>
      </c>
      <c r="M4551">
        <f>_xlfn.NUMBERVALUE(INDEX(tb_SVI[],MATCH(Table3[[#This Row],[city_name]],tb_SVI[city_name_uf],0),11),".")</f>
        <v>0.43</v>
      </c>
      <c r="N4551" s="14">
        <f>_xlfn.PERCENTRANK.INC(Table3[MHDI_tot],Table3[[#This Row],[MHDI_tot]],3)</f>
        <v>0.54600000000000004</v>
      </c>
    </row>
    <row r="4552" spans="1:14" hidden="1" x14ac:dyDescent="0.2">
      <c r="A4552" t="str">
        <f>SVI!F4552</f>
        <v>São Bonifácio/SC</v>
      </c>
      <c r="B4552" t="str">
        <f>INDEX(tb_SVI[],MATCH(Table3[[#This Row],[ibge_cod]],tb_SVI[Município],0),1)</f>
        <v>SC</v>
      </c>
      <c r="C4552" t="str">
        <f>INDEX(tb_SVI[],MATCH(Table3[[#This Row],[city_name]],tb_SVI[city_name_uf],0),3)</f>
        <v>4215901</v>
      </c>
      <c r="D4552" t="s">
        <v>22180</v>
      </c>
      <c r="E4552" s="11">
        <f>INDEX(tb_SVI[],MATCH(Table3[[#This Row],[city_name]],tb_SVI[city_name_uf],0),5)</f>
        <v>2814</v>
      </c>
      <c r="F4552">
        <f>INDEX(tb_MHDI[],MATCH(Table3[[#This Row],[city_name]],tb_MHDI[mun_uf],0),5)</f>
        <v>0.73099999999999998</v>
      </c>
      <c r="G4552">
        <f>INDEX(tb_MHDI[],MATCH(Table3[[#This Row],[city_name]],tb_MHDI[mun_uf],0),6)</f>
        <v>0.72899999999999998</v>
      </c>
      <c r="H4552">
        <f>INDEX(tb_MHDI[],MATCH(Table3[[#This Row],[city_name]],tb_MHDI[mun_uf],0),7)</f>
        <v>0.86</v>
      </c>
      <c r="I4552">
        <f>INDEX(tb_MHDI[],MATCH(Table3[[#This Row],[city_name]],tb_MHDI[mun_uf],0),8)</f>
        <v>0.622</v>
      </c>
      <c r="J4552">
        <f>_xlfn.NUMBERVALUE(INDEX(tb_SVI[],MATCH(Table3[[#This Row],[city_name]],tb_SVI[city_name_uf],0),8),".")</f>
        <v>0.20399999999999999</v>
      </c>
      <c r="K4552">
        <f>_xlfn.NUMBERVALUE(INDEX(tb_SVI[],MATCH(Table3[[#This Row],[city_name]],tb_SVI[city_name_uf],0),9),".")</f>
        <v>5.5E-2</v>
      </c>
      <c r="L4552">
        <f>_xlfn.NUMBERVALUE(INDEX(tb_SVI[],MATCH(Table3[[#This Row],[city_name]],tb_SVI[city_name_uf],0),10),".")</f>
        <v>0.18</v>
      </c>
      <c r="M4552">
        <f>_xlfn.NUMBERVALUE(INDEX(tb_SVI[],MATCH(Table3[[#This Row],[city_name]],tb_SVI[city_name_uf],0),11),".")</f>
        <v>0.377</v>
      </c>
      <c r="N4552" s="14">
        <f>_xlfn.PERCENTRANK.INC(Table3[MHDI_tot],Table3[[#This Row],[MHDI_tot]],3)</f>
        <v>0.81599999999999995</v>
      </c>
    </row>
    <row r="4553" spans="1:14" hidden="1" x14ac:dyDescent="0.2">
      <c r="A4553" t="str">
        <f>SVI!F4553</f>
        <v>São Carlos/SC</v>
      </c>
      <c r="B4553" t="str">
        <f>INDEX(tb_SVI[],MATCH(Table3[[#This Row],[ibge_cod]],tb_SVI[Município],0),1)</f>
        <v>SC</v>
      </c>
      <c r="C4553" t="str">
        <f>INDEX(tb_SVI[],MATCH(Table3[[#This Row],[city_name]],tb_SVI[city_name_uf],0),3)</f>
        <v>4216008</v>
      </c>
      <c r="D4553" t="s">
        <v>22181</v>
      </c>
      <c r="E4553" s="11">
        <f>INDEX(tb_SVI[],MATCH(Table3[[#This Row],[city_name]],tb_SVI[city_name_uf],0),5)</f>
        <v>11369</v>
      </c>
      <c r="F4553">
        <f>INDEX(tb_MHDI[],MATCH(Table3[[#This Row],[city_name]],tb_MHDI[mun_uf],0),5)</f>
        <v>0.76900000000000002</v>
      </c>
      <c r="G4553">
        <f>INDEX(tb_MHDI[],MATCH(Table3[[#This Row],[city_name]],tb_MHDI[mun_uf],0),6)</f>
        <v>0.76300000000000001</v>
      </c>
      <c r="H4553">
        <f>INDEX(tb_MHDI[],MATCH(Table3[[#This Row],[city_name]],tb_MHDI[mun_uf],0),7)</f>
        <v>0.86699999999999999</v>
      </c>
      <c r="I4553">
        <f>INDEX(tb_MHDI[],MATCH(Table3[[#This Row],[city_name]],tb_MHDI[mun_uf],0),8)</f>
        <v>0.68799999999999994</v>
      </c>
      <c r="J4553">
        <f>_xlfn.NUMBERVALUE(INDEX(tb_SVI[],MATCH(Table3[[#This Row],[city_name]],tb_SVI[city_name_uf],0),8),".")</f>
        <v>0.19700000000000001</v>
      </c>
      <c r="K4553">
        <f>_xlfn.NUMBERVALUE(INDEX(tb_SVI[],MATCH(Table3[[#This Row],[city_name]],tb_SVI[city_name_uf],0),9),".")</f>
        <v>0.12</v>
      </c>
      <c r="L4553">
        <f>_xlfn.NUMBERVALUE(INDEX(tb_SVI[],MATCH(Table3[[#This Row],[city_name]],tb_SVI[city_name_uf],0),10),".")</f>
        <v>0.21199999999999999</v>
      </c>
      <c r="M4553">
        <f>_xlfn.NUMBERVALUE(INDEX(tb_SVI[],MATCH(Table3[[#This Row],[city_name]],tb_SVI[city_name_uf],0),11),".")</f>
        <v>0.25900000000000001</v>
      </c>
      <c r="N4553" s="14">
        <f>_xlfn.PERCENTRANK.INC(Table3[MHDI_tot],Table3[[#This Row],[MHDI_tot]],3)</f>
        <v>0.95499999999999996</v>
      </c>
    </row>
    <row r="4554" spans="1:14" hidden="1" x14ac:dyDescent="0.2">
      <c r="A4554" t="str">
        <f>SVI!F4554</f>
        <v>São Cristóvão do Sul/SC</v>
      </c>
      <c r="B4554" t="str">
        <f>INDEX(tb_SVI[],MATCH(Table3[[#This Row],[ibge_cod]],tb_SVI[Município],0),1)</f>
        <v>SC</v>
      </c>
      <c r="C4554" t="str">
        <f>INDEX(tb_SVI[],MATCH(Table3[[#This Row],[city_name]],tb_SVI[city_name_uf],0),3)</f>
        <v>4216057</v>
      </c>
      <c r="D4554" t="s">
        <v>22182</v>
      </c>
      <c r="E4554" s="11">
        <f>INDEX(tb_SVI[],MATCH(Table3[[#This Row],[city_name]],tb_SVI[city_name_uf],0),5)</f>
        <v>5598</v>
      </c>
      <c r="F4554">
        <f>INDEX(tb_MHDI[],MATCH(Table3[[#This Row],[city_name]],tb_MHDI[mun_uf],0),5)</f>
        <v>0.66500000000000004</v>
      </c>
      <c r="G4554">
        <f>INDEX(tb_MHDI[],MATCH(Table3[[#This Row],[city_name]],tb_MHDI[mun_uf],0),6)</f>
        <v>0.66700000000000004</v>
      </c>
      <c r="H4554">
        <f>INDEX(tb_MHDI[],MATCH(Table3[[#This Row],[city_name]],tb_MHDI[mun_uf],0),7)</f>
        <v>0.81200000000000006</v>
      </c>
      <c r="I4554">
        <f>INDEX(tb_MHDI[],MATCH(Table3[[#This Row],[city_name]],tb_MHDI[mun_uf],0),8)</f>
        <v>0.54300000000000004</v>
      </c>
      <c r="J4554">
        <f>_xlfn.NUMBERVALUE(INDEX(tb_SVI[],MATCH(Table3[[#This Row],[city_name]],tb_SVI[city_name_uf],0),8),".")</f>
        <v>0.35399999999999998</v>
      </c>
      <c r="K4554">
        <f>_xlfn.NUMBERVALUE(INDEX(tb_SVI[],MATCH(Table3[[#This Row],[city_name]],tb_SVI[city_name_uf],0),9),".")</f>
        <v>0.17799999999999999</v>
      </c>
      <c r="L4554">
        <f>_xlfn.NUMBERVALUE(INDEX(tb_SVI[],MATCH(Table3[[#This Row],[city_name]],tb_SVI[city_name_uf],0),10),".")</f>
        <v>0.502</v>
      </c>
      <c r="M4554">
        <f>_xlfn.NUMBERVALUE(INDEX(tb_SVI[],MATCH(Table3[[#This Row],[city_name]],tb_SVI[city_name_uf],0),11),".")</f>
        <v>0.38200000000000001</v>
      </c>
      <c r="N4554" s="14">
        <f>_xlfn.PERCENTRANK.INC(Table3[MHDI_tot],Table3[[#This Row],[MHDI_tot]],3)</f>
        <v>0.496</v>
      </c>
    </row>
    <row r="4555" spans="1:14" hidden="1" x14ac:dyDescent="0.2">
      <c r="A4555" t="str">
        <f>SVI!F4555</f>
        <v>São Domingos/SC</v>
      </c>
      <c r="B4555" t="str">
        <f>INDEX(tb_SVI[],MATCH(Table3[[#This Row],[ibge_cod]],tb_SVI[Município],0),1)</f>
        <v>SC</v>
      </c>
      <c r="C4555" t="str">
        <f>INDEX(tb_SVI[],MATCH(Table3[[#This Row],[city_name]],tb_SVI[city_name_uf],0),3)</f>
        <v>4216107</v>
      </c>
      <c r="D4555" t="s">
        <v>22183</v>
      </c>
      <c r="E4555" s="11">
        <f>INDEX(tb_SVI[],MATCH(Table3[[#This Row],[city_name]],tb_SVI[city_name_uf],0),5)</f>
        <v>9434</v>
      </c>
      <c r="F4555">
        <f>INDEX(tb_MHDI[],MATCH(Table3[[#This Row],[city_name]],tb_MHDI[mun_uf],0),5)</f>
        <v>0.76500000000000001</v>
      </c>
      <c r="G4555">
        <f>INDEX(tb_MHDI[],MATCH(Table3[[#This Row],[city_name]],tb_MHDI[mun_uf],0),6)</f>
        <v>0.76900000000000002</v>
      </c>
      <c r="H4555">
        <f>INDEX(tb_MHDI[],MATCH(Table3[[#This Row],[city_name]],tb_MHDI[mun_uf],0),7)</f>
        <v>0.86099999999999999</v>
      </c>
      <c r="I4555">
        <f>INDEX(tb_MHDI[],MATCH(Table3[[#This Row],[city_name]],tb_MHDI[mun_uf],0),8)</f>
        <v>0.67500000000000004</v>
      </c>
      <c r="J4555">
        <f>_xlfn.NUMBERVALUE(INDEX(tb_SVI[],MATCH(Table3[[#This Row],[city_name]],tb_SVI[city_name_uf],0),8),".")</f>
        <v>0.224</v>
      </c>
      <c r="K4555">
        <f>_xlfn.NUMBERVALUE(INDEX(tb_SVI[],MATCH(Table3[[#This Row],[city_name]],tb_SVI[city_name_uf],0),9),".")</f>
        <v>9.0999999999999998E-2</v>
      </c>
      <c r="L4555">
        <f>_xlfn.NUMBERVALUE(INDEX(tb_SVI[],MATCH(Table3[[#This Row],[city_name]],tb_SVI[city_name_uf],0),10),".")</f>
        <v>0.28499999999999998</v>
      </c>
      <c r="M4555">
        <f>_xlfn.NUMBERVALUE(INDEX(tb_SVI[],MATCH(Table3[[#This Row],[city_name]],tb_SVI[city_name_uf],0),11),".")</f>
        <v>0.29499999999999998</v>
      </c>
      <c r="N4555" s="14">
        <f>_xlfn.PERCENTRANK.INC(Table3[MHDI_tot],Table3[[#This Row],[MHDI_tot]],3)</f>
        <v>0.94499999999999995</v>
      </c>
    </row>
    <row r="4556" spans="1:14" hidden="1" x14ac:dyDescent="0.2">
      <c r="A4556" t="str">
        <f>SVI!F4556</f>
        <v>São Francisco do Sul/SC</v>
      </c>
      <c r="B4556" t="str">
        <f>INDEX(tb_SVI[],MATCH(Table3[[#This Row],[ibge_cod]],tb_SVI[Município],0),1)</f>
        <v>SC</v>
      </c>
      <c r="C4556" t="str">
        <f>INDEX(tb_SVI[],MATCH(Table3[[#This Row],[city_name]],tb_SVI[city_name_uf],0),3)</f>
        <v>4216206</v>
      </c>
      <c r="D4556" t="s">
        <v>22184</v>
      </c>
      <c r="E4556" s="11">
        <f>INDEX(tb_SVI[],MATCH(Table3[[#This Row],[city_name]],tb_SVI[city_name_uf],0),5)</f>
        <v>53746</v>
      </c>
      <c r="F4556">
        <f>INDEX(tb_MHDI[],MATCH(Table3[[#This Row],[city_name]],tb_MHDI[mun_uf],0),5)</f>
        <v>0.76200000000000001</v>
      </c>
      <c r="G4556">
        <f>INDEX(tb_MHDI[],MATCH(Table3[[#This Row],[city_name]],tb_MHDI[mun_uf],0),6)</f>
        <v>0.74</v>
      </c>
      <c r="H4556">
        <f>INDEX(tb_MHDI[],MATCH(Table3[[#This Row],[city_name]],tb_MHDI[mun_uf],0),7)</f>
        <v>0.85599999999999998</v>
      </c>
      <c r="I4556">
        <f>INDEX(tb_MHDI[],MATCH(Table3[[#This Row],[city_name]],tb_MHDI[mun_uf],0),8)</f>
        <v>0.69899999999999995</v>
      </c>
      <c r="J4556">
        <f>_xlfn.NUMBERVALUE(INDEX(tb_SVI[],MATCH(Table3[[#This Row],[city_name]],tb_SVI[city_name_uf],0),8),".")</f>
        <v>0.2</v>
      </c>
      <c r="K4556">
        <f>_xlfn.NUMBERVALUE(INDEX(tb_SVI[],MATCH(Table3[[#This Row],[city_name]],tb_SVI[city_name_uf],0),9),".")</f>
        <v>0.13200000000000001</v>
      </c>
      <c r="L4556">
        <f>_xlfn.NUMBERVALUE(INDEX(tb_SVI[],MATCH(Table3[[#This Row],[city_name]],tb_SVI[city_name_uf],0),10),".")</f>
        <v>0.22900000000000001</v>
      </c>
      <c r="M4556">
        <f>_xlfn.NUMBERVALUE(INDEX(tb_SVI[],MATCH(Table3[[#This Row],[city_name]],tb_SVI[city_name_uf],0),11),".")</f>
        <v>0.24</v>
      </c>
      <c r="N4556" s="14">
        <f>_xlfn.PERCENTRANK.INC(Table3[MHDI_tot],Table3[[#This Row],[MHDI_tot]],3)</f>
        <v>0.93700000000000006</v>
      </c>
    </row>
    <row r="4557" spans="1:14" hidden="1" x14ac:dyDescent="0.2">
      <c r="A4557" t="str">
        <f>SVI!F4557</f>
        <v>São Joaquim/SC</v>
      </c>
      <c r="B4557" t="str">
        <f>INDEX(tb_SVI[],MATCH(Table3[[#This Row],[ibge_cod]],tb_SVI[Município],0),1)</f>
        <v>SC</v>
      </c>
      <c r="C4557" t="str">
        <f>INDEX(tb_SVI[],MATCH(Table3[[#This Row],[city_name]],tb_SVI[city_name_uf],0),3)</f>
        <v>4216503</v>
      </c>
      <c r="D4557" t="s">
        <v>22185</v>
      </c>
      <c r="E4557" s="11">
        <f>INDEX(tb_SVI[],MATCH(Table3[[#This Row],[city_name]],tb_SVI[city_name_uf],0),5)</f>
        <v>27139</v>
      </c>
      <c r="F4557">
        <f>INDEX(tb_MHDI[],MATCH(Table3[[#This Row],[city_name]],tb_MHDI[mun_uf],0),5)</f>
        <v>0.68700000000000006</v>
      </c>
      <c r="G4557">
        <f>INDEX(tb_MHDI[],MATCH(Table3[[#This Row],[city_name]],tb_MHDI[mun_uf],0),6)</f>
        <v>0.70499999999999996</v>
      </c>
      <c r="H4557">
        <f>INDEX(tb_MHDI[],MATCH(Table3[[#This Row],[city_name]],tb_MHDI[mun_uf],0),7)</f>
        <v>0.81699999999999995</v>
      </c>
      <c r="I4557">
        <f>INDEX(tb_MHDI[],MATCH(Table3[[#This Row],[city_name]],tb_MHDI[mun_uf],0),8)</f>
        <v>0.56200000000000006</v>
      </c>
      <c r="J4557">
        <f>_xlfn.NUMBERVALUE(INDEX(tb_SVI[],MATCH(Table3[[#This Row],[city_name]],tb_SVI[city_name_uf],0),8),".")</f>
        <v>0.25700000000000001</v>
      </c>
      <c r="K4557">
        <f>_xlfn.NUMBERVALUE(INDEX(tb_SVI[],MATCH(Table3[[#This Row],[city_name]],tb_SVI[city_name_uf],0),9),".")</f>
        <v>0.10299999999999999</v>
      </c>
      <c r="L4557">
        <f>_xlfn.NUMBERVALUE(INDEX(tb_SVI[],MATCH(Table3[[#This Row],[city_name]],tb_SVI[city_name_uf],0),10),".")</f>
        <v>0.373</v>
      </c>
      <c r="M4557">
        <f>_xlfn.NUMBERVALUE(INDEX(tb_SVI[],MATCH(Table3[[#This Row],[city_name]],tb_SVI[city_name_uf],0),11),".")</f>
        <v>0.29399999999999998</v>
      </c>
      <c r="N4557" s="14">
        <f>_xlfn.PERCENTRANK.INC(Table3[MHDI_tot],Table3[[#This Row],[MHDI_tot]],3)</f>
        <v>0.59</v>
      </c>
    </row>
    <row r="4558" spans="1:14" hidden="1" x14ac:dyDescent="0.2">
      <c r="A4558" t="str">
        <f>SVI!F4558</f>
        <v>Tigrinhos/SC</v>
      </c>
      <c r="B4558" t="str">
        <f>INDEX(tb_SVI[],MATCH(Table3[[#This Row],[ibge_cod]],tb_SVI[Município],0),1)</f>
        <v>SC</v>
      </c>
      <c r="C4558" t="str">
        <f>INDEX(tb_SVI[],MATCH(Table3[[#This Row],[city_name]],tb_SVI[city_name_uf],0),3)</f>
        <v>4217956</v>
      </c>
      <c r="D4558" t="s">
        <v>22186</v>
      </c>
      <c r="E4558" s="11">
        <f>INDEX(tb_SVI[],MATCH(Table3[[#This Row],[city_name]],tb_SVI[city_name_uf],0),5)</f>
        <v>1619</v>
      </c>
      <c r="F4558">
        <f>INDEX(tb_MHDI[],MATCH(Table3[[#This Row],[city_name]],tb_MHDI[mun_uf],0),5)</f>
        <v>0.71699999999999997</v>
      </c>
      <c r="G4558">
        <f>INDEX(tb_MHDI[],MATCH(Table3[[#This Row],[city_name]],tb_MHDI[mun_uf],0),6)</f>
        <v>0.68799999999999994</v>
      </c>
      <c r="H4558">
        <f>INDEX(tb_MHDI[],MATCH(Table3[[#This Row],[city_name]],tb_MHDI[mun_uf],0),7)</f>
        <v>0.84599999999999997</v>
      </c>
      <c r="I4558">
        <f>INDEX(tb_MHDI[],MATCH(Table3[[#This Row],[city_name]],tb_MHDI[mun_uf],0),8)</f>
        <v>0.63300000000000001</v>
      </c>
      <c r="J4558">
        <f>_xlfn.NUMBERVALUE(INDEX(tb_SVI[],MATCH(Table3[[#This Row],[city_name]],tb_SVI[city_name_uf],0),8),".")</f>
        <v>0.214</v>
      </c>
      <c r="K4558">
        <f>_xlfn.NUMBERVALUE(INDEX(tb_SVI[],MATCH(Table3[[#This Row],[city_name]],tb_SVI[city_name_uf],0),9),".")</f>
        <v>4.2000000000000003E-2</v>
      </c>
      <c r="L4558">
        <f>_xlfn.NUMBERVALUE(INDEX(tb_SVI[],MATCH(Table3[[#This Row],[city_name]],tb_SVI[city_name_uf],0),10),".")</f>
        <v>0.25800000000000001</v>
      </c>
      <c r="M4558">
        <f>_xlfn.NUMBERVALUE(INDEX(tb_SVI[],MATCH(Table3[[#This Row],[city_name]],tb_SVI[city_name_uf],0),11),".")</f>
        <v>0.34300000000000003</v>
      </c>
      <c r="N4558" s="14">
        <f>_xlfn.PERCENTRANK.INC(Table3[MHDI_tot],Table3[[#This Row],[MHDI_tot]],3)</f>
        <v>0.74299999999999999</v>
      </c>
    </row>
    <row r="4559" spans="1:14" hidden="1" x14ac:dyDescent="0.2">
      <c r="A4559" t="str">
        <f>SVI!F4559</f>
        <v>São José/SC</v>
      </c>
      <c r="B4559" t="str">
        <f>INDEX(tb_SVI[],MATCH(Table3[[#This Row],[ibge_cod]],tb_SVI[Município],0),1)</f>
        <v>SC</v>
      </c>
      <c r="C4559" t="str">
        <f>INDEX(tb_SVI[],MATCH(Table3[[#This Row],[city_name]],tb_SVI[city_name_uf],0),3)</f>
        <v>4216602</v>
      </c>
      <c r="D4559" t="s">
        <v>22187</v>
      </c>
      <c r="E4559" s="11">
        <f>INDEX(tb_SVI[],MATCH(Table3[[#This Row],[city_name]],tb_SVI[city_name_uf],0),5)</f>
        <v>250181</v>
      </c>
      <c r="F4559">
        <f>INDEX(tb_MHDI[],MATCH(Table3[[#This Row],[city_name]],tb_MHDI[mun_uf],0),5)</f>
        <v>0.80900000000000005</v>
      </c>
      <c r="G4559">
        <f>INDEX(tb_MHDI[],MATCH(Table3[[#This Row],[city_name]],tb_MHDI[mun_uf],0),6)</f>
        <v>0.79900000000000004</v>
      </c>
      <c r="H4559">
        <f>INDEX(tb_MHDI[],MATCH(Table3[[#This Row],[city_name]],tb_MHDI[mun_uf],0),7)</f>
        <v>0.88</v>
      </c>
      <c r="I4559">
        <f>INDEX(tb_MHDI[],MATCH(Table3[[#This Row],[city_name]],tb_MHDI[mun_uf],0),8)</f>
        <v>0.752</v>
      </c>
      <c r="J4559">
        <f>_xlfn.NUMBERVALUE(INDEX(tb_SVI[],MATCH(Table3[[#This Row],[city_name]],tb_SVI[city_name_uf],0),8),".")</f>
        <v>0.18</v>
      </c>
      <c r="K4559">
        <f>_xlfn.NUMBERVALUE(INDEX(tb_SVI[],MATCH(Table3[[#This Row],[city_name]],tb_SVI[city_name_uf],0),9),".")</f>
        <v>0.19</v>
      </c>
      <c r="L4559">
        <f>_xlfn.NUMBERVALUE(INDEX(tb_SVI[],MATCH(Table3[[#This Row],[city_name]],tb_SVI[city_name_uf],0),10),".")</f>
        <v>0.22500000000000001</v>
      </c>
      <c r="M4559">
        <f>_xlfn.NUMBERVALUE(INDEX(tb_SVI[],MATCH(Table3[[#This Row],[city_name]],tb_SVI[city_name_uf],0),11),".")</f>
        <v>0.124</v>
      </c>
      <c r="N4559" s="14">
        <f>_xlfn.PERCENTRANK.INC(Table3[MHDI_tot],Table3[[#This Row],[MHDI_tot]],3)</f>
        <v>0.996</v>
      </c>
    </row>
    <row r="4560" spans="1:14" hidden="1" x14ac:dyDescent="0.2">
      <c r="A4560" t="str">
        <f>SVI!F4560</f>
        <v>São José do Cedro/SC</v>
      </c>
      <c r="B4560" t="str">
        <f>INDEX(tb_SVI[],MATCH(Table3[[#This Row],[ibge_cod]],tb_SVI[Município],0),1)</f>
        <v>SC</v>
      </c>
      <c r="C4560" t="str">
        <f>INDEX(tb_SVI[],MATCH(Table3[[#This Row],[city_name]],tb_SVI[city_name_uf],0),3)</f>
        <v>4216701</v>
      </c>
      <c r="D4560" t="s">
        <v>22188</v>
      </c>
      <c r="E4560" s="11">
        <f>INDEX(tb_SVI[],MATCH(Table3[[#This Row],[city_name]],tb_SVI[city_name_uf],0),5)</f>
        <v>13820</v>
      </c>
      <c r="F4560">
        <f>INDEX(tb_MHDI[],MATCH(Table3[[#This Row],[city_name]],tb_MHDI[mun_uf],0),5)</f>
        <v>0.73099999999999998</v>
      </c>
      <c r="G4560">
        <f>INDEX(tb_MHDI[],MATCH(Table3[[#This Row],[city_name]],tb_MHDI[mun_uf],0),6)</f>
        <v>0.753</v>
      </c>
      <c r="H4560">
        <f>INDEX(tb_MHDI[],MATCH(Table3[[#This Row],[city_name]],tb_MHDI[mun_uf],0),7)</f>
        <v>0.83</v>
      </c>
      <c r="I4560">
        <f>INDEX(tb_MHDI[],MATCH(Table3[[#This Row],[city_name]],tb_MHDI[mun_uf],0),8)</f>
        <v>0.625</v>
      </c>
      <c r="J4560">
        <f>_xlfn.NUMBERVALUE(INDEX(tb_SVI[],MATCH(Table3[[#This Row],[city_name]],tb_SVI[city_name_uf],0),8),".")</f>
        <v>0.19700000000000001</v>
      </c>
      <c r="K4560">
        <f>_xlfn.NUMBERVALUE(INDEX(tb_SVI[],MATCH(Table3[[#This Row],[city_name]],tb_SVI[city_name_uf],0),9),".")</f>
        <v>4.7E-2</v>
      </c>
      <c r="L4560">
        <f>_xlfn.NUMBERVALUE(INDEX(tb_SVI[],MATCH(Table3[[#This Row],[city_name]],tb_SVI[city_name_uf],0),10),".")</f>
        <v>0.223</v>
      </c>
      <c r="M4560">
        <f>_xlfn.NUMBERVALUE(INDEX(tb_SVI[],MATCH(Table3[[#This Row],[city_name]],tb_SVI[city_name_uf],0),11),".")</f>
        <v>0.32100000000000001</v>
      </c>
      <c r="N4560" s="14">
        <f>_xlfn.PERCENTRANK.INC(Table3[MHDI_tot],Table3[[#This Row],[MHDI_tot]],3)</f>
        <v>0.81599999999999995</v>
      </c>
    </row>
    <row r="4561" spans="1:14" hidden="1" x14ac:dyDescent="0.2">
      <c r="A4561" t="str">
        <f>SVI!F4561</f>
        <v>São José do Cerrito/SC</v>
      </c>
      <c r="B4561" t="str">
        <f>INDEX(tb_SVI[],MATCH(Table3[[#This Row],[ibge_cod]],tb_SVI[Município],0),1)</f>
        <v>SC</v>
      </c>
      <c r="C4561" t="str">
        <f>INDEX(tb_SVI[],MATCH(Table3[[#This Row],[city_name]],tb_SVI[city_name_uf],0),3)</f>
        <v>4216800</v>
      </c>
      <c r="D4561" t="s">
        <v>22189</v>
      </c>
      <c r="E4561" s="11">
        <f>INDEX(tb_SVI[],MATCH(Table3[[#This Row],[city_name]],tb_SVI[city_name_uf],0),5)</f>
        <v>8173</v>
      </c>
      <c r="F4561">
        <f>INDEX(tb_MHDI[],MATCH(Table3[[#This Row],[city_name]],tb_MHDI[mun_uf],0),5)</f>
        <v>0.63600000000000001</v>
      </c>
      <c r="G4561">
        <f>INDEX(tb_MHDI[],MATCH(Table3[[#This Row],[city_name]],tb_MHDI[mun_uf],0),6)</f>
        <v>0.61799999999999999</v>
      </c>
      <c r="H4561">
        <f>INDEX(tb_MHDI[],MATCH(Table3[[#This Row],[city_name]],tb_MHDI[mun_uf],0),7)</f>
        <v>0.82699999999999996</v>
      </c>
      <c r="I4561">
        <f>INDEX(tb_MHDI[],MATCH(Table3[[#This Row],[city_name]],tb_MHDI[mun_uf],0),8)</f>
        <v>0.503</v>
      </c>
      <c r="J4561">
        <f>_xlfn.NUMBERVALUE(INDEX(tb_SVI[],MATCH(Table3[[#This Row],[city_name]],tb_SVI[city_name_uf],0),8),".")</f>
        <v>0.27600000000000002</v>
      </c>
      <c r="K4561">
        <f>_xlfn.NUMBERVALUE(INDEX(tb_SVI[],MATCH(Table3[[#This Row],[city_name]],tb_SVI[city_name_uf],0),9),".")</f>
        <v>2.1999999999999999E-2</v>
      </c>
      <c r="L4561">
        <f>_xlfn.NUMBERVALUE(INDEX(tb_SVI[],MATCH(Table3[[#This Row],[city_name]],tb_SVI[city_name_uf],0),10),".")</f>
        <v>0.39100000000000001</v>
      </c>
      <c r="M4561">
        <f>_xlfn.NUMBERVALUE(INDEX(tb_SVI[],MATCH(Table3[[#This Row],[city_name]],tb_SVI[city_name_uf],0),11),".")</f>
        <v>0.41399999999999998</v>
      </c>
      <c r="N4561" s="14">
        <f>_xlfn.PERCENTRANK.INC(Table3[MHDI_tot],Table3[[#This Row],[MHDI_tot]],3)</f>
        <v>0.39</v>
      </c>
    </row>
    <row r="4562" spans="1:14" hidden="1" x14ac:dyDescent="0.2">
      <c r="A4562" t="str">
        <f>SVI!F4562</f>
        <v>São João Batista/SC</v>
      </c>
      <c r="B4562" t="str">
        <f>INDEX(tb_SVI[],MATCH(Table3[[#This Row],[ibge_cod]],tb_SVI[Município],0),1)</f>
        <v>SC</v>
      </c>
      <c r="C4562" t="str">
        <f>INDEX(tb_SVI[],MATCH(Table3[[#This Row],[city_name]],tb_SVI[city_name_uf],0),3)</f>
        <v>4216305</v>
      </c>
      <c r="D4562" t="s">
        <v>22190</v>
      </c>
      <c r="E4562" s="11">
        <f>INDEX(tb_SVI[],MATCH(Table3[[#This Row],[city_name]],tb_SVI[city_name_uf],0),5)</f>
        <v>38583</v>
      </c>
      <c r="F4562">
        <f>INDEX(tb_MHDI[],MATCH(Table3[[#This Row],[city_name]],tb_MHDI[mun_uf],0),5)</f>
        <v>0.74</v>
      </c>
      <c r="G4562">
        <f>INDEX(tb_MHDI[],MATCH(Table3[[#This Row],[city_name]],tb_MHDI[mun_uf],0),6)</f>
        <v>0.73899999999999999</v>
      </c>
      <c r="H4562">
        <f>INDEX(tb_MHDI[],MATCH(Table3[[#This Row],[city_name]],tb_MHDI[mun_uf],0),7)</f>
        <v>0.86499999999999999</v>
      </c>
      <c r="I4562">
        <f>INDEX(tb_MHDI[],MATCH(Table3[[#This Row],[city_name]],tb_MHDI[mun_uf],0),8)</f>
        <v>0.63400000000000001</v>
      </c>
      <c r="J4562">
        <f>_xlfn.NUMBERVALUE(INDEX(tb_SVI[],MATCH(Table3[[#This Row],[city_name]],tb_SVI[city_name_uf],0),8),".")</f>
        <v>0.20399999999999999</v>
      </c>
      <c r="K4562">
        <f>_xlfn.NUMBERVALUE(INDEX(tb_SVI[],MATCH(Table3[[#This Row],[city_name]],tb_SVI[city_name_uf],0),9),".")</f>
        <v>9.5000000000000001E-2</v>
      </c>
      <c r="L4562">
        <f>_xlfn.NUMBERVALUE(INDEX(tb_SVI[],MATCH(Table3[[#This Row],[city_name]],tb_SVI[city_name_uf],0),10),".")</f>
        <v>0.31900000000000001</v>
      </c>
      <c r="M4562">
        <f>_xlfn.NUMBERVALUE(INDEX(tb_SVI[],MATCH(Table3[[#This Row],[city_name]],tb_SVI[city_name_uf],0),11),".")</f>
        <v>0.19700000000000001</v>
      </c>
      <c r="N4562" s="14">
        <f>_xlfn.PERCENTRANK.INC(Table3[MHDI_tot],Table3[[#This Row],[MHDI_tot]],3)</f>
        <v>0.85699999999999998</v>
      </c>
    </row>
    <row r="4563" spans="1:14" hidden="1" x14ac:dyDescent="0.2">
      <c r="A4563" t="str">
        <f>SVI!F4563</f>
        <v>São João do Itaperiú/SC</v>
      </c>
      <c r="B4563" t="str">
        <f>INDEX(tb_SVI[],MATCH(Table3[[#This Row],[ibge_cod]],tb_SVI[Município],0),1)</f>
        <v>SC</v>
      </c>
      <c r="C4563" t="str">
        <f>INDEX(tb_SVI[],MATCH(Table3[[#This Row],[city_name]],tb_SVI[city_name_uf],0),3)</f>
        <v>4216354</v>
      </c>
      <c r="D4563" t="s">
        <v>22191</v>
      </c>
      <c r="E4563" s="11">
        <f>INDEX(tb_SVI[],MATCH(Table3[[#This Row],[city_name]],tb_SVI[city_name_uf],0),5)</f>
        <v>3759</v>
      </c>
      <c r="F4563">
        <f>INDEX(tb_MHDI[],MATCH(Table3[[#This Row],[city_name]],tb_MHDI[mun_uf],0),5)</f>
        <v>0.73799999999999999</v>
      </c>
      <c r="G4563">
        <f>INDEX(tb_MHDI[],MATCH(Table3[[#This Row],[city_name]],tb_MHDI[mun_uf],0),6)</f>
        <v>0.71399999999999997</v>
      </c>
      <c r="H4563">
        <f>INDEX(tb_MHDI[],MATCH(Table3[[#This Row],[city_name]],tb_MHDI[mun_uf],0),7)</f>
        <v>0.873</v>
      </c>
      <c r="I4563">
        <f>INDEX(tb_MHDI[],MATCH(Table3[[#This Row],[city_name]],tb_MHDI[mun_uf],0),8)</f>
        <v>0.64500000000000002</v>
      </c>
      <c r="J4563">
        <f>_xlfn.NUMBERVALUE(INDEX(tb_SVI[],MATCH(Table3[[#This Row],[city_name]],tb_SVI[city_name_uf],0),8),".")</f>
        <v>0.14399999999999999</v>
      </c>
      <c r="K4563">
        <f>_xlfn.NUMBERVALUE(INDEX(tb_SVI[],MATCH(Table3[[#This Row],[city_name]],tb_SVI[city_name_uf],0),9),".")</f>
        <v>7.0000000000000001E-3</v>
      </c>
      <c r="L4563">
        <f>_xlfn.NUMBERVALUE(INDEX(tb_SVI[],MATCH(Table3[[#This Row],[city_name]],tb_SVI[city_name_uf],0),10),".")</f>
        <v>0.23699999999999999</v>
      </c>
      <c r="M4563">
        <f>_xlfn.NUMBERVALUE(INDEX(tb_SVI[],MATCH(Table3[[#This Row],[city_name]],tb_SVI[city_name_uf],0),11),".")</f>
        <v>0.189</v>
      </c>
      <c r="N4563" s="14">
        <f>_xlfn.PERCENTRANK.INC(Table3[MHDI_tot],Table3[[#This Row],[MHDI_tot]],3)</f>
        <v>0.84699999999999998</v>
      </c>
    </row>
    <row r="4564" spans="1:14" hidden="1" x14ac:dyDescent="0.2">
      <c r="A4564" t="str">
        <f>SVI!F4564</f>
        <v>São João do Oeste/SC</v>
      </c>
      <c r="B4564" t="str">
        <f>INDEX(tb_SVI[],MATCH(Table3[[#This Row],[ibge_cod]],tb_SVI[Município],0),1)</f>
        <v>SC</v>
      </c>
      <c r="C4564" t="str">
        <f>INDEX(tb_SVI[],MATCH(Table3[[#This Row],[city_name]],tb_SVI[city_name_uf],0),3)</f>
        <v>4216255</v>
      </c>
      <c r="D4564" t="s">
        <v>22192</v>
      </c>
      <c r="E4564" s="11">
        <f>INDEX(tb_SVI[],MATCH(Table3[[#This Row],[city_name]],tb_SVI[city_name_uf],0),5)</f>
        <v>6402</v>
      </c>
      <c r="F4564">
        <f>INDEX(tb_MHDI[],MATCH(Table3[[#This Row],[city_name]],tb_MHDI[mun_uf],0),5)</f>
        <v>0.76100000000000001</v>
      </c>
      <c r="G4564">
        <f>INDEX(tb_MHDI[],MATCH(Table3[[#This Row],[city_name]],tb_MHDI[mun_uf],0),6)</f>
        <v>0.75600000000000001</v>
      </c>
      <c r="H4564">
        <f>INDEX(tb_MHDI[],MATCH(Table3[[#This Row],[city_name]],tb_MHDI[mun_uf],0),7)</f>
        <v>0.873</v>
      </c>
      <c r="I4564">
        <f>INDEX(tb_MHDI[],MATCH(Table3[[#This Row],[city_name]],tb_MHDI[mun_uf],0),8)</f>
        <v>0.66800000000000004</v>
      </c>
      <c r="J4564">
        <f>_xlfn.NUMBERVALUE(INDEX(tb_SVI[],MATCH(Table3[[#This Row],[city_name]],tb_SVI[city_name_uf],0),8),".")</f>
        <v>0.17399999999999999</v>
      </c>
      <c r="K4564">
        <f>_xlfn.NUMBERVALUE(INDEX(tb_SVI[],MATCH(Table3[[#This Row],[city_name]],tb_SVI[city_name_uf],0),9),".")</f>
        <v>1.6E-2</v>
      </c>
      <c r="L4564">
        <f>_xlfn.NUMBERVALUE(INDEX(tb_SVI[],MATCH(Table3[[#This Row],[city_name]],tb_SVI[city_name_uf],0),10),".")</f>
        <v>0.18099999999999999</v>
      </c>
      <c r="M4564">
        <f>_xlfn.NUMBERVALUE(INDEX(tb_SVI[],MATCH(Table3[[#This Row],[city_name]],tb_SVI[city_name_uf],0),11),".")</f>
        <v>0.32600000000000001</v>
      </c>
      <c r="N4564" s="14">
        <f>_xlfn.PERCENTRANK.INC(Table3[MHDI_tot],Table3[[#This Row],[MHDI_tot]],3)</f>
        <v>0.93400000000000005</v>
      </c>
    </row>
    <row r="4565" spans="1:14" hidden="1" x14ac:dyDescent="0.2">
      <c r="A4565" t="str">
        <f>SVI!F4565</f>
        <v>São João do Sul/SC</v>
      </c>
      <c r="B4565" t="str">
        <f>INDEX(tb_SVI[],MATCH(Table3[[#This Row],[ibge_cod]],tb_SVI[Município],0),1)</f>
        <v>SC</v>
      </c>
      <c r="C4565" t="str">
        <f>INDEX(tb_SVI[],MATCH(Table3[[#This Row],[city_name]],tb_SVI[city_name_uf],0),3)</f>
        <v>4216404</v>
      </c>
      <c r="D4565" t="s">
        <v>22193</v>
      </c>
      <c r="E4565" s="11">
        <f>INDEX(tb_SVI[],MATCH(Table3[[#This Row],[city_name]],tb_SVI[city_name_uf],0),5)</f>
        <v>7315</v>
      </c>
      <c r="F4565">
        <f>INDEX(tb_MHDI[],MATCH(Table3[[#This Row],[city_name]],tb_MHDI[mun_uf],0),5)</f>
        <v>0.69499999999999995</v>
      </c>
      <c r="G4565">
        <f>INDEX(tb_MHDI[],MATCH(Table3[[#This Row],[city_name]],tb_MHDI[mun_uf],0),6)</f>
        <v>0.68200000000000005</v>
      </c>
      <c r="H4565">
        <f>INDEX(tb_MHDI[],MATCH(Table3[[#This Row],[city_name]],tb_MHDI[mun_uf],0),7)</f>
        <v>0.84</v>
      </c>
      <c r="I4565">
        <f>INDEX(tb_MHDI[],MATCH(Table3[[#This Row],[city_name]],tb_MHDI[mun_uf],0),8)</f>
        <v>0.58699999999999997</v>
      </c>
      <c r="J4565">
        <f>_xlfn.NUMBERVALUE(INDEX(tb_SVI[],MATCH(Table3[[#This Row],[city_name]],tb_SVI[city_name_uf],0),8),".")</f>
        <v>0.20799999999999999</v>
      </c>
      <c r="K4565">
        <f>_xlfn.NUMBERVALUE(INDEX(tb_SVI[],MATCH(Table3[[#This Row],[city_name]],tb_SVI[city_name_uf],0),9),".")</f>
        <v>2.5999999999999999E-2</v>
      </c>
      <c r="L4565">
        <f>_xlfn.NUMBERVALUE(INDEX(tb_SVI[],MATCH(Table3[[#This Row],[city_name]],tb_SVI[city_name_uf],0),10),".")</f>
        <v>0.28399999999999997</v>
      </c>
      <c r="M4565">
        <f>_xlfn.NUMBERVALUE(INDEX(tb_SVI[],MATCH(Table3[[#This Row],[city_name]],tb_SVI[city_name_uf],0),11),".")</f>
        <v>0.314</v>
      </c>
      <c r="N4565" s="14">
        <f>_xlfn.PERCENTRANK.INC(Table3[MHDI_tot],Table3[[#This Row],[MHDI_tot]],3)</f>
        <v>0.626</v>
      </c>
    </row>
    <row r="4566" spans="1:14" hidden="1" x14ac:dyDescent="0.2">
      <c r="A4566" t="str">
        <f>SVI!F4566</f>
        <v>São Lourenço do Oeste/SC</v>
      </c>
      <c r="B4566" t="str">
        <f>INDEX(tb_SVI[],MATCH(Table3[[#This Row],[ibge_cod]],tb_SVI[Município],0),1)</f>
        <v>SC</v>
      </c>
      <c r="C4566" t="str">
        <f>INDEX(tb_SVI[],MATCH(Table3[[#This Row],[city_name]],tb_SVI[city_name_uf],0),3)</f>
        <v>4216909</v>
      </c>
      <c r="D4566" t="s">
        <v>22194</v>
      </c>
      <c r="E4566" s="11">
        <f>INDEX(tb_SVI[],MATCH(Table3[[#This Row],[city_name]],tb_SVI[city_name_uf],0),5)</f>
        <v>24291</v>
      </c>
      <c r="F4566">
        <f>INDEX(tb_MHDI[],MATCH(Table3[[#This Row],[city_name]],tb_MHDI[mun_uf],0),5)</f>
        <v>0.749</v>
      </c>
      <c r="G4566">
        <f>INDEX(tb_MHDI[],MATCH(Table3[[#This Row],[city_name]],tb_MHDI[mun_uf],0),6)</f>
        <v>0.748</v>
      </c>
      <c r="H4566">
        <f>INDEX(tb_MHDI[],MATCH(Table3[[#This Row],[city_name]],tb_MHDI[mun_uf],0),7)</f>
        <v>0.80700000000000005</v>
      </c>
      <c r="I4566">
        <f>INDEX(tb_MHDI[],MATCH(Table3[[#This Row],[city_name]],tb_MHDI[mun_uf],0),8)</f>
        <v>0.69499999999999995</v>
      </c>
      <c r="J4566">
        <f>_xlfn.NUMBERVALUE(INDEX(tb_SVI[],MATCH(Table3[[#This Row],[city_name]],tb_SVI[city_name_uf],0),8),".")</f>
        <v>0.22900000000000001</v>
      </c>
      <c r="K4566">
        <f>_xlfn.NUMBERVALUE(INDEX(tb_SVI[],MATCH(Table3[[#This Row],[city_name]],tb_SVI[city_name_uf],0),9),".")</f>
        <v>0.10199999999999999</v>
      </c>
      <c r="L4566">
        <f>_xlfn.NUMBERVALUE(INDEX(tb_SVI[],MATCH(Table3[[#This Row],[city_name]],tb_SVI[city_name_uf],0),10),".")</f>
        <v>0.29399999999999998</v>
      </c>
      <c r="M4566">
        <f>_xlfn.NUMBERVALUE(INDEX(tb_SVI[],MATCH(Table3[[#This Row],[city_name]],tb_SVI[city_name_uf],0),11),".")</f>
        <v>0.29199999999999998</v>
      </c>
      <c r="N4566" s="14">
        <f>_xlfn.PERCENTRANK.INC(Table3[MHDI_tot],Table3[[#This Row],[MHDI_tot]],3)</f>
        <v>0.89500000000000002</v>
      </c>
    </row>
    <row r="4567" spans="1:14" hidden="1" x14ac:dyDescent="0.2">
      <c r="A4567" t="str">
        <f>SVI!F4567</f>
        <v>São Ludgero/SC</v>
      </c>
      <c r="B4567" t="str">
        <f>INDEX(tb_SVI[],MATCH(Table3[[#This Row],[ibge_cod]],tb_SVI[Município],0),1)</f>
        <v>SC</v>
      </c>
      <c r="C4567" t="str">
        <f>INDEX(tb_SVI[],MATCH(Table3[[#This Row],[city_name]],tb_SVI[city_name_uf],0),3)</f>
        <v>4217006</v>
      </c>
      <c r="D4567" t="s">
        <v>22195</v>
      </c>
      <c r="E4567" s="11">
        <f>INDEX(tb_SVI[],MATCH(Table3[[#This Row],[city_name]],tb_SVI[city_name_uf],0),5)</f>
        <v>13650</v>
      </c>
      <c r="F4567">
        <f>INDEX(tb_MHDI[],MATCH(Table3[[#This Row],[city_name]],tb_MHDI[mun_uf],0),5)</f>
        <v>0.755</v>
      </c>
      <c r="G4567">
        <f>INDEX(tb_MHDI[],MATCH(Table3[[#This Row],[city_name]],tb_MHDI[mun_uf],0),6)</f>
        <v>0.75600000000000001</v>
      </c>
      <c r="H4567">
        <f>INDEX(tb_MHDI[],MATCH(Table3[[#This Row],[city_name]],tb_MHDI[mun_uf],0),7)</f>
        <v>0.83399999999999996</v>
      </c>
      <c r="I4567">
        <f>INDEX(tb_MHDI[],MATCH(Table3[[#This Row],[city_name]],tb_MHDI[mun_uf],0),8)</f>
        <v>0.68300000000000005</v>
      </c>
      <c r="J4567">
        <f>_xlfn.NUMBERVALUE(INDEX(tb_SVI[],MATCH(Table3[[#This Row],[city_name]],tb_SVI[city_name_uf],0),8),".")</f>
        <v>0.19</v>
      </c>
      <c r="K4567">
        <f>_xlfn.NUMBERVALUE(INDEX(tb_SVI[],MATCH(Table3[[#This Row],[city_name]],tb_SVI[city_name_uf],0),9),".")</f>
        <v>0.17499999999999999</v>
      </c>
      <c r="L4567">
        <f>_xlfn.NUMBERVALUE(INDEX(tb_SVI[],MATCH(Table3[[#This Row],[city_name]],tb_SVI[city_name_uf],0),10),".")</f>
        <v>0.22</v>
      </c>
      <c r="M4567">
        <f>_xlfn.NUMBERVALUE(INDEX(tb_SVI[],MATCH(Table3[[#This Row],[city_name]],tb_SVI[city_name_uf],0),11),".")</f>
        <v>0.17499999999999999</v>
      </c>
      <c r="N4567" s="14">
        <f>_xlfn.PERCENTRANK.INC(Table3[MHDI_tot],Table3[[#This Row],[MHDI_tot]],3)</f>
        <v>0.91600000000000004</v>
      </c>
    </row>
    <row r="4568" spans="1:14" hidden="1" x14ac:dyDescent="0.2">
      <c r="A4568" t="str">
        <f>SVI!F4568</f>
        <v>São Martinho/SC</v>
      </c>
      <c r="B4568" t="str">
        <f>INDEX(tb_SVI[],MATCH(Table3[[#This Row],[ibge_cod]],tb_SVI[Município],0),1)</f>
        <v>SC</v>
      </c>
      <c r="C4568" t="str">
        <f>INDEX(tb_SVI[],MATCH(Table3[[#This Row],[city_name]],tb_SVI[city_name_uf],0),3)</f>
        <v>4217105</v>
      </c>
      <c r="D4568" t="s">
        <v>22196</v>
      </c>
      <c r="E4568" s="11">
        <f>INDEX(tb_SVI[],MATCH(Table3[[#This Row],[city_name]],tb_SVI[city_name_uf],0),5)</f>
        <v>3171</v>
      </c>
      <c r="F4568">
        <f>INDEX(tb_MHDI[],MATCH(Table3[[#This Row],[city_name]],tb_MHDI[mun_uf],0),5)</f>
        <v>0.74199999999999999</v>
      </c>
      <c r="G4568">
        <f>INDEX(tb_MHDI[],MATCH(Table3[[#This Row],[city_name]],tb_MHDI[mun_uf],0),6)</f>
        <v>0.754</v>
      </c>
      <c r="H4568">
        <f>INDEX(tb_MHDI[],MATCH(Table3[[#This Row],[city_name]],tb_MHDI[mun_uf],0),7)</f>
        <v>0.83</v>
      </c>
      <c r="I4568">
        <f>INDEX(tb_MHDI[],MATCH(Table3[[#This Row],[city_name]],tb_MHDI[mun_uf],0),8)</f>
        <v>0.65400000000000003</v>
      </c>
      <c r="J4568">
        <f>_xlfn.NUMBERVALUE(INDEX(tb_SVI[],MATCH(Table3[[#This Row],[city_name]],tb_SVI[city_name_uf],0),8),".")</f>
        <v>0.16600000000000001</v>
      </c>
      <c r="K4568">
        <f>_xlfn.NUMBERVALUE(INDEX(tb_SVI[],MATCH(Table3[[#This Row],[city_name]],tb_SVI[city_name_uf],0),9),".")</f>
        <v>3.0000000000000001E-3</v>
      </c>
      <c r="L4568">
        <f>_xlfn.NUMBERVALUE(INDEX(tb_SVI[],MATCH(Table3[[#This Row],[city_name]],tb_SVI[city_name_uf],0),10),".")</f>
        <v>0.22800000000000001</v>
      </c>
      <c r="M4568">
        <f>_xlfn.NUMBERVALUE(INDEX(tb_SVI[],MATCH(Table3[[#This Row],[city_name]],tb_SVI[city_name_uf],0),11),".")</f>
        <v>0.26800000000000002</v>
      </c>
      <c r="N4568" s="14">
        <f>_xlfn.PERCENTRANK.INC(Table3[MHDI_tot],Table3[[#This Row],[MHDI_tot]],3)</f>
        <v>0.86599999999999999</v>
      </c>
    </row>
    <row r="4569" spans="1:14" hidden="1" x14ac:dyDescent="0.2">
      <c r="A4569" t="str">
        <f>SVI!F4569</f>
        <v>São Miguel da Boa Vista/SC</v>
      </c>
      <c r="B4569" t="str">
        <f>INDEX(tb_SVI[],MATCH(Table3[[#This Row],[ibge_cod]],tb_SVI[Município],0),1)</f>
        <v>SC</v>
      </c>
      <c r="C4569" t="str">
        <f>INDEX(tb_SVI[],MATCH(Table3[[#This Row],[city_name]],tb_SVI[city_name_uf],0),3)</f>
        <v>4217154</v>
      </c>
      <c r="D4569" t="s">
        <v>22197</v>
      </c>
      <c r="E4569" s="11">
        <f>INDEX(tb_SVI[],MATCH(Table3[[#This Row],[city_name]],tb_SVI[city_name_uf],0),5)</f>
        <v>1807</v>
      </c>
      <c r="F4569">
        <f>INDEX(tb_MHDI[],MATCH(Table3[[#This Row],[city_name]],tb_MHDI[mun_uf],0),5)</f>
        <v>0.71</v>
      </c>
      <c r="G4569">
        <f>INDEX(tb_MHDI[],MATCH(Table3[[#This Row],[city_name]],tb_MHDI[mun_uf],0),6)</f>
        <v>0.73299999999999998</v>
      </c>
      <c r="H4569">
        <f>INDEX(tb_MHDI[],MATCH(Table3[[#This Row],[city_name]],tb_MHDI[mun_uf],0),7)</f>
        <v>0.79500000000000004</v>
      </c>
      <c r="I4569">
        <f>INDEX(tb_MHDI[],MATCH(Table3[[#This Row],[city_name]],tb_MHDI[mun_uf],0),8)</f>
        <v>0.61499999999999999</v>
      </c>
      <c r="J4569">
        <f>_xlfn.NUMBERVALUE(INDEX(tb_SVI[],MATCH(Table3[[#This Row],[city_name]],tb_SVI[city_name_uf],0),8),".")</f>
        <v>0.20899999999999999</v>
      </c>
      <c r="K4569">
        <f>_xlfn.NUMBERVALUE(INDEX(tb_SVI[],MATCH(Table3[[#This Row],[city_name]],tb_SVI[city_name_uf],0),9),".")</f>
        <v>3.7999999999999999E-2</v>
      </c>
      <c r="L4569">
        <f>_xlfn.NUMBERVALUE(INDEX(tb_SVI[],MATCH(Table3[[#This Row],[city_name]],tb_SVI[city_name_uf],0),10),".")</f>
        <v>0.248</v>
      </c>
      <c r="M4569">
        <f>_xlfn.NUMBERVALUE(INDEX(tb_SVI[],MATCH(Table3[[#This Row],[city_name]],tb_SVI[city_name_uf],0),11),".")</f>
        <v>0.34100000000000003</v>
      </c>
      <c r="N4569" s="14">
        <f>_xlfn.PERCENTRANK.INC(Table3[MHDI_tot],Table3[[#This Row],[MHDI_tot]],3)</f>
        <v>0.70499999999999996</v>
      </c>
    </row>
    <row r="4570" spans="1:14" hidden="1" x14ac:dyDescent="0.2">
      <c r="A4570" t="str">
        <f>SVI!F4570</f>
        <v>São Miguel do Oeste/SC</v>
      </c>
      <c r="B4570" t="str">
        <f>INDEX(tb_SVI[],MATCH(Table3[[#This Row],[ibge_cod]],tb_SVI[Município],0),1)</f>
        <v>SC</v>
      </c>
      <c r="C4570" t="str">
        <f>INDEX(tb_SVI[],MATCH(Table3[[#This Row],[city_name]],tb_SVI[city_name_uf],0),3)</f>
        <v>4217204</v>
      </c>
      <c r="D4570" t="s">
        <v>22198</v>
      </c>
      <c r="E4570" s="11">
        <f>INDEX(tb_SVI[],MATCH(Table3[[#This Row],[city_name]],tb_SVI[city_name_uf],0),5)</f>
        <v>40868</v>
      </c>
      <c r="F4570">
        <f>INDEX(tb_MHDI[],MATCH(Table3[[#This Row],[city_name]],tb_MHDI[mun_uf],0),5)</f>
        <v>0.80100000000000005</v>
      </c>
      <c r="G4570">
        <f>INDEX(tb_MHDI[],MATCH(Table3[[#This Row],[city_name]],tb_MHDI[mun_uf],0),6)</f>
        <v>0.78700000000000003</v>
      </c>
      <c r="H4570">
        <f>INDEX(tb_MHDI[],MATCH(Table3[[#This Row],[city_name]],tb_MHDI[mun_uf],0),7)</f>
        <v>0.88400000000000001</v>
      </c>
      <c r="I4570">
        <f>INDEX(tb_MHDI[],MATCH(Table3[[#This Row],[city_name]],tb_MHDI[mun_uf],0),8)</f>
        <v>0.73899999999999999</v>
      </c>
      <c r="J4570">
        <f>_xlfn.NUMBERVALUE(INDEX(tb_SVI[],MATCH(Table3[[#This Row],[city_name]],tb_SVI[city_name_uf],0),8),".")</f>
        <v>0.152</v>
      </c>
      <c r="K4570">
        <f>_xlfn.NUMBERVALUE(INDEX(tb_SVI[],MATCH(Table3[[#This Row],[city_name]],tb_SVI[city_name_uf],0),9),".")</f>
        <v>3.5999999999999997E-2</v>
      </c>
      <c r="L4570">
        <f>_xlfn.NUMBERVALUE(INDEX(tb_SVI[],MATCH(Table3[[#This Row],[city_name]],tb_SVI[city_name_uf],0),10),".")</f>
        <v>0.192</v>
      </c>
      <c r="M4570">
        <f>_xlfn.NUMBERVALUE(INDEX(tb_SVI[],MATCH(Table3[[#This Row],[city_name]],tb_SVI[city_name_uf],0),11),".")</f>
        <v>0.22900000000000001</v>
      </c>
      <c r="N4570" s="14">
        <f>_xlfn.PERCENTRANK.INC(Table3[MHDI_tot],Table3[[#This Row],[MHDI_tot]],3)</f>
        <v>0.99299999999999999</v>
      </c>
    </row>
    <row r="4571" spans="1:14" hidden="1" x14ac:dyDescent="0.2">
      <c r="A4571" t="str">
        <f>SVI!F4571</f>
        <v>São Pedro de Alcântara/SC</v>
      </c>
      <c r="B4571" t="str">
        <f>INDEX(tb_SVI[],MATCH(Table3[[#This Row],[ibge_cod]],tb_SVI[Município],0),1)</f>
        <v>SC</v>
      </c>
      <c r="C4571" t="str">
        <f>INDEX(tb_SVI[],MATCH(Table3[[#This Row],[city_name]],tb_SVI[city_name_uf],0),3)</f>
        <v>4217253</v>
      </c>
      <c r="D4571" t="s">
        <v>22199</v>
      </c>
      <c r="E4571" s="11">
        <f>INDEX(tb_SVI[],MATCH(Table3[[#This Row],[city_name]],tb_SVI[city_name_uf],0),5)</f>
        <v>5935</v>
      </c>
      <c r="F4571">
        <f>INDEX(tb_MHDI[],MATCH(Table3[[#This Row],[city_name]],tb_MHDI[mun_uf],0),5)</f>
        <v>0.73399999999999999</v>
      </c>
      <c r="G4571">
        <f>INDEX(tb_MHDI[],MATCH(Table3[[#This Row],[city_name]],tb_MHDI[mun_uf],0),6)</f>
        <v>0.75700000000000001</v>
      </c>
      <c r="H4571">
        <f>INDEX(tb_MHDI[],MATCH(Table3[[#This Row],[city_name]],tb_MHDI[mun_uf],0),7)</f>
        <v>0.84599999999999997</v>
      </c>
      <c r="I4571">
        <f>INDEX(tb_MHDI[],MATCH(Table3[[#This Row],[city_name]],tb_MHDI[mun_uf],0),8)</f>
        <v>0.61799999999999999</v>
      </c>
      <c r="J4571">
        <f>_xlfn.NUMBERVALUE(INDEX(tb_SVI[],MATCH(Table3[[#This Row],[city_name]],tb_SVI[city_name_uf],0),8),".")</f>
        <v>0.23499999999999999</v>
      </c>
      <c r="K4571">
        <f>_xlfn.NUMBERVALUE(INDEX(tb_SVI[],MATCH(Table3[[#This Row],[city_name]],tb_SVI[city_name_uf],0),9),".")</f>
        <v>0.16600000000000001</v>
      </c>
      <c r="L4571">
        <f>_xlfn.NUMBERVALUE(INDEX(tb_SVI[],MATCH(Table3[[#This Row],[city_name]],tb_SVI[city_name_uf],0),10),".")</f>
        <v>0.19500000000000001</v>
      </c>
      <c r="M4571">
        <f>_xlfn.NUMBERVALUE(INDEX(tb_SVI[],MATCH(Table3[[#This Row],[city_name]],tb_SVI[city_name_uf],0),11),".")</f>
        <v>0.34399999999999997</v>
      </c>
      <c r="N4571" s="14">
        <f>_xlfn.PERCENTRANK.INC(Table3[MHDI_tot],Table3[[#This Row],[MHDI_tot]],3)</f>
        <v>0.83099999999999996</v>
      </c>
    </row>
    <row r="4572" spans="1:14" hidden="1" x14ac:dyDescent="0.2">
      <c r="A4572" t="str">
        <f>SVI!F4572</f>
        <v>Taió/SC</v>
      </c>
      <c r="B4572" t="str">
        <f>INDEX(tb_SVI[],MATCH(Table3[[#This Row],[ibge_cod]],tb_SVI[Município],0),1)</f>
        <v>SC</v>
      </c>
      <c r="C4572" t="str">
        <f>INDEX(tb_SVI[],MATCH(Table3[[#This Row],[city_name]],tb_SVI[city_name_uf],0),3)</f>
        <v>4217808</v>
      </c>
      <c r="D4572" t="s">
        <v>22200</v>
      </c>
      <c r="E4572" s="11">
        <f>INDEX(tb_SVI[],MATCH(Table3[[#This Row],[city_name]],tb_SVI[city_name_uf],0),5)</f>
        <v>18486</v>
      </c>
      <c r="F4572">
        <f>INDEX(tb_MHDI[],MATCH(Table3[[#This Row],[city_name]],tb_MHDI[mun_uf],0),5)</f>
        <v>0.76100000000000001</v>
      </c>
      <c r="G4572">
        <f>INDEX(tb_MHDI[],MATCH(Table3[[#This Row],[city_name]],tb_MHDI[mun_uf],0),6)</f>
        <v>0.749</v>
      </c>
      <c r="H4572">
        <f>INDEX(tb_MHDI[],MATCH(Table3[[#This Row],[city_name]],tb_MHDI[mun_uf],0),7)</f>
        <v>0.879</v>
      </c>
      <c r="I4572">
        <f>INDEX(tb_MHDI[],MATCH(Table3[[#This Row],[city_name]],tb_MHDI[mun_uf],0),8)</f>
        <v>0.67</v>
      </c>
      <c r="J4572">
        <f>_xlfn.NUMBERVALUE(INDEX(tb_SVI[],MATCH(Table3[[#This Row],[city_name]],tb_SVI[city_name_uf],0),8),".")</f>
        <v>0.193</v>
      </c>
      <c r="K4572">
        <f>_xlfn.NUMBERVALUE(INDEX(tb_SVI[],MATCH(Table3[[#This Row],[city_name]],tb_SVI[city_name_uf],0),9),".")</f>
        <v>0.13500000000000001</v>
      </c>
      <c r="L4572">
        <f>_xlfn.NUMBERVALUE(INDEX(tb_SVI[],MATCH(Table3[[#This Row],[city_name]],tb_SVI[city_name_uf],0),10),".")</f>
        <v>0.20499999999999999</v>
      </c>
      <c r="M4572">
        <f>_xlfn.NUMBERVALUE(INDEX(tb_SVI[],MATCH(Table3[[#This Row],[city_name]],tb_SVI[city_name_uf],0),11),".")</f>
        <v>0.23799999999999999</v>
      </c>
      <c r="N4572" s="14">
        <f>_xlfn.PERCENTRANK.INC(Table3[MHDI_tot],Table3[[#This Row],[MHDI_tot]],3)</f>
        <v>0.93400000000000005</v>
      </c>
    </row>
    <row r="4573" spans="1:14" hidden="1" x14ac:dyDescent="0.2">
      <c r="A4573" t="str">
        <f>SVI!F4573</f>
        <v>Tangará/SC</v>
      </c>
      <c r="B4573" t="str">
        <f>INDEX(tb_SVI[],MATCH(Table3[[#This Row],[ibge_cod]],tb_SVI[Município],0),1)</f>
        <v>SC</v>
      </c>
      <c r="C4573" t="str">
        <f>INDEX(tb_SVI[],MATCH(Table3[[#This Row],[city_name]],tb_SVI[city_name_uf],0),3)</f>
        <v>4217907</v>
      </c>
      <c r="D4573" t="s">
        <v>22201</v>
      </c>
      <c r="E4573" s="11">
        <f>INDEX(tb_SVI[],MATCH(Table3[[#This Row],[city_name]],tb_SVI[city_name_uf],0),5)</f>
        <v>8662</v>
      </c>
      <c r="F4573">
        <f>INDEX(tb_MHDI[],MATCH(Table3[[#This Row],[city_name]],tb_MHDI[mun_uf],0),5)</f>
        <v>0.73699999999999999</v>
      </c>
      <c r="G4573">
        <f>INDEX(tb_MHDI[],MATCH(Table3[[#This Row],[city_name]],tb_MHDI[mun_uf],0),6)</f>
        <v>0.748</v>
      </c>
      <c r="H4573">
        <f>INDEX(tb_MHDI[],MATCH(Table3[[#This Row],[city_name]],tb_MHDI[mun_uf],0),7)</f>
        <v>0.86699999999999999</v>
      </c>
      <c r="I4573">
        <f>INDEX(tb_MHDI[],MATCH(Table3[[#This Row],[city_name]],tb_MHDI[mun_uf],0),8)</f>
        <v>0.61699999999999999</v>
      </c>
      <c r="J4573">
        <f>_xlfn.NUMBERVALUE(INDEX(tb_SVI[],MATCH(Table3[[#This Row],[city_name]],tb_SVI[city_name_uf],0),8),".")</f>
        <v>0.182</v>
      </c>
      <c r="K4573">
        <f>_xlfn.NUMBERVALUE(INDEX(tb_SVI[],MATCH(Table3[[#This Row],[city_name]],tb_SVI[city_name_uf],0),9),".")</f>
        <v>2.7E-2</v>
      </c>
      <c r="L4573">
        <f>_xlfn.NUMBERVALUE(INDEX(tb_SVI[],MATCH(Table3[[#This Row],[city_name]],tb_SVI[city_name_uf],0),10),".")</f>
        <v>0.23899999999999999</v>
      </c>
      <c r="M4573">
        <f>_xlfn.NUMBERVALUE(INDEX(tb_SVI[],MATCH(Table3[[#This Row],[city_name]],tb_SVI[city_name_uf],0),11),".")</f>
        <v>0.27900000000000003</v>
      </c>
      <c r="N4573" s="14">
        <f>_xlfn.PERCENTRANK.INC(Table3[MHDI_tot],Table3[[#This Row],[MHDI_tot]],3)</f>
        <v>0.84199999999999997</v>
      </c>
    </row>
    <row r="4574" spans="1:14" hidden="1" x14ac:dyDescent="0.2">
      <c r="A4574" t="str">
        <f>SVI!F4574</f>
        <v>Tijucas/SC</v>
      </c>
      <c r="B4574" t="str">
        <f>INDEX(tb_SVI[],MATCH(Table3[[#This Row],[ibge_cod]],tb_SVI[Município],0),1)</f>
        <v>SC</v>
      </c>
      <c r="C4574" t="str">
        <f>INDEX(tb_SVI[],MATCH(Table3[[#This Row],[city_name]],tb_SVI[city_name_uf],0),3)</f>
        <v>4218004</v>
      </c>
      <c r="D4574" t="s">
        <v>22202</v>
      </c>
      <c r="E4574" s="11">
        <f>INDEX(tb_SVI[],MATCH(Table3[[#This Row],[city_name]],tb_SVI[city_name_uf],0),5)</f>
        <v>39155</v>
      </c>
      <c r="F4574">
        <f>INDEX(tb_MHDI[],MATCH(Table3[[#This Row],[city_name]],tb_MHDI[mun_uf],0),5)</f>
        <v>0.76</v>
      </c>
      <c r="G4574">
        <f>INDEX(tb_MHDI[],MATCH(Table3[[#This Row],[city_name]],tb_MHDI[mun_uf],0),6)</f>
        <v>0.747</v>
      </c>
      <c r="H4574">
        <f>INDEX(tb_MHDI[],MATCH(Table3[[#This Row],[city_name]],tb_MHDI[mun_uf],0),7)</f>
        <v>0.873</v>
      </c>
      <c r="I4574">
        <f>INDEX(tb_MHDI[],MATCH(Table3[[#This Row],[city_name]],tb_MHDI[mun_uf],0),8)</f>
        <v>0.67200000000000004</v>
      </c>
      <c r="J4574">
        <f>_xlfn.NUMBERVALUE(INDEX(tb_SVI[],MATCH(Table3[[#This Row],[city_name]],tb_SVI[city_name_uf],0),8),".")</f>
        <v>0.19400000000000001</v>
      </c>
      <c r="K4574">
        <f>_xlfn.NUMBERVALUE(INDEX(tb_SVI[],MATCH(Table3[[#This Row],[city_name]],tb_SVI[city_name_uf],0),9),".")</f>
        <v>0.11899999999999999</v>
      </c>
      <c r="L4574">
        <f>_xlfn.NUMBERVALUE(INDEX(tb_SVI[],MATCH(Table3[[#This Row],[city_name]],tb_SVI[city_name_uf],0),10),".")</f>
        <v>0.30299999999999999</v>
      </c>
      <c r="M4574">
        <f>_xlfn.NUMBERVALUE(INDEX(tb_SVI[],MATCH(Table3[[#This Row],[city_name]],tb_SVI[city_name_uf],0),11),".")</f>
        <v>0.161</v>
      </c>
      <c r="N4574" s="14">
        <f>_xlfn.PERCENTRANK.INC(Table3[MHDI_tot],Table3[[#This Row],[MHDI_tot]],3)</f>
        <v>0.93100000000000005</v>
      </c>
    </row>
    <row r="4575" spans="1:14" hidden="1" x14ac:dyDescent="0.2">
      <c r="A4575" t="str">
        <f>SVI!F4575</f>
        <v>Timbé do Sul/SC</v>
      </c>
      <c r="B4575" t="str">
        <f>INDEX(tb_SVI[],MATCH(Table3[[#This Row],[ibge_cod]],tb_SVI[Município],0),1)</f>
        <v>SC</v>
      </c>
      <c r="C4575" t="str">
        <f>INDEX(tb_SVI[],MATCH(Table3[[#This Row],[city_name]],tb_SVI[city_name_uf],0),3)</f>
        <v>4218103</v>
      </c>
      <c r="D4575" t="s">
        <v>22203</v>
      </c>
      <c r="E4575" s="11">
        <f>INDEX(tb_SVI[],MATCH(Table3[[#This Row],[city_name]],tb_SVI[city_name_uf],0),5)</f>
        <v>5343</v>
      </c>
      <c r="F4575">
        <f>INDEX(tb_MHDI[],MATCH(Table3[[#This Row],[city_name]],tb_MHDI[mun_uf],0),5)</f>
        <v>0.72</v>
      </c>
      <c r="G4575">
        <f>INDEX(tb_MHDI[],MATCH(Table3[[#This Row],[city_name]],tb_MHDI[mun_uf],0),6)</f>
        <v>0.72099999999999997</v>
      </c>
      <c r="H4575">
        <f>INDEX(tb_MHDI[],MATCH(Table3[[#This Row],[city_name]],tb_MHDI[mun_uf],0),7)</f>
        <v>0.85599999999999998</v>
      </c>
      <c r="I4575">
        <f>INDEX(tb_MHDI[],MATCH(Table3[[#This Row],[city_name]],tb_MHDI[mun_uf],0),8)</f>
        <v>0.60599999999999998</v>
      </c>
      <c r="J4575">
        <f>_xlfn.NUMBERVALUE(INDEX(tb_SVI[],MATCH(Table3[[#This Row],[city_name]],tb_SVI[city_name_uf],0),8),".")</f>
        <v>0.19700000000000001</v>
      </c>
      <c r="K4575">
        <f>_xlfn.NUMBERVALUE(INDEX(tb_SVI[],MATCH(Table3[[#This Row],[city_name]],tb_SVI[city_name_uf],0),9),".")</f>
        <v>0</v>
      </c>
      <c r="L4575">
        <f>_xlfn.NUMBERVALUE(INDEX(tb_SVI[],MATCH(Table3[[#This Row],[city_name]],tb_SVI[city_name_uf],0),10),".")</f>
        <v>0.27</v>
      </c>
      <c r="M4575">
        <f>_xlfn.NUMBERVALUE(INDEX(tb_SVI[],MATCH(Table3[[#This Row],[city_name]],tb_SVI[city_name_uf],0),11),".")</f>
        <v>0.32100000000000001</v>
      </c>
      <c r="N4575" s="14">
        <f>_xlfn.PERCENTRANK.INC(Table3[MHDI_tot],Table3[[#This Row],[MHDI_tot]],3)</f>
        <v>0.76100000000000001</v>
      </c>
    </row>
    <row r="4576" spans="1:14" hidden="1" x14ac:dyDescent="0.2">
      <c r="A4576" t="str">
        <f>SVI!F4576</f>
        <v>Timbó/SC</v>
      </c>
      <c r="B4576" t="str">
        <f>INDEX(tb_SVI[],MATCH(Table3[[#This Row],[ibge_cod]],tb_SVI[Município],0),1)</f>
        <v>SC</v>
      </c>
      <c r="C4576" t="str">
        <f>INDEX(tb_SVI[],MATCH(Table3[[#This Row],[city_name]],tb_SVI[city_name_uf],0),3)</f>
        <v>4218202</v>
      </c>
      <c r="D4576" t="s">
        <v>22204</v>
      </c>
      <c r="E4576" s="11">
        <f>INDEX(tb_SVI[],MATCH(Table3[[#This Row],[city_name]],tb_SVI[city_name_uf],0),5)</f>
        <v>44977</v>
      </c>
      <c r="F4576">
        <f>INDEX(tb_MHDI[],MATCH(Table3[[#This Row],[city_name]],tb_MHDI[mun_uf],0),5)</f>
        <v>0.78400000000000003</v>
      </c>
      <c r="G4576">
        <f>INDEX(tb_MHDI[],MATCH(Table3[[#This Row],[city_name]],tb_MHDI[mun_uf],0),6)</f>
        <v>0.80700000000000005</v>
      </c>
      <c r="H4576">
        <f>INDEX(tb_MHDI[],MATCH(Table3[[#This Row],[city_name]],tb_MHDI[mun_uf],0),7)</f>
        <v>0.85599999999999998</v>
      </c>
      <c r="I4576">
        <f>INDEX(tb_MHDI[],MATCH(Table3[[#This Row],[city_name]],tb_MHDI[mun_uf],0),8)</f>
        <v>0.69699999999999995</v>
      </c>
      <c r="J4576">
        <f>_xlfn.NUMBERVALUE(INDEX(tb_SVI[],MATCH(Table3[[#This Row],[city_name]],tb_SVI[city_name_uf],0),8),".")</f>
        <v>9.9000000000000005E-2</v>
      </c>
      <c r="K4576">
        <f>_xlfn.NUMBERVALUE(INDEX(tb_SVI[],MATCH(Table3[[#This Row],[city_name]],tb_SVI[city_name_uf],0),9),".")</f>
        <v>0.01</v>
      </c>
      <c r="L4576">
        <f>_xlfn.NUMBERVALUE(INDEX(tb_SVI[],MATCH(Table3[[#This Row],[city_name]],tb_SVI[city_name_uf],0),10),".")</f>
        <v>0.17100000000000001</v>
      </c>
      <c r="M4576">
        <f>_xlfn.NUMBERVALUE(INDEX(tb_SVI[],MATCH(Table3[[#This Row],[city_name]],tb_SVI[city_name_uf],0),11),".")</f>
        <v>0.115</v>
      </c>
      <c r="N4576" s="14">
        <f>_xlfn.PERCENTRANK.INC(Table3[MHDI_tot],Table3[[#This Row],[MHDI_tot]],3)</f>
        <v>0.98</v>
      </c>
    </row>
    <row r="4577" spans="1:14" hidden="1" x14ac:dyDescent="0.2">
      <c r="A4577" t="str">
        <f>SVI!F4577</f>
        <v>Timbó Grande/SC</v>
      </c>
      <c r="B4577" t="str">
        <f>INDEX(tb_SVI[],MATCH(Table3[[#This Row],[ibge_cod]],tb_SVI[Município],0),1)</f>
        <v>SC</v>
      </c>
      <c r="C4577" t="str">
        <f>INDEX(tb_SVI[],MATCH(Table3[[#This Row],[city_name]],tb_SVI[city_name_uf],0),3)</f>
        <v>4218251</v>
      </c>
      <c r="D4577" t="s">
        <v>22205</v>
      </c>
      <c r="E4577" s="11">
        <f>INDEX(tb_SVI[],MATCH(Table3[[#This Row],[city_name]],tb_SVI[city_name_uf],0),5)</f>
        <v>7941</v>
      </c>
      <c r="F4577">
        <f>INDEX(tb_MHDI[],MATCH(Table3[[#This Row],[city_name]],tb_MHDI[mun_uf],0),5)</f>
        <v>0.65900000000000003</v>
      </c>
      <c r="G4577">
        <f>INDEX(tb_MHDI[],MATCH(Table3[[#This Row],[city_name]],tb_MHDI[mun_uf],0),6)</f>
        <v>0.63400000000000001</v>
      </c>
      <c r="H4577">
        <f>INDEX(tb_MHDI[],MATCH(Table3[[#This Row],[city_name]],tb_MHDI[mun_uf],0),7)</f>
        <v>0.79800000000000004</v>
      </c>
      <c r="I4577">
        <f>INDEX(tb_MHDI[],MATCH(Table3[[#This Row],[city_name]],tb_MHDI[mun_uf],0),8)</f>
        <v>0.56499999999999995</v>
      </c>
      <c r="J4577">
        <f>_xlfn.NUMBERVALUE(INDEX(tb_SVI[],MATCH(Table3[[#This Row],[city_name]],tb_SVI[city_name_uf],0),8),".")</f>
        <v>0.36399999999999999</v>
      </c>
      <c r="K4577">
        <f>_xlfn.NUMBERVALUE(INDEX(tb_SVI[],MATCH(Table3[[#This Row],[city_name]],tb_SVI[city_name_uf],0),9),".")</f>
        <v>0.23400000000000001</v>
      </c>
      <c r="L4577">
        <f>_xlfn.NUMBERVALUE(INDEX(tb_SVI[],MATCH(Table3[[#This Row],[city_name]],tb_SVI[city_name_uf],0),10),".")</f>
        <v>0.47299999999999998</v>
      </c>
      <c r="M4577">
        <f>_xlfn.NUMBERVALUE(INDEX(tb_SVI[],MATCH(Table3[[#This Row],[city_name]],tb_SVI[city_name_uf],0),11),".")</f>
        <v>0.38400000000000001</v>
      </c>
      <c r="N4577" s="14">
        <f>_xlfn.PERCENTRANK.INC(Table3[MHDI_tot],Table3[[#This Row],[MHDI_tot]],3)</f>
        <v>0.47</v>
      </c>
    </row>
    <row r="4578" spans="1:14" hidden="1" x14ac:dyDescent="0.2">
      <c r="A4578" t="str">
        <f>SVI!F4578</f>
        <v>Treviso/SC</v>
      </c>
      <c r="B4578" t="str">
        <f>INDEX(tb_SVI[],MATCH(Table3[[#This Row],[ibge_cod]],tb_SVI[Município],0),1)</f>
        <v>SC</v>
      </c>
      <c r="C4578" t="str">
        <f>INDEX(tb_SVI[],MATCH(Table3[[#This Row],[city_name]],tb_SVI[city_name_uf],0),3)</f>
        <v>4218350</v>
      </c>
      <c r="D4578" t="s">
        <v>22206</v>
      </c>
      <c r="E4578" s="11">
        <f>INDEX(tb_SVI[],MATCH(Table3[[#This Row],[city_name]],tb_SVI[city_name_uf],0),5)</f>
        <v>3966</v>
      </c>
      <c r="F4578">
        <f>INDEX(tb_MHDI[],MATCH(Table3[[#This Row],[city_name]],tb_MHDI[mun_uf],0),5)</f>
        <v>0.77400000000000002</v>
      </c>
      <c r="G4578">
        <f>INDEX(tb_MHDI[],MATCH(Table3[[#This Row],[city_name]],tb_MHDI[mun_uf],0),6)</f>
        <v>0.73699999999999999</v>
      </c>
      <c r="H4578">
        <f>INDEX(tb_MHDI[],MATCH(Table3[[#This Row],[city_name]],tb_MHDI[mun_uf],0),7)</f>
        <v>0.88200000000000001</v>
      </c>
      <c r="I4578">
        <f>INDEX(tb_MHDI[],MATCH(Table3[[#This Row],[city_name]],tb_MHDI[mun_uf],0),8)</f>
        <v>0.71399999999999997</v>
      </c>
      <c r="J4578">
        <f>_xlfn.NUMBERVALUE(INDEX(tb_SVI[],MATCH(Table3[[#This Row],[city_name]],tb_SVI[city_name_uf],0),8),".")</f>
        <v>0.16200000000000001</v>
      </c>
      <c r="K4578">
        <f>_xlfn.NUMBERVALUE(INDEX(tb_SVI[],MATCH(Table3[[#This Row],[city_name]],tb_SVI[city_name_uf],0),9),".")</f>
        <v>0.106</v>
      </c>
      <c r="L4578">
        <f>_xlfn.NUMBERVALUE(INDEX(tb_SVI[],MATCH(Table3[[#This Row],[city_name]],tb_SVI[city_name_uf],0),10),".")</f>
        <v>0.24</v>
      </c>
      <c r="M4578">
        <f>_xlfn.NUMBERVALUE(INDEX(tb_SVI[],MATCH(Table3[[#This Row],[city_name]],tb_SVI[city_name_uf],0),11),".")</f>
        <v>0.14000000000000001</v>
      </c>
      <c r="N4578" s="14">
        <f>_xlfn.PERCENTRANK.INC(Table3[MHDI_tot],Table3[[#This Row],[MHDI_tot]],3)</f>
        <v>0.96399999999999997</v>
      </c>
    </row>
    <row r="4579" spans="1:14" hidden="1" x14ac:dyDescent="0.2">
      <c r="A4579" t="str">
        <f>SVI!F4579</f>
        <v>Treze Tílias/SC</v>
      </c>
      <c r="B4579" t="str">
        <f>INDEX(tb_SVI[],MATCH(Table3[[#This Row],[ibge_cod]],tb_SVI[Município],0),1)</f>
        <v>SC</v>
      </c>
      <c r="C4579" t="str">
        <f>INDEX(tb_SVI[],MATCH(Table3[[#This Row],[city_name]],tb_SVI[city_name_uf],0),3)</f>
        <v>4218509</v>
      </c>
      <c r="D4579" t="s">
        <v>22207</v>
      </c>
      <c r="E4579" s="11">
        <f>INDEX(tb_SVI[],MATCH(Table3[[#This Row],[city_name]],tb_SVI[city_name_uf],0),5)</f>
        <v>7991</v>
      </c>
      <c r="F4579">
        <f>INDEX(tb_MHDI[],MATCH(Table3[[#This Row],[city_name]],tb_MHDI[mun_uf],0),5)</f>
        <v>0.79500000000000004</v>
      </c>
      <c r="G4579">
        <f>INDEX(tb_MHDI[],MATCH(Table3[[#This Row],[city_name]],tb_MHDI[mun_uf],0),6)</f>
        <v>0.83799999999999997</v>
      </c>
      <c r="H4579">
        <f>INDEX(tb_MHDI[],MATCH(Table3[[#This Row],[city_name]],tb_MHDI[mun_uf],0),7)</f>
        <v>0.874</v>
      </c>
      <c r="I4579">
        <f>INDEX(tb_MHDI[],MATCH(Table3[[#This Row],[city_name]],tb_MHDI[mun_uf],0),8)</f>
        <v>0.68500000000000005</v>
      </c>
      <c r="J4579">
        <f>_xlfn.NUMBERVALUE(INDEX(tb_SVI[],MATCH(Table3[[#This Row],[city_name]],tb_SVI[city_name_uf],0),8),".")</f>
        <v>0.18</v>
      </c>
      <c r="K4579">
        <f>_xlfn.NUMBERVALUE(INDEX(tb_SVI[],MATCH(Table3[[#This Row],[city_name]],tb_SVI[city_name_uf],0),9),".")</f>
        <v>7.4999999999999997E-2</v>
      </c>
      <c r="L4579">
        <f>_xlfn.NUMBERVALUE(INDEX(tb_SVI[],MATCH(Table3[[#This Row],[city_name]],tb_SVI[city_name_uf],0),10),".")</f>
        <v>0.26600000000000001</v>
      </c>
      <c r="M4579">
        <f>_xlfn.NUMBERVALUE(INDEX(tb_SVI[],MATCH(Table3[[#This Row],[city_name]],tb_SVI[city_name_uf],0),11),".")</f>
        <v>0.19900000000000001</v>
      </c>
      <c r="N4579" s="14">
        <f>_xlfn.PERCENTRANK.INC(Table3[MHDI_tot],Table3[[#This Row],[MHDI_tot]],3)</f>
        <v>0.98899999999999999</v>
      </c>
    </row>
    <row r="4580" spans="1:14" hidden="1" x14ac:dyDescent="0.2">
      <c r="A4580" t="str">
        <f>SVI!F4580</f>
        <v>Treze de Maio/SC</v>
      </c>
      <c r="B4580" t="str">
        <f>INDEX(tb_SVI[],MATCH(Table3[[#This Row],[ibge_cod]],tb_SVI[Município],0),1)</f>
        <v>SC</v>
      </c>
      <c r="C4580" t="str">
        <f>INDEX(tb_SVI[],MATCH(Table3[[#This Row],[city_name]],tb_SVI[city_name_uf],0),3)</f>
        <v>4218400</v>
      </c>
      <c r="D4580" t="s">
        <v>22208</v>
      </c>
      <c r="E4580" s="11">
        <f>INDEX(tb_SVI[],MATCH(Table3[[#This Row],[city_name]],tb_SVI[city_name_uf],0),5)</f>
        <v>7093</v>
      </c>
      <c r="F4580">
        <f>INDEX(tb_MHDI[],MATCH(Table3[[#This Row],[city_name]],tb_MHDI[mun_uf],0),5)</f>
        <v>0.72899999999999998</v>
      </c>
      <c r="G4580">
        <f>INDEX(tb_MHDI[],MATCH(Table3[[#This Row],[city_name]],tb_MHDI[mun_uf],0),6)</f>
        <v>0.72899999999999998</v>
      </c>
      <c r="H4580">
        <f>INDEX(tb_MHDI[],MATCH(Table3[[#This Row],[city_name]],tb_MHDI[mun_uf],0),7)</f>
        <v>0.88100000000000001</v>
      </c>
      <c r="I4580">
        <f>INDEX(tb_MHDI[],MATCH(Table3[[#This Row],[city_name]],tb_MHDI[mun_uf],0),8)</f>
        <v>0.60199999999999998</v>
      </c>
      <c r="J4580">
        <f>_xlfn.NUMBERVALUE(INDEX(tb_SVI[],MATCH(Table3[[#This Row],[city_name]],tb_SVI[city_name_uf],0),8),".")</f>
        <v>0.16</v>
      </c>
      <c r="K4580">
        <f>_xlfn.NUMBERVALUE(INDEX(tb_SVI[],MATCH(Table3[[#This Row],[city_name]],tb_SVI[city_name_uf],0),9),".")</f>
        <v>4.7E-2</v>
      </c>
      <c r="L4580">
        <f>_xlfn.NUMBERVALUE(INDEX(tb_SVI[],MATCH(Table3[[#This Row],[city_name]],tb_SVI[city_name_uf],0),10),".")</f>
        <v>0.23799999999999999</v>
      </c>
      <c r="M4580">
        <f>_xlfn.NUMBERVALUE(INDEX(tb_SVI[],MATCH(Table3[[#This Row],[city_name]],tb_SVI[city_name_uf],0),11),".")</f>
        <v>0.19600000000000001</v>
      </c>
      <c r="N4580" s="14">
        <f>_xlfn.PERCENTRANK.INC(Table3[MHDI_tot],Table3[[#This Row],[MHDI_tot]],3)</f>
        <v>0.80600000000000005</v>
      </c>
    </row>
    <row r="4581" spans="1:14" hidden="1" x14ac:dyDescent="0.2">
      <c r="A4581" t="str">
        <f>SVI!F4581</f>
        <v>Trombudo Central/SC</v>
      </c>
      <c r="B4581" t="str">
        <f>INDEX(tb_SVI[],MATCH(Table3[[#This Row],[ibge_cod]],tb_SVI[Município],0),1)</f>
        <v>SC</v>
      </c>
      <c r="C4581" t="str">
        <f>INDEX(tb_SVI[],MATCH(Table3[[#This Row],[city_name]],tb_SVI[city_name_uf],0),3)</f>
        <v>4218608</v>
      </c>
      <c r="D4581" t="s">
        <v>22209</v>
      </c>
      <c r="E4581" s="11">
        <f>INDEX(tb_SVI[],MATCH(Table3[[#This Row],[city_name]],tb_SVI[city_name_uf],0),5)</f>
        <v>7434</v>
      </c>
      <c r="F4581">
        <f>INDEX(tb_MHDI[],MATCH(Table3[[#This Row],[city_name]],tb_MHDI[mun_uf],0),5)</f>
        <v>0.77500000000000002</v>
      </c>
      <c r="G4581">
        <f>INDEX(tb_MHDI[],MATCH(Table3[[#This Row],[city_name]],tb_MHDI[mun_uf],0),6)</f>
        <v>0.76</v>
      </c>
      <c r="H4581">
        <f>INDEX(tb_MHDI[],MATCH(Table3[[#This Row],[city_name]],tb_MHDI[mun_uf],0),7)</f>
        <v>0.88</v>
      </c>
      <c r="I4581">
        <f>INDEX(tb_MHDI[],MATCH(Table3[[#This Row],[city_name]],tb_MHDI[mun_uf],0),8)</f>
        <v>0.69599999999999995</v>
      </c>
      <c r="J4581">
        <f>_xlfn.NUMBERVALUE(INDEX(tb_SVI[],MATCH(Table3[[#This Row],[city_name]],tb_SVI[city_name_uf],0),8),".")</f>
        <v>0.15</v>
      </c>
      <c r="K4581">
        <f>_xlfn.NUMBERVALUE(INDEX(tb_SVI[],MATCH(Table3[[#This Row],[city_name]],tb_SVI[city_name_uf],0),9),".")</f>
        <v>6.0999999999999999E-2</v>
      </c>
      <c r="L4581">
        <f>_xlfn.NUMBERVALUE(INDEX(tb_SVI[],MATCH(Table3[[#This Row],[city_name]],tb_SVI[city_name_uf],0),10),".")</f>
        <v>0.21299999999999999</v>
      </c>
      <c r="M4581">
        <f>_xlfn.NUMBERVALUE(INDEX(tb_SVI[],MATCH(Table3[[#This Row],[city_name]],tb_SVI[city_name_uf],0),11),".")</f>
        <v>0.17499999999999999</v>
      </c>
      <c r="N4581" s="14">
        <f>_xlfn.PERCENTRANK.INC(Table3[MHDI_tot],Table3[[#This Row],[MHDI_tot]],3)</f>
        <v>0.96699999999999997</v>
      </c>
    </row>
    <row r="4582" spans="1:14" hidden="1" x14ac:dyDescent="0.2">
      <c r="A4582" t="str">
        <f>SVI!F1290</f>
        <v>Santa Cruz/PB</v>
      </c>
      <c r="B4582" t="str">
        <f>INDEX(tb_SVI[],MATCH(Table3[[#This Row],[ibge_cod]],tb_SVI[Município],0),1)</f>
        <v>PB</v>
      </c>
      <c r="C4582" t="str">
        <f>INDEX(tb_SVI[],MATCH(Table3[[#This Row],[city_name]],tb_SVI[city_name_uf],0),3)</f>
        <v>2513208</v>
      </c>
      <c r="D4582" t="e">
        <v>#N/A</v>
      </c>
      <c r="E4582" s="11">
        <f>INDEX(tb_SVI[],MATCH(Table3[[#This Row],[city_name]],tb_SVI[city_name_uf],0),5)</f>
        <v>6581</v>
      </c>
      <c r="F4582">
        <f>INDEX(tb_MHDI[],MATCH(Table3[[#This Row],[city_name]],tb_MHDI[mun_uf],0),5)</f>
        <v>0.61799999999999999</v>
      </c>
      <c r="G4582">
        <f>INDEX(tb_MHDI[],MATCH(Table3[[#This Row],[city_name]],tb_MHDI[mun_uf],0),6)</f>
        <v>0.57799999999999996</v>
      </c>
      <c r="H4582">
        <f>INDEX(tb_MHDI[],MATCH(Table3[[#This Row],[city_name]],tb_MHDI[mun_uf],0),7)</f>
        <v>0.77900000000000003</v>
      </c>
      <c r="I4582">
        <f>INDEX(tb_MHDI[],MATCH(Table3[[#This Row],[city_name]],tb_MHDI[mun_uf],0),8)</f>
        <v>0.52300000000000002</v>
      </c>
      <c r="J4582">
        <f>_xlfn.NUMBERVALUE(INDEX(tb_SVI[],MATCH(Table3[[#This Row],[city_name]],tb_SVI[city_name_uf],0),8),".")</f>
        <v>0.35299999999999998</v>
      </c>
      <c r="K4582">
        <f>_xlfn.NUMBERVALUE(INDEX(tb_SVI[],MATCH(Table3[[#This Row],[city_name]],tb_SVI[city_name_uf],0),9),".")</f>
        <v>0.13500000000000001</v>
      </c>
      <c r="L4582">
        <f>_xlfn.NUMBERVALUE(INDEX(tb_SVI[],MATCH(Table3[[#This Row],[city_name]],tb_SVI[city_name_uf],0),10),".")</f>
        <v>0.503</v>
      </c>
      <c r="M4582">
        <f>_xlfn.NUMBERVALUE(INDEX(tb_SVI[],MATCH(Table3[[#This Row],[city_name]],tb_SVI[city_name_uf],0),11),".")</f>
        <v>0.42199999999999999</v>
      </c>
      <c r="N4582" s="14">
        <f>_xlfn.PERCENTRANK.INC(Table3[MHDI_tot],Table3[[#This Row],[MHDI_tot]],3)</f>
        <v>0.32500000000000001</v>
      </c>
    </row>
    <row r="4583" spans="1:14" hidden="1" x14ac:dyDescent="0.2">
      <c r="A4583" t="str">
        <f>SVI!F4583</f>
        <v>Tubarão/SC</v>
      </c>
      <c r="B4583" t="str">
        <f>INDEX(tb_SVI[],MATCH(Table3[[#This Row],[ibge_cod]],tb_SVI[Município],0),1)</f>
        <v>SC</v>
      </c>
      <c r="C4583" t="str">
        <f>INDEX(tb_SVI[],MATCH(Table3[[#This Row],[city_name]],tb_SVI[city_name_uf],0),3)</f>
        <v>4218707</v>
      </c>
      <c r="D4583" t="s">
        <v>22210</v>
      </c>
      <c r="E4583" s="11">
        <f>INDEX(tb_SVI[],MATCH(Table3[[#This Row],[city_name]],tb_SVI[city_name_uf],0),5)</f>
        <v>106422</v>
      </c>
      <c r="F4583">
        <f>INDEX(tb_MHDI[],MATCH(Table3[[#This Row],[city_name]],tb_MHDI[mun_uf],0),5)</f>
        <v>0.79600000000000004</v>
      </c>
      <c r="G4583">
        <f>INDEX(tb_MHDI[],MATCH(Table3[[#This Row],[city_name]],tb_MHDI[mun_uf],0),6)</f>
        <v>0.78800000000000003</v>
      </c>
      <c r="H4583">
        <f>INDEX(tb_MHDI[],MATCH(Table3[[#This Row],[city_name]],tb_MHDI[mun_uf],0),7)</f>
        <v>0.86599999999999999</v>
      </c>
      <c r="I4583">
        <f>INDEX(tb_MHDI[],MATCH(Table3[[#This Row],[city_name]],tb_MHDI[mun_uf],0),8)</f>
        <v>0.74</v>
      </c>
      <c r="J4583">
        <f>_xlfn.NUMBERVALUE(INDEX(tb_SVI[],MATCH(Table3[[#This Row],[city_name]],tb_SVI[city_name_uf],0),8),".")</f>
        <v>0.121</v>
      </c>
      <c r="K4583">
        <f>_xlfn.NUMBERVALUE(INDEX(tb_SVI[],MATCH(Table3[[#This Row],[city_name]],tb_SVI[city_name_uf],0),9),".")</f>
        <v>4.9000000000000002E-2</v>
      </c>
      <c r="L4583">
        <f>_xlfn.NUMBERVALUE(INDEX(tb_SVI[],MATCH(Table3[[#This Row],[city_name]],tb_SVI[city_name_uf],0),10),".")</f>
        <v>0.17699999999999999</v>
      </c>
      <c r="M4583">
        <f>_xlfn.NUMBERVALUE(INDEX(tb_SVI[],MATCH(Table3[[#This Row],[city_name]],tb_SVI[city_name_uf],0),11),".")</f>
        <v>0.13600000000000001</v>
      </c>
      <c r="N4583" s="14">
        <f>_xlfn.PERCENTRANK.INC(Table3[MHDI_tot],Table3[[#This Row],[MHDI_tot]],3)</f>
        <v>0.99</v>
      </c>
    </row>
    <row r="4584" spans="1:14" hidden="1" x14ac:dyDescent="0.2">
      <c r="A4584" t="str">
        <f>SVI!F4584</f>
        <v>Tunápolis/SC</v>
      </c>
      <c r="B4584" t="str">
        <f>INDEX(tb_SVI[],MATCH(Table3[[#This Row],[ibge_cod]],tb_SVI[Município],0),1)</f>
        <v>SC</v>
      </c>
      <c r="C4584" t="str">
        <f>INDEX(tb_SVI[],MATCH(Table3[[#This Row],[city_name]],tb_SVI[city_name_uf],0),3)</f>
        <v>4218756</v>
      </c>
      <c r="D4584" t="s">
        <v>22211</v>
      </c>
      <c r="E4584" s="11">
        <f>INDEX(tb_SVI[],MATCH(Table3[[#This Row],[city_name]],tb_SVI[city_name_uf],0),5)</f>
        <v>4525</v>
      </c>
      <c r="F4584">
        <f>INDEX(tb_MHDI[],MATCH(Table3[[#This Row],[city_name]],tb_MHDI[mun_uf],0),5)</f>
        <v>0.752</v>
      </c>
      <c r="G4584">
        <f>INDEX(tb_MHDI[],MATCH(Table3[[#This Row],[city_name]],tb_MHDI[mun_uf],0),6)</f>
        <v>0.72799999999999998</v>
      </c>
      <c r="H4584">
        <f>INDEX(tb_MHDI[],MATCH(Table3[[#This Row],[city_name]],tb_MHDI[mun_uf],0),7)</f>
        <v>0.83</v>
      </c>
      <c r="I4584">
        <f>INDEX(tb_MHDI[],MATCH(Table3[[#This Row],[city_name]],tb_MHDI[mun_uf],0),8)</f>
        <v>0.70399999999999996</v>
      </c>
      <c r="J4584">
        <f>_xlfn.NUMBERVALUE(INDEX(tb_SVI[],MATCH(Table3[[#This Row],[city_name]],tb_SVI[city_name_uf],0),8),".")</f>
        <v>0.24099999999999999</v>
      </c>
      <c r="K4584">
        <f>_xlfn.NUMBERVALUE(INDEX(tb_SVI[],MATCH(Table3[[#This Row],[city_name]],tb_SVI[city_name_uf],0),9),".")</f>
        <v>0.108</v>
      </c>
      <c r="L4584">
        <f>_xlfn.NUMBERVALUE(INDEX(tb_SVI[],MATCH(Table3[[#This Row],[city_name]],tb_SVI[city_name_uf],0),10),".")</f>
        <v>0.249</v>
      </c>
      <c r="M4584">
        <f>_xlfn.NUMBERVALUE(INDEX(tb_SVI[],MATCH(Table3[[#This Row],[city_name]],tb_SVI[city_name_uf],0),11),".")</f>
        <v>0.36499999999999999</v>
      </c>
      <c r="N4584" s="14">
        <f>_xlfn.PERCENTRANK.INC(Table3[MHDI_tot],Table3[[#This Row],[MHDI_tot]],3)</f>
        <v>0.90500000000000003</v>
      </c>
    </row>
    <row r="4585" spans="1:14" hidden="1" x14ac:dyDescent="0.2">
      <c r="A4585" t="str">
        <f>SVI!F4585</f>
        <v>Turvo/SC</v>
      </c>
      <c r="B4585" t="str">
        <f>INDEX(tb_SVI[],MATCH(Table3[[#This Row],[ibge_cod]],tb_SVI[Município],0),1)</f>
        <v>SC</v>
      </c>
      <c r="C4585" t="str">
        <f>INDEX(tb_SVI[],MATCH(Table3[[#This Row],[city_name]],tb_SVI[city_name_uf],0),3)</f>
        <v>4218806</v>
      </c>
      <c r="D4585" t="s">
        <v>22212</v>
      </c>
      <c r="E4585" s="11">
        <f>INDEX(tb_SVI[],MATCH(Table3[[#This Row],[city_name]],tb_SVI[city_name_uf],0),5)</f>
        <v>12990</v>
      </c>
      <c r="F4585">
        <f>INDEX(tb_MHDI[],MATCH(Table3[[#This Row],[city_name]],tb_MHDI[mun_uf],0),5)</f>
        <v>0.74</v>
      </c>
      <c r="G4585">
        <f>INDEX(tb_MHDI[],MATCH(Table3[[#This Row],[city_name]],tb_MHDI[mun_uf],0),6)</f>
        <v>0.74199999999999999</v>
      </c>
      <c r="H4585">
        <f>INDEX(tb_MHDI[],MATCH(Table3[[#This Row],[city_name]],tb_MHDI[mun_uf],0),7)</f>
        <v>0.86699999999999999</v>
      </c>
      <c r="I4585">
        <f>INDEX(tb_MHDI[],MATCH(Table3[[#This Row],[city_name]],tb_MHDI[mun_uf],0),8)</f>
        <v>0.63100000000000001</v>
      </c>
      <c r="J4585">
        <f>_xlfn.NUMBERVALUE(INDEX(tb_SVI[],MATCH(Table3[[#This Row],[city_name]],tb_SVI[city_name_uf],0),8),".")</f>
        <v>0.16600000000000001</v>
      </c>
      <c r="K4585">
        <f>_xlfn.NUMBERVALUE(INDEX(tb_SVI[],MATCH(Table3[[#This Row],[city_name]],tb_SVI[city_name_uf],0),9),".")</f>
        <v>4.5999999999999999E-2</v>
      </c>
      <c r="L4585">
        <f>_xlfn.NUMBERVALUE(INDEX(tb_SVI[],MATCH(Table3[[#This Row],[city_name]],tb_SVI[city_name_uf],0),10),".")</f>
        <v>0.24299999999999999</v>
      </c>
      <c r="M4585">
        <f>_xlfn.NUMBERVALUE(INDEX(tb_SVI[],MATCH(Table3[[#This Row],[city_name]],tb_SVI[city_name_uf],0),11),".")</f>
        <v>0.21</v>
      </c>
      <c r="N4585" s="14">
        <f>_xlfn.PERCENTRANK.INC(Table3[MHDI_tot],Table3[[#This Row],[MHDI_tot]],3)</f>
        <v>0.85699999999999998</v>
      </c>
    </row>
    <row r="4586" spans="1:14" hidden="1" x14ac:dyDescent="0.2">
      <c r="A4586" t="str">
        <f>SVI!F4586</f>
        <v>União do Oeste/SC</v>
      </c>
      <c r="B4586" t="str">
        <f>INDEX(tb_SVI[],MATCH(Table3[[#This Row],[ibge_cod]],tb_SVI[Município],0),1)</f>
        <v>SC</v>
      </c>
      <c r="C4586" t="str">
        <f>INDEX(tb_SVI[],MATCH(Table3[[#This Row],[city_name]],tb_SVI[city_name_uf],0),3)</f>
        <v>4218855</v>
      </c>
      <c r="D4586" t="s">
        <v>22213</v>
      </c>
      <c r="E4586" s="11">
        <f>INDEX(tb_SVI[],MATCH(Table3[[#This Row],[city_name]],tb_SVI[city_name_uf],0),5)</f>
        <v>2412</v>
      </c>
      <c r="F4586">
        <f>INDEX(tb_MHDI[],MATCH(Table3[[#This Row],[city_name]],tb_MHDI[mun_uf],0),5)</f>
        <v>0.70499999999999996</v>
      </c>
      <c r="G4586">
        <f>INDEX(tb_MHDI[],MATCH(Table3[[#This Row],[city_name]],tb_MHDI[mun_uf],0),6)</f>
        <v>0.70299999999999996</v>
      </c>
      <c r="H4586">
        <f>INDEX(tb_MHDI[],MATCH(Table3[[#This Row],[city_name]],tb_MHDI[mun_uf],0),7)</f>
        <v>0.82299999999999995</v>
      </c>
      <c r="I4586">
        <f>INDEX(tb_MHDI[],MATCH(Table3[[#This Row],[city_name]],tb_MHDI[mun_uf],0),8)</f>
        <v>0.60599999999999998</v>
      </c>
      <c r="J4586">
        <f>_xlfn.NUMBERVALUE(INDEX(tb_SVI[],MATCH(Table3[[#This Row],[city_name]],tb_SVI[city_name_uf],0),8),".")</f>
        <v>0.20899999999999999</v>
      </c>
      <c r="K4586">
        <f>_xlfn.NUMBERVALUE(INDEX(tb_SVI[],MATCH(Table3[[#This Row],[city_name]],tb_SVI[city_name_uf],0),9),".")</f>
        <v>0.153</v>
      </c>
      <c r="L4586">
        <f>_xlfn.NUMBERVALUE(INDEX(tb_SVI[],MATCH(Table3[[#This Row],[city_name]],tb_SVI[city_name_uf],0),10),".")</f>
        <v>0.24199999999999999</v>
      </c>
      <c r="M4586">
        <f>_xlfn.NUMBERVALUE(INDEX(tb_SVI[],MATCH(Table3[[#This Row],[city_name]],tb_SVI[city_name_uf],0),11),".")</f>
        <v>0.23200000000000001</v>
      </c>
      <c r="N4586" s="14">
        <f>_xlfn.PERCENTRANK.INC(Table3[MHDI_tot],Table3[[#This Row],[MHDI_tot]],3)</f>
        <v>0.68100000000000005</v>
      </c>
    </row>
    <row r="4587" spans="1:14" hidden="1" x14ac:dyDescent="0.2">
      <c r="A4587" t="str">
        <f>SVI!F4587</f>
        <v>Urubici/SC</v>
      </c>
      <c r="B4587" t="str">
        <f>INDEX(tb_SVI[],MATCH(Table3[[#This Row],[ibge_cod]],tb_SVI[Município],0),1)</f>
        <v>SC</v>
      </c>
      <c r="C4587" t="str">
        <f>INDEX(tb_SVI[],MATCH(Table3[[#This Row],[city_name]],tb_SVI[city_name_uf],0),3)</f>
        <v>4218905</v>
      </c>
      <c r="D4587" t="s">
        <v>22214</v>
      </c>
      <c r="E4587" s="11">
        <f>INDEX(tb_SVI[],MATCH(Table3[[#This Row],[city_name]],tb_SVI[city_name_uf],0),5)</f>
        <v>11273</v>
      </c>
      <c r="F4587">
        <f>INDEX(tb_MHDI[],MATCH(Table3[[#This Row],[city_name]],tb_MHDI[mun_uf],0),5)</f>
        <v>0.69399999999999995</v>
      </c>
      <c r="G4587">
        <f>INDEX(tb_MHDI[],MATCH(Table3[[#This Row],[city_name]],tb_MHDI[mun_uf],0),6)</f>
        <v>0.72199999999999998</v>
      </c>
      <c r="H4587">
        <f>INDEX(tb_MHDI[],MATCH(Table3[[#This Row],[city_name]],tb_MHDI[mun_uf],0),7)</f>
        <v>0.82299999999999995</v>
      </c>
      <c r="I4587">
        <f>INDEX(tb_MHDI[],MATCH(Table3[[#This Row],[city_name]],tb_MHDI[mun_uf],0),8)</f>
        <v>0.56200000000000006</v>
      </c>
      <c r="J4587">
        <f>_xlfn.NUMBERVALUE(INDEX(tb_SVI[],MATCH(Table3[[#This Row],[city_name]],tb_SVI[city_name_uf],0),8),".")</f>
        <v>0.22500000000000001</v>
      </c>
      <c r="K4587">
        <f>_xlfn.NUMBERVALUE(INDEX(tb_SVI[],MATCH(Table3[[#This Row],[city_name]],tb_SVI[city_name_uf],0),9),".")</f>
        <v>6.9000000000000006E-2</v>
      </c>
      <c r="L4587">
        <f>_xlfn.NUMBERVALUE(INDEX(tb_SVI[],MATCH(Table3[[#This Row],[city_name]],tb_SVI[city_name_uf],0),10),".")</f>
        <v>0.32500000000000001</v>
      </c>
      <c r="M4587">
        <f>_xlfn.NUMBERVALUE(INDEX(tb_SVI[],MATCH(Table3[[#This Row],[city_name]],tb_SVI[city_name_uf],0),11),".")</f>
        <v>0.28000000000000003</v>
      </c>
      <c r="N4587" s="14">
        <f>_xlfn.PERCENTRANK.INC(Table3[MHDI_tot],Table3[[#This Row],[MHDI_tot]],3)</f>
        <v>0.622</v>
      </c>
    </row>
    <row r="4588" spans="1:14" hidden="1" x14ac:dyDescent="0.2">
      <c r="A4588" t="str">
        <f>SVI!F4588</f>
        <v>Urupema/SC</v>
      </c>
      <c r="B4588" t="str">
        <f>INDEX(tb_SVI[],MATCH(Table3[[#This Row],[ibge_cod]],tb_SVI[Município],0),1)</f>
        <v>SC</v>
      </c>
      <c r="C4588" t="str">
        <f>INDEX(tb_SVI[],MATCH(Table3[[#This Row],[city_name]],tb_SVI[city_name_uf],0),3)</f>
        <v>4218954</v>
      </c>
      <c r="D4588" t="s">
        <v>22215</v>
      </c>
      <c r="E4588" s="11">
        <f>INDEX(tb_SVI[],MATCH(Table3[[#This Row],[city_name]],tb_SVI[city_name_uf],0),5)</f>
        <v>2459</v>
      </c>
      <c r="F4588">
        <f>INDEX(tb_MHDI[],MATCH(Table3[[#This Row],[city_name]],tb_MHDI[mun_uf],0),5)</f>
        <v>0.69899999999999995</v>
      </c>
      <c r="G4588">
        <f>INDEX(tb_MHDI[],MATCH(Table3[[#This Row],[city_name]],tb_MHDI[mun_uf],0),6)</f>
        <v>0.66700000000000004</v>
      </c>
      <c r="H4588">
        <f>INDEX(tb_MHDI[],MATCH(Table3[[#This Row],[city_name]],tb_MHDI[mun_uf],0),7)</f>
        <v>0.82299999999999995</v>
      </c>
      <c r="I4588">
        <f>INDEX(tb_MHDI[],MATCH(Table3[[#This Row],[city_name]],tb_MHDI[mun_uf],0),8)</f>
        <v>0.622</v>
      </c>
      <c r="J4588">
        <f>_xlfn.NUMBERVALUE(INDEX(tb_SVI[],MATCH(Table3[[#This Row],[city_name]],tb_SVI[city_name_uf],0),8),".")</f>
        <v>0.26</v>
      </c>
      <c r="K4588">
        <f>_xlfn.NUMBERVALUE(INDEX(tb_SVI[],MATCH(Table3[[#This Row],[city_name]],tb_SVI[city_name_uf],0),9),".")</f>
        <v>0.109</v>
      </c>
      <c r="L4588">
        <f>_xlfn.NUMBERVALUE(INDEX(tb_SVI[],MATCH(Table3[[#This Row],[city_name]],tb_SVI[city_name_uf],0),10),".")</f>
        <v>0.42299999999999999</v>
      </c>
      <c r="M4588">
        <f>_xlfn.NUMBERVALUE(INDEX(tb_SVI[],MATCH(Table3[[#This Row],[city_name]],tb_SVI[city_name_uf],0),11),".")</f>
        <v>0.247</v>
      </c>
      <c r="N4588" s="14">
        <f>_xlfn.PERCENTRANK.INC(Table3[MHDI_tot],Table3[[#This Row],[MHDI_tot]],3)</f>
        <v>0.64600000000000002</v>
      </c>
    </row>
    <row r="4589" spans="1:14" hidden="1" x14ac:dyDescent="0.2">
      <c r="A4589" t="str">
        <f>SVI!F4589</f>
        <v>Urussanga/SC</v>
      </c>
      <c r="B4589" t="str">
        <f>INDEX(tb_SVI[],MATCH(Table3[[#This Row],[ibge_cod]],tb_SVI[Município],0),1)</f>
        <v>SC</v>
      </c>
      <c r="C4589" t="str">
        <f>INDEX(tb_SVI[],MATCH(Table3[[#This Row],[city_name]],tb_SVI[city_name_uf],0),3)</f>
        <v>4219002</v>
      </c>
      <c r="D4589" t="s">
        <v>22216</v>
      </c>
      <c r="E4589" s="11">
        <f>INDEX(tb_SVI[],MATCH(Table3[[#This Row],[city_name]],tb_SVI[city_name_uf],0),5)</f>
        <v>21344</v>
      </c>
      <c r="F4589">
        <f>INDEX(tb_MHDI[],MATCH(Table3[[#This Row],[city_name]],tb_MHDI[mun_uf],0),5)</f>
        <v>0.77200000000000002</v>
      </c>
      <c r="G4589">
        <f>INDEX(tb_MHDI[],MATCH(Table3[[#This Row],[city_name]],tb_MHDI[mun_uf],0),6)</f>
        <v>0.75600000000000001</v>
      </c>
      <c r="H4589">
        <f>INDEX(tb_MHDI[],MATCH(Table3[[#This Row],[city_name]],tb_MHDI[mun_uf],0),7)</f>
        <v>0.876</v>
      </c>
      <c r="I4589">
        <f>INDEX(tb_MHDI[],MATCH(Table3[[#This Row],[city_name]],tb_MHDI[mun_uf],0),8)</f>
        <v>0.69499999999999995</v>
      </c>
      <c r="J4589">
        <f>_xlfn.NUMBERVALUE(INDEX(tb_SVI[],MATCH(Table3[[#This Row],[city_name]],tb_SVI[city_name_uf],0),8),".")</f>
        <v>0.11700000000000001</v>
      </c>
      <c r="K4589">
        <f>_xlfn.NUMBERVALUE(INDEX(tb_SVI[],MATCH(Table3[[#This Row],[city_name]],tb_SVI[city_name_uf],0),9),".")</f>
        <v>2E-3</v>
      </c>
      <c r="L4589">
        <f>_xlfn.NUMBERVALUE(INDEX(tb_SVI[],MATCH(Table3[[#This Row],[city_name]],tb_SVI[city_name_uf],0),10),".")</f>
        <v>0.19400000000000001</v>
      </c>
      <c r="M4589">
        <f>_xlfn.NUMBERVALUE(INDEX(tb_SVI[],MATCH(Table3[[#This Row],[city_name]],tb_SVI[city_name_uf],0),11),".")</f>
        <v>0.156</v>
      </c>
      <c r="N4589" s="14">
        <f>_xlfn.PERCENTRANK.INC(Table3[MHDI_tot],Table3[[#This Row],[MHDI_tot]],3)</f>
        <v>0.96</v>
      </c>
    </row>
    <row r="4590" spans="1:14" hidden="1" x14ac:dyDescent="0.2">
      <c r="A4590" t="str">
        <f>SVI!F4590</f>
        <v>Vargem/SC</v>
      </c>
      <c r="B4590" t="str">
        <f>INDEX(tb_SVI[],MATCH(Table3[[#This Row],[ibge_cod]],tb_SVI[Município],0),1)</f>
        <v>SC</v>
      </c>
      <c r="C4590" t="str">
        <f>INDEX(tb_SVI[],MATCH(Table3[[#This Row],[city_name]],tb_SVI[city_name_uf],0),3)</f>
        <v>4219150</v>
      </c>
      <c r="D4590" t="s">
        <v>22217</v>
      </c>
      <c r="E4590" s="11">
        <f>INDEX(tb_SVI[],MATCH(Table3[[#This Row],[city_name]],tb_SVI[city_name_uf],0),5)</f>
        <v>2432</v>
      </c>
      <c r="F4590">
        <f>INDEX(tb_MHDI[],MATCH(Table3[[#This Row],[city_name]],tb_MHDI[mun_uf],0),5)</f>
        <v>0.629</v>
      </c>
      <c r="G4590">
        <f>INDEX(tb_MHDI[],MATCH(Table3[[#This Row],[city_name]],tb_MHDI[mun_uf],0),6)</f>
        <v>0.63600000000000001</v>
      </c>
      <c r="H4590">
        <f>INDEX(tb_MHDI[],MATCH(Table3[[#This Row],[city_name]],tb_MHDI[mun_uf],0),7)</f>
        <v>0.79</v>
      </c>
      <c r="I4590">
        <f>INDEX(tb_MHDI[],MATCH(Table3[[#This Row],[city_name]],tb_MHDI[mun_uf],0),8)</f>
        <v>0.495</v>
      </c>
      <c r="J4590">
        <f>_xlfn.NUMBERVALUE(INDEX(tb_SVI[],MATCH(Table3[[#This Row],[city_name]],tb_SVI[city_name_uf],0),8),".")</f>
        <v>0.252</v>
      </c>
      <c r="K4590">
        <f>_xlfn.NUMBERVALUE(INDEX(tb_SVI[],MATCH(Table3[[#This Row],[city_name]],tb_SVI[city_name_uf],0),9),".")</f>
        <v>8.4000000000000005E-2</v>
      </c>
      <c r="L4590">
        <f>_xlfn.NUMBERVALUE(INDEX(tb_SVI[],MATCH(Table3[[#This Row],[city_name]],tb_SVI[city_name_uf],0),10),".")</f>
        <v>0.34599999999999997</v>
      </c>
      <c r="M4590">
        <f>_xlfn.NUMBERVALUE(INDEX(tb_SVI[],MATCH(Table3[[#This Row],[city_name]],tb_SVI[city_name_uf],0),11),".")</f>
        <v>0.32700000000000001</v>
      </c>
      <c r="N4590" s="14">
        <f>_xlfn.PERCENTRANK.INC(Table3[MHDI_tot],Table3[[#This Row],[MHDI_tot]],3)</f>
        <v>0.36699999999999999</v>
      </c>
    </row>
    <row r="4591" spans="1:14" hidden="1" x14ac:dyDescent="0.2">
      <c r="A4591" t="str">
        <f>SVI!F4513</f>
        <v>Praia Grande/SC</v>
      </c>
      <c r="B4591" t="str">
        <f>INDEX(tb_SVI[],MATCH(Table3[[#This Row],[ibge_cod]],tb_SVI[Município],0),1)</f>
        <v>SC</v>
      </c>
      <c r="C4591" t="str">
        <f>INDEX(tb_SVI[],MATCH(Table3[[#This Row],[city_name]],tb_SVI[city_name_uf],0),3)</f>
        <v>4213807</v>
      </c>
      <c r="D4591" t="s">
        <v>22141</v>
      </c>
      <c r="E4591" s="11">
        <f>INDEX(tb_SVI[],MATCH(Table3[[#This Row],[city_name]],tb_SVI[city_name_uf],0),5)</f>
        <v>7312</v>
      </c>
      <c r="F4591">
        <f>INDEX(tb_MHDI[],MATCH(Table3[[#This Row],[city_name]],tb_MHDI[mun_uf],0),5)</f>
        <v>0.71799999999999997</v>
      </c>
      <c r="G4591">
        <f>INDEX(tb_MHDI[],MATCH(Table3[[#This Row],[city_name]],tb_MHDI[mun_uf],0),6)</f>
        <v>0.69199999999999995</v>
      </c>
      <c r="H4591">
        <f>INDEX(tb_MHDI[],MATCH(Table3[[#This Row],[city_name]],tb_MHDI[mun_uf],0),7)</f>
        <v>0.84</v>
      </c>
      <c r="I4591">
        <f>INDEX(tb_MHDI[],MATCH(Table3[[#This Row],[city_name]],tb_MHDI[mun_uf],0),8)</f>
        <v>0.63600000000000001</v>
      </c>
      <c r="J4591">
        <f>_xlfn.NUMBERVALUE(INDEX(tb_SVI[],MATCH(Table3[[#This Row],[city_name]],tb_SVI[city_name_uf],0),8),".")</f>
        <v>0.20599999999999999</v>
      </c>
      <c r="K4591">
        <f>_xlfn.NUMBERVALUE(INDEX(tb_SVI[],MATCH(Table3[[#This Row],[city_name]],tb_SVI[city_name_uf],0),9),".")</f>
        <v>3.4000000000000002E-2</v>
      </c>
      <c r="L4591">
        <f>_xlfn.NUMBERVALUE(INDEX(tb_SVI[],MATCH(Table3[[#This Row],[city_name]],tb_SVI[city_name_uf],0),10),".")</f>
        <v>0.30199999999999999</v>
      </c>
      <c r="M4591">
        <f>_xlfn.NUMBERVALUE(INDEX(tb_SVI[],MATCH(Table3[[#This Row],[city_name]],tb_SVI[city_name_uf],0),11),".")</f>
        <v>0.28199999999999997</v>
      </c>
      <c r="N4591" s="14">
        <f>_xlfn.PERCENTRANK.INC(Table3[MHDI_tot],Table3[[#This Row],[MHDI_tot]],3)</f>
        <v>0.749</v>
      </c>
    </row>
    <row r="4592" spans="1:14" hidden="1" x14ac:dyDescent="0.2">
      <c r="A4592" t="str">
        <f>SVI!F4592</f>
        <v>Vargeão/SC</v>
      </c>
      <c r="B4592" t="str">
        <f>INDEX(tb_SVI[],MATCH(Table3[[#This Row],[ibge_cod]],tb_SVI[Município],0),1)</f>
        <v>SC</v>
      </c>
      <c r="C4592" t="str">
        <f>INDEX(tb_SVI[],MATCH(Table3[[#This Row],[city_name]],tb_SVI[city_name_uf],0),3)</f>
        <v>4219101</v>
      </c>
      <c r="D4592" t="s">
        <v>22219</v>
      </c>
      <c r="E4592" s="11">
        <f>INDEX(tb_SVI[],MATCH(Table3[[#This Row],[city_name]],tb_SVI[city_name_uf],0),5)</f>
        <v>3571</v>
      </c>
      <c r="F4592">
        <f>INDEX(tb_MHDI[],MATCH(Table3[[#This Row],[city_name]],tb_MHDI[mun_uf],0),5)</f>
        <v>0.68600000000000005</v>
      </c>
      <c r="G4592">
        <f>INDEX(tb_MHDI[],MATCH(Table3[[#This Row],[city_name]],tb_MHDI[mun_uf],0),6)</f>
        <v>0.70799999999999996</v>
      </c>
      <c r="H4592">
        <f>INDEX(tb_MHDI[],MATCH(Table3[[#This Row],[city_name]],tb_MHDI[mun_uf],0),7)</f>
        <v>0.82699999999999996</v>
      </c>
      <c r="I4592">
        <f>INDEX(tb_MHDI[],MATCH(Table3[[#This Row],[city_name]],tb_MHDI[mun_uf],0),8)</f>
        <v>0.55100000000000005</v>
      </c>
      <c r="J4592">
        <f>_xlfn.NUMBERVALUE(INDEX(tb_SVI[],MATCH(Table3[[#This Row],[city_name]],tb_SVI[city_name_uf],0),8),".")</f>
        <v>0.23400000000000001</v>
      </c>
      <c r="K4592">
        <f>_xlfn.NUMBERVALUE(INDEX(tb_SVI[],MATCH(Table3[[#This Row],[city_name]],tb_SVI[city_name_uf],0),9),".")</f>
        <v>4.9000000000000002E-2</v>
      </c>
      <c r="L4592">
        <f>_xlfn.NUMBERVALUE(INDEX(tb_SVI[],MATCH(Table3[[#This Row],[city_name]],tb_SVI[city_name_uf],0),10),".")</f>
        <v>0.36499999999999999</v>
      </c>
      <c r="M4592">
        <f>_xlfn.NUMBERVALUE(INDEX(tb_SVI[],MATCH(Table3[[#This Row],[city_name]],tb_SVI[city_name_uf],0),11),".")</f>
        <v>0.28699999999999998</v>
      </c>
      <c r="N4592" s="14">
        <f>_xlfn.PERCENTRANK.INC(Table3[MHDI_tot],Table3[[#This Row],[MHDI_tot]],3)</f>
        <v>0.58499999999999996</v>
      </c>
    </row>
    <row r="4593" spans="1:14" hidden="1" x14ac:dyDescent="0.2">
      <c r="A4593" t="str">
        <f>SVI!F4593</f>
        <v>Vidal Ramos/SC</v>
      </c>
      <c r="B4593" t="str">
        <f>INDEX(tb_SVI[],MATCH(Table3[[#This Row],[ibge_cod]],tb_SVI[Município],0),1)</f>
        <v>SC</v>
      </c>
      <c r="C4593" t="str">
        <f>INDEX(tb_SVI[],MATCH(Table3[[#This Row],[city_name]],tb_SVI[city_name_uf],0),3)</f>
        <v>4219200</v>
      </c>
      <c r="D4593" t="s">
        <v>22220</v>
      </c>
      <c r="E4593" s="11">
        <f>INDEX(tb_SVI[],MATCH(Table3[[#This Row],[city_name]],tb_SVI[city_name_uf],0),5)</f>
        <v>6329</v>
      </c>
      <c r="F4593">
        <f>INDEX(tb_MHDI[],MATCH(Table3[[#This Row],[city_name]],tb_MHDI[mun_uf],0),5)</f>
        <v>0.7</v>
      </c>
      <c r="G4593">
        <f>INDEX(tb_MHDI[],MATCH(Table3[[#This Row],[city_name]],tb_MHDI[mun_uf],0),6)</f>
        <v>0.72799999999999998</v>
      </c>
      <c r="H4593">
        <f>INDEX(tb_MHDI[],MATCH(Table3[[#This Row],[city_name]],tb_MHDI[mun_uf],0),7)</f>
        <v>0.80200000000000005</v>
      </c>
      <c r="I4593">
        <f>INDEX(tb_MHDI[],MATCH(Table3[[#This Row],[city_name]],tb_MHDI[mun_uf],0),8)</f>
        <v>0.58799999999999997</v>
      </c>
      <c r="J4593">
        <f>_xlfn.NUMBERVALUE(INDEX(tb_SVI[],MATCH(Table3[[#This Row],[city_name]],tb_SVI[city_name_uf],0),8),".")</f>
        <v>0.19900000000000001</v>
      </c>
      <c r="K4593">
        <f>_xlfn.NUMBERVALUE(INDEX(tb_SVI[],MATCH(Table3[[#This Row],[city_name]],tb_SVI[city_name_uf],0),9),".")</f>
        <v>8.9999999999999993E-3</v>
      </c>
      <c r="L4593">
        <f>_xlfn.NUMBERVALUE(INDEX(tb_SVI[],MATCH(Table3[[#This Row],[city_name]],tb_SVI[city_name_uf],0),10),".")</f>
        <v>0.316</v>
      </c>
      <c r="M4593">
        <f>_xlfn.NUMBERVALUE(INDEX(tb_SVI[],MATCH(Table3[[#This Row],[city_name]],tb_SVI[city_name_uf],0),11),".")</f>
        <v>0.27100000000000002</v>
      </c>
      <c r="N4593" s="14">
        <f>_xlfn.PERCENTRANK.INC(Table3[MHDI_tot],Table3[[#This Row],[MHDI_tot]],3)</f>
        <v>0.65200000000000002</v>
      </c>
    </row>
    <row r="4594" spans="1:14" hidden="1" x14ac:dyDescent="0.2">
      <c r="A4594" t="str">
        <f>SVI!F4594</f>
        <v>Videira/SC</v>
      </c>
      <c r="B4594" t="str">
        <f>INDEX(tb_SVI[],MATCH(Table3[[#This Row],[ibge_cod]],tb_SVI[Município],0),1)</f>
        <v>SC</v>
      </c>
      <c r="C4594" t="str">
        <f>INDEX(tb_SVI[],MATCH(Table3[[#This Row],[city_name]],tb_SVI[city_name_uf],0),3)</f>
        <v>4219309</v>
      </c>
      <c r="D4594" t="s">
        <v>22221</v>
      </c>
      <c r="E4594" s="11">
        <f>INDEX(tb_SVI[],MATCH(Table3[[#This Row],[city_name]],tb_SVI[city_name_uf],0),5)</f>
        <v>53610</v>
      </c>
      <c r="F4594">
        <f>INDEX(tb_MHDI[],MATCH(Table3[[#This Row],[city_name]],tb_MHDI[mun_uf],0),5)</f>
        <v>0.76400000000000001</v>
      </c>
      <c r="G4594">
        <f>INDEX(tb_MHDI[],MATCH(Table3[[#This Row],[city_name]],tb_MHDI[mun_uf],0),6)</f>
        <v>0.77200000000000002</v>
      </c>
      <c r="H4594">
        <f>INDEX(tb_MHDI[],MATCH(Table3[[#This Row],[city_name]],tb_MHDI[mun_uf],0),7)</f>
        <v>0.85699999999999998</v>
      </c>
      <c r="I4594">
        <f>INDEX(tb_MHDI[],MATCH(Table3[[#This Row],[city_name]],tb_MHDI[mun_uf],0),8)</f>
        <v>0.67500000000000004</v>
      </c>
      <c r="J4594">
        <f>_xlfn.NUMBERVALUE(INDEX(tb_SVI[],MATCH(Table3[[#This Row],[city_name]],tb_SVI[city_name_uf],0),8),".")</f>
        <v>0.17899999999999999</v>
      </c>
      <c r="K4594">
        <f>_xlfn.NUMBERVALUE(INDEX(tb_SVI[],MATCH(Table3[[#This Row],[city_name]],tb_SVI[city_name_uf],0),9),".")</f>
        <v>0.13500000000000001</v>
      </c>
      <c r="L4594">
        <f>_xlfn.NUMBERVALUE(INDEX(tb_SVI[],MATCH(Table3[[#This Row],[city_name]],tb_SVI[city_name_uf],0),10),".")</f>
        <v>0.23599999999999999</v>
      </c>
      <c r="M4594">
        <f>_xlfn.NUMBERVALUE(INDEX(tb_SVI[],MATCH(Table3[[#This Row],[city_name]],tb_SVI[city_name_uf],0),11),".")</f>
        <v>0.16600000000000001</v>
      </c>
      <c r="N4594" s="14">
        <f>_xlfn.PERCENTRANK.INC(Table3[MHDI_tot],Table3[[#This Row],[MHDI_tot]],3)</f>
        <v>0.94199999999999995</v>
      </c>
    </row>
    <row r="4595" spans="1:14" hidden="1" x14ac:dyDescent="0.2">
      <c r="A4595" t="str">
        <f>SVI!F4595</f>
        <v>Vitor Meireles/SC</v>
      </c>
      <c r="B4595" t="str">
        <f>INDEX(tb_SVI[],MATCH(Table3[[#This Row],[ibge_cod]],tb_SVI[Município],0),1)</f>
        <v>SC</v>
      </c>
      <c r="C4595" t="str">
        <f>INDEX(tb_SVI[],MATCH(Table3[[#This Row],[city_name]],tb_SVI[city_name_uf],0),3)</f>
        <v>4219358</v>
      </c>
      <c r="D4595" t="s">
        <v>22222</v>
      </c>
      <c r="E4595" s="11">
        <f>INDEX(tb_SVI[],MATCH(Table3[[#This Row],[city_name]],tb_SVI[city_name_uf],0),5)</f>
        <v>4943</v>
      </c>
      <c r="F4595">
        <f>INDEX(tb_MHDI[],MATCH(Table3[[#This Row],[city_name]],tb_MHDI[mun_uf],0),5)</f>
        <v>0.67300000000000004</v>
      </c>
      <c r="G4595">
        <f>INDEX(tb_MHDI[],MATCH(Table3[[#This Row],[city_name]],tb_MHDI[mun_uf],0),6)</f>
        <v>0.69399999999999995</v>
      </c>
      <c r="H4595">
        <f>INDEX(tb_MHDI[],MATCH(Table3[[#This Row],[city_name]],tb_MHDI[mun_uf],0),7)</f>
        <v>0.84099999999999997</v>
      </c>
      <c r="I4595">
        <f>INDEX(tb_MHDI[],MATCH(Table3[[#This Row],[city_name]],tb_MHDI[mun_uf],0),8)</f>
        <v>0.52200000000000002</v>
      </c>
      <c r="J4595">
        <f>_xlfn.NUMBERVALUE(INDEX(tb_SVI[],MATCH(Table3[[#This Row],[city_name]],tb_SVI[city_name_uf],0),8),".")</f>
        <v>0.33700000000000002</v>
      </c>
      <c r="K4595">
        <f>_xlfn.NUMBERVALUE(INDEX(tb_SVI[],MATCH(Table3[[#This Row],[city_name]],tb_SVI[city_name_uf],0),9),".")</f>
        <v>0.245</v>
      </c>
      <c r="L4595">
        <f>_xlfn.NUMBERVALUE(INDEX(tb_SVI[],MATCH(Table3[[#This Row],[city_name]],tb_SVI[city_name_uf],0),10),".")</f>
        <v>0.35199999999999998</v>
      </c>
      <c r="M4595">
        <f>_xlfn.NUMBERVALUE(INDEX(tb_SVI[],MATCH(Table3[[#This Row],[city_name]],tb_SVI[city_name_uf],0),11),".")</f>
        <v>0.41399999999999998</v>
      </c>
      <c r="N4595" s="14">
        <f>_xlfn.PERCENTRANK.INC(Table3[MHDI_tot],Table3[[#This Row],[MHDI_tot]],3)</f>
        <v>0.52900000000000003</v>
      </c>
    </row>
    <row r="4596" spans="1:14" hidden="1" x14ac:dyDescent="0.2">
      <c r="A4596" t="str">
        <f>SVI!F4596</f>
        <v>Witmarsum/SC</v>
      </c>
      <c r="B4596" t="str">
        <f>INDEX(tb_SVI[],MATCH(Table3[[#This Row],[ibge_cod]],tb_SVI[Município],0),1)</f>
        <v>SC</v>
      </c>
      <c r="C4596" t="str">
        <f>INDEX(tb_SVI[],MATCH(Table3[[#This Row],[city_name]],tb_SVI[city_name_uf],0),3)</f>
        <v>4219408</v>
      </c>
      <c r="D4596" t="s">
        <v>22223</v>
      </c>
      <c r="E4596" s="11">
        <f>INDEX(tb_SVI[],MATCH(Table3[[#This Row],[city_name]],tb_SVI[city_name_uf],0),5)</f>
        <v>3998</v>
      </c>
      <c r="F4596">
        <f>INDEX(tb_MHDI[],MATCH(Table3[[#This Row],[city_name]],tb_MHDI[mun_uf],0),5)</f>
        <v>0.71</v>
      </c>
      <c r="G4596">
        <f>INDEX(tb_MHDI[],MATCH(Table3[[#This Row],[city_name]],tb_MHDI[mun_uf],0),6)</f>
        <v>0.73899999999999999</v>
      </c>
      <c r="H4596">
        <f>INDEX(tb_MHDI[],MATCH(Table3[[#This Row],[city_name]],tb_MHDI[mun_uf],0),7)</f>
        <v>0.87</v>
      </c>
      <c r="I4596">
        <f>INDEX(tb_MHDI[],MATCH(Table3[[#This Row],[city_name]],tb_MHDI[mun_uf],0),8)</f>
        <v>0.55700000000000005</v>
      </c>
      <c r="J4596">
        <f>_xlfn.NUMBERVALUE(INDEX(tb_SVI[],MATCH(Table3[[#This Row],[city_name]],tb_SVI[city_name_uf],0),8),".")</f>
        <v>0.19900000000000001</v>
      </c>
      <c r="K4596">
        <f>_xlfn.NUMBERVALUE(INDEX(tb_SVI[],MATCH(Table3[[#This Row],[city_name]],tb_SVI[city_name_uf],0),9),".")</f>
        <v>0.10299999999999999</v>
      </c>
      <c r="L4596">
        <f>_xlfn.NUMBERVALUE(INDEX(tb_SVI[],MATCH(Table3[[#This Row],[city_name]],tb_SVI[city_name_uf],0),10),".")</f>
        <v>0.22800000000000001</v>
      </c>
      <c r="M4596">
        <f>_xlfn.NUMBERVALUE(INDEX(tb_SVI[],MATCH(Table3[[#This Row],[city_name]],tb_SVI[city_name_uf],0),11),".")</f>
        <v>0.26500000000000001</v>
      </c>
      <c r="N4596" s="14">
        <f>_xlfn.PERCENTRANK.INC(Table3[MHDI_tot],Table3[[#This Row],[MHDI_tot]],3)</f>
        <v>0.70499999999999996</v>
      </c>
    </row>
    <row r="4597" spans="1:14" hidden="1" x14ac:dyDescent="0.2">
      <c r="A4597" t="str">
        <f>SVI!F4597</f>
        <v>Xanxerê/SC</v>
      </c>
      <c r="B4597" t="str">
        <f>INDEX(tb_SVI[],MATCH(Table3[[#This Row],[ibge_cod]],tb_SVI[Município],0),1)</f>
        <v>SC</v>
      </c>
      <c r="C4597" t="str">
        <f>INDEX(tb_SVI[],MATCH(Table3[[#This Row],[city_name]],tb_SVI[city_name_uf],0),3)</f>
        <v>4219507</v>
      </c>
      <c r="D4597" t="s">
        <v>22224</v>
      </c>
      <c r="E4597" s="11">
        <f>INDEX(tb_SVI[],MATCH(Table3[[#This Row],[city_name]],tb_SVI[city_name_uf],0),5)</f>
        <v>51642</v>
      </c>
      <c r="F4597">
        <f>INDEX(tb_MHDI[],MATCH(Table3[[#This Row],[city_name]],tb_MHDI[mun_uf],0),5)</f>
        <v>0.77500000000000002</v>
      </c>
      <c r="G4597">
        <f>INDEX(tb_MHDI[],MATCH(Table3[[#This Row],[city_name]],tb_MHDI[mun_uf],0),6)</f>
        <v>0.76</v>
      </c>
      <c r="H4597">
        <f>INDEX(tb_MHDI[],MATCH(Table3[[#This Row],[city_name]],tb_MHDI[mun_uf],0),7)</f>
        <v>0.86099999999999999</v>
      </c>
      <c r="I4597">
        <f>INDEX(tb_MHDI[],MATCH(Table3[[#This Row],[city_name]],tb_MHDI[mun_uf],0),8)</f>
        <v>0.71099999999999997</v>
      </c>
      <c r="J4597">
        <f>_xlfn.NUMBERVALUE(INDEX(tb_SVI[],MATCH(Table3[[#This Row],[city_name]],tb_SVI[city_name_uf],0),8),".")</f>
        <v>0.18</v>
      </c>
      <c r="K4597">
        <f>_xlfn.NUMBERVALUE(INDEX(tb_SVI[],MATCH(Table3[[#This Row],[city_name]],tb_SVI[city_name_uf],0),9),".")</f>
        <v>5.6000000000000001E-2</v>
      </c>
      <c r="L4597">
        <f>_xlfn.NUMBERVALUE(INDEX(tb_SVI[],MATCH(Table3[[#This Row],[city_name]],tb_SVI[city_name_uf],0),10),".")</f>
        <v>0.27</v>
      </c>
      <c r="M4597">
        <f>_xlfn.NUMBERVALUE(INDEX(tb_SVI[],MATCH(Table3[[#This Row],[city_name]],tb_SVI[city_name_uf],0),11),".")</f>
        <v>0.21299999999999999</v>
      </c>
      <c r="N4597" s="14">
        <f>_xlfn.PERCENTRANK.INC(Table3[MHDI_tot],Table3[[#This Row],[MHDI_tot]],3)</f>
        <v>0.96699999999999997</v>
      </c>
    </row>
    <row r="4598" spans="1:14" hidden="1" x14ac:dyDescent="0.2">
      <c r="A4598" t="str">
        <f>SVI!F4598</f>
        <v>Xavantina/SC</v>
      </c>
      <c r="B4598" t="str">
        <f>INDEX(tb_SVI[],MATCH(Table3[[#This Row],[ibge_cod]],tb_SVI[Município],0),1)</f>
        <v>SC</v>
      </c>
      <c r="C4598" t="str">
        <f>INDEX(tb_SVI[],MATCH(Table3[[#This Row],[city_name]],tb_SVI[city_name_uf],0),3)</f>
        <v>4219606</v>
      </c>
      <c r="D4598" t="s">
        <v>22225</v>
      </c>
      <c r="E4598" s="11">
        <f>INDEX(tb_SVI[],MATCH(Table3[[#This Row],[city_name]],tb_SVI[city_name_uf],0),5)</f>
        <v>3903</v>
      </c>
      <c r="F4598">
        <f>INDEX(tb_MHDI[],MATCH(Table3[[#This Row],[city_name]],tb_MHDI[mun_uf],0),5)</f>
        <v>0.749</v>
      </c>
      <c r="G4598">
        <f>INDEX(tb_MHDI[],MATCH(Table3[[#This Row],[city_name]],tb_MHDI[mun_uf],0),6)</f>
        <v>0.77200000000000002</v>
      </c>
      <c r="H4598">
        <f>INDEX(tb_MHDI[],MATCH(Table3[[#This Row],[city_name]],tb_MHDI[mun_uf],0),7)</f>
        <v>0.86099999999999999</v>
      </c>
      <c r="I4598">
        <f>INDEX(tb_MHDI[],MATCH(Table3[[#This Row],[city_name]],tb_MHDI[mun_uf],0),8)</f>
        <v>0.63200000000000001</v>
      </c>
      <c r="J4598">
        <f>_xlfn.NUMBERVALUE(INDEX(tb_SVI[],MATCH(Table3[[#This Row],[city_name]],tb_SVI[city_name_uf],0),8),".")</f>
        <v>0.307</v>
      </c>
      <c r="K4598">
        <f>_xlfn.NUMBERVALUE(INDEX(tb_SVI[],MATCH(Table3[[#This Row],[city_name]],tb_SVI[city_name_uf],0),9),".")</f>
        <v>0.29299999999999998</v>
      </c>
      <c r="L4598">
        <f>_xlfn.NUMBERVALUE(INDEX(tb_SVI[],MATCH(Table3[[#This Row],[city_name]],tb_SVI[city_name_uf],0),10),".")</f>
        <v>0.28899999999999998</v>
      </c>
      <c r="M4598">
        <f>_xlfn.NUMBERVALUE(INDEX(tb_SVI[],MATCH(Table3[[#This Row],[city_name]],tb_SVI[city_name_uf],0),11),".")</f>
        <v>0.33900000000000002</v>
      </c>
      <c r="N4598" s="14">
        <f>_xlfn.PERCENTRANK.INC(Table3[MHDI_tot],Table3[[#This Row],[MHDI_tot]],3)</f>
        <v>0.89500000000000002</v>
      </c>
    </row>
    <row r="4599" spans="1:14" hidden="1" x14ac:dyDescent="0.2">
      <c r="A4599" t="str">
        <f>SVI!F4599</f>
        <v>Xaxim/SC</v>
      </c>
      <c r="B4599" t="str">
        <f>INDEX(tb_SVI[],MATCH(Table3[[#This Row],[ibge_cod]],tb_SVI[Município],0),1)</f>
        <v>SC</v>
      </c>
      <c r="C4599" t="str">
        <f>INDEX(tb_SVI[],MATCH(Table3[[#This Row],[city_name]],tb_SVI[city_name_uf],0),3)</f>
        <v>4219705</v>
      </c>
      <c r="D4599" t="s">
        <v>22226</v>
      </c>
      <c r="E4599" s="11">
        <f>INDEX(tb_SVI[],MATCH(Table3[[#This Row],[city_name]],tb_SVI[city_name_uf],0),5)</f>
        <v>28983</v>
      </c>
      <c r="F4599">
        <f>INDEX(tb_MHDI[],MATCH(Table3[[#This Row],[city_name]],tb_MHDI[mun_uf],0),5)</f>
        <v>0.752</v>
      </c>
      <c r="G4599">
        <f>INDEX(tb_MHDI[],MATCH(Table3[[#This Row],[city_name]],tb_MHDI[mun_uf],0),6)</f>
        <v>0.73699999999999999</v>
      </c>
      <c r="H4599">
        <f>INDEX(tb_MHDI[],MATCH(Table3[[#This Row],[city_name]],tb_MHDI[mun_uf],0),7)</f>
        <v>0.871</v>
      </c>
      <c r="I4599">
        <f>INDEX(tb_MHDI[],MATCH(Table3[[#This Row],[city_name]],tb_MHDI[mun_uf],0),8)</f>
        <v>0.66200000000000003</v>
      </c>
      <c r="J4599">
        <f>_xlfn.NUMBERVALUE(INDEX(tb_SVI[],MATCH(Table3[[#This Row],[city_name]],tb_SVI[city_name_uf],0),8),".")</f>
        <v>0.20200000000000001</v>
      </c>
      <c r="K4599">
        <f>_xlfn.NUMBERVALUE(INDEX(tb_SVI[],MATCH(Table3[[#This Row],[city_name]],tb_SVI[city_name_uf],0),9),".")</f>
        <v>0.03</v>
      </c>
      <c r="L4599">
        <f>_xlfn.NUMBERVALUE(INDEX(tb_SVI[],MATCH(Table3[[#This Row],[city_name]],tb_SVI[city_name_uf],0),10),".")</f>
        <v>0.30299999999999999</v>
      </c>
      <c r="M4599">
        <f>_xlfn.NUMBERVALUE(INDEX(tb_SVI[],MATCH(Table3[[#This Row],[city_name]],tb_SVI[city_name_uf],0),11),".")</f>
        <v>0.27200000000000002</v>
      </c>
      <c r="N4599" s="14">
        <f>_xlfn.PERCENTRANK.INC(Table3[MHDI_tot],Table3[[#This Row],[MHDI_tot]],3)</f>
        <v>0.90500000000000003</v>
      </c>
    </row>
    <row r="4600" spans="1:14" hidden="1" x14ac:dyDescent="0.2">
      <c r="A4600" t="str">
        <f>SVI!F4600</f>
        <v>Zortéa/SC</v>
      </c>
      <c r="B4600" t="str">
        <f>INDEX(tb_SVI[],MATCH(Table3[[#This Row],[ibge_cod]],tb_SVI[Município],0),1)</f>
        <v>SC</v>
      </c>
      <c r="C4600" t="str">
        <f>INDEX(tb_SVI[],MATCH(Table3[[#This Row],[city_name]],tb_SVI[city_name_uf],0),3)</f>
        <v>4219853</v>
      </c>
      <c r="D4600" t="s">
        <v>22227</v>
      </c>
      <c r="E4600" s="11">
        <f>INDEX(tb_SVI[],MATCH(Table3[[#This Row],[city_name]],tb_SVI[city_name_uf],0),5)</f>
        <v>3398</v>
      </c>
      <c r="F4600">
        <f>INDEX(tb_MHDI[],MATCH(Table3[[#This Row],[city_name]],tb_MHDI[mun_uf],0),5)</f>
        <v>0.76100000000000001</v>
      </c>
      <c r="G4600">
        <f>INDEX(tb_MHDI[],MATCH(Table3[[#This Row],[city_name]],tb_MHDI[mun_uf],0),6)</f>
        <v>0.752</v>
      </c>
      <c r="H4600">
        <f>INDEX(tb_MHDI[],MATCH(Table3[[#This Row],[city_name]],tb_MHDI[mun_uf],0),7)</f>
        <v>0.88500000000000001</v>
      </c>
      <c r="I4600">
        <f>INDEX(tb_MHDI[],MATCH(Table3[[#This Row],[city_name]],tb_MHDI[mun_uf],0),8)</f>
        <v>0.66100000000000003</v>
      </c>
      <c r="J4600">
        <f>_xlfn.NUMBERVALUE(INDEX(tb_SVI[],MATCH(Table3[[#This Row],[city_name]],tb_SVI[city_name_uf],0),8),".")</f>
        <v>0.16400000000000001</v>
      </c>
      <c r="K4600">
        <f>_xlfn.NUMBERVALUE(INDEX(tb_SVI[],MATCH(Table3[[#This Row],[city_name]],tb_SVI[city_name_uf],0),9),".")</f>
        <v>3.0000000000000001E-3</v>
      </c>
      <c r="L4600">
        <f>_xlfn.NUMBERVALUE(INDEX(tb_SVI[],MATCH(Table3[[#This Row],[city_name]],tb_SVI[city_name_uf],0),10),".")</f>
        <v>0.20499999999999999</v>
      </c>
      <c r="M4600">
        <f>_xlfn.NUMBERVALUE(INDEX(tb_SVI[],MATCH(Table3[[#This Row],[city_name]],tb_SVI[city_name_uf],0),11),".")</f>
        <v>0.28299999999999997</v>
      </c>
      <c r="N4600" s="14">
        <f>_xlfn.PERCENTRANK.INC(Table3[MHDI_tot],Table3[[#This Row],[MHDI_tot]],3)</f>
        <v>0.93400000000000005</v>
      </c>
    </row>
    <row r="4601" spans="1:14" hidden="1" x14ac:dyDescent="0.2">
      <c r="A4601" t="str">
        <f>SVI!F4601</f>
        <v>Água Doce/SC</v>
      </c>
      <c r="B4601" t="str">
        <f>INDEX(tb_SVI[],MATCH(Table3[[#This Row],[ibge_cod]],tb_SVI[Município],0),1)</f>
        <v>SC</v>
      </c>
      <c r="C4601" t="str">
        <f>INDEX(tb_SVI[],MATCH(Table3[[#This Row],[city_name]],tb_SVI[city_name_uf],0),3)</f>
        <v>4200408</v>
      </c>
      <c r="D4601" t="s">
        <v>22228</v>
      </c>
      <c r="E4601" s="11">
        <f>INDEX(tb_SVI[],MATCH(Table3[[#This Row],[city_name]],tb_SVI[city_name_uf],0),5)</f>
        <v>7152</v>
      </c>
      <c r="F4601">
        <f>INDEX(tb_MHDI[],MATCH(Table3[[#This Row],[city_name]],tb_MHDI[mun_uf],0),5)</f>
        <v>0.69799999999999995</v>
      </c>
      <c r="G4601">
        <f>INDEX(tb_MHDI[],MATCH(Table3[[#This Row],[city_name]],tb_MHDI[mun_uf],0),6)</f>
        <v>0.72399999999999998</v>
      </c>
      <c r="H4601">
        <f>INDEX(tb_MHDI[],MATCH(Table3[[#This Row],[city_name]],tb_MHDI[mun_uf],0),7)</f>
        <v>0.82</v>
      </c>
      <c r="I4601">
        <f>INDEX(tb_MHDI[],MATCH(Table3[[#This Row],[city_name]],tb_MHDI[mun_uf],0),8)</f>
        <v>0.57399999999999995</v>
      </c>
      <c r="J4601">
        <f>_xlfn.NUMBERVALUE(INDEX(tb_SVI[],MATCH(Table3[[#This Row],[city_name]],tb_SVI[city_name_uf],0),8),".")</f>
        <v>0.29399999999999998</v>
      </c>
      <c r="K4601">
        <f>_xlfn.NUMBERVALUE(INDEX(tb_SVI[],MATCH(Table3[[#This Row],[city_name]],tb_SVI[city_name_uf],0),9),".")</f>
        <v>0.19</v>
      </c>
      <c r="L4601">
        <f>_xlfn.NUMBERVALUE(INDEX(tb_SVI[],MATCH(Table3[[#This Row],[city_name]],tb_SVI[city_name_uf],0),10),".")</f>
        <v>0.36499999999999999</v>
      </c>
      <c r="M4601">
        <f>_xlfn.NUMBERVALUE(INDEX(tb_SVI[],MATCH(Table3[[#This Row],[city_name]],tb_SVI[city_name_uf],0),11),".")</f>
        <v>0.32800000000000001</v>
      </c>
      <c r="N4601" s="14">
        <f>_xlfn.PERCENTRANK.INC(Table3[MHDI_tot],Table3[[#This Row],[MHDI_tot]],3)</f>
        <v>0.64100000000000001</v>
      </c>
    </row>
    <row r="4602" spans="1:14" hidden="1" x14ac:dyDescent="0.2">
      <c r="A4602" t="str">
        <f>SVI!F4602</f>
        <v>Águas Frias/SC</v>
      </c>
      <c r="B4602" t="str">
        <f>INDEX(tb_SVI[],MATCH(Table3[[#This Row],[ibge_cod]],tb_SVI[Município],0),1)</f>
        <v>SC</v>
      </c>
      <c r="C4602" t="str">
        <f>INDEX(tb_SVI[],MATCH(Table3[[#This Row],[city_name]],tb_SVI[city_name_uf],0),3)</f>
        <v>4200556</v>
      </c>
      <c r="D4602" t="s">
        <v>22229</v>
      </c>
      <c r="E4602" s="11">
        <f>INDEX(tb_SVI[],MATCH(Table3[[#This Row],[city_name]],tb_SVI[city_name_uf],0),5)</f>
        <v>2354</v>
      </c>
      <c r="F4602">
        <f>INDEX(tb_MHDI[],MATCH(Table3[[#This Row],[city_name]],tb_MHDI[mun_uf],0),5)</f>
        <v>0.745</v>
      </c>
      <c r="G4602">
        <f>INDEX(tb_MHDI[],MATCH(Table3[[#This Row],[city_name]],tb_MHDI[mun_uf],0),6)</f>
        <v>0.72799999999999998</v>
      </c>
      <c r="H4602">
        <f>INDEX(tb_MHDI[],MATCH(Table3[[#This Row],[city_name]],tb_MHDI[mun_uf],0),7)</f>
        <v>0.86</v>
      </c>
      <c r="I4602">
        <f>INDEX(tb_MHDI[],MATCH(Table3[[#This Row],[city_name]],tb_MHDI[mun_uf],0),8)</f>
        <v>0.66100000000000003</v>
      </c>
      <c r="J4602">
        <f>_xlfn.NUMBERVALUE(INDEX(tb_SVI[],MATCH(Table3[[#This Row],[city_name]],tb_SVI[city_name_uf],0),8),".")</f>
        <v>0.17399999999999999</v>
      </c>
      <c r="K4602">
        <f>_xlfn.NUMBERVALUE(INDEX(tb_SVI[],MATCH(Table3[[#This Row],[city_name]],tb_SVI[city_name_uf],0),9),".")</f>
        <v>0.02</v>
      </c>
      <c r="L4602">
        <f>_xlfn.NUMBERVALUE(INDEX(tb_SVI[],MATCH(Table3[[#This Row],[city_name]],tb_SVI[city_name_uf],0),10),".")</f>
        <v>0.221</v>
      </c>
      <c r="M4602">
        <f>_xlfn.NUMBERVALUE(INDEX(tb_SVI[],MATCH(Table3[[#This Row],[city_name]],tb_SVI[city_name_uf],0),11),".")</f>
        <v>0.28100000000000003</v>
      </c>
      <c r="N4602" s="14">
        <f>_xlfn.PERCENTRANK.INC(Table3[MHDI_tot],Table3[[#This Row],[MHDI_tot]],3)</f>
        <v>0.88</v>
      </c>
    </row>
    <row r="4603" spans="1:14" hidden="1" x14ac:dyDescent="0.2">
      <c r="A4603" t="str">
        <f>SVI!F4603</f>
        <v>Águas Mornas/SC</v>
      </c>
      <c r="B4603" t="str">
        <f>INDEX(tb_SVI[],MATCH(Table3[[#This Row],[ibge_cod]],tb_SVI[Município],0),1)</f>
        <v>SC</v>
      </c>
      <c r="C4603" t="str">
        <f>INDEX(tb_SVI[],MATCH(Table3[[#This Row],[city_name]],tb_SVI[city_name_uf],0),3)</f>
        <v>4200606</v>
      </c>
      <c r="D4603" t="s">
        <v>22230</v>
      </c>
      <c r="E4603" s="11">
        <f>INDEX(tb_SVI[],MATCH(Table3[[#This Row],[city_name]],tb_SVI[city_name_uf],0),5)</f>
        <v>6559</v>
      </c>
      <c r="F4603">
        <f>INDEX(tb_MHDI[],MATCH(Table3[[#This Row],[city_name]],tb_MHDI[mun_uf],0),5)</f>
        <v>0.72299999999999998</v>
      </c>
      <c r="G4603">
        <f>INDEX(tb_MHDI[],MATCH(Table3[[#This Row],[city_name]],tb_MHDI[mun_uf],0),6)</f>
        <v>0.73099999999999998</v>
      </c>
      <c r="H4603">
        <f>INDEX(tb_MHDI[],MATCH(Table3[[#This Row],[city_name]],tb_MHDI[mun_uf],0),7)</f>
        <v>0.85299999999999998</v>
      </c>
      <c r="I4603">
        <f>INDEX(tb_MHDI[],MATCH(Table3[[#This Row],[city_name]],tb_MHDI[mun_uf],0),8)</f>
        <v>0.60599999999999998</v>
      </c>
      <c r="J4603">
        <f>_xlfn.NUMBERVALUE(INDEX(tb_SVI[],MATCH(Table3[[#This Row],[city_name]],tb_SVI[city_name_uf],0),8),".")</f>
        <v>0.30399999999999999</v>
      </c>
      <c r="K4603">
        <f>_xlfn.NUMBERVALUE(INDEX(tb_SVI[],MATCH(Table3[[#This Row],[city_name]],tb_SVI[city_name_uf],0),9),".")</f>
        <v>0.36499999999999999</v>
      </c>
      <c r="L4603">
        <f>_xlfn.NUMBERVALUE(INDEX(tb_SVI[],MATCH(Table3[[#This Row],[city_name]],tb_SVI[city_name_uf],0),10),".")</f>
        <v>0.27300000000000002</v>
      </c>
      <c r="M4603">
        <f>_xlfn.NUMBERVALUE(INDEX(tb_SVI[],MATCH(Table3[[#This Row],[city_name]],tb_SVI[city_name_uf],0),11),".")</f>
        <v>0.27400000000000002</v>
      </c>
      <c r="N4603" s="14">
        <f>_xlfn.PERCENTRANK.INC(Table3[MHDI_tot],Table3[[#This Row],[MHDI_tot]],3)</f>
        <v>0.77600000000000002</v>
      </c>
    </row>
    <row r="4604" spans="1:14" hidden="1" x14ac:dyDescent="0.2">
      <c r="A4604" t="str">
        <f>SVI!F4604</f>
        <v>Águas de Chapecó/SC</v>
      </c>
      <c r="B4604" t="str">
        <f>INDEX(tb_SVI[],MATCH(Table3[[#This Row],[ibge_cod]],tb_SVI[Município],0),1)</f>
        <v>SC</v>
      </c>
      <c r="C4604" t="str">
        <f>INDEX(tb_SVI[],MATCH(Table3[[#This Row],[city_name]],tb_SVI[city_name_uf],0),3)</f>
        <v>4200507</v>
      </c>
      <c r="D4604" t="s">
        <v>22231</v>
      </c>
      <c r="E4604" s="11">
        <f>INDEX(tb_SVI[],MATCH(Table3[[#This Row],[city_name]],tb_SVI[city_name_uf],0),5)</f>
        <v>6515</v>
      </c>
      <c r="F4604">
        <f>INDEX(tb_MHDI[],MATCH(Table3[[#This Row],[city_name]],tb_MHDI[mun_uf],0),5)</f>
        <v>0.71299999999999997</v>
      </c>
      <c r="G4604">
        <f>INDEX(tb_MHDI[],MATCH(Table3[[#This Row],[city_name]],tb_MHDI[mun_uf],0),6)</f>
        <v>0.71199999999999997</v>
      </c>
      <c r="H4604">
        <f>INDEX(tb_MHDI[],MATCH(Table3[[#This Row],[city_name]],tb_MHDI[mun_uf],0),7)</f>
        <v>0.81100000000000005</v>
      </c>
      <c r="I4604">
        <f>INDEX(tb_MHDI[],MATCH(Table3[[#This Row],[city_name]],tb_MHDI[mun_uf],0),8)</f>
        <v>0.629</v>
      </c>
      <c r="J4604">
        <f>_xlfn.NUMBERVALUE(INDEX(tb_SVI[],MATCH(Table3[[#This Row],[city_name]],tb_SVI[city_name_uf],0),8),".")</f>
        <v>0.252</v>
      </c>
      <c r="K4604">
        <f>_xlfn.NUMBERVALUE(INDEX(tb_SVI[],MATCH(Table3[[#This Row],[city_name]],tb_SVI[city_name_uf],0),9),".")</f>
        <v>0.11899999999999999</v>
      </c>
      <c r="L4604">
        <f>_xlfn.NUMBERVALUE(INDEX(tb_SVI[],MATCH(Table3[[#This Row],[city_name]],tb_SVI[city_name_uf],0),10),".")</f>
        <v>0.318</v>
      </c>
      <c r="M4604">
        <f>_xlfn.NUMBERVALUE(INDEX(tb_SVI[],MATCH(Table3[[#This Row],[city_name]],tb_SVI[city_name_uf],0),11),".")</f>
        <v>0.318</v>
      </c>
      <c r="N4604" s="14">
        <f>_xlfn.PERCENTRANK.INC(Table3[MHDI_tot],Table3[[#This Row],[MHDI_tot]],3)</f>
        <v>0.72199999999999998</v>
      </c>
    </row>
    <row r="4605" spans="1:14" hidden="1" x14ac:dyDescent="0.2">
      <c r="A4605" t="str">
        <f>SVI!F4605</f>
        <v>São Marcos/RS</v>
      </c>
      <c r="B4605" t="str">
        <f>INDEX(tb_SVI[],MATCH(Table3[[#This Row],[ibge_cod]],tb_SVI[Município],0),1)</f>
        <v>RS</v>
      </c>
      <c r="C4605" t="str">
        <f>INDEX(tb_SVI[],MATCH(Table3[[#This Row],[city_name]],tb_SVI[city_name_uf],0),3)</f>
        <v>4319000</v>
      </c>
      <c r="D4605" t="s">
        <v>22232</v>
      </c>
      <c r="E4605" s="11">
        <f>INDEX(tb_SVI[],MATCH(Table3[[#This Row],[city_name]],tb_SVI[city_name_uf],0),5)</f>
        <v>21658</v>
      </c>
      <c r="F4605">
        <f>INDEX(tb_MHDI[],MATCH(Table3[[#This Row],[city_name]],tb_MHDI[mun_uf],0),5)</f>
        <v>0.76800000000000002</v>
      </c>
      <c r="G4605">
        <f>INDEX(tb_MHDI[],MATCH(Table3[[#This Row],[city_name]],tb_MHDI[mun_uf],0),6)</f>
        <v>0.77500000000000002</v>
      </c>
      <c r="H4605">
        <f>INDEX(tb_MHDI[],MATCH(Table3[[#This Row],[city_name]],tb_MHDI[mun_uf],0),7)</f>
        <v>0.85499999999999998</v>
      </c>
      <c r="I4605">
        <f>INDEX(tb_MHDI[],MATCH(Table3[[#This Row],[city_name]],tb_MHDI[mun_uf],0),8)</f>
        <v>0.68300000000000005</v>
      </c>
      <c r="J4605">
        <f>_xlfn.NUMBERVALUE(INDEX(tb_SVI[],MATCH(Table3[[#This Row],[city_name]],tb_SVI[city_name_uf],0),8),".")</f>
        <v>0.13</v>
      </c>
      <c r="K4605">
        <f>_xlfn.NUMBERVALUE(INDEX(tb_SVI[],MATCH(Table3[[#This Row],[city_name]],tb_SVI[city_name_uf],0),9),".")</f>
        <v>2E-3</v>
      </c>
      <c r="L4605">
        <f>_xlfn.NUMBERVALUE(INDEX(tb_SVI[],MATCH(Table3[[#This Row],[city_name]],tb_SVI[city_name_uf],0),10),".")</f>
        <v>0.25</v>
      </c>
      <c r="M4605">
        <f>_xlfn.NUMBERVALUE(INDEX(tb_SVI[],MATCH(Table3[[#This Row],[city_name]],tb_SVI[city_name_uf],0),11),".")</f>
        <v>0.13900000000000001</v>
      </c>
      <c r="N4605" s="14">
        <f>_xlfn.PERCENTRANK.INC(Table3[MHDI_tot],Table3[[#This Row],[MHDI_tot]],3)</f>
        <v>0.95199999999999996</v>
      </c>
    </row>
    <row r="4606" spans="1:14" hidden="1" x14ac:dyDescent="0.2">
      <c r="A4606" t="str">
        <f>SVI!F4606</f>
        <v>São Luiz Gonzaga/RS</v>
      </c>
      <c r="B4606" t="str">
        <f>INDEX(tb_SVI[],MATCH(Table3[[#This Row],[ibge_cod]],tb_SVI[Município],0),1)</f>
        <v>RS</v>
      </c>
      <c r="C4606" t="str">
        <f>INDEX(tb_SVI[],MATCH(Table3[[#This Row],[city_name]],tb_SVI[city_name_uf],0),3)</f>
        <v>4318903</v>
      </c>
      <c r="D4606" t="s">
        <v>22233</v>
      </c>
      <c r="E4606" s="11">
        <f>INDEX(tb_SVI[],MATCH(Table3[[#This Row],[city_name]],tb_SVI[city_name_uf],0),5)</f>
        <v>33293</v>
      </c>
      <c r="F4606">
        <f>INDEX(tb_MHDI[],MATCH(Table3[[#This Row],[city_name]],tb_MHDI[mun_uf],0),5)</f>
        <v>0.74099999999999999</v>
      </c>
      <c r="G4606">
        <f>INDEX(tb_MHDI[],MATCH(Table3[[#This Row],[city_name]],tb_MHDI[mun_uf],0),6)</f>
        <v>0.71799999999999997</v>
      </c>
      <c r="H4606">
        <f>INDEX(tb_MHDI[],MATCH(Table3[[#This Row],[city_name]],tb_MHDI[mun_uf],0),7)</f>
        <v>0.85499999999999998</v>
      </c>
      <c r="I4606">
        <f>INDEX(tb_MHDI[],MATCH(Table3[[#This Row],[city_name]],tb_MHDI[mun_uf],0),8)</f>
        <v>0.66400000000000003</v>
      </c>
      <c r="J4606">
        <f>_xlfn.NUMBERVALUE(INDEX(tb_SVI[],MATCH(Table3[[#This Row],[city_name]],tb_SVI[city_name_uf],0),8),".")</f>
        <v>0.254</v>
      </c>
      <c r="K4606">
        <f>_xlfn.NUMBERVALUE(INDEX(tb_SVI[],MATCH(Table3[[#This Row],[city_name]],tb_SVI[city_name_uf],0),9),".")</f>
        <v>0.13600000000000001</v>
      </c>
      <c r="L4606">
        <f>_xlfn.NUMBERVALUE(INDEX(tb_SVI[],MATCH(Table3[[#This Row],[city_name]],tb_SVI[city_name_uf],0),10),".")</f>
        <v>0.32400000000000001</v>
      </c>
      <c r="M4606">
        <f>_xlfn.NUMBERVALUE(INDEX(tb_SVI[],MATCH(Table3[[#This Row],[city_name]],tb_SVI[city_name_uf],0),11),".")</f>
        <v>0.30199999999999999</v>
      </c>
      <c r="N4606" s="14">
        <f>_xlfn.PERCENTRANK.INC(Table3[MHDI_tot],Table3[[#This Row],[MHDI_tot]],3)</f>
        <v>0.86299999999999999</v>
      </c>
    </row>
    <row r="4607" spans="1:14" hidden="1" x14ac:dyDescent="0.2">
      <c r="A4607" t="str">
        <f>SVI!F4607</f>
        <v>São Lourenço do Sul/RS</v>
      </c>
      <c r="B4607" t="str">
        <f>INDEX(tb_SVI[],MATCH(Table3[[#This Row],[ibge_cod]],tb_SVI[Município],0),1)</f>
        <v>RS</v>
      </c>
      <c r="C4607" t="str">
        <f>INDEX(tb_SVI[],MATCH(Table3[[#This Row],[city_name]],tb_SVI[city_name_uf],0),3)</f>
        <v>4318804</v>
      </c>
      <c r="D4607" t="s">
        <v>22234</v>
      </c>
      <c r="E4607" s="11">
        <f>INDEX(tb_SVI[],MATCH(Table3[[#This Row],[city_name]],tb_SVI[city_name_uf],0),5)</f>
        <v>43540</v>
      </c>
      <c r="F4607">
        <f>INDEX(tb_MHDI[],MATCH(Table3[[#This Row],[city_name]],tb_MHDI[mun_uf],0),5)</f>
        <v>0.68700000000000006</v>
      </c>
      <c r="G4607">
        <f>INDEX(tb_MHDI[],MATCH(Table3[[#This Row],[city_name]],tb_MHDI[mun_uf],0),6)</f>
        <v>0.72199999999999998</v>
      </c>
      <c r="H4607">
        <f>INDEX(tb_MHDI[],MATCH(Table3[[#This Row],[city_name]],tb_MHDI[mun_uf],0),7)</f>
        <v>0.84899999999999998</v>
      </c>
      <c r="I4607">
        <f>INDEX(tb_MHDI[],MATCH(Table3[[#This Row],[city_name]],tb_MHDI[mun_uf],0),8)</f>
        <v>0.52800000000000002</v>
      </c>
      <c r="J4607">
        <f>_xlfn.NUMBERVALUE(INDEX(tb_SVI[],MATCH(Table3[[#This Row],[city_name]],tb_SVI[city_name_uf],0),8),".")</f>
        <v>0.26900000000000002</v>
      </c>
      <c r="K4607">
        <f>_xlfn.NUMBERVALUE(INDEX(tb_SVI[],MATCH(Table3[[#This Row],[city_name]],tb_SVI[city_name_uf],0),9),".")</f>
        <v>0.189</v>
      </c>
      <c r="L4607">
        <f>_xlfn.NUMBERVALUE(INDEX(tb_SVI[],MATCH(Table3[[#This Row],[city_name]],tb_SVI[city_name_uf],0),10),".")</f>
        <v>0.3</v>
      </c>
      <c r="M4607">
        <f>_xlfn.NUMBERVALUE(INDEX(tb_SVI[],MATCH(Table3[[#This Row],[city_name]],tb_SVI[city_name_uf],0),11),".")</f>
        <v>0.317</v>
      </c>
      <c r="N4607" s="14">
        <f>_xlfn.PERCENTRANK.INC(Table3[MHDI_tot],Table3[[#This Row],[MHDI_tot]],3)</f>
        <v>0.59</v>
      </c>
    </row>
    <row r="4608" spans="1:14" hidden="1" x14ac:dyDescent="0.2">
      <c r="A4608" t="str">
        <f>SVI!F4608</f>
        <v>São João do Polêsine/RS</v>
      </c>
      <c r="B4608" t="str">
        <f>INDEX(tb_SVI[],MATCH(Table3[[#This Row],[ibge_cod]],tb_SVI[Município],0),1)</f>
        <v>RS</v>
      </c>
      <c r="C4608" t="str">
        <f>INDEX(tb_SVI[],MATCH(Table3[[#This Row],[city_name]],tb_SVI[city_name_uf],0),3)</f>
        <v>4318432</v>
      </c>
      <c r="D4608" t="s">
        <v>22235</v>
      </c>
      <c r="E4608" s="11">
        <f>INDEX(tb_SVI[],MATCH(Table3[[#This Row],[city_name]],tb_SVI[city_name_uf],0),5)</f>
        <v>2543</v>
      </c>
      <c r="F4608">
        <f>INDEX(tb_MHDI[],MATCH(Table3[[#This Row],[city_name]],tb_MHDI[mun_uf],0),5)</f>
        <v>0.748</v>
      </c>
      <c r="G4608">
        <f>INDEX(tb_MHDI[],MATCH(Table3[[#This Row],[city_name]],tb_MHDI[mun_uf],0),6)</f>
        <v>0.748</v>
      </c>
      <c r="H4608">
        <f>INDEX(tb_MHDI[],MATCH(Table3[[#This Row],[city_name]],tb_MHDI[mun_uf],0),7)</f>
        <v>0.84699999999999998</v>
      </c>
      <c r="I4608">
        <f>INDEX(tb_MHDI[],MATCH(Table3[[#This Row],[city_name]],tb_MHDI[mun_uf],0),8)</f>
        <v>0.66100000000000003</v>
      </c>
      <c r="J4608">
        <f>_xlfn.NUMBERVALUE(INDEX(tb_SVI[],MATCH(Table3[[#This Row],[city_name]],tb_SVI[city_name_uf],0),8),".")</f>
        <v>0.22800000000000001</v>
      </c>
      <c r="K4608">
        <f>_xlfn.NUMBERVALUE(INDEX(tb_SVI[],MATCH(Table3[[#This Row],[city_name]],tb_SVI[city_name_uf],0),9),".")</f>
        <v>0.185</v>
      </c>
      <c r="L4608">
        <f>_xlfn.NUMBERVALUE(INDEX(tb_SVI[],MATCH(Table3[[#This Row],[city_name]],tb_SVI[city_name_uf],0),10),".")</f>
        <v>0.23200000000000001</v>
      </c>
      <c r="M4608">
        <f>_xlfn.NUMBERVALUE(INDEX(tb_SVI[],MATCH(Table3[[#This Row],[city_name]],tb_SVI[city_name_uf],0),11),".")</f>
        <v>0.26700000000000002</v>
      </c>
      <c r="N4608" s="14">
        <f>_xlfn.PERCENTRANK.INC(Table3[MHDI_tot],Table3[[#This Row],[MHDI_tot]],3)</f>
        <v>0.89200000000000002</v>
      </c>
    </row>
    <row r="4609" spans="1:14" hidden="1" x14ac:dyDescent="0.2">
      <c r="A4609" t="str">
        <f>SVI!F4609</f>
        <v>São João da Urtiga/RS</v>
      </c>
      <c r="B4609" t="str">
        <f>INDEX(tb_SVI[],MATCH(Table3[[#This Row],[ibge_cod]],tb_SVI[Município],0),1)</f>
        <v>RS</v>
      </c>
      <c r="C4609" t="str">
        <f>INDEX(tb_SVI[],MATCH(Table3[[#This Row],[city_name]],tb_SVI[city_name_uf],0),3)</f>
        <v>4318424</v>
      </c>
      <c r="D4609" t="s">
        <v>22236</v>
      </c>
      <c r="E4609" s="11">
        <f>INDEX(tb_SVI[],MATCH(Table3[[#This Row],[city_name]],tb_SVI[city_name_uf],0),5)</f>
        <v>4641</v>
      </c>
      <c r="F4609">
        <f>INDEX(tb_MHDI[],MATCH(Table3[[#This Row],[city_name]],tb_MHDI[mun_uf],0),5)</f>
        <v>0.69399999999999995</v>
      </c>
      <c r="G4609">
        <f>INDEX(tb_MHDI[],MATCH(Table3[[#This Row],[city_name]],tb_MHDI[mun_uf],0),6)</f>
        <v>0.70199999999999996</v>
      </c>
      <c r="H4609">
        <f>INDEX(tb_MHDI[],MATCH(Table3[[#This Row],[city_name]],tb_MHDI[mun_uf],0),7)</f>
        <v>0.82799999999999996</v>
      </c>
      <c r="I4609">
        <f>INDEX(tb_MHDI[],MATCH(Table3[[#This Row],[city_name]],tb_MHDI[mun_uf],0),8)</f>
        <v>0.57499999999999996</v>
      </c>
      <c r="J4609">
        <f>_xlfn.NUMBERVALUE(INDEX(tb_SVI[],MATCH(Table3[[#This Row],[city_name]],tb_SVI[city_name_uf],0),8),".")</f>
        <v>0.25900000000000001</v>
      </c>
      <c r="K4609">
        <f>_xlfn.NUMBERVALUE(INDEX(tb_SVI[],MATCH(Table3[[#This Row],[city_name]],tb_SVI[city_name_uf],0),9),".")</f>
        <v>0.113</v>
      </c>
      <c r="L4609">
        <f>_xlfn.NUMBERVALUE(INDEX(tb_SVI[],MATCH(Table3[[#This Row],[city_name]],tb_SVI[city_name_uf],0),10),".")</f>
        <v>0.25800000000000001</v>
      </c>
      <c r="M4609">
        <f>_xlfn.NUMBERVALUE(INDEX(tb_SVI[],MATCH(Table3[[#This Row],[city_name]],tb_SVI[city_name_uf],0),11),".")</f>
        <v>0.40500000000000003</v>
      </c>
      <c r="N4609" s="14">
        <f>_xlfn.PERCENTRANK.INC(Table3[MHDI_tot],Table3[[#This Row],[MHDI_tot]],3)</f>
        <v>0.622</v>
      </c>
    </row>
    <row r="4610" spans="1:14" hidden="1" x14ac:dyDescent="0.2">
      <c r="A4610" t="str">
        <f>SVI!F4610</f>
        <v>São José dos Ausentes/RS</v>
      </c>
      <c r="B4610" t="str">
        <f>INDEX(tb_SVI[],MATCH(Table3[[#This Row],[ibge_cod]],tb_SVI[Município],0),1)</f>
        <v>RS</v>
      </c>
      <c r="C4610" t="str">
        <f>INDEX(tb_SVI[],MATCH(Table3[[#This Row],[city_name]],tb_SVI[city_name_uf],0),3)</f>
        <v>4318622</v>
      </c>
      <c r="D4610" t="s">
        <v>22237</v>
      </c>
      <c r="E4610" s="11">
        <f>INDEX(tb_SVI[],MATCH(Table3[[#This Row],[city_name]],tb_SVI[city_name_uf],0),5)</f>
        <v>3543</v>
      </c>
      <c r="F4610">
        <f>INDEX(tb_MHDI[],MATCH(Table3[[#This Row],[city_name]],tb_MHDI[mun_uf],0),5)</f>
        <v>0.66300000000000003</v>
      </c>
      <c r="G4610">
        <f>INDEX(tb_MHDI[],MATCH(Table3[[#This Row],[city_name]],tb_MHDI[mun_uf],0),6)</f>
        <v>0.67400000000000004</v>
      </c>
      <c r="H4610">
        <f>INDEX(tb_MHDI[],MATCH(Table3[[#This Row],[city_name]],tb_MHDI[mun_uf],0),7)</f>
        <v>0.80100000000000005</v>
      </c>
      <c r="I4610">
        <f>INDEX(tb_MHDI[],MATCH(Table3[[#This Row],[city_name]],tb_MHDI[mun_uf],0),8)</f>
        <v>0.54100000000000004</v>
      </c>
      <c r="J4610">
        <f>_xlfn.NUMBERVALUE(INDEX(tb_SVI[],MATCH(Table3[[#This Row],[city_name]],tb_SVI[city_name_uf],0),8),".")</f>
        <v>0.32500000000000001</v>
      </c>
      <c r="K4610">
        <f>_xlfn.NUMBERVALUE(INDEX(tb_SVI[],MATCH(Table3[[#This Row],[city_name]],tb_SVI[city_name_uf],0),9),".")</f>
        <v>0.19</v>
      </c>
      <c r="L4610">
        <f>_xlfn.NUMBERVALUE(INDEX(tb_SVI[],MATCH(Table3[[#This Row],[city_name]],tb_SVI[city_name_uf],0),10),".")</f>
        <v>0.46</v>
      </c>
      <c r="M4610">
        <f>_xlfn.NUMBERVALUE(INDEX(tb_SVI[],MATCH(Table3[[#This Row],[city_name]],tb_SVI[city_name_uf],0),11),".")</f>
        <v>0.32600000000000001</v>
      </c>
      <c r="N4610" s="14">
        <f>_xlfn.PERCENTRANK.INC(Table3[MHDI_tot],Table3[[#This Row],[MHDI_tot]],3)</f>
        <v>0.48799999999999999</v>
      </c>
    </row>
    <row r="4611" spans="1:14" hidden="1" x14ac:dyDescent="0.2">
      <c r="A4611" t="str">
        <f>SVI!F1276</f>
        <v>Igaracy/PB</v>
      </c>
      <c r="B4611" t="str">
        <f>INDEX(tb_SVI[],MATCH(Table3[[#This Row],[ibge_cod]],tb_SVI[Município],0),1)</f>
        <v>PB</v>
      </c>
      <c r="C4611" t="str">
        <f>INDEX(tb_SVI[],MATCH(Table3[[#This Row],[city_name]],tb_SVI[city_name_uf],0),3)</f>
        <v>2502607</v>
      </c>
      <c r="D4611" t="e">
        <v>#N/A</v>
      </c>
      <c r="E4611" s="11">
        <f>INDEX(tb_SVI[],MATCH(Table3[[#This Row],[city_name]],tb_SVI[city_name_uf],0),5)</f>
        <v>6105</v>
      </c>
      <c r="F4611">
        <f>INDEX(tb_MHDI[],MATCH(Table3[[#This Row],[city_name]],tb_MHDI[mun_uf],0),5)</f>
        <v>0.61</v>
      </c>
      <c r="G4611">
        <f>INDEX(tb_MHDI[],MATCH(Table3[[#This Row],[city_name]],tb_MHDI[mun_uf],0),6)</f>
        <v>0.57499999999999996</v>
      </c>
      <c r="H4611">
        <f>INDEX(tb_MHDI[],MATCH(Table3[[#This Row],[city_name]],tb_MHDI[mun_uf],0),7)</f>
        <v>0.79400000000000004</v>
      </c>
      <c r="I4611">
        <f>INDEX(tb_MHDI[],MATCH(Table3[[#This Row],[city_name]],tb_MHDI[mun_uf],0),8)</f>
        <v>0.496</v>
      </c>
      <c r="J4611">
        <f>_xlfn.NUMBERVALUE(INDEX(tb_SVI[],MATCH(Table3[[#This Row],[city_name]],tb_SVI[city_name_uf],0),8),".")</f>
        <v>0.373</v>
      </c>
      <c r="K4611">
        <f>_xlfn.NUMBERVALUE(INDEX(tb_SVI[],MATCH(Table3[[#This Row],[city_name]],tb_SVI[city_name_uf],0),9),".")</f>
        <v>0.16800000000000001</v>
      </c>
      <c r="L4611">
        <f>_xlfn.NUMBERVALUE(INDEX(tb_SVI[],MATCH(Table3[[#This Row],[city_name]],tb_SVI[city_name_uf],0),10),".")</f>
        <v>0.45100000000000001</v>
      </c>
      <c r="M4611">
        <f>_xlfn.NUMBERVALUE(INDEX(tb_SVI[],MATCH(Table3[[#This Row],[city_name]],tb_SVI[city_name_uf],0),11),".")</f>
        <v>0.499</v>
      </c>
      <c r="N4611" s="14">
        <f>_xlfn.PERCENTRANK.INC(Table3[MHDI_tot],Table3[[#This Row],[MHDI_tot]],3)</f>
        <v>0.29399999999999998</v>
      </c>
    </row>
    <row r="4612" spans="1:14" hidden="1" x14ac:dyDescent="0.2">
      <c r="A4612" t="str">
        <f>SVI!F4612</f>
        <v>São José do Ouro/RS</v>
      </c>
      <c r="B4612" t="str">
        <f>INDEX(tb_SVI[],MATCH(Table3[[#This Row],[ibge_cod]],tb_SVI[Município],0),1)</f>
        <v>RS</v>
      </c>
      <c r="C4612" t="str">
        <f>INDEX(tb_SVI[],MATCH(Table3[[#This Row],[city_name]],tb_SVI[city_name_uf],0),3)</f>
        <v>4318606</v>
      </c>
      <c r="D4612" t="s">
        <v>22238</v>
      </c>
      <c r="E4612" s="11">
        <f>INDEX(tb_SVI[],MATCH(Table3[[#This Row],[city_name]],tb_SVI[city_name_uf],0),5)</f>
        <v>6922</v>
      </c>
      <c r="F4612">
        <f>INDEX(tb_MHDI[],MATCH(Table3[[#This Row],[city_name]],tb_MHDI[mun_uf],0),5)</f>
        <v>0.755</v>
      </c>
      <c r="G4612">
        <f>INDEX(tb_MHDI[],MATCH(Table3[[#This Row],[city_name]],tb_MHDI[mun_uf],0),6)</f>
        <v>0.75900000000000001</v>
      </c>
      <c r="H4612">
        <f>INDEX(tb_MHDI[],MATCH(Table3[[#This Row],[city_name]],tb_MHDI[mun_uf],0),7)</f>
        <v>0.84599999999999997</v>
      </c>
      <c r="I4612">
        <f>INDEX(tb_MHDI[],MATCH(Table3[[#This Row],[city_name]],tb_MHDI[mun_uf],0),8)</f>
        <v>0.66900000000000004</v>
      </c>
      <c r="J4612">
        <f>_xlfn.NUMBERVALUE(INDEX(tb_SVI[],MATCH(Table3[[#This Row],[city_name]],tb_SVI[city_name_uf],0),8),".")</f>
        <v>0.23599999999999999</v>
      </c>
      <c r="K4612">
        <f>_xlfn.NUMBERVALUE(INDEX(tb_SVI[],MATCH(Table3[[#This Row],[city_name]],tb_SVI[city_name_uf],0),9),".")</f>
        <v>9.1999999999999998E-2</v>
      </c>
      <c r="L4612">
        <f>_xlfn.NUMBERVALUE(INDEX(tb_SVI[],MATCH(Table3[[#This Row],[city_name]],tb_SVI[city_name_uf],0),10),".")</f>
        <v>0.25</v>
      </c>
      <c r="M4612">
        <f>_xlfn.NUMBERVALUE(INDEX(tb_SVI[],MATCH(Table3[[#This Row],[city_name]],tb_SVI[city_name_uf],0),11),".")</f>
        <v>0.36599999999999999</v>
      </c>
      <c r="N4612" s="14">
        <f>_xlfn.PERCENTRANK.INC(Table3[MHDI_tot],Table3[[#This Row],[MHDI_tot]],3)</f>
        <v>0.91600000000000004</v>
      </c>
    </row>
    <row r="4613" spans="1:14" hidden="1" x14ac:dyDescent="0.2">
      <c r="A4613" t="str">
        <f>SVI!F3605</f>
        <v>Santo Antônio do Jardim/SP</v>
      </c>
      <c r="B4613" t="str">
        <f>INDEX(tb_SVI[],MATCH(Table3[[#This Row],[ibge_cod]],tb_SVI[Município],0),1)</f>
        <v>SP</v>
      </c>
      <c r="C4613" t="str">
        <f>INDEX(tb_SVI[],MATCH(Table3[[#This Row],[city_name]],tb_SVI[city_name_uf],0),3)</f>
        <v>3548104</v>
      </c>
      <c r="D4613" t="e">
        <v>#N/A</v>
      </c>
      <c r="E4613" s="11">
        <f>INDEX(tb_SVI[],MATCH(Table3[[#This Row],[city_name]],tb_SVI[city_name_uf],0),5)</f>
        <v>5940</v>
      </c>
      <c r="F4613">
        <f>INDEX(tb_MHDI[],MATCH(Table3[[#This Row],[city_name]],tb_MHDI[mun_uf],0),5)</f>
        <v>0.71399999999999997</v>
      </c>
      <c r="G4613">
        <f>INDEX(tb_MHDI[],MATCH(Table3[[#This Row],[city_name]],tb_MHDI[mun_uf],0),6)</f>
        <v>0.70299999999999996</v>
      </c>
      <c r="H4613">
        <f>INDEX(tb_MHDI[],MATCH(Table3[[#This Row],[city_name]],tb_MHDI[mun_uf],0),7)</f>
        <v>0.83499999999999996</v>
      </c>
      <c r="I4613">
        <f>INDEX(tb_MHDI[],MATCH(Table3[[#This Row],[city_name]],tb_MHDI[mun_uf],0),8)</f>
        <v>0.62</v>
      </c>
      <c r="J4613">
        <f>_xlfn.NUMBERVALUE(INDEX(tb_SVI[],MATCH(Table3[[#This Row],[city_name]],tb_SVI[city_name_uf],0),8),".")</f>
        <v>0.17</v>
      </c>
      <c r="K4613">
        <f>_xlfn.NUMBERVALUE(INDEX(tb_SVI[],MATCH(Table3[[#This Row],[city_name]],tb_SVI[city_name_uf],0),9),".")</f>
        <v>0</v>
      </c>
      <c r="L4613">
        <f>_xlfn.NUMBERVALUE(INDEX(tb_SVI[],MATCH(Table3[[#This Row],[city_name]],tb_SVI[city_name_uf],0),10),".")</f>
        <v>0.26</v>
      </c>
      <c r="M4613">
        <f>_xlfn.NUMBERVALUE(INDEX(tb_SVI[],MATCH(Table3[[#This Row],[city_name]],tb_SVI[city_name_uf],0),11),".")</f>
        <v>0.25</v>
      </c>
      <c r="N4613" s="14">
        <f>_xlfn.PERCENTRANK.INC(Table3[MHDI_tot],Table3[[#This Row],[MHDI_tot]],3)</f>
        <v>0.72799999999999998</v>
      </c>
    </row>
    <row r="4614" spans="1:14" hidden="1" x14ac:dyDescent="0.2">
      <c r="A4614" t="str">
        <f>SVI!F4614</f>
        <v>São José do Inhacorá/RS</v>
      </c>
      <c r="B4614" t="str">
        <f>INDEX(tb_SVI[],MATCH(Table3[[#This Row],[ibge_cod]],tb_SVI[Município],0),1)</f>
        <v>RS</v>
      </c>
      <c r="C4614" t="str">
        <f>INDEX(tb_SVI[],MATCH(Table3[[#This Row],[city_name]],tb_SVI[city_name_uf],0),3)</f>
        <v>4318499</v>
      </c>
      <c r="D4614" t="s">
        <v>22239</v>
      </c>
      <c r="E4614" s="11">
        <f>INDEX(tb_SVI[],MATCH(Table3[[#This Row],[city_name]],tb_SVI[city_name_uf],0),5)</f>
        <v>2056</v>
      </c>
      <c r="F4614">
        <f>INDEX(tb_MHDI[],MATCH(Table3[[#This Row],[city_name]],tb_MHDI[mun_uf],0),5)</f>
        <v>0.747</v>
      </c>
      <c r="G4614">
        <f>INDEX(tb_MHDI[],MATCH(Table3[[#This Row],[city_name]],tb_MHDI[mun_uf],0),6)</f>
        <v>0.72299999999999998</v>
      </c>
      <c r="H4614">
        <f>INDEX(tb_MHDI[],MATCH(Table3[[#This Row],[city_name]],tb_MHDI[mun_uf],0),7)</f>
        <v>0.82199999999999995</v>
      </c>
      <c r="I4614">
        <f>INDEX(tb_MHDI[],MATCH(Table3[[#This Row],[city_name]],tb_MHDI[mun_uf],0),8)</f>
        <v>0.70199999999999996</v>
      </c>
      <c r="J4614">
        <f>_xlfn.NUMBERVALUE(INDEX(tb_SVI[],MATCH(Table3[[#This Row],[city_name]],tb_SVI[city_name_uf],0),8),".")</f>
        <v>0.20599999999999999</v>
      </c>
      <c r="K4614">
        <f>_xlfn.NUMBERVALUE(INDEX(tb_SVI[],MATCH(Table3[[#This Row],[city_name]],tb_SVI[city_name_uf],0),9),".")</f>
        <v>0.14799999999999999</v>
      </c>
      <c r="L4614">
        <f>_xlfn.NUMBERVALUE(INDEX(tb_SVI[],MATCH(Table3[[#This Row],[city_name]],tb_SVI[city_name_uf],0),10),".")</f>
        <v>0.17</v>
      </c>
      <c r="M4614">
        <f>_xlfn.NUMBERVALUE(INDEX(tb_SVI[],MATCH(Table3[[#This Row],[city_name]],tb_SVI[city_name_uf],0),11),".")</f>
        <v>0.29899999999999999</v>
      </c>
      <c r="N4614" s="14">
        <f>_xlfn.PERCENTRANK.INC(Table3[MHDI_tot],Table3[[#This Row],[MHDI_tot]],3)</f>
        <v>0.88700000000000001</v>
      </c>
    </row>
    <row r="4615" spans="1:14" hidden="1" x14ac:dyDescent="0.2">
      <c r="A4615" t="str">
        <f>SVI!F4615</f>
        <v>São José do Hortêncio/RS</v>
      </c>
      <c r="B4615" t="str">
        <f>INDEX(tb_SVI[],MATCH(Table3[[#This Row],[ibge_cod]],tb_SVI[Município],0),1)</f>
        <v>RS</v>
      </c>
      <c r="C4615" t="str">
        <f>INDEX(tb_SVI[],MATCH(Table3[[#This Row],[city_name]],tb_SVI[city_name_uf],0),3)</f>
        <v>4318481</v>
      </c>
      <c r="D4615" t="s">
        <v>22240</v>
      </c>
      <c r="E4615" s="11">
        <f>INDEX(tb_SVI[],MATCH(Table3[[#This Row],[city_name]],tb_SVI[city_name_uf],0),5)</f>
        <v>4865</v>
      </c>
      <c r="F4615">
        <f>INDEX(tb_MHDI[],MATCH(Table3[[#This Row],[city_name]],tb_MHDI[mun_uf],0),5)</f>
        <v>0.70699999999999996</v>
      </c>
      <c r="G4615">
        <f>INDEX(tb_MHDI[],MATCH(Table3[[#This Row],[city_name]],tb_MHDI[mun_uf],0),6)</f>
        <v>0.71699999999999997</v>
      </c>
      <c r="H4615">
        <f>INDEX(tb_MHDI[],MATCH(Table3[[#This Row],[city_name]],tb_MHDI[mun_uf],0),7)</f>
        <v>0.82399999999999995</v>
      </c>
      <c r="I4615">
        <f>INDEX(tb_MHDI[],MATCH(Table3[[#This Row],[city_name]],tb_MHDI[mun_uf],0),8)</f>
        <v>0.59699999999999998</v>
      </c>
      <c r="J4615">
        <f>_xlfn.NUMBERVALUE(INDEX(tb_SVI[],MATCH(Table3[[#This Row],[city_name]],tb_SVI[city_name_uf],0),8),".")</f>
        <v>0.17399999999999999</v>
      </c>
      <c r="K4615">
        <f>_xlfn.NUMBERVALUE(INDEX(tb_SVI[],MATCH(Table3[[#This Row],[city_name]],tb_SVI[city_name_uf],0),9),".")</f>
        <v>0.18099999999999999</v>
      </c>
      <c r="L4615">
        <f>_xlfn.NUMBERVALUE(INDEX(tb_SVI[],MATCH(Table3[[#This Row],[city_name]],tb_SVI[city_name_uf],0),10),".")</f>
        <v>0.24199999999999999</v>
      </c>
      <c r="M4615">
        <f>_xlfn.NUMBERVALUE(INDEX(tb_SVI[],MATCH(Table3[[#This Row],[city_name]],tb_SVI[city_name_uf],0),11),".")</f>
        <v>9.9000000000000005E-2</v>
      </c>
      <c r="N4615" s="14">
        <f>_xlfn.PERCENTRANK.INC(Table3[MHDI_tot],Table3[[#This Row],[MHDI_tot]],3)</f>
        <v>0.69099999999999995</v>
      </c>
    </row>
    <row r="4616" spans="1:14" hidden="1" x14ac:dyDescent="0.2">
      <c r="A4616" t="str">
        <f>SVI!F4616</f>
        <v>São José do Herval/RS</v>
      </c>
      <c r="B4616" t="str">
        <f>INDEX(tb_SVI[],MATCH(Table3[[#This Row],[ibge_cod]],tb_SVI[Município],0),1)</f>
        <v>RS</v>
      </c>
      <c r="C4616" t="str">
        <f>INDEX(tb_SVI[],MATCH(Table3[[#This Row],[city_name]],tb_SVI[city_name_uf],0),3)</f>
        <v>4318465</v>
      </c>
      <c r="D4616" t="s">
        <v>22241</v>
      </c>
      <c r="E4616" s="11">
        <f>INDEX(tb_SVI[],MATCH(Table3[[#This Row],[city_name]],tb_SVI[city_name_uf],0),5)</f>
        <v>1943</v>
      </c>
      <c r="F4616">
        <f>INDEX(tb_MHDI[],MATCH(Table3[[#This Row],[city_name]],tb_MHDI[mun_uf],0),5)</f>
        <v>0.71699999999999997</v>
      </c>
      <c r="G4616">
        <f>INDEX(tb_MHDI[],MATCH(Table3[[#This Row],[city_name]],tb_MHDI[mun_uf],0),6)</f>
        <v>0.70099999999999996</v>
      </c>
      <c r="H4616">
        <f>INDEX(tb_MHDI[],MATCH(Table3[[#This Row],[city_name]],tb_MHDI[mun_uf],0),7)</f>
        <v>0.84699999999999998</v>
      </c>
      <c r="I4616">
        <f>INDEX(tb_MHDI[],MATCH(Table3[[#This Row],[city_name]],tb_MHDI[mun_uf],0),8)</f>
        <v>0.622</v>
      </c>
      <c r="J4616">
        <f>_xlfn.NUMBERVALUE(INDEX(tb_SVI[],MATCH(Table3[[#This Row],[city_name]],tb_SVI[city_name_uf],0),8),".")</f>
        <v>0.36899999999999999</v>
      </c>
      <c r="K4616">
        <f>_xlfn.NUMBERVALUE(INDEX(tb_SVI[],MATCH(Table3[[#This Row],[city_name]],tb_SVI[city_name_uf],0),9),".")</f>
        <v>0.33700000000000002</v>
      </c>
      <c r="L4616">
        <f>_xlfn.NUMBERVALUE(INDEX(tb_SVI[],MATCH(Table3[[#This Row],[city_name]],tb_SVI[city_name_uf],0),10),".")</f>
        <v>0.46899999999999997</v>
      </c>
      <c r="M4616">
        <f>_xlfn.NUMBERVALUE(INDEX(tb_SVI[],MATCH(Table3[[#This Row],[city_name]],tb_SVI[city_name_uf],0),11),".")</f>
        <v>0.30199999999999999</v>
      </c>
      <c r="N4616" s="14">
        <f>_xlfn.PERCENTRANK.INC(Table3[MHDI_tot],Table3[[#This Row],[MHDI_tot]],3)</f>
        <v>0.74299999999999999</v>
      </c>
    </row>
    <row r="4617" spans="1:14" hidden="1" x14ac:dyDescent="0.2">
      <c r="A4617" t="str">
        <f>SVI!F4617</f>
        <v>São José das Missões/RS</v>
      </c>
      <c r="B4617" t="str">
        <f>INDEX(tb_SVI[],MATCH(Table3[[#This Row],[ibge_cod]],tb_SVI[Município],0),1)</f>
        <v>RS</v>
      </c>
      <c r="C4617" t="str">
        <f>INDEX(tb_SVI[],MATCH(Table3[[#This Row],[city_name]],tb_SVI[city_name_uf],0),3)</f>
        <v>4318457</v>
      </c>
      <c r="D4617" t="s">
        <v>22242</v>
      </c>
      <c r="E4617" s="11">
        <f>INDEX(tb_SVI[],MATCH(Table3[[#This Row],[city_name]],tb_SVI[city_name_uf],0),5)</f>
        <v>2514</v>
      </c>
      <c r="F4617">
        <f>INDEX(tb_MHDI[],MATCH(Table3[[#This Row],[city_name]],tb_MHDI[mun_uf],0),5)</f>
        <v>0.65100000000000002</v>
      </c>
      <c r="G4617">
        <f>INDEX(tb_MHDI[],MATCH(Table3[[#This Row],[city_name]],tb_MHDI[mun_uf],0),6)</f>
        <v>0.65200000000000002</v>
      </c>
      <c r="H4617">
        <f>INDEX(tb_MHDI[],MATCH(Table3[[#This Row],[city_name]],tb_MHDI[mun_uf],0),7)</f>
        <v>0.78200000000000003</v>
      </c>
      <c r="I4617">
        <f>INDEX(tb_MHDI[],MATCH(Table3[[#This Row],[city_name]],tb_MHDI[mun_uf],0),8)</f>
        <v>0.54200000000000004</v>
      </c>
      <c r="J4617">
        <f>_xlfn.NUMBERVALUE(INDEX(tb_SVI[],MATCH(Table3[[#This Row],[city_name]],tb_SVI[city_name_uf],0),8),".")</f>
        <v>0.26300000000000001</v>
      </c>
      <c r="K4617">
        <f>_xlfn.NUMBERVALUE(INDEX(tb_SVI[],MATCH(Table3[[#This Row],[city_name]],tb_SVI[city_name_uf],0),9),".")</f>
        <v>9.5000000000000001E-2</v>
      </c>
      <c r="L4617">
        <f>_xlfn.NUMBERVALUE(INDEX(tb_SVI[],MATCH(Table3[[#This Row],[city_name]],tb_SVI[city_name_uf],0),10),".")</f>
        <v>0.32200000000000001</v>
      </c>
      <c r="M4617">
        <f>_xlfn.NUMBERVALUE(INDEX(tb_SVI[],MATCH(Table3[[#This Row],[city_name]],tb_SVI[city_name_uf],0),11),".")</f>
        <v>0.372</v>
      </c>
      <c r="N4617" s="14">
        <f>_xlfn.PERCENTRANK.INC(Table3[MHDI_tot],Table3[[#This Row],[MHDI_tot]],3)</f>
        <v>0.44</v>
      </c>
    </row>
    <row r="4618" spans="1:14" hidden="1" x14ac:dyDescent="0.2">
      <c r="A4618" t="str">
        <f>SVI!F4618</f>
        <v>São Jorge/RS</v>
      </c>
      <c r="B4618" t="str">
        <f>INDEX(tb_SVI[],MATCH(Table3[[#This Row],[ibge_cod]],tb_SVI[Município],0),1)</f>
        <v>RS</v>
      </c>
      <c r="C4618" t="str">
        <f>INDEX(tb_SVI[],MATCH(Table3[[#This Row],[city_name]],tb_SVI[city_name_uf],0),3)</f>
        <v>4318440</v>
      </c>
      <c r="D4618" t="s">
        <v>22243</v>
      </c>
      <c r="E4618" s="11">
        <f>INDEX(tb_SVI[],MATCH(Table3[[#This Row],[city_name]],tb_SVI[city_name_uf],0),5)</f>
        <v>2816</v>
      </c>
      <c r="F4618">
        <f>INDEX(tb_MHDI[],MATCH(Table3[[#This Row],[city_name]],tb_MHDI[mun_uf],0),5)</f>
        <v>0.73199999999999998</v>
      </c>
      <c r="G4618">
        <f>INDEX(tb_MHDI[],MATCH(Table3[[#This Row],[city_name]],tb_MHDI[mun_uf],0),6)</f>
        <v>0.75</v>
      </c>
      <c r="H4618">
        <f>INDEX(tb_MHDI[],MATCH(Table3[[#This Row],[city_name]],tb_MHDI[mun_uf],0),7)</f>
        <v>0.84599999999999997</v>
      </c>
      <c r="I4618">
        <f>INDEX(tb_MHDI[],MATCH(Table3[[#This Row],[city_name]],tb_MHDI[mun_uf],0),8)</f>
        <v>0.61699999999999999</v>
      </c>
      <c r="J4618">
        <f>_xlfn.NUMBERVALUE(INDEX(tb_SVI[],MATCH(Table3[[#This Row],[city_name]],tb_SVI[city_name_uf],0),8),".")</f>
        <v>0.17199999999999999</v>
      </c>
      <c r="K4618">
        <f>_xlfn.NUMBERVALUE(INDEX(tb_SVI[],MATCH(Table3[[#This Row],[city_name]],tb_SVI[city_name_uf],0),9),".")</f>
        <v>1E-3</v>
      </c>
      <c r="L4618">
        <f>_xlfn.NUMBERVALUE(INDEX(tb_SVI[],MATCH(Table3[[#This Row],[city_name]],tb_SVI[city_name_uf],0),10),".")</f>
        <v>0.19900000000000001</v>
      </c>
      <c r="M4618">
        <f>_xlfn.NUMBERVALUE(INDEX(tb_SVI[],MATCH(Table3[[#This Row],[city_name]],tb_SVI[city_name_uf],0),11),".")</f>
        <v>0.316</v>
      </c>
      <c r="N4618" s="14">
        <f>_xlfn.PERCENTRANK.INC(Table3[MHDI_tot],Table3[[#This Row],[MHDI_tot]],3)</f>
        <v>0.82099999999999995</v>
      </c>
    </row>
    <row r="4619" spans="1:14" hidden="1" x14ac:dyDescent="0.2">
      <c r="A4619" t="str">
        <f>SVI!F4619</f>
        <v>São Gabriel/RS</v>
      </c>
      <c r="B4619" t="str">
        <f>INDEX(tb_SVI[],MATCH(Table3[[#This Row],[ibge_cod]],tb_SVI[Município],0),1)</f>
        <v>RS</v>
      </c>
      <c r="C4619" t="str">
        <f>INDEX(tb_SVI[],MATCH(Table3[[#This Row],[city_name]],tb_SVI[city_name_uf],0),3)</f>
        <v>4318309</v>
      </c>
      <c r="D4619" t="s">
        <v>22244</v>
      </c>
      <c r="E4619" s="11">
        <f>INDEX(tb_SVI[],MATCH(Table3[[#This Row],[city_name]],tb_SVI[city_name_uf],0),5)</f>
        <v>62147</v>
      </c>
      <c r="F4619">
        <f>INDEX(tb_MHDI[],MATCH(Table3[[#This Row],[city_name]],tb_MHDI[mun_uf],0),5)</f>
        <v>0.69899999999999995</v>
      </c>
      <c r="G4619">
        <f>INDEX(tb_MHDI[],MATCH(Table3[[#This Row],[city_name]],tb_MHDI[mun_uf],0),6)</f>
        <v>0.71099999999999997</v>
      </c>
      <c r="H4619">
        <f>INDEX(tb_MHDI[],MATCH(Table3[[#This Row],[city_name]],tb_MHDI[mun_uf],0),7)</f>
        <v>0.82199999999999995</v>
      </c>
      <c r="I4619">
        <f>INDEX(tb_MHDI[],MATCH(Table3[[#This Row],[city_name]],tb_MHDI[mun_uf],0),8)</f>
        <v>0.58499999999999996</v>
      </c>
      <c r="J4619">
        <f>_xlfn.NUMBERVALUE(INDEX(tb_SVI[],MATCH(Table3[[#This Row],[city_name]],tb_SVI[city_name_uf],0),8),".")</f>
        <v>0.27100000000000002</v>
      </c>
      <c r="K4619">
        <f>_xlfn.NUMBERVALUE(INDEX(tb_SVI[],MATCH(Table3[[#This Row],[city_name]],tb_SVI[city_name_uf],0),9),".")</f>
        <v>9.0999999999999998E-2</v>
      </c>
      <c r="L4619">
        <f>_xlfn.NUMBERVALUE(INDEX(tb_SVI[],MATCH(Table3[[#This Row],[city_name]],tb_SVI[city_name_uf],0),10),".")</f>
        <v>0.35799999999999998</v>
      </c>
      <c r="M4619">
        <f>_xlfn.NUMBERVALUE(INDEX(tb_SVI[],MATCH(Table3[[#This Row],[city_name]],tb_SVI[city_name_uf],0),11),".")</f>
        <v>0.36499999999999999</v>
      </c>
      <c r="N4619" s="14">
        <f>_xlfn.PERCENTRANK.INC(Table3[MHDI_tot],Table3[[#This Row],[MHDI_tot]],3)</f>
        <v>0.64600000000000002</v>
      </c>
    </row>
    <row r="4620" spans="1:14" hidden="1" x14ac:dyDescent="0.2">
      <c r="A4620" t="str">
        <f>SVI!F4620</f>
        <v>São Francisco de Paula/RS</v>
      </c>
      <c r="B4620" t="str">
        <f>INDEX(tb_SVI[],MATCH(Table3[[#This Row],[ibge_cod]],tb_SVI[Município],0),1)</f>
        <v>RS</v>
      </c>
      <c r="C4620" t="str">
        <f>INDEX(tb_SVI[],MATCH(Table3[[#This Row],[city_name]],tb_SVI[city_name_uf],0),3)</f>
        <v>4318200</v>
      </c>
      <c r="D4620" t="s">
        <v>22245</v>
      </c>
      <c r="E4620" s="11">
        <f>INDEX(tb_SVI[],MATCH(Table3[[#This Row],[city_name]],tb_SVI[city_name_uf],0),5)</f>
        <v>21801</v>
      </c>
      <c r="F4620">
        <f>INDEX(tb_MHDI[],MATCH(Table3[[#This Row],[city_name]],tb_MHDI[mun_uf],0),5)</f>
        <v>0.68500000000000005</v>
      </c>
      <c r="G4620">
        <f>INDEX(tb_MHDI[],MATCH(Table3[[#This Row],[city_name]],tb_MHDI[mun_uf],0),6)</f>
        <v>0.70099999999999996</v>
      </c>
      <c r="H4620">
        <f>INDEX(tb_MHDI[],MATCH(Table3[[#This Row],[city_name]],tb_MHDI[mun_uf],0),7)</f>
        <v>0.86</v>
      </c>
      <c r="I4620">
        <f>INDEX(tb_MHDI[],MATCH(Table3[[#This Row],[city_name]],tb_MHDI[mun_uf],0),8)</f>
        <v>0.53400000000000003</v>
      </c>
      <c r="J4620">
        <f>_xlfn.NUMBERVALUE(INDEX(tb_SVI[],MATCH(Table3[[#This Row],[city_name]],tb_SVI[city_name_uf],0),8),".")</f>
        <v>0.3</v>
      </c>
      <c r="K4620">
        <f>_xlfn.NUMBERVALUE(INDEX(tb_SVI[],MATCH(Table3[[#This Row],[city_name]],tb_SVI[city_name_uf],0),9),".")</f>
        <v>0.13100000000000001</v>
      </c>
      <c r="L4620">
        <f>_xlfn.NUMBERVALUE(INDEX(tb_SVI[],MATCH(Table3[[#This Row],[city_name]],tb_SVI[city_name_uf],0),10),".")</f>
        <v>0.47799999999999998</v>
      </c>
      <c r="M4620">
        <f>_xlfn.NUMBERVALUE(INDEX(tb_SVI[],MATCH(Table3[[#This Row],[city_name]],tb_SVI[city_name_uf],0),11),".")</f>
        <v>0.29099999999999998</v>
      </c>
      <c r="N4620" s="14">
        <f>_xlfn.PERCENTRANK.INC(Table3[MHDI_tot],Table3[[#This Row],[MHDI_tot]],3)</f>
        <v>0.58099999999999996</v>
      </c>
    </row>
    <row r="4621" spans="1:14" hidden="1" x14ac:dyDescent="0.2">
      <c r="A4621" t="str">
        <f>SVI!F4621</f>
        <v>São Francisco de Assis/RS</v>
      </c>
      <c r="B4621" t="str">
        <f>INDEX(tb_SVI[],MATCH(Table3[[#This Row],[ibge_cod]],tb_SVI[Município],0),1)</f>
        <v>RS</v>
      </c>
      <c r="C4621" t="str">
        <f>INDEX(tb_SVI[],MATCH(Table3[[#This Row],[city_name]],tb_SVI[city_name_uf],0),3)</f>
        <v>4318101</v>
      </c>
      <c r="D4621" t="s">
        <v>22246</v>
      </c>
      <c r="E4621" s="11">
        <f>INDEX(tb_SVI[],MATCH(Table3[[#This Row],[city_name]],tb_SVI[city_name_uf],0),5)</f>
        <v>18205</v>
      </c>
      <c r="F4621">
        <f>INDEX(tb_MHDI[],MATCH(Table3[[#This Row],[city_name]],tb_MHDI[mun_uf],0),5)</f>
        <v>0.67500000000000004</v>
      </c>
      <c r="G4621">
        <f>INDEX(tb_MHDI[],MATCH(Table3[[#This Row],[city_name]],tb_MHDI[mun_uf],0),6)</f>
        <v>0.68100000000000005</v>
      </c>
      <c r="H4621">
        <f>INDEX(tb_MHDI[],MATCH(Table3[[#This Row],[city_name]],tb_MHDI[mun_uf],0),7)</f>
        <v>0.81799999999999995</v>
      </c>
      <c r="I4621">
        <f>INDEX(tb_MHDI[],MATCH(Table3[[#This Row],[city_name]],tb_MHDI[mun_uf],0),8)</f>
        <v>0.55200000000000005</v>
      </c>
      <c r="J4621">
        <f>_xlfn.NUMBERVALUE(INDEX(tb_SVI[],MATCH(Table3[[#This Row],[city_name]],tb_SVI[city_name_uf],0),8),".")</f>
        <v>0.29899999999999999</v>
      </c>
      <c r="K4621">
        <f>_xlfn.NUMBERVALUE(INDEX(tb_SVI[],MATCH(Table3[[#This Row],[city_name]],tb_SVI[city_name_uf],0),9),".")</f>
        <v>0.14699999999999999</v>
      </c>
      <c r="L4621">
        <f>_xlfn.NUMBERVALUE(INDEX(tb_SVI[],MATCH(Table3[[#This Row],[city_name]],tb_SVI[city_name_uf],0),10),".")</f>
        <v>0.378</v>
      </c>
      <c r="M4621">
        <f>_xlfn.NUMBERVALUE(INDEX(tb_SVI[],MATCH(Table3[[#This Row],[city_name]],tb_SVI[city_name_uf],0),11),".")</f>
        <v>0.373</v>
      </c>
      <c r="N4621" s="14">
        <f>_xlfn.PERCENTRANK.INC(Table3[MHDI_tot],Table3[[#This Row],[MHDI_tot]],3)</f>
        <v>0.53700000000000003</v>
      </c>
    </row>
    <row r="4622" spans="1:14" hidden="1" x14ac:dyDescent="0.2">
      <c r="A4622" t="str">
        <f>SVI!F4622</f>
        <v>São Domingos do Sul/RS</v>
      </c>
      <c r="B4622" t="str">
        <f>INDEX(tb_SVI[],MATCH(Table3[[#This Row],[ibge_cod]],tb_SVI[Município],0),1)</f>
        <v>RS</v>
      </c>
      <c r="C4622" t="str">
        <f>INDEX(tb_SVI[],MATCH(Table3[[#This Row],[city_name]],tb_SVI[city_name_uf],0),3)</f>
        <v>4318051</v>
      </c>
      <c r="D4622" t="s">
        <v>22247</v>
      </c>
      <c r="E4622" s="11">
        <f>INDEX(tb_SVI[],MATCH(Table3[[#This Row],[city_name]],tb_SVI[city_name_uf],0),5)</f>
        <v>3083</v>
      </c>
      <c r="F4622">
        <f>INDEX(tb_MHDI[],MATCH(Table3[[#This Row],[city_name]],tb_MHDI[mun_uf],0),5)</f>
        <v>0.76300000000000001</v>
      </c>
      <c r="G4622">
        <f>INDEX(tb_MHDI[],MATCH(Table3[[#This Row],[city_name]],tb_MHDI[mun_uf],0),6)</f>
        <v>0.78</v>
      </c>
      <c r="H4622">
        <f>INDEX(tb_MHDI[],MATCH(Table3[[#This Row],[city_name]],tb_MHDI[mun_uf],0),7)</f>
        <v>0.83899999999999997</v>
      </c>
      <c r="I4622">
        <f>INDEX(tb_MHDI[],MATCH(Table3[[#This Row],[city_name]],tb_MHDI[mun_uf],0),8)</f>
        <v>0.68</v>
      </c>
      <c r="J4622">
        <f>_xlfn.NUMBERVALUE(INDEX(tb_SVI[],MATCH(Table3[[#This Row],[city_name]],tb_SVI[city_name_uf],0),8),".")</f>
        <v>0.27900000000000003</v>
      </c>
      <c r="K4622">
        <f>_xlfn.NUMBERVALUE(INDEX(tb_SVI[],MATCH(Table3[[#This Row],[city_name]],tb_SVI[city_name_uf],0),9),".")</f>
        <v>0.34200000000000003</v>
      </c>
      <c r="L4622">
        <f>_xlfn.NUMBERVALUE(INDEX(tb_SVI[],MATCH(Table3[[#This Row],[city_name]],tb_SVI[city_name_uf],0),10),".")</f>
        <v>0.19500000000000001</v>
      </c>
      <c r="M4622">
        <f>_xlfn.NUMBERVALUE(INDEX(tb_SVI[],MATCH(Table3[[#This Row],[city_name]],tb_SVI[city_name_uf],0),11),".")</f>
        <v>0.3</v>
      </c>
      <c r="N4622" s="14">
        <f>_xlfn.PERCENTRANK.INC(Table3[MHDI_tot],Table3[[#This Row],[MHDI_tot]],3)</f>
        <v>0.94</v>
      </c>
    </row>
    <row r="4623" spans="1:14" hidden="1" x14ac:dyDescent="0.2">
      <c r="A4623" t="str">
        <f>SVI!F4623</f>
        <v>São Borja/RS</v>
      </c>
      <c r="B4623" t="str">
        <f>INDEX(tb_SVI[],MATCH(Table3[[#This Row],[ibge_cod]],tb_SVI[Município],0),1)</f>
        <v>RS</v>
      </c>
      <c r="C4623" t="str">
        <f>INDEX(tb_SVI[],MATCH(Table3[[#This Row],[city_name]],tb_SVI[city_name_uf],0),3)</f>
        <v>4318002</v>
      </c>
      <c r="D4623" t="s">
        <v>22248</v>
      </c>
      <c r="E4623" s="11">
        <f>INDEX(tb_SVI[],MATCH(Table3[[#This Row],[city_name]],tb_SVI[city_name_uf],0),5)</f>
        <v>60019</v>
      </c>
      <c r="F4623">
        <f>INDEX(tb_MHDI[],MATCH(Table3[[#This Row],[city_name]],tb_MHDI[mun_uf],0),5)</f>
        <v>0.73599999999999999</v>
      </c>
      <c r="G4623">
        <f>INDEX(tb_MHDI[],MATCH(Table3[[#This Row],[city_name]],tb_MHDI[mun_uf],0),6)</f>
        <v>0.72</v>
      </c>
      <c r="H4623">
        <f>INDEX(tb_MHDI[],MATCH(Table3[[#This Row],[city_name]],tb_MHDI[mun_uf],0),7)</f>
        <v>0.86</v>
      </c>
      <c r="I4623">
        <f>INDEX(tb_MHDI[],MATCH(Table3[[#This Row],[city_name]],tb_MHDI[mun_uf],0),8)</f>
        <v>0.64300000000000002</v>
      </c>
      <c r="J4623">
        <f>_xlfn.NUMBERVALUE(INDEX(tb_SVI[],MATCH(Table3[[#This Row],[city_name]],tb_SVI[city_name_uf],0),8),".")</f>
        <v>0.23400000000000001</v>
      </c>
      <c r="K4623">
        <f>_xlfn.NUMBERVALUE(INDEX(tb_SVI[],MATCH(Table3[[#This Row],[city_name]],tb_SVI[city_name_uf],0),9),".")</f>
        <v>1.7999999999999999E-2</v>
      </c>
      <c r="L4623">
        <f>_xlfn.NUMBERVALUE(INDEX(tb_SVI[],MATCH(Table3[[#This Row],[city_name]],tb_SVI[city_name_uf],0),10),".")</f>
        <v>0.36599999999999999</v>
      </c>
      <c r="M4623">
        <f>_xlfn.NUMBERVALUE(INDEX(tb_SVI[],MATCH(Table3[[#This Row],[city_name]],tb_SVI[city_name_uf],0),11),".")</f>
        <v>0.318</v>
      </c>
      <c r="N4623" s="14">
        <f>_xlfn.PERCENTRANK.INC(Table3[MHDI_tot],Table3[[#This Row],[MHDI_tot]],3)</f>
        <v>0.83899999999999997</v>
      </c>
    </row>
    <row r="4624" spans="1:14" hidden="1" x14ac:dyDescent="0.2">
      <c r="A4624" t="str">
        <f>SVI!F4624</f>
        <v>Soledade/RS</v>
      </c>
      <c r="B4624" t="str">
        <f>INDEX(tb_SVI[],MATCH(Table3[[#This Row],[ibge_cod]],tb_SVI[Município],0),1)</f>
        <v>RS</v>
      </c>
      <c r="C4624" t="str">
        <f>INDEX(tb_SVI[],MATCH(Table3[[#This Row],[city_name]],tb_SVI[city_name_uf],0),3)</f>
        <v>4320800</v>
      </c>
      <c r="D4624" t="s">
        <v>22249</v>
      </c>
      <c r="E4624" s="11">
        <f>INDEX(tb_SVI[],MATCH(Table3[[#This Row],[city_name]],tb_SVI[city_name_uf],0),5)</f>
        <v>31035</v>
      </c>
      <c r="F4624">
        <f>INDEX(tb_MHDI[],MATCH(Table3[[#This Row],[city_name]],tb_MHDI[mun_uf],0),5)</f>
        <v>0.73099999999999998</v>
      </c>
      <c r="G4624">
        <f>INDEX(tb_MHDI[],MATCH(Table3[[#This Row],[city_name]],tb_MHDI[mun_uf],0),6)</f>
        <v>0.72699999999999998</v>
      </c>
      <c r="H4624">
        <f>INDEX(tb_MHDI[],MATCH(Table3[[#This Row],[city_name]],tb_MHDI[mun_uf],0),7)</f>
        <v>0.86099999999999999</v>
      </c>
      <c r="I4624">
        <f>INDEX(tb_MHDI[],MATCH(Table3[[#This Row],[city_name]],tb_MHDI[mun_uf],0),8)</f>
        <v>0.625</v>
      </c>
      <c r="J4624">
        <f>_xlfn.NUMBERVALUE(INDEX(tb_SVI[],MATCH(Table3[[#This Row],[city_name]],tb_SVI[city_name_uf],0),8),".")</f>
        <v>0.27900000000000003</v>
      </c>
      <c r="K4624">
        <f>_xlfn.NUMBERVALUE(INDEX(tb_SVI[],MATCH(Table3[[#This Row],[city_name]],tb_SVI[city_name_uf],0),9),".")</f>
        <v>0.152</v>
      </c>
      <c r="L4624">
        <f>_xlfn.NUMBERVALUE(INDEX(tb_SVI[],MATCH(Table3[[#This Row],[city_name]],tb_SVI[city_name_uf],0),10),".")</f>
        <v>0.36099999999999999</v>
      </c>
      <c r="M4624">
        <f>_xlfn.NUMBERVALUE(INDEX(tb_SVI[],MATCH(Table3[[#This Row],[city_name]],tb_SVI[city_name_uf],0),11),".")</f>
        <v>0.32300000000000001</v>
      </c>
      <c r="N4624" s="14">
        <f>_xlfn.PERCENTRANK.INC(Table3[MHDI_tot],Table3[[#This Row],[MHDI_tot]],3)</f>
        <v>0.81599999999999995</v>
      </c>
    </row>
    <row r="4625" spans="1:14" hidden="1" x14ac:dyDescent="0.2">
      <c r="A4625" t="str">
        <f>SVI!F4625</f>
        <v>Sobradinho/RS</v>
      </c>
      <c r="B4625" t="str">
        <f>INDEX(tb_SVI[],MATCH(Table3[[#This Row],[ibge_cod]],tb_SVI[Município],0),1)</f>
        <v>RS</v>
      </c>
      <c r="C4625" t="str">
        <f>INDEX(tb_SVI[],MATCH(Table3[[#This Row],[city_name]],tb_SVI[city_name_uf],0),3)</f>
        <v>4320701</v>
      </c>
      <c r="D4625" t="s">
        <v>22250</v>
      </c>
      <c r="E4625" s="11">
        <f>INDEX(tb_SVI[],MATCH(Table3[[#This Row],[city_name]],tb_SVI[city_name_uf],0),5)</f>
        <v>15005</v>
      </c>
      <c r="F4625">
        <f>INDEX(tb_MHDI[],MATCH(Table3[[#This Row],[city_name]],tb_MHDI[mun_uf],0),5)</f>
        <v>0.74299999999999999</v>
      </c>
      <c r="G4625">
        <f>INDEX(tb_MHDI[],MATCH(Table3[[#This Row],[city_name]],tb_MHDI[mun_uf],0),6)</f>
        <v>0.73499999999999999</v>
      </c>
      <c r="H4625">
        <f>INDEX(tb_MHDI[],MATCH(Table3[[#This Row],[city_name]],tb_MHDI[mun_uf],0),7)</f>
        <v>0.86099999999999999</v>
      </c>
      <c r="I4625">
        <f>INDEX(tb_MHDI[],MATCH(Table3[[#This Row],[city_name]],tb_MHDI[mun_uf],0),8)</f>
        <v>0.64700000000000002</v>
      </c>
      <c r="J4625">
        <f>_xlfn.NUMBERVALUE(INDEX(tb_SVI[],MATCH(Table3[[#This Row],[city_name]],tb_SVI[city_name_uf],0),8),".")</f>
        <v>0.23300000000000001</v>
      </c>
      <c r="K4625">
        <f>_xlfn.NUMBERVALUE(INDEX(tb_SVI[],MATCH(Table3[[#This Row],[city_name]],tb_SVI[city_name_uf],0),9),".")</f>
        <v>8.1000000000000003E-2</v>
      </c>
      <c r="L4625">
        <f>_xlfn.NUMBERVALUE(INDEX(tb_SVI[],MATCH(Table3[[#This Row],[city_name]],tb_SVI[city_name_uf],0),10),".")</f>
        <v>0.318</v>
      </c>
      <c r="M4625">
        <f>_xlfn.NUMBERVALUE(INDEX(tb_SVI[],MATCH(Table3[[#This Row],[city_name]],tb_SVI[city_name_uf],0),11),".")</f>
        <v>0.29899999999999999</v>
      </c>
      <c r="N4625" s="14">
        <f>_xlfn.PERCENTRANK.INC(Table3[MHDI_tot],Table3[[#This Row],[MHDI_tot]],3)</f>
        <v>0.871</v>
      </c>
    </row>
    <row r="4626" spans="1:14" hidden="1" x14ac:dyDescent="0.2">
      <c r="A4626" t="str">
        <f>SVI!F4626</f>
        <v>Sinimbu/RS</v>
      </c>
      <c r="B4626" t="str">
        <f>INDEX(tb_SVI[],MATCH(Table3[[#This Row],[ibge_cod]],tb_SVI[Município],0),1)</f>
        <v>RS</v>
      </c>
      <c r="C4626" t="str">
        <f>INDEX(tb_SVI[],MATCH(Table3[[#This Row],[city_name]],tb_SVI[city_name_uf],0),3)</f>
        <v>4320677</v>
      </c>
      <c r="D4626" t="s">
        <v>22251</v>
      </c>
      <c r="E4626" s="11">
        <f>INDEX(tb_SVI[],MATCH(Table3[[#This Row],[city_name]],tb_SVI[city_name_uf],0),5)</f>
        <v>10162</v>
      </c>
      <c r="F4626">
        <f>INDEX(tb_MHDI[],MATCH(Table3[[#This Row],[city_name]],tb_MHDI[mun_uf],0),5)</f>
        <v>0.63100000000000001</v>
      </c>
      <c r="G4626">
        <f>INDEX(tb_MHDI[],MATCH(Table3[[#This Row],[city_name]],tb_MHDI[mun_uf],0),6)</f>
        <v>0.69699999999999995</v>
      </c>
      <c r="H4626">
        <f>INDEX(tb_MHDI[],MATCH(Table3[[#This Row],[city_name]],tb_MHDI[mun_uf],0),7)</f>
        <v>0.79200000000000004</v>
      </c>
      <c r="I4626">
        <f>INDEX(tb_MHDI[],MATCH(Table3[[#This Row],[city_name]],tb_MHDI[mun_uf],0),8)</f>
        <v>0.45600000000000002</v>
      </c>
      <c r="J4626">
        <f>_xlfn.NUMBERVALUE(INDEX(tb_SVI[],MATCH(Table3[[#This Row],[city_name]],tb_SVI[city_name_uf],0),8),".")</f>
        <v>0.27900000000000003</v>
      </c>
      <c r="K4626">
        <f>_xlfn.NUMBERVALUE(INDEX(tb_SVI[],MATCH(Table3[[#This Row],[city_name]],tb_SVI[city_name_uf],0),9),".")</f>
        <v>8.6999999999999994E-2</v>
      </c>
      <c r="L4626">
        <f>_xlfn.NUMBERVALUE(INDEX(tb_SVI[],MATCH(Table3[[#This Row],[city_name]],tb_SVI[city_name_uf],0),10),".")</f>
        <v>0.46400000000000002</v>
      </c>
      <c r="M4626">
        <f>_xlfn.NUMBERVALUE(INDEX(tb_SVI[],MATCH(Table3[[#This Row],[city_name]],tb_SVI[city_name_uf],0),11),".")</f>
        <v>0.28499999999999998</v>
      </c>
      <c r="N4626" s="14">
        <f>_xlfn.PERCENTRANK.INC(Table3[MHDI_tot],Table3[[#This Row],[MHDI_tot]],3)</f>
        <v>0.373</v>
      </c>
    </row>
    <row r="4627" spans="1:14" hidden="1" x14ac:dyDescent="0.2">
      <c r="A4627" t="str">
        <f>SVI!F4627</f>
        <v>Silveira Martins/RS</v>
      </c>
      <c r="B4627" t="str">
        <f>INDEX(tb_SVI[],MATCH(Table3[[#This Row],[ibge_cod]],tb_SVI[Município],0),1)</f>
        <v>RS</v>
      </c>
      <c r="C4627" t="str">
        <f>INDEX(tb_SVI[],MATCH(Table3[[#This Row],[city_name]],tb_SVI[city_name_uf],0),3)</f>
        <v>4320651</v>
      </c>
      <c r="D4627" t="s">
        <v>22252</v>
      </c>
      <c r="E4627" s="11">
        <f>INDEX(tb_SVI[],MATCH(Table3[[#This Row],[city_name]],tb_SVI[city_name_uf],0),5)</f>
        <v>2374</v>
      </c>
      <c r="F4627">
        <f>INDEX(tb_MHDI[],MATCH(Table3[[#This Row],[city_name]],tb_MHDI[mun_uf],0),5)</f>
        <v>0.74199999999999999</v>
      </c>
      <c r="G4627">
        <f>INDEX(tb_MHDI[],MATCH(Table3[[#This Row],[city_name]],tb_MHDI[mun_uf],0),6)</f>
        <v>0.74399999999999999</v>
      </c>
      <c r="H4627">
        <f>INDEX(tb_MHDI[],MATCH(Table3[[#This Row],[city_name]],tb_MHDI[mun_uf],0),7)</f>
        <v>0.85199999999999998</v>
      </c>
      <c r="I4627">
        <f>INDEX(tb_MHDI[],MATCH(Table3[[#This Row],[city_name]],tb_MHDI[mun_uf],0),8)</f>
        <v>0.64400000000000002</v>
      </c>
      <c r="J4627">
        <f>_xlfn.NUMBERVALUE(INDEX(tb_SVI[],MATCH(Table3[[#This Row],[city_name]],tb_SVI[city_name_uf],0),8),".")</f>
        <v>0.25700000000000001</v>
      </c>
      <c r="K4627">
        <f>_xlfn.NUMBERVALUE(INDEX(tb_SVI[],MATCH(Table3[[#This Row],[city_name]],tb_SVI[city_name_uf],0),9),".")</f>
        <v>0.111</v>
      </c>
      <c r="L4627">
        <f>_xlfn.NUMBERVALUE(INDEX(tb_SVI[],MATCH(Table3[[#This Row],[city_name]],tb_SVI[city_name_uf],0),10),".")</f>
        <v>0.32200000000000001</v>
      </c>
      <c r="M4627">
        <f>_xlfn.NUMBERVALUE(INDEX(tb_SVI[],MATCH(Table3[[#This Row],[city_name]],tb_SVI[city_name_uf],0),11),".")</f>
        <v>0.33900000000000002</v>
      </c>
      <c r="N4627" s="14">
        <f>_xlfn.PERCENTRANK.INC(Table3[MHDI_tot],Table3[[#This Row],[MHDI_tot]],3)</f>
        <v>0.86599999999999999</v>
      </c>
    </row>
    <row r="4628" spans="1:14" hidden="1" x14ac:dyDescent="0.2">
      <c r="A4628" t="str">
        <f>SVI!F4628</f>
        <v>Severiano de Almeida/RS</v>
      </c>
      <c r="B4628" t="str">
        <f>INDEX(tb_SVI[],MATCH(Table3[[#This Row],[ibge_cod]],tb_SVI[Município],0),1)</f>
        <v>RS</v>
      </c>
      <c r="C4628" t="str">
        <f>INDEX(tb_SVI[],MATCH(Table3[[#This Row],[city_name]],tb_SVI[city_name_uf],0),3)</f>
        <v>4320602</v>
      </c>
      <c r="D4628" t="s">
        <v>22253</v>
      </c>
      <c r="E4628" s="11">
        <f>INDEX(tb_SVI[],MATCH(Table3[[#This Row],[city_name]],tb_SVI[city_name_uf],0),5)</f>
        <v>3631</v>
      </c>
      <c r="F4628">
        <f>INDEX(tb_MHDI[],MATCH(Table3[[#This Row],[city_name]],tb_MHDI[mun_uf],0),5)</f>
        <v>0.752</v>
      </c>
      <c r="G4628">
        <f>INDEX(tb_MHDI[],MATCH(Table3[[#This Row],[city_name]],tb_MHDI[mun_uf],0),6)</f>
        <v>0.73799999999999999</v>
      </c>
      <c r="H4628">
        <f>INDEX(tb_MHDI[],MATCH(Table3[[#This Row],[city_name]],tb_MHDI[mun_uf],0),7)</f>
        <v>0.86099999999999999</v>
      </c>
      <c r="I4628">
        <f>INDEX(tb_MHDI[],MATCH(Table3[[#This Row],[city_name]],tb_MHDI[mun_uf],0),8)</f>
        <v>0.67</v>
      </c>
      <c r="J4628">
        <f>_xlfn.NUMBERVALUE(INDEX(tb_SVI[],MATCH(Table3[[#This Row],[city_name]],tb_SVI[city_name_uf],0),8),".")</f>
        <v>0.246</v>
      </c>
      <c r="K4628">
        <f>_xlfn.NUMBERVALUE(INDEX(tb_SVI[],MATCH(Table3[[#This Row],[city_name]],tb_SVI[city_name_uf],0),9),".")</f>
        <v>0.161</v>
      </c>
      <c r="L4628">
        <f>_xlfn.NUMBERVALUE(INDEX(tb_SVI[],MATCH(Table3[[#This Row],[city_name]],tb_SVI[city_name_uf],0),10),".")</f>
        <v>0.23400000000000001</v>
      </c>
      <c r="M4628">
        <f>_xlfn.NUMBERVALUE(INDEX(tb_SVI[],MATCH(Table3[[#This Row],[city_name]],tb_SVI[city_name_uf],0),11),".")</f>
        <v>0.34399999999999997</v>
      </c>
      <c r="N4628" s="14">
        <f>_xlfn.PERCENTRANK.INC(Table3[MHDI_tot],Table3[[#This Row],[MHDI_tot]],3)</f>
        <v>0.90500000000000003</v>
      </c>
    </row>
    <row r="4629" spans="1:14" hidden="1" x14ac:dyDescent="0.2">
      <c r="A4629" t="str">
        <f>SVI!F4629</f>
        <v>Sete de Setembro/RS</v>
      </c>
      <c r="B4629" t="str">
        <f>INDEX(tb_SVI[],MATCH(Table3[[#This Row],[ibge_cod]],tb_SVI[Município],0),1)</f>
        <v>RS</v>
      </c>
      <c r="C4629" t="str">
        <f>INDEX(tb_SVI[],MATCH(Table3[[#This Row],[city_name]],tb_SVI[city_name_uf],0),3)</f>
        <v>4320578</v>
      </c>
      <c r="D4629" t="s">
        <v>22254</v>
      </c>
      <c r="E4629" s="11">
        <f>INDEX(tb_SVI[],MATCH(Table3[[#This Row],[city_name]],tb_SVI[city_name_uf],0),5)</f>
        <v>1950</v>
      </c>
      <c r="F4629">
        <f>INDEX(tb_MHDI[],MATCH(Table3[[#This Row],[city_name]],tb_MHDI[mun_uf],0),5)</f>
        <v>0.68300000000000005</v>
      </c>
      <c r="G4629">
        <f>INDEX(tb_MHDI[],MATCH(Table3[[#This Row],[city_name]],tb_MHDI[mun_uf],0),6)</f>
        <v>0.68200000000000005</v>
      </c>
      <c r="H4629">
        <f>INDEX(tb_MHDI[],MATCH(Table3[[#This Row],[city_name]],tb_MHDI[mun_uf],0),7)</f>
        <v>0.81</v>
      </c>
      <c r="I4629">
        <f>INDEX(tb_MHDI[],MATCH(Table3[[#This Row],[city_name]],tb_MHDI[mun_uf],0),8)</f>
        <v>0.57699999999999996</v>
      </c>
      <c r="J4629">
        <f>_xlfn.NUMBERVALUE(INDEX(tb_SVI[],MATCH(Table3[[#This Row],[city_name]],tb_SVI[city_name_uf],0),8),".")</f>
        <v>0.26400000000000001</v>
      </c>
      <c r="K4629">
        <f>_xlfn.NUMBERVALUE(INDEX(tb_SVI[],MATCH(Table3[[#This Row],[city_name]],tb_SVI[city_name_uf],0),9),".")</f>
        <v>8.0000000000000002E-3</v>
      </c>
      <c r="L4629">
        <f>_xlfn.NUMBERVALUE(INDEX(tb_SVI[],MATCH(Table3[[#This Row],[city_name]],tb_SVI[city_name_uf],0),10),".")</f>
        <v>0.28899999999999998</v>
      </c>
      <c r="M4629">
        <f>_xlfn.NUMBERVALUE(INDEX(tb_SVI[],MATCH(Table3[[#This Row],[city_name]],tb_SVI[city_name_uf],0),11),".")</f>
        <v>0.495</v>
      </c>
      <c r="N4629" s="14">
        <f>_xlfn.PERCENTRANK.INC(Table3[MHDI_tot],Table3[[#This Row],[MHDI_tot]],3)</f>
        <v>0.57099999999999995</v>
      </c>
    </row>
    <row r="4630" spans="1:14" hidden="1" x14ac:dyDescent="0.2">
      <c r="A4630" t="str">
        <f>SVI!F4630</f>
        <v>Sertão Santana/RS</v>
      </c>
      <c r="B4630" t="str">
        <f>INDEX(tb_SVI[],MATCH(Table3[[#This Row],[ibge_cod]],tb_SVI[Município],0),1)</f>
        <v>RS</v>
      </c>
      <c r="C4630" t="str">
        <f>INDEX(tb_SVI[],MATCH(Table3[[#This Row],[city_name]],tb_SVI[city_name_uf],0),3)</f>
        <v>4320552</v>
      </c>
      <c r="D4630" t="s">
        <v>22255</v>
      </c>
      <c r="E4630" s="11">
        <f>INDEX(tb_SVI[],MATCH(Table3[[#This Row],[city_name]],tb_SVI[city_name_uf],0),5)</f>
        <v>6537</v>
      </c>
      <c r="F4630">
        <f>INDEX(tb_MHDI[],MATCH(Table3[[#This Row],[city_name]],tb_MHDI[mun_uf],0),5)</f>
        <v>0.68899999999999995</v>
      </c>
      <c r="G4630">
        <f>INDEX(tb_MHDI[],MATCH(Table3[[#This Row],[city_name]],tb_MHDI[mun_uf],0),6)</f>
        <v>0.73699999999999999</v>
      </c>
      <c r="H4630">
        <f>INDEX(tb_MHDI[],MATCH(Table3[[#This Row],[city_name]],tb_MHDI[mun_uf],0),7)</f>
        <v>0.83199999999999996</v>
      </c>
      <c r="I4630">
        <f>INDEX(tb_MHDI[],MATCH(Table3[[#This Row],[city_name]],tb_MHDI[mun_uf],0),8)</f>
        <v>0.53400000000000003</v>
      </c>
      <c r="J4630">
        <f>_xlfn.NUMBERVALUE(INDEX(tb_SVI[],MATCH(Table3[[#This Row],[city_name]],tb_SVI[city_name_uf],0),8),".")</f>
        <v>0.29599999999999999</v>
      </c>
      <c r="K4630">
        <f>_xlfn.NUMBERVALUE(INDEX(tb_SVI[],MATCH(Table3[[#This Row],[city_name]],tb_SVI[city_name_uf],0),9),".")</f>
        <v>0.10299999999999999</v>
      </c>
      <c r="L4630">
        <f>_xlfn.NUMBERVALUE(INDEX(tb_SVI[],MATCH(Table3[[#This Row],[city_name]],tb_SVI[city_name_uf],0),10),".")</f>
        <v>0.34200000000000003</v>
      </c>
      <c r="M4630">
        <f>_xlfn.NUMBERVALUE(INDEX(tb_SVI[],MATCH(Table3[[#This Row],[city_name]],tb_SVI[city_name_uf],0),11),".")</f>
        <v>0.443</v>
      </c>
      <c r="N4630" s="14">
        <f>_xlfn.PERCENTRANK.INC(Table3[MHDI_tot],Table3[[#This Row],[MHDI_tot]],3)</f>
        <v>0.6</v>
      </c>
    </row>
    <row r="4631" spans="1:14" hidden="1" x14ac:dyDescent="0.2">
      <c r="A4631" t="str">
        <f>SVI!F4631</f>
        <v>Sertão/RS</v>
      </c>
      <c r="B4631" t="str">
        <f>INDEX(tb_SVI[],MATCH(Table3[[#This Row],[ibge_cod]],tb_SVI[Município],0),1)</f>
        <v>RS</v>
      </c>
      <c r="C4631" t="str">
        <f>INDEX(tb_SVI[],MATCH(Table3[[#This Row],[city_name]],tb_SVI[city_name_uf],0),3)</f>
        <v>4320503</v>
      </c>
      <c r="D4631" t="s">
        <v>22256</v>
      </c>
      <c r="E4631" s="11">
        <f>INDEX(tb_SVI[],MATCH(Table3[[#This Row],[city_name]],tb_SVI[city_name_uf],0),5)</f>
        <v>5315</v>
      </c>
      <c r="F4631">
        <f>INDEX(tb_MHDI[],MATCH(Table3[[#This Row],[city_name]],tb_MHDI[mun_uf],0),5)</f>
        <v>0.751</v>
      </c>
      <c r="G4631">
        <f>INDEX(tb_MHDI[],MATCH(Table3[[#This Row],[city_name]],tb_MHDI[mun_uf],0),6)</f>
        <v>0.746</v>
      </c>
      <c r="H4631">
        <f>INDEX(tb_MHDI[],MATCH(Table3[[#This Row],[city_name]],tb_MHDI[mun_uf],0),7)</f>
        <v>0.83699999999999997</v>
      </c>
      <c r="I4631">
        <f>INDEX(tb_MHDI[],MATCH(Table3[[#This Row],[city_name]],tb_MHDI[mun_uf],0),8)</f>
        <v>0.67800000000000005</v>
      </c>
      <c r="J4631">
        <f>_xlfn.NUMBERVALUE(INDEX(tb_SVI[],MATCH(Table3[[#This Row],[city_name]],tb_SVI[city_name_uf],0),8),".")</f>
        <v>0.27500000000000002</v>
      </c>
      <c r="K4631">
        <f>_xlfn.NUMBERVALUE(INDEX(tb_SVI[],MATCH(Table3[[#This Row],[city_name]],tb_SVI[city_name_uf],0),9),".")</f>
        <v>0.29699999999999999</v>
      </c>
      <c r="L4631">
        <f>_xlfn.NUMBERVALUE(INDEX(tb_SVI[],MATCH(Table3[[#This Row],[city_name]],tb_SVI[city_name_uf],0),10),".")</f>
        <v>0.22700000000000001</v>
      </c>
      <c r="M4631">
        <f>_xlfn.NUMBERVALUE(INDEX(tb_SVI[],MATCH(Table3[[#This Row],[city_name]],tb_SVI[city_name_uf],0),11),".")</f>
        <v>0.30199999999999999</v>
      </c>
      <c r="N4631" s="14">
        <f>_xlfn.PERCENTRANK.INC(Table3[MHDI_tot],Table3[[#This Row],[MHDI_tot]],3)</f>
        <v>0.90100000000000002</v>
      </c>
    </row>
    <row r="4632" spans="1:14" hidden="1" x14ac:dyDescent="0.2">
      <c r="A4632" t="str">
        <f>SVI!F4632</f>
        <v>Serafina Corrêa/RS</v>
      </c>
      <c r="B4632" t="str">
        <f>INDEX(tb_SVI[],MATCH(Table3[[#This Row],[ibge_cod]],tb_SVI[Município],0),1)</f>
        <v>RS</v>
      </c>
      <c r="C4632" t="str">
        <f>INDEX(tb_SVI[],MATCH(Table3[[#This Row],[city_name]],tb_SVI[city_name_uf],0),3)</f>
        <v>4320404</v>
      </c>
      <c r="D4632" t="s">
        <v>22257</v>
      </c>
      <c r="E4632" s="11">
        <f>INDEX(tb_SVI[],MATCH(Table3[[#This Row],[city_name]],tb_SVI[city_name_uf],0),5)</f>
        <v>17795</v>
      </c>
      <c r="F4632">
        <f>INDEX(tb_MHDI[],MATCH(Table3[[#This Row],[city_name]],tb_MHDI[mun_uf],0),5)</f>
        <v>0.76</v>
      </c>
      <c r="G4632">
        <f>INDEX(tb_MHDI[],MATCH(Table3[[#This Row],[city_name]],tb_MHDI[mun_uf],0),6)</f>
        <v>0.755</v>
      </c>
      <c r="H4632">
        <f>INDEX(tb_MHDI[],MATCH(Table3[[#This Row],[city_name]],tb_MHDI[mun_uf],0),7)</f>
        <v>0.84299999999999997</v>
      </c>
      <c r="I4632">
        <f>INDEX(tb_MHDI[],MATCH(Table3[[#This Row],[city_name]],tb_MHDI[mun_uf],0),8)</f>
        <v>0.69</v>
      </c>
      <c r="J4632">
        <f>_xlfn.NUMBERVALUE(INDEX(tb_SVI[],MATCH(Table3[[#This Row],[city_name]],tb_SVI[city_name_uf],0),8),".")</f>
        <v>0.17399999999999999</v>
      </c>
      <c r="K4632">
        <f>_xlfn.NUMBERVALUE(INDEX(tb_SVI[],MATCH(Table3[[#This Row],[city_name]],tb_SVI[city_name_uf],0),9),".")</f>
        <v>0.13100000000000001</v>
      </c>
      <c r="L4632">
        <f>_xlfn.NUMBERVALUE(INDEX(tb_SVI[],MATCH(Table3[[#This Row],[city_name]],tb_SVI[city_name_uf],0),10),".")</f>
        <v>0.20300000000000001</v>
      </c>
      <c r="M4632">
        <f>_xlfn.NUMBERVALUE(INDEX(tb_SVI[],MATCH(Table3[[#This Row],[city_name]],tb_SVI[city_name_uf],0),11),".")</f>
        <v>0.188</v>
      </c>
      <c r="N4632" s="14">
        <f>_xlfn.PERCENTRANK.INC(Table3[MHDI_tot],Table3[[#This Row],[MHDI_tot]],3)</f>
        <v>0.93100000000000005</v>
      </c>
    </row>
    <row r="4633" spans="1:14" hidden="1" x14ac:dyDescent="0.2">
      <c r="A4633" t="str">
        <f>SVI!F4633</f>
        <v>Sentinela do Sul/RS</v>
      </c>
      <c r="B4633" t="str">
        <f>INDEX(tb_SVI[],MATCH(Table3[[#This Row],[ibge_cod]],tb_SVI[Município],0),1)</f>
        <v>RS</v>
      </c>
      <c r="C4633" t="str">
        <f>INDEX(tb_SVI[],MATCH(Table3[[#This Row],[city_name]],tb_SVI[city_name_uf],0),3)</f>
        <v>4320354</v>
      </c>
      <c r="D4633" t="s">
        <v>22258</v>
      </c>
      <c r="E4633" s="11">
        <f>INDEX(tb_SVI[],MATCH(Table3[[#This Row],[city_name]],tb_SVI[city_name_uf],0),5)</f>
        <v>5609</v>
      </c>
      <c r="F4633">
        <f>INDEX(tb_MHDI[],MATCH(Table3[[#This Row],[city_name]],tb_MHDI[mun_uf],0),5)</f>
        <v>0.67100000000000004</v>
      </c>
      <c r="G4633">
        <f>INDEX(tb_MHDI[],MATCH(Table3[[#This Row],[city_name]],tb_MHDI[mun_uf],0),6)</f>
        <v>0.67100000000000004</v>
      </c>
      <c r="H4633">
        <f>INDEX(tb_MHDI[],MATCH(Table3[[#This Row],[city_name]],tb_MHDI[mun_uf],0),7)</f>
        <v>0.82599999999999996</v>
      </c>
      <c r="I4633">
        <f>INDEX(tb_MHDI[],MATCH(Table3[[#This Row],[city_name]],tb_MHDI[mun_uf],0),8)</f>
        <v>0.54500000000000004</v>
      </c>
      <c r="J4633">
        <f>_xlfn.NUMBERVALUE(INDEX(tb_SVI[],MATCH(Table3[[#This Row],[city_name]],tb_SVI[city_name_uf],0),8),".")</f>
        <v>0.25</v>
      </c>
      <c r="K4633">
        <f>_xlfn.NUMBERVALUE(INDEX(tb_SVI[],MATCH(Table3[[#This Row],[city_name]],tb_SVI[city_name_uf],0),9),".")</f>
        <v>9.1999999999999998E-2</v>
      </c>
      <c r="L4633">
        <f>_xlfn.NUMBERVALUE(INDEX(tb_SVI[],MATCH(Table3[[#This Row],[city_name]],tb_SVI[city_name_uf],0),10),".")</f>
        <v>0.32500000000000001</v>
      </c>
      <c r="M4633">
        <f>_xlfn.NUMBERVALUE(INDEX(tb_SVI[],MATCH(Table3[[#This Row],[city_name]],tb_SVI[city_name_uf],0),11),".")</f>
        <v>0.33200000000000002</v>
      </c>
      <c r="N4633" s="14">
        <f>_xlfn.PERCENTRANK.INC(Table3[MHDI_tot],Table3[[#This Row],[MHDI_tot]],3)</f>
        <v>0.52100000000000002</v>
      </c>
    </row>
    <row r="4634" spans="1:14" hidden="1" x14ac:dyDescent="0.2">
      <c r="A4634" t="str">
        <f>SVI!F4634</f>
        <v>Senador Salgado Filho/RS</v>
      </c>
      <c r="B4634" t="str">
        <f>INDEX(tb_SVI[],MATCH(Table3[[#This Row],[ibge_cod]],tb_SVI[Município],0),1)</f>
        <v>RS</v>
      </c>
      <c r="C4634" t="str">
        <f>INDEX(tb_SVI[],MATCH(Table3[[#This Row],[city_name]],tb_SVI[city_name_uf],0),3)</f>
        <v>4320321</v>
      </c>
      <c r="D4634" t="s">
        <v>22259</v>
      </c>
      <c r="E4634" s="11">
        <f>INDEX(tb_SVI[],MATCH(Table3[[#This Row],[city_name]],tb_SVI[city_name_uf],0),5)</f>
        <v>2770</v>
      </c>
      <c r="F4634">
        <f>INDEX(tb_MHDI[],MATCH(Table3[[#This Row],[city_name]],tb_MHDI[mun_uf],0),5)</f>
        <v>0.69299999999999995</v>
      </c>
      <c r="G4634">
        <f>INDEX(tb_MHDI[],MATCH(Table3[[#This Row],[city_name]],tb_MHDI[mun_uf],0),6)</f>
        <v>0.70099999999999996</v>
      </c>
      <c r="H4634">
        <f>INDEX(tb_MHDI[],MATCH(Table3[[#This Row],[city_name]],tb_MHDI[mun_uf],0),7)</f>
        <v>0.81699999999999995</v>
      </c>
      <c r="I4634">
        <f>INDEX(tb_MHDI[],MATCH(Table3[[#This Row],[city_name]],tb_MHDI[mun_uf],0),8)</f>
        <v>0.58099999999999996</v>
      </c>
      <c r="J4634">
        <f>_xlfn.NUMBERVALUE(INDEX(tb_SVI[],MATCH(Table3[[#This Row],[city_name]],tb_SVI[city_name_uf],0),8),".")</f>
        <v>0.23300000000000001</v>
      </c>
      <c r="K4634">
        <f>_xlfn.NUMBERVALUE(INDEX(tb_SVI[],MATCH(Table3[[#This Row],[city_name]],tb_SVI[city_name_uf],0),9),".")</f>
        <v>6.5000000000000002E-2</v>
      </c>
      <c r="L4634">
        <f>_xlfn.NUMBERVALUE(INDEX(tb_SVI[],MATCH(Table3[[#This Row],[city_name]],tb_SVI[city_name_uf],0),10),".")</f>
        <v>0.29399999999999998</v>
      </c>
      <c r="M4634">
        <f>_xlfn.NUMBERVALUE(INDEX(tb_SVI[],MATCH(Table3[[#This Row],[city_name]],tb_SVI[city_name_uf],0),11),".")</f>
        <v>0.33900000000000002</v>
      </c>
      <c r="N4634" s="14">
        <f>_xlfn.PERCENTRANK.INC(Table3[MHDI_tot],Table3[[#This Row],[MHDI_tot]],3)</f>
        <v>0.61599999999999999</v>
      </c>
    </row>
    <row r="4635" spans="1:14" hidden="1" x14ac:dyDescent="0.2">
      <c r="A4635" t="str">
        <f>SVI!F4635</f>
        <v>Selbach/RS</v>
      </c>
      <c r="B4635" t="str">
        <f>INDEX(tb_SVI[],MATCH(Table3[[#This Row],[ibge_cod]],tb_SVI[Município],0),1)</f>
        <v>RS</v>
      </c>
      <c r="C4635" t="str">
        <f>INDEX(tb_SVI[],MATCH(Table3[[#This Row],[city_name]],tb_SVI[city_name_uf],0),3)</f>
        <v>4320305</v>
      </c>
      <c r="D4635" t="s">
        <v>22260</v>
      </c>
      <c r="E4635" s="11">
        <f>INDEX(tb_SVI[],MATCH(Table3[[#This Row],[city_name]],tb_SVI[city_name_uf],0),5)</f>
        <v>5107</v>
      </c>
      <c r="F4635">
        <f>INDEX(tb_MHDI[],MATCH(Table3[[#This Row],[city_name]],tb_MHDI[mun_uf],0),5)</f>
        <v>0.77700000000000002</v>
      </c>
      <c r="G4635">
        <f>INDEX(tb_MHDI[],MATCH(Table3[[#This Row],[city_name]],tb_MHDI[mun_uf],0),6)</f>
        <v>0.78500000000000003</v>
      </c>
      <c r="H4635">
        <f>INDEX(tb_MHDI[],MATCH(Table3[[#This Row],[city_name]],tb_MHDI[mun_uf],0),7)</f>
        <v>0.84099999999999997</v>
      </c>
      <c r="I4635">
        <f>INDEX(tb_MHDI[],MATCH(Table3[[#This Row],[city_name]],tb_MHDI[mun_uf],0),8)</f>
        <v>0.71</v>
      </c>
      <c r="J4635">
        <f>_xlfn.NUMBERVALUE(INDEX(tb_SVI[],MATCH(Table3[[#This Row],[city_name]],tb_SVI[city_name_uf],0),8),".")</f>
        <v>0.218</v>
      </c>
      <c r="K4635">
        <f>_xlfn.NUMBERVALUE(INDEX(tb_SVI[],MATCH(Table3[[#This Row],[city_name]],tb_SVI[city_name_uf],0),9),".")</f>
        <v>0.113</v>
      </c>
      <c r="L4635">
        <f>_xlfn.NUMBERVALUE(INDEX(tb_SVI[],MATCH(Table3[[#This Row],[city_name]],tb_SVI[city_name_uf],0),10),".")</f>
        <v>0.20300000000000001</v>
      </c>
      <c r="M4635">
        <f>_xlfn.NUMBERVALUE(INDEX(tb_SVI[],MATCH(Table3[[#This Row],[city_name]],tb_SVI[city_name_uf],0),11),".")</f>
        <v>0.33700000000000002</v>
      </c>
      <c r="N4635" s="14">
        <f>_xlfn.PERCENTRANK.INC(Table3[MHDI_tot],Table3[[#This Row],[MHDI_tot]],3)</f>
        <v>0.97</v>
      </c>
    </row>
    <row r="4636" spans="1:14" hidden="1" x14ac:dyDescent="0.2">
      <c r="A4636" t="str">
        <f>SVI!F4636</f>
        <v>Segredo/RS</v>
      </c>
      <c r="B4636" t="str">
        <f>INDEX(tb_SVI[],MATCH(Table3[[#This Row],[ibge_cod]],tb_SVI[Município],0),1)</f>
        <v>RS</v>
      </c>
      <c r="C4636" t="str">
        <f>INDEX(tb_SVI[],MATCH(Table3[[#This Row],[city_name]],tb_SVI[city_name_uf],0),3)</f>
        <v>4320263</v>
      </c>
      <c r="D4636" t="s">
        <v>22261</v>
      </c>
      <c r="E4636" s="11">
        <f>INDEX(tb_SVI[],MATCH(Table3[[#This Row],[city_name]],tb_SVI[city_name_uf],0),5)</f>
        <v>7444</v>
      </c>
      <c r="F4636">
        <f>INDEX(tb_MHDI[],MATCH(Table3[[#This Row],[city_name]],tb_MHDI[mun_uf],0),5)</f>
        <v>0.65900000000000003</v>
      </c>
      <c r="G4636">
        <f>INDEX(tb_MHDI[],MATCH(Table3[[#This Row],[city_name]],tb_MHDI[mun_uf],0),6)</f>
        <v>0.67300000000000004</v>
      </c>
      <c r="H4636">
        <f>INDEX(tb_MHDI[],MATCH(Table3[[#This Row],[city_name]],tb_MHDI[mun_uf],0),7)</f>
        <v>0.81100000000000005</v>
      </c>
      <c r="I4636">
        <f>INDEX(tb_MHDI[],MATCH(Table3[[#This Row],[city_name]],tb_MHDI[mun_uf],0),8)</f>
        <v>0.52500000000000002</v>
      </c>
      <c r="J4636">
        <f>_xlfn.NUMBERVALUE(INDEX(tb_SVI[],MATCH(Table3[[#This Row],[city_name]],tb_SVI[city_name_uf],0),8),".")</f>
        <v>0.28299999999999997</v>
      </c>
      <c r="K4636">
        <f>_xlfn.NUMBERVALUE(INDEX(tb_SVI[],MATCH(Table3[[#This Row],[city_name]],tb_SVI[city_name_uf],0),9),".")</f>
        <v>7.1999999999999995E-2</v>
      </c>
      <c r="L4636">
        <f>_xlfn.NUMBERVALUE(INDEX(tb_SVI[],MATCH(Table3[[#This Row],[city_name]],tb_SVI[city_name_uf],0),10),".")</f>
        <v>0.371</v>
      </c>
      <c r="M4636">
        <f>_xlfn.NUMBERVALUE(INDEX(tb_SVI[],MATCH(Table3[[#This Row],[city_name]],tb_SVI[city_name_uf],0),11),".")</f>
        <v>0.40500000000000003</v>
      </c>
      <c r="N4636" s="14">
        <f>_xlfn.PERCENTRANK.INC(Table3[MHDI_tot],Table3[[#This Row],[MHDI_tot]],3)</f>
        <v>0.47</v>
      </c>
    </row>
    <row r="4637" spans="1:14" hidden="1" x14ac:dyDescent="0.2">
      <c r="A4637" t="str">
        <f>SVI!F4637</f>
        <v>Sede Nova/RS</v>
      </c>
      <c r="B4637" t="str">
        <f>INDEX(tb_SVI[],MATCH(Table3[[#This Row],[ibge_cod]],tb_SVI[Município],0),1)</f>
        <v>RS</v>
      </c>
      <c r="C4637" t="str">
        <f>INDEX(tb_SVI[],MATCH(Table3[[#This Row],[city_name]],tb_SVI[city_name_uf],0),3)</f>
        <v>4320230</v>
      </c>
      <c r="D4637" t="s">
        <v>22262</v>
      </c>
      <c r="E4637" s="11">
        <f>INDEX(tb_SVI[],MATCH(Table3[[#This Row],[city_name]],tb_SVI[city_name_uf],0),5)</f>
        <v>2891</v>
      </c>
      <c r="F4637">
        <f>INDEX(tb_MHDI[],MATCH(Table3[[#This Row],[city_name]],tb_MHDI[mun_uf],0),5)</f>
        <v>0.71199999999999997</v>
      </c>
      <c r="G4637">
        <f>INDEX(tb_MHDI[],MATCH(Table3[[#This Row],[city_name]],tb_MHDI[mun_uf],0),6)</f>
        <v>0.751</v>
      </c>
      <c r="H4637">
        <f>INDEX(tb_MHDI[],MATCH(Table3[[#This Row],[city_name]],tb_MHDI[mun_uf],0),7)</f>
        <v>0.88600000000000001</v>
      </c>
      <c r="I4637">
        <f>INDEX(tb_MHDI[],MATCH(Table3[[#This Row],[city_name]],tb_MHDI[mun_uf],0),8)</f>
        <v>0.54300000000000004</v>
      </c>
      <c r="J4637">
        <f>_xlfn.NUMBERVALUE(INDEX(tb_SVI[],MATCH(Table3[[#This Row],[city_name]],tb_SVI[city_name_uf],0),8),".")</f>
        <v>0.23699999999999999</v>
      </c>
      <c r="K4637">
        <f>_xlfn.NUMBERVALUE(INDEX(tb_SVI[],MATCH(Table3[[#This Row],[city_name]],tb_SVI[city_name_uf],0),9),".")</f>
        <v>1.4999999999999999E-2</v>
      </c>
      <c r="L4637">
        <f>_xlfn.NUMBERVALUE(INDEX(tb_SVI[],MATCH(Table3[[#This Row],[city_name]],tb_SVI[city_name_uf],0),10),".")</f>
        <v>0.28599999999999998</v>
      </c>
      <c r="M4637">
        <f>_xlfn.NUMBERVALUE(INDEX(tb_SVI[],MATCH(Table3[[#This Row],[city_name]],tb_SVI[city_name_uf],0),11),".")</f>
        <v>0.40899999999999997</v>
      </c>
      <c r="N4637" s="14">
        <f>_xlfn.PERCENTRANK.INC(Table3[MHDI_tot],Table3[[#This Row],[MHDI_tot]],3)</f>
        <v>0.71699999999999997</v>
      </c>
    </row>
    <row r="4638" spans="1:14" hidden="1" x14ac:dyDescent="0.2">
      <c r="A4638" t="str">
        <f>SVI!F4638</f>
        <v>Seberi/RS</v>
      </c>
      <c r="B4638" t="str">
        <f>INDEX(tb_SVI[],MATCH(Table3[[#This Row],[ibge_cod]],tb_SVI[Município],0),1)</f>
        <v>RS</v>
      </c>
      <c r="C4638" t="str">
        <f>INDEX(tb_SVI[],MATCH(Table3[[#This Row],[city_name]],tb_SVI[city_name_uf],0),3)</f>
        <v>4320206</v>
      </c>
      <c r="D4638" t="s">
        <v>22263</v>
      </c>
      <c r="E4638" s="11">
        <f>INDEX(tb_SVI[],MATCH(Table3[[#This Row],[city_name]],tb_SVI[city_name_uf],0),5)</f>
        <v>10713</v>
      </c>
      <c r="F4638">
        <f>INDEX(tb_MHDI[],MATCH(Table3[[#This Row],[city_name]],tb_MHDI[mun_uf],0),5)</f>
        <v>0.72299999999999998</v>
      </c>
      <c r="G4638">
        <f>INDEX(tb_MHDI[],MATCH(Table3[[#This Row],[city_name]],tb_MHDI[mun_uf],0),6)</f>
        <v>0.70599999999999996</v>
      </c>
      <c r="H4638">
        <f>INDEX(tb_MHDI[],MATCH(Table3[[#This Row],[city_name]],tb_MHDI[mun_uf],0),7)</f>
        <v>0.86499999999999999</v>
      </c>
      <c r="I4638">
        <f>INDEX(tb_MHDI[],MATCH(Table3[[#This Row],[city_name]],tb_MHDI[mun_uf],0),8)</f>
        <v>0.62</v>
      </c>
      <c r="J4638">
        <f>_xlfn.NUMBERVALUE(INDEX(tb_SVI[],MATCH(Table3[[#This Row],[city_name]],tb_SVI[city_name_uf],0),8),".")</f>
        <v>0.252</v>
      </c>
      <c r="K4638">
        <f>_xlfn.NUMBERVALUE(INDEX(tb_SVI[],MATCH(Table3[[#This Row],[city_name]],tb_SVI[city_name_uf],0),9),".")</f>
        <v>8.1000000000000003E-2</v>
      </c>
      <c r="L4638">
        <f>_xlfn.NUMBERVALUE(INDEX(tb_SVI[],MATCH(Table3[[#This Row],[city_name]],tb_SVI[city_name_uf],0),10),".")</f>
        <v>0.29699999999999999</v>
      </c>
      <c r="M4638">
        <f>_xlfn.NUMBERVALUE(INDEX(tb_SVI[],MATCH(Table3[[#This Row],[city_name]],tb_SVI[city_name_uf],0),11),".")</f>
        <v>0.378</v>
      </c>
      <c r="N4638" s="14">
        <f>_xlfn.PERCENTRANK.INC(Table3[MHDI_tot],Table3[[#This Row],[MHDI_tot]],3)</f>
        <v>0.77600000000000002</v>
      </c>
    </row>
    <row r="4639" spans="1:14" hidden="1" x14ac:dyDescent="0.2">
      <c r="A4639" t="str">
        <f>SVI!F4639</f>
        <v>Sarandi/RS</v>
      </c>
      <c r="B4639" t="str">
        <f>INDEX(tb_SVI[],MATCH(Table3[[#This Row],[ibge_cod]],tb_SVI[Município],0),1)</f>
        <v>RS</v>
      </c>
      <c r="C4639" t="str">
        <f>INDEX(tb_SVI[],MATCH(Table3[[#This Row],[city_name]],tb_SVI[city_name_uf],0),3)</f>
        <v>4320107</v>
      </c>
      <c r="D4639" t="s">
        <v>22264</v>
      </c>
      <c r="E4639" s="11">
        <f>INDEX(tb_SVI[],MATCH(Table3[[#This Row],[city_name]],tb_SVI[city_name_uf],0),5)</f>
        <v>24763</v>
      </c>
      <c r="F4639">
        <f>INDEX(tb_MHDI[],MATCH(Table3[[#This Row],[city_name]],tb_MHDI[mun_uf],0),5)</f>
        <v>0.77700000000000002</v>
      </c>
      <c r="G4639">
        <f>INDEX(tb_MHDI[],MATCH(Table3[[#This Row],[city_name]],tb_MHDI[mun_uf],0),6)</f>
        <v>0.77600000000000002</v>
      </c>
      <c r="H4639">
        <f>INDEX(tb_MHDI[],MATCH(Table3[[#This Row],[city_name]],tb_MHDI[mun_uf],0),7)</f>
        <v>0.85799999999999998</v>
      </c>
      <c r="I4639">
        <f>INDEX(tb_MHDI[],MATCH(Table3[[#This Row],[city_name]],tb_MHDI[mun_uf],0),8)</f>
        <v>0.70499999999999996</v>
      </c>
      <c r="J4639">
        <f>_xlfn.NUMBERVALUE(INDEX(tb_SVI[],MATCH(Table3[[#This Row],[city_name]],tb_SVI[city_name_uf],0),8),".")</f>
        <v>0.189</v>
      </c>
      <c r="K4639">
        <f>_xlfn.NUMBERVALUE(INDEX(tb_SVI[],MATCH(Table3[[#This Row],[city_name]],tb_SVI[city_name_uf],0),9),".")</f>
        <v>4.2999999999999997E-2</v>
      </c>
      <c r="L4639">
        <f>_xlfn.NUMBERVALUE(INDEX(tb_SVI[],MATCH(Table3[[#This Row],[city_name]],tb_SVI[city_name_uf],0),10),".")</f>
        <v>0.30299999999999999</v>
      </c>
      <c r="M4639">
        <f>_xlfn.NUMBERVALUE(INDEX(tb_SVI[],MATCH(Table3[[#This Row],[city_name]],tb_SVI[city_name_uf],0),11),".")</f>
        <v>0.222</v>
      </c>
      <c r="N4639" s="14">
        <f>_xlfn.PERCENTRANK.INC(Table3[MHDI_tot],Table3[[#This Row],[MHDI_tot]],3)</f>
        <v>0.97</v>
      </c>
    </row>
    <row r="4640" spans="1:14" hidden="1" x14ac:dyDescent="0.2">
      <c r="A4640" t="str">
        <f>SVI!F4640</f>
        <v>Santo Ângelo/RS</v>
      </c>
      <c r="B4640" t="str">
        <f>INDEX(tb_SVI[],MATCH(Table3[[#This Row],[ibge_cod]],tb_SVI[Município],0),1)</f>
        <v>RS</v>
      </c>
      <c r="C4640" t="str">
        <f>INDEX(tb_SVI[],MATCH(Table3[[#This Row],[city_name]],tb_SVI[city_name_uf],0),3)</f>
        <v>4317509</v>
      </c>
      <c r="D4640" t="s">
        <v>22265</v>
      </c>
      <c r="E4640" s="11">
        <f>INDEX(tb_SVI[],MATCH(Table3[[#This Row],[city_name]],tb_SVI[city_name_uf],0),5)</f>
        <v>77568</v>
      </c>
      <c r="F4640">
        <f>INDEX(tb_MHDI[],MATCH(Table3[[#This Row],[city_name]],tb_MHDI[mun_uf],0),5)</f>
        <v>0.77200000000000002</v>
      </c>
      <c r="G4640">
        <f>INDEX(tb_MHDI[],MATCH(Table3[[#This Row],[city_name]],tb_MHDI[mun_uf],0),6)</f>
        <v>0.76500000000000001</v>
      </c>
      <c r="H4640">
        <f>INDEX(tb_MHDI[],MATCH(Table3[[#This Row],[city_name]],tb_MHDI[mun_uf],0),7)</f>
        <v>0.86299999999999999</v>
      </c>
      <c r="I4640">
        <f>INDEX(tb_MHDI[],MATCH(Table3[[#This Row],[city_name]],tb_MHDI[mun_uf],0),8)</f>
        <v>0.69599999999999995</v>
      </c>
      <c r="J4640">
        <f>_xlfn.NUMBERVALUE(INDEX(tb_SVI[],MATCH(Table3[[#This Row],[city_name]],tb_SVI[city_name_uf],0),8),".")</f>
        <v>0.17100000000000001</v>
      </c>
      <c r="K4640">
        <f>_xlfn.NUMBERVALUE(INDEX(tb_SVI[],MATCH(Table3[[#This Row],[city_name]],tb_SVI[city_name_uf],0),9),".")</f>
        <v>2.1999999999999999E-2</v>
      </c>
      <c r="L4640">
        <f>_xlfn.NUMBERVALUE(INDEX(tb_SVI[],MATCH(Table3[[#This Row],[city_name]],tb_SVI[city_name_uf],0),10),".")</f>
        <v>0.26300000000000001</v>
      </c>
      <c r="M4640">
        <f>_xlfn.NUMBERVALUE(INDEX(tb_SVI[],MATCH(Table3[[#This Row],[city_name]],tb_SVI[city_name_uf],0),11),".")</f>
        <v>0.22700000000000001</v>
      </c>
      <c r="N4640" s="14">
        <f>_xlfn.PERCENTRANK.INC(Table3[MHDI_tot],Table3[[#This Row],[MHDI_tot]],3)</f>
        <v>0.96</v>
      </c>
    </row>
    <row r="4641" spans="1:14" hidden="1" x14ac:dyDescent="0.2">
      <c r="A4641" t="str">
        <f>SVI!F4641</f>
        <v>Santo Expedito do Sul/RS</v>
      </c>
      <c r="B4641" t="str">
        <f>INDEX(tb_SVI[],MATCH(Table3[[#This Row],[ibge_cod]],tb_SVI[Município],0),1)</f>
        <v>RS</v>
      </c>
      <c r="C4641" t="str">
        <f>INDEX(tb_SVI[],MATCH(Table3[[#This Row],[city_name]],tb_SVI[city_name_uf],0),3)</f>
        <v>4317954</v>
      </c>
      <c r="D4641" t="s">
        <v>22266</v>
      </c>
      <c r="E4641" s="11">
        <f>INDEX(tb_SVI[],MATCH(Table3[[#This Row],[city_name]],tb_SVI[city_name_uf],0),5)</f>
        <v>2305</v>
      </c>
      <c r="F4641">
        <f>INDEX(tb_MHDI[],MATCH(Table3[[#This Row],[city_name]],tb_MHDI[mun_uf],0),5)</f>
        <v>0.73199999999999998</v>
      </c>
      <c r="G4641">
        <f>INDEX(tb_MHDI[],MATCH(Table3[[#This Row],[city_name]],tb_MHDI[mun_uf],0),6)</f>
        <v>0.67900000000000005</v>
      </c>
      <c r="H4641">
        <f>INDEX(tb_MHDI[],MATCH(Table3[[#This Row],[city_name]],tb_MHDI[mun_uf],0),7)</f>
        <v>0.85299999999999998</v>
      </c>
      <c r="I4641">
        <f>INDEX(tb_MHDI[],MATCH(Table3[[#This Row],[city_name]],tb_MHDI[mun_uf],0),8)</f>
        <v>0.67700000000000005</v>
      </c>
      <c r="J4641">
        <f>_xlfn.NUMBERVALUE(INDEX(tb_SVI[],MATCH(Table3[[#This Row],[city_name]],tb_SVI[city_name_uf],0),8),".")</f>
        <v>0.28000000000000003</v>
      </c>
      <c r="K4641">
        <f>_xlfn.NUMBERVALUE(INDEX(tb_SVI[],MATCH(Table3[[#This Row],[city_name]],tb_SVI[city_name_uf],0),9),".")</f>
        <v>0.154</v>
      </c>
      <c r="L4641">
        <f>_xlfn.NUMBERVALUE(INDEX(tb_SVI[],MATCH(Table3[[#This Row],[city_name]],tb_SVI[city_name_uf],0),10),".")</f>
        <v>0.19900000000000001</v>
      </c>
      <c r="M4641">
        <f>_xlfn.NUMBERVALUE(INDEX(tb_SVI[],MATCH(Table3[[#This Row],[city_name]],tb_SVI[city_name_uf],0),11),".")</f>
        <v>0.48799999999999999</v>
      </c>
      <c r="N4641" s="14">
        <f>_xlfn.PERCENTRANK.INC(Table3[MHDI_tot],Table3[[#This Row],[MHDI_tot]],3)</f>
        <v>0.82099999999999995</v>
      </c>
    </row>
    <row r="4642" spans="1:14" hidden="1" x14ac:dyDescent="0.2">
      <c r="A4642" t="str">
        <f>SVI!F4642</f>
        <v>Santo Cristo/RS</v>
      </c>
      <c r="B4642" t="str">
        <f>INDEX(tb_SVI[],MATCH(Table3[[#This Row],[ibge_cod]],tb_SVI[Município],0),1)</f>
        <v>RS</v>
      </c>
      <c r="C4642" t="str">
        <f>INDEX(tb_SVI[],MATCH(Table3[[#This Row],[city_name]],tb_SVI[city_name_uf],0),3)</f>
        <v>4317905</v>
      </c>
      <c r="D4642" t="s">
        <v>22267</v>
      </c>
      <c r="E4642" s="11">
        <f>INDEX(tb_SVI[],MATCH(Table3[[#This Row],[city_name]],tb_SVI[city_name_uf],0),5)</f>
        <v>14216</v>
      </c>
      <c r="F4642">
        <f>INDEX(tb_MHDI[],MATCH(Table3[[#This Row],[city_name]],tb_MHDI[mun_uf],0),5)</f>
        <v>0.73799999999999999</v>
      </c>
      <c r="G4642">
        <f>INDEX(tb_MHDI[],MATCH(Table3[[#This Row],[city_name]],tb_MHDI[mun_uf],0),6)</f>
        <v>0.746</v>
      </c>
      <c r="H4642">
        <f>INDEX(tb_MHDI[],MATCH(Table3[[#This Row],[city_name]],tb_MHDI[mun_uf],0),7)</f>
        <v>0.82</v>
      </c>
      <c r="I4642">
        <f>INDEX(tb_MHDI[],MATCH(Table3[[#This Row],[city_name]],tb_MHDI[mun_uf],0),8)</f>
        <v>0.65600000000000003</v>
      </c>
      <c r="J4642">
        <f>_xlfn.NUMBERVALUE(INDEX(tb_SVI[],MATCH(Table3[[#This Row],[city_name]],tb_SVI[city_name_uf],0),8),".")</f>
        <v>0.191</v>
      </c>
      <c r="K4642">
        <f>_xlfn.NUMBERVALUE(INDEX(tb_SVI[],MATCH(Table3[[#This Row],[city_name]],tb_SVI[city_name_uf],0),9),".")</f>
        <v>4.0000000000000001E-3</v>
      </c>
      <c r="L4642">
        <f>_xlfn.NUMBERVALUE(INDEX(tb_SVI[],MATCH(Table3[[#This Row],[city_name]],tb_SVI[city_name_uf],0),10),".")</f>
        <v>0.20899999999999999</v>
      </c>
      <c r="M4642">
        <f>_xlfn.NUMBERVALUE(INDEX(tb_SVI[],MATCH(Table3[[#This Row],[city_name]],tb_SVI[city_name_uf],0),11),".")</f>
        <v>0.35899999999999999</v>
      </c>
      <c r="N4642" s="14">
        <f>_xlfn.PERCENTRANK.INC(Table3[MHDI_tot],Table3[[#This Row],[MHDI_tot]],3)</f>
        <v>0.84699999999999998</v>
      </c>
    </row>
    <row r="4643" spans="1:14" hidden="1" x14ac:dyDescent="0.2">
      <c r="A4643" t="str">
        <f>SVI!F4643</f>
        <v>Santo Augusto/RS</v>
      </c>
      <c r="B4643" t="str">
        <f>INDEX(tb_SVI[],MATCH(Table3[[#This Row],[ibge_cod]],tb_SVI[Município],0),1)</f>
        <v>RS</v>
      </c>
      <c r="C4643" t="str">
        <f>INDEX(tb_SVI[],MATCH(Table3[[#This Row],[city_name]],tb_SVI[city_name_uf],0),3)</f>
        <v>4317806</v>
      </c>
      <c r="D4643" t="s">
        <v>22268</v>
      </c>
      <c r="E4643" s="11">
        <f>INDEX(tb_SVI[],MATCH(Table3[[#This Row],[city_name]],tb_SVI[city_name_uf],0),5)</f>
        <v>13848</v>
      </c>
      <c r="F4643">
        <f>INDEX(tb_MHDI[],MATCH(Table3[[#This Row],[city_name]],tb_MHDI[mun_uf],0),5)</f>
        <v>0.73899999999999999</v>
      </c>
      <c r="G4643">
        <f>INDEX(tb_MHDI[],MATCH(Table3[[#This Row],[city_name]],tb_MHDI[mun_uf],0),6)</f>
        <v>0.753</v>
      </c>
      <c r="H4643">
        <f>INDEX(tb_MHDI[],MATCH(Table3[[#This Row],[city_name]],tb_MHDI[mun_uf],0),7)</f>
        <v>0.84</v>
      </c>
      <c r="I4643">
        <f>INDEX(tb_MHDI[],MATCH(Table3[[#This Row],[city_name]],tb_MHDI[mun_uf],0),8)</f>
        <v>0.63700000000000001</v>
      </c>
      <c r="J4643">
        <f>_xlfn.NUMBERVALUE(INDEX(tb_SVI[],MATCH(Table3[[#This Row],[city_name]],tb_SVI[city_name_uf],0),8),".")</f>
        <v>0.22700000000000001</v>
      </c>
      <c r="K4643">
        <f>_xlfn.NUMBERVALUE(INDEX(tb_SVI[],MATCH(Table3[[#This Row],[city_name]],tb_SVI[city_name_uf],0),9),".")</f>
        <v>6.9000000000000006E-2</v>
      </c>
      <c r="L4643">
        <f>_xlfn.NUMBERVALUE(INDEX(tb_SVI[],MATCH(Table3[[#This Row],[city_name]],tb_SVI[city_name_uf],0),10),".")</f>
        <v>0.26900000000000002</v>
      </c>
      <c r="M4643">
        <f>_xlfn.NUMBERVALUE(INDEX(tb_SVI[],MATCH(Table3[[#This Row],[city_name]],tb_SVI[city_name_uf],0),11),".")</f>
        <v>0.34300000000000003</v>
      </c>
      <c r="N4643" s="14">
        <f>_xlfn.PERCENTRANK.INC(Table3[MHDI_tot],Table3[[#This Row],[MHDI_tot]],3)</f>
        <v>0.85199999999999998</v>
      </c>
    </row>
    <row r="4644" spans="1:14" hidden="1" x14ac:dyDescent="0.2">
      <c r="A4644" t="str">
        <f>SVI!F4644</f>
        <v>Santo Antônio do Planalto/RS</v>
      </c>
      <c r="B4644" t="str">
        <f>INDEX(tb_SVI[],MATCH(Table3[[#This Row],[ibge_cod]],tb_SVI[Município],0),1)</f>
        <v>RS</v>
      </c>
      <c r="C4644" t="str">
        <f>INDEX(tb_SVI[],MATCH(Table3[[#This Row],[city_name]],tb_SVI[city_name_uf],0),3)</f>
        <v>4317756</v>
      </c>
      <c r="D4644" t="s">
        <v>22269</v>
      </c>
      <c r="E4644" s="11">
        <f>INDEX(tb_SVI[],MATCH(Table3[[#This Row],[city_name]],tb_SVI[city_name_uf],0),5)</f>
        <v>2019</v>
      </c>
      <c r="F4644">
        <f>INDEX(tb_MHDI[],MATCH(Table3[[#This Row],[city_name]],tb_MHDI[mun_uf],0),5)</f>
        <v>0.75900000000000001</v>
      </c>
      <c r="G4644">
        <f>INDEX(tb_MHDI[],MATCH(Table3[[#This Row],[city_name]],tb_MHDI[mun_uf],0),6)</f>
        <v>0.70099999999999996</v>
      </c>
      <c r="H4644">
        <f>INDEX(tb_MHDI[],MATCH(Table3[[#This Row],[city_name]],tb_MHDI[mun_uf],0),7)</f>
        <v>0.88500000000000001</v>
      </c>
      <c r="I4644">
        <f>INDEX(tb_MHDI[],MATCH(Table3[[#This Row],[city_name]],tb_MHDI[mun_uf],0),8)</f>
        <v>0.70499999999999996</v>
      </c>
      <c r="J4644">
        <f>_xlfn.NUMBERVALUE(INDEX(tb_SVI[],MATCH(Table3[[#This Row],[city_name]],tb_SVI[city_name_uf],0),8),".")</f>
        <v>0.183</v>
      </c>
      <c r="K4644">
        <f>_xlfn.NUMBERVALUE(INDEX(tb_SVI[],MATCH(Table3[[#This Row],[city_name]],tb_SVI[city_name_uf],0),9),".")</f>
        <v>1.4E-2</v>
      </c>
      <c r="L4644">
        <f>_xlfn.NUMBERVALUE(INDEX(tb_SVI[],MATCH(Table3[[#This Row],[city_name]],tb_SVI[city_name_uf],0),10),".")</f>
        <v>0.21299999999999999</v>
      </c>
      <c r="M4644">
        <f>_xlfn.NUMBERVALUE(INDEX(tb_SVI[],MATCH(Table3[[#This Row],[city_name]],tb_SVI[city_name_uf],0),11),".")</f>
        <v>0.32100000000000001</v>
      </c>
      <c r="N4644" s="14">
        <f>_xlfn.PERCENTRANK.INC(Table3[MHDI_tot],Table3[[#This Row],[MHDI_tot]],3)</f>
        <v>0.92800000000000005</v>
      </c>
    </row>
    <row r="4645" spans="1:14" hidden="1" x14ac:dyDescent="0.2">
      <c r="A4645" t="str">
        <f>SVI!F4645</f>
        <v>Santo Antônio do Palma/RS</v>
      </c>
      <c r="B4645" t="str">
        <f>INDEX(tb_SVI[],MATCH(Table3[[#This Row],[ibge_cod]],tb_SVI[Município],0),1)</f>
        <v>RS</v>
      </c>
      <c r="C4645" t="str">
        <f>INDEX(tb_SVI[],MATCH(Table3[[#This Row],[city_name]],tb_SVI[city_name_uf],0),3)</f>
        <v>4317558</v>
      </c>
      <c r="D4645" t="s">
        <v>22270</v>
      </c>
      <c r="E4645" s="11">
        <f>INDEX(tb_SVI[],MATCH(Table3[[#This Row],[city_name]],tb_SVI[city_name_uf],0),5)</f>
        <v>2123</v>
      </c>
      <c r="F4645">
        <f>INDEX(tb_MHDI[],MATCH(Table3[[#This Row],[city_name]],tb_MHDI[mun_uf],0),5)</f>
        <v>0.76400000000000001</v>
      </c>
      <c r="G4645">
        <f>INDEX(tb_MHDI[],MATCH(Table3[[#This Row],[city_name]],tb_MHDI[mun_uf],0),6)</f>
        <v>0.78700000000000003</v>
      </c>
      <c r="H4645">
        <f>INDEX(tb_MHDI[],MATCH(Table3[[#This Row],[city_name]],tb_MHDI[mun_uf],0),7)</f>
        <v>0.85299999999999998</v>
      </c>
      <c r="I4645">
        <f>INDEX(tb_MHDI[],MATCH(Table3[[#This Row],[city_name]],tb_MHDI[mun_uf],0),8)</f>
        <v>0.66500000000000004</v>
      </c>
      <c r="J4645">
        <f>_xlfn.NUMBERVALUE(INDEX(tb_SVI[],MATCH(Table3[[#This Row],[city_name]],tb_SVI[city_name_uf],0),8),".")</f>
        <v>0.23499999999999999</v>
      </c>
      <c r="K4645">
        <f>_xlfn.NUMBERVALUE(INDEX(tb_SVI[],MATCH(Table3[[#This Row],[city_name]],tb_SVI[city_name_uf],0),9),".")</f>
        <v>0.16900000000000001</v>
      </c>
      <c r="L4645">
        <f>_xlfn.NUMBERVALUE(INDEX(tb_SVI[],MATCH(Table3[[#This Row],[city_name]],tb_SVI[city_name_uf],0),10),".")</f>
        <v>0.18</v>
      </c>
      <c r="M4645">
        <f>_xlfn.NUMBERVALUE(INDEX(tb_SVI[],MATCH(Table3[[#This Row],[city_name]],tb_SVI[city_name_uf],0),11),".")</f>
        <v>0.35599999999999998</v>
      </c>
      <c r="N4645" s="14">
        <f>_xlfn.PERCENTRANK.INC(Table3[MHDI_tot],Table3[[#This Row],[MHDI_tot]],3)</f>
        <v>0.94199999999999995</v>
      </c>
    </row>
    <row r="4646" spans="1:14" hidden="1" x14ac:dyDescent="0.2">
      <c r="A4646" t="str">
        <f>SVI!F4646</f>
        <v>Santo Antônio das Missões/RS</v>
      </c>
      <c r="B4646" t="str">
        <f>INDEX(tb_SVI[],MATCH(Table3[[#This Row],[ibge_cod]],tb_SVI[Município],0),1)</f>
        <v>RS</v>
      </c>
      <c r="C4646" t="str">
        <f>INDEX(tb_SVI[],MATCH(Table3[[#This Row],[city_name]],tb_SVI[city_name_uf],0),3)</f>
        <v>4317707</v>
      </c>
      <c r="D4646" t="s">
        <v>22271</v>
      </c>
      <c r="E4646" s="11">
        <f>INDEX(tb_SVI[],MATCH(Table3[[#This Row],[city_name]],tb_SVI[city_name_uf],0),5)</f>
        <v>10050</v>
      </c>
      <c r="F4646">
        <f>INDEX(tb_MHDI[],MATCH(Table3[[#This Row],[city_name]],tb_MHDI[mun_uf],0),5)</f>
        <v>0.68600000000000005</v>
      </c>
      <c r="G4646">
        <f>INDEX(tb_MHDI[],MATCH(Table3[[#This Row],[city_name]],tb_MHDI[mun_uf],0),6)</f>
        <v>0.67200000000000004</v>
      </c>
      <c r="H4646">
        <f>INDEX(tb_MHDI[],MATCH(Table3[[#This Row],[city_name]],tb_MHDI[mun_uf],0),7)</f>
        <v>0.83499999999999996</v>
      </c>
      <c r="I4646">
        <f>INDEX(tb_MHDI[],MATCH(Table3[[#This Row],[city_name]],tb_MHDI[mun_uf],0),8)</f>
        <v>0.57599999999999996</v>
      </c>
      <c r="J4646">
        <f>_xlfn.NUMBERVALUE(INDEX(tb_SVI[],MATCH(Table3[[#This Row],[city_name]],tb_SVI[city_name_uf],0),8),".")</f>
        <v>0.32500000000000001</v>
      </c>
      <c r="K4646">
        <f>_xlfn.NUMBERVALUE(INDEX(tb_SVI[],MATCH(Table3[[#This Row],[city_name]],tb_SVI[city_name_uf],0),9),".")</f>
        <v>0.16500000000000001</v>
      </c>
      <c r="L4646">
        <f>_xlfn.NUMBERVALUE(INDEX(tb_SVI[],MATCH(Table3[[#This Row],[city_name]],tb_SVI[city_name_uf],0),10),".")</f>
        <v>0.33500000000000002</v>
      </c>
      <c r="M4646">
        <f>_xlfn.NUMBERVALUE(INDEX(tb_SVI[],MATCH(Table3[[#This Row],[city_name]],tb_SVI[city_name_uf],0),11),".")</f>
        <v>0.47399999999999998</v>
      </c>
      <c r="N4646" s="14">
        <f>_xlfn.PERCENTRANK.INC(Table3[MHDI_tot],Table3[[#This Row],[MHDI_tot]],3)</f>
        <v>0.58499999999999996</v>
      </c>
    </row>
    <row r="4647" spans="1:14" hidden="1" x14ac:dyDescent="0.2">
      <c r="A4647" t="str">
        <f>SVI!F4647</f>
        <v>Santiago/RS</v>
      </c>
      <c r="B4647" t="str">
        <f>INDEX(tb_SVI[],MATCH(Table3[[#This Row],[ibge_cod]],tb_SVI[Município],0),1)</f>
        <v>RS</v>
      </c>
      <c r="C4647" t="str">
        <f>INDEX(tb_SVI[],MATCH(Table3[[#This Row],[city_name]],tb_SVI[city_name_uf],0),3)</f>
        <v>4317400</v>
      </c>
      <c r="D4647" t="s">
        <v>22272</v>
      </c>
      <c r="E4647" s="11">
        <f>INDEX(tb_SVI[],MATCH(Table3[[#This Row],[city_name]],tb_SVI[city_name_uf],0),5)</f>
        <v>49360</v>
      </c>
      <c r="F4647">
        <f>INDEX(tb_MHDI[],MATCH(Table3[[#This Row],[city_name]],tb_MHDI[mun_uf],0),5)</f>
        <v>0.76600000000000001</v>
      </c>
      <c r="G4647">
        <f>INDEX(tb_MHDI[],MATCH(Table3[[#This Row],[city_name]],tb_MHDI[mun_uf],0),6)</f>
        <v>0.746</v>
      </c>
      <c r="H4647">
        <f>INDEX(tb_MHDI[],MATCH(Table3[[#This Row],[city_name]],tb_MHDI[mun_uf],0),7)</f>
        <v>0.88200000000000001</v>
      </c>
      <c r="I4647">
        <f>INDEX(tb_MHDI[],MATCH(Table3[[#This Row],[city_name]],tb_MHDI[mun_uf],0),8)</f>
        <v>0.68200000000000005</v>
      </c>
      <c r="J4647">
        <f>_xlfn.NUMBERVALUE(INDEX(tb_SVI[],MATCH(Table3[[#This Row],[city_name]],tb_SVI[city_name_uf],0),8),".")</f>
        <v>0.184</v>
      </c>
      <c r="K4647">
        <f>_xlfn.NUMBERVALUE(INDEX(tb_SVI[],MATCH(Table3[[#This Row],[city_name]],tb_SVI[city_name_uf],0),9),".")</f>
        <v>4.2000000000000003E-2</v>
      </c>
      <c r="L4647">
        <f>_xlfn.NUMBERVALUE(INDEX(tb_SVI[],MATCH(Table3[[#This Row],[city_name]],tb_SVI[city_name_uf],0),10),".")</f>
        <v>0.26200000000000001</v>
      </c>
      <c r="M4647">
        <f>_xlfn.NUMBERVALUE(INDEX(tb_SVI[],MATCH(Table3[[#This Row],[city_name]],tb_SVI[city_name_uf],0),11),".")</f>
        <v>0.249</v>
      </c>
      <c r="N4647" s="14">
        <f>_xlfn.PERCENTRANK.INC(Table3[MHDI_tot],Table3[[#This Row],[MHDI_tot]],3)</f>
        <v>0.94799999999999995</v>
      </c>
    </row>
    <row r="4648" spans="1:14" hidden="1" x14ac:dyDescent="0.2">
      <c r="A4648" t="str">
        <f>SVI!F4648</f>
        <v>Santana da Boa Vista/RS</v>
      </c>
      <c r="B4648" t="str">
        <f>INDEX(tb_SVI[],MATCH(Table3[[#This Row],[ibge_cod]],tb_SVI[Município],0),1)</f>
        <v>RS</v>
      </c>
      <c r="C4648" t="str">
        <f>INDEX(tb_SVI[],MATCH(Table3[[#This Row],[city_name]],tb_SVI[city_name_uf],0),3)</f>
        <v>4317004</v>
      </c>
      <c r="D4648" t="s">
        <v>22273</v>
      </c>
      <c r="E4648" s="11">
        <f>INDEX(tb_SVI[],MATCH(Table3[[#This Row],[city_name]],tb_SVI[city_name_uf],0),5)</f>
        <v>8067</v>
      </c>
      <c r="F4648">
        <f>INDEX(tb_MHDI[],MATCH(Table3[[#This Row],[city_name]],tb_MHDI[mun_uf],0),5)</f>
        <v>0.63300000000000001</v>
      </c>
      <c r="G4648">
        <f>INDEX(tb_MHDI[],MATCH(Table3[[#This Row],[city_name]],tb_MHDI[mun_uf],0),6)</f>
        <v>0.63</v>
      </c>
      <c r="H4648">
        <f>INDEX(tb_MHDI[],MATCH(Table3[[#This Row],[city_name]],tb_MHDI[mun_uf],0),7)</f>
        <v>0.80200000000000005</v>
      </c>
      <c r="I4648">
        <f>INDEX(tb_MHDI[],MATCH(Table3[[#This Row],[city_name]],tb_MHDI[mun_uf],0),8)</f>
        <v>0.503</v>
      </c>
      <c r="J4648">
        <f>_xlfn.NUMBERVALUE(INDEX(tb_SVI[],MATCH(Table3[[#This Row],[city_name]],tb_SVI[city_name_uf],0),8),".")</f>
        <v>0.311</v>
      </c>
      <c r="K4648">
        <f>_xlfn.NUMBERVALUE(INDEX(tb_SVI[],MATCH(Table3[[#This Row],[city_name]],tb_SVI[city_name_uf],0),9),".")</f>
        <v>7.4999999999999997E-2</v>
      </c>
      <c r="L4648">
        <f>_xlfn.NUMBERVALUE(INDEX(tb_SVI[],MATCH(Table3[[#This Row],[city_name]],tb_SVI[city_name_uf],0),10),".")</f>
        <v>0.41299999999999998</v>
      </c>
      <c r="M4648">
        <f>_xlfn.NUMBERVALUE(INDEX(tb_SVI[],MATCH(Table3[[#This Row],[city_name]],tb_SVI[city_name_uf],0),11),".")</f>
        <v>0.44600000000000001</v>
      </c>
      <c r="N4648" s="14">
        <f>_xlfn.PERCENTRANK.INC(Table3[MHDI_tot],Table3[[#This Row],[MHDI_tot]],3)</f>
        <v>0.38</v>
      </c>
    </row>
    <row r="4649" spans="1:14" hidden="1" x14ac:dyDescent="0.2">
      <c r="A4649" t="str">
        <f>SVI!F4649</f>
        <v>Santa Vitória do Palmar/RS</v>
      </c>
      <c r="B4649" t="str">
        <f>INDEX(tb_SVI[],MATCH(Table3[[#This Row],[ibge_cod]],tb_SVI[Município],0),1)</f>
        <v>RS</v>
      </c>
      <c r="C4649" t="str">
        <f>INDEX(tb_SVI[],MATCH(Table3[[#This Row],[city_name]],tb_SVI[city_name_uf],0),3)</f>
        <v>4317301</v>
      </c>
      <c r="D4649" t="s">
        <v>22274</v>
      </c>
      <c r="E4649" s="11">
        <f>INDEX(tb_SVI[],MATCH(Table3[[#This Row],[city_name]],tb_SVI[city_name_uf],0),5)</f>
        <v>29483</v>
      </c>
      <c r="F4649">
        <f>INDEX(tb_MHDI[],MATCH(Table3[[#This Row],[city_name]],tb_MHDI[mun_uf],0),5)</f>
        <v>0.71199999999999997</v>
      </c>
      <c r="G4649">
        <f>INDEX(tb_MHDI[],MATCH(Table3[[#This Row],[city_name]],tb_MHDI[mun_uf],0),6)</f>
        <v>0.70899999999999996</v>
      </c>
      <c r="H4649">
        <f>INDEX(tb_MHDI[],MATCH(Table3[[#This Row],[city_name]],tb_MHDI[mun_uf],0),7)</f>
        <v>0.86099999999999999</v>
      </c>
      <c r="I4649">
        <f>INDEX(tb_MHDI[],MATCH(Table3[[#This Row],[city_name]],tb_MHDI[mun_uf],0),8)</f>
        <v>0.59099999999999997</v>
      </c>
      <c r="J4649">
        <f>_xlfn.NUMBERVALUE(INDEX(tb_SVI[],MATCH(Table3[[#This Row],[city_name]],tb_SVI[city_name_uf],0),8),".")</f>
        <v>0.248</v>
      </c>
      <c r="K4649">
        <f>_xlfn.NUMBERVALUE(INDEX(tb_SVI[],MATCH(Table3[[#This Row],[city_name]],tb_SVI[city_name_uf],0),9),".")</f>
        <v>7.3999999999999996E-2</v>
      </c>
      <c r="L4649">
        <f>_xlfn.NUMBERVALUE(INDEX(tb_SVI[],MATCH(Table3[[#This Row],[city_name]],tb_SVI[city_name_uf],0),10),".")</f>
        <v>0.36599999999999999</v>
      </c>
      <c r="M4649">
        <f>_xlfn.NUMBERVALUE(INDEX(tb_SVI[],MATCH(Table3[[#This Row],[city_name]],tb_SVI[city_name_uf],0),11),".")</f>
        <v>0.30399999999999999</v>
      </c>
      <c r="N4649" s="14">
        <f>_xlfn.PERCENTRANK.INC(Table3[MHDI_tot],Table3[[#This Row],[MHDI_tot]],3)</f>
        <v>0.71699999999999997</v>
      </c>
    </row>
    <row r="4650" spans="1:14" hidden="1" x14ac:dyDescent="0.2">
      <c r="A4650" t="str">
        <f>SVI!F4650</f>
        <v>Santa Tereza/RS</v>
      </c>
      <c r="B4650" t="str">
        <f>INDEX(tb_SVI[],MATCH(Table3[[#This Row],[ibge_cod]],tb_SVI[Município],0),1)</f>
        <v>RS</v>
      </c>
      <c r="C4650" t="str">
        <f>INDEX(tb_SVI[],MATCH(Table3[[#This Row],[city_name]],tb_SVI[city_name_uf],0),3)</f>
        <v>4317251</v>
      </c>
      <c r="D4650" t="s">
        <v>22275</v>
      </c>
      <c r="E4650" s="11">
        <f>INDEX(tb_SVI[],MATCH(Table3[[#This Row],[city_name]],tb_SVI[city_name_uf],0),5)</f>
        <v>1726</v>
      </c>
      <c r="F4650">
        <f>INDEX(tb_MHDI[],MATCH(Table3[[#This Row],[city_name]],tb_MHDI[mun_uf],0),5)</f>
        <v>0.746</v>
      </c>
      <c r="G4650">
        <f>INDEX(tb_MHDI[],MATCH(Table3[[#This Row],[city_name]],tb_MHDI[mun_uf],0),6)</f>
        <v>0.76500000000000001</v>
      </c>
      <c r="H4650">
        <f>INDEX(tb_MHDI[],MATCH(Table3[[#This Row],[city_name]],tb_MHDI[mun_uf],0),7)</f>
        <v>0.85299999999999998</v>
      </c>
      <c r="I4650">
        <f>INDEX(tb_MHDI[],MATCH(Table3[[#This Row],[city_name]],tb_MHDI[mun_uf],0),8)</f>
        <v>0.63700000000000001</v>
      </c>
      <c r="J4650">
        <f>_xlfn.NUMBERVALUE(INDEX(tb_SVI[],MATCH(Table3[[#This Row],[city_name]],tb_SVI[city_name_uf],0),8),".")</f>
        <v>0.18</v>
      </c>
      <c r="K4650">
        <f>_xlfn.NUMBERVALUE(INDEX(tb_SVI[],MATCH(Table3[[#This Row],[city_name]],tb_SVI[city_name_uf],0),9),".")</f>
        <v>4.0000000000000001E-3</v>
      </c>
      <c r="L4650">
        <f>_xlfn.NUMBERVALUE(INDEX(tb_SVI[],MATCH(Table3[[#This Row],[city_name]],tb_SVI[city_name_uf],0),10),".")</f>
        <v>0.16300000000000001</v>
      </c>
      <c r="M4650">
        <f>_xlfn.NUMBERVALUE(INDEX(tb_SVI[],MATCH(Table3[[#This Row],[city_name]],tb_SVI[city_name_uf],0),11),".")</f>
        <v>0.373</v>
      </c>
      <c r="N4650" s="14">
        <f>_xlfn.PERCENTRANK.INC(Table3[MHDI_tot],Table3[[#This Row],[MHDI_tot]],3)</f>
        <v>0.88300000000000001</v>
      </c>
    </row>
    <row r="4651" spans="1:14" hidden="1" x14ac:dyDescent="0.2">
      <c r="A4651" t="str">
        <f>SVI!F4651</f>
        <v>Santa Rosa/RS</v>
      </c>
      <c r="B4651" t="str">
        <f>INDEX(tb_SVI[],MATCH(Table3[[#This Row],[ibge_cod]],tb_SVI[Município],0),1)</f>
        <v>RS</v>
      </c>
      <c r="C4651" t="str">
        <f>INDEX(tb_SVI[],MATCH(Table3[[#This Row],[city_name]],tb_SVI[city_name_uf],0),3)</f>
        <v>4317202</v>
      </c>
      <c r="D4651" t="s">
        <v>22276</v>
      </c>
      <c r="E4651" s="11">
        <f>INDEX(tb_SVI[],MATCH(Table3[[#This Row],[city_name]],tb_SVI[city_name_uf],0),5)</f>
        <v>73575</v>
      </c>
      <c r="F4651">
        <f>INDEX(tb_MHDI[],MATCH(Table3[[#This Row],[city_name]],tb_MHDI[mun_uf],0),5)</f>
        <v>0.76900000000000002</v>
      </c>
      <c r="G4651">
        <f>INDEX(tb_MHDI[],MATCH(Table3[[#This Row],[city_name]],tb_MHDI[mun_uf],0),6)</f>
        <v>0.752</v>
      </c>
      <c r="H4651">
        <f>INDEX(tb_MHDI[],MATCH(Table3[[#This Row],[city_name]],tb_MHDI[mun_uf],0),7)</f>
        <v>0.871</v>
      </c>
      <c r="I4651">
        <f>INDEX(tb_MHDI[],MATCH(Table3[[#This Row],[city_name]],tb_MHDI[mun_uf],0),8)</f>
        <v>0.69299999999999995</v>
      </c>
      <c r="J4651">
        <f>_xlfn.NUMBERVALUE(INDEX(tb_SVI[],MATCH(Table3[[#This Row],[city_name]],tb_SVI[city_name_uf],0),8),".")</f>
        <v>0.14399999999999999</v>
      </c>
      <c r="K4651">
        <f>_xlfn.NUMBERVALUE(INDEX(tb_SVI[],MATCH(Table3[[#This Row],[city_name]],tb_SVI[city_name_uf],0),9),".")</f>
        <v>5.0000000000000001E-3</v>
      </c>
      <c r="L4651">
        <f>_xlfn.NUMBERVALUE(INDEX(tb_SVI[],MATCH(Table3[[#This Row],[city_name]],tb_SVI[city_name_uf],0),10),".")</f>
        <v>0.22700000000000001</v>
      </c>
      <c r="M4651">
        <f>_xlfn.NUMBERVALUE(INDEX(tb_SVI[],MATCH(Table3[[#This Row],[city_name]],tb_SVI[city_name_uf],0),11),".")</f>
        <v>0.20100000000000001</v>
      </c>
      <c r="N4651" s="14">
        <f>_xlfn.PERCENTRANK.INC(Table3[MHDI_tot],Table3[[#This Row],[MHDI_tot]],3)</f>
        <v>0.95499999999999996</v>
      </c>
    </row>
    <row r="4652" spans="1:14" hidden="1" x14ac:dyDescent="0.2">
      <c r="A4652" t="str">
        <f>SVI!F4652</f>
        <v>Santa Maria do Herval/RS</v>
      </c>
      <c r="B4652" t="str">
        <f>INDEX(tb_SVI[],MATCH(Table3[[#This Row],[ibge_cod]],tb_SVI[Município],0),1)</f>
        <v>RS</v>
      </c>
      <c r="C4652" t="str">
        <f>INDEX(tb_SVI[],MATCH(Table3[[#This Row],[city_name]],tb_SVI[city_name_uf],0),3)</f>
        <v>4316956</v>
      </c>
      <c r="D4652" t="s">
        <v>22277</v>
      </c>
      <c r="E4652" s="11">
        <f>INDEX(tb_SVI[],MATCH(Table3[[#This Row],[city_name]],tb_SVI[city_name_uf],0),5)</f>
        <v>6364</v>
      </c>
      <c r="F4652">
        <f>INDEX(tb_MHDI[],MATCH(Table3[[#This Row],[city_name]],tb_MHDI[mun_uf],0),5)</f>
        <v>0.67600000000000005</v>
      </c>
      <c r="G4652">
        <f>INDEX(tb_MHDI[],MATCH(Table3[[#This Row],[city_name]],tb_MHDI[mun_uf],0),6)</f>
        <v>0.71599999999999997</v>
      </c>
      <c r="H4652">
        <f>INDEX(tb_MHDI[],MATCH(Table3[[#This Row],[city_name]],tb_MHDI[mun_uf],0),7)</f>
        <v>0.84599999999999997</v>
      </c>
      <c r="I4652">
        <f>INDEX(tb_MHDI[],MATCH(Table3[[#This Row],[city_name]],tb_MHDI[mun_uf],0),8)</f>
        <v>0.51</v>
      </c>
      <c r="J4652">
        <f>_xlfn.NUMBERVALUE(INDEX(tb_SVI[],MATCH(Table3[[#This Row],[city_name]],tb_SVI[city_name_uf],0),8),".")</f>
        <v>0.30499999999999999</v>
      </c>
      <c r="K4652">
        <f>_xlfn.NUMBERVALUE(INDEX(tb_SVI[],MATCH(Table3[[#This Row],[city_name]],tb_SVI[city_name_uf],0),9),".")</f>
        <v>0.44900000000000001</v>
      </c>
      <c r="L4652">
        <f>_xlfn.NUMBERVALUE(INDEX(tb_SVI[],MATCH(Table3[[#This Row],[city_name]],tb_SVI[city_name_uf],0),10),".")</f>
        <v>0.29499999999999998</v>
      </c>
      <c r="M4652">
        <f>_xlfn.NUMBERVALUE(INDEX(tb_SVI[],MATCH(Table3[[#This Row],[city_name]],tb_SVI[city_name_uf],0),11),".")</f>
        <v>0.17</v>
      </c>
      <c r="N4652" s="14">
        <f>_xlfn.PERCENTRANK.INC(Table3[MHDI_tot],Table3[[#This Row],[MHDI_tot]],3)</f>
        <v>0.54200000000000004</v>
      </c>
    </row>
    <row r="4653" spans="1:14" hidden="1" x14ac:dyDescent="0.2">
      <c r="A4653" t="str">
        <f>SVI!F4653</f>
        <v>Santa Maria/RS</v>
      </c>
      <c r="B4653" t="str">
        <f>INDEX(tb_SVI[],MATCH(Table3[[#This Row],[ibge_cod]],tb_SVI[Município],0),1)</f>
        <v>RS</v>
      </c>
      <c r="C4653" t="str">
        <f>INDEX(tb_SVI[],MATCH(Table3[[#This Row],[city_name]],tb_SVI[city_name_uf],0),3)</f>
        <v>4316907</v>
      </c>
      <c r="D4653" t="s">
        <v>22278</v>
      </c>
      <c r="E4653" s="11">
        <f>INDEX(tb_SVI[],MATCH(Table3[[#This Row],[city_name]],tb_SVI[city_name_uf],0),5)</f>
        <v>283677</v>
      </c>
      <c r="F4653">
        <f>INDEX(tb_MHDI[],MATCH(Table3[[#This Row],[city_name]],tb_MHDI[mun_uf],0),5)</f>
        <v>0.78400000000000003</v>
      </c>
      <c r="G4653">
        <f>INDEX(tb_MHDI[],MATCH(Table3[[#This Row],[city_name]],tb_MHDI[mun_uf],0),6)</f>
        <v>0.79500000000000004</v>
      </c>
      <c r="H4653">
        <f>INDEX(tb_MHDI[],MATCH(Table3[[#This Row],[city_name]],tb_MHDI[mun_uf],0),7)</f>
        <v>0.84799999999999998</v>
      </c>
      <c r="I4653">
        <f>INDEX(tb_MHDI[],MATCH(Table3[[#This Row],[city_name]],tb_MHDI[mun_uf],0),8)</f>
        <v>0.71499999999999997</v>
      </c>
      <c r="J4653">
        <f>_xlfn.NUMBERVALUE(INDEX(tb_SVI[],MATCH(Table3[[#This Row],[city_name]],tb_SVI[city_name_uf],0),8),".")</f>
        <v>0.185</v>
      </c>
      <c r="K4653">
        <f>_xlfn.NUMBERVALUE(INDEX(tb_SVI[],MATCH(Table3[[#This Row],[city_name]],tb_SVI[city_name_uf],0),9),".")</f>
        <v>0.107</v>
      </c>
      <c r="L4653">
        <f>_xlfn.NUMBERVALUE(INDEX(tb_SVI[],MATCH(Table3[[#This Row],[city_name]],tb_SVI[city_name_uf],0),10),".")</f>
        <v>0.251</v>
      </c>
      <c r="M4653">
        <f>_xlfn.NUMBERVALUE(INDEX(tb_SVI[],MATCH(Table3[[#This Row],[city_name]],tb_SVI[city_name_uf],0),11),".")</f>
        <v>0.19600000000000001</v>
      </c>
      <c r="N4653" s="14">
        <f>_xlfn.PERCENTRANK.INC(Table3[MHDI_tot],Table3[[#This Row],[MHDI_tot]],3)</f>
        <v>0.98</v>
      </c>
    </row>
    <row r="4654" spans="1:14" hidden="1" x14ac:dyDescent="0.2">
      <c r="A4654" t="str">
        <f>SVI!F5347</f>
        <v>Britânia/GO</v>
      </c>
      <c r="B4654" t="str">
        <f>INDEX(tb_SVI[],MATCH(Table3[[#This Row],[ibge_cod]],tb_SVI[Município],0),1)</f>
        <v>GO</v>
      </c>
      <c r="C4654" t="str">
        <f>INDEX(tb_SVI[],MATCH(Table3[[#This Row],[city_name]],tb_SVI[city_name_uf],0),3)</f>
        <v>5203807</v>
      </c>
      <c r="D4654" t="e">
        <v>#N/A</v>
      </c>
      <c r="E4654" s="11">
        <f>INDEX(tb_SVI[],MATCH(Table3[[#This Row],[city_name]],tb_SVI[city_name_uf],0),5)</f>
        <v>5797</v>
      </c>
      <c r="F4654">
        <f>INDEX(tb_MHDI[],MATCH(Table3[[#This Row],[city_name]],tb_MHDI[mun_uf],0),5)</f>
        <v>0.67200000000000004</v>
      </c>
      <c r="G4654">
        <f>INDEX(tb_MHDI[],MATCH(Table3[[#This Row],[city_name]],tb_MHDI[mun_uf],0),6)</f>
        <v>0.69199999999999995</v>
      </c>
      <c r="H4654">
        <f>INDEX(tb_MHDI[],MATCH(Table3[[#This Row],[city_name]],tb_MHDI[mun_uf],0),7)</f>
        <v>0.80200000000000005</v>
      </c>
      <c r="I4654">
        <f>INDEX(tb_MHDI[],MATCH(Table3[[#This Row],[city_name]],tb_MHDI[mun_uf],0),8)</f>
        <v>0.54600000000000004</v>
      </c>
      <c r="J4654">
        <f>_xlfn.NUMBERVALUE(INDEX(tb_SVI[],MATCH(Table3[[#This Row],[city_name]],tb_SVI[city_name_uf],0),8),".")</f>
        <v>0.29199999999999998</v>
      </c>
      <c r="K4654">
        <f>_xlfn.NUMBERVALUE(INDEX(tb_SVI[],MATCH(Table3[[#This Row],[city_name]],tb_SVI[city_name_uf],0),9),".")</f>
        <v>0.1</v>
      </c>
      <c r="L4654">
        <f>_xlfn.NUMBERVALUE(INDEX(tb_SVI[],MATCH(Table3[[#This Row],[city_name]],tb_SVI[city_name_uf],0),10),".")</f>
        <v>0.41</v>
      </c>
      <c r="M4654">
        <f>_xlfn.NUMBERVALUE(INDEX(tb_SVI[],MATCH(Table3[[#This Row],[city_name]],tb_SVI[city_name_uf],0),11),".")</f>
        <v>0.36599999999999999</v>
      </c>
      <c r="N4654" s="14">
        <f>_xlfn.PERCENTRANK.INC(Table3[MHDI_tot],Table3[[#This Row],[MHDI_tot]],3)</f>
        <v>0.52500000000000002</v>
      </c>
    </row>
    <row r="4655" spans="1:14" hidden="1" x14ac:dyDescent="0.2">
      <c r="A4655" t="str">
        <f>SVI!F4655</f>
        <v>Santa Cruz do Sul/RS</v>
      </c>
      <c r="B4655" t="str">
        <f>INDEX(tb_SVI[],MATCH(Table3[[#This Row],[ibge_cod]],tb_SVI[Município],0),1)</f>
        <v>RS</v>
      </c>
      <c r="C4655" t="str">
        <f>INDEX(tb_SVI[],MATCH(Table3[[#This Row],[city_name]],tb_SVI[city_name_uf],0),3)</f>
        <v>4316808</v>
      </c>
      <c r="D4655" t="s">
        <v>22279</v>
      </c>
      <c r="E4655" s="11">
        <f>INDEX(tb_SVI[],MATCH(Table3[[#This Row],[city_name]],tb_SVI[city_name_uf],0),5)</f>
        <v>131365</v>
      </c>
      <c r="F4655">
        <f>INDEX(tb_MHDI[],MATCH(Table3[[#This Row],[city_name]],tb_MHDI[mun_uf],0),5)</f>
        <v>0.77300000000000002</v>
      </c>
      <c r="G4655">
        <f>INDEX(tb_MHDI[],MATCH(Table3[[#This Row],[city_name]],tb_MHDI[mun_uf],0),6)</f>
        <v>0.78200000000000003</v>
      </c>
      <c r="H4655">
        <f>INDEX(tb_MHDI[],MATCH(Table3[[#This Row],[city_name]],tb_MHDI[mun_uf],0),7)</f>
        <v>0.85199999999999998</v>
      </c>
      <c r="I4655">
        <f>INDEX(tb_MHDI[],MATCH(Table3[[#This Row],[city_name]],tb_MHDI[mun_uf],0),8)</f>
        <v>0.69299999999999995</v>
      </c>
      <c r="J4655">
        <f>_xlfn.NUMBERVALUE(INDEX(tb_SVI[],MATCH(Table3[[#This Row],[city_name]],tb_SVI[city_name_uf],0),8),".")</f>
        <v>0.16400000000000001</v>
      </c>
      <c r="K4655">
        <f>_xlfn.NUMBERVALUE(INDEX(tb_SVI[],MATCH(Table3[[#This Row],[city_name]],tb_SVI[city_name_uf],0),9),".")</f>
        <v>0.13</v>
      </c>
      <c r="L4655">
        <f>_xlfn.NUMBERVALUE(INDEX(tb_SVI[],MATCH(Table3[[#This Row],[city_name]],tb_SVI[city_name_uf],0),10),".")</f>
        <v>0.21</v>
      </c>
      <c r="M4655">
        <f>_xlfn.NUMBERVALUE(INDEX(tb_SVI[],MATCH(Table3[[#This Row],[city_name]],tb_SVI[city_name_uf],0),11),".")</f>
        <v>0.152</v>
      </c>
      <c r="N4655" s="14">
        <f>_xlfn.PERCENTRANK.INC(Table3[MHDI_tot],Table3[[#This Row],[MHDI_tot]],3)</f>
        <v>0.96199999999999997</v>
      </c>
    </row>
    <row r="4656" spans="1:14" hidden="1" x14ac:dyDescent="0.2">
      <c r="A4656" t="str">
        <f>SVI!F4656</f>
        <v>Santa Clara do Sul/RS</v>
      </c>
      <c r="B4656" t="str">
        <f>INDEX(tb_SVI[],MATCH(Table3[[#This Row],[ibge_cod]],tb_SVI[Município],0),1)</f>
        <v>RS</v>
      </c>
      <c r="C4656" t="str">
        <f>INDEX(tb_SVI[],MATCH(Table3[[#This Row],[city_name]],tb_SVI[city_name_uf],0),3)</f>
        <v>4316758</v>
      </c>
      <c r="D4656" t="s">
        <v>22280</v>
      </c>
      <c r="E4656" s="11">
        <f>INDEX(tb_SVI[],MATCH(Table3[[#This Row],[city_name]],tb_SVI[city_name_uf],0),5)</f>
        <v>6681</v>
      </c>
      <c r="F4656">
        <f>INDEX(tb_MHDI[],MATCH(Table3[[#This Row],[city_name]],tb_MHDI[mun_uf],0),5)</f>
        <v>0.74</v>
      </c>
      <c r="G4656">
        <f>INDEX(tb_MHDI[],MATCH(Table3[[#This Row],[city_name]],tb_MHDI[mun_uf],0),6)</f>
        <v>0.747</v>
      </c>
      <c r="H4656">
        <f>INDEX(tb_MHDI[],MATCH(Table3[[#This Row],[city_name]],tb_MHDI[mun_uf],0),7)</f>
        <v>0.84299999999999997</v>
      </c>
      <c r="I4656">
        <f>INDEX(tb_MHDI[],MATCH(Table3[[#This Row],[city_name]],tb_MHDI[mun_uf],0),8)</f>
        <v>0.64400000000000002</v>
      </c>
      <c r="J4656">
        <f>_xlfn.NUMBERVALUE(INDEX(tb_SVI[],MATCH(Table3[[#This Row],[city_name]],tb_SVI[city_name_uf],0),8),".")</f>
        <v>0.13700000000000001</v>
      </c>
      <c r="K4656">
        <f>_xlfn.NUMBERVALUE(INDEX(tb_SVI[],MATCH(Table3[[#This Row],[city_name]],tb_SVI[city_name_uf],0),9),".")</f>
        <v>8.0000000000000002E-3</v>
      </c>
      <c r="L4656">
        <f>_xlfn.NUMBERVALUE(INDEX(tb_SVI[],MATCH(Table3[[#This Row],[city_name]],tb_SVI[city_name_uf],0),10),".")</f>
        <v>0.27900000000000003</v>
      </c>
      <c r="M4656">
        <f>_xlfn.NUMBERVALUE(INDEX(tb_SVI[],MATCH(Table3[[#This Row],[city_name]],tb_SVI[city_name_uf],0),11),".")</f>
        <v>0.124</v>
      </c>
      <c r="N4656" s="14">
        <f>_xlfn.PERCENTRANK.INC(Table3[MHDI_tot],Table3[[#This Row],[MHDI_tot]],3)</f>
        <v>0.85699999999999998</v>
      </c>
    </row>
    <row r="4657" spans="1:14" hidden="1" x14ac:dyDescent="0.2">
      <c r="A4657" t="str">
        <f>SVI!F2361</f>
        <v>Cana Verde/MG</v>
      </c>
      <c r="B4657" t="str">
        <f>INDEX(tb_SVI[],MATCH(Table3[[#This Row],[ibge_cod]],tb_SVI[Município],0),1)</f>
        <v>MG</v>
      </c>
      <c r="C4657" t="str">
        <f>INDEX(tb_SVI[],MATCH(Table3[[#This Row],[city_name]],tb_SVI[city_name_uf],0),3)</f>
        <v>3111903</v>
      </c>
      <c r="D4657" t="e">
        <v>#N/A</v>
      </c>
      <c r="E4657" s="11">
        <f>INDEX(tb_SVI[],MATCH(Table3[[#This Row],[city_name]],tb_SVI[city_name_uf],0),5)</f>
        <v>5594</v>
      </c>
      <c r="F4657">
        <f>INDEX(tb_MHDI[],MATCH(Table3[[#This Row],[city_name]],tb_MHDI[mun_uf],0),5)</f>
        <v>0.65</v>
      </c>
      <c r="G4657">
        <f>INDEX(tb_MHDI[],MATCH(Table3[[#This Row],[city_name]],tb_MHDI[mun_uf],0),6)</f>
        <v>0.65200000000000002</v>
      </c>
      <c r="H4657">
        <f>INDEX(tb_MHDI[],MATCH(Table3[[#This Row],[city_name]],tb_MHDI[mun_uf],0),7)</f>
        <v>0.82099999999999995</v>
      </c>
      <c r="I4657">
        <f>INDEX(tb_MHDI[],MATCH(Table3[[#This Row],[city_name]],tb_MHDI[mun_uf],0),8)</f>
        <v>0.51200000000000001</v>
      </c>
      <c r="J4657">
        <f>_xlfn.NUMBERVALUE(INDEX(tb_SVI[],MATCH(Table3[[#This Row],[city_name]],tb_SVI[city_name_uf],0),8),".")</f>
        <v>0.32500000000000001</v>
      </c>
      <c r="K4657">
        <f>_xlfn.NUMBERVALUE(INDEX(tb_SVI[],MATCH(Table3[[#This Row],[city_name]],tb_SVI[city_name_uf],0),9),".")</f>
        <v>0.32</v>
      </c>
      <c r="L4657">
        <f>_xlfn.NUMBERVALUE(INDEX(tb_SVI[],MATCH(Table3[[#This Row],[city_name]],tb_SVI[city_name_uf],0),10),".")</f>
        <v>0.34899999999999998</v>
      </c>
      <c r="M4657">
        <f>_xlfn.NUMBERVALUE(INDEX(tb_SVI[],MATCH(Table3[[#This Row],[city_name]],tb_SVI[city_name_uf],0),11),".")</f>
        <v>0.30499999999999999</v>
      </c>
      <c r="N4657" s="14">
        <f>_xlfn.PERCENTRANK.INC(Table3[MHDI_tot],Table3[[#This Row],[MHDI_tot]],3)</f>
        <v>0.436</v>
      </c>
    </row>
    <row r="4658" spans="1:14" hidden="1" x14ac:dyDescent="0.2">
      <c r="A4658" t="str">
        <f>SVI!F4658</f>
        <v>Santa Bárbara do Sul/RS</v>
      </c>
      <c r="B4658" t="str">
        <f>INDEX(tb_SVI[],MATCH(Table3[[#This Row],[ibge_cod]],tb_SVI[Município],0),1)</f>
        <v>RS</v>
      </c>
      <c r="C4658" t="str">
        <f>INDEX(tb_SVI[],MATCH(Table3[[#This Row],[city_name]],tb_SVI[city_name_uf],0),3)</f>
        <v>4316709</v>
      </c>
      <c r="D4658" t="s">
        <v>22281</v>
      </c>
      <c r="E4658" s="11">
        <f>INDEX(tb_SVI[],MATCH(Table3[[#This Row],[city_name]],tb_SVI[city_name_uf],0),5)</f>
        <v>7909</v>
      </c>
      <c r="F4658">
        <f>INDEX(tb_MHDI[],MATCH(Table3[[#This Row],[city_name]],tb_MHDI[mun_uf],0),5)</f>
        <v>0.72499999999999998</v>
      </c>
      <c r="G4658">
        <f>INDEX(tb_MHDI[],MATCH(Table3[[#This Row],[city_name]],tb_MHDI[mun_uf],0),6)</f>
        <v>0.71599999999999997</v>
      </c>
      <c r="H4658">
        <f>INDEX(tb_MHDI[],MATCH(Table3[[#This Row],[city_name]],tb_MHDI[mun_uf],0),7)</f>
        <v>0.84099999999999997</v>
      </c>
      <c r="I4658">
        <f>INDEX(tb_MHDI[],MATCH(Table3[[#This Row],[city_name]],tb_MHDI[mun_uf],0),8)</f>
        <v>0.63400000000000001</v>
      </c>
      <c r="J4658">
        <f>_xlfn.NUMBERVALUE(INDEX(tb_SVI[],MATCH(Table3[[#This Row],[city_name]],tb_SVI[city_name_uf],0),8),".")</f>
        <v>0.17399999999999999</v>
      </c>
      <c r="K4658">
        <f>_xlfn.NUMBERVALUE(INDEX(tb_SVI[],MATCH(Table3[[#This Row],[city_name]],tb_SVI[city_name_uf],0),9),".")</f>
        <v>1.7000000000000001E-2</v>
      </c>
      <c r="L4658">
        <f>_xlfn.NUMBERVALUE(INDEX(tb_SVI[],MATCH(Table3[[#This Row],[city_name]],tb_SVI[city_name_uf],0),10),".")</f>
        <v>0.27100000000000002</v>
      </c>
      <c r="M4658">
        <f>_xlfn.NUMBERVALUE(INDEX(tb_SVI[],MATCH(Table3[[#This Row],[city_name]],tb_SVI[city_name_uf],0),11),".")</f>
        <v>0.23499999999999999</v>
      </c>
      <c r="N4658" s="14">
        <f>_xlfn.PERCENTRANK.INC(Table3[MHDI_tot],Table3[[#This Row],[MHDI_tot]],3)</f>
        <v>0.78600000000000003</v>
      </c>
    </row>
    <row r="4659" spans="1:14" hidden="1" x14ac:dyDescent="0.2">
      <c r="A4659" t="str">
        <f>SVI!F4659</f>
        <v>Sant'Ana do Livramento/RS</v>
      </c>
      <c r="B4659" t="str">
        <f>INDEX(tb_SVI[],MATCH(Table3[[#This Row],[ibge_cod]],tb_SVI[Município],0),1)</f>
        <v>RS</v>
      </c>
      <c r="C4659" t="str">
        <f>INDEX(tb_SVI[],MATCH(Table3[[#This Row],[city_name]],tb_SVI[city_name_uf],0),3)</f>
        <v>4317103</v>
      </c>
      <c r="D4659" t="s">
        <v>22282</v>
      </c>
      <c r="E4659" s="11">
        <f>INDEX(tb_SVI[],MATCH(Table3[[#This Row],[city_name]],tb_SVI[city_name_uf],0),5)</f>
        <v>76321</v>
      </c>
      <c r="F4659">
        <f>INDEX(tb_MHDI[],MATCH(Table3[[#This Row],[city_name]],tb_MHDI[mun_uf],0),5)</f>
        <v>0.72699999999999998</v>
      </c>
      <c r="G4659">
        <f>INDEX(tb_MHDI[],MATCH(Table3[[#This Row],[city_name]],tb_MHDI[mun_uf],0),6)</f>
        <v>0.71499999999999997</v>
      </c>
      <c r="H4659">
        <f>INDEX(tb_MHDI[],MATCH(Table3[[#This Row],[city_name]],tb_MHDI[mun_uf],0),7)</f>
        <v>0.84599999999999997</v>
      </c>
      <c r="I4659">
        <f>INDEX(tb_MHDI[],MATCH(Table3[[#This Row],[city_name]],tb_MHDI[mun_uf],0),8)</f>
        <v>0.63600000000000001</v>
      </c>
      <c r="J4659">
        <f>_xlfn.NUMBERVALUE(INDEX(tb_SVI[],MATCH(Table3[[#This Row],[city_name]],tb_SVI[city_name_uf],0),8),".")</f>
        <v>0.23799999999999999</v>
      </c>
      <c r="K4659">
        <f>_xlfn.NUMBERVALUE(INDEX(tb_SVI[],MATCH(Table3[[#This Row],[city_name]],tb_SVI[city_name_uf],0),9),".")</f>
        <v>8.8999999999999996E-2</v>
      </c>
      <c r="L4659">
        <f>_xlfn.NUMBERVALUE(INDEX(tb_SVI[],MATCH(Table3[[#This Row],[city_name]],tb_SVI[city_name_uf],0),10),".")</f>
        <v>0.307</v>
      </c>
      <c r="M4659">
        <f>_xlfn.NUMBERVALUE(INDEX(tb_SVI[],MATCH(Table3[[#This Row],[city_name]],tb_SVI[city_name_uf],0),11),".")</f>
        <v>0.317</v>
      </c>
      <c r="N4659" s="14">
        <f>_xlfn.PERCENTRANK.INC(Table3[MHDI_tot],Table3[[#This Row],[MHDI_tot]],3)</f>
        <v>0.79600000000000004</v>
      </c>
    </row>
    <row r="4660" spans="1:14" hidden="1" x14ac:dyDescent="0.2">
      <c r="A4660" t="str">
        <f>SVI!F4660</f>
        <v>Sananduva/RS</v>
      </c>
      <c r="B4660" t="str">
        <f>INDEX(tb_SVI[],MATCH(Table3[[#This Row],[ibge_cod]],tb_SVI[Município],0),1)</f>
        <v>RS</v>
      </c>
      <c r="C4660" t="str">
        <f>INDEX(tb_SVI[],MATCH(Table3[[#This Row],[city_name]],tb_SVI[city_name_uf],0),3)</f>
        <v>4316600</v>
      </c>
      <c r="D4660" t="s">
        <v>22283</v>
      </c>
      <c r="E4660" s="11">
        <f>INDEX(tb_SVI[],MATCH(Table3[[#This Row],[city_name]],tb_SVI[city_name_uf],0),5)</f>
        <v>16328</v>
      </c>
      <c r="F4660">
        <f>INDEX(tb_MHDI[],MATCH(Table3[[#This Row],[city_name]],tb_MHDI[mun_uf],0),5)</f>
        <v>0.747</v>
      </c>
      <c r="G4660">
        <f>INDEX(tb_MHDI[],MATCH(Table3[[#This Row],[city_name]],tb_MHDI[mun_uf],0),6)</f>
        <v>0.76400000000000001</v>
      </c>
      <c r="H4660">
        <f>INDEX(tb_MHDI[],MATCH(Table3[[#This Row],[city_name]],tb_MHDI[mun_uf],0),7)</f>
        <v>0.84299999999999997</v>
      </c>
      <c r="I4660">
        <f>INDEX(tb_MHDI[],MATCH(Table3[[#This Row],[city_name]],tb_MHDI[mun_uf],0),8)</f>
        <v>0.64700000000000002</v>
      </c>
      <c r="J4660">
        <f>_xlfn.NUMBERVALUE(INDEX(tb_SVI[],MATCH(Table3[[#This Row],[city_name]],tb_SVI[city_name_uf],0),8),".")</f>
        <v>0.216</v>
      </c>
      <c r="K4660">
        <f>_xlfn.NUMBERVALUE(INDEX(tb_SVI[],MATCH(Table3[[#This Row],[city_name]],tb_SVI[city_name_uf],0),9),".")</f>
        <v>0.08</v>
      </c>
      <c r="L4660">
        <f>_xlfn.NUMBERVALUE(INDEX(tb_SVI[],MATCH(Table3[[#This Row],[city_name]],tb_SVI[city_name_uf],0),10),".")</f>
        <v>0.26600000000000001</v>
      </c>
      <c r="M4660">
        <f>_xlfn.NUMBERVALUE(INDEX(tb_SVI[],MATCH(Table3[[#This Row],[city_name]],tb_SVI[city_name_uf],0),11),".")</f>
        <v>0.30199999999999999</v>
      </c>
      <c r="N4660" s="14">
        <f>_xlfn.PERCENTRANK.INC(Table3[MHDI_tot],Table3[[#This Row],[MHDI_tot]],3)</f>
        <v>0.88700000000000001</v>
      </c>
    </row>
    <row r="4661" spans="1:14" hidden="1" x14ac:dyDescent="0.2">
      <c r="A4661" t="str">
        <f>SVI!F4661</f>
        <v>Salvador do Sul/RS</v>
      </c>
      <c r="B4661" t="str">
        <f>INDEX(tb_SVI[],MATCH(Table3[[#This Row],[ibge_cod]],tb_SVI[Município],0),1)</f>
        <v>RS</v>
      </c>
      <c r="C4661" t="str">
        <f>INDEX(tb_SVI[],MATCH(Table3[[#This Row],[city_name]],tb_SVI[city_name_uf],0),3)</f>
        <v>4316501</v>
      </c>
      <c r="D4661" t="s">
        <v>22284</v>
      </c>
      <c r="E4661" s="11">
        <f>INDEX(tb_SVI[],MATCH(Table3[[#This Row],[city_name]],tb_SVI[city_name_uf],0),5)</f>
        <v>7889</v>
      </c>
      <c r="F4661">
        <f>INDEX(tb_MHDI[],MATCH(Table3[[#This Row],[city_name]],tb_MHDI[mun_uf],0),5)</f>
        <v>0.74</v>
      </c>
      <c r="G4661">
        <f>INDEX(tb_MHDI[],MATCH(Table3[[#This Row],[city_name]],tb_MHDI[mun_uf],0),6)</f>
        <v>0.75</v>
      </c>
      <c r="H4661">
        <f>INDEX(tb_MHDI[],MATCH(Table3[[#This Row],[city_name]],tb_MHDI[mun_uf],0),7)</f>
        <v>0.84299999999999997</v>
      </c>
      <c r="I4661">
        <f>INDEX(tb_MHDI[],MATCH(Table3[[#This Row],[city_name]],tb_MHDI[mun_uf],0),8)</f>
        <v>0.64100000000000001</v>
      </c>
      <c r="J4661">
        <f>_xlfn.NUMBERVALUE(INDEX(tb_SVI[],MATCH(Table3[[#This Row],[city_name]],tb_SVI[city_name_uf],0),8),".")</f>
        <v>0.123</v>
      </c>
      <c r="K4661">
        <f>_xlfn.NUMBERVALUE(INDEX(tb_SVI[],MATCH(Table3[[#This Row],[city_name]],tb_SVI[city_name_uf],0),9),".")</f>
        <v>5.0000000000000001E-3</v>
      </c>
      <c r="L4661">
        <f>_xlfn.NUMBERVALUE(INDEX(tb_SVI[],MATCH(Table3[[#This Row],[city_name]],tb_SVI[city_name_uf],0),10),".")</f>
        <v>0.23300000000000001</v>
      </c>
      <c r="M4661">
        <f>_xlfn.NUMBERVALUE(INDEX(tb_SVI[],MATCH(Table3[[#This Row],[city_name]],tb_SVI[city_name_uf],0),11),".")</f>
        <v>0.13200000000000001</v>
      </c>
      <c r="N4661" s="14">
        <f>_xlfn.PERCENTRANK.INC(Table3[MHDI_tot],Table3[[#This Row],[MHDI_tot]],3)</f>
        <v>0.85699999999999998</v>
      </c>
    </row>
    <row r="4662" spans="1:14" hidden="1" x14ac:dyDescent="0.2">
      <c r="A4662" t="str">
        <f>SVI!F4662</f>
        <v>Salvador das Missões/RS</v>
      </c>
      <c r="B4662" t="str">
        <f>INDEX(tb_SVI[],MATCH(Table3[[#This Row],[ibge_cod]],tb_SVI[Município],0),1)</f>
        <v>RS</v>
      </c>
      <c r="C4662" t="str">
        <f>INDEX(tb_SVI[],MATCH(Table3[[#This Row],[city_name]],tb_SVI[city_name_uf],0),3)</f>
        <v>4316477</v>
      </c>
      <c r="D4662" t="s">
        <v>22285</v>
      </c>
      <c r="E4662" s="11">
        <f>INDEX(tb_SVI[],MATCH(Table3[[#This Row],[city_name]],tb_SVI[city_name_uf],0),5)</f>
        <v>2733</v>
      </c>
      <c r="F4662">
        <f>INDEX(tb_MHDI[],MATCH(Table3[[#This Row],[city_name]],tb_MHDI[mun_uf],0),5)</f>
        <v>0.753</v>
      </c>
      <c r="G4662">
        <f>INDEX(tb_MHDI[],MATCH(Table3[[#This Row],[city_name]],tb_MHDI[mun_uf],0),6)</f>
        <v>0.71</v>
      </c>
      <c r="H4662">
        <f>INDEX(tb_MHDI[],MATCH(Table3[[#This Row],[city_name]],tb_MHDI[mun_uf],0),7)</f>
        <v>0.85099999999999998</v>
      </c>
      <c r="I4662">
        <f>INDEX(tb_MHDI[],MATCH(Table3[[#This Row],[city_name]],tb_MHDI[mun_uf],0),8)</f>
        <v>0.70599999999999996</v>
      </c>
      <c r="J4662">
        <f>_xlfn.NUMBERVALUE(INDEX(tb_SVI[],MATCH(Table3[[#This Row],[city_name]],tb_SVI[city_name_uf],0),8),".")</f>
        <v>0.128</v>
      </c>
      <c r="K4662">
        <f>_xlfn.NUMBERVALUE(INDEX(tb_SVI[],MATCH(Table3[[#This Row],[city_name]],tb_SVI[city_name_uf],0),9),".")</f>
        <v>1.4E-2</v>
      </c>
      <c r="L4662">
        <f>_xlfn.NUMBERVALUE(INDEX(tb_SVI[],MATCH(Table3[[#This Row],[city_name]],tb_SVI[city_name_uf],0),10),".")</f>
        <v>0.182</v>
      </c>
      <c r="M4662">
        <f>_xlfn.NUMBERVALUE(INDEX(tb_SVI[],MATCH(Table3[[#This Row],[city_name]],tb_SVI[city_name_uf],0),11),".")</f>
        <v>0.189</v>
      </c>
      <c r="N4662" s="14">
        <f>_xlfn.PERCENTRANK.INC(Table3[MHDI_tot],Table3[[#This Row],[MHDI_tot]],3)</f>
        <v>0.90900000000000003</v>
      </c>
    </row>
    <row r="4663" spans="1:14" hidden="1" x14ac:dyDescent="0.2">
      <c r="A4663" t="str">
        <f>SVI!F4663</f>
        <v>Salto do Jacuí/RS</v>
      </c>
      <c r="B4663" t="str">
        <f>INDEX(tb_SVI[],MATCH(Table3[[#This Row],[ibge_cod]],tb_SVI[Município],0),1)</f>
        <v>RS</v>
      </c>
      <c r="C4663" t="str">
        <f>INDEX(tb_SVI[],MATCH(Table3[[#This Row],[city_name]],tb_SVI[city_name_uf],0),3)</f>
        <v>4316451</v>
      </c>
      <c r="D4663" t="s">
        <v>22286</v>
      </c>
      <c r="E4663" s="11">
        <f>INDEX(tb_SVI[],MATCH(Table3[[#This Row],[city_name]],tb_SVI[city_name_uf],0),5)</f>
        <v>12481</v>
      </c>
      <c r="F4663">
        <f>INDEX(tb_MHDI[],MATCH(Table3[[#This Row],[city_name]],tb_MHDI[mun_uf],0),5)</f>
        <v>0.68700000000000006</v>
      </c>
      <c r="G4663">
        <f>INDEX(tb_MHDI[],MATCH(Table3[[#This Row],[city_name]],tb_MHDI[mun_uf],0),6)</f>
        <v>0.69299999999999995</v>
      </c>
      <c r="H4663">
        <f>INDEX(tb_MHDI[],MATCH(Table3[[#This Row],[city_name]],tb_MHDI[mun_uf],0),7)</f>
        <v>0.83699999999999997</v>
      </c>
      <c r="I4663">
        <f>INDEX(tb_MHDI[],MATCH(Table3[[#This Row],[city_name]],tb_MHDI[mun_uf],0),8)</f>
        <v>0.55800000000000005</v>
      </c>
      <c r="J4663">
        <f>_xlfn.NUMBERVALUE(INDEX(tb_SVI[],MATCH(Table3[[#This Row],[city_name]],tb_SVI[city_name_uf],0),8),".")</f>
        <v>0.28199999999999997</v>
      </c>
      <c r="K4663">
        <f>_xlfn.NUMBERVALUE(INDEX(tb_SVI[],MATCH(Table3[[#This Row],[city_name]],tb_SVI[city_name_uf],0),9),".")</f>
        <v>0.10100000000000001</v>
      </c>
      <c r="L4663">
        <f>_xlfn.NUMBERVALUE(INDEX(tb_SVI[],MATCH(Table3[[#This Row],[city_name]],tb_SVI[city_name_uf],0),10),".")</f>
        <v>0.41199999999999998</v>
      </c>
      <c r="M4663">
        <f>_xlfn.NUMBERVALUE(INDEX(tb_SVI[],MATCH(Table3[[#This Row],[city_name]],tb_SVI[city_name_uf],0),11),".")</f>
        <v>0.33300000000000002</v>
      </c>
      <c r="N4663" s="14">
        <f>_xlfn.PERCENTRANK.INC(Table3[MHDI_tot],Table3[[#This Row],[MHDI_tot]],3)</f>
        <v>0.59</v>
      </c>
    </row>
    <row r="4664" spans="1:14" hidden="1" x14ac:dyDescent="0.2">
      <c r="A4664" t="str">
        <f>SVI!F4664</f>
        <v>Saldanha Marinho/RS</v>
      </c>
      <c r="B4664" t="str">
        <f>INDEX(tb_SVI[],MATCH(Table3[[#This Row],[ibge_cod]],tb_SVI[Município],0),1)</f>
        <v>RS</v>
      </c>
      <c r="C4664" t="str">
        <f>INDEX(tb_SVI[],MATCH(Table3[[#This Row],[city_name]],tb_SVI[city_name_uf],0),3)</f>
        <v>4316436</v>
      </c>
      <c r="D4664" t="s">
        <v>22287</v>
      </c>
      <c r="E4664" s="11">
        <f>INDEX(tb_SVI[],MATCH(Table3[[#This Row],[city_name]],tb_SVI[city_name_uf],0),5)</f>
        <v>2622</v>
      </c>
      <c r="F4664">
        <f>INDEX(tb_MHDI[],MATCH(Table3[[#This Row],[city_name]],tb_MHDI[mun_uf],0),5)</f>
        <v>0.76200000000000001</v>
      </c>
      <c r="G4664">
        <f>INDEX(tb_MHDI[],MATCH(Table3[[#This Row],[city_name]],tb_MHDI[mun_uf],0),6)</f>
        <v>0.745</v>
      </c>
      <c r="H4664">
        <f>INDEX(tb_MHDI[],MATCH(Table3[[#This Row],[city_name]],tb_MHDI[mun_uf],0),7)</f>
        <v>0.84099999999999997</v>
      </c>
      <c r="I4664">
        <f>INDEX(tb_MHDI[],MATCH(Table3[[#This Row],[city_name]],tb_MHDI[mun_uf],0),8)</f>
        <v>0.70599999999999996</v>
      </c>
      <c r="J4664">
        <f>_xlfn.NUMBERVALUE(INDEX(tb_SVI[],MATCH(Table3[[#This Row],[city_name]],tb_SVI[city_name_uf],0),8),".")</f>
        <v>0.17399999999999999</v>
      </c>
      <c r="K4664">
        <f>_xlfn.NUMBERVALUE(INDEX(tb_SVI[],MATCH(Table3[[#This Row],[city_name]],tb_SVI[city_name_uf],0),9),".")</f>
        <v>7.3999999999999996E-2</v>
      </c>
      <c r="L4664">
        <f>_xlfn.NUMBERVALUE(INDEX(tb_SVI[],MATCH(Table3[[#This Row],[city_name]],tb_SVI[city_name_uf],0),10),".")</f>
        <v>0.20699999999999999</v>
      </c>
      <c r="M4664">
        <f>_xlfn.NUMBERVALUE(INDEX(tb_SVI[],MATCH(Table3[[#This Row],[city_name]],tb_SVI[city_name_uf],0),11),".")</f>
        <v>0.24099999999999999</v>
      </c>
      <c r="N4664" s="14">
        <f>_xlfn.PERCENTRANK.INC(Table3[MHDI_tot],Table3[[#This Row],[MHDI_tot]],3)</f>
        <v>0.93700000000000006</v>
      </c>
    </row>
    <row r="4665" spans="1:14" hidden="1" x14ac:dyDescent="0.2">
      <c r="A4665" t="str">
        <f>SVI!F4665</f>
        <v>Sagrada Família/RS</v>
      </c>
      <c r="B4665" t="str">
        <f>INDEX(tb_SVI[],MATCH(Table3[[#This Row],[ibge_cod]],tb_SVI[Município],0),1)</f>
        <v>RS</v>
      </c>
      <c r="C4665" t="str">
        <f>INDEX(tb_SVI[],MATCH(Table3[[#This Row],[city_name]],tb_SVI[city_name_uf],0),3)</f>
        <v>4316428</v>
      </c>
      <c r="D4665" t="s">
        <v>22288</v>
      </c>
      <c r="E4665" s="11">
        <f>INDEX(tb_SVI[],MATCH(Table3[[#This Row],[city_name]],tb_SVI[city_name_uf],0),5)</f>
        <v>2605</v>
      </c>
      <c r="F4665">
        <f>INDEX(tb_MHDI[],MATCH(Table3[[#This Row],[city_name]],tb_MHDI[mun_uf],0),5)</f>
        <v>0.67800000000000005</v>
      </c>
      <c r="G4665">
        <f>INDEX(tb_MHDI[],MATCH(Table3[[#This Row],[city_name]],tb_MHDI[mun_uf],0),6)</f>
        <v>0.66900000000000004</v>
      </c>
      <c r="H4665">
        <f>INDEX(tb_MHDI[],MATCH(Table3[[#This Row],[city_name]],tb_MHDI[mun_uf],0),7)</f>
        <v>0.78200000000000003</v>
      </c>
      <c r="I4665">
        <f>INDEX(tb_MHDI[],MATCH(Table3[[#This Row],[city_name]],tb_MHDI[mun_uf],0),8)</f>
        <v>0.59599999999999997</v>
      </c>
      <c r="J4665">
        <f>_xlfn.NUMBERVALUE(INDEX(tb_SVI[],MATCH(Table3[[#This Row],[city_name]],tb_SVI[city_name_uf],0),8),".")</f>
        <v>0.318</v>
      </c>
      <c r="K4665">
        <f>_xlfn.NUMBERVALUE(INDEX(tb_SVI[],MATCH(Table3[[#This Row],[city_name]],tb_SVI[city_name_uf],0),9),".")</f>
        <v>8.5000000000000006E-2</v>
      </c>
      <c r="L4665">
        <f>_xlfn.NUMBERVALUE(INDEX(tb_SVI[],MATCH(Table3[[#This Row],[city_name]],tb_SVI[city_name_uf],0),10),".")</f>
        <v>0.33</v>
      </c>
      <c r="M4665">
        <f>_xlfn.NUMBERVALUE(INDEX(tb_SVI[],MATCH(Table3[[#This Row],[city_name]],tb_SVI[city_name_uf],0),11),".")</f>
        <v>0.53900000000000003</v>
      </c>
      <c r="N4665" s="14">
        <f>_xlfn.PERCENTRANK.INC(Table3[MHDI_tot],Table3[[#This Row],[MHDI_tot]],3)</f>
        <v>0.55000000000000004</v>
      </c>
    </row>
    <row r="4666" spans="1:14" hidden="1" x14ac:dyDescent="0.2">
      <c r="A4666" t="str">
        <f>SVI!F4666</f>
        <v>Rosário do Sul/RS</v>
      </c>
      <c r="B4666" t="str">
        <f>INDEX(tb_SVI[],MATCH(Table3[[#This Row],[ibge_cod]],tb_SVI[Município],0),1)</f>
        <v>RS</v>
      </c>
      <c r="C4666" t="str">
        <f>INDEX(tb_SVI[],MATCH(Table3[[#This Row],[city_name]],tb_SVI[city_name_uf],0),3)</f>
        <v>4316402</v>
      </c>
      <c r="D4666" t="s">
        <v>22289</v>
      </c>
      <c r="E4666" s="11">
        <f>INDEX(tb_SVI[],MATCH(Table3[[#This Row],[city_name]],tb_SVI[city_name_uf],0),5)</f>
        <v>39314</v>
      </c>
      <c r="F4666">
        <f>INDEX(tb_MHDI[],MATCH(Table3[[#This Row],[city_name]],tb_MHDI[mun_uf],0),5)</f>
        <v>0.69899999999999995</v>
      </c>
      <c r="G4666">
        <f>INDEX(tb_MHDI[],MATCH(Table3[[#This Row],[city_name]],tb_MHDI[mun_uf],0),6)</f>
        <v>0.70499999999999996</v>
      </c>
      <c r="H4666">
        <f>INDEX(tb_MHDI[],MATCH(Table3[[#This Row],[city_name]],tb_MHDI[mun_uf],0),7)</f>
        <v>0.84099999999999997</v>
      </c>
      <c r="I4666">
        <f>INDEX(tb_MHDI[],MATCH(Table3[[#This Row],[city_name]],tb_MHDI[mun_uf],0),8)</f>
        <v>0.57599999999999996</v>
      </c>
      <c r="J4666">
        <f>_xlfn.NUMBERVALUE(INDEX(tb_SVI[],MATCH(Table3[[#This Row],[city_name]],tb_SVI[city_name_uf],0),8),".")</f>
        <v>0.27400000000000002</v>
      </c>
      <c r="K4666">
        <f>_xlfn.NUMBERVALUE(INDEX(tb_SVI[],MATCH(Table3[[#This Row],[city_name]],tb_SVI[city_name_uf],0),9),".")</f>
        <v>0.14000000000000001</v>
      </c>
      <c r="L4666">
        <f>_xlfn.NUMBERVALUE(INDEX(tb_SVI[],MATCH(Table3[[#This Row],[city_name]],tb_SVI[city_name_uf],0),10),".")</f>
        <v>0.378</v>
      </c>
      <c r="M4666">
        <f>_xlfn.NUMBERVALUE(INDEX(tb_SVI[],MATCH(Table3[[#This Row],[city_name]],tb_SVI[city_name_uf],0),11),".")</f>
        <v>0.30399999999999999</v>
      </c>
      <c r="N4666" s="14">
        <f>_xlfn.PERCENTRANK.INC(Table3[MHDI_tot],Table3[[#This Row],[MHDI_tot]],3)</f>
        <v>0.64600000000000002</v>
      </c>
    </row>
    <row r="4667" spans="1:14" hidden="1" x14ac:dyDescent="0.2">
      <c r="A4667" t="str">
        <f>SVI!F4667</f>
        <v>Roque Gonzales/RS</v>
      </c>
      <c r="B4667" t="str">
        <f>INDEX(tb_SVI[],MATCH(Table3[[#This Row],[ibge_cod]],tb_SVI[Município],0),1)</f>
        <v>RS</v>
      </c>
      <c r="C4667" t="str">
        <f>INDEX(tb_SVI[],MATCH(Table3[[#This Row],[city_name]],tb_SVI[city_name_uf],0),3)</f>
        <v>4316303</v>
      </c>
      <c r="D4667" t="s">
        <v>22290</v>
      </c>
      <c r="E4667" s="11">
        <f>INDEX(tb_SVI[],MATCH(Table3[[#This Row],[city_name]],tb_SVI[city_name_uf],0),5)</f>
        <v>6797</v>
      </c>
      <c r="F4667">
        <f>INDEX(tb_MHDI[],MATCH(Table3[[#This Row],[city_name]],tb_MHDI[mun_uf],0),5)</f>
        <v>0.68799999999999994</v>
      </c>
      <c r="G4667">
        <f>INDEX(tb_MHDI[],MATCH(Table3[[#This Row],[city_name]],tb_MHDI[mun_uf],0),6)</f>
        <v>0.68700000000000006</v>
      </c>
      <c r="H4667">
        <f>INDEX(tb_MHDI[],MATCH(Table3[[#This Row],[city_name]],tb_MHDI[mun_uf],0),7)</f>
        <v>0.84299999999999997</v>
      </c>
      <c r="I4667">
        <f>INDEX(tb_MHDI[],MATCH(Table3[[#This Row],[city_name]],tb_MHDI[mun_uf],0),8)</f>
        <v>0.56299999999999994</v>
      </c>
      <c r="J4667">
        <f>_xlfn.NUMBERVALUE(INDEX(tb_SVI[],MATCH(Table3[[#This Row],[city_name]],tb_SVI[city_name_uf],0),8),".")</f>
        <v>0.248</v>
      </c>
      <c r="K4667">
        <f>_xlfn.NUMBERVALUE(INDEX(tb_SVI[],MATCH(Table3[[#This Row],[city_name]],tb_SVI[city_name_uf],0),9),".")</f>
        <v>8.3000000000000004E-2</v>
      </c>
      <c r="L4667">
        <f>_xlfn.NUMBERVALUE(INDEX(tb_SVI[],MATCH(Table3[[#This Row],[city_name]],tb_SVI[city_name_uf],0),10),".")</f>
        <v>0.29799999999999999</v>
      </c>
      <c r="M4667">
        <f>_xlfn.NUMBERVALUE(INDEX(tb_SVI[],MATCH(Table3[[#This Row],[city_name]],tb_SVI[city_name_uf],0),11),".")</f>
        <v>0.36299999999999999</v>
      </c>
      <c r="N4667" s="14">
        <f>_xlfn.PERCENTRANK.INC(Table3[MHDI_tot],Table3[[#This Row],[MHDI_tot]],3)</f>
        <v>0.59499999999999997</v>
      </c>
    </row>
    <row r="4668" spans="1:14" hidden="1" x14ac:dyDescent="0.2">
      <c r="A4668" t="str">
        <f>SVI!F4668</f>
        <v>Rondinha/RS</v>
      </c>
      <c r="B4668" t="str">
        <f>INDEX(tb_SVI[],MATCH(Table3[[#This Row],[ibge_cod]],tb_SVI[Município],0),1)</f>
        <v>RS</v>
      </c>
      <c r="C4668" t="str">
        <f>INDEX(tb_SVI[],MATCH(Table3[[#This Row],[city_name]],tb_SVI[city_name_uf],0),3)</f>
        <v>4316204</v>
      </c>
      <c r="D4668" t="s">
        <v>22291</v>
      </c>
      <c r="E4668" s="11">
        <f>INDEX(tb_SVI[],MATCH(Table3[[#This Row],[city_name]],tb_SVI[city_name_uf],0),5)</f>
        <v>5080</v>
      </c>
      <c r="F4668">
        <f>INDEX(tb_MHDI[],MATCH(Table3[[#This Row],[city_name]],tb_MHDI[mun_uf],0),5)</f>
        <v>0.76400000000000001</v>
      </c>
      <c r="G4668">
        <f>INDEX(tb_MHDI[],MATCH(Table3[[#This Row],[city_name]],tb_MHDI[mun_uf],0),6)</f>
        <v>0.78</v>
      </c>
      <c r="H4668">
        <f>INDEX(tb_MHDI[],MATCH(Table3[[#This Row],[city_name]],tb_MHDI[mun_uf],0),7)</f>
        <v>0.84199999999999997</v>
      </c>
      <c r="I4668">
        <f>INDEX(tb_MHDI[],MATCH(Table3[[#This Row],[city_name]],tb_MHDI[mun_uf],0),8)</f>
        <v>0.67800000000000005</v>
      </c>
      <c r="J4668">
        <f>_xlfn.NUMBERVALUE(INDEX(tb_SVI[],MATCH(Table3[[#This Row],[city_name]],tb_SVI[city_name_uf],0),8),".")</f>
        <v>0.21099999999999999</v>
      </c>
      <c r="K4668">
        <f>_xlfn.NUMBERVALUE(INDEX(tb_SVI[],MATCH(Table3[[#This Row],[city_name]],tb_SVI[city_name_uf],0),9),".")</f>
        <v>4.0000000000000001E-3</v>
      </c>
      <c r="L4668">
        <f>_xlfn.NUMBERVALUE(INDEX(tb_SVI[],MATCH(Table3[[#This Row],[city_name]],tb_SVI[city_name_uf],0),10),".")</f>
        <v>0.23100000000000001</v>
      </c>
      <c r="M4668">
        <f>_xlfn.NUMBERVALUE(INDEX(tb_SVI[],MATCH(Table3[[#This Row],[city_name]],tb_SVI[city_name_uf],0),11),".")</f>
        <v>0.39900000000000002</v>
      </c>
      <c r="N4668" s="14">
        <f>_xlfn.PERCENTRANK.INC(Table3[MHDI_tot],Table3[[#This Row],[MHDI_tot]],3)</f>
        <v>0.94199999999999995</v>
      </c>
    </row>
    <row r="4669" spans="1:14" hidden="1" x14ac:dyDescent="0.2">
      <c r="A4669" t="str">
        <f>SVI!F4669</f>
        <v>Ronda Alta/RS</v>
      </c>
      <c r="B4669" t="str">
        <f>INDEX(tb_SVI[],MATCH(Table3[[#This Row],[ibge_cod]],tb_SVI[Município],0),1)</f>
        <v>RS</v>
      </c>
      <c r="C4669" t="str">
        <f>INDEX(tb_SVI[],MATCH(Table3[[#This Row],[city_name]],tb_SVI[city_name_uf],0),3)</f>
        <v>4316105</v>
      </c>
      <c r="D4669" t="s">
        <v>22292</v>
      </c>
      <c r="E4669" s="11">
        <f>INDEX(tb_SVI[],MATCH(Table3[[#This Row],[city_name]],tb_SVI[city_name_uf],0),5)</f>
        <v>10617</v>
      </c>
      <c r="F4669">
        <f>INDEX(tb_MHDI[],MATCH(Table3[[#This Row],[city_name]],tb_MHDI[mun_uf],0),5)</f>
        <v>0.72399999999999998</v>
      </c>
      <c r="G4669">
        <f>INDEX(tb_MHDI[],MATCH(Table3[[#This Row],[city_name]],tb_MHDI[mun_uf],0),6)</f>
        <v>0.72899999999999998</v>
      </c>
      <c r="H4669">
        <f>INDEX(tb_MHDI[],MATCH(Table3[[#This Row],[city_name]],tb_MHDI[mun_uf],0),7)</f>
        <v>0.86699999999999999</v>
      </c>
      <c r="I4669">
        <f>INDEX(tb_MHDI[],MATCH(Table3[[#This Row],[city_name]],tb_MHDI[mun_uf],0),8)</f>
        <v>0.6</v>
      </c>
      <c r="J4669">
        <f>_xlfn.NUMBERVALUE(INDEX(tb_SVI[],MATCH(Table3[[#This Row],[city_name]],tb_SVI[city_name_uf],0),8),".")</f>
        <v>0.28199999999999997</v>
      </c>
      <c r="K4669">
        <f>_xlfn.NUMBERVALUE(INDEX(tb_SVI[],MATCH(Table3[[#This Row],[city_name]],tb_SVI[city_name_uf],0),9),".")</f>
        <v>0.187</v>
      </c>
      <c r="L4669">
        <f>_xlfn.NUMBERVALUE(INDEX(tb_SVI[],MATCH(Table3[[#This Row],[city_name]],tb_SVI[city_name_uf],0),10),".")</f>
        <v>0.34699999999999998</v>
      </c>
      <c r="M4669">
        <f>_xlfn.NUMBERVALUE(INDEX(tb_SVI[],MATCH(Table3[[#This Row],[city_name]],tb_SVI[city_name_uf],0),11),".")</f>
        <v>0.313</v>
      </c>
      <c r="N4669" s="14">
        <f>_xlfn.PERCENTRANK.INC(Table3[MHDI_tot],Table3[[#This Row],[MHDI_tot]],3)</f>
        <v>0.78100000000000003</v>
      </c>
    </row>
    <row r="4670" spans="1:14" hidden="1" x14ac:dyDescent="0.2">
      <c r="A4670" t="str">
        <f>SVI!F5204</f>
        <v>Santo Antônio do Leste/MT</v>
      </c>
      <c r="B4670" t="str">
        <f>INDEX(tb_SVI[],MATCH(Table3[[#This Row],[ibge_cod]],tb_SVI[Município],0),1)</f>
        <v>MT</v>
      </c>
      <c r="C4670" t="str">
        <f>INDEX(tb_SVI[],MATCH(Table3[[#This Row],[city_name]],tb_SVI[city_name_uf],0),3)</f>
        <v>5107792</v>
      </c>
      <c r="D4670" t="e">
        <v>#N/A</v>
      </c>
      <c r="E4670" s="11">
        <f>INDEX(tb_SVI[],MATCH(Table3[[#This Row],[city_name]],tb_SVI[city_name_uf],0),5)</f>
        <v>5334</v>
      </c>
      <c r="F4670">
        <f>INDEX(tb_MHDI[],MATCH(Table3[[#This Row],[city_name]],tb_MHDI[mun_uf],0),5)</f>
        <v>0.65500000000000003</v>
      </c>
      <c r="G4670">
        <f>INDEX(tb_MHDI[],MATCH(Table3[[#This Row],[city_name]],tb_MHDI[mun_uf],0),6)</f>
        <v>0.65800000000000003</v>
      </c>
      <c r="H4670">
        <f>INDEX(tb_MHDI[],MATCH(Table3[[#This Row],[city_name]],tb_MHDI[mun_uf],0),7)</f>
        <v>0.85299999999999998</v>
      </c>
      <c r="I4670">
        <f>INDEX(tb_MHDI[],MATCH(Table3[[#This Row],[city_name]],tb_MHDI[mun_uf],0),8)</f>
        <v>0.501</v>
      </c>
      <c r="J4670">
        <f>_xlfn.NUMBERVALUE(INDEX(tb_SVI[],MATCH(Table3[[#This Row],[city_name]],tb_SVI[city_name_uf],0),8),".")</f>
        <v>0.313</v>
      </c>
      <c r="K4670">
        <f>_xlfn.NUMBERVALUE(INDEX(tb_SVI[],MATCH(Table3[[#This Row],[city_name]],tb_SVI[city_name_uf],0),9),".")</f>
        <v>0.19</v>
      </c>
      <c r="L4670">
        <f>_xlfn.NUMBERVALUE(INDEX(tb_SVI[],MATCH(Table3[[#This Row],[city_name]],tb_SVI[city_name_uf],0),10),".")</f>
        <v>0.51600000000000001</v>
      </c>
      <c r="M4670">
        <f>_xlfn.NUMBERVALUE(INDEX(tb_SVI[],MATCH(Table3[[#This Row],[city_name]],tb_SVI[city_name_uf],0),11),".")</f>
        <v>0.23300000000000001</v>
      </c>
      <c r="N4670" s="14">
        <f>_xlfn.PERCENTRANK.INC(Table3[MHDI_tot],Table3[[#This Row],[MHDI_tot]],3)</f>
        <v>0.45500000000000002</v>
      </c>
    </row>
    <row r="4671" spans="1:14" hidden="1" x14ac:dyDescent="0.2">
      <c r="A4671" t="str">
        <f>SVI!F4671</f>
        <v>Rodeio Bonito/RS</v>
      </c>
      <c r="B4671" t="str">
        <f>INDEX(tb_SVI[],MATCH(Table3[[#This Row],[ibge_cod]],tb_SVI[Município],0),1)</f>
        <v>RS</v>
      </c>
      <c r="C4671" t="str">
        <f>INDEX(tb_SVI[],MATCH(Table3[[#This Row],[city_name]],tb_SVI[city_name_uf],0),3)</f>
        <v>4315909</v>
      </c>
      <c r="D4671" t="s">
        <v>22293</v>
      </c>
      <c r="E4671" s="11">
        <f>INDEX(tb_SVI[],MATCH(Table3[[#This Row],[city_name]],tb_SVI[city_name_uf],0),5)</f>
        <v>5868</v>
      </c>
      <c r="F4671">
        <f>INDEX(tb_MHDI[],MATCH(Table3[[#This Row],[city_name]],tb_MHDI[mun_uf],0),5)</f>
        <v>0.73199999999999998</v>
      </c>
      <c r="G4671">
        <f>INDEX(tb_MHDI[],MATCH(Table3[[#This Row],[city_name]],tb_MHDI[mun_uf],0),6)</f>
        <v>0.73299999999999998</v>
      </c>
      <c r="H4671">
        <f>INDEX(tb_MHDI[],MATCH(Table3[[#This Row],[city_name]],tb_MHDI[mun_uf],0),7)</f>
        <v>0.84199999999999997</v>
      </c>
      <c r="I4671">
        <f>INDEX(tb_MHDI[],MATCH(Table3[[#This Row],[city_name]],tb_MHDI[mun_uf],0),8)</f>
        <v>0.63600000000000001</v>
      </c>
      <c r="J4671">
        <f>_xlfn.NUMBERVALUE(INDEX(tb_SVI[],MATCH(Table3[[#This Row],[city_name]],tb_SVI[city_name_uf],0),8),".")</f>
        <v>0.28699999999999998</v>
      </c>
      <c r="K4671">
        <f>_xlfn.NUMBERVALUE(INDEX(tb_SVI[],MATCH(Table3[[#This Row],[city_name]],tb_SVI[city_name_uf],0),9),".")</f>
        <v>0.26700000000000002</v>
      </c>
      <c r="L4671">
        <f>_xlfn.NUMBERVALUE(INDEX(tb_SVI[],MATCH(Table3[[#This Row],[city_name]],tb_SVI[city_name_uf],0),10),".")</f>
        <v>0.253</v>
      </c>
      <c r="M4671">
        <f>_xlfn.NUMBERVALUE(INDEX(tb_SVI[],MATCH(Table3[[#This Row],[city_name]],tb_SVI[city_name_uf],0),11),".")</f>
        <v>0.34200000000000003</v>
      </c>
      <c r="N4671" s="14">
        <f>_xlfn.PERCENTRANK.INC(Table3[MHDI_tot],Table3[[#This Row],[MHDI_tot]],3)</f>
        <v>0.82099999999999995</v>
      </c>
    </row>
    <row r="4672" spans="1:14" hidden="1" x14ac:dyDescent="0.2">
      <c r="A4672" t="str">
        <f>SVI!F4672</f>
        <v>Roca Sales/RS</v>
      </c>
      <c r="B4672" t="str">
        <f>INDEX(tb_SVI[],MATCH(Table3[[#This Row],[ibge_cod]],tb_SVI[Município],0),1)</f>
        <v>RS</v>
      </c>
      <c r="C4672" t="str">
        <f>INDEX(tb_SVI[],MATCH(Table3[[#This Row],[city_name]],tb_SVI[city_name_uf],0),3)</f>
        <v>4315800</v>
      </c>
      <c r="D4672" t="s">
        <v>22294</v>
      </c>
      <c r="E4672" s="11">
        <f>INDEX(tb_SVI[],MATCH(Table3[[#This Row],[city_name]],tb_SVI[city_name_uf],0),5)</f>
        <v>11471</v>
      </c>
      <c r="F4672">
        <f>INDEX(tb_MHDI[],MATCH(Table3[[#This Row],[city_name]],tb_MHDI[mun_uf],0),5)</f>
        <v>0.72899999999999998</v>
      </c>
      <c r="G4672">
        <f>INDEX(tb_MHDI[],MATCH(Table3[[#This Row],[city_name]],tb_MHDI[mun_uf],0),6)</f>
        <v>0.753</v>
      </c>
      <c r="H4672">
        <f>INDEX(tb_MHDI[],MATCH(Table3[[#This Row],[city_name]],tb_MHDI[mun_uf],0),7)</f>
        <v>0.85299999999999998</v>
      </c>
      <c r="I4672">
        <f>INDEX(tb_MHDI[],MATCH(Table3[[#This Row],[city_name]],tb_MHDI[mun_uf],0),8)</f>
        <v>0.60199999999999998</v>
      </c>
      <c r="J4672">
        <f>_xlfn.NUMBERVALUE(INDEX(tb_SVI[],MATCH(Table3[[#This Row],[city_name]],tb_SVI[city_name_uf],0),8),".")</f>
        <v>0.14399999999999999</v>
      </c>
      <c r="K4672">
        <f>_xlfn.NUMBERVALUE(INDEX(tb_SVI[],MATCH(Table3[[#This Row],[city_name]],tb_SVI[city_name_uf],0),9),".")</f>
        <v>5.0000000000000001E-3</v>
      </c>
      <c r="L4672">
        <f>_xlfn.NUMBERVALUE(INDEX(tb_SVI[],MATCH(Table3[[#This Row],[city_name]],tb_SVI[city_name_uf],0),10),".")</f>
        <v>0.245</v>
      </c>
      <c r="M4672">
        <f>_xlfn.NUMBERVALUE(INDEX(tb_SVI[],MATCH(Table3[[#This Row],[city_name]],tb_SVI[city_name_uf],0),11),".")</f>
        <v>0.183</v>
      </c>
      <c r="N4672" s="14">
        <f>_xlfn.PERCENTRANK.INC(Table3[MHDI_tot],Table3[[#This Row],[MHDI_tot]],3)</f>
        <v>0.80600000000000005</v>
      </c>
    </row>
    <row r="4673" spans="1:14" hidden="1" x14ac:dyDescent="0.2">
      <c r="A4673" t="str">
        <f>SVI!F4673</f>
        <v>Riozinho/RS</v>
      </c>
      <c r="B4673" t="str">
        <f>INDEX(tb_SVI[],MATCH(Table3[[#This Row],[ibge_cod]],tb_SVI[Município],0),1)</f>
        <v>RS</v>
      </c>
      <c r="C4673" t="str">
        <f>INDEX(tb_SVI[],MATCH(Table3[[#This Row],[city_name]],tb_SVI[city_name_uf],0),3)</f>
        <v>4315750</v>
      </c>
      <c r="D4673" t="s">
        <v>22295</v>
      </c>
      <c r="E4673" s="11">
        <f>INDEX(tb_SVI[],MATCH(Table3[[#This Row],[city_name]],tb_SVI[city_name_uf],0),5)</f>
        <v>4676</v>
      </c>
      <c r="F4673">
        <f>INDEX(tb_MHDI[],MATCH(Table3[[#This Row],[city_name]],tb_MHDI[mun_uf],0),5)</f>
        <v>0.66100000000000003</v>
      </c>
      <c r="G4673">
        <f>INDEX(tb_MHDI[],MATCH(Table3[[#This Row],[city_name]],tb_MHDI[mun_uf],0),6)</f>
        <v>0.69</v>
      </c>
      <c r="H4673">
        <f>INDEX(tb_MHDI[],MATCH(Table3[[#This Row],[city_name]],tb_MHDI[mun_uf],0),7)</f>
        <v>0.88500000000000001</v>
      </c>
      <c r="I4673">
        <f>INDEX(tb_MHDI[],MATCH(Table3[[#This Row],[city_name]],tb_MHDI[mun_uf],0),8)</f>
        <v>0.47199999999999998</v>
      </c>
      <c r="J4673">
        <f>_xlfn.NUMBERVALUE(INDEX(tb_SVI[],MATCH(Table3[[#This Row],[city_name]],tb_SVI[city_name_uf],0),8),".")</f>
        <v>0.20599999999999999</v>
      </c>
      <c r="K4673">
        <f>_xlfn.NUMBERVALUE(INDEX(tb_SVI[],MATCH(Table3[[#This Row],[city_name]],tb_SVI[city_name_uf],0),9),".")</f>
        <v>4.8000000000000001E-2</v>
      </c>
      <c r="L4673">
        <f>_xlfn.NUMBERVALUE(INDEX(tb_SVI[],MATCH(Table3[[#This Row],[city_name]],tb_SVI[city_name_uf],0),10),".")</f>
        <v>0.33</v>
      </c>
      <c r="M4673">
        <f>_xlfn.NUMBERVALUE(INDEX(tb_SVI[],MATCH(Table3[[#This Row],[city_name]],tb_SVI[city_name_uf],0),11),".")</f>
        <v>0.23899999999999999</v>
      </c>
      <c r="N4673" s="14">
        <f>_xlfn.PERCENTRANK.INC(Table3[MHDI_tot],Table3[[#This Row],[MHDI_tot]],3)</f>
        <v>0.47899999999999998</v>
      </c>
    </row>
    <row r="4674" spans="1:14" hidden="1" x14ac:dyDescent="0.2">
      <c r="A4674" t="str">
        <f>SVI!F4674</f>
        <v>Rio dos Índios/RS</v>
      </c>
      <c r="B4674" t="str">
        <f>INDEX(tb_SVI[],MATCH(Table3[[#This Row],[ibge_cod]],tb_SVI[Município],0),1)</f>
        <v>RS</v>
      </c>
      <c r="C4674" t="str">
        <f>INDEX(tb_SVI[],MATCH(Table3[[#This Row],[city_name]],tb_SVI[city_name_uf],0),3)</f>
        <v>4315552</v>
      </c>
      <c r="D4674" t="s">
        <v>22296</v>
      </c>
      <c r="E4674" s="11">
        <f>INDEX(tb_SVI[],MATCH(Table3[[#This Row],[city_name]],tb_SVI[city_name_uf],0),5)</f>
        <v>2660</v>
      </c>
      <c r="F4674">
        <f>INDEX(tb_MHDI[],MATCH(Table3[[#This Row],[city_name]],tb_MHDI[mun_uf],0),5)</f>
        <v>0.65600000000000003</v>
      </c>
      <c r="G4674">
        <f>INDEX(tb_MHDI[],MATCH(Table3[[#This Row],[city_name]],tb_MHDI[mun_uf],0),6)</f>
        <v>0.64500000000000002</v>
      </c>
      <c r="H4674">
        <f>INDEX(tb_MHDI[],MATCH(Table3[[#This Row],[city_name]],tb_MHDI[mun_uf],0),7)</f>
        <v>0.80400000000000005</v>
      </c>
      <c r="I4674">
        <f>INDEX(tb_MHDI[],MATCH(Table3[[#This Row],[city_name]],tb_MHDI[mun_uf],0),8)</f>
        <v>0.54500000000000004</v>
      </c>
      <c r="J4674">
        <f>_xlfn.NUMBERVALUE(INDEX(tb_SVI[],MATCH(Table3[[#This Row],[city_name]],tb_SVI[city_name_uf],0),8),".")</f>
        <v>0.34100000000000003</v>
      </c>
      <c r="K4674">
        <f>_xlfn.NUMBERVALUE(INDEX(tb_SVI[],MATCH(Table3[[#This Row],[city_name]],tb_SVI[city_name_uf],0),9),".")</f>
        <v>0.23599999999999999</v>
      </c>
      <c r="L4674">
        <f>_xlfn.NUMBERVALUE(INDEX(tb_SVI[],MATCH(Table3[[#This Row],[city_name]],tb_SVI[city_name_uf],0),10),".")</f>
        <v>0.36799999999999999</v>
      </c>
      <c r="M4674">
        <f>_xlfn.NUMBERVALUE(INDEX(tb_SVI[],MATCH(Table3[[#This Row],[city_name]],tb_SVI[city_name_uf],0),11),".")</f>
        <v>0.42</v>
      </c>
      <c r="N4674" s="14">
        <f>_xlfn.PERCENTRANK.INC(Table3[MHDI_tot],Table3[[#This Row],[MHDI_tot]],3)</f>
        <v>0.45900000000000002</v>
      </c>
    </row>
    <row r="4675" spans="1:14" hidden="1" x14ac:dyDescent="0.2">
      <c r="A4675" t="str">
        <f>SVI!F4675</f>
        <v>Rio Pardo/RS</v>
      </c>
      <c r="B4675" t="str">
        <f>INDEX(tb_SVI[],MATCH(Table3[[#This Row],[ibge_cod]],tb_SVI[Município],0),1)</f>
        <v>RS</v>
      </c>
      <c r="C4675" t="str">
        <f>INDEX(tb_SVI[],MATCH(Table3[[#This Row],[city_name]],tb_SVI[city_name_uf],0),3)</f>
        <v>4315701</v>
      </c>
      <c r="D4675" t="s">
        <v>22297</v>
      </c>
      <c r="E4675" s="11">
        <f>INDEX(tb_SVI[],MATCH(Table3[[#This Row],[city_name]],tb_SVI[city_name_uf],0),5)</f>
        <v>38265</v>
      </c>
      <c r="F4675">
        <f>INDEX(tb_MHDI[],MATCH(Table3[[#This Row],[city_name]],tb_MHDI[mun_uf],0),5)</f>
        <v>0.69299999999999995</v>
      </c>
      <c r="G4675">
        <f>INDEX(tb_MHDI[],MATCH(Table3[[#This Row],[city_name]],tb_MHDI[mun_uf],0),6)</f>
        <v>0.70199999999999996</v>
      </c>
      <c r="H4675">
        <f>INDEX(tb_MHDI[],MATCH(Table3[[#This Row],[city_name]],tb_MHDI[mun_uf],0),7)</f>
        <v>0.84599999999999997</v>
      </c>
      <c r="I4675">
        <f>INDEX(tb_MHDI[],MATCH(Table3[[#This Row],[city_name]],tb_MHDI[mun_uf],0),8)</f>
        <v>0.56000000000000005</v>
      </c>
      <c r="J4675">
        <f>_xlfn.NUMBERVALUE(INDEX(tb_SVI[],MATCH(Table3[[#This Row],[city_name]],tb_SVI[city_name_uf],0),8),".")</f>
        <v>0.30299999999999999</v>
      </c>
      <c r="K4675">
        <f>_xlfn.NUMBERVALUE(INDEX(tb_SVI[],MATCH(Table3[[#This Row],[city_name]],tb_SVI[city_name_uf],0),9),".")</f>
        <v>0.27100000000000002</v>
      </c>
      <c r="L4675">
        <f>_xlfn.NUMBERVALUE(INDEX(tb_SVI[],MATCH(Table3[[#This Row],[city_name]],tb_SVI[city_name_uf],0),10),".")</f>
        <v>0.38</v>
      </c>
      <c r="M4675">
        <f>_xlfn.NUMBERVALUE(INDEX(tb_SVI[],MATCH(Table3[[#This Row],[city_name]],tb_SVI[city_name_uf],0),11),".")</f>
        <v>0.25900000000000001</v>
      </c>
      <c r="N4675" s="14">
        <f>_xlfn.PERCENTRANK.INC(Table3[MHDI_tot],Table3[[#This Row],[MHDI_tot]],3)</f>
        <v>0.61599999999999999</v>
      </c>
    </row>
    <row r="4676" spans="1:14" hidden="1" x14ac:dyDescent="0.2">
      <c r="A4676" t="str">
        <f>SVI!F4676</f>
        <v>Rio Grande/RS</v>
      </c>
      <c r="B4676" t="str">
        <f>INDEX(tb_SVI[],MATCH(Table3[[#This Row],[ibge_cod]],tb_SVI[Município],0),1)</f>
        <v>RS</v>
      </c>
      <c r="C4676" t="str">
        <f>INDEX(tb_SVI[],MATCH(Table3[[#This Row],[city_name]],tb_SVI[city_name_uf],0),3)</f>
        <v>4315602</v>
      </c>
      <c r="D4676" t="s">
        <v>22298</v>
      </c>
      <c r="E4676" s="11">
        <f>INDEX(tb_SVI[],MATCH(Table3[[#This Row],[city_name]],tb_SVI[city_name_uf],0),5)</f>
        <v>211965</v>
      </c>
      <c r="F4676">
        <f>INDEX(tb_MHDI[],MATCH(Table3[[#This Row],[city_name]],tb_MHDI[mun_uf],0),5)</f>
        <v>0.74399999999999999</v>
      </c>
      <c r="G4676">
        <f>INDEX(tb_MHDI[],MATCH(Table3[[#This Row],[city_name]],tb_MHDI[mun_uf],0),6)</f>
        <v>0.752</v>
      </c>
      <c r="H4676">
        <f>INDEX(tb_MHDI[],MATCH(Table3[[#This Row],[city_name]],tb_MHDI[mun_uf],0),7)</f>
        <v>0.86099999999999999</v>
      </c>
      <c r="I4676">
        <f>INDEX(tb_MHDI[],MATCH(Table3[[#This Row],[city_name]],tb_MHDI[mun_uf],0),8)</f>
        <v>0.63700000000000001</v>
      </c>
      <c r="J4676">
        <f>_xlfn.NUMBERVALUE(INDEX(tb_SVI[],MATCH(Table3[[#This Row],[city_name]],tb_SVI[city_name_uf],0),8),".")</f>
        <v>0.27</v>
      </c>
      <c r="K4676">
        <f>_xlfn.NUMBERVALUE(INDEX(tb_SVI[],MATCH(Table3[[#This Row],[city_name]],tb_SVI[city_name_uf],0),9),".")</f>
        <v>0.23300000000000001</v>
      </c>
      <c r="L4676">
        <f>_xlfn.NUMBERVALUE(INDEX(tb_SVI[],MATCH(Table3[[#This Row],[city_name]],tb_SVI[city_name_uf],0),10),".")</f>
        <v>0.33200000000000002</v>
      </c>
      <c r="M4676">
        <f>_xlfn.NUMBERVALUE(INDEX(tb_SVI[],MATCH(Table3[[#This Row],[city_name]],tb_SVI[city_name_uf],0),11),".")</f>
        <v>0.246</v>
      </c>
      <c r="N4676" s="14">
        <f>_xlfn.PERCENTRANK.INC(Table3[MHDI_tot],Table3[[#This Row],[MHDI_tot]],3)</f>
        <v>0.875</v>
      </c>
    </row>
    <row r="4677" spans="1:14" hidden="1" x14ac:dyDescent="0.2">
      <c r="A4677" t="str">
        <f>SVI!F4677</f>
        <v>Restinga Sêca/RS</v>
      </c>
      <c r="B4677" t="str">
        <f>INDEX(tb_SVI[],MATCH(Table3[[#This Row],[ibge_cod]],tb_SVI[Município],0),1)</f>
        <v>RS</v>
      </c>
      <c r="C4677" t="str">
        <f>INDEX(tb_SVI[],MATCH(Table3[[#This Row],[city_name]],tb_SVI[city_name_uf],0),3)</f>
        <v>4315503</v>
      </c>
      <c r="D4677" t="s">
        <v>22299</v>
      </c>
      <c r="E4677" s="11">
        <f>INDEX(tb_SVI[],MATCH(Table3[[#This Row],[city_name]],tb_SVI[city_name_uf],0),5)</f>
        <v>15744</v>
      </c>
      <c r="F4677">
        <f>INDEX(tb_MHDI[],MATCH(Table3[[#This Row],[city_name]],tb_MHDI[mun_uf],0),5)</f>
        <v>0.68300000000000005</v>
      </c>
      <c r="G4677">
        <f>INDEX(tb_MHDI[],MATCH(Table3[[#This Row],[city_name]],tb_MHDI[mun_uf],0),6)</f>
        <v>0.70899999999999996</v>
      </c>
      <c r="H4677">
        <f>INDEX(tb_MHDI[],MATCH(Table3[[#This Row],[city_name]],tb_MHDI[mun_uf],0),7)</f>
        <v>0.82799999999999996</v>
      </c>
      <c r="I4677">
        <f>INDEX(tb_MHDI[],MATCH(Table3[[#This Row],[city_name]],tb_MHDI[mun_uf],0),8)</f>
        <v>0.54200000000000004</v>
      </c>
      <c r="J4677">
        <f>_xlfn.NUMBERVALUE(INDEX(tb_SVI[],MATCH(Table3[[#This Row],[city_name]],tb_SVI[city_name_uf],0),8),".")</f>
        <v>0.251</v>
      </c>
      <c r="K4677">
        <f>_xlfn.NUMBERVALUE(INDEX(tb_SVI[],MATCH(Table3[[#This Row],[city_name]],tb_SVI[city_name_uf],0),9),".")</f>
        <v>8.2000000000000003E-2</v>
      </c>
      <c r="L4677">
        <f>_xlfn.NUMBERVALUE(INDEX(tb_SVI[],MATCH(Table3[[#This Row],[city_name]],tb_SVI[city_name_uf],0),10),".")</f>
        <v>0.35299999999999998</v>
      </c>
      <c r="M4677">
        <f>_xlfn.NUMBERVALUE(INDEX(tb_SVI[],MATCH(Table3[[#This Row],[city_name]],tb_SVI[city_name_uf],0),11),".")</f>
        <v>0.31900000000000001</v>
      </c>
      <c r="N4677" s="14">
        <f>_xlfn.PERCENTRANK.INC(Table3[MHDI_tot],Table3[[#This Row],[MHDI_tot]],3)</f>
        <v>0.57099999999999995</v>
      </c>
    </row>
    <row r="4678" spans="1:14" hidden="1" x14ac:dyDescent="0.2">
      <c r="A4678" t="str">
        <f>SVI!F4678</f>
        <v>Relvado/RS</v>
      </c>
      <c r="B4678" t="str">
        <f>INDEX(tb_SVI[],MATCH(Table3[[#This Row],[ibge_cod]],tb_SVI[Município],0),1)</f>
        <v>RS</v>
      </c>
      <c r="C4678" t="str">
        <f>INDEX(tb_SVI[],MATCH(Table3[[#This Row],[city_name]],tb_SVI[city_name_uf],0),3)</f>
        <v>4315453</v>
      </c>
      <c r="D4678" t="s">
        <v>22300</v>
      </c>
      <c r="E4678" s="11">
        <f>INDEX(tb_SVI[],MATCH(Table3[[#This Row],[city_name]],tb_SVI[city_name_uf],0),5)</f>
        <v>2079</v>
      </c>
      <c r="F4678">
        <f>INDEX(tb_MHDI[],MATCH(Table3[[#This Row],[city_name]],tb_MHDI[mun_uf],0),5)</f>
        <v>0.73099999999999998</v>
      </c>
      <c r="G4678">
        <f>INDEX(tb_MHDI[],MATCH(Table3[[#This Row],[city_name]],tb_MHDI[mun_uf],0),6)</f>
        <v>0.76500000000000001</v>
      </c>
      <c r="H4678">
        <f>INDEX(tb_MHDI[],MATCH(Table3[[#This Row],[city_name]],tb_MHDI[mun_uf],0),7)</f>
        <v>0.86799999999999999</v>
      </c>
      <c r="I4678">
        <f>INDEX(tb_MHDI[],MATCH(Table3[[#This Row],[city_name]],tb_MHDI[mun_uf],0),8)</f>
        <v>0.58799999999999997</v>
      </c>
      <c r="J4678">
        <f>_xlfn.NUMBERVALUE(INDEX(tb_SVI[],MATCH(Table3[[#This Row],[city_name]],tb_SVI[city_name_uf],0),8),".")</f>
        <v>0.20300000000000001</v>
      </c>
      <c r="K4678">
        <f>_xlfn.NUMBERVALUE(INDEX(tb_SVI[],MATCH(Table3[[#This Row],[city_name]],tb_SVI[city_name_uf],0),9),".")</f>
        <v>2.5000000000000001E-2</v>
      </c>
      <c r="L4678">
        <f>_xlfn.NUMBERVALUE(INDEX(tb_SVI[],MATCH(Table3[[#This Row],[city_name]],tb_SVI[city_name_uf],0),10),".")</f>
        <v>0.21</v>
      </c>
      <c r="M4678">
        <f>_xlfn.NUMBERVALUE(INDEX(tb_SVI[],MATCH(Table3[[#This Row],[city_name]],tb_SVI[city_name_uf],0),11),".")</f>
        <v>0.374</v>
      </c>
      <c r="N4678" s="14">
        <f>_xlfn.PERCENTRANK.INC(Table3[MHDI_tot],Table3[[#This Row],[MHDI_tot]],3)</f>
        <v>0.81599999999999995</v>
      </c>
    </row>
    <row r="4679" spans="1:14" hidden="1" x14ac:dyDescent="0.2">
      <c r="A4679" t="str">
        <f>SVI!F4679</f>
        <v>Redentora/RS</v>
      </c>
      <c r="B4679" t="str">
        <f>INDEX(tb_SVI[],MATCH(Table3[[#This Row],[ibge_cod]],tb_SVI[Município],0),1)</f>
        <v>RS</v>
      </c>
      <c r="C4679" t="str">
        <f>INDEX(tb_SVI[],MATCH(Table3[[#This Row],[city_name]],tb_SVI[city_name_uf],0),3)</f>
        <v>4315404</v>
      </c>
      <c r="D4679" t="s">
        <v>22301</v>
      </c>
      <c r="E4679" s="11">
        <f>INDEX(tb_SVI[],MATCH(Table3[[#This Row],[city_name]],tb_SVI[city_name_uf],0),5)</f>
        <v>11669</v>
      </c>
      <c r="F4679">
        <f>INDEX(tb_MHDI[],MATCH(Table3[[#This Row],[city_name]],tb_MHDI[mun_uf],0),5)</f>
        <v>0.63100000000000001</v>
      </c>
      <c r="G4679">
        <f>INDEX(tb_MHDI[],MATCH(Table3[[#This Row],[city_name]],tb_MHDI[mun_uf],0),6)</f>
        <v>0.60599999999999998</v>
      </c>
      <c r="H4679">
        <f>INDEX(tb_MHDI[],MATCH(Table3[[#This Row],[city_name]],tb_MHDI[mun_uf],0),7)</f>
        <v>0.79200000000000004</v>
      </c>
      <c r="I4679">
        <f>INDEX(tb_MHDI[],MATCH(Table3[[#This Row],[city_name]],tb_MHDI[mun_uf],0),8)</f>
        <v>0.52300000000000002</v>
      </c>
      <c r="J4679">
        <f>_xlfn.NUMBERVALUE(INDEX(tb_SVI[],MATCH(Table3[[#This Row],[city_name]],tb_SVI[city_name_uf],0),8),".")</f>
        <v>0.42199999999999999</v>
      </c>
      <c r="K4679">
        <f>_xlfn.NUMBERVALUE(INDEX(tb_SVI[],MATCH(Table3[[#This Row],[city_name]],tb_SVI[city_name_uf],0),9),".")</f>
        <v>0.151</v>
      </c>
      <c r="L4679">
        <f>_xlfn.NUMBERVALUE(INDEX(tb_SVI[],MATCH(Table3[[#This Row],[city_name]],tb_SVI[city_name_uf],0),10),".")</f>
        <v>0.61399999999999999</v>
      </c>
      <c r="M4679">
        <f>_xlfn.NUMBERVALUE(INDEX(tb_SVI[],MATCH(Table3[[#This Row],[city_name]],tb_SVI[city_name_uf],0),11),".")</f>
        <v>0.5</v>
      </c>
      <c r="N4679" s="14">
        <f>_xlfn.PERCENTRANK.INC(Table3[MHDI_tot],Table3[[#This Row],[MHDI_tot]],3)</f>
        <v>0.373</v>
      </c>
    </row>
    <row r="4680" spans="1:14" hidden="1" x14ac:dyDescent="0.2">
      <c r="A4680" t="str">
        <f>SVI!F4680</f>
        <v>Quinze de Novembro/RS</v>
      </c>
      <c r="B4680" t="str">
        <f>INDEX(tb_SVI[],MATCH(Table3[[#This Row],[ibge_cod]],tb_SVI[Município],0),1)</f>
        <v>RS</v>
      </c>
      <c r="C4680" t="str">
        <f>INDEX(tb_SVI[],MATCH(Table3[[#This Row],[city_name]],tb_SVI[city_name_uf],0),3)</f>
        <v>4315354</v>
      </c>
      <c r="D4680" t="s">
        <v>22302</v>
      </c>
      <c r="E4680" s="11">
        <f>INDEX(tb_SVI[],MATCH(Table3[[#This Row],[city_name]],tb_SVI[city_name_uf],0),5)</f>
        <v>3803</v>
      </c>
      <c r="F4680">
        <f>INDEX(tb_MHDI[],MATCH(Table3[[#This Row],[city_name]],tb_MHDI[mun_uf],0),5)</f>
        <v>0.75600000000000001</v>
      </c>
      <c r="G4680">
        <f>INDEX(tb_MHDI[],MATCH(Table3[[#This Row],[city_name]],tb_MHDI[mun_uf],0),6)</f>
        <v>0.78300000000000003</v>
      </c>
      <c r="H4680">
        <f>INDEX(tb_MHDI[],MATCH(Table3[[#This Row],[city_name]],tb_MHDI[mun_uf],0),7)</f>
        <v>0.84099999999999997</v>
      </c>
      <c r="I4680">
        <f>INDEX(tb_MHDI[],MATCH(Table3[[#This Row],[city_name]],tb_MHDI[mun_uf],0),8)</f>
        <v>0.65500000000000003</v>
      </c>
      <c r="J4680">
        <f>_xlfn.NUMBERVALUE(INDEX(tb_SVI[],MATCH(Table3[[#This Row],[city_name]],tb_SVI[city_name_uf],0),8),".")</f>
        <v>0.159</v>
      </c>
      <c r="K4680">
        <f>_xlfn.NUMBERVALUE(INDEX(tb_SVI[],MATCH(Table3[[#This Row],[city_name]],tb_SVI[city_name_uf],0),9),".")</f>
        <v>1.4E-2</v>
      </c>
      <c r="L4680">
        <f>_xlfn.NUMBERVALUE(INDEX(tb_SVI[],MATCH(Table3[[#This Row],[city_name]],tb_SVI[city_name_uf],0),10),".")</f>
        <v>0.156</v>
      </c>
      <c r="M4680">
        <f>_xlfn.NUMBERVALUE(INDEX(tb_SVI[],MATCH(Table3[[#This Row],[city_name]],tb_SVI[city_name_uf],0),11),".")</f>
        <v>0.307</v>
      </c>
      <c r="N4680" s="14">
        <f>_xlfn.PERCENTRANK.INC(Table3[MHDI_tot],Table3[[#This Row],[MHDI_tot]],3)</f>
        <v>0.91800000000000004</v>
      </c>
    </row>
    <row r="4681" spans="1:14" hidden="1" x14ac:dyDescent="0.2">
      <c r="A4681" t="str">
        <f>SVI!F4681</f>
        <v>Quevedos/RS</v>
      </c>
      <c r="B4681" t="str">
        <f>INDEX(tb_SVI[],MATCH(Table3[[#This Row],[ibge_cod]],tb_SVI[Município],0),1)</f>
        <v>RS</v>
      </c>
      <c r="C4681" t="str">
        <f>INDEX(tb_SVI[],MATCH(Table3[[#This Row],[city_name]],tb_SVI[city_name_uf],0),3)</f>
        <v>4315321</v>
      </c>
      <c r="D4681" t="s">
        <v>22303</v>
      </c>
      <c r="E4681" s="11">
        <f>INDEX(tb_SVI[],MATCH(Table3[[#This Row],[city_name]],tb_SVI[city_name_uf],0),5)</f>
        <v>2790</v>
      </c>
      <c r="F4681">
        <f>INDEX(tb_MHDI[],MATCH(Table3[[#This Row],[city_name]],tb_MHDI[mun_uf],0),5)</f>
        <v>0.66500000000000004</v>
      </c>
      <c r="G4681">
        <f>INDEX(tb_MHDI[],MATCH(Table3[[#This Row],[city_name]],tb_MHDI[mun_uf],0),6)</f>
        <v>0.66700000000000004</v>
      </c>
      <c r="H4681">
        <f>INDEX(tb_MHDI[],MATCH(Table3[[#This Row],[city_name]],tb_MHDI[mun_uf],0),7)</f>
        <v>0.82399999999999995</v>
      </c>
      <c r="I4681">
        <f>INDEX(tb_MHDI[],MATCH(Table3[[#This Row],[city_name]],tb_MHDI[mun_uf],0),8)</f>
        <v>0.53400000000000003</v>
      </c>
      <c r="J4681">
        <f>_xlfn.NUMBERVALUE(INDEX(tb_SVI[],MATCH(Table3[[#This Row],[city_name]],tb_SVI[city_name_uf],0),8),".")</f>
        <v>0.27600000000000002</v>
      </c>
      <c r="K4681">
        <f>_xlfn.NUMBERVALUE(INDEX(tb_SVI[],MATCH(Table3[[#This Row],[city_name]],tb_SVI[city_name_uf],0),9),".")</f>
        <v>8.8999999999999996E-2</v>
      </c>
      <c r="L4681">
        <f>_xlfn.NUMBERVALUE(INDEX(tb_SVI[],MATCH(Table3[[#This Row],[city_name]],tb_SVI[city_name_uf],0),10),".")</f>
        <v>0.38400000000000001</v>
      </c>
      <c r="M4681">
        <f>_xlfn.NUMBERVALUE(INDEX(tb_SVI[],MATCH(Table3[[#This Row],[city_name]],tb_SVI[city_name_uf],0),11),".")</f>
        <v>0.35599999999999998</v>
      </c>
      <c r="N4681" s="14">
        <f>_xlfn.PERCENTRANK.INC(Table3[MHDI_tot],Table3[[#This Row],[MHDI_tot]],3)</f>
        <v>0.496</v>
      </c>
    </row>
    <row r="4682" spans="1:14" hidden="1" x14ac:dyDescent="0.2">
      <c r="A4682" t="str">
        <f>SVI!F5284</f>
        <v>Curvelândia/MT</v>
      </c>
      <c r="B4682" t="str">
        <f>INDEX(tb_SVI[],MATCH(Table3[[#This Row],[ibge_cod]],tb_SVI[Município],0),1)</f>
        <v>MT</v>
      </c>
      <c r="C4682" t="str">
        <f>INDEX(tb_SVI[],MATCH(Table3[[#This Row],[city_name]],tb_SVI[city_name_uf],0),3)</f>
        <v>5103437</v>
      </c>
      <c r="D4682" t="e">
        <v>#N/A</v>
      </c>
      <c r="E4682" s="11">
        <f>INDEX(tb_SVI[],MATCH(Table3[[#This Row],[city_name]],tb_SVI[city_name_uf],0),5)</f>
        <v>5241</v>
      </c>
      <c r="F4682">
        <f>INDEX(tb_MHDI[],MATCH(Table3[[#This Row],[city_name]],tb_MHDI[mun_uf],0),5)</f>
        <v>0.69</v>
      </c>
      <c r="G4682">
        <f>INDEX(tb_MHDI[],MATCH(Table3[[#This Row],[city_name]],tb_MHDI[mun_uf],0),6)</f>
        <v>0.65800000000000003</v>
      </c>
      <c r="H4682">
        <f>INDEX(tb_MHDI[],MATCH(Table3[[#This Row],[city_name]],tb_MHDI[mun_uf],0),7)</f>
        <v>0.81100000000000005</v>
      </c>
      <c r="I4682">
        <f>INDEX(tb_MHDI[],MATCH(Table3[[#This Row],[city_name]],tb_MHDI[mun_uf],0),8)</f>
        <v>0.61499999999999999</v>
      </c>
      <c r="J4682">
        <f>_xlfn.NUMBERVALUE(INDEX(tb_SVI[],MATCH(Table3[[#This Row],[city_name]],tb_SVI[city_name_uf],0),8),".")</f>
        <v>0.29499999999999998</v>
      </c>
      <c r="K4682">
        <f>_xlfn.NUMBERVALUE(INDEX(tb_SVI[],MATCH(Table3[[#This Row],[city_name]],tb_SVI[city_name_uf],0),9),".")</f>
        <v>0.16900000000000001</v>
      </c>
      <c r="L4682">
        <f>_xlfn.NUMBERVALUE(INDEX(tb_SVI[],MATCH(Table3[[#This Row],[city_name]],tb_SVI[city_name_uf],0),10),".")</f>
        <v>0.40799999999999997</v>
      </c>
      <c r="M4682">
        <f>_xlfn.NUMBERVALUE(INDEX(tb_SVI[],MATCH(Table3[[#This Row],[city_name]],tb_SVI[city_name_uf],0),11),".")</f>
        <v>0.308</v>
      </c>
      <c r="N4682" s="14">
        <f>_xlfn.PERCENTRANK.INC(Table3[MHDI_tot],Table3[[#This Row],[MHDI_tot]],3)</f>
        <v>0.60499999999999998</v>
      </c>
    </row>
    <row r="4683" spans="1:14" hidden="1" x14ac:dyDescent="0.2">
      <c r="A4683" t="str">
        <f>SVI!F4683</f>
        <v>Quaraí/RS</v>
      </c>
      <c r="B4683" t="str">
        <f>INDEX(tb_SVI[],MATCH(Table3[[#This Row],[ibge_cod]],tb_SVI[Município],0),1)</f>
        <v>RS</v>
      </c>
      <c r="C4683" t="str">
        <f>INDEX(tb_SVI[],MATCH(Table3[[#This Row],[city_name]],tb_SVI[city_name_uf],0),3)</f>
        <v>4315305</v>
      </c>
      <c r="D4683" t="s">
        <v>22304</v>
      </c>
      <c r="E4683" s="11">
        <f>INDEX(tb_SVI[],MATCH(Table3[[#This Row],[city_name]],tb_SVI[city_name_uf],0),5)</f>
        <v>22607</v>
      </c>
      <c r="F4683">
        <f>INDEX(tb_MHDI[],MATCH(Table3[[#This Row],[city_name]],tb_MHDI[mun_uf],0),5)</f>
        <v>0.70399999999999996</v>
      </c>
      <c r="G4683">
        <f>INDEX(tb_MHDI[],MATCH(Table3[[#This Row],[city_name]],tb_MHDI[mun_uf],0),6)</f>
        <v>0.67300000000000004</v>
      </c>
      <c r="H4683">
        <f>INDEX(tb_MHDI[],MATCH(Table3[[#This Row],[city_name]],tb_MHDI[mun_uf],0),7)</f>
        <v>0.85199999999999998</v>
      </c>
      <c r="I4683">
        <f>INDEX(tb_MHDI[],MATCH(Table3[[#This Row],[city_name]],tb_MHDI[mun_uf],0),8)</f>
        <v>0.60899999999999999</v>
      </c>
      <c r="J4683">
        <f>_xlfn.NUMBERVALUE(INDEX(tb_SVI[],MATCH(Table3[[#This Row],[city_name]],tb_SVI[city_name_uf],0),8),".")</f>
        <v>0.27700000000000002</v>
      </c>
      <c r="K4683">
        <f>_xlfn.NUMBERVALUE(INDEX(tb_SVI[],MATCH(Table3[[#This Row],[city_name]],tb_SVI[city_name_uf],0),9),".")</f>
        <v>0.114</v>
      </c>
      <c r="L4683">
        <f>_xlfn.NUMBERVALUE(INDEX(tb_SVI[],MATCH(Table3[[#This Row],[city_name]],tb_SVI[city_name_uf],0),10),".")</f>
        <v>0.39400000000000002</v>
      </c>
      <c r="M4683">
        <f>_xlfn.NUMBERVALUE(INDEX(tb_SVI[],MATCH(Table3[[#This Row],[city_name]],tb_SVI[city_name_uf],0),11),".")</f>
        <v>0.32400000000000001</v>
      </c>
      <c r="N4683" s="14">
        <f>_xlfn.PERCENTRANK.INC(Table3[MHDI_tot],Table3[[#This Row],[MHDI_tot]],3)</f>
        <v>0.67400000000000004</v>
      </c>
    </row>
    <row r="4684" spans="1:14" hidden="1" x14ac:dyDescent="0.2">
      <c r="A4684" t="str">
        <f>SVI!F4684</f>
        <v>Putinga/RS</v>
      </c>
      <c r="B4684" t="str">
        <f>INDEX(tb_SVI[],MATCH(Table3[[#This Row],[ibge_cod]],tb_SVI[Município],0),1)</f>
        <v>RS</v>
      </c>
      <c r="C4684" t="str">
        <f>INDEX(tb_SVI[],MATCH(Table3[[#This Row],[city_name]],tb_SVI[city_name_uf],0),3)</f>
        <v>4315206</v>
      </c>
      <c r="D4684" t="s">
        <v>22305</v>
      </c>
      <c r="E4684" s="11">
        <f>INDEX(tb_SVI[],MATCH(Table3[[#This Row],[city_name]],tb_SVI[city_name_uf],0),5)</f>
        <v>3889</v>
      </c>
      <c r="F4684">
        <f>INDEX(tb_MHDI[],MATCH(Table3[[#This Row],[city_name]],tb_MHDI[mun_uf],0),5)</f>
        <v>0.71499999999999997</v>
      </c>
      <c r="G4684">
        <f>INDEX(tb_MHDI[],MATCH(Table3[[#This Row],[city_name]],tb_MHDI[mun_uf],0),6)</f>
        <v>0.745</v>
      </c>
      <c r="H4684">
        <f>INDEX(tb_MHDI[],MATCH(Table3[[#This Row],[city_name]],tb_MHDI[mun_uf],0),7)</f>
        <v>0.873</v>
      </c>
      <c r="I4684">
        <f>INDEX(tb_MHDI[],MATCH(Table3[[#This Row],[city_name]],tb_MHDI[mun_uf],0),8)</f>
        <v>0.56299999999999994</v>
      </c>
      <c r="J4684">
        <f>_xlfn.NUMBERVALUE(INDEX(tb_SVI[],MATCH(Table3[[#This Row],[city_name]],tb_SVI[city_name_uf],0),8),".")</f>
        <v>0.247</v>
      </c>
      <c r="K4684">
        <f>_xlfn.NUMBERVALUE(INDEX(tb_SVI[],MATCH(Table3[[#This Row],[city_name]],tb_SVI[city_name_uf],0),9),".")</f>
        <v>0.107</v>
      </c>
      <c r="L4684">
        <f>_xlfn.NUMBERVALUE(INDEX(tb_SVI[],MATCH(Table3[[#This Row],[city_name]],tb_SVI[city_name_uf],0),10),".")</f>
        <v>0.23899999999999999</v>
      </c>
      <c r="M4684">
        <f>_xlfn.NUMBERVALUE(INDEX(tb_SVI[],MATCH(Table3[[#This Row],[city_name]],tb_SVI[city_name_uf],0),11),".")</f>
        <v>0.39500000000000002</v>
      </c>
      <c r="N4684" s="14">
        <f>_xlfn.PERCENTRANK.INC(Table3[MHDI_tot],Table3[[#This Row],[MHDI_tot]],3)</f>
        <v>0.73299999999999998</v>
      </c>
    </row>
    <row r="4685" spans="1:14" hidden="1" x14ac:dyDescent="0.2">
      <c r="A4685" t="str">
        <f>SVI!F4685</f>
        <v>Protásio Alves/RS</v>
      </c>
      <c r="B4685" t="str">
        <f>INDEX(tb_SVI[],MATCH(Table3[[#This Row],[ibge_cod]],tb_SVI[Município],0),1)</f>
        <v>RS</v>
      </c>
      <c r="C4685" t="str">
        <f>INDEX(tb_SVI[],MATCH(Table3[[#This Row],[city_name]],tb_SVI[city_name_uf],0),3)</f>
        <v>4315172</v>
      </c>
      <c r="D4685" t="s">
        <v>22306</v>
      </c>
      <c r="E4685" s="11">
        <f>INDEX(tb_SVI[],MATCH(Table3[[#This Row],[city_name]],tb_SVI[city_name_uf],0),5)</f>
        <v>1938</v>
      </c>
      <c r="F4685">
        <f>INDEX(tb_MHDI[],MATCH(Table3[[#This Row],[city_name]],tb_MHDI[mun_uf],0),5)</f>
        <v>0.73299999999999998</v>
      </c>
      <c r="G4685">
        <f>INDEX(tb_MHDI[],MATCH(Table3[[#This Row],[city_name]],tb_MHDI[mun_uf],0),6)</f>
        <v>0.77100000000000002</v>
      </c>
      <c r="H4685">
        <f>INDEX(tb_MHDI[],MATCH(Table3[[#This Row],[city_name]],tb_MHDI[mun_uf],0),7)</f>
        <v>0.83899999999999997</v>
      </c>
      <c r="I4685">
        <f>INDEX(tb_MHDI[],MATCH(Table3[[#This Row],[city_name]],tb_MHDI[mun_uf],0),8)</f>
        <v>0.60899999999999999</v>
      </c>
      <c r="J4685">
        <f>_xlfn.NUMBERVALUE(INDEX(tb_SVI[],MATCH(Table3[[#This Row],[city_name]],tb_SVI[city_name_uf],0),8),".")</f>
        <v>0.21</v>
      </c>
      <c r="K4685">
        <f>_xlfn.NUMBERVALUE(INDEX(tb_SVI[],MATCH(Table3[[#This Row],[city_name]],tb_SVI[city_name_uf],0),9),".")</f>
        <v>4.3999999999999997E-2</v>
      </c>
      <c r="L4685">
        <f>_xlfn.NUMBERVALUE(INDEX(tb_SVI[],MATCH(Table3[[#This Row],[city_name]],tb_SVI[city_name_uf],0),10),".")</f>
        <v>0.27700000000000002</v>
      </c>
      <c r="M4685">
        <f>_xlfn.NUMBERVALUE(INDEX(tb_SVI[],MATCH(Table3[[#This Row],[city_name]],tb_SVI[city_name_uf],0),11),".")</f>
        <v>0.31</v>
      </c>
      <c r="N4685" s="14">
        <f>_xlfn.PERCENTRANK.INC(Table3[MHDI_tot],Table3[[#This Row],[MHDI_tot]],3)</f>
        <v>0.82599999999999996</v>
      </c>
    </row>
    <row r="4686" spans="1:14" hidden="1" x14ac:dyDescent="0.2">
      <c r="A4686" t="str">
        <f>SVI!F4686</f>
        <v>Progresso/RS</v>
      </c>
      <c r="B4686" t="str">
        <f>INDEX(tb_SVI[],MATCH(Table3[[#This Row],[ibge_cod]],tb_SVI[Município],0),1)</f>
        <v>RS</v>
      </c>
      <c r="C4686" t="str">
        <f>INDEX(tb_SVI[],MATCH(Table3[[#This Row],[city_name]],tb_SVI[city_name_uf],0),3)</f>
        <v>4315156</v>
      </c>
      <c r="D4686" t="s">
        <v>22307</v>
      </c>
      <c r="E4686" s="11">
        <f>INDEX(tb_SVI[],MATCH(Table3[[#This Row],[city_name]],tb_SVI[city_name_uf],0),5)</f>
        <v>6239</v>
      </c>
      <c r="F4686">
        <f>INDEX(tb_MHDI[],MATCH(Table3[[#This Row],[city_name]],tb_MHDI[mun_uf],0),5)</f>
        <v>0.68300000000000005</v>
      </c>
      <c r="G4686">
        <f>INDEX(tb_MHDI[],MATCH(Table3[[#This Row],[city_name]],tb_MHDI[mun_uf],0),6)</f>
        <v>0.70499999999999996</v>
      </c>
      <c r="H4686">
        <f>INDEX(tb_MHDI[],MATCH(Table3[[#This Row],[city_name]],tb_MHDI[mun_uf],0),7)</f>
        <v>0.86099999999999999</v>
      </c>
      <c r="I4686">
        <f>INDEX(tb_MHDI[],MATCH(Table3[[#This Row],[city_name]],tb_MHDI[mun_uf],0),8)</f>
        <v>0.52500000000000002</v>
      </c>
      <c r="J4686">
        <f>_xlfn.NUMBERVALUE(INDEX(tb_SVI[],MATCH(Table3[[#This Row],[city_name]],tb_SVI[city_name_uf],0),8),".")</f>
        <v>0.24299999999999999</v>
      </c>
      <c r="K4686">
        <f>_xlfn.NUMBERVALUE(INDEX(tb_SVI[],MATCH(Table3[[#This Row],[city_name]],tb_SVI[city_name_uf],0),9),".")</f>
        <v>3.6999999999999998E-2</v>
      </c>
      <c r="L4686">
        <f>_xlfn.NUMBERVALUE(INDEX(tb_SVI[],MATCH(Table3[[#This Row],[city_name]],tb_SVI[city_name_uf],0),10),".")</f>
        <v>0.29799999999999999</v>
      </c>
      <c r="M4686">
        <f>_xlfn.NUMBERVALUE(INDEX(tb_SVI[],MATCH(Table3[[#This Row],[city_name]],tb_SVI[city_name_uf],0),11),".")</f>
        <v>0.39500000000000002</v>
      </c>
      <c r="N4686" s="14">
        <f>_xlfn.PERCENTRANK.INC(Table3[MHDI_tot],Table3[[#This Row],[MHDI_tot]],3)</f>
        <v>0.57099999999999995</v>
      </c>
    </row>
    <row r="4687" spans="1:14" hidden="1" x14ac:dyDescent="0.2">
      <c r="A4687" t="str">
        <f>SVI!F4687</f>
        <v>Presidente Lucena/RS</v>
      </c>
      <c r="B4687" t="str">
        <f>INDEX(tb_SVI[],MATCH(Table3[[#This Row],[ibge_cod]],tb_SVI[Município],0),1)</f>
        <v>RS</v>
      </c>
      <c r="C4687" t="str">
        <f>INDEX(tb_SVI[],MATCH(Table3[[#This Row],[city_name]],tb_SVI[city_name_uf],0),3)</f>
        <v>4315149</v>
      </c>
      <c r="D4687" t="s">
        <v>22308</v>
      </c>
      <c r="E4687" s="11">
        <f>INDEX(tb_SVI[],MATCH(Table3[[#This Row],[city_name]],tb_SVI[city_name_uf],0),5)</f>
        <v>2937</v>
      </c>
      <c r="F4687">
        <f>INDEX(tb_MHDI[],MATCH(Table3[[#This Row],[city_name]],tb_MHDI[mun_uf],0),5)</f>
        <v>0.75700000000000001</v>
      </c>
      <c r="G4687">
        <f>INDEX(tb_MHDI[],MATCH(Table3[[#This Row],[city_name]],tb_MHDI[mun_uf],0),6)</f>
        <v>0.72699999999999998</v>
      </c>
      <c r="H4687">
        <f>INDEX(tb_MHDI[],MATCH(Table3[[#This Row],[city_name]],tb_MHDI[mun_uf],0),7)</f>
        <v>0.88500000000000001</v>
      </c>
      <c r="I4687">
        <f>INDEX(tb_MHDI[],MATCH(Table3[[#This Row],[city_name]],tb_MHDI[mun_uf],0),8)</f>
        <v>0.67400000000000004</v>
      </c>
      <c r="J4687">
        <f>_xlfn.NUMBERVALUE(INDEX(tb_SVI[],MATCH(Table3[[#This Row],[city_name]],tb_SVI[city_name_uf],0),8),".")</f>
        <v>0.217</v>
      </c>
      <c r="K4687">
        <f>_xlfn.NUMBERVALUE(INDEX(tb_SVI[],MATCH(Table3[[#This Row],[city_name]],tb_SVI[city_name_uf],0),9),".")</f>
        <v>0.317</v>
      </c>
      <c r="L4687">
        <f>_xlfn.NUMBERVALUE(INDEX(tb_SVI[],MATCH(Table3[[#This Row],[city_name]],tb_SVI[city_name_uf],0),10),".")</f>
        <v>0.157</v>
      </c>
      <c r="M4687">
        <f>_xlfn.NUMBERVALUE(INDEX(tb_SVI[],MATCH(Table3[[#This Row],[city_name]],tb_SVI[city_name_uf],0),11),".")</f>
        <v>0.17699999999999999</v>
      </c>
      <c r="N4687" s="14">
        <f>_xlfn.PERCENTRANK.INC(Table3[MHDI_tot],Table3[[#This Row],[MHDI_tot]],3)</f>
        <v>0.92100000000000004</v>
      </c>
    </row>
    <row r="4688" spans="1:14" hidden="1" x14ac:dyDescent="0.2">
      <c r="A4688" t="str">
        <f>SVI!F4688</f>
        <v>Poço das Antas/RS</v>
      </c>
      <c r="B4688" t="str">
        <f>INDEX(tb_SVI[],MATCH(Table3[[#This Row],[ibge_cod]],tb_SVI[Município],0),1)</f>
        <v>RS</v>
      </c>
      <c r="C4688" t="str">
        <f>INDEX(tb_SVI[],MATCH(Table3[[#This Row],[city_name]],tb_SVI[city_name_uf],0),3)</f>
        <v>4314753</v>
      </c>
      <c r="D4688" t="s">
        <v>22309</v>
      </c>
      <c r="E4688" s="11">
        <f>INDEX(tb_SVI[],MATCH(Table3[[#This Row],[city_name]],tb_SVI[city_name_uf],0),5)</f>
        <v>2101</v>
      </c>
      <c r="F4688">
        <f>INDEX(tb_MHDI[],MATCH(Table3[[#This Row],[city_name]],tb_MHDI[mun_uf],0),5)</f>
        <v>0.74399999999999999</v>
      </c>
      <c r="G4688">
        <f>INDEX(tb_MHDI[],MATCH(Table3[[#This Row],[city_name]],tb_MHDI[mun_uf],0),6)</f>
        <v>0.74199999999999999</v>
      </c>
      <c r="H4688">
        <f>INDEX(tb_MHDI[],MATCH(Table3[[#This Row],[city_name]],tb_MHDI[mun_uf],0),7)</f>
        <v>0.877</v>
      </c>
      <c r="I4688">
        <f>INDEX(tb_MHDI[],MATCH(Table3[[#This Row],[city_name]],tb_MHDI[mun_uf],0),8)</f>
        <v>0.63400000000000001</v>
      </c>
      <c r="J4688">
        <f>_xlfn.NUMBERVALUE(INDEX(tb_SVI[],MATCH(Table3[[#This Row],[city_name]],tb_SVI[city_name_uf],0),8),".")</f>
        <v>0.13900000000000001</v>
      </c>
      <c r="K4688">
        <f>_xlfn.NUMBERVALUE(INDEX(tb_SVI[],MATCH(Table3[[#This Row],[city_name]],tb_SVI[city_name_uf],0),9),".")</f>
        <v>0</v>
      </c>
      <c r="L4688">
        <f>_xlfn.NUMBERVALUE(INDEX(tb_SVI[],MATCH(Table3[[#This Row],[city_name]],tb_SVI[city_name_uf],0),10),".")</f>
        <v>0.26800000000000002</v>
      </c>
      <c r="M4688">
        <f>_xlfn.NUMBERVALUE(INDEX(tb_SVI[],MATCH(Table3[[#This Row],[city_name]],tb_SVI[city_name_uf],0),11),".")</f>
        <v>0.14899999999999999</v>
      </c>
      <c r="N4688" s="14">
        <f>_xlfn.PERCENTRANK.INC(Table3[MHDI_tot],Table3[[#This Row],[MHDI_tot]],3)</f>
        <v>0.875</v>
      </c>
    </row>
    <row r="4689" spans="1:14" hidden="1" x14ac:dyDescent="0.2">
      <c r="A4689" t="str">
        <f>SVI!F4689</f>
        <v>Pouso Novo/RS</v>
      </c>
      <c r="B4689" t="str">
        <f>INDEX(tb_SVI[],MATCH(Table3[[#This Row],[ibge_cod]],tb_SVI[Município],0),1)</f>
        <v>RS</v>
      </c>
      <c r="C4689" t="str">
        <f>INDEX(tb_SVI[],MATCH(Table3[[#This Row],[city_name]],tb_SVI[city_name_uf],0),3)</f>
        <v>4315131</v>
      </c>
      <c r="D4689" t="s">
        <v>22310</v>
      </c>
      <c r="E4689" s="11">
        <f>INDEX(tb_SVI[],MATCH(Table3[[#This Row],[city_name]],tb_SVI[city_name_uf],0),5)</f>
        <v>1612</v>
      </c>
      <c r="F4689">
        <f>INDEX(tb_MHDI[],MATCH(Table3[[#This Row],[city_name]],tb_MHDI[mun_uf],0),5)</f>
        <v>0.71499999999999997</v>
      </c>
      <c r="G4689">
        <f>INDEX(tb_MHDI[],MATCH(Table3[[#This Row],[city_name]],tb_MHDI[mun_uf],0),6)</f>
        <v>0.76500000000000001</v>
      </c>
      <c r="H4689">
        <f>INDEX(tb_MHDI[],MATCH(Table3[[#This Row],[city_name]],tb_MHDI[mun_uf],0),7)</f>
        <v>0.84499999999999997</v>
      </c>
      <c r="I4689">
        <f>INDEX(tb_MHDI[],MATCH(Table3[[#This Row],[city_name]],tb_MHDI[mun_uf],0),8)</f>
        <v>0.56599999999999995</v>
      </c>
      <c r="J4689">
        <f>_xlfn.NUMBERVALUE(INDEX(tb_SVI[],MATCH(Table3[[#This Row],[city_name]],tb_SVI[city_name_uf],0),8),".")</f>
        <v>0.22800000000000001</v>
      </c>
      <c r="K4689">
        <f>_xlfn.NUMBERVALUE(INDEX(tb_SVI[],MATCH(Table3[[#This Row],[city_name]],tb_SVI[city_name_uf],0),9),".")</f>
        <v>1.6E-2</v>
      </c>
      <c r="L4689">
        <f>_xlfn.NUMBERVALUE(INDEX(tb_SVI[],MATCH(Table3[[#This Row],[city_name]],tb_SVI[city_name_uf],0),10),".")</f>
        <v>0.32900000000000001</v>
      </c>
      <c r="M4689">
        <f>_xlfn.NUMBERVALUE(INDEX(tb_SVI[],MATCH(Table3[[#This Row],[city_name]],tb_SVI[city_name_uf],0),11),".")</f>
        <v>0.33900000000000002</v>
      </c>
      <c r="N4689" s="14">
        <f>_xlfn.PERCENTRANK.INC(Table3[MHDI_tot],Table3[[#This Row],[MHDI_tot]],3)</f>
        <v>0.73299999999999998</v>
      </c>
    </row>
    <row r="4690" spans="1:14" hidden="1" x14ac:dyDescent="0.2">
      <c r="A4690" t="str">
        <f>SVI!F4690</f>
        <v>Porto Xavier/RS</v>
      </c>
      <c r="B4690" t="str">
        <f>INDEX(tb_SVI[],MATCH(Table3[[#This Row],[ibge_cod]],tb_SVI[Município],0),1)</f>
        <v>RS</v>
      </c>
      <c r="C4690" t="str">
        <f>INDEX(tb_SVI[],MATCH(Table3[[#This Row],[city_name]],tb_SVI[city_name_uf],0),3)</f>
        <v>4315107</v>
      </c>
      <c r="D4690" t="s">
        <v>22311</v>
      </c>
      <c r="E4690" s="11">
        <f>INDEX(tb_SVI[],MATCH(Table3[[#This Row],[city_name]],tb_SVI[city_name_uf],0),5)</f>
        <v>10194</v>
      </c>
      <c r="F4690">
        <f>INDEX(tb_MHDI[],MATCH(Table3[[#This Row],[city_name]],tb_MHDI[mun_uf],0),5)</f>
        <v>0.72299999999999998</v>
      </c>
      <c r="G4690">
        <f>INDEX(tb_MHDI[],MATCH(Table3[[#This Row],[city_name]],tb_MHDI[mun_uf],0),6)</f>
        <v>0.68700000000000006</v>
      </c>
      <c r="H4690">
        <f>INDEX(tb_MHDI[],MATCH(Table3[[#This Row],[city_name]],tb_MHDI[mun_uf],0),7)</f>
        <v>0.876</v>
      </c>
      <c r="I4690">
        <f>INDEX(tb_MHDI[],MATCH(Table3[[#This Row],[city_name]],tb_MHDI[mun_uf],0),8)</f>
        <v>0.628</v>
      </c>
      <c r="J4690">
        <f>_xlfn.NUMBERVALUE(INDEX(tb_SVI[],MATCH(Table3[[#This Row],[city_name]],tb_SVI[city_name_uf],0),8),".")</f>
        <v>0.22900000000000001</v>
      </c>
      <c r="K4690">
        <f>_xlfn.NUMBERVALUE(INDEX(tb_SVI[],MATCH(Table3[[#This Row],[city_name]],tb_SVI[city_name_uf],0),9),".")</f>
        <v>7.0999999999999994E-2</v>
      </c>
      <c r="L4690">
        <f>_xlfn.NUMBERVALUE(INDEX(tb_SVI[],MATCH(Table3[[#This Row],[city_name]],tb_SVI[city_name_uf],0),10),".")</f>
        <v>0.29699999999999999</v>
      </c>
      <c r="M4690">
        <f>_xlfn.NUMBERVALUE(INDEX(tb_SVI[],MATCH(Table3[[#This Row],[city_name]],tb_SVI[city_name_uf],0),11),".")</f>
        <v>0.318</v>
      </c>
      <c r="N4690" s="14">
        <f>_xlfn.PERCENTRANK.INC(Table3[MHDI_tot],Table3[[#This Row],[MHDI_tot]],3)</f>
        <v>0.77600000000000002</v>
      </c>
    </row>
    <row r="4691" spans="1:14" hidden="1" x14ac:dyDescent="0.2">
      <c r="A4691" t="str">
        <f>SVI!F4691</f>
        <v>Porto Vera Cruz/RS</v>
      </c>
      <c r="B4691" t="str">
        <f>INDEX(tb_SVI[],MATCH(Table3[[#This Row],[ibge_cod]],tb_SVI[Município],0),1)</f>
        <v>RS</v>
      </c>
      <c r="C4691" t="str">
        <f>INDEX(tb_SVI[],MATCH(Table3[[#This Row],[city_name]],tb_SVI[city_name_uf],0),3)</f>
        <v>4315073</v>
      </c>
      <c r="D4691" t="s">
        <v>22312</v>
      </c>
      <c r="E4691" s="11">
        <f>INDEX(tb_SVI[],MATCH(Table3[[#This Row],[city_name]],tb_SVI[city_name_uf],0),5)</f>
        <v>1308</v>
      </c>
      <c r="F4691">
        <f>INDEX(tb_MHDI[],MATCH(Table3[[#This Row],[city_name]],tb_MHDI[mun_uf],0),5)</f>
        <v>0.69</v>
      </c>
      <c r="G4691">
        <f>INDEX(tb_MHDI[],MATCH(Table3[[#This Row],[city_name]],tb_MHDI[mun_uf],0),6)</f>
        <v>0.66100000000000003</v>
      </c>
      <c r="H4691">
        <f>INDEX(tb_MHDI[],MATCH(Table3[[#This Row],[city_name]],tb_MHDI[mun_uf],0),7)</f>
        <v>0.82699999999999996</v>
      </c>
      <c r="I4691">
        <f>INDEX(tb_MHDI[],MATCH(Table3[[#This Row],[city_name]],tb_MHDI[mun_uf],0),8)</f>
        <v>0.6</v>
      </c>
      <c r="J4691">
        <f>_xlfn.NUMBERVALUE(INDEX(tb_SVI[],MATCH(Table3[[#This Row],[city_name]],tb_SVI[city_name_uf],0),8),".")</f>
        <v>0.193</v>
      </c>
      <c r="K4691">
        <f>_xlfn.NUMBERVALUE(INDEX(tb_SVI[],MATCH(Table3[[#This Row],[city_name]],tb_SVI[city_name_uf],0),9),".")</f>
        <v>6.0000000000000001E-3</v>
      </c>
      <c r="L4691">
        <f>_xlfn.NUMBERVALUE(INDEX(tb_SVI[],MATCH(Table3[[#This Row],[city_name]],tb_SVI[city_name_uf],0),10),".")</f>
        <v>0.27</v>
      </c>
      <c r="M4691">
        <f>_xlfn.NUMBERVALUE(INDEX(tb_SVI[],MATCH(Table3[[#This Row],[city_name]],tb_SVI[city_name_uf],0),11),".")</f>
        <v>0.30299999999999999</v>
      </c>
      <c r="N4691" s="14">
        <f>_xlfn.PERCENTRANK.INC(Table3[MHDI_tot],Table3[[#This Row],[MHDI_tot]],3)</f>
        <v>0.60499999999999998</v>
      </c>
    </row>
    <row r="4692" spans="1:14" hidden="1" x14ac:dyDescent="0.2">
      <c r="A4692" t="str">
        <f>SVI!F4692</f>
        <v>Porto Mauá/RS</v>
      </c>
      <c r="B4692" t="str">
        <f>INDEX(tb_SVI[],MATCH(Table3[[#This Row],[ibge_cod]],tb_SVI[Município],0),1)</f>
        <v>RS</v>
      </c>
      <c r="C4692" t="str">
        <f>INDEX(tb_SVI[],MATCH(Table3[[#This Row],[city_name]],tb_SVI[city_name_uf],0),3)</f>
        <v>4315057</v>
      </c>
      <c r="D4692" t="s">
        <v>22313</v>
      </c>
      <c r="E4692" s="11">
        <f>INDEX(tb_SVI[],MATCH(Table3[[#This Row],[city_name]],tb_SVI[city_name_uf],0),5)</f>
        <v>2352</v>
      </c>
      <c r="F4692">
        <f>INDEX(tb_MHDI[],MATCH(Table3[[#This Row],[city_name]],tb_MHDI[mun_uf],0),5)</f>
        <v>0.69799999999999995</v>
      </c>
      <c r="G4692">
        <f>INDEX(tb_MHDI[],MATCH(Table3[[#This Row],[city_name]],tb_MHDI[mun_uf],0),6)</f>
        <v>0.67200000000000004</v>
      </c>
      <c r="H4692">
        <f>INDEX(tb_MHDI[],MATCH(Table3[[#This Row],[city_name]],tb_MHDI[mun_uf],0),7)</f>
        <v>0.83099999999999996</v>
      </c>
      <c r="I4692">
        <f>INDEX(tb_MHDI[],MATCH(Table3[[#This Row],[city_name]],tb_MHDI[mun_uf],0),8)</f>
        <v>0.60799999999999998</v>
      </c>
      <c r="J4692">
        <f>_xlfn.NUMBERVALUE(INDEX(tb_SVI[],MATCH(Table3[[#This Row],[city_name]],tb_SVI[city_name_uf],0),8),".")</f>
        <v>0.28299999999999997</v>
      </c>
      <c r="K4692">
        <f>_xlfn.NUMBERVALUE(INDEX(tb_SVI[],MATCH(Table3[[#This Row],[city_name]],tb_SVI[city_name_uf],0),9),".")</f>
        <v>0.14699999999999999</v>
      </c>
      <c r="L4692">
        <f>_xlfn.NUMBERVALUE(INDEX(tb_SVI[],MATCH(Table3[[#This Row],[city_name]],tb_SVI[city_name_uf],0),10),".")</f>
        <v>0.251</v>
      </c>
      <c r="M4692">
        <f>_xlfn.NUMBERVALUE(INDEX(tb_SVI[],MATCH(Table3[[#This Row],[city_name]],tb_SVI[city_name_uf],0),11),".")</f>
        <v>0.45100000000000001</v>
      </c>
      <c r="N4692" s="14">
        <f>_xlfn.PERCENTRANK.INC(Table3[MHDI_tot],Table3[[#This Row],[MHDI_tot]],3)</f>
        <v>0.64100000000000001</v>
      </c>
    </row>
    <row r="4693" spans="1:14" hidden="1" x14ac:dyDescent="0.2">
      <c r="A4693" t="str">
        <f>SVI!F4693</f>
        <v>Porto Lucena/RS</v>
      </c>
      <c r="B4693" t="str">
        <f>INDEX(tb_SVI[],MATCH(Table3[[#This Row],[ibge_cod]],tb_SVI[Município],0),1)</f>
        <v>RS</v>
      </c>
      <c r="C4693" t="str">
        <f>INDEX(tb_SVI[],MATCH(Table3[[#This Row],[city_name]],tb_SVI[city_name_uf],0),3)</f>
        <v>4315008</v>
      </c>
      <c r="D4693" t="s">
        <v>22314</v>
      </c>
      <c r="E4693" s="11">
        <f>INDEX(tb_SVI[],MATCH(Table3[[#This Row],[city_name]],tb_SVI[city_name_uf],0),5)</f>
        <v>4594</v>
      </c>
      <c r="F4693">
        <f>INDEX(tb_MHDI[],MATCH(Table3[[#This Row],[city_name]],tb_MHDI[mun_uf],0),5)</f>
        <v>0.69299999999999995</v>
      </c>
      <c r="G4693">
        <f>INDEX(tb_MHDI[],MATCH(Table3[[#This Row],[city_name]],tb_MHDI[mun_uf],0),6)</f>
        <v>0.7</v>
      </c>
      <c r="H4693">
        <f>INDEX(tb_MHDI[],MATCH(Table3[[#This Row],[city_name]],tb_MHDI[mun_uf],0),7)</f>
        <v>0.82699999999999996</v>
      </c>
      <c r="I4693">
        <f>INDEX(tb_MHDI[],MATCH(Table3[[#This Row],[city_name]],tb_MHDI[mun_uf],0),8)</f>
        <v>0.57499999999999996</v>
      </c>
      <c r="J4693">
        <f>_xlfn.NUMBERVALUE(INDEX(tb_SVI[],MATCH(Table3[[#This Row],[city_name]],tb_SVI[city_name_uf],0),8),".")</f>
        <v>0.22500000000000001</v>
      </c>
      <c r="K4693">
        <f>_xlfn.NUMBERVALUE(INDEX(tb_SVI[],MATCH(Table3[[#This Row],[city_name]],tb_SVI[city_name_uf],0),9),".")</f>
        <v>4.1000000000000002E-2</v>
      </c>
      <c r="L4693">
        <f>_xlfn.NUMBERVALUE(INDEX(tb_SVI[],MATCH(Table3[[#This Row],[city_name]],tb_SVI[city_name_uf],0),10),".")</f>
        <v>0.26800000000000002</v>
      </c>
      <c r="M4693">
        <f>_xlfn.NUMBERVALUE(INDEX(tb_SVI[],MATCH(Table3[[#This Row],[city_name]],tb_SVI[city_name_uf],0),11),".")</f>
        <v>0.36599999999999999</v>
      </c>
      <c r="N4693" s="14">
        <f>_xlfn.PERCENTRANK.INC(Table3[MHDI_tot],Table3[[#This Row],[MHDI_tot]],3)</f>
        <v>0.61599999999999999</v>
      </c>
    </row>
    <row r="4694" spans="1:14" hidden="1" x14ac:dyDescent="0.2">
      <c r="A4694" t="str">
        <f>SVI!F4694</f>
        <v>Pontão/RS</v>
      </c>
      <c r="B4694" t="str">
        <f>INDEX(tb_SVI[],MATCH(Table3[[#This Row],[ibge_cod]],tb_SVI[Município],0),1)</f>
        <v>RS</v>
      </c>
      <c r="C4694" t="str">
        <f>INDEX(tb_SVI[],MATCH(Table3[[#This Row],[city_name]],tb_SVI[city_name_uf],0),3)</f>
        <v>4314779</v>
      </c>
      <c r="D4694" t="s">
        <v>22315</v>
      </c>
      <c r="E4694" s="11">
        <f>INDEX(tb_SVI[],MATCH(Table3[[#This Row],[city_name]],tb_SVI[city_name_uf],0),5)</f>
        <v>3901</v>
      </c>
      <c r="F4694">
        <f>INDEX(tb_MHDI[],MATCH(Table3[[#This Row],[city_name]],tb_MHDI[mun_uf],0),5)</f>
        <v>0.72499999999999998</v>
      </c>
      <c r="G4694">
        <f>INDEX(tb_MHDI[],MATCH(Table3[[#This Row],[city_name]],tb_MHDI[mun_uf],0),6)</f>
        <v>0.70799999999999996</v>
      </c>
      <c r="H4694">
        <f>INDEX(tb_MHDI[],MATCH(Table3[[#This Row],[city_name]],tb_MHDI[mun_uf],0),7)</f>
        <v>0.86399999999999999</v>
      </c>
      <c r="I4694">
        <f>INDEX(tb_MHDI[],MATCH(Table3[[#This Row],[city_name]],tb_MHDI[mun_uf],0),8)</f>
        <v>0.623</v>
      </c>
      <c r="J4694">
        <f>_xlfn.NUMBERVALUE(INDEX(tb_SVI[],MATCH(Table3[[#This Row],[city_name]],tb_SVI[city_name_uf],0),8),".")</f>
        <v>0.29299999999999998</v>
      </c>
      <c r="K4694">
        <f>_xlfn.NUMBERVALUE(INDEX(tb_SVI[],MATCH(Table3[[#This Row],[city_name]],tb_SVI[city_name_uf],0),9),".")</f>
        <v>0.27</v>
      </c>
      <c r="L4694">
        <f>_xlfn.NUMBERVALUE(INDEX(tb_SVI[],MATCH(Table3[[#This Row],[city_name]],tb_SVI[city_name_uf],0),10),".")</f>
        <v>0.28399999999999997</v>
      </c>
      <c r="M4694">
        <f>_xlfn.NUMBERVALUE(INDEX(tb_SVI[],MATCH(Table3[[#This Row],[city_name]],tb_SVI[city_name_uf],0),11),".")</f>
        <v>0.32400000000000001</v>
      </c>
      <c r="N4694" s="14">
        <f>_xlfn.PERCENTRANK.INC(Table3[MHDI_tot],Table3[[#This Row],[MHDI_tot]],3)</f>
        <v>0.78600000000000003</v>
      </c>
    </row>
    <row r="4695" spans="1:14" hidden="1" x14ac:dyDescent="0.2">
      <c r="A4695" t="str">
        <f>SVI!F4695</f>
        <v>Ponte Preta/RS</v>
      </c>
      <c r="B4695" t="str">
        <f>INDEX(tb_SVI[],MATCH(Table3[[#This Row],[ibge_cod]],tb_SVI[Município],0),1)</f>
        <v>RS</v>
      </c>
      <c r="C4695" t="str">
        <f>INDEX(tb_SVI[],MATCH(Table3[[#This Row],[city_name]],tb_SVI[city_name_uf],0),3)</f>
        <v>4314787</v>
      </c>
      <c r="D4695" t="s">
        <v>22316</v>
      </c>
      <c r="E4695" s="11">
        <f>INDEX(tb_SVI[],MATCH(Table3[[#This Row],[city_name]],tb_SVI[city_name_uf],0),5)</f>
        <v>1524</v>
      </c>
      <c r="F4695">
        <f>INDEX(tb_MHDI[],MATCH(Table3[[#This Row],[city_name]],tb_MHDI[mun_uf],0),5)</f>
        <v>0.72499999999999998</v>
      </c>
      <c r="G4695">
        <f>INDEX(tb_MHDI[],MATCH(Table3[[#This Row],[city_name]],tb_MHDI[mun_uf],0),6)</f>
        <v>0.72699999999999998</v>
      </c>
      <c r="H4695">
        <f>INDEX(tb_MHDI[],MATCH(Table3[[#This Row],[city_name]],tb_MHDI[mun_uf],0),7)</f>
        <v>0.874</v>
      </c>
      <c r="I4695">
        <f>INDEX(tb_MHDI[],MATCH(Table3[[#This Row],[city_name]],tb_MHDI[mun_uf],0),8)</f>
        <v>0.6</v>
      </c>
      <c r="J4695">
        <f>_xlfn.NUMBERVALUE(INDEX(tb_SVI[],MATCH(Table3[[#This Row],[city_name]],tb_SVI[city_name_uf],0),8),".")</f>
        <v>0.19600000000000001</v>
      </c>
      <c r="K4695">
        <f>_xlfn.NUMBERVALUE(INDEX(tb_SVI[],MATCH(Table3[[#This Row],[city_name]],tb_SVI[city_name_uf],0),9),".")</f>
        <v>6.5000000000000002E-2</v>
      </c>
      <c r="L4695">
        <f>_xlfn.NUMBERVALUE(INDEX(tb_SVI[],MATCH(Table3[[#This Row],[city_name]],tb_SVI[city_name_uf],0),10),".")</f>
        <v>0.19700000000000001</v>
      </c>
      <c r="M4695">
        <f>_xlfn.NUMBERVALUE(INDEX(tb_SVI[],MATCH(Table3[[#This Row],[city_name]],tb_SVI[city_name_uf],0),11),".")</f>
        <v>0.32500000000000001</v>
      </c>
      <c r="N4695" s="14">
        <f>_xlfn.PERCENTRANK.INC(Table3[MHDI_tot],Table3[[#This Row],[MHDI_tot]],3)</f>
        <v>0.78600000000000003</v>
      </c>
    </row>
    <row r="4696" spans="1:14" hidden="1" x14ac:dyDescent="0.2">
      <c r="A4696" t="str">
        <f>SVI!F4696</f>
        <v>Planalto/RS</v>
      </c>
      <c r="B4696" t="str">
        <f>INDEX(tb_SVI[],MATCH(Table3[[#This Row],[ibge_cod]],tb_SVI[Município],0),1)</f>
        <v>RS</v>
      </c>
      <c r="C4696" t="str">
        <f>INDEX(tb_SVI[],MATCH(Table3[[#This Row],[city_name]],tb_SVI[city_name_uf],0),3)</f>
        <v>4314704</v>
      </c>
      <c r="D4696" t="s">
        <v>22317</v>
      </c>
      <c r="E4696" s="11">
        <f>INDEX(tb_SVI[],MATCH(Table3[[#This Row],[city_name]],tb_SVI[city_name_uf],0),5)</f>
        <v>10019</v>
      </c>
      <c r="F4696">
        <f>INDEX(tb_MHDI[],MATCH(Table3[[#This Row],[city_name]],tb_MHDI[mun_uf],0),5)</f>
        <v>0.68700000000000006</v>
      </c>
      <c r="G4696">
        <f>INDEX(tb_MHDI[],MATCH(Table3[[#This Row],[city_name]],tb_MHDI[mun_uf],0),6)</f>
        <v>0.67400000000000004</v>
      </c>
      <c r="H4696">
        <f>INDEX(tb_MHDI[],MATCH(Table3[[#This Row],[city_name]],tb_MHDI[mun_uf],0),7)</f>
        <v>0.80700000000000005</v>
      </c>
      <c r="I4696">
        <f>INDEX(tb_MHDI[],MATCH(Table3[[#This Row],[city_name]],tb_MHDI[mun_uf],0),8)</f>
        <v>0.59699999999999998</v>
      </c>
      <c r="J4696">
        <f>_xlfn.NUMBERVALUE(INDEX(tb_SVI[],MATCH(Table3[[#This Row],[city_name]],tb_SVI[city_name_uf],0),8),".")</f>
        <v>0.35899999999999999</v>
      </c>
      <c r="K4696">
        <f>_xlfn.NUMBERVALUE(INDEX(tb_SVI[],MATCH(Table3[[#This Row],[city_name]],tb_SVI[city_name_uf],0),9),".")</f>
        <v>0.33300000000000002</v>
      </c>
      <c r="L4696">
        <f>_xlfn.NUMBERVALUE(INDEX(tb_SVI[],MATCH(Table3[[#This Row],[city_name]],tb_SVI[city_name_uf],0),10),".")</f>
        <v>0.35099999999999998</v>
      </c>
      <c r="M4696">
        <f>_xlfn.NUMBERVALUE(INDEX(tb_SVI[],MATCH(Table3[[#This Row],[city_name]],tb_SVI[city_name_uf],0),11),".")</f>
        <v>0.39300000000000002</v>
      </c>
      <c r="N4696" s="14">
        <f>_xlfn.PERCENTRANK.INC(Table3[MHDI_tot],Table3[[#This Row],[MHDI_tot]],3)</f>
        <v>0.59</v>
      </c>
    </row>
    <row r="4697" spans="1:14" hidden="1" x14ac:dyDescent="0.2">
      <c r="A4697" t="str">
        <f>SVI!F4697</f>
        <v>Piratini/RS</v>
      </c>
      <c r="B4697" t="str">
        <f>INDEX(tb_SVI[],MATCH(Table3[[#This Row],[ibge_cod]],tb_SVI[Município],0),1)</f>
        <v>RS</v>
      </c>
      <c r="C4697" t="str">
        <f>INDEX(tb_SVI[],MATCH(Table3[[#This Row],[city_name]],tb_SVI[city_name_uf],0),3)</f>
        <v>4314605</v>
      </c>
      <c r="D4697" t="s">
        <v>22318</v>
      </c>
      <c r="E4697" s="11">
        <f>INDEX(tb_SVI[],MATCH(Table3[[#This Row],[city_name]],tb_SVI[city_name_uf],0),5)</f>
        <v>20704</v>
      </c>
      <c r="F4697">
        <f>INDEX(tb_MHDI[],MATCH(Table3[[#This Row],[city_name]],tb_MHDI[mun_uf],0),5)</f>
        <v>0.65800000000000003</v>
      </c>
      <c r="G4697">
        <f>INDEX(tb_MHDI[],MATCH(Table3[[#This Row],[city_name]],tb_MHDI[mun_uf],0),6)</f>
        <v>0.67200000000000004</v>
      </c>
      <c r="H4697">
        <f>INDEX(tb_MHDI[],MATCH(Table3[[#This Row],[city_name]],tb_MHDI[mun_uf],0),7)</f>
        <v>0.82099999999999995</v>
      </c>
      <c r="I4697">
        <f>INDEX(tb_MHDI[],MATCH(Table3[[#This Row],[city_name]],tb_MHDI[mun_uf],0),8)</f>
        <v>0.51700000000000002</v>
      </c>
      <c r="J4697">
        <f>_xlfn.NUMBERVALUE(INDEX(tb_SVI[],MATCH(Table3[[#This Row],[city_name]],tb_SVI[city_name_uf],0),8),".")</f>
        <v>0.318</v>
      </c>
      <c r="K4697">
        <f>_xlfn.NUMBERVALUE(INDEX(tb_SVI[],MATCH(Table3[[#This Row],[city_name]],tb_SVI[city_name_uf],0),9),".")</f>
        <v>0.19700000000000001</v>
      </c>
      <c r="L4697">
        <f>_xlfn.NUMBERVALUE(INDEX(tb_SVI[],MATCH(Table3[[#This Row],[city_name]],tb_SVI[city_name_uf],0),10),".")</f>
        <v>0.36099999999999999</v>
      </c>
      <c r="M4697">
        <f>_xlfn.NUMBERVALUE(INDEX(tb_SVI[],MATCH(Table3[[#This Row],[city_name]],tb_SVI[city_name_uf],0),11),".")</f>
        <v>0.39500000000000002</v>
      </c>
      <c r="N4697" s="14">
        <f>_xlfn.PERCENTRANK.INC(Table3[MHDI_tot],Table3[[#This Row],[MHDI_tot]],3)</f>
        <v>0.46700000000000003</v>
      </c>
    </row>
    <row r="4698" spans="1:14" hidden="1" x14ac:dyDescent="0.2">
      <c r="A4698" t="str">
        <f>SVI!F4698</f>
        <v>Pirapó/RS</v>
      </c>
      <c r="B4698" t="str">
        <f>INDEX(tb_SVI[],MATCH(Table3[[#This Row],[ibge_cod]],tb_SVI[Município],0),1)</f>
        <v>RS</v>
      </c>
      <c r="C4698" t="str">
        <f>INDEX(tb_SVI[],MATCH(Table3[[#This Row],[city_name]],tb_SVI[city_name_uf],0),3)</f>
        <v>4314555</v>
      </c>
      <c r="D4698" t="s">
        <v>22319</v>
      </c>
      <c r="E4698" s="11">
        <f>INDEX(tb_SVI[],MATCH(Table3[[#This Row],[city_name]],tb_SVI[city_name_uf],0),5)</f>
        <v>2254</v>
      </c>
      <c r="F4698">
        <f>INDEX(tb_MHDI[],MATCH(Table3[[#This Row],[city_name]],tb_MHDI[mun_uf],0),5)</f>
        <v>0.66900000000000004</v>
      </c>
      <c r="G4698">
        <f>INDEX(tb_MHDI[],MATCH(Table3[[#This Row],[city_name]],tb_MHDI[mun_uf],0),6)</f>
        <v>0.65600000000000003</v>
      </c>
      <c r="H4698">
        <f>INDEX(tb_MHDI[],MATCH(Table3[[#This Row],[city_name]],tb_MHDI[mun_uf],0),7)</f>
        <v>0.82399999999999995</v>
      </c>
      <c r="I4698">
        <f>INDEX(tb_MHDI[],MATCH(Table3[[#This Row],[city_name]],tb_MHDI[mun_uf],0),8)</f>
        <v>0.55300000000000005</v>
      </c>
      <c r="J4698">
        <f>_xlfn.NUMBERVALUE(INDEX(tb_SVI[],MATCH(Table3[[#This Row],[city_name]],tb_SVI[city_name_uf],0),8),".")</f>
        <v>0.28799999999999998</v>
      </c>
      <c r="K4698">
        <f>_xlfn.NUMBERVALUE(INDEX(tb_SVI[],MATCH(Table3[[#This Row],[city_name]],tb_SVI[city_name_uf],0),9),".")</f>
        <v>3.2000000000000001E-2</v>
      </c>
      <c r="L4698">
        <f>_xlfn.NUMBERVALUE(INDEX(tb_SVI[],MATCH(Table3[[#This Row],[city_name]],tb_SVI[city_name_uf],0),10),".")</f>
        <v>0.372</v>
      </c>
      <c r="M4698">
        <f>_xlfn.NUMBERVALUE(INDEX(tb_SVI[],MATCH(Table3[[#This Row],[city_name]],tb_SVI[city_name_uf],0),11),".")</f>
        <v>0.46100000000000002</v>
      </c>
      <c r="N4698" s="14">
        <f>_xlfn.PERCENTRANK.INC(Table3[MHDI_tot],Table3[[#This Row],[MHDI_tot]],3)</f>
        <v>0.51200000000000001</v>
      </c>
    </row>
    <row r="4699" spans="1:14" hidden="1" x14ac:dyDescent="0.2">
      <c r="A4699" t="str">
        <f>SVI!F4699</f>
        <v>Pinheiro Machado/RS</v>
      </c>
      <c r="B4699" t="str">
        <f>INDEX(tb_SVI[],MATCH(Table3[[#This Row],[ibge_cod]],tb_SVI[Município],0),1)</f>
        <v>RS</v>
      </c>
      <c r="C4699" t="str">
        <f>INDEX(tb_SVI[],MATCH(Table3[[#This Row],[city_name]],tb_SVI[city_name_uf],0),3)</f>
        <v>4314506</v>
      </c>
      <c r="D4699" t="s">
        <v>22320</v>
      </c>
      <c r="E4699" s="11">
        <f>INDEX(tb_SVI[],MATCH(Table3[[#This Row],[city_name]],tb_SVI[city_name_uf],0),5)</f>
        <v>12195</v>
      </c>
      <c r="F4699">
        <f>INDEX(tb_MHDI[],MATCH(Table3[[#This Row],[city_name]],tb_MHDI[mun_uf],0),5)</f>
        <v>0.66100000000000003</v>
      </c>
      <c r="G4699">
        <f>INDEX(tb_MHDI[],MATCH(Table3[[#This Row],[city_name]],tb_MHDI[mun_uf],0),6)</f>
        <v>0.68500000000000005</v>
      </c>
      <c r="H4699">
        <f>INDEX(tb_MHDI[],MATCH(Table3[[#This Row],[city_name]],tb_MHDI[mun_uf],0),7)</f>
        <v>0.84599999999999997</v>
      </c>
      <c r="I4699">
        <f>INDEX(tb_MHDI[],MATCH(Table3[[#This Row],[city_name]],tb_MHDI[mun_uf],0),8)</f>
        <v>0.499</v>
      </c>
      <c r="J4699">
        <f>_xlfn.NUMBERVALUE(INDEX(tb_SVI[],MATCH(Table3[[#This Row],[city_name]],tb_SVI[city_name_uf],0),8),".")</f>
        <v>0.33800000000000002</v>
      </c>
      <c r="K4699">
        <f>_xlfn.NUMBERVALUE(INDEX(tb_SVI[],MATCH(Table3[[#This Row],[city_name]],tb_SVI[city_name_uf],0),9),".")</f>
        <v>0.31</v>
      </c>
      <c r="L4699">
        <f>_xlfn.NUMBERVALUE(INDEX(tb_SVI[],MATCH(Table3[[#This Row],[city_name]],tb_SVI[city_name_uf],0),10),".")</f>
        <v>0.39400000000000002</v>
      </c>
      <c r="M4699">
        <f>_xlfn.NUMBERVALUE(INDEX(tb_SVI[],MATCH(Table3[[#This Row],[city_name]],tb_SVI[city_name_uf],0),11),".")</f>
        <v>0.31</v>
      </c>
      <c r="N4699" s="14">
        <f>_xlfn.PERCENTRANK.INC(Table3[MHDI_tot],Table3[[#This Row],[MHDI_tot]],3)</f>
        <v>0.47899999999999998</v>
      </c>
    </row>
    <row r="4700" spans="1:14" hidden="1" x14ac:dyDescent="0.2">
      <c r="A4700" t="str">
        <f>SVI!F4700</f>
        <v>Pinheirinho do Vale/RS</v>
      </c>
      <c r="B4700" t="str">
        <f>INDEX(tb_SVI[],MATCH(Table3[[#This Row],[ibge_cod]],tb_SVI[Município],0),1)</f>
        <v>RS</v>
      </c>
      <c r="C4700" t="str">
        <f>INDEX(tb_SVI[],MATCH(Table3[[#This Row],[city_name]],tb_SVI[city_name_uf],0),3)</f>
        <v>4314498</v>
      </c>
      <c r="D4700" t="s">
        <v>22321</v>
      </c>
      <c r="E4700" s="11">
        <f>INDEX(tb_SVI[],MATCH(Table3[[#This Row],[city_name]],tb_SVI[city_name_uf],0),5)</f>
        <v>4899</v>
      </c>
      <c r="F4700">
        <f>INDEX(tb_MHDI[],MATCH(Table3[[#This Row],[city_name]],tb_MHDI[mun_uf],0),5)</f>
        <v>0.71</v>
      </c>
      <c r="G4700">
        <f>INDEX(tb_MHDI[],MATCH(Table3[[#This Row],[city_name]],tb_MHDI[mun_uf],0),6)</f>
        <v>0.71299999999999997</v>
      </c>
      <c r="H4700">
        <f>INDEX(tb_MHDI[],MATCH(Table3[[#This Row],[city_name]],tb_MHDI[mun_uf],0),7)</f>
        <v>0.82799999999999996</v>
      </c>
      <c r="I4700">
        <f>INDEX(tb_MHDI[],MATCH(Table3[[#This Row],[city_name]],tb_MHDI[mun_uf],0),8)</f>
        <v>0.60699999999999998</v>
      </c>
      <c r="J4700">
        <f>_xlfn.NUMBERVALUE(INDEX(tb_SVI[],MATCH(Table3[[#This Row],[city_name]],tb_SVI[city_name_uf],0),8),".")</f>
        <v>0.379</v>
      </c>
      <c r="K4700">
        <f>_xlfn.NUMBERVALUE(INDEX(tb_SVI[],MATCH(Table3[[#This Row],[city_name]],tb_SVI[city_name_uf],0),9),".")</f>
        <v>0.44400000000000001</v>
      </c>
      <c r="L4700">
        <f>_xlfn.NUMBERVALUE(INDEX(tb_SVI[],MATCH(Table3[[#This Row],[city_name]],tb_SVI[city_name_uf],0),10),".")</f>
        <v>0.311</v>
      </c>
      <c r="M4700">
        <f>_xlfn.NUMBERVALUE(INDEX(tb_SVI[],MATCH(Table3[[#This Row],[city_name]],tb_SVI[city_name_uf],0),11),".")</f>
        <v>0.38100000000000001</v>
      </c>
      <c r="N4700" s="14">
        <f>_xlfn.PERCENTRANK.INC(Table3[MHDI_tot],Table3[[#This Row],[MHDI_tot]],3)</f>
        <v>0.70499999999999996</v>
      </c>
    </row>
    <row r="4701" spans="1:14" hidden="1" x14ac:dyDescent="0.2">
      <c r="A4701" t="str">
        <f>SVI!F4821</f>
        <v>Aceguá/RS</v>
      </c>
      <c r="B4701" t="str">
        <f>INDEX(tb_SVI[],MATCH(Table3[[#This Row],[ibge_cod]],tb_SVI[Município],0),1)</f>
        <v>RS</v>
      </c>
      <c r="C4701" t="str">
        <f>INDEX(tb_SVI[],MATCH(Table3[[#This Row],[city_name]],tb_SVI[city_name_uf],0),3)</f>
        <v>4300034</v>
      </c>
      <c r="D4701" t="e">
        <v>#N/A</v>
      </c>
      <c r="E4701" s="11">
        <f>INDEX(tb_SVI[],MATCH(Table3[[#This Row],[city_name]],tb_SVI[city_name_uf],0),5)</f>
        <v>4942</v>
      </c>
      <c r="F4701">
        <f>INDEX(tb_MHDI[],MATCH(Table3[[#This Row],[city_name]],tb_MHDI[mun_uf],0),5)</f>
        <v>0.68700000000000006</v>
      </c>
      <c r="G4701">
        <f>INDEX(tb_MHDI[],MATCH(Table3[[#This Row],[city_name]],tb_MHDI[mun_uf],0),6)</f>
        <v>0.70299999999999996</v>
      </c>
      <c r="H4701">
        <f>INDEX(tb_MHDI[],MATCH(Table3[[#This Row],[city_name]],tb_MHDI[mun_uf],0),7)</f>
        <v>0.85199999999999998</v>
      </c>
      <c r="I4701">
        <f>INDEX(tb_MHDI[],MATCH(Table3[[#This Row],[city_name]],tb_MHDI[mun_uf],0),8)</f>
        <v>0.54100000000000004</v>
      </c>
      <c r="J4701">
        <f>_xlfn.NUMBERVALUE(INDEX(tb_SVI[],MATCH(Table3[[#This Row],[city_name]],tb_SVI[city_name_uf],0),8),".")</f>
        <v>0.32200000000000001</v>
      </c>
      <c r="K4701">
        <f>_xlfn.NUMBERVALUE(INDEX(tb_SVI[],MATCH(Table3[[#This Row],[city_name]],tb_SVI[city_name_uf],0),9),".")</f>
        <v>0.158</v>
      </c>
      <c r="L4701">
        <f>_xlfn.NUMBERVALUE(INDEX(tb_SVI[],MATCH(Table3[[#This Row],[city_name]],tb_SVI[city_name_uf],0),10),".")</f>
        <v>0.44900000000000001</v>
      </c>
      <c r="M4701">
        <f>_xlfn.NUMBERVALUE(INDEX(tb_SVI[],MATCH(Table3[[#This Row],[city_name]],tb_SVI[city_name_uf],0),11),".")</f>
        <v>0.35899999999999999</v>
      </c>
      <c r="N4701" s="14">
        <f>_xlfn.PERCENTRANK.INC(Table3[MHDI_tot],Table3[[#This Row],[MHDI_tot]],3)</f>
        <v>0.59</v>
      </c>
    </row>
    <row r="4702" spans="1:14" hidden="1" x14ac:dyDescent="0.2">
      <c r="A4702" t="str">
        <f>SVI!F4702</f>
        <v>Pinhal Grande/RS</v>
      </c>
      <c r="B4702" t="str">
        <f>INDEX(tb_SVI[],MATCH(Table3[[#This Row],[ibge_cod]],tb_SVI[Município],0),1)</f>
        <v>RS</v>
      </c>
      <c r="C4702" t="str">
        <f>INDEX(tb_SVI[],MATCH(Table3[[#This Row],[city_name]],tb_SVI[city_name_uf],0),3)</f>
        <v>4314472</v>
      </c>
      <c r="D4702" t="s">
        <v>22322</v>
      </c>
      <c r="E4702" s="11">
        <f>INDEX(tb_SVI[],MATCH(Table3[[#This Row],[city_name]],tb_SVI[city_name_uf],0),5)</f>
        <v>4329</v>
      </c>
      <c r="F4702">
        <f>INDEX(tb_MHDI[],MATCH(Table3[[#This Row],[city_name]],tb_MHDI[mun_uf],0),5)</f>
        <v>0.67800000000000005</v>
      </c>
      <c r="G4702">
        <f>INDEX(tb_MHDI[],MATCH(Table3[[#This Row],[city_name]],tb_MHDI[mun_uf],0),6)</f>
        <v>0.67200000000000004</v>
      </c>
      <c r="H4702">
        <f>INDEX(tb_MHDI[],MATCH(Table3[[#This Row],[city_name]],tb_MHDI[mun_uf],0),7)</f>
        <v>0.80400000000000005</v>
      </c>
      <c r="I4702">
        <f>INDEX(tb_MHDI[],MATCH(Table3[[#This Row],[city_name]],tb_MHDI[mun_uf],0),8)</f>
        <v>0.57699999999999996</v>
      </c>
      <c r="J4702">
        <f>_xlfn.NUMBERVALUE(INDEX(tb_SVI[],MATCH(Table3[[#This Row],[city_name]],tb_SVI[city_name_uf],0),8),".")</f>
        <v>0.26900000000000002</v>
      </c>
      <c r="K4702">
        <f>_xlfn.NUMBERVALUE(INDEX(tb_SVI[],MATCH(Table3[[#This Row],[city_name]],tb_SVI[city_name_uf],0),9),".")</f>
        <v>0.183</v>
      </c>
      <c r="L4702">
        <f>_xlfn.NUMBERVALUE(INDEX(tb_SVI[],MATCH(Table3[[#This Row],[city_name]],tb_SVI[city_name_uf],0),10),".")</f>
        <v>0.28899999999999998</v>
      </c>
      <c r="M4702">
        <f>_xlfn.NUMBERVALUE(INDEX(tb_SVI[],MATCH(Table3[[#This Row],[city_name]],tb_SVI[city_name_uf],0),11),".")</f>
        <v>0.33600000000000002</v>
      </c>
      <c r="N4702" s="14">
        <f>_xlfn.PERCENTRANK.INC(Table3[MHDI_tot],Table3[[#This Row],[MHDI_tot]],3)</f>
        <v>0.55000000000000004</v>
      </c>
    </row>
    <row r="4703" spans="1:14" hidden="1" x14ac:dyDescent="0.2">
      <c r="A4703" t="str">
        <f>SVI!F4703</f>
        <v>Pinhal/RS</v>
      </c>
      <c r="B4703" t="str">
        <f>INDEX(tb_SVI[],MATCH(Table3[[#This Row],[ibge_cod]],tb_SVI[Município],0),1)</f>
        <v>RS</v>
      </c>
      <c r="C4703" t="str">
        <f>INDEX(tb_SVI[],MATCH(Table3[[#This Row],[city_name]],tb_SVI[city_name_uf],0),3)</f>
        <v>4314456</v>
      </c>
      <c r="D4703" t="s">
        <v>22323</v>
      </c>
      <c r="E4703" s="11">
        <f>INDEX(tb_SVI[],MATCH(Table3[[#This Row],[city_name]],tb_SVI[city_name_uf],0),5)</f>
        <v>2580</v>
      </c>
      <c r="F4703">
        <f>INDEX(tb_MHDI[],MATCH(Table3[[#This Row],[city_name]],tb_MHDI[mun_uf],0),5)</f>
        <v>0.72</v>
      </c>
      <c r="G4703">
        <f>INDEX(tb_MHDI[],MATCH(Table3[[#This Row],[city_name]],tb_MHDI[mun_uf],0),6)</f>
        <v>0.70099999999999996</v>
      </c>
      <c r="H4703">
        <f>INDEX(tb_MHDI[],MATCH(Table3[[#This Row],[city_name]],tb_MHDI[mun_uf],0),7)</f>
        <v>0.85199999999999998</v>
      </c>
      <c r="I4703">
        <f>INDEX(tb_MHDI[],MATCH(Table3[[#This Row],[city_name]],tb_MHDI[mun_uf],0),8)</f>
        <v>0.624</v>
      </c>
      <c r="J4703">
        <f>_xlfn.NUMBERVALUE(INDEX(tb_SVI[],MATCH(Table3[[#This Row],[city_name]],tb_SVI[city_name_uf],0),8),".")</f>
        <v>0.26900000000000002</v>
      </c>
      <c r="K4703">
        <f>_xlfn.NUMBERVALUE(INDEX(tb_SVI[],MATCH(Table3[[#This Row],[city_name]],tb_SVI[city_name_uf],0),9),".")</f>
        <v>0.14699999999999999</v>
      </c>
      <c r="L4703">
        <f>_xlfn.NUMBERVALUE(INDEX(tb_SVI[],MATCH(Table3[[#This Row],[city_name]],tb_SVI[city_name_uf],0),10),".")</f>
        <v>0.29699999999999999</v>
      </c>
      <c r="M4703">
        <f>_xlfn.NUMBERVALUE(INDEX(tb_SVI[],MATCH(Table3[[#This Row],[city_name]],tb_SVI[city_name_uf],0),11),".")</f>
        <v>0.36299999999999999</v>
      </c>
      <c r="N4703" s="14">
        <f>_xlfn.PERCENTRANK.INC(Table3[MHDI_tot],Table3[[#This Row],[MHDI_tot]],3)</f>
        <v>0.76100000000000001</v>
      </c>
    </row>
    <row r="4704" spans="1:14" hidden="1" x14ac:dyDescent="0.2">
      <c r="A4704" t="str">
        <f>SVI!F4704</f>
        <v>Picada Café/RS</v>
      </c>
      <c r="B4704" t="str">
        <f>INDEX(tb_SVI[],MATCH(Table3[[#This Row],[ibge_cod]],tb_SVI[Município],0),1)</f>
        <v>RS</v>
      </c>
      <c r="C4704" t="str">
        <f>INDEX(tb_SVI[],MATCH(Table3[[#This Row],[city_name]],tb_SVI[city_name_uf],0),3)</f>
        <v>4314423</v>
      </c>
      <c r="D4704" t="s">
        <v>22324</v>
      </c>
      <c r="E4704" s="11">
        <f>INDEX(tb_SVI[],MATCH(Table3[[#This Row],[city_name]],tb_SVI[city_name_uf],0),5)</f>
        <v>5738</v>
      </c>
      <c r="F4704">
        <f>INDEX(tb_MHDI[],MATCH(Table3[[#This Row],[city_name]],tb_MHDI[mun_uf],0),5)</f>
        <v>0.75800000000000001</v>
      </c>
      <c r="G4704">
        <f>INDEX(tb_MHDI[],MATCH(Table3[[#This Row],[city_name]],tb_MHDI[mun_uf],0),6)</f>
        <v>0.73799999999999999</v>
      </c>
      <c r="H4704">
        <f>INDEX(tb_MHDI[],MATCH(Table3[[#This Row],[city_name]],tb_MHDI[mun_uf],0),7)</f>
        <v>0.84199999999999997</v>
      </c>
      <c r="I4704">
        <f>INDEX(tb_MHDI[],MATCH(Table3[[#This Row],[city_name]],tb_MHDI[mun_uf],0),8)</f>
        <v>0.70099999999999996</v>
      </c>
      <c r="J4704">
        <f>_xlfn.NUMBERVALUE(INDEX(tb_SVI[],MATCH(Table3[[#This Row],[city_name]],tb_SVI[city_name_uf],0),8),".")</f>
        <v>0.11</v>
      </c>
      <c r="K4704">
        <f>_xlfn.NUMBERVALUE(INDEX(tb_SVI[],MATCH(Table3[[#This Row],[city_name]],tb_SVI[city_name_uf],0),9),".")</f>
        <v>3.0000000000000001E-3</v>
      </c>
      <c r="L4704">
        <f>_xlfn.NUMBERVALUE(INDEX(tb_SVI[],MATCH(Table3[[#This Row],[city_name]],tb_SVI[city_name_uf],0),10),".")</f>
        <v>0.184</v>
      </c>
      <c r="M4704">
        <f>_xlfn.NUMBERVALUE(INDEX(tb_SVI[],MATCH(Table3[[#This Row],[city_name]],tb_SVI[city_name_uf],0),11),".")</f>
        <v>0.14299999999999999</v>
      </c>
      <c r="N4704" s="14">
        <f>_xlfn.PERCENTRANK.INC(Table3[MHDI_tot],Table3[[#This Row],[MHDI_tot]],3)</f>
        <v>0.92400000000000004</v>
      </c>
    </row>
    <row r="4705" spans="1:14" hidden="1" x14ac:dyDescent="0.2">
      <c r="A4705" t="str">
        <f>SVI!F4705</f>
        <v>Pelotas/RS</v>
      </c>
      <c r="B4705" t="str">
        <f>INDEX(tb_SVI[],MATCH(Table3[[#This Row],[ibge_cod]],tb_SVI[Município],0),1)</f>
        <v>RS</v>
      </c>
      <c r="C4705" t="str">
        <f>INDEX(tb_SVI[],MATCH(Table3[[#This Row],[city_name]],tb_SVI[city_name_uf],0),3)</f>
        <v>4314407</v>
      </c>
      <c r="D4705" t="s">
        <v>22325</v>
      </c>
      <c r="E4705" s="11">
        <f>INDEX(tb_SVI[],MATCH(Table3[[#This Row],[city_name]],tb_SVI[city_name_uf],0),5)</f>
        <v>343132</v>
      </c>
      <c r="F4705">
        <f>INDEX(tb_MHDI[],MATCH(Table3[[#This Row],[city_name]],tb_MHDI[mun_uf],0),5)</f>
        <v>0.73899999999999999</v>
      </c>
      <c r="G4705">
        <f>INDEX(tb_MHDI[],MATCH(Table3[[#This Row],[city_name]],tb_MHDI[mun_uf],0),6)</f>
        <v>0.75800000000000001</v>
      </c>
      <c r="H4705">
        <f>INDEX(tb_MHDI[],MATCH(Table3[[#This Row],[city_name]],tb_MHDI[mun_uf],0),7)</f>
        <v>0.84399999999999997</v>
      </c>
      <c r="I4705">
        <f>INDEX(tb_MHDI[],MATCH(Table3[[#This Row],[city_name]],tb_MHDI[mun_uf],0),8)</f>
        <v>0.63200000000000001</v>
      </c>
      <c r="J4705">
        <f>_xlfn.NUMBERVALUE(INDEX(tb_SVI[],MATCH(Table3[[#This Row],[city_name]],tb_SVI[city_name_uf],0),8),".")</f>
        <v>0.224</v>
      </c>
      <c r="K4705">
        <f>_xlfn.NUMBERVALUE(INDEX(tb_SVI[],MATCH(Table3[[#This Row],[city_name]],tb_SVI[city_name_uf],0),9),".")</f>
        <v>9.5000000000000001E-2</v>
      </c>
      <c r="L4705">
        <f>_xlfn.NUMBERVALUE(INDEX(tb_SVI[],MATCH(Table3[[#This Row],[city_name]],tb_SVI[city_name_uf],0),10),".")</f>
        <v>0.31900000000000001</v>
      </c>
      <c r="M4705">
        <f>_xlfn.NUMBERVALUE(INDEX(tb_SVI[],MATCH(Table3[[#This Row],[city_name]],tb_SVI[city_name_uf],0),11),".")</f>
        <v>0.25700000000000001</v>
      </c>
      <c r="N4705" s="14">
        <f>_xlfn.PERCENTRANK.INC(Table3[MHDI_tot],Table3[[#This Row],[MHDI_tot]],3)</f>
        <v>0.85199999999999998</v>
      </c>
    </row>
    <row r="4706" spans="1:14" hidden="1" x14ac:dyDescent="0.2">
      <c r="A4706" t="str">
        <f>SVI!F4706</f>
        <v>Pejuçara/RS</v>
      </c>
      <c r="B4706" t="str">
        <f>INDEX(tb_SVI[],MATCH(Table3[[#This Row],[ibge_cod]],tb_SVI[Município],0),1)</f>
        <v>RS</v>
      </c>
      <c r="C4706" t="str">
        <f>INDEX(tb_SVI[],MATCH(Table3[[#This Row],[city_name]],tb_SVI[city_name_uf],0),3)</f>
        <v>4314308</v>
      </c>
      <c r="D4706" t="s">
        <v>22326</v>
      </c>
      <c r="E4706" s="11">
        <f>INDEX(tb_SVI[],MATCH(Table3[[#This Row],[city_name]],tb_SVI[city_name_uf],0),5)</f>
        <v>3857</v>
      </c>
      <c r="F4706">
        <f>INDEX(tb_MHDI[],MATCH(Table3[[#This Row],[city_name]],tb_MHDI[mun_uf],0),5)</f>
        <v>0.74099999999999999</v>
      </c>
      <c r="G4706">
        <f>INDEX(tb_MHDI[],MATCH(Table3[[#This Row],[city_name]],tb_MHDI[mun_uf],0),6)</f>
        <v>0.72399999999999998</v>
      </c>
      <c r="H4706">
        <f>INDEX(tb_MHDI[],MATCH(Table3[[#This Row],[city_name]],tb_MHDI[mun_uf],0),7)</f>
        <v>0.86699999999999999</v>
      </c>
      <c r="I4706">
        <f>INDEX(tb_MHDI[],MATCH(Table3[[#This Row],[city_name]],tb_MHDI[mun_uf],0),8)</f>
        <v>0.64800000000000002</v>
      </c>
      <c r="J4706">
        <f>_xlfn.NUMBERVALUE(INDEX(tb_SVI[],MATCH(Table3[[#This Row],[city_name]],tb_SVI[city_name_uf],0),8),".")</f>
        <v>0.23499999999999999</v>
      </c>
      <c r="K4706">
        <f>_xlfn.NUMBERVALUE(INDEX(tb_SVI[],MATCH(Table3[[#This Row],[city_name]],tb_SVI[city_name_uf],0),9),".")</f>
        <v>0.13500000000000001</v>
      </c>
      <c r="L4706">
        <f>_xlfn.NUMBERVALUE(INDEX(tb_SVI[],MATCH(Table3[[#This Row],[city_name]],tb_SVI[city_name_uf],0),10),".")</f>
        <v>0.28699999999999998</v>
      </c>
      <c r="M4706">
        <f>_xlfn.NUMBERVALUE(INDEX(tb_SVI[],MATCH(Table3[[#This Row],[city_name]],tb_SVI[city_name_uf],0),11),".")</f>
        <v>0.28199999999999997</v>
      </c>
      <c r="N4706" s="14">
        <f>_xlfn.PERCENTRANK.INC(Table3[MHDI_tot],Table3[[#This Row],[MHDI_tot]],3)</f>
        <v>0.86299999999999999</v>
      </c>
    </row>
    <row r="4707" spans="1:14" hidden="1" x14ac:dyDescent="0.2">
      <c r="A4707" t="str">
        <f>SVI!F4707</f>
        <v>Pedro Osório/RS</v>
      </c>
      <c r="B4707" t="str">
        <f>INDEX(tb_SVI[],MATCH(Table3[[#This Row],[ibge_cod]],tb_SVI[Município],0),1)</f>
        <v>RS</v>
      </c>
      <c r="C4707" t="str">
        <f>INDEX(tb_SVI[],MATCH(Table3[[#This Row],[city_name]],tb_SVI[city_name_uf],0),3)</f>
        <v>4314209</v>
      </c>
      <c r="D4707" t="s">
        <v>22327</v>
      </c>
      <c r="E4707" s="11">
        <f>INDEX(tb_SVI[],MATCH(Table3[[#This Row],[city_name]],tb_SVI[city_name_uf],0),5)</f>
        <v>7706</v>
      </c>
      <c r="F4707">
        <f>INDEX(tb_MHDI[],MATCH(Table3[[#This Row],[city_name]],tb_MHDI[mun_uf],0),5)</f>
        <v>0.67800000000000005</v>
      </c>
      <c r="G4707">
        <f>INDEX(tb_MHDI[],MATCH(Table3[[#This Row],[city_name]],tb_MHDI[mun_uf],0),6)</f>
        <v>0.68300000000000005</v>
      </c>
      <c r="H4707">
        <f>INDEX(tb_MHDI[],MATCH(Table3[[#This Row],[city_name]],tb_MHDI[mun_uf],0),7)</f>
        <v>0.82899999999999996</v>
      </c>
      <c r="I4707">
        <f>INDEX(tb_MHDI[],MATCH(Table3[[#This Row],[city_name]],tb_MHDI[mun_uf],0),8)</f>
        <v>0.55100000000000005</v>
      </c>
      <c r="J4707">
        <f>_xlfn.NUMBERVALUE(INDEX(tb_SVI[],MATCH(Table3[[#This Row],[city_name]],tb_SVI[city_name_uf],0),8),".")</f>
        <v>0.312</v>
      </c>
      <c r="K4707">
        <f>_xlfn.NUMBERVALUE(INDEX(tb_SVI[],MATCH(Table3[[#This Row],[city_name]],tb_SVI[city_name_uf],0),9),".")</f>
        <v>0.17299999999999999</v>
      </c>
      <c r="L4707">
        <f>_xlfn.NUMBERVALUE(INDEX(tb_SVI[],MATCH(Table3[[#This Row],[city_name]],tb_SVI[city_name_uf],0),10),".")</f>
        <v>0.42</v>
      </c>
      <c r="M4707">
        <f>_xlfn.NUMBERVALUE(INDEX(tb_SVI[],MATCH(Table3[[#This Row],[city_name]],tb_SVI[city_name_uf],0),11),".")</f>
        <v>0.34399999999999997</v>
      </c>
      <c r="N4707" s="14">
        <f>_xlfn.PERCENTRANK.INC(Table3[MHDI_tot],Table3[[#This Row],[MHDI_tot]],3)</f>
        <v>0.55000000000000004</v>
      </c>
    </row>
    <row r="4708" spans="1:14" hidden="1" x14ac:dyDescent="0.2">
      <c r="A4708" t="str">
        <f>SVI!F678</f>
        <v>Várzea Branca/PI</v>
      </c>
      <c r="B4708" t="str">
        <f>INDEX(tb_SVI[],MATCH(Table3[[#This Row],[ibge_cod]],tb_SVI[Município],0),1)</f>
        <v>PI</v>
      </c>
      <c r="C4708" t="str">
        <f>INDEX(tb_SVI[],MATCH(Table3[[#This Row],[city_name]],tb_SVI[city_name_uf],0),3)</f>
        <v>2211357</v>
      </c>
      <c r="D4708" t="e">
        <v>#N/A</v>
      </c>
      <c r="E4708" s="11">
        <f>INDEX(tb_SVI[],MATCH(Table3[[#This Row],[city_name]],tb_SVI[city_name_uf],0),5)</f>
        <v>4938</v>
      </c>
      <c r="F4708">
        <f>INDEX(tb_MHDI[],MATCH(Table3[[#This Row],[city_name]],tb_MHDI[mun_uf],0),5)</f>
        <v>0.55300000000000005</v>
      </c>
      <c r="G4708">
        <f>INDEX(tb_MHDI[],MATCH(Table3[[#This Row],[city_name]],tb_MHDI[mun_uf],0),6)</f>
        <v>0.51800000000000002</v>
      </c>
      <c r="H4708">
        <f>INDEX(tb_MHDI[],MATCH(Table3[[#This Row],[city_name]],tb_MHDI[mun_uf],0),7)</f>
        <v>0.74299999999999999</v>
      </c>
      <c r="I4708">
        <f>INDEX(tb_MHDI[],MATCH(Table3[[#This Row],[city_name]],tb_MHDI[mun_uf],0),8)</f>
        <v>0.44</v>
      </c>
      <c r="J4708">
        <f>_xlfn.NUMBERVALUE(INDEX(tb_SVI[],MATCH(Table3[[#This Row],[city_name]],tb_SVI[city_name_uf],0),8),".")</f>
        <v>0.45500000000000002</v>
      </c>
      <c r="K4708">
        <f>_xlfn.NUMBERVALUE(INDEX(tb_SVI[],MATCH(Table3[[#This Row],[city_name]],tb_SVI[city_name_uf],0),9),".")</f>
        <v>0.29099999999999998</v>
      </c>
      <c r="L4708">
        <f>_xlfn.NUMBERVALUE(INDEX(tb_SVI[],MATCH(Table3[[#This Row],[city_name]],tb_SVI[city_name_uf],0),10),".")</f>
        <v>0.53100000000000003</v>
      </c>
      <c r="M4708">
        <f>_xlfn.NUMBERVALUE(INDEX(tb_SVI[],MATCH(Table3[[#This Row],[city_name]],tb_SVI[city_name_uf],0),11),".")</f>
        <v>0.54400000000000004</v>
      </c>
      <c r="N4708" s="14">
        <f>_xlfn.PERCENTRANK.INC(Table3[MHDI_tot],Table3[[#This Row],[MHDI_tot]],3)</f>
        <v>7.0999999999999994E-2</v>
      </c>
    </row>
    <row r="4709" spans="1:14" hidden="1" x14ac:dyDescent="0.2">
      <c r="A4709" t="str">
        <f>SVI!F4709</f>
        <v>Paverama/RS</v>
      </c>
      <c r="B4709" t="str">
        <f>INDEX(tb_SVI[],MATCH(Table3[[#This Row],[ibge_cod]],tb_SVI[Município],0),1)</f>
        <v>RS</v>
      </c>
      <c r="C4709" t="str">
        <f>INDEX(tb_SVI[],MATCH(Table3[[#This Row],[city_name]],tb_SVI[city_name_uf],0),3)</f>
        <v>4314159</v>
      </c>
      <c r="D4709" t="s">
        <v>22328</v>
      </c>
      <c r="E4709" s="11">
        <f>INDEX(tb_SVI[],MATCH(Table3[[#This Row],[city_name]],tb_SVI[city_name_uf],0),5)</f>
        <v>8515</v>
      </c>
      <c r="F4709">
        <f>INDEX(tb_MHDI[],MATCH(Table3[[#This Row],[city_name]],tb_MHDI[mun_uf],0),5)</f>
        <v>0.68300000000000005</v>
      </c>
      <c r="G4709">
        <f>INDEX(tb_MHDI[],MATCH(Table3[[#This Row],[city_name]],tb_MHDI[mun_uf],0),6)</f>
        <v>0.70099999999999996</v>
      </c>
      <c r="H4709">
        <f>INDEX(tb_MHDI[],MATCH(Table3[[#This Row],[city_name]],tb_MHDI[mun_uf],0),7)</f>
        <v>0.84</v>
      </c>
      <c r="I4709">
        <f>INDEX(tb_MHDI[],MATCH(Table3[[#This Row],[city_name]],tb_MHDI[mun_uf],0),8)</f>
        <v>0.54100000000000004</v>
      </c>
      <c r="J4709">
        <f>_xlfn.NUMBERVALUE(INDEX(tb_SVI[],MATCH(Table3[[#This Row],[city_name]],tb_SVI[city_name_uf],0),8),".")</f>
        <v>0.20100000000000001</v>
      </c>
      <c r="K4709">
        <f>_xlfn.NUMBERVALUE(INDEX(tb_SVI[],MATCH(Table3[[#This Row],[city_name]],tb_SVI[city_name_uf],0),9),".")</f>
        <v>0.09</v>
      </c>
      <c r="L4709">
        <f>_xlfn.NUMBERVALUE(INDEX(tb_SVI[],MATCH(Table3[[#This Row],[city_name]],tb_SVI[city_name_uf],0),10),".")</f>
        <v>0.27200000000000002</v>
      </c>
      <c r="M4709">
        <f>_xlfn.NUMBERVALUE(INDEX(tb_SVI[],MATCH(Table3[[#This Row],[city_name]],tb_SVI[city_name_uf],0),11),".")</f>
        <v>0.24099999999999999</v>
      </c>
      <c r="N4709" s="14">
        <f>_xlfn.PERCENTRANK.INC(Table3[MHDI_tot],Table3[[#This Row],[MHDI_tot]],3)</f>
        <v>0.57099999999999995</v>
      </c>
    </row>
    <row r="4710" spans="1:14" hidden="1" x14ac:dyDescent="0.2">
      <c r="A4710" t="str">
        <f>SVI!F1172</f>
        <v>Messias Targino/RN</v>
      </c>
      <c r="B4710" t="str">
        <f>INDEX(tb_SVI[],MATCH(Table3[[#This Row],[ibge_cod]],tb_SVI[Município],0),1)</f>
        <v>RN</v>
      </c>
      <c r="C4710" t="str">
        <f>INDEX(tb_SVI[],MATCH(Table3[[#This Row],[city_name]],tb_SVI[city_name_uf],0),3)</f>
        <v>2407609</v>
      </c>
      <c r="D4710" t="e">
        <v>#N/A</v>
      </c>
      <c r="E4710" s="11">
        <f>INDEX(tb_SVI[],MATCH(Table3[[#This Row],[city_name]],tb_SVI[city_name_uf],0),5)</f>
        <v>4634</v>
      </c>
      <c r="F4710">
        <f>INDEX(tb_MHDI[],MATCH(Table3[[#This Row],[city_name]],tb_MHDI[mun_uf],0),5)</f>
        <v>0.64400000000000002</v>
      </c>
      <c r="G4710">
        <f>INDEX(tb_MHDI[],MATCH(Table3[[#This Row],[city_name]],tb_MHDI[mun_uf],0),6)</f>
        <v>0.60799999999999998</v>
      </c>
      <c r="H4710">
        <f>INDEX(tb_MHDI[],MATCH(Table3[[#This Row],[city_name]],tb_MHDI[mun_uf],0),7)</f>
        <v>0.77900000000000003</v>
      </c>
      <c r="I4710">
        <f>INDEX(tb_MHDI[],MATCH(Table3[[#This Row],[city_name]],tb_MHDI[mun_uf],0),8)</f>
        <v>0.56499999999999995</v>
      </c>
      <c r="J4710">
        <f>_xlfn.NUMBERVALUE(INDEX(tb_SVI[],MATCH(Table3[[#This Row],[city_name]],tb_SVI[city_name_uf],0),8),".")</f>
        <v>0.36299999999999999</v>
      </c>
      <c r="K4710">
        <f>_xlfn.NUMBERVALUE(INDEX(tb_SVI[],MATCH(Table3[[#This Row],[city_name]],tb_SVI[city_name_uf],0),9),".")</f>
        <v>0.24399999999999999</v>
      </c>
      <c r="L4710">
        <f>_xlfn.NUMBERVALUE(INDEX(tb_SVI[],MATCH(Table3[[#This Row],[city_name]],tb_SVI[city_name_uf],0),10),".")</f>
        <v>0.45500000000000002</v>
      </c>
      <c r="M4710">
        <f>_xlfn.NUMBERVALUE(INDEX(tb_SVI[],MATCH(Table3[[#This Row],[city_name]],tb_SVI[city_name_uf],0),11),".")</f>
        <v>0.39</v>
      </c>
      <c r="N4710" s="14">
        <f>_xlfn.PERCENTRANK.INC(Table3[MHDI_tot],Table3[[#This Row],[MHDI_tot]],3)</f>
        <v>0.41899999999999998</v>
      </c>
    </row>
    <row r="4711" spans="1:14" hidden="1" x14ac:dyDescent="0.2">
      <c r="A4711" t="str">
        <f>SVI!F4711</f>
        <v>Passo do Sobrado/RS</v>
      </c>
      <c r="B4711" t="str">
        <f>INDEX(tb_SVI[],MATCH(Table3[[#This Row],[ibge_cod]],tb_SVI[Município],0),1)</f>
        <v>RS</v>
      </c>
      <c r="C4711" t="str">
        <f>INDEX(tb_SVI[],MATCH(Table3[[#This Row],[city_name]],tb_SVI[city_name_uf],0),3)</f>
        <v>4314076</v>
      </c>
      <c r="D4711" t="s">
        <v>22329</v>
      </c>
      <c r="E4711" s="11">
        <f>INDEX(tb_SVI[],MATCH(Table3[[#This Row],[city_name]],tb_SVI[city_name_uf],0),5)</f>
        <v>6574</v>
      </c>
      <c r="F4711">
        <f>INDEX(tb_MHDI[],MATCH(Table3[[#This Row],[city_name]],tb_MHDI[mun_uf],0),5)</f>
        <v>0.69799999999999995</v>
      </c>
      <c r="G4711">
        <f>INDEX(tb_MHDI[],MATCH(Table3[[#This Row],[city_name]],tb_MHDI[mun_uf],0),6)</f>
        <v>0.72599999999999998</v>
      </c>
      <c r="H4711">
        <f>INDEX(tb_MHDI[],MATCH(Table3[[#This Row],[city_name]],tb_MHDI[mun_uf],0),7)</f>
        <v>0.85099999999999998</v>
      </c>
      <c r="I4711">
        <f>INDEX(tb_MHDI[],MATCH(Table3[[#This Row],[city_name]],tb_MHDI[mun_uf],0),8)</f>
        <v>0.55100000000000005</v>
      </c>
      <c r="J4711">
        <f>_xlfn.NUMBERVALUE(INDEX(tb_SVI[],MATCH(Table3[[#This Row],[city_name]],tb_SVI[city_name_uf],0),8),".")</f>
        <v>0.217</v>
      </c>
      <c r="K4711">
        <f>_xlfn.NUMBERVALUE(INDEX(tb_SVI[],MATCH(Table3[[#This Row],[city_name]],tb_SVI[city_name_uf],0),9),".")</f>
        <v>0.11700000000000001</v>
      </c>
      <c r="L4711">
        <f>_xlfn.NUMBERVALUE(INDEX(tb_SVI[],MATCH(Table3[[#This Row],[city_name]],tb_SVI[city_name_uf],0),10),".")</f>
        <v>0.29699999999999999</v>
      </c>
      <c r="M4711">
        <f>_xlfn.NUMBERVALUE(INDEX(tb_SVI[],MATCH(Table3[[#This Row],[city_name]],tb_SVI[city_name_uf],0),11),".")</f>
        <v>0.23799999999999999</v>
      </c>
      <c r="N4711" s="14">
        <f>_xlfn.PERCENTRANK.INC(Table3[MHDI_tot],Table3[[#This Row],[MHDI_tot]],3)</f>
        <v>0.64100000000000001</v>
      </c>
    </row>
    <row r="4712" spans="1:14" hidden="1" x14ac:dyDescent="0.2">
      <c r="A4712" t="str">
        <f>SVI!F4712</f>
        <v>Passo Fundo/RS</v>
      </c>
      <c r="B4712" t="str">
        <f>INDEX(tb_SVI[],MATCH(Table3[[#This Row],[ibge_cod]],tb_SVI[Município],0),1)</f>
        <v>RS</v>
      </c>
      <c r="C4712" t="str">
        <f>INDEX(tb_SVI[],MATCH(Table3[[#This Row],[city_name]],tb_SVI[city_name_uf],0),3)</f>
        <v>4314100</v>
      </c>
      <c r="D4712" t="s">
        <v>22330</v>
      </c>
      <c r="E4712" s="11">
        <f>INDEX(tb_SVI[],MATCH(Table3[[#This Row],[city_name]],tb_SVI[city_name_uf],0),5)</f>
        <v>204722</v>
      </c>
      <c r="F4712">
        <f>INDEX(tb_MHDI[],MATCH(Table3[[#This Row],[city_name]],tb_MHDI[mun_uf],0),5)</f>
        <v>0.77600000000000002</v>
      </c>
      <c r="G4712">
        <f>INDEX(tb_MHDI[],MATCH(Table3[[#This Row],[city_name]],tb_MHDI[mun_uf],0),6)</f>
        <v>0.78700000000000003</v>
      </c>
      <c r="H4712">
        <f>INDEX(tb_MHDI[],MATCH(Table3[[#This Row],[city_name]],tb_MHDI[mun_uf],0),7)</f>
        <v>0.84899999999999998</v>
      </c>
      <c r="I4712">
        <f>INDEX(tb_MHDI[],MATCH(Table3[[#This Row],[city_name]],tb_MHDI[mun_uf],0),8)</f>
        <v>0.69899999999999995</v>
      </c>
      <c r="J4712">
        <f>_xlfn.NUMBERVALUE(INDEX(tb_SVI[],MATCH(Table3[[#This Row],[city_name]],tb_SVI[city_name_uf],0),8),".")</f>
        <v>0.21</v>
      </c>
      <c r="K4712">
        <f>_xlfn.NUMBERVALUE(INDEX(tb_SVI[],MATCH(Table3[[#This Row],[city_name]],tb_SVI[city_name_uf],0),9),".")</f>
        <v>0.17699999999999999</v>
      </c>
      <c r="L4712">
        <f>_xlfn.NUMBERVALUE(INDEX(tb_SVI[],MATCH(Table3[[#This Row],[city_name]],tb_SVI[city_name_uf],0),10),".")</f>
        <v>0.28499999999999998</v>
      </c>
      <c r="M4712">
        <f>_xlfn.NUMBERVALUE(INDEX(tb_SVI[],MATCH(Table3[[#This Row],[city_name]],tb_SVI[city_name_uf],0),11),".")</f>
        <v>0.16700000000000001</v>
      </c>
      <c r="N4712" s="14">
        <f>_xlfn.PERCENTRANK.INC(Table3[MHDI_tot],Table3[[#This Row],[MHDI_tot]],3)</f>
        <v>0.96799999999999997</v>
      </c>
    </row>
    <row r="4713" spans="1:14" hidden="1" x14ac:dyDescent="0.2">
      <c r="A4713" t="str">
        <f>SVI!F4713</f>
        <v>Passa Sete/RS</v>
      </c>
      <c r="B4713" t="str">
        <f>INDEX(tb_SVI[],MATCH(Table3[[#This Row],[ibge_cod]],tb_SVI[Município],0),1)</f>
        <v>RS</v>
      </c>
      <c r="C4713" t="str">
        <f>INDEX(tb_SVI[],MATCH(Table3[[#This Row],[city_name]],tb_SVI[city_name_uf],0),3)</f>
        <v>4314068</v>
      </c>
      <c r="D4713" t="s">
        <v>22331</v>
      </c>
      <c r="E4713" s="11">
        <f>INDEX(tb_SVI[],MATCH(Table3[[#This Row],[city_name]],tb_SVI[city_name_uf],0),5)</f>
        <v>5747</v>
      </c>
      <c r="F4713">
        <f>INDEX(tb_MHDI[],MATCH(Table3[[#This Row],[city_name]],tb_MHDI[mun_uf],0),5)</f>
        <v>0.622</v>
      </c>
      <c r="G4713">
        <f>INDEX(tb_MHDI[],MATCH(Table3[[#This Row],[city_name]],tb_MHDI[mun_uf],0),6)</f>
        <v>0.63900000000000001</v>
      </c>
      <c r="H4713">
        <f>INDEX(tb_MHDI[],MATCH(Table3[[#This Row],[city_name]],tb_MHDI[mun_uf],0),7)</f>
        <v>0.78200000000000003</v>
      </c>
      <c r="I4713">
        <f>INDEX(tb_MHDI[],MATCH(Table3[[#This Row],[city_name]],tb_MHDI[mun_uf],0),8)</f>
        <v>0.48199999999999998</v>
      </c>
      <c r="J4713">
        <f>_xlfn.NUMBERVALUE(INDEX(tb_SVI[],MATCH(Table3[[#This Row],[city_name]],tb_SVI[city_name_uf],0),8),".")</f>
        <v>0.29399999999999998</v>
      </c>
      <c r="K4713">
        <f>_xlfn.NUMBERVALUE(INDEX(tb_SVI[],MATCH(Table3[[#This Row],[city_name]],tb_SVI[city_name_uf],0),9),".")</f>
        <v>0.183</v>
      </c>
      <c r="L4713">
        <f>_xlfn.NUMBERVALUE(INDEX(tb_SVI[],MATCH(Table3[[#This Row],[city_name]],tb_SVI[city_name_uf],0),10),".")</f>
        <v>0.376</v>
      </c>
      <c r="M4713">
        <f>_xlfn.NUMBERVALUE(INDEX(tb_SVI[],MATCH(Table3[[#This Row],[city_name]],tb_SVI[city_name_uf],0),11),".")</f>
        <v>0.32400000000000001</v>
      </c>
      <c r="N4713" s="14">
        <f>_xlfn.PERCENTRANK.INC(Table3[MHDI_tot],Table3[[#This Row],[MHDI_tot]],3)</f>
        <v>0.33800000000000002</v>
      </c>
    </row>
    <row r="4714" spans="1:14" hidden="1" x14ac:dyDescent="0.2">
      <c r="A4714" t="str">
        <f>SVI!F4714</f>
        <v>Pareci Novo/RS</v>
      </c>
      <c r="B4714" t="str">
        <f>INDEX(tb_SVI[],MATCH(Table3[[#This Row],[ibge_cod]],tb_SVI[Município],0),1)</f>
        <v>RS</v>
      </c>
      <c r="C4714" t="str">
        <f>INDEX(tb_SVI[],MATCH(Table3[[#This Row],[city_name]],tb_SVI[city_name_uf],0),3)</f>
        <v>4314035</v>
      </c>
      <c r="D4714" t="s">
        <v>22332</v>
      </c>
      <c r="E4714" s="11">
        <f>INDEX(tb_SVI[],MATCH(Table3[[#This Row],[city_name]],tb_SVI[city_name_uf],0),5)</f>
        <v>3862</v>
      </c>
      <c r="F4714">
        <f>INDEX(tb_MHDI[],MATCH(Table3[[#This Row],[city_name]],tb_MHDI[mun_uf],0),5)</f>
        <v>0.749</v>
      </c>
      <c r="G4714">
        <f>INDEX(tb_MHDI[],MATCH(Table3[[#This Row],[city_name]],tb_MHDI[mun_uf],0),6)</f>
        <v>0.73799999999999999</v>
      </c>
      <c r="H4714">
        <f>INDEX(tb_MHDI[],MATCH(Table3[[#This Row],[city_name]],tb_MHDI[mun_uf],0),7)</f>
        <v>0.85199999999999998</v>
      </c>
      <c r="I4714">
        <f>INDEX(tb_MHDI[],MATCH(Table3[[#This Row],[city_name]],tb_MHDI[mun_uf],0),8)</f>
        <v>0.66800000000000004</v>
      </c>
      <c r="J4714">
        <f>_xlfn.NUMBERVALUE(INDEX(tb_SVI[],MATCH(Table3[[#This Row],[city_name]],tb_SVI[city_name_uf],0),8),".")</f>
        <v>0.153</v>
      </c>
      <c r="K4714">
        <f>_xlfn.NUMBERVALUE(INDEX(tb_SVI[],MATCH(Table3[[#This Row],[city_name]],tb_SVI[city_name_uf],0),9),".")</f>
        <v>0</v>
      </c>
      <c r="L4714">
        <f>_xlfn.NUMBERVALUE(INDEX(tb_SVI[],MATCH(Table3[[#This Row],[city_name]],tb_SVI[city_name_uf],0),10),".")</f>
        <v>0.253</v>
      </c>
      <c r="M4714">
        <f>_xlfn.NUMBERVALUE(INDEX(tb_SVI[],MATCH(Table3[[#This Row],[city_name]],tb_SVI[city_name_uf],0),11),".")</f>
        <v>0.20599999999999999</v>
      </c>
      <c r="N4714" s="14">
        <f>_xlfn.PERCENTRANK.INC(Table3[MHDI_tot],Table3[[#This Row],[MHDI_tot]],3)</f>
        <v>0.89500000000000002</v>
      </c>
    </row>
    <row r="4715" spans="1:14" hidden="1" x14ac:dyDescent="0.2">
      <c r="A4715" t="str">
        <f>SVI!F4715</f>
        <v>Paraíso do Sul/RS</v>
      </c>
      <c r="B4715" t="str">
        <f>INDEX(tb_SVI[],MATCH(Table3[[#This Row],[ibge_cod]],tb_SVI[Município],0),1)</f>
        <v>RS</v>
      </c>
      <c r="C4715" t="str">
        <f>INDEX(tb_SVI[],MATCH(Table3[[#This Row],[city_name]],tb_SVI[city_name_uf],0),3)</f>
        <v>4314027</v>
      </c>
      <c r="D4715" t="s">
        <v>22333</v>
      </c>
      <c r="E4715" s="11">
        <f>INDEX(tb_SVI[],MATCH(Table3[[#This Row],[city_name]],tb_SVI[city_name_uf],0),5)</f>
        <v>7623</v>
      </c>
      <c r="F4715">
        <f>INDEX(tb_MHDI[],MATCH(Table3[[#This Row],[city_name]],tb_MHDI[mun_uf],0),5)</f>
        <v>0.67600000000000005</v>
      </c>
      <c r="G4715">
        <f>INDEX(tb_MHDI[],MATCH(Table3[[#This Row],[city_name]],tb_MHDI[mun_uf],0),6)</f>
        <v>0.69199999999999995</v>
      </c>
      <c r="H4715">
        <f>INDEX(tb_MHDI[],MATCH(Table3[[#This Row],[city_name]],tb_MHDI[mun_uf],0),7)</f>
        <v>0.83099999999999996</v>
      </c>
      <c r="I4715">
        <f>INDEX(tb_MHDI[],MATCH(Table3[[#This Row],[city_name]],tb_MHDI[mun_uf],0),8)</f>
        <v>0.53700000000000003</v>
      </c>
      <c r="J4715">
        <f>_xlfn.NUMBERVALUE(INDEX(tb_SVI[],MATCH(Table3[[#This Row],[city_name]],tb_SVI[city_name_uf],0),8),".")</f>
        <v>0.22</v>
      </c>
      <c r="K4715">
        <f>_xlfn.NUMBERVALUE(INDEX(tb_SVI[],MATCH(Table3[[#This Row],[city_name]],tb_SVI[city_name_uf],0),9),".")</f>
        <v>4.9000000000000002E-2</v>
      </c>
      <c r="L4715">
        <f>_xlfn.NUMBERVALUE(INDEX(tb_SVI[],MATCH(Table3[[#This Row],[city_name]],tb_SVI[city_name_uf],0),10),".")</f>
        <v>0.309</v>
      </c>
      <c r="M4715">
        <f>_xlfn.NUMBERVALUE(INDEX(tb_SVI[],MATCH(Table3[[#This Row],[city_name]],tb_SVI[city_name_uf],0),11),".")</f>
        <v>0.30299999999999999</v>
      </c>
      <c r="N4715" s="14">
        <f>_xlfn.PERCENTRANK.INC(Table3[MHDI_tot],Table3[[#This Row],[MHDI_tot]],3)</f>
        <v>0.54200000000000004</v>
      </c>
    </row>
    <row r="4716" spans="1:14" hidden="1" x14ac:dyDescent="0.2">
      <c r="A4716" t="str">
        <f>SVI!F4716</f>
        <v>Paraí/RS</v>
      </c>
      <c r="B4716" t="str">
        <f>INDEX(tb_SVI[],MATCH(Table3[[#This Row],[ibge_cod]],tb_SVI[Município],0),1)</f>
        <v>RS</v>
      </c>
      <c r="C4716" t="str">
        <f>INDEX(tb_SVI[],MATCH(Table3[[#This Row],[city_name]],tb_SVI[city_name_uf],0),3)</f>
        <v>4314001</v>
      </c>
      <c r="D4716" t="s">
        <v>22334</v>
      </c>
      <c r="E4716" s="11">
        <f>INDEX(tb_SVI[],MATCH(Table3[[#This Row],[city_name]],tb_SVI[city_name_uf],0),5)</f>
        <v>7727</v>
      </c>
      <c r="F4716">
        <f>INDEX(tb_MHDI[],MATCH(Table3[[#This Row],[city_name]],tb_MHDI[mun_uf],0),5)</f>
        <v>0.77300000000000002</v>
      </c>
      <c r="G4716">
        <f>INDEX(tb_MHDI[],MATCH(Table3[[#This Row],[city_name]],tb_MHDI[mun_uf],0),6)</f>
        <v>0.78700000000000003</v>
      </c>
      <c r="H4716">
        <f>INDEX(tb_MHDI[],MATCH(Table3[[#This Row],[city_name]],tb_MHDI[mun_uf],0),7)</f>
        <v>0.86599999999999999</v>
      </c>
      <c r="I4716">
        <f>INDEX(tb_MHDI[],MATCH(Table3[[#This Row],[city_name]],tb_MHDI[mun_uf],0),8)</f>
        <v>0.67900000000000005</v>
      </c>
      <c r="J4716">
        <f>_xlfn.NUMBERVALUE(INDEX(tb_SVI[],MATCH(Table3[[#This Row],[city_name]],tb_SVI[city_name_uf],0),8),".")</f>
        <v>0.13300000000000001</v>
      </c>
      <c r="K4716">
        <f>_xlfn.NUMBERVALUE(INDEX(tb_SVI[],MATCH(Table3[[#This Row],[city_name]],tb_SVI[city_name_uf],0),9),".")</f>
        <v>4.3999999999999997E-2</v>
      </c>
      <c r="L4716">
        <f>_xlfn.NUMBERVALUE(INDEX(tb_SVI[],MATCH(Table3[[#This Row],[city_name]],tb_SVI[city_name_uf],0),10),".")</f>
        <v>0.17799999999999999</v>
      </c>
      <c r="M4716">
        <f>_xlfn.NUMBERVALUE(INDEX(tb_SVI[],MATCH(Table3[[#This Row],[city_name]],tb_SVI[city_name_uf],0),11),".")</f>
        <v>0.17699999999999999</v>
      </c>
      <c r="N4716" s="14">
        <f>_xlfn.PERCENTRANK.INC(Table3[MHDI_tot],Table3[[#This Row],[MHDI_tot]],3)</f>
        <v>0.96199999999999997</v>
      </c>
    </row>
    <row r="4717" spans="1:14" hidden="1" x14ac:dyDescent="0.2">
      <c r="A4717" t="str">
        <f>SVI!F4717</f>
        <v>Pantano Grande/RS</v>
      </c>
      <c r="B4717" t="str">
        <f>INDEX(tb_SVI[],MATCH(Table3[[#This Row],[ibge_cod]],tb_SVI[Município],0),1)</f>
        <v>RS</v>
      </c>
      <c r="C4717" t="str">
        <f>INDEX(tb_SVI[],MATCH(Table3[[#This Row],[city_name]],tb_SVI[city_name_uf],0),3)</f>
        <v>4313953</v>
      </c>
      <c r="D4717" t="s">
        <v>22335</v>
      </c>
      <c r="E4717" s="11">
        <f>INDEX(tb_SVI[],MATCH(Table3[[#This Row],[city_name]],tb_SVI[city_name_uf],0),5)</f>
        <v>9083</v>
      </c>
      <c r="F4717">
        <f>INDEX(tb_MHDI[],MATCH(Table3[[#This Row],[city_name]],tb_MHDI[mun_uf],0),5)</f>
        <v>0.66100000000000003</v>
      </c>
      <c r="G4717">
        <f>INDEX(tb_MHDI[],MATCH(Table3[[#This Row],[city_name]],tb_MHDI[mun_uf],0),6)</f>
        <v>0.67600000000000005</v>
      </c>
      <c r="H4717">
        <f>INDEX(tb_MHDI[],MATCH(Table3[[#This Row],[city_name]],tb_MHDI[mun_uf],0),7)</f>
        <v>0.81599999999999995</v>
      </c>
      <c r="I4717">
        <f>INDEX(tb_MHDI[],MATCH(Table3[[#This Row],[city_name]],tb_MHDI[mun_uf],0),8)</f>
        <v>0.52400000000000002</v>
      </c>
      <c r="J4717">
        <f>_xlfn.NUMBERVALUE(INDEX(tb_SVI[],MATCH(Table3[[#This Row],[city_name]],tb_SVI[city_name_uf],0),8),".")</f>
        <v>0.28599999999999998</v>
      </c>
      <c r="K4717">
        <f>_xlfn.NUMBERVALUE(INDEX(tb_SVI[],MATCH(Table3[[#This Row],[city_name]],tb_SVI[city_name_uf],0),9),".")</f>
        <v>0.14599999999999999</v>
      </c>
      <c r="L4717">
        <f>_xlfn.NUMBERVALUE(INDEX(tb_SVI[],MATCH(Table3[[#This Row],[city_name]],tb_SVI[city_name_uf],0),10),".")</f>
        <v>0.40899999999999997</v>
      </c>
      <c r="M4717">
        <f>_xlfn.NUMBERVALUE(INDEX(tb_SVI[],MATCH(Table3[[#This Row],[city_name]],tb_SVI[city_name_uf],0),11),".")</f>
        <v>0.30299999999999999</v>
      </c>
      <c r="N4717" s="14">
        <f>_xlfn.PERCENTRANK.INC(Table3[MHDI_tot],Table3[[#This Row],[MHDI_tot]],3)</f>
        <v>0.47899999999999998</v>
      </c>
    </row>
    <row r="4718" spans="1:14" hidden="1" x14ac:dyDescent="0.2">
      <c r="A4718" t="str">
        <f>SVI!F4718</f>
        <v>Panambi/RS</v>
      </c>
      <c r="B4718" t="str">
        <f>INDEX(tb_SVI[],MATCH(Table3[[#This Row],[ibge_cod]],tb_SVI[Município],0),1)</f>
        <v>RS</v>
      </c>
      <c r="C4718" t="str">
        <f>INDEX(tb_SVI[],MATCH(Table3[[#This Row],[city_name]],tb_SVI[city_name_uf],0),3)</f>
        <v>4313904</v>
      </c>
      <c r="D4718" t="s">
        <v>22336</v>
      </c>
      <c r="E4718" s="11">
        <f>INDEX(tb_SVI[],MATCH(Table3[[#This Row],[city_name]],tb_SVI[city_name_uf],0),5)</f>
        <v>44128</v>
      </c>
      <c r="F4718">
        <f>INDEX(tb_MHDI[],MATCH(Table3[[#This Row],[city_name]],tb_MHDI[mun_uf],0),5)</f>
        <v>0.76100000000000001</v>
      </c>
      <c r="G4718">
        <f>INDEX(tb_MHDI[],MATCH(Table3[[#This Row],[city_name]],tb_MHDI[mun_uf],0),6)</f>
        <v>0.752</v>
      </c>
      <c r="H4718">
        <f>INDEX(tb_MHDI[],MATCH(Table3[[#This Row],[city_name]],tb_MHDI[mun_uf],0),7)</f>
        <v>0.84799999999999998</v>
      </c>
      <c r="I4718">
        <f>INDEX(tb_MHDI[],MATCH(Table3[[#This Row],[city_name]],tb_MHDI[mun_uf],0),8)</f>
        <v>0.69099999999999995</v>
      </c>
      <c r="J4718">
        <f>_xlfn.NUMBERVALUE(INDEX(tb_SVI[],MATCH(Table3[[#This Row],[city_name]],tb_SVI[city_name_uf],0),8),".")</f>
        <v>0.16800000000000001</v>
      </c>
      <c r="K4718">
        <f>_xlfn.NUMBERVALUE(INDEX(tb_SVI[],MATCH(Table3[[#This Row],[city_name]],tb_SVI[city_name_uf],0),9),".")</f>
        <v>7.3999999999999996E-2</v>
      </c>
      <c r="L4718">
        <f>_xlfn.NUMBERVALUE(INDEX(tb_SVI[],MATCH(Table3[[#This Row],[city_name]],tb_SVI[city_name_uf],0),10),".")</f>
        <v>0.24199999999999999</v>
      </c>
      <c r="M4718">
        <f>_xlfn.NUMBERVALUE(INDEX(tb_SVI[],MATCH(Table3[[#This Row],[city_name]],tb_SVI[city_name_uf],0),11),".")</f>
        <v>0.188</v>
      </c>
      <c r="N4718" s="14">
        <f>_xlfn.PERCENTRANK.INC(Table3[MHDI_tot],Table3[[#This Row],[MHDI_tot]],3)</f>
        <v>0.93400000000000005</v>
      </c>
    </row>
    <row r="4719" spans="1:14" hidden="1" x14ac:dyDescent="0.2">
      <c r="A4719" t="str">
        <f>SVI!F4719</f>
        <v>Palmitinho/RS</v>
      </c>
      <c r="B4719" t="str">
        <f>INDEX(tb_SVI[],MATCH(Table3[[#This Row],[ibge_cod]],tb_SVI[Município],0),1)</f>
        <v>RS</v>
      </c>
      <c r="C4719" t="str">
        <f>INDEX(tb_SVI[],MATCH(Table3[[#This Row],[city_name]],tb_SVI[city_name_uf],0),3)</f>
        <v>4313805</v>
      </c>
      <c r="D4719" t="s">
        <v>22337</v>
      </c>
      <c r="E4719" s="11">
        <f>INDEX(tb_SVI[],MATCH(Table3[[#This Row],[city_name]],tb_SVI[city_name_uf],0),5)</f>
        <v>7056</v>
      </c>
      <c r="F4719">
        <f>INDEX(tb_MHDI[],MATCH(Table3[[#This Row],[city_name]],tb_MHDI[mun_uf],0),5)</f>
        <v>0.72</v>
      </c>
      <c r="G4719">
        <f>INDEX(tb_MHDI[],MATCH(Table3[[#This Row],[city_name]],tb_MHDI[mun_uf],0),6)</f>
        <v>0.70699999999999996</v>
      </c>
      <c r="H4719">
        <f>INDEX(tb_MHDI[],MATCH(Table3[[#This Row],[city_name]],tb_MHDI[mun_uf],0),7)</f>
        <v>0.83599999999999997</v>
      </c>
      <c r="I4719">
        <f>INDEX(tb_MHDI[],MATCH(Table3[[#This Row],[city_name]],tb_MHDI[mun_uf],0),8)</f>
        <v>0.63200000000000001</v>
      </c>
      <c r="J4719">
        <f>_xlfn.NUMBERVALUE(INDEX(tb_SVI[],MATCH(Table3[[#This Row],[city_name]],tb_SVI[city_name_uf],0),8),".")</f>
        <v>0.255</v>
      </c>
      <c r="K4719">
        <f>_xlfn.NUMBERVALUE(INDEX(tb_SVI[],MATCH(Table3[[#This Row],[city_name]],tb_SVI[city_name_uf],0),9),".")</f>
        <v>0.129</v>
      </c>
      <c r="L4719">
        <f>_xlfn.NUMBERVALUE(INDEX(tb_SVI[],MATCH(Table3[[#This Row],[city_name]],tb_SVI[city_name_uf],0),10),".")</f>
        <v>0.26500000000000001</v>
      </c>
      <c r="M4719">
        <f>_xlfn.NUMBERVALUE(INDEX(tb_SVI[],MATCH(Table3[[#This Row],[city_name]],tb_SVI[city_name_uf],0),11),".")</f>
        <v>0.371</v>
      </c>
      <c r="N4719" s="14">
        <f>_xlfn.PERCENTRANK.INC(Table3[MHDI_tot],Table3[[#This Row],[MHDI_tot]],3)</f>
        <v>0.76100000000000001</v>
      </c>
    </row>
    <row r="4720" spans="1:14" hidden="1" x14ac:dyDescent="0.2">
      <c r="A4720" t="str">
        <f>SVI!F4720</f>
        <v>Palmeira das Missões/RS</v>
      </c>
      <c r="B4720" t="str">
        <f>INDEX(tb_SVI[],MATCH(Table3[[#This Row],[ibge_cod]],tb_SVI[Município],0),1)</f>
        <v>RS</v>
      </c>
      <c r="C4720" t="str">
        <f>INDEX(tb_SVI[],MATCH(Table3[[#This Row],[city_name]],tb_SVI[city_name_uf],0),3)</f>
        <v>4313706</v>
      </c>
      <c r="D4720" t="s">
        <v>22338</v>
      </c>
      <c r="E4720" s="11">
        <f>INDEX(tb_SVI[],MATCH(Table3[[#This Row],[city_name]],tb_SVI[city_name_uf],0),5)</f>
        <v>33131</v>
      </c>
      <c r="F4720">
        <f>INDEX(tb_MHDI[],MATCH(Table3[[#This Row],[city_name]],tb_MHDI[mun_uf],0),5)</f>
        <v>0.73699999999999999</v>
      </c>
      <c r="G4720">
        <f>INDEX(tb_MHDI[],MATCH(Table3[[#This Row],[city_name]],tb_MHDI[mun_uf],0),6)</f>
        <v>0.72199999999999998</v>
      </c>
      <c r="H4720">
        <f>INDEX(tb_MHDI[],MATCH(Table3[[#This Row],[city_name]],tb_MHDI[mun_uf],0),7)</f>
        <v>0.83099999999999996</v>
      </c>
      <c r="I4720">
        <f>INDEX(tb_MHDI[],MATCH(Table3[[#This Row],[city_name]],tb_MHDI[mun_uf],0),8)</f>
        <v>0.66700000000000004</v>
      </c>
      <c r="J4720">
        <f>_xlfn.NUMBERVALUE(INDEX(tb_SVI[],MATCH(Table3[[#This Row],[city_name]],tb_SVI[city_name_uf],0),8),".")</f>
        <v>0.26800000000000002</v>
      </c>
      <c r="K4720">
        <f>_xlfn.NUMBERVALUE(INDEX(tb_SVI[],MATCH(Table3[[#This Row],[city_name]],tb_SVI[city_name_uf],0),9),".")</f>
        <v>0.16500000000000001</v>
      </c>
      <c r="L4720">
        <f>_xlfn.NUMBERVALUE(INDEX(tb_SVI[],MATCH(Table3[[#This Row],[city_name]],tb_SVI[city_name_uf],0),10),".")</f>
        <v>0.31</v>
      </c>
      <c r="M4720">
        <f>_xlfn.NUMBERVALUE(INDEX(tb_SVI[],MATCH(Table3[[#This Row],[city_name]],tb_SVI[city_name_uf],0),11),".")</f>
        <v>0.32800000000000001</v>
      </c>
      <c r="N4720" s="14">
        <f>_xlfn.PERCENTRANK.INC(Table3[MHDI_tot],Table3[[#This Row],[MHDI_tot]],3)</f>
        <v>0.84199999999999997</v>
      </c>
    </row>
    <row r="4721" spans="1:14" hidden="1" x14ac:dyDescent="0.2">
      <c r="A4721" t="str">
        <f>SVI!F4721</f>
        <v>Palmares do Sul/RS</v>
      </c>
      <c r="B4721" t="str">
        <f>INDEX(tb_SVI[],MATCH(Table3[[#This Row],[ibge_cod]],tb_SVI[Município],0),1)</f>
        <v>RS</v>
      </c>
      <c r="C4721" t="str">
        <f>INDEX(tb_SVI[],MATCH(Table3[[#This Row],[city_name]],tb_SVI[city_name_uf],0),3)</f>
        <v>4313656</v>
      </c>
      <c r="D4721" t="s">
        <v>22339</v>
      </c>
      <c r="E4721" s="11">
        <f>INDEX(tb_SVI[],MATCH(Table3[[#This Row],[city_name]],tb_SVI[city_name_uf],0),5)</f>
        <v>11330</v>
      </c>
      <c r="F4721">
        <f>INDEX(tb_MHDI[],MATCH(Table3[[#This Row],[city_name]],tb_MHDI[mun_uf],0),5)</f>
        <v>0.71499999999999997</v>
      </c>
      <c r="G4721">
        <f>INDEX(tb_MHDI[],MATCH(Table3[[#This Row],[city_name]],tb_MHDI[mun_uf],0),6)</f>
        <v>0.72499999999999998</v>
      </c>
      <c r="H4721">
        <f>INDEX(tb_MHDI[],MATCH(Table3[[#This Row],[city_name]],tb_MHDI[mun_uf],0),7)</f>
        <v>0.85199999999999998</v>
      </c>
      <c r="I4721">
        <f>INDEX(tb_MHDI[],MATCH(Table3[[#This Row],[city_name]],tb_MHDI[mun_uf],0),8)</f>
        <v>0.59199999999999997</v>
      </c>
      <c r="J4721">
        <f>_xlfn.NUMBERVALUE(INDEX(tb_SVI[],MATCH(Table3[[#This Row],[city_name]],tb_SVI[city_name_uf],0),8),".")</f>
        <v>0.27300000000000002</v>
      </c>
      <c r="K4721">
        <f>_xlfn.NUMBERVALUE(INDEX(tb_SVI[],MATCH(Table3[[#This Row],[city_name]],tb_SVI[city_name_uf],0),9),".")</f>
        <v>0.16700000000000001</v>
      </c>
      <c r="L4721">
        <f>_xlfn.NUMBERVALUE(INDEX(tb_SVI[],MATCH(Table3[[#This Row],[city_name]],tb_SVI[city_name_uf],0),10),".")</f>
        <v>0.34</v>
      </c>
      <c r="M4721">
        <f>_xlfn.NUMBERVALUE(INDEX(tb_SVI[],MATCH(Table3[[#This Row],[city_name]],tb_SVI[city_name_uf],0),11),".")</f>
        <v>0.311</v>
      </c>
      <c r="N4721" s="14">
        <f>_xlfn.PERCENTRANK.INC(Table3[MHDI_tot],Table3[[#This Row],[MHDI_tot]],3)</f>
        <v>0.73299999999999998</v>
      </c>
    </row>
    <row r="4722" spans="1:14" hidden="1" x14ac:dyDescent="0.2">
      <c r="A4722" t="str">
        <f>SVI!F4722</f>
        <v>Paim Filho/RS</v>
      </c>
      <c r="B4722" t="str">
        <f>INDEX(tb_SVI[],MATCH(Table3[[#This Row],[ibge_cod]],tb_SVI[Município],0),1)</f>
        <v>RS</v>
      </c>
      <c r="C4722" t="str">
        <f>INDEX(tb_SVI[],MATCH(Table3[[#This Row],[city_name]],tb_SVI[city_name_uf],0),3)</f>
        <v>4313607</v>
      </c>
      <c r="D4722" t="s">
        <v>22340</v>
      </c>
      <c r="E4722" s="11">
        <f>INDEX(tb_SVI[],MATCH(Table3[[#This Row],[city_name]],tb_SVI[city_name_uf],0),5)</f>
        <v>3778</v>
      </c>
      <c r="F4722">
        <f>INDEX(tb_MHDI[],MATCH(Table3[[#This Row],[city_name]],tb_MHDI[mun_uf],0),5)</f>
        <v>0.70599999999999996</v>
      </c>
      <c r="G4722">
        <f>INDEX(tb_MHDI[],MATCH(Table3[[#This Row],[city_name]],tb_MHDI[mun_uf],0),6)</f>
        <v>0.72499999999999998</v>
      </c>
      <c r="H4722">
        <f>INDEX(tb_MHDI[],MATCH(Table3[[#This Row],[city_name]],tb_MHDI[mun_uf],0),7)</f>
        <v>0.87</v>
      </c>
      <c r="I4722">
        <f>INDEX(tb_MHDI[],MATCH(Table3[[#This Row],[city_name]],tb_MHDI[mun_uf],0),8)</f>
        <v>0.55800000000000005</v>
      </c>
      <c r="J4722">
        <f>_xlfn.NUMBERVALUE(INDEX(tb_SVI[],MATCH(Table3[[#This Row],[city_name]],tb_SVI[city_name_uf],0),8),".")</f>
        <v>0.33500000000000002</v>
      </c>
      <c r="K4722">
        <f>_xlfn.NUMBERVALUE(INDEX(tb_SVI[],MATCH(Table3[[#This Row],[city_name]],tb_SVI[city_name_uf],0),9),".")</f>
        <v>0.40200000000000002</v>
      </c>
      <c r="L4722">
        <f>_xlfn.NUMBERVALUE(INDEX(tb_SVI[],MATCH(Table3[[#This Row],[city_name]],tb_SVI[city_name_uf],0),10),".")</f>
        <v>0.20799999999999999</v>
      </c>
      <c r="M4722">
        <f>_xlfn.NUMBERVALUE(INDEX(tb_SVI[],MATCH(Table3[[#This Row],[city_name]],tb_SVI[city_name_uf],0),11),".")</f>
        <v>0.39600000000000002</v>
      </c>
      <c r="N4722" s="14">
        <f>_xlfn.PERCENTRANK.INC(Table3[MHDI_tot],Table3[[#This Row],[MHDI_tot]],3)</f>
        <v>0.68400000000000005</v>
      </c>
    </row>
    <row r="4723" spans="1:14" hidden="1" x14ac:dyDescent="0.2">
      <c r="A4723" t="str">
        <f>SVI!F4723</f>
        <v>Osório/RS</v>
      </c>
      <c r="B4723" t="str">
        <f>INDEX(tb_SVI[],MATCH(Table3[[#This Row],[ibge_cod]],tb_SVI[Município],0),1)</f>
        <v>RS</v>
      </c>
      <c r="C4723" t="str">
        <f>INDEX(tb_SVI[],MATCH(Table3[[#This Row],[city_name]],tb_SVI[city_name_uf],0),3)</f>
        <v>4313508</v>
      </c>
      <c r="D4723" t="s">
        <v>22341</v>
      </c>
      <c r="E4723" s="11">
        <f>INDEX(tb_SVI[],MATCH(Table3[[#This Row],[city_name]],tb_SVI[city_name_uf],0),5)</f>
        <v>46414</v>
      </c>
      <c r="F4723">
        <f>INDEX(tb_MHDI[],MATCH(Table3[[#This Row],[city_name]],tb_MHDI[mun_uf],0),5)</f>
        <v>0.751</v>
      </c>
      <c r="G4723">
        <f>INDEX(tb_MHDI[],MATCH(Table3[[#This Row],[city_name]],tb_MHDI[mun_uf],0),6)</f>
        <v>0.76900000000000002</v>
      </c>
      <c r="H4723">
        <f>INDEX(tb_MHDI[],MATCH(Table3[[#This Row],[city_name]],tb_MHDI[mun_uf],0),7)</f>
        <v>0.85299999999999998</v>
      </c>
      <c r="I4723">
        <f>INDEX(tb_MHDI[],MATCH(Table3[[#This Row],[city_name]],tb_MHDI[mun_uf],0),8)</f>
        <v>0.64600000000000002</v>
      </c>
      <c r="J4723">
        <f>_xlfn.NUMBERVALUE(INDEX(tb_SVI[],MATCH(Table3[[#This Row],[city_name]],tb_SVI[city_name_uf],0),8),".")</f>
        <v>0.20200000000000001</v>
      </c>
      <c r="K4723">
        <f>_xlfn.NUMBERVALUE(INDEX(tb_SVI[],MATCH(Table3[[#This Row],[city_name]],tb_SVI[city_name_uf],0),9),".")</f>
        <v>0.09</v>
      </c>
      <c r="L4723">
        <f>_xlfn.NUMBERVALUE(INDEX(tb_SVI[],MATCH(Table3[[#This Row],[city_name]],tb_SVI[city_name_uf],0),10),".")</f>
        <v>0.28599999999999998</v>
      </c>
      <c r="M4723">
        <f>_xlfn.NUMBERVALUE(INDEX(tb_SVI[],MATCH(Table3[[#This Row],[city_name]],tb_SVI[city_name_uf],0),11),".")</f>
        <v>0.23</v>
      </c>
      <c r="N4723" s="14">
        <f>_xlfn.PERCENTRANK.INC(Table3[MHDI_tot],Table3[[#This Row],[MHDI_tot]],3)</f>
        <v>0.90100000000000002</v>
      </c>
    </row>
    <row r="4724" spans="1:14" hidden="1" x14ac:dyDescent="0.2">
      <c r="A4724" t="str">
        <f>SVI!F4953</f>
        <v>Marcelino Ramos/RS</v>
      </c>
      <c r="B4724" t="str">
        <f>INDEX(tb_SVI[],MATCH(Table3[[#This Row],[ibge_cod]],tb_SVI[Município],0),1)</f>
        <v>RS</v>
      </c>
      <c r="C4724" t="str">
        <f>INDEX(tb_SVI[],MATCH(Table3[[#This Row],[city_name]],tb_SVI[city_name_uf],0),3)</f>
        <v>4311908</v>
      </c>
      <c r="D4724" t="e">
        <v>#N/A</v>
      </c>
      <c r="E4724" s="11">
        <f>INDEX(tb_SVI[],MATCH(Table3[[#This Row],[city_name]],tb_SVI[city_name_uf],0),5)</f>
        <v>4319</v>
      </c>
      <c r="F4724">
        <f>INDEX(tb_MHDI[],MATCH(Table3[[#This Row],[city_name]],tb_MHDI[mun_uf],0),5)</f>
        <v>0.72399999999999998</v>
      </c>
      <c r="G4724">
        <f>INDEX(tb_MHDI[],MATCH(Table3[[#This Row],[city_name]],tb_MHDI[mun_uf],0),6)</f>
        <v>0.73499999999999999</v>
      </c>
      <c r="H4724">
        <f>INDEX(tb_MHDI[],MATCH(Table3[[#This Row],[city_name]],tb_MHDI[mun_uf],0),7)</f>
        <v>0.83399999999999996</v>
      </c>
      <c r="I4724">
        <f>INDEX(tb_MHDI[],MATCH(Table3[[#This Row],[city_name]],tb_MHDI[mun_uf],0),8)</f>
        <v>0.61799999999999999</v>
      </c>
      <c r="J4724">
        <f>_xlfn.NUMBERVALUE(INDEX(tb_SVI[],MATCH(Table3[[#This Row],[city_name]],tb_SVI[city_name_uf],0),8),".")</f>
        <v>0.218</v>
      </c>
      <c r="K4724">
        <f>_xlfn.NUMBERVALUE(INDEX(tb_SVI[],MATCH(Table3[[#This Row],[city_name]],tb_SVI[city_name_uf],0),9),".")</f>
        <v>3.6999999999999998E-2</v>
      </c>
      <c r="L4724">
        <f>_xlfn.NUMBERVALUE(INDEX(tb_SVI[],MATCH(Table3[[#This Row],[city_name]],tb_SVI[city_name_uf],0),10),".")</f>
        <v>0.26300000000000001</v>
      </c>
      <c r="M4724">
        <f>_xlfn.NUMBERVALUE(INDEX(tb_SVI[],MATCH(Table3[[#This Row],[city_name]],tb_SVI[city_name_uf],0),11),".")</f>
        <v>0.35399999999999998</v>
      </c>
      <c r="N4724" s="14">
        <f>_xlfn.PERCENTRANK.INC(Table3[MHDI_tot],Table3[[#This Row],[MHDI_tot]],3)</f>
        <v>0.78100000000000003</v>
      </c>
    </row>
    <row r="4725" spans="1:14" hidden="1" x14ac:dyDescent="0.2">
      <c r="A4725" t="str">
        <f>SVI!F4591</f>
        <v>Vargem Bonita/SC</v>
      </c>
      <c r="B4725" t="str">
        <f>INDEX(tb_SVI[],MATCH(Table3[[#This Row],[ibge_cod]],tb_SVI[Município],0),1)</f>
        <v>SC</v>
      </c>
      <c r="C4725" t="str">
        <f>INDEX(tb_SVI[],MATCH(Table3[[#This Row],[city_name]],tb_SVI[city_name_uf],0),3)</f>
        <v>4219176</v>
      </c>
      <c r="D4725" t="s">
        <v>22218</v>
      </c>
      <c r="E4725" s="11">
        <f>INDEX(tb_SVI[],MATCH(Table3[[#This Row],[city_name]],tb_SVI[city_name_uf],0),5)</f>
        <v>4451</v>
      </c>
      <c r="F4725">
        <f>INDEX(tb_MHDI[],MATCH(Table3[[#This Row],[city_name]],tb_MHDI[mun_uf],0),5)</f>
        <v>0.71799999999999997</v>
      </c>
      <c r="G4725">
        <f>INDEX(tb_MHDI[],MATCH(Table3[[#This Row],[city_name]],tb_MHDI[mun_uf],0),6)</f>
        <v>0.70499999999999996</v>
      </c>
      <c r="H4725">
        <f>INDEX(tb_MHDI[],MATCH(Table3[[#This Row],[city_name]],tb_MHDI[mun_uf],0),7)</f>
        <v>0.80100000000000005</v>
      </c>
      <c r="I4725">
        <f>INDEX(tb_MHDI[],MATCH(Table3[[#This Row],[city_name]],tb_MHDI[mun_uf],0),8)</f>
        <v>0.65600000000000003</v>
      </c>
      <c r="J4725">
        <f>_xlfn.NUMBERVALUE(INDEX(tb_SVI[],MATCH(Table3[[#This Row],[city_name]],tb_SVI[city_name_uf],0),8),".")</f>
        <v>0.308</v>
      </c>
      <c r="K4725">
        <f>_xlfn.NUMBERVALUE(INDEX(tb_SVI[],MATCH(Table3[[#This Row],[city_name]],tb_SVI[city_name_uf],0),9),".")</f>
        <v>0.33400000000000002</v>
      </c>
      <c r="L4725">
        <f>_xlfn.NUMBERVALUE(INDEX(tb_SVI[],MATCH(Table3[[#This Row],[city_name]],tb_SVI[city_name_uf],0),10),".")</f>
        <v>0.33200000000000002</v>
      </c>
      <c r="M4725">
        <f>_xlfn.NUMBERVALUE(INDEX(tb_SVI[],MATCH(Table3[[#This Row],[city_name]],tb_SVI[city_name_uf],0),11),".")</f>
        <v>0.25800000000000001</v>
      </c>
      <c r="N4725" s="14">
        <f>_xlfn.PERCENTRANK.INC(Table3[MHDI_tot],Table3[[#This Row],[MHDI_tot]],3)</f>
        <v>0.749</v>
      </c>
    </row>
    <row r="4726" spans="1:14" hidden="1" x14ac:dyDescent="0.2">
      <c r="A4726" t="str">
        <f>SVI!F4726</f>
        <v>Novo Tiradentes/RS</v>
      </c>
      <c r="B4726" t="str">
        <f>INDEX(tb_SVI[],MATCH(Table3[[#This Row],[ibge_cod]],tb_SVI[Município],0),1)</f>
        <v>RS</v>
      </c>
      <c r="C4726" t="str">
        <f>INDEX(tb_SVI[],MATCH(Table3[[#This Row],[city_name]],tb_SVI[city_name_uf],0),3)</f>
        <v>4313441</v>
      </c>
      <c r="D4726" t="s">
        <v>22342</v>
      </c>
      <c r="E4726" s="11">
        <f>INDEX(tb_SVI[],MATCH(Table3[[#This Row],[city_name]],tb_SVI[city_name_uf],0),5)</f>
        <v>2200</v>
      </c>
      <c r="F4726">
        <f>INDEX(tb_MHDI[],MATCH(Table3[[#This Row],[city_name]],tb_MHDI[mun_uf],0),5)</f>
        <v>0.67600000000000005</v>
      </c>
      <c r="G4726">
        <f>INDEX(tb_MHDI[],MATCH(Table3[[#This Row],[city_name]],tb_MHDI[mun_uf],0),6)</f>
        <v>0.67900000000000005</v>
      </c>
      <c r="H4726">
        <f>INDEX(tb_MHDI[],MATCH(Table3[[#This Row],[city_name]],tb_MHDI[mun_uf],0),7)</f>
        <v>0.80500000000000005</v>
      </c>
      <c r="I4726">
        <f>INDEX(tb_MHDI[],MATCH(Table3[[#This Row],[city_name]],tb_MHDI[mun_uf],0),8)</f>
        <v>0.56599999999999995</v>
      </c>
      <c r="J4726">
        <f>_xlfn.NUMBERVALUE(INDEX(tb_SVI[],MATCH(Table3[[#This Row],[city_name]],tb_SVI[city_name_uf],0),8),".")</f>
        <v>0.29299999999999998</v>
      </c>
      <c r="K4726">
        <f>_xlfn.NUMBERVALUE(INDEX(tb_SVI[],MATCH(Table3[[#This Row],[city_name]],tb_SVI[city_name_uf],0),9),".")</f>
        <v>0.184</v>
      </c>
      <c r="L4726">
        <f>_xlfn.NUMBERVALUE(INDEX(tb_SVI[],MATCH(Table3[[#This Row],[city_name]],tb_SVI[city_name_uf],0),10),".")</f>
        <v>0.32100000000000001</v>
      </c>
      <c r="M4726">
        <f>_xlfn.NUMBERVALUE(INDEX(tb_SVI[],MATCH(Table3[[#This Row],[city_name]],tb_SVI[city_name_uf],0),11),".")</f>
        <v>0.374</v>
      </c>
      <c r="N4726" s="14">
        <f>_xlfn.PERCENTRANK.INC(Table3[MHDI_tot],Table3[[#This Row],[MHDI_tot]],3)</f>
        <v>0.54200000000000004</v>
      </c>
    </row>
    <row r="4727" spans="1:14" hidden="1" x14ac:dyDescent="0.2">
      <c r="A4727" t="str">
        <f>SVI!F4727</f>
        <v>Novo Machado/RS</v>
      </c>
      <c r="B4727" t="str">
        <f>INDEX(tb_SVI[],MATCH(Table3[[#This Row],[ibge_cod]],tb_SVI[Município],0),1)</f>
        <v>RS</v>
      </c>
      <c r="C4727" t="str">
        <f>INDEX(tb_SVI[],MATCH(Table3[[#This Row],[city_name]],tb_SVI[city_name_uf],0),3)</f>
        <v>4313425</v>
      </c>
      <c r="D4727" t="s">
        <v>22343</v>
      </c>
      <c r="E4727" s="11">
        <f>INDEX(tb_SVI[],MATCH(Table3[[#This Row],[city_name]],tb_SVI[city_name_uf],0),5)</f>
        <v>3256</v>
      </c>
      <c r="F4727">
        <f>INDEX(tb_MHDI[],MATCH(Table3[[#This Row],[city_name]],tb_MHDI[mun_uf],0),5)</f>
        <v>0.66300000000000003</v>
      </c>
      <c r="G4727">
        <f>INDEX(tb_MHDI[],MATCH(Table3[[#This Row],[city_name]],tb_MHDI[mun_uf],0),6)</f>
        <v>0.67400000000000004</v>
      </c>
      <c r="H4727">
        <f>INDEX(tb_MHDI[],MATCH(Table3[[#This Row],[city_name]],tb_MHDI[mun_uf],0),7)</f>
        <v>0.79600000000000004</v>
      </c>
      <c r="I4727">
        <f>INDEX(tb_MHDI[],MATCH(Table3[[#This Row],[city_name]],tb_MHDI[mun_uf],0),8)</f>
        <v>0.54300000000000004</v>
      </c>
      <c r="J4727">
        <f>_xlfn.NUMBERVALUE(INDEX(tb_SVI[],MATCH(Table3[[#This Row],[city_name]],tb_SVI[city_name_uf],0),8),".")</f>
        <v>0.22600000000000001</v>
      </c>
      <c r="K4727">
        <f>_xlfn.NUMBERVALUE(INDEX(tb_SVI[],MATCH(Table3[[#This Row],[city_name]],tb_SVI[city_name_uf],0),9),".")</f>
        <v>1.9E-2</v>
      </c>
      <c r="L4727">
        <f>_xlfn.NUMBERVALUE(INDEX(tb_SVI[],MATCH(Table3[[#This Row],[city_name]],tb_SVI[city_name_uf],0),10),".")</f>
        <v>0.27800000000000002</v>
      </c>
      <c r="M4727">
        <f>_xlfn.NUMBERVALUE(INDEX(tb_SVI[],MATCH(Table3[[#This Row],[city_name]],tb_SVI[city_name_uf],0),11),".")</f>
        <v>0.38100000000000001</v>
      </c>
      <c r="N4727" s="14">
        <f>_xlfn.PERCENTRANK.INC(Table3[MHDI_tot],Table3[[#This Row],[MHDI_tot]],3)</f>
        <v>0.48799999999999999</v>
      </c>
    </row>
    <row r="4728" spans="1:14" hidden="1" x14ac:dyDescent="0.2">
      <c r="A4728" t="str">
        <f>SVI!F4728</f>
        <v>Novo Cabrais/RS</v>
      </c>
      <c r="B4728" t="str">
        <f>INDEX(tb_SVI[],MATCH(Table3[[#This Row],[ibge_cod]],tb_SVI[Município],0),1)</f>
        <v>RS</v>
      </c>
      <c r="C4728" t="str">
        <f>INDEX(tb_SVI[],MATCH(Table3[[#This Row],[city_name]],tb_SVI[city_name_uf],0),3)</f>
        <v>4313391</v>
      </c>
      <c r="D4728" t="s">
        <v>22344</v>
      </c>
      <c r="E4728" s="11">
        <f>INDEX(tb_SVI[],MATCH(Table3[[#This Row],[city_name]],tb_SVI[city_name_uf],0),5)</f>
        <v>4222</v>
      </c>
      <c r="F4728">
        <f>INDEX(tb_MHDI[],MATCH(Table3[[#This Row],[city_name]],tb_MHDI[mun_uf],0),5)</f>
        <v>0.68799999999999994</v>
      </c>
      <c r="G4728">
        <f>INDEX(tb_MHDI[],MATCH(Table3[[#This Row],[city_name]],tb_MHDI[mun_uf],0),6)</f>
        <v>0.69699999999999995</v>
      </c>
      <c r="H4728">
        <f>INDEX(tb_MHDI[],MATCH(Table3[[#This Row],[city_name]],tb_MHDI[mun_uf],0),7)</f>
        <v>0.85199999999999998</v>
      </c>
      <c r="I4728">
        <f>INDEX(tb_MHDI[],MATCH(Table3[[#This Row],[city_name]],tb_MHDI[mun_uf],0),8)</f>
        <v>0.54800000000000004</v>
      </c>
      <c r="J4728">
        <f>_xlfn.NUMBERVALUE(INDEX(tb_SVI[],MATCH(Table3[[#This Row],[city_name]],tb_SVI[city_name_uf],0),8),".")</f>
        <v>0.25600000000000001</v>
      </c>
      <c r="K4728">
        <f>_xlfn.NUMBERVALUE(INDEX(tb_SVI[],MATCH(Table3[[#This Row],[city_name]],tb_SVI[city_name_uf],0),9),".")</f>
        <v>0.03</v>
      </c>
      <c r="L4728">
        <f>_xlfn.NUMBERVALUE(INDEX(tb_SVI[],MATCH(Table3[[#This Row],[city_name]],tb_SVI[city_name_uf],0),10),".")</f>
        <v>0.39</v>
      </c>
      <c r="M4728">
        <f>_xlfn.NUMBERVALUE(INDEX(tb_SVI[],MATCH(Table3[[#This Row],[city_name]],tb_SVI[city_name_uf],0),11),".")</f>
        <v>0.34799999999999998</v>
      </c>
      <c r="N4728" s="14">
        <f>_xlfn.PERCENTRANK.INC(Table3[MHDI_tot],Table3[[#This Row],[MHDI_tot]],3)</f>
        <v>0.59499999999999997</v>
      </c>
    </row>
    <row r="4729" spans="1:14" hidden="1" x14ac:dyDescent="0.2">
      <c r="A4729" t="str">
        <f>SVI!F4729</f>
        <v>Novo Barreiro/RS</v>
      </c>
      <c r="B4729" t="str">
        <f>INDEX(tb_SVI[],MATCH(Table3[[#This Row],[ibge_cod]],tb_SVI[Município],0),1)</f>
        <v>RS</v>
      </c>
      <c r="C4729" t="str">
        <f>INDEX(tb_SVI[],MATCH(Table3[[#This Row],[city_name]],tb_SVI[city_name_uf],0),3)</f>
        <v>4313490</v>
      </c>
      <c r="D4729" t="s">
        <v>22345</v>
      </c>
      <c r="E4729" s="11">
        <f>INDEX(tb_SVI[],MATCH(Table3[[#This Row],[city_name]],tb_SVI[city_name_uf],0),5)</f>
        <v>4175</v>
      </c>
      <c r="F4729">
        <f>INDEX(tb_MHDI[],MATCH(Table3[[#This Row],[city_name]],tb_MHDI[mun_uf],0),5)</f>
        <v>0.70599999999999996</v>
      </c>
      <c r="G4729">
        <f>INDEX(tb_MHDI[],MATCH(Table3[[#This Row],[city_name]],tb_MHDI[mun_uf],0),6)</f>
        <v>0.73399999999999999</v>
      </c>
      <c r="H4729">
        <f>INDEX(tb_MHDI[],MATCH(Table3[[#This Row],[city_name]],tb_MHDI[mun_uf],0),7)</f>
        <v>0.80800000000000005</v>
      </c>
      <c r="I4729">
        <f>INDEX(tb_MHDI[],MATCH(Table3[[#This Row],[city_name]],tb_MHDI[mun_uf],0),8)</f>
        <v>0.59399999999999997</v>
      </c>
      <c r="J4729">
        <f>_xlfn.NUMBERVALUE(INDEX(tb_SVI[],MATCH(Table3[[#This Row],[city_name]],tb_SVI[city_name_uf],0),8),".")</f>
        <v>0.29099999999999998</v>
      </c>
      <c r="K4729">
        <f>_xlfn.NUMBERVALUE(INDEX(tb_SVI[],MATCH(Table3[[#This Row],[city_name]],tb_SVI[city_name_uf],0),9),".")</f>
        <v>0.124</v>
      </c>
      <c r="L4729">
        <f>_xlfn.NUMBERVALUE(INDEX(tb_SVI[],MATCH(Table3[[#This Row],[city_name]],tb_SVI[city_name_uf],0),10),".")</f>
        <v>0.312</v>
      </c>
      <c r="M4729">
        <f>_xlfn.NUMBERVALUE(INDEX(tb_SVI[],MATCH(Table3[[#This Row],[city_name]],tb_SVI[city_name_uf],0),11),".")</f>
        <v>0.438</v>
      </c>
      <c r="N4729" s="14">
        <f>_xlfn.PERCENTRANK.INC(Table3[MHDI_tot],Table3[[#This Row],[MHDI_tot]],3)</f>
        <v>0.68400000000000005</v>
      </c>
    </row>
    <row r="4730" spans="1:14" hidden="1" x14ac:dyDescent="0.2">
      <c r="A4730" t="str">
        <f>SVI!F4730</f>
        <v>Nova Roma do Sul/RS</v>
      </c>
      <c r="B4730" t="str">
        <f>INDEX(tb_SVI[],MATCH(Table3[[#This Row],[ibge_cod]],tb_SVI[Município],0),1)</f>
        <v>RS</v>
      </c>
      <c r="C4730" t="str">
        <f>INDEX(tb_SVI[],MATCH(Table3[[#This Row],[city_name]],tb_SVI[city_name_uf],0),3)</f>
        <v>4313359</v>
      </c>
      <c r="D4730" t="s">
        <v>22346</v>
      </c>
      <c r="E4730" s="11">
        <f>INDEX(tb_SVI[],MATCH(Table3[[#This Row],[city_name]],tb_SVI[city_name_uf],0),5)</f>
        <v>3717</v>
      </c>
      <c r="F4730">
        <f>INDEX(tb_MHDI[],MATCH(Table3[[#This Row],[city_name]],tb_MHDI[mun_uf],0),5)</f>
        <v>0.74099999999999999</v>
      </c>
      <c r="G4730">
        <f>INDEX(tb_MHDI[],MATCH(Table3[[#This Row],[city_name]],tb_MHDI[mun_uf],0),6)</f>
        <v>0.79400000000000004</v>
      </c>
      <c r="H4730">
        <f>INDEX(tb_MHDI[],MATCH(Table3[[#This Row],[city_name]],tb_MHDI[mun_uf],0),7)</f>
        <v>0.85099999999999998</v>
      </c>
      <c r="I4730">
        <f>INDEX(tb_MHDI[],MATCH(Table3[[#This Row],[city_name]],tb_MHDI[mun_uf],0),8)</f>
        <v>0.60199999999999998</v>
      </c>
      <c r="J4730">
        <f>_xlfn.NUMBERVALUE(INDEX(tb_SVI[],MATCH(Table3[[#This Row],[city_name]],tb_SVI[city_name_uf],0),8),".")</f>
        <v>0.28599999999999998</v>
      </c>
      <c r="K4730">
        <f>_xlfn.NUMBERVALUE(INDEX(tb_SVI[],MATCH(Table3[[#This Row],[city_name]],tb_SVI[city_name_uf],0),9),".")</f>
        <v>0.314</v>
      </c>
      <c r="L4730">
        <f>_xlfn.NUMBERVALUE(INDEX(tb_SVI[],MATCH(Table3[[#This Row],[city_name]],tb_SVI[city_name_uf],0),10),".")</f>
        <v>0.23100000000000001</v>
      </c>
      <c r="M4730">
        <f>_xlfn.NUMBERVALUE(INDEX(tb_SVI[],MATCH(Table3[[#This Row],[city_name]],tb_SVI[city_name_uf],0),11),".")</f>
        <v>0.312</v>
      </c>
      <c r="N4730" s="14">
        <f>_xlfn.PERCENTRANK.INC(Table3[MHDI_tot],Table3[[#This Row],[MHDI_tot]],3)</f>
        <v>0.86299999999999999</v>
      </c>
    </row>
    <row r="4731" spans="1:14" hidden="1" x14ac:dyDescent="0.2">
      <c r="A4731" t="str">
        <f>SVI!F4731</f>
        <v>Nova Ramada/RS</v>
      </c>
      <c r="B4731" t="str">
        <f>INDEX(tb_SVI[],MATCH(Table3[[#This Row],[ibge_cod]],tb_SVI[Município],0),1)</f>
        <v>RS</v>
      </c>
      <c r="C4731" t="str">
        <f>INDEX(tb_SVI[],MATCH(Table3[[#This Row],[city_name]],tb_SVI[city_name_uf],0),3)</f>
        <v>4313334</v>
      </c>
      <c r="D4731" t="s">
        <v>22347</v>
      </c>
      <c r="E4731" s="11">
        <f>INDEX(tb_SVI[],MATCH(Table3[[#This Row],[city_name]],tb_SVI[city_name_uf],0),5)</f>
        <v>2218</v>
      </c>
      <c r="F4731">
        <f>INDEX(tb_MHDI[],MATCH(Table3[[#This Row],[city_name]],tb_MHDI[mun_uf],0),5)</f>
        <v>0.74199999999999999</v>
      </c>
      <c r="G4731">
        <f>INDEX(tb_MHDI[],MATCH(Table3[[#This Row],[city_name]],tb_MHDI[mun_uf],0),6)</f>
        <v>0.752</v>
      </c>
      <c r="H4731">
        <f>INDEX(tb_MHDI[],MATCH(Table3[[#This Row],[city_name]],tb_MHDI[mun_uf],0),7)</f>
        <v>0.84699999999999998</v>
      </c>
      <c r="I4731">
        <f>INDEX(tb_MHDI[],MATCH(Table3[[#This Row],[city_name]],tb_MHDI[mun_uf],0),8)</f>
        <v>0.64200000000000002</v>
      </c>
      <c r="J4731">
        <f>_xlfn.NUMBERVALUE(INDEX(tb_SVI[],MATCH(Table3[[#This Row],[city_name]],tb_SVI[city_name_uf],0),8),".")</f>
        <v>0.189</v>
      </c>
      <c r="K4731">
        <f>_xlfn.NUMBERVALUE(INDEX(tb_SVI[],MATCH(Table3[[#This Row],[city_name]],tb_SVI[city_name_uf],0),9),".")</f>
        <v>0.02</v>
      </c>
      <c r="L4731">
        <f>_xlfn.NUMBERVALUE(INDEX(tb_SVI[],MATCH(Table3[[#This Row],[city_name]],tb_SVI[city_name_uf],0),10),".")</f>
        <v>0.24299999999999999</v>
      </c>
      <c r="M4731">
        <f>_xlfn.NUMBERVALUE(INDEX(tb_SVI[],MATCH(Table3[[#This Row],[city_name]],tb_SVI[city_name_uf],0),11),".")</f>
        <v>0.30499999999999999</v>
      </c>
      <c r="N4731" s="14">
        <f>_xlfn.PERCENTRANK.INC(Table3[MHDI_tot],Table3[[#This Row],[MHDI_tot]],3)</f>
        <v>0.86599999999999999</v>
      </c>
    </row>
    <row r="4732" spans="1:14" hidden="1" x14ac:dyDescent="0.2">
      <c r="A4732" t="str">
        <f>SVI!F4732</f>
        <v>Nova Pádua/RS</v>
      </c>
      <c r="B4732" t="str">
        <f>INDEX(tb_SVI[],MATCH(Table3[[#This Row],[ibge_cod]],tb_SVI[Município],0),1)</f>
        <v>RS</v>
      </c>
      <c r="C4732" t="str">
        <f>INDEX(tb_SVI[],MATCH(Table3[[#This Row],[city_name]],tb_SVI[city_name_uf],0),3)</f>
        <v>4313086</v>
      </c>
      <c r="D4732" t="s">
        <v>22348</v>
      </c>
      <c r="E4732" s="11">
        <f>INDEX(tb_SVI[],MATCH(Table3[[#This Row],[city_name]],tb_SVI[city_name_uf],0),5)</f>
        <v>2558</v>
      </c>
      <c r="F4732">
        <f>INDEX(tb_MHDI[],MATCH(Table3[[#This Row],[city_name]],tb_MHDI[mun_uf],0),5)</f>
        <v>0.76100000000000001</v>
      </c>
      <c r="G4732">
        <f>INDEX(tb_MHDI[],MATCH(Table3[[#This Row],[city_name]],tb_MHDI[mun_uf],0),6)</f>
        <v>0.76200000000000001</v>
      </c>
      <c r="H4732">
        <f>INDEX(tb_MHDI[],MATCH(Table3[[#This Row],[city_name]],tb_MHDI[mun_uf],0),7)</f>
        <v>0.85199999999999998</v>
      </c>
      <c r="I4732">
        <f>INDEX(tb_MHDI[],MATCH(Table3[[#This Row],[city_name]],tb_MHDI[mun_uf],0),8)</f>
        <v>0.67800000000000005</v>
      </c>
      <c r="J4732">
        <f>_xlfn.NUMBERVALUE(INDEX(tb_SVI[],MATCH(Table3[[#This Row],[city_name]],tb_SVI[city_name_uf],0),8),".")</f>
        <v>0.14399999999999999</v>
      </c>
      <c r="K4732">
        <f>_xlfn.NUMBERVALUE(INDEX(tb_SVI[],MATCH(Table3[[#This Row],[city_name]],tb_SVI[city_name_uf],0),9),".")</f>
        <v>7.0000000000000001E-3</v>
      </c>
      <c r="L4732">
        <f>_xlfn.NUMBERVALUE(INDEX(tb_SVI[],MATCH(Table3[[#This Row],[city_name]],tb_SVI[city_name_uf],0),10),".")</f>
        <v>0.16900000000000001</v>
      </c>
      <c r="M4732">
        <f>_xlfn.NUMBERVALUE(INDEX(tb_SVI[],MATCH(Table3[[#This Row],[city_name]],tb_SVI[city_name_uf],0),11),".")</f>
        <v>0.25700000000000001</v>
      </c>
      <c r="N4732" s="14">
        <f>_xlfn.PERCENTRANK.INC(Table3[MHDI_tot],Table3[[#This Row],[MHDI_tot]],3)</f>
        <v>0.93400000000000005</v>
      </c>
    </row>
    <row r="4733" spans="1:14" hidden="1" x14ac:dyDescent="0.2">
      <c r="A4733" t="str">
        <f>SVI!F4733</f>
        <v>Nova Prata/RS</v>
      </c>
      <c r="B4733" t="str">
        <f>INDEX(tb_SVI[],MATCH(Table3[[#This Row],[ibge_cod]],tb_SVI[Município],0),1)</f>
        <v>RS</v>
      </c>
      <c r="C4733" t="str">
        <f>INDEX(tb_SVI[],MATCH(Table3[[#This Row],[city_name]],tb_SVI[city_name_uf],0),3)</f>
        <v>4313300</v>
      </c>
      <c r="D4733" t="s">
        <v>22349</v>
      </c>
      <c r="E4733" s="11">
        <f>INDEX(tb_SVI[],MATCH(Table3[[#This Row],[city_name]],tb_SVI[city_name_uf],0),5)</f>
        <v>27648</v>
      </c>
      <c r="F4733">
        <f>INDEX(tb_MHDI[],MATCH(Table3[[#This Row],[city_name]],tb_MHDI[mun_uf],0),5)</f>
        <v>0.76600000000000001</v>
      </c>
      <c r="G4733">
        <f>INDEX(tb_MHDI[],MATCH(Table3[[#This Row],[city_name]],tb_MHDI[mun_uf],0),6)</f>
        <v>0.78200000000000003</v>
      </c>
      <c r="H4733">
        <f>INDEX(tb_MHDI[],MATCH(Table3[[#This Row],[city_name]],tb_MHDI[mun_uf],0),7)</f>
        <v>0.83899999999999997</v>
      </c>
      <c r="I4733">
        <f>INDEX(tb_MHDI[],MATCH(Table3[[#This Row],[city_name]],tb_MHDI[mun_uf],0),8)</f>
        <v>0.68600000000000005</v>
      </c>
      <c r="J4733">
        <f>_xlfn.NUMBERVALUE(INDEX(tb_SVI[],MATCH(Table3[[#This Row],[city_name]],tb_SVI[city_name_uf],0),8),".")</f>
        <v>0.153</v>
      </c>
      <c r="K4733">
        <f>_xlfn.NUMBERVALUE(INDEX(tb_SVI[],MATCH(Table3[[#This Row],[city_name]],tb_SVI[city_name_uf],0),9),".")</f>
        <v>4.5999999999999999E-2</v>
      </c>
      <c r="L4733">
        <f>_xlfn.NUMBERVALUE(INDEX(tb_SVI[],MATCH(Table3[[#This Row],[city_name]],tb_SVI[city_name_uf],0),10),".")</f>
        <v>0.219</v>
      </c>
      <c r="M4733">
        <f>_xlfn.NUMBERVALUE(INDEX(tb_SVI[],MATCH(Table3[[#This Row],[city_name]],tb_SVI[city_name_uf],0),11),".")</f>
        <v>0.19400000000000001</v>
      </c>
      <c r="N4733" s="14">
        <f>_xlfn.PERCENTRANK.INC(Table3[MHDI_tot],Table3[[#This Row],[MHDI_tot]],3)</f>
        <v>0.94799999999999995</v>
      </c>
    </row>
    <row r="4734" spans="1:14" hidden="1" x14ac:dyDescent="0.2">
      <c r="A4734" t="str">
        <f>SVI!F4734</f>
        <v>Nova Petrópolis/RS</v>
      </c>
      <c r="B4734" t="str">
        <f>INDEX(tb_SVI[],MATCH(Table3[[#This Row],[ibge_cod]],tb_SVI[Município],0),1)</f>
        <v>RS</v>
      </c>
      <c r="C4734" t="str">
        <f>INDEX(tb_SVI[],MATCH(Table3[[#This Row],[city_name]],tb_SVI[city_name_uf],0),3)</f>
        <v>4313201</v>
      </c>
      <c r="D4734" t="s">
        <v>22350</v>
      </c>
      <c r="E4734" s="11">
        <f>INDEX(tb_SVI[],MATCH(Table3[[#This Row],[city_name]],tb_SVI[city_name_uf],0),5)</f>
        <v>21536</v>
      </c>
      <c r="F4734">
        <f>INDEX(tb_MHDI[],MATCH(Table3[[#This Row],[city_name]],tb_MHDI[mun_uf],0),5)</f>
        <v>0.78</v>
      </c>
      <c r="G4734">
        <f>INDEX(tb_MHDI[],MATCH(Table3[[#This Row],[city_name]],tb_MHDI[mun_uf],0),6)</f>
        <v>0.77500000000000002</v>
      </c>
      <c r="H4734">
        <f>INDEX(tb_MHDI[],MATCH(Table3[[#This Row],[city_name]],tb_MHDI[mun_uf],0),7)</f>
        <v>0.89</v>
      </c>
      <c r="I4734">
        <f>INDEX(tb_MHDI[],MATCH(Table3[[#This Row],[city_name]],tb_MHDI[mun_uf],0),8)</f>
        <v>0.68799999999999994</v>
      </c>
      <c r="J4734">
        <f>_xlfn.NUMBERVALUE(INDEX(tb_SVI[],MATCH(Table3[[#This Row],[city_name]],tb_SVI[city_name_uf],0),8),".")</f>
        <v>0.115</v>
      </c>
      <c r="K4734">
        <f>_xlfn.NUMBERVALUE(INDEX(tb_SVI[],MATCH(Table3[[#This Row],[city_name]],tb_SVI[city_name_uf],0),9),".")</f>
        <v>4.0000000000000001E-3</v>
      </c>
      <c r="L4734">
        <f>_xlfn.NUMBERVALUE(INDEX(tb_SVI[],MATCH(Table3[[#This Row],[city_name]],tb_SVI[city_name_uf],0),10),".")</f>
        <v>0.17799999999999999</v>
      </c>
      <c r="M4734">
        <f>_xlfn.NUMBERVALUE(INDEX(tb_SVI[],MATCH(Table3[[#This Row],[city_name]],tb_SVI[city_name_uf],0),11),".")</f>
        <v>0.16200000000000001</v>
      </c>
      <c r="N4734" s="14">
        <f>_xlfn.PERCENTRANK.INC(Table3[MHDI_tot],Table3[[#This Row],[MHDI_tot]],3)</f>
        <v>0.97499999999999998</v>
      </c>
    </row>
    <row r="4735" spans="1:14" hidden="1" x14ac:dyDescent="0.2">
      <c r="A4735" t="str">
        <f>SVI!F4735</f>
        <v>Nova Palma/RS</v>
      </c>
      <c r="B4735" t="str">
        <f>INDEX(tb_SVI[],MATCH(Table3[[#This Row],[ibge_cod]],tb_SVI[Município],0),1)</f>
        <v>RS</v>
      </c>
      <c r="C4735" t="str">
        <f>INDEX(tb_SVI[],MATCH(Table3[[#This Row],[city_name]],tb_SVI[city_name_uf],0),3)</f>
        <v>4313102</v>
      </c>
      <c r="D4735" t="s">
        <v>22351</v>
      </c>
      <c r="E4735" s="11">
        <f>INDEX(tb_SVI[],MATCH(Table3[[#This Row],[city_name]],tb_SVI[city_name_uf],0),5)</f>
        <v>6515</v>
      </c>
      <c r="F4735">
        <f>INDEX(tb_MHDI[],MATCH(Table3[[#This Row],[city_name]],tb_MHDI[mun_uf],0),5)</f>
        <v>0.74399999999999999</v>
      </c>
      <c r="G4735">
        <f>INDEX(tb_MHDI[],MATCH(Table3[[#This Row],[city_name]],tb_MHDI[mun_uf],0),6)</f>
        <v>0.76200000000000001</v>
      </c>
      <c r="H4735">
        <f>INDEX(tb_MHDI[],MATCH(Table3[[#This Row],[city_name]],tb_MHDI[mun_uf],0),7)</f>
        <v>0.84099999999999997</v>
      </c>
      <c r="I4735">
        <f>INDEX(tb_MHDI[],MATCH(Table3[[#This Row],[city_name]],tb_MHDI[mun_uf],0),8)</f>
        <v>0.64300000000000002</v>
      </c>
      <c r="J4735">
        <f>_xlfn.NUMBERVALUE(INDEX(tb_SVI[],MATCH(Table3[[#This Row],[city_name]],tb_SVI[city_name_uf],0),8),".")</f>
        <v>0.191</v>
      </c>
      <c r="K4735">
        <f>_xlfn.NUMBERVALUE(INDEX(tb_SVI[],MATCH(Table3[[#This Row],[city_name]],tb_SVI[city_name_uf],0),9),".")</f>
        <v>8.0000000000000002E-3</v>
      </c>
      <c r="L4735">
        <f>_xlfn.NUMBERVALUE(INDEX(tb_SVI[],MATCH(Table3[[#This Row],[city_name]],tb_SVI[city_name_uf],0),10),".")</f>
        <v>0.26700000000000002</v>
      </c>
      <c r="M4735">
        <f>_xlfn.NUMBERVALUE(INDEX(tb_SVI[],MATCH(Table3[[#This Row],[city_name]],tb_SVI[city_name_uf],0),11),".")</f>
        <v>0.29799999999999999</v>
      </c>
      <c r="N4735" s="14">
        <f>_xlfn.PERCENTRANK.INC(Table3[MHDI_tot],Table3[[#This Row],[MHDI_tot]],3)</f>
        <v>0.875</v>
      </c>
    </row>
    <row r="4736" spans="1:14" hidden="1" x14ac:dyDescent="0.2">
      <c r="A4736" t="str">
        <f>SVI!F4736</f>
        <v>Nova Esperança do Sul/RS</v>
      </c>
      <c r="B4736" t="str">
        <f>INDEX(tb_SVI[],MATCH(Table3[[#This Row],[ibge_cod]],tb_SVI[Município],0),1)</f>
        <v>RS</v>
      </c>
      <c r="C4736" t="str">
        <f>INDEX(tb_SVI[],MATCH(Table3[[#This Row],[city_name]],tb_SVI[city_name_uf],0),3)</f>
        <v>4313037</v>
      </c>
      <c r="D4736" t="s">
        <v>22352</v>
      </c>
      <c r="E4736" s="11">
        <f>INDEX(tb_SVI[],MATCH(Table3[[#This Row],[city_name]],tb_SVI[city_name_uf],0),5)</f>
        <v>5410</v>
      </c>
      <c r="F4736">
        <f>INDEX(tb_MHDI[],MATCH(Table3[[#This Row],[city_name]],tb_MHDI[mun_uf],0),5)</f>
        <v>0.73499999999999999</v>
      </c>
      <c r="G4736">
        <f>INDEX(tb_MHDI[],MATCH(Table3[[#This Row],[city_name]],tb_MHDI[mun_uf],0),6)</f>
        <v>0.72299999999999998</v>
      </c>
      <c r="H4736">
        <f>INDEX(tb_MHDI[],MATCH(Table3[[#This Row],[city_name]],tb_MHDI[mun_uf],0),7)</f>
        <v>0.84799999999999998</v>
      </c>
      <c r="I4736">
        <f>INDEX(tb_MHDI[],MATCH(Table3[[#This Row],[city_name]],tb_MHDI[mun_uf],0),8)</f>
        <v>0.64700000000000002</v>
      </c>
      <c r="J4736">
        <f>_xlfn.NUMBERVALUE(INDEX(tb_SVI[],MATCH(Table3[[#This Row],[city_name]],tb_SVI[city_name_uf],0),8),".")</f>
        <v>0.14599999999999999</v>
      </c>
      <c r="K4736">
        <f>_xlfn.NUMBERVALUE(INDEX(tb_SVI[],MATCH(Table3[[#This Row],[city_name]],tb_SVI[city_name_uf],0),9),".")</f>
        <v>0</v>
      </c>
      <c r="L4736">
        <f>_xlfn.NUMBERVALUE(INDEX(tb_SVI[],MATCH(Table3[[#This Row],[city_name]],tb_SVI[city_name_uf],0),10),".")</f>
        <v>0.221</v>
      </c>
      <c r="M4736">
        <f>_xlfn.NUMBERVALUE(INDEX(tb_SVI[],MATCH(Table3[[#This Row],[city_name]],tb_SVI[city_name_uf],0),11),".")</f>
        <v>0.216</v>
      </c>
      <c r="N4736" s="14">
        <f>_xlfn.PERCENTRANK.INC(Table3[MHDI_tot],Table3[[#This Row],[MHDI_tot]],3)</f>
        <v>0.83499999999999996</v>
      </c>
    </row>
    <row r="4737" spans="1:14" hidden="1" x14ac:dyDescent="0.2">
      <c r="A4737" t="str">
        <f>SVI!F4737</f>
        <v>Nova Candelária/RS</v>
      </c>
      <c r="B4737" t="str">
        <f>INDEX(tb_SVI[],MATCH(Table3[[#This Row],[ibge_cod]],tb_SVI[Município],0),1)</f>
        <v>RS</v>
      </c>
      <c r="C4737" t="str">
        <f>INDEX(tb_SVI[],MATCH(Table3[[#This Row],[city_name]],tb_SVI[city_name_uf],0),3)</f>
        <v>4313011</v>
      </c>
      <c r="D4737" t="s">
        <v>22353</v>
      </c>
      <c r="E4737" s="11">
        <f>INDEX(tb_SVI[],MATCH(Table3[[#This Row],[city_name]],tb_SVI[city_name_uf],0),5)</f>
        <v>2688</v>
      </c>
      <c r="F4737">
        <f>INDEX(tb_MHDI[],MATCH(Table3[[#This Row],[city_name]],tb_MHDI[mun_uf],0),5)</f>
        <v>0.75900000000000001</v>
      </c>
      <c r="G4737">
        <f>INDEX(tb_MHDI[],MATCH(Table3[[#This Row],[city_name]],tb_MHDI[mun_uf],0),6)</f>
        <v>0.79400000000000004</v>
      </c>
      <c r="H4737">
        <f>INDEX(tb_MHDI[],MATCH(Table3[[#This Row],[city_name]],tb_MHDI[mun_uf],0),7)</f>
        <v>0.85599999999999998</v>
      </c>
      <c r="I4737">
        <f>INDEX(tb_MHDI[],MATCH(Table3[[#This Row],[city_name]],tb_MHDI[mun_uf],0),8)</f>
        <v>0.64300000000000002</v>
      </c>
      <c r="J4737">
        <f>_xlfn.NUMBERVALUE(INDEX(tb_SVI[],MATCH(Table3[[#This Row],[city_name]],tb_SVI[city_name_uf],0),8),".")</f>
        <v>0.14799999999999999</v>
      </c>
      <c r="K4737">
        <f>_xlfn.NUMBERVALUE(INDEX(tb_SVI[],MATCH(Table3[[#This Row],[city_name]],tb_SVI[city_name_uf],0),9),".")</f>
        <v>8.0000000000000002E-3</v>
      </c>
      <c r="L4737">
        <f>_xlfn.NUMBERVALUE(INDEX(tb_SVI[],MATCH(Table3[[#This Row],[city_name]],tb_SVI[city_name_uf],0),10),".")</f>
        <v>0.152</v>
      </c>
      <c r="M4737">
        <f>_xlfn.NUMBERVALUE(INDEX(tb_SVI[],MATCH(Table3[[#This Row],[city_name]],tb_SVI[city_name_uf],0),11),".")</f>
        <v>0.28399999999999997</v>
      </c>
      <c r="N4737" s="14">
        <f>_xlfn.PERCENTRANK.INC(Table3[MHDI_tot],Table3[[#This Row],[MHDI_tot]],3)</f>
        <v>0.92800000000000005</v>
      </c>
    </row>
    <row r="4738" spans="1:14" hidden="1" x14ac:dyDescent="0.2">
      <c r="A4738" t="str">
        <f>SVI!F4738</f>
        <v>Nova Bréscia/RS</v>
      </c>
      <c r="B4738" t="str">
        <f>INDEX(tb_SVI[],MATCH(Table3[[#This Row],[ibge_cod]],tb_SVI[Município],0),1)</f>
        <v>RS</v>
      </c>
      <c r="C4738" t="str">
        <f>INDEX(tb_SVI[],MATCH(Table3[[#This Row],[city_name]],tb_SVI[city_name_uf],0),3)</f>
        <v>4313003</v>
      </c>
      <c r="D4738" t="s">
        <v>22354</v>
      </c>
      <c r="E4738" s="11">
        <f>INDEX(tb_SVI[],MATCH(Table3[[#This Row],[city_name]],tb_SVI[city_name_uf],0),5)</f>
        <v>3337</v>
      </c>
      <c r="F4738">
        <f>INDEX(tb_MHDI[],MATCH(Table3[[#This Row],[city_name]],tb_MHDI[mun_uf],0),5)</f>
        <v>0.77800000000000002</v>
      </c>
      <c r="G4738">
        <f>INDEX(tb_MHDI[],MATCH(Table3[[#This Row],[city_name]],tb_MHDI[mun_uf],0),6)</f>
        <v>0.83599999999999997</v>
      </c>
      <c r="H4738">
        <f>INDEX(tb_MHDI[],MATCH(Table3[[#This Row],[city_name]],tb_MHDI[mun_uf],0),7)</f>
        <v>0.84699999999999998</v>
      </c>
      <c r="I4738">
        <f>INDEX(tb_MHDI[],MATCH(Table3[[#This Row],[city_name]],tb_MHDI[mun_uf],0),8)</f>
        <v>0.66600000000000004</v>
      </c>
      <c r="J4738">
        <f>_xlfn.NUMBERVALUE(INDEX(tb_SVI[],MATCH(Table3[[#This Row],[city_name]],tb_SVI[city_name_uf],0),8),".")</f>
        <v>0.26900000000000002</v>
      </c>
      <c r="K4738">
        <f>_xlfn.NUMBERVALUE(INDEX(tb_SVI[],MATCH(Table3[[#This Row],[city_name]],tb_SVI[city_name_uf],0),9),".")</f>
        <v>0.26600000000000001</v>
      </c>
      <c r="L4738">
        <f>_xlfn.NUMBERVALUE(INDEX(tb_SVI[],MATCH(Table3[[#This Row],[city_name]],tb_SVI[city_name_uf],0),10),".")</f>
        <v>0.189</v>
      </c>
      <c r="M4738">
        <f>_xlfn.NUMBERVALUE(INDEX(tb_SVI[],MATCH(Table3[[#This Row],[city_name]],tb_SVI[city_name_uf],0),11),".")</f>
        <v>0.35099999999999998</v>
      </c>
      <c r="N4738" s="14">
        <f>_xlfn.PERCENTRANK.INC(Table3[MHDI_tot],Table3[[#This Row],[MHDI_tot]],3)</f>
        <v>0.97199999999999998</v>
      </c>
    </row>
    <row r="4739" spans="1:14" hidden="1" x14ac:dyDescent="0.2">
      <c r="A4739" t="str">
        <f>SVI!F4739</f>
        <v>Nova Boa Vista/RS</v>
      </c>
      <c r="B4739" t="str">
        <f>INDEX(tb_SVI[],MATCH(Table3[[#This Row],[ibge_cod]],tb_SVI[Município],0),1)</f>
        <v>RS</v>
      </c>
      <c r="C4739" t="str">
        <f>INDEX(tb_SVI[],MATCH(Table3[[#This Row],[city_name]],tb_SVI[city_name_uf],0),3)</f>
        <v>4312955</v>
      </c>
      <c r="D4739" t="s">
        <v>22355</v>
      </c>
      <c r="E4739" s="11">
        <f>INDEX(tb_SVI[],MATCH(Table3[[#This Row],[city_name]],tb_SVI[city_name_uf],0),5)</f>
        <v>1753</v>
      </c>
      <c r="F4739">
        <f>INDEX(tb_MHDI[],MATCH(Table3[[#This Row],[city_name]],tb_MHDI[mun_uf],0),5)</f>
        <v>0.76800000000000002</v>
      </c>
      <c r="G4739">
        <f>INDEX(tb_MHDI[],MATCH(Table3[[#This Row],[city_name]],tb_MHDI[mun_uf],0),6)</f>
        <v>0.76400000000000001</v>
      </c>
      <c r="H4739">
        <f>INDEX(tb_MHDI[],MATCH(Table3[[#This Row],[city_name]],tb_MHDI[mun_uf],0),7)</f>
        <v>0.83599999999999997</v>
      </c>
      <c r="I4739">
        <f>INDEX(tb_MHDI[],MATCH(Table3[[#This Row],[city_name]],tb_MHDI[mun_uf],0),8)</f>
        <v>0.70799999999999996</v>
      </c>
      <c r="J4739">
        <f>_xlfn.NUMBERVALUE(INDEX(tb_SVI[],MATCH(Table3[[#This Row],[city_name]],tb_SVI[city_name_uf],0),8),".")</f>
        <v>0.128</v>
      </c>
      <c r="K4739">
        <f>_xlfn.NUMBERVALUE(INDEX(tb_SVI[],MATCH(Table3[[#This Row],[city_name]],tb_SVI[city_name_uf],0),9),".")</f>
        <v>0</v>
      </c>
      <c r="L4739">
        <f>_xlfn.NUMBERVALUE(INDEX(tb_SVI[],MATCH(Table3[[#This Row],[city_name]],tb_SVI[city_name_uf],0),10),".")</f>
        <v>0.16200000000000001</v>
      </c>
      <c r="M4739">
        <f>_xlfn.NUMBERVALUE(INDEX(tb_SVI[],MATCH(Table3[[#This Row],[city_name]],tb_SVI[city_name_uf],0),11),".")</f>
        <v>0.223</v>
      </c>
      <c r="N4739" s="14">
        <f>_xlfn.PERCENTRANK.INC(Table3[MHDI_tot],Table3[[#This Row],[MHDI_tot]],3)</f>
        <v>0.95199999999999996</v>
      </c>
    </row>
    <row r="4740" spans="1:14" hidden="1" x14ac:dyDescent="0.2">
      <c r="A4740" t="str">
        <f>SVI!F4740</f>
        <v>Nova Bassano/RS</v>
      </c>
      <c r="B4740" t="str">
        <f>INDEX(tb_SVI[],MATCH(Table3[[#This Row],[ibge_cod]],tb_SVI[Município],0),1)</f>
        <v>RS</v>
      </c>
      <c r="C4740" t="str">
        <f>INDEX(tb_SVI[],MATCH(Table3[[#This Row],[city_name]],tb_SVI[city_name_uf],0),3)</f>
        <v>4312906</v>
      </c>
      <c r="D4740" t="s">
        <v>22356</v>
      </c>
      <c r="E4740" s="11">
        <f>INDEX(tb_SVI[],MATCH(Table3[[#This Row],[city_name]],tb_SVI[city_name_uf],0),5)</f>
        <v>10005</v>
      </c>
      <c r="F4740">
        <f>INDEX(tb_MHDI[],MATCH(Table3[[#This Row],[city_name]],tb_MHDI[mun_uf],0),5)</f>
        <v>0.747</v>
      </c>
      <c r="G4740">
        <f>INDEX(tb_MHDI[],MATCH(Table3[[#This Row],[city_name]],tb_MHDI[mun_uf],0),6)</f>
        <v>0.77800000000000002</v>
      </c>
      <c r="H4740">
        <f>INDEX(tb_MHDI[],MATCH(Table3[[#This Row],[city_name]],tb_MHDI[mun_uf],0),7)</f>
        <v>0.84899999999999998</v>
      </c>
      <c r="I4740">
        <f>INDEX(tb_MHDI[],MATCH(Table3[[#This Row],[city_name]],tb_MHDI[mun_uf],0),8)</f>
        <v>0.63200000000000001</v>
      </c>
      <c r="J4740">
        <f>_xlfn.NUMBERVALUE(INDEX(tb_SVI[],MATCH(Table3[[#This Row],[city_name]],tb_SVI[city_name_uf],0),8),".")</f>
        <v>0.14299999999999999</v>
      </c>
      <c r="K4740">
        <f>_xlfn.NUMBERVALUE(INDEX(tb_SVI[],MATCH(Table3[[#This Row],[city_name]],tb_SVI[city_name_uf],0),9),".")</f>
        <v>0.01</v>
      </c>
      <c r="L4740">
        <f>_xlfn.NUMBERVALUE(INDEX(tb_SVI[],MATCH(Table3[[#This Row],[city_name]],tb_SVI[city_name_uf],0),10),".")</f>
        <v>0.22600000000000001</v>
      </c>
      <c r="M4740">
        <f>_xlfn.NUMBERVALUE(INDEX(tb_SVI[],MATCH(Table3[[#This Row],[city_name]],tb_SVI[city_name_uf],0),11),".")</f>
        <v>0.192</v>
      </c>
      <c r="N4740" s="14">
        <f>_xlfn.PERCENTRANK.INC(Table3[MHDI_tot],Table3[[#This Row],[MHDI_tot]],3)</f>
        <v>0.88700000000000001</v>
      </c>
    </row>
    <row r="4741" spans="1:14" hidden="1" x14ac:dyDescent="0.2">
      <c r="A4741" t="str">
        <f>SVI!F4741</f>
        <v>Nova Araçá/RS</v>
      </c>
      <c r="B4741" t="str">
        <f>INDEX(tb_SVI[],MATCH(Table3[[#This Row],[ibge_cod]],tb_SVI[Município],0),1)</f>
        <v>RS</v>
      </c>
      <c r="C4741" t="str">
        <f>INDEX(tb_SVI[],MATCH(Table3[[#This Row],[city_name]],tb_SVI[city_name_uf],0),3)</f>
        <v>4312807</v>
      </c>
      <c r="D4741" t="s">
        <v>22357</v>
      </c>
      <c r="E4741" s="11">
        <f>INDEX(tb_SVI[],MATCH(Table3[[#This Row],[city_name]],tb_SVI[city_name_uf],0),5)</f>
        <v>4826</v>
      </c>
      <c r="F4741">
        <f>INDEX(tb_MHDI[],MATCH(Table3[[#This Row],[city_name]],tb_MHDI[mun_uf],0),5)</f>
        <v>0.78500000000000003</v>
      </c>
      <c r="G4741">
        <f>INDEX(tb_MHDI[],MATCH(Table3[[#This Row],[city_name]],tb_MHDI[mun_uf],0),6)</f>
        <v>0.79600000000000004</v>
      </c>
      <c r="H4741">
        <f>INDEX(tb_MHDI[],MATCH(Table3[[#This Row],[city_name]],tb_MHDI[mun_uf],0),7)</f>
        <v>0.84299999999999997</v>
      </c>
      <c r="I4741">
        <f>INDEX(tb_MHDI[],MATCH(Table3[[#This Row],[city_name]],tb_MHDI[mun_uf],0),8)</f>
        <v>0.72199999999999998</v>
      </c>
      <c r="J4741">
        <f>_xlfn.NUMBERVALUE(INDEX(tb_SVI[],MATCH(Table3[[#This Row],[city_name]],tb_SVI[city_name_uf],0),8),".")</f>
        <v>9.9000000000000005E-2</v>
      </c>
      <c r="K4741">
        <f>_xlfn.NUMBERVALUE(INDEX(tb_SVI[],MATCH(Table3[[#This Row],[city_name]],tb_SVI[city_name_uf],0),9),".")</f>
        <v>0</v>
      </c>
      <c r="L4741">
        <f>_xlfn.NUMBERVALUE(INDEX(tb_SVI[],MATCH(Table3[[#This Row],[city_name]],tb_SVI[city_name_uf],0),10),".")</f>
        <v>0.16700000000000001</v>
      </c>
      <c r="M4741">
        <f>_xlfn.NUMBERVALUE(INDEX(tb_SVI[],MATCH(Table3[[#This Row],[city_name]],tb_SVI[city_name_uf],0),11),".")</f>
        <v>0.129</v>
      </c>
      <c r="N4741" s="14">
        <f>_xlfn.PERCENTRANK.INC(Table3[MHDI_tot],Table3[[#This Row],[MHDI_tot]],3)</f>
        <v>0.98199999999999998</v>
      </c>
    </row>
    <row r="4742" spans="1:14" hidden="1" x14ac:dyDescent="0.2">
      <c r="A4742" t="str">
        <f>SVI!F4742</f>
        <v>Nova Alvorada/RS</v>
      </c>
      <c r="B4742" t="str">
        <f>INDEX(tb_SVI[],MATCH(Table3[[#This Row],[ibge_cod]],tb_SVI[Município],0),1)</f>
        <v>RS</v>
      </c>
      <c r="C4742" t="str">
        <f>INDEX(tb_SVI[],MATCH(Table3[[#This Row],[city_name]],tb_SVI[city_name_uf],0),3)</f>
        <v>4312757</v>
      </c>
      <c r="D4742" t="s">
        <v>22358</v>
      </c>
      <c r="E4742" s="11">
        <f>INDEX(tb_SVI[],MATCH(Table3[[#This Row],[city_name]],tb_SVI[city_name_uf],0),5)</f>
        <v>3663</v>
      </c>
      <c r="F4742">
        <f>INDEX(tb_MHDI[],MATCH(Table3[[#This Row],[city_name]],tb_MHDI[mun_uf],0),5)</f>
        <v>0.74</v>
      </c>
      <c r="G4742">
        <f>INDEX(tb_MHDI[],MATCH(Table3[[#This Row],[city_name]],tb_MHDI[mun_uf],0),6)</f>
        <v>0.76300000000000001</v>
      </c>
      <c r="H4742">
        <f>INDEX(tb_MHDI[],MATCH(Table3[[#This Row],[city_name]],tb_MHDI[mun_uf],0),7)</f>
        <v>0.83799999999999997</v>
      </c>
      <c r="I4742">
        <f>INDEX(tb_MHDI[],MATCH(Table3[[#This Row],[city_name]],tb_MHDI[mun_uf],0),8)</f>
        <v>0.63400000000000001</v>
      </c>
      <c r="J4742">
        <f>_xlfn.NUMBERVALUE(INDEX(tb_SVI[],MATCH(Table3[[#This Row],[city_name]],tb_SVI[city_name_uf],0),8),".")</f>
        <v>0.187</v>
      </c>
      <c r="K4742">
        <f>_xlfn.NUMBERVALUE(INDEX(tb_SVI[],MATCH(Table3[[#This Row],[city_name]],tb_SVI[city_name_uf],0),9),".")</f>
        <v>3.0000000000000001E-3</v>
      </c>
      <c r="L4742">
        <f>_xlfn.NUMBERVALUE(INDEX(tb_SVI[],MATCH(Table3[[#This Row],[city_name]],tb_SVI[city_name_uf],0),10),".")</f>
        <v>0.247</v>
      </c>
      <c r="M4742">
        <f>_xlfn.NUMBERVALUE(INDEX(tb_SVI[],MATCH(Table3[[#This Row],[city_name]],tb_SVI[city_name_uf],0),11),".")</f>
        <v>0.312</v>
      </c>
      <c r="N4742" s="14">
        <f>_xlfn.PERCENTRANK.INC(Table3[MHDI_tot],Table3[[#This Row],[MHDI_tot]],3)</f>
        <v>0.85699999999999998</v>
      </c>
    </row>
    <row r="4743" spans="1:14" hidden="1" x14ac:dyDescent="0.2">
      <c r="A4743" t="str">
        <f>SVI!F4743</f>
        <v>Nonoai/RS</v>
      </c>
      <c r="B4743" t="str">
        <f>INDEX(tb_SVI[],MATCH(Table3[[#This Row],[ibge_cod]],tb_SVI[Município],0),1)</f>
        <v>RS</v>
      </c>
      <c r="C4743" t="str">
        <f>INDEX(tb_SVI[],MATCH(Table3[[#This Row],[city_name]],tb_SVI[city_name_uf],0),3)</f>
        <v>4312708</v>
      </c>
      <c r="D4743" t="s">
        <v>22359</v>
      </c>
      <c r="E4743" s="11">
        <f>INDEX(tb_SVI[],MATCH(Table3[[#This Row],[city_name]],tb_SVI[city_name_uf],0),5)</f>
        <v>11633</v>
      </c>
      <c r="F4743">
        <f>INDEX(tb_MHDI[],MATCH(Table3[[#This Row],[city_name]],tb_MHDI[mun_uf],0),5)</f>
        <v>0.70199999999999996</v>
      </c>
      <c r="G4743">
        <f>INDEX(tb_MHDI[],MATCH(Table3[[#This Row],[city_name]],tb_MHDI[mun_uf],0),6)</f>
        <v>0.70299999999999996</v>
      </c>
      <c r="H4743">
        <f>INDEX(tb_MHDI[],MATCH(Table3[[#This Row],[city_name]],tb_MHDI[mun_uf],0),7)</f>
        <v>0.83299999999999996</v>
      </c>
      <c r="I4743">
        <f>INDEX(tb_MHDI[],MATCH(Table3[[#This Row],[city_name]],tb_MHDI[mun_uf],0),8)</f>
        <v>0.59099999999999997</v>
      </c>
      <c r="J4743">
        <f>_xlfn.NUMBERVALUE(INDEX(tb_SVI[],MATCH(Table3[[#This Row],[city_name]],tb_SVI[city_name_uf],0),8),".")</f>
        <v>0.32500000000000001</v>
      </c>
      <c r="K4743">
        <f>_xlfn.NUMBERVALUE(INDEX(tb_SVI[],MATCH(Table3[[#This Row],[city_name]],tb_SVI[city_name_uf],0),9),".")</f>
        <v>0.251</v>
      </c>
      <c r="L4743">
        <f>_xlfn.NUMBERVALUE(INDEX(tb_SVI[],MATCH(Table3[[#This Row],[city_name]],tb_SVI[city_name_uf],0),10),".")</f>
        <v>0.40400000000000003</v>
      </c>
      <c r="M4743">
        <f>_xlfn.NUMBERVALUE(INDEX(tb_SVI[],MATCH(Table3[[#This Row],[city_name]],tb_SVI[city_name_uf],0),11),".")</f>
        <v>0.32</v>
      </c>
      <c r="N4743" s="14">
        <f>_xlfn.PERCENTRANK.INC(Table3[MHDI_tot],Table3[[#This Row],[MHDI_tot]],3)</f>
        <v>0.66400000000000003</v>
      </c>
    </row>
    <row r="4744" spans="1:14" hidden="1" x14ac:dyDescent="0.2">
      <c r="A4744" t="str">
        <f>SVI!F4744</f>
        <v>Nicolau Vergueiro/RS</v>
      </c>
      <c r="B4744" t="str">
        <f>INDEX(tb_SVI[],MATCH(Table3[[#This Row],[ibge_cod]],tb_SVI[Município],0),1)</f>
        <v>RS</v>
      </c>
      <c r="C4744" t="str">
        <f>INDEX(tb_SVI[],MATCH(Table3[[#This Row],[city_name]],tb_SVI[city_name_uf],0),3)</f>
        <v>4312674</v>
      </c>
      <c r="D4744" t="s">
        <v>22360</v>
      </c>
      <c r="E4744" s="11">
        <f>INDEX(tb_SVI[],MATCH(Table3[[#This Row],[city_name]],tb_SVI[city_name_uf],0),5)</f>
        <v>1674</v>
      </c>
      <c r="F4744">
        <f>INDEX(tb_MHDI[],MATCH(Table3[[#This Row],[city_name]],tb_MHDI[mun_uf],0),5)</f>
        <v>0.753</v>
      </c>
      <c r="G4744">
        <f>INDEX(tb_MHDI[],MATCH(Table3[[#This Row],[city_name]],tb_MHDI[mun_uf],0),6)</f>
        <v>0.77200000000000002</v>
      </c>
      <c r="H4744">
        <f>INDEX(tb_MHDI[],MATCH(Table3[[#This Row],[city_name]],tb_MHDI[mun_uf],0),7)</f>
        <v>0.83899999999999997</v>
      </c>
      <c r="I4744">
        <f>INDEX(tb_MHDI[],MATCH(Table3[[#This Row],[city_name]],tb_MHDI[mun_uf],0),8)</f>
        <v>0.66</v>
      </c>
      <c r="J4744">
        <f>_xlfn.NUMBERVALUE(INDEX(tb_SVI[],MATCH(Table3[[#This Row],[city_name]],tb_SVI[city_name_uf],0),8),".")</f>
        <v>0.22500000000000001</v>
      </c>
      <c r="K4744">
        <f>_xlfn.NUMBERVALUE(INDEX(tb_SVI[],MATCH(Table3[[#This Row],[city_name]],tb_SVI[city_name_uf],0),9),".")</f>
        <v>5.3999999999999999E-2</v>
      </c>
      <c r="L4744">
        <f>_xlfn.NUMBERVALUE(INDEX(tb_SVI[],MATCH(Table3[[#This Row],[city_name]],tb_SVI[city_name_uf],0),10),".")</f>
        <v>0.36199999999999999</v>
      </c>
      <c r="M4744">
        <f>_xlfn.NUMBERVALUE(INDEX(tb_SVI[],MATCH(Table3[[#This Row],[city_name]],tb_SVI[city_name_uf],0),11),".")</f>
        <v>0.25900000000000001</v>
      </c>
      <c r="N4744" s="14">
        <f>_xlfn.PERCENTRANK.INC(Table3[MHDI_tot],Table3[[#This Row],[MHDI_tot]],3)</f>
        <v>0.90900000000000003</v>
      </c>
    </row>
    <row r="4745" spans="1:14" hidden="1" x14ac:dyDescent="0.2">
      <c r="A4745" t="str">
        <f>SVI!F4745</f>
        <v>Capão do Leão/RS</v>
      </c>
      <c r="B4745" t="str">
        <f>INDEX(tb_SVI[],MATCH(Table3[[#This Row],[ibge_cod]],tb_SVI[Município],0),1)</f>
        <v>RS</v>
      </c>
      <c r="C4745" t="str">
        <f>INDEX(tb_SVI[],MATCH(Table3[[#This Row],[city_name]],tb_SVI[city_name_uf],0),3)</f>
        <v>4304663</v>
      </c>
      <c r="D4745" t="s">
        <v>22361</v>
      </c>
      <c r="E4745" s="11">
        <f>INDEX(tb_SVI[],MATCH(Table3[[#This Row],[city_name]],tb_SVI[city_name_uf],0),5)</f>
        <v>25409</v>
      </c>
      <c r="F4745">
        <f>INDEX(tb_MHDI[],MATCH(Table3[[#This Row],[city_name]],tb_MHDI[mun_uf],0),5)</f>
        <v>0.63700000000000001</v>
      </c>
      <c r="G4745">
        <f>INDEX(tb_MHDI[],MATCH(Table3[[#This Row],[city_name]],tb_MHDI[mun_uf],0),6)</f>
        <v>0.66200000000000003</v>
      </c>
      <c r="H4745">
        <f>INDEX(tb_MHDI[],MATCH(Table3[[#This Row],[city_name]],tb_MHDI[mun_uf],0),7)</f>
        <v>0.81399999999999995</v>
      </c>
      <c r="I4745">
        <f>INDEX(tb_MHDI[],MATCH(Table3[[#This Row],[city_name]],tb_MHDI[mun_uf],0),8)</f>
        <v>0.48</v>
      </c>
      <c r="J4745">
        <f>_xlfn.NUMBERVALUE(INDEX(tb_SVI[],MATCH(Table3[[#This Row],[city_name]],tb_SVI[city_name_uf],0),8),".")</f>
        <v>0.28999999999999998</v>
      </c>
      <c r="K4745">
        <f>_xlfn.NUMBERVALUE(INDEX(tb_SVI[],MATCH(Table3[[#This Row],[city_name]],tb_SVI[city_name_uf],0),9),".")</f>
        <v>9.6000000000000002E-2</v>
      </c>
      <c r="L4745">
        <f>_xlfn.NUMBERVALUE(INDEX(tb_SVI[],MATCH(Table3[[#This Row],[city_name]],tb_SVI[city_name_uf],0),10),".")</f>
        <v>0.45500000000000002</v>
      </c>
      <c r="M4745">
        <f>_xlfn.NUMBERVALUE(INDEX(tb_SVI[],MATCH(Table3[[#This Row],[city_name]],tb_SVI[city_name_uf],0),11),".")</f>
        <v>0.31900000000000001</v>
      </c>
      <c r="N4745" s="14">
        <f>_xlfn.PERCENTRANK.INC(Table3[MHDI_tot],Table3[[#This Row],[MHDI_tot]],3)</f>
        <v>0.39300000000000002</v>
      </c>
    </row>
    <row r="4746" spans="1:14" hidden="1" x14ac:dyDescent="0.2">
      <c r="A4746" t="str">
        <f>SVI!F745</f>
        <v>Pau D'Arco do Piauí/PI</v>
      </c>
      <c r="B4746" t="str">
        <f>INDEX(tb_SVI[],MATCH(Table3[[#This Row],[ibge_cod]],tb_SVI[Município],0),1)</f>
        <v>PI</v>
      </c>
      <c r="C4746" t="str">
        <f>INDEX(tb_SVI[],MATCH(Table3[[#This Row],[city_name]],tb_SVI[city_name_uf],0),3)</f>
        <v>2207793</v>
      </c>
      <c r="D4746" t="e">
        <v>#N/A</v>
      </c>
      <c r="E4746" s="11">
        <f>INDEX(tb_SVI[],MATCH(Table3[[#This Row],[city_name]],tb_SVI[city_name_uf],0),5)</f>
        <v>4065</v>
      </c>
      <c r="F4746">
        <f>INDEX(tb_MHDI[],MATCH(Table3[[#This Row],[city_name]],tb_MHDI[mun_uf],0),5)</f>
        <v>0.51400000000000001</v>
      </c>
      <c r="G4746">
        <f>INDEX(tb_MHDI[],MATCH(Table3[[#This Row],[city_name]],tb_MHDI[mun_uf],0),6)</f>
        <v>0.48799999999999999</v>
      </c>
      <c r="H4746">
        <f>INDEX(tb_MHDI[],MATCH(Table3[[#This Row],[city_name]],tb_MHDI[mun_uf],0),7)</f>
        <v>0.74199999999999999</v>
      </c>
      <c r="I4746">
        <f>INDEX(tb_MHDI[],MATCH(Table3[[#This Row],[city_name]],tb_MHDI[mun_uf],0),8)</f>
        <v>0.376</v>
      </c>
      <c r="J4746">
        <f>_xlfn.NUMBERVALUE(INDEX(tb_SVI[],MATCH(Table3[[#This Row],[city_name]],tb_SVI[city_name_uf],0),8),".")</f>
        <v>0.501</v>
      </c>
      <c r="K4746">
        <f>_xlfn.NUMBERVALUE(INDEX(tb_SVI[],MATCH(Table3[[#This Row],[city_name]],tb_SVI[city_name_uf],0),9),".")</f>
        <v>0.23899999999999999</v>
      </c>
      <c r="L4746">
        <f>_xlfn.NUMBERVALUE(INDEX(tb_SVI[],MATCH(Table3[[#This Row],[city_name]],tb_SVI[city_name_uf],0),10),".")</f>
        <v>0.63200000000000001</v>
      </c>
      <c r="M4746">
        <f>_xlfn.NUMBERVALUE(INDEX(tb_SVI[],MATCH(Table3[[#This Row],[city_name]],tb_SVI[city_name_uf],0),11),".")</f>
        <v>0.63100000000000001</v>
      </c>
      <c r="N4746" s="14">
        <f>_xlfn.PERCENTRANK.INC(Table3[MHDI_tot],Table3[[#This Row],[MHDI_tot]],3)</f>
        <v>1.2999999999999999E-2</v>
      </c>
    </row>
    <row r="4747" spans="1:14" hidden="1" x14ac:dyDescent="0.2">
      <c r="A4747" t="str">
        <f>SVI!F4747</f>
        <v>Capão da Canoa/RS</v>
      </c>
      <c r="B4747" t="str">
        <f>INDEX(tb_SVI[],MATCH(Table3[[#This Row],[ibge_cod]],tb_SVI[Município],0),1)</f>
        <v>RS</v>
      </c>
      <c r="C4747" t="str">
        <f>INDEX(tb_SVI[],MATCH(Table3[[#This Row],[city_name]],tb_SVI[city_name_uf],0),3)</f>
        <v>4304630</v>
      </c>
      <c r="D4747" t="s">
        <v>22362</v>
      </c>
      <c r="E4747" s="11">
        <f>INDEX(tb_SVI[],MATCH(Table3[[#This Row],[city_name]],tb_SVI[city_name_uf],0),5)</f>
        <v>54051</v>
      </c>
      <c r="F4747">
        <f>INDEX(tb_MHDI[],MATCH(Table3[[#This Row],[city_name]],tb_MHDI[mun_uf],0),5)</f>
        <v>0.74299999999999999</v>
      </c>
      <c r="G4747">
        <f>INDEX(tb_MHDI[],MATCH(Table3[[#This Row],[city_name]],tb_MHDI[mun_uf],0),6)</f>
        <v>0.75600000000000001</v>
      </c>
      <c r="H4747">
        <f>INDEX(tb_MHDI[],MATCH(Table3[[#This Row],[city_name]],tb_MHDI[mun_uf],0),7)</f>
        <v>0.85199999999999998</v>
      </c>
      <c r="I4747">
        <f>INDEX(tb_MHDI[],MATCH(Table3[[#This Row],[city_name]],tb_MHDI[mun_uf],0),8)</f>
        <v>0.63700000000000001</v>
      </c>
      <c r="J4747">
        <f>_xlfn.NUMBERVALUE(INDEX(tb_SVI[],MATCH(Table3[[#This Row],[city_name]],tb_SVI[city_name_uf],0),8),".")</f>
        <v>0.216</v>
      </c>
      <c r="K4747">
        <f>_xlfn.NUMBERVALUE(INDEX(tb_SVI[],MATCH(Table3[[#This Row],[city_name]],tb_SVI[city_name_uf],0),9),".")</f>
        <v>6.4000000000000001E-2</v>
      </c>
      <c r="L4747">
        <f>_xlfn.NUMBERVALUE(INDEX(tb_SVI[],MATCH(Table3[[#This Row],[city_name]],tb_SVI[city_name_uf],0),10),".")</f>
        <v>0.36399999999999999</v>
      </c>
      <c r="M4747">
        <f>_xlfn.NUMBERVALUE(INDEX(tb_SVI[],MATCH(Table3[[#This Row],[city_name]],tb_SVI[city_name_uf],0),11),".")</f>
        <v>0.221</v>
      </c>
      <c r="N4747" s="14">
        <f>_xlfn.PERCENTRANK.INC(Table3[MHDI_tot],Table3[[#This Row],[MHDI_tot]],3)</f>
        <v>0.871</v>
      </c>
    </row>
    <row r="4748" spans="1:14" hidden="1" x14ac:dyDescent="0.2">
      <c r="A4748" t="str">
        <f>SVI!F5214</f>
        <v>Rondolândia/MT</v>
      </c>
      <c r="B4748" t="str">
        <f>INDEX(tb_SVI[],MATCH(Table3[[#This Row],[ibge_cod]],tb_SVI[Município],0),1)</f>
        <v>MT</v>
      </c>
      <c r="C4748" t="str">
        <f>INDEX(tb_SVI[],MATCH(Table3[[#This Row],[city_name]],tb_SVI[city_name_uf],0),3)</f>
        <v>5107578</v>
      </c>
      <c r="D4748" t="e">
        <v>#N/A</v>
      </c>
      <c r="E4748" s="11">
        <f>INDEX(tb_SVI[],MATCH(Table3[[#This Row],[city_name]],tb_SVI[city_name_uf],0),5)</f>
        <v>4036</v>
      </c>
      <c r="F4748">
        <f>INDEX(tb_MHDI[],MATCH(Table3[[#This Row],[city_name]],tb_MHDI[mun_uf],0),5)</f>
        <v>0.64</v>
      </c>
      <c r="G4748">
        <f>INDEX(tb_MHDI[],MATCH(Table3[[#This Row],[city_name]],tb_MHDI[mun_uf],0),6)</f>
        <v>0.61899999999999999</v>
      </c>
      <c r="H4748">
        <f>INDEX(tb_MHDI[],MATCH(Table3[[#This Row],[city_name]],tb_MHDI[mun_uf],0),7)</f>
        <v>0.8</v>
      </c>
      <c r="I4748">
        <f>INDEX(tb_MHDI[],MATCH(Table3[[#This Row],[city_name]],tb_MHDI[mun_uf],0),8)</f>
        <v>0.53</v>
      </c>
      <c r="J4748">
        <f>_xlfn.NUMBERVALUE(INDEX(tb_SVI[],MATCH(Table3[[#This Row],[city_name]],tb_SVI[city_name_uf],0),8),".")</f>
        <v>0.377</v>
      </c>
      <c r="K4748">
        <f>_xlfn.NUMBERVALUE(INDEX(tb_SVI[],MATCH(Table3[[#This Row],[city_name]],tb_SVI[city_name_uf],0),9),".")</f>
        <v>0.32500000000000001</v>
      </c>
      <c r="L4748">
        <f>_xlfn.NUMBERVALUE(INDEX(tb_SVI[],MATCH(Table3[[#This Row],[city_name]],tb_SVI[city_name_uf],0),10),".")</f>
        <v>0.379</v>
      </c>
      <c r="M4748">
        <f>_xlfn.NUMBERVALUE(INDEX(tb_SVI[],MATCH(Table3[[#This Row],[city_name]],tb_SVI[city_name_uf],0),11),".")</f>
        <v>0.42699999999999999</v>
      </c>
      <c r="N4748" s="14">
        <f>_xlfn.PERCENTRANK.INC(Table3[MHDI_tot],Table3[[#This Row],[MHDI_tot]],3)</f>
        <v>0.40500000000000003</v>
      </c>
    </row>
    <row r="4749" spans="1:14" hidden="1" x14ac:dyDescent="0.2">
      <c r="A4749" t="str">
        <f>SVI!F4749</f>
        <v>Capivari do Sul/RS</v>
      </c>
      <c r="B4749" t="str">
        <f>INDEX(tb_SVI[],MATCH(Table3[[#This Row],[ibge_cod]],tb_SVI[Município],0),1)</f>
        <v>RS</v>
      </c>
      <c r="C4749" t="str">
        <f>INDEX(tb_SVI[],MATCH(Table3[[#This Row],[city_name]],tb_SVI[city_name_uf],0),3)</f>
        <v>4304671</v>
      </c>
      <c r="D4749" t="s">
        <v>22363</v>
      </c>
      <c r="E4749" s="11">
        <f>INDEX(tb_SVI[],MATCH(Table3[[#This Row],[city_name]],tb_SVI[city_name_uf],0),5)</f>
        <v>4728</v>
      </c>
      <c r="F4749">
        <f>INDEX(tb_MHDI[],MATCH(Table3[[#This Row],[city_name]],tb_MHDI[mun_uf],0),5)</f>
        <v>0.76600000000000001</v>
      </c>
      <c r="G4749">
        <f>INDEX(tb_MHDI[],MATCH(Table3[[#This Row],[city_name]],tb_MHDI[mun_uf],0),6)</f>
        <v>0.80500000000000005</v>
      </c>
      <c r="H4749">
        <f>INDEX(tb_MHDI[],MATCH(Table3[[#This Row],[city_name]],tb_MHDI[mun_uf],0),7)</f>
        <v>0.83599999999999997</v>
      </c>
      <c r="I4749">
        <f>INDEX(tb_MHDI[],MATCH(Table3[[#This Row],[city_name]],tb_MHDI[mun_uf],0),8)</f>
        <v>0.66800000000000004</v>
      </c>
      <c r="J4749">
        <f>_xlfn.NUMBERVALUE(INDEX(tb_SVI[],MATCH(Table3[[#This Row],[city_name]],tb_SVI[city_name_uf],0),8),".")</f>
        <v>0.19400000000000001</v>
      </c>
      <c r="K4749">
        <f>_xlfn.NUMBERVALUE(INDEX(tb_SVI[],MATCH(Table3[[#This Row],[city_name]],tb_SVI[city_name_uf],0),9),".")</f>
        <v>8.4000000000000005E-2</v>
      </c>
      <c r="L4749">
        <f>_xlfn.NUMBERVALUE(INDEX(tb_SVI[],MATCH(Table3[[#This Row],[city_name]],tb_SVI[city_name_uf],0),10),".")</f>
        <v>0.29299999999999998</v>
      </c>
      <c r="M4749">
        <f>_xlfn.NUMBERVALUE(INDEX(tb_SVI[],MATCH(Table3[[#This Row],[city_name]],tb_SVI[city_name_uf],0),11),".")</f>
        <v>0.20399999999999999</v>
      </c>
      <c r="N4749" s="14">
        <f>_xlfn.PERCENTRANK.INC(Table3[MHDI_tot],Table3[[#This Row],[MHDI_tot]],3)</f>
        <v>0.94799999999999995</v>
      </c>
    </row>
    <row r="4750" spans="1:14" hidden="1" x14ac:dyDescent="0.2">
      <c r="A4750" t="str">
        <f>SVI!F4750</f>
        <v>Capitão/RS</v>
      </c>
      <c r="B4750" t="str">
        <f>INDEX(tb_SVI[],MATCH(Table3[[#This Row],[ibge_cod]],tb_SVI[Município],0),1)</f>
        <v>RS</v>
      </c>
      <c r="C4750" t="str">
        <f>INDEX(tb_SVI[],MATCH(Table3[[#This Row],[city_name]],tb_SVI[city_name_uf],0),3)</f>
        <v>4304697</v>
      </c>
      <c r="D4750" t="s">
        <v>22364</v>
      </c>
      <c r="E4750" s="11">
        <f>INDEX(tb_SVI[],MATCH(Table3[[#This Row],[city_name]],tb_SVI[city_name_uf],0),5)</f>
        <v>2763</v>
      </c>
      <c r="F4750">
        <f>INDEX(tb_MHDI[],MATCH(Table3[[#This Row],[city_name]],tb_MHDI[mun_uf],0),5)</f>
        <v>0.746</v>
      </c>
      <c r="G4750">
        <f>INDEX(tb_MHDI[],MATCH(Table3[[#This Row],[city_name]],tb_MHDI[mun_uf],0),6)</f>
        <v>0.747</v>
      </c>
      <c r="H4750">
        <f>INDEX(tb_MHDI[],MATCH(Table3[[#This Row],[city_name]],tb_MHDI[mun_uf],0),7)</f>
        <v>0.84199999999999997</v>
      </c>
      <c r="I4750">
        <f>INDEX(tb_MHDI[],MATCH(Table3[[#This Row],[city_name]],tb_MHDI[mun_uf],0),8)</f>
        <v>0.66100000000000003</v>
      </c>
      <c r="J4750">
        <f>_xlfn.NUMBERVALUE(INDEX(tb_SVI[],MATCH(Table3[[#This Row],[city_name]],tb_SVI[city_name_uf],0),8),".")</f>
        <v>0.22500000000000001</v>
      </c>
      <c r="K4750">
        <f>_xlfn.NUMBERVALUE(INDEX(tb_SVI[],MATCH(Table3[[#This Row],[city_name]],tb_SVI[city_name_uf],0),9),".")</f>
        <v>0.154</v>
      </c>
      <c r="L4750">
        <f>_xlfn.NUMBERVALUE(INDEX(tb_SVI[],MATCH(Table3[[#This Row],[city_name]],tb_SVI[city_name_uf],0),10),".")</f>
        <v>0.2</v>
      </c>
      <c r="M4750">
        <f>_xlfn.NUMBERVALUE(INDEX(tb_SVI[],MATCH(Table3[[#This Row],[city_name]],tb_SVI[city_name_uf],0),11),".")</f>
        <v>0.32200000000000001</v>
      </c>
      <c r="N4750" s="14">
        <f>_xlfn.PERCENTRANK.INC(Table3[MHDI_tot],Table3[[#This Row],[MHDI_tot]],3)</f>
        <v>0.88300000000000001</v>
      </c>
    </row>
    <row r="4751" spans="1:14" hidden="1" x14ac:dyDescent="0.2">
      <c r="A4751" t="str">
        <f>SVI!F2420</f>
        <v>Conceição da Barra de Minas/MG</v>
      </c>
      <c r="B4751" t="str">
        <f>INDEX(tb_SVI[],MATCH(Table3[[#This Row],[ibge_cod]],tb_SVI[Município],0),1)</f>
        <v>MG</v>
      </c>
      <c r="C4751" t="str">
        <f>INDEX(tb_SVI[],MATCH(Table3[[#This Row],[city_name]],tb_SVI[city_name_uf],0),3)</f>
        <v>3115201</v>
      </c>
      <c r="D4751" t="e">
        <v>#N/A</v>
      </c>
      <c r="E4751" s="11">
        <f>INDEX(tb_SVI[],MATCH(Table3[[#This Row],[city_name]],tb_SVI[city_name_uf],0),5)</f>
        <v>3946</v>
      </c>
      <c r="F4751">
        <f>INDEX(tb_MHDI[],MATCH(Table3[[#This Row],[city_name]],tb_MHDI[mun_uf],0),5)</f>
        <v>0.68500000000000005</v>
      </c>
      <c r="G4751">
        <f>INDEX(tb_MHDI[],MATCH(Table3[[#This Row],[city_name]],tb_MHDI[mun_uf],0),6)</f>
        <v>0.66800000000000004</v>
      </c>
      <c r="H4751">
        <f>INDEX(tb_MHDI[],MATCH(Table3[[#This Row],[city_name]],tb_MHDI[mun_uf],0),7)</f>
        <v>0.81499999999999995</v>
      </c>
      <c r="I4751">
        <f>INDEX(tb_MHDI[],MATCH(Table3[[#This Row],[city_name]],tb_MHDI[mun_uf],0),8)</f>
        <v>0.59</v>
      </c>
      <c r="J4751">
        <f>_xlfn.NUMBERVALUE(INDEX(tb_SVI[],MATCH(Table3[[#This Row],[city_name]],tb_SVI[city_name_uf],0),8),".")</f>
        <v>0.33400000000000002</v>
      </c>
      <c r="K4751">
        <f>_xlfn.NUMBERVALUE(INDEX(tb_SVI[],MATCH(Table3[[#This Row],[city_name]],tb_SVI[city_name_uf],0),9),".")</f>
        <v>0.26600000000000001</v>
      </c>
      <c r="L4751">
        <f>_xlfn.NUMBERVALUE(INDEX(tb_SVI[],MATCH(Table3[[#This Row],[city_name]],tb_SVI[city_name_uf],0),10),".")</f>
        <v>0.42499999999999999</v>
      </c>
      <c r="M4751">
        <f>_xlfn.NUMBERVALUE(INDEX(tb_SVI[],MATCH(Table3[[#This Row],[city_name]],tb_SVI[city_name_uf],0),11),".")</f>
        <v>0.311</v>
      </c>
      <c r="N4751" s="14">
        <f>_xlfn.PERCENTRANK.INC(Table3[MHDI_tot],Table3[[#This Row],[MHDI_tot]],3)</f>
        <v>0.58099999999999996</v>
      </c>
    </row>
    <row r="4752" spans="1:14" hidden="1" x14ac:dyDescent="0.2">
      <c r="A4752" t="str">
        <f>SVI!F4752</f>
        <v>Canguçu/RS</v>
      </c>
      <c r="B4752" t="str">
        <f>INDEX(tb_SVI[],MATCH(Table3[[#This Row],[ibge_cod]],tb_SVI[Município],0),1)</f>
        <v>RS</v>
      </c>
      <c r="C4752" t="str">
        <f>INDEX(tb_SVI[],MATCH(Table3[[#This Row],[city_name]],tb_SVI[city_name_uf],0),3)</f>
        <v>4304507</v>
      </c>
      <c r="D4752" t="s">
        <v>22365</v>
      </c>
      <c r="E4752" s="11">
        <f>INDEX(tb_SVI[],MATCH(Table3[[#This Row],[city_name]],tb_SVI[city_name_uf],0),5)</f>
        <v>56211</v>
      </c>
      <c r="F4752">
        <f>INDEX(tb_MHDI[],MATCH(Table3[[#This Row],[city_name]],tb_MHDI[mun_uf],0),5)</f>
        <v>0.65</v>
      </c>
      <c r="G4752">
        <f>INDEX(tb_MHDI[],MATCH(Table3[[#This Row],[city_name]],tb_MHDI[mun_uf],0),6)</f>
        <v>0.68300000000000005</v>
      </c>
      <c r="H4752">
        <f>INDEX(tb_MHDI[],MATCH(Table3[[#This Row],[city_name]],tb_MHDI[mun_uf],0),7)</f>
        <v>0.81899999999999995</v>
      </c>
      <c r="I4752">
        <f>INDEX(tb_MHDI[],MATCH(Table3[[#This Row],[city_name]],tb_MHDI[mun_uf],0),8)</f>
        <v>0.49099999999999999</v>
      </c>
      <c r="J4752">
        <f>_xlfn.NUMBERVALUE(INDEX(tb_SVI[],MATCH(Table3[[#This Row],[city_name]],tb_SVI[city_name_uf],0),8),".")</f>
        <v>0.249</v>
      </c>
      <c r="K4752">
        <f>_xlfn.NUMBERVALUE(INDEX(tb_SVI[],MATCH(Table3[[#This Row],[city_name]],tb_SVI[city_name_uf],0),9),".")</f>
        <v>4.4999999999999998E-2</v>
      </c>
      <c r="L4752">
        <f>_xlfn.NUMBERVALUE(INDEX(tb_SVI[],MATCH(Table3[[#This Row],[city_name]],tb_SVI[city_name_uf],0),10),".")</f>
        <v>0.35</v>
      </c>
      <c r="M4752">
        <f>_xlfn.NUMBERVALUE(INDEX(tb_SVI[],MATCH(Table3[[#This Row],[city_name]],tb_SVI[city_name_uf],0),11),".")</f>
        <v>0.35299999999999998</v>
      </c>
      <c r="N4752" s="14">
        <f>_xlfn.PERCENTRANK.INC(Table3[MHDI_tot],Table3[[#This Row],[MHDI_tot]],3)</f>
        <v>0.436</v>
      </c>
    </row>
    <row r="4753" spans="1:14" hidden="1" x14ac:dyDescent="0.2">
      <c r="A4753" t="str">
        <f>SVI!F4753</f>
        <v>Canela/RS</v>
      </c>
      <c r="B4753" t="str">
        <f>INDEX(tb_SVI[],MATCH(Table3[[#This Row],[ibge_cod]],tb_SVI[Município],0),1)</f>
        <v>RS</v>
      </c>
      <c r="C4753" t="str">
        <f>INDEX(tb_SVI[],MATCH(Table3[[#This Row],[city_name]],tb_SVI[city_name_uf],0),3)</f>
        <v>4304408</v>
      </c>
      <c r="D4753" t="s">
        <v>22366</v>
      </c>
      <c r="E4753" s="11">
        <f>INDEX(tb_SVI[],MATCH(Table3[[#This Row],[city_name]],tb_SVI[city_name_uf],0),5)</f>
        <v>45488</v>
      </c>
      <c r="F4753">
        <f>INDEX(tb_MHDI[],MATCH(Table3[[#This Row],[city_name]],tb_MHDI[mun_uf],0),5)</f>
        <v>0.748</v>
      </c>
      <c r="G4753">
        <f>INDEX(tb_MHDI[],MATCH(Table3[[#This Row],[city_name]],tb_MHDI[mun_uf],0),6)</f>
        <v>0.73799999999999999</v>
      </c>
      <c r="H4753">
        <f>INDEX(tb_MHDI[],MATCH(Table3[[#This Row],[city_name]],tb_MHDI[mun_uf],0),7)</f>
        <v>0.84899999999999998</v>
      </c>
      <c r="I4753">
        <f>INDEX(tb_MHDI[],MATCH(Table3[[#This Row],[city_name]],tb_MHDI[mun_uf],0),8)</f>
        <v>0.66700000000000004</v>
      </c>
      <c r="J4753">
        <f>_xlfn.NUMBERVALUE(INDEX(tb_SVI[],MATCH(Table3[[#This Row],[city_name]],tb_SVI[city_name_uf],0),8),".")</f>
        <v>0.2</v>
      </c>
      <c r="K4753">
        <f>_xlfn.NUMBERVALUE(INDEX(tb_SVI[],MATCH(Table3[[#This Row],[city_name]],tb_SVI[city_name_uf],0),9),".")</f>
        <v>8.6999999999999994E-2</v>
      </c>
      <c r="L4753">
        <f>_xlfn.NUMBERVALUE(INDEX(tb_SVI[],MATCH(Table3[[#This Row],[city_name]],tb_SVI[city_name_uf],0),10),".")</f>
        <v>0.33300000000000002</v>
      </c>
      <c r="M4753">
        <f>_xlfn.NUMBERVALUE(INDEX(tb_SVI[],MATCH(Table3[[#This Row],[city_name]],tb_SVI[city_name_uf],0),11),".")</f>
        <v>0.18099999999999999</v>
      </c>
      <c r="N4753" s="14">
        <f>_xlfn.PERCENTRANK.INC(Table3[MHDI_tot],Table3[[#This Row],[MHDI_tot]],3)</f>
        <v>0.89200000000000002</v>
      </c>
    </row>
    <row r="4754" spans="1:14" hidden="1" x14ac:dyDescent="0.2">
      <c r="A4754" t="str">
        <f>SVI!F4754</f>
        <v>Candiota/RS</v>
      </c>
      <c r="B4754" t="str">
        <f>INDEX(tb_SVI[],MATCH(Table3[[#This Row],[ibge_cod]],tb_SVI[Município],0),1)</f>
        <v>RS</v>
      </c>
      <c r="C4754" t="str">
        <f>INDEX(tb_SVI[],MATCH(Table3[[#This Row],[city_name]],tb_SVI[city_name_uf],0),3)</f>
        <v>4304358</v>
      </c>
      <c r="D4754" t="s">
        <v>22367</v>
      </c>
      <c r="E4754" s="11">
        <f>INDEX(tb_SVI[],MATCH(Table3[[#This Row],[city_name]],tb_SVI[city_name_uf],0),5)</f>
        <v>9647</v>
      </c>
      <c r="F4754">
        <f>INDEX(tb_MHDI[],MATCH(Table3[[#This Row],[city_name]],tb_MHDI[mun_uf],0),5)</f>
        <v>0.69799999999999995</v>
      </c>
      <c r="G4754">
        <f>INDEX(tb_MHDI[],MATCH(Table3[[#This Row],[city_name]],tb_MHDI[mun_uf],0),6)</f>
        <v>0.70399999999999996</v>
      </c>
      <c r="H4754">
        <f>INDEX(tb_MHDI[],MATCH(Table3[[#This Row],[city_name]],tb_MHDI[mun_uf],0),7)</f>
        <v>0.86</v>
      </c>
      <c r="I4754">
        <f>INDEX(tb_MHDI[],MATCH(Table3[[#This Row],[city_name]],tb_MHDI[mun_uf],0),8)</f>
        <v>0.56200000000000006</v>
      </c>
      <c r="J4754">
        <f>_xlfn.NUMBERVALUE(INDEX(tb_SVI[],MATCH(Table3[[#This Row],[city_name]],tb_SVI[city_name_uf],0),8),".")</f>
        <v>0.253</v>
      </c>
      <c r="K4754">
        <f>_xlfn.NUMBERVALUE(INDEX(tb_SVI[],MATCH(Table3[[#This Row],[city_name]],tb_SVI[city_name_uf],0),9),".")</f>
        <v>0.10299999999999999</v>
      </c>
      <c r="L4754">
        <f>_xlfn.NUMBERVALUE(INDEX(tb_SVI[],MATCH(Table3[[#This Row],[city_name]],tb_SVI[city_name_uf],0),10),".")</f>
        <v>0.39100000000000001</v>
      </c>
      <c r="M4754">
        <f>_xlfn.NUMBERVALUE(INDEX(tb_SVI[],MATCH(Table3[[#This Row],[city_name]],tb_SVI[city_name_uf],0),11),".")</f>
        <v>0.26400000000000001</v>
      </c>
      <c r="N4754" s="14">
        <f>_xlfn.PERCENTRANK.INC(Table3[MHDI_tot],Table3[[#This Row],[MHDI_tot]],3)</f>
        <v>0.64100000000000001</v>
      </c>
    </row>
    <row r="4755" spans="1:14" hidden="1" x14ac:dyDescent="0.2">
      <c r="A4755" t="str">
        <f>SVI!F4755</f>
        <v>Candelária/RS</v>
      </c>
      <c r="B4755" t="str">
        <f>INDEX(tb_SVI[],MATCH(Table3[[#This Row],[ibge_cod]],tb_SVI[Município],0),1)</f>
        <v>RS</v>
      </c>
      <c r="C4755" t="str">
        <f>INDEX(tb_SVI[],MATCH(Table3[[#This Row],[city_name]],tb_SVI[city_name_uf],0),3)</f>
        <v>4304200</v>
      </c>
      <c r="D4755" t="s">
        <v>22368</v>
      </c>
      <c r="E4755" s="11">
        <f>INDEX(tb_SVI[],MATCH(Table3[[#This Row],[city_name]],tb_SVI[city_name_uf],0),5)</f>
        <v>31421</v>
      </c>
      <c r="F4755">
        <f>INDEX(tb_MHDI[],MATCH(Table3[[#This Row],[city_name]],tb_MHDI[mun_uf],0),5)</f>
        <v>0.67400000000000004</v>
      </c>
      <c r="G4755">
        <f>INDEX(tb_MHDI[],MATCH(Table3[[#This Row],[city_name]],tb_MHDI[mun_uf],0),6)</f>
        <v>0.69899999999999995</v>
      </c>
      <c r="H4755">
        <f>INDEX(tb_MHDI[],MATCH(Table3[[#This Row],[city_name]],tb_MHDI[mun_uf],0),7)</f>
        <v>0.84199999999999997</v>
      </c>
      <c r="I4755">
        <f>INDEX(tb_MHDI[],MATCH(Table3[[#This Row],[city_name]],tb_MHDI[mun_uf],0),8)</f>
        <v>0.52100000000000002</v>
      </c>
      <c r="J4755">
        <f>_xlfn.NUMBERVALUE(INDEX(tb_SVI[],MATCH(Table3[[#This Row],[city_name]],tb_SVI[city_name_uf],0),8),".")</f>
        <v>0.215</v>
      </c>
      <c r="K4755">
        <f>_xlfn.NUMBERVALUE(INDEX(tb_SVI[],MATCH(Table3[[#This Row],[city_name]],tb_SVI[city_name_uf],0),9),".")</f>
        <v>4.3999999999999997E-2</v>
      </c>
      <c r="L4755">
        <f>_xlfn.NUMBERVALUE(INDEX(tb_SVI[],MATCH(Table3[[#This Row],[city_name]],tb_SVI[city_name_uf],0),10),".")</f>
        <v>0.33100000000000002</v>
      </c>
      <c r="M4755">
        <f>_xlfn.NUMBERVALUE(INDEX(tb_SVI[],MATCH(Table3[[#This Row],[city_name]],tb_SVI[city_name_uf],0),11),".")</f>
        <v>0.27</v>
      </c>
      <c r="N4755" s="14">
        <f>_xlfn.PERCENTRANK.INC(Table3[MHDI_tot],Table3[[#This Row],[MHDI_tot]],3)</f>
        <v>0.53300000000000003</v>
      </c>
    </row>
    <row r="4756" spans="1:14" hidden="1" x14ac:dyDescent="0.2">
      <c r="A4756" t="str">
        <f>SVI!F4756</f>
        <v>Campos Borges/RS</v>
      </c>
      <c r="B4756" t="str">
        <f>INDEX(tb_SVI[],MATCH(Table3[[#This Row],[ibge_cod]],tb_SVI[Município],0),1)</f>
        <v>RS</v>
      </c>
      <c r="C4756" t="str">
        <f>INDEX(tb_SVI[],MATCH(Table3[[#This Row],[city_name]],tb_SVI[city_name_uf],0),3)</f>
        <v>4304101</v>
      </c>
      <c r="D4756" t="s">
        <v>22369</v>
      </c>
      <c r="E4756" s="11">
        <f>INDEX(tb_SVI[],MATCH(Table3[[#This Row],[city_name]],tb_SVI[city_name_uf],0),5)</f>
        <v>3295</v>
      </c>
      <c r="F4756">
        <f>INDEX(tb_MHDI[],MATCH(Table3[[#This Row],[city_name]],tb_MHDI[mun_uf],0),5)</f>
        <v>0.70799999999999996</v>
      </c>
      <c r="G4756">
        <f>INDEX(tb_MHDI[],MATCH(Table3[[#This Row],[city_name]],tb_MHDI[mun_uf],0),6)</f>
        <v>0.70399999999999996</v>
      </c>
      <c r="H4756">
        <f>INDEX(tb_MHDI[],MATCH(Table3[[#This Row],[city_name]],tb_MHDI[mun_uf],0),7)</f>
        <v>0.81899999999999995</v>
      </c>
      <c r="I4756">
        <f>INDEX(tb_MHDI[],MATCH(Table3[[#This Row],[city_name]],tb_MHDI[mun_uf],0),8)</f>
        <v>0.61599999999999999</v>
      </c>
      <c r="J4756">
        <f>_xlfn.NUMBERVALUE(INDEX(tb_SVI[],MATCH(Table3[[#This Row],[city_name]],tb_SVI[city_name_uf],0),8),".")</f>
        <v>0.29299999999999998</v>
      </c>
      <c r="K4756">
        <f>_xlfn.NUMBERVALUE(INDEX(tb_SVI[],MATCH(Table3[[#This Row],[city_name]],tb_SVI[city_name_uf],0),9),".")</f>
        <v>0.26</v>
      </c>
      <c r="L4756">
        <f>_xlfn.NUMBERVALUE(INDEX(tb_SVI[],MATCH(Table3[[#This Row],[city_name]],tb_SVI[city_name_uf],0),10),".")</f>
        <v>0.308</v>
      </c>
      <c r="M4756">
        <f>_xlfn.NUMBERVALUE(INDEX(tb_SVI[],MATCH(Table3[[#This Row],[city_name]],tb_SVI[city_name_uf],0),11),".")</f>
        <v>0.312</v>
      </c>
      <c r="N4756" s="14">
        <f>_xlfn.PERCENTRANK.INC(Table3[MHDI_tot],Table3[[#This Row],[MHDI_tot]],3)</f>
        <v>0.69499999999999995</v>
      </c>
    </row>
    <row r="4757" spans="1:14" hidden="1" x14ac:dyDescent="0.2">
      <c r="A4757" t="str">
        <f>SVI!F4757</f>
        <v>Campo Novo/RS</v>
      </c>
      <c r="B4757" t="str">
        <f>INDEX(tb_SVI[],MATCH(Table3[[#This Row],[ibge_cod]],tb_SVI[Município],0),1)</f>
        <v>RS</v>
      </c>
      <c r="C4757" t="str">
        <f>INDEX(tb_SVI[],MATCH(Table3[[#This Row],[city_name]],tb_SVI[city_name_uf],0),3)</f>
        <v>4304002</v>
      </c>
      <c r="D4757" t="s">
        <v>22370</v>
      </c>
      <c r="E4757" s="11">
        <f>INDEX(tb_SVI[],MATCH(Table3[[#This Row],[city_name]],tb_SVI[city_name_uf],0),5)</f>
        <v>4376</v>
      </c>
      <c r="F4757">
        <f>INDEX(tb_MHDI[],MATCH(Table3[[#This Row],[city_name]],tb_MHDI[mun_uf],0),5)</f>
        <v>0.70299999999999996</v>
      </c>
      <c r="G4757">
        <f>INDEX(tb_MHDI[],MATCH(Table3[[#This Row],[city_name]],tb_MHDI[mun_uf],0),6)</f>
        <v>0.67700000000000005</v>
      </c>
      <c r="H4757">
        <f>INDEX(tb_MHDI[],MATCH(Table3[[#This Row],[city_name]],tb_MHDI[mun_uf],0),7)</f>
        <v>0.86599999999999999</v>
      </c>
      <c r="I4757">
        <f>INDEX(tb_MHDI[],MATCH(Table3[[#This Row],[city_name]],tb_MHDI[mun_uf],0),8)</f>
        <v>0.59299999999999997</v>
      </c>
      <c r="J4757">
        <f>_xlfn.NUMBERVALUE(INDEX(tb_SVI[],MATCH(Table3[[#This Row],[city_name]],tb_SVI[city_name_uf],0),8),".")</f>
        <v>0.246</v>
      </c>
      <c r="K4757">
        <f>_xlfn.NUMBERVALUE(INDEX(tb_SVI[],MATCH(Table3[[#This Row],[city_name]],tb_SVI[city_name_uf],0),9),".")</f>
        <v>8.1000000000000003E-2</v>
      </c>
      <c r="L4757">
        <f>_xlfn.NUMBERVALUE(INDEX(tb_SVI[],MATCH(Table3[[#This Row],[city_name]],tb_SVI[city_name_uf],0),10),".")</f>
        <v>0.32</v>
      </c>
      <c r="M4757">
        <f>_xlfn.NUMBERVALUE(INDEX(tb_SVI[],MATCH(Table3[[#This Row],[city_name]],tb_SVI[city_name_uf],0),11),".")</f>
        <v>0.33800000000000002</v>
      </c>
      <c r="N4757" s="14">
        <f>_xlfn.PERCENTRANK.INC(Table3[MHDI_tot],Table3[[#This Row],[MHDI_tot]],3)</f>
        <v>0.66900000000000004</v>
      </c>
    </row>
    <row r="4758" spans="1:14" hidden="1" x14ac:dyDescent="0.2">
      <c r="A4758" t="str">
        <f>SVI!F4758</f>
        <v>Campinas do Sul/RS</v>
      </c>
      <c r="B4758" t="str">
        <f>INDEX(tb_SVI[],MATCH(Table3[[#This Row],[ibge_cod]],tb_SVI[Município],0),1)</f>
        <v>RS</v>
      </c>
      <c r="C4758" t="str">
        <f>INDEX(tb_SVI[],MATCH(Table3[[#This Row],[city_name]],tb_SVI[city_name_uf],0),3)</f>
        <v>4303806</v>
      </c>
      <c r="D4758" t="s">
        <v>22371</v>
      </c>
      <c r="E4758" s="11">
        <f>INDEX(tb_SVI[],MATCH(Table3[[#This Row],[city_name]],tb_SVI[city_name_uf],0),5)</f>
        <v>5438</v>
      </c>
      <c r="F4758">
        <f>INDEX(tb_MHDI[],MATCH(Table3[[#This Row],[city_name]],tb_MHDI[mun_uf],0),5)</f>
        <v>0.76</v>
      </c>
      <c r="G4758">
        <f>INDEX(tb_MHDI[],MATCH(Table3[[#This Row],[city_name]],tb_MHDI[mun_uf],0),6)</f>
        <v>0.753</v>
      </c>
      <c r="H4758">
        <f>INDEX(tb_MHDI[],MATCH(Table3[[#This Row],[city_name]],tb_MHDI[mun_uf],0),7)</f>
        <v>0.84199999999999997</v>
      </c>
      <c r="I4758">
        <f>INDEX(tb_MHDI[],MATCH(Table3[[#This Row],[city_name]],tb_MHDI[mun_uf],0),8)</f>
        <v>0.69099999999999995</v>
      </c>
      <c r="J4758">
        <f>_xlfn.NUMBERVALUE(INDEX(tb_SVI[],MATCH(Table3[[#This Row],[city_name]],tb_SVI[city_name_uf],0),8),".")</f>
        <v>0.19900000000000001</v>
      </c>
      <c r="K4758">
        <f>_xlfn.NUMBERVALUE(INDEX(tb_SVI[],MATCH(Table3[[#This Row],[city_name]],tb_SVI[city_name_uf],0),9),".")</f>
        <v>3.5000000000000003E-2</v>
      </c>
      <c r="L4758">
        <f>_xlfn.NUMBERVALUE(INDEX(tb_SVI[],MATCH(Table3[[#This Row],[city_name]],tb_SVI[city_name_uf],0),10),".")</f>
        <v>0.27</v>
      </c>
      <c r="M4758">
        <f>_xlfn.NUMBERVALUE(INDEX(tb_SVI[],MATCH(Table3[[#This Row],[city_name]],tb_SVI[city_name_uf],0),11),".")</f>
        <v>0.29199999999999998</v>
      </c>
      <c r="N4758" s="14">
        <f>_xlfn.PERCENTRANK.INC(Table3[MHDI_tot],Table3[[#This Row],[MHDI_tot]],3)</f>
        <v>0.93100000000000005</v>
      </c>
    </row>
    <row r="4759" spans="1:14" hidden="1" x14ac:dyDescent="0.2">
      <c r="A4759" t="str">
        <f>SVI!F4759</f>
        <v>Campina das Missões/RS</v>
      </c>
      <c r="B4759" t="str">
        <f>INDEX(tb_SVI[],MATCH(Table3[[#This Row],[ibge_cod]],tb_SVI[Município],0),1)</f>
        <v>RS</v>
      </c>
      <c r="C4759" t="str">
        <f>INDEX(tb_SVI[],MATCH(Table3[[#This Row],[city_name]],tb_SVI[city_name_uf],0),3)</f>
        <v>4303707</v>
      </c>
      <c r="D4759" t="s">
        <v>22372</v>
      </c>
      <c r="E4759" s="11">
        <f>INDEX(tb_SVI[],MATCH(Table3[[#This Row],[city_name]],tb_SVI[city_name_uf],0),5)</f>
        <v>5398</v>
      </c>
      <c r="F4759">
        <f>INDEX(tb_MHDI[],MATCH(Table3[[#This Row],[city_name]],tb_MHDI[mun_uf],0),5)</f>
        <v>0.73799999999999999</v>
      </c>
      <c r="G4759">
        <f>INDEX(tb_MHDI[],MATCH(Table3[[#This Row],[city_name]],tb_MHDI[mun_uf],0),6)</f>
        <v>0.69799999999999995</v>
      </c>
      <c r="H4759">
        <f>INDEX(tb_MHDI[],MATCH(Table3[[#This Row],[city_name]],tb_MHDI[mun_uf],0),7)</f>
        <v>0.84899999999999998</v>
      </c>
      <c r="I4759">
        <f>INDEX(tb_MHDI[],MATCH(Table3[[#This Row],[city_name]],tb_MHDI[mun_uf],0),8)</f>
        <v>0.67700000000000005</v>
      </c>
      <c r="J4759">
        <f>_xlfn.NUMBERVALUE(INDEX(tb_SVI[],MATCH(Table3[[#This Row],[city_name]],tb_SVI[city_name_uf],0),8),".")</f>
        <v>0.20399999999999999</v>
      </c>
      <c r="K4759">
        <f>_xlfn.NUMBERVALUE(INDEX(tb_SVI[],MATCH(Table3[[#This Row],[city_name]],tb_SVI[city_name_uf],0),9),".")</f>
        <v>2.5999999999999999E-2</v>
      </c>
      <c r="L4759">
        <f>_xlfn.NUMBERVALUE(INDEX(tb_SVI[],MATCH(Table3[[#This Row],[city_name]],tb_SVI[city_name_uf],0),10),".")</f>
        <v>0.20699999999999999</v>
      </c>
      <c r="M4759">
        <f>_xlfn.NUMBERVALUE(INDEX(tb_SVI[],MATCH(Table3[[#This Row],[city_name]],tb_SVI[city_name_uf],0),11),".")</f>
        <v>0.38</v>
      </c>
      <c r="N4759" s="14">
        <f>_xlfn.PERCENTRANK.INC(Table3[MHDI_tot],Table3[[#This Row],[MHDI_tot]],3)</f>
        <v>0.84699999999999998</v>
      </c>
    </row>
    <row r="4760" spans="1:14" hidden="1" x14ac:dyDescent="0.2">
      <c r="A4760" t="str">
        <f>SVI!F4760</f>
        <v>Campestre da Serra/RS</v>
      </c>
      <c r="B4760" t="str">
        <f>INDEX(tb_SVI[],MATCH(Table3[[#This Row],[ibge_cod]],tb_SVI[Município],0),1)</f>
        <v>RS</v>
      </c>
      <c r="C4760" t="str">
        <f>INDEX(tb_SVI[],MATCH(Table3[[#This Row],[city_name]],tb_SVI[city_name_uf],0),3)</f>
        <v>4303673</v>
      </c>
      <c r="D4760" t="s">
        <v>22373</v>
      </c>
      <c r="E4760" s="11">
        <f>INDEX(tb_SVI[],MATCH(Table3[[#This Row],[city_name]],tb_SVI[city_name_uf],0),5)</f>
        <v>3395</v>
      </c>
      <c r="F4760">
        <f>INDEX(tb_MHDI[],MATCH(Table3[[#This Row],[city_name]],tb_MHDI[mun_uf],0),5)</f>
        <v>0.70599999999999996</v>
      </c>
      <c r="G4760">
        <f>INDEX(tb_MHDI[],MATCH(Table3[[#This Row],[city_name]],tb_MHDI[mun_uf],0),6)</f>
        <v>0.71299999999999997</v>
      </c>
      <c r="H4760">
        <f>INDEX(tb_MHDI[],MATCH(Table3[[#This Row],[city_name]],tb_MHDI[mun_uf],0),7)</f>
        <v>0.88600000000000001</v>
      </c>
      <c r="I4760">
        <f>INDEX(tb_MHDI[],MATCH(Table3[[#This Row],[city_name]],tb_MHDI[mun_uf],0),8)</f>
        <v>0.55700000000000005</v>
      </c>
      <c r="J4760">
        <f>_xlfn.NUMBERVALUE(INDEX(tb_SVI[],MATCH(Table3[[#This Row],[city_name]],tb_SVI[city_name_uf],0),8),".")</f>
        <v>0.26900000000000002</v>
      </c>
      <c r="K4760">
        <f>_xlfn.NUMBERVALUE(INDEX(tb_SVI[],MATCH(Table3[[#This Row],[city_name]],tb_SVI[city_name_uf],0),9),".")</f>
        <v>0.216</v>
      </c>
      <c r="L4760">
        <f>_xlfn.NUMBERVALUE(INDEX(tb_SVI[],MATCH(Table3[[#This Row],[city_name]],tb_SVI[city_name_uf],0),10),".")</f>
        <v>0.29899999999999999</v>
      </c>
      <c r="M4760">
        <f>_xlfn.NUMBERVALUE(INDEX(tb_SVI[],MATCH(Table3[[#This Row],[city_name]],tb_SVI[city_name_uf],0),11),".")</f>
        <v>0.29199999999999998</v>
      </c>
      <c r="N4760" s="14">
        <f>_xlfn.PERCENTRANK.INC(Table3[MHDI_tot],Table3[[#This Row],[MHDI_tot]],3)</f>
        <v>0.68400000000000005</v>
      </c>
    </row>
    <row r="4761" spans="1:14" hidden="1" x14ac:dyDescent="0.2">
      <c r="A4761" t="str">
        <f>SVI!F4761</f>
        <v>Cambará do Sul/RS</v>
      </c>
      <c r="B4761" t="str">
        <f>INDEX(tb_SVI[],MATCH(Table3[[#This Row],[ibge_cod]],tb_SVI[Município],0),1)</f>
        <v>RS</v>
      </c>
      <c r="C4761" t="str">
        <f>INDEX(tb_SVI[],MATCH(Table3[[#This Row],[city_name]],tb_SVI[city_name_uf],0),3)</f>
        <v>4303608</v>
      </c>
      <c r="D4761" t="s">
        <v>22374</v>
      </c>
      <c r="E4761" s="11">
        <f>INDEX(tb_SVI[],MATCH(Table3[[#This Row],[city_name]],tb_SVI[city_name_uf],0),5)</f>
        <v>6406</v>
      </c>
      <c r="F4761">
        <f>INDEX(tb_MHDI[],MATCH(Table3[[#This Row],[city_name]],tb_MHDI[mun_uf],0),5)</f>
        <v>0.69699999999999995</v>
      </c>
      <c r="G4761">
        <f>INDEX(tb_MHDI[],MATCH(Table3[[#This Row],[city_name]],tb_MHDI[mun_uf],0),6)</f>
        <v>0.70499999999999996</v>
      </c>
      <c r="H4761">
        <f>INDEX(tb_MHDI[],MATCH(Table3[[#This Row],[city_name]],tb_MHDI[mun_uf],0),7)</f>
        <v>0.83799999999999997</v>
      </c>
      <c r="I4761">
        <f>INDEX(tb_MHDI[],MATCH(Table3[[#This Row],[city_name]],tb_MHDI[mun_uf],0),8)</f>
        <v>0.57399999999999995</v>
      </c>
      <c r="J4761">
        <f>_xlfn.NUMBERVALUE(INDEX(tb_SVI[],MATCH(Table3[[#This Row],[city_name]],tb_SVI[city_name_uf],0),8),".")</f>
        <v>0.32300000000000001</v>
      </c>
      <c r="K4761">
        <f>_xlfn.NUMBERVALUE(INDEX(tb_SVI[],MATCH(Table3[[#This Row],[city_name]],tb_SVI[city_name_uf],0),9),".")</f>
        <v>0.27700000000000002</v>
      </c>
      <c r="L4761">
        <f>_xlfn.NUMBERVALUE(INDEX(tb_SVI[],MATCH(Table3[[#This Row],[city_name]],tb_SVI[city_name_uf],0),10),".")</f>
        <v>0.38800000000000001</v>
      </c>
      <c r="M4761">
        <f>_xlfn.NUMBERVALUE(INDEX(tb_SVI[],MATCH(Table3[[#This Row],[city_name]],tb_SVI[city_name_uf],0),11),".")</f>
        <v>0.30299999999999999</v>
      </c>
      <c r="N4761" s="14">
        <f>_xlfn.PERCENTRANK.INC(Table3[MHDI_tot],Table3[[#This Row],[MHDI_tot]],3)</f>
        <v>0.63500000000000001</v>
      </c>
    </row>
    <row r="4762" spans="1:14" hidden="1" x14ac:dyDescent="0.2">
      <c r="A4762" t="str">
        <f>SVI!F4762</f>
        <v>Camargo/RS</v>
      </c>
      <c r="B4762" t="str">
        <f>INDEX(tb_SVI[],MATCH(Table3[[#This Row],[ibge_cod]],tb_SVI[Município],0),1)</f>
        <v>RS</v>
      </c>
      <c r="C4762" t="str">
        <f>INDEX(tb_SVI[],MATCH(Table3[[#This Row],[city_name]],tb_SVI[city_name_uf],0),3)</f>
        <v>4303558</v>
      </c>
      <c r="D4762" t="s">
        <v>22375</v>
      </c>
      <c r="E4762" s="11">
        <f>INDEX(tb_SVI[],MATCH(Table3[[#This Row],[city_name]],tb_SVI[city_name_uf],0),5)</f>
        <v>2742</v>
      </c>
      <c r="F4762">
        <f>INDEX(tb_MHDI[],MATCH(Table3[[#This Row],[city_name]],tb_MHDI[mun_uf],0),5)</f>
        <v>0.73599999999999999</v>
      </c>
      <c r="G4762">
        <f>INDEX(tb_MHDI[],MATCH(Table3[[#This Row],[city_name]],tb_MHDI[mun_uf],0),6)</f>
        <v>0.76200000000000001</v>
      </c>
      <c r="H4762">
        <f>INDEX(tb_MHDI[],MATCH(Table3[[#This Row],[city_name]],tb_MHDI[mun_uf],0),7)</f>
        <v>0.85399999999999998</v>
      </c>
      <c r="I4762">
        <f>INDEX(tb_MHDI[],MATCH(Table3[[#This Row],[city_name]],tb_MHDI[mun_uf],0),8)</f>
        <v>0.61199999999999999</v>
      </c>
      <c r="J4762">
        <f>_xlfn.NUMBERVALUE(INDEX(tb_SVI[],MATCH(Table3[[#This Row],[city_name]],tb_SVI[city_name_uf],0),8),".")</f>
        <v>0.18</v>
      </c>
      <c r="K4762">
        <f>_xlfn.NUMBERVALUE(INDEX(tb_SVI[],MATCH(Table3[[#This Row],[city_name]],tb_SVI[city_name_uf],0),9),".")</f>
        <v>0</v>
      </c>
      <c r="L4762">
        <f>_xlfn.NUMBERVALUE(INDEX(tb_SVI[],MATCH(Table3[[#This Row],[city_name]],tb_SVI[city_name_uf],0),10),".")</f>
        <v>0.32500000000000001</v>
      </c>
      <c r="M4762">
        <f>_xlfn.NUMBERVALUE(INDEX(tb_SVI[],MATCH(Table3[[#This Row],[city_name]],tb_SVI[city_name_uf],0),11),".")</f>
        <v>0.216</v>
      </c>
      <c r="N4762" s="14">
        <f>_xlfn.PERCENTRANK.INC(Table3[MHDI_tot],Table3[[#This Row],[MHDI_tot]],3)</f>
        <v>0.83899999999999997</v>
      </c>
    </row>
    <row r="4763" spans="1:14" hidden="1" x14ac:dyDescent="0.2">
      <c r="A4763" t="str">
        <f>SVI!F4763</f>
        <v>Camaquã/RS</v>
      </c>
      <c r="B4763" t="str">
        <f>INDEX(tb_SVI[],MATCH(Table3[[#This Row],[ibge_cod]],tb_SVI[Município],0),1)</f>
        <v>RS</v>
      </c>
      <c r="C4763" t="str">
        <f>INDEX(tb_SVI[],MATCH(Table3[[#This Row],[city_name]],tb_SVI[city_name_uf],0),3)</f>
        <v>4303509</v>
      </c>
      <c r="D4763" t="s">
        <v>22376</v>
      </c>
      <c r="E4763" s="11">
        <f>INDEX(tb_SVI[],MATCH(Table3[[#This Row],[city_name]],tb_SVI[city_name_uf],0),5)</f>
        <v>66478</v>
      </c>
      <c r="F4763">
        <f>INDEX(tb_MHDI[],MATCH(Table3[[#This Row],[city_name]],tb_MHDI[mun_uf],0),5)</f>
        <v>0.69699999999999995</v>
      </c>
      <c r="G4763">
        <f>INDEX(tb_MHDI[],MATCH(Table3[[#This Row],[city_name]],tb_MHDI[mun_uf],0),6)</f>
        <v>0.71499999999999997</v>
      </c>
      <c r="H4763">
        <f>INDEX(tb_MHDI[],MATCH(Table3[[#This Row],[city_name]],tb_MHDI[mun_uf],0),7)</f>
        <v>0.81899999999999995</v>
      </c>
      <c r="I4763">
        <f>INDEX(tb_MHDI[],MATCH(Table3[[#This Row],[city_name]],tb_MHDI[mun_uf],0),8)</f>
        <v>0.57799999999999996</v>
      </c>
      <c r="J4763">
        <f>_xlfn.NUMBERVALUE(INDEX(tb_SVI[],MATCH(Table3[[#This Row],[city_name]],tb_SVI[city_name_uf],0),8),".")</f>
        <v>0.23300000000000001</v>
      </c>
      <c r="K4763">
        <f>_xlfn.NUMBERVALUE(INDEX(tb_SVI[],MATCH(Table3[[#This Row],[city_name]],tb_SVI[city_name_uf],0),9),".")</f>
        <v>5.8999999999999997E-2</v>
      </c>
      <c r="L4763">
        <f>_xlfn.NUMBERVALUE(INDEX(tb_SVI[],MATCH(Table3[[#This Row],[city_name]],tb_SVI[city_name_uf],0),10),".")</f>
        <v>0.33900000000000002</v>
      </c>
      <c r="M4763">
        <f>_xlfn.NUMBERVALUE(INDEX(tb_SVI[],MATCH(Table3[[#This Row],[city_name]],tb_SVI[city_name_uf],0),11),".")</f>
        <v>0.30099999999999999</v>
      </c>
      <c r="N4763" s="14">
        <f>_xlfn.PERCENTRANK.INC(Table3[MHDI_tot],Table3[[#This Row],[MHDI_tot]],3)</f>
        <v>0.63500000000000001</v>
      </c>
    </row>
    <row r="4764" spans="1:14" hidden="1" x14ac:dyDescent="0.2">
      <c r="A4764" t="str">
        <f>SVI!F4764</f>
        <v>Caiçara/RS</v>
      </c>
      <c r="B4764" t="str">
        <f>INDEX(tb_SVI[],MATCH(Table3[[#This Row],[ibge_cod]],tb_SVI[Município],0),1)</f>
        <v>RS</v>
      </c>
      <c r="C4764" t="str">
        <f>INDEX(tb_SVI[],MATCH(Table3[[#This Row],[city_name]],tb_SVI[city_name_uf],0),3)</f>
        <v>4303400</v>
      </c>
      <c r="D4764" t="s">
        <v>22377</v>
      </c>
      <c r="E4764" s="11">
        <f>INDEX(tb_SVI[],MATCH(Table3[[#This Row],[city_name]],tb_SVI[city_name_uf],0),5)</f>
        <v>4700</v>
      </c>
      <c r="F4764">
        <f>INDEX(tb_MHDI[],MATCH(Table3[[#This Row],[city_name]],tb_MHDI[mun_uf],0),5)</f>
        <v>0.69899999999999995</v>
      </c>
      <c r="G4764">
        <f>INDEX(tb_MHDI[],MATCH(Table3[[#This Row],[city_name]],tb_MHDI[mun_uf],0),6)</f>
        <v>0.72099999999999997</v>
      </c>
      <c r="H4764">
        <f>INDEX(tb_MHDI[],MATCH(Table3[[#This Row],[city_name]],tb_MHDI[mun_uf],0),7)</f>
        <v>0.81699999999999995</v>
      </c>
      <c r="I4764">
        <f>INDEX(tb_MHDI[],MATCH(Table3[[#This Row],[city_name]],tb_MHDI[mun_uf],0),8)</f>
        <v>0.57999999999999996</v>
      </c>
      <c r="J4764">
        <f>_xlfn.NUMBERVALUE(INDEX(tb_SVI[],MATCH(Table3[[#This Row],[city_name]],tb_SVI[city_name_uf],0),8),".")</f>
        <v>0.251</v>
      </c>
      <c r="K4764">
        <f>_xlfn.NUMBERVALUE(INDEX(tb_SVI[],MATCH(Table3[[#This Row],[city_name]],tb_SVI[city_name_uf],0),9),".")</f>
        <v>9.7000000000000003E-2</v>
      </c>
      <c r="L4764">
        <f>_xlfn.NUMBERVALUE(INDEX(tb_SVI[],MATCH(Table3[[#This Row],[city_name]],tb_SVI[city_name_uf],0),10),".")</f>
        <v>0.307</v>
      </c>
      <c r="M4764">
        <f>_xlfn.NUMBERVALUE(INDEX(tb_SVI[],MATCH(Table3[[#This Row],[city_name]],tb_SVI[city_name_uf],0),11),".")</f>
        <v>0.35</v>
      </c>
      <c r="N4764" s="14">
        <f>_xlfn.PERCENTRANK.INC(Table3[MHDI_tot],Table3[[#This Row],[MHDI_tot]],3)</f>
        <v>0.64600000000000002</v>
      </c>
    </row>
    <row r="4765" spans="1:14" hidden="1" x14ac:dyDescent="0.2">
      <c r="A4765" t="str">
        <f>SVI!F4765</f>
        <v>Caibaté/RS</v>
      </c>
      <c r="B4765" t="str">
        <f>INDEX(tb_SVI[],MATCH(Table3[[#This Row],[ibge_cod]],tb_SVI[Município],0),1)</f>
        <v>RS</v>
      </c>
      <c r="C4765" t="str">
        <f>INDEX(tb_SVI[],MATCH(Table3[[#This Row],[city_name]],tb_SVI[city_name_uf],0),3)</f>
        <v>4303301</v>
      </c>
      <c r="D4765" t="s">
        <v>22378</v>
      </c>
      <c r="E4765" s="11">
        <f>INDEX(tb_SVI[],MATCH(Table3[[#This Row],[city_name]],tb_SVI[city_name_uf],0),5)</f>
        <v>4823</v>
      </c>
      <c r="F4765">
        <f>INDEX(tb_MHDI[],MATCH(Table3[[#This Row],[city_name]],tb_MHDI[mun_uf],0),5)</f>
        <v>0.71899999999999997</v>
      </c>
      <c r="G4765">
        <f>INDEX(tb_MHDI[],MATCH(Table3[[#This Row],[city_name]],tb_MHDI[mun_uf],0),6)</f>
        <v>0.70899999999999996</v>
      </c>
      <c r="H4765">
        <f>INDEX(tb_MHDI[],MATCH(Table3[[#This Row],[city_name]],tb_MHDI[mun_uf],0),7)</f>
        <v>0.85699999999999998</v>
      </c>
      <c r="I4765">
        <f>INDEX(tb_MHDI[],MATCH(Table3[[#This Row],[city_name]],tb_MHDI[mun_uf],0),8)</f>
        <v>0.61099999999999999</v>
      </c>
      <c r="J4765">
        <f>_xlfn.NUMBERVALUE(INDEX(tb_SVI[],MATCH(Table3[[#This Row],[city_name]],tb_SVI[city_name_uf],0),8),".")</f>
        <v>0.23200000000000001</v>
      </c>
      <c r="K4765">
        <f>_xlfn.NUMBERVALUE(INDEX(tb_SVI[],MATCH(Table3[[#This Row],[city_name]],tb_SVI[city_name_uf],0),9),".")</f>
        <v>0.11600000000000001</v>
      </c>
      <c r="L4765">
        <f>_xlfn.NUMBERVALUE(INDEX(tb_SVI[],MATCH(Table3[[#This Row],[city_name]],tb_SVI[city_name_uf],0),10),".")</f>
        <v>0.27300000000000002</v>
      </c>
      <c r="M4765">
        <f>_xlfn.NUMBERVALUE(INDEX(tb_SVI[],MATCH(Table3[[#This Row],[city_name]],tb_SVI[city_name_uf],0),11),".")</f>
        <v>0.307</v>
      </c>
      <c r="N4765" s="14">
        <f>_xlfn.PERCENTRANK.INC(Table3[MHDI_tot],Table3[[#This Row],[MHDI_tot]],3)</f>
        <v>0.755</v>
      </c>
    </row>
    <row r="4766" spans="1:14" hidden="1" x14ac:dyDescent="0.2">
      <c r="A4766" t="str">
        <f>SVI!F4766</f>
        <v>Cacique Doble/RS</v>
      </c>
      <c r="B4766" t="str">
        <f>INDEX(tb_SVI[],MATCH(Table3[[#This Row],[ibge_cod]],tb_SVI[Município],0),1)</f>
        <v>RS</v>
      </c>
      <c r="C4766" t="str">
        <f>INDEX(tb_SVI[],MATCH(Table3[[#This Row],[city_name]],tb_SVI[city_name_uf],0),3)</f>
        <v>4303202</v>
      </c>
      <c r="D4766" t="s">
        <v>22379</v>
      </c>
      <c r="E4766" s="11">
        <f>INDEX(tb_SVI[],MATCH(Table3[[#This Row],[city_name]],tb_SVI[city_name_uf],0),5)</f>
        <v>5074</v>
      </c>
      <c r="F4766">
        <f>INDEX(tb_MHDI[],MATCH(Table3[[#This Row],[city_name]],tb_MHDI[mun_uf],0),5)</f>
        <v>0.66200000000000003</v>
      </c>
      <c r="G4766">
        <f>INDEX(tb_MHDI[],MATCH(Table3[[#This Row],[city_name]],tb_MHDI[mun_uf],0),6)</f>
        <v>0.67700000000000005</v>
      </c>
      <c r="H4766">
        <f>INDEX(tb_MHDI[],MATCH(Table3[[#This Row],[city_name]],tb_MHDI[mun_uf],0),7)</f>
        <v>0.81</v>
      </c>
      <c r="I4766">
        <f>INDEX(tb_MHDI[],MATCH(Table3[[#This Row],[city_name]],tb_MHDI[mun_uf],0),8)</f>
        <v>0.52800000000000002</v>
      </c>
      <c r="J4766">
        <f>_xlfn.NUMBERVALUE(INDEX(tb_SVI[],MATCH(Table3[[#This Row],[city_name]],tb_SVI[city_name_uf],0),8),".")</f>
        <v>0.35299999999999998</v>
      </c>
      <c r="K4766">
        <f>_xlfn.NUMBERVALUE(INDEX(tb_SVI[],MATCH(Table3[[#This Row],[city_name]],tb_SVI[city_name_uf],0),9),".")</f>
        <v>0.223</v>
      </c>
      <c r="L4766">
        <f>_xlfn.NUMBERVALUE(INDEX(tb_SVI[],MATCH(Table3[[#This Row],[city_name]],tb_SVI[city_name_uf],0),10),".")</f>
        <v>0.42</v>
      </c>
      <c r="M4766">
        <f>_xlfn.NUMBERVALUE(INDEX(tb_SVI[],MATCH(Table3[[#This Row],[city_name]],tb_SVI[city_name_uf],0),11),".")</f>
        <v>0.41599999999999998</v>
      </c>
      <c r="N4766" s="14">
        <f>_xlfn.PERCENTRANK.INC(Table3[MHDI_tot],Table3[[#This Row],[MHDI_tot]],3)</f>
        <v>0.48399999999999999</v>
      </c>
    </row>
    <row r="4767" spans="1:14" hidden="1" x14ac:dyDescent="0.2">
      <c r="A4767" t="str">
        <f>SVI!F4767</f>
        <v>Cachoeira do Sul/RS</v>
      </c>
      <c r="B4767" t="str">
        <f>INDEX(tb_SVI[],MATCH(Table3[[#This Row],[ibge_cod]],tb_SVI[Município],0),1)</f>
        <v>RS</v>
      </c>
      <c r="C4767" t="str">
        <f>INDEX(tb_SVI[],MATCH(Table3[[#This Row],[city_name]],tb_SVI[city_name_uf],0),3)</f>
        <v>4303004</v>
      </c>
      <c r="D4767" t="s">
        <v>22380</v>
      </c>
      <c r="E4767" s="11">
        <f>INDEX(tb_SVI[],MATCH(Table3[[#This Row],[city_name]],tb_SVI[city_name_uf],0),5)</f>
        <v>81869</v>
      </c>
      <c r="F4767">
        <f>INDEX(tb_MHDI[],MATCH(Table3[[#This Row],[city_name]],tb_MHDI[mun_uf],0),5)</f>
        <v>0.74199999999999999</v>
      </c>
      <c r="G4767">
        <f>INDEX(tb_MHDI[],MATCH(Table3[[#This Row],[city_name]],tb_MHDI[mun_uf],0),6)</f>
        <v>0.73899999999999999</v>
      </c>
      <c r="H4767">
        <f>INDEX(tb_MHDI[],MATCH(Table3[[#This Row],[city_name]],tb_MHDI[mun_uf],0),7)</f>
        <v>0.85399999999999998</v>
      </c>
      <c r="I4767">
        <f>INDEX(tb_MHDI[],MATCH(Table3[[#This Row],[city_name]],tb_MHDI[mun_uf],0),8)</f>
        <v>0.64800000000000002</v>
      </c>
      <c r="J4767">
        <f>_xlfn.NUMBERVALUE(INDEX(tb_SVI[],MATCH(Table3[[#This Row],[city_name]],tb_SVI[city_name_uf],0),8),".")</f>
        <v>0.22500000000000001</v>
      </c>
      <c r="K4767">
        <f>_xlfn.NUMBERVALUE(INDEX(tb_SVI[],MATCH(Table3[[#This Row],[city_name]],tb_SVI[city_name_uf],0),9),".")</f>
        <v>0.111</v>
      </c>
      <c r="L4767">
        <f>_xlfn.NUMBERVALUE(INDEX(tb_SVI[],MATCH(Table3[[#This Row],[city_name]],tb_SVI[city_name_uf],0),10),".")</f>
        <v>0.29199999999999998</v>
      </c>
      <c r="M4767">
        <f>_xlfn.NUMBERVALUE(INDEX(tb_SVI[],MATCH(Table3[[#This Row],[city_name]],tb_SVI[city_name_uf],0),11),".")</f>
        <v>0.27200000000000002</v>
      </c>
      <c r="N4767" s="14">
        <f>_xlfn.PERCENTRANK.INC(Table3[MHDI_tot],Table3[[#This Row],[MHDI_tot]],3)</f>
        <v>0.86599999999999999</v>
      </c>
    </row>
    <row r="4768" spans="1:14" hidden="1" x14ac:dyDescent="0.2">
      <c r="A4768" t="str">
        <f>SVI!F4768</f>
        <v>Cacequi/RS</v>
      </c>
      <c r="B4768" t="str">
        <f>INDEX(tb_SVI[],MATCH(Table3[[#This Row],[ibge_cod]],tb_SVI[Município],0),1)</f>
        <v>RS</v>
      </c>
      <c r="C4768" t="str">
        <f>INDEX(tb_SVI[],MATCH(Table3[[#This Row],[city_name]],tb_SVI[city_name_uf],0),3)</f>
        <v>4302907</v>
      </c>
      <c r="D4768" t="s">
        <v>22381</v>
      </c>
      <c r="E4768" s="11">
        <f>INDEX(tb_SVI[],MATCH(Table3[[#This Row],[city_name]],tb_SVI[city_name_uf],0),5)</f>
        <v>12423</v>
      </c>
      <c r="F4768">
        <f>INDEX(tb_MHDI[],MATCH(Table3[[#This Row],[city_name]],tb_MHDI[mun_uf],0),5)</f>
        <v>0.7</v>
      </c>
      <c r="G4768">
        <f>INDEX(tb_MHDI[],MATCH(Table3[[#This Row],[city_name]],tb_MHDI[mun_uf],0),6)</f>
        <v>0.68</v>
      </c>
      <c r="H4768">
        <f>INDEX(tb_MHDI[],MATCH(Table3[[#This Row],[city_name]],tb_MHDI[mun_uf],0),7)</f>
        <v>0.80700000000000005</v>
      </c>
      <c r="I4768">
        <f>INDEX(tb_MHDI[],MATCH(Table3[[#This Row],[city_name]],tb_MHDI[mun_uf],0),8)</f>
        <v>0.626</v>
      </c>
      <c r="J4768">
        <f>_xlfn.NUMBERVALUE(INDEX(tb_SVI[],MATCH(Table3[[#This Row],[city_name]],tb_SVI[city_name_uf],0),8),".")</f>
        <v>0.308</v>
      </c>
      <c r="K4768">
        <f>_xlfn.NUMBERVALUE(INDEX(tb_SVI[],MATCH(Table3[[#This Row],[city_name]],tb_SVI[city_name_uf],0),9),".")</f>
        <v>0.222</v>
      </c>
      <c r="L4768">
        <f>_xlfn.NUMBERVALUE(INDEX(tb_SVI[],MATCH(Table3[[#This Row],[city_name]],tb_SVI[city_name_uf],0),10),".")</f>
        <v>0.36499999999999999</v>
      </c>
      <c r="M4768">
        <f>_xlfn.NUMBERVALUE(INDEX(tb_SVI[],MATCH(Table3[[#This Row],[city_name]],tb_SVI[city_name_uf],0),11),".")</f>
        <v>0.33600000000000002</v>
      </c>
      <c r="N4768" s="14">
        <f>_xlfn.PERCENTRANK.INC(Table3[MHDI_tot],Table3[[#This Row],[MHDI_tot]],3)</f>
        <v>0.65200000000000002</v>
      </c>
    </row>
    <row r="4769" spans="1:14" hidden="1" x14ac:dyDescent="0.2">
      <c r="A4769" t="str">
        <f>SVI!F4769</f>
        <v>Butiá/RS</v>
      </c>
      <c r="B4769" t="str">
        <f>INDEX(tb_SVI[],MATCH(Table3[[#This Row],[ibge_cod]],tb_SVI[Município],0),1)</f>
        <v>RS</v>
      </c>
      <c r="C4769" t="str">
        <f>INDEX(tb_SVI[],MATCH(Table3[[#This Row],[city_name]],tb_SVI[city_name_uf],0),3)</f>
        <v>4302709</v>
      </c>
      <c r="D4769" t="s">
        <v>22382</v>
      </c>
      <c r="E4769" s="11">
        <f>INDEX(tb_SVI[],MATCH(Table3[[#This Row],[city_name]],tb_SVI[city_name_uf],0),5)</f>
        <v>20952</v>
      </c>
      <c r="F4769">
        <f>INDEX(tb_MHDI[],MATCH(Table3[[#This Row],[city_name]],tb_MHDI[mun_uf],0),5)</f>
        <v>0.68899999999999995</v>
      </c>
      <c r="G4769">
        <f>INDEX(tb_MHDI[],MATCH(Table3[[#This Row],[city_name]],tb_MHDI[mun_uf],0),6)</f>
        <v>0.69099999999999995</v>
      </c>
      <c r="H4769">
        <f>INDEX(tb_MHDI[],MATCH(Table3[[#This Row],[city_name]],tb_MHDI[mun_uf],0),7)</f>
        <v>0.84799999999999998</v>
      </c>
      <c r="I4769">
        <f>INDEX(tb_MHDI[],MATCH(Table3[[#This Row],[city_name]],tb_MHDI[mun_uf],0),8)</f>
        <v>0.55800000000000005</v>
      </c>
      <c r="J4769">
        <f>_xlfn.NUMBERVALUE(INDEX(tb_SVI[],MATCH(Table3[[#This Row],[city_name]],tb_SVI[city_name_uf],0),8),".")</f>
        <v>0.379</v>
      </c>
      <c r="K4769">
        <f>_xlfn.NUMBERVALUE(INDEX(tb_SVI[],MATCH(Table3[[#This Row],[city_name]],tb_SVI[city_name_uf],0),9),".")</f>
        <v>0.29599999999999999</v>
      </c>
      <c r="L4769">
        <f>_xlfn.NUMBERVALUE(INDEX(tb_SVI[],MATCH(Table3[[#This Row],[city_name]],tb_SVI[city_name_uf],0),10),".")</f>
        <v>0.42199999999999999</v>
      </c>
      <c r="M4769">
        <f>_xlfn.NUMBERVALUE(INDEX(tb_SVI[],MATCH(Table3[[#This Row],[city_name]],tb_SVI[city_name_uf],0),11),".")</f>
        <v>0.42</v>
      </c>
      <c r="N4769" s="14">
        <f>_xlfn.PERCENTRANK.INC(Table3[MHDI_tot],Table3[[#This Row],[MHDI_tot]],3)</f>
        <v>0.6</v>
      </c>
    </row>
    <row r="4770" spans="1:14" hidden="1" x14ac:dyDescent="0.2">
      <c r="A4770" t="str">
        <f>SVI!F4770</f>
        <v>Brochier/RS</v>
      </c>
      <c r="B4770" t="str">
        <f>INDEX(tb_SVI[],MATCH(Table3[[#This Row],[ibge_cod]],tb_SVI[Município],0),1)</f>
        <v>RS</v>
      </c>
      <c r="C4770" t="str">
        <f>INDEX(tb_SVI[],MATCH(Table3[[#This Row],[city_name]],tb_SVI[city_name_uf],0),3)</f>
        <v>4302659</v>
      </c>
      <c r="D4770" t="s">
        <v>22383</v>
      </c>
      <c r="E4770" s="11">
        <f>INDEX(tb_SVI[],MATCH(Table3[[#This Row],[city_name]],tb_SVI[city_name_uf],0),5)</f>
        <v>5104</v>
      </c>
      <c r="F4770">
        <f>INDEX(tb_MHDI[],MATCH(Table3[[#This Row],[city_name]],tb_MHDI[mun_uf],0),5)</f>
        <v>0.69899999999999995</v>
      </c>
      <c r="G4770">
        <f>INDEX(tb_MHDI[],MATCH(Table3[[#This Row],[city_name]],tb_MHDI[mun_uf],0),6)</f>
        <v>0.72299999999999998</v>
      </c>
      <c r="H4770">
        <f>INDEX(tb_MHDI[],MATCH(Table3[[#This Row],[city_name]],tb_MHDI[mun_uf],0),7)</f>
        <v>0.85099999999999998</v>
      </c>
      <c r="I4770">
        <f>INDEX(tb_MHDI[],MATCH(Table3[[#This Row],[city_name]],tb_MHDI[mun_uf],0),8)</f>
        <v>0.55400000000000005</v>
      </c>
      <c r="J4770">
        <f>_xlfn.NUMBERVALUE(INDEX(tb_SVI[],MATCH(Table3[[#This Row],[city_name]],tb_SVI[city_name_uf],0),8),".")</f>
        <v>0.14599999999999999</v>
      </c>
      <c r="K4770">
        <f>_xlfn.NUMBERVALUE(INDEX(tb_SVI[],MATCH(Table3[[#This Row],[city_name]],tb_SVI[city_name_uf],0),9),".")</f>
        <v>1.4E-2</v>
      </c>
      <c r="L4770">
        <f>_xlfn.NUMBERVALUE(INDEX(tb_SVI[],MATCH(Table3[[#This Row],[city_name]],tb_SVI[city_name_uf],0),10),".")</f>
        <v>0.24299999999999999</v>
      </c>
      <c r="M4770">
        <f>_xlfn.NUMBERVALUE(INDEX(tb_SVI[],MATCH(Table3[[#This Row],[city_name]],tb_SVI[city_name_uf],0),11),".")</f>
        <v>0.182</v>
      </c>
      <c r="N4770" s="14">
        <f>_xlfn.PERCENTRANK.INC(Table3[MHDI_tot],Table3[[#This Row],[MHDI_tot]],3)</f>
        <v>0.64600000000000002</v>
      </c>
    </row>
    <row r="4771" spans="1:14" hidden="1" x14ac:dyDescent="0.2">
      <c r="A4771" t="str">
        <f>SVI!F4771</f>
        <v>Braga/RS</v>
      </c>
      <c r="B4771" t="str">
        <f>INDEX(tb_SVI[],MATCH(Table3[[#This Row],[ibge_cod]],tb_SVI[Município],0),1)</f>
        <v>RS</v>
      </c>
      <c r="C4771" t="str">
        <f>INDEX(tb_SVI[],MATCH(Table3[[#This Row],[city_name]],tb_SVI[city_name_uf],0),3)</f>
        <v>4302600</v>
      </c>
      <c r="D4771" t="s">
        <v>22384</v>
      </c>
      <c r="E4771" s="11">
        <f>INDEX(tb_SVI[],MATCH(Table3[[#This Row],[city_name]],tb_SVI[city_name_uf],0),5)</f>
        <v>3311</v>
      </c>
      <c r="F4771">
        <f>INDEX(tb_MHDI[],MATCH(Table3[[#This Row],[city_name]],tb_MHDI[mun_uf],0),5)</f>
        <v>0.67400000000000004</v>
      </c>
      <c r="G4771">
        <f>INDEX(tb_MHDI[],MATCH(Table3[[#This Row],[city_name]],tb_MHDI[mun_uf],0),6)</f>
        <v>0.65600000000000003</v>
      </c>
      <c r="H4771">
        <f>INDEX(tb_MHDI[],MATCH(Table3[[#This Row],[city_name]],tb_MHDI[mun_uf],0),7)</f>
        <v>0.83</v>
      </c>
      <c r="I4771">
        <f>INDEX(tb_MHDI[],MATCH(Table3[[#This Row],[city_name]],tb_MHDI[mun_uf],0),8)</f>
        <v>0.56299999999999994</v>
      </c>
      <c r="J4771">
        <f>_xlfn.NUMBERVALUE(INDEX(tb_SVI[],MATCH(Table3[[#This Row],[city_name]],tb_SVI[city_name_uf],0),8),".")</f>
        <v>0.32</v>
      </c>
      <c r="K4771">
        <f>_xlfn.NUMBERVALUE(INDEX(tb_SVI[],MATCH(Table3[[#This Row],[city_name]],tb_SVI[city_name_uf],0),9),".")</f>
        <v>0.17799999999999999</v>
      </c>
      <c r="L4771">
        <f>_xlfn.NUMBERVALUE(INDEX(tb_SVI[],MATCH(Table3[[#This Row],[city_name]],tb_SVI[city_name_uf],0),10),".")</f>
        <v>0.36199999999999999</v>
      </c>
      <c r="M4771">
        <f>_xlfn.NUMBERVALUE(INDEX(tb_SVI[],MATCH(Table3[[#This Row],[city_name]],tb_SVI[city_name_uf],0),11),".")</f>
        <v>0.41899999999999998</v>
      </c>
      <c r="N4771" s="14">
        <f>_xlfn.PERCENTRANK.INC(Table3[MHDI_tot],Table3[[#This Row],[MHDI_tot]],3)</f>
        <v>0.53300000000000003</v>
      </c>
    </row>
    <row r="4772" spans="1:14" hidden="1" x14ac:dyDescent="0.2">
      <c r="A4772" t="str">
        <f>SVI!F5243</f>
        <v>Nova Nazaré/MT</v>
      </c>
      <c r="B4772" t="str">
        <f>INDEX(tb_SVI[],MATCH(Table3[[#This Row],[ibge_cod]],tb_SVI[Município],0),1)</f>
        <v>MT</v>
      </c>
      <c r="C4772" t="str">
        <f>INDEX(tb_SVI[],MATCH(Table3[[#This Row],[city_name]],tb_SVI[city_name_uf],0),3)</f>
        <v>5106174</v>
      </c>
      <c r="D4772" t="e">
        <v>#N/A</v>
      </c>
      <c r="E4772" s="11">
        <f>INDEX(tb_SVI[],MATCH(Table3[[#This Row],[city_name]],tb_SVI[city_name_uf],0),5)</f>
        <v>3932</v>
      </c>
      <c r="F4772">
        <f>INDEX(tb_MHDI[],MATCH(Table3[[#This Row],[city_name]],tb_MHDI[mun_uf],0),5)</f>
        <v>0.59499999999999997</v>
      </c>
      <c r="G4772">
        <f>INDEX(tb_MHDI[],MATCH(Table3[[#This Row],[city_name]],tb_MHDI[mun_uf],0),6)</f>
        <v>0.621</v>
      </c>
      <c r="H4772">
        <f>INDEX(tb_MHDI[],MATCH(Table3[[#This Row],[city_name]],tb_MHDI[mun_uf],0),7)</f>
        <v>0.79300000000000004</v>
      </c>
      <c r="I4772">
        <f>INDEX(tb_MHDI[],MATCH(Table3[[#This Row],[city_name]],tb_MHDI[mun_uf],0),8)</f>
        <v>0.42699999999999999</v>
      </c>
      <c r="J4772">
        <f>_xlfn.NUMBERVALUE(INDEX(tb_SVI[],MATCH(Table3[[#This Row],[city_name]],tb_SVI[city_name_uf],0),8),".")</f>
        <v>0.43</v>
      </c>
      <c r="K4772">
        <f>_xlfn.NUMBERVALUE(INDEX(tb_SVI[],MATCH(Table3[[#This Row],[city_name]],tb_SVI[city_name_uf],0),9),".")</f>
        <v>0.111</v>
      </c>
      <c r="L4772">
        <f>_xlfn.NUMBERVALUE(INDEX(tb_SVI[],MATCH(Table3[[#This Row],[city_name]],tb_SVI[city_name_uf],0),10),".")</f>
        <v>0.67400000000000004</v>
      </c>
      <c r="M4772">
        <f>_xlfn.NUMBERVALUE(INDEX(tb_SVI[],MATCH(Table3[[#This Row],[city_name]],tb_SVI[city_name_uf],0),11),".")</f>
        <v>0.50600000000000001</v>
      </c>
      <c r="N4772" s="14">
        <f>_xlfn.PERCENTRANK.INC(Table3[MHDI_tot],Table3[[#This Row],[MHDI_tot]],3)</f>
        <v>0.23</v>
      </c>
    </row>
    <row r="4773" spans="1:14" hidden="1" x14ac:dyDescent="0.2">
      <c r="A4773" t="str">
        <f>SVI!F4773</f>
        <v>Bossoroca/RS</v>
      </c>
      <c r="B4773" t="str">
        <f>INDEX(tb_SVI[],MATCH(Table3[[#This Row],[ibge_cod]],tb_SVI[Município],0),1)</f>
        <v>RS</v>
      </c>
      <c r="C4773" t="str">
        <f>INDEX(tb_SVI[],MATCH(Table3[[#This Row],[city_name]],tb_SVI[city_name_uf],0),3)</f>
        <v>4302501</v>
      </c>
      <c r="D4773" t="s">
        <v>22385</v>
      </c>
      <c r="E4773" s="11">
        <f>INDEX(tb_SVI[],MATCH(Table3[[#This Row],[city_name]],tb_SVI[city_name_uf],0),5)</f>
        <v>6205</v>
      </c>
      <c r="F4773">
        <f>INDEX(tb_MHDI[],MATCH(Table3[[#This Row],[city_name]],tb_MHDI[mun_uf],0),5)</f>
        <v>0.69199999999999995</v>
      </c>
      <c r="G4773">
        <f>INDEX(tb_MHDI[],MATCH(Table3[[#This Row],[city_name]],tb_MHDI[mun_uf],0),6)</f>
        <v>0.66500000000000004</v>
      </c>
      <c r="H4773">
        <f>INDEX(tb_MHDI[],MATCH(Table3[[#This Row],[city_name]],tb_MHDI[mun_uf],0),7)</f>
        <v>0.82099999999999995</v>
      </c>
      <c r="I4773">
        <f>INDEX(tb_MHDI[],MATCH(Table3[[#This Row],[city_name]],tb_MHDI[mun_uf],0),8)</f>
        <v>0.60799999999999998</v>
      </c>
      <c r="J4773">
        <f>_xlfn.NUMBERVALUE(INDEX(tb_SVI[],MATCH(Table3[[#This Row],[city_name]],tb_SVI[city_name_uf],0),8),".")</f>
        <v>0.29099999999999998</v>
      </c>
      <c r="K4773">
        <f>_xlfn.NUMBERVALUE(INDEX(tb_SVI[],MATCH(Table3[[#This Row],[city_name]],tb_SVI[city_name_uf],0),9),".")</f>
        <v>6.2E-2</v>
      </c>
      <c r="L4773">
        <f>_xlfn.NUMBERVALUE(INDEX(tb_SVI[],MATCH(Table3[[#This Row],[city_name]],tb_SVI[city_name_uf],0),10),".")</f>
        <v>0.40400000000000003</v>
      </c>
      <c r="M4773">
        <f>_xlfn.NUMBERVALUE(INDEX(tb_SVI[],MATCH(Table3[[#This Row],[city_name]],tb_SVI[city_name_uf],0),11),".")</f>
        <v>0.40799999999999997</v>
      </c>
      <c r="N4773" s="14">
        <f>_xlfn.PERCENTRANK.INC(Table3[MHDI_tot],Table3[[#This Row],[MHDI_tot]],3)</f>
        <v>0.61099999999999999</v>
      </c>
    </row>
    <row r="4774" spans="1:14" hidden="1" x14ac:dyDescent="0.2">
      <c r="A4774" t="str">
        <f>SVI!F4774</f>
        <v>Boqueirão do Leão/RS</v>
      </c>
      <c r="B4774" t="str">
        <f>INDEX(tb_SVI[],MATCH(Table3[[#This Row],[ibge_cod]],tb_SVI[Município],0),1)</f>
        <v>RS</v>
      </c>
      <c r="C4774" t="str">
        <f>INDEX(tb_SVI[],MATCH(Table3[[#This Row],[city_name]],tb_SVI[city_name_uf],0),3)</f>
        <v>4302451</v>
      </c>
      <c r="D4774" t="s">
        <v>22386</v>
      </c>
      <c r="E4774" s="11">
        <f>INDEX(tb_SVI[],MATCH(Table3[[#This Row],[city_name]],tb_SVI[city_name_uf],0),5)</f>
        <v>7702</v>
      </c>
      <c r="F4774">
        <f>INDEX(tb_MHDI[],MATCH(Table3[[#This Row],[city_name]],tb_MHDI[mun_uf],0),5)</f>
        <v>0.7</v>
      </c>
      <c r="G4774">
        <f>INDEX(tb_MHDI[],MATCH(Table3[[#This Row],[city_name]],tb_MHDI[mun_uf],0),6)</f>
        <v>0.72499999999999998</v>
      </c>
      <c r="H4774">
        <f>INDEX(tb_MHDI[],MATCH(Table3[[#This Row],[city_name]],tb_MHDI[mun_uf],0),7)</f>
        <v>0.84299999999999997</v>
      </c>
      <c r="I4774">
        <f>INDEX(tb_MHDI[],MATCH(Table3[[#This Row],[city_name]],tb_MHDI[mun_uf],0),8)</f>
        <v>0.56200000000000006</v>
      </c>
      <c r="J4774">
        <f>_xlfn.NUMBERVALUE(INDEX(tb_SVI[],MATCH(Table3[[#This Row],[city_name]],tb_SVI[city_name_uf],0),8),".")</f>
        <v>0.24399999999999999</v>
      </c>
      <c r="K4774">
        <f>_xlfn.NUMBERVALUE(INDEX(tb_SVI[],MATCH(Table3[[#This Row],[city_name]],tb_SVI[city_name_uf],0),9),".")</f>
        <v>6.4000000000000001E-2</v>
      </c>
      <c r="L4774">
        <f>_xlfn.NUMBERVALUE(INDEX(tb_SVI[],MATCH(Table3[[#This Row],[city_name]],tb_SVI[city_name_uf],0),10),".")</f>
        <v>0.32800000000000001</v>
      </c>
      <c r="M4774">
        <f>_xlfn.NUMBERVALUE(INDEX(tb_SVI[],MATCH(Table3[[#This Row],[city_name]],tb_SVI[city_name_uf],0),11),".")</f>
        <v>0.34</v>
      </c>
      <c r="N4774" s="14">
        <f>_xlfn.PERCENTRANK.INC(Table3[MHDI_tot],Table3[[#This Row],[MHDI_tot]],3)</f>
        <v>0.65200000000000002</v>
      </c>
    </row>
    <row r="4775" spans="1:14" hidden="1" x14ac:dyDescent="0.2">
      <c r="A4775" t="str">
        <f>SVI!F4775</f>
        <v>Bom Retiro do Sul/RS</v>
      </c>
      <c r="B4775" t="str">
        <f>INDEX(tb_SVI[],MATCH(Table3[[#This Row],[ibge_cod]],tb_SVI[Município],0),1)</f>
        <v>RS</v>
      </c>
      <c r="C4775" t="str">
        <f>INDEX(tb_SVI[],MATCH(Table3[[#This Row],[city_name]],tb_SVI[city_name_uf],0),3)</f>
        <v>4302402</v>
      </c>
      <c r="D4775" t="s">
        <v>22387</v>
      </c>
      <c r="E4775" s="11">
        <f>INDEX(tb_SVI[],MATCH(Table3[[#This Row],[city_name]],tb_SVI[city_name_uf],0),5)</f>
        <v>12390</v>
      </c>
      <c r="F4775">
        <f>INDEX(tb_MHDI[],MATCH(Table3[[#This Row],[city_name]],tb_MHDI[mun_uf],0),5)</f>
        <v>0.73899999999999999</v>
      </c>
      <c r="G4775">
        <f>INDEX(tb_MHDI[],MATCH(Table3[[#This Row],[city_name]],tb_MHDI[mun_uf],0),6)</f>
        <v>0.72499999999999998</v>
      </c>
      <c r="H4775">
        <f>INDEX(tb_MHDI[],MATCH(Table3[[#This Row],[city_name]],tb_MHDI[mun_uf],0),7)</f>
        <v>0.85699999999999998</v>
      </c>
      <c r="I4775">
        <f>INDEX(tb_MHDI[],MATCH(Table3[[#This Row],[city_name]],tb_MHDI[mun_uf],0),8)</f>
        <v>0.64900000000000002</v>
      </c>
      <c r="J4775">
        <f>_xlfn.NUMBERVALUE(INDEX(tb_SVI[],MATCH(Table3[[#This Row],[city_name]],tb_SVI[city_name_uf],0),8),".")</f>
        <v>0.13800000000000001</v>
      </c>
      <c r="K4775">
        <f>_xlfn.NUMBERVALUE(INDEX(tb_SVI[],MATCH(Table3[[#This Row],[city_name]],tb_SVI[city_name_uf],0),9),".")</f>
        <v>6.5000000000000002E-2</v>
      </c>
      <c r="L4775">
        <f>_xlfn.NUMBERVALUE(INDEX(tb_SVI[],MATCH(Table3[[#This Row],[city_name]],tb_SVI[city_name_uf],0),10),".")</f>
        <v>0.193</v>
      </c>
      <c r="M4775">
        <f>_xlfn.NUMBERVALUE(INDEX(tb_SVI[],MATCH(Table3[[#This Row],[city_name]],tb_SVI[city_name_uf],0),11),".")</f>
        <v>0.155</v>
      </c>
      <c r="N4775" s="14">
        <f>_xlfn.PERCENTRANK.INC(Table3[MHDI_tot],Table3[[#This Row],[MHDI_tot]],3)</f>
        <v>0.85199999999999998</v>
      </c>
    </row>
    <row r="4776" spans="1:14" hidden="1" x14ac:dyDescent="0.2">
      <c r="A4776" t="str">
        <f>SVI!F4776</f>
        <v>Bom Progresso/RS</v>
      </c>
      <c r="B4776" t="str">
        <f>INDEX(tb_SVI[],MATCH(Table3[[#This Row],[ibge_cod]],tb_SVI[Município],0),1)</f>
        <v>RS</v>
      </c>
      <c r="C4776" t="str">
        <f>INDEX(tb_SVI[],MATCH(Table3[[#This Row],[city_name]],tb_SVI[city_name_uf],0),3)</f>
        <v>4302378</v>
      </c>
      <c r="D4776" t="s">
        <v>22388</v>
      </c>
      <c r="E4776" s="11">
        <f>INDEX(tb_SVI[],MATCH(Table3[[#This Row],[city_name]],tb_SVI[city_name_uf],0),5)</f>
        <v>1899</v>
      </c>
      <c r="F4776">
        <f>INDEX(tb_MHDI[],MATCH(Table3[[#This Row],[city_name]],tb_MHDI[mun_uf],0),5)</f>
        <v>0.72299999999999998</v>
      </c>
      <c r="G4776">
        <f>INDEX(tb_MHDI[],MATCH(Table3[[#This Row],[city_name]],tb_MHDI[mun_uf],0),6)</f>
        <v>0.7</v>
      </c>
      <c r="H4776">
        <f>INDEX(tb_MHDI[],MATCH(Table3[[#This Row],[city_name]],tb_MHDI[mun_uf],0),7)</f>
        <v>0.84</v>
      </c>
      <c r="I4776">
        <f>INDEX(tb_MHDI[],MATCH(Table3[[#This Row],[city_name]],tb_MHDI[mun_uf],0),8)</f>
        <v>0.64300000000000002</v>
      </c>
      <c r="J4776">
        <f>_xlfn.NUMBERVALUE(INDEX(tb_SVI[],MATCH(Table3[[#This Row],[city_name]],tb_SVI[city_name_uf],0),8),".")</f>
        <v>0.216</v>
      </c>
      <c r="K4776">
        <f>_xlfn.NUMBERVALUE(INDEX(tb_SVI[],MATCH(Table3[[#This Row],[city_name]],tb_SVI[city_name_uf],0),9),".")</f>
        <v>7.1999999999999995E-2</v>
      </c>
      <c r="L4776">
        <f>_xlfn.NUMBERVALUE(INDEX(tb_SVI[],MATCH(Table3[[#This Row],[city_name]],tb_SVI[city_name_uf],0),10),".")</f>
        <v>0.28699999999999998</v>
      </c>
      <c r="M4776">
        <f>_xlfn.NUMBERVALUE(INDEX(tb_SVI[],MATCH(Table3[[#This Row],[city_name]],tb_SVI[city_name_uf],0),11),".")</f>
        <v>0.28899999999999998</v>
      </c>
      <c r="N4776" s="14">
        <f>_xlfn.PERCENTRANK.INC(Table3[MHDI_tot],Table3[[#This Row],[MHDI_tot]],3)</f>
        <v>0.77600000000000002</v>
      </c>
    </row>
    <row r="4777" spans="1:14" hidden="1" x14ac:dyDescent="0.2">
      <c r="A4777" t="str">
        <f>SVI!F4777</f>
        <v>Bom Princípio/RS</v>
      </c>
      <c r="B4777" t="str">
        <f>INDEX(tb_SVI[],MATCH(Table3[[#This Row],[ibge_cod]],tb_SVI[Município],0),1)</f>
        <v>RS</v>
      </c>
      <c r="C4777" t="str">
        <f>INDEX(tb_SVI[],MATCH(Table3[[#This Row],[city_name]],tb_SVI[city_name_uf],0),3)</f>
        <v>4302352</v>
      </c>
      <c r="D4777" t="s">
        <v>22389</v>
      </c>
      <c r="E4777" s="11">
        <f>INDEX(tb_SVI[],MATCH(Table3[[#This Row],[city_name]],tb_SVI[city_name_uf],0),5)</f>
        <v>14255</v>
      </c>
      <c r="F4777">
        <f>INDEX(tb_MHDI[],MATCH(Table3[[#This Row],[city_name]],tb_MHDI[mun_uf],0),5)</f>
        <v>0.746</v>
      </c>
      <c r="G4777">
        <f>INDEX(tb_MHDI[],MATCH(Table3[[#This Row],[city_name]],tb_MHDI[mun_uf],0),6)</f>
        <v>0.751</v>
      </c>
      <c r="H4777">
        <f>INDEX(tb_MHDI[],MATCH(Table3[[#This Row],[city_name]],tb_MHDI[mun_uf],0),7)</f>
        <v>0.83599999999999997</v>
      </c>
      <c r="I4777">
        <f>INDEX(tb_MHDI[],MATCH(Table3[[#This Row],[city_name]],tb_MHDI[mun_uf],0),8)</f>
        <v>0.66100000000000003</v>
      </c>
      <c r="J4777">
        <f>_xlfn.NUMBERVALUE(INDEX(tb_SVI[],MATCH(Table3[[#This Row],[city_name]],tb_SVI[city_name_uf],0),8),".")</f>
        <v>0.158</v>
      </c>
      <c r="K4777">
        <f>_xlfn.NUMBERVALUE(INDEX(tb_SVI[],MATCH(Table3[[#This Row],[city_name]],tb_SVI[city_name_uf],0),9),".")</f>
        <v>0.107</v>
      </c>
      <c r="L4777">
        <f>_xlfn.NUMBERVALUE(INDEX(tb_SVI[],MATCH(Table3[[#This Row],[city_name]],tb_SVI[city_name_uf],0),10),".")</f>
        <v>0.20100000000000001</v>
      </c>
      <c r="M4777">
        <f>_xlfn.NUMBERVALUE(INDEX(tb_SVI[],MATCH(Table3[[#This Row],[city_name]],tb_SVI[city_name_uf],0),11),".")</f>
        <v>0.16600000000000001</v>
      </c>
      <c r="N4777" s="14">
        <f>_xlfn.PERCENTRANK.INC(Table3[MHDI_tot],Table3[[#This Row],[MHDI_tot]],3)</f>
        <v>0.88300000000000001</v>
      </c>
    </row>
    <row r="4778" spans="1:14" hidden="1" x14ac:dyDescent="0.2">
      <c r="A4778" t="str">
        <f>SVI!F5286</f>
        <v>Conquista D'Oeste/MT</v>
      </c>
      <c r="B4778" t="str">
        <f>INDEX(tb_SVI[],MATCH(Table3[[#This Row],[ibge_cod]],tb_SVI[Município],0),1)</f>
        <v>MT</v>
      </c>
      <c r="C4778" t="str">
        <f>INDEX(tb_SVI[],MATCH(Table3[[#This Row],[city_name]],tb_SVI[city_name_uf],0),3)</f>
        <v>5103361</v>
      </c>
      <c r="D4778" t="e">
        <v>#N/A</v>
      </c>
      <c r="E4778" s="11">
        <f>INDEX(tb_SVI[],MATCH(Table3[[#This Row],[city_name]],tb_SVI[city_name_uf],0),5)</f>
        <v>4101</v>
      </c>
      <c r="F4778">
        <f>INDEX(tb_MHDI[],MATCH(Table3[[#This Row],[city_name]],tb_MHDI[mun_uf],0),5)</f>
        <v>0.71799999999999997</v>
      </c>
      <c r="G4778">
        <f>INDEX(tb_MHDI[],MATCH(Table3[[#This Row],[city_name]],tb_MHDI[mun_uf],0),6)</f>
        <v>0.70699999999999996</v>
      </c>
      <c r="H4778">
        <f>INDEX(tb_MHDI[],MATCH(Table3[[#This Row],[city_name]],tb_MHDI[mun_uf],0),7)</f>
        <v>0.80700000000000005</v>
      </c>
      <c r="I4778">
        <f>INDEX(tb_MHDI[],MATCH(Table3[[#This Row],[city_name]],tb_MHDI[mun_uf],0),8)</f>
        <v>0.65</v>
      </c>
      <c r="J4778">
        <f>_xlfn.NUMBERVALUE(INDEX(tb_SVI[],MATCH(Table3[[#This Row],[city_name]],tb_SVI[city_name_uf],0),8),".")</f>
        <v>0.36899999999999999</v>
      </c>
      <c r="K4778">
        <f>_xlfn.NUMBERVALUE(INDEX(tb_SVI[],MATCH(Table3[[#This Row],[city_name]],tb_SVI[city_name_uf],0),9),".")</f>
        <v>0.436</v>
      </c>
      <c r="L4778">
        <f>_xlfn.NUMBERVALUE(INDEX(tb_SVI[],MATCH(Table3[[#This Row],[city_name]],tb_SVI[city_name_uf],0),10),".")</f>
        <v>0.36799999999999999</v>
      </c>
      <c r="M4778">
        <f>_xlfn.NUMBERVALUE(INDEX(tb_SVI[],MATCH(Table3[[#This Row],[city_name]],tb_SVI[city_name_uf],0),11),".")</f>
        <v>0.30399999999999999</v>
      </c>
      <c r="N4778" s="14">
        <f>_xlfn.PERCENTRANK.INC(Table3[MHDI_tot],Table3[[#This Row],[MHDI_tot]],3)</f>
        <v>0.749</v>
      </c>
    </row>
    <row r="4779" spans="1:14" hidden="1" x14ac:dyDescent="0.2">
      <c r="A4779" t="str">
        <f>SVI!F4779</f>
        <v>Boa Vista do Sul/RS</v>
      </c>
      <c r="B4779" t="str">
        <f>INDEX(tb_SVI[],MATCH(Table3[[#This Row],[ibge_cod]],tb_SVI[Município],0),1)</f>
        <v>RS</v>
      </c>
      <c r="C4779" t="str">
        <f>INDEX(tb_SVI[],MATCH(Table3[[#This Row],[city_name]],tb_SVI[city_name_uf],0),3)</f>
        <v>4302253</v>
      </c>
      <c r="D4779" t="s">
        <v>22391</v>
      </c>
      <c r="E4779" s="11">
        <f>INDEX(tb_SVI[],MATCH(Table3[[#This Row],[city_name]],tb_SVI[city_name_uf],0),5)</f>
        <v>2778</v>
      </c>
      <c r="F4779">
        <f>INDEX(tb_MHDI[],MATCH(Table3[[#This Row],[city_name]],tb_MHDI[mun_uf],0),5)</f>
        <v>0.72799999999999998</v>
      </c>
      <c r="G4779">
        <f>INDEX(tb_MHDI[],MATCH(Table3[[#This Row],[city_name]],tb_MHDI[mun_uf],0),6)</f>
        <v>0.77</v>
      </c>
      <c r="H4779">
        <f>INDEX(tb_MHDI[],MATCH(Table3[[#This Row],[city_name]],tb_MHDI[mun_uf],0),7)</f>
        <v>0.85199999999999998</v>
      </c>
      <c r="I4779">
        <f>INDEX(tb_MHDI[],MATCH(Table3[[#This Row],[city_name]],tb_MHDI[mun_uf],0),8)</f>
        <v>0.58699999999999997</v>
      </c>
      <c r="J4779">
        <f>_xlfn.NUMBERVALUE(INDEX(tb_SVI[],MATCH(Table3[[#This Row],[city_name]],tb_SVI[city_name_uf],0),8),".")</f>
        <v>0.157</v>
      </c>
      <c r="K4779">
        <f>_xlfn.NUMBERVALUE(INDEX(tb_SVI[],MATCH(Table3[[#This Row],[city_name]],tb_SVI[city_name_uf],0),9),".")</f>
        <v>4.1000000000000002E-2</v>
      </c>
      <c r="L4779">
        <f>_xlfn.NUMBERVALUE(INDEX(tb_SVI[],MATCH(Table3[[#This Row],[city_name]],tb_SVI[city_name_uf],0),10),".")</f>
        <v>0.21299999999999999</v>
      </c>
      <c r="M4779">
        <f>_xlfn.NUMBERVALUE(INDEX(tb_SVI[],MATCH(Table3[[#This Row],[city_name]],tb_SVI[city_name_uf],0),11),".")</f>
        <v>0.217</v>
      </c>
      <c r="N4779" s="14">
        <f>_xlfn.PERCENTRANK.INC(Table3[MHDI_tot],Table3[[#This Row],[MHDI_tot]],3)</f>
        <v>0.80100000000000005</v>
      </c>
    </row>
    <row r="4780" spans="1:14" hidden="1" x14ac:dyDescent="0.2">
      <c r="A4780" t="str">
        <f>SVI!F1158</f>
        <v>Jundiá/RN</v>
      </c>
      <c r="B4780" t="str">
        <f>INDEX(tb_SVI[],MATCH(Table3[[#This Row],[ibge_cod]],tb_SVI[Município],0),1)</f>
        <v>RN</v>
      </c>
      <c r="C4780" t="str">
        <f>INDEX(tb_SVI[],MATCH(Table3[[#This Row],[city_name]],tb_SVI[city_name_uf],0),3)</f>
        <v>2406155</v>
      </c>
      <c r="D4780" t="e">
        <v>#N/A</v>
      </c>
      <c r="E4780" s="11">
        <f>INDEX(tb_SVI[],MATCH(Table3[[#This Row],[city_name]],tb_SVI[city_name_uf],0),5)</f>
        <v>3922</v>
      </c>
      <c r="F4780">
        <f>INDEX(tb_MHDI[],MATCH(Table3[[#This Row],[city_name]],tb_MHDI[mun_uf],0),5)</f>
        <v>0.59499999999999997</v>
      </c>
      <c r="G4780">
        <f>INDEX(tb_MHDI[],MATCH(Table3[[#This Row],[city_name]],tb_MHDI[mun_uf],0),6)</f>
        <v>0.55200000000000005</v>
      </c>
      <c r="H4780">
        <f>INDEX(tb_MHDI[],MATCH(Table3[[#This Row],[city_name]],tb_MHDI[mun_uf],0),7)</f>
        <v>0.77500000000000002</v>
      </c>
      <c r="I4780">
        <f>INDEX(tb_MHDI[],MATCH(Table3[[#This Row],[city_name]],tb_MHDI[mun_uf],0),8)</f>
        <v>0.49199999999999999</v>
      </c>
      <c r="J4780">
        <f>_xlfn.NUMBERVALUE(INDEX(tb_SVI[],MATCH(Table3[[#This Row],[city_name]],tb_SVI[city_name_uf],0),8),".")</f>
        <v>0.39500000000000002</v>
      </c>
      <c r="K4780">
        <f>_xlfn.NUMBERVALUE(INDEX(tb_SVI[],MATCH(Table3[[#This Row],[city_name]],tb_SVI[city_name_uf],0),9),".")</f>
        <v>0.22800000000000001</v>
      </c>
      <c r="L4780">
        <f>_xlfn.NUMBERVALUE(INDEX(tb_SVI[],MATCH(Table3[[#This Row],[city_name]],tb_SVI[city_name_uf],0),10),".")</f>
        <v>0.503</v>
      </c>
      <c r="M4780">
        <f>_xlfn.NUMBERVALUE(INDEX(tb_SVI[],MATCH(Table3[[#This Row],[city_name]],tb_SVI[city_name_uf],0),11),".")</f>
        <v>0.45400000000000001</v>
      </c>
      <c r="N4780" s="14">
        <f>_xlfn.PERCENTRANK.INC(Table3[MHDI_tot],Table3[[#This Row],[MHDI_tot]],3)</f>
        <v>0.23</v>
      </c>
    </row>
    <row r="4781" spans="1:14" hidden="1" x14ac:dyDescent="0.2">
      <c r="A4781" t="str">
        <f>SVI!F5392</f>
        <v>Gameleira de Goiás/GO</v>
      </c>
      <c r="B4781" t="str">
        <f>INDEX(tb_SVI[],MATCH(Table3[[#This Row],[ibge_cod]],tb_SVI[Município],0),1)</f>
        <v>GO</v>
      </c>
      <c r="C4781" t="str">
        <f>INDEX(tb_SVI[],MATCH(Table3[[#This Row],[city_name]],tb_SVI[city_name_uf],0),3)</f>
        <v>5208152</v>
      </c>
      <c r="D4781" t="e">
        <v>#N/A</v>
      </c>
      <c r="E4781" s="11">
        <f>INDEX(tb_SVI[],MATCH(Table3[[#This Row],[city_name]],tb_SVI[city_name_uf],0),5)</f>
        <v>3880</v>
      </c>
      <c r="F4781">
        <f>INDEX(tb_MHDI[],MATCH(Table3[[#This Row],[city_name]],tb_MHDI[mun_uf],0),5)</f>
        <v>0.65900000000000003</v>
      </c>
      <c r="G4781">
        <f>INDEX(tb_MHDI[],MATCH(Table3[[#This Row],[city_name]],tb_MHDI[mun_uf],0),6)</f>
        <v>0.69199999999999995</v>
      </c>
      <c r="H4781">
        <f>INDEX(tb_MHDI[],MATCH(Table3[[#This Row],[city_name]],tb_MHDI[mun_uf],0),7)</f>
        <v>0.82799999999999996</v>
      </c>
      <c r="I4781">
        <f>INDEX(tb_MHDI[],MATCH(Table3[[#This Row],[city_name]],tb_MHDI[mun_uf],0),8)</f>
        <v>0.499</v>
      </c>
      <c r="J4781">
        <f>_xlfn.NUMBERVALUE(INDEX(tb_SVI[],MATCH(Table3[[#This Row],[city_name]],tb_SVI[city_name_uf],0),8),".")</f>
        <v>0.22500000000000001</v>
      </c>
      <c r="K4781">
        <f>_xlfn.NUMBERVALUE(INDEX(tb_SVI[],MATCH(Table3[[#This Row],[city_name]],tb_SVI[city_name_uf],0),9),".")</f>
        <v>0.02</v>
      </c>
      <c r="L4781">
        <f>_xlfn.NUMBERVALUE(INDEX(tb_SVI[],MATCH(Table3[[#This Row],[city_name]],tb_SVI[city_name_uf],0),10),".")</f>
        <v>0.29099999999999998</v>
      </c>
      <c r="M4781">
        <f>_xlfn.NUMBERVALUE(INDEX(tb_SVI[],MATCH(Table3[[#This Row],[city_name]],tb_SVI[city_name_uf],0),11),".")</f>
        <v>0.36299999999999999</v>
      </c>
      <c r="N4781" s="14">
        <f>_xlfn.PERCENTRANK.INC(Table3[MHDI_tot],Table3[[#This Row],[MHDI_tot]],3)</f>
        <v>0.47</v>
      </c>
    </row>
    <row r="4782" spans="1:14" hidden="1" x14ac:dyDescent="0.2">
      <c r="A4782" t="str">
        <f>SVI!F4782</f>
        <v>Boa Vista do Buricá/RS</v>
      </c>
      <c r="B4782" t="str">
        <f>INDEX(tb_SVI[],MATCH(Table3[[#This Row],[ibge_cod]],tb_SVI[Município],0),1)</f>
        <v>RS</v>
      </c>
      <c r="C4782" t="str">
        <f>INDEX(tb_SVI[],MATCH(Table3[[#This Row],[city_name]],tb_SVI[city_name_uf],0),3)</f>
        <v>4302204</v>
      </c>
      <c r="D4782" t="s">
        <v>22392</v>
      </c>
      <c r="E4782" s="11">
        <f>INDEX(tb_SVI[],MATCH(Table3[[#This Row],[city_name]],tb_SVI[city_name_uf],0),5)</f>
        <v>6712</v>
      </c>
      <c r="F4782">
        <f>INDEX(tb_MHDI[],MATCH(Table3[[#This Row],[city_name]],tb_MHDI[mun_uf],0),5)</f>
        <v>0.76200000000000001</v>
      </c>
      <c r="G4782">
        <f>INDEX(tb_MHDI[],MATCH(Table3[[#This Row],[city_name]],tb_MHDI[mun_uf],0),6)</f>
        <v>0.76100000000000001</v>
      </c>
      <c r="H4782">
        <f>INDEX(tb_MHDI[],MATCH(Table3[[#This Row],[city_name]],tb_MHDI[mun_uf],0),7)</f>
        <v>0.83399999999999996</v>
      </c>
      <c r="I4782">
        <f>INDEX(tb_MHDI[],MATCH(Table3[[#This Row],[city_name]],tb_MHDI[mun_uf],0),8)</f>
        <v>0.69699999999999995</v>
      </c>
      <c r="J4782">
        <f>_xlfn.NUMBERVALUE(INDEX(tb_SVI[],MATCH(Table3[[#This Row],[city_name]],tb_SVI[city_name_uf],0),8),".")</f>
        <v>0.106</v>
      </c>
      <c r="K4782">
        <f>_xlfn.NUMBERVALUE(INDEX(tb_SVI[],MATCH(Table3[[#This Row],[city_name]],tb_SVI[city_name_uf],0),9),".")</f>
        <v>5.0000000000000001E-3</v>
      </c>
      <c r="L4782">
        <f>_xlfn.NUMBERVALUE(INDEX(tb_SVI[],MATCH(Table3[[#This Row],[city_name]],tb_SVI[city_name_uf],0),10),".")</f>
        <v>0.153</v>
      </c>
      <c r="M4782">
        <f>_xlfn.NUMBERVALUE(INDEX(tb_SVI[],MATCH(Table3[[#This Row],[city_name]],tb_SVI[city_name_uf],0),11),".")</f>
        <v>0.161</v>
      </c>
      <c r="N4782" s="14">
        <f>_xlfn.PERCENTRANK.INC(Table3[MHDI_tot],Table3[[#This Row],[MHDI_tot]],3)</f>
        <v>0.93700000000000006</v>
      </c>
    </row>
    <row r="4783" spans="1:14" hidden="1" x14ac:dyDescent="0.2">
      <c r="A4783" t="str">
        <f>SVI!F4783</f>
        <v>Boa Vista das Missões/RS</v>
      </c>
      <c r="B4783" t="str">
        <f>INDEX(tb_SVI[],MATCH(Table3[[#This Row],[ibge_cod]],tb_SVI[Município],0),1)</f>
        <v>RS</v>
      </c>
      <c r="C4783" t="str">
        <f>INDEX(tb_SVI[],MATCH(Table3[[#This Row],[city_name]],tb_SVI[city_name_uf],0),3)</f>
        <v>4302154</v>
      </c>
      <c r="D4783" t="s">
        <v>22393</v>
      </c>
      <c r="E4783" s="11">
        <f>INDEX(tb_SVI[],MATCH(Table3[[#This Row],[city_name]],tb_SVI[city_name_uf],0),5)</f>
        <v>2092</v>
      </c>
      <c r="F4783">
        <f>INDEX(tb_MHDI[],MATCH(Table3[[#This Row],[city_name]],tb_MHDI[mun_uf],0),5)</f>
        <v>0.67600000000000005</v>
      </c>
      <c r="G4783">
        <f>INDEX(tb_MHDI[],MATCH(Table3[[#This Row],[city_name]],tb_MHDI[mun_uf],0),6)</f>
        <v>0.66600000000000004</v>
      </c>
      <c r="H4783">
        <f>INDEX(tb_MHDI[],MATCH(Table3[[#This Row],[city_name]],tb_MHDI[mun_uf],0),7)</f>
        <v>0.82499999999999996</v>
      </c>
      <c r="I4783">
        <f>INDEX(tb_MHDI[],MATCH(Table3[[#This Row],[city_name]],tb_MHDI[mun_uf],0),8)</f>
        <v>0.56100000000000005</v>
      </c>
      <c r="J4783">
        <f>_xlfn.NUMBERVALUE(INDEX(tb_SVI[],MATCH(Table3[[#This Row],[city_name]],tb_SVI[city_name_uf],0),8),".")</f>
        <v>0.26100000000000001</v>
      </c>
      <c r="K4783">
        <f>_xlfn.NUMBERVALUE(INDEX(tb_SVI[],MATCH(Table3[[#This Row],[city_name]],tb_SVI[city_name_uf],0),9),".")</f>
        <v>0.112</v>
      </c>
      <c r="L4783">
        <f>_xlfn.NUMBERVALUE(INDEX(tb_SVI[],MATCH(Table3[[#This Row],[city_name]],tb_SVI[city_name_uf],0),10),".")</f>
        <v>0.374</v>
      </c>
      <c r="M4783">
        <f>_xlfn.NUMBERVALUE(INDEX(tb_SVI[],MATCH(Table3[[#This Row],[city_name]],tb_SVI[city_name_uf],0),11),".")</f>
        <v>0.29699999999999999</v>
      </c>
      <c r="N4783" s="14">
        <f>_xlfn.PERCENTRANK.INC(Table3[MHDI_tot],Table3[[#This Row],[MHDI_tot]],3)</f>
        <v>0.54200000000000004</v>
      </c>
    </row>
    <row r="4784" spans="1:14" hidden="1" x14ac:dyDescent="0.2">
      <c r="A4784" t="str">
        <f>SVI!F4784</f>
        <v>Bento Gonçalves/RS</v>
      </c>
      <c r="B4784" t="str">
        <f>INDEX(tb_SVI[],MATCH(Table3[[#This Row],[ibge_cod]],tb_SVI[Município],0),1)</f>
        <v>RS</v>
      </c>
      <c r="C4784" t="str">
        <f>INDEX(tb_SVI[],MATCH(Table3[[#This Row],[city_name]],tb_SVI[city_name_uf],0),3)</f>
        <v>4302105</v>
      </c>
      <c r="D4784" t="s">
        <v>22394</v>
      </c>
      <c r="E4784" s="11">
        <f>INDEX(tb_SVI[],MATCH(Table3[[#This Row],[city_name]],tb_SVI[city_name_uf],0),5)</f>
        <v>121803</v>
      </c>
      <c r="F4784">
        <f>INDEX(tb_MHDI[],MATCH(Table3[[#This Row],[city_name]],tb_MHDI[mun_uf],0),5)</f>
        <v>0.77800000000000002</v>
      </c>
      <c r="G4784">
        <f>INDEX(tb_MHDI[],MATCH(Table3[[#This Row],[city_name]],tb_MHDI[mun_uf],0),6)</f>
        <v>0.80500000000000005</v>
      </c>
      <c r="H4784">
        <f>INDEX(tb_MHDI[],MATCH(Table3[[#This Row],[city_name]],tb_MHDI[mun_uf],0),7)</f>
        <v>0.84199999999999997</v>
      </c>
      <c r="I4784">
        <f>INDEX(tb_MHDI[],MATCH(Table3[[#This Row],[city_name]],tb_MHDI[mun_uf],0),8)</f>
        <v>0.69499999999999995</v>
      </c>
      <c r="J4784">
        <f>_xlfn.NUMBERVALUE(INDEX(tb_SVI[],MATCH(Table3[[#This Row],[city_name]],tb_SVI[city_name_uf],0),8),".")</f>
        <v>0.151</v>
      </c>
      <c r="K4784">
        <f>_xlfn.NUMBERVALUE(INDEX(tb_SVI[],MATCH(Table3[[#This Row],[city_name]],tb_SVI[city_name_uf],0),9),".")</f>
        <v>7.9000000000000001E-2</v>
      </c>
      <c r="L4784">
        <f>_xlfn.NUMBERVALUE(INDEX(tb_SVI[],MATCH(Table3[[#This Row],[city_name]],tb_SVI[city_name_uf],0),10),".")</f>
        <v>0.23899999999999999</v>
      </c>
      <c r="M4784">
        <f>_xlfn.NUMBERVALUE(INDEX(tb_SVI[],MATCH(Table3[[#This Row],[city_name]],tb_SVI[city_name_uf],0),11),".")</f>
        <v>0.13600000000000001</v>
      </c>
      <c r="N4784" s="14">
        <f>_xlfn.PERCENTRANK.INC(Table3[MHDI_tot],Table3[[#This Row],[MHDI_tot]],3)</f>
        <v>0.97199999999999998</v>
      </c>
    </row>
    <row r="4785" spans="1:14" hidden="1" x14ac:dyDescent="0.2">
      <c r="A4785" t="str">
        <f>SVI!F4785</f>
        <v>Benjamin Constant do Sul/RS</v>
      </c>
      <c r="B4785" t="str">
        <f>INDEX(tb_SVI[],MATCH(Table3[[#This Row],[ibge_cod]],tb_SVI[Município],0),1)</f>
        <v>RS</v>
      </c>
      <c r="C4785" t="str">
        <f>INDEX(tb_SVI[],MATCH(Table3[[#This Row],[city_name]],tb_SVI[city_name_uf],0),3)</f>
        <v>4302055</v>
      </c>
      <c r="D4785" t="s">
        <v>22395</v>
      </c>
      <c r="E4785" s="11">
        <f>INDEX(tb_SVI[],MATCH(Table3[[#This Row],[city_name]],tb_SVI[city_name_uf],0),5)</f>
        <v>1958</v>
      </c>
      <c r="F4785">
        <f>INDEX(tb_MHDI[],MATCH(Table3[[#This Row],[city_name]],tb_MHDI[mun_uf],0),5)</f>
        <v>0.61899999999999999</v>
      </c>
      <c r="G4785">
        <f>INDEX(tb_MHDI[],MATCH(Table3[[#This Row],[city_name]],tb_MHDI[mun_uf],0),6)</f>
        <v>0.60099999999999998</v>
      </c>
      <c r="H4785">
        <f>INDEX(tb_MHDI[],MATCH(Table3[[#This Row],[city_name]],tb_MHDI[mun_uf],0),7)</f>
        <v>0.80100000000000005</v>
      </c>
      <c r="I4785">
        <f>INDEX(tb_MHDI[],MATCH(Table3[[#This Row],[city_name]],tb_MHDI[mun_uf],0),8)</f>
        <v>0.49199999999999999</v>
      </c>
      <c r="J4785">
        <f>_xlfn.NUMBERVALUE(INDEX(tb_SVI[],MATCH(Table3[[#This Row],[city_name]],tb_SVI[city_name_uf],0),8),".")</f>
        <v>0.39800000000000002</v>
      </c>
      <c r="K4785">
        <f>_xlfn.NUMBERVALUE(INDEX(tb_SVI[],MATCH(Table3[[#This Row],[city_name]],tb_SVI[city_name_uf],0),9),".")</f>
        <v>0.40600000000000003</v>
      </c>
      <c r="L4785">
        <f>_xlfn.NUMBERVALUE(INDEX(tb_SVI[],MATCH(Table3[[#This Row],[city_name]],tb_SVI[city_name_uf],0),10),".")</f>
        <v>0.41499999999999998</v>
      </c>
      <c r="M4785">
        <f>_xlfn.NUMBERVALUE(INDEX(tb_SVI[],MATCH(Table3[[#This Row],[city_name]],tb_SVI[city_name_uf],0),11),".")</f>
        <v>0.373</v>
      </c>
      <c r="N4785" s="14">
        <f>_xlfn.PERCENTRANK.INC(Table3[MHDI_tot],Table3[[#This Row],[MHDI_tot]],3)</f>
        <v>0.32900000000000001</v>
      </c>
    </row>
    <row r="4786" spans="1:14" hidden="1" x14ac:dyDescent="0.2">
      <c r="A4786" t="str">
        <f>SVI!F4786</f>
        <v>Barão do Triunfo/RS</v>
      </c>
      <c r="B4786" t="str">
        <f>INDEX(tb_SVI[],MATCH(Table3[[#This Row],[ibge_cod]],tb_SVI[Município],0),1)</f>
        <v>RS</v>
      </c>
      <c r="C4786" t="str">
        <f>INDEX(tb_SVI[],MATCH(Table3[[#This Row],[city_name]],tb_SVI[city_name_uf],0),3)</f>
        <v>4301750</v>
      </c>
      <c r="D4786" t="s">
        <v>22396</v>
      </c>
      <c r="E4786" s="11">
        <f>INDEX(tb_SVI[],MATCH(Table3[[#This Row],[city_name]],tb_SVI[city_name_uf],0),5)</f>
        <v>7519</v>
      </c>
      <c r="F4786">
        <f>INDEX(tb_MHDI[],MATCH(Table3[[#This Row],[city_name]],tb_MHDI[mun_uf],0),5)</f>
        <v>0.61</v>
      </c>
      <c r="G4786">
        <f>INDEX(tb_MHDI[],MATCH(Table3[[#This Row],[city_name]],tb_MHDI[mun_uf],0),6)</f>
        <v>0.64500000000000002</v>
      </c>
      <c r="H4786">
        <f>INDEX(tb_MHDI[],MATCH(Table3[[#This Row],[city_name]],tb_MHDI[mun_uf],0),7)</f>
        <v>0.82099999999999995</v>
      </c>
      <c r="I4786">
        <f>INDEX(tb_MHDI[],MATCH(Table3[[#This Row],[city_name]],tb_MHDI[mun_uf],0),8)</f>
        <v>0.42799999999999999</v>
      </c>
      <c r="J4786">
        <f>_xlfn.NUMBERVALUE(INDEX(tb_SVI[],MATCH(Table3[[#This Row],[city_name]],tb_SVI[city_name_uf],0),8),".")</f>
        <v>0.30199999999999999</v>
      </c>
      <c r="K4786">
        <f>_xlfn.NUMBERVALUE(INDEX(tb_SVI[],MATCH(Table3[[#This Row],[city_name]],tb_SVI[city_name_uf],0),9),".")</f>
        <v>0.109</v>
      </c>
      <c r="L4786">
        <f>_xlfn.NUMBERVALUE(INDEX(tb_SVI[],MATCH(Table3[[#This Row],[city_name]],tb_SVI[city_name_uf],0),10),".")</f>
        <v>0.39500000000000002</v>
      </c>
      <c r="M4786">
        <f>_xlfn.NUMBERVALUE(INDEX(tb_SVI[],MATCH(Table3[[#This Row],[city_name]],tb_SVI[city_name_uf],0),11),".")</f>
        <v>0.40200000000000002</v>
      </c>
      <c r="N4786" s="14">
        <f>_xlfn.PERCENTRANK.INC(Table3[MHDI_tot],Table3[[#This Row],[MHDI_tot]],3)</f>
        <v>0.29399999999999998</v>
      </c>
    </row>
    <row r="4787" spans="1:14" hidden="1" x14ac:dyDescent="0.2">
      <c r="A4787" t="str">
        <f>SVI!F4787</f>
        <v>Barão de Cotegipe/RS</v>
      </c>
      <c r="B4787" t="str">
        <f>INDEX(tb_SVI[],MATCH(Table3[[#This Row],[ibge_cod]],tb_SVI[Município],0),1)</f>
        <v>RS</v>
      </c>
      <c r="C4787" t="str">
        <f>INDEX(tb_SVI[],MATCH(Table3[[#This Row],[city_name]],tb_SVI[city_name_uf],0),3)</f>
        <v>4301701</v>
      </c>
      <c r="D4787" t="s">
        <v>22397</v>
      </c>
      <c r="E4787" s="11">
        <f>INDEX(tb_SVI[],MATCH(Table3[[#This Row],[city_name]],tb_SVI[city_name_uf],0),5)</f>
        <v>6620</v>
      </c>
      <c r="F4787">
        <f>INDEX(tb_MHDI[],MATCH(Table3[[#This Row],[city_name]],tb_MHDI[mun_uf],0),5)</f>
        <v>0.71899999999999997</v>
      </c>
      <c r="G4787">
        <f>INDEX(tb_MHDI[],MATCH(Table3[[#This Row],[city_name]],tb_MHDI[mun_uf],0),6)</f>
        <v>0.745</v>
      </c>
      <c r="H4787">
        <f>INDEX(tb_MHDI[],MATCH(Table3[[#This Row],[city_name]],tb_MHDI[mun_uf],0),7)</f>
        <v>0.84199999999999997</v>
      </c>
      <c r="I4787">
        <f>INDEX(tb_MHDI[],MATCH(Table3[[#This Row],[city_name]],tb_MHDI[mun_uf],0),8)</f>
        <v>0.59299999999999997</v>
      </c>
      <c r="J4787">
        <f>_xlfn.NUMBERVALUE(INDEX(tb_SVI[],MATCH(Table3[[#This Row],[city_name]],tb_SVI[city_name_uf],0),8),".")</f>
        <v>0.192</v>
      </c>
      <c r="K4787">
        <f>_xlfn.NUMBERVALUE(INDEX(tb_SVI[],MATCH(Table3[[#This Row],[city_name]],tb_SVI[city_name_uf],0),9),".")</f>
        <v>2.7E-2</v>
      </c>
      <c r="L4787">
        <f>_xlfn.NUMBERVALUE(INDEX(tb_SVI[],MATCH(Table3[[#This Row],[city_name]],tb_SVI[city_name_uf],0),10),".")</f>
        <v>0.28199999999999997</v>
      </c>
      <c r="M4787">
        <f>_xlfn.NUMBERVALUE(INDEX(tb_SVI[],MATCH(Table3[[#This Row],[city_name]],tb_SVI[city_name_uf],0),11),".")</f>
        <v>0.26600000000000001</v>
      </c>
      <c r="N4787" s="14">
        <f>_xlfn.PERCENTRANK.INC(Table3[MHDI_tot],Table3[[#This Row],[MHDI_tot]],3)</f>
        <v>0.755</v>
      </c>
    </row>
    <row r="4788" spans="1:14" hidden="1" x14ac:dyDescent="0.2">
      <c r="A4788" t="str">
        <f>SVI!F4788</f>
        <v>Barão/RS</v>
      </c>
      <c r="B4788" t="str">
        <f>INDEX(tb_SVI[],MATCH(Table3[[#This Row],[ibge_cod]],tb_SVI[Município],0),1)</f>
        <v>RS</v>
      </c>
      <c r="C4788" t="str">
        <f>INDEX(tb_SVI[],MATCH(Table3[[#This Row],[city_name]],tb_SVI[city_name_uf],0),3)</f>
        <v>4301651</v>
      </c>
      <c r="D4788" t="s">
        <v>22398</v>
      </c>
      <c r="E4788" s="11">
        <f>INDEX(tb_SVI[],MATCH(Table3[[#This Row],[city_name]],tb_SVI[city_name_uf],0),5)</f>
        <v>6202</v>
      </c>
      <c r="F4788">
        <f>INDEX(tb_MHDI[],MATCH(Table3[[#This Row],[city_name]],tb_MHDI[mun_uf],0),5)</f>
        <v>0.748</v>
      </c>
      <c r="G4788">
        <f>INDEX(tb_MHDI[],MATCH(Table3[[#This Row],[city_name]],tb_MHDI[mun_uf],0),6)</f>
        <v>0.76700000000000002</v>
      </c>
      <c r="H4788">
        <f>INDEX(tb_MHDI[],MATCH(Table3[[#This Row],[city_name]],tb_MHDI[mun_uf],0),7)</f>
        <v>0.83599999999999997</v>
      </c>
      <c r="I4788">
        <f>INDEX(tb_MHDI[],MATCH(Table3[[#This Row],[city_name]],tb_MHDI[mun_uf],0),8)</f>
        <v>0.65200000000000002</v>
      </c>
      <c r="J4788">
        <f>_xlfn.NUMBERVALUE(INDEX(tb_SVI[],MATCH(Table3[[#This Row],[city_name]],tb_SVI[city_name_uf],0),8),".")</f>
        <v>0.158</v>
      </c>
      <c r="K4788">
        <f>_xlfn.NUMBERVALUE(INDEX(tb_SVI[],MATCH(Table3[[#This Row],[city_name]],tb_SVI[city_name_uf],0),9),".")</f>
        <v>7.5999999999999998E-2</v>
      </c>
      <c r="L4788">
        <f>_xlfn.NUMBERVALUE(INDEX(tb_SVI[],MATCH(Table3[[#This Row],[city_name]],tb_SVI[city_name_uf],0),10),".")</f>
        <v>0.217</v>
      </c>
      <c r="M4788">
        <f>_xlfn.NUMBERVALUE(INDEX(tb_SVI[],MATCH(Table3[[#This Row],[city_name]],tb_SVI[city_name_uf],0),11),".")</f>
        <v>0.18</v>
      </c>
      <c r="N4788" s="14">
        <f>_xlfn.PERCENTRANK.INC(Table3[MHDI_tot],Table3[[#This Row],[MHDI_tot]],3)</f>
        <v>0.89200000000000002</v>
      </c>
    </row>
    <row r="4789" spans="1:14" hidden="1" x14ac:dyDescent="0.2">
      <c r="A4789" t="str">
        <f>SVI!F4789</f>
        <v>Barros Cassal/RS</v>
      </c>
      <c r="B4789" t="str">
        <f>INDEX(tb_SVI[],MATCH(Table3[[#This Row],[ibge_cod]],tb_SVI[Município],0),1)</f>
        <v>RS</v>
      </c>
      <c r="C4789" t="str">
        <f>INDEX(tb_SVI[],MATCH(Table3[[#This Row],[city_name]],tb_SVI[city_name_uf],0),3)</f>
        <v>4302006</v>
      </c>
      <c r="D4789" t="s">
        <v>22399</v>
      </c>
      <c r="E4789" s="11">
        <f>INDEX(tb_SVI[],MATCH(Table3[[#This Row],[city_name]],tb_SVI[city_name_uf],0),5)</f>
        <v>11182</v>
      </c>
      <c r="F4789">
        <f>INDEX(tb_MHDI[],MATCH(Table3[[#This Row],[city_name]],tb_MHDI[mun_uf],0),5)</f>
        <v>0.65</v>
      </c>
      <c r="G4789">
        <f>INDEX(tb_MHDI[],MATCH(Table3[[#This Row],[city_name]],tb_MHDI[mun_uf],0),6)</f>
        <v>0.69</v>
      </c>
      <c r="H4789">
        <f>INDEX(tb_MHDI[],MATCH(Table3[[#This Row],[city_name]],tb_MHDI[mun_uf],0),7)</f>
        <v>0.79500000000000004</v>
      </c>
      <c r="I4789">
        <f>INDEX(tb_MHDI[],MATCH(Table3[[#This Row],[city_name]],tb_MHDI[mun_uf],0),8)</f>
        <v>0.5</v>
      </c>
      <c r="J4789">
        <f>_xlfn.NUMBERVALUE(INDEX(tb_SVI[],MATCH(Table3[[#This Row],[city_name]],tb_SVI[city_name_uf],0),8),".")</f>
        <v>0.28000000000000003</v>
      </c>
      <c r="K4789">
        <f>_xlfn.NUMBERVALUE(INDEX(tb_SVI[],MATCH(Table3[[#This Row],[city_name]],tb_SVI[city_name_uf],0),9),".")</f>
        <v>5.6000000000000001E-2</v>
      </c>
      <c r="L4789">
        <f>_xlfn.NUMBERVALUE(INDEX(tb_SVI[],MATCH(Table3[[#This Row],[city_name]],tb_SVI[city_name_uf],0),10),".")</f>
        <v>0.41199999999999998</v>
      </c>
      <c r="M4789">
        <f>_xlfn.NUMBERVALUE(INDEX(tb_SVI[],MATCH(Table3[[#This Row],[city_name]],tb_SVI[city_name_uf],0),11),".")</f>
        <v>0.373</v>
      </c>
      <c r="N4789" s="14">
        <f>_xlfn.PERCENTRANK.INC(Table3[MHDI_tot],Table3[[#This Row],[MHDI_tot]],3)</f>
        <v>0.436</v>
      </c>
    </row>
    <row r="4790" spans="1:14" hidden="1" x14ac:dyDescent="0.2">
      <c r="A4790" t="str">
        <f>SVI!F4790</f>
        <v>Barracão/RS</v>
      </c>
      <c r="B4790" t="str">
        <f>INDEX(tb_SVI[],MATCH(Table3[[#This Row],[ibge_cod]],tb_SVI[Município],0),1)</f>
        <v>RS</v>
      </c>
      <c r="C4790" t="str">
        <f>INDEX(tb_SVI[],MATCH(Table3[[#This Row],[city_name]],tb_SVI[city_name_uf],0),3)</f>
        <v>4301800</v>
      </c>
      <c r="D4790" t="s">
        <v>22400</v>
      </c>
      <c r="E4790" s="11">
        <f>INDEX(tb_SVI[],MATCH(Table3[[#This Row],[city_name]],tb_SVI[city_name_uf],0),5)</f>
        <v>5256</v>
      </c>
      <c r="F4790">
        <f>INDEX(tb_MHDI[],MATCH(Table3[[#This Row],[city_name]],tb_MHDI[mun_uf],0),5)</f>
        <v>0.71</v>
      </c>
      <c r="G4790">
        <f>INDEX(tb_MHDI[],MATCH(Table3[[#This Row],[city_name]],tb_MHDI[mun_uf],0),6)</f>
        <v>0.71099999999999997</v>
      </c>
      <c r="H4790">
        <f>INDEX(tb_MHDI[],MATCH(Table3[[#This Row],[city_name]],tb_MHDI[mun_uf],0),7)</f>
        <v>0.88500000000000001</v>
      </c>
      <c r="I4790">
        <f>INDEX(tb_MHDI[],MATCH(Table3[[#This Row],[city_name]],tb_MHDI[mun_uf],0),8)</f>
        <v>0.56799999999999995</v>
      </c>
      <c r="J4790">
        <f>_xlfn.NUMBERVALUE(INDEX(tb_SVI[],MATCH(Table3[[#This Row],[city_name]],tb_SVI[city_name_uf],0),8),".")</f>
        <v>0.27800000000000002</v>
      </c>
      <c r="K4790">
        <f>_xlfn.NUMBERVALUE(INDEX(tb_SVI[],MATCH(Table3[[#This Row],[city_name]],tb_SVI[city_name_uf],0),9),".")</f>
        <v>0.22700000000000001</v>
      </c>
      <c r="L4790">
        <f>_xlfn.NUMBERVALUE(INDEX(tb_SVI[],MATCH(Table3[[#This Row],[city_name]],tb_SVI[city_name_uf],0),10),".")</f>
        <v>0.30399999999999999</v>
      </c>
      <c r="M4790">
        <f>_xlfn.NUMBERVALUE(INDEX(tb_SVI[],MATCH(Table3[[#This Row],[city_name]],tb_SVI[city_name_uf],0),11),".")</f>
        <v>0.30299999999999999</v>
      </c>
      <c r="N4790" s="14">
        <f>_xlfn.PERCENTRANK.INC(Table3[MHDI_tot],Table3[[#This Row],[MHDI_tot]],3)</f>
        <v>0.70499999999999996</v>
      </c>
    </row>
    <row r="4791" spans="1:14" hidden="1" x14ac:dyDescent="0.2">
      <c r="A4791" t="str">
        <f>SVI!F4791</f>
        <v>Barra do Rio Azul/RS</v>
      </c>
      <c r="B4791" t="str">
        <f>INDEX(tb_SVI[],MATCH(Table3[[#This Row],[ibge_cod]],tb_SVI[Município],0),1)</f>
        <v>RS</v>
      </c>
      <c r="C4791" t="str">
        <f>INDEX(tb_SVI[],MATCH(Table3[[#This Row],[city_name]],tb_SVI[city_name_uf],0),3)</f>
        <v>4301925</v>
      </c>
      <c r="D4791" t="s">
        <v>22401</v>
      </c>
      <c r="E4791" s="11">
        <f>INDEX(tb_SVI[],MATCH(Table3[[#This Row],[city_name]],tb_SVI[city_name_uf],0),5)</f>
        <v>1655</v>
      </c>
      <c r="F4791">
        <f>INDEX(tb_MHDI[],MATCH(Table3[[#This Row],[city_name]],tb_MHDI[mun_uf],0),5)</f>
        <v>0.72299999999999998</v>
      </c>
      <c r="G4791">
        <f>INDEX(tb_MHDI[],MATCH(Table3[[#This Row],[city_name]],tb_MHDI[mun_uf],0),6)</f>
        <v>0.70299999999999996</v>
      </c>
      <c r="H4791">
        <f>INDEX(tb_MHDI[],MATCH(Table3[[#This Row],[city_name]],tb_MHDI[mun_uf],0),7)</f>
        <v>0.84199999999999997</v>
      </c>
      <c r="I4791">
        <f>INDEX(tb_MHDI[],MATCH(Table3[[#This Row],[city_name]],tb_MHDI[mun_uf],0),8)</f>
        <v>0.63800000000000001</v>
      </c>
      <c r="J4791">
        <f>_xlfn.NUMBERVALUE(INDEX(tb_SVI[],MATCH(Table3[[#This Row],[city_name]],tb_SVI[city_name_uf],0),8),".")</f>
        <v>0.34300000000000003</v>
      </c>
      <c r="K4791">
        <f>_xlfn.NUMBERVALUE(INDEX(tb_SVI[],MATCH(Table3[[#This Row],[city_name]],tb_SVI[city_name_uf],0),9),".")</f>
        <v>0.4</v>
      </c>
      <c r="L4791">
        <f>_xlfn.NUMBERVALUE(INDEX(tb_SVI[],MATCH(Table3[[#This Row],[city_name]],tb_SVI[city_name_uf],0),10),".")</f>
        <v>0.221</v>
      </c>
      <c r="M4791">
        <f>_xlfn.NUMBERVALUE(INDEX(tb_SVI[],MATCH(Table3[[#This Row],[city_name]],tb_SVI[city_name_uf],0),11),".")</f>
        <v>0.40799999999999997</v>
      </c>
      <c r="N4791" s="14">
        <f>_xlfn.PERCENTRANK.INC(Table3[MHDI_tot],Table3[[#This Row],[MHDI_tot]],3)</f>
        <v>0.77600000000000002</v>
      </c>
    </row>
    <row r="4792" spans="1:14" hidden="1" x14ac:dyDescent="0.2">
      <c r="A4792" t="str">
        <f>SVI!F4792</f>
        <v>Barra do Ribeiro/RS</v>
      </c>
      <c r="B4792" t="str">
        <f>INDEX(tb_SVI[],MATCH(Table3[[#This Row],[ibge_cod]],tb_SVI[Município],0),1)</f>
        <v>RS</v>
      </c>
      <c r="C4792" t="str">
        <f>INDEX(tb_SVI[],MATCH(Table3[[#This Row],[city_name]],tb_SVI[city_name_uf],0),3)</f>
        <v>4301909</v>
      </c>
      <c r="D4792" t="s">
        <v>22402</v>
      </c>
      <c r="E4792" s="11">
        <f>INDEX(tb_SVI[],MATCH(Table3[[#This Row],[city_name]],tb_SVI[city_name_uf],0),5)</f>
        <v>13556</v>
      </c>
      <c r="F4792">
        <f>INDEX(tb_MHDI[],MATCH(Table3[[#This Row],[city_name]],tb_MHDI[mun_uf],0),5)</f>
        <v>0.67</v>
      </c>
      <c r="G4792">
        <f>INDEX(tb_MHDI[],MATCH(Table3[[#This Row],[city_name]],tb_MHDI[mun_uf],0),6)</f>
        <v>0.69099999999999995</v>
      </c>
      <c r="H4792">
        <f>INDEX(tb_MHDI[],MATCH(Table3[[#This Row],[city_name]],tb_MHDI[mun_uf],0),7)</f>
        <v>0.82199999999999995</v>
      </c>
      <c r="I4792">
        <f>INDEX(tb_MHDI[],MATCH(Table3[[#This Row],[city_name]],tb_MHDI[mun_uf],0),8)</f>
        <v>0.52900000000000003</v>
      </c>
      <c r="J4792">
        <f>_xlfn.NUMBERVALUE(INDEX(tb_SVI[],MATCH(Table3[[#This Row],[city_name]],tb_SVI[city_name_uf],0),8),".")</f>
        <v>0.26600000000000001</v>
      </c>
      <c r="K4792">
        <f>_xlfn.NUMBERVALUE(INDEX(tb_SVI[],MATCH(Table3[[#This Row],[city_name]],tb_SVI[city_name_uf],0),9),".")</f>
        <v>0.13800000000000001</v>
      </c>
      <c r="L4792">
        <f>_xlfn.NUMBERVALUE(INDEX(tb_SVI[],MATCH(Table3[[#This Row],[city_name]],tb_SVI[city_name_uf],0),10),".")</f>
        <v>0.36199999999999999</v>
      </c>
      <c r="M4792">
        <f>_xlfn.NUMBERVALUE(INDEX(tb_SVI[],MATCH(Table3[[#This Row],[city_name]],tb_SVI[city_name_uf],0),11),".")</f>
        <v>0.29799999999999999</v>
      </c>
      <c r="N4792" s="14">
        <f>_xlfn.PERCENTRANK.INC(Table3[MHDI_tot],Table3[[#This Row],[MHDI_tot]],3)</f>
        <v>0.51600000000000001</v>
      </c>
    </row>
    <row r="4793" spans="1:14" hidden="1" x14ac:dyDescent="0.2">
      <c r="A4793" t="str">
        <f>SVI!F4793</f>
        <v>Barra do Quaraí/RS</v>
      </c>
      <c r="B4793" t="str">
        <f>INDEX(tb_SVI[],MATCH(Table3[[#This Row],[ibge_cod]],tb_SVI[Município],0),1)</f>
        <v>RS</v>
      </c>
      <c r="C4793" t="str">
        <f>INDEX(tb_SVI[],MATCH(Table3[[#This Row],[city_name]],tb_SVI[city_name_uf],0),3)</f>
        <v>4301875</v>
      </c>
      <c r="D4793" t="s">
        <v>22403</v>
      </c>
      <c r="E4793" s="11">
        <f>INDEX(tb_SVI[],MATCH(Table3[[#This Row],[city_name]],tb_SVI[city_name_uf],0),5)</f>
        <v>4227</v>
      </c>
      <c r="F4793">
        <f>INDEX(tb_MHDI[],MATCH(Table3[[#This Row],[city_name]],tb_MHDI[mun_uf],0),5)</f>
        <v>0.66200000000000003</v>
      </c>
      <c r="G4793">
        <f>INDEX(tb_MHDI[],MATCH(Table3[[#This Row],[city_name]],tb_MHDI[mun_uf],0),6)</f>
        <v>0.65900000000000003</v>
      </c>
      <c r="H4793">
        <f>INDEX(tb_MHDI[],MATCH(Table3[[#This Row],[city_name]],tb_MHDI[mun_uf],0),7)</f>
        <v>0.80200000000000005</v>
      </c>
      <c r="I4793">
        <f>INDEX(tb_MHDI[],MATCH(Table3[[#This Row],[city_name]],tb_MHDI[mun_uf],0),8)</f>
        <v>0.54800000000000004</v>
      </c>
      <c r="J4793">
        <f>_xlfn.NUMBERVALUE(INDEX(tb_SVI[],MATCH(Table3[[#This Row],[city_name]],tb_SVI[city_name_uf],0),8),".")</f>
        <v>0.25900000000000001</v>
      </c>
      <c r="K4793">
        <f>_xlfn.NUMBERVALUE(INDEX(tb_SVI[],MATCH(Table3[[#This Row],[city_name]],tb_SVI[city_name_uf],0),9),".")</f>
        <v>7.0000000000000001E-3</v>
      </c>
      <c r="L4793">
        <f>_xlfn.NUMBERVALUE(INDEX(tb_SVI[],MATCH(Table3[[#This Row],[city_name]],tb_SVI[city_name_uf],0),10),".")</f>
        <v>0.44500000000000001</v>
      </c>
      <c r="M4793">
        <f>_xlfn.NUMBERVALUE(INDEX(tb_SVI[],MATCH(Table3[[#This Row],[city_name]],tb_SVI[city_name_uf],0),11),".")</f>
        <v>0.32500000000000001</v>
      </c>
      <c r="N4793" s="14">
        <f>_xlfn.PERCENTRANK.INC(Table3[MHDI_tot],Table3[[#This Row],[MHDI_tot]],3)</f>
        <v>0.48399999999999999</v>
      </c>
    </row>
    <row r="4794" spans="1:14" hidden="1" x14ac:dyDescent="0.2">
      <c r="A4794" t="str">
        <f>SVI!F4794</f>
        <v>Barra do Guarita/RS</v>
      </c>
      <c r="B4794" t="str">
        <f>INDEX(tb_SVI[],MATCH(Table3[[#This Row],[ibge_cod]],tb_SVI[Município],0),1)</f>
        <v>RS</v>
      </c>
      <c r="C4794" t="str">
        <f>INDEX(tb_SVI[],MATCH(Table3[[#This Row],[city_name]],tb_SVI[city_name_uf],0),3)</f>
        <v>4301859</v>
      </c>
      <c r="D4794" t="s">
        <v>22404</v>
      </c>
      <c r="E4794" s="11">
        <f>INDEX(tb_SVI[],MATCH(Table3[[#This Row],[city_name]],tb_SVI[city_name_uf],0),5)</f>
        <v>3257</v>
      </c>
      <c r="F4794">
        <f>INDEX(tb_MHDI[],MATCH(Table3[[#This Row],[city_name]],tb_MHDI[mun_uf],0),5)</f>
        <v>0.73399999999999999</v>
      </c>
      <c r="G4794">
        <f>INDEX(tb_MHDI[],MATCH(Table3[[#This Row],[city_name]],tb_MHDI[mun_uf],0),6)</f>
        <v>0.69599999999999995</v>
      </c>
      <c r="H4794">
        <f>INDEX(tb_MHDI[],MATCH(Table3[[#This Row],[city_name]],tb_MHDI[mun_uf],0),7)</f>
        <v>0.84499999999999997</v>
      </c>
      <c r="I4794">
        <f>INDEX(tb_MHDI[],MATCH(Table3[[#This Row],[city_name]],tb_MHDI[mun_uf],0),8)</f>
        <v>0.67200000000000004</v>
      </c>
      <c r="J4794">
        <f>_xlfn.NUMBERVALUE(INDEX(tb_SVI[],MATCH(Table3[[#This Row],[city_name]],tb_SVI[city_name_uf],0),8),".")</f>
        <v>0.24299999999999999</v>
      </c>
      <c r="K4794">
        <f>_xlfn.NUMBERVALUE(INDEX(tb_SVI[],MATCH(Table3[[#This Row],[city_name]],tb_SVI[city_name_uf],0),9),".")</f>
        <v>0.124</v>
      </c>
      <c r="L4794">
        <f>_xlfn.NUMBERVALUE(INDEX(tb_SVI[],MATCH(Table3[[#This Row],[city_name]],tb_SVI[city_name_uf],0),10),".")</f>
        <v>0.252</v>
      </c>
      <c r="M4794">
        <f>_xlfn.NUMBERVALUE(INDEX(tb_SVI[],MATCH(Table3[[#This Row],[city_name]],tb_SVI[city_name_uf],0),11),".")</f>
        <v>0.35199999999999998</v>
      </c>
      <c r="N4794" s="14">
        <f>_xlfn.PERCENTRANK.INC(Table3[MHDI_tot],Table3[[#This Row],[MHDI_tot]],3)</f>
        <v>0.83099999999999996</v>
      </c>
    </row>
    <row r="4795" spans="1:14" hidden="1" x14ac:dyDescent="0.2">
      <c r="A4795" t="str">
        <f>SVI!F4795</f>
        <v>Barra Funda/RS</v>
      </c>
      <c r="B4795" t="str">
        <f>INDEX(tb_SVI[],MATCH(Table3[[#This Row],[ibge_cod]],tb_SVI[Município],0),1)</f>
        <v>RS</v>
      </c>
      <c r="C4795" t="str">
        <f>INDEX(tb_SVI[],MATCH(Table3[[#This Row],[city_name]],tb_SVI[city_name_uf],0),3)</f>
        <v>4301958</v>
      </c>
      <c r="D4795" t="s">
        <v>22405</v>
      </c>
      <c r="E4795" s="11">
        <f>INDEX(tb_SVI[],MATCH(Table3[[#This Row],[city_name]],tb_SVI[city_name_uf],0),5)</f>
        <v>2551</v>
      </c>
      <c r="F4795">
        <f>INDEX(tb_MHDI[],MATCH(Table3[[#This Row],[city_name]],tb_MHDI[mun_uf],0),5)</f>
        <v>0.76300000000000001</v>
      </c>
      <c r="G4795">
        <f>INDEX(tb_MHDI[],MATCH(Table3[[#This Row],[city_name]],tb_MHDI[mun_uf],0),6)</f>
        <v>0.73099999999999998</v>
      </c>
      <c r="H4795">
        <f>INDEX(tb_MHDI[],MATCH(Table3[[#This Row],[city_name]],tb_MHDI[mun_uf],0),7)</f>
        <v>0.85599999999999998</v>
      </c>
      <c r="I4795">
        <f>INDEX(tb_MHDI[],MATCH(Table3[[#This Row],[city_name]],tb_MHDI[mun_uf],0),8)</f>
        <v>0.71</v>
      </c>
      <c r="J4795">
        <f>_xlfn.NUMBERVALUE(INDEX(tb_SVI[],MATCH(Table3[[#This Row],[city_name]],tb_SVI[city_name_uf],0),8),".")</f>
        <v>0.158</v>
      </c>
      <c r="K4795">
        <f>_xlfn.NUMBERVALUE(INDEX(tb_SVI[],MATCH(Table3[[#This Row],[city_name]],tb_SVI[city_name_uf],0),9),".")</f>
        <v>0.01</v>
      </c>
      <c r="L4795">
        <f>_xlfn.NUMBERVALUE(INDEX(tb_SVI[],MATCH(Table3[[#This Row],[city_name]],tb_SVI[city_name_uf],0),10),".")</f>
        <v>0.17699999999999999</v>
      </c>
      <c r="M4795">
        <f>_xlfn.NUMBERVALUE(INDEX(tb_SVI[],MATCH(Table3[[#This Row],[city_name]],tb_SVI[city_name_uf],0),11),".")</f>
        <v>0.28599999999999998</v>
      </c>
      <c r="N4795" s="14">
        <f>_xlfn.PERCENTRANK.INC(Table3[MHDI_tot],Table3[[#This Row],[MHDI_tot]],3)</f>
        <v>0.94</v>
      </c>
    </row>
    <row r="4796" spans="1:14" hidden="1" x14ac:dyDescent="0.2">
      <c r="A4796" t="str">
        <f>SVI!F4796</f>
        <v>Balneário Pinhal/RS</v>
      </c>
      <c r="B4796" t="str">
        <f>INDEX(tb_SVI[],MATCH(Table3[[#This Row],[ibge_cod]],tb_SVI[Município],0),1)</f>
        <v>RS</v>
      </c>
      <c r="C4796" t="str">
        <f>INDEX(tb_SVI[],MATCH(Table3[[#This Row],[city_name]],tb_SVI[city_name_uf],0),3)</f>
        <v>4301636</v>
      </c>
      <c r="D4796" t="s">
        <v>22406</v>
      </c>
      <c r="E4796" s="11">
        <f>INDEX(tb_SVI[],MATCH(Table3[[#This Row],[city_name]],tb_SVI[city_name_uf],0),5)</f>
        <v>14363</v>
      </c>
      <c r="F4796">
        <f>INDEX(tb_MHDI[],MATCH(Table3[[#This Row],[city_name]],tb_MHDI[mun_uf],0),5)</f>
        <v>0.69599999999999995</v>
      </c>
      <c r="G4796">
        <f>INDEX(tb_MHDI[],MATCH(Table3[[#This Row],[city_name]],tb_MHDI[mun_uf],0),6)</f>
        <v>0.71</v>
      </c>
      <c r="H4796">
        <f>INDEX(tb_MHDI[],MATCH(Table3[[#This Row],[city_name]],tb_MHDI[mun_uf],0),7)</f>
        <v>0.83599999999999997</v>
      </c>
      <c r="I4796">
        <f>INDEX(tb_MHDI[],MATCH(Table3[[#This Row],[city_name]],tb_MHDI[mun_uf],0),8)</f>
        <v>0.56699999999999995</v>
      </c>
      <c r="J4796">
        <f>_xlfn.NUMBERVALUE(INDEX(tb_SVI[],MATCH(Table3[[#This Row],[city_name]],tb_SVI[city_name_uf],0),8),".")</f>
        <v>0.26</v>
      </c>
      <c r="K4796">
        <f>_xlfn.NUMBERVALUE(INDEX(tb_SVI[],MATCH(Table3[[#This Row],[city_name]],tb_SVI[city_name_uf],0),9),".")</f>
        <v>0.19600000000000001</v>
      </c>
      <c r="L4796">
        <f>_xlfn.NUMBERVALUE(INDEX(tb_SVI[],MATCH(Table3[[#This Row],[city_name]],tb_SVI[city_name_uf],0),10),".")</f>
        <v>0.28399999999999997</v>
      </c>
      <c r="M4796">
        <f>_xlfn.NUMBERVALUE(INDEX(tb_SVI[],MATCH(Table3[[#This Row],[city_name]],tb_SVI[city_name_uf],0),11),".")</f>
        <v>0.29899999999999999</v>
      </c>
      <c r="N4796" s="14">
        <f>_xlfn.PERCENTRANK.INC(Table3[MHDI_tot],Table3[[#This Row],[MHDI_tot]],3)</f>
        <v>0.63</v>
      </c>
    </row>
    <row r="4797" spans="1:14" hidden="1" x14ac:dyDescent="0.2">
      <c r="A4797" t="str">
        <f>SVI!F4797</f>
        <v>Bagé/RS</v>
      </c>
      <c r="B4797" t="str">
        <f>INDEX(tb_SVI[],MATCH(Table3[[#This Row],[ibge_cod]],tb_SVI[Município],0),1)</f>
        <v>RS</v>
      </c>
      <c r="C4797" t="str">
        <f>INDEX(tb_SVI[],MATCH(Table3[[#This Row],[city_name]],tb_SVI[city_name_uf],0),3)</f>
        <v>4301602</v>
      </c>
      <c r="D4797" t="s">
        <v>22407</v>
      </c>
      <c r="E4797" s="11">
        <f>INDEX(tb_SVI[],MATCH(Table3[[#This Row],[city_name]],tb_SVI[city_name_uf],0),5)</f>
        <v>121335</v>
      </c>
      <c r="F4797">
        <f>INDEX(tb_MHDI[],MATCH(Table3[[#This Row],[city_name]],tb_MHDI[mun_uf],0),5)</f>
        <v>0.74</v>
      </c>
      <c r="G4797">
        <f>INDEX(tb_MHDI[],MATCH(Table3[[#This Row],[city_name]],tb_MHDI[mun_uf],0),6)</f>
        <v>0.73899999999999999</v>
      </c>
      <c r="H4797">
        <f>INDEX(tb_MHDI[],MATCH(Table3[[#This Row],[city_name]],tb_MHDI[mun_uf],0),7)</f>
        <v>0.84799999999999998</v>
      </c>
      <c r="I4797">
        <f>INDEX(tb_MHDI[],MATCH(Table3[[#This Row],[city_name]],tb_MHDI[mun_uf],0),8)</f>
        <v>0.64700000000000002</v>
      </c>
      <c r="J4797">
        <f>_xlfn.NUMBERVALUE(INDEX(tb_SVI[],MATCH(Table3[[#This Row],[city_name]],tb_SVI[city_name_uf],0),8),".")</f>
        <v>0.26500000000000001</v>
      </c>
      <c r="K4797">
        <f>_xlfn.NUMBERVALUE(INDEX(tb_SVI[],MATCH(Table3[[#This Row],[city_name]],tb_SVI[city_name_uf],0),9),".")</f>
        <v>0.21099999999999999</v>
      </c>
      <c r="L4797">
        <f>_xlfn.NUMBERVALUE(INDEX(tb_SVI[],MATCH(Table3[[#This Row],[city_name]],tb_SVI[city_name_uf],0),10),".")</f>
        <v>0.311</v>
      </c>
      <c r="M4797">
        <f>_xlfn.NUMBERVALUE(INDEX(tb_SVI[],MATCH(Table3[[#This Row],[city_name]],tb_SVI[city_name_uf],0),11),".")</f>
        <v>0.27300000000000002</v>
      </c>
      <c r="N4797" s="14">
        <f>_xlfn.PERCENTRANK.INC(Table3[MHDI_tot],Table3[[#This Row],[MHDI_tot]],3)</f>
        <v>0.85699999999999998</v>
      </c>
    </row>
    <row r="4798" spans="1:14" hidden="1" x14ac:dyDescent="0.2">
      <c r="A4798" t="str">
        <f>SVI!F4798</f>
        <v>Augusto Pestana/RS</v>
      </c>
      <c r="B4798" t="str">
        <f>INDEX(tb_SVI[],MATCH(Table3[[#This Row],[ibge_cod]],tb_SVI[Município],0),1)</f>
        <v>RS</v>
      </c>
      <c r="C4798" t="str">
        <f>INDEX(tb_SVI[],MATCH(Table3[[#This Row],[city_name]],tb_SVI[city_name_uf],0),3)</f>
        <v>4301503</v>
      </c>
      <c r="D4798" t="s">
        <v>22408</v>
      </c>
      <c r="E4798" s="11">
        <f>INDEX(tb_SVI[],MATCH(Table3[[#This Row],[city_name]],tb_SVI[city_name_uf],0),5)</f>
        <v>6602</v>
      </c>
      <c r="F4798">
        <f>INDEX(tb_MHDI[],MATCH(Table3[[#This Row],[city_name]],tb_MHDI[mun_uf],0),5)</f>
        <v>0.74299999999999999</v>
      </c>
      <c r="G4798">
        <f>INDEX(tb_MHDI[],MATCH(Table3[[#This Row],[city_name]],tb_MHDI[mun_uf],0),6)</f>
        <v>0.77900000000000003</v>
      </c>
      <c r="H4798">
        <f>INDEX(tb_MHDI[],MATCH(Table3[[#This Row],[city_name]],tb_MHDI[mun_uf],0),7)</f>
        <v>0.84699999999999998</v>
      </c>
      <c r="I4798">
        <f>INDEX(tb_MHDI[],MATCH(Table3[[#This Row],[city_name]],tb_MHDI[mun_uf],0),8)</f>
        <v>0.621</v>
      </c>
      <c r="J4798">
        <f>_xlfn.NUMBERVALUE(INDEX(tb_SVI[],MATCH(Table3[[#This Row],[city_name]],tb_SVI[city_name_uf],0),8),".")</f>
        <v>0.157</v>
      </c>
      <c r="K4798">
        <f>_xlfn.NUMBERVALUE(INDEX(tb_SVI[],MATCH(Table3[[#This Row],[city_name]],tb_SVI[city_name_uf],0),9),".")</f>
        <v>6.2E-2</v>
      </c>
      <c r="L4798">
        <f>_xlfn.NUMBERVALUE(INDEX(tb_SVI[],MATCH(Table3[[#This Row],[city_name]],tb_SVI[city_name_uf],0),10),".")</f>
        <v>0.22500000000000001</v>
      </c>
      <c r="M4798">
        <f>_xlfn.NUMBERVALUE(INDEX(tb_SVI[],MATCH(Table3[[#This Row],[city_name]],tb_SVI[city_name_uf],0),11),".")</f>
        <v>0.183</v>
      </c>
      <c r="N4798" s="14">
        <f>_xlfn.PERCENTRANK.INC(Table3[MHDI_tot],Table3[[#This Row],[MHDI_tot]],3)</f>
        <v>0.871</v>
      </c>
    </row>
    <row r="4799" spans="1:14" hidden="1" x14ac:dyDescent="0.2">
      <c r="A4799" t="str">
        <f>SVI!F4799</f>
        <v>Arvorezinha/RS</v>
      </c>
      <c r="B4799" t="str">
        <f>INDEX(tb_SVI[],MATCH(Table3[[#This Row],[ibge_cod]],tb_SVI[Município],0),1)</f>
        <v>RS</v>
      </c>
      <c r="C4799" t="str">
        <f>INDEX(tb_SVI[],MATCH(Table3[[#This Row],[city_name]],tb_SVI[city_name_uf],0),3)</f>
        <v>4301404</v>
      </c>
      <c r="D4799" t="s">
        <v>22409</v>
      </c>
      <c r="E4799" s="11">
        <f>INDEX(tb_SVI[],MATCH(Table3[[#This Row],[city_name]],tb_SVI[city_name_uf],0),5)</f>
        <v>10423</v>
      </c>
      <c r="F4799">
        <f>INDEX(tb_MHDI[],MATCH(Table3[[#This Row],[city_name]],tb_MHDI[mun_uf],0),5)</f>
        <v>0.69399999999999995</v>
      </c>
      <c r="G4799">
        <f>INDEX(tb_MHDI[],MATCH(Table3[[#This Row],[city_name]],tb_MHDI[mun_uf],0),6)</f>
        <v>0.71299999999999997</v>
      </c>
      <c r="H4799">
        <f>INDEX(tb_MHDI[],MATCH(Table3[[#This Row],[city_name]],tb_MHDI[mun_uf],0),7)</f>
        <v>0.81699999999999995</v>
      </c>
      <c r="I4799">
        <f>INDEX(tb_MHDI[],MATCH(Table3[[#This Row],[city_name]],tb_MHDI[mun_uf],0),8)</f>
        <v>0.57499999999999996</v>
      </c>
      <c r="J4799">
        <f>_xlfn.NUMBERVALUE(INDEX(tb_SVI[],MATCH(Table3[[#This Row],[city_name]],tb_SVI[city_name_uf],0),8),".")</f>
        <v>0.24</v>
      </c>
      <c r="K4799">
        <f>_xlfn.NUMBERVALUE(INDEX(tb_SVI[],MATCH(Table3[[#This Row],[city_name]],tb_SVI[city_name_uf],0),9),".")</f>
        <v>0.113</v>
      </c>
      <c r="L4799">
        <f>_xlfn.NUMBERVALUE(INDEX(tb_SVI[],MATCH(Table3[[#This Row],[city_name]],tb_SVI[city_name_uf],0),10),".")</f>
        <v>0.312</v>
      </c>
      <c r="M4799">
        <f>_xlfn.NUMBERVALUE(INDEX(tb_SVI[],MATCH(Table3[[#This Row],[city_name]],tb_SVI[city_name_uf],0),11),".")</f>
        <v>0.29399999999999998</v>
      </c>
      <c r="N4799" s="14">
        <f>_xlfn.PERCENTRANK.INC(Table3[MHDI_tot],Table3[[#This Row],[MHDI_tot]],3)</f>
        <v>0.622</v>
      </c>
    </row>
    <row r="4800" spans="1:14" hidden="1" x14ac:dyDescent="0.2">
      <c r="A4800" t="str">
        <f>SVI!F4800</f>
        <v>Arroio do Tigre/RS</v>
      </c>
      <c r="B4800" t="str">
        <f>INDEX(tb_SVI[],MATCH(Table3[[#This Row],[ibge_cod]],tb_SVI[Município],0),1)</f>
        <v>RS</v>
      </c>
      <c r="C4800" t="str">
        <f>INDEX(tb_SVI[],MATCH(Table3[[#This Row],[city_name]],tb_SVI[city_name_uf],0),3)</f>
        <v>4301206</v>
      </c>
      <c r="D4800" t="s">
        <v>22410</v>
      </c>
      <c r="E4800" s="11">
        <f>INDEX(tb_SVI[],MATCH(Table3[[#This Row],[city_name]],tb_SVI[city_name_uf],0),5)</f>
        <v>13413</v>
      </c>
      <c r="F4800">
        <f>INDEX(tb_MHDI[],MATCH(Table3[[#This Row],[city_name]],tb_MHDI[mun_uf],0),5)</f>
        <v>0.70699999999999996</v>
      </c>
      <c r="G4800">
        <f>INDEX(tb_MHDI[],MATCH(Table3[[#This Row],[city_name]],tb_MHDI[mun_uf],0),6)</f>
        <v>0.70799999999999996</v>
      </c>
      <c r="H4800">
        <f>INDEX(tb_MHDI[],MATCH(Table3[[#This Row],[city_name]],tb_MHDI[mun_uf],0),7)</f>
        <v>0.84799999999999998</v>
      </c>
      <c r="I4800">
        <f>INDEX(tb_MHDI[],MATCH(Table3[[#This Row],[city_name]],tb_MHDI[mun_uf],0),8)</f>
        <v>0.58899999999999997</v>
      </c>
      <c r="J4800">
        <f>_xlfn.NUMBERVALUE(INDEX(tb_SVI[],MATCH(Table3[[#This Row],[city_name]],tb_SVI[city_name_uf],0),8),".")</f>
        <v>0.24</v>
      </c>
      <c r="K4800">
        <f>_xlfn.NUMBERVALUE(INDEX(tb_SVI[],MATCH(Table3[[#This Row],[city_name]],tb_SVI[city_name_uf],0),9),".")</f>
        <v>7.8E-2</v>
      </c>
      <c r="L4800">
        <f>_xlfn.NUMBERVALUE(INDEX(tb_SVI[],MATCH(Table3[[#This Row],[city_name]],tb_SVI[city_name_uf],0),10),".")</f>
        <v>0.29599999999999999</v>
      </c>
      <c r="M4800">
        <f>_xlfn.NUMBERVALUE(INDEX(tb_SVI[],MATCH(Table3[[#This Row],[city_name]],tb_SVI[city_name_uf],0),11),".")</f>
        <v>0.34599999999999997</v>
      </c>
      <c r="N4800" s="14">
        <f>_xlfn.PERCENTRANK.INC(Table3[MHDI_tot],Table3[[#This Row],[MHDI_tot]],3)</f>
        <v>0.69099999999999995</v>
      </c>
    </row>
    <row r="4801" spans="1:14" hidden="1" x14ac:dyDescent="0.2">
      <c r="A4801" t="str">
        <f>SVI!F4801</f>
        <v>Arroio do Sal/RS</v>
      </c>
      <c r="B4801" t="str">
        <f>INDEX(tb_SVI[],MATCH(Table3[[#This Row],[ibge_cod]],tb_SVI[Município],0),1)</f>
        <v>RS</v>
      </c>
      <c r="C4801" t="str">
        <f>INDEX(tb_SVI[],MATCH(Table3[[#This Row],[city_name]],tb_SVI[city_name_uf],0),3)</f>
        <v>4301057</v>
      </c>
      <c r="D4801" t="s">
        <v>22411</v>
      </c>
      <c r="E4801" s="11">
        <f>INDEX(tb_SVI[],MATCH(Table3[[#This Row],[city_name]],tb_SVI[city_name_uf],0),5)</f>
        <v>10279</v>
      </c>
      <c r="F4801">
        <f>INDEX(tb_MHDI[],MATCH(Table3[[#This Row],[city_name]],tb_MHDI[mun_uf],0),5)</f>
        <v>0.74</v>
      </c>
      <c r="G4801">
        <f>INDEX(tb_MHDI[],MATCH(Table3[[#This Row],[city_name]],tb_MHDI[mun_uf],0),6)</f>
        <v>0.74</v>
      </c>
      <c r="H4801">
        <f>INDEX(tb_MHDI[],MATCH(Table3[[#This Row],[city_name]],tb_MHDI[mun_uf],0),7)</f>
        <v>0.84399999999999997</v>
      </c>
      <c r="I4801">
        <f>INDEX(tb_MHDI[],MATCH(Table3[[#This Row],[city_name]],tb_MHDI[mun_uf],0),8)</f>
        <v>0.64900000000000002</v>
      </c>
      <c r="J4801">
        <f>_xlfn.NUMBERVALUE(INDEX(tb_SVI[],MATCH(Table3[[#This Row],[city_name]],tb_SVI[city_name_uf],0),8),".")</f>
        <v>0.20499999999999999</v>
      </c>
      <c r="K4801">
        <f>_xlfn.NUMBERVALUE(INDEX(tb_SVI[],MATCH(Table3[[#This Row],[city_name]],tb_SVI[city_name_uf],0),9),".")</f>
        <v>4.8000000000000001E-2</v>
      </c>
      <c r="L4801">
        <f>_xlfn.NUMBERVALUE(INDEX(tb_SVI[],MATCH(Table3[[#This Row],[city_name]],tb_SVI[city_name_uf],0),10),".")</f>
        <v>0.28999999999999998</v>
      </c>
      <c r="M4801">
        <f>_xlfn.NUMBERVALUE(INDEX(tb_SVI[],MATCH(Table3[[#This Row],[city_name]],tb_SVI[city_name_uf],0),11),".")</f>
        <v>0.27700000000000002</v>
      </c>
      <c r="N4801" s="14">
        <f>_xlfn.PERCENTRANK.INC(Table3[MHDI_tot],Table3[[#This Row],[MHDI_tot]],3)</f>
        <v>0.85699999999999998</v>
      </c>
    </row>
    <row r="4802" spans="1:14" hidden="1" x14ac:dyDescent="0.2">
      <c r="A4802" t="str">
        <f>SVI!F1441</f>
        <v>Vista Serrana/PB</v>
      </c>
      <c r="B4802" t="str">
        <f>INDEX(tb_SVI[],MATCH(Table3[[#This Row],[ibge_cod]],tb_SVI[Município],0),1)</f>
        <v>PB</v>
      </c>
      <c r="C4802" t="str">
        <f>INDEX(tb_SVI[],MATCH(Table3[[#This Row],[city_name]],tb_SVI[city_name_uf],0),3)</f>
        <v>2505501</v>
      </c>
      <c r="D4802" t="e">
        <v>#N/A</v>
      </c>
      <c r="E4802" s="11">
        <f>INDEX(tb_SVI[],MATCH(Table3[[#This Row],[city_name]],tb_SVI[city_name_uf],0),5)</f>
        <v>3824</v>
      </c>
      <c r="F4802">
        <f>INDEX(tb_MHDI[],MATCH(Table3[[#This Row],[city_name]],tb_MHDI[mun_uf],0),5)</f>
        <v>0.56599999999999995</v>
      </c>
      <c r="G4802">
        <f>INDEX(tb_MHDI[],MATCH(Table3[[#This Row],[city_name]],tb_MHDI[mun_uf],0),6)</f>
        <v>0.55400000000000005</v>
      </c>
      <c r="H4802">
        <f>INDEX(tb_MHDI[],MATCH(Table3[[#This Row],[city_name]],tb_MHDI[mun_uf],0),7)</f>
        <v>0.77300000000000002</v>
      </c>
      <c r="I4802">
        <f>INDEX(tb_MHDI[],MATCH(Table3[[#This Row],[city_name]],tb_MHDI[mun_uf],0),8)</f>
        <v>0.42399999999999999</v>
      </c>
      <c r="J4802">
        <f>_xlfn.NUMBERVALUE(INDEX(tb_SVI[],MATCH(Table3[[#This Row],[city_name]],tb_SVI[city_name_uf],0),8),".")</f>
        <v>0.40200000000000002</v>
      </c>
      <c r="K4802">
        <f>_xlfn.NUMBERVALUE(INDEX(tb_SVI[],MATCH(Table3[[#This Row],[city_name]],tb_SVI[city_name_uf],0),9),".")</f>
        <v>9.1999999999999998E-2</v>
      </c>
      <c r="L4802">
        <f>_xlfn.NUMBERVALUE(INDEX(tb_SVI[],MATCH(Table3[[#This Row],[city_name]],tb_SVI[city_name_uf],0),10),".")</f>
        <v>0.56999999999999995</v>
      </c>
      <c r="M4802">
        <f>_xlfn.NUMBERVALUE(INDEX(tb_SVI[],MATCH(Table3[[#This Row],[city_name]],tb_SVI[city_name_uf],0),11),".")</f>
        <v>0.54500000000000004</v>
      </c>
      <c r="N4802" s="14">
        <f>_xlfn.PERCENTRANK.INC(Table3[MHDI_tot],Table3[[#This Row],[MHDI_tot]],3)</f>
        <v>0.112</v>
      </c>
    </row>
    <row r="4803" spans="1:14" hidden="1" x14ac:dyDescent="0.2">
      <c r="A4803" t="str">
        <f>SVI!F4803</f>
        <v>Arroio do Meio/RS</v>
      </c>
      <c r="B4803" t="str">
        <f>INDEX(tb_SVI[],MATCH(Table3[[#This Row],[ibge_cod]],tb_SVI[Município],0),1)</f>
        <v>RS</v>
      </c>
      <c r="C4803" t="str">
        <f>INDEX(tb_SVI[],MATCH(Table3[[#This Row],[city_name]],tb_SVI[city_name_uf],0),3)</f>
        <v>4301008</v>
      </c>
      <c r="D4803" t="s">
        <v>22412</v>
      </c>
      <c r="E4803" s="11">
        <f>INDEX(tb_SVI[],MATCH(Table3[[#This Row],[city_name]],tb_SVI[city_name_uf],0),5)</f>
        <v>20967</v>
      </c>
      <c r="F4803">
        <f>INDEX(tb_MHDI[],MATCH(Table3[[#This Row],[city_name]],tb_MHDI[mun_uf],0),5)</f>
        <v>0.76900000000000002</v>
      </c>
      <c r="G4803">
        <f>INDEX(tb_MHDI[],MATCH(Table3[[#This Row],[city_name]],tb_MHDI[mun_uf],0),6)</f>
        <v>0.75</v>
      </c>
      <c r="H4803">
        <f>INDEX(tb_MHDI[],MATCH(Table3[[#This Row],[city_name]],tb_MHDI[mun_uf],0),7)</f>
        <v>0.86</v>
      </c>
      <c r="I4803">
        <f>INDEX(tb_MHDI[],MATCH(Table3[[#This Row],[city_name]],tb_MHDI[mun_uf],0),8)</f>
        <v>0.70599999999999996</v>
      </c>
      <c r="J4803">
        <f>_xlfn.NUMBERVALUE(INDEX(tb_SVI[],MATCH(Table3[[#This Row],[city_name]],tb_SVI[city_name_uf],0),8),".")</f>
        <v>0.10199999999999999</v>
      </c>
      <c r="K4803">
        <f>_xlfn.NUMBERVALUE(INDEX(tb_SVI[],MATCH(Table3[[#This Row],[city_name]],tb_SVI[city_name_uf],0),9),".")</f>
        <v>5.0000000000000001E-3</v>
      </c>
      <c r="L4803">
        <f>_xlfn.NUMBERVALUE(INDEX(tb_SVI[],MATCH(Table3[[#This Row],[city_name]],tb_SVI[city_name_uf],0),10),".")</f>
        <v>0.17199999999999999</v>
      </c>
      <c r="M4803">
        <f>_xlfn.NUMBERVALUE(INDEX(tb_SVI[],MATCH(Table3[[#This Row],[city_name]],tb_SVI[city_name_uf],0),11),".")</f>
        <v>0.13</v>
      </c>
      <c r="N4803" s="14">
        <f>_xlfn.PERCENTRANK.INC(Table3[MHDI_tot],Table3[[#This Row],[MHDI_tot]],3)</f>
        <v>0.95499999999999996</v>
      </c>
    </row>
    <row r="4804" spans="1:14" hidden="1" x14ac:dyDescent="0.2">
      <c r="A4804" t="str">
        <f>SVI!F4804</f>
        <v>Arroio Grande/RS</v>
      </c>
      <c r="B4804" t="str">
        <f>INDEX(tb_SVI[],MATCH(Table3[[#This Row],[ibge_cod]],tb_SVI[Município],0),1)</f>
        <v>RS</v>
      </c>
      <c r="C4804" t="str">
        <f>INDEX(tb_SVI[],MATCH(Table3[[#This Row],[city_name]],tb_SVI[city_name_uf],0),3)</f>
        <v>4301305</v>
      </c>
      <c r="D4804" t="s">
        <v>22413</v>
      </c>
      <c r="E4804" s="11">
        <f>INDEX(tb_SVI[],MATCH(Table3[[#This Row],[city_name]],tb_SVI[city_name_uf],0),5)</f>
        <v>18238</v>
      </c>
      <c r="F4804">
        <f>INDEX(tb_MHDI[],MATCH(Table3[[#This Row],[city_name]],tb_MHDI[mun_uf],0),5)</f>
        <v>0.65700000000000003</v>
      </c>
      <c r="G4804">
        <f>INDEX(tb_MHDI[],MATCH(Table3[[#This Row],[city_name]],tb_MHDI[mun_uf],0),6)</f>
        <v>0.67300000000000004</v>
      </c>
      <c r="H4804">
        <f>INDEX(tb_MHDI[],MATCH(Table3[[#This Row],[city_name]],tb_MHDI[mun_uf],0),7)</f>
        <v>0.80700000000000005</v>
      </c>
      <c r="I4804">
        <f>INDEX(tb_MHDI[],MATCH(Table3[[#This Row],[city_name]],tb_MHDI[mun_uf],0),8)</f>
        <v>0.52200000000000002</v>
      </c>
      <c r="J4804">
        <f>_xlfn.NUMBERVALUE(INDEX(tb_SVI[],MATCH(Table3[[#This Row],[city_name]],tb_SVI[city_name_uf],0),8),".")</f>
        <v>0.29399999999999998</v>
      </c>
      <c r="K4804">
        <f>_xlfn.NUMBERVALUE(INDEX(tb_SVI[],MATCH(Table3[[#This Row],[city_name]],tb_SVI[city_name_uf],0),9),".")</f>
        <v>0.13600000000000001</v>
      </c>
      <c r="L4804">
        <f>_xlfn.NUMBERVALUE(INDEX(tb_SVI[],MATCH(Table3[[#This Row],[city_name]],tb_SVI[city_name_uf],0),10),".")</f>
        <v>0.42299999999999999</v>
      </c>
      <c r="M4804">
        <f>_xlfn.NUMBERVALUE(INDEX(tb_SVI[],MATCH(Table3[[#This Row],[city_name]],tb_SVI[city_name_uf],0),11),".")</f>
        <v>0.32300000000000001</v>
      </c>
      <c r="N4804" s="14">
        <f>_xlfn.PERCENTRANK.INC(Table3[MHDI_tot],Table3[[#This Row],[MHDI_tot]],3)</f>
        <v>0.46300000000000002</v>
      </c>
    </row>
    <row r="4805" spans="1:14" hidden="1" x14ac:dyDescent="0.2">
      <c r="A4805" t="str">
        <f>SVI!F4805</f>
        <v>Aratiba/RS</v>
      </c>
      <c r="B4805" t="str">
        <f>INDEX(tb_SVI[],MATCH(Table3[[#This Row],[ibge_cod]],tb_SVI[Município],0),1)</f>
        <v>RS</v>
      </c>
      <c r="C4805" t="str">
        <f>INDEX(tb_SVI[],MATCH(Table3[[#This Row],[city_name]],tb_SVI[city_name_uf],0),3)</f>
        <v>4300901</v>
      </c>
      <c r="D4805" t="s">
        <v>22414</v>
      </c>
      <c r="E4805" s="11">
        <f>INDEX(tb_SVI[],MATCH(Table3[[#This Row],[city_name]],tb_SVI[city_name_uf],0),5)</f>
        <v>6189</v>
      </c>
      <c r="F4805">
        <f>INDEX(tb_MHDI[],MATCH(Table3[[#This Row],[city_name]],tb_MHDI[mun_uf],0),5)</f>
        <v>0.77200000000000002</v>
      </c>
      <c r="G4805">
        <f>INDEX(tb_MHDI[],MATCH(Table3[[#This Row],[city_name]],tb_MHDI[mun_uf],0),6)</f>
        <v>0.80100000000000005</v>
      </c>
      <c r="H4805">
        <f>INDEX(tb_MHDI[],MATCH(Table3[[#This Row],[city_name]],tb_MHDI[mun_uf],0),7)</f>
        <v>0.85599999999999998</v>
      </c>
      <c r="I4805">
        <f>INDEX(tb_MHDI[],MATCH(Table3[[#This Row],[city_name]],tb_MHDI[mun_uf],0),8)</f>
        <v>0.67</v>
      </c>
      <c r="J4805">
        <f>_xlfn.NUMBERVALUE(INDEX(tb_SVI[],MATCH(Table3[[#This Row],[city_name]],tb_SVI[city_name_uf],0),8),".")</f>
        <v>0.255</v>
      </c>
      <c r="K4805">
        <f>_xlfn.NUMBERVALUE(INDEX(tb_SVI[],MATCH(Table3[[#This Row],[city_name]],tb_SVI[city_name_uf],0),9),".")</f>
        <v>0.26900000000000002</v>
      </c>
      <c r="L4805">
        <f>_xlfn.NUMBERVALUE(INDEX(tb_SVI[],MATCH(Table3[[#This Row],[city_name]],tb_SVI[city_name_uf],0),10),".")</f>
        <v>0.21099999999999999</v>
      </c>
      <c r="M4805">
        <f>_xlfn.NUMBERVALUE(INDEX(tb_SVI[],MATCH(Table3[[#This Row],[city_name]],tb_SVI[city_name_uf],0),11),".")</f>
        <v>0.28499999999999998</v>
      </c>
      <c r="N4805" s="14">
        <f>_xlfn.PERCENTRANK.INC(Table3[MHDI_tot],Table3[[#This Row],[MHDI_tot]],3)</f>
        <v>0.96</v>
      </c>
    </row>
    <row r="4806" spans="1:14" hidden="1" x14ac:dyDescent="0.2">
      <c r="A4806" t="str">
        <f>SVI!F4806</f>
        <v>Arambaré/RS</v>
      </c>
      <c r="B4806" t="str">
        <f>INDEX(tb_SVI[],MATCH(Table3[[#This Row],[ibge_cod]],tb_SVI[Município],0),1)</f>
        <v>RS</v>
      </c>
      <c r="C4806" t="str">
        <f>INDEX(tb_SVI[],MATCH(Table3[[#This Row],[city_name]],tb_SVI[city_name_uf],0),3)</f>
        <v>4300851</v>
      </c>
      <c r="D4806" t="s">
        <v>22415</v>
      </c>
      <c r="E4806" s="11">
        <f>INDEX(tb_SVI[],MATCH(Table3[[#This Row],[city_name]],tb_SVI[city_name_uf],0),5)</f>
        <v>3562</v>
      </c>
      <c r="F4806">
        <f>INDEX(tb_MHDI[],MATCH(Table3[[#This Row],[city_name]],tb_MHDI[mun_uf],0),5)</f>
        <v>0.69099999999999995</v>
      </c>
      <c r="G4806">
        <f>INDEX(tb_MHDI[],MATCH(Table3[[#This Row],[city_name]],tb_MHDI[mun_uf],0),6)</f>
        <v>0.69399999999999995</v>
      </c>
      <c r="H4806">
        <f>INDEX(tb_MHDI[],MATCH(Table3[[#This Row],[city_name]],tb_MHDI[mun_uf],0),7)</f>
        <v>0.83299999999999996</v>
      </c>
      <c r="I4806">
        <f>INDEX(tb_MHDI[],MATCH(Table3[[#This Row],[city_name]],tb_MHDI[mun_uf],0),8)</f>
        <v>0.56999999999999995</v>
      </c>
      <c r="J4806">
        <f>_xlfn.NUMBERVALUE(INDEX(tb_SVI[],MATCH(Table3[[#This Row],[city_name]],tb_SVI[city_name_uf],0),8),".")</f>
        <v>0.24199999999999999</v>
      </c>
      <c r="K4806">
        <f>_xlfn.NUMBERVALUE(INDEX(tb_SVI[],MATCH(Table3[[#This Row],[city_name]],tb_SVI[city_name_uf],0),9),".")</f>
        <v>5.0999999999999997E-2</v>
      </c>
      <c r="L4806">
        <f>_xlfn.NUMBERVALUE(INDEX(tb_SVI[],MATCH(Table3[[#This Row],[city_name]],tb_SVI[city_name_uf],0),10),".")</f>
        <v>0.38</v>
      </c>
      <c r="M4806">
        <f>_xlfn.NUMBERVALUE(INDEX(tb_SVI[],MATCH(Table3[[#This Row],[city_name]],tb_SVI[city_name_uf],0),11),".")</f>
        <v>0.29599999999999999</v>
      </c>
      <c r="N4806" s="14">
        <f>_xlfn.PERCENTRANK.INC(Table3[MHDI_tot],Table3[[#This Row],[MHDI_tot]],3)</f>
        <v>0.60799999999999998</v>
      </c>
    </row>
    <row r="4807" spans="1:14" hidden="1" x14ac:dyDescent="0.2">
      <c r="A4807" t="str">
        <f>SVI!F4807</f>
        <v>Antônio Prado/RS</v>
      </c>
      <c r="B4807" t="str">
        <f>INDEX(tb_SVI[],MATCH(Table3[[#This Row],[ibge_cod]],tb_SVI[Município],0),1)</f>
        <v>RS</v>
      </c>
      <c r="C4807" t="str">
        <f>INDEX(tb_SVI[],MATCH(Table3[[#This Row],[city_name]],tb_SVI[city_name_uf],0),3)</f>
        <v>4300802</v>
      </c>
      <c r="D4807" t="s">
        <v>22416</v>
      </c>
      <c r="E4807" s="11">
        <f>INDEX(tb_SVI[],MATCH(Table3[[#This Row],[city_name]],tb_SVI[city_name_uf],0),5)</f>
        <v>13045</v>
      </c>
      <c r="F4807">
        <f>INDEX(tb_MHDI[],MATCH(Table3[[#This Row],[city_name]],tb_MHDI[mun_uf],0),5)</f>
        <v>0.75800000000000001</v>
      </c>
      <c r="G4807">
        <f>INDEX(tb_MHDI[],MATCH(Table3[[#This Row],[city_name]],tb_MHDI[mun_uf],0),6)</f>
        <v>0.77700000000000002</v>
      </c>
      <c r="H4807">
        <f>INDEX(tb_MHDI[],MATCH(Table3[[#This Row],[city_name]],tb_MHDI[mun_uf],0),7)</f>
        <v>0.83499999999999996</v>
      </c>
      <c r="I4807">
        <f>INDEX(tb_MHDI[],MATCH(Table3[[#This Row],[city_name]],tb_MHDI[mun_uf],0),8)</f>
        <v>0.67100000000000004</v>
      </c>
      <c r="J4807">
        <f>_xlfn.NUMBERVALUE(INDEX(tb_SVI[],MATCH(Table3[[#This Row],[city_name]],tb_SVI[city_name_uf],0),8),".")</f>
        <v>0.16800000000000001</v>
      </c>
      <c r="K4807">
        <f>_xlfn.NUMBERVALUE(INDEX(tb_SVI[],MATCH(Table3[[#This Row],[city_name]],tb_SVI[city_name_uf],0),9),".")</f>
        <v>0.11600000000000001</v>
      </c>
      <c r="L4807">
        <f>_xlfn.NUMBERVALUE(INDEX(tb_SVI[],MATCH(Table3[[#This Row],[city_name]],tb_SVI[city_name_uf],0),10),".")</f>
        <v>0.19500000000000001</v>
      </c>
      <c r="M4807">
        <f>_xlfn.NUMBERVALUE(INDEX(tb_SVI[],MATCH(Table3[[#This Row],[city_name]],tb_SVI[city_name_uf],0),11),".")</f>
        <v>0.19400000000000001</v>
      </c>
      <c r="N4807" s="14">
        <f>_xlfn.PERCENTRANK.INC(Table3[MHDI_tot],Table3[[#This Row],[MHDI_tot]],3)</f>
        <v>0.92400000000000004</v>
      </c>
    </row>
    <row r="4808" spans="1:14" hidden="1" x14ac:dyDescent="0.2">
      <c r="A4808" t="str">
        <f>SVI!F4808</f>
        <v>Anta Gorda/RS</v>
      </c>
      <c r="B4808" t="str">
        <f>INDEX(tb_SVI[],MATCH(Table3[[#This Row],[ibge_cod]],tb_SVI[Município],0),1)</f>
        <v>RS</v>
      </c>
      <c r="C4808" t="str">
        <f>INDEX(tb_SVI[],MATCH(Table3[[#This Row],[city_name]],tb_SVI[city_name_uf],0),3)</f>
        <v>4300703</v>
      </c>
      <c r="D4808" t="s">
        <v>22417</v>
      </c>
      <c r="E4808" s="11">
        <f>INDEX(tb_SVI[],MATCH(Table3[[#This Row],[city_name]],tb_SVI[city_name_uf],0),5)</f>
        <v>5961</v>
      </c>
      <c r="F4808">
        <f>INDEX(tb_MHDI[],MATCH(Table3[[#This Row],[city_name]],tb_MHDI[mun_uf],0),5)</f>
        <v>0.74</v>
      </c>
      <c r="G4808">
        <f>INDEX(tb_MHDI[],MATCH(Table3[[#This Row],[city_name]],tb_MHDI[mun_uf],0),6)</f>
        <v>0.74199999999999999</v>
      </c>
      <c r="H4808">
        <f>INDEX(tb_MHDI[],MATCH(Table3[[#This Row],[city_name]],tb_MHDI[mun_uf],0),7)</f>
        <v>0.86799999999999999</v>
      </c>
      <c r="I4808">
        <f>INDEX(tb_MHDI[],MATCH(Table3[[#This Row],[city_name]],tb_MHDI[mun_uf],0),8)</f>
        <v>0.63</v>
      </c>
      <c r="J4808">
        <f>_xlfn.NUMBERVALUE(INDEX(tb_SVI[],MATCH(Table3[[#This Row],[city_name]],tb_SVI[city_name_uf],0),8),".")</f>
        <v>0.186</v>
      </c>
      <c r="K4808">
        <f>_xlfn.NUMBERVALUE(INDEX(tb_SVI[],MATCH(Table3[[#This Row],[city_name]],tb_SVI[city_name_uf],0),9),".")</f>
        <v>2E-3</v>
      </c>
      <c r="L4808">
        <f>_xlfn.NUMBERVALUE(INDEX(tb_SVI[],MATCH(Table3[[#This Row],[city_name]],tb_SVI[city_name_uf],0),10),".")</f>
        <v>0.24199999999999999</v>
      </c>
      <c r="M4808">
        <f>_xlfn.NUMBERVALUE(INDEX(tb_SVI[],MATCH(Table3[[#This Row],[city_name]],tb_SVI[city_name_uf],0),11),".")</f>
        <v>0.315</v>
      </c>
      <c r="N4808" s="14">
        <f>_xlfn.PERCENTRANK.INC(Table3[MHDI_tot],Table3[[#This Row],[MHDI_tot]],3)</f>
        <v>0.85699999999999998</v>
      </c>
    </row>
    <row r="4809" spans="1:14" hidden="1" x14ac:dyDescent="0.2">
      <c r="A4809" t="str">
        <f>SVI!F4809</f>
        <v>André da Rocha/RS</v>
      </c>
      <c r="B4809" t="str">
        <f>INDEX(tb_SVI[],MATCH(Table3[[#This Row],[ibge_cod]],tb_SVI[Município],0),1)</f>
        <v>RS</v>
      </c>
      <c r="C4809" t="str">
        <f>INDEX(tb_SVI[],MATCH(Table3[[#This Row],[city_name]],tb_SVI[city_name_uf],0),3)</f>
        <v>4300661</v>
      </c>
      <c r="D4809" t="s">
        <v>22418</v>
      </c>
      <c r="E4809" s="11">
        <f>INDEX(tb_SVI[],MATCH(Table3[[#This Row],[city_name]],tb_SVI[city_name_uf],0),5)</f>
        <v>1343</v>
      </c>
      <c r="F4809">
        <f>INDEX(tb_MHDI[],MATCH(Table3[[#This Row],[city_name]],tb_MHDI[mun_uf],0),5)</f>
        <v>0.72</v>
      </c>
      <c r="G4809">
        <f>INDEX(tb_MHDI[],MATCH(Table3[[#This Row],[city_name]],tb_MHDI[mun_uf],0),6)</f>
        <v>0.73799999999999999</v>
      </c>
      <c r="H4809">
        <f>INDEX(tb_MHDI[],MATCH(Table3[[#This Row],[city_name]],tb_MHDI[mun_uf],0),7)</f>
        <v>0.83699999999999997</v>
      </c>
      <c r="I4809">
        <f>INDEX(tb_MHDI[],MATCH(Table3[[#This Row],[city_name]],tb_MHDI[mun_uf],0),8)</f>
        <v>0.60499999999999998</v>
      </c>
      <c r="J4809">
        <f>_xlfn.NUMBERVALUE(INDEX(tb_SVI[],MATCH(Table3[[#This Row],[city_name]],tb_SVI[city_name_uf],0),8),".")</f>
        <v>0.23300000000000001</v>
      </c>
      <c r="K4809">
        <f>_xlfn.NUMBERVALUE(INDEX(tb_SVI[],MATCH(Table3[[#This Row],[city_name]],tb_SVI[city_name_uf],0),9),".")</f>
        <v>0.16900000000000001</v>
      </c>
      <c r="L4809">
        <f>_xlfn.NUMBERVALUE(INDEX(tb_SVI[],MATCH(Table3[[#This Row],[city_name]],tb_SVI[city_name_uf],0),10),".")</f>
        <v>0.26400000000000001</v>
      </c>
      <c r="M4809">
        <f>_xlfn.NUMBERVALUE(INDEX(tb_SVI[],MATCH(Table3[[#This Row],[city_name]],tb_SVI[city_name_uf],0),11),".")</f>
        <v>0.26700000000000002</v>
      </c>
      <c r="N4809" s="14">
        <f>_xlfn.PERCENTRANK.INC(Table3[MHDI_tot],Table3[[#This Row],[MHDI_tot]],3)</f>
        <v>0.76100000000000001</v>
      </c>
    </row>
    <row r="4810" spans="1:14" hidden="1" x14ac:dyDescent="0.2">
      <c r="A4810" t="str">
        <f>SVI!F4810</f>
        <v>Ametista do Sul/RS</v>
      </c>
      <c r="B4810" t="str">
        <f>INDEX(tb_SVI[],MATCH(Table3[[#This Row],[ibge_cod]],tb_SVI[Município],0),1)</f>
        <v>RS</v>
      </c>
      <c r="C4810" t="str">
        <f>INDEX(tb_SVI[],MATCH(Table3[[#This Row],[city_name]],tb_SVI[city_name_uf],0),3)</f>
        <v>4300646</v>
      </c>
      <c r="D4810" t="s">
        <v>22419</v>
      </c>
      <c r="E4810" s="11">
        <f>INDEX(tb_SVI[],MATCH(Table3[[#This Row],[city_name]],tb_SVI[city_name_uf],0),5)</f>
        <v>7403</v>
      </c>
      <c r="F4810">
        <f>INDEX(tb_MHDI[],MATCH(Table3[[#This Row],[city_name]],tb_MHDI[mun_uf],0),5)</f>
        <v>0.68200000000000005</v>
      </c>
      <c r="G4810">
        <f>INDEX(tb_MHDI[],MATCH(Table3[[#This Row],[city_name]],tb_MHDI[mun_uf],0),6)</f>
        <v>0.69699999999999995</v>
      </c>
      <c r="H4810">
        <f>INDEX(tb_MHDI[],MATCH(Table3[[#This Row],[city_name]],tb_MHDI[mun_uf],0),7)</f>
        <v>0.80900000000000005</v>
      </c>
      <c r="I4810">
        <f>INDEX(tb_MHDI[],MATCH(Table3[[#This Row],[city_name]],tb_MHDI[mun_uf],0),8)</f>
        <v>0.56200000000000006</v>
      </c>
      <c r="J4810">
        <f>_xlfn.NUMBERVALUE(INDEX(tb_SVI[],MATCH(Table3[[#This Row],[city_name]],tb_SVI[city_name_uf],0),8),".")</f>
        <v>0.31</v>
      </c>
      <c r="K4810">
        <f>_xlfn.NUMBERVALUE(INDEX(tb_SVI[],MATCH(Table3[[#This Row],[city_name]],tb_SVI[city_name_uf],0),9),".")</f>
        <v>0.129</v>
      </c>
      <c r="L4810">
        <f>_xlfn.NUMBERVALUE(INDEX(tb_SVI[],MATCH(Table3[[#This Row],[city_name]],tb_SVI[city_name_uf],0),10),".")</f>
        <v>0.39500000000000002</v>
      </c>
      <c r="M4810">
        <f>_xlfn.NUMBERVALUE(INDEX(tb_SVI[],MATCH(Table3[[#This Row],[city_name]],tb_SVI[city_name_uf],0),11),".")</f>
        <v>0.40600000000000003</v>
      </c>
      <c r="N4810" s="14">
        <f>_xlfn.PERCENTRANK.INC(Table3[MHDI_tot],Table3[[#This Row],[MHDI_tot]],3)</f>
        <v>0.56599999999999995</v>
      </c>
    </row>
    <row r="4811" spans="1:14" hidden="1" x14ac:dyDescent="0.2">
      <c r="A4811" t="str">
        <f>SVI!F4811</f>
        <v>Amaral Ferrador/RS</v>
      </c>
      <c r="B4811" t="str">
        <f>INDEX(tb_SVI[],MATCH(Table3[[#This Row],[ibge_cod]],tb_SVI[Município],0),1)</f>
        <v>RS</v>
      </c>
      <c r="C4811" t="str">
        <f>INDEX(tb_SVI[],MATCH(Table3[[#This Row],[city_name]],tb_SVI[city_name_uf],0),3)</f>
        <v>4300638</v>
      </c>
      <c r="D4811" t="s">
        <v>22420</v>
      </c>
      <c r="E4811" s="11">
        <f>INDEX(tb_SVI[],MATCH(Table3[[#This Row],[city_name]],tb_SVI[city_name_uf],0),5)</f>
        <v>7085</v>
      </c>
      <c r="F4811">
        <f>INDEX(tb_MHDI[],MATCH(Table3[[#This Row],[city_name]],tb_MHDI[mun_uf],0),5)</f>
        <v>0.624</v>
      </c>
      <c r="G4811">
        <f>INDEX(tb_MHDI[],MATCH(Table3[[#This Row],[city_name]],tb_MHDI[mun_uf],0),6)</f>
        <v>0.66400000000000003</v>
      </c>
      <c r="H4811">
        <f>INDEX(tb_MHDI[],MATCH(Table3[[#This Row],[city_name]],tb_MHDI[mun_uf],0),7)</f>
        <v>0.80200000000000005</v>
      </c>
      <c r="I4811">
        <f>INDEX(tb_MHDI[],MATCH(Table3[[#This Row],[city_name]],tb_MHDI[mun_uf],0),8)</f>
        <v>0.45700000000000002</v>
      </c>
      <c r="J4811">
        <f>_xlfn.NUMBERVALUE(INDEX(tb_SVI[],MATCH(Table3[[#This Row],[city_name]],tb_SVI[city_name_uf],0),8),".")</f>
        <v>0.26300000000000001</v>
      </c>
      <c r="K4811">
        <f>_xlfn.NUMBERVALUE(INDEX(tb_SVI[],MATCH(Table3[[#This Row],[city_name]],tb_SVI[city_name_uf],0),9),".")</f>
        <v>0.14199999999999999</v>
      </c>
      <c r="L4811">
        <f>_xlfn.NUMBERVALUE(INDEX(tb_SVI[],MATCH(Table3[[#This Row],[city_name]],tb_SVI[city_name_uf],0),10),".")</f>
        <v>0.38800000000000001</v>
      </c>
      <c r="M4811">
        <f>_xlfn.NUMBERVALUE(INDEX(tb_SVI[],MATCH(Table3[[#This Row],[city_name]],tb_SVI[city_name_uf],0),11),".")</f>
        <v>0.26</v>
      </c>
      <c r="N4811" s="14">
        <f>_xlfn.PERCENTRANK.INC(Table3[MHDI_tot],Table3[[#This Row],[MHDI_tot]],3)</f>
        <v>0.34699999999999998</v>
      </c>
    </row>
    <row r="4812" spans="1:14" hidden="1" x14ac:dyDescent="0.2">
      <c r="A4812" t="str">
        <f>SVI!F4812</f>
        <v>Alto Feliz/RS</v>
      </c>
      <c r="B4812" t="str">
        <f>INDEX(tb_SVI[],MATCH(Table3[[#This Row],[ibge_cod]],tb_SVI[Município],0),1)</f>
        <v>RS</v>
      </c>
      <c r="C4812" t="str">
        <f>INDEX(tb_SVI[],MATCH(Table3[[#This Row],[city_name]],tb_SVI[city_name_uf],0),3)</f>
        <v>4300570</v>
      </c>
      <c r="D4812" t="s">
        <v>22421</v>
      </c>
      <c r="E4812" s="11">
        <f>INDEX(tb_SVI[],MATCH(Table3[[#This Row],[city_name]],tb_SVI[city_name_uf],0),5)</f>
        <v>3036</v>
      </c>
      <c r="F4812">
        <f>INDEX(tb_MHDI[],MATCH(Table3[[#This Row],[city_name]],tb_MHDI[mun_uf],0),5)</f>
        <v>0.73399999999999999</v>
      </c>
      <c r="G4812">
        <f>INDEX(tb_MHDI[],MATCH(Table3[[#This Row],[city_name]],tb_MHDI[mun_uf],0),6)</f>
        <v>0.74</v>
      </c>
      <c r="H4812">
        <f>INDEX(tb_MHDI[],MATCH(Table3[[#This Row],[city_name]],tb_MHDI[mun_uf],0),7)</f>
        <v>0.88600000000000001</v>
      </c>
      <c r="I4812">
        <f>INDEX(tb_MHDI[],MATCH(Table3[[#This Row],[city_name]],tb_MHDI[mun_uf],0),8)</f>
        <v>0.60299999999999998</v>
      </c>
      <c r="J4812">
        <f>_xlfn.NUMBERVALUE(INDEX(tb_SVI[],MATCH(Table3[[#This Row],[city_name]],tb_SVI[city_name_uf],0),8),".")</f>
        <v>0.13500000000000001</v>
      </c>
      <c r="K4812">
        <f>_xlfn.NUMBERVALUE(INDEX(tb_SVI[],MATCH(Table3[[#This Row],[city_name]],tb_SVI[city_name_uf],0),9),".")</f>
        <v>3.0000000000000001E-3</v>
      </c>
      <c r="L4812">
        <f>_xlfn.NUMBERVALUE(INDEX(tb_SVI[],MATCH(Table3[[#This Row],[city_name]],tb_SVI[city_name_uf],0),10),".")</f>
        <v>0.17799999999999999</v>
      </c>
      <c r="M4812">
        <f>_xlfn.NUMBERVALUE(INDEX(tb_SVI[],MATCH(Table3[[#This Row],[city_name]],tb_SVI[city_name_uf],0),11),".")</f>
        <v>0.224</v>
      </c>
      <c r="N4812" s="14">
        <f>_xlfn.PERCENTRANK.INC(Table3[MHDI_tot],Table3[[#This Row],[MHDI_tot]],3)</f>
        <v>0.83099999999999996</v>
      </c>
    </row>
    <row r="4813" spans="1:14" hidden="1" x14ac:dyDescent="0.2">
      <c r="A4813" t="str">
        <f>SVI!F4813</f>
        <v>Alto Alegre/RS</v>
      </c>
      <c r="B4813" t="str">
        <f>INDEX(tb_SVI[],MATCH(Table3[[#This Row],[ibge_cod]],tb_SVI[Município],0),1)</f>
        <v>RS</v>
      </c>
      <c r="C4813" t="str">
        <f>INDEX(tb_SVI[],MATCH(Table3[[#This Row],[city_name]],tb_SVI[city_name_uf],0),3)</f>
        <v>4300554</v>
      </c>
      <c r="D4813" t="s">
        <v>22422</v>
      </c>
      <c r="E4813" s="11">
        <f>INDEX(tb_SVI[],MATCH(Table3[[#This Row],[city_name]],tb_SVI[city_name_uf],0),5)</f>
        <v>1613</v>
      </c>
      <c r="F4813">
        <f>INDEX(tb_MHDI[],MATCH(Table3[[#This Row],[city_name]],tb_MHDI[mun_uf],0),5)</f>
        <v>0.747</v>
      </c>
      <c r="G4813">
        <f>INDEX(tb_MHDI[],MATCH(Table3[[#This Row],[city_name]],tb_MHDI[mun_uf],0),6)</f>
        <v>0.75600000000000001</v>
      </c>
      <c r="H4813">
        <f>INDEX(tb_MHDI[],MATCH(Table3[[#This Row],[city_name]],tb_MHDI[mun_uf],0),7)</f>
        <v>0.85899999999999999</v>
      </c>
      <c r="I4813">
        <f>INDEX(tb_MHDI[],MATCH(Table3[[#This Row],[city_name]],tb_MHDI[mun_uf],0),8)</f>
        <v>0.64200000000000002</v>
      </c>
      <c r="J4813">
        <f>_xlfn.NUMBERVALUE(INDEX(tb_SVI[],MATCH(Table3[[#This Row],[city_name]],tb_SVI[city_name_uf],0),8),".")</f>
        <v>0.20599999999999999</v>
      </c>
      <c r="K4813">
        <f>_xlfn.NUMBERVALUE(INDEX(tb_SVI[],MATCH(Table3[[#This Row],[city_name]],tb_SVI[city_name_uf],0),9),".")</f>
        <v>4.9000000000000002E-2</v>
      </c>
      <c r="L4813">
        <f>_xlfn.NUMBERVALUE(INDEX(tb_SVI[],MATCH(Table3[[#This Row],[city_name]],tb_SVI[city_name_uf],0),10),".")</f>
        <v>0.2</v>
      </c>
      <c r="M4813">
        <f>_xlfn.NUMBERVALUE(INDEX(tb_SVI[],MATCH(Table3[[#This Row],[city_name]],tb_SVI[city_name_uf],0),11),".")</f>
        <v>0.37</v>
      </c>
      <c r="N4813" s="14">
        <f>_xlfn.PERCENTRANK.INC(Table3[MHDI_tot],Table3[[#This Row],[MHDI_tot]],3)</f>
        <v>0.88700000000000001</v>
      </c>
    </row>
    <row r="4814" spans="1:14" hidden="1" x14ac:dyDescent="0.2">
      <c r="A4814" t="str">
        <f>SVI!F4814</f>
        <v>Alpestre/RS</v>
      </c>
      <c r="B4814" t="str">
        <f>INDEX(tb_SVI[],MATCH(Table3[[#This Row],[ibge_cod]],tb_SVI[Município],0),1)</f>
        <v>RS</v>
      </c>
      <c r="C4814" t="str">
        <f>INDEX(tb_SVI[],MATCH(Table3[[#This Row],[city_name]],tb_SVI[city_name_uf],0),3)</f>
        <v>4300505</v>
      </c>
      <c r="D4814" t="s">
        <v>22423</v>
      </c>
      <c r="E4814" s="11">
        <f>INDEX(tb_SVI[],MATCH(Table3[[#This Row],[city_name]],tb_SVI[city_name_uf],0),5)</f>
        <v>6067</v>
      </c>
      <c r="F4814">
        <f>INDEX(tb_MHDI[],MATCH(Table3[[#This Row],[city_name]],tb_MHDI[mun_uf],0),5)</f>
        <v>0.67100000000000004</v>
      </c>
      <c r="G4814">
        <f>INDEX(tb_MHDI[],MATCH(Table3[[#This Row],[city_name]],tb_MHDI[mun_uf],0),6)</f>
        <v>0.7</v>
      </c>
      <c r="H4814">
        <f>INDEX(tb_MHDI[],MATCH(Table3[[#This Row],[city_name]],tb_MHDI[mun_uf],0),7)</f>
        <v>0.79500000000000004</v>
      </c>
      <c r="I4814">
        <f>INDEX(tb_MHDI[],MATCH(Table3[[#This Row],[city_name]],tb_MHDI[mun_uf],0),8)</f>
        <v>0.54300000000000004</v>
      </c>
      <c r="J4814">
        <f>_xlfn.NUMBERVALUE(INDEX(tb_SVI[],MATCH(Table3[[#This Row],[city_name]],tb_SVI[city_name_uf],0),8),".")</f>
        <v>0.28899999999999998</v>
      </c>
      <c r="K4814">
        <f>_xlfn.NUMBERVALUE(INDEX(tb_SVI[],MATCH(Table3[[#This Row],[city_name]],tb_SVI[city_name_uf],0),9),".")</f>
        <v>0.13600000000000001</v>
      </c>
      <c r="L4814">
        <f>_xlfn.NUMBERVALUE(INDEX(tb_SVI[],MATCH(Table3[[#This Row],[city_name]],tb_SVI[city_name_uf],0),10),".")</f>
        <v>0.28899999999999998</v>
      </c>
      <c r="M4814">
        <f>_xlfn.NUMBERVALUE(INDEX(tb_SVI[],MATCH(Table3[[#This Row],[city_name]],tb_SVI[city_name_uf],0),11),".")</f>
        <v>0.441</v>
      </c>
      <c r="N4814" s="14">
        <f>_xlfn.PERCENTRANK.INC(Table3[MHDI_tot],Table3[[#This Row],[MHDI_tot]],3)</f>
        <v>0.52100000000000002</v>
      </c>
    </row>
    <row r="4815" spans="1:14" hidden="1" x14ac:dyDescent="0.2">
      <c r="A4815" t="str">
        <f>SVI!F5241</f>
        <v>Nova Santa Helena/MT</v>
      </c>
      <c r="B4815" t="str">
        <f>INDEX(tb_SVI[],MATCH(Table3[[#This Row],[ibge_cod]],tb_SVI[Município],0),1)</f>
        <v>MT</v>
      </c>
      <c r="C4815" t="str">
        <f>INDEX(tb_SVI[],MATCH(Table3[[#This Row],[city_name]],tb_SVI[city_name_uf],0),3)</f>
        <v>5106190</v>
      </c>
      <c r="D4815" t="e">
        <v>#N/A</v>
      </c>
      <c r="E4815" s="11">
        <f>INDEX(tb_SVI[],MATCH(Table3[[#This Row],[city_name]],tb_SVI[city_name_uf],0),5)</f>
        <v>3737</v>
      </c>
      <c r="F4815">
        <f>INDEX(tb_MHDI[],MATCH(Table3[[#This Row],[city_name]],tb_MHDI[mun_uf],0),5)</f>
        <v>0.71399999999999997</v>
      </c>
      <c r="G4815">
        <f>INDEX(tb_MHDI[],MATCH(Table3[[#This Row],[city_name]],tb_MHDI[mun_uf],0),6)</f>
        <v>0.745</v>
      </c>
      <c r="H4815">
        <f>INDEX(tb_MHDI[],MATCH(Table3[[#This Row],[city_name]],tb_MHDI[mun_uf],0),7)</f>
        <v>0.80900000000000005</v>
      </c>
      <c r="I4815">
        <f>INDEX(tb_MHDI[],MATCH(Table3[[#This Row],[city_name]],tb_MHDI[mun_uf],0),8)</f>
        <v>0.60299999999999998</v>
      </c>
      <c r="J4815">
        <f>_xlfn.NUMBERVALUE(INDEX(tb_SVI[],MATCH(Table3[[#This Row],[city_name]],tb_SVI[city_name_uf],0),8),".")</f>
        <v>0.30099999999999999</v>
      </c>
      <c r="K4815">
        <f>_xlfn.NUMBERVALUE(INDEX(tb_SVI[],MATCH(Table3[[#This Row],[city_name]],tb_SVI[city_name_uf],0),9),".")</f>
        <v>0.192</v>
      </c>
      <c r="L4815">
        <f>_xlfn.NUMBERVALUE(INDEX(tb_SVI[],MATCH(Table3[[#This Row],[city_name]],tb_SVI[city_name_uf],0),10),".")</f>
        <v>0.31900000000000001</v>
      </c>
      <c r="M4815">
        <f>_xlfn.NUMBERVALUE(INDEX(tb_SVI[],MATCH(Table3[[#This Row],[city_name]],tb_SVI[city_name_uf],0),11),".")</f>
        <v>0.39300000000000002</v>
      </c>
      <c r="N4815" s="14">
        <f>_xlfn.PERCENTRANK.INC(Table3[MHDI_tot],Table3[[#This Row],[MHDI_tot]],3)</f>
        <v>0.72799999999999998</v>
      </c>
    </row>
    <row r="4816" spans="1:14" hidden="1" x14ac:dyDescent="0.2">
      <c r="A4816" t="str">
        <f>SVI!F4816</f>
        <v>Alegria/RS</v>
      </c>
      <c r="B4816" t="str">
        <f>INDEX(tb_SVI[],MATCH(Table3[[#This Row],[ibge_cod]],tb_SVI[Município],0),1)</f>
        <v>RS</v>
      </c>
      <c r="C4816" t="str">
        <f>INDEX(tb_SVI[],MATCH(Table3[[#This Row],[city_name]],tb_SVI[city_name_uf],0),3)</f>
        <v>4300455</v>
      </c>
      <c r="D4816" t="s">
        <v>22424</v>
      </c>
      <c r="E4816" s="11">
        <f>INDEX(tb_SVI[],MATCH(Table3[[#This Row],[city_name]],tb_SVI[city_name_uf],0),5)</f>
        <v>3374</v>
      </c>
      <c r="F4816">
        <f>INDEX(tb_MHDI[],MATCH(Table3[[#This Row],[city_name]],tb_MHDI[mun_uf],0),5)</f>
        <v>0.69499999999999995</v>
      </c>
      <c r="G4816">
        <f>INDEX(tb_MHDI[],MATCH(Table3[[#This Row],[city_name]],tb_MHDI[mun_uf],0),6)</f>
        <v>0.71699999999999997</v>
      </c>
      <c r="H4816">
        <f>INDEX(tb_MHDI[],MATCH(Table3[[#This Row],[city_name]],tb_MHDI[mun_uf],0),7)</f>
        <v>0.81799999999999995</v>
      </c>
      <c r="I4816">
        <f>INDEX(tb_MHDI[],MATCH(Table3[[#This Row],[city_name]],tb_MHDI[mun_uf],0),8)</f>
        <v>0.57199999999999995</v>
      </c>
      <c r="J4816">
        <f>_xlfn.NUMBERVALUE(INDEX(tb_SVI[],MATCH(Table3[[#This Row],[city_name]],tb_SVI[city_name_uf],0),8),".")</f>
        <v>0.252</v>
      </c>
      <c r="K4816">
        <f>_xlfn.NUMBERVALUE(INDEX(tb_SVI[],MATCH(Table3[[#This Row],[city_name]],tb_SVI[city_name_uf],0),9),".")</f>
        <v>9.8000000000000004E-2</v>
      </c>
      <c r="L4816">
        <f>_xlfn.NUMBERVALUE(INDEX(tb_SVI[],MATCH(Table3[[#This Row],[city_name]],tb_SVI[city_name_uf],0),10),".")</f>
        <v>0.26500000000000001</v>
      </c>
      <c r="M4816">
        <f>_xlfn.NUMBERVALUE(INDEX(tb_SVI[],MATCH(Table3[[#This Row],[city_name]],tb_SVI[city_name_uf],0),11),".")</f>
        <v>0.39300000000000002</v>
      </c>
      <c r="N4816" s="14">
        <f>_xlfn.PERCENTRANK.INC(Table3[MHDI_tot],Table3[[#This Row],[MHDI_tot]],3)</f>
        <v>0.626</v>
      </c>
    </row>
    <row r="4817" spans="1:14" hidden="1" x14ac:dyDescent="0.2">
      <c r="A4817" t="str">
        <f>SVI!F4817</f>
        <v>Alegrete/RS</v>
      </c>
      <c r="B4817" t="str">
        <f>INDEX(tb_SVI[],MATCH(Table3[[#This Row],[ibge_cod]],tb_SVI[Município],0),1)</f>
        <v>RS</v>
      </c>
      <c r="C4817" t="str">
        <f>INDEX(tb_SVI[],MATCH(Table3[[#This Row],[city_name]],tb_SVI[city_name_uf],0),3)</f>
        <v>4300406</v>
      </c>
      <c r="D4817" t="s">
        <v>22425</v>
      </c>
      <c r="E4817" s="11">
        <f>INDEX(tb_SVI[],MATCH(Table3[[#This Row],[city_name]],tb_SVI[city_name_uf],0),5)</f>
        <v>73028</v>
      </c>
      <c r="F4817">
        <f>INDEX(tb_MHDI[],MATCH(Table3[[#This Row],[city_name]],tb_MHDI[mun_uf],0),5)</f>
        <v>0.74</v>
      </c>
      <c r="G4817">
        <f>INDEX(tb_MHDI[],MATCH(Table3[[#This Row],[city_name]],tb_MHDI[mun_uf],0),6)</f>
        <v>0.72</v>
      </c>
      <c r="H4817">
        <f>INDEX(tb_MHDI[],MATCH(Table3[[#This Row],[city_name]],tb_MHDI[mun_uf],0),7)</f>
        <v>0.84899999999999998</v>
      </c>
      <c r="I4817">
        <f>INDEX(tb_MHDI[],MATCH(Table3[[#This Row],[city_name]],tb_MHDI[mun_uf],0),8)</f>
        <v>0.66400000000000003</v>
      </c>
      <c r="J4817">
        <f>_xlfn.NUMBERVALUE(INDEX(tb_SVI[],MATCH(Table3[[#This Row],[city_name]],tb_SVI[city_name_uf],0),8),".")</f>
        <v>0.21099999999999999</v>
      </c>
      <c r="K4817">
        <f>_xlfn.NUMBERVALUE(INDEX(tb_SVI[],MATCH(Table3[[#This Row],[city_name]],tb_SVI[city_name_uf],0),9),".")</f>
        <v>5.0999999999999997E-2</v>
      </c>
      <c r="L4817">
        <f>_xlfn.NUMBERVALUE(INDEX(tb_SVI[],MATCH(Table3[[#This Row],[city_name]],tb_SVI[city_name_uf],0),10),".")</f>
        <v>0.3</v>
      </c>
      <c r="M4817">
        <f>_xlfn.NUMBERVALUE(INDEX(tb_SVI[],MATCH(Table3[[#This Row],[city_name]],tb_SVI[city_name_uf],0),11),".")</f>
        <v>0.28299999999999997</v>
      </c>
      <c r="N4817" s="14">
        <f>_xlfn.PERCENTRANK.INC(Table3[MHDI_tot],Table3[[#This Row],[MHDI_tot]],3)</f>
        <v>0.85699999999999998</v>
      </c>
    </row>
    <row r="4818" spans="1:14" hidden="1" x14ac:dyDescent="0.2">
      <c r="A4818" t="str">
        <f>SVI!F4818</f>
        <v>Alecrim/RS</v>
      </c>
      <c r="B4818" t="str">
        <f>INDEX(tb_SVI[],MATCH(Table3[[#This Row],[ibge_cod]],tb_SVI[Município],0),1)</f>
        <v>RS</v>
      </c>
      <c r="C4818" t="str">
        <f>INDEX(tb_SVI[],MATCH(Table3[[#This Row],[city_name]],tb_SVI[city_name_uf],0),3)</f>
        <v>4300307</v>
      </c>
      <c r="D4818" t="s">
        <v>22426</v>
      </c>
      <c r="E4818" s="11">
        <f>INDEX(tb_SVI[],MATCH(Table3[[#This Row],[city_name]],tb_SVI[city_name_uf],0),5)</f>
        <v>5827</v>
      </c>
      <c r="F4818">
        <f>INDEX(tb_MHDI[],MATCH(Table3[[#This Row],[city_name]],tb_MHDI[mun_uf],0),5)</f>
        <v>0.67200000000000004</v>
      </c>
      <c r="G4818">
        <f>INDEX(tb_MHDI[],MATCH(Table3[[#This Row],[city_name]],tb_MHDI[mun_uf],0),6)</f>
        <v>0.68300000000000005</v>
      </c>
      <c r="H4818">
        <f>INDEX(tb_MHDI[],MATCH(Table3[[#This Row],[city_name]],tb_MHDI[mun_uf],0),7)</f>
        <v>0.85199999999999998</v>
      </c>
      <c r="I4818">
        <f>INDEX(tb_MHDI[],MATCH(Table3[[#This Row],[city_name]],tb_MHDI[mun_uf],0),8)</f>
        <v>0.52200000000000002</v>
      </c>
      <c r="J4818">
        <f>_xlfn.NUMBERVALUE(INDEX(tb_SVI[],MATCH(Table3[[#This Row],[city_name]],tb_SVI[city_name_uf],0),8),".")</f>
        <v>0.27400000000000002</v>
      </c>
      <c r="K4818">
        <f>_xlfn.NUMBERVALUE(INDEX(tb_SVI[],MATCH(Table3[[#This Row],[city_name]],tb_SVI[city_name_uf],0),9),".")</f>
        <v>8.3000000000000004E-2</v>
      </c>
      <c r="L4818">
        <f>_xlfn.NUMBERVALUE(INDEX(tb_SVI[],MATCH(Table3[[#This Row],[city_name]],tb_SVI[city_name_uf],0),10),".")</f>
        <v>0.28899999999999998</v>
      </c>
      <c r="M4818">
        <f>_xlfn.NUMBERVALUE(INDEX(tb_SVI[],MATCH(Table3[[#This Row],[city_name]],tb_SVI[city_name_uf],0),11),".")</f>
        <v>0.44900000000000001</v>
      </c>
      <c r="N4818" s="14">
        <f>_xlfn.PERCENTRANK.INC(Table3[MHDI_tot],Table3[[#This Row],[MHDI_tot]],3)</f>
        <v>0.52500000000000002</v>
      </c>
    </row>
    <row r="4819" spans="1:14" hidden="1" x14ac:dyDescent="0.2">
      <c r="A4819" t="str">
        <f>SVI!F4819</f>
        <v>Ajuricaba/RS</v>
      </c>
      <c r="B4819" t="str">
        <f>INDEX(tb_SVI[],MATCH(Table3[[#This Row],[ibge_cod]],tb_SVI[Município],0),1)</f>
        <v>RS</v>
      </c>
      <c r="C4819" t="str">
        <f>INDEX(tb_SVI[],MATCH(Table3[[#This Row],[city_name]],tb_SVI[city_name_uf],0),3)</f>
        <v>4300208</v>
      </c>
      <c r="D4819" t="s">
        <v>22427</v>
      </c>
      <c r="E4819" s="11">
        <f>INDEX(tb_SVI[],MATCH(Table3[[#This Row],[city_name]],tb_SVI[city_name_uf],0),5)</f>
        <v>6987</v>
      </c>
      <c r="F4819">
        <f>INDEX(tb_MHDI[],MATCH(Table3[[#This Row],[city_name]],tb_MHDI[mun_uf],0),5)</f>
        <v>0.753</v>
      </c>
      <c r="G4819">
        <f>INDEX(tb_MHDI[],MATCH(Table3[[#This Row],[city_name]],tb_MHDI[mun_uf],0),6)</f>
        <v>0.76300000000000001</v>
      </c>
      <c r="H4819">
        <f>INDEX(tb_MHDI[],MATCH(Table3[[#This Row],[city_name]],tb_MHDI[mun_uf],0),7)</f>
        <v>0.85</v>
      </c>
      <c r="I4819">
        <f>INDEX(tb_MHDI[],MATCH(Table3[[#This Row],[city_name]],tb_MHDI[mun_uf],0),8)</f>
        <v>0.65800000000000003</v>
      </c>
      <c r="J4819">
        <f>_xlfn.NUMBERVALUE(INDEX(tb_SVI[],MATCH(Table3[[#This Row],[city_name]],tb_SVI[city_name_uf],0),8),".")</f>
        <v>0.193</v>
      </c>
      <c r="K4819">
        <f>_xlfn.NUMBERVALUE(INDEX(tb_SVI[],MATCH(Table3[[#This Row],[city_name]],tb_SVI[city_name_uf],0),9),".")</f>
        <v>2.9000000000000001E-2</v>
      </c>
      <c r="L4819">
        <f>_xlfn.NUMBERVALUE(INDEX(tb_SVI[],MATCH(Table3[[#This Row],[city_name]],tb_SVI[city_name_uf],0),10),".")</f>
        <v>0.223</v>
      </c>
      <c r="M4819">
        <f>_xlfn.NUMBERVALUE(INDEX(tb_SVI[],MATCH(Table3[[#This Row],[city_name]],tb_SVI[city_name_uf],0),11),".")</f>
        <v>0.32800000000000001</v>
      </c>
      <c r="N4819" s="14">
        <f>_xlfn.PERCENTRANK.INC(Table3[MHDI_tot],Table3[[#This Row],[MHDI_tot]],3)</f>
        <v>0.90900000000000003</v>
      </c>
    </row>
    <row r="4820" spans="1:14" hidden="1" x14ac:dyDescent="0.2">
      <c r="A4820" t="str">
        <f>SVI!F4820</f>
        <v>Agudo/RS</v>
      </c>
      <c r="B4820" t="str">
        <f>INDEX(tb_SVI[],MATCH(Table3[[#This Row],[ibge_cod]],tb_SVI[Município],0),1)</f>
        <v>RS</v>
      </c>
      <c r="C4820" t="str">
        <f>INDEX(tb_SVI[],MATCH(Table3[[#This Row],[city_name]],tb_SVI[city_name_uf],0),3)</f>
        <v>4300109</v>
      </c>
      <c r="D4820" t="s">
        <v>22428</v>
      </c>
      <c r="E4820" s="11">
        <f>INDEX(tb_SVI[],MATCH(Table3[[#This Row],[city_name]],tb_SVI[city_name_uf],0),5)</f>
        <v>16401</v>
      </c>
      <c r="F4820">
        <f>INDEX(tb_MHDI[],MATCH(Table3[[#This Row],[city_name]],tb_MHDI[mun_uf],0),5)</f>
        <v>0.69399999999999995</v>
      </c>
      <c r="G4820">
        <f>INDEX(tb_MHDI[],MATCH(Table3[[#This Row],[city_name]],tb_MHDI[mun_uf],0),6)</f>
        <v>0.752</v>
      </c>
      <c r="H4820">
        <f>INDEX(tb_MHDI[],MATCH(Table3[[#This Row],[city_name]],tb_MHDI[mun_uf],0),7)</f>
        <v>0.84699999999999998</v>
      </c>
      <c r="I4820">
        <f>INDEX(tb_MHDI[],MATCH(Table3[[#This Row],[city_name]],tb_MHDI[mun_uf],0),8)</f>
        <v>0.52400000000000002</v>
      </c>
      <c r="J4820">
        <f>_xlfn.NUMBERVALUE(INDEX(tb_SVI[],MATCH(Table3[[#This Row],[city_name]],tb_SVI[city_name_uf],0),8),".")</f>
        <v>0.20799999999999999</v>
      </c>
      <c r="K4820">
        <f>_xlfn.NUMBERVALUE(INDEX(tb_SVI[],MATCH(Table3[[#This Row],[city_name]],tb_SVI[city_name_uf],0),9),".")</f>
        <v>3.5999999999999997E-2</v>
      </c>
      <c r="L4820">
        <f>_xlfn.NUMBERVALUE(INDEX(tb_SVI[],MATCH(Table3[[#This Row],[city_name]],tb_SVI[city_name_uf],0),10),".")</f>
        <v>0.31900000000000001</v>
      </c>
      <c r="M4820">
        <f>_xlfn.NUMBERVALUE(INDEX(tb_SVI[],MATCH(Table3[[#This Row],[city_name]],tb_SVI[city_name_uf],0),11),".")</f>
        <v>0.27</v>
      </c>
      <c r="N4820" s="14">
        <f>_xlfn.PERCENTRANK.INC(Table3[MHDI_tot],Table3[[#This Row],[MHDI_tot]],3)</f>
        <v>0.622</v>
      </c>
    </row>
    <row r="4821" spans="1:14" hidden="1" x14ac:dyDescent="0.2">
      <c r="A4821" t="str">
        <f>SVI!F4746</f>
        <v>Capão do Cipó/RS</v>
      </c>
      <c r="B4821" t="str">
        <f>INDEX(tb_SVI[],MATCH(Table3[[#This Row],[ibge_cod]],tb_SVI[Município],0),1)</f>
        <v>RS</v>
      </c>
      <c r="C4821" t="str">
        <f>INDEX(tb_SVI[],MATCH(Table3[[#This Row],[city_name]],tb_SVI[city_name_uf],0),3)</f>
        <v>4304655</v>
      </c>
      <c r="D4821" t="e">
        <v>#N/A</v>
      </c>
      <c r="E4821" s="11">
        <f>INDEX(tb_SVI[],MATCH(Table3[[#This Row],[city_name]],tb_SVI[city_name_uf],0),5)</f>
        <v>3699</v>
      </c>
      <c r="F4821">
        <f>INDEX(tb_MHDI[],MATCH(Table3[[#This Row],[city_name]],tb_MHDI[mun_uf],0),5)</f>
        <v>0.67200000000000004</v>
      </c>
      <c r="G4821">
        <f>INDEX(tb_MHDI[],MATCH(Table3[[#This Row],[city_name]],tb_MHDI[mun_uf],0),6)</f>
        <v>0.63900000000000001</v>
      </c>
      <c r="H4821">
        <f>INDEX(tb_MHDI[],MATCH(Table3[[#This Row],[city_name]],tb_MHDI[mun_uf],0),7)</f>
        <v>0.86</v>
      </c>
      <c r="I4821">
        <f>INDEX(tb_MHDI[],MATCH(Table3[[#This Row],[city_name]],tb_MHDI[mun_uf],0),8)</f>
        <v>0.55200000000000005</v>
      </c>
      <c r="J4821">
        <f>_xlfn.NUMBERVALUE(INDEX(tb_SVI[],MATCH(Table3[[#This Row],[city_name]],tb_SVI[city_name_uf],0),8),".")</f>
        <v>0.32700000000000001</v>
      </c>
      <c r="K4821">
        <f>_xlfn.NUMBERVALUE(INDEX(tb_SVI[],MATCH(Table3[[#This Row],[city_name]],tb_SVI[city_name_uf],0),9),".")</f>
        <v>0.16400000000000001</v>
      </c>
      <c r="L4821">
        <f>_xlfn.NUMBERVALUE(INDEX(tb_SVI[],MATCH(Table3[[#This Row],[city_name]],tb_SVI[city_name_uf],0),10),".")</f>
        <v>0.36099999999999999</v>
      </c>
      <c r="M4821">
        <f>_xlfn.NUMBERVALUE(INDEX(tb_SVI[],MATCH(Table3[[#This Row],[city_name]],tb_SVI[city_name_uf],0),11),".")</f>
        <v>0.45700000000000002</v>
      </c>
      <c r="N4821" s="14">
        <f>_xlfn.PERCENTRANK.INC(Table3[MHDI_tot],Table3[[#This Row],[MHDI_tot]],3)</f>
        <v>0.52500000000000002</v>
      </c>
    </row>
    <row r="4822" spans="1:14" hidden="1" x14ac:dyDescent="0.2">
      <c r="A4822" t="str">
        <f>SVI!F4822</f>
        <v>Muçum/RS</v>
      </c>
      <c r="B4822" t="str">
        <f>INDEX(tb_SVI[],MATCH(Table3[[#This Row],[ibge_cod]],tb_SVI[Município],0),1)</f>
        <v>RS</v>
      </c>
      <c r="C4822" t="str">
        <f>INDEX(tb_SVI[],MATCH(Table3[[#This Row],[city_name]],tb_SVI[city_name_uf],0),3)</f>
        <v>4312609</v>
      </c>
      <c r="D4822" t="s">
        <v>22429</v>
      </c>
      <c r="E4822" s="11">
        <f>INDEX(tb_SVI[],MATCH(Table3[[#This Row],[city_name]],tb_SVI[city_name_uf],0),5)</f>
        <v>4961</v>
      </c>
      <c r="F4822">
        <f>INDEX(tb_MHDI[],MATCH(Table3[[#This Row],[city_name]],tb_MHDI[mun_uf],0),5)</f>
        <v>0.746</v>
      </c>
      <c r="G4822">
        <f>INDEX(tb_MHDI[],MATCH(Table3[[#This Row],[city_name]],tb_MHDI[mun_uf],0),6)</f>
        <v>0.75700000000000001</v>
      </c>
      <c r="H4822">
        <f>INDEX(tb_MHDI[],MATCH(Table3[[#This Row],[city_name]],tb_MHDI[mun_uf],0),7)</f>
        <v>0.84</v>
      </c>
      <c r="I4822">
        <f>INDEX(tb_MHDI[],MATCH(Table3[[#This Row],[city_name]],tb_MHDI[mun_uf],0),8)</f>
        <v>0.65400000000000003</v>
      </c>
      <c r="J4822">
        <f>_xlfn.NUMBERVALUE(INDEX(tb_SVI[],MATCH(Table3[[#This Row],[city_name]],tb_SVI[city_name_uf],0),8),".")</f>
        <v>0.14799999999999999</v>
      </c>
      <c r="K4822">
        <f>_xlfn.NUMBERVALUE(INDEX(tb_SVI[],MATCH(Table3[[#This Row],[city_name]],tb_SVI[city_name_uf],0),9),".")</f>
        <v>1.2999999999999999E-2</v>
      </c>
      <c r="L4822">
        <f>_xlfn.NUMBERVALUE(INDEX(tb_SVI[],MATCH(Table3[[#This Row],[city_name]],tb_SVI[city_name_uf],0),10),".")</f>
        <v>0.25900000000000001</v>
      </c>
      <c r="M4822">
        <f>_xlfn.NUMBERVALUE(INDEX(tb_SVI[],MATCH(Table3[[#This Row],[city_name]],tb_SVI[city_name_uf],0),11),".")</f>
        <v>0.17299999999999999</v>
      </c>
      <c r="N4822" s="14">
        <f>_xlfn.PERCENTRANK.INC(Table3[MHDI_tot],Table3[[#This Row],[MHDI_tot]],3)</f>
        <v>0.88300000000000001</v>
      </c>
    </row>
    <row r="4823" spans="1:14" hidden="1" x14ac:dyDescent="0.2">
      <c r="A4823" t="str">
        <f>SVI!F4823</f>
        <v>Muliterno/RS</v>
      </c>
      <c r="B4823" t="str">
        <f>INDEX(tb_SVI[],MATCH(Table3[[#This Row],[ibge_cod]],tb_SVI[Município],0),1)</f>
        <v>RS</v>
      </c>
      <c r="C4823" t="str">
        <f>INDEX(tb_SVI[],MATCH(Table3[[#This Row],[city_name]],tb_SVI[city_name_uf],0),3)</f>
        <v>4312625</v>
      </c>
      <c r="D4823" t="s">
        <v>22430</v>
      </c>
      <c r="E4823" s="11">
        <f>INDEX(tb_SVI[],MATCH(Table3[[#This Row],[city_name]],tb_SVI[city_name_uf],0),5)</f>
        <v>1897</v>
      </c>
      <c r="F4823">
        <f>INDEX(tb_MHDI[],MATCH(Table3[[#This Row],[city_name]],tb_MHDI[mun_uf],0),5)</f>
        <v>0.68899999999999995</v>
      </c>
      <c r="G4823">
        <f>INDEX(tb_MHDI[],MATCH(Table3[[#This Row],[city_name]],tb_MHDI[mun_uf],0),6)</f>
        <v>0.74</v>
      </c>
      <c r="H4823">
        <f>INDEX(tb_MHDI[],MATCH(Table3[[#This Row],[city_name]],tb_MHDI[mun_uf],0),7)</f>
        <v>0.80800000000000005</v>
      </c>
      <c r="I4823">
        <f>INDEX(tb_MHDI[],MATCH(Table3[[#This Row],[city_name]],tb_MHDI[mun_uf],0),8)</f>
        <v>0.54700000000000004</v>
      </c>
      <c r="J4823">
        <f>_xlfn.NUMBERVALUE(INDEX(tb_SVI[],MATCH(Table3[[#This Row],[city_name]],tb_SVI[city_name_uf],0),8),".")</f>
        <v>0.38900000000000001</v>
      </c>
      <c r="K4823">
        <f>_xlfn.NUMBERVALUE(INDEX(tb_SVI[],MATCH(Table3[[#This Row],[city_name]],tb_SVI[city_name_uf],0),9),".")</f>
        <v>0.42</v>
      </c>
      <c r="L4823">
        <f>_xlfn.NUMBERVALUE(INDEX(tb_SVI[],MATCH(Table3[[#This Row],[city_name]],tb_SVI[city_name_uf],0),10),".")</f>
        <v>0.33600000000000002</v>
      </c>
      <c r="M4823">
        <f>_xlfn.NUMBERVALUE(INDEX(tb_SVI[],MATCH(Table3[[#This Row],[city_name]],tb_SVI[city_name_uf],0),11),".")</f>
        <v>0.41199999999999998</v>
      </c>
      <c r="N4823" s="14">
        <f>_xlfn.PERCENTRANK.INC(Table3[MHDI_tot],Table3[[#This Row],[MHDI_tot]],3)</f>
        <v>0.6</v>
      </c>
    </row>
    <row r="4824" spans="1:14" hidden="1" x14ac:dyDescent="0.2">
      <c r="A4824" t="str">
        <f>SVI!F4824</f>
        <v>Viamão/RS</v>
      </c>
      <c r="B4824" t="str">
        <f>INDEX(tb_SVI[],MATCH(Table3[[#This Row],[ibge_cod]],tb_SVI[Município],0),1)</f>
        <v>RS</v>
      </c>
      <c r="C4824" t="str">
        <f>INDEX(tb_SVI[],MATCH(Table3[[#This Row],[city_name]],tb_SVI[city_name_uf],0),3)</f>
        <v>4323002</v>
      </c>
      <c r="D4824" t="s">
        <v>22431</v>
      </c>
      <c r="E4824" s="11">
        <f>INDEX(tb_SVI[],MATCH(Table3[[#This Row],[city_name]],tb_SVI[city_name_uf],0),5)</f>
        <v>256302</v>
      </c>
      <c r="F4824">
        <f>INDEX(tb_MHDI[],MATCH(Table3[[#This Row],[city_name]],tb_MHDI[mun_uf],0),5)</f>
        <v>0.71699999999999997</v>
      </c>
      <c r="G4824">
        <f>INDEX(tb_MHDI[],MATCH(Table3[[#This Row],[city_name]],tb_MHDI[mun_uf],0),6)</f>
        <v>0.72</v>
      </c>
      <c r="H4824">
        <f>INDEX(tb_MHDI[],MATCH(Table3[[#This Row],[city_name]],tb_MHDI[mun_uf],0),7)</f>
        <v>0.86599999999999999</v>
      </c>
      <c r="I4824">
        <f>INDEX(tb_MHDI[],MATCH(Table3[[#This Row],[city_name]],tb_MHDI[mun_uf],0),8)</f>
        <v>0.59099999999999997</v>
      </c>
      <c r="J4824">
        <f>_xlfn.NUMBERVALUE(INDEX(tb_SVI[],MATCH(Table3[[#This Row],[city_name]],tb_SVI[city_name_uf],0),8),".")</f>
        <v>0.33300000000000002</v>
      </c>
      <c r="K4824">
        <f>_xlfn.NUMBERVALUE(INDEX(tb_SVI[],MATCH(Table3[[#This Row],[city_name]],tb_SVI[city_name_uf],0),9),".")</f>
        <v>0.41299999999999998</v>
      </c>
      <c r="L4824">
        <f>_xlfn.NUMBERVALUE(INDEX(tb_SVI[],MATCH(Table3[[#This Row],[city_name]],tb_SVI[city_name_uf],0),10),".")</f>
        <v>0.35099999999999998</v>
      </c>
      <c r="M4824">
        <f>_xlfn.NUMBERVALUE(INDEX(tb_SVI[],MATCH(Table3[[#This Row],[city_name]],tb_SVI[city_name_uf],0),11),".")</f>
        <v>0.23599999999999999</v>
      </c>
      <c r="N4824" s="14">
        <f>_xlfn.PERCENTRANK.INC(Table3[MHDI_tot],Table3[[#This Row],[MHDI_tot]],3)</f>
        <v>0.74299999999999999</v>
      </c>
    </row>
    <row r="4825" spans="1:14" hidden="1" x14ac:dyDescent="0.2">
      <c r="A4825" t="str">
        <f>SVI!F4825</f>
        <v>Triunfo/RS</v>
      </c>
      <c r="B4825" t="str">
        <f>INDEX(tb_SVI[],MATCH(Table3[[#This Row],[ibge_cod]],tb_SVI[Município],0),1)</f>
        <v>RS</v>
      </c>
      <c r="C4825" t="str">
        <f>INDEX(tb_SVI[],MATCH(Table3[[#This Row],[city_name]],tb_SVI[city_name_uf],0),3)</f>
        <v>4322004</v>
      </c>
      <c r="D4825" t="s">
        <v>22432</v>
      </c>
      <c r="E4825" s="11">
        <f>INDEX(tb_SVI[],MATCH(Table3[[#This Row],[city_name]],tb_SVI[city_name_uf],0),5)</f>
        <v>29856</v>
      </c>
      <c r="F4825">
        <f>INDEX(tb_MHDI[],MATCH(Table3[[#This Row],[city_name]],tb_MHDI[mun_uf],0),5)</f>
        <v>0.73299999999999998</v>
      </c>
      <c r="G4825">
        <f>INDEX(tb_MHDI[],MATCH(Table3[[#This Row],[city_name]],tb_MHDI[mun_uf],0),6)</f>
        <v>0.71699999999999997</v>
      </c>
      <c r="H4825">
        <f>INDEX(tb_MHDI[],MATCH(Table3[[#This Row],[city_name]],tb_MHDI[mun_uf],0),7)</f>
        <v>0.873</v>
      </c>
      <c r="I4825">
        <f>INDEX(tb_MHDI[],MATCH(Table3[[#This Row],[city_name]],tb_MHDI[mun_uf],0),8)</f>
        <v>0.629</v>
      </c>
      <c r="J4825">
        <f>_xlfn.NUMBERVALUE(INDEX(tb_SVI[],MATCH(Table3[[#This Row],[city_name]],tb_SVI[city_name_uf],0),8),".")</f>
        <v>0.24399999999999999</v>
      </c>
      <c r="K4825">
        <f>_xlfn.NUMBERVALUE(INDEX(tb_SVI[],MATCH(Table3[[#This Row],[city_name]],tb_SVI[city_name_uf],0),9),".")</f>
        <v>0.13800000000000001</v>
      </c>
      <c r="L4825">
        <f>_xlfn.NUMBERVALUE(INDEX(tb_SVI[],MATCH(Table3[[#This Row],[city_name]],tb_SVI[city_name_uf],0),10),".")</f>
        <v>0.32300000000000001</v>
      </c>
      <c r="M4825">
        <f>_xlfn.NUMBERVALUE(INDEX(tb_SVI[],MATCH(Table3[[#This Row],[city_name]],tb_SVI[city_name_uf],0),11),".")</f>
        <v>0.27</v>
      </c>
      <c r="N4825" s="14">
        <f>_xlfn.PERCENTRANK.INC(Table3[MHDI_tot],Table3[[#This Row],[MHDI_tot]],3)</f>
        <v>0.82599999999999996</v>
      </c>
    </row>
    <row r="4826" spans="1:14" hidden="1" x14ac:dyDescent="0.2">
      <c r="A4826" t="str">
        <f>SVI!F4826</f>
        <v>Taquara/RS</v>
      </c>
      <c r="B4826" t="str">
        <f>INDEX(tb_SVI[],MATCH(Table3[[#This Row],[ibge_cod]],tb_SVI[Município],0),1)</f>
        <v>RS</v>
      </c>
      <c r="C4826" t="str">
        <f>INDEX(tb_SVI[],MATCH(Table3[[#This Row],[city_name]],tb_SVI[city_name_uf],0),3)</f>
        <v>4321204</v>
      </c>
      <c r="D4826" t="s">
        <v>22433</v>
      </c>
      <c r="E4826" s="11">
        <f>INDEX(tb_SVI[],MATCH(Table3[[#This Row],[city_name]],tb_SVI[city_name_uf],0),5)</f>
        <v>57584</v>
      </c>
      <c r="F4826">
        <f>INDEX(tb_MHDI[],MATCH(Table3[[#This Row],[city_name]],tb_MHDI[mun_uf],0),5)</f>
        <v>0.72699999999999998</v>
      </c>
      <c r="G4826">
        <f>INDEX(tb_MHDI[],MATCH(Table3[[#This Row],[city_name]],tb_MHDI[mun_uf],0),6)</f>
        <v>0.754</v>
      </c>
      <c r="H4826">
        <f>INDEX(tb_MHDI[],MATCH(Table3[[#This Row],[city_name]],tb_MHDI[mun_uf],0),7)</f>
        <v>0.88</v>
      </c>
      <c r="I4826">
        <f>INDEX(tb_MHDI[],MATCH(Table3[[#This Row],[city_name]],tb_MHDI[mun_uf],0),8)</f>
        <v>0.57899999999999996</v>
      </c>
      <c r="J4826">
        <f>_xlfn.NUMBERVALUE(INDEX(tb_SVI[],MATCH(Table3[[#This Row],[city_name]],tb_SVI[city_name_uf],0),8),".")</f>
        <v>0.19400000000000001</v>
      </c>
      <c r="K4826">
        <f>_xlfn.NUMBERVALUE(INDEX(tb_SVI[],MATCH(Table3[[#This Row],[city_name]],tb_SVI[city_name_uf],0),9),".")</f>
        <v>4.5999999999999999E-2</v>
      </c>
      <c r="L4826">
        <f>_xlfn.NUMBERVALUE(INDEX(tb_SVI[],MATCH(Table3[[#This Row],[city_name]],tb_SVI[city_name_uf],0),10),".")</f>
        <v>0.313</v>
      </c>
      <c r="M4826">
        <f>_xlfn.NUMBERVALUE(INDEX(tb_SVI[],MATCH(Table3[[#This Row],[city_name]],tb_SVI[city_name_uf],0),11),".")</f>
        <v>0.223</v>
      </c>
      <c r="N4826" s="14">
        <f>_xlfn.PERCENTRANK.INC(Table3[MHDI_tot],Table3[[#This Row],[MHDI_tot]],3)</f>
        <v>0.79600000000000004</v>
      </c>
    </row>
    <row r="4827" spans="1:14" hidden="1" x14ac:dyDescent="0.2">
      <c r="A4827" t="str">
        <f>SVI!F4827</f>
        <v>São Sebastião do Caí/RS</v>
      </c>
      <c r="B4827" t="str">
        <f>INDEX(tb_SVI[],MATCH(Table3[[#This Row],[ibge_cod]],tb_SVI[Município],0),1)</f>
        <v>RS</v>
      </c>
      <c r="C4827" t="str">
        <f>INDEX(tb_SVI[],MATCH(Table3[[#This Row],[city_name]],tb_SVI[city_name_uf],0),3)</f>
        <v>4319505</v>
      </c>
      <c r="D4827" t="s">
        <v>22434</v>
      </c>
      <c r="E4827" s="11">
        <f>INDEX(tb_SVI[],MATCH(Table3[[#This Row],[city_name]],tb_SVI[city_name_uf],0),5)</f>
        <v>25959</v>
      </c>
      <c r="F4827">
        <f>INDEX(tb_MHDI[],MATCH(Table3[[#This Row],[city_name]],tb_MHDI[mun_uf],0),5)</f>
        <v>0.73899999999999999</v>
      </c>
      <c r="G4827">
        <f>INDEX(tb_MHDI[],MATCH(Table3[[#This Row],[city_name]],tb_MHDI[mun_uf],0),6)</f>
        <v>0.73399999999999999</v>
      </c>
      <c r="H4827">
        <f>INDEX(tb_MHDI[],MATCH(Table3[[#This Row],[city_name]],tb_MHDI[mun_uf],0),7)</f>
        <v>0.85199999999999998</v>
      </c>
      <c r="I4827">
        <f>INDEX(tb_MHDI[],MATCH(Table3[[#This Row],[city_name]],tb_MHDI[mun_uf],0),8)</f>
        <v>0.64600000000000002</v>
      </c>
      <c r="J4827">
        <f>_xlfn.NUMBERVALUE(INDEX(tb_SVI[],MATCH(Table3[[#This Row],[city_name]],tb_SVI[city_name_uf],0),8),".")</f>
        <v>0.223</v>
      </c>
      <c r="K4827">
        <f>_xlfn.NUMBERVALUE(INDEX(tb_SVI[],MATCH(Table3[[#This Row],[city_name]],tb_SVI[city_name_uf],0),9),".")</f>
        <v>0.20300000000000001</v>
      </c>
      <c r="L4827">
        <f>_xlfn.NUMBERVALUE(INDEX(tb_SVI[],MATCH(Table3[[#This Row],[city_name]],tb_SVI[city_name_uf],0),10),".")</f>
        <v>0.27500000000000002</v>
      </c>
      <c r="M4827">
        <f>_xlfn.NUMBERVALUE(INDEX(tb_SVI[],MATCH(Table3[[#This Row],[city_name]],tb_SVI[city_name_uf],0),11),".")</f>
        <v>0.192</v>
      </c>
      <c r="N4827" s="14">
        <f>_xlfn.PERCENTRANK.INC(Table3[MHDI_tot],Table3[[#This Row],[MHDI_tot]],3)</f>
        <v>0.85199999999999998</v>
      </c>
    </row>
    <row r="4828" spans="1:14" hidden="1" x14ac:dyDescent="0.2">
      <c r="A4828" t="str">
        <f>SVI!F4828</f>
        <v>São Leopoldo/RS</v>
      </c>
      <c r="B4828" t="str">
        <f>INDEX(tb_SVI[],MATCH(Table3[[#This Row],[ibge_cod]],tb_SVI[Município],0),1)</f>
        <v>RS</v>
      </c>
      <c r="C4828" t="str">
        <f>INDEX(tb_SVI[],MATCH(Table3[[#This Row],[city_name]],tb_SVI[city_name_uf],0),3)</f>
        <v>4318705</v>
      </c>
      <c r="D4828" t="s">
        <v>22435</v>
      </c>
      <c r="E4828" s="11">
        <f>INDEX(tb_SVI[],MATCH(Table3[[#This Row],[city_name]],tb_SVI[city_name_uf],0),5)</f>
        <v>238648</v>
      </c>
      <c r="F4828">
        <f>INDEX(tb_MHDI[],MATCH(Table3[[#This Row],[city_name]],tb_MHDI[mun_uf],0),5)</f>
        <v>0.73899999999999999</v>
      </c>
      <c r="G4828">
        <f>INDEX(tb_MHDI[],MATCH(Table3[[#This Row],[city_name]],tb_MHDI[mun_uf],0),6)</f>
        <v>0.76600000000000001</v>
      </c>
      <c r="H4828">
        <f>INDEX(tb_MHDI[],MATCH(Table3[[#This Row],[city_name]],tb_MHDI[mun_uf],0),7)</f>
        <v>0.86099999999999999</v>
      </c>
      <c r="I4828">
        <f>INDEX(tb_MHDI[],MATCH(Table3[[#This Row],[city_name]],tb_MHDI[mun_uf],0),8)</f>
        <v>0.61199999999999999</v>
      </c>
      <c r="J4828">
        <f>_xlfn.NUMBERVALUE(INDEX(tb_SVI[],MATCH(Table3[[#This Row],[city_name]],tb_SVI[city_name_uf],0),8),".")</f>
        <v>0.24</v>
      </c>
      <c r="K4828">
        <f>_xlfn.NUMBERVALUE(INDEX(tb_SVI[],MATCH(Table3[[#This Row],[city_name]],tb_SVI[city_name_uf],0),9),".")</f>
        <v>0.19500000000000001</v>
      </c>
      <c r="L4828">
        <f>_xlfn.NUMBERVALUE(INDEX(tb_SVI[],MATCH(Table3[[#This Row],[city_name]],tb_SVI[city_name_uf],0),10),".")</f>
        <v>0.317</v>
      </c>
      <c r="M4828">
        <f>_xlfn.NUMBERVALUE(INDEX(tb_SVI[],MATCH(Table3[[#This Row],[city_name]],tb_SVI[city_name_uf],0),11),".")</f>
        <v>0.20899999999999999</v>
      </c>
      <c r="N4828" s="14">
        <f>_xlfn.PERCENTRANK.INC(Table3[MHDI_tot],Table3[[#This Row],[MHDI_tot]],3)</f>
        <v>0.85199999999999998</v>
      </c>
    </row>
    <row r="4829" spans="1:14" hidden="1" x14ac:dyDescent="0.2">
      <c r="A4829" t="str">
        <f>SVI!F4829</f>
        <v>São Jerônimo/RS</v>
      </c>
      <c r="B4829" t="str">
        <f>INDEX(tb_SVI[],MATCH(Table3[[#This Row],[ibge_cod]],tb_SVI[Município],0),1)</f>
        <v>RS</v>
      </c>
      <c r="C4829" t="str">
        <f>INDEX(tb_SVI[],MATCH(Table3[[#This Row],[city_name]],tb_SVI[city_name_uf],0),3)</f>
        <v>4318408</v>
      </c>
      <c r="D4829" t="s">
        <v>22436</v>
      </c>
      <c r="E4829" s="11">
        <f>INDEX(tb_SVI[],MATCH(Table3[[#This Row],[city_name]],tb_SVI[city_name_uf],0),5)</f>
        <v>24412</v>
      </c>
      <c r="F4829">
        <f>INDEX(tb_MHDI[],MATCH(Table3[[#This Row],[city_name]],tb_MHDI[mun_uf],0),5)</f>
        <v>0.69599999999999995</v>
      </c>
      <c r="G4829">
        <f>INDEX(tb_MHDI[],MATCH(Table3[[#This Row],[city_name]],tb_MHDI[mun_uf],0),6)</f>
        <v>0.73399999999999999</v>
      </c>
      <c r="H4829">
        <f>INDEX(tb_MHDI[],MATCH(Table3[[#This Row],[city_name]],tb_MHDI[mun_uf],0),7)</f>
        <v>0.82199999999999995</v>
      </c>
      <c r="I4829">
        <f>INDEX(tb_MHDI[],MATCH(Table3[[#This Row],[city_name]],tb_MHDI[mun_uf],0),8)</f>
        <v>0.56000000000000005</v>
      </c>
      <c r="J4829">
        <f>_xlfn.NUMBERVALUE(INDEX(tb_SVI[],MATCH(Table3[[#This Row],[city_name]],tb_SVI[city_name_uf],0),8),".")</f>
        <v>0.26100000000000001</v>
      </c>
      <c r="K4829">
        <f>_xlfn.NUMBERVALUE(INDEX(tb_SVI[],MATCH(Table3[[#This Row],[city_name]],tb_SVI[city_name_uf],0),9),".")</f>
        <v>0.125</v>
      </c>
      <c r="L4829">
        <f>_xlfn.NUMBERVALUE(INDEX(tb_SVI[],MATCH(Table3[[#This Row],[city_name]],tb_SVI[city_name_uf],0),10),".")</f>
        <v>0.33400000000000002</v>
      </c>
      <c r="M4829">
        <f>_xlfn.NUMBERVALUE(INDEX(tb_SVI[],MATCH(Table3[[#This Row],[city_name]],tb_SVI[city_name_uf],0),11),".")</f>
        <v>0.32400000000000001</v>
      </c>
      <c r="N4829" s="14">
        <f>_xlfn.PERCENTRANK.INC(Table3[MHDI_tot],Table3[[#This Row],[MHDI_tot]],3)</f>
        <v>0.63</v>
      </c>
    </row>
    <row r="4830" spans="1:14" hidden="1" x14ac:dyDescent="0.2">
      <c r="A4830" t="str">
        <f>SVI!F4830</f>
        <v>Sapucaia do Sul/RS</v>
      </c>
      <c r="B4830" t="str">
        <f>INDEX(tb_SVI[],MATCH(Table3[[#This Row],[ibge_cod]],tb_SVI[Município],0),1)</f>
        <v>RS</v>
      </c>
      <c r="C4830" t="str">
        <f>INDEX(tb_SVI[],MATCH(Table3[[#This Row],[city_name]],tb_SVI[city_name_uf],0),3)</f>
        <v>4320008</v>
      </c>
      <c r="D4830" t="s">
        <v>22437</v>
      </c>
      <c r="E4830" s="11">
        <f>INDEX(tb_SVI[],MATCH(Table3[[#This Row],[city_name]],tb_SVI[city_name_uf],0),5)</f>
        <v>141808</v>
      </c>
      <c r="F4830">
        <f>INDEX(tb_MHDI[],MATCH(Table3[[#This Row],[city_name]],tb_MHDI[mun_uf],0),5)</f>
        <v>0.72599999999999998</v>
      </c>
      <c r="G4830">
        <f>INDEX(tb_MHDI[],MATCH(Table3[[#This Row],[city_name]],tb_MHDI[mun_uf],0),6)</f>
        <v>0.72599999999999998</v>
      </c>
      <c r="H4830">
        <f>INDEX(tb_MHDI[],MATCH(Table3[[#This Row],[city_name]],tb_MHDI[mun_uf],0),7)</f>
        <v>0.84399999999999997</v>
      </c>
      <c r="I4830">
        <f>INDEX(tb_MHDI[],MATCH(Table3[[#This Row],[city_name]],tb_MHDI[mun_uf],0),8)</f>
        <v>0.624</v>
      </c>
      <c r="J4830">
        <f>_xlfn.NUMBERVALUE(INDEX(tb_SVI[],MATCH(Table3[[#This Row],[city_name]],tb_SVI[city_name_uf],0),8),".")</f>
        <v>0.28100000000000003</v>
      </c>
      <c r="K4830">
        <f>_xlfn.NUMBERVALUE(INDEX(tb_SVI[],MATCH(Table3[[#This Row],[city_name]],tb_SVI[city_name_uf],0),9),".")</f>
        <v>0.314</v>
      </c>
      <c r="L4830">
        <f>_xlfn.NUMBERVALUE(INDEX(tb_SVI[],MATCH(Table3[[#This Row],[city_name]],tb_SVI[city_name_uf],0),10),".")</f>
        <v>0.307</v>
      </c>
      <c r="M4830">
        <f>_xlfn.NUMBERVALUE(INDEX(tb_SVI[],MATCH(Table3[[#This Row],[city_name]],tb_SVI[city_name_uf],0),11),".")</f>
        <v>0.221</v>
      </c>
      <c r="N4830" s="14">
        <f>_xlfn.PERCENTRANK.INC(Table3[MHDI_tot],Table3[[#This Row],[MHDI_tot]],3)</f>
        <v>0.79200000000000004</v>
      </c>
    </row>
    <row r="4831" spans="1:14" hidden="1" x14ac:dyDescent="0.2">
      <c r="A4831" t="str">
        <f>SVI!F4831</f>
        <v>Sapiranga/RS</v>
      </c>
      <c r="B4831" t="str">
        <f>INDEX(tb_SVI[],MATCH(Table3[[#This Row],[ibge_cod]],tb_SVI[Município],0),1)</f>
        <v>RS</v>
      </c>
      <c r="C4831" t="str">
        <f>INDEX(tb_SVI[],MATCH(Table3[[#This Row],[city_name]],tb_SVI[city_name_uf],0),3)</f>
        <v>4319901</v>
      </c>
      <c r="D4831" t="s">
        <v>22438</v>
      </c>
      <c r="E4831" s="11">
        <f>INDEX(tb_SVI[],MATCH(Table3[[#This Row],[city_name]],tb_SVI[city_name_uf],0),5)</f>
        <v>80037</v>
      </c>
      <c r="F4831">
        <f>INDEX(tb_MHDI[],MATCH(Table3[[#This Row],[city_name]],tb_MHDI[mun_uf],0),5)</f>
        <v>0.71099999999999997</v>
      </c>
      <c r="G4831">
        <f>INDEX(tb_MHDI[],MATCH(Table3[[#This Row],[city_name]],tb_MHDI[mun_uf],0),6)</f>
        <v>0.72199999999999998</v>
      </c>
      <c r="H4831">
        <f>INDEX(tb_MHDI[],MATCH(Table3[[#This Row],[city_name]],tb_MHDI[mun_uf],0),7)</f>
        <v>0.83199999999999996</v>
      </c>
      <c r="I4831">
        <f>INDEX(tb_MHDI[],MATCH(Table3[[#This Row],[city_name]],tb_MHDI[mun_uf],0),8)</f>
        <v>0.59799999999999998</v>
      </c>
      <c r="J4831">
        <f>_xlfn.NUMBERVALUE(INDEX(tb_SVI[],MATCH(Table3[[#This Row],[city_name]],tb_SVI[city_name_uf],0),8),".")</f>
        <v>0.191</v>
      </c>
      <c r="K4831">
        <f>_xlfn.NUMBERVALUE(INDEX(tb_SVI[],MATCH(Table3[[#This Row],[city_name]],tb_SVI[city_name_uf],0),9),".")</f>
        <v>5.0999999999999997E-2</v>
      </c>
      <c r="L4831">
        <f>_xlfn.NUMBERVALUE(INDEX(tb_SVI[],MATCH(Table3[[#This Row],[city_name]],tb_SVI[city_name_uf],0),10),".")</f>
        <v>0.32600000000000001</v>
      </c>
      <c r="M4831">
        <f>_xlfn.NUMBERVALUE(INDEX(tb_SVI[],MATCH(Table3[[#This Row],[city_name]],tb_SVI[city_name_uf],0),11),".")</f>
        <v>0.19700000000000001</v>
      </c>
      <c r="N4831" s="14">
        <f>_xlfn.PERCENTRANK.INC(Table3[MHDI_tot],Table3[[#This Row],[MHDI_tot]],3)</f>
        <v>0.71299999999999997</v>
      </c>
    </row>
    <row r="4832" spans="1:14" hidden="1" x14ac:dyDescent="0.2">
      <c r="A4832" t="str">
        <f>SVI!F4832</f>
        <v>Santo Antônio da Patrulha/RS</v>
      </c>
      <c r="B4832" t="str">
        <f>INDEX(tb_SVI[],MATCH(Table3[[#This Row],[ibge_cod]],tb_SVI[Município],0),1)</f>
        <v>RS</v>
      </c>
      <c r="C4832" t="str">
        <f>INDEX(tb_SVI[],MATCH(Table3[[#This Row],[city_name]],tb_SVI[city_name_uf],0),3)</f>
        <v>4317608</v>
      </c>
      <c r="D4832" t="s">
        <v>22439</v>
      </c>
      <c r="E4832" s="11">
        <f>INDEX(tb_SVI[],MATCH(Table3[[#This Row],[city_name]],tb_SVI[city_name_uf],0),5)</f>
        <v>43171</v>
      </c>
      <c r="F4832">
        <f>INDEX(tb_MHDI[],MATCH(Table3[[#This Row],[city_name]],tb_MHDI[mun_uf],0),5)</f>
        <v>0.71699999999999997</v>
      </c>
      <c r="G4832">
        <f>INDEX(tb_MHDI[],MATCH(Table3[[#This Row],[city_name]],tb_MHDI[mun_uf],0),6)</f>
        <v>0.71799999999999997</v>
      </c>
      <c r="H4832">
        <f>INDEX(tb_MHDI[],MATCH(Table3[[#This Row],[city_name]],tb_MHDI[mun_uf],0),7)</f>
        <v>0.86599999999999999</v>
      </c>
      <c r="I4832">
        <f>INDEX(tb_MHDI[],MATCH(Table3[[#This Row],[city_name]],tb_MHDI[mun_uf],0),8)</f>
        <v>0.59399999999999997</v>
      </c>
      <c r="J4832">
        <f>_xlfn.NUMBERVALUE(INDEX(tb_SVI[],MATCH(Table3[[#This Row],[city_name]],tb_SVI[city_name_uf],0),8),".")</f>
        <v>0.214</v>
      </c>
      <c r="K4832">
        <f>_xlfn.NUMBERVALUE(INDEX(tb_SVI[],MATCH(Table3[[#This Row],[city_name]],tb_SVI[city_name_uf],0),9),".")</f>
        <v>6.6000000000000003E-2</v>
      </c>
      <c r="L4832">
        <f>_xlfn.NUMBERVALUE(INDEX(tb_SVI[],MATCH(Table3[[#This Row],[city_name]],tb_SVI[city_name_uf],0),10),".")</f>
        <v>0.30499999999999999</v>
      </c>
      <c r="M4832">
        <f>_xlfn.NUMBERVALUE(INDEX(tb_SVI[],MATCH(Table3[[#This Row],[city_name]],tb_SVI[city_name_uf],0),11),".")</f>
        <v>0.27</v>
      </c>
      <c r="N4832" s="14">
        <f>_xlfn.PERCENTRANK.INC(Table3[MHDI_tot],Table3[[#This Row],[MHDI_tot]],3)</f>
        <v>0.74299999999999999</v>
      </c>
    </row>
    <row r="4833" spans="1:14" hidden="1" x14ac:dyDescent="0.2">
      <c r="A4833" t="str">
        <f>SVI!F4833</f>
        <v>Rolante/RS</v>
      </c>
      <c r="B4833" t="str">
        <f>INDEX(tb_SVI[],MATCH(Table3[[#This Row],[ibge_cod]],tb_SVI[Município],0),1)</f>
        <v>RS</v>
      </c>
      <c r="C4833" t="str">
        <f>INDEX(tb_SVI[],MATCH(Table3[[#This Row],[city_name]],tb_SVI[city_name_uf],0),3)</f>
        <v>4316006</v>
      </c>
      <c r="D4833" t="s">
        <v>22440</v>
      </c>
      <c r="E4833" s="11">
        <f>INDEX(tb_SVI[],MATCH(Table3[[#This Row],[city_name]],tb_SVI[city_name_uf],0),5)</f>
        <v>21453</v>
      </c>
      <c r="F4833">
        <f>INDEX(tb_MHDI[],MATCH(Table3[[#This Row],[city_name]],tb_MHDI[mun_uf],0),5)</f>
        <v>0.68799999999999994</v>
      </c>
      <c r="G4833">
        <f>INDEX(tb_MHDI[],MATCH(Table3[[#This Row],[city_name]],tb_MHDI[mun_uf],0),6)</f>
        <v>0.70799999999999996</v>
      </c>
      <c r="H4833">
        <f>INDEX(tb_MHDI[],MATCH(Table3[[#This Row],[city_name]],tb_MHDI[mun_uf],0),7)</f>
        <v>0.83</v>
      </c>
      <c r="I4833">
        <f>INDEX(tb_MHDI[],MATCH(Table3[[#This Row],[city_name]],tb_MHDI[mun_uf],0),8)</f>
        <v>0.55300000000000005</v>
      </c>
      <c r="J4833">
        <f>_xlfn.NUMBERVALUE(INDEX(tb_SVI[],MATCH(Table3[[#This Row],[city_name]],tb_SVI[city_name_uf],0),8),".")</f>
        <v>0.20699999999999999</v>
      </c>
      <c r="K4833">
        <f>_xlfn.NUMBERVALUE(INDEX(tb_SVI[],MATCH(Table3[[#This Row],[city_name]],tb_SVI[city_name_uf],0),9),".")</f>
        <v>1.4E-2</v>
      </c>
      <c r="L4833">
        <f>_xlfn.NUMBERVALUE(INDEX(tb_SVI[],MATCH(Table3[[#This Row],[city_name]],tb_SVI[city_name_uf],0),10),".")</f>
        <v>0.34399999999999997</v>
      </c>
      <c r="M4833">
        <f>_xlfn.NUMBERVALUE(INDEX(tb_SVI[],MATCH(Table3[[#This Row],[city_name]],tb_SVI[city_name_uf],0),11),".")</f>
        <v>0.26400000000000001</v>
      </c>
      <c r="N4833" s="14">
        <f>_xlfn.PERCENTRANK.INC(Table3[MHDI_tot],Table3[[#This Row],[MHDI_tot]],3)</f>
        <v>0.59499999999999997</v>
      </c>
    </row>
    <row r="4834" spans="1:14" hidden="1" x14ac:dyDescent="0.2">
      <c r="A4834" t="str">
        <f>SVI!F4834</f>
        <v>Portão/RS</v>
      </c>
      <c r="B4834" t="str">
        <f>INDEX(tb_SVI[],MATCH(Table3[[#This Row],[ibge_cod]],tb_SVI[Município],0),1)</f>
        <v>RS</v>
      </c>
      <c r="C4834" t="str">
        <f>INDEX(tb_SVI[],MATCH(Table3[[#This Row],[city_name]],tb_SVI[city_name_uf],0),3)</f>
        <v>4314803</v>
      </c>
      <c r="D4834" t="s">
        <v>22441</v>
      </c>
      <c r="E4834" s="11">
        <f>INDEX(tb_SVI[],MATCH(Table3[[#This Row],[city_name]],tb_SVI[city_name_uf],0),5)</f>
        <v>37561</v>
      </c>
      <c r="F4834">
        <f>INDEX(tb_MHDI[],MATCH(Table3[[#This Row],[city_name]],tb_MHDI[mun_uf],0),5)</f>
        <v>0.71299999999999997</v>
      </c>
      <c r="G4834">
        <f>INDEX(tb_MHDI[],MATCH(Table3[[#This Row],[city_name]],tb_MHDI[mun_uf],0),6)</f>
        <v>0.72499999999999998</v>
      </c>
      <c r="H4834">
        <f>INDEX(tb_MHDI[],MATCH(Table3[[#This Row],[city_name]],tb_MHDI[mun_uf],0),7)</f>
        <v>0.85599999999999998</v>
      </c>
      <c r="I4834">
        <f>INDEX(tb_MHDI[],MATCH(Table3[[#This Row],[city_name]],tb_MHDI[mun_uf],0),8)</f>
        <v>0.58399999999999996</v>
      </c>
      <c r="J4834">
        <f>_xlfn.NUMBERVALUE(INDEX(tb_SVI[],MATCH(Table3[[#This Row],[city_name]],tb_SVI[city_name_uf],0),8),".")</f>
        <v>0.28399999999999997</v>
      </c>
      <c r="K4834">
        <f>_xlfn.NUMBERVALUE(INDEX(tb_SVI[],MATCH(Table3[[#This Row],[city_name]],tb_SVI[city_name_uf],0),9),".")</f>
        <v>0.23200000000000001</v>
      </c>
      <c r="L4834">
        <f>_xlfn.NUMBERVALUE(INDEX(tb_SVI[],MATCH(Table3[[#This Row],[city_name]],tb_SVI[city_name_uf],0),10),".")</f>
        <v>0.40799999999999997</v>
      </c>
      <c r="M4834">
        <f>_xlfn.NUMBERVALUE(INDEX(tb_SVI[],MATCH(Table3[[#This Row],[city_name]],tb_SVI[city_name_uf],0),11),".")</f>
        <v>0.21299999999999999</v>
      </c>
      <c r="N4834" s="14">
        <f>_xlfn.PERCENTRANK.INC(Table3[MHDI_tot],Table3[[#This Row],[MHDI_tot]],3)</f>
        <v>0.72199999999999998</v>
      </c>
    </row>
    <row r="4835" spans="1:14" hidden="1" x14ac:dyDescent="0.2">
      <c r="A4835" t="str">
        <f>SVI!F4835</f>
        <v>Porto Alegre/RS</v>
      </c>
      <c r="B4835" t="str">
        <f>INDEX(tb_SVI[],MATCH(Table3[[#This Row],[ibge_cod]],tb_SVI[Município],0),1)</f>
        <v>RS</v>
      </c>
      <c r="C4835" t="str">
        <f>INDEX(tb_SVI[],MATCH(Table3[[#This Row],[city_name]],tb_SVI[city_name_uf],0),3)</f>
        <v>4314902</v>
      </c>
      <c r="D4835" t="s">
        <v>22442</v>
      </c>
      <c r="E4835" s="11">
        <f>INDEX(tb_SVI[],MATCH(Table3[[#This Row],[city_name]],tb_SVI[city_name_uf],0),5)</f>
        <v>1488252</v>
      </c>
      <c r="F4835">
        <f>INDEX(tb_MHDI[],MATCH(Table3[[#This Row],[city_name]],tb_MHDI[mun_uf],0),5)</f>
        <v>0.80500000000000005</v>
      </c>
      <c r="G4835">
        <f>INDEX(tb_MHDI[],MATCH(Table3[[#This Row],[city_name]],tb_MHDI[mun_uf],0),6)</f>
        <v>0.86699999999999999</v>
      </c>
      <c r="H4835">
        <f>INDEX(tb_MHDI[],MATCH(Table3[[#This Row],[city_name]],tb_MHDI[mun_uf],0),7)</f>
        <v>0.85699999999999998</v>
      </c>
      <c r="I4835">
        <f>INDEX(tb_MHDI[],MATCH(Table3[[#This Row],[city_name]],tb_MHDI[mun_uf],0),8)</f>
        <v>0.70199999999999996</v>
      </c>
      <c r="J4835">
        <f>_xlfn.NUMBERVALUE(INDEX(tb_SVI[],MATCH(Table3[[#This Row],[city_name]],tb_SVI[city_name_uf],0),8),".")</f>
        <v>0.249</v>
      </c>
      <c r="K4835">
        <f>_xlfn.NUMBERVALUE(INDEX(tb_SVI[],MATCH(Table3[[#This Row],[city_name]],tb_SVI[city_name_uf],0),9),".")</f>
        <v>0.32200000000000001</v>
      </c>
      <c r="L4835">
        <f>_xlfn.NUMBERVALUE(INDEX(tb_SVI[],MATCH(Table3[[#This Row],[city_name]],tb_SVI[city_name_uf],0),10),".")</f>
        <v>0.26300000000000001</v>
      </c>
      <c r="M4835">
        <f>_xlfn.NUMBERVALUE(INDEX(tb_SVI[],MATCH(Table3[[#This Row],[city_name]],tb_SVI[city_name_uf],0),11),".")</f>
        <v>0.161</v>
      </c>
      <c r="N4835" s="14">
        <f>_xlfn.PERCENTRANK.INC(Table3[MHDI_tot],Table3[[#This Row],[MHDI_tot]],3)</f>
        <v>0.99399999999999999</v>
      </c>
    </row>
    <row r="4836" spans="1:14" hidden="1" x14ac:dyDescent="0.2">
      <c r="A4836" t="str">
        <f>SVI!F4836</f>
        <v>Parobé/RS</v>
      </c>
      <c r="B4836" t="str">
        <f>INDEX(tb_SVI[],MATCH(Table3[[#This Row],[ibge_cod]],tb_SVI[Município],0),1)</f>
        <v>RS</v>
      </c>
      <c r="C4836" t="str">
        <f>INDEX(tb_SVI[],MATCH(Table3[[#This Row],[city_name]],tb_SVI[city_name_uf],0),3)</f>
        <v>4314050</v>
      </c>
      <c r="D4836" t="s">
        <v>22443</v>
      </c>
      <c r="E4836" s="11">
        <f>INDEX(tb_SVI[],MATCH(Table3[[#This Row],[city_name]],tb_SVI[city_name_uf],0),5)</f>
        <v>58858</v>
      </c>
      <c r="F4836">
        <f>INDEX(tb_MHDI[],MATCH(Table3[[#This Row],[city_name]],tb_MHDI[mun_uf],0),5)</f>
        <v>0.70399999999999996</v>
      </c>
      <c r="G4836">
        <f>INDEX(tb_MHDI[],MATCH(Table3[[#This Row],[city_name]],tb_MHDI[mun_uf],0),6)</f>
        <v>0.7</v>
      </c>
      <c r="H4836">
        <f>INDEX(tb_MHDI[],MATCH(Table3[[#This Row],[city_name]],tb_MHDI[mun_uf],0),7)</f>
        <v>0.88600000000000001</v>
      </c>
      <c r="I4836">
        <f>INDEX(tb_MHDI[],MATCH(Table3[[#This Row],[city_name]],tb_MHDI[mun_uf],0),8)</f>
        <v>0.56200000000000006</v>
      </c>
      <c r="J4836">
        <f>_xlfn.NUMBERVALUE(INDEX(tb_SVI[],MATCH(Table3[[#This Row],[city_name]],tb_SVI[city_name_uf],0),8),".")</f>
        <v>0.189</v>
      </c>
      <c r="K4836">
        <f>_xlfn.NUMBERVALUE(INDEX(tb_SVI[],MATCH(Table3[[#This Row],[city_name]],tb_SVI[city_name_uf],0),9),".")</f>
        <v>3.7999999999999999E-2</v>
      </c>
      <c r="L4836">
        <f>_xlfn.NUMBERVALUE(INDEX(tb_SVI[],MATCH(Table3[[#This Row],[city_name]],tb_SVI[city_name_uf],0),10),".")</f>
        <v>0.34699999999999998</v>
      </c>
      <c r="M4836">
        <f>_xlfn.NUMBERVALUE(INDEX(tb_SVI[],MATCH(Table3[[#This Row],[city_name]],tb_SVI[city_name_uf],0),11),".")</f>
        <v>0.18099999999999999</v>
      </c>
      <c r="N4836" s="14">
        <f>_xlfn.PERCENTRANK.INC(Table3[MHDI_tot],Table3[[#This Row],[MHDI_tot]],3)</f>
        <v>0.67400000000000004</v>
      </c>
    </row>
    <row r="4837" spans="1:14" hidden="1" x14ac:dyDescent="0.2">
      <c r="A4837" t="str">
        <f>SVI!F4837</f>
        <v>Novo Hamburgo/RS</v>
      </c>
      <c r="B4837" t="str">
        <f>INDEX(tb_SVI[],MATCH(Table3[[#This Row],[ibge_cod]],tb_SVI[Município],0),1)</f>
        <v>RS</v>
      </c>
      <c r="C4837" t="str">
        <f>INDEX(tb_SVI[],MATCH(Table3[[#This Row],[city_name]],tb_SVI[city_name_uf],0),3)</f>
        <v>4313409</v>
      </c>
      <c r="D4837" t="s">
        <v>22444</v>
      </c>
      <c r="E4837" s="11">
        <f>INDEX(tb_SVI[],MATCH(Table3[[#This Row],[city_name]],tb_SVI[city_name_uf],0),5)</f>
        <v>247032</v>
      </c>
      <c r="F4837">
        <f>INDEX(tb_MHDI[],MATCH(Table3[[#This Row],[city_name]],tb_MHDI[mun_uf],0),5)</f>
        <v>0.747</v>
      </c>
      <c r="G4837">
        <f>INDEX(tb_MHDI[],MATCH(Table3[[#This Row],[city_name]],tb_MHDI[mun_uf],0),6)</f>
        <v>0.77800000000000002</v>
      </c>
      <c r="H4837">
        <f>INDEX(tb_MHDI[],MATCH(Table3[[#This Row],[city_name]],tb_MHDI[mun_uf],0),7)</f>
        <v>0.85199999999999998</v>
      </c>
      <c r="I4837">
        <f>INDEX(tb_MHDI[],MATCH(Table3[[#This Row],[city_name]],tb_MHDI[mun_uf],0),8)</f>
        <v>0.629</v>
      </c>
      <c r="J4837">
        <f>_xlfn.NUMBERVALUE(INDEX(tb_SVI[],MATCH(Table3[[#This Row],[city_name]],tb_SVI[city_name_uf],0),8),".")</f>
        <v>0.20100000000000001</v>
      </c>
      <c r="K4837">
        <f>_xlfn.NUMBERVALUE(INDEX(tb_SVI[],MATCH(Table3[[#This Row],[city_name]],tb_SVI[city_name_uf],0),9),".")</f>
        <v>0.1</v>
      </c>
      <c r="L4837">
        <f>_xlfn.NUMBERVALUE(INDEX(tb_SVI[],MATCH(Table3[[#This Row],[city_name]],tb_SVI[city_name_uf],0),10),".")</f>
        <v>0.314</v>
      </c>
      <c r="M4837">
        <f>_xlfn.NUMBERVALUE(INDEX(tb_SVI[],MATCH(Table3[[#This Row],[city_name]],tb_SVI[city_name_uf],0),11),".")</f>
        <v>0.188</v>
      </c>
      <c r="N4837" s="14">
        <f>_xlfn.PERCENTRANK.INC(Table3[MHDI_tot],Table3[[#This Row],[MHDI_tot]],3)</f>
        <v>0.88700000000000001</v>
      </c>
    </row>
    <row r="4838" spans="1:14" hidden="1" x14ac:dyDescent="0.2">
      <c r="A4838" t="str">
        <f>SVI!F4838</f>
        <v>Nova Santa Rita/RS</v>
      </c>
      <c r="B4838" t="str">
        <f>INDEX(tb_SVI[],MATCH(Table3[[#This Row],[ibge_cod]],tb_SVI[Município],0),1)</f>
        <v>RS</v>
      </c>
      <c r="C4838" t="str">
        <f>INDEX(tb_SVI[],MATCH(Table3[[#This Row],[city_name]],tb_SVI[city_name_uf],0),3)</f>
        <v>4313375</v>
      </c>
      <c r="D4838" t="s">
        <v>22445</v>
      </c>
      <c r="E4838" s="11">
        <f>INDEX(tb_SVI[],MATCH(Table3[[#This Row],[city_name]],tb_SVI[city_name_uf],0),5)</f>
        <v>29905</v>
      </c>
      <c r="F4838">
        <f>INDEX(tb_MHDI[],MATCH(Table3[[#This Row],[city_name]],tb_MHDI[mun_uf],0),5)</f>
        <v>0.71799999999999997</v>
      </c>
      <c r="G4838">
        <f>INDEX(tb_MHDI[],MATCH(Table3[[#This Row],[city_name]],tb_MHDI[mun_uf],0),6)</f>
        <v>0.71599999999999997</v>
      </c>
      <c r="H4838">
        <f>INDEX(tb_MHDI[],MATCH(Table3[[#This Row],[city_name]],tb_MHDI[mun_uf],0),7)</f>
        <v>0.85299999999999998</v>
      </c>
      <c r="I4838">
        <f>INDEX(tb_MHDI[],MATCH(Table3[[#This Row],[city_name]],tb_MHDI[mun_uf],0),8)</f>
        <v>0.60599999999999998</v>
      </c>
      <c r="J4838">
        <f>_xlfn.NUMBERVALUE(INDEX(tb_SVI[],MATCH(Table3[[#This Row],[city_name]],tb_SVI[city_name_uf],0),8),".")</f>
        <v>0.31</v>
      </c>
      <c r="K4838">
        <f>_xlfn.NUMBERVALUE(INDEX(tb_SVI[],MATCH(Table3[[#This Row],[city_name]],tb_SVI[city_name_uf],0),9),".")</f>
        <v>0.34599999999999997</v>
      </c>
      <c r="L4838">
        <f>_xlfn.NUMBERVALUE(INDEX(tb_SVI[],MATCH(Table3[[#This Row],[city_name]],tb_SVI[city_name_uf],0),10),".")</f>
        <v>0.34799999999999998</v>
      </c>
      <c r="M4838">
        <f>_xlfn.NUMBERVALUE(INDEX(tb_SVI[],MATCH(Table3[[#This Row],[city_name]],tb_SVI[city_name_uf],0),11),".")</f>
        <v>0.23499999999999999</v>
      </c>
      <c r="N4838" s="14">
        <f>_xlfn.PERCENTRANK.INC(Table3[MHDI_tot],Table3[[#This Row],[MHDI_tot]],3)</f>
        <v>0.749</v>
      </c>
    </row>
    <row r="4839" spans="1:14" hidden="1" x14ac:dyDescent="0.2">
      <c r="A4839" t="str">
        <f>SVI!F4839</f>
        <v>Nova Hartz/RS</v>
      </c>
      <c r="B4839" t="str">
        <f>INDEX(tb_SVI[],MATCH(Table3[[#This Row],[ibge_cod]],tb_SVI[Município],0),1)</f>
        <v>RS</v>
      </c>
      <c r="C4839" t="str">
        <f>INDEX(tb_SVI[],MATCH(Table3[[#This Row],[city_name]],tb_SVI[city_name_uf],0),3)</f>
        <v>4313060</v>
      </c>
      <c r="D4839" t="s">
        <v>22446</v>
      </c>
      <c r="E4839" s="11">
        <f>INDEX(tb_SVI[],MATCH(Table3[[#This Row],[city_name]],tb_SVI[city_name_uf],0),5)</f>
        <v>21875</v>
      </c>
      <c r="F4839">
        <f>INDEX(tb_MHDI[],MATCH(Table3[[#This Row],[city_name]],tb_MHDI[mun_uf],0),5)</f>
        <v>0.68899999999999995</v>
      </c>
      <c r="G4839">
        <f>INDEX(tb_MHDI[],MATCH(Table3[[#This Row],[city_name]],tb_MHDI[mun_uf],0),6)</f>
        <v>0.69399999999999995</v>
      </c>
      <c r="H4839">
        <f>INDEX(tb_MHDI[],MATCH(Table3[[#This Row],[city_name]],tb_MHDI[mun_uf],0),7)</f>
        <v>0.83599999999999997</v>
      </c>
      <c r="I4839">
        <f>INDEX(tb_MHDI[],MATCH(Table3[[#This Row],[city_name]],tb_MHDI[mun_uf],0),8)</f>
        <v>0.56299999999999994</v>
      </c>
      <c r="J4839">
        <f>_xlfn.NUMBERVALUE(INDEX(tb_SVI[],MATCH(Table3[[#This Row],[city_name]],tb_SVI[city_name_uf],0),8),".")</f>
        <v>0.17399999999999999</v>
      </c>
      <c r="K4839">
        <f>_xlfn.NUMBERVALUE(INDEX(tb_SVI[],MATCH(Table3[[#This Row],[city_name]],tb_SVI[city_name_uf],0),9),".")</f>
        <v>2E-3</v>
      </c>
      <c r="L4839">
        <f>_xlfn.NUMBERVALUE(INDEX(tb_SVI[],MATCH(Table3[[#This Row],[city_name]],tb_SVI[city_name_uf],0),10),".")</f>
        <v>0.318</v>
      </c>
      <c r="M4839">
        <f>_xlfn.NUMBERVALUE(INDEX(tb_SVI[],MATCH(Table3[[#This Row],[city_name]],tb_SVI[city_name_uf],0),11),".")</f>
        <v>0.20100000000000001</v>
      </c>
      <c r="N4839" s="14">
        <f>_xlfn.PERCENTRANK.INC(Table3[MHDI_tot],Table3[[#This Row],[MHDI_tot]],3)</f>
        <v>0.6</v>
      </c>
    </row>
    <row r="4840" spans="1:14" hidden="1" x14ac:dyDescent="0.2">
      <c r="A4840" t="str">
        <f>SVI!F4840</f>
        <v>Montenegro/RS</v>
      </c>
      <c r="B4840" t="str">
        <f>INDEX(tb_SVI[],MATCH(Table3[[#This Row],[ibge_cod]],tb_SVI[Município],0),1)</f>
        <v>RS</v>
      </c>
      <c r="C4840" t="str">
        <f>INDEX(tb_SVI[],MATCH(Table3[[#This Row],[city_name]],tb_SVI[city_name_uf],0),3)</f>
        <v>4312401</v>
      </c>
      <c r="D4840" t="s">
        <v>22447</v>
      </c>
      <c r="E4840" s="11">
        <f>INDEX(tb_SVI[],MATCH(Table3[[#This Row],[city_name]],tb_SVI[city_name_uf],0),5)</f>
        <v>65721</v>
      </c>
      <c r="F4840">
        <f>INDEX(tb_MHDI[],MATCH(Table3[[#This Row],[city_name]],tb_MHDI[mun_uf],0),5)</f>
        <v>0.755</v>
      </c>
      <c r="G4840">
        <f>INDEX(tb_MHDI[],MATCH(Table3[[#This Row],[city_name]],tb_MHDI[mun_uf],0),6)</f>
        <v>0.76100000000000001</v>
      </c>
      <c r="H4840">
        <f>INDEX(tb_MHDI[],MATCH(Table3[[#This Row],[city_name]],tb_MHDI[mun_uf],0),7)</f>
        <v>0.86599999999999999</v>
      </c>
      <c r="I4840">
        <f>INDEX(tb_MHDI[],MATCH(Table3[[#This Row],[city_name]],tb_MHDI[mun_uf],0),8)</f>
        <v>0.65400000000000003</v>
      </c>
      <c r="J4840">
        <f>_xlfn.NUMBERVALUE(INDEX(tb_SVI[],MATCH(Table3[[#This Row],[city_name]],tb_SVI[city_name_uf],0),8),".")</f>
        <v>0.21</v>
      </c>
      <c r="K4840">
        <f>_xlfn.NUMBERVALUE(INDEX(tb_SVI[],MATCH(Table3[[#This Row],[city_name]],tb_SVI[city_name_uf],0),9),".")</f>
        <v>0.14399999999999999</v>
      </c>
      <c r="L4840">
        <f>_xlfn.NUMBERVALUE(INDEX(tb_SVI[],MATCH(Table3[[#This Row],[city_name]],tb_SVI[city_name_uf],0),10),".")</f>
        <v>0.27400000000000002</v>
      </c>
      <c r="M4840">
        <f>_xlfn.NUMBERVALUE(INDEX(tb_SVI[],MATCH(Table3[[#This Row],[city_name]],tb_SVI[city_name_uf],0),11),".")</f>
        <v>0.21199999999999999</v>
      </c>
      <c r="N4840" s="14">
        <f>_xlfn.PERCENTRANK.INC(Table3[MHDI_tot],Table3[[#This Row],[MHDI_tot]],3)</f>
        <v>0.91600000000000004</v>
      </c>
    </row>
    <row r="4841" spans="1:14" hidden="1" x14ac:dyDescent="0.2">
      <c r="A4841" t="str">
        <f>SVI!F4841</f>
        <v>Ivoti/RS</v>
      </c>
      <c r="B4841" t="str">
        <f>INDEX(tb_SVI[],MATCH(Table3[[#This Row],[ibge_cod]],tb_SVI[Município],0),1)</f>
        <v>RS</v>
      </c>
      <c r="C4841" t="str">
        <f>INDEX(tb_SVI[],MATCH(Table3[[#This Row],[city_name]],tb_SVI[city_name_uf],0),3)</f>
        <v>4310801</v>
      </c>
      <c r="D4841" t="s">
        <v>22448</v>
      </c>
      <c r="E4841" s="11">
        <f>INDEX(tb_SVI[],MATCH(Table3[[#This Row],[city_name]],tb_SVI[city_name_uf],0),5)</f>
        <v>24690</v>
      </c>
      <c r="F4841">
        <f>INDEX(tb_MHDI[],MATCH(Table3[[#This Row],[city_name]],tb_MHDI[mun_uf],0),5)</f>
        <v>0.78400000000000003</v>
      </c>
      <c r="G4841">
        <f>INDEX(tb_MHDI[],MATCH(Table3[[#This Row],[city_name]],tb_MHDI[mun_uf],0),6)</f>
        <v>0.78</v>
      </c>
      <c r="H4841">
        <f>INDEX(tb_MHDI[],MATCH(Table3[[#This Row],[city_name]],tb_MHDI[mun_uf],0),7)</f>
        <v>0.84799999999999998</v>
      </c>
      <c r="I4841">
        <f>INDEX(tb_MHDI[],MATCH(Table3[[#This Row],[city_name]],tb_MHDI[mun_uf],0),8)</f>
        <v>0.72899999999999998</v>
      </c>
      <c r="J4841">
        <f>_xlfn.NUMBERVALUE(INDEX(tb_SVI[],MATCH(Table3[[#This Row],[city_name]],tb_SVI[city_name_uf],0),8),".")</f>
        <v>0.15</v>
      </c>
      <c r="K4841">
        <f>_xlfn.NUMBERVALUE(INDEX(tb_SVI[],MATCH(Table3[[#This Row],[city_name]],tb_SVI[city_name_uf],0),9),".")</f>
        <v>0.16400000000000001</v>
      </c>
      <c r="L4841">
        <f>_xlfn.NUMBERVALUE(INDEX(tb_SVI[],MATCH(Table3[[#This Row],[city_name]],tb_SVI[city_name_uf],0),10),".")</f>
        <v>0.185</v>
      </c>
      <c r="M4841">
        <f>_xlfn.NUMBERVALUE(INDEX(tb_SVI[],MATCH(Table3[[#This Row],[city_name]],tb_SVI[city_name_uf],0),11),".")</f>
        <v>0.10100000000000001</v>
      </c>
      <c r="N4841" s="14">
        <f>_xlfn.PERCENTRANK.INC(Table3[MHDI_tot],Table3[[#This Row],[MHDI_tot]],3)</f>
        <v>0.98</v>
      </c>
    </row>
    <row r="4842" spans="1:14" hidden="1" x14ac:dyDescent="0.2">
      <c r="A4842" t="str">
        <f>SVI!F4842</f>
        <v>Igrejinha/RS</v>
      </c>
      <c r="B4842" t="str">
        <f>INDEX(tb_SVI[],MATCH(Table3[[#This Row],[ibge_cod]],tb_SVI[Município],0),1)</f>
        <v>RS</v>
      </c>
      <c r="C4842" t="str">
        <f>INDEX(tb_SVI[],MATCH(Table3[[#This Row],[city_name]],tb_SVI[city_name_uf],0),3)</f>
        <v>4310108</v>
      </c>
      <c r="D4842" t="s">
        <v>22449</v>
      </c>
      <c r="E4842" s="11">
        <f>INDEX(tb_SVI[],MATCH(Table3[[#This Row],[city_name]],tb_SVI[city_name_uf],0),5)</f>
        <v>37340</v>
      </c>
      <c r="F4842">
        <f>INDEX(tb_MHDI[],MATCH(Table3[[#This Row],[city_name]],tb_MHDI[mun_uf],0),5)</f>
        <v>0.72099999999999997</v>
      </c>
      <c r="G4842">
        <f>INDEX(tb_MHDI[],MATCH(Table3[[#This Row],[city_name]],tb_MHDI[mun_uf],0),6)</f>
        <v>0.749</v>
      </c>
      <c r="H4842">
        <f>INDEX(tb_MHDI[],MATCH(Table3[[#This Row],[city_name]],tb_MHDI[mun_uf],0),7)</f>
        <v>0.876</v>
      </c>
      <c r="I4842">
        <f>INDEX(tb_MHDI[],MATCH(Table3[[#This Row],[city_name]],tb_MHDI[mun_uf],0),8)</f>
        <v>0.57099999999999995</v>
      </c>
      <c r="J4842">
        <f>_xlfn.NUMBERVALUE(INDEX(tb_SVI[],MATCH(Table3[[#This Row],[city_name]],tb_SVI[city_name_uf],0),8),".")</f>
        <v>0.16300000000000001</v>
      </c>
      <c r="K4842">
        <f>_xlfn.NUMBERVALUE(INDEX(tb_SVI[],MATCH(Table3[[#This Row],[city_name]],tb_SVI[city_name_uf],0),9),".")</f>
        <v>3.0000000000000001E-3</v>
      </c>
      <c r="L4842">
        <f>_xlfn.NUMBERVALUE(INDEX(tb_SVI[],MATCH(Table3[[#This Row],[city_name]],tb_SVI[city_name_uf],0),10),".")</f>
        <v>0.30599999999999999</v>
      </c>
      <c r="M4842">
        <f>_xlfn.NUMBERVALUE(INDEX(tb_SVI[],MATCH(Table3[[#This Row],[city_name]],tb_SVI[city_name_uf],0),11),".")</f>
        <v>0.18</v>
      </c>
      <c r="N4842" s="14">
        <f>_xlfn.PERCENTRANK.INC(Table3[MHDI_tot],Table3[[#This Row],[MHDI_tot]],3)</f>
        <v>0.76600000000000001</v>
      </c>
    </row>
    <row r="4843" spans="1:14" hidden="1" x14ac:dyDescent="0.2">
      <c r="A4843" t="str">
        <f>SVI!F4843</f>
        <v>Guaíba/RS</v>
      </c>
      <c r="B4843" t="str">
        <f>INDEX(tb_SVI[],MATCH(Table3[[#This Row],[ibge_cod]],tb_SVI[Município],0),1)</f>
        <v>RS</v>
      </c>
      <c r="C4843" t="str">
        <f>INDEX(tb_SVI[],MATCH(Table3[[#This Row],[city_name]],tb_SVI[city_name_uf],0),3)</f>
        <v>4309308</v>
      </c>
      <c r="D4843" t="s">
        <v>22450</v>
      </c>
      <c r="E4843" s="11">
        <f>INDEX(tb_SVI[],MATCH(Table3[[#This Row],[city_name]],tb_SVI[city_name_uf],0),5)</f>
        <v>98239</v>
      </c>
      <c r="F4843">
        <f>INDEX(tb_MHDI[],MATCH(Table3[[#This Row],[city_name]],tb_MHDI[mun_uf],0),5)</f>
        <v>0.73</v>
      </c>
      <c r="G4843">
        <f>INDEX(tb_MHDI[],MATCH(Table3[[#This Row],[city_name]],tb_MHDI[mun_uf],0),6)</f>
        <v>0.73199999999999998</v>
      </c>
      <c r="H4843">
        <f>INDEX(tb_MHDI[],MATCH(Table3[[#This Row],[city_name]],tb_MHDI[mun_uf],0),7)</f>
        <v>0.83299999999999996</v>
      </c>
      <c r="I4843">
        <f>INDEX(tb_MHDI[],MATCH(Table3[[#This Row],[city_name]],tb_MHDI[mun_uf],0),8)</f>
        <v>0.63900000000000001</v>
      </c>
      <c r="J4843">
        <f>_xlfn.NUMBERVALUE(INDEX(tb_SVI[],MATCH(Table3[[#This Row],[city_name]],tb_SVI[city_name_uf],0),8),".")</f>
        <v>0.30399999999999999</v>
      </c>
      <c r="K4843">
        <f>_xlfn.NUMBERVALUE(INDEX(tb_SVI[],MATCH(Table3[[#This Row],[city_name]],tb_SVI[city_name_uf],0),9),".")</f>
        <v>0.40100000000000002</v>
      </c>
      <c r="L4843">
        <f>_xlfn.NUMBERVALUE(INDEX(tb_SVI[],MATCH(Table3[[#This Row],[city_name]],tb_SVI[city_name_uf],0),10),".")</f>
        <v>0.29899999999999999</v>
      </c>
      <c r="M4843">
        <f>_xlfn.NUMBERVALUE(INDEX(tb_SVI[],MATCH(Table3[[#This Row],[city_name]],tb_SVI[city_name_uf],0),11),".")</f>
        <v>0.21099999999999999</v>
      </c>
      <c r="N4843" s="14">
        <f>_xlfn.PERCENTRANK.INC(Table3[MHDI_tot],Table3[[#This Row],[MHDI_tot]],3)</f>
        <v>0.81100000000000005</v>
      </c>
    </row>
    <row r="4844" spans="1:14" hidden="1" x14ac:dyDescent="0.2">
      <c r="A4844" t="str">
        <f>SVI!F4844</f>
        <v>Gravataí/RS</v>
      </c>
      <c r="B4844" t="str">
        <f>INDEX(tb_SVI[],MATCH(Table3[[#This Row],[ibge_cod]],tb_SVI[Município],0),1)</f>
        <v>RS</v>
      </c>
      <c r="C4844" t="str">
        <f>INDEX(tb_SVI[],MATCH(Table3[[#This Row],[city_name]],tb_SVI[city_name_uf],0),3)</f>
        <v>4309209</v>
      </c>
      <c r="D4844" t="s">
        <v>22451</v>
      </c>
      <c r="E4844" s="11">
        <f>INDEX(tb_SVI[],MATCH(Table3[[#This Row],[city_name]],tb_SVI[city_name_uf],0),5)</f>
        <v>283620</v>
      </c>
      <c r="F4844">
        <f>INDEX(tb_MHDI[],MATCH(Table3[[#This Row],[city_name]],tb_MHDI[mun_uf],0),5)</f>
        <v>0.73599999999999999</v>
      </c>
      <c r="G4844">
        <f>INDEX(tb_MHDI[],MATCH(Table3[[#This Row],[city_name]],tb_MHDI[mun_uf],0),6)</f>
        <v>0.72699999999999998</v>
      </c>
      <c r="H4844">
        <f>INDEX(tb_MHDI[],MATCH(Table3[[#This Row],[city_name]],tb_MHDI[mun_uf],0),7)</f>
        <v>0.86199999999999999</v>
      </c>
      <c r="I4844">
        <f>INDEX(tb_MHDI[],MATCH(Table3[[#This Row],[city_name]],tb_MHDI[mun_uf],0),8)</f>
        <v>0.63600000000000001</v>
      </c>
      <c r="J4844">
        <f>_xlfn.NUMBERVALUE(INDEX(tb_SVI[],MATCH(Table3[[#This Row],[city_name]],tb_SVI[city_name_uf],0),8),".")</f>
        <v>0.30299999999999999</v>
      </c>
      <c r="K4844">
        <f>_xlfn.NUMBERVALUE(INDEX(tb_SVI[],MATCH(Table3[[#This Row],[city_name]],tb_SVI[city_name_uf],0),9),".")</f>
        <v>0.38</v>
      </c>
      <c r="L4844">
        <f>_xlfn.NUMBERVALUE(INDEX(tb_SVI[],MATCH(Table3[[#This Row],[city_name]],tb_SVI[city_name_uf],0),10),".")</f>
        <v>0.312</v>
      </c>
      <c r="M4844">
        <f>_xlfn.NUMBERVALUE(INDEX(tb_SVI[],MATCH(Table3[[#This Row],[city_name]],tb_SVI[city_name_uf],0),11),".")</f>
        <v>0.218</v>
      </c>
      <c r="N4844" s="14">
        <f>_xlfn.PERCENTRANK.INC(Table3[MHDI_tot],Table3[[#This Row],[MHDI_tot]],3)</f>
        <v>0.83899999999999997</v>
      </c>
    </row>
    <row r="4845" spans="1:14" hidden="1" x14ac:dyDescent="0.2">
      <c r="A4845" t="str">
        <f>SVI!F4845</f>
        <v>Glorinha/RS</v>
      </c>
      <c r="B4845" t="str">
        <f>INDEX(tb_SVI[],MATCH(Table3[[#This Row],[ibge_cod]],tb_SVI[Município],0),1)</f>
        <v>RS</v>
      </c>
      <c r="C4845" t="str">
        <f>INDEX(tb_SVI[],MATCH(Table3[[#This Row],[city_name]],tb_SVI[city_name_uf],0),3)</f>
        <v>4309050</v>
      </c>
      <c r="D4845" t="s">
        <v>22452</v>
      </c>
      <c r="E4845" s="11">
        <f>INDEX(tb_SVI[],MATCH(Table3[[#This Row],[city_name]],tb_SVI[city_name_uf],0),5)</f>
        <v>8204</v>
      </c>
      <c r="F4845">
        <f>INDEX(tb_MHDI[],MATCH(Table3[[#This Row],[city_name]],tb_MHDI[mun_uf],0),5)</f>
        <v>0.71399999999999997</v>
      </c>
      <c r="G4845">
        <f>INDEX(tb_MHDI[],MATCH(Table3[[#This Row],[city_name]],tb_MHDI[mun_uf],0),6)</f>
        <v>0.71599999999999997</v>
      </c>
      <c r="H4845">
        <f>INDEX(tb_MHDI[],MATCH(Table3[[#This Row],[city_name]],tb_MHDI[mun_uf],0),7)</f>
        <v>0.85899999999999999</v>
      </c>
      <c r="I4845">
        <f>INDEX(tb_MHDI[],MATCH(Table3[[#This Row],[city_name]],tb_MHDI[mun_uf],0),8)</f>
        <v>0.59299999999999997</v>
      </c>
      <c r="J4845">
        <f>_xlfn.NUMBERVALUE(INDEX(tb_SVI[],MATCH(Table3[[#This Row],[city_name]],tb_SVI[city_name_uf],0),8),".")</f>
        <v>0.217</v>
      </c>
      <c r="K4845">
        <f>_xlfn.NUMBERVALUE(INDEX(tb_SVI[],MATCH(Table3[[#This Row],[city_name]],tb_SVI[city_name_uf],0),9),".")</f>
        <v>8.8999999999999996E-2</v>
      </c>
      <c r="L4845">
        <f>_xlfn.NUMBERVALUE(INDEX(tb_SVI[],MATCH(Table3[[#This Row],[city_name]],tb_SVI[city_name_uf],0),10),".")</f>
        <v>0.33500000000000002</v>
      </c>
      <c r="M4845">
        <f>_xlfn.NUMBERVALUE(INDEX(tb_SVI[],MATCH(Table3[[#This Row],[city_name]],tb_SVI[city_name_uf],0),11),".")</f>
        <v>0.22600000000000001</v>
      </c>
      <c r="N4845" s="14">
        <f>_xlfn.PERCENTRANK.INC(Table3[MHDI_tot],Table3[[#This Row],[MHDI_tot]],3)</f>
        <v>0.72799999999999998</v>
      </c>
    </row>
    <row r="4846" spans="1:14" hidden="1" x14ac:dyDescent="0.2">
      <c r="A4846" t="str">
        <f>SVI!F4846</f>
        <v>Estância Velha/RS</v>
      </c>
      <c r="B4846" t="str">
        <f>INDEX(tb_SVI[],MATCH(Table3[[#This Row],[ibge_cod]],tb_SVI[Município],0),1)</f>
        <v>RS</v>
      </c>
      <c r="C4846" t="str">
        <f>INDEX(tb_SVI[],MATCH(Table3[[#This Row],[city_name]],tb_SVI[city_name_uf],0),3)</f>
        <v>4307609</v>
      </c>
      <c r="D4846" t="s">
        <v>22453</v>
      </c>
      <c r="E4846" s="11">
        <f>INDEX(tb_SVI[],MATCH(Table3[[#This Row],[city_name]],tb_SVI[city_name_uf],0),5)</f>
        <v>50672</v>
      </c>
      <c r="F4846">
        <f>INDEX(tb_MHDI[],MATCH(Table3[[#This Row],[city_name]],tb_MHDI[mun_uf],0),5)</f>
        <v>0.75700000000000001</v>
      </c>
      <c r="G4846">
        <f>INDEX(tb_MHDI[],MATCH(Table3[[#This Row],[city_name]],tb_MHDI[mun_uf],0),6)</f>
        <v>0.749</v>
      </c>
      <c r="H4846">
        <f>INDEX(tb_MHDI[],MATCH(Table3[[#This Row],[city_name]],tb_MHDI[mun_uf],0),7)</f>
        <v>0.88700000000000001</v>
      </c>
      <c r="I4846">
        <f>INDEX(tb_MHDI[],MATCH(Table3[[#This Row],[city_name]],tb_MHDI[mun_uf],0),8)</f>
        <v>0.65200000000000002</v>
      </c>
      <c r="J4846">
        <f>_xlfn.NUMBERVALUE(INDEX(tb_SVI[],MATCH(Table3[[#This Row],[city_name]],tb_SVI[city_name_uf],0),8),".")</f>
        <v>0.17799999999999999</v>
      </c>
      <c r="K4846">
        <f>_xlfn.NUMBERVALUE(INDEX(tb_SVI[],MATCH(Table3[[#This Row],[city_name]],tb_SVI[city_name_uf],0),9),".")</f>
        <v>0.154</v>
      </c>
      <c r="L4846">
        <f>_xlfn.NUMBERVALUE(INDEX(tb_SVI[],MATCH(Table3[[#This Row],[city_name]],tb_SVI[city_name_uf],0),10),".")</f>
        <v>0.223</v>
      </c>
      <c r="M4846">
        <f>_xlfn.NUMBERVALUE(INDEX(tb_SVI[],MATCH(Table3[[#This Row],[city_name]],tb_SVI[city_name_uf],0),11),".")</f>
        <v>0.156</v>
      </c>
      <c r="N4846" s="14">
        <f>_xlfn.PERCENTRANK.INC(Table3[MHDI_tot],Table3[[#This Row],[MHDI_tot]],3)</f>
        <v>0.92100000000000004</v>
      </c>
    </row>
    <row r="4847" spans="1:14" hidden="1" x14ac:dyDescent="0.2">
      <c r="A4847" t="str">
        <f>SVI!F4847</f>
        <v>Esteio/RS</v>
      </c>
      <c r="B4847" t="str">
        <f>INDEX(tb_SVI[],MATCH(Table3[[#This Row],[ibge_cod]],tb_SVI[Município],0),1)</f>
        <v>RS</v>
      </c>
      <c r="C4847" t="str">
        <f>INDEX(tb_SVI[],MATCH(Table3[[#This Row],[city_name]],tb_SVI[city_name_uf],0),3)</f>
        <v>4307708</v>
      </c>
      <c r="D4847" t="s">
        <v>22454</v>
      </c>
      <c r="E4847" s="11">
        <f>INDEX(tb_SVI[],MATCH(Table3[[#This Row],[city_name]],tb_SVI[city_name_uf],0),5)</f>
        <v>83279</v>
      </c>
      <c r="F4847">
        <f>INDEX(tb_MHDI[],MATCH(Table3[[#This Row],[city_name]],tb_MHDI[mun_uf],0),5)</f>
        <v>0.754</v>
      </c>
      <c r="G4847">
        <f>INDEX(tb_MHDI[],MATCH(Table3[[#This Row],[city_name]],tb_MHDI[mun_uf],0),6)</f>
        <v>0.76900000000000002</v>
      </c>
      <c r="H4847">
        <f>INDEX(tb_MHDI[],MATCH(Table3[[#This Row],[city_name]],tb_MHDI[mun_uf],0),7)</f>
        <v>0.84299999999999997</v>
      </c>
      <c r="I4847">
        <f>INDEX(tb_MHDI[],MATCH(Table3[[#This Row],[city_name]],tb_MHDI[mun_uf],0),8)</f>
        <v>0.66200000000000003</v>
      </c>
      <c r="J4847">
        <f>_xlfn.NUMBERVALUE(INDEX(tb_SVI[],MATCH(Table3[[#This Row],[city_name]],tb_SVI[city_name_uf],0),8),".")</f>
        <v>0.218</v>
      </c>
      <c r="K4847">
        <f>_xlfn.NUMBERVALUE(INDEX(tb_SVI[],MATCH(Table3[[#This Row],[city_name]],tb_SVI[city_name_uf],0),9),".")</f>
        <v>0.21199999999999999</v>
      </c>
      <c r="L4847">
        <f>_xlfn.NUMBERVALUE(INDEX(tb_SVI[],MATCH(Table3[[#This Row],[city_name]],tb_SVI[city_name_uf],0),10),".")</f>
        <v>0.26700000000000002</v>
      </c>
      <c r="M4847">
        <f>_xlfn.NUMBERVALUE(INDEX(tb_SVI[],MATCH(Table3[[#This Row],[city_name]],tb_SVI[city_name_uf],0),11),".")</f>
        <v>0.17599999999999999</v>
      </c>
      <c r="N4847" s="14">
        <f>_xlfn.PERCENTRANK.INC(Table3[MHDI_tot],Table3[[#This Row],[MHDI_tot]],3)</f>
        <v>0.91200000000000003</v>
      </c>
    </row>
    <row r="4848" spans="1:14" hidden="1" x14ac:dyDescent="0.2">
      <c r="A4848" t="str">
        <f>SVI!F4848</f>
        <v>Eldorado do Sul/RS</v>
      </c>
      <c r="B4848" t="str">
        <f>INDEX(tb_SVI[],MATCH(Table3[[#This Row],[ibge_cod]],tb_SVI[Município],0),1)</f>
        <v>RS</v>
      </c>
      <c r="C4848" t="str">
        <f>INDEX(tb_SVI[],MATCH(Table3[[#This Row],[city_name]],tb_SVI[city_name_uf],0),3)</f>
        <v>4306767</v>
      </c>
      <c r="D4848" t="s">
        <v>22455</v>
      </c>
      <c r="E4848" s="11">
        <f>INDEX(tb_SVI[],MATCH(Table3[[#This Row],[city_name]],tb_SVI[city_name_uf],0),5)</f>
        <v>41902</v>
      </c>
      <c r="F4848">
        <f>INDEX(tb_MHDI[],MATCH(Table3[[#This Row],[city_name]],tb_MHDI[mun_uf],0),5)</f>
        <v>0.71699999999999997</v>
      </c>
      <c r="G4848">
        <f>INDEX(tb_MHDI[],MATCH(Table3[[#This Row],[city_name]],tb_MHDI[mun_uf],0),6)</f>
        <v>0.71699999999999997</v>
      </c>
      <c r="H4848">
        <f>INDEX(tb_MHDI[],MATCH(Table3[[#This Row],[city_name]],tb_MHDI[mun_uf],0),7)</f>
        <v>0.84399999999999997</v>
      </c>
      <c r="I4848">
        <f>INDEX(tb_MHDI[],MATCH(Table3[[#This Row],[city_name]],tb_MHDI[mun_uf],0),8)</f>
        <v>0.60899999999999999</v>
      </c>
      <c r="J4848">
        <f>_xlfn.NUMBERVALUE(INDEX(tb_SVI[],MATCH(Table3[[#This Row],[city_name]],tb_SVI[city_name_uf],0),8),".")</f>
        <v>0.28499999999999998</v>
      </c>
      <c r="K4848">
        <f>_xlfn.NUMBERVALUE(INDEX(tb_SVI[],MATCH(Table3[[#This Row],[city_name]],tb_SVI[city_name_uf],0),9),".")</f>
        <v>0.3</v>
      </c>
      <c r="L4848">
        <f>_xlfn.NUMBERVALUE(INDEX(tb_SVI[],MATCH(Table3[[#This Row],[city_name]],tb_SVI[city_name_uf],0),10),".")</f>
        <v>0.33900000000000002</v>
      </c>
      <c r="M4848">
        <f>_xlfn.NUMBERVALUE(INDEX(tb_SVI[],MATCH(Table3[[#This Row],[city_name]],tb_SVI[city_name_uf],0),11),".")</f>
        <v>0.216</v>
      </c>
      <c r="N4848" s="14">
        <f>_xlfn.PERCENTRANK.INC(Table3[MHDI_tot],Table3[[#This Row],[MHDI_tot]],3)</f>
        <v>0.74299999999999999</v>
      </c>
    </row>
    <row r="4849" spans="1:14" hidden="1" x14ac:dyDescent="0.2">
      <c r="A4849" t="str">
        <f>SVI!F4849</f>
        <v>Dois Irmãos/RS</v>
      </c>
      <c r="B4849" t="str">
        <f>INDEX(tb_SVI[],MATCH(Table3[[#This Row],[ibge_cod]],tb_SVI[Município],0),1)</f>
        <v>RS</v>
      </c>
      <c r="C4849" t="str">
        <f>INDEX(tb_SVI[],MATCH(Table3[[#This Row],[city_name]],tb_SVI[city_name_uf],0),3)</f>
        <v>4306403</v>
      </c>
      <c r="D4849" t="s">
        <v>22456</v>
      </c>
      <c r="E4849" s="11">
        <f>INDEX(tb_SVI[],MATCH(Table3[[#This Row],[city_name]],tb_SVI[city_name_uf],0),5)</f>
        <v>33119</v>
      </c>
      <c r="F4849">
        <f>INDEX(tb_MHDI[],MATCH(Table3[[#This Row],[city_name]],tb_MHDI[mun_uf],0),5)</f>
        <v>0.74299999999999999</v>
      </c>
      <c r="G4849">
        <f>INDEX(tb_MHDI[],MATCH(Table3[[#This Row],[city_name]],tb_MHDI[mun_uf],0),6)</f>
        <v>0.76300000000000001</v>
      </c>
      <c r="H4849">
        <f>INDEX(tb_MHDI[],MATCH(Table3[[#This Row],[city_name]],tb_MHDI[mun_uf],0),7)</f>
        <v>0.84799999999999998</v>
      </c>
      <c r="I4849">
        <f>INDEX(tb_MHDI[],MATCH(Table3[[#This Row],[city_name]],tb_MHDI[mun_uf],0),8)</f>
        <v>0.63300000000000001</v>
      </c>
      <c r="J4849">
        <f>_xlfn.NUMBERVALUE(INDEX(tb_SVI[],MATCH(Table3[[#This Row],[city_name]],tb_SVI[city_name_uf],0),8),".")</f>
        <v>0.13900000000000001</v>
      </c>
      <c r="K4849">
        <f>_xlfn.NUMBERVALUE(INDEX(tb_SVI[],MATCH(Table3[[#This Row],[city_name]],tb_SVI[city_name_uf],0),9),".")</f>
        <v>9.9000000000000005E-2</v>
      </c>
      <c r="L4849">
        <f>_xlfn.NUMBERVALUE(INDEX(tb_SVI[],MATCH(Table3[[#This Row],[city_name]],tb_SVI[city_name_uf],0),10),".")</f>
        <v>0.215</v>
      </c>
      <c r="M4849">
        <f>_xlfn.NUMBERVALUE(INDEX(tb_SVI[],MATCH(Table3[[#This Row],[city_name]],tb_SVI[city_name_uf],0),11),".")</f>
        <v>0.104</v>
      </c>
      <c r="N4849" s="14">
        <f>_xlfn.PERCENTRANK.INC(Table3[MHDI_tot],Table3[[#This Row],[MHDI_tot]],3)</f>
        <v>0.871</v>
      </c>
    </row>
    <row r="4850" spans="1:14" hidden="1" x14ac:dyDescent="0.2">
      <c r="A4850" t="str">
        <f>SVI!F4850</f>
        <v>Charqueadas/RS</v>
      </c>
      <c r="B4850" t="str">
        <f>INDEX(tb_SVI[],MATCH(Table3[[#This Row],[ibge_cod]],tb_SVI[Município],0),1)</f>
        <v>RS</v>
      </c>
      <c r="C4850" t="str">
        <f>INDEX(tb_SVI[],MATCH(Table3[[#This Row],[city_name]],tb_SVI[city_name_uf],0),3)</f>
        <v>4305355</v>
      </c>
      <c r="D4850" t="s">
        <v>22457</v>
      </c>
      <c r="E4850" s="11">
        <f>INDEX(tb_SVI[],MATCH(Table3[[#This Row],[city_name]],tb_SVI[city_name_uf],0),5)</f>
        <v>41258</v>
      </c>
      <c r="F4850">
        <f>INDEX(tb_MHDI[],MATCH(Table3[[#This Row],[city_name]],tb_MHDI[mun_uf],0),5)</f>
        <v>0.747</v>
      </c>
      <c r="G4850">
        <f>INDEX(tb_MHDI[],MATCH(Table3[[#This Row],[city_name]],tb_MHDI[mun_uf],0),6)</f>
        <v>0.72599999999999998</v>
      </c>
      <c r="H4850">
        <f>INDEX(tb_MHDI[],MATCH(Table3[[#This Row],[city_name]],tb_MHDI[mun_uf],0),7)</f>
        <v>0.87</v>
      </c>
      <c r="I4850">
        <f>INDEX(tb_MHDI[],MATCH(Table3[[#This Row],[city_name]],tb_MHDI[mun_uf],0),8)</f>
        <v>0.65900000000000003</v>
      </c>
      <c r="J4850">
        <f>_xlfn.NUMBERVALUE(INDEX(tb_SVI[],MATCH(Table3[[#This Row],[city_name]],tb_SVI[city_name_uf],0),8),".")</f>
        <v>0.21199999999999999</v>
      </c>
      <c r="K4850">
        <f>_xlfn.NUMBERVALUE(INDEX(tb_SVI[],MATCH(Table3[[#This Row],[city_name]],tb_SVI[city_name_uf],0),9),".")</f>
        <v>0.17699999999999999</v>
      </c>
      <c r="L4850">
        <f>_xlfn.NUMBERVALUE(INDEX(tb_SVI[],MATCH(Table3[[#This Row],[city_name]],tb_SVI[city_name_uf],0),10),".")</f>
        <v>0.25700000000000001</v>
      </c>
      <c r="M4850">
        <f>_xlfn.NUMBERVALUE(INDEX(tb_SVI[],MATCH(Table3[[#This Row],[city_name]],tb_SVI[city_name_uf],0),11),".")</f>
        <v>0.20200000000000001</v>
      </c>
      <c r="N4850" s="14">
        <f>_xlfn.PERCENTRANK.INC(Table3[MHDI_tot],Table3[[#This Row],[MHDI_tot]],3)</f>
        <v>0.88700000000000001</v>
      </c>
    </row>
    <row r="4851" spans="1:14" hidden="1" x14ac:dyDescent="0.2">
      <c r="A4851" t="str">
        <f>SVI!F4851</f>
        <v>Capela de Santana/RS</v>
      </c>
      <c r="B4851" t="str">
        <f>INDEX(tb_SVI[],MATCH(Table3[[#This Row],[ibge_cod]],tb_SVI[Município],0),1)</f>
        <v>RS</v>
      </c>
      <c r="C4851" t="str">
        <f>INDEX(tb_SVI[],MATCH(Table3[[#This Row],[city_name]],tb_SVI[city_name_uf],0),3)</f>
        <v>4304689</v>
      </c>
      <c r="D4851" t="s">
        <v>22458</v>
      </c>
      <c r="E4851" s="11">
        <f>INDEX(tb_SVI[],MATCH(Table3[[#This Row],[city_name]],tb_SVI[city_name_uf],0),5)</f>
        <v>12064</v>
      </c>
      <c r="F4851">
        <f>INDEX(tb_MHDI[],MATCH(Table3[[#This Row],[city_name]],tb_MHDI[mun_uf],0),5)</f>
        <v>0.66100000000000003</v>
      </c>
      <c r="G4851">
        <f>INDEX(tb_MHDI[],MATCH(Table3[[#This Row],[city_name]],tb_MHDI[mun_uf],0),6)</f>
        <v>0.67500000000000004</v>
      </c>
      <c r="H4851">
        <f>INDEX(tb_MHDI[],MATCH(Table3[[#This Row],[city_name]],tb_MHDI[mun_uf],0),7)</f>
        <v>0.81599999999999995</v>
      </c>
      <c r="I4851">
        <f>INDEX(tb_MHDI[],MATCH(Table3[[#This Row],[city_name]],tb_MHDI[mun_uf],0),8)</f>
        <v>0.52500000000000002</v>
      </c>
      <c r="J4851">
        <f>_xlfn.NUMBERVALUE(INDEX(tb_SVI[],MATCH(Table3[[#This Row],[city_name]],tb_SVI[city_name_uf],0),8),".")</f>
        <v>0.33700000000000002</v>
      </c>
      <c r="K4851">
        <f>_xlfn.NUMBERVALUE(INDEX(tb_SVI[],MATCH(Table3[[#This Row],[city_name]],tb_SVI[city_name_uf],0),9),".")</f>
        <v>0.36899999999999999</v>
      </c>
      <c r="L4851">
        <f>_xlfn.NUMBERVALUE(INDEX(tb_SVI[],MATCH(Table3[[#This Row],[city_name]],tb_SVI[city_name_uf],0),10),".")</f>
        <v>0.40600000000000003</v>
      </c>
      <c r="M4851">
        <f>_xlfn.NUMBERVALUE(INDEX(tb_SVI[],MATCH(Table3[[#This Row],[city_name]],tb_SVI[city_name_uf],0),11),".")</f>
        <v>0.23699999999999999</v>
      </c>
      <c r="N4851" s="14">
        <f>_xlfn.PERCENTRANK.INC(Table3[MHDI_tot],Table3[[#This Row],[MHDI_tot]],3)</f>
        <v>0.47899999999999998</v>
      </c>
    </row>
    <row r="4852" spans="1:14" hidden="1" x14ac:dyDescent="0.2">
      <c r="A4852" t="str">
        <f>SVI!F4852</f>
        <v>Canoas/RS</v>
      </c>
      <c r="B4852" t="str">
        <f>INDEX(tb_SVI[],MATCH(Table3[[#This Row],[ibge_cod]],tb_SVI[Município],0),1)</f>
        <v>RS</v>
      </c>
      <c r="C4852" t="str">
        <f>INDEX(tb_SVI[],MATCH(Table3[[#This Row],[city_name]],tb_SVI[city_name_uf],0),3)</f>
        <v>4304606</v>
      </c>
      <c r="D4852" t="s">
        <v>22459</v>
      </c>
      <c r="E4852" s="11">
        <f>INDEX(tb_SVI[],MATCH(Table3[[#This Row],[city_name]],tb_SVI[city_name_uf],0),5)</f>
        <v>348208</v>
      </c>
      <c r="F4852">
        <f>INDEX(tb_MHDI[],MATCH(Table3[[#This Row],[city_name]],tb_MHDI[mun_uf],0),5)</f>
        <v>0.75</v>
      </c>
      <c r="G4852">
        <f>INDEX(tb_MHDI[],MATCH(Table3[[#This Row],[city_name]],tb_MHDI[mun_uf],0),6)</f>
        <v>0.76800000000000002</v>
      </c>
      <c r="H4852">
        <f>INDEX(tb_MHDI[],MATCH(Table3[[#This Row],[city_name]],tb_MHDI[mun_uf],0),7)</f>
        <v>0.86399999999999999</v>
      </c>
      <c r="I4852">
        <f>INDEX(tb_MHDI[],MATCH(Table3[[#This Row],[city_name]],tb_MHDI[mun_uf],0),8)</f>
        <v>0.63600000000000001</v>
      </c>
      <c r="J4852">
        <f>_xlfn.NUMBERVALUE(INDEX(tb_SVI[],MATCH(Table3[[#This Row],[city_name]],tb_SVI[city_name_uf],0),8),".")</f>
        <v>0.25600000000000001</v>
      </c>
      <c r="K4852">
        <f>_xlfn.NUMBERVALUE(INDEX(tb_SVI[],MATCH(Table3[[#This Row],[city_name]],tb_SVI[city_name_uf],0),9),".")</f>
        <v>0.28000000000000003</v>
      </c>
      <c r="L4852">
        <f>_xlfn.NUMBERVALUE(INDEX(tb_SVI[],MATCH(Table3[[#This Row],[city_name]],tb_SVI[city_name_uf],0),10),".")</f>
        <v>0.29699999999999999</v>
      </c>
      <c r="M4852">
        <f>_xlfn.NUMBERVALUE(INDEX(tb_SVI[],MATCH(Table3[[#This Row],[city_name]],tb_SVI[city_name_uf],0),11),".")</f>
        <v>0.191</v>
      </c>
      <c r="N4852" s="14">
        <f>_xlfn.PERCENTRANK.INC(Table3[MHDI_tot],Table3[[#This Row],[MHDI_tot]],3)</f>
        <v>0.89900000000000002</v>
      </c>
    </row>
    <row r="4853" spans="1:14" hidden="1" x14ac:dyDescent="0.2">
      <c r="A4853" t="str">
        <f>SVI!F4853</f>
        <v>Campo Bom/RS</v>
      </c>
      <c r="B4853" t="str">
        <f>INDEX(tb_SVI[],MATCH(Table3[[#This Row],[ibge_cod]],tb_SVI[Município],0),1)</f>
        <v>RS</v>
      </c>
      <c r="C4853" t="str">
        <f>INDEX(tb_SVI[],MATCH(Table3[[#This Row],[city_name]],tb_SVI[city_name_uf],0),3)</f>
        <v>4303905</v>
      </c>
      <c r="D4853" t="s">
        <v>22460</v>
      </c>
      <c r="E4853" s="11">
        <f>INDEX(tb_SVI[],MATCH(Table3[[#This Row],[city_name]],tb_SVI[city_name_uf],0),5)</f>
        <v>69458</v>
      </c>
      <c r="F4853">
        <f>INDEX(tb_MHDI[],MATCH(Table3[[#This Row],[city_name]],tb_MHDI[mun_uf],0),5)</f>
        <v>0.745</v>
      </c>
      <c r="G4853">
        <f>INDEX(tb_MHDI[],MATCH(Table3[[#This Row],[city_name]],tb_MHDI[mun_uf],0),6)</f>
        <v>0.755</v>
      </c>
      <c r="H4853">
        <f>INDEX(tb_MHDI[],MATCH(Table3[[#This Row],[city_name]],tb_MHDI[mun_uf],0),7)</f>
        <v>0.85199999999999998</v>
      </c>
      <c r="I4853">
        <f>INDEX(tb_MHDI[],MATCH(Table3[[#This Row],[city_name]],tb_MHDI[mun_uf],0),8)</f>
        <v>0.64300000000000002</v>
      </c>
      <c r="J4853">
        <f>_xlfn.NUMBERVALUE(INDEX(tb_SVI[],MATCH(Table3[[#This Row],[city_name]],tb_SVI[city_name_uf],0),8),".")</f>
        <v>0.14199999999999999</v>
      </c>
      <c r="K4853">
        <f>_xlfn.NUMBERVALUE(INDEX(tb_SVI[],MATCH(Table3[[#This Row],[city_name]],tb_SVI[city_name_uf],0),9),".")</f>
        <v>2.9000000000000001E-2</v>
      </c>
      <c r="L4853">
        <f>_xlfn.NUMBERVALUE(INDEX(tb_SVI[],MATCH(Table3[[#This Row],[city_name]],tb_SVI[city_name_uf],0),10),".")</f>
        <v>0.25700000000000001</v>
      </c>
      <c r="M4853">
        <f>_xlfn.NUMBERVALUE(INDEX(tb_SVI[],MATCH(Table3[[#This Row],[city_name]],tb_SVI[city_name_uf],0),11),".")</f>
        <v>0.14099999999999999</v>
      </c>
      <c r="N4853" s="14">
        <f>_xlfn.PERCENTRANK.INC(Table3[MHDI_tot],Table3[[#This Row],[MHDI_tot]],3)</f>
        <v>0.88</v>
      </c>
    </row>
    <row r="4854" spans="1:14" hidden="1" x14ac:dyDescent="0.2">
      <c r="A4854" t="str">
        <f>SVI!F4854</f>
        <v>Cachoeirinha/RS</v>
      </c>
      <c r="B4854" t="str">
        <f>INDEX(tb_SVI[],MATCH(Table3[[#This Row],[ibge_cod]],tb_SVI[Município],0),1)</f>
        <v>RS</v>
      </c>
      <c r="C4854" t="str">
        <f>INDEX(tb_SVI[],MATCH(Table3[[#This Row],[city_name]],tb_SVI[city_name_uf],0),3)</f>
        <v>4303103</v>
      </c>
      <c r="D4854" t="s">
        <v>22461</v>
      </c>
      <c r="E4854" s="11">
        <f>INDEX(tb_SVI[],MATCH(Table3[[#This Row],[city_name]],tb_SVI[city_name_uf],0),5)</f>
        <v>131240</v>
      </c>
      <c r="F4854">
        <f>INDEX(tb_MHDI[],MATCH(Table3[[#This Row],[city_name]],tb_MHDI[mun_uf],0),5)</f>
        <v>0.75700000000000001</v>
      </c>
      <c r="G4854">
        <f>INDEX(tb_MHDI[],MATCH(Table3[[#This Row],[city_name]],tb_MHDI[mun_uf],0),6)</f>
        <v>0.749</v>
      </c>
      <c r="H4854">
        <f>INDEX(tb_MHDI[],MATCH(Table3[[#This Row],[city_name]],tb_MHDI[mun_uf],0),7)</f>
        <v>0.85699999999999998</v>
      </c>
      <c r="I4854">
        <f>INDEX(tb_MHDI[],MATCH(Table3[[#This Row],[city_name]],tb_MHDI[mun_uf],0),8)</f>
        <v>0.67500000000000004</v>
      </c>
      <c r="J4854">
        <f>_xlfn.NUMBERVALUE(INDEX(tb_SVI[],MATCH(Table3[[#This Row],[city_name]],tb_SVI[city_name_uf],0),8),".")</f>
        <v>0.23899999999999999</v>
      </c>
      <c r="K4854">
        <f>_xlfn.NUMBERVALUE(INDEX(tb_SVI[],MATCH(Table3[[#This Row],[city_name]],tb_SVI[city_name_uf],0),9),".")</f>
        <v>0.27200000000000002</v>
      </c>
      <c r="L4854">
        <f>_xlfn.NUMBERVALUE(INDEX(tb_SVI[],MATCH(Table3[[#This Row],[city_name]],tb_SVI[city_name_uf],0),10),".")</f>
        <v>0.26500000000000001</v>
      </c>
      <c r="M4854">
        <f>_xlfn.NUMBERVALUE(INDEX(tb_SVI[],MATCH(Table3[[#This Row],[city_name]],tb_SVI[city_name_uf],0),11),".")</f>
        <v>0.18</v>
      </c>
      <c r="N4854" s="14">
        <f>_xlfn.PERCENTRANK.INC(Table3[MHDI_tot],Table3[[#This Row],[MHDI_tot]],3)</f>
        <v>0.92100000000000004</v>
      </c>
    </row>
    <row r="4855" spans="1:14" hidden="1" x14ac:dyDescent="0.2">
      <c r="A4855" t="str">
        <f>SVI!F4855</f>
        <v>Arroio dos Ratos/RS</v>
      </c>
      <c r="B4855" t="str">
        <f>INDEX(tb_SVI[],MATCH(Table3[[#This Row],[ibge_cod]],tb_SVI[Município],0),1)</f>
        <v>RS</v>
      </c>
      <c r="C4855" t="str">
        <f>INDEX(tb_SVI[],MATCH(Table3[[#This Row],[city_name]],tb_SVI[city_name_uf],0),3)</f>
        <v>4301107</v>
      </c>
      <c r="D4855" t="s">
        <v>22462</v>
      </c>
      <c r="E4855" s="11">
        <f>INDEX(tb_SVI[],MATCH(Table3[[#This Row],[city_name]],tb_SVI[city_name_uf],0),5)</f>
        <v>14177</v>
      </c>
      <c r="F4855">
        <f>INDEX(tb_MHDI[],MATCH(Table3[[#This Row],[city_name]],tb_MHDI[mun_uf],0),5)</f>
        <v>0.69799999999999995</v>
      </c>
      <c r="G4855">
        <f>INDEX(tb_MHDI[],MATCH(Table3[[#This Row],[city_name]],tb_MHDI[mun_uf],0),6)</f>
        <v>0.7</v>
      </c>
      <c r="H4855">
        <f>INDEX(tb_MHDI[],MATCH(Table3[[#This Row],[city_name]],tb_MHDI[mun_uf],0),7)</f>
        <v>0.83299999999999996</v>
      </c>
      <c r="I4855">
        <f>INDEX(tb_MHDI[],MATCH(Table3[[#This Row],[city_name]],tb_MHDI[mun_uf],0),8)</f>
        <v>0.58299999999999996</v>
      </c>
      <c r="J4855">
        <f>_xlfn.NUMBERVALUE(INDEX(tb_SVI[],MATCH(Table3[[#This Row],[city_name]],tb_SVI[city_name_uf],0),8),".")</f>
        <v>0.28799999999999998</v>
      </c>
      <c r="K4855">
        <f>_xlfn.NUMBERVALUE(INDEX(tb_SVI[],MATCH(Table3[[#This Row],[city_name]],tb_SVI[city_name_uf],0),9),".")</f>
        <v>0.21</v>
      </c>
      <c r="L4855">
        <f>_xlfn.NUMBERVALUE(INDEX(tb_SVI[],MATCH(Table3[[#This Row],[city_name]],tb_SVI[city_name_uf],0),10),".")</f>
        <v>0.35199999999999998</v>
      </c>
      <c r="M4855">
        <f>_xlfn.NUMBERVALUE(INDEX(tb_SVI[],MATCH(Table3[[#This Row],[city_name]],tb_SVI[city_name_uf],0),11),".")</f>
        <v>0.30299999999999999</v>
      </c>
      <c r="N4855" s="14">
        <f>_xlfn.PERCENTRANK.INC(Table3[MHDI_tot],Table3[[#This Row],[MHDI_tot]],3)</f>
        <v>0.64100000000000001</v>
      </c>
    </row>
    <row r="4856" spans="1:14" hidden="1" x14ac:dyDescent="0.2">
      <c r="A4856" t="str">
        <f>SVI!F4856</f>
        <v>Araricá/RS</v>
      </c>
      <c r="B4856" t="str">
        <f>INDEX(tb_SVI[],MATCH(Table3[[#This Row],[ibge_cod]],tb_SVI[Município],0),1)</f>
        <v>RS</v>
      </c>
      <c r="C4856" t="str">
        <f>INDEX(tb_SVI[],MATCH(Table3[[#This Row],[city_name]],tb_SVI[city_name_uf],0),3)</f>
        <v>4300877</v>
      </c>
      <c r="D4856" t="s">
        <v>22463</v>
      </c>
      <c r="E4856" s="11">
        <f>INDEX(tb_SVI[],MATCH(Table3[[#This Row],[city_name]],tb_SVI[city_name_uf],0),5)</f>
        <v>5771</v>
      </c>
      <c r="F4856">
        <f>INDEX(tb_MHDI[],MATCH(Table3[[#This Row],[city_name]],tb_MHDI[mun_uf],0),5)</f>
        <v>0.67900000000000005</v>
      </c>
      <c r="G4856">
        <f>INDEX(tb_MHDI[],MATCH(Table3[[#This Row],[city_name]],tb_MHDI[mun_uf],0),6)</f>
        <v>0.69599999999999995</v>
      </c>
      <c r="H4856">
        <f>INDEX(tb_MHDI[],MATCH(Table3[[#This Row],[city_name]],tb_MHDI[mun_uf],0),7)</f>
        <v>0.82399999999999995</v>
      </c>
      <c r="I4856">
        <f>INDEX(tb_MHDI[],MATCH(Table3[[#This Row],[city_name]],tb_MHDI[mun_uf],0),8)</f>
        <v>0.54700000000000004</v>
      </c>
      <c r="J4856">
        <f>_xlfn.NUMBERVALUE(INDEX(tb_SVI[],MATCH(Table3[[#This Row],[city_name]],tb_SVI[city_name_uf],0),8),".")</f>
        <v>0.22600000000000001</v>
      </c>
      <c r="K4856">
        <f>_xlfn.NUMBERVALUE(INDEX(tb_SVI[],MATCH(Table3[[#This Row],[city_name]],tb_SVI[city_name_uf],0),9),".")</f>
        <v>0.11799999999999999</v>
      </c>
      <c r="L4856">
        <f>_xlfn.NUMBERVALUE(INDEX(tb_SVI[],MATCH(Table3[[#This Row],[city_name]],tb_SVI[city_name_uf],0),10),".")</f>
        <v>0.32800000000000001</v>
      </c>
      <c r="M4856">
        <f>_xlfn.NUMBERVALUE(INDEX(tb_SVI[],MATCH(Table3[[#This Row],[city_name]],tb_SVI[city_name_uf],0),11),".")</f>
        <v>0.23100000000000001</v>
      </c>
      <c r="N4856" s="14">
        <f>_xlfn.PERCENTRANK.INC(Table3[MHDI_tot],Table3[[#This Row],[MHDI_tot]],3)</f>
        <v>0.55400000000000005</v>
      </c>
    </row>
    <row r="4857" spans="1:14" hidden="1" x14ac:dyDescent="0.2">
      <c r="A4857" t="str">
        <f>SVI!F4857</f>
        <v>Alvorada/RS</v>
      </c>
      <c r="B4857" t="str">
        <f>INDEX(tb_SVI[],MATCH(Table3[[#This Row],[ibge_cod]],tb_SVI[Município],0),1)</f>
        <v>RS</v>
      </c>
      <c r="C4857" t="str">
        <f>INDEX(tb_SVI[],MATCH(Table3[[#This Row],[city_name]],tb_SVI[city_name_uf],0),3)</f>
        <v>4300604</v>
      </c>
      <c r="D4857" t="s">
        <v>22464</v>
      </c>
      <c r="E4857" s="11">
        <f>INDEX(tb_SVI[],MATCH(Table3[[#This Row],[city_name]],tb_SVI[city_name_uf],0),5)</f>
        <v>211352</v>
      </c>
      <c r="F4857">
        <f>INDEX(tb_MHDI[],MATCH(Table3[[#This Row],[city_name]],tb_MHDI[mun_uf],0),5)</f>
        <v>0.69899999999999995</v>
      </c>
      <c r="G4857">
        <f>INDEX(tb_MHDI[],MATCH(Table3[[#This Row],[city_name]],tb_MHDI[mun_uf],0),6)</f>
        <v>0.69399999999999995</v>
      </c>
      <c r="H4857">
        <f>INDEX(tb_MHDI[],MATCH(Table3[[#This Row],[city_name]],tb_MHDI[mun_uf],0),7)</f>
        <v>0.874</v>
      </c>
      <c r="I4857">
        <f>INDEX(tb_MHDI[],MATCH(Table3[[#This Row],[city_name]],tb_MHDI[mun_uf],0),8)</f>
        <v>0.56399999999999995</v>
      </c>
      <c r="J4857">
        <f>_xlfn.NUMBERVALUE(INDEX(tb_SVI[],MATCH(Table3[[#This Row],[city_name]],tb_SVI[city_name_uf],0),8),".")</f>
        <v>0.34</v>
      </c>
      <c r="K4857">
        <f>_xlfn.NUMBERVALUE(INDEX(tb_SVI[],MATCH(Table3[[#This Row],[city_name]],tb_SVI[city_name_uf],0),9),".")</f>
        <v>0.40799999999999997</v>
      </c>
      <c r="L4857">
        <f>_xlfn.NUMBERVALUE(INDEX(tb_SVI[],MATCH(Table3[[#This Row],[city_name]],tb_SVI[city_name_uf],0),10),".")</f>
        <v>0.38600000000000001</v>
      </c>
      <c r="M4857">
        <f>_xlfn.NUMBERVALUE(INDEX(tb_SVI[],MATCH(Table3[[#This Row],[city_name]],tb_SVI[city_name_uf],0),11),".")</f>
        <v>0.22700000000000001</v>
      </c>
      <c r="N4857" s="14">
        <f>_xlfn.PERCENTRANK.INC(Table3[MHDI_tot],Table3[[#This Row],[MHDI_tot]],3)</f>
        <v>0.64600000000000002</v>
      </c>
    </row>
    <row r="4858" spans="1:14" hidden="1" x14ac:dyDescent="0.2">
      <c r="A4858" t="str">
        <f>SVI!F4858</f>
        <v>Áurea/RS</v>
      </c>
      <c r="B4858" t="str">
        <f>INDEX(tb_SVI[],MATCH(Table3[[#This Row],[ibge_cod]],tb_SVI[Município],0),1)</f>
        <v>RS</v>
      </c>
      <c r="C4858" t="str">
        <f>INDEX(tb_SVI[],MATCH(Table3[[#This Row],[city_name]],tb_SVI[city_name_uf],0),3)</f>
        <v>4301552</v>
      </c>
      <c r="D4858" t="s">
        <v>22465</v>
      </c>
      <c r="E4858" s="11">
        <f>INDEX(tb_SVI[],MATCH(Table3[[#This Row],[city_name]],tb_SVI[city_name_uf],0),5)</f>
        <v>3535</v>
      </c>
      <c r="F4858">
        <f>INDEX(tb_MHDI[],MATCH(Table3[[#This Row],[city_name]],tb_MHDI[mun_uf],0),5)</f>
        <v>0.70699999999999996</v>
      </c>
      <c r="G4858">
        <f>INDEX(tb_MHDI[],MATCH(Table3[[#This Row],[city_name]],tb_MHDI[mun_uf],0),6)</f>
        <v>0.71499999999999997</v>
      </c>
      <c r="H4858">
        <f>INDEX(tb_MHDI[],MATCH(Table3[[#This Row],[city_name]],tb_MHDI[mun_uf],0),7)</f>
        <v>0.84099999999999997</v>
      </c>
      <c r="I4858">
        <f>INDEX(tb_MHDI[],MATCH(Table3[[#This Row],[city_name]],tb_MHDI[mun_uf],0),8)</f>
        <v>0.58799999999999997</v>
      </c>
      <c r="J4858">
        <f>_xlfn.NUMBERVALUE(INDEX(tb_SVI[],MATCH(Table3[[#This Row],[city_name]],tb_SVI[city_name_uf],0),8),".")</f>
        <v>0.20599999999999999</v>
      </c>
      <c r="K4858">
        <f>_xlfn.NUMBERVALUE(INDEX(tb_SVI[],MATCH(Table3[[#This Row],[city_name]],tb_SVI[city_name_uf],0),9),".")</f>
        <v>8.4000000000000005E-2</v>
      </c>
      <c r="L4858">
        <f>_xlfn.NUMBERVALUE(INDEX(tb_SVI[],MATCH(Table3[[#This Row],[city_name]],tb_SVI[city_name_uf],0),10),".")</f>
        <v>0.28899999999999998</v>
      </c>
      <c r="M4858">
        <f>_xlfn.NUMBERVALUE(INDEX(tb_SVI[],MATCH(Table3[[#This Row],[city_name]],tb_SVI[city_name_uf],0),11),".")</f>
        <v>0.246</v>
      </c>
      <c r="N4858" s="14">
        <f>_xlfn.PERCENTRANK.INC(Table3[MHDI_tot],Table3[[#This Row],[MHDI_tot]],3)</f>
        <v>0.69099999999999995</v>
      </c>
    </row>
    <row r="4859" spans="1:14" hidden="1" x14ac:dyDescent="0.2">
      <c r="A4859" t="str">
        <f>SVI!F4859</f>
        <v>Água Santa/RS</v>
      </c>
      <c r="B4859" t="str">
        <f>INDEX(tb_SVI[],MATCH(Table3[[#This Row],[ibge_cod]],tb_SVI[Município],0),1)</f>
        <v>RS</v>
      </c>
      <c r="C4859" t="str">
        <f>INDEX(tb_SVI[],MATCH(Table3[[#This Row],[city_name]],tb_SVI[city_name_uf],0),3)</f>
        <v>4300059</v>
      </c>
      <c r="D4859" t="s">
        <v>22466</v>
      </c>
      <c r="E4859" s="11">
        <f>INDEX(tb_SVI[],MATCH(Table3[[#This Row],[city_name]],tb_SVI[city_name_uf],0),5)</f>
        <v>3743</v>
      </c>
      <c r="F4859">
        <f>INDEX(tb_MHDI[],MATCH(Table3[[#This Row],[city_name]],tb_MHDI[mun_uf],0),5)</f>
        <v>0.75</v>
      </c>
      <c r="G4859">
        <f>INDEX(tb_MHDI[],MATCH(Table3[[#This Row],[city_name]],tb_MHDI[mun_uf],0),6)</f>
        <v>0.84</v>
      </c>
      <c r="H4859">
        <f>INDEX(tb_MHDI[],MATCH(Table3[[#This Row],[city_name]],tb_MHDI[mun_uf],0),7)</f>
        <v>0.85</v>
      </c>
      <c r="I4859">
        <f>INDEX(tb_MHDI[],MATCH(Table3[[#This Row],[city_name]],tb_MHDI[mun_uf],0),8)</f>
        <v>0.59</v>
      </c>
      <c r="J4859">
        <f>_xlfn.NUMBERVALUE(INDEX(tb_SVI[],MATCH(Table3[[#This Row],[city_name]],tb_SVI[city_name_uf],0),8),".")</f>
        <v>0.16400000000000001</v>
      </c>
      <c r="K4859">
        <f>_xlfn.NUMBERVALUE(INDEX(tb_SVI[],MATCH(Table3[[#This Row],[city_name]],tb_SVI[city_name_uf],0),9),".")</f>
        <v>6.0000000000000001E-3</v>
      </c>
      <c r="L4859">
        <f>_xlfn.NUMBERVALUE(INDEX(tb_SVI[],MATCH(Table3[[#This Row],[city_name]],tb_SVI[city_name_uf],0),10),".")</f>
        <v>0.20799999999999999</v>
      </c>
      <c r="M4859">
        <f>_xlfn.NUMBERVALUE(INDEX(tb_SVI[],MATCH(Table3[[#This Row],[city_name]],tb_SVI[city_name_uf],0),11),".")</f>
        <v>0.27800000000000002</v>
      </c>
      <c r="N4859" s="14">
        <f>_xlfn.PERCENTRANK.INC(Table3[MHDI_tot],Table3[[#This Row],[MHDI_tot]],3)</f>
        <v>0.89900000000000002</v>
      </c>
    </row>
    <row r="4860" spans="1:14" hidden="1" x14ac:dyDescent="0.2">
      <c r="A4860" t="str">
        <f>SVI!F4860</f>
        <v>Xangri-Lá/RS</v>
      </c>
      <c r="B4860" t="str">
        <f>INDEX(tb_SVI[],MATCH(Table3[[#This Row],[ibge_cod]],tb_SVI[Município],0),1)</f>
        <v>RS</v>
      </c>
      <c r="C4860" t="str">
        <f>INDEX(tb_SVI[],MATCH(Table3[[#This Row],[city_name]],tb_SVI[city_name_uf],0),3)</f>
        <v>4323804</v>
      </c>
      <c r="D4860" t="s">
        <v>22467</v>
      </c>
      <c r="E4860" s="11">
        <f>INDEX(tb_SVI[],MATCH(Table3[[#This Row],[city_name]],tb_SVI[city_name_uf],0),5)</f>
        <v>16775</v>
      </c>
      <c r="F4860">
        <f>INDEX(tb_MHDI[],MATCH(Table3[[#This Row],[city_name]],tb_MHDI[mun_uf],0),5)</f>
        <v>0.73499999999999999</v>
      </c>
      <c r="G4860">
        <f>INDEX(tb_MHDI[],MATCH(Table3[[#This Row],[city_name]],tb_MHDI[mun_uf],0),6)</f>
        <v>0.74</v>
      </c>
      <c r="H4860">
        <f>INDEX(tb_MHDI[],MATCH(Table3[[#This Row],[city_name]],tb_MHDI[mun_uf],0),7)</f>
        <v>0.85199999999999998</v>
      </c>
      <c r="I4860">
        <f>INDEX(tb_MHDI[],MATCH(Table3[[#This Row],[city_name]],tb_MHDI[mun_uf],0),8)</f>
        <v>0.63</v>
      </c>
      <c r="J4860">
        <f>_xlfn.NUMBERVALUE(INDEX(tb_SVI[],MATCH(Table3[[#This Row],[city_name]],tb_SVI[city_name_uf],0),8),".")</f>
        <v>0.17699999999999999</v>
      </c>
      <c r="K4860">
        <f>_xlfn.NUMBERVALUE(INDEX(tb_SVI[],MATCH(Table3[[#This Row],[city_name]],tb_SVI[city_name_uf],0),9),".")</f>
        <v>1.0999999999999999E-2</v>
      </c>
      <c r="L4860">
        <f>_xlfn.NUMBERVALUE(INDEX(tb_SVI[],MATCH(Table3[[#This Row],[city_name]],tb_SVI[city_name_uf],0),10),".")</f>
        <v>0.36199999999999999</v>
      </c>
      <c r="M4860">
        <f>_xlfn.NUMBERVALUE(INDEX(tb_SVI[],MATCH(Table3[[#This Row],[city_name]],tb_SVI[city_name_uf],0),11),".")</f>
        <v>0.157</v>
      </c>
      <c r="N4860" s="14">
        <f>_xlfn.PERCENTRANK.INC(Table3[MHDI_tot],Table3[[#This Row],[MHDI_tot]],3)</f>
        <v>0.83499999999999996</v>
      </c>
    </row>
    <row r="4861" spans="1:14" hidden="1" x14ac:dyDescent="0.2">
      <c r="A4861" t="str">
        <f>SVI!F5207</f>
        <v>Santa Rita do Trivelato/MT</v>
      </c>
      <c r="B4861" t="str">
        <f>INDEX(tb_SVI[],MATCH(Table3[[#This Row],[ibge_cod]],tb_SVI[Município],0),1)</f>
        <v>MT</v>
      </c>
      <c r="C4861" t="str">
        <f>INDEX(tb_SVI[],MATCH(Table3[[#This Row],[city_name]],tb_SVI[city_name_uf],0),3)</f>
        <v>5107768</v>
      </c>
      <c r="D4861" t="e">
        <v>#N/A</v>
      </c>
      <c r="E4861" s="11">
        <f>INDEX(tb_SVI[],MATCH(Table3[[#This Row],[city_name]],tb_SVI[city_name_uf],0),5)</f>
        <v>3506</v>
      </c>
      <c r="F4861">
        <f>INDEX(tb_MHDI[],MATCH(Table3[[#This Row],[city_name]],tb_MHDI[mun_uf],0),5)</f>
        <v>0.73499999999999999</v>
      </c>
      <c r="G4861">
        <f>INDEX(tb_MHDI[],MATCH(Table3[[#This Row],[city_name]],tb_MHDI[mun_uf],0),6)</f>
        <v>0.73799999999999999</v>
      </c>
      <c r="H4861">
        <f>INDEX(tb_MHDI[],MATCH(Table3[[#This Row],[city_name]],tb_MHDI[mun_uf],0),7)</f>
        <v>0.85199999999999998</v>
      </c>
      <c r="I4861">
        <f>INDEX(tb_MHDI[],MATCH(Table3[[#This Row],[city_name]],tb_MHDI[mun_uf],0),8)</f>
        <v>0.63200000000000001</v>
      </c>
      <c r="J4861">
        <f>_xlfn.NUMBERVALUE(INDEX(tb_SVI[],MATCH(Table3[[#This Row],[city_name]],tb_SVI[city_name_uf],0),8),".")</f>
        <v>0.23400000000000001</v>
      </c>
      <c r="K4861">
        <f>_xlfn.NUMBERVALUE(INDEX(tb_SVI[],MATCH(Table3[[#This Row],[city_name]],tb_SVI[city_name_uf],0),9),".")</f>
        <v>0.216</v>
      </c>
      <c r="L4861">
        <f>_xlfn.NUMBERVALUE(INDEX(tb_SVI[],MATCH(Table3[[#This Row],[city_name]],tb_SVI[city_name_uf],0),10),".")</f>
        <v>0.25</v>
      </c>
      <c r="M4861">
        <f>_xlfn.NUMBERVALUE(INDEX(tb_SVI[],MATCH(Table3[[#This Row],[city_name]],tb_SVI[city_name_uf],0),11),".")</f>
        <v>0.23499999999999999</v>
      </c>
      <c r="N4861" s="14">
        <f>_xlfn.PERCENTRANK.INC(Table3[MHDI_tot],Table3[[#This Row],[MHDI_tot]],3)</f>
        <v>0.83499999999999996</v>
      </c>
    </row>
    <row r="4862" spans="1:14" hidden="1" x14ac:dyDescent="0.2">
      <c r="A4862" t="str">
        <f>SVI!F4862</f>
        <v>Vitória das Missões/RS</v>
      </c>
      <c r="B4862" t="str">
        <f>INDEX(tb_SVI[],MATCH(Table3[[#This Row],[ibge_cod]],tb_SVI[Município],0),1)</f>
        <v>RS</v>
      </c>
      <c r="C4862" t="str">
        <f>INDEX(tb_SVI[],MATCH(Table3[[#This Row],[city_name]],tb_SVI[city_name_uf],0),3)</f>
        <v>4323754</v>
      </c>
      <c r="D4862" t="s">
        <v>22468</v>
      </c>
      <c r="E4862" s="11">
        <f>INDEX(tb_SVI[],MATCH(Table3[[#This Row],[city_name]],tb_SVI[city_name_uf],0),5)</f>
        <v>3092</v>
      </c>
      <c r="F4862">
        <f>INDEX(tb_MHDI[],MATCH(Table3[[#This Row],[city_name]],tb_MHDI[mun_uf],0),5)</f>
        <v>0.65500000000000003</v>
      </c>
      <c r="G4862">
        <f>INDEX(tb_MHDI[],MATCH(Table3[[#This Row],[city_name]],tb_MHDI[mun_uf],0),6)</f>
        <v>0.65900000000000003</v>
      </c>
      <c r="H4862">
        <f>INDEX(tb_MHDI[],MATCH(Table3[[#This Row],[city_name]],tb_MHDI[mun_uf],0),7)</f>
        <v>0.80900000000000005</v>
      </c>
      <c r="I4862">
        <f>INDEX(tb_MHDI[],MATCH(Table3[[#This Row],[city_name]],tb_MHDI[mun_uf],0),8)</f>
        <v>0.52600000000000002</v>
      </c>
      <c r="J4862">
        <f>_xlfn.NUMBERVALUE(INDEX(tb_SVI[],MATCH(Table3[[#This Row],[city_name]],tb_SVI[city_name_uf],0),8),".")</f>
        <v>0.28299999999999997</v>
      </c>
      <c r="K4862">
        <f>_xlfn.NUMBERVALUE(INDEX(tb_SVI[],MATCH(Table3[[#This Row],[city_name]],tb_SVI[city_name_uf],0),9),".")</f>
        <v>5.5E-2</v>
      </c>
      <c r="L4862">
        <f>_xlfn.NUMBERVALUE(INDEX(tb_SVI[],MATCH(Table3[[#This Row],[city_name]],tb_SVI[city_name_uf],0),10),".")</f>
        <v>0.30099999999999999</v>
      </c>
      <c r="M4862">
        <f>_xlfn.NUMBERVALUE(INDEX(tb_SVI[],MATCH(Table3[[#This Row],[city_name]],tb_SVI[city_name_uf],0),11),".")</f>
        <v>0.49199999999999999</v>
      </c>
      <c r="N4862" s="14">
        <f>_xlfn.PERCENTRANK.INC(Table3[MHDI_tot],Table3[[#This Row],[MHDI_tot]],3)</f>
        <v>0.45500000000000002</v>
      </c>
    </row>
    <row r="4863" spans="1:14" hidden="1" x14ac:dyDescent="0.2">
      <c r="A4863" t="str">
        <f>SVI!F4863</f>
        <v>Vista Gaúcha/RS</v>
      </c>
      <c r="B4863" t="str">
        <f>INDEX(tb_SVI[],MATCH(Table3[[#This Row],[ibge_cod]],tb_SVI[Município],0),1)</f>
        <v>RS</v>
      </c>
      <c r="C4863" t="str">
        <f>INDEX(tb_SVI[],MATCH(Table3[[#This Row],[city_name]],tb_SVI[city_name_uf],0),3)</f>
        <v>4323705</v>
      </c>
      <c r="D4863" t="s">
        <v>22469</v>
      </c>
      <c r="E4863" s="11">
        <f>INDEX(tb_SVI[],MATCH(Table3[[#This Row],[city_name]],tb_SVI[city_name_uf],0),5)</f>
        <v>2855</v>
      </c>
      <c r="F4863">
        <f>INDEX(tb_MHDI[],MATCH(Table3[[#This Row],[city_name]],tb_MHDI[mun_uf],0),5)</f>
        <v>0.75700000000000001</v>
      </c>
      <c r="G4863">
        <f>INDEX(tb_MHDI[],MATCH(Table3[[#This Row],[city_name]],tb_MHDI[mun_uf],0),6)</f>
        <v>0.77400000000000002</v>
      </c>
      <c r="H4863">
        <f>INDEX(tb_MHDI[],MATCH(Table3[[#This Row],[city_name]],tb_MHDI[mun_uf],0),7)</f>
        <v>0.83899999999999997</v>
      </c>
      <c r="I4863">
        <f>INDEX(tb_MHDI[],MATCH(Table3[[#This Row],[city_name]],tb_MHDI[mun_uf],0),8)</f>
        <v>0.66900000000000004</v>
      </c>
      <c r="J4863">
        <f>_xlfn.NUMBERVALUE(INDEX(tb_SVI[],MATCH(Table3[[#This Row],[city_name]],tb_SVI[city_name_uf],0),8),".")</f>
        <v>0.22700000000000001</v>
      </c>
      <c r="K4863">
        <f>_xlfn.NUMBERVALUE(INDEX(tb_SVI[],MATCH(Table3[[#This Row],[city_name]],tb_SVI[city_name_uf],0),9),".")</f>
        <v>8.7999999999999995E-2</v>
      </c>
      <c r="L4863">
        <f>_xlfn.NUMBERVALUE(INDEX(tb_SVI[],MATCH(Table3[[#This Row],[city_name]],tb_SVI[city_name_uf],0),10),".")</f>
        <v>0.249</v>
      </c>
      <c r="M4863">
        <f>_xlfn.NUMBERVALUE(INDEX(tb_SVI[],MATCH(Table3[[#This Row],[city_name]],tb_SVI[city_name_uf],0),11),".")</f>
        <v>0.34499999999999997</v>
      </c>
      <c r="N4863" s="14">
        <f>_xlfn.PERCENTRANK.INC(Table3[MHDI_tot],Table3[[#This Row],[MHDI_tot]],3)</f>
        <v>0.92100000000000004</v>
      </c>
    </row>
    <row r="4864" spans="1:14" hidden="1" x14ac:dyDescent="0.2">
      <c r="A4864" t="str">
        <f>SVI!F4864</f>
        <v>Vista Alegre do Prata/RS</v>
      </c>
      <c r="B4864" t="str">
        <f>INDEX(tb_SVI[],MATCH(Table3[[#This Row],[ibge_cod]],tb_SVI[Município],0),1)</f>
        <v>RS</v>
      </c>
      <c r="C4864" t="str">
        <f>INDEX(tb_SVI[],MATCH(Table3[[#This Row],[city_name]],tb_SVI[city_name_uf],0),3)</f>
        <v>4323606</v>
      </c>
      <c r="D4864" t="s">
        <v>22470</v>
      </c>
      <c r="E4864" s="11">
        <f>INDEX(tb_SVI[],MATCH(Table3[[#This Row],[city_name]],tb_SVI[city_name_uf],0),5)</f>
        <v>1557</v>
      </c>
      <c r="F4864">
        <f>INDEX(tb_MHDI[],MATCH(Table3[[#This Row],[city_name]],tb_MHDI[mun_uf],0),5)</f>
        <v>0.78</v>
      </c>
      <c r="G4864">
        <f>INDEX(tb_MHDI[],MATCH(Table3[[#This Row],[city_name]],tb_MHDI[mun_uf],0),6)</f>
        <v>0.80900000000000005</v>
      </c>
      <c r="H4864">
        <f>INDEX(tb_MHDI[],MATCH(Table3[[#This Row],[city_name]],tb_MHDI[mun_uf],0),7)</f>
        <v>0.84699999999999998</v>
      </c>
      <c r="I4864">
        <f>INDEX(tb_MHDI[],MATCH(Table3[[#This Row],[city_name]],tb_MHDI[mun_uf],0),8)</f>
        <v>0.69199999999999995</v>
      </c>
      <c r="J4864">
        <f>_xlfn.NUMBERVALUE(INDEX(tb_SVI[],MATCH(Table3[[#This Row],[city_name]],tb_SVI[city_name_uf],0),8),".")</f>
        <v>0.32400000000000001</v>
      </c>
      <c r="K4864">
        <f>_xlfn.NUMBERVALUE(INDEX(tb_SVI[],MATCH(Table3[[#This Row],[city_name]],tb_SVI[city_name_uf],0),9),".")</f>
        <v>0.33500000000000002</v>
      </c>
      <c r="L4864">
        <f>_xlfn.NUMBERVALUE(INDEX(tb_SVI[],MATCH(Table3[[#This Row],[city_name]],tb_SVI[city_name_uf],0),10),".")</f>
        <v>0.35699999999999998</v>
      </c>
      <c r="M4864">
        <f>_xlfn.NUMBERVALUE(INDEX(tb_SVI[],MATCH(Table3[[#This Row],[city_name]],tb_SVI[city_name_uf],0),11),".")</f>
        <v>0.28100000000000003</v>
      </c>
      <c r="N4864" s="14">
        <f>_xlfn.PERCENTRANK.INC(Table3[MHDI_tot],Table3[[#This Row],[MHDI_tot]],3)</f>
        <v>0.97499999999999998</v>
      </c>
    </row>
    <row r="4865" spans="1:14" hidden="1" x14ac:dyDescent="0.2">
      <c r="A4865" t="str">
        <f>SVI!F4865</f>
        <v>Vista Alegre/RS</v>
      </c>
      <c r="B4865" t="str">
        <f>INDEX(tb_SVI[],MATCH(Table3[[#This Row],[ibge_cod]],tb_SVI[Município],0),1)</f>
        <v>RS</v>
      </c>
      <c r="C4865" t="str">
        <f>INDEX(tb_SVI[],MATCH(Table3[[#This Row],[city_name]],tb_SVI[city_name_uf],0),3)</f>
        <v>4323507</v>
      </c>
      <c r="D4865" t="s">
        <v>22471</v>
      </c>
      <c r="E4865" s="11">
        <f>INDEX(tb_SVI[],MATCH(Table3[[#This Row],[city_name]],tb_SVI[city_name_uf],0),5)</f>
        <v>2739</v>
      </c>
      <c r="F4865">
        <f>INDEX(tb_MHDI[],MATCH(Table3[[#This Row],[city_name]],tb_MHDI[mun_uf],0),5)</f>
        <v>0.73899999999999999</v>
      </c>
      <c r="G4865">
        <f>INDEX(tb_MHDI[],MATCH(Table3[[#This Row],[city_name]],tb_MHDI[mun_uf],0),6)</f>
        <v>0.76</v>
      </c>
      <c r="H4865">
        <f>INDEX(tb_MHDI[],MATCH(Table3[[#This Row],[city_name]],tb_MHDI[mun_uf],0),7)</f>
        <v>0.84199999999999997</v>
      </c>
      <c r="I4865">
        <f>INDEX(tb_MHDI[],MATCH(Table3[[#This Row],[city_name]],tb_MHDI[mun_uf],0),8)</f>
        <v>0.63100000000000001</v>
      </c>
      <c r="J4865">
        <f>_xlfn.NUMBERVALUE(INDEX(tb_SVI[],MATCH(Table3[[#This Row],[city_name]],tb_SVI[city_name_uf],0),8),".")</f>
        <v>0.23699999999999999</v>
      </c>
      <c r="K4865">
        <f>_xlfn.NUMBERVALUE(INDEX(tb_SVI[],MATCH(Table3[[#This Row],[city_name]],tb_SVI[city_name_uf],0),9),".")</f>
        <v>3.5999999999999997E-2</v>
      </c>
      <c r="L4865">
        <f>_xlfn.NUMBERVALUE(INDEX(tb_SVI[],MATCH(Table3[[#This Row],[city_name]],tb_SVI[city_name_uf],0),10),".")</f>
        <v>0.27700000000000002</v>
      </c>
      <c r="M4865">
        <f>_xlfn.NUMBERVALUE(INDEX(tb_SVI[],MATCH(Table3[[#This Row],[city_name]],tb_SVI[city_name_uf],0),11),".")</f>
        <v>0.39900000000000002</v>
      </c>
      <c r="N4865" s="14">
        <f>_xlfn.PERCENTRANK.INC(Table3[MHDI_tot],Table3[[#This Row],[MHDI_tot]],3)</f>
        <v>0.85199999999999998</v>
      </c>
    </row>
    <row r="4866" spans="1:14" hidden="1" x14ac:dyDescent="0.2">
      <c r="A4866" t="str">
        <f>SVI!F4866</f>
        <v>Vila Nova do Sul/RS</v>
      </c>
      <c r="B4866" t="str">
        <f>INDEX(tb_SVI[],MATCH(Table3[[#This Row],[ibge_cod]],tb_SVI[Município],0),1)</f>
        <v>RS</v>
      </c>
      <c r="C4866" t="str">
        <f>INDEX(tb_SVI[],MATCH(Table3[[#This Row],[city_name]],tb_SVI[city_name_uf],0),3)</f>
        <v>4323457</v>
      </c>
      <c r="D4866" t="s">
        <v>22472</v>
      </c>
      <c r="E4866" s="11">
        <f>INDEX(tb_SVI[],MATCH(Table3[[#This Row],[city_name]],tb_SVI[city_name_uf],0),5)</f>
        <v>4277</v>
      </c>
      <c r="F4866">
        <f>INDEX(tb_MHDI[],MATCH(Table3[[#This Row],[city_name]],tb_MHDI[mun_uf],0),5)</f>
        <v>0.66200000000000003</v>
      </c>
      <c r="G4866">
        <f>INDEX(tb_MHDI[],MATCH(Table3[[#This Row],[city_name]],tb_MHDI[mun_uf],0),6)</f>
        <v>0.64500000000000002</v>
      </c>
      <c r="H4866">
        <f>INDEX(tb_MHDI[],MATCH(Table3[[#This Row],[city_name]],tb_MHDI[mun_uf],0),7)</f>
        <v>0.82699999999999996</v>
      </c>
      <c r="I4866">
        <f>INDEX(tb_MHDI[],MATCH(Table3[[#This Row],[city_name]],tb_MHDI[mun_uf],0),8)</f>
        <v>0.54400000000000004</v>
      </c>
      <c r="J4866">
        <f>_xlfn.NUMBERVALUE(INDEX(tb_SVI[],MATCH(Table3[[#This Row],[city_name]],tb_SVI[city_name_uf],0),8),".")</f>
        <v>0.28899999999999998</v>
      </c>
      <c r="K4866">
        <f>_xlfn.NUMBERVALUE(INDEX(tb_SVI[],MATCH(Table3[[#This Row],[city_name]],tb_SVI[city_name_uf],0),9),".")</f>
        <v>6.3E-2</v>
      </c>
      <c r="L4866">
        <f>_xlfn.NUMBERVALUE(INDEX(tb_SVI[],MATCH(Table3[[#This Row],[city_name]],tb_SVI[city_name_uf],0),10),".")</f>
        <v>0.42699999999999999</v>
      </c>
      <c r="M4866">
        <f>_xlfn.NUMBERVALUE(INDEX(tb_SVI[],MATCH(Table3[[#This Row],[city_name]],tb_SVI[city_name_uf],0),11),".")</f>
        <v>0.378</v>
      </c>
      <c r="N4866" s="14">
        <f>_xlfn.PERCENTRANK.INC(Table3[MHDI_tot],Table3[[#This Row],[MHDI_tot]],3)</f>
        <v>0.48399999999999999</v>
      </c>
    </row>
    <row r="4867" spans="1:14" hidden="1" x14ac:dyDescent="0.2">
      <c r="A4867" t="str">
        <f>SVI!F4867</f>
        <v>Vila Maria/RS</v>
      </c>
      <c r="B4867" t="str">
        <f>INDEX(tb_SVI[],MATCH(Table3[[#This Row],[ibge_cod]],tb_SVI[Município],0),1)</f>
        <v>RS</v>
      </c>
      <c r="C4867" t="str">
        <f>INDEX(tb_SVI[],MATCH(Table3[[#This Row],[city_name]],tb_SVI[city_name_uf],0),3)</f>
        <v>4323408</v>
      </c>
      <c r="D4867" t="s">
        <v>22473</v>
      </c>
      <c r="E4867" s="11">
        <f>INDEX(tb_SVI[],MATCH(Table3[[#This Row],[city_name]],tb_SVI[city_name_uf],0),5)</f>
        <v>4363</v>
      </c>
      <c r="F4867">
        <f>INDEX(tb_MHDI[],MATCH(Table3[[#This Row],[city_name]],tb_MHDI[mun_uf],0),5)</f>
        <v>0.76100000000000001</v>
      </c>
      <c r="G4867">
        <f>INDEX(tb_MHDI[],MATCH(Table3[[#This Row],[city_name]],tb_MHDI[mun_uf],0),6)</f>
        <v>0.79100000000000004</v>
      </c>
      <c r="H4867">
        <f>INDEX(tb_MHDI[],MATCH(Table3[[#This Row],[city_name]],tb_MHDI[mun_uf],0),7)</f>
        <v>0.83899999999999997</v>
      </c>
      <c r="I4867">
        <f>INDEX(tb_MHDI[],MATCH(Table3[[#This Row],[city_name]],tb_MHDI[mun_uf],0),8)</f>
        <v>0.66400000000000003</v>
      </c>
      <c r="J4867">
        <f>_xlfn.NUMBERVALUE(INDEX(tb_SVI[],MATCH(Table3[[#This Row],[city_name]],tb_SVI[city_name_uf],0),8),".")</f>
        <v>0.185</v>
      </c>
      <c r="K4867">
        <f>_xlfn.NUMBERVALUE(INDEX(tb_SVI[],MATCH(Table3[[#This Row],[city_name]],tb_SVI[city_name_uf],0),9),".")</f>
        <v>0</v>
      </c>
      <c r="L4867">
        <f>_xlfn.NUMBERVALUE(INDEX(tb_SVI[],MATCH(Table3[[#This Row],[city_name]],tb_SVI[city_name_uf],0),10),".")</f>
        <v>0.22600000000000001</v>
      </c>
      <c r="M4867">
        <f>_xlfn.NUMBERVALUE(INDEX(tb_SVI[],MATCH(Table3[[#This Row],[city_name]],tb_SVI[city_name_uf],0),11),".")</f>
        <v>0.32800000000000001</v>
      </c>
      <c r="N4867" s="14">
        <f>_xlfn.PERCENTRANK.INC(Table3[MHDI_tot],Table3[[#This Row],[MHDI_tot]],3)</f>
        <v>0.93400000000000005</v>
      </c>
    </row>
    <row r="4868" spans="1:14" hidden="1" x14ac:dyDescent="0.2">
      <c r="A4868" t="str">
        <f>SVI!F4868</f>
        <v>Vila Lângaro/RS</v>
      </c>
      <c r="B4868" t="str">
        <f>INDEX(tb_SVI[],MATCH(Table3[[#This Row],[ibge_cod]],tb_SVI[Município],0),1)</f>
        <v>RS</v>
      </c>
      <c r="C4868" t="str">
        <f>INDEX(tb_SVI[],MATCH(Table3[[#This Row],[city_name]],tb_SVI[city_name_uf],0),3)</f>
        <v>4323358</v>
      </c>
      <c r="D4868" t="s">
        <v>22474</v>
      </c>
      <c r="E4868" s="11">
        <f>INDEX(tb_SVI[],MATCH(Table3[[#This Row],[city_name]],tb_SVI[city_name_uf],0),5)</f>
        <v>2080</v>
      </c>
      <c r="F4868">
        <f>INDEX(tb_MHDI[],MATCH(Table3[[#This Row],[city_name]],tb_MHDI[mun_uf],0),5)</f>
        <v>0.70499999999999996</v>
      </c>
      <c r="G4868">
        <f>INDEX(tb_MHDI[],MATCH(Table3[[#This Row],[city_name]],tb_MHDI[mun_uf],0),6)</f>
        <v>0.75900000000000001</v>
      </c>
      <c r="H4868">
        <f>INDEX(tb_MHDI[],MATCH(Table3[[#This Row],[city_name]],tb_MHDI[mun_uf],0),7)</f>
        <v>0.83899999999999997</v>
      </c>
      <c r="I4868">
        <f>INDEX(tb_MHDI[],MATCH(Table3[[#This Row],[city_name]],tb_MHDI[mun_uf],0),8)</f>
        <v>0.55100000000000005</v>
      </c>
      <c r="J4868">
        <f>_xlfn.NUMBERVALUE(INDEX(tb_SVI[],MATCH(Table3[[#This Row],[city_name]],tb_SVI[city_name_uf],0),8),".")</f>
        <v>0.26600000000000001</v>
      </c>
      <c r="K4868">
        <f>_xlfn.NUMBERVALUE(INDEX(tb_SVI[],MATCH(Table3[[#This Row],[city_name]],tb_SVI[city_name_uf],0),9),".")</f>
        <v>9.1999999999999998E-2</v>
      </c>
      <c r="L4868">
        <f>_xlfn.NUMBERVALUE(INDEX(tb_SVI[],MATCH(Table3[[#This Row],[city_name]],tb_SVI[city_name_uf],0),10),".")</f>
        <v>0.28499999999999998</v>
      </c>
      <c r="M4868">
        <f>_xlfn.NUMBERVALUE(INDEX(tb_SVI[],MATCH(Table3[[#This Row],[city_name]],tb_SVI[city_name_uf],0),11),".")</f>
        <v>0.42199999999999999</v>
      </c>
      <c r="N4868" s="14">
        <f>_xlfn.PERCENTRANK.INC(Table3[MHDI_tot],Table3[[#This Row],[MHDI_tot]],3)</f>
        <v>0.68100000000000005</v>
      </c>
    </row>
    <row r="4869" spans="1:14" hidden="1" x14ac:dyDescent="0.2">
      <c r="A4869" t="str">
        <f>SVI!F4869</f>
        <v>Vila Flores/RS</v>
      </c>
      <c r="B4869" t="str">
        <f>INDEX(tb_SVI[],MATCH(Table3[[#This Row],[ibge_cod]],tb_SVI[Município],0),1)</f>
        <v>RS</v>
      </c>
      <c r="C4869" t="str">
        <f>INDEX(tb_SVI[],MATCH(Table3[[#This Row],[city_name]],tb_SVI[city_name_uf],0),3)</f>
        <v>4323309</v>
      </c>
      <c r="D4869" t="s">
        <v>22475</v>
      </c>
      <c r="E4869" s="11">
        <f>INDEX(tb_SVI[],MATCH(Table3[[#This Row],[city_name]],tb_SVI[city_name_uf],0),5)</f>
        <v>3396</v>
      </c>
      <c r="F4869">
        <f>INDEX(tb_MHDI[],MATCH(Table3[[#This Row],[city_name]],tb_MHDI[mun_uf],0),5)</f>
        <v>0.74199999999999999</v>
      </c>
      <c r="G4869">
        <f>INDEX(tb_MHDI[],MATCH(Table3[[#This Row],[city_name]],tb_MHDI[mun_uf],0),6)</f>
        <v>0.72499999999999998</v>
      </c>
      <c r="H4869">
        <f>INDEX(tb_MHDI[],MATCH(Table3[[#This Row],[city_name]],tb_MHDI[mun_uf],0),7)</f>
        <v>0.86699999999999999</v>
      </c>
      <c r="I4869">
        <f>INDEX(tb_MHDI[],MATCH(Table3[[#This Row],[city_name]],tb_MHDI[mun_uf],0),8)</f>
        <v>0.65</v>
      </c>
      <c r="J4869">
        <f>_xlfn.NUMBERVALUE(INDEX(tb_SVI[],MATCH(Table3[[#This Row],[city_name]],tb_SVI[city_name_uf],0),8),".")</f>
        <v>0.125</v>
      </c>
      <c r="K4869">
        <f>_xlfn.NUMBERVALUE(INDEX(tb_SVI[],MATCH(Table3[[#This Row],[city_name]],tb_SVI[city_name_uf],0),9),".")</f>
        <v>2E-3</v>
      </c>
      <c r="L4869">
        <f>_xlfn.NUMBERVALUE(INDEX(tb_SVI[],MATCH(Table3[[#This Row],[city_name]],tb_SVI[city_name_uf],0),10),".")</f>
        <v>0.19700000000000001</v>
      </c>
      <c r="M4869">
        <f>_xlfn.NUMBERVALUE(INDEX(tb_SVI[],MATCH(Table3[[#This Row],[city_name]],tb_SVI[city_name_uf],0),11),".")</f>
        <v>0.17499999999999999</v>
      </c>
      <c r="N4869" s="14">
        <f>_xlfn.PERCENTRANK.INC(Table3[MHDI_tot],Table3[[#This Row],[MHDI_tot]],3)</f>
        <v>0.86599999999999999</v>
      </c>
    </row>
    <row r="4870" spans="1:14" hidden="1" x14ac:dyDescent="0.2">
      <c r="A4870" t="str">
        <f>SVI!F4870</f>
        <v>Victor Graeff/RS</v>
      </c>
      <c r="B4870" t="str">
        <f>INDEX(tb_SVI[],MATCH(Table3[[#This Row],[ibge_cod]],tb_SVI[Município],0),1)</f>
        <v>RS</v>
      </c>
      <c r="C4870" t="str">
        <f>INDEX(tb_SVI[],MATCH(Table3[[#This Row],[city_name]],tb_SVI[city_name_uf],0),3)</f>
        <v>4323200</v>
      </c>
      <c r="D4870" t="s">
        <v>22476</v>
      </c>
      <c r="E4870" s="11">
        <f>INDEX(tb_SVI[],MATCH(Table3[[#This Row],[city_name]],tb_SVI[city_name_uf],0),5)</f>
        <v>2860</v>
      </c>
      <c r="F4870">
        <f>INDEX(tb_MHDI[],MATCH(Table3[[#This Row],[city_name]],tb_MHDI[mun_uf],0),5)</f>
        <v>0.77700000000000002</v>
      </c>
      <c r="G4870">
        <f>INDEX(tb_MHDI[],MATCH(Table3[[#This Row],[city_name]],tb_MHDI[mun_uf],0),6)</f>
        <v>0.77400000000000002</v>
      </c>
      <c r="H4870">
        <f>INDEX(tb_MHDI[],MATCH(Table3[[#This Row],[city_name]],tb_MHDI[mun_uf],0),7)</f>
        <v>0.84</v>
      </c>
      <c r="I4870">
        <f>INDEX(tb_MHDI[],MATCH(Table3[[#This Row],[city_name]],tb_MHDI[mun_uf],0),8)</f>
        <v>0.72199999999999998</v>
      </c>
      <c r="J4870">
        <f>_xlfn.NUMBERVALUE(INDEX(tb_SVI[],MATCH(Table3[[#This Row],[city_name]],tb_SVI[city_name_uf],0),8),".")</f>
        <v>0.14299999999999999</v>
      </c>
      <c r="K4870">
        <f>_xlfn.NUMBERVALUE(INDEX(tb_SVI[],MATCH(Table3[[#This Row],[city_name]],tb_SVI[city_name_uf],0),9),".")</f>
        <v>7.0000000000000001E-3</v>
      </c>
      <c r="L4870">
        <f>_xlfn.NUMBERVALUE(INDEX(tb_SVI[],MATCH(Table3[[#This Row],[city_name]],tb_SVI[city_name_uf],0),10),".")</f>
        <v>0.14699999999999999</v>
      </c>
      <c r="M4870">
        <f>_xlfn.NUMBERVALUE(INDEX(tb_SVI[],MATCH(Table3[[#This Row],[city_name]],tb_SVI[city_name_uf],0),11),".")</f>
        <v>0.27500000000000002</v>
      </c>
      <c r="N4870" s="14">
        <f>_xlfn.PERCENTRANK.INC(Table3[MHDI_tot],Table3[[#This Row],[MHDI_tot]],3)</f>
        <v>0.97</v>
      </c>
    </row>
    <row r="4871" spans="1:14" hidden="1" x14ac:dyDescent="0.2">
      <c r="A4871" t="str">
        <f>SVI!F4871</f>
        <v>Vicente Dutra/RS</v>
      </c>
      <c r="B4871" t="str">
        <f>INDEX(tb_SVI[],MATCH(Table3[[#This Row],[ibge_cod]],tb_SVI[Município],0),1)</f>
        <v>RS</v>
      </c>
      <c r="C4871" t="str">
        <f>INDEX(tb_SVI[],MATCH(Table3[[#This Row],[city_name]],tb_SVI[city_name_uf],0),3)</f>
        <v>4323101</v>
      </c>
      <c r="D4871" t="s">
        <v>22477</v>
      </c>
      <c r="E4871" s="11">
        <f>INDEX(tb_SVI[],MATCH(Table3[[#This Row],[city_name]],tb_SVI[city_name_uf],0),5)</f>
        <v>4599</v>
      </c>
      <c r="F4871">
        <f>INDEX(tb_MHDI[],MATCH(Table3[[#This Row],[city_name]],tb_MHDI[mun_uf],0),5)</f>
        <v>0.63800000000000001</v>
      </c>
      <c r="G4871">
        <f>INDEX(tb_MHDI[],MATCH(Table3[[#This Row],[city_name]],tb_MHDI[mun_uf],0),6)</f>
        <v>0.65600000000000003</v>
      </c>
      <c r="H4871">
        <f>INDEX(tb_MHDI[],MATCH(Table3[[#This Row],[city_name]],tb_MHDI[mun_uf],0),7)</f>
        <v>0.80900000000000005</v>
      </c>
      <c r="I4871">
        <f>INDEX(tb_MHDI[],MATCH(Table3[[#This Row],[city_name]],tb_MHDI[mun_uf],0),8)</f>
        <v>0.48899999999999999</v>
      </c>
      <c r="J4871">
        <f>_xlfn.NUMBERVALUE(INDEX(tb_SVI[],MATCH(Table3[[#This Row],[city_name]],tb_SVI[city_name_uf],0),8),".")</f>
        <v>0.41899999999999998</v>
      </c>
      <c r="K4871">
        <f>_xlfn.NUMBERVALUE(INDEX(tb_SVI[],MATCH(Table3[[#This Row],[city_name]],tb_SVI[city_name_uf],0),9),".")</f>
        <v>0.34300000000000003</v>
      </c>
      <c r="L4871">
        <f>_xlfn.NUMBERVALUE(INDEX(tb_SVI[],MATCH(Table3[[#This Row],[city_name]],tb_SVI[city_name_uf],0),10),".")</f>
        <v>0.441</v>
      </c>
      <c r="M4871">
        <f>_xlfn.NUMBERVALUE(INDEX(tb_SVI[],MATCH(Table3[[#This Row],[city_name]],tb_SVI[city_name_uf],0),11),".")</f>
        <v>0.47199999999999998</v>
      </c>
      <c r="N4871" s="14">
        <f>_xlfn.PERCENTRANK.INC(Table3[MHDI_tot],Table3[[#This Row],[MHDI_tot]],3)</f>
        <v>0.39700000000000002</v>
      </c>
    </row>
    <row r="4872" spans="1:14" hidden="1" x14ac:dyDescent="0.2">
      <c r="A4872" t="str">
        <f>SVI!F4872</f>
        <v>Viadutos/RS</v>
      </c>
      <c r="B4872" t="str">
        <f>INDEX(tb_SVI[],MATCH(Table3[[#This Row],[ibge_cod]],tb_SVI[Município],0),1)</f>
        <v>RS</v>
      </c>
      <c r="C4872" t="str">
        <f>INDEX(tb_SVI[],MATCH(Table3[[#This Row],[city_name]],tb_SVI[city_name_uf],0),3)</f>
        <v>4322905</v>
      </c>
      <c r="D4872" t="s">
        <v>22478</v>
      </c>
      <c r="E4872" s="11">
        <f>INDEX(tb_SVI[],MATCH(Table3[[#This Row],[city_name]],tb_SVI[city_name_uf],0),5)</f>
        <v>4690</v>
      </c>
      <c r="F4872">
        <f>INDEX(tb_MHDI[],MATCH(Table3[[#This Row],[city_name]],tb_MHDI[mun_uf],0),5)</f>
        <v>0.70199999999999996</v>
      </c>
      <c r="G4872">
        <f>INDEX(tb_MHDI[],MATCH(Table3[[#This Row],[city_name]],tb_MHDI[mun_uf],0),6)</f>
        <v>0.71499999999999997</v>
      </c>
      <c r="H4872">
        <f>INDEX(tb_MHDI[],MATCH(Table3[[#This Row],[city_name]],tb_MHDI[mun_uf],0),7)</f>
        <v>0.86399999999999999</v>
      </c>
      <c r="I4872">
        <f>INDEX(tb_MHDI[],MATCH(Table3[[#This Row],[city_name]],tb_MHDI[mun_uf],0),8)</f>
        <v>0.56100000000000005</v>
      </c>
      <c r="J4872">
        <f>_xlfn.NUMBERVALUE(INDEX(tb_SVI[],MATCH(Table3[[#This Row],[city_name]],tb_SVI[city_name_uf],0),8),".")</f>
        <v>0.33600000000000002</v>
      </c>
      <c r="K4872">
        <f>_xlfn.NUMBERVALUE(INDEX(tb_SVI[],MATCH(Table3[[#This Row],[city_name]],tb_SVI[city_name_uf],0),9),".")</f>
        <v>0.379</v>
      </c>
      <c r="L4872">
        <f>_xlfn.NUMBERVALUE(INDEX(tb_SVI[],MATCH(Table3[[#This Row],[city_name]],tb_SVI[city_name_uf],0),10),".")</f>
        <v>0.29199999999999998</v>
      </c>
      <c r="M4872">
        <f>_xlfn.NUMBERVALUE(INDEX(tb_SVI[],MATCH(Table3[[#This Row],[city_name]],tb_SVI[city_name_uf],0),11),".")</f>
        <v>0.33800000000000002</v>
      </c>
      <c r="N4872" s="14">
        <f>_xlfn.PERCENTRANK.INC(Table3[MHDI_tot],Table3[[#This Row],[MHDI_tot]],3)</f>
        <v>0.66400000000000003</v>
      </c>
    </row>
    <row r="4873" spans="1:14" hidden="1" x14ac:dyDescent="0.2">
      <c r="A4873" t="str">
        <f>SVI!F4873</f>
        <v>Vespasiano Corrêa/RS</v>
      </c>
      <c r="B4873" t="str">
        <f>INDEX(tb_SVI[],MATCH(Table3[[#This Row],[ibge_cod]],tb_SVI[Município],0),1)</f>
        <v>RS</v>
      </c>
      <c r="C4873" t="str">
        <f>INDEX(tb_SVI[],MATCH(Table3[[#This Row],[city_name]],tb_SVI[city_name_uf],0),3)</f>
        <v>4322855</v>
      </c>
      <c r="D4873" t="s">
        <v>22479</v>
      </c>
      <c r="E4873" s="11">
        <f>INDEX(tb_SVI[],MATCH(Table3[[#This Row],[city_name]],tb_SVI[city_name_uf],0),5)</f>
        <v>1795</v>
      </c>
      <c r="F4873">
        <f>INDEX(tb_MHDI[],MATCH(Table3[[#This Row],[city_name]],tb_MHDI[mun_uf],0),5)</f>
        <v>0.72299999999999998</v>
      </c>
      <c r="G4873">
        <f>INDEX(tb_MHDI[],MATCH(Table3[[#This Row],[city_name]],tb_MHDI[mun_uf],0),6)</f>
        <v>0.75800000000000001</v>
      </c>
      <c r="H4873">
        <f>INDEX(tb_MHDI[],MATCH(Table3[[#This Row],[city_name]],tb_MHDI[mun_uf],0),7)</f>
        <v>0.85499999999999998</v>
      </c>
      <c r="I4873">
        <f>INDEX(tb_MHDI[],MATCH(Table3[[#This Row],[city_name]],tb_MHDI[mun_uf],0),8)</f>
        <v>0.58399999999999996</v>
      </c>
      <c r="J4873">
        <f>_xlfn.NUMBERVALUE(INDEX(tb_SVI[],MATCH(Table3[[#This Row],[city_name]],tb_SVI[city_name_uf],0),8),".")</f>
        <v>0.15</v>
      </c>
      <c r="K4873">
        <f>_xlfn.NUMBERVALUE(INDEX(tb_SVI[],MATCH(Table3[[#This Row],[city_name]],tb_SVI[city_name_uf],0),9),".")</f>
        <v>0</v>
      </c>
      <c r="L4873">
        <f>_xlfn.NUMBERVALUE(INDEX(tb_SVI[],MATCH(Table3[[#This Row],[city_name]],tb_SVI[city_name_uf],0),10),".")</f>
        <v>0.17799999999999999</v>
      </c>
      <c r="M4873">
        <f>_xlfn.NUMBERVALUE(INDEX(tb_SVI[],MATCH(Table3[[#This Row],[city_name]],tb_SVI[city_name_uf],0),11),".")</f>
        <v>0.27300000000000002</v>
      </c>
      <c r="N4873" s="14">
        <f>_xlfn.PERCENTRANK.INC(Table3[MHDI_tot],Table3[[#This Row],[MHDI_tot]],3)</f>
        <v>0.77600000000000002</v>
      </c>
    </row>
    <row r="4874" spans="1:14" hidden="1" x14ac:dyDescent="0.2">
      <c r="A4874" t="str">
        <f>SVI!F4874</f>
        <v>Veranópolis/RS</v>
      </c>
      <c r="B4874" t="str">
        <f>INDEX(tb_SVI[],MATCH(Table3[[#This Row],[ibge_cod]],tb_SVI[Município],0),1)</f>
        <v>RS</v>
      </c>
      <c r="C4874" t="str">
        <f>INDEX(tb_SVI[],MATCH(Table3[[#This Row],[city_name]],tb_SVI[city_name_uf],0),3)</f>
        <v>4322806</v>
      </c>
      <c r="D4874" t="s">
        <v>22480</v>
      </c>
      <c r="E4874" s="11">
        <f>INDEX(tb_SVI[],MATCH(Table3[[#This Row],[city_name]],tb_SVI[city_name_uf],0),5)</f>
        <v>26533</v>
      </c>
      <c r="F4874">
        <f>INDEX(tb_MHDI[],MATCH(Table3[[#This Row],[city_name]],tb_MHDI[mun_uf],0),5)</f>
        <v>0.77300000000000002</v>
      </c>
      <c r="G4874">
        <f>INDEX(tb_MHDI[],MATCH(Table3[[#This Row],[city_name]],tb_MHDI[mun_uf],0),6)</f>
        <v>0.79700000000000004</v>
      </c>
      <c r="H4874">
        <f>INDEX(tb_MHDI[],MATCH(Table3[[#This Row],[city_name]],tb_MHDI[mun_uf],0),7)</f>
        <v>0.83799999999999997</v>
      </c>
      <c r="I4874">
        <f>INDEX(tb_MHDI[],MATCH(Table3[[#This Row],[city_name]],tb_MHDI[mun_uf],0),8)</f>
        <v>0.69199999999999995</v>
      </c>
      <c r="J4874">
        <f>_xlfn.NUMBERVALUE(INDEX(tb_SVI[],MATCH(Table3[[#This Row],[city_name]],tb_SVI[city_name_uf],0),8),".")</f>
        <v>0.13200000000000001</v>
      </c>
      <c r="K4874">
        <f>_xlfn.NUMBERVALUE(INDEX(tb_SVI[],MATCH(Table3[[#This Row],[city_name]],tb_SVI[city_name_uf],0),9),".")</f>
        <v>7.0000000000000001E-3</v>
      </c>
      <c r="L4874">
        <f>_xlfn.NUMBERVALUE(INDEX(tb_SVI[],MATCH(Table3[[#This Row],[city_name]],tb_SVI[city_name_uf],0),10),".")</f>
        <v>0.193</v>
      </c>
      <c r="M4874">
        <f>_xlfn.NUMBERVALUE(INDEX(tb_SVI[],MATCH(Table3[[#This Row],[city_name]],tb_SVI[city_name_uf],0),11),".")</f>
        <v>0.19600000000000001</v>
      </c>
      <c r="N4874" s="14">
        <f>_xlfn.PERCENTRANK.INC(Table3[MHDI_tot],Table3[[#This Row],[MHDI_tot]],3)</f>
        <v>0.96199999999999997</v>
      </c>
    </row>
    <row r="4875" spans="1:14" hidden="1" x14ac:dyDescent="0.2">
      <c r="A4875" t="str">
        <f>SVI!F4875</f>
        <v>Vera Cruz/RS</v>
      </c>
      <c r="B4875" t="str">
        <f>INDEX(tb_SVI[],MATCH(Table3[[#This Row],[ibge_cod]],tb_SVI[Município],0),1)</f>
        <v>RS</v>
      </c>
      <c r="C4875" t="str">
        <f>INDEX(tb_SVI[],MATCH(Table3[[#This Row],[city_name]],tb_SVI[city_name_uf],0),3)</f>
        <v>4322707</v>
      </c>
      <c r="D4875" t="s">
        <v>22481</v>
      </c>
      <c r="E4875" s="11">
        <f>INDEX(tb_SVI[],MATCH(Table3[[#This Row],[city_name]],tb_SVI[city_name_uf],0),5)</f>
        <v>27099</v>
      </c>
      <c r="F4875">
        <f>INDEX(tb_MHDI[],MATCH(Table3[[#This Row],[city_name]],tb_MHDI[mun_uf],0),5)</f>
        <v>0.73699999999999999</v>
      </c>
      <c r="G4875">
        <f>INDEX(tb_MHDI[],MATCH(Table3[[#This Row],[city_name]],tb_MHDI[mun_uf],0),6)</f>
        <v>0.73799999999999999</v>
      </c>
      <c r="H4875">
        <f>INDEX(tb_MHDI[],MATCH(Table3[[#This Row],[city_name]],tb_MHDI[mun_uf],0),7)</f>
        <v>0.84199999999999997</v>
      </c>
      <c r="I4875">
        <f>INDEX(tb_MHDI[],MATCH(Table3[[#This Row],[city_name]],tb_MHDI[mun_uf],0),8)</f>
        <v>0.64300000000000002</v>
      </c>
      <c r="J4875">
        <f>_xlfn.NUMBERVALUE(INDEX(tb_SVI[],MATCH(Table3[[#This Row],[city_name]],tb_SVI[city_name_uf],0),8),".")</f>
        <v>0.17799999999999999</v>
      </c>
      <c r="K4875">
        <f>_xlfn.NUMBERVALUE(INDEX(tb_SVI[],MATCH(Table3[[#This Row],[city_name]],tb_SVI[city_name_uf],0),9),".")</f>
        <v>0.04</v>
      </c>
      <c r="L4875">
        <f>_xlfn.NUMBERVALUE(INDEX(tb_SVI[],MATCH(Table3[[#This Row],[city_name]],tb_SVI[city_name_uf],0),10),".")</f>
        <v>0.29199999999999998</v>
      </c>
      <c r="M4875">
        <f>_xlfn.NUMBERVALUE(INDEX(tb_SVI[],MATCH(Table3[[#This Row],[city_name]],tb_SVI[city_name_uf],0),11),".")</f>
        <v>0.20300000000000001</v>
      </c>
      <c r="N4875" s="14">
        <f>_xlfn.PERCENTRANK.INC(Table3[MHDI_tot],Table3[[#This Row],[MHDI_tot]],3)</f>
        <v>0.84199999999999997</v>
      </c>
    </row>
    <row r="4876" spans="1:14" hidden="1" x14ac:dyDescent="0.2">
      <c r="A4876" t="str">
        <f>SVI!F4876</f>
        <v>Venâncio Aires/RS</v>
      </c>
      <c r="B4876" t="str">
        <f>INDEX(tb_SVI[],MATCH(Table3[[#This Row],[ibge_cod]],tb_SVI[Município],0),1)</f>
        <v>RS</v>
      </c>
      <c r="C4876" t="str">
        <f>INDEX(tb_SVI[],MATCH(Table3[[#This Row],[city_name]],tb_SVI[city_name_uf],0),3)</f>
        <v>4322608</v>
      </c>
      <c r="D4876" t="s">
        <v>22482</v>
      </c>
      <c r="E4876" s="11">
        <f>INDEX(tb_SVI[],MATCH(Table3[[#This Row],[city_name]],tb_SVI[city_name_uf],0),5)</f>
        <v>71973</v>
      </c>
      <c r="F4876">
        <f>INDEX(tb_MHDI[],MATCH(Table3[[#This Row],[city_name]],tb_MHDI[mun_uf],0),5)</f>
        <v>0.71199999999999997</v>
      </c>
      <c r="G4876">
        <f>INDEX(tb_MHDI[],MATCH(Table3[[#This Row],[city_name]],tb_MHDI[mun_uf],0),6)</f>
        <v>0.73599999999999999</v>
      </c>
      <c r="H4876">
        <f>INDEX(tb_MHDI[],MATCH(Table3[[#This Row],[city_name]],tb_MHDI[mun_uf],0),7)</f>
        <v>0.81799999999999995</v>
      </c>
      <c r="I4876">
        <f>INDEX(tb_MHDI[],MATCH(Table3[[#This Row],[city_name]],tb_MHDI[mun_uf],0),8)</f>
        <v>0.6</v>
      </c>
      <c r="J4876">
        <f>_xlfn.NUMBERVALUE(INDEX(tb_SVI[],MATCH(Table3[[#This Row],[city_name]],tb_SVI[city_name_uf],0),8),".")</f>
        <v>0.17299999999999999</v>
      </c>
      <c r="K4876">
        <f>_xlfn.NUMBERVALUE(INDEX(tb_SVI[],MATCH(Table3[[#This Row],[city_name]],tb_SVI[city_name_uf],0),9),".")</f>
        <v>3.3000000000000002E-2</v>
      </c>
      <c r="L4876">
        <f>_xlfn.NUMBERVALUE(INDEX(tb_SVI[],MATCH(Table3[[#This Row],[city_name]],tb_SVI[city_name_uf],0),10),".")</f>
        <v>0.29799999999999999</v>
      </c>
      <c r="M4876">
        <f>_xlfn.NUMBERVALUE(INDEX(tb_SVI[],MATCH(Table3[[#This Row],[city_name]],tb_SVI[city_name_uf],0),11),".")</f>
        <v>0.189</v>
      </c>
      <c r="N4876" s="14">
        <f>_xlfn.PERCENTRANK.INC(Table3[MHDI_tot],Table3[[#This Row],[MHDI_tot]],3)</f>
        <v>0.71699999999999997</v>
      </c>
    </row>
    <row r="4877" spans="1:14" hidden="1" x14ac:dyDescent="0.2">
      <c r="A4877" t="str">
        <f>SVI!F4877</f>
        <v>Vanini/RS</v>
      </c>
      <c r="B4877" t="str">
        <f>INDEX(tb_SVI[],MATCH(Table3[[#This Row],[ibge_cod]],tb_SVI[Município],0),1)</f>
        <v>RS</v>
      </c>
      <c r="C4877" t="str">
        <f>INDEX(tb_SVI[],MATCH(Table3[[#This Row],[city_name]],tb_SVI[city_name_uf],0),3)</f>
        <v>4322558</v>
      </c>
      <c r="D4877" t="s">
        <v>22483</v>
      </c>
      <c r="E4877" s="11">
        <f>INDEX(tb_SVI[],MATCH(Table3[[#This Row],[city_name]],tb_SVI[city_name_uf],0),5)</f>
        <v>2122</v>
      </c>
      <c r="F4877">
        <f>INDEX(tb_MHDI[],MATCH(Table3[[#This Row],[city_name]],tb_MHDI[mun_uf],0),5)</f>
        <v>0.75700000000000001</v>
      </c>
      <c r="G4877">
        <f>INDEX(tb_MHDI[],MATCH(Table3[[#This Row],[city_name]],tb_MHDI[mun_uf],0),6)</f>
        <v>0.73599999999999999</v>
      </c>
      <c r="H4877">
        <f>INDEX(tb_MHDI[],MATCH(Table3[[#This Row],[city_name]],tb_MHDI[mun_uf],0),7)</f>
        <v>0.83599999999999997</v>
      </c>
      <c r="I4877">
        <f>INDEX(tb_MHDI[],MATCH(Table3[[#This Row],[city_name]],tb_MHDI[mun_uf],0),8)</f>
        <v>0.70399999999999996</v>
      </c>
      <c r="J4877">
        <f>_xlfn.NUMBERVALUE(INDEX(tb_SVI[],MATCH(Table3[[#This Row],[city_name]],tb_SVI[city_name_uf],0),8),".")</f>
        <v>0.16400000000000001</v>
      </c>
      <c r="K4877">
        <f>_xlfn.NUMBERVALUE(INDEX(tb_SVI[],MATCH(Table3[[#This Row],[city_name]],tb_SVI[city_name_uf],0),9),".")</f>
        <v>0</v>
      </c>
      <c r="L4877">
        <f>_xlfn.NUMBERVALUE(INDEX(tb_SVI[],MATCH(Table3[[#This Row],[city_name]],tb_SVI[city_name_uf],0),10),".")</f>
        <v>0.21299999999999999</v>
      </c>
      <c r="M4877">
        <f>_xlfn.NUMBERVALUE(INDEX(tb_SVI[],MATCH(Table3[[#This Row],[city_name]],tb_SVI[city_name_uf],0),11),".")</f>
        <v>0.27900000000000003</v>
      </c>
      <c r="N4877" s="14">
        <f>_xlfn.PERCENTRANK.INC(Table3[MHDI_tot],Table3[[#This Row],[MHDI_tot]],3)</f>
        <v>0.92100000000000004</v>
      </c>
    </row>
    <row r="4878" spans="1:14" hidden="1" x14ac:dyDescent="0.2">
      <c r="A4878" t="str">
        <f>SVI!F4878</f>
        <v>Vale do Sol/RS</v>
      </c>
      <c r="B4878" t="str">
        <f>INDEX(tb_SVI[],MATCH(Table3[[#This Row],[ibge_cod]],tb_SVI[Município],0),1)</f>
        <v>RS</v>
      </c>
      <c r="C4878" t="str">
        <f>INDEX(tb_SVI[],MATCH(Table3[[#This Row],[city_name]],tb_SVI[city_name_uf],0),3)</f>
        <v>4322533</v>
      </c>
      <c r="D4878" t="s">
        <v>22484</v>
      </c>
      <c r="E4878" s="11">
        <f>INDEX(tb_SVI[],MATCH(Table3[[#This Row],[city_name]],tb_SVI[city_name_uf],0),5)</f>
        <v>11828</v>
      </c>
      <c r="F4878">
        <f>INDEX(tb_MHDI[],MATCH(Table3[[#This Row],[city_name]],tb_MHDI[mun_uf],0),5)</f>
        <v>0.624</v>
      </c>
      <c r="G4878">
        <f>INDEX(tb_MHDI[],MATCH(Table3[[#This Row],[city_name]],tb_MHDI[mun_uf],0),6)</f>
        <v>0.68100000000000005</v>
      </c>
      <c r="H4878">
        <f>INDEX(tb_MHDI[],MATCH(Table3[[#This Row],[city_name]],tb_MHDI[mun_uf],0),7)</f>
        <v>0.81299999999999994</v>
      </c>
      <c r="I4878">
        <f>INDEX(tb_MHDI[],MATCH(Table3[[#This Row],[city_name]],tb_MHDI[mun_uf],0),8)</f>
        <v>0.439</v>
      </c>
      <c r="J4878">
        <f>_xlfn.NUMBERVALUE(INDEX(tb_SVI[],MATCH(Table3[[#This Row],[city_name]],tb_SVI[city_name_uf],0),8),".")</f>
        <v>0.20699999999999999</v>
      </c>
      <c r="K4878">
        <f>_xlfn.NUMBERVALUE(INDEX(tb_SVI[],MATCH(Table3[[#This Row],[city_name]],tb_SVI[city_name_uf],0),9),".")</f>
        <v>2.3E-2</v>
      </c>
      <c r="L4878">
        <f>_xlfn.NUMBERVALUE(INDEX(tb_SVI[],MATCH(Table3[[#This Row],[city_name]],tb_SVI[city_name_uf],0),10),".")</f>
        <v>0.32300000000000001</v>
      </c>
      <c r="M4878">
        <f>_xlfn.NUMBERVALUE(INDEX(tb_SVI[],MATCH(Table3[[#This Row],[city_name]],tb_SVI[city_name_uf],0),11),".")</f>
        <v>0.27600000000000002</v>
      </c>
      <c r="N4878" s="14">
        <f>_xlfn.PERCENTRANK.INC(Table3[MHDI_tot],Table3[[#This Row],[MHDI_tot]],3)</f>
        <v>0.34699999999999998</v>
      </c>
    </row>
    <row r="4879" spans="1:14" hidden="1" x14ac:dyDescent="0.2">
      <c r="A4879" t="str">
        <f>SVI!F4879</f>
        <v>Vale Verde/RS</v>
      </c>
      <c r="B4879" t="str">
        <f>INDEX(tb_SVI[],MATCH(Table3[[#This Row],[ibge_cod]],tb_SVI[Município],0),1)</f>
        <v>RS</v>
      </c>
      <c r="C4879" t="str">
        <f>INDEX(tb_SVI[],MATCH(Table3[[#This Row],[city_name]],tb_SVI[city_name_uf],0),3)</f>
        <v>4322525</v>
      </c>
      <c r="D4879" t="s">
        <v>22485</v>
      </c>
      <c r="E4879" s="11">
        <f>INDEX(tb_SVI[],MATCH(Table3[[#This Row],[city_name]],tb_SVI[city_name_uf],0),5)</f>
        <v>3515</v>
      </c>
      <c r="F4879">
        <f>INDEX(tb_MHDI[],MATCH(Table3[[#This Row],[city_name]],tb_MHDI[mun_uf],0),5)</f>
        <v>0.64600000000000002</v>
      </c>
      <c r="G4879">
        <f>INDEX(tb_MHDI[],MATCH(Table3[[#This Row],[city_name]],tb_MHDI[mun_uf],0),6)</f>
        <v>0.66600000000000004</v>
      </c>
      <c r="H4879">
        <f>INDEX(tb_MHDI[],MATCH(Table3[[#This Row],[city_name]],tb_MHDI[mun_uf],0),7)</f>
        <v>0.81599999999999995</v>
      </c>
      <c r="I4879">
        <f>INDEX(tb_MHDI[],MATCH(Table3[[#This Row],[city_name]],tb_MHDI[mun_uf],0),8)</f>
        <v>0.497</v>
      </c>
      <c r="J4879">
        <f>_xlfn.NUMBERVALUE(INDEX(tb_SVI[],MATCH(Table3[[#This Row],[city_name]],tb_SVI[city_name_uf],0),8),".")</f>
        <v>0.27200000000000002</v>
      </c>
      <c r="K4879">
        <f>_xlfn.NUMBERVALUE(INDEX(tb_SVI[],MATCH(Table3[[#This Row],[city_name]],tb_SVI[city_name_uf],0),9),".")</f>
        <v>0.153</v>
      </c>
      <c r="L4879">
        <f>_xlfn.NUMBERVALUE(INDEX(tb_SVI[],MATCH(Table3[[#This Row],[city_name]],tb_SVI[city_name_uf],0),10),".")</f>
        <v>0.33300000000000002</v>
      </c>
      <c r="M4879">
        <f>_xlfn.NUMBERVALUE(INDEX(tb_SVI[],MATCH(Table3[[#This Row],[city_name]],tb_SVI[city_name_uf],0),11),".")</f>
        <v>0.32900000000000001</v>
      </c>
      <c r="N4879" s="14">
        <f>_xlfn.PERCENTRANK.INC(Table3[MHDI_tot],Table3[[#This Row],[MHDI_tot]],3)</f>
        <v>0.42499999999999999</v>
      </c>
    </row>
    <row r="4880" spans="1:14" hidden="1" x14ac:dyDescent="0.2">
      <c r="A4880" t="str">
        <f>SVI!F4880</f>
        <v>Vale Real/RS</v>
      </c>
      <c r="B4880" t="str">
        <f>INDEX(tb_SVI[],MATCH(Table3[[#This Row],[ibge_cod]],tb_SVI[Município],0),1)</f>
        <v>RS</v>
      </c>
      <c r="C4880" t="str">
        <f>INDEX(tb_SVI[],MATCH(Table3[[#This Row],[city_name]],tb_SVI[city_name_uf],0),3)</f>
        <v>4322541</v>
      </c>
      <c r="D4880" t="s">
        <v>22486</v>
      </c>
      <c r="E4880" s="11">
        <f>INDEX(tb_SVI[],MATCH(Table3[[#This Row],[city_name]],tb_SVI[city_name_uf],0),5)</f>
        <v>5981</v>
      </c>
      <c r="F4880">
        <f>INDEX(tb_MHDI[],MATCH(Table3[[#This Row],[city_name]],tb_MHDI[mun_uf],0),5)</f>
        <v>0.73699999999999999</v>
      </c>
      <c r="G4880">
        <f>INDEX(tb_MHDI[],MATCH(Table3[[#This Row],[city_name]],tb_MHDI[mun_uf],0),6)</f>
        <v>0.73899999999999999</v>
      </c>
      <c r="H4880">
        <f>INDEX(tb_MHDI[],MATCH(Table3[[#This Row],[city_name]],tb_MHDI[mun_uf],0),7)</f>
        <v>0.85</v>
      </c>
      <c r="I4880">
        <f>INDEX(tb_MHDI[],MATCH(Table3[[#This Row],[city_name]],tb_MHDI[mun_uf],0),8)</f>
        <v>0.63600000000000001</v>
      </c>
      <c r="J4880">
        <f>_xlfn.NUMBERVALUE(INDEX(tb_SVI[],MATCH(Table3[[#This Row],[city_name]],tb_SVI[city_name_uf],0),8),".")</f>
        <v>0.20200000000000001</v>
      </c>
      <c r="K4880">
        <f>_xlfn.NUMBERVALUE(INDEX(tb_SVI[],MATCH(Table3[[#This Row],[city_name]],tb_SVI[city_name_uf],0),9),".")</f>
        <v>0.19700000000000001</v>
      </c>
      <c r="L4880">
        <f>_xlfn.NUMBERVALUE(INDEX(tb_SVI[],MATCH(Table3[[#This Row],[city_name]],tb_SVI[city_name_uf],0),10),".")</f>
        <v>0.20899999999999999</v>
      </c>
      <c r="M4880">
        <f>_xlfn.NUMBERVALUE(INDEX(tb_SVI[],MATCH(Table3[[#This Row],[city_name]],tb_SVI[city_name_uf],0),11),".")</f>
        <v>0.2</v>
      </c>
      <c r="N4880" s="14">
        <f>_xlfn.PERCENTRANK.INC(Table3[MHDI_tot],Table3[[#This Row],[MHDI_tot]],3)</f>
        <v>0.84199999999999997</v>
      </c>
    </row>
    <row r="4881" spans="1:14" hidden="1" x14ac:dyDescent="0.2">
      <c r="A4881" t="str">
        <f>SVI!F4881</f>
        <v>Vacaria/RS</v>
      </c>
      <c r="B4881" t="str">
        <f>INDEX(tb_SVI[],MATCH(Table3[[#This Row],[ibge_cod]],tb_SVI[Município],0),1)</f>
        <v>RS</v>
      </c>
      <c r="C4881" t="str">
        <f>INDEX(tb_SVI[],MATCH(Table3[[#This Row],[city_name]],tb_SVI[city_name_uf],0),3)</f>
        <v>4322509</v>
      </c>
      <c r="D4881" t="s">
        <v>22487</v>
      </c>
      <c r="E4881" s="11">
        <f>INDEX(tb_SVI[],MATCH(Table3[[#This Row],[city_name]],tb_SVI[city_name_uf],0),5)</f>
        <v>66575</v>
      </c>
      <c r="F4881">
        <f>INDEX(tb_MHDI[],MATCH(Table3[[#This Row],[city_name]],tb_MHDI[mun_uf],0),5)</f>
        <v>0.72099999999999997</v>
      </c>
      <c r="G4881">
        <f>INDEX(tb_MHDI[],MATCH(Table3[[#This Row],[city_name]],tb_MHDI[mun_uf],0),6)</f>
        <v>0.74</v>
      </c>
      <c r="H4881">
        <f>INDEX(tb_MHDI[],MATCH(Table3[[#This Row],[city_name]],tb_MHDI[mun_uf],0),7)</f>
        <v>0.83799999999999997</v>
      </c>
      <c r="I4881">
        <f>INDEX(tb_MHDI[],MATCH(Table3[[#This Row],[city_name]],tb_MHDI[mun_uf],0),8)</f>
        <v>0.60499999999999998</v>
      </c>
      <c r="J4881">
        <f>_xlfn.NUMBERVALUE(INDEX(tb_SVI[],MATCH(Table3[[#This Row],[city_name]],tb_SVI[city_name_uf],0),8),".")</f>
        <v>0.24099999999999999</v>
      </c>
      <c r="K4881">
        <f>_xlfn.NUMBERVALUE(INDEX(tb_SVI[],MATCH(Table3[[#This Row],[city_name]],tb_SVI[city_name_uf],0),9),".")</f>
        <v>0.13500000000000001</v>
      </c>
      <c r="L4881">
        <f>_xlfn.NUMBERVALUE(INDEX(tb_SVI[],MATCH(Table3[[#This Row],[city_name]],tb_SVI[city_name_uf],0),10),".")</f>
        <v>0.34799999999999998</v>
      </c>
      <c r="M4881">
        <f>_xlfn.NUMBERVALUE(INDEX(tb_SVI[],MATCH(Table3[[#This Row],[city_name]],tb_SVI[city_name_uf],0),11),".")</f>
        <v>0.24099999999999999</v>
      </c>
      <c r="N4881" s="14">
        <f>_xlfn.PERCENTRANK.INC(Table3[MHDI_tot],Table3[[#This Row],[MHDI_tot]],3)</f>
        <v>0.76600000000000001</v>
      </c>
    </row>
    <row r="4882" spans="1:14" hidden="1" x14ac:dyDescent="0.2">
      <c r="A4882" t="str">
        <f>SVI!F4882</f>
        <v>Uruguaiana/RS</v>
      </c>
      <c r="B4882" t="str">
        <f>INDEX(tb_SVI[],MATCH(Table3[[#This Row],[ibge_cod]],tb_SVI[Município],0),1)</f>
        <v>RS</v>
      </c>
      <c r="C4882" t="str">
        <f>INDEX(tb_SVI[],MATCH(Table3[[#This Row],[city_name]],tb_SVI[city_name_uf],0),3)</f>
        <v>4322400</v>
      </c>
      <c r="D4882" t="s">
        <v>22488</v>
      </c>
      <c r="E4882" s="11">
        <f>INDEX(tb_SVI[],MATCH(Table3[[#This Row],[city_name]],tb_SVI[city_name_uf],0),5)</f>
        <v>126866</v>
      </c>
      <c r="F4882">
        <f>INDEX(tb_MHDI[],MATCH(Table3[[#This Row],[city_name]],tb_MHDI[mun_uf],0),5)</f>
        <v>0.74399999999999999</v>
      </c>
      <c r="G4882">
        <f>INDEX(tb_MHDI[],MATCH(Table3[[#This Row],[city_name]],tb_MHDI[mun_uf],0),6)</f>
        <v>0.72199999999999998</v>
      </c>
      <c r="H4882">
        <f>INDEX(tb_MHDI[],MATCH(Table3[[#This Row],[city_name]],tb_MHDI[mun_uf],0),7)</f>
        <v>0.86299999999999999</v>
      </c>
      <c r="I4882">
        <f>INDEX(tb_MHDI[],MATCH(Table3[[#This Row],[city_name]],tb_MHDI[mun_uf],0),8)</f>
        <v>0.66100000000000003</v>
      </c>
      <c r="J4882">
        <f>_xlfn.NUMBERVALUE(INDEX(tb_SVI[],MATCH(Table3[[#This Row],[city_name]],tb_SVI[city_name_uf],0),8),".")</f>
        <v>0.24399999999999999</v>
      </c>
      <c r="K4882">
        <f>_xlfn.NUMBERVALUE(INDEX(tb_SVI[],MATCH(Table3[[#This Row],[city_name]],tb_SVI[city_name_uf],0),9),".")</f>
        <v>9.7000000000000003E-2</v>
      </c>
      <c r="L4882">
        <f>_xlfn.NUMBERVALUE(INDEX(tb_SVI[],MATCH(Table3[[#This Row],[city_name]],tb_SVI[city_name_uf],0),10),".")</f>
        <v>0.34699999999999998</v>
      </c>
      <c r="M4882">
        <f>_xlfn.NUMBERVALUE(INDEX(tb_SVI[],MATCH(Table3[[#This Row],[city_name]],tb_SVI[city_name_uf],0),11),".")</f>
        <v>0.28899999999999998</v>
      </c>
      <c r="N4882" s="14">
        <f>_xlfn.PERCENTRANK.INC(Table3[MHDI_tot],Table3[[#This Row],[MHDI_tot]],3)</f>
        <v>0.875</v>
      </c>
    </row>
    <row r="4883" spans="1:14" hidden="1" x14ac:dyDescent="0.2">
      <c r="A4883" t="str">
        <f>SVI!F4883</f>
        <v>União da Serra/RS</v>
      </c>
      <c r="B4883" t="str">
        <f>INDEX(tb_SVI[],MATCH(Table3[[#This Row],[ibge_cod]],tb_SVI[Município],0),1)</f>
        <v>RS</v>
      </c>
      <c r="C4883" t="str">
        <f>INDEX(tb_SVI[],MATCH(Table3[[#This Row],[city_name]],tb_SVI[city_name_uf],0),3)</f>
        <v>4322350</v>
      </c>
      <c r="D4883" t="s">
        <v>22489</v>
      </c>
      <c r="E4883" s="11">
        <f>INDEX(tb_SVI[],MATCH(Table3[[#This Row],[city_name]],tb_SVI[city_name_uf],0),5)</f>
        <v>1118</v>
      </c>
      <c r="F4883">
        <f>INDEX(tb_MHDI[],MATCH(Table3[[#This Row],[city_name]],tb_MHDI[mun_uf],0),5)</f>
        <v>0.73299999999999998</v>
      </c>
      <c r="G4883">
        <f>INDEX(tb_MHDI[],MATCH(Table3[[#This Row],[city_name]],tb_MHDI[mun_uf],0),6)</f>
        <v>0.78600000000000003</v>
      </c>
      <c r="H4883">
        <f>INDEX(tb_MHDI[],MATCH(Table3[[#This Row],[city_name]],tb_MHDI[mun_uf],0),7)</f>
        <v>0.85199999999999998</v>
      </c>
      <c r="I4883">
        <f>INDEX(tb_MHDI[],MATCH(Table3[[#This Row],[city_name]],tb_MHDI[mun_uf],0),8)</f>
        <v>0.58699999999999997</v>
      </c>
      <c r="J4883">
        <f>_xlfn.NUMBERVALUE(INDEX(tb_SVI[],MATCH(Table3[[#This Row],[city_name]],tb_SVI[city_name_uf],0),8),".")</f>
        <v>0.17100000000000001</v>
      </c>
      <c r="K4883">
        <f>_xlfn.NUMBERVALUE(INDEX(tb_SVI[],MATCH(Table3[[#This Row],[city_name]],tb_SVI[city_name_uf],0),9),".")</f>
        <v>1.4E-2</v>
      </c>
      <c r="L4883">
        <f>_xlfn.NUMBERVALUE(INDEX(tb_SVI[],MATCH(Table3[[#This Row],[city_name]],tb_SVI[city_name_uf],0),10),".")</f>
        <v>0.20499999999999999</v>
      </c>
      <c r="M4883">
        <f>_xlfn.NUMBERVALUE(INDEX(tb_SVI[],MATCH(Table3[[#This Row],[city_name]],tb_SVI[city_name_uf],0),11),".")</f>
        <v>0.29399999999999998</v>
      </c>
      <c r="N4883" s="14">
        <f>_xlfn.PERCENTRANK.INC(Table3[MHDI_tot],Table3[[#This Row],[MHDI_tot]],3)</f>
        <v>0.82599999999999996</v>
      </c>
    </row>
    <row r="4884" spans="1:14" hidden="1" x14ac:dyDescent="0.2">
      <c r="A4884" t="str">
        <f>SVI!F4884</f>
        <v>Unistalda/RS</v>
      </c>
      <c r="B4884" t="str">
        <f>INDEX(tb_SVI[],MATCH(Table3[[#This Row],[ibge_cod]],tb_SVI[Município],0),1)</f>
        <v>RS</v>
      </c>
      <c r="C4884" t="str">
        <f>INDEX(tb_SVI[],MATCH(Table3[[#This Row],[city_name]],tb_SVI[city_name_uf],0),3)</f>
        <v>4322376</v>
      </c>
      <c r="D4884" t="s">
        <v>22490</v>
      </c>
      <c r="E4884" s="11">
        <f>INDEX(tb_SVI[],MATCH(Table3[[#This Row],[city_name]],tb_SVI[city_name_uf],0),5)</f>
        <v>2321</v>
      </c>
      <c r="F4884">
        <f>INDEX(tb_MHDI[],MATCH(Table3[[#This Row],[city_name]],tb_MHDI[mun_uf],0),5)</f>
        <v>0.64900000000000002</v>
      </c>
      <c r="G4884">
        <f>INDEX(tb_MHDI[],MATCH(Table3[[#This Row],[city_name]],tb_MHDI[mun_uf],0),6)</f>
        <v>0.626</v>
      </c>
      <c r="H4884">
        <f>INDEX(tb_MHDI[],MATCH(Table3[[#This Row],[city_name]],tb_MHDI[mun_uf],0),7)</f>
        <v>0.80400000000000005</v>
      </c>
      <c r="I4884">
        <f>INDEX(tb_MHDI[],MATCH(Table3[[#This Row],[city_name]],tb_MHDI[mun_uf],0),8)</f>
        <v>0.54200000000000004</v>
      </c>
      <c r="J4884">
        <f>_xlfn.NUMBERVALUE(INDEX(tb_SVI[],MATCH(Table3[[#This Row],[city_name]],tb_SVI[city_name_uf],0),8),".")</f>
        <v>0.28299999999999997</v>
      </c>
      <c r="K4884">
        <f>_xlfn.NUMBERVALUE(INDEX(tb_SVI[],MATCH(Table3[[#This Row],[city_name]],tb_SVI[city_name_uf],0),9),".")</f>
        <v>0.154</v>
      </c>
      <c r="L4884">
        <f>_xlfn.NUMBERVALUE(INDEX(tb_SVI[],MATCH(Table3[[#This Row],[city_name]],tb_SVI[city_name_uf],0),10),".")</f>
        <v>0.32900000000000001</v>
      </c>
      <c r="M4884">
        <f>_xlfn.NUMBERVALUE(INDEX(tb_SVI[],MATCH(Table3[[#This Row],[city_name]],tb_SVI[city_name_uf],0),11),".")</f>
        <v>0.36499999999999999</v>
      </c>
      <c r="N4884" s="14">
        <f>_xlfn.PERCENTRANK.INC(Table3[MHDI_tot],Table3[[#This Row],[MHDI_tot]],3)</f>
        <v>0.433</v>
      </c>
    </row>
    <row r="4885" spans="1:14" hidden="1" x14ac:dyDescent="0.2">
      <c r="A4885" t="str">
        <f>SVI!F4885</f>
        <v>Ubiretama/RS</v>
      </c>
      <c r="B4885" t="str">
        <f>INDEX(tb_SVI[],MATCH(Table3[[#This Row],[ibge_cod]],tb_SVI[Município],0),1)</f>
        <v>RS</v>
      </c>
      <c r="C4885" t="str">
        <f>INDEX(tb_SVI[],MATCH(Table3[[#This Row],[city_name]],tb_SVI[city_name_uf],0),3)</f>
        <v>4322343</v>
      </c>
      <c r="D4885" t="s">
        <v>22491</v>
      </c>
      <c r="E4885" s="11">
        <f>INDEX(tb_SVI[],MATCH(Table3[[#This Row],[city_name]],tb_SVI[city_name_uf],0),5)</f>
        <v>1983</v>
      </c>
      <c r="F4885">
        <f>INDEX(tb_MHDI[],MATCH(Table3[[#This Row],[city_name]],tb_MHDI[mun_uf],0),5)</f>
        <v>0.7</v>
      </c>
      <c r="G4885">
        <f>INDEX(tb_MHDI[],MATCH(Table3[[#This Row],[city_name]],tb_MHDI[mun_uf],0),6)</f>
        <v>0.69099999999999995</v>
      </c>
      <c r="H4885">
        <f>INDEX(tb_MHDI[],MATCH(Table3[[#This Row],[city_name]],tb_MHDI[mun_uf],0),7)</f>
        <v>0.80900000000000005</v>
      </c>
      <c r="I4885">
        <f>INDEX(tb_MHDI[],MATCH(Table3[[#This Row],[city_name]],tb_MHDI[mun_uf],0),8)</f>
        <v>0.61299999999999999</v>
      </c>
      <c r="J4885">
        <f>_xlfn.NUMBERVALUE(INDEX(tb_SVI[],MATCH(Table3[[#This Row],[city_name]],tb_SVI[city_name_uf],0),8),".")</f>
        <v>0.24199999999999999</v>
      </c>
      <c r="K4885">
        <f>_xlfn.NUMBERVALUE(INDEX(tb_SVI[],MATCH(Table3[[#This Row],[city_name]],tb_SVI[city_name_uf],0),9),".")</f>
        <v>0.108</v>
      </c>
      <c r="L4885">
        <f>_xlfn.NUMBERVALUE(INDEX(tb_SVI[],MATCH(Table3[[#This Row],[city_name]],tb_SVI[city_name_uf],0),10),".")</f>
        <v>0.23400000000000001</v>
      </c>
      <c r="M4885">
        <f>_xlfn.NUMBERVALUE(INDEX(tb_SVI[],MATCH(Table3[[#This Row],[city_name]],tb_SVI[city_name_uf],0),11),".")</f>
        <v>0.38300000000000001</v>
      </c>
      <c r="N4885" s="14">
        <f>_xlfn.PERCENTRANK.INC(Table3[MHDI_tot],Table3[[#This Row],[MHDI_tot]],3)</f>
        <v>0.65200000000000002</v>
      </c>
    </row>
    <row r="4886" spans="1:14" hidden="1" x14ac:dyDescent="0.2">
      <c r="A4886" t="str">
        <f>SVI!F4886</f>
        <v>Turuçu/RS</v>
      </c>
      <c r="B4886" t="str">
        <f>INDEX(tb_SVI[],MATCH(Table3[[#This Row],[ibge_cod]],tb_SVI[Município],0),1)</f>
        <v>RS</v>
      </c>
      <c r="C4886" t="str">
        <f>INDEX(tb_SVI[],MATCH(Table3[[#This Row],[city_name]],tb_SVI[city_name_uf],0),3)</f>
        <v>4322327</v>
      </c>
      <c r="D4886" t="s">
        <v>22492</v>
      </c>
      <c r="E4886" s="11">
        <f>INDEX(tb_SVI[],MATCH(Table3[[#This Row],[city_name]],tb_SVI[city_name_uf],0),5)</f>
        <v>3423</v>
      </c>
      <c r="F4886">
        <f>INDEX(tb_MHDI[],MATCH(Table3[[#This Row],[city_name]],tb_MHDI[mun_uf],0),5)</f>
        <v>0.629</v>
      </c>
      <c r="G4886">
        <f>INDEX(tb_MHDI[],MATCH(Table3[[#This Row],[city_name]],tb_MHDI[mun_uf],0),6)</f>
        <v>0.68500000000000005</v>
      </c>
      <c r="H4886">
        <f>INDEX(tb_MHDI[],MATCH(Table3[[#This Row],[city_name]],tb_MHDI[mun_uf],0),7)</f>
        <v>0.81399999999999995</v>
      </c>
      <c r="I4886">
        <f>INDEX(tb_MHDI[],MATCH(Table3[[#This Row],[city_name]],tb_MHDI[mun_uf],0),8)</f>
        <v>0.44600000000000001</v>
      </c>
      <c r="J4886">
        <f>_xlfn.NUMBERVALUE(INDEX(tb_SVI[],MATCH(Table3[[#This Row],[city_name]],tb_SVI[city_name_uf],0),8),".")</f>
        <v>0.254</v>
      </c>
      <c r="K4886">
        <f>_xlfn.NUMBERVALUE(INDEX(tb_SVI[],MATCH(Table3[[#This Row],[city_name]],tb_SVI[city_name_uf],0),9),".")</f>
        <v>1.4E-2</v>
      </c>
      <c r="L4886">
        <f>_xlfn.NUMBERVALUE(INDEX(tb_SVI[],MATCH(Table3[[#This Row],[city_name]],tb_SVI[city_name_uf],0),10),".")</f>
        <v>0.42899999999999999</v>
      </c>
      <c r="M4886">
        <f>_xlfn.NUMBERVALUE(INDEX(tb_SVI[],MATCH(Table3[[#This Row],[city_name]],tb_SVI[city_name_uf],0),11),".")</f>
        <v>0.31900000000000001</v>
      </c>
      <c r="N4886" s="14">
        <f>_xlfn.PERCENTRANK.INC(Table3[MHDI_tot],Table3[[#This Row],[MHDI_tot]],3)</f>
        <v>0.36699999999999999</v>
      </c>
    </row>
    <row r="4887" spans="1:14" hidden="1" x14ac:dyDescent="0.2">
      <c r="A4887" t="str">
        <f>SVI!F4887</f>
        <v>Tuparendi/RS</v>
      </c>
      <c r="B4887" t="str">
        <f>INDEX(tb_SVI[],MATCH(Table3[[#This Row],[ibge_cod]],tb_SVI[Município],0),1)</f>
        <v>RS</v>
      </c>
      <c r="C4887" t="str">
        <f>INDEX(tb_SVI[],MATCH(Table3[[#This Row],[city_name]],tb_SVI[city_name_uf],0),3)</f>
        <v>4322301</v>
      </c>
      <c r="D4887" t="s">
        <v>22493</v>
      </c>
      <c r="E4887" s="11">
        <f>INDEX(tb_SVI[],MATCH(Table3[[#This Row],[city_name]],tb_SVI[city_name_uf],0),5)</f>
        <v>7810</v>
      </c>
      <c r="F4887">
        <f>INDEX(tb_MHDI[],MATCH(Table3[[#This Row],[city_name]],tb_MHDI[mun_uf],0),5)</f>
        <v>0.72799999999999998</v>
      </c>
      <c r="G4887">
        <f>INDEX(tb_MHDI[],MATCH(Table3[[#This Row],[city_name]],tb_MHDI[mun_uf],0),6)</f>
        <v>0.73399999999999999</v>
      </c>
      <c r="H4887">
        <f>INDEX(tb_MHDI[],MATCH(Table3[[#This Row],[city_name]],tb_MHDI[mun_uf],0),7)</f>
        <v>0.83199999999999996</v>
      </c>
      <c r="I4887">
        <f>INDEX(tb_MHDI[],MATCH(Table3[[#This Row],[city_name]],tb_MHDI[mun_uf],0),8)</f>
        <v>0.63200000000000001</v>
      </c>
      <c r="J4887">
        <f>_xlfn.NUMBERVALUE(INDEX(tb_SVI[],MATCH(Table3[[#This Row],[city_name]],tb_SVI[city_name_uf],0),8),".")</f>
        <v>0.17699999999999999</v>
      </c>
      <c r="K4887">
        <f>_xlfn.NUMBERVALUE(INDEX(tb_SVI[],MATCH(Table3[[#This Row],[city_name]],tb_SVI[city_name_uf],0),9),".")</f>
        <v>1.6E-2</v>
      </c>
      <c r="L4887">
        <f>_xlfn.NUMBERVALUE(INDEX(tb_SVI[],MATCH(Table3[[#This Row],[city_name]],tb_SVI[city_name_uf],0),10),".")</f>
        <v>0.252</v>
      </c>
      <c r="M4887">
        <f>_xlfn.NUMBERVALUE(INDEX(tb_SVI[],MATCH(Table3[[#This Row],[city_name]],tb_SVI[city_name_uf],0),11),".")</f>
        <v>0.26400000000000001</v>
      </c>
      <c r="N4887" s="14">
        <f>_xlfn.PERCENTRANK.INC(Table3[MHDI_tot],Table3[[#This Row],[MHDI_tot]],3)</f>
        <v>0.80100000000000005</v>
      </c>
    </row>
    <row r="4888" spans="1:14" hidden="1" x14ac:dyDescent="0.2">
      <c r="A4888" t="str">
        <f>SVI!F4888</f>
        <v>Tupandi/RS</v>
      </c>
      <c r="B4888" t="str">
        <f>INDEX(tb_SVI[],MATCH(Table3[[#This Row],[ibge_cod]],tb_SVI[Município],0),1)</f>
        <v>RS</v>
      </c>
      <c r="C4888" t="str">
        <f>INDEX(tb_SVI[],MATCH(Table3[[#This Row],[city_name]],tb_SVI[city_name_uf],0),3)</f>
        <v>4322251</v>
      </c>
      <c r="D4888" t="s">
        <v>22494</v>
      </c>
      <c r="E4888" s="11">
        <f>INDEX(tb_SVI[],MATCH(Table3[[#This Row],[city_name]],tb_SVI[city_name_uf],0),5)</f>
        <v>4939</v>
      </c>
      <c r="F4888">
        <f>INDEX(tb_MHDI[],MATCH(Table3[[#This Row],[city_name]],tb_MHDI[mun_uf],0),5)</f>
        <v>0.71799999999999997</v>
      </c>
      <c r="G4888">
        <f>INDEX(tb_MHDI[],MATCH(Table3[[#This Row],[city_name]],tb_MHDI[mun_uf],0),6)</f>
        <v>0.74199999999999999</v>
      </c>
      <c r="H4888">
        <f>INDEX(tb_MHDI[],MATCH(Table3[[#This Row],[city_name]],tb_MHDI[mun_uf],0),7)</f>
        <v>0.83599999999999997</v>
      </c>
      <c r="I4888">
        <f>INDEX(tb_MHDI[],MATCH(Table3[[#This Row],[city_name]],tb_MHDI[mun_uf],0),8)</f>
        <v>0.59699999999999998</v>
      </c>
      <c r="J4888">
        <f>_xlfn.NUMBERVALUE(INDEX(tb_SVI[],MATCH(Table3[[#This Row],[city_name]],tb_SVI[city_name_uf],0),8),".")</f>
        <v>0.124</v>
      </c>
      <c r="K4888">
        <f>_xlfn.NUMBERVALUE(INDEX(tb_SVI[],MATCH(Table3[[#This Row],[city_name]],tb_SVI[city_name_uf],0),9),".")</f>
        <v>5.0000000000000001E-3</v>
      </c>
      <c r="L4888">
        <f>_xlfn.NUMBERVALUE(INDEX(tb_SVI[],MATCH(Table3[[#This Row],[city_name]],tb_SVI[city_name_uf],0),10),".")</f>
        <v>0.23499999999999999</v>
      </c>
      <c r="M4888">
        <f>_xlfn.NUMBERVALUE(INDEX(tb_SVI[],MATCH(Table3[[#This Row],[city_name]],tb_SVI[city_name_uf],0),11),".")</f>
        <v>0.13200000000000001</v>
      </c>
      <c r="N4888" s="14">
        <f>_xlfn.PERCENTRANK.INC(Table3[MHDI_tot],Table3[[#This Row],[MHDI_tot]],3)</f>
        <v>0.749</v>
      </c>
    </row>
    <row r="4889" spans="1:14" hidden="1" x14ac:dyDescent="0.2">
      <c r="A4889" t="str">
        <f>SVI!F4889</f>
        <v>Tupanciretã/RS</v>
      </c>
      <c r="B4889" t="str">
        <f>INDEX(tb_SVI[],MATCH(Table3[[#This Row],[ibge_cod]],tb_SVI[Município],0),1)</f>
        <v>RS</v>
      </c>
      <c r="C4889" t="str">
        <f>INDEX(tb_SVI[],MATCH(Table3[[#This Row],[city_name]],tb_SVI[city_name_uf],0),3)</f>
        <v>4322202</v>
      </c>
      <c r="D4889" t="s">
        <v>22495</v>
      </c>
      <c r="E4889" s="11">
        <f>INDEX(tb_SVI[],MATCH(Table3[[#This Row],[city_name]],tb_SVI[city_name_uf],0),5)</f>
        <v>24068</v>
      </c>
      <c r="F4889">
        <f>INDEX(tb_MHDI[],MATCH(Table3[[#This Row],[city_name]],tb_MHDI[mun_uf],0),5)</f>
        <v>0.70899999999999996</v>
      </c>
      <c r="G4889">
        <f>INDEX(tb_MHDI[],MATCH(Table3[[#This Row],[city_name]],tb_MHDI[mun_uf],0),6)</f>
        <v>0.72099999999999997</v>
      </c>
      <c r="H4889">
        <f>INDEX(tb_MHDI[],MATCH(Table3[[#This Row],[city_name]],tb_MHDI[mun_uf],0),7)</f>
        <v>0.82799999999999996</v>
      </c>
      <c r="I4889">
        <f>INDEX(tb_MHDI[],MATCH(Table3[[#This Row],[city_name]],tb_MHDI[mun_uf],0),8)</f>
        <v>0.59599999999999997</v>
      </c>
      <c r="J4889">
        <f>_xlfn.NUMBERVALUE(INDEX(tb_SVI[],MATCH(Table3[[#This Row],[city_name]],tb_SVI[city_name_uf],0),8),".")</f>
        <v>0.30299999999999999</v>
      </c>
      <c r="K4889">
        <f>_xlfn.NUMBERVALUE(INDEX(tb_SVI[],MATCH(Table3[[#This Row],[city_name]],tb_SVI[city_name_uf],0),9),".")</f>
        <v>0.23799999999999999</v>
      </c>
      <c r="L4889">
        <f>_xlfn.NUMBERVALUE(INDEX(tb_SVI[],MATCH(Table3[[#This Row],[city_name]],tb_SVI[city_name_uf],0),10),".")</f>
        <v>0.34699999999999998</v>
      </c>
      <c r="M4889">
        <f>_xlfn.NUMBERVALUE(INDEX(tb_SVI[],MATCH(Table3[[#This Row],[city_name]],tb_SVI[city_name_uf],0),11),".")</f>
        <v>0.32300000000000001</v>
      </c>
      <c r="N4889" s="14">
        <f>_xlfn.PERCENTRANK.INC(Table3[MHDI_tot],Table3[[#This Row],[MHDI_tot]],3)</f>
        <v>0.70099999999999996</v>
      </c>
    </row>
    <row r="4890" spans="1:14" hidden="1" x14ac:dyDescent="0.2">
      <c r="A4890" t="str">
        <f>SVI!F4890</f>
        <v>Tupanci do Sul/RS</v>
      </c>
      <c r="B4890" t="str">
        <f>INDEX(tb_SVI[],MATCH(Table3[[#This Row],[ibge_cod]],tb_SVI[Município],0),1)</f>
        <v>RS</v>
      </c>
      <c r="C4890" t="str">
        <f>INDEX(tb_SVI[],MATCH(Table3[[#This Row],[city_name]],tb_SVI[city_name_uf],0),3)</f>
        <v>4322186</v>
      </c>
      <c r="D4890" t="s">
        <v>22496</v>
      </c>
      <c r="E4890" s="11">
        <f>INDEX(tb_SVI[],MATCH(Table3[[#This Row],[city_name]],tb_SVI[city_name_uf],0),5)</f>
        <v>1459</v>
      </c>
      <c r="F4890">
        <f>INDEX(tb_MHDI[],MATCH(Table3[[#This Row],[city_name]],tb_MHDI[mun_uf],0),5)</f>
        <v>0.69399999999999995</v>
      </c>
      <c r="G4890">
        <f>INDEX(tb_MHDI[],MATCH(Table3[[#This Row],[city_name]],tb_MHDI[mun_uf],0),6)</f>
        <v>0.68799999999999994</v>
      </c>
      <c r="H4890">
        <f>INDEX(tb_MHDI[],MATCH(Table3[[#This Row],[city_name]],tb_MHDI[mun_uf],0),7)</f>
        <v>0.81799999999999995</v>
      </c>
      <c r="I4890">
        <f>INDEX(tb_MHDI[],MATCH(Table3[[#This Row],[city_name]],tb_MHDI[mun_uf],0),8)</f>
        <v>0.59499999999999997</v>
      </c>
      <c r="J4890">
        <f>_xlfn.NUMBERVALUE(INDEX(tb_SVI[],MATCH(Table3[[#This Row],[city_name]],tb_SVI[city_name_uf],0),8),".")</f>
        <v>0.24399999999999999</v>
      </c>
      <c r="K4890">
        <f>_xlfn.NUMBERVALUE(INDEX(tb_SVI[],MATCH(Table3[[#This Row],[city_name]],tb_SVI[city_name_uf],0),9),".")</f>
        <v>8.0000000000000002E-3</v>
      </c>
      <c r="L4890">
        <f>_xlfn.NUMBERVALUE(INDEX(tb_SVI[],MATCH(Table3[[#This Row],[city_name]],tb_SVI[city_name_uf],0),10),".")</f>
        <v>0.30299999999999999</v>
      </c>
      <c r="M4890">
        <f>_xlfn.NUMBERVALUE(INDEX(tb_SVI[],MATCH(Table3[[#This Row],[city_name]],tb_SVI[city_name_uf],0),11),".")</f>
        <v>0.42199999999999999</v>
      </c>
      <c r="N4890" s="14">
        <f>_xlfn.PERCENTRANK.INC(Table3[MHDI_tot],Table3[[#This Row],[MHDI_tot]],3)</f>
        <v>0.622</v>
      </c>
    </row>
    <row r="4891" spans="1:14" hidden="1" x14ac:dyDescent="0.2">
      <c r="A4891" t="str">
        <f>SVI!F4891</f>
        <v>Tunas/RS</v>
      </c>
      <c r="B4891" t="str">
        <f>INDEX(tb_SVI[],MATCH(Table3[[#This Row],[ibge_cod]],tb_SVI[Município],0),1)</f>
        <v>RS</v>
      </c>
      <c r="C4891" t="str">
        <f>INDEX(tb_SVI[],MATCH(Table3[[#This Row],[city_name]],tb_SVI[city_name_uf],0),3)</f>
        <v>4322152</v>
      </c>
      <c r="D4891" t="s">
        <v>22497</v>
      </c>
      <c r="E4891" s="11">
        <f>INDEX(tb_SVI[],MATCH(Table3[[#This Row],[city_name]],tb_SVI[city_name_uf],0),5)</f>
        <v>4577</v>
      </c>
      <c r="F4891">
        <f>INDEX(tb_MHDI[],MATCH(Table3[[#This Row],[city_name]],tb_MHDI[mun_uf],0),5)</f>
        <v>0.65700000000000003</v>
      </c>
      <c r="G4891">
        <f>INDEX(tb_MHDI[],MATCH(Table3[[#This Row],[city_name]],tb_MHDI[mun_uf],0),6)</f>
        <v>0.65900000000000003</v>
      </c>
      <c r="H4891">
        <f>INDEX(tb_MHDI[],MATCH(Table3[[#This Row],[city_name]],tb_MHDI[mun_uf],0),7)</f>
        <v>0.79400000000000004</v>
      </c>
      <c r="I4891">
        <f>INDEX(tb_MHDI[],MATCH(Table3[[#This Row],[city_name]],tb_MHDI[mun_uf],0),8)</f>
        <v>0.54100000000000004</v>
      </c>
      <c r="J4891">
        <f>_xlfn.NUMBERVALUE(INDEX(tb_SVI[],MATCH(Table3[[#This Row],[city_name]],tb_SVI[city_name_uf],0),8),".")</f>
        <v>0.38100000000000001</v>
      </c>
      <c r="K4891">
        <f>_xlfn.NUMBERVALUE(INDEX(tb_SVI[],MATCH(Table3[[#This Row],[city_name]],tb_SVI[city_name_uf],0),9),".")</f>
        <v>0.31</v>
      </c>
      <c r="L4891">
        <f>_xlfn.NUMBERVALUE(INDEX(tb_SVI[],MATCH(Table3[[#This Row],[city_name]],tb_SVI[city_name_uf],0),10),".")</f>
        <v>0.38800000000000001</v>
      </c>
      <c r="M4891">
        <f>_xlfn.NUMBERVALUE(INDEX(tb_SVI[],MATCH(Table3[[#This Row],[city_name]],tb_SVI[city_name_uf],0),11),".")</f>
        <v>0.44600000000000001</v>
      </c>
      <c r="N4891" s="14">
        <f>_xlfn.PERCENTRANK.INC(Table3[MHDI_tot],Table3[[#This Row],[MHDI_tot]],3)</f>
        <v>0.46300000000000002</v>
      </c>
    </row>
    <row r="4892" spans="1:14" hidden="1" x14ac:dyDescent="0.2">
      <c r="A4892" t="str">
        <f>SVI!F4892</f>
        <v>Tucunduva/RS</v>
      </c>
      <c r="B4892" t="str">
        <f>INDEX(tb_SVI[],MATCH(Table3[[#This Row],[ibge_cod]],tb_SVI[Município],0),1)</f>
        <v>RS</v>
      </c>
      <c r="C4892" t="str">
        <f>INDEX(tb_SVI[],MATCH(Table3[[#This Row],[city_name]],tb_SVI[city_name_uf],0),3)</f>
        <v>4322103</v>
      </c>
      <c r="D4892" t="s">
        <v>22498</v>
      </c>
      <c r="E4892" s="11">
        <f>INDEX(tb_SVI[],MATCH(Table3[[#This Row],[city_name]],tb_SVI[city_name_uf],0),5)</f>
        <v>5644</v>
      </c>
      <c r="F4892">
        <f>INDEX(tb_MHDI[],MATCH(Table3[[#This Row],[city_name]],tb_MHDI[mun_uf],0),5)</f>
        <v>0.747</v>
      </c>
      <c r="G4892">
        <f>INDEX(tb_MHDI[],MATCH(Table3[[#This Row],[city_name]],tb_MHDI[mun_uf],0),6)</f>
        <v>0.748</v>
      </c>
      <c r="H4892">
        <f>INDEX(tb_MHDI[],MATCH(Table3[[#This Row],[city_name]],tb_MHDI[mun_uf],0),7)</f>
        <v>0.81599999999999995</v>
      </c>
      <c r="I4892">
        <f>INDEX(tb_MHDI[],MATCH(Table3[[#This Row],[city_name]],tb_MHDI[mun_uf],0),8)</f>
        <v>0.68200000000000005</v>
      </c>
      <c r="J4892">
        <f>_xlfn.NUMBERVALUE(INDEX(tb_SVI[],MATCH(Table3[[#This Row],[city_name]],tb_SVI[city_name_uf],0),8),".")</f>
        <v>0.17599999999999999</v>
      </c>
      <c r="K4892">
        <f>_xlfn.NUMBERVALUE(INDEX(tb_SVI[],MATCH(Table3[[#This Row],[city_name]],tb_SVI[city_name_uf],0),9),".")</f>
        <v>3.0000000000000001E-3</v>
      </c>
      <c r="L4892">
        <f>_xlfn.NUMBERVALUE(INDEX(tb_SVI[],MATCH(Table3[[#This Row],[city_name]],tb_SVI[city_name_uf],0),10),".")</f>
        <v>0.23</v>
      </c>
      <c r="M4892">
        <f>_xlfn.NUMBERVALUE(INDEX(tb_SVI[],MATCH(Table3[[#This Row],[city_name]],tb_SVI[city_name_uf],0),11),".")</f>
        <v>0.29399999999999998</v>
      </c>
      <c r="N4892" s="14">
        <f>_xlfn.PERCENTRANK.INC(Table3[MHDI_tot],Table3[[#This Row],[MHDI_tot]],3)</f>
        <v>0.88700000000000001</v>
      </c>
    </row>
    <row r="4893" spans="1:14" hidden="1" x14ac:dyDescent="0.2">
      <c r="A4893" t="str">
        <f>SVI!F4893</f>
        <v>Três de Maio/RS</v>
      </c>
      <c r="B4893" t="str">
        <f>INDEX(tb_SVI[],MATCH(Table3[[#This Row],[ibge_cod]],tb_SVI[Município],0),1)</f>
        <v>RS</v>
      </c>
      <c r="C4893" t="str">
        <f>INDEX(tb_SVI[],MATCH(Table3[[#This Row],[city_name]],tb_SVI[city_name_uf],0),3)</f>
        <v>4321808</v>
      </c>
      <c r="D4893" t="s">
        <v>22499</v>
      </c>
      <c r="E4893" s="11">
        <f>INDEX(tb_SVI[],MATCH(Table3[[#This Row],[city_name]],tb_SVI[city_name_uf],0),5)</f>
        <v>23876</v>
      </c>
      <c r="F4893">
        <f>INDEX(tb_MHDI[],MATCH(Table3[[#This Row],[city_name]],tb_MHDI[mun_uf],0),5)</f>
        <v>0.75900000000000001</v>
      </c>
      <c r="G4893">
        <f>INDEX(tb_MHDI[],MATCH(Table3[[#This Row],[city_name]],tb_MHDI[mun_uf],0),6)</f>
        <v>0.75600000000000001</v>
      </c>
      <c r="H4893">
        <f>INDEX(tb_MHDI[],MATCH(Table3[[#This Row],[city_name]],tb_MHDI[mun_uf],0),7)</f>
        <v>0.83399999999999996</v>
      </c>
      <c r="I4893">
        <f>INDEX(tb_MHDI[],MATCH(Table3[[#This Row],[city_name]],tb_MHDI[mun_uf],0),8)</f>
        <v>0.69399999999999995</v>
      </c>
      <c r="J4893">
        <f>_xlfn.NUMBERVALUE(INDEX(tb_SVI[],MATCH(Table3[[#This Row],[city_name]],tb_SVI[city_name_uf],0),8),".")</f>
        <v>0.21</v>
      </c>
      <c r="K4893">
        <f>_xlfn.NUMBERVALUE(INDEX(tb_SVI[],MATCH(Table3[[#This Row],[city_name]],tb_SVI[city_name_uf],0),9),".")</f>
        <v>0.157</v>
      </c>
      <c r="L4893">
        <f>_xlfn.NUMBERVALUE(INDEX(tb_SVI[],MATCH(Table3[[#This Row],[city_name]],tb_SVI[city_name_uf],0),10),".")</f>
        <v>0.23</v>
      </c>
      <c r="M4893">
        <f>_xlfn.NUMBERVALUE(INDEX(tb_SVI[],MATCH(Table3[[#This Row],[city_name]],tb_SVI[city_name_uf],0),11),".")</f>
        <v>0.24399999999999999</v>
      </c>
      <c r="N4893" s="14">
        <f>_xlfn.PERCENTRANK.INC(Table3[MHDI_tot],Table3[[#This Row],[MHDI_tot]],3)</f>
        <v>0.92800000000000005</v>
      </c>
    </row>
    <row r="4894" spans="1:14" hidden="1" x14ac:dyDescent="0.2">
      <c r="A4894" t="str">
        <f>SVI!F4894</f>
        <v>Três Passos/RS</v>
      </c>
      <c r="B4894" t="str">
        <f>INDEX(tb_SVI[],MATCH(Table3[[#This Row],[ibge_cod]],tb_SVI[Município],0),1)</f>
        <v>RS</v>
      </c>
      <c r="C4894" t="str">
        <f>INDEX(tb_SVI[],MATCH(Table3[[#This Row],[city_name]],tb_SVI[city_name_uf],0),3)</f>
        <v>4321907</v>
      </c>
      <c r="D4894" t="s">
        <v>22500</v>
      </c>
      <c r="E4894" s="11">
        <f>INDEX(tb_SVI[],MATCH(Table3[[#This Row],[city_name]],tb_SVI[city_name_uf],0),5)</f>
        <v>23852</v>
      </c>
      <c r="F4894">
        <f>INDEX(tb_MHDI[],MATCH(Table3[[#This Row],[city_name]],tb_MHDI[mun_uf],0),5)</f>
        <v>0.76800000000000002</v>
      </c>
      <c r="G4894">
        <f>INDEX(tb_MHDI[],MATCH(Table3[[#This Row],[city_name]],tb_MHDI[mun_uf],0),6)</f>
        <v>0.745</v>
      </c>
      <c r="H4894">
        <f>INDEX(tb_MHDI[],MATCH(Table3[[#This Row],[city_name]],tb_MHDI[mun_uf],0),7)</f>
        <v>0.85799999999999998</v>
      </c>
      <c r="I4894">
        <f>INDEX(tb_MHDI[],MATCH(Table3[[#This Row],[city_name]],tb_MHDI[mun_uf],0),8)</f>
        <v>0.71</v>
      </c>
      <c r="J4894">
        <f>_xlfn.NUMBERVALUE(INDEX(tb_SVI[],MATCH(Table3[[#This Row],[city_name]],tb_SVI[city_name_uf],0),8),".")</f>
        <v>0.161</v>
      </c>
      <c r="K4894">
        <f>_xlfn.NUMBERVALUE(INDEX(tb_SVI[],MATCH(Table3[[#This Row],[city_name]],tb_SVI[city_name_uf],0),9),".")</f>
        <v>1.7999999999999999E-2</v>
      </c>
      <c r="L4894">
        <f>_xlfn.NUMBERVALUE(INDEX(tb_SVI[],MATCH(Table3[[#This Row],[city_name]],tb_SVI[city_name_uf],0),10),".")</f>
        <v>0.22800000000000001</v>
      </c>
      <c r="M4894">
        <f>_xlfn.NUMBERVALUE(INDEX(tb_SVI[],MATCH(Table3[[#This Row],[city_name]],tb_SVI[city_name_uf],0),11),".")</f>
        <v>0.23699999999999999</v>
      </c>
      <c r="N4894" s="14">
        <f>_xlfn.PERCENTRANK.INC(Table3[MHDI_tot],Table3[[#This Row],[MHDI_tot]],3)</f>
        <v>0.95199999999999996</v>
      </c>
    </row>
    <row r="4895" spans="1:14" hidden="1" x14ac:dyDescent="0.2">
      <c r="A4895" t="str">
        <f>SVI!F4895</f>
        <v>Três Palmeiras/RS</v>
      </c>
      <c r="B4895" t="str">
        <f>INDEX(tb_SVI[],MATCH(Table3[[#This Row],[ibge_cod]],tb_SVI[Município],0),1)</f>
        <v>RS</v>
      </c>
      <c r="C4895" t="str">
        <f>INDEX(tb_SVI[],MATCH(Table3[[#This Row],[city_name]],tb_SVI[city_name_uf],0),3)</f>
        <v>4321857</v>
      </c>
      <c r="D4895" t="s">
        <v>22501</v>
      </c>
      <c r="E4895" s="11">
        <f>INDEX(tb_SVI[],MATCH(Table3[[#This Row],[city_name]],tb_SVI[city_name_uf],0),5)</f>
        <v>4251</v>
      </c>
      <c r="F4895">
        <f>INDEX(tb_MHDI[],MATCH(Table3[[#This Row],[city_name]],tb_MHDI[mun_uf],0),5)</f>
        <v>0.70299999999999996</v>
      </c>
      <c r="G4895">
        <f>INDEX(tb_MHDI[],MATCH(Table3[[#This Row],[city_name]],tb_MHDI[mun_uf],0),6)</f>
        <v>0.747</v>
      </c>
      <c r="H4895">
        <f>INDEX(tb_MHDI[],MATCH(Table3[[#This Row],[city_name]],tb_MHDI[mun_uf],0),7)</f>
        <v>0.83199999999999996</v>
      </c>
      <c r="I4895">
        <f>INDEX(tb_MHDI[],MATCH(Table3[[#This Row],[city_name]],tb_MHDI[mun_uf],0),8)</f>
        <v>0.56000000000000005</v>
      </c>
      <c r="J4895">
        <f>_xlfn.NUMBERVALUE(INDEX(tb_SVI[],MATCH(Table3[[#This Row],[city_name]],tb_SVI[city_name_uf],0),8),".")</f>
        <v>0.39300000000000002</v>
      </c>
      <c r="K4895">
        <f>_xlfn.NUMBERVALUE(INDEX(tb_SVI[],MATCH(Table3[[#This Row],[city_name]],tb_SVI[city_name_uf],0),9),".")</f>
        <v>0.40899999999999997</v>
      </c>
      <c r="L4895">
        <f>_xlfn.NUMBERVALUE(INDEX(tb_SVI[],MATCH(Table3[[#This Row],[city_name]],tb_SVI[city_name_uf],0),10),".")</f>
        <v>0.36599999999999999</v>
      </c>
      <c r="M4895">
        <f>_xlfn.NUMBERVALUE(INDEX(tb_SVI[],MATCH(Table3[[#This Row],[city_name]],tb_SVI[city_name_uf],0),11),".")</f>
        <v>0.40500000000000003</v>
      </c>
      <c r="N4895" s="14">
        <f>_xlfn.PERCENTRANK.INC(Table3[MHDI_tot],Table3[[#This Row],[MHDI_tot]],3)</f>
        <v>0.66900000000000004</v>
      </c>
    </row>
    <row r="4896" spans="1:14" hidden="1" x14ac:dyDescent="0.2">
      <c r="A4896" t="str">
        <f>SVI!F4896</f>
        <v>Três Forquilhas/RS</v>
      </c>
      <c r="B4896" t="str">
        <f>INDEX(tb_SVI[],MATCH(Table3[[#This Row],[ibge_cod]],tb_SVI[Município],0),1)</f>
        <v>RS</v>
      </c>
      <c r="C4896" t="str">
        <f>INDEX(tb_SVI[],MATCH(Table3[[#This Row],[city_name]],tb_SVI[city_name_uf],0),3)</f>
        <v>4321832</v>
      </c>
      <c r="D4896" t="s">
        <v>22502</v>
      </c>
      <c r="E4896" s="11">
        <f>INDEX(tb_SVI[],MATCH(Table3[[#This Row],[city_name]],tb_SVI[city_name_uf],0),5)</f>
        <v>2669</v>
      </c>
      <c r="F4896">
        <f>INDEX(tb_MHDI[],MATCH(Table3[[#This Row],[city_name]],tb_MHDI[mun_uf],0),5)</f>
        <v>0.66200000000000003</v>
      </c>
      <c r="G4896">
        <f>INDEX(tb_MHDI[],MATCH(Table3[[#This Row],[city_name]],tb_MHDI[mun_uf],0),6)</f>
        <v>0.66100000000000003</v>
      </c>
      <c r="H4896">
        <f>INDEX(tb_MHDI[],MATCH(Table3[[#This Row],[city_name]],tb_MHDI[mun_uf],0),7)</f>
        <v>0.81299999999999994</v>
      </c>
      <c r="I4896">
        <f>INDEX(tb_MHDI[],MATCH(Table3[[#This Row],[city_name]],tb_MHDI[mun_uf],0),8)</f>
        <v>0.53900000000000003</v>
      </c>
      <c r="J4896">
        <f>_xlfn.NUMBERVALUE(INDEX(tb_SVI[],MATCH(Table3[[#This Row],[city_name]],tb_SVI[city_name_uf],0),8),".")</f>
        <v>0.28000000000000003</v>
      </c>
      <c r="K4896">
        <f>_xlfn.NUMBERVALUE(INDEX(tb_SVI[],MATCH(Table3[[#This Row],[city_name]],tb_SVI[city_name_uf],0),9),".")</f>
        <v>7.0999999999999994E-2</v>
      </c>
      <c r="L4896">
        <f>_xlfn.NUMBERVALUE(INDEX(tb_SVI[],MATCH(Table3[[#This Row],[city_name]],tb_SVI[city_name_uf],0),10),".")</f>
        <v>0.41399999999999998</v>
      </c>
      <c r="M4896">
        <f>_xlfn.NUMBERVALUE(INDEX(tb_SVI[],MATCH(Table3[[#This Row],[city_name]],tb_SVI[city_name_uf],0),11),".")</f>
        <v>0.35599999999999998</v>
      </c>
      <c r="N4896" s="14">
        <f>_xlfn.PERCENTRANK.INC(Table3[MHDI_tot],Table3[[#This Row],[MHDI_tot]],3)</f>
        <v>0.48399999999999999</v>
      </c>
    </row>
    <row r="4897" spans="1:14" hidden="1" x14ac:dyDescent="0.2">
      <c r="A4897" t="str">
        <f>SVI!F4897</f>
        <v>Três Coroas/RS</v>
      </c>
      <c r="B4897" t="str">
        <f>INDEX(tb_SVI[],MATCH(Table3[[#This Row],[ibge_cod]],tb_SVI[Município],0),1)</f>
        <v>RS</v>
      </c>
      <c r="C4897" t="str">
        <f>INDEX(tb_SVI[],MATCH(Table3[[#This Row],[city_name]],tb_SVI[city_name_uf],0),3)</f>
        <v>4321709</v>
      </c>
      <c r="D4897" t="s">
        <v>22503</v>
      </c>
      <c r="E4897" s="11">
        <f>INDEX(tb_SVI[],MATCH(Table3[[#This Row],[city_name]],tb_SVI[city_name_uf],0),5)</f>
        <v>28581</v>
      </c>
      <c r="F4897">
        <f>INDEX(tb_MHDI[],MATCH(Table3[[#This Row],[city_name]],tb_MHDI[mun_uf],0),5)</f>
        <v>0.71</v>
      </c>
      <c r="G4897">
        <f>INDEX(tb_MHDI[],MATCH(Table3[[#This Row],[city_name]],tb_MHDI[mun_uf],0),6)</f>
        <v>0.74</v>
      </c>
      <c r="H4897">
        <f>INDEX(tb_MHDI[],MATCH(Table3[[#This Row],[city_name]],tb_MHDI[mun_uf],0),7)</f>
        <v>0.82899999999999996</v>
      </c>
      <c r="I4897">
        <f>INDEX(tb_MHDI[],MATCH(Table3[[#This Row],[city_name]],tb_MHDI[mun_uf],0),8)</f>
        <v>0.58399999999999996</v>
      </c>
      <c r="J4897">
        <f>_xlfn.NUMBERVALUE(INDEX(tb_SVI[],MATCH(Table3[[#This Row],[city_name]],tb_SVI[city_name_uf],0),8),".")</f>
        <v>0.17299999999999999</v>
      </c>
      <c r="K4897">
        <f>_xlfn.NUMBERVALUE(INDEX(tb_SVI[],MATCH(Table3[[#This Row],[city_name]],tb_SVI[city_name_uf],0),9),".")</f>
        <v>5.0000000000000001E-3</v>
      </c>
      <c r="L4897">
        <f>_xlfn.NUMBERVALUE(INDEX(tb_SVI[],MATCH(Table3[[#This Row],[city_name]],tb_SVI[city_name_uf],0),10),".")</f>
        <v>0.29599999999999999</v>
      </c>
      <c r="M4897">
        <f>_xlfn.NUMBERVALUE(INDEX(tb_SVI[],MATCH(Table3[[#This Row],[city_name]],tb_SVI[city_name_uf],0),11),".")</f>
        <v>0.218</v>
      </c>
      <c r="N4897" s="14">
        <f>_xlfn.PERCENTRANK.INC(Table3[MHDI_tot],Table3[[#This Row],[MHDI_tot]],3)</f>
        <v>0.70499999999999996</v>
      </c>
    </row>
    <row r="4898" spans="1:14" hidden="1" x14ac:dyDescent="0.2">
      <c r="A4898" t="str">
        <f>SVI!F4898</f>
        <v>Três Cachoeiras/RS</v>
      </c>
      <c r="B4898" t="str">
        <f>INDEX(tb_SVI[],MATCH(Table3[[#This Row],[ibge_cod]],tb_SVI[Município],0),1)</f>
        <v>RS</v>
      </c>
      <c r="C4898" t="str">
        <f>INDEX(tb_SVI[],MATCH(Table3[[#This Row],[city_name]],tb_SVI[city_name_uf],0),3)</f>
        <v>4321667</v>
      </c>
      <c r="D4898" t="s">
        <v>22504</v>
      </c>
      <c r="E4898" s="11">
        <f>INDEX(tb_SVI[],MATCH(Table3[[#This Row],[city_name]],tb_SVI[city_name_uf],0),5)</f>
        <v>11115</v>
      </c>
      <c r="F4898">
        <f>INDEX(tb_MHDI[],MATCH(Table3[[#This Row],[city_name]],tb_MHDI[mun_uf],0),5)</f>
        <v>0.71799999999999997</v>
      </c>
      <c r="G4898">
        <f>INDEX(tb_MHDI[],MATCH(Table3[[#This Row],[city_name]],tb_MHDI[mun_uf],0),6)</f>
        <v>0.72199999999999998</v>
      </c>
      <c r="H4898">
        <f>INDEX(tb_MHDI[],MATCH(Table3[[#This Row],[city_name]],tb_MHDI[mun_uf],0),7)</f>
        <v>0.84699999999999998</v>
      </c>
      <c r="I4898">
        <f>INDEX(tb_MHDI[],MATCH(Table3[[#This Row],[city_name]],tb_MHDI[mun_uf],0),8)</f>
        <v>0.60599999999999998</v>
      </c>
      <c r="J4898">
        <f>_xlfn.NUMBERVALUE(INDEX(tb_SVI[],MATCH(Table3[[#This Row],[city_name]],tb_SVI[city_name_uf],0),8),".")</f>
        <v>0.184</v>
      </c>
      <c r="K4898">
        <f>_xlfn.NUMBERVALUE(INDEX(tb_SVI[],MATCH(Table3[[#This Row],[city_name]],tb_SVI[city_name_uf],0),9),".")</f>
        <v>2.4E-2</v>
      </c>
      <c r="L4898">
        <f>_xlfn.NUMBERVALUE(INDEX(tb_SVI[],MATCH(Table3[[#This Row],[city_name]],tb_SVI[city_name_uf],0),10),".")</f>
        <v>0.23699999999999999</v>
      </c>
      <c r="M4898">
        <f>_xlfn.NUMBERVALUE(INDEX(tb_SVI[],MATCH(Table3[[#This Row],[city_name]],tb_SVI[city_name_uf],0),11),".")</f>
        <v>0.29099999999999998</v>
      </c>
      <c r="N4898" s="14">
        <f>_xlfn.PERCENTRANK.INC(Table3[MHDI_tot],Table3[[#This Row],[MHDI_tot]],3)</f>
        <v>0.749</v>
      </c>
    </row>
    <row r="4899" spans="1:14" hidden="1" x14ac:dyDescent="0.2">
      <c r="A4899" t="str">
        <f>SVI!F4899</f>
        <v>Três Arroios/RS</v>
      </c>
      <c r="B4899" t="str">
        <f>INDEX(tb_SVI[],MATCH(Table3[[#This Row],[ibge_cod]],tb_SVI[Município],0),1)</f>
        <v>RS</v>
      </c>
      <c r="C4899" t="str">
        <f>INDEX(tb_SVI[],MATCH(Table3[[#This Row],[city_name]],tb_SVI[city_name_uf],0),3)</f>
        <v>4321634</v>
      </c>
      <c r="D4899" t="s">
        <v>22505</v>
      </c>
      <c r="E4899" s="11">
        <f>INDEX(tb_SVI[],MATCH(Table3[[#This Row],[city_name]],tb_SVI[city_name_uf],0),5)</f>
        <v>2643</v>
      </c>
      <c r="F4899">
        <f>INDEX(tb_MHDI[],MATCH(Table3[[#This Row],[city_name]],tb_MHDI[mun_uf],0),5)</f>
        <v>0.79100000000000004</v>
      </c>
      <c r="G4899">
        <f>INDEX(tb_MHDI[],MATCH(Table3[[#This Row],[city_name]],tb_MHDI[mun_uf],0),6)</f>
        <v>0.84299999999999997</v>
      </c>
      <c r="H4899">
        <f>INDEX(tb_MHDI[],MATCH(Table3[[#This Row],[city_name]],tb_MHDI[mun_uf],0),7)</f>
        <v>0.85099999999999998</v>
      </c>
      <c r="I4899">
        <f>INDEX(tb_MHDI[],MATCH(Table3[[#This Row],[city_name]],tb_MHDI[mun_uf],0),8)</f>
        <v>0.68899999999999995</v>
      </c>
      <c r="J4899">
        <f>_xlfn.NUMBERVALUE(INDEX(tb_SVI[],MATCH(Table3[[#This Row],[city_name]],tb_SVI[city_name_uf],0),8),".")</f>
        <v>0.13600000000000001</v>
      </c>
      <c r="K4899">
        <f>_xlfn.NUMBERVALUE(INDEX(tb_SVI[],MATCH(Table3[[#This Row],[city_name]],tb_SVI[city_name_uf],0),9),".")</f>
        <v>8.0000000000000002E-3</v>
      </c>
      <c r="L4899">
        <f>_xlfn.NUMBERVALUE(INDEX(tb_SVI[],MATCH(Table3[[#This Row],[city_name]],tb_SVI[city_name_uf],0),10),".")</f>
        <v>0.122</v>
      </c>
      <c r="M4899">
        <f>_xlfn.NUMBERVALUE(INDEX(tb_SVI[],MATCH(Table3[[#This Row],[city_name]],tb_SVI[city_name_uf],0),11),".")</f>
        <v>0.27900000000000003</v>
      </c>
      <c r="N4899" s="14">
        <f>_xlfn.PERCENTRANK.INC(Table3[MHDI_tot],Table3[[#This Row],[MHDI_tot]],3)</f>
        <v>0.98799999999999999</v>
      </c>
    </row>
    <row r="4900" spans="1:14" hidden="1" x14ac:dyDescent="0.2">
      <c r="A4900" t="str">
        <f>SVI!F4900</f>
        <v>Trindade do Sul/RS</v>
      </c>
      <c r="B4900" t="str">
        <f>INDEX(tb_SVI[],MATCH(Table3[[#This Row],[ibge_cod]],tb_SVI[Município],0),1)</f>
        <v>RS</v>
      </c>
      <c r="C4900" t="str">
        <f>INDEX(tb_SVI[],MATCH(Table3[[#This Row],[city_name]],tb_SVI[city_name_uf],0),3)</f>
        <v>4321956</v>
      </c>
      <c r="D4900" t="s">
        <v>22506</v>
      </c>
      <c r="E4900" s="11">
        <f>INDEX(tb_SVI[],MATCH(Table3[[#This Row],[city_name]],tb_SVI[city_name_uf],0),5)</f>
        <v>5791</v>
      </c>
      <c r="F4900">
        <f>INDEX(tb_MHDI[],MATCH(Table3[[#This Row],[city_name]],tb_MHDI[mun_uf],0),5)</f>
        <v>0.68700000000000006</v>
      </c>
      <c r="G4900">
        <f>INDEX(tb_MHDI[],MATCH(Table3[[#This Row],[city_name]],tb_MHDI[mun_uf],0),6)</f>
        <v>0.67500000000000004</v>
      </c>
      <c r="H4900">
        <f>INDEX(tb_MHDI[],MATCH(Table3[[#This Row],[city_name]],tb_MHDI[mun_uf],0),7)</f>
        <v>0.78700000000000003</v>
      </c>
      <c r="I4900">
        <f>INDEX(tb_MHDI[],MATCH(Table3[[#This Row],[city_name]],tb_MHDI[mun_uf],0),8)</f>
        <v>0.61</v>
      </c>
      <c r="J4900">
        <f>_xlfn.NUMBERVALUE(INDEX(tb_SVI[],MATCH(Table3[[#This Row],[city_name]],tb_SVI[city_name_uf],0),8),".")</f>
        <v>0.36299999999999999</v>
      </c>
      <c r="K4900">
        <f>_xlfn.NUMBERVALUE(INDEX(tb_SVI[],MATCH(Table3[[#This Row],[city_name]],tb_SVI[city_name_uf],0),9),".")</f>
        <v>0.25700000000000001</v>
      </c>
      <c r="L4900">
        <f>_xlfn.NUMBERVALUE(INDEX(tb_SVI[],MATCH(Table3[[#This Row],[city_name]],tb_SVI[city_name_uf],0),10),".")</f>
        <v>0.436</v>
      </c>
      <c r="M4900">
        <f>_xlfn.NUMBERVALUE(INDEX(tb_SVI[],MATCH(Table3[[#This Row],[city_name]],tb_SVI[city_name_uf],0),11),".")</f>
        <v>0.39700000000000002</v>
      </c>
      <c r="N4900" s="14">
        <f>_xlfn.PERCENTRANK.INC(Table3[MHDI_tot],Table3[[#This Row],[MHDI_tot]],3)</f>
        <v>0.59</v>
      </c>
    </row>
    <row r="4901" spans="1:14" hidden="1" x14ac:dyDescent="0.2">
      <c r="A4901" t="str">
        <f>SVI!F4901</f>
        <v>Travesseiro/RS</v>
      </c>
      <c r="B4901" t="str">
        <f>INDEX(tb_SVI[],MATCH(Table3[[#This Row],[ibge_cod]],tb_SVI[Município],0),1)</f>
        <v>RS</v>
      </c>
      <c r="C4901" t="str">
        <f>INDEX(tb_SVI[],MATCH(Table3[[#This Row],[city_name]],tb_SVI[city_name_uf],0),3)</f>
        <v>4321626</v>
      </c>
      <c r="D4901" t="s">
        <v>22507</v>
      </c>
      <c r="E4901" s="11">
        <f>INDEX(tb_SVI[],MATCH(Table3[[#This Row],[city_name]],tb_SVI[city_name_uf],0),5)</f>
        <v>2334</v>
      </c>
      <c r="F4901">
        <f>INDEX(tb_MHDI[],MATCH(Table3[[#This Row],[city_name]],tb_MHDI[mun_uf],0),5)</f>
        <v>0.70099999999999996</v>
      </c>
      <c r="G4901">
        <f>INDEX(tb_MHDI[],MATCH(Table3[[#This Row],[city_name]],tb_MHDI[mun_uf],0),6)</f>
        <v>0.73499999999999999</v>
      </c>
      <c r="H4901">
        <f>INDEX(tb_MHDI[],MATCH(Table3[[#This Row],[city_name]],tb_MHDI[mun_uf],0),7)</f>
        <v>0.83899999999999997</v>
      </c>
      <c r="I4901">
        <f>INDEX(tb_MHDI[],MATCH(Table3[[#This Row],[city_name]],tb_MHDI[mun_uf],0),8)</f>
        <v>0.55900000000000005</v>
      </c>
      <c r="J4901">
        <f>_xlfn.NUMBERVALUE(INDEX(tb_SVI[],MATCH(Table3[[#This Row],[city_name]],tb_SVI[city_name_uf],0),8),".")</f>
        <v>0.17399999999999999</v>
      </c>
      <c r="K4901">
        <f>_xlfn.NUMBERVALUE(INDEX(tb_SVI[],MATCH(Table3[[#This Row],[city_name]],tb_SVI[city_name_uf],0),9),".")</f>
        <v>6.4000000000000001E-2</v>
      </c>
      <c r="L4901">
        <f>_xlfn.NUMBERVALUE(INDEX(tb_SVI[],MATCH(Table3[[#This Row],[city_name]],tb_SVI[city_name_uf],0),10),".")</f>
        <v>0.21099999999999999</v>
      </c>
      <c r="M4901">
        <f>_xlfn.NUMBERVALUE(INDEX(tb_SVI[],MATCH(Table3[[#This Row],[city_name]],tb_SVI[city_name_uf],0),11),".")</f>
        <v>0.246</v>
      </c>
      <c r="N4901" s="14">
        <f>_xlfn.PERCENTRANK.INC(Table3[MHDI_tot],Table3[[#This Row],[MHDI_tot]],3)</f>
        <v>0.65800000000000003</v>
      </c>
    </row>
    <row r="4902" spans="1:14" hidden="1" x14ac:dyDescent="0.2">
      <c r="A4902" t="str">
        <f>SVI!F4902</f>
        <v>Tramandaí/RS</v>
      </c>
      <c r="B4902" t="str">
        <f>INDEX(tb_SVI[],MATCH(Table3[[#This Row],[ibge_cod]],tb_SVI[Município],0),1)</f>
        <v>RS</v>
      </c>
      <c r="C4902" t="str">
        <f>INDEX(tb_SVI[],MATCH(Table3[[#This Row],[city_name]],tb_SVI[city_name_uf],0),3)</f>
        <v>4321600</v>
      </c>
      <c r="D4902" t="s">
        <v>22508</v>
      </c>
      <c r="E4902" s="11">
        <f>INDEX(tb_SVI[],MATCH(Table3[[#This Row],[city_name]],tb_SVI[city_name_uf],0),5)</f>
        <v>52632</v>
      </c>
      <c r="F4902">
        <f>INDEX(tb_MHDI[],MATCH(Table3[[#This Row],[city_name]],tb_MHDI[mun_uf],0),5)</f>
        <v>0.71899999999999997</v>
      </c>
      <c r="G4902">
        <f>INDEX(tb_MHDI[],MATCH(Table3[[#This Row],[city_name]],tb_MHDI[mun_uf],0),6)</f>
        <v>0.72699999999999998</v>
      </c>
      <c r="H4902">
        <f>INDEX(tb_MHDI[],MATCH(Table3[[#This Row],[city_name]],tb_MHDI[mun_uf],0),7)</f>
        <v>0.84199999999999997</v>
      </c>
      <c r="I4902">
        <f>INDEX(tb_MHDI[],MATCH(Table3[[#This Row],[city_name]],tb_MHDI[mun_uf],0),8)</f>
        <v>0.60599999999999998</v>
      </c>
      <c r="J4902">
        <f>_xlfn.NUMBERVALUE(INDEX(tb_SVI[],MATCH(Table3[[#This Row],[city_name]],tb_SVI[city_name_uf],0),8),".")</f>
        <v>0.23499999999999999</v>
      </c>
      <c r="K4902">
        <f>_xlfn.NUMBERVALUE(INDEX(tb_SVI[],MATCH(Table3[[#This Row],[city_name]],tb_SVI[city_name_uf],0),9),".")</f>
        <v>6.2E-2</v>
      </c>
      <c r="L4902">
        <f>_xlfn.NUMBERVALUE(INDEX(tb_SVI[],MATCH(Table3[[#This Row],[city_name]],tb_SVI[city_name_uf],0),10),".")</f>
        <v>0.36799999999999999</v>
      </c>
      <c r="M4902">
        <f>_xlfn.NUMBERVALUE(INDEX(tb_SVI[],MATCH(Table3[[#This Row],[city_name]],tb_SVI[city_name_uf],0),11),".")</f>
        <v>0.27400000000000002</v>
      </c>
      <c r="N4902" s="14">
        <f>_xlfn.PERCENTRANK.INC(Table3[MHDI_tot],Table3[[#This Row],[MHDI_tot]],3)</f>
        <v>0.755</v>
      </c>
    </row>
    <row r="4903" spans="1:14" hidden="1" x14ac:dyDescent="0.2">
      <c r="A4903" t="str">
        <f>SVI!F4903</f>
        <v>Torres/RS</v>
      </c>
      <c r="B4903" t="str">
        <f>INDEX(tb_SVI[],MATCH(Table3[[#This Row],[ibge_cod]],tb_SVI[Município],0),1)</f>
        <v>RS</v>
      </c>
      <c r="C4903" t="str">
        <f>INDEX(tb_SVI[],MATCH(Table3[[#This Row],[city_name]],tb_SVI[city_name_uf],0),3)</f>
        <v>4321501</v>
      </c>
      <c r="D4903" t="s">
        <v>22509</v>
      </c>
      <c r="E4903" s="11">
        <f>INDEX(tb_SVI[],MATCH(Table3[[#This Row],[city_name]],tb_SVI[city_name_uf],0),5)</f>
        <v>39064</v>
      </c>
      <c r="F4903">
        <f>INDEX(tb_MHDI[],MATCH(Table3[[#This Row],[city_name]],tb_MHDI[mun_uf],0),5)</f>
        <v>0.76200000000000001</v>
      </c>
      <c r="G4903">
        <f>INDEX(tb_MHDI[],MATCH(Table3[[#This Row],[city_name]],tb_MHDI[mun_uf],0),6)</f>
        <v>0.75</v>
      </c>
      <c r="H4903">
        <f>INDEX(tb_MHDI[],MATCH(Table3[[#This Row],[city_name]],tb_MHDI[mun_uf],0),7)</f>
        <v>0.86199999999999999</v>
      </c>
      <c r="I4903">
        <f>INDEX(tb_MHDI[],MATCH(Table3[[#This Row],[city_name]],tb_MHDI[mun_uf],0),8)</f>
        <v>0.68500000000000005</v>
      </c>
      <c r="J4903">
        <f>_xlfn.NUMBERVALUE(INDEX(tb_SVI[],MATCH(Table3[[#This Row],[city_name]],tb_SVI[city_name_uf],0),8),".")</f>
        <v>0.17</v>
      </c>
      <c r="K4903">
        <f>_xlfn.NUMBERVALUE(INDEX(tb_SVI[],MATCH(Table3[[#This Row],[city_name]],tb_SVI[city_name_uf],0),9),".")</f>
        <v>3.3000000000000002E-2</v>
      </c>
      <c r="L4903">
        <f>_xlfn.NUMBERVALUE(INDEX(tb_SVI[],MATCH(Table3[[#This Row],[city_name]],tb_SVI[city_name_uf],0),10),".")</f>
        <v>0.25900000000000001</v>
      </c>
      <c r="M4903">
        <f>_xlfn.NUMBERVALUE(INDEX(tb_SVI[],MATCH(Table3[[#This Row],[city_name]],tb_SVI[city_name_uf],0),11),".")</f>
        <v>0.219</v>
      </c>
      <c r="N4903" s="14">
        <f>_xlfn.PERCENTRANK.INC(Table3[MHDI_tot],Table3[[#This Row],[MHDI_tot]],3)</f>
        <v>0.93700000000000006</v>
      </c>
    </row>
    <row r="4904" spans="1:14" hidden="1" x14ac:dyDescent="0.2">
      <c r="A4904" t="str">
        <f>SVI!F4904</f>
        <v>Toropi/RS</v>
      </c>
      <c r="B4904" t="str">
        <f>INDEX(tb_SVI[],MATCH(Table3[[#This Row],[ibge_cod]],tb_SVI[Município],0),1)</f>
        <v>RS</v>
      </c>
      <c r="C4904" t="str">
        <f>INDEX(tb_SVI[],MATCH(Table3[[#This Row],[city_name]],tb_SVI[city_name_uf],0),3)</f>
        <v>4321493</v>
      </c>
      <c r="D4904" t="s">
        <v>22510</v>
      </c>
      <c r="E4904" s="11">
        <f>INDEX(tb_SVI[],MATCH(Table3[[#This Row],[city_name]],tb_SVI[city_name_uf],0),5)</f>
        <v>2772</v>
      </c>
      <c r="F4904">
        <f>INDEX(tb_MHDI[],MATCH(Table3[[#This Row],[city_name]],tb_MHDI[mun_uf],0),5)</f>
        <v>0.68300000000000005</v>
      </c>
      <c r="G4904">
        <f>INDEX(tb_MHDI[],MATCH(Table3[[#This Row],[city_name]],tb_MHDI[mun_uf],0),6)</f>
        <v>0.68</v>
      </c>
      <c r="H4904">
        <f>INDEX(tb_MHDI[],MATCH(Table3[[#This Row],[city_name]],tb_MHDI[mun_uf],0),7)</f>
        <v>0.82199999999999995</v>
      </c>
      <c r="I4904">
        <f>INDEX(tb_MHDI[],MATCH(Table3[[#This Row],[city_name]],tb_MHDI[mun_uf],0),8)</f>
        <v>0.56899999999999995</v>
      </c>
      <c r="J4904">
        <f>_xlfn.NUMBERVALUE(INDEX(tb_SVI[],MATCH(Table3[[#This Row],[city_name]],tb_SVI[city_name_uf],0),8),".")</f>
        <v>0.254</v>
      </c>
      <c r="K4904">
        <f>_xlfn.NUMBERVALUE(INDEX(tb_SVI[],MATCH(Table3[[#This Row],[city_name]],tb_SVI[city_name_uf],0),9),".")</f>
        <v>0.01</v>
      </c>
      <c r="L4904">
        <f>_xlfn.NUMBERVALUE(INDEX(tb_SVI[],MATCH(Table3[[#This Row],[city_name]],tb_SVI[city_name_uf],0),10),".")</f>
        <v>0.33600000000000002</v>
      </c>
      <c r="M4904">
        <f>_xlfn.NUMBERVALUE(INDEX(tb_SVI[],MATCH(Table3[[#This Row],[city_name]],tb_SVI[city_name_uf],0),11),".")</f>
        <v>0.41499999999999998</v>
      </c>
      <c r="N4904" s="14">
        <f>_xlfn.PERCENTRANK.INC(Table3[MHDI_tot],Table3[[#This Row],[MHDI_tot]],3)</f>
        <v>0.57099999999999995</v>
      </c>
    </row>
    <row r="4905" spans="1:14" hidden="1" x14ac:dyDescent="0.2">
      <c r="A4905" t="str">
        <f>SVI!F4905</f>
        <v>Tiradentes do Sul/RS</v>
      </c>
      <c r="B4905" t="str">
        <f>INDEX(tb_SVI[],MATCH(Table3[[#This Row],[ibge_cod]],tb_SVI[Município],0),1)</f>
        <v>RS</v>
      </c>
      <c r="C4905" t="str">
        <f>INDEX(tb_SVI[],MATCH(Table3[[#This Row],[city_name]],tb_SVI[city_name_uf],0),3)</f>
        <v>4321477</v>
      </c>
      <c r="D4905" t="s">
        <v>22511</v>
      </c>
      <c r="E4905" s="11">
        <f>INDEX(tb_SVI[],MATCH(Table3[[#This Row],[city_name]],tb_SVI[city_name_uf],0),5)</f>
        <v>5616</v>
      </c>
      <c r="F4905">
        <f>INDEX(tb_MHDI[],MATCH(Table3[[#This Row],[city_name]],tb_MHDI[mun_uf],0),5)</f>
        <v>0.68899999999999995</v>
      </c>
      <c r="G4905">
        <f>INDEX(tb_MHDI[],MATCH(Table3[[#This Row],[city_name]],tb_MHDI[mun_uf],0),6)</f>
        <v>0.70499999999999996</v>
      </c>
      <c r="H4905">
        <f>INDEX(tb_MHDI[],MATCH(Table3[[#This Row],[city_name]],tb_MHDI[mun_uf],0),7)</f>
        <v>0.81499999999999995</v>
      </c>
      <c r="I4905">
        <f>INDEX(tb_MHDI[],MATCH(Table3[[#This Row],[city_name]],tb_MHDI[mun_uf],0),8)</f>
        <v>0.56899999999999995</v>
      </c>
      <c r="J4905">
        <f>_xlfn.NUMBERVALUE(INDEX(tb_SVI[],MATCH(Table3[[#This Row],[city_name]],tb_SVI[city_name_uf],0),8),".")</f>
        <v>0.28000000000000003</v>
      </c>
      <c r="K4905">
        <f>_xlfn.NUMBERVALUE(INDEX(tb_SVI[],MATCH(Table3[[#This Row],[city_name]],tb_SVI[city_name_uf],0),9),".")</f>
        <v>9.4E-2</v>
      </c>
      <c r="L4905">
        <f>_xlfn.NUMBERVALUE(INDEX(tb_SVI[],MATCH(Table3[[#This Row],[city_name]],tb_SVI[city_name_uf],0),10),".")</f>
        <v>0.33900000000000002</v>
      </c>
      <c r="M4905">
        <f>_xlfn.NUMBERVALUE(INDEX(tb_SVI[],MATCH(Table3[[#This Row],[city_name]],tb_SVI[city_name_uf],0),11),".")</f>
        <v>0.40799999999999997</v>
      </c>
      <c r="N4905" s="14">
        <f>_xlfn.PERCENTRANK.INC(Table3[MHDI_tot],Table3[[#This Row],[MHDI_tot]],3)</f>
        <v>0.6</v>
      </c>
    </row>
    <row r="4906" spans="1:14" hidden="1" x14ac:dyDescent="0.2">
      <c r="A4906" t="str">
        <f>SVI!F2961</f>
        <v>São Gonçalo do Rio Preto/MG</v>
      </c>
      <c r="B4906" t="str">
        <f>INDEX(tb_SVI[],MATCH(Table3[[#This Row],[ibge_cod]],tb_SVI[Município],0),1)</f>
        <v>MG</v>
      </c>
      <c r="C4906" t="str">
        <f>INDEX(tb_SVI[],MATCH(Table3[[#This Row],[city_name]],tb_SVI[city_name_uf],0),3)</f>
        <v>3125507</v>
      </c>
      <c r="D4906" t="e">
        <v>#N/A</v>
      </c>
      <c r="E4906" s="11">
        <f>INDEX(tb_SVI[],MATCH(Table3[[#This Row],[city_name]],tb_SVI[city_name_uf],0),5)</f>
        <v>3173</v>
      </c>
      <c r="F4906">
        <f>INDEX(tb_MHDI[],MATCH(Table3[[#This Row],[city_name]],tb_MHDI[mun_uf],0),5)</f>
        <v>0.64</v>
      </c>
      <c r="G4906">
        <f>INDEX(tb_MHDI[],MATCH(Table3[[#This Row],[city_name]],tb_MHDI[mun_uf],0),6)</f>
        <v>0.59299999999999997</v>
      </c>
      <c r="H4906">
        <f>INDEX(tb_MHDI[],MATCH(Table3[[#This Row],[city_name]],tb_MHDI[mun_uf],0),7)</f>
        <v>0.81499999999999995</v>
      </c>
      <c r="I4906">
        <f>INDEX(tb_MHDI[],MATCH(Table3[[#This Row],[city_name]],tb_MHDI[mun_uf],0),8)</f>
        <v>0.54200000000000004</v>
      </c>
      <c r="J4906">
        <f>_xlfn.NUMBERVALUE(INDEX(tb_SVI[],MATCH(Table3[[#This Row],[city_name]],tb_SVI[city_name_uf],0),8),".")</f>
        <v>0.36499999999999999</v>
      </c>
      <c r="K4906">
        <f>_xlfn.NUMBERVALUE(INDEX(tb_SVI[],MATCH(Table3[[#This Row],[city_name]],tb_SVI[city_name_uf],0),9),".")</f>
        <v>0.28499999999999998</v>
      </c>
      <c r="L4906">
        <f>_xlfn.NUMBERVALUE(INDEX(tb_SVI[],MATCH(Table3[[#This Row],[city_name]],tb_SVI[city_name_uf],0),10),".")</f>
        <v>0.36599999999999999</v>
      </c>
      <c r="M4906">
        <f>_xlfn.NUMBERVALUE(INDEX(tb_SVI[],MATCH(Table3[[#This Row],[city_name]],tb_SVI[city_name_uf],0),11),".")</f>
        <v>0.443</v>
      </c>
      <c r="N4906" s="14">
        <f>_xlfn.PERCENTRANK.INC(Table3[MHDI_tot],Table3[[#This Row],[MHDI_tot]],3)</f>
        <v>0.40500000000000003</v>
      </c>
    </row>
    <row r="4907" spans="1:14" hidden="1" x14ac:dyDescent="0.2">
      <c r="A4907" t="str">
        <f>SVI!F4907</f>
        <v>Teutônia/RS</v>
      </c>
      <c r="B4907" t="str">
        <f>INDEX(tb_SVI[],MATCH(Table3[[#This Row],[ibge_cod]],tb_SVI[Município],0),1)</f>
        <v>RS</v>
      </c>
      <c r="C4907" t="str">
        <f>INDEX(tb_SVI[],MATCH(Table3[[#This Row],[city_name]],tb_SVI[city_name_uf],0),3)</f>
        <v>4321451</v>
      </c>
      <c r="D4907" t="s">
        <v>22512</v>
      </c>
      <c r="E4907" s="11">
        <f>INDEX(tb_SVI[],MATCH(Table3[[#This Row],[city_name]],tb_SVI[city_name_uf],0),5)</f>
        <v>33766</v>
      </c>
      <c r="F4907">
        <f>INDEX(tb_MHDI[],MATCH(Table3[[#This Row],[city_name]],tb_MHDI[mun_uf],0),5)</f>
        <v>0.747</v>
      </c>
      <c r="G4907">
        <f>INDEX(tb_MHDI[],MATCH(Table3[[#This Row],[city_name]],tb_MHDI[mun_uf],0),6)</f>
        <v>0.751</v>
      </c>
      <c r="H4907">
        <f>INDEX(tb_MHDI[],MATCH(Table3[[#This Row],[city_name]],tb_MHDI[mun_uf],0),7)</f>
        <v>0.85499999999999998</v>
      </c>
      <c r="I4907">
        <f>INDEX(tb_MHDI[],MATCH(Table3[[#This Row],[city_name]],tb_MHDI[mun_uf],0),8)</f>
        <v>0.65</v>
      </c>
      <c r="J4907">
        <f>_xlfn.NUMBERVALUE(INDEX(tb_SVI[],MATCH(Table3[[#This Row],[city_name]],tb_SVI[city_name_uf],0),8),".")</f>
        <v>0.11899999999999999</v>
      </c>
      <c r="K4907">
        <f>_xlfn.NUMBERVALUE(INDEX(tb_SVI[],MATCH(Table3[[#This Row],[city_name]],tb_SVI[city_name_uf],0),9),".")</f>
        <v>0</v>
      </c>
      <c r="L4907">
        <f>_xlfn.NUMBERVALUE(INDEX(tb_SVI[],MATCH(Table3[[#This Row],[city_name]],tb_SVI[city_name_uf],0),10),".")</f>
        <v>0.19</v>
      </c>
      <c r="M4907">
        <f>_xlfn.NUMBERVALUE(INDEX(tb_SVI[],MATCH(Table3[[#This Row],[city_name]],tb_SVI[city_name_uf],0),11),".")</f>
        <v>0.16800000000000001</v>
      </c>
      <c r="N4907" s="14">
        <f>_xlfn.PERCENTRANK.INC(Table3[MHDI_tot],Table3[[#This Row],[MHDI_tot]],3)</f>
        <v>0.88700000000000001</v>
      </c>
    </row>
    <row r="4908" spans="1:14" hidden="1" x14ac:dyDescent="0.2">
      <c r="A4908" t="str">
        <f>SVI!F4908</f>
        <v>Terra de Areia/RS</v>
      </c>
      <c r="B4908" t="str">
        <f>INDEX(tb_SVI[],MATCH(Table3[[#This Row],[ibge_cod]],tb_SVI[Município],0),1)</f>
        <v>RS</v>
      </c>
      <c r="C4908" t="str">
        <f>INDEX(tb_SVI[],MATCH(Table3[[#This Row],[city_name]],tb_SVI[city_name_uf],0),3)</f>
        <v>4321436</v>
      </c>
      <c r="D4908" t="s">
        <v>22513</v>
      </c>
      <c r="E4908" s="11">
        <f>INDEX(tb_SVI[],MATCH(Table3[[#This Row],[city_name]],tb_SVI[city_name_uf],0),5)</f>
        <v>11315</v>
      </c>
      <c r="F4908">
        <f>INDEX(tb_MHDI[],MATCH(Table3[[#This Row],[city_name]],tb_MHDI[mun_uf],0),5)</f>
        <v>0.68899999999999995</v>
      </c>
      <c r="G4908">
        <f>INDEX(tb_MHDI[],MATCH(Table3[[#This Row],[city_name]],tb_MHDI[mun_uf],0),6)</f>
        <v>0.69899999999999995</v>
      </c>
      <c r="H4908">
        <f>INDEX(tb_MHDI[],MATCH(Table3[[#This Row],[city_name]],tb_MHDI[mun_uf],0),7)</f>
        <v>0.82899999999999996</v>
      </c>
      <c r="I4908">
        <f>INDEX(tb_MHDI[],MATCH(Table3[[#This Row],[city_name]],tb_MHDI[mun_uf],0),8)</f>
        <v>0.56499999999999995</v>
      </c>
      <c r="J4908">
        <f>_xlfn.NUMBERVALUE(INDEX(tb_SVI[],MATCH(Table3[[#This Row],[city_name]],tb_SVI[city_name_uf],0),8),".")</f>
        <v>0.24099999999999999</v>
      </c>
      <c r="K4908">
        <f>_xlfn.NUMBERVALUE(INDEX(tb_SVI[],MATCH(Table3[[#This Row],[city_name]],tb_SVI[city_name_uf],0),9),".")</f>
        <v>0.115</v>
      </c>
      <c r="L4908">
        <f>_xlfn.NUMBERVALUE(INDEX(tb_SVI[],MATCH(Table3[[#This Row],[city_name]],tb_SVI[city_name_uf],0),10),".")</f>
        <v>0.32400000000000001</v>
      </c>
      <c r="M4908">
        <f>_xlfn.NUMBERVALUE(INDEX(tb_SVI[],MATCH(Table3[[#This Row],[city_name]],tb_SVI[city_name_uf],0),11),".")</f>
        <v>0.28399999999999997</v>
      </c>
      <c r="N4908" s="14">
        <f>_xlfn.PERCENTRANK.INC(Table3[MHDI_tot],Table3[[#This Row],[MHDI_tot]],3)</f>
        <v>0.6</v>
      </c>
    </row>
    <row r="4909" spans="1:14" hidden="1" x14ac:dyDescent="0.2">
      <c r="A4909" t="str">
        <f>SVI!F4909</f>
        <v>Tenente Portela/RS</v>
      </c>
      <c r="B4909" t="str">
        <f>INDEX(tb_SVI[],MATCH(Table3[[#This Row],[ibge_cod]],tb_SVI[Município],0),1)</f>
        <v>RS</v>
      </c>
      <c r="C4909" t="str">
        <f>INDEX(tb_SVI[],MATCH(Table3[[#This Row],[city_name]],tb_SVI[city_name_uf],0),3)</f>
        <v>4321402</v>
      </c>
      <c r="D4909" t="s">
        <v>22514</v>
      </c>
      <c r="E4909" s="11">
        <f>INDEX(tb_SVI[],MATCH(Table3[[#This Row],[city_name]],tb_SVI[city_name_uf],0),5)</f>
        <v>13434</v>
      </c>
      <c r="F4909">
        <f>INDEX(tb_MHDI[],MATCH(Table3[[#This Row],[city_name]],tb_MHDI[mun_uf],0),5)</f>
        <v>0.70799999999999996</v>
      </c>
      <c r="G4909">
        <f>INDEX(tb_MHDI[],MATCH(Table3[[#This Row],[city_name]],tb_MHDI[mun_uf],0),6)</f>
        <v>0.70899999999999996</v>
      </c>
      <c r="H4909">
        <f>INDEX(tb_MHDI[],MATCH(Table3[[#This Row],[city_name]],tb_MHDI[mun_uf],0),7)</f>
        <v>0.83</v>
      </c>
      <c r="I4909">
        <f>INDEX(tb_MHDI[],MATCH(Table3[[#This Row],[city_name]],tb_MHDI[mun_uf],0),8)</f>
        <v>0.60299999999999998</v>
      </c>
      <c r="J4909">
        <f>_xlfn.NUMBERVALUE(INDEX(tb_SVI[],MATCH(Table3[[#This Row],[city_name]],tb_SVI[city_name_uf],0),8),".")</f>
        <v>0.32200000000000001</v>
      </c>
      <c r="K4909">
        <f>_xlfn.NUMBERVALUE(INDEX(tb_SVI[],MATCH(Table3[[#This Row],[city_name]],tb_SVI[city_name_uf],0),9),".")</f>
        <v>0.157</v>
      </c>
      <c r="L4909">
        <f>_xlfn.NUMBERVALUE(INDEX(tb_SVI[],MATCH(Table3[[#This Row],[city_name]],tb_SVI[city_name_uf],0),10),".")</f>
        <v>0.46600000000000003</v>
      </c>
      <c r="M4909">
        <f>_xlfn.NUMBERVALUE(INDEX(tb_SVI[],MATCH(Table3[[#This Row],[city_name]],tb_SVI[city_name_uf],0),11),".")</f>
        <v>0.34200000000000003</v>
      </c>
      <c r="N4909" s="14">
        <f>_xlfn.PERCENTRANK.INC(Table3[MHDI_tot],Table3[[#This Row],[MHDI_tot]],3)</f>
        <v>0.69499999999999995</v>
      </c>
    </row>
    <row r="4910" spans="1:14" hidden="1" x14ac:dyDescent="0.2">
      <c r="A4910" t="str">
        <f>SVI!F4910</f>
        <v>Tavares/RS</v>
      </c>
      <c r="B4910" t="str">
        <f>INDEX(tb_SVI[],MATCH(Table3[[#This Row],[ibge_cod]],tb_SVI[Município],0),1)</f>
        <v>RS</v>
      </c>
      <c r="C4910" t="str">
        <f>INDEX(tb_SVI[],MATCH(Table3[[#This Row],[city_name]],tb_SVI[city_name_uf],0),3)</f>
        <v>4321352</v>
      </c>
      <c r="D4910" t="s">
        <v>22515</v>
      </c>
      <c r="E4910" s="11">
        <f>INDEX(tb_SVI[],MATCH(Table3[[#This Row],[city_name]],tb_SVI[city_name_uf],0),5)</f>
        <v>5483</v>
      </c>
      <c r="F4910">
        <f>INDEX(tb_MHDI[],MATCH(Table3[[#This Row],[city_name]],tb_MHDI[mun_uf],0),5)</f>
        <v>0.65600000000000003</v>
      </c>
      <c r="G4910">
        <f>INDEX(tb_MHDI[],MATCH(Table3[[#This Row],[city_name]],tb_MHDI[mun_uf],0),6)</f>
        <v>0.69199999999999995</v>
      </c>
      <c r="H4910">
        <f>INDEX(tb_MHDI[],MATCH(Table3[[#This Row],[city_name]],tb_MHDI[mun_uf],0),7)</f>
        <v>0.82799999999999996</v>
      </c>
      <c r="I4910">
        <f>INDEX(tb_MHDI[],MATCH(Table3[[#This Row],[city_name]],tb_MHDI[mun_uf],0),8)</f>
        <v>0.49199999999999999</v>
      </c>
      <c r="J4910">
        <f>_xlfn.NUMBERVALUE(INDEX(tb_SVI[],MATCH(Table3[[#This Row],[city_name]],tb_SVI[city_name_uf],0),8),".")</f>
        <v>0.26600000000000001</v>
      </c>
      <c r="K4910">
        <f>_xlfn.NUMBERVALUE(INDEX(tb_SVI[],MATCH(Table3[[#This Row],[city_name]],tb_SVI[city_name_uf],0),9),".")</f>
        <v>0.11700000000000001</v>
      </c>
      <c r="L4910">
        <f>_xlfn.NUMBERVALUE(INDEX(tb_SVI[],MATCH(Table3[[#This Row],[city_name]],tb_SVI[city_name_uf],0),10),".")</f>
        <v>0.374</v>
      </c>
      <c r="M4910">
        <f>_xlfn.NUMBERVALUE(INDEX(tb_SVI[],MATCH(Table3[[#This Row],[city_name]],tb_SVI[city_name_uf],0),11),".")</f>
        <v>0.30599999999999999</v>
      </c>
      <c r="N4910" s="14">
        <f>_xlfn.PERCENTRANK.INC(Table3[MHDI_tot],Table3[[#This Row],[MHDI_tot]],3)</f>
        <v>0.45900000000000002</v>
      </c>
    </row>
    <row r="4911" spans="1:14" hidden="1" x14ac:dyDescent="0.2">
      <c r="A4911" t="str">
        <f>SVI!F4911</f>
        <v>Taquaruçu do Sul/RS</v>
      </c>
      <c r="B4911" t="str">
        <f>INDEX(tb_SVI[],MATCH(Table3[[#This Row],[ibge_cod]],tb_SVI[Município],0),1)</f>
        <v>RS</v>
      </c>
      <c r="C4911" t="str">
        <f>INDEX(tb_SVI[],MATCH(Table3[[#This Row],[city_name]],tb_SVI[city_name_uf],0),3)</f>
        <v>4321329</v>
      </c>
      <c r="D4911" t="s">
        <v>22516</v>
      </c>
      <c r="E4911" s="11">
        <f>INDEX(tb_SVI[],MATCH(Table3[[#This Row],[city_name]],tb_SVI[city_name_uf],0),5)</f>
        <v>3077</v>
      </c>
      <c r="F4911">
        <f>INDEX(tb_MHDI[],MATCH(Table3[[#This Row],[city_name]],tb_MHDI[mun_uf],0),5)</f>
        <v>0.73899999999999999</v>
      </c>
      <c r="G4911">
        <f>INDEX(tb_MHDI[],MATCH(Table3[[#This Row],[city_name]],tb_MHDI[mun_uf],0),6)</f>
        <v>0.76800000000000002</v>
      </c>
      <c r="H4911">
        <f>INDEX(tb_MHDI[],MATCH(Table3[[#This Row],[city_name]],tb_MHDI[mun_uf],0),7)</f>
        <v>0.83</v>
      </c>
      <c r="I4911">
        <f>INDEX(tb_MHDI[],MATCH(Table3[[#This Row],[city_name]],tb_MHDI[mun_uf],0),8)</f>
        <v>0.63300000000000001</v>
      </c>
      <c r="J4911">
        <f>_xlfn.NUMBERVALUE(INDEX(tb_SVI[],MATCH(Table3[[#This Row],[city_name]],tb_SVI[city_name_uf],0),8),".")</f>
        <v>0.23400000000000001</v>
      </c>
      <c r="K4911">
        <f>_xlfn.NUMBERVALUE(INDEX(tb_SVI[],MATCH(Table3[[#This Row],[city_name]],tb_SVI[city_name_uf],0),9),".")</f>
        <v>5.1999999999999998E-2</v>
      </c>
      <c r="L4911">
        <f>_xlfn.NUMBERVALUE(INDEX(tb_SVI[],MATCH(Table3[[#This Row],[city_name]],tb_SVI[city_name_uf],0),10),".")</f>
        <v>0.28399999999999997</v>
      </c>
      <c r="M4911">
        <f>_xlfn.NUMBERVALUE(INDEX(tb_SVI[],MATCH(Table3[[#This Row],[city_name]],tb_SVI[city_name_uf],0),11),".")</f>
        <v>0.36699999999999999</v>
      </c>
      <c r="N4911" s="14">
        <f>_xlfn.PERCENTRANK.INC(Table3[MHDI_tot],Table3[[#This Row],[MHDI_tot]],3)</f>
        <v>0.85199999999999998</v>
      </c>
    </row>
    <row r="4912" spans="1:14" hidden="1" x14ac:dyDescent="0.2">
      <c r="A4912" t="str">
        <f>SVI!F4912</f>
        <v>Taquari/RS</v>
      </c>
      <c r="B4912" t="str">
        <f>INDEX(tb_SVI[],MATCH(Table3[[#This Row],[ibge_cod]],tb_SVI[Município],0),1)</f>
        <v>RS</v>
      </c>
      <c r="C4912" t="str">
        <f>INDEX(tb_SVI[],MATCH(Table3[[#This Row],[city_name]],tb_SVI[city_name_uf],0),3)</f>
        <v>4321303</v>
      </c>
      <c r="D4912" t="s">
        <v>22517</v>
      </c>
      <c r="E4912" s="11">
        <f>INDEX(tb_SVI[],MATCH(Table3[[#This Row],[city_name]],tb_SVI[city_name_uf],0),5)</f>
        <v>26885</v>
      </c>
      <c r="F4912">
        <f>INDEX(tb_MHDI[],MATCH(Table3[[#This Row],[city_name]],tb_MHDI[mun_uf],0),5)</f>
        <v>0.73299999999999998</v>
      </c>
      <c r="G4912">
        <f>INDEX(tb_MHDI[],MATCH(Table3[[#This Row],[city_name]],tb_MHDI[mun_uf],0),6)</f>
        <v>0.73699999999999999</v>
      </c>
      <c r="H4912">
        <f>INDEX(tb_MHDI[],MATCH(Table3[[#This Row],[city_name]],tb_MHDI[mun_uf],0),7)</f>
        <v>0.84899999999999998</v>
      </c>
      <c r="I4912">
        <f>INDEX(tb_MHDI[],MATCH(Table3[[#This Row],[city_name]],tb_MHDI[mun_uf],0),8)</f>
        <v>0.629</v>
      </c>
      <c r="J4912">
        <f>_xlfn.NUMBERVALUE(INDEX(tb_SVI[],MATCH(Table3[[#This Row],[city_name]],tb_SVI[city_name_uf],0),8),".")</f>
        <v>0.23799999999999999</v>
      </c>
      <c r="K4912">
        <f>_xlfn.NUMBERVALUE(INDEX(tb_SVI[],MATCH(Table3[[#This Row],[city_name]],tb_SVI[city_name_uf],0),9),".")</f>
        <v>0.154</v>
      </c>
      <c r="L4912">
        <f>_xlfn.NUMBERVALUE(INDEX(tb_SVI[],MATCH(Table3[[#This Row],[city_name]],tb_SVI[city_name_uf],0),10),".")</f>
        <v>0.31900000000000001</v>
      </c>
      <c r="M4912">
        <f>_xlfn.NUMBERVALUE(INDEX(tb_SVI[],MATCH(Table3[[#This Row],[city_name]],tb_SVI[city_name_uf],0),11),".")</f>
        <v>0.24</v>
      </c>
      <c r="N4912" s="14">
        <f>_xlfn.PERCENTRANK.INC(Table3[MHDI_tot],Table3[[#This Row],[MHDI_tot]],3)</f>
        <v>0.82599999999999996</v>
      </c>
    </row>
    <row r="4913" spans="1:14" hidden="1" x14ac:dyDescent="0.2">
      <c r="A4913" t="str">
        <f>SVI!F4913</f>
        <v>Tapes/RS</v>
      </c>
      <c r="B4913" t="str">
        <f>INDEX(tb_SVI[],MATCH(Table3[[#This Row],[ibge_cod]],tb_SVI[Município],0),1)</f>
        <v>RS</v>
      </c>
      <c r="C4913" t="str">
        <f>INDEX(tb_SVI[],MATCH(Table3[[#This Row],[city_name]],tb_SVI[city_name_uf],0),3)</f>
        <v>4321105</v>
      </c>
      <c r="D4913" t="s">
        <v>22518</v>
      </c>
      <c r="E4913" s="11">
        <f>INDEX(tb_SVI[],MATCH(Table3[[#This Row],[city_name]],tb_SVI[city_name_uf],0),5)</f>
        <v>17332</v>
      </c>
      <c r="F4913">
        <f>INDEX(tb_MHDI[],MATCH(Table3[[#This Row],[city_name]],tb_MHDI[mun_uf],0),5)</f>
        <v>0.69499999999999995</v>
      </c>
      <c r="G4913">
        <f>INDEX(tb_MHDI[],MATCH(Table3[[#This Row],[city_name]],tb_MHDI[mun_uf],0),6)</f>
        <v>0.69899999999999995</v>
      </c>
      <c r="H4913">
        <f>INDEX(tb_MHDI[],MATCH(Table3[[#This Row],[city_name]],tb_MHDI[mun_uf],0),7)</f>
        <v>0.86199999999999999</v>
      </c>
      <c r="I4913">
        <f>INDEX(tb_MHDI[],MATCH(Table3[[#This Row],[city_name]],tb_MHDI[mun_uf],0),8)</f>
        <v>0.55600000000000005</v>
      </c>
      <c r="J4913">
        <f>_xlfn.NUMBERVALUE(INDEX(tb_SVI[],MATCH(Table3[[#This Row],[city_name]],tb_SVI[city_name_uf],0),8),".")</f>
        <v>0.25700000000000001</v>
      </c>
      <c r="K4913">
        <f>_xlfn.NUMBERVALUE(INDEX(tb_SVI[],MATCH(Table3[[#This Row],[city_name]],tb_SVI[city_name_uf],0),9),".")</f>
        <v>6.3E-2</v>
      </c>
      <c r="L4913">
        <f>_xlfn.NUMBERVALUE(INDEX(tb_SVI[],MATCH(Table3[[#This Row],[city_name]],tb_SVI[city_name_uf],0),10),".")</f>
        <v>0.38</v>
      </c>
      <c r="M4913">
        <f>_xlfn.NUMBERVALUE(INDEX(tb_SVI[],MATCH(Table3[[#This Row],[city_name]],tb_SVI[city_name_uf],0),11),".")</f>
        <v>0.32700000000000001</v>
      </c>
      <c r="N4913" s="14">
        <f>_xlfn.PERCENTRANK.INC(Table3[MHDI_tot],Table3[[#This Row],[MHDI_tot]],3)</f>
        <v>0.626</v>
      </c>
    </row>
    <row r="4914" spans="1:14" hidden="1" x14ac:dyDescent="0.2">
      <c r="A4914" t="str">
        <f>SVI!F4914</f>
        <v>Tapera/RS</v>
      </c>
      <c r="B4914" t="str">
        <f>INDEX(tb_SVI[],MATCH(Table3[[#This Row],[ibge_cod]],tb_SVI[Município],0),1)</f>
        <v>RS</v>
      </c>
      <c r="C4914" t="str">
        <f>INDEX(tb_SVI[],MATCH(Table3[[#This Row],[city_name]],tb_SVI[city_name_uf],0),3)</f>
        <v>4321006</v>
      </c>
      <c r="D4914" t="s">
        <v>22519</v>
      </c>
      <c r="E4914" s="11">
        <f>INDEX(tb_SVI[],MATCH(Table3[[#This Row],[city_name]],tb_SVI[city_name_uf],0),5)</f>
        <v>10577</v>
      </c>
      <c r="F4914">
        <f>INDEX(tb_MHDI[],MATCH(Table3[[#This Row],[city_name]],tb_MHDI[mun_uf],0),5)</f>
        <v>0.747</v>
      </c>
      <c r="G4914">
        <f>INDEX(tb_MHDI[],MATCH(Table3[[#This Row],[city_name]],tb_MHDI[mun_uf],0),6)</f>
        <v>0.74299999999999999</v>
      </c>
      <c r="H4914">
        <f>INDEX(tb_MHDI[],MATCH(Table3[[#This Row],[city_name]],tb_MHDI[mun_uf],0),7)</f>
        <v>0.83499999999999996</v>
      </c>
      <c r="I4914">
        <f>INDEX(tb_MHDI[],MATCH(Table3[[#This Row],[city_name]],tb_MHDI[mun_uf],0),8)</f>
        <v>0.67200000000000004</v>
      </c>
      <c r="J4914">
        <f>_xlfn.NUMBERVALUE(INDEX(tb_SVI[],MATCH(Table3[[#This Row],[city_name]],tb_SVI[city_name_uf],0),8),".")</f>
        <v>0.16800000000000001</v>
      </c>
      <c r="K4914">
        <f>_xlfn.NUMBERVALUE(INDEX(tb_SVI[],MATCH(Table3[[#This Row],[city_name]],tb_SVI[city_name_uf],0),9),".")</f>
        <v>3.2000000000000001E-2</v>
      </c>
      <c r="L4914">
        <f>_xlfn.NUMBERVALUE(INDEX(tb_SVI[],MATCH(Table3[[#This Row],[city_name]],tb_SVI[city_name_uf],0),10),".")</f>
        <v>0.26900000000000002</v>
      </c>
      <c r="M4914">
        <f>_xlfn.NUMBERVALUE(INDEX(tb_SVI[],MATCH(Table3[[#This Row],[city_name]],tb_SVI[city_name_uf],0),11),".")</f>
        <v>0.20200000000000001</v>
      </c>
      <c r="N4914" s="14">
        <f>_xlfn.PERCENTRANK.INC(Table3[MHDI_tot],Table3[[#This Row],[MHDI_tot]],3)</f>
        <v>0.88700000000000001</v>
      </c>
    </row>
    <row r="4915" spans="1:14" hidden="1" x14ac:dyDescent="0.2">
      <c r="A4915" t="str">
        <f>SVI!F4915</f>
        <v>Tapejara/RS</v>
      </c>
      <c r="B4915" t="str">
        <f>INDEX(tb_SVI[],MATCH(Table3[[#This Row],[ibge_cod]],tb_SVI[Município],0),1)</f>
        <v>RS</v>
      </c>
      <c r="C4915" t="str">
        <f>INDEX(tb_SVI[],MATCH(Table3[[#This Row],[city_name]],tb_SVI[city_name_uf],0),3)</f>
        <v>4320909</v>
      </c>
      <c r="D4915" t="s">
        <v>22520</v>
      </c>
      <c r="E4915" s="11">
        <f>INDEX(tb_SVI[],MATCH(Table3[[#This Row],[city_name]],tb_SVI[city_name_uf],0),5)</f>
        <v>24552</v>
      </c>
      <c r="F4915">
        <f>INDEX(tb_MHDI[],MATCH(Table3[[#This Row],[city_name]],tb_MHDI[mun_uf],0),5)</f>
        <v>0.76</v>
      </c>
      <c r="G4915">
        <f>INDEX(tb_MHDI[],MATCH(Table3[[#This Row],[city_name]],tb_MHDI[mun_uf],0),6)</f>
        <v>0.76300000000000001</v>
      </c>
      <c r="H4915">
        <f>INDEX(tb_MHDI[],MATCH(Table3[[#This Row],[city_name]],tb_MHDI[mun_uf],0),7)</f>
        <v>0.83699999999999997</v>
      </c>
      <c r="I4915">
        <f>INDEX(tb_MHDI[],MATCH(Table3[[#This Row],[city_name]],tb_MHDI[mun_uf],0),8)</f>
        <v>0.68799999999999994</v>
      </c>
      <c r="J4915">
        <f>_xlfn.NUMBERVALUE(INDEX(tb_SVI[],MATCH(Table3[[#This Row],[city_name]],tb_SVI[city_name_uf],0),8),".")</f>
        <v>0.16700000000000001</v>
      </c>
      <c r="K4915">
        <f>_xlfn.NUMBERVALUE(INDEX(tb_SVI[],MATCH(Table3[[#This Row],[city_name]],tb_SVI[city_name_uf],0),9),".")</f>
        <v>5.0000000000000001E-3</v>
      </c>
      <c r="L4915">
        <f>_xlfn.NUMBERVALUE(INDEX(tb_SVI[],MATCH(Table3[[#This Row],[city_name]],tb_SVI[city_name_uf],0),10),".")</f>
        <v>0.252</v>
      </c>
      <c r="M4915">
        <f>_xlfn.NUMBERVALUE(INDEX(tb_SVI[],MATCH(Table3[[#This Row],[city_name]],tb_SVI[city_name_uf],0),11),".")</f>
        <v>0.24399999999999999</v>
      </c>
      <c r="N4915" s="14">
        <f>_xlfn.PERCENTRANK.INC(Table3[MHDI_tot],Table3[[#This Row],[MHDI_tot]],3)</f>
        <v>0.93100000000000005</v>
      </c>
    </row>
    <row r="4916" spans="1:14" hidden="1" x14ac:dyDescent="0.2">
      <c r="A4916" t="str">
        <f>SVI!F4916</f>
        <v>Tabaí/RS</v>
      </c>
      <c r="B4916" t="str">
        <f>INDEX(tb_SVI[],MATCH(Table3[[#This Row],[ibge_cod]],tb_SVI[Município],0),1)</f>
        <v>RS</v>
      </c>
      <c r="C4916" t="str">
        <f>INDEX(tb_SVI[],MATCH(Table3[[#This Row],[city_name]],tb_SVI[city_name_uf],0),3)</f>
        <v>4320859</v>
      </c>
      <c r="D4916" t="s">
        <v>22521</v>
      </c>
      <c r="E4916" s="11">
        <f>INDEX(tb_SVI[],MATCH(Table3[[#This Row],[city_name]],tb_SVI[city_name_uf],0),5)</f>
        <v>4769</v>
      </c>
      <c r="F4916">
        <f>INDEX(tb_MHDI[],MATCH(Table3[[#This Row],[city_name]],tb_MHDI[mun_uf],0),5)</f>
        <v>0.70099999999999996</v>
      </c>
      <c r="G4916">
        <f>INDEX(tb_MHDI[],MATCH(Table3[[#This Row],[city_name]],tb_MHDI[mun_uf],0),6)</f>
        <v>0.69399999999999995</v>
      </c>
      <c r="H4916">
        <f>INDEX(tb_MHDI[],MATCH(Table3[[#This Row],[city_name]],tb_MHDI[mun_uf],0),7)</f>
        <v>0.83399999999999996</v>
      </c>
      <c r="I4916">
        <f>INDEX(tb_MHDI[],MATCH(Table3[[#This Row],[city_name]],tb_MHDI[mun_uf],0),8)</f>
        <v>0.59499999999999997</v>
      </c>
      <c r="J4916">
        <f>_xlfn.NUMBERVALUE(INDEX(tb_SVI[],MATCH(Table3[[#This Row],[city_name]],tb_SVI[city_name_uf],0),8),".")</f>
        <v>0.24</v>
      </c>
      <c r="K4916">
        <f>_xlfn.NUMBERVALUE(INDEX(tb_SVI[],MATCH(Table3[[#This Row],[city_name]],tb_SVI[city_name_uf],0),9),".")</f>
        <v>0.17799999999999999</v>
      </c>
      <c r="L4916">
        <f>_xlfn.NUMBERVALUE(INDEX(tb_SVI[],MATCH(Table3[[#This Row],[city_name]],tb_SVI[city_name_uf],0),10),".")</f>
        <v>0.28499999999999998</v>
      </c>
      <c r="M4916">
        <f>_xlfn.NUMBERVALUE(INDEX(tb_SVI[],MATCH(Table3[[#This Row],[city_name]],tb_SVI[city_name_uf],0),11),".")</f>
        <v>0.25600000000000001</v>
      </c>
      <c r="N4916" s="14">
        <f>_xlfn.PERCENTRANK.INC(Table3[MHDI_tot],Table3[[#This Row],[MHDI_tot]],3)</f>
        <v>0.65800000000000003</v>
      </c>
    </row>
    <row r="4917" spans="1:14" hidden="1" x14ac:dyDescent="0.2">
      <c r="A4917" t="str">
        <f>SVI!F4917</f>
        <v>Sério/RS</v>
      </c>
      <c r="B4917" t="str">
        <f>INDEX(tb_SVI[],MATCH(Table3[[#This Row],[ibge_cod]],tb_SVI[Município],0),1)</f>
        <v>RS</v>
      </c>
      <c r="C4917" t="str">
        <f>INDEX(tb_SVI[],MATCH(Table3[[#This Row],[city_name]],tb_SVI[city_name_uf],0),3)</f>
        <v>4320453</v>
      </c>
      <c r="D4917" t="s">
        <v>22522</v>
      </c>
      <c r="E4917" s="11">
        <f>INDEX(tb_SVI[],MATCH(Table3[[#This Row],[city_name]],tb_SVI[city_name_uf],0),5)</f>
        <v>1924</v>
      </c>
      <c r="F4917">
        <f>INDEX(tb_MHDI[],MATCH(Table3[[#This Row],[city_name]],tb_MHDI[mun_uf],0),5)</f>
        <v>0.65200000000000002</v>
      </c>
      <c r="G4917">
        <f>INDEX(tb_MHDI[],MATCH(Table3[[#This Row],[city_name]],tb_MHDI[mun_uf],0),6)</f>
        <v>0.69499999999999995</v>
      </c>
      <c r="H4917">
        <f>INDEX(tb_MHDI[],MATCH(Table3[[#This Row],[city_name]],tb_MHDI[mun_uf],0),7)</f>
        <v>0.84699999999999998</v>
      </c>
      <c r="I4917">
        <f>INDEX(tb_MHDI[],MATCH(Table3[[#This Row],[city_name]],tb_MHDI[mun_uf],0),8)</f>
        <v>0.47099999999999997</v>
      </c>
      <c r="J4917">
        <f>_xlfn.NUMBERVALUE(INDEX(tb_SVI[],MATCH(Table3[[#This Row],[city_name]],tb_SVI[city_name_uf],0),8),".")</f>
        <v>0.28100000000000003</v>
      </c>
      <c r="K4917">
        <f>_xlfn.NUMBERVALUE(INDEX(tb_SVI[],MATCH(Table3[[#This Row],[city_name]],tb_SVI[city_name_uf],0),9),".")</f>
        <v>0.123</v>
      </c>
      <c r="L4917">
        <f>_xlfn.NUMBERVALUE(INDEX(tb_SVI[],MATCH(Table3[[#This Row],[city_name]],tb_SVI[city_name_uf],0),10),".")</f>
        <v>0.29099999999999998</v>
      </c>
      <c r="M4917">
        <f>_xlfn.NUMBERVALUE(INDEX(tb_SVI[],MATCH(Table3[[#This Row],[city_name]],tb_SVI[city_name_uf],0),11),".")</f>
        <v>0.42899999999999999</v>
      </c>
      <c r="N4917" s="14">
        <f>_xlfn.PERCENTRANK.INC(Table3[MHDI_tot],Table3[[#This Row],[MHDI_tot]],3)</f>
        <v>0.44500000000000001</v>
      </c>
    </row>
    <row r="4918" spans="1:14" hidden="1" x14ac:dyDescent="0.2">
      <c r="A4918" t="str">
        <f>SVI!F5187</f>
        <v>Vale de São Domingos/MT</v>
      </c>
      <c r="B4918" t="str">
        <f>INDEX(tb_SVI[],MATCH(Table3[[#This Row],[ibge_cod]],tb_SVI[Município],0),1)</f>
        <v>MT</v>
      </c>
      <c r="C4918" t="str">
        <f>INDEX(tb_SVI[],MATCH(Table3[[#This Row],[city_name]],tb_SVI[city_name_uf],0),3)</f>
        <v>5108352</v>
      </c>
      <c r="D4918" t="e">
        <v>#N/A</v>
      </c>
      <c r="E4918" s="11">
        <f>INDEX(tb_SVI[],MATCH(Table3[[#This Row],[city_name]],tb_SVI[city_name_uf],0),5)</f>
        <v>3126</v>
      </c>
      <c r="F4918">
        <f>INDEX(tb_MHDI[],MATCH(Table3[[#This Row],[city_name]],tb_MHDI[mun_uf],0),5)</f>
        <v>0.65600000000000003</v>
      </c>
      <c r="G4918">
        <f>INDEX(tb_MHDI[],MATCH(Table3[[#This Row],[city_name]],tb_MHDI[mun_uf],0),6)</f>
        <v>0.65800000000000003</v>
      </c>
      <c r="H4918">
        <f>INDEX(tb_MHDI[],MATCH(Table3[[#This Row],[city_name]],tb_MHDI[mun_uf],0),7)</f>
        <v>0.76500000000000001</v>
      </c>
      <c r="I4918">
        <f>INDEX(tb_MHDI[],MATCH(Table3[[#This Row],[city_name]],tb_MHDI[mun_uf],0),8)</f>
        <v>0.56000000000000005</v>
      </c>
      <c r="J4918">
        <f>_xlfn.NUMBERVALUE(INDEX(tb_SVI[],MATCH(Table3[[#This Row],[city_name]],tb_SVI[city_name_uf],0),8),".")</f>
        <v>0.27300000000000002</v>
      </c>
      <c r="K4918">
        <f>_xlfn.NUMBERVALUE(INDEX(tb_SVI[],MATCH(Table3[[#This Row],[city_name]],tb_SVI[city_name_uf],0),9),".")</f>
        <v>0.10299999999999999</v>
      </c>
      <c r="L4918">
        <f>_xlfn.NUMBERVALUE(INDEX(tb_SVI[],MATCH(Table3[[#This Row],[city_name]],tb_SVI[city_name_uf],0),10),".")</f>
        <v>0.39100000000000001</v>
      </c>
      <c r="M4918">
        <f>_xlfn.NUMBERVALUE(INDEX(tb_SVI[],MATCH(Table3[[#This Row],[city_name]],tb_SVI[city_name_uf],0),11),".")</f>
        <v>0.32600000000000001</v>
      </c>
      <c r="N4918" s="14">
        <f>_xlfn.PERCENTRANK.INC(Table3[MHDI_tot],Table3[[#This Row],[MHDI_tot]],3)</f>
        <v>0.45900000000000002</v>
      </c>
    </row>
    <row r="4919" spans="1:14" hidden="1" x14ac:dyDescent="0.2">
      <c r="A4919" t="str">
        <f>SVI!F4919</f>
        <v>São Vendelino/RS</v>
      </c>
      <c r="B4919" t="str">
        <f>INDEX(tb_SVI[],MATCH(Table3[[#This Row],[ibge_cod]],tb_SVI[Município],0),1)</f>
        <v>RS</v>
      </c>
      <c r="C4919" t="str">
        <f>INDEX(tb_SVI[],MATCH(Table3[[#This Row],[city_name]],tb_SVI[city_name_uf],0),3)</f>
        <v>4319752</v>
      </c>
      <c r="D4919" t="s">
        <v>22523</v>
      </c>
      <c r="E4919" s="11">
        <f>INDEX(tb_SVI[],MATCH(Table3[[#This Row],[city_name]],tb_SVI[city_name_uf],0),5)</f>
        <v>2266</v>
      </c>
      <c r="F4919">
        <f>INDEX(tb_MHDI[],MATCH(Table3[[#This Row],[city_name]],tb_MHDI[mun_uf],0),5)</f>
        <v>0.754</v>
      </c>
      <c r="G4919">
        <f>INDEX(tb_MHDI[],MATCH(Table3[[#This Row],[city_name]],tb_MHDI[mun_uf],0),6)</f>
        <v>0.74299999999999999</v>
      </c>
      <c r="H4919">
        <f>INDEX(tb_MHDI[],MATCH(Table3[[#This Row],[city_name]],tb_MHDI[mun_uf],0),7)</f>
        <v>0.85199999999999998</v>
      </c>
      <c r="I4919">
        <f>INDEX(tb_MHDI[],MATCH(Table3[[#This Row],[city_name]],tb_MHDI[mun_uf],0),8)</f>
        <v>0.67700000000000005</v>
      </c>
      <c r="J4919">
        <f>_xlfn.NUMBERVALUE(INDEX(tb_SVI[],MATCH(Table3[[#This Row],[city_name]],tb_SVI[city_name_uf],0),8),".")</f>
        <v>0.105</v>
      </c>
      <c r="K4919">
        <f>_xlfn.NUMBERVALUE(INDEX(tb_SVI[],MATCH(Table3[[#This Row],[city_name]],tb_SVI[city_name_uf],0),9),".")</f>
        <v>7.0000000000000001E-3</v>
      </c>
      <c r="L4919">
        <f>_xlfn.NUMBERVALUE(INDEX(tb_SVI[],MATCH(Table3[[#This Row],[city_name]],tb_SVI[city_name_uf],0),10),".")</f>
        <v>0.129</v>
      </c>
      <c r="M4919">
        <f>_xlfn.NUMBERVALUE(INDEX(tb_SVI[],MATCH(Table3[[#This Row],[city_name]],tb_SVI[city_name_uf],0),11),".")</f>
        <v>0.17799999999999999</v>
      </c>
      <c r="N4919" s="14">
        <f>_xlfn.PERCENTRANK.INC(Table3[MHDI_tot],Table3[[#This Row],[MHDI_tot]],3)</f>
        <v>0.91200000000000003</v>
      </c>
    </row>
    <row r="4920" spans="1:14" hidden="1" x14ac:dyDescent="0.2">
      <c r="A4920" t="str">
        <f>SVI!F4920</f>
        <v>São Valério do Sul/RS</v>
      </c>
      <c r="B4920" t="str">
        <f>INDEX(tb_SVI[],MATCH(Table3[[#This Row],[ibge_cod]],tb_SVI[Município],0),1)</f>
        <v>RS</v>
      </c>
      <c r="C4920" t="str">
        <f>INDEX(tb_SVI[],MATCH(Table3[[#This Row],[city_name]],tb_SVI[city_name_uf],0),3)</f>
        <v>4319737</v>
      </c>
      <c r="D4920" t="s">
        <v>22524</v>
      </c>
      <c r="E4920" s="11">
        <f>INDEX(tb_SVI[],MATCH(Table3[[#This Row],[city_name]],tb_SVI[city_name_uf],0),5)</f>
        <v>2729</v>
      </c>
      <c r="F4920">
        <f>INDEX(tb_MHDI[],MATCH(Table3[[#This Row],[city_name]],tb_MHDI[mun_uf],0),5)</f>
        <v>0.64200000000000002</v>
      </c>
      <c r="G4920">
        <f>INDEX(tb_MHDI[],MATCH(Table3[[#This Row],[city_name]],tb_MHDI[mun_uf],0),6)</f>
        <v>0.67400000000000004</v>
      </c>
      <c r="H4920">
        <f>INDEX(tb_MHDI[],MATCH(Table3[[#This Row],[city_name]],tb_MHDI[mun_uf],0),7)</f>
        <v>0.81599999999999995</v>
      </c>
      <c r="I4920">
        <f>INDEX(tb_MHDI[],MATCH(Table3[[#This Row],[city_name]],tb_MHDI[mun_uf],0),8)</f>
        <v>0.48</v>
      </c>
      <c r="J4920">
        <f>_xlfn.NUMBERVALUE(INDEX(tb_SVI[],MATCH(Table3[[#This Row],[city_name]],tb_SVI[city_name_uf],0),8),".")</f>
        <v>0.45300000000000001</v>
      </c>
      <c r="K4920">
        <f>_xlfn.NUMBERVALUE(INDEX(tb_SVI[],MATCH(Table3[[#This Row],[city_name]],tb_SVI[city_name_uf],0),9),".")</f>
        <v>0.48499999999999999</v>
      </c>
      <c r="L4920">
        <f>_xlfn.NUMBERVALUE(INDEX(tb_SVI[],MATCH(Table3[[#This Row],[city_name]],tb_SVI[city_name_uf],0),10),".")</f>
        <v>0.36899999999999999</v>
      </c>
      <c r="M4920">
        <f>_xlfn.NUMBERVALUE(INDEX(tb_SVI[],MATCH(Table3[[#This Row],[city_name]],tb_SVI[city_name_uf],0),11),".")</f>
        <v>0.505</v>
      </c>
      <c r="N4920" s="14">
        <f>_xlfn.PERCENTRANK.INC(Table3[MHDI_tot],Table3[[#This Row],[MHDI_tot]],3)</f>
        <v>0.41099999999999998</v>
      </c>
    </row>
    <row r="4921" spans="1:14" hidden="1" x14ac:dyDescent="0.2">
      <c r="A4921" t="str">
        <f>SVI!F4921</f>
        <v>São Valentim do Sul/RS</v>
      </c>
      <c r="B4921" t="str">
        <f>INDEX(tb_SVI[],MATCH(Table3[[#This Row],[ibge_cod]],tb_SVI[Município],0),1)</f>
        <v>RS</v>
      </c>
      <c r="C4921" t="str">
        <f>INDEX(tb_SVI[],MATCH(Table3[[#This Row],[city_name]],tb_SVI[city_name_uf],0),3)</f>
        <v>4319711</v>
      </c>
      <c r="D4921" t="s">
        <v>22525</v>
      </c>
      <c r="E4921" s="11">
        <f>INDEX(tb_SVI[],MATCH(Table3[[#This Row],[city_name]],tb_SVI[city_name_uf],0),5)</f>
        <v>2245</v>
      </c>
      <c r="F4921">
        <f>INDEX(tb_MHDI[],MATCH(Table3[[#This Row],[city_name]],tb_MHDI[mun_uf],0),5)</f>
        <v>0.76400000000000001</v>
      </c>
      <c r="G4921">
        <f>INDEX(tb_MHDI[],MATCH(Table3[[#This Row],[city_name]],tb_MHDI[mun_uf],0),6)</f>
        <v>0.77600000000000002</v>
      </c>
      <c r="H4921">
        <f>INDEX(tb_MHDI[],MATCH(Table3[[#This Row],[city_name]],tb_MHDI[mun_uf],0),7)</f>
        <v>0.84799999999999998</v>
      </c>
      <c r="I4921">
        <f>INDEX(tb_MHDI[],MATCH(Table3[[#This Row],[city_name]],tb_MHDI[mun_uf],0),8)</f>
        <v>0.67700000000000005</v>
      </c>
      <c r="J4921">
        <f>_xlfn.NUMBERVALUE(INDEX(tb_SVI[],MATCH(Table3[[#This Row],[city_name]],tb_SVI[city_name_uf],0),8),".")</f>
        <v>0.153</v>
      </c>
      <c r="K4921">
        <f>_xlfn.NUMBERVALUE(INDEX(tb_SVI[],MATCH(Table3[[#This Row],[city_name]],tb_SVI[city_name_uf],0),9),".")</f>
        <v>2E-3</v>
      </c>
      <c r="L4921">
        <f>_xlfn.NUMBERVALUE(INDEX(tb_SVI[],MATCH(Table3[[#This Row],[city_name]],tb_SVI[city_name_uf],0),10),".")</f>
        <v>0.23699999999999999</v>
      </c>
      <c r="M4921">
        <f>_xlfn.NUMBERVALUE(INDEX(tb_SVI[],MATCH(Table3[[#This Row],[city_name]],tb_SVI[city_name_uf],0),11),".")</f>
        <v>0.219</v>
      </c>
      <c r="N4921" s="14">
        <f>_xlfn.PERCENTRANK.INC(Table3[MHDI_tot],Table3[[#This Row],[MHDI_tot]],3)</f>
        <v>0.94199999999999995</v>
      </c>
    </row>
    <row r="4922" spans="1:14" hidden="1" x14ac:dyDescent="0.2">
      <c r="A4922" t="str">
        <f>SVI!F4922</f>
        <v>São Valentim/RS</v>
      </c>
      <c r="B4922" t="str">
        <f>INDEX(tb_SVI[],MATCH(Table3[[#This Row],[ibge_cod]],tb_SVI[Município],0),1)</f>
        <v>RS</v>
      </c>
      <c r="C4922" t="str">
        <f>INDEX(tb_SVI[],MATCH(Table3[[#This Row],[city_name]],tb_SVI[city_name_uf],0),3)</f>
        <v>4319703</v>
      </c>
      <c r="D4922" t="s">
        <v>22526</v>
      </c>
      <c r="E4922" s="11">
        <f>INDEX(tb_SVI[],MATCH(Table3[[#This Row],[city_name]],tb_SVI[city_name_uf],0),5)</f>
        <v>3259</v>
      </c>
      <c r="F4922">
        <f>INDEX(tb_MHDI[],MATCH(Table3[[#This Row],[city_name]],tb_MHDI[mun_uf],0),5)</f>
        <v>0.72</v>
      </c>
      <c r="G4922">
        <f>INDEX(tb_MHDI[],MATCH(Table3[[#This Row],[city_name]],tb_MHDI[mun_uf],0),6)</f>
        <v>0.745</v>
      </c>
      <c r="H4922">
        <f>INDEX(tb_MHDI[],MATCH(Table3[[#This Row],[city_name]],tb_MHDI[mun_uf],0),7)</f>
        <v>0.82</v>
      </c>
      <c r="I4922">
        <f>INDEX(tb_MHDI[],MATCH(Table3[[#This Row],[city_name]],tb_MHDI[mun_uf],0),8)</f>
        <v>0.61199999999999999</v>
      </c>
      <c r="J4922">
        <f>_xlfn.NUMBERVALUE(INDEX(tb_SVI[],MATCH(Table3[[#This Row],[city_name]],tb_SVI[city_name_uf],0),8),".")</f>
        <v>0.27100000000000002</v>
      </c>
      <c r="K4922">
        <f>_xlfn.NUMBERVALUE(INDEX(tb_SVI[],MATCH(Table3[[#This Row],[city_name]],tb_SVI[city_name_uf],0),9),".")</f>
        <v>0.13500000000000001</v>
      </c>
      <c r="L4922">
        <f>_xlfn.NUMBERVALUE(INDEX(tb_SVI[],MATCH(Table3[[#This Row],[city_name]],tb_SVI[city_name_uf],0),10),".")</f>
        <v>0.32200000000000001</v>
      </c>
      <c r="M4922">
        <f>_xlfn.NUMBERVALUE(INDEX(tb_SVI[],MATCH(Table3[[#This Row],[city_name]],tb_SVI[city_name_uf],0),11),".")</f>
        <v>0.35599999999999998</v>
      </c>
      <c r="N4922" s="14">
        <f>_xlfn.PERCENTRANK.INC(Table3[MHDI_tot],Table3[[#This Row],[MHDI_tot]],3)</f>
        <v>0.76100000000000001</v>
      </c>
    </row>
    <row r="4923" spans="1:14" hidden="1" x14ac:dyDescent="0.2">
      <c r="A4923" t="str">
        <f>SVI!F4923</f>
        <v>São Sepé/RS</v>
      </c>
      <c r="B4923" t="str">
        <f>INDEX(tb_SVI[],MATCH(Table3[[#This Row],[ibge_cod]],tb_SVI[Município],0),1)</f>
        <v>RS</v>
      </c>
      <c r="C4923" t="str">
        <f>INDEX(tb_SVI[],MATCH(Table3[[#This Row],[city_name]],tb_SVI[city_name_uf],0),3)</f>
        <v>4319604</v>
      </c>
      <c r="D4923" t="s">
        <v>22527</v>
      </c>
      <c r="E4923" s="11">
        <f>INDEX(tb_SVI[],MATCH(Table3[[#This Row],[city_name]],tb_SVI[city_name_uf],0),5)</f>
        <v>23555</v>
      </c>
      <c r="F4923">
        <f>INDEX(tb_MHDI[],MATCH(Table3[[#This Row],[city_name]],tb_MHDI[mun_uf],0),5)</f>
        <v>0.70799999999999996</v>
      </c>
      <c r="G4923">
        <f>INDEX(tb_MHDI[],MATCH(Table3[[#This Row],[city_name]],tb_MHDI[mun_uf],0),6)</f>
        <v>0.70799999999999996</v>
      </c>
      <c r="H4923">
        <f>INDEX(tb_MHDI[],MATCH(Table3[[#This Row],[city_name]],tb_MHDI[mun_uf],0),7)</f>
        <v>0.871</v>
      </c>
      <c r="I4923">
        <f>INDEX(tb_MHDI[],MATCH(Table3[[#This Row],[city_name]],tb_MHDI[mun_uf],0),8)</f>
        <v>0.57599999999999996</v>
      </c>
      <c r="J4923">
        <f>_xlfn.NUMBERVALUE(INDEX(tb_SVI[],MATCH(Table3[[#This Row],[city_name]],tb_SVI[city_name_uf],0),8),".")</f>
        <v>0.23200000000000001</v>
      </c>
      <c r="K4923">
        <f>_xlfn.NUMBERVALUE(INDEX(tb_SVI[],MATCH(Table3[[#This Row],[city_name]],tb_SVI[city_name_uf],0),9),".")</f>
        <v>5.5E-2</v>
      </c>
      <c r="L4923">
        <f>_xlfn.NUMBERVALUE(INDEX(tb_SVI[],MATCH(Table3[[#This Row],[city_name]],tb_SVI[city_name_uf],0),10),".")</f>
        <v>0.34699999999999998</v>
      </c>
      <c r="M4923">
        <f>_xlfn.NUMBERVALUE(INDEX(tb_SVI[],MATCH(Table3[[#This Row],[city_name]],tb_SVI[city_name_uf],0),11),".")</f>
        <v>0.29499999999999998</v>
      </c>
      <c r="N4923" s="14">
        <f>_xlfn.PERCENTRANK.INC(Table3[MHDI_tot],Table3[[#This Row],[MHDI_tot]],3)</f>
        <v>0.69499999999999995</v>
      </c>
    </row>
    <row r="4924" spans="1:14" hidden="1" x14ac:dyDescent="0.2">
      <c r="A4924" t="str">
        <f>SVI!F4924</f>
        <v>São Pedro do Sul/RS</v>
      </c>
      <c r="B4924" t="str">
        <f>INDEX(tb_SVI[],MATCH(Table3[[#This Row],[ibge_cod]],tb_SVI[Município],0),1)</f>
        <v>RS</v>
      </c>
      <c r="C4924" t="str">
        <f>INDEX(tb_SVI[],MATCH(Table3[[#This Row],[city_name]],tb_SVI[city_name_uf],0),3)</f>
        <v>4319406</v>
      </c>
      <c r="D4924" t="s">
        <v>22528</v>
      </c>
      <c r="E4924" s="11">
        <f>INDEX(tb_SVI[],MATCH(Table3[[#This Row],[city_name]],tb_SVI[city_name_uf],0),5)</f>
        <v>16148</v>
      </c>
      <c r="F4924">
        <f>INDEX(tb_MHDI[],MATCH(Table3[[#This Row],[city_name]],tb_MHDI[mun_uf],0),5)</f>
        <v>0.70899999999999996</v>
      </c>
      <c r="G4924">
        <f>INDEX(tb_MHDI[],MATCH(Table3[[#This Row],[city_name]],tb_MHDI[mun_uf],0),6)</f>
        <v>0.69799999999999995</v>
      </c>
      <c r="H4924">
        <f>INDEX(tb_MHDI[],MATCH(Table3[[#This Row],[city_name]],tb_MHDI[mun_uf],0),7)</f>
        <v>0.82399999999999995</v>
      </c>
      <c r="I4924">
        <f>INDEX(tb_MHDI[],MATCH(Table3[[#This Row],[city_name]],tb_MHDI[mun_uf],0),8)</f>
        <v>0.61899999999999999</v>
      </c>
      <c r="J4924">
        <f>_xlfn.NUMBERVALUE(INDEX(tb_SVI[],MATCH(Table3[[#This Row],[city_name]],tb_SVI[city_name_uf],0),8),".")</f>
        <v>0.23400000000000001</v>
      </c>
      <c r="K4924">
        <f>_xlfn.NUMBERVALUE(INDEX(tb_SVI[],MATCH(Table3[[#This Row],[city_name]],tb_SVI[city_name_uf],0),9),".")</f>
        <v>0.06</v>
      </c>
      <c r="L4924">
        <f>_xlfn.NUMBERVALUE(INDEX(tb_SVI[],MATCH(Table3[[#This Row],[city_name]],tb_SVI[city_name_uf],0),10),".")</f>
        <v>0.314</v>
      </c>
      <c r="M4924">
        <f>_xlfn.NUMBERVALUE(INDEX(tb_SVI[],MATCH(Table3[[#This Row],[city_name]],tb_SVI[city_name_uf],0),11),".")</f>
        <v>0.32900000000000001</v>
      </c>
      <c r="N4924" s="14">
        <f>_xlfn.PERCENTRANK.INC(Table3[MHDI_tot],Table3[[#This Row],[MHDI_tot]],3)</f>
        <v>0.70099999999999996</v>
      </c>
    </row>
    <row r="4925" spans="1:14" hidden="1" x14ac:dyDescent="0.2">
      <c r="A4925" t="str">
        <f>SVI!F4925</f>
        <v>São Pedro do Butiá/RS</v>
      </c>
      <c r="B4925" t="str">
        <f>INDEX(tb_SVI[],MATCH(Table3[[#This Row],[ibge_cod]],tb_SVI[Município],0),1)</f>
        <v>RS</v>
      </c>
      <c r="C4925" t="str">
        <f>INDEX(tb_SVI[],MATCH(Table3[[#This Row],[city_name]],tb_SVI[city_name_uf],0),3)</f>
        <v>4319372</v>
      </c>
      <c r="D4925" t="s">
        <v>22529</v>
      </c>
      <c r="E4925" s="11">
        <f>INDEX(tb_SVI[],MATCH(Table3[[#This Row],[city_name]],tb_SVI[city_name_uf],0),5)</f>
        <v>2949</v>
      </c>
      <c r="F4925">
        <f>INDEX(tb_MHDI[],MATCH(Table3[[#This Row],[city_name]],tb_MHDI[mun_uf],0),5)</f>
        <v>0.76300000000000001</v>
      </c>
      <c r="G4925">
        <f>INDEX(tb_MHDI[],MATCH(Table3[[#This Row],[city_name]],tb_MHDI[mun_uf],0),6)</f>
        <v>0.76</v>
      </c>
      <c r="H4925">
        <f>INDEX(tb_MHDI[],MATCH(Table3[[#This Row],[city_name]],tb_MHDI[mun_uf],0),7)</f>
        <v>0.84299999999999997</v>
      </c>
      <c r="I4925">
        <f>INDEX(tb_MHDI[],MATCH(Table3[[#This Row],[city_name]],tb_MHDI[mun_uf],0),8)</f>
        <v>0.69399999999999995</v>
      </c>
      <c r="J4925">
        <f>_xlfn.NUMBERVALUE(INDEX(tb_SVI[],MATCH(Table3[[#This Row],[city_name]],tb_SVI[city_name_uf],0),8),".")</f>
        <v>0.128</v>
      </c>
      <c r="K4925">
        <f>_xlfn.NUMBERVALUE(INDEX(tb_SVI[],MATCH(Table3[[#This Row],[city_name]],tb_SVI[city_name_uf],0),9),".")</f>
        <v>8.0000000000000002E-3</v>
      </c>
      <c r="L4925">
        <f>_xlfn.NUMBERVALUE(INDEX(tb_SVI[],MATCH(Table3[[#This Row],[city_name]],tb_SVI[city_name_uf],0),10),".")</f>
        <v>0.217</v>
      </c>
      <c r="M4925">
        <f>_xlfn.NUMBERVALUE(INDEX(tb_SVI[],MATCH(Table3[[#This Row],[city_name]],tb_SVI[city_name_uf],0),11),".")</f>
        <v>0.16</v>
      </c>
      <c r="N4925" s="14">
        <f>_xlfn.PERCENTRANK.INC(Table3[MHDI_tot],Table3[[#This Row],[MHDI_tot]],3)</f>
        <v>0.94</v>
      </c>
    </row>
    <row r="4926" spans="1:14" hidden="1" x14ac:dyDescent="0.2">
      <c r="A4926" t="str">
        <f>SVI!F5113</f>
        <v>Figueirão/MS</v>
      </c>
      <c r="B4926" t="str">
        <f>INDEX(tb_SVI[],MATCH(Table3[[#This Row],[ibge_cod]],tb_SVI[Município],0),1)</f>
        <v>MS</v>
      </c>
      <c r="C4926" t="str">
        <f>INDEX(tb_SVI[],MATCH(Table3[[#This Row],[city_name]],tb_SVI[city_name_uf],0),3)</f>
        <v>5003900</v>
      </c>
      <c r="D4926" t="e">
        <v>#N/A</v>
      </c>
      <c r="E4926" s="11">
        <f>INDEX(tb_SVI[],MATCH(Table3[[#This Row],[city_name]],tb_SVI[city_name_uf],0),5)</f>
        <v>3059</v>
      </c>
      <c r="F4926">
        <f>INDEX(tb_MHDI[],MATCH(Table3[[#This Row],[city_name]],tb_MHDI[mun_uf],0),5)</f>
        <v>0.66</v>
      </c>
      <c r="G4926">
        <f>INDEX(tb_MHDI[],MATCH(Table3[[#This Row],[city_name]],tb_MHDI[mun_uf],0),6)</f>
        <v>0.67700000000000005</v>
      </c>
      <c r="H4926">
        <f>INDEX(tb_MHDI[],MATCH(Table3[[#This Row],[city_name]],tb_MHDI[mun_uf],0),7)</f>
        <v>0.83</v>
      </c>
      <c r="I4926">
        <f>INDEX(tb_MHDI[],MATCH(Table3[[#This Row],[city_name]],tb_MHDI[mun_uf],0),8)</f>
        <v>0.51100000000000001</v>
      </c>
      <c r="J4926">
        <f>_xlfn.NUMBERVALUE(INDEX(tb_SVI[],MATCH(Table3[[#This Row],[city_name]],tb_SVI[city_name_uf],0),8),".")</f>
        <v>0.28000000000000003</v>
      </c>
      <c r="K4926">
        <f>_xlfn.NUMBERVALUE(INDEX(tb_SVI[],MATCH(Table3[[#This Row],[city_name]],tb_SVI[city_name_uf],0),9),".")</f>
        <v>0.20100000000000001</v>
      </c>
      <c r="L4926">
        <f>_xlfn.NUMBERVALUE(INDEX(tb_SVI[],MATCH(Table3[[#This Row],[city_name]],tb_SVI[city_name_uf],0),10),".")</f>
        <v>0.40300000000000002</v>
      </c>
      <c r="M4926">
        <f>_xlfn.NUMBERVALUE(INDEX(tb_SVI[],MATCH(Table3[[#This Row],[city_name]],tb_SVI[city_name_uf],0),11),".")</f>
        <v>0.23499999999999999</v>
      </c>
      <c r="N4926" s="14">
        <f>_xlfn.PERCENTRANK.INC(Table3[MHDI_tot],Table3[[#This Row],[MHDI_tot]],3)</f>
        <v>0.47399999999999998</v>
      </c>
    </row>
    <row r="4927" spans="1:14" hidden="1" x14ac:dyDescent="0.2">
      <c r="A4927" t="str">
        <f>SVI!F4927</f>
        <v>São Pedro da Serra/RS</v>
      </c>
      <c r="B4927" t="str">
        <f>INDEX(tb_SVI[],MATCH(Table3[[#This Row],[ibge_cod]],tb_SVI[Município],0),1)</f>
        <v>RS</v>
      </c>
      <c r="C4927" t="str">
        <f>INDEX(tb_SVI[],MATCH(Table3[[#This Row],[city_name]],tb_SVI[city_name_uf],0),3)</f>
        <v>4319356</v>
      </c>
      <c r="D4927" t="s">
        <v>22530</v>
      </c>
      <c r="E4927" s="11">
        <f>INDEX(tb_SVI[],MATCH(Table3[[#This Row],[city_name]],tb_SVI[city_name_uf],0),5)</f>
        <v>3842</v>
      </c>
      <c r="F4927">
        <f>INDEX(tb_MHDI[],MATCH(Table3[[#This Row],[city_name]],tb_MHDI[mun_uf],0),5)</f>
        <v>0.73899999999999999</v>
      </c>
      <c r="G4927">
        <f>INDEX(tb_MHDI[],MATCH(Table3[[#This Row],[city_name]],tb_MHDI[mun_uf],0),6)</f>
        <v>0.748</v>
      </c>
      <c r="H4927">
        <f>INDEX(tb_MHDI[],MATCH(Table3[[#This Row],[city_name]],tb_MHDI[mun_uf],0),7)</f>
        <v>0.85099999999999998</v>
      </c>
      <c r="I4927">
        <f>INDEX(tb_MHDI[],MATCH(Table3[[#This Row],[city_name]],tb_MHDI[mun_uf],0),8)</f>
        <v>0.63400000000000001</v>
      </c>
      <c r="J4927">
        <f>_xlfn.NUMBERVALUE(INDEX(tb_SVI[],MATCH(Table3[[#This Row],[city_name]],tb_SVI[city_name_uf],0),8),".")</f>
        <v>0.17199999999999999</v>
      </c>
      <c r="K4927">
        <f>_xlfn.NUMBERVALUE(INDEX(tb_SVI[],MATCH(Table3[[#This Row],[city_name]],tb_SVI[city_name_uf],0),9),".")</f>
        <v>0.109</v>
      </c>
      <c r="L4927">
        <f>_xlfn.NUMBERVALUE(INDEX(tb_SVI[],MATCH(Table3[[#This Row],[city_name]],tb_SVI[city_name_uf],0),10),".")</f>
        <v>0.249</v>
      </c>
      <c r="M4927">
        <f>_xlfn.NUMBERVALUE(INDEX(tb_SVI[],MATCH(Table3[[#This Row],[city_name]],tb_SVI[city_name_uf],0),11),".")</f>
        <v>0.158</v>
      </c>
      <c r="N4927" s="14">
        <f>_xlfn.PERCENTRANK.INC(Table3[MHDI_tot],Table3[[#This Row],[MHDI_tot]],3)</f>
        <v>0.85199999999999998</v>
      </c>
    </row>
    <row r="4928" spans="1:14" hidden="1" x14ac:dyDescent="0.2">
      <c r="A4928" t="str">
        <f>SVI!F4928</f>
        <v>São Paulo das Missões/RS</v>
      </c>
      <c r="B4928" t="str">
        <f>INDEX(tb_SVI[],MATCH(Table3[[#This Row],[ibge_cod]],tb_SVI[Município],0),1)</f>
        <v>RS</v>
      </c>
      <c r="C4928" t="str">
        <f>INDEX(tb_SVI[],MATCH(Table3[[#This Row],[city_name]],tb_SVI[city_name_uf],0),3)</f>
        <v>4319307</v>
      </c>
      <c r="D4928" t="s">
        <v>22531</v>
      </c>
      <c r="E4928" s="11">
        <f>INDEX(tb_SVI[],MATCH(Table3[[#This Row],[city_name]],tb_SVI[city_name_uf],0),5)</f>
        <v>5720</v>
      </c>
      <c r="F4928">
        <f>INDEX(tb_MHDI[],MATCH(Table3[[#This Row],[city_name]],tb_MHDI[mun_uf],0),5)</f>
        <v>0.69199999999999995</v>
      </c>
      <c r="G4928">
        <f>INDEX(tb_MHDI[],MATCH(Table3[[#This Row],[city_name]],tb_MHDI[mun_uf],0),6)</f>
        <v>0.68799999999999994</v>
      </c>
      <c r="H4928">
        <f>INDEX(tb_MHDI[],MATCH(Table3[[#This Row],[city_name]],tb_MHDI[mun_uf],0),7)</f>
        <v>0.82499999999999996</v>
      </c>
      <c r="I4928">
        <f>INDEX(tb_MHDI[],MATCH(Table3[[#This Row],[city_name]],tb_MHDI[mun_uf],0),8)</f>
        <v>0.58399999999999996</v>
      </c>
      <c r="J4928">
        <f>_xlfn.NUMBERVALUE(INDEX(tb_SVI[],MATCH(Table3[[#This Row],[city_name]],tb_SVI[city_name_uf],0),8),".")</f>
        <v>0.20899999999999999</v>
      </c>
      <c r="K4928">
        <f>_xlfn.NUMBERVALUE(INDEX(tb_SVI[],MATCH(Table3[[#This Row],[city_name]],tb_SVI[city_name_uf],0),9),".")</f>
        <v>1.0999999999999999E-2</v>
      </c>
      <c r="L4928">
        <f>_xlfn.NUMBERVALUE(INDEX(tb_SVI[],MATCH(Table3[[#This Row],[city_name]],tb_SVI[city_name_uf],0),10),".")</f>
        <v>0.25</v>
      </c>
      <c r="M4928">
        <f>_xlfn.NUMBERVALUE(INDEX(tb_SVI[],MATCH(Table3[[#This Row],[city_name]],tb_SVI[city_name_uf],0),11),".")</f>
        <v>0.36699999999999999</v>
      </c>
      <c r="N4928" s="14">
        <f>_xlfn.PERCENTRANK.INC(Table3[MHDI_tot],Table3[[#This Row],[MHDI_tot]],3)</f>
        <v>0.61099999999999999</v>
      </c>
    </row>
    <row r="4929" spans="1:14" hidden="1" x14ac:dyDescent="0.2">
      <c r="A4929" t="str">
        <f>SVI!F4929</f>
        <v>São Nicolau/RS</v>
      </c>
      <c r="B4929" t="str">
        <f>INDEX(tb_SVI[],MATCH(Table3[[#This Row],[ibge_cod]],tb_SVI[Município],0),1)</f>
        <v>RS</v>
      </c>
      <c r="C4929" t="str">
        <f>INDEX(tb_SVI[],MATCH(Table3[[#This Row],[city_name]],tb_SVI[city_name_uf],0),3)</f>
        <v>4319208</v>
      </c>
      <c r="D4929" t="s">
        <v>22532</v>
      </c>
      <c r="E4929" s="11">
        <f>INDEX(tb_SVI[],MATCH(Table3[[#This Row],[city_name]],tb_SVI[city_name_uf],0),5)</f>
        <v>5208</v>
      </c>
      <c r="F4929">
        <f>INDEX(tb_MHDI[],MATCH(Table3[[#This Row],[city_name]],tb_MHDI[mun_uf],0),5)</f>
        <v>0.64500000000000002</v>
      </c>
      <c r="G4929">
        <f>INDEX(tb_MHDI[],MATCH(Table3[[#This Row],[city_name]],tb_MHDI[mun_uf],0),6)</f>
        <v>0.65800000000000003</v>
      </c>
      <c r="H4929">
        <f>INDEX(tb_MHDI[],MATCH(Table3[[#This Row],[city_name]],tb_MHDI[mun_uf],0),7)</f>
        <v>0.77800000000000002</v>
      </c>
      <c r="I4929">
        <f>INDEX(tb_MHDI[],MATCH(Table3[[#This Row],[city_name]],tb_MHDI[mun_uf],0),8)</f>
        <v>0.52300000000000002</v>
      </c>
      <c r="J4929">
        <f>_xlfn.NUMBERVALUE(INDEX(tb_SVI[],MATCH(Table3[[#This Row],[city_name]],tb_SVI[city_name_uf],0),8),".")</f>
        <v>0.34300000000000003</v>
      </c>
      <c r="K4929">
        <f>_xlfn.NUMBERVALUE(INDEX(tb_SVI[],MATCH(Table3[[#This Row],[city_name]],tb_SVI[city_name_uf],0),9),".")</f>
        <v>0.11899999999999999</v>
      </c>
      <c r="L4929">
        <f>_xlfn.NUMBERVALUE(INDEX(tb_SVI[],MATCH(Table3[[#This Row],[city_name]],tb_SVI[city_name_uf],0),10),".")</f>
        <v>0.39900000000000002</v>
      </c>
      <c r="M4929">
        <f>_xlfn.NUMBERVALUE(INDEX(tb_SVI[],MATCH(Table3[[#This Row],[city_name]],tb_SVI[city_name_uf],0),11),".")</f>
        <v>0.51100000000000001</v>
      </c>
      <c r="N4929" s="14">
        <f>_xlfn.PERCENTRANK.INC(Table3[MHDI_tot],Table3[[#This Row],[MHDI_tot]],3)</f>
        <v>0.42099999999999999</v>
      </c>
    </row>
    <row r="4930" spans="1:14" hidden="1" x14ac:dyDescent="0.2">
      <c r="A4930" t="str">
        <f>SVI!F4930</f>
        <v>São Miguel das Missões/RS</v>
      </c>
      <c r="B4930" t="str">
        <f>INDEX(tb_SVI[],MATCH(Table3[[#This Row],[ibge_cod]],tb_SVI[Município],0),1)</f>
        <v>RS</v>
      </c>
      <c r="C4930" t="str">
        <f>INDEX(tb_SVI[],MATCH(Table3[[#This Row],[city_name]],tb_SVI[city_name_uf],0),3)</f>
        <v>4319158</v>
      </c>
      <c r="D4930" t="s">
        <v>22533</v>
      </c>
      <c r="E4930" s="11">
        <f>INDEX(tb_SVI[],MATCH(Table3[[#This Row],[city_name]],tb_SVI[city_name_uf],0),5)</f>
        <v>7683</v>
      </c>
      <c r="F4930">
        <f>INDEX(tb_MHDI[],MATCH(Table3[[#This Row],[city_name]],tb_MHDI[mun_uf],0),5)</f>
        <v>0.66700000000000004</v>
      </c>
      <c r="G4930">
        <f>INDEX(tb_MHDI[],MATCH(Table3[[#This Row],[city_name]],tb_MHDI[mun_uf],0),6)</f>
        <v>0.67400000000000004</v>
      </c>
      <c r="H4930">
        <f>INDEX(tb_MHDI[],MATCH(Table3[[#This Row],[city_name]],tb_MHDI[mun_uf],0),7)</f>
        <v>0.82099999999999995</v>
      </c>
      <c r="I4930">
        <f>INDEX(tb_MHDI[],MATCH(Table3[[#This Row],[city_name]],tb_MHDI[mun_uf],0),8)</f>
        <v>0.53700000000000003</v>
      </c>
      <c r="J4930">
        <f>_xlfn.NUMBERVALUE(INDEX(tb_SVI[],MATCH(Table3[[#This Row],[city_name]],tb_SVI[city_name_uf],0),8),".")</f>
        <v>0.253</v>
      </c>
      <c r="K4930">
        <f>_xlfn.NUMBERVALUE(INDEX(tb_SVI[],MATCH(Table3[[#This Row],[city_name]],tb_SVI[city_name_uf],0),9),".")</f>
        <v>4.1000000000000002E-2</v>
      </c>
      <c r="L4930">
        <f>_xlfn.NUMBERVALUE(INDEX(tb_SVI[],MATCH(Table3[[#This Row],[city_name]],tb_SVI[city_name_uf],0),10),".")</f>
        <v>0.35099999999999998</v>
      </c>
      <c r="M4930">
        <f>_xlfn.NUMBERVALUE(INDEX(tb_SVI[],MATCH(Table3[[#This Row],[city_name]],tb_SVI[city_name_uf],0),11),".")</f>
        <v>0.36699999999999999</v>
      </c>
      <c r="N4930" s="14">
        <f>_xlfn.PERCENTRANK.INC(Table3[MHDI_tot],Table3[[#This Row],[MHDI_tot]],3)</f>
        <v>0.504</v>
      </c>
    </row>
    <row r="4931" spans="1:14" hidden="1" x14ac:dyDescent="0.2">
      <c r="A4931" t="str">
        <f>SVI!F4931</f>
        <v>São Martinho da Serra/RS</v>
      </c>
      <c r="B4931" t="str">
        <f>INDEX(tb_SVI[],MATCH(Table3[[#This Row],[ibge_cod]],tb_SVI[Município],0),1)</f>
        <v>RS</v>
      </c>
      <c r="C4931" t="str">
        <f>INDEX(tb_SVI[],MATCH(Table3[[#This Row],[city_name]],tb_SVI[city_name_uf],0),3)</f>
        <v>4319125</v>
      </c>
      <c r="D4931" t="s">
        <v>22534</v>
      </c>
      <c r="E4931" s="11">
        <f>INDEX(tb_SVI[],MATCH(Table3[[#This Row],[city_name]],tb_SVI[city_name_uf],0),5)</f>
        <v>3231</v>
      </c>
      <c r="F4931">
        <f>INDEX(tb_MHDI[],MATCH(Table3[[#This Row],[city_name]],tb_MHDI[mun_uf],0),5)</f>
        <v>0.65200000000000002</v>
      </c>
      <c r="G4931">
        <f>INDEX(tb_MHDI[],MATCH(Table3[[#This Row],[city_name]],tb_MHDI[mun_uf],0),6)</f>
        <v>0.65900000000000003</v>
      </c>
      <c r="H4931">
        <f>INDEX(tb_MHDI[],MATCH(Table3[[#This Row],[city_name]],tb_MHDI[mun_uf],0),7)</f>
        <v>0.84799999999999998</v>
      </c>
      <c r="I4931">
        <f>INDEX(tb_MHDI[],MATCH(Table3[[#This Row],[city_name]],tb_MHDI[mun_uf],0),8)</f>
        <v>0.496</v>
      </c>
      <c r="J4931">
        <f>_xlfn.NUMBERVALUE(INDEX(tb_SVI[],MATCH(Table3[[#This Row],[city_name]],tb_SVI[city_name_uf],0),8),".")</f>
        <v>0.313</v>
      </c>
      <c r="K4931">
        <f>_xlfn.NUMBERVALUE(INDEX(tb_SVI[],MATCH(Table3[[#This Row],[city_name]],tb_SVI[city_name_uf],0),9),".")</f>
        <v>0.19500000000000001</v>
      </c>
      <c r="L4931">
        <f>_xlfn.NUMBERVALUE(INDEX(tb_SVI[],MATCH(Table3[[#This Row],[city_name]],tb_SVI[city_name_uf],0),10),".")</f>
        <v>0.372</v>
      </c>
      <c r="M4931">
        <f>_xlfn.NUMBERVALUE(INDEX(tb_SVI[],MATCH(Table3[[#This Row],[city_name]],tb_SVI[city_name_uf],0),11),".")</f>
        <v>0.371</v>
      </c>
      <c r="N4931" s="14">
        <f>_xlfn.PERCENTRANK.INC(Table3[MHDI_tot],Table3[[#This Row],[MHDI_tot]],3)</f>
        <v>0.44500000000000001</v>
      </c>
    </row>
    <row r="4932" spans="1:14" hidden="1" x14ac:dyDescent="0.2">
      <c r="A4932" t="str">
        <f>SVI!F4932</f>
        <v>São Martinho/RS</v>
      </c>
      <c r="B4932" t="str">
        <f>INDEX(tb_SVI[],MATCH(Table3[[#This Row],[ibge_cod]],tb_SVI[Município],0),1)</f>
        <v>RS</v>
      </c>
      <c r="C4932" t="str">
        <f>INDEX(tb_SVI[],MATCH(Table3[[#This Row],[city_name]],tb_SVI[city_name_uf],0),3)</f>
        <v>4319109</v>
      </c>
      <c r="D4932" t="s">
        <v>22535</v>
      </c>
      <c r="E4932" s="11">
        <f>INDEX(tb_SVI[],MATCH(Table3[[#This Row],[city_name]],tb_SVI[city_name_uf],0),5)</f>
        <v>5380</v>
      </c>
      <c r="F4932">
        <f>INDEX(tb_MHDI[],MATCH(Table3[[#This Row],[city_name]],tb_MHDI[mun_uf],0),5)</f>
        <v>0.72599999999999998</v>
      </c>
      <c r="G4932">
        <f>INDEX(tb_MHDI[],MATCH(Table3[[#This Row],[city_name]],tb_MHDI[mun_uf],0),6)</f>
        <v>0.73399999999999999</v>
      </c>
      <c r="H4932">
        <f>INDEX(tb_MHDI[],MATCH(Table3[[#This Row],[city_name]],tb_MHDI[mun_uf],0),7)</f>
        <v>0.83</v>
      </c>
      <c r="I4932">
        <f>INDEX(tb_MHDI[],MATCH(Table3[[#This Row],[city_name]],tb_MHDI[mun_uf],0),8)</f>
        <v>0.628</v>
      </c>
      <c r="J4932">
        <f>_xlfn.NUMBERVALUE(INDEX(tb_SVI[],MATCH(Table3[[#This Row],[city_name]],tb_SVI[city_name_uf],0),8),".")</f>
        <v>0.21099999999999999</v>
      </c>
      <c r="K4932">
        <f>_xlfn.NUMBERVALUE(INDEX(tb_SVI[],MATCH(Table3[[#This Row],[city_name]],tb_SVI[city_name_uf],0),9),".")</f>
        <v>1.2E-2</v>
      </c>
      <c r="L4932">
        <f>_xlfn.NUMBERVALUE(INDEX(tb_SVI[],MATCH(Table3[[#This Row],[city_name]],tb_SVI[city_name_uf],0),10),".")</f>
        <v>0.251</v>
      </c>
      <c r="M4932">
        <f>_xlfn.NUMBERVALUE(INDEX(tb_SVI[],MATCH(Table3[[#This Row],[city_name]],tb_SVI[city_name_uf],0),11),".")</f>
        <v>0.37</v>
      </c>
      <c r="N4932" s="14">
        <f>_xlfn.PERCENTRANK.INC(Table3[MHDI_tot],Table3[[#This Row],[MHDI_tot]],3)</f>
        <v>0.79200000000000004</v>
      </c>
    </row>
    <row r="4933" spans="1:14" hidden="1" x14ac:dyDescent="0.2">
      <c r="A4933" t="str">
        <f>SVI!F4933</f>
        <v>Muitos Capões/RS</v>
      </c>
      <c r="B4933" t="str">
        <f>INDEX(tb_SVI[],MATCH(Table3[[#This Row],[ibge_cod]],tb_SVI[Município],0),1)</f>
        <v>RS</v>
      </c>
      <c r="C4933" t="str">
        <f>INDEX(tb_SVI[],MATCH(Table3[[#This Row],[city_name]],tb_SVI[city_name_uf],0),3)</f>
        <v>4312617</v>
      </c>
      <c r="D4933" t="s">
        <v>22536</v>
      </c>
      <c r="E4933" s="11">
        <f>INDEX(tb_SVI[],MATCH(Table3[[#This Row],[city_name]],tb_SVI[city_name_uf],0),5)</f>
        <v>3173</v>
      </c>
      <c r="F4933">
        <f>INDEX(tb_MHDI[],MATCH(Table3[[#This Row],[city_name]],tb_MHDI[mun_uf],0),5)</f>
        <v>0.70199999999999996</v>
      </c>
      <c r="G4933">
        <f>INDEX(tb_MHDI[],MATCH(Table3[[#This Row],[city_name]],tb_MHDI[mun_uf],0),6)</f>
        <v>0.71099999999999997</v>
      </c>
      <c r="H4933">
        <f>INDEX(tb_MHDI[],MATCH(Table3[[#This Row],[city_name]],tb_MHDI[mun_uf],0),7)</f>
        <v>0.873</v>
      </c>
      <c r="I4933">
        <f>INDEX(tb_MHDI[],MATCH(Table3[[#This Row],[city_name]],tb_MHDI[mun_uf],0),8)</f>
        <v>0.55800000000000005</v>
      </c>
      <c r="J4933">
        <f>_xlfn.NUMBERVALUE(INDEX(tb_SVI[],MATCH(Table3[[#This Row],[city_name]],tb_SVI[city_name_uf],0),8),".")</f>
        <v>0.29599999999999999</v>
      </c>
      <c r="K4933">
        <f>_xlfn.NUMBERVALUE(INDEX(tb_SVI[],MATCH(Table3[[#This Row],[city_name]],tb_SVI[city_name_uf],0),9),".")</f>
        <v>0.19500000000000001</v>
      </c>
      <c r="L4933">
        <f>_xlfn.NUMBERVALUE(INDEX(tb_SVI[],MATCH(Table3[[#This Row],[city_name]],tb_SVI[city_name_uf],0),10),".")</f>
        <v>0.33500000000000002</v>
      </c>
      <c r="M4933">
        <f>_xlfn.NUMBERVALUE(INDEX(tb_SVI[],MATCH(Table3[[#This Row],[city_name]],tb_SVI[city_name_uf],0),11),".")</f>
        <v>0.35899999999999999</v>
      </c>
      <c r="N4933" s="14">
        <f>_xlfn.PERCENTRANK.INC(Table3[MHDI_tot],Table3[[#This Row],[MHDI_tot]],3)</f>
        <v>0.66400000000000003</v>
      </c>
    </row>
    <row r="4934" spans="1:14" hidden="1" x14ac:dyDescent="0.2">
      <c r="A4934" t="str">
        <f>SVI!F4934</f>
        <v>Mostardas/RS</v>
      </c>
      <c r="B4934" t="str">
        <f>INDEX(tb_SVI[],MATCH(Table3[[#This Row],[ibge_cod]],tb_SVI[Município],0),1)</f>
        <v>RS</v>
      </c>
      <c r="C4934" t="str">
        <f>INDEX(tb_SVI[],MATCH(Table3[[#This Row],[city_name]],tb_SVI[city_name_uf],0),3)</f>
        <v>4312500</v>
      </c>
      <c r="D4934" t="s">
        <v>22537</v>
      </c>
      <c r="E4934" s="11">
        <f>INDEX(tb_SVI[],MATCH(Table3[[#This Row],[city_name]],tb_SVI[city_name_uf],0),5)</f>
        <v>12847</v>
      </c>
      <c r="F4934">
        <f>INDEX(tb_MHDI[],MATCH(Table3[[#This Row],[city_name]],tb_MHDI[mun_uf],0),5)</f>
        <v>0.66400000000000003</v>
      </c>
      <c r="G4934">
        <f>INDEX(tb_MHDI[],MATCH(Table3[[#This Row],[city_name]],tb_MHDI[mun_uf],0),6)</f>
        <v>0.70099999999999996</v>
      </c>
      <c r="H4934">
        <f>INDEX(tb_MHDI[],MATCH(Table3[[#This Row],[city_name]],tb_MHDI[mun_uf],0),7)</f>
        <v>0.84899999999999998</v>
      </c>
      <c r="I4934">
        <f>INDEX(tb_MHDI[],MATCH(Table3[[#This Row],[city_name]],tb_MHDI[mun_uf],0),8)</f>
        <v>0.49299999999999999</v>
      </c>
      <c r="J4934">
        <f>_xlfn.NUMBERVALUE(INDEX(tb_SVI[],MATCH(Table3[[#This Row],[city_name]],tb_SVI[city_name_uf],0),8),".")</f>
        <v>0.31900000000000001</v>
      </c>
      <c r="K4934">
        <f>_xlfn.NUMBERVALUE(INDEX(tb_SVI[],MATCH(Table3[[#This Row],[city_name]],tb_SVI[city_name_uf],0),9),".")</f>
        <v>0.25</v>
      </c>
      <c r="L4934">
        <f>_xlfn.NUMBERVALUE(INDEX(tb_SVI[],MATCH(Table3[[#This Row],[city_name]],tb_SVI[city_name_uf],0),10),".")</f>
        <v>0.38200000000000001</v>
      </c>
      <c r="M4934">
        <f>_xlfn.NUMBERVALUE(INDEX(tb_SVI[],MATCH(Table3[[#This Row],[city_name]],tb_SVI[city_name_uf],0),11),".")</f>
        <v>0.32600000000000001</v>
      </c>
      <c r="N4934" s="14">
        <f>_xlfn.PERCENTRANK.INC(Table3[MHDI_tot],Table3[[#This Row],[MHDI_tot]],3)</f>
        <v>0.49199999999999999</v>
      </c>
    </row>
    <row r="4935" spans="1:14" hidden="1" x14ac:dyDescent="0.2">
      <c r="A4935" t="str">
        <f>SVI!F4935</f>
        <v>Morro Reuter/RS</v>
      </c>
      <c r="B4935" t="str">
        <f>INDEX(tb_SVI[],MATCH(Table3[[#This Row],[ibge_cod]],tb_SVI[Município],0),1)</f>
        <v>RS</v>
      </c>
      <c r="C4935" t="str">
        <f>INDEX(tb_SVI[],MATCH(Table3[[#This Row],[city_name]],tb_SVI[city_name_uf],0),3)</f>
        <v>4312476</v>
      </c>
      <c r="D4935" t="s">
        <v>22538</v>
      </c>
      <c r="E4935" s="11">
        <f>INDEX(tb_SVI[],MATCH(Table3[[#This Row],[city_name]],tb_SVI[city_name_uf],0),5)</f>
        <v>6513</v>
      </c>
      <c r="F4935">
        <f>INDEX(tb_MHDI[],MATCH(Table3[[#This Row],[city_name]],tb_MHDI[mun_uf],0),5)</f>
        <v>0.74299999999999999</v>
      </c>
      <c r="G4935">
        <f>INDEX(tb_MHDI[],MATCH(Table3[[#This Row],[city_name]],tb_MHDI[mun_uf],0),6)</f>
        <v>0.73299999999999998</v>
      </c>
      <c r="H4935">
        <f>INDEX(tb_MHDI[],MATCH(Table3[[#This Row],[city_name]],tb_MHDI[mun_uf],0),7)</f>
        <v>0.85799999999999998</v>
      </c>
      <c r="I4935">
        <f>INDEX(tb_MHDI[],MATCH(Table3[[#This Row],[city_name]],tb_MHDI[mun_uf],0),8)</f>
        <v>0.65300000000000002</v>
      </c>
      <c r="J4935">
        <f>_xlfn.NUMBERVALUE(INDEX(tb_SVI[],MATCH(Table3[[#This Row],[city_name]],tb_SVI[city_name_uf],0),8),".")</f>
        <v>0.13700000000000001</v>
      </c>
      <c r="K4935">
        <f>_xlfn.NUMBERVALUE(INDEX(tb_SVI[],MATCH(Table3[[#This Row],[city_name]],tb_SVI[city_name_uf],0),9),".")</f>
        <v>6.0999999999999999E-2</v>
      </c>
      <c r="L4935">
        <f>_xlfn.NUMBERVALUE(INDEX(tb_SVI[],MATCH(Table3[[#This Row],[city_name]],tb_SVI[city_name_uf],0),10),".")</f>
        <v>0.20100000000000001</v>
      </c>
      <c r="M4935">
        <f>_xlfn.NUMBERVALUE(INDEX(tb_SVI[],MATCH(Table3[[#This Row],[city_name]],tb_SVI[city_name_uf],0),11),".")</f>
        <v>0.14899999999999999</v>
      </c>
      <c r="N4935" s="14">
        <f>_xlfn.PERCENTRANK.INC(Table3[MHDI_tot],Table3[[#This Row],[MHDI_tot]],3)</f>
        <v>0.871</v>
      </c>
    </row>
    <row r="4936" spans="1:14" hidden="1" x14ac:dyDescent="0.2">
      <c r="A4936" t="str">
        <f>SVI!F4936</f>
        <v>Morro Redondo/RS</v>
      </c>
      <c r="B4936" t="str">
        <f>INDEX(tb_SVI[],MATCH(Table3[[#This Row],[ibge_cod]],tb_SVI[Município],0),1)</f>
        <v>RS</v>
      </c>
      <c r="C4936" t="str">
        <f>INDEX(tb_SVI[],MATCH(Table3[[#This Row],[city_name]],tb_SVI[city_name_uf],0),3)</f>
        <v>4312450</v>
      </c>
      <c r="D4936" t="s">
        <v>22539</v>
      </c>
      <c r="E4936" s="11">
        <f>INDEX(tb_SVI[],MATCH(Table3[[#This Row],[city_name]],tb_SVI[city_name_uf],0),5)</f>
        <v>6589</v>
      </c>
      <c r="F4936">
        <f>INDEX(tb_MHDI[],MATCH(Table3[[#This Row],[city_name]],tb_MHDI[mun_uf],0),5)</f>
        <v>0.70199999999999996</v>
      </c>
      <c r="G4936">
        <f>INDEX(tb_MHDI[],MATCH(Table3[[#This Row],[city_name]],tb_MHDI[mun_uf],0),6)</f>
        <v>0.71899999999999997</v>
      </c>
      <c r="H4936">
        <f>INDEX(tb_MHDI[],MATCH(Table3[[#This Row],[city_name]],tb_MHDI[mun_uf],0),7)</f>
        <v>0.86399999999999999</v>
      </c>
      <c r="I4936">
        <f>INDEX(tb_MHDI[],MATCH(Table3[[#This Row],[city_name]],tb_MHDI[mun_uf],0),8)</f>
        <v>0.55700000000000005</v>
      </c>
      <c r="J4936">
        <f>_xlfn.NUMBERVALUE(INDEX(tb_SVI[],MATCH(Table3[[#This Row],[city_name]],tb_SVI[city_name_uf],0),8),".")</f>
        <v>0.252</v>
      </c>
      <c r="K4936">
        <f>_xlfn.NUMBERVALUE(INDEX(tb_SVI[],MATCH(Table3[[#This Row],[city_name]],tb_SVI[city_name_uf],0),9),".")</f>
        <v>0.128</v>
      </c>
      <c r="L4936">
        <f>_xlfn.NUMBERVALUE(INDEX(tb_SVI[],MATCH(Table3[[#This Row],[city_name]],tb_SVI[city_name_uf],0),10),".")</f>
        <v>0.29599999999999999</v>
      </c>
      <c r="M4936">
        <f>_xlfn.NUMBERVALUE(INDEX(tb_SVI[],MATCH(Table3[[#This Row],[city_name]],tb_SVI[city_name_uf],0),11),".")</f>
        <v>0.33100000000000002</v>
      </c>
      <c r="N4936" s="14">
        <f>_xlfn.PERCENTRANK.INC(Table3[MHDI_tot],Table3[[#This Row],[MHDI_tot]],3)</f>
        <v>0.66400000000000003</v>
      </c>
    </row>
    <row r="4937" spans="1:14" hidden="1" x14ac:dyDescent="0.2">
      <c r="A4937" t="str">
        <f>SVI!F4937</f>
        <v>Morrinhos do Sul/RS</v>
      </c>
      <c r="B4937" t="str">
        <f>INDEX(tb_SVI[],MATCH(Table3[[#This Row],[ibge_cod]],tb_SVI[Município],0),1)</f>
        <v>RS</v>
      </c>
      <c r="C4937" t="str">
        <f>INDEX(tb_SVI[],MATCH(Table3[[#This Row],[city_name]],tb_SVI[city_name_uf],0),3)</f>
        <v>4312443</v>
      </c>
      <c r="D4937" t="s">
        <v>22540</v>
      </c>
      <c r="E4937" s="11">
        <f>INDEX(tb_SVI[],MATCH(Table3[[#This Row],[city_name]],tb_SVI[city_name_uf],0),5)</f>
        <v>2919</v>
      </c>
      <c r="F4937">
        <f>INDEX(tb_MHDI[],MATCH(Table3[[#This Row],[city_name]],tb_MHDI[mun_uf],0),5)</f>
        <v>0.71099999999999997</v>
      </c>
      <c r="G4937">
        <f>INDEX(tb_MHDI[],MATCH(Table3[[#This Row],[city_name]],tb_MHDI[mun_uf],0),6)</f>
        <v>0.72</v>
      </c>
      <c r="H4937">
        <f>INDEX(tb_MHDI[],MATCH(Table3[[#This Row],[city_name]],tb_MHDI[mun_uf],0),7)</f>
        <v>0.84199999999999997</v>
      </c>
      <c r="I4937">
        <f>INDEX(tb_MHDI[],MATCH(Table3[[#This Row],[city_name]],tb_MHDI[mun_uf],0),8)</f>
        <v>0.59299999999999997</v>
      </c>
      <c r="J4937">
        <f>_xlfn.NUMBERVALUE(INDEX(tb_SVI[],MATCH(Table3[[#This Row],[city_name]],tb_SVI[city_name_uf],0),8),".")</f>
        <v>0.24</v>
      </c>
      <c r="K4937">
        <f>_xlfn.NUMBERVALUE(INDEX(tb_SVI[],MATCH(Table3[[#This Row],[city_name]],tb_SVI[city_name_uf],0),9),".")</f>
        <v>0.107</v>
      </c>
      <c r="L4937">
        <f>_xlfn.NUMBERVALUE(INDEX(tb_SVI[],MATCH(Table3[[#This Row],[city_name]],tb_SVI[city_name_uf],0),10),".")</f>
        <v>0.27100000000000002</v>
      </c>
      <c r="M4937">
        <f>_xlfn.NUMBERVALUE(INDEX(tb_SVI[],MATCH(Table3[[#This Row],[city_name]],tb_SVI[city_name_uf],0),11),".")</f>
        <v>0.34100000000000003</v>
      </c>
      <c r="N4937" s="14">
        <f>_xlfn.PERCENTRANK.INC(Table3[MHDI_tot],Table3[[#This Row],[MHDI_tot]],3)</f>
        <v>0.71299999999999997</v>
      </c>
    </row>
    <row r="4938" spans="1:14" hidden="1" x14ac:dyDescent="0.2">
      <c r="A4938" t="str">
        <f>SVI!F4938</f>
        <v>Mormaço/RS</v>
      </c>
      <c r="B4938" t="str">
        <f>INDEX(tb_SVI[],MATCH(Table3[[#This Row],[ibge_cod]],tb_SVI[Município],0),1)</f>
        <v>RS</v>
      </c>
      <c r="C4938" t="str">
        <f>INDEX(tb_SVI[],MATCH(Table3[[#This Row],[city_name]],tb_SVI[city_name_uf],0),3)</f>
        <v>4312427</v>
      </c>
      <c r="D4938" t="s">
        <v>22541</v>
      </c>
      <c r="E4938" s="11">
        <f>INDEX(tb_SVI[],MATCH(Table3[[#This Row],[city_name]],tb_SVI[city_name_uf],0),5)</f>
        <v>3113</v>
      </c>
      <c r="F4938">
        <f>INDEX(tb_MHDI[],MATCH(Table3[[#This Row],[city_name]],tb_MHDI[mun_uf],0),5)</f>
        <v>0.71399999999999997</v>
      </c>
      <c r="G4938">
        <f>INDEX(tb_MHDI[],MATCH(Table3[[#This Row],[city_name]],tb_MHDI[mun_uf],0),6)</f>
        <v>0.73499999999999999</v>
      </c>
      <c r="H4938">
        <f>INDEX(tb_MHDI[],MATCH(Table3[[#This Row],[city_name]],tb_MHDI[mun_uf],0),7)</f>
        <v>0.86</v>
      </c>
      <c r="I4938">
        <f>INDEX(tb_MHDI[],MATCH(Table3[[#This Row],[city_name]],tb_MHDI[mun_uf],0),8)</f>
        <v>0.57599999999999996</v>
      </c>
      <c r="J4938">
        <f>_xlfn.NUMBERVALUE(INDEX(tb_SVI[],MATCH(Table3[[#This Row],[city_name]],tb_SVI[city_name_uf],0),8),".")</f>
        <v>0.32100000000000001</v>
      </c>
      <c r="K4938">
        <f>_xlfn.NUMBERVALUE(INDEX(tb_SVI[],MATCH(Table3[[#This Row],[city_name]],tb_SVI[city_name_uf],0),9),".")</f>
        <v>0.372</v>
      </c>
      <c r="L4938">
        <f>_xlfn.NUMBERVALUE(INDEX(tb_SVI[],MATCH(Table3[[#This Row],[city_name]],tb_SVI[city_name_uf],0),10),".")</f>
        <v>0.23899999999999999</v>
      </c>
      <c r="M4938">
        <f>_xlfn.NUMBERVALUE(INDEX(tb_SVI[],MATCH(Table3[[#This Row],[city_name]],tb_SVI[city_name_uf],0),11),".")</f>
        <v>0.35199999999999998</v>
      </c>
      <c r="N4938" s="14">
        <f>_xlfn.PERCENTRANK.INC(Table3[MHDI_tot],Table3[[#This Row],[MHDI_tot]],3)</f>
        <v>0.72799999999999998</v>
      </c>
    </row>
    <row r="4939" spans="1:14" hidden="1" x14ac:dyDescent="0.2">
      <c r="A4939" t="str">
        <f>SVI!F4939</f>
        <v>Monte Belo do Sul/RS</v>
      </c>
      <c r="B4939" t="str">
        <f>INDEX(tb_SVI[],MATCH(Table3[[#This Row],[ibge_cod]],tb_SVI[Município],0),1)</f>
        <v>RS</v>
      </c>
      <c r="C4939" t="str">
        <f>INDEX(tb_SVI[],MATCH(Table3[[#This Row],[city_name]],tb_SVI[city_name_uf],0),3)</f>
        <v>4312385</v>
      </c>
      <c r="D4939" t="s">
        <v>22542</v>
      </c>
      <c r="E4939" s="11">
        <f>INDEX(tb_SVI[],MATCH(Table3[[#This Row],[city_name]],tb_SVI[city_name_uf],0),5)</f>
        <v>2530</v>
      </c>
      <c r="F4939">
        <f>INDEX(tb_MHDI[],MATCH(Table3[[#This Row],[city_name]],tb_MHDI[mun_uf],0),5)</f>
        <v>0.752</v>
      </c>
      <c r="G4939">
        <f>INDEX(tb_MHDI[],MATCH(Table3[[#This Row],[city_name]],tb_MHDI[mun_uf],0),6)</f>
        <v>0.752</v>
      </c>
      <c r="H4939">
        <f>INDEX(tb_MHDI[],MATCH(Table3[[#This Row],[city_name]],tb_MHDI[mun_uf],0),7)</f>
        <v>0.85199999999999998</v>
      </c>
      <c r="I4939">
        <f>INDEX(tb_MHDI[],MATCH(Table3[[#This Row],[city_name]],tb_MHDI[mun_uf],0),8)</f>
        <v>0.66300000000000003</v>
      </c>
      <c r="J4939">
        <f>_xlfn.NUMBERVALUE(INDEX(tb_SVI[],MATCH(Table3[[#This Row],[city_name]],tb_SVI[city_name_uf],0),8),".")</f>
        <v>0.159</v>
      </c>
      <c r="K4939">
        <f>_xlfn.NUMBERVALUE(INDEX(tb_SVI[],MATCH(Table3[[#This Row],[city_name]],tb_SVI[city_name_uf],0),9),".")</f>
        <v>2.3E-2</v>
      </c>
      <c r="L4939">
        <f>_xlfn.NUMBERVALUE(INDEX(tb_SVI[],MATCH(Table3[[#This Row],[city_name]],tb_SVI[city_name_uf],0),10),".")</f>
        <v>0.21099999999999999</v>
      </c>
      <c r="M4939">
        <f>_xlfn.NUMBERVALUE(INDEX(tb_SVI[],MATCH(Table3[[#This Row],[city_name]],tb_SVI[city_name_uf],0),11),".")</f>
        <v>0.24299999999999999</v>
      </c>
      <c r="N4939" s="14">
        <f>_xlfn.PERCENTRANK.INC(Table3[MHDI_tot],Table3[[#This Row],[MHDI_tot]],3)</f>
        <v>0.90500000000000003</v>
      </c>
    </row>
    <row r="4940" spans="1:14" hidden="1" x14ac:dyDescent="0.2">
      <c r="A4940" t="str">
        <f>SVI!F4940</f>
        <v>Monte Alegre dos Campos/RS</v>
      </c>
      <c r="B4940" t="str">
        <f>INDEX(tb_SVI[],MATCH(Table3[[#This Row],[ibge_cod]],tb_SVI[Município],0),1)</f>
        <v>RS</v>
      </c>
      <c r="C4940" t="str">
        <f>INDEX(tb_SVI[],MATCH(Table3[[#This Row],[city_name]],tb_SVI[city_name_uf],0),3)</f>
        <v>4312377</v>
      </c>
      <c r="D4940" t="s">
        <v>22543</v>
      </c>
      <c r="E4940" s="11">
        <f>INDEX(tb_SVI[],MATCH(Table3[[#This Row],[city_name]],tb_SVI[city_name_uf],0),5)</f>
        <v>3232</v>
      </c>
      <c r="F4940">
        <f>INDEX(tb_MHDI[],MATCH(Table3[[#This Row],[city_name]],tb_MHDI[mun_uf],0),5)</f>
        <v>0.65</v>
      </c>
      <c r="G4940">
        <f>INDEX(tb_MHDI[],MATCH(Table3[[#This Row],[city_name]],tb_MHDI[mun_uf],0),6)</f>
        <v>0.66700000000000004</v>
      </c>
      <c r="H4940">
        <f>INDEX(tb_MHDI[],MATCH(Table3[[#This Row],[city_name]],tb_MHDI[mun_uf],0),7)</f>
        <v>0.82199999999999995</v>
      </c>
      <c r="I4940">
        <f>INDEX(tb_MHDI[],MATCH(Table3[[#This Row],[city_name]],tb_MHDI[mun_uf],0),8)</f>
        <v>0.501</v>
      </c>
      <c r="J4940">
        <f>_xlfn.NUMBERVALUE(INDEX(tb_SVI[],MATCH(Table3[[#This Row],[city_name]],tb_SVI[city_name_uf],0),8),".")</f>
        <v>0.30599999999999999</v>
      </c>
      <c r="K4940">
        <f>_xlfn.NUMBERVALUE(INDEX(tb_SVI[],MATCH(Table3[[#This Row],[city_name]],tb_SVI[city_name_uf],0),9),".")</f>
        <v>0.14899999999999999</v>
      </c>
      <c r="L4940">
        <f>_xlfn.NUMBERVALUE(INDEX(tb_SVI[],MATCH(Table3[[#This Row],[city_name]],tb_SVI[city_name_uf],0),10),".")</f>
        <v>0.38300000000000001</v>
      </c>
      <c r="M4940">
        <f>_xlfn.NUMBERVALUE(INDEX(tb_SVI[],MATCH(Table3[[#This Row],[city_name]],tb_SVI[city_name_uf],0),11),".")</f>
        <v>0.38600000000000001</v>
      </c>
      <c r="N4940" s="14">
        <f>_xlfn.PERCENTRANK.INC(Table3[MHDI_tot],Table3[[#This Row],[MHDI_tot]],3)</f>
        <v>0.436</v>
      </c>
    </row>
    <row r="4941" spans="1:14" hidden="1" x14ac:dyDescent="0.2">
      <c r="A4941" t="str">
        <f>SVI!F4941</f>
        <v>Montauri/RS</v>
      </c>
      <c r="B4941" t="str">
        <f>INDEX(tb_SVI[],MATCH(Table3[[#This Row],[ibge_cod]],tb_SVI[Município],0),1)</f>
        <v>RS</v>
      </c>
      <c r="C4941" t="str">
        <f>INDEX(tb_SVI[],MATCH(Table3[[#This Row],[city_name]],tb_SVI[city_name_uf],0),3)</f>
        <v>4312351</v>
      </c>
      <c r="D4941" t="s">
        <v>22544</v>
      </c>
      <c r="E4941" s="11">
        <f>INDEX(tb_SVI[],MATCH(Table3[[#This Row],[city_name]],tb_SVI[city_name_uf],0),5)</f>
        <v>1441</v>
      </c>
      <c r="F4941">
        <f>INDEX(tb_MHDI[],MATCH(Table3[[#This Row],[city_name]],tb_MHDI[mun_uf],0),5)</f>
        <v>0.76400000000000001</v>
      </c>
      <c r="G4941">
        <f>INDEX(tb_MHDI[],MATCH(Table3[[#This Row],[city_name]],tb_MHDI[mun_uf],0),6)</f>
        <v>0.79</v>
      </c>
      <c r="H4941">
        <f>INDEX(tb_MHDI[],MATCH(Table3[[#This Row],[city_name]],tb_MHDI[mun_uf],0),7)</f>
        <v>0.85199999999999998</v>
      </c>
      <c r="I4941">
        <f>INDEX(tb_MHDI[],MATCH(Table3[[#This Row],[city_name]],tb_MHDI[mun_uf],0),8)</f>
        <v>0.66200000000000003</v>
      </c>
      <c r="J4941">
        <f>_xlfn.NUMBERVALUE(INDEX(tb_SVI[],MATCH(Table3[[#This Row],[city_name]],tb_SVI[city_name_uf],0),8),".")</f>
        <v>0.17199999999999999</v>
      </c>
      <c r="K4941">
        <f>_xlfn.NUMBERVALUE(INDEX(tb_SVI[],MATCH(Table3[[#This Row],[city_name]],tb_SVI[city_name_uf],0),9),".")</f>
        <v>1.7999999999999999E-2</v>
      </c>
      <c r="L4941">
        <f>_xlfn.NUMBERVALUE(INDEX(tb_SVI[],MATCH(Table3[[#This Row],[city_name]],tb_SVI[city_name_uf],0),10),".")</f>
        <v>0.17199999999999999</v>
      </c>
      <c r="M4941">
        <f>_xlfn.NUMBERVALUE(INDEX(tb_SVI[],MATCH(Table3[[#This Row],[city_name]],tb_SVI[city_name_uf],0),11),".")</f>
        <v>0.32700000000000001</v>
      </c>
      <c r="N4941" s="14">
        <f>_xlfn.PERCENTRANK.INC(Table3[MHDI_tot],Table3[[#This Row],[MHDI_tot]],3)</f>
        <v>0.94199999999999995</v>
      </c>
    </row>
    <row r="4942" spans="1:14" hidden="1" x14ac:dyDescent="0.2">
      <c r="A4942" t="str">
        <f>SVI!F4942</f>
        <v>Miraguaí/RS</v>
      </c>
      <c r="B4942" t="str">
        <f>INDEX(tb_SVI[],MATCH(Table3[[#This Row],[ibge_cod]],tb_SVI[Município],0),1)</f>
        <v>RS</v>
      </c>
      <c r="C4942" t="str">
        <f>INDEX(tb_SVI[],MATCH(Table3[[#This Row],[city_name]],tb_SVI[city_name_uf],0),3)</f>
        <v>4312302</v>
      </c>
      <c r="D4942" t="s">
        <v>22545</v>
      </c>
      <c r="E4942" s="11">
        <f>INDEX(tb_SVI[],MATCH(Table3[[#This Row],[city_name]],tb_SVI[city_name_uf],0),5)</f>
        <v>4911</v>
      </c>
      <c r="F4942">
        <f>INDEX(tb_MHDI[],MATCH(Table3[[#This Row],[city_name]],tb_MHDI[mun_uf],0),5)</f>
        <v>0.72499999999999998</v>
      </c>
      <c r="G4942">
        <f>INDEX(tb_MHDI[],MATCH(Table3[[#This Row],[city_name]],tb_MHDI[mun_uf],0),6)</f>
        <v>0.74399999999999999</v>
      </c>
      <c r="H4942">
        <f>INDEX(tb_MHDI[],MATCH(Table3[[#This Row],[city_name]],tb_MHDI[mun_uf],0),7)</f>
        <v>0.83699999999999997</v>
      </c>
      <c r="I4942">
        <f>INDEX(tb_MHDI[],MATCH(Table3[[#This Row],[city_name]],tb_MHDI[mun_uf],0),8)</f>
        <v>0.61299999999999999</v>
      </c>
      <c r="J4942">
        <f>_xlfn.NUMBERVALUE(INDEX(tb_SVI[],MATCH(Table3[[#This Row],[city_name]],tb_SVI[city_name_uf],0),8),".")</f>
        <v>0.25600000000000001</v>
      </c>
      <c r="K4942">
        <f>_xlfn.NUMBERVALUE(INDEX(tb_SVI[],MATCH(Table3[[#This Row],[city_name]],tb_SVI[city_name_uf],0),9),".")</f>
        <v>0.104</v>
      </c>
      <c r="L4942">
        <f>_xlfn.NUMBERVALUE(INDEX(tb_SVI[],MATCH(Table3[[#This Row],[city_name]],tb_SVI[city_name_uf],0),10),".")</f>
        <v>0.26900000000000002</v>
      </c>
      <c r="M4942">
        <f>_xlfn.NUMBERVALUE(INDEX(tb_SVI[],MATCH(Table3[[#This Row],[city_name]],tb_SVI[city_name_uf],0),11),".")</f>
        <v>0.39400000000000002</v>
      </c>
      <c r="N4942" s="14">
        <f>_xlfn.PERCENTRANK.INC(Table3[MHDI_tot],Table3[[#This Row],[MHDI_tot]],3)</f>
        <v>0.78600000000000003</v>
      </c>
    </row>
    <row r="4943" spans="1:14" hidden="1" x14ac:dyDescent="0.2">
      <c r="A4943" t="str">
        <f>SVI!F4943</f>
        <v>Minas do Leão/RS</v>
      </c>
      <c r="B4943" t="str">
        <f>INDEX(tb_SVI[],MATCH(Table3[[#This Row],[ibge_cod]],tb_SVI[Município],0),1)</f>
        <v>RS</v>
      </c>
      <c r="C4943" t="str">
        <f>INDEX(tb_SVI[],MATCH(Table3[[#This Row],[city_name]],tb_SVI[city_name_uf],0),3)</f>
        <v>4312252</v>
      </c>
      <c r="D4943" t="s">
        <v>22546</v>
      </c>
      <c r="E4943" s="11">
        <f>INDEX(tb_SVI[],MATCH(Table3[[#This Row],[city_name]],tb_SVI[city_name_uf],0),5)</f>
        <v>8103</v>
      </c>
      <c r="F4943">
        <f>INDEX(tb_MHDI[],MATCH(Table3[[#This Row],[city_name]],tb_MHDI[mun_uf],0),5)</f>
        <v>0.68100000000000005</v>
      </c>
      <c r="G4943">
        <f>INDEX(tb_MHDI[],MATCH(Table3[[#This Row],[city_name]],tb_MHDI[mun_uf],0),6)</f>
        <v>0.74299999999999999</v>
      </c>
      <c r="H4943">
        <f>INDEX(tb_MHDI[],MATCH(Table3[[#This Row],[city_name]],tb_MHDI[mun_uf],0),7)</f>
        <v>0.82599999999999996</v>
      </c>
      <c r="I4943">
        <f>INDEX(tb_MHDI[],MATCH(Table3[[#This Row],[city_name]],tb_MHDI[mun_uf],0),8)</f>
        <v>0.51400000000000001</v>
      </c>
      <c r="J4943">
        <f>_xlfn.NUMBERVALUE(INDEX(tb_SVI[],MATCH(Table3[[#This Row],[city_name]],tb_SVI[city_name_uf],0),8),".")</f>
        <v>0.34799999999999998</v>
      </c>
      <c r="K4943">
        <f>_xlfn.NUMBERVALUE(INDEX(tb_SVI[],MATCH(Table3[[#This Row],[city_name]],tb_SVI[city_name_uf],0),9),".")</f>
        <v>0.38100000000000001</v>
      </c>
      <c r="L4943">
        <f>_xlfn.NUMBERVALUE(INDEX(tb_SVI[],MATCH(Table3[[#This Row],[city_name]],tb_SVI[city_name_uf],0),10),".")</f>
        <v>0.39600000000000002</v>
      </c>
      <c r="M4943">
        <f>_xlfn.NUMBERVALUE(INDEX(tb_SVI[],MATCH(Table3[[#This Row],[city_name]],tb_SVI[city_name_uf],0),11),".")</f>
        <v>0.26800000000000002</v>
      </c>
      <c r="N4943" s="14">
        <f>_xlfn.PERCENTRANK.INC(Table3[MHDI_tot],Table3[[#This Row],[MHDI_tot]],3)</f>
        <v>0.56200000000000006</v>
      </c>
    </row>
    <row r="4944" spans="1:14" hidden="1" x14ac:dyDescent="0.2">
      <c r="A4944" t="str">
        <f>SVI!F4944</f>
        <v>Maçambará/RS</v>
      </c>
      <c r="B4944" t="str">
        <f>INDEX(tb_SVI[],MATCH(Table3[[#This Row],[ibge_cod]],tb_SVI[Município],0),1)</f>
        <v>RS</v>
      </c>
      <c r="C4944" t="str">
        <f>INDEX(tb_SVI[],MATCH(Table3[[#This Row],[city_name]],tb_SVI[city_name_uf],0),3)</f>
        <v>4311718</v>
      </c>
      <c r="D4944" t="s">
        <v>22547</v>
      </c>
      <c r="E4944" s="11">
        <f>INDEX(tb_SVI[],MATCH(Table3[[#This Row],[city_name]],tb_SVI[city_name_uf],0),5)</f>
        <v>4562</v>
      </c>
      <c r="F4944">
        <f>INDEX(tb_MHDI[],MATCH(Table3[[#This Row],[city_name]],tb_MHDI[mun_uf],0),5)</f>
        <v>0.68400000000000005</v>
      </c>
      <c r="G4944">
        <f>INDEX(tb_MHDI[],MATCH(Table3[[#This Row],[city_name]],tb_MHDI[mun_uf],0),6)</f>
        <v>0.66400000000000003</v>
      </c>
      <c r="H4944">
        <f>INDEX(tb_MHDI[],MATCH(Table3[[#This Row],[city_name]],tb_MHDI[mun_uf],0),7)</f>
        <v>0.83199999999999996</v>
      </c>
      <c r="I4944">
        <f>INDEX(tb_MHDI[],MATCH(Table3[[#This Row],[city_name]],tb_MHDI[mun_uf],0),8)</f>
        <v>0.57999999999999996</v>
      </c>
      <c r="J4944">
        <f>_xlfn.NUMBERVALUE(INDEX(tb_SVI[],MATCH(Table3[[#This Row],[city_name]],tb_SVI[city_name_uf],0),8),".")</f>
        <v>0.30099999999999999</v>
      </c>
      <c r="K4944">
        <f>_xlfn.NUMBERVALUE(INDEX(tb_SVI[],MATCH(Table3[[#This Row],[city_name]],tb_SVI[city_name_uf],0),9),".")</f>
        <v>0.23</v>
      </c>
      <c r="L4944">
        <f>_xlfn.NUMBERVALUE(INDEX(tb_SVI[],MATCH(Table3[[#This Row],[city_name]],tb_SVI[city_name_uf],0),10),".")</f>
        <v>0.33600000000000002</v>
      </c>
      <c r="M4944">
        <f>_xlfn.NUMBERVALUE(INDEX(tb_SVI[],MATCH(Table3[[#This Row],[city_name]],tb_SVI[city_name_uf],0),11),".")</f>
        <v>0.33700000000000002</v>
      </c>
      <c r="N4944" s="14">
        <f>_xlfn.PERCENTRANK.INC(Table3[MHDI_tot],Table3[[#This Row],[MHDI_tot]],3)</f>
        <v>0.57599999999999996</v>
      </c>
    </row>
    <row r="4945" spans="1:14" hidden="1" x14ac:dyDescent="0.2">
      <c r="A4945" t="str">
        <f>SVI!F4945</f>
        <v>Maximiliano de Almeida/RS</v>
      </c>
      <c r="B4945" t="str">
        <f>INDEX(tb_SVI[],MATCH(Table3[[#This Row],[ibge_cod]],tb_SVI[Município],0),1)</f>
        <v>RS</v>
      </c>
      <c r="C4945" t="str">
        <f>INDEX(tb_SVI[],MATCH(Table3[[#This Row],[city_name]],tb_SVI[city_name_uf],0),3)</f>
        <v>4312203</v>
      </c>
      <c r="D4945" t="s">
        <v>22548</v>
      </c>
      <c r="E4945" s="11">
        <f>INDEX(tb_SVI[],MATCH(Table3[[#This Row],[city_name]],tb_SVI[city_name_uf],0),5)</f>
        <v>4314</v>
      </c>
      <c r="F4945">
        <f>INDEX(tb_MHDI[],MATCH(Table3[[#This Row],[city_name]],tb_MHDI[mun_uf],0),5)</f>
        <v>0.69899999999999995</v>
      </c>
      <c r="G4945">
        <f>INDEX(tb_MHDI[],MATCH(Table3[[#This Row],[city_name]],tb_MHDI[mun_uf],0),6)</f>
        <v>0.69899999999999995</v>
      </c>
      <c r="H4945">
        <f>INDEX(tb_MHDI[],MATCH(Table3[[#This Row],[city_name]],tb_MHDI[mun_uf],0),7)</f>
        <v>0.82499999999999996</v>
      </c>
      <c r="I4945">
        <f>INDEX(tb_MHDI[],MATCH(Table3[[#This Row],[city_name]],tb_MHDI[mun_uf],0),8)</f>
        <v>0.59099999999999997</v>
      </c>
      <c r="J4945">
        <f>_xlfn.NUMBERVALUE(INDEX(tb_SVI[],MATCH(Table3[[#This Row],[city_name]],tb_SVI[city_name_uf],0),8),".")</f>
        <v>0.34799999999999998</v>
      </c>
      <c r="K4945">
        <f>_xlfn.NUMBERVALUE(INDEX(tb_SVI[],MATCH(Table3[[#This Row],[city_name]],tb_SVI[city_name_uf],0),9),".")</f>
        <v>0.41799999999999998</v>
      </c>
      <c r="L4945">
        <f>_xlfn.NUMBERVALUE(INDEX(tb_SVI[],MATCH(Table3[[#This Row],[city_name]],tb_SVI[city_name_uf],0),10),".")</f>
        <v>0.29799999999999999</v>
      </c>
      <c r="M4945">
        <f>_xlfn.NUMBERVALUE(INDEX(tb_SVI[],MATCH(Table3[[#This Row],[city_name]],tb_SVI[city_name_uf],0),11),".")</f>
        <v>0.32700000000000001</v>
      </c>
      <c r="N4945" s="14">
        <f>_xlfn.PERCENTRANK.INC(Table3[MHDI_tot],Table3[[#This Row],[MHDI_tot]],3)</f>
        <v>0.64600000000000002</v>
      </c>
    </row>
    <row r="4946" spans="1:14" hidden="1" x14ac:dyDescent="0.2">
      <c r="A4946" t="str">
        <f>SVI!F4906</f>
        <v>Tio Hugo/RS</v>
      </c>
      <c r="B4946" t="str">
        <f>INDEX(tb_SVI[],MATCH(Table3[[#This Row],[ibge_cod]],tb_SVI[Município],0),1)</f>
        <v>RS</v>
      </c>
      <c r="C4946" t="str">
        <f>INDEX(tb_SVI[],MATCH(Table3[[#This Row],[city_name]],tb_SVI[city_name_uf],0),3)</f>
        <v>4321469</v>
      </c>
      <c r="D4946" t="e">
        <v>#N/A</v>
      </c>
      <c r="E4946" s="11">
        <f>INDEX(tb_SVI[],MATCH(Table3[[#This Row],[city_name]],tb_SVI[city_name_uf],0),5)</f>
        <v>3055</v>
      </c>
      <c r="F4946">
        <f>INDEX(tb_MHDI[],MATCH(Table3[[#This Row],[city_name]],tb_MHDI[mun_uf],0),5)</f>
        <v>0.74199999999999999</v>
      </c>
      <c r="G4946">
        <f>INDEX(tb_MHDI[],MATCH(Table3[[#This Row],[city_name]],tb_MHDI[mun_uf],0),6)</f>
        <v>0.70899999999999996</v>
      </c>
      <c r="H4946">
        <f>INDEX(tb_MHDI[],MATCH(Table3[[#This Row],[city_name]],tb_MHDI[mun_uf],0),7)</f>
        <v>0.84499999999999997</v>
      </c>
      <c r="I4946">
        <f>INDEX(tb_MHDI[],MATCH(Table3[[#This Row],[city_name]],tb_MHDI[mun_uf],0),8)</f>
        <v>0.68200000000000005</v>
      </c>
      <c r="J4946">
        <f>_xlfn.NUMBERVALUE(INDEX(tb_SVI[],MATCH(Table3[[#This Row],[city_name]],tb_SVI[city_name_uf],0),8),".")</f>
        <v>0.33200000000000002</v>
      </c>
      <c r="K4946">
        <f>_xlfn.NUMBERVALUE(INDEX(tb_SVI[],MATCH(Table3[[#This Row],[city_name]],tb_SVI[city_name_uf],0),9),".")</f>
        <v>0.41899999999999998</v>
      </c>
      <c r="L4946">
        <f>_xlfn.NUMBERVALUE(INDEX(tb_SVI[],MATCH(Table3[[#This Row],[city_name]],tb_SVI[city_name_uf],0),10),".")</f>
        <v>0.30599999999999999</v>
      </c>
      <c r="M4946">
        <f>_xlfn.NUMBERVALUE(INDEX(tb_SVI[],MATCH(Table3[[#This Row],[city_name]],tb_SVI[city_name_uf],0),11),".")</f>
        <v>0.27</v>
      </c>
      <c r="N4946" s="14">
        <f>_xlfn.PERCENTRANK.INC(Table3[MHDI_tot],Table3[[#This Row],[MHDI_tot]],3)</f>
        <v>0.86599999999999999</v>
      </c>
    </row>
    <row r="4947" spans="1:14" hidden="1" x14ac:dyDescent="0.2">
      <c r="A4947" t="str">
        <f>SVI!F4947</f>
        <v>Mato Leitão/RS</v>
      </c>
      <c r="B4947" t="str">
        <f>INDEX(tb_SVI[],MATCH(Table3[[#This Row],[ibge_cod]],tb_SVI[Município],0),1)</f>
        <v>RS</v>
      </c>
      <c r="C4947" t="str">
        <f>INDEX(tb_SVI[],MATCH(Table3[[#This Row],[city_name]],tb_SVI[city_name_uf],0),3)</f>
        <v>4312153</v>
      </c>
      <c r="D4947" t="s">
        <v>22549</v>
      </c>
      <c r="E4947" s="11">
        <f>INDEX(tb_SVI[],MATCH(Table3[[#This Row],[city_name]],tb_SVI[city_name_uf],0),5)</f>
        <v>4573</v>
      </c>
      <c r="F4947">
        <f>INDEX(tb_MHDI[],MATCH(Table3[[#This Row],[city_name]],tb_MHDI[mun_uf],0),5)</f>
        <v>0.746</v>
      </c>
      <c r="G4947">
        <f>INDEX(tb_MHDI[],MATCH(Table3[[#This Row],[city_name]],tb_MHDI[mun_uf],0),6)</f>
        <v>0.72099999999999997</v>
      </c>
      <c r="H4947">
        <f>INDEX(tb_MHDI[],MATCH(Table3[[#This Row],[city_name]],tb_MHDI[mun_uf],0),7)</f>
        <v>0.85299999999999998</v>
      </c>
      <c r="I4947">
        <f>INDEX(tb_MHDI[],MATCH(Table3[[#This Row],[city_name]],tb_MHDI[mun_uf],0),8)</f>
        <v>0.67600000000000005</v>
      </c>
      <c r="J4947">
        <f>_xlfn.NUMBERVALUE(INDEX(tb_SVI[],MATCH(Table3[[#This Row],[city_name]],tb_SVI[city_name_uf],0),8),".")</f>
        <v>0.16</v>
      </c>
      <c r="K4947">
        <f>_xlfn.NUMBERVALUE(INDEX(tb_SVI[],MATCH(Table3[[#This Row],[city_name]],tb_SVI[city_name_uf],0),9),".")</f>
        <v>1.9E-2</v>
      </c>
      <c r="L4947">
        <f>_xlfn.NUMBERVALUE(INDEX(tb_SVI[],MATCH(Table3[[#This Row],[city_name]],tb_SVI[city_name_uf],0),10),".")</f>
        <v>0.22</v>
      </c>
      <c r="M4947">
        <f>_xlfn.NUMBERVALUE(INDEX(tb_SVI[],MATCH(Table3[[#This Row],[city_name]],tb_SVI[city_name_uf],0),11),".")</f>
        <v>0.24199999999999999</v>
      </c>
      <c r="N4947" s="14">
        <f>_xlfn.PERCENTRANK.INC(Table3[MHDI_tot],Table3[[#This Row],[MHDI_tot]],3)</f>
        <v>0.88300000000000001</v>
      </c>
    </row>
    <row r="4948" spans="1:14" hidden="1" x14ac:dyDescent="0.2">
      <c r="A4948" t="str">
        <f>SVI!F4948</f>
        <v>Mato Castelhano/RS</v>
      </c>
      <c r="B4948" t="str">
        <f>INDEX(tb_SVI[],MATCH(Table3[[#This Row],[ibge_cod]],tb_SVI[Município],0),1)</f>
        <v>RS</v>
      </c>
      <c r="C4948" t="str">
        <f>INDEX(tb_SVI[],MATCH(Table3[[#This Row],[city_name]],tb_SVI[city_name_uf],0),3)</f>
        <v>4312138</v>
      </c>
      <c r="D4948" t="s">
        <v>22550</v>
      </c>
      <c r="E4948" s="11">
        <f>INDEX(tb_SVI[],MATCH(Table3[[#This Row],[city_name]],tb_SVI[city_name_uf],0),5)</f>
        <v>2542</v>
      </c>
      <c r="F4948">
        <f>INDEX(tb_MHDI[],MATCH(Table3[[#This Row],[city_name]],tb_MHDI[mun_uf],0),5)</f>
        <v>0.72699999999999998</v>
      </c>
      <c r="G4948">
        <f>INDEX(tb_MHDI[],MATCH(Table3[[#This Row],[city_name]],tb_MHDI[mun_uf],0),6)</f>
        <v>0.752</v>
      </c>
      <c r="H4948">
        <f>INDEX(tb_MHDI[],MATCH(Table3[[#This Row],[city_name]],tb_MHDI[mun_uf],0),7)</f>
        <v>0.83899999999999997</v>
      </c>
      <c r="I4948">
        <f>INDEX(tb_MHDI[],MATCH(Table3[[#This Row],[city_name]],tb_MHDI[mun_uf],0),8)</f>
        <v>0.60799999999999998</v>
      </c>
      <c r="J4948">
        <f>_xlfn.NUMBERVALUE(INDEX(tb_SVI[],MATCH(Table3[[#This Row],[city_name]],tb_SVI[city_name_uf],0),8),".")</f>
        <v>0.188</v>
      </c>
      <c r="K4948">
        <f>_xlfn.NUMBERVALUE(INDEX(tb_SVI[],MATCH(Table3[[#This Row],[city_name]],tb_SVI[city_name_uf],0),9),".")</f>
        <v>0.13600000000000001</v>
      </c>
      <c r="L4948">
        <f>_xlfn.NUMBERVALUE(INDEX(tb_SVI[],MATCH(Table3[[#This Row],[city_name]],tb_SVI[city_name_uf],0),10),".")</f>
        <v>0.26600000000000001</v>
      </c>
      <c r="M4948">
        <f>_xlfn.NUMBERVALUE(INDEX(tb_SVI[],MATCH(Table3[[#This Row],[city_name]],tb_SVI[city_name_uf],0),11),".")</f>
        <v>0.16200000000000001</v>
      </c>
      <c r="N4948" s="14">
        <f>_xlfn.PERCENTRANK.INC(Table3[MHDI_tot],Table3[[#This Row],[MHDI_tot]],3)</f>
        <v>0.79600000000000004</v>
      </c>
    </row>
    <row r="4949" spans="1:14" hidden="1" x14ac:dyDescent="0.2">
      <c r="A4949" t="str">
        <f>SVI!F4949</f>
        <v>Mata/RS</v>
      </c>
      <c r="B4949" t="str">
        <f>INDEX(tb_SVI[],MATCH(Table3[[#This Row],[ibge_cod]],tb_SVI[Município],0),1)</f>
        <v>RS</v>
      </c>
      <c r="C4949" t="str">
        <f>INDEX(tb_SVI[],MATCH(Table3[[#This Row],[city_name]],tb_SVI[city_name_uf],0),3)</f>
        <v>4312104</v>
      </c>
      <c r="D4949" t="s">
        <v>22551</v>
      </c>
      <c r="E4949" s="11">
        <f>INDEX(tb_SVI[],MATCH(Table3[[#This Row],[city_name]],tb_SVI[city_name_uf],0),5)</f>
        <v>4797</v>
      </c>
      <c r="F4949">
        <f>INDEX(tb_MHDI[],MATCH(Table3[[#This Row],[city_name]],tb_MHDI[mun_uf],0),5)</f>
        <v>0.65600000000000003</v>
      </c>
      <c r="G4949">
        <f>INDEX(tb_MHDI[],MATCH(Table3[[#This Row],[city_name]],tb_MHDI[mun_uf],0),6)</f>
        <v>0.66</v>
      </c>
      <c r="H4949">
        <f>INDEX(tb_MHDI[],MATCH(Table3[[#This Row],[city_name]],tb_MHDI[mun_uf],0),7)</f>
        <v>0.80700000000000005</v>
      </c>
      <c r="I4949">
        <f>INDEX(tb_MHDI[],MATCH(Table3[[#This Row],[city_name]],tb_MHDI[mun_uf],0),8)</f>
        <v>0.52900000000000003</v>
      </c>
      <c r="J4949">
        <f>_xlfn.NUMBERVALUE(INDEX(tb_SVI[],MATCH(Table3[[#This Row],[city_name]],tb_SVI[city_name_uf],0),8),".")</f>
        <v>0.29399999999999998</v>
      </c>
      <c r="K4949">
        <f>_xlfn.NUMBERVALUE(INDEX(tb_SVI[],MATCH(Table3[[#This Row],[city_name]],tb_SVI[city_name_uf],0),9),".")</f>
        <v>0.11</v>
      </c>
      <c r="L4949">
        <f>_xlfn.NUMBERVALUE(INDEX(tb_SVI[],MATCH(Table3[[#This Row],[city_name]],tb_SVI[city_name_uf],0),10),".")</f>
        <v>0.433</v>
      </c>
      <c r="M4949">
        <f>_xlfn.NUMBERVALUE(INDEX(tb_SVI[],MATCH(Table3[[#This Row],[city_name]],tb_SVI[city_name_uf],0),11),".")</f>
        <v>0.34</v>
      </c>
      <c r="N4949" s="14">
        <f>_xlfn.PERCENTRANK.INC(Table3[MHDI_tot],Table3[[#This Row],[MHDI_tot]],3)</f>
        <v>0.45900000000000002</v>
      </c>
    </row>
    <row r="4950" spans="1:14" hidden="1" x14ac:dyDescent="0.2">
      <c r="A4950" t="str">
        <f>SVI!F4950</f>
        <v>Marques de Souza/RS</v>
      </c>
      <c r="B4950" t="str">
        <f>INDEX(tb_SVI[],MATCH(Table3[[#This Row],[ibge_cod]],tb_SVI[Município],0),1)</f>
        <v>RS</v>
      </c>
      <c r="C4950" t="str">
        <f>INDEX(tb_SVI[],MATCH(Table3[[#This Row],[city_name]],tb_SVI[city_name_uf],0),3)</f>
        <v>4312054</v>
      </c>
      <c r="D4950" t="s">
        <v>22552</v>
      </c>
      <c r="E4950" s="11">
        <f>INDEX(tb_SVI[],MATCH(Table3[[#This Row],[city_name]],tb_SVI[city_name_uf],0),5)</f>
        <v>3995</v>
      </c>
      <c r="F4950">
        <f>INDEX(tb_MHDI[],MATCH(Table3[[#This Row],[city_name]],tb_MHDI[mun_uf],0),5)</f>
        <v>0.68700000000000006</v>
      </c>
      <c r="G4950">
        <f>INDEX(tb_MHDI[],MATCH(Table3[[#This Row],[city_name]],tb_MHDI[mun_uf],0),6)</f>
        <v>0.74299999999999999</v>
      </c>
      <c r="H4950">
        <f>INDEX(tb_MHDI[],MATCH(Table3[[#This Row],[city_name]],tb_MHDI[mun_uf],0),7)</f>
        <v>0.84899999999999998</v>
      </c>
      <c r="I4950">
        <f>INDEX(tb_MHDI[],MATCH(Table3[[#This Row],[city_name]],tb_MHDI[mun_uf],0),8)</f>
        <v>0.51500000000000001</v>
      </c>
      <c r="J4950">
        <f>_xlfn.NUMBERVALUE(INDEX(tb_SVI[],MATCH(Table3[[#This Row],[city_name]],tb_SVI[city_name_uf],0),8),".")</f>
        <v>0.20699999999999999</v>
      </c>
      <c r="K4950">
        <f>_xlfn.NUMBERVALUE(INDEX(tb_SVI[],MATCH(Table3[[#This Row],[city_name]],tb_SVI[city_name_uf],0),9),".")</f>
        <v>2.3E-2</v>
      </c>
      <c r="L4950">
        <f>_xlfn.NUMBERVALUE(INDEX(tb_SVI[],MATCH(Table3[[#This Row],[city_name]],tb_SVI[city_name_uf],0),10),".")</f>
        <v>0.36399999999999999</v>
      </c>
      <c r="M4950">
        <f>_xlfn.NUMBERVALUE(INDEX(tb_SVI[],MATCH(Table3[[#This Row],[city_name]],tb_SVI[city_name_uf],0),11),".")</f>
        <v>0.23300000000000001</v>
      </c>
      <c r="N4950" s="14">
        <f>_xlfn.PERCENTRANK.INC(Table3[MHDI_tot],Table3[[#This Row],[MHDI_tot]],3)</f>
        <v>0.59</v>
      </c>
    </row>
    <row r="4951" spans="1:14" hidden="1" x14ac:dyDescent="0.2">
      <c r="A4951" t="str">
        <f>SVI!F4951</f>
        <v>Mariano Moro/RS</v>
      </c>
      <c r="B4951" t="str">
        <f>INDEX(tb_SVI[],MATCH(Table3[[#This Row],[ibge_cod]],tb_SVI[Município],0),1)</f>
        <v>RS</v>
      </c>
      <c r="C4951" t="str">
        <f>INDEX(tb_SVI[],MATCH(Table3[[#This Row],[city_name]],tb_SVI[city_name_uf],0),3)</f>
        <v>4312005</v>
      </c>
      <c r="D4951" t="s">
        <v>22553</v>
      </c>
      <c r="E4951" s="11">
        <f>INDEX(tb_SVI[],MATCH(Table3[[#This Row],[city_name]],tb_SVI[city_name_uf],0),5)</f>
        <v>2009</v>
      </c>
      <c r="F4951">
        <f>INDEX(tb_MHDI[],MATCH(Table3[[#This Row],[city_name]],tb_MHDI[mun_uf],0),5)</f>
        <v>0.73</v>
      </c>
      <c r="G4951">
        <f>INDEX(tb_MHDI[],MATCH(Table3[[#This Row],[city_name]],tb_MHDI[mun_uf],0),6)</f>
        <v>0.76300000000000001</v>
      </c>
      <c r="H4951">
        <f>INDEX(tb_MHDI[],MATCH(Table3[[#This Row],[city_name]],tb_MHDI[mun_uf],0),7)</f>
        <v>0.84299999999999997</v>
      </c>
      <c r="I4951">
        <f>INDEX(tb_MHDI[],MATCH(Table3[[#This Row],[city_name]],tb_MHDI[mun_uf],0),8)</f>
        <v>0.60399999999999998</v>
      </c>
      <c r="J4951">
        <f>_xlfn.NUMBERVALUE(INDEX(tb_SVI[],MATCH(Table3[[#This Row],[city_name]],tb_SVI[city_name_uf],0),8),".")</f>
        <v>0.27300000000000002</v>
      </c>
      <c r="K4951">
        <f>_xlfn.NUMBERVALUE(INDEX(tb_SVI[],MATCH(Table3[[#This Row],[city_name]],tb_SVI[city_name_uf],0),9),".")</f>
        <v>0.28000000000000003</v>
      </c>
      <c r="L4951">
        <f>_xlfn.NUMBERVALUE(INDEX(tb_SVI[],MATCH(Table3[[#This Row],[city_name]],tb_SVI[city_name_uf],0),10),".")</f>
        <v>0.26700000000000002</v>
      </c>
      <c r="M4951">
        <f>_xlfn.NUMBERVALUE(INDEX(tb_SVI[],MATCH(Table3[[#This Row],[city_name]],tb_SVI[city_name_uf],0),11),".")</f>
        <v>0.27100000000000002</v>
      </c>
      <c r="N4951" s="14">
        <f>_xlfn.PERCENTRANK.INC(Table3[MHDI_tot],Table3[[#This Row],[MHDI_tot]],3)</f>
        <v>0.81100000000000005</v>
      </c>
    </row>
    <row r="4952" spans="1:14" hidden="1" x14ac:dyDescent="0.2">
      <c r="A4952" t="str">
        <f>SVI!F4952</f>
        <v>Mariana Pimentel/RS</v>
      </c>
      <c r="B4952" t="str">
        <f>INDEX(tb_SVI[],MATCH(Table3[[#This Row],[ibge_cod]],tb_SVI[Município],0),1)</f>
        <v>RS</v>
      </c>
      <c r="C4952" t="str">
        <f>INDEX(tb_SVI[],MATCH(Table3[[#This Row],[city_name]],tb_SVI[city_name_uf],0),3)</f>
        <v>4311981</v>
      </c>
      <c r="D4952" t="s">
        <v>22554</v>
      </c>
      <c r="E4952" s="11">
        <f>INDEX(tb_SVI[],MATCH(Table3[[#This Row],[city_name]],tb_SVI[city_name_uf],0),5)</f>
        <v>3888</v>
      </c>
      <c r="F4952">
        <f>INDEX(tb_MHDI[],MATCH(Table3[[#This Row],[city_name]],tb_MHDI[mun_uf],0),5)</f>
        <v>0.70099999999999996</v>
      </c>
      <c r="G4952">
        <f>INDEX(tb_MHDI[],MATCH(Table3[[#This Row],[city_name]],tb_MHDI[mun_uf],0),6)</f>
        <v>0.70099999999999996</v>
      </c>
      <c r="H4952">
        <f>INDEX(tb_MHDI[],MATCH(Table3[[#This Row],[city_name]],tb_MHDI[mun_uf],0),7)</f>
        <v>0.86599999999999999</v>
      </c>
      <c r="I4952">
        <f>INDEX(tb_MHDI[],MATCH(Table3[[#This Row],[city_name]],tb_MHDI[mun_uf],0),8)</f>
        <v>0.56799999999999995</v>
      </c>
      <c r="J4952">
        <f>_xlfn.NUMBERVALUE(INDEX(tb_SVI[],MATCH(Table3[[#This Row],[city_name]],tb_SVI[city_name_uf],0),8),".")</f>
        <v>0.245</v>
      </c>
      <c r="K4952">
        <f>_xlfn.NUMBERVALUE(INDEX(tb_SVI[],MATCH(Table3[[#This Row],[city_name]],tb_SVI[city_name_uf],0),9),".")</f>
        <v>6.2E-2</v>
      </c>
      <c r="L4952">
        <f>_xlfn.NUMBERVALUE(INDEX(tb_SVI[],MATCH(Table3[[#This Row],[city_name]],tb_SVI[city_name_uf],0),10),".")</f>
        <v>0.33200000000000002</v>
      </c>
      <c r="M4952">
        <f>_xlfn.NUMBERVALUE(INDEX(tb_SVI[],MATCH(Table3[[#This Row],[city_name]],tb_SVI[city_name_uf],0),11),".")</f>
        <v>0.34</v>
      </c>
      <c r="N4952" s="14">
        <f>_xlfn.PERCENTRANK.INC(Table3[MHDI_tot],Table3[[#This Row],[MHDI_tot]],3)</f>
        <v>0.65800000000000003</v>
      </c>
    </row>
    <row r="4953" spans="1:14" hidden="1" x14ac:dyDescent="0.2">
      <c r="A4953" t="str">
        <f>SVI!F4861</f>
        <v>Westfália/RS</v>
      </c>
      <c r="B4953" t="str">
        <f>INDEX(tb_SVI[],MATCH(Table3[[#This Row],[ibge_cod]],tb_SVI[Município],0),1)</f>
        <v>RS</v>
      </c>
      <c r="C4953" t="str">
        <f>INDEX(tb_SVI[],MATCH(Table3[[#This Row],[city_name]],tb_SVI[city_name_uf],0),3)</f>
        <v>4323770</v>
      </c>
      <c r="D4953" t="e">
        <v>#N/A</v>
      </c>
      <c r="E4953" s="11">
        <f>INDEX(tb_SVI[],MATCH(Table3[[#This Row],[city_name]],tb_SVI[city_name_uf],0),5)</f>
        <v>3031</v>
      </c>
      <c r="F4953">
        <f>INDEX(tb_MHDI[],MATCH(Table3[[#This Row],[city_name]],tb_MHDI[mun_uf],0),5)</f>
        <v>0.752</v>
      </c>
      <c r="G4953">
        <f>INDEX(tb_MHDI[],MATCH(Table3[[#This Row],[city_name]],tb_MHDI[mun_uf],0),6)</f>
        <v>0.79600000000000004</v>
      </c>
      <c r="H4953">
        <f>INDEX(tb_MHDI[],MATCH(Table3[[#This Row],[city_name]],tb_MHDI[mun_uf],0),7)</f>
        <v>0.84899999999999998</v>
      </c>
      <c r="I4953">
        <f>INDEX(tb_MHDI[],MATCH(Table3[[#This Row],[city_name]],tb_MHDI[mun_uf],0),8)</f>
        <v>0.63</v>
      </c>
      <c r="J4953">
        <f>_xlfn.NUMBERVALUE(INDEX(tb_SVI[],MATCH(Table3[[#This Row],[city_name]],tb_SVI[city_name_uf],0),8),".")</f>
        <v>0.10199999999999999</v>
      </c>
      <c r="K4953">
        <f>_xlfn.NUMBERVALUE(INDEX(tb_SVI[],MATCH(Table3[[#This Row],[city_name]],tb_SVI[city_name_uf],0),9),".")</f>
        <v>6.0000000000000001E-3</v>
      </c>
      <c r="L4953">
        <f>_xlfn.NUMBERVALUE(INDEX(tb_SVI[],MATCH(Table3[[#This Row],[city_name]],tb_SVI[city_name_uf],0),10),".")</f>
        <v>0.17</v>
      </c>
      <c r="M4953">
        <f>_xlfn.NUMBERVALUE(INDEX(tb_SVI[],MATCH(Table3[[#This Row],[city_name]],tb_SVI[city_name_uf],0),11),".")</f>
        <v>0.13100000000000001</v>
      </c>
      <c r="N4953" s="14">
        <f>_xlfn.PERCENTRANK.INC(Table3[MHDI_tot],Table3[[#This Row],[MHDI_tot]],3)</f>
        <v>0.90500000000000003</v>
      </c>
    </row>
    <row r="4954" spans="1:14" hidden="1" x14ac:dyDescent="0.2">
      <c r="A4954" t="str">
        <f>SVI!F4954</f>
        <v>Marau/RS</v>
      </c>
      <c r="B4954" t="str">
        <f>INDEX(tb_SVI[],MATCH(Table3[[#This Row],[ibge_cod]],tb_SVI[Município],0),1)</f>
        <v>RS</v>
      </c>
      <c r="C4954" t="str">
        <f>INDEX(tb_SVI[],MATCH(Table3[[#This Row],[city_name]],tb_SVI[city_name_uf],0),3)</f>
        <v>4311809</v>
      </c>
      <c r="D4954" t="s">
        <v>22555</v>
      </c>
      <c r="E4954" s="11">
        <f>INDEX(tb_SVI[],MATCH(Table3[[#This Row],[city_name]],tb_SVI[city_name_uf],0),5)</f>
        <v>44858</v>
      </c>
      <c r="F4954">
        <f>INDEX(tb_MHDI[],MATCH(Table3[[#This Row],[city_name]],tb_MHDI[mun_uf],0),5)</f>
        <v>0.77400000000000002</v>
      </c>
      <c r="G4954">
        <f>INDEX(tb_MHDI[],MATCH(Table3[[#This Row],[city_name]],tb_MHDI[mun_uf],0),6)</f>
        <v>0.77300000000000002</v>
      </c>
      <c r="H4954">
        <f>INDEX(tb_MHDI[],MATCH(Table3[[#This Row],[city_name]],tb_MHDI[mun_uf],0),7)</f>
        <v>0.85699999999999998</v>
      </c>
      <c r="I4954">
        <f>INDEX(tb_MHDI[],MATCH(Table3[[#This Row],[city_name]],tb_MHDI[mun_uf],0),8)</f>
        <v>0.69899999999999995</v>
      </c>
      <c r="J4954">
        <f>_xlfn.NUMBERVALUE(INDEX(tb_SVI[],MATCH(Table3[[#This Row],[city_name]],tb_SVI[city_name_uf],0),8),".")</f>
        <v>0.16600000000000001</v>
      </c>
      <c r="K4954">
        <f>_xlfn.NUMBERVALUE(INDEX(tb_SVI[],MATCH(Table3[[#This Row],[city_name]],tb_SVI[city_name_uf],0),9),".")</f>
        <v>4.1000000000000002E-2</v>
      </c>
      <c r="L4954">
        <f>_xlfn.NUMBERVALUE(INDEX(tb_SVI[],MATCH(Table3[[#This Row],[city_name]],tb_SVI[city_name_uf],0),10),".")</f>
        <v>0.26400000000000001</v>
      </c>
      <c r="M4954">
        <f>_xlfn.NUMBERVALUE(INDEX(tb_SVI[],MATCH(Table3[[#This Row],[city_name]],tb_SVI[city_name_uf],0),11),".")</f>
        <v>0.193</v>
      </c>
      <c r="N4954" s="14">
        <f>_xlfn.PERCENTRANK.INC(Table3[MHDI_tot],Table3[[#This Row],[MHDI_tot]],3)</f>
        <v>0.96399999999999997</v>
      </c>
    </row>
    <row r="4955" spans="1:14" hidden="1" x14ac:dyDescent="0.2">
      <c r="A4955" t="str">
        <f>SVI!F4955</f>
        <v>Maratá/RS</v>
      </c>
      <c r="B4955" t="str">
        <f>INDEX(tb_SVI[],MATCH(Table3[[#This Row],[ibge_cod]],tb_SVI[Município],0),1)</f>
        <v>RS</v>
      </c>
      <c r="C4955" t="str">
        <f>INDEX(tb_SVI[],MATCH(Table3[[#This Row],[city_name]],tb_SVI[city_name_uf],0),3)</f>
        <v>4311791</v>
      </c>
      <c r="D4955" t="s">
        <v>22556</v>
      </c>
      <c r="E4955" s="11">
        <f>INDEX(tb_SVI[],MATCH(Table3[[#This Row],[city_name]],tb_SVI[city_name_uf],0),5)</f>
        <v>2702</v>
      </c>
      <c r="F4955">
        <f>INDEX(tb_MHDI[],MATCH(Table3[[#This Row],[city_name]],tb_MHDI[mun_uf],0),5)</f>
        <v>0.69699999999999995</v>
      </c>
      <c r="G4955">
        <f>INDEX(tb_MHDI[],MATCH(Table3[[#This Row],[city_name]],tb_MHDI[mun_uf],0),6)</f>
        <v>0.72899999999999998</v>
      </c>
      <c r="H4955">
        <f>INDEX(tb_MHDI[],MATCH(Table3[[#This Row],[city_name]],tb_MHDI[mun_uf],0),7)</f>
        <v>0.86199999999999999</v>
      </c>
      <c r="I4955">
        <f>INDEX(tb_MHDI[],MATCH(Table3[[#This Row],[city_name]],tb_MHDI[mun_uf],0),8)</f>
        <v>0.54</v>
      </c>
      <c r="J4955">
        <f>_xlfn.NUMBERVALUE(INDEX(tb_SVI[],MATCH(Table3[[#This Row],[city_name]],tb_SVI[city_name_uf],0),8),".")</f>
        <v>0.2</v>
      </c>
      <c r="K4955">
        <f>_xlfn.NUMBERVALUE(INDEX(tb_SVI[],MATCH(Table3[[#This Row],[city_name]],tb_SVI[city_name_uf],0),9),".")</f>
        <v>0.13400000000000001</v>
      </c>
      <c r="L4955">
        <f>_xlfn.NUMBERVALUE(INDEX(tb_SVI[],MATCH(Table3[[#This Row],[city_name]],tb_SVI[city_name_uf],0),10),".")</f>
        <v>0.216</v>
      </c>
      <c r="M4955">
        <f>_xlfn.NUMBERVALUE(INDEX(tb_SVI[],MATCH(Table3[[#This Row],[city_name]],tb_SVI[city_name_uf],0),11),".")</f>
        <v>0.251</v>
      </c>
      <c r="N4955" s="14">
        <f>_xlfn.PERCENTRANK.INC(Table3[MHDI_tot],Table3[[#This Row],[MHDI_tot]],3)</f>
        <v>0.63500000000000001</v>
      </c>
    </row>
    <row r="4956" spans="1:14" hidden="1" x14ac:dyDescent="0.2">
      <c r="A4956" t="str">
        <f>SVI!F4956</f>
        <v>Maquiné/RS</v>
      </c>
      <c r="B4956" t="str">
        <f>INDEX(tb_SVI[],MATCH(Table3[[#This Row],[ibge_cod]],tb_SVI[Município],0),1)</f>
        <v>RS</v>
      </c>
      <c r="C4956" t="str">
        <f>INDEX(tb_SVI[],MATCH(Table3[[#This Row],[city_name]],tb_SVI[city_name_uf],0),3)</f>
        <v>4311775</v>
      </c>
      <c r="D4956" t="s">
        <v>22557</v>
      </c>
      <c r="E4956" s="11">
        <f>INDEX(tb_SVI[],MATCH(Table3[[#This Row],[city_name]],tb_SVI[city_name_uf],0),5)</f>
        <v>6681</v>
      </c>
      <c r="F4956">
        <f>INDEX(tb_MHDI[],MATCH(Table3[[#This Row],[city_name]],tb_MHDI[mun_uf],0),5)</f>
        <v>0.68200000000000005</v>
      </c>
      <c r="G4956">
        <f>INDEX(tb_MHDI[],MATCH(Table3[[#This Row],[city_name]],tb_MHDI[mun_uf],0),6)</f>
        <v>0.69499999999999995</v>
      </c>
      <c r="H4956">
        <f>INDEX(tb_MHDI[],MATCH(Table3[[#This Row],[city_name]],tb_MHDI[mun_uf],0),7)</f>
        <v>0.88</v>
      </c>
      <c r="I4956">
        <f>INDEX(tb_MHDI[],MATCH(Table3[[#This Row],[city_name]],tb_MHDI[mun_uf],0),8)</f>
        <v>0.51900000000000002</v>
      </c>
      <c r="J4956">
        <f>_xlfn.NUMBERVALUE(INDEX(tb_SVI[],MATCH(Table3[[#This Row],[city_name]],tb_SVI[city_name_uf],0),8),".")</f>
        <v>0.249</v>
      </c>
      <c r="K4956">
        <f>_xlfn.NUMBERVALUE(INDEX(tb_SVI[],MATCH(Table3[[#This Row],[city_name]],tb_SVI[city_name_uf],0),9),".")</f>
        <v>9.1999999999999998E-2</v>
      </c>
      <c r="L4956">
        <f>_xlfn.NUMBERVALUE(INDEX(tb_SVI[],MATCH(Table3[[#This Row],[city_name]],tb_SVI[city_name_uf],0),10),".")</f>
        <v>0.34</v>
      </c>
      <c r="M4956">
        <f>_xlfn.NUMBERVALUE(INDEX(tb_SVI[],MATCH(Table3[[#This Row],[city_name]],tb_SVI[city_name_uf],0),11),".")</f>
        <v>0.316</v>
      </c>
      <c r="N4956" s="14">
        <f>_xlfn.PERCENTRANK.INC(Table3[MHDI_tot],Table3[[#This Row],[MHDI_tot]],3)</f>
        <v>0.56599999999999995</v>
      </c>
    </row>
    <row r="4957" spans="1:14" hidden="1" x14ac:dyDescent="0.2">
      <c r="A4957" t="str">
        <f>SVI!F4957</f>
        <v>Manoel Viana/RS</v>
      </c>
      <c r="B4957" t="str">
        <f>INDEX(tb_SVI[],MATCH(Table3[[#This Row],[ibge_cod]],tb_SVI[Município],0),1)</f>
        <v>RS</v>
      </c>
      <c r="C4957" t="str">
        <f>INDEX(tb_SVI[],MATCH(Table3[[#This Row],[city_name]],tb_SVI[city_name_uf],0),3)</f>
        <v>4311759</v>
      </c>
      <c r="D4957" t="s">
        <v>22558</v>
      </c>
      <c r="E4957" s="11">
        <f>INDEX(tb_SVI[],MATCH(Table3[[#This Row],[city_name]],tb_SVI[city_name_uf],0),5)</f>
        <v>7307</v>
      </c>
      <c r="F4957">
        <f>INDEX(tb_MHDI[],MATCH(Table3[[#This Row],[city_name]],tb_MHDI[mun_uf],0),5)</f>
        <v>0.65500000000000003</v>
      </c>
      <c r="G4957">
        <f>INDEX(tb_MHDI[],MATCH(Table3[[#This Row],[city_name]],tb_MHDI[mun_uf],0),6)</f>
        <v>0.68600000000000005</v>
      </c>
      <c r="H4957">
        <f>INDEX(tb_MHDI[],MATCH(Table3[[#This Row],[city_name]],tb_MHDI[mun_uf],0),7)</f>
        <v>0.76600000000000001</v>
      </c>
      <c r="I4957">
        <f>INDEX(tb_MHDI[],MATCH(Table3[[#This Row],[city_name]],tb_MHDI[mun_uf],0),8)</f>
        <v>0.53400000000000003</v>
      </c>
      <c r="J4957">
        <f>_xlfn.NUMBERVALUE(INDEX(tb_SVI[],MATCH(Table3[[#This Row],[city_name]],tb_SVI[city_name_uf],0),8),".")</f>
        <v>0.30599999999999999</v>
      </c>
      <c r="K4957">
        <f>_xlfn.NUMBERVALUE(INDEX(tb_SVI[],MATCH(Table3[[#This Row],[city_name]],tb_SVI[city_name_uf],0),9),".")</f>
        <v>0.17699999999999999</v>
      </c>
      <c r="L4957">
        <f>_xlfn.NUMBERVALUE(INDEX(tb_SVI[],MATCH(Table3[[#This Row],[city_name]],tb_SVI[city_name_uf],0),10),".")</f>
        <v>0.371</v>
      </c>
      <c r="M4957">
        <f>_xlfn.NUMBERVALUE(INDEX(tb_SVI[],MATCH(Table3[[#This Row],[city_name]],tb_SVI[city_name_uf],0),11),".")</f>
        <v>0.36899999999999999</v>
      </c>
      <c r="N4957" s="14">
        <f>_xlfn.PERCENTRANK.INC(Table3[MHDI_tot],Table3[[#This Row],[MHDI_tot]],3)</f>
        <v>0.45500000000000002</v>
      </c>
    </row>
    <row r="4958" spans="1:14" hidden="1" x14ac:dyDescent="0.2">
      <c r="A4958" t="str">
        <f>SVI!F4958</f>
        <v>Mampituba/RS</v>
      </c>
      <c r="B4958" t="str">
        <f>INDEX(tb_SVI[],MATCH(Table3[[#This Row],[ibge_cod]],tb_SVI[Município],0),1)</f>
        <v>RS</v>
      </c>
      <c r="C4958" t="str">
        <f>INDEX(tb_SVI[],MATCH(Table3[[#This Row],[city_name]],tb_SVI[city_name_uf],0),3)</f>
        <v>4311734</v>
      </c>
      <c r="D4958" t="s">
        <v>22559</v>
      </c>
      <c r="E4958" s="11">
        <f>INDEX(tb_SVI[],MATCH(Table3[[#This Row],[city_name]],tb_SVI[city_name_uf],0),5)</f>
        <v>2973</v>
      </c>
      <c r="F4958">
        <f>INDEX(tb_MHDI[],MATCH(Table3[[#This Row],[city_name]],tb_MHDI[mun_uf],0),5)</f>
        <v>0.64900000000000002</v>
      </c>
      <c r="G4958">
        <f>INDEX(tb_MHDI[],MATCH(Table3[[#This Row],[city_name]],tb_MHDI[mun_uf],0),6)</f>
        <v>0.65</v>
      </c>
      <c r="H4958">
        <f>INDEX(tb_MHDI[],MATCH(Table3[[#This Row],[city_name]],tb_MHDI[mun_uf],0),7)</f>
        <v>0.81299999999999994</v>
      </c>
      <c r="I4958">
        <f>INDEX(tb_MHDI[],MATCH(Table3[[#This Row],[city_name]],tb_MHDI[mun_uf],0),8)</f>
        <v>0.51700000000000002</v>
      </c>
      <c r="J4958">
        <f>_xlfn.NUMBERVALUE(INDEX(tb_SVI[],MATCH(Table3[[#This Row],[city_name]],tb_SVI[city_name_uf],0),8),".")</f>
        <v>0.23</v>
      </c>
      <c r="K4958">
        <f>_xlfn.NUMBERVALUE(INDEX(tb_SVI[],MATCH(Table3[[#This Row],[city_name]],tb_SVI[city_name_uf],0),9),".")</f>
        <v>2.5000000000000001E-2</v>
      </c>
      <c r="L4958">
        <f>_xlfn.NUMBERVALUE(INDEX(tb_SVI[],MATCH(Table3[[#This Row],[city_name]],tb_SVI[city_name_uf],0),10),".")</f>
        <v>0.38100000000000001</v>
      </c>
      <c r="M4958">
        <f>_xlfn.NUMBERVALUE(INDEX(tb_SVI[],MATCH(Table3[[#This Row],[city_name]],tb_SVI[city_name_uf],0),11),".")</f>
        <v>0.28399999999999997</v>
      </c>
      <c r="N4958" s="14">
        <f>_xlfn.PERCENTRANK.INC(Table3[MHDI_tot],Table3[[#This Row],[MHDI_tot]],3)</f>
        <v>0.433</v>
      </c>
    </row>
    <row r="4959" spans="1:14" hidden="1" x14ac:dyDescent="0.2">
      <c r="A4959" t="str">
        <f>SVI!F4959</f>
        <v>Machadinho/RS</v>
      </c>
      <c r="B4959" t="str">
        <f>INDEX(tb_SVI[],MATCH(Table3[[#This Row],[ibge_cod]],tb_SVI[Município],0),1)</f>
        <v>RS</v>
      </c>
      <c r="C4959" t="str">
        <f>INDEX(tb_SVI[],MATCH(Table3[[#This Row],[city_name]],tb_SVI[city_name_uf],0),3)</f>
        <v>4311700</v>
      </c>
      <c r="D4959" t="s">
        <v>22560</v>
      </c>
      <c r="E4959" s="11">
        <f>INDEX(tb_SVI[],MATCH(Table3[[#This Row],[city_name]],tb_SVI[city_name_uf],0),5)</f>
        <v>5427</v>
      </c>
      <c r="F4959">
        <f>INDEX(tb_MHDI[],MATCH(Table3[[#This Row],[city_name]],tb_MHDI[mun_uf],0),5)</f>
        <v>0.69199999999999995</v>
      </c>
      <c r="G4959">
        <f>INDEX(tb_MHDI[],MATCH(Table3[[#This Row],[city_name]],tb_MHDI[mun_uf],0),6)</f>
        <v>0.71099999999999997</v>
      </c>
      <c r="H4959">
        <f>INDEX(tb_MHDI[],MATCH(Table3[[#This Row],[city_name]],tb_MHDI[mun_uf],0),7)</f>
        <v>0.80700000000000005</v>
      </c>
      <c r="I4959">
        <f>INDEX(tb_MHDI[],MATCH(Table3[[#This Row],[city_name]],tb_MHDI[mun_uf],0),8)</f>
        <v>0.57699999999999996</v>
      </c>
      <c r="J4959">
        <f>_xlfn.NUMBERVALUE(INDEX(tb_SVI[],MATCH(Table3[[#This Row],[city_name]],tb_SVI[city_name_uf],0),8),".")</f>
        <v>0.313</v>
      </c>
      <c r="K4959">
        <f>_xlfn.NUMBERVALUE(INDEX(tb_SVI[],MATCH(Table3[[#This Row],[city_name]],tb_SVI[city_name_uf],0),9),".")</f>
        <v>0.20599999999999999</v>
      </c>
      <c r="L4959">
        <f>_xlfn.NUMBERVALUE(INDEX(tb_SVI[],MATCH(Table3[[#This Row],[city_name]],tb_SVI[city_name_uf],0),10),".")</f>
        <v>0.39</v>
      </c>
      <c r="M4959">
        <f>_xlfn.NUMBERVALUE(INDEX(tb_SVI[],MATCH(Table3[[#This Row],[city_name]],tb_SVI[city_name_uf],0),11),".")</f>
        <v>0.34399999999999997</v>
      </c>
      <c r="N4959" s="14">
        <f>_xlfn.PERCENTRANK.INC(Table3[MHDI_tot],Table3[[#This Row],[MHDI_tot]],3)</f>
        <v>0.61099999999999999</v>
      </c>
    </row>
    <row r="4960" spans="1:14" hidden="1" x14ac:dyDescent="0.2">
      <c r="A4960" t="str">
        <f>SVI!F4960</f>
        <v>Linha Nova/RS</v>
      </c>
      <c r="B4960" t="str">
        <f>INDEX(tb_SVI[],MATCH(Table3[[#This Row],[ibge_cod]],tb_SVI[Município],0),1)</f>
        <v>RS</v>
      </c>
      <c r="C4960" t="str">
        <f>INDEX(tb_SVI[],MATCH(Table3[[#This Row],[city_name]],tb_SVI[city_name_uf],0),3)</f>
        <v>4311643</v>
      </c>
      <c r="D4960" t="s">
        <v>22561</v>
      </c>
      <c r="E4960" s="11">
        <f>INDEX(tb_SVI[],MATCH(Table3[[#This Row],[city_name]],tb_SVI[city_name_uf],0),5)</f>
        <v>1719</v>
      </c>
      <c r="F4960">
        <f>INDEX(tb_MHDI[],MATCH(Table3[[#This Row],[city_name]],tb_MHDI[mun_uf],0),5)</f>
        <v>0.749</v>
      </c>
      <c r="G4960">
        <f>INDEX(tb_MHDI[],MATCH(Table3[[#This Row],[city_name]],tb_MHDI[mun_uf],0),6)</f>
        <v>0.751</v>
      </c>
      <c r="H4960">
        <f>INDEX(tb_MHDI[],MATCH(Table3[[#This Row],[city_name]],tb_MHDI[mun_uf],0),7)</f>
        <v>0.84599999999999997</v>
      </c>
      <c r="I4960">
        <f>INDEX(tb_MHDI[],MATCH(Table3[[#This Row],[city_name]],tb_MHDI[mun_uf],0),8)</f>
        <v>0.66200000000000003</v>
      </c>
      <c r="J4960">
        <f>_xlfn.NUMBERVALUE(INDEX(tb_SVI[],MATCH(Table3[[#This Row],[city_name]],tb_SVI[city_name_uf],0),8),".")</f>
        <v>0.106</v>
      </c>
      <c r="K4960">
        <f>_xlfn.NUMBERVALUE(INDEX(tb_SVI[],MATCH(Table3[[#This Row],[city_name]],tb_SVI[city_name_uf],0),9),".")</f>
        <v>0.04</v>
      </c>
      <c r="L4960">
        <f>_xlfn.NUMBERVALUE(INDEX(tb_SVI[],MATCH(Table3[[#This Row],[city_name]],tb_SVI[city_name_uf],0),10),".")</f>
        <v>0.14299999999999999</v>
      </c>
      <c r="M4960">
        <f>_xlfn.NUMBERVALUE(INDEX(tb_SVI[],MATCH(Table3[[#This Row],[city_name]],tb_SVI[city_name_uf],0),11),".")</f>
        <v>0.13400000000000001</v>
      </c>
      <c r="N4960" s="14">
        <f>_xlfn.PERCENTRANK.INC(Table3[MHDI_tot],Table3[[#This Row],[MHDI_tot]],3)</f>
        <v>0.89500000000000002</v>
      </c>
    </row>
    <row r="4961" spans="1:14" hidden="1" x14ac:dyDescent="0.2">
      <c r="A4961" t="str">
        <f>SVI!F4961</f>
        <v>Lindolfo Collor/RS</v>
      </c>
      <c r="B4961" t="str">
        <f>INDEX(tb_SVI[],MATCH(Table3[[#This Row],[ibge_cod]],tb_SVI[Município],0),1)</f>
        <v>RS</v>
      </c>
      <c r="C4961" t="str">
        <f>INDEX(tb_SVI[],MATCH(Table3[[#This Row],[city_name]],tb_SVI[city_name_uf],0),3)</f>
        <v>4311627</v>
      </c>
      <c r="D4961" t="s">
        <v>22562</v>
      </c>
      <c r="E4961" s="11">
        <f>INDEX(tb_SVI[],MATCH(Table3[[#This Row],[city_name]],tb_SVI[city_name_uf],0),5)</f>
        <v>6125</v>
      </c>
      <c r="F4961">
        <f>INDEX(tb_MHDI[],MATCH(Table3[[#This Row],[city_name]],tb_MHDI[mun_uf],0),5)</f>
        <v>0.71199999999999997</v>
      </c>
      <c r="G4961">
        <f>INDEX(tb_MHDI[],MATCH(Table3[[#This Row],[city_name]],tb_MHDI[mun_uf],0),6)</f>
        <v>0.71199999999999997</v>
      </c>
      <c r="H4961">
        <f>INDEX(tb_MHDI[],MATCH(Table3[[#This Row],[city_name]],tb_MHDI[mun_uf],0),7)</f>
        <v>0.84199999999999997</v>
      </c>
      <c r="I4961">
        <f>INDEX(tb_MHDI[],MATCH(Table3[[#This Row],[city_name]],tb_MHDI[mun_uf],0),8)</f>
        <v>0.60099999999999998</v>
      </c>
      <c r="J4961">
        <f>_xlfn.NUMBERVALUE(INDEX(tb_SVI[],MATCH(Table3[[#This Row],[city_name]],tb_SVI[city_name_uf],0),8),".")</f>
        <v>0.20100000000000001</v>
      </c>
      <c r="K4961">
        <f>_xlfn.NUMBERVALUE(INDEX(tb_SVI[],MATCH(Table3[[#This Row],[city_name]],tb_SVI[city_name_uf],0),9),".")</f>
        <v>0.17299999999999999</v>
      </c>
      <c r="L4961">
        <f>_xlfn.NUMBERVALUE(INDEX(tb_SVI[],MATCH(Table3[[#This Row],[city_name]],tb_SVI[city_name_uf],0),10),".")</f>
        <v>0.28899999999999998</v>
      </c>
      <c r="M4961">
        <f>_xlfn.NUMBERVALUE(INDEX(tb_SVI[],MATCH(Table3[[#This Row],[city_name]],tb_SVI[city_name_uf],0),11),".")</f>
        <v>0.14000000000000001</v>
      </c>
      <c r="N4961" s="14">
        <f>_xlfn.PERCENTRANK.INC(Table3[MHDI_tot],Table3[[#This Row],[MHDI_tot]],3)</f>
        <v>0.71699999999999997</v>
      </c>
    </row>
    <row r="4962" spans="1:14" hidden="1" x14ac:dyDescent="0.2">
      <c r="A4962" t="str">
        <f>SVI!F4962</f>
        <v>Liberato Salzano/RS</v>
      </c>
      <c r="B4962" t="str">
        <f>INDEX(tb_SVI[],MATCH(Table3[[#This Row],[ibge_cod]],tb_SVI[Município],0),1)</f>
        <v>RS</v>
      </c>
      <c r="C4962" t="str">
        <f>INDEX(tb_SVI[],MATCH(Table3[[#This Row],[city_name]],tb_SVI[city_name_uf],0),3)</f>
        <v>4311601</v>
      </c>
      <c r="D4962" t="s">
        <v>22563</v>
      </c>
      <c r="E4962" s="11">
        <f>INDEX(tb_SVI[],MATCH(Table3[[#This Row],[city_name]],tb_SVI[city_name_uf],0),5)</f>
        <v>5152</v>
      </c>
      <c r="F4962">
        <f>INDEX(tb_MHDI[],MATCH(Table3[[#This Row],[city_name]],tb_MHDI[mun_uf],0),5)</f>
        <v>0.68500000000000005</v>
      </c>
      <c r="G4962">
        <f>INDEX(tb_MHDI[],MATCH(Table3[[#This Row],[city_name]],tb_MHDI[mun_uf],0),6)</f>
        <v>0.68</v>
      </c>
      <c r="H4962">
        <f>INDEX(tb_MHDI[],MATCH(Table3[[#This Row],[city_name]],tb_MHDI[mun_uf],0),7)</f>
        <v>0.81</v>
      </c>
      <c r="I4962">
        <f>INDEX(tb_MHDI[],MATCH(Table3[[#This Row],[city_name]],tb_MHDI[mun_uf],0),8)</f>
        <v>0.58299999999999996</v>
      </c>
      <c r="J4962">
        <f>_xlfn.NUMBERVALUE(INDEX(tb_SVI[],MATCH(Table3[[#This Row],[city_name]],tb_SVI[city_name_uf],0),8),".")</f>
        <v>0.33600000000000002</v>
      </c>
      <c r="K4962">
        <f>_xlfn.NUMBERVALUE(INDEX(tb_SVI[],MATCH(Table3[[#This Row],[city_name]],tb_SVI[city_name_uf],0),9),".")</f>
        <v>0.32100000000000001</v>
      </c>
      <c r="L4962">
        <f>_xlfn.NUMBERVALUE(INDEX(tb_SVI[],MATCH(Table3[[#This Row],[city_name]],tb_SVI[city_name_uf],0),10),".")</f>
        <v>0.28699999999999998</v>
      </c>
      <c r="M4962">
        <f>_xlfn.NUMBERVALUE(INDEX(tb_SVI[],MATCH(Table3[[#This Row],[city_name]],tb_SVI[city_name_uf],0),11),".")</f>
        <v>0.40100000000000002</v>
      </c>
      <c r="N4962" s="14">
        <f>_xlfn.PERCENTRANK.INC(Table3[MHDI_tot],Table3[[#This Row],[MHDI_tot]],3)</f>
        <v>0.58099999999999996</v>
      </c>
    </row>
    <row r="4963" spans="1:14" hidden="1" x14ac:dyDescent="0.2">
      <c r="A4963" t="str">
        <f>SVI!F4963</f>
        <v>Lavras do Sul/RS</v>
      </c>
      <c r="B4963" t="str">
        <f>INDEX(tb_SVI[],MATCH(Table3[[#This Row],[ibge_cod]],tb_SVI[Município],0),1)</f>
        <v>RS</v>
      </c>
      <c r="C4963" t="str">
        <f>INDEX(tb_SVI[],MATCH(Table3[[#This Row],[city_name]],tb_SVI[city_name_uf],0),3)</f>
        <v>4311502</v>
      </c>
      <c r="D4963" t="s">
        <v>22564</v>
      </c>
      <c r="E4963" s="11">
        <f>INDEX(tb_SVI[],MATCH(Table3[[#This Row],[city_name]],tb_SVI[city_name_uf],0),5)</f>
        <v>7444</v>
      </c>
      <c r="F4963">
        <f>INDEX(tb_MHDI[],MATCH(Table3[[#This Row],[city_name]],tb_MHDI[mun_uf],0),5)</f>
        <v>0.69899999999999995</v>
      </c>
      <c r="G4963">
        <f>INDEX(tb_MHDI[],MATCH(Table3[[#This Row],[city_name]],tb_MHDI[mun_uf],0),6)</f>
        <v>0.68300000000000005</v>
      </c>
      <c r="H4963">
        <f>INDEX(tb_MHDI[],MATCH(Table3[[#This Row],[city_name]],tb_MHDI[mun_uf],0),7)</f>
        <v>0.86799999999999999</v>
      </c>
      <c r="I4963">
        <f>INDEX(tb_MHDI[],MATCH(Table3[[#This Row],[city_name]],tb_MHDI[mun_uf],0),8)</f>
        <v>0.57699999999999996</v>
      </c>
      <c r="J4963">
        <f>_xlfn.NUMBERVALUE(INDEX(tb_SVI[],MATCH(Table3[[#This Row],[city_name]],tb_SVI[city_name_uf],0),8),".")</f>
        <v>0.23100000000000001</v>
      </c>
      <c r="K4963">
        <f>_xlfn.NUMBERVALUE(INDEX(tb_SVI[],MATCH(Table3[[#This Row],[city_name]],tb_SVI[city_name_uf],0),9),".")</f>
        <v>5.8999999999999997E-2</v>
      </c>
      <c r="L4963">
        <f>_xlfn.NUMBERVALUE(INDEX(tb_SVI[],MATCH(Table3[[#This Row],[city_name]],tb_SVI[city_name_uf],0),10),".")</f>
        <v>0.33500000000000002</v>
      </c>
      <c r="M4963">
        <f>_xlfn.NUMBERVALUE(INDEX(tb_SVI[],MATCH(Table3[[#This Row],[city_name]],tb_SVI[city_name_uf],0),11),".")</f>
        <v>0.3</v>
      </c>
      <c r="N4963" s="14">
        <f>_xlfn.PERCENTRANK.INC(Table3[MHDI_tot],Table3[[#This Row],[MHDI_tot]],3)</f>
        <v>0.64600000000000002</v>
      </c>
    </row>
    <row r="4964" spans="1:14" hidden="1" x14ac:dyDescent="0.2">
      <c r="A4964" t="str">
        <f>SVI!F4964</f>
        <v>Lajeado do Bugre/RS</v>
      </c>
      <c r="B4964" t="str">
        <f>INDEX(tb_SVI[],MATCH(Table3[[#This Row],[ibge_cod]],tb_SVI[Município],0),1)</f>
        <v>RS</v>
      </c>
      <c r="C4964" t="str">
        <f>INDEX(tb_SVI[],MATCH(Table3[[#This Row],[city_name]],tb_SVI[city_name_uf],0),3)</f>
        <v>4311429</v>
      </c>
      <c r="D4964" t="s">
        <v>22565</v>
      </c>
      <c r="E4964" s="11">
        <f>INDEX(tb_SVI[],MATCH(Table3[[#This Row],[city_name]],tb_SVI[city_name_uf],0),5)</f>
        <v>2566</v>
      </c>
      <c r="F4964">
        <f>INDEX(tb_MHDI[],MATCH(Table3[[#This Row],[city_name]],tb_MHDI[mun_uf],0),5)</f>
        <v>0.61299999999999999</v>
      </c>
      <c r="G4964">
        <f>INDEX(tb_MHDI[],MATCH(Table3[[#This Row],[city_name]],tb_MHDI[mun_uf],0),6)</f>
        <v>0.60399999999999998</v>
      </c>
      <c r="H4964">
        <f>INDEX(tb_MHDI[],MATCH(Table3[[#This Row],[city_name]],tb_MHDI[mun_uf],0),7)</f>
        <v>0.82199999999999995</v>
      </c>
      <c r="I4964">
        <f>INDEX(tb_MHDI[],MATCH(Table3[[#This Row],[city_name]],tb_MHDI[mun_uf],0),8)</f>
        <v>0.46500000000000002</v>
      </c>
      <c r="J4964">
        <f>_xlfn.NUMBERVALUE(INDEX(tb_SVI[],MATCH(Table3[[#This Row],[city_name]],tb_SVI[city_name_uf],0),8),".")</f>
        <v>0.41899999999999998</v>
      </c>
      <c r="K4964">
        <f>_xlfn.NUMBERVALUE(INDEX(tb_SVI[],MATCH(Table3[[#This Row],[city_name]],tb_SVI[city_name_uf],0),9),".")</f>
        <v>0.189</v>
      </c>
      <c r="L4964">
        <f>_xlfn.NUMBERVALUE(INDEX(tb_SVI[],MATCH(Table3[[#This Row],[city_name]],tb_SVI[city_name_uf],0),10),".")</f>
        <v>0.498</v>
      </c>
      <c r="M4964">
        <f>_xlfn.NUMBERVALUE(INDEX(tb_SVI[],MATCH(Table3[[#This Row],[city_name]],tb_SVI[city_name_uf],0),11),".")</f>
        <v>0.56899999999999995</v>
      </c>
      <c r="N4964" s="14">
        <f>_xlfn.PERCENTRANK.INC(Table3[MHDI_tot],Table3[[#This Row],[MHDI_tot]],3)</f>
        <v>0.30499999999999999</v>
      </c>
    </row>
    <row r="4965" spans="1:14" hidden="1" x14ac:dyDescent="0.2">
      <c r="A4965" t="str">
        <f>SVI!F4965</f>
        <v>Lajeado/RS</v>
      </c>
      <c r="B4965" t="str">
        <f>INDEX(tb_SVI[],MATCH(Table3[[#This Row],[ibge_cod]],tb_SVI[Município],0),1)</f>
        <v>RS</v>
      </c>
      <c r="C4965" t="str">
        <f>INDEX(tb_SVI[],MATCH(Table3[[#This Row],[city_name]],tb_SVI[city_name_uf],0),3)</f>
        <v>4311403</v>
      </c>
      <c r="D4965" t="s">
        <v>22566</v>
      </c>
      <c r="E4965" s="11">
        <f>INDEX(tb_SVI[],MATCH(Table3[[#This Row],[city_name]],tb_SVI[city_name_uf],0),5)</f>
        <v>85033</v>
      </c>
      <c r="F4965">
        <f>INDEX(tb_MHDI[],MATCH(Table3[[#This Row],[city_name]],tb_MHDI[mun_uf],0),5)</f>
        <v>0.77800000000000002</v>
      </c>
      <c r="G4965">
        <f>INDEX(tb_MHDI[],MATCH(Table3[[#This Row],[city_name]],tb_MHDI[mun_uf],0),6)</f>
        <v>0.79600000000000004</v>
      </c>
      <c r="H4965">
        <f>INDEX(tb_MHDI[],MATCH(Table3[[#This Row],[city_name]],tb_MHDI[mun_uf],0),7)</f>
        <v>0.84</v>
      </c>
      <c r="I4965">
        <f>INDEX(tb_MHDI[],MATCH(Table3[[#This Row],[city_name]],tb_MHDI[mun_uf],0),8)</f>
        <v>0.70399999999999996</v>
      </c>
      <c r="J4965">
        <f>_xlfn.NUMBERVALUE(INDEX(tb_SVI[],MATCH(Table3[[#This Row],[city_name]],tb_SVI[city_name_uf],0),8),".")</f>
        <v>0.13800000000000001</v>
      </c>
      <c r="K4965">
        <f>_xlfn.NUMBERVALUE(INDEX(tb_SVI[],MATCH(Table3[[#This Row],[city_name]],tb_SVI[city_name_uf],0),9),".")</f>
        <v>7.0000000000000007E-2</v>
      </c>
      <c r="L4965">
        <f>_xlfn.NUMBERVALUE(INDEX(tb_SVI[],MATCH(Table3[[#This Row],[city_name]],tb_SVI[city_name_uf],0),10),".")</f>
        <v>0.218</v>
      </c>
      <c r="M4965">
        <f>_xlfn.NUMBERVALUE(INDEX(tb_SVI[],MATCH(Table3[[#This Row],[city_name]],tb_SVI[city_name_uf],0),11),".")</f>
        <v>0.125</v>
      </c>
      <c r="N4965" s="14">
        <f>_xlfn.PERCENTRANK.INC(Table3[MHDI_tot],Table3[[#This Row],[MHDI_tot]],3)</f>
        <v>0.97199999999999998</v>
      </c>
    </row>
    <row r="4966" spans="1:14" hidden="1" x14ac:dyDescent="0.2">
      <c r="A4966" t="str">
        <f>SVI!F4966</f>
        <v>Lagoão/RS</v>
      </c>
      <c r="B4966" t="str">
        <f>INDEX(tb_SVI[],MATCH(Table3[[#This Row],[ibge_cod]],tb_SVI[Município],0),1)</f>
        <v>RS</v>
      </c>
      <c r="C4966" t="str">
        <f>INDEX(tb_SVI[],MATCH(Table3[[#This Row],[city_name]],tb_SVI[city_name_uf],0),3)</f>
        <v>4311254</v>
      </c>
      <c r="D4966" t="s">
        <v>22567</v>
      </c>
      <c r="E4966" s="11">
        <f>INDEX(tb_SVI[],MATCH(Table3[[#This Row],[city_name]],tb_SVI[city_name_uf],0),5)</f>
        <v>6461</v>
      </c>
      <c r="F4966">
        <f>INDEX(tb_MHDI[],MATCH(Table3[[#This Row],[city_name]],tb_MHDI[mun_uf],0),5)</f>
        <v>0.64300000000000002</v>
      </c>
      <c r="G4966">
        <f>INDEX(tb_MHDI[],MATCH(Table3[[#This Row],[city_name]],tb_MHDI[mun_uf],0),6)</f>
        <v>0.64100000000000001</v>
      </c>
      <c r="H4966">
        <f>INDEX(tb_MHDI[],MATCH(Table3[[#This Row],[city_name]],tb_MHDI[mun_uf],0),7)</f>
        <v>0.82199999999999995</v>
      </c>
      <c r="I4966">
        <f>INDEX(tb_MHDI[],MATCH(Table3[[#This Row],[city_name]],tb_MHDI[mun_uf],0),8)</f>
        <v>0.505</v>
      </c>
      <c r="J4966">
        <f>_xlfn.NUMBERVALUE(INDEX(tb_SVI[],MATCH(Table3[[#This Row],[city_name]],tb_SVI[city_name_uf],0),8),".")</f>
        <v>0.32500000000000001</v>
      </c>
      <c r="K4966">
        <f>_xlfn.NUMBERVALUE(INDEX(tb_SVI[],MATCH(Table3[[#This Row],[city_name]],tb_SVI[city_name_uf],0),9),".")</f>
        <v>0.157</v>
      </c>
      <c r="L4966">
        <f>_xlfn.NUMBERVALUE(INDEX(tb_SVI[],MATCH(Table3[[#This Row],[city_name]],tb_SVI[city_name_uf],0),10),".")</f>
        <v>0.435</v>
      </c>
      <c r="M4966">
        <f>_xlfn.NUMBERVALUE(INDEX(tb_SVI[],MATCH(Table3[[#This Row],[city_name]],tb_SVI[city_name_uf],0),11),".")</f>
        <v>0.38400000000000001</v>
      </c>
      <c r="N4966" s="14">
        <f>_xlfn.PERCENTRANK.INC(Table3[MHDI_tot],Table3[[#This Row],[MHDI_tot]],3)</f>
        <v>0.41499999999999998</v>
      </c>
    </row>
    <row r="4967" spans="1:14" hidden="1" x14ac:dyDescent="0.2">
      <c r="A4967" t="str">
        <f>SVI!F4967</f>
        <v>Lagoa dos Três Cantos/RS</v>
      </c>
      <c r="B4967" t="str">
        <f>INDEX(tb_SVI[],MATCH(Table3[[#This Row],[ibge_cod]],tb_SVI[Município],0),1)</f>
        <v>RS</v>
      </c>
      <c r="C4967" t="str">
        <f>INDEX(tb_SVI[],MATCH(Table3[[#This Row],[city_name]],tb_SVI[city_name_uf],0),3)</f>
        <v>4311270</v>
      </c>
      <c r="D4967" t="s">
        <v>22568</v>
      </c>
      <c r="E4967" s="11">
        <f>INDEX(tb_SVI[],MATCH(Table3[[#This Row],[city_name]],tb_SVI[city_name_uf],0),5)</f>
        <v>1607</v>
      </c>
      <c r="F4967">
        <f>INDEX(tb_MHDI[],MATCH(Table3[[#This Row],[city_name]],tb_MHDI[mun_uf],0),5)</f>
        <v>0.78900000000000003</v>
      </c>
      <c r="G4967">
        <f>INDEX(tb_MHDI[],MATCH(Table3[[#This Row],[city_name]],tb_MHDI[mun_uf],0),6)</f>
        <v>0.76500000000000001</v>
      </c>
      <c r="H4967">
        <f>INDEX(tb_MHDI[],MATCH(Table3[[#This Row],[city_name]],tb_MHDI[mun_uf],0),7)</f>
        <v>0.85199999999999998</v>
      </c>
      <c r="I4967">
        <f>INDEX(tb_MHDI[],MATCH(Table3[[#This Row],[city_name]],tb_MHDI[mun_uf],0),8)</f>
        <v>0.754</v>
      </c>
      <c r="J4967">
        <f>_xlfn.NUMBERVALUE(INDEX(tb_SVI[],MATCH(Table3[[#This Row],[city_name]],tb_SVI[city_name_uf],0),8),".")</f>
        <v>0.14499999999999999</v>
      </c>
      <c r="K4967">
        <f>_xlfn.NUMBERVALUE(INDEX(tb_SVI[],MATCH(Table3[[#This Row],[city_name]],tb_SVI[city_name_uf],0),9),".")</f>
        <v>1.0999999999999999E-2</v>
      </c>
      <c r="L4967">
        <f>_xlfn.NUMBERVALUE(INDEX(tb_SVI[],MATCH(Table3[[#This Row],[city_name]],tb_SVI[city_name_uf],0),10),".")</f>
        <v>0.14899999999999999</v>
      </c>
      <c r="M4967">
        <f>_xlfn.NUMBERVALUE(INDEX(tb_SVI[],MATCH(Table3[[#This Row],[city_name]],tb_SVI[city_name_uf],0),11),".")</f>
        <v>0.27600000000000002</v>
      </c>
      <c r="N4967" s="14">
        <f>_xlfn.PERCENTRANK.INC(Table3[MHDI_tot],Table3[[#This Row],[MHDI_tot]],3)</f>
        <v>0.98599999999999999</v>
      </c>
    </row>
    <row r="4968" spans="1:14" hidden="1" x14ac:dyDescent="0.2">
      <c r="A4968" t="str">
        <f>SVI!F4968</f>
        <v>Lagoa Vermelha/RS</v>
      </c>
      <c r="B4968" t="str">
        <f>INDEX(tb_SVI[],MATCH(Table3[[#This Row],[ibge_cod]],tb_SVI[Município],0),1)</f>
        <v>RS</v>
      </c>
      <c r="C4968" t="str">
        <f>INDEX(tb_SVI[],MATCH(Table3[[#This Row],[city_name]],tb_SVI[city_name_uf],0),3)</f>
        <v>4311304</v>
      </c>
      <c r="D4968" t="s">
        <v>22569</v>
      </c>
      <c r="E4968" s="11">
        <f>INDEX(tb_SVI[],MATCH(Table3[[#This Row],[city_name]],tb_SVI[city_name_uf],0),5)</f>
        <v>27778</v>
      </c>
      <c r="F4968">
        <f>INDEX(tb_MHDI[],MATCH(Table3[[#This Row],[city_name]],tb_MHDI[mun_uf],0),5)</f>
        <v>0.73799999999999999</v>
      </c>
      <c r="G4968">
        <f>INDEX(tb_MHDI[],MATCH(Table3[[#This Row],[city_name]],tb_MHDI[mun_uf],0),6)</f>
        <v>0.73399999999999999</v>
      </c>
      <c r="H4968">
        <f>INDEX(tb_MHDI[],MATCH(Table3[[#This Row],[city_name]],tb_MHDI[mun_uf],0),7)</f>
        <v>0.88500000000000001</v>
      </c>
      <c r="I4968">
        <f>INDEX(tb_MHDI[],MATCH(Table3[[#This Row],[city_name]],tb_MHDI[mun_uf],0),8)</f>
        <v>0.62</v>
      </c>
      <c r="J4968">
        <f>_xlfn.NUMBERVALUE(INDEX(tb_SVI[],MATCH(Table3[[#This Row],[city_name]],tb_SVI[city_name_uf],0),8),".")</f>
        <v>0.23100000000000001</v>
      </c>
      <c r="K4968">
        <f>_xlfn.NUMBERVALUE(INDEX(tb_SVI[],MATCH(Table3[[#This Row],[city_name]],tb_SVI[city_name_uf],0),9),".")</f>
        <v>9.0999999999999998E-2</v>
      </c>
      <c r="L4968">
        <f>_xlfn.NUMBERVALUE(INDEX(tb_SVI[],MATCH(Table3[[#This Row],[city_name]],tb_SVI[city_name_uf],0),10),".")</f>
        <v>0.33200000000000002</v>
      </c>
      <c r="M4968">
        <f>_xlfn.NUMBERVALUE(INDEX(tb_SVI[],MATCH(Table3[[#This Row],[city_name]],tb_SVI[city_name_uf],0),11),".")</f>
        <v>0.27100000000000002</v>
      </c>
      <c r="N4968" s="14">
        <f>_xlfn.PERCENTRANK.INC(Table3[MHDI_tot],Table3[[#This Row],[MHDI_tot]],3)</f>
        <v>0.84699999999999998</v>
      </c>
    </row>
    <row r="4969" spans="1:14" hidden="1" x14ac:dyDescent="0.2">
      <c r="A4969" t="str">
        <f>SVI!F5379</f>
        <v>Damolândia/GO</v>
      </c>
      <c r="B4969" t="str">
        <f>INDEX(tb_SVI[],MATCH(Table3[[#This Row],[ibge_cod]],tb_SVI[Município],0),1)</f>
        <v>GO</v>
      </c>
      <c r="C4969" t="str">
        <f>INDEX(tb_SVI[],MATCH(Table3[[#This Row],[city_name]],tb_SVI[city_name_uf],0),3)</f>
        <v>5206800</v>
      </c>
      <c r="D4969" t="e">
        <v>#N/A</v>
      </c>
      <c r="E4969" s="11">
        <f>INDEX(tb_SVI[],MATCH(Table3[[#This Row],[city_name]],tb_SVI[city_name_uf],0),5)</f>
        <v>2953</v>
      </c>
      <c r="F4969">
        <f>INDEX(tb_MHDI[],MATCH(Table3[[#This Row],[city_name]],tb_MHDI[mun_uf],0),5)</f>
        <v>0.69699999999999995</v>
      </c>
      <c r="G4969">
        <f>INDEX(tb_MHDI[],MATCH(Table3[[#This Row],[city_name]],tb_MHDI[mun_uf],0),6)</f>
        <v>0.68799999999999994</v>
      </c>
      <c r="H4969">
        <f>INDEX(tb_MHDI[],MATCH(Table3[[#This Row],[city_name]],tb_MHDI[mun_uf],0),7)</f>
        <v>0.81899999999999995</v>
      </c>
      <c r="I4969">
        <f>INDEX(tb_MHDI[],MATCH(Table3[[#This Row],[city_name]],tb_MHDI[mun_uf],0),8)</f>
        <v>0.6</v>
      </c>
      <c r="J4969">
        <f>_xlfn.NUMBERVALUE(INDEX(tb_SVI[],MATCH(Table3[[#This Row],[city_name]],tb_SVI[city_name_uf],0),8),".")</f>
        <v>0.22700000000000001</v>
      </c>
      <c r="K4969">
        <f>_xlfn.NUMBERVALUE(INDEX(tb_SVI[],MATCH(Table3[[#This Row],[city_name]],tb_SVI[city_name_uf],0),9),".")</f>
        <v>3.1E-2</v>
      </c>
      <c r="L4969">
        <f>_xlfn.NUMBERVALUE(INDEX(tb_SVI[],MATCH(Table3[[#This Row],[city_name]],tb_SVI[city_name_uf],0),10),".")</f>
        <v>0.32500000000000001</v>
      </c>
      <c r="M4969">
        <f>_xlfn.NUMBERVALUE(INDEX(tb_SVI[],MATCH(Table3[[#This Row],[city_name]],tb_SVI[city_name_uf],0),11),".")</f>
        <v>0.32600000000000001</v>
      </c>
      <c r="N4969" s="14">
        <f>_xlfn.PERCENTRANK.INC(Table3[MHDI_tot],Table3[[#This Row],[MHDI_tot]],3)</f>
        <v>0.63500000000000001</v>
      </c>
    </row>
    <row r="4970" spans="1:14" hidden="1" x14ac:dyDescent="0.2">
      <c r="A4970" t="str">
        <f>SVI!F4970</f>
        <v>Júlio de Castilhos/RS</v>
      </c>
      <c r="B4970" t="str">
        <f>INDEX(tb_SVI[],MATCH(Table3[[#This Row],[ibge_cod]],tb_SVI[Município],0),1)</f>
        <v>RS</v>
      </c>
      <c r="C4970" t="str">
        <f>INDEX(tb_SVI[],MATCH(Table3[[#This Row],[city_name]],tb_SVI[city_name_uf],0),3)</f>
        <v>4311205</v>
      </c>
      <c r="D4970" t="s">
        <v>22570</v>
      </c>
      <c r="E4970" s="11">
        <f>INDEX(tb_SVI[],MATCH(Table3[[#This Row],[city_name]],tb_SVI[city_name_uf],0),5)</f>
        <v>19224</v>
      </c>
      <c r="F4970">
        <f>INDEX(tb_MHDI[],MATCH(Table3[[#This Row],[city_name]],tb_MHDI[mun_uf],0),5)</f>
        <v>0.71599999999999997</v>
      </c>
      <c r="G4970">
        <f>INDEX(tb_MHDI[],MATCH(Table3[[#This Row],[city_name]],tb_MHDI[mun_uf],0),6)</f>
        <v>0.73299999999999998</v>
      </c>
      <c r="H4970">
        <f>INDEX(tb_MHDI[],MATCH(Table3[[#This Row],[city_name]],tb_MHDI[mun_uf],0),7)</f>
        <v>0.83299999999999996</v>
      </c>
      <c r="I4970">
        <f>INDEX(tb_MHDI[],MATCH(Table3[[#This Row],[city_name]],tb_MHDI[mun_uf],0),8)</f>
        <v>0.60199999999999998</v>
      </c>
      <c r="J4970">
        <f>_xlfn.NUMBERVALUE(INDEX(tb_SVI[],MATCH(Table3[[#This Row],[city_name]],tb_SVI[city_name_uf],0),8),".")</f>
        <v>0.25</v>
      </c>
      <c r="K4970">
        <f>_xlfn.NUMBERVALUE(INDEX(tb_SVI[],MATCH(Table3[[#This Row],[city_name]],tb_SVI[city_name_uf],0),9),".")</f>
        <v>5.5E-2</v>
      </c>
      <c r="L4970">
        <f>_xlfn.NUMBERVALUE(INDEX(tb_SVI[],MATCH(Table3[[#This Row],[city_name]],tb_SVI[city_name_uf],0),10),".")</f>
        <v>0.36399999999999999</v>
      </c>
      <c r="M4970">
        <f>_xlfn.NUMBERVALUE(INDEX(tb_SVI[],MATCH(Table3[[#This Row],[city_name]],tb_SVI[city_name_uf],0),11),".")</f>
        <v>0.33200000000000002</v>
      </c>
      <c r="N4970" s="14">
        <f>_xlfn.PERCENTRANK.INC(Table3[MHDI_tot],Table3[[#This Row],[MHDI_tot]],3)</f>
        <v>0.73899999999999999</v>
      </c>
    </row>
    <row r="4971" spans="1:14" hidden="1" x14ac:dyDescent="0.2">
      <c r="A4971" t="str">
        <f>SVI!F4971</f>
        <v>Jóia/RS</v>
      </c>
      <c r="B4971" t="str">
        <f>INDEX(tb_SVI[],MATCH(Table3[[#This Row],[ibge_cod]],tb_SVI[Município],0),1)</f>
        <v>RS</v>
      </c>
      <c r="C4971" t="str">
        <f>INDEX(tb_SVI[],MATCH(Table3[[#This Row],[city_name]],tb_SVI[city_name_uf],0),3)</f>
        <v>4311155</v>
      </c>
      <c r="D4971" t="s">
        <v>22571</v>
      </c>
      <c r="E4971" s="11">
        <f>INDEX(tb_SVI[],MATCH(Table3[[#This Row],[city_name]],tb_SVI[city_name_uf],0),5)</f>
        <v>8566</v>
      </c>
      <c r="F4971">
        <f>INDEX(tb_MHDI[],MATCH(Table3[[#This Row],[city_name]],tb_MHDI[mun_uf],0),5)</f>
        <v>0.68600000000000005</v>
      </c>
      <c r="G4971">
        <f>INDEX(tb_MHDI[],MATCH(Table3[[#This Row],[city_name]],tb_MHDI[mun_uf],0),6)</f>
        <v>0.67100000000000004</v>
      </c>
      <c r="H4971">
        <f>INDEX(tb_MHDI[],MATCH(Table3[[#This Row],[city_name]],tb_MHDI[mun_uf],0),7)</f>
        <v>0.84099999999999997</v>
      </c>
      <c r="I4971">
        <f>INDEX(tb_MHDI[],MATCH(Table3[[#This Row],[city_name]],tb_MHDI[mun_uf],0),8)</f>
        <v>0.57199999999999995</v>
      </c>
      <c r="J4971">
        <f>_xlfn.NUMBERVALUE(INDEX(tb_SVI[],MATCH(Table3[[#This Row],[city_name]],tb_SVI[city_name_uf],0),8),".")</f>
        <v>0.26400000000000001</v>
      </c>
      <c r="K4971">
        <f>_xlfn.NUMBERVALUE(INDEX(tb_SVI[],MATCH(Table3[[#This Row],[city_name]],tb_SVI[city_name_uf],0),9),".")</f>
        <v>2.5999999999999999E-2</v>
      </c>
      <c r="L4971">
        <f>_xlfn.NUMBERVALUE(INDEX(tb_SVI[],MATCH(Table3[[#This Row],[city_name]],tb_SVI[city_name_uf],0),10),".")</f>
        <v>0.36099999999999999</v>
      </c>
      <c r="M4971">
        <f>_xlfn.NUMBERVALUE(INDEX(tb_SVI[],MATCH(Table3[[#This Row],[city_name]],tb_SVI[city_name_uf],0),11),".")</f>
        <v>0.40400000000000003</v>
      </c>
      <c r="N4971" s="14">
        <f>_xlfn.PERCENTRANK.INC(Table3[MHDI_tot],Table3[[#This Row],[MHDI_tot]],3)</f>
        <v>0.58499999999999996</v>
      </c>
    </row>
    <row r="4972" spans="1:14" hidden="1" x14ac:dyDescent="0.2">
      <c r="A4972" t="str">
        <f>SVI!F4972</f>
        <v>Jari/RS</v>
      </c>
      <c r="B4972" t="str">
        <f>INDEX(tb_SVI[],MATCH(Table3[[#This Row],[ibge_cod]],tb_SVI[Município],0),1)</f>
        <v>RS</v>
      </c>
      <c r="C4972" t="str">
        <f>INDEX(tb_SVI[],MATCH(Table3[[#This Row],[city_name]],tb_SVI[city_name_uf],0),3)</f>
        <v>4311130</v>
      </c>
      <c r="D4972" t="s">
        <v>22572</v>
      </c>
      <c r="E4972" s="11">
        <f>INDEX(tb_SVI[],MATCH(Table3[[#This Row],[city_name]],tb_SVI[city_name_uf],0),5)</f>
        <v>3486</v>
      </c>
      <c r="F4972">
        <f>INDEX(tb_MHDI[],MATCH(Table3[[#This Row],[city_name]],tb_MHDI[mun_uf],0),5)</f>
        <v>0.63100000000000001</v>
      </c>
      <c r="G4972">
        <f>INDEX(tb_MHDI[],MATCH(Table3[[#This Row],[city_name]],tb_MHDI[mun_uf],0),6)</f>
        <v>0.63600000000000001</v>
      </c>
      <c r="H4972">
        <f>INDEX(tb_MHDI[],MATCH(Table3[[#This Row],[city_name]],tb_MHDI[mun_uf],0),7)</f>
        <v>0.83599999999999997</v>
      </c>
      <c r="I4972">
        <f>INDEX(tb_MHDI[],MATCH(Table3[[#This Row],[city_name]],tb_MHDI[mun_uf],0),8)</f>
        <v>0.47299999999999998</v>
      </c>
      <c r="J4972">
        <f>_xlfn.NUMBERVALUE(INDEX(tb_SVI[],MATCH(Table3[[#This Row],[city_name]],tb_SVI[city_name_uf],0),8),".")</f>
        <v>0.32500000000000001</v>
      </c>
      <c r="K4972">
        <f>_xlfn.NUMBERVALUE(INDEX(tb_SVI[],MATCH(Table3[[#This Row],[city_name]],tb_SVI[city_name_uf],0),9),".")</f>
        <v>0.14299999999999999</v>
      </c>
      <c r="L4972">
        <f>_xlfn.NUMBERVALUE(INDEX(tb_SVI[],MATCH(Table3[[#This Row],[city_name]],tb_SVI[city_name_uf],0),10),".")</f>
        <v>0.33600000000000002</v>
      </c>
      <c r="M4972">
        <f>_xlfn.NUMBERVALUE(INDEX(tb_SVI[],MATCH(Table3[[#This Row],[city_name]],tb_SVI[city_name_uf],0),11),".")</f>
        <v>0.495</v>
      </c>
      <c r="N4972" s="14">
        <f>_xlfn.PERCENTRANK.INC(Table3[MHDI_tot],Table3[[#This Row],[MHDI_tot]],3)</f>
        <v>0.373</v>
      </c>
    </row>
    <row r="4973" spans="1:14" hidden="1" x14ac:dyDescent="0.2">
      <c r="A4973" t="str">
        <f>SVI!F4973</f>
        <v>Jaquirana/RS</v>
      </c>
      <c r="B4973" t="str">
        <f>INDEX(tb_SVI[],MATCH(Table3[[#This Row],[ibge_cod]],tb_SVI[Município],0),1)</f>
        <v>RS</v>
      </c>
      <c r="C4973" t="str">
        <f>INDEX(tb_SVI[],MATCH(Table3[[#This Row],[city_name]],tb_SVI[city_name_uf],0),3)</f>
        <v>4311122</v>
      </c>
      <c r="D4973" t="s">
        <v>22573</v>
      </c>
      <c r="E4973" s="11">
        <f>INDEX(tb_SVI[],MATCH(Table3[[#This Row],[city_name]],tb_SVI[city_name_uf],0),5)</f>
        <v>3662</v>
      </c>
      <c r="F4973">
        <f>INDEX(tb_MHDI[],MATCH(Table3[[#This Row],[city_name]],tb_MHDI[mun_uf],0),5)</f>
        <v>0.61399999999999999</v>
      </c>
      <c r="G4973">
        <f>INDEX(tb_MHDI[],MATCH(Table3[[#This Row],[city_name]],tb_MHDI[mun_uf],0),6)</f>
        <v>0.626</v>
      </c>
      <c r="H4973">
        <f>INDEX(tb_MHDI[],MATCH(Table3[[#This Row],[city_name]],tb_MHDI[mun_uf],0),7)</f>
        <v>0.77900000000000003</v>
      </c>
      <c r="I4973">
        <f>INDEX(tb_MHDI[],MATCH(Table3[[#This Row],[city_name]],tb_MHDI[mun_uf],0),8)</f>
        <v>0.47499999999999998</v>
      </c>
      <c r="J4973">
        <f>_xlfn.NUMBERVALUE(INDEX(tb_SVI[],MATCH(Table3[[#This Row],[city_name]],tb_SVI[city_name_uf],0),8),".")</f>
        <v>0.35699999999999998</v>
      </c>
      <c r="K4973">
        <f>_xlfn.NUMBERVALUE(INDEX(tb_SVI[],MATCH(Table3[[#This Row],[city_name]],tb_SVI[city_name_uf],0),9),".")</f>
        <v>0.19400000000000001</v>
      </c>
      <c r="L4973">
        <f>_xlfn.NUMBERVALUE(INDEX(tb_SVI[],MATCH(Table3[[#This Row],[city_name]],tb_SVI[city_name_uf],0),10),".")</f>
        <v>0.501</v>
      </c>
      <c r="M4973">
        <f>_xlfn.NUMBERVALUE(INDEX(tb_SVI[],MATCH(Table3[[#This Row],[city_name]],tb_SVI[city_name_uf],0),11),".")</f>
        <v>0.375</v>
      </c>
      <c r="N4973" s="14">
        <f>_xlfn.PERCENTRANK.INC(Table3[MHDI_tot],Table3[[#This Row],[MHDI_tot]],3)</f>
        <v>0.308</v>
      </c>
    </row>
    <row r="4974" spans="1:14" hidden="1" x14ac:dyDescent="0.2">
      <c r="A4974" t="str">
        <f>SVI!F4974</f>
        <v>Jaguarão/RS</v>
      </c>
      <c r="B4974" t="str">
        <f>INDEX(tb_SVI[],MATCH(Table3[[#This Row],[ibge_cod]],tb_SVI[Município],0),1)</f>
        <v>RS</v>
      </c>
      <c r="C4974" t="str">
        <f>INDEX(tb_SVI[],MATCH(Table3[[#This Row],[city_name]],tb_SVI[city_name_uf],0),3)</f>
        <v>4311007</v>
      </c>
      <c r="D4974" t="s">
        <v>22574</v>
      </c>
      <c r="E4974" s="11">
        <f>INDEX(tb_SVI[],MATCH(Table3[[#This Row],[city_name]],tb_SVI[city_name_uf],0),5)</f>
        <v>26500</v>
      </c>
      <c r="F4974">
        <f>INDEX(tb_MHDI[],MATCH(Table3[[#This Row],[city_name]],tb_MHDI[mun_uf],0),5)</f>
        <v>0.70699999999999996</v>
      </c>
      <c r="G4974">
        <f>INDEX(tb_MHDI[],MATCH(Table3[[#This Row],[city_name]],tb_MHDI[mun_uf],0),6)</f>
        <v>0.69799999999999995</v>
      </c>
      <c r="H4974">
        <f>INDEX(tb_MHDI[],MATCH(Table3[[#This Row],[city_name]],tb_MHDI[mun_uf],0),7)</f>
        <v>0.83199999999999996</v>
      </c>
      <c r="I4974">
        <f>INDEX(tb_MHDI[],MATCH(Table3[[#This Row],[city_name]],tb_MHDI[mun_uf],0),8)</f>
        <v>0.60799999999999998</v>
      </c>
      <c r="J4974">
        <f>_xlfn.NUMBERVALUE(INDEX(tb_SVI[],MATCH(Table3[[#This Row],[city_name]],tb_SVI[city_name_uf],0),8),".")</f>
        <v>0.23599999999999999</v>
      </c>
      <c r="K4974">
        <f>_xlfn.NUMBERVALUE(INDEX(tb_SVI[],MATCH(Table3[[#This Row],[city_name]],tb_SVI[city_name_uf],0),9),".")</f>
        <v>3.6999999999999998E-2</v>
      </c>
      <c r="L4974">
        <f>_xlfn.NUMBERVALUE(INDEX(tb_SVI[],MATCH(Table3[[#This Row],[city_name]],tb_SVI[city_name_uf],0),10),".")</f>
        <v>0.39700000000000002</v>
      </c>
      <c r="M4974">
        <f>_xlfn.NUMBERVALUE(INDEX(tb_SVI[],MATCH(Table3[[#This Row],[city_name]],tb_SVI[city_name_uf],0),11),".")</f>
        <v>0.27300000000000002</v>
      </c>
      <c r="N4974" s="14">
        <f>_xlfn.PERCENTRANK.INC(Table3[MHDI_tot],Table3[[#This Row],[MHDI_tot]],3)</f>
        <v>0.69099999999999995</v>
      </c>
    </row>
    <row r="4975" spans="1:14" hidden="1" x14ac:dyDescent="0.2">
      <c r="A4975" t="str">
        <f>SVI!F4975</f>
        <v>Jaguari/RS</v>
      </c>
      <c r="B4975" t="str">
        <f>INDEX(tb_SVI[],MATCH(Table3[[#This Row],[ibge_cod]],tb_SVI[Município],0),1)</f>
        <v>RS</v>
      </c>
      <c r="C4975" t="str">
        <f>INDEX(tb_SVI[],MATCH(Table3[[#This Row],[city_name]],tb_SVI[city_name_uf],0),3)</f>
        <v>4311106</v>
      </c>
      <c r="D4975" t="s">
        <v>22575</v>
      </c>
      <c r="E4975" s="11">
        <f>INDEX(tb_SVI[],MATCH(Table3[[#This Row],[city_name]],tb_SVI[city_name_uf],0),5)</f>
        <v>10765</v>
      </c>
      <c r="F4975">
        <f>INDEX(tb_MHDI[],MATCH(Table3[[#This Row],[city_name]],tb_MHDI[mun_uf],0),5)</f>
        <v>0.71199999999999997</v>
      </c>
      <c r="G4975">
        <f>INDEX(tb_MHDI[],MATCH(Table3[[#This Row],[city_name]],tb_MHDI[mun_uf],0),6)</f>
        <v>0.73399999999999999</v>
      </c>
      <c r="H4975">
        <f>INDEX(tb_MHDI[],MATCH(Table3[[#This Row],[city_name]],tb_MHDI[mun_uf],0),7)</f>
        <v>0.86599999999999999</v>
      </c>
      <c r="I4975">
        <f>INDEX(tb_MHDI[],MATCH(Table3[[#This Row],[city_name]],tb_MHDI[mun_uf],0),8)</f>
        <v>0.56699999999999995</v>
      </c>
      <c r="J4975">
        <f>_xlfn.NUMBERVALUE(INDEX(tb_SVI[],MATCH(Table3[[#This Row],[city_name]],tb_SVI[city_name_uf],0),8),".")</f>
        <v>0.221</v>
      </c>
      <c r="K4975">
        <f>_xlfn.NUMBERVALUE(INDEX(tb_SVI[],MATCH(Table3[[#This Row],[city_name]],tb_SVI[city_name_uf],0),9),".")</f>
        <v>8.7999999999999995E-2</v>
      </c>
      <c r="L4975">
        <f>_xlfn.NUMBERVALUE(INDEX(tb_SVI[],MATCH(Table3[[#This Row],[city_name]],tb_SVI[city_name_uf],0),10),".")</f>
        <v>0.26400000000000001</v>
      </c>
      <c r="M4975">
        <f>_xlfn.NUMBERVALUE(INDEX(tb_SVI[],MATCH(Table3[[#This Row],[city_name]],tb_SVI[city_name_uf],0),11),".")</f>
        <v>0.311</v>
      </c>
      <c r="N4975" s="14">
        <f>_xlfn.PERCENTRANK.INC(Table3[MHDI_tot],Table3[[#This Row],[MHDI_tot]],3)</f>
        <v>0.71699999999999997</v>
      </c>
    </row>
    <row r="4976" spans="1:14" hidden="1" x14ac:dyDescent="0.2">
      <c r="A4976" t="str">
        <f>SVI!F4976</f>
        <v>Jacutinga/RS</v>
      </c>
      <c r="B4976" t="str">
        <f>INDEX(tb_SVI[],MATCH(Table3[[#This Row],[ibge_cod]],tb_SVI[Município],0),1)</f>
        <v>RS</v>
      </c>
      <c r="C4976" t="str">
        <f>INDEX(tb_SVI[],MATCH(Table3[[#This Row],[city_name]],tb_SVI[city_name_uf],0),3)</f>
        <v>4310900</v>
      </c>
      <c r="D4976" t="s">
        <v>22576</v>
      </c>
      <c r="E4976" s="11">
        <f>INDEX(tb_SVI[],MATCH(Table3[[#This Row],[city_name]],tb_SVI[city_name_uf],0),5)</f>
        <v>3546</v>
      </c>
      <c r="F4976">
        <f>INDEX(tb_MHDI[],MATCH(Table3[[#This Row],[city_name]],tb_MHDI[mun_uf],0),5)</f>
        <v>0.72599999999999998</v>
      </c>
      <c r="G4976">
        <f>INDEX(tb_MHDI[],MATCH(Table3[[#This Row],[city_name]],tb_MHDI[mun_uf],0),6)</f>
        <v>0.70299999999999996</v>
      </c>
      <c r="H4976">
        <f>INDEX(tb_MHDI[],MATCH(Table3[[#This Row],[city_name]],tb_MHDI[mun_uf],0),7)</f>
        <v>0.85499999999999998</v>
      </c>
      <c r="I4976">
        <f>INDEX(tb_MHDI[],MATCH(Table3[[#This Row],[city_name]],tb_MHDI[mun_uf],0),8)</f>
        <v>0.63600000000000001</v>
      </c>
      <c r="J4976">
        <f>_xlfn.NUMBERVALUE(INDEX(tb_SVI[],MATCH(Table3[[#This Row],[city_name]],tb_SVI[city_name_uf],0),8),".")</f>
        <v>0.184</v>
      </c>
      <c r="K4976">
        <f>_xlfn.NUMBERVALUE(INDEX(tb_SVI[],MATCH(Table3[[#This Row],[city_name]],tb_SVI[city_name_uf],0),9),".")</f>
        <v>3.3000000000000002E-2</v>
      </c>
      <c r="L4976">
        <f>_xlfn.NUMBERVALUE(INDEX(tb_SVI[],MATCH(Table3[[#This Row],[city_name]],tb_SVI[city_name_uf],0),10),".")</f>
        <v>0.23899999999999999</v>
      </c>
      <c r="M4976">
        <f>_xlfn.NUMBERVALUE(INDEX(tb_SVI[],MATCH(Table3[[#This Row],[city_name]],tb_SVI[city_name_uf],0),11),".")</f>
        <v>0.27900000000000003</v>
      </c>
      <c r="N4976" s="14">
        <f>_xlfn.PERCENTRANK.INC(Table3[MHDI_tot],Table3[[#This Row],[MHDI_tot]],3)</f>
        <v>0.79200000000000004</v>
      </c>
    </row>
    <row r="4977" spans="1:14" hidden="1" x14ac:dyDescent="0.2">
      <c r="A4977" t="str">
        <f>SVI!F4802</f>
        <v>Arroio do Padre/RS</v>
      </c>
      <c r="B4977" t="str">
        <f>INDEX(tb_SVI[],MATCH(Table3[[#This Row],[ibge_cod]],tb_SVI[Município],0),1)</f>
        <v>RS</v>
      </c>
      <c r="C4977" t="str">
        <f>INDEX(tb_SVI[],MATCH(Table3[[#This Row],[city_name]],tb_SVI[city_name_uf],0),3)</f>
        <v>4301073</v>
      </c>
      <c r="D4977" t="e">
        <v>#N/A</v>
      </c>
      <c r="E4977" s="11">
        <f>INDEX(tb_SVI[],MATCH(Table3[[#This Row],[city_name]],tb_SVI[city_name_uf],0),5)</f>
        <v>2951</v>
      </c>
      <c r="F4977">
        <f>INDEX(tb_MHDI[],MATCH(Table3[[#This Row],[city_name]],tb_MHDI[mun_uf],0),5)</f>
        <v>0.66900000000000004</v>
      </c>
      <c r="G4977">
        <f>INDEX(tb_MHDI[],MATCH(Table3[[#This Row],[city_name]],tb_MHDI[mun_uf],0),6)</f>
        <v>0.75600000000000001</v>
      </c>
      <c r="H4977">
        <f>INDEX(tb_MHDI[],MATCH(Table3[[#This Row],[city_name]],tb_MHDI[mun_uf],0),7)</f>
        <v>0.86</v>
      </c>
      <c r="I4977">
        <f>INDEX(tb_MHDI[],MATCH(Table3[[#This Row],[city_name]],tb_MHDI[mun_uf],0),8)</f>
        <v>0.46100000000000002</v>
      </c>
      <c r="J4977">
        <f>_xlfn.NUMBERVALUE(INDEX(tb_SVI[],MATCH(Table3[[#This Row],[city_name]],tb_SVI[city_name_uf],0),8),".")</f>
        <v>0.23799999999999999</v>
      </c>
      <c r="K4977">
        <f>_xlfn.NUMBERVALUE(INDEX(tb_SVI[],MATCH(Table3[[#This Row],[city_name]],tb_SVI[city_name_uf],0),9),".")</f>
        <v>7.0999999999999994E-2</v>
      </c>
      <c r="L4977">
        <f>_xlfn.NUMBERVALUE(INDEX(tb_SVI[],MATCH(Table3[[#This Row],[city_name]],tb_SVI[city_name_uf],0),10),".")</f>
        <v>0.27500000000000002</v>
      </c>
      <c r="M4977">
        <f>_xlfn.NUMBERVALUE(INDEX(tb_SVI[],MATCH(Table3[[#This Row],[city_name]],tb_SVI[city_name_uf],0),11),".")</f>
        <v>0.36899999999999999</v>
      </c>
      <c r="N4977" s="14">
        <f>_xlfn.PERCENTRANK.INC(Table3[MHDI_tot],Table3[[#This Row],[MHDI_tot]],3)</f>
        <v>0.51200000000000001</v>
      </c>
    </row>
    <row r="4978" spans="1:14" hidden="1" x14ac:dyDescent="0.2">
      <c r="A4978" t="str">
        <f>SVI!F4978</f>
        <v>Jaboticaba/RS</v>
      </c>
      <c r="B4978" t="str">
        <f>INDEX(tb_SVI[],MATCH(Table3[[#This Row],[ibge_cod]],tb_SVI[Município],0),1)</f>
        <v>RS</v>
      </c>
      <c r="C4978" t="str">
        <f>INDEX(tb_SVI[],MATCH(Table3[[#This Row],[city_name]],tb_SVI[city_name_uf],0),3)</f>
        <v>4310850</v>
      </c>
      <c r="D4978" t="s">
        <v>22577</v>
      </c>
      <c r="E4978" s="11">
        <f>INDEX(tb_SVI[],MATCH(Table3[[#This Row],[city_name]],tb_SVI[city_name_uf],0),5)</f>
        <v>3773</v>
      </c>
      <c r="F4978">
        <f>INDEX(tb_MHDI[],MATCH(Table3[[#This Row],[city_name]],tb_MHDI[mun_uf],0),5)</f>
        <v>0.65800000000000003</v>
      </c>
      <c r="G4978">
        <f>INDEX(tb_MHDI[],MATCH(Table3[[#This Row],[city_name]],tb_MHDI[mun_uf],0),6)</f>
        <v>0.63600000000000001</v>
      </c>
      <c r="H4978">
        <f>INDEX(tb_MHDI[],MATCH(Table3[[#This Row],[city_name]],tb_MHDI[mun_uf],0),7)</f>
        <v>0.82</v>
      </c>
      <c r="I4978">
        <f>INDEX(tb_MHDI[],MATCH(Table3[[#This Row],[city_name]],tb_MHDI[mun_uf],0),8)</f>
        <v>0.54700000000000004</v>
      </c>
      <c r="J4978">
        <f>_xlfn.NUMBERVALUE(INDEX(tb_SVI[],MATCH(Table3[[#This Row],[city_name]],tb_SVI[city_name_uf],0),8),".")</f>
        <v>0.28599999999999998</v>
      </c>
      <c r="K4978">
        <f>_xlfn.NUMBERVALUE(INDEX(tb_SVI[],MATCH(Table3[[#This Row],[city_name]],tb_SVI[city_name_uf],0),9),".")</f>
        <v>9.4E-2</v>
      </c>
      <c r="L4978">
        <f>_xlfn.NUMBERVALUE(INDEX(tb_SVI[],MATCH(Table3[[#This Row],[city_name]],tb_SVI[city_name_uf],0),10),".")</f>
        <v>0.33200000000000002</v>
      </c>
      <c r="M4978">
        <f>_xlfn.NUMBERVALUE(INDEX(tb_SVI[],MATCH(Table3[[#This Row],[city_name]],tb_SVI[city_name_uf],0),11),".")</f>
        <v>0.43099999999999999</v>
      </c>
      <c r="N4978" s="14">
        <f>_xlfn.PERCENTRANK.INC(Table3[MHDI_tot],Table3[[#This Row],[MHDI_tot]],3)</f>
        <v>0.46700000000000003</v>
      </c>
    </row>
    <row r="4979" spans="1:14" hidden="1" x14ac:dyDescent="0.2">
      <c r="A4979" t="str">
        <f>SVI!F4979</f>
        <v>Ivorá/RS</v>
      </c>
      <c r="B4979" t="str">
        <f>INDEX(tb_SVI[],MATCH(Table3[[#This Row],[ibge_cod]],tb_SVI[Município],0),1)</f>
        <v>RS</v>
      </c>
      <c r="C4979" t="str">
        <f>INDEX(tb_SVI[],MATCH(Table3[[#This Row],[city_name]],tb_SVI[city_name_uf],0),3)</f>
        <v>4310751</v>
      </c>
      <c r="D4979" t="s">
        <v>22578</v>
      </c>
      <c r="E4979" s="11">
        <f>INDEX(tb_SVI[],MATCH(Table3[[#This Row],[city_name]],tb_SVI[city_name_uf],0),5)</f>
        <v>1881</v>
      </c>
      <c r="F4979">
        <f>INDEX(tb_MHDI[],MATCH(Table3[[#This Row],[city_name]],tb_MHDI[mun_uf],0),5)</f>
        <v>0.72399999999999998</v>
      </c>
      <c r="G4979">
        <f>INDEX(tb_MHDI[],MATCH(Table3[[#This Row],[city_name]],tb_MHDI[mun_uf],0),6)</f>
        <v>0.71199999999999997</v>
      </c>
      <c r="H4979">
        <f>INDEX(tb_MHDI[],MATCH(Table3[[#This Row],[city_name]],tb_MHDI[mun_uf],0),7)</f>
        <v>0.88600000000000001</v>
      </c>
      <c r="I4979">
        <f>INDEX(tb_MHDI[],MATCH(Table3[[#This Row],[city_name]],tb_MHDI[mun_uf],0),8)</f>
        <v>0.60199999999999998</v>
      </c>
      <c r="J4979">
        <f>_xlfn.NUMBERVALUE(INDEX(tb_SVI[],MATCH(Table3[[#This Row],[city_name]],tb_SVI[city_name_uf],0),8),".")</f>
        <v>0.27200000000000002</v>
      </c>
      <c r="K4979">
        <f>_xlfn.NUMBERVALUE(INDEX(tb_SVI[],MATCH(Table3[[#This Row],[city_name]],tb_SVI[city_name_uf],0),9),".")</f>
        <v>0.19400000000000001</v>
      </c>
      <c r="L4979">
        <f>_xlfn.NUMBERVALUE(INDEX(tb_SVI[],MATCH(Table3[[#This Row],[city_name]],tb_SVI[city_name_uf],0),10),".")</f>
        <v>0.29499999999999998</v>
      </c>
      <c r="M4979">
        <f>_xlfn.NUMBERVALUE(INDEX(tb_SVI[],MATCH(Table3[[#This Row],[city_name]],tb_SVI[city_name_uf],0),11),".")</f>
        <v>0.32700000000000001</v>
      </c>
      <c r="N4979" s="14">
        <f>_xlfn.PERCENTRANK.INC(Table3[MHDI_tot],Table3[[#This Row],[MHDI_tot]],3)</f>
        <v>0.78100000000000003</v>
      </c>
    </row>
    <row r="4980" spans="1:14" hidden="1" x14ac:dyDescent="0.2">
      <c r="A4980" t="str">
        <f>SVI!F4980</f>
        <v>Itatiba do Sul/RS</v>
      </c>
      <c r="B4980" t="str">
        <f>INDEX(tb_SVI[],MATCH(Table3[[#This Row],[ibge_cod]],tb_SVI[Município],0),1)</f>
        <v>RS</v>
      </c>
      <c r="C4980" t="str">
        <f>INDEX(tb_SVI[],MATCH(Table3[[#This Row],[city_name]],tb_SVI[city_name_uf],0),3)</f>
        <v>4310702</v>
      </c>
      <c r="D4980" t="s">
        <v>22579</v>
      </c>
      <c r="E4980" s="11">
        <f>INDEX(tb_SVI[],MATCH(Table3[[#This Row],[city_name]],tb_SVI[city_name_uf],0),5)</f>
        <v>3231</v>
      </c>
      <c r="F4980">
        <f>INDEX(tb_MHDI[],MATCH(Table3[[#This Row],[city_name]],tb_MHDI[mun_uf],0),5)</f>
        <v>0.68100000000000005</v>
      </c>
      <c r="G4980">
        <f>INDEX(tb_MHDI[],MATCH(Table3[[#This Row],[city_name]],tb_MHDI[mun_uf],0),6)</f>
        <v>0.69599999999999995</v>
      </c>
      <c r="H4980">
        <f>INDEX(tb_MHDI[],MATCH(Table3[[#This Row],[city_name]],tb_MHDI[mun_uf],0),7)</f>
        <v>0.80100000000000005</v>
      </c>
      <c r="I4980">
        <f>INDEX(tb_MHDI[],MATCH(Table3[[#This Row],[city_name]],tb_MHDI[mun_uf],0),8)</f>
        <v>0.56699999999999995</v>
      </c>
      <c r="J4980">
        <f>_xlfn.NUMBERVALUE(INDEX(tb_SVI[],MATCH(Table3[[#This Row],[city_name]],tb_SVI[city_name_uf],0),8),".")</f>
        <v>0.27500000000000002</v>
      </c>
      <c r="K4980">
        <f>_xlfn.NUMBERVALUE(INDEX(tb_SVI[],MATCH(Table3[[#This Row],[city_name]],tb_SVI[city_name_uf],0),9),".")</f>
        <v>0.14699999999999999</v>
      </c>
      <c r="L4980">
        <f>_xlfn.NUMBERVALUE(INDEX(tb_SVI[],MATCH(Table3[[#This Row],[city_name]],tb_SVI[city_name_uf],0),10),".")</f>
        <v>0.34300000000000003</v>
      </c>
      <c r="M4980">
        <f>_xlfn.NUMBERVALUE(INDEX(tb_SVI[],MATCH(Table3[[#This Row],[city_name]],tb_SVI[city_name_uf],0),11),".")</f>
        <v>0.33400000000000002</v>
      </c>
      <c r="N4980" s="14">
        <f>_xlfn.PERCENTRANK.INC(Table3[MHDI_tot],Table3[[#This Row],[MHDI_tot]],3)</f>
        <v>0.56200000000000006</v>
      </c>
    </row>
    <row r="4981" spans="1:14" hidden="1" x14ac:dyDescent="0.2">
      <c r="A4981" t="str">
        <f>SVI!F4969</f>
        <v>Lagoa Bonita do Sul/RS</v>
      </c>
      <c r="B4981" t="str">
        <f>INDEX(tb_SVI[],MATCH(Table3[[#This Row],[ibge_cod]],tb_SVI[Município],0),1)</f>
        <v>RS</v>
      </c>
      <c r="C4981" t="str">
        <f>INDEX(tb_SVI[],MATCH(Table3[[#This Row],[city_name]],tb_SVI[city_name_uf],0),3)</f>
        <v>4311239</v>
      </c>
      <c r="D4981" t="e">
        <v>#N/A</v>
      </c>
      <c r="E4981" s="11">
        <f>INDEX(tb_SVI[],MATCH(Table3[[#This Row],[city_name]],tb_SVI[city_name_uf],0),5)</f>
        <v>2921</v>
      </c>
      <c r="F4981">
        <f>INDEX(tb_MHDI[],MATCH(Table3[[#This Row],[city_name]],tb_MHDI[mun_uf],0),5)</f>
        <v>0.67</v>
      </c>
      <c r="G4981">
        <f>INDEX(tb_MHDI[],MATCH(Table3[[#This Row],[city_name]],tb_MHDI[mun_uf],0),6)</f>
        <v>0.69599999999999995</v>
      </c>
      <c r="H4981">
        <f>INDEX(tb_MHDI[],MATCH(Table3[[#This Row],[city_name]],tb_MHDI[mun_uf],0),7)</f>
        <v>0.80100000000000005</v>
      </c>
      <c r="I4981">
        <f>INDEX(tb_MHDI[],MATCH(Table3[[#This Row],[city_name]],tb_MHDI[mun_uf],0),8)</f>
        <v>0.53900000000000003</v>
      </c>
      <c r="J4981">
        <f>_xlfn.NUMBERVALUE(INDEX(tb_SVI[],MATCH(Table3[[#This Row],[city_name]],tb_SVI[city_name_uf],0),8),".")</f>
        <v>0.27500000000000002</v>
      </c>
      <c r="K4981">
        <f>_xlfn.NUMBERVALUE(INDEX(tb_SVI[],MATCH(Table3[[#This Row],[city_name]],tb_SVI[city_name_uf],0),9),".")</f>
        <v>0.08</v>
      </c>
      <c r="L4981">
        <f>_xlfn.NUMBERVALUE(INDEX(tb_SVI[],MATCH(Table3[[#This Row],[city_name]],tb_SVI[city_name_uf],0),10),".")</f>
        <v>0.41199999999999998</v>
      </c>
      <c r="M4981">
        <f>_xlfn.NUMBERVALUE(INDEX(tb_SVI[],MATCH(Table3[[#This Row],[city_name]],tb_SVI[city_name_uf],0),11),".")</f>
        <v>0.33200000000000002</v>
      </c>
      <c r="N4981" s="14">
        <f>_xlfn.PERCENTRANK.INC(Table3[MHDI_tot],Table3[[#This Row],[MHDI_tot]],3)</f>
        <v>0.51600000000000001</v>
      </c>
    </row>
    <row r="4982" spans="1:14" hidden="1" x14ac:dyDescent="0.2">
      <c r="A4982" t="str">
        <f>SVI!F4982</f>
        <v>Itaqui/RS</v>
      </c>
      <c r="B4982" t="str">
        <f>INDEX(tb_SVI[],MATCH(Table3[[#This Row],[ibge_cod]],tb_SVI[Município],0),1)</f>
        <v>RS</v>
      </c>
      <c r="C4982" t="str">
        <f>INDEX(tb_SVI[],MATCH(Table3[[#This Row],[city_name]],tb_SVI[city_name_uf],0),3)</f>
        <v>4310603</v>
      </c>
      <c r="D4982" t="s">
        <v>22580</v>
      </c>
      <c r="E4982" s="11">
        <f>INDEX(tb_SVI[],MATCH(Table3[[#This Row],[city_name]],tb_SVI[city_name_uf],0),5)</f>
        <v>37489</v>
      </c>
      <c r="F4982">
        <f>INDEX(tb_MHDI[],MATCH(Table3[[#This Row],[city_name]],tb_MHDI[mun_uf],0),5)</f>
        <v>0.71299999999999997</v>
      </c>
      <c r="G4982">
        <f>INDEX(tb_MHDI[],MATCH(Table3[[#This Row],[city_name]],tb_MHDI[mun_uf],0),6)</f>
        <v>0.68700000000000006</v>
      </c>
      <c r="H4982">
        <f>INDEX(tb_MHDI[],MATCH(Table3[[#This Row],[city_name]],tb_MHDI[mun_uf],0),7)</f>
        <v>0.84299999999999997</v>
      </c>
      <c r="I4982">
        <f>INDEX(tb_MHDI[],MATCH(Table3[[#This Row],[city_name]],tb_MHDI[mun_uf],0),8)</f>
        <v>0.626</v>
      </c>
      <c r="J4982">
        <f>_xlfn.NUMBERVALUE(INDEX(tb_SVI[],MATCH(Table3[[#This Row],[city_name]],tb_SVI[city_name_uf],0),8),".")</f>
        <v>0.23100000000000001</v>
      </c>
      <c r="K4982">
        <f>_xlfn.NUMBERVALUE(INDEX(tb_SVI[],MATCH(Table3[[#This Row],[city_name]],tb_SVI[city_name_uf],0),9),".")</f>
        <v>4.7E-2</v>
      </c>
      <c r="L4982">
        <f>_xlfn.NUMBERVALUE(INDEX(tb_SVI[],MATCH(Table3[[#This Row],[city_name]],tb_SVI[city_name_uf],0),10),".")</f>
        <v>0.35099999999999998</v>
      </c>
      <c r="M4982">
        <f>_xlfn.NUMBERVALUE(INDEX(tb_SVI[],MATCH(Table3[[#This Row],[city_name]],tb_SVI[city_name_uf],0),11),".")</f>
        <v>0.29499999999999998</v>
      </c>
      <c r="N4982" s="14">
        <f>_xlfn.PERCENTRANK.INC(Table3[MHDI_tot],Table3[[#This Row],[MHDI_tot]],3)</f>
        <v>0.72199999999999998</v>
      </c>
    </row>
    <row r="4983" spans="1:14" hidden="1" x14ac:dyDescent="0.2">
      <c r="A4983" t="str">
        <f>SVI!F4983</f>
        <v>Itapuca/RS</v>
      </c>
      <c r="B4983" t="str">
        <f>INDEX(tb_SVI[],MATCH(Table3[[#This Row],[ibge_cod]],tb_SVI[Município],0),1)</f>
        <v>RS</v>
      </c>
      <c r="C4983" t="str">
        <f>INDEX(tb_SVI[],MATCH(Table3[[#This Row],[city_name]],tb_SVI[city_name_uf],0),3)</f>
        <v>4310579</v>
      </c>
      <c r="D4983" t="s">
        <v>22581</v>
      </c>
      <c r="E4983" s="11">
        <f>INDEX(tb_SVI[],MATCH(Table3[[#This Row],[city_name]],tb_SVI[city_name_uf],0),5)</f>
        <v>2065</v>
      </c>
      <c r="F4983">
        <f>INDEX(tb_MHDI[],MATCH(Table3[[#This Row],[city_name]],tb_MHDI[mun_uf],0),5)</f>
        <v>0.66400000000000003</v>
      </c>
      <c r="G4983">
        <f>INDEX(tb_MHDI[],MATCH(Table3[[#This Row],[city_name]],tb_MHDI[mun_uf],0),6)</f>
        <v>0.70899999999999996</v>
      </c>
      <c r="H4983">
        <f>INDEX(tb_MHDI[],MATCH(Table3[[#This Row],[city_name]],tb_MHDI[mun_uf],0),7)</f>
        <v>0.83399999999999996</v>
      </c>
      <c r="I4983">
        <f>INDEX(tb_MHDI[],MATCH(Table3[[#This Row],[city_name]],tb_MHDI[mun_uf],0),8)</f>
        <v>0.495</v>
      </c>
      <c r="J4983">
        <f>_xlfn.NUMBERVALUE(INDEX(tb_SVI[],MATCH(Table3[[#This Row],[city_name]],tb_SVI[city_name_uf],0),8),".")</f>
        <v>0.35199999999999998</v>
      </c>
      <c r="K4983">
        <f>_xlfn.NUMBERVALUE(INDEX(tb_SVI[],MATCH(Table3[[#This Row],[city_name]],tb_SVI[city_name_uf],0),9),".")</f>
        <v>0.434</v>
      </c>
      <c r="L4983">
        <f>_xlfn.NUMBERVALUE(INDEX(tb_SVI[],MATCH(Table3[[#This Row],[city_name]],tb_SVI[city_name_uf],0),10),".")</f>
        <v>0.28999999999999998</v>
      </c>
      <c r="M4983">
        <f>_xlfn.NUMBERVALUE(INDEX(tb_SVI[],MATCH(Table3[[#This Row],[city_name]],tb_SVI[city_name_uf],0),11),".")</f>
        <v>0.33200000000000002</v>
      </c>
      <c r="N4983" s="14">
        <f>_xlfn.PERCENTRANK.INC(Table3[MHDI_tot],Table3[[#This Row],[MHDI_tot]],3)</f>
        <v>0.49199999999999999</v>
      </c>
    </row>
    <row r="4984" spans="1:14" hidden="1" x14ac:dyDescent="0.2">
      <c r="A4984" t="str">
        <f>SVI!F4984</f>
        <v>Itacurubi/RS</v>
      </c>
      <c r="B4984" t="str">
        <f>INDEX(tb_SVI[],MATCH(Table3[[#This Row],[ibge_cod]],tb_SVI[Município],0),1)</f>
        <v>RS</v>
      </c>
      <c r="C4984" t="str">
        <f>INDEX(tb_SVI[],MATCH(Table3[[#This Row],[city_name]],tb_SVI[city_name_uf],0),3)</f>
        <v>4310553</v>
      </c>
      <c r="D4984" t="s">
        <v>22582</v>
      </c>
      <c r="E4984" s="11">
        <f>INDEX(tb_SVI[],MATCH(Table3[[#This Row],[city_name]],tb_SVI[city_name_uf],0),5)</f>
        <v>3460</v>
      </c>
      <c r="F4984">
        <f>INDEX(tb_MHDI[],MATCH(Table3[[#This Row],[city_name]],tb_MHDI[mun_uf],0),5)</f>
        <v>0.65700000000000003</v>
      </c>
      <c r="G4984">
        <f>INDEX(tb_MHDI[],MATCH(Table3[[#This Row],[city_name]],tb_MHDI[mun_uf],0),6)</f>
        <v>0.69199999999999995</v>
      </c>
      <c r="H4984">
        <f>INDEX(tb_MHDI[],MATCH(Table3[[#This Row],[city_name]],tb_MHDI[mun_uf],0),7)</f>
        <v>0.80400000000000005</v>
      </c>
      <c r="I4984">
        <f>INDEX(tb_MHDI[],MATCH(Table3[[#This Row],[city_name]],tb_MHDI[mun_uf],0),8)</f>
        <v>0.50900000000000001</v>
      </c>
      <c r="J4984">
        <f>_xlfn.NUMBERVALUE(INDEX(tb_SVI[],MATCH(Table3[[#This Row],[city_name]],tb_SVI[city_name_uf],0),8),".")</f>
        <v>0.29499999999999998</v>
      </c>
      <c r="K4984">
        <f>_xlfn.NUMBERVALUE(INDEX(tb_SVI[],MATCH(Table3[[#This Row],[city_name]],tb_SVI[city_name_uf],0),9),".")</f>
        <v>0.11799999999999999</v>
      </c>
      <c r="L4984">
        <f>_xlfn.NUMBERVALUE(INDEX(tb_SVI[],MATCH(Table3[[#This Row],[city_name]],tb_SVI[city_name_uf],0),10),".")</f>
        <v>0.44</v>
      </c>
      <c r="M4984">
        <f>_xlfn.NUMBERVALUE(INDEX(tb_SVI[],MATCH(Table3[[#This Row],[city_name]],tb_SVI[city_name_uf],0),11),".")</f>
        <v>0.32700000000000001</v>
      </c>
      <c r="N4984" s="14">
        <f>_xlfn.PERCENTRANK.INC(Table3[MHDI_tot],Table3[[#This Row],[MHDI_tot]],3)</f>
        <v>0.46300000000000002</v>
      </c>
    </row>
    <row r="4985" spans="1:14" hidden="1" x14ac:dyDescent="0.2">
      <c r="A4985" t="str">
        <f>SVI!F4985</f>
        <v>Itaara/RS</v>
      </c>
      <c r="B4985" t="str">
        <f>INDEX(tb_SVI[],MATCH(Table3[[#This Row],[ibge_cod]],tb_SVI[Município],0),1)</f>
        <v>RS</v>
      </c>
      <c r="C4985" t="str">
        <f>INDEX(tb_SVI[],MATCH(Table3[[#This Row],[city_name]],tb_SVI[city_name_uf],0),3)</f>
        <v>4310538</v>
      </c>
      <c r="D4985" t="s">
        <v>22583</v>
      </c>
      <c r="E4985" s="11">
        <f>INDEX(tb_SVI[],MATCH(Table3[[#This Row],[city_name]],tb_SVI[city_name_uf],0),5)</f>
        <v>5537</v>
      </c>
      <c r="F4985">
        <f>INDEX(tb_MHDI[],MATCH(Table3[[#This Row],[city_name]],tb_MHDI[mun_uf],0),5)</f>
        <v>0.76</v>
      </c>
      <c r="G4985">
        <f>INDEX(tb_MHDI[],MATCH(Table3[[#This Row],[city_name]],tb_MHDI[mun_uf],0),6)</f>
        <v>0.76100000000000001</v>
      </c>
      <c r="H4985">
        <f>INDEX(tb_MHDI[],MATCH(Table3[[#This Row],[city_name]],tb_MHDI[mun_uf],0),7)</f>
        <v>0.84099999999999997</v>
      </c>
      <c r="I4985">
        <f>INDEX(tb_MHDI[],MATCH(Table3[[#This Row],[city_name]],tb_MHDI[mun_uf],0),8)</f>
        <v>0.68700000000000006</v>
      </c>
      <c r="J4985">
        <f>_xlfn.NUMBERVALUE(INDEX(tb_SVI[],MATCH(Table3[[#This Row],[city_name]],tb_SVI[city_name_uf],0),8),".")</f>
        <v>0.21099999999999999</v>
      </c>
      <c r="K4985">
        <f>_xlfn.NUMBERVALUE(INDEX(tb_SVI[],MATCH(Table3[[#This Row],[city_name]],tb_SVI[city_name_uf],0),9),".")</f>
        <v>6.6000000000000003E-2</v>
      </c>
      <c r="L4985">
        <f>_xlfn.NUMBERVALUE(INDEX(tb_SVI[],MATCH(Table3[[#This Row],[city_name]],tb_SVI[city_name_uf],0),10),".")</f>
        <v>0.33</v>
      </c>
      <c r="M4985">
        <f>_xlfn.NUMBERVALUE(INDEX(tb_SVI[],MATCH(Table3[[#This Row],[city_name]],tb_SVI[city_name_uf],0),11),".")</f>
        <v>0.23799999999999999</v>
      </c>
      <c r="N4985" s="14">
        <f>_xlfn.PERCENTRANK.INC(Table3[MHDI_tot],Table3[[#This Row],[MHDI_tot]],3)</f>
        <v>0.93100000000000005</v>
      </c>
    </row>
    <row r="4986" spans="1:14" hidden="1" x14ac:dyDescent="0.2">
      <c r="A4986" t="str">
        <f>SVI!F4986</f>
        <v>Iraí/RS</v>
      </c>
      <c r="B4986" t="str">
        <f>INDEX(tb_SVI[],MATCH(Table3[[#This Row],[ibge_cod]],tb_SVI[Município],0),1)</f>
        <v>RS</v>
      </c>
      <c r="C4986" t="str">
        <f>INDEX(tb_SVI[],MATCH(Table3[[#This Row],[city_name]],tb_SVI[city_name_uf],0),3)</f>
        <v>4310504</v>
      </c>
      <c r="D4986" t="s">
        <v>22584</v>
      </c>
      <c r="E4986" s="11">
        <f>INDEX(tb_SVI[],MATCH(Table3[[#This Row],[city_name]],tb_SVI[city_name_uf],0),5)</f>
        <v>7141</v>
      </c>
      <c r="F4986">
        <f>INDEX(tb_MHDI[],MATCH(Table3[[#This Row],[city_name]],tb_MHDI[mun_uf],0),5)</f>
        <v>0.69099999999999995</v>
      </c>
      <c r="G4986">
        <f>INDEX(tb_MHDI[],MATCH(Table3[[#This Row],[city_name]],tb_MHDI[mun_uf],0),6)</f>
        <v>0.68400000000000005</v>
      </c>
      <c r="H4986">
        <f>INDEX(tb_MHDI[],MATCH(Table3[[#This Row],[city_name]],tb_MHDI[mun_uf],0),7)</f>
        <v>0.81899999999999995</v>
      </c>
      <c r="I4986">
        <f>INDEX(tb_MHDI[],MATCH(Table3[[#This Row],[city_name]],tb_MHDI[mun_uf],0),8)</f>
        <v>0.59</v>
      </c>
      <c r="J4986">
        <f>_xlfn.NUMBERVALUE(INDEX(tb_SVI[],MATCH(Table3[[#This Row],[city_name]],tb_SVI[city_name_uf],0),8),".")</f>
        <v>0.33200000000000002</v>
      </c>
      <c r="K4986">
        <f>_xlfn.NUMBERVALUE(INDEX(tb_SVI[],MATCH(Table3[[#This Row],[city_name]],tb_SVI[city_name_uf],0),9),".")</f>
        <v>0.184</v>
      </c>
      <c r="L4986">
        <f>_xlfn.NUMBERVALUE(INDEX(tb_SVI[],MATCH(Table3[[#This Row],[city_name]],tb_SVI[city_name_uf],0),10),".")</f>
        <v>0.42699999999999999</v>
      </c>
      <c r="M4986">
        <f>_xlfn.NUMBERVALUE(INDEX(tb_SVI[],MATCH(Table3[[#This Row],[city_name]],tb_SVI[city_name_uf],0),11),".")</f>
        <v>0.38400000000000001</v>
      </c>
      <c r="N4986" s="14">
        <f>_xlfn.PERCENTRANK.INC(Table3[MHDI_tot],Table3[[#This Row],[MHDI_tot]],3)</f>
        <v>0.60799999999999998</v>
      </c>
    </row>
    <row r="4987" spans="1:14" hidden="1" x14ac:dyDescent="0.2">
      <c r="A4987" t="str">
        <f>SVI!F4987</f>
        <v>Ipê/RS</v>
      </c>
      <c r="B4987" t="str">
        <f>INDEX(tb_SVI[],MATCH(Table3[[#This Row],[ibge_cod]],tb_SVI[Município],0),1)</f>
        <v>RS</v>
      </c>
      <c r="C4987" t="str">
        <f>INDEX(tb_SVI[],MATCH(Table3[[#This Row],[city_name]],tb_SVI[city_name_uf],0),3)</f>
        <v>4310439</v>
      </c>
      <c r="D4987" t="s">
        <v>22585</v>
      </c>
      <c r="E4987" s="11">
        <f>INDEX(tb_SVI[],MATCH(Table3[[#This Row],[city_name]],tb_SVI[city_name_uf],0),5)</f>
        <v>6689</v>
      </c>
      <c r="F4987">
        <f>INDEX(tb_MHDI[],MATCH(Table3[[#This Row],[city_name]],tb_MHDI[mun_uf],0),5)</f>
        <v>0.72799999999999998</v>
      </c>
      <c r="G4987">
        <f>INDEX(tb_MHDI[],MATCH(Table3[[#This Row],[city_name]],tb_MHDI[mun_uf],0),6)</f>
        <v>0.751</v>
      </c>
      <c r="H4987">
        <f>INDEX(tb_MHDI[],MATCH(Table3[[#This Row],[city_name]],tb_MHDI[mun_uf],0),7)</f>
        <v>0.83099999999999996</v>
      </c>
      <c r="I4987">
        <f>INDEX(tb_MHDI[],MATCH(Table3[[#This Row],[city_name]],tb_MHDI[mun_uf],0),8)</f>
        <v>0.61799999999999999</v>
      </c>
      <c r="J4987">
        <f>_xlfn.NUMBERVALUE(INDEX(tb_SVI[],MATCH(Table3[[#This Row],[city_name]],tb_SVI[city_name_uf],0),8),".")</f>
        <v>0.24099999999999999</v>
      </c>
      <c r="K4987">
        <f>_xlfn.NUMBERVALUE(INDEX(tb_SVI[],MATCH(Table3[[#This Row],[city_name]],tb_SVI[city_name_uf],0),9),".")</f>
        <v>7.8E-2</v>
      </c>
      <c r="L4987">
        <f>_xlfn.NUMBERVALUE(INDEX(tb_SVI[],MATCH(Table3[[#This Row],[city_name]],tb_SVI[city_name_uf],0),10),".")</f>
        <v>0.26900000000000002</v>
      </c>
      <c r="M4987">
        <f>_xlfn.NUMBERVALUE(INDEX(tb_SVI[],MATCH(Table3[[#This Row],[city_name]],tb_SVI[city_name_uf],0),11),".")</f>
        <v>0.375</v>
      </c>
      <c r="N4987" s="14">
        <f>_xlfn.PERCENTRANK.INC(Table3[MHDI_tot],Table3[[#This Row],[MHDI_tot]],3)</f>
        <v>0.80100000000000005</v>
      </c>
    </row>
    <row r="4988" spans="1:14" hidden="1" x14ac:dyDescent="0.2">
      <c r="A4988" t="str">
        <f>SVI!F4988</f>
        <v>Ipiranga do Sul/RS</v>
      </c>
      <c r="B4988" t="str">
        <f>INDEX(tb_SVI[],MATCH(Table3[[#This Row],[ibge_cod]],tb_SVI[Município],0),1)</f>
        <v>RS</v>
      </c>
      <c r="C4988" t="str">
        <f>INDEX(tb_SVI[],MATCH(Table3[[#This Row],[city_name]],tb_SVI[city_name_uf],0),3)</f>
        <v>4310462</v>
      </c>
      <c r="D4988" t="s">
        <v>22586</v>
      </c>
      <c r="E4988" s="11">
        <f>INDEX(tb_SVI[],MATCH(Table3[[#This Row],[city_name]],tb_SVI[city_name_uf],0),5)</f>
        <v>1880</v>
      </c>
      <c r="F4988">
        <f>INDEX(tb_MHDI[],MATCH(Table3[[#This Row],[city_name]],tb_MHDI[mun_uf],0),5)</f>
        <v>0.79100000000000004</v>
      </c>
      <c r="G4988">
        <f>INDEX(tb_MHDI[],MATCH(Table3[[#This Row],[city_name]],tb_MHDI[mun_uf],0),6)</f>
        <v>0.81799999999999995</v>
      </c>
      <c r="H4988">
        <f>INDEX(tb_MHDI[],MATCH(Table3[[#This Row],[city_name]],tb_MHDI[mun_uf],0),7)</f>
        <v>0.86599999999999999</v>
      </c>
      <c r="I4988">
        <f>INDEX(tb_MHDI[],MATCH(Table3[[#This Row],[city_name]],tb_MHDI[mun_uf],0),8)</f>
        <v>0.69799999999999995</v>
      </c>
      <c r="J4988">
        <f>_xlfn.NUMBERVALUE(INDEX(tb_SVI[],MATCH(Table3[[#This Row],[city_name]],tb_SVI[city_name_uf],0),8),".")</f>
        <v>0.185</v>
      </c>
      <c r="K4988">
        <f>_xlfn.NUMBERVALUE(INDEX(tb_SVI[],MATCH(Table3[[#This Row],[city_name]],tb_SVI[city_name_uf],0),9),".")</f>
        <v>0</v>
      </c>
      <c r="L4988">
        <f>_xlfn.NUMBERVALUE(INDEX(tb_SVI[],MATCH(Table3[[#This Row],[city_name]],tb_SVI[city_name_uf],0),10),".")</f>
        <v>0.185</v>
      </c>
      <c r="M4988">
        <f>_xlfn.NUMBERVALUE(INDEX(tb_SVI[],MATCH(Table3[[#This Row],[city_name]],tb_SVI[city_name_uf],0),11),".")</f>
        <v>0.37</v>
      </c>
      <c r="N4988" s="14">
        <f>_xlfn.PERCENTRANK.INC(Table3[MHDI_tot],Table3[[#This Row],[MHDI_tot]],3)</f>
        <v>0.98799999999999999</v>
      </c>
    </row>
    <row r="4989" spans="1:14" hidden="1" x14ac:dyDescent="0.2">
      <c r="A4989" t="str">
        <f>SVI!F4989</f>
        <v>Inhacorá/RS</v>
      </c>
      <c r="B4989" t="str">
        <f>INDEX(tb_SVI[],MATCH(Table3[[#This Row],[ibge_cod]],tb_SVI[Município],0),1)</f>
        <v>RS</v>
      </c>
      <c r="C4989" t="str">
        <f>INDEX(tb_SVI[],MATCH(Table3[[#This Row],[city_name]],tb_SVI[city_name_uf],0),3)</f>
        <v>4310413</v>
      </c>
      <c r="D4989" t="s">
        <v>22587</v>
      </c>
      <c r="E4989" s="11">
        <f>INDEX(tb_SVI[],MATCH(Table3[[#This Row],[city_name]],tb_SVI[city_name_uf],0),5)</f>
        <v>2215</v>
      </c>
      <c r="F4989">
        <f>INDEX(tb_MHDI[],MATCH(Table3[[#This Row],[city_name]],tb_MHDI[mun_uf],0),5)</f>
        <v>0.67300000000000004</v>
      </c>
      <c r="G4989">
        <f>INDEX(tb_MHDI[],MATCH(Table3[[#This Row],[city_name]],tb_MHDI[mun_uf],0),6)</f>
        <v>0.64700000000000002</v>
      </c>
      <c r="H4989">
        <f>INDEX(tb_MHDI[],MATCH(Table3[[#This Row],[city_name]],tb_MHDI[mun_uf],0),7)</f>
        <v>0.80700000000000005</v>
      </c>
      <c r="I4989">
        <f>INDEX(tb_MHDI[],MATCH(Table3[[#This Row],[city_name]],tb_MHDI[mun_uf],0),8)</f>
        <v>0.58499999999999996</v>
      </c>
      <c r="J4989">
        <f>_xlfn.NUMBERVALUE(INDEX(tb_SVI[],MATCH(Table3[[#This Row],[city_name]],tb_SVI[city_name_uf],0),8),".")</f>
        <v>0.3</v>
      </c>
      <c r="K4989">
        <f>_xlfn.NUMBERVALUE(INDEX(tb_SVI[],MATCH(Table3[[#This Row],[city_name]],tb_SVI[city_name_uf],0),9),".")</f>
        <v>7.8E-2</v>
      </c>
      <c r="L4989">
        <f>_xlfn.NUMBERVALUE(INDEX(tb_SVI[],MATCH(Table3[[#This Row],[city_name]],tb_SVI[city_name_uf],0),10),".")</f>
        <v>0.378</v>
      </c>
      <c r="M4989">
        <f>_xlfn.NUMBERVALUE(INDEX(tb_SVI[],MATCH(Table3[[#This Row],[city_name]],tb_SVI[city_name_uf],0),11),".")</f>
        <v>0.443</v>
      </c>
      <c r="N4989" s="14">
        <f>_xlfn.PERCENTRANK.INC(Table3[MHDI_tot],Table3[[#This Row],[MHDI_tot]],3)</f>
        <v>0.52900000000000003</v>
      </c>
    </row>
    <row r="4990" spans="1:14" hidden="1" x14ac:dyDescent="0.2">
      <c r="A4990" t="str">
        <f>SVI!F4990</f>
        <v>Independência/RS</v>
      </c>
      <c r="B4990" t="str">
        <f>INDEX(tb_SVI[],MATCH(Table3[[#This Row],[ibge_cod]],tb_SVI[Município],0),1)</f>
        <v>RS</v>
      </c>
      <c r="C4990" t="str">
        <f>INDEX(tb_SVI[],MATCH(Table3[[#This Row],[city_name]],tb_SVI[city_name_uf],0),3)</f>
        <v>4310405</v>
      </c>
      <c r="D4990" t="s">
        <v>22588</v>
      </c>
      <c r="E4990" s="11">
        <f>INDEX(tb_SVI[],MATCH(Table3[[#This Row],[city_name]],tb_SVI[city_name_uf],0),5)</f>
        <v>6109</v>
      </c>
      <c r="F4990">
        <f>INDEX(tb_MHDI[],MATCH(Table3[[#This Row],[city_name]],tb_MHDI[mun_uf],0),5)</f>
        <v>0.69299999999999995</v>
      </c>
      <c r="G4990">
        <f>INDEX(tb_MHDI[],MATCH(Table3[[#This Row],[city_name]],tb_MHDI[mun_uf],0),6)</f>
        <v>0.71099999999999997</v>
      </c>
      <c r="H4990">
        <f>INDEX(tb_MHDI[],MATCH(Table3[[#This Row],[city_name]],tb_MHDI[mun_uf],0),7)</f>
        <v>0.81299999999999994</v>
      </c>
      <c r="I4990">
        <f>INDEX(tb_MHDI[],MATCH(Table3[[#This Row],[city_name]],tb_MHDI[mun_uf],0),8)</f>
        <v>0.57599999999999996</v>
      </c>
      <c r="J4990">
        <f>_xlfn.NUMBERVALUE(INDEX(tb_SVI[],MATCH(Table3[[#This Row],[city_name]],tb_SVI[city_name_uf],0),8),".")</f>
        <v>0.26</v>
      </c>
      <c r="K4990">
        <f>_xlfn.NUMBERVALUE(INDEX(tb_SVI[],MATCH(Table3[[#This Row],[city_name]],tb_SVI[city_name_uf],0),9),".")</f>
        <v>0.121</v>
      </c>
      <c r="L4990">
        <f>_xlfn.NUMBERVALUE(INDEX(tb_SVI[],MATCH(Table3[[#This Row],[city_name]],tb_SVI[city_name_uf],0),10),".")</f>
        <v>0.30099999999999999</v>
      </c>
      <c r="M4990">
        <f>_xlfn.NUMBERVALUE(INDEX(tb_SVI[],MATCH(Table3[[#This Row],[city_name]],tb_SVI[city_name_uf],0),11),".")</f>
        <v>0.35899999999999999</v>
      </c>
      <c r="N4990" s="14">
        <f>_xlfn.PERCENTRANK.INC(Table3[MHDI_tot],Table3[[#This Row],[MHDI_tot]],3)</f>
        <v>0.61599999999999999</v>
      </c>
    </row>
    <row r="4991" spans="1:14" hidden="1" x14ac:dyDescent="0.2">
      <c r="A4991" t="str">
        <f>SVI!F4991</f>
        <v>Imigrante/RS</v>
      </c>
      <c r="B4991" t="str">
        <f>INDEX(tb_SVI[],MATCH(Table3[[#This Row],[ibge_cod]],tb_SVI[Município],0),1)</f>
        <v>RS</v>
      </c>
      <c r="C4991" t="str">
        <f>INDEX(tb_SVI[],MATCH(Table3[[#This Row],[city_name]],tb_SVI[city_name_uf],0),3)</f>
        <v>4310363</v>
      </c>
      <c r="D4991" t="s">
        <v>22589</v>
      </c>
      <c r="E4991" s="11">
        <f>INDEX(tb_SVI[],MATCH(Table3[[#This Row],[city_name]],tb_SVI[city_name_uf],0),5)</f>
        <v>3100</v>
      </c>
      <c r="F4991">
        <f>INDEX(tb_MHDI[],MATCH(Table3[[#This Row],[city_name]],tb_MHDI[mun_uf],0),5)</f>
        <v>0.74299999999999999</v>
      </c>
      <c r="G4991">
        <f>INDEX(tb_MHDI[],MATCH(Table3[[#This Row],[city_name]],tb_MHDI[mun_uf],0),6)</f>
        <v>0.76400000000000001</v>
      </c>
      <c r="H4991">
        <f>INDEX(tb_MHDI[],MATCH(Table3[[#This Row],[city_name]],tb_MHDI[mun_uf],0),7)</f>
        <v>0.84399999999999997</v>
      </c>
      <c r="I4991">
        <f>INDEX(tb_MHDI[],MATCH(Table3[[#This Row],[city_name]],tb_MHDI[mun_uf],0),8)</f>
        <v>0.63500000000000001</v>
      </c>
      <c r="J4991">
        <f>_xlfn.NUMBERVALUE(INDEX(tb_SVI[],MATCH(Table3[[#This Row],[city_name]],tb_SVI[city_name_uf],0),8),".")</f>
        <v>0.159</v>
      </c>
      <c r="K4991">
        <f>_xlfn.NUMBERVALUE(INDEX(tb_SVI[],MATCH(Table3[[#This Row],[city_name]],tb_SVI[city_name_uf],0),9),".")</f>
        <v>8.9999999999999993E-3</v>
      </c>
      <c r="L4991">
        <f>_xlfn.NUMBERVALUE(INDEX(tb_SVI[],MATCH(Table3[[#This Row],[city_name]],tb_SVI[city_name_uf],0),10),".")</f>
        <v>0.23100000000000001</v>
      </c>
      <c r="M4991">
        <f>_xlfn.NUMBERVALUE(INDEX(tb_SVI[],MATCH(Table3[[#This Row],[city_name]],tb_SVI[city_name_uf],0),11),".")</f>
        <v>0.23799999999999999</v>
      </c>
      <c r="N4991" s="14">
        <f>_xlfn.PERCENTRANK.INC(Table3[MHDI_tot],Table3[[#This Row],[MHDI_tot]],3)</f>
        <v>0.871</v>
      </c>
    </row>
    <row r="4992" spans="1:14" hidden="1" x14ac:dyDescent="0.2">
      <c r="A4992" t="str">
        <f>SVI!F4992</f>
        <v>Imbé/RS</v>
      </c>
      <c r="B4992" t="str">
        <f>INDEX(tb_SVI[],MATCH(Table3[[#This Row],[ibge_cod]],tb_SVI[Município],0),1)</f>
        <v>RS</v>
      </c>
      <c r="C4992" t="str">
        <f>INDEX(tb_SVI[],MATCH(Table3[[#This Row],[city_name]],tb_SVI[city_name_uf],0),3)</f>
        <v>4310330</v>
      </c>
      <c r="D4992" t="s">
        <v>22590</v>
      </c>
      <c r="E4992" s="11">
        <f>INDEX(tb_SVI[],MATCH(Table3[[#This Row],[city_name]],tb_SVI[city_name_uf],0),5)</f>
        <v>23271</v>
      </c>
      <c r="F4992">
        <f>INDEX(tb_MHDI[],MATCH(Table3[[#This Row],[city_name]],tb_MHDI[mun_uf],0),5)</f>
        <v>0.76400000000000001</v>
      </c>
      <c r="G4992">
        <f>INDEX(tb_MHDI[],MATCH(Table3[[#This Row],[city_name]],tb_MHDI[mun_uf],0),6)</f>
        <v>0.82499999999999996</v>
      </c>
      <c r="H4992">
        <f>INDEX(tb_MHDI[],MATCH(Table3[[#This Row],[city_name]],tb_MHDI[mun_uf],0),7)</f>
        <v>0.84699999999999998</v>
      </c>
      <c r="I4992">
        <f>INDEX(tb_MHDI[],MATCH(Table3[[#This Row],[city_name]],tb_MHDI[mun_uf],0),8)</f>
        <v>0.63800000000000001</v>
      </c>
      <c r="J4992">
        <f>_xlfn.NUMBERVALUE(INDEX(tb_SVI[],MATCH(Table3[[#This Row],[city_name]],tb_SVI[city_name_uf],0),8),".")</f>
        <v>0.19400000000000001</v>
      </c>
      <c r="K4992">
        <f>_xlfn.NUMBERVALUE(INDEX(tb_SVI[],MATCH(Table3[[#This Row],[city_name]],tb_SVI[city_name_uf],0),9),".")</f>
        <v>2.1999999999999999E-2</v>
      </c>
      <c r="L4992">
        <f>_xlfn.NUMBERVALUE(INDEX(tb_SVI[],MATCH(Table3[[#This Row],[city_name]],tb_SVI[city_name_uf],0),10),".")</f>
        <v>0.31</v>
      </c>
      <c r="M4992">
        <f>_xlfn.NUMBERVALUE(INDEX(tb_SVI[],MATCH(Table3[[#This Row],[city_name]],tb_SVI[city_name_uf],0),11),".")</f>
        <v>0.25</v>
      </c>
      <c r="N4992" s="14">
        <f>_xlfn.PERCENTRANK.INC(Table3[MHDI_tot],Table3[[#This Row],[MHDI_tot]],3)</f>
        <v>0.94199999999999995</v>
      </c>
    </row>
    <row r="4993" spans="1:14" hidden="1" x14ac:dyDescent="0.2">
      <c r="A4993" t="str">
        <f>SVI!F4993</f>
        <v>Ilópolis/RS</v>
      </c>
      <c r="B4993" t="str">
        <f>INDEX(tb_SVI[],MATCH(Table3[[#This Row],[ibge_cod]],tb_SVI[Município],0),1)</f>
        <v>RS</v>
      </c>
      <c r="C4993" t="str">
        <f>INDEX(tb_SVI[],MATCH(Table3[[#This Row],[city_name]],tb_SVI[city_name_uf],0),3)</f>
        <v>4310306</v>
      </c>
      <c r="D4993" t="s">
        <v>22591</v>
      </c>
      <c r="E4993" s="11">
        <f>INDEX(tb_SVI[],MATCH(Table3[[#This Row],[city_name]],tb_SVI[city_name_uf],0),5)</f>
        <v>4066</v>
      </c>
      <c r="F4993">
        <f>INDEX(tb_MHDI[],MATCH(Table3[[#This Row],[city_name]],tb_MHDI[mun_uf],0),5)</f>
        <v>0.73</v>
      </c>
      <c r="G4993">
        <f>INDEX(tb_MHDI[],MATCH(Table3[[#This Row],[city_name]],tb_MHDI[mun_uf],0),6)</f>
        <v>0.75600000000000001</v>
      </c>
      <c r="H4993">
        <f>INDEX(tb_MHDI[],MATCH(Table3[[#This Row],[city_name]],tb_MHDI[mun_uf],0),7)</f>
        <v>0.86599999999999999</v>
      </c>
      <c r="I4993">
        <f>INDEX(tb_MHDI[],MATCH(Table3[[#This Row],[city_name]],tb_MHDI[mun_uf],0),8)</f>
        <v>0.59499999999999997</v>
      </c>
      <c r="J4993">
        <f>_xlfn.NUMBERVALUE(INDEX(tb_SVI[],MATCH(Table3[[#This Row],[city_name]],tb_SVI[city_name_uf],0),8),".")</f>
        <v>0.26900000000000002</v>
      </c>
      <c r="K4993">
        <f>_xlfn.NUMBERVALUE(INDEX(tb_SVI[],MATCH(Table3[[#This Row],[city_name]],tb_SVI[city_name_uf],0),9),".")</f>
        <v>0.13400000000000001</v>
      </c>
      <c r="L4993">
        <f>_xlfn.NUMBERVALUE(INDEX(tb_SVI[],MATCH(Table3[[#This Row],[city_name]],tb_SVI[city_name_uf],0),10),".")</f>
        <v>0.307</v>
      </c>
      <c r="M4993">
        <f>_xlfn.NUMBERVALUE(INDEX(tb_SVI[],MATCH(Table3[[#This Row],[city_name]],tb_SVI[city_name_uf],0),11),".")</f>
        <v>0.36499999999999999</v>
      </c>
      <c r="N4993" s="14">
        <f>_xlfn.PERCENTRANK.INC(Table3[MHDI_tot],Table3[[#This Row],[MHDI_tot]],3)</f>
        <v>0.81100000000000005</v>
      </c>
    </row>
    <row r="4994" spans="1:14" hidden="1" x14ac:dyDescent="0.2">
      <c r="A4994" t="str">
        <f>SVI!F4994</f>
        <v>Ijuí/RS</v>
      </c>
      <c r="B4994" t="str">
        <f>INDEX(tb_SVI[],MATCH(Table3[[#This Row],[ibge_cod]],tb_SVI[Município],0),1)</f>
        <v>RS</v>
      </c>
      <c r="C4994" t="str">
        <f>INDEX(tb_SVI[],MATCH(Table3[[#This Row],[city_name]],tb_SVI[city_name_uf],0),3)</f>
        <v>4310207</v>
      </c>
      <c r="D4994" t="s">
        <v>22592</v>
      </c>
      <c r="E4994" s="11">
        <f>INDEX(tb_SVI[],MATCH(Table3[[#This Row],[city_name]],tb_SVI[city_name_uf],0),5)</f>
        <v>83764</v>
      </c>
      <c r="F4994">
        <f>INDEX(tb_MHDI[],MATCH(Table3[[#This Row],[city_name]],tb_MHDI[mun_uf],0),5)</f>
        <v>0.78100000000000003</v>
      </c>
      <c r="G4994">
        <f>INDEX(tb_MHDI[],MATCH(Table3[[#This Row],[city_name]],tb_MHDI[mun_uf],0),6)</f>
        <v>0.78600000000000003</v>
      </c>
      <c r="H4994">
        <f>INDEX(tb_MHDI[],MATCH(Table3[[#This Row],[city_name]],tb_MHDI[mun_uf],0),7)</f>
        <v>0.85799999999999998</v>
      </c>
      <c r="I4994">
        <f>INDEX(tb_MHDI[],MATCH(Table3[[#This Row],[city_name]],tb_MHDI[mun_uf],0),8)</f>
        <v>0.70699999999999996</v>
      </c>
      <c r="J4994">
        <f>_xlfn.NUMBERVALUE(INDEX(tb_SVI[],MATCH(Table3[[#This Row],[city_name]],tb_SVI[city_name_uf],0),8),".")</f>
        <v>0.19900000000000001</v>
      </c>
      <c r="K4994">
        <f>_xlfn.NUMBERVALUE(INDEX(tb_SVI[],MATCH(Table3[[#This Row],[city_name]],tb_SVI[city_name_uf],0),9),".")</f>
        <v>0.13900000000000001</v>
      </c>
      <c r="L4994">
        <f>_xlfn.NUMBERVALUE(INDEX(tb_SVI[],MATCH(Table3[[#This Row],[city_name]],tb_SVI[city_name_uf],0),10),".")</f>
        <v>0.23799999999999999</v>
      </c>
      <c r="M4994">
        <f>_xlfn.NUMBERVALUE(INDEX(tb_SVI[],MATCH(Table3[[#This Row],[city_name]],tb_SVI[city_name_uf],0),11),".")</f>
        <v>0.219</v>
      </c>
      <c r="N4994" s="14">
        <f>_xlfn.PERCENTRANK.INC(Table3[MHDI_tot],Table3[[#This Row],[MHDI_tot]],3)</f>
        <v>0.97699999999999998</v>
      </c>
    </row>
    <row r="4995" spans="1:14" hidden="1" x14ac:dyDescent="0.2">
      <c r="A4995" t="str">
        <f>SVI!F4995</f>
        <v>Ibirubá/RS</v>
      </c>
      <c r="B4995" t="str">
        <f>INDEX(tb_SVI[],MATCH(Table3[[#This Row],[ibge_cod]],tb_SVI[Município],0),1)</f>
        <v>RS</v>
      </c>
      <c r="C4995" t="str">
        <f>INDEX(tb_SVI[],MATCH(Table3[[#This Row],[city_name]],tb_SVI[city_name_uf],0),3)</f>
        <v>4310009</v>
      </c>
      <c r="D4995" t="s">
        <v>22593</v>
      </c>
      <c r="E4995" s="11">
        <f>INDEX(tb_SVI[],MATCH(Table3[[#This Row],[city_name]],tb_SVI[city_name_uf],0),5)</f>
        <v>20413</v>
      </c>
      <c r="F4995">
        <f>INDEX(tb_MHDI[],MATCH(Table3[[#This Row],[city_name]],tb_MHDI[mun_uf],0),5)</f>
        <v>0.76500000000000001</v>
      </c>
      <c r="G4995">
        <f>INDEX(tb_MHDI[],MATCH(Table3[[#This Row],[city_name]],tb_MHDI[mun_uf],0),6)</f>
        <v>0.78600000000000003</v>
      </c>
      <c r="H4995">
        <f>INDEX(tb_MHDI[],MATCH(Table3[[#This Row],[city_name]],tb_MHDI[mun_uf],0),7)</f>
        <v>0.84799999999999998</v>
      </c>
      <c r="I4995">
        <f>INDEX(tb_MHDI[],MATCH(Table3[[#This Row],[city_name]],tb_MHDI[mun_uf],0),8)</f>
        <v>0.67100000000000004</v>
      </c>
      <c r="J4995">
        <f>_xlfn.NUMBERVALUE(INDEX(tb_SVI[],MATCH(Table3[[#This Row],[city_name]],tb_SVI[city_name_uf],0),8),".")</f>
        <v>0.14899999999999999</v>
      </c>
      <c r="K4995">
        <f>_xlfn.NUMBERVALUE(INDEX(tb_SVI[],MATCH(Table3[[#This Row],[city_name]],tb_SVI[city_name_uf],0),9),".")</f>
        <v>8.0000000000000002E-3</v>
      </c>
      <c r="L4995">
        <f>_xlfn.NUMBERVALUE(INDEX(tb_SVI[],MATCH(Table3[[#This Row],[city_name]],tb_SVI[city_name_uf],0),10),".")</f>
        <v>0.17899999999999999</v>
      </c>
      <c r="M4995">
        <f>_xlfn.NUMBERVALUE(INDEX(tb_SVI[],MATCH(Table3[[#This Row],[city_name]],tb_SVI[city_name_uf],0),11),".")</f>
        <v>0.25900000000000001</v>
      </c>
      <c r="N4995" s="14">
        <f>_xlfn.PERCENTRANK.INC(Table3[MHDI_tot],Table3[[#This Row],[MHDI_tot]],3)</f>
        <v>0.94499999999999995</v>
      </c>
    </row>
    <row r="4996" spans="1:14" hidden="1" x14ac:dyDescent="0.2">
      <c r="A4996" t="str">
        <f>SVI!F4996</f>
        <v>Ibirapuitã/RS</v>
      </c>
      <c r="B4996" t="str">
        <f>INDEX(tb_SVI[],MATCH(Table3[[#This Row],[ibge_cod]],tb_SVI[Município],0),1)</f>
        <v>RS</v>
      </c>
      <c r="C4996" t="str">
        <f>INDEX(tb_SVI[],MATCH(Table3[[#This Row],[city_name]],tb_SVI[city_name_uf],0),3)</f>
        <v>4309951</v>
      </c>
      <c r="D4996" t="s">
        <v>22594</v>
      </c>
      <c r="E4996" s="11">
        <f>INDEX(tb_SVI[],MATCH(Table3[[#This Row],[city_name]],tb_SVI[city_name_uf],0),5)</f>
        <v>4000</v>
      </c>
      <c r="F4996">
        <f>INDEX(tb_MHDI[],MATCH(Table3[[#This Row],[city_name]],tb_MHDI[mun_uf],0),5)</f>
        <v>0.63800000000000001</v>
      </c>
      <c r="G4996">
        <f>INDEX(tb_MHDI[],MATCH(Table3[[#This Row],[city_name]],tb_MHDI[mun_uf],0),6)</f>
        <v>0.67800000000000005</v>
      </c>
      <c r="H4996">
        <f>INDEX(tb_MHDI[],MATCH(Table3[[#This Row],[city_name]],tb_MHDI[mun_uf],0),7)</f>
        <v>0.82799999999999996</v>
      </c>
      <c r="I4996">
        <f>INDEX(tb_MHDI[],MATCH(Table3[[#This Row],[city_name]],tb_MHDI[mun_uf],0),8)</f>
        <v>0.46300000000000002</v>
      </c>
      <c r="J4996">
        <f>_xlfn.NUMBERVALUE(INDEX(tb_SVI[],MATCH(Table3[[#This Row],[city_name]],tb_SVI[city_name_uf],0),8),".")</f>
        <v>0.38600000000000001</v>
      </c>
      <c r="K4996">
        <f>_xlfn.NUMBERVALUE(INDEX(tb_SVI[],MATCH(Table3[[#This Row],[city_name]],tb_SVI[city_name_uf],0),9),".")</f>
        <v>0.43099999999999999</v>
      </c>
      <c r="L4996">
        <f>_xlfn.NUMBERVALUE(INDEX(tb_SVI[],MATCH(Table3[[#This Row],[city_name]],tb_SVI[city_name_uf],0),10),".")</f>
        <v>0.42</v>
      </c>
      <c r="M4996">
        <f>_xlfn.NUMBERVALUE(INDEX(tb_SVI[],MATCH(Table3[[#This Row],[city_name]],tb_SVI[city_name_uf],0),11),".")</f>
        <v>0.308</v>
      </c>
      <c r="N4996" s="14">
        <f>_xlfn.PERCENTRANK.INC(Table3[MHDI_tot],Table3[[#This Row],[MHDI_tot]],3)</f>
        <v>0.39700000000000002</v>
      </c>
    </row>
    <row r="4997" spans="1:14" hidden="1" x14ac:dyDescent="0.2">
      <c r="A4997" t="str">
        <f>SVI!F4997</f>
        <v>Ibiraiaras/RS</v>
      </c>
      <c r="B4997" t="str">
        <f>INDEX(tb_SVI[],MATCH(Table3[[#This Row],[ibge_cod]],tb_SVI[Município],0),1)</f>
        <v>RS</v>
      </c>
      <c r="C4997" t="str">
        <f>INDEX(tb_SVI[],MATCH(Table3[[#This Row],[city_name]],tb_SVI[city_name_uf],0),3)</f>
        <v>4309902</v>
      </c>
      <c r="D4997" t="s">
        <v>22595</v>
      </c>
      <c r="E4997" s="11">
        <f>INDEX(tb_SVI[],MATCH(Table3[[#This Row],[city_name]],tb_SVI[city_name_uf],0),5)</f>
        <v>7265</v>
      </c>
      <c r="F4997">
        <f>INDEX(tb_MHDI[],MATCH(Table3[[#This Row],[city_name]],tb_MHDI[mun_uf],0),5)</f>
        <v>0.72399999999999998</v>
      </c>
      <c r="G4997">
        <f>INDEX(tb_MHDI[],MATCH(Table3[[#This Row],[city_name]],tb_MHDI[mun_uf],0),6)</f>
        <v>0.73899999999999999</v>
      </c>
      <c r="H4997">
        <f>INDEX(tb_MHDI[],MATCH(Table3[[#This Row],[city_name]],tb_MHDI[mun_uf],0),7)</f>
        <v>0.83499999999999996</v>
      </c>
      <c r="I4997">
        <f>INDEX(tb_MHDI[],MATCH(Table3[[#This Row],[city_name]],tb_MHDI[mun_uf],0),8)</f>
        <v>0.61499999999999999</v>
      </c>
      <c r="J4997">
        <f>_xlfn.NUMBERVALUE(INDEX(tb_SVI[],MATCH(Table3[[#This Row],[city_name]],tb_SVI[city_name_uf],0),8),".")</f>
        <v>0.35399999999999998</v>
      </c>
      <c r="K4997">
        <f>_xlfn.NUMBERVALUE(INDEX(tb_SVI[],MATCH(Table3[[#This Row],[city_name]],tb_SVI[city_name_uf],0),9),".")</f>
        <v>0.41</v>
      </c>
      <c r="L4997">
        <f>_xlfn.NUMBERVALUE(INDEX(tb_SVI[],MATCH(Table3[[#This Row],[city_name]],tb_SVI[city_name_uf],0),10),".")</f>
        <v>0.28499999999999998</v>
      </c>
      <c r="M4997">
        <f>_xlfn.NUMBERVALUE(INDEX(tb_SVI[],MATCH(Table3[[#This Row],[city_name]],tb_SVI[city_name_uf],0),11),".")</f>
        <v>0.36599999999999999</v>
      </c>
      <c r="N4997" s="14">
        <f>_xlfn.PERCENTRANK.INC(Table3[MHDI_tot],Table3[[#This Row],[MHDI_tot]],3)</f>
        <v>0.78100000000000003</v>
      </c>
    </row>
    <row r="4998" spans="1:14" hidden="1" x14ac:dyDescent="0.2">
      <c r="A4998" t="str">
        <f>SVI!F4998</f>
        <v>Ibiaçá/RS</v>
      </c>
      <c r="B4998" t="str">
        <f>INDEX(tb_SVI[],MATCH(Table3[[#This Row],[ibge_cod]],tb_SVI[Município],0),1)</f>
        <v>RS</v>
      </c>
      <c r="C4998" t="str">
        <f>INDEX(tb_SVI[],MATCH(Table3[[#This Row],[city_name]],tb_SVI[city_name_uf],0),3)</f>
        <v>4309803</v>
      </c>
      <c r="D4998" t="s">
        <v>22596</v>
      </c>
      <c r="E4998" s="11">
        <f>INDEX(tb_SVI[],MATCH(Table3[[#This Row],[city_name]],tb_SVI[city_name_uf],0),5)</f>
        <v>4699</v>
      </c>
      <c r="F4998">
        <f>INDEX(tb_MHDI[],MATCH(Table3[[#This Row],[city_name]],tb_MHDI[mun_uf],0),5)</f>
        <v>0.73899999999999999</v>
      </c>
      <c r="G4998">
        <f>INDEX(tb_MHDI[],MATCH(Table3[[#This Row],[city_name]],tb_MHDI[mun_uf],0),6)</f>
        <v>0.76600000000000001</v>
      </c>
      <c r="H4998">
        <f>INDEX(tb_MHDI[],MATCH(Table3[[#This Row],[city_name]],tb_MHDI[mun_uf],0),7)</f>
        <v>0.88800000000000001</v>
      </c>
      <c r="I4998">
        <f>INDEX(tb_MHDI[],MATCH(Table3[[#This Row],[city_name]],tb_MHDI[mun_uf],0),8)</f>
        <v>0.59299999999999997</v>
      </c>
      <c r="J4998">
        <f>_xlfn.NUMBERVALUE(INDEX(tb_SVI[],MATCH(Table3[[#This Row],[city_name]],tb_SVI[city_name_uf],0),8),".")</f>
        <v>0.19</v>
      </c>
      <c r="K4998">
        <f>_xlfn.NUMBERVALUE(INDEX(tb_SVI[],MATCH(Table3[[#This Row],[city_name]],tb_SVI[city_name_uf],0),9),".")</f>
        <v>4.7E-2</v>
      </c>
      <c r="L4998">
        <f>_xlfn.NUMBERVALUE(INDEX(tb_SVI[],MATCH(Table3[[#This Row],[city_name]],tb_SVI[city_name_uf],0),10),".")</f>
        <v>0.25700000000000001</v>
      </c>
      <c r="M4998">
        <f>_xlfn.NUMBERVALUE(INDEX(tb_SVI[],MATCH(Table3[[#This Row],[city_name]],tb_SVI[city_name_uf],0),11),".")</f>
        <v>0.26500000000000001</v>
      </c>
      <c r="N4998" s="14">
        <f>_xlfn.PERCENTRANK.INC(Table3[MHDI_tot],Table3[[#This Row],[MHDI_tot]],3)</f>
        <v>0.85199999999999998</v>
      </c>
    </row>
    <row r="4999" spans="1:14" hidden="1" x14ac:dyDescent="0.2">
      <c r="A4999" t="str">
        <f>SVI!F4999</f>
        <v>Ibarama/RS</v>
      </c>
      <c r="B4999" t="str">
        <f>INDEX(tb_SVI[],MATCH(Table3[[#This Row],[ibge_cod]],tb_SVI[Município],0),1)</f>
        <v>RS</v>
      </c>
      <c r="C4999" t="str">
        <f>INDEX(tb_SVI[],MATCH(Table3[[#This Row],[city_name]],tb_SVI[city_name_uf],0),3)</f>
        <v>4309753</v>
      </c>
      <c r="D4999" t="s">
        <v>22597</v>
      </c>
      <c r="E4999" s="11">
        <f>INDEX(tb_SVI[],MATCH(Table3[[#This Row],[city_name]],tb_SVI[city_name_uf],0),5)</f>
        <v>4399</v>
      </c>
      <c r="F4999">
        <f>INDEX(tb_MHDI[],MATCH(Table3[[#This Row],[city_name]],tb_MHDI[mun_uf],0),5)</f>
        <v>0.65200000000000002</v>
      </c>
      <c r="G4999">
        <f>INDEX(tb_MHDI[],MATCH(Table3[[#This Row],[city_name]],tb_MHDI[mun_uf],0),6)</f>
        <v>0.68600000000000005</v>
      </c>
      <c r="H4999">
        <f>INDEX(tb_MHDI[],MATCH(Table3[[#This Row],[city_name]],tb_MHDI[mun_uf],0),7)</f>
        <v>0.79200000000000004</v>
      </c>
      <c r="I4999">
        <f>INDEX(tb_MHDI[],MATCH(Table3[[#This Row],[city_name]],tb_MHDI[mun_uf],0),8)</f>
        <v>0.51100000000000001</v>
      </c>
      <c r="J4999">
        <f>_xlfn.NUMBERVALUE(INDEX(tb_SVI[],MATCH(Table3[[#This Row],[city_name]],tb_SVI[city_name_uf],0),8),".")</f>
        <v>0.26</v>
      </c>
      <c r="K4999">
        <f>_xlfn.NUMBERVALUE(INDEX(tb_SVI[],MATCH(Table3[[#This Row],[city_name]],tb_SVI[city_name_uf],0),9),".")</f>
        <v>8.9999999999999993E-3</v>
      </c>
      <c r="L4999">
        <f>_xlfn.NUMBERVALUE(INDEX(tb_SVI[],MATCH(Table3[[#This Row],[city_name]],tb_SVI[city_name_uf],0),10),".")</f>
        <v>0.42899999999999999</v>
      </c>
      <c r="M4999">
        <f>_xlfn.NUMBERVALUE(INDEX(tb_SVI[],MATCH(Table3[[#This Row],[city_name]],tb_SVI[city_name_uf],0),11),".")</f>
        <v>0.34300000000000003</v>
      </c>
      <c r="N4999" s="14">
        <f>_xlfn.PERCENTRANK.INC(Table3[MHDI_tot],Table3[[#This Row],[MHDI_tot]],3)</f>
        <v>0.44500000000000001</v>
      </c>
    </row>
    <row r="5000" spans="1:14" hidden="1" x14ac:dyDescent="0.2">
      <c r="A5000" t="str">
        <f>SVI!F5000</f>
        <v>Humaitá/RS</v>
      </c>
      <c r="B5000" t="str">
        <f>INDEX(tb_SVI[],MATCH(Table3[[#This Row],[ibge_cod]],tb_SVI[Município],0),1)</f>
        <v>RS</v>
      </c>
      <c r="C5000" t="str">
        <f>INDEX(tb_SVI[],MATCH(Table3[[#This Row],[city_name]],tb_SVI[city_name_uf],0),3)</f>
        <v>4309704</v>
      </c>
      <c r="D5000" t="s">
        <v>22598</v>
      </c>
      <c r="E5000" s="11">
        <f>INDEX(tb_SVI[],MATCH(Table3[[#This Row],[city_name]],tb_SVI[city_name_uf],0),5)</f>
        <v>4736</v>
      </c>
      <c r="F5000">
        <f>INDEX(tb_MHDI[],MATCH(Table3[[#This Row],[city_name]],tb_MHDI[mun_uf],0),5)</f>
        <v>0.73799999999999999</v>
      </c>
      <c r="G5000">
        <f>INDEX(tb_MHDI[],MATCH(Table3[[#This Row],[city_name]],tb_MHDI[mun_uf],0),6)</f>
        <v>0.73199999999999998</v>
      </c>
      <c r="H5000">
        <f>INDEX(tb_MHDI[],MATCH(Table3[[#This Row],[city_name]],tb_MHDI[mun_uf],0),7)</f>
        <v>0.83699999999999997</v>
      </c>
      <c r="I5000">
        <f>INDEX(tb_MHDI[],MATCH(Table3[[#This Row],[city_name]],tb_MHDI[mun_uf],0),8)</f>
        <v>0.65700000000000003</v>
      </c>
      <c r="J5000">
        <f>_xlfn.NUMBERVALUE(INDEX(tb_SVI[],MATCH(Table3[[#This Row],[city_name]],tb_SVI[city_name_uf],0),8),".")</f>
        <v>0.182</v>
      </c>
      <c r="K5000">
        <f>_xlfn.NUMBERVALUE(INDEX(tb_SVI[],MATCH(Table3[[#This Row],[city_name]],tb_SVI[city_name_uf],0),9),".")</f>
        <v>1.2999999999999999E-2</v>
      </c>
      <c r="L5000">
        <f>_xlfn.NUMBERVALUE(INDEX(tb_SVI[],MATCH(Table3[[#This Row],[city_name]],tb_SVI[city_name_uf],0),10),".")</f>
        <v>0.23300000000000001</v>
      </c>
      <c r="M5000">
        <f>_xlfn.NUMBERVALUE(INDEX(tb_SVI[],MATCH(Table3[[#This Row],[city_name]],tb_SVI[city_name_uf],0),11),".")</f>
        <v>0.29899999999999999</v>
      </c>
      <c r="N5000" s="14">
        <f>_xlfn.PERCENTRANK.INC(Table3[MHDI_tot],Table3[[#This Row],[MHDI_tot]],3)</f>
        <v>0.84699999999999998</v>
      </c>
    </row>
    <row r="5001" spans="1:14" hidden="1" x14ac:dyDescent="0.2">
      <c r="A5001" t="str">
        <f>SVI!F5001</f>
        <v>Hulha Negra/RS</v>
      </c>
      <c r="B5001" t="str">
        <f>INDEX(tb_SVI[],MATCH(Table3[[#This Row],[ibge_cod]],tb_SVI[Município],0),1)</f>
        <v>RS</v>
      </c>
      <c r="C5001" t="str">
        <f>INDEX(tb_SVI[],MATCH(Table3[[#This Row],[city_name]],tb_SVI[city_name_uf],0),3)</f>
        <v>4309654</v>
      </c>
      <c r="D5001" t="s">
        <v>22599</v>
      </c>
      <c r="E5001" s="11">
        <f>INDEX(tb_SVI[],MATCH(Table3[[#This Row],[city_name]],tb_SVI[city_name_uf],0),5)</f>
        <v>6836</v>
      </c>
      <c r="F5001">
        <f>INDEX(tb_MHDI[],MATCH(Table3[[#This Row],[city_name]],tb_MHDI[mun_uf],0),5)</f>
        <v>0.64300000000000002</v>
      </c>
      <c r="G5001">
        <f>INDEX(tb_MHDI[],MATCH(Table3[[#This Row],[city_name]],tb_MHDI[mun_uf],0),6)</f>
        <v>0.65300000000000002</v>
      </c>
      <c r="H5001">
        <f>INDEX(tb_MHDI[],MATCH(Table3[[#This Row],[city_name]],tb_MHDI[mun_uf],0),7)</f>
        <v>0.79600000000000004</v>
      </c>
      <c r="I5001">
        <f>INDEX(tb_MHDI[],MATCH(Table3[[#This Row],[city_name]],tb_MHDI[mun_uf],0),8)</f>
        <v>0.51200000000000001</v>
      </c>
      <c r="J5001">
        <f>_xlfn.NUMBERVALUE(INDEX(tb_SVI[],MATCH(Table3[[#This Row],[city_name]],tb_SVI[city_name_uf],0),8),".")</f>
        <v>0.36</v>
      </c>
      <c r="K5001">
        <f>_xlfn.NUMBERVALUE(INDEX(tb_SVI[],MATCH(Table3[[#This Row],[city_name]],tb_SVI[city_name_uf],0),9),".")</f>
        <v>0.158</v>
      </c>
      <c r="L5001">
        <f>_xlfn.NUMBERVALUE(INDEX(tb_SVI[],MATCH(Table3[[#This Row],[city_name]],tb_SVI[city_name_uf],0),10),".")</f>
        <v>0.46100000000000002</v>
      </c>
      <c r="M5001">
        <f>_xlfn.NUMBERVALUE(INDEX(tb_SVI[],MATCH(Table3[[#This Row],[city_name]],tb_SVI[city_name_uf],0),11),".")</f>
        <v>0.46100000000000002</v>
      </c>
      <c r="N5001" s="14">
        <f>_xlfn.PERCENTRANK.INC(Table3[MHDI_tot],Table3[[#This Row],[MHDI_tot]],3)</f>
        <v>0.41499999999999998</v>
      </c>
    </row>
    <row r="5002" spans="1:14" hidden="1" x14ac:dyDescent="0.2">
      <c r="A5002" t="str">
        <f>SVI!F5002</f>
        <v>Horizontina/RS</v>
      </c>
      <c r="B5002" t="str">
        <f>INDEX(tb_SVI[],MATCH(Table3[[#This Row],[ibge_cod]],tb_SVI[Município],0),1)</f>
        <v>RS</v>
      </c>
      <c r="C5002" t="str">
        <f>INDEX(tb_SVI[],MATCH(Table3[[#This Row],[city_name]],tb_SVI[city_name_uf],0),3)</f>
        <v>4309605</v>
      </c>
      <c r="D5002" t="s">
        <v>22600</v>
      </c>
      <c r="E5002" s="11">
        <f>INDEX(tb_SVI[],MATCH(Table3[[#This Row],[city_name]],tb_SVI[city_name_uf],0),5)</f>
        <v>19389</v>
      </c>
      <c r="F5002">
        <f>INDEX(tb_MHDI[],MATCH(Table3[[#This Row],[city_name]],tb_MHDI[mun_uf],0),5)</f>
        <v>0.78300000000000003</v>
      </c>
      <c r="G5002">
        <f>INDEX(tb_MHDI[],MATCH(Table3[[#This Row],[city_name]],tb_MHDI[mun_uf],0),6)</f>
        <v>0.78200000000000003</v>
      </c>
      <c r="H5002">
        <f>INDEX(tb_MHDI[],MATCH(Table3[[#This Row],[city_name]],tb_MHDI[mun_uf],0),7)</f>
        <v>0.85799999999999998</v>
      </c>
      <c r="I5002">
        <f>INDEX(tb_MHDI[],MATCH(Table3[[#This Row],[city_name]],tb_MHDI[mun_uf],0),8)</f>
        <v>0.71599999999999997</v>
      </c>
      <c r="J5002">
        <f>_xlfn.NUMBERVALUE(INDEX(tb_SVI[],MATCH(Table3[[#This Row],[city_name]],tb_SVI[city_name_uf],0),8),".")</f>
        <v>0.16800000000000001</v>
      </c>
      <c r="K5002">
        <f>_xlfn.NUMBERVALUE(INDEX(tb_SVI[],MATCH(Table3[[#This Row],[city_name]],tb_SVI[city_name_uf],0),9),".")</f>
        <v>7.0000000000000007E-2</v>
      </c>
      <c r="L5002">
        <f>_xlfn.NUMBERVALUE(INDEX(tb_SVI[],MATCH(Table3[[#This Row],[city_name]],tb_SVI[city_name_uf],0),10),".")</f>
        <v>0.193</v>
      </c>
      <c r="M5002">
        <f>_xlfn.NUMBERVALUE(INDEX(tb_SVI[],MATCH(Table3[[#This Row],[city_name]],tb_SVI[city_name_uf],0),11),".")</f>
        <v>0.24199999999999999</v>
      </c>
      <c r="N5002" s="14">
        <f>_xlfn.PERCENTRANK.INC(Table3[MHDI_tot],Table3[[#This Row],[MHDI_tot]],3)</f>
        <v>0.98</v>
      </c>
    </row>
    <row r="5003" spans="1:14" hidden="1" x14ac:dyDescent="0.2">
      <c r="A5003" t="str">
        <f>SVI!F5003</f>
        <v>Herveiras/RS</v>
      </c>
      <c r="B5003" t="str">
        <f>INDEX(tb_SVI[],MATCH(Table3[[#This Row],[ibge_cod]],tb_SVI[Município],0),1)</f>
        <v>RS</v>
      </c>
      <c r="C5003" t="str">
        <f>INDEX(tb_SVI[],MATCH(Table3[[#This Row],[city_name]],tb_SVI[city_name_uf],0),3)</f>
        <v>4309571</v>
      </c>
      <c r="D5003" t="s">
        <v>22601</v>
      </c>
      <c r="E5003" s="11">
        <f>INDEX(tb_SVI[],MATCH(Table3[[#This Row],[city_name]],tb_SVI[city_name_uf],0),5)</f>
        <v>3019</v>
      </c>
      <c r="F5003">
        <f>INDEX(tb_MHDI[],MATCH(Table3[[#This Row],[city_name]],tb_MHDI[mun_uf],0),5)</f>
        <v>0.61599999999999999</v>
      </c>
      <c r="G5003">
        <f>INDEX(tb_MHDI[],MATCH(Table3[[#This Row],[city_name]],tb_MHDI[mun_uf],0),6)</f>
        <v>0.67</v>
      </c>
      <c r="H5003">
        <f>INDEX(tb_MHDI[],MATCH(Table3[[#This Row],[city_name]],tb_MHDI[mun_uf],0),7)</f>
        <v>0.79200000000000004</v>
      </c>
      <c r="I5003">
        <f>INDEX(tb_MHDI[],MATCH(Table3[[#This Row],[city_name]],tb_MHDI[mun_uf],0),8)</f>
        <v>0.441</v>
      </c>
      <c r="J5003">
        <f>_xlfn.NUMBERVALUE(INDEX(tb_SVI[],MATCH(Table3[[#This Row],[city_name]],tb_SVI[city_name_uf],0),8),".")</f>
        <v>0.28399999999999997</v>
      </c>
      <c r="K5003">
        <f>_xlfn.NUMBERVALUE(INDEX(tb_SVI[],MATCH(Table3[[#This Row],[city_name]],tb_SVI[city_name_uf],0),9),".")</f>
        <v>0.114</v>
      </c>
      <c r="L5003">
        <f>_xlfn.NUMBERVALUE(INDEX(tb_SVI[],MATCH(Table3[[#This Row],[city_name]],tb_SVI[city_name_uf],0),10),".")</f>
        <v>0.47599999999999998</v>
      </c>
      <c r="M5003">
        <f>_xlfn.NUMBERVALUE(INDEX(tb_SVI[],MATCH(Table3[[#This Row],[city_name]],tb_SVI[city_name_uf],0),11),".")</f>
        <v>0.26300000000000001</v>
      </c>
      <c r="N5003" s="14">
        <f>_xlfn.PERCENTRANK.INC(Table3[MHDI_tot],Table3[[#This Row],[MHDI_tot]],3)</f>
        <v>0.318</v>
      </c>
    </row>
    <row r="5004" spans="1:14" hidden="1" x14ac:dyDescent="0.2">
      <c r="A5004" t="str">
        <f>SVI!F5004</f>
        <v>Herval/RS</v>
      </c>
      <c r="B5004" t="str">
        <f>INDEX(tb_SVI[],MATCH(Table3[[#This Row],[ibge_cod]],tb_SVI[Município],0),1)</f>
        <v>RS</v>
      </c>
      <c r="C5004" t="str">
        <f>INDEX(tb_SVI[],MATCH(Table3[[#This Row],[city_name]],tb_SVI[city_name_uf],0),3)</f>
        <v>4307104</v>
      </c>
      <c r="D5004" t="s">
        <v>22602</v>
      </c>
      <c r="E5004" s="11">
        <f>INDEX(tb_SVI[],MATCH(Table3[[#This Row],[city_name]],tb_SVI[city_name_uf],0),5)</f>
        <v>6814</v>
      </c>
      <c r="F5004">
        <f>INDEX(tb_MHDI[],MATCH(Table3[[#This Row],[city_name]],tb_MHDI[mun_uf],0),5)</f>
        <v>0.68700000000000006</v>
      </c>
      <c r="G5004">
        <f>INDEX(tb_MHDI[],MATCH(Table3[[#This Row],[city_name]],tb_MHDI[mun_uf],0),6)</f>
        <v>0.73</v>
      </c>
      <c r="H5004">
        <f>INDEX(tb_MHDI[],MATCH(Table3[[#This Row],[city_name]],tb_MHDI[mun_uf],0),7)</f>
        <v>0.84299999999999997</v>
      </c>
      <c r="I5004">
        <f>INDEX(tb_MHDI[],MATCH(Table3[[#This Row],[city_name]],tb_MHDI[mun_uf],0),8)</f>
        <v>0.52700000000000002</v>
      </c>
      <c r="J5004">
        <f>_xlfn.NUMBERVALUE(INDEX(tb_SVI[],MATCH(Table3[[#This Row],[city_name]],tb_SVI[city_name_uf],0),8),".")</f>
        <v>0.35599999999999998</v>
      </c>
      <c r="K5004">
        <f>_xlfn.NUMBERVALUE(INDEX(tb_SVI[],MATCH(Table3[[#This Row],[city_name]],tb_SVI[city_name_uf],0),9),".")</f>
        <v>0.19400000000000001</v>
      </c>
      <c r="L5004">
        <f>_xlfn.NUMBERVALUE(INDEX(tb_SVI[],MATCH(Table3[[#This Row],[city_name]],tb_SVI[city_name_uf],0),10),".")</f>
        <v>0.39700000000000002</v>
      </c>
      <c r="M5004">
        <f>_xlfn.NUMBERVALUE(INDEX(tb_SVI[],MATCH(Table3[[#This Row],[city_name]],tb_SVI[city_name_uf],0),11),".")</f>
        <v>0.47599999999999998</v>
      </c>
      <c r="N5004" s="14">
        <f>_xlfn.PERCENTRANK.INC(Table3[MHDI_tot],Table3[[#This Row],[MHDI_tot]],3)</f>
        <v>0.59</v>
      </c>
    </row>
    <row r="5005" spans="1:14" hidden="1" x14ac:dyDescent="0.2">
      <c r="A5005" t="str">
        <f>SVI!F5005</f>
        <v>Harmonia/RS</v>
      </c>
      <c r="B5005" t="str">
        <f>INDEX(tb_SVI[],MATCH(Table3[[#This Row],[ibge_cod]],tb_SVI[Município],0),1)</f>
        <v>RS</v>
      </c>
      <c r="C5005" t="str">
        <f>INDEX(tb_SVI[],MATCH(Table3[[#This Row],[city_name]],tb_SVI[city_name_uf],0),3)</f>
        <v>4309555</v>
      </c>
      <c r="D5005" t="s">
        <v>22603</v>
      </c>
      <c r="E5005" s="11">
        <f>INDEX(tb_SVI[],MATCH(Table3[[#This Row],[city_name]],tb_SVI[city_name_uf],0),5)</f>
        <v>4917</v>
      </c>
      <c r="F5005">
        <f>INDEX(tb_MHDI[],MATCH(Table3[[#This Row],[city_name]],tb_MHDI[mun_uf],0),5)</f>
        <v>0.749</v>
      </c>
      <c r="G5005">
        <f>INDEX(tb_MHDI[],MATCH(Table3[[#This Row],[city_name]],tb_MHDI[mun_uf],0),6)</f>
        <v>0.748</v>
      </c>
      <c r="H5005">
        <f>INDEX(tb_MHDI[],MATCH(Table3[[#This Row],[city_name]],tb_MHDI[mun_uf],0),7)</f>
        <v>0.84099999999999997</v>
      </c>
      <c r="I5005">
        <f>INDEX(tb_MHDI[],MATCH(Table3[[#This Row],[city_name]],tb_MHDI[mun_uf],0),8)</f>
        <v>0.66800000000000004</v>
      </c>
      <c r="J5005">
        <f>_xlfn.NUMBERVALUE(INDEX(tb_SVI[],MATCH(Table3[[#This Row],[city_name]],tb_SVI[city_name_uf],0),8),".")</f>
        <v>0.13600000000000001</v>
      </c>
      <c r="K5005">
        <f>_xlfn.NUMBERVALUE(INDEX(tb_SVI[],MATCH(Table3[[#This Row],[city_name]],tb_SVI[city_name_uf],0),9),".")</f>
        <v>9.9000000000000005E-2</v>
      </c>
      <c r="L5005">
        <f>_xlfn.NUMBERVALUE(INDEX(tb_SVI[],MATCH(Table3[[#This Row],[city_name]],tb_SVI[city_name_uf],0),10),".")</f>
        <v>0.19</v>
      </c>
      <c r="M5005">
        <f>_xlfn.NUMBERVALUE(INDEX(tb_SVI[],MATCH(Table3[[#This Row],[city_name]],tb_SVI[city_name_uf],0),11),".")</f>
        <v>0.12</v>
      </c>
      <c r="N5005" s="14">
        <f>_xlfn.PERCENTRANK.INC(Table3[MHDI_tot],Table3[[#This Row],[MHDI_tot]],3)</f>
        <v>0.89500000000000002</v>
      </c>
    </row>
    <row r="5006" spans="1:14" hidden="1" x14ac:dyDescent="0.2">
      <c r="A5006" t="str">
        <f>SVI!F5006</f>
        <v>Guarani das Missões/RS</v>
      </c>
      <c r="B5006" t="str">
        <f>INDEX(tb_SVI[],MATCH(Table3[[#This Row],[ibge_cod]],tb_SVI[Município],0),1)</f>
        <v>RS</v>
      </c>
      <c r="C5006" t="str">
        <f>INDEX(tb_SVI[],MATCH(Table3[[#This Row],[city_name]],tb_SVI[city_name_uf],0),3)</f>
        <v>4309506</v>
      </c>
      <c r="D5006" t="s">
        <v>22604</v>
      </c>
      <c r="E5006" s="11">
        <f>INDEX(tb_SVI[],MATCH(Table3[[#This Row],[city_name]],tb_SVI[city_name_uf],0),5)</f>
        <v>7463</v>
      </c>
      <c r="F5006">
        <f>INDEX(tb_MHDI[],MATCH(Table3[[#This Row],[city_name]],tb_MHDI[mun_uf],0),5)</f>
        <v>0.73699999999999999</v>
      </c>
      <c r="G5006">
        <f>INDEX(tb_MHDI[],MATCH(Table3[[#This Row],[city_name]],tb_MHDI[mun_uf],0),6)</f>
        <v>0.69799999999999995</v>
      </c>
      <c r="H5006">
        <f>INDEX(tb_MHDI[],MATCH(Table3[[#This Row],[city_name]],tb_MHDI[mun_uf],0),7)</f>
        <v>0.86299999999999999</v>
      </c>
      <c r="I5006">
        <f>INDEX(tb_MHDI[],MATCH(Table3[[#This Row],[city_name]],tb_MHDI[mun_uf],0),8)</f>
        <v>0.66500000000000004</v>
      </c>
      <c r="J5006">
        <f>_xlfn.NUMBERVALUE(INDEX(tb_SVI[],MATCH(Table3[[#This Row],[city_name]],tb_SVI[city_name_uf],0),8),".")</f>
        <v>0.219</v>
      </c>
      <c r="K5006">
        <f>_xlfn.NUMBERVALUE(INDEX(tb_SVI[],MATCH(Table3[[#This Row],[city_name]],tb_SVI[city_name_uf],0),9),".")</f>
        <v>0.02</v>
      </c>
      <c r="L5006">
        <f>_xlfn.NUMBERVALUE(INDEX(tb_SVI[],MATCH(Table3[[#This Row],[city_name]],tb_SVI[city_name_uf],0),10),".")</f>
        <v>0.252</v>
      </c>
      <c r="M5006">
        <f>_xlfn.NUMBERVALUE(INDEX(tb_SVI[],MATCH(Table3[[#This Row],[city_name]],tb_SVI[city_name_uf],0),11),".")</f>
        <v>0.38400000000000001</v>
      </c>
      <c r="N5006" s="14">
        <f>_xlfn.PERCENTRANK.INC(Table3[MHDI_tot],Table3[[#This Row],[MHDI_tot]],3)</f>
        <v>0.84199999999999997</v>
      </c>
    </row>
    <row r="5007" spans="1:14" hidden="1" x14ac:dyDescent="0.2">
      <c r="A5007" t="str">
        <f>SVI!F5007</f>
        <v>Guaporé/RS</v>
      </c>
      <c r="B5007" t="str">
        <f>INDEX(tb_SVI[],MATCH(Table3[[#This Row],[ibge_cod]],tb_SVI[Município],0),1)</f>
        <v>RS</v>
      </c>
      <c r="C5007" t="str">
        <f>INDEX(tb_SVI[],MATCH(Table3[[#This Row],[city_name]],tb_SVI[city_name_uf],0),3)</f>
        <v>4309407</v>
      </c>
      <c r="D5007" t="s">
        <v>22605</v>
      </c>
      <c r="E5007" s="11">
        <f>INDEX(tb_SVI[],MATCH(Table3[[#This Row],[city_name]],tb_SVI[city_name_uf],0),5)</f>
        <v>25968</v>
      </c>
      <c r="F5007">
        <f>INDEX(tb_MHDI[],MATCH(Table3[[#This Row],[city_name]],tb_MHDI[mun_uf],0),5)</f>
        <v>0.76500000000000001</v>
      </c>
      <c r="G5007">
        <f>INDEX(tb_MHDI[],MATCH(Table3[[#This Row],[city_name]],tb_MHDI[mun_uf],0),6)</f>
        <v>0.78100000000000003</v>
      </c>
      <c r="H5007">
        <f>INDEX(tb_MHDI[],MATCH(Table3[[#This Row],[city_name]],tb_MHDI[mun_uf],0),7)</f>
        <v>0.83699999999999997</v>
      </c>
      <c r="I5007">
        <f>INDEX(tb_MHDI[],MATCH(Table3[[#This Row],[city_name]],tb_MHDI[mun_uf],0),8)</f>
        <v>0.68500000000000005</v>
      </c>
      <c r="J5007">
        <f>_xlfn.NUMBERVALUE(INDEX(tb_SVI[],MATCH(Table3[[#This Row],[city_name]],tb_SVI[city_name_uf],0),8),".")</f>
        <v>0.17899999999999999</v>
      </c>
      <c r="K5007">
        <f>_xlfn.NUMBERVALUE(INDEX(tb_SVI[],MATCH(Table3[[#This Row],[city_name]],tb_SVI[city_name_uf],0),9),".")</f>
        <v>0.104</v>
      </c>
      <c r="L5007">
        <f>_xlfn.NUMBERVALUE(INDEX(tb_SVI[],MATCH(Table3[[#This Row],[city_name]],tb_SVI[city_name_uf],0),10),".")</f>
        <v>0.249</v>
      </c>
      <c r="M5007">
        <f>_xlfn.NUMBERVALUE(INDEX(tb_SVI[],MATCH(Table3[[#This Row],[city_name]],tb_SVI[city_name_uf],0),11),".")</f>
        <v>0.183</v>
      </c>
      <c r="N5007" s="14">
        <f>_xlfn.PERCENTRANK.INC(Table3[MHDI_tot],Table3[[#This Row],[MHDI_tot]],3)</f>
        <v>0.94499999999999995</v>
      </c>
    </row>
    <row r="5008" spans="1:14" hidden="1" x14ac:dyDescent="0.2">
      <c r="A5008" t="str">
        <f>SVI!F5008</f>
        <v>Guabiju/RS</v>
      </c>
      <c r="B5008" t="str">
        <f>INDEX(tb_SVI[],MATCH(Table3[[#This Row],[ibge_cod]],tb_SVI[Município],0),1)</f>
        <v>RS</v>
      </c>
      <c r="C5008" t="str">
        <f>INDEX(tb_SVI[],MATCH(Table3[[#This Row],[city_name]],tb_SVI[city_name_uf],0),3)</f>
        <v>4309258</v>
      </c>
      <c r="D5008" t="s">
        <v>22606</v>
      </c>
      <c r="E5008" s="11">
        <f>INDEX(tb_SVI[],MATCH(Table3[[#This Row],[city_name]],tb_SVI[city_name_uf],0),5)</f>
        <v>1490</v>
      </c>
      <c r="F5008">
        <f>INDEX(tb_MHDI[],MATCH(Table3[[#This Row],[city_name]],tb_MHDI[mun_uf],0),5)</f>
        <v>0.75800000000000001</v>
      </c>
      <c r="G5008">
        <f>INDEX(tb_MHDI[],MATCH(Table3[[#This Row],[city_name]],tb_MHDI[mun_uf],0),6)</f>
        <v>0.83099999999999996</v>
      </c>
      <c r="H5008">
        <f>INDEX(tb_MHDI[],MATCH(Table3[[#This Row],[city_name]],tb_MHDI[mun_uf],0),7)</f>
        <v>0.85699999999999998</v>
      </c>
      <c r="I5008">
        <f>INDEX(tb_MHDI[],MATCH(Table3[[#This Row],[city_name]],tb_MHDI[mun_uf],0),8)</f>
        <v>0.61199999999999999</v>
      </c>
      <c r="J5008">
        <f>_xlfn.NUMBERVALUE(INDEX(tb_SVI[],MATCH(Table3[[#This Row],[city_name]],tb_SVI[city_name_uf],0),8),".")</f>
        <v>0.155</v>
      </c>
      <c r="K5008">
        <f>_xlfn.NUMBERVALUE(INDEX(tb_SVI[],MATCH(Table3[[#This Row],[city_name]],tb_SVI[city_name_uf],0),9),".")</f>
        <v>0</v>
      </c>
      <c r="L5008">
        <f>_xlfn.NUMBERVALUE(INDEX(tb_SVI[],MATCH(Table3[[#This Row],[city_name]],tb_SVI[city_name_uf],0),10),".")</f>
        <v>0.23899999999999999</v>
      </c>
      <c r="M5008">
        <f>_xlfn.NUMBERVALUE(INDEX(tb_SVI[],MATCH(Table3[[#This Row],[city_name]],tb_SVI[city_name_uf],0),11),".")</f>
        <v>0.22600000000000001</v>
      </c>
      <c r="N5008" s="14">
        <f>_xlfn.PERCENTRANK.INC(Table3[MHDI_tot],Table3[[#This Row],[MHDI_tot]],3)</f>
        <v>0.92400000000000004</v>
      </c>
    </row>
    <row r="5009" spans="1:14" hidden="1" x14ac:dyDescent="0.2">
      <c r="A5009" t="str">
        <f>SVI!F5009</f>
        <v>Gramado dos Loureiros/RS</v>
      </c>
      <c r="B5009" t="str">
        <f>INDEX(tb_SVI[],MATCH(Table3[[#This Row],[ibge_cod]],tb_SVI[Município],0),1)</f>
        <v>RS</v>
      </c>
      <c r="C5009" t="str">
        <f>INDEX(tb_SVI[],MATCH(Table3[[#This Row],[city_name]],tb_SVI[city_name_uf],0),3)</f>
        <v>4309126</v>
      </c>
      <c r="D5009" t="s">
        <v>22607</v>
      </c>
      <c r="E5009" s="11">
        <f>INDEX(tb_SVI[],MATCH(Table3[[#This Row],[city_name]],tb_SVI[city_name_uf],0),5)</f>
        <v>2058</v>
      </c>
      <c r="F5009">
        <f>INDEX(tb_MHDI[],MATCH(Table3[[#This Row],[city_name]],tb_MHDI[mun_uf],0),5)</f>
        <v>0.68500000000000005</v>
      </c>
      <c r="G5009">
        <f>INDEX(tb_MHDI[],MATCH(Table3[[#This Row],[city_name]],tb_MHDI[mun_uf],0),6)</f>
        <v>0.66200000000000003</v>
      </c>
      <c r="H5009">
        <f>INDEX(tb_MHDI[],MATCH(Table3[[#This Row],[city_name]],tb_MHDI[mun_uf],0),7)</f>
        <v>0.83199999999999996</v>
      </c>
      <c r="I5009">
        <f>INDEX(tb_MHDI[],MATCH(Table3[[#This Row],[city_name]],tb_MHDI[mun_uf],0),8)</f>
        <v>0.58399999999999996</v>
      </c>
      <c r="J5009">
        <f>_xlfn.NUMBERVALUE(INDEX(tb_SVI[],MATCH(Table3[[#This Row],[city_name]],tb_SVI[city_name_uf],0),8),".")</f>
        <v>0.36899999999999999</v>
      </c>
      <c r="K5009">
        <f>_xlfn.NUMBERVALUE(INDEX(tb_SVI[],MATCH(Table3[[#This Row],[city_name]],tb_SVI[city_name_uf],0),9),".")</f>
        <v>0.4</v>
      </c>
      <c r="L5009">
        <f>_xlfn.NUMBERVALUE(INDEX(tb_SVI[],MATCH(Table3[[#This Row],[city_name]],tb_SVI[city_name_uf],0),10),".")</f>
        <v>0.36799999999999999</v>
      </c>
      <c r="M5009">
        <f>_xlfn.NUMBERVALUE(INDEX(tb_SVI[],MATCH(Table3[[#This Row],[city_name]],tb_SVI[city_name_uf],0),11),".")</f>
        <v>0.33900000000000002</v>
      </c>
      <c r="N5009" s="14">
        <f>_xlfn.PERCENTRANK.INC(Table3[MHDI_tot],Table3[[#This Row],[MHDI_tot]],3)</f>
        <v>0.58099999999999996</v>
      </c>
    </row>
    <row r="5010" spans="1:14" hidden="1" x14ac:dyDescent="0.2">
      <c r="A5010" t="str">
        <f>SVI!F5010</f>
        <v>Gramado Xavier/RS</v>
      </c>
      <c r="B5010" t="str">
        <f>INDEX(tb_SVI[],MATCH(Table3[[#This Row],[ibge_cod]],tb_SVI[Município],0),1)</f>
        <v>RS</v>
      </c>
      <c r="C5010" t="str">
        <f>INDEX(tb_SVI[],MATCH(Table3[[#This Row],[city_name]],tb_SVI[city_name_uf],0),3)</f>
        <v>4309159</v>
      </c>
      <c r="D5010" t="s">
        <v>22608</v>
      </c>
      <c r="E5010" s="11">
        <f>INDEX(tb_SVI[],MATCH(Table3[[#This Row],[city_name]],tb_SVI[city_name_uf],0),5)</f>
        <v>4352</v>
      </c>
      <c r="F5010">
        <f>INDEX(tb_MHDI[],MATCH(Table3[[#This Row],[city_name]],tb_MHDI[mun_uf],0),5)</f>
        <v>0.63400000000000001</v>
      </c>
      <c r="G5010">
        <f>INDEX(tb_MHDI[],MATCH(Table3[[#This Row],[city_name]],tb_MHDI[mun_uf],0),6)</f>
        <v>0.68100000000000005</v>
      </c>
      <c r="H5010">
        <f>INDEX(tb_MHDI[],MATCH(Table3[[#This Row],[city_name]],tb_MHDI[mun_uf],0),7)</f>
        <v>0.79200000000000004</v>
      </c>
      <c r="I5010">
        <f>INDEX(tb_MHDI[],MATCH(Table3[[#This Row],[city_name]],tb_MHDI[mun_uf],0),8)</f>
        <v>0.47299999999999998</v>
      </c>
      <c r="J5010">
        <f>_xlfn.NUMBERVALUE(INDEX(tb_SVI[],MATCH(Table3[[#This Row],[city_name]],tb_SVI[city_name_uf],0),8),".")</f>
        <v>0.28199999999999997</v>
      </c>
      <c r="K5010">
        <f>_xlfn.NUMBERVALUE(INDEX(tb_SVI[],MATCH(Table3[[#This Row],[city_name]],tb_SVI[city_name_uf],0),9),".")</f>
        <v>2.1000000000000001E-2</v>
      </c>
      <c r="L5010">
        <f>_xlfn.NUMBERVALUE(INDEX(tb_SVI[],MATCH(Table3[[#This Row],[city_name]],tb_SVI[city_name_uf],0),10),".")</f>
        <v>0.375</v>
      </c>
      <c r="M5010">
        <f>_xlfn.NUMBERVALUE(INDEX(tb_SVI[],MATCH(Table3[[#This Row],[city_name]],tb_SVI[city_name_uf],0),11),".")</f>
        <v>0.45100000000000001</v>
      </c>
      <c r="N5010" s="14">
        <f>_xlfn.PERCENTRANK.INC(Table3[MHDI_tot],Table3[[#This Row],[MHDI_tot]],3)</f>
        <v>0.38300000000000001</v>
      </c>
    </row>
    <row r="5011" spans="1:14" hidden="1" x14ac:dyDescent="0.2">
      <c r="A5011" t="str">
        <f>SVI!F5011</f>
        <v>Gramado/RS</v>
      </c>
      <c r="B5011" t="str">
        <f>INDEX(tb_SVI[],MATCH(Table3[[#This Row],[ibge_cod]],tb_SVI[Município],0),1)</f>
        <v>RS</v>
      </c>
      <c r="C5011" t="str">
        <f>INDEX(tb_SVI[],MATCH(Table3[[#This Row],[city_name]],tb_SVI[city_name_uf],0),3)</f>
        <v>4309100</v>
      </c>
      <c r="D5011" t="s">
        <v>22609</v>
      </c>
      <c r="E5011" s="11">
        <f>INDEX(tb_SVI[],MATCH(Table3[[#This Row],[city_name]],tb_SVI[city_name_uf],0),5)</f>
        <v>36555</v>
      </c>
      <c r="F5011">
        <f>INDEX(tb_MHDI[],MATCH(Table3[[#This Row],[city_name]],tb_MHDI[mun_uf],0),5)</f>
        <v>0.76400000000000001</v>
      </c>
      <c r="G5011">
        <f>INDEX(tb_MHDI[],MATCH(Table3[[#This Row],[city_name]],tb_MHDI[mun_uf],0),6)</f>
        <v>0.78300000000000003</v>
      </c>
      <c r="H5011">
        <f>INDEX(tb_MHDI[],MATCH(Table3[[#This Row],[city_name]],tb_MHDI[mun_uf],0),7)</f>
        <v>0.86099999999999999</v>
      </c>
      <c r="I5011">
        <f>INDEX(tb_MHDI[],MATCH(Table3[[#This Row],[city_name]],tb_MHDI[mun_uf],0),8)</f>
        <v>0.66200000000000003</v>
      </c>
      <c r="J5011">
        <f>_xlfn.NUMBERVALUE(INDEX(tb_SVI[],MATCH(Table3[[#This Row],[city_name]],tb_SVI[city_name_uf],0),8),".")</f>
        <v>0.11700000000000001</v>
      </c>
      <c r="K5011">
        <f>_xlfn.NUMBERVALUE(INDEX(tb_SVI[],MATCH(Table3[[#This Row],[city_name]],tb_SVI[city_name_uf],0),9),".")</f>
        <v>1E-3</v>
      </c>
      <c r="L5011">
        <f>_xlfn.NUMBERVALUE(INDEX(tb_SVI[],MATCH(Table3[[#This Row],[city_name]],tb_SVI[city_name_uf],0),10),".")</f>
        <v>0.22800000000000001</v>
      </c>
      <c r="M5011">
        <f>_xlfn.NUMBERVALUE(INDEX(tb_SVI[],MATCH(Table3[[#This Row],[city_name]],tb_SVI[city_name_uf],0),11),".")</f>
        <v>0.123</v>
      </c>
      <c r="N5011" s="14">
        <f>_xlfn.PERCENTRANK.INC(Table3[MHDI_tot],Table3[[#This Row],[MHDI_tot]],3)</f>
        <v>0.94199999999999995</v>
      </c>
    </row>
    <row r="5012" spans="1:14" hidden="1" x14ac:dyDescent="0.2">
      <c r="A5012" t="str">
        <f>SVI!F5012</f>
        <v>Giruá/RS</v>
      </c>
      <c r="B5012" t="str">
        <f>INDEX(tb_SVI[],MATCH(Table3[[#This Row],[ibge_cod]],tb_SVI[Município],0),1)</f>
        <v>RS</v>
      </c>
      <c r="C5012" t="str">
        <f>INDEX(tb_SVI[],MATCH(Table3[[#This Row],[city_name]],tb_SVI[city_name_uf],0),3)</f>
        <v>4309001</v>
      </c>
      <c r="D5012" t="s">
        <v>22610</v>
      </c>
      <c r="E5012" s="11">
        <f>INDEX(tb_SVI[],MATCH(Table3[[#This Row],[city_name]],tb_SVI[city_name_uf],0),5)</f>
        <v>15863</v>
      </c>
      <c r="F5012">
        <f>INDEX(tb_MHDI[],MATCH(Table3[[#This Row],[city_name]],tb_MHDI[mun_uf],0),5)</f>
        <v>0.72099999999999997</v>
      </c>
      <c r="G5012">
        <f>INDEX(tb_MHDI[],MATCH(Table3[[#This Row],[city_name]],tb_MHDI[mun_uf],0),6)</f>
        <v>0.70699999999999996</v>
      </c>
      <c r="H5012">
        <f>INDEX(tb_MHDI[],MATCH(Table3[[#This Row],[city_name]],tb_MHDI[mun_uf],0),7)</f>
        <v>0.84199999999999997</v>
      </c>
      <c r="I5012">
        <f>INDEX(tb_MHDI[],MATCH(Table3[[#This Row],[city_name]],tb_MHDI[mun_uf],0),8)</f>
        <v>0.629</v>
      </c>
      <c r="J5012">
        <f>_xlfn.NUMBERVALUE(INDEX(tb_SVI[],MATCH(Table3[[#This Row],[city_name]],tb_SVI[city_name_uf],0),8),".")</f>
        <v>0.23300000000000001</v>
      </c>
      <c r="K5012">
        <f>_xlfn.NUMBERVALUE(INDEX(tb_SVI[],MATCH(Table3[[#This Row],[city_name]],tb_SVI[city_name_uf],0),9),".")</f>
        <v>0.09</v>
      </c>
      <c r="L5012">
        <f>_xlfn.NUMBERVALUE(INDEX(tb_SVI[],MATCH(Table3[[#This Row],[city_name]],tb_SVI[city_name_uf],0),10),".")</f>
        <v>0.315</v>
      </c>
      <c r="M5012">
        <f>_xlfn.NUMBERVALUE(INDEX(tb_SVI[],MATCH(Table3[[#This Row],[city_name]],tb_SVI[city_name_uf],0),11),".")</f>
        <v>0.29499999999999998</v>
      </c>
      <c r="N5012" s="14">
        <f>_xlfn.PERCENTRANK.INC(Table3[MHDI_tot],Table3[[#This Row],[MHDI_tot]],3)</f>
        <v>0.76600000000000001</v>
      </c>
    </row>
    <row r="5013" spans="1:14" hidden="1" x14ac:dyDescent="0.2">
      <c r="A5013" t="str">
        <f>SVI!F5013</f>
        <v>Getúlio Vargas/RS</v>
      </c>
      <c r="B5013" t="str">
        <f>INDEX(tb_SVI[],MATCH(Table3[[#This Row],[ibge_cod]],tb_SVI[Município],0),1)</f>
        <v>RS</v>
      </c>
      <c r="C5013" t="str">
        <f>INDEX(tb_SVI[],MATCH(Table3[[#This Row],[city_name]],tb_SVI[city_name_uf],0),3)</f>
        <v>4308904</v>
      </c>
      <c r="D5013" t="s">
        <v>22611</v>
      </c>
      <c r="E5013" s="11">
        <f>INDEX(tb_SVI[],MATCH(Table3[[#This Row],[city_name]],tb_SVI[city_name_uf],0),5)</f>
        <v>16184</v>
      </c>
      <c r="F5013">
        <f>INDEX(tb_MHDI[],MATCH(Table3[[#This Row],[city_name]],tb_MHDI[mun_uf],0),5)</f>
        <v>0.746</v>
      </c>
      <c r="G5013">
        <f>INDEX(tb_MHDI[],MATCH(Table3[[#This Row],[city_name]],tb_MHDI[mun_uf],0),6)</f>
        <v>0.747</v>
      </c>
      <c r="H5013">
        <f>INDEX(tb_MHDI[],MATCH(Table3[[#This Row],[city_name]],tb_MHDI[mun_uf],0),7)</f>
        <v>0.84299999999999997</v>
      </c>
      <c r="I5013">
        <f>INDEX(tb_MHDI[],MATCH(Table3[[#This Row],[city_name]],tb_MHDI[mun_uf],0),8)</f>
        <v>0.65800000000000003</v>
      </c>
      <c r="J5013">
        <f>_xlfn.NUMBERVALUE(INDEX(tb_SVI[],MATCH(Table3[[#This Row],[city_name]],tb_SVI[city_name_uf],0),8),".")</f>
        <v>0.19900000000000001</v>
      </c>
      <c r="K5013">
        <f>_xlfn.NUMBERVALUE(INDEX(tb_SVI[],MATCH(Table3[[#This Row],[city_name]],tb_SVI[city_name_uf],0),9),".")</f>
        <v>0.154</v>
      </c>
      <c r="L5013">
        <f>_xlfn.NUMBERVALUE(INDEX(tb_SVI[],MATCH(Table3[[#This Row],[city_name]],tb_SVI[city_name_uf],0),10),".")</f>
        <v>0.214</v>
      </c>
      <c r="M5013">
        <f>_xlfn.NUMBERVALUE(INDEX(tb_SVI[],MATCH(Table3[[#This Row],[city_name]],tb_SVI[city_name_uf],0),11),".")</f>
        <v>0.22800000000000001</v>
      </c>
      <c r="N5013" s="14">
        <f>_xlfn.PERCENTRANK.INC(Table3[MHDI_tot],Table3[[#This Row],[MHDI_tot]],3)</f>
        <v>0.88300000000000001</v>
      </c>
    </row>
    <row r="5014" spans="1:14" hidden="1" x14ac:dyDescent="0.2">
      <c r="A5014" t="str">
        <f>SVI!F5014</f>
        <v>Gentil/RS</v>
      </c>
      <c r="B5014" t="str">
        <f>INDEX(tb_SVI[],MATCH(Table3[[#This Row],[ibge_cod]],tb_SVI[Município],0),1)</f>
        <v>RS</v>
      </c>
      <c r="C5014" t="str">
        <f>INDEX(tb_SVI[],MATCH(Table3[[#This Row],[city_name]],tb_SVI[city_name_uf],0),3)</f>
        <v>4308854</v>
      </c>
      <c r="D5014" t="s">
        <v>22612</v>
      </c>
      <c r="E5014" s="11">
        <f>INDEX(tb_SVI[],MATCH(Table3[[#This Row],[city_name]],tb_SVI[city_name_uf],0),5)</f>
        <v>1626</v>
      </c>
      <c r="F5014">
        <f>INDEX(tb_MHDI[],MATCH(Table3[[#This Row],[city_name]],tb_MHDI[mun_uf],0),5)</f>
        <v>0.73299999999999998</v>
      </c>
      <c r="G5014">
        <f>INDEX(tb_MHDI[],MATCH(Table3[[#This Row],[city_name]],tb_MHDI[mun_uf],0),6)</f>
        <v>0.71</v>
      </c>
      <c r="H5014">
        <f>INDEX(tb_MHDI[],MATCH(Table3[[#This Row],[city_name]],tb_MHDI[mun_uf],0),7)</f>
        <v>0.86299999999999999</v>
      </c>
      <c r="I5014">
        <f>INDEX(tb_MHDI[],MATCH(Table3[[#This Row],[city_name]],tb_MHDI[mun_uf],0),8)</f>
        <v>0.64300000000000002</v>
      </c>
      <c r="J5014">
        <f>_xlfn.NUMBERVALUE(INDEX(tb_SVI[],MATCH(Table3[[#This Row],[city_name]],tb_SVI[city_name_uf],0),8),".")</f>
        <v>0.25800000000000001</v>
      </c>
      <c r="K5014">
        <f>_xlfn.NUMBERVALUE(INDEX(tb_SVI[],MATCH(Table3[[#This Row],[city_name]],tb_SVI[city_name_uf],0),9),".")</f>
        <v>0.129</v>
      </c>
      <c r="L5014">
        <f>_xlfn.NUMBERVALUE(INDEX(tb_SVI[],MATCH(Table3[[#This Row],[city_name]],tb_SVI[city_name_uf],0),10),".")</f>
        <v>0.246</v>
      </c>
      <c r="M5014">
        <f>_xlfn.NUMBERVALUE(INDEX(tb_SVI[],MATCH(Table3[[#This Row],[city_name]],tb_SVI[city_name_uf],0),11),".")</f>
        <v>0.39800000000000002</v>
      </c>
      <c r="N5014" s="14">
        <f>_xlfn.PERCENTRANK.INC(Table3[MHDI_tot],Table3[[#This Row],[MHDI_tot]],3)</f>
        <v>0.82599999999999996</v>
      </c>
    </row>
    <row r="5015" spans="1:14" hidden="1" x14ac:dyDescent="0.2">
      <c r="A5015" t="str">
        <f>SVI!F5015</f>
        <v>General Câmara/RS</v>
      </c>
      <c r="B5015" t="str">
        <f>INDEX(tb_SVI[],MATCH(Table3[[#This Row],[ibge_cod]],tb_SVI[Município],0),1)</f>
        <v>RS</v>
      </c>
      <c r="C5015" t="str">
        <f>INDEX(tb_SVI[],MATCH(Table3[[#This Row],[city_name]],tb_SVI[city_name_uf],0),3)</f>
        <v>4308805</v>
      </c>
      <c r="D5015" t="s">
        <v>22613</v>
      </c>
      <c r="E5015" s="11">
        <f>INDEX(tb_SVI[],MATCH(Table3[[#This Row],[city_name]],tb_SVI[city_name_uf],0),5)</f>
        <v>8361</v>
      </c>
      <c r="F5015">
        <f>INDEX(tb_MHDI[],MATCH(Table3[[#This Row],[city_name]],tb_MHDI[mun_uf],0),5)</f>
        <v>0.68600000000000005</v>
      </c>
      <c r="G5015">
        <f>INDEX(tb_MHDI[],MATCH(Table3[[#This Row],[city_name]],tb_MHDI[mun_uf],0),6)</f>
        <v>0.70399999999999996</v>
      </c>
      <c r="H5015">
        <f>INDEX(tb_MHDI[],MATCH(Table3[[#This Row],[city_name]],tb_MHDI[mun_uf],0),7)</f>
        <v>0.83199999999999996</v>
      </c>
      <c r="I5015">
        <f>INDEX(tb_MHDI[],MATCH(Table3[[#This Row],[city_name]],tb_MHDI[mun_uf],0),8)</f>
        <v>0.55200000000000005</v>
      </c>
      <c r="J5015">
        <f>_xlfn.NUMBERVALUE(INDEX(tb_SVI[],MATCH(Table3[[#This Row],[city_name]],tb_SVI[city_name_uf],0),8),".")</f>
        <v>0.27900000000000003</v>
      </c>
      <c r="K5015">
        <f>_xlfn.NUMBERVALUE(INDEX(tb_SVI[],MATCH(Table3[[#This Row],[city_name]],tb_SVI[city_name_uf],0),9),".")</f>
        <v>0.153</v>
      </c>
      <c r="L5015">
        <f>_xlfn.NUMBERVALUE(INDEX(tb_SVI[],MATCH(Table3[[#This Row],[city_name]],tb_SVI[city_name_uf],0),10),".")</f>
        <v>0.36699999999999999</v>
      </c>
      <c r="M5015">
        <f>_xlfn.NUMBERVALUE(INDEX(tb_SVI[],MATCH(Table3[[#This Row],[city_name]],tb_SVI[city_name_uf],0),11),".")</f>
        <v>0.316</v>
      </c>
      <c r="N5015" s="14">
        <f>_xlfn.PERCENTRANK.INC(Table3[MHDI_tot],Table3[[#This Row],[MHDI_tot]],3)</f>
        <v>0.58499999999999996</v>
      </c>
    </row>
    <row r="5016" spans="1:14" hidden="1" x14ac:dyDescent="0.2">
      <c r="A5016" t="str">
        <f>SVI!F5016</f>
        <v>Gaurama/RS</v>
      </c>
      <c r="B5016" t="str">
        <f>INDEX(tb_SVI[],MATCH(Table3[[#This Row],[ibge_cod]],tb_SVI[Município],0),1)</f>
        <v>RS</v>
      </c>
      <c r="C5016" t="str">
        <f>INDEX(tb_SVI[],MATCH(Table3[[#This Row],[city_name]],tb_SVI[city_name_uf],0),3)</f>
        <v>4308706</v>
      </c>
      <c r="D5016" t="s">
        <v>22614</v>
      </c>
      <c r="E5016" s="11">
        <f>INDEX(tb_SVI[],MATCH(Table3[[#This Row],[city_name]],tb_SVI[city_name_uf],0),5)</f>
        <v>5489</v>
      </c>
      <c r="F5016">
        <f>INDEX(tb_MHDI[],MATCH(Table3[[#This Row],[city_name]],tb_MHDI[mun_uf],0),5)</f>
        <v>0.73799999999999999</v>
      </c>
      <c r="G5016">
        <f>INDEX(tb_MHDI[],MATCH(Table3[[#This Row],[city_name]],tb_MHDI[mun_uf],0),6)</f>
        <v>0.73299999999999998</v>
      </c>
      <c r="H5016">
        <f>INDEX(tb_MHDI[],MATCH(Table3[[#This Row],[city_name]],tb_MHDI[mun_uf],0),7)</f>
        <v>0.85199999999999998</v>
      </c>
      <c r="I5016">
        <f>INDEX(tb_MHDI[],MATCH(Table3[[#This Row],[city_name]],tb_MHDI[mun_uf],0),8)</f>
        <v>0.64300000000000002</v>
      </c>
      <c r="J5016">
        <f>_xlfn.NUMBERVALUE(INDEX(tb_SVI[],MATCH(Table3[[#This Row],[city_name]],tb_SVI[city_name_uf],0),8),".")</f>
        <v>0.20699999999999999</v>
      </c>
      <c r="K5016">
        <f>_xlfn.NUMBERVALUE(INDEX(tb_SVI[],MATCH(Table3[[#This Row],[city_name]],tb_SVI[city_name_uf],0),9),".")</f>
        <v>0.107</v>
      </c>
      <c r="L5016">
        <f>_xlfn.NUMBERVALUE(INDEX(tb_SVI[],MATCH(Table3[[#This Row],[city_name]],tb_SVI[city_name_uf],0),10),".")</f>
        <v>0.224</v>
      </c>
      <c r="M5016">
        <f>_xlfn.NUMBERVALUE(INDEX(tb_SVI[],MATCH(Table3[[#This Row],[city_name]],tb_SVI[city_name_uf],0),11),".")</f>
        <v>0.28999999999999998</v>
      </c>
      <c r="N5016" s="14">
        <f>_xlfn.PERCENTRANK.INC(Table3[MHDI_tot],Table3[[#This Row],[MHDI_tot]],3)</f>
        <v>0.84699999999999998</v>
      </c>
    </row>
    <row r="5017" spans="1:14" hidden="1" x14ac:dyDescent="0.2">
      <c r="A5017" t="str">
        <f>SVI!F5017</f>
        <v>Garruchos/RS</v>
      </c>
      <c r="B5017" t="str">
        <f>INDEX(tb_SVI[],MATCH(Table3[[#This Row],[ibge_cod]],tb_SVI[Município],0),1)</f>
        <v>RS</v>
      </c>
      <c r="C5017" t="str">
        <f>INDEX(tb_SVI[],MATCH(Table3[[#This Row],[city_name]],tb_SVI[city_name_uf],0),3)</f>
        <v>4308656</v>
      </c>
      <c r="D5017" t="s">
        <v>22615</v>
      </c>
      <c r="E5017" s="11">
        <f>INDEX(tb_SVI[],MATCH(Table3[[#This Row],[city_name]],tb_SVI[city_name_uf],0),5)</f>
        <v>2886</v>
      </c>
      <c r="F5017">
        <f>INDEX(tb_MHDI[],MATCH(Table3[[#This Row],[city_name]],tb_MHDI[mun_uf],0),5)</f>
        <v>0.67100000000000004</v>
      </c>
      <c r="G5017">
        <f>INDEX(tb_MHDI[],MATCH(Table3[[#This Row],[city_name]],tb_MHDI[mun_uf],0),6)</f>
        <v>0.65700000000000003</v>
      </c>
      <c r="H5017">
        <f>INDEX(tb_MHDI[],MATCH(Table3[[#This Row],[city_name]],tb_MHDI[mun_uf],0),7)</f>
        <v>0.83299999999999996</v>
      </c>
      <c r="I5017">
        <f>INDEX(tb_MHDI[],MATCH(Table3[[#This Row],[city_name]],tb_MHDI[mun_uf],0),8)</f>
        <v>0.55300000000000005</v>
      </c>
      <c r="J5017">
        <f>_xlfn.NUMBERVALUE(INDEX(tb_SVI[],MATCH(Table3[[#This Row],[city_name]],tb_SVI[city_name_uf],0),8),".")</f>
        <v>0.36299999999999999</v>
      </c>
      <c r="K5017">
        <f>_xlfn.NUMBERVALUE(INDEX(tb_SVI[],MATCH(Table3[[#This Row],[city_name]],tb_SVI[city_name_uf],0),9),".")</f>
        <v>0.193</v>
      </c>
      <c r="L5017">
        <f>_xlfn.NUMBERVALUE(INDEX(tb_SVI[],MATCH(Table3[[#This Row],[city_name]],tb_SVI[city_name_uf],0),10),".")</f>
        <v>0.41899999999999998</v>
      </c>
      <c r="M5017">
        <f>_xlfn.NUMBERVALUE(INDEX(tb_SVI[],MATCH(Table3[[#This Row],[city_name]],tb_SVI[city_name_uf],0),11),".")</f>
        <v>0.47699999999999998</v>
      </c>
      <c r="N5017" s="14">
        <f>_xlfn.PERCENTRANK.INC(Table3[MHDI_tot],Table3[[#This Row],[MHDI_tot]],3)</f>
        <v>0.52100000000000002</v>
      </c>
    </row>
    <row r="5018" spans="1:14" hidden="1" x14ac:dyDescent="0.2">
      <c r="A5018" t="str">
        <f>SVI!F5018</f>
        <v>Garibaldi/RS</v>
      </c>
      <c r="B5018" t="str">
        <f>INDEX(tb_SVI[],MATCH(Table3[[#This Row],[ibge_cod]],tb_SVI[Município],0),1)</f>
        <v>RS</v>
      </c>
      <c r="C5018" t="str">
        <f>INDEX(tb_SVI[],MATCH(Table3[[#This Row],[city_name]],tb_SVI[city_name_uf],0),3)</f>
        <v>4308607</v>
      </c>
      <c r="D5018" t="s">
        <v>22616</v>
      </c>
      <c r="E5018" s="11">
        <f>INDEX(tb_SVI[],MATCH(Table3[[#This Row],[city_name]],tb_SVI[city_name_uf],0),5)</f>
        <v>35440</v>
      </c>
      <c r="F5018">
        <f>INDEX(tb_MHDI[],MATCH(Table3[[#This Row],[city_name]],tb_MHDI[mun_uf],0),5)</f>
        <v>0.78600000000000003</v>
      </c>
      <c r="G5018">
        <f>INDEX(tb_MHDI[],MATCH(Table3[[#This Row],[city_name]],tb_MHDI[mun_uf],0),6)</f>
        <v>0.82499999999999996</v>
      </c>
      <c r="H5018">
        <f>INDEX(tb_MHDI[],MATCH(Table3[[#This Row],[city_name]],tb_MHDI[mun_uf],0),7)</f>
        <v>0.85599999999999998</v>
      </c>
      <c r="I5018">
        <f>INDEX(tb_MHDI[],MATCH(Table3[[#This Row],[city_name]],tb_MHDI[mun_uf],0),8)</f>
        <v>0.68799999999999994</v>
      </c>
      <c r="J5018">
        <f>_xlfn.NUMBERVALUE(INDEX(tb_SVI[],MATCH(Table3[[#This Row],[city_name]],tb_SVI[city_name_uf],0),8),".")</f>
        <v>0.122</v>
      </c>
      <c r="K5018">
        <f>_xlfn.NUMBERVALUE(INDEX(tb_SVI[],MATCH(Table3[[#This Row],[city_name]],tb_SVI[city_name_uf],0),9),".")</f>
        <v>4.0000000000000001E-3</v>
      </c>
      <c r="L5018">
        <f>_xlfn.NUMBERVALUE(INDEX(tb_SVI[],MATCH(Table3[[#This Row],[city_name]],tb_SVI[city_name_uf],0),10),".")</f>
        <v>0.222</v>
      </c>
      <c r="M5018">
        <f>_xlfn.NUMBERVALUE(INDEX(tb_SVI[],MATCH(Table3[[#This Row],[city_name]],tb_SVI[city_name_uf],0),11),".")</f>
        <v>0.14000000000000001</v>
      </c>
      <c r="N5018" s="14">
        <f>_xlfn.PERCENTRANK.INC(Table3[MHDI_tot],Table3[[#This Row],[MHDI_tot]],3)</f>
        <v>0.98299999999999998</v>
      </c>
    </row>
    <row r="5019" spans="1:14" hidden="1" x14ac:dyDescent="0.2">
      <c r="A5019" t="str">
        <f>SVI!F5019</f>
        <v>Frederico Westphalen/RS</v>
      </c>
      <c r="B5019" t="str">
        <f>INDEX(tb_SVI[],MATCH(Table3[[#This Row],[ibge_cod]],tb_SVI[Município],0),1)</f>
        <v>RS</v>
      </c>
      <c r="C5019" t="str">
        <f>INDEX(tb_SVI[],MATCH(Table3[[#This Row],[city_name]],tb_SVI[city_name_uf],0),3)</f>
        <v>4308508</v>
      </c>
      <c r="D5019" t="s">
        <v>22617</v>
      </c>
      <c r="E5019" s="11">
        <f>INDEX(tb_SVI[],MATCH(Table3[[#This Row],[city_name]],tb_SVI[city_name_uf],0),5)</f>
        <v>31498</v>
      </c>
      <c r="F5019">
        <f>INDEX(tb_MHDI[],MATCH(Table3[[#This Row],[city_name]],tb_MHDI[mun_uf],0),5)</f>
        <v>0.76</v>
      </c>
      <c r="G5019">
        <f>INDEX(tb_MHDI[],MATCH(Table3[[#This Row],[city_name]],tb_MHDI[mun_uf],0),6)</f>
        <v>0.754</v>
      </c>
      <c r="H5019">
        <f>INDEX(tb_MHDI[],MATCH(Table3[[#This Row],[city_name]],tb_MHDI[mun_uf],0),7)</f>
        <v>0.84599999999999997</v>
      </c>
      <c r="I5019">
        <f>INDEX(tb_MHDI[],MATCH(Table3[[#This Row],[city_name]],tb_MHDI[mun_uf],0),8)</f>
        <v>0.68799999999999994</v>
      </c>
      <c r="J5019">
        <f>_xlfn.NUMBERVALUE(INDEX(tb_SVI[],MATCH(Table3[[#This Row],[city_name]],tb_SVI[city_name_uf],0),8),".")</f>
        <v>0.193</v>
      </c>
      <c r="K5019">
        <f>_xlfn.NUMBERVALUE(INDEX(tb_SVI[],MATCH(Table3[[#This Row],[city_name]],tb_SVI[city_name_uf],0),9),".")</f>
        <v>4.5999999999999999E-2</v>
      </c>
      <c r="L5019">
        <f>_xlfn.NUMBERVALUE(INDEX(tb_SVI[],MATCH(Table3[[#This Row],[city_name]],tb_SVI[city_name_uf],0),10),".")</f>
        <v>0.254</v>
      </c>
      <c r="M5019">
        <f>_xlfn.NUMBERVALUE(INDEX(tb_SVI[],MATCH(Table3[[#This Row],[city_name]],tb_SVI[city_name_uf],0),11),".")</f>
        <v>0.27800000000000002</v>
      </c>
      <c r="N5019" s="14">
        <f>_xlfn.PERCENTRANK.INC(Table3[MHDI_tot],Table3[[#This Row],[MHDI_tot]],3)</f>
        <v>0.93100000000000005</v>
      </c>
    </row>
    <row r="5020" spans="1:14" hidden="1" x14ac:dyDescent="0.2">
      <c r="A5020" t="str">
        <f>SVI!F5020</f>
        <v>Fortaleza dos Valos/RS</v>
      </c>
      <c r="B5020" t="str">
        <f>INDEX(tb_SVI[],MATCH(Table3[[#This Row],[ibge_cod]],tb_SVI[Município],0),1)</f>
        <v>RS</v>
      </c>
      <c r="C5020" t="str">
        <f>INDEX(tb_SVI[],MATCH(Table3[[#This Row],[city_name]],tb_SVI[city_name_uf],0),3)</f>
        <v>4308458</v>
      </c>
      <c r="D5020" t="s">
        <v>22618</v>
      </c>
      <c r="E5020" s="11">
        <f>INDEX(tb_SVI[],MATCH(Table3[[#This Row],[city_name]],tb_SVI[city_name_uf],0),5)</f>
        <v>4285</v>
      </c>
      <c r="F5020">
        <f>INDEX(tb_MHDI[],MATCH(Table3[[#This Row],[city_name]],tb_MHDI[mun_uf],0),5)</f>
        <v>0.75600000000000001</v>
      </c>
      <c r="G5020">
        <f>INDEX(tb_MHDI[],MATCH(Table3[[#This Row],[city_name]],tb_MHDI[mun_uf],0),6)</f>
        <v>0.77900000000000003</v>
      </c>
      <c r="H5020">
        <f>INDEX(tb_MHDI[],MATCH(Table3[[#This Row],[city_name]],tb_MHDI[mun_uf],0),7)</f>
        <v>0.83699999999999997</v>
      </c>
      <c r="I5020">
        <f>INDEX(tb_MHDI[],MATCH(Table3[[#This Row],[city_name]],tb_MHDI[mun_uf],0),8)</f>
        <v>0.66300000000000003</v>
      </c>
      <c r="J5020">
        <f>_xlfn.NUMBERVALUE(INDEX(tb_SVI[],MATCH(Table3[[#This Row],[city_name]],tb_SVI[city_name_uf],0),8),".")</f>
        <v>0.20699999999999999</v>
      </c>
      <c r="K5020">
        <f>_xlfn.NUMBERVALUE(INDEX(tb_SVI[],MATCH(Table3[[#This Row],[city_name]],tb_SVI[city_name_uf],0),9),".")</f>
        <v>3.4000000000000002E-2</v>
      </c>
      <c r="L5020">
        <f>_xlfn.NUMBERVALUE(INDEX(tb_SVI[],MATCH(Table3[[#This Row],[city_name]],tb_SVI[city_name_uf],0),10),".")</f>
        <v>0.27100000000000002</v>
      </c>
      <c r="M5020">
        <f>_xlfn.NUMBERVALUE(INDEX(tb_SVI[],MATCH(Table3[[#This Row],[city_name]],tb_SVI[city_name_uf],0),11),".")</f>
        <v>0.317</v>
      </c>
      <c r="N5020" s="14">
        <f>_xlfn.PERCENTRANK.INC(Table3[MHDI_tot],Table3[[#This Row],[MHDI_tot]],3)</f>
        <v>0.91800000000000004</v>
      </c>
    </row>
    <row r="5021" spans="1:14" hidden="1" x14ac:dyDescent="0.2">
      <c r="A5021" t="str">
        <f>SVI!F5407</f>
        <v>Ipiranga de Goiás/GO</v>
      </c>
      <c r="B5021" t="str">
        <f>INDEX(tb_SVI[],MATCH(Table3[[#This Row],[ibge_cod]],tb_SVI[Município],0),1)</f>
        <v>GO</v>
      </c>
      <c r="C5021" t="str">
        <f>INDEX(tb_SVI[],MATCH(Table3[[#This Row],[city_name]],tb_SVI[city_name_uf],0),3)</f>
        <v>5210158</v>
      </c>
      <c r="D5021" t="e">
        <v>#N/A</v>
      </c>
      <c r="E5021" s="11">
        <f>INDEX(tb_SVI[],MATCH(Table3[[#This Row],[city_name]],tb_SVI[city_name_uf],0),5)</f>
        <v>2893</v>
      </c>
      <c r="F5021">
        <f>INDEX(tb_MHDI[],MATCH(Table3[[#This Row],[city_name]],tb_MHDI[mun_uf],0),5)</f>
        <v>0.69599999999999995</v>
      </c>
      <c r="G5021">
        <f>INDEX(tb_MHDI[],MATCH(Table3[[#This Row],[city_name]],tb_MHDI[mun_uf],0),6)</f>
        <v>0.64300000000000002</v>
      </c>
      <c r="H5021">
        <f>INDEX(tb_MHDI[],MATCH(Table3[[#This Row],[city_name]],tb_MHDI[mun_uf],0),7)</f>
        <v>0.81599999999999995</v>
      </c>
      <c r="I5021">
        <f>INDEX(tb_MHDI[],MATCH(Table3[[#This Row],[city_name]],tb_MHDI[mun_uf],0),8)</f>
        <v>0.64200000000000002</v>
      </c>
      <c r="J5021">
        <f>_xlfn.NUMBERVALUE(INDEX(tb_SVI[],MATCH(Table3[[#This Row],[city_name]],tb_SVI[city_name_uf],0),8),".")</f>
        <v>0.29199999999999998</v>
      </c>
      <c r="K5021">
        <f>_xlfn.NUMBERVALUE(INDEX(tb_SVI[],MATCH(Table3[[#This Row],[city_name]],tb_SVI[city_name_uf],0),9),".")</f>
        <v>0.23400000000000001</v>
      </c>
      <c r="L5021">
        <f>_xlfn.NUMBERVALUE(INDEX(tb_SVI[],MATCH(Table3[[#This Row],[city_name]],tb_SVI[city_name_uf],0),10),".")</f>
        <v>0.32200000000000001</v>
      </c>
      <c r="M5021">
        <f>_xlfn.NUMBERVALUE(INDEX(tb_SVI[],MATCH(Table3[[#This Row],[city_name]],tb_SVI[city_name_uf],0),11),".")</f>
        <v>0.32100000000000001</v>
      </c>
      <c r="N5021" s="14">
        <f>_xlfn.PERCENTRANK.INC(Table3[MHDI_tot],Table3[[#This Row],[MHDI_tot]],3)</f>
        <v>0.63</v>
      </c>
    </row>
    <row r="5022" spans="1:14" hidden="1" x14ac:dyDescent="0.2">
      <c r="A5022" t="str">
        <f>SVI!F5022</f>
        <v>Formigueiro/RS</v>
      </c>
      <c r="B5022" t="str">
        <f>INDEX(tb_SVI[],MATCH(Table3[[#This Row],[ibge_cod]],tb_SVI[Município],0),1)</f>
        <v>RS</v>
      </c>
      <c r="C5022" t="str">
        <f>INDEX(tb_SVI[],MATCH(Table3[[#This Row],[city_name]],tb_SVI[city_name_uf],0),3)</f>
        <v>4308409</v>
      </c>
      <c r="D5022" t="s">
        <v>22619</v>
      </c>
      <c r="E5022" s="11">
        <f>INDEX(tb_SVI[],MATCH(Table3[[#This Row],[city_name]],tb_SVI[city_name_uf],0),5)</f>
        <v>6616</v>
      </c>
      <c r="F5022">
        <f>INDEX(tb_MHDI[],MATCH(Table3[[#This Row],[city_name]],tb_MHDI[mun_uf],0),5)</f>
        <v>0.68200000000000005</v>
      </c>
      <c r="G5022">
        <f>INDEX(tb_MHDI[],MATCH(Table3[[#This Row],[city_name]],tb_MHDI[mun_uf],0),6)</f>
        <v>0.69</v>
      </c>
      <c r="H5022">
        <f>INDEX(tb_MHDI[],MATCH(Table3[[#This Row],[city_name]],tb_MHDI[mun_uf],0),7)</f>
        <v>0.83799999999999997</v>
      </c>
      <c r="I5022">
        <f>INDEX(tb_MHDI[],MATCH(Table3[[#This Row],[city_name]],tb_MHDI[mun_uf],0),8)</f>
        <v>0.54900000000000004</v>
      </c>
      <c r="J5022">
        <f>_xlfn.NUMBERVALUE(INDEX(tb_SVI[],MATCH(Table3[[#This Row],[city_name]],tb_SVI[city_name_uf],0),8),".")</f>
        <v>0.255</v>
      </c>
      <c r="K5022">
        <f>_xlfn.NUMBERVALUE(INDEX(tb_SVI[],MATCH(Table3[[#This Row],[city_name]],tb_SVI[city_name_uf],0),9),".")</f>
        <v>8.5000000000000006E-2</v>
      </c>
      <c r="L5022">
        <f>_xlfn.NUMBERVALUE(INDEX(tb_SVI[],MATCH(Table3[[#This Row],[city_name]],tb_SVI[city_name_uf],0),10),".")</f>
        <v>0.35599999999999998</v>
      </c>
      <c r="M5022">
        <f>_xlfn.NUMBERVALUE(INDEX(tb_SVI[],MATCH(Table3[[#This Row],[city_name]],tb_SVI[city_name_uf],0),11),".")</f>
        <v>0.32300000000000001</v>
      </c>
      <c r="N5022" s="14">
        <f>_xlfn.PERCENTRANK.INC(Table3[MHDI_tot],Table3[[#This Row],[MHDI_tot]],3)</f>
        <v>0.56599999999999995</v>
      </c>
    </row>
    <row r="5023" spans="1:14" hidden="1" x14ac:dyDescent="0.2">
      <c r="A5023" t="str">
        <f>SVI!F5023</f>
        <v>Fontoura Xavier/RS</v>
      </c>
      <c r="B5023" t="str">
        <f>INDEX(tb_SVI[],MATCH(Table3[[#This Row],[ibge_cod]],tb_SVI[Município],0),1)</f>
        <v>RS</v>
      </c>
      <c r="C5023" t="str">
        <f>INDEX(tb_SVI[],MATCH(Table3[[#This Row],[city_name]],tb_SVI[city_name_uf],0),3)</f>
        <v>4308300</v>
      </c>
      <c r="D5023" t="s">
        <v>22620</v>
      </c>
      <c r="E5023" s="11">
        <f>INDEX(tb_SVI[],MATCH(Table3[[#This Row],[city_name]],tb_SVI[city_name_uf],0),5)</f>
        <v>10241</v>
      </c>
      <c r="F5023">
        <f>INDEX(tb_MHDI[],MATCH(Table3[[#This Row],[city_name]],tb_MHDI[mun_uf],0),5)</f>
        <v>0.66100000000000003</v>
      </c>
      <c r="G5023">
        <f>INDEX(tb_MHDI[],MATCH(Table3[[#This Row],[city_name]],tb_MHDI[mun_uf],0),6)</f>
        <v>0.66800000000000004</v>
      </c>
      <c r="H5023">
        <f>INDEX(tb_MHDI[],MATCH(Table3[[#This Row],[city_name]],tb_MHDI[mun_uf],0),7)</f>
        <v>0.81200000000000006</v>
      </c>
      <c r="I5023">
        <f>INDEX(tb_MHDI[],MATCH(Table3[[#This Row],[city_name]],tb_MHDI[mun_uf],0),8)</f>
        <v>0.53200000000000003</v>
      </c>
      <c r="J5023">
        <f>_xlfn.NUMBERVALUE(INDEX(tb_SVI[],MATCH(Table3[[#This Row],[city_name]],tb_SVI[city_name_uf],0),8),".")</f>
        <v>0.33800000000000002</v>
      </c>
      <c r="K5023">
        <f>_xlfn.NUMBERVALUE(INDEX(tb_SVI[],MATCH(Table3[[#This Row],[city_name]],tb_SVI[city_name_uf],0),9),".")</f>
        <v>0.121</v>
      </c>
      <c r="L5023">
        <f>_xlfn.NUMBERVALUE(INDEX(tb_SVI[],MATCH(Table3[[#This Row],[city_name]],tb_SVI[city_name_uf],0),10),".")</f>
        <v>0.43099999999999999</v>
      </c>
      <c r="M5023">
        <f>_xlfn.NUMBERVALUE(INDEX(tb_SVI[],MATCH(Table3[[#This Row],[city_name]],tb_SVI[city_name_uf],0),11),".")</f>
        <v>0.46100000000000002</v>
      </c>
      <c r="N5023" s="14">
        <f>_xlfn.PERCENTRANK.INC(Table3[MHDI_tot],Table3[[#This Row],[MHDI_tot]],3)</f>
        <v>0.47899999999999998</v>
      </c>
    </row>
    <row r="5024" spans="1:14" hidden="1" x14ac:dyDescent="0.2">
      <c r="A5024" t="str">
        <f>SVI!F5024</f>
        <v>Floriano Peixoto/RS</v>
      </c>
      <c r="B5024" t="str">
        <f>INDEX(tb_SVI[],MATCH(Table3[[#This Row],[ibge_cod]],tb_SVI[Município],0),1)</f>
        <v>RS</v>
      </c>
      <c r="C5024" t="str">
        <f>INDEX(tb_SVI[],MATCH(Table3[[#This Row],[city_name]],tb_SVI[city_name_uf],0),3)</f>
        <v>4308250</v>
      </c>
      <c r="D5024" t="s">
        <v>22621</v>
      </c>
      <c r="E5024" s="11">
        <f>INDEX(tb_SVI[],MATCH(Table3[[#This Row],[city_name]],tb_SVI[city_name_uf],0),5)</f>
        <v>1737</v>
      </c>
      <c r="F5024">
        <f>INDEX(tb_MHDI[],MATCH(Table3[[#This Row],[city_name]],tb_MHDI[mun_uf],0),5)</f>
        <v>0.66300000000000003</v>
      </c>
      <c r="G5024">
        <f>INDEX(tb_MHDI[],MATCH(Table3[[#This Row],[city_name]],tb_MHDI[mun_uf],0),6)</f>
        <v>0.70099999999999996</v>
      </c>
      <c r="H5024">
        <f>INDEX(tb_MHDI[],MATCH(Table3[[#This Row],[city_name]],tb_MHDI[mun_uf],0),7)</f>
        <v>0.85399999999999998</v>
      </c>
      <c r="I5024">
        <f>INDEX(tb_MHDI[],MATCH(Table3[[#This Row],[city_name]],tb_MHDI[mun_uf],0),8)</f>
        <v>0.48599999999999999</v>
      </c>
      <c r="J5024">
        <f>_xlfn.NUMBERVALUE(INDEX(tb_SVI[],MATCH(Table3[[#This Row],[city_name]],tb_SVI[city_name_uf],0),8),".")</f>
        <v>0.21099999999999999</v>
      </c>
      <c r="K5024">
        <f>_xlfn.NUMBERVALUE(INDEX(tb_SVI[],MATCH(Table3[[#This Row],[city_name]],tb_SVI[city_name_uf],0),9),".")</f>
        <v>3.0000000000000001E-3</v>
      </c>
      <c r="L5024">
        <f>_xlfn.NUMBERVALUE(INDEX(tb_SVI[],MATCH(Table3[[#This Row],[city_name]],tb_SVI[city_name_uf],0),10),".")</f>
        <v>0.24099999999999999</v>
      </c>
      <c r="M5024">
        <f>_xlfn.NUMBERVALUE(INDEX(tb_SVI[],MATCH(Table3[[#This Row],[city_name]],tb_SVI[city_name_uf],0),11),".")</f>
        <v>0.38800000000000001</v>
      </c>
      <c r="N5024" s="14">
        <f>_xlfn.PERCENTRANK.INC(Table3[MHDI_tot],Table3[[#This Row],[MHDI_tot]],3)</f>
        <v>0.48799999999999999</v>
      </c>
    </row>
    <row r="5025" spans="1:14" hidden="1" x14ac:dyDescent="0.2">
      <c r="A5025" t="str">
        <f>SVI!F5025</f>
        <v>Flores da Cunha/RS</v>
      </c>
      <c r="B5025" t="str">
        <f>INDEX(tb_SVI[],MATCH(Table3[[#This Row],[ibge_cod]],tb_SVI[Município],0),1)</f>
        <v>RS</v>
      </c>
      <c r="C5025" t="str">
        <f>INDEX(tb_SVI[],MATCH(Table3[[#This Row],[city_name]],tb_SVI[city_name_uf],0),3)</f>
        <v>4308201</v>
      </c>
      <c r="D5025" t="s">
        <v>22622</v>
      </c>
      <c r="E5025" s="11">
        <f>INDEX(tb_SVI[],MATCH(Table3[[#This Row],[city_name]],tb_SVI[city_name_uf],0),5)</f>
        <v>31063</v>
      </c>
      <c r="F5025">
        <f>INDEX(tb_MHDI[],MATCH(Table3[[#This Row],[city_name]],tb_MHDI[mun_uf],0),5)</f>
        <v>0.754</v>
      </c>
      <c r="G5025">
        <f>INDEX(tb_MHDI[],MATCH(Table3[[#This Row],[city_name]],tb_MHDI[mun_uf],0),6)</f>
        <v>0.78600000000000003</v>
      </c>
      <c r="H5025">
        <f>INDEX(tb_MHDI[],MATCH(Table3[[#This Row],[city_name]],tb_MHDI[mun_uf],0),7)</f>
        <v>0.84899999999999998</v>
      </c>
      <c r="I5025">
        <f>INDEX(tb_MHDI[],MATCH(Table3[[#This Row],[city_name]],tb_MHDI[mun_uf],0),8)</f>
        <v>0.64200000000000002</v>
      </c>
      <c r="J5025">
        <f>_xlfn.NUMBERVALUE(INDEX(tb_SVI[],MATCH(Table3[[#This Row],[city_name]],tb_SVI[city_name_uf],0),8),".")</f>
        <v>0.21299999999999999</v>
      </c>
      <c r="K5025">
        <f>_xlfn.NUMBERVALUE(INDEX(tb_SVI[],MATCH(Table3[[#This Row],[city_name]],tb_SVI[city_name_uf],0),9),".")</f>
        <v>0.16400000000000001</v>
      </c>
      <c r="L5025">
        <f>_xlfn.NUMBERVALUE(INDEX(tb_SVI[],MATCH(Table3[[#This Row],[city_name]],tb_SVI[city_name_uf],0),10),".")</f>
        <v>0.26700000000000002</v>
      </c>
      <c r="M5025">
        <f>_xlfn.NUMBERVALUE(INDEX(tb_SVI[],MATCH(Table3[[#This Row],[city_name]],tb_SVI[city_name_uf],0),11),".")</f>
        <v>0.20899999999999999</v>
      </c>
      <c r="N5025" s="14">
        <f>_xlfn.PERCENTRANK.INC(Table3[MHDI_tot],Table3[[#This Row],[MHDI_tot]],3)</f>
        <v>0.91200000000000003</v>
      </c>
    </row>
    <row r="5026" spans="1:14" hidden="1" x14ac:dyDescent="0.2">
      <c r="A5026" t="str">
        <f>SVI!F5026</f>
        <v>Feliz/RS</v>
      </c>
      <c r="B5026" t="str">
        <f>INDEX(tb_SVI[],MATCH(Table3[[#This Row],[ibge_cod]],tb_SVI[Município],0),1)</f>
        <v>RS</v>
      </c>
      <c r="C5026" t="str">
        <f>INDEX(tb_SVI[],MATCH(Table3[[#This Row],[city_name]],tb_SVI[city_name_uf],0),3)</f>
        <v>4308102</v>
      </c>
      <c r="D5026" t="s">
        <v>22623</v>
      </c>
      <c r="E5026" s="11">
        <f>INDEX(tb_SVI[],MATCH(Table3[[#This Row],[city_name]],tb_SVI[city_name_uf],0),5)</f>
        <v>13640</v>
      </c>
      <c r="F5026">
        <f>INDEX(tb_MHDI[],MATCH(Table3[[#This Row],[city_name]],tb_MHDI[mun_uf],0),5)</f>
        <v>0.75</v>
      </c>
      <c r="G5026">
        <f>INDEX(tb_MHDI[],MATCH(Table3[[#This Row],[city_name]],tb_MHDI[mun_uf],0),6)</f>
        <v>0.75800000000000001</v>
      </c>
      <c r="H5026">
        <f>INDEX(tb_MHDI[],MATCH(Table3[[#This Row],[city_name]],tb_MHDI[mun_uf],0),7)</f>
        <v>0.84699999999999998</v>
      </c>
      <c r="I5026">
        <f>INDEX(tb_MHDI[],MATCH(Table3[[#This Row],[city_name]],tb_MHDI[mun_uf],0),8)</f>
        <v>0.65800000000000003</v>
      </c>
      <c r="J5026">
        <f>_xlfn.NUMBERVALUE(INDEX(tb_SVI[],MATCH(Table3[[#This Row],[city_name]],tb_SVI[city_name_uf],0),8),".")</f>
        <v>0.108</v>
      </c>
      <c r="K5026">
        <f>_xlfn.NUMBERVALUE(INDEX(tb_SVI[],MATCH(Table3[[#This Row],[city_name]],tb_SVI[city_name_uf],0),9),".")</f>
        <v>4.0000000000000001E-3</v>
      </c>
      <c r="L5026">
        <f>_xlfn.NUMBERVALUE(INDEX(tb_SVI[],MATCH(Table3[[#This Row],[city_name]],tb_SVI[city_name_uf],0),10),".")</f>
        <v>0.219</v>
      </c>
      <c r="M5026">
        <f>_xlfn.NUMBERVALUE(INDEX(tb_SVI[],MATCH(Table3[[#This Row],[city_name]],tb_SVI[city_name_uf],0),11),".")</f>
        <v>0.10100000000000001</v>
      </c>
      <c r="N5026" s="14">
        <f>_xlfn.PERCENTRANK.INC(Table3[MHDI_tot],Table3[[#This Row],[MHDI_tot]],3)</f>
        <v>0.89900000000000002</v>
      </c>
    </row>
    <row r="5027" spans="1:14" hidden="1" x14ac:dyDescent="0.2">
      <c r="A5027" t="str">
        <f>SVI!F5027</f>
        <v>Fazenda Vilanova/RS</v>
      </c>
      <c r="B5027" t="str">
        <f>INDEX(tb_SVI[],MATCH(Table3[[#This Row],[ibge_cod]],tb_SVI[Município],0),1)</f>
        <v>RS</v>
      </c>
      <c r="C5027" t="str">
        <f>INDEX(tb_SVI[],MATCH(Table3[[#This Row],[city_name]],tb_SVI[city_name_uf],0),3)</f>
        <v>4308078</v>
      </c>
      <c r="D5027" t="s">
        <v>22624</v>
      </c>
      <c r="E5027" s="11">
        <f>INDEX(tb_SVI[],MATCH(Table3[[#This Row],[city_name]],tb_SVI[city_name_uf],0),5)</f>
        <v>4608</v>
      </c>
      <c r="F5027">
        <f>INDEX(tb_MHDI[],MATCH(Table3[[#This Row],[city_name]],tb_MHDI[mun_uf],0),5)</f>
        <v>0.69799999999999995</v>
      </c>
      <c r="G5027">
        <f>INDEX(tb_MHDI[],MATCH(Table3[[#This Row],[city_name]],tb_MHDI[mun_uf],0),6)</f>
        <v>0.72599999999999998</v>
      </c>
      <c r="H5027">
        <f>INDEX(tb_MHDI[],MATCH(Table3[[#This Row],[city_name]],tb_MHDI[mun_uf],0),7)</f>
        <v>0.84099999999999997</v>
      </c>
      <c r="I5027">
        <f>INDEX(tb_MHDI[],MATCH(Table3[[#This Row],[city_name]],tb_MHDI[mun_uf],0),8)</f>
        <v>0.55700000000000005</v>
      </c>
      <c r="J5027">
        <f>_xlfn.NUMBERVALUE(INDEX(tb_SVI[],MATCH(Table3[[#This Row],[city_name]],tb_SVI[city_name_uf],0),8),".")</f>
        <v>0.23200000000000001</v>
      </c>
      <c r="K5027">
        <f>_xlfn.NUMBERVALUE(INDEX(tb_SVI[],MATCH(Table3[[#This Row],[city_name]],tb_SVI[city_name_uf],0),9),".")</f>
        <v>8.2000000000000003E-2</v>
      </c>
      <c r="L5027">
        <f>_xlfn.NUMBERVALUE(INDEX(tb_SVI[],MATCH(Table3[[#This Row],[city_name]],tb_SVI[city_name_uf],0),10),".")</f>
        <v>0.35599999999999998</v>
      </c>
      <c r="M5027">
        <f>_xlfn.NUMBERVALUE(INDEX(tb_SVI[],MATCH(Table3[[#This Row],[city_name]],tb_SVI[city_name_uf],0),11),".")</f>
        <v>0.25700000000000001</v>
      </c>
      <c r="N5027" s="14">
        <f>_xlfn.PERCENTRANK.INC(Table3[MHDI_tot],Table3[[#This Row],[MHDI_tot]],3)</f>
        <v>0.64100000000000001</v>
      </c>
    </row>
    <row r="5028" spans="1:14" hidden="1" x14ac:dyDescent="0.2">
      <c r="A5028" t="str">
        <f>SVI!F5281</f>
        <v>Diamantino/MT</v>
      </c>
      <c r="B5028" t="str">
        <f>INDEX(tb_SVI[],MATCH(Table3[[#This Row],[ibge_cod]],tb_SVI[Município],0),1)</f>
        <v>MT</v>
      </c>
      <c r="C5028" t="str">
        <f>INDEX(tb_SVI[],MATCH(Table3[[#This Row],[city_name]],tb_SVI[city_name_uf],0),3)</f>
        <v>5103502</v>
      </c>
      <c r="D5028" t="s">
        <v>22859</v>
      </c>
      <c r="E5028" s="11">
        <f>INDEX(tb_SVI[],MATCH(Table3[[#This Row],[city_name]],tb_SVI[city_name_uf],0),5)</f>
        <v>22178</v>
      </c>
      <c r="F5028">
        <f>INDEX(tb_MHDI[],MATCH(Table3[[#This Row],[city_name]],tb_MHDI[mun_uf],0),5)</f>
        <v>0.71799999999999997</v>
      </c>
      <c r="G5028">
        <f>INDEX(tb_MHDI[],MATCH(Table3[[#This Row],[city_name]],tb_MHDI[mun_uf],0),6)</f>
        <v>0.71399999999999997</v>
      </c>
      <c r="H5028">
        <f>INDEX(tb_MHDI[],MATCH(Table3[[#This Row],[city_name]],tb_MHDI[mun_uf],0),7)</f>
        <v>0.83099999999999996</v>
      </c>
      <c r="I5028">
        <f>INDEX(tb_MHDI[],MATCH(Table3[[#This Row],[city_name]],tb_MHDI[mun_uf],0),8)</f>
        <v>0.625</v>
      </c>
      <c r="J5028">
        <f>_xlfn.NUMBERVALUE(INDEX(tb_SVI[],MATCH(Table3[[#This Row],[city_name]],tb_SVI[city_name_uf],0),8),".")</f>
        <v>0.254</v>
      </c>
      <c r="K5028">
        <f>_xlfn.NUMBERVALUE(INDEX(tb_SVI[],MATCH(Table3[[#This Row],[city_name]],tb_SVI[city_name_uf],0),9),".")</f>
        <v>8.6999999999999994E-2</v>
      </c>
      <c r="L5028">
        <f>_xlfn.NUMBERVALUE(INDEX(tb_SVI[],MATCH(Table3[[#This Row],[city_name]],tb_SVI[city_name_uf],0),10),".")</f>
        <v>0.32700000000000001</v>
      </c>
      <c r="M5028">
        <f>_xlfn.NUMBERVALUE(INDEX(tb_SVI[],MATCH(Table3[[#This Row],[city_name]],tb_SVI[city_name_uf],0),11),".")</f>
        <v>0.34899999999999998</v>
      </c>
      <c r="N5028" s="14">
        <f>_xlfn.PERCENTRANK.INC(Table3[MHDI_tot],Table3[[#This Row],[MHDI_tot]],3)</f>
        <v>0.749</v>
      </c>
    </row>
    <row r="5029" spans="1:14" hidden="1" x14ac:dyDescent="0.2">
      <c r="A5029" t="str">
        <f>SVI!F5029</f>
        <v>Faxinal do Soturno/RS</v>
      </c>
      <c r="B5029" t="str">
        <f>INDEX(tb_SVI[],MATCH(Table3[[#This Row],[ibge_cod]],tb_SVI[Município],0),1)</f>
        <v>RS</v>
      </c>
      <c r="C5029" t="str">
        <f>INDEX(tb_SVI[],MATCH(Table3[[#This Row],[city_name]],tb_SVI[city_name_uf],0),3)</f>
        <v>4308003</v>
      </c>
      <c r="D5029" t="s">
        <v>22626</v>
      </c>
      <c r="E5029" s="11">
        <f>INDEX(tb_SVI[],MATCH(Table3[[#This Row],[city_name]],tb_SVI[city_name_uf],0),5)</f>
        <v>6663</v>
      </c>
      <c r="F5029">
        <f>INDEX(tb_MHDI[],MATCH(Table3[[#This Row],[city_name]],tb_MHDI[mun_uf],0),5)</f>
        <v>0.72</v>
      </c>
      <c r="G5029">
        <f>INDEX(tb_MHDI[],MATCH(Table3[[#This Row],[city_name]],tb_MHDI[mun_uf],0),6)</f>
        <v>0.73199999999999998</v>
      </c>
      <c r="H5029">
        <f>INDEX(tb_MHDI[],MATCH(Table3[[#This Row],[city_name]],tb_MHDI[mun_uf],0),7)</f>
        <v>0.85399999999999998</v>
      </c>
      <c r="I5029">
        <f>INDEX(tb_MHDI[],MATCH(Table3[[#This Row],[city_name]],tb_MHDI[mun_uf],0),8)</f>
        <v>0.59699999999999998</v>
      </c>
      <c r="J5029">
        <f>_xlfn.NUMBERVALUE(INDEX(tb_SVI[],MATCH(Table3[[#This Row],[city_name]],tb_SVI[city_name_uf],0),8),".")</f>
        <v>0.21299999999999999</v>
      </c>
      <c r="K5029">
        <f>_xlfn.NUMBERVALUE(INDEX(tb_SVI[],MATCH(Table3[[#This Row],[city_name]],tb_SVI[city_name_uf],0),9),".")</f>
        <v>3.7999999999999999E-2</v>
      </c>
      <c r="L5029">
        <f>_xlfn.NUMBERVALUE(INDEX(tb_SVI[],MATCH(Table3[[#This Row],[city_name]],tb_SVI[city_name_uf],0),10),".")</f>
        <v>0.27900000000000003</v>
      </c>
      <c r="M5029">
        <f>_xlfn.NUMBERVALUE(INDEX(tb_SVI[],MATCH(Table3[[#This Row],[city_name]],tb_SVI[city_name_uf],0),11),".")</f>
        <v>0.32100000000000001</v>
      </c>
      <c r="N5029" s="14">
        <f>_xlfn.PERCENTRANK.INC(Table3[MHDI_tot],Table3[[#This Row],[MHDI_tot]],3)</f>
        <v>0.76100000000000001</v>
      </c>
    </row>
    <row r="5030" spans="1:14" hidden="1" x14ac:dyDescent="0.2">
      <c r="A5030" t="str">
        <f>SVI!F5030</f>
        <v>Farroupilha/RS</v>
      </c>
      <c r="B5030" t="str">
        <f>INDEX(tb_SVI[],MATCH(Table3[[#This Row],[ibge_cod]],tb_SVI[Município],0),1)</f>
        <v>RS</v>
      </c>
      <c r="C5030" t="str">
        <f>INDEX(tb_SVI[],MATCH(Table3[[#This Row],[city_name]],tb_SVI[city_name_uf],0),3)</f>
        <v>4307906</v>
      </c>
      <c r="D5030" t="s">
        <v>22627</v>
      </c>
      <c r="E5030" s="11">
        <f>INDEX(tb_SVI[],MATCH(Table3[[#This Row],[city_name]],tb_SVI[city_name_uf],0),5)</f>
        <v>73061</v>
      </c>
      <c r="F5030">
        <f>INDEX(tb_MHDI[],MATCH(Table3[[#This Row],[city_name]],tb_MHDI[mun_uf],0),5)</f>
        <v>0.77700000000000002</v>
      </c>
      <c r="G5030">
        <f>INDEX(tb_MHDI[],MATCH(Table3[[#This Row],[city_name]],tb_MHDI[mun_uf],0),6)</f>
        <v>0.78300000000000003</v>
      </c>
      <c r="H5030">
        <f>INDEX(tb_MHDI[],MATCH(Table3[[#This Row],[city_name]],tb_MHDI[mun_uf],0),7)</f>
        <v>0.86099999999999999</v>
      </c>
      <c r="I5030">
        <f>INDEX(tb_MHDI[],MATCH(Table3[[#This Row],[city_name]],tb_MHDI[mun_uf],0),8)</f>
        <v>0.69599999999999995</v>
      </c>
      <c r="J5030">
        <f>_xlfn.NUMBERVALUE(INDEX(tb_SVI[],MATCH(Table3[[#This Row],[city_name]],tb_SVI[city_name_uf],0),8),".")</f>
        <v>0.155</v>
      </c>
      <c r="K5030">
        <f>_xlfn.NUMBERVALUE(INDEX(tb_SVI[],MATCH(Table3[[#This Row],[city_name]],tb_SVI[city_name_uf],0),9),".")</f>
        <v>0.10199999999999999</v>
      </c>
      <c r="L5030">
        <f>_xlfn.NUMBERVALUE(INDEX(tb_SVI[],MATCH(Table3[[#This Row],[city_name]],tb_SVI[city_name_uf],0),10),".")</f>
        <v>0.22800000000000001</v>
      </c>
      <c r="M5030">
        <f>_xlfn.NUMBERVALUE(INDEX(tb_SVI[],MATCH(Table3[[#This Row],[city_name]],tb_SVI[city_name_uf],0),11),".")</f>
        <v>0.13400000000000001</v>
      </c>
      <c r="N5030" s="14">
        <f>_xlfn.PERCENTRANK.INC(Table3[MHDI_tot],Table3[[#This Row],[MHDI_tot]],3)</f>
        <v>0.97</v>
      </c>
    </row>
    <row r="5031" spans="1:14" hidden="1" x14ac:dyDescent="0.2">
      <c r="A5031" t="str">
        <f>SVI!F5031</f>
        <v>Fagundes Varela/RS</v>
      </c>
      <c r="B5031" t="str">
        <f>INDEX(tb_SVI[],MATCH(Table3[[#This Row],[ibge_cod]],tb_SVI[Município],0),1)</f>
        <v>RS</v>
      </c>
      <c r="C5031" t="str">
        <f>INDEX(tb_SVI[],MATCH(Table3[[#This Row],[city_name]],tb_SVI[city_name_uf],0),3)</f>
        <v>4307864</v>
      </c>
      <c r="D5031" t="s">
        <v>22628</v>
      </c>
      <c r="E5031" s="11">
        <f>INDEX(tb_SVI[],MATCH(Table3[[#This Row],[city_name]],tb_SVI[city_name_uf],0),5)</f>
        <v>2741</v>
      </c>
      <c r="F5031">
        <f>INDEX(tb_MHDI[],MATCH(Table3[[#This Row],[city_name]],tb_MHDI[mun_uf],0),5)</f>
        <v>0.76300000000000001</v>
      </c>
      <c r="G5031">
        <f>INDEX(tb_MHDI[],MATCH(Table3[[#This Row],[city_name]],tb_MHDI[mun_uf],0),6)</f>
        <v>0.77300000000000002</v>
      </c>
      <c r="H5031">
        <f>INDEX(tb_MHDI[],MATCH(Table3[[#This Row],[city_name]],tb_MHDI[mun_uf],0),7)</f>
        <v>0.85199999999999998</v>
      </c>
      <c r="I5031">
        <f>INDEX(tb_MHDI[],MATCH(Table3[[#This Row],[city_name]],tb_MHDI[mun_uf],0),8)</f>
        <v>0.67400000000000004</v>
      </c>
      <c r="J5031">
        <f>_xlfn.NUMBERVALUE(INDEX(tb_SVI[],MATCH(Table3[[#This Row],[city_name]],tb_SVI[city_name_uf],0),8),".")</f>
        <v>0.16300000000000001</v>
      </c>
      <c r="K5031">
        <f>_xlfn.NUMBERVALUE(INDEX(tb_SVI[],MATCH(Table3[[#This Row],[city_name]],tb_SVI[city_name_uf],0),9),".")</f>
        <v>0</v>
      </c>
      <c r="L5031">
        <f>_xlfn.NUMBERVALUE(INDEX(tb_SVI[],MATCH(Table3[[#This Row],[city_name]],tb_SVI[city_name_uf],0),10),".")</f>
        <v>0.19400000000000001</v>
      </c>
      <c r="M5031">
        <f>_xlfn.NUMBERVALUE(INDEX(tb_SVI[],MATCH(Table3[[#This Row],[city_name]],tb_SVI[city_name_uf],0),11),".")</f>
        <v>0.29499999999999998</v>
      </c>
      <c r="N5031" s="14">
        <f>_xlfn.PERCENTRANK.INC(Table3[MHDI_tot],Table3[[#This Row],[MHDI_tot]],3)</f>
        <v>0.94</v>
      </c>
    </row>
    <row r="5032" spans="1:14" hidden="1" x14ac:dyDescent="0.2">
      <c r="A5032" t="str">
        <f>SVI!F5032</f>
        <v>Eugênio de Castro/RS</v>
      </c>
      <c r="B5032" t="str">
        <f>INDEX(tb_SVI[],MATCH(Table3[[#This Row],[ibge_cod]],tb_SVI[Município],0),1)</f>
        <v>RS</v>
      </c>
      <c r="C5032" t="str">
        <f>INDEX(tb_SVI[],MATCH(Table3[[#This Row],[city_name]],tb_SVI[city_name_uf],0),3)</f>
        <v>4307831</v>
      </c>
      <c r="D5032" t="s">
        <v>22629</v>
      </c>
      <c r="E5032" s="11">
        <f>INDEX(tb_SVI[],MATCH(Table3[[#This Row],[city_name]],tb_SVI[city_name_uf],0),5)</f>
        <v>2352</v>
      </c>
      <c r="F5032">
        <f>INDEX(tb_MHDI[],MATCH(Table3[[#This Row],[city_name]],tb_MHDI[mun_uf],0),5)</f>
        <v>0.71199999999999997</v>
      </c>
      <c r="G5032">
        <f>INDEX(tb_MHDI[],MATCH(Table3[[#This Row],[city_name]],tb_MHDI[mun_uf],0),6)</f>
        <v>0.69699999999999995</v>
      </c>
      <c r="H5032">
        <f>INDEX(tb_MHDI[],MATCH(Table3[[#This Row],[city_name]],tb_MHDI[mun_uf],0),7)</f>
        <v>0.88500000000000001</v>
      </c>
      <c r="I5032">
        <f>INDEX(tb_MHDI[],MATCH(Table3[[#This Row],[city_name]],tb_MHDI[mun_uf],0),8)</f>
        <v>0.58399999999999996</v>
      </c>
      <c r="J5032">
        <f>_xlfn.NUMBERVALUE(INDEX(tb_SVI[],MATCH(Table3[[#This Row],[city_name]],tb_SVI[city_name_uf],0),8),".")</f>
        <v>0.27700000000000002</v>
      </c>
      <c r="K5032">
        <f>_xlfn.NUMBERVALUE(INDEX(tb_SVI[],MATCH(Table3[[#This Row],[city_name]],tb_SVI[city_name_uf],0),9),".")</f>
        <v>0.16300000000000001</v>
      </c>
      <c r="L5032">
        <f>_xlfn.NUMBERVALUE(INDEX(tb_SVI[],MATCH(Table3[[#This Row],[city_name]],tb_SVI[city_name_uf],0),10),".")</f>
        <v>0.32600000000000001</v>
      </c>
      <c r="M5032">
        <f>_xlfn.NUMBERVALUE(INDEX(tb_SVI[],MATCH(Table3[[#This Row],[city_name]],tb_SVI[city_name_uf],0),11),".")</f>
        <v>0.34200000000000003</v>
      </c>
      <c r="N5032" s="14">
        <f>_xlfn.PERCENTRANK.INC(Table3[MHDI_tot],Table3[[#This Row],[MHDI_tot]],3)</f>
        <v>0.71699999999999997</v>
      </c>
    </row>
    <row r="5033" spans="1:14" hidden="1" x14ac:dyDescent="0.2">
      <c r="A5033" t="str">
        <f>SVI!F5033</f>
        <v>Estrela Velha/RS</v>
      </c>
      <c r="B5033" t="str">
        <f>INDEX(tb_SVI[],MATCH(Table3[[#This Row],[ibge_cod]],tb_SVI[Município],0),1)</f>
        <v>RS</v>
      </c>
      <c r="C5033" t="str">
        <f>INDEX(tb_SVI[],MATCH(Table3[[#This Row],[city_name]],tb_SVI[city_name_uf],0),3)</f>
        <v>4307815</v>
      </c>
      <c r="D5033" t="s">
        <v>22630</v>
      </c>
      <c r="E5033" s="11">
        <f>INDEX(tb_SVI[],MATCH(Table3[[#This Row],[city_name]],tb_SVI[city_name_uf],0),5)</f>
        <v>3650</v>
      </c>
      <c r="F5033">
        <f>INDEX(tb_MHDI[],MATCH(Table3[[#This Row],[city_name]],tb_MHDI[mun_uf],0),5)</f>
        <v>0.67900000000000005</v>
      </c>
      <c r="G5033">
        <f>INDEX(tb_MHDI[],MATCH(Table3[[#This Row],[city_name]],tb_MHDI[mun_uf],0),6)</f>
        <v>0.70699999999999996</v>
      </c>
      <c r="H5033">
        <f>INDEX(tb_MHDI[],MATCH(Table3[[#This Row],[city_name]],tb_MHDI[mun_uf],0),7)</f>
        <v>0.79200000000000004</v>
      </c>
      <c r="I5033">
        <f>INDEX(tb_MHDI[],MATCH(Table3[[#This Row],[city_name]],tb_MHDI[mun_uf],0),8)</f>
        <v>0.56000000000000005</v>
      </c>
      <c r="J5033">
        <f>_xlfn.NUMBERVALUE(INDEX(tb_SVI[],MATCH(Table3[[#This Row],[city_name]],tb_SVI[city_name_uf],0),8),".")</f>
        <v>0.23100000000000001</v>
      </c>
      <c r="K5033">
        <f>_xlfn.NUMBERVALUE(INDEX(tb_SVI[],MATCH(Table3[[#This Row],[city_name]],tb_SVI[city_name_uf],0),9),".")</f>
        <v>5.1999999999999998E-2</v>
      </c>
      <c r="L5033">
        <f>_xlfn.NUMBERVALUE(INDEX(tb_SVI[],MATCH(Table3[[#This Row],[city_name]],tb_SVI[city_name_uf],0),10),".")</f>
        <v>0.30599999999999999</v>
      </c>
      <c r="M5033">
        <f>_xlfn.NUMBERVALUE(INDEX(tb_SVI[],MATCH(Table3[[#This Row],[city_name]],tb_SVI[city_name_uf],0),11),".")</f>
        <v>0.33500000000000002</v>
      </c>
      <c r="N5033" s="14">
        <f>_xlfn.PERCENTRANK.INC(Table3[MHDI_tot],Table3[[#This Row],[MHDI_tot]],3)</f>
        <v>0.55400000000000005</v>
      </c>
    </row>
    <row r="5034" spans="1:14" hidden="1" x14ac:dyDescent="0.2">
      <c r="A5034" t="str">
        <f>SVI!F5034</f>
        <v>Estrela/RS</v>
      </c>
      <c r="B5034" t="str">
        <f>INDEX(tb_SVI[],MATCH(Table3[[#This Row],[ibge_cod]],tb_SVI[Município],0),1)</f>
        <v>RS</v>
      </c>
      <c r="C5034" t="str">
        <f>INDEX(tb_SVI[],MATCH(Table3[[#This Row],[city_name]],tb_SVI[city_name_uf],0),3)</f>
        <v>4307807</v>
      </c>
      <c r="D5034" t="s">
        <v>22631</v>
      </c>
      <c r="E5034" s="11">
        <f>INDEX(tb_SVI[],MATCH(Table3[[#This Row],[city_name]],tb_SVI[city_name_uf],0),5)</f>
        <v>34399</v>
      </c>
      <c r="F5034">
        <f>INDEX(tb_MHDI[],MATCH(Table3[[#This Row],[city_name]],tb_MHDI[mun_uf],0),5)</f>
        <v>0.76700000000000002</v>
      </c>
      <c r="G5034">
        <f>INDEX(tb_MHDI[],MATCH(Table3[[#This Row],[city_name]],tb_MHDI[mun_uf],0),6)</f>
        <v>0.77600000000000002</v>
      </c>
      <c r="H5034">
        <f>INDEX(tb_MHDI[],MATCH(Table3[[#This Row],[city_name]],tb_MHDI[mun_uf],0),7)</f>
        <v>0.85</v>
      </c>
      <c r="I5034">
        <f>INDEX(tb_MHDI[],MATCH(Table3[[#This Row],[city_name]],tb_MHDI[mun_uf],0),8)</f>
        <v>0.68400000000000005</v>
      </c>
      <c r="J5034">
        <f>_xlfn.NUMBERVALUE(INDEX(tb_SVI[],MATCH(Table3[[#This Row],[city_name]],tb_SVI[city_name_uf],0),8),".")</f>
        <v>0.14599999999999999</v>
      </c>
      <c r="K5034">
        <f>_xlfn.NUMBERVALUE(INDEX(tb_SVI[],MATCH(Table3[[#This Row],[city_name]],tb_SVI[city_name_uf],0),9),".")</f>
        <v>5.0999999999999997E-2</v>
      </c>
      <c r="L5034">
        <f>_xlfn.NUMBERVALUE(INDEX(tb_SVI[],MATCH(Table3[[#This Row],[city_name]],tb_SVI[city_name_uf],0),10),".")</f>
        <v>0.216</v>
      </c>
      <c r="M5034">
        <f>_xlfn.NUMBERVALUE(INDEX(tb_SVI[],MATCH(Table3[[#This Row],[city_name]],tb_SVI[city_name_uf],0),11),".")</f>
        <v>0.17</v>
      </c>
      <c r="N5034" s="14">
        <f>_xlfn.PERCENTRANK.INC(Table3[MHDI_tot],Table3[[#This Row],[MHDI_tot]],3)</f>
        <v>0.95099999999999996</v>
      </c>
    </row>
    <row r="5035" spans="1:14" hidden="1" x14ac:dyDescent="0.2">
      <c r="A5035" t="str">
        <f>SVI!F5035</f>
        <v>Estação/RS</v>
      </c>
      <c r="B5035" t="str">
        <f>INDEX(tb_SVI[],MATCH(Table3[[#This Row],[ibge_cod]],tb_SVI[Município],0),1)</f>
        <v>RS</v>
      </c>
      <c r="C5035" t="str">
        <f>INDEX(tb_SVI[],MATCH(Table3[[#This Row],[city_name]],tb_SVI[city_name_uf],0),3)</f>
        <v>4307559</v>
      </c>
      <c r="D5035" t="s">
        <v>22632</v>
      </c>
      <c r="E5035" s="11">
        <f>INDEX(tb_SVI[],MATCH(Table3[[#This Row],[city_name]],tb_SVI[city_name_uf],0),5)</f>
        <v>5940</v>
      </c>
      <c r="F5035">
        <f>INDEX(tb_MHDI[],MATCH(Table3[[#This Row],[city_name]],tb_MHDI[mun_uf],0),5)</f>
        <v>0.753</v>
      </c>
      <c r="G5035">
        <f>INDEX(tb_MHDI[],MATCH(Table3[[#This Row],[city_name]],tb_MHDI[mun_uf],0),6)</f>
        <v>0.752</v>
      </c>
      <c r="H5035">
        <f>INDEX(tb_MHDI[],MATCH(Table3[[#This Row],[city_name]],tb_MHDI[mun_uf],0),7)</f>
        <v>0.84299999999999997</v>
      </c>
      <c r="I5035">
        <f>INDEX(tb_MHDI[],MATCH(Table3[[#This Row],[city_name]],tb_MHDI[mun_uf],0),8)</f>
        <v>0.67400000000000004</v>
      </c>
      <c r="J5035">
        <f>_xlfn.NUMBERVALUE(INDEX(tb_SVI[],MATCH(Table3[[#This Row],[city_name]],tb_SVI[city_name_uf],0),8),".")</f>
        <v>0.25900000000000001</v>
      </c>
      <c r="K5035">
        <f>_xlfn.NUMBERVALUE(INDEX(tb_SVI[],MATCH(Table3[[#This Row],[city_name]],tb_SVI[city_name_uf],0),9),".")</f>
        <v>0.28399999999999997</v>
      </c>
      <c r="L5035">
        <f>_xlfn.NUMBERVALUE(INDEX(tb_SVI[],MATCH(Table3[[#This Row],[city_name]],tb_SVI[city_name_uf],0),10),".")</f>
        <v>0.252</v>
      </c>
      <c r="M5035">
        <f>_xlfn.NUMBERVALUE(INDEX(tb_SVI[],MATCH(Table3[[#This Row],[city_name]],tb_SVI[city_name_uf],0),11),".")</f>
        <v>0.24</v>
      </c>
      <c r="N5035" s="14">
        <f>_xlfn.PERCENTRANK.INC(Table3[MHDI_tot],Table3[[#This Row],[MHDI_tot]],3)</f>
        <v>0.90900000000000003</v>
      </c>
    </row>
    <row r="5036" spans="1:14" hidden="1" x14ac:dyDescent="0.2">
      <c r="A5036" t="str">
        <f>SVI!F5036</f>
        <v>Espumoso/RS</v>
      </c>
      <c r="B5036" t="str">
        <f>INDEX(tb_SVI[],MATCH(Table3[[#This Row],[ibge_cod]],tb_SVI[Município],0),1)</f>
        <v>RS</v>
      </c>
      <c r="C5036" t="str">
        <f>INDEX(tb_SVI[],MATCH(Table3[[#This Row],[city_name]],tb_SVI[city_name_uf],0),3)</f>
        <v>4307500</v>
      </c>
      <c r="D5036" t="s">
        <v>22633</v>
      </c>
      <c r="E5036" s="11">
        <f>INDEX(tb_SVI[],MATCH(Table3[[#This Row],[city_name]],tb_SVI[city_name_uf],0),5)</f>
        <v>15591</v>
      </c>
      <c r="F5036">
        <f>INDEX(tb_MHDI[],MATCH(Table3[[#This Row],[city_name]],tb_MHDI[mun_uf],0),5)</f>
        <v>0.76500000000000001</v>
      </c>
      <c r="G5036">
        <f>INDEX(tb_MHDI[],MATCH(Table3[[#This Row],[city_name]],tb_MHDI[mun_uf],0),6)</f>
        <v>0.747</v>
      </c>
      <c r="H5036">
        <f>INDEX(tb_MHDI[],MATCH(Table3[[#This Row],[city_name]],tb_MHDI[mun_uf],0),7)</f>
        <v>0.88400000000000001</v>
      </c>
      <c r="I5036">
        <f>INDEX(tb_MHDI[],MATCH(Table3[[#This Row],[city_name]],tb_MHDI[mun_uf],0),8)</f>
        <v>0.67700000000000005</v>
      </c>
      <c r="J5036">
        <f>_xlfn.NUMBERVALUE(INDEX(tb_SVI[],MATCH(Table3[[#This Row],[city_name]],tb_SVI[city_name_uf],0),8),".")</f>
        <v>0.21</v>
      </c>
      <c r="K5036">
        <f>_xlfn.NUMBERVALUE(INDEX(tb_SVI[],MATCH(Table3[[#This Row],[city_name]],tb_SVI[city_name_uf],0),9),".")</f>
        <v>7.1999999999999995E-2</v>
      </c>
      <c r="L5036">
        <f>_xlfn.NUMBERVALUE(INDEX(tb_SVI[],MATCH(Table3[[#This Row],[city_name]],tb_SVI[city_name_uf],0),10),".")</f>
        <v>0.246</v>
      </c>
      <c r="M5036">
        <f>_xlfn.NUMBERVALUE(INDEX(tb_SVI[],MATCH(Table3[[#This Row],[city_name]],tb_SVI[city_name_uf],0),11),".")</f>
        <v>0.311</v>
      </c>
      <c r="N5036" s="14">
        <f>_xlfn.PERCENTRANK.INC(Table3[MHDI_tot],Table3[[#This Row],[MHDI_tot]],3)</f>
        <v>0.94499999999999995</v>
      </c>
    </row>
    <row r="5037" spans="1:14" hidden="1" x14ac:dyDescent="0.2">
      <c r="A5037" t="str">
        <f>SVI!F5037</f>
        <v>Esperança do Sul/RS</v>
      </c>
      <c r="B5037" t="str">
        <f>INDEX(tb_SVI[],MATCH(Table3[[#This Row],[ibge_cod]],tb_SVI[Município],0),1)</f>
        <v>RS</v>
      </c>
      <c r="C5037" t="str">
        <f>INDEX(tb_SVI[],MATCH(Table3[[#This Row],[city_name]],tb_SVI[city_name_uf],0),3)</f>
        <v>4307450</v>
      </c>
      <c r="D5037" t="s">
        <v>22634</v>
      </c>
      <c r="E5037" s="11">
        <f>INDEX(tb_SVI[],MATCH(Table3[[#This Row],[city_name]],tb_SVI[city_name_uf],0),5)</f>
        <v>2885</v>
      </c>
      <c r="F5037">
        <f>INDEX(tb_MHDI[],MATCH(Table3[[#This Row],[city_name]],tb_MHDI[mun_uf],0),5)</f>
        <v>0.66100000000000003</v>
      </c>
      <c r="G5037">
        <f>INDEX(tb_MHDI[],MATCH(Table3[[#This Row],[city_name]],tb_MHDI[mun_uf],0),6)</f>
        <v>0.66500000000000004</v>
      </c>
      <c r="H5037">
        <f>INDEX(tb_MHDI[],MATCH(Table3[[#This Row],[city_name]],tb_MHDI[mun_uf],0),7)</f>
        <v>0.78800000000000003</v>
      </c>
      <c r="I5037">
        <f>INDEX(tb_MHDI[],MATCH(Table3[[#This Row],[city_name]],tb_MHDI[mun_uf],0),8)</f>
        <v>0.55000000000000004</v>
      </c>
      <c r="J5037">
        <f>_xlfn.NUMBERVALUE(INDEX(tb_SVI[],MATCH(Table3[[#This Row],[city_name]],tb_SVI[city_name_uf],0),8),".")</f>
        <v>0.29799999999999999</v>
      </c>
      <c r="K5037">
        <f>_xlfn.NUMBERVALUE(INDEX(tb_SVI[],MATCH(Table3[[#This Row],[city_name]],tb_SVI[city_name_uf],0),9),".")</f>
        <v>9.0999999999999998E-2</v>
      </c>
      <c r="L5037">
        <f>_xlfn.NUMBERVALUE(INDEX(tb_SVI[],MATCH(Table3[[#This Row],[city_name]],tb_SVI[city_name_uf],0),10),".")</f>
        <v>0.33600000000000002</v>
      </c>
      <c r="M5037">
        <f>_xlfn.NUMBERVALUE(INDEX(tb_SVI[],MATCH(Table3[[#This Row],[city_name]],tb_SVI[city_name_uf],0),11),".")</f>
        <v>0.46700000000000003</v>
      </c>
      <c r="N5037" s="14">
        <f>_xlfn.PERCENTRANK.INC(Table3[MHDI_tot],Table3[[#This Row],[MHDI_tot]],3)</f>
        <v>0.47899999999999998</v>
      </c>
    </row>
    <row r="5038" spans="1:14" hidden="1" x14ac:dyDescent="0.2">
      <c r="A5038" t="str">
        <f>SVI!F5038</f>
        <v>Esmeralda/RS</v>
      </c>
      <c r="B5038" t="str">
        <f>INDEX(tb_SVI[],MATCH(Table3[[#This Row],[ibge_cod]],tb_SVI[Município],0),1)</f>
        <v>RS</v>
      </c>
      <c r="C5038" t="str">
        <f>INDEX(tb_SVI[],MATCH(Table3[[#This Row],[city_name]],tb_SVI[city_name_uf],0),3)</f>
        <v>4307401</v>
      </c>
      <c r="D5038" t="s">
        <v>22635</v>
      </c>
      <c r="E5038" s="11">
        <f>INDEX(tb_SVI[],MATCH(Table3[[#This Row],[city_name]],tb_SVI[city_name_uf],0),5)</f>
        <v>3287</v>
      </c>
      <c r="F5038">
        <f>INDEX(tb_MHDI[],MATCH(Table3[[#This Row],[city_name]],tb_MHDI[mun_uf],0),5)</f>
        <v>0.68</v>
      </c>
      <c r="G5038">
        <f>INDEX(tb_MHDI[],MATCH(Table3[[#This Row],[city_name]],tb_MHDI[mun_uf],0),6)</f>
        <v>0.66900000000000004</v>
      </c>
      <c r="H5038">
        <f>INDEX(tb_MHDI[],MATCH(Table3[[#This Row],[city_name]],tb_MHDI[mun_uf],0),7)</f>
        <v>0.82699999999999996</v>
      </c>
      <c r="I5038">
        <f>INDEX(tb_MHDI[],MATCH(Table3[[#This Row],[city_name]],tb_MHDI[mun_uf],0),8)</f>
        <v>0.56899999999999995</v>
      </c>
      <c r="J5038">
        <f>_xlfn.NUMBERVALUE(INDEX(tb_SVI[],MATCH(Table3[[#This Row],[city_name]],tb_SVI[city_name_uf],0),8),".")</f>
        <v>0.35699999999999998</v>
      </c>
      <c r="K5038">
        <f>_xlfn.NUMBERVALUE(INDEX(tb_SVI[],MATCH(Table3[[#This Row],[city_name]],tb_SVI[city_name_uf],0),9),".")</f>
        <v>0.21</v>
      </c>
      <c r="L5038">
        <f>_xlfn.NUMBERVALUE(INDEX(tb_SVI[],MATCH(Table3[[#This Row],[city_name]],tb_SVI[city_name_uf],0),10),".")</f>
        <v>0.38800000000000001</v>
      </c>
      <c r="M5038">
        <f>_xlfn.NUMBERVALUE(INDEX(tb_SVI[],MATCH(Table3[[#This Row],[city_name]],tb_SVI[city_name_uf],0),11),".")</f>
        <v>0.47399999999999998</v>
      </c>
      <c r="N5038" s="14">
        <f>_xlfn.PERCENTRANK.INC(Table3[MHDI_tot],Table3[[#This Row],[MHDI_tot]],3)</f>
        <v>0.55700000000000005</v>
      </c>
    </row>
    <row r="5039" spans="1:14" hidden="1" x14ac:dyDescent="0.2">
      <c r="A5039" t="str">
        <f>SVI!F5039</f>
        <v>Erval Seco/RS</v>
      </c>
      <c r="B5039" t="str">
        <f>INDEX(tb_SVI[],MATCH(Table3[[#This Row],[ibge_cod]],tb_SVI[Município],0),1)</f>
        <v>RS</v>
      </c>
      <c r="C5039" t="str">
        <f>INDEX(tb_SVI[],MATCH(Table3[[#This Row],[city_name]],tb_SVI[city_name_uf],0),3)</f>
        <v>4307302</v>
      </c>
      <c r="D5039" t="s">
        <v>22636</v>
      </c>
      <c r="E5039" s="11">
        <f>INDEX(tb_SVI[],MATCH(Table3[[#This Row],[city_name]],tb_SVI[city_name_uf],0),5)</f>
        <v>6802</v>
      </c>
      <c r="F5039">
        <f>INDEX(tb_MHDI[],MATCH(Table3[[#This Row],[city_name]],tb_MHDI[mun_uf],0),5)</f>
        <v>0.68500000000000005</v>
      </c>
      <c r="G5039">
        <f>INDEX(tb_MHDI[],MATCH(Table3[[#This Row],[city_name]],tb_MHDI[mun_uf],0),6)</f>
        <v>0.66600000000000004</v>
      </c>
      <c r="H5039">
        <f>INDEX(tb_MHDI[],MATCH(Table3[[#This Row],[city_name]],tb_MHDI[mun_uf],0),7)</f>
        <v>0.82099999999999995</v>
      </c>
      <c r="I5039">
        <f>INDEX(tb_MHDI[],MATCH(Table3[[#This Row],[city_name]],tb_MHDI[mun_uf],0),8)</f>
        <v>0.58899999999999997</v>
      </c>
      <c r="J5039">
        <f>_xlfn.NUMBERVALUE(INDEX(tb_SVI[],MATCH(Table3[[#This Row],[city_name]],tb_SVI[city_name_uf],0),8),".")</f>
        <v>0.28699999999999998</v>
      </c>
      <c r="K5039">
        <f>_xlfn.NUMBERVALUE(INDEX(tb_SVI[],MATCH(Table3[[#This Row],[city_name]],tb_SVI[city_name_uf],0),9),".")</f>
        <v>5.7000000000000002E-2</v>
      </c>
      <c r="L5039">
        <f>_xlfn.NUMBERVALUE(INDEX(tb_SVI[],MATCH(Table3[[#This Row],[city_name]],tb_SVI[city_name_uf],0),10),".")</f>
        <v>0.34100000000000003</v>
      </c>
      <c r="M5039">
        <f>_xlfn.NUMBERVALUE(INDEX(tb_SVI[],MATCH(Table3[[#This Row],[city_name]],tb_SVI[city_name_uf],0),11),".")</f>
        <v>0.46400000000000002</v>
      </c>
      <c r="N5039" s="14">
        <f>_xlfn.PERCENTRANK.INC(Table3[MHDI_tot],Table3[[#This Row],[MHDI_tot]],3)</f>
        <v>0.58099999999999996</v>
      </c>
    </row>
    <row r="5040" spans="1:14" hidden="1" x14ac:dyDescent="0.2">
      <c r="A5040" t="str">
        <f>SVI!F5040</f>
        <v>Erval Grande/RS</v>
      </c>
      <c r="B5040" t="str">
        <f>INDEX(tb_SVI[],MATCH(Table3[[#This Row],[ibge_cod]],tb_SVI[Município],0),1)</f>
        <v>RS</v>
      </c>
      <c r="C5040" t="str">
        <f>INDEX(tb_SVI[],MATCH(Table3[[#This Row],[city_name]],tb_SVI[city_name_uf],0),3)</f>
        <v>4307203</v>
      </c>
      <c r="D5040" t="s">
        <v>22637</v>
      </c>
      <c r="E5040" s="11">
        <f>INDEX(tb_SVI[],MATCH(Table3[[#This Row],[city_name]],tb_SVI[city_name_uf],0),5)</f>
        <v>4819</v>
      </c>
      <c r="F5040">
        <f>INDEX(tb_MHDI[],MATCH(Table3[[#This Row],[city_name]],tb_MHDI[mun_uf],0),5)</f>
        <v>0.68100000000000005</v>
      </c>
      <c r="G5040">
        <f>INDEX(tb_MHDI[],MATCH(Table3[[#This Row],[city_name]],tb_MHDI[mun_uf],0),6)</f>
        <v>0.71299999999999997</v>
      </c>
      <c r="H5040">
        <f>INDEX(tb_MHDI[],MATCH(Table3[[#This Row],[city_name]],tb_MHDI[mun_uf],0),7)</f>
        <v>0.88500000000000001</v>
      </c>
      <c r="I5040">
        <f>INDEX(tb_MHDI[],MATCH(Table3[[#This Row],[city_name]],tb_MHDI[mun_uf],0),8)</f>
        <v>0.501</v>
      </c>
      <c r="J5040">
        <f>_xlfn.NUMBERVALUE(INDEX(tb_SVI[],MATCH(Table3[[#This Row],[city_name]],tb_SVI[city_name_uf],0),8),".")</f>
        <v>0.309</v>
      </c>
      <c r="K5040">
        <f>_xlfn.NUMBERVALUE(INDEX(tb_SVI[],MATCH(Table3[[#This Row],[city_name]],tb_SVI[city_name_uf],0),9),".")</f>
        <v>0.184</v>
      </c>
      <c r="L5040">
        <f>_xlfn.NUMBERVALUE(INDEX(tb_SVI[],MATCH(Table3[[#This Row],[city_name]],tb_SVI[city_name_uf],0),10),".")</f>
        <v>0.34699999999999998</v>
      </c>
      <c r="M5040">
        <f>_xlfn.NUMBERVALUE(INDEX(tb_SVI[],MATCH(Table3[[#This Row],[city_name]],tb_SVI[city_name_uf],0),11),".")</f>
        <v>0.39600000000000002</v>
      </c>
      <c r="N5040" s="14">
        <f>_xlfn.PERCENTRANK.INC(Table3[MHDI_tot],Table3[[#This Row],[MHDI_tot]],3)</f>
        <v>0.56200000000000006</v>
      </c>
    </row>
    <row r="5041" spans="1:14" hidden="1" x14ac:dyDescent="0.2">
      <c r="A5041" t="str">
        <f>SVI!F5041</f>
        <v>Ernestina/RS</v>
      </c>
      <c r="B5041" t="str">
        <f>INDEX(tb_SVI[],MATCH(Table3[[#This Row],[ibge_cod]],tb_SVI[Município],0),1)</f>
        <v>RS</v>
      </c>
      <c r="C5041" t="str">
        <f>INDEX(tb_SVI[],MATCH(Table3[[#This Row],[city_name]],tb_SVI[city_name_uf],0),3)</f>
        <v>4307054</v>
      </c>
      <c r="D5041" t="s">
        <v>22638</v>
      </c>
      <c r="E5041" s="11">
        <f>INDEX(tb_SVI[],MATCH(Table3[[#This Row],[city_name]],tb_SVI[city_name_uf],0),5)</f>
        <v>3170</v>
      </c>
      <c r="F5041">
        <f>INDEX(tb_MHDI[],MATCH(Table3[[#This Row],[city_name]],tb_MHDI[mun_uf],0),5)</f>
        <v>0.71599999999999997</v>
      </c>
      <c r="G5041">
        <f>INDEX(tb_MHDI[],MATCH(Table3[[#This Row],[city_name]],tb_MHDI[mun_uf],0),6)</f>
        <v>0.70299999999999996</v>
      </c>
      <c r="H5041">
        <f>INDEX(tb_MHDI[],MATCH(Table3[[#This Row],[city_name]],tb_MHDI[mun_uf],0),7)</f>
        <v>0.85399999999999998</v>
      </c>
      <c r="I5041">
        <f>INDEX(tb_MHDI[],MATCH(Table3[[#This Row],[city_name]],tb_MHDI[mun_uf],0),8)</f>
        <v>0.61199999999999999</v>
      </c>
      <c r="J5041">
        <f>_xlfn.NUMBERVALUE(INDEX(tb_SVI[],MATCH(Table3[[#This Row],[city_name]],tb_SVI[city_name_uf],0),8),".")</f>
        <v>0.14699999999999999</v>
      </c>
      <c r="K5041">
        <f>_xlfn.NUMBERVALUE(INDEX(tb_SVI[],MATCH(Table3[[#This Row],[city_name]],tb_SVI[city_name_uf],0),9),".")</f>
        <v>6.0999999999999999E-2</v>
      </c>
      <c r="L5041">
        <f>_xlfn.NUMBERVALUE(INDEX(tb_SVI[],MATCH(Table3[[#This Row],[city_name]],tb_SVI[city_name_uf],0),10),".")</f>
        <v>0.19700000000000001</v>
      </c>
      <c r="M5041">
        <f>_xlfn.NUMBERVALUE(INDEX(tb_SVI[],MATCH(Table3[[#This Row],[city_name]],tb_SVI[city_name_uf],0),11),".")</f>
        <v>0.183</v>
      </c>
      <c r="N5041" s="14">
        <f>_xlfn.PERCENTRANK.INC(Table3[MHDI_tot],Table3[[#This Row],[MHDI_tot]],3)</f>
        <v>0.73899999999999999</v>
      </c>
    </row>
    <row r="5042" spans="1:14" hidden="1" x14ac:dyDescent="0.2">
      <c r="A5042" t="str">
        <f>SVI!F5042</f>
        <v>Erechim/RS</v>
      </c>
      <c r="B5042" t="str">
        <f>INDEX(tb_SVI[],MATCH(Table3[[#This Row],[ibge_cod]],tb_SVI[Município],0),1)</f>
        <v>RS</v>
      </c>
      <c r="C5042" t="str">
        <f>INDEX(tb_SVI[],MATCH(Table3[[#This Row],[city_name]],tb_SVI[city_name_uf],0),3)</f>
        <v>4307005</v>
      </c>
      <c r="D5042" t="s">
        <v>22639</v>
      </c>
      <c r="E5042" s="11">
        <f>INDEX(tb_SVI[],MATCH(Table3[[#This Row],[city_name]],tb_SVI[city_name_uf],0),5)</f>
        <v>106633</v>
      </c>
      <c r="F5042">
        <f>INDEX(tb_MHDI[],MATCH(Table3[[#This Row],[city_name]],tb_MHDI[mun_uf],0),5)</f>
        <v>0.77600000000000002</v>
      </c>
      <c r="G5042">
        <f>INDEX(tb_MHDI[],MATCH(Table3[[#This Row],[city_name]],tb_MHDI[mun_uf],0),6)</f>
        <v>0.78200000000000003</v>
      </c>
      <c r="H5042">
        <f>INDEX(tb_MHDI[],MATCH(Table3[[#This Row],[city_name]],tb_MHDI[mun_uf],0),7)</f>
        <v>0.83299999999999996</v>
      </c>
      <c r="I5042">
        <f>INDEX(tb_MHDI[],MATCH(Table3[[#This Row],[city_name]],tb_MHDI[mun_uf],0),8)</f>
        <v>0.71599999999999997</v>
      </c>
      <c r="J5042">
        <f>_xlfn.NUMBERVALUE(INDEX(tb_SVI[],MATCH(Table3[[#This Row],[city_name]],tb_SVI[city_name_uf],0),8),".")</f>
        <v>0.155</v>
      </c>
      <c r="K5042">
        <f>_xlfn.NUMBERVALUE(INDEX(tb_SVI[],MATCH(Table3[[#This Row],[city_name]],tb_SVI[city_name_uf],0),9),".")</f>
        <v>0.05</v>
      </c>
      <c r="L5042">
        <f>_xlfn.NUMBERVALUE(INDEX(tb_SVI[],MATCH(Table3[[#This Row],[city_name]],tb_SVI[city_name_uf],0),10),".")</f>
        <v>0.25900000000000001</v>
      </c>
      <c r="M5042">
        <f>_xlfn.NUMBERVALUE(INDEX(tb_SVI[],MATCH(Table3[[#This Row],[city_name]],tb_SVI[city_name_uf],0),11),".")</f>
        <v>0.156</v>
      </c>
      <c r="N5042" s="14">
        <f>_xlfn.PERCENTRANK.INC(Table3[MHDI_tot],Table3[[#This Row],[MHDI_tot]],3)</f>
        <v>0.96799999999999997</v>
      </c>
    </row>
    <row r="5043" spans="1:14" hidden="1" x14ac:dyDescent="0.2">
      <c r="A5043" t="str">
        <f>SVI!F5043</f>
        <v>Erebango/RS</v>
      </c>
      <c r="B5043" t="str">
        <f>INDEX(tb_SVI[],MATCH(Table3[[#This Row],[ibge_cod]],tb_SVI[Município],0),1)</f>
        <v>RS</v>
      </c>
      <c r="C5043" t="str">
        <f>INDEX(tb_SVI[],MATCH(Table3[[#This Row],[city_name]],tb_SVI[city_name_uf],0),3)</f>
        <v>4306973</v>
      </c>
      <c r="D5043" t="s">
        <v>22640</v>
      </c>
      <c r="E5043" s="11">
        <f>INDEX(tb_SVI[],MATCH(Table3[[#This Row],[city_name]],tb_SVI[city_name_uf],0),5)</f>
        <v>2982</v>
      </c>
      <c r="F5043">
        <f>INDEX(tb_MHDI[],MATCH(Table3[[#This Row],[city_name]],tb_MHDI[mun_uf],0),5)</f>
        <v>0.71199999999999997</v>
      </c>
      <c r="G5043">
        <f>INDEX(tb_MHDI[],MATCH(Table3[[#This Row],[city_name]],tb_MHDI[mun_uf],0),6)</f>
        <v>0.68899999999999995</v>
      </c>
      <c r="H5043">
        <f>INDEX(tb_MHDI[],MATCH(Table3[[#This Row],[city_name]],tb_MHDI[mun_uf],0),7)</f>
        <v>0.83699999999999997</v>
      </c>
      <c r="I5043">
        <f>INDEX(tb_MHDI[],MATCH(Table3[[#This Row],[city_name]],tb_MHDI[mun_uf],0),8)</f>
        <v>0.626</v>
      </c>
      <c r="J5043">
        <f>_xlfn.NUMBERVALUE(INDEX(tb_SVI[],MATCH(Table3[[#This Row],[city_name]],tb_SVI[city_name_uf],0),8),".")</f>
        <v>0.20699999999999999</v>
      </c>
      <c r="K5043">
        <f>_xlfn.NUMBERVALUE(INDEX(tb_SVI[],MATCH(Table3[[#This Row],[city_name]],tb_SVI[city_name_uf],0),9),".")</f>
        <v>9.0999999999999998E-2</v>
      </c>
      <c r="L5043">
        <f>_xlfn.NUMBERVALUE(INDEX(tb_SVI[],MATCH(Table3[[#This Row],[city_name]],tb_SVI[city_name_uf],0),10),".")</f>
        <v>0.29199999999999998</v>
      </c>
      <c r="M5043">
        <f>_xlfn.NUMBERVALUE(INDEX(tb_SVI[],MATCH(Table3[[#This Row],[city_name]],tb_SVI[city_name_uf],0),11),".")</f>
        <v>0.23799999999999999</v>
      </c>
      <c r="N5043" s="14">
        <f>_xlfn.PERCENTRANK.INC(Table3[MHDI_tot],Table3[[#This Row],[MHDI_tot]],3)</f>
        <v>0.71699999999999997</v>
      </c>
    </row>
    <row r="5044" spans="1:14" hidden="1" x14ac:dyDescent="0.2">
      <c r="A5044" t="str">
        <f>SVI!F5044</f>
        <v>Entre-Ijuís/RS</v>
      </c>
      <c r="B5044" t="str">
        <f>INDEX(tb_SVI[],MATCH(Table3[[#This Row],[ibge_cod]],tb_SVI[Município],0),1)</f>
        <v>RS</v>
      </c>
      <c r="C5044" t="str">
        <f>INDEX(tb_SVI[],MATCH(Table3[[#This Row],[city_name]],tb_SVI[city_name_uf],0),3)</f>
        <v>4306932</v>
      </c>
      <c r="D5044" t="s">
        <v>22641</v>
      </c>
      <c r="E5044" s="11">
        <f>INDEX(tb_SVI[],MATCH(Table3[[#This Row],[city_name]],tb_SVI[city_name_uf],0),5)</f>
        <v>8411</v>
      </c>
      <c r="F5044">
        <f>INDEX(tb_MHDI[],MATCH(Table3[[#This Row],[city_name]],tb_MHDI[mun_uf],0),5)</f>
        <v>0.68</v>
      </c>
      <c r="G5044">
        <f>INDEX(tb_MHDI[],MATCH(Table3[[#This Row],[city_name]],tb_MHDI[mun_uf],0),6)</f>
        <v>0.69199999999999995</v>
      </c>
      <c r="H5044">
        <f>INDEX(tb_MHDI[],MATCH(Table3[[#This Row],[city_name]],tb_MHDI[mun_uf],0),7)</f>
        <v>0.82899999999999996</v>
      </c>
      <c r="I5044">
        <f>INDEX(tb_MHDI[],MATCH(Table3[[#This Row],[city_name]],tb_MHDI[mun_uf],0),8)</f>
        <v>0.54800000000000004</v>
      </c>
      <c r="J5044">
        <f>_xlfn.NUMBERVALUE(INDEX(tb_SVI[],MATCH(Table3[[#This Row],[city_name]],tb_SVI[city_name_uf],0),8),".")</f>
        <v>0.23599999999999999</v>
      </c>
      <c r="K5044">
        <f>_xlfn.NUMBERVALUE(INDEX(tb_SVI[],MATCH(Table3[[#This Row],[city_name]],tb_SVI[city_name_uf],0),9),".")</f>
        <v>7.6999999999999999E-2</v>
      </c>
      <c r="L5044">
        <f>_xlfn.NUMBERVALUE(INDEX(tb_SVI[],MATCH(Table3[[#This Row],[city_name]],tb_SVI[city_name_uf],0),10),".")</f>
        <v>0.314</v>
      </c>
      <c r="M5044">
        <f>_xlfn.NUMBERVALUE(INDEX(tb_SVI[],MATCH(Table3[[#This Row],[city_name]],tb_SVI[city_name_uf],0),11),".")</f>
        <v>0.316</v>
      </c>
      <c r="N5044" s="14">
        <f>_xlfn.PERCENTRANK.INC(Table3[MHDI_tot],Table3[[#This Row],[MHDI_tot]],3)</f>
        <v>0.55700000000000005</v>
      </c>
    </row>
    <row r="5045" spans="1:14" hidden="1" x14ac:dyDescent="0.2">
      <c r="A5045" t="str">
        <f>SVI!F5045</f>
        <v>Entre Rios do Sul/RS</v>
      </c>
      <c r="B5045" t="str">
        <f>INDEX(tb_SVI[],MATCH(Table3[[#This Row],[ibge_cod]],tb_SVI[Município],0),1)</f>
        <v>RS</v>
      </c>
      <c r="C5045" t="str">
        <f>INDEX(tb_SVI[],MATCH(Table3[[#This Row],[city_name]],tb_SVI[city_name_uf],0),3)</f>
        <v>4306957</v>
      </c>
      <c r="D5045" t="s">
        <v>22642</v>
      </c>
      <c r="E5045" s="11">
        <f>INDEX(tb_SVI[],MATCH(Table3[[#This Row],[city_name]],tb_SVI[city_name_uf],0),5)</f>
        <v>2758</v>
      </c>
      <c r="F5045">
        <f>INDEX(tb_MHDI[],MATCH(Table3[[#This Row],[city_name]],tb_MHDI[mun_uf],0),5)</f>
        <v>0.70299999999999996</v>
      </c>
      <c r="G5045">
        <f>INDEX(tb_MHDI[],MATCH(Table3[[#This Row],[city_name]],tb_MHDI[mun_uf],0),6)</f>
        <v>0.70899999999999996</v>
      </c>
      <c r="H5045">
        <f>INDEX(tb_MHDI[],MATCH(Table3[[#This Row],[city_name]],tb_MHDI[mun_uf],0),7)</f>
        <v>0.85699999999999998</v>
      </c>
      <c r="I5045">
        <f>INDEX(tb_MHDI[],MATCH(Table3[[#This Row],[city_name]],tb_MHDI[mun_uf],0),8)</f>
        <v>0.57199999999999995</v>
      </c>
      <c r="J5045">
        <f>_xlfn.NUMBERVALUE(INDEX(tb_SVI[],MATCH(Table3[[#This Row],[city_name]],tb_SVI[city_name_uf],0),8),".")</f>
        <v>0.30299999999999999</v>
      </c>
      <c r="K5045">
        <f>_xlfn.NUMBERVALUE(INDEX(tb_SVI[],MATCH(Table3[[#This Row],[city_name]],tb_SVI[city_name_uf],0),9),".")</f>
        <v>0.28999999999999998</v>
      </c>
      <c r="L5045">
        <f>_xlfn.NUMBERVALUE(INDEX(tb_SVI[],MATCH(Table3[[#This Row],[city_name]],tb_SVI[city_name_uf],0),10),".")</f>
        <v>0.32100000000000001</v>
      </c>
      <c r="M5045">
        <f>_xlfn.NUMBERVALUE(INDEX(tb_SVI[],MATCH(Table3[[#This Row],[city_name]],tb_SVI[city_name_uf],0),11),".")</f>
        <v>0.29699999999999999</v>
      </c>
      <c r="N5045" s="14">
        <f>_xlfn.PERCENTRANK.INC(Table3[MHDI_tot],Table3[[#This Row],[MHDI_tot]],3)</f>
        <v>0.66900000000000004</v>
      </c>
    </row>
    <row r="5046" spans="1:14" hidden="1" x14ac:dyDescent="0.2">
      <c r="A5046" t="str">
        <f>SVI!F5046</f>
        <v>Engenho Velho/RS</v>
      </c>
      <c r="B5046" t="str">
        <f>INDEX(tb_SVI[],MATCH(Table3[[#This Row],[ibge_cod]],tb_SVI[Município],0),1)</f>
        <v>RS</v>
      </c>
      <c r="C5046" t="str">
        <f>INDEX(tb_SVI[],MATCH(Table3[[#This Row],[city_name]],tb_SVI[city_name_uf],0),3)</f>
        <v>4306924</v>
      </c>
      <c r="D5046" t="s">
        <v>22643</v>
      </c>
      <c r="E5046" s="11">
        <f>INDEX(tb_SVI[],MATCH(Table3[[#This Row],[city_name]],tb_SVI[city_name_uf],0),5)</f>
        <v>982</v>
      </c>
      <c r="F5046">
        <f>INDEX(tb_MHDI[],MATCH(Table3[[#This Row],[city_name]],tb_MHDI[mun_uf],0),5)</f>
        <v>0.71699999999999997</v>
      </c>
      <c r="G5046">
        <f>INDEX(tb_MHDI[],MATCH(Table3[[#This Row],[city_name]],tb_MHDI[mun_uf],0),6)</f>
        <v>0.73499999999999999</v>
      </c>
      <c r="H5046">
        <f>INDEX(tb_MHDI[],MATCH(Table3[[#This Row],[city_name]],tb_MHDI[mun_uf],0),7)</f>
        <v>0.82099999999999995</v>
      </c>
      <c r="I5046">
        <f>INDEX(tb_MHDI[],MATCH(Table3[[#This Row],[city_name]],tb_MHDI[mun_uf],0),8)</f>
        <v>0.61099999999999999</v>
      </c>
      <c r="J5046">
        <f>_xlfn.NUMBERVALUE(INDEX(tb_SVI[],MATCH(Table3[[#This Row],[city_name]],tb_SVI[city_name_uf],0),8),".")</f>
        <v>0.41099999999999998</v>
      </c>
      <c r="K5046">
        <f>_xlfn.NUMBERVALUE(INDEX(tb_SVI[],MATCH(Table3[[#This Row],[city_name]],tb_SVI[city_name_uf],0),9),".")</f>
        <v>0.433</v>
      </c>
      <c r="L5046">
        <f>_xlfn.NUMBERVALUE(INDEX(tb_SVI[],MATCH(Table3[[#This Row],[city_name]],tb_SVI[city_name_uf],0),10),".")</f>
        <v>0.35399999999999998</v>
      </c>
      <c r="M5046">
        <f>_xlfn.NUMBERVALUE(INDEX(tb_SVI[],MATCH(Table3[[#This Row],[city_name]],tb_SVI[city_name_uf],0),11),".")</f>
        <v>0.44700000000000001</v>
      </c>
      <c r="N5046" s="14">
        <f>_xlfn.PERCENTRANK.INC(Table3[MHDI_tot],Table3[[#This Row],[MHDI_tot]],3)</f>
        <v>0.74299999999999999</v>
      </c>
    </row>
    <row r="5047" spans="1:14" hidden="1" x14ac:dyDescent="0.2">
      <c r="A5047" t="str">
        <f>SVI!F5047</f>
        <v>Encruzilhada do Sul/RS</v>
      </c>
      <c r="B5047" t="str">
        <f>INDEX(tb_SVI[],MATCH(Table3[[#This Row],[ibge_cod]],tb_SVI[Município],0),1)</f>
        <v>RS</v>
      </c>
      <c r="C5047" t="str">
        <f>INDEX(tb_SVI[],MATCH(Table3[[#This Row],[city_name]],tb_SVI[city_name_uf],0),3)</f>
        <v>4306908</v>
      </c>
      <c r="D5047" t="s">
        <v>22644</v>
      </c>
      <c r="E5047" s="11">
        <f>INDEX(tb_SVI[],MATCH(Table3[[#This Row],[city_name]],tb_SVI[city_name_uf],0),5)</f>
        <v>25960</v>
      </c>
      <c r="F5047">
        <f>INDEX(tb_MHDI[],MATCH(Table3[[#This Row],[city_name]],tb_MHDI[mun_uf],0),5)</f>
        <v>0.65700000000000003</v>
      </c>
      <c r="G5047">
        <f>INDEX(tb_MHDI[],MATCH(Table3[[#This Row],[city_name]],tb_MHDI[mun_uf],0),6)</f>
        <v>0.67700000000000005</v>
      </c>
      <c r="H5047">
        <f>INDEX(tb_MHDI[],MATCH(Table3[[#This Row],[city_name]],tb_MHDI[mun_uf],0),7)</f>
        <v>0.875</v>
      </c>
      <c r="I5047">
        <f>INDEX(tb_MHDI[],MATCH(Table3[[#This Row],[city_name]],tb_MHDI[mun_uf],0),8)</f>
        <v>0.47799999999999998</v>
      </c>
      <c r="J5047">
        <f>_xlfn.NUMBERVALUE(INDEX(tb_SVI[],MATCH(Table3[[#This Row],[city_name]],tb_SVI[city_name_uf],0),8),".")</f>
        <v>0.36799999999999999</v>
      </c>
      <c r="K5047">
        <f>_xlfn.NUMBERVALUE(INDEX(tb_SVI[],MATCH(Table3[[#This Row],[city_name]],tb_SVI[city_name_uf],0),9),".")</f>
        <v>0.34399999999999997</v>
      </c>
      <c r="L5047">
        <f>_xlfn.NUMBERVALUE(INDEX(tb_SVI[],MATCH(Table3[[#This Row],[city_name]],tb_SVI[city_name_uf],0),10),".")</f>
        <v>0.41499999999999998</v>
      </c>
      <c r="M5047">
        <f>_xlfn.NUMBERVALUE(INDEX(tb_SVI[],MATCH(Table3[[#This Row],[city_name]],tb_SVI[city_name_uf],0),11),".")</f>
        <v>0.34399999999999997</v>
      </c>
      <c r="N5047" s="14">
        <f>_xlfn.PERCENTRANK.INC(Table3[MHDI_tot],Table3[[#This Row],[MHDI_tot]],3)</f>
        <v>0.46300000000000002</v>
      </c>
    </row>
    <row r="5048" spans="1:14" hidden="1" x14ac:dyDescent="0.2">
      <c r="A5048" t="str">
        <f>SVI!F5048</f>
        <v>Encantado/RS</v>
      </c>
      <c r="B5048" t="str">
        <f>INDEX(tb_SVI[],MATCH(Table3[[#This Row],[ibge_cod]],tb_SVI[Município],0),1)</f>
        <v>RS</v>
      </c>
      <c r="C5048" t="str">
        <f>INDEX(tb_SVI[],MATCH(Table3[[#This Row],[city_name]],tb_SVI[city_name_uf],0),3)</f>
        <v>4306809</v>
      </c>
      <c r="D5048" t="s">
        <v>22645</v>
      </c>
      <c r="E5048" s="11">
        <f>INDEX(tb_SVI[],MATCH(Table3[[#This Row],[city_name]],tb_SVI[city_name_uf],0),5)</f>
        <v>22880</v>
      </c>
      <c r="F5048">
        <f>INDEX(tb_MHDI[],MATCH(Table3[[#This Row],[city_name]],tb_MHDI[mun_uf],0),5)</f>
        <v>0.76700000000000002</v>
      </c>
      <c r="G5048">
        <f>INDEX(tb_MHDI[],MATCH(Table3[[#This Row],[city_name]],tb_MHDI[mun_uf],0),6)</f>
        <v>0.76400000000000001</v>
      </c>
      <c r="H5048">
        <f>INDEX(tb_MHDI[],MATCH(Table3[[#This Row],[city_name]],tb_MHDI[mun_uf],0),7)</f>
        <v>0.85799999999999998</v>
      </c>
      <c r="I5048">
        <f>INDEX(tb_MHDI[],MATCH(Table3[[#This Row],[city_name]],tb_MHDI[mun_uf],0),8)</f>
        <v>0.68700000000000006</v>
      </c>
      <c r="J5048">
        <f>_xlfn.NUMBERVALUE(INDEX(tb_SVI[],MATCH(Table3[[#This Row],[city_name]],tb_SVI[city_name_uf],0),8),".")</f>
        <v>0.14000000000000001</v>
      </c>
      <c r="K5048">
        <f>_xlfn.NUMBERVALUE(INDEX(tb_SVI[],MATCH(Table3[[#This Row],[city_name]],tb_SVI[city_name_uf],0),9),".")</f>
        <v>4.8000000000000001E-2</v>
      </c>
      <c r="L5048">
        <f>_xlfn.NUMBERVALUE(INDEX(tb_SVI[],MATCH(Table3[[#This Row],[city_name]],tb_SVI[city_name_uf],0),10),".")</f>
        <v>0.20100000000000001</v>
      </c>
      <c r="M5048">
        <f>_xlfn.NUMBERVALUE(INDEX(tb_SVI[],MATCH(Table3[[#This Row],[city_name]],tb_SVI[city_name_uf],0),11),".")</f>
        <v>0.17100000000000001</v>
      </c>
      <c r="N5048" s="14">
        <f>_xlfn.PERCENTRANK.INC(Table3[MHDI_tot],Table3[[#This Row],[MHDI_tot]],3)</f>
        <v>0.95099999999999996</v>
      </c>
    </row>
    <row r="5049" spans="1:14" hidden="1" x14ac:dyDescent="0.2">
      <c r="A5049" t="str">
        <f>SVI!F5049</f>
        <v>Doutor Ricardo/RS</v>
      </c>
      <c r="B5049" t="str">
        <f>INDEX(tb_SVI[],MATCH(Table3[[#This Row],[ibge_cod]],tb_SVI[Município],0),1)</f>
        <v>RS</v>
      </c>
      <c r="C5049" t="str">
        <f>INDEX(tb_SVI[],MATCH(Table3[[#This Row],[city_name]],tb_SVI[city_name_uf],0),3)</f>
        <v>4306759</v>
      </c>
      <c r="D5049" t="s">
        <v>22646</v>
      </c>
      <c r="E5049" s="11">
        <f>INDEX(tb_SVI[],MATCH(Table3[[#This Row],[city_name]],tb_SVI[city_name_uf],0),5)</f>
        <v>1975</v>
      </c>
      <c r="F5049">
        <f>INDEX(tb_MHDI[],MATCH(Table3[[#This Row],[city_name]],tb_MHDI[mun_uf],0),5)</f>
        <v>0.72399999999999998</v>
      </c>
      <c r="G5049">
        <f>INDEX(tb_MHDI[],MATCH(Table3[[#This Row],[city_name]],tb_MHDI[mun_uf],0),6)</f>
        <v>0.749</v>
      </c>
      <c r="H5049">
        <f>INDEX(tb_MHDI[],MATCH(Table3[[#This Row],[city_name]],tb_MHDI[mun_uf],0),7)</f>
        <v>0.85499999999999998</v>
      </c>
      <c r="I5049">
        <f>INDEX(tb_MHDI[],MATCH(Table3[[#This Row],[city_name]],tb_MHDI[mun_uf],0),8)</f>
        <v>0.59299999999999997</v>
      </c>
      <c r="J5049">
        <f>_xlfn.NUMBERVALUE(INDEX(tb_SVI[],MATCH(Table3[[#This Row],[city_name]],tb_SVI[city_name_uf],0),8),".")</f>
        <v>0.28899999999999998</v>
      </c>
      <c r="K5049">
        <f>_xlfn.NUMBERVALUE(INDEX(tb_SVI[],MATCH(Table3[[#This Row],[city_name]],tb_SVI[city_name_uf],0),9),".")</f>
        <v>0.29499999999999998</v>
      </c>
      <c r="L5049">
        <f>_xlfn.NUMBERVALUE(INDEX(tb_SVI[],MATCH(Table3[[#This Row],[city_name]],tb_SVI[city_name_uf],0),10),".")</f>
        <v>0.24099999999999999</v>
      </c>
      <c r="M5049">
        <f>_xlfn.NUMBERVALUE(INDEX(tb_SVI[],MATCH(Table3[[#This Row],[city_name]],tb_SVI[city_name_uf],0),11),".")</f>
        <v>0.33200000000000002</v>
      </c>
      <c r="N5049" s="14">
        <f>_xlfn.PERCENTRANK.INC(Table3[MHDI_tot],Table3[[#This Row],[MHDI_tot]],3)</f>
        <v>0.78100000000000003</v>
      </c>
    </row>
    <row r="5050" spans="1:14" hidden="1" x14ac:dyDescent="0.2">
      <c r="A5050" t="str">
        <f>SVI!F5050</f>
        <v>Doutor Maurício Cardoso/RS</v>
      </c>
      <c r="B5050" t="str">
        <f>INDEX(tb_SVI[],MATCH(Table3[[#This Row],[ibge_cod]],tb_SVI[Município],0),1)</f>
        <v>RS</v>
      </c>
      <c r="C5050" t="str">
        <f>INDEX(tb_SVI[],MATCH(Table3[[#This Row],[city_name]],tb_SVI[city_name_uf],0),3)</f>
        <v>4306734</v>
      </c>
      <c r="D5050" t="s">
        <v>22647</v>
      </c>
      <c r="E5050" s="11">
        <f>INDEX(tb_SVI[],MATCH(Table3[[#This Row],[city_name]],tb_SVI[city_name_uf],0),5)</f>
        <v>4462</v>
      </c>
      <c r="F5050">
        <f>INDEX(tb_MHDI[],MATCH(Table3[[#This Row],[city_name]],tb_MHDI[mun_uf],0),5)</f>
        <v>0.70599999999999996</v>
      </c>
      <c r="G5050">
        <f>INDEX(tb_MHDI[],MATCH(Table3[[#This Row],[city_name]],tb_MHDI[mun_uf],0),6)</f>
        <v>0.70699999999999996</v>
      </c>
      <c r="H5050">
        <f>INDEX(tb_MHDI[],MATCH(Table3[[#This Row],[city_name]],tb_MHDI[mun_uf],0),7)</f>
        <v>0.84</v>
      </c>
      <c r="I5050">
        <f>INDEX(tb_MHDI[],MATCH(Table3[[#This Row],[city_name]],tb_MHDI[mun_uf],0),8)</f>
        <v>0.59299999999999997</v>
      </c>
      <c r="J5050">
        <f>_xlfn.NUMBERVALUE(INDEX(tb_SVI[],MATCH(Table3[[#This Row],[city_name]],tb_SVI[city_name_uf],0),8),".")</f>
        <v>0.249</v>
      </c>
      <c r="K5050">
        <f>_xlfn.NUMBERVALUE(INDEX(tb_SVI[],MATCH(Table3[[#This Row],[city_name]],tb_SVI[city_name_uf],0),9),".")</f>
        <v>5.8000000000000003E-2</v>
      </c>
      <c r="L5050">
        <f>_xlfn.NUMBERVALUE(INDEX(tb_SVI[],MATCH(Table3[[#This Row],[city_name]],tb_SVI[city_name_uf],0),10),".")</f>
        <v>0.32</v>
      </c>
      <c r="M5050">
        <f>_xlfn.NUMBERVALUE(INDEX(tb_SVI[],MATCH(Table3[[#This Row],[city_name]],tb_SVI[city_name_uf],0),11),".")</f>
        <v>0.37</v>
      </c>
      <c r="N5050" s="14">
        <f>_xlfn.PERCENTRANK.INC(Table3[MHDI_tot],Table3[[#This Row],[MHDI_tot]],3)</f>
        <v>0.68400000000000005</v>
      </c>
    </row>
    <row r="5051" spans="1:14" hidden="1" x14ac:dyDescent="0.2">
      <c r="A5051" t="str">
        <f>SVI!F5051</f>
        <v>Dona Francisca/RS</v>
      </c>
      <c r="B5051" t="str">
        <f>INDEX(tb_SVI[],MATCH(Table3[[#This Row],[ibge_cod]],tb_SVI[Município],0),1)</f>
        <v>RS</v>
      </c>
      <c r="C5051" t="str">
        <f>INDEX(tb_SVI[],MATCH(Table3[[#This Row],[city_name]],tb_SVI[city_name_uf],0),3)</f>
        <v>4306700</v>
      </c>
      <c r="D5051" t="s">
        <v>22648</v>
      </c>
      <c r="E5051" s="11">
        <f>INDEX(tb_SVI[],MATCH(Table3[[#This Row],[city_name]],tb_SVI[city_name_uf],0),5)</f>
        <v>2999</v>
      </c>
      <c r="F5051">
        <f>INDEX(tb_MHDI[],MATCH(Table3[[#This Row],[city_name]],tb_MHDI[mun_uf],0),5)</f>
        <v>0.69699999999999995</v>
      </c>
      <c r="G5051">
        <f>INDEX(tb_MHDI[],MATCH(Table3[[#This Row],[city_name]],tb_MHDI[mun_uf],0),6)</f>
        <v>0.71799999999999997</v>
      </c>
      <c r="H5051">
        <f>INDEX(tb_MHDI[],MATCH(Table3[[#This Row],[city_name]],tb_MHDI[mun_uf],0),7)</f>
        <v>0.83099999999999996</v>
      </c>
      <c r="I5051">
        <f>INDEX(tb_MHDI[],MATCH(Table3[[#This Row],[city_name]],tb_MHDI[mun_uf],0),8)</f>
        <v>0.56799999999999995</v>
      </c>
      <c r="J5051">
        <f>_xlfn.NUMBERVALUE(INDEX(tb_SVI[],MATCH(Table3[[#This Row],[city_name]],tb_SVI[city_name_uf],0),8),".")</f>
        <v>0.17599999999999999</v>
      </c>
      <c r="K5051">
        <f>_xlfn.NUMBERVALUE(INDEX(tb_SVI[],MATCH(Table3[[#This Row],[city_name]],tb_SVI[city_name_uf],0),9),".")</f>
        <v>2.1000000000000001E-2</v>
      </c>
      <c r="L5051">
        <f>_xlfn.NUMBERVALUE(INDEX(tb_SVI[],MATCH(Table3[[#This Row],[city_name]],tb_SVI[city_name_uf],0),10),".")</f>
        <v>0.26500000000000001</v>
      </c>
      <c r="M5051">
        <f>_xlfn.NUMBERVALUE(INDEX(tb_SVI[],MATCH(Table3[[#This Row],[city_name]],tb_SVI[city_name_uf],0),11),".")</f>
        <v>0.24299999999999999</v>
      </c>
      <c r="N5051" s="14">
        <f>_xlfn.PERCENTRANK.INC(Table3[MHDI_tot],Table3[[#This Row],[MHDI_tot]],3)</f>
        <v>0.63500000000000001</v>
      </c>
    </row>
    <row r="5052" spans="1:14" hidden="1" x14ac:dyDescent="0.2">
      <c r="A5052" t="str">
        <f>SVI!F5052</f>
        <v>Dom Pedro de Alcântara/RS</v>
      </c>
      <c r="B5052" t="str">
        <f>INDEX(tb_SVI[],MATCH(Table3[[#This Row],[ibge_cod]],tb_SVI[Município],0),1)</f>
        <v>RS</v>
      </c>
      <c r="C5052" t="str">
        <f>INDEX(tb_SVI[],MATCH(Table3[[#This Row],[city_name]],tb_SVI[city_name_uf],0),3)</f>
        <v>4306551</v>
      </c>
      <c r="D5052" t="s">
        <v>22649</v>
      </c>
      <c r="E5052" s="11">
        <f>INDEX(tb_SVI[],MATCH(Table3[[#This Row],[city_name]],tb_SVI[city_name_uf],0),5)</f>
        <v>2527</v>
      </c>
      <c r="F5052">
        <f>INDEX(tb_MHDI[],MATCH(Table3[[#This Row],[city_name]],tb_MHDI[mun_uf],0),5)</f>
        <v>0.69099999999999995</v>
      </c>
      <c r="G5052">
        <f>INDEX(tb_MHDI[],MATCH(Table3[[#This Row],[city_name]],tb_MHDI[mun_uf],0),6)</f>
        <v>0.69699999999999995</v>
      </c>
      <c r="H5052">
        <f>INDEX(tb_MHDI[],MATCH(Table3[[#This Row],[city_name]],tb_MHDI[mun_uf],0),7)</f>
        <v>0.82</v>
      </c>
      <c r="I5052">
        <f>INDEX(tb_MHDI[],MATCH(Table3[[#This Row],[city_name]],tb_MHDI[mun_uf],0),8)</f>
        <v>0.57699999999999996</v>
      </c>
      <c r="J5052">
        <f>_xlfn.NUMBERVALUE(INDEX(tb_SVI[],MATCH(Table3[[#This Row],[city_name]],tb_SVI[city_name_uf],0),8),".")</f>
        <v>0.20399999999999999</v>
      </c>
      <c r="K5052">
        <f>_xlfn.NUMBERVALUE(INDEX(tb_SVI[],MATCH(Table3[[#This Row],[city_name]],tb_SVI[city_name_uf],0),9),".")</f>
        <v>8.1000000000000003E-2</v>
      </c>
      <c r="L5052">
        <f>_xlfn.NUMBERVALUE(INDEX(tb_SVI[],MATCH(Table3[[#This Row],[city_name]],tb_SVI[city_name_uf],0),10),".")</f>
        <v>0.29799999999999999</v>
      </c>
      <c r="M5052">
        <f>_xlfn.NUMBERVALUE(INDEX(tb_SVI[],MATCH(Table3[[#This Row],[city_name]],tb_SVI[city_name_uf],0),11),".")</f>
        <v>0.23200000000000001</v>
      </c>
      <c r="N5052" s="14">
        <f>_xlfn.PERCENTRANK.INC(Table3[MHDI_tot],Table3[[#This Row],[MHDI_tot]],3)</f>
        <v>0.60799999999999998</v>
      </c>
    </row>
    <row r="5053" spans="1:14" hidden="1" x14ac:dyDescent="0.2">
      <c r="A5053" t="str">
        <f>SVI!F5053</f>
        <v>Dom Pedrito/RS</v>
      </c>
      <c r="B5053" t="str">
        <f>INDEX(tb_SVI[],MATCH(Table3[[#This Row],[ibge_cod]],tb_SVI[Município],0),1)</f>
        <v>RS</v>
      </c>
      <c r="C5053" t="str">
        <f>INDEX(tb_SVI[],MATCH(Table3[[#This Row],[city_name]],tb_SVI[city_name_uf],0),3)</f>
        <v>4306601</v>
      </c>
      <c r="D5053" t="s">
        <v>22650</v>
      </c>
      <c r="E5053" s="11">
        <f>INDEX(tb_SVI[],MATCH(Table3[[#This Row],[city_name]],tb_SVI[city_name_uf],0),5)</f>
        <v>38339</v>
      </c>
      <c r="F5053">
        <f>INDEX(tb_MHDI[],MATCH(Table3[[#This Row],[city_name]],tb_MHDI[mun_uf],0),5)</f>
        <v>0.70799999999999996</v>
      </c>
      <c r="G5053">
        <f>INDEX(tb_MHDI[],MATCH(Table3[[#This Row],[city_name]],tb_MHDI[mun_uf],0),6)</f>
        <v>0.71499999999999997</v>
      </c>
      <c r="H5053">
        <f>INDEX(tb_MHDI[],MATCH(Table3[[#This Row],[city_name]],tb_MHDI[mun_uf],0),7)</f>
        <v>0.84799999999999998</v>
      </c>
      <c r="I5053">
        <f>INDEX(tb_MHDI[],MATCH(Table3[[#This Row],[city_name]],tb_MHDI[mun_uf],0),8)</f>
        <v>0.58499999999999996</v>
      </c>
      <c r="J5053">
        <f>_xlfn.NUMBERVALUE(INDEX(tb_SVI[],MATCH(Table3[[#This Row],[city_name]],tb_SVI[city_name_uf],0),8),".")</f>
        <v>0.24299999999999999</v>
      </c>
      <c r="K5053">
        <f>_xlfn.NUMBERVALUE(INDEX(tb_SVI[],MATCH(Table3[[#This Row],[city_name]],tb_SVI[city_name_uf],0),9),".")</f>
        <v>0.10299999999999999</v>
      </c>
      <c r="L5053">
        <f>_xlfn.NUMBERVALUE(INDEX(tb_SVI[],MATCH(Table3[[#This Row],[city_name]],tb_SVI[city_name_uf],0),10),".")</f>
        <v>0.34799999999999998</v>
      </c>
      <c r="M5053">
        <f>_xlfn.NUMBERVALUE(INDEX(tb_SVI[],MATCH(Table3[[#This Row],[city_name]],tb_SVI[city_name_uf],0),11),".")</f>
        <v>0.27700000000000002</v>
      </c>
      <c r="N5053" s="14">
        <f>_xlfn.PERCENTRANK.INC(Table3[MHDI_tot],Table3[[#This Row],[MHDI_tot]],3)</f>
        <v>0.69499999999999995</v>
      </c>
    </row>
    <row r="5054" spans="1:14" hidden="1" x14ac:dyDescent="0.2">
      <c r="A5054" t="str">
        <f>SVI!F5054</f>
        <v>Dom Feliciano/RS</v>
      </c>
      <c r="B5054" t="str">
        <f>INDEX(tb_SVI[],MATCH(Table3[[#This Row],[ibge_cod]],tb_SVI[Município],0),1)</f>
        <v>RS</v>
      </c>
      <c r="C5054" t="str">
        <f>INDEX(tb_SVI[],MATCH(Table3[[#This Row],[city_name]],tb_SVI[city_name_uf],0),3)</f>
        <v>4306502</v>
      </c>
      <c r="D5054" t="s">
        <v>22651</v>
      </c>
      <c r="E5054" s="11">
        <f>INDEX(tb_SVI[],MATCH(Table3[[#This Row],[city_name]],tb_SVI[city_name_uf],0),5)</f>
        <v>15487</v>
      </c>
      <c r="F5054">
        <f>INDEX(tb_MHDI[],MATCH(Table3[[#This Row],[city_name]],tb_MHDI[mun_uf],0),5)</f>
        <v>0.58699999999999997</v>
      </c>
      <c r="G5054">
        <f>INDEX(tb_MHDI[],MATCH(Table3[[#This Row],[city_name]],tb_MHDI[mun_uf],0),6)</f>
        <v>0.63300000000000001</v>
      </c>
      <c r="H5054">
        <f>INDEX(tb_MHDI[],MATCH(Table3[[#This Row],[city_name]],tb_MHDI[mun_uf],0),7)</f>
        <v>0.81799999999999995</v>
      </c>
      <c r="I5054">
        <f>INDEX(tb_MHDI[],MATCH(Table3[[#This Row],[city_name]],tb_MHDI[mun_uf],0),8)</f>
        <v>0.39</v>
      </c>
      <c r="J5054">
        <f>_xlfn.NUMBERVALUE(INDEX(tb_SVI[],MATCH(Table3[[#This Row],[city_name]],tb_SVI[city_name_uf],0),8),".")</f>
        <v>0.33300000000000002</v>
      </c>
      <c r="K5054">
        <f>_xlfn.NUMBERVALUE(INDEX(tb_SVI[],MATCH(Table3[[#This Row],[city_name]],tb_SVI[city_name_uf],0),9),".")</f>
        <v>8.6999999999999994E-2</v>
      </c>
      <c r="L5054">
        <f>_xlfn.NUMBERVALUE(INDEX(tb_SVI[],MATCH(Table3[[#This Row],[city_name]],tb_SVI[city_name_uf],0),10),".")</f>
        <v>0.52800000000000002</v>
      </c>
      <c r="M5054">
        <f>_xlfn.NUMBERVALUE(INDEX(tb_SVI[],MATCH(Table3[[#This Row],[city_name]],tb_SVI[city_name_uf],0),11),".")</f>
        <v>0.38400000000000001</v>
      </c>
      <c r="N5054" s="14">
        <f>_xlfn.PERCENTRANK.INC(Table3[MHDI_tot],Table3[[#This Row],[MHDI_tot]],3)</f>
        <v>0.192</v>
      </c>
    </row>
    <row r="5055" spans="1:14" hidden="1" x14ac:dyDescent="0.2">
      <c r="A5055" t="str">
        <f>SVI!F5055</f>
        <v>Dois Lajeados/RS</v>
      </c>
      <c r="B5055" t="str">
        <f>INDEX(tb_SVI[],MATCH(Table3[[#This Row],[ibge_cod]],tb_SVI[Município],0),1)</f>
        <v>RS</v>
      </c>
      <c r="C5055" t="str">
        <f>INDEX(tb_SVI[],MATCH(Table3[[#This Row],[city_name]],tb_SVI[city_name_uf],0),3)</f>
        <v>4306452</v>
      </c>
      <c r="D5055" t="s">
        <v>22652</v>
      </c>
      <c r="E5055" s="11">
        <f>INDEX(tb_SVI[],MATCH(Table3[[#This Row],[city_name]],tb_SVI[city_name_uf],0),5)</f>
        <v>3405</v>
      </c>
      <c r="F5055">
        <f>INDEX(tb_MHDI[],MATCH(Table3[[#This Row],[city_name]],tb_MHDI[mun_uf],0),5)</f>
        <v>0.75700000000000001</v>
      </c>
      <c r="G5055">
        <f>INDEX(tb_MHDI[],MATCH(Table3[[#This Row],[city_name]],tb_MHDI[mun_uf],0),6)</f>
        <v>0.77500000000000002</v>
      </c>
      <c r="H5055">
        <f>INDEX(tb_MHDI[],MATCH(Table3[[#This Row],[city_name]],tb_MHDI[mun_uf],0),7)</f>
        <v>0.83699999999999997</v>
      </c>
      <c r="I5055">
        <f>INDEX(tb_MHDI[],MATCH(Table3[[#This Row],[city_name]],tb_MHDI[mun_uf],0),8)</f>
        <v>0.67</v>
      </c>
      <c r="J5055">
        <f>_xlfn.NUMBERVALUE(INDEX(tb_SVI[],MATCH(Table3[[#This Row],[city_name]],tb_SVI[city_name_uf],0),8),".")</f>
        <v>0.17799999999999999</v>
      </c>
      <c r="K5055">
        <f>_xlfn.NUMBERVALUE(INDEX(tb_SVI[],MATCH(Table3[[#This Row],[city_name]],tb_SVI[city_name_uf],0),9),".")</f>
        <v>1E-3</v>
      </c>
      <c r="L5055">
        <f>_xlfn.NUMBERVALUE(INDEX(tb_SVI[],MATCH(Table3[[#This Row],[city_name]],tb_SVI[city_name_uf],0),10),".")</f>
        <v>0.192</v>
      </c>
      <c r="M5055">
        <f>_xlfn.NUMBERVALUE(INDEX(tb_SVI[],MATCH(Table3[[#This Row],[city_name]],tb_SVI[city_name_uf],0),11),".")</f>
        <v>0.34200000000000003</v>
      </c>
      <c r="N5055" s="14">
        <f>_xlfn.PERCENTRANK.INC(Table3[MHDI_tot],Table3[[#This Row],[MHDI_tot]],3)</f>
        <v>0.92100000000000004</v>
      </c>
    </row>
    <row r="5056" spans="1:14" hidden="1" x14ac:dyDescent="0.2">
      <c r="A5056" t="str">
        <f>SVI!F5056</f>
        <v>Dois Irmãos das Missões/RS</v>
      </c>
      <c r="B5056" t="str">
        <f>INDEX(tb_SVI[],MATCH(Table3[[#This Row],[ibge_cod]],tb_SVI[Município],0),1)</f>
        <v>RS</v>
      </c>
      <c r="C5056" t="str">
        <f>INDEX(tb_SVI[],MATCH(Table3[[#This Row],[city_name]],tb_SVI[city_name_uf],0),3)</f>
        <v>4306429</v>
      </c>
      <c r="D5056" t="s">
        <v>22653</v>
      </c>
      <c r="E5056" s="11">
        <f>INDEX(tb_SVI[],MATCH(Table3[[#This Row],[city_name]],tb_SVI[city_name_uf],0),5)</f>
        <v>2008</v>
      </c>
      <c r="F5056">
        <f>INDEX(tb_MHDI[],MATCH(Table3[[#This Row],[city_name]],tb_MHDI[mun_uf],0),5)</f>
        <v>0.67</v>
      </c>
      <c r="G5056">
        <f>INDEX(tb_MHDI[],MATCH(Table3[[#This Row],[city_name]],tb_MHDI[mun_uf],0),6)</f>
        <v>0.64600000000000002</v>
      </c>
      <c r="H5056">
        <f>INDEX(tb_MHDI[],MATCH(Table3[[#This Row],[city_name]],tb_MHDI[mun_uf],0),7)</f>
        <v>0.79700000000000004</v>
      </c>
      <c r="I5056">
        <f>INDEX(tb_MHDI[],MATCH(Table3[[#This Row],[city_name]],tb_MHDI[mun_uf],0),8)</f>
        <v>0.58499999999999996</v>
      </c>
      <c r="J5056">
        <f>_xlfn.NUMBERVALUE(INDEX(tb_SVI[],MATCH(Table3[[#This Row],[city_name]],tb_SVI[city_name_uf],0),8),".")</f>
        <v>0.35799999999999998</v>
      </c>
      <c r="K5056">
        <f>_xlfn.NUMBERVALUE(INDEX(tb_SVI[],MATCH(Table3[[#This Row],[city_name]],tb_SVI[city_name_uf],0),9),".")</f>
        <v>0.157</v>
      </c>
      <c r="L5056">
        <f>_xlfn.NUMBERVALUE(INDEX(tb_SVI[],MATCH(Table3[[#This Row],[city_name]],tb_SVI[city_name_uf],0),10),".")</f>
        <v>0.47</v>
      </c>
      <c r="M5056">
        <f>_xlfn.NUMBERVALUE(INDEX(tb_SVI[],MATCH(Table3[[#This Row],[city_name]],tb_SVI[city_name_uf],0),11),".")</f>
        <v>0.44800000000000001</v>
      </c>
      <c r="N5056" s="14">
        <f>_xlfn.PERCENTRANK.INC(Table3[MHDI_tot],Table3[[#This Row],[MHDI_tot]],3)</f>
        <v>0.51600000000000001</v>
      </c>
    </row>
    <row r="5057" spans="1:14" hidden="1" x14ac:dyDescent="0.2">
      <c r="A5057" t="str">
        <f>SVI!F5057</f>
        <v>Dilermando de Aguiar/RS</v>
      </c>
      <c r="B5057" t="str">
        <f>INDEX(tb_SVI[],MATCH(Table3[[#This Row],[ibge_cod]],tb_SVI[Município],0),1)</f>
        <v>RS</v>
      </c>
      <c r="C5057" t="str">
        <f>INDEX(tb_SVI[],MATCH(Table3[[#This Row],[city_name]],tb_SVI[city_name_uf],0),3)</f>
        <v>4306379</v>
      </c>
      <c r="D5057" t="s">
        <v>22654</v>
      </c>
      <c r="E5057" s="11">
        <f>INDEX(tb_SVI[],MATCH(Table3[[#This Row],[city_name]],tb_SVI[city_name_uf],0),5)</f>
        <v>3002</v>
      </c>
      <c r="F5057">
        <f>INDEX(tb_MHDI[],MATCH(Table3[[#This Row],[city_name]],tb_MHDI[mun_uf],0),5)</f>
        <v>0.64800000000000002</v>
      </c>
      <c r="G5057">
        <f>INDEX(tb_MHDI[],MATCH(Table3[[#This Row],[city_name]],tb_MHDI[mun_uf],0),6)</f>
        <v>0.68100000000000005</v>
      </c>
      <c r="H5057">
        <f>INDEX(tb_MHDI[],MATCH(Table3[[#This Row],[city_name]],tb_MHDI[mun_uf],0),7)</f>
        <v>0.86399999999999999</v>
      </c>
      <c r="I5057">
        <f>INDEX(tb_MHDI[],MATCH(Table3[[#This Row],[city_name]],tb_MHDI[mun_uf],0),8)</f>
        <v>0.46300000000000002</v>
      </c>
      <c r="J5057">
        <f>_xlfn.NUMBERVALUE(INDEX(tb_SVI[],MATCH(Table3[[#This Row],[city_name]],tb_SVI[city_name_uf],0),8),".")</f>
        <v>0.26600000000000001</v>
      </c>
      <c r="K5057">
        <f>_xlfn.NUMBERVALUE(INDEX(tb_SVI[],MATCH(Table3[[#This Row],[city_name]],tb_SVI[city_name_uf],0),9),".")</f>
        <v>1.4E-2</v>
      </c>
      <c r="L5057">
        <f>_xlfn.NUMBERVALUE(INDEX(tb_SVI[],MATCH(Table3[[#This Row],[city_name]],tb_SVI[city_name_uf],0),10),".")</f>
        <v>0.46700000000000003</v>
      </c>
      <c r="M5057">
        <f>_xlfn.NUMBERVALUE(INDEX(tb_SVI[],MATCH(Table3[[#This Row],[city_name]],tb_SVI[city_name_uf],0),11),".")</f>
        <v>0.317</v>
      </c>
      <c r="N5057" s="14">
        <f>_xlfn.PERCENTRANK.INC(Table3[MHDI_tot],Table3[[#This Row],[MHDI_tot]],3)</f>
        <v>0.43</v>
      </c>
    </row>
    <row r="5058" spans="1:14" hidden="1" x14ac:dyDescent="0.2">
      <c r="A5058" t="str">
        <f>SVI!F5058</f>
        <v>Dezesseis de Novembro/RS</v>
      </c>
      <c r="B5058" t="str">
        <f>INDEX(tb_SVI[],MATCH(Table3[[#This Row],[ibge_cod]],tb_SVI[Município],0),1)</f>
        <v>RS</v>
      </c>
      <c r="C5058" t="str">
        <f>INDEX(tb_SVI[],MATCH(Table3[[#This Row],[city_name]],tb_SVI[city_name_uf],0),3)</f>
        <v>4306353</v>
      </c>
      <c r="D5058" t="s">
        <v>22655</v>
      </c>
      <c r="E5058" s="11">
        <f>INDEX(tb_SVI[],MATCH(Table3[[#This Row],[city_name]],tb_SVI[city_name_uf],0),5)</f>
        <v>2378</v>
      </c>
      <c r="F5058">
        <f>INDEX(tb_MHDI[],MATCH(Table3[[#This Row],[city_name]],tb_MHDI[mun_uf],0),5)</f>
        <v>0.65400000000000003</v>
      </c>
      <c r="G5058">
        <f>INDEX(tb_MHDI[],MATCH(Table3[[#This Row],[city_name]],tb_MHDI[mun_uf],0),6)</f>
        <v>0.625</v>
      </c>
      <c r="H5058">
        <f>INDEX(tb_MHDI[],MATCH(Table3[[#This Row],[city_name]],tb_MHDI[mun_uf],0),7)</f>
        <v>0.80900000000000005</v>
      </c>
      <c r="I5058">
        <f>INDEX(tb_MHDI[],MATCH(Table3[[#This Row],[city_name]],tb_MHDI[mun_uf],0),8)</f>
        <v>0.55300000000000005</v>
      </c>
      <c r="J5058">
        <f>_xlfn.NUMBERVALUE(INDEX(tb_SVI[],MATCH(Table3[[#This Row],[city_name]],tb_SVI[city_name_uf],0),8),".")</f>
        <v>0.29399999999999998</v>
      </c>
      <c r="K5058">
        <f>_xlfn.NUMBERVALUE(INDEX(tb_SVI[],MATCH(Table3[[#This Row],[city_name]],tb_SVI[city_name_uf],0),9),".")</f>
        <v>3.7999999999999999E-2</v>
      </c>
      <c r="L5058">
        <f>_xlfn.NUMBERVALUE(INDEX(tb_SVI[],MATCH(Table3[[#This Row],[city_name]],tb_SVI[city_name_uf],0),10),".")</f>
        <v>0.32400000000000001</v>
      </c>
      <c r="M5058">
        <f>_xlfn.NUMBERVALUE(INDEX(tb_SVI[],MATCH(Table3[[#This Row],[city_name]],tb_SVI[city_name_uf],0),11),".")</f>
        <v>0.52100000000000002</v>
      </c>
      <c r="N5058" s="14">
        <f>_xlfn.PERCENTRANK.INC(Table3[MHDI_tot],Table3[[#This Row],[MHDI_tot]],3)</f>
        <v>0.45100000000000001</v>
      </c>
    </row>
    <row r="5059" spans="1:14" hidden="1" x14ac:dyDescent="0.2">
      <c r="A5059" t="str">
        <f>SVI!F5059</f>
        <v>Derrubadas/RS</v>
      </c>
      <c r="B5059" t="str">
        <f>INDEX(tb_SVI[],MATCH(Table3[[#This Row],[ibge_cod]],tb_SVI[Município],0),1)</f>
        <v>RS</v>
      </c>
      <c r="C5059" t="str">
        <f>INDEX(tb_SVI[],MATCH(Table3[[#This Row],[city_name]],tb_SVI[city_name_uf],0),3)</f>
        <v>4306320</v>
      </c>
      <c r="D5059" t="s">
        <v>22656</v>
      </c>
      <c r="E5059" s="11">
        <f>INDEX(tb_SVI[],MATCH(Table3[[#This Row],[city_name]],tb_SVI[city_name_uf],0),5)</f>
        <v>2761</v>
      </c>
      <c r="F5059">
        <f>INDEX(tb_MHDI[],MATCH(Table3[[#This Row],[city_name]],tb_MHDI[mun_uf],0),5)</f>
        <v>0.70699999999999996</v>
      </c>
      <c r="G5059">
        <f>INDEX(tb_MHDI[],MATCH(Table3[[#This Row],[city_name]],tb_MHDI[mun_uf],0),6)</f>
        <v>0.66400000000000003</v>
      </c>
      <c r="H5059">
        <f>INDEX(tb_MHDI[],MATCH(Table3[[#This Row],[city_name]],tb_MHDI[mun_uf],0),7)</f>
        <v>0.84599999999999997</v>
      </c>
      <c r="I5059">
        <f>INDEX(tb_MHDI[],MATCH(Table3[[#This Row],[city_name]],tb_MHDI[mun_uf],0),8)</f>
        <v>0.628</v>
      </c>
      <c r="J5059">
        <f>_xlfn.NUMBERVALUE(INDEX(tb_SVI[],MATCH(Table3[[#This Row],[city_name]],tb_SVI[city_name_uf],0),8),".")</f>
        <v>0.31</v>
      </c>
      <c r="K5059">
        <f>_xlfn.NUMBERVALUE(INDEX(tb_SVI[],MATCH(Table3[[#This Row],[city_name]],tb_SVI[city_name_uf],0),9),".")</f>
        <v>0.20200000000000001</v>
      </c>
      <c r="L5059">
        <f>_xlfn.NUMBERVALUE(INDEX(tb_SVI[],MATCH(Table3[[#This Row],[city_name]],tb_SVI[city_name_uf],0),10),".")</f>
        <v>0.28899999999999998</v>
      </c>
      <c r="M5059">
        <f>_xlfn.NUMBERVALUE(INDEX(tb_SVI[],MATCH(Table3[[#This Row],[city_name]],tb_SVI[city_name_uf],0),11),".")</f>
        <v>0.438</v>
      </c>
      <c r="N5059" s="14">
        <f>_xlfn.PERCENTRANK.INC(Table3[MHDI_tot],Table3[[#This Row],[MHDI_tot]],3)</f>
        <v>0.69099999999999995</v>
      </c>
    </row>
    <row r="5060" spans="1:14" hidden="1" x14ac:dyDescent="0.2">
      <c r="A5060" t="str">
        <f>SVI!F5060</f>
        <v>David Canabarro/RS</v>
      </c>
      <c r="B5060" t="str">
        <f>INDEX(tb_SVI[],MATCH(Table3[[#This Row],[ibge_cod]],tb_SVI[Município],0),1)</f>
        <v>RS</v>
      </c>
      <c r="C5060" t="str">
        <f>INDEX(tb_SVI[],MATCH(Table3[[#This Row],[city_name]],tb_SVI[city_name_uf],0),3)</f>
        <v>4306304</v>
      </c>
      <c r="D5060" t="s">
        <v>22657</v>
      </c>
      <c r="E5060" s="11">
        <f>INDEX(tb_SVI[],MATCH(Table3[[#This Row],[city_name]],tb_SVI[city_name_uf],0),5)</f>
        <v>4736</v>
      </c>
      <c r="F5060">
        <f>INDEX(tb_MHDI[],MATCH(Table3[[#This Row],[city_name]],tb_MHDI[mun_uf],0),5)</f>
        <v>0.76200000000000001</v>
      </c>
      <c r="G5060">
        <f>INDEX(tb_MHDI[],MATCH(Table3[[#This Row],[city_name]],tb_MHDI[mun_uf],0),6)</f>
        <v>0.74</v>
      </c>
      <c r="H5060">
        <f>INDEX(tb_MHDI[],MATCH(Table3[[#This Row],[city_name]],tb_MHDI[mun_uf],0),7)</f>
        <v>0.87</v>
      </c>
      <c r="I5060">
        <f>INDEX(tb_MHDI[],MATCH(Table3[[#This Row],[city_name]],tb_MHDI[mun_uf],0),8)</f>
        <v>0.68799999999999994</v>
      </c>
      <c r="J5060">
        <f>_xlfn.NUMBERVALUE(INDEX(tb_SVI[],MATCH(Table3[[#This Row],[city_name]],tb_SVI[city_name_uf],0),8),".")</f>
        <v>0.155</v>
      </c>
      <c r="K5060">
        <f>_xlfn.NUMBERVALUE(INDEX(tb_SVI[],MATCH(Table3[[#This Row],[city_name]],tb_SVI[city_name_uf],0),9),".")</f>
        <v>5.0000000000000001E-3</v>
      </c>
      <c r="L5060">
        <f>_xlfn.NUMBERVALUE(INDEX(tb_SVI[],MATCH(Table3[[#This Row],[city_name]],tb_SVI[city_name_uf],0),10),".")</f>
        <v>0.23</v>
      </c>
      <c r="M5060">
        <f>_xlfn.NUMBERVALUE(INDEX(tb_SVI[],MATCH(Table3[[#This Row],[city_name]],tb_SVI[city_name_uf],0),11),".")</f>
        <v>0.23</v>
      </c>
      <c r="N5060" s="14">
        <f>_xlfn.PERCENTRANK.INC(Table3[MHDI_tot],Table3[[#This Row],[MHDI_tot]],3)</f>
        <v>0.93700000000000006</v>
      </c>
    </row>
    <row r="5061" spans="1:14" hidden="1" x14ac:dyDescent="0.2">
      <c r="A5061" t="str">
        <f>SVI!F5061</f>
        <v>Cândido Godói/RS</v>
      </c>
      <c r="B5061" t="str">
        <f>INDEX(tb_SVI[],MATCH(Table3[[#This Row],[ibge_cod]],tb_SVI[Município],0),1)</f>
        <v>RS</v>
      </c>
      <c r="C5061" t="str">
        <f>INDEX(tb_SVI[],MATCH(Table3[[#This Row],[city_name]],tb_SVI[city_name_uf],0),3)</f>
        <v>4304309</v>
      </c>
      <c r="D5061" t="s">
        <v>22658</v>
      </c>
      <c r="E5061" s="11">
        <f>INDEX(tb_SVI[],MATCH(Table3[[#This Row],[city_name]],tb_SVI[city_name_uf],0),5)</f>
        <v>6151</v>
      </c>
      <c r="F5061">
        <f>INDEX(tb_MHDI[],MATCH(Table3[[#This Row],[city_name]],tb_MHDI[mun_uf],0),5)</f>
        <v>0.72799999999999998</v>
      </c>
      <c r="G5061">
        <f>INDEX(tb_MHDI[],MATCH(Table3[[#This Row],[city_name]],tb_MHDI[mun_uf],0),6)</f>
        <v>0.72</v>
      </c>
      <c r="H5061">
        <f>INDEX(tb_MHDI[],MATCH(Table3[[#This Row],[city_name]],tb_MHDI[mun_uf],0),7)</f>
        <v>0.85299999999999998</v>
      </c>
      <c r="I5061">
        <f>INDEX(tb_MHDI[],MATCH(Table3[[#This Row],[city_name]],tb_MHDI[mun_uf],0),8)</f>
        <v>0.627</v>
      </c>
      <c r="J5061">
        <f>_xlfn.NUMBERVALUE(INDEX(tb_SVI[],MATCH(Table3[[#This Row],[city_name]],tb_SVI[city_name_uf],0),8),".")</f>
        <v>0.20499999999999999</v>
      </c>
      <c r="K5061">
        <f>_xlfn.NUMBERVALUE(INDEX(tb_SVI[],MATCH(Table3[[#This Row],[city_name]],tb_SVI[city_name_uf],0),9),".")</f>
        <v>0.03</v>
      </c>
      <c r="L5061">
        <f>_xlfn.NUMBERVALUE(INDEX(tb_SVI[],MATCH(Table3[[#This Row],[city_name]],tb_SVI[city_name_uf],0),10),".")</f>
        <v>0.19500000000000001</v>
      </c>
      <c r="M5061">
        <f>_xlfn.NUMBERVALUE(INDEX(tb_SVI[],MATCH(Table3[[#This Row],[city_name]],tb_SVI[city_name_uf],0),11),".")</f>
        <v>0.39</v>
      </c>
      <c r="N5061" s="14">
        <f>_xlfn.PERCENTRANK.INC(Table3[MHDI_tot],Table3[[#This Row],[MHDI_tot]],3)</f>
        <v>0.80100000000000005</v>
      </c>
    </row>
    <row r="5062" spans="1:14" hidden="1" x14ac:dyDescent="0.2">
      <c r="A5062" t="str">
        <f>SVI!F5062</f>
        <v>Cruzeiro do Sul/RS</v>
      </c>
      <c r="B5062" t="str">
        <f>INDEX(tb_SVI[],MATCH(Table3[[#This Row],[ibge_cod]],tb_SVI[Município],0),1)</f>
        <v>RS</v>
      </c>
      <c r="C5062" t="str">
        <f>INDEX(tb_SVI[],MATCH(Table3[[#This Row],[city_name]],tb_SVI[city_name_uf],0),3)</f>
        <v>4306205</v>
      </c>
      <c r="D5062" t="s">
        <v>22659</v>
      </c>
      <c r="E5062" s="11">
        <f>INDEX(tb_SVI[],MATCH(Table3[[#This Row],[city_name]],tb_SVI[city_name_uf],0),5)</f>
        <v>12402</v>
      </c>
      <c r="F5062">
        <f>INDEX(tb_MHDI[],MATCH(Table3[[#This Row],[city_name]],tb_MHDI[mun_uf],0),5)</f>
        <v>0.72299999999999998</v>
      </c>
      <c r="G5062">
        <f>INDEX(tb_MHDI[],MATCH(Table3[[#This Row],[city_name]],tb_MHDI[mun_uf],0),6)</f>
        <v>0.746</v>
      </c>
      <c r="H5062">
        <f>INDEX(tb_MHDI[],MATCH(Table3[[#This Row],[city_name]],tb_MHDI[mun_uf],0),7)</f>
        <v>0.83299999999999996</v>
      </c>
      <c r="I5062">
        <f>INDEX(tb_MHDI[],MATCH(Table3[[#This Row],[city_name]],tb_MHDI[mun_uf],0),8)</f>
        <v>0.60699999999999998</v>
      </c>
      <c r="J5062">
        <f>_xlfn.NUMBERVALUE(INDEX(tb_SVI[],MATCH(Table3[[#This Row],[city_name]],tb_SVI[city_name_uf],0),8),".")</f>
        <v>0.183</v>
      </c>
      <c r="K5062">
        <f>_xlfn.NUMBERVALUE(INDEX(tb_SVI[],MATCH(Table3[[#This Row],[city_name]],tb_SVI[city_name_uf],0),9),".")</f>
        <v>7.3999999999999996E-2</v>
      </c>
      <c r="L5062">
        <f>_xlfn.NUMBERVALUE(INDEX(tb_SVI[],MATCH(Table3[[#This Row],[city_name]],tb_SVI[city_name_uf],0),10),".")</f>
        <v>0.26400000000000001</v>
      </c>
      <c r="M5062">
        <f>_xlfn.NUMBERVALUE(INDEX(tb_SVI[],MATCH(Table3[[#This Row],[city_name]],tb_SVI[city_name_uf],0),11),".")</f>
        <v>0.21099999999999999</v>
      </c>
      <c r="N5062" s="14">
        <f>_xlfn.PERCENTRANK.INC(Table3[MHDI_tot],Table3[[#This Row],[MHDI_tot]],3)</f>
        <v>0.77600000000000002</v>
      </c>
    </row>
    <row r="5063" spans="1:14" hidden="1" x14ac:dyDescent="0.2">
      <c r="A5063" t="str">
        <f>SVI!F4977</f>
        <v>Jacuizinho/RS</v>
      </c>
      <c r="B5063" t="str">
        <f>INDEX(tb_SVI[],MATCH(Table3[[#This Row],[ibge_cod]],tb_SVI[Município],0),1)</f>
        <v>RS</v>
      </c>
      <c r="C5063" t="str">
        <f>INDEX(tb_SVI[],MATCH(Table3[[#This Row],[city_name]],tb_SVI[city_name_uf],0),3)</f>
        <v>4310876</v>
      </c>
      <c r="D5063" t="e">
        <v>#N/A</v>
      </c>
      <c r="E5063" s="11">
        <f>INDEX(tb_SVI[],MATCH(Table3[[#This Row],[city_name]],tb_SVI[city_name_uf],0),5)</f>
        <v>2706</v>
      </c>
      <c r="F5063">
        <f>INDEX(tb_MHDI[],MATCH(Table3[[#This Row],[city_name]],tb_MHDI[mun_uf],0),5)</f>
        <v>0.66200000000000003</v>
      </c>
      <c r="G5063">
        <f>INDEX(tb_MHDI[],MATCH(Table3[[#This Row],[city_name]],tb_MHDI[mun_uf],0),6)</f>
        <v>0.73</v>
      </c>
      <c r="H5063">
        <f>INDEX(tb_MHDI[],MATCH(Table3[[#This Row],[city_name]],tb_MHDI[mun_uf],0),7)</f>
        <v>0.81699999999999995</v>
      </c>
      <c r="I5063">
        <f>INDEX(tb_MHDI[],MATCH(Table3[[#This Row],[city_name]],tb_MHDI[mun_uf],0),8)</f>
        <v>0.48699999999999999</v>
      </c>
      <c r="J5063">
        <f>_xlfn.NUMBERVALUE(INDEX(tb_SVI[],MATCH(Table3[[#This Row],[city_name]],tb_SVI[city_name_uf],0),8),".")</f>
        <v>0.29699999999999999</v>
      </c>
      <c r="K5063">
        <f>_xlfn.NUMBERVALUE(INDEX(tb_SVI[],MATCH(Table3[[#This Row],[city_name]],tb_SVI[city_name_uf],0),9),".")</f>
        <v>1.0999999999999999E-2</v>
      </c>
      <c r="L5063">
        <f>_xlfn.NUMBERVALUE(INDEX(tb_SVI[],MATCH(Table3[[#This Row],[city_name]],tb_SVI[city_name_uf],0),10),".")</f>
        <v>0.34300000000000003</v>
      </c>
      <c r="M5063">
        <f>_xlfn.NUMBERVALUE(INDEX(tb_SVI[],MATCH(Table3[[#This Row],[city_name]],tb_SVI[city_name_uf],0),11),".")</f>
        <v>0.53600000000000003</v>
      </c>
      <c r="N5063" s="14">
        <f>_xlfn.PERCENTRANK.INC(Table3[MHDI_tot],Table3[[#This Row],[MHDI_tot]],3)</f>
        <v>0.48399999999999999</v>
      </c>
    </row>
    <row r="5064" spans="1:14" hidden="1" x14ac:dyDescent="0.2">
      <c r="A5064" t="str">
        <f>SVI!F5064</f>
        <v>Cruz Alta/RS</v>
      </c>
      <c r="B5064" t="str">
        <f>INDEX(tb_SVI[],MATCH(Table3[[#This Row],[ibge_cod]],tb_SVI[Município],0),1)</f>
        <v>RS</v>
      </c>
      <c r="C5064" t="str">
        <f>INDEX(tb_SVI[],MATCH(Table3[[#This Row],[city_name]],tb_SVI[city_name_uf],0),3)</f>
        <v>4306106</v>
      </c>
      <c r="D5064" t="s">
        <v>22660</v>
      </c>
      <c r="E5064" s="11">
        <f>INDEX(tb_SVI[],MATCH(Table3[[#This Row],[city_name]],tb_SVI[city_name_uf],0),5)</f>
        <v>59922</v>
      </c>
      <c r="F5064">
        <f>INDEX(tb_MHDI[],MATCH(Table3[[#This Row],[city_name]],tb_MHDI[mun_uf],0),5)</f>
        <v>0.75</v>
      </c>
      <c r="G5064">
        <f>INDEX(tb_MHDI[],MATCH(Table3[[#This Row],[city_name]],tb_MHDI[mun_uf],0),6)</f>
        <v>0.754</v>
      </c>
      <c r="H5064">
        <f>INDEX(tb_MHDI[],MATCH(Table3[[#This Row],[city_name]],tb_MHDI[mun_uf],0),7)</f>
        <v>0.85799999999999998</v>
      </c>
      <c r="I5064">
        <f>INDEX(tb_MHDI[],MATCH(Table3[[#This Row],[city_name]],tb_MHDI[mun_uf],0),8)</f>
        <v>0.65300000000000002</v>
      </c>
      <c r="J5064">
        <f>_xlfn.NUMBERVALUE(INDEX(tb_SVI[],MATCH(Table3[[#This Row],[city_name]],tb_SVI[city_name_uf],0),8),".")</f>
        <v>0.215</v>
      </c>
      <c r="K5064">
        <f>_xlfn.NUMBERVALUE(INDEX(tb_SVI[],MATCH(Table3[[#This Row],[city_name]],tb_SVI[city_name_uf],0),9),".")</f>
        <v>9.6000000000000002E-2</v>
      </c>
      <c r="L5064">
        <f>_xlfn.NUMBERVALUE(INDEX(tb_SVI[],MATCH(Table3[[#This Row],[city_name]],tb_SVI[city_name_uf],0),10),".")</f>
        <v>0.312</v>
      </c>
      <c r="M5064">
        <f>_xlfn.NUMBERVALUE(INDEX(tb_SVI[],MATCH(Table3[[#This Row],[city_name]],tb_SVI[city_name_uf],0),11),".")</f>
        <v>0.23699999999999999</v>
      </c>
      <c r="N5064" s="14">
        <f>_xlfn.PERCENTRANK.INC(Table3[MHDI_tot],Table3[[#This Row],[MHDI_tot]],3)</f>
        <v>0.89900000000000002</v>
      </c>
    </row>
    <row r="5065" spans="1:14" hidden="1" x14ac:dyDescent="0.2">
      <c r="A5065" t="str">
        <f>SVI!F5065</f>
        <v>Cristal do Sul/RS</v>
      </c>
      <c r="B5065" t="str">
        <f>INDEX(tb_SVI[],MATCH(Table3[[#This Row],[ibge_cod]],tb_SVI[Município],0),1)</f>
        <v>RS</v>
      </c>
      <c r="C5065" t="str">
        <f>INDEX(tb_SVI[],MATCH(Table3[[#This Row],[city_name]],tb_SVI[city_name_uf],0),3)</f>
        <v>4306072</v>
      </c>
      <c r="D5065" t="s">
        <v>22661</v>
      </c>
      <c r="E5065" s="11">
        <f>INDEX(tb_SVI[],MATCH(Table3[[#This Row],[city_name]],tb_SVI[city_name_uf],0),5)</f>
        <v>2844</v>
      </c>
      <c r="F5065">
        <f>INDEX(tb_MHDI[],MATCH(Table3[[#This Row],[city_name]],tb_MHDI[mun_uf],0),5)</f>
        <v>0.66</v>
      </c>
      <c r="G5065">
        <f>INDEX(tb_MHDI[],MATCH(Table3[[#This Row],[city_name]],tb_MHDI[mun_uf],0),6)</f>
        <v>0.64100000000000001</v>
      </c>
      <c r="H5065">
        <f>INDEX(tb_MHDI[],MATCH(Table3[[#This Row],[city_name]],tb_MHDI[mun_uf],0),7)</f>
        <v>0.82599999999999996</v>
      </c>
      <c r="I5065">
        <f>INDEX(tb_MHDI[],MATCH(Table3[[#This Row],[city_name]],tb_MHDI[mun_uf],0),8)</f>
        <v>0.54200000000000004</v>
      </c>
      <c r="J5065">
        <f>_xlfn.NUMBERVALUE(INDEX(tb_SVI[],MATCH(Table3[[#This Row],[city_name]],tb_SVI[city_name_uf],0),8),".")</f>
        <v>0.371</v>
      </c>
      <c r="K5065">
        <f>_xlfn.NUMBERVALUE(INDEX(tb_SVI[],MATCH(Table3[[#This Row],[city_name]],tb_SVI[city_name_uf],0),9),".")</f>
        <v>0.31</v>
      </c>
      <c r="L5065">
        <f>_xlfn.NUMBERVALUE(INDEX(tb_SVI[],MATCH(Table3[[#This Row],[city_name]],tb_SVI[city_name_uf],0),10),".")</f>
        <v>0.33600000000000002</v>
      </c>
      <c r="M5065">
        <f>_xlfn.NUMBERVALUE(INDEX(tb_SVI[],MATCH(Table3[[#This Row],[city_name]],tb_SVI[city_name_uf],0),11),".")</f>
        <v>0.46700000000000003</v>
      </c>
      <c r="N5065" s="14">
        <f>_xlfn.PERCENTRANK.INC(Table3[MHDI_tot],Table3[[#This Row],[MHDI_tot]],3)</f>
        <v>0.47399999999999998</v>
      </c>
    </row>
    <row r="5066" spans="1:14" hidden="1" x14ac:dyDescent="0.2">
      <c r="A5066" t="str">
        <f>SVI!F5066</f>
        <v>Cristal/RS</v>
      </c>
      <c r="B5066" t="str">
        <f>INDEX(tb_SVI[],MATCH(Table3[[#This Row],[ibge_cod]],tb_SVI[Município],0),1)</f>
        <v>RS</v>
      </c>
      <c r="C5066" t="str">
        <f>INDEX(tb_SVI[],MATCH(Table3[[#This Row],[city_name]],tb_SVI[city_name_uf],0),3)</f>
        <v>4306056</v>
      </c>
      <c r="D5066" t="s">
        <v>22662</v>
      </c>
      <c r="E5066" s="11">
        <f>INDEX(tb_SVI[],MATCH(Table3[[#This Row],[city_name]],tb_SVI[city_name_uf],0),5)</f>
        <v>8067</v>
      </c>
      <c r="F5066">
        <f>INDEX(tb_MHDI[],MATCH(Table3[[#This Row],[city_name]],tb_MHDI[mun_uf],0),5)</f>
        <v>0.64400000000000002</v>
      </c>
      <c r="G5066">
        <f>INDEX(tb_MHDI[],MATCH(Table3[[#This Row],[city_name]],tb_MHDI[mun_uf],0),6)</f>
        <v>0.68700000000000006</v>
      </c>
      <c r="H5066">
        <f>INDEX(tb_MHDI[],MATCH(Table3[[#This Row],[city_name]],tb_MHDI[mun_uf],0),7)</f>
        <v>0.82599999999999996</v>
      </c>
      <c r="I5066">
        <f>INDEX(tb_MHDI[],MATCH(Table3[[#This Row],[city_name]],tb_MHDI[mun_uf],0),8)</f>
        <v>0.47099999999999997</v>
      </c>
      <c r="J5066">
        <f>_xlfn.NUMBERVALUE(INDEX(tb_SVI[],MATCH(Table3[[#This Row],[city_name]],tb_SVI[city_name_uf],0),8),".")</f>
        <v>0.36</v>
      </c>
      <c r="K5066">
        <f>_xlfn.NUMBERVALUE(INDEX(tb_SVI[],MATCH(Table3[[#This Row],[city_name]],tb_SVI[city_name_uf],0),9),".")</f>
        <v>0.35299999999999998</v>
      </c>
      <c r="L5066">
        <f>_xlfn.NUMBERVALUE(INDEX(tb_SVI[],MATCH(Table3[[#This Row],[city_name]],tb_SVI[city_name_uf],0),10),".")</f>
        <v>0.38600000000000001</v>
      </c>
      <c r="M5066">
        <f>_xlfn.NUMBERVALUE(INDEX(tb_SVI[],MATCH(Table3[[#This Row],[city_name]],tb_SVI[city_name_uf],0),11),".")</f>
        <v>0.34100000000000003</v>
      </c>
      <c r="N5066" s="14">
        <f>_xlfn.PERCENTRANK.INC(Table3[MHDI_tot],Table3[[#This Row],[MHDI_tot]],3)</f>
        <v>0.41899999999999998</v>
      </c>
    </row>
    <row r="5067" spans="1:14" hidden="1" x14ac:dyDescent="0.2">
      <c r="A5067" t="str">
        <f>SVI!F5067</f>
        <v>Crissiumal/RS</v>
      </c>
      <c r="B5067" t="str">
        <f>INDEX(tb_SVI[],MATCH(Table3[[#This Row],[ibge_cod]],tb_SVI[Município],0),1)</f>
        <v>RS</v>
      </c>
      <c r="C5067" t="str">
        <f>INDEX(tb_SVI[],MATCH(Table3[[#This Row],[city_name]],tb_SVI[city_name_uf],0),3)</f>
        <v>4306007</v>
      </c>
      <c r="D5067" t="s">
        <v>22663</v>
      </c>
      <c r="E5067" s="11">
        <f>INDEX(tb_SVI[],MATCH(Table3[[#This Row],[city_name]],tb_SVI[city_name_uf],0),5)</f>
        <v>13357</v>
      </c>
      <c r="F5067">
        <f>INDEX(tb_MHDI[],MATCH(Table3[[#This Row],[city_name]],tb_MHDI[mun_uf],0),5)</f>
        <v>0.71199999999999997</v>
      </c>
      <c r="G5067">
        <f>INDEX(tb_MHDI[],MATCH(Table3[[#This Row],[city_name]],tb_MHDI[mun_uf],0),6)</f>
        <v>0.70199999999999996</v>
      </c>
      <c r="H5067">
        <f>INDEX(tb_MHDI[],MATCH(Table3[[#This Row],[city_name]],tb_MHDI[mun_uf],0),7)</f>
        <v>0.83499999999999996</v>
      </c>
      <c r="I5067">
        <f>INDEX(tb_MHDI[],MATCH(Table3[[#This Row],[city_name]],tb_MHDI[mun_uf],0),8)</f>
        <v>0.61599999999999999</v>
      </c>
      <c r="J5067">
        <f>_xlfn.NUMBERVALUE(INDEX(tb_SVI[],MATCH(Table3[[#This Row],[city_name]],tb_SVI[city_name_uf],0),8),".")</f>
        <v>0.221</v>
      </c>
      <c r="K5067">
        <f>_xlfn.NUMBERVALUE(INDEX(tb_SVI[],MATCH(Table3[[#This Row],[city_name]],tb_SVI[city_name_uf],0),9),".")</f>
        <v>5.1999999999999998E-2</v>
      </c>
      <c r="L5067">
        <f>_xlfn.NUMBERVALUE(INDEX(tb_SVI[],MATCH(Table3[[#This Row],[city_name]],tb_SVI[city_name_uf],0),10),".")</f>
        <v>0.252</v>
      </c>
      <c r="M5067">
        <f>_xlfn.NUMBERVALUE(INDEX(tb_SVI[],MATCH(Table3[[#This Row],[city_name]],tb_SVI[city_name_uf],0),11),".")</f>
        <v>0.35799999999999998</v>
      </c>
      <c r="N5067" s="14">
        <f>_xlfn.PERCENTRANK.INC(Table3[MHDI_tot],Table3[[#This Row],[MHDI_tot]],3)</f>
        <v>0.71699999999999997</v>
      </c>
    </row>
    <row r="5068" spans="1:14" hidden="1" x14ac:dyDescent="0.2">
      <c r="A5068" t="str">
        <f>SVI!F5068</f>
        <v>Coxilha/RS</v>
      </c>
      <c r="B5068" t="str">
        <f>INDEX(tb_SVI[],MATCH(Table3[[#This Row],[ibge_cod]],tb_SVI[Município],0),1)</f>
        <v>RS</v>
      </c>
      <c r="C5068" t="str">
        <f>INDEX(tb_SVI[],MATCH(Table3[[#This Row],[city_name]],tb_SVI[city_name_uf],0),3)</f>
        <v>4305975</v>
      </c>
      <c r="D5068" t="s">
        <v>22664</v>
      </c>
      <c r="E5068" s="11">
        <f>INDEX(tb_SVI[],MATCH(Table3[[#This Row],[city_name]],tb_SVI[city_name_uf],0),5)</f>
        <v>2743</v>
      </c>
      <c r="F5068">
        <f>INDEX(tb_MHDI[],MATCH(Table3[[#This Row],[city_name]],tb_MHDI[mun_uf],0),5)</f>
        <v>0.70599999999999996</v>
      </c>
      <c r="G5068">
        <f>INDEX(tb_MHDI[],MATCH(Table3[[#This Row],[city_name]],tb_MHDI[mun_uf],0),6)</f>
        <v>0.69299999999999995</v>
      </c>
      <c r="H5068">
        <f>INDEX(tb_MHDI[],MATCH(Table3[[#This Row],[city_name]],tb_MHDI[mun_uf],0),7)</f>
        <v>0.86599999999999999</v>
      </c>
      <c r="I5068">
        <f>INDEX(tb_MHDI[],MATCH(Table3[[#This Row],[city_name]],tb_MHDI[mun_uf],0),8)</f>
        <v>0.58599999999999997</v>
      </c>
      <c r="J5068">
        <f>_xlfn.NUMBERVALUE(INDEX(tb_SVI[],MATCH(Table3[[#This Row],[city_name]],tb_SVI[city_name_uf],0),8),".")</f>
        <v>0.246</v>
      </c>
      <c r="K5068">
        <f>_xlfn.NUMBERVALUE(INDEX(tb_SVI[],MATCH(Table3[[#This Row],[city_name]],tb_SVI[city_name_uf],0),9),".")</f>
        <v>0.13500000000000001</v>
      </c>
      <c r="L5068">
        <f>_xlfn.NUMBERVALUE(INDEX(tb_SVI[],MATCH(Table3[[#This Row],[city_name]],tb_SVI[city_name_uf],0),10),".")</f>
        <v>0.32500000000000001</v>
      </c>
      <c r="M5068">
        <f>_xlfn.NUMBERVALUE(INDEX(tb_SVI[],MATCH(Table3[[#This Row],[city_name]],tb_SVI[city_name_uf],0),11),".")</f>
        <v>0.27900000000000003</v>
      </c>
      <c r="N5068" s="14">
        <f>_xlfn.PERCENTRANK.INC(Table3[MHDI_tot],Table3[[#This Row],[MHDI_tot]],3)</f>
        <v>0.68400000000000005</v>
      </c>
    </row>
    <row r="5069" spans="1:14" hidden="1" x14ac:dyDescent="0.2">
      <c r="A5069" t="str">
        <f>SVI!F5069</f>
        <v>Cotiporã/RS</v>
      </c>
      <c r="B5069" t="str">
        <f>INDEX(tb_SVI[],MATCH(Table3[[#This Row],[ibge_cod]],tb_SVI[Município],0),1)</f>
        <v>RS</v>
      </c>
      <c r="C5069" t="str">
        <f>INDEX(tb_SVI[],MATCH(Table3[[#This Row],[city_name]],tb_SVI[city_name_uf],0),3)</f>
        <v>4305959</v>
      </c>
      <c r="D5069" t="s">
        <v>22665</v>
      </c>
      <c r="E5069" s="11">
        <f>INDEX(tb_SVI[],MATCH(Table3[[#This Row],[city_name]],tb_SVI[city_name_uf],0),5)</f>
        <v>3838</v>
      </c>
      <c r="F5069">
        <f>INDEX(tb_MHDI[],MATCH(Table3[[#This Row],[city_name]],tb_MHDI[mun_uf],0),5)</f>
        <v>0.74099999999999999</v>
      </c>
      <c r="G5069">
        <f>INDEX(tb_MHDI[],MATCH(Table3[[#This Row],[city_name]],tb_MHDI[mun_uf],0),6)</f>
        <v>0.76700000000000002</v>
      </c>
      <c r="H5069">
        <f>INDEX(tb_MHDI[],MATCH(Table3[[#This Row],[city_name]],tb_MHDI[mun_uf],0),7)</f>
        <v>0.83499999999999996</v>
      </c>
      <c r="I5069">
        <f>INDEX(tb_MHDI[],MATCH(Table3[[#This Row],[city_name]],tb_MHDI[mun_uf],0),8)</f>
        <v>0.63600000000000001</v>
      </c>
      <c r="J5069">
        <f>_xlfn.NUMBERVALUE(INDEX(tb_SVI[],MATCH(Table3[[#This Row],[city_name]],tb_SVI[city_name_uf],0),8),".")</f>
        <v>0.23699999999999999</v>
      </c>
      <c r="K5069">
        <f>_xlfn.NUMBERVALUE(INDEX(tb_SVI[],MATCH(Table3[[#This Row],[city_name]],tb_SVI[city_name_uf],0),9),".")</f>
        <v>0.32</v>
      </c>
      <c r="L5069">
        <f>_xlfn.NUMBERVALUE(INDEX(tb_SVI[],MATCH(Table3[[#This Row],[city_name]],tb_SVI[city_name_uf],0),10),".")</f>
        <v>0.16600000000000001</v>
      </c>
      <c r="M5069">
        <f>_xlfn.NUMBERVALUE(INDEX(tb_SVI[],MATCH(Table3[[#This Row],[city_name]],tb_SVI[city_name_uf],0),11),".")</f>
        <v>0.224</v>
      </c>
      <c r="N5069" s="14">
        <f>_xlfn.PERCENTRANK.INC(Table3[MHDI_tot],Table3[[#This Row],[MHDI_tot]],3)</f>
        <v>0.86299999999999999</v>
      </c>
    </row>
    <row r="5070" spans="1:14" hidden="1" x14ac:dyDescent="0.2">
      <c r="A5070" t="str">
        <f>SVI!F5236</f>
        <v>Novo Santo Antônio/MT</v>
      </c>
      <c r="B5070" t="str">
        <f>INDEX(tb_SVI[],MATCH(Table3[[#This Row],[ibge_cod]],tb_SVI[Município],0),1)</f>
        <v>MT</v>
      </c>
      <c r="C5070" t="str">
        <f>INDEX(tb_SVI[],MATCH(Table3[[#This Row],[city_name]],tb_SVI[city_name_uf],0),3)</f>
        <v>5106315</v>
      </c>
      <c r="D5070" t="e">
        <v>#N/A</v>
      </c>
      <c r="E5070" s="11">
        <f>INDEX(tb_SVI[],MATCH(Table3[[#This Row],[city_name]],tb_SVI[city_name_uf],0),5)</f>
        <v>2705</v>
      </c>
      <c r="F5070">
        <f>INDEX(tb_MHDI[],MATCH(Table3[[#This Row],[city_name]],tb_MHDI[mun_uf],0),5)</f>
        <v>0.65300000000000002</v>
      </c>
      <c r="G5070">
        <f>INDEX(tb_MHDI[],MATCH(Table3[[#This Row],[city_name]],tb_MHDI[mun_uf],0),6)</f>
        <v>0.64</v>
      </c>
      <c r="H5070">
        <f>INDEX(tb_MHDI[],MATCH(Table3[[#This Row],[city_name]],tb_MHDI[mun_uf],0),7)</f>
        <v>0.82899999999999996</v>
      </c>
      <c r="I5070">
        <f>INDEX(tb_MHDI[],MATCH(Table3[[#This Row],[city_name]],tb_MHDI[mun_uf],0),8)</f>
        <v>0.52600000000000002</v>
      </c>
      <c r="J5070">
        <f>_xlfn.NUMBERVALUE(INDEX(tb_SVI[],MATCH(Table3[[#This Row],[city_name]],tb_SVI[city_name_uf],0),8),".")</f>
        <v>0.49</v>
      </c>
      <c r="K5070">
        <f>_xlfn.NUMBERVALUE(INDEX(tb_SVI[],MATCH(Table3[[#This Row],[city_name]],tb_SVI[city_name_uf],0),9),".")</f>
        <v>0.54400000000000004</v>
      </c>
      <c r="L5070">
        <f>_xlfn.NUMBERVALUE(INDEX(tb_SVI[],MATCH(Table3[[#This Row],[city_name]],tb_SVI[city_name_uf],0),10),".")</f>
        <v>0.55100000000000005</v>
      </c>
      <c r="M5070">
        <f>_xlfn.NUMBERVALUE(INDEX(tb_SVI[],MATCH(Table3[[#This Row],[city_name]],tb_SVI[city_name_uf],0),11),".")</f>
        <v>0.376</v>
      </c>
      <c r="N5070" s="14">
        <f>_xlfn.PERCENTRANK.INC(Table3[MHDI_tot],Table3[[#This Row],[MHDI_tot]],3)</f>
        <v>0.44800000000000001</v>
      </c>
    </row>
    <row r="5071" spans="1:14" hidden="1" x14ac:dyDescent="0.2">
      <c r="A5071" t="str">
        <f>SVI!F5071</f>
        <v>Coronel Bicaco/RS</v>
      </c>
      <c r="B5071" t="str">
        <f>INDEX(tb_SVI[],MATCH(Table3[[#This Row],[ibge_cod]],tb_SVI[Município],0),1)</f>
        <v>RS</v>
      </c>
      <c r="C5071" t="str">
        <f>INDEX(tb_SVI[],MATCH(Table3[[#This Row],[city_name]],tb_SVI[city_name_uf],0),3)</f>
        <v>4305900</v>
      </c>
      <c r="D5071" t="s">
        <v>22666</v>
      </c>
      <c r="E5071" s="11">
        <f>INDEX(tb_SVI[],MATCH(Table3[[#This Row],[city_name]],tb_SVI[city_name_uf],0),5)</f>
        <v>7268</v>
      </c>
      <c r="F5071">
        <f>INDEX(tb_MHDI[],MATCH(Table3[[#This Row],[city_name]],tb_MHDI[mun_uf],0),5)</f>
        <v>0.66500000000000004</v>
      </c>
      <c r="G5071">
        <f>INDEX(tb_MHDI[],MATCH(Table3[[#This Row],[city_name]],tb_MHDI[mun_uf],0),6)</f>
        <v>0.66700000000000004</v>
      </c>
      <c r="H5071">
        <f>INDEX(tb_MHDI[],MATCH(Table3[[#This Row],[city_name]],tb_MHDI[mun_uf],0),7)</f>
        <v>0.80300000000000005</v>
      </c>
      <c r="I5071">
        <f>INDEX(tb_MHDI[],MATCH(Table3[[#This Row],[city_name]],tb_MHDI[mun_uf],0),8)</f>
        <v>0.55000000000000004</v>
      </c>
      <c r="J5071">
        <f>_xlfn.NUMBERVALUE(INDEX(tb_SVI[],MATCH(Table3[[#This Row],[city_name]],tb_SVI[city_name_uf],0),8),".")</f>
        <v>0.32100000000000001</v>
      </c>
      <c r="K5071">
        <f>_xlfn.NUMBERVALUE(INDEX(tb_SVI[],MATCH(Table3[[#This Row],[city_name]],tb_SVI[city_name_uf],0),9),".")</f>
        <v>0.09</v>
      </c>
      <c r="L5071">
        <f>_xlfn.NUMBERVALUE(INDEX(tb_SVI[],MATCH(Table3[[#This Row],[city_name]],tb_SVI[city_name_uf],0),10),".")</f>
        <v>0.41599999999999998</v>
      </c>
      <c r="M5071">
        <f>_xlfn.NUMBERVALUE(INDEX(tb_SVI[],MATCH(Table3[[#This Row],[city_name]],tb_SVI[city_name_uf],0),11),".")</f>
        <v>0.45600000000000002</v>
      </c>
      <c r="N5071" s="14">
        <f>_xlfn.PERCENTRANK.INC(Table3[MHDI_tot],Table3[[#This Row],[MHDI_tot]],3)</f>
        <v>0.496</v>
      </c>
    </row>
    <row r="5072" spans="1:14" hidden="1" x14ac:dyDescent="0.2">
      <c r="A5072" t="str">
        <f>SVI!F5072</f>
        <v>Coronel Barros/RS</v>
      </c>
      <c r="B5072" t="str">
        <f>INDEX(tb_SVI[],MATCH(Table3[[#This Row],[ibge_cod]],tb_SVI[Município],0),1)</f>
        <v>RS</v>
      </c>
      <c r="C5072" t="str">
        <f>INDEX(tb_SVI[],MATCH(Table3[[#This Row],[city_name]],tb_SVI[city_name_uf],0),3)</f>
        <v>4305871</v>
      </c>
      <c r="D5072" t="s">
        <v>22667</v>
      </c>
      <c r="E5072" s="11">
        <f>INDEX(tb_SVI[],MATCH(Table3[[#This Row],[city_name]],tb_SVI[city_name_uf],0),5)</f>
        <v>2520</v>
      </c>
      <c r="F5072">
        <f>INDEX(tb_MHDI[],MATCH(Table3[[#This Row],[city_name]],tb_MHDI[mun_uf],0),5)</f>
        <v>0.74399999999999999</v>
      </c>
      <c r="G5072">
        <f>INDEX(tb_MHDI[],MATCH(Table3[[#This Row],[city_name]],tb_MHDI[mun_uf],0),6)</f>
        <v>0.79300000000000004</v>
      </c>
      <c r="H5072">
        <f>INDEX(tb_MHDI[],MATCH(Table3[[#This Row],[city_name]],tb_MHDI[mun_uf],0),7)</f>
        <v>0.85199999999999998</v>
      </c>
      <c r="I5072">
        <f>INDEX(tb_MHDI[],MATCH(Table3[[#This Row],[city_name]],tb_MHDI[mun_uf],0),8)</f>
        <v>0.61</v>
      </c>
      <c r="J5072">
        <f>_xlfn.NUMBERVALUE(INDEX(tb_SVI[],MATCH(Table3[[#This Row],[city_name]],tb_SVI[city_name_uf],0),8),".")</f>
        <v>0.17100000000000001</v>
      </c>
      <c r="K5072">
        <f>_xlfn.NUMBERVALUE(INDEX(tb_SVI[],MATCH(Table3[[#This Row],[city_name]],tb_SVI[city_name_uf],0),9),".")</f>
        <v>5.0000000000000001E-3</v>
      </c>
      <c r="L5072">
        <f>_xlfn.NUMBERVALUE(INDEX(tb_SVI[],MATCH(Table3[[#This Row],[city_name]],tb_SVI[city_name_uf],0),10),".")</f>
        <v>0.217</v>
      </c>
      <c r="M5072">
        <f>_xlfn.NUMBERVALUE(INDEX(tb_SVI[],MATCH(Table3[[#This Row],[city_name]],tb_SVI[city_name_uf],0),11),".")</f>
        <v>0.29099999999999998</v>
      </c>
      <c r="N5072" s="14">
        <f>_xlfn.PERCENTRANK.INC(Table3[MHDI_tot],Table3[[#This Row],[MHDI_tot]],3)</f>
        <v>0.875</v>
      </c>
    </row>
    <row r="5073" spans="1:14" hidden="1" x14ac:dyDescent="0.2">
      <c r="A5073" t="str">
        <f>SVI!F5073</f>
        <v>Coqueiros do Sul/RS</v>
      </c>
      <c r="B5073" t="str">
        <f>INDEX(tb_SVI[],MATCH(Table3[[#This Row],[ibge_cod]],tb_SVI[Município],0),1)</f>
        <v>RS</v>
      </c>
      <c r="C5073" t="str">
        <f>INDEX(tb_SVI[],MATCH(Table3[[#This Row],[city_name]],tb_SVI[city_name_uf],0),3)</f>
        <v>4305850</v>
      </c>
      <c r="D5073" t="s">
        <v>22668</v>
      </c>
      <c r="E5073" s="11">
        <f>INDEX(tb_SVI[],MATCH(Table3[[#This Row],[city_name]],tb_SVI[city_name_uf],0),5)</f>
        <v>2286</v>
      </c>
      <c r="F5073">
        <f>INDEX(tb_MHDI[],MATCH(Table3[[#This Row],[city_name]],tb_MHDI[mun_uf],0),5)</f>
        <v>0.746</v>
      </c>
      <c r="G5073">
        <f>INDEX(tb_MHDI[],MATCH(Table3[[#This Row],[city_name]],tb_MHDI[mun_uf],0),6)</f>
        <v>0.80600000000000005</v>
      </c>
      <c r="H5073">
        <f>INDEX(tb_MHDI[],MATCH(Table3[[#This Row],[city_name]],tb_MHDI[mun_uf],0),7)</f>
        <v>0.84</v>
      </c>
      <c r="I5073">
        <f>INDEX(tb_MHDI[],MATCH(Table3[[#This Row],[city_name]],tb_MHDI[mun_uf],0),8)</f>
        <v>0.61399999999999999</v>
      </c>
      <c r="J5073">
        <f>_xlfn.NUMBERVALUE(INDEX(tb_SVI[],MATCH(Table3[[#This Row],[city_name]],tb_SVI[city_name_uf],0),8),".")</f>
        <v>0.23599999999999999</v>
      </c>
      <c r="K5073">
        <f>_xlfn.NUMBERVALUE(INDEX(tb_SVI[],MATCH(Table3[[#This Row],[city_name]],tb_SVI[city_name_uf],0),9),".")</f>
        <v>0.17100000000000001</v>
      </c>
      <c r="L5073">
        <f>_xlfn.NUMBERVALUE(INDEX(tb_SVI[],MATCH(Table3[[#This Row],[city_name]],tb_SVI[city_name_uf],0),10),".")</f>
        <v>0.20799999999999999</v>
      </c>
      <c r="M5073">
        <f>_xlfn.NUMBERVALUE(INDEX(tb_SVI[],MATCH(Table3[[#This Row],[city_name]],tb_SVI[city_name_uf],0),11),".")</f>
        <v>0.33</v>
      </c>
      <c r="N5073" s="14">
        <f>_xlfn.PERCENTRANK.INC(Table3[MHDI_tot],Table3[[#This Row],[MHDI_tot]],3)</f>
        <v>0.88300000000000001</v>
      </c>
    </row>
    <row r="5074" spans="1:14" hidden="1" x14ac:dyDescent="0.2">
      <c r="A5074" t="str">
        <f>SVI!F4308</f>
        <v>Alto Paraíso/PR</v>
      </c>
      <c r="B5074" t="str">
        <f>INDEX(tb_SVI[],MATCH(Table3[[#This Row],[ibge_cod]],tb_SVI[Município],0),1)</f>
        <v>PR</v>
      </c>
      <c r="C5074" t="str">
        <f>INDEX(tb_SVI[],MATCH(Table3[[#This Row],[city_name]],tb_SVI[city_name_uf],0),3)</f>
        <v>4128625</v>
      </c>
      <c r="D5074" t="e">
        <v>#N/A</v>
      </c>
      <c r="E5074" s="11">
        <f>INDEX(tb_SVI[],MATCH(Table3[[#This Row],[city_name]],tb_SVI[city_name_uf],0),5)</f>
        <v>2685</v>
      </c>
      <c r="F5074">
        <f>INDEX(tb_MHDI[],MATCH(Table3[[#This Row],[city_name]],tb_MHDI[mun_uf],0),5)</f>
        <v>0.67800000000000005</v>
      </c>
      <c r="G5074">
        <f>INDEX(tb_MHDI[],MATCH(Table3[[#This Row],[city_name]],tb_MHDI[mun_uf],0),6)</f>
        <v>0.67700000000000005</v>
      </c>
      <c r="H5074">
        <f>INDEX(tb_MHDI[],MATCH(Table3[[#This Row],[city_name]],tb_MHDI[mun_uf],0),7)</f>
        <v>0.82899999999999996</v>
      </c>
      <c r="I5074">
        <f>INDEX(tb_MHDI[],MATCH(Table3[[#This Row],[city_name]],tb_MHDI[mun_uf],0),8)</f>
        <v>0.55600000000000005</v>
      </c>
      <c r="J5074">
        <f>_xlfn.NUMBERVALUE(INDEX(tb_SVI[],MATCH(Table3[[#This Row],[city_name]],tb_SVI[city_name_uf],0),8),".")</f>
        <v>0.28299999999999997</v>
      </c>
      <c r="K5074">
        <f>_xlfn.NUMBERVALUE(INDEX(tb_SVI[],MATCH(Table3[[#This Row],[city_name]],tb_SVI[city_name_uf],0),9),".")</f>
        <v>9.8000000000000004E-2</v>
      </c>
      <c r="L5074">
        <f>_xlfn.NUMBERVALUE(INDEX(tb_SVI[],MATCH(Table3[[#This Row],[city_name]],tb_SVI[city_name_uf],0),10),".")</f>
        <v>0.39900000000000002</v>
      </c>
      <c r="M5074">
        <f>_xlfn.NUMBERVALUE(INDEX(tb_SVI[],MATCH(Table3[[#This Row],[city_name]],tb_SVI[city_name_uf],0),11),".")</f>
        <v>0.35199999999999998</v>
      </c>
      <c r="N5074" s="14">
        <f>_xlfn.PERCENTRANK.INC(Table3[MHDI_tot],Table3[[#This Row],[MHDI_tot]],3)</f>
        <v>0.55000000000000004</v>
      </c>
    </row>
    <row r="5075" spans="1:14" hidden="1" x14ac:dyDescent="0.2">
      <c r="A5075" t="str">
        <f>SVI!F5075</f>
        <v>Constantina/RS</v>
      </c>
      <c r="B5075" t="str">
        <f>INDEX(tb_SVI[],MATCH(Table3[[#This Row],[ibge_cod]],tb_SVI[Município],0),1)</f>
        <v>RS</v>
      </c>
      <c r="C5075" t="str">
        <f>INDEX(tb_SVI[],MATCH(Table3[[#This Row],[city_name]],tb_SVI[city_name_uf],0),3)</f>
        <v>4305801</v>
      </c>
      <c r="D5075" t="s">
        <v>22669</v>
      </c>
      <c r="E5075" s="11">
        <f>INDEX(tb_SVI[],MATCH(Table3[[#This Row],[city_name]],tb_SVI[city_name_uf],0),5)</f>
        <v>9907</v>
      </c>
      <c r="F5075">
        <f>INDEX(tb_MHDI[],MATCH(Table3[[#This Row],[city_name]],tb_MHDI[mun_uf],0),5)</f>
        <v>0.754</v>
      </c>
      <c r="G5075">
        <f>INDEX(tb_MHDI[],MATCH(Table3[[#This Row],[city_name]],tb_MHDI[mun_uf],0),6)</f>
        <v>0.72599999999999998</v>
      </c>
      <c r="H5075">
        <f>INDEX(tb_MHDI[],MATCH(Table3[[#This Row],[city_name]],tb_MHDI[mun_uf],0),7)</f>
        <v>0.88500000000000001</v>
      </c>
      <c r="I5075">
        <f>INDEX(tb_MHDI[],MATCH(Table3[[#This Row],[city_name]],tb_MHDI[mun_uf],0),8)</f>
        <v>0.66800000000000004</v>
      </c>
      <c r="J5075">
        <f>_xlfn.NUMBERVALUE(INDEX(tb_SVI[],MATCH(Table3[[#This Row],[city_name]],tb_SVI[city_name_uf],0),8),".")</f>
        <v>0.28299999999999997</v>
      </c>
      <c r="K5075">
        <f>_xlfn.NUMBERVALUE(INDEX(tb_SVI[],MATCH(Table3[[#This Row],[city_name]],tb_SVI[city_name_uf],0),9),".")</f>
        <v>0.11600000000000001</v>
      </c>
      <c r="L5075">
        <f>_xlfn.NUMBERVALUE(INDEX(tb_SVI[],MATCH(Table3[[#This Row],[city_name]],tb_SVI[city_name_uf],0),10),".")</f>
        <v>0.30299999999999999</v>
      </c>
      <c r="M5075">
        <f>_xlfn.NUMBERVALUE(INDEX(tb_SVI[],MATCH(Table3[[#This Row],[city_name]],tb_SVI[city_name_uf],0),11),".")</f>
        <v>0.43099999999999999</v>
      </c>
      <c r="N5075" s="14">
        <f>_xlfn.PERCENTRANK.INC(Table3[MHDI_tot],Table3[[#This Row],[MHDI_tot]],3)</f>
        <v>0.91200000000000003</v>
      </c>
    </row>
    <row r="5076" spans="1:14" hidden="1" x14ac:dyDescent="0.2">
      <c r="A5076" t="str">
        <f>SVI!F5076</f>
        <v>Condor/RS</v>
      </c>
      <c r="B5076" t="str">
        <f>INDEX(tb_SVI[],MATCH(Table3[[#This Row],[ibge_cod]],tb_SVI[Município],0),1)</f>
        <v>RS</v>
      </c>
      <c r="C5076" t="str">
        <f>INDEX(tb_SVI[],MATCH(Table3[[#This Row],[city_name]],tb_SVI[city_name_uf],0),3)</f>
        <v>4305702</v>
      </c>
      <c r="D5076" t="s">
        <v>22670</v>
      </c>
      <c r="E5076" s="11">
        <f>INDEX(tb_SVI[],MATCH(Table3[[#This Row],[city_name]],tb_SVI[city_name_uf],0),5)</f>
        <v>6759</v>
      </c>
      <c r="F5076">
        <f>INDEX(tb_MHDI[],MATCH(Table3[[#This Row],[city_name]],tb_MHDI[mun_uf],0),5)</f>
        <v>0.747</v>
      </c>
      <c r="G5076">
        <f>INDEX(tb_MHDI[],MATCH(Table3[[#This Row],[city_name]],tb_MHDI[mun_uf],0),6)</f>
        <v>0.73499999999999999</v>
      </c>
      <c r="H5076">
        <f>INDEX(tb_MHDI[],MATCH(Table3[[#This Row],[city_name]],tb_MHDI[mun_uf],0),7)</f>
        <v>0.85199999999999998</v>
      </c>
      <c r="I5076">
        <f>INDEX(tb_MHDI[],MATCH(Table3[[#This Row],[city_name]],tb_MHDI[mun_uf],0),8)</f>
        <v>0.66600000000000004</v>
      </c>
      <c r="J5076">
        <f>_xlfn.NUMBERVALUE(INDEX(tb_SVI[],MATCH(Table3[[#This Row],[city_name]],tb_SVI[city_name_uf],0),8),".")</f>
        <v>0.193</v>
      </c>
      <c r="K5076">
        <f>_xlfn.NUMBERVALUE(INDEX(tb_SVI[],MATCH(Table3[[#This Row],[city_name]],tb_SVI[city_name_uf],0),9),".")</f>
        <v>2E-3</v>
      </c>
      <c r="L5076">
        <f>_xlfn.NUMBERVALUE(INDEX(tb_SVI[],MATCH(Table3[[#This Row],[city_name]],tb_SVI[city_name_uf],0),10),".")</f>
        <v>0.255</v>
      </c>
      <c r="M5076">
        <f>_xlfn.NUMBERVALUE(INDEX(tb_SVI[],MATCH(Table3[[#This Row],[city_name]],tb_SVI[city_name_uf],0),11),".")</f>
        <v>0.32300000000000001</v>
      </c>
      <c r="N5076" s="14">
        <f>_xlfn.PERCENTRANK.INC(Table3[MHDI_tot],Table3[[#This Row],[MHDI_tot]],3)</f>
        <v>0.88700000000000001</v>
      </c>
    </row>
    <row r="5077" spans="1:14" hidden="1" x14ac:dyDescent="0.2">
      <c r="A5077" t="str">
        <f>SVI!F5077</f>
        <v>Colorado/RS</v>
      </c>
      <c r="B5077" t="str">
        <f>INDEX(tb_SVI[],MATCH(Table3[[#This Row],[ibge_cod]],tb_SVI[Município],0),1)</f>
        <v>RS</v>
      </c>
      <c r="C5077" t="str">
        <f>INDEX(tb_SVI[],MATCH(Table3[[#This Row],[city_name]],tb_SVI[city_name_uf],0),3)</f>
        <v>4305603</v>
      </c>
      <c r="D5077" t="s">
        <v>22671</v>
      </c>
      <c r="E5077" s="11">
        <f>INDEX(tb_SVI[],MATCH(Table3[[#This Row],[city_name]],tb_SVI[city_name_uf],0),5)</f>
        <v>3130</v>
      </c>
      <c r="F5077">
        <f>INDEX(tb_MHDI[],MATCH(Table3[[#This Row],[city_name]],tb_MHDI[mun_uf],0),5)</f>
        <v>0.75800000000000001</v>
      </c>
      <c r="G5077">
        <f>INDEX(tb_MHDI[],MATCH(Table3[[#This Row],[city_name]],tb_MHDI[mun_uf],0),6)</f>
        <v>0.77500000000000002</v>
      </c>
      <c r="H5077">
        <f>INDEX(tb_MHDI[],MATCH(Table3[[#This Row],[city_name]],tb_MHDI[mun_uf],0),7)</f>
        <v>0.83499999999999996</v>
      </c>
      <c r="I5077">
        <f>INDEX(tb_MHDI[],MATCH(Table3[[#This Row],[city_name]],tb_MHDI[mun_uf],0),8)</f>
        <v>0.67400000000000004</v>
      </c>
      <c r="J5077">
        <f>_xlfn.NUMBERVALUE(INDEX(tb_SVI[],MATCH(Table3[[#This Row],[city_name]],tb_SVI[city_name_uf],0),8),".")</f>
        <v>0.20300000000000001</v>
      </c>
      <c r="K5077">
        <f>_xlfn.NUMBERVALUE(INDEX(tb_SVI[],MATCH(Table3[[#This Row],[city_name]],tb_SVI[city_name_uf],0),9),".")</f>
        <v>0.108</v>
      </c>
      <c r="L5077">
        <f>_xlfn.NUMBERVALUE(INDEX(tb_SVI[],MATCH(Table3[[#This Row],[city_name]],tb_SVI[city_name_uf],0),10),".")</f>
        <v>0.222</v>
      </c>
      <c r="M5077">
        <f>_xlfn.NUMBERVALUE(INDEX(tb_SVI[],MATCH(Table3[[#This Row],[city_name]],tb_SVI[city_name_uf],0),11),".")</f>
        <v>0.27800000000000002</v>
      </c>
      <c r="N5077" s="14">
        <f>_xlfn.PERCENTRANK.INC(Table3[MHDI_tot],Table3[[#This Row],[MHDI_tot]],3)</f>
        <v>0.92400000000000004</v>
      </c>
    </row>
    <row r="5078" spans="1:14" hidden="1" x14ac:dyDescent="0.2">
      <c r="A5078" t="str">
        <f>SVI!F5078</f>
        <v>Colinas/RS</v>
      </c>
      <c r="B5078" t="str">
        <f>INDEX(tb_SVI[],MATCH(Table3[[#This Row],[ibge_cod]],tb_SVI[Município],0),1)</f>
        <v>RS</v>
      </c>
      <c r="C5078" t="str">
        <f>INDEX(tb_SVI[],MATCH(Table3[[#This Row],[city_name]],tb_SVI[city_name_uf],0),3)</f>
        <v>4305587</v>
      </c>
      <c r="D5078" t="s">
        <v>22672</v>
      </c>
      <c r="E5078" s="11">
        <f>INDEX(tb_SVI[],MATCH(Table3[[#This Row],[city_name]],tb_SVI[city_name_uf],0),5)</f>
        <v>2469</v>
      </c>
      <c r="F5078">
        <f>INDEX(tb_MHDI[],MATCH(Table3[[#This Row],[city_name]],tb_MHDI[mun_uf],0),5)</f>
        <v>0.76500000000000001</v>
      </c>
      <c r="G5078">
        <f>INDEX(tb_MHDI[],MATCH(Table3[[#This Row],[city_name]],tb_MHDI[mun_uf],0),6)</f>
        <v>0.78600000000000003</v>
      </c>
      <c r="H5078">
        <f>INDEX(tb_MHDI[],MATCH(Table3[[#This Row],[city_name]],tb_MHDI[mun_uf],0),7)</f>
        <v>0.84</v>
      </c>
      <c r="I5078">
        <f>INDEX(tb_MHDI[],MATCH(Table3[[#This Row],[city_name]],tb_MHDI[mun_uf],0),8)</f>
        <v>0.67800000000000005</v>
      </c>
      <c r="J5078">
        <f>_xlfn.NUMBERVALUE(INDEX(tb_SVI[],MATCH(Table3[[#This Row],[city_name]],tb_SVI[city_name_uf],0),8),".")</f>
        <v>0.126</v>
      </c>
      <c r="K5078">
        <f>_xlfn.NUMBERVALUE(INDEX(tb_SVI[],MATCH(Table3[[#This Row],[city_name]],tb_SVI[city_name_uf],0),9),".")</f>
        <v>4.0000000000000001E-3</v>
      </c>
      <c r="L5078">
        <f>_xlfn.NUMBERVALUE(INDEX(tb_SVI[],MATCH(Table3[[#This Row],[city_name]],tb_SVI[city_name_uf],0),10),".")</f>
        <v>0.20599999999999999</v>
      </c>
      <c r="M5078">
        <f>_xlfn.NUMBERVALUE(INDEX(tb_SVI[],MATCH(Table3[[#This Row],[city_name]],tb_SVI[city_name_uf],0),11),".")</f>
        <v>0.16800000000000001</v>
      </c>
      <c r="N5078" s="14">
        <f>_xlfn.PERCENTRANK.INC(Table3[MHDI_tot],Table3[[#This Row],[MHDI_tot]],3)</f>
        <v>0.94499999999999995</v>
      </c>
    </row>
    <row r="5079" spans="1:14" hidden="1" x14ac:dyDescent="0.2">
      <c r="A5079" t="str">
        <f>SVI!F5079</f>
        <v>Ciríaco/RS</v>
      </c>
      <c r="B5079" t="str">
        <f>INDEX(tb_SVI[],MATCH(Table3[[#This Row],[ibge_cod]],tb_SVI[Município],0),1)</f>
        <v>RS</v>
      </c>
      <c r="C5079" t="str">
        <f>INDEX(tb_SVI[],MATCH(Table3[[#This Row],[city_name]],tb_SVI[city_name_uf],0),3)</f>
        <v>4305504</v>
      </c>
      <c r="D5079" t="s">
        <v>22673</v>
      </c>
      <c r="E5079" s="11">
        <f>INDEX(tb_SVI[],MATCH(Table3[[#This Row],[city_name]],tb_SVI[city_name_uf],0),5)</f>
        <v>4719</v>
      </c>
      <c r="F5079">
        <f>INDEX(tb_MHDI[],MATCH(Table3[[#This Row],[city_name]],tb_MHDI[mun_uf],0),5)</f>
        <v>0.71899999999999997</v>
      </c>
      <c r="G5079">
        <f>INDEX(tb_MHDI[],MATCH(Table3[[#This Row],[city_name]],tb_MHDI[mun_uf],0),6)</f>
        <v>0.72399999999999998</v>
      </c>
      <c r="H5079">
        <f>INDEX(tb_MHDI[],MATCH(Table3[[#This Row],[city_name]],tb_MHDI[mun_uf],0),7)</f>
        <v>0.85499999999999998</v>
      </c>
      <c r="I5079">
        <f>INDEX(tb_MHDI[],MATCH(Table3[[#This Row],[city_name]],tb_MHDI[mun_uf],0),8)</f>
        <v>0.6</v>
      </c>
      <c r="J5079">
        <f>_xlfn.NUMBERVALUE(INDEX(tb_SVI[],MATCH(Table3[[#This Row],[city_name]],tb_SVI[city_name_uf],0),8),".")</f>
        <v>0.33</v>
      </c>
      <c r="K5079">
        <f>_xlfn.NUMBERVALUE(INDEX(tb_SVI[],MATCH(Table3[[#This Row],[city_name]],tb_SVI[city_name_uf],0),9),".")</f>
        <v>0.29299999999999998</v>
      </c>
      <c r="L5079">
        <f>_xlfn.NUMBERVALUE(INDEX(tb_SVI[],MATCH(Table3[[#This Row],[city_name]],tb_SVI[city_name_uf],0),10),".")</f>
        <v>0.33300000000000002</v>
      </c>
      <c r="M5079">
        <f>_xlfn.NUMBERVALUE(INDEX(tb_SVI[],MATCH(Table3[[#This Row],[city_name]],tb_SVI[city_name_uf],0),11),".")</f>
        <v>0.36499999999999999</v>
      </c>
      <c r="N5079" s="14">
        <f>_xlfn.PERCENTRANK.INC(Table3[MHDI_tot],Table3[[#This Row],[MHDI_tot]],3)</f>
        <v>0.755</v>
      </c>
    </row>
    <row r="5080" spans="1:14" hidden="1" x14ac:dyDescent="0.2">
      <c r="A5080" t="str">
        <f>SVI!F5080</f>
        <v>Cidreira/RS</v>
      </c>
      <c r="B5080" t="str">
        <f>INDEX(tb_SVI[],MATCH(Table3[[#This Row],[ibge_cod]],tb_SVI[Município],0),1)</f>
        <v>RS</v>
      </c>
      <c r="C5080" t="str">
        <f>INDEX(tb_SVI[],MATCH(Table3[[#This Row],[city_name]],tb_SVI[city_name_uf],0),3)</f>
        <v>4305454</v>
      </c>
      <c r="D5080" t="s">
        <v>22674</v>
      </c>
      <c r="E5080" s="11">
        <f>INDEX(tb_SVI[],MATCH(Table3[[#This Row],[city_name]],tb_SVI[city_name_uf],0),5)</f>
        <v>16583</v>
      </c>
      <c r="F5080">
        <f>INDEX(tb_MHDI[],MATCH(Table3[[#This Row],[city_name]],tb_MHDI[mun_uf],0),5)</f>
        <v>0.72899999999999998</v>
      </c>
      <c r="G5080">
        <f>INDEX(tb_MHDI[],MATCH(Table3[[#This Row],[city_name]],tb_MHDI[mun_uf],0),6)</f>
        <v>0.73</v>
      </c>
      <c r="H5080">
        <f>INDEX(tb_MHDI[],MATCH(Table3[[#This Row],[city_name]],tb_MHDI[mun_uf],0),7)</f>
        <v>0.84799999999999998</v>
      </c>
      <c r="I5080">
        <f>INDEX(tb_MHDI[],MATCH(Table3[[#This Row],[city_name]],tb_MHDI[mun_uf],0),8)</f>
        <v>0.625</v>
      </c>
      <c r="J5080">
        <f>_xlfn.NUMBERVALUE(INDEX(tb_SVI[],MATCH(Table3[[#This Row],[city_name]],tb_SVI[city_name_uf],0),8),".")</f>
        <v>0.21199999999999999</v>
      </c>
      <c r="K5080">
        <f>_xlfn.NUMBERVALUE(INDEX(tb_SVI[],MATCH(Table3[[#This Row],[city_name]],tb_SVI[city_name_uf],0),9),".")</f>
        <v>2.4E-2</v>
      </c>
      <c r="L5080">
        <f>_xlfn.NUMBERVALUE(INDEX(tb_SVI[],MATCH(Table3[[#This Row],[city_name]],tb_SVI[city_name_uf],0),10),".")</f>
        <v>0.34599999999999997</v>
      </c>
      <c r="M5080">
        <f>_xlfn.NUMBERVALUE(INDEX(tb_SVI[],MATCH(Table3[[#This Row],[city_name]],tb_SVI[city_name_uf],0),11),".")</f>
        <v>0.26500000000000001</v>
      </c>
      <c r="N5080" s="14">
        <f>_xlfn.PERCENTRANK.INC(Table3[MHDI_tot],Table3[[#This Row],[MHDI_tot]],3)</f>
        <v>0.80600000000000005</v>
      </c>
    </row>
    <row r="5081" spans="1:14" hidden="1" x14ac:dyDescent="0.2">
      <c r="A5081" t="str">
        <f>SVI!F5081</f>
        <v>Chuí/RS</v>
      </c>
      <c r="B5081" t="str">
        <f>INDEX(tb_SVI[],MATCH(Table3[[#This Row],[ibge_cod]],tb_SVI[Município],0),1)</f>
        <v>RS</v>
      </c>
      <c r="C5081" t="str">
        <f>INDEX(tb_SVI[],MATCH(Table3[[#This Row],[city_name]],tb_SVI[city_name_uf],0),3)</f>
        <v>4305439</v>
      </c>
      <c r="D5081" t="s">
        <v>22675</v>
      </c>
      <c r="E5081" s="11">
        <f>INDEX(tb_SVI[],MATCH(Table3[[#This Row],[city_name]],tb_SVI[city_name_uf],0),5)</f>
        <v>6770</v>
      </c>
      <c r="F5081">
        <f>INDEX(tb_MHDI[],MATCH(Table3[[#This Row],[city_name]],tb_MHDI[mun_uf],0),5)</f>
        <v>0.70599999999999996</v>
      </c>
      <c r="G5081">
        <f>INDEX(tb_MHDI[],MATCH(Table3[[#This Row],[city_name]],tb_MHDI[mun_uf],0),6)</f>
        <v>0.67600000000000005</v>
      </c>
      <c r="H5081">
        <f>INDEX(tb_MHDI[],MATCH(Table3[[#This Row],[city_name]],tb_MHDI[mun_uf],0),7)</f>
        <v>0.79200000000000004</v>
      </c>
      <c r="I5081">
        <f>INDEX(tb_MHDI[],MATCH(Table3[[#This Row],[city_name]],tb_MHDI[mun_uf],0),8)</f>
        <v>0.65800000000000003</v>
      </c>
      <c r="J5081">
        <f>_xlfn.NUMBERVALUE(INDEX(tb_SVI[],MATCH(Table3[[#This Row],[city_name]],tb_SVI[city_name_uf],0),8),".")</f>
        <v>0.20899999999999999</v>
      </c>
      <c r="K5081">
        <f>_xlfn.NUMBERVALUE(INDEX(tb_SVI[],MATCH(Table3[[#This Row],[city_name]],tb_SVI[city_name_uf],0),9),".")</f>
        <v>6.9000000000000006E-2</v>
      </c>
      <c r="L5081">
        <f>_xlfn.NUMBERVALUE(INDEX(tb_SVI[],MATCH(Table3[[#This Row],[city_name]],tb_SVI[city_name_uf],0),10),".")</f>
        <v>0.32400000000000001</v>
      </c>
      <c r="M5081">
        <f>_xlfn.NUMBERVALUE(INDEX(tb_SVI[],MATCH(Table3[[#This Row],[city_name]],tb_SVI[city_name_uf],0),11),".")</f>
        <v>0.23300000000000001</v>
      </c>
      <c r="N5081" s="14">
        <f>_xlfn.PERCENTRANK.INC(Table3[MHDI_tot],Table3[[#This Row],[MHDI_tot]],3)</f>
        <v>0.68400000000000005</v>
      </c>
    </row>
    <row r="5082" spans="1:14" hidden="1" x14ac:dyDescent="0.2">
      <c r="A5082" t="str">
        <f>SVI!F5082</f>
        <v>Chuvisca/RS</v>
      </c>
      <c r="B5082" t="str">
        <f>INDEX(tb_SVI[],MATCH(Table3[[#This Row],[ibge_cod]],tb_SVI[Município],0),1)</f>
        <v>RS</v>
      </c>
      <c r="C5082" t="str">
        <f>INDEX(tb_SVI[],MATCH(Table3[[#This Row],[city_name]],tb_SVI[city_name_uf],0),3)</f>
        <v>4305447</v>
      </c>
      <c r="D5082" t="s">
        <v>22676</v>
      </c>
      <c r="E5082" s="11">
        <f>INDEX(tb_SVI[],MATCH(Table3[[#This Row],[city_name]],tb_SVI[city_name_uf],0),5)</f>
        <v>5480</v>
      </c>
      <c r="F5082">
        <f>INDEX(tb_MHDI[],MATCH(Table3[[#This Row],[city_name]],tb_MHDI[mun_uf],0),5)</f>
        <v>0.61599999999999999</v>
      </c>
      <c r="G5082">
        <f>INDEX(tb_MHDI[],MATCH(Table3[[#This Row],[city_name]],tb_MHDI[mun_uf],0),6)</f>
        <v>0.65500000000000003</v>
      </c>
      <c r="H5082">
        <f>INDEX(tb_MHDI[],MATCH(Table3[[#This Row],[city_name]],tb_MHDI[mun_uf],0),7)</f>
        <v>0.81799999999999995</v>
      </c>
      <c r="I5082">
        <f>INDEX(tb_MHDI[],MATCH(Table3[[#This Row],[city_name]],tb_MHDI[mun_uf],0),8)</f>
        <v>0.437</v>
      </c>
      <c r="J5082">
        <f>_xlfn.NUMBERVALUE(INDEX(tb_SVI[],MATCH(Table3[[#This Row],[city_name]],tb_SVI[city_name_uf],0),8),".")</f>
        <v>0.25800000000000001</v>
      </c>
      <c r="K5082">
        <f>_xlfn.NUMBERVALUE(INDEX(tb_SVI[],MATCH(Table3[[#This Row],[city_name]],tb_SVI[city_name_uf],0),9),".")</f>
        <v>2.1999999999999999E-2</v>
      </c>
      <c r="L5082">
        <f>_xlfn.NUMBERVALUE(INDEX(tb_SVI[],MATCH(Table3[[#This Row],[city_name]],tb_SVI[city_name_uf],0),10),".")</f>
        <v>0.374</v>
      </c>
      <c r="M5082">
        <f>_xlfn.NUMBERVALUE(INDEX(tb_SVI[],MATCH(Table3[[#This Row],[city_name]],tb_SVI[city_name_uf],0),11),".")</f>
        <v>0.379</v>
      </c>
      <c r="N5082" s="14">
        <f>_xlfn.PERCENTRANK.INC(Table3[MHDI_tot],Table3[[#This Row],[MHDI_tot]],3)</f>
        <v>0.318</v>
      </c>
    </row>
    <row r="5083" spans="1:14" hidden="1" x14ac:dyDescent="0.2">
      <c r="A5083" t="str">
        <f>SVI!F5083</f>
        <v>Chiapetta/RS</v>
      </c>
      <c r="B5083" t="str">
        <f>INDEX(tb_SVI[],MATCH(Table3[[#This Row],[ibge_cod]],tb_SVI[Município],0),1)</f>
        <v>RS</v>
      </c>
      <c r="C5083" t="str">
        <f>INDEX(tb_SVI[],MATCH(Table3[[#This Row],[city_name]],tb_SVI[city_name_uf],0),3)</f>
        <v>4305405</v>
      </c>
      <c r="D5083" t="s">
        <v>22677</v>
      </c>
      <c r="E5083" s="11">
        <f>INDEX(tb_SVI[],MATCH(Table3[[#This Row],[city_name]],tb_SVI[city_name_uf],0),5)</f>
        <v>3719</v>
      </c>
      <c r="F5083">
        <f>INDEX(tb_MHDI[],MATCH(Table3[[#This Row],[city_name]],tb_MHDI[mun_uf],0),5)</f>
        <v>0.73199999999999998</v>
      </c>
      <c r="G5083">
        <f>INDEX(tb_MHDI[],MATCH(Table3[[#This Row],[city_name]],tb_MHDI[mun_uf],0),6)</f>
        <v>0.70199999999999996</v>
      </c>
      <c r="H5083">
        <f>INDEX(tb_MHDI[],MATCH(Table3[[#This Row],[city_name]],tb_MHDI[mun_uf],0),7)</f>
        <v>0.85</v>
      </c>
      <c r="I5083">
        <f>INDEX(tb_MHDI[],MATCH(Table3[[#This Row],[city_name]],tb_MHDI[mun_uf],0),8)</f>
        <v>0.65700000000000003</v>
      </c>
      <c r="J5083">
        <f>_xlfn.NUMBERVALUE(INDEX(tb_SVI[],MATCH(Table3[[#This Row],[city_name]],tb_SVI[city_name_uf],0),8),".")</f>
        <v>0.221</v>
      </c>
      <c r="K5083">
        <f>_xlfn.NUMBERVALUE(INDEX(tb_SVI[],MATCH(Table3[[#This Row],[city_name]],tb_SVI[city_name_uf],0),9),".")</f>
        <v>0.08</v>
      </c>
      <c r="L5083">
        <f>_xlfn.NUMBERVALUE(INDEX(tb_SVI[],MATCH(Table3[[#This Row],[city_name]],tb_SVI[city_name_uf],0),10),".")</f>
        <v>0.29299999999999998</v>
      </c>
      <c r="M5083">
        <f>_xlfn.NUMBERVALUE(INDEX(tb_SVI[],MATCH(Table3[[#This Row],[city_name]],tb_SVI[city_name_uf],0),11),".")</f>
        <v>0.29099999999999998</v>
      </c>
      <c r="N5083" s="14">
        <f>_xlfn.PERCENTRANK.INC(Table3[MHDI_tot],Table3[[#This Row],[MHDI_tot]],3)</f>
        <v>0.82099999999999995</v>
      </c>
    </row>
    <row r="5084" spans="1:14" hidden="1" x14ac:dyDescent="0.2">
      <c r="A5084" t="str">
        <f>SVI!F5084</f>
        <v>Charrua/RS</v>
      </c>
      <c r="B5084" t="str">
        <f>INDEX(tb_SVI[],MATCH(Table3[[#This Row],[ibge_cod]],tb_SVI[Município],0),1)</f>
        <v>RS</v>
      </c>
      <c r="C5084" t="str">
        <f>INDEX(tb_SVI[],MATCH(Table3[[#This Row],[city_name]],tb_SVI[city_name_uf],0),3)</f>
        <v>4305371</v>
      </c>
      <c r="D5084" t="s">
        <v>22678</v>
      </c>
      <c r="E5084" s="11">
        <f>INDEX(tb_SVI[],MATCH(Table3[[#This Row],[city_name]],tb_SVI[city_name_uf],0),5)</f>
        <v>3252</v>
      </c>
      <c r="F5084">
        <f>INDEX(tb_MHDI[],MATCH(Table3[[#This Row],[city_name]],tb_MHDI[mun_uf],0),5)</f>
        <v>0.62</v>
      </c>
      <c r="G5084">
        <f>INDEX(tb_MHDI[],MATCH(Table3[[#This Row],[city_name]],tb_MHDI[mun_uf],0),6)</f>
        <v>0.69899999999999995</v>
      </c>
      <c r="H5084">
        <f>INDEX(tb_MHDI[],MATCH(Table3[[#This Row],[city_name]],tb_MHDI[mun_uf],0),7)</f>
        <v>0.88500000000000001</v>
      </c>
      <c r="I5084">
        <f>INDEX(tb_MHDI[],MATCH(Table3[[#This Row],[city_name]],tb_MHDI[mun_uf],0),8)</f>
        <v>0.38500000000000001</v>
      </c>
      <c r="J5084">
        <f>_xlfn.NUMBERVALUE(INDEX(tb_SVI[],MATCH(Table3[[#This Row],[city_name]],tb_SVI[city_name_uf],0),8),".")</f>
        <v>0.56799999999999995</v>
      </c>
      <c r="K5084">
        <f>_xlfn.NUMBERVALUE(INDEX(tb_SVI[],MATCH(Table3[[#This Row],[city_name]],tb_SVI[city_name_uf],0),9),".")</f>
        <v>0.60099999999999998</v>
      </c>
      <c r="L5084">
        <f>_xlfn.NUMBERVALUE(INDEX(tb_SVI[],MATCH(Table3[[#This Row],[city_name]],tb_SVI[city_name_uf],0),10),".")</f>
        <v>0.624</v>
      </c>
      <c r="M5084">
        <f>_xlfn.NUMBERVALUE(INDEX(tb_SVI[],MATCH(Table3[[#This Row],[city_name]],tb_SVI[city_name_uf],0),11),".")</f>
        <v>0.48</v>
      </c>
      <c r="N5084" s="14">
        <f>_xlfn.PERCENTRANK.INC(Table3[MHDI_tot],Table3[[#This Row],[MHDI_tot]],3)</f>
        <v>0.33100000000000002</v>
      </c>
    </row>
    <row r="5085" spans="1:14" hidden="1" x14ac:dyDescent="0.2">
      <c r="A5085" t="str">
        <f>SVI!F5085</f>
        <v>Chapada/RS</v>
      </c>
      <c r="B5085" t="str">
        <f>INDEX(tb_SVI[],MATCH(Table3[[#This Row],[ibge_cod]],tb_SVI[Município],0),1)</f>
        <v>RS</v>
      </c>
      <c r="C5085" t="str">
        <f>INDEX(tb_SVI[],MATCH(Table3[[#This Row],[city_name]],tb_SVI[city_name_uf],0),3)</f>
        <v>4305306</v>
      </c>
      <c r="D5085" t="s">
        <v>22679</v>
      </c>
      <c r="E5085" s="11">
        <f>INDEX(tb_SVI[],MATCH(Table3[[#This Row],[city_name]],tb_SVI[city_name_uf],0),5)</f>
        <v>9239</v>
      </c>
      <c r="F5085">
        <f>INDEX(tb_MHDI[],MATCH(Table3[[#This Row],[city_name]],tb_MHDI[mun_uf],0),5)</f>
        <v>0.75700000000000001</v>
      </c>
      <c r="G5085">
        <f>INDEX(tb_MHDI[],MATCH(Table3[[#This Row],[city_name]],tb_MHDI[mun_uf],0),6)</f>
        <v>0.752</v>
      </c>
      <c r="H5085">
        <f>INDEX(tb_MHDI[],MATCH(Table3[[#This Row],[city_name]],tb_MHDI[mun_uf],0),7)</f>
        <v>0.84899999999999998</v>
      </c>
      <c r="I5085">
        <f>INDEX(tb_MHDI[],MATCH(Table3[[#This Row],[city_name]],tb_MHDI[mun_uf],0),8)</f>
        <v>0.67900000000000005</v>
      </c>
      <c r="J5085">
        <f>_xlfn.NUMBERVALUE(INDEX(tb_SVI[],MATCH(Table3[[#This Row],[city_name]],tb_SVI[city_name_uf],0),8),".")</f>
        <v>0.16700000000000001</v>
      </c>
      <c r="K5085">
        <f>_xlfn.NUMBERVALUE(INDEX(tb_SVI[],MATCH(Table3[[#This Row],[city_name]],tb_SVI[city_name_uf],0),9),".")</f>
        <v>8.0000000000000002E-3</v>
      </c>
      <c r="L5085">
        <f>_xlfn.NUMBERVALUE(INDEX(tb_SVI[],MATCH(Table3[[#This Row],[city_name]],tb_SVI[city_name_uf],0),10),".")</f>
        <v>0.217</v>
      </c>
      <c r="M5085">
        <f>_xlfn.NUMBERVALUE(INDEX(tb_SVI[],MATCH(Table3[[#This Row],[city_name]],tb_SVI[city_name_uf],0),11),".")</f>
        <v>0.27700000000000002</v>
      </c>
      <c r="N5085" s="14">
        <f>_xlfn.PERCENTRANK.INC(Table3[MHDI_tot],Table3[[#This Row],[MHDI_tot]],3)</f>
        <v>0.92100000000000004</v>
      </c>
    </row>
    <row r="5086" spans="1:14" hidden="1" x14ac:dyDescent="0.2">
      <c r="A5086" t="str">
        <f>SVI!F5086</f>
        <v>Cerro Largo/RS</v>
      </c>
      <c r="B5086" t="str">
        <f>INDEX(tb_SVI[],MATCH(Table3[[#This Row],[ibge_cod]],tb_SVI[Município],0),1)</f>
        <v>RS</v>
      </c>
      <c r="C5086" t="str">
        <f>INDEX(tb_SVI[],MATCH(Table3[[#This Row],[city_name]],tb_SVI[city_name_uf],0),3)</f>
        <v>4305207</v>
      </c>
      <c r="D5086" t="s">
        <v>22680</v>
      </c>
      <c r="E5086" s="11">
        <f>INDEX(tb_SVI[],MATCH(Table3[[#This Row],[city_name]],tb_SVI[city_name_uf],0),5)</f>
        <v>14189</v>
      </c>
      <c r="F5086">
        <f>INDEX(tb_MHDI[],MATCH(Table3[[#This Row],[city_name]],tb_MHDI[mun_uf],0),5)</f>
        <v>0.76400000000000001</v>
      </c>
      <c r="G5086">
        <f>INDEX(tb_MHDI[],MATCH(Table3[[#This Row],[city_name]],tb_MHDI[mun_uf],0),6)</f>
        <v>0.752</v>
      </c>
      <c r="H5086">
        <f>INDEX(tb_MHDI[],MATCH(Table3[[#This Row],[city_name]],tb_MHDI[mun_uf],0),7)</f>
        <v>0.84899999999999998</v>
      </c>
      <c r="I5086">
        <f>INDEX(tb_MHDI[],MATCH(Table3[[#This Row],[city_name]],tb_MHDI[mun_uf],0),8)</f>
        <v>0.69799999999999995</v>
      </c>
      <c r="J5086">
        <f>_xlfn.NUMBERVALUE(INDEX(tb_SVI[],MATCH(Table3[[#This Row],[city_name]],tb_SVI[city_name_uf],0),8),".")</f>
        <v>0.186</v>
      </c>
      <c r="K5086">
        <f>_xlfn.NUMBERVALUE(INDEX(tb_SVI[],MATCH(Table3[[#This Row],[city_name]],tb_SVI[city_name_uf],0),9),".")</f>
        <v>3.5999999999999997E-2</v>
      </c>
      <c r="L5086">
        <f>_xlfn.NUMBERVALUE(INDEX(tb_SVI[],MATCH(Table3[[#This Row],[city_name]],tb_SVI[city_name_uf],0),10),".")</f>
        <v>0.252</v>
      </c>
      <c r="M5086">
        <f>_xlfn.NUMBERVALUE(INDEX(tb_SVI[],MATCH(Table3[[#This Row],[city_name]],tb_SVI[city_name_uf],0),11),".")</f>
        <v>0.27</v>
      </c>
      <c r="N5086" s="14">
        <f>_xlfn.PERCENTRANK.INC(Table3[MHDI_tot],Table3[[#This Row],[MHDI_tot]],3)</f>
        <v>0.94199999999999995</v>
      </c>
    </row>
    <row r="5087" spans="1:14" hidden="1" x14ac:dyDescent="0.2">
      <c r="A5087" t="str">
        <f>SVI!F5087</f>
        <v>Cerro Grande do Sul/RS</v>
      </c>
      <c r="B5087" t="str">
        <f>INDEX(tb_SVI[],MATCH(Table3[[#This Row],[ibge_cod]],tb_SVI[Município],0),1)</f>
        <v>RS</v>
      </c>
      <c r="C5087" t="str">
        <f>INDEX(tb_SVI[],MATCH(Table3[[#This Row],[city_name]],tb_SVI[city_name_uf],0),3)</f>
        <v>4305173</v>
      </c>
      <c r="D5087" t="s">
        <v>22681</v>
      </c>
      <c r="E5087" s="11">
        <f>INDEX(tb_SVI[],MATCH(Table3[[#This Row],[city_name]],tb_SVI[city_name_uf],0),5)</f>
        <v>12413</v>
      </c>
      <c r="F5087">
        <f>INDEX(tb_MHDI[],MATCH(Table3[[#This Row],[city_name]],tb_MHDI[mun_uf],0),5)</f>
        <v>0.66</v>
      </c>
      <c r="G5087">
        <f>INDEX(tb_MHDI[],MATCH(Table3[[#This Row],[city_name]],tb_MHDI[mun_uf],0),6)</f>
        <v>0.67300000000000004</v>
      </c>
      <c r="H5087">
        <f>INDEX(tb_MHDI[],MATCH(Table3[[#This Row],[city_name]],tb_MHDI[mun_uf],0),7)</f>
        <v>0.85499999999999998</v>
      </c>
      <c r="I5087">
        <f>INDEX(tb_MHDI[],MATCH(Table3[[#This Row],[city_name]],tb_MHDI[mun_uf],0),8)</f>
        <v>0.499</v>
      </c>
      <c r="J5087">
        <f>_xlfn.NUMBERVALUE(INDEX(tb_SVI[],MATCH(Table3[[#This Row],[city_name]],tb_SVI[city_name_uf],0),8),".")</f>
        <v>0.30399999999999999</v>
      </c>
      <c r="K5087">
        <f>_xlfn.NUMBERVALUE(INDEX(tb_SVI[],MATCH(Table3[[#This Row],[city_name]],tb_SVI[city_name_uf],0),9),".")</f>
        <v>3.3000000000000002E-2</v>
      </c>
      <c r="L5087">
        <f>_xlfn.NUMBERVALUE(INDEX(tb_SVI[],MATCH(Table3[[#This Row],[city_name]],tb_SVI[city_name_uf],0),10),".")</f>
        <v>0.52100000000000002</v>
      </c>
      <c r="M5087">
        <f>_xlfn.NUMBERVALUE(INDEX(tb_SVI[],MATCH(Table3[[#This Row],[city_name]],tb_SVI[city_name_uf],0),11),".")</f>
        <v>0.35899999999999999</v>
      </c>
      <c r="N5087" s="14">
        <f>_xlfn.PERCENTRANK.INC(Table3[MHDI_tot],Table3[[#This Row],[MHDI_tot]],3)</f>
        <v>0.47399999999999998</v>
      </c>
    </row>
    <row r="5088" spans="1:14" hidden="1" x14ac:dyDescent="0.2">
      <c r="A5088" t="str">
        <f>SVI!F5088</f>
        <v>Cerro Grande/RS</v>
      </c>
      <c r="B5088" t="str">
        <f>INDEX(tb_SVI[],MATCH(Table3[[#This Row],[ibge_cod]],tb_SVI[Município],0),1)</f>
        <v>RS</v>
      </c>
      <c r="C5088" t="str">
        <f>INDEX(tb_SVI[],MATCH(Table3[[#This Row],[city_name]],tb_SVI[city_name_uf],0),3)</f>
        <v>4305157</v>
      </c>
      <c r="D5088" t="s">
        <v>22682</v>
      </c>
      <c r="E5088" s="11">
        <f>INDEX(tb_SVI[],MATCH(Table3[[#This Row],[city_name]],tb_SVI[city_name_uf],0),5)</f>
        <v>2296</v>
      </c>
      <c r="F5088">
        <f>INDEX(tb_MHDI[],MATCH(Table3[[#This Row],[city_name]],tb_MHDI[mun_uf],0),5)</f>
        <v>0.67400000000000004</v>
      </c>
      <c r="G5088">
        <f>INDEX(tb_MHDI[],MATCH(Table3[[#This Row],[city_name]],tb_MHDI[mun_uf],0),6)</f>
        <v>0.67600000000000005</v>
      </c>
      <c r="H5088">
        <f>INDEX(tb_MHDI[],MATCH(Table3[[#This Row],[city_name]],tb_MHDI[mun_uf],0),7)</f>
        <v>0.80300000000000005</v>
      </c>
      <c r="I5088">
        <f>INDEX(tb_MHDI[],MATCH(Table3[[#This Row],[city_name]],tb_MHDI[mun_uf],0),8)</f>
        <v>0.56299999999999994</v>
      </c>
      <c r="J5088">
        <f>_xlfn.NUMBERVALUE(INDEX(tb_SVI[],MATCH(Table3[[#This Row],[city_name]],tb_SVI[city_name_uf],0),8),".")</f>
        <v>0.32700000000000001</v>
      </c>
      <c r="K5088">
        <f>_xlfn.NUMBERVALUE(INDEX(tb_SVI[],MATCH(Table3[[#This Row],[city_name]],tb_SVI[city_name_uf],0),9),".")</f>
        <v>0.14599999999999999</v>
      </c>
      <c r="L5088">
        <f>_xlfn.NUMBERVALUE(INDEX(tb_SVI[],MATCH(Table3[[#This Row],[city_name]],tb_SVI[city_name_uf],0),10),".")</f>
        <v>0.378</v>
      </c>
      <c r="M5088">
        <f>_xlfn.NUMBERVALUE(INDEX(tb_SVI[],MATCH(Table3[[#This Row],[city_name]],tb_SVI[city_name_uf],0),11),".")</f>
        <v>0.45700000000000002</v>
      </c>
      <c r="N5088" s="14">
        <f>_xlfn.PERCENTRANK.INC(Table3[MHDI_tot],Table3[[#This Row],[MHDI_tot]],3)</f>
        <v>0.53300000000000003</v>
      </c>
    </row>
    <row r="5089" spans="1:14" hidden="1" x14ac:dyDescent="0.2">
      <c r="A5089" t="str">
        <f>SVI!F5089</f>
        <v>Cerro Branco/RS</v>
      </c>
      <c r="B5089" t="str">
        <f>INDEX(tb_SVI[],MATCH(Table3[[#This Row],[ibge_cod]],tb_SVI[Município],0),1)</f>
        <v>RS</v>
      </c>
      <c r="C5089" t="str">
        <f>INDEX(tb_SVI[],MATCH(Table3[[#This Row],[city_name]],tb_SVI[city_name_uf],0),3)</f>
        <v>4305132</v>
      </c>
      <c r="D5089" t="s">
        <v>22683</v>
      </c>
      <c r="E5089" s="11">
        <f>INDEX(tb_SVI[],MATCH(Table3[[#This Row],[city_name]],tb_SVI[city_name_uf],0),5)</f>
        <v>4706</v>
      </c>
      <c r="F5089">
        <f>INDEX(tb_MHDI[],MATCH(Table3[[#This Row],[city_name]],tb_MHDI[mun_uf],0),5)</f>
        <v>0.66100000000000003</v>
      </c>
      <c r="G5089">
        <f>INDEX(tb_MHDI[],MATCH(Table3[[#This Row],[city_name]],tb_MHDI[mun_uf],0),6)</f>
        <v>0.67100000000000004</v>
      </c>
      <c r="H5089">
        <f>INDEX(tb_MHDI[],MATCH(Table3[[#This Row],[city_name]],tb_MHDI[mun_uf],0),7)</f>
        <v>0.81599999999999995</v>
      </c>
      <c r="I5089">
        <f>INDEX(tb_MHDI[],MATCH(Table3[[#This Row],[city_name]],tb_MHDI[mun_uf],0),8)</f>
        <v>0.52700000000000002</v>
      </c>
      <c r="J5089">
        <f>_xlfn.NUMBERVALUE(INDEX(tb_SVI[],MATCH(Table3[[#This Row],[city_name]],tb_SVI[city_name_uf],0),8),".")</f>
        <v>0.19</v>
      </c>
      <c r="K5089">
        <f>_xlfn.NUMBERVALUE(INDEX(tb_SVI[],MATCH(Table3[[#This Row],[city_name]],tb_SVI[city_name_uf],0),9),".")</f>
        <v>1.6E-2</v>
      </c>
      <c r="L5089">
        <f>_xlfn.NUMBERVALUE(INDEX(tb_SVI[],MATCH(Table3[[#This Row],[city_name]],tb_SVI[city_name_uf],0),10),".")</f>
        <v>0.32300000000000001</v>
      </c>
      <c r="M5089">
        <f>_xlfn.NUMBERVALUE(INDEX(tb_SVI[],MATCH(Table3[[#This Row],[city_name]],tb_SVI[city_name_uf],0),11),".")</f>
        <v>0.23</v>
      </c>
      <c r="N5089" s="14">
        <f>_xlfn.PERCENTRANK.INC(Table3[MHDI_tot],Table3[[#This Row],[MHDI_tot]],3)</f>
        <v>0.47899999999999998</v>
      </c>
    </row>
    <row r="5090" spans="1:14" hidden="1" x14ac:dyDescent="0.2">
      <c r="A5090" t="str">
        <f>SVI!F5090</f>
        <v>Cerrito/RS</v>
      </c>
      <c r="B5090" t="str">
        <f>INDEX(tb_SVI[],MATCH(Table3[[#This Row],[ibge_cod]],tb_SVI[Município],0),1)</f>
        <v>RS</v>
      </c>
      <c r="C5090" t="str">
        <f>INDEX(tb_SVI[],MATCH(Table3[[#This Row],[city_name]],tb_SVI[city_name_uf],0),3)</f>
        <v>4305124</v>
      </c>
      <c r="D5090" t="s">
        <v>22684</v>
      </c>
      <c r="E5090" s="11">
        <f>INDEX(tb_SVI[],MATCH(Table3[[#This Row],[city_name]],tb_SVI[city_name_uf],0),5)</f>
        <v>6047</v>
      </c>
      <c r="F5090">
        <f>INDEX(tb_MHDI[],MATCH(Table3[[#This Row],[city_name]],tb_MHDI[mun_uf],0),5)</f>
        <v>0.64900000000000002</v>
      </c>
      <c r="G5090">
        <f>INDEX(tb_MHDI[],MATCH(Table3[[#This Row],[city_name]],tb_MHDI[mun_uf],0),6)</f>
        <v>0.65700000000000003</v>
      </c>
      <c r="H5090">
        <f>INDEX(tb_MHDI[],MATCH(Table3[[#This Row],[city_name]],tb_MHDI[mun_uf],0),7)</f>
        <v>0.82399999999999995</v>
      </c>
      <c r="I5090">
        <f>INDEX(tb_MHDI[],MATCH(Table3[[#This Row],[city_name]],tb_MHDI[mun_uf],0),8)</f>
        <v>0.504</v>
      </c>
      <c r="J5090">
        <f>_xlfn.NUMBERVALUE(INDEX(tb_SVI[],MATCH(Table3[[#This Row],[city_name]],tb_SVI[city_name_uf],0),8),".")</f>
        <v>0.316</v>
      </c>
      <c r="K5090">
        <f>_xlfn.NUMBERVALUE(INDEX(tb_SVI[],MATCH(Table3[[#This Row],[city_name]],tb_SVI[city_name_uf],0),9),".")</f>
        <v>9.4E-2</v>
      </c>
      <c r="L5090">
        <f>_xlfn.NUMBERVALUE(INDEX(tb_SVI[],MATCH(Table3[[#This Row],[city_name]],tb_SVI[city_name_uf],0),10),".")</f>
        <v>0.48399999999999999</v>
      </c>
      <c r="M5090">
        <f>_xlfn.NUMBERVALUE(INDEX(tb_SVI[],MATCH(Table3[[#This Row],[city_name]],tb_SVI[city_name_uf],0),11),".")</f>
        <v>0.37</v>
      </c>
      <c r="N5090" s="14">
        <f>_xlfn.PERCENTRANK.INC(Table3[MHDI_tot],Table3[[#This Row],[MHDI_tot]],3)</f>
        <v>0.433</v>
      </c>
    </row>
    <row r="5091" spans="1:14" hidden="1" x14ac:dyDescent="0.2">
      <c r="A5091" t="str">
        <f>SVI!F5091</f>
        <v>Centenário/RS</v>
      </c>
      <c r="B5091" t="str">
        <f>INDEX(tb_SVI[],MATCH(Table3[[#This Row],[ibge_cod]],tb_SVI[Município],0),1)</f>
        <v>RS</v>
      </c>
      <c r="C5091" t="str">
        <f>INDEX(tb_SVI[],MATCH(Table3[[#This Row],[city_name]],tb_SVI[city_name_uf],0),3)</f>
        <v>4305116</v>
      </c>
      <c r="D5091" t="s">
        <v>22685</v>
      </c>
      <c r="E5091" s="11">
        <f>INDEX(tb_SVI[],MATCH(Table3[[#This Row],[city_name]],tb_SVI[city_name_uf],0),5)</f>
        <v>2877</v>
      </c>
      <c r="F5091">
        <f>INDEX(tb_MHDI[],MATCH(Table3[[#This Row],[city_name]],tb_MHDI[mun_uf],0),5)</f>
        <v>0.70099999999999996</v>
      </c>
      <c r="G5091">
        <f>INDEX(tb_MHDI[],MATCH(Table3[[#This Row],[city_name]],tb_MHDI[mun_uf],0),6)</f>
        <v>0.70699999999999996</v>
      </c>
      <c r="H5091">
        <f>INDEX(tb_MHDI[],MATCH(Table3[[#This Row],[city_name]],tb_MHDI[mun_uf],0),7)</f>
        <v>0.85599999999999998</v>
      </c>
      <c r="I5091">
        <f>INDEX(tb_MHDI[],MATCH(Table3[[#This Row],[city_name]],tb_MHDI[mun_uf],0),8)</f>
        <v>0.56899999999999995</v>
      </c>
      <c r="J5091">
        <f>_xlfn.NUMBERVALUE(INDEX(tb_SVI[],MATCH(Table3[[#This Row],[city_name]],tb_SVI[city_name_uf],0),8),".")</f>
        <v>0.20399999999999999</v>
      </c>
      <c r="K5091">
        <f>_xlfn.NUMBERVALUE(INDEX(tb_SVI[],MATCH(Table3[[#This Row],[city_name]],tb_SVI[city_name_uf],0),9),".")</f>
        <v>4.2000000000000003E-2</v>
      </c>
      <c r="L5091">
        <f>_xlfn.NUMBERVALUE(INDEX(tb_SVI[],MATCH(Table3[[#This Row],[city_name]],tb_SVI[city_name_uf],0),10),".")</f>
        <v>0.22900000000000001</v>
      </c>
      <c r="M5091">
        <f>_xlfn.NUMBERVALUE(INDEX(tb_SVI[],MATCH(Table3[[#This Row],[city_name]],tb_SVI[city_name_uf],0),11),".")</f>
        <v>0.34100000000000003</v>
      </c>
      <c r="N5091" s="14">
        <f>_xlfn.PERCENTRANK.INC(Table3[MHDI_tot],Table3[[#This Row],[MHDI_tot]],3)</f>
        <v>0.65800000000000003</v>
      </c>
    </row>
    <row r="5092" spans="1:14" hidden="1" x14ac:dyDescent="0.2">
      <c r="A5092" t="str">
        <f>SVI!F5092</f>
        <v>Caçapava do Sul/RS</v>
      </c>
      <c r="B5092" t="str">
        <f>INDEX(tb_SVI[],MATCH(Table3[[#This Row],[ibge_cod]],tb_SVI[Município],0),1)</f>
        <v>RS</v>
      </c>
      <c r="C5092" t="str">
        <f>INDEX(tb_SVI[],MATCH(Table3[[#This Row],[city_name]],tb_SVI[city_name_uf],0),3)</f>
        <v>4302808</v>
      </c>
      <c r="D5092" t="s">
        <v>22686</v>
      </c>
      <c r="E5092" s="11">
        <f>INDEX(tb_SVI[],MATCH(Table3[[#This Row],[city_name]],tb_SVI[city_name_uf],0),5)</f>
        <v>33548</v>
      </c>
      <c r="F5092">
        <f>INDEX(tb_MHDI[],MATCH(Table3[[#This Row],[city_name]],tb_MHDI[mun_uf],0),5)</f>
        <v>0.70399999999999996</v>
      </c>
      <c r="G5092">
        <f>INDEX(tb_MHDI[],MATCH(Table3[[#This Row],[city_name]],tb_MHDI[mun_uf],0),6)</f>
        <v>0.69899999999999995</v>
      </c>
      <c r="H5092">
        <f>INDEX(tb_MHDI[],MATCH(Table3[[#This Row],[city_name]],tb_MHDI[mun_uf],0),7)</f>
        <v>0.85499999999999998</v>
      </c>
      <c r="I5092">
        <f>INDEX(tb_MHDI[],MATCH(Table3[[#This Row],[city_name]],tb_MHDI[mun_uf],0),8)</f>
        <v>0.58499999999999996</v>
      </c>
      <c r="J5092">
        <f>_xlfn.NUMBERVALUE(INDEX(tb_SVI[],MATCH(Table3[[#This Row],[city_name]],tb_SVI[city_name_uf],0),8),".")</f>
        <v>0.252</v>
      </c>
      <c r="K5092">
        <f>_xlfn.NUMBERVALUE(INDEX(tb_SVI[],MATCH(Table3[[#This Row],[city_name]],tb_SVI[city_name_uf],0),9),".")</f>
        <v>7.6999999999999999E-2</v>
      </c>
      <c r="L5092">
        <f>_xlfn.NUMBERVALUE(INDEX(tb_SVI[],MATCH(Table3[[#This Row],[city_name]],tb_SVI[city_name_uf],0),10),".")</f>
        <v>0.32900000000000001</v>
      </c>
      <c r="M5092">
        <f>_xlfn.NUMBERVALUE(INDEX(tb_SVI[],MATCH(Table3[[#This Row],[city_name]],tb_SVI[city_name_uf],0),11),".")</f>
        <v>0.35099999999999998</v>
      </c>
      <c r="N5092" s="14">
        <f>_xlfn.PERCENTRANK.INC(Table3[MHDI_tot],Table3[[#This Row],[MHDI_tot]],3)</f>
        <v>0.67400000000000004</v>
      </c>
    </row>
    <row r="5093" spans="1:14" hidden="1" x14ac:dyDescent="0.2">
      <c r="A5093" t="str">
        <f>SVI!F5093</f>
        <v>Caxias do Sul/RS</v>
      </c>
      <c r="B5093" t="str">
        <f>INDEX(tb_SVI[],MATCH(Table3[[#This Row],[ibge_cod]],tb_SVI[Município],0),1)</f>
        <v>RS</v>
      </c>
      <c r="C5093" t="str">
        <f>INDEX(tb_SVI[],MATCH(Table3[[#This Row],[city_name]],tb_SVI[city_name_uf],0),3)</f>
        <v>4305108</v>
      </c>
      <c r="D5093" t="s">
        <v>22687</v>
      </c>
      <c r="E5093" s="11">
        <f>INDEX(tb_SVI[],MATCH(Table3[[#This Row],[city_name]],tb_SVI[city_name_uf],0),5)</f>
        <v>517451</v>
      </c>
      <c r="F5093">
        <f>INDEX(tb_MHDI[],MATCH(Table3[[#This Row],[city_name]],tb_MHDI[mun_uf],0),5)</f>
        <v>0.78200000000000003</v>
      </c>
      <c r="G5093">
        <f>INDEX(tb_MHDI[],MATCH(Table3[[#This Row],[city_name]],tb_MHDI[mun_uf],0),6)</f>
        <v>0.81200000000000006</v>
      </c>
      <c r="H5093">
        <f>INDEX(tb_MHDI[],MATCH(Table3[[#This Row],[city_name]],tb_MHDI[mun_uf],0),7)</f>
        <v>0.86</v>
      </c>
      <c r="I5093">
        <f>INDEX(tb_MHDI[],MATCH(Table3[[#This Row],[city_name]],tb_MHDI[mun_uf],0),8)</f>
        <v>0.68600000000000005</v>
      </c>
      <c r="J5093">
        <f>_xlfn.NUMBERVALUE(INDEX(tb_SVI[],MATCH(Table3[[#This Row],[city_name]],tb_SVI[city_name_uf],0),8),".")</f>
        <v>0.17899999999999999</v>
      </c>
      <c r="K5093">
        <f>_xlfn.NUMBERVALUE(INDEX(tb_SVI[],MATCH(Table3[[#This Row],[city_name]],tb_SVI[city_name_uf],0),9),".")</f>
        <v>0.124</v>
      </c>
      <c r="L5093">
        <f>_xlfn.NUMBERVALUE(INDEX(tb_SVI[],MATCH(Table3[[#This Row],[city_name]],tb_SVI[city_name_uf],0),10),".")</f>
        <v>0.27</v>
      </c>
      <c r="M5093">
        <f>_xlfn.NUMBERVALUE(INDEX(tb_SVI[],MATCH(Table3[[#This Row],[city_name]],tb_SVI[city_name_uf],0),11),".")</f>
        <v>0.14299999999999999</v>
      </c>
      <c r="N5093" s="14">
        <f>_xlfn.PERCENTRANK.INC(Table3[MHDI_tot],Table3[[#This Row],[MHDI_tot]],3)</f>
        <v>0.97799999999999998</v>
      </c>
    </row>
    <row r="5094" spans="1:14" hidden="1" x14ac:dyDescent="0.2">
      <c r="A5094" t="str">
        <f>SVI!F5094</f>
        <v>Catuípe/RS</v>
      </c>
      <c r="B5094" t="str">
        <f>INDEX(tb_SVI[],MATCH(Table3[[#This Row],[ibge_cod]],tb_SVI[Município],0),1)</f>
        <v>RS</v>
      </c>
      <c r="C5094" t="str">
        <f>INDEX(tb_SVI[],MATCH(Table3[[#This Row],[city_name]],tb_SVI[city_name_uf],0),3)</f>
        <v>4305009</v>
      </c>
      <c r="D5094" t="s">
        <v>22688</v>
      </c>
      <c r="E5094" s="11">
        <f>INDEX(tb_SVI[],MATCH(Table3[[#This Row],[city_name]],tb_SVI[city_name_uf],0),5)</f>
        <v>8701</v>
      </c>
      <c r="F5094">
        <f>INDEX(tb_MHDI[],MATCH(Table3[[#This Row],[city_name]],tb_MHDI[mun_uf],0),5)</f>
        <v>0.73899999999999999</v>
      </c>
      <c r="G5094">
        <f>INDEX(tb_MHDI[],MATCH(Table3[[#This Row],[city_name]],tb_MHDI[mun_uf],0),6)</f>
        <v>0.76300000000000001</v>
      </c>
      <c r="H5094">
        <f>INDEX(tb_MHDI[],MATCH(Table3[[#This Row],[city_name]],tb_MHDI[mun_uf],0),7)</f>
        <v>0.84199999999999997</v>
      </c>
      <c r="I5094">
        <f>INDEX(tb_MHDI[],MATCH(Table3[[#This Row],[city_name]],tb_MHDI[mun_uf],0),8)</f>
        <v>0.627</v>
      </c>
      <c r="J5094">
        <f>_xlfn.NUMBERVALUE(INDEX(tb_SVI[],MATCH(Table3[[#This Row],[city_name]],tb_SVI[city_name_uf],0),8),".")</f>
        <v>0.223</v>
      </c>
      <c r="K5094">
        <f>_xlfn.NUMBERVALUE(INDEX(tb_SVI[],MATCH(Table3[[#This Row],[city_name]],tb_SVI[city_name_uf],0),9),".")</f>
        <v>9.6000000000000002E-2</v>
      </c>
      <c r="L5094">
        <f>_xlfn.NUMBERVALUE(INDEX(tb_SVI[],MATCH(Table3[[#This Row],[city_name]],tb_SVI[city_name_uf],0),10),".")</f>
        <v>0.26700000000000002</v>
      </c>
      <c r="M5094">
        <f>_xlfn.NUMBERVALUE(INDEX(tb_SVI[],MATCH(Table3[[#This Row],[city_name]],tb_SVI[city_name_uf],0),11),".")</f>
        <v>0.30599999999999999</v>
      </c>
      <c r="N5094" s="14">
        <f>_xlfn.PERCENTRANK.INC(Table3[MHDI_tot],Table3[[#This Row],[MHDI_tot]],3)</f>
        <v>0.85199999999999998</v>
      </c>
    </row>
    <row r="5095" spans="1:14" hidden="1" x14ac:dyDescent="0.2">
      <c r="A5095" t="str">
        <f>SVI!F5095</f>
        <v>Caseiros/RS</v>
      </c>
      <c r="B5095" t="str">
        <f>INDEX(tb_SVI[],MATCH(Table3[[#This Row],[ibge_cod]],tb_SVI[Município],0),1)</f>
        <v>RS</v>
      </c>
      <c r="C5095" t="str">
        <f>INDEX(tb_SVI[],MATCH(Table3[[#This Row],[city_name]],tb_SVI[city_name_uf],0),3)</f>
        <v>4304952</v>
      </c>
      <c r="D5095" t="s">
        <v>22689</v>
      </c>
      <c r="E5095" s="11">
        <f>INDEX(tb_SVI[],MATCH(Table3[[#This Row],[city_name]],tb_SVI[city_name_uf],0),5)</f>
        <v>3216</v>
      </c>
      <c r="F5095">
        <f>INDEX(tb_MHDI[],MATCH(Table3[[#This Row],[city_name]],tb_MHDI[mun_uf],0),5)</f>
        <v>0.70299999999999996</v>
      </c>
      <c r="G5095">
        <f>INDEX(tb_MHDI[],MATCH(Table3[[#This Row],[city_name]],tb_MHDI[mun_uf],0),6)</f>
        <v>0.69599999999999995</v>
      </c>
      <c r="H5095">
        <f>INDEX(tb_MHDI[],MATCH(Table3[[#This Row],[city_name]],tb_MHDI[mun_uf],0),7)</f>
        <v>0.83299999999999996</v>
      </c>
      <c r="I5095">
        <f>INDEX(tb_MHDI[],MATCH(Table3[[#This Row],[city_name]],tb_MHDI[mun_uf],0),8)</f>
        <v>0.6</v>
      </c>
      <c r="J5095">
        <f>_xlfn.NUMBERVALUE(INDEX(tb_SVI[],MATCH(Table3[[#This Row],[city_name]],tb_SVI[city_name_uf],0),8),".")</f>
        <v>0.221</v>
      </c>
      <c r="K5095">
        <f>_xlfn.NUMBERVALUE(INDEX(tb_SVI[],MATCH(Table3[[#This Row],[city_name]],tb_SVI[city_name_uf],0),9),".")</f>
        <v>1.7000000000000001E-2</v>
      </c>
      <c r="L5095">
        <f>_xlfn.NUMBERVALUE(INDEX(tb_SVI[],MATCH(Table3[[#This Row],[city_name]],tb_SVI[city_name_uf],0),10),".")</f>
        <v>0.35</v>
      </c>
      <c r="M5095">
        <f>_xlfn.NUMBERVALUE(INDEX(tb_SVI[],MATCH(Table3[[#This Row],[city_name]],tb_SVI[city_name_uf],0),11),".")</f>
        <v>0.29599999999999999</v>
      </c>
      <c r="N5095" s="14">
        <f>_xlfn.PERCENTRANK.INC(Table3[MHDI_tot],Table3[[#This Row],[MHDI_tot]],3)</f>
        <v>0.66900000000000004</v>
      </c>
    </row>
    <row r="5096" spans="1:14" hidden="1" x14ac:dyDescent="0.2">
      <c r="A5096" t="str">
        <f>SVI!F5096</f>
        <v>Casca/RS</v>
      </c>
      <c r="B5096" t="str">
        <f>INDEX(tb_SVI[],MATCH(Table3[[#This Row],[ibge_cod]],tb_SVI[Município],0),1)</f>
        <v>RS</v>
      </c>
      <c r="C5096" t="str">
        <f>INDEX(tb_SVI[],MATCH(Table3[[#This Row],[city_name]],tb_SVI[city_name_uf],0),3)</f>
        <v>4304903</v>
      </c>
      <c r="D5096" t="s">
        <v>22690</v>
      </c>
      <c r="E5096" s="11">
        <f>INDEX(tb_SVI[],MATCH(Table3[[#This Row],[city_name]],tb_SVI[city_name_uf],0),5)</f>
        <v>9051</v>
      </c>
      <c r="F5096">
        <f>INDEX(tb_MHDI[],MATCH(Table3[[#This Row],[city_name]],tb_MHDI[mun_uf],0),5)</f>
        <v>0.78500000000000003</v>
      </c>
      <c r="G5096">
        <f>INDEX(tb_MHDI[],MATCH(Table3[[#This Row],[city_name]],tb_MHDI[mun_uf],0),6)</f>
        <v>0.77800000000000002</v>
      </c>
      <c r="H5096">
        <f>INDEX(tb_MHDI[],MATCH(Table3[[#This Row],[city_name]],tb_MHDI[mun_uf],0),7)</f>
        <v>0.84699999999999998</v>
      </c>
      <c r="I5096">
        <f>INDEX(tb_MHDI[],MATCH(Table3[[#This Row],[city_name]],tb_MHDI[mun_uf],0),8)</f>
        <v>0.73299999999999998</v>
      </c>
      <c r="J5096">
        <f>_xlfn.NUMBERVALUE(INDEX(tb_SVI[],MATCH(Table3[[#This Row],[city_name]],tb_SVI[city_name_uf],0),8),".")</f>
        <v>0.159</v>
      </c>
      <c r="K5096">
        <f>_xlfn.NUMBERVALUE(INDEX(tb_SVI[],MATCH(Table3[[#This Row],[city_name]],tb_SVI[city_name_uf],0),9),".")</f>
        <v>1.0999999999999999E-2</v>
      </c>
      <c r="L5096">
        <f>_xlfn.NUMBERVALUE(INDEX(tb_SVI[],MATCH(Table3[[#This Row],[city_name]],tb_SVI[city_name_uf],0),10),".")</f>
        <v>0.17399999999999999</v>
      </c>
      <c r="M5096">
        <f>_xlfn.NUMBERVALUE(INDEX(tb_SVI[],MATCH(Table3[[#This Row],[city_name]],tb_SVI[city_name_uf],0),11),".")</f>
        <v>0.29099999999999998</v>
      </c>
      <c r="N5096" s="14">
        <f>_xlfn.PERCENTRANK.INC(Table3[MHDI_tot],Table3[[#This Row],[MHDI_tot]],3)</f>
        <v>0.98199999999999998</v>
      </c>
    </row>
    <row r="5097" spans="1:14" hidden="1" x14ac:dyDescent="0.2">
      <c r="A5097" t="str">
        <f>SVI!F5097</f>
        <v>Carlos Gomes/RS</v>
      </c>
      <c r="B5097" t="str">
        <f>INDEX(tb_SVI[],MATCH(Table3[[#This Row],[ibge_cod]],tb_SVI[Município],0),1)</f>
        <v>RS</v>
      </c>
      <c r="C5097" t="str">
        <f>INDEX(tb_SVI[],MATCH(Table3[[#This Row],[city_name]],tb_SVI[city_name_uf],0),3)</f>
        <v>4304853</v>
      </c>
      <c r="D5097" t="s">
        <v>22691</v>
      </c>
      <c r="E5097" s="11">
        <f>INDEX(tb_SVI[],MATCH(Table3[[#This Row],[city_name]],tb_SVI[city_name_uf],0),5)</f>
        <v>1351</v>
      </c>
      <c r="F5097">
        <f>INDEX(tb_MHDI[],MATCH(Table3[[#This Row],[city_name]],tb_MHDI[mun_uf],0),5)</f>
        <v>0.73899999999999999</v>
      </c>
      <c r="G5097">
        <f>INDEX(tb_MHDI[],MATCH(Table3[[#This Row],[city_name]],tb_MHDI[mun_uf],0),6)</f>
        <v>0.73199999999999998</v>
      </c>
      <c r="H5097">
        <f>INDEX(tb_MHDI[],MATCH(Table3[[#This Row],[city_name]],tb_MHDI[mun_uf],0),7)</f>
        <v>0.88600000000000001</v>
      </c>
      <c r="I5097">
        <f>INDEX(tb_MHDI[],MATCH(Table3[[#This Row],[city_name]],tb_MHDI[mun_uf],0),8)</f>
        <v>0.622</v>
      </c>
      <c r="J5097">
        <f>_xlfn.NUMBERVALUE(INDEX(tb_SVI[],MATCH(Table3[[#This Row],[city_name]],tb_SVI[city_name_uf],0),8),".")</f>
        <v>0.255</v>
      </c>
      <c r="K5097">
        <f>_xlfn.NUMBERVALUE(INDEX(tb_SVI[],MATCH(Table3[[#This Row],[city_name]],tb_SVI[city_name_uf],0),9),".")</f>
        <v>0.12</v>
      </c>
      <c r="L5097">
        <f>_xlfn.NUMBERVALUE(INDEX(tb_SVI[],MATCH(Table3[[#This Row],[city_name]],tb_SVI[city_name_uf],0),10),".")</f>
        <v>0.24399999999999999</v>
      </c>
      <c r="M5097">
        <f>_xlfn.NUMBERVALUE(INDEX(tb_SVI[],MATCH(Table3[[#This Row],[city_name]],tb_SVI[city_name_uf],0),11),".")</f>
        <v>0.40200000000000002</v>
      </c>
      <c r="N5097" s="14">
        <f>_xlfn.PERCENTRANK.INC(Table3[MHDI_tot],Table3[[#This Row],[MHDI_tot]],3)</f>
        <v>0.85199999999999998</v>
      </c>
    </row>
    <row r="5098" spans="1:14" hidden="1" x14ac:dyDescent="0.2">
      <c r="A5098" t="str">
        <f>SVI!F5098</f>
        <v>Carlos Barbosa/RS</v>
      </c>
      <c r="B5098" t="str">
        <f>INDEX(tb_SVI[],MATCH(Table3[[#This Row],[ibge_cod]],tb_SVI[Município],0),1)</f>
        <v>RS</v>
      </c>
      <c r="C5098" t="str">
        <f>INDEX(tb_SVI[],MATCH(Table3[[#This Row],[city_name]],tb_SVI[city_name_uf],0),3)</f>
        <v>4304804</v>
      </c>
      <c r="D5098" t="s">
        <v>22692</v>
      </c>
      <c r="E5098" s="11">
        <f>INDEX(tb_SVI[],MATCH(Table3[[#This Row],[city_name]],tb_SVI[city_name_uf],0),5)</f>
        <v>30241</v>
      </c>
      <c r="F5098">
        <f>INDEX(tb_MHDI[],MATCH(Table3[[#This Row],[city_name]],tb_MHDI[mun_uf],0),5)</f>
        <v>0.79600000000000004</v>
      </c>
      <c r="G5098">
        <f>INDEX(tb_MHDI[],MATCH(Table3[[#This Row],[city_name]],tb_MHDI[mun_uf],0),6)</f>
        <v>0.83499999999999996</v>
      </c>
      <c r="H5098">
        <f>INDEX(tb_MHDI[],MATCH(Table3[[#This Row],[city_name]],tb_MHDI[mun_uf],0),7)</f>
        <v>0.83499999999999996</v>
      </c>
      <c r="I5098">
        <f>INDEX(tb_MHDI[],MATCH(Table3[[#This Row],[city_name]],tb_MHDI[mun_uf],0),8)</f>
        <v>0.72399999999999998</v>
      </c>
      <c r="J5098">
        <f>_xlfn.NUMBERVALUE(INDEX(tb_SVI[],MATCH(Table3[[#This Row],[city_name]],tb_SVI[city_name_uf],0),8),".")</f>
        <v>0.11799999999999999</v>
      </c>
      <c r="K5098">
        <f>_xlfn.NUMBERVALUE(INDEX(tb_SVI[],MATCH(Table3[[#This Row],[city_name]],tb_SVI[city_name_uf],0),9),".")</f>
        <v>4.0000000000000001E-3</v>
      </c>
      <c r="L5098">
        <f>_xlfn.NUMBERVALUE(INDEX(tb_SVI[],MATCH(Table3[[#This Row],[city_name]],tb_SVI[city_name_uf],0),10),".")</f>
        <v>0.18</v>
      </c>
      <c r="M5098">
        <f>_xlfn.NUMBERVALUE(INDEX(tb_SVI[],MATCH(Table3[[#This Row],[city_name]],tb_SVI[city_name_uf],0),11),".")</f>
        <v>0.17100000000000001</v>
      </c>
      <c r="N5098" s="14">
        <f>_xlfn.PERCENTRANK.INC(Table3[MHDI_tot],Table3[[#This Row],[MHDI_tot]],3)</f>
        <v>0.99</v>
      </c>
    </row>
    <row r="5099" spans="1:14" hidden="1" x14ac:dyDescent="0.2">
      <c r="A5099" t="str">
        <f>SVI!F5099</f>
        <v>Caraá/RS</v>
      </c>
      <c r="B5099" t="str">
        <f>INDEX(tb_SVI[],MATCH(Table3[[#This Row],[ibge_cod]],tb_SVI[Município],0),1)</f>
        <v>RS</v>
      </c>
      <c r="C5099" t="str">
        <f>INDEX(tb_SVI[],MATCH(Table3[[#This Row],[city_name]],tb_SVI[city_name_uf],0),3)</f>
        <v>4304713</v>
      </c>
      <c r="D5099" t="s">
        <v>22693</v>
      </c>
      <c r="E5099" s="11">
        <f>INDEX(tb_SVI[],MATCH(Table3[[#This Row],[city_name]],tb_SVI[city_name_uf],0),5)</f>
        <v>8350</v>
      </c>
      <c r="F5099">
        <f>INDEX(tb_MHDI[],MATCH(Table3[[#This Row],[city_name]],tb_MHDI[mun_uf],0),5)</f>
        <v>0.65200000000000002</v>
      </c>
      <c r="G5099">
        <f>INDEX(tb_MHDI[],MATCH(Table3[[#This Row],[city_name]],tb_MHDI[mun_uf],0),6)</f>
        <v>0.66100000000000003</v>
      </c>
      <c r="H5099">
        <f>INDEX(tb_MHDI[],MATCH(Table3[[#This Row],[city_name]],tb_MHDI[mun_uf],0),7)</f>
        <v>0.83</v>
      </c>
      <c r="I5099">
        <f>INDEX(tb_MHDI[],MATCH(Table3[[#This Row],[city_name]],tb_MHDI[mun_uf],0),8)</f>
        <v>0.505</v>
      </c>
      <c r="J5099">
        <f>_xlfn.NUMBERVALUE(INDEX(tb_SVI[],MATCH(Table3[[#This Row],[city_name]],tb_SVI[city_name_uf],0),8),".")</f>
        <v>0.24199999999999999</v>
      </c>
      <c r="K5099">
        <f>_xlfn.NUMBERVALUE(INDEX(tb_SVI[],MATCH(Table3[[#This Row],[city_name]],tb_SVI[city_name_uf],0),9),".")</f>
        <v>3.9E-2</v>
      </c>
      <c r="L5099">
        <f>_xlfn.NUMBERVALUE(INDEX(tb_SVI[],MATCH(Table3[[#This Row],[city_name]],tb_SVI[city_name_uf],0),10),".")</f>
        <v>0.371</v>
      </c>
      <c r="M5099">
        <f>_xlfn.NUMBERVALUE(INDEX(tb_SVI[],MATCH(Table3[[#This Row],[city_name]],tb_SVI[city_name_uf],0),11),".")</f>
        <v>0.315</v>
      </c>
      <c r="N5099" s="14">
        <f>_xlfn.PERCENTRANK.INC(Table3[MHDI_tot],Table3[[#This Row],[MHDI_tot]],3)</f>
        <v>0.44500000000000001</v>
      </c>
    </row>
    <row r="5100" spans="1:14" hidden="1" x14ac:dyDescent="0.2">
      <c r="A5100" t="str">
        <f>SVI!F5100</f>
        <v>Carazinho/RS</v>
      </c>
      <c r="B5100" t="str">
        <f>INDEX(tb_SVI[],MATCH(Table3[[#This Row],[ibge_cod]],tb_SVI[Município],0),1)</f>
        <v>RS</v>
      </c>
      <c r="C5100" t="str">
        <f>INDEX(tb_SVI[],MATCH(Table3[[#This Row],[city_name]],tb_SVI[city_name_uf],0),3)</f>
        <v>4304705</v>
      </c>
      <c r="D5100" t="s">
        <v>22694</v>
      </c>
      <c r="E5100" s="11">
        <f>INDEX(tb_SVI[],MATCH(Table3[[#This Row],[city_name]],tb_SVI[city_name_uf],0),5)</f>
        <v>62265</v>
      </c>
      <c r="F5100">
        <f>INDEX(tb_MHDI[],MATCH(Table3[[#This Row],[city_name]],tb_MHDI[mun_uf],0),5)</f>
        <v>0.76600000000000001</v>
      </c>
      <c r="G5100">
        <f>INDEX(tb_MHDI[],MATCH(Table3[[#This Row],[city_name]],tb_MHDI[mun_uf],0),6)</f>
        <v>0.75600000000000001</v>
      </c>
      <c r="H5100">
        <f>INDEX(tb_MHDI[],MATCH(Table3[[#This Row],[city_name]],tb_MHDI[mun_uf],0),7)</f>
        <v>0.84</v>
      </c>
      <c r="I5100">
        <f>INDEX(tb_MHDI[],MATCH(Table3[[#This Row],[city_name]],tb_MHDI[mun_uf],0),8)</f>
        <v>0.70699999999999996</v>
      </c>
      <c r="J5100">
        <f>_xlfn.NUMBERVALUE(INDEX(tb_SVI[],MATCH(Table3[[#This Row],[city_name]],tb_SVI[city_name_uf],0),8),".")</f>
        <v>0.192</v>
      </c>
      <c r="K5100">
        <f>_xlfn.NUMBERVALUE(INDEX(tb_SVI[],MATCH(Table3[[#This Row],[city_name]],tb_SVI[city_name_uf],0),9),".")</f>
        <v>9.0999999999999998E-2</v>
      </c>
      <c r="L5100">
        <f>_xlfn.NUMBERVALUE(INDEX(tb_SVI[],MATCH(Table3[[#This Row],[city_name]],tb_SVI[city_name_uf],0),10),".")</f>
        <v>0.255</v>
      </c>
      <c r="M5100">
        <f>_xlfn.NUMBERVALUE(INDEX(tb_SVI[],MATCH(Table3[[#This Row],[city_name]],tb_SVI[city_name_uf],0),11),".")</f>
        <v>0.23100000000000001</v>
      </c>
      <c r="N5100" s="14">
        <f>_xlfn.PERCENTRANK.INC(Table3[MHDI_tot],Table3[[#This Row],[MHDI_tot]],3)</f>
        <v>0.94799999999999995</v>
      </c>
    </row>
    <row r="5101" spans="1:14" hidden="1" x14ac:dyDescent="0.2">
      <c r="A5101" t="str">
        <f>SVI!F5101</f>
        <v>Juti/MS</v>
      </c>
      <c r="B5101" t="str">
        <f>INDEX(tb_SVI[],MATCH(Table3[[#This Row],[ibge_cod]],tb_SVI[Município],0),1)</f>
        <v>MS</v>
      </c>
      <c r="C5101" t="str">
        <f>INDEX(tb_SVI[],MATCH(Table3[[#This Row],[city_name]],tb_SVI[city_name_uf],0),3)</f>
        <v>5005152</v>
      </c>
      <c r="D5101" t="s">
        <v>22695</v>
      </c>
      <c r="E5101" s="11">
        <f>INDEX(tb_SVI[],MATCH(Table3[[#This Row],[city_name]],tb_SVI[city_name_uf],0),5)</f>
        <v>6787</v>
      </c>
      <c r="F5101">
        <f>INDEX(tb_MHDI[],MATCH(Table3[[#This Row],[city_name]],tb_MHDI[mun_uf],0),5)</f>
        <v>0.623</v>
      </c>
      <c r="G5101">
        <f>INDEX(tb_MHDI[],MATCH(Table3[[#This Row],[city_name]],tb_MHDI[mun_uf],0),6)</f>
        <v>0.64600000000000002</v>
      </c>
      <c r="H5101">
        <f>INDEX(tb_MHDI[],MATCH(Table3[[#This Row],[city_name]],tb_MHDI[mun_uf],0),7)</f>
        <v>0.77</v>
      </c>
      <c r="I5101">
        <f>INDEX(tb_MHDI[],MATCH(Table3[[#This Row],[city_name]],tb_MHDI[mun_uf],0),8)</f>
        <v>0.48499999999999999</v>
      </c>
      <c r="J5101">
        <f>_xlfn.NUMBERVALUE(INDEX(tb_SVI[],MATCH(Table3[[#This Row],[city_name]],tb_SVI[city_name_uf],0),8),".")</f>
        <v>0.40400000000000003</v>
      </c>
      <c r="K5101">
        <f>_xlfn.NUMBERVALUE(INDEX(tb_SVI[],MATCH(Table3[[#This Row],[city_name]],tb_SVI[city_name_uf],0),9),".")</f>
        <v>0.23599999999999999</v>
      </c>
      <c r="L5101">
        <f>_xlfn.NUMBERVALUE(INDEX(tb_SVI[],MATCH(Table3[[#This Row],[city_name]],tb_SVI[city_name_uf],0),10),".")</f>
        <v>0.58299999999999996</v>
      </c>
      <c r="M5101">
        <f>_xlfn.NUMBERVALUE(INDEX(tb_SVI[],MATCH(Table3[[#This Row],[city_name]],tb_SVI[city_name_uf],0),11),".")</f>
        <v>0.39400000000000002</v>
      </c>
      <c r="N5101" s="14">
        <f>_xlfn.PERCENTRANK.INC(Table3[MHDI_tot],Table3[[#This Row],[MHDI_tot]],3)</f>
        <v>0.34300000000000003</v>
      </c>
    </row>
    <row r="5102" spans="1:14" hidden="1" x14ac:dyDescent="0.2">
      <c r="A5102" t="str">
        <f>SVI!F5102</f>
        <v>Jardim/MS</v>
      </c>
      <c r="B5102" t="str">
        <f>INDEX(tb_SVI[],MATCH(Table3[[#This Row],[ibge_cod]],tb_SVI[Município],0),1)</f>
        <v>MS</v>
      </c>
      <c r="C5102" t="str">
        <f>INDEX(tb_SVI[],MATCH(Table3[[#This Row],[city_name]],tb_SVI[city_name_uf],0),3)</f>
        <v>5005004</v>
      </c>
      <c r="D5102" t="s">
        <v>22696</v>
      </c>
      <c r="E5102" s="11">
        <f>INDEX(tb_SVI[],MATCH(Table3[[#This Row],[city_name]],tb_SVI[city_name_uf],0),5)</f>
        <v>26238</v>
      </c>
      <c r="F5102">
        <f>INDEX(tb_MHDI[],MATCH(Table3[[#This Row],[city_name]],tb_MHDI[mun_uf],0),5)</f>
        <v>0.71199999999999997</v>
      </c>
      <c r="G5102">
        <f>INDEX(tb_MHDI[],MATCH(Table3[[#This Row],[city_name]],tb_MHDI[mun_uf],0),6)</f>
        <v>0.71799999999999997</v>
      </c>
      <c r="H5102">
        <f>INDEX(tb_MHDI[],MATCH(Table3[[#This Row],[city_name]],tb_MHDI[mun_uf],0),7)</f>
        <v>0.84499999999999997</v>
      </c>
      <c r="I5102">
        <f>INDEX(tb_MHDI[],MATCH(Table3[[#This Row],[city_name]],tb_MHDI[mun_uf],0),8)</f>
        <v>0.59499999999999997</v>
      </c>
      <c r="J5102">
        <f>_xlfn.NUMBERVALUE(INDEX(tb_SVI[],MATCH(Table3[[#This Row],[city_name]],tb_SVI[city_name_uf],0),8),".")</f>
        <v>0.246</v>
      </c>
      <c r="K5102">
        <f>_xlfn.NUMBERVALUE(INDEX(tb_SVI[],MATCH(Table3[[#This Row],[city_name]],tb_SVI[city_name_uf],0),9),".")</f>
        <v>8.5000000000000006E-2</v>
      </c>
      <c r="L5102">
        <f>_xlfn.NUMBERVALUE(INDEX(tb_SVI[],MATCH(Table3[[#This Row],[city_name]],tb_SVI[city_name_uf],0),10),".")</f>
        <v>0.36499999999999999</v>
      </c>
      <c r="M5102">
        <f>_xlfn.NUMBERVALUE(INDEX(tb_SVI[],MATCH(Table3[[#This Row],[city_name]],tb_SVI[city_name_uf],0),11),".")</f>
        <v>0.28699999999999998</v>
      </c>
      <c r="N5102" s="14">
        <f>_xlfn.PERCENTRANK.INC(Table3[MHDI_tot],Table3[[#This Row],[MHDI_tot]],3)</f>
        <v>0.71699999999999997</v>
      </c>
    </row>
    <row r="5103" spans="1:14" hidden="1" x14ac:dyDescent="0.2">
      <c r="A5103" t="str">
        <f>SVI!F5103</f>
        <v>Jaraguari/MS</v>
      </c>
      <c r="B5103" t="str">
        <f>INDEX(tb_SVI[],MATCH(Table3[[#This Row],[ibge_cod]],tb_SVI[Município],0),1)</f>
        <v>MS</v>
      </c>
      <c r="C5103" t="str">
        <f>INDEX(tb_SVI[],MATCH(Table3[[#This Row],[city_name]],tb_SVI[city_name_uf],0),3)</f>
        <v>5004908</v>
      </c>
      <c r="D5103" t="s">
        <v>22697</v>
      </c>
      <c r="E5103" s="11">
        <f>INDEX(tb_SVI[],MATCH(Table3[[#This Row],[city_name]],tb_SVI[city_name_uf],0),5)</f>
        <v>7265</v>
      </c>
      <c r="F5103">
        <f>INDEX(tb_MHDI[],MATCH(Table3[[#This Row],[city_name]],tb_MHDI[mun_uf],0),5)</f>
        <v>0.66400000000000003</v>
      </c>
      <c r="G5103">
        <f>INDEX(tb_MHDI[],MATCH(Table3[[#This Row],[city_name]],tb_MHDI[mun_uf],0),6)</f>
        <v>0.66800000000000004</v>
      </c>
      <c r="H5103">
        <f>INDEX(tb_MHDI[],MATCH(Table3[[#This Row],[city_name]],tb_MHDI[mun_uf],0),7)</f>
        <v>0.82699999999999996</v>
      </c>
      <c r="I5103">
        <f>INDEX(tb_MHDI[],MATCH(Table3[[#This Row],[city_name]],tb_MHDI[mun_uf],0),8)</f>
        <v>0.53</v>
      </c>
      <c r="J5103">
        <f>_xlfn.NUMBERVALUE(INDEX(tb_SVI[],MATCH(Table3[[#This Row],[city_name]],tb_SVI[city_name_uf],0),8),".")</f>
        <v>0.30499999999999999</v>
      </c>
      <c r="K5103">
        <f>_xlfn.NUMBERVALUE(INDEX(tb_SVI[],MATCH(Table3[[#This Row],[city_name]],tb_SVI[city_name_uf],0),9),".")</f>
        <v>0.186</v>
      </c>
      <c r="L5103">
        <f>_xlfn.NUMBERVALUE(INDEX(tb_SVI[],MATCH(Table3[[#This Row],[city_name]],tb_SVI[city_name_uf],0),10),".")</f>
        <v>0.38</v>
      </c>
      <c r="M5103">
        <f>_xlfn.NUMBERVALUE(INDEX(tb_SVI[],MATCH(Table3[[#This Row],[city_name]],tb_SVI[city_name_uf],0),11),".")</f>
        <v>0.35</v>
      </c>
      <c r="N5103" s="14">
        <f>_xlfn.PERCENTRANK.INC(Table3[MHDI_tot],Table3[[#This Row],[MHDI_tot]],3)</f>
        <v>0.49199999999999999</v>
      </c>
    </row>
    <row r="5104" spans="1:14" hidden="1" x14ac:dyDescent="0.2">
      <c r="A5104" t="str">
        <f>SVI!F5104</f>
        <v>Japorã/MS</v>
      </c>
      <c r="B5104" t="str">
        <f>INDEX(tb_SVI[],MATCH(Table3[[#This Row],[ibge_cod]],tb_SVI[Município],0),1)</f>
        <v>MS</v>
      </c>
      <c r="C5104" t="str">
        <f>INDEX(tb_SVI[],MATCH(Table3[[#This Row],[city_name]],tb_SVI[city_name_uf],0),3)</f>
        <v>5004809</v>
      </c>
      <c r="D5104" t="s">
        <v>22698</v>
      </c>
      <c r="E5104" s="11">
        <f>INDEX(tb_SVI[],MATCH(Table3[[#This Row],[city_name]],tb_SVI[city_name_uf],0),5)</f>
        <v>9243</v>
      </c>
      <c r="F5104">
        <f>INDEX(tb_MHDI[],MATCH(Table3[[#This Row],[city_name]],tb_MHDI[mun_uf],0),5)</f>
        <v>0.52600000000000002</v>
      </c>
      <c r="G5104">
        <f>INDEX(tb_MHDI[],MATCH(Table3[[#This Row],[city_name]],tb_MHDI[mun_uf],0),6)</f>
        <v>0.54700000000000004</v>
      </c>
      <c r="H5104">
        <f>INDEX(tb_MHDI[],MATCH(Table3[[#This Row],[city_name]],tb_MHDI[mun_uf],0),7)</f>
        <v>0.79100000000000004</v>
      </c>
      <c r="I5104">
        <f>INDEX(tb_MHDI[],MATCH(Table3[[#This Row],[city_name]],tb_MHDI[mun_uf],0),8)</f>
        <v>0.33700000000000002</v>
      </c>
      <c r="J5104">
        <f>_xlfn.NUMBERVALUE(INDEX(tb_SVI[],MATCH(Table3[[#This Row],[city_name]],tb_SVI[city_name_uf],0),8),".")</f>
        <v>0.60099999999999998</v>
      </c>
      <c r="K5104">
        <f>_xlfn.NUMBERVALUE(INDEX(tb_SVI[],MATCH(Table3[[#This Row],[city_name]],tb_SVI[city_name_uf],0),9),".")</f>
        <v>0.45300000000000001</v>
      </c>
      <c r="L5104">
        <f>_xlfn.NUMBERVALUE(INDEX(tb_SVI[],MATCH(Table3[[#This Row],[city_name]],tb_SVI[city_name_uf],0),10),".")</f>
        <v>0.81499999999999995</v>
      </c>
      <c r="M5104">
        <f>_xlfn.NUMBERVALUE(INDEX(tb_SVI[],MATCH(Table3[[#This Row],[city_name]],tb_SVI[city_name_uf],0),11),".")</f>
        <v>0.53600000000000003</v>
      </c>
      <c r="N5104" s="14">
        <f>_xlfn.PERCENTRANK.INC(Table3[MHDI_tot],Table3[[#This Row],[MHDI_tot]],3)</f>
        <v>2.4E-2</v>
      </c>
    </row>
    <row r="5105" spans="1:14" hidden="1" x14ac:dyDescent="0.2">
      <c r="A5105" t="str">
        <f>SVI!F5105</f>
        <v>Ivinhema/MS</v>
      </c>
      <c r="B5105" t="str">
        <f>INDEX(tb_SVI[],MATCH(Table3[[#This Row],[ibge_cod]],tb_SVI[Município],0),1)</f>
        <v>MS</v>
      </c>
      <c r="C5105" t="str">
        <f>INDEX(tb_SVI[],MATCH(Table3[[#This Row],[city_name]],tb_SVI[city_name_uf],0),3)</f>
        <v>5004700</v>
      </c>
      <c r="D5105" t="s">
        <v>22699</v>
      </c>
      <c r="E5105" s="11">
        <f>INDEX(tb_SVI[],MATCH(Table3[[#This Row],[city_name]],tb_SVI[city_name_uf],0),5)</f>
        <v>23232</v>
      </c>
      <c r="F5105">
        <f>INDEX(tb_MHDI[],MATCH(Table3[[#This Row],[city_name]],tb_MHDI[mun_uf],0),5)</f>
        <v>0.72</v>
      </c>
      <c r="G5105">
        <f>INDEX(tb_MHDI[],MATCH(Table3[[#This Row],[city_name]],tb_MHDI[mun_uf],0),6)</f>
        <v>0.71499999999999997</v>
      </c>
      <c r="H5105">
        <f>INDEX(tb_MHDI[],MATCH(Table3[[#This Row],[city_name]],tb_MHDI[mun_uf],0),7)</f>
        <v>0.85</v>
      </c>
      <c r="I5105">
        <f>INDEX(tb_MHDI[],MATCH(Table3[[#This Row],[city_name]],tb_MHDI[mun_uf],0),8)</f>
        <v>0.61499999999999999</v>
      </c>
      <c r="J5105">
        <f>_xlfn.NUMBERVALUE(INDEX(tb_SVI[],MATCH(Table3[[#This Row],[city_name]],tb_SVI[city_name_uf],0),8),".")</f>
        <v>0.26400000000000001</v>
      </c>
      <c r="K5105">
        <f>_xlfn.NUMBERVALUE(INDEX(tb_SVI[],MATCH(Table3[[#This Row],[city_name]],tb_SVI[city_name_uf],0),9),".")</f>
        <v>0.249</v>
      </c>
      <c r="L5105">
        <f>_xlfn.NUMBERVALUE(INDEX(tb_SVI[],MATCH(Table3[[#This Row],[city_name]],tb_SVI[city_name_uf],0),10),".")</f>
        <v>0.3</v>
      </c>
      <c r="M5105">
        <f>_xlfn.NUMBERVALUE(INDEX(tb_SVI[],MATCH(Table3[[#This Row],[city_name]],tb_SVI[city_name_uf],0),11),".")</f>
        <v>0.24299999999999999</v>
      </c>
      <c r="N5105" s="14">
        <f>_xlfn.PERCENTRANK.INC(Table3[MHDI_tot],Table3[[#This Row],[MHDI_tot]],3)</f>
        <v>0.76100000000000001</v>
      </c>
    </row>
    <row r="5106" spans="1:14" hidden="1" x14ac:dyDescent="0.2">
      <c r="A5106" t="str">
        <f>SVI!F5106</f>
        <v>Itaquiraí/MS</v>
      </c>
      <c r="B5106" t="str">
        <f>INDEX(tb_SVI[],MATCH(Table3[[#This Row],[ibge_cod]],tb_SVI[Município],0),1)</f>
        <v>MS</v>
      </c>
      <c r="C5106" t="str">
        <f>INDEX(tb_SVI[],MATCH(Table3[[#This Row],[city_name]],tb_SVI[city_name_uf],0),3)</f>
        <v>5004601</v>
      </c>
      <c r="D5106" t="s">
        <v>22700</v>
      </c>
      <c r="E5106" s="11">
        <f>INDEX(tb_SVI[],MATCH(Table3[[#This Row],[city_name]],tb_SVI[city_name_uf],0),5)</f>
        <v>21376</v>
      </c>
      <c r="F5106">
        <f>INDEX(tb_MHDI[],MATCH(Table3[[#This Row],[city_name]],tb_MHDI[mun_uf],0),5)</f>
        <v>0.62</v>
      </c>
      <c r="G5106">
        <f>INDEX(tb_MHDI[],MATCH(Table3[[#This Row],[city_name]],tb_MHDI[mun_uf],0),6)</f>
        <v>0.64500000000000002</v>
      </c>
      <c r="H5106">
        <f>INDEX(tb_MHDI[],MATCH(Table3[[#This Row],[city_name]],tb_MHDI[mun_uf],0),7)</f>
        <v>0.77200000000000002</v>
      </c>
      <c r="I5106">
        <f>INDEX(tb_MHDI[],MATCH(Table3[[#This Row],[city_name]],tb_MHDI[mun_uf],0),8)</f>
        <v>0.47899999999999998</v>
      </c>
      <c r="J5106">
        <f>_xlfn.NUMBERVALUE(INDEX(tb_SVI[],MATCH(Table3[[#This Row],[city_name]],tb_SVI[city_name_uf],0),8),".")</f>
        <v>0.37</v>
      </c>
      <c r="K5106">
        <f>_xlfn.NUMBERVALUE(INDEX(tb_SVI[],MATCH(Table3[[#This Row],[city_name]],tb_SVI[city_name_uf],0),9),".")</f>
        <v>0.253</v>
      </c>
      <c r="L5106">
        <f>_xlfn.NUMBERVALUE(INDEX(tb_SVI[],MATCH(Table3[[#This Row],[city_name]],tb_SVI[city_name_uf],0),10),".")</f>
        <v>0.441</v>
      </c>
      <c r="M5106">
        <f>_xlfn.NUMBERVALUE(INDEX(tb_SVI[],MATCH(Table3[[#This Row],[city_name]],tb_SVI[city_name_uf],0),11),".")</f>
        <v>0.41599999999999998</v>
      </c>
      <c r="N5106" s="14">
        <f>_xlfn.PERCENTRANK.INC(Table3[MHDI_tot],Table3[[#This Row],[MHDI_tot]],3)</f>
        <v>0.33100000000000002</v>
      </c>
    </row>
    <row r="5107" spans="1:14" hidden="1" x14ac:dyDescent="0.2">
      <c r="A5107" t="str">
        <f>SVI!F5107</f>
        <v>Inocência/MS</v>
      </c>
      <c r="B5107" t="str">
        <f>INDEX(tb_SVI[],MATCH(Table3[[#This Row],[ibge_cod]],tb_SVI[Município],0),1)</f>
        <v>MS</v>
      </c>
      <c r="C5107" t="str">
        <f>INDEX(tb_SVI[],MATCH(Table3[[#This Row],[city_name]],tb_SVI[city_name_uf],0),3)</f>
        <v>5004403</v>
      </c>
      <c r="D5107" t="s">
        <v>22701</v>
      </c>
      <c r="E5107" s="11">
        <f>INDEX(tb_SVI[],MATCH(Table3[[#This Row],[city_name]],tb_SVI[city_name_uf],0),5)</f>
        <v>7588</v>
      </c>
      <c r="F5107">
        <f>INDEX(tb_MHDI[],MATCH(Table3[[#This Row],[city_name]],tb_MHDI[mun_uf],0),5)</f>
        <v>0.68100000000000005</v>
      </c>
      <c r="G5107">
        <f>INDEX(tb_MHDI[],MATCH(Table3[[#This Row],[city_name]],tb_MHDI[mun_uf],0),6)</f>
        <v>0.70199999999999996</v>
      </c>
      <c r="H5107">
        <f>INDEX(tb_MHDI[],MATCH(Table3[[#This Row],[city_name]],tb_MHDI[mun_uf],0),7)</f>
        <v>0.84599999999999997</v>
      </c>
      <c r="I5107">
        <f>INDEX(tb_MHDI[],MATCH(Table3[[#This Row],[city_name]],tb_MHDI[mun_uf],0),8)</f>
        <v>0.53100000000000003</v>
      </c>
      <c r="J5107">
        <f>_xlfn.NUMBERVALUE(INDEX(tb_SVI[],MATCH(Table3[[#This Row],[city_name]],tb_SVI[city_name_uf],0),8),".")</f>
        <v>0.248</v>
      </c>
      <c r="K5107">
        <f>_xlfn.NUMBERVALUE(INDEX(tb_SVI[],MATCH(Table3[[#This Row],[city_name]],tb_SVI[city_name_uf],0),9),".")</f>
        <v>7.5999999999999998E-2</v>
      </c>
      <c r="L5107">
        <f>_xlfn.NUMBERVALUE(INDEX(tb_SVI[],MATCH(Table3[[#This Row],[city_name]],tb_SVI[city_name_uf],0),10),".")</f>
        <v>0.40100000000000002</v>
      </c>
      <c r="M5107">
        <f>_xlfn.NUMBERVALUE(INDEX(tb_SVI[],MATCH(Table3[[#This Row],[city_name]],tb_SVI[city_name_uf],0),11),".")</f>
        <v>0.26700000000000002</v>
      </c>
      <c r="N5107" s="14">
        <f>_xlfn.PERCENTRANK.INC(Table3[MHDI_tot],Table3[[#This Row],[MHDI_tot]],3)</f>
        <v>0.56200000000000006</v>
      </c>
    </row>
    <row r="5108" spans="1:14" hidden="1" x14ac:dyDescent="0.2">
      <c r="A5108" t="str">
        <f>SVI!F5108</f>
        <v>Iguatemi/MS</v>
      </c>
      <c r="B5108" t="str">
        <f>INDEX(tb_SVI[],MATCH(Table3[[#This Row],[ibge_cod]],tb_SVI[Município],0),1)</f>
        <v>MS</v>
      </c>
      <c r="C5108" t="str">
        <f>INDEX(tb_SVI[],MATCH(Table3[[#This Row],[city_name]],tb_SVI[city_name_uf],0),3)</f>
        <v>5004304</v>
      </c>
      <c r="D5108" t="s">
        <v>22702</v>
      </c>
      <c r="E5108" s="11">
        <f>INDEX(tb_SVI[],MATCH(Table3[[#This Row],[city_name]],tb_SVI[city_name_uf],0),5)</f>
        <v>16176</v>
      </c>
      <c r="F5108">
        <f>INDEX(tb_MHDI[],MATCH(Table3[[#This Row],[city_name]],tb_MHDI[mun_uf],0),5)</f>
        <v>0.66200000000000003</v>
      </c>
      <c r="G5108">
        <f>INDEX(tb_MHDI[],MATCH(Table3[[#This Row],[city_name]],tb_MHDI[mun_uf],0),6)</f>
        <v>0.67100000000000004</v>
      </c>
      <c r="H5108">
        <f>INDEX(tb_MHDI[],MATCH(Table3[[#This Row],[city_name]],tb_MHDI[mun_uf],0),7)</f>
        <v>0.81699999999999995</v>
      </c>
      <c r="I5108">
        <f>INDEX(tb_MHDI[],MATCH(Table3[[#This Row],[city_name]],tb_MHDI[mun_uf],0),8)</f>
        <v>0.53</v>
      </c>
      <c r="J5108">
        <f>_xlfn.NUMBERVALUE(INDEX(tb_SVI[],MATCH(Table3[[#This Row],[city_name]],tb_SVI[city_name_uf],0),8),".")</f>
        <v>0.313</v>
      </c>
      <c r="K5108">
        <f>_xlfn.NUMBERVALUE(INDEX(tb_SVI[],MATCH(Table3[[#This Row],[city_name]],tb_SVI[city_name_uf],0),9),".")</f>
        <v>8.4000000000000005E-2</v>
      </c>
      <c r="L5108">
        <f>_xlfn.NUMBERVALUE(INDEX(tb_SVI[],MATCH(Table3[[#This Row],[city_name]],tb_SVI[city_name_uf],0),10),".")</f>
        <v>0.47799999999999998</v>
      </c>
      <c r="M5108">
        <f>_xlfn.NUMBERVALUE(INDEX(tb_SVI[],MATCH(Table3[[#This Row],[city_name]],tb_SVI[city_name_uf],0),11),".")</f>
        <v>0.377</v>
      </c>
      <c r="N5108" s="14">
        <f>_xlfn.PERCENTRANK.INC(Table3[MHDI_tot],Table3[[#This Row],[MHDI_tot]],3)</f>
        <v>0.48399999999999999</v>
      </c>
    </row>
    <row r="5109" spans="1:14" hidden="1" x14ac:dyDescent="0.2">
      <c r="A5109" t="str">
        <f>SVI!F5109</f>
        <v>Guia Lopes da Laguna/MS</v>
      </c>
      <c r="B5109" t="str">
        <f>INDEX(tb_SVI[],MATCH(Table3[[#This Row],[ibge_cod]],tb_SVI[Município],0),1)</f>
        <v>MS</v>
      </c>
      <c r="C5109" t="str">
        <f>INDEX(tb_SVI[],MATCH(Table3[[#This Row],[city_name]],tb_SVI[city_name_uf],0),3)</f>
        <v>5004106</v>
      </c>
      <c r="D5109" t="s">
        <v>22703</v>
      </c>
      <c r="E5109" s="11">
        <f>INDEX(tb_SVI[],MATCH(Table3[[#This Row],[city_name]],tb_SVI[city_name_uf],0),5)</f>
        <v>9824</v>
      </c>
      <c r="F5109">
        <f>INDEX(tb_MHDI[],MATCH(Table3[[#This Row],[city_name]],tb_MHDI[mun_uf],0),5)</f>
        <v>0.67500000000000004</v>
      </c>
      <c r="G5109">
        <f>INDEX(tb_MHDI[],MATCH(Table3[[#This Row],[city_name]],tb_MHDI[mun_uf],0),6)</f>
        <v>0.67700000000000005</v>
      </c>
      <c r="H5109">
        <f>INDEX(tb_MHDI[],MATCH(Table3[[#This Row],[city_name]],tb_MHDI[mun_uf],0),7)</f>
        <v>0.82599999999999996</v>
      </c>
      <c r="I5109">
        <f>INDEX(tb_MHDI[],MATCH(Table3[[#This Row],[city_name]],tb_MHDI[mun_uf],0),8)</f>
        <v>0.54900000000000004</v>
      </c>
      <c r="J5109">
        <f>_xlfn.NUMBERVALUE(INDEX(tb_SVI[],MATCH(Table3[[#This Row],[city_name]],tb_SVI[city_name_uf],0),8),".")</f>
        <v>0.31900000000000001</v>
      </c>
      <c r="K5109">
        <f>_xlfn.NUMBERVALUE(INDEX(tb_SVI[],MATCH(Table3[[#This Row],[city_name]],tb_SVI[city_name_uf],0),9),".")</f>
        <v>9.7000000000000003E-2</v>
      </c>
      <c r="L5109">
        <f>_xlfn.NUMBERVALUE(INDEX(tb_SVI[],MATCH(Table3[[#This Row],[city_name]],tb_SVI[city_name_uf],0),10),".")</f>
        <v>0.47899999999999998</v>
      </c>
      <c r="M5109">
        <f>_xlfn.NUMBERVALUE(INDEX(tb_SVI[],MATCH(Table3[[#This Row],[city_name]],tb_SVI[city_name_uf],0),11),".")</f>
        <v>0.38100000000000001</v>
      </c>
      <c r="N5109" s="14">
        <f>_xlfn.PERCENTRANK.INC(Table3[MHDI_tot],Table3[[#This Row],[MHDI_tot]],3)</f>
        <v>0.53700000000000003</v>
      </c>
    </row>
    <row r="5110" spans="1:14" hidden="1" x14ac:dyDescent="0.2">
      <c r="A5110" t="str">
        <f>SVI!F5110</f>
        <v>Glória de Dourados/MS</v>
      </c>
      <c r="B5110" t="str">
        <f>INDEX(tb_SVI[],MATCH(Table3[[#This Row],[ibge_cod]],tb_SVI[Município],0),1)</f>
        <v>MS</v>
      </c>
      <c r="C5110" t="str">
        <f>INDEX(tb_SVI[],MATCH(Table3[[#This Row],[city_name]],tb_SVI[city_name_uf],0),3)</f>
        <v>5004007</v>
      </c>
      <c r="D5110" t="s">
        <v>22704</v>
      </c>
      <c r="E5110" s="11">
        <f>INDEX(tb_SVI[],MATCH(Table3[[#This Row],[city_name]],tb_SVI[city_name_uf],0),5)</f>
        <v>9950</v>
      </c>
      <c r="F5110">
        <f>INDEX(tb_MHDI[],MATCH(Table3[[#This Row],[city_name]],tb_MHDI[mun_uf],0),5)</f>
        <v>0.72099999999999997</v>
      </c>
      <c r="G5110">
        <f>INDEX(tb_MHDI[],MATCH(Table3[[#This Row],[city_name]],tb_MHDI[mun_uf],0),6)</f>
        <v>0.70499999999999996</v>
      </c>
      <c r="H5110">
        <f>INDEX(tb_MHDI[],MATCH(Table3[[#This Row],[city_name]],tb_MHDI[mun_uf],0),7)</f>
        <v>0.82199999999999995</v>
      </c>
      <c r="I5110">
        <f>INDEX(tb_MHDI[],MATCH(Table3[[#This Row],[city_name]],tb_MHDI[mun_uf],0),8)</f>
        <v>0.64800000000000002</v>
      </c>
      <c r="J5110">
        <f>_xlfn.NUMBERVALUE(INDEX(tb_SVI[],MATCH(Table3[[#This Row],[city_name]],tb_SVI[city_name_uf],0),8),".")</f>
        <v>0.27900000000000003</v>
      </c>
      <c r="K5110">
        <f>_xlfn.NUMBERVALUE(INDEX(tb_SVI[],MATCH(Table3[[#This Row],[city_name]],tb_SVI[city_name_uf],0),9),".")</f>
        <v>0.32400000000000001</v>
      </c>
      <c r="L5110">
        <f>_xlfn.NUMBERVALUE(INDEX(tb_SVI[],MATCH(Table3[[#This Row],[city_name]],tb_SVI[city_name_uf],0),10),".")</f>
        <v>0.26400000000000001</v>
      </c>
      <c r="M5110">
        <f>_xlfn.NUMBERVALUE(INDEX(tb_SVI[],MATCH(Table3[[#This Row],[city_name]],tb_SVI[city_name_uf],0),11),".")</f>
        <v>0.249</v>
      </c>
      <c r="N5110" s="14">
        <f>_xlfn.PERCENTRANK.INC(Table3[MHDI_tot],Table3[[#This Row],[MHDI_tot]],3)</f>
        <v>0.76600000000000001</v>
      </c>
    </row>
    <row r="5111" spans="1:14" hidden="1" x14ac:dyDescent="0.2">
      <c r="A5111" t="str">
        <f>SVI!F5111</f>
        <v>Fátima do Sul/MS</v>
      </c>
      <c r="B5111" t="str">
        <f>INDEX(tb_SVI[],MATCH(Table3[[#This Row],[ibge_cod]],tb_SVI[Município],0),1)</f>
        <v>MS</v>
      </c>
      <c r="C5111" t="str">
        <f>INDEX(tb_SVI[],MATCH(Table3[[#This Row],[city_name]],tb_SVI[city_name_uf],0),3)</f>
        <v>5003801</v>
      </c>
      <c r="D5111" t="s">
        <v>22705</v>
      </c>
      <c r="E5111" s="11">
        <f>INDEX(tb_SVI[],MATCH(Table3[[#This Row],[city_name]],tb_SVI[city_name_uf],0),5)</f>
        <v>19170</v>
      </c>
      <c r="F5111">
        <f>INDEX(tb_MHDI[],MATCH(Table3[[#This Row],[city_name]],tb_MHDI[mun_uf],0),5)</f>
        <v>0.71399999999999997</v>
      </c>
      <c r="G5111">
        <f>INDEX(tb_MHDI[],MATCH(Table3[[#This Row],[city_name]],tb_MHDI[mun_uf],0),6)</f>
        <v>0.71899999999999997</v>
      </c>
      <c r="H5111">
        <f>INDEX(tb_MHDI[],MATCH(Table3[[#This Row],[city_name]],tb_MHDI[mun_uf],0),7)</f>
        <v>0.81499999999999995</v>
      </c>
      <c r="I5111">
        <f>INDEX(tb_MHDI[],MATCH(Table3[[#This Row],[city_name]],tb_MHDI[mun_uf],0),8)</f>
        <v>0.621</v>
      </c>
      <c r="J5111">
        <f>_xlfn.NUMBERVALUE(INDEX(tb_SVI[],MATCH(Table3[[#This Row],[city_name]],tb_SVI[city_name_uf],0),8),".")</f>
        <v>0.253</v>
      </c>
      <c r="K5111">
        <f>_xlfn.NUMBERVALUE(INDEX(tb_SVI[],MATCH(Table3[[#This Row],[city_name]],tb_SVI[city_name_uf],0),9),".")</f>
        <v>0.14299999999999999</v>
      </c>
      <c r="L5111">
        <f>_xlfn.NUMBERVALUE(INDEX(tb_SVI[],MATCH(Table3[[#This Row],[city_name]],tb_SVI[city_name_uf],0),10),".")</f>
        <v>0.31900000000000001</v>
      </c>
      <c r="M5111">
        <f>_xlfn.NUMBERVALUE(INDEX(tb_SVI[],MATCH(Table3[[#This Row],[city_name]],tb_SVI[city_name_uf],0),11),".")</f>
        <v>0.29699999999999999</v>
      </c>
      <c r="N5111" s="14">
        <f>_xlfn.PERCENTRANK.INC(Table3[MHDI_tot],Table3[[#This Row],[MHDI_tot]],3)</f>
        <v>0.72799999999999998</v>
      </c>
    </row>
    <row r="5112" spans="1:14" hidden="1" x14ac:dyDescent="0.2">
      <c r="A5112" t="str">
        <f>SVI!F5112</f>
        <v>Itaporã/MS</v>
      </c>
      <c r="B5112" t="str">
        <f>INDEX(tb_SVI[],MATCH(Table3[[#This Row],[ibge_cod]],tb_SVI[Município],0),1)</f>
        <v>MS</v>
      </c>
      <c r="C5112" t="str">
        <f>INDEX(tb_SVI[],MATCH(Table3[[#This Row],[city_name]],tb_SVI[city_name_uf],0),3)</f>
        <v>5004502</v>
      </c>
      <c r="D5112" t="s">
        <v>22706</v>
      </c>
      <c r="E5112" s="11">
        <f>INDEX(tb_SVI[],MATCH(Table3[[#This Row],[city_name]],tb_SVI[city_name_uf],0),5)</f>
        <v>25162</v>
      </c>
      <c r="F5112">
        <f>INDEX(tb_MHDI[],MATCH(Table3[[#This Row],[city_name]],tb_MHDI[mun_uf],0),5)</f>
        <v>0.65400000000000003</v>
      </c>
      <c r="G5112">
        <f>INDEX(tb_MHDI[],MATCH(Table3[[#This Row],[city_name]],tb_MHDI[mun_uf],0),6)</f>
        <v>0.66</v>
      </c>
      <c r="H5112">
        <f>INDEX(tb_MHDI[],MATCH(Table3[[#This Row],[city_name]],tb_MHDI[mun_uf],0),7)</f>
        <v>0.80900000000000005</v>
      </c>
      <c r="I5112">
        <f>INDEX(tb_MHDI[],MATCH(Table3[[#This Row],[city_name]],tb_MHDI[mun_uf],0),8)</f>
        <v>0.52300000000000002</v>
      </c>
      <c r="J5112">
        <f>_xlfn.NUMBERVALUE(INDEX(tb_SVI[],MATCH(Table3[[#This Row],[city_name]],tb_SVI[city_name_uf],0),8),".")</f>
        <v>0.45200000000000001</v>
      </c>
      <c r="K5112">
        <f>_xlfn.NUMBERVALUE(INDEX(tb_SVI[],MATCH(Table3[[#This Row],[city_name]],tb_SVI[city_name_uf],0),9),".")</f>
        <v>0.41</v>
      </c>
      <c r="L5112">
        <f>_xlfn.NUMBERVALUE(INDEX(tb_SVI[],MATCH(Table3[[#This Row],[city_name]],tb_SVI[city_name_uf],0),10),".")</f>
        <v>0.56299999999999994</v>
      </c>
      <c r="M5112">
        <f>_xlfn.NUMBERVALUE(INDEX(tb_SVI[],MATCH(Table3[[#This Row],[city_name]],tb_SVI[city_name_uf],0),11),".")</f>
        <v>0.38300000000000001</v>
      </c>
      <c r="N5112" s="14">
        <f>_xlfn.PERCENTRANK.INC(Table3[MHDI_tot],Table3[[#This Row],[MHDI_tot]],3)</f>
        <v>0.45100000000000001</v>
      </c>
    </row>
    <row r="5113" spans="1:14" hidden="1" x14ac:dyDescent="0.2">
      <c r="A5113" t="str">
        <f>SVI!F5208</f>
        <v>Santa Cruz do Xingu/MT</v>
      </c>
      <c r="B5113" t="str">
        <f>INDEX(tb_SVI[],MATCH(Table3[[#This Row],[ibge_cod]],tb_SVI[Município],0),1)</f>
        <v>MT</v>
      </c>
      <c r="C5113" t="str">
        <f>INDEX(tb_SVI[],MATCH(Table3[[#This Row],[city_name]],tb_SVI[city_name_uf],0),3)</f>
        <v>5107743</v>
      </c>
      <c r="D5113" t="e">
        <v>#N/A</v>
      </c>
      <c r="E5113" s="11">
        <f>INDEX(tb_SVI[],MATCH(Table3[[#This Row],[city_name]],tb_SVI[city_name_uf],0),5)</f>
        <v>2633</v>
      </c>
      <c r="F5113">
        <f>INDEX(tb_MHDI[],MATCH(Table3[[#This Row],[city_name]],tb_MHDI[mun_uf],0),5)</f>
        <v>0.68400000000000005</v>
      </c>
      <c r="G5113">
        <f>INDEX(tb_MHDI[],MATCH(Table3[[#This Row],[city_name]],tb_MHDI[mun_uf],0),6)</f>
        <v>0.70399999999999996</v>
      </c>
      <c r="H5113">
        <f>INDEX(tb_MHDI[],MATCH(Table3[[#This Row],[city_name]],tb_MHDI[mun_uf],0),7)</f>
        <v>0.82799999999999996</v>
      </c>
      <c r="I5113">
        <f>INDEX(tb_MHDI[],MATCH(Table3[[#This Row],[city_name]],tb_MHDI[mun_uf],0),8)</f>
        <v>0.55000000000000004</v>
      </c>
      <c r="J5113">
        <f>_xlfn.NUMBERVALUE(INDEX(tb_SVI[],MATCH(Table3[[#This Row],[city_name]],tb_SVI[city_name_uf],0),8),".")</f>
        <v>0.42399999999999999</v>
      </c>
      <c r="K5113">
        <f>_xlfn.NUMBERVALUE(INDEX(tb_SVI[],MATCH(Table3[[#This Row],[city_name]],tb_SVI[city_name_uf],0),9),".")</f>
        <v>0.46200000000000002</v>
      </c>
      <c r="L5113">
        <f>_xlfn.NUMBERVALUE(INDEX(tb_SVI[],MATCH(Table3[[#This Row],[city_name]],tb_SVI[city_name_uf],0),10),".")</f>
        <v>0.46500000000000002</v>
      </c>
      <c r="M5113">
        <f>_xlfn.NUMBERVALUE(INDEX(tb_SVI[],MATCH(Table3[[#This Row],[city_name]],tb_SVI[city_name_uf],0),11),".")</f>
        <v>0.34499999999999997</v>
      </c>
      <c r="N5113" s="14">
        <f>_xlfn.PERCENTRANK.INC(Table3[MHDI_tot],Table3[[#This Row],[MHDI_tot]],3)</f>
        <v>0.57599999999999996</v>
      </c>
    </row>
    <row r="5114" spans="1:14" hidden="1" x14ac:dyDescent="0.2">
      <c r="A5114" t="str">
        <f>SVI!F5114</f>
        <v>Eldorado/MS</v>
      </c>
      <c r="B5114" t="str">
        <f>INDEX(tb_SVI[],MATCH(Table3[[#This Row],[ibge_cod]],tb_SVI[Município],0),1)</f>
        <v>MS</v>
      </c>
      <c r="C5114" t="str">
        <f>INDEX(tb_SVI[],MATCH(Table3[[#This Row],[city_name]],tb_SVI[city_name_uf],0),3)</f>
        <v>5003751</v>
      </c>
      <c r="D5114" t="s">
        <v>22707</v>
      </c>
      <c r="E5114" s="11">
        <f>INDEX(tb_SVI[],MATCH(Table3[[#This Row],[city_name]],tb_SVI[city_name_uf],0),5)</f>
        <v>12400</v>
      </c>
      <c r="F5114">
        <f>INDEX(tb_MHDI[],MATCH(Table3[[#This Row],[city_name]],tb_MHDI[mun_uf],0),5)</f>
        <v>0.68400000000000005</v>
      </c>
      <c r="G5114">
        <f>INDEX(tb_MHDI[],MATCH(Table3[[#This Row],[city_name]],tb_MHDI[mun_uf],0),6)</f>
        <v>0.67400000000000004</v>
      </c>
      <c r="H5114">
        <f>INDEX(tb_MHDI[],MATCH(Table3[[#This Row],[city_name]],tb_MHDI[mun_uf],0),7)</f>
        <v>0.82399999999999995</v>
      </c>
      <c r="I5114">
        <f>INDEX(tb_MHDI[],MATCH(Table3[[#This Row],[city_name]],tb_MHDI[mun_uf],0),8)</f>
        <v>0.57699999999999996</v>
      </c>
      <c r="J5114">
        <f>_xlfn.NUMBERVALUE(INDEX(tb_SVI[],MATCH(Table3[[#This Row],[city_name]],tb_SVI[city_name_uf],0),8),".")</f>
        <v>0.378</v>
      </c>
      <c r="K5114">
        <f>_xlfn.NUMBERVALUE(INDEX(tb_SVI[],MATCH(Table3[[#This Row],[city_name]],tb_SVI[city_name_uf],0),9),".")</f>
        <v>0.27100000000000002</v>
      </c>
      <c r="L5114">
        <f>_xlfn.NUMBERVALUE(INDEX(tb_SVI[],MATCH(Table3[[#This Row],[city_name]],tb_SVI[city_name_uf],0),10),".")</f>
        <v>0.46899999999999997</v>
      </c>
      <c r="M5114">
        <f>_xlfn.NUMBERVALUE(INDEX(tb_SVI[],MATCH(Table3[[#This Row],[city_name]],tb_SVI[city_name_uf],0),11),".")</f>
        <v>0.39400000000000002</v>
      </c>
      <c r="N5114" s="14">
        <f>_xlfn.PERCENTRANK.INC(Table3[MHDI_tot],Table3[[#This Row],[MHDI_tot]],3)</f>
        <v>0.57599999999999996</v>
      </c>
    </row>
    <row r="5115" spans="1:14" hidden="1" x14ac:dyDescent="0.2">
      <c r="A5115" t="str">
        <f>SVI!F5115</f>
        <v>Dourados/MS</v>
      </c>
      <c r="B5115" t="str">
        <f>INDEX(tb_SVI[],MATCH(Table3[[#This Row],[ibge_cod]],tb_SVI[Município],0),1)</f>
        <v>MS</v>
      </c>
      <c r="C5115" t="str">
        <f>INDEX(tb_SVI[],MATCH(Table3[[#This Row],[city_name]],tb_SVI[city_name_uf],0),3)</f>
        <v>5003702</v>
      </c>
      <c r="D5115" t="s">
        <v>22708</v>
      </c>
      <c r="E5115" s="11">
        <f>INDEX(tb_SVI[],MATCH(Table3[[#This Row],[city_name]],tb_SVI[city_name_uf],0),5)</f>
        <v>225495</v>
      </c>
      <c r="F5115">
        <f>INDEX(tb_MHDI[],MATCH(Table3[[#This Row],[city_name]],tb_MHDI[mun_uf],0),5)</f>
        <v>0.747</v>
      </c>
      <c r="G5115">
        <f>INDEX(tb_MHDI[],MATCH(Table3[[#This Row],[city_name]],tb_MHDI[mun_uf],0),6)</f>
        <v>0.753</v>
      </c>
      <c r="H5115">
        <f>INDEX(tb_MHDI[],MATCH(Table3[[#This Row],[city_name]],tb_MHDI[mun_uf],0),7)</f>
        <v>0.84299999999999997</v>
      </c>
      <c r="I5115">
        <f>INDEX(tb_MHDI[],MATCH(Table3[[#This Row],[city_name]],tb_MHDI[mun_uf],0),8)</f>
        <v>0.65700000000000003</v>
      </c>
      <c r="J5115">
        <f>_xlfn.NUMBERVALUE(INDEX(tb_SVI[],MATCH(Table3[[#This Row],[city_name]],tb_SVI[city_name_uf],0),8),".")</f>
        <v>0.23599999999999999</v>
      </c>
      <c r="K5115">
        <f>_xlfn.NUMBERVALUE(INDEX(tb_SVI[],MATCH(Table3[[#This Row],[city_name]],tb_SVI[city_name_uf],0),9),".")</f>
        <v>0.154</v>
      </c>
      <c r="L5115">
        <f>_xlfn.NUMBERVALUE(INDEX(tb_SVI[],MATCH(Table3[[#This Row],[city_name]],tb_SVI[city_name_uf],0),10),".")</f>
        <v>0.33600000000000002</v>
      </c>
      <c r="M5115">
        <f>_xlfn.NUMBERVALUE(INDEX(tb_SVI[],MATCH(Table3[[#This Row],[city_name]],tb_SVI[city_name_uf],0),11),".")</f>
        <v>0.218</v>
      </c>
      <c r="N5115" s="14">
        <f>_xlfn.PERCENTRANK.INC(Table3[MHDI_tot],Table3[[#This Row],[MHDI_tot]],3)</f>
        <v>0.88700000000000001</v>
      </c>
    </row>
    <row r="5116" spans="1:14" hidden="1" x14ac:dyDescent="0.2">
      <c r="A5116" t="str">
        <f>SVI!F5116</f>
        <v>Douradina/MS</v>
      </c>
      <c r="B5116" t="str">
        <f>INDEX(tb_SVI[],MATCH(Table3[[#This Row],[ibge_cod]],tb_SVI[Município],0),1)</f>
        <v>MS</v>
      </c>
      <c r="C5116" t="str">
        <f>INDEX(tb_SVI[],MATCH(Table3[[#This Row],[city_name]],tb_SVI[city_name_uf],0),3)</f>
        <v>5003504</v>
      </c>
      <c r="D5116" t="s">
        <v>22709</v>
      </c>
      <c r="E5116" s="11">
        <f>INDEX(tb_SVI[],MATCH(Table3[[#This Row],[city_name]],tb_SVI[city_name_uf],0),5)</f>
        <v>5975</v>
      </c>
      <c r="F5116">
        <f>INDEX(tb_MHDI[],MATCH(Table3[[#This Row],[city_name]],tb_MHDI[mun_uf],0),5)</f>
        <v>0.69899999999999995</v>
      </c>
      <c r="G5116">
        <f>INDEX(tb_MHDI[],MATCH(Table3[[#This Row],[city_name]],tb_MHDI[mun_uf],0),6)</f>
        <v>0.70599999999999996</v>
      </c>
      <c r="H5116">
        <f>INDEX(tb_MHDI[],MATCH(Table3[[#This Row],[city_name]],tb_MHDI[mun_uf],0),7)</f>
        <v>0.80900000000000005</v>
      </c>
      <c r="I5116">
        <f>INDEX(tb_MHDI[],MATCH(Table3[[#This Row],[city_name]],tb_MHDI[mun_uf],0),8)</f>
        <v>0.59699999999999998</v>
      </c>
      <c r="J5116">
        <f>_xlfn.NUMBERVALUE(INDEX(tb_SVI[],MATCH(Table3[[#This Row],[city_name]],tb_SVI[city_name_uf],0),8),".")</f>
        <v>0.36899999999999999</v>
      </c>
      <c r="K5116">
        <f>_xlfn.NUMBERVALUE(INDEX(tb_SVI[],MATCH(Table3[[#This Row],[city_name]],tb_SVI[city_name_uf],0),9),".")</f>
        <v>0.39200000000000002</v>
      </c>
      <c r="L5116">
        <f>_xlfn.NUMBERVALUE(INDEX(tb_SVI[],MATCH(Table3[[#This Row],[city_name]],tb_SVI[city_name_uf],0),10),".")</f>
        <v>0.42499999999999999</v>
      </c>
      <c r="M5116">
        <f>_xlfn.NUMBERVALUE(INDEX(tb_SVI[],MATCH(Table3[[#This Row],[city_name]],tb_SVI[city_name_uf],0),11),".")</f>
        <v>0.29099999999999998</v>
      </c>
      <c r="N5116" s="14">
        <f>_xlfn.PERCENTRANK.INC(Table3[MHDI_tot],Table3[[#This Row],[MHDI_tot]],3)</f>
        <v>0.64600000000000002</v>
      </c>
    </row>
    <row r="5117" spans="1:14" hidden="1" x14ac:dyDescent="0.2">
      <c r="A5117" t="str">
        <f>SVI!F5117</f>
        <v>Dois Irmãos do Buriti/MS</v>
      </c>
      <c r="B5117" t="str">
        <f>INDEX(tb_SVI[],MATCH(Table3[[#This Row],[ibge_cod]],tb_SVI[Município],0),1)</f>
        <v>MS</v>
      </c>
      <c r="C5117" t="str">
        <f>INDEX(tb_SVI[],MATCH(Table3[[#This Row],[city_name]],tb_SVI[city_name_uf],0),3)</f>
        <v>5003488</v>
      </c>
      <c r="D5117" t="s">
        <v>22710</v>
      </c>
      <c r="E5117" s="11">
        <f>INDEX(tb_SVI[],MATCH(Table3[[#This Row],[city_name]],tb_SVI[city_name_uf],0),5)</f>
        <v>11467</v>
      </c>
      <c r="F5117">
        <f>INDEX(tb_MHDI[],MATCH(Table3[[#This Row],[city_name]],tb_MHDI[mun_uf],0),5)</f>
        <v>0.63900000000000001</v>
      </c>
      <c r="G5117">
        <f>INDEX(tb_MHDI[],MATCH(Table3[[#This Row],[city_name]],tb_MHDI[mun_uf],0),6)</f>
        <v>0.64</v>
      </c>
      <c r="H5117">
        <f>INDEX(tb_MHDI[],MATCH(Table3[[#This Row],[city_name]],tb_MHDI[mun_uf],0),7)</f>
        <v>0.77300000000000002</v>
      </c>
      <c r="I5117">
        <f>INDEX(tb_MHDI[],MATCH(Table3[[#This Row],[city_name]],tb_MHDI[mun_uf],0),8)</f>
        <v>0.52800000000000002</v>
      </c>
      <c r="J5117">
        <f>_xlfn.NUMBERVALUE(INDEX(tb_SVI[],MATCH(Table3[[#This Row],[city_name]],tb_SVI[city_name_uf],0),8),".")</f>
        <v>0.36</v>
      </c>
      <c r="K5117">
        <f>_xlfn.NUMBERVALUE(INDEX(tb_SVI[],MATCH(Table3[[#This Row],[city_name]],tb_SVI[city_name_uf],0),9),".")</f>
        <v>0.16400000000000001</v>
      </c>
      <c r="L5117">
        <f>_xlfn.NUMBERVALUE(INDEX(tb_SVI[],MATCH(Table3[[#This Row],[city_name]],tb_SVI[city_name_uf],0),10),".")</f>
        <v>0.47299999999999998</v>
      </c>
      <c r="M5117">
        <f>_xlfn.NUMBERVALUE(INDEX(tb_SVI[],MATCH(Table3[[#This Row],[city_name]],tb_SVI[city_name_uf],0),11),".")</f>
        <v>0.442</v>
      </c>
      <c r="N5117" s="14">
        <f>_xlfn.PERCENTRANK.INC(Table3[MHDI_tot],Table3[[#This Row],[MHDI_tot]],3)</f>
        <v>0.40100000000000002</v>
      </c>
    </row>
    <row r="5118" spans="1:14" hidden="1" x14ac:dyDescent="0.2">
      <c r="A5118" t="str">
        <f>SVI!F5118</f>
        <v>Deodápolis/MS</v>
      </c>
      <c r="B5118" t="str">
        <f>INDEX(tb_SVI[],MATCH(Table3[[#This Row],[ibge_cod]],tb_SVI[Município],0),1)</f>
        <v>MS</v>
      </c>
      <c r="C5118" t="str">
        <f>INDEX(tb_SVI[],MATCH(Table3[[#This Row],[city_name]],tb_SVI[city_name_uf],0),3)</f>
        <v>5003454</v>
      </c>
      <c r="D5118" t="s">
        <v>22711</v>
      </c>
      <c r="E5118" s="11">
        <f>INDEX(tb_SVI[],MATCH(Table3[[#This Row],[city_name]],tb_SVI[city_name_uf],0),5)</f>
        <v>12984</v>
      </c>
      <c r="F5118">
        <f>INDEX(tb_MHDI[],MATCH(Table3[[#This Row],[city_name]],tb_MHDI[mun_uf],0),5)</f>
        <v>0.69399999999999995</v>
      </c>
      <c r="G5118">
        <f>INDEX(tb_MHDI[],MATCH(Table3[[#This Row],[city_name]],tb_MHDI[mun_uf],0),6)</f>
        <v>0.69299999999999995</v>
      </c>
      <c r="H5118">
        <f>INDEX(tb_MHDI[],MATCH(Table3[[#This Row],[city_name]],tb_MHDI[mun_uf],0),7)</f>
        <v>0.81</v>
      </c>
      <c r="I5118">
        <f>INDEX(tb_MHDI[],MATCH(Table3[[#This Row],[city_name]],tb_MHDI[mun_uf],0),8)</f>
        <v>0.59499999999999997</v>
      </c>
      <c r="J5118">
        <f>_xlfn.NUMBERVALUE(INDEX(tb_SVI[],MATCH(Table3[[#This Row],[city_name]],tb_SVI[city_name_uf],0),8),".")</f>
        <v>0.34</v>
      </c>
      <c r="K5118">
        <f>_xlfn.NUMBERVALUE(INDEX(tb_SVI[],MATCH(Table3[[#This Row],[city_name]],tb_SVI[city_name_uf],0),9),".")</f>
        <v>0.39</v>
      </c>
      <c r="L5118">
        <f>_xlfn.NUMBERVALUE(INDEX(tb_SVI[],MATCH(Table3[[#This Row],[city_name]],tb_SVI[city_name_uf],0),10),".")</f>
        <v>0.36799999999999999</v>
      </c>
      <c r="M5118">
        <f>_xlfn.NUMBERVALUE(INDEX(tb_SVI[],MATCH(Table3[[#This Row],[city_name]],tb_SVI[city_name_uf],0),11),".")</f>
        <v>0.26300000000000001</v>
      </c>
      <c r="N5118" s="14">
        <f>_xlfn.PERCENTRANK.INC(Table3[MHDI_tot],Table3[[#This Row],[MHDI_tot]],3)</f>
        <v>0.622</v>
      </c>
    </row>
    <row r="5119" spans="1:14" hidden="1" x14ac:dyDescent="0.2">
      <c r="A5119" t="str">
        <f>SVI!F5119</f>
        <v>Coxim/MS</v>
      </c>
      <c r="B5119" t="str">
        <f>INDEX(tb_SVI[],MATCH(Table3[[#This Row],[ibge_cod]],tb_SVI[Município],0),1)</f>
        <v>MS</v>
      </c>
      <c r="C5119" t="str">
        <f>INDEX(tb_SVI[],MATCH(Table3[[#This Row],[city_name]],tb_SVI[city_name_uf],0),3)</f>
        <v>5003306</v>
      </c>
      <c r="D5119" t="s">
        <v>22712</v>
      </c>
      <c r="E5119" s="11">
        <f>INDEX(tb_SVI[],MATCH(Table3[[#This Row],[city_name]],tb_SVI[city_name_uf],0),5)</f>
        <v>33459</v>
      </c>
      <c r="F5119">
        <f>INDEX(tb_MHDI[],MATCH(Table3[[#This Row],[city_name]],tb_MHDI[mun_uf],0),5)</f>
        <v>0.70299999999999996</v>
      </c>
      <c r="G5119">
        <f>INDEX(tb_MHDI[],MATCH(Table3[[#This Row],[city_name]],tb_MHDI[mun_uf],0),6)</f>
        <v>0.71899999999999997</v>
      </c>
      <c r="H5119">
        <f>INDEX(tb_MHDI[],MATCH(Table3[[#This Row],[city_name]],tb_MHDI[mun_uf],0),7)</f>
        <v>0.83599999999999997</v>
      </c>
      <c r="I5119">
        <f>INDEX(tb_MHDI[],MATCH(Table3[[#This Row],[city_name]],tb_MHDI[mun_uf],0),8)</f>
        <v>0.57899999999999996</v>
      </c>
      <c r="J5119">
        <f>_xlfn.NUMBERVALUE(INDEX(tb_SVI[],MATCH(Table3[[#This Row],[city_name]],tb_SVI[city_name_uf],0),8),".")</f>
        <v>0.26500000000000001</v>
      </c>
      <c r="K5119">
        <f>_xlfn.NUMBERVALUE(INDEX(tb_SVI[],MATCH(Table3[[#This Row],[city_name]],tb_SVI[city_name_uf],0),9),".")</f>
        <v>9.5000000000000001E-2</v>
      </c>
      <c r="L5119">
        <f>_xlfn.NUMBERVALUE(INDEX(tb_SVI[],MATCH(Table3[[#This Row],[city_name]],tb_SVI[city_name_uf],0),10),".")</f>
        <v>0.41699999999999998</v>
      </c>
      <c r="M5119">
        <f>_xlfn.NUMBERVALUE(INDEX(tb_SVI[],MATCH(Table3[[#This Row],[city_name]],tb_SVI[city_name_uf],0),11),".")</f>
        <v>0.28399999999999997</v>
      </c>
      <c r="N5119" s="14">
        <f>_xlfn.PERCENTRANK.INC(Table3[MHDI_tot],Table3[[#This Row],[MHDI_tot]],3)</f>
        <v>0.66900000000000004</v>
      </c>
    </row>
    <row r="5120" spans="1:14" hidden="1" x14ac:dyDescent="0.2">
      <c r="A5120" t="str">
        <f>SVI!F5120</f>
        <v>Costa Rica/MS</v>
      </c>
      <c r="B5120" t="str">
        <f>INDEX(tb_SVI[],MATCH(Table3[[#This Row],[ibge_cod]],tb_SVI[Município],0),1)</f>
        <v>MS</v>
      </c>
      <c r="C5120" t="str">
        <f>INDEX(tb_SVI[],MATCH(Table3[[#This Row],[city_name]],tb_SVI[city_name_uf],0),3)</f>
        <v>5003256</v>
      </c>
      <c r="D5120" t="s">
        <v>22713</v>
      </c>
      <c r="E5120" s="11">
        <f>INDEX(tb_SVI[],MATCH(Table3[[#This Row],[city_name]],tb_SVI[city_name_uf],0),5)</f>
        <v>21142</v>
      </c>
      <c r="F5120">
        <f>INDEX(tb_MHDI[],MATCH(Table3[[#This Row],[city_name]],tb_MHDI[mun_uf],0),5)</f>
        <v>0.70599999999999996</v>
      </c>
      <c r="G5120">
        <f>INDEX(tb_MHDI[],MATCH(Table3[[#This Row],[city_name]],tb_MHDI[mun_uf],0),6)</f>
        <v>0.71699999999999997</v>
      </c>
      <c r="H5120">
        <f>INDEX(tb_MHDI[],MATCH(Table3[[#This Row],[city_name]],tb_MHDI[mun_uf],0),7)</f>
        <v>0.81100000000000005</v>
      </c>
      <c r="I5120">
        <f>INDEX(tb_MHDI[],MATCH(Table3[[#This Row],[city_name]],tb_MHDI[mun_uf],0),8)</f>
        <v>0.60599999999999998</v>
      </c>
      <c r="J5120">
        <f>_xlfn.NUMBERVALUE(INDEX(tb_SVI[],MATCH(Table3[[#This Row],[city_name]],tb_SVI[city_name_uf],0),8),".")</f>
        <v>0.25700000000000001</v>
      </c>
      <c r="K5120">
        <f>_xlfn.NUMBERVALUE(INDEX(tb_SVI[],MATCH(Table3[[#This Row],[city_name]],tb_SVI[city_name_uf],0),9),".")</f>
        <v>0.16400000000000001</v>
      </c>
      <c r="L5120">
        <f>_xlfn.NUMBERVALUE(INDEX(tb_SVI[],MATCH(Table3[[#This Row],[city_name]],tb_SVI[city_name_uf],0),10),".")</f>
        <v>0.33800000000000002</v>
      </c>
      <c r="M5120">
        <f>_xlfn.NUMBERVALUE(INDEX(tb_SVI[],MATCH(Table3[[#This Row],[city_name]],tb_SVI[city_name_uf],0),11),".")</f>
        <v>0.26800000000000002</v>
      </c>
      <c r="N5120" s="14">
        <f>_xlfn.PERCENTRANK.INC(Table3[MHDI_tot],Table3[[#This Row],[MHDI_tot]],3)</f>
        <v>0.68400000000000005</v>
      </c>
    </row>
    <row r="5121" spans="1:14" hidden="1" x14ac:dyDescent="0.2">
      <c r="A5121" t="str">
        <f>SVI!F5121</f>
        <v>Corumbá/MS</v>
      </c>
      <c r="B5121" t="str">
        <f>INDEX(tb_SVI[],MATCH(Table3[[#This Row],[ibge_cod]],tb_SVI[Município],0),1)</f>
        <v>MS</v>
      </c>
      <c r="C5121" t="str">
        <f>INDEX(tb_SVI[],MATCH(Table3[[#This Row],[city_name]],tb_SVI[city_name_uf],0),3)</f>
        <v>5003207</v>
      </c>
      <c r="D5121" t="s">
        <v>22714</v>
      </c>
      <c r="E5121" s="11">
        <f>INDEX(tb_SVI[],MATCH(Table3[[#This Row],[city_name]],tb_SVI[city_name_uf],0),5)</f>
        <v>112058</v>
      </c>
      <c r="F5121">
        <f>INDEX(tb_MHDI[],MATCH(Table3[[#This Row],[city_name]],tb_MHDI[mun_uf],0),5)</f>
        <v>0.7</v>
      </c>
      <c r="G5121">
        <f>INDEX(tb_MHDI[],MATCH(Table3[[#This Row],[city_name]],tb_MHDI[mun_uf],0),6)</f>
        <v>0.70099999999999996</v>
      </c>
      <c r="H5121">
        <f>INDEX(tb_MHDI[],MATCH(Table3[[#This Row],[city_name]],tb_MHDI[mun_uf],0),7)</f>
        <v>0.83399999999999996</v>
      </c>
      <c r="I5121">
        <f>INDEX(tb_MHDI[],MATCH(Table3[[#This Row],[city_name]],tb_MHDI[mun_uf],0),8)</f>
        <v>0.58599999999999997</v>
      </c>
      <c r="J5121">
        <f>_xlfn.NUMBERVALUE(INDEX(tb_SVI[],MATCH(Table3[[#This Row],[city_name]],tb_SVI[city_name_uf],0),8),".")</f>
        <v>0.32800000000000001</v>
      </c>
      <c r="K5121">
        <f>_xlfn.NUMBERVALUE(INDEX(tb_SVI[],MATCH(Table3[[#This Row],[city_name]],tb_SVI[city_name_uf],0),9),".")</f>
        <v>0.23599999999999999</v>
      </c>
      <c r="L5121">
        <f>_xlfn.NUMBERVALUE(INDEX(tb_SVI[],MATCH(Table3[[#This Row],[city_name]],tb_SVI[city_name_uf],0),10),".")</f>
        <v>0.41099999999999998</v>
      </c>
      <c r="M5121">
        <f>_xlfn.NUMBERVALUE(INDEX(tb_SVI[],MATCH(Table3[[#This Row],[city_name]],tb_SVI[city_name_uf],0),11),".")</f>
        <v>0.33600000000000002</v>
      </c>
      <c r="N5121" s="14">
        <f>_xlfn.PERCENTRANK.INC(Table3[MHDI_tot],Table3[[#This Row],[MHDI_tot]],3)</f>
        <v>0.65200000000000002</v>
      </c>
    </row>
    <row r="5122" spans="1:14" hidden="1" x14ac:dyDescent="0.2">
      <c r="A5122" t="str">
        <f>SVI!F5122</f>
        <v>Coronel Sapucaia/MS</v>
      </c>
      <c r="B5122" t="str">
        <f>INDEX(tb_SVI[],MATCH(Table3[[#This Row],[ibge_cod]],tb_SVI[Município],0),1)</f>
        <v>MS</v>
      </c>
      <c r="C5122" t="str">
        <f>INDEX(tb_SVI[],MATCH(Table3[[#This Row],[city_name]],tb_SVI[city_name_uf],0),3)</f>
        <v>5003157</v>
      </c>
      <c r="D5122" t="s">
        <v>22715</v>
      </c>
      <c r="E5122" s="11">
        <f>INDEX(tb_SVI[],MATCH(Table3[[#This Row],[city_name]],tb_SVI[city_name_uf],0),5)</f>
        <v>15352</v>
      </c>
      <c r="F5122">
        <f>INDEX(tb_MHDI[],MATCH(Table3[[#This Row],[city_name]],tb_MHDI[mun_uf],0),5)</f>
        <v>0.58899999999999997</v>
      </c>
      <c r="G5122">
        <f>INDEX(tb_MHDI[],MATCH(Table3[[#This Row],[city_name]],tb_MHDI[mun_uf],0),6)</f>
        <v>0.60699999999999998</v>
      </c>
      <c r="H5122">
        <f>INDEX(tb_MHDI[],MATCH(Table3[[#This Row],[city_name]],tb_MHDI[mun_uf],0),7)</f>
        <v>0.80600000000000005</v>
      </c>
      <c r="I5122">
        <f>INDEX(tb_MHDI[],MATCH(Table3[[#This Row],[city_name]],tb_MHDI[mun_uf],0),8)</f>
        <v>0.41699999999999998</v>
      </c>
      <c r="J5122">
        <f>_xlfn.NUMBERVALUE(INDEX(tb_SVI[],MATCH(Table3[[#This Row],[city_name]],tb_SVI[city_name_uf],0),8),".")</f>
        <v>0.48499999999999999</v>
      </c>
      <c r="K5122">
        <f>_xlfn.NUMBERVALUE(INDEX(tb_SVI[],MATCH(Table3[[#This Row],[city_name]],tb_SVI[city_name_uf],0),9),".")</f>
        <v>0.318</v>
      </c>
      <c r="L5122">
        <f>_xlfn.NUMBERVALUE(INDEX(tb_SVI[],MATCH(Table3[[#This Row],[city_name]],tb_SVI[city_name_uf],0),10),".")</f>
        <v>0.70699999999999996</v>
      </c>
      <c r="M5122">
        <f>_xlfn.NUMBERVALUE(INDEX(tb_SVI[],MATCH(Table3[[#This Row],[city_name]],tb_SVI[city_name_uf],0),11),".")</f>
        <v>0.43</v>
      </c>
      <c r="N5122" s="14">
        <f>_xlfn.PERCENTRANK.INC(Table3[MHDI_tot],Table3[[#This Row],[MHDI_tot]],3)</f>
        <v>0.20100000000000001</v>
      </c>
    </row>
    <row r="5123" spans="1:14" hidden="1" x14ac:dyDescent="0.2">
      <c r="A5123" t="str">
        <f>SVI!F5123</f>
        <v>Corguinho/MS</v>
      </c>
      <c r="B5123" t="str">
        <f>INDEX(tb_SVI[],MATCH(Table3[[#This Row],[ibge_cod]],tb_SVI[Município],0),1)</f>
        <v>MS</v>
      </c>
      <c r="C5123" t="str">
        <f>INDEX(tb_SVI[],MATCH(Table3[[#This Row],[city_name]],tb_SVI[city_name_uf],0),3)</f>
        <v>5003108</v>
      </c>
      <c r="D5123" t="s">
        <v>22716</v>
      </c>
      <c r="E5123" s="11">
        <f>INDEX(tb_SVI[],MATCH(Table3[[#This Row],[city_name]],tb_SVI[city_name_uf],0),5)</f>
        <v>6054</v>
      </c>
      <c r="F5123">
        <f>INDEX(tb_MHDI[],MATCH(Table3[[#This Row],[city_name]],tb_MHDI[mun_uf],0),5)</f>
        <v>0.67100000000000004</v>
      </c>
      <c r="G5123">
        <f>INDEX(tb_MHDI[],MATCH(Table3[[#This Row],[city_name]],tb_MHDI[mun_uf],0),6)</f>
        <v>0.68400000000000005</v>
      </c>
      <c r="H5123">
        <f>INDEX(tb_MHDI[],MATCH(Table3[[#This Row],[city_name]],tb_MHDI[mun_uf],0),7)</f>
        <v>0.83</v>
      </c>
      <c r="I5123">
        <f>INDEX(tb_MHDI[],MATCH(Table3[[#This Row],[city_name]],tb_MHDI[mun_uf],0),8)</f>
        <v>0.53100000000000003</v>
      </c>
      <c r="J5123">
        <f>_xlfn.NUMBERVALUE(INDEX(tb_SVI[],MATCH(Table3[[#This Row],[city_name]],tb_SVI[city_name_uf],0),8),".")</f>
        <v>0.27100000000000002</v>
      </c>
      <c r="K5123">
        <f>_xlfn.NUMBERVALUE(INDEX(tb_SVI[],MATCH(Table3[[#This Row],[city_name]],tb_SVI[city_name_uf],0),9),".")</f>
        <v>5.2999999999999999E-2</v>
      </c>
      <c r="L5123">
        <f>_xlfn.NUMBERVALUE(INDEX(tb_SVI[],MATCH(Table3[[#This Row],[city_name]],tb_SVI[city_name_uf],0),10),".")</f>
        <v>0.41399999999999998</v>
      </c>
      <c r="M5123">
        <f>_xlfn.NUMBERVALUE(INDEX(tb_SVI[],MATCH(Table3[[#This Row],[city_name]],tb_SVI[city_name_uf],0),11),".")</f>
        <v>0.34499999999999997</v>
      </c>
      <c r="N5123" s="14">
        <f>_xlfn.PERCENTRANK.INC(Table3[MHDI_tot],Table3[[#This Row],[MHDI_tot]],3)</f>
        <v>0.52100000000000002</v>
      </c>
    </row>
    <row r="5124" spans="1:14" hidden="1" x14ac:dyDescent="0.2">
      <c r="A5124" t="str">
        <f>SVI!F5124</f>
        <v>Chapadão do Sul/MS</v>
      </c>
      <c r="B5124" t="str">
        <f>INDEX(tb_SVI[],MATCH(Table3[[#This Row],[ibge_cod]],tb_SVI[Município],0),1)</f>
        <v>MS</v>
      </c>
      <c r="C5124" t="str">
        <f>INDEX(tb_SVI[],MATCH(Table3[[#This Row],[city_name]],tb_SVI[city_name_uf],0),3)</f>
        <v>5002951</v>
      </c>
      <c r="D5124" t="s">
        <v>22717</v>
      </c>
      <c r="E5124" s="11">
        <f>INDEX(tb_SVI[],MATCH(Table3[[#This Row],[city_name]],tb_SVI[city_name_uf],0),5)</f>
        <v>25865</v>
      </c>
      <c r="F5124">
        <f>INDEX(tb_MHDI[],MATCH(Table3[[#This Row],[city_name]],tb_MHDI[mun_uf],0),5)</f>
        <v>0.754</v>
      </c>
      <c r="G5124">
        <f>INDEX(tb_MHDI[],MATCH(Table3[[#This Row],[city_name]],tb_MHDI[mun_uf],0),6)</f>
        <v>0.75800000000000001</v>
      </c>
      <c r="H5124">
        <f>INDEX(tb_MHDI[],MATCH(Table3[[#This Row],[city_name]],tb_MHDI[mun_uf],0),7)</f>
        <v>0.85</v>
      </c>
      <c r="I5124">
        <f>INDEX(tb_MHDI[],MATCH(Table3[[#This Row],[city_name]],tb_MHDI[mun_uf],0),8)</f>
        <v>0.66500000000000004</v>
      </c>
      <c r="J5124">
        <f>_xlfn.NUMBERVALUE(INDEX(tb_SVI[],MATCH(Table3[[#This Row],[city_name]],tb_SVI[city_name_uf],0),8),".")</f>
        <v>0.19600000000000001</v>
      </c>
      <c r="K5124">
        <f>_xlfn.NUMBERVALUE(INDEX(tb_SVI[],MATCH(Table3[[#This Row],[city_name]],tb_SVI[city_name_uf],0),9),".")</f>
        <v>0.159</v>
      </c>
      <c r="L5124">
        <f>_xlfn.NUMBERVALUE(INDEX(tb_SVI[],MATCH(Table3[[#This Row],[city_name]],tb_SVI[city_name_uf],0),10),".")</f>
        <v>0.251</v>
      </c>
      <c r="M5124">
        <f>_xlfn.NUMBERVALUE(INDEX(tb_SVI[],MATCH(Table3[[#This Row],[city_name]],tb_SVI[city_name_uf],0),11),".")</f>
        <v>0.17699999999999999</v>
      </c>
      <c r="N5124" s="14">
        <f>_xlfn.PERCENTRANK.INC(Table3[MHDI_tot],Table3[[#This Row],[MHDI_tot]],3)</f>
        <v>0.91200000000000003</v>
      </c>
    </row>
    <row r="5125" spans="1:14" hidden="1" x14ac:dyDescent="0.2">
      <c r="A5125" t="str">
        <f>SVI!F5125</f>
        <v>Cassilândia/MS</v>
      </c>
      <c r="B5125" t="str">
        <f>INDEX(tb_SVI[],MATCH(Table3[[#This Row],[ibge_cod]],tb_SVI[Município],0),1)</f>
        <v>MS</v>
      </c>
      <c r="C5125" t="str">
        <f>INDEX(tb_SVI[],MATCH(Table3[[#This Row],[city_name]],tb_SVI[city_name_uf],0),3)</f>
        <v>5002902</v>
      </c>
      <c r="D5125" t="s">
        <v>22718</v>
      </c>
      <c r="E5125" s="11">
        <f>INDEX(tb_SVI[],MATCH(Table3[[#This Row],[city_name]],tb_SVI[city_name_uf],0),5)</f>
        <v>22002</v>
      </c>
      <c r="F5125">
        <f>INDEX(tb_MHDI[],MATCH(Table3[[#This Row],[city_name]],tb_MHDI[mun_uf],0),5)</f>
        <v>0.72699999999999998</v>
      </c>
      <c r="G5125">
        <f>INDEX(tb_MHDI[],MATCH(Table3[[#This Row],[city_name]],tb_MHDI[mun_uf],0),6)</f>
        <v>0.75600000000000001</v>
      </c>
      <c r="H5125">
        <f>INDEX(tb_MHDI[],MATCH(Table3[[#This Row],[city_name]],tb_MHDI[mun_uf],0),7)</f>
        <v>0.81100000000000005</v>
      </c>
      <c r="I5125">
        <f>INDEX(tb_MHDI[],MATCH(Table3[[#This Row],[city_name]],tb_MHDI[mun_uf],0),8)</f>
        <v>0.627</v>
      </c>
      <c r="J5125">
        <f>_xlfn.NUMBERVALUE(INDEX(tb_SVI[],MATCH(Table3[[#This Row],[city_name]],tb_SVI[city_name_uf],0),8),".")</f>
        <v>0.221</v>
      </c>
      <c r="K5125">
        <f>_xlfn.NUMBERVALUE(INDEX(tb_SVI[],MATCH(Table3[[#This Row],[city_name]],tb_SVI[city_name_uf],0),9),".")</f>
        <v>7.0000000000000001E-3</v>
      </c>
      <c r="L5125">
        <f>_xlfn.NUMBERVALUE(INDEX(tb_SVI[],MATCH(Table3[[#This Row],[city_name]],tb_SVI[city_name_uf],0),10),".")</f>
        <v>0.39</v>
      </c>
      <c r="M5125">
        <f>_xlfn.NUMBERVALUE(INDEX(tb_SVI[],MATCH(Table3[[#This Row],[city_name]],tb_SVI[city_name_uf],0),11),".")</f>
        <v>0.26700000000000002</v>
      </c>
      <c r="N5125" s="14">
        <f>_xlfn.PERCENTRANK.INC(Table3[MHDI_tot],Table3[[#This Row],[MHDI_tot]],3)</f>
        <v>0.79600000000000004</v>
      </c>
    </row>
    <row r="5126" spans="1:14" hidden="1" x14ac:dyDescent="0.2">
      <c r="A5126" t="str">
        <f>SVI!F5126</f>
        <v>Caracol/MS</v>
      </c>
      <c r="B5126" t="str">
        <f>INDEX(tb_SVI[],MATCH(Table3[[#This Row],[ibge_cod]],tb_SVI[Município],0),1)</f>
        <v>MS</v>
      </c>
      <c r="C5126" t="str">
        <f>INDEX(tb_SVI[],MATCH(Table3[[#This Row],[city_name]],tb_SVI[city_name_uf],0),3)</f>
        <v>5002803</v>
      </c>
      <c r="D5126" t="s">
        <v>22719</v>
      </c>
      <c r="E5126" s="11">
        <f>INDEX(tb_SVI[],MATCH(Table3[[#This Row],[city_name]],tb_SVI[city_name_uf],0),5)</f>
        <v>6182</v>
      </c>
      <c r="F5126">
        <f>INDEX(tb_MHDI[],MATCH(Table3[[#This Row],[city_name]],tb_MHDI[mun_uf],0),5)</f>
        <v>0.64700000000000002</v>
      </c>
      <c r="G5126">
        <f>INDEX(tb_MHDI[],MATCH(Table3[[#This Row],[city_name]],tb_MHDI[mun_uf],0),6)</f>
        <v>0.628</v>
      </c>
      <c r="H5126">
        <f>INDEX(tb_MHDI[],MATCH(Table3[[#This Row],[city_name]],tb_MHDI[mun_uf],0),7)</f>
        <v>0.82599999999999996</v>
      </c>
      <c r="I5126">
        <f>INDEX(tb_MHDI[],MATCH(Table3[[#This Row],[city_name]],tb_MHDI[mun_uf],0),8)</f>
        <v>0.52200000000000002</v>
      </c>
      <c r="J5126">
        <f>_xlfn.NUMBERVALUE(INDEX(tb_SVI[],MATCH(Table3[[#This Row],[city_name]],tb_SVI[city_name_uf],0),8),".")</f>
        <v>0.27100000000000002</v>
      </c>
      <c r="K5126">
        <f>_xlfn.NUMBERVALUE(INDEX(tb_SVI[],MATCH(Table3[[#This Row],[city_name]],tb_SVI[city_name_uf],0),9),".")</f>
        <v>0.113</v>
      </c>
      <c r="L5126">
        <f>_xlfn.NUMBERVALUE(INDEX(tb_SVI[],MATCH(Table3[[#This Row],[city_name]],tb_SVI[city_name_uf],0),10),".")</f>
        <v>0.39600000000000002</v>
      </c>
      <c r="M5126">
        <f>_xlfn.NUMBERVALUE(INDEX(tb_SVI[],MATCH(Table3[[#This Row],[city_name]],tb_SVI[city_name_uf],0),11),".")</f>
        <v>0.30499999999999999</v>
      </c>
      <c r="N5126" s="14">
        <f>_xlfn.PERCENTRANK.INC(Table3[MHDI_tot],Table3[[#This Row],[MHDI_tot]],3)</f>
        <v>0.42699999999999999</v>
      </c>
    </row>
    <row r="5127" spans="1:14" hidden="1" x14ac:dyDescent="0.2">
      <c r="A5127" t="str">
        <f>SVI!F5127</f>
        <v>Campo Grande/MS</v>
      </c>
      <c r="B5127" t="str">
        <f>INDEX(tb_SVI[],MATCH(Table3[[#This Row],[ibge_cod]],tb_SVI[Município],0),1)</f>
        <v>MS</v>
      </c>
      <c r="C5127" t="str">
        <f>INDEX(tb_SVI[],MATCH(Table3[[#This Row],[city_name]],tb_SVI[city_name_uf],0),3)</f>
        <v>5002704</v>
      </c>
      <c r="D5127" t="s">
        <v>22720</v>
      </c>
      <c r="E5127" s="11">
        <f>INDEX(tb_SVI[],MATCH(Table3[[#This Row],[city_name]],tb_SVI[city_name_uf],0),5)</f>
        <v>906092</v>
      </c>
      <c r="F5127">
        <f>INDEX(tb_MHDI[],MATCH(Table3[[#This Row],[city_name]],tb_MHDI[mun_uf],0),5)</f>
        <v>0.78400000000000003</v>
      </c>
      <c r="G5127">
        <f>INDEX(tb_MHDI[],MATCH(Table3[[#This Row],[city_name]],tb_MHDI[mun_uf],0),6)</f>
        <v>0.79</v>
      </c>
      <c r="H5127">
        <f>INDEX(tb_MHDI[],MATCH(Table3[[#This Row],[city_name]],tb_MHDI[mun_uf],0),7)</f>
        <v>0.84399999999999997</v>
      </c>
      <c r="I5127">
        <f>INDEX(tb_MHDI[],MATCH(Table3[[#This Row],[city_name]],tb_MHDI[mun_uf],0),8)</f>
        <v>0.72399999999999998</v>
      </c>
      <c r="J5127">
        <f>_xlfn.NUMBERVALUE(INDEX(tb_SVI[],MATCH(Table3[[#This Row],[city_name]],tb_SVI[city_name_uf],0),8),".")</f>
        <v>0.27</v>
      </c>
      <c r="K5127">
        <f>_xlfn.NUMBERVALUE(INDEX(tb_SVI[],MATCH(Table3[[#This Row],[city_name]],tb_SVI[city_name_uf],0),9),".")</f>
        <v>0.32500000000000001</v>
      </c>
      <c r="L5127">
        <f>_xlfn.NUMBERVALUE(INDEX(tb_SVI[],MATCH(Table3[[#This Row],[city_name]],tb_SVI[city_name_uf],0),10),".")</f>
        <v>0.27</v>
      </c>
      <c r="M5127">
        <f>_xlfn.NUMBERVALUE(INDEX(tb_SVI[],MATCH(Table3[[#This Row],[city_name]],tb_SVI[city_name_uf],0),11),".")</f>
        <v>0.215</v>
      </c>
      <c r="N5127" s="14">
        <f>_xlfn.PERCENTRANK.INC(Table3[MHDI_tot],Table3[[#This Row],[MHDI_tot]],3)</f>
        <v>0.98</v>
      </c>
    </row>
    <row r="5128" spans="1:14" hidden="1" x14ac:dyDescent="0.2">
      <c r="A5128" t="str">
        <f>SVI!F5128</f>
        <v>Camapuã/MS</v>
      </c>
      <c r="B5128" t="str">
        <f>INDEX(tb_SVI[],MATCH(Table3[[#This Row],[ibge_cod]],tb_SVI[Município],0),1)</f>
        <v>MS</v>
      </c>
      <c r="C5128" t="str">
        <f>INDEX(tb_SVI[],MATCH(Table3[[#This Row],[city_name]],tb_SVI[city_name_uf],0),3)</f>
        <v>5002605</v>
      </c>
      <c r="D5128" t="s">
        <v>22721</v>
      </c>
      <c r="E5128" s="11">
        <f>INDEX(tb_SVI[],MATCH(Table3[[#This Row],[city_name]],tb_SVI[city_name_uf],0),5)</f>
        <v>13693</v>
      </c>
      <c r="F5128">
        <f>INDEX(tb_MHDI[],MATCH(Table3[[#This Row],[city_name]],tb_MHDI[mun_uf],0),5)</f>
        <v>0.70299999999999996</v>
      </c>
      <c r="G5128">
        <f>INDEX(tb_MHDI[],MATCH(Table3[[#This Row],[city_name]],tb_MHDI[mun_uf],0),6)</f>
        <v>0.71499999999999997</v>
      </c>
      <c r="H5128">
        <f>INDEX(tb_MHDI[],MATCH(Table3[[#This Row],[city_name]],tb_MHDI[mun_uf],0),7)</f>
        <v>0.81699999999999995</v>
      </c>
      <c r="I5128">
        <f>INDEX(tb_MHDI[],MATCH(Table3[[#This Row],[city_name]],tb_MHDI[mun_uf],0),8)</f>
        <v>0.59599999999999997</v>
      </c>
      <c r="J5128">
        <f>_xlfn.NUMBERVALUE(INDEX(tb_SVI[],MATCH(Table3[[#This Row],[city_name]],tb_SVI[city_name_uf],0),8),".")</f>
        <v>0.26600000000000001</v>
      </c>
      <c r="K5128">
        <f>_xlfn.NUMBERVALUE(INDEX(tb_SVI[],MATCH(Table3[[#This Row],[city_name]],tb_SVI[city_name_uf],0),9),".")</f>
        <v>0.154</v>
      </c>
      <c r="L5128">
        <f>_xlfn.NUMBERVALUE(INDEX(tb_SVI[],MATCH(Table3[[#This Row],[city_name]],tb_SVI[city_name_uf],0),10),".")</f>
        <v>0.36499999999999999</v>
      </c>
      <c r="M5128">
        <f>_xlfn.NUMBERVALUE(INDEX(tb_SVI[],MATCH(Table3[[#This Row],[city_name]],tb_SVI[city_name_uf],0),11),".")</f>
        <v>0.28000000000000003</v>
      </c>
      <c r="N5128" s="14">
        <f>_xlfn.PERCENTRANK.INC(Table3[MHDI_tot],Table3[[#This Row],[MHDI_tot]],3)</f>
        <v>0.66900000000000004</v>
      </c>
    </row>
    <row r="5129" spans="1:14" hidden="1" x14ac:dyDescent="0.2">
      <c r="A5129" t="str">
        <f>SVI!F5129</f>
        <v>Caarapó/MS</v>
      </c>
      <c r="B5129" t="str">
        <f>INDEX(tb_SVI[],MATCH(Table3[[#This Row],[ibge_cod]],tb_SVI[Município],0),1)</f>
        <v>MS</v>
      </c>
      <c r="C5129" t="str">
        <f>INDEX(tb_SVI[],MATCH(Table3[[#This Row],[city_name]],tb_SVI[city_name_uf],0),3)</f>
        <v>5002407</v>
      </c>
      <c r="D5129" t="s">
        <v>22722</v>
      </c>
      <c r="E5129" s="11">
        <f>INDEX(tb_SVI[],MATCH(Table3[[#This Row],[city_name]],tb_SVI[city_name_uf],0),5)</f>
        <v>30593</v>
      </c>
      <c r="F5129">
        <f>INDEX(tb_MHDI[],MATCH(Table3[[#This Row],[city_name]],tb_MHDI[mun_uf],0),5)</f>
        <v>0.69199999999999995</v>
      </c>
      <c r="G5129">
        <f>INDEX(tb_MHDI[],MATCH(Table3[[#This Row],[city_name]],tb_MHDI[mun_uf],0),6)</f>
        <v>0.67600000000000005</v>
      </c>
      <c r="H5129">
        <f>INDEX(tb_MHDI[],MATCH(Table3[[#This Row],[city_name]],tb_MHDI[mun_uf],0),7)</f>
        <v>0.82799999999999996</v>
      </c>
      <c r="I5129">
        <f>INDEX(tb_MHDI[],MATCH(Table3[[#This Row],[city_name]],tb_MHDI[mun_uf],0),8)</f>
        <v>0.59199999999999997</v>
      </c>
      <c r="J5129">
        <f>_xlfn.NUMBERVALUE(INDEX(tb_SVI[],MATCH(Table3[[#This Row],[city_name]],tb_SVI[city_name_uf],0),8),".")</f>
        <v>0.45600000000000002</v>
      </c>
      <c r="K5129">
        <f>_xlfn.NUMBERVALUE(INDEX(tb_SVI[],MATCH(Table3[[#This Row],[city_name]],tb_SVI[city_name_uf],0),9),".")</f>
        <v>0.49</v>
      </c>
      <c r="L5129">
        <f>_xlfn.NUMBERVALUE(INDEX(tb_SVI[],MATCH(Table3[[#This Row],[city_name]],tb_SVI[city_name_uf],0),10),".")</f>
        <v>0.51500000000000001</v>
      </c>
      <c r="M5129">
        <f>_xlfn.NUMBERVALUE(INDEX(tb_SVI[],MATCH(Table3[[#This Row],[city_name]],tb_SVI[city_name_uf],0),11),".")</f>
        <v>0.36199999999999999</v>
      </c>
      <c r="N5129" s="14">
        <f>_xlfn.PERCENTRANK.INC(Table3[MHDI_tot],Table3[[#This Row],[MHDI_tot]],3)</f>
        <v>0.61099999999999999</v>
      </c>
    </row>
    <row r="5130" spans="1:14" hidden="1" x14ac:dyDescent="0.2">
      <c r="A5130" t="str">
        <f>SVI!F5130</f>
        <v>Brasilândia/MS</v>
      </c>
      <c r="B5130" t="str">
        <f>INDEX(tb_SVI[],MATCH(Table3[[#This Row],[ibge_cod]],tb_SVI[Município],0),1)</f>
        <v>MS</v>
      </c>
      <c r="C5130" t="str">
        <f>INDEX(tb_SVI[],MATCH(Table3[[#This Row],[city_name]],tb_SVI[city_name_uf],0),3)</f>
        <v>5002308</v>
      </c>
      <c r="D5130" t="s">
        <v>22723</v>
      </c>
      <c r="E5130" s="11">
        <f>INDEX(tb_SVI[],MATCH(Table3[[#This Row],[city_name]],tb_SVI[city_name_uf],0),5)</f>
        <v>11853</v>
      </c>
      <c r="F5130">
        <f>INDEX(tb_MHDI[],MATCH(Table3[[#This Row],[city_name]],tb_MHDI[mun_uf],0),5)</f>
        <v>0.70099999999999996</v>
      </c>
      <c r="G5130">
        <f>INDEX(tb_MHDI[],MATCH(Table3[[#This Row],[city_name]],tb_MHDI[mun_uf],0),6)</f>
        <v>0.72099999999999997</v>
      </c>
      <c r="H5130">
        <f>INDEX(tb_MHDI[],MATCH(Table3[[#This Row],[city_name]],tb_MHDI[mun_uf],0),7)</f>
        <v>0.83699999999999997</v>
      </c>
      <c r="I5130">
        <f>INDEX(tb_MHDI[],MATCH(Table3[[#This Row],[city_name]],tb_MHDI[mun_uf],0),8)</f>
        <v>0.56999999999999995</v>
      </c>
      <c r="J5130">
        <f>_xlfn.NUMBERVALUE(INDEX(tb_SVI[],MATCH(Table3[[#This Row],[city_name]],tb_SVI[city_name_uf],0),8),".")</f>
        <v>0.32700000000000001</v>
      </c>
      <c r="K5130">
        <f>_xlfn.NUMBERVALUE(INDEX(tb_SVI[],MATCH(Table3[[#This Row],[city_name]],tb_SVI[city_name_uf],0),9),".")</f>
        <v>0.32800000000000001</v>
      </c>
      <c r="L5130">
        <f>_xlfn.NUMBERVALUE(INDEX(tb_SVI[],MATCH(Table3[[#This Row],[city_name]],tb_SVI[city_name_uf],0),10),".")</f>
        <v>0.373</v>
      </c>
      <c r="M5130">
        <f>_xlfn.NUMBERVALUE(INDEX(tb_SVI[],MATCH(Table3[[#This Row],[city_name]],tb_SVI[city_name_uf],0),11),".")</f>
        <v>0.28100000000000003</v>
      </c>
      <c r="N5130" s="14">
        <f>_xlfn.PERCENTRANK.INC(Table3[MHDI_tot],Table3[[#This Row],[MHDI_tot]],3)</f>
        <v>0.65800000000000003</v>
      </c>
    </row>
    <row r="5131" spans="1:14" hidden="1" x14ac:dyDescent="0.2">
      <c r="A5131" t="str">
        <f>SVI!F5131</f>
        <v>Bonito/MS</v>
      </c>
      <c r="B5131" t="str">
        <f>INDEX(tb_SVI[],MATCH(Table3[[#This Row],[ibge_cod]],tb_SVI[Município],0),1)</f>
        <v>MS</v>
      </c>
      <c r="C5131" t="str">
        <f>INDEX(tb_SVI[],MATCH(Table3[[#This Row],[city_name]],tb_SVI[city_name_uf],0),3)</f>
        <v>5002209</v>
      </c>
      <c r="D5131" t="s">
        <v>22724</v>
      </c>
      <c r="E5131" s="11">
        <f>INDEX(tb_SVI[],MATCH(Table3[[#This Row],[city_name]],tb_SVI[city_name_uf],0),5)</f>
        <v>22190</v>
      </c>
      <c r="F5131">
        <f>INDEX(tb_MHDI[],MATCH(Table3[[#This Row],[city_name]],tb_MHDI[mun_uf],0),5)</f>
        <v>0.67</v>
      </c>
      <c r="G5131">
        <f>INDEX(tb_MHDI[],MATCH(Table3[[#This Row],[city_name]],tb_MHDI[mun_uf],0),6)</f>
        <v>0.71399999999999997</v>
      </c>
      <c r="H5131">
        <f>INDEX(tb_MHDI[],MATCH(Table3[[#This Row],[city_name]],tb_MHDI[mun_uf],0),7)</f>
        <v>0.83099999999999996</v>
      </c>
      <c r="I5131">
        <f>INDEX(tb_MHDI[],MATCH(Table3[[#This Row],[city_name]],tb_MHDI[mun_uf],0),8)</f>
        <v>0.50800000000000001</v>
      </c>
      <c r="J5131">
        <f>_xlfn.NUMBERVALUE(INDEX(tb_SVI[],MATCH(Table3[[#This Row],[city_name]],tb_SVI[city_name_uf],0),8),".")</f>
        <v>0.26300000000000001</v>
      </c>
      <c r="K5131">
        <f>_xlfn.NUMBERVALUE(INDEX(tb_SVI[],MATCH(Table3[[#This Row],[city_name]],tb_SVI[city_name_uf],0),9),".")</f>
        <v>0.114</v>
      </c>
      <c r="L5131">
        <f>_xlfn.NUMBERVALUE(INDEX(tb_SVI[],MATCH(Table3[[#This Row],[city_name]],tb_SVI[city_name_uf],0),10),".")</f>
        <v>0.41499999999999998</v>
      </c>
      <c r="M5131">
        <f>_xlfn.NUMBERVALUE(INDEX(tb_SVI[],MATCH(Table3[[#This Row],[city_name]],tb_SVI[city_name_uf],0),11),".")</f>
        <v>0.26100000000000001</v>
      </c>
      <c r="N5131" s="14">
        <f>_xlfn.PERCENTRANK.INC(Table3[MHDI_tot],Table3[[#This Row],[MHDI_tot]],3)</f>
        <v>0.51600000000000001</v>
      </c>
    </row>
    <row r="5132" spans="1:14" hidden="1" x14ac:dyDescent="0.2">
      <c r="A5132" t="str">
        <f>SVI!F5412</f>
        <v>Itaguaru/GO</v>
      </c>
      <c r="B5132" t="str">
        <f>INDEX(tb_SVI[],MATCH(Table3[[#This Row],[ibge_cod]],tb_SVI[Município],0),1)</f>
        <v>GO</v>
      </c>
      <c r="C5132" t="str">
        <f>INDEX(tb_SVI[],MATCH(Table3[[#This Row],[city_name]],tb_SVI[city_name_uf],0),3)</f>
        <v>5210604</v>
      </c>
      <c r="D5132" t="s">
        <v>22981</v>
      </c>
      <c r="E5132" s="11">
        <f>INDEX(tb_SVI[],MATCH(Table3[[#This Row],[city_name]],tb_SVI[city_name_uf],0),5)</f>
        <v>5206</v>
      </c>
      <c r="F5132">
        <f>INDEX(tb_MHDI[],MATCH(Table3[[#This Row],[city_name]],tb_MHDI[mun_uf],0),5)</f>
        <v>0.71799999999999997</v>
      </c>
      <c r="G5132">
        <f>INDEX(tb_MHDI[],MATCH(Table3[[#This Row],[city_name]],tb_MHDI[mun_uf],0),6)</f>
        <v>0.68899999999999995</v>
      </c>
      <c r="H5132">
        <f>INDEX(tb_MHDI[],MATCH(Table3[[#This Row],[city_name]],tb_MHDI[mun_uf],0),7)</f>
        <v>0.82799999999999996</v>
      </c>
      <c r="I5132">
        <f>INDEX(tb_MHDI[],MATCH(Table3[[#This Row],[city_name]],tb_MHDI[mun_uf],0),8)</f>
        <v>0.64800000000000002</v>
      </c>
      <c r="J5132">
        <f>_xlfn.NUMBERVALUE(INDEX(tb_SVI[],MATCH(Table3[[#This Row],[city_name]],tb_SVI[city_name_uf],0),8),".")</f>
        <v>0.247</v>
      </c>
      <c r="K5132">
        <f>_xlfn.NUMBERVALUE(INDEX(tb_SVI[],MATCH(Table3[[#This Row],[city_name]],tb_SVI[city_name_uf],0),9),".")</f>
        <v>0.14299999999999999</v>
      </c>
      <c r="L5132">
        <f>_xlfn.NUMBERVALUE(INDEX(tb_SVI[],MATCH(Table3[[#This Row],[city_name]],tb_SVI[city_name_uf],0),10),".")</f>
        <v>0.28999999999999998</v>
      </c>
      <c r="M5132">
        <f>_xlfn.NUMBERVALUE(INDEX(tb_SVI[],MATCH(Table3[[#This Row],[city_name]],tb_SVI[city_name_uf],0),11),".")</f>
        <v>0.307</v>
      </c>
      <c r="N5132" s="14">
        <f>_xlfn.PERCENTRANK.INC(Table3[MHDI_tot],Table3[[#This Row],[MHDI_tot]],3)</f>
        <v>0.749</v>
      </c>
    </row>
    <row r="5133" spans="1:14" hidden="1" x14ac:dyDescent="0.2">
      <c r="A5133" t="str">
        <f>SVI!F5133</f>
        <v>Jateí/MS</v>
      </c>
      <c r="B5133" t="str">
        <f>INDEX(tb_SVI[],MATCH(Table3[[#This Row],[ibge_cod]],tb_SVI[Município],0),1)</f>
        <v>MS</v>
      </c>
      <c r="C5133" t="str">
        <f>INDEX(tb_SVI[],MATCH(Table3[[#This Row],[city_name]],tb_SVI[city_name_uf],0),3)</f>
        <v>5005103</v>
      </c>
      <c r="D5133" t="s">
        <v>22726</v>
      </c>
      <c r="E5133" s="11">
        <f>INDEX(tb_SVI[],MATCH(Table3[[#This Row],[city_name]],tb_SVI[city_name_uf],0),5)</f>
        <v>4021</v>
      </c>
      <c r="F5133">
        <f>INDEX(tb_MHDI[],MATCH(Table3[[#This Row],[city_name]],tb_MHDI[mun_uf],0),5)</f>
        <v>0.70799999999999996</v>
      </c>
      <c r="G5133">
        <f>INDEX(tb_MHDI[],MATCH(Table3[[#This Row],[city_name]],tb_MHDI[mun_uf],0),6)</f>
        <v>0.71599999999999997</v>
      </c>
      <c r="H5133">
        <f>INDEX(tb_MHDI[],MATCH(Table3[[#This Row],[city_name]],tb_MHDI[mun_uf],0),7)</f>
        <v>0.85699999999999998</v>
      </c>
      <c r="I5133">
        <f>INDEX(tb_MHDI[],MATCH(Table3[[#This Row],[city_name]],tb_MHDI[mun_uf],0),8)</f>
        <v>0.57899999999999996</v>
      </c>
      <c r="J5133">
        <f>_xlfn.NUMBERVALUE(INDEX(tb_SVI[],MATCH(Table3[[#This Row],[city_name]],tb_SVI[city_name_uf],0),8),".")</f>
        <v>0.28699999999999998</v>
      </c>
      <c r="K5133">
        <f>_xlfn.NUMBERVALUE(INDEX(tb_SVI[],MATCH(Table3[[#This Row],[city_name]],tb_SVI[city_name_uf],0),9),".")</f>
        <v>0.189</v>
      </c>
      <c r="L5133">
        <f>_xlfn.NUMBERVALUE(INDEX(tb_SVI[],MATCH(Table3[[#This Row],[city_name]],tb_SVI[city_name_uf],0),10),".")</f>
        <v>0.42899999999999999</v>
      </c>
      <c r="M5133">
        <f>_xlfn.NUMBERVALUE(INDEX(tb_SVI[],MATCH(Table3[[#This Row],[city_name]],tb_SVI[city_name_uf],0),11),".")</f>
        <v>0.24299999999999999</v>
      </c>
      <c r="N5133" s="14">
        <f>_xlfn.PERCENTRANK.INC(Table3[MHDI_tot],Table3[[#This Row],[MHDI_tot]],3)</f>
        <v>0.69499999999999995</v>
      </c>
    </row>
    <row r="5134" spans="1:14" hidden="1" x14ac:dyDescent="0.2">
      <c r="A5134" t="str">
        <f>SVI!F5134</f>
        <v>Bela Vista/MS</v>
      </c>
      <c r="B5134" t="str">
        <f>INDEX(tb_SVI[],MATCH(Table3[[#This Row],[ibge_cod]],tb_SVI[Município],0),1)</f>
        <v>MS</v>
      </c>
      <c r="C5134" t="str">
        <f>INDEX(tb_SVI[],MATCH(Table3[[#This Row],[city_name]],tb_SVI[city_name_uf],0),3)</f>
        <v>5002100</v>
      </c>
      <c r="D5134" t="s">
        <v>22727</v>
      </c>
      <c r="E5134" s="11">
        <f>INDEX(tb_SVI[],MATCH(Table3[[#This Row],[city_name]],tb_SVI[city_name_uf],0),5)</f>
        <v>24735</v>
      </c>
      <c r="F5134">
        <f>INDEX(tb_MHDI[],MATCH(Table3[[#This Row],[city_name]],tb_MHDI[mun_uf],0),5)</f>
        <v>0.69799999999999995</v>
      </c>
      <c r="G5134">
        <f>INDEX(tb_MHDI[],MATCH(Table3[[#This Row],[city_name]],tb_MHDI[mun_uf],0),6)</f>
        <v>0.69899999999999995</v>
      </c>
      <c r="H5134">
        <f>INDEX(tb_MHDI[],MATCH(Table3[[#This Row],[city_name]],tb_MHDI[mun_uf],0),7)</f>
        <v>0.83</v>
      </c>
      <c r="I5134">
        <f>INDEX(tb_MHDI[],MATCH(Table3[[#This Row],[city_name]],tb_MHDI[mun_uf],0),8)</f>
        <v>0.58499999999999996</v>
      </c>
      <c r="J5134">
        <f>_xlfn.NUMBERVALUE(INDEX(tb_SVI[],MATCH(Table3[[#This Row],[city_name]],tb_SVI[city_name_uf],0),8),".")</f>
        <v>0.377</v>
      </c>
      <c r="K5134">
        <f>_xlfn.NUMBERVALUE(INDEX(tb_SVI[],MATCH(Table3[[#This Row],[city_name]],tb_SVI[city_name_uf],0),9),".")</f>
        <v>0.28399999999999997</v>
      </c>
      <c r="L5134">
        <f>_xlfn.NUMBERVALUE(INDEX(tb_SVI[],MATCH(Table3[[#This Row],[city_name]],tb_SVI[city_name_uf],0),10),".")</f>
        <v>0.48199999999999998</v>
      </c>
      <c r="M5134">
        <f>_xlfn.NUMBERVALUE(INDEX(tb_SVI[],MATCH(Table3[[#This Row],[city_name]],tb_SVI[city_name_uf],0),11),".")</f>
        <v>0.36499999999999999</v>
      </c>
      <c r="N5134" s="14">
        <f>_xlfn.PERCENTRANK.INC(Table3[MHDI_tot],Table3[[#This Row],[MHDI_tot]],3)</f>
        <v>0.64100000000000001</v>
      </c>
    </row>
    <row r="5135" spans="1:14" hidden="1" x14ac:dyDescent="0.2">
      <c r="A5135" t="str">
        <f>SVI!F5135</f>
        <v>Batayporã/MS</v>
      </c>
      <c r="B5135" t="str">
        <f>INDEX(tb_SVI[],MATCH(Table3[[#This Row],[ibge_cod]],tb_SVI[Município],0),1)</f>
        <v>MS</v>
      </c>
      <c r="C5135" t="str">
        <f>INDEX(tb_SVI[],MATCH(Table3[[#This Row],[city_name]],tb_SVI[city_name_uf],0),3)</f>
        <v>5002001</v>
      </c>
      <c r="D5135" t="s">
        <v>22728</v>
      </c>
      <c r="E5135" s="11">
        <f>INDEX(tb_SVI[],MATCH(Table3[[#This Row],[city_name]],tb_SVI[city_name_uf],0),5)</f>
        <v>11349</v>
      </c>
      <c r="F5135">
        <f>INDEX(tb_MHDI[],MATCH(Table3[[#This Row],[city_name]],tb_MHDI[mun_uf],0),5)</f>
        <v>0.68400000000000005</v>
      </c>
      <c r="G5135">
        <f>INDEX(tb_MHDI[],MATCH(Table3[[#This Row],[city_name]],tb_MHDI[mun_uf],0),6)</f>
        <v>0.70199999999999996</v>
      </c>
      <c r="H5135">
        <f>INDEX(tb_MHDI[],MATCH(Table3[[#This Row],[city_name]],tb_MHDI[mun_uf],0),7)</f>
        <v>0.81399999999999995</v>
      </c>
      <c r="I5135">
        <f>INDEX(tb_MHDI[],MATCH(Table3[[#This Row],[city_name]],tb_MHDI[mun_uf],0),8)</f>
        <v>0.55900000000000005</v>
      </c>
      <c r="J5135">
        <f>_xlfn.NUMBERVALUE(INDEX(tb_SVI[],MATCH(Table3[[#This Row],[city_name]],tb_SVI[city_name_uf],0),8),".")</f>
        <v>0.30599999999999999</v>
      </c>
      <c r="K5135">
        <f>_xlfn.NUMBERVALUE(INDEX(tb_SVI[],MATCH(Table3[[#This Row],[city_name]],tb_SVI[city_name_uf],0),9),".")</f>
        <v>0.192</v>
      </c>
      <c r="L5135">
        <f>_xlfn.NUMBERVALUE(INDEX(tb_SVI[],MATCH(Table3[[#This Row],[city_name]],tb_SVI[city_name_uf],0),10),".")</f>
        <v>0.44500000000000001</v>
      </c>
      <c r="M5135">
        <f>_xlfn.NUMBERVALUE(INDEX(tb_SVI[],MATCH(Table3[[#This Row],[city_name]],tb_SVI[city_name_uf],0),11),".")</f>
        <v>0.28199999999999997</v>
      </c>
      <c r="N5135" s="14">
        <f>_xlfn.PERCENTRANK.INC(Table3[MHDI_tot],Table3[[#This Row],[MHDI_tot]],3)</f>
        <v>0.57599999999999996</v>
      </c>
    </row>
    <row r="5136" spans="1:14" hidden="1" x14ac:dyDescent="0.2">
      <c r="A5136" t="str">
        <f>SVI!F5136</f>
        <v>Bataguassu/MS</v>
      </c>
      <c r="B5136" t="str">
        <f>INDEX(tb_SVI[],MATCH(Table3[[#This Row],[ibge_cod]],tb_SVI[Município],0),1)</f>
        <v>MS</v>
      </c>
      <c r="C5136" t="str">
        <f>INDEX(tb_SVI[],MATCH(Table3[[#This Row],[city_name]],tb_SVI[city_name_uf],0),3)</f>
        <v>5001904</v>
      </c>
      <c r="D5136" t="s">
        <v>22729</v>
      </c>
      <c r="E5136" s="11">
        <f>INDEX(tb_SVI[],MATCH(Table3[[#This Row],[city_name]],tb_SVI[city_name_uf],0),5)</f>
        <v>23325</v>
      </c>
      <c r="F5136">
        <f>INDEX(tb_MHDI[],MATCH(Table3[[#This Row],[city_name]],tb_MHDI[mun_uf],0),5)</f>
        <v>0.71</v>
      </c>
      <c r="G5136">
        <f>INDEX(tb_MHDI[],MATCH(Table3[[#This Row],[city_name]],tb_MHDI[mun_uf],0),6)</f>
        <v>0.69799999999999995</v>
      </c>
      <c r="H5136">
        <f>INDEX(tb_MHDI[],MATCH(Table3[[#This Row],[city_name]],tb_MHDI[mun_uf],0),7)</f>
        <v>0.84699999999999998</v>
      </c>
      <c r="I5136">
        <f>INDEX(tb_MHDI[],MATCH(Table3[[#This Row],[city_name]],tb_MHDI[mun_uf],0),8)</f>
        <v>0.60599999999999998</v>
      </c>
      <c r="J5136">
        <f>_xlfn.NUMBERVALUE(INDEX(tb_SVI[],MATCH(Table3[[#This Row],[city_name]],tb_SVI[city_name_uf],0),8),".")</f>
        <v>0.27100000000000002</v>
      </c>
      <c r="K5136">
        <f>_xlfn.NUMBERVALUE(INDEX(tb_SVI[],MATCH(Table3[[#This Row],[city_name]],tb_SVI[city_name_uf],0),9),".")</f>
        <v>0.13100000000000001</v>
      </c>
      <c r="L5136">
        <f>_xlfn.NUMBERVALUE(INDEX(tb_SVI[],MATCH(Table3[[#This Row],[city_name]],tb_SVI[city_name_uf],0),10),".")</f>
        <v>0.38900000000000001</v>
      </c>
      <c r="M5136">
        <f>_xlfn.NUMBERVALUE(INDEX(tb_SVI[],MATCH(Table3[[#This Row],[city_name]],tb_SVI[city_name_uf],0),11),".")</f>
        <v>0.29299999999999998</v>
      </c>
      <c r="N5136" s="14">
        <f>_xlfn.PERCENTRANK.INC(Table3[MHDI_tot],Table3[[#This Row],[MHDI_tot]],3)</f>
        <v>0.70499999999999996</v>
      </c>
    </row>
    <row r="5137" spans="1:14" hidden="1" x14ac:dyDescent="0.2">
      <c r="A5137" t="str">
        <f>SVI!F5137</f>
        <v>Bandeirantes/MS</v>
      </c>
      <c r="B5137" t="str">
        <f>INDEX(tb_SVI[],MATCH(Table3[[#This Row],[ibge_cod]],tb_SVI[Município],0),1)</f>
        <v>MS</v>
      </c>
      <c r="C5137" t="str">
        <f>INDEX(tb_SVI[],MATCH(Table3[[#This Row],[city_name]],tb_SVI[city_name_uf],0),3)</f>
        <v>5001508</v>
      </c>
      <c r="D5137" t="s">
        <v>22730</v>
      </c>
      <c r="E5137" s="11">
        <f>INDEX(tb_SVI[],MATCH(Table3[[#This Row],[city_name]],tb_SVI[city_name_uf],0),5)</f>
        <v>7266</v>
      </c>
      <c r="F5137">
        <f>INDEX(tb_MHDI[],MATCH(Table3[[#This Row],[city_name]],tb_MHDI[mun_uf],0),5)</f>
        <v>0.68100000000000005</v>
      </c>
      <c r="G5137">
        <f>INDEX(tb_MHDI[],MATCH(Table3[[#This Row],[city_name]],tb_MHDI[mun_uf],0),6)</f>
        <v>0.69399999999999995</v>
      </c>
      <c r="H5137">
        <f>INDEX(tb_MHDI[],MATCH(Table3[[#This Row],[city_name]],tb_MHDI[mun_uf],0),7)</f>
        <v>0.84799999999999998</v>
      </c>
      <c r="I5137">
        <f>INDEX(tb_MHDI[],MATCH(Table3[[#This Row],[city_name]],tb_MHDI[mun_uf],0),8)</f>
        <v>0.53700000000000003</v>
      </c>
      <c r="J5137">
        <f>_xlfn.NUMBERVALUE(INDEX(tb_SVI[],MATCH(Table3[[#This Row],[city_name]],tb_SVI[city_name_uf],0),8),".")</f>
        <v>0.30599999999999999</v>
      </c>
      <c r="K5137">
        <f>_xlfn.NUMBERVALUE(INDEX(tb_SVI[],MATCH(Table3[[#This Row],[city_name]],tb_SVI[city_name_uf],0),9),".")</f>
        <v>0.17799999999999999</v>
      </c>
      <c r="L5137">
        <f>_xlfn.NUMBERVALUE(INDEX(tb_SVI[],MATCH(Table3[[#This Row],[city_name]],tb_SVI[city_name_uf],0),10),".")</f>
        <v>0.42899999999999999</v>
      </c>
      <c r="M5137">
        <f>_xlfn.NUMBERVALUE(INDEX(tb_SVI[],MATCH(Table3[[#This Row],[city_name]],tb_SVI[city_name_uf],0),11),".")</f>
        <v>0.31</v>
      </c>
      <c r="N5137" s="14">
        <f>_xlfn.PERCENTRANK.INC(Table3[MHDI_tot],Table3[[#This Row],[MHDI_tot]],3)</f>
        <v>0.56200000000000006</v>
      </c>
    </row>
    <row r="5138" spans="1:14" hidden="1" x14ac:dyDescent="0.2">
      <c r="A5138" t="str">
        <f>SVI!F5138</f>
        <v>Aral Moreira/MS</v>
      </c>
      <c r="B5138" t="str">
        <f>INDEX(tb_SVI[],MATCH(Table3[[#This Row],[ibge_cod]],tb_SVI[Município],0),1)</f>
        <v>MS</v>
      </c>
      <c r="C5138" t="str">
        <f>INDEX(tb_SVI[],MATCH(Table3[[#This Row],[city_name]],tb_SVI[city_name_uf],0),3)</f>
        <v>5001243</v>
      </c>
      <c r="D5138" t="s">
        <v>22731</v>
      </c>
      <c r="E5138" s="11">
        <f>INDEX(tb_SVI[],MATCH(Table3[[#This Row],[city_name]],tb_SVI[city_name_uf],0),5)</f>
        <v>12332</v>
      </c>
      <c r="F5138">
        <f>INDEX(tb_MHDI[],MATCH(Table3[[#This Row],[city_name]],tb_MHDI[mun_uf],0),5)</f>
        <v>0.63300000000000001</v>
      </c>
      <c r="G5138">
        <f>INDEX(tb_MHDI[],MATCH(Table3[[#This Row],[city_name]],tb_MHDI[mun_uf],0),6)</f>
        <v>0.628</v>
      </c>
      <c r="H5138">
        <f>INDEX(tb_MHDI[],MATCH(Table3[[#This Row],[city_name]],tb_MHDI[mun_uf],0),7)</f>
        <v>0.79800000000000004</v>
      </c>
      <c r="I5138">
        <f>INDEX(tb_MHDI[],MATCH(Table3[[#This Row],[city_name]],tb_MHDI[mun_uf],0),8)</f>
        <v>0.50700000000000001</v>
      </c>
      <c r="J5138">
        <f>_xlfn.NUMBERVALUE(INDEX(tb_SVI[],MATCH(Table3[[#This Row],[city_name]],tb_SVI[city_name_uf],0),8),".")</f>
        <v>0.375</v>
      </c>
      <c r="K5138">
        <f>_xlfn.NUMBERVALUE(INDEX(tb_SVI[],MATCH(Table3[[#This Row],[city_name]],tb_SVI[city_name_uf],0),9),".")</f>
        <v>0.16500000000000001</v>
      </c>
      <c r="L5138">
        <f>_xlfn.NUMBERVALUE(INDEX(tb_SVI[],MATCH(Table3[[#This Row],[city_name]],tb_SVI[city_name_uf],0),10),".")</f>
        <v>0.53900000000000003</v>
      </c>
      <c r="M5138">
        <f>_xlfn.NUMBERVALUE(INDEX(tb_SVI[],MATCH(Table3[[#This Row],[city_name]],tb_SVI[city_name_uf],0),11),".")</f>
        <v>0.42</v>
      </c>
      <c r="N5138" s="14">
        <f>_xlfn.PERCENTRANK.INC(Table3[MHDI_tot],Table3[[#This Row],[MHDI_tot]],3)</f>
        <v>0.38</v>
      </c>
    </row>
    <row r="5139" spans="1:14" hidden="1" x14ac:dyDescent="0.2">
      <c r="A5139" t="str">
        <f>SVI!F5139</f>
        <v>Aquidauana/MS</v>
      </c>
      <c r="B5139" t="str">
        <f>INDEX(tb_SVI[],MATCH(Table3[[#This Row],[ibge_cod]],tb_SVI[Município],0),1)</f>
        <v>MS</v>
      </c>
      <c r="C5139" t="str">
        <f>INDEX(tb_SVI[],MATCH(Table3[[#This Row],[city_name]],tb_SVI[city_name_uf],0),3)</f>
        <v>5001102</v>
      </c>
      <c r="D5139" t="s">
        <v>22732</v>
      </c>
      <c r="E5139" s="11">
        <f>INDEX(tb_SVI[],MATCH(Table3[[#This Row],[city_name]],tb_SVI[city_name_uf],0),5)</f>
        <v>48029</v>
      </c>
      <c r="F5139">
        <f>INDEX(tb_MHDI[],MATCH(Table3[[#This Row],[city_name]],tb_MHDI[mun_uf],0),5)</f>
        <v>0.68799999999999994</v>
      </c>
      <c r="G5139">
        <f>INDEX(tb_MHDI[],MATCH(Table3[[#This Row],[city_name]],tb_MHDI[mun_uf],0),6)</f>
        <v>0.69</v>
      </c>
      <c r="H5139">
        <f>INDEX(tb_MHDI[],MATCH(Table3[[#This Row],[city_name]],tb_MHDI[mun_uf],0),7)</f>
        <v>0.84</v>
      </c>
      <c r="I5139">
        <f>INDEX(tb_MHDI[],MATCH(Table3[[#This Row],[city_name]],tb_MHDI[mun_uf],0),8)</f>
        <v>0.56200000000000006</v>
      </c>
      <c r="J5139">
        <f>_xlfn.NUMBERVALUE(INDEX(tb_SVI[],MATCH(Table3[[#This Row],[city_name]],tb_SVI[city_name_uf],0),8),".")</f>
        <v>0.32900000000000001</v>
      </c>
      <c r="K5139">
        <f>_xlfn.NUMBERVALUE(INDEX(tb_SVI[],MATCH(Table3[[#This Row],[city_name]],tb_SVI[city_name_uf],0),9),".")</f>
        <v>0.218</v>
      </c>
      <c r="L5139">
        <f>_xlfn.NUMBERVALUE(INDEX(tb_SVI[],MATCH(Table3[[#This Row],[city_name]],tb_SVI[city_name_uf],0),10),".")</f>
        <v>0.41799999999999998</v>
      </c>
      <c r="M5139">
        <f>_xlfn.NUMBERVALUE(INDEX(tb_SVI[],MATCH(Table3[[#This Row],[city_name]],tb_SVI[city_name_uf],0),11),".")</f>
        <v>0.35099999999999998</v>
      </c>
      <c r="N5139" s="14">
        <f>_xlfn.PERCENTRANK.INC(Table3[MHDI_tot],Table3[[#This Row],[MHDI_tot]],3)</f>
        <v>0.59499999999999997</v>
      </c>
    </row>
    <row r="5140" spans="1:14" hidden="1" x14ac:dyDescent="0.2">
      <c r="A5140" t="str">
        <f>SVI!F5140</f>
        <v>Aparecida do Taboado/MS</v>
      </c>
      <c r="B5140" t="str">
        <f>INDEX(tb_SVI[],MATCH(Table3[[#This Row],[ibge_cod]],tb_SVI[Município],0),1)</f>
        <v>MS</v>
      </c>
      <c r="C5140" t="str">
        <f>INDEX(tb_SVI[],MATCH(Table3[[#This Row],[city_name]],tb_SVI[city_name_uf],0),3)</f>
        <v>5001003</v>
      </c>
      <c r="D5140" t="s">
        <v>22733</v>
      </c>
      <c r="E5140" s="11">
        <f>INDEX(tb_SVI[],MATCH(Table3[[#This Row],[city_name]],tb_SVI[city_name_uf],0),5)</f>
        <v>26069</v>
      </c>
      <c r="F5140">
        <f>INDEX(tb_MHDI[],MATCH(Table3[[#This Row],[city_name]],tb_MHDI[mun_uf],0),5)</f>
        <v>0.69699999999999995</v>
      </c>
      <c r="G5140">
        <f>INDEX(tb_MHDI[],MATCH(Table3[[#This Row],[city_name]],tb_MHDI[mun_uf],0),6)</f>
        <v>0.71699999999999997</v>
      </c>
      <c r="H5140">
        <f>INDEX(tb_MHDI[],MATCH(Table3[[#This Row],[city_name]],tb_MHDI[mun_uf],0),7)</f>
        <v>0.80400000000000005</v>
      </c>
      <c r="I5140">
        <f>INDEX(tb_MHDI[],MATCH(Table3[[#This Row],[city_name]],tb_MHDI[mun_uf],0),8)</f>
        <v>0.58799999999999997</v>
      </c>
      <c r="J5140">
        <f>_xlfn.NUMBERVALUE(INDEX(tb_SVI[],MATCH(Table3[[#This Row],[city_name]],tb_SVI[city_name_uf],0),8),".")</f>
        <v>0.27100000000000002</v>
      </c>
      <c r="K5140">
        <f>_xlfn.NUMBERVALUE(INDEX(tb_SVI[],MATCH(Table3[[#This Row],[city_name]],tb_SVI[city_name_uf],0),9),".")</f>
        <v>0.13800000000000001</v>
      </c>
      <c r="L5140">
        <f>_xlfn.NUMBERVALUE(INDEX(tb_SVI[],MATCH(Table3[[#This Row],[city_name]],tb_SVI[city_name_uf],0),10),".")</f>
        <v>0.39300000000000002</v>
      </c>
      <c r="M5140">
        <f>_xlfn.NUMBERVALUE(INDEX(tb_SVI[],MATCH(Table3[[#This Row],[city_name]],tb_SVI[city_name_uf],0),11),".")</f>
        <v>0.28100000000000003</v>
      </c>
      <c r="N5140" s="14">
        <f>_xlfn.PERCENTRANK.INC(Table3[MHDI_tot],Table3[[#This Row],[MHDI_tot]],3)</f>
        <v>0.63500000000000001</v>
      </c>
    </row>
    <row r="5141" spans="1:14" hidden="1" x14ac:dyDescent="0.2">
      <c r="A5141" t="str">
        <f>SVI!F5141</f>
        <v>Antônio João/MS</v>
      </c>
      <c r="B5141" t="str">
        <f>INDEX(tb_SVI[],MATCH(Table3[[#This Row],[ibge_cod]],tb_SVI[Município],0),1)</f>
        <v>MS</v>
      </c>
      <c r="C5141" t="str">
        <f>INDEX(tb_SVI[],MATCH(Table3[[#This Row],[city_name]],tb_SVI[city_name_uf],0),3)</f>
        <v>5000906</v>
      </c>
      <c r="D5141" t="s">
        <v>22734</v>
      </c>
      <c r="E5141" s="11">
        <f>INDEX(tb_SVI[],MATCH(Table3[[#This Row],[city_name]],tb_SVI[city_name_uf],0),5)</f>
        <v>9020</v>
      </c>
      <c r="F5141">
        <f>INDEX(tb_MHDI[],MATCH(Table3[[#This Row],[city_name]],tb_MHDI[mun_uf],0),5)</f>
        <v>0.64300000000000002</v>
      </c>
      <c r="G5141">
        <f>INDEX(tb_MHDI[],MATCH(Table3[[#This Row],[city_name]],tb_MHDI[mun_uf],0),6)</f>
        <v>0.63300000000000001</v>
      </c>
      <c r="H5141">
        <f>INDEX(tb_MHDI[],MATCH(Table3[[#This Row],[city_name]],tb_MHDI[mun_uf],0),7)</f>
        <v>0.79900000000000004</v>
      </c>
      <c r="I5141">
        <f>INDEX(tb_MHDI[],MATCH(Table3[[#This Row],[city_name]],tb_MHDI[mun_uf],0),8)</f>
        <v>0.52600000000000002</v>
      </c>
      <c r="J5141">
        <f>_xlfn.NUMBERVALUE(INDEX(tb_SVI[],MATCH(Table3[[#This Row],[city_name]],tb_SVI[city_name_uf],0),8),".")</f>
        <v>0.39700000000000002</v>
      </c>
      <c r="K5141">
        <f>_xlfn.NUMBERVALUE(INDEX(tb_SVI[],MATCH(Table3[[#This Row],[city_name]],tb_SVI[city_name_uf],0),9),".")</f>
        <v>0.17499999999999999</v>
      </c>
      <c r="L5141">
        <f>_xlfn.NUMBERVALUE(INDEX(tb_SVI[],MATCH(Table3[[#This Row],[city_name]],tb_SVI[city_name_uf],0),10),".")</f>
        <v>0.56200000000000006</v>
      </c>
      <c r="M5141">
        <f>_xlfn.NUMBERVALUE(INDEX(tb_SVI[],MATCH(Table3[[#This Row],[city_name]],tb_SVI[city_name_uf],0),11),".")</f>
        <v>0.45400000000000001</v>
      </c>
      <c r="N5141" s="14">
        <f>_xlfn.PERCENTRANK.INC(Table3[MHDI_tot],Table3[[#This Row],[MHDI_tot]],3)</f>
        <v>0.41499999999999998</v>
      </c>
    </row>
    <row r="5142" spans="1:14" hidden="1" x14ac:dyDescent="0.2">
      <c r="A5142" t="str">
        <f>SVI!F5142</f>
        <v>Angélica/MS</v>
      </c>
      <c r="B5142" t="str">
        <f>INDEX(tb_SVI[],MATCH(Table3[[#This Row],[ibge_cod]],tb_SVI[Município],0),1)</f>
        <v>MS</v>
      </c>
      <c r="C5142" t="str">
        <f>INDEX(tb_SVI[],MATCH(Table3[[#This Row],[city_name]],tb_SVI[city_name_uf],0),3)</f>
        <v>5000856</v>
      </c>
      <c r="D5142" t="s">
        <v>22735</v>
      </c>
      <c r="E5142" s="11">
        <f>INDEX(tb_SVI[],MATCH(Table3[[#This Row],[city_name]],tb_SVI[city_name_uf],0),5)</f>
        <v>10932</v>
      </c>
      <c r="F5142">
        <f>INDEX(tb_MHDI[],MATCH(Table3[[#This Row],[city_name]],tb_MHDI[mun_uf],0),5)</f>
        <v>0.69699999999999995</v>
      </c>
      <c r="G5142">
        <f>INDEX(tb_MHDI[],MATCH(Table3[[#This Row],[city_name]],tb_MHDI[mun_uf],0),6)</f>
        <v>0.69199999999999995</v>
      </c>
      <c r="H5142">
        <f>INDEX(tb_MHDI[],MATCH(Table3[[#This Row],[city_name]],tb_MHDI[mun_uf],0),7)</f>
        <v>0.83899999999999997</v>
      </c>
      <c r="I5142">
        <f>INDEX(tb_MHDI[],MATCH(Table3[[#This Row],[city_name]],tb_MHDI[mun_uf],0),8)</f>
        <v>0.58199999999999996</v>
      </c>
      <c r="J5142">
        <f>_xlfn.NUMBERVALUE(INDEX(tb_SVI[],MATCH(Table3[[#This Row],[city_name]],tb_SVI[city_name_uf],0),8),".")</f>
        <v>0.33700000000000002</v>
      </c>
      <c r="K5142">
        <f>_xlfn.NUMBERVALUE(INDEX(tb_SVI[],MATCH(Table3[[#This Row],[city_name]],tb_SVI[city_name_uf],0),9),".")</f>
        <v>0.32600000000000001</v>
      </c>
      <c r="L5142">
        <f>_xlfn.NUMBERVALUE(INDEX(tb_SVI[],MATCH(Table3[[#This Row],[city_name]],tb_SVI[city_name_uf],0),10),".")</f>
        <v>0.39900000000000002</v>
      </c>
      <c r="M5142">
        <f>_xlfn.NUMBERVALUE(INDEX(tb_SVI[],MATCH(Table3[[#This Row],[city_name]],tb_SVI[city_name_uf],0),11),".")</f>
        <v>0.28699999999999998</v>
      </c>
      <c r="N5142" s="14">
        <f>_xlfn.PERCENTRANK.INC(Table3[MHDI_tot],Table3[[#This Row],[MHDI_tot]],3)</f>
        <v>0.63500000000000001</v>
      </c>
    </row>
    <row r="5143" spans="1:14" hidden="1" x14ac:dyDescent="0.2">
      <c r="A5143" t="str">
        <f>SVI!F5143</f>
        <v>Anaurilândia/MS</v>
      </c>
      <c r="B5143" t="str">
        <f>INDEX(tb_SVI[],MATCH(Table3[[#This Row],[ibge_cod]],tb_SVI[Município],0),1)</f>
        <v>MS</v>
      </c>
      <c r="C5143" t="str">
        <f>INDEX(tb_SVI[],MATCH(Table3[[#This Row],[city_name]],tb_SVI[city_name_uf],0),3)</f>
        <v>5000807</v>
      </c>
      <c r="D5143" t="s">
        <v>22736</v>
      </c>
      <c r="E5143" s="11">
        <f>INDEX(tb_SVI[],MATCH(Table3[[#This Row],[city_name]],tb_SVI[city_name_uf],0),5)</f>
        <v>9076</v>
      </c>
      <c r="F5143">
        <f>INDEX(tb_MHDI[],MATCH(Table3[[#This Row],[city_name]],tb_MHDI[mun_uf],0),5)</f>
        <v>0.67</v>
      </c>
      <c r="G5143">
        <f>INDEX(tb_MHDI[],MATCH(Table3[[#This Row],[city_name]],tb_MHDI[mun_uf],0),6)</f>
        <v>0.67600000000000005</v>
      </c>
      <c r="H5143">
        <f>INDEX(tb_MHDI[],MATCH(Table3[[#This Row],[city_name]],tb_MHDI[mun_uf],0),7)</f>
        <v>0.82599999999999996</v>
      </c>
      <c r="I5143">
        <f>INDEX(tb_MHDI[],MATCH(Table3[[#This Row],[city_name]],tb_MHDI[mun_uf],0),8)</f>
        <v>0.53800000000000003</v>
      </c>
      <c r="J5143">
        <f>_xlfn.NUMBERVALUE(INDEX(tb_SVI[],MATCH(Table3[[#This Row],[city_name]],tb_SVI[city_name_uf],0),8),".")</f>
        <v>0.29399999999999998</v>
      </c>
      <c r="K5143">
        <f>_xlfn.NUMBERVALUE(INDEX(tb_SVI[],MATCH(Table3[[#This Row],[city_name]],tb_SVI[city_name_uf],0),9),".")</f>
        <v>0.14399999999999999</v>
      </c>
      <c r="L5143">
        <f>_xlfn.NUMBERVALUE(INDEX(tb_SVI[],MATCH(Table3[[#This Row],[city_name]],tb_SVI[city_name_uf],0),10),".")</f>
        <v>0.38700000000000001</v>
      </c>
      <c r="M5143">
        <f>_xlfn.NUMBERVALUE(INDEX(tb_SVI[],MATCH(Table3[[#This Row],[city_name]],tb_SVI[city_name_uf],0),11),".")</f>
        <v>0.35</v>
      </c>
      <c r="N5143" s="14">
        <f>_xlfn.PERCENTRANK.INC(Table3[MHDI_tot],Table3[[#This Row],[MHDI_tot]],3)</f>
        <v>0.51600000000000001</v>
      </c>
    </row>
    <row r="5144" spans="1:14" hidden="1" x14ac:dyDescent="0.2">
      <c r="A5144" t="str">
        <f>SVI!F5144</f>
        <v>Anastácio/MS</v>
      </c>
      <c r="B5144" t="str">
        <f>INDEX(tb_SVI[],MATCH(Table3[[#This Row],[ibge_cod]],tb_SVI[Município],0),1)</f>
        <v>MS</v>
      </c>
      <c r="C5144" t="str">
        <f>INDEX(tb_SVI[],MATCH(Table3[[#This Row],[city_name]],tb_SVI[city_name_uf],0),3)</f>
        <v>5000708</v>
      </c>
      <c r="D5144" t="s">
        <v>22737</v>
      </c>
      <c r="E5144" s="11">
        <f>INDEX(tb_SVI[],MATCH(Table3[[#This Row],[city_name]],tb_SVI[city_name_uf],0),5)</f>
        <v>25237</v>
      </c>
      <c r="F5144">
        <f>INDEX(tb_MHDI[],MATCH(Table3[[#This Row],[city_name]],tb_MHDI[mun_uf],0),5)</f>
        <v>0.66300000000000003</v>
      </c>
      <c r="G5144">
        <f>INDEX(tb_MHDI[],MATCH(Table3[[#This Row],[city_name]],tb_MHDI[mun_uf],0),6)</f>
        <v>0.66300000000000003</v>
      </c>
      <c r="H5144">
        <f>INDEX(tb_MHDI[],MATCH(Table3[[#This Row],[city_name]],tb_MHDI[mun_uf],0),7)</f>
        <v>0.78900000000000003</v>
      </c>
      <c r="I5144">
        <f>INDEX(tb_MHDI[],MATCH(Table3[[#This Row],[city_name]],tb_MHDI[mun_uf],0),8)</f>
        <v>0.55700000000000005</v>
      </c>
      <c r="J5144">
        <f>_xlfn.NUMBERVALUE(INDEX(tb_SVI[],MATCH(Table3[[#This Row],[city_name]],tb_SVI[city_name_uf],0),8),".")</f>
        <v>0.315</v>
      </c>
      <c r="K5144">
        <f>_xlfn.NUMBERVALUE(INDEX(tb_SVI[],MATCH(Table3[[#This Row],[city_name]],tb_SVI[city_name_uf],0),9),".")</f>
        <v>0.186</v>
      </c>
      <c r="L5144">
        <f>_xlfn.NUMBERVALUE(INDEX(tb_SVI[],MATCH(Table3[[#This Row],[city_name]],tb_SVI[city_name_uf],0),10),".")</f>
        <v>0.40500000000000003</v>
      </c>
      <c r="M5144">
        <f>_xlfn.NUMBERVALUE(INDEX(tb_SVI[],MATCH(Table3[[#This Row],[city_name]],tb_SVI[city_name_uf],0),11),".")</f>
        <v>0.35399999999999998</v>
      </c>
      <c r="N5144" s="14">
        <f>_xlfn.PERCENTRANK.INC(Table3[MHDI_tot],Table3[[#This Row],[MHDI_tot]],3)</f>
        <v>0.48799999999999999</v>
      </c>
    </row>
    <row r="5145" spans="1:14" hidden="1" x14ac:dyDescent="0.2">
      <c r="A5145" t="str">
        <f>SVI!F5145</f>
        <v>Amambai/MS</v>
      </c>
      <c r="B5145" t="str">
        <f>INDEX(tb_SVI[],MATCH(Table3[[#This Row],[ibge_cod]],tb_SVI[Município],0),1)</f>
        <v>MS</v>
      </c>
      <c r="C5145" t="str">
        <f>INDEX(tb_SVI[],MATCH(Table3[[#This Row],[city_name]],tb_SVI[city_name_uf],0),3)</f>
        <v>5000609</v>
      </c>
      <c r="D5145" t="s">
        <v>22738</v>
      </c>
      <c r="E5145" s="11">
        <f>INDEX(tb_SVI[],MATCH(Table3[[#This Row],[city_name]],tb_SVI[city_name_uf],0),5)</f>
        <v>39826</v>
      </c>
      <c r="F5145">
        <f>INDEX(tb_MHDI[],MATCH(Table3[[#This Row],[city_name]],tb_MHDI[mun_uf],0),5)</f>
        <v>0.67300000000000004</v>
      </c>
      <c r="G5145">
        <f>INDEX(tb_MHDI[],MATCH(Table3[[#This Row],[city_name]],tb_MHDI[mun_uf],0),6)</f>
        <v>0.68300000000000005</v>
      </c>
      <c r="H5145">
        <f>INDEX(tb_MHDI[],MATCH(Table3[[#This Row],[city_name]],tb_MHDI[mun_uf],0),7)</f>
        <v>0.81799999999999995</v>
      </c>
      <c r="I5145">
        <f>INDEX(tb_MHDI[],MATCH(Table3[[#This Row],[city_name]],tb_MHDI[mun_uf],0),8)</f>
        <v>0.54600000000000004</v>
      </c>
      <c r="J5145">
        <f>_xlfn.NUMBERVALUE(INDEX(tb_SVI[],MATCH(Table3[[#This Row],[city_name]],tb_SVI[city_name_uf],0),8),".")</f>
        <v>0.375</v>
      </c>
      <c r="K5145">
        <f>_xlfn.NUMBERVALUE(INDEX(tb_SVI[],MATCH(Table3[[#This Row],[city_name]],tb_SVI[city_name_uf],0),9),".")</f>
        <v>0.21</v>
      </c>
      <c r="L5145">
        <f>_xlfn.NUMBERVALUE(INDEX(tb_SVI[],MATCH(Table3[[#This Row],[city_name]],tb_SVI[city_name_uf],0),10),".")</f>
        <v>0.57999999999999996</v>
      </c>
      <c r="M5145">
        <f>_xlfn.NUMBERVALUE(INDEX(tb_SVI[],MATCH(Table3[[#This Row],[city_name]],tb_SVI[city_name_uf],0),11),".")</f>
        <v>0.33600000000000002</v>
      </c>
      <c r="N5145" s="14">
        <f>_xlfn.PERCENTRANK.INC(Table3[MHDI_tot],Table3[[#This Row],[MHDI_tot]],3)</f>
        <v>0.52900000000000003</v>
      </c>
    </row>
    <row r="5146" spans="1:14" hidden="1" x14ac:dyDescent="0.2">
      <c r="A5146" t="str">
        <f>SVI!F5146</f>
        <v>Alcinópolis/MS</v>
      </c>
      <c r="B5146" t="str">
        <f>INDEX(tb_SVI[],MATCH(Table3[[#This Row],[ibge_cod]],tb_SVI[Município],0),1)</f>
        <v>MS</v>
      </c>
      <c r="C5146" t="str">
        <f>INDEX(tb_SVI[],MATCH(Table3[[#This Row],[city_name]],tb_SVI[city_name_uf],0),3)</f>
        <v>5000252</v>
      </c>
      <c r="D5146" t="s">
        <v>22739</v>
      </c>
      <c r="E5146" s="11">
        <f>INDEX(tb_SVI[],MATCH(Table3[[#This Row],[city_name]],tb_SVI[city_name_uf],0),5)</f>
        <v>5417</v>
      </c>
      <c r="F5146">
        <f>INDEX(tb_MHDI[],MATCH(Table3[[#This Row],[city_name]],tb_MHDI[mun_uf],0),5)</f>
        <v>0.71099999999999997</v>
      </c>
      <c r="G5146">
        <f>INDEX(tb_MHDI[],MATCH(Table3[[#This Row],[city_name]],tb_MHDI[mun_uf],0),6)</f>
        <v>0.73299999999999998</v>
      </c>
      <c r="H5146">
        <f>INDEX(tb_MHDI[],MATCH(Table3[[#This Row],[city_name]],tb_MHDI[mun_uf],0),7)</f>
        <v>0.85799999999999998</v>
      </c>
      <c r="I5146">
        <f>INDEX(tb_MHDI[],MATCH(Table3[[#This Row],[city_name]],tb_MHDI[mun_uf],0),8)</f>
        <v>0.57199999999999995</v>
      </c>
      <c r="J5146">
        <f>_xlfn.NUMBERVALUE(INDEX(tb_SVI[],MATCH(Table3[[#This Row],[city_name]],tb_SVI[city_name_uf],0),8),".")</f>
        <v>0.22700000000000001</v>
      </c>
      <c r="K5146">
        <f>_xlfn.NUMBERVALUE(INDEX(tb_SVI[],MATCH(Table3[[#This Row],[city_name]],tb_SVI[city_name_uf],0),9),".")</f>
        <v>7.6999999999999999E-2</v>
      </c>
      <c r="L5146">
        <f>_xlfn.NUMBERVALUE(INDEX(tb_SVI[],MATCH(Table3[[#This Row],[city_name]],tb_SVI[city_name_uf],0),10),".")</f>
        <v>0.32100000000000001</v>
      </c>
      <c r="M5146">
        <f>_xlfn.NUMBERVALUE(INDEX(tb_SVI[],MATCH(Table3[[#This Row],[city_name]],tb_SVI[city_name_uf],0),11),".")</f>
        <v>0.28199999999999997</v>
      </c>
      <c r="N5146" s="14">
        <f>_xlfn.PERCENTRANK.INC(Table3[MHDI_tot],Table3[[#This Row],[MHDI_tot]],3)</f>
        <v>0.71299999999999997</v>
      </c>
    </row>
    <row r="5147" spans="1:14" hidden="1" x14ac:dyDescent="0.2">
      <c r="A5147" t="str">
        <f>SVI!F5418</f>
        <v>Itauçu/GO</v>
      </c>
      <c r="B5147" t="str">
        <f>INDEX(tb_SVI[],MATCH(Table3[[#This Row],[ibge_cod]],tb_SVI[Município],0),1)</f>
        <v>GO</v>
      </c>
      <c r="C5147" t="str">
        <f>INDEX(tb_SVI[],MATCH(Table3[[#This Row],[city_name]],tb_SVI[city_name_uf],0),3)</f>
        <v>5211404</v>
      </c>
      <c r="D5147" t="s">
        <v>22987</v>
      </c>
      <c r="E5147" s="11">
        <f>INDEX(tb_SVI[],MATCH(Table3[[#This Row],[city_name]],tb_SVI[city_name_uf],0),5)</f>
        <v>8960</v>
      </c>
      <c r="F5147">
        <f>INDEX(tb_MHDI[],MATCH(Table3[[#This Row],[city_name]],tb_MHDI[mun_uf],0),5)</f>
        <v>0.71799999999999997</v>
      </c>
      <c r="G5147">
        <f>INDEX(tb_MHDI[],MATCH(Table3[[#This Row],[city_name]],tb_MHDI[mun_uf],0),6)</f>
        <v>0.69699999999999995</v>
      </c>
      <c r="H5147">
        <f>INDEX(tb_MHDI[],MATCH(Table3[[#This Row],[city_name]],tb_MHDI[mun_uf],0),7)</f>
        <v>0.83299999999999996</v>
      </c>
      <c r="I5147">
        <f>INDEX(tb_MHDI[],MATCH(Table3[[#This Row],[city_name]],tb_MHDI[mun_uf],0),8)</f>
        <v>0.63800000000000001</v>
      </c>
      <c r="J5147">
        <f>_xlfn.NUMBERVALUE(INDEX(tb_SVI[],MATCH(Table3[[#This Row],[city_name]],tb_SVI[city_name_uf],0),8),".")</f>
        <v>0.22900000000000001</v>
      </c>
      <c r="K5147">
        <f>_xlfn.NUMBERVALUE(INDEX(tb_SVI[],MATCH(Table3[[#This Row],[city_name]],tb_SVI[city_name_uf],0),9),".")</f>
        <v>0.105</v>
      </c>
      <c r="L5147">
        <f>_xlfn.NUMBERVALUE(INDEX(tb_SVI[],MATCH(Table3[[#This Row],[city_name]],tb_SVI[city_name_uf],0),10),".")</f>
        <v>0.309</v>
      </c>
      <c r="M5147">
        <f>_xlfn.NUMBERVALUE(INDEX(tb_SVI[],MATCH(Table3[[#This Row],[city_name]],tb_SVI[city_name_uf],0),11),".")</f>
        <v>0.27300000000000002</v>
      </c>
      <c r="N5147" s="14">
        <f>_xlfn.PERCENTRANK.INC(Table3[MHDI_tot],Table3[[#This Row],[MHDI_tot]],3)</f>
        <v>0.749</v>
      </c>
    </row>
    <row r="5148" spans="1:14" hidden="1" x14ac:dyDescent="0.2">
      <c r="A5148" t="str">
        <f>SVI!F5148</f>
        <v>Ponta Porã/MS</v>
      </c>
      <c r="B5148" t="str">
        <f>INDEX(tb_SVI[],MATCH(Table3[[#This Row],[ibge_cod]],tb_SVI[Município],0),1)</f>
        <v>MS</v>
      </c>
      <c r="C5148" t="str">
        <f>INDEX(tb_SVI[],MATCH(Table3[[#This Row],[city_name]],tb_SVI[city_name_uf],0),3)</f>
        <v>5006606</v>
      </c>
      <c r="D5148" t="s">
        <v>22741</v>
      </c>
      <c r="E5148" s="11">
        <f>INDEX(tb_SVI[],MATCH(Table3[[#This Row],[city_name]],tb_SVI[city_name_uf],0),5)</f>
        <v>93937</v>
      </c>
      <c r="F5148">
        <f>INDEX(tb_MHDI[],MATCH(Table3[[#This Row],[city_name]],tb_MHDI[mun_uf],0),5)</f>
        <v>0.70099999999999996</v>
      </c>
      <c r="G5148">
        <f>INDEX(tb_MHDI[],MATCH(Table3[[#This Row],[city_name]],tb_MHDI[mun_uf],0),6)</f>
        <v>0.70799999999999996</v>
      </c>
      <c r="H5148">
        <f>INDEX(tb_MHDI[],MATCH(Table3[[#This Row],[city_name]],tb_MHDI[mun_uf],0),7)</f>
        <v>0.81200000000000006</v>
      </c>
      <c r="I5148">
        <f>INDEX(tb_MHDI[],MATCH(Table3[[#This Row],[city_name]],tb_MHDI[mun_uf],0),8)</f>
        <v>0.59799999999999998</v>
      </c>
      <c r="J5148">
        <f>_xlfn.NUMBERVALUE(INDEX(tb_SVI[],MATCH(Table3[[#This Row],[city_name]],tb_SVI[city_name_uf],0),8),".")</f>
        <v>0.32200000000000001</v>
      </c>
      <c r="K5148">
        <f>_xlfn.NUMBERVALUE(INDEX(tb_SVI[],MATCH(Table3[[#This Row],[city_name]],tb_SVI[city_name_uf],0),9),".")</f>
        <v>0.182</v>
      </c>
      <c r="L5148">
        <f>_xlfn.NUMBERVALUE(INDEX(tb_SVI[],MATCH(Table3[[#This Row],[city_name]],tb_SVI[city_name_uf],0),10),".")</f>
        <v>0.44500000000000001</v>
      </c>
      <c r="M5148">
        <f>_xlfn.NUMBERVALUE(INDEX(tb_SVI[],MATCH(Table3[[#This Row],[city_name]],tb_SVI[city_name_uf],0),11),".")</f>
        <v>0.34</v>
      </c>
      <c r="N5148" s="14">
        <f>_xlfn.PERCENTRANK.INC(Table3[MHDI_tot],Table3[[#This Row],[MHDI_tot]],3)</f>
        <v>0.65800000000000003</v>
      </c>
    </row>
    <row r="5149" spans="1:14" hidden="1" x14ac:dyDescent="0.2">
      <c r="A5149" t="str">
        <f>SVI!F5149</f>
        <v>Pedro Gomes/MS</v>
      </c>
      <c r="B5149" t="str">
        <f>INDEX(tb_SVI[],MATCH(Table3[[#This Row],[ibge_cod]],tb_SVI[Município],0),1)</f>
        <v>MS</v>
      </c>
      <c r="C5149" t="str">
        <f>INDEX(tb_SVI[],MATCH(Table3[[#This Row],[city_name]],tb_SVI[city_name_uf],0),3)</f>
        <v>5006408</v>
      </c>
      <c r="D5149" t="s">
        <v>22742</v>
      </c>
      <c r="E5149" s="11">
        <f>INDEX(tb_SVI[],MATCH(Table3[[#This Row],[city_name]],tb_SVI[city_name_uf],0),5)</f>
        <v>7621</v>
      </c>
      <c r="F5149">
        <f>INDEX(tb_MHDI[],MATCH(Table3[[#This Row],[city_name]],tb_MHDI[mun_uf],0),5)</f>
        <v>0.67100000000000004</v>
      </c>
      <c r="G5149">
        <f>INDEX(tb_MHDI[],MATCH(Table3[[#This Row],[city_name]],tb_MHDI[mun_uf],0),6)</f>
        <v>0.67200000000000004</v>
      </c>
      <c r="H5149">
        <f>INDEX(tb_MHDI[],MATCH(Table3[[#This Row],[city_name]],tb_MHDI[mun_uf],0),7)</f>
        <v>0.80100000000000005</v>
      </c>
      <c r="I5149">
        <f>INDEX(tb_MHDI[],MATCH(Table3[[#This Row],[city_name]],tb_MHDI[mun_uf],0),8)</f>
        <v>0.56200000000000006</v>
      </c>
      <c r="J5149">
        <f>_xlfn.NUMBERVALUE(INDEX(tb_SVI[],MATCH(Table3[[#This Row],[city_name]],tb_SVI[city_name_uf],0),8),".")</f>
        <v>0.29099999999999998</v>
      </c>
      <c r="K5149">
        <f>_xlfn.NUMBERVALUE(INDEX(tb_SVI[],MATCH(Table3[[#This Row],[city_name]],tb_SVI[city_name_uf],0),9),".")</f>
        <v>0.11</v>
      </c>
      <c r="L5149">
        <f>_xlfn.NUMBERVALUE(INDEX(tb_SVI[],MATCH(Table3[[#This Row],[city_name]],tb_SVI[city_name_uf],0),10),".")</f>
        <v>0.42099999999999999</v>
      </c>
      <c r="M5149">
        <f>_xlfn.NUMBERVALUE(INDEX(tb_SVI[],MATCH(Table3[[#This Row],[city_name]],tb_SVI[city_name_uf],0),11),".")</f>
        <v>0.34100000000000003</v>
      </c>
      <c r="N5149" s="14">
        <f>_xlfn.PERCENTRANK.INC(Table3[MHDI_tot],Table3[[#This Row],[MHDI_tot]],3)</f>
        <v>0.52100000000000002</v>
      </c>
    </row>
    <row r="5150" spans="1:14" hidden="1" x14ac:dyDescent="0.2">
      <c r="A5150" t="str">
        <f>SVI!F5150</f>
        <v>Paranhos/MS</v>
      </c>
      <c r="B5150" t="str">
        <f>INDEX(tb_SVI[],MATCH(Table3[[#This Row],[ibge_cod]],tb_SVI[Município],0),1)</f>
        <v>MS</v>
      </c>
      <c r="C5150" t="str">
        <f>INDEX(tb_SVI[],MATCH(Table3[[#This Row],[city_name]],tb_SVI[city_name_uf],0),3)</f>
        <v>5006358</v>
      </c>
      <c r="D5150" t="s">
        <v>22743</v>
      </c>
      <c r="E5150" s="11">
        <f>INDEX(tb_SVI[],MATCH(Table3[[#This Row],[city_name]],tb_SVI[city_name_uf],0),5)</f>
        <v>14404</v>
      </c>
      <c r="F5150">
        <f>INDEX(tb_MHDI[],MATCH(Table3[[#This Row],[city_name]],tb_MHDI[mun_uf],0),5)</f>
        <v>0.58799999999999997</v>
      </c>
      <c r="G5150">
        <f>INDEX(tb_MHDI[],MATCH(Table3[[#This Row],[city_name]],tb_MHDI[mun_uf],0),6)</f>
        <v>0.56599999999999995</v>
      </c>
      <c r="H5150">
        <f>INDEX(tb_MHDI[],MATCH(Table3[[#This Row],[city_name]],tb_MHDI[mun_uf],0),7)</f>
        <v>0.81100000000000005</v>
      </c>
      <c r="I5150">
        <f>INDEX(tb_MHDI[],MATCH(Table3[[#This Row],[city_name]],tb_MHDI[mun_uf],0),8)</f>
        <v>0.44400000000000001</v>
      </c>
      <c r="J5150">
        <f>_xlfn.NUMBERVALUE(INDEX(tb_SVI[],MATCH(Table3[[#This Row],[city_name]],tb_SVI[city_name_uf],0),8),".")</f>
        <v>0.45100000000000001</v>
      </c>
      <c r="K5150">
        <f>_xlfn.NUMBERVALUE(INDEX(tb_SVI[],MATCH(Table3[[#This Row],[city_name]],tb_SVI[city_name_uf],0),9),".")</f>
        <v>0.26</v>
      </c>
      <c r="L5150">
        <f>_xlfn.NUMBERVALUE(INDEX(tb_SVI[],MATCH(Table3[[#This Row],[city_name]],tb_SVI[city_name_uf],0),10),".")</f>
        <v>0.68799999999999994</v>
      </c>
      <c r="M5150">
        <f>_xlfn.NUMBERVALUE(INDEX(tb_SVI[],MATCH(Table3[[#This Row],[city_name]],tb_SVI[city_name_uf],0),11),".")</f>
        <v>0.40500000000000003</v>
      </c>
      <c r="N5150" s="14">
        <f>_xlfn.PERCENTRANK.INC(Table3[MHDI_tot],Table3[[#This Row],[MHDI_tot]],3)</f>
        <v>0.19700000000000001</v>
      </c>
    </row>
    <row r="5151" spans="1:14" hidden="1" x14ac:dyDescent="0.2">
      <c r="A5151" t="str">
        <f>SVI!F5151</f>
        <v>Paranaíba/MS</v>
      </c>
      <c r="B5151" t="str">
        <f>INDEX(tb_SVI[],MATCH(Table3[[#This Row],[ibge_cod]],tb_SVI[Município],0),1)</f>
        <v>MS</v>
      </c>
      <c r="C5151" t="str">
        <f>INDEX(tb_SVI[],MATCH(Table3[[#This Row],[city_name]],tb_SVI[city_name_uf],0),3)</f>
        <v>5006309</v>
      </c>
      <c r="D5151" t="s">
        <v>22744</v>
      </c>
      <c r="E5151" s="11">
        <f>INDEX(tb_SVI[],MATCH(Table3[[#This Row],[city_name]],tb_SVI[city_name_uf],0),5)</f>
        <v>42276</v>
      </c>
      <c r="F5151">
        <f>INDEX(tb_MHDI[],MATCH(Table3[[#This Row],[city_name]],tb_MHDI[mun_uf],0),5)</f>
        <v>0.72099999999999997</v>
      </c>
      <c r="G5151">
        <f>INDEX(tb_MHDI[],MATCH(Table3[[#This Row],[city_name]],tb_MHDI[mun_uf],0),6)</f>
        <v>0.72699999999999998</v>
      </c>
      <c r="H5151">
        <f>INDEX(tb_MHDI[],MATCH(Table3[[#This Row],[city_name]],tb_MHDI[mun_uf],0),7)</f>
        <v>0.82299999999999995</v>
      </c>
      <c r="I5151">
        <f>INDEX(tb_MHDI[],MATCH(Table3[[#This Row],[city_name]],tb_MHDI[mun_uf],0),8)</f>
        <v>0.627</v>
      </c>
      <c r="J5151">
        <f>_xlfn.NUMBERVALUE(INDEX(tb_SVI[],MATCH(Table3[[#This Row],[city_name]],tb_SVI[city_name_uf],0),8),".")</f>
        <v>0.254</v>
      </c>
      <c r="K5151">
        <f>_xlfn.NUMBERVALUE(INDEX(tb_SVI[],MATCH(Table3[[#This Row],[city_name]],tb_SVI[city_name_uf],0),9),".")</f>
        <v>0.159</v>
      </c>
      <c r="L5151">
        <f>_xlfn.NUMBERVALUE(INDEX(tb_SVI[],MATCH(Table3[[#This Row],[city_name]],tb_SVI[city_name_uf],0),10),".")</f>
        <v>0.33400000000000002</v>
      </c>
      <c r="M5151">
        <f>_xlfn.NUMBERVALUE(INDEX(tb_SVI[],MATCH(Table3[[#This Row],[city_name]],tb_SVI[city_name_uf],0),11),".")</f>
        <v>0.27</v>
      </c>
      <c r="N5151" s="14">
        <f>_xlfn.PERCENTRANK.INC(Table3[MHDI_tot],Table3[[#This Row],[MHDI_tot]],3)</f>
        <v>0.76600000000000001</v>
      </c>
    </row>
    <row r="5152" spans="1:14" hidden="1" x14ac:dyDescent="0.2">
      <c r="A5152" t="str">
        <f>SVI!F5152</f>
        <v>Novo Horizonte do Sul/MS</v>
      </c>
      <c r="B5152" t="str">
        <f>INDEX(tb_SVI[],MATCH(Table3[[#This Row],[ibge_cod]],tb_SVI[Município],0),1)</f>
        <v>MS</v>
      </c>
      <c r="C5152" t="str">
        <f>INDEX(tb_SVI[],MATCH(Table3[[#This Row],[city_name]],tb_SVI[city_name_uf],0),3)</f>
        <v>5006259</v>
      </c>
      <c r="D5152" t="s">
        <v>22745</v>
      </c>
      <c r="E5152" s="11">
        <f>INDEX(tb_SVI[],MATCH(Table3[[#This Row],[city_name]],tb_SVI[city_name_uf],0),5)</f>
        <v>3684</v>
      </c>
      <c r="F5152">
        <f>INDEX(tb_MHDI[],MATCH(Table3[[#This Row],[city_name]],tb_MHDI[mun_uf],0),5)</f>
        <v>0.64900000000000002</v>
      </c>
      <c r="G5152">
        <f>INDEX(tb_MHDI[],MATCH(Table3[[#This Row],[city_name]],tb_MHDI[mun_uf],0),6)</f>
        <v>0.65600000000000003</v>
      </c>
      <c r="H5152">
        <f>INDEX(tb_MHDI[],MATCH(Table3[[#This Row],[city_name]],tb_MHDI[mun_uf],0),7)</f>
        <v>0.79800000000000004</v>
      </c>
      <c r="I5152">
        <f>INDEX(tb_MHDI[],MATCH(Table3[[#This Row],[city_name]],tb_MHDI[mun_uf],0),8)</f>
        <v>0.52300000000000002</v>
      </c>
      <c r="J5152">
        <f>_xlfn.NUMBERVALUE(INDEX(tb_SVI[],MATCH(Table3[[#This Row],[city_name]],tb_SVI[city_name_uf],0),8),".")</f>
        <v>0.377</v>
      </c>
      <c r="K5152">
        <f>_xlfn.NUMBERVALUE(INDEX(tb_SVI[],MATCH(Table3[[#This Row],[city_name]],tb_SVI[city_name_uf],0),9),".")</f>
        <v>0.41</v>
      </c>
      <c r="L5152">
        <f>_xlfn.NUMBERVALUE(INDEX(tb_SVI[],MATCH(Table3[[#This Row],[city_name]],tb_SVI[city_name_uf],0),10),".")</f>
        <v>0.42699999999999999</v>
      </c>
      <c r="M5152">
        <f>_xlfn.NUMBERVALUE(INDEX(tb_SVI[],MATCH(Table3[[#This Row],[city_name]],tb_SVI[city_name_uf],0),11),".")</f>
        <v>0.29299999999999998</v>
      </c>
      <c r="N5152" s="14">
        <f>_xlfn.PERCENTRANK.INC(Table3[MHDI_tot],Table3[[#This Row],[MHDI_tot]],3)</f>
        <v>0.433</v>
      </c>
    </row>
    <row r="5153" spans="1:14" hidden="1" x14ac:dyDescent="0.2">
      <c r="A5153" t="str">
        <f>SVI!F5153</f>
        <v>Nova Andradina/MS</v>
      </c>
      <c r="B5153" t="str">
        <f>INDEX(tb_SVI[],MATCH(Table3[[#This Row],[ibge_cod]],tb_SVI[Município],0),1)</f>
        <v>MS</v>
      </c>
      <c r="C5153" t="str">
        <f>INDEX(tb_SVI[],MATCH(Table3[[#This Row],[city_name]],tb_SVI[city_name_uf],0),3)</f>
        <v>5006200</v>
      </c>
      <c r="D5153" t="s">
        <v>22746</v>
      </c>
      <c r="E5153" s="11">
        <f>INDEX(tb_SVI[],MATCH(Table3[[#This Row],[city_name]],tb_SVI[city_name_uf],0),5)</f>
        <v>55224</v>
      </c>
      <c r="F5153">
        <f>INDEX(tb_MHDI[],MATCH(Table3[[#This Row],[city_name]],tb_MHDI[mun_uf],0),5)</f>
        <v>0.72099999999999997</v>
      </c>
      <c r="G5153">
        <f>INDEX(tb_MHDI[],MATCH(Table3[[#This Row],[city_name]],tb_MHDI[mun_uf],0),6)</f>
        <v>0.71599999999999997</v>
      </c>
      <c r="H5153">
        <f>INDEX(tb_MHDI[],MATCH(Table3[[#This Row],[city_name]],tb_MHDI[mun_uf],0),7)</f>
        <v>0.85</v>
      </c>
      <c r="I5153">
        <f>INDEX(tb_MHDI[],MATCH(Table3[[#This Row],[city_name]],tb_MHDI[mun_uf],0),8)</f>
        <v>0.61599999999999999</v>
      </c>
      <c r="J5153">
        <f>_xlfn.NUMBERVALUE(INDEX(tb_SVI[],MATCH(Table3[[#This Row],[city_name]],tb_SVI[city_name_uf],0),8),".")</f>
        <v>0.23599999999999999</v>
      </c>
      <c r="K5153">
        <f>_xlfn.NUMBERVALUE(INDEX(tb_SVI[],MATCH(Table3[[#This Row],[city_name]],tb_SVI[city_name_uf],0),9),".")</f>
        <v>0.126</v>
      </c>
      <c r="L5153">
        <f>_xlfn.NUMBERVALUE(INDEX(tb_SVI[],MATCH(Table3[[#This Row],[city_name]],tb_SVI[city_name_uf],0),10),".")</f>
        <v>0.307</v>
      </c>
      <c r="M5153">
        <f>_xlfn.NUMBERVALUE(INDEX(tb_SVI[],MATCH(Table3[[#This Row],[city_name]],tb_SVI[city_name_uf],0),11),".")</f>
        <v>0.27400000000000002</v>
      </c>
      <c r="N5153" s="14">
        <f>_xlfn.PERCENTRANK.INC(Table3[MHDI_tot],Table3[[#This Row],[MHDI_tot]],3)</f>
        <v>0.76600000000000001</v>
      </c>
    </row>
    <row r="5154" spans="1:14" hidden="1" x14ac:dyDescent="0.2">
      <c r="A5154" t="str">
        <f>SVI!F5154</f>
        <v>Nova Alvorada do Sul/MS</v>
      </c>
      <c r="B5154" t="str">
        <f>INDEX(tb_SVI[],MATCH(Table3[[#This Row],[ibge_cod]],tb_SVI[Município],0),1)</f>
        <v>MS</v>
      </c>
      <c r="C5154" t="str">
        <f>INDEX(tb_SVI[],MATCH(Table3[[#This Row],[city_name]],tb_SVI[city_name_uf],0),3)</f>
        <v>5006002</v>
      </c>
      <c r="D5154" t="s">
        <v>22747</v>
      </c>
      <c r="E5154" s="11">
        <f>INDEX(tb_SVI[],MATCH(Table3[[#This Row],[city_name]],tb_SVI[city_name_uf],0),5)</f>
        <v>22430</v>
      </c>
      <c r="F5154">
        <f>INDEX(tb_MHDI[],MATCH(Table3[[#This Row],[city_name]],tb_MHDI[mun_uf],0),5)</f>
        <v>0.69399999999999995</v>
      </c>
      <c r="G5154">
        <f>INDEX(tb_MHDI[],MATCH(Table3[[#This Row],[city_name]],tb_MHDI[mun_uf],0),6)</f>
        <v>0.746</v>
      </c>
      <c r="H5154">
        <f>INDEX(tb_MHDI[],MATCH(Table3[[#This Row],[city_name]],tb_MHDI[mun_uf],0),7)</f>
        <v>0.80900000000000005</v>
      </c>
      <c r="I5154">
        <f>INDEX(tb_MHDI[],MATCH(Table3[[#This Row],[city_name]],tb_MHDI[mun_uf],0),8)</f>
        <v>0.55400000000000005</v>
      </c>
      <c r="J5154">
        <f>_xlfn.NUMBERVALUE(INDEX(tb_SVI[],MATCH(Table3[[#This Row],[city_name]],tb_SVI[city_name_uf],0),8),".")</f>
        <v>0.308</v>
      </c>
      <c r="K5154">
        <f>_xlfn.NUMBERVALUE(INDEX(tb_SVI[],MATCH(Table3[[#This Row],[city_name]],tb_SVI[city_name_uf],0),9),".")</f>
        <v>0.249</v>
      </c>
      <c r="L5154">
        <f>_xlfn.NUMBERVALUE(INDEX(tb_SVI[],MATCH(Table3[[#This Row],[city_name]],tb_SVI[city_name_uf],0),10),".")</f>
        <v>0.42799999999999999</v>
      </c>
      <c r="M5154">
        <f>_xlfn.NUMBERVALUE(INDEX(tb_SVI[],MATCH(Table3[[#This Row],[city_name]],tb_SVI[city_name_uf],0),11),".")</f>
        <v>0.248</v>
      </c>
      <c r="N5154" s="14">
        <f>_xlfn.PERCENTRANK.INC(Table3[MHDI_tot],Table3[[#This Row],[MHDI_tot]],3)</f>
        <v>0.622</v>
      </c>
    </row>
    <row r="5155" spans="1:14" hidden="1" x14ac:dyDescent="0.2">
      <c r="A5155" t="str">
        <f>SVI!F5155</f>
        <v>Nioaque/MS</v>
      </c>
      <c r="B5155" t="str">
        <f>INDEX(tb_SVI[],MATCH(Table3[[#This Row],[ibge_cod]],tb_SVI[Município],0),1)</f>
        <v>MS</v>
      </c>
      <c r="C5155" t="str">
        <f>INDEX(tb_SVI[],MATCH(Table3[[#This Row],[city_name]],tb_SVI[city_name_uf],0),3)</f>
        <v>5005806</v>
      </c>
      <c r="D5155" t="s">
        <v>22748</v>
      </c>
      <c r="E5155" s="11">
        <f>INDEX(tb_SVI[],MATCH(Table3[[#This Row],[city_name]],tb_SVI[city_name_uf],0),5)</f>
        <v>13862</v>
      </c>
      <c r="F5155">
        <f>INDEX(tb_MHDI[],MATCH(Table3[[#This Row],[city_name]],tb_MHDI[mun_uf],0),5)</f>
        <v>0.63900000000000001</v>
      </c>
      <c r="G5155">
        <f>INDEX(tb_MHDI[],MATCH(Table3[[#This Row],[city_name]],tb_MHDI[mun_uf],0),6)</f>
        <v>0.65800000000000003</v>
      </c>
      <c r="H5155">
        <f>INDEX(tb_MHDI[],MATCH(Table3[[#This Row],[city_name]],tb_MHDI[mun_uf],0),7)</f>
        <v>0.82199999999999995</v>
      </c>
      <c r="I5155">
        <f>INDEX(tb_MHDI[],MATCH(Table3[[#This Row],[city_name]],tb_MHDI[mun_uf],0),8)</f>
        <v>0.48299999999999998</v>
      </c>
      <c r="J5155">
        <f>_xlfn.NUMBERVALUE(INDEX(tb_SVI[],MATCH(Table3[[#This Row],[city_name]],tb_SVI[city_name_uf],0),8),".")</f>
        <v>0.432</v>
      </c>
      <c r="K5155">
        <f>_xlfn.NUMBERVALUE(INDEX(tb_SVI[],MATCH(Table3[[#This Row],[city_name]],tb_SVI[city_name_uf],0),9),".")</f>
        <v>0.46700000000000003</v>
      </c>
      <c r="L5155">
        <f>_xlfn.NUMBERVALUE(INDEX(tb_SVI[],MATCH(Table3[[#This Row],[city_name]],tb_SVI[city_name_uf],0),10),".")</f>
        <v>0.44600000000000001</v>
      </c>
      <c r="M5155">
        <f>_xlfn.NUMBERVALUE(INDEX(tb_SVI[],MATCH(Table3[[#This Row],[city_name]],tb_SVI[city_name_uf],0),11),".")</f>
        <v>0.38200000000000001</v>
      </c>
      <c r="N5155" s="14">
        <f>_xlfn.PERCENTRANK.INC(Table3[MHDI_tot],Table3[[#This Row],[MHDI_tot]],3)</f>
        <v>0.40100000000000002</v>
      </c>
    </row>
    <row r="5156" spans="1:14" hidden="1" x14ac:dyDescent="0.2">
      <c r="A5156" t="str">
        <f>SVI!F5156</f>
        <v>Naviraí/MS</v>
      </c>
      <c r="B5156" t="str">
        <f>INDEX(tb_SVI[],MATCH(Table3[[#This Row],[ibge_cod]],tb_SVI[Município],0),1)</f>
        <v>MS</v>
      </c>
      <c r="C5156" t="str">
        <f>INDEX(tb_SVI[],MATCH(Table3[[#This Row],[city_name]],tb_SVI[city_name_uf],0),3)</f>
        <v>5005707</v>
      </c>
      <c r="D5156" t="s">
        <v>22749</v>
      </c>
      <c r="E5156" s="11">
        <f>INDEX(tb_SVI[],MATCH(Table3[[#This Row],[city_name]],tb_SVI[city_name_uf],0),5)</f>
        <v>55689</v>
      </c>
      <c r="F5156">
        <f>INDEX(tb_MHDI[],MATCH(Table3[[#This Row],[city_name]],tb_MHDI[mun_uf],0),5)</f>
        <v>0.7</v>
      </c>
      <c r="G5156">
        <f>INDEX(tb_MHDI[],MATCH(Table3[[#This Row],[city_name]],tb_MHDI[mun_uf],0),6)</f>
        <v>0.71499999999999997</v>
      </c>
      <c r="H5156">
        <f>INDEX(tb_MHDI[],MATCH(Table3[[#This Row],[city_name]],tb_MHDI[mun_uf],0),7)</f>
        <v>0.80300000000000005</v>
      </c>
      <c r="I5156">
        <f>INDEX(tb_MHDI[],MATCH(Table3[[#This Row],[city_name]],tb_MHDI[mun_uf],0),8)</f>
        <v>0.59699999999999998</v>
      </c>
      <c r="J5156">
        <f>_xlfn.NUMBERVALUE(INDEX(tb_SVI[],MATCH(Table3[[#This Row],[city_name]],tb_SVI[city_name_uf],0),8),".")</f>
        <v>0.26500000000000001</v>
      </c>
      <c r="K5156">
        <f>_xlfn.NUMBERVALUE(INDEX(tb_SVI[],MATCH(Table3[[#This Row],[city_name]],tb_SVI[city_name_uf],0),9),".")</f>
        <v>0.152</v>
      </c>
      <c r="L5156">
        <f>_xlfn.NUMBERVALUE(INDEX(tb_SVI[],MATCH(Table3[[#This Row],[city_name]],tb_SVI[city_name_uf],0),10),".")</f>
        <v>0.371</v>
      </c>
      <c r="M5156">
        <f>_xlfn.NUMBERVALUE(INDEX(tb_SVI[],MATCH(Table3[[#This Row],[city_name]],tb_SVI[city_name_uf],0),11),".")</f>
        <v>0.27100000000000002</v>
      </c>
      <c r="N5156" s="14">
        <f>_xlfn.PERCENTRANK.INC(Table3[MHDI_tot],Table3[[#This Row],[MHDI_tot]],3)</f>
        <v>0.65200000000000002</v>
      </c>
    </row>
    <row r="5157" spans="1:14" hidden="1" x14ac:dyDescent="0.2">
      <c r="A5157" t="str">
        <f>SVI!F5157</f>
        <v>Mundo Novo/MS</v>
      </c>
      <c r="B5157" t="str">
        <f>INDEX(tb_SVI[],MATCH(Table3[[#This Row],[ibge_cod]],tb_SVI[Município],0),1)</f>
        <v>MS</v>
      </c>
      <c r="C5157" t="str">
        <f>INDEX(tb_SVI[],MATCH(Table3[[#This Row],[city_name]],tb_SVI[city_name_uf],0),3)</f>
        <v>5005681</v>
      </c>
      <c r="D5157" t="s">
        <v>22750</v>
      </c>
      <c r="E5157" s="11">
        <f>INDEX(tb_SVI[],MATCH(Table3[[#This Row],[city_name]],tb_SVI[city_name_uf],0),5)</f>
        <v>18473</v>
      </c>
      <c r="F5157">
        <f>INDEX(tb_MHDI[],MATCH(Table3[[#This Row],[city_name]],tb_MHDI[mun_uf],0),5)</f>
        <v>0.68600000000000005</v>
      </c>
      <c r="G5157">
        <f>INDEX(tb_MHDI[],MATCH(Table3[[#This Row],[city_name]],tb_MHDI[mun_uf],0),6)</f>
        <v>0.70699999999999996</v>
      </c>
      <c r="H5157">
        <f>INDEX(tb_MHDI[],MATCH(Table3[[#This Row],[city_name]],tb_MHDI[mun_uf],0),7)</f>
        <v>0.80800000000000005</v>
      </c>
      <c r="I5157">
        <f>INDEX(tb_MHDI[],MATCH(Table3[[#This Row],[city_name]],tb_MHDI[mun_uf],0),8)</f>
        <v>0.56499999999999995</v>
      </c>
      <c r="J5157">
        <f>_xlfn.NUMBERVALUE(INDEX(tb_SVI[],MATCH(Table3[[#This Row],[city_name]],tb_SVI[city_name_uf],0),8),".")</f>
        <v>0.28000000000000003</v>
      </c>
      <c r="K5157">
        <f>_xlfn.NUMBERVALUE(INDEX(tb_SVI[],MATCH(Table3[[#This Row],[city_name]],tb_SVI[city_name_uf],0),9),".")</f>
        <v>7.1999999999999995E-2</v>
      </c>
      <c r="L5157">
        <f>_xlfn.NUMBERVALUE(INDEX(tb_SVI[],MATCH(Table3[[#This Row],[city_name]],tb_SVI[city_name_uf],0),10),".")</f>
        <v>0.39600000000000002</v>
      </c>
      <c r="M5157">
        <f>_xlfn.NUMBERVALUE(INDEX(tb_SVI[],MATCH(Table3[[#This Row],[city_name]],tb_SVI[city_name_uf],0),11),".")</f>
        <v>0.373</v>
      </c>
      <c r="N5157" s="14">
        <f>_xlfn.PERCENTRANK.INC(Table3[MHDI_tot],Table3[[#This Row],[MHDI_tot]],3)</f>
        <v>0.58499999999999996</v>
      </c>
    </row>
    <row r="5158" spans="1:14" hidden="1" x14ac:dyDescent="0.2">
      <c r="A5158" t="str">
        <f>SVI!F5158</f>
        <v>Miranda/MS</v>
      </c>
      <c r="B5158" t="str">
        <f>INDEX(tb_SVI[],MATCH(Table3[[#This Row],[ibge_cod]],tb_SVI[Município],0),1)</f>
        <v>MS</v>
      </c>
      <c r="C5158" t="str">
        <f>INDEX(tb_SVI[],MATCH(Table3[[#This Row],[city_name]],tb_SVI[city_name_uf],0),3)</f>
        <v>5005608</v>
      </c>
      <c r="D5158" t="s">
        <v>22751</v>
      </c>
      <c r="E5158" s="11">
        <f>INDEX(tb_SVI[],MATCH(Table3[[#This Row],[city_name]],tb_SVI[city_name_uf],0),5)</f>
        <v>28220</v>
      </c>
      <c r="F5158">
        <f>INDEX(tb_MHDI[],MATCH(Table3[[#This Row],[city_name]],tb_MHDI[mun_uf],0),5)</f>
        <v>0.63200000000000001</v>
      </c>
      <c r="G5158">
        <f>INDEX(tb_MHDI[],MATCH(Table3[[#This Row],[city_name]],tb_MHDI[mun_uf],0),6)</f>
        <v>0.63800000000000001</v>
      </c>
      <c r="H5158">
        <f>INDEX(tb_MHDI[],MATCH(Table3[[#This Row],[city_name]],tb_MHDI[mun_uf],0),7)</f>
        <v>0.78200000000000003</v>
      </c>
      <c r="I5158">
        <f>INDEX(tb_MHDI[],MATCH(Table3[[#This Row],[city_name]],tb_MHDI[mun_uf],0),8)</f>
        <v>0.50700000000000001</v>
      </c>
      <c r="J5158">
        <f>_xlfn.NUMBERVALUE(INDEX(tb_SVI[],MATCH(Table3[[#This Row],[city_name]],tb_SVI[city_name_uf],0),8),".")</f>
        <v>0.42199999999999999</v>
      </c>
      <c r="K5158">
        <f>_xlfn.NUMBERVALUE(INDEX(tb_SVI[],MATCH(Table3[[#This Row],[city_name]],tb_SVI[city_name_uf],0),9),".")</f>
        <v>0.26800000000000002</v>
      </c>
      <c r="L5158">
        <f>_xlfn.NUMBERVALUE(INDEX(tb_SVI[],MATCH(Table3[[#This Row],[city_name]],tb_SVI[city_name_uf],0),10),".")</f>
        <v>0.57299999999999995</v>
      </c>
      <c r="M5158">
        <f>_xlfn.NUMBERVALUE(INDEX(tb_SVI[],MATCH(Table3[[#This Row],[city_name]],tb_SVI[city_name_uf],0),11),".")</f>
        <v>0.42499999999999999</v>
      </c>
      <c r="N5158" s="14">
        <f>_xlfn.PERCENTRANK.INC(Table3[MHDI_tot],Table3[[#This Row],[MHDI_tot]],3)</f>
        <v>0.376</v>
      </c>
    </row>
    <row r="5159" spans="1:14" hidden="1" x14ac:dyDescent="0.2">
      <c r="A5159" t="str">
        <f>SVI!F5159</f>
        <v>Maracaju/MS</v>
      </c>
      <c r="B5159" t="str">
        <f>INDEX(tb_SVI[],MATCH(Table3[[#This Row],[ibge_cod]],tb_SVI[Município],0),1)</f>
        <v>MS</v>
      </c>
      <c r="C5159" t="str">
        <f>INDEX(tb_SVI[],MATCH(Table3[[#This Row],[city_name]],tb_SVI[city_name_uf],0),3)</f>
        <v>5005400</v>
      </c>
      <c r="D5159" t="s">
        <v>22752</v>
      </c>
      <c r="E5159" s="11">
        <f>INDEX(tb_SVI[],MATCH(Table3[[#This Row],[city_name]],tb_SVI[city_name_uf],0),5)</f>
        <v>48022</v>
      </c>
      <c r="F5159">
        <f>INDEX(tb_MHDI[],MATCH(Table3[[#This Row],[city_name]],tb_MHDI[mun_uf],0),5)</f>
        <v>0.73599999999999999</v>
      </c>
      <c r="G5159">
        <f>INDEX(tb_MHDI[],MATCH(Table3[[#This Row],[city_name]],tb_MHDI[mun_uf],0),6)</f>
        <v>0.74399999999999999</v>
      </c>
      <c r="H5159">
        <f>INDEX(tb_MHDI[],MATCH(Table3[[#This Row],[city_name]],tb_MHDI[mun_uf],0),7)</f>
        <v>0.873</v>
      </c>
      <c r="I5159">
        <f>INDEX(tb_MHDI[],MATCH(Table3[[#This Row],[city_name]],tb_MHDI[mun_uf],0),8)</f>
        <v>0.61299999999999999</v>
      </c>
      <c r="J5159">
        <f>_xlfn.NUMBERVALUE(INDEX(tb_SVI[],MATCH(Table3[[#This Row],[city_name]],tb_SVI[city_name_uf],0),8),".")</f>
        <v>0.26100000000000001</v>
      </c>
      <c r="K5159">
        <f>_xlfn.NUMBERVALUE(INDEX(tb_SVI[],MATCH(Table3[[#This Row],[city_name]],tb_SVI[city_name_uf],0),9),".")</f>
        <v>0.185</v>
      </c>
      <c r="L5159">
        <f>_xlfn.NUMBERVALUE(INDEX(tb_SVI[],MATCH(Table3[[#This Row],[city_name]],tb_SVI[city_name_uf],0),10),".")</f>
        <v>0.36199999999999999</v>
      </c>
      <c r="M5159">
        <f>_xlfn.NUMBERVALUE(INDEX(tb_SVI[],MATCH(Table3[[#This Row],[city_name]],tb_SVI[city_name_uf],0),11),".")</f>
        <v>0.23599999999999999</v>
      </c>
      <c r="N5159" s="14">
        <f>_xlfn.PERCENTRANK.INC(Table3[MHDI_tot],Table3[[#This Row],[MHDI_tot]],3)</f>
        <v>0.83899999999999997</v>
      </c>
    </row>
    <row r="5160" spans="1:14" hidden="1" x14ac:dyDescent="0.2">
      <c r="A5160" t="str">
        <f>SVI!F5160</f>
        <v>Laguna Carapã/MS</v>
      </c>
      <c r="B5160" t="str">
        <f>INDEX(tb_SVI[],MATCH(Table3[[#This Row],[ibge_cod]],tb_SVI[Município],0),1)</f>
        <v>MS</v>
      </c>
      <c r="C5160" t="str">
        <f>INDEX(tb_SVI[],MATCH(Table3[[#This Row],[city_name]],tb_SVI[city_name_uf],0),3)</f>
        <v>5005251</v>
      </c>
      <c r="D5160" t="s">
        <v>22753</v>
      </c>
      <c r="E5160" s="11">
        <f>INDEX(tb_SVI[],MATCH(Table3[[#This Row],[city_name]],tb_SVI[city_name_uf],0),5)</f>
        <v>7419</v>
      </c>
      <c r="F5160">
        <f>INDEX(tb_MHDI[],MATCH(Table3[[#This Row],[city_name]],tb_MHDI[mun_uf],0),5)</f>
        <v>0.67200000000000004</v>
      </c>
      <c r="G5160">
        <f>INDEX(tb_MHDI[],MATCH(Table3[[#This Row],[city_name]],tb_MHDI[mun_uf],0),6)</f>
        <v>0.67600000000000005</v>
      </c>
      <c r="H5160">
        <f>INDEX(tb_MHDI[],MATCH(Table3[[#This Row],[city_name]],tb_MHDI[mun_uf],0),7)</f>
        <v>0.82199999999999995</v>
      </c>
      <c r="I5160">
        <f>INDEX(tb_MHDI[],MATCH(Table3[[#This Row],[city_name]],tb_MHDI[mun_uf],0),8)</f>
        <v>0.54500000000000004</v>
      </c>
      <c r="J5160">
        <f>_xlfn.NUMBERVALUE(INDEX(tb_SVI[],MATCH(Table3[[#This Row],[city_name]],tb_SVI[city_name_uf],0),8),".")</f>
        <v>0.35799999999999998</v>
      </c>
      <c r="K5160">
        <f>_xlfn.NUMBERVALUE(INDEX(tb_SVI[],MATCH(Table3[[#This Row],[city_name]],tb_SVI[city_name_uf],0),9),".")</f>
        <v>0.17199999999999999</v>
      </c>
      <c r="L5160">
        <f>_xlfn.NUMBERVALUE(INDEX(tb_SVI[],MATCH(Table3[[#This Row],[city_name]],tb_SVI[city_name_uf],0),10),".")</f>
        <v>0.57499999999999996</v>
      </c>
      <c r="M5160">
        <f>_xlfn.NUMBERVALUE(INDEX(tb_SVI[],MATCH(Table3[[#This Row],[city_name]],tb_SVI[city_name_uf],0),11),".")</f>
        <v>0.32700000000000001</v>
      </c>
      <c r="N5160" s="14">
        <f>_xlfn.PERCENTRANK.INC(Table3[MHDI_tot],Table3[[#This Row],[MHDI_tot]],3)</f>
        <v>0.52500000000000002</v>
      </c>
    </row>
    <row r="5161" spans="1:14" hidden="1" x14ac:dyDescent="0.2">
      <c r="A5161" t="str">
        <f>SVI!F4780</f>
        <v>Boa Vista do Incra/RS</v>
      </c>
      <c r="B5161" t="str">
        <f>INDEX(tb_SVI[],MATCH(Table3[[#This Row],[ibge_cod]],tb_SVI[Município],0),1)</f>
        <v>RS</v>
      </c>
      <c r="C5161" t="str">
        <f>INDEX(tb_SVI[],MATCH(Table3[[#This Row],[city_name]],tb_SVI[city_name_uf],0),3)</f>
        <v>4302238</v>
      </c>
      <c r="D5161" t="e">
        <v>#N/A</v>
      </c>
      <c r="E5161" s="11">
        <f>INDEX(tb_SVI[],MATCH(Table3[[#This Row],[city_name]],tb_SVI[city_name_uf],0),5)</f>
        <v>2616</v>
      </c>
      <c r="F5161">
        <f>INDEX(tb_MHDI[],MATCH(Table3[[#This Row],[city_name]],tb_MHDI[mun_uf],0),5)</f>
        <v>0.73099999999999998</v>
      </c>
      <c r="G5161">
        <f>INDEX(tb_MHDI[],MATCH(Table3[[#This Row],[city_name]],tb_MHDI[mun_uf],0),6)</f>
        <v>0.70299999999999996</v>
      </c>
      <c r="H5161">
        <f>INDEX(tb_MHDI[],MATCH(Table3[[#This Row],[city_name]],tb_MHDI[mun_uf],0),7)</f>
        <v>0.86699999999999999</v>
      </c>
      <c r="I5161">
        <f>INDEX(tb_MHDI[],MATCH(Table3[[#This Row],[city_name]],tb_MHDI[mun_uf],0),8)</f>
        <v>0.64100000000000001</v>
      </c>
      <c r="J5161">
        <f>_xlfn.NUMBERVALUE(INDEX(tb_SVI[],MATCH(Table3[[#This Row],[city_name]],tb_SVI[city_name_uf],0),8),".")</f>
        <v>0.217</v>
      </c>
      <c r="K5161">
        <f>_xlfn.NUMBERVALUE(INDEX(tb_SVI[],MATCH(Table3[[#This Row],[city_name]],tb_SVI[city_name_uf],0),9),".")</f>
        <v>5.8999999999999997E-2</v>
      </c>
      <c r="L5161">
        <f>_xlfn.NUMBERVALUE(INDEX(tb_SVI[],MATCH(Table3[[#This Row],[city_name]],tb_SVI[city_name_uf],0),10),".")</f>
        <v>0.252</v>
      </c>
      <c r="M5161">
        <f>_xlfn.NUMBERVALUE(INDEX(tb_SVI[],MATCH(Table3[[#This Row],[city_name]],tb_SVI[city_name_uf],0),11),".")</f>
        <v>0.34</v>
      </c>
      <c r="N5161" s="14">
        <f>_xlfn.PERCENTRANK.INC(Table3[MHDI_tot],Table3[[#This Row],[MHDI_tot]],3)</f>
        <v>0.81599999999999995</v>
      </c>
    </row>
    <row r="5162" spans="1:14" hidden="1" x14ac:dyDescent="0.2">
      <c r="A5162" t="str">
        <f>SVI!F5162</f>
        <v>Água Clara/MS</v>
      </c>
      <c r="B5162" t="str">
        <f>INDEX(tb_SVI[],MATCH(Table3[[#This Row],[ibge_cod]],tb_SVI[Município],0),1)</f>
        <v>MS</v>
      </c>
      <c r="C5162" t="str">
        <f>INDEX(tb_SVI[],MATCH(Table3[[#This Row],[city_name]],tb_SVI[city_name_uf],0),3)</f>
        <v>5000203</v>
      </c>
      <c r="D5162" t="s">
        <v>22754</v>
      </c>
      <c r="E5162" s="11">
        <f>INDEX(tb_SVI[],MATCH(Table3[[#This Row],[city_name]],tb_SVI[city_name_uf],0),5)</f>
        <v>15776</v>
      </c>
      <c r="F5162">
        <f>INDEX(tb_MHDI[],MATCH(Table3[[#This Row],[city_name]],tb_MHDI[mun_uf],0),5)</f>
        <v>0.67</v>
      </c>
      <c r="G5162">
        <f>INDEX(tb_MHDI[],MATCH(Table3[[#This Row],[city_name]],tb_MHDI[mun_uf],0),6)</f>
        <v>0.70499999999999996</v>
      </c>
      <c r="H5162">
        <f>INDEX(tb_MHDI[],MATCH(Table3[[#This Row],[city_name]],tb_MHDI[mun_uf],0),7)</f>
        <v>0.82299999999999995</v>
      </c>
      <c r="I5162">
        <f>INDEX(tb_MHDI[],MATCH(Table3[[#This Row],[city_name]],tb_MHDI[mun_uf],0),8)</f>
        <v>0.51800000000000002</v>
      </c>
      <c r="J5162">
        <f>_xlfn.NUMBERVALUE(INDEX(tb_SVI[],MATCH(Table3[[#This Row],[city_name]],tb_SVI[city_name_uf],0),8),".")</f>
        <v>0.34699999999999998</v>
      </c>
      <c r="K5162">
        <f>_xlfn.NUMBERVALUE(INDEX(tb_SVI[],MATCH(Table3[[#This Row],[city_name]],tb_SVI[city_name_uf],0),9),".")</f>
        <v>0.28100000000000003</v>
      </c>
      <c r="L5162">
        <f>_xlfn.NUMBERVALUE(INDEX(tb_SVI[],MATCH(Table3[[#This Row],[city_name]],tb_SVI[city_name_uf],0),10),".")</f>
        <v>0.50700000000000001</v>
      </c>
      <c r="M5162">
        <f>_xlfn.NUMBERVALUE(INDEX(tb_SVI[],MATCH(Table3[[#This Row],[city_name]],tb_SVI[city_name_uf],0),11),".")</f>
        <v>0.252</v>
      </c>
      <c r="N5162" s="14">
        <f>_xlfn.PERCENTRANK.INC(Table3[MHDI_tot],Table3[[#This Row],[MHDI_tot]],3)</f>
        <v>0.51600000000000001</v>
      </c>
    </row>
    <row r="5163" spans="1:14" hidden="1" x14ac:dyDescent="0.2">
      <c r="A5163" t="str">
        <f>SVI!F5163</f>
        <v>Vicentina/MS</v>
      </c>
      <c r="B5163" t="str">
        <f>INDEX(tb_SVI[],MATCH(Table3[[#This Row],[ibge_cod]],tb_SVI[Município],0),1)</f>
        <v>MS</v>
      </c>
      <c r="C5163" t="str">
        <f>INDEX(tb_SVI[],MATCH(Table3[[#This Row],[city_name]],tb_SVI[city_name_uf],0),3)</f>
        <v>5008404</v>
      </c>
      <c r="D5163" t="s">
        <v>22755</v>
      </c>
      <c r="E5163" s="11">
        <f>INDEX(tb_SVI[],MATCH(Table3[[#This Row],[city_name]],tb_SVI[city_name_uf],0),5)</f>
        <v>6109</v>
      </c>
      <c r="F5163">
        <f>INDEX(tb_MHDI[],MATCH(Table3[[#This Row],[city_name]],tb_MHDI[mun_uf],0),5)</f>
        <v>0.71099999999999997</v>
      </c>
      <c r="G5163">
        <f>INDEX(tb_MHDI[],MATCH(Table3[[#This Row],[city_name]],tb_MHDI[mun_uf],0),6)</f>
        <v>0.68899999999999995</v>
      </c>
      <c r="H5163">
        <f>INDEX(tb_MHDI[],MATCH(Table3[[#This Row],[city_name]],tb_MHDI[mun_uf],0),7)</f>
        <v>0.83499999999999996</v>
      </c>
      <c r="I5163">
        <f>INDEX(tb_MHDI[],MATCH(Table3[[#This Row],[city_name]],tb_MHDI[mun_uf],0),8)</f>
        <v>0.626</v>
      </c>
      <c r="J5163">
        <f>_xlfn.NUMBERVALUE(INDEX(tb_SVI[],MATCH(Table3[[#This Row],[city_name]],tb_SVI[city_name_uf],0),8),".")</f>
        <v>0.316</v>
      </c>
      <c r="K5163">
        <f>_xlfn.NUMBERVALUE(INDEX(tb_SVI[],MATCH(Table3[[#This Row],[city_name]],tb_SVI[city_name_uf],0),9),".")</f>
        <v>0.32400000000000001</v>
      </c>
      <c r="L5163">
        <f>_xlfn.NUMBERVALUE(INDEX(tb_SVI[],MATCH(Table3[[#This Row],[city_name]],tb_SVI[city_name_uf],0),10),".")</f>
        <v>0.318</v>
      </c>
      <c r="M5163">
        <f>_xlfn.NUMBERVALUE(INDEX(tb_SVI[],MATCH(Table3[[#This Row],[city_name]],tb_SVI[city_name_uf],0),11),".")</f>
        <v>0.30599999999999999</v>
      </c>
      <c r="N5163" s="14">
        <f>_xlfn.PERCENTRANK.INC(Table3[MHDI_tot],Table3[[#This Row],[MHDI_tot]],3)</f>
        <v>0.71299999999999997</v>
      </c>
    </row>
    <row r="5164" spans="1:14" hidden="1" x14ac:dyDescent="0.2">
      <c r="A5164" t="str">
        <f>SVI!F5164</f>
        <v>Três Lagoas/MS</v>
      </c>
      <c r="B5164" t="str">
        <f>INDEX(tb_SVI[],MATCH(Table3[[#This Row],[ibge_cod]],tb_SVI[Município],0),1)</f>
        <v>MS</v>
      </c>
      <c r="C5164" t="str">
        <f>INDEX(tb_SVI[],MATCH(Table3[[#This Row],[city_name]],tb_SVI[city_name_uf],0),3)</f>
        <v>5008305</v>
      </c>
      <c r="D5164" t="s">
        <v>22756</v>
      </c>
      <c r="E5164" s="11">
        <f>INDEX(tb_SVI[],MATCH(Table3[[#This Row],[city_name]],tb_SVI[city_name_uf],0),5)</f>
        <v>123281</v>
      </c>
      <c r="F5164">
        <f>INDEX(tb_MHDI[],MATCH(Table3[[#This Row],[city_name]],tb_MHDI[mun_uf],0),5)</f>
        <v>0.74399999999999999</v>
      </c>
      <c r="G5164">
        <f>INDEX(tb_MHDI[],MATCH(Table3[[#This Row],[city_name]],tb_MHDI[mun_uf],0),6)</f>
        <v>0.752</v>
      </c>
      <c r="H5164">
        <f>INDEX(tb_MHDI[],MATCH(Table3[[#This Row],[city_name]],tb_MHDI[mun_uf],0),7)</f>
        <v>0.84899999999999998</v>
      </c>
      <c r="I5164">
        <f>INDEX(tb_MHDI[],MATCH(Table3[[#This Row],[city_name]],tb_MHDI[mun_uf],0),8)</f>
        <v>0.64500000000000002</v>
      </c>
      <c r="J5164">
        <f>_xlfn.NUMBERVALUE(INDEX(tb_SVI[],MATCH(Table3[[#This Row],[city_name]],tb_SVI[city_name_uf],0),8),".")</f>
        <v>0.218</v>
      </c>
      <c r="K5164">
        <f>_xlfn.NUMBERVALUE(INDEX(tb_SVI[],MATCH(Table3[[#This Row],[city_name]],tb_SVI[city_name_uf],0),9),".")</f>
        <v>0.13500000000000001</v>
      </c>
      <c r="L5164">
        <f>_xlfn.NUMBERVALUE(INDEX(tb_SVI[],MATCH(Table3[[#This Row],[city_name]],tb_SVI[city_name_uf],0),10),".")</f>
        <v>0.308</v>
      </c>
      <c r="M5164">
        <f>_xlfn.NUMBERVALUE(INDEX(tb_SVI[],MATCH(Table3[[#This Row],[city_name]],tb_SVI[city_name_uf],0),11),".")</f>
        <v>0.21099999999999999</v>
      </c>
      <c r="N5164" s="14">
        <f>_xlfn.PERCENTRANK.INC(Table3[MHDI_tot],Table3[[#This Row],[MHDI_tot]],3)</f>
        <v>0.875</v>
      </c>
    </row>
    <row r="5165" spans="1:14" hidden="1" x14ac:dyDescent="0.2">
      <c r="A5165" t="str">
        <f>SVI!F5165</f>
        <v>Terenos/MS</v>
      </c>
      <c r="B5165" t="str">
        <f>INDEX(tb_SVI[],MATCH(Table3[[#This Row],[ibge_cod]],tb_SVI[Município],0),1)</f>
        <v>MS</v>
      </c>
      <c r="C5165" t="str">
        <f>INDEX(tb_SVI[],MATCH(Table3[[#This Row],[city_name]],tb_SVI[city_name_uf],0),3)</f>
        <v>5008008</v>
      </c>
      <c r="D5165" t="s">
        <v>22757</v>
      </c>
      <c r="E5165" s="11">
        <f>INDEX(tb_SVI[],MATCH(Table3[[#This Row],[city_name]],tb_SVI[city_name_uf],0),5)</f>
        <v>22269</v>
      </c>
      <c r="F5165">
        <f>INDEX(tb_MHDI[],MATCH(Table3[[#This Row],[city_name]],tb_MHDI[mun_uf],0),5)</f>
        <v>0.65800000000000003</v>
      </c>
      <c r="G5165">
        <f>INDEX(tb_MHDI[],MATCH(Table3[[#This Row],[city_name]],tb_MHDI[mun_uf],0),6)</f>
        <v>0.65100000000000002</v>
      </c>
      <c r="H5165">
        <f>INDEX(tb_MHDI[],MATCH(Table3[[#This Row],[city_name]],tb_MHDI[mun_uf],0),7)</f>
        <v>0.83899999999999997</v>
      </c>
      <c r="I5165">
        <f>INDEX(tb_MHDI[],MATCH(Table3[[#This Row],[city_name]],tb_MHDI[mun_uf],0),8)</f>
        <v>0.52100000000000002</v>
      </c>
      <c r="J5165">
        <f>_xlfn.NUMBERVALUE(INDEX(tb_SVI[],MATCH(Table3[[#This Row],[city_name]],tb_SVI[city_name_uf],0),8),".")</f>
        <v>0.318</v>
      </c>
      <c r="K5165">
        <f>_xlfn.NUMBERVALUE(INDEX(tb_SVI[],MATCH(Table3[[#This Row],[city_name]],tb_SVI[city_name_uf],0),9),".")</f>
        <v>0.16300000000000001</v>
      </c>
      <c r="L5165">
        <f>_xlfn.NUMBERVALUE(INDEX(tb_SVI[],MATCH(Table3[[#This Row],[city_name]],tb_SVI[city_name_uf],0),10),".")</f>
        <v>0.42799999999999999</v>
      </c>
      <c r="M5165">
        <f>_xlfn.NUMBERVALUE(INDEX(tb_SVI[],MATCH(Table3[[#This Row],[city_name]],tb_SVI[city_name_uf],0),11),".")</f>
        <v>0.36399999999999999</v>
      </c>
      <c r="N5165" s="14">
        <f>_xlfn.PERCENTRANK.INC(Table3[MHDI_tot],Table3[[#This Row],[MHDI_tot]],3)</f>
        <v>0.46700000000000003</v>
      </c>
    </row>
    <row r="5166" spans="1:14" hidden="1" x14ac:dyDescent="0.2">
      <c r="A5166" t="str">
        <f>SVI!F5166</f>
        <v>Taquarussu/MS</v>
      </c>
      <c r="B5166" t="str">
        <f>INDEX(tb_SVI[],MATCH(Table3[[#This Row],[ibge_cod]],tb_SVI[Município],0),1)</f>
        <v>MS</v>
      </c>
      <c r="C5166" t="str">
        <f>INDEX(tb_SVI[],MATCH(Table3[[#This Row],[city_name]],tb_SVI[city_name_uf],0),3)</f>
        <v>5007976</v>
      </c>
      <c r="D5166" t="s">
        <v>22758</v>
      </c>
      <c r="E5166" s="11">
        <f>INDEX(tb_SVI[],MATCH(Table3[[#This Row],[city_name]],tb_SVI[city_name_uf],0),5)</f>
        <v>3588</v>
      </c>
      <c r="F5166">
        <f>INDEX(tb_MHDI[],MATCH(Table3[[#This Row],[city_name]],tb_MHDI[mun_uf],0),5)</f>
        <v>0.65100000000000002</v>
      </c>
      <c r="G5166">
        <f>INDEX(tb_MHDI[],MATCH(Table3[[#This Row],[city_name]],tb_MHDI[mun_uf],0),6)</f>
        <v>0.65700000000000003</v>
      </c>
      <c r="H5166">
        <f>INDEX(tb_MHDI[],MATCH(Table3[[#This Row],[city_name]],tb_MHDI[mun_uf],0),7)</f>
        <v>0.76900000000000002</v>
      </c>
      <c r="I5166">
        <f>INDEX(tb_MHDI[],MATCH(Table3[[#This Row],[city_name]],tb_MHDI[mun_uf],0),8)</f>
        <v>0.54500000000000004</v>
      </c>
      <c r="J5166">
        <f>_xlfn.NUMBERVALUE(INDEX(tb_SVI[],MATCH(Table3[[#This Row],[city_name]],tb_SVI[city_name_uf],0),8),".")</f>
        <v>0.38800000000000001</v>
      </c>
      <c r="K5166">
        <f>_xlfn.NUMBERVALUE(INDEX(tb_SVI[],MATCH(Table3[[#This Row],[city_name]],tb_SVI[city_name_uf],0),9),".")</f>
        <v>0.29099999999999998</v>
      </c>
      <c r="L5166">
        <f>_xlfn.NUMBERVALUE(INDEX(tb_SVI[],MATCH(Table3[[#This Row],[city_name]],tb_SVI[city_name_uf],0),10),".")</f>
        <v>0.50700000000000001</v>
      </c>
      <c r="M5166">
        <f>_xlfn.NUMBERVALUE(INDEX(tb_SVI[],MATCH(Table3[[#This Row],[city_name]],tb_SVI[city_name_uf],0),11),".")</f>
        <v>0.36699999999999999</v>
      </c>
      <c r="N5166" s="14">
        <f>_xlfn.PERCENTRANK.INC(Table3[MHDI_tot],Table3[[#This Row],[MHDI_tot]],3)</f>
        <v>0.44</v>
      </c>
    </row>
    <row r="5167" spans="1:14" hidden="1" x14ac:dyDescent="0.2">
      <c r="A5167" t="str">
        <f>SVI!F5167</f>
        <v>Tacuru/MS</v>
      </c>
      <c r="B5167" t="str">
        <f>INDEX(tb_SVI[],MATCH(Table3[[#This Row],[ibge_cod]],tb_SVI[Município],0),1)</f>
        <v>MS</v>
      </c>
      <c r="C5167" t="str">
        <f>INDEX(tb_SVI[],MATCH(Table3[[#This Row],[city_name]],tb_SVI[city_name_uf],0),3)</f>
        <v>5007950</v>
      </c>
      <c r="D5167" t="s">
        <v>22759</v>
      </c>
      <c r="E5167" s="11">
        <f>INDEX(tb_SVI[],MATCH(Table3[[#This Row],[city_name]],tb_SVI[city_name_uf],0),5)</f>
        <v>11674</v>
      </c>
      <c r="F5167">
        <f>INDEX(tb_MHDI[],MATCH(Table3[[#This Row],[city_name]],tb_MHDI[mun_uf],0),5)</f>
        <v>0.59299999999999997</v>
      </c>
      <c r="G5167">
        <f>INDEX(tb_MHDI[],MATCH(Table3[[#This Row],[city_name]],tb_MHDI[mun_uf],0),6)</f>
        <v>0.61499999999999999</v>
      </c>
      <c r="H5167">
        <f>INDEX(tb_MHDI[],MATCH(Table3[[#This Row],[city_name]],tb_MHDI[mun_uf],0),7)</f>
        <v>0.78200000000000003</v>
      </c>
      <c r="I5167">
        <f>INDEX(tb_MHDI[],MATCH(Table3[[#This Row],[city_name]],tb_MHDI[mun_uf],0),8)</f>
        <v>0.434</v>
      </c>
      <c r="J5167">
        <f>_xlfn.NUMBERVALUE(INDEX(tb_SVI[],MATCH(Table3[[#This Row],[city_name]],tb_SVI[city_name_uf],0),8),".")</f>
        <v>0.52100000000000002</v>
      </c>
      <c r="K5167">
        <f>_xlfn.NUMBERVALUE(INDEX(tb_SVI[],MATCH(Table3[[#This Row],[city_name]],tb_SVI[city_name_uf],0),9),".")</f>
        <v>0.39700000000000002</v>
      </c>
      <c r="L5167">
        <f>_xlfn.NUMBERVALUE(INDEX(tb_SVI[],MATCH(Table3[[#This Row],[city_name]],tb_SVI[city_name_uf],0),10),".")</f>
        <v>0.67800000000000005</v>
      </c>
      <c r="M5167">
        <f>_xlfn.NUMBERVALUE(INDEX(tb_SVI[],MATCH(Table3[[#This Row],[city_name]],tb_SVI[city_name_uf],0),11),".")</f>
        <v>0.48799999999999999</v>
      </c>
      <c r="N5167" s="14">
        <f>_xlfn.PERCENTRANK.INC(Table3[MHDI_tot],Table3[[#This Row],[MHDI_tot]],3)</f>
        <v>0.221</v>
      </c>
    </row>
    <row r="5168" spans="1:14" hidden="1" x14ac:dyDescent="0.2">
      <c r="A5168" t="str">
        <f>SVI!F5168</f>
        <v>São Gabriel do Oeste/MS</v>
      </c>
      <c r="B5168" t="str">
        <f>INDEX(tb_SVI[],MATCH(Table3[[#This Row],[ibge_cod]],tb_SVI[Município],0),1)</f>
        <v>MS</v>
      </c>
      <c r="C5168" t="str">
        <f>INDEX(tb_SVI[],MATCH(Table3[[#This Row],[city_name]],tb_SVI[city_name_uf],0),3)</f>
        <v>5007695</v>
      </c>
      <c r="D5168" t="s">
        <v>22760</v>
      </c>
      <c r="E5168" s="11">
        <f>INDEX(tb_SVI[],MATCH(Table3[[#This Row],[city_name]],tb_SVI[city_name_uf],0),5)</f>
        <v>27221</v>
      </c>
      <c r="F5168">
        <f>INDEX(tb_MHDI[],MATCH(Table3[[#This Row],[city_name]],tb_MHDI[mun_uf],0),5)</f>
        <v>0.72899999999999998</v>
      </c>
      <c r="G5168">
        <f>INDEX(tb_MHDI[],MATCH(Table3[[#This Row],[city_name]],tb_MHDI[mun_uf],0),6)</f>
        <v>0.751</v>
      </c>
      <c r="H5168">
        <f>INDEX(tb_MHDI[],MATCH(Table3[[#This Row],[city_name]],tb_MHDI[mun_uf],0),7)</f>
        <v>0.85</v>
      </c>
      <c r="I5168">
        <f>INDEX(tb_MHDI[],MATCH(Table3[[#This Row],[city_name]],tb_MHDI[mun_uf],0),8)</f>
        <v>0.60799999999999998</v>
      </c>
      <c r="J5168">
        <f>_xlfn.NUMBERVALUE(INDEX(tb_SVI[],MATCH(Table3[[#This Row],[city_name]],tb_SVI[city_name_uf],0),8),".")</f>
        <v>0.16600000000000001</v>
      </c>
      <c r="K5168">
        <f>_xlfn.NUMBERVALUE(INDEX(tb_SVI[],MATCH(Table3[[#This Row],[city_name]],tb_SVI[city_name_uf],0),9),".")</f>
        <v>1.6E-2</v>
      </c>
      <c r="L5168">
        <f>_xlfn.NUMBERVALUE(INDEX(tb_SVI[],MATCH(Table3[[#This Row],[city_name]],tb_SVI[city_name_uf],0),10),".")</f>
        <v>0.28299999999999997</v>
      </c>
      <c r="M5168">
        <f>_xlfn.NUMBERVALUE(INDEX(tb_SVI[],MATCH(Table3[[#This Row],[city_name]],tb_SVI[city_name_uf],0),11),".")</f>
        <v>0.19900000000000001</v>
      </c>
      <c r="N5168" s="14">
        <f>_xlfn.PERCENTRANK.INC(Table3[MHDI_tot],Table3[[#This Row],[MHDI_tot]],3)</f>
        <v>0.80600000000000005</v>
      </c>
    </row>
    <row r="5169" spans="1:14" hidden="1" x14ac:dyDescent="0.2">
      <c r="A5169" t="str">
        <f>SVI!F5169</f>
        <v>Sonora/MS</v>
      </c>
      <c r="B5169" t="str">
        <f>INDEX(tb_SVI[],MATCH(Table3[[#This Row],[ibge_cod]],tb_SVI[Município],0),1)</f>
        <v>MS</v>
      </c>
      <c r="C5169" t="str">
        <f>INDEX(tb_SVI[],MATCH(Table3[[#This Row],[city_name]],tb_SVI[city_name_uf],0),3)</f>
        <v>5007935</v>
      </c>
      <c r="D5169" t="s">
        <v>22761</v>
      </c>
      <c r="E5169" s="11">
        <f>INDEX(tb_SVI[],MATCH(Table3[[#This Row],[city_name]],tb_SVI[city_name_uf],0),5)</f>
        <v>19721</v>
      </c>
      <c r="F5169">
        <f>INDEX(tb_MHDI[],MATCH(Table3[[#This Row],[city_name]],tb_MHDI[mun_uf],0),5)</f>
        <v>0.68100000000000005</v>
      </c>
      <c r="G5169">
        <f>INDEX(tb_MHDI[],MATCH(Table3[[#This Row],[city_name]],tb_MHDI[mun_uf],0),6)</f>
        <v>0.70599999999999996</v>
      </c>
      <c r="H5169">
        <f>INDEX(tb_MHDI[],MATCH(Table3[[#This Row],[city_name]],tb_MHDI[mun_uf],0),7)</f>
        <v>0.80300000000000005</v>
      </c>
      <c r="I5169">
        <f>INDEX(tb_MHDI[],MATCH(Table3[[#This Row],[city_name]],tb_MHDI[mun_uf],0),8)</f>
        <v>0.55700000000000005</v>
      </c>
      <c r="J5169">
        <f>_xlfn.NUMBERVALUE(INDEX(tb_SVI[],MATCH(Table3[[#This Row],[city_name]],tb_SVI[city_name_uf],0),8),".")</f>
        <v>0.27300000000000002</v>
      </c>
      <c r="K5169">
        <f>_xlfn.NUMBERVALUE(INDEX(tb_SVI[],MATCH(Table3[[#This Row],[city_name]],tb_SVI[city_name_uf],0),9),".")</f>
        <v>0.129</v>
      </c>
      <c r="L5169">
        <f>_xlfn.NUMBERVALUE(INDEX(tb_SVI[],MATCH(Table3[[#This Row],[city_name]],tb_SVI[city_name_uf],0),10),".")</f>
        <v>0.42799999999999999</v>
      </c>
      <c r="M5169">
        <f>_xlfn.NUMBERVALUE(INDEX(tb_SVI[],MATCH(Table3[[#This Row],[city_name]],tb_SVI[city_name_uf],0),11),".")</f>
        <v>0.26100000000000001</v>
      </c>
      <c r="N5169" s="14">
        <f>_xlfn.PERCENTRANK.INC(Table3[MHDI_tot],Table3[[#This Row],[MHDI_tot]],3)</f>
        <v>0.56200000000000006</v>
      </c>
    </row>
    <row r="5170" spans="1:14" hidden="1" x14ac:dyDescent="0.2">
      <c r="A5170" t="str">
        <f>SVI!F5170</f>
        <v>Sidrolândia/MS</v>
      </c>
      <c r="B5170" t="str">
        <f>INDEX(tb_SVI[],MATCH(Table3[[#This Row],[ibge_cod]],tb_SVI[Município],0),1)</f>
        <v>MS</v>
      </c>
      <c r="C5170" t="str">
        <f>INDEX(tb_SVI[],MATCH(Table3[[#This Row],[city_name]],tb_SVI[city_name_uf],0),3)</f>
        <v>5007901</v>
      </c>
      <c r="D5170" t="s">
        <v>22762</v>
      </c>
      <c r="E5170" s="11">
        <f>INDEX(tb_SVI[],MATCH(Table3[[#This Row],[city_name]],tb_SVI[city_name_uf],0),5)</f>
        <v>59245</v>
      </c>
      <c r="F5170">
        <f>INDEX(tb_MHDI[],MATCH(Table3[[#This Row],[city_name]],tb_MHDI[mun_uf],0),5)</f>
        <v>0.68600000000000005</v>
      </c>
      <c r="G5170">
        <f>INDEX(tb_MHDI[],MATCH(Table3[[#This Row],[city_name]],tb_MHDI[mun_uf],0),6)</f>
        <v>0.69399999999999995</v>
      </c>
      <c r="H5170">
        <f>INDEX(tb_MHDI[],MATCH(Table3[[#This Row],[city_name]],tb_MHDI[mun_uf],0),7)</f>
        <v>0.82899999999999996</v>
      </c>
      <c r="I5170">
        <f>INDEX(tb_MHDI[],MATCH(Table3[[#This Row],[city_name]],tb_MHDI[mun_uf],0),8)</f>
        <v>0.56100000000000005</v>
      </c>
      <c r="J5170">
        <f>_xlfn.NUMBERVALUE(INDEX(tb_SVI[],MATCH(Table3[[#This Row],[city_name]],tb_SVI[city_name_uf],0),8),".")</f>
        <v>0.33</v>
      </c>
      <c r="K5170">
        <f>_xlfn.NUMBERVALUE(INDEX(tb_SVI[],MATCH(Table3[[#This Row],[city_name]],tb_SVI[city_name_uf],0),9),".")</f>
        <v>0.20499999999999999</v>
      </c>
      <c r="L5170">
        <f>_xlfn.NUMBERVALUE(INDEX(tb_SVI[],MATCH(Table3[[#This Row],[city_name]],tb_SVI[city_name_uf],0),10),".")</f>
        <v>0.42699999999999999</v>
      </c>
      <c r="M5170">
        <f>_xlfn.NUMBERVALUE(INDEX(tb_SVI[],MATCH(Table3[[#This Row],[city_name]],tb_SVI[city_name_uf],0),11),".")</f>
        <v>0.35699999999999998</v>
      </c>
      <c r="N5170" s="14">
        <f>_xlfn.PERCENTRANK.INC(Table3[MHDI_tot],Table3[[#This Row],[MHDI_tot]],3)</f>
        <v>0.58499999999999996</v>
      </c>
    </row>
    <row r="5171" spans="1:14" hidden="1" x14ac:dyDescent="0.2">
      <c r="A5171" t="str">
        <f>SVI!F5171</f>
        <v>Sete Quedas/MS</v>
      </c>
      <c r="B5171" t="str">
        <f>INDEX(tb_SVI[],MATCH(Table3[[#This Row],[ibge_cod]],tb_SVI[Município],0),1)</f>
        <v>MS</v>
      </c>
      <c r="C5171" t="str">
        <f>INDEX(tb_SVI[],MATCH(Table3[[#This Row],[city_name]],tb_SVI[city_name_uf],0),3)</f>
        <v>5007703</v>
      </c>
      <c r="D5171" t="s">
        <v>22763</v>
      </c>
      <c r="E5171" s="11">
        <f>INDEX(tb_SVI[],MATCH(Table3[[#This Row],[city_name]],tb_SVI[city_name_uf],0),5)</f>
        <v>10771</v>
      </c>
      <c r="F5171">
        <f>INDEX(tb_MHDI[],MATCH(Table3[[#This Row],[city_name]],tb_MHDI[mun_uf],0),5)</f>
        <v>0.61399999999999999</v>
      </c>
      <c r="G5171">
        <f>INDEX(tb_MHDI[],MATCH(Table3[[#This Row],[city_name]],tb_MHDI[mun_uf],0),6)</f>
        <v>0.66</v>
      </c>
      <c r="H5171">
        <f>INDEX(tb_MHDI[],MATCH(Table3[[#This Row],[city_name]],tb_MHDI[mun_uf],0),7)</f>
        <v>0.77800000000000002</v>
      </c>
      <c r="I5171">
        <f>INDEX(tb_MHDI[],MATCH(Table3[[#This Row],[city_name]],tb_MHDI[mun_uf],0),8)</f>
        <v>0.45</v>
      </c>
      <c r="J5171">
        <f>_xlfn.NUMBERVALUE(INDEX(tb_SVI[],MATCH(Table3[[#This Row],[city_name]],tb_SVI[city_name_uf],0),8),".")</f>
        <v>0.39600000000000002</v>
      </c>
      <c r="K5171">
        <f>_xlfn.NUMBERVALUE(INDEX(tb_SVI[],MATCH(Table3[[#This Row],[city_name]],tb_SVI[city_name_uf],0),9),".")</f>
        <v>0.21199999999999999</v>
      </c>
      <c r="L5171">
        <f>_xlfn.NUMBERVALUE(INDEX(tb_SVI[],MATCH(Table3[[#This Row],[city_name]],tb_SVI[city_name_uf],0),10),".")</f>
        <v>0.53500000000000003</v>
      </c>
      <c r="M5171">
        <f>_xlfn.NUMBERVALUE(INDEX(tb_SVI[],MATCH(Table3[[#This Row],[city_name]],tb_SVI[city_name_uf],0),11),".")</f>
        <v>0.44</v>
      </c>
      <c r="N5171" s="14">
        <f>_xlfn.PERCENTRANK.INC(Table3[MHDI_tot],Table3[[#This Row],[MHDI_tot]],3)</f>
        <v>0.308</v>
      </c>
    </row>
    <row r="5172" spans="1:14" hidden="1" x14ac:dyDescent="0.2">
      <c r="A5172" t="str">
        <f>SVI!F5172</f>
        <v>Selvíria/MS</v>
      </c>
      <c r="B5172" t="str">
        <f>INDEX(tb_SVI[],MATCH(Table3[[#This Row],[ibge_cod]],tb_SVI[Município],0),1)</f>
        <v>MS</v>
      </c>
      <c r="C5172" t="str">
        <f>INDEX(tb_SVI[],MATCH(Table3[[#This Row],[city_name]],tb_SVI[city_name_uf],0),3)</f>
        <v>5007802</v>
      </c>
      <c r="D5172" t="s">
        <v>22764</v>
      </c>
      <c r="E5172" s="11">
        <f>INDEX(tb_SVI[],MATCH(Table3[[#This Row],[city_name]],tb_SVI[city_name_uf],0),5)</f>
        <v>6542</v>
      </c>
      <c r="F5172">
        <f>INDEX(tb_MHDI[],MATCH(Table3[[#This Row],[city_name]],tb_MHDI[mun_uf],0),5)</f>
        <v>0.68200000000000005</v>
      </c>
      <c r="G5172">
        <f>INDEX(tb_MHDI[],MATCH(Table3[[#This Row],[city_name]],tb_MHDI[mun_uf],0),6)</f>
        <v>0.66800000000000004</v>
      </c>
      <c r="H5172">
        <f>INDEX(tb_MHDI[],MATCH(Table3[[#This Row],[city_name]],tb_MHDI[mun_uf],0),7)</f>
        <v>0.82499999999999996</v>
      </c>
      <c r="I5172">
        <f>INDEX(tb_MHDI[],MATCH(Table3[[#This Row],[city_name]],tb_MHDI[mun_uf],0),8)</f>
        <v>0.57599999999999996</v>
      </c>
      <c r="J5172">
        <f>_xlfn.NUMBERVALUE(INDEX(tb_SVI[],MATCH(Table3[[#This Row],[city_name]],tb_SVI[city_name_uf],0),8),".")</f>
        <v>0.35599999999999998</v>
      </c>
      <c r="K5172">
        <f>_xlfn.NUMBERVALUE(INDEX(tb_SVI[],MATCH(Table3[[#This Row],[city_name]],tb_SVI[city_name_uf],0),9),".")</f>
        <v>0.36899999999999999</v>
      </c>
      <c r="L5172">
        <f>_xlfn.NUMBERVALUE(INDEX(tb_SVI[],MATCH(Table3[[#This Row],[city_name]],tb_SVI[city_name_uf],0),10),".")</f>
        <v>0.39400000000000002</v>
      </c>
      <c r="M5172">
        <f>_xlfn.NUMBERVALUE(INDEX(tb_SVI[],MATCH(Table3[[#This Row],[city_name]],tb_SVI[city_name_uf],0),11),".")</f>
        <v>0.30599999999999999</v>
      </c>
      <c r="N5172" s="14">
        <f>_xlfn.PERCENTRANK.INC(Table3[MHDI_tot],Table3[[#This Row],[MHDI_tot]],3)</f>
        <v>0.56599999999999995</v>
      </c>
    </row>
    <row r="5173" spans="1:14" hidden="1" x14ac:dyDescent="0.2">
      <c r="A5173" t="str">
        <f>SVI!F5173</f>
        <v>Santa Rita do Pardo/MS</v>
      </c>
      <c r="B5173" t="str">
        <f>INDEX(tb_SVI[],MATCH(Table3[[#This Row],[ibge_cod]],tb_SVI[Município],0),1)</f>
        <v>MS</v>
      </c>
      <c r="C5173" t="str">
        <f>INDEX(tb_SVI[],MATCH(Table3[[#This Row],[city_name]],tb_SVI[city_name_uf],0),3)</f>
        <v>5007554</v>
      </c>
      <c r="D5173" t="s">
        <v>22765</v>
      </c>
      <c r="E5173" s="11">
        <f>INDEX(tb_SVI[],MATCH(Table3[[#This Row],[city_name]],tb_SVI[city_name_uf],0),5)</f>
        <v>7900</v>
      </c>
      <c r="F5173">
        <f>INDEX(tb_MHDI[],MATCH(Table3[[#This Row],[city_name]],tb_MHDI[mun_uf],0),5)</f>
        <v>0.64200000000000002</v>
      </c>
      <c r="G5173">
        <f>INDEX(tb_MHDI[],MATCH(Table3[[#This Row],[city_name]],tb_MHDI[mun_uf],0),6)</f>
        <v>0.65500000000000003</v>
      </c>
      <c r="H5173">
        <f>INDEX(tb_MHDI[],MATCH(Table3[[#This Row],[city_name]],tb_MHDI[mun_uf],0),7)</f>
        <v>0.8</v>
      </c>
      <c r="I5173">
        <f>INDEX(tb_MHDI[],MATCH(Table3[[#This Row],[city_name]],tb_MHDI[mun_uf],0),8)</f>
        <v>0.505</v>
      </c>
      <c r="J5173">
        <f>_xlfn.NUMBERVALUE(INDEX(tb_SVI[],MATCH(Table3[[#This Row],[city_name]],tb_SVI[city_name_uf],0),8),".")</f>
        <v>0.40100000000000002</v>
      </c>
      <c r="K5173">
        <f>_xlfn.NUMBERVALUE(INDEX(tb_SVI[],MATCH(Table3[[#This Row],[city_name]],tb_SVI[city_name_uf],0),9),".")</f>
        <v>0.45400000000000001</v>
      </c>
      <c r="L5173">
        <f>_xlfn.NUMBERVALUE(INDEX(tb_SVI[],MATCH(Table3[[#This Row],[city_name]],tb_SVI[city_name_uf],0),10),".")</f>
        <v>0.438</v>
      </c>
      <c r="M5173">
        <f>_xlfn.NUMBERVALUE(INDEX(tb_SVI[],MATCH(Table3[[#This Row],[city_name]],tb_SVI[city_name_uf],0),11),".")</f>
        <v>0.311</v>
      </c>
      <c r="N5173" s="14">
        <f>_xlfn.PERCENTRANK.INC(Table3[MHDI_tot],Table3[[#This Row],[MHDI_tot]],3)</f>
        <v>0.41099999999999998</v>
      </c>
    </row>
    <row r="5174" spans="1:14" hidden="1" x14ac:dyDescent="0.2">
      <c r="A5174" t="str">
        <f>SVI!F5174</f>
        <v>Rochedo/MS</v>
      </c>
      <c r="B5174" t="str">
        <f>INDEX(tb_SVI[],MATCH(Table3[[#This Row],[ibge_cod]],tb_SVI[Município],0),1)</f>
        <v>MS</v>
      </c>
      <c r="C5174" t="str">
        <f>INDEX(tb_SVI[],MATCH(Table3[[#This Row],[city_name]],tb_SVI[city_name_uf],0),3)</f>
        <v>5007505</v>
      </c>
      <c r="D5174" t="s">
        <v>22766</v>
      </c>
      <c r="E5174" s="11">
        <f>INDEX(tb_SVI[],MATCH(Table3[[#This Row],[city_name]],tb_SVI[city_name_uf],0),5)</f>
        <v>5079</v>
      </c>
      <c r="F5174">
        <f>INDEX(tb_MHDI[],MATCH(Table3[[#This Row],[city_name]],tb_MHDI[mun_uf],0),5)</f>
        <v>0.65100000000000002</v>
      </c>
      <c r="G5174">
        <f>INDEX(tb_MHDI[],MATCH(Table3[[#This Row],[city_name]],tb_MHDI[mun_uf],0),6)</f>
        <v>0.67600000000000005</v>
      </c>
      <c r="H5174">
        <f>INDEX(tb_MHDI[],MATCH(Table3[[#This Row],[city_name]],tb_MHDI[mun_uf],0),7)</f>
        <v>0.83</v>
      </c>
      <c r="I5174">
        <f>INDEX(tb_MHDI[],MATCH(Table3[[#This Row],[city_name]],tb_MHDI[mun_uf],0),8)</f>
        <v>0.49099999999999999</v>
      </c>
      <c r="J5174">
        <f>_xlfn.NUMBERVALUE(INDEX(tb_SVI[],MATCH(Table3[[#This Row],[city_name]],tb_SVI[city_name_uf],0),8),".")</f>
        <v>0.3</v>
      </c>
      <c r="K5174">
        <f>_xlfn.NUMBERVALUE(INDEX(tb_SVI[],MATCH(Table3[[#This Row],[city_name]],tb_SVI[city_name_uf],0),9),".")</f>
        <v>0.19600000000000001</v>
      </c>
      <c r="L5174">
        <f>_xlfn.NUMBERVALUE(INDEX(tb_SVI[],MATCH(Table3[[#This Row],[city_name]],tb_SVI[city_name_uf],0),10),".")</f>
        <v>0.35099999999999998</v>
      </c>
      <c r="M5174">
        <f>_xlfn.NUMBERVALUE(INDEX(tb_SVI[],MATCH(Table3[[#This Row],[city_name]],tb_SVI[city_name_uf],0),11),".")</f>
        <v>0.35399999999999998</v>
      </c>
      <c r="N5174" s="14">
        <f>_xlfn.PERCENTRANK.INC(Table3[MHDI_tot],Table3[[#This Row],[MHDI_tot]],3)</f>
        <v>0.44</v>
      </c>
    </row>
    <row r="5175" spans="1:14" hidden="1" x14ac:dyDescent="0.2">
      <c r="A5175" t="str">
        <f>SVI!F5175</f>
        <v>Rio Verde de Mato Grosso/MS</v>
      </c>
      <c r="B5175" t="str">
        <f>INDEX(tb_SVI[],MATCH(Table3[[#This Row],[ibge_cod]],tb_SVI[Município],0),1)</f>
        <v>MS</v>
      </c>
      <c r="C5175" t="str">
        <f>INDEX(tb_SVI[],MATCH(Table3[[#This Row],[city_name]],tb_SVI[city_name_uf],0),3)</f>
        <v>5007406</v>
      </c>
      <c r="D5175" t="s">
        <v>22767</v>
      </c>
      <c r="E5175" s="11">
        <f>INDEX(tb_SVI[],MATCH(Table3[[#This Row],[city_name]],tb_SVI[city_name_uf],0),5)</f>
        <v>19973</v>
      </c>
      <c r="F5175">
        <f>INDEX(tb_MHDI[],MATCH(Table3[[#This Row],[city_name]],tb_MHDI[mun_uf],0),5)</f>
        <v>0.67300000000000004</v>
      </c>
      <c r="G5175">
        <f>INDEX(tb_MHDI[],MATCH(Table3[[#This Row],[city_name]],tb_MHDI[mun_uf],0),6)</f>
        <v>0.68600000000000005</v>
      </c>
      <c r="H5175">
        <f>INDEX(tb_MHDI[],MATCH(Table3[[#This Row],[city_name]],tb_MHDI[mun_uf],0),7)</f>
        <v>0.85199999999999998</v>
      </c>
      <c r="I5175">
        <f>INDEX(tb_MHDI[],MATCH(Table3[[#This Row],[city_name]],tb_MHDI[mun_uf],0),8)</f>
        <v>0.52100000000000002</v>
      </c>
      <c r="J5175">
        <f>_xlfn.NUMBERVALUE(INDEX(tb_SVI[],MATCH(Table3[[#This Row],[city_name]],tb_SVI[city_name_uf],0),8),".")</f>
        <v>0.32700000000000001</v>
      </c>
      <c r="K5175">
        <f>_xlfn.NUMBERVALUE(INDEX(tb_SVI[],MATCH(Table3[[#This Row],[city_name]],tb_SVI[city_name_uf],0),9),".")</f>
        <v>0.20300000000000001</v>
      </c>
      <c r="L5175">
        <f>_xlfn.NUMBERVALUE(INDEX(tb_SVI[],MATCH(Table3[[#This Row],[city_name]],tb_SVI[city_name_uf],0),10),".")</f>
        <v>0.45</v>
      </c>
      <c r="M5175">
        <f>_xlfn.NUMBERVALUE(INDEX(tb_SVI[],MATCH(Table3[[#This Row],[city_name]],tb_SVI[city_name_uf],0),11),".")</f>
        <v>0.32700000000000001</v>
      </c>
      <c r="N5175" s="14">
        <f>_xlfn.PERCENTRANK.INC(Table3[MHDI_tot],Table3[[#This Row],[MHDI_tot]],3)</f>
        <v>0.52900000000000003</v>
      </c>
    </row>
    <row r="5176" spans="1:14" hidden="1" x14ac:dyDescent="0.2">
      <c r="A5176" t="str">
        <f>SVI!F5176</f>
        <v>Rio Negro/MS</v>
      </c>
      <c r="B5176" t="str">
        <f>INDEX(tb_SVI[],MATCH(Table3[[#This Row],[ibge_cod]],tb_SVI[Município],0),1)</f>
        <v>MS</v>
      </c>
      <c r="C5176" t="str">
        <f>INDEX(tb_SVI[],MATCH(Table3[[#This Row],[city_name]],tb_SVI[city_name_uf],0),3)</f>
        <v>5007307</v>
      </c>
      <c r="D5176" t="s">
        <v>22768</v>
      </c>
      <c r="E5176" s="11">
        <f>INDEX(tb_SVI[],MATCH(Table3[[#This Row],[city_name]],tb_SVI[city_name_uf],0),5)</f>
        <v>4793</v>
      </c>
      <c r="F5176">
        <f>INDEX(tb_MHDI[],MATCH(Table3[[#This Row],[city_name]],tb_MHDI[mun_uf],0),5)</f>
        <v>0.70899999999999996</v>
      </c>
      <c r="G5176">
        <f>INDEX(tb_MHDI[],MATCH(Table3[[#This Row],[city_name]],tb_MHDI[mun_uf],0),6)</f>
        <v>0.70199999999999996</v>
      </c>
      <c r="H5176">
        <f>INDEX(tb_MHDI[],MATCH(Table3[[#This Row],[city_name]],tb_MHDI[mun_uf],0),7)</f>
        <v>0.86899999999999999</v>
      </c>
      <c r="I5176">
        <f>INDEX(tb_MHDI[],MATCH(Table3[[#This Row],[city_name]],tb_MHDI[mun_uf],0),8)</f>
        <v>0.58499999999999996</v>
      </c>
      <c r="J5176">
        <f>_xlfn.NUMBERVALUE(INDEX(tb_SVI[],MATCH(Table3[[#This Row],[city_name]],tb_SVI[city_name_uf],0),8),".")</f>
        <v>0.28699999999999998</v>
      </c>
      <c r="K5176">
        <f>_xlfn.NUMBERVALUE(INDEX(tb_SVI[],MATCH(Table3[[#This Row],[city_name]],tb_SVI[city_name_uf],0),9),".")</f>
        <v>7.8E-2</v>
      </c>
      <c r="L5176">
        <f>_xlfn.NUMBERVALUE(INDEX(tb_SVI[],MATCH(Table3[[#This Row],[city_name]],tb_SVI[city_name_uf],0),10),".")</f>
        <v>0.432</v>
      </c>
      <c r="M5176">
        <f>_xlfn.NUMBERVALUE(INDEX(tb_SVI[],MATCH(Table3[[#This Row],[city_name]],tb_SVI[city_name_uf],0),11),".")</f>
        <v>0.35</v>
      </c>
      <c r="N5176" s="14">
        <f>_xlfn.PERCENTRANK.INC(Table3[MHDI_tot],Table3[[#This Row],[MHDI_tot]],3)</f>
        <v>0.70099999999999996</v>
      </c>
    </row>
    <row r="5177" spans="1:14" hidden="1" x14ac:dyDescent="0.2">
      <c r="A5177" t="str">
        <f>SVI!F5177</f>
        <v>Rio Brilhante/MS</v>
      </c>
      <c r="B5177" t="str">
        <f>INDEX(tb_SVI[],MATCH(Table3[[#This Row],[ibge_cod]],tb_SVI[Município],0),1)</f>
        <v>MS</v>
      </c>
      <c r="C5177" t="str">
        <f>INDEX(tb_SVI[],MATCH(Table3[[#This Row],[city_name]],tb_SVI[city_name_uf],0),3)</f>
        <v>5007208</v>
      </c>
      <c r="D5177" t="s">
        <v>22769</v>
      </c>
      <c r="E5177" s="11">
        <f>INDEX(tb_SVI[],MATCH(Table3[[#This Row],[city_name]],tb_SVI[city_name_uf],0),5)</f>
        <v>38186</v>
      </c>
      <c r="F5177">
        <f>INDEX(tb_MHDI[],MATCH(Table3[[#This Row],[city_name]],tb_MHDI[mun_uf],0),5)</f>
        <v>0.71499999999999997</v>
      </c>
      <c r="G5177">
        <f>INDEX(tb_MHDI[],MATCH(Table3[[#This Row],[city_name]],tb_MHDI[mun_uf],0),6)</f>
        <v>0.72</v>
      </c>
      <c r="H5177">
        <f>INDEX(tb_MHDI[],MATCH(Table3[[#This Row],[city_name]],tb_MHDI[mun_uf],0),7)</f>
        <v>0.86099999999999999</v>
      </c>
      <c r="I5177">
        <f>INDEX(tb_MHDI[],MATCH(Table3[[#This Row],[city_name]],tb_MHDI[mun_uf],0),8)</f>
        <v>0.59</v>
      </c>
      <c r="J5177">
        <f>_xlfn.NUMBERVALUE(INDEX(tb_SVI[],MATCH(Table3[[#This Row],[city_name]],tb_SVI[city_name_uf],0),8),".")</f>
        <v>0.33600000000000002</v>
      </c>
      <c r="K5177">
        <f>_xlfn.NUMBERVALUE(INDEX(tb_SVI[],MATCH(Table3[[#This Row],[city_name]],tb_SVI[city_name_uf],0),9),".")</f>
        <v>0.33500000000000002</v>
      </c>
      <c r="L5177">
        <f>_xlfn.NUMBERVALUE(INDEX(tb_SVI[],MATCH(Table3[[#This Row],[city_name]],tb_SVI[city_name_uf],0),10),".")</f>
        <v>0.41099999999999998</v>
      </c>
      <c r="M5177">
        <f>_xlfn.NUMBERVALUE(INDEX(tb_SVI[],MATCH(Table3[[#This Row],[city_name]],tb_SVI[city_name_uf],0),11),".")</f>
        <v>0.26200000000000001</v>
      </c>
      <c r="N5177" s="14">
        <f>_xlfn.PERCENTRANK.INC(Table3[MHDI_tot],Table3[[#This Row],[MHDI_tot]],3)</f>
        <v>0.73299999999999998</v>
      </c>
    </row>
    <row r="5178" spans="1:14" hidden="1" x14ac:dyDescent="0.2">
      <c r="A5178" t="str">
        <f>SVI!F5178</f>
        <v>Ribas do Rio Pardo/MS</v>
      </c>
      <c r="B5178" t="str">
        <f>INDEX(tb_SVI[],MATCH(Table3[[#This Row],[ibge_cod]],tb_SVI[Município],0),1)</f>
        <v>MS</v>
      </c>
      <c r="C5178" t="str">
        <f>INDEX(tb_SVI[],MATCH(Table3[[#This Row],[city_name]],tb_SVI[city_name_uf],0),3)</f>
        <v>5007109</v>
      </c>
      <c r="D5178" t="s">
        <v>22770</v>
      </c>
      <c r="E5178" s="11">
        <f>INDEX(tb_SVI[],MATCH(Table3[[#This Row],[city_name]],tb_SVI[city_name_uf],0),5)</f>
        <v>24966</v>
      </c>
      <c r="F5178">
        <f>INDEX(tb_MHDI[],MATCH(Table3[[#This Row],[city_name]],tb_MHDI[mun_uf],0),5)</f>
        <v>0.66400000000000003</v>
      </c>
      <c r="G5178">
        <f>INDEX(tb_MHDI[],MATCH(Table3[[#This Row],[city_name]],tb_MHDI[mun_uf],0),6)</f>
        <v>0.68100000000000005</v>
      </c>
      <c r="H5178">
        <f>INDEX(tb_MHDI[],MATCH(Table3[[#This Row],[city_name]],tb_MHDI[mun_uf],0),7)</f>
        <v>0.83</v>
      </c>
      <c r="I5178">
        <f>INDEX(tb_MHDI[],MATCH(Table3[[#This Row],[city_name]],tb_MHDI[mun_uf],0),8)</f>
        <v>0.51900000000000002</v>
      </c>
      <c r="J5178">
        <f>_xlfn.NUMBERVALUE(INDEX(tb_SVI[],MATCH(Table3[[#This Row],[city_name]],tb_SVI[city_name_uf],0),8),".")</f>
        <v>0.35099999999999998</v>
      </c>
      <c r="K5178">
        <f>_xlfn.NUMBERVALUE(INDEX(tb_SVI[],MATCH(Table3[[#This Row],[city_name]],tb_SVI[city_name_uf],0),9),".")</f>
        <v>0.307</v>
      </c>
      <c r="L5178">
        <f>_xlfn.NUMBERVALUE(INDEX(tb_SVI[],MATCH(Table3[[#This Row],[city_name]],tb_SVI[city_name_uf],0),10),".")</f>
        <v>0.44800000000000001</v>
      </c>
      <c r="M5178">
        <f>_xlfn.NUMBERVALUE(INDEX(tb_SVI[],MATCH(Table3[[#This Row],[city_name]],tb_SVI[city_name_uf],0),11),".")</f>
        <v>0.29899999999999999</v>
      </c>
      <c r="N5178" s="14">
        <f>_xlfn.PERCENTRANK.INC(Table3[MHDI_tot],Table3[[#This Row],[MHDI_tot]],3)</f>
        <v>0.49199999999999999</v>
      </c>
    </row>
    <row r="5179" spans="1:14" hidden="1" x14ac:dyDescent="0.2">
      <c r="A5179" t="str">
        <f>SVI!F5179</f>
        <v>Várzea Grande/MT</v>
      </c>
      <c r="B5179" t="str">
        <f>INDEX(tb_SVI[],MATCH(Table3[[#This Row],[ibge_cod]],tb_SVI[Município],0),1)</f>
        <v>MT</v>
      </c>
      <c r="C5179" t="str">
        <f>INDEX(tb_SVI[],MATCH(Table3[[#This Row],[city_name]],tb_SVI[city_name_uf],0),3)</f>
        <v>5108402</v>
      </c>
      <c r="D5179" t="s">
        <v>22771</v>
      </c>
      <c r="E5179" s="11">
        <f>INDEX(tb_SVI[],MATCH(Table3[[#This Row],[city_name]],tb_SVI[city_name_uf],0),5)</f>
        <v>287526</v>
      </c>
      <c r="F5179">
        <f>INDEX(tb_MHDI[],MATCH(Table3[[#This Row],[city_name]],tb_MHDI[mun_uf],0),5)</f>
        <v>0.73399999999999999</v>
      </c>
      <c r="G5179">
        <f>INDEX(tb_MHDI[],MATCH(Table3[[#This Row],[city_name]],tb_MHDI[mun_uf],0),6)</f>
        <v>0.71099999999999997</v>
      </c>
      <c r="H5179">
        <f>INDEX(tb_MHDI[],MATCH(Table3[[#This Row],[city_name]],tb_MHDI[mun_uf],0),7)</f>
        <v>0.84199999999999997</v>
      </c>
      <c r="I5179">
        <f>INDEX(tb_MHDI[],MATCH(Table3[[#This Row],[city_name]],tb_MHDI[mun_uf],0),8)</f>
        <v>0.66100000000000003</v>
      </c>
      <c r="J5179">
        <f>_xlfn.NUMBERVALUE(INDEX(tb_SVI[],MATCH(Table3[[#This Row],[city_name]],tb_SVI[city_name_uf],0),8),".")</f>
        <v>0.318</v>
      </c>
      <c r="K5179">
        <f>_xlfn.NUMBERVALUE(INDEX(tb_SVI[],MATCH(Table3[[#This Row],[city_name]],tb_SVI[city_name_uf],0),9),".")</f>
        <v>0.375</v>
      </c>
      <c r="L5179">
        <f>_xlfn.NUMBERVALUE(INDEX(tb_SVI[],MATCH(Table3[[#This Row],[city_name]],tb_SVI[city_name_uf],0),10),".")</f>
        <v>0.313</v>
      </c>
      <c r="M5179">
        <f>_xlfn.NUMBERVALUE(INDEX(tb_SVI[],MATCH(Table3[[#This Row],[city_name]],tb_SVI[city_name_uf],0),11),".")</f>
        <v>0.26600000000000001</v>
      </c>
      <c r="N5179" s="14">
        <f>_xlfn.PERCENTRANK.INC(Table3[MHDI_tot],Table3[[#This Row],[MHDI_tot]],3)</f>
        <v>0.83099999999999996</v>
      </c>
    </row>
    <row r="5180" spans="1:14" hidden="1" x14ac:dyDescent="0.2">
      <c r="A5180" t="str">
        <f>SVI!F5180</f>
        <v>Santo Antônio do Leverger/MT</v>
      </c>
      <c r="B5180" t="str">
        <f>INDEX(tb_SVI[],MATCH(Table3[[#This Row],[ibge_cod]],tb_SVI[Município],0),1)</f>
        <v>MT</v>
      </c>
      <c r="C5180" t="str">
        <f>INDEX(tb_SVI[],MATCH(Table3[[#This Row],[city_name]],tb_SVI[city_name_uf],0),3)</f>
        <v>5107800</v>
      </c>
      <c r="D5180" t="s">
        <v>22772</v>
      </c>
      <c r="E5180" s="11">
        <f>INDEX(tb_SVI[],MATCH(Table3[[#This Row],[city_name]],tb_SVI[city_name_uf],0),5)</f>
        <v>16999</v>
      </c>
      <c r="F5180">
        <f>INDEX(tb_MHDI[],MATCH(Table3[[#This Row],[city_name]],tb_MHDI[mun_uf],0),5)</f>
        <v>0.65600000000000003</v>
      </c>
      <c r="G5180">
        <f>INDEX(tb_MHDI[],MATCH(Table3[[#This Row],[city_name]],tb_MHDI[mun_uf],0),6)</f>
        <v>0.65100000000000002</v>
      </c>
      <c r="H5180">
        <f>INDEX(tb_MHDI[],MATCH(Table3[[#This Row],[city_name]],tb_MHDI[mun_uf],0),7)</f>
        <v>0.80600000000000005</v>
      </c>
      <c r="I5180">
        <f>INDEX(tb_MHDI[],MATCH(Table3[[#This Row],[city_name]],tb_MHDI[mun_uf],0),8)</f>
        <v>0.53900000000000003</v>
      </c>
      <c r="J5180">
        <f>_xlfn.NUMBERVALUE(INDEX(tb_SVI[],MATCH(Table3[[#This Row],[city_name]],tb_SVI[city_name_uf],0),8),".")</f>
        <v>0.35099999999999998</v>
      </c>
      <c r="K5180">
        <f>_xlfn.NUMBERVALUE(INDEX(tb_SVI[],MATCH(Table3[[#This Row],[city_name]],tb_SVI[city_name_uf],0),9),".")</f>
        <v>0.28699999999999998</v>
      </c>
      <c r="L5180">
        <f>_xlfn.NUMBERVALUE(INDEX(tb_SVI[],MATCH(Table3[[#This Row],[city_name]],tb_SVI[city_name_uf],0),10),".")</f>
        <v>0.42499999999999999</v>
      </c>
      <c r="M5180">
        <f>_xlfn.NUMBERVALUE(INDEX(tb_SVI[],MATCH(Table3[[#This Row],[city_name]],tb_SVI[city_name_uf],0),11),".")</f>
        <v>0.34100000000000003</v>
      </c>
      <c r="N5180" s="14">
        <f>_xlfn.PERCENTRANK.INC(Table3[MHDI_tot],Table3[[#This Row],[MHDI_tot]],3)</f>
        <v>0.45900000000000002</v>
      </c>
    </row>
    <row r="5181" spans="1:14" hidden="1" x14ac:dyDescent="0.2">
      <c r="A5181" t="str">
        <f>SVI!F5181</f>
        <v>Nossa Senhora do Livramento/MT</v>
      </c>
      <c r="B5181" t="str">
        <f>INDEX(tb_SVI[],MATCH(Table3[[#This Row],[ibge_cod]],tb_SVI[Município],0),1)</f>
        <v>MT</v>
      </c>
      <c r="C5181" t="str">
        <f>INDEX(tb_SVI[],MATCH(Table3[[#This Row],[city_name]],tb_SVI[city_name_uf],0),3)</f>
        <v>5106109</v>
      </c>
      <c r="D5181" t="s">
        <v>22773</v>
      </c>
      <c r="E5181" s="11">
        <f>INDEX(tb_SVI[],MATCH(Table3[[#This Row],[city_name]],tb_SVI[city_name_uf],0),5)</f>
        <v>13104</v>
      </c>
      <c r="F5181">
        <f>INDEX(tb_MHDI[],MATCH(Table3[[#This Row],[city_name]],tb_MHDI[mun_uf],0),5)</f>
        <v>0.63800000000000001</v>
      </c>
      <c r="G5181">
        <f>INDEX(tb_MHDI[],MATCH(Table3[[#This Row],[city_name]],tb_MHDI[mun_uf],0),6)</f>
        <v>0.6</v>
      </c>
      <c r="H5181">
        <f>INDEX(tb_MHDI[],MATCH(Table3[[#This Row],[city_name]],tb_MHDI[mun_uf],0),7)</f>
        <v>0.82</v>
      </c>
      <c r="I5181">
        <f>INDEX(tb_MHDI[],MATCH(Table3[[#This Row],[city_name]],tb_MHDI[mun_uf],0),8)</f>
        <v>0.52900000000000003</v>
      </c>
      <c r="J5181">
        <f>_xlfn.NUMBERVALUE(INDEX(tb_SVI[],MATCH(Table3[[#This Row],[city_name]],tb_SVI[city_name_uf],0),8),".")</f>
        <v>0.505</v>
      </c>
      <c r="K5181">
        <f>_xlfn.NUMBERVALUE(INDEX(tb_SVI[],MATCH(Table3[[#This Row],[city_name]],tb_SVI[city_name_uf],0),9),".")</f>
        <v>0.40699999999999997</v>
      </c>
      <c r="L5181">
        <f>_xlfn.NUMBERVALUE(INDEX(tb_SVI[],MATCH(Table3[[#This Row],[city_name]],tb_SVI[city_name_uf],0),10),".")</f>
        <v>0.52200000000000002</v>
      </c>
      <c r="M5181">
        <f>_xlfn.NUMBERVALUE(INDEX(tb_SVI[],MATCH(Table3[[#This Row],[city_name]],tb_SVI[city_name_uf],0),11),".")</f>
        <v>0.58599999999999997</v>
      </c>
      <c r="N5181" s="14">
        <f>_xlfn.PERCENTRANK.INC(Table3[MHDI_tot],Table3[[#This Row],[MHDI_tot]],3)</f>
        <v>0.39700000000000002</v>
      </c>
    </row>
    <row r="5182" spans="1:14" hidden="1" x14ac:dyDescent="0.2">
      <c r="A5182" t="str">
        <f>SVI!F5182</f>
        <v>Cuiabá/MT</v>
      </c>
      <c r="B5182" t="str">
        <f>INDEX(tb_SVI[],MATCH(Table3[[#This Row],[ibge_cod]],tb_SVI[Município],0),1)</f>
        <v>MT</v>
      </c>
      <c r="C5182" t="str">
        <f>INDEX(tb_SVI[],MATCH(Table3[[#This Row],[city_name]],tb_SVI[city_name_uf],0),3)</f>
        <v>5103403</v>
      </c>
      <c r="D5182" t="s">
        <v>22774</v>
      </c>
      <c r="E5182" s="11">
        <f>INDEX(tb_SVI[],MATCH(Table3[[#This Row],[city_name]],tb_SVI[city_name_uf],0),5)</f>
        <v>618124</v>
      </c>
      <c r="F5182">
        <f>INDEX(tb_MHDI[],MATCH(Table3[[#This Row],[city_name]],tb_MHDI[mun_uf],0),5)</f>
        <v>0.78500000000000003</v>
      </c>
      <c r="G5182">
        <f>INDEX(tb_MHDI[],MATCH(Table3[[#This Row],[city_name]],tb_MHDI[mun_uf],0),6)</f>
        <v>0.8</v>
      </c>
      <c r="H5182">
        <f>INDEX(tb_MHDI[],MATCH(Table3[[#This Row],[city_name]],tb_MHDI[mun_uf],0),7)</f>
        <v>0.83399999999999996</v>
      </c>
      <c r="I5182">
        <f>INDEX(tb_MHDI[],MATCH(Table3[[#This Row],[city_name]],tb_MHDI[mun_uf],0),8)</f>
        <v>0.72599999999999998</v>
      </c>
      <c r="J5182">
        <f>_xlfn.NUMBERVALUE(INDEX(tb_SVI[],MATCH(Table3[[#This Row],[city_name]],tb_SVI[city_name_uf],0),8),".")</f>
        <v>0.26100000000000001</v>
      </c>
      <c r="K5182">
        <f>_xlfn.NUMBERVALUE(INDEX(tb_SVI[],MATCH(Table3[[#This Row],[city_name]],tb_SVI[city_name_uf],0),9),".")</f>
        <v>0.30399999999999999</v>
      </c>
      <c r="L5182">
        <f>_xlfn.NUMBERVALUE(INDEX(tb_SVI[],MATCH(Table3[[#This Row],[city_name]],tb_SVI[city_name_uf],0),10),".")</f>
        <v>0.27200000000000002</v>
      </c>
      <c r="M5182">
        <f>_xlfn.NUMBERVALUE(INDEX(tb_SVI[],MATCH(Table3[[#This Row],[city_name]],tb_SVI[city_name_uf],0),11),".")</f>
        <v>0.20799999999999999</v>
      </c>
      <c r="N5182" s="14">
        <f>_xlfn.PERCENTRANK.INC(Table3[MHDI_tot],Table3[[#This Row],[MHDI_tot]],3)</f>
        <v>0.98199999999999998</v>
      </c>
    </row>
    <row r="5183" spans="1:14" hidden="1" x14ac:dyDescent="0.2">
      <c r="A5183" t="str">
        <f>SVI!F5183</f>
        <v>Água Boa/MT</v>
      </c>
      <c r="B5183" t="str">
        <f>INDEX(tb_SVI[],MATCH(Table3[[#This Row],[ibge_cod]],tb_SVI[Município],0),1)</f>
        <v>MT</v>
      </c>
      <c r="C5183" t="str">
        <f>INDEX(tb_SVI[],MATCH(Table3[[#This Row],[city_name]],tb_SVI[city_name_uf],0),3)</f>
        <v>5100201</v>
      </c>
      <c r="D5183" t="s">
        <v>22775</v>
      </c>
      <c r="E5183" s="11">
        <f>INDEX(tb_SVI[],MATCH(Table3[[#This Row],[city_name]],tb_SVI[city_name_uf],0),5)</f>
        <v>26204</v>
      </c>
      <c r="F5183">
        <f>INDEX(tb_MHDI[],MATCH(Table3[[#This Row],[city_name]],tb_MHDI[mun_uf],0),5)</f>
        <v>0.72899999999999998</v>
      </c>
      <c r="G5183">
        <f>INDEX(tb_MHDI[],MATCH(Table3[[#This Row],[city_name]],tb_MHDI[mun_uf],0),6)</f>
        <v>0.72299999999999998</v>
      </c>
      <c r="H5183">
        <f>INDEX(tb_MHDI[],MATCH(Table3[[#This Row],[city_name]],tb_MHDI[mun_uf],0),7)</f>
        <v>0.82899999999999996</v>
      </c>
      <c r="I5183">
        <f>INDEX(tb_MHDI[],MATCH(Table3[[#This Row],[city_name]],tb_MHDI[mun_uf],0),8)</f>
        <v>0.64600000000000002</v>
      </c>
      <c r="J5183">
        <f>_xlfn.NUMBERVALUE(INDEX(tb_SVI[],MATCH(Table3[[#This Row],[city_name]],tb_SVI[city_name_uf],0),8),".")</f>
        <v>0.22500000000000001</v>
      </c>
      <c r="K5183">
        <f>_xlfn.NUMBERVALUE(INDEX(tb_SVI[],MATCH(Table3[[#This Row],[city_name]],tb_SVI[city_name_uf],0),9),".")</f>
        <v>0.156</v>
      </c>
      <c r="L5183">
        <f>_xlfn.NUMBERVALUE(INDEX(tb_SVI[],MATCH(Table3[[#This Row],[city_name]],tb_SVI[city_name_uf],0),10),".")</f>
        <v>0.28499999999999998</v>
      </c>
      <c r="M5183">
        <f>_xlfn.NUMBERVALUE(INDEX(tb_SVI[],MATCH(Table3[[#This Row],[city_name]],tb_SVI[city_name_uf],0),11),".")</f>
        <v>0.23400000000000001</v>
      </c>
      <c r="N5183" s="14">
        <f>_xlfn.PERCENTRANK.INC(Table3[MHDI_tot],Table3[[#This Row],[MHDI_tot]],3)</f>
        <v>0.80600000000000005</v>
      </c>
    </row>
    <row r="5184" spans="1:14" hidden="1" x14ac:dyDescent="0.2">
      <c r="A5184" t="str">
        <f>SVI!F5184</f>
        <v>Vila Rica/MT</v>
      </c>
      <c r="B5184" t="str">
        <f>INDEX(tb_SVI[],MATCH(Table3[[#This Row],[ibge_cod]],tb_SVI[Município],0),1)</f>
        <v>MT</v>
      </c>
      <c r="C5184" t="str">
        <f>INDEX(tb_SVI[],MATCH(Table3[[#This Row],[city_name]],tb_SVI[city_name_uf],0),3)</f>
        <v>5108600</v>
      </c>
      <c r="D5184" t="s">
        <v>22776</v>
      </c>
      <c r="E5184" s="11">
        <f>INDEX(tb_SVI[],MATCH(Table3[[#This Row],[city_name]],tb_SVI[city_name_uf],0),5)</f>
        <v>26496</v>
      </c>
      <c r="F5184">
        <f>INDEX(tb_MHDI[],MATCH(Table3[[#This Row],[city_name]],tb_MHDI[mun_uf],0),5)</f>
        <v>0.68799999999999994</v>
      </c>
      <c r="G5184">
        <f>INDEX(tb_MHDI[],MATCH(Table3[[#This Row],[city_name]],tb_MHDI[mun_uf],0),6)</f>
        <v>0.70899999999999996</v>
      </c>
      <c r="H5184">
        <f>INDEX(tb_MHDI[],MATCH(Table3[[#This Row],[city_name]],tb_MHDI[mun_uf],0),7)</f>
        <v>0.82899999999999996</v>
      </c>
      <c r="I5184">
        <f>INDEX(tb_MHDI[],MATCH(Table3[[#This Row],[city_name]],tb_MHDI[mun_uf],0),8)</f>
        <v>0.55300000000000005</v>
      </c>
      <c r="J5184">
        <f>_xlfn.NUMBERVALUE(INDEX(tb_SVI[],MATCH(Table3[[#This Row],[city_name]],tb_SVI[city_name_uf],0),8),".")</f>
        <v>0.39600000000000002</v>
      </c>
      <c r="K5184">
        <f>_xlfn.NUMBERVALUE(INDEX(tb_SVI[],MATCH(Table3[[#This Row],[city_name]],tb_SVI[city_name_uf],0),9),".")</f>
        <v>0.32900000000000001</v>
      </c>
      <c r="L5184">
        <f>_xlfn.NUMBERVALUE(INDEX(tb_SVI[],MATCH(Table3[[#This Row],[city_name]],tb_SVI[city_name_uf],0),10),".")</f>
        <v>0.497</v>
      </c>
      <c r="M5184">
        <f>_xlfn.NUMBERVALUE(INDEX(tb_SVI[],MATCH(Table3[[#This Row],[city_name]],tb_SVI[city_name_uf],0),11),".")</f>
        <v>0.36299999999999999</v>
      </c>
      <c r="N5184" s="14">
        <f>_xlfn.PERCENTRANK.INC(Table3[MHDI_tot],Table3[[#This Row],[MHDI_tot]],3)</f>
        <v>0.59499999999999997</v>
      </c>
    </row>
    <row r="5185" spans="1:14" hidden="1" x14ac:dyDescent="0.2">
      <c r="A5185" t="str">
        <f>SVI!F4654</f>
        <v>Santa Margarida do Sul/RS</v>
      </c>
      <c r="B5185" t="str">
        <f>INDEX(tb_SVI[],MATCH(Table3[[#This Row],[ibge_cod]],tb_SVI[Município],0),1)</f>
        <v>RS</v>
      </c>
      <c r="C5185" t="str">
        <f>INDEX(tb_SVI[],MATCH(Table3[[#This Row],[city_name]],tb_SVI[city_name_uf],0),3)</f>
        <v>4316972</v>
      </c>
      <c r="D5185" t="e">
        <v>#N/A</v>
      </c>
      <c r="E5185" s="11">
        <f>INDEX(tb_SVI[],MATCH(Table3[[#This Row],[city_name]],tb_SVI[city_name_uf],0),5)</f>
        <v>2578</v>
      </c>
      <c r="F5185">
        <f>INDEX(tb_MHDI[],MATCH(Table3[[#This Row],[city_name]],tb_MHDI[mun_uf],0),5)</f>
        <v>0.66300000000000003</v>
      </c>
      <c r="G5185">
        <f>INDEX(tb_MHDI[],MATCH(Table3[[#This Row],[city_name]],tb_MHDI[mun_uf],0),6)</f>
        <v>0.69099999999999995</v>
      </c>
      <c r="H5185">
        <f>INDEX(tb_MHDI[],MATCH(Table3[[#This Row],[city_name]],tb_MHDI[mun_uf],0),7)</f>
        <v>0.87</v>
      </c>
      <c r="I5185">
        <f>INDEX(tb_MHDI[],MATCH(Table3[[#This Row],[city_name]],tb_MHDI[mun_uf],0),8)</f>
        <v>0.48399999999999999</v>
      </c>
      <c r="J5185">
        <f>_xlfn.NUMBERVALUE(INDEX(tb_SVI[],MATCH(Table3[[#This Row],[city_name]],tb_SVI[city_name_uf],0),8),".")</f>
        <v>0.23100000000000001</v>
      </c>
      <c r="K5185">
        <f>_xlfn.NUMBERVALUE(INDEX(tb_SVI[],MATCH(Table3[[#This Row],[city_name]],tb_SVI[city_name_uf],0),9),".")</f>
        <v>8.1000000000000003E-2</v>
      </c>
      <c r="L5185">
        <f>_xlfn.NUMBERVALUE(INDEX(tb_SVI[],MATCH(Table3[[#This Row],[city_name]],tb_SVI[city_name_uf],0),10),".")</f>
        <v>0.32700000000000001</v>
      </c>
      <c r="M5185">
        <f>_xlfn.NUMBERVALUE(INDEX(tb_SVI[],MATCH(Table3[[#This Row],[city_name]],tb_SVI[city_name_uf],0),11),".")</f>
        <v>0.28599999999999998</v>
      </c>
      <c r="N5185" s="14">
        <f>_xlfn.PERCENTRANK.INC(Table3[MHDI_tot],Table3[[#This Row],[MHDI_tot]],3)</f>
        <v>0.48799999999999999</v>
      </c>
    </row>
    <row r="5186" spans="1:14" hidden="1" x14ac:dyDescent="0.2">
      <c r="A5186" t="str">
        <f>SVI!F5186</f>
        <v>Vera/MT</v>
      </c>
      <c r="B5186" t="str">
        <f>INDEX(tb_SVI[],MATCH(Table3[[#This Row],[ibge_cod]],tb_SVI[Município],0),1)</f>
        <v>MT</v>
      </c>
      <c r="C5186" t="str">
        <f>INDEX(tb_SVI[],MATCH(Table3[[#This Row],[city_name]],tb_SVI[city_name_uf],0),3)</f>
        <v>5108501</v>
      </c>
      <c r="D5186" t="s">
        <v>22777</v>
      </c>
      <c r="E5186" s="11">
        <f>INDEX(tb_SVI[],MATCH(Table3[[#This Row],[city_name]],tb_SVI[city_name_uf],0),5)</f>
        <v>11402</v>
      </c>
      <c r="F5186">
        <f>INDEX(tb_MHDI[],MATCH(Table3[[#This Row],[city_name]],tb_MHDI[mun_uf],0),5)</f>
        <v>0.68</v>
      </c>
      <c r="G5186">
        <f>INDEX(tb_MHDI[],MATCH(Table3[[#This Row],[city_name]],tb_MHDI[mun_uf],0),6)</f>
        <v>0.66300000000000003</v>
      </c>
      <c r="H5186">
        <f>INDEX(tb_MHDI[],MATCH(Table3[[#This Row],[city_name]],tb_MHDI[mun_uf],0),7)</f>
        <v>0.83399999999999996</v>
      </c>
      <c r="I5186">
        <f>INDEX(tb_MHDI[],MATCH(Table3[[#This Row],[city_name]],tb_MHDI[mun_uf],0),8)</f>
        <v>0.56799999999999995</v>
      </c>
      <c r="J5186">
        <f>_xlfn.NUMBERVALUE(INDEX(tb_SVI[],MATCH(Table3[[#This Row],[city_name]],tb_SVI[city_name_uf],0),8),".")</f>
        <v>0.214</v>
      </c>
      <c r="K5186">
        <f>_xlfn.NUMBERVALUE(INDEX(tb_SVI[],MATCH(Table3[[#This Row],[city_name]],tb_SVI[city_name_uf],0),9),".")</f>
        <v>6.5000000000000002E-2</v>
      </c>
      <c r="L5186">
        <f>_xlfn.NUMBERVALUE(INDEX(tb_SVI[],MATCH(Table3[[#This Row],[city_name]],tb_SVI[city_name_uf],0),10),".")</f>
        <v>0.32800000000000001</v>
      </c>
      <c r="M5186">
        <f>_xlfn.NUMBERVALUE(INDEX(tb_SVI[],MATCH(Table3[[#This Row],[city_name]],tb_SVI[city_name_uf],0),11),".")</f>
        <v>0.248</v>
      </c>
      <c r="N5186" s="14">
        <f>_xlfn.PERCENTRANK.INC(Table3[MHDI_tot],Table3[[#This Row],[MHDI_tot]],3)</f>
        <v>0.55700000000000005</v>
      </c>
    </row>
    <row r="5187" spans="1:14" hidden="1" x14ac:dyDescent="0.2">
      <c r="A5187" t="str">
        <f>SVI!F886</f>
        <v>Aroeiras do Itaim/PI</v>
      </c>
      <c r="B5187" t="str">
        <f>INDEX(tb_SVI[],MATCH(Table3[[#This Row],[ibge_cod]],tb_SVI[Município],0),1)</f>
        <v>PI</v>
      </c>
      <c r="C5187" t="str">
        <f>INDEX(tb_SVI[],MATCH(Table3[[#This Row],[city_name]],tb_SVI[city_name_uf],0),3)</f>
        <v>2200954</v>
      </c>
      <c r="D5187" t="e">
        <v>#N/A</v>
      </c>
      <c r="E5187" s="11">
        <f>INDEX(tb_SVI[],MATCH(Table3[[#This Row],[city_name]],tb_SVI[city_name_uf],0),5)</f>
        <v>2551</v>
      </c>
      <c r="F5187">
        <f>INDEX(tb_MHDI[],MATCH(Table3[[#This Row],[city_name]],tb_MHDI[mun_uf],0),5)</f>
        <v>0.51900000000000002</v>
      </c>
      <c r="G5187">
        <f>INDEX(tb_MHDI[],MATCH(Table3[[#This Row],[city_name]],tb_MHDI[mun_uf],0),6)</f>
        <v>0.502</v>
      </c>
      <c r="H5187">
        <f>INDEX(tb_MHDI[],MATCH(Table3[[#This Row],[city_name]],tb_MHDI[mun_uf],0),7)</f>
        <v>0.73799999999999999</v>
      </c>
      <c r="I5187">
        <f>INDEX(tb_MHDI[],MATCH(Table3[[#This Row],[city_name]],tb_MHDI[mun_uf],0),8)</f>
        <v>0.378</v>
      </c>
      <c r="J5187">
        <f>_xlfn.NUMBERVALUE(INDEX(tb_SVI[],MATCH(Table3[[#This Row],[city_name]],tb_SVI[city_name_uf],0),8),".")</f>
        <v>0.44700000000000001</v>
      </c>
      <c r="K5187">
        <f>_xlfn.NUMBERVALUE(INDEX(tb_SVI[],MATCH(Table3[[#This Row],[city_name]],tb_SVI[city_name_uf],0),9),".")</f>
        <v>4.8000000000000001E-2</v>
      </c>
      <c r="L5187">
        <f>_xlfn.NUMBERVALUE(INDEX(tb_SVI[],MATCH(Table3[[#This Row],[city_name]],tb_SVI[city_name_uf],0),10),".")</f>
        <v>0.503</v>
      </c>
      <c r="M5187">
        <f>_xlfn.NUMBERVALUE(INDEX(tb_SVI[],MATCH(Table3[[#This Row],[city_name]],tb_SVI[city_name_uf],0),11),".")</f>
        <v>0.79100000000000004</v>
      </c>
      <c r="N5187" s="14">
        <f>_xlfn.PERCENTRANK.INC(Table3[MHDI_tot],Table3[[#This Row],[MHDI_tot]],3)</f>
        <v>1.7000000000000001E-2</v>
      </c>
    </row>
    <row r="5188" spans="1:14" hidden="1" x14ac:dyDescent="0.2">
      <c r="A5188" t="str">
        <f>SVI!F5188</f>
        <v>União do Sul/MT</v>
      </c>
      <c r="B5188" t="str">
        <f>INDEX(tb_SVI[],MATCH(Table3[[#This Row],[ibge_cod]],tb_SVI[Município],0),1)</f>
        <v>MT</v>
      </c>
      <c r="C5188" t="str">
        <f>INDEX(tb_SVI[],MATCH(Table3[[#This Row],[city_name]],tb_SVI[city_name_uf],0),3)</f>
        <v>5108303</v>
      </c>
      <c r="D5188" t="s">
        <v>22778</v>
      </c>
      <c r="E5188" s="11">
        <f>INDEX(tb_SVI[],MATCH(Table3[[#This Row],[city_name]],tb_SVI[city_name_uf],0),5)</f>
        <v>3490</v>
      </c>
      <c r="F5188">
        <f>INDEX(tb_MHDI[],MATCH(Table3[[#This Row],[city_name]],tb_MHDI[mun_uf],0),5)</f>
        <v>0.66500000000000004</v>
      </c>
      <c r="G5188">
        <f>INDEX(tb_MHDI[],MATCH(Table3[[#This Row],[city_name]],tb_MHDI[mun_uf],0),6)</f>
        <v>0.66500000000000004</v>
      </c>
      <c r="H5188">
        <f>INDEX(tb_MHDI[],MATCH(Table3[[#This Row],[city_name]],tb_MHDI[mun_uf],0),7)</f>
        <v>0.79700000000000004</v>
      </c>
      <c r="I5188">
        <f>INDEX(tb_MHDI[],MATCH(Table3[[#This Row],[city_name]],tb_MHDI[mun_uf],0),8)</f>
        <v>0.55600000000000005</v>
      </c>
      <c r="J5188">
        <f>_xlfn.NUMBERVALUE(INDEX(tb_SVI[],MATCH(Table3[[#This Row],[city_name]],tb_SVI[city_name_uf],0),8),".")</f>
        <v>0.29199999999999998</v>
      </c>
      <c r="K5188">
        <f>_xlfn.NUMBERVALUE(INDEX(tb_SVI[],MATCH(Table3[[#This Row],[city_name]],tb_SVI[city_name_uf],0),9),".")</f>
        <v>0.17199999999999999</v>
      </c>
      <c r="L5188">
        <f>_xlfn.NUMBERVALUE(INDEX(tb_SVI[],MATCH(Table3[[#This Row],[city_name]],tb_SVI[city_name_uf],0),10),".")</f>
        <v>0.39600000000000002</v>
      </c>
      <c r="M5188">
        <f>_xlfn.NUMBERVALUE(INDEX(tb_SVI[],MATCH(Table3[[#This Row],[city_name]],tb_SVI[city_name_uf],0),11),".")</f>
        <v>0.309</v>
      </c>
      <c r="N5188" s="14">
        <f>_xlfn.PERCENTRANK.INC(Table3[MHDI_tot],Table3[[#This Row],[MHDI_tot]],3)</f>
        <v>0.496</v>
      </c>
    </row>
    <row r="5189" spans="1:14" hidden="1" x14ac:dyDescent="0.2">
      <c r="A5189" t="str">
        <f>SVI!F5189</f>
        <v>Torixoréu/MT</v>
      </c>
      <c r="B5189" t="str">
        <f>INDEX(tb_SVI[],MATCH(Table3[[#This Row],[ibge_cod]],tb_SVI[Município],0),1)</f>
        <v>MT</v>
      </c>
      <c r="C5189" t="str">
        <f>INDEX(tb_SVI[],MATCH(Table3[[#This Row],[city_name]],tb_SVI[city_name_uf],0),3)</f>
        <v>5108204</v>
      </c>
      <c r="D5189" t="s">
        <v>22779</v>
      </c>
      <c r="E5189" s="11">
        <f>INDEX(tb_SVI[],MATCH(Table3[[#This Row],[city_name]],tb_SVI[city_name_uf],0),5)</f>
        <v>3547</v>
      </c>
      <c r="F5189">
        <f>INDEX(tb_MHDI[],MATCH(Table3[[#This Row],[city_name]],tb_MHDI[mun_uf],0),5)</f>
        <v>0.71599999999999997</v>
      </c>
      <c r="G5189">
        <f>INDEX(tb_MHDI[],MATCH(Table3[[#This Row],[city_name]],tb_MHDI[mun_uf],0),6)</f>
        <v>0.68400000000000005</v>
      </c>
      <c r="H5189">
        <f>INDEX(tb_MHDI[],MATCH(Table3[[#This Row],[city_name]],tb_MHDI[mun_uf],0),7)</f>
        <v>0.80600000000000005</v>
      </c>
      <c r="I5189">
        <f>INDEX(tb_MHDI[],MATCH(Table3[[#This Row],[city_name]],tb_MHDI[mun_uf],0),8)</f>
        <v>0.66600000000000004</v>
      </c>
      <c r="J5189">
        <f>_xlfn.NUMBERVALUE(INDEX(tb_SVI[],MATCH(Table3[[#This Row],[city_name]],tb_SVI[city_name_uf],0),8),".")</f>
        <v>0.27700000000000002</v>
      </c>
      <c r="K5189">
        <f>_xlfn.NUMBERVALUE(INDEX(tb_SVI[],MATCH(Table3[[#This Row],[city_name]],tb_SVI[city_name_uf],0),9),".")</f>
        <v>0.123</v>
      </c>
      <c r="L5189">
        <f>_xlfn.NUMBERVALUE(INDEX(tb_SVI[],MATCH(Table3[[#This Row],[city_name]],tb_SVI[city_name_uf],0),10),".")</f>
        <v>0.33100000000000002</v>
      </c>
      <c r="M5189">
        <f>_xlfn.NUMBERVALUE(INDEX(tb_SVI[],MATCH(Table3[[#This Row],[city_name]],tb_SVI[city_name_uf],0),11),".")</f>
        <v>0.378</v>
      </c>
      <c r="N5189" s="14">
        <f>_xlfn.PERCENTRANK.INC(Table3[MHDI_tot],Table3[[#This Row],[MHDI_tot]],3)</f>
        <v>0.73899999999999999</v>
      </c>
    </row>
    <row r="5190" spans="1:14" hidden="1" x14ac:dyDescent="0.2">
      <c r="A5190" t="str">
        <f>SVI!F5190</f>
        <v>Tesouro/MT</v>
      </c>
      <c r="B5190" t="str">
        <f>INDEX(tb_SVI[],MATCH(Table3[[#This Row],[ibge_cod]],tb_SVI[Município],0),1)</f>
        <v>MT</v>
      </c>
      <c r="C5190" t="str">
        <f>INDEX(tb_SVI[],MATCH(Table3[[#This Row],[city_name]],tb_SVI[city_name_uf],0),3)</f>
        <v>5108105</v>
      </c>
      <c r="D5190" t="s">
        <v>22780</v>
      </c>
      <c r="E5190" s="11">
        <f>INDEX(tb_SVI[],MATCH(Table3[[#This Row],[city_name]],tb_SVI[city_name_uf],0),5)</f>
        <v>3824</v>
      </c>
      <c r="F5190">
        <f>INDEX(tb_MHDI[],MATCH(Table3[[#This Row],[city_name]],tb_MHDI[mun_uf],0),5)</f>
        <v>0.65500000000000003</v>
      </c>
      <c r="G5190">
        <f>INDEX(tb_MHDI[],MATCH(Table3[[#This Row],[city_name]],tb_MHDI[mun_uf],0),6)</f>
        <v>0.63500000000000001</v>
      </c>
      <c r="H5190">
        <f>INDEX(tb_MHDI[],MATCH(Table3[[#This Row],[city_name]],tb_MHDI[mun_uf],0),7)</f>
        <v>0.79100000000000004</v>
      </c>
      <c r="I5190">
        <f>INDEX(tb_MHDI[],MATCH(Table3[[#This Row],[city_name]],tb_MHDI[mun_uf],0),8)</f>
        <v>0.56000000000000005</v>
      </c>
      <c r="J5190">
        <f>_xlfn.NUMBERVALUE(INDEX(tb_SVI[],MATCH(Table3[[#This Row],[city_name]],tb_SVI[city_name_uf],0),8),".")</f>
        <v>0.35299999999999998</v>
      </c>
      <c r="K5190">
        <f>_xlfn.NUMBERVALUE(INDEX(tb_SVI[],MATCH(Table3[[#This Row],[city_name]],tb_SVI[city_name_uf],0),9),".")</f>
        <v>0.125</v>
      </c>
      <c r="L5190">
        <f>_xlfn.NUMBERVALUE(INDEX(tb_SVI[],MATCH(Table3[[#This Row],[city_name]],tb_SVI[city_name_uf],0),10),".")</f>
        <v>0.52700000000000002</v>
      </c>
      <c r="M5190">
        <f>_xlfn.NUMBERVALUE(INDEX(tb_SVI[],MATCH(Table3[[#This Row],[city_name]],tb_SVI[city_name_uf],0),11),".")</f>
        <v>0.40699999999999997</v>
      </c>
      <c r="N5190" s="14">
        <f>_xlfn.PERCENTRANK.INC(Table3[MHDI_tot],Table3[[#This Row],[MHDI_tot]],3)</f>
        <v>0.45500000000000002</v>
      </c>
    </row>
    <row r="5191" spans="1:14" hidden="1" x14ac:dyDescent="0.2">
      <c r="A5191" t="str">
        <f>SVI!F5191</f>
        <v>Terra Nova do Norte/MT</v>
      </c>
      <c r="B5191" t="str">
        <f>INDEX(tb_SVI[],MATCH(Table3[[#This Row],[ibge_cod]],tb_SVI[Município],0),1)</f>
        <v>MT</v>
      </c>
      <c r="C5191" t="str">
        <f>INDEX(tb_SVI[],MATCH(Table3[[#This Row],[city_name]],tb_SVI[city_name_uf],0),3)</f>
        <v>5108055</v>
      </c>
      <c r="D5191" t="s">
        <v>22781</v>
      </c>
      <c r="E5191" s="11">
        <f>INDEX(tb_SVI[],MATCH(Table3[[#This Row],[city_name]],tb_SVI[city_name_uf],0),5)</f>
        <v>9473</v>
      </c>
      <c r="F5191">
        <f>INDEX(tb_MHDI[],MATCH(Table3[[#This Row],[city_name]],tb_MHDI[mun_uf],0),5)</f>
        <v>0.69799999999999995</v>
      </c>
      <c r="G5191">
        <f>INDEX(tb_MHDI[],MATCH(Table3[[#This Row],[city_name]],tb_MHDI[mun_uf],0),6)</f>
        <v>0.69199999999999995</v>
      </c>
      <c r="H5191">
        <f>INDEX(tb_MHDI[],MATCH(Table3[[#This Row],[city_name]],tb_MHDI[mun_uf],0),7)</f>
        <v>0.81499999999999995</v>
      </c>
      <c r="I5191">
        <f>INDEX(tb_MHDI[],MATCH(Table3[[#This Row],[city_name]],tb_MHDI[mun_uf],0),8)</f>
        <v>0.60199999999999998</v>
      </c>
      <c r="J5191">
        <f>_xlfn.NUMBERVALUE(INDEX(tb_SVI[],MATCH(Table3[[#This Row],[city_name]],tb_SVI[city_name_uf],0),8),".")</f>
        <v>0.3</v>
      </c>
      <c r="K5191">
        <f>_xlfn.NUMBERVALUE(INDEX(tb_SVI[],MATCH(Table3[[#This Row],[city_name]],tb_SVI[city_name_uf],0),9),".")</f>
        <v>0.192</v>
      </c>
      <c r="L5191">
        <f>_xlfn.NUMBERVALUE(INDEX(tb_SVI[],MATCH(Table3[[#This Row],[city_name]],tb_SVI[city_name_uf],0),10),".")</f>
        <v>0.309</v>
      </c>
      <c r="M5191">
        <f>_xlfn.NUMBERVALUE(INDEX(tb_SVI[],MATCH(Table3[[#This Row],[city_name]],tb_SVI[city_name_uf],0),11),".")</f>
        <v>0.4</v>
      </c>
      <c r="N5191" s="14">
        <f>_xlfn.PERCENTRANK.INC(Table3[MHDI_tot],Table3[[#This Row],[MHDI_tot]],3)</f>
        <v>0.64100000000000001</v>
      </c>
    </row>
    <row r="5192" spans="1:14" hidden="1" x14ac:dyDescent="0.2">
      <c r="A5192" t="str">
        <f>SVI!F5192</f>
        <v>Tapurah/MT</v>
      </c>
      <c r="B5192" t="str">
        <f>INDEX(tb_SVI[],MATCH(Table3[[#This Row],[ibge_cod]],tb_SVI[Município],0),1)</f>
        <v>MT</v>
      </c>
      <c r="C5192" t="str">
        <f>INDEX(tb_SVI[],MATCH(Table3[[#This Row],[city_name]],tb_SVI[city_name_uf],0),3)</f>
        <v>5108006</v>
      </c>
      <c r="D5192" t="s">
        <v>22782</v>
      </c>
      <c r="E5192" s="11">
        <f>INDEX(tb_SVI[],MATCH(Table3[[#This Row],[city_name]],tb_SVI[city_name_uf],0),5)</f>
        <v>14046</v>
      </c>
      <c r="F5192">
        <f>INDEX(tb_MHDI[],MATCH(Table3[[#This Row],[city_name]],tb_MHDI[mun_uf],0),5)</f>
        <v>0.71399999999999997</v>
      </c>
      <c r="G5192">
        <f>INDEX(tb_MHDI[],MATCH(Table3[[#This Row],[city_name]],tb_MHDI[mun_uf],0),6)</f>
        <v>0.73799999999999999</v>
      </c>
      <c r="H5192">
        <f>INDEX(tb_MHDI[],MATCH(Table3[[#This Row],[city_name]],tb_MHDI[mun_uf],0),7)</f>
        <v>0.83099999999999996</v>
      </c>
      <c r="I5192">
        <f>INDEX(tb_MHDI[],MATCH(Table3[[#This Row],[city_name]],tb_MHDI[mun_uf],0),8)</f>
        <v>0.59399999999999997</v>
      </c>
      <c r="J5192">
        <f>_xlfn.NUMBERVALUE(INDEX(tb_SVI[],MATCH(Table3[[#This Row],[city_name]],tb_SVI[city_name_uf],0),8),".")</f>
        <v>0.22500000000000001</v>
      </c>
      <c r="K5192">
        <f>_xlfn.NUMBERVALUE(INDEX(tb_SVI[],MATCH(Table3[[#This Row],[city_name]],tb_SVI[city_name_uf],0),9),".")</f>
        <v>0.06</v>
      </c>
      <c r="L5192">
        <f>_xlfn.NUMBERVALUE(INDEX(tb_SVI[],MATCH(Table3[[#This Row],[city_name]],tb_SVI[city_name_uf],0),10),".")</f>
        <v>0.39100000000000001</v>
      </c>
      <c r="M5192">
        <f>_xlfn.NUMBERVALUE(INDEX(tb_SVI[],MATCH(Table3[[#This Row],[city_name]],tb_SVI[city_name_uf],0),11),".")</f>
        <v>0.224</v>
      </c>
      <c r="N5192" s="14">
        <f>_xlfn.PERCENTRANK.INC(Table3[MHDI_tot],Table3[[#This Row],[MHDI_tot]],3)</f>
        <v>0.72799999999999998</v>
      </c>
    </row>
    <row r="5193" spans="1:14" hidden="1" x14ac:dyDescent="0.2">
      <c r="A5193" t="str">
        <f>SVI!F5193</f>
        <v>Tangará da Serra/MT</v>
      </c>
      <c r="B5193" t="str">
        <f>INDEX(tb_SVI[],MATCH(Table3[[#This Row],[ibge_cod]],tb_SVI[Município],0),1)</f>
        <v>MT</v>
      </c>
      <c r="C5193" t="str">
        <f>INDEX(tb_SVI[],MATCH(Table3[[#This Row],[city_name]],tb_SVI[city_name_uf],0),3)</f>
        <v>5107958</v>
      </c>
      <c r="D5193" t="s">
        <v>22783</v>
      </c>
      <c r="E5193" s="11">
        <f>INDEX(tb_SVI[],MATCH(Table3[[#This Row],[city_name]],tb_SVI[city_name_uf],0),5)</f>
        <v>105711</v>
      </c>
      <c r="F5193">
        <f>INDEX(tb_MHDI[],MATCH(Table3[[#This Row],[city_name]],tb_MHDI[mun_uf],0),5)</f>
        <v>0.72899999999999998</v>
      </c>
      <c r="G5193">
        <f>INDEX(tb_MHDI[],MATCH(Table3[[#This Row],[city_name]],tb_MHDI[mun_uf],0),6)</f>
        <v>0.749</v>
      </c>
      <c r="H5193">
        <f>INDEX(tb_MHDI[],MATCH(Table3[[#This Row],[city_name]],tb_MHDI[mun_uf],0),7)</f>
        <v>0.82499999999999996</v>
      </c>
      <c r="I5193">
        <f>INDEX(tb_MHDI[],MATCH(Table3[[#This Row],[city_name]],tb_MHDI[mun_uf],0),8)</f>
        <v>0.626</v>
      </c>
      <c r="J5193">
        <f>_xlfn.NUMBERVALUE(INDEX(tb_SVI[],MATCH(Table3[[#This Row],[city_name]],tb_SVI[city_name_uf],0),8),".")</f>
        <v>0.22700000000000001</v>
      </c>
      <c r="K5193">
        <f>_xlfn.NUMBERVALUE(INDEX(tb_SVI[],MATCH(Table3[[#This Row],[city_name]],tb_SVI[city_name_uf],0),9),".")</f>
        <v>5.8999999999999997E-2</v>
      </c>
      <c r="L5193">
        <f>_xlfn.NUMBERVALUE(INDEX(tb_SVI[],MATCH(Table3[[#This Row],[city_name]],tb_SVI[city_name_uf],0),10),".")</f>
        <v>0.37</v>
      </c>
      <c r="M5193">
        <f>_xlfn.NUMBERVALUE(INDEX(tb_SVI[],MATCH(Table3[[#This Row],[city_name]],tb_SVI[city_name_uf],0),11),".")</f>
        <v>0.253</v>
      </c>
      <c r="N5193" s="14">
        <f>_xlfn.PERCENTRANK.INC(Table3[MHDI_tot],Table3[[#This Row],[MHDI_tot]],3)</f>
        <v>0.80600000000000005</v>
      </c>
    </row>
    <row r="5194" spans="1:14" hidden="1" x14ac:dyDescent="0.2">
      <c r="A5194" t="str">
        <f>SVI!F5194</f>
        <v>Tabaporã/MT</v>
      </c>
      <c r="B5194" t="str">
        <f>INDEX(tb_SVI[],MATCH(Table3[[#This Row],[ibge_cod]],tb_SVI[Município],0),1)</f>
        <v>MT</v>
      </c>
      <c r="C5194" t="str">
        <f>INDEX(tb_SVI[],MATCH(Table3[[#This Row],[city_name]],tb_SVI[city_name_uf],0),3)</f>
        <v>5107941</v>
      </c>
      <c r="D5194" t="s">
        <v>22784</v>
      </c>
      <c r="E5194" s="11">
        <f>INDEX(tb_SVI[],MATCH(Table3[[#This Row],[city_name]],tb_SVI[city_name_uf],0),5)</f>
        <v>9429</v>
      </c>
      <c r="F5194">
        <f>INDEX(tb_MHDI[],MATCH(Table3[[#This Row],[city_name]],tb_MHDI[mun_uf],0),5)</f>
        <v>0.69499999999999995</v>
      </c>
      <c r="G5194">
        <f>INDEX(tb_MHDI[],MATCH(Table3[[#This Row],[city_name]],tb_MHDI[mun_uf],0),6)</f>
        <v>0.67900000000000005</v>
      </c>
      <c r="H5194">
        <f>INDEX(tb_MHDI[],MATCH(Table3[[#This Row],[city_name]],tb_MHDI[mun_uf],0),7)</f>
        <v>0.82599999999999996</v>
      </c>
      <c r="I5194">
        <f>INDEX(tb_MHDI[],MATCH(Table3[[#This Row],[city_name]],tb_MHDI[mun_uf],0),8)</f>
        <v>0.59799999999999998</v>
      </c>
      <c r="J5194">
        <f>_xlfn.NUMBERVALUE(INDEX(tb_SVI[],MATCH(Table3[[#This Row],[city_name]],tb_SVI[city_name_uf],0),8),".")</f>
        <v>0.22500000000000001</v>
      </c>
      <c r="K5194">
        <f>_xlfn.NUMBERVALUE(INDEX(tb_SVI[],MATCH(Table3[[#This Row],[city_name]],tb_SVI[city_name_uf],0),9),".")</f>
        <v>7.4999999999999997E-2</v>
      </c>
      <c r="L5194">
        <f>_xlfn.NUMBERVALUE(INDEX(tb_SVI[],MATCH(Table3[[#This Row],[city_name]],tb_SVI[city_name_uf],0),10),".")</f>
        <v>0.33500000000000002</v>
      </c>
      <c r="M5194">
        <f>_xlfn.NUMBERVALUE(INDEX(tb_SVI[],MATCH(Table3[[#This Row],[city_name]],tb_SVI[city_name_uf],0),11),".")</f>
        <v>0.26500000000000001</v>
      </c>
      <c r="N5194" s="14">
        <f>_xlfn.PERCENTRANK.INC(Table3[MHDI_tot],Table3[[#This Row],[MHDI_tot]],3)</f>
        <v>0.626</v>
      </c>
    </row>
    <row r="5195" spans="1:14" hidden="1" x14ac:dyDescent="0.2">
      <c r="A5195" t="str">
        <f>SVI!F5195</f>
        <v>São Pedro da Cipa/MT</v>
      </c>
      <c r="B5195" t="str">
        <f>INDEX(tb_SVI[],MATCH(Table3[[#This Row],[ibge_cod]],tb_SVI[Município],0),1)</f>
        <v>MT</v>
      </c>
      <c r="C5195" t="str">
        <f>INDEX(tb_SVI[],MATCH(Table3[[#This Row],[city_name]],tb_SVI[city_name_uf],0),3)</f>
        <v>5107404</v>
      </c>
      <c r="D5195" t="s">
        <v>22785</v>
      </c>
      <c r="E5195" s="11">
        <f>INDEX(tb_SVI[],MATCH(Table3[[#This Row],[city_name]],tb_SVI[city_name_uf],0),5)</f>
        <v>4771</v>
      </c>
      <c r="F5195">
        <f>INDEX(tb_MHDI[],MATCH(Table3[[#This Row],[city_name]],tb_MHDI[mun_uf],0),5)</f>
        <v>0.66</v>
      </c>
      <c r="G5195">
        <f>INDEX(tb_MHDI[],MATCH(Table3[[#This Row],[city_name]],tb_MHDI[mun_uf],0),6)</f>
        <v>0.65400000000000003</v>
      </c>
      <c r="H5195">
        <f>INDEX(tb_MHDI[],MATCH(Table3[[#This Row],[city_name]],tb_MHDI[mun_uf],0),7)</f>
        <v>0.79</v>
      </c>
      <c r="I5195">
        <f>INDEX(tb_MHDI[],MATCH(Table3[[#This Row],[city_name]],tb_MHDI[mun_uf],0),8)</f>
        <v>0.55600000000000005</v>
      </c>
      <c r="J5195">
        <f>_xlfn.NUMBERVALUE(INDEX(tb_SVI[],MATCH(Table3[[#This Row],[city_name]],tb_SVI[city_name_uf],0),8),".")</f>
        <v>0.35799999999999998</v>
      </c>
      <c r="K5195">
        <f>_xlfn.NUMBERVALUE(INDEX(tb_SVI[],MATCH(Table3[[#This Row],[city_name]],tb_SVI[city_name_uf],0),9),".")</f>
        <v>0.34599999999999997</v>
      </c>
      <c r="L5195">
        <f>_xlfn.NUMBERVALUE(INDEX(tb_SVI[],MATCH(Table3[[#This Row],[city_name]],tb_SVI[city_name_uf],0),10),".")</f>
        <v>0.42199999999999999</v>
      </c>
      <c r="M5195">
        <f>_xlfn.NUMBERVALUE(INDEX(tb_SVI[],MATCH(Table3[[#This Row],[city_name]],tb_SVI[city_name_uf],0),11),".")</f>
        <v>0.307</v>
      </c>
      <c r="N5195" s="14">
        <f>_xlfn.PERCENTRANK.INC(Table3[MHDI_tot],Table3[[#This Row],[MHDI_tot]],3)</f>
        <v>0.47399999999999998</v>
      </c>
    </row>
    <row r="5196" spans="1:14" hidden="1" x14ac:dyDescent="0.2">
      <c r="A5196" t="str">
        <f>SVI!F5196</f>
        <v>São José dos Quatro Marcos/MT</v>
      </c>
      <c r="B5196" t="str">
        <f>INDEX(tb_SVI[],MATCH(Table3[[#This Row],[ibge_cod]],tb_SVI[Município],0),1)</f>
        <v>MT</v>
      </c>
      <c r="C5196" t="str">
        <f>INDEX(tb_SVI[],MATCH(Table3[[#This Row],[city_name]],tb_SVI[city_name_uf],0),3)</f>
        <v>5107107</v>
      </c>
      <c r="D5196" t="s">
        <v>22786</v>
      </c>
      <c r="E5196" s="11">
        <f>INDEX(tb_SVI[],MATCH(Table3[[#This Row],[city_name]],tb_SVI[city_name_uf],0),5)</f>
        <v>18846</v>
      </c>
      <c r="F5196">
        <f>INDEX(tb_MHDI[],MATCH(Table3[[#This Row],[city_name]],tb_MHDI[mun_uf],0),5)</f>
        <v>0.71899999999999997</v>
      </c>
      <c r="G5196">
        <f>INDEX(tb_MHDI[],MATCH(Table3[[#This Row],[city_name]],tb_MHDI[mun_uf],0),6)</f>
        <v>0.70699999999999996</v>
      </c>
      <c r="H5196">
        <f>INDEX(tb_MHDI[],MATCH(Table3[[#This Row],[city_name]],tb_MHDI[mun_uf],0),7)</f>
        <v>0.81599999999999995</v>
      </c>
      <c r="I5196">
        <f>INDEX(tb_MHDI[],MATCH(Table3[[#This Row],[city_name]],tb_MHDI[mun_uf],0),8)</f>
        <v>0.64300000000000002</v>
      </c>
      <c r="J5196">
        <f>_xlfn.NUMBERVALUE(INDEX(tb_SVI[],MATCH(Table3[[#This Row],[city_name]],tb_SVI[city_name_uf],0),8),".")</f>
        <v>0.23799999999999999</v>
      </c>
      <c r="K5196">
        <f>_xlfn.NUMBERVALUE(INDEX(tb_SVI[],MATCH(Table3[[#This Row],[city_name]],tb_SVI[city_name_uf],0),9),".")</f>
        <v>0.105</v>
      </c>
      <c r="L5196">
        <f>_xlfn.NUMBERVALUE(INDEX(tb_SVI[],MATCH(Table3[[#This Row],[city_name]],tb_SVI[city_name_uf],0),10),".")</f>
        <v>0.29799999999999999</v>
      </c>
      <c r="M5196">
        <f>_xlfn.NUMBERVALUE(INDEX(tb_SVI[],MATCH(Table3[[#This Row],[city_name]],tb_SVI[city_name_uf],0),11),".")</f>
        <v>0.311</v>
      </c>
      <c r="N5196" s="14">
        <f>_xlfn.PERCENTRANK.INC(Table3[MHDI_tot],Table3[[#This Row],[MHDI_tot]],3)</f>
        <v>0.755</v>
      </c>
    </row>
    <row r="5197" spans="1:14" hidden="1" x14ac:dyDescent="0.2">
      <c r="A5197" t="str">
        <f>SVI!F5197</f>
        <v>São José do Xingu/MT</v>
      </c>
      <c r="B5197" t="str">
        <f>INDEX(tb_SVI[],MATCH(Table3[[#This Row],[ibge_cod]],tb_SVI[Município],0),1)</f>
        <v>MT</v>
      </c>
      <c r="C5197" t="str">
        <f>INDEX(tb_SVI[],MATCH(Table3[[#This Row],[city_name]],tb_SVI[city_name_uf],0),3)</f>
        <v>5107354</v>
      </c>
      <c r="D5197" t="s">
        <v>22787</v>
      </c>
      <c r="E5197" s="11">
        <f>INDEX(tb_SVI[],MATCH(Table3[[#This Row],[city_name]],tb_SVI[city_name_uf],0),5)</f>
        <v>5620</v>
      </c>
      <c r="F5197">
        <f>INDEX(tb_MHDI[],MATCH(Table3[[#This Row],[city_name]],tb_MHDI[mun_uf],0),5)</f>
        <v>0.65700000000000003</v>
      </c>
      <c r="G5197">
        <f>INDEX(tb_MHDI[],MATCH(Table3[[#This Row],[city_name]],tb_MHDI[mun_uf],0),6)</f>
        <v>0.70299999999999996</v>
      </c>
      <c r="H5197">
        <f>INDEX(tb_MHDI[],MATCH(Table3[[#This Row],[city_name]],tb_MHDI[mun_uf],0),7)</f>
        <v>0.82799999999999996</v>
      </c>
      <c r="I5197">
        <f>INDEX(tb_MHDI[],MATCH(Table3[[#This Row],[city_name]],tb_MHDI[mun_uf],0),8)</f>
        <v>0.48699999999999999</v>
      </c>
      <c r="J5197">
        <f>_xlfn.NUMBERVALUE(INDEX(tb_SVI[],MATCH(Table3[[#This Row],[city_name]],tb_SVI[city_name_uf],0),8),".")</f>
        <v>0.33300000000000002</v>
      </c>
      <c r="K5197">
        <f>_xlfn.NUMBERVALUE(INDEX(tb_SVI[],MATCH(Table3[[#This Row],[city_name]],tb_SVI[city_name_uf],0),9),".")</f>
        <v>0.12</v>
      </c>
      <c r="L5197">
        <f>_xlfn.NUMBERVALUE(INDEX(tb_SVI[],MATCH(Table3[[#This Row],[city_name]],tb_SVI[city_name_uf],0),10),".")</f>
        <v>0.498</v>
      </c>
      <c r="M5197">
        <f>_xlfn.NUMBERVALUE(INDEX(tb_SVI[],MATCH(Table3[[#This Row],[city_name]],tb_SVI[city_name_uf],0),11),".")</f>
        <v>0.38100000000000001</v>
      </c>
      <c r="N5197" s="14">
        <f>_xlfn.PERCENTRANK.INC(Table3[MHDI_tot],Table3[[#This Row],[MHDI_tot]],3)</f>
        <v>0.46300000000000002</v>
      </c>
    </row>
    <row r="5198" spans="1:14" hidden="1" x14ac:dyDescent="0.2">
      <c r="A5198" t="str">
        <f>SVI!F5198</f>
        <v>São José do Rio Claro/MT</v>
      </c>
      <c r="B5198" t="str">
        <f>INDEX(tb_SVI[],MATCH(Table3[[#This Row],[ibge_cod]],tb_SVI[Município],0),1)</f>
        <v>MT</v>
      </c>
      <c r="C5198" t="str">
        <f>INDEX(tb_SVI[],MATCH(Table3[[#This Row],[city_name]],tb_SVI[city_name_uf],0),3)</f>
        <v>5107305</v>
      </c>
      <c r="D5198" t="s">
        <v>22788</v>
      </c>
      <c r="E5198" s="11">
        <f>INDEX(tb_SVI[],MATCH(Table3[[#This Row],[city_name]],tb_SVI[city_name_uf],0),5)</f>
        <v>21011</v>
      </c>
      <c r="F5198">
        <f>INDEX(tb_MHDI[],MATCH(Table3[[#This Row],[city_name]],tb_MHDI[mun_uf],0),5)</f>
        <v>0.68200000000000005</v>
      </c>
      <c r="G5198">
        <f>INDEX(tb_MHDI[],MATCH(Table3[[#This Row],[city_name]],tb_MHDI[mun_uf],0),6)</f>
        <v>0.68899999999999995</v>
      </c>
      <c r="H5198">
        <f>INDEX(tb_MHDI[],MATCH(Table3[[#This Row],[city_name]],tb_MHDI[mun_uf],0),7)</f>
        <v>0.84099999999999997</v>
      </c>
      <c r="I5198">
        <f>INDEX(tb_MHDI[],MATCH(Table3[[#This Row],[city_name]],tb_MHDI[mun_uf],0),8)</f>
        <v>0.54800000000000004</v>
      </c>
      <c r="J5198">
        <f>_xlfn.NUMBERVALUE(INDEX(tb_SVI[],MATCH(Table3[[#This Row],[city_name]],tb_SVI[city_name_uf],0),8),".")</f>
        <v>0.30499999999999999</v>
      </c>
      <c r="K5198">
        <f>_xlfn.NUMBERVALUE(INDEX(tb_SVI[],MATCH(Table3[[#This Row],[city_name]],tb_SVI[city_name_uf],0),9),".")</f>
        <v>0.17100000000000001</v>
      </c>
      <c r="L5198">
        <f>_xlfn.NUMBERVALUE(INDEX(tb_SVI[],MATCH(Table3[[#This Row],[city_name]],tb_SVI[city_name_uf],0),10),".")</f>
        <v>0.437</v>
      </c>
      <c r="M5198">
        <f>_xlfn.NUMBERVALUE(INDEX(tb_SVI[],MATCH(Table3[[#This Row],[city_name]],tb_SVI[city_name_uf],0),11),".")</f>
        <v>0.30599999999999999</v>
      </c>
      <c r="N5198" s="14">
        <f>_xlfn.PERCENTRANK.INC(Table3[MHDI_tot],Table3[[#This Row],[MHDI_tot]],3)</f>
        <v>0.56599999999999995</v>
      </c>
    </row>
    <row r="5199" spans="1:14" hidden="1" x14ac:dyDescent="0.2">
      <c r="A5199" t="str">
        <f>SVI!F5199</f>
        <v>São José do Povo/MT</v>
      </c>
      <c r="B5199" t="str">
        <f>INDEX(tb_SVI[],MATCH(Table3[[#This Row],[ibge_cod]],tb_SVI[Município],0),1)</f>
        <v>MT</v>
      </c>
      <c r="C5199" t="str">
        <f>INDEX(tb_SVI[],MATCH(Table3[[#This Row],[city_name]],tb_SVI[city_name_uf],0),3)</f>
        <v>5107297</v>
      </c>
      <c r="D5199" t="s">
        <v>22789</v>
      </c>
      <c r="E5199" s="11">
        <f>INDEX(tb_SVI[],MATCH(Table3[[#This Row],[city_name]],tb_SVI[city_name_uf],0),5)</f>
        <v>4450</v>
      </c>
      <c r="F5199">
        <f>INDEX(tb_MHDI[],MATCH(Table3[[#This Row],[city_name]],tb_MHDI[mun_uf],0),5)</f>
        <v>0.66100000000000003</v>
      </c>
      <c r="G5199">
        <f>INDEX(tb_MHDI[],MATCH(Table3[[#This Row],[city_name]],tb_MHDI[mun_uf],0),6)</f>
        <v>0.63</v>
      </c>
      <c r="H5199">
        <f>INDEX(tb_MHDI[],MATCH(Table3[[#This Row],[city_name]],tb_MHDI[mun_uf],0),7)</f>
        <v>0.79300000000000004</v>
      </c>
      <c r="I5199">
        <f>INDEX(tb_MHDI[],MATCH(Table3[[#This Row],[city_name]],tb_MHDI[mun_uf],0),8)</f>
        <v>0.57699999999999996</v>
      </c>
      <c r="J5199">
        <f>_xlfn.NUMBERVALUE(INDEX(tb_SVI[],MATCH(Table3[[#This Row],[city_name]],tb_SVI[city_name_uf],0),8),".")</f>
        <v>0.26600000000000001</v>
      </c>
      <c r="K5199">
        <f>_xlfn.NUMBERVALUE(INDEX(tb_SVI[],MATCH(Table3[[#This Row],[city_name]],tb_SVI[city_name_uf],0),9),".")</f>
        <v>6.8000000000000005E-2</v>
      </c>
      <c r="L5199">
        <f>_xlfn.NUMBERVALUE(INDEX(tb_SVI[],MATCH(Table3[[#This Row],[city_name]],tb_SVI[city_name_uf],0),10),".")</f>
        <v>0.35399999999999998</v>
      </c>
      <c r="M5199">
        <f>_xlfn.NUMBERVALUE(INDEX(tb_SVI[],MATCH(Table3[[#This Row],[city_name]],tb_SVI[city_name_uf],0),11),".")</f>
        <v>0.377</v>
      </c>
      <c r="N5199" s="14">
        <f>_xlfn.PERCENTRANK.INC(Table3[MHDI_tot],Table3[[#This Row],[MHDI_tot]],3)</f>
        <v>0.47899999999999998</v>
      </c>
    </row>
    <row r="5200" spans="1:14" hidden="1" x14ac:dyDescent="0.2">
      <c r="A5200" t="str">
        <f>SVI!F4781</f>
        <v>Boa Vista do Cadeado/RS</v>
      </c>
      <c r="B5200" t="str">
        <f>INDEX(tb_SVI[],MATCH(Table3[[#This Row],[ibge_cod]],tb_SVI[Município],0),1)</f>
        <v>RS</v>
      </c>
      <c r="C5200" t="str">
        <f>INDEX(tb_SVI[],MATCH(Table3[[#This Row],[city_name]],tb_SVI[city_name_uf],0),3)</f>
        <v>4302220</v>
      </c>
      <c r="D5200" t="e">
        <v>#N/A</v>
      </c>
      <c r="E5200" s="11">
        <f>INDEX(tb_SVI[],MATCH(Table3[[#This Row],[city_name]],tb_SVI[city_name_uf],0),5)</f>
        <v>2468</v>
      </c>
      <c r="F5200">
        <f>INDEX(tb_MHDI[],MATCH(Table3[[#This Row],[city_name]],tb_MHDI[mun_uf],0),5)</f>
        <v>0.70299999999999996</v>
      </c>
      <c r="G5200">
        <f>INDEX(tb_MHDI[],MATCH(Table3[[#This Row],[city_name]],tb_MHDI[mun_uf],0),6)</f>
        <v>0.69199999999999995</v>
      </c>
      <c r="H5200">
        <f>INDEX(tb_MHDI[],MATCH(Table3[[#This Row],[city_name]],tb_MHDI[mun_uf],0),7)</f>
        <v>0.85099999999999998</v>
      </c>
      <c r="I5200">
        <f>INDEX(tb_MHDI[],MATCH(Table3[[#This Row],[city_name]],tb_MHDI[mun_uf],0),8)</f>
        <v>0.59</v>
      </c>
      <c r="J5200">
        <f>_xlfn.NUMBERVALUE(INDEX(tb_SVI[],MATCH(Table3[[#This Row],[city_name]],tb_SVI[city_name_uf],0),8),".")</f>
        <v>0.22500000000000001</v>
      </c>
      <c r="K5200">
        <f>_xlfn.NUMBERVALUE(INDEX(tb_SVI[],MATCH(Table3[[#This Row],[city_name]],tb_SVI[city_name_uf],0),9),".")</f>
        <v>7.0999999999999994E-2</v>
      </c>
      <c r="L5200">
        <f>_xlfn.NUMBERVALUE(INDEX(tb_SVI[],MATCH(Table3[[#This Row],[city_name]],tb_SVI[city_name_uf],0),10),".")</f>
        <v>0.32100000000000001</v>
      </c>
      <c r="M5200">
        <f>_xlfn.NUMBERVALUE(INDEX(tb_SVI[],MATCH(Table3[[#This Row],[city_name]],tb_SVI[city_name_uf],0),11),".")</f>
        <v>0.28299999999999997</v>
      </c>
      <c r="N5200" s="14">
        <f>_xlfn.PERCENTRANK.INC(Table3[MHDI_tot],Table3[[#This Row],[MHDI_tot]],3)</f>
        <v>0.66900000000000004</v>
      </c>
    </row>
    <row r="5201" spans="1:14" hidden="1" x14ac:dyDescent="0.2">
      <c r="A5201" t="str">
        <f>SVI!F4611</f>
        <v>São José do Sul/RS</v>
      </c>
      <c r="B5201" t="str">
        <f>INDEX(tb_SVI[],MATCH(Table3[[#This Row],[ibge_cod]],tb_SVI[Município],0),1)</f>
        <v>RS</v>
      </c>
      <c r="C5201" t="str">
        <f>INDEX(tb_SVI[],MATCH(Table3[[#This Row],[city_name]],tb_SVI[city_name_uf],0),3)</f>
        <v>4318614</v>
      </c>
      <c r="D5201" t="e">
        <v>#N/A</v>
      </c>
      <c r="E5201" s="11">
        <f>INDEX(tb_SVI[],MATCH(Table3[[#This Row],[city_name]],tb_SVI[city_name_uf],0),5)</f>
        <v>2437</v>
      </c>
      <c r="F5201">
        <f>INDEX(tb_MHDI[],MATCH(Table3[[#This Row],[city_name]],tb_MHDI[mun_uf],0),5)</f>
        <v>0.72499999999999998</v>
      </c>
      <c r="G5201">
        <f>INDEX(tb_MHDI[],MATCH(Table3[[#This Row],[city_name]],tb_MHDI[mun_uf],0),6)</f>
        <v>0.77400000000000002</v>
      </c>
      <c r="H5201">
        <f>INDEX(tb_MHDI[],MATCH(Table3[[#This Row],[city_name]],tb_MHDI[mun_uf],0),7)</f>
        <v>0.83599999999999997</v>
      </c>
      <c r="I5201">
        <f>INDEX(tb_MHDI[],MATCH(Table3[[#This Row],[city_name]],tb_MHDI[mun_uf],0),8)</f>
        <v>0.59</v>
      </c>
      <c r="J5201">
        <f>_xlfn.NUMBERVALUE(INDEX(tb_SVI[],MATCH(Table3[[#This Row],[city_name]],tb_SVI[city_name_uf],0),8),".")</f>
        <v>0.16500000000000001</v>
      </c>
      <c r="K5201">
        <f>_xlfn.NUMBERVALUE(INDEX(tb_SVI[],MATCH(Table3[[#This Row],[city_name]],tb_SVI[city_name_uf],0),9),".")</f>
        <v>6.0000000000000001E-3</v>
      </c>
      <c r="L5201">
        <f>_xlfn.NUMBERVALUE(INDEX(tb_SVI[],MATCH(Table3[[#This Row],[city_name]],tb_SVI[city_name_uf],0),10),".")</f>
        <v>0.29799999999999999</v>
      </c>
      <c r="M5201">
        <f>_xlfn.NUMBERVALUE(INDEX(tb_SVI[],MATCH(Table3[[#This Row],[city_name]],tb_SVI[city_name_uf],0),11),".")</f>
        <v>0.192</v>
      </c>
      <c r="N5201" s="14">
        <f>_xlfn.PERCENTRANK.INC(Table3[MHDI_tot],Table3[[#This Row],[MHDI_tot]],3)</f>
        <v>0.78600000000000003</v>
      </c>
    </row>
    <row r="5202" spans="1:14" hidden="1" x14ac:dyDescent="0.2">
      <c r="A5202" t="str">
        <f>SVI!F5021</f>
        <v>Forquetinha/RS</v>
      </c>
      <c r="B5202" t="str">
        <f>INDEX(tb_SVI[],MATCH(Table3[[#This Row],[ibge_cod]],tb_SVI[Município],0),1)</f>
        <v>RS</v>
      </c>
      <c r="C5202" t="str">
        <f>INDEX(tb_SVI[],MATCH(Table3[[#This Row],[city_name]],tb_SVI[city_name_uf],0),3)</f>
        <v>4308433</v>
      </c>
      <c r="D5202" t="e">
        <v>#N/A</v>
      </c>
      <c r="E5202" s="11">
        <f>INDEX(tb_SVI[],MATCH(Table3[[#This Row],[city_name]],tb_SVI[city_name_uf],0),5)</f>
        <v>2400</v>
      </c>
      <c r="F5202">
        <f>INDEX(tb_MHDI[],MATCH(Table3[[#This Row],[city_name]],tb_MHDI[mun_uf],0),5)</f>
        <v>0.68300000000000005</v>
      </c>
      <c r="G5202">
        <f>INDEX(tb_MHDI[],MATCH(Table3[[#This Row],[city_name]],tb_MHDI[mun_uf],0),6)</f>
        <v>0.74299999999999999</v>
      </c>
      <c r="H5202">
        <f>INDEX(tb_MHDI[],MATCH(Table3[[#This Row],[city_name]],tb_MHDI[mun_uf],0),7)</f>
        <v>0.88600000000000001</v>
      </c>
      <c r="I5202">
        <f>INDEX(tb_MHDI[],MATCH(Table3[[#This Row],[city_name]],tb_MHDI[mun_uf],0),8)</f>
        <v>0.48399999999999999</v>
      </c>
      <c r="J5202">
        <f>_xlfn.NUMBERVALUE(INDEX(tb_SVI[],MATCH(Table3[[#This Row],[city_name]],tb_SVI[city_name_uf],0),8),".")</f>
        <v>0.17899999999999999</v>
      </c>
      <c r="K5202">
        <f>_xlfn.NUMBERVALUE(INDEX(tb_SVI[],MATCH(Table3[[#This Row],[city_name]],tb_SVI[city_name_uf],0),9),".")</f>
        <v>2E-3</v>
      </c>
      <c r="L5202">
        <f>_xlfn.NUMBERVALUE(INDEX(tb_SVI[],MATCH(Table3[[#This Row],[city_name]],tb_SVI[city_name_uf],0),10),".")</f>
        <v>0.24299999999999999</v>
      </c>
      <c r="M5202">
        <f>_xlfn.NUMBERVALUE(INDEX(tb_SVI[],MATCH(Table3[[#This Row],[city_name]],tb_SVI[city_name_uf],0),11),".")</f>
        <v>0.29199999999999998</v>
      </c>
      <c r="N5202" s="14">
        <f>_xlfn.PERCENTRANK.INC(Table3[MHDI_tot],Table3[[#This Row],[MHDI_tot]],3)</f>
        <v>0.57099999999999995</v>
      </c>
    </row>
    <row r="5203" spans="1:14" hidden="1" x14ac:dyDescent="0.2">
      <c r="A5203" t="str">
        <f>SVI!F5203</f>
        <v>Sapezal/MT</v>
      </c>
      <c r="B5203" t="str">
        <f>INDEX(tb_SVI[],MATCH(Table3[[#This Row],[ibge_cod]],tb_SVI[Município],0),1)</f>
        <v>MT</v>
      </c>
      <c r="C5203" t="str">
        <f>INDEX(tb_SVI[],MATCH(Table3[[#This Row],[city_name]],tb_SVI[city_name_uf],0),3)</f>
        <v>5107875</v>
      </c>
      <c r="D5203" t="s">
        <v>22790</v>
      </c>
      <c r="E5203" s="11">
        <f>INDEX(tb_SVI[],MATCH(Table3[[#This Row],[city_name]],tb_SVI[city_name_uf],0),5)</f>
        <v>26688</v>
      </c>
      <c r="F5203">
        <f>INDEX(tb_MHDI[],MATCH(Table3[[#This Row],[city_name]],tb_MHDI[mun_uf],0),5)</f>
        <v>0.73199999999999998</v>
      </c>
      <c r="G5203">
        <f>INDEX(tb_MHDI[],MATCH(Table3[[#This Row],[city_name]],tb_MHDI[mun_uf],0),6)</f>
        <v>0.75800000000000001</v>
      </c>
      <c r="H5203">
        <f>INDEX(tb_MHDI[],MATCH(Table3[[#This Row],[city_name]],tb_MHDI[mun_uf],0),7)</f>
        <v>0.83599999999999997</v>
      </c>
      <c r="I5203">
        <f>INDEX(tb_MHDI[],MATCH(Table3[[#This Row],[city_name]],tb_MHDI[mun_uf],0),8)</f>
        <v>0.62</v>
      </c>
      <c r="J5203">
        <f>_xlfn.NUMBERVALUE(INDEX(tb_SVI[],MATCH(Table3[[#This Row],[city_name]],tb_SVI[city_name_uf],0),8),".")</f>
        <v>0.252</v>
      </c>
      <c r="K5203">
        <f>_xlfn.NUMBERVALUE(INDEX(tb_SVI[],MATCH(Table3[[#This Row],[city_name]],tb_SVI[city_name_uf],0),9),".")</f>
        <v>0.2</v>
      </c>
      <c r="L5203">
        <f>_xlfn.NUMBERVALUE(INDEX(tb_SVI[],MATCH(Table3[[#This Row],[city_name]],tb_SVI[city_name_uf],0),10),".")</f>
        <v>0.37</v>
      </c>
      <c r="M5203">
        <f>_xlfn.NUMBERVALUE(INDEX(tb_SVI[],MATCH(Table3[[#This Row],[city_name]],tb_SVI[city_name_uf],0),11),".")</f>
        <v>0.186</v>
      </c>
      <c r="N5203" s="14">
        <f>_xlfn.PERCENTRANK.INC(Table3[MHDI_tot],Table3[[#This Row],[MHDI_tot]],3)</f>
        <v>0.82099999999999995</v>
      </c>
    </row>
    <row r="5204" spans="1:14" hidden="1" x14ac:dyDescent="0.2">
      <c r="A5204" t="str">
        <f>SVI!F4981</f>
        <v>Itati/RS</v>
      </c>
      <c r="B5204" t="str">
        <f>INDEX(tb_SVI[],MATCH(Table3[[#This Row],[ibge_cod]],tb_SVI[Município],0),1)</f>
        <v>RS</v>
      </c>
      <c r="C5204" t="str">
        <f>INDEX(tb_SVI[],MATCH(Table3[[#This Row],[city_name]],tb_SVI[city_name_uf],0),3)</f>
        <v>4310652</v>
      </c>
      <c r="D5204" t="e">
        <v>#N/A</v>
      </c>
      <c r="E5204" s="11">
        <f>INDEX(tb_SVI[],MATCH(Table3[[#This Row],[city_name]],tb_SVI[city_name_uf],0),5)</f>
        <v>2397</v>
      </c>
      <c r="F5204">
        <f>INDEX(tb_MHDI[],MATCH(Table3[[#This Row],[city_name]],tb_MHDI[mun_uf],0),5)</f>
        <v>0.66900000000000004</v>
      </c>
      <c r="G5204">
        <f>INDEX(tb_MHDI[],MATCH(Table3[[#This Row],[city_name]],tb_MHDI[mun_uf],0),6)</f>
        <v>0.69199999999999995</v>
      </c>
      <c r="H5204">
        <f>INDEX(tb_MHDI[],MATCH(Table3[[#This Row],[city_name]],tb_MHDI[mun_uf],0),7)</f>
        <v>0.82699999999999996</v>
      </c>
      <c r="I5204">
        <f>INDEX(tb_MHDI[],MATCH(Table3[[#This Row],[city_name]],tb_MHDI[mun_uf],0),8)</f>
        <v>0.52400000000000002</v>
      </c>
      <c r="J5204">
        <f>_xlfn.NUMBERVALUE(INDEX(tb_SVI[],MATCH(Table3[[#This Row],[city_name]],tb_SVI[city_name_uf],0),8),".")</f>
        <v>0.24399999999999999</v>
      </c>
      <c r="K5204">
        <f>_xlfn.NUMBERVALUE(INDEX(tb_SVI[],MATCH(Table3[[#This Row],[city_name]],tb_SVI[city_name_uf],0),9),".")</f>
        <v>8.7999999999999995E-2</v>
      </c>
      <c r="L5204">
        <f>_xlfn.NUMBERVALUE(INDEX(tb_SVI[],MATCH(Table3[[#This Row],[city_name]],tb_SVI[city_name_uf],0),10),".")</f>
        <v>0.31</v>
      </c>
      <c r="M5204">
        <f>_xlfn.NUMBERVALUE(INDEX(tb_SVI[],MATCH(Table3[[#This Row],[city_name]],tb_SVI[city_name_uf],0),11),".")</f>
        <v>0.33400000000000002</v>
      </c>
      <c r="N5204" s="14">
        <f>_xlfn.PERCENTRANK.INC(Table3[MHDI_tot],Table3[[#This Row],[MHDI_tot]],3)</f>
        <v>0.51200000000000001</v>
      </c>
    </row>
    <row r="5205" spans="1:14" hidden="1" x14ac:dyDescent="0.2">
      <c r="A5205" t="str">
        <f>SVI!F5205</f>
        <v>Santo Afonso/MT</v>
      </c>
      <c r="B5205" t="str">
        <f>INDEX(tb_SVI[],MATCH(Table3[[#This Row],[ibge_cod]],tb_SVI[Município],0),1)</f>
        <v>MT</v>
      </c>
      <c r="C5205" t="str">
        <f>INDEX(tb_SVI[],MATCH(Table3[[#This Row],[city_name]],tb_SVI[city_name_uf],0),3)</f>
        <v>5107263</v>
      </c>
      <c r="D5205" t="s">
        <v>22791</v>
      </c>
      <c r="E5205" s="11">
        <f>INDEX(tb_SVI[],MATCH(Table3[[#This Row],[city_name]],tb_SVI[city_name_uf],0),5)</f>
        <v>3155</v>
      </c>
      <c r="F5205">
        <f>INDEX(tb_MHDI[],MATCH(Table3[[#This Row],[city_name]],tb_MHDI[mun_uf],0),5)</f>
        <v>0.68899999999999995</v>
      </c>
      <c r="G5205">
        <f>INDEX(tb_MHDI[],MATCH(Table3[[#This Row],[city_name]],tb_MHDI[mun_uf],0),6)</f>
        <v>0.65500000000000003</v>
      </c>
      <c r="H5205">
        <f>INDEX(tb_MHDI[],MATCH(Table3[[#This Row],[city_name]],tb_MHDI[mun_uf],0),7)</f>
        <v>0.83399999999999996</v>
      </c>
      <c r="I5205">
        <f>INDEX(tb_MHDI[],MATCH(Table3[[#This Row],[city_name]],tb_MHDI[mun_uf],0),8)</f>
        <v>0.59899999999999998</v>
      </c>
      <c r="J5205">
        <f>_xlfn.NUMBERVALUE(INDEX(tb_SVI[],MATCH(Table3[[#This Row],[city_name]],tb_SVI[city_name_uf],0),8),".")</f>
        <v>0.34599999999999997</v>
      </c>
      <c r="K5205">
        <f>_xlfn.NUMBERVALUE(INDEX(tb_SVI[],MATCH(Table3[[#This Row],[city_name]],tb_SVI[city_name_uf],0),9),".")</f>
        <v>0.28100000000000003</v>
      </c>
      <c r="L5205">
        <f>_xlfn.NUMBERVALUE(INDEX(tb_SVI[],MATCH(Table3[[#This Row],[city_name]],tb_SVI[city_name_uf],0),10),".")</f>
        <v>0.38900000000000001</v>
      </c>
      <c r="M5205">
        <f>_xlfn.NUMBERVALUE(INDEX(tb_SVI[],MATCH(Table3[[#This Row],[city_name]],tb_SVI[city_name_uf],0),11),".")</f>
        <v>0.36899999999999999</v>
      </c>
      <c r="N5205" s="14">
        <f>_xlfn.PERCENTRANK.INC(Table3[MHDI_tot],Table3[[#This Row],[MHDI_tot]],3)</f>
        <v>0.6</v>
      </c>
    </row>
    <row r="5206" spans="1:14" hidden="1" x14ac:dyDescent="0.2">
      <c r="A5206" t="str">
        <f>SVI!F5206</f>
        <v>Santa Terezinha/MT</v>
      </c>
      <c r="B5206" t="str">
        <f>INDEX(tb_SVI[],MATCH(Table3[[#This Row],[ibge_cod]],tb_SVI[Município],0),1)</f>
        <v>MT</v>
      </c>
      <c r="C5206" t="str">
        <f>INDEX(tb_SVI[],MATCH(Table3[[#This Row],[city_name]],tb_SVI[city_name_uf],0),3)</f>
        <v>5107776</v>
      </c>
      <c r="D5206" t="s">
        <v>22792</v>
      </c>
      <c r="E5206" s="11">
        <f>INDEX(tb_SVI[],MATCH(Table3[[#This Row],[city_name]],tb_SVI[city_name_uf],0),5)</f>
        <v>8460</v>
      </c>
      <c r="F5206">
        <f>INDEX(tb_MHDI[],MATCH(Table3[[#This Row],[city_name]],tb_MHDI[mun_uf],0),5)</f>
        <v>0.60899999999999999</v>
      </c>
      <c r="G5206">
        <f>INDEX(tb_MHDI[],MATCH(Table3[[#This Row],[city_name]],tb_MHDI[mun_uf],0),6)</f>
        <v>0.59599999999999997</v>
      </c>
      <c r="H5206">
        <f>INDEX(tb_MHDI[],MATCH(Table3[[#This Row],[city_name]],tb_MHDI[mun_uf],0),7)</f>
        <v>0.76100000000000001</v>
      </c>
      <c r="I5206">
        <f>INDEX(tb_MHDI[],MATCH(Table3[[#This Row],[city_name]],tb_MHDI[mun_uf],0),8)</f>
        <v>0.498</v>
      </c>
      <c r="J5206">
        <f>_xlfn.NUMBERVALUE(INDEX(tb_SVI[],MATCH(Table3[[#This Row],[city_name]],tb_SVI[city_name_uf],0),8),".")</f>
        <v>0.49399999999999999</v>
      </c>
      <c r="K5206">
        <f>_xlfn.NUMBERVALUE(INDEX(tb_SVI[],MATCH(Table3[[#This Row],[city_name]],tb_SVI[city_name_uf],0),9),".")</f>
        <v>0.42099999999999999</v>
      </c>
      <c r="L5206">
        <f>_xlfn.NUMBERVALUE(INDEX(tb_SVI[],MATCH(Table3[[#This Row],[city_name]],tb_SVI[city_name_uf],0),10),".")</f>
        <v>0.51800000000000002</v>
      </c>
      <c r="M5206">
        <f>_xlfn.NUMBERVALUE(INDEX(tb_SVI[],MATCH(Table3[[#This Row],[city_name]],tb_SVI[city_name_uf],0),11),".")</f>
        <v>0.54400000000000004</v>
      </c>
      <c r="N5206" s="14">
        <f>_xlfn.PERCENTRANK.INC(Table3[MHDI_tot],Table3[[#This Row],[MHDI_tot]],3)</f>
        <v>0.28899999999999998</v>
      </c>
    </row>
    <row r="5207" spans="1:14" hidden="1" x14ac:dyDescent="0.2">
      <c r="A5207" t="str">
        <f>SVI!F4710</f>
        <v>Paulo Bento/RS</v>
      </c>
      <c r="B5207" t="str">
        <f>INDEX(tb_SVI[],MATCH(Table3[[#This Row],[ibge_cod]],tb_SVI[Município],0),1)</f>
        <v>RS</v>
      </c>
      <c r="C5207" t="str">
        <f>INDEX(tb_SVI[],MATCH(Table3[[#This Row],[city_name]],tb_SVI[city_name_uf],0),3)</f>
        <v>4314134</v>
      </c>
      <c r="D5207" t="e">
        <v>#N/A</v>
      </c>
      <c r="E5207" s="11">
        <f>INDEX(tb_SVI[],MATCH(Table3[[#This Row],[city_name]],tb_SVI[city_name_uf],0),5)</f>
        <v>2299</v>
      </c>
      <c r="F5207">
        <f>INDEX(tb_MHDI[],MATCH(Table3[[#This Row],[city_name]],tb_MHDI[mun_uf],0),5)</f>
        <v>0.71</v>
      </c>
      <c r="G5207">
        <f>INDEX(tb_MHDI[],MATCH(Table3[[#This Row],[city_name]],tb_MHDI[mun_uf],0),6)</f>
        <v>0.73</v>
      </c>
      <c r="H5207">
        <f>INDEX(tb_MHDI[],MATCH(Table3[[#This Row],[city_name]],tb_MHDI[mun_uf],0),7)</f>
        <v>0.85799999999999998</v>
      </c>
      <c r="I5207">
        <f>INDEX(tb_MHDI[],MATCH(Table3[[#This Row],[city_name]],tb_MHDI[mun_uf],0),8)</f>
        <v>0.57099999999999995</v>
      </c>
      <c r="J5207">
        <f>_xlfn.NUMBERVALUE(INDEX(tb_SVI[],MATCH(Table3[[#This Row],[city_name]],tb_SVI[city_name_uf],0),8),".")</f>
        <v>0.2</v>
      </c>
      <c r="K5207">
        <f>_xlfn.NUMBERVALUE(INDEX(tb_SVI[],MATCH(Table3[[#This Row],[city_name]],tb_SVI[city_name_uf],0),9),".")</f>
        <v>3.0000000000000001E-3</v>
      </c>
      <c r="L5207">
        <f>_xlfn.NUMBERVALUE(INDEX(tb_SVI[],MATCH(Table3[[#This Row],[city_name]],tb_SVI[city_name_uf],0),10),".")</f>
        <v>0.29599999999999999</v>
      </c>
      <c r="M5207">
        <f>_xlfn.NUMBERVALUE(INDEX(tb_SVI[],MATCH(Table3[[#This Row],[city_name]],tb_SVI[city_name_uf],0),11),".")</f>
        <v>0.30099999999999999</v>
      </c>
      <c r="N5207" s="14">
        <f>_xlfn.PERCENTRANK.INC(Table3[MHDI_tot],Table3[[#This Row],[MHDI_tot]],3)</f>
        <v>0.70499999999999996</v>
      </c>
    </row>
    <row r="5208" spans="1:14" hidden="1" x14ac:dyDescent="0.2">
      <c r="A5208" t="str">
        <f>SVI!F4670</f>
        <v>Rolador/RS</v>
      </c>
      <c r="B5208" t="str">
        <f>INDEX(tb_SVI[],MATCH(Table3[[#This Row],[ibge_cod]],tb_SVI[Município],0),1)</f>
        <v>RS</v>
      </c>
      <c r="C5208" t="str">
        <f>INDEX(tb_SVI[],MATCH(Table3[[#This Row],[city_name]],tb_SVI[city_name_uf],0),3)</f>
        <v>4315958</v>
      </c>
      <c r="D5208" t="e">
        <v>#N/A</v>
      </c>
      <c r="E5208" s="11">
        <f>INDEX(tb_SVI[],MATCH(Table3[[#This Row],[city_name]],tb_SVI[city_name_uf],0),5)</f>
        <v>2296</v>
      </c>
      <c r="F5208">
        <f>INDEX(tb_MHDI[],MATCH(Table3[[#This Row],[city_name]],tb_MHDI[mun_uf],0),5)</f>
        <v>0.68899999999999995</v>
      </c>
      <c r="G5208">
        <f>INDEX(tb_MHDI[],MATCH(Table3[[#This Row],[city_name]],tb_MHDI[mun_uf],0),6)</f>
        <v>0.67600000000000005</v>
      </c>
      <c r="H5208">
        <f>INDEX(tb_MHDI[],MATCH(Table3[[#This Row],[city_name]],tb_MHDI[mun_uf],0),7)</f>
        <v>0.83399999999999996</v>
      </c>
      <c r="I5208">
        <f>INDEX(tb_MHDI[],MATCH(Table3[[#This Row],[city_name]],tb_MHDI[mun_uf],0),8)</f>
        <v>0.57899999999999996</v>
      </c>
      <c r="J5208">
        <f>_xlfn.NUMBERVALUE(INDEX(tb_SVI[],MATCH(Table3[[#This Row],[city_name]],tb_SVI[city_name_uf],0),8),".")</f>
        <v>0.28199999999999997</v>
      </c>
      <c r="K5208">
        <f>_xlfn.NUMBERVALUE(INDEX(tb_SVI[],MATCH(Table3[[#This Row],[city_name]],tb_SVI[city_name_uf],0),9),".")</f>
        <v>0.105</v>
      </c>
      <c r="L5208">
        <f>_xlfn.NUMBERVALUE(INDEX(tb_SVI[],MATCH(Table3[[#This Row],[city_name]],tb_SVI[city_name_uf],0),10),".")</f>
        <v>0.311</v>
      </c>
      <c r="M5208">
        <f>_xlfn.NUMBERVALUE(INDEX(tb_SVI[],MATCH(Table3[[#This Row],[city_name]],tb_SVI[city_name_uf],0),11),".")</f>
        <v>0.43099999999999999</v>
      </c>
      <c r="N5208" s="14">
        <f>_xlfn.PERCENTRANK.INC(Table3[MHDI_tot],Table3[[#This Row],[MHDI_tot]],3)</f>
        <v>0.6</v>
      </c>
    </row>
    <row r="5209" spans="1:14" hidden="1" x14ac:dyDescent="0.2">
      <c r="A5209" t="str">
        <f>SVI!F5209</f>
        <v>Santa Carmem/MT</v>
      </c>
      <c r="B5209" t="str">
        <f>INDEX(tb_SVI[],MATCH(Table3[[#This Row],[ibge_cod]],tb_SVI[Município],0),1)</f>
        <v>MT</v>
      </c>
      <c r="C5209" t="str">
        <f>INDEX(tb_SVI[],MATCH(Table3[[#This Row],[city_name]],tb_SVI[city_name_uf],0),3)</f>
        <v>5107248</v>
      </c>
      <c r="D5209" t="s">
        <v>22793</v>
      </c>
      <c r="E5209" s="11">
        <f>INDEX(tb_SVI[],MATCH(Table3[[#This Row],[city_name]],tb_SVI[city_name_uf],0),5)</f>
        <v>4563</v>
      </c>
      <c r="F5209">
        <f>INDEX(tb_MHDI[],MATCH(Table3[[#This Row],[city_name]],tb_MHDI[mun_uf],0),5)</f>
        <v>0.71499999999999997</v>
      </c>
      <c r="G5209">
        <f>INDEX(tb_MHDI[],MATCH(Table3[[#This Row],[city_name]],tb_MHDI[mun_uf],0),6)</f>
        <v>0.70299999999999996</v>
      </c>
      <c r="H5209">
        <f>INDEX(tb_MHDI[],MATCH(Table3[[#This Row],[city_name]],tb_MHDI[mun_uf],0),7)</f>
        <v>0.82699999999999996</v>
      </c>
      <c r="I5209">
        <f>INDEX(tb_MHDI[],MATCH(Table3[[#This Row],[city_name]],tb_MHDI[mun_uf],0),8)</f>
        <v>0.628</v>
      </c>
      <c r="J5209">
        <f>_xlfn.NUMBERVALUE(INDEX(tb_SVI[],MATCH(Table3[[#This Row],[city_name]],tb_SVI[city_name_uf],0),8),".")</f>
        <v>0.214</v>
      </c>
      <c r="K5209">
        <f>_xlfn.NUMBERVALUE(INDEX(tb_SVI[],MATCH(Table3[[#This Row],[city_name]],tb_SVI[city_name_uf],0),9),".")</f>
        <v>8.0000000000000002E-3</v>
      </c>
      <c r="L5209">
        <f>_xlfn.NUMBERVALUE(INDEX(tb_SVI[],MATCH(Table3[[#This Row],[city_name]],tb_SVI[city_name_uf],0),10),".")</f>
        <v>0.41399999999999998</v>
      </c>
      <c r="M5209">
        <f>_xlfn.NUMBERVALUE(INDEX(tb_SVI[],MATCH(Table3[[#This Row],[city_name]],tb_SVI[city_name_uf],0),11),".")</f>
        <v>0.22</v>
      </c>
      <c r="N5209" s="14">
        <f>_xlfn.PERCENTRANK.INC(Table3[MHDI_tot],Table3[[#This Row],[MHDI_tot]],3)</f>
        <v>0.73299999999999998</v>
      </c>
    </row>
    <row r="5210" spans="1:14" hidden="1" x14ac:dyDescent="0.2">
      <c r="A5210" t="str">
        <f>SVI!F5437</f>
        <v>Mineiros/GO</v>
      </c>
      <c r="B5210" t="str">
        <f>INDEX(tb_SVI[],MATCH(Table3[[#This Row],[ibge_cod]],tb_SVI[Município],0),1)</f>
        <v>GO</v>
      </c>
      <c r="C5210" t="str">
        <f>INDEX(tb_SVI[],MATCH(Table3[[#This Row],[city_name]],tb_SVI[city_name_uf],0),3)</f>
        <v>5213103</v>
      </c>
      <c r="D5210" t="s">
        <v>23005</v>
      </c>
      <c r="E5210" s="11">
        <f>INDEX(tb_SVI[],MATCH(Table3[[#This Row],[city_name]],tb_SVI[city_name_uf],0),5)</f>
        <v>68154</v>
      </c>
      <c r="F5210">
        <f>INDEX(tb_MHDI[],MATCH(Table3[[#This Row],[city_name]],tb_MHDI[mun_uf],0),5)</f>
        <v>0.71799999999999997</v>
      </c>
      <c r="G5210">
        <f>INDEX(tb_MHDI[],MATCH(Table3[[#This Row],[city_name]],tb_MHDI[mun_uf],0),6)</f>
        <v>0.753</v>
      </c>
      <c r="H5210">
        <f>INDEX(tb_MHDI[],MATCH(Table3[[#This Row],[city_name]],tb_MHDI[mun_uf],0),7)</f>
        <v>0.84</v>
      </c>
      <c r="I5210">
        <f>INDEX(tb_MHDI[],MATCH(Table3[[#This Row],[city_name]],tb_MHDI[mun_uf],0),8)</f>
        <v>0.58399999999999996</v>
      </c>
      <c r="J5210">
        <f>_xlfn.NUMBERVALUE(INDEX(tb_SVI[],MATCH(Table3[[#This Row],[city_name]],tb_SVI[city_name_uf],0),8),".")</f>
        <v>0.253</v>
      </c>
      <c r="K5210">
        <f>_xlfn.NUMBERVALUE(INDEX(tb_SVI[],MATCH(Table3[[#This Row],[city_name]],tb_SVI[city_name_uf],0),9),".")</f>
        <v>0.127</v>
      </c>
      <c r="L5210">
        <f>_xlfn.NUMBERVALUE(INDEX(tb_SVI[],MATCH(Table3[[#This Row],[city_name]],tb_SVI[city_name_uf],0),10),".")</f>
        <v>0.35699999999999998</v>
      </c>
      <c r="M5210">
        <f>_xlfn.NUMBERVALUE(INDEX(tb_SVI[],MATCH(Table3[[#This Row],[city_name]],tb_SVI[city_name_uf],0),11),".")</f>
        <v>0.27600000000000002</v>
      </c>
      <c r="N5210" s="14">
        <f>_xlfn.PERCENTRANK.INC(Table3[MHDI_tot],Table3[[#This Row],[MHDI_tot]],3)</f>
        <v>0.749</v>
      </c>
    </row>
    <row r="5211" spans="1:14" hidden="1" x14ac:dyDescent="0.2">
      <c r="A5211" t="str">
        <f>SVI!F5211</f>
        <v>Rosário Oeste/MT</v>
      </c>
      <c r="B5211" t="str">
        <f>INDEX(tb_SVI[],MATCH(Table3[[#This Row],[ibge_cod]],tb_SVI[Município],0),1)</f>
        <v>MT</v>
      </c>
      <c r="C5211" t="str">
        <f>INDEX(tb_SVI[],MATCH(Table3[[#This Row],[city_name]],tb_SVI[city_name_uf],0),3)</f>
        <v>5107701</v>
      </c>
      <c r="D5211" t="s">
        <v>22795</v>
      </c>
      <c r="E5211" s="11">
        <f>INDEX(tb_SVI[],MATCH(Table3[[#This Row],[city_name]],tb_SVI[city_name_uf],0),5)</f>
        <v>17054</v>
      </c>
      <c r="F5211">
        <f>INDEX(tb_MHDI[],MATCH(Table3[[#This Row],[city_name]],tb_MHDI[mun_uf],0),5)</f>
        <v>0.65</v>
      </c>
      <c r="G5211">
        <f>INDEX(tb_MHDI[],MATCH(Table3[[#This Row],[city_name]],tb_MHDI[mun_uf],0),6)</f>
        <v>0.65300000000000002</v>
      </c>
      <c r="H5211">
        <f>INDEX(tb_MHDI[],MATCH(Table3[[#This Row],[city_name]],tb_MHDI[mun_uf],0),7)</f>
        <v>0.80700000000000005</v>
      </c>
      <c r="I5211">
        <f>INDEX(tb_MHDI[],MATCH(Table3[[#This Row],[city_name]],tb_MHDI[mun_uf],0),8)</f>
        <v>0.52</v>
      </c>
      <c r="J5211">
        <f>_xlfn.NUMBERVALUE(INDEX(tb_SVI[],MATCH(Table3[[#This Row],[city_name]],tb_SVI[city_name_uf],0),8),".")</f>
        <v>0.34599999999999997</v>
      </c>
      <c r="K5211">
        <f>_xlfn.NUMBERVALUE(INDEX(tb_SVI[],MATCH(Table3[[#This Row],[city_name]],tb_SVI[city_name_uf],0),9),".")</f>
        <v>0.13300000000000001</v>
      </c>
      <c r="L5211">
        <f>_xlfn.NUMBERVALUE(INDEX(tb_SVI[],MATCH(Table3[[#This Row],[city_name]],tb_SVI[city_name_uf],0),10),".")</f>
        <v>0.45400000000000001</v>
      </c>
      <c r="M5211">
        <f>_xlfn.NUMBERVALUE(INDEX(tb_SVI[],MATCH(Table3[[#This Row],[city_name]],tb_SVI[city_name_uf],0),11),".")</f>
        <v>0.45</v>
      </c>
      <c r="N5211" s="14">
        <f>_xlfn.PERCENTRANK.INC(Table3[MHDI_tot],Table3[[#This Row],[MHDI_tot]],3)</f>
        <v>0.436</v>
      </c>
    </row>
    <row r="5212" spans="1:14" hidden="1" x14ac:dyDescent="0.2">
      <c r="A5212" t="str">
        <f>SVI!F5212</f>
        <v>Sinop/MT</v>
      </c>
      <c r="B5212" t="str">
        <f>INDEX(tb_SVI[],MATCH(Table3[[#This Row],[ibge_cod]],tb_SVI[Município],0),1)</f>
        <v>MT</v>
      </c>
      <c r="C5212" t="str">
        <f>INDEX(tb_SVI[],MATCH(Table3[[#This Row],[city_name]],tb_SVI[city_name_uf],0),3)</f>
        <v>5107909</v>
      </c>
      <c r="D5212" t="s">
        <v>22796</v>
      </c>
      <c r="E5212" s="11">
        <f>INDEX(tb_SVI[],MATCH(Table3[[#This Row],[city_name]],tb_SVI[city_name_uf],0),5)</f>
        <v>146005</v>
      </c>
      <c r="F5212">
        <f>INDEX(tb_MHDI[],MATCH(Table3[[#This Row],[city_name]],tb_MHDI[mun_uf],0),5)</f>
        <v>0.754</v>
      </c>
      <c r="G5212">
        <f>INDEX(tb_MHDI[],MATCH(Table3[[#This Row],[city_name]],tb_MHDI[mun_uf],0),6)</f>
        <v>0.755</v>
      </c>
      <c r="H5212">
        <f>INDEX(tb_MHDI[],MATCH(Table3[[#This Row],[city_name]],tb_MHDI[mun_uf],0),7)</f>
        <v>0.83199999999999996</v>
      </c>
      <c r="I5212">
        <f>INDEX(tb_MHDI[],MATCH(Table3[[#This Row],[city_name]],tb_MHDI[mun_uf],0),8)</f>
        <v>0.68200000000000005</v>
      </c>
      <c r="J5212">
        <f>_xlfn.NUMBERVALUE(INDEX(tb_SVI[],MATCH(Table3[[#This Row],[city_name]],tb_SVI[city_name_uf],0),8),".")</f>
        <v>0.20100000000000001</v>
      </c>
      <c r="K5212">
        <f>_xlfn.NUMBERVALUE(INDEX(tb_SVI[],MATCH(Table3[[#This Row],[city_name]],tb_SVI[city_name_uf],0),9),".")</f>
        <v>8.7999999999999995E-2</v>
      </c>
      <c r="L5212">
        <f>_xlfn.NUMBERVALUE(INDEX(tb_SVI[],MATCH(Table3[[#This Row],[city_name]],tb_SVI[city_name_uf],0),10),".")</f>
        <v>0.31900000000000001</v>
      </c>
      <c r="M5212">
        <f>_xlfn.NUMBERVALUE(INDEX(tb_SVI[],MATCH(Table3[[#This Row],[city_name]],tb_SVI[city_name_uf],0),11),".")</f>
        <v>0.19700000000000001</v>
      </c>
      <c r="N5212" s="14">
        <f>_xlfn.PERCENTRANK.INC(Table3[MHDI_tot],Table3[[#This Row],[MHDI_tot]],3)</f>
        <v>0.91200000000000003</v>
      </c>
    </row>
    <row r="5213" spans="1:14" hidden="1" x14ac:dyDescent="0.2">
      <c r="A5213" t="str">
        <f>SVI!F5213</f>
        <v>Rondonópolis/MT</v>
      </c>
      <c r="B5213" t="str">
        <f>INDEX(tb_SVI[],MATCH(Table3[[#This Row],[ibge_cod]],tb_SVI[Município],0),1)</f>
        <v>MT</v>
      </c>
      <c r="C5213" t="str">
        <f>INDEX(tb_SVI[],MATCH(Table3[[#This Row],[city_name]],tb_SVI[city_name_uf],0),3)</f>
        <v>5107602</v>
      </c>
      <c r="D5213" t="s">
        <v>22797</v>
      </c>
      <c r="E5213" s="11">
        <f>INDEX(tb_SVI[],MATCH(Table3[[#This Row],[city_name]],tb_SVI[city_name_uf],0),5)</f>
        <v>236042</v>
      </c>
      <c r="F5213">
        <f>INDEX(tb_MHDI[],MATCH(Table3[[#This Row],[city_name]],tb_MHDI[mun_uf],0),5)</f>
        <v>0.755</v>
      </c>
      <c r="G5213">
        <f>INDEX(tb_MHDI[],MATCH(Table3[[#This Row],[city_name]],tb_MHDI[mun_uf],0),6)</f>
        <v>0.749</v>
      </c>
      <c r="H5213">
        <f>INDEX(tb_MHDI[],MATCH(Table3[[#This Row],[city_name]],tb_MHDI[mun_uf],0),7)</f>
        <v>0.82299999999999995</v>
      </c>
      <c r="I5213">
        <f>INDEX(tb_MHDI[],MATCH(Table3[[#This Row],[city_name]],tb_MHDI[mun_uf],0),8)</f>
        <v>0.69799999999999995</v>
      </c>
      <c r="J5213">
        <f>_xlfn.NUMBERVALUE(INDEX(tb_SVI[],MATCH(Table3[[#This Row],[city_name]],tb_SVI[city_name_uf],0),8),".")</f>
        <v>0.214</v>
      </c>
      <c r="K5213">
        <f>_xlfn.NUMBERVALUE(INDEX(tb_SVI[],MATCH(Table3[[#This Row],[city_name]],tb_SVI[city_name_uf],0),9),".")</f>
        <v>0.107</v>
      </c>
      <c r="L5213">
        <f>_xlfn.NUMBERVALUE(INDEX(tb_SVI[],MATCH(Table3[[#This Row],[city_name]],tb_SVI[city_name_uf],0),10),".")</f>
        <v>0.29299999999999998</v>
      </c>
      <c r="M5213">
        <f>_xlfn.NUMBERVALUE(INDEX(tb_SVI[],MATCH(Table3[[#This Row],[city_name]],tb_SVI[city_name_uf],0),11),".")</f>
        <v>0.24199999999999999</v>
      </c>
      <c r="N5213" s="14">
        <f>_xlfn.PERCENTRANK.INC(Table3[MHDI_tot],Table3[[#This Row],[MHDI_tot]],3)</f>
        <v>0.91600000000000004</v>
      </c>
    </row>
    <row r="5214" spans="1:14" hidden="1" x14ac:dyDescent="0.2">
      <c r="A5214" t="str">
        <f>SVI!F4772</f>
        <v>Bozano/RS</v>
      </c>
      <c r="B5214" t="str">
        <f>INDEX(tb_SVI[],MATCH(Table3[[#This Row],[ibge_cod]],tb_SVI[Município],0),1)</f>
        <v>RS</v>
      </c>
      <c r="C5214" t="str">
        <f>INDEX(tb_SVI[],MATCH(Table3[[#This Row],[city_name]],tb_SVI[city_name_uf],0),3)</f>
        <v>4302584</v>
      </c>
      <c r="D5214" t="e">
        <v>#N/A</v>
      </c>
      <c r="E5214" s="11">
        <f>INDEX(tb_SVI[],MATCH(Table3[[#This Row],[city_name]],tb_SVI[city_name_uf],0),5)</f>
        <v>2111</v>
      </c>
      <c r="F5214">
        <f>INDEX(tb_MHDI[],MATCH(Table3[[#This Row],[city_name]],tb_MHDI[mun_uf],0),5)</f>
        <v>0.745</v>
      </c>
      <c r="G5214">
        <f>INDEX(tb_MHDI[],MATCH(Table3[[#This Row],[city_name]],tb_MHDI[mun_uf],0),6)</f>
        <v>0.77300000000000002</v>
      </c>
      <c r="H5214">
        <f>INDEX(tb_MHDI[],MATCH(Table3[[#This Row],[city_name]],tb_MHDI[mun_uf],0),7)</f>
        <v>0.85299999999999998</v>
      </c>
      <c r="I5214">
        <f>INDEX(tb_MHDI[],MATCH(Table3[[#This Row],[city_name]],tb_MHDI[mun_uf],0),8)</f>
        <v>0.628</v>
      </c>
      <c r="J5214">
        <f>_xlfn.NUMBERVALUE(INDEX(tb_SVI[],MATCH(Table3[[#This Row],[city_name]],tb_SVI[city_name_uf],0),8),".")</f>
        <v>0.19900000000000001</v>
      </c>
      <c r="K5214">
        <f>_xlfn.NUMBERVALUE(INDEX(tb_SVI[],MATCH(Table3[[#This Row],[city_name]],tb_SVI[city_name_uf],0),9),".")</f>
        <v>1.2E-2</v>
      </c>
      <c r="L5214">
        <f>_xlfn.NUMBERVALUE(INDEX(tb_SVI[],MATCH(Table3[[#This Row],[city_name]],tb_SVI[city_name_uf],0),10),".")</f>
        <v>0.23499999999999999</v>
      </c>
      <c r="M5214">
        <f>_xlfn.NUMBERVALUE(INDEX(tb_SVI[],MATCH(Table3[[#This Row],[city_name]],tb_SVI[city_name_uf],0),11),".")</f>
        <v>0.35099999999999998</v>
      </c>
      <c r="N5214" s="14">
        <f>_xlfn.PERCENTRANK.INC(Table3[MHDI_tot],Table3[[#This Row],[MHDI_tot]],3)</f>
        <v>0.88</v>
      </c>
    </row>
    <row r="5215" spans="1:14" hidden="1" x14ac:dyDescent="0.2">
      <c r="A5215" t="str">
        <f>SVI!F5215</f>
        <v>Rio Branco/MT</v>
      </c>
      <c r="B5215" t="str">
        <f>INDEX(tb_SVI[],MATCH(Table3[[#This Row],[ibge_cod]],tb_SVI[Município],0),1)</f>
        <v>MT</v>
      </c>
      <c r="C5215" t="str">
        <f>INDEX(tb_SVI[],MATCH(Table3[[#This Row],[city_name]],tb_SVI[city_name_uf],0),3)</f>
        <v>5107206</v>
      </c>
      <c r="D5215" t="s">
        <v>22798</v>
      </c>
      <c r="E5215" s="11">
        <f>INDEX(tb_SVI[],MATCH(Table3[[#This Row],[city_name]],tb_SVI[city_name_uf],0),5)</f>
        <v>5150</v>
      </c>
      <c r="F5215">
        <f>INDEX(tb_MHDI[],MATCH(Table3[[#This Row],[city_name]],tb_MHDI[mun_uf],0),5)</f>
        <v>0.70699999999999996</v>
      </c>
      <c r="G5215">
        <f>INDEX(tb_MHDI[],MATCH(Table3[[#This Row],[city_name]],tb_MHDI[mun_uf],0),6)</f>
        <v>0.70099999999999996</v>
      </c>
      <c r="H5215">
        <f>INDEX(tb_MHDI[],MATCH(Table3[[#This Row],[city_name]],tb_MHDI[mun_uf],0),7)</f>
        <v>0.81699999999999995</v>
      </c>
      <c r="I5215">
        <f>INDEX(tb_MHDI[],MATCH(Table3[[#This Row],[city_name]],tb_MHDI[mun_uf],0),8)</f>
        <v>0.61699999999999999</v>
      </c>
      <c r="J5215">
        <f>_xlfn.NUMBERVALUE(INDEX(tb_SVI[],MATCH(Table3[[#This Row],[city_name]],tb_SVI[city_name_uf],0),8),".")</f>
        <v>0.32</v>
      </c>
      <c r="K5215">
        <f>_xlfn.NUMBERVALUE(INDEX(tb_SVI[],MATCH(Table3[[#This Row],[city_name]],tb_SVI[city_name_uf],0),9),".")</f>
        <v>0.27700000000000002</v>
      </c>
      <c r="L5215">
        <f>_xlfn.NUMBERVALUE(INDEX(tb_SVI[],MATCH(Table3[[#This Row],[city_name]],tb_SVI[city_name_uf],0),10),".")</f>
        <v>0.38300000000000001</v>
      </c>
      <c r="M5215">
        <f>_xlfn.NUMBERVALUE(INDEX(tb_SVI[],MATCH(Table3[[#This Row],[city_name]],tb_SVI[city_name_uf],0),11),".")</f>
        <v>0.29899999999999999</v>
      </c>
      <c r="N5215" s="14">
        <f>_xlfn.PERCENTRANK.INC(Table3[MHDI_tot],Table3[[#This Row],[MHDI_tot]],3)</f>
        <v>0.69099999999999995</v>
      </c>
    </row>
    <row r="5216" spans="1:14" hidden="1" x14ac:dyDescent="0.2">
      <c r="A5216" t="str">
        <f>SVI!F5216</f>
        <v>Ribeirãozinho/MT</v>
      </c>
      <c r="B5216" t="str">
        <f>INDEX(tb_SVI[],MATCH(Table3[[#This Row],[ibge_cod]],tb_SVI[Município],0),1)</f>
        <v>MT</v>
      </c>
      <c r="C5216" t="str">
        <f>INDEX(tb_SVI[],MATCH(Table3[[#This Row],[city_name]],tb_SVI[city_name_uf],0),3)</f>
        <v>5107198</v>
      </c>
      <c r="D5216" t="s">
        <v>22799</v>
      </c>
      <c r="E5216" s="11">
        <f>INDEX(tb_SVI[],MATCH(Table3[[#This Row],[city_name]],tb_SVI[city_name_uf],0),5)</f>
        <v>2422</v>
      </c>
      <c r="F5216">
        <f>INDEX(tb_MHDI[],MATCH(Table3[[#This Row],[city_name]],tb_MHDI[mun_uf],0),5)</f>
        <v>0.69199999999999995</v>
      </c>
      <c r="G5216">
        <f>INDEX(tb_MHDI[],MATCH(Table3[[#This Row],[city_name]],tb_MHDI[mun_uf],0),6)</f>
        <v>0.69399999999999995</v>
      </c>
      <c r="H5216">
        <f>INDEX(tb_MHDI[],MATCH(Table3[[#This Row],[city_name]],tb_MHDI[mun_uf],0),7)</f>
        <v>0.80200000000000005</v>
      </c>
      <c r="I5216">
        <f>INDEX(tb_MHDI[],MATCH(Table3[[#This Row],[city_name]],tb_MHDI[mun_uf],0),8)</f>
        <v>0.59499999999999997</v>
      </c>
      <c r="J5216">
        <f>_xlfn.NUMBERVALUE(INDEX(tb_SVI[],MATCH(Table3[[#This Row],[city_name]],tb_SVI[city_name_uf],0),8),".")</f>
        <v>0.23100000000000001</v>
      </c>
      <c r="K5216">
        <f>_xlfn.NUMBERVALUE(INDEX(tb_SVI[],MATCH(Table3[[#This Row],[city_name]],tb_SVI[city_name_uf],0),9),".")</f>
        <v>6.8000000000000005E-2</v>
      </c>
      <c r="L5216">
        <f>_xlfn.NUMBERVALUE(INDEX(tb_SVI[],MATCH(Table3[[#This Row],[city_name]],tb_SVI[city_name_uf],0),10),".")</f>
        <v>0.33500000000000002</v>
      </c>
      <c r="M5216">
        <f>_xlfn.NUMBERVALUE(INDEX(tb_SVI[],MATCH(Table3[[#This Row],[city_name]],tb_SVI[city_name_uf],0),11),".")</f>
        <v>0.29099999999999998</v>
      </c>
      <c r="N5216" s="14">
        <f>_xlfn.PERCENTRANK.INC(Table3[MHDI_tot],Table3[[#This Row],[MHDI_tot]],3)</f>
        <v>0.61099999999999999</v>
      </c>
    </row>
    <row r="5217" spans="1:14" hidden="1" x14ac:dyDescent="0.2">
      <c r="A5217" t="str">
        <f>SVI!F5217</f>
        <v>Ribeirão Cascalheira/MT</v>
      </c>
      <c r="B5217" t="str">
        <f>INDEX(tb_SVI[],MATCH(Table3[[#This Row],[ibge_cod]],tb_SVI[Município],0),1)</f>
        <v>MT</v>
      </c>
      <c r="C5217" t="str">
        <f>INDEX(tb_SVI[],MATCH(Table3[[#This Row],[city_name]],tb_SVI[city_name_uf],0),3)</f>
        <v>5107180</v>
      </c>
      <c r="D5217" t="s">
        <v>22800</v>
      </c>
      <c r="E5217" s="11">
        <f>INDEX(tb_SVI[],MATCH(Table3[[#This Row],[city_name]],tb_SVI[city_name_uf],0),5)</f>
        <v>10329</v>
      </c>
      <c r="F5217">
        <f>INDEX(tb_MHDI[],MATCH(Table3[[#This Row],[city_name]],tb_MHDI[mun_uf],0),5)</f>
        <v>0.67</v>
      </c>
      <c r="G5217">
        <f>INDEX(tb_MHDI[],MATCH(Table3[[#This Row],[city_name]],tb_MHDI[mun_uf],0),6)</f>
        <v>0.66800000000000004</v>
      </c>
      <c r="H5217">
        <f>INDEX(tb_MHDI[],MATCH(Table3[[#This Row],[city_name]],tb_MHDI[mun_uf],0),7)</f>
        <v>0.83099999999999996</v>
      </c>
      <c r="I5217">
        <f>INDEX(tb_MHDI[],MATCH(Table3[[#This Row],[city_name]],tb_MHDI[mun_uf],0),8)</f>
        <v>0.54200000000000004</v>
      </c>
      <c r="J5217">
        <f>_xlfn.NUMBERVALUE(INDEX(tb_SVI[],MATCH(Table3[[#This Row],[city_name]],tb_SVI[city_name_uf],0),8),".")</f>
        <v>0.433</v>
      </c>
      <c r="K5217">
        <f>_xlfn.NUMBERVALUE(INDEX(tb_SVI[],MATCH(Table3[[#This Row],[city_name]],tb_SVI[city_name_uf],0),9),".")</f>
        <v>0.41799999999999998</v>
      </c>
      <c r="L5217">
        <f>_xlfn.NUMBERVALUE(INDEX(tb_SVI[],MATCH(Table3[[#This Row],[city_name]],tb_SVI[city_name_uf],0),10),".")</f>
        <v>0.47399999999999998</v>
      </c>
      <c r="M5217">
        <f>_xlfn.NUMBERVALUE(INDEX(tb_SVI[],MATCH(Table3[[#This Row],[city_name]],tb_SVI[city_name_uf],0),11),".")</f>
        <v>0.40799999999999997</v>
      </c>
      <c r="N5217" s="14">
        <f>_xlfn.PERCENTRANK.INC(Table3[MHDI_tot],Table3[[#This Row],[MHDI_tot]],3)</f>
        <v>0.51600000000000001</v>
      </c>
    </row>
    <row r="5218" spans="1:14" hidden="1" x14ac:dyDescent="0.2">
      <c r="A5218" t="str">
        <f>SVI!F5218</f>
        <v>Reserva do Cabaçal/MT</v>
      </c>
      <c r="B5218" t="str">
        <f>INDEX(tb_SVI[],MATCH(Table3[[#This Row],[ibge_cod]],tb_SVI[Município],0),1)</f>
        <v>MT</v>
      </c>
      <c r="C5218" t="str">
        <f>INDEX(tb_SVI[],MATCH(Table3[[#This Row],[city_name]],tb_SVI[city_name_uf],0),3)</f>
        <v>5107156</v>
      </c>
      <c r="D5218" t="s">
        <v>22801</v>
      </c>
      <c r="E5218" s="11">
        <f>INDEX(tb_SVI[],MATCH(Table3[[#This Row],[city_name]],tb_SVI[city_name_uf],0),5)</f>
        <v>2743</v>
      </c>
      <c r="F5218">
        <f>INDEX(tb_MHDI[],MATCH(Table3[[#This Row],[city_name]],tb_MHDI[mun_uf],0),5)</f>
        <v>0.67600000000000005</v>
      </c>
      <c r="G5218">
        <f>INDEX(tb_MHDI[],MATCH(Table3[[#This Row],[city_name]],tb_MHDI[mun_uf],0),6)</f>
        <v>0.64200000000000002</v>
      </c>
      <c r="H5218">
        <f>INDEX(tb_MHDI[],MATCH(Table3[[#This Row],[city_name]],tb_MHDI[mun_uf],0),7)</f>
        <v>0.79900000000000004</v>
      </c>
      <c r="I5218">
        <f>INDEX(tb_MHDI[],MATCH(Table3[[#This Row],[city_name]],tb_MHDI[mun_uf],0),8)</f>
        <v>0.60299999999999998</v>
      </c>
      <c r="J5218">
        <f>_xlfn.NUMBERVALUE(INDEX(tb_SVI[],MATCH(Table3[[#This Row],[city_name]],tb_SVI[city_name_uf],0),8),".")</f>
        <v>0.27</v>
      </c>
      <c r="K5218">
        <f>_xlfn.NUMBERVALUE(INDEX(tb_SVI[],MATCH(Table3[[#This Row],[city_name]],tb_SVI[city_name_uf],0),9),".")</f>
        <v>4.9000000000000002E-2</v>
      </c>
      <c r="L5218">
        <f>_xlfn.NUMBERVALUE(INDEX(tb_SVI[],MATCH(Table3[[#This Row],[city_name]],tb_SVI[city_name_uf],0),10),".")</f>
        <v>0.309</v>
      </c>
      <c r="M5218">
        <f>_xlfn.NUMBERVALUE(INDEX(tb_SVI[],MATCH(Table3[[#This Row],[city_name]],tb_SVI[city_name_uf],0),11),".")</f>
        <v>0.45200000000000001</v>
      </c>
      <c r="N5218" s="14">
        <f>_xlfn.PERCENTRANK.INC(Table3[MHDI_tot],Table3[[#This Row],[MHDI_tot]],3)</f>
        <v>0.54200000000000004</v>
      </c>
    </row>
    <row r="5219" spans="1:14" hidden="1" x14ac:dyDescent="0.2">
      <c r="A5219" t="str">
        <f>SVI!F5219</f>
        <v>Querência/MT</v>
      </c>
      <c r="B5219" t="str">
        <f>INDEX(tb_SVI[],MATCH(Table3[[#This Row],[ibge_cod]],tb_SVI[Município],0),1)</f>
        <v>MT</v>
      </c>
      <c r="C5219" t="str">
        <f>INDEX(tb_SVI[],MATCH(Table3[[#This Row],[city_name]],tb_SVI[city_name_uf],0),3)</f>
        <v>5107065</v>
      </c>
      <c r="D5219" t="s">
        <v>22802</v>
      </c>
      <c r="E5219" s="11">
        <f>INDEX(tb_SVI[],MATCH(Table3[[#This Row],[city_name]],tb_SVI[city_name_uf],0),5)</f>
        <v>17937</v>
      </c>
      <c r="F5219">
        <f>INDEX(tb_MHDI[],MATCH(Table3[[#This Row],[city_name]],tb_MHDI[mun_uf],0),5)</f>
        <v>0.69199999999999995</v>
      </c>
      <c r="G5219">
        <f>INDEX(tb_MHDI[],MATCH(Table3[[#This Row],[city_name]],tb_MHDI[mun_uf],0),6)</f>
        <v>0.70099999999999996</v>
      </c>
      <c r="H5219">
        <f>INDEX(tb_MHDI[],MATCH(Table3[[#This Row],[city_name]],tb_MHDI[mun_uf],0),7)</f>
        <v>0.83699999999999997</v>
      </c>
      <c r="I5219">
        <f>INDEX(tb_MHDI[],MATCH(Table3[[#This Row],[city_name]],tb_MHDI[mun_uf],0),8)</f>
        <v>0.56499999999999995</v>
      </c>
      <c r="J5219">
        <f>_xlfn.NUMBERVALUE(INDEX(tb_SVI[],MATCH(Table3[[#This Row],[city_name]],tb_SVI[city_name_uf],0),8),".")</f>
        <v>0.30599999999999999</v>
      </c>
      <c r="K5219">
        <f>_xlfn.NUMBERVALUE(INDEX(tb_SVI[],MATCH(Table3[[#This Row],[city_name]],tb_SVI[city_name_uf],0),9),".")</f>
        <v>0.13100000000000001</v>
      </c>
      <c r="L5219">
        <f>_xlfn.NUMBERVALUE(INDEX(tb_SVI[],MATCH(Table3[[#This Row],[city_name]],tb_SVI[city_name_uf],0),10),".")</f>
        <v>0.41699999999999998</v>
      </c>
      <c r="M5219">
        <f>_xlfn.NUMBERVALUE(INDEX(tb_SVI[],MATCH(Table3[[#This Row],[city_name]],tb_SVI[city_name_uf],0),11),".")</f>
        <v>0.36899999999999999</v>
      </c>
      <c r="N5219" s="14">
        <f>_xlfn.PERCENTRANK.INC(Table3[MHDI_tot],Table3[[#This Row],[MHDI_tot]],3)</f>
        <v>0.61099999999999999</v>
      </c>
    </row>
    <row r="5220" spans="1:14" hidden="1" x14ac:dyDescent="0.2">
      <c r="A5220" t="str">
        <f>SVI!F5220</f>
        <v>Primavera do Leste/MT</v>
      </c>
      <c r="B5220" t="str">
        <f>INDEX(tb_SVI[],MATCH(Table3[[#This Row],[ibge_cod]],tb_SVI[Município],0),1)</f>
        <v>MT</v>
      </c>
      <c r="C5220" t="str">
        <f>INDEX(tb_SVI[],MATCH(Table3[[#This Row],[city_name]],tb_SVI[city_name_uf],0),3)</f>
        <v>5107040</v>
      </c>
      <c r="D5220" t="s">
        <v>22803</v>
      </c>
      <c r="E5220" s="11">
        <f>INDEX(tb_SVI[],MATCH(Table3[[#This Row],[city_name]],tb_SVI[city_name_uf],0),5)</f>
        <v>63092</v>
      </c>
      <c r="F5220">
        <f>INDEX(tb_MHDI[],MATCH(Table3[[#This Row],[city_name]],tb_MHDI[mun_uf],0),5)</f>
        <v>0.752</v>
      </c>
      <c r="G5220">
        <f>INDEX(tb_MHDI[],MATCH(Table3[[#This Row],[city_name]],tb_MHDI[mun_uf],0),6)</f>
        <v>0.77400000000000002</v>
      </c>
      <c r="H5220">
        <f>INDEX(tb_MHDI[],MATCH(Table3[[#This Row],[city_name]],tb_MHDI[mun_uf],0),7)</f>
        <v>0.84299999999999997</v>
      </c>
      <c r="I5220">
        <f>INDEX(tb_MHDI[],MATCH(Table3[[#This Row],[city_name]],tb_MHDI[mun_uf],0),8)</f>
        <v>0.65300000000000002</v>
      </c>
      <c r="J5220">
        <f>_xlfn.NUMBERVALUE(INDEX(tb_SVI[],MATCH(Table3[[#This Row],[city_name]],tb_SVI[city_name_uf],0),8),".")</f>
        <v>0.22</v>
      </c>
      <c r="K5220">
        <f>_xlfn.NUMBERVALUE(INDEX(tb_SVI[],MATCH(Table3[[#This Row],[city_name]],tb_SVI[city_name_uf],0),9),".")</f>
        <v>0.08</v>
      </c>
      <c r="L5220">
        <f>_xlfn.NUMBERVALUE(INDEX(tb_SVI[],MATCH(Table3[[#This Row],[city_name]],tb_SVI[city_name_uf],0),10),".")</f>
        <v>0.373</v>
      </c>
      <c r="M5220">
        <f>_xlfn.NUMBERVALUE(INDEX(tb_SVI[],MATCH(Table3[[#This Row],[city_name]],tb_SVI[city_name_uf],0),11),".")</f>
        <v>0.20699999999999999</v>
      </c>
      <c r="N5220" s="14">
        <f>_xlfn.PERCENTRANK.INC(Table3[MHDI_tot],Table3[[#This Row],[MHDI_tot]],3)</f>
        <v>0.90500000000000003</v>
      </c>
    </row>
    <row r="5221" spans="1:14" hidden="1" x14ac:dyDescent="0.2">
      <c r="A5221" t="str">
        <f>SVI!F5221</f>
        <v>Poxoréu/MT</v>
      </c>
      <c r="B5221" t="str">
        <f>INDEX(tb_SVI[],MATCH(Table3[[#This Row],[ibge_cod]],tb_SVI[Município],0),1)</f>
        <v>MT</v>
      </c>
      <c r="C5221" t="str">
        <f>INDEX(tb_SVI[],MATCH(Table3[[#This Row],[city_name]],tb_SVI[city_name_uf],0),3)</f>
        <v>5107008</v>
      </c>
      <c r="D5221" t="s">
        <v>22804</v>
      </c>
      <c r="E5221" s="11">
        <f>INDEX(tb_SVI[],MATCH(Table3[[#This Row],[city_name]],tb_SVI[city_name_uf],0),5)</f>
        <v>15916</v>
      </c>
      <c r="F5221">
        <f>INDEX(tb_MHDI[],MATCH(Table3[[#This Row],[city_name]],tb_MHDI[mun_uf],0),5)</f>
        <v>0.67800000000000005</v>
      </c>
      <c r="G5221">
        <f>INDEX(tb_MHDI[],MATCH(Table3[[#This Row],[city_name]],tb_MHDI[mun_uf],0),6)</f>
        <v>0.65300000000000002</v>
      </c>
      <c r="H5221">
        <f>INDEX(tb_MHDI[],MATCH(Table3[[#This Row],[city_name]],tb_MHDI[mun_uf],0),7)</f>
        <v>0.83199999999999996</v>
      </c>
      <c r="I5221">
        <f>INDEX(tb_MHDI[],MATCH(Table3[[#This Row],[city_name]],tb_MHDI[mun_uf],0),8)</f>
        <v>0.57299999999999995</v>
      </c>
      <c r="J5221">
        <f>_xlfn.NUMBERVALUE(INDEX(tb_SVI[],MATCH(Table3[[#This Row],[city_name]],tb_SVI[city_name_uf],0),8),".")</f>
        <v>0.378</v>
      </c>
      <c r="K5221">
        <f>_xlfn.NUMBERVALUE(INDEX(tb_SVI[],MATCH(Table3[[#This Row],[city_name]],tb_SVI[city_name_uf],0),9),".")</f>
        <v>0.28799999999999998</v>
      </c>
      <c r="L5221">
        <f>_xlfn.NUMBERVALUE(INDEX(tb_SVI[],MATCH(Table3[[#This Row],[city_name]],tb_SVI[city_name_uf],0),10),".")</f>
        <v>0.45500000000000002</v>
      </c>
      <c r="M5221">
        <f>_xlfn.NUMBERVALUE(INDEX(tb_SVI[],MATCH(Table3[[#This Row],[city_name]],tb_SVI[city_name_uf],0),11),".")</f>
        <v>0.39</v>
      </c>
      <c r="N5221" s="14">
        <f>_xlfn.PERCENTRANK.INC(Table3[MHDI_tot],Table3[[#This Row],[MHDI_tot]],3)</f>
        <v>0.55000000000000004</v>
      </c>
    </row>
    <row r="5222" spans="1:14" hidden="1" x14ac:dyDescent="0.2">
      <c r="A5222" t="str">
        <f>SVI!F5222</f>
        <v>Porto dos Gaúchos/MT</v>
      </c>
      <c r="B5222" t="str">
        <f>INDEX(tb_SVI[],MATCH(Table3[[#This Row],[ibge_cod]],tb_SVI[Município],0),1)</f>
        <v>MT</v>
      </c>
      <c r="C5222" t="str">
        <f>INDEX(tb_SVI[],MATCH(Table3[[#This Row],[city_name]],tb_SVI[city_name_uf],0),3)</f>
        <v>5106802</v>
      </c>
      <c r="D5222" t="s">
        <v>22805</v>
      </c>
      <c r="E5222" s="11">
        <f>INDEX(tb_SVI[],MATCH(Table3[[#This Row],[city_name]],tb_SVI[city_name_uf],0),5)</f>
        <v>5363</v>
      </c>
      <c r="F5222">
        <f>INDEX(tb_MHDI[],MATCH(Table3[[#This Row],[city_name]],tb_MHDI[mun_uf],0),5)</f>
        <v>0.68500000000000005</v>
      </c>
      <c r="G5222">
        <f>INDEX(tb_MHDI[],MATCH(Table3[[#This Row],[city_name]],tb_MHDI[mun_uf],0),6)</f>
        <v>0.70299999999999996</v>
      </c>
      <c r="H5222">
        <f>INDEX(tb_MHDI[],MATCH(Table3[[#This Row],[city_name]],tb_MHDI[mun_uf],0),7)</f>
        <v>0.81499999999999995</v>
      </c>
      <c r="I5222">
        <f>INDEX(tb_MHDI[],MATCH(Table3[[#This Row],[city_name]],tb_MHDI[mun_uf],0),8)</f>
        <v>0.56100000000000005</v>
      </c>
      <c r="J5222">
        <f>_xlfn.NUMBERVALUE(INDEX(tb_SVI[],MATCH(Table3[[#This Row],[city_name]],tb_SVI[city_name_uf],0),8),".")</f>
        <v>0.25800000000000001</v>
      </c>
      <c r="K5222">
        <f>_xlfn.NUMBERVALUE(INDEX(tb_SVI[],MATCH(Table3[[#This Row],[city_name]],tb_SVI[city_name_uf],0),9),".")</f>
        <v>0.13500000000000001</v>
      </c>
      <c r="L5222">
        <f>_xlfn.NUMBERVALUE(INDEX(tb_SVI[],MATCH(Table3[[#This Row],[city_name]],tb_SVI[city_name_uf],0),10),".")</f>
        <v>0.39900000000000002</v>
      </c>
      <c r="M5222">
        <f>_xlfn.NUMBERVALUE(INDEX(tb_SVI[],MATCH(Table3[[#This Row],[city_name]],tb_SVI[city_name_uf],0),11),".")</f>
        <v>0.23899999999999999</v>
      </c>
      <c r="N5222" s="14">
        <f>_xlfn.PERCENTRANK.INC(Table3[MHDI_tot],Table3[[#This Row],[MHDI_tot]],3)</f>
        <v>0.58099999999999996</v>
      </c>
    </row>
    <row r="5223" spans="1:14" hidden="1" x14ac:dyDescent="0.2">
      <c r="A5223" t="str">
        <f>SVI!F5223</f>
        <v>Porto Estrela/MT</v>
      </c>
      <c r="B5223" t="str">
        <f>INDEX(tb_SVI[],MATCH(Table3[[#This Row],[ibge_cod]],tb_SVI[Município],0),1)</f>
        <v>MT</v>
      </c>
      <c r="C5223" t="str">
        <f>INDEX(tb_SVI[],MATCH(Table3[[#This Row],[city_name]],tb_SVI[city_name_uf],0),3)</f>
        <v>5106851</v>
      </c>
      <c r="D5223" t="s">
        <v>22806</v>
      </c>
      <c r="E5223" s="11">
        <f>INDEX(tb_SVI[],MATCH(Table3[[#This Row],[city_name]],tb_SVI[city_name_uf],0),5)</f>
        <v>2877</v>
      </c>
      <c r="F5223">
        <f>INDEX(tb_MHDI[],MATCH(Table3[[#This Row],[city_name]],tb_MHDI[mun_uf],0),5)</f>
        <v>0.59899999999999998</v>
      </c>
      <c r="G5223">
        <f>INDEX(tb_MHDI[],MATCH(Table3[[#This Row],[city_name]],tb_MHDI[mun_uf],0),6)</f>
        <v>0.57099999999999995</v>
      </c>
      <c r="H5223">
        <f>INDEX(tb_MHDI[],MATCH(Table3[[#This Row],[city_name]],tb_MHDI[mun_uf],0),7)</f>
        <v>0.80400000000000005</v>
      </c>
      <c r="I5223">
        <f>INDEX(tb_MHDI[],MATCH(Table3[[#This Row],[city_name]],tb_MHDI[mun_uf],0),8)</f>
        <v>0.46700000000000003</v>
      </c>
      <c r="J5223">
        <f>_xlfn.NUMBERVALUE(INDEX(tb_SVI[],MATCH(Table3[[#This Row],[city_name]],tb_SVI[city_name_uf],0),8),".")</f>
        <v>0.38700000000000001</v>
      </c>
      <c r="K5223">
        <f>_xlfn.NUMBERVALUE(INDEX(tb_SVI[],MATCH(Table3[[#This Row],[city_name]],tb_SVI[city_name_uf],0),9),".")</f>
        <v>0.189</v>
      </c>
      <c r="L5223">
        <f>_xlfn.NUMBERVALUE(INDEX(tb_SVI[],MATCH(Table3[[#This Row],[city_name]],tb_SVI[city_name_uf],0),10),".")</f>
        <v>0.56100000000000005</v>
      </c>
      <c r="M5223">
        <f>_xlfn.NUMBERVALUE(INDEX(tb_SVI[],MATCH(Table3[[#This Row],[city_name]],tb_SVI[city_name_uf],0),11),".")</f>
        <v>0.41099999999999998</v>
      </c>
      <c r="N5223" s="14">
        <f>_xlfn.PERCENTRANK.INC(Table3[MHDI_tot],Table3[[#This Row],[MHDI_tot]],3)</f>
        <v>0.245</v>
      </c>
    </row>
    <row r="5224" spans="1:14" hidden="1" x14ac:dyDescent="0.2">
      <c r="A5224" t="str">
        <f>SVI!F5224</f>
        <v>Porto Esperidião/MT</v>
      </c>
      <c r="B5224" t="str">
        <f>INDEX(tb_SVI[],MATCH(Table3[[#This Row],[ibge_cod]],tb_SVI[Município],0),1)</f>
        <v>MT</v>
      </c>
      <c r="C5224" t="str">
        <f>INDEX(tb_SVI[],MATCH(Table3[[#This Row],[city_name]],tb_SVI[city_name_uf],0),3)</f>
        <v>5106828</v>
      </c>
      <c r="D5224" t="s">
        <v>22807</v>
      </c>
      <c r="E5224" s="11">
        <f>INDEX(tb_SVI[],MATCH(Table3[[#This Row],[city_name]],tb_SVI[city_name_uf],0),5)</f>
        <v>12097</v>
      </c>
      <c r="F5224">
        <f>INDEX(tb_MHDI[],MATCH(Table3[[#This Row],[city_name]],tb_MHDI[mun_uf],0),5)</f>
        <v>0.65200000000000002</v>
      </c>
      <c r="G5224">
        <f>INDEX(tb_MHDI[],MATCH(Table3[[#This Row],[city_name]],tb_MHDI[mun_uf],0),6)</f>
        <v>0.66600000000000004</v>
      </c>
      <c r="H5224">
        <f>INDEX(tb_MHDI[],MATCH(Table3[[#This Row],[city_name]],tb_MHDI[mun_uf],0),7)</f>
        <v>0.79500000000000004</v>
      </c>
      <c r="I5224">
        <f>INDEX(tb_MHDI[],MATCH(Table3[[#This Row],[city_name]],tb_MHDI[mun_uf],0),8)</f>
        <v>0.52300000000000002</v>
      </c>
      <c r="J5224">
        <f>_xlfn.NUMBERVALUE(INDEX(tb_SVI[],MATCH(Table3[[#This Row],[city_name]],tb_SVI[city_name_uf],0),8),".")</f>
        <v>0.30099999999999999</v>
      </c>
      <c r="K5224">
        <f>_xlfn.NUMBERVALUE(INDEX(tb_SVI[],MATCH(Table3[[#This Row],[city_name]],tb_SVI[city_name_uf],0),9),".")</f>
        <v>0.14299999999999999</v>
      </c>
      <c r="L5224">
        <f>_xlfn.NUMBERVALUE(INDEX(tb_SVI[],MATCH(Table3[[#This Row],[city_name]],tb_SVI[city_name_uf],0),10),".")</f>
        <v>0.39500000000000002</v>
      </c>
      <c r="M5224">
        <f>_xlfn.NUMBERVALUE(INDEX(tb_SVI[],MATCH(Table3[[#This Row],[city_name]],tb_SVI[city_name_uf],0),11),".")</f>
        <v>0.36599999999999999</v>
      </c>
      <c r="N5224" s="14">
        <f>_xlfn.PERCENTRANK.INC(Table3[MHDI_tot],Table3[[#This Row],[MHDI_tot]],3)</f>
        <v>0.44500000000000001</v>
      </c>
    </row>
    <row r="5225" spans="1:14" hidden="1" x14ac:dyDescent="0.2">
      <c r="A5225" t="str">
        <f>SVI!F5225</f>
        <v>Porto Alegre do Norte/MT</v>
      </c>
      <c r="B5225" t="str">
        <f>INDEX(tb_SVI[],MATCH(Table3[[#This Row],[ibge_cod]],tb_SVI[Município],0),1)</f>
        <v>MT</v>
      </c>
      <c r="C5225" t="str">
        <f>INDEX(tb_SVI[],MATCH(Table3[[#This Row],[city_name]],tb_SVI[city_name_uf],0),3)</f>
        <v>5106778</v>
      </c>
      <c r="D5225" t="s">
        <v>22808</v>
      </c>
      <c r="E5225" s="11">
        <f>INDEX(tb_SVI[],MATCH(Table3[[#This Row],[city_name]],tb_SVI[city_name_uf],0),5)</f>
        <v>12685</v>
      </c>
      <c r="F5225">
        <f>INDEX(tb_MHDI[],MATCH(Table3[[#This Row],[city_name]],tb_MHDI[mun_uf],0),5)</f>
        <v>0.67300000000000004</v>
      </c>
      <c r="G5225">
        <f>INDEX(tb_MHDI[],MATCH(Table3[[#This Row],[city_name]],tb_MHDI[mun_uf],0),6)</f>
        <v>0.64700000000000002</v>
      </c>
      <c r="H5225">
        <f>INDEX(tb_MHDI[],MATCH(Table3[[#This Row],[city_name]],tb_MHDI[mun_uf],0),7)</f>
        <v>0.80300000000000005</v>
      </c>
      <c r="I5225">
        <f>INDEX(tb_MHDI[],MATCH(Table3[[#This Row],[city_name]],tb_MHDI[mun_uf],0),8)</f>
        <v>0.58699999999999997</v>
      </c>
      <c r="J5225">
        <f>_xlfn.NUMBERVALUE(INDEX(tb_SVI[],MATCH(Table3[[#This Row],[city_name]],tb_SVI[city_name_uf],0),8),".")</f>
        <v>0.34</v>
      </c>
      <c r="K5225">
        <f>_xlfn.NUMBERVALUE(INDEX(tb_SVI[],MATCH(Table3[[#This Row],[city_name]],tb_SVI[city_name_uf],0),9),".")</f>
        <v>0.17399999999999999</v>
      </c>
      <c r="L5225">
        <f>_xlfn.NUMBERVALUE(INDEX(tb_SVI[],MATCH(Table3[[#This Row],[city_name]],tb_SVI[city_name_uf],0),10),".")</f>
        <v>0.36899999999999999</v>
      </c>
      <c r="M5225">
        <f>_xlfn.NUMBERVALUE(INDEX(tb_SVI[],MATCH(Table3[[#This Row],[city_name]],tb_SVI[city_name_uf],0),11),".")</f>
        <v>0.47799999999999998</v>
      </c>
      <c r="N5225" s="14">
        <f>_xlfn.PERCENTRANK.INC(Table3[MHDI_tot],Table3[[#This Row],[MHDI_tot]],3)</f>
        <v>0.52900000000000003</v>
      </c>
    </row>
    <row r="5226" spans="1:14" hidden="1" x14ac:dyDescent="0.2">
      <c r="A5226" t="str">
        <f>SVI!F5226</f>
        <v>Pontes E Lacerda/MT</v>
      </c>
      <c r="B5226" t="str">
        <f>INDEX(tb_SVI[],MATCH(Table3[[#This Row],[ibge_cod]],tb_SVI[Município],0),1)</f>
        <v>MT</v>
      </c>
      <c r="C5226" t="str">
        <f>INDEX(tb_SVI[],MATCH(Table3[[#This Row],[city_name]],tb_SVI[city_name_uf],0),3)</f>
        <v>5106752</v>
      </c>
      <c r="D5226" t="s">
        <v>22809</v>
      </c>
      <c r="E5226" s="11">
        <f>INDEX(tb_SVI[],MATCH(Table3[[#This Row],[city_name]],tb_SVI[city_name_uf],0),5)</f>
        <v>45774</v>
      </c>
      <c r="F5226">
        <f>INDEX(tb_MHDI[],MATCH(Table3[[#This Row],[city_name]],tb_MHDI[mun_uf],0),5)</f>
        <v>0.70299999999999996</v>
      </c>
      <c r="G5226">
        <f>INDEX(tb_MHDI[],MATCH(Table3[[#This Row],[city_name]],tb_MHDI[mun_uf],0),6)</f>
        <v>0.71099999999999997</v>
      </c>
      <c r="H5226">
        <f>INDEX(tb_MHDI[],MATCH(Table3[[#This Row],[city_name]],tb_MHDI[mun_uf],0),7)</f>
        <v>0.80700000000000005</v>
      </c>
      <c r="I5226">
        <f>INDEX(tb_MHDI[],MATCH(Table3[[#This Row],[city_name]],tb_MHDI[mun_uf],0),8)</f>
        <v>0.60499999999999998</v>
      </c>
      <c r="J5226">
        <f>_xlfn.NUMBERVALUE(INDEX(tb_SVI[],MATCH(Table3[[#This Row],[city_name]],tb_SVI[city_name_uf],0),8),".")</f>
        <v>0.249</v>
      </c>
      <c r="K5226">
        <f>_xlfn.NUMBERVALUE(INDEX(tb_SVI[],MATCH(Table3[[#This Row],[city_name]],tb_SVI[city_name_uf],0),9),".")</f>
        <v>0.104</v>
      </c>
      <c r="L5226">
        <f>_xlfn.NUMBERVALUE(INDEX(tb_SVI[],MATCH(Table3[[#This Row],[city_name]],tb_SVI[city_name_uf],0),10),".")</f>
        <v>0.37</v>
      </c>
      <c r="M5226">
        <f>_xlfn.NUMBERVALUE(INDEX(tb_SVI[],MATCH(Table3[[#This Row],[city_name]],tb_SVI[city_name_uf],0),11),".")</f>
        <v>0.27400000000000002</v>
      </c>
      <c r="N5226" s="14">
        <f>_xlfn.PERCENTRANK.INC(Table3[MHDI_tot],Table3[[#This Row],[MHDI_tot]],3)</f>
        <v>0.66900000000000004</v>
      </c>
    </row>
    <row r="5227" spans="1:14" hidden="1" x14ac:dyDescent="0.2">
      <c r="A5227" t="str">
        <f>SVI!F5227</f>
        <v>Ponte Branca/MT</v>
      </c>
      <c r="B5227" t="str">
        <f>INDEX(tb_SVI[],MATCH(Table3[[#This Row],[ibge_cod]],tb_SVI[Município],0),1)</f>
        <v>MT</v>
      </c>
      <c r="C5227" t="str">
        <f>INDEX(tb_SVI[],MATCH(Table3[[#This Row],[city_name]],tb_SVI[city_name_uf],0),3)</f>
        <v>5106703</v>
      </c>
      <c r="D5227" t="s">
        <v>22810</v>
      </c>
      <c r="E5227" s="11">
        <f>INDEX(tb_SVI[],MATCH(Table3[[#This Row],[city_name]],tb_SVI[city_name_uf],0),5)</f>
        <v>1550</v>
      </c>
      <c r="F5227">
        <f>INDEX(tb_MHDI[],MATCH(Table3[[#This Row],[city_name]],tb_MHDI[mun_uf],0),5)</f>
        <v>0.68600000000000005</v>
      </c>
      <c r="G5227">
        <f>INDEX(tb_MHDI[],MATCH(Table3[[#This Row],[city_name]],tb_MHDI[mun_uf],0),6)</f>
        <v>0.68400000000000005</v>
      </c>
      <c r="H5227">
        <f>INDEX(tb_MHDI[],MATCH(Table3[[#This Row],[city_name]],tb_MHDI[mun_uf],0),7)</f>
        <v>0.80600000000000005</v>
      </c>
      <c r="I5227">
        <f>INDEX(tb_MHDI[],MATCH(Table3[[#This Row],[city_name]],tb_MHDI[mun_uf],0),8)</f>
        <v>0.58499999999999996</v>
      </c>
      <c r="J5227">
        <f>_xlfn.NUMBERVALUE(INDEX(tb_SVI[],MATCH(Table3[[#This Row],[city_name]],tb_SVI[city_name_uf],0),8),".")</f>
        <v>0.29499999999999998</v>
      </c>
      <c r="K5227">
        <f>_xlfn.NUMBERVALUE(INDEX(tb_SVI[],MATCH(Table3[[#This Row],[city_name]],tb_SVI[city_name_uf],0),9),".")</f>
        <v>9.0999999999999998E-2</v>
      </c>
      <c r="L5227">
        <f>_xlfn.NUMBERVALUE(INDEX(tb_SVI[],MATCH(Table3[[#This Row],[city_name]],tb_SVI[city_name_uf],0),10),".")</f>
        <v>0.39500000000000002</v>
      </c>
      <c r="M5227">
        <f>_xlfn.NUMBERVALUE(INDEX(tb_SVI[],MATCH(Table3[[#This Row],[city_name]],tb_SVI[city_name_uf],0),11),".")</f>
        <v>0.4</v>
      </c>
      <c r="N5227" s="14">
        <f>_xlfn.PERCENTRANK.INC(Table3[MHDI_tot],Table3[[#This Row],[MHDI_tot]],3)</f>
        <v>0.58499999999999996</v>
      </c>
    </row>
    <row r="5228" spans="1:14" hidden="1" x14ac:dyDescent="0.2">
      <c r="A5228" t="str">
        <f>SVI!F5228</f>
        <v>Pontal do Araguaia/MT</v>
      </c>
      <c r="B5228" t="str">
        <f>INDEX(tb_SVI[],MATCH(Table3[[#This Row],[ibge_cod]],tb_SVI[Município],0),1)</f>
        <v>MT</v>
      </c>
      <c r="C5228" t="str">
        <f>INDEX(tb_SVI[],MATCH(Table3[[#This Row],[city_name]],tb_SVI[city_name_uf],0),3)</f>
        <v>5106653</v>
      </c>
      <c r="D5228" t="s">
        <v>22811</v>
      </c>
      <c r="E5228" s="11">
        <f>INDEX(tb_SVI[],MATCH(Table3[[#This Row],[city_name]],tb_SVI[city_name_uf],0),5)</f>
        <v>6843</v>
      </c>
      <c r="F5228">
        <f>INDEX(tb_MHDI[],MATCH(Table3[[#This Row],[city_name]],tb_MHDI[mun_uf],0),5)</f>
        <v>0.73399999999999999</v>
      </c>
      <c r="G5228">
        <f>INDEX(tb_MHDI[],MATCH(Table3[[#This Row],[city_name]],tb_MHDI[mun_uf],0),6)</f>
        <v>0.69099999999999995</v>
      </c>
      <c r="H5228">
        <f>INDEX(tb_MHDI[],MATCH(Table3[[#This Row],[city_name]],tb_MHDI[mun_uf],0),7)</f>
        <v>0.81599999999999995</v>
      </c>
      <c r="I5228">
        <f>INDEX(tb_MHDI[],MATCH(Table3[[#This Row],[city_name]],tb_MHDI[mun_uf],0),8)</f>
        <v>0.70199999999999996</v>
      </c>
      <c r="J5228">
        <f>_xlfn.NUMBERVALUE(INDEX(tb_SVI[],MATCH(Table3[[#This Row],[city_name]],tb_SVI[city_name_uf],0),8),".")</f>
        <v>0.22900000000000001</v>
      </c>
      <c r="K5228">
        <f>_xlfn.NUMBERVALUE(INDEX(tb_SVI[],MATCH(Table3[[#This Row],[city_name]],tb_SVI[city_name_uf],0),9),".")</f>
        <v>9.5000000000000001E-2</v>
      </c>
      <c r="L5228">
        <f>_xlfn.NUMBERVALUE(INDEX(tb_SVI[],MATCH(Table3[[#This Row],[city_name]],tb_SVI[city_name_uf],0),10),".")</f>
        <v>0.308</v>
      </c>
      <c r="M5228">
        <f>_xlfn.NUMBERVALUE(INDEX(tb_SVI[],MATCH(Table3[[#This Row],[city_name]],tb_SVI[city_name_uf],0),11),".")</f>
        <v>0.28399999999999997</v>
      </c>
      <c r="N5228" s="14">
        <f>_xlfn.PERCENTRANK.INC(Table3[MHDI_tot],Table3[[#This Row],[MHDI_tot]],3)</f>
        <v>0.83099999999999996</v>
      </c>
    </row>
    <row r="5229" spans="1:14" hidden="1" x14ac:dyDescent="0.2">
      <c r="A5229" t="str">
        <f>SVI!F5229</f>
        <v>Poconé/MT</v>
      </c>
      <c r="B5229" t="str">
        <f>INDEX(tb_SVI[],MATCH(Table3[[#This Row],[ibge_cod]],tb_SVI[Município],0),1)</f>
        <v>MT</v>
      </c>
      <c r="C5229" t="str">
        <f>INDEX(tb_SVI[],MATCH(Table3[[#This Row],[city_name]],tb_SVI[city_name_uf],0),3)</f>
        <v>5106505</v>
      </c>
      <c r="D5229" t="s">
        <v>22812</v>
      </c>
      <c r="E5229" s="11">
        <f>INDEX(tb_SVI[],MATCH(Table3[[#This Row],[city_name]],tb_SVI[city_name_uf],0),5)</f>
        <v>33315</v>
      </c>
      <c r="F5229">
        <f>INDEX(tb_MHDI[],MATCH(Table3[[#This Row],[city_name]],tb_MHDI[mun_uf],0),5)</f>
        <v>0.65200000000000002</v>
      </c>
      <c r="G5229">
        <f>INDEX(tb_MHDI[],MATCH(Table3[[#This Row],[city_name]],tb_MHDI[mun_uf],0),6)</f>
        <v>0.64300000000000002</v>
      </c>
      <c r="H5229">
        <f>INDEX(tb_MHDI[],MATCH(Table3[[#This Row],[city_name]],tb_MHDI[mun_uf],0),7)</f>
        <v>0.80600000000000005</v>
      </c>
      <c r="I5229">
        <f>INDEX(tb_MHDI[],MATCH(Table3[[#This Row],[city_name]],tb_MHDI[mun_uf],0),8)</f>
        <v>0.53400000000000003</v>
      </c>
      <c r="J5229">
        <f>_xlfn.NUMBERVALUE(INDEX(tb_SVI[],MATCH(Table3[[#This Row],[city_name]],tb_SVI[city_name_uf],0),8),".")</f>
        <v>0.36899999999999999</v>
      </c>
      <c r="K5229">
        <f>_xlfn.NUMBERVALUE(INDEX(tb_SVI[],MATCH(Table3[[#This Row],[city_name]],tb_SVI[city_name_uf],0),9),".")</f>
        <v>0.22800000000000001</v>
      </c>
      <c r="L5229">
        <f>_xlfn.NUMBERVALUE(INDEX(tb_SVI[],MATCH(Table3[[#This Row],[city_name]],tb_SVI[city_name_uf],0),10),".")</f>
        <v>0.47899999999999998</v>
      </c>
      <c r="M5229">
        <f>_xlfn.NUMBERVALUE(INDEX(tb_SVI[],MATCH(Table3[[#This Row],[city_name]],tb_SVI[city_name_uf],0),11),".")</f>
        <v>0.40100000000000002</v>
      </c>
      <c r="N5229" s="14">
        <f>_xlfn.PERCENTRANK.INC(Table3[MHDI_tot],Table3[[#This Row],[MHDI_tot]],3)</f>
        <v>0.44500000000000001</v>
      </c>
    </row>
    <row r="5230" spans="1:14" hidden="1" x14ac:dyDescent="0.2">
      <c r="A5230" t="str">
        <f>SVI!F5230</f>
        <v>Planalto da Serra/MT</v>
      </c>
      <c r="B5230" t="str">
        <f>INDEX(tb_SVI[],MATCH(Table3[[#This Row],[ibge_cod]],tb_SVI[Município],0),1)</f>
        <v>MT</v>
      </c>
      <c r="C5230" t="str">
        <f>INDEX(tb_SVI[],MATCH(Table3[[#This Row],[city_name]],tb_SVI[city_name_uf],0),3)</f>
        <v>5106455</v>
      </c>
      <c r="D5230" t="s">
        <v>22813</v>
      </c>
      <c r="E5230" s="11">
        <f>INDEX(tb_SVI[],MATCH(Table3[[#This Row],[city_name]],tb_SVI[city_name_uf],0),5)</f>
        <v>2649</v>
      </c>
      <c r="F5230">
        <f>INDEX(tb_MHDI[],MATCH(Table3[[#This Row],[city_name]],tb_MHDI[mun_uf],0),5)</f>
        <v>0.65600000000000003</v>
      </c>
      <c r="G5230">
        <f>INDEX(tb_MHDI[],MATCH(Table3[[#This Row],[city_name]],tb_MHDI[mun_uf],0),6)</f>
        <v>0.61499999999999999</v>
      </c>
      <c r="H5230">
        <f>INDEX(tb_MHDI[],MATCH(Table3[[#This Row],[city_name]],tb_MHDI[mun_uf],0),7)</f>
        <v>0.81299999999999994</v>
      </c>
      <c r="I5230">
        <f>INDEX(tb_MHDI[],MATCH(Table3[[#This Row],[city_name]],tb_MHDI[mun_uf],0),8)</f>
        <v>0.56499999999999995</v>
      </c>
      <c r="J5230">
        <f>_xlfn.NUMBERVALUE(INDEX(tb_SVI[],MATCH(Table3[[#This Row],[city_name]],tb_SVI[city_name_uf],0),8),".")</f>
        <v>0.35</v>
      </c>
      <c r="K5230">
        <f>_xlfn.NUMBERVALUE(INDEX(tb_SVI[],MATCH(Table3[[#This Row],[city_name]],tb_SVI[city_name_uf],0),9),".")</f>
        <v>0.16900000000000001</v>
      </c>
      <c r="L5230">
        <f>_xlfn.NUMBERVALUE(INDEX(tb_SVI[],MATCH(Table3[[#This Row],[city_name]],tb_SVI[city_name_uf],0),10),".")</f>
        <v>0.47</v>
      </c>
      <c r="M5230">
        <f>_xlfn.NUMBERVALUE(INDEX(tb_SVI[],MATCH(Table3[[#This Row],[city_name]],tb_SVI[city_name_uf],0),11),".")</f>
        <v>0.41099999999999998</v>
      </c>
      <c r="N5230" s="14">
        <f>_xlfn.PERCENTRANK.INC(Table3[MHDI_tot],Table3[[#This Row],[MHDI_tot]],3)</f>
        <v>0.45900000000000002</v>
      </c>
    </row>
    <row r="5231" spans="1:14" hidden="1" x14ac:dyDescent="0.2">
      <c r="A5231" t="str">
        <f>SVI!F5231</f>
        <v>Peixoto de Azevedo/MT</v>
      </c>
      <c r="B5231" t="str">
        <f>INDEX(tb_SVI[],MATCH(Table3[[#This Row],[ibge_cod]],tb_SVI[Município],0),1)</f>
        <v>MT</v>
      </c>
      <c r="C5231" t="str">
        <f>INDEX(tb_SVI[],MATCH(Table3[[#This Row],[city_name]],tb_SVI[city_name_uf],0),3)</f>
        <v>5106422</v>
      </c>
      <c r="D5231" t="s">
        <v>22814</v>
      </c>
      <c r="E5231" s="11">
        <f>INDEX(tb_SVI[],MATCH(Table3[[#This Row],[city_name]],tb_SVI[city_name_uf],0),5)</f>
        <v>35338</v>
      </c>
      <c r="F5231">
        <f>INDEX(tb_MHDI[],MATCH(Table3[[#This Row],[city_name]],tb_MHDI[mun_uf],0),5)</f>
        <v>0.64900000000000002</v>
      </c>
      <c r="G5231">
        <f>INDEX(tb_MHDI[],MATCH(Table3[[#This Row],[city_name]],tb_MHDI[mun_uf],0),6)</f>
        <v>0.69099999999999995</v>
      </c>
      <c r="H5231">
        <f>INDEX(tb_MHDI[],MATCH(Table3[[#This Row],[city_name]],tb_MHDI[mun_uf],0),7)</f>
        <v>0.76100000000000001</v>
      </c>
      <c r="I5231">
        <f>INDEX(tb_MHDI[],MATCH(Table3[[#This Row],[city_name]],tb_MHDI[mun_uf],0),8)</f>
        <v>0.52100000000000002</v>
      </c>
      <c r="J5231">
        <f>_xlfn.NUMBERVALUE(INDEX(tb_SVI[],MATCH(Table3[[#This Row],[city_name]],tb_SVI[city_name_uf],0),8),".")</f>
        <v>0.376</v>
      </c>
      <c r="K5231">
        <f>_xlfn.NUMBERVALUE(INDEX(tb_SVI[],MATCH(Table3[[#This Row],[city_name]],tb_SVI[city_name_uf],0),9),".")</f>
        <v>0.219</v>
      </c>
      <c r="L5231">
        <f>_xlfn.NUMBERVALUE(INDEX(tb_SVI[],MATCH(Table3[[#This Row],[city_name]],tb_SVI[city_name_uf],0),10),".")</f>
        <v>0.48099999999999998</v>
      </c>
      <c r="M5231">
        <f>_xlfn.NUMBERVALUE(INDEX(tb_SVI[],MATCH(Table3[[#This Row],[city_name]],tb_SVI[city_name_uf],0),11),".")</f>
        <v>0.42699999999999999</v>
      </c>
      <c r="N5231" s="14">
        <f>_xlfn.PERCENTRANK.INC(Table3[MHDI_tot],Table3[[#This Row],[MHDI_tot]],3)</f>
        <v>0.433</v>
      </c>
    </row>
    <row r="5232" spans="1:14" hidden="1" x14ac:dyDescent="0.2">
      <c r="A5232" t="str">
        <f>SVI!F5232</f>
        <v>Pedra Preta/MT</v>
      </c>
      <c r="B5232" t="str">
        <f>INDEX(tb_SVI[],MATCH(Table3[[#This Row],[ibge_cod]],tb_SVI[Município],0),1)</f>
        <v>MT</v>
      </c>
      <c r="C5232" t="str">
        <f>INDEX(tb_SVI[],MATCH(Table3[[#This Row],[city_name]],tb_SVI[city_name_uf],0),3)</f>
        <v>5106372</v>
      </c>
      <c r="D5232" t="s">
        <v>22815</v>
      </c>
      <c r="E5232" s="11">
        <f>INDEX(tb_SVI[],MATCH(Table3[[#This Row],[city_name]],tb_SVI[city_name_uf],0),5)</f>
        <v>17446</v>
      </c>
      <c r="F5232">
        <f>INDEX(tb_MHDI[],MATCH(Table3[[#This Row],[city_name]],tb_MHDI[mun_uf],0),5)</f>
        <v>0.67900000000000005</v>
      </c>
      <c r="G5232">
        <f>INDEX(tb_MHDI[],MATCH(Table3[[#This Row],[city_name]],tb_MHDI[mun_uf],0),6)</f>
        <v>0.67200000000000004</v>
      </c>
      <c r="H5232">
        <f>INDEX(tb_MHDI[],MATCH(Table3[[#This Row],[city_name]],tb_MHDI[mun_uf],0),7)</f>
        <v>0.81200000000000006</v>
      </c>
      <c r="I5232">
        <f>INDEX(tb_MHDI[],MATCH(Table3[[#This Row],[city_name]],tb_MHDI[mun_uf],0),8)</f>
        <v>0.57299999999999995</v>
      </c>
      <c r="J5232">
        <f>_xlfn.NUMBERVALUE(INDEX(tb_SVI[],MATCH(Table3[[#This Row],[city_name]],tb_SVI[city_name_uf],0),8),".")</f>
        <v>0.24</v>
      </c>
      <c r="K5232">
        <f>_xlfn.NUMBERVALUE(INDEX(tb_SVI[],MATCH(Table3[[#This Row],[city_name]],tb_SVI[city_name_uf],0),9),".")</f>
        <v>4.3999999999999997E-2</v>
      </c>
      <c r="L5232">
        <f>_xlfn.NUMBERVALUE(INDEX(tb_SVI[],MATCH(Table3[[#This Row],[city_name]],tb_SVI[city_name_uf],0),10),".")</f>
        <v>0.34399999999999997</v>
      </c>
      <c r="M5232">
        <f>_xlfn.NUMBERVALUE(INDEX(tb_SVI[],MATCH(Table3[[#This Row],[city_name]],tb_SVI[city_name_uf],0),11),".")</f>
        <v>0.33100000000000002</v>
      </c>
      <c r="N5232" s="14">
        <f>_xlfn.PERCENTRANK.INC(Table3[MHDI_tot],Table3[[#This Row],[MHDI_tot]],3)</f>
        <v>0.55400000000000005</v>
      </c>
    </row>
    <row r="5233" spans="1:14" hidden="1" x14ac:dyDescent="0.2">
      <c r="A5233" t="str">
        <f>SVI!F5233</f>
        <v>Paranaíta/MT</v>
      </c>
      <c r="B5233" t="str">
        <f>INDEX(tb_SVI[],MATCH(Table3[[#This Row],[ibge_cod]],tb_SVI[Município],0),1)</f>
        <v>MT</v>
      </c>
      <c r="C5233" t="str">
        <f>INDEX(tb_SVI[],MATCH(Table3[[#This Row],[city_name]],tb_SVI[city_name_uf],0),3)</f>
        <v>5106299</v>
      </c>
      <c r="D5233" t="s">
        <v>22816</v>
      </c>
      <c r="E5233" s="11">
        <f>INDEX(tb_SVI[],MATCH(Table3[[#This Row],[city_name]],tb_SVI[city_name_uf],0),5)</f>
        <v>11244</v>
      </c>
      <c r="F5233">
        <f>INDEX(tb_MHDI[],MATCH(Table3[[#This Row],[city_name]],tb_MHDI[mun_uf],0),5)</f>
        <v>0.67200000000000004</v>
      </c>
      <c r="G5233">
        <f>INDEX(tb_MHDI[],MATCH(Table3[[#This Row],[city_name]],tb_MHDI[mun_uf],0),6)</f>
        <v>0.67700000000000005</v>
      </c>
      <c r="H5233">
        <f>INDEX(tb_MHDI[],MATCH(Table3[[#This Row],[city_name]],tb_MHDI[mun_uf],0),7)</f>
        <v>0.80900000000000005</v>
      </c>
      <c r="I5233">
        <f>INDEX(tb_MHDI[],MATCH(Table3[[#This Row],[city_name]],tb_MHDI[mun_uf],0),8)</f>
        <v>0.55500000000000005</v>
      </c>
      <c r="J5233">
        <f>_xlfn.NUMBERVALUE(INDEX(tb_SVI[],MATCH(Table3[[#This Row],[city_name]],tb_SVI[city_name_uf],0),8),".")</f>
        <v>0.32500000000000001</v>
      </c>
      <c r="K5233">
        <f>_xlfn.NUMBERVALUE(INDEX(tb_SVI[],MATCH(Table3[[#This Row],[city_name]],tb_SVI[city_name_uf],0),9),".")</f>
        <v>0.16800000000000001</v>
      </c>
      <c r="L5233">
        <f>_xlfn.NUMBERVALUE(INDEX(tb_SVI[],MATCH(Table3[[#This Row],[city_name]],tb_SVI[city_name_uf],0),10),".")</f>
        <v>0.42899999999999999</v>
      </c>
      <c r="M5233">
        <f>_xlfn.NUMBERVALUE(INDEX(tb_SVI[],MATCH(Table3[[#This Row],[city_name]],tb_SVI[city_name_uf],0),11),".")</f>
        <v>0.379</v>
      </c>
      <c r="N5233" s="14">
        <f>_xlfn.PERCENTRANK.INC(Table3[MHDI_tot],Table3[[#This Row],[MHDI_tot]],3)</f>
        <v>0.52500000000000002</v>
      </c>
    </row>
    <row r="5234" spans="1:14" hidden="1" x14ac:dyDescent="0.2">
      <c r="A5234" t="str">
        <f>SVI!F5234</f>
        <v>Paranatinga/MT</v>
      </c>
      <c r="B5234" t="str">
        <f>INDEX(tb_SVI[],MATCH(Table3[[#This Row],[ibge_cod]],tb_SVI[Município],0),1)</f>
        <v>MT</v>
      </c>
      <c r="C5234" t="str">
        <f>INDEX(tb_SVI[],MATCH(Table3[[#This Row],[city_name]],tb_SVI[city_name_uf],0),3)</f>
        <v>5106307</v>
      </c>
      <c r="D5234" t="s">
        <v>22817</v>
      </c>
      <c r="E5234" s="11">
        <f>INDEX(tb_SVI[],MATCH(Table3[[#This Row],[city_name]],tb_SVI[city_name_uf],0),5)</f>
        <v>22861</v>
      </c>
      <c r="F5234">
        <f>INDEX(tb_MHDI[],MATCH(Table3[[#This Row],[city_name]],tb_MHDI[mun_uf],0),5)</f>
        <v>0.66700000000000004</v>
      </c>
      <c r="G5234">
        <f>INDEX(tb_MHDI[],MATCH(Table3[[#This Row],[city_name]],tb_MHDI[mun_uf],0),6)</f>
        <v>0.67900000000000005</v>
      </c>
      <c r="H5234">
        <f>INDEX(tb_MHDI[],MATCH(Table3[[#This Row],[city_name]],tb_MHDI[mun_uf],0),7)</f>
        <v>0.82</v>
      </c>
      <c r="I5234">
        <f>INDEX(tb_MHDI[],MATCH(Table3[[#This Row],[city_name]],tb_MHDI[mun_uf],0),8)</f>
        <v>0.53200000000000003</v>
      </c>
      <c r="J5234">
        <f>_xlfn.NUMBERVALUE(INDEX(tb_SVI[],MATCH(Table3[[#This Row],[city_name]],tb_SVI[city_name_uf],0),8),".")</f>
        <v>0.33800000000000002</v>
      </c>
      <c r="K5234">
        <f>_xlfn.NUMBERVALUE(INDEX(tb_SVI[],MATCH(Table3[[#This Row],[city_name]],tb_SVI[city_name_uf],0),9),".")</f>
        <v>0.25700000000000001</v>
      </c>
      <c r="L5234">
        <f>_xlfn.NUMBERVALUE(INDEX(tb_SVI[],MATCH(Table3[[#This Row],[city_name]],tb_SVI[city_name_uf],0),10),".")</f>
        <v>0.44800000000000001</v>
      </c>
      <c r="M5234">
        <f>_xlfn.NUMBERVALUE(INDEX(tb_SVI[],MATCH(Table3[[#This Row],[city_name]],tb_SVI[city_name_uf],0),11),".")</f>
        <v>0.308</v>
      </c>
      <c r="N5234" s="14">
        <f>_xlfn.PERCENTRANK.INC(Table3[MHDI_tot],Table3[[#This Row],[MHDI_tot]],3)</f>
        <v>0.504</v>
      </c>
    </row>
    <row r="5235" spans="1:14" hidden="1" x14ac:dyDescent="0.2">
      <c r="A5235" t="str">
        <f>SVI!F5235</f>
        <v>Novo São Joaquim/MT</v>
      </c>
      <c r="B5235" t="str">
        <f>INDEX(tb_SVI[],MATCH(Table3[[#This Row],[ibge_cod]],tb_SVI[Município],0),1)</f>
        <v>MT</v>
      </c>
      <c r="C5235" t="str">
        <f>INDEX(tb_SVI[],MATCH(Table3[[#This Row],[city_name]],tb_SVI[city_name_uf],0),3)</f>
        <v>5106281</v>
      </c>
      <c r="D5235" t="s">
        <v>22818</v>
      </c>
      <c r="E5235" s="11">
        <f>INDEX(tb_SVI[],MATCH(Table3[[#This Row],[city_name]],tb_SVI[city_name_uf],0),5)</f>
        <v>4938</v>
      </c>
      <c r="F5235">
        <f>INDEX(tb_MHDI[],MATCH(Table3[[#This Row],[city_name]],tb_MHDI[mun_uf],0),5)</f>
        <v>0.64900000000000002</v>
      </c>
      <c r="G5235">
        <f>INDEX(tb_MHDI[],MATCH(Table3[[#This Row],[city_name]],tb_MHDI[mun_uf],0),6)</f>
        <v>0.65800000000000003</v>
      </c>
      <c r="H5235">
        <f>INDEX(tb_MHDI[],MATCH(Table3[[#This Row],[city_name]],tb_MHDI[mun_uf],0),7)</f>
        <v>0.81899999999999995</v>
      </c>
      <c r="I5235">
        <f>INDEX(tb_MHDI[],MATCH(Table3[[#This Row],[city_name]],tb_MHDI[mun_uf],0),8)</f>
        <v>0.50700000000000001</v>
      </c>
      <c r="J5235">
        <f>_xlfn.NUMBERVALUE(INDEX(tb_SVI[],MATCH(Table3[[#This Row],[city_name]],tb_SVI[city_name_uf],0),8),".")</f>
        <v>0.36299999999999999</v>
      </c>
      <c r="K5235">
        <f>_xlfn.NUMBERVALUE(INDEX(tb_SVI[],MATCH(Table3[[#This Row],[city_name]],tb_SVI[city_name_uf],0),9),".")</f>
        <v>0.31</v>
      </c>
      <c r="L5235">
        <f>_xlfn.NUMBERVALUE(INDEX(tb_SVI[],MATCH(Table3[[#This Row],[city_name]],tb_SVI[city_name_uf],0),10),".")</f>
        <v>0.44900000000000001</v>
      </c>
      <c r="M5235">
        <f>_xlfn.NUMBERVALUE(INDEX(tb_SVI[],MATCH(Table3[[#This Row],[city_name]],tb_SVI[city_name_uf],0),11),".")</f>
        <v>0.33100000000000002</v>
      </c>
      <c r="N5235" s="14">
        <f>_xlfn.PERCENTRANK.INC(Table3[MHDI_tot],Table3[[#This Row],[MHDI_tot]],3)</f>
        <v>0.433</v>
      </c>
    </row>
    <row r="5236" spans="1:14" hidden="1" x14ac:dyDescent="0.2">
      <c r="A5236" t="str">
        <f>SVI!F4926</f>
        <v>São Pedro das Missões/RS</v>
      </c>
      <c r="B5236" t="str">
        <f>INDEX(tb_SVI[],MATCH(Table3[[#This Row],[ibge_cod]],tb_SVI[Município],0),1)</f>
        <v>RS</v>
      </c>
      <c r="C5236" t="str">
        <f>INDEX(tb_SVI[],MATCH(Table3[[#This Row],[city_name]],tb_SVI[city_name_uf],0),3)</f>
        <v>4319364</v>
      </c>
      <c r="D5236" t="e">
        <v>#N/A</v>
      </c>
      <c r="E5236" s="11">
        <f>INDEX(tb_SVI[],MATCH(Table3[[#This Row],[city_name]],tb_SVI[city_name_uf],0),5)</f>
        <v>2017</v>
      </c>
      <c r="F5236">
        <f>INDEX(tb_MHDI[],MATCH(Table3[[#This Row],[city_name]],tb_MHDI[mun_uf],0),5)</f>
        <v>0.66400000000000003</v>
      </c>
      <c r="G5236">
        <f>INDEX(tb_MHDI[],MATCH(Table3[[#This Row],[city_name]],tb_MHDI[mun_uf],0),6)</f>
        <v>0.64400000000000002</v>
      </c>
      <c r="H5236">
        <f>INDEX(tb_MHDI[],MATCH(Table3[[#This Row],[city_name]],tb_MHDI[mun_uf],0),7)</f>
        <v>0.80400000000000005</v>
      </c>
      <c r="I5236">
        <f>INDEX(tb_MHDI[],MATCH(Table3[[#This Row],[city_name]],tb_MHDI[mun_uf],0),8)</f>
        <v>0.56599999999999995</v>
      </c>
      <c r="J5236">
        <f>_xlfn.NUMBERVALUE(INDEX(tb_SVI[],MATCH(Table3[[#This Row],[city_name]],tb_SVI[city_name_uf],0),8),".")</f>
        <v>0.26700000000000002</v>
      </c>
      <c r="K5236">
        <f>_xlfn.NUMBERVALUE(INDEX(tb_SVI[],MATCH(Table3[[#This Row],[city_name]],tb_SVI[city_name_uf],0),9),".")</f>
        <v>7.4999999999999997E-2</v>
      </c>
      <c r="L5236">
        <f>_xlfn.NUMBERVALUE(INDEX(tb_SVI[],MATCH(Table3[[#This Row],[city_name]],tb_SVI[city_name_uf],0),10),".")</f>
        <v>0.33</v>
      </c>
      <c r="M5236">
        <f>_xlfn.NUMBERVALUE(INDEX(tb_SVI[],MATCH(Table3[[#This Row],[city_name]],tb_SVI[city_name_uf],0),11),".")</f>
        <v>0.39700000000000002</v>
      </c>
      <c r="N5236" s="14">
        <f>_xlfn.PERCENTRANK.INC(Table3[MHDI_tot],Table3[[#This Row],[MHDI_tot]],3)</f>
        <v>0.49199999999999999</v>
      </c>
    </row>
    <row r="5237" spans="1:14" hidden="1" x14ac:dyDescent="0.2">
      <c r="A5237" t="str">
        <f>SVI!F5237</f>
        <v>Novo Mundo/MT</v>
      </c>
      <c r="B5237" t="str">
        <f>INDEX(tb_SVI[],MATCH(Table3[[#This Row],[ibge_cod]],tb_SVI[Município],0),1)</f>
        <v>MT</v>
      </c>
      <c r="C5237" t="str">
        <f>INDEX(tb_SVI[],MATCH(Table3[[#This Row],[city_name]],tb_SVI[city_name_uf],0),3)</f>
        <v>5106265</v>
      </c>
      <c r="D5237" t="s">
        <v>22819</v>
      </c>
      <c r="E5237" s="11">
        <f>INDEX(tb_SVI[],MATCH(Table3[[#This Row],[city_name]],tb_SVI[city_name_uf],0),5)</f>
        <v>9363</v>
      </c>
      <c r="F5237">
        <f>INDEX(tb_MHDI[],MATCH(Table3[[#This Row],[city_name]],tb_MHDI[mun_uf],0),5)</f>
        <v>0.67400000000000004</v>
      </c>
      <c r="G5237">
        <f>INDEX(tb_MHDI[],MATCH(Table3[[#This Row],[city_name]],tb_MHDI[mun_uf],0),6)</f>
        <v>0.65200000000000002</v>
      </c>
      <c r="H5237">
        <f>INDEX(tb_MHDI[],MATCH(Table3[[#This Row],[city_name]],tb_MHDI[mun_uf],0),7)</f>
        <v>0.81499999999999995</v>
      </c>
      <c r="I5237">
        <f>INDEX(tb_MHDI[],MATCH(Table3[[#This Row],[city_name]],tb_MHDI[mun_uf],0),8)</f>
        <v>0.57699999999999996</v>
      </c>
      <c r="J5237">
        <f>_xlfn.NUMBERVALUE(INDEX(tb_SVI[],MATCH(Table3[[#This Row],[city_name]],tb_SVI[city_name_uf],0),8),".")</f>
        <v>0.27200000000000002</v>
      </c>
      <c r="K5237">
        <f>_xlfn.NUMBERVALUE(INDEX(tb_SVI[],MATCH(Table3[[#This Row],[city_name]],tb_SVI[city_name_uf],0),9),".")</f>
        <v>0.129</v>
      </c>
      <c r="L5237">
        <f>_xlfn.NUMBERVALUE(INDEX(tb_SVI[],MATCH(Table3[[#This Row],[city_name]],tb_SVI[city_name_uf],0),10),".")</f>
        <v>0.378</v>
      </c>
      <c r="M5237">
        <f>_xlfn.NUMBERVALUE(INDEX(tb_SVI[],MATCH(Table3[[#This Row],[city_name]],tb_SVI[city_name_uf],0),11),".")</f>
        <v>0.309</v>
      </c>
      <c r="N5237" s="14">
        <f>_xlfn.PERCENTRANK.INC(Table3[MHDI_tot],Table3[[#This Row],[MHDI_tot]],3)</f>
        <v>0.53300000000000003</v>
      </c>
    </row>
    <row r="5238" spans="1:14" hidden="1" x14ac:dyDescent="0.2">
      <c r="A5238" t="str">
        <f>SVI!F5238</f>
        <v>Novo Horizonte do Norte/MT</v>
      </c>
      <c r="B5238" t="str">
        <f>INDEX(tb_SVI[],MATCH(Table3[[#This Row],[ibge_cod]],tb_SVI[Município],0),1)</f>
        <v>MT</v>
      </c>
      <c r="C5238" t="str">
        <f>INDEX(tb_SVI[],MATCH(Table3[[#This Row],[city_name]],tb_SVI[city_name_uf],0),3)</f>
        <v>5106273</v>
      </c>
      <c r="D5238" t="s">
        <v>22820</v>
      </c>
      <c r="E5238" s="11">
        <f>INDEX(tb_SVI[],MATCH(Table3[[#This Row],[city_name]],tb_SVI[city_name_uf],0),5)</f>
        <v>4051</v>
      </c>
      <c r="F5238">
        <f>INDEX(tb_MHDI[],MATCH(Table3[[#This Row],[city_name]],tb_MHDI[mun_uf],0),5)</f>
        <v>0.66400000000000003</v>
      </c>
      <c r="G5238">
        <f>INDEX(tb_MHDI[],MATCH(Table3[[#This Row],[city_name]],tb_MHDI[mun_uf],0),6)</f>
        <v>0.65200000000000002</v>
      </c>
      <c r="H5238">
        <f>INDEX(tb_MHDI[],MATCH(Table3[[#This Row],[city_name]],tb_MHDI[mun_uf],0),7)</f>
        <v>0.82</v>
      </c>
      <c r="I5238">
        <f>INDEX(tb_MHDI[],MATCH(Table3[[#This Row],[city_name]],tb_MHDI[mun_uf],0),8)</f>
        <v>0.54800000000000004</v>
      </c>
      <c r="J5238">
        <f>_xlfn.NUMBERVALUE(INDEX(tb_SVI[],MATCH(Table3[[#This Row],[city_name]],tb_SVI[city_name_uf],0),8),".")</f>
        <v>0.27100000000000002</v>
      </c>
      <c r="K5238">
        <f>_xlfn.NUMBERVALUE(INDEX(tb_SVI[],MATCH(Table3[[#This Row],[city_name]],tb_SVI[city_name_uf],0),9),".")</f>
        <v>9.8000000000000004E-2</v>
      </c>
      <c r="L5238">
        <f>_xlfn.NUMBERVALUE(INDEX(tb_SVI[],MATCH(Table3[[#This Row],[city_name]],tb_SVI[city_name_uf],0),10),".")</f>
        <v>0.32400000000000001</v>
      </c>
      <c r="M5238">
        <f>_xlfn.NUMBERVALUE(INDEX(tb_SVI[],MATCH(Table3[[#This Row],[city_name]],tb_SVI[city_name_uf],0),11),".")</f>
        <v>0.39</v>
      </c>
      <c r="N5238" s="14">
        <f>_xlfn.PERCENTRANK.INC(Table3[MHDI_tot],Table3[[#This Row],[MHDI_tot]],3)</f>
        <v>0.49199999999999999</v>
      </c>
    </row>
    <row r="5239" spans="1:14" hidden="1" x14ac:dyDescent="0.2">
      <c r="A5239" t="str">
        <f>SVI!F5239</f>
        <v>Nova Xavantina/MT</v>
      </c>
      <c r="B5239" t="str">
        <f>INDEX(tb_SVI[],MATCH(Table3[[#This Row],[ibge_cod]],tb_SVI[Município],0),1)</f>
        <v>MT</v>
      </c>
      <c r="C5239" t="str">
        <f>INDEX(tb_SVI[],MATCH(Table3[[#This Row],[city_name]],tb_SVI[city_name_uf],0),3)</f>
        <v>5106257</v>
      </c>
      <c r="D5239" t="s">
        <v>22821</v>
      </c>
      <c r="E5239" s="11">
        <f>INDEX(tb_SVI[],MATCH(Table3[[#This Row],[city_name]],tb_SVI[city_name_uf],0),5)</f>
        <v>20944</v>
      </c>
      <c r="F5239">
        <f>INDEX(tb_MHDI[],MATCH(Table3[[#This Row],[city_name]],tb_MHDI[mun_uf],0),5)</f>
        <v>0.70399999999999996</v>
      </c>
      <c r="G5239">
        <f>INDEX(tb_MHDI[],MATCH(Table3[[#This Row],[city_name]],tb_MHDI[mun_uf],0),6)</f>
        <v>0.71299999999999997</v>
      </c>
      <c r="H5239">
        <f>INDEX(tb_MHDI[],MATCH(Table3[[#This Row],[city_name]],tb_MHDI[mun_uf],0),7)</f>
        <v>0.8</v>
      </c>
      <c r="I5239">
        <f>INDEX(tb_MHDI[],MATCH(Table3[[#This Row],[city_name]],tb_MHDI[mun_uf],0),8)</f>
        <v>0.61299999999999999</v>
      </c>
      <c r="J5239">
        <f>_xlfn.NUMBERVALUE(INDEX(tb_SVI[],MATCH(Table3[[#This Row],[city_name]],tb_SVI[city_name_uf],0),8),".")</f>
        <v>0.245</v>
      </c>
      <c r="K5239">
        <f>_xlfn.NUMBERVALUE(INDEX(tb_SVI[],MATCH(Table3[[#This Row],[city_name]],tb_SVI[city_name_uf],0),9),".")</f>
        <v>6.0999999999999999E-2</v>
      </c>
      <c r="L5239">
        <f>_xlfn.NUMBERVALUE(INDEX(tb_SVI[],MATCH(Table3[[#This Row],[city_name]],tb_SVI[city_name_uf],0),10),".")</f>
        <v>0.34300000000000003</v>
      </c>
      <c r="M5239">
        <f>_xlfn.NUMBERVALUE(INDEX(tb_SVI[],MATCH(Table3[[#This Row],[city_name]],tb_SVI[city_name_uf],0),11),".")</f>
        <v>0.33200000000000002</v>
      </c>
      <c r="N5239" s="14">
        <f>_xlfn.PERCENTRANK.INC(Table3[MHDI_tot],Table3[[#This Row],[MHDI_tot]],3)</f>
        <v>0.67400000000000004</v>
      </c>
    </row>
    <row r="5240" spans="1:14" hidden="1" x14ac:dyDescent="0.2">
      <c r="A5240" t="str">
        <f>SVI!F5240</f>
        <v>Nova Ubiratã/MT</v>
      </c>
      <c r="B5240" t="str">
        <f>INDEX(tb_SVI[],MATCH(Table3[[#This Row],[ibge_cod]],tb_SVI[Município],0),1)</f>
        <v>MT</v>
      </c>
      <c r="C5240" t="str">
        <f>INDEX(tb_SVI[],MATCH(Table3[[#This Row],[city_name]],tb_SVI[city_name_uf],0),3)</f>
        <v>5106240</v>
      </c>
      <c r="D5240" t="s">
        <v>22822</v>
      </c>
      <c r="E5240" s="11">
        <f>INDEX(tb_SVI[],MATCH(Table3[[#This Row],[city_name]],tb_SVI[city_name_uf],0),5)</f>
        <v>12298</v>
      </c>
      <c r="F5240">
        <f>INDEX(tb_MHDI[],MATCH(Table3[[#This Row],[city_name]],tb_MHDI[mun_uf],0),5)</f>
        <v>0.66900000000000004</v>
      </c>
      <c r="G5240">
        <f>INDEX(tb_MHDI[],MATCH(Table3[[#This Row],[city_name]],tb_MHDI[mun_uf],0),6)</f>
        <v>0.69399999999999995</v>
      </c>
      <c r="H5240">
        <f>INDEX(tb_MHDI[],MATCH(Table3[[#This Row],[city_name]],tb_MHDI[mun_uf],0),7)</f>
        <v>0.81599999999999995</v>
      </c>
      <c r="I5240">
        <f>INDEX(tb_MHDI[],MATCH(Table3[[#This Row],[city_name]],tb_MHDI[mun_uf],0),8)</f>
        <v>0.52900000000000003</v>
      </c>
      <c r="J5240">
        <f>_xlfn.NUMBERVALUE(INDEX(tb_SVI[],MATCH(Table3[[#This Row],[city_name]],tb_SVI[city_name_uf],0),8),".")</f>
        <v>0.32800000000000001</v>
      </c>
      <c r="K5240">
        <f>_xlfn.NUMBERVALUE(INDEX(tb_SVI[],MATCH(Table3[[#This Row],[city_name]],tb_SVI[city_name_uf],0),9),".")</f>
        <v>0.218</v>
      </c>
      <c r="L5240">
        <f>_xlfn.NUMBERVALUE(INDEX(tb_SVI[],MATCH(Table3[[#This Row],[city_name]],tb_SVI[city_name_uf],0),10),".")</f>
        <v>0.442</v>
      </c>
      <c r="M5240">
        <f>_xlfn.NUMBERVALUE(INDEX(tb_SVI[],MATCH(Table3[[#This Row],[city_name]],tb_SVI[city_name_uf],0),11),".")</f>
        <v>0.32300000000000001</v>
      </c>
      <c r="N5240" s="14">
        <f>_xlfn.PERCENTRANK.INC(Table3[MHDI_tot],Table3[[#This Row],[MHDI_tot]],3)</f>
        <v>0.51200000000000001</v>
      </c>
    </row>
    <row r="5241" spans="1:14" hidden="1" x14ac:dyDescent="0.2">
      <c r="A5241" t="str">
        <f>SVI!F4708</f>
        <v>Pedras Altas/RS</v>
      </c>
      <c r="B5241" t="str">
        <f>INDEX(tb_SVI[],MATCH(Table3[[#This Row],[ibge_cod]],tb_SVI[Município],0),1)</f>
        <v>RS</v>
      </c>
      <c r="C5241" t="str">
        <f>INDEX(tb_SVI[],MATCH(Table3[[#This Row],[city_name]],tb_SVI[city_name_uf],0),3)</f>
        <v>4314175</v>
      </c>
      <c r="D5241" t="e">
        <v>#N/A</v>
      </c>
      <c r="E5241" s="11">
        <f>INDEX(tb_SVI[],MATCH(Table3[[#This Row],[city_name]],tb_SVI[city_name_uf],0),5)</f>
        <v>1954</v>
      </c>
      <c r="F5241">
        <f>INDEX(tb_MHDI[],MATCH(Table3[[#This Row],[city_name]],tb_MHDI[mun_uf],0),5)</f>
        <v>0.64</v>
      </c>
      <c r="G5241">
        <f>INDEX(tb_MHDI[],MATCH(Table3[[#This Row],[city_name]],tb_MHDI[mun_uf],0),6)</f>
        <v>0.64700000000000002</v>
      </c>
      <c r="H5241">
        <f>INDEX(tb_MHDI[],MATCH(Table3[[#This Row],[city_name]],tb_MHDI[mun_uf],0),7)</f>
        <v>0.82</v>
      </c>
      <c r="I5241">
        <f>INDEX(tb_MHDI[],MATCH(Table3[[#This Row],[city_name]],tb_MHDI[mun_uf],0),8)</f>
        <v>0.49299999999999999</v>
      </c>
      <c r="J5241">
        <f>_xlfn.NUMBERVALUE(INDEX(tb_SVI[],MATCH(Table3[[#This Row],[city_name]],tb_SVI[city_name_uf],0),8),".")</f>
        <v>0.40899999999999997</v>
      </c>
      <c r="K5241">
        <f>_xlfn.NUMBERVALUE(INDEX(tb_SVI[],MATCH(Table3[[#This Row],[city_name]],tb_SVI[city_name_uf],0),9),".")</f>
        <v>0.28299999999999997</v>
      </c>
      <c r="L5241">
        <f>_xlfn.NUMBERVALUE(INDEX(tb_SVI[],MATCH(Table3[[#This Row],[city_name]],tb_SVI[city_name_uf],0),10),".")</f>
        <v>0.46899999999999997</v>
      </c>
      <c r="M5241">
        <f>_xlfn.NUMBERVALUE(INDEX(tb_SVI[],MATCH(Table3[[#This Row],[city_name]],tb_SVI[city_name_uf],0),11),".")</f>
        <v>0.47399999999999998</v>
      </c>
      <c r="N5241" s="14">
        <f>_xlfn.PERCENTRANK.INC(Table3[MHDI_tot],Table3[[#This Row],[MHDI_tot]],3)</f>
        <v>0.40500000000000003</v>
      </c>
    </row>
    <row r="5242" spans="1:14" hidden="1" x14ac:dyDescent="0.2">
      <c r="A5242" t="str">
        <f>SVI!F5242</f>
        <v>Nova Olímpia/MT</v>
      </c>
      <c r="B5242" t="str">
        <f>INDEX(tb_SVI[],MATCH(Table3[[#This Row],[ibge_cod]],tb_SVI[Município],0),1)</f>
        <v>MT</v>
      </c>
      <c r="C5242" t="str">
        <f>INDEX(tb_SVI[],MATCH(Table3[[#This Row],[city_name]],tb_SVI[city_name_uf],0),3)</f>
        <v>5106232</v>
      </c>
      <c r="D5242" t="s">
        <v>22823</v>
      </c>
      <c r="E5242" s="11">
        <f>INDEX(tb_SVI[],MATCH(Table3[[#This Row],[city_name]],tb_SVI[city_name_uf],0),5)</f>
        <v>20563</v>
      </c>
      <c r="F5242">
        <f>INDEX(tb_MHDI[],MATCH(Table3[[#This Row],[city_name]],tb_MHDI[mun_uf],0),5)</f>
        <v>0.68200000000000005</v>
      </c>
      <c r="G5242">
        <f>INDEX(tb_MHDI[],MATCH(Table3[[#This Row],[city_name]],tb_MHDI[mun_uf],0),6)</f>
        <v>0.70399999999999996</v>
      </c>
      <c r="H5242">
        <f>INDEX(tb_MHDI[],MATCH(Table3[[#This Row],[city_name]],tb_MHDI[mun_uf],0),7)</f>
        <v>0.80400000000000005</v>
      </c>
      <c r="I5242">
        <f>INDEX(tb_MHDI[],MATCH(Table3[[#This Row],[city_name]],tb_MHDI[mun_uf],0),8)</f>
        <v>0.56100000000000005</v>
      </c>
      <c r="J5242">
        <f>_xlfn.NUMBERVALUE(INDEX(tb_SVI[],MATCH(Table3[[#This Row],[city_name]],tb_SVI[city_name_uf],0),8),".")</f>
        <v>0.33800000000000002</v>
      </c>
      <c r="K5242">
        <f>_xlfn.NUMBERVALUE(INDEX(tb_SVI[],MATCH(Table3[[#This Row],[city_name]],tb_SVI[city_name_uf],0),9),".")</f>
        <v>0.12</v>
      </c>
      <c r="L5242">
        <f>_xlfn.NUMBERVALUE(INDEX(tb_SVI[],MATCH(Table3[[#This Row],[city_name]],tb_SVI[city_name_uf],0),10),".")</f>
        <v>0.47799999999999998</v>
      </c>
      <c r="M5242">
        <f>_xlfn.NUMBERVALUE(INDEX(tb_SVI[],MATCH(Table3[[#This Row],[city_name]],tb_SVI[city_name_uf],0),11),".")</f>
        <v>0.41599999999999998</v>
      </c>
      <c r="N5242" s="14">
        <f>_xlfn.PERCENTRANK.INC(Table3[MHDI_tot],Table3[[#This Row],[MHDI_tot]],3)</f>
        <v>0.56599999999999995</v>
      </c>
    </row>
    <row r="5243" spans="1:14" hidden="1" x14ac:dyDescent="0.2">
      <c r="A5243" t="str">
        <f>SVI!F4815</f>
        <v>Almirante Tamandaré do Sul/RS</v>
      </c>
      <c r="B5243" t="str">
        <f>INDEX(tb_SVI[],MATCH(Table3[[#This Row],[ibge_cod]],tb_SVI[Município],0),1)</f>
        <v>RS</v>
      </c>
      <c r="C5243" t="str">
        <f>INDEX(tb_SVI[],MATCH(Table3[[#This Row],[city_name]],tb_SVI[city_name_uf],0),3)</f>
        <v>4300471</v>
      </c>
      <c r="D5243" t="e">
        <v>#N/A</v>
      </c>
      <c r="E5243" s="11">
        <f>INDEX(tb_SVI[],MATCH(Table3[[#This Row],[city_name]],tb_SVI[city_name_uf],0),5)</f>
        <v>1949</v>
      </c>
      <c r="F5243">
        <f>INDEX(tb_MHDI[],MATCH(Table3[[#This Row],[city_name]],tb_MHDI[mun_uf],0),5)</f>
        <v>0.74</v>
      </c>
      <c r="G5243">
        <f>INDEX(tb_MHDI[],MATCH(Table3[[#This Row],[city_name]],tb_MHDI[mun_uf],0),6)</f>
        <v>0.73199999999999998</v>
      </c>
      <c r="H5243">
        <f>INDEX(tb_MHDI[],MATCH(Table3[[#This Row],[city_name]],tb_MHDI[mun_uf],0),7)</f>
        <v>0.82799999999999996</v>
      </c>
      <c r="I5243">
        <f>INDEX(tb_MHDI[],MATCH(Table3[[#This Row],[city_name]],tb_MHDI[mun_uf],0),8)</f>
        <v>0.66900000000000004</v>
      </c>
      <c r="J5243">
        <f>_xlfn.NUMBERVALUE(INDEX(tb_SVI[],MATCH(Table3[[#This Row],[city_name]],tb_SVI[city_name_uf],0),8),".")</f>
        <v>0.17599999999999999</v>
      </c>
      <c r="K5243">
        <f>_xlfn.NUMBERVALUE(INDEX(tb_SVI[],MATCH(Table3[[#This Row],[city_name]],tb_SVI[city_name_uf],0),9),".")</f>
        <v>9.9000000000000005E-2</v>
      </c>
      <c r="L5243">
        <f>_xlfn.NUMBERVALUE(INDEX(tb_SVI[],MATCH(Table3[[#This Row],[city_name]],tb_SVI[city_name_uf],0),10),".")</f>
        <v>0.22700000000000001</v>
      </c>
      <c r="M5243">
        <f>_xlfn.NUMBERVALUE(INDEX(tb_SVI[],MATCH(Table3[[#This Row],[city_name]],tb_SVI[city_name_uf],0),11),".")</f>
        <v>0.20100000000000001</v>
      </c>
      <c r="N5243" s="14">
        <f>_xlfn.PERCENTRANK.INC(Table3[MHDI_tot],Table3[[#This Row],[MHDI_tot]],3)</f>
        <v>0.85699999999999998</v>
      </c>
    </row>
    <row r="5244" spans="1:14" hidden="1" x14ac:dyDescent="0.2">
      <c r="A5244" t="str">
        <f>SVI!F5244</f>
        <v>Nova Mutum/MT</v>
      </c>
      <c r="B5244" t="str">
        <f>INDEX(tb_SVI[],MATCH(Table3[[#This Row],[ibge_cod]],tb_SVI[Município],0),1)</f>
        <v>MT</v>
      </c>
      <c r="C5244" t="str">
        <f>INDEX(tb_SVI[],MATCH(Table3[[#This Row],[city_name]],tb_SVI[city_name_uf],0),3)</f>
        <v>5106224</v>
      </c>
      <c r="D5244" t="s">
        <v>22824</v>
      </c>
      <c r="E5244" s="11">
        <f>INDEX(tb_SVI[],MATCH(Table3[[#This Row],[city_name]],tb_SVI[city_name_uf],0),5)</f>
        <v>46813</v>
      </c>
      <c r="F5244">
        <f>INDEX(tb_MHDI[],MATCH(Table3[[#This Row],[city_name]],tb_MHDI[mun_uf],0),5)</f>
        <v>0.75800000000000001</v>
      </c>
      <c r="G5244">
        <f>INDEX(tb_MHDI[],MATCH(Table3[[#This Row],[city_name]],tb_MHDI[mun_uf],0),6)</f>
        <v>0.77300000000000002</v>
      </c>
      <c r="H5244">
        <f>INDEX(tb_MHDI[],MATCH(Table3[[#This Row],[city_name]],tb_MHDI[mun_uf],0),7)</f>
        <v>0.83699999999999997</v>
      </c>
      <c r="I5244">
        <f>INDEX(tb_MHDI[],MATCH(Table3[[#This Row],[city_name]],tb_MHDI[mun_uf],0),8)</f>
        <v>0.67300000000000004</v>
      </c>
      <c r="J5244">
        <f>_xlfn.NUMBERVALUE(INDEX(tb_SVI[],MATCH(Table3[[#This Row],[city_name]],tb_SVI[city_name_uf],0),8),".")</f>
        <v>0.191</v>
      </c>
      <c r="K5244">
        <f>_xlfn.NUMBERVALUE(INDEX(tb_SVI[],MATCH(Table3[[#This Row],[city_name]],tb_SVI[city_name_uf],0),9),".")</f>
        <v>5.3999999999999999E-2</v>
      </c>
      <c r="L5244">
        <f>_xlfn.NUMBERVALUE(INDEX(tb_SVI[],MATCH(Table3[[#This Row],[city_name]],tb_SVI[city_name_uf],0),10),".")</f>
        <v>0.35799999999999998</v>
      </c>
      <c r="M5244">
        <f>_xlfn.NUMBERVALUE(INDEX(tb_SVI[],MATCH(Table3[[#This Row],[city_name]],tb_SVI[city_name_uf],0),11),".")</f>
        <v>0.161</v>
      </c>
      <c r="N5244" s="14">
        <f>_xlfn.PERCENTRANK.INC(Table3[MHDI_tot],Table3[[#This Row],[MHDI_tot]],3)</f>
        <v>0.92400000000000004</v>
      </c>
    </row>
    <row r="5245" spans="1:14" hidden="1" x14ac:dyDescent="0.2">
      <c r="A5245" t="str">
        <f>SVI!F5245</f>
        <v>Nova Monte Verde/MT</v>
      </c>
      <c r="B5245" t="str">
        <f>INDEX(tb_SVI[],MATCH(Table3[[#This Row],[ibge_cod]],tb_SVI[Município],0),1)</f>
        <v>MT</v>
      </c>
      <c r="C5245" t="str">
        <f>INDEX(tb_SVI[],MATCH(Table3[[#This Row],[city_name]],tb_SVI[city_name_uf],0),3)</f>
        <v>5108956</v>
      </c>
      <c r="D5245" t="s">
        <v>22825</v>
      </c>
      <c r="E5245" s="11">
        <f>INDEX(tb_SVI[],MATCH(Table3[[#This Row],[city_name]],tb_SVI[city_name_uf],0),5)</f>
        <v>9277</v>
      </c>
      <c r="F5245">
        <f>INDEX(tb_MHDI[],MATCH(Table3[[#This Row],[city_name]],tb_MHDI[mun_uf],0),5)</f>
        <v>0.69099999999999995</v>
      </c>
      <c r="G5245">
        <f>INDEX(tb_MHDI[],MATCH(Table3[[#This Row],[city_name]],tb_MHDI[mun_uf],0),6)</f>
        <v>0.69</v>
      </c>
      <c r="H5245">
        <f>INDEX(tb_MHDI[],MATCH(Table3[[#This Row],[city_name]],tb_MHDI[mun_uf],0),7)</f>
        <v>0.82299999999999995</v>
      </c>
      <c r="I5245">
        <f>INDEX(tb_MHDI[],MATCH(Table3[[#This Row],[city_name]],tb_MHDI[mun_uf],0),8)</f>
        <v>0.58199999999999996</v>
      </c>
      <c r="J5245">
        <f>_xlfn.NUMBERVALUE(INDEX(tb_SVI[],MATCH(Table3[[#This Row],[city_name]],tb_SVI[city_name_uf],0),8),".")</f>
        <v>0.25700000000000001</v>
      </c>
      <c r="K5245">
        <f>_xlfn.NUMBERVALUE(INDEX(tb_SVI[],MATCH(Table3[[#This Row],[city_name]],tb_SVI[city_name_uf],0),9),".")</f>
        <v>0.183</v>
      </c>
      <c r="L5245">
        <f>_xlfn.NUMBERVALUE(INDEX(tb_SVI[],MATCH(Table3[[#This Row],[city_name]],tb_SVI[city_name_uf],0),10),".")</f>
        <v>0.28899999999999998</v>
      </c>
      <c r="M5245">
        <f>_xlfn.NUMBERVALUE(INDEX(tb_SVI[],MATCH(Table3[[#This Row],[city_name]],tb_SVI[city_name_uf],0),11),".")</f>
        <v>0.29799999999999999</v>
      </c>
      <c r="N5245" s="14">
        <f>_xlfn.PERCENTRANK.INC(Table3[MHDI_tot],Table3[[#This Row],[MHDI_tot]],3)</f>
        <v>0.60799999999999998</v>
      </c>
    </row>
    <row r="5246" spans="1:14" hidden="1" x14ac:dyDescent="0.2">
      <c r="A5246" t="str">
        <f>SVI!F5246</f>
        <v>Nova Maringá/MT</v>
      </c>
      <c r="B5246" t="str">
        <f>INDEX(tb_SVI[],MATCH(Table3[[#This Row],[ibge_cod]],tb_SVI[Município],0),1)</f>
        <v>MT</v>
      </c>
      <c r="C5246" t="str">
        <f>INDEX(tb_SVI[],MATCH(Table3[[#This Row],[city_name]],tb_SVI[city_name_uf],0),3)</f>
        <v>5108907</v>
      </c>
      <c r="D5246" t="s">
        <v>22826</v>
      </c>
      <c r="E5246" s="11">
        <f>INDEX(tb_SVI[],MATCH(Table3[[#This Row],[city_name]],tb_SVI[city_name_uf],0),5)</f>
        <v>8850</v>
      </c>
      <c r="F5246">
        <f>INDEX(tb_MHDI[],MATCH(Table3[[#This Row],[city_name]],tb_MHDI[mun_uf],0),5)</f>
        <v>0.66300000000000003</v>
      </c>
      <c r="G5246">
        <f>INDEX(tb_MHDI[],MATCH(Table3[[#This Row],[city_name]],tb_MHDI[mun_uf],0),6)</f>
        <v>0.70199999999999996</v>
      </c>
      <c r="H5246">
        <f>INDEX(tb_MHDI[],MATCH(Table3[[#This Row],[city_name]],tb_MHDI[mun_uf],0),7)</f>
        <v>0.81499999999999995</v>
      </c>
      <c r="I5246">
        <f>INDEX(tb_MHDI[],MATCH(Table3[[#This Row],[city_name]],tb_MHDI[mun_uf],0),8)</f>
        <v>0.50900000000000001</v>
      </c>
      <c r="J5246">
        <f>_xlfn.NUMBERVALUE(INDEX(tb_SVI[],MATCH(Table3[[#This Row],[city_name]],tb_SVI[city_name_uf],0),8),".")</f>
        <v>0.27700000000000002</v>
      </c>
      <c r="K5246">
        <f>_xlfn.NUMBERVALUE(INDEX(tb_SVI[],MATCH(Table3[[#This Row],[city_name]],tb_SVI[city_name_uf],0),9),".")</f>
        <v>0.11899999999999999</v>
      </c>
      <c r="L5246">
        <f>_xlfn.NUMBERVALUE(INDEX(tb_SVI[],MATCH(Table3[[#This Row],[city_name]],tb_SVI[city_name_uf],0),10),".")</f>
        <v>0.433</v>
      </c>
      <c r="M5246">
        <f>_xlfn.NUMBERVALUE(INDEX(tb_SVI[],MATCH(Table3[[#This Row],[city_name]],tb_SVI[city_name_uf],0),11),".")</f>
        <v>0.27800000000000002</v>
      </c>
      <c r="N5246" s="14">
        <f>_xlfn.PERCENTRANK.INC(Table3[MHDI_tot],Table3[[#This Row],[MHDI_tot]],3)</f>
        <v>0.48799999999999999</v>
      </c>
    </row>
    <row r="5247" spans="1:14" hidden="1" x14ac:dyDescent="0.2">
      <c r="A5247" t="str">
        <f>SVI!F5247</f>
        <v>Nova Marilândia/MT</v>
      </c>
      <c r="B5247" t="str">
        <f>INDEX(tb_SVI[],MATCH(Table3[[#This Row],[ibge_cod]],tb_SVI[Município],0),1)</f>
        <v>MT</v>
      </c>
      <c r="C5247" t="str">
        <f>INDEX(tb_SVI[],MATCH(Table3[[#This Row],[city_name]],tb_SVI[city_name_uf],0),3)</f>
        <v>5108857</v>
      </c>
      <c r="D5247" t="s">
        <v>22827</v>
      </c>
      <c r="E5247" s="11">
        <f>INDEX(tb_SVI[],MATCH(Table3[[#This Row],[city_name]],tb_SVI[city_name_uf],0),5)</f>
        <v>3304</v>
      </c>
      <c r="F5247">
        <f>INDEX(tb_MHDI[],MATCH(Table3[[#This Row],[city_name]],tb_MHDI[mun_uf],0),5)</f>
        <v>0.70399999999999996</v>
      </c>
      <c r="G5247">
        <f>INDEX(tb_MHDI[],MATCH(Table3[[#This Row],[city_name]],tb_MHDI[mun_uf],0),6)</f>
        <v>0.68</v>
      </c>
      <c r="H5247">
        <f>INDEX(tb_MHDI[],MATCH(Table3[[#This Row],[city_name]],tb_MHDI[mun_uf],0),7)</f>
        <v>0.82299999999999995</v>
      </c>
      <c r="I5247">
        <f>INDEX(tb_MHDI[],MATCH(Table3[[#This Row],[city_name]],tb_MHDI[mun_uf],0),8)</f>
        <v>0.623</v>
      </c>
      <c r="J5247">
        <f>_xlfn.NUMBERVALUE(INDEX(tb_SVI[],MATCH(Table3[[#This Row],[city_name]],tb_SVI[city_name_uf],0),8),".")</f>
        <v>0.36199999999999999</v>
      </c>
      <c r="K5247">
        <f>_xlfn.NUMBERVALUE(INDEX(tb_SVI[],MATCH(Table3[[#This Row],[city_name]],tb_SVI[city_name_uf],0),9),".")</f>
        <v>0.22800000000000001</v>
      </c>
      <c r="L5247">
        <f>_xlfn.NUMBERVALUE(INDEX(tb_SVI[],MATCH(Table3[[#This Row],[city_name]],tb_SVI[city_name_uf],0),10),".")</f>
        <v>0.42499999999999999</v>
      </c>
      <c r="M5247">
        <f>_xlfn.NUMBERVALUE(INDEX(tb_SVI[],MATCH(Table3[[#This Row],[city_name]],tb_SVI[city_name_uf],0),11),".")</f>
        <v>0.433</v>
      </c>
      <c r="N5247" s="14">
        <f>_xlfn.PERCENTRANK.INC(Table3[MHDI_tot],Table3[[#This Row],[MHDI_tot]],3)</f>
        <v>0.67400000000000004</v>
      </c>
    </row>
    <row r="5248" spans="1:14" hidden="1" x14ac:dyDescent="0.2">
      <c r="A5248" t="str">
        <f>SVI!F5248</f>
        <v>Nova Lacerda/MT</v>
      </c>
      <c r="B5248" t="str">
        <f>INDEX(tb_SVI[],MATCH(Table3[[#This Row],[ibge_cod]],tb_SVI[Município],0),1)</f>
        <v>MT</v>
      </c>
      <c r="C5248" t="str">
        <f>INDEX(tb_SVI[],MATCH(Table3[[#This Row],[city_name]],tb_SVI[city_name_uf],0),3)</f>
        <v>5106182</v>
      </c>
      <c r="D5248" t="s">
        <v>22828</v>
      </c>
      <c r="E5248" s="11">
        <f>INDEX(tb_SVI[],MATCH(Table3[[#This Row],[city_name]],tb_SVI[city_name_uf],0),5)</f>
        <v>6751</v>
      </c>
      <c r="F5248">
        <f>INDEX(tb_MHDI[],MATCH(Table3[[#This Row],[city_name]],tb_MHDI[mun_uf],0),5)</f>
        <v>0.63600000000000001</v>
      </c>
      <c r="G5248">
        <f>INDEX(tb_MHDI[],MATCH(Table3[[#This Row],[city_name]],tb_MHDI[mun_uf],0),6)</f>
        <v>0.64300000000000002</v>
      </c>
      <c r="H5248">
        <f>INDEX(tb_MHDI[],MATCH(Table3[[#This Row],[city_name]],tb_MHDI[mun_uf],0),7)</f>
        <v>0.82499999999999996</v>
      </c>
      <c r="I5248">
        <f>INDEX(tb_MHDI[],MATCH(Table3[[#This Row],[city_name]],tb_MHDI[mun_uf],0),8)</f>
        <v>0.48499999999999999</v>
      </c>
      <c r="J5248">
        <f>_xlfn.NUMBERVALUE(INDEX(tb_SVI[],MATCH(Table3[[#This Row],[city_name]],tb_SVI[city_name_uf],0),8),".")</f>
        <v>0.377</v>
      </c>
      <c r="K5248">
        <f>_xlfn.NUMBERVALUE(INDEX(tb_SVI[],MATCH(Table3[[#This Row],[city_name]],tb_SVI[city_name_uf],0),9),".")</f>
        <v>0.27200000000000002</v>
      </c>
      <c r="L5248">
        <f>_xlfn.NUMBERVALUE(INDEX(tb_SVI[],MATCH(Table3[[#This Row],[city_name]],tb_SVI[city_name_uf],0),10),".")</f>
        <v>0.48899999999999999</v>
      </c>
      <c r="M5248">
        <f>_xlfn.NUMBERVALUE(INDEX(tb_SVI[],MATCH(Table3[[#This Row],[city_name]],tb_SVI[city_name_uf],0),11),".")</f>
        <v>0.371</v>
      </c>
      <c r="N5248" s="14">
        <f>_xlfn.PERCENTRANK.INC(Table3[MHDI_tot],Table3[[#This Row],[MHDI_tot]],3)</f>
        <v>0.39</v>
      </c>
    </row>
    <row r="5249" spans="1:14" hidden="1" x14ac:dyDescent="0.2">
      <c r="A5249" t="str">
        <f>SVI!F5249</f>
        <v>Nova Guarita/MT</v>
      </c>
      <c r="B5249" t="str">
        <f>INDEX(tb_SVI[],MATCH(Table3[[#This Row],[ibge_cod]],tb_SVI[Município],0),1)</f>
        <v>MT</v>
      </c>
      <c r="C5249" t="str">
        <f>INDEX(tb_SVI[],MATCH(Table3[[#This Row],[city_name]],tb_SVI[city_name_uf],0),3)</f>
        <v>5108808</v>
      </c>
      <c r="D5249" t="s">
        <v>22829</v>
      </c>
      <c r="E5249" s="11">
        <f>INDEX(tb_SVI[],MATCH(Table3[[#This Row],[city_name]],tb_SVI[city_name_uf],0),5)</f>
        <v>4464</v>
      </c>
      <c r="F5249">
        <f>INDEX(tb_MHDI[],MATCH(Table3[[#This Row],[city_name]],tb_MHDI[mun_uf],0),5)</f>
        <v>0.68799999999999994</v>
      </c>
      <c r="G5249">
        <f>INDEX(tb_MHDI[],MATCH(Table3[[#This Row],[city_name]],tb_MHDI[mun_uf],0),6)</f>
        <v>0.67100000000000004</v>
      </c>
      <c r="H5249">
        <f>INDEX(tb_MHDI[],MATCH(Table3[[#This Row],[city_name]],tb_MHDI[mun_uf],0),7)</f>
        <v>0.81200000000000006</v>
      </c>
      <c r="I5249">
        <f>INDEX(tb_MHDI[],MATCH(Table3[[#This Row],[city_name]],tb_MHDI[mun_uf],0),8)</f>
        <v>0.59699999999999998</v>
      </c>
      <c r="J5249">
        <f>_xlfn.NUMBERVALUE(INDEX(tb_SVI[],MATCH(Table3[[#This Row],[city_name]],tb_SVI[city_name_uf],0),8),".")</f>
        <v>0.30499999999999999</v>
      </c>
      <c r="K5249">
        <f>_xlfn.NUMBERVALUE(INDEX(tb_SVI[],MATCH(Table3[[#This Row],[city_name]],tb_SVI[city_name_uf],0),9),".")</f>
        <v>0.126</v>
      </c>
      <c r="L5249">
        <f>_xlfn.NUMBERVALUE(INDEX(tb_SVI[],MATCH(Table3[[#This Row],[city_name]],tb_SVI[city_name_uf],0),10),".")</f>
        <v>0.34799999999999998</v>
      </c>
      <c r="M5249">
        <f>_xlfn.NUMBERVALUE(INDEX(tb_SVI[],MATCH(Table3[[#This Row],[city_name]],tb_SVI[city_name_uf],0),11),".")</f>
        <v>0.441</v>
      </c>
      <c r="N5249" s="14">
        <f>_xlfn.PERCENTRANK.INC(Table3[MHDI_tot],Table3[[#This Row],[MHDI_tot]],3)</f>
        <v>0.59499999999999997</v>
      </c>
    </row>
    <row r="5250" spans="1:14" hidden="1" x14ac:dyDescent="0.2">
      <c r="A5250" t="str">
        <f>SVI!F5250</f>
        <v>Nova Canaã do Norte/MT</v>
      </c>
      <c r="B5250" t="str">
        <f>INDEX(tb_SVI[],MATCH(Table3[[#This Row],[ibge_cod]],tb_SVI[Município],0),1)</f>
        <v>MT</v>
      </c>
      <c r="C5250" t="str">
        <f>INDEX(tb_SVI[],MATCH(Table3[[#This Row],[city_name]],tb_SVI[city_name_uf],0),3)</f>
        <v>5106216</v>
      </c>
      <c r="D5250" t="s">
        <v>22830</v>
      </c>
      <c r="E5250" s="11">
        <f>INDEX(tb_SVI[],MATCH(Table3[[#This Row],[city_name]],tb_SVI[city_name_uf],0),5)</f>
        <v>12831</v>
      </c>
      <c r="F5250">
        <f>INDEX(tb_MHDI[],MATCH(Table3[[#This Row],[city_name]],tb_MHDI[mun_uf],0),5)</f>
        <v>0.68600000000000005</v>
      </c>
      <c r="G5250">
        <f>INDEX(tb_MHDI[],MATCH(Table3[[#This Row],[city_name]],tb_MHDI[mun_uf],0),6)</f>
        <v>0.69199999999999995</v>
      </c>
      <c r="H5250">
        <f>INDEX(tb_MHDI[],MATCH(Table3[[#This Row],[city_name]],tb_MHDI[mun_uf],0),7)</f>
        <v>0.81499999999999995</v>
      </c>
      <c r="I5250">
        <f>INDEX(tb_MHDI[],MATCH(Table3[[#This Row],[city_name]],tb_MHDI[mun_uf],0),8)</f>
        <v>0.57199999999999995</v>
      </c>
      <c r="J5250">
        <f>_xlfn.NUMBERVALUE(INDEX(tb_SVI[],MATCH(Table3[[#This Row],[city_name]],tb_SVI[city_name_uf],0),8),".")</f>
        <v>0.28799999999999998</v>
      </c>
      <c r="K5250">
        <f>_xlfn.NUMBERVALUE(INDEX(tb_SVI[],MATCH(Table3[[#This Row],[city_name]],tb_SVI[city_name_uf],0),9),".")</f>
        <v>0.115</v>
      </c>
      <c r="L5250">
        <f>_xlfn.NUMBERVALUE(INDEX(tb_SVI[],MATCH(Table3[[#This Row],[city_name]],tb_SVI[city_name_uf],0),10),".")</f>
        <v>0.36599999999999999</v>
      </c>
      <c r="M5250">
        <f>_xlfn.NUMBERVALUE(INDEX(tb_SVI[],MATCH(Table3[[#This Row],[city_name]],tb_SVI[city_name_uf],0),11),".")</f>
        <v>0.38300000000000001</v>
      </c>
      <c r="N5250" s="14">
        <f>_xlfn.PERCENTRANK.INC(Table3[MHDI_tot],Table3[[#This Row],[MHDI_tot]],3)</f>
        <v>0.58499999999999996</v>
      </c>
    </row>
    <row r="5251" spans="1:14" hidden="1" x14ac:dyDescent="0.2">
      <c r="A5251" t="str">
        <f>SVI!F5251</f>
        <v>Nova Brasilândia/MT</v>
      </c>
      <c r="B5251" t="str">
        <f>INDEX(tb_SVI[],MATCH(Table3[[#This Row],[ibge_cod]],tb_SVI[Município],0),1)</f>
        <v>MT</v>
      </c>
      <c r="C5251" t="str">
        <f>INDEX(tb_SVI[],MATCH(Table3[[#This Row],[city_name]],tb_SVI[city_name_uf],0),3)</f>
        <v>5106208</v>
      </c>
      <c r="D5251" t="s">
        <v>22831</v>
      </c>
      <c r="E5251" s="11">
        <f>INDEX(tb_SVI[],MATCH(Table3[[#This Row],[city_name]],tb_SVI[city_name_uf],0),5)</f>
        <v>3805</v>
      </c>
      <c r="F5251">
        <f>INDEX(tb_MHDI[],MATCH(Table3[[#This Row],[city_name]],tb_MHDI[mun_uf],0),5)</f>
        <v>0.65100000000000002</v>
      </c>
      <c r="G5251">
        <f>INDEX(tb_MHDI[],MATCH(Table3[[#This Row],[city_name]],tb_MHDI[mun_uf],0),6)</f>
        <v>0.67300000000000004</v>
      </c>
      <c r="H5251">
        <f>INDEX(tb_MHDI[],MATCH(Table3[[#This Row],[city_name]],tb_MHDI[mun_uf],0),7)</f>
        <v>0.84499999999999997</v>
      </c>
      <c r="I5251">
        <f>INDEX(tb_MHDI[],MATCH(Table3[[#This Row],[city_name]],tb_MHDI[mun_uf],0),8)</f>
        <v>0.48499999999999999</v>
      </c>
      <c r="J5251">
        <f>_xlfn.NUMBERVALUE(INDEX(tb_SVI[],MATCH(Table3[[#This Row],[city_name]],tb_SVI[city_name_uf],0),8),".")</f>
        <v>0.32100000000000001</v>
      </c>
      <c r="K5251">
        <f>_xlfn.NUMBERVALUE(INDEX(tb_SVI[],MATCH(Table3[[#This Row],[city_name]],tb_SVI[city_name_uf],0),9),".")</f>
        <v>0.183</v>
      </c>
      <c r="L5251">
        <f>_xlfn.NUMBERVALUE(INDEX(tb_SVI[],MATCH(Table3[[#This Row],[city_name]],tb_SVI[city_name_uf],0),10),".")</f>
        <v>0.40600000000000003</v>
      </c>
      <c r="M5251">
        <f>_xlfn.NUMBERVALUE(INDEX(tb_SVI[],MATCH(Table3[[#This Row],[city_name]],tb_SVI[city_name_uf],0),11),".")</f>
        <v>0.373</v>
      </c>
      <c r="N5251" s="14">
        <f>_xlfn.PERCENTRANK.INC(Table3[MHDI_tot],Table3[[#This Row],[MHDI_tot]],3)</f>
        <v>0.44</v>
      </c>
    </row>
    <row r="5252" spans="1:14" hidden="1" x14ac:dyDescent="0.2">
      <c r="A5252" t="str">
        <f>SVI!F5252</f>
        <v>Nova Bandeirantes/MT</v>
      </c>
      <c r="B5252" t="str">
        <f>INDEX(tb_SVI[],MATCH(Table3[[#This Row],[ibge_cod]],tb_SVI[Município],0),1)</f>
        <v>MT</v>
      </c>
      <c r="C5252" t="str">
        <f>INDEX(tb_SVI[],MATCH(Table3[[#This Row],[city_name]],tb_SVI[city_name_uf],0),3)</f>
        <v>5106158</v>
      </c>
      <c r="D5252" t="s">
        <v>22832</v>
      </c>
      <c r="E5252" s="11">
        <f>INDEX(tb_SVI[],MATCH(Table3[[#This Row],[city_name]],tb_SVI[city_name_uf],0),5)</f>
        <v>15685</v>
      </c>
      <c r="F5252">
        <f>INDEX(tb_MHDI[],MATCH(Table3[[#This Row],[city_name]],tb_MHDI[mun_uf],0),5)</f>
        <v>0.65</v>
      </c>
      <c r="G5252">
        <f>INDEX(tb_MHDI[],MATCH(Table3[[#This Row],[city_name]],tb_MHDI[mun_uf],0),6)</f>
        <v>0.69599999999999995</v>
      </c>
      <c r="H5252">
        <f>INDEX(tb_MHDI[],MATCH(Table3[[#This Row],[city_name]],tb_MHDI[mun_uf],0),7)</f>
        <v>0.84199999999999997</v>
      </c>
      <c r="I5252">
        <f>INDEX(tb_MHDI[],MATCH(Table3[[#This Row],[city_name]],tb_MHDI[mun_uf],0),8)</f>
        <v>0.46899999999999997</v>
      </c>
      <c r="J5252">
        <f>_xlfn.NUMBERVALUE(INDEX(tb_SVI[],MATCH(Table3[[#This Row],[city_name]],tb_SVI[city_name_uf],0),8),".")</f>
        <v>0.36199999999999999</v>
      </c>
      <c r="K5252">
        <f>_xlfn.NUMBERVALUE(INDEX(tb_SVI[],MATCH(Table3[[#This Row],[city_name]],tb_SVI[city_name_uf],0),9),".")</f>
        <v>0.34499999999999997</v>
      </c>
      <c r="L5252">
        <f>_xlfn.NUMBERVALUE(INDEX(tb_SVI[],MATCH(Table3[[#This Row],[city_name]],tb_SVI[city_name_uf],0),10),".")</f>
        <v>0.432</v>
      </c>
      <c r="M5252">
        <f>_xlfn.NUMBERVALUE(INDEX(tb_SVI[],MATCH(Table3[[#This Row],[city_name]],tb_SVI[city_name_uf],0),11),".")</f>
        <v>0.31</v>
      </c>
      <c r="N5252" s="14">
        <f>_xlfn.PERCENTRANK.INC(Table3[MHDI_tot],Table3[[#This Row],[MHDI_tot]],3)</f>
        <v>0.436</v>
      </c>
    </row>
    <row r="5253" spans="1:14" hidden="1" x14ac:dyDescent="0.2">
      <c r="A5253" t="str">
        <f>SVI!F5253</f>
        <v>Nortelândia/MT</v>
      </c>
      <c r="B5253" t="str">
        <f>INDEX(tb_SVI[],MATCH(Table3[[#This Row],[ibge_cod]],tb_SVI[Município],0),1)</f>
        <v>MT</v>
      </c>
      <c r="C5253" t="str">
        <f>INDEX(tb_SVI[],MATCH(Table3[[#This Row],[city_name]],tb_SVI[city_name_uf],0),3)</f>
        <v>5106000</v>
      </c>
      <c r="D5253" t="s">
        <v>22833</v>
      </c>
      <c r="E5253" s="11">
        <f>INDEX(tb_SVI[],MATCH(Table3[[#This Row],[city_name]],tb_SVI[city_name_uf],0),5)</f>
        <v>5923</v>
      </c>
      <c r="F5253">
        <f>INDEX(tb_MHDI[],MATCH(Table3[[#This Row],[city_name]],tb_MHDI[mun_uf],0),5)</f>
        <v>0.70199999999999996</v>
      </c>
      <c r="G5253">
        <f>INDEX(tb_MHDI[],MATCH(Table3[[#This Row],[city_name]],tb_MHDI[mun_uf],0),6)</f>
        <v>0.65300000000000002</v>
      </c>
      <c r="H5253">
        <f>INDEX(tb_MHDI[],MATCH(Table3[[#This Row],[city_name]],tb_MHDI[mun_uf],0),7)</f>
        <v>0.79300000000000004</v>
      </c>
      <c r="I5253">
        <f>INDEX(tb_MHDI[],MATCH(Table3[[#This Row],[city_name]],tb_MHDI[mun_uf],0),8)</f>
        <v>0.66800000000000004</v>
      </c>
      <c r="J5253">
        <f>_xlfn.NUMBERVALUE(INDEX(tb_SVI[],MATCH(Table3[[#This Row],[city_name]],tb_SVI[city_name_uf],0),8),".")</f>
        <v>0.30199999999999999</v>
      </c>
      <c r="K5253">
        <f>_xlfn.NUMBERVALUE(INDEX(tb_SVI[],MATCH(Table3[[#This Row],[city_name]],tb_SVI[city_name_uf],0),9),".")</f>
        <v>0.14199999999999999</v>
      </c>
      <c r="L5253">
        <f>_xlfn.NUMBERVALUE(INDEX(tb_SVI[],MATCH(Table3[[#This Row],[city_name]],tb_SVI[city_name_uf],0),10),".")</f>
        <v>0.40200000000000002</v>
      </c>
      <c r="M5253">
        <f>_xlfn.NUMBERVALUE(INDEX(tb_SVI[],MATCH(Table3[[#This Row],[city_name]],tb_SVI[city_name_uf],0),11),".")</f>
        <v>0.36099999999999999</v>
      </c>
      <c r="N5253" s="14">
        <f>_xlfn.PERCENTRANK.INC(Table3[MHDI_tot],Table3[[#This Row],[MHDI_tot]],3)</f>
        <v>0.66400000000000003</v>
      </c>
    </row>
    <row r="5254" spans="1:14" hidden="1" x14ac:dyDescent="0.2">
      <c r="A5254" t="str">
        <f>SVI!F5254</f>
        <v>Nobres/MT</v>
      </c>
      <c r="B5254" t="str">
        <f>INDEX(tb_SVI[],MATCH(Table3[[#This Row],[ibge_cod]],tb_SVI[Município],0),1)</f>
        <v>MT</v>
      </c>
      <c r="C5254" t="str">
        <f>INDEX(tb_SVI[],MATCH(Table3[[#This Row],[city_name]],tb_SVI[city_name_uf],0),3)</f>
        <v>5105903</v>
      </c>
      <c r="D5254" t="s">
        <v>22834</v>
      </c>
      <c r="E5254" s="11">
        <f>INDEX(tb_SVI[],MATCH(Table3[[#This Row],[city_name]],tb_SVI[city_name_uf],0),5)</f>
        <v>15334</v>
      </c>
      <c r="F5254">
        <f>INDEX(tb_MHDI[],MATCH(Table3[[#This Row],[city_name]],tb_MHDI[mun_uf],0),5)</f>
        <v>0.69899999999999995</v>
      </c>
      <c r="G5254">
        <f>INDEX(tb_MHDI[],MATCH(Table3[[#This Row],[city_name]],tb_MHDI[mun_uf],0),6)</f>
        <v>0.67500000000000004</v>
      </c>
      <c r="H5254">
        <f>INDEX(tb_MHDI[],MATCH(Table3[[#This Row],[city_name]],tb_MHDI[mun_uf],0),7)</f>
        <v>0.82699999999999996</v>
      </c>
      <c r="I5254">
        <f>INDEX(tb_MHDI[],MATCH(Table3[[#This Row],[city_name]],tb_MHDI[mun_uf],0),8)</f>
        <v>0.61099999999999999</v>
      </c>
      <c r="J5254">
        <f>_xlfn.NUMBERVALUE(INDEX(tb_SVI[],MATCH(Table3[[#This Row],[city_name]],tb_SVI[city_name_uf],0),8),".")</f>
        <v>0.26700000000000002</v>
      </c>
      <c r="K5254">
        <f>_xlfn.NUMBERVALUE(INDEX(tb_SVI[],MATCH(Table3[[#This Row],[city_name]],tb_SVI[city_name_uf],0),9),".")</f>
        <v>4.1000000000000002E-2</v>
      </c>
      <c r="L5254">
        <f>_xlfn.NUMBERVALUE(INDEX(tb_SVI[],MATCH(Table3[[#This Row],[city_name]],tb_SVI[city_name_uf],0),10),".")</f>
        <v>0.39400000000000002</v>
      </c>
      <c r="M5254">
        <f>_xlfn.NUMBERVALUE(INDEX(tb_SVI[],MATCH(Table3[[#This Row],[city_name]],tb_SVI[city_name_uf],0),11),".")</f>
        <v>0.36699999999999999</v>
      </c>
      <c r="N5254" s="14">
        <f>_xlfn.PERCENTRANK.INC(Table3[MHDI_tot],Table3[[#This Row],[MHDI_tot]],3)</f>
        <v>0.64600000000000002</v>
      </c>
    </row>
    <row r="5255" spans="1:14" hidden="1" x14ac:dyDescent="0.2">
      <c r="A5255" t="str">
        <f>SVI!F5255</f>
        <v>Mirassol D'Oeste/MT</v>
      </c>
      <c r="B5255" t="str">
        <f>INDEX(tb_SVI[],MATCH(Table3[[#This Row],[ibge_cod]],tb_SVI[Município],0),1)</f>
        <v>MT</v>
      </c>
      <c r="C5255" t="str">
        <f>INDEX(tb_SVI[],MATCH(Table3[[#This Row],[city_name]],tb_SVI[city_name_uf],0),3)</f>
        <v>5105622</v>
      </c>
      <c r="D5255" t="s">
        <v>22835</v>
      </c>
      <c r="E5255" s="11">
        <f>INDEX(tb_SVI[],MATCH(Table3[[#This Row],[city_name]],tb_SVI[city_name_uf],0),5)</f>
        <v>27941</v>
      </c>
      <c r="F5255">
        <f>INDEX(tb_MHDI[],MATCH(Table3[[#This Row],[city_name]],tb_MHDI[mun_uf],0),5)</f>
        <v>0.70399999999999996</v>
      </c>
      <c r="G5255">
        <f>INDEX(tb_MHDI[],MATCH(Table3[[#This Row],[city_name]],tb_MHDI[mun_uf],0),6)</f>
        <v>0.72299999999999998</v>
      </c>
      <c r="H5255">
        <f>INDEX(tb_MHDI[],MATCH(Table3[[#This Row],[city_name]],tb_MHDI[mun_uf],0),7)</f>
        <v>0.81599999999999995</v>
      </c>
      <c r="I5255">
        <f>INDEX(tb_MHDI[],MATCH(Table3[[#This Row],[city_name]],tb_MHDI[mun_uf],0),8)</f>
        <v>0.59199999999999997</v>
      </c>
      <c r="J5255">
        <f>_xlfn.NUMBERVALUE(INDEX(tb_SVI[],MATCH(Table3[[#This Row],[city_name]],tb_SVI[city_name_uf],0),8),".")</f>
        <v>0.25700000000000001</v>
      </c>
      <c r="K5255">
        <f>_xlfn.NUMBERVALUE(INDEX(tb_SVI[],MATCH(Table3[[#This Row],[city_name]],tb_SVI[city_name_uf],0),9),".")</f>
        <v>9.0999999999999998E-2</v>
      </c>
      <c r="L5255">
        <f>_xlfn.NUMBERVALUE(INDEX(tb_SVI[],MATCH(Table3[[#This Row],[city_name]],tb_SVI[city_name_uf],0),10),".")</f>
        <v>0.373</v>
      </c>
      <c r="M5255">
        <f>_xlfn.NUMBERVALUE(INDEX(tb_SVI[],MATCH(Table3[[#This Row],[city_name]],tb_SVI[city_name_uf],0),11),".")</f>
        <v>0.307</v>
      </c>
      <c r="N5255" s="14">
        <f>_xlfn.PERCENTRANK.INC(Table3[MHDI_tot],Table3[[#This Row],[MHDI_tot]],3)</f>
        <v>0.67400000000000004</v>
      </c>
    </row>
    <row r="5256" spans="1:14" hidden="1" x14ac:dyDescent="0.2">
      <c r="A5256" t="str">
        <f>SVI!F5256</f>
        <v>Matupá/MT</v>
      </c>
      <c r="B5256" t="str">
        <f>INDEX(tb_SVI[],MATCH(Table3[[#This Row],[ibge_cod]],tb_SVI[Município],0),1)</f>
        <v>MT</v>
      </c>
      <c r="C5256" t="str">
        <f>INDEX(tb_SVI[],MATCH(Table3[[#This Row],[city_name]],tb_SVI[city_name_uf],0),3)</f>
        <v>5105606</v>
      </c>
      <c r="D5256" t="s">
        <v>22836</v>
      </c>
      <c r="E5256" s="11">
        <f>INDEX(tb_SVI[],MATCH(Table3[[#This Row],[city_name]],tb_SVI[city_name_uf],0),5)</f>
        <v>16793</v>
      </c>
      <c r="F5256">
        <f>INDEX(tb_MHDI[],MATCH(Table3[[#This Row],[city_name]],tb_MHDI[mun_uf],0),5)</f>
        <v>0.71599999999999997</v>
      </c>
      <c r="G5256">
        <f>INDEX(tb_MHDI[],MATCH(Table3[[#This Row],[city_name]],tb_MHDI[mun_uf],0),6)</f>
        <v>0.70599999999999996</v>
      </c>
      <c r="H5256">
        <f>INDEX(tb_MHDI[],MATCH(Table3[[#This Row],[city_name]],tb_MHDI[mun_uf],0),7)</f>
        <v>0.82399999999999995</v>
      </c>
      <c r="I5256">
        <f>INDEX(tb_MHDI[],MATCH(Table3[[#This Row],[city_name]],tb_MHDI[mun_uf],0),8)</f>
        <v>0.63100000000000001</v>
      </c>
      <c r="J5256">
        <f>_xlfn.NUMBERVALUE(INDEX(tb_SVI[],MATCH(Table3[[#This Row],[city_name]],tb_SVI[city_name_uf],0),8),".")</f>
        <v>0.26200000000000001</v>
      </c>
      <c r="K5256">
        <f>_xlfn.NUMBERVALUE(INDEX(tb_SVI[],MATCH(Table3[[#This Row],[city_name]],tb_SVI[city_name_uf],0),9),".")</f>
        <v>0.14099999999999999</v>
      </c>
      <c r="L5256">
        <f>_xlfn.NUMBERVALUE(INDEX(tb_SVI[],MATCH(Table3[[#This Row],[city_name]],tb_SVI[city_name_uf],0),10),".")</f>
        <v>0.307</v>
      </c>
      <c r="M5256">
        <f>_xlfn.NUMBERVALUE(INDEX(tb_SVI[],MATCH(Table3[[#This Row],[city_name]],tb_SVI[city_name_uf],0),11),".")</f>
        <v>0.33700000000000002</v>
      </c>
      <c r="N5256" s="14">
        <f>_xlfn.PERCENTRANK.INC(Table3[MHDI_tot],Table3[[#This Row],[MHDI_tot]],3)</f>
        <v>0.73899999999999999</v>
      </c>
    </row>
    <row r="5257" spans="1:14" hidden="1" x14ac:dyDescent="0.2">
      <c r="A5257" t="str">
        <f>SVI!F5257</f>
        <v>Marcelândia/MT</v>
      </c>
      <c r="B5257" t="str">
        <f>INDEX(tb_SVI[],MATCH(Table3[[#This Row],[ibge_cod]],tb_SVI[Município],0),1)</f>
        <v>MT</v>
      </c>
      <c r="C5257" t="str">
        <f>INDEX(tb_SVI[],MATCH(Table3[[#This Row],[city_name]],tb_SVI[city_name_uf],0),3)</f>
        <v>5105580</v>
      </c>
      <c r="D5257" t="s">
        <v>22837</v>
      </c>
      <c r="E5257" s="11">
        <f>INDEX(tb_SVI[],MATCH(Table3[[#This Row],[city_name]],tb_SVI[city_name_uf],0),5)</f>
        <v>10301</v>
      </c>
      <c r="F5257">
        <f>INDEX(tb_MHDI[],MATCH(Table3[[#This Row],[city_name]],tb_MHDI[mun_uf],0),5)</f>
        <v>0.70099999999999996</v>
      </c>
      <c r="G5257">
        <f>INDEX(tb_MHDI[],MATCH(Table3[[#This Row],[city_name]],tb_MHDI[mun_uf],0),6)</f>
        <v>0.7</v>
      </c>
      <c r="H5257">
        <f>INDEX(tb_MHDI[],MATCH(Table3[[#This Row],[city_name]],tb_MHDI[mun_uf],0),7)</f>
        <v>0.81299999999999994</v>
      </c>
      <c r="I5257">
        <f>INDEX(tb_MHDI[],MATCH(Table3[[#This Row],[city_name]],tb_MHDI[mun_uf],0),8)</f>
        <v>0.60399999999999998</v>
      </c>
      <c r="J5257">
        <f>_xlfn.NUMBERVALUE(INDEX(tb_SVI[],MATCH(Table3[[#This Row],[city_name]],tb_SVI[city_name_uf],0),8),".")</f>
        <v>0.33500000000000002</v>
      </c>
      <c r="K5257">
        <f>_xlfn.NUMBERVALUE(INDEX(tb_SVI[],MATCH(Table3[[#This Row],[city_name]],tb_SVI[city_name_uf],0),9),".")</f>
        <v>0.28799999999999998</v>
      </c>
      <c r="L5257">
        <f>_xlfn.NUMBERVALUE(INDEX(tb_SVI[],MATCH(Table3[[#This Row],[city_name]],tb_SVI[city_name_uf],0),10),".")</f>
        <v>0.39600000000000002</v>
      </c>
      <c r="M5257">
        <f>_xlfn.NUMBERVALUE(INDEX(tb_SVI[],MATCH(Table3[[#This Row],[city_name]],tb_SVI[city_name_uf],0),11),".")</f>
        <v>0.32</v>
      </c>
      <c r="N5257" s="14">
        <f>_xlfn.PERCENTRANK.INC(Table3[MHDI_tot],Table3[[#This Row],[MHDI_tot]],3)</f>
        <v>0.65800000000000003</v>
      </c>
    </row>
    <row r="5258" spans="1:14" hidden="1" x14ac:dyDescent="0.2">
      <c r="A5258" t="str">
        <f>SVI!F5258</f>
        <v>Luciara/MT</v>
      </c>
      <c r="B5258" t="str">
        <f>INDEX(tb_SVI[],MATCH(Table3[[#This Row],[ibge_cod]],tb_SVI[Município],0),1)</f>
        <v>MT</v>
      </c>
      <c r="C5258" t="str">
        <f>INDEX(tb_SVI[],MATCH(Table3[[#This Row],[city_name]],tb_SVI[city_name_uf],0),3)</f>
        <v>5105309</v>
      </c>
      <c r="D5258" t="s">
        <v>22838</v>
      </c>
      <c r="E5258" s="11">
        <f>INDEX(tb_SVI[],MATCH(Table3[[#This Row],[city_name]],tb_SVI[city_name_uf],0),5)</f>
        <v>2058</v>
      </c>
      <c r="F5258">
        <f>INDEX(tb_MHDI[],MATCH(Table3[[#This Row],[city_name]],tb_MHDI[mun_uf],0),5)</f>
        <v>0.67600000000000005</v>
      </c>
      <c r="G5258">
        <f>INDEX(tb_MHDI[],MATCH(Table3[[#This Row],[city_name]],tb_MHDI[mun_uf],0),6)</f>
        <v>0.61699999999999999</v>
      </c>
      <c r="H5258">
        <f>INDEX(tb_MHDI[],MATCH(Table3[[#This Row],[city_name]],tb_MHDI[mun_uf],0),7)</f>
        <v>0.78800000000000003</v>
      </c>
      <c r="I5258">
        <f>INDEX(tb_MHDI[],MATCH(Table3[[#This Row],[city_name]],tb_MHDI[mun_uf],0),8)</f>
        <v>0.63400000000000001</v>
      </c>
      <c r="J5258">
        <f>_xlfn.NUMBERVALUE(INDEX(tb_SVI[],MATCH(Table3[[#This Row],[city_name]],tb_SVI[city_name_uf],0),8),".")</f>
        <v>0.316</v>
      </c>
      <c r="K5258">
        <f>_xlfn.NUMBERVALUE(INDEX(tb_SVI[],MATCH(Table3[[#This Row],[city_name]],tb_SVI[city_name_uf],0),9),".")</f>
        <v>0.20200000000000001</v>
      </c>
      <c r="L5258">
        <f>_xlfn.NUMBERVALUE(INDEX(tb_SVI[],MATCH(Table3[[#This Row],[city_name]],tb_SVI[city_name_uf],0),10),".")</f>
        <v>0.39200000000000002</v>
      </c>
      <c r="M5258">
        <f>_xlfn.NUMBERVALUE(INDEX(tb_SVI[],MATCH(Table3[[#This Row],[city_name]],tb_SVI[city_name_uf],0),11),".")</f>
        <v>0.35299999999999998</v>
      </c>
      <c r="N5258" s="14">
        <f>_xlfn.PERCENTRANK.INC(Table3[MHDI_tot],Table3[[#This Row],[MHDI_tot]],3)</f>
        <v>0.54200000000000004</v>
      </c>
    </row>
    <row r="5259" spans="1:14" hidden="1" x14ac:dyDescent="0.2">
      <c r="A5259" t="str">
        <f>SVI!F5259</f>
        <v>Lucas do Rio Verde/MT</v>
      </c>
      <c r="B5259" t="str">
        <f>INDEX(tb_SVI[],MATCH(Table3[[#This Row],[ibge_cod]],tb_SVI[Município],0),1)</f>
        <v>MT</v>
      </c>
      <c r="C5259" t="str">
        <f>INDEX(tb_SVI[],MATCH(Table3[[#This Row],[city_name]],tb_SVI[city_name_uf],0),3)</f>
        <v>5105259</v>
      </c>
      <c r="D5259" t="s">
        <v>22839</v>
      </c>
      <c r="E5259" s="11">
        <f>INDEX(tb_SVI[],MATCH(Table3[[#This Row],[city_name]],tb_SVI[city_name_uf],0),5)</f>
        <v>67620</v>
      </c>
      <c r="F5259">
        <f>INDEX(tb_MHDI[],MATCH(Table3[[#This Row],[city_name]],tb_MHDI[mun_uf],0),5)</f>
        <v>0.76800000000000002</v>
      </c>
      <c r="G5259">
        <f>INDEX(tb_MHDI[],MATCH(Table3[[#This Row],[city_name]],tb_MHDI[mun_uf],0),6)</f>
        <v>0.76600000000000001</v>
      </c>
      <c r="H5259">
        <f>INDEX(tb_MHDI[],MATCH(Table3[[#This Row],[city_name]],tb_MHDI[mun_uf],0),7)</f>
        <v>0.83299999999999996</v>
      </c>
      <c r="I5259">
        <f>INDEX(tb_MHDI[],MATCH(Table3[[#This Row],[city_name]],tb_MHDI[mun_uf],0),8)</f>
        <v>0.71</v>
      </c>
      <c r="J5259">
        <f>_xlfn.NUMBERVALUE(INDEX(tb_SVI[],MATCH(Table3[[#This Row],[city_name]],tb_SVI[city_name_uf],0),8),".")</f>
        <v>0.19600000000000001</v>
      </c>
      <c r="K5259">
        <f>_xlfn.NUMBERVALUE(INDEX(tb_SVI[],MATCH(Table3[[#This Row],[city_name]],tb_SVI[city_name_uf],0),9),".")</f>
        <v>0.13400000000000001</v>
      </c>
      <c r="L5259">
        <f>_xlfn.NUMBERVALUE(INDEX(tb_SVI[],MATCH(Table3[[#This Row],[city_name]],tb_SVI[city_name_uf],0),10),".")</f>
        <v>0.28000000000000003</v>
      </c>
      <c r="M5259">
        <f>_xlfn.NUMBERVALUE(INDEX(tb_SVI[],MATCH(Table3[[#This Row],[city_name]],tb_SVI[city_name_uf],0),11),".")</f>
        <v>0.17499999999999999</v>
      </c>
      <c r="N5259" s="14">
        <f>_xlfn.PERCENTRANK.INC(Table3[MHDI_tot],Table3[[#This Row],[MHDI_tot]],3)</f>
        <v>0.95199999999999996</v>
      </c>
    </row>
    <row r="5260" spans="1:14" hidden="1" x14ac:dyDescent="0.2">
      <c r="A5260" t="str">
        <f>SVI!F5260</f>
        <v>Lambari D'Oeste/MT</v>
      </c>
      <c r="B5260" t="str">
        <f>INDEX(tb_SVI[],MATCH(Table3[[#This Row],[ibge_cod]],tb_SVI[Município],0),1)</f>
        <v>MT</v>
      </c>
      <c r="C5260" t="str">
        <f>INDEX(tb_SVI[],MATCH(Table3[[#This Row],[city_name]],tb_SVI[city_name_uf],0),3)</f>
        <v>5105234</v>
      </c>
      <c r="D5260" t="s">
        <v>22840</v>
      </c>
      <c r="E5260" s="11">
        <f>INDEX(tb_SVI[],MATCH(Table3[[#This Row],[city_name]],tb_SVI[city_name_uf],0),5)</f>
        <v>6186</v>
      </c>
      <c r="F5260">
        <f>INDEX(tb_MHDI[],MATCH(Table3[[#This Row],[city_name]],tb_MHDI[mun_uf],0),5)</f>
        <v>0.627</v>
      </c>
      <c r="G5260">
        <f>INDEX(tb_MHDI[],MATCH(Table3[[#This Row],[city_name]],tb_MHDI[mun_uf],0),6)</f>
        <v>0.67</v>
      </c>
      <c r="H5260">
        <f>INDEX(tb_MHDI[],MATCH(Table3[[#This Row],[city_name]],tb_MHDI[mun_uf],0),7)</f>
        <v>0.78700000000000003</v>
      </c>
      <c r="I5260">
        <f>INDEX(tb_MHDI[],MATCH(Table3[[#This Row],[city_name]],tb_MHDI[mun_uf],0),8)</f>
        <v>0.46700000000000003</v>
      </c>
      <c r="J5260">
        <f>_xlfn.NUMBERVALUE(INDEX(tb_SVI[],MATCH(Table3[[#This Row],[city_name]],tb_SVI[city_name_uf],0),8),".")</f>
        <v>0.36499999999999999</v>
      </c>
      <c r="K5260">
        <f>_xlfn.NUMBERVALUE(INDEX(tb_SVI[],MATCH(Table3[[#This Row],[city_name]],tb_SVI[city_name_uf],0),9),".")</f>
        <v>0.27</v>
      </c>
      <c r="L5260">
        <f>_xlfn.NUMBERVALUE(INDEX(tb_SVI[],MATCH(Table3[[#This Row],[city_name]],tb_SVI[city_name_uf],0),10),".")</f>
        <v>0.50600000000000001</v>
      </c>
      <c r="M5260">
        <f>_xlfn.NUMBERVALUE(INDEX(tb_SVI[],MATCH(Table3[[#This Row],[city_name]],tb_SVI[city_name_uf],0),11),".")</f>
        <v>0.318</v>
      </c>
      <c r="N5260" s="14">
        <f>_xlfn.PERCENTRANK.INC(Table3[MHDI_tot],Table3[[#This Row],[MHDI_tot]],3)</f>
        <v>0.36</v>
      </c>
    </row>
    <row r="5261" spans="1:14" hidden="1" x14ac:dyDescent="0.2">
      <c r="A5261" t="str">
        <f>SVI!F5261</f>
        <v>Juína/MT</v>
      </c>
      <c r="B5261" t="str">
        <f>INDEX(tb_SVI[],MATCH(Table3[[#This Row],[ibge_cod]],tb_SVI[Município],0),1)</f>
        <v>MT</v>
      </c>
      <c r="C5261" t="str">
        <f>INDEX(tb_SVI[],MATCH(Table3[[#This Row],[city_name]],tb_SVI[city_name_uf],0),3)</f>
        <v>5105150</v>
      </c>
      <c r="D5261" t="s">
        <v>22841</v>
      </c>
      <c r="E5261" s="11">
        <f>INDEX(tb_SVI[],MATCH(Table3[[#This Row],[city_name]],tb_SVI[city_name_uf],0),5)</f>
        <v>41101</v>
      </c>
      <c r="F5261">
        <f>INDEX(tb_MHDI[],MATCH(Table3[[#This Row],[city_name]],tb_MHDI[mun_uf],0),5)</f>
        <v>0.71599999999999997</v>
      </c>
      <c r="G5261">
        <f>INDEX(tb_MHDI[],MATCH(Table3[[#This Row],[city_name]],tb_MHDI[mun_uf],0),6)</f>
        <v>0.73299999999999998</v>
      </c>
      <c r="H5261">
        <f>INDEX(tb_MHDI[],MATCH(Table3[[#This Row],[city_name]],tb_MHDI[mun_uf],0),7)</f>
        <v>0.84499999999999997</v>
      </c>
      <c r="I5261">
        <f>INDEX(tb_MHDI[],MATCH(Table3[[#This Row],[city_name]],tb_MHDI[mun_uf],0),8)</f>
        <v>0.59299999999999997</v>
      </c>
      <c r="J5261">
        <f>_xlfn.NUMBERVALUE(INDEX(tb_SVI[],MATCH(Table3[[#This Row],[city_name]],tb_SVI[city_name_uf],0),8),".")</f>
        <v>0.27200000000000002</v>
      </c>
      <c r="K5261">
        <f>_xlfn.NUMBERVALUE(INDEX(tb_SVI[],MATCH(Table3[[#This Row],[city_name]],tb_SVI[city_name_uf],0),9),".")</f>
        <v>0.13300000000000001</v>
      </c>
      <c r="L5261">
        <f>_xlfn.NUMBERVALUE(INDEX(tb_SVI[],MATCH(Table3[[#This Row],[city_name]],tb_SVI[city_name_uf],0),10),".")</f>
        <v>0.39800000000000002</v>
      </c>
      <c r="M5261">
        <f>_xlfn.NUMBERVALUE(INDEX(tb_SVI[],MATCH(Table3[[#This Row],[city_name]],tb_SVI[city_name_uf],0),11),".")</f>
        <v>0.28499999999999998</v>
      </c>
      <c r="N5261" s="14">
        <f>_xlfn.PERCENTRANK.INC(Table3[MHDI_tot],Table3[[#This Row],[MHDI_tot]],3)</f>
        <v>0.73899999999999999</v>
      </c>
    </row>
    <row r="5262" spans="1:14" hidden="1" x14ac:dyDescent="0.2">
      <c r="A5262" t="str">
        <f>SVI!F5262</f>
        <v>Juscimeira/MT</v>
      </c>
      <c r="B5262" t="str">
        <f>INDEX(tb_SVI[],MATCH(Table3[[#This Row],[ibge_cod]],tb_SVI[Município],0),1)</f>
        <v>MT</v>
      </c>
      <c r="C5262" t="str">
        <f>INDEX(tb_SVI[],MATCH(Table3[[#This Row],[city_name]],tb_SVI[city_name_uf],0),3)</f>
        <v>5105200</v>
      </c>
      <c r="D5262" t="s">
        <v>22842</v>
      </c>
      <c r="E5262" s="11">
        <f>INDEX(tb_SVI[],MATCH(Table3[[#This Row],[city_name]],tb_SVI[city_name_uf],0),5)</f>
        <v>11176</v>
      </c>
      <c r="F5262">
        <f>INDEX(tb_MHDI[],MATCH(Table3[[#This Row],[city_name]],tb_MHDI[mun_uf],0),5)</f>
        <v>0.71399999999999997</v>
      </c>
      <c r="G5262">
        <f>INDEX(tb_MHDI[],MATCH(Table3[[#This Row],[city_name]],tb_MHDI[mun_uf],0),6)</f>
        <v>0.67800000000000005</v>
      </c>
      <c r="H5262">
        <f>INDEX(tb_MHDI[],MATCH(Table3[[#This Row],[city_name]],tb_MHDI[mun_uf],0),7)</f>
        <v>0.84199999999999997</v>
      </c>
      <c r="I5262">
        <f>INDEX(tb_MHDI[],MATCH(Table3[[#This Row],[city_name]],tb_MHDI[mun_uf],0),8)</f>
        <v>0.63700000000000001</v>
      </c>
      <c r="J5262">
        <f>_xlfn.NUMBERVALUE(INDEX(tb_SVI[],MATCH(Table3[[#This Row],[city_name]],tb_SVI[city_name_uf],0),8),".")</f>
        <v>0.35</v>
      </c>
      <c r="K5262">
        <f>_xlfn.NUMBERVALUE(INDEX(tb_SVI[],MATCH(Table3[[#This Row],[city_name]],tb_SVI[city_name_uf],0),9),".")</f>
        <v>0.46800000000000003</v>
      </c>
      <c r="L5262">
        <f>_xlfn.NUMBERVALUE(INDEX(tb_SVI[],MATCH(Table3[[#This Row],[city_name]],tb_SVI[city_name_uf],0),10),".")</f>
        <v>0.29499999999999998</v>
      </c>
      <c r="M5262">
        <f>_xlfn.NUMBERVALUE(INDEX(tb_SVI[],MATCH(Table3[[#This Row],[city_name]],tb_SVI[city_name_uf],0),11),".")</f>
        <v>0.28699999999999998</v>
      </c>
      <c r="N5262" s="14">
        <f>_xlfn.PERCENTRANK.INC(Table3[MHDI_tot],Table3[[#This Row],[MHDI_tot]],3)</f>
        <v>0.72799999999999998</v>
      </c>
    </row>
    <row r="5263" spans="1:14" hidden="1" x14ac:dyDescent="0.2">
      <c r="A5263" t="str">
        <f>SVI!F5263</f>
        <v>Juruena/MT</v>
      </c>
      <c r="B5263" t="str">
        <f>INDEX(tb_SVI[],MATCH(Table3[[#This Row],[ibge_cod]],tb_SVI[Município],0),1)</f>
        <v>MT</v>
      </c>
      <c r="C5263" t="str">
        <f>INDEX(tb_SVI[],MATCH(Table3[[#This Row],[city_name]],tb_SVI[city_name_uf],0),3)</f>
        <v>5105176</v>
      </c>
      <c r="D5263" t="s">
        <v>22843</v>
      </c>
      <c r="E5263" s="11">
        <f>INDEX(tb_SVI[],MATCH(Table3[[#This Row],[city_name]],tb_SVI[city_name_uf],0),5)</f>
        <v>16335</v>
      </c>
      <c r="F5263">
        <f>INDEX(tb_MHDI[],MATCH(Table3[[#This Row],[city_name]],tb_MHDI[mun_uf],0),5)</f>
        <v>0.66200000000000003</v>
      </c>
      <c r="G5263">
        <f>INDEX(tb_MHDI[],MATCH(Table3[[#This Row],[city_name]],tb_MHDI[mun_uf],0),6)</f>
        <v>0.64700000000000002</v>
      </c>
      <c r="H5263">
        <f>INDEX(tb_MHDI[],MATCH(Table3[[#This Row],[city_name]],tb_MHDI[mun_uf],0),7)</f>
        <v>0.79700000000000004</v>
      </c>
      <c r="I5263">
        <f>INDEX(tb_MHDI[],MATCH(Table3[[#This Row],[city_name]],tb_MHDI[mun_uf],0),8)</f>
        <v>0.56299999999999994</v>
      </c>
      <c r="J5263">
        <f>_xlfn.NUMBERVALUE(INDEX(tb_SVI[],MATCH(Table3[[#This Row],[city_name]],tb_SVI[city_name_uf],0),8),".")</f>
        <v>0.29899999999999999</v>
      </c>
      <c r="K5263">
        <f>_xlfn.NUMBERVALUE(INDEX(tb_SVI[],MATCH(Table3[[#This Row],[city_name]],tb_SVI[city_name_uf],0),9),".")</f>
        <v>0.16600000000000001</v>
      </c>
      <c r="L5263">
        <f>_xlfn.NUMBERVALUE(INDEX(tb_SVI[],MATCH(Table3[[#This Row],[city_name]],tb_SVI[city_name_uf],0),10),".")</f>
        <v>0.36199999999999999</v>
      </c>
      <c r="M5263">
        <f>_xlfn.NUMBERVALUE(INDEX(tb_SVI[],MATCH(Table3[[#This Row],[city_name]],tb_SVI[city_name_uf],0),11),".")</f>
        <v>0.36799999999999999</v>
      </c>
      <c r="N5263" s="14">
        <f>_xlfn.PERCENTRANK.INC(Table3[MHDI_tot],Table3[[#This Row],[MHDI_tot]],3)</f>
        <v>0.48399999999999999</v>
      </c>
    </row>
    <row r="5264" spans="1:14" hidden="1" x14ac:dyDescent="0.2">
      <c r="A5264" t="str">
        <f>SVI!F5264</f>
        <v>Juara/MT</v>
      </c>
      <c r="B5264" t="str">
        <f>INDEX(tb_SVI[],MATCH(Table3[[#This Row],[ibge_cod]],tb_SVI[Município],0),1)</f>
        <v>MT</v>
      </c>
      <c r="C5264" t="str">
        <f>INDEX(tb_SVI[],MATCH(Table3[[#This Row],[city_name]],tb_SVI[city_name_uf],0),3)</f>
        <v>5105101</v>
      </c>
      <c r="D5264" t="s">
        <v>22844</v>
      </c>
      <c r="E5264" s="11">
        <f>INDEX(tb_SVI[],MATCH(Table3[[#This Row],[city_name]],tb_SVI[city_name_uf],0),5)</f>
        <v>35121</v>
      </c>
      <c r="F5264">
        <f>INDEX(tb_MHDI[],MATCH(Table3[[#This Row],[city_name]],tb_MHDI[mun_uf],0),5)</f>
        <v>0.68200000000000005</v>
      </c>
      <c r="G5264">
        <f>INDEX(tb_MHDI[],MATCH(Table3[[#This Row],[city_name]],tb_MHDI[mun_uf],0),6)</f>
        <v>0.69899999999999995</v>
      </c>
      <c r="H5264">
        <f>INDEX(tb_MHDI[],MATCH(Table3[[#This Row],[city_name]],tb_MHDI[mun_uf],0),7)</f>
        <v>0.83599999999999997</v>
      </c>
      <c r="I5264">
        <f>INDEX(tb_MHDI[],MATCH(Table3[[#This Row],[city_name]],tb_MHDI[mun_uf],0),8)</f>
        <v>0.54300000000000004</v>
      </c>
      <c r="J5264">
        <f>_xlfn.NUMBERVALUE(INDEX(tb_SVI[],MATCH(Table3[[#This Row],[city_name]],tb_SVI[city_name_uf],0),8),".")</f>
        <v>0.28999999999999998</v>
      </c>
      <c r="K5264">
        <f>_xlfn.NUMBERVALUE(INDEX(tb_SVI[],MATCH(Table3[[#This Row],[city_name]],tb_SVI[city_name_uf],0),9),".")</f>
        <v>0.13</v>
      </c>
      <c r="L5264">
        <f>_xlfn.NUMBERVALUE(INDEX(tb_SVI[],MATCH(Table3[[#This Row],[city_name]],tb_SVI[city_name_uf],0),10),".")</f>
        <v>0.436</v>
      </c>
      <c r="M5264">
        <f>_xlfn.NUMBERVALUE(INDEX(tb_SVI[],MATCH(Table3[[#This Row],[city_name]],tb_SVI[city_name_uf],0),11),".")</f>
        <v>0.30499999999999999</v>
      </c>
      <c r="N5264" s="14">
        <f>_xlfn.PERCENTRANK.INC(Table3[MHDI_tot],Table3[[#This Row],[MHDI_tot]],3)</f>
        <v>0.56599999999999995</v>
      </c>
    </row>
    <row r="5265" spans="1:14" hidden="1" x14ac:dyDescent="0.2">
      <c r="A5265" t="str">
        <f>SVI!F5265</f>
        <v>Jauru/MT</v>
      </c>
      <c r="B5265" t="str">
        <f>INDEX(tb_SVI[],MATCH(Table3[[#This Row],[ibge_cod]],tb_SVI[Município],0),1)</f>
        <v>MT</v>
      </c>
      <c r="C5265" t="str">
        <f>INDEX(tb_SVI[],MATCH(Table3[[#This Row],[city_name]],tb_SVI[city_name_uf],0),3)</f>
        <v>5105002</v>
      </c>
      <c r="D5265" t="s">
        <v>22845</v>
      </c>
      <c r="E5265" s="11">
        <f>INDEX(tb_SVI[],MATCH(Table3[[#This Row],[city_name]],tb_SVI[city_name_uf],0),5)</f>
        <v>8582</v>
      </c>
      <c r="F5265">
        <f>INDEX(tb_MHDI[],MATCH(Table3[[#This Row],[city_name]],tb_MHDI[mun_uf],0),5)</f>
        <v>0.67300000000000004</v>
      </c>
      <c r="G5265">
        <f>INDEX(tb_MHDI[],MATCH(Table3[[#This Row],[city_name]],tb_MHDI[mun_uf],0),6)</f>
        <v>0.66800000000000004</v>
      </c>
      <c r="H5265">
        <f>INDEX(tb_MHDI[],MATCH(Table3[[#This Row],[city_name]],tb_MHDI[mun_uf],0),7)</f>
        <v>0.81200000000000006</v>
      </c>
      <c r="I5265">
        <f>INDEX(tb_MHDI[],MATCH(Table3[[#This Row],[city_name]],tb_MHDI[mun_uf],0),8)</f>
        <v>0.56299999999999994</v>
      </c>
      <c r="J5265">
        <f>_xlfn.NUMBERVALUE(INDEX(tb_SVI[],MATCH(Table3[[#This Row],[city_name]],tb_SVI[city_name_uf],0),8),".")</f>
        <v>0.31</v>
      </c>
      <c r="K5265">
        <f>_xlfn.NUMBERVALUE(INDEX(tb_SVI[],MATCH(Table3[[#This Row],[city_name]],tb_SVI[city_name_uf],0),9),".")</f>
        <v>0.14099999999999999</v>
      </c>
      <c r="L5265">
        <f>_xlfn.NUMBERVALUE(INDEX(tb_SVI[],MATCH(Table3[[#This Row],[city_name]],tb_SVI[city_name_uf],0),10),".")</f>
        <v>0.41799999999999998</v>
      </c>
      <c r="M5265">
        <f>_xlfn.NUMBERVALUE(INDEX(tb_SVI[],MATCH(Table3[[#This Row],[city_name]],tb_SVI[city_name_uf],0),11),".")</f>
        <v>0.371</v>
      </c>
      <c r="N5265" s="14">
        <f>_xlfn.PERCENTRANK.INC(Table3[MHDI_tot],Table3[[#This Row],[MHDI_tot]],3)</f>
        <v>0.52900000000000003</v>
      </c>
    </row>
    <row r="5266" spans="1:14" hidden="1" x14ac:dyDescent="0.2">
      <c r="A5266" t="str">
        <f>SVI!F5266</f>
        <v>Jangada/MT</v>
      </c>
      <c r="B5266" t="str">
        <f>INDEX(tb_SVI[],MATCH(Table3[[#This Row],[ibge_cod]],tb_SVI[Município],0),1)</f>
        <v>MT</v>
      </c>
      <c r="C5266" t="str">
        <f>INDEX(tb_SVI[],MATCH(Table3[[#This Row],[city_name]],tb_SVI[city_name_uf],0),3)</f>
        <v>5104906</v>
      </c>
      <c r="D5266" t="s">
        <v>22846</v>
      </c>
      <c r="E5266" s="11">
        <f>INDEX(tb_SVI[],MATCH(Table3[[#This Row],[city_name]],tb_SVI[city_name_uf],0),5)</f>
        <v>8451</v>
      </c>
      <c r="F5266">
        <f>INDEX(tb_MHDI[],MATCH(Table3[[#This Row],[city_name]],tb_MHDI[mun_uf],0),5)</f>
        <v>0.63</v>
      </c>
      <c r="G5266">
        <f>INDEX(tb_MHDI[],MATCH(Table3[[#This Row],[city_name]],tb_MHDI[mun_uf],0),6)</f>
        <v>0.56699999999999995</v>
      </c>
      <c r="H5266">
        <f>INDEX(tb_MHDI[],MATCH(Table3[[#This Row],[city_name]],tb_MHDI[mun_uf],0),7)</f>
        <v>0.80500000000000005</v>
      </c>
      <c r="I5266">
        <f>INDEX(tb_MHDI[],MATCH(Table3[[#This Row],[city_name]],tb_MHDI[mun_uf],0),8)</f>
        <v>0.54900000000000004</v>
      </c>
      <c r="J5266">
        <f>_xlfn.NUMBERVALUE(INDEX(tb_SVI[],MATCH(Table3[[#This Row],[city_name]],tb_SVI[city_name_uf],0),8),".")</f>
        <v>0.36599999999999999</v>
      </c>
      <c r="K5266">
        <f>_xlfn.NUMBERVALUE(INDEX(tb_SVI[],MATCH(Table3[[#This Row],[city_name]],tb_SVI[city_name_uf],0),9),".")</f>
        <v>0.11899999999999999</v>
      </c>
      <c r="L5266">
        <f>_xlfn.NUMBERVALUE(INDEX(tb_SVI[],MATCH(Table3[[#This Row],[city_name]],tb_SVI[city_name_uf],0),10),".")</f>
        <v>0.47099999999999997</v>
      </c>
      <c r="M5266">
        <f>_xlfn.NUMBERVALUE(INDEX(tb_SVI[],MATCH(Table3[[#This Row],[city_name]],tb_SVI[city_name_uf],0),11),".")</f>
        <v>0.50700000000000001</v>
      </c>
      <c r="N5266" s="14">
        <f>_xlfn.PERCENTRANK.INC(Table3[MHDI_tot],Table3[[#This Row],[MHDI_tot]],3)</f>
        <v>0.371</v>
      </c>
    </row>
    <row r="5267" spans="1:14" hidden="1" x14ac:dyDescent="0.2">
      <c r="A5267" t="str">
        <f>SVI!F5267</f>
        <v>Jaciara/MT</v>
      </c>
      <c r="B5267" t="str">
        <f>INDEX(tb_SVI[],MATCH(Table3[[#This Row],[ibge_cod]],tb_SVI[Município],0),1)</f>
        <v>MT</v>
      </c>
      <c r="C5267" t="str">
        <f>INDEX(tb_SVI[],MATCH(Table3[[#This Row],[city_name]],tb_SVI[city_name_uf],0),3)</f>
        <v>5104807</v>
      </c>
      <c r="D5267" t="s">
        <v>22847</v>
      </c>
      <c r="E5267" s="11">
        <f>INDEX(tb_SVI[],MATCH(Table3[[#This Row],[city_name]],tb_SVI[city_name_uf],0),5)</f>
        <v>27807</v>
      </c>
      <c r="F5267">
        <f>INDEX(tb_MHDI[],MATCH(Table3[[#This Row],[city_name]],tb_MHDI[mun_uf],0),5)</f>
        <v>0.73499999999999999</v>
      </c>
      <c r="G5267">
        <f>INDEX(tb_MHDI[],MATCH(Table3[[#This Row],[city_name]],tb_MHDI[mun_uf],0),6)</f>
        <v>0.72799999999999998</v>
      </c>
      <c r="H5267">
        <f>INDEX(tb_MHDI[],MATCH(Table3[[#This Row],[city_name]],tb_MHDI[mun_uf],0),7)</f>
        <v>0.83299999999999996</v>
      </c>
      <c r="I5267">
        <f>INDEX(tb_MHDI[],MATCH(Table3[[#This Row],[city_name]],tb_MHDI[mun_uf],0),8)</f>
        <v>0.65500000000000003</v>
      </c>
      <c r="J5267">
        <f>_xlfn.NUMBERVALUE(INDEX(tb_SVI[],MATCH(Table3[[#This Row],[city_name]],tb_SVI[city_name_uf],0),8),".")</f>
        <v>0.27100000000000002</v>
      </c>
      <c r="K5267">
        <f>_xlfn.NUMBERVALUE(INDEX(tb_SVI[],MATCH(Table3[[#This Row],[city_name]],tb_SVI[city_name_uf],0),9),".")</f>
        <v>0.217</v>
      </c>
      <c r="L5267">
        <f>_xlfn.NUMBERVALUE(INDEX(tb_SVI[],MATCH(Table3[[#This Row],[city_name]],tb_SVI[city_name_uf],0),10),".")</f>
        <v>0.33400000000000002</v>
      </c>
      <c r="M5267">
        <f>_xlfn.NUMBERVALUE(INDEX(tb_SVI[],MATCH(Table3[[#This Row],[city_name]],tb_SVI[city_name_uf],0),11),".")</f>
        <v>0.26100000000000001</v>
      </c>
      <c r="N5267" s="14">
        <f>_xlfn.PERCENTRANK.INC(Table3[MHDI_tot],Table3[[#This Row],[MHDI_tot]],3)</f>
        <v>0.83499999999999996</v>
      </c>
    </row>
    <row r="5268" spans="1:14" hidden="1" x14ac:dyDescent="0.2">
      <c r="A5268" t="str">
        <f>SVI!F5268</f>
        <v>Itiquira/MT</v>
      </c>
      <c r="B5268" t="str">
        <f>INDEX(tb_SVI[],MATCH(Table3[[#This Row],[ibge_cod]],tb_SVI[Município],0),1)</f>
        <v>MT</v>
      </c>
      <c r="C5268" t="str">
        <f>INDEX(tb_SVI[],MATCH(Table3[[#This Row],[city_name]],tb_SVI[city_name_uf],0),3)</f>
        <v>5104609</v>
      </c>
      <c r="D5268" t="s">
        <v>22848</v>
      </c>
      <c r="E5268" s="11">
        <f>INDEX(tb_SVI[],MATCH(Table3[[#This Row],[city_name]],tb_SVI[city_name_uf],0),5)</f>
        <v>13552</v>
      </c>
      <c r="F5268">
        <f>INDEX(tb_MHDI[],MATCH(Table3[[#This Row],[city_name]],tb_MHDI[mun_uf],0),5)</f>
        <v>0.69299999999999995</v>
      </c>
      <c r="G5268">
        <f>INDEX(tb_MHDI[],MATCH(Table3[[#This Row],[city_name]],tb_MHDI[mun_uf],0),6)</f>
        <v>0.69399999999999995</v>
      </c>
      <c r="H5268">
        <f>INDEX(tb_MHDI[],MATCH(Table3[[#This Row],[city_name]],tb_MHDI[mun_uf],0),7)</f>
        <v>0.81200000000000006</v>
      </c>
      <c r="I5268">
        <f>INDEX(tb_MHDI[],MATCH(Table3[[#This Row],[city_name]],tb_MHDI[mun_uf],0),8)</f>
        <v>0.59099999999999997</v>
      </c>
      <c r="J5268">
        <f>_xlfn.NUMBERVALUE(INDEX(tb_SVI[],MATCH(Table3[[#This Row],[city_name]],tb_SVI[city_name_uf],0),8),".")</f>
        <v>0.246</v>
      </c>
      <c r="K5268">
        <f>_xlfn.NUMBERVALUE(INDEX(tb_SVI[],MATCH(Table3[[#This Row],[city_name]],tb_SVI[city_name_uf],0),9),".")</f>
        <v>7.0000000000000001E-3</v>
      </c>
      <c r="L5268">
        <f>_xlfn.NUMBERVALUE(INDEX(tb_SVI[],MATCH(Table3[[#This Row],[city_name]],tb_SVI[city_name_uf],0),10),".")</f>
        <v>0.42499999999999999</v>
      </c>
      <c r="M5268">
        <f>_xlfn.NUMBERVALUE(INDEX(tb_SVI[],MATCH(Table3[[#This Row],[city_name]],tb_SVI[city_name_uf],0),11),".")</f>
        <v>0.30499999999999999</v>
      </c>
      <c r="N5268" s="14">
        <f>_xlfn.PERCENTRANK.INC(Table3[MHDI_tot],Table3[[#This Row],[MHDI_tot]],3)</f>
        <v>0.61599999999999999</v>
      </c>
    </row>
    <row r="5269" spans="1:14" hidden="1" x14ac:dyDescent="0.2">
      <c r="A5269" t="str">
        <f>SVI!F5269</f>
        <v>Itaúba/MT</v>
      </c>
      <c r="B5269" t="str">
        <f>INDEX(tb_SVI[],MATCH(Table3[[#This Row],[ibge_cod]],tb_SVI[Município],0),1)</f>
        <v>MT</v>
      </c>
      <c r="C5269" t="str">
        <f>INDEX(tb_SVI[],MATCH(Table3[[#This Row],[city_name]],tb_SVI[city_name_uf],0),3)</f>
        <v>5104559</v>
      </c>
      <c r="D5269" t="s">
        <v>22849</v>
      </c>
      <c r="E5269" s="11">
        <f>INDEX(tb_SVI[],MATCH(Table3[[#This Row],[city_name]],tb_SVI[city_name_uf],0),5)</f>
        <v>3704</v>
      </c>
      <c r="F5269">
        <f>INDEX(tb_MHDI[],MATCH(Table3[[#This Row],[city_name]],tb_MHDI[mun_uf],0),5)</f>
        <v>0.69</v>
      </c>
      <c r="G5269">
        <f>INDEX(tb_MHDI[],MATCH(Table3[[#This Row],[city_name]],tb_MHDI[mun_uf],0),6)</f>
        <v>0.71399999999999997</v>
      </c>
      <c r="H5269">
        <f>INDEX(tb_MHDI[],MATCH(Table3[[#This Row],[city_name]],tb_MHDI[mun_uf],0),7)</f>
        <v>0.80900000000000005</v>
      </c>
      <c r="I5269">
        <f>INDEX(tb_MHDI[],MATCH(Table3[[#This Row],[city_name]],tb_MHDI[mun_uf],0),8)</f>
        <v>0.56899999999999995</v>
      </c>
      <c r="J5269">
        <f>_xlfn.NUMBERVALUE(INDEX(tb_SVI[],MATCH(Table3[[#This Row],[city_name]],tb_SVI[city_name_uf],0),8),".")</f>
        <v>0.22800000000000001</v>
      </c>
      <c r="K5269">
        <f>_xlfn.NUMBERVALUE(INDEX(tb_SVI[],MATCH(Table3[[#This Row],[city_name]],tb_SVI[city_name_uf],0),9),".")</f>
        <v>1.6E-2</v>
      </c>
      <c r="L5269">
        <f>_xlfn.NUMBERVALUE(INDEX(tb_SVI[],MATCH(Table3[[#This Row],[city_name]],tb_SVI[city_name_uf],0),10),".")</f>
        <v>0.39400000000000002</v>
      </c>
      <c r="M5269">
        <f>_xlfn.NUMBERVALUE(INDEX(tb_SVI[],MATCH(Table3[[#This Row],[city_name]],tb_SVI[city_name_uf],0),11),".")</f>
        <v>0.27500000000000002</v>
      </c>
      <c r="N5269" s="14">
        <f>_xlfn.PERCENTRANK.INC(Table3[MHDI_tot],Table3[[#This Row],[MHDI_tot]],3)</f>
        <v>0.60499999999999998</v>
      </c>
    </row>
    <row r="5270" spans="1:14" hidden="1" x14ac:dyDescent="0.2">
      <c r="A5270" t="str">
        <f>SVI!F4701</f>
        <v>Pinhal da Serra/RS</v>
      </c>
      <c r="B5270" t="str">
        <f>INDEX(tb_SVI[],MATCH(Table3[[#This Row],[ibge_cod]],tb_SVI[Município],0),1)</f>
        <v>RS</v>
      </c>
      <c r="C5270" t="str">
        <f>INDEX(tb_SVI[],MATCH(Table3[[#This Row],[city_name]],tb_SVI[city_name_uf],0),3)</f>
        <v>4314464</v>
      </c>
      <c r="D5270" t="e">
        <v>#N/A</v>
      </c>
      <c r="E5270" s="11">
        <f>INDEX(tb_SVI[],MATCH(Table3[[#This Row],[city_name]],tb_SVI[city_name_uf],0),5)</f>
        <v>1918</v>
      </c>
      <c r="F5270">
        <f>INDEX(tb_MHDI[],MATCH(Table3[[#This Row],[city_name]],tb_MHDI[mun_uf],0),5)</f>
        <v>0.65</v>
      </c>
      <c r="G5270">
        <f>INDEX(tb_MHDI[],MATCH(Table3[[#This Row],[city_name]],tb_MHDI[mun_uf],0),6)</f>
        <v>0.64100000000000001</v>
      </c>
      <c r="H5270">
        <f>INDEX(tb_MHDI[],MATCH(Table3[[#This Row],[city_name]],tb_MHDI[mun_uf],0),7)</f>
        <v>0.83499999999999996</v>
      </c>
      <c r="I5270">
        <f>INDEX(tb_MHDI[],MATCH(Table3[[#This Row],[city_name]],tb_MHDI[mun_uf],0),8)</f>
        <v>0.51300000000000001</v>
      </c>
      <c r="J5270">
        <f>_xlfn.NUMBERVALUE(INDEX(tb_SVI[],MATCH(Table3[[#This Row],[city_name]],tb_SVI[city_name_uf],0),8),".")</f>
        <v>0.30399999999999999</v>
      </c>
      <c r="K5270">
        <f>_xlfn.NUMBERVALUE(INDEX(tb_SVI[],MATCH(Table3[[#This Row],[city_name]],tb_SVI[city_name_uf],0),9),".")</f>
        <v>0.13400000000000001</v>
      </c>
      <c r="L5270">
        <f>_xlfn.NUMBERVALUE(INDEX(tb_SVI[],MATCH(Table3[[#This Row],[city_name]],tb_SVI[city_name_uf],0),10),".")</f>
        <v>0.374</v>
      </c>
      <c r="M5270">
        <f>_xlfn.NUMBERVALUE(INDEX(tb_SVI[],MATCH(Table3[[#This Row],[city_name]],tb_SVI[city_name_uf],0),11),".")</f>
        <v>0.40300000000000002</v>
      </c>
      <c r="N5270" s="14">
        <f>_xlfn.PERCENTRANK.INC(Table3[MHDI_tot],Table3[[#This Row],[MHDI_tot]],3)</f>
        <v>0.436</v>
      </c>
    </row>
    <row r="5271" spans="1:14" hidden="1" x14ac:dyDescent="0.2">
      <c r="A5271" t="str">
        <f>SVI!F4682</f>
        <v>Quatro Irmãos/RS</v>
      </c>
      <c r="B5271" t="str">
        <f>INDEX(tb_SVI[],MATCH(Table3[[#This Row],[ibge_cod]],tb_SVI[Município],0),1)</f>
        <v>RS</v>
      </c>
      <c r="C5271" t="str">
        <f>INDEX(tb_SVI[],MATCH(Table3[[#This Row],[city_name]],tb_SVI[city_name_uf],0),3)</f>
        <v>4315313</v>
      </c>
      <c r="D5271" t="e">
        <v>#N/A</v>
      </c>
      <c r="E5271" s="11">
        <f>INDEX(tb_SVI[],MATCH(Table3[[#This Row],[city_name]],tb_SVI[city_name_uf],0),5)</f>
        <v>1856</v>
      </c>
      <c r="F5271">
        <f>INDEX(tb_MHDI[],MATCH(Table3[[#This Row],[city_name]],tb_MHDI[mun_uf],0),5)</f>
        <v>0.68899999999999995</v>
      </c>
      <c r="G5271">
        <f>INDEX(tb_MHDI[],MATCH(Table3[[#This Row],[city_name]],tb_MHDI[mun_uf],0),6)</f>
        <v>0.69499999999999995</v>
      </c>
      <c r="H5271">
        <f>INDEX(tb_MHDI[],MATCH(Table3[[#This Row],[city_name]],tb_MHDI[mun_uf],0),7)</f>
        <v>0.83299999999999996</v>
      </c>
      <c r="I5271">
        <f>INDEX(tb_MHDI[],MATCH(Table3[[#This Row],[city_name]],tb_MHDI[mun_uf],0),8)</f>
        <v>0.56499999999999995</v>
      </c>
      <c r="J5271">
        <f>_xlfn.NUMBERVALUE(INDEX(tb_SVI[],MATCH(Table3[[#This Row],[city_name]],tb_SVI[city_name_uf],0),8),".")</f>
        <v>0.33200000000000002</v>
      </c>
      <c r="K5271">
        <f>_xlfn.NUMBERVALUE(INDEX(tb_SVI[],MATCH(Table3[[#This Row],[city_name]],tb_SVI[city_name_uf],0),9),".")</f>
        <v>0.33700000000000002</v>
      </c>
      <c r="L5271">
        <f>_xlfn.NUMBERVALUE(INDEX(tb_SVI[],MATCH(Table3[[#This Row],[city_name]],tb_SVI[city_name_uf],0),10),".")</f>
        <v>0.34100000000000003</v>
      </c>
      <c r="M5271">
        <f>_xlfn.NUMBERVALUE(INDEX(tb_SVI[],MATCH(Table3[[#This Row],[city_name]],tb_SVI[city_name_uf],0),11),".")</f>
        <v>0.318</v>
      </c>
      <c r="N5271" s="14">
        <f>_xlfn.PERCENTRANK.INC(Table3[MHDI_tot],Table3[[#This Row],[MHDI_tot]],3)</f>
        <v>0.6</v>
      </c>
    </row>
    <row r="5272" spans="1:14" hidden="1" x14ac:dyDescent="0.2">
      <c r="A5272" t="str">
        <f>SVI!F5272</f>
        <v>Indiavaí/MT</v>
      </c>
      <c r="B5272" t="str">
        <f>INDEX(tb_SVI[],MATCH(Table3[[#This Row],[ibge_cod]],tb_SVI[Município],0),1)</f>
        <v>MT</v>
      </c>
      <c r="C5272" t="str">
        <f>INDEX(tb_SVI[],MATCH(Table3[[#This Row],[city_name]],tb_SVI[city_name_uf],0),3)</f>
        <v>5104500</v>
      </c>
      <c r="D5272" t="s">
        <v>22850</v>
      </c>
      <c r="E5272" s="11">
        <f>INDEX(tb_SVI[],MATCH(Table3[[#This Row],[city_name]],tb_SVI[city_name_uf],0),5)</f>
        <v>2779</v>
      </c>
      <c r="F5272">
        <f>INDEX(tb_MHDI[],MATCH(Table3[[#This Row],[city_name]],tb_MHDI[mun_uf],0),5)</f>
        <v>0.66100000000000003</v>
      </c>
      <c r="G5272">
        <f>INDEX(tb_MHDI[],MATCH(Table3[[#This Row],[city_name]],tb_MHDI[mun_uf],0),6)</f>
        <v>0.64500000000000002</v>
      </c>
      <c r="H5272">
        <f>INDEX(tb_MHDI[],MATCH(Table3[[#This Row],[city_name]],tb_MHDI[mun_uf],0),7)</f>
        <v>0.84099999999999997</v>
      </c>
      <c r="I5272">
        <f>INDEX(tb_MHDI[],MATCH(Table3[[#This Row],[city_name]],tb_MHDI[mun_uf],0),8)</f>
        <v>0.53300000000000003</v>
      </c>
      <c r="J5272">
        <f>_xlfn.NUMBERVALUE(INDEX(tb_SVI[],MATCH(Table3[[#This Row],[city_name]],tb_SVI[city_name_uf],0),8),".")</f>
        <v>0.26200000000000001</v>
      </c>
      <c r="K5272">
        <f>_xlfn.NUMBERVALUE(INDEX(tb_SVI[],MATCH(Table3[[#This Row],[city_name]],tb_SVI[city_name_uf],0),9),".")</f>
        <v>3.0000000000000001E-3</v>
      </c>
      <c r="L5272">
        <f>_xlfn.NUMBERVALUE(INDEX(tb_SVI[],MATCH(Table3[[#This Row],[city_name]],tb_SVI[city_name_uf],0),10),".")</f>
        <v>0.39300000000000002</v>
      </c>
      <c r="M5272">
        <f>_xlfn.NUMBERVALUE(INDEX(tb_SVI[],MATCH(Table3[[#This Row],[city_name]],tb_SVI[city_name_uf],0),11),".")</f>
        <v>0.39100000000000001</v>
      </c>
      <c r="N5272" s="14">
        <f>_xlfn.PERCENTRANK.INC(Table3[MHDI_tot],Table3[[#This Row],[MHDI_tot]],3)</f>
        <v>0.47899999999999998</v>
      </c>
    </row>
    <row r="5273" spans="1:14" hidden="1" x14ac:dyDescent="0.2">
      <c r="A5273" t="str">
        <f>SVI!F5273</f>
        <v>Guiratinga/MT</v>
      </c>
      <c r="B5273" t="str">
        <f>INDEX(tb_SVI[],MATCH(Table3[[#This Row],[ibge_cod]],tb_SVI[Município],0),1)</f>
        <v>MT</v>
      </c>
      <c r="C5273" t="str">
        <f>INDEX(tb_SVI[],MATCH(Table3[[#This Row],[city_name]],tb_SVI[city_name_uf],0),3)</f>
        <v>5104203</v>
      </c>
      <c r="D5273" t="s">
        <v>22851</v>
      </c>
      <c r="E5273" s="11">
        <f>INDEX(tb_SVI[],MATCH(Table3[[#This Row],[city_name]],tb_SVI[city_name_uf],0),5)</f>
        <v>15245</v>
      </c>
      <c r="F5273">
        <f>INDEX(tb_MHDI[],MATCH(Table3[[#This Row],[city_name]],tb_MHDI[mun_uf],0),5)</f>
        <v>0.70499999999999996</v>
      </c>
      <c r="G5273">
        <f>INDEX(tb_MHDI[],MATCH(Table3[[#This Row],[city_name]],tb_MHDI[mun_uf],0),6)</f>
        <v>0.67700000000000005</v>
      </c>
      <c r="H5273">
        <f>INDEX(tb_MHDI[],MATCH(Table3[[#This Row],[city_name]],tb_MHDI[mun_uf],0),7)</f>
        <v>0.81299999999999994</v>
      </c>
      <c r="I5273">
        <f>INDEX(tb_MHDI[],MATCH(Table3[[#This Row],[city_name]],tb_MHDI[mun_uf],0),8)</f>
        <v>0.63700000000000001</v>
      </c>
      <c r="J5273">
        <f>_xlfn.NUMBERVALUE(INDEX(tb_SVI[],MATCH(Table3[[#This Row],[city_name]],tb_SVI[city_name_uf],0),8),".")</f>
        <v>0.23300000000000001</v>
      </c>
      <c r="K5273">
        <f>_xlfn.NUMBERVALUE(INDEX(tb_SVI[],MATCH(Table3[[#This Row],[city_name]],tb_SVI[city_name_uf],0),9),".")</f>
        <v>1.2999999999999999E-2</v>
      </c>
      <c r="L5273">
        <f>_xlfn.NUMBERVALUE(INDEX(tb_SVI[],MATCH(Table3[[#This Row],[city_name]],tb_SVI[city_name_uf],0),10),".")</f>
        <v>0.32700000000000001</v>
      </c>
      <c r="M5273">
        <f>_xlfn.NUMBERVALUE(INDEX(tb_SVI[],MATCH(Table3[[#This Row],[city_name]],tb_SVI[city_name_uf],0),11),".")</f>
        <v>0.35799999999999998</v>
      </c>
      <c r="N5273" s="14">
        <f>_xlfn.PERCENTRANK.INC(Table3[MHDI_tot],Table3[[#This Row],[MHDI_tot]],3)</f>
        <v>0.68100000000000005</v>
      </c>
    </row>
    <row r="5274" spans="1:14" hidden="1" x14ac:dyDescent="0.2">
      <c r="A5274" t="str">
        <f>SVI!F5274</f>
        <v>Guarantã do Norte/MT</v>
      </c>
      <c r="B5274" t="str">
        <f>INDEX(tb_SVI[],MATCH(Table3[[#This Row],[ibge_cod]],tb_SVI[Município],0),1)</f>
        <v>MT</v>
      </c>
      <c r="C5274" t="str">
        <f>INDEX(tb_SVI[],MATCH(Table3[[#This Row],[city_name]],tb_SVI[city_name_uf],0),3)</f>
        <v>5104104</v>
      </c>
      <c r="D5274" t="s">
        <v>22852</v>
      </c>
      <c r="E5274" s="11">
        <f>INDEX(tb_SVI[],MATCH(Table3[[#This Row],[city_name]],tb_SVI[city_name_uf],0),5)</f>
        <v>36130</v>
      </c>
      <c r="F5274">
        <f>INDEX(tb_MHDI[],MATCH(Table3[[#This Row],[city_name]],tb_MHDI[mun_uf],0),5)</f>
        <v>0.70299999999999996</v>
      </c>
      <c r="G5274">
        <f>INDEX(tb_MHDI[],MATCH(Table3[[#This Row],[city_name]],tb_MHDI[mun_uf],0),6)</f>
        <v>0.69199999999999995</v>
      </c>
      <c r="H5274">
        <f>INDEX(tb_MHDI[],MATCH(Table3[[#This Row],[city_name]],tb_MHDI[mun_uf],0),7)</f>
        <v>0.82599999999999996</v>
      </c>
      <c r="I5274">
        <f>INDEX(tb_MHDI[],MATCH(Table3[[#This Row],[city_name]],tb_MHDI[mun_uf],0),8)</f>
        <v>0.60899999999999999</v>
      </c>
      <c r="J5274">
        <f>_xlfn.NUMBERVALUE(INDEX(tb_SVI[],MATCH(Table3[[#This Row],[city_name]],tb_SVI[city_name_uf],0),8),".")</f>
        <v>0.27900000000000003</v>
      </c>
      <c r="K5274">
        <f>_xlfn.NUMBERVALUE(INDEX(tb_SVI[],MATCH(Table3[[#This Row],[city_name]],tb_SVI[city_name_uf],0),9),".")</f>
        <v>0.13600000000000001</v>
      </c>
      <c r="L5274">
        <f>_xlfn.NUMBERVALUE(INDEX(tb_SVI[],MATCH(Table3[[#This Row],[city_name]],tb_SVI[city_name_uf],0),10),".")</f>
        <v>0.34599999999999997</v>
      </c>
      <c r="M5274">
        <f>_xlfn.NUMBERVALUE(INDEX(tb_SVI[],MATCH(Table3[[#This Row],[city_name]],tb_SVI[city_name_uf],0),11),".")</f>
        <v>0.35399999999999998</v>
      </c>
      <c r="N5274" s="14">
        <f>_xlfn.PERCENTRANK.INC(Table3[MHDI_tot],Table3[[#This Row],[MHDI_tot]],3)</f>
        <v>0.66900000000000004</v>
      </c>
    </row>
    <row r="5275" spans="1:14" hidden="1" x14ac:dyDescent="0.2">
      <c r="A5275" t="str">
        <f>SVI!F5275</f>
        <v>Glória D'Oeste/MT</v>
      </c>
      <c r="B5275" t="str">
        <f>INDEX(tb_SVI[],MATCH(Table3[[#This Row],[ibge_cod]],tb_SVI[Município],0),1)</f>
        <v>MT</v>
      </c>
      <c r="C5275" t="str">
        <f>INDEX(tb_SVI[],MATCH(Table3[[#This Row],[city_name]],tb_SVI[city_name_uf],0),3)</f>
        <v>5103957</v>
      </c>
      <c r="D5275" t="s">
        <v>22853</v>
      </c>
      <c r="E5275" s="11">
        <f>INDEX(tb_SVI[],MATCH(Table3[[#This Row],[city_name]],tb_SVI[city_name_uf],0),5)</f>
        <v>3008</v>
      </c>
      <c r="F5275">
        <f>INDEX(tb_MHDI[],MATCH(Table3[[#This Row],[city_name]],tb_MHDI[mun_uf],0),5)</f>
        <v>0.71</v>
      </c>
      <c r="G5275">
        <f>INDEX(tb_MHDI[],MATCH(Table3[[#This Row],[city_name]],tb_MHDI[mun_uf],0),6)</f>
        <v>0.68400000000000005</v>
      </c>
      <c r="H5275">
        <f>INDEX(tb_MHDI[],MATCH(Table3[[#This Row],[city_name]],tb_MHDI[mun_uf],0),7)</f>
        <v>0.82299999999999995</v>
      </c>
      <c r="I5275">
        <f>INDEX(tb_MHDI[],MATCH(Table3[[#This Row],[city_name]],tb_MHDI[mun_uf],0),8)</f>
        <v>0.63600000000000001</v>
      </c>
      <c r="J5275">
        <f>_xlfn.NUMBERVALUE(INDEX(tb_SVI[],MATCH(Table3[[#This Row],[city_name]],tb_SVI[city_name_uf],0),8),".")</f>
        <v>0.22900000000000001</v>
      </c>
      <c r="K5275">
        <f>_xlfn.NUMBERVALUE(INDEX(tb_SVI[],MATCH(Table3[[#This Row],[city_name]],tb_SVI[city_name_uf],0),9),".")</f>
        <v>0.16300000000000001</v>
      </c>
      <c r="L5275">
        <f>_xlfn.NUMBERVALUE(INDEX(tb_SVI[],MATCH(Table3[[#This Row],[city_name]],tb_SVI[city_name_uf],0),10),".")</f>
        <v>0.27200000000000002</v>
      </c>
      <c r="M5275">
        <f>_xlfn.NUMBERVALUE(INDEX(tb_SVI[],MATCH(Table3[[#This Row],[city_name]],tb_SVI[city_name_uf],0),11),".")</f>
        <v>0.253</v>
      </c>
      <c r="N5275" s="14">
        <f>_xlfn.PERCENTRANK.INC(Table3[MHDI_tot],Table3[[#This Row],[MHDI_tot]],3)</f>
        <v>0.70499999999999996</v>
      </c>
    </row>
    <row r="5276" spans="1:14" hidden="1" x14ac:dyDescent="0.2">
      <c r="A5276" t="str">
        <f>SVI!F5276</f>
        <v>General Carneiro/MT</v>
      </c>
      <c r="B5276" t="str">
        <f>INDEX(tb_SVI[],MATCH(Table3[[#This Row],[ibge_cod]],tb_SVI[Município],0),1)</f>
        <v>MT</v>
      </c>
      <c r="C5276" t="str">
        <f>INDEX(tb_SVI[],MATCH(Table3[[#This Row],[city_name]],tb_SVI[city_name_uf],0),3)</f>
        <v>5103908</v>
      </c>
      <c r="D5276" t="s">
        <v>22854</v>
      </c>
      <c r="E5276" s="11">
        <f>INDEX(tb_SVI[],MATCH(Table3[[#This Row],[city_name]],tb_SVI[city_name_uf],0),5)</f>
        <v>5592</v>
      </c>
      <c r="F5276">
        <f>INDEX(tb_MHDI[],MATCH(Table3[[#This Row],[city_name]],tb_MHDI[mun_uf],0),5)</f>
        <v>0.67</v>
      </c>
      <c r="G5276">
        <f>INDEX(tb_MHDI[],MATCH(Table3[[#This Row],[city_name]],tb_MHDI[mun_uf],0),6)</f>
        <v>0.64500000000000002</v>
      </c>
      <c r="H5276">
        <f>INDEX(tb_MHDI[],MATCH(Table3[[#This Row],[city_name]],tb_MHDI[mun_uf],0),7)</f>
        <v>0.82</v>
      </c>
      <c r="I5276">
        <f>INDEX(tb_MHDI[],MATCH(Table3[[#This Row],[city_name]],tb_MHDI[mun_uf],0),8)</f>
        <v>0.56899999999999995</v>
      </c>
      <c r="J5276">
        <f>_xlfn.NUMBERVALUE(INDEX(tb_SVI[],MATCH(Table3[[#This Row],[city_name]],tb_SVI[city_name_uf],0),8),".")</f>
        <v>0.374</v>
      </c>
      <c r="K5276">
        <f>_xlfn.NUMBERVALUE(INDEX(tb_SVI[],MATCH(Table3[[#This Row],[city_name]],tb_SVI[city_name_uf],0),9),".")</f>
        <v>0.21099999999999999</v>
      </c>
      <c r="L5276">
        <f>_xlfn.NUMBERVALUE(INDEX(tb_SVI[],MATCH(Table3[[#This Row],[city_name]],tb_SVI[city_name_uf],0),10),".")</f>
        <v>0.49</v>
      </c>
      <c r="M5276">
        <f>_xlfn.NUMBERVALUE(INDEX(tb_SVI[],MATCH(Table3[[#This Row],[city_name]],tb_SVI[city_name_uf],0),11),".")</f>
        <v>0.42099999999999999</v>
      </c>
      <c r="N5276" s="14">
        <f>_xlfn.PERCENTRANK.INC(Table3[MHDI_tot],Table3[[#This Row],[MHDI_tot]],3)</f>
        <v>0.51600000000000001</v>
      </c>
    </row>
    <row r="5277" spans="1:14" hidden="1" x14ac:dyDescent="0.2">
      <c r="A5277" t="str">
        <f>SVI!F5277</f>
        <v>Gaúcha do Norte/MT</v>
      </c>
      <c r="B5277" t="str">
        <f>INDEX(tb_SVI[],MATCH(Table3[[#This Row],[ibge_cod]],tb_SVI[Município],0),1)</f>
        <v>MT</v>
      </c>
      <c r="C5277" t="str">
        <f>INDEX(tb_SVI[],MATCH(Table3[[#This Row],[city_name]],tb_SVI[city_name_uf],0),3)</f>
        <v>5103858</v>
      </c>
      <c r="D5277" t="s">
        <v>22855</v>
      </c>
      <c r="E5277" s="11">
        <f>INDEX(tb_SVI[],MATCH(Table3[[#This Row],[city_name]],tb_SVI[city_name_uf],0),5)</f>
        <v>7782</v>
      </c>
      <c r="F5277">
        <f>INDEX(tb_MHDI[],MATCH(Table3[[#This Row],[city_name]],tb_MHDI[mun_uf],0),5)</f>
        <v>0.61499999999999999</v>
      </c>
      <c r="G5277">
        <f>INDEX(tb_MHDI[],MATCH(Table3[[#This Row],[city_name]],tb_MHDI[mun_uf],0),6)</f>
        <v>0.65800000000000003</v>
      </c>
      <c r="H5277">
        <f>INDEX(tb_MHDI[],MATCH(Table3[[#This Row],[city_name]],tb_MHDI[mun_uf],0),7)</f>
        <v>0.84699999999999998</v>
      </c>
      <c r="I5277">
        <f>INDEX(tb_MHDI[],MATCH(Table3[[#This Row],[city_name]],tb_MHDI[mun_uf],0),8)</f>
        <v>0.41799999999999998</v>
      </c>
      <c r="J5277">
        <f>_xlfn.NUMBERVALUE(INDEX(tb_SVI[],MATCH(Table3[[#This Row],[city_name]],tb_SVI[city_name_uf],0),8),".")</f>
        <v>0.36699999999999999</v>
      </c>
      <c r="K5277">
        <f>_xlfn.NUMBERVALUE(INDEX(tb_SVI[],MATCH(Table3[[#This Row],[city_name]],tb_SVI[city_name_uf],0),9),".")</f>
        <v>9.2999999999999999E-2</v>
      </c>
      <c r="L5277">
        <f>_xlfn.NUMBERVALUE(INDEX(tb_SVI[],MATCH(Table3[[#This Row],[city_name]],tb_SVI[city_name_uf],0),10),".")</f>
        <v>0.53900000000000003</v>
      </c>
      <c r="M5277">
        <f>_xlfn.NUMBERVALUE(INDEX(tb_SVI[],MATCH(Table3[[#This Row],[city_name]],tb_SVI[city_name_uf],0),11),".")</f>
        <v>0.47</v>
      </c>
      <c r="N5277" s="14">
        <f>_xlfn.PERCENTRANK.INC(Table3[MHDI_tot],Table3[[#This Row],[MHDI_tot]],3)</f>
        <v>0.313</v>
      </c>
    </row>
    <row r="5278" spans="1:14" hidden="1" x14ac:dyDescent="0.2">
      <c r="A5278" t="str">
        <f>SVI!F5278</f>
        <v>Figueirópolis D'Oeste/MT</v>
      </c>
      <c r="B5278" t="str">
        <f>INDEX(tb_SVI[],MATCH(Table3[[#This Row],[ibge_cod]],tb_SVI[Município],0),1)</f>
        <v>MT</v>
      </c>
      <c r="C5278" t="str">
        <f>INDEX(tb_SVI[],MATCH(Table3[[#This Row],[city_name]],tb_SVI[city_name_uf],0),3)</f>
        <v>5103809</v>
      </c>
      <c r="D5278" t="s">
        <v>22856</v>
      </c>
      <c r="E5278" s="11">
        <f>INDEX(tb_SVI[],MATCH(Table3[[#This Row],[city_name]],tb_SVI[city_name_uf],0),5)</f>
        <v>3452</v>
      </c>
      <c r="F5278">
        <f>INDEX(tb_MHDI[],MATCH(Table3[[#This Row],[city_name]],tb_MHDI[mun_uf],0),5)</f>
        <v>0.67900000000000005</v>
      </c>
      <c r="G5278">
        <f>INDEX(tb_MHDI[],MATCH(Table3[[#This Row],[city_name]],tb_MHDI[mun_uf],0),6)</f>
        <v>0.66500000000000004</v>
      </c>
      <c r="H5278">
        <f>INDEX(tb_MHDI[],MATCH(Table3[[#This Row],[city_name]],tb_MHDI[mun_uf],0),7)</f>
        <v>0.78600000000000003</v>
      </c>
      <c r="I5278">
        <f>INDEX(tb_MHDI[],MATCH(Table3[[#This Row],[city_name]],tb_MHDI[mun_uf],0),8)</f>
        <v>0.59899999999999998</v>
      </c>
      <c r="J5278">
        <f>_xlfn.NUMBERVALUE(INDEX(tb_SVI[],MATCH(Table3[[#This Row],[city_name]],tb_SVI[city_name_uf],0),8),".")</f>
        <v>0.28000000000000003</v>
      </c>
      <c r="K5278">
        <f>_xlfn.NUMBERVALUE(INDEX(tb_SVI[],MATCH(Table3[[#This Row],[city_name]],tb_SVI[city_name_uf],0),9),".")</f>
        <v>0.124</v>
      </c>
      <c r="L5278">
        <f>_xlfn.NUMBERVALUE(INDEX(tb_SVI[],MATCH(Table3[[#This Row],[city_name]],tb_SVI[city_name_uf],0),10),".")</f>
        <v>0.38400000000000001</v>
      </c>
      <c r="M5278">
        <f>_xlfn.NUMBERVALUE(INDEX(tb_SVI[],MATCH(Table3[[#This Row],[city_name]],tb_SVI[city_name_uf],0),11),".")</f>
        <v>0.33100000000000002</v>
      </c>
      <c r="N5278" s="14">
        <f>_xlfn.PERCENTRANK.INC(Table3[MHDI_tot],Table3[[#This Row],[MHDI_tot]],3)</f>
        <v>0.55400000000000005</v>
      </c>
    </row>
    <row r="5279" spans="1:14" hidden="1" x14ac:dyDescent="0.2">
      <c r="A5279" t="str">
        <f>SVI!F5279</f>
        <v>Feliz Natal/MT</v>
      </c>
      <c r="B5279" t="str">
        <f>INDEX(tb_SVI[],MATCH(Table3[[#This Row],[ibge_cod]],tb_SVI[Município],0),1)</f>
        <v>MT</v>
      </c>
      <c r="C5279" t="str">
        <f>INDEX(tb_SVI[],MATCH(Table3[[#This Row],[city_name]],tb_SVI[city_name_uf],0),3)</f>
        <v>5103700</v>
      </c>
      <c r="D5279" t="s">
        <v>22857</v>
      </c>
      <c r="E5279" s="11">
        <f>INDEX(tb_SVI[],MATCH(Table3[[#This Row],[city_name]],tb_SVI[city_name_uf],0),5)</f>
        <v>14522</v>
      </c>
      <c r="F5279">
        <f>INDEX(tb_MHDI[],MATCH(Table3[[#This Row],[city_name]],tb_MHDI[mun_uf],0),5)</f>
        <v>0.69199999999999995</v>
      </c>
      <c r="G5279">
        <f>INDEX(tb_MHDI[],MATCH(Table3[[#This Row],[city_name]],tb_MHDI[mun_uf],0),6)</f>
        <v>0.73699999999999999</v>
      </c>
      <c r="H5279">
        <f>INDEX(tb_MHDI[],MATCH(Table3[[#This Row],[city_name]],tb_MHDI[mun_uf],0),7)</f>
        <v>0.81899999999999995</v>
      </c>
      <c r="I5279">
        <f>INDEX(tb_MHDI[],MATCH(Table3[[#This Row],[city_name]],tb_MHDI[mun_uf],0),8)</f>
        <v>0.54800000000000004</v>
      </c>
      <c r="J5279">
        <f>_xlfn.NUMBERVALUE(INDEX(tb_SVI[],MATCH(Table3[[#This Row],[city_name]],tb_SVI[city_name_uf],0),8),".")</f>
        <v>0.308</v>
      </c>
      <c r="K5279">
        <f>_xlfn.NUMBERVALUE(INDEX(tb_SVI[],MATCH(Table3[[#This Row],[city_name]],tb_SVI[city_name_uf],0),9),".")</f>
        <v>0.251</v>
      </c>
      <c r="L5279">
        <f>_xlfn.NUMBERVALUE(INDEX(tb_SVI[],MATCH(Table3[[#This Row],[city_name]],tb_SVI[city_name_uf],0),10),".")</f>
        <v>0.41199999999999998</v>
      </c>
      <c r="M5279">
        <f>_xlfn.NUMBERVALUE(INDEX(tb_SVI[],MATCH(Table3[[#This Row],[city_name]],tb_SVI[city_name_uf],0),11),".")</f>
        <v>0.26</v>
      </c>
      <c r="N5279" s="14">
        <f>_xlfn.PERCENTRANK.INC(Table3[MHDI_tot],Table3[[#This Row],[MHDI_tot]],3)</f>
        <v>0.61099999999999999</v>
      </c>
    </row>
    <row r="5280" spans="1:14" hidden="1" x14ac:dyDescent="0.2">
      <c r="A5280" t="str">
        <f>SVI!F5280</f>
        <v>Dom Aquino/MT</v>
      </c>
      <c r="B5280" t="str">
        <f>INDEX(tb_SVI[],MATCH(Table3[[#This Row],[ibge_cod]],tb_SVI[Município],0),1)</f>
        <v>MT</v>
      </c>
      <c r="C5280" t="str">
        <f>INDEX(tb_SVI[],MATCH(Table3[[#This Row],[city_name]],tb_SVI[city_name_uf],0),3)</f>
        <v>5103601</v>
      </c>
      <c r="D5280" t="s">
        <v>22858</v>
      </c>
      <c r="E5280" s="11">
        <f>INDEX(tb_SVI[],MATCH(Table3[[#This Row],[city_name]],tb_SVI[city_name_uf],0),5)</f>
        <v>8159</v>
      </c>
      <c r="F5280">
        <f>INDEX(tb_MHDI[],MATCH(Table3[[#This Row],[city_name]],tb_MHDI[mun_uf],0),5)</f>
        <v>0.69</v>
      </c>
      <c r="G5280">
        <f>INDEX(tb_MHDI[],MATCH(Table3[[#This Row],[city_name]],tb_MHDI[mun_uf],0),6)</f>
        <v>0.68700000000000006</v>
      </c>
      <c r="H5280">
        <f>INDEX(tb_MHDI[],MATCH(Table3[[#This Row],[city_name]],tb_MHDI[mun_uf],0),7)</f>
        <v>0.80600000000000005</v>
      </c>
      <c r="I5280">
        <f>INDEX(tb_MHDI[],MATCH(Table3[[#This Row],[city_name]],tb_MHDI[mun_uf],0),8)</f>
        <v>0.59299999999999997</v>
      </c>
      <c r="J5280">
        <f>_xlfn.NUMBERVALUE(INDEX(tb_SVI[],MATCH(Table3[[#This Row],[city_name]],tb_SVI[city_name_uf],0),8),".")</f>
        <v>0.33700000000000002</v>
      </c>
      <c r="K5280">
        <f>_xlfn.NUMBERVALUE(INDEX(tb_SVI[],MATCH(Table3[[#This Row],[city_name]],tb_SVI[city_name_uf],0),9),".")</f>
        <v>0.33700000000000002</v>
      </c>
      <c r="L5280">
        <f>_xlfn.NUMBERVALUE(INDEX(tb_SVI[],MATCH(Table3[[#This Row],[city_name]],tb_SVI[city_name_uf],0),10),".")</f>
        <v>0.36699999999999999</v>
      </c>
      <c r="M5280">
        <f>_xlfn.NUMBERVALUE(INDEX(tb_SVI[],MATCH(Table3[[#This Row],[city_name]],tb_SVI[city_name_uf],0),11),".")</f>
        <v>0.308</v>
      </c>
      <c r="N5280" s="14">
        <f>_xlfn.PERCENTRANK.INC(Table3[MHDI_tot],Table3[[#This Row],[MHDI_tot]],3)</f>
        <v>0.60499999999999998</v>
      </c>
    </row>
    <row r="5281" spans="1:14" hidden="1" x14ac:dyDescent="0.2">
      <c r="A5281" t="str">
        <f>SVI!F5548</f>
        <v>Aparecida de Goiânia/GO</v>
      </c>
      <c r="B5281" t="str">
        <f>INDEX(tb_SVI[],MATCH(Table3[[#This Row],[ibge_cod]],tb_SVI[Município],0),1)</f>
        <v>GO</v>
      </c>
      <c r="C5281" t="str">
        <f>INDEX(tb_SVI[],MATCH(Table3[[#This Row],[city_name]],tb_SVI[city_name_uf],0),3)</f>
        <v>5201405</v>
      </c>
      <c r="D5281" t="s">
        <v>23115</v>
      </c>
      <c r="E5281" s="11">
        <f>INDEX(tb_SVI[],MATCH(Table3[[#This Row],[city_name]],tb_SVI[city_name_uf],0),5)</f>
        <v>590146</v>
      </c>
      <c r="F5281">
        <f>INDEX(tb_MHDI[],MATCH(Table3[[#This Row],[city_name]],tb_MHDI[mun_uf],0),5)</f>
        <v>0.71799999999999997</v>
      </c>
      <c r="G5281">
        <f>INDEX(tb_MHDI[],MATCH(Table3[[#This Row],[city_name]],tb_MHDI[mun_uf],0),6)</f>
        <v>0.71599999999999997</v>
      </c>
      <c r="H5281">
        <f>INDEX(tb_MHDI[],MATCH(Table3[[#This Row],[city_name]],tb_MHDI[mun_uf],0),7)</f>
        <v>0.83399999999999996</v>
      </c>
      <c r="I5281">
        <f>INDEX(tb_MHDI[],MATCH(Table3[[#This Row],[city_name]],tb_MHDI[mun_uf],0),8)</f>
        <v>0.62</v>
      </c>
      <c r="J5281">
        <f>_xlfn.NUMBERVALUE(INDEX(tb_SVI[],MATCH(Table3[[#This Row],[city_name]],tb_SVI[city_name_uf],0),8),".")</f>
        <v>0.35</v>
      </c>
      <c r="K5281">
        <f>_xlfn.NUMBERVALUE(INDEX(tb_SVI[],MATCH(Table3[[#This Row],[city_name]],tb_SVI[city_name_uf],0),9),".")</f>
        <v>0.47799999999999998</v>
      </c>
      <c r="L5281">
        <f>_xlfn.NUMBERVALUE(INDEX(tb_SVI[],MATCH(Table3[[#This Row],[city_name]],tb_SVI[city_name_uf],0),10),".")</f>
        <v>0.33400000000000002</v>
      </c>
      <c r="M5281">
        <f>_xlfn.NUMBERVALUE(INDEX(tb_SVI[],MATCH(Table3[[#This Row],[city_name]],tb_SVI[city_name_uf],0),11),".")</f>
        <v>0.23899999999999999</v>
      </c>
      <c r="N5281" s="14">
        <f>_xlfn.PERCENTRANK.INC(Table3[MHDI_tot],Table3[[#This Row],[MHDI_tot]],3)</f>
        <v>0.749</v>
      </c>
    </row>
    <row r="5282" spans="1:14" hidden="1" x14ac:dyDescent="0.2">
      <c r="A5282" t="str">
        <f>SVI!F5282</f>
        <v>Denise/MT</v>
      </c>
      <c r="B5282" t="str">
        <f>INDEX(tb_SVI[],MATCH(Table3[[#This Row],[ibge_cod]],tb_SVI[Município],0),1)</f>
        <v>MT</v>
      </c>
      <c r="C5282" t="str">
        <f>INDEX(tb_SVI[],MATCH(Table3[[#This Row],[city_name]],tb_SVI[city_name_uf],0),3)</f>
        <v>5103452</v>
      </c>
      <c r="D5282" t="s">
        <v>22860</v>
      </c>
      <c r="E5282" s="11">
        <f>INDEX(tb_SVI[],MATCH(Table3[[#This Row],[city_name]],tb_SVI[city_name_uf],0),5)</f>
        <v>9544</v>
      </c>
      <c r="F5282">
        <f>INDEX(tb_MHDI[],MATCH(Table3[[#This Row],[city_name]],tb_MHDI[mun_uf],0),5)</f>
        <v>0.68300000000000005</v>
      </c>
      <c r="G5282">
        <f>INDEX(tb_MHDI[],MATCH(Table3[[#This Row],[city_name]],tb_MHDI[mun_uf],0),6)</f>
        <v>0.67200000000000004</v>
      </c>
      <c r="H5282">
        <f>INDEX(tb_MHDI[],MATCH(Table3[[#This Row],[city_name]],tb_MHDI[mun_uf],0),7)</f>
        <v>0.80200000000000005</v>
      </c>
      <c r="I5282">
        <f>INDEX(tb_MHDI[],MATCH(Table3[[#This Row],[city_name]],tb_MHDI[mun_uf],0),8)</f>
        <v>0.59</v>
      </c>
      <c r="J5282">
        <f>_xlfn.NUMBERVALUE(INDEX(tb_SVI[],MATCH(Table3[[#This Row],[city_name]],tb_SVI[city_name_uf],0),8),".")</f>
        <v>0.252</v>
      </c>
      <c r="K5282">
        <f>_xlfn.NUMBERVALUE(INDEX(tb_SVI[],MATCH(Table3[[#This Row],[city_name]],tb_SVI[city_name_uf],0),9),".")</f>
        <v>8.8999999999999996E-2</v>
      </c>
      <c r="L5282">
        <f>_xlfn.NUMBERVALUE(INDEX(tb_SVI[],MATCH(Table3[[#This Row],[city_name]],tb_SVI[city_name_uf],0),10),".")</f>
        <v>0.32900000000000001</v>
      </c>
      <c r="M5282">
        <f>_xlfn.NUMBERVALUE(INDEX(tb_SVI[],MATCH(Table3[[#This Row],[city_name]],tb_SVI[city_name_uf],0),11),".")</f>
        <v>0.33700000000000002</v>
      </c>
      <c r="N5282" s="14">
        <f>_xlfn.PERCENTRANK.INC(Table3[MHDI_tot],Table3[[#This Row],[MHDI_tot]],3)</f>
        <v>0.57099999999999995</v>
      </c>
    </row>
    <row r="5283" spans="1:14" hidden="1" x14ac:dyDescent="0.2">
      <c r="A5283" t="str">
        <f>SVI!F5283</f>
        <v>Cáceres/MT</v>
      </c>
      <c r="B5283" t="str">
        <f>INDEX(tb_SVI[],MATCH(Table3[[#This Row],[ibge_cod]],tb_SVI[Município],0),1)</f>
        <v>MT</v>
      </c>
      <c r="C5283" t="str">
        <f>INDEX(tb_SVI[],MATCH(Table3[[#This Row],[city_name]],tb_SVI[city_name_uf],0),3)</f>
        <v>5102504</v>
      </c>
      <c r="D5283" t="s">
        <v>22861</v>
      </c>
      <c r="E5283" s="11">
        <f>INDEX(tb_SVI[],MATCH(Table3[[#This Row],[city_name]],tb_SVI[city_name_uf],0),5)</f>
        <v>94861</v>
      </c>
      <c r="F5283">
        <f>INDEX(tb_MHDI[],MATCH(Table3[[#This Row],[city_name]],tb_MHDI[mun_uf],0),5)</f>
        <v>0.70799999999999996</v>
      </c>
      <c r="G5283">
        <f>INDEX(tb_MHDI[],MATCH(Table3[[#This Row],[city_name]],tb_MHDI[mun_uf],0),6)</f>
        <v>0.69099999999999995</v>
      </c>
      <c r="H5283">
        <f>INDEX(tb_MHDI[],MATCH(Table3[[#This Row],[city_name]],tb_MHDI[mun_uf],0),7)</f>
        <v>0.81299999999999994</v>
      </c>
      <c r="I5283">
        <f>INDEX(tb_MHDI[],MATCH(Table3[[#This Row],[city_name]],tb_MHDI[mun_uf],0),8)</f>
        <v>0.63300000000000001</v>
      </c>
      <c r="J5283">
        <f>_xlfn.NUMBERVALUE(INDEX(tb_SVI[],MATCH(Table3[[#This Row],[city_name]],tb_SVI[city_name_uf],0),8),".")</f>
        <v>0.28999999999999998</v>
      </c>
      <c r="K5283">
        <f>_xlfn.NUMBERVALUE(INDEX(tb_SVI[],MATCH(Table3[[#This Row],[city_name]],tb_SVI[city_name_uf],0),9),".")</f>
        <v>0.158</v>
      </c>
      <c r="L5283">
        <f>_xlfn.NUMBERVALUE(INDEX(tb_SVI[],MATCH(Table3[[#This Row],[city_name]],tb_SVI[city_name_uf],0),10),".")</f>
        <v>0.36199999999999999</v>
      </c>
      <c r="M5283">
        <f>_xlfn.NUMBERVALUE(INDEX(tb_SVI[],MATCH(Table3[[#This Row],[city_name]],tb_SVI[city_name_uf],0),11),".")</f>
        <v>0.35099999999999998</v>
      </c>
      <c r="N5283" s="14">
        <f>_xlfn.PERCENTRANK.INC(Table3[MHDI_tot],Table3[[#This Row],[MHDI_tot]],3)</f>
        <v>0.69499999999999995</v>
      </c>
    </row>
    <row r="5284" spans="1:14" hidden="1" x14ac:dyDescent="0.2">
      <c r="A5284" t="str">
        <f>SVI!F1421</f>
        <v>São José do Brejo do Cruz/PB</v>
      </c>
      <c r="B5284" t="str">
        <f>INDEX(tb_SVI[],MATCH(Table3[[#This Row],[ibge_cod]],tb_SVI[Município],0),1)</f>
        <v>PB</v>
      </c>
      <c r="C5284" t="str">
        <f>INDEX(tb_SVI[],MATCH(Table3[[#This Row],[city_name]],tb_SVI[city_name_uf],0),3)</f>
        <v>2514651</v>
      </c>
      <c r="D5284" t="e">
        <v>#N/A</v>
      </c>
      <c r="E5284" s="11">
        <f>INDEX(tb_SVI[],MATCH(Table3[[#This Row],[city_name]],tb_SVI[city_name_uf],0),5)</f>
        <v>1811</v>
      </c>
      <c r="F5284">
        <f>INDEX(tb_MHDI[],MATCH(Table3[[#This Row],[city_name]],tb_MHDI[mun_uf],0),5)</f>
        <v>0.58099999999999996</v>
      </c>
      <c r="G5284">
        <f>INDEX(tb_MHDI[],MATCH(Table3[[#This Row],[city_name]],tb_MHDI[mun_uf],0),6)</f>
        <v>0.53500000000000003</v>
      </c>
      <c r="H5284">
        <f>INDEX(tb_MHDI[],MATCH(Table3[[#This Row],[city_name]],tb_MHDI[mun_uf],0),7)</f>
        <v>0.77600000000000002</v>
      </c>
      <c r="I5284">
        <f>INDEX(tb_MHDI[],MATCH(Table3[[#This Row],[city_name]],tb_MHDI[mun_uf],0),8)</f>
        <v>0.47299999999999998</v>
      </c>
      <c r="J5284">
        <f>_xlfn.NUMBERVALUE(INDEX(tb_SVI[],MATCH(Table3[[#This Row],[city_name]],tb_SVI[city_name_uf],0),8),".")</f>
        <v>0.49299999999999999</v>
      </c>
      <c r="K5284">
        <f>_xlfn.NUMBERVALUE(INDEX(tb_SVI[],MATCH(Table3[[#This Row],[city_name]],tb_SVI[city_name_uf],0),9),".")</f>
        <v>0.33200000000000002</v>
      </c>
      <c r="L5284">
        <f>_xlfn.NUMBERVALUE(INDEX(tb_SVI[],MATCH(Table3[[#This Row],[city_name]],tb_SVI[city_name_uf],0),10),".")</f>
        <v>0.58399999999999996</v>
      </c>
      <c r="M5284">
        <f>_xlfn.NUMBERVALUE(INDEX(tb_SVI[],MATCH(Table3[[#This Row],[city_name]],tb_SVI[city_name_uf],0),11),".")</f>
        <v>0.56200000000000006</v>
      </c>
      <c r="N5284" s="14">
        <f>_xlfn.PERCENTRANK.INC(Table3[MHDI_tot],Table3[[#This Row],[MHDI_tot]],3)</f>
        <v>0.16600000000000001</v>
      </c>
    </row>
    <row r="5285" spans="1:14" hidden="1" x14ac:dyDescent="0.2">
      <c r="A5285" t="str">
        <f>SVI!F5285</f>
        <v>Cotriguaçu/MT</v>
      </c>
      <c r="B5285" t="str">
        <f>INDEX(tb_SVI[],MATCH(Table3[[#This Row],[ibge_cod]],tb_SVI[Município],0),1)</f>
        <v>MT</v>
      </c>
      <c r="C5285" t="str">
        <f>INDEX(tb_SVI[],MATCH(Table3[[#This Row],[city_name]],tb_SVI[city_name_uf],0),3)</f>
        <v>5103379</v>
      </c>
      <c r="D5285" t="s">
        <v>22862</v>
      </c>
      <c r="E5285" s="11">
        <f>INDEX(tb_SVI[],MATCH(Table3[[#This Row],[city_name]],tb_SVI[city_name_uf],0),5)</f>
        <v>20238</v>
      </c>
      <c r="F5285">
        <f>INDEX(tb_MHDI[],MATCH(Table3[[#This Row],[city_name]],tb_MHDI[mun_uf],0),5)</f>
        <v>0.60099999999999998</v>
      </c>
      <c r="G5285">
        <f>INDEX(tb_MHDI[],MATCH(Table3[[#This Row],[city_name]],tb_MHDI[mun_uf],0),6)</f>
        <v>0.623</v>
      </c>
      <c r="H5285">
        <f>INDEX(tb_MHDI[],MATCH(Table3[[#This Row],[city_name]],tb_MHDI[mun_uf],0),7)</f>
        <v>0.82499999999999996</v>
      </c>
      <c r="I5285">
        <f>INDEX(tb_MHDI[],MATCH(Table3[[#This Row],[city_name]],tb_MHDI[mun_uf],0),8)</f>
        <v>0.42299999999999999</v>
      </c>
      <c r="J5285">
        <f>_xlfn.NUMBERVALUE(INDEX(tb_SVI[],MATCH(Table3[[#This Row],[city_name]],tb_SVI[city_name_uf],0),8),".")</f>
        <v>0.436</v>
      </c>
      <c r="K5285">
        <f>_xlfn.NUMBERVALUE(INDEX(tb_SVI[],MATCH(Table3[[#This Row],[city_name]],tb_SVI[city_name_uf],0),9),".")</f>
        <v>0.34300000000000003</v>
      </c>
      <c r="L5285">
        <f>_xlfn.NUMBERVALUE(INDEX(tb_SVI[],MATCH(Table3[[#This Row],[city_name]],tb_SVI[city_name_uf],0),10),".")</f>
        <v>0.51300000000000001</v>
      </c>
      <c r="M5285">
        <f>_xlfn.NUMBERVALUE(INDEX(tb_SVI[],MATCH(Table3[[#This Row],[city_name]],tb_SVI[city_name_uf],0),11),".")</f>
        <v>0.45200000000000001</v>
      </c>
      <c r="N5285" s="14">
        <f>_xlfn.PERCENTRANK.INC(Table3[MHDI_tot],Table3[[#This Row],[MHDI_tot]],3)</f>
        <v>0.255</v>
      </c>
    </row>
    <row r="5286" spans="1:14" hidden="1" x14ac:dyDescent="0.2">
      <c r="A5286" t="str">
        <f>SVI!F5063</f>
        <v>Cruzaltense/RS</v>
      </c>
      <c r="B5286" t="str">
        <f>INDEX(tb_SVI[],MATCH(Table3[[#This Row],[ibge_cod]],tb_SVI[Município],0),1)</f>
        <v>RS</v>
      </c>
      <c r="C5286" t="str">
        <f>INDEX(tb_SVI[],MATCH(Table3[[#This Row],[city_name]],tb_SVI[city_name_uf],0),3)</f>
        <v>4306130</v>
      </c>
      <c r="D5286" t="e">
        <v>#N/A</v>
      </c>
      <c r="E5286" s="11">
        <f>INDEX(tb_SVI[],MATCH(Table3[[#This Row],[city_name]],tb_SVI[city_name_uf],0),5)</f>
        <v>1799</v>
      </c>
      <c r="F5286">
        <f>INDEX(tb_MHDI[],MATCH(Table3[[#This Row],[city_name]],tb_MHDI[mun_uf],0),5)</f>
        <v>0.71899999999999997</v>
      </c>
      <c r="G5286">
        <f>INDEX(tb_MHDI[],MATCH(Table3[[#This Row],[city_name]],tb_MHDI[mun_uf],0),6)</f>
        <v>0.72399999999999998</v>
      </c>
      <c r="H5286">
        <f>INDEX(tb_MHDI[],MATCH(Table3[[#This Row],[city_name]],tb_MHDI[mun_uf],0),7)</f>
        <v>0.84899999999999998</v>
      </c>
      <c r="I5286">
        <f>INDEX(tb_MHDI[],MATCH(Table3[[#This Row],[city_name]],tb_MHDI[mun_uf],0),8)</f>
        <v>0.60499999999999998</v>
      </c>
      <c r="J5286">
        <f>_xlfn.NUMBERVALUE(INDEX(tb_SVI[],MATCH(Table3[[#This Row],[city_name]],tb_SVI[city_name_uf],0),8),".")</f>
        <v>0.311</v>
      </c>
      <c r="K5286">
        <f>_xlfn.NUMBERVALUE(INDEX(tb_SVI[],MATCH(Table3[[#This Row],[city_name]],tb_SVI[city_name_uf],0),9),".")</f>
        <v>0.26600000000000001</v>
      </c>
      <c r="L5286">
        <f>_xlfn.NUMBERVALUE(INDEX(tb_SVI[],MATCH(Table3[[#This Row],[city_name]],tb_SVI[city_name_uf],0),10),".")</f>
        <v>0.25700000000000001</v>
      </c>
      <c r="M5286">
        <f>_xlfn.NUMBERVALUE(INDEX(tb_SVI[],MATCH(Table3[[#This Row],[city_name]],tb_SVI[city_name_uf],0),11),".")</f>
        <v>0.41099999999999998</v>
      </c>
      <c r="N5286" s="14">
        <f>_xlfn.PERCENTRANK.INC(Table3[MHDI_tot],Table3[[#This Row],[MHDI_tot]],3)</f>
        <v>0.755</v>
      </c>
    </row>
    <row r="5287" spans="1:14" hidden="1" x14ac:dyDescent="0.2">
      <c r="A5287" t="str">
        <f>SVI!F5287</f>
        <v>Confresa/MT</v>
      </c>
      <c r="B5287" t="str">
        <f>INDEX(tb_SVI[],MATCH(Table3[[#This Row],[ibge_cod]],tb_SVI[Município],0),1)</f>
        <v>MT</v>
      </c>
      <c r="C5287" t="str">
        <f>INDEX(tb_SVI[],MATCH(Table3[[#This Row],[city_name]],tb_SVI[city_name_uf],0),3)</f>
        <v>5103353</v>
      </c>
      <c r="D5287" t="s">
        <v>22863</v>
      </c>
      <c r="E5287" s="11">
        <f>INDEX(tb_SVI[],MATCH(Table3[[#This Row],[city_name]],tb_SVI[city_name_uf],0),5)</f>
        <v>31510</v>
      </c>
      <c r="F5287">
        <f>INDEX(tb_MHDI[],MATCH(Table3[[#This Row],[city_name]],tb_MHDI[mun_uf],0),5)</f>
        <v>0.66800000000000004</v>
      </c>
      <c r="G5287">
        <f>INDEX(tb_MHDI[],MATCH(Table3[[#This Row],[city_name]],tb_MHDI[mun_uf],0),6)</f>
        <v>0.66</v>
      </c>
      <c r="H5287">
        <f>INDEX(tb_MHDI[],MATCH(Table3[[#This Row],[city_name]],tb_MHDI[mun_uf],0),7)</f>
        <v>0.81200000000000006</v>
      </c>
      <c r="I5287">
        <f>INDEX(tb_MHDI[],MATCH(Table3[[#This Row],[city_name]],tb_MHDI[mun_uf],0),8)</f>
        <v>0.55600000000000005</v>
      </c>
      <c r="J5287">
        <f>_xlfn.NUMBERVALUE(INDEX(tb_SVI[],MATCH(Table3[[#This Row],[city_name]],tb_SVI[city_name_uf],0),8),".")</f>
        <v>0.38300000000000001</v>
      </c>
      <c r="K5287">
        <f>_xlfn.NUMBERVALUE(INDEX(tb_SVI[],MATCH(Table3[[#This Row],[city_name]],tb_SVI[city_name_uf],0),9),".")</f>
        <v>0.30099999999999999</v>
      </c>
      <c r="L5287">
        <f>_xlfn.NUMBERVALUE(INDEX(tb_SVI[],MATCH(Table3[[#This Row],[city_name]],tb_SVI[city_name_uf],0),10),".")</f>
        <v>0.42499999999999999</v>
      </c>
      <c r="M5287">
        <f>_xlfn.NUMBERVALUE(INDEX(tb_SVI[],MATCH(Table3[[#This Row],[city_name]],tb_SVI[city_name_uf],0),11),".")</f>
        <v>0.42199999999999999</v>
      </c>
      <c r="N5287" s="14">
        <f>_xlfn.PERCENTRANK.INC(Table3[MHDI_tot],Table3[[#This Row],[MHDI_tot]],3)</f>
        <v>0.50800000000000001</v>
      </c>
    </row>
    <row r="5288" spans="1:14" hidden="1" x14ac:dyDescent="0.2">
      <c r="A5288" t="str">
        <f>SVI!F5288</f>
        <v>Comodoro/MT</v>
      </c>
      <c r="B5288" t="str">
        <f>INDEX(tb_SVI[],MATCH(Table3[[#This Row],[ibge_cod]],tb_SVI[Município],0),1)</f>
        <v>MT</v>
      </c>
      <c r="C5288" t="str">
        <f>INDEX(tb_SVI[],MATCH(Table3[[#This Row],[city_name]],tb_SVI[city_name_uf],0),3)</f>
        <v>5103304</v>
      </c>
      <c r="D5288" t="s">
        <v>22864</v>
      </c>
      <c r="E5288" s="11">
        <f>INDEX(tb_SVI[],MATCH(Table3[[#This Row],[city_name]],tb_SVI[city_name_uf],0),5)</f>
        <v>21008</v>
      </c>
      <c r="F5288">
        <f>INDEX(tb_MHDI[],MATCH(Table3[[#This Row],[city_name]],tb_MHDI[mun_uf],0),5)</f>
        <v>0.68899999999999995</v>
      </c>
      <c r="G5288">
        <f>INDEX(tb_MHDI[],MATCH(Table3[[#This Row],[city_name]],tb_MHDI[mun_uf],0),6)</f>
        <v>0.68700000000000006</v>
      </c>
      <c r="H5288">
        <f>INDEX(tb_MHDI[],MATCH(Table3[[#This Row],[city_name]],tb_MHDI[mun_uf],0),7)</f>
        <v>0.84</v>
      </c>
      <c r="I5288">
        <f>INDEX(tb_MHDI[],MATCH(Table3[[#This Row],[city_name]],tb_MHDI[mun_uf],0),8)</f>
        <v>0.56699999999999995</v>
      </c>
      <c r="J5288">
        <f>_xlfn.NUMBERVALUE(INDEX(tb_SVI[],MATCH(Table3[[#This Row],[city_name]],tb_SVI[city_name_uf],0),8),".")</f>
        <v>0.307</v>
      </c>
      <c r="K5288">
        <f>_xlfn.NUMBERVALUE(INDEX(tb_SVI[],MATCH(Table3[[#This Row],[city_name]],tb_SVI[city_name_uf],0),9),".")</f>
        <v>0.106</v>
      </c>
      <c r="L5288">
        <f>_xlfn.NUMBERVALUE(INDEX(tb_SVI[],MATCH(Table3[[#This Row],[city_name]],tb_SVI[city_name_uf],0),10),".")</f>
        <v>0.46600000000000003</v>
      </c>
      <c r="M5288">
        <f>_xlfn.NUMBERVALUE(INDEX(tb_SVI[],MATCH(Table3[[#This Row],[city_name]],tb_SVI[city_name_uf],0),11),".")</f>
        <v>0.34899999999999998</v>
      </c>
      <c r="N5288" s="14">
        <f>_xlfn.PERCENTRANK.INC(Table3[MHDI_tot],Table3[[#This Row],[MHDI_tot]],3)</f>
        <v>0.6</v>
      </c>
    </row>
    <row r="5289" spans="1:14" hidden="1" x14ac:dyDescent="0.2">
      <c r="A5289" t="str">
        <f>SVI!F5289</f>
        <v>Colíder/MT</v>
      </c>
      <c r="B5289" t="str">
        <f>INDEX(tb_SVI[],MATCH(Table3[[#This Row],[ibge_cod]],tb_SVI[Município],0),1)</f>
        <v>MT</v>
      </c>
      <c r="C5289" t="str">
        <f>INDEX(tb_SVI[],MATCH(Table3[[#This Row],[city_name]],tb_SVI[city_name_uf],0),3)</f>
        <v>5103205</v>
      </c>
      <c r="D5289" t="s">
        <v>22865</v>
      </c>
      <c r="E5289" s="11">
        <f>INDEX(tb_SVI[],MATCH(Table3[[#This Row],[city_name]],tb_SVI[city_name_uf],0),5)</f>
        <v>33649</v>
      </c>
      <c r="F5289">
        <f>INDEX(tb_MHDI[],MATCH(Table3[[#This Row],[city_name]],tb_MHDI[mun_uf],0),5)</f>
        <v>0.71299999999999997</v>
      </c>
      <c r="G5289">
        <f>INDEX(tb_MHDI[],MATCH(Table3[[#This Row],[city_name]],tb_MHDI[mun_uf],0),6)</f>
        <v>0.73199999999999998</v>
      </c>
      <c r="H5289">
        <f>INDEX(tb_MHDI[],MATCH(Table3[[#This Row],[city_name]],tb_MHDI[mun_uf],0),7)</f>
        <v>0.81899999999999995</v>
      </c>
      <c r="I5289">
        <f>INDEX(tb_MHDI[],MATCH(Table3[[#This Row],[city_name]],tb_MHDI[mun_uf],0),8)</f>
        <v>0.60399999999999998</v>
      </c>
      <c r="J5289">
        <f>_xlfn.NUMBERVALUE(INDEX(tb_SVI[],MATCH(Table3[[#This Row],[city_name]],tb_SVI[city_name_uf],0),8),".")</f>
        <v>0.26600000000000001</v>
      </c>
      <c r="K5289">
        <f>_xlfn.NUMBERVALUE(INDEX(tb_SVI[],MATCH(Table3[[#This Row],[city_name]],tb_SVI[city_name_uf],0),9),".")</f>
        <v>9.4E-2</v>
      </c>
      <c r="L5289">
        <f>_xlfn.NUMBERVALUE(INDEX(tb_SVI[],MATCH(Table3[[#This Row],[city_name]],tb_SVI[city_name_uf],0),10),".")</f>
        <v>0.35899999999999999</v>
      </c>
      <c r="M5289">
        <f>_xlfn.NUMBERVALUE(INDEX(tb_SVI[],MATCH(Table3[[#This Row],[city_name]],tb_SVI[city_name_uf],0),11),".")</f>
        <v>0.34599999999999997</v>
      </c>
      <c r="N5289" s="14">
        <f>_xlfn.PERCENTRANK.INC(Table3[MHDI_tot],Table3[[#This Row],[MHDI_tot]],3)</f>
        <v>0.72199999999999998</v>
      </c>
    </row>
    <row r="5290" spans="1:14" hidden="1" x14ac:dyDescent="0.2">
      <c r="A5290" t="str">
        <f>SVI!F4725</f>
        <v>Novo Xingu/RS</v>
      </c>
      <c r="B5290" t="str">
        <f>INDEX(tb_SVI[],MATCH(Table3[[#This Row],[ibge_cod]],tb_SVI[Município],0),1)</f>
        <v>RS</v>
      </c>
      <c r="C5290" t="str">
        <f>INDEX(tb_SVI[],MATCH(Table3[[#This Row],[city_name]],tb_SVI[city_name_uf],0),3)</f>
        <v>4313466</v>
      </c>
      <c r="D5290" t="e">
        <v>#N/A</v>
      </c>
      <c r="E5290" s="11">
        <f>INDEX(tb_SVI[],MATCH(Table3[[#This Row],[city_name]],tb_SVI[city_name_uf],0),5)</f>
        <v>1712</v>
      </c>
      <c r="F5290">
        <f>INDEX(tb_MHDI[],MATCH(Table3[[#This Row],[city_name]],tb_MHDI[mun_uf],0),5)</f>
        <v>0.76700000000000002</v>
      </c>
      <c r="G5290">
        <f>INDEX(tb_MHDI[],MATCH(Table3[[#This Row],[city_name]],tb_MHDI[mun_uf],0),6)</f>
        <v>0.749</v>
      </c>
      <c r="H5290">
        <f>INDEX(tb_MHDI[],MATCH(Table3[[#This Row],[city_name]],tb_MHDI[mun_uf],0),7)</f>
        <v>0.85</v>
      </c>
      <c r="I5290">
        <f>INDEX(tb_MHDI[],MATCH(Table3[[#This Row],[city_name]],tb_MHDI[mun_uf],0),8)</f>
        <v>0.70799999999999996</v>
      </c>
      <c r="J5290">
        <f>_xlfn.NUMBERVALUE(INDEX(tb_SVI[],MATCH(Table3[[#This Row],[city_name]],tb_SVI[city_name_uf],0),8),".")</f>
        <v>0.16800000000000001</v>
      </c>
      <c r="K5290">
        <f>_xlfn.NUMBERVALUE(INDEX(tb_SVI[],MATCH(Table3[[#This Row],[city_name]],tb_SVI[city_name_uf],0),9),".")</f>
        <v>8.0000000000000002E-3</v>
      </c>
      <c r="L5290">
        <f>_xlfn.NUMBERVALUE(INDEX(tb_SVI[],MATCH(Table3[[#This Row],[city_name]],tb_SVI[city_name_uf],0),10),".")</f>
        <v>0.191</v>
      </c>
      <c r="M5290">
        <f>_xlfn.NUMBERVALUE(INDEX(tb_SVI[],MATCH(Table3[[#This Row],[city_name]],tb_SVI[city_name_uf],0),11),".")</f>
        <v>0.30399999999999999</v>
      </c>
      <c r="N5290" s="14">
        <f>_xlfn.PERCENTRANK.INC(Table3[MHDI_tot],Table3[[#This Row],[MHDI_tot]],3)</f>
        <v>0.95099999999999996</v>
      </c>
    </row>
    <row r="5291" spans="1:14" hidden="1" x14ac:dyDescent="0.2">
      <c r="A5291" t="str">
        <f>SVI!F5291</f>
        <v>Cocalinho/MT</v>
      </c>
      <c r="B5291" t="str">
        <f>INDEX(tb_SVI[],MATCH(Table3[[#This Row],[ibge_cod]],tb_SVI[Município],0),1)</f>
        <v>MT</v>
      </c>
      <c r="C5291" t="str">
        <f>INDEX(tb_SVI[],MATCH(Table3[[#This Row],[city_name]],tb_SVI[city_name_uf],0),3)</f>
        <v>5103106</v>
      </c>
      <c r="D5291" t="s">
        <v>22866</v>
      </c>
      <c r="E5291" s="11">
        <f>INDEX(tb_SVI[],MATCH(Table3[[#This Row],[city_name]],tb_SVI[city_name_uf],0),5)</f>
        <v>5681</v>
      </c>
      <c r="F5291">
        <f>INDEX(tb_MHDI[],MATCH(Table3[[#This Row],[city_name]],tb_MHDI[mun_uf],0),5)</f>
        <v>0.66</v>
      </c>
      <c r="G5291">
        <f>INDEX(tb_MHDI[],MATCH(Table3[[#This Row],[city_name]],tb_MHDI[mun_uf],0),6)</f>
        <v>0.67400000000000004</v>
      </c>
      <c r="H5291">
        <f>INDEX(tb_MHDI[],MATCH(Table3[[#This Row],[city_name]],tb_MHDI[mun_uf],0),7)</f>
        <v>0.80700000000000005</v>
      </c>
      <c r="I5291">
        <f>INDEX(tb_MHDI[],MATCH(Table3[[#This Row],[city_name]],tb_MHDI[mun_uf],0),8)</f>
        <v>0.52800000000000002</v>
      </c>
      <c r="J5291">
        <f>_xlfn.NUMBERVALUE(INDEX(tb_SVI[],MATCH(Table3[[#This Row],[city_name]],tb_SVI[city_name_uf],0),8),".")</f>
        <v>0.34499999999999997</v>
      </c>
      <c r="K5291">
        <f>_xlfn.NUMBERVALUE(INDEX(tb_SVI[],MATCH(Table3[[#This Row],[city_name]],tb_SVI[city_name_uf],0),9),".")</f>
        <v>0.20100000000000001</v>
      </c>
      <c r="L5291">
        <f>_xlfn.NUMBERVALUE(INDEX(tb_SVI[],MATCH(Table3[[#This Row],[city_name]],tb_SVI[city_name_uf],0),10),".")</f>
        <v>0.47399999999999998</v>
      </c>
      <c r="M5291">
        <f>_xlfn.NUMBERVALUE(INDEX(tb_SVI[],MATCH(Table3[[#This Row],[city_name]],tb_SVI[city_name_uf],0),11),".")</f>
        <v>0.35899999999999999</v>
      </c>
      <c r="N5291" s="14">
        <f>_xlfn.PERCENTRANK.INC(Table3[MHDI_tot],Table3[[#This Row],[MHDI_tot]],3)</f>
        <v>0.47399999999999998</v>
      </c>
    </row>
    <row r="5292" spans="1:14" hidden="1" x14ac:dyDescent="0.2">
      <c r="A5292" t="str">
        <f>SVI!F5292</f>
        <v>Cláudia/MT</v>
      </c>
      <c r="B5292" t="str">
        <f>INDEX(tb_SVI[],MATCH(Table3[[#This Row],[ibge_cod]],tb_SVI[Município],0),1)</f>
        <v>MT</v>
      </c>
      <c r="C5292" t="str">
        <f>INDEX(tb_SVI[],MATCH(Table3[[#This Row],[city_name]],tb_SVI[city_name_uf],0),3)</f>
        <v>5103056</v>
      </c>
      <c r="D5292" t="s">
        <v>22867</v>
      </c>
      <c r="E5292" s="11">
        <f>INDEX(tb_SVI[],MATCH(Table3[[#This Row],[city_name]],tb_SVI[city_name_uf],0),5)</f>
        <v>12245</v>
      </c>
      <c r="F5292">
        <f>INDEX(tb_MHDI[],MATCH(Table3[[#This Row],[city_name]],tb_MHDI[mun_uf],0),5)</f>
        <v>0.69899999999999995</v>
      </c>
      <c r="G5292">
        <f>INDEX(tb_MHDI[],MATCH(Table3[[#This Row],[city_name]],tb_MHDI[mun_uf],0),6)</f>
        <v>0.71899999999999997</v>
      </c>
      <c r="H5292">
        <f>INDEX(tb_MHDI[],MATCH(Table3[[#This Row],[city_name]],tb_MHDI[mun_uf],0),7)</f>
        <v>0.80900000000000005</v>
      </c>
      <c r="I5292">
        <f>INDEX(tb_MHDI[],MATCH(Table3[[#This Row],[city_name]],tb_MHDI[mun_uf],0),8)</f>
        <v>0.58599999999999997</v>
      </c>
      <c r="J5292">
        <f>_xlfn.NUMBERVALUE(INDEX(tb_SVI[],MATCH(Table3[[#This Row],[city_name]],tb_SVI[city_name_uf],0),8),".")</f>
        <v>0.28100000000000003</v>
      </c>
      <c r="K5292">
        <f>_xlfn.NUMBERVALUE(INDEX(tb_SVI[],MATCH(Table3[[#This Row],[city_name]],tb_SVI[city_name_uf],0),9),".")</f>
        <v>0.10199999999999999</v>
      </c>
      <c r="L5292">
        <f>_xlfn.NUMBERVALUE(INDEX(tb_SVI[],MATCH(Table3[[#This Row],[city_name]],tb_SVI[city_name_uf],0),10),".")</f>
        <v>0.42199999999999999</v>
      </c>
      <c r="M5292">
        <f>_xlfn.NUMBERVALUE(INDEX(tb_SVI[],MATCH(Table3[[#This Row],[city_name]],tb_SVI[city_name_uf],0),11),".")</f>
        <v>0.318</v>
      </c>
      <c r="N5292" s="14">
        <f>_xlfn.PERCENTRANK.INC(Table3[MHDI_tot],Table3[[#This Row],[MHDI_tot]],3)</f>
        <v>0.64600000000000002</v>
      </c>
    </row>
    <row r="5293" spans="1:14" hidden="1" x14ac:dyDescent="0.2">
      <c r="A5293" t="str">
        <f>SVI!F5293</f>
        <v>Chapada dos Guimarães/MT</v>
      </c>
      <c r="B5293" t="str">
        <f>INDEX(tb_SVI[],MATCH(Table3[[#This Row],[ibge_cod]],tb_SVI[Município],0),1)</f>
        <v>MT</v>
      </c>
      <c r="C5293" t="str">
        <f>INDEX(tb_SVI[],MATCH(Table3[[#This Row],[city_name]],tb_SVI[city_name_uf],0),3)</f>
        <v>5103007</v>
      </c>
      <c r="D5293" t="s">
        <v>22868</v>
      </c>
      <c r="E5293" s="11">
        <f>INDEX(tb_SVI[],MATCH(Table3[[#This Row],[city_name]],tb_SVI[city_name_uf],0),5)</f>
        <v>19453</v>
      </c>
      <c r="F5293">
        <f>INDEX(tb_MHDI[],MATCH(Table3[[#This Row],[city_name]],tb_MHDI[mun_uf],0),5)</f>
        <v>0.68799999999999994</v>
      </c>
      <c r="G5293">
        <f>INDEX(tb_MHDI[],MATCH(Table3[[#This Row],[city_name]],tb_MHDI[mun_uf],0),6)</f>
        <v>0.67700000000000005</v>
      </c>
      <c r="H5293">
        <f>INDEX(tb_MHDI[],MATCH(Table3[[#This Row],[city_name]],tb_MHDI[mun_uf],0),7)</f>
        <v>0.83299999999999996</v>
      </c>
      <c r="I5293">
        <f>INDEX(tb_MHDI[],MATCH(Table3[[#This Row],[city_name]],tb_MHDI[mun_uf],0),8)</f>
        <v>0.57799999999999996</v>
      </c>
      <c r="J5293">
        <f>_xlfn.NUMBERVALUE(INDEX(tb_SVI[],MATCH(Table3[[#This Row],[city_name]],tb_SVI[city_name_uf],0),8),".")</f>
        <v>0.34799999999999998</v>
      </c>
      <c r="K5293">
        <f>_xlfn.NUMBERVALUE(INDEX(tb_SVI[],MATCH(Table3[[#This Row],[city_name]],tb_SVI[city_name_uf],0),9),".")</f>
        <v>0.221</v>
      </c>
      <c r="L5293">
        <f>_xlfn.NUMBERVALUE(INDEX(tb_SVI[],MATCH(Table3[[#This Row],[city_name]],tb_SVI[city_name_uf],0),10),".")</f>
        <v>0.48199999999999998</v>
      </c>
      <c r="M5293">
        <f>_xlfn.NUMBERVALUE(INDEX(tb_SVI[],MATCH(Table3[[#This Row],[city_name]],tb_SVI[city_name_uf],0),11),".")</f>
        <v>0.34100000000000003</v>
      </c>
      <c r="N5293" s="14">
        <f>_xlfn.PERCENTRANK.INC(Table3[MHDI_tot],Table3[[#This Row],[MHDI_tot]],3)</f>
        <v>0.59499999999999997</v>
      </c>
    </row>
    <row r="5294" spans="1:14" hidden="1" x14ac:dyDescent="0.2">
      <c r="A5294" t="str">
        <f>SVI!F5294</f>
        <v>Castanheira/MT</v>
      </c>
      <c r="B5294" t="str">
        <f>INDEX(tb_SVI[],MATCH(Table3[[#This Row],[ibge_cod]],tb_SVI[Município],0),1)</f>
        <v>MT</v>
      </c>
      <c r="C5294" t="str">
        <f>INDEX(tb_SVI[],MATCH(Table3[[#This Row],[city_name]],tb_SVI[city_name_uf],0),3)</f>
        <v>5102850</v>
      </c>
      <c r="D5294" t="s">
        <v>22869</v>
      </c>
      <c r="E5294" s="11">
        <f>INDEX(tb_SVI[],MATCH(Table3[[#This Row],[city_name]],tb_SVI[city_name_uf],0),5)</f>
        <v>8749</v>
      </c>
      <c r="F5294">
        <f>INDEX(tb_MHDI[],MATCH(Table3[[#This Row],[city_name]],tb_MHDI[mun_uf],0),5)</f>
        <v>0.66500000000000004</v>
      </c>
      <c r="G5294">
        <f>INDEX(tb_MHDI[],MATCH(Table3[[#This Row],[city_name]],tb_MHDI[mun_uf],0),6)</f>
        <v>0.67100000000000004</v>
      </c>
      <c r="H5294">
        <f>INDEX(tb_MHDI[],MATCH(Table3[[#This Row],[city_name]],tb_MHDI[mun_uf],0),7)</f>
        <v>0.8</v>
      </c>
      <c r="I5294">
        <f>INDEX(tb_MHDI[],MATCH(Table3[[#This Row],[city_name]],tb_MHDI[mun_uf],0),8)</f>
        <v>0.54700000000000004</v>
      </c>
      <c r="J5294">
        <f>_xlfn.NUMBERVALUE(INDEX(tb_SVI[],MATCH(Table3[[#This Row],[city_name]],tb_SVI[city_name_uf],0),8),".")</f>
        <v>0.34300000000000003</v>
      </c>
      <c r="K5294">
        <f>_xlfn.NUMBERVALUE(INDEX(tb_SVI[],MATCH(Table3[[#This Row],[city_name]],tb_SVI[city_name_uf],0),9),".")</f>
        <v>0.20699999999999999</v>
      </c>
      <c r="L5294">
        <f>_xlfn.NUMBERVALUE(INDEX(tb_SVI[],MATCH(Table3[[#This Row],[city_name]],tb_SVI[city_name_uf],0),10),".")</f>
        <v>0.433</v>
      </c>
      <c r="M5294">
        <f>_xlfn.NUMBERVALUE(INDEX(tb_SVI[],MATCH(Table3[[#This Row],[city_name]],tb_SVI[city_name_uf],0),11),".")</f>
        <v>0.39</v>
      </c>
      <c r="N5294" s="14">
        <f>_xlfn.PERCENTRANK.INC(Table3[MHDI_tot],Table3[[#This Row],[MHDI_tot]],3)</f>
        <v>0.496</v>
      </c>
    </row>
    <row r="5295" spans="1:14" hidden="1" x14ac:dyDescent="0.2">
      <c r="A5295" t="str">
        <f>SVI!F5295</f>
        <v>Carlinda/MT</v>
      </c>
      <c r="B5295" t="str">
        <f>INDEX(tb_SVI[],MATCH(Table3[[#This Row],[ibge_cod]],tb_SVI[Município],0),1)</f>
        <v>MT</v>
      </c>
      <c r="C5295" t="str">
        <f>INDEX(tb_SVI[],MATCH(Table3[[#This Row],[city_name]],tb_SVI[city_name_uf],0),3)</f>
        <v>5102793</v>
      </c>
      <c r="D5295" t="s">
        <v>22870</v>
      </c>
      <c r="E5295" s="11">
        <f>INDEX(tb_SVI[],MATCH(Table3[[#This Row],[city_name]],tb_SVI[city_name_uf],0),5)</f>
        <v>10199</v>
      </c>
      <c r="F5295">
        <f>INDEX(tb_MHDI[],MATCH(Table3[[#This Row],[city_name]],tb_MHDI[mun_uf],0),5)</f>
        <v>0.66500000000000004</v>
      </c>
      <c r="G5295">
        <f>INDEX(tb_MHDI[],MATCH(Table3[[#This Row],[city_name]],tb_MHDI[mun_uf],0),6)</f>
        <v>0.65600000000000003</v>
      </c>
      <c r="H5295">
        <f>INDEX(tb_MHDI[],MATCH(Table3[[#This Row],[city_name]],tb_MHDI[mun_uf],0),7)</f>
        <v>0.80900000000000005</v>
      </c>
      <c r="I5295">
        <f>INDEX(tb_MHDI[],MATCH(Table3[[#This Row],[city_name]],tb_MHDI[mun_uf],0),8)</f>
        <v>0.55300000000000005</v>
      </c>
      <c r="J5295">
        <f>_xlfn.NUMBERVALUE(INDEX(tb_SVI[],MATCH(Table3[[#This Row],[city_name]],tb_SVI[city_name_uf],0),8),".")</f>
        <v>0.312</v>
      </c>
      <c r="K5295">
        <f>_xlfn.NUMBERVALUE(INDEX(tb_SVI[],MATCH(Table3[[#This Row],[city_name]],tb_SVI[city_name_uf],0),9),".")</f>
        <v>0.154</v>
      </c>
      <c r="L5295">
        <f>_xlfn.NUMBERVALUE(INDEX(tb_SVI[],MATCH(Table3[[#This Row],[city_name]],tb_SVI[city_name_uf],0),10),".")</f>
        <v>0.36499999999999999</v>
      </c>
      <c r="M5295">
        <f>_xlfn.NUMBERVALUE(INDEX(tb_SVI[],MATCH(Table3[[#This Row],[city_name]],tb_SVI[city_name_uf],0),11),".")</f>
        <v>0.41799999999999998</v>
      </c>
      <c r="N5295" s="14">
        <f>_xlfn.PERCENTRANK.INC(Table3[MHDI_tot],Table3[[#This Row],[MHDI_tot]],3)</f>
        <v>0.496</v>
      </c>
    </row>
    <row r="5296" spans="1:14" hidden="1" x14ac:dyDescent="0.2">
      <c r="A5296" t="str">
        <f>SVI!F5296</f>
        <v>Canarana/MT</v>
      </c>
      <c r="B5296" t="str">
        <f>INDEX(tb_SVI[],MATCH(Table3[[#This Row],[ibge_cod]],tb_SVI[Município],0),1)</f>
        <v>MT</v>
      </c>
      <c r="C5296" t="str">
        <f>INDEX(tb_SVI[],MATCH(Table3[[#This Row],[city_name]],tb_SVI[city_name_uf],0),3)</f>
        <v>5102702</v>
      </c>
      <c r="D5296" t="s">
        <v>22871</v>
      </c>
      <c r="E5296" s="11">
        <f>INDEX(tb_SVI[],MATCH(Table3[[#This Row],[city_name]],tb_SVI[city_name_uf],0),5)</f>
        <v>21842</v>
      </c>
      <c r="F5296">
        <f>INDEX(tb_MHDI[],MATCH(Table3[[#This Row],[city_name]],tb_MHDI[mun_uf],0),5)</f>
        <v>0.69299999999999995</v>
      </c>
      <c r="G5296">
        <f>INDEX(tb_MHDI[],MATCH(Table3[[#This Row],[city_name]],tb_MHDI[mun_uf],0),6)</f>
        <v>0.73499999999999999</v>
      </c>
      <c r="H5296">
        <f>INDEX(tb_MHDI[],MATCH(Table3[[#This Row],[city_name]],tb_MHDI[mun_uf],0),7)</f>
        <v>0.82499999999999996</v>
      </c>
      <c r="I5296">
        <f>INDEX(tb_MHDI[],MATCH(Table3[[#This Row],[city_name]],tb_MHDI[mun_uf],0),8)</f>
        <v>0.54900000000000004</v>
      </c>
      <c r="J5296">
        <f>_xlfn.NUMBERVALUE(INDEX(tb_SVI[],MATCH(Table3[[#This Row],[city_name]],tb_SVI[city_name_uf],0),8),".")</f>
        <v>0.247</v>
      </c>
      <c r="K5296">
        <f>_xlfn.NUMBERVALUE(INDEX(tb_SVI[],MATCH(Table3[[#This Row],[city_name]],tb_SVI[city_name_uf],0),9),".")</f>
        <v>3.7999999999999999E-2</v>
      </c>
      <c r="L5296">
        <f>_xlfn.NUMBERVALUE(INDEX(tb_SVI[],MATCH(Table3[[#This Row],[city_name]],tb_SVI[city_name_uf],0),10),".")</f>
        <v>0.42399999999999999</v>
      </c>
      <c r="M5296">
        <f>_xlfn.NUMBERVALUE(INDEX(tb_SVI[],MATCH(Table3[[#This Row],[city_name]],tb_SVI[city_name_uf],0),11),".")</f>
        <v>0.27900000000000003</v>
      </c>
      <c r="N5296" s="14">
        <f>_xlfn.PERCENTRANK.INC(Table3[MHDI_tot],Table3[[#This Row],[MHDI_tot]],3)</f>
        <v>0.61599999999999999</v>
      </c>
    </row>
    <row r="5297" spans="1:14" hidden="1" x14ac:dyDescent="0.2">
      <c r="A5297" t="str">
        <f>SVI!F5297</f>
        <v>Canabrava do Norte/MT</v>
      </c>
      <c r="B5297" t="str">
        <f>INDEX(tb_SVI[],MATCH(Table3[[#This Row],[ibge_cod]],tb_SVI[Município],0),1)</f>
        <v>MT</v>
      </c>
      <c r="C5297" t="str">
        <f>INDEX(tb_SVI[],MATCH(Table3[[#This Row],[city_name]],tb_SVI[city_name_uf],0),3)</f>
        <v>5102694</v>
      </c>
      <c r="D5297" t="s">
        <v>22872</v>
      </c>
      <c r="E5297" s="11">
        <f>INDEX(tb_SVI[],MATCH(Table3[[#This Row],[city_name]],tb_SVI[city_name_uf],0),5)</f>
        <v>4728</v>
      </c>
      <c r="F5297">
        <f>INDEX(tb_MHDI[],MATCH(Table3[[#This Row],[city_name]],tb_MHDI[mun_uf],0),5)</f>
        <v>0.66700000000000004</v>
      </c>
      <c r="G5297">
        <f>INDEX(tb_MHDI[],MATCH(Table3[[#This Row],[city_name]],tb_MHDI[mun_uf],0),6)</f>
        <v>0.61599999999999999</v>
      </c>
      <c r="H5297">
        <f>INDEX(tb_MHDI[],MATCH(Table3[[#This Row],[city_name]],tb_MHDI[mun_uf],0),7)</f>
        <v>0.81699999999999995</v>
      </c>
      <c r="I5297">
        <f>INDEX(tb_MHDI[],MATCH(Table3[[#This Row],[city_name]],tb_MHDI[mun_uf],0),8)</f>
        <v>0.58899999999999997</v>
      </c>
      <c r="J5297">
        <f>_xlfn.NUMBERVALUE(INDEX(tb_SVI[],MATCH(Table3[[#This Row],[city_name]],tb_SVI[city_name_uf],0),8),".")</f>
        <v>0.38300000000000001</v>
      </c>
      <c r="K5297">
        <f>_xlfn.NUMBERVALUE(INDEX(tb_SVI[],MATCH(Table3[[#This Row],[city_name]],tb_SVI[city_name_uf],0),9),".")</f>
        <v>0.33</v>
      </c>
      <c r="L5297">
        <f>_xlfn.NUMBERVALUE(INDEX(tb_SVI[],MATCH(Table3[[#This Row],[city_name]],tb_SVI[city_name_uf],0),10),".")</f>
        <v>0.40400000000000003</v>
      </c>
      <c r="M5297">
        <f>_xlfn.NUMBERVALUE(INDEX(tb_SVI[],MATCH(Table3[[#This Row],[city_name]],tb_SVI[city_name_uf],0),11),".")</f>
        <v>0.41499999999999998</v>
      </c>
      <c r="N5297" s="14">
        <f>_xlfn.PERCENTRANK.INC(Table3[MHDI_tot],Table3[[#This Row],[MHDI_tot]],3)</f>
        <v>0.504</v>
      </c>
    </row>
    <row r="5298" spans="1:14" hidden="1" x14ac:dyDescent="0.2">
      <c r="A5298" t="str">
        <f>SVI!F5298</f>
        <v>Campos de Júlio/MT</v>
      </c>
      <c r="B5298" t="str">
        <f>INDEX(tb_SVI[],MATCH(Table3[[#This Row],[ibge_cod]],tb_SVI[Município],0),1)</f>
        <v>MT</v>
      </c>
      <c r="C5298" t="str">
        <f>INDEX(tb_SVI[],MATCH(Table3[[#This Row],[city_name]],tb_SVI[city_name_uf],0),3)</f>
        <v>5102686</v>
      </c>
      <c r="D5298" t="s">
        <v>22873</v>
      </c>
      <c r="E5298" s="11">
        <f>INDEX(tb_SVI[],MATCH(Table3[[#This Row],[city_name]],tb_SVI[city_name_uf],0),5)</f>
        <v>7070</v>
      </c>
      <c r="F5298">
        <f>INDEX(tb_MHDI[],MATCH(Table3[[#This Row],[city_name]],tb_MHDI[mun_uf],0),5)</f>
        <v>0.74399999999999999</v>
      </c>
      <c r="G5298">
        <f>INDEX(tb_MHDI[],MATCH(Table3[[#This Row],[city_name]],tb_MHDI[mun_uf],0),6)</f>
        <v>0.8</v>
      </c>
      <c r="H5298">
        <f>INDEX(tb_MHDI[],MATCH(Table3[[#This Row],[city_name]],tb_MHDI[mun_uf],0),7)</f>
        <v>0.82499999999999996</v>
      </c>
      <c r="I5298">
        <f>INDEX(tb_MHDI[],MATCH(Table3[[#This Row],[city_name]],tb_MHDI[mun_uf],0),8)</f>
        <v>0.625</v>
      </c>
      <c r="J5298">
        <f>_xlfn.NUMBERVALUE(INDEX(tb_SVI[],MATCH(Table3[[#This Row],[city_name]],tb_SVI[city_name_uf],0),8),".")</f>
        <v>0.223</v>
      </c>
      <c r="K5298">
        <f>_xlfn.NUMBERVALUE(INDEX(tb_SVI[],MATCH(Table3[[#This Row],[city_name]],tb_SVI[city_name_uf],0),9),".")</f>
        <v>8.3000000000000004E-2</v>
      </c>
      <c r="L5298">
        <f>_xlfn.NUMBERVALUE(INDEX(tb_SVI[],MATCH(Table3[[#This Row],[city_name]],tb_SVI[city_name_uf],0),10),".")</f>
        <v>0.39900000000000002</v>
      </c>
      <c r="M5298">
        <f>_xlfn.NUMBERVALUE(INDEX(tb_SVI[],MATCH(Table3[[#This Row],[city_name]],tb_SVI[city_name_uf],0),11),".")</f>
        <v>0.188</v>
      </c>
      <c r="N5298" s="14">
        <f>_xlfn.PERCENTRANK.INC(Table3[MHDI_tot],Table3[[#This Row],[MHDI_tot]],3)</f>
        <v>0.875</v>
      </c>
    </row>
    <row r="5299" spans="1:14" hidden="1" x14ac:dyDescent="0.2">
      <c r="A5299" t="str">
        <f>SVI!F5299</f>
        <v>Campo Verde/MT</v>
      </c>
      <c r="B5299" t="str">
        <f>INDEX(tb_SVI[],MATCH(Table3[[#This Row],[ibge_cod]],tb_SVI[Município],0),1)</f>
        <v>MT</v>
      </c>
      <c r="C5299" t="str">
        <f>INDEX(tb_SVI[],MATCH(Table3[[#This Row],[city_name]],tb_SVI[city_name_uf],0),3)</f>
        <v>5102678</v>
      </c>
      <c r="D5299" t="s">
        <v>22874</v>
      </c>
      <c r="E5299" s="11">
        <f>INDEX(tb_SVI[],MATCH(Table3[[#This Row],[city_name]],tb_SVI[city_name_uf],0),5)</f>
        <v>45740</v>
      </c>
      <c r="F5299">
        <f>INDEX(tb_MHDI[],MATCH(Table3[[#This Row],[city_name]],tb_MHDI[mun_uf],0),5)</f>
        <v>0.75</v>
      </c>
      <c r="G5299">
        <f>INDEX(tb_MHDI[],MATCH(Table3[[#This Row],[city_name]],tb_MHDI[mun_uf],0),6)</f>
        <v>0.755</v>
      </c>
      <c r="H5299">
        <f>INDEX(tb_MHDI[],MATCH(Table3[[#This Row],[city_name]],tb_MHDI[mun_uf],0),7)</f>
        <v>0.83399999999999996</v>
      </c>
      <c r="I5299">
        <f>INDEX(tb_MHDI[],MATCH(Table3[[#This Row],[city_name]],tb_MHDI[mun_uf],0),8)</f>
        <v>0.67</v>
      </c>
      <c r="J5299">
        <f>_xlfn.NUMBERVALUE(INDEX(tb_SVI[],MATCH(Table3[[#This Row],[city_name]],tb_SVI[city_name_uf],0),8),".")</f>
        <v>0.21099999999999999</v>
      </c>
      <c r="K5299">
        <f>_xlfn.NUMBERVALUE(INDEX(tb_SVI[],MATCH(Table3[[#This Row],[city_name]],tb_SVI[city_name_uf],0),9),".")</f>
        <v>7.2999999999999995E-2</v>
      </c>
      <c r="L5299">
        <f>_xlfn.NUMBERVALUE(INDEX(tb_SVI[],MATCH(Table3[[#This Row],[city_name]],tb_SVI[city_name_uf],0),10),".")</f>
        <v>0.34799999999999998</v>
      </c>
      <c r="M5299">
        <f>_xlfn.NUMBERVALUE(INDEX(tb_SVI[],MATCH(Table3[[#This Row],[city_name]],tb_SVI[city_name_uf],0),11),".")</f>
        <v>0.21199999999999999</v>
      </c>
      <c r="N5299" s="14">
        <f>_xlfn.PERCENTRANK.INC(Table3[MHDI_tot],Table3[[#This Row],[MHDI_tot]],3)</f>
        <v>0.89900000000000002</v>
      </c>
    </row>
    <row r="5300" spans="1:14" hidden="1" x14ac:dyDescent="0.2">
      <c r="A5300" t="str">
        <f>SVI!F5300</f>
        <v>Campo Novo do Parecis/MT</v>
      </c>
      <c r="B5300" t="str">
        <f>INDEX(tb_SVI[],MATCH(Table3[[#This Row],[ibge_cod]],tb_SVI[Município],0),1)</f>
        <v>MT</v>
      </c>
      <c r="C5300" t="str">
        <f>INDEX(tb_SVI[],MATCH(Table3[[#This Row],[city_name]],tb_SVI[city_name_uf],0),3)</f>
        <v>5102637</v>
      </c>
      <c r="D5300" t="s">
        <v>22875</v>
      </c>
      <c r="E5300" s="11">
        <f>INDEX(tb_SVI[],MATCH(Table3[[#This Row],[city_name]],tb_SVI[city_name_uf],0),5)</f>
        <v>36143</v>
      </c>
      <c r="F5300">
        <f>INDEX(tb_MHDI[],MATCH(Table3[[#This Row],[city_name]],tb_MHDI[mun_uf],0),5)</f>
        <v>0.73399999999999999</v>
      </c>
      <c r="G5300">
        <f>INDEX(tb_MHDI[],MATCH(Table3[[#This Row],[city_name]],tb_MHDI[mun_uf],0),6)</f>
        <v>0.745</v>
      </c>
      <c r="H5300">
        <f>INDEX(tb_MHDI[],MATCH(Table3[[#This Row],[city_name]],tb_MHDI[mun_uf],0),7)</f>
        <v>0.81899999999999995</v>
      </c>
      <c r="I5300">
        <f>INDEX(tb_MHDI[],MATCH(Table3[[#This Row],[city_name]],tb_MHDI[mun_uf],0),8)</f>
        <v>0.64900000000000002</v>
      </c>
      <c r="J5300">
        <f>_xlfn.NUMBERVALUE(INDEX(tb_SVI[],MATCH(Table3[[#This Row],[city_name]],tb_SVI[city_name_uf],0),8),".")</f>
        <v>0.19500000000000001</v>
      </c>
      <c r="K5300">
        <f>_xlfn.NUMBERVALUE(INDEX(tb_SVI[],MATCH(Table3[[#This Row],[city_name]],tb_SVI[city_name_uf],0),9),".")</f>
        <v>0.113</v>
      </c>
      <c r="L5300">
        <f>_xlfn.NUMBERVALUE(INDEX(tb_SVI[],MATCH(Table3[[#This Row],[city_name]],tb_SVI[city_name_uf],0),10),".")</f>
        <v>0.29599999999999999</v>
      </c>
      <c r="M5300">
        <f>_xlfn.NUMBERVALUE(INDEX(tb_SVI[],MATCH(Table3[[#This Row],[city_name]],tb_SVI[city_name_uf],0),11),".")</f>
        <v>0.17699999999999999</v>
      </c>
      <c r="N5300" s="14">
        <f>_xlfn.PERCENTRANK.INC(Table3[MHDI_tot],Table3[[#This Row],[MHDI_tot]],3)</f>
        <v>0.83099999999999996</v>
      </c>
    </row>
    <row r="5301" spans="1:14" hidden="1" x14ac:dyDescent="0.2">
      <c r="A5301" t="str">
        <f>SVI!F5301</f>
        <v>Campinápolis/MT</v>
      </c>
      <c r="B5301" t="str">
        <f>INDEX(tb_SVI[],MATCH(Table3[[#This Row],[ibge_cod]],tb_SVI[Município],0),1)</f>
        <v>MT</v>
      </c>
      <c r="C5301" t="str">
        <f>INDEX(tb_SVI[],MATCH(Table3[[#This Row],[city_name]],tb_SVI[city_name_uf],0),3)</f>
        <v>5102603</v>
      </c>
      <c r="D5301" t="s">
        <v>22876</v>
      </c>
      <c r="E5301" s="11">
        <f>INDEX(tb_SVI[],MATCH(Table3[[#This Row],[city_name]],tb_SVI[city_name_uf],0),5)</f>
        <v>16919</v>
      </c>
      <c r="F5301">
        <f>INDEX(tb_MHDI[],MATCH(Table3[[#This Row],[city_name]],tb_MHDI[mun_uf],0),5)</f>
        <v>0.53800000000000003</v>
      </c>
      <c r="G5301">
        <f>INDEX(tb_MHDI[],MATCH(Table3[[#This Row],[city_name]],tb_MHDI[mun_uf],0),6)</f>
        <v>0.59699999999999998</v>
      </c>
      <c r="H5301">
        <f>INDEX(tb_MHDI[],MATCH(Table3[[#This Row],[city_name]],tb_MHDI[mun_uf],0),7)</f>
        <v>0.80300000000000005</v>
      </c>
      <c r="I5301">
        <f>INDEX(tb_MHDI[],MATCH(Table3[[#This Row],[city_name]],tb_MHDI[mun_uf],0),8)</f>
        <v>0.32400000000000001</v>
      </c>
      <c r="J5301">
        <f>_xlfn.NUMBERVALUE(INDEX(tb_SVI[],MATCH(Table3[[#This Row],[city_name]],tb_SVI[city_name_uf],0),8),".")</f>
        <v>0.48099999999999998</v>
      </c>
      <c r="K5301">
        <f>_xlfn.NUMBERVALUE(INDEX(tb_SVI[],MATCH(Table3[[#This Row],[city_name]],tb_SVI[city_name_uf],0),9),".")</f>
        <v>0.13300000000000001</v>
      </c>
      <c r="L5301">
        <f>_xlfn.NUMBERVALUE(INDEX(tb_SVI[],MATCH(Table3[[#This Row],[city_name]],tb_SVI[city_name_uf],0),10),".")</f>
        <v>0.68400000000000005</v>
      </c>
      <c r="M5301">
        <f>_xlfn.NUMBERVALUE(INDEX(tb_SVI[],MATCH(Table3[[#This Row],[city_name]],tb_SVI[city_name_uf],0),11),".")</f>
        <v>0.625</v>
      </c>
      <c r="N5301" s="14">
        <f>_xlfn.PERCENTRANK.INC(Table3[MHDI_tot],Table3[[#This Row],[MHDI_tot]],3)</f>
        <v>3.9E-2</v>
      </c>
    </row>
    <row r="5302" spans="1:14" hidden="1" x14ac:dyDescent="0.2">
      <c r="A5302" t="str">
        <f>SVI!F5302</f>
        <v>Brasnorte/MT</v>
      </c>
      <c r="B5302" t="str">
        <f>INDEX(tb_SVI[],MATCH(Table3[[#This Row],[ibge_cod]],tb_SVI[Município],0),1)</f>
        <v>MT</v>
      </c>
      <c r="C5302" t="str">
        <f>INDEX(tb_SVI[],MATCH(Table3[[#This Row],[city_name]],tb_SVI[city_name_uf],0),3)</f>
        <v>5101902</v>
      </c>
      <c r="D5302" t="s">
        <v>22877</v>
      </c>
      <c r="E5302" s="11">
        <f>INDEX(tb_SVI[],MATCH(Table3[[#This Row],[city_name]],tb_SVI[city_name_uf],0),5)</f>
        <v>20140</v>
      </c>
      <c r="F5302">
        <f>INDEX(tb_MHDI[],MATCH(Table3[[#This Row],[city_name]],tb_MHDI[mun_uf],0),5)</f>
        <v>0.69599999999999995</v>
      </c>
      <c r="G5302">
        <f>INDEX(tb_MHDI[],MATCH(Table3[[#This Row],[city_name]],tb_MHDI[mun_uf],0),6)</f>
        <v>0.69499999999999995</v>
      </c>
      <c r="H5302">
        <f>INDEX(tb_MHDI[],MATCH(Table3[[#This Row],[city_name]],tb_MHDI[mun_uf],0),7)</f>
        <v>0.85</v>
      </c>
      <c r="I5302">
        <f>INDEX(tb_MHDI[],MATCH(Table3[[#This Row],[city_name]],tb_MHDI[mun_uf],0),8)</f>
        <v>0.57099999999999995</v>
      </c>
      <c r="J5302">
        <f>_xlfn.NUMBERVALUE(INDEX(tb_SVI[],MATCH(Table3[[#This Row],[city_name]],tb_SVI[city_name_uf],0),8),".")</f>
        <v>0.32100000000000001</v>
      </c>
      <c r="K5302">
        <f>_xlfn.NUMBERVALUE(INDEX(tb_SVI[],MATCH(Table3[[#This Row],[city_name]],tb_SVI[city_name_uf],0),9),".")</f>
        <v>0.19900000000000001</v>
      </c>
      <c r="L5302">
        <f>_xlfn.NUMBERVALUE(INDEX(tb_SVI[],MATCH(Table3[[#This Row],[city_name]],tb_SVI[city_name_uf],0),10),".")</f>
        <v>0.44</v>
      </c>
      <c r="M5302">
        <f>_xlfn.NUMBERVALUE(INDEX(tb_SVI[],MATCH(Table3[[#This Row],[city_name]],tb_SVI[city_name_uf],0),11),".")</f>
        <v>0.32300000000000001</v>
      </c>
      <c r="N5302" s="14">
        <f>_xlfn.PERCENTRANK.INC(Table3[MHDI_tot],Table3[[#This Row],[MHDI_tot]],3)</f>
        <v>0.63</v>
      </c>
    </row>
    <row r="5303" spans="1:14" hidden="1" x14ac:dyDescent="0.2">
      <c r="A5303" t="str">
        <f>SVI!F4751</f>
        <v>Canudos do Vale/RS</v>
      </c>
      <c r="B5303" t="str">
        <f>INDEX(tb_SVI[],MATCH(Table3[[#This Row],[ibge_cod]],tb_SVI[Município],0),1)</f>
        <v>RS</v>
      </c>
      <c r="C5303" t="str">
        <f>INDEX(tb_SVI[],MATCH(Table3[[#This Row],[city_name]],tb_SVI[city_name_uf],0),3)</f>
        <v>4304614</v>
      </c>
      <c r="D5303" t="e">
        <v>#N/A</v>
      </c>
      <c r="E5303" s="11">
        <f>INDEX(tb_SVI[],MATCH(Table3[[#This Row],[city_name]],tb_SVI[city_name_uf],0),5)</f>
        <v>1705</v>
      </c>
      <c r="F5303">
        <f>INDEX(tb_MHDI[],MATCH(Table3[[#This Row],[city_name]],tb_MHDI[mun_uf],0),5)</f>
        <v>0.71299999999999997</v>
      </c>
      <c r="G5303">
        <f>INDEX(tb_MHDI[],MATCH(Table3[[#This Row],[city_name]],tb_MHDI[mun_uf],0),6)</f>
        <v>0.751</v>
      </c>
      <c r="H5303">
        <f>INDEX(tb_MHDI[],MATCH(Table3[[#This Row],[city_name]],tb_MHDI[mun_uf],0),7)</f>
        <v>0.84</v>
      </c>
      <c r="I5303">
        <f>INDEX(tb_MHDI[],MATCH(Table3[[#This Row],[city_name]],tb_MHDI[mun_uf],0),8)</f>
        <v>0.57399999999999995</v>
      </c>
      <c r="J5303">
        <f>_xlfn.NUMBERVALUE(INDEX(tb_SVI[],MATCH(Table3[[#This Row],[city_name]],tb_SVI[city_name_uf],0),8),".")</f>
        <v>0.20799999999999999</v>
      </c>
      <c r="K5303">
        <f>_xlfn.NUMBERVALUE(INDEX(tb_SVI[],MATCH(Table3[[#This Row],[city_name]],tb_SVI[city_name_uf],0),9),".")</f>
        <v>1.2999999999999999E-2</v>
      </c>
      <c r="L5303">
        <f>_xlfn.NUMBERVALUE(INDEX(tb_SVI[],MATCH(Table3[[#This Row],[city_name]],tb_SVI[city_name_uf],0),10),".")</f>
        <v>0.28299999999999997</v>
      </c>
      <c r="M5303">
        <f>_xlfn.NUMBERVALUE(INDEX(tb_SVI[],MATCH(Table3[[#This Row],[city_name]],tb_SVI[city_name_uf],0),11),".")</f>
        <v>0.32700000000000001</v>
      </c>
      <c r="N5303" s="14">
        <f>_xlfn.PERCENTRANK.INC(Table3[MHDI_tot],Table3[[#This Row],[MHDI_tot]],3)</f>
        <v>0.72199999999999998</v>
      </c>
    </row>
    <row r="5304" spans="1:14" hidden="1" x14ac:dyDescent="0.2">
      <c r="A5304" t="str">
        <f>SVI!F5562</f>
        <v>Nova Veneza/GO</v>
      </c>
      <c r="B5304" t="str">
        <f>INDEX(tb_SVI[],MATCH(Table3[[#This Row],[ibge_cod]],tb_SVI[Município],0),1)</f>
        <v>GO</v>
      </c>
      <c r="C5304" t="str">
        <f>INDEX(tb_SVI[],MATCH(Table3[[#This Row],[city_name]],tb_SVI[city_name_uf],0),3)</f>
        <v>5215009</v>
      </c>
      <c r="D5304" t="s">
        <v>23129</v>
      </c>
      <c r="E5304" s="11">
        <f>INDEX(tb_SVI[],MATCH(Table3[[#This Row],[city_name]],tb_SVI[city_name_uf],0),5)</f>
        <v>10018</v>
      </c>
      <c r="F5304">
        <f>INDEX(tb_MHDI[],MATCH(Table3[[#This Row],[city_name]],tb_MHDI[mun_uf],0),5)</f>
        <v>0.71799999999999997</v>
      </c>
      <c r="G5304">
        <f>INDEX(tb_MHDI[],MATCH(Table3[[#This Row],[city_name]],tb_MHDI[mun_uf],0),6)</f>
        <v>0.67100000000000004</v>
      </c>
      <c r="H5304">
        <f>INDEX(tb_MHDI[],MATCH(Table3[[#This Row],[city_name]],tb_MHDI[mun_uf],0),7)</f>
        <v>0.83699999999999997</v>
      </c>
      <c r="I5304">
        <f>INDEX(tb_MHDI[],MATCH(Table3[[#This Row],[city_name]],tb_MHDI[mun_uf],0),8)</f>
        <v>0.66</v>
      </c>
      <c r="J5304">
        <f>_xlfn.NUMBERVALUE(INDEX(tb_SVI[],MATCH(Table3[[#This Row],[city_name]],tb_SVI[city_name_uf],0),8),".")</f>
        <v>0.29199999999999998</v>
      </c>
      <c r="K5304">
        <f>_xlfn.NUMBERVALUE(INDEX(tb_SVI[],MATCH(Table3[[#This Row],[city_name]],tb_SVI[city_name_uf],0),9),".")</f>
        <v>0.27600000000000002</v>
      </c>
      <c r="L5304">
        <f>_xlfn.NUMBERVALUE(INDEX(tb_SVI[],MATCH(Table3[[#This Row],[city_name]],tb_SVI[city_name_uf],0),10),".")</f>
        <v>0.28499999999999998</v>
      </c>
      <c r="M5304">
        <f>_xlfn.NUMBERVALUE(INDEX(tb_SVI[],MATCH(Table3[[#This Row],[city_name]],tb_SVI[city_name_uf],0),11),".")</f>
        <v>0.316</v>
      </c>
      <c r="N5304" s="14">
        <f>_xlfn.PERCENTRANK.INC(Table3[MHDI_tot],Table3[[#This Row],[MHDI_tot]],3)</f>
        <v>0.749</v>
      </c>
    </row>
    <row r="5305" spans="1:14" hidden="1" x14ac:dyDescent="0.2">
      <c r="A5305" t="str">
        <f>SVI!F5305</f>
        <v>Barra do Garças/MT</v>
      </c>
      <c r="B5305" t="str">
        <f>INDEX(tb_SVI[],MATCH(Table3[[#This Row],[ibge_cod]],tb_SVI[Município],0),1)</f>
        <v>MT</v>
      </c>
      <c r="C5305" t="str">
        <f>INDEX(tb_SVI[],MATCH(Table3[[#This Row],[city_name]],tb_SVI[city_name_uf],0),3)</f>
        <v>5101803</v>
      </c>
      <c r="D5305" t="s">
        <v>22879</v>
      </c>
      <c r="E5305" s="11">
        <f>INDEX(tb_SVI[],MATCH(Table3[[#This Row],[city_name]],tb_SVI[city_name_uf],0),5)</f>
        <v>61135</v>
      </c>
      <c r="F5305">
        <f>INDEX(tb_MHDI[],MATCH(Table3[[#This Row],[city_name]],tb_MHDI[mun_uf],0),5)</f>
        <v>0.748</v>
      </c>
      <c r="G5305">
        <f>INDEX(tb_MHDI[],MATCH(Table3[[#This Row],[city_name]],tb_MHDI[mun_uf],0),6)</f>
        <v>0.73799999999999999</v>
      </c>
      <c r="H5305">
        <f>INDEX(tb_MHDI[],MATCH(Table3[[#This Row],[city_name]],tb_MHDI[mun_uf],0),7)</f>
        <v>0.81699999999999995</v>
      </c>
      <c r="I5305">
        <f>INDEX(tb_MHDI[],MATCH(Table3[[#This Row],[city_name]],tb_MHDI[mun_uf],0),8)</f>
        <v>0.69299999999999995</v>
      </c>
      <c r="J5305">
        <f>_xlfn.NUMBERVALUE(INDEX(tb_SVI[],MATCH(Table3[[#This Row],[city_name]],tb_SVI[city_name_uf],0),8),".")</f>
        <v>0.22500000000000001</v>
      </c>
      <c r="K5305">
        <f>_xlfn.NUMBERVALUE(INDEX(tb_SVI[],MATCH(Table3[[#This Row],[city_name]],tb_SVI[city_name_uf],0),9),".")</f>
        <v>6.4000000000000001E-2</v>
      </c>
      <c r="L5305">
        <f>_xlfn.NUMBERVALUE(INDEX(tb_SVI[],MATCH(Table3[[#This Row],[city_name]],tb_SVI[city_name_uf],0),10),".")</f>
        <v>0.30599999999999999</v>
      </c>
      <c r="M5305">
        <f>_xlfn.NUMBERVALUE(INDEX(tb_SVI[],MATCH(Table3[[#This Row],[city_name]],tb_SVI[city_name_uf],0),11),".")</f>
        <v>0.30499999999999999</v>
      </c>
      <c r="N5305" s="14">
        <f>_xlfn.PERCENTRANK.INC(Table3[MHDI_tot],Table3[[#This Row],[MHDI_tot]],3)</f>
        <v>0.89200000000000002</v>
      </c>
    </row>
    <row r="5306" spans="1:14" hidden="1" x14ac:dyDescent="0.2">
      <c r="A5306" t="str">
        <f>SVI!F5306</f>
        <v>Barra do Bugres/MT</v>
      </c>
      <c r="B5306" t="str">
        <f>INDEX(tb_SVI[],MATCH(Table3[[#This Row],[ibge_cod]],tb_SVI[Município],0),1)</f>
        <v>MT</v>
      </c>
      <c r="C5306" t="str">
        <f>INDEX(tb_SVI[],MATCH(Table3[[#This Row],[city_name]],tb_SVI[city_name_uf],0),3)</f>
        <v>5101704</v>
      </c>
      <c r="D5306" t="s">
        <v>22880</v>
      </c>
      <c r="E5306" s="11">
        <f>INDEX(tb_SVI[],MATCH(Table3[[#This Row],[city_name]],tb_SVI[city_name_uf],0),5)</f>
        <v>35307</v>
      </c>
      <c r="F5306">
        <f>INDEX(tb_MHDI[],MATCH(Table3[[#This Row],[city_name]],tb_MHDI[mun_uf],0),5)</f>
        <v>0.69299999999999995</v>
      </c>
      <c r="G5306">
        <f>INDEX(tb_MHDI[],MATCH(Table3[[#This Row],[city_name]],tb_MHDI[mun_uf],0),6)</f>
        <v>0.68400000000000005</v>
      </c>
      <c r="H5306">
        <f>INDEX(tb_MHDI[],MATCH(Table3[[#This Row],[city_name]],tb_MHDI[mun_uf],0),7)</f>
        <v>0.81799999999999995</v>
      </c>
      <c r="I5306">
        <f>INDEX(tb_MHDI[],MATCH(Table3[[#This Row],[city_name]],tb_MHDI[mun_uf],0),8)</f>
        <v>0.59499999999999997</v>
      </c>
      <c r="J5306">
        <f>_xlfn.NUMBERVALUE(INDEX(tb_SVI[],MATCH(Table3[[#This Row],[city_name]],tb_SVI[city_name_uf],0),8),".")</f>
        <v>0.29499999999999998</v>
      </c>
      <c r="K5306">
        <f>_xlfn.NUMBERVALUE(INDEX(tb_SVI[],MATCH(Table3[[#This Row],[city_name]],tb_SVI[city_name_uf],0),9),".")</f>
        <v>0.182</v>
      </c>
      <c r="L5306">
        <f>_xlfn.NUMBERVALUE(INDEX(tb_SVI[],MATCH(Table3[[#This Row],[city_name]],tb_SVI[city_name_uf],0),10),".")</f>
        <v>0.41</v>
      </c>
      <c r="M5306">
        <f>_xlfn.NUMBERVALUE(INDEX(tb_SVI[],MATCH(Table3[[#This Row],[city_name]],tb_SVI[city_name_uf],0),11),".")</f>
        <v>0.29299999999999998</v>
      </c>
      <c r="N5306" s="14">
        <f>_xlfn.PERCENTRANK.INC(Table3[MHDI_tot],Table3[[#This Row],[MHDI_tot]],3)</f>
        <v>0.61599999999999999</v>
      </c>
    </row>
    <row r="5307" spans="1:14" hidden="1" x14ac:dyDescent="0.2">
      <c r="A5307" t="str">
        <f>SVI!F5307</f>
        <v>Aripuanã/MT</v>
      </c>
      <c r="B5307" t="str">
        <f>INDEX(tb_SVI[],MATCH(Table3[[#This Row],[ibge_cod]],tb_SVI[Município],0),1)</f>
        <v>MT</v>
      </c>
      <c r="C5307" t="str">
        <f>INDEX(tb_SVI[],MATCH(Table3[[#This Row],[city_name]],tb_SVI[city_name_uf],0),3)</f>
        <v>5101407</v>
      </c>
      <c r="D5307" t="s">
        <v>22881</v>
      </c>
      <c r="E5307" s="11">
        <f>INDEX(tb_SVI[],MATCH(Table3[[#This Row],[city_name]],tb_SVI[city_name_uf],0),5)</f>
        <v>22714</v>
      </c>
      <c r="F5307">
        <f>INDEX(tb_MHDI[],MATCH(Table3[[#This Row],[city_name]],tb_MHDI[mun_uf],0),5)</f>
        <v>0.67500000000000004</v>
      </c>
      <c r="G5307">
        <f>INDEX(tb_MHDI[],MATCH(Table3[[#This Row],[city_name]],tb_MHDI[mun_uf],0),6)</f>
        <v>0.68200000000000005</v>
      </c>
      <c r="H5307">
        <f>INDEX(tb_MHDI[],MATCH(Table3[[#This Row],[city_name]],tb_MHDI[mun_uf],0),7)</f>
        <v>0.81599999999999995</v>
      </c>
      <c r="I5307">
        <f>INDEX(tb_MHDI[],MATCH(Table3[[#This Row],[city_name]],tb_MHDI[mun_uf],0),8)</f>
        <v>0.55300000000000005</v>
      </c>
      <c r="J5307">
        <f>_xlfn.NUMBERVALUE(INDEX(tb_SVI[],MATCH(Table3[[#This Row],[city_name]],tb_SVI[city_name_uf],0),8),".")</f>
        <v>0.34200000000000003</v>
      </c>
      <c r="K5307">
        <f>_xlfn.NUMBERVALUE(INDEX(tb_SVI[],MATCH(Table3[[#This Row],[city_name]],tb_SVI[city_name_uf],0),9),".")</f>
        <v>0.13800000000000001</v>
      </c>
      <c r="L5307">
        <f>_xlfn.NUMBERVALUE(INDEX(tb_SVI[],MATCH(Table3[[#This Row],[city_name]],tb_SVI[city_name_uf],0),10),".")</f>
        <v>0.51900000000000002</v>
      </c>
      <c r="M5307">
        <f>_xlfn.NUMBERVALUE(INDEX(tb_SVI[],MATCH(Table3[[#This Row],[city_name]],tb_SVI[city_name_uf],0),11),".")</f>
        <v>0.37</v>
      </c>
      <c r="N5307" s="14">
        <f>_xlfn.PERCENTRANK.INC(Table3[MHDI_tot],Table3[[#This Row],[MHDI_tot]],3)</f>
        <v>0.53700000000000003</v>
      </c>
    </row>
    <row r="5308" spans="1:14" hidden="1" x14ac:dyDescent="0.2">
      <c r="A5308" t="str">
        <f>SVI!F5308</f>
        <v>Arenápolis/MT</v>
      </c>
      <c r="B5308" t="str">
        <f>INDEX(tb_SVI[],MATCH(Table3[[#This Row],[ibge_cod]],tb_SVI[Município],0),1)</f>
        <v>MT</v>
      </c>
      <c r="C5308" t="str">
        <f>INDEX(tb_SVI[],MATCH(Table3[[#This Row],[city_name]],tb_SVI[city_name_uf],0),3)</f>
        <v>5101308</v>
      </c>
      <c r="D5308" t="s">
        <v>22882</v>
      </c>
      <c r="E5308" s="11">
        <f>INDEX(tb_SVI[],MATCH(Table3[[#This Row],[city_name]],tb_SVI[city_name_uf],0),5)</f>
        <v>9502</v>
      </c>
      <c r="F5308">
        <f>INDEX(tb_MHDI[],MATCH(Table3[[#This Row],[city_name]],tb_MHDI[mun_uf],0),5)</f>
        <v>0.70399999999999996</v>
      </c>
      <c r="G5308">
        <f>INDEX(tb_MHDI[],MATCH(Table3[[#This Row],[city_name]],tb_MHDI[mun_uf],0),6)</f>
        <v>0.67700000000000005</v>
      </c>
      <c r="H5308">
        <f>INDEX(tb_MHDI[],MATCH(Table3[[#This Row],[city_name]],tb_MHDI[mun_uf],0),7)</f>
        <v>0.79300000000000004</v>
      </c>
      <c r="I5308">
        <f>INDEX(tb_MHDI[],MATCH(Table3[[#This Row],[city_name]],tb_MHDI[mun_uf],0),8)</f>
        <v>0.64900000000000002</v>
      </c>
      <c r="J5308">
        <f>_xlfn.NUMBERVALUE(INDEX(tb_SVI[],MATCH(Table3[[#This Row],[city_name]],tb_SVI[city_name_uf],0),8),".")</f>
        <v>0.34</v>
      </c>
      <c r="K5308">
        <f>_xlfn.NUMBERVALUE(INDEX(tb_SVI[],MATCH(Table3[[#This Row],[city_name]],tb_SVI[city_name_uf],0),9),".")</f>
        <v>0.28299999999999997</v>
      </c>
      <c r="L5308">
        <f>_xlfn.NUMBERVALUE(INDEX(tb_SVI[],MATCH(Table3[[#This Row],[city_name]],tb_SVI[city_name_uf],0),10),".")</f>
        <v>0.316</v>
      </c>
      <c r="M5308">
        <f>_xlfn.NUMBERVALUE(INDEX(tb_SVI[],MATCH(Table3[[#This Row],[city_name]],tb_SVI[city_name_uf],0),11),".")</f>
        <v>0.42</v>
      </c>
      <c r="N5308" s="14">
        <f>_xlfn.PERCENTRANK.INC(Table3[MHDI_tot],Table3[[#This Row],[MHDI_tot]],3)</f>
        <v>0.67400000000000004</v>
      </c>
    </row>
    <row r="5309" spans="1:14" hidden="1" x14ac:dyDescent="0.2">
      <c r="A5309" t="str">
        <f>SVI!F5309</f>
        <v>Araputanga/MT</v>
      </c>
      <c r="B5309" t="str">
        <f>INDEX(tb_SVI[],MATCH(Table3[[#This Row],[ibge_cod]],tb_SVI[Município],0),1)</f>
        <v>MT</v>
      </c>
      <c r="C5309" t="str">
        <f>INDEX(tb_SVI[],MATCH(Table3[[#This Row],[city_name]],tb_SVI[city_name_uf],0),3)</f>
        <v>5101258</v>
      </c>
      <c r="D5309" t="s">
        <v>22883</v>
      </c>
      <c r="E5309" s="11">
        <f>INDEX(tb_SVI[],MATCH(Table3[[#This Row],[city_name]],tb_SVI[city_name_uf],0),5)</f>
        <v>16951</v>
      </c>
      <c r="F5309">
        <f>INDEX(tb_MHDI[],MATCH(Table3[[#This Row],[city_name]],tb_MHDI[mun_uf],0),5)</f>
        <v>0.72499999999999998</v>
      </c>
      <c r="G5309">
        <f>INDEX(tb_MHDI[],MATCH(Table3[[#This Row],[city_name]],tb_MHDI[mun_uf],0),6)</f>
        <v>0.70399999999999996</v>
      </c>
      <c r="H5309">
        <f>INDEX(tb_MHDI[],MATCH(Table3[[#This Row],[city_name]],tb_MHDI[mun_uf],0),7)</f>
        <v>0.82599999999999996</v>
      </c>
      <c r="I5309">
        <f>INDEX(tb_MHDI[],MATCH(Table3[[#This Row],[city_name]],tb_MHDI[mun_uf],0),8)</f>
        <v>0.65500000000000003</v>
      </c>
      <c r="J5309">
        <f>_xlfn.NUMBERVALUE(INDEX(tb_SVI[],MATCH(Table3[[#This Row],[city_name]],tb_SVI[city_name_uf],0),8),".")</f>
        <v>0.24299999999999999</v>
      </c>
      <c r="K5309">
        <f>_xlfn.NUMBERVALUE(INDEX(tb_SVI[],MATCH(Table3[[#This Row],[city_name]],tb_SVI[city_name_uf],0),9),".")</f>
        <v>7.6999999999999999E-2</v>
      </c>
      <c r="L5309">
        <f>_xlfn.NUMBERVALUE(INDEX(tb_SVI[],MATCH(Table3[[#This Row],[city_name]],tb_SVI[city_name_uf],0),10),".")</f>
        <v>0.34499999999999997</v>
      </c>
      <c r="M5309">
        <f>_xlfn.NUMBERVALUE(INDEX(tb_SVI[],MATCH(Table3[[#This Row],[city_name]],tb_SVI[city_name_uf],0),11),".")</f>
        <v>0.308</v>
      </c>
      <c r="N5309" s="14">
        <f>_xlfn.PERCENTRANK.INC(Table3[MHDI_tot],Table3[[#This Row],[MHDI_tot]],3)</f>
        <v>0.78600000000000003</v>
      </c>
    </row>
    <row r="5310" spans="1:14" hidden="1" x14ac:dyDescent="0.2">
      <c r="A5310" t="str">
        <f>SVI!F5310</f>
        <v>Araguainha/MT</v>
      </c>
      <c r="B5310" t="str">
        <f>INDEX(tb_SVI[],MATCH(Table3[[#This Row],[ibge_cod]],tb_SVI[Município],0),1)</f>
        <v>MT</v>
      </c>
      <c r="C5310" t="str">
        <f>INDEX(tb_SVI[],MATCH(Table3[[#This Row],[city_name]],tb_SVI[city_name_uf],0),3)</f>
        <v>5101209</v>
      </c>
      <c r="D5310" t="s">
        <v>22884</v>
      </c>
      <c r="E5310" s="11">
        <f>INDEX(tb_SVI[],MATCH(Table3[[#This Row],[city_name]],tb_SVI[city_name_uf],0),5)</f>
        <v>946</v>
      </c>
      <c r="F5310">
        <f>INDEX(tb_MHDI[],MATCH(Table3[[#This Row],[city_name]],tb_MHDI[mun_uf],0),5)</f>
        <v>0.70099999999999996</v>
      </c>
      <c r="G5310">
        <f>INDEX(tb_MHDI[],MATCH(Table3[[#This Row],[city_name]],tb_MHDI[mun_uf],0),6)</f>
        <v>0.65</v>
      </c>
      <c r="H5310">
        <f>INDEX(tb_MHDI[],MATCH(Table3[[#This Row],[city_name]],tb_MHDI[mun_uf],0),7)</f>
        <v>0.84399999999999997</v>
      </c>
      <c r="I5310">
        <f>INDEX(tb_MHDI[],MATCH(Table3[[#This Row],[city_name]],tb_MHDI[mun_uf],0),8)</f>
        <v>0.627</v>
      </c>
      <c r="J5310">
        <f>_xlfn.NUMBERVALUE(INDEX(tb_SVI[],MATCH(Table3[[#This Row],[city_name]],tb_SVI[city_name_uf],0),8),".")</f>
        <v>0.19500000000000001</v>
      </c>
      <c r="K5310">
        <f>_xlfn.NUMBERVALUE(INDEX(tb_SVI[],MATCH(Table3[[#This Row],[city_name]],tb_SVI[city_name_uf],0),9),".")</f>
        <v>3.3000000000000002E-2</v>
      </c>
      <c r="L5310">
        <f>_xlfn.NUMBERVALUE(INDEX(tb_SVI[],MATCH(Table3[[#This Row],[city_name]],tb_SVI[city_name_uf],0),10),".")</f>
        <v>0.253</v>
      </c>
      <c r="M5310">
        <f>_xlfn.NUMBERVALUE(INDEX(tb_SVI[],MATCH(Table3[[#This Row],[city_name]],tb_SVI[city_name_uf],0),11),".")</f>
        <v>0.29799999999999999</v>
      </c>
      <c r="N5310" s="14">
        <f>_xlfn.PERCENTRANK.INC(Table3[MHDI_tot],Table3[[#This Row],[MHDI_tot]],3)</f>
        <v>0.65800000000000003</v>
      </c>
    </row>
    <row r="5311" spans="1:14" hidden="1" x14ac:dyDescent="0.2">
      <c r="A5311" t="str">
        <f>SVI!F5311</f>
        <v>Araguaiana/MT</v>
      </c>
      <c r="B5311" t="str">
        <f>INDEX(tb_SVI[],MATCH(Table3[[#This Row],[ibge_cod]],tb_SVI[Município],0),1)</f>
        <v>MT</v>
      </c>
      <c r="C5311" t="str">
        <f>INDEX(tb_SVI[],MATCH(Table3[[#This Row],[city_name]],tb_SVI[city_name_uf],0),3)</f>
        <v>5101001</v>
      </c>
      <c r="D5311" t="s">
        <v>22885</v>
      </c>
      <c r="E5311" s="11">
        <f>INDEX(tb_SVI[],MATCH(Table3[[#This Row],[city_name]],tb_SVI[city_name_uf],0),5)</f>
        <v>3109</v>
      </c>
      <c r="F5311">
        <f>INDEX(tb_MHDI[],MATCH(Table3[[#This Row],[city_name]],tb_MHDI[mun_uf],0),5)</f>
        <v>0.68700000000000006</v>
      </c>
      <c r="G5311">
        <f>INDEX(tb_MHDI[],MATCH(Table3[[#This Row],[city_name]],tb_MHDI[mun_uf],0),6)</f>
        <v>0.67100000000000004</v>
      </c>
      <c r="H5311">
        <f>INDEX(tb_MHDI[],MATCH(Table3[[#This Row],[city_name]],tb_MHDI[mun_uf],0),7)</f>
        <v>0.81699999999999995</v>
      </c>
      <c r="I5311">
        <f>INDEX(tb_MHDI[],MATCH(Table3[[#This Row],[city_name]],tb_MHDI[mun_uf],0),8)</f>
        <v>0.59099999999999997</v>
      </c>
      <c r="J5311">
        <f>_xlfn.NUMBERVALUE(INDEX(tb_SVI[],MATCH(Table3[[#This Row],[city_name]],tb_SVI[city_name_uf],0),8),".")</f>
        <v>0.25900000000000001</v>
      </c>
      <c r="K5311">
        <f>_xlfn.NUMBERVALUE(INDEX(tb_SVI[],MATCH(Table3[[#This Row],[city_name]],tb_SVI[city_name_uf],0),9),".")</f>
        <v>9.6000000000000002E-2</v>
      </c>
      <c r="L5311">
        <f>_xlfn.NUMBERVALUE(INDEX(tb_SVI[],MATCH(Table3[[#This Row],[city_name]],tb_SVI[city_name_uf],0),10),".")</f>
        <v>0.35099999999999998</v>
      </c>
      <c r="M5311">
        <f>_xlfn.NUMBERVALUE(INDEX(tb_SVI[],MATCH(Table3[[#This Row],[city_name]],tb_SVI[city_name_uf],0),11),".")</f>
        <v>0.32900000000000001</v>
      </c>
      <c r="N5311" s="14">
        <f>_xlfn.PERCENTRANK.INC(Table3[MHDI_tot],Table3[[#This Row],[MHDI_tot]],3)</f>
        <v>0.59</v>
      </c>
    </row>
    <row r="5312" spans="1:14" hidden="1" x14ac:dyDescent="0.2">
      <c r="A5312" t="str">
        <f>SVI!F5312</f>
        <v>Apiacás/MT</v>
      </c>
      <c r="B5312" t="str">
        <f>INDEX(tb_SVI[],MATCH(Table3[[#This Row],[ibge_cod]],tb_SVI[Município],0),1)</f>
        <v>MT</v>
      </c>
      <c r="C5312" t="str">
        <f>INDEX(tb_SVI[],MATCH(Table3[[#This Row],[city_name]],tb_SVI[city_name_uf],0),3)</f>
        <v>5100805</v>
      </c>
      <c r="D5312" t="s">
        <v>22886</v>
      </c>
      <c r="E5312" s="11">
        <f>INDEX(tb_SVI[],MATCH(Table3[[#This Row],[city_name]],tb_SVI[city_name_uf],0),5)</f>
        <v>10283</v>
      </c>
      <c r="F5312">
        <f>INDEX(tb_MHDI[],MATCH(Table3[[#This Row],[city_name]],tb_MHDI[mun_uf],0),5)</f>
        <v>0.67500000000000004</v>
      </c>
      <c r="G5312">
        <f>INDEX(tb_MHDI[],MATCH(Table3[[#This Row],[city_name]],tb_MHDI[mun_uf],0),6)</f>
        <v>0.66600000000000004</v>
      </c>
      <c r="H5312">
        <f>INDEX(tb_MHDI[],MATCH(Table3[[#This Row],[city_name]],tb_MHDI[mun_uf],0),7)</f>
        <v>0.80900000000000005</v>
      </c>
      <c r="I5312">
        <f>INDEX(tb_MHDI[],MATCH(Table3[[#This Row],[city_name]],tb_MHDI[mun_uf],0),8)</f>
        <v>0.56999999999999995</v>
      </c>
      <c r="J5312">
        <f>_xlfn.NUMBERVALUE(INDEX(tb_SVI[],MATCH(Table3[[#This Row],[city_name]],tb_SVI[city_name_uf],0),8),".")</f>
        <v>0.29199999999999998</v>
      </c>
      <c r="K5312">
        <f>_xlfn.NUMBERVALUE(INDEX(tb_SVI[],MATCH(Table3[[#This Row],[city_name]],tb_SVI[city_name_uf],0),9),".")</f>
        <v>0.12</v>
      </c>
      <c r="L5312">
        <f>_xlfn.NUMBERVALUE(INDEX(tb_SVI[],MATCH(Table3[[#This Row],[city_name]],tb_SVI[city_name_uf],0),10),".")</f>
        <v>0.441</v>
      </c>
      <c r="M5312">
        <f>_xlfn.NUMBERVALUE(INDEX(tb_SVI[],MATCH(Table3[[#This Row],[city_name]],tb_SVI[city_name_uf],0),11),".")</f>
        <v>0.314</v>
      </c>
      <c r="N5312" s="14">
        <f>_xlfn.PERCENTRANK.INC(Table3[MHDI_tot],Table3[[#This Row],[MHDI_tot]],3)</f>
        <v>0.53700000000000003</v>
      </c>
    </row>
    <row r="5313" spans="1:14" hidden="1" x14ac:dyDescent="0.2">
      <c r="A5313" t="str">
        <f>SVI!F5313</f>
        <v>Alto Taquari/MT</v>
      </c>
      <c r="B5313" t="str">
        <f>INDEX(tb_SVI[],MATCH(Table3[[#This Row],[ibge_cod]],tb_SVI[Município],0),1)</f>
        <v>MT</v>
      </c>
      <c r="C5313" t="str">
        <f>INDEX(tb_SVI[],MATCH(Table3[[#This Row],[city_name]],tb_SVI[city_name_uf],0),3)</f>
        <v>5100607</v>
      </c>
      <c r="D5313" t="s">
        <v>22887</v>
      </c>
      <c r="E5313" s="11">
        <f>INDEX(tb_SVI[],MATCH(Table3[[#This Row],[city_name]],tb_SVI[city_name_uf],0),5)</f>
        <v>11133</v>
      </c>
      <c r="F5313">
        <f>INDEX(tb_MHDI[],MATCH(Table3[[#This Row],[city_name]],tb_MHDI[mun_uf],0),5)</f>
        <v>0.70499999999999996</v>
      </c>
      <c r="G5313">
        <f>INDEX(tb_MHDI[],MATCH(Table3[[#This Row],[city_name]],tb_MHDI[mun_uf],0),6)</f>
        <v>0.73599999999999999</v>
      </c>
      <c r="H5313">
        <f>INDEX(tb_MHDI[],MATCH(Table3[[#This Row],[city_name]],tb_MHDI[mun_uf],0),7)</f>
        <v>0.83299999999999996</v>
      </c>
      <c r="I5313">
        <f>INDEX(tb_MHDI[],MATCH(Table3[[#This Row],[city_name]],tb_MHDI[mun_uf],0),8)</f>
        <v>0.57099999999999995</v>
      </c>
      <c r="J5313">
        <f>_xlfn.NUMBERVALUE(INDEX(tb_SVI[],MATCH(Table3[[#This Row],[city_name]],tb_SVI[city_name_uf],0),8),".")</f>
        <v>0.20100000000000001</v>
      </c>
      <c r="K5313">
        <f>_xlfn.NUMBERVALUE(INDEX(tb_SVI[],MATCH(Table3[[#This Row],[city_name]],tb_SVI[city_name_uf],0),9),".")</f>
        <v>5.6000000000000001E-2</v>
      </c>
      <c r="L5313">
        <f>_xlfn.NUMBERVALUE(INDEX(tb_SVI[],MATCH(Table3[[#This Row],[city_name]],tb_SVI[city_name_uf],0),10),".")</f>
        <v>0.38600000000000001</v>
      </c>
      <c r="M5313">
        <f>_xlfn.NUMBERVALUE(INDEX(tb_SVI[],MATCH(Table3[[#This Row],[city_name]],tb_SVI[city_name_uf],0),11),".")</f>
        <v>0.16200000000000001</v>
      </c>
      <c r="N5313" s="14">
        <f>_xlfn.PERCENTRANK.INC(Table3[MHDI_tot],Table3[[#This Row],[MHDI_tot]],3)</f>
        <v>0.68100000000000005</v>
      </c>
    </row>
    <row r="5314" spans="1:14" hidden="1" x14ac:dyDescent="0.2">
      <c r="A5314" t="str">
        <f>SVI!F5314</f>
        <v>Alto Paraguai/MT</v>
      </c>
      <c r="B5314" t="str">
        <f>INDEX(tb_SVI[],MATCH(Table3[[#This Row],[ibge_cod]],tb_SVI[Município],0),1)</f>
        <v>MT</v>
      </c>
      <c r="C5314" t="str">
        <f>INDEX(tb_SVI[],MATCH(Table3[[#This Row],[city_name]],tb_SVI[city_name_uf],0),3)</f>
        <v>5100508</v>
      </c>
      <c r="D5314" t="s">
        <v>22888</v>
      </c>
      <c r="E5314" s="11">
        <f>INDEX(tb_SVI[],MATCH(Table3[[#This Row],[city_name]],tb_SVI[city_name_uf],0),5)</f>
        <v>11473</v>
      </c>
      <c r="F5314">
        <f>INDEX(tb_MHDI[],MATCH(Table3[[#This Row],[city_name]],tb_MHDI[mun_uf],0),5)</f>
        <v>0.63800000000000001</v>
      </c>
      <c r="G5314">
        <f>INDEX(tb_MHDI[],MATCH(Table3[[#This Row],[city_name]],tb_MHDI[mun_uf],0),6)</f>
        <v>0.61199999999999999</v>
      </c>
      <c r="H5314">
        <f>INDEX(tb_MHDI[],MATCH(Table3[[#This Row],[city_name]],tb_MHDI[mun_uf],0),7)</f>
        <v>0.78400000000000003</v>
      </c>
      <c r="I5314">
        <f>INDEX(tb_MHDI[],MATCH(Table3[[#This Row],[city_name]],tb_MHDI[mun_uf],0),8)</f>
        <v>0.54100000000000004</v>
      </c>
      <c r="J5314">
        <f>_xlfn.NUMBERVALUE(INDEX(tb_SVI[],MATCH(Table3[[#This Row],[city_name]],tb_SVI[city_name_uf],0),8),".")</f>
        <v>0.47899999999999998</v>
      </c>
      <c r="K5314">
        <f>_xlfn.NUMBERVALUE(INDEX(tb_SVI[],MATCH(Table3[[#This Row],[city_name]],tb_SVI[city_name_uf],0),9),".")</f>
        <v>0.57299999999999995</v>
      </c>
      <c r="L5314">
        <f>_xlfn.NUMBERVALUE(INDEX(tb_SVI[],MATCH(Table3[[#This Row],[city_name]],tb_SVI[city_name_uf],0),10),".")</f>
        <v>0.45300000000000001</v>
      </c>
      <c r="M5314">
        <f>_xlfn.NUMBERVALUE(INDEX(tb_SVI[],MATCH(Table3[[#This Row],[city_name]],tb_SVI[city_name_uf],0),11),".")</f>
        <v>0.41199999999999998</v>
      </c>
      <c r="N5314" s="14">
        <f>_xlfn.PERCENTRANK.INC(Table3[MHDI_tot],Table3[[#This Row],[MHDI_tot]],3)</f>
        <v>0.39700000000000002</v>
      </c>
    </row>
    <row r="5315" spans="1:14" hidden="1" x14ac:dyDescent="0.2">
      <c r="A5315" t="str">
        <f>SVI!F5315</f>
        <v>Alto Garças/MT</v>
      </c>
      <c r="B5315" t="str">
        <f>INDEX(tb_SVI[],MATCH(Table3[[#This Row],[ibge_cod]],tb_SVI[Município],0),1)</f>
        <v>MT</v>
      </c>
      <c r="C5315" t="str">
        <f>INDEX(tb_SVI[],MATCH(Table3[[#This Row],[city_name]],tb_SVI[city_name_uf],0),3)</f>
        <v>5100409</v>
      </c>
      <c r="D5315" t="s">
        <v>22889</v>
      </c>
      <c r="E5315" s="11">
        <f>INDEX(tb_SVI[],MATCH(Table3[[#This Row],[city_name]],tb_SVI[city_name_uf],0),5)</f>
        <v>12151</v>
      </c>
      <c r="F5315">
        <f>INDEX(tb_MHDI[],MATCH(Table3[[#This Row],[city_name]],tb_MHDI[mun_uf],0),5)</f>
        <v>0.70099999999999996</v>
      </c>
      <c r="G5315">
        <f>INDEX(tb_MHDI[],MATCH(Table3[[#This Row],[city_name]],tb_MHDI[mun_uf],0),6)</f>
        <v>0.70699999999999996</v>
      </c>
      <c r="H5315">
        <f>INDEX(tb_MHDI[],MATCH(Table3[[#This Row],[city_name]],tb_MHDI[mun_uf],0),7)</f>
        <v>0.83499999999999996</v>
      </c>
      <c r="I5315">
        <f>INDEX(tb_MHDI[],MATCH(Table3[[#This Row],[city_name]],tb_MHDI[mun_uf],0),8)</f>
        <v>0.58299999999999996</v>
      </c>
      <c r="J5315">
        <f>_xlfn.NUMBERVALUE(INDEX(tb_SVI[],MATCH(Table3[[#This Row],[city_name]],tb_SVI[city_name_uf],0),8),".")</f>
        <v>0.252</v>
      </c>
      <c r="K5315">
        <f>_xlfn.NUMBERVALUE(INDEX(tb_SVI[],MATCH(Table3[[#This Row],[city_name]],tb_SVI[city_name_uf],0),9),".")</f>
        <v>0.14699999999999999</v>
      </c>
      <c r="L5315">
        <f>_xlfn.NUMBERVALUE(INDEX(tb_SVI[],MATCH(Table3[[#This Row],[city_name]],tb_SVI[city_name_uf],0),10),".")</f>
        <v>0.33700000000000002</v>
      </c>
      <c r="M5315">
        <f>_xlfn.NUMBERVALUE(INDEX(tb_SVI[],MATCH(Table3[[#This Row],[city_name]],tb_SVI[city_name_uf],0),11),".")</f>
        <v>0.27200000000000002</v>
      </c>
      <c r="N5315" s="14">
        <f>_xlfn.PERCENTRANK.INC(Table3[MHDI_tot],Table3[[#This Row],[MHDI_tot]],3)</f>
        <v>0.65800000000000003</v>
      </c>
    </row>
    <row r="5316" spans="1:14" hidden="1" x14ac:dyDescent="0.2">
      <c r="A5316" t="str">
        <f>SVI!F5316</f>
        <v>Alto Boa Vista/MT</v>
      </c>
      <c r="B5316" t="str">
        <f>INDEX(tb_SVI[],MATCH(Table3[[#This Row],[ibge_cod]],tb_SVI[Município],0),1)</f>
        <v>MT</v>
      </c>
      <c r="C5316" t="str">
        <f>INDEX(tb_SVI[],MATCH(Table3[[#This Row],[city_name]],tb_SVI[city_name_uf],0),3)</f>
        <v>5100359</v>
      </c>
      <c r="D5316" t="s">
        <v>22890</v>
      </c>
      <c r="E5316" s="11">
        <f>INDEX(tb_SVI[],MATCH(Table3[[#This Row],[city_name]],tb_SVI[city_name_uf],0),5)</f>
        <v>6936</v>
      </c>
      <c r="F5316">
        <f>INDEX(tb_MHDI[],MATCH(Table3[[#This Row],[city_name]],tb_MHDI[mun_uf],0),5)</f>
        <v>0.65100000000000002</v>
      </c>
      <c r="G5316">
        <f>INDEX(tb_MHDI[],MATCH(Table3[[#This Row],[city_name]],tb_MHDI[mun_uf],0),6)</f>
        <v>0.61299999999999999</v>
      </c>
      <c r="H5316">
        <f>INDEX(tb_MHDI[],MATCH(Table3[[#This Row],[city_name]],tb_MHDI[mun_uf],0),7)</f>
        <v>0.80300000000000005</v>
      </c>
      <c r="I5316">
        <f>INDEX(tb_MHDI[],MATCH(Table3[[#This Row],[city_name]],tb_MHDI[mun_uf],0),8)</f>
        <v>0.56100000000000005</v>
      </c>
      <c r="J5316">
        <f>_xlfn.NUMBERVALUE(INDEX(tb_SVI[],MATCH(Table3[[#This Row],[city_name]],tb_SVI[city_name_uf],0),8),".")</f>
        <v>0.36699999999999999</v>
      </c>
      <c r="K5316">
        <f>_xlfn.NUMBERVALUE(INDEX(tb_SVI[],MATCH(Table3[[#This Row],[city_name]],tb_SVI[city_name_uf],0),9),".")</f>
        <v>0.22800000000000001</v>
      </c>
      <c r="L5316">
        <f>_xlfn.NUMBERVALUE(INDEX(tb_SVI[],MATCH(Table3[[#This Row],[city_name]],tb_SVI[city_name_uf],0),10),".")</f>
        <v>0.41399999999999998</v>
      </c>
      <c r="M5316">
        <f>_xlfn.NUMBERVALUE(INDEX(tb_SVI[],MATCH(Table3[[#This Row],[city_name]],tb_SVI[city_name_uf],0),11),".")</f>
        <v>0.46</v>
      </c>
      <c r="N5316" s="14">
        <f>_xlfn.PERCENTRANK.INC(Table3[MHDI_tot],Table3[[#This Row],[MHDI_tot]],3)</f>
        <v>0.44</v>
      </c>
    </row>
    <row r="5317" spans="1:14" hidden="1" x14ac:dyDescent="0.2">
      <c r="A5317" t="str">
        <f>SVI!F5317</f>
        <v>Alto Araguaia/MT</v>
      </c>
      <c r="B5317" t="str">
        <f>INDEX(tb_SVI[],MATCH(Table3[[#This Row],[ibge_cod]],tb_SVI[Município],0),1)</f>
        <v>MT</v>
      </c>
      <c r="C5317" t="str">
        <f>INDEX(tb_SVI[],MATCH(Table3[[#This Row],[city_name]],tb_SVI[city_name_uf],0),3)</f>
        <v>5100300</v>
      </c>
      <c r="D5317" t="s">
        <v>22891</v>
      </c>
      <c r="E5317" s="11">
        <f>INDEX(tb_SVI[],MATCH(Table3[[#This Row],[city_name]],tb_SVI[city_name_uf],0),5)</f>
        <v>19385</v>
      </c>
      <c r="F5317">
        <f>INDEX(tb_MHDI[],MATCH(Table3[[#This Row],[city_name]],tb_MHDI[mun_uf],0),5)</f>
        <v>0.70399999999999996</v>
      </c>
      <c r="G5317">
        <f>INDEX(tb_MHDI[],MATCH(Table3[[#This Row],[city_name]],tb_MHDI[mun_uf],0),6)</f>
        <v>0.71199999999999997</v>
      </c>
      <c r="H5317">
        <f>INDEX(tb_MHDI[],MATCH(Table3[[#This Row],[city_name]],tb_MHDI[mun_uf],0),7)</f>
        <v>0.80200000000000005</v>
      </c>
      <c r="I5317">
        <f>INDEX(tb_MHDI[],MATCH(Table3[[#This Row],[city_name]],tb_MHDI[mun_uf],0),8)</f>
        <v>0.61199999999999999</v>
      </c>
      <c r="J5317">
        <f>_xlfn.NUMBERVALUE(INDEX(tb_SVI[],MATCH(Table3[[#This Row],[city_name]],tb_SVI[city_name_uf],0),8),".")</f>
        <v>0.24199999999999999</v>
      </c>
      <c r="K5317">
        <f>_xlfn.NUMBERVALUE(INDEX(tb_SVI[],MATCH(Table3[[#This Row],[city_name]],tb_SVI[city_name_uf],0),9),".")</f>
        <v>3.7999999999999999E-2</v>
      </c>
      <c r="L5317">
        <f>_xlfn.NUMBERVALUE(INDEX(tb_SVI[],MATCH(Table3[[#This Row],[city_name]],tb_SVI[city_name_uf],0),10),".")</f>
        <v>0.41</v>
      </c>
      <c r="M5317">
        <f>_xlfn.NUMBERVALUE(INDEX(tb_SVI[],MATCH(Table3[[#This Row],[city_name]],tb_SVI[city_name_uf],0),11),".")</f>
        <v>0.27900000000000003</v>
      </c>
      <c r="N5317" s="14">
        <f>_xlfn.PERCENTRANK.INC(Table3[MHDI_tot],Table3[[#This Row],[MHDI_tot]],3)</f>
        <v>0.67400000000000004</v>
      </c>
    </row>
    <row r="5318" spans="1:14" hidden="1" x14ac:dyDescent="0.2">
      <c r="A5318" t="str">
        <f>SVI!F5318</f>
        <v>Alta Floresta/MT</v>
      </c>
      <c r="B5318" t="str">
        <f>INDEX(tb_SVI[],MATCH(Table3[[#This Row],[ibge_cod]],tb_SVI[Município],0),1)</f>
        <v>MT</v>
      </c>
      <c r="C5318" t="str">
        <f>INDEX(tb_SVI[],MATCH(Table3[[#This Row],[city_name]],tb_SVI[city_name_uf],0),3)</f>
        <v>5100250</v>
      </c>
      <c r="D5318" t="s">
        <v>22892</v>
      </c>
      <c r="E5318" s="11">
        <f>INDEX(tb_SVI[],MATCH(Table3[[#This Row],[city_name]],tb_SVI[city_name_uf],0),5)</f>
        <v>51959</v>
      </c>
      <c r="F5318">
        <f>INDEX(tb_MHDI[],MATCH(Table3[[#This Row],[city_name]],tb_MHDI[mun_uf],0),5)</f>
        <v>0.71399999999999997</v>
      </c>
      <c r="G5318">
        <f>INDEX(tb_MHDI[],MATCH(Table3[[#This Row],[city_name]],tb_MHDI[mun_uf],0),6)</f>
        <v>0.70899999999999996</v>
      </c>
      <c r="H5318">
        <f>INDEX(tb_MHDI[],MATCH(Table3[[#This Row],[city_name]],tb_MHDI[mun_uf],0),7)</f>
        <v>0.81699999999999995</v>
      </c>
      <c r="I5318">
        <f>INDEX(tb_MHDI[],MATCH(Table3[[#This Row],[city_name]],tb_MHDI[mun_uf],0),8)</f>
        <v>0.629</v>
      </c>
      <c r="J5318">
        <f>_xlfn.NUMBERVALUE(INDEX(tb_SVI[],MATCH(Table3[[#This Row],[city_name]],tb_SVI[city_name_uf],0),8),".")</f>
        <v>0.23</v>
      </c>
      <c r="K5318">
        <f>_xlfn.NUMBERVALUE(INDEX(tb_SVI[],MATCH(Table3[[#This Row],[city_name]],tb_SVI[city_name_uf],0),9),".")</f>
        <v>0.11600000000000001</v>
      </c>
      <c r="L5318">
        <f>_xlfn.NUMBERVALUE(INDEX(tb_SVI[],MATCH(Table3[[#This Row],[city_name]],tb_SVI[city_name_uf],0),10),".")</f>
        <v>0.33200000000000002</v>
      </c>
      <c r="M5318">
        <f>_xlfn.NUMBERVALUE(INDEX(tb_SVI[],MATCH(Table3[[#This Row],[city_name]],tb_SVI[city_name_uf],0),11),".")</f>
        <v>0.24099999999999999</v>
      </c>
      <c r="N5318" s="14">
        <f>_xlfn.PERCENTRANK.INC(Table3[MHDI_tot],Table3[[#This Row],[MHDI_tot]],3)</f>
        <v>0.72799999999999998</v>
      </c>
    </row>
    <row r="5319" spans="1:14" hidden="1" x14ac:dyDescent="0.2">
      <c r="A5319" t="str">
        <f>SVI!F5319</f>
        <v>Acorizal/MT</v>
      </c>
      <c r="B5319" t="str">
        <f>INDEX(tb_SVI[],MATCH(Table3[[#This Row],[ibge_cod]],tb_SVI[Município],0),1)</f>
        <v>MT</v>
      </c>
      <c r="C5319" t="str">
        <f>INDEX(tb_SVI[],MATCH(Table3[[#This Row],[city_name]],tb_SVI[city_name_uf],0),3)</f>
        <v>5100102</v>
      </c>
      <c r="D5319" t="s">
        <v>22893</v>
      </c>
      <c r="E5319" s="11">
        <f>INDEX(tb_SVI[],MATCH(Table3[[#This Row],[city_name]],tb_SVI[city_name_uf],0),5)</f>
        <v>5334</v>
      </c>
      <c r="F5319">
        <f>INDEX(tb_MHDI[],MATCH(Table3[[#This Row],[city_name]],tb_MHDI[mun_uf],0),5)</f>
        <v>0.628</v>
      </c>
      <c r="G5319">
        <f>INDEX(tb_MHDI[],MATCH(Table3[[#This Row],[city_name]],tb_MHDI[mun_uf],0),6)</f>
        <v>0.59399999999999997</v>
      </c>
      <c r="H5319">
        <f>INDEX(tb_MHDI[],MATCH(Table3[[#This Row],[city_name]],tb_MHDI[mun_uf],0),7)</f>
        <v>0.81599999999999995</v>
      </c>
      <c r="I5319">
        <f>INDEX(tb_MHDI[],MATCH(Table3[[#This Row],[city_name]],tb_MHDI[mun_uf],0),8)</f>
        <v>0.51</v>
      </c>
      <c r="J5319">
        <f>_xlfn.NUMBERVALUE(INDEX(tb_SVI[],MATCH(Table3[[#This Row],[city_name]],tb_SVI[city_name_uf],0),8),".")</f>
        <v>0.39800000000000002</v>
      </c>
      <c r="K5319">
        <f>_xlfn.NUMBERVALUE(INDEX(tb_SVI[],MATCH(Table3[[#This Row],[city_name]],tb_SVI[city_name_uf],0),9),".")</f>
        <v>0.16500000000000001</v>
      </c>
      <c r="L5319">
        <f>_xlfn.NUMBERVALUE(INDEX(tb_SVI[],MATCH(Table3[[#This Row],[city_name]],tb_SVI[city_name_uf],0),10),".")</f>
        <v>0.5</v>
      </c>
      <c r="M5319">
        <f>_xlfn.NUMBERVALUE(INDEX(tb_SVI[],MATCH(Table3[[#This Row],[city_name]],tb_SVI[city_name_uf],0),11),".")</f>
        <v>0.53</v>
      </c>
      <c r="N5319" s="14">
        <f>_xlfn.PERCENTRANK.INC(Table3[MHDI_tot],Table3[[#This Row],[MHDI_tot]],3)</f>
        <v>0.36499999999999999</v>
      </c>
    </row>
    <row r="5320" spans="1:14" hidden="1" x14ac:dyDescent="0.2">
      <c r="A5320" t="str">
        <f>SVI!F5320</f>
        <v>São João da Paraúna/GO</v>
      </c>
      <c r="B5320" t="str">
        <f>INDEX(tb_SVI[],MATCH(Table3[[#This Row],[ibge_cod]],tb_SVI[Município],0),1)</f>
        <v>GO</v>
      </c>
      <c r="C5320" t="str">
        <f>INDEX(tb_SVI[],MATCH(Table3[[#This Row],[city_name]],tb_SVI[city_name_uf],0),3)</f>
        <v>5220058</v>
      </c>
      <c r="D5320" t="s">
        <v>22894</v>
      </c>
      <c r="E5320" s="11">
        <f>INDEX(tb_SVI[],MATCH(Table3[[#This Row],[city_name]],tb_SVI[city_name_uf],0),5)</f>
        <v>1345</v>
      </c>
      <c r="F5320">
        <f>INDEX(tb_MHDI[],MATCH(Table3[[#This Row],[city_name]],tb_MHDI[mun_uf],0),5)</f>
        <v>0.72399999999999998</v>
      </c>
      <c r="G5320">
        <f>INDEX(tb_MHDI[],MATCH(Table3[[#This Row],[city_name]],tb_MHDI[mun_uf],0),6)</f>
        <v>0.69899999999999995</v>
      </c>
      <c r="H5320">
        <f>INDEX(tb_MHDI[],MATCH(Table3[[#This Row],[city_name]],tb_MHDI[mun_uf],0),7)</f>
        <v>0.81799999999999995</v>
      </c>
      <c r="I5320">
        <f>INDEX(tb_MHDI[],MATCH(Table3[[#This Row],[city_name]],tb_MHDI[mun_uf],0),8)</f>
        <v>0.66400000000000003</v>
      </c>
      <c r="J5320">
        <f>_xlfn.NUMBERVALUE(INDEX(tb_SVI[],MATCH(Table3[[#This Row],[city_name]],tb_SVI[city_name_uf],0),8),".")</f>
        <v>0.182</v>
      </c>
      <c r="K5320">
        <f>_xlfn.NUMBERVALUE(INDEX(tb_SVI[],MATCH(Table3[[#This Row],[city_name]],tb_SVI[city_name_uf],0),9),".")</f>
        <v>8.0000000000000002E-3</v>
      </c>
      <c r="L5320">
        <f>_xlfn.NUMBERVALUE(INDEX(tb_SVI[],MATCH(Table3[[#This Row],[city_name]],tb_SVI[city_name_uf],0),10),".")</f>
        <v>0.25600000000000001</v>
      </c>
      <c r="M5320">
        <f>_xlfn.NUMBERVALUE(INDEX(tb_SVI[],MATCH(Table3[[#This Row],[city_name]],tb_SVI[city_name_uf],0),11),".")</f>
        <v>0.28100000000000003</v>
      </c>
      <c r="N5320" s="14">
        <f>_xlfn.PERCENTRANK.INC(Table3[MHDI_tot],Table3[[#This Row],[MHDI_tot]],3)</f>
        <v>0.78100000000000003</v>
      </c>
    </row>
    <row r="5321" spans="1:14" hidden="1" x14ac:dyDescent="0.2">
      <c r="A5321" t="str">
        <f>SVI!F5321</f>
        <v>Acreúna/GO</v>
      </c>
      <c r="B5321" t="str">
        <f>INDEX(tb_SVI[],MATCH(Table3[[#This Row],[ibge_cod]],tb_SVI[Município],0),1)</f>
        <v>GO</v>
      </c>
      <c r="C5321" t="str">
        <f>INDEX(tb_SVI[],MATCH(Table3[[#This Row],[city_name]],tb_SVI[city_name_uf],0),3)</f>
        <v>5200134</v>
      </c>
      <c r="D5321" t="s">
        <v>22895</v>
      </c>
      <c r="E5321" s="11">
        <f>INDEX(tb_SVI[],MATCH(Table3[[#This Row],[city_name]],tb_SVI[city_name_uf],0),5)</f>
        <v>22546</v>
      </c>
      <c r="F5321">
        <f>INDEX(tb_MHDI[],MATCH(Table3[[#This Row],[city_name]],tb_MHDI[mun_uf],0),5)</f>
        <v>0.68600000000000005</v>
      </c>
      <c r="G5321">
        <f>INDEX(tb_MHDI[],MATCH(Table3[[#This Row],[city_name]],tb_MHDI[mun_uf],0),6)</f>
        <v>0.71</v>
      </c>
      <c r="H5321">
        <f>INDEX(tb_MHDI[],MATCH(Table3[[#This Row],[city_name]],tb_MHDI[mun_uf],0),7)</f>
        <v>0.82199999999999995</v>
      </c>
      <c r="I5321">
        <f>INDEX(tb_MHDI[],MATCH(Table3[[#This Row],[city_name]],tb_MHDI[mun_uf],0),8)</f>
        <v>0.55300000000000005</v>
      </c>
      <c r="J5321">
        <f>_xlfn.NUMBERVALUE(INDEX(tb_SVI[],MATCH(Table3[[#This Row],[city_name]],tb_SVI[city_name_uf],0),8),".")</f>
        <v>0.314</v>
      </c>
      <c r="K5321">
        <f>_xlfn.NUMBERVALUE(INDEX(tb_SVI[],MATCH(Table3[[#This Row],[city_name]],tb_SVI[city_name_uf],0),9),".")</f>
        <v>0.245</v>
      </c>
      <c r="L5321">
        <f>_xlfn.NUMBERVALUE(INDEX(tb_SVI[],MATCH(Table3[[#This Row],[city_name]],tb_SVI[city_name_uf],0),10),".")</f>
        <v>0.36899999999999999</v>
      </c>
      <c r="M5321">
        <f>_xlfn.NUMBERVALUE(INDEX(tb_SVI[],MATCH(Table3[[#This Row],[city_name]],tb_SVI[city_name_uf],0),11),".")</f>
        <v>0.32800000000000001</v>
      </c>
      <c r="N5321" s="14">
        <f>_xlfn.PERCENTRANK.INC(Table3[MHDI_tot],Table3[[#This Row],[MHDI_tot]],3)</f>
        <v>0.58499999999999996</v>
      </c>
    </row>
    <row r="5322" spans="1:14" hidden="1" x14ac:dyDescent="0.2">
      <c r="A5322" t="str">
        <f>SVI!F5322</f>
        <v>Adelândia/GO</v>
      </c>
      <c r="B5322" t="str">
        <f>INDEX(tb_SVI[],MATCH(Table3[[#This Row],[ibge_cod]],tb_SVI[Município],0),1)</f>
        <v>GO</v>
      </c>
      <c r="C5322" t="str">
        <f>INDEX(tb_SVI[],MATCH(Table3[[#This Row],[city_name]],tb_SVI[city_name_uf],0),3)</f>
        <v>5200159</v>
      </c>
      <c r="D5322" t="s">
        <v>22896</v>
      </c>
      <c r="E5322" s="11">
        <f>INDEX(tb_SVI[],MATCH(Table3[[#This Row],[city_name]],tb_SVI[city_name_uf],0),5)</f>
        <v>2516</v>
      </c>
      <c r="F5322">
        <f>INDEX(tb_MHDI[],MATCH(Table3[[#This Row],[city_name]],tb_MHDI[mun_uf],0),5)</f>
        <v>0.70199999999999996</v>
      </c>
      <c r="G5322">
        <f>INDEX(tb_MHDI[],MATCH(Table3[[#This Row],[city_name]],tb_MHDI[mun_uf],0),6)</f>
        <v>0.66400000000000003</v>
      </c>
      <c r="H5322">
        <f>INDEX(tb_MHDI[],MATCH(Table3[[#This Row],[city_name]],tb_MHDI[mun_uf],0),7)</f>
        <v>0.83599999999999997</v>
      </c>
      <c r="I5322">
        <f>INDEX(tb_MHDI[],MATCH(Table3[[#This Row],[city_name]],tb_MHDI[mun_uf],0),8)</f>
        <v>0.622</v>
      </c>
      <c r="J5322">
        <f>_xlfn.NUMBERVALUE(INDEX(tb_SVI[],MATCH(Table3[[#This Row],[city_name]],tb_SVI[city_name_uf],0),8),".")</f>
        <v>0.311</v>
      </c>
      <c r="K5322">
        <f>_xlfn.NUMBERVALUE(INDEX(tb_SVI[],MATCH(Table3[[#This Row],[city_name]],tb_SVI[city_name_uf],0),9),".")</f>
        <v>0.20399999999999999</v>
      </c>
      <c r="L5322">
        <f>_xlfn.NUMBERVALUE(INDEX(tb_SVI[],MATCH(Table3[[#This Row],[city_name]],tb_SVI[city_name_uf],0),10),".")</f>
        <v>0.28699999999999998</v>
      </c>
      <c r="M5322">
        <f>_xlfn.NUMBERVALUE(INDEX(tb_SVI[],MATCH(Table3[[#This Row],[city_name]],tb_SVI[city_name_uf],0),11),".")</f>
        <v>0.441</v>
      </c>
      <c r="N5322" s="14">
        <f>_xlfn.PERCENTRANK.INC(Table3[MHDI_tot],Table3[[#This Row],[MHDI_tot]],3)</f>
        <v>0.66400000000000003</v>
      </c>
    </row>
    <row r="5323" spans="1:14" hidden="1" x14ac:dyDescent="0.2">
      <c r="A5323" t="str">
        <f>SVI!F5323</f>
        <v>Aloândia/GO</v>
      </c>
      <c r="B5323" t="str">
        <f>INDEX(tb_SVI[],MATCH(Table3[[#This Row],[ibge_cod]],tb_SVI[Município],0),1)</f>
        <v>GO</v>
      </c>
      <c r="C5323" t="str">
        <f>INDEX(tb_SVI[],MATCH(Table3[[#This Row],[city_name]],tb_SVI[city_name_uf],0),3)</f>
        <v>5200506</v>
      </c>
      <c r="D5323" t="s">
        <v>22897</v>
      </c>
      <c r="E5323" s="11">
        <f>INDEX(tb_SVI[],MATCH(Table3[[#This Row],[city_name]],tb_SVI[city_name_uf],0),5)</f>
        <v>1986</v>
      </c>
      <c r="F5323">
        <f>INDEX(tb_MHDI[],MATCH(Table3[[#This Row],[city_name]],tb_MHDI[mun_uf],0),5)</f>
        <v>0.69699999999999995</v>
      </c>
      <c r="G5323">
        <f>INDEX(tb_MHDI[],MATCH(Table3[[#This Row],[city_name]],tb_MHDI[mun_uf],0),6)</f>
        <v>0.69399999999999995</v>
      </c>
      <c r="H5323">
        <f>INDEX(tb_MHDI[],MATCH(Table3[[#This Row],[city_name]],tb_MHDI[mun_uf],0),7)</f>
        <v>0.83399999999999996</v>
      </c>
      <c r="I5323">
        <f>INDEX(tb_MHDI[],MATCH(Table3[[#This Row],[city_name]],tb_MHDI[mun_uf],0),8)</f>
        <v>0.58499999999999996</v>
      </c>
      <c r="J5323">
        <f>_xlfn.NUMBERVALUE(INDEX(tb_SVI[],MATCH(Table3[[#This Row],[city_name]],tb_SVI[city_name_uf],0),8),".")</f>
        <v>0.26900000000000002</v>
      </c>
      <c r="K5323">
        <f>_xlfn.NUMBERVALUE(INDEX(tb_SVI[],MATCH(Table3[[#This Row],[city_name]],tb_SVI[city_name_uf],0),9),".")</f>
        <v>9.1999999999999998E-2</v>
      </c>
      <c r="L5323">
        <f>_xlfn.NUMBERVALUE(INDEX(tb_SVI[],MATCH(Table3[[#This Row],[city_name]],tb_SVI[city_name_uf],0),10),".")</f>
        <v>0.33500000000000002</v>
      </c>
      <c r="M5323">
        <f>_xlfn.NUMBERVALUE(INDEX(tb_SVI[],MATCH(Table3[[#This Row],[city_name]],tb_SVI[city_name_uf],0),11),".")</f>
        <v>0.38100000000000001</v>
      </c>
      <c r="N5323" s="14">
        <f>_xlfn.PERCENTRANK.INC(Table3[MHDI_tot],Table3[[#This Row],[MHDI_tot]],3)</f>
        <v>0.63500000000000001</v>
      </c>
    </row>
    <row r="5324" spans="1:14" hidden="1" x14ac:dyDescent="0.2">
      <c r="A5324" t="str">
        <f>SVI!F5324</f>
        <v>Alto Horizonte/GO</v>
      </c>
      <c r="B5324" t="str">
        <f>INDEX(tb_SVI[],MATCH(Table3[[#This Row],[ibge_cod]],tb_SVI[Município],0),1)</f>
        <v>GO</v>
      </c>
      <c r="C5324" t="str">
        <f>INDEX(tb_SVI[],MATCH(Table3[[#This Row],[city_name]],tb_SVI[city_name_uf],0),3)</f>
        <v>5200555</v>
      </c>
      <c r="D5324" t="s">
        <v>22898</v>
      </c>
      <c r="E5324" s="11">
        <f>INDEX(tb_SVI[],MATCH(Table3[[#This Row],[city_name]],tb_SVI[city_name_uf],0),5)</f>
        <v>6605</v>
      </c>
      <c r="F5324">
        <f>INDEX(tb_MHDI[],MATCH(Table3[[#This Row],[city_name]],tb_MHDI[mun_uf],0),5)</f>
        <v>0.71899999999999997</v>
      </c>
      <c r="G5324">
        <f>INDEX(tb_MHDI[],MATCH(Table3[[#This Row],[city_name]],tb_MHDI[mun_uf],0),6)</f>
        <v>0.70899999999999996</v>
      </c>
      <c r="H5324">
        <f>INDEX(tb_MHDI[],MATCH(Table3[[#This Row],[city_name]],tb_MHDI[mun_uf],0),7)</f>
        <v>0.84099999999999997</v>
      </c>
      <c r="I5324">
        <f>INDEX(tb_MHDI[],MATCH(Table3[[#This Row],[city_name]],tb_MHDI[mun_uf],0),8)</f>
        <v>0.624</v>
      </c>
      <c r="J5324">
        <f>_xlfn.NUMBERVALUE(INDEX(tb_SVI[],MATCH(Table3[[#This Row],[city_name]],tb_SVI[city_name_uf],0),8),".")</f>
        <v>0.19500000000000001</v>
      </c>
      <c r="K5324">
        <f>_xlfn.NUMBERVALUE(INDEX(tb_SVI[],MATCH(Table3[[#This Row],[city_name]],tb_SVI[city_name_uf],0),9),".")</f>
        <v>2.1000000000000001E-2</v>
      </c>
      <c r="L5324">
        <f>_xlfn.NUMBERVALUE(INDEX(tb_SVI[],MATCH(Table3[[#This Row],[city_name]],tb_SVI[city_name_uf],0),10),".")</f>
        <v>0.28999999999999998</v>
      </c>
      <c r="M5324">
        <f>_xlfn.NUMBERVALUE(INDEX(tb_SVI[],MATCH(Table3[[#This Row],[city_name]],tb_SVI[city_name_uf],0),11),".")</f>
        <v>0.27400000000000002</v>
      </c>
      <c r="N5324" s="14">
        <f>_xlfn.PERCENTRANK.INC(Table3[MHDI_tot],Table3[[#This Row],[MHDI_tot]],3)</f>
        <v>0.755</v>
      </c>
    </row>
    <row r="5325" spans="1:14" hidden="1" x14ac:dyDescent="0.2">
      <c r="A5325" t="str">
        <f>SVI!F5325</f>
        <v>Anhanguera/GO</v>
      </c>
      <c r="B5325" t="str">
        <f>INDEX(tb_SVI[],MATCH(Table3[[#This Row],[ibge_cod]],tb_SVI[Município],0),1)</f>
        <v>GO</v>
      </c>
      <c r="C5325" t="str">
        <f>INDEX(tb_SVI[],MATCH(Table3[[#This Row],[city_name]],tb_SVI[city_name_uf],0),3)</f>
        <v>5201207</v>
      </c>
      <c r="D5325" t="s">
        <v>22899</v>
      </c>
      <c r="E5325" s="11">
        <f>INDEX(tb_SVI[],MATCH(Table3[[#This Row],[city_name]],tb_SVI[city_name_uf],0),5)</f>
        <v>1160</v>
      </c>
      <c r="F5325">
        <f>INDEX(tb_MHDI[],MATCH(Table3[[#This Row],[city_name]],tb_MHDI[mun_uf],0),5)</f>
        <v>0.72499999999999998</v>
      </c>
      <c r="G5325">
        <f>INDEX(tb_MHDI[],MATCH(Table3[[#This Row],[city_name]],tb_MHDI[mun_uf],0),6)</f>
        <v>0.72399999999999998</v>
      </c>
      <c r="H5325">
        <f>INDEX(tb_MHDI[],MATCH(Table3[[#This Row],[city_name]],tb_MHDI[mun_uf],0),7)</f>
        <v>0.80200000000000005</v>
      </c>
      <c r="I5325">
        <f>INDEX(tb_MHDI[],MATCH(Table3[[#This Row],[city_name]],tb_MHDI[mun_uf],0),8)</f>
        <v>0.65700000000000003</v>
      </c>
      <c r="J5325">
        <f>_xlfn.NUMBERVALUE(INDEX(tb_SVI[],MATCH(Table3[[#This Row],[city_name]],tb_SVI[city_name_uf],0),8),".")</f>
        <v>0.159</v>
      </c>
      <c r="K5325">
        <f>_xlfn.NUMBERVALUE(INDEX(tb_SVI[],MATCH(Table3[[#This Row],[city_name]],tb_SVI[city_name_uf],0),9),".")</f>
        <v>0.09</v>
      </c>
      <c r="L5325">
        <f>_xlfn.NUMBERVALUE(INDEX(tb_SVI[],MATCH(Table3[[#This Row],[city_name]],tb_SVI[city_name_uf],0),10),".")</f>
        <v>0.252</v>
      </c>
      <c r="M5325">
        <f>_xlfn.NUMBERVALUE(INDEX(tb_SVI[],MATCH(Table3[[#This Row],[city_name]],tb_SVI[city_name_uf],0),11),".")</f>
        <v>0.13500000000000001</v>
      </c>
      <c r="N5325" s="14">
        <f>_xlfn.PERCENTRANK.INC(Table3[MHDI_tot],Table3[[#This Row],[MHDI_tot]],3)</f>
        <v>0.78600000000000003</v>
      </c>
    </row>
    <row r="5326" spans="1:14" hidden="1" x14ac:dyDescent="0.2">
      <c r="A5326" t="str">
        <f>SVI!F5326</f>
        <v>Alto Paraíso de Goiás/GO</v>
      </c>
      <c r="B5326" t="str">
        <f>INDEX(tb_SVI[],MATCH(Table3[[#This Row],[ibge_cod]],tb_SVI[Município],0),1)</f>
        <v>GO</v>
      </c>
      <c r="C5326" t="str">
        <f>INDEX(tb_SVI[],MATCH(Table3[[#This Row],[city_name]],tb_SVI[city_name_uf],0),3)</f>
        <v>5200605</v>
      </c>
      <c r="D5326" t="s">
        <v>22900</v>
      </c>
      <c r="E5326" s="11">
        <f>INDEX(tb_SVI[],MATCH(Table3[[#This Row],[city_name]],tb_SVI[city_name_uf],0),5)</f>
        <v>7688</v>
      </c>
      <c r="F5326">
        <f>INDEX(tb_MHDI[],MATCH(Table3[[#This Row],[city_name]],tb_MHDI[mun_uf],0),5)</f>
        <v>0.71299999999999997</v>
      </c>
      <c r="G5326">
        <f>INDEX(tb_MHDI[],MATCH(Table3[[#This Row],[city_name]],tb_MHDI[mun_uf],0),6)</f>
        <v>0.72299999999999998</v>
      </c>
      <c r="H5326">
        <f>INDEX(tb_MHDI[],MATCH(Table3[[#This Row],[city_name]],tb_MHDI[mun_uf],0),7)</f>
        <v>0.81899999999999995</v>
      </c>
      <c r="I5326">
        <f>INDEX(tb_MHDI[],MATCH(Table3[[#This Row],[city_name]],tb_MHDI[mun_uf],0),8)</f>
        <v>0.61099999999999999</v>
      </c>
      <c r="J5326">
        <f>_xlfn.NUMBERVALUE(INDEX(tb_SVI[],MATCH(Table3[[#This Row],[city_name]],tb_SVI[city_name_uf],0),8),".")</f>
        <v>0.32200000000000001</v>
      </c>
      <c r="K5326">
        <f>_xlfn.NUMBERVALUE(INDEX(tb_SVI[],MATCH(Table3[[#This Row],[city_name]],tb_SVI[city_name_uf],0),9),".")</f>
        <v>0.151</v>
      </c>
      <c r="L5326">
        <f>_xlfn.NUMBERVALUE(INDEX(tb_SVI[],MATCH(Table3[[#This Row],[city_name]],tb_SVI[city_name_uf],0),10),".")</f>
        <v>0.40200000000000002</v>
      </c>
      <c r="M5326">
        <f>_xlfn.NUMBERVALUE(INDEX(tb_SVI[],MATCH(Table3[[#This Row],[city_name]],tb_SVI[city_name_uf],0),11),".")</f>
        <v>0.41199999999999998</v>
      </c>
      <c r="N5326" s="14">
        <f>_xlfn.PERCENTRANK.INC(Table3[MHDI_tot],Table3[[#This Row],[MHDI_tot]],3)</f>
        <v>0.72199999999999998</v>
      </c>
    </row>
    <row r="5327" spans="1:14" hidden="1" x14ac:dyDescent="0.2">
      <c r="A5327" t="str">
        <f>SVI!F5327</f>
        <v>Alvorada do Norte/GO</v>
      </c>
      <c r="B5327" t="str">
        <f>INDEX(tb_SVI[],MATCH(Table3[[#This Row],[ibge_cod]],tb_SVI[Município],0),1)</f>
        <v>GO</v>
      </c>
      <c r="C5327" t="str">
        <f>INDEX(tb_SVI[],MATCH(Table3[[#This Row],[city_name]],tb_SVI[city_name_uf],0),3)</f>
        <v>5200803</v>
      </c>
      <c r="D5327" t="s">
        <v>22901</v>
      </c>
      <c r="E5327" s="11">
        <f>INDEX(tb_SVI[],MATCH(Table3[[#This Row],[city_name]],tb_SVI[city_name_uf],0),5)</f>
        <v>8705</v>
      </c>
      <c r="F5327">
        <f>INDEX(tb_MHDI[],MATCH(Table3[[#This Row],[city_name]],tb_MHDI[mun_uf],0),5)</f>
        <v>0.66</v>
      </c>
      <c r="G5327">
        <f>INDEX(tb_MHDI[],MATCH(Table3[[#This Row],[city_name]],tb_MHDI[mun_uf],0),6)</f>
        <v>0.64</v>
      </c>
      <c r="H5327">
        <f>INDEX(tb_MHDI[],MATCH(Table3[[#This Row],[city_name]],tb_MHDI[mun_uf],0),7)</f>
        <v>0.81899999999999995</v>
      </c>
      <c r="I5327">
        <f>INDEX(tb_MHDI[],MATCH(Table3[[#This Row],[city_name]],tb_MHDI[mun_uf],0),8)</f>
        <v>0.54800000000000004</v>
      </c>
      <c r="J5327">
        <f>_xlfn.NUMBERVALUE(INDEX(tb_SVI[],MATCH(Table3[[#This Row],[city_name]],tb_SVI[city_name_uf],0),8),".")</f>
        <v>0.38800000000000001</v>
      </c>
      <c r="K5327">
        <f>_xlfn.NUMBERVALUE(INDEX(tb_SVI[],MATCH(Table3[[#This Row],[city_name]],tb_SVI[city_name_uf],0),9),".")</f>
        <v>0.23599999999999999</v>
      </c>
      <c r="L5327">
        <f>_xlfn.NUMBERVALUE(INDEX(tb_SVI[],MATCH(Table3[[#This Row],[city_name]],tb_SVI[city_name_uf],0),10),".")</f>
        <v>0.51</v>
      </c>
      <c r="M5327">
        <f>_xlfn.NUMBERVALUE(INDEX(tb_SVI[],MATCH(Table3[[#This Row],[city_name]],tb_SVI[city_name_uf],0),11),".")</f>
        <v>0.41799999999999998</v>
      </c>
      <c r="N5327" s="14">
        <f>_xlfn.PERCENTRANK.INC(Table3[MHDI_tot],Table3[[#This Row],[MHDI_tot]],3)</f>
        <v>0.47399999999999998</v>
      </c>
    </row>
    <row r="5328" spans="1:14" hidden="1" x14ac:dyDescent="0.2">
      <c r="A5328" t="str">
        <f>SVI!F5328</f>
        <v>Amaralina/GO</v>
      </c>
      <c r="B5328" t="str">
        <f>INDEX(tb_SVI[],MATCH(Table3[[#This Row],[ibge_cod]],tb_SVI[Município],0),1)</f>
        <v>GO</v>
      </c>
      <c r="C5328" t="str">
        <f>INDEX(tb_SVI[],MATCH(Table3[[#This Row],[city_name]],tb_SVI[city_name_uf],0),3)</f>
        <v>5200829</v>
      </c>
      <c r="D5328" t="s">
        <v>22902</v>
      </c>
      <c r="E5328" s="11">
        <f>INDEX(tb_SVI[],MATCH(Table3[[#This Row],[city_name]],tb_SVI[city_name_uf],0),5)</f>
        <v>3845</v>
      </c>
      <c r="F5328">
        <f>INDEX(tb_MHDI[],MATCH(Table3[[#This Row],[city_name]],tb_MHDI[mun_uf],0),5)</f>
        <v>0.60899999999999999</v>
      </c>
      <c r="G5328">
        <f>INDEX(tb_MHDI[],MATCH(Table3[[#This Row],[city_name]],tb_MHDI[mun_uf],0),6)</f>
        <v>0.56899999999999995</v>
      </c>
      <c r="H5328">
        <f>INDEX(tb_MHDI[],MATCH(Table3[[#This Row],[city_name]],tb_MHDI[mun_uf],0),7)</f>
        <v>0.81299999999999994</v>
      </c>
      <c r="I5328">
        <f>INDEX(tb_MHDI[],MATCH(Table3[[#This Row],[city_name]],tb_MHDI[mun_uf],0),8)</f>
        <v>0.48899999999999999</v>
      </c>
      <c r="J5328">
        <f>_xlfn.NUMBERVALUE(INDEX(tb_SVI[],MATCH(Table3[[#This Row],[city_name]],tb_SVI[city_name_uf],0),8),".")</f>
        <v>0.36199999999999999</v>
      </c>
      <c r="K5328">
        <f>_xlfn.NUMBERVALUE(INDEX(tb_SVI[],MATCH(Table3[[#This Row],[city_name]],tb_SVI[city_name_uf],0),9),".")</f>
        <v>2.8000000000000001E-2</v>
      </c>
      <c r="L5328">
        <f>_xlfn.NUMBERVALUE(INDEX(tb_SVI[],MATCH(Table3[[#This Row],[city_name]],tb_SVI[city_name_uf],0),10),".")</f>
        <v>0.46899999999999997</v>
      </c>
      <c r="M5328">
        <f>_xlfn.NUMBERVALUE(INDEX(tb_SVI[],MATCH(Table3[[#This Row],[city_name]],tb_SVI[city_name_uf],0),11),".")</f>
        <v>0.58899999999999997</v>
      </c>
      <c r="N5328" s="14">
        <f>_xlfn.PERCENTRANK.INC(Table3[MHDI_tot],Table3[[#This Row],[MHDI_tot]],3)</f>
        <v>0.28899999999999998</v>
      </c>
    </row>
    <row r="5329" spans="1:14" hidden="1" x14ac:dyDescent="0.2">
      <c r="A5329" t="str">
        <f>SVI!F5329</f>
        <v>Americano do Brasil/GO</v>
      </c>
      <c r="B5329" t="str">
        <f>INDEX(tb_SVI[],MATCH(Table3[[#This Row],[ibge_cod]],tb_SVI[Município],0),1)</f>
        <v>GO</v>
      </c>
      <c r="C5329" t="str">
        <f>INDEX(tb_SVI[],MATCH(Table3[[#This Row],[city_name]],tb_SVI[city_name_uf],0),3)</f>
        <v>5200852</v>
      </c>
      <c r="D5329" t="s">
        <v>22903</v>
      </c>
      <c r="E5329" s="11">
        <f>INDEX(tb_SVI[],MATCH(Table3[[#This Row],[city_name]],tb_SVI[city_name_uf],0),5)</f>
        <v>6164</v>
      </c>
      <c r="F5329">
        <f>INDEX(tb_MHDI[],MATCH(Table3[[#This Row],[city_name]],tb_MHDI[mun_uf],0),5)</f>
        <v>0.7</v>
      </c>
      <c r="G5329">
        <f>INDEX(tb_MHDI[],MATCH(Table3[[#This Row],[city_name]],tb_MHDI[mun_uf],0),6)</f>
        <v>0.66900000000000004</v>
      </c>
      <c r="H5329">
        <f>INDEX(tb_MHDI[],MATCH(Table3[[#This Row],[city_name]],tb_MHDI[mun_uf],0),7)</f>
        <v>0.81299999999999994</v>
      </c>
      <c r="I5329">
        <f>INDEX(tb_MHDI[],MATCH(Table3[[#This Row],[city_name]],tb_MHDI[mun_uf],0),8)</f>
        <v>0.63100000000000001</v>
      </c>
      <c r="J5329">
        <f>_xlfn.NUMBERVALUE(INDEX(tb_SVI[],MATCH(Table3[[#This Row],[city_name]],tb_SVI[city_name_uf],0),8),".")</f>
        <v>0.29699999999999999</v>
      </c>
      <c r="K5329">
        <f>_xlfn.NUMBERVALUE(INDEX(tb_SVI[],MATCH(Table3[[#This Row],[city_name]],tb_SVI[city_name_uf],0),9),".")</f>
        <v>0.22700000000000001</v>
      </c>
      <c r="L5329">
        <f>_xlfn.NUMBERVALUE(INDEX(tb_SVI[],MATCH(Table3[[#This Row],[city_name]],tb_SVI[city_name_uf],0),10),".")</f>
        <v>0.32</v>
      </c>
      <c r="M5329">
        <f>_xlfn.NUMBERVALUE(INDEX(tb_SVI[],MATCH(Table3[[#This Row],[city_name]],tb_SVI[city_name_uf],0),11),".")</f>
        <v>0.34499999999999997</v>
      </c>
      <c r="N5329" s="14">
        <f>_xlfn.PERCENTRANK.INC(Table3[MHDI_tot],Table3[[#This Row],[MHDI_tot]],3)</f>
        <v>0.65200000000000002</v>
      </c>
    </row>
    <row r="5330" spans="1:14" hidden="1" x14ac:dyDescent="0.2">
      <c r="A5330" t="str">
        <f>SVI!F5330</f>
        <v>Amorinópolis/GO</v>
      </c>
      <c r="B5330" t="str">
        <f>INDEX(tb_SVI[],MATCH(Table3[[#This Row],[ibge_cod]],tb_SVI[Município],0),1)</f>
        <v>GO</v>
      </c>
      <c r="C5330" t="str">
        <f>INDEX(tb_SVI[],MATCH(Table3[[#This Row],[city_name]],tb_SVI[city_name_uf],0),3)</f>
        <v>5200902</v>
      </c>
      <c r="D5330" t="s">
        <v>22904</v>
      </c>
      <c r="E5330" s="11">
        <f>INDEX(tb_SVI[],MATCH(Table3[[#This Row],[city_name]],tb_SVI[city_name_uf],0),5)</f>
        <v>3069</v>
      </c>
      <c r="F5330">
        <f>INDEX(tb_MHDI[],MATCH(Table3[[#This Row],[city_name]],tb_MHDI[mun_uf],0),5)</f>
        <v>0.68100000000000005</v>
      </c>
      <c r="G5330">
        <f>INDEX(tb_MHDI[],MATCH(Table3[[#This Row],[city_name]],tb_MHDI[mun_uf],0),6)</f>
        <v>0.67200000000000004</v>
      </c>
      <c r="H5330">
        <f>INDEX(tb_MHDI[],MATCH(Table3[[#This Row],[city_name]],tb_MHDI[mun_uf],0),7)</f>
        <v>0.81299999999999994</v>
      </c>
      <c r="I5330">
        <f>INDEX(tb_MHDI[],MATCH(Table3[[#This Row],[city_name]],tb_MHDI[mun_uf],0),8)</f>
        <v>0.57899999999999996</v>
      </c>
      <c r="J5330">
        <f>_xlfn.NUMBERVALUE(INDEX(tb_SVI[],MATCH(Table3[[#This Row],[city_name]],tb_SVI[city_name_uf],0),8),".")</f>
        <v>0.311</v>
      </c>
      <c r="K5330">
        <f>_xlfn.NUMBERVALUE(INDEX(tb_SVI[],MATCH(Table3[[#This Row],[city_name]],tb_SVI[city_name_uf],0),9),".")</f>
        <v>0.245</v>
      </c>
      <c r="L5330">
        <f>_xlfn.NUMBERVALUE(INDEX(tb_SVI[],MATCH(Table3[[#This Row],[city_name]],tb_SVI[city_name_uf],0),10),".")</f>
        <v>0.34499999999999997</v>
      </c>
      <c r="M5330">
        <f>_xlfn.NUMBERVALUE(INDEX(tb_SVI[],MATCH(Table3[[#This Row],[city_name]],tb_SVI[city_name_uf],0),11),".")</f>
        <v>0.34200000000000003</v>
      </c>
      <c r="N5330" s="14">
        <f>_xlfn.PERCENTRANK.INC(Table3[MHDI_tot],Table3[[#This Row],[MHDI_tot]],3)</f>
        <v>0.56200000000000006</v>
      </c>
    </row>
    <row r="5331" spans="1:14" hidden="1" x14ac:dyDescent="0.2">
      <c r="A5331" t="str">
        <f>SVI!F5331</f>
        <v>Anicuns/GO</v>
      </c>
      <c r="B5331" t="str">
        <f>INDEX(tb_SVI[],MATCH(Table3[[#This Row],[ibge_cod]],tb_SVI[Município],0),1)</f>
        <v>GO</v>
      </c>
      <c r="C5331" t="str">
        <f>INDEX(tb_SVI[],MATCH(Table3[[#This Row],[city_name]],tb_SVI[city_name_uf],0),3)</f>
        <v>5201306</v>
      </c>
      <c r="D5331" t="s">
        <v>22905</v>
      </c>
      <c r="E5331" s="11">
        <f>INDEX(tb_SVI[],MATCH(Table3[[#This Row],[city_name]],tb_SVI[city_name_uf],0),5)</f>
        <v>21981</v>
      </c>
      <c r="F5331">
        <f>INDEX(tb_MHDI[],MATCH(Table3[[#This Row],[city_name]],tb_MHDI[mun_uf],0),5)</f>
        <v>0.71399999999999997</v>
      </c>
      <c r="G5331">
        <f>INDEX(tb_MHDI[],MATCH(Table3[[#This Row],[city_name]],tb_MHDI[mun_uf],0),6)</f>
        <v>0.69499999999999995</v>
      </c>
      <c r="H5331">
        <f>INDEX(tb_MHDI[],MATCH(Table3[[#This Row],[city_name]],tb_MHDI[mun_uf],0),7)</f>
        <v>0.83399999999999996</v>
      </c>
      <c r="I5331">
        <f>INDEX(tb_MHDI[],MATCH(Table3[[#This Row],[city_name]],tb_MHDI[mun_uf],0),8)</f>
        <v>0.627</v>
      </c>
      <c r="J5331">
        <f>_xlfn.NUMBERVALUE(INDEX(tb_SVI[],MATCH(Table3[[#This Row],[city_name]],tb_SVI[city_name_uf],0),8),".")</f>
        <v>0.24399999999999999</v>
      </c>
      <c r="K5331">
        <f>_xlfn.NUMBERVALUE(INDEX(tb_SVI[],MATCH(Table3[[#This Row],[city_name]],tb_SVI[city_name_uf],0),9),".")</f>
        <v>0.122</v>
      </c>
      <c r="L5331">
        <f>_xlfn.NUMBERVALUE(INDEX(tb_SVI[],MATCH(Table3[[#This Row],[city_name]],tb_SVI[city_name_uf],0),10),".")</f>
        <v>0.31</v>
      </c>
      <c r="M5331">
        <f>_xlfn.NUMBERVALUE(INDEX(tb_SVI[],MATCH(Table3[[#This Row],[city_name]],tb_SVI[city_name_uf],0),11),".")</f>
        <v>0.29899999999999999</v>
      </c>
      <c r="N5331" s="14">
        <f>_xlfn.PERCENTRANK.INC(Table3[MHDI_tot],Table3[[#This Row],[MHDI_tot]],3)</f>
        <v>0.72799999999999998</v>
      </c>
    </row>
    <row r="5332" spans="1:14" hidden="1" x14ac:dyDescent="0.2">
      <c r="A5332" t="str">
        <f>SVI!F5332</f>
        <v>Anápolis/GO</v>
      </c>
      <c r="B5332" t="str">
        <f>INDEX(tb_SVI[],MATCH(Table3[[#This Row],[ibge_cod]],tb_SVI[Município],0),1)</f>
        <v>GO</v>
      </c>
      <c r="C5332" t="str">
        <f>INDEX(tb_SVI[],MATCH(Table3[[#This Row],[city_name]],tb_SVI[city_name_uf],0),3)</f>
        <v>5201108</v>
      </c>
      <c r="D5332" t="s">
        <v>22906</v>
      </c>
      <c r="E5332" s="11">
        <f>INDEX(tb_SVI[],MATCH(Table3[[#This Row],[city_name]],tb_SVI[city_name_uf],0),5)</f>
        <v>391772</v>
      </c>
      <c r="F5332">
        <f>INDEX(tb_MHDI[],MATCH(Table3[[#This Row],[city_name]],tb_MHDI[mun_uf],0),5)</f>
        <v>0.73699999999999999</v>
      </c>
      <c r="G5332">
        <f>INDEX(tb_MHDI[],MATCH(Table3[[#This Row],[city_name]],tb_MHDI[mun_uf],0),6)</f>
        <v>0.73699999999999999</v>
      </c>
      <c r="H5332">
        <f>INDEX(tb_MHDI[],MATCH(Table3[[#This Row],[city_name]],tb_MHDI[mun_uf],0),7)</f>
        <v>0.82199999999999995</v>
      </c>
      <c r="I5332">
        <f>INDEX(tb_MHDI[],MATCH(Table3[[#This Row],[city_name]],tb_MHDI[mun_uf],0),8)</f>
        <v>0.66</v>
      </c>
      <c r="J5332">
        <f>_xlfn.NUMBERVALUE(INDEX(tb_SVI[],MATCH(Table3[[#This Row],[city_name]],tb_SVI[city_name_uf],0),8),".")</f>
        <v>0.24</v>
      </c>
      <c r="K5332">
        <f>_xlfn.NUMBERVALUE(INDEX(tb_SVI[],MATCH(Table3[[#This Row],[city_name]],tb_SVI[city_name_uf],0),9),".")</f>
        <v>0.159</v>
      </c>
      <c r="L5332">
        <f>_xlfn.NUMBERVALUE(INDEX(tb_SVI[],MATCH(Table3[[#This Row],[city_name]],tb_SVI[city_name_uf],0),10),".")</f>
        <v>0.312</v>
      </c>
      <c r="M5332">
        <f>_xlfn.NUMBERVALUE(INDEX(tb_SVI[],MATCH(Table3[[#This Row],[city_name]],tb_SVI[city_name_uf],0),11),".")</f>
        <v>0.248</v>
      </c>
      <c r="N5332" s="14">
        <f>_xlfn.PERCENTRANK.INC(Table3[MHDI_tot],Table3[[#This Row],[MHDI_tot]],3)</f>
        <v>0.84199999999999997</v>
      </c>
    </row>
    <row r="5333" spans="1:14" hidden="1" x14ac:dyDescent="0.2">
      <c r="A5333" t="str">
        <f>SVI!F5333</f>
        <v>Aparecida do Rio Doce/GO</v>
      </c>
      <c r="B5333" t="str">
        <f>INDEX(tb_SVI[],MATCH(Table3[[#This Row],[ibge_cod]],tb_SVI[Município],0),1)</f>
        <v>GO</v>
      </c>
      <c r="C5333" t="str">
        <f>INDEX(tb_SVI[],MATCH(Table3[[#This Row],[city_name]],tb_SVI[city_name_uf],0),3)</f>
        <v>5201454</v>
      </c>
      <c r="D5333" t="s">
        <v>22907</v>
      </c>
      <c r="E5333" s="11">
        <f>INDEX(tb_SVI[],MATCH(Table3[[#This Row],[city_name]],tb_SVI[city_name_uf],0),5)</f>
        <v>2474</v>
      </c>
      <c r="F5333">
        <f>INDEX(tb_MHDI[],MATCH(Table3[[#This Row],[city_name]],tb_MHDI[mun_uf],0),5)</f>
        <v>0.69299999999999995</v>
      </c>
      <c r="G5333">
        <f>INDEX(tb_MHDI[],MATCH(Table3[[#This Row],[city_name]],tb_MHDI[mun_uf],0),6)</f>
        <v>0.7</v>
      </c>
      <c r="H5333">
        <f>INDEX(tb_MHDI[],MATCH(Table3[[#This Row],[city_name]],tb_MHDI[mun_uf],0),7)</f>
        <v>0.81399999999999995</v>
      </c>
      <c r="I5333">
        <f>INDEX(tb_MHDI[],MATCH(Table3[[#This Row],[city_name]],tb_MHDI[mun_uf],0),8)</f>
        <v>0.58299999999999996</v>
      </c>
      <c r="J5333">
        <f>_xlfn.NUMBERVALUE(INDEX(tb_SVI[],MATCH(Table3[[#This Row],[city_name]],tb_SVI[city_name_uf],0),8),".")</f>
        <v>0.28999999999999998</v>
      </c>
      <c r="K5333">
        <f>_xlfn.NUMBERVALUE(INDEX(tb_SVI[],MATCH(Table3[[#This Row],[city_name]],tb_SVI[city_name_uf],0),9),".")</f>
        <v>1.4E-2</v>
      </c>
      <c r="L5333">
        <f>_xlfn.NUMBERVALUE(INDEX(tb_SVI[],MATCH(Table3[[#This Row],[city_name]],tb_SVI[city_name_uf],0),10),".")</f>
        <v>0.47599999999999998</v>
      </c>
      <c r="M5333">
        <f>_xlfn.NUMBERVALUE(INDEX(tb_SVI[],MATCH(Table3[[#This Row],[city_name]],tb_SVI[city_name_uf],0),11),".")</f>
        <v>0.38</v>
      </c>
      <c r="N5333" s="14">
        <f>_xlfn.PERCENTRANK.INC(Table3[MHDI_tot],Table3[[#This Row],[MHDI_tot]],3)</f>
        <v>0.61599999999999999</v>
      </c>
    </row>
    <row r="5334" spans="1:14" hidden="1" x14ac:dyDescent="0.2">
      <c r="A5334" t="str">
        <f>SVI!F5334</f>
        <v>Aporé/GO</v>
      </c>
      <c r="B5334" t="str">
        <f>INDEX(tb_SVI[],MATCH(Table3[[#This Row],[ibge_cod]],tb_SVI[Município],0),1)</f>
        <v>GO</v>
      </c>
      <c r="C5334" t="str">
        <f>INDEX(tb_SVI[],MATCH(Table3[[#This Row],[city_name]],tb_SVI[city_name_uf],0),3)</f>
        <v>5201504</v>
      </c>
      <c r="D5334" t="s">
        <v>22908</v>
      </c>
      <c r="E5334" s="11">
        <f>INDEX(tb_SVI[],MATCH(Table3[[#This Row],[city_name]],tb_SVI[city_name_uf],0),5)</f>
        <v>4232</v>
      </c>
      <c r="F5334">
        <f>INDEX(tb_MHDI[],MATCH(Table3[[#This Row],[city_name]],tb_MHDI[mun_uf],0),5)</f>
        <v>0.69299999999999995</v>
      </c>
      <c r="G5334">
        <f>INDEX(tb_MHDI[],MATCH(Table3[[#This Row],[city_name]],tb_MHDI[mun_uf],0),6)</f>
        <v>0.69199999999999995</v>
      </c>
      <c r="H5334">
        <f>INDEX(tb_MHDI[],MATCH(Table3[[#This Row],[city_name]],tb_MHDI[mun_uf],0),7)</f>
        <v>0.82299999999999995</v>
      </c>
      <c r="I5334">
        <f>INDEX(tb_MHDI[],MATCH(Table3[[#This Row],[city_name]],tb_MHDI[mun_uf],0),8)</f>
        <v>0.58399999999999996</v>
      </c>
      <c r="J5334">
        <f>_xlfn.NUMBERVALUE(INDEX(tb_SVI[],MATCH(Table3[[#This Row],[city_name]],tb_SVI[city_name_uf],0),8),".")</f>
        <v>0.35899999999999999</v>
      </c>
      <c r="K5334">
        <f>_xlfn.NUMBERVALUE(INDEX(tb_SVI[],MATCH(Table3[[#This Row],[city_name]],tb_SVI[city_name_uf],0),9),".")</f>
        <v>0.33</v>
      </c>
      <c r="L5334">
        <f>_xlfn.NUMBERVALUE(INDEX(tb_SVI[],MATCH(Table3[[#This Row],[city_name]],tb_SVI[city_name_uf],0),10),".")</f>
        <v>0.40799999999999997</v>
      </c>
      <c r="M5334">
        <f>_xlfn.NUMBERVALUE(INDEX(tb_SVI[],MATCH(Table3[[#This Row],[city_name]],tb_SVI[city_name_uf],0),11),".")</f>
        <v>0.33800000000000002</v>
      </c>
      <c r="N5334" s="14">
        <f>_xlfn.PERCENTRANK.INC(Table3[MHDI_tot],Table3[[#This Row],[MHDI_tot]],3)</f>
        <v>0.61599999999999999</v>
      </c>
    </row>
    <row r="5335" spans="1:14" hidden="1" x14ac:dyDescent="0.2">
      <c r="A5335" t="str">
        <f>SVI!F5335</f>
        <v>Aragarças/GO</v>
      </c>
      <c r="B5335" t="str">
        <f>INDEX(tb_SVI[],MATCH(Table3[[#This Row],[ibge_cod]],tb_SVI[Município],0),1)</f>
        <v>GO</v>
      </c>
      <c r="C5335" t="str">
        <f>INDEX(tb_SVI[],MATCH(Table3[[#This Row],[city_name]],tb_SVI[city_name_uf],0),3)</f>
        <v>5201702</v>
      </c>
      <c r="D5335" t="s">
        <v>22909</v>
      </c>
      <c r="E5335" s="11">
        <f>INDEX(tb_SVI[],MATCH(Table3[[#This Row],[city_name]],tb_SVI[city_name_uf],0),5)</f>
        <v>20273</v>
      </c>
      <c r="F5335">
        <f>INDEX(tb_MHDI[],MATCH(Table3[[#This Row],[city_name]],tb_MHDI[mun_uf],0),5)</f>
        <v>0.73199999999999998</v>
      </c>
      <c r="G5335">
        <f>INDEX(tb_MHDI[],MATCH(Table3[[#This Row],[city_name]],tb_MHDI[mun_uf],0),6)</f>
        <v>0.69399999999999995</v>
      </c>
      <c r="H5335">
        <f>INDEX(tb_MHDI[],MATCH(Table3[[#This Row],[city_name]],tb_MHDI[mun_uf],0),7)</f>
        <v>0.83</v>
      </c>
      <c r="I5335">
        <f>INDEX(tb_MHDI[],MATCH(Table3[[#This Row],[city_name]],tb_MHDI[mun_uf],0),8)</f>
        <v>0.68</v>
      </c>
      <c r="J5335">
        <f>_xlfn.NUMBERVALUE(INDEX(tb_SVI[],MATCH(Table3[[#This Row],[city_name]],tb_SVI[city_name_uf],0),8),".")</f>
        <v>0.25900000000000001</v>
      </c>
      <c r="K5335">
        <f>_xlfn.NUMBERVALUE(INDEX(tb_SVI[],MATCH(Table3[[#This Row],[city_name]],tb_SVI[city_name_uf],0),9),".")</f>
        <v>0.182</v>
      </c>
      <c r="L5335">
        <f>_xlfn.NUMBERVALUE(INDEX(tb_SVI[],MATCH(Table3[[#This Row],[city_name]],tb_SVI[city_name_uf],0),10),".")</f>
        <v>0.32500000000000001</v>
      </c>
      <c r="M5335">
        <f>_xlfn.NUMBERVALUE(INDEX(tb_SVI[],MATCH(Table3[[#This Row],[city_name]],tb_SVI[city_name_uf],0),11),".")</f>
        <v>0.26900000000000002</v>
      </c>
      <c r="N5335" s="14">
        <f>_xlfn.PERCENTRANK.INC(Table3[MHDI_tot],Table3[[#This Row],[MHDI_tot]],3)</f>
        <v>0.82099999999999995</v>
      </c>
    </row>
    <row r="5336" spans="1:14" hidden="1" x14ac:dyDescent="0.2">
      <c r="A5336" t="str">
        <f>SVI!F5336</f>
        <v>Araguapaz/GO</v>
      </c>
      <c r="B5336" t="str">
        <f>INDEX(tb_SVI[],MATCH(Table3[[#This Row],[ibge_cod]],tb_SVI[Município],0),1)</f>
        <v>GO</v>
      </c>
      <c r="C5336" t="str">
        <f>INDEX(tb_SVI[],MATCH(Table3[[#This Row],[city_name]],tb_SVI[city_name_uf],0),3)</f>
        <v>5202155</v>
      </c>
      <c r="D5336" t="s">
        <v>22910</v>
      </c>
      <c r="E5336" s="11">
        <f>INDEX(tb_SVI[],MATCH(Table3[[#This Row],[city_name]],tb_SVI[city_name_uf],0),5)</f>
        <v>7783</v>
      </c>
      <c r="F5336">
        <f>INDEX(tb_MHDI[],MATCH(Table3[[#This Row],[city_name]],tb_MHDI[mun_uf],0),5)</f>
        <v>0.67400000000000004</v>
      </c>
      <c r="G5336">
        <f>INDEX(tb_MHDI[],MATCH(Table3[[#This Row],[city_name]],tb_MHDI[mun_uf],0),6)</f>
        <v>0.69599999999999995</v>
      </c>
      <c r="H5336">
        <f>INDEX(tb_MHDI[],MATCH(Table3[[#This Row],[city_name]],tb_MHDI[mun_uf],0),7)</f>
        <v>0.81399999999999995</v>
      </c>
      <c r="I5336">
        <f>INDEX(tb_MHDI[],MATCH(Table3[[#This Row],[city_name]],tb_MHDI[mun_uf],0),8)</f>
        <v>0.54</v>
      </c>
      <c r="J5336">
        <f>_xlfn.NUMBERVALUE(INDEX(tb_SVI[],MATCH(Table3[[#This Row],[city_name]],tb_SVI[city_name_uf],0),8),".")</f>
        <v>0.29499999999999998</v>
      </c>
      <c r="K5336">
        <f>_xlfn.NUMBERVALUE(INDEX(tb_SVI[],MATCH(Table3[[#This Row],[city_name]],tb_SVI[city_name_uf],0),9),".")</f>
        <v>7.5999999999999998E-2</v>
      </c>
      <c r="L5336">
        <f>_xlfn.NUMBERVALUE(INDEX(tb_SVI[],MATCH(Table3[[#This Row],[city_name]],tb_SVI[city_name_uf],0),10),".")</f>
        <v>0.35199999999999998</v>
      </c>
      <c r="M5336">
        <f>_xlfn.NUMBERVALUE(INDEX(tb_SVI[],MATCH(Table3[[#This Row],[city_name]],tb_SVI[city_name_uf],0),11),".")</f>
        <v>0.45800000000000002</v>
      </c>
      <c r="N5336" s="14">
        <f>_xlfn.PERCENTRANK.INC(Table3[MHDI_tot],Table3[[#This Row],[MHDI_tot]],3)</f>
        <v>0.53300000000000003</v>
      </c>
    </row>
    <row r="5337" spans="1:14" hidden="1" x14ac:dyDescent="0.2">
      <c r="A5337" t="str">
        <f>SVI!F5337</f>
        <v>Araçu/GO</v>
      </c>
      <c r="B5337" t="str">
        <f>INDEX(tb_SVI[],MATCH(Table3[[#This Row],[ibge_cod]],tb_SVI[Município],0),1)</f>
        <v>GO</v>
      </c>
      <c r="C5337" t="str">
        <f>INDEX(tb_SVI[],MATCH(Table3[[#This Row],[city_name]],tb_SVI[city_name_uf],0),3)</f>
        <v>5201603</v>
      </c>
      <c r="D5337" t="s">
        <v>22911</v>
      </c>
      <c r="E5337" s="11">
        <f>INDEX(tb_SVI[],MATCH(Table3[[#This Row],[city_name]],tb_SVI[city_name_uf],0),5)</f>
        <v>3486</v>
      </c>
      <c r="F5337">
        <f>INDEX(tb_MHDI[],MATCH(Table3[[#This Row],[city_name]],tb_MHDI[mun_uf],0),5)</f>
        <v>0.69299999999999995</v>
      </c>
      <c r="G5337">
        <f>INDEX(tb_MHDI[],MATCH(Table3[[#This Row],[city_name]],tb_MHDI[mun_uf],0),6)</f>
        <v>0.68600000000000005</v>
      </c>
      <c r="H5337">
        <f>INDEX(tb_MHDI[],MATCH(Table3[[#This Row],[city_name]],tb_MHDI[mun_uf],0),7)</f>
        <v>0.83799999999999997</v>
      </c>
      <c r="I5337">
        <f>INDEX(tb_MHDI[],MATCH(Table3[[#This Row],[city_name]],tb_MHDI[mun_uf],0),8)</f>
        <v>0.57799999999999996</v>
      </c>
      <c r="J5337">
        <f>_xlfn.NUMBERVALUE(INDEX(tb_SVI[],MATCH(Table3[[#This Row],[city_name]],tb_SVI[city_name_uf],0),8),".")</f>
        <v>0.34200000000000003</v>
      </c>
      <c r="K5337">
        <f>_xlfn.NUMBERVALUE(INDEX(tb_SVI[],MATCH(Table3[[#This Row],[city_name]],tb_SVI[city_name_uf],0),9),".")</f>
        <v>0.39300000000000002</v>
      </c>
      <c r="L5337">
        <f>_xlfn.NUMBERVALUE(INDEX(tb_SVI[],MATCH(Table3[[#This Row],[city_name]],tb_SVI[city_name_uf],0),10),".")</f>
        <v>0.374</v>
      </c>
      <c r="M5337">
        <f>_xlfn.NUMBERVALUE(INDEX(tb_SVI[],MATCH(Table3[[#This Row],[city_name]],tb_SVI[city_name_uf],0),11),".")</f>
        <v>0.26</v>
      </c>
      <c r="N5337" s="14">
        <f>_xlfn.PERCENTRANK.INC(Table3[MHDI_tot],Table3[[#This Row],[MHDI_tot]],3)</f>
        <v>0.61599999999999999</v>
      </c>
    </row>
    <row r="5338" spans="1:14" hidden="1" x14ac:dyDescent="0.2">
      <c r="A5338" t="str">
        <f>SVI!F5338</f>
        <v>Arenópolis/GO</v>
      </c>
      <c r="B5338" t="str">
        <f>INDEX(tb_SVI[],MATCH(Table3[[#This Row],[ibge_cod]],tb_SVI[Município],0),1)</f>
        <v>GO</v>
      </c>
      <c r="C5338" t="str">
        <f>INDEX(tb_SVI[],MATCH(Table3[[#This Row],[city_name]],tb_SVI[city_name_uf],0),3)</f>
        <v>5202353</v>
      </c>
      <c r="D5338" t="s">
        <v>22912</v>
      </c>
      <c r="E5338" s="11">
        <f>INDEX(tb_SVI[],MATCH(Table3[[#This Row],[city_name]],tb_SVI[city_name_uf],0),5)</f>
        <v>2536</v>
      </c>
      <c r="F5338">
        <f>INDEX(tb_MHDI[],MATCH(Table3[[#This Row],[city_name]],tb_MHDI[mun_uf],0),5)</f>
        <v>0.68700000000000006</v>
      </c>
      <c r="G5338">
        <f>INDEX(tb_MHDI[],MATCH(Table3[[#This Row],[city_name]],tb_MHDI[mun_uf],0),6)</f>
        <v>0.67400000000000004</v>
      </c>
      <c r="H5338">
        <f>INDEX(tb_MHDI[],MATCH(Table3[[#This Row],[city_name]],tb_MHDI[mun_uf],0),7)</f>
        <v>0.82599999999999996</v>
      </c>
      <c r="I5338">
        <f>INDEX(tb_MHDI[],MATCH(Table3[[#This Row],[city_name]],tb_MHDI[mun_uf],0),8)</f>
        <v>0.58199999999999996</v>
      </c>
      <c r="J5338">
        <f>_xlfn.NUMBERVALUE(INDEX(tb_SVI[],MATCH(Table3[[#This Row],[city_name]],tb_SVI[city_name_uf],0),8),".")</f>
        <v>0.32100000000000001</v>
      </c>
      <c r="K5338">
        <f>_xlfn.NUMBERVALUE(INDEX(tb_SVI[],MATCH(Table3[[#This Row],[city_name]],tb_SVI[city_name_uf],0),9),".")</f>
        <v>0.13</v>
      </c>
      <c r="L5338">
        <f>_xlfn.NUMBERVALUE(INDEX(tb_SVI[],MATCH(Table3[[#This Row],[city_name]],tb_SVI[city_name_uf],0),10),".")</f>
        <v>0.317</v>
      </c>
      <c r="M5338">
        <f>_xlfn.NUMBERVALUE(INDEX(tb_SVI[],MATCH(Table3[[#This Row],[city_name]],tb_SVI[city_name_uf],0),11),".")</f>
        <v>0.51500000000000001</v>
      </c>
      <c r="N5338" s="14">
        <f>_xlfn.PERCENTRANK.INC(Table3[MHDI_tot],Table3[[#This Row],[MHDI_tot]],3)</f>
        <v>0.59</v>
      </c>
    </row>
    <row r="5339" spans="1:14" hidden="1" x14ac:dyDescent="0.2">
      <c r="A5339" t="str">
        <f>SVI!F5339</f>
        <v>Aruanã/GO</v>
      </c>
      <c r="B5339" t="str">
        <f>INDEX(tb_SVI[],MATCH(Table3[[#This Row],[ibge_cod]],tb_SVI[Município],0),1)</f>
        <v>GO</v>
      </c>
      <c r="C5339" t="str">
        <f>INDEX(tb_SVI[],MATCH(Table3[[#This Row],[city_name]],tb_SVI[city_name_uf],0),3)</f>
        <v>5202502</v>
      </c>
      <c r="D5339" t="s">
        <v>22913</v>
      </c>
      <c r="E5339" s="11">
        <f>INDEX(tb_SVI[],MATCH(Table3[[#This Row],[city_name]],tb_SVI[city_name_uf],0),5)</f>
        <v>10110</v>
      </c>
      <c r="F5339">
        <f>INDEX(tb_MHDI[],MATCH(Table3[[#This Row],[city_name]],tb_MHDI[mun_uf],0),5)</f>
        <v>0.67500000000000004</v>
      </c>
      <c r="G5339">
        <f>INDEX(tb_MHDI[],MATCH(Table3[[#This Row],[city_name]],tb_MHDI[mun_uf],0),6)</f>
        <v>0.70799999999999996</v>
      </c>
      <c r="H5339">
        <f>INDEX(tb_MHDI[],MATCH(Table3[[#This Row],[city_name]],tb_MHDI[mun_uf],0),7)</f>
        <v>0.82599999999999996</v>
      </c>
      <c r="I5339">
        <f>INDEX(tb_MHDI[],MATCH(Table3[[#This Row],[city_name]],tb_MHDI[mun_uf],0),8)</f>
        <v>0.52600000000000002</v>
      </c>
      <c r="J5339">
        <f>_xlfn.NUMBERVALUE(INDEX(tb_SVI[],MATCH(Table3[[#This Row],[city_name]],tb_SVI[city_name_uf],0),8),".")</f>
        <v>0.27</v>
      </c>
      <c r="K5339">
        <f>_xlfn.NUMBERVALUE(INDEX(tb_SVI[],MATCH(Table3[[#This Row],[city_name]],tb_SVI[city_name_uf],0),9),".")</f>
        <v>8.5999999999999993E-2</v>
      </c>
      <c r="L5339">
        <f>_xlfn.NUMBERVALUE(INDEX(tb_SVI[],MATCH(Table3[[#This Row],[city_name]],tb_SVI[city_name_uf],0),10),".")</f>
        <v>0.432</v>
      </c>
      <c r="M5339">
        <f>_xlfn.NUMBERVALUE(INDEX(tb_SVI[],MATCH(Table3[[#This Row],[city_name]],tb_SVI[city_name_uf],0),11),".")</f>
        <v>0.29099999999999998</v>
      </c>
      <c r="N5339" s="14">
        <f>_xlfn.PERCENTRANK.INC(Table3[MHDI_tot],Table3[[#This Row],[MHDI_tot]],3)</f>
        <v>0.53700000000000003</v>
      </c>
    </row>
    <row r="5340" spans="1:14" hidden="1" x14ac:dyDescent="0.2">
      <c r="A5340" t="str">
        <f>SVI!F5340</f>
        <v>Aurilândia/GO</v>
      </c>
      <c r="B5340" t="str">
        <f>INDEX(tb_SVI[],MATCH(Table3[[#This Row],[ibge_cod]],tb_SVI[Município],0),1)</f>
        <v>GO</v>
      </c>
      <c r="C5340" t="str">
        <f>INDEX(tb_SVI[],MATCH(Table3[[#This Row],[city_name]],tb_SVI[city_name_uf],0),3)</f>
        <v>5202601</v>
      </c>
      <c r="D5340" t="s">
        <v>22914</v>
      </c>
      <c r="E5340" s="11">
        <f>INDEX(tb_SVI[],MATCH(Table3[[#This Row],[city_name]],tb_SVI[city_name_uf],0),5)</f>
        <v>3058</v>
      </c>
      <c r="F5340">
        <f>INDEX(tb_MHDI[],MATCH(Table3[[#This Row],[city_name]],tb_MHDI[mun_uf],0),5)</f>
        <v>0.7</v>
      </c>
      <c r="G5340">
        <f>INDEX(tb_MHDI[],MATCH(Table3[[#This Row],[city_name]],tb_MHDI[mun_uf],0),6)</f>
        <v>0.66100000000000003</v>
      </c>
      <c r="H5340">
        <f>INDEX(tb_MHDI[],MATCH(Table3[[#This Row],[city_name]],tb_MHDI[mun_uf],0),7)</f>
        <v>0.83599999999999997</v>
      </c>
      <c r="I5340">
        <f>INDEX(tb_MHDI[],MATCH(Table3[[#This Row],[city_name]],tb_MHDI[mun_uf],0),8)</f>
        <v>0.62</v>
      </c>
      <c r="J5340">
        <f>_xlfn.NUMBERVALUE(INDEX(tb_SVI[],MATCH(Table3[[#This Row],[city_name]],tb_SVI[city_name_uf],0),8),".")</f>
        <v>0.314</v>
      </c>
      <c r="K5340">
        <f>_xlfn.NUMBERVALUE(INDEX(tb_SVI[],MATCH(Table3[[#This Row],[city_name]],tb_SVI[city_name_uf],0),9),".")</f>
        <v>0.152</v>
      </c>
      <c r="L5340">
        <f>_xlfn.NUMBERVALUE(INDEX(tb_SVI[],MATCH(Table3[[#This Row],[city_name]],tb_SVI[city_name_uf],0),10),".")</f>
        <v>0.33200000000000002</v>
      </c>
      <c r="M5340">
        <f>_xlfn.NUMBERVALUE(INDEX(tb_SVI[],MATCH(Table3[[#This Row],[city_name]],tb_SVI[city_name_uf],0),11),".")</f>
        <v>0.45900000000000002</v>
      </c>
      <c r="N5340" s="14">
        <f>_xlfn.PERCENTRANK.INC(Table3[MHDI_tot],Table3[[#This Row],[MHDI_tot]],3)</f>
        <v>0.65200000000000002</v>
      </c>
    </row>
    <row r="5341" spans="1:14" hidden="1" x14ac:dyDescent="0.2">
      <c r="A5341" t="str">
        <f>SVI!F5341</f>
        <v>Avelinópolis/GO</v>
      </c>
      <c r="B5341" t="str">
        <f>INDEX(tb_SVI[],MATCH(Table3[[#This Row],[ibge_cod]],tb_SVI[Município],0),1)</f>
        <v>GO</v>
      </c>
      <c r="C5341" t="str">
        <f>INDEX(tb_SVI[],MATCH(Table3[[#This Row],[city_name]],tb_SVI[city_name_uf],0),3)</f>
        <v>5202809</v>
      </c>
      <c r="D5341" t="s">
        <v>22915</v>
      </c>
      <c r="E5341" s="11">
        <f>INDEX(tb_SVI[],MATCH(Table3[[#This Row],[city_name]],tb_SVI[city_name_uf],0),5)</f>
        <v>2409</v>
      </c>
      <c r="F5341">
        <f>INDEX(tb_MHDI[],MATCH(Table3[[#This Row],[city_name]],tb_MHDI[mun_uf],0),5)</f>
        <v>0.66</v>
      </c>
      <c r="G5341">
        <f>INDEX(tb_MHDI[],MATCH(Table3[[#This Row],[city_name]],tb_MHDI[mun_uf],0),6)</f>
        <v>0.68200000000000005</v>
      </c>
      <c r="H5341">
        <f>INDEX(tb_MHDI[],MATCH(Table3[[#This Row],[city_name]],tb_MHDI[mun_uf],0),7)</f>
        <v>0.82799999999999996</v>
      </c>
      <c r="I5341">
        <f>INDEX(tb_MHDI[],MATCH(Table3[[#This Row],[city_name]],tb_MHDI[mun_uf],0),8)</f>
        <v>0.50800000000000001</v>
      </c>
      <c r="J5341">
        <f>_xlfn.NUMBERVALUE(INDEX(tb_SVI[],MATCH(Table3[[#This Row],[city_name]],tb_SVI[city_name_uf],0),8),".")</f>
        <v>0.28699999999999998</v>
      </c>
      <c r="K5341">
        <f>_xlfn.NUMBERVALUE(INDEX(tb_SVI[],MATCH(Table3[[#This Row],[city_name]],tb_SVI[city_name_uf],0),9),".")</f>
        <v>0.04</v>
      </c>
      <c r="L5341">
        <f>_xlfn.NUMBERVALUE(INDEX(tb_SVI[],MATCH(Table3[[#This Row],[city_name]],tb_SVI[city_name_uf],0),10),".")</f>
        <v>0.433</v>
      </c>
      <c r="M5341">
        <f>_xlfn.NUMBERVALUE(INDEX(tb_SVI[],MATCH(Table3[[#This Row],[city_name]],tb_SVI[city_name_uf],0),11),".")</f>
        <v>0.38800000000000001</v>
      </c>
      <c r="N5341" s="14">
        <f>_xlfn.PERCENTRANK.INC(Table3[MHDI_tot],Table3[[#This Row],[MHDI_tot]],3)</f>
        <v>0.47399999999999998</v>
      </c>
    </row>
    <row r="5342" spans="1:14" hidden="1" x14ac:dyDescent="0.2">
      <c r="A5342" t="str">
        <f>SVI!F5342</f>
        <v>Baliza/GO</v>
      </c>
      <c r="B5342" t="str">
        <f>INDEX(tb_SVI[],MATCH(Table3[[#This Row],[ibge_cod]],tb_SVI[Município],0),1)</f>
        <v>GO</v>
      </c>
      <c r="C5342" t="str">
        <f>INDEX(tb_SVI[],MATCH(Table3[[#This Row],[city_name]],tb_SVI[city_name_uf],0),3)</f>
        <v>5203104</v>
      </c>
      <c r="D5342" t="s">
        <v>22916</v>
      </c>
      <c r="E5342" s="11">
        <f>INDEX(tb_SVI[],MATCH(Table3[[#This Row],[city_name]],tb_SVI[city_name_uf],0),5)</f>
        <v>5280</v>
      </c>
      <c r="F5342">
        <f>INDEX(tb_MHDI[],MATCH(Table3[[#This Row],[city_name]],tb_MHDI[mun_uf],0),5)</f>
        <v>0.65500000000000003</v>
      </c>
      <c r="G5342">
        <f>INDEX(tb_MHDI[],MATCH(Table3[[#This Row],[city_name]],tb_MHDI[mun_uf],0),6)</f>
        <v>0.61399999999999999</v>
      </c>
      <c r="H5342">
        <f>INDEX(tb_MHDI[],MATCH(Table3[[#This Row],[city_name]],tb_MHDI[mun_uf],0),7)</f>
        <v>0.81899999999999995</v>
      </c>
      <c r="I5342">
        <f>INDEX(tb_MHDI[],MATCH(Table3[[#This Row],[city_name]],tb_MHDI[mun_uf],0),8)</f>
        <v>0.55800000000000005</v>
      </c>
      <c r="J5342">
        <f>_xlfn.NUMBERVALUE(INDEX(tb_SVI[],MATCH(Table3[[#This Row],[city_name]],tb_SVI[city_name_uf],0),8),".")</f>
        <v>0.46</v>
      </c>
      <c r="K5342">
        <f>_xlfn.NUMBERVALUE(INDEX(tb_SVI[],MATCH(Table3[[#This Row],[city_name]],tb_SVI[city_name_uf],0),9),".")</f>
        <v>0.48399999999999999</v>
      </c>
      <c r="L5342">
        <f>_xlfn.NUMBERVALUE(INDEX(tb_SVI[],MATCH(Table3[[#This Row],[city_name]],tb_SVI[city_name_uf],0),10),".")</f>
        <v>0.436</v>
      </c>
      <c r="M5342">
        <f>_xlfn.NUMBERVALUE(INDEX(tb_SVI[],MATCH(Table3[[#This Row],[city_name]],tb_SVI[city_name_uf],0),11),".")</f>
        <v>0.45900000000000002</v>
      </c>
      <c r="N5342" s="14">
        <f>_xlfn.PERCENTRANK.INC(Table3[MHDI_tot],Table3[[#This Row],[MHDI_tot]],3)</f>
        <v>0.45500000000000002</v>
      </c>
    </row>
    <row r="5343" spans="1:14" hidden="1" x14ac:dyDescent="0.2">
      <c r="A5343" t="str">
        <f>SVI!F5343</f>
        <v>Barro Alto/GO</v>
      </c>
      <c r="B5343" t="str">
        <f>INDEX(tb_SVI[],MATCH(Table3[[#This Row],[ibge_cod]],tb_SVI[Município],0),1)</f>
        <v>GO</v>
      </c>
      <c r="C5343" t="str">
        <f>INDEX(tb_SVI[],MATCH(Table3[[#This Row],[city_name]],tb_SVI[city_name_uf],0),3)</f>
        <v>5203203</v>
      </c>
      <c r="D5343" t="s">
        <v>22917</v>
      </c>
      <c r="E5343" s="11">
        <f>INDEX(tb_SVI[],MATCH(Table3[[#This Row],[city_name]],tb_SVI[city_name_uf],0),5)</f>
        <v>11408</v>
      </c>
      <c r="F5343">
        <f>INDEX(tb_MHDI[],MATCH(Table3[[#This Row],[city_name]],tb_MHDI[mun_uf],0),5)</f>
        <v>0.74199999999999999</v>
      </c>
      <c r="G5343">
        <f>INDEX(tb_MHDI[],MATCH(Table3[[#This Row],[city_name]],tb_MHDI[mun_uf],0),6)</f>
        <v>0.70099999999999996</v>
      </c>
      <c r="H5343">
        <f>INDEX(tb_MHDI[],MATCH(Table3[[#This Row],[city_name]],tb_MHDI[mun_uf],0),7)</f>
        <v>0.85399999999999998</v>
      </c>
      <c r="I5343">
        <f>INDEX(tb_MHDI[],MATCH(Table3[[#This Row],[city_name]],tb_MHDI[mun_uf],0),8)</f>
        <v>0.68200000000000005</v>
      </c>
      <c r="J5343">
        <f>_xlfn.NUMBERVALUE(INDEX(tb_SVI[],MATCH(Table3[[#This Row],[city_name]],tb_SVI[city_name_uf],0),8),".")</f>
        <v>0.246</v>
      </c>
      <c r="K5343">
        <f>_xlfn.NUMBERVALUE(INDEX(tb_SVI[],MATCH(Table3[[#This Row],[city_name]],tb_SVI[city_name_uf],0),9),".")</f>
        <v>0.127</v>
      </c>
      <c r="L5343">
        <f>_xlfn.NUMBERVALUE(INDEX(tb_SVI[],MATCH(Table3[[#This Row],[city_name]],tb_SVI[city_name_uf],0),10),".")</f>
        <v>0.36099999999999999</v>
      </c>
      <c r="M5343">
        <f>_xlfn.NUMBERVALUE(INDEX(tb_SVI[],MATCH(Table3[[#This Row],[city_name]],tb_SVI[city_name_uf],0),11),".")</f>
        <v>0.25</v>
      </c>
      <c r="N5343" s="14">
        <f>_xlfn.PERCENTRANK.INC(Table3[MHDI_tot],Table3[[#This Row],[MHDI_tot]],3)</f>
        <v>0.86599999999999999</v>
      </c>
    </row>
    <row r="5344" spans="1:14" hidden="1" x14ac:dyDescent="0.2">
      <c r="A5344" t="str">
        <f>SVI!F5344</f>
        <v>Bom Jardim de Goiás/GO</v>
      </c>
      <c r="B5344" t="str">
        <f>INDEX(tb_SVI[],MATCH(Table3[[#This Row],[ibge_cod]],tb_SVI[Município],0),1)</f>
        <v>GO</v>
      </c>
      <c r="C5344" t="str">
        <f>INDEX(tb_SVI[],MATCH(Table3[[#This Row],[city_name]],tb_SVI[city_name_uf],0),3)</f>
        <v>5203401</v>
      </c>
      <c r="D5344" t="s">
        <v>22918</v>
      </c>
      <c r="E5344" s="11">
        <f>INDEX(tb_SVI[],MATCH(Table3[[#This Row],[city_name]],tb_SVI[city_name_uf],0),5)</f>
        <v>8869</v>
      </c>
      <c r="F5344">
        <f>INDEX(tb_MHDI[],MATCH(Table3[[#This Row],[city_name]],tb_MHDI[mun_uf],0),5)</f>
        <v>0.67</v>
      </c>
      <c r="G5344">
        <f>INDEX(tb_MHDI[],MATCH(Table3[[#This Row],[city_name]],tb_MHDI[mun_uf],0),6)</f>
        <v>0.68</v>
      </c>
      <c r="H5344">
        <f>INDEX(tb_MHDI[],MATCH(Table3[[#This Row],[city_name]],tb_MHDI[mun_uf],0),7)</f>
        <v>0.81100000000000005</v>
      </c>
      <c r="I5344">
        <f>INDEX(tb_MHDI[],MATCH(Table3[[#This Row],[city_name]],tb_MHDI[mun_uf],0),8)</f>
        <v>0.54500000000000004</v>
      </c>
      <c r="J5344">
        <f>_xlfn.NUMBERVALUE(INDEX(tb_SVI[],MATCH(Table3[[#This Row],[city_name]],tb_SVI[city_name_uf],0),8),".")</f>
        <v>0.371</v>
      </c>
      <c r="K5344">
        <f>_xlfn.NUMBERVALUE(INDEX(tb_SVI[],MATCH(Table3[[#This Row],[city_name]],tb_SVI[city_name_uf],0),9),".")</f>
        <v>0.32700000000000001</v>
      </c>
      <c r="L5344">
        <f>_xlfn.NUMBERVALUE(INDEX(tb_SVI[],MATCH(Table3[[#This Row],[city_name]],tb_SVI[city_name_uf],0),10),".")</f>
        <v>0.48599999999999999</v>
      </c>
      <c r="M5344">
        <f>_xlfn.NUMBERVALUE(INDEX(tb_SVI[],MATCH(Table3[[#This Row],[city_name]],tb_SVI[city_name_uf],0),11),".")</f>
        <v>0.29899999999999999</v>
      </c>
      <c r="N5344" s="14">
        <f>_xlfn.PERCENTRANK.INC(Table3[MHDI_tot],Table3[[#This Row],[MHDI_tot]],3)</f>
        <v>0.51600000000000001</v>
      </c>
    </row>
    <row r="5345" spans="1:14" hidden="1" x14ac:dyDescent="0.2">
      <c r="A5345" t="str">
        <f>SVI!F5345</f>
        <v>Bom Jesus de Goiás/GO</v>
      </c>
      <c r="B5345" t="str">
        <f>INDEX(tb_SVI[],MATCH(Table3[[#This Row],[ibge_cod]],tb_SVI[Município],0),1)</f>
        <v>GO</v>
      </c>
      <c r="C5345" t="str">
        <f>INDEX(tb_SVI[],MATCH(Table3[[#This Row],[city_name]],tb_SVI[city_name_uf],0),3)</f>
        <v>5203500</v>
      </c>
      <c r="D5345" t="s">
        <v>22919</v>
      </c>
      <c r="E5345" s="11">
        <f>INDEX(tb_SVI[],MATCH(Table3[[#This Row],[city_name]],tb_SVI[city_name_uf],0),5)</f>
        <v>25648</v>
      </c>
      <c r="F5345">
        <f>INDEX(tb_MHDI[],MATCH(Table3[[#This Row],[city_name]],tb_MHDI[mun_uf],0),5)</f>
        <v>0.70099999999999996</v>
      </c>
      <c r="G5345">
        <f>INDEX(tb_MHDI[],MATCH(Table3[[#This Row],[city_name]],tb_MHDI[mun_uf],0),6)</f>
        <v>0.69899999999999995</v>
      </c>
      <c r="H5345">
        <f>INDEX(tb_MHDI[],MATCH(Table3[[#This Row],[city_name]],tb_MHDI[mun_uf],0),7)</f>
        <v>0.86</v>
      </c>
      <c r="I5345">
        <f>INDEX(tb_MHDI[],MATCH(Table3[[#This Row],[city_name]],tb_MHDI[mun_uf],0),8)</f>
        <v>0.57299999999999995</v>
      </c>
      <c r="J5345">
        <f>_xlfn.NUMBERVALUE(INDEX(tb_SVI[],MATCH(Table3[[#This Row],[city_name]],tb_SVI[city_name_uf],0),8),".")</f>
        <v>0.32700000000000001</v>
      </c>
      <c r="K5345">
        <f>_xlfn.NUMBERVALUE(INDEX(tb_SVI[],MATCH(Table3[[#This Row],[city_name]],tb_SVI[city_name_uf],0),9),".")</f>
        <v>0.29899999999999999</v>
      </c>
      <c r="L5345">
        <f>_xlfn.NUMBERVALUE(INDEX(tb_SVI[],MATCH(Table3[[#This Row],[city_name]],tb_SVI[city_name_uf],0),10),".")</f>
        <v>0.376</v>
      </c>
      <c r="M5345">
        <f>_xlfn.NUMBERVALUE(INDEX(tb_SVI[],MATCH(Table3[[#This Row],[city_name]],tb_SVI[city_name_uf],0),11),".")</f>
        <v>0.30599999999999999</v>
      </c>
      <c r="N5345" s="14">
        <f>_xlfn.PERCENTRANK.INC(Table3[MHDI_tot],Table3[[#This Row],[MHDI_tot]],3)</f>
        <v>0.65800000000000003</v>
      </c>
    </row>
    <row r="5346" spans="1:14" hidden="1" x14ac:dyDescent="0.2">
      <c r="A5346" t="str">
        <f>SVI!F5346</f>
        <v>Bonópolis/GO</v>
      </c>
      <c r="B5346" t="str">
        <f>INDEX(tb_SVI[],MATCH(Table3[[#This Row],[ibge_cod]],tb_SVI[Município],0),1)</f>
        <v>GO</v>
      </c>
      <c r="C5346" t="str">
        <f>INDEX(tb_SVI[],MATCH(Table3[[#This Row],[city_name]],tb_SVI[city_name_uf],0),3)</f>
        <v>5203575</v>
      </c>
      <c r="D5346" t="s">
        <v>22920</v>
      </c>
      <c r="E5346" s="11">
        <f>INDEX(tb_SVI[],MATCH(Table3[[#This Row],[city_name]],tb_SVI[city_name_uf],0),5)</f>
        <v>4493</v>
      </c>
      <c r="F5346">
        <f>INDEX(tb_MHDI[],MATCH(Table3[[#This Row],[city_name]],tb_MHDI[mun_uf],0),5)</f>
        <v>0.63</v>
      </c>
      <c r="G5346">
        <f>INDEX(tb_MHDI[],MATCH(Table3[[#This Row],[city_name]],tb_MHDI[mun_uf],0),6)</f>
        <v>0.63</v>
      </c>
      <c r="H5346">
        <f>INDEX(tb_MHDI[],MATCH(Table3[[#This Row],[city_name]],tb_MHDI[mun_uf],0),7)</f>
        <v>0.81299999999999994</v>
      </c>
      <c r="I5346">
        <f>INDEX(tb_MHDI[],MATCH(Table3[[#This Row],[city_name]],tb_MHDI[mun_uf],0),8)</f>
        <v>0.48799999999999999</v>
      </c>
      <c r="J5346">
        <f>_xlfn.NUMBERVALUE(INDEX(tb_SVI[],MATCH(Table3[[#This Row],[city_name]],tb_SVI[city_name_uf],0),8),".")</f>
        <v>0.308</v>
      </c>
      <c r="K5346">
        <f>_xlfn.NUMBERVALUE(INDEX(tb_SVI[],MATCH(Table3[[#This Row],[city_name]],tb_SVI[city_name_uf],0),9),".")</f>
        <v>3.7999999999999999E-2</v>
      </c>
      <c r="L5346">
        <f>_xlfn.NUMBERVALUE(INDEX(tb_SVI[],MATCH(Table3[[#This Row],[city_name]],tb_SVI[city_name_uf],0),10),".")</f>
        <v>0.52700000000000002</v>
      </c>
      <c r="M5346">
        <f>_xlfn.NUMBERVALUE(INDEX(tb_SVI[],MATCH(Table3[[#This Row],[city_name]],tb_SVI[city_name_uf],0),11),".")</f>
        <v>0.35799999999999998</v>
      </c>
      <c r="N5346" s="14">
        <f>_xlfn.PERCENTRANK.INC(Table3[MHDI_tot],Table3[[#This Row],[MHDI_tot]],3)</f>
        <v>0.371</v>
      </c>
    </row>
    <row r="5347" spans="1:14" hidden="1" x14ac:dyDescent="0.2">
      <c r="A5347" t="str">
        <f>SVI!F5202</f>
        <v>Serra Nova Dourada/MT</v>
      </c>
      <c r="B5347" t="str">
        <f>INDEX(tb_SVI[],MATCH(Table3[[#This Row],[ibge_cod]],tb_SVI[Município],0),1)</f>
        <v>MT</v>
      </c>
      <c r="C5347" t="str">
        <f>INDEX(tb_SVI[],MATCH(Table3[[#This Row],[city_name]],tb_SVI[city_name_uf],0),3)</f>
        <v>5107883</v>
      </c>
      <c r="D5347" t="e">
        <v>#N/A</v>
      </c>
      <c r="E5347" s="11">
        <f>INDEX(tb_SVI[],MATCH(Table3[[#This Row],[city_name]],tb_SVI[city_name_uf],0),5)</f>
        <v>1678</v>
      </c>
      <c r="F5347">
        <f>INDEX(tb_MHDI[],MATCH(Table3[[#This Row],[city_name]],tb_MHDI[mun_uf],0),5)</f>
        <v>0.66400000000000003</v>
      </c>
      <c r="G5347">
        <f>INDEX(tb_MHDI[],MATCH(Table3[[#This Row],[city_name]],tb_MHDI[mun_uf],0),6)</f>
        <v>0.63800000000000001</v>
      </c>
      <c r="H5347">
        <f>INDEX(tb_MHDI[],MATCH(Table3[[#This Row],[city_name]],tb_MHDI[mun_uf],0),7)</f>
        <v>0.81899999999999995</v>
      </c>
      <c r="I5347">
        <f>INDEX(tb_MHDI[],MATCH(Table3[[#This Row],[city_name]],tb_MHDI[mun_uf],0),8)</f>
        <v>0.56000000000000005</v>
      </c>
      <c r="J5347">
        <f>_xlfn.NUMBERVALUE(INDEX(tb_SVI[],MATCH(Table3[[#This Row],[city_name]],tb_SVI[city_name_uf],0),8),".")</f>
        <v>0.32300000000000001</v>
      </c>
      <c r="K5347">
        <f>_xlfn.NUMBERVALUE(INDEX(tb_SVI[],MATCH(Table3[[#This Row],[city_name]],tb_SVI[city_name_uf],0),9),".")</f>
        <v>0.21099999999999999</v>
      </c>
      <c r="L5347">
        <f>_xlfn.NUMBERVALUE(INDEX(tb_SVI[],MATCH(Table3[[#This Row],[city_name]],tb_SVI[city_name_uf],0),10),".")</f>
        <v>0.377</v>
      </c>
      <c r="M5347">
        <f>_xlfn.NUMBERVALUE(INDEX(tb_SVI[],MATCH(Table3[[#This Row],[city_name]],tb_SVI[city_name_uf],0),11),".")</f>
        <v>0.38</v>
      </c>
      <c r="N5347" s="14">
        <f>_xlfn.PERCENTRANK.INC(Table3[MHDI_tot],Table3[[#This Row],[MHDI_tot]],3)</f>
        <v>0.49199999999999999</v>
      </c>
    </row>
    <row r="5348" spans="1:14" hidden="1" x14ac:dyDescent="0.2">
      <c r="A5348" t="str">
        <f>SVI!F5348</f>
        <v>Buriti Alegre/GO</v>
      </c>
      <c r="B5348" t="str">
        <f>INDEX(tb_SVI[],MATCH(Table3[[#This Row],[ibge_cod]],tb_SVI[Município],0),1)</f>
        <v>GO</v>
      </c>
      <c r="C5348" t="str">
        <f>INDEX(tb_SVI[],MATCH(Table3[[#This Row],[city_name]],tb_SVI[city_name_uf],0),3)</f>
        <v>5203906</v>
      </c>
      <c r="D5348" t="s">
        <v>22921</v>
      </c>
      <c r="E5348" s="11">
        <f>INDEX(tb_SVI[],MATCH(Table3[[#This Row],[city_name]],tb_SVI[city_name_uf],0),5)</f>
        <v>9484</v>
      </c>
      <c r="F5348">
        <f>INDEX(tb_MHDI[],MATCH(Table3[[#This Row],[city_name]],tb_MHDI[mun_uf],0),5)</f>
        <v>0.71</v>
      </c>
      <c r="G5348">
        <f>INDEX(tb_MHDI[],MATCH(Table3[[#This Row],[city_name]],tb_MHDI[mun_uf],0),6)</f>
        <v>0.7</v>
      </c>
      <c r="H5348">
        <f>INDEX(tb_MHDI[],MATCH(Table3[[#This Row],[city_name]],tb_MHDI[mun_uf],0),7)</f>
        <v>0.83099999999999996</v>
      </c>
      <c r="I5348">
        <f>INDEX(tb_MHDI[],MATCH(Table3[[#This Row],[city_name]],tb_MHDI[mun_uf],0),8)</f>
        <v>0.61399999999999999</v>
      </c>
      <c r="J5348">
        <f>_xlfn.NUMBERVALUE(INDEX(tb_SVI[],MATCH(Table3[[#This Row],[city_name]],tb_SVI[city_name_uf],0),8),".")</f>
        <v>0.27200000000000002</v>
      </c>
      <c r="K5348">
        <f>_xlfn.NUMBERVALUE(INDEX(tb_SVI[],MATCH(Table3[[#This Row],[city_name]],tb_SVI[city_name_uf],0),9),".")</f>
        <v>9.1999999999999998E-2</v>
      </c>
      <c r="L5348">
        <f>_xlfn.NUMBERVALUE(INDEX(tb_SVI[],MATCH(Table3[[#This Row],[city_name]],tb_SVI[city_name_uf],0),10),".")</f>
        <v>0.38300000000000001</v>
      </c>
      <c r="M5348">
        <f>_xlfn.NUMBERVALUE(INDEX(tb_SVI[],MATCH(Table3[[#This Row],[city_name]],tb_SVI[city_name_uf],0),11),".")</f>
        <v>0.34100000000000003</v>
      </c>
      <c r="N5348" s="14">
        <f>_xlfn.PERCENTRANK.INC(Table3[MHDI_tot],Table3[[#This Row],[MHDI_tot]],3)</f>
        <v>0.70499999999999996</v>
      </c>
    </row>
    <row r="5349" spans="1:14" hidden="1" x14ac:dyDescent="0.2">
      <c r="A5349" t="str">
        <f>SVI!F5349</f>
        <v>Buriti de Goiás/GO</v>
      </c>
      <c r="B5349" t="str">
        <f>INDEX(tb_SVI[],MATCH(Table3[[#This Row],[ibge_cod]],tb_SVI[Município],0),1)</f>
        <v>GO</v>
      </c>
      <c r="C5349" t="str">
        <f>INDEX(tb_SVI[],MATCH(Table3[[#This Row],[city_name]],tb_SVI[city_name_uf],0),3)</f>
        <v>5203939</v>
      </c>
      <c r="D5349" t="s">
        <v>22922</v>
      </c>
      <c r="E5349" s="11">
        <f>INDEX(tb_SVI[],MATCH(Table3[[#This Row],[city_name]],tb_SVI[city_name_uf],0),5)</f>
        <v>2476</v>
      </c>
      <c r="F5349">
        <f>INDEX(tb_MHDI[],MATCH(Table3[[#This Row],[city_name]],tb_MHDI[mun_uf],0),5)</f>
        <v>0.68700000000000006</v>
      </c>
      <c r="G5349">
        <f>INDEX(tb_MHDI[],MATCH(Table3[[#This Row],[city_name]],tb_MHDI[mun_uf],0),6)</f>
        <v>0.70699999999999996</v>
      </c>
      <c r="H5349">
        <f>INDEX(tb_MHDI[],MATCH(Table3[[#This Row],[city_name]],tb_MHDI[mun_uf],0),7)</f>
        <v>0.80600000000000005</v>
      </c>
      <c r="I5349">
        <f>INDEX(tb_MHDI[],MATCH(Table3[[#This Row],[city_name]],tb_MHDI[mun_uf],0),8)</f>
        <v>0.56999999999999995</v>
      </c>
      <c r="J5349">
        <f>_xlfn.NUMBERVALUE(INDEX(tb_SVI[],MATCH(Table3[[#This Row],[city_name]],tb_SVI[city_name_uf],0),8),".")</f>
        <v>0.251</v>
      </c>
      <c r="K5349">
        <f>_xlfn.NUMBERVALUE(INDEX(tb_SVI[],MATCH(Table3[[#This Row],[city_name]],tb_SVI[city_name_uf],0),9),".")</f>
        <v>8.4000000000000005E-2</v>
      </c>
      <c r="L5349">
        <f>_xlfn.NUMBERVALUE(INDEX(tb_SVI[],MATCH(Table3[[#This Row],[city_name]],tb_SVI[city_name_uf],0),10),".")</f>
        <v>0.40300000000000002</v>
      </c>
      <c r="M5349">
        <f>_xlfn.NUMBERVALUE(INDEX(tb_SVI[],MATCH(Table3[[#This Row],[city_name]],tb_SVI[city_name_uf],0),11),".")</f>
        <v>0.26500000000000001</v>
      </c>
      <c r="N5349" s="14">
        <f>_xlfn.PERCENTRANK.INC(Table3[MHDI_tot],Table3[[#This Row],[MHDI_tot]],3)</f>
        <v>0.59</v>
      </c>
    </row>
    <row r="5350" spans="1:14" hidden="1" x14ac:dyDescent="0.2">
      <c r="A5350" t="str">
        <f>SVI!F5350</f>
        <v>Buritinópolis/GO</v>
      </c>
      <c r="B5350" t="str">
        <f>INDEX(tb_SVI[],MATCH(Table3[[#This Row],[ibge_cod]],tb_SVI[Município],0),1)</f>
        <v>GO</v>
      </c>
      <c r="C5350" t="str">
        <f>INDEX(tb_SVI[],MATCH(Table3[[#This Row],[city_name]],tb_SVI[city_name_uf],0),3)</f>
        <v>5203962</v>
      </c>
      <c r="D5350" t="s">
        <v>22923</v>
      </c>
      <c r="E5350" s="11">
        <f>INDEX(tb_SVI[],MATCH(Table3[[#This Row],[city_name]],tb_SVI[city_name_uf],0),5)</f>
        <v>3283</v>
      </c>
      <c r="F5350">
        <f>INDEX(tb_MHDI[],MATCH(Table3[[#This Row],[city_name]],tb_MHDI[mun_uf],0),5)</f>
        <v>0.70399999999999996</v>
      </c>
      <c r="G5350">
        <f>INDEX(tb_MHDI[],MATCH(Table3[[#This Row],[city_name]],tb_MHDI[mun_uf],0),6)</f>
        <v>0.72699999999999998</v>
      </c>
      <c r="H5350">
        <f>INDEX(tb_MHDI[],MATCH(Table3[[#This Row],[city_name]],tb_MHDI[mun_uf],0),7)</f>
        <v>0.81299999999999994</v>
      </c>
      <c r="I5350">
        <f>INDEX(tb_MHDI[],MATCH(Table3[[#This Row],[city_name]],tb_MHDI[mun_uf],0),8)</f>
        <v>0.59099999999999997</v>
      </c>
      <c r="J5350">
        <f>_xlfn.NUMBERVALUE(INDEX(tb_SVI[],MATCH(Table3[[#This Row],[city_name]],tb_SVI[city_name_uf],0),8),".")</f>
        <v>0.36299999999999999</v>
      </c>
      <c r="K5350">
        <f>_xlfn.NUMBERVALUE(INDEX(tb_SVI[],MATCH(Table3[[#This Row],[city_name]],tb_SVI[city_name_uf],0),9),".")</f>
        <v>0.22800000000000001</v>
      </c>
      <c r="L5350">
        <f>_xlfn.NUMBERVALUE(INDEX(tb_SVI[],MATCH(Table3[[#This Row],[city_name]],tb_SVI[city_name_uf],0),10),".")</f>
        <v>0.33300000000000002</v>
      </c>
      <c r="M5350">
        <f>_xlfn.NUMBERVALUE(INDEX(tb_SVI[],MATCH(Table3[[#This Row],[city_name]],tb_SVI[city_name_uf],0),11),".")</f>
        <v>0.52800000000000002</v>
      </c>
      <c r="N5350" s="14">
        <f>_xlfn.PERCENTRANK.INC(Table3[MHDI_tot],Table3[[#This Row],[MHDI_tot]],3)</f>
        <v>0.67400000000000004</v>
      </c>
    </row>
    <row r="5351" spans="1:14" hidden="1" x14ac:dyDescent="0.2">
      <c r="A5351" t="str">
        <f>SVI!F5351</f>
        <v>Cachoeira Alta/GO</v>
      </c>
      <c r="B5351" t="str">
        <f>INDEX(tb_SVI[],MATCH(Table3[[#This Row],[ibge_cod]],tb_SVI[Município],0),1)</f>
        <v>GO</v>
      </c>
      <c r="C5351" t="str">
        <f>INDEX(tb_SVI[],MATCH(Table3[[#This Row],[city_name]],tb_SVI[city_name_uf],0),3)</f>
        <v>5204102</v>
      </c>
      <c r="D5351" t="s">
        <v>22924</v>
      </c>
      <c r="E5351" s="11">
        <f>INDEX(tb_SVI[],MATCH(Table3[[#This Row],[city_name]],tb_SVI[city_name_uf],0),5)</f>
        <v>12666</v>
      </c>
      <c r="F5351">
        <f>INDEX(tb_MHDI[],MATCH(Table3[[#This Row],[city_name]],tb_MHDI[mun_uf],0),5)</f>
        <v>0.71</v>
      </c>
      <c r="G5351">
        <f>INDEX(tb_MHDI[],MATCH(Table3[[#This Row],[city_name]],tb_MHDI[mun_uf],0),6)</f>
        <v>0.75</v>
      </c>
      <c r="H5351">
        <f>INDEX(tb_MHDI[],MATCH(Table3[[#This Row],[city_name]],tb_MHDI[mun_uf],0),7)</f>
        <v>0.84</v>
      </c>
      <c r="I5351">
        <f>INDEX(tb_MHDI[],MATCH(Table3[[#This Row],[city_name]],tb_MHDI[mun_uf],0),8)</f>
        <v>0.56899999999999995</v>
      </c>
      <c r="J5351">
        <f>_xlfn.NUMBERVALUE(INDEX(tb_SVI[],MATCH(Table3[[#This Row],[city_name]],tb_SVI[city_name_uf],0),8),".")</f>
        <v>0.36699999999999999</v>
      </c>
      <c r="K5351">
        <f>_xlfn.NUMBERVALUE(INDEX(tb_SVI[],MATCH(Table3[[#This Row],[city_name]],tb_SVI[city_name_uf],0),9),".")</f>
        <v>0.41299999999999998</v>
      </c>
      <c r="L5351">
        <f>_xlfn.NUMBERVALUE(INDEX(tb_SVI[],MATCH(Table3[[#This Row],[city_name]],tb_SVI[city_name_uf],0),10),".")</f>
        <v>0.315</v>
      </c>
      <c r="M5351">
        <f>_xlfn.NUMBERVALUE(INDEX(tb_SVI[],MATCH(Table3[[#This Row],[city_name]],tb_SVI[city_name_uf],0),11),".")</f>
        <v>0.372</v>
      </c>
      <c r="N5351" s="14">
        <f>_xlfn.PERCENTRANK.INC(Table3[MHDI_tot],Table3[[#This Row],[MHDI_tot]],3)</f>
        <v>0.70499999999999996</v>
      </c>
    </row>
    <row r="5352" spans="1:14" hidden="1" x14ac:dyDescent="0.2">
      <c r="A5352" t="str">
        <f>SVI!F5352</f>
        <v>Cachoeira Dourada/GO</v>
      </c>
      <c r="B5352" t="str">
        <f>INDEX(tb_SVI[],MATCH(Table3[[#This Row],[ibge_cod]],tb_SVI[Município],0),1)</f>
        <v>GO</v>
      </c>
      <c r="C5352" t="str">
        <f>INDEX(tb_SVI[],MATCH(Table3[[#This Row],[city_name]],tb_SVI[city_name_uf],0),3)</f>
        <v>5204250</v>
      </c>
      <c r="D5352" t="s">
        <v>22925</v>
      </c>
      <c r="E5352" s="11">
        <f>INDEX(tb_SVI[],MATCH(Table3[[#This Row],[city_name]],tb_SVI[city_name_uf],0),5)</f>
        <v>8031</v>
      </c>
      <c r="F5352">
        <f>INDEX(tb_MHDI[],MATCH(Table3[[#This Row],[city_name]],tb_MHDI[mun_uf],0),5)</f>
        <v>0.69799999999999995</v>
      </c>
      <c r="G5352">
        <f>INDEX(tb_MHDI[],MATCH(Table3[[#This Row],[city_name]],tb_MHDI[mun_uf],0),6)</f>
        <v>0.70299999999999996</v>
      </c>
      <c r="H5352">
        <f>INDEX(tb_MHDI[],MATCH(Table3[[#This Row],[city_name]],tb_MHDI[mun_uf],0),7)</f>
        <v>0.80400000000000005</v>
      </c>
      <c r="I5352">
        <f>INDEX(tb_MHDI[],MATCH(Table3[[#This Row],[city_name]],tb_MHDI[mun_uf],0),8)</f>
        <v>0.60199999999999998</v>
      </c>
      <c r="J5352">
        <f>_xlfn.NUMBERVALUE(INDEX(tb_SVI[],MATCH(Table3[[#This Row],[city_name]],tb_SVI[city_name_uf],0),8),".")</f>
        <v>0.27100000000000002</v>
      </c>
      <c r="K5352">
        <f>_xlfn.NUMBERVALUE(INDEX(tb_SVI[],MATCH(Table3[[#This Row],[city_name]],tb_SVI[city_name_uf],0),9),".")</f>
        <v>0.183</v>
      </c>
      <c r="L5352">
        <f>_xlfn.NUMBERVALUE(INDEX(tb_SVI[],MATCH(Table3[[#This Row],[city_name]],tb_SVI[city_name_uf],0),10),".")</f>
        <v>0.31900000000000001</v>
      </c>
      <c r="M5352">
        <f>_xlfn.NUMBERVALUE(INDEX(tb_SVI[],MATCH(Table3[[#This Row],[city_name]],tb_SVI[city_name_uf],0),11),".")</f>
        <v>0.31</v>
      </c>
      <c r="N5352" s="14">
        <f>_xlfn.PERCENTRANK.INC(Table3[MHDI_tot],Table3[[#This Row],[MHDI_tot]],3)</f>
        <v>0.64100000000000001</v>
      </c>
    </row>
    <row r="5353" spans="1:14" hidden="1" x14ac:dyDescent="0.2">
      <c r="A5353" t="str">
        <f>SVI!F5353</f>
        <v>Cachoeira de Goiás/GO</v>
      </c>
      <c r="B5353" t="str">
        <f>INDEX(tb_SVI[],MATCH(Table3[[#This Row],[ibge_cod]],tb_SVI[Município],0),1)</f>
        <v>GO</v>
      </c>
      <c r="C5353" t="str">
        <f>INDEX(tb_SVI[],MATCH(Table3[[#This Row],[city_name]],tb_SVI[city_name_uf],0),3)</f>
        <v>5204201</v>
      </c>
      <c r="D5353" t="s">
        <v>22926</v>
      </c>
      <c r="E5353" s="11">
        <f>INDEX(tb_SVI[],MATCH(Table3[[#This Row],[city_name]],tb_SVI[city_name_uf],0),5)</f>
        <v>1342</v>
      </c>
      <c r="F5353">
        <f>INDEX(tb_MHDI[],MATCH(Table3[[#This Row],[city_name]],tb_MHDI[mun_uf],0),5)</f>
        <v>0.72699999999999998</v>
      </c>
      <c r="G5353">
        <f>INDEX(tb_MHDI[],MATCH(Table3[[#This Row],[city_name]],tb_MHDI[mun_uf],0),6)</f>
        <v>0.68</v>
      </c>
      <c r="H5353">
        <f>INDEX(tb_MHDI[],MATCH(Table3[[#This Row],[city_name]],tb_MHDI[mun_uf],0),7)</f>
        <v>0.83799999999999997</v>
      </c>
      <c r="I5353">
        <f>INDEX(tb_MHDI[],MATCH(Table3[[#This Row],[city_name]],tb_MHDI[mun_uf],0),8)</f>
        <v>0.67400000000000004</v>
      </c>
      <c r="J5353">
        <f>_xlfn.NUMBERVALUE(INDEX(tb_SVI[],MATCH(Table3[[#This Row],[city_name]],tb_SVI[city_name_uf],0),8),".")</f>
        <v>0.25</v>
      </c>
      <c r="K5353">
        <f>_xlfn.NUMBERVALUE(INDEX(tb_SVI[],MATCH(Table3[[#This Row],[city_name]],tb_SVI[city_name_uf],0),9),".")</f>
        <v>3.9E-2</v>
      </c>
      <c r="L5353">
        <f>_xlfn.NUMBERVALUE(INDEX(tb_SVI[],MATCH(Table3[[#This Row],[city_name]],tb_SVI[city_name_uf],0),10),".")</f>
        <v>0.32300000000000001</v>
      </c>
      <c r="M5353">
        <f>_xlfn.NUMBERVALUE(INDEX(tb_SVI[],MATCH(Table3[[#This Row],[city_name]],tb_SVI[city_name_uf],0),11),".")</f>
        <v>0.38700000000000001</v>
      </c>
      <c r="N5353" s="14">
        <f>_xlfn.PERCENTRANK.INC(Table3[MHDI_tot],Table3[[#This Row],[MHDI_tot]],3)</f>
        <v>0.79600000000000004</v>
      </c>
    </row>
    <row r="5354" spans="1:14" hidden="1" x14ac:dyDescent="0.2">
      <c r="A5354" t="str">
        <f>SVI!F5354</f>
        <v>Caiapônia/GO</v>
      </c>
      <c r="B5354" t="str">
        <f>INDEX(tb_SVI[],MATCH(Table3[[#This Row],[ibge_cod]],tb_SVI[Município],0),1)</f>
        <v>GO</v>
      </c>
      <c r="C5354" t="str">
        <f>INDEX(tb_SVI[],MATCH(Table3[[#This Row],[city_name]],tb_SVI[city_name_uf],0),3)</f>
        <v>5204409</v>
      </c>
      <c r="D5354" t="s">
        <v>22927</v>
      </c>
      <c r="E5354" s="11">
        <f>INDEX(tb_SVI[],MATCH(Table3[[#This Row],[city_name]],tb_SVI[city_name_uf],0),5)</f>
        <v>19107</v>
      </c>
      <c r="F5354">
        <f>INDEX(tb_MHDI[],MATCH(Table3[[#This Row],[city_name]],tb_MHDI[mun_uf],0),5)</f>
        <v>0.69299999999999995</v>
      </c>
      <c r="G5354">
        <f>INDEX(tb_MHDI[],MATCH(Table3[[#This Row],[city_name]],tb_MHDI[mun_uf],0),6)</f>
        <v>0.70099999999999996</v>
      </c>
      <c r="H5354">
        <f>INDEX(tb_MHDI[],MATCH(Table3[[#This Row],[city_name]],tb_MHDI[mun_uf],0),7)</f>
        <v>0.80800000000000005</v>
      </c>
      <c r="I5354">
        <f>INDEX(tb_MHDI[],MATCH(Table3[[#This Row],[city_name]],tb_MHDI[mun_uf],0),8)</f>
        <v>0.58799999999999997</v>
      </c>
      <c r="J5354">
        <f>_xlfn.NUMBERVALUE(INDEX(tb_SVI[],MATCH(Table3[[#This Row],[city_name]],tb_SVI[city_name_uf],0),8),".")</f>
        <v>0.28899999999999998</v>
      </c>
      <c r="K5354">
        <f>_xlfn.NUMBERVALUE(INDEX(tb_SVI[],MATCH(Table3[[#This Row],[city_name]],tb_SVI[city_name_uf],0),9),".")</f>
        <v>0.11899999999999999</v>
      </c>
      <c r="L5354">
        <f>_xlfn.NUMBERVALUE(INDEX(tb_SVI[],MATCH(Table3[[#This Row],[city_name]],tb_SVI[city_name_uf],0),10),".")</f>
        <v>0.38</v>
      </c>
      <c r="M5354">
        <f>_xlfn.NUMBERVALUE(INDEX(tb_SVI[],MATCH(Table3[[#This Row],[city_name]],tb_SVI[city_name_uf],0),11),".")</f>
        <v>0.36699999999999999</v>
      </c>
      <c r="N5354" s="14">
        <f>_xlfn.PERCENTRANK.INC(Table3[MHDI_tot],Table3[[#This Row],[MHDI_tot]],3)</f>
        <v>0.61599999999999999</v>
      </c>
    </row>
    <row r="5355" spans="1:14" hidden="1" x14ac:dyDescent="0.2">
      <c r="A5355" t="str">
        <f>SVI!F5355</f>
        <v>Caldas Novas/GO</v>
      </c>
      <c r="B5355" t="str">
        <f>INDEX(tb_SVI[],MATCH(Table3[[#This Row],[ibge_cod]],tb_SVI[Município],0),1)</f>
        <v>GO</v>
      </c>
      <c r="C5355" t="str">
        <f>INDEX(tb_SVI[],MATCH(Table3[[#This Row],[city_name]],tb_SVI[city_name_uf],0),3)</f>
        <v>5204508</v>
      </c>
      <c r="D5355" t="s">
        <v>22928</v>
      </c>
      <c r="E5355" s="11">
        <f>INDEX(tb_SVI[],MATCH(Table3[[#This Row],[city_name]],tb_SVI[city_name_uf],0),5)</f>
        <v>93196</v>
      </c>
      <c r="F5355">
        <f>INDEX(tb_MHDI[],MATCH(Table3[[#This Row],[city_name]],tb_MHDI[mun_uf],0),5)</f>
        <v>0.73299999999999998</v>
      </c>
      <c r="G5355">
        <f>INDEX(tb_MHDI[],MATCH(Table3[[#This Row],[city_name]],tb_MHDI[mun_uf],0),6)</f>
        <v>0.73899999999999999</v>
      </c>
      <c r="H5355">
        <f>INDEX(tb_MHDI[],MATCH(Table3[[#This Row],[city_name]],tb_MHDI[mun_uf],0),7)</f>
        <v>0.83199999999999996</v>
      </c>
      <c r="I5355">
        <f>INDEX(tb_MHDI[],MATCH(Table3[[#This Row],[city_name]],tb_MHDI[mun_uf],0),8)</f>
        <v>0.64</v>
      </c>
      <c r="J5355">
        <f>_xlfn.NUMBERVALUE(INDEX(tb_SVI[],MATCH(Table3[[#This Row],[city_name]],tb_SVI[city_name_uf],0),8),".")</f>
        <v>0.20899999999999999</v>
      </c>
      <c r="K5355">
        <f>_xlfn.NUMBERVALUE(INDEX(tb_SVI[],MATCH(Table3[[#This Row],[city_name]],tb_SVI[city_name_uf],0),9),".")</f>
        <v>0.107</v>
      </c>
      <c r="L5355">
        <f>_xlfn.NUMBERVALUE(INDEX(tb_SVI[],MATCH(Table3[[#This Row],[city_name]],tb_SVI[city_name_uf],0),10),".")</f>
        <v>0.309</v>
      </c>
      <c r="M5355">
        <f>_xlfn.NUMBERVALUE(INDEX(tb_SVI[],MATCH(Table3[[#This Row],[city_name]],tb_SVI[city_name_uf],0),11),".")</f>
        <v>0.21199999999999999</v>
      </c>
      <c r="N5355" s="14">
        <f>_xlfn.PERCENTRANK.INC(Table3[MHDI_tot],Table3[[#This Row],[MHDI_tot]],3)</f>
        <v>0.82599999999999996</v>
      </c>
    </row>
    <row r="5356" spans="1:14" hidden="1" x14ac:dyDescent="0.2">
      <c r="A5356" t="str">
        <f>SVI!F5356</f>
        <v>Campestre de Goiás/GO</v>
      </c>
      <c r="B5356" t="str">
        <f>INDEX(tb_SVI[],MATCH(Table3[[#This Row],[ibge_cod]],tb_SVI[Município],0),1)</f>
        <v>GO</v>
      </c>
      <c r="C5356" t="str">
        <f>INDEX(tb_SVI[],MATCH(Table3[[#This Row],[city_name]],tb_SVI[city_name_uf],0),3)</f>
        <v>5204607</v>
      </c>
      <c r="D5356" t="s">
        <v>22929</v>
      </c>
      <c r="E5356" s="11">
        <f>INDEX(tb_SVI[],MATCH(Table3[[#This Row],[city_name]],tb_SVI[city_name_uf],0),5)</f>
        <v>3649</v>
      </c>
      <c r="F5356">
        <f>INDEX(tb_MHDI[],MATCH(Table3[[#This Row],[city_name]],tb_MHDI[mun_uf],0),5)</f>
        <v>0.65300000000000002</v>
      </c>
      <c r="G5356">
        <f>INDEX(tb_MHDI[],MATCH(Table3[[#This Row],[city_name]],tb_MHDI[mun_uf],0),6)</f>
        <v>0.628</v>
      </c>
      <c r="H5356">
        <f>INDEX(tb_MHDI[],MATCH(Table3[[#This Row],[city_name]],tb_MHDI[mun_uf],0),7)</f>
        <v>0.79900000000000004</v>
      </c>
      <c r="I5356">
        <f>INDEX(tb_MHDI[],MATCH(Table3[[#This Row],[city_name]],tb_MHDI[mun_uf],0),8)</f>
        <v>0.55600000000000005</v>
      </c>
      <c r="J5356">
        <f>_xlfn.NUMBERVALUE(INDEX(tb_SVI[],MATCH(Table3[[#This Row],[city_name]],tb_SVI[city_name_uf],0),8),".")</f>
        <v>0.30499999999999999</v>
      </c>
      <c r="K5356">
        <f>_xlfn.NUMBERVALUE(INDEX(tb_SVI[],MATCH(Table3[[#This Row],[city_name]],tb_SVI[city_name_uf],0),9),".")</f>
        <v>0.127</v>
      </c>
      <c r="L5356">
        <f>_xlfn.NUMBERVALUE(INDEX(tb_SVI[],MATCH(Table3[[#This Row],[city_name]],tb_SVI[city_name_uf],0),10),".")</f>
        <v>0.441</v>
      </c>
      <c r="M5356">
        <f>_xlfn.NUMBERVALUE(INDEX(tb_SVI[],MATCH(Table3[[#This Row],[city_name]],tb_SVI[city_name_uf],0),11),".")</f>
        <v>0.34599999999999997</v>
      </c>
      <c r="N5356" s="14">
        <f>_xlfn.PERCENTRANK.INC(Table3[MHDI_tot],Table3[[#This Row],[MHDI_tot]],3)</f>
        <v>0.44800000000000001</v>
      </c>
    </row>
    <row r="5357" spans="1:14" hidden="1" x14ac:dyDescent="0.2">
      <c r="A5357" t="str">
        <f>SVI!F5357</f>
        <v>Campinaçu/GO</v>
      </c>
      <c r="B5357" t="str">
        <f>INDEX(tb_SVI[],MATCH(Table3[[#This Row],[ibge_cod]],tb_SVI[Município],0),1)</f>
        <v>GO</v>
      </c>
      <c r="C5357" t="str">
        <f>INDEX(tb_SVI[],MATCH(Table3[[#This Row],[city_name]],tb_SVI[city_name_uf],0),3)</f>
        <v>5204656</v>
      </c>
      <c r="D5357" t="s">
        <v>22930</v>
      </c>
      <c r="E5357" s="11">
        <f>INDEX(tb_SVI[],MATCH(Table3[[#This Row],[city_name]],tb_SVI[city_name_uf],0),5)</f>
        <v>3632</v>
      </c>
      <c r="F5357">
        <f>INDEX(tb_MHDI[],MATCH(Table3[[#This Row],[city_name]],tb_MHDI[mun_uf],0),5)</f>
        <v>0.63100000000000001</v>
      </c>
      <c r="G5357">
        <f>INDEX(tb_MHDI[],MATCH(Table3[[#This Row],[city_name]],tb_MHDI[mun_uf],0),6)</f>
        <v>0.64400000000000002</v>
      </c>
      <c r="H5357">
        <f>INDEX(tb_MHDI[],MATCH(Table3[[#This Row],[city_name]],tb_MHDI[mun_uf],0),7)</f>
        <v>0.81899999999999995</v>
      </c>
      <c r="I5357">
        <f>INDEX(tb_MHDI[],MATCH(Table3[[#This Row],[city_name]],tb_MHDI[mun_uf],0),8)</f>
        <v>0.47599999999999998</v>
      </c>
      <c r="J5357">
        <f>_xlfn.NUMBERVALUE(INDEX(tb_SVI[],MATCH(Table3[[#This Row],[city_name]],tb_SVI[city_name_uf],0),8),".")</f>
        <v>0.33300000000000002</v>
      </c>
      <c r="K5357">
        <f>_xlfn.NUMBERVALUE(INDEX(tb_SVI[],MATCH(Table3[[#This Row],[city_name]],tb_SVI[city_name_uf],0),9),".")</f>
        <v>8.4000000000000005E-2</v>
      </c>
      <c r="L5357">
        <f>_xlfn.NUMBERVALUE(INDEX(tb_SVI[],MATCH(Table3[[#This Row],[city_name]],tb_SVI[city_name_uf],0),10),".")</f>
        <v>0.42699999999999999</v>
      </c>
      <c r="M5357">
        <f>_xlfn.NUMBERVALUE(INDEX(tb_SVI[],MATCH(Table3[[#This Row],[city_name]],tb_SVI[city_name_uf],0),11),".")</f>
        <v>0.48699999999999999</v>
      </c>
      <c r="N5357" s="14">
        <f>_xlfn.PERCENTRANK.INC(Table3[MHDI_tot],Table3[[#This Row],[MHDI_tot]],3)</f>
        <v>0.373</v>
      </c>
    </row>
    <row r="5358" spans="1:14" hidden="1" x14ac:dyDescent="0.2">
      <c r="A5358" t="str">
        <f>SVI!F5358</f>
        <v>Campinorte/GO</v>
      </c>
      <c r="B5358" t="str">
        <f>INDEX(tb_SVI[],MATCH(Table3[[#This Row],[ibge_cod]],tb_SVI[Município],0),1)</f>
        <v>GO</v>
      </c>
      <c r="C5358" t="str">
        <f>INDEX(tb_SVI[],MATCH(Table3[[#This Row],[city_name]],tb_SVI[city_name_uf],0),3)</f>
        <v>5204706</v>
      </c>
      <c r="D5358" t="s">
        <v>22931</v>
      </c>
      <c r="E5358" s="11">
        <f>INDEX(tb_SVI[],MATCH(Table3[[#This Row],[city_name]],tb_SVI[city_name_uf],0),5)</f>
        <v>12764</v>
      </c>
      <c r="F5358">
        <f>INDEX(tb_MHDI[],MATCH(Table3[[#This Row],[city_name]],tb_MHDI[mun_uf],0),5)</f>
        <v>0.68799999999999994</v>
      </c>
      <c r="G5358">
        <f>INDEX(tb_MHDI[],MATCH(Table3[[#This Row],[city_name]],tb_MHDI[mun_uf],0),6)</f>
        <v>0.68500000000000005</v>
      </c>
      <c r="H5358">
        <f>INDEX(tb_MHDI[],MATCH(Table3[[#This Row],[city_name]],tb_MHDI[mun_uf],0),7)</f>
        <v>0.84099999999999997</v>
      </c>
      <c r="I5358">
        <f>INDEX(tb_MHDI[],MATCH(Table3[[#This Row],[city_name]],tb_MHDI[mun_uf],0),8)</f>
        <v>0.56499999999999995</v>
      </c>
      <c r="J5358">
        <f>_xlfn.NUMBERVALUE(INDEX(tb_SVI[],MATCH(Table3[[#This Row],[city_name]],tb_SVI[city_name_uf],0),8),".")</f>
        <v>0.26700000000000002</v>
      </c>
      <c r="K5358">
        <f>_xlfn.NUMBERVALUE(INDEX(tb_SVI[],MATCH(Table3[[#This Row],[city_name]],tb_SVI[city_name_uf],0),9),".")</f>
        <v>0.104</v>
      </c>
      <c r="L5358">
        <f>_xlfn.NUMBERVALUE(INDEX(tb_SVI[],MATCH(Table3[[#This Row],[city_name]],tb_SVI[city_name_uf],0),10),".")</f>
        <v>0.34100000000000003</v>
      </c>
      <c r="M5358">
        <f>_xlfn.NUMBERVALUE(INDEX(tb_SVI[],MATCH(Table3[[#This Row],[city_name]],tb_SVI[city_name_uf],0),11),".")</f>
        <v>0.35499999999999998</v>
      </c>
      <c r="N5358" s="14">
        <f>_xlfn.PERCENTRANK.INC(Table3[MHDI_tot],Table3[[#This Row],[MHDI_tot]],3)</f>
        <v>0.59499999999999997</v>
      </c>
    </row>
    <row r="5359" spans="1:14" hidden="1" x14ac:dyDescent="0.2">
      <c r="A5359" t="str">
        <f>SVI!F5359</f>
        <v>Campo Alegre de Goiás/GO</v>
      </c>
      <c r="B5359" t="str">
        <f>INDEX(tb_SVI[],MATCH(Table3[[#This Row],[ibge_cod]],tb_SVI[Município],0),1)</f>
        <v>GO</v>
      </c>
      <c r="C5359" t="str">
        <f>INDEX(tb_SVI[],MATCH(Table3[[#This Row],[city_name]],tb_SVI[city_name_uf],0),3)</f>
        <v>5204805</v>
      </c>
      <c r="D5359" t="s">
        <v>22932</v>
      </c>
      <c r="E5359" s="11">
        <f>INDEX(tb_SVI[],MATCH(Table3[[#This Row],[city_name]],tb_SVI[city_name_uf],0),5)</f>
        <v>7738</v>
      </c>
      <c r="F5359">
        <f>INDEX(tb_MHDI[],MATCH(Table3[[#This Row],[city_name]],tb_MHDI[mun_uf],0),5)</f>
        <v>0.69399999999999995</v>
      </c>
      <c r="G5359">
        <f>INDEX(tb_MHDI[],MATCH(Table3[[#This Row],[city_name]],tb_MHDI[mun_uf],0),6)</f>
        <v>0.70199999999999996</v>
      </c>
      <c r="H5359">
        <f>INDEX(tb_MHDI[],MATCH(Table3[[#This Row],[city_name]],tb_MHDI[mun_uf],0),7)</f>
        <v>0.81100000000000005</v>
      </c>
      <c r="I5359">
        <f>INDEX(tb_MHDI[],MATCH(Table3[[#This Row],[city_name]],tb_MHDI[mun_uf],0),8)</f>
        <v>0.58599999999999997</v>
      </c>
      <c r="J5359">
        <f>_xlfn.NUMBERVALUE(INDEX(tb_SVI[],MATCH(Table3[[#This Row],[city_name]],tb_SVI[city_name_uf],0),8),".")</f>
        <v>0.27400000000000002</v>
      </c>
      <c r="K5359">
        <f>_xlfn.NUMBERVALUE(INDEX(tb_SVI[],MATCH(Table3[[#This Row],[city_name]],tb_SVI[city_name_uf],0),9),".")</f>
        <v>0.18</v>
      </c>
      <c r="L5359">
        <f>_xlfn.NUMBERVALUE(INDEX(tb_SVI[],MATCH(Table3[[#This Row],[city_name]],tb_SVI[city_name_uf],0),10),".")</f>
        <v>0.33900000000000002</v>
      </c>
      <c r="M5359">
        <f>_xlfn.NUMBERVALUE(INDEX(tb_SVI[],MATCH(Table3[[#This Row],[city_name]],tb_SVI[city_name_uf],0),11),".")</f>
        <v>0.30399999999999999</v>
      </c>
      <c r="N5359" s="14">
        <f>_xlfn.PERCENTRANK.INC(Table3[MHDI_tot],Table3[[#This Row],[MHDI_tot]],3)</f>
        <v>0.622</v>
      </c>
    </row>
    <row r="5360" spans="1:14" hidden="1" x14ac:dyDescent="0.2">
      <c r="A5360" t="str">
        <f>SVI!F4748</f>
        <v>Capão Bonito do Sul/RS</v>
      </c>
      <c r="B5360" t="str">
        <f>INDEX(tb_SVI[],MATCH(Table3[[#This Row],[ibge_cod]],tb_SVI[Município],0),1)</f>
        <v>RS</v>
      </c>
      <c r="C5360" t="str">
        <f>INDEX(tb_SVI[],MATCH(Table3[[#This Row],[city_name]],tb_SVI[city_name_uf],0),3)</f>
        <v>4304622</v>
      </c>
      <c r="D5360" t="e">
        <v>#N/A</v>
      </c>
      <c r="E5360" s="11">
        <f>INDEX(tb_SVI[],MATCH(Table3[[#This Row],[city_name]],tb_SVI[city_name_uf],0),5)</f>
        <v>1641</v>
      </c>
      <c r="F5360">
        <f>INDEX(tb_MHDI[],MATCH(Table3[[#This Row],[city_name]],tb_MHDI[mun_uf],0),5)</f>
        <v>0.63700000000000001</v>
      </c>
      <c r="G5360">
        <f>INDEX(tb_MHDI[],MATCH(Table3[[#This Row],[city_name]],tb_MHDI[mun_uf],0),6)</f>
        <v>0.65400000000000003</v>
      </c>
      <c r="H5360">
        <f>INDEX(tb_MHDI[],MATCH(Table3[[#This Row],[city_name]],tb_MHDI[mun_uf],0),7)</f>
        <v>0.77900000000000003</v>
      </c>
      <c r="I5360">
        <f>INDEX(tb_MHDI[],MATCH(Table3[[#This Row],[city_name]],tb_MHDI[mun_uf],0),8)</f>
        <v>0.50700000000000001</v>
      </c>
      <c r="J5360">
        <f>_xlfn.NUMBERVALUE(INDEX(tb_SVI[],MATCH(Table3[[#This Row],[city_name]],tb_SVI[city_name_uf],0),8),".")</f>
        <v>0.23699999999999999</v>
      </c>
      <c r="K5360">
        <f>_xlfn.NUMBERVALUE(INDEX(tb_SVI[],MATCH(Table3[[#This Row],[city_name]],tb_SVI[city_name_uf],0),9),".")</f>
        <v>2.5999999999999999E-2</v>
      </c>
      <c r="L5360">
        <f>_xlfn.NUMBERVALUE(INDEX(tb_SVI[],MATCH(Table3[[#This Row],[city_name]],tb_SVI[city_name_uf],0),10),".")</f>
        <v>0.32400000000000001</v>
      </c>
      <c r="M5360">
        <f>_xlfn.NUMBERVALUE(INDEX(tb_SVI[],MATCH(Table3[[#This Row],[city_name]],tb_SVI[city_name_uf],0),11),".")</f>
        <v>0.36199999999999999</v>
      </c>
      <c r="N5360" s="14">
        <f>_xlfn.PERCENTRANK.INC(Table3[MHDI_tot],Table3[[#This Row],[MHDI_tot]],3)</f>
        <v>0.39300000000000002</v>
      </c>
    </row>
    <row r="5361" spans="1:14" hidden="1" x14ac:dyDescent="0.2">
      <c r="A5361" t="str">
        <f>SVI!F5361</f>
        <v>Campos Belos/GO</v>
      </c>
      <c r="B5361" t="str">
        <f>INDEX(tb_SVI[],MATCH(Table3[[#This Row],[ibge_cod]],tb_SVI[Município],0),1)</f>
        <v>GO</v>
      </c>
      <c r="C5361" t="str">
        <f>INDEX(tb_SVI[],MATCH(Table3[[#This Row],[city_name]],tb_SVI[city_name_uf],0),3)</f>
        <v>5204904</v>
      </c>
      <c r="D5361" t="s">
        <v>22933</v>
      </c>
      <c r="E5361" s="11">
        <f>INDEX(tb_SVI[],MATCH(Table3[[#This Row],[city_name]],tb_SVI[city_name_uf],0),5)</f>
        <v>20007</v>
      </c>
      <c r="F5361">
        <f>INDEX(tb_MHDI[],MATCH(Table3[[#This Row],[city_name]],tb_MHDI[mun_uf],0),5)</f>
        <v>0.69199999999999995</v>
      </c>
      <c r="G5361">
        <f>INDEX(tb_MHDI[],MATCH(Table3[[#This Row],[city_name]],tb_MHDI[mun_uf],0),6)</f>
        <v>0.66100000000000003</v>
      </c>
      <c r="H5361">
        <f>INDEX(tb_MHDI[],MATCH(Table3[[#This Row],[city_name]],tb_MHDI[mun_uf],0),7)</f>
        <v>0.81499999999999995</v>
      </c>
      <c r="I5361">
        <f>INDEX(tb_MHDI[],MATCH(Table3[[#This Row],[city_name]],tb_MHDI[mun_uf],0),8)</f>
        <v>0.61599999999999999</v>
      </c>
      <c r="J5361">
        <f>_xlfn.NUMBERVALUE(INDEX(tb_SVI[],MATCH(Table3[[#This Row],[city_name]],tb_SVI[city_name_uf],0),8),".")</f>
        <v>0.311</v>
      </c>
      <c r="K5361">
        <f>_xlfn.NUMBERVALUE(INDEX(tb_SVI[],MATCH(Table3[[#This Row],[city_name]],tb_SVI[city_name_uf],0),9),".")</f>
        <v>9.2999999999999999E-2</v>
      </c>
      <c r="L5361">
        <f>_xlfn.NUMBERVALUE(INDEX(tb_SVI[],MATCH(Table3[[#This Row],[city_name]],tb_SVI[city_name_uf],0),10),".")</f>
        <v>0.39800000000000002</v>
      </c>
      <c r="M5361">
        <f>_xlfn.NUMBERVALUE(INDEX(tb_SVI[],MATCH(Table3[[#This Row],[city_name]],tb_SVI[city_name_uf],0),11),".")</f>
        <v>0.442</v>
      </c>
      <c r="N5361" s="14">
        <f>_xlfn.PERCENTRANK.INC(Table3[MHDI_tot],Table3[[#This Row],[MHDI_tot]],3)</f>
        <v>0.61099999999999999</v>
      </c>
    </row>
    <row r="5362" spans="1:14" hidden="1" x14ac:dyDescent="0.2">
      <c r="A5362" t="str">
        <f>SVI!F5362</f>
        <v>Campos Verdes/GO</v>
      </c>
      <c r="B5362" t="str">
        <f>INDEX(tb_SVI[],MATCH(Table3[[#This Row],[ibge_cod]],tb_SVI[Município],0),1)</f>
        <v>GO</v>
      </c>
      <c r="C5362" t="str">
        <f>INDEX(tb_SVI[],MATCH(Table3[[#This Row],[city_name]],tb_SVI[city_name_uf],0),3)</f>
        <v>5204953</v>
      </c>
      <c r="D5362" t="s">
        <v>22934</v>
      </c>
      <c r="E5362" s="11">
        <f>INDEX(tb_SVI[],MATCH(Table3[[#This Row],[city_name]],tb_SVI[city_name_uf],0),5)</f>
        <v>1830</v>
      </c>
      <c r="F5362">
        <f>INDEX(tb_MHDI[],MATCH(Table3[[#This Row],[city_name]],tb_MHDI[mun_uf],0),5)</f>
        <v>0.65400000000000003</v>
      </c>
      <c r="G5362">
        <f>INDEX(tb_MHDI[],MATCH(Table3[[#This Row],[city_name]],tb_MHDI[mun_uf],0),6)</f>
        <v>0.60799999999999998</v>
      </c>
      <c r="H5362">
        <f>INDEX(tb_MHDI[],MATCH(Table3[[#This Row],[city_name]],tb_MHDI[mun_uf],0),7)</f>
        <v>0.79600000000000004</v>
      </c>
      <c r="I5362">
        <f>INDEX(tb_MHDI[],MATCH(Table3[[#This Row],[city_name]],tb_MHDI[mun_uf],0),8)</f>
        <v>0.57699999999999996</v>
      </c>
      <c r="J5362">
        <f>_xlfn.NUMBERVALUE(INDEX(tb_SVI[],MATCH(Table3[[#This Row],[city_name]],tb_SVI[city_name_uf],0),8),".")</f>
        <v>0.38500000000000001</v>
      </c>
      <c r="K5362">
        <f>_xlfn.NUMBERVALUE(INDEX(tb_SVI[],MATCH(Table3[[#This Row],[city_name]],tb_SVI[city_name_uf],0),9),".")</f>
        <v>0.222</v>
      </c>
      <c r="L5362">
        <f>_xlfn.NUMBERVALUE(INDEX(tb_SVI[],MATCH(Table3[[#This Row],[city_name]],tb_SVI[city_name_uf],0),10),".")</f>
        <v>0.45</v>
      </c>
      <c r="M5362">
        <f>_xlfn.NUMBERVALUE(INDEX(tb_SVI[],MATCH(Table3[[#This Row],[city_name]],tb_SVI[city_name_uf],0),11),".")</f>
        <v>0.48299999999999998</v>
      </c>
      <c r="N5362" s="14">
        <f>_xlfn.PERCENTRANK.INC(Table3[MHDI_tot],Table3[[#This Row],[MHDI_tot]],3)</f>
        <v>0.45100000000000001</v>
      </c>
    </row>
    <row r="5363" spans="1:14" hidden="1" x14ac:dyDescent="0.2">
      <c r="A5363" t="str">
        <f>SVI!F5363</f>
        <v>Carmo do Rio Verde/GO</v>
      </c>
      <c r="B5363" t="str">
        <f>INDEX(tb_SVI[],MATCH(Table3[[#This Row],[ibge_cod]],tb_SVI[Município],0),1)</f>
        <v>GO</v>
      </c>
      <c r="C5363" t="str">
        <f>INDEX(tb_SVI[],MATCH(Table3[[#This Row],[city_name]],tb_SVI[city_name_uf],0),3)</f>
        <v>5205000</v>
      </c>
      <c r="D5363" t="s">
        <v>22935</v>
      </c>
      <c r="E5363" s="11">
        <f>INDEX(tb_SVI[],MATCH(Table3[[#This Row],[city_name]],tb_SVI[city_name_uf],0),5)</f>
        <v>10186</v>
      </c>
      <c r="F5363">
        <f>INDEX(tb_MHDI[],MATCH(Table3[[#This Row],[city_name]],tb_MHDI[mun_uf],0),5)</f>
        <v>0.71299999999999997</v>
      </c>
      <c r="G5363">
        <f>INDEX(tb_MHDI[],MATCH(Table3[[#This Row],[city_name]],tb_MHDI[mun_uf],0),6)</f>
        <v>0.67700000000000005</v>
      </c>
      <c r="H5363">
        <f>INDEX(tb_MHDI[],MATCH(Table3[[#This Row],[city_name]],tb_MHDI[mun_uf],0),7)</f>
        <v>0.82399999999999995</v>
      </c>
      <c r="I5363">
        <f>INDEX(tb_MHDI[],MATCH(Table3[[#This Row],[city_name]],tb_MHDI[mun_uf],0),8)</f>
        <v>0.64900000000000002</v>
      </c>
      <c r="J5363">
        <f>_xlfn.NUMBERVALUE(INDEX(tb_SVI[],MATCH(Table3[[#This Row],[city_name]],tb_SVI[city_name_uf],0),8),".")</f>
        <v>0.25600000000000001</v>
      </c>
      <c r="K5363">
        <f>_xlfn.NUMBERVALUE(INDEX(tb_SVI[],MATCH(Table3[[#This Row],[city_name]],tb_SVI[city_name_uf],0),9),".")</f>
        <v>0.19900000000000001</v>
      </c>
      <c r="L5363">
        <f>_xlfn.NUMBERVALUE(INDEX(tb_SVI[],MATCH(Table3[[#This Row],[city_name]],tb_SVI[city_name_uf],0),10),".")</f>
        <v>0.28399999999999997</v>
      </c>
      <c r="M5363">
        <f>_xlfn.NUMBERVALUE(INDEX(tb_SVI[],MATCH(Table3[[#This Row],[city_name]],tb_SVI[city_name_uf],0),11),".")</f>
        <v>0.28499999999999998</v>
      </c>
      <c r="N5363" s="14">
        <f>_xlfn.PERCENTRANK.INC(Table3[MHDI_tot],Table3[[#This Row],[MHDI_tot]],3)</f>
        <v>0.72199999999999998</v>
      </c>
    </row>
    <row r="5364" spans="1:14" hidden="1" x14ac:dyDescent="0.2">
      <c r="A5364" t="str">
        <f>SVI!F5364</f>
        <v>Castelândia/GO</v>
      </c>
      <c r="B5364" t="str">
        <f>INDEX(tb_SVI[],MATCH(Table3[[#This Row],[ibge_cod]],tb_SVI[Município],0),1)</f>
        <v>GO</v>
      </c>
      <c r="C5364" t="str">
        <f>INDEX(tb_SVI[],MATCH(Table3[[#This Row],[city_name]],tb_SVI[city_name_uf],0),3)</f>
        <v>5205059</v>
      </c>
      <c r="D5364" t="s">
        <v>22936</v>
      </c>
      <c r="E5364" s="11">
        <f>INDEX(tb_SVI[],MATCH(Table3[[#This Row],[city_name]],tb_SVI[city_name_uf],0),5)</f>
        <v>3407</v>
      </c>
      <c r="F5364">
        <f>INDEX(tb_MHDI[],MATCH(Table3[[#This Row],[city_name]],tb_MHDI[mun_uf],0),5)</f>
        <v>0.70099999999999996</v>
      </c>
      <c r="G5364">
        <f>INDEX(tb_MHDI[],MATCH(Table3[[#This Row],[city_name]],tb_MHDI[mun_uf],0),6)</f>
        <v>0.72399999999999998</v>
      </c>
      <c r="H5364">
        <f>INDEX(tb_MHDI[],MATCH(Table3[[#This Row],[city_name]],tb_MHDI[mun_uf],0),7)</f>
        <v>0.82299999999999995</v>
      </c>
      <c r="I5364">
        <f>INDEX(tb_MHDI[],MATCH(Table3[[#This Row],[city_name]],tb_MHDI[mun_uf],0),8)</f>
        <v>0.57799999999999996</v>
      </c>
      <c r="J5364">
        <f>_xlfn.NUMBERVALUE(INDEX(tb_SVI[],MATCH(Table3[[#This Row],[city_name]],tb_SVI[city_name_uf],0),8),".")</f>
        <v>0.38100000000000001</v>
      </c>
      <c r="K5364">
        <f>_xlfn.NUMBERVALUE(INDEX(tb_SVI[],MATCH(Table3[[#This Row],[city_name]],tb_SVI[city_name_uf],0),9),".")</f>
        <v>0.252</v>
      </c>
      <c r="L5364">
        <f>_xlfn.NUMBERVALUE(INDEX(tb_SVI[],MATCH(Table3[[#This Row],[city_name]],tb_SVI[city_name_uf],0),10),".")</f>
        <v>0.48399999999999999</v>
      </c>
      <c r="M5364">
        <f>_xlfn.NUMBERVALUE(INDEX(tb_SVI[],MATCH(Table3[[#This Row],[city_name]],tb_SVI[city_name_uf],0),11),".")</f>
        <v>0.40799999999999997</v>
      </c>
      <c r="N5364" s="14">
        <f>_xlfn.PERCENTRANK.INC(Table3[MHDI_tot],Table3[[#This Row],[MHDI_tot]],3)</f>
        <v>0.65800000000000003</v>
      </c>
    </row>
    <row r="5365" spans="1:14" hidden="1" x14ac:dyDescent="0.2">
      <c r="A5365" t="str">
        <f>SVI!F5365</f>
        <v>Catalão/GO</v>
      </c>
      <c r="B5365" t="str">
        <f>INDEX(tb_SVI[],MATCH(Table3[[#This Row],[ibge_cod]],tb_SVI[Município],0),1)</f>
        <v>GO</v>
      </c>
      <c r="C5365" t="str">
        <f>INDEX(tb_SVI[],MATCH(Table3[[#This Row],[city_name]],tb_SVI[city_name_uf],0),3)</f>
        <v>5205109</v>
      </c>
      <c r="D5365" t="s">
        <v>22937</v>
      </c>
      <c r="E5365" s="11">
        <f>INDEX(tb_SVI[],MATCH(Table3[[#This Row],[city_name]],tb_SVI[city_name_uf],0),5)</f>
        <v>110983</v>
      </c>
      <c r="F5365">
        <f>INDEX(tb_MHDI[],MATCH(Table3[[#This Row],[city_name]],tb_MHDI[mun_uf],0),5)</f>
        <v>0.76600000000000001</v>
      </c>
      <c r="G5365">
        <f>INDEX(tb_MHDI[],MATCH(Table3[[#This Row],[city_name]],tb_MHDI[mun_uf],0),6)</f>
        <v>0.76900000000000002</v>
      </c>
      <c r="H5365">
        <f>INDEX(tb_MHDI[],MATCH(Table3[[#This Row],[city_name]],tb_MHDI[mun_uf],0),7)</f>
        <v>0.81899999999999995</v>
      </c>
      <c r="I5365">
        <f>INDEX(tb_MHDI[],MATCH(Table3[[#This Row],[city_name]],tb_MHDI[mun_uf],0),8)</f>
        <v>0.71499999999999997</v>
      </c>
      <c r="J5365">
        <f>_xlfn.NUMBERVALUE(INDEX(tb_SVI[],MATCH(Table3[[#This Row],[city_name]],tb_SVI[city_name_uf],0),8),".")</f>
        <v>0.20899999999999999</v>
      </c>
      <c r="K5365">
        <f>_xlfn.NUMBERVALUE(INDEX(tb_SVI[],MATCH(Table3[[#This Row],[city_name]],tb_SVI[city_name_uf],0),9),".")</f>
        <v>0.155</v>
      </c>
      <c r="L5365">
        <f>_xlfn.NUMBERVALUE(INDEX(tb_SVI[],MATCH(Table3[[#This Row],[city_name]],tb_SVI[city_name_uf],0),10),".")</f>
        <v>0.254</v>
      </c>
      <c r="M5365">
        <f>_xlfn.NUMBERVALUE(INDEX(tb_SVI[],MATCH(Table3[[#This Row],[city_name]],tb_SVI[city_name_uf],0),11),".")</f>
        <v>0.219</v>
      </c>
      <c r="N5365" s="14">
        <f>_xlfn.PERCENTRANK.INC(Table3[MHDI_tot],Table3[[#This Row],[MHDI_tot]],3)</f>
        <v>0.94799999999999995</v>
      </c>
    </row>
    <row r="5366" spans="1:14" hidden="1" x14ac:dyDescent="0.2">
      <c r="A5366" t="str">
        <f>SVI!F5366</f>
        <v>Cavalcante/GO</v>
      </c>
      <c r="B5366" t="str">
        <f>INDEX(tb_SVI[],MATCH(Table3[[#This Row],[ibge_cod]],tb_SVI[Município],0),1)</f>
        <v>GO</v>
      </c>
      <c r="C5366" t="str">
        <f>INDEX(tb_SVI[],MATCH(Table3[[#This Row],[city_name]],tb_SVI[city_name_uf],0),3)</f>
        <v>5205307</v>
      </c>
      <c r="D5366" t="s">
        <v>22938</v>
      </c>
      <c r="E5366" s="11">
        <f>INDEX(tb_SVI[],MATCH(Table3[[#This Row],[city_name]],tb_SVI[city_name_uf],0),5)</f>
        <v>9725</v>
      </c>
      <c r="F5366">
        <f>INDEX(tb_MHDI[],MATCH(Table3[[#This Row],[city_name]],tb_MHDI[mun_uf],0),5)</f>
        <v>0.58399999999999996</v>
      </c>
      <c r="G5366">
        <f>INDEX(tb_MHDI[],MATCH(Table3[[#This Row],[city_name]],tb_MHDI[mun_uf],0),6)</f>
        <v>0.59499999999999997</v>
      </c>
      <c r="H5366">
        <f>INDEX(tb_MHDI[],MATCH(Table3[[#This Row],[city_name]],tb_MHDI[mun_uf],0),7)</f>
        <v>0.80800000000000005</v>
      </c>
      <c r="I5366">
        <f>INDEX(tb_MHDI[],MATCH(Table3[[#This Row],[city_name]],tb_MHDI[mun_uf],0),8)</f>
        <v>0.41499999999999998</v>
      </c>
      <c r="J5366">
        <f>_xlfn.NUMBERVALUE(INDEX(tb_SVI[],MATCH(Table3[[#This Row],[city_name]],tb_SVI[city_name_uf],0),8),".")</f>
        <v>0.42799999999999999</v>
      </c>
      <c r="K5366">
        <f>_xlfn.NUMBERVALUE(INDEX(tb_SVI[],MATCH(Table3[[#This Row],[city_name]],tb_SVI[city_name_uf],0),9),".")</f>
        <v>0.14799999999999999</v>
      </c>
      <c r="L5366">
        <f>_xlfn.NUMBERVALUE(INDEX(tb_SVI[],MATCH(Table3[[#This Row],[city_name]],tb_SVI[city_name_uf],0),10),".")</f>
        <v>0.6</v>
      </c>
      <c r="M5366">
        <f>_xlfn.NUMBERVALUE(INDEX(tb_SVI[],MATCH(Table3[[#This Row],[city_name]],tb_SVI[city_name_uf],0),11),".")</f>
        <v>0.53600000000000003</v>
      </c>
      <c r="N5366" s="14">
        <f>_xlfn.PERCENTRANK.INC(Table3[MHDI_tot],Table3[[#This Row],[MHDI_tot]],3)</f>
        <v>0.18</v>
      </c>
    </row>
    <row r="5367" spans="1:14" hidden="1" x14ac:dyDescent="0.2">
      <c r="A5367" t="str">
        <f>SVI!F5367</f>
        <v>Caçu/GO</v>
      </c>
      <c r="B5367" t="str">
        <f>INDEX(tb_SVI[],MATCH(Table3[[#This Row],[ibge_cod]],tb_SVI[Município],0),1)</f>
        <v>GO</v>
      </c>
      <c r="C5367" t="str">
        <f>INDEX(tb_SVI[],MATCH(Table3[[#This Row],[city_name]],tb_SVI[city_name_uf],0),3)</f>
        <v>5204300</v>
      </c>
      <c r="D5367" t="s">
        <v>22939</v>
      </c>
      <c r="E5367" s="11">
        <f>INDEX(tb_SVI[],MATCH(Table3[[#This Row],[city_name]],tb_SVI[city_name_uf],0),5)</f>
        <v>16270</v>
      </c>
      <c r="F5367">
        <f>INDEX(tb_MHDI[],MATCH(Table3[[#This Row],[city_name]],tb_MHDI[mun_uf],0),5)</f>
        <v>0.73</v>
      </c>
      <c r="G5367">
        <f>INDEX(tb_MHDI[],MATCH(Table3[[#This Row],[city_name]],tb_MHDI[mun_uf],0),6)</f>
        <v>0.77400000000000002</v>
      </c>
      <c r="H5367">
        <f>INDEX(tb_MHDI[],MATCH(Table3[[#This Row],[city_name]],tb_MHDI[mun_uf],0),7)</f>
        <v>0.84</v>
      </c>
      <c r="I5367">
        <f>INDEX(tb_MHDI[],MATCH(Table3[[#This Row],[city_name]],tb_MHDI[mun_uf],0),8)</f>
        <v>0.59899999999999998</v>
      </c>
      <c r="J5367">
        <f>_xlfn.NUMBERVALUE(INDEX(tb_SVI[],MATCH(Table3[[#This Row],[city_name]],tb_SVI[city_name_uf],0),8),".")</f>
        <v>0.215</v>
      </c>
      <c r="K5367">
        <f>_xlfn.NUMBERVALUE(INDEX(tb_SVI[],MATCH(Table3[[#This Row],[city_name]],tb_SVI[city_name_uf],0),9),".")</f>
        <v>0.158</v>
      </c>
      <c r="L5367">
        <f>_xlfn.NUMBERVALUE(INDEX(tb_SVI[],MATCH(Table3[[#This Row],[city_name]],tb_SVI[city_name_uf],0),10),".")</f>
        <v>0.27500000000000002</v>
      </c>
      <c r="M5367">
        <f>_xlfn.NUMBERVALUE(INDEX(tb_SVI[],MATCH(Table3[[#This Row],[city_name]],tb_SVI[city_name_uf],0),11),".")</f>
        <v>0.21299999999999999</v>
      </c>
      <c r="N5367" s="14">
        <f>_xlfn.PERCENTRANK.INC(Table3[MHDI_tot],Table3[[#This Row],[MHDI_tot]],3)</f>
        <v>0.81100000000000005</v>
      </c>
    </row>
    <row r="5368" spans="1:14" hidden="1" x14ac:dyDescent="0.2">
      <c r="A5368" t="str">
        <f>SVI!F5368</f>
        <v>Ceres/GO</v>
      </c>
      <c r="B5368" t="str">
        <f>INDEX(tb_SVI[],MATCH(Table3[[#This Row],[ibge_cod]],tb_SVI[Município],0),1)</f>
        <v>GO</v>
      </c>
      <c r="C5368" t="str">
        <f>INDEX(tb_SVI[],MATCH(Table3[[#This Row],[city_name]],tb_SVI[city_name_uf],0),3)</f>
        <v>5205406</v>
      </c>
      <c r="D5368" t="s">
        <v>22940</v>
      </c>
      <c r="E5368" s="11">
        <f>INDEX(tb_SVI[],MATCH(Table3[[#This Row],[city_name]],tb_SVI[city_name_uf],0),5)</f>
        <v>22306</v>
      </c>
      <c r="F5368">
        <f>INDEX(tb_MHDI[],MATCH(Table3[[#This Row],[city_name]],tb_MHDI[mun_uf],0),5)</f>
        <v>0.77500000000000002</v>
      </c>
      <c r="G5368">
        <f>INDEX(tb_MHDI[],MATCH(Table3[[#This Row],[city_name]],tb_MHDI[mun_uf],0),6)</f>
        <v>0.753</v>
      </c>
      <c r="H5368">
        <f>INDEX(tb_MHDI[],MATCH(Table3[[#This Row],[city_name]],tb_MHDI[mun_uf],0),7)</f>
        <v>0.84199999999999997</v>
      </c>
      <c r="I5368">
        <f>INDEX(tb_MHDI[],MATCH(Table3[[#This Row],[city_name]],tb_MHDI[mun_uf],0),8)</f>
        <v>0.73299999999999998</v>
      </c>
      <c r="J5368">
        <f>_xlfn.NUMBERVALUE(INDEX(tb_SVI[],MATCH(Table3[[#This Row],[city_name]],tb_SVI[city_name_uf],0),8),".")</f>
        <v>0.189</v>
      </c>
      <c r="K5368">
        <f>_xlfn.NUMBERVALUE(INDEX(tb_SVI[],MATCH(Table3[[#This Row],[city_name]],tb_SVI[city_name_uf],0),9),".")</f>
        <v>9.2999999999999999E-2</v>
      </c>
      <c r="L5368">
        <f>_xlfn.NUMBERVALUE(INDEX(tb_SVI[],MATCH(Table3[[#This Row],[city_name]],tb_SVI[city_name_uf],0),10),".")</f>
        <v>0.222</v>
      </c>
      <c r="M5368">
        <f>_xlfn.NUMBERVALUE(INDEX(tb_SVI[],MATCH(Table3[[#This Row],[city_name]],tb_SVI[city_name_uf],0),11),".")</f>
        <v>0.251</v>
      </c>
      <c r="N5368" s="14">
        <f>_xlfn.PERCENTRANK.INC(Table3[MHDI_tot],Table3[[#This Row],[MHDI_tot]],3)</f>
        <v>0.96699999999999997</v>
      </c>
    </row>
    <row r="5369" spans="1:14" hidden="1" x14ac:dyDescent="0.2">
      <c r="A5369" t="str">
        <f>SVI!F5369</f>
        <v>Cezarina/GO</v>
      </c>
      <c r="B5369" t="str">
        <f>INDEX(tb_SVI[],MATCH(Table3[[#This Row],[ibge_cod]],tb_SVI[Município],0),1)</f>
        <v>GO</v>
      </c>
      <c r="C5369" t="str">
        <f>INDEX(tb_SVI[],MATCH(Table3[[#This Row],[city_name]],tb_SVI[city_name_uf],0),3)</f>
        <v>5205455</v>
      </c>
      <c r="D5369" t="s">
        <v>22941</v>
      </c>
      <c r="E5369" s="11">
        <f>INDEX(tb_SVI[],MATCH(Table3[[#This Row],[city_name]],tb_SVI[city_name_uf],0),5)</f>
        <v>8703</v>
      </c>
      <c r="F5369">
        <f>INDEX(tb_MHDI[],MATCH(Table3[[#This Row],[city_name]],tb_MHDI[mun_uf],0),5)</f>
        <v>0.71099999999999997</v>
      </c>
      <c r="G5369">
        <f>INDEX(tb_MHDI[],MATCH(Table3[[#This Row],[city_name]],tb_MHDI[mun_uf],0),6)</f>
        <v>0.68400000000000005</v>
      </c>
      <c r="H5369">
        <f>INDEX(tb_MHDI[],MATCH(Table3[[#This Row],[city_name]],tb_MHDI[mun_uf],0),7)</f>
        <v>0.80700000000000005</v>
      </c>
      <c r="I5369">
        <f>INDEX(tb_MHDI[],MATCH(Table3[[#This Row],[city_name]],tb_MHDI[mun_uf],0),8)</f>
        <v>0.65200000000000002</v>
      </c>
      <c r="J5369">
        <f>_xlfn.NUMBERVALUE(INDEX(tb_SVI[],MATCH(Table3[[#This Row],[city_name]],tb_SVI[city_name_uf],0),8),".")</f>
        <v>0.24199999999999999</v>
      </c>
      <c r="K5369">
        <f>_xlfn.NUMBERVALUE(INDEX(tb_SVI[],MATCH(Table3[[#This Row],[city_name]],tb_SVI[city_name_uf],0),9),".")</f>
        <v>1.0999999999999999E-2</v>
      </c>
      <c r="L5369">
        <f>_xlfn.NUMBERVALUE(INDEX(tb_SVI[],MATCH(Table3[[#This Row],[city_name]],tb_SVI[city_name_uf],0),10),".")</f>
        <v>0.35499999999999998</v>
      </c>
      <c r="M5369">
        <f>_xlfn.NUMBERVALUE(INDEX(tb_SVI[],MATCH(Table3[[#This Row],[city_name]],tb_SVI[city_name_uf],0),11),".")</f>
        <v>0.35899999999999999</v>
      </c>
      <c r="N5369" s="14">
        <f>_xlfn.PERCENTRANK.INC(Table3[MHDI_tot],Table3[[#This Row],[MHDI_tot]],3)</f>
        <v>0.71299999999999997</v>
      </c>
    </row>
    <row r="5370" spans="1:14" hidden="1" x14ac:dyDescent="0.2">
      <c r="A5370" t="str">
        <f>SVI!F5370</f>
        <v>Chapadão do Céu/GO</v>
      </c>
      <c r="B5370" t="str">
        <f>INDEX(tb_SVI[],MATCH(Table3[[#This Row],[ibge_cod]],tb_SVI[Município],0),1)</f>
        <v>GO</v>
      </c>
      <c r="C5370" t="str">
        <f>INDEX(tb_SVI[],MATCH(Table3[[#This Row],[city_name]],tb_SVI[city_name_uf],0),3)</f>
        <v>5205471</v>
      </c>
      <c r="D5370" t="s">
        <v>22942</v>
      </c>
      <c r="E5370" s="11">
        <f>INDEX(tb_SVI[],MATCH(Table3[[#This Row],[city_name]],tb_SVI[city_name_uf],0),5)</f>
        <v>10486</v>
      </c>
      <c r="F5370">
        <f>INDEX(tb_MHDI[],MATCH(Table3[[#This Row],[city_name]],tb_MHDI[mun_uf],0),5)</f>
        <v>0.74199999999999999</v>
      </c>
      <c r="G5370">
        <f>INDEX(tb_MHDI[],MATCH(Table3[[#This Row],[city_name]],tb_MHDI[mun_uf],0),6)</f>
        <v>0.748</v>
      </c>
      <c r="H5370">
        <f>INDEX(tb_MHDI[],MATCH(Table3[[#This Row],[city_name]],tb_MHDI[mun_uf],0),7)</f>
        <v>0.83699999999999997</v>
      </c>
      <c r="I5370">
        <f>INDEX(tb_MHDI[],MATCH(Table3[[#This Row],[city_name]],tb_MHDI[mun_uf],0),8)</f>
        <v>0.65200000000000002</v>
      </c>
      <c r="J5370">
        <f>_xlfn.NUMBERVALUE(INDEX(tb_SVI[],MATCH(Table3[[#This Row],[city_name]],tb_SVI[city_name_uf],0),8),".")</f>
        <v>0.17299999999999999</v>
      </c>
      <c r="K5370">
        <f>_xlfn.NUMBERVALUE(INDEX(tb_SVI[],MATCH(Table3[[#This Row],[city_name]],tb_SVI[city_name_uf],0),9),".")</f>
        <v>2E-3</v>
      </c>
      <c r="L5370">
        <f>_xlfn.NUMBERVALUE(INDEX(tb_SVI[],MATCH(Table3[[#This Row],[city_name]],tb_SVI[city_name_uf],0),10),".")</f>
        <v>0.33600000000000002</v>
      </c>
      <c r="M5370">
        <f>_xlfn.NUMBERVALUE(INDEX(tb_SVI[],MATCH(Table3[[#This Row],[city_name]],tb_SVI[city_name_uf],0),11),".")</f>
        <v>0.182</v>
      </c>
      <c r="N5370" s="14">
        <f>_xlfn.PERCENTRANK.INC(Table3[MHDI_tot],Table3[[#This Row],[MHDI_tot]],3)</f>
        <v>0.86599999999999999</v>
      </c>
    </row>
    <row r="5371" spans="1:14" hidden="1" x14ac:dyDescent="0.2">
      <c r="A5371" t="str">
        <f>SVI!F5371</f>
        <v>Colinas do Sul/GO</v>
      </c>
      <c r="B5371" t="str">
        <f>INDEX(tb_SVI[],MATCH(Table3[[#This Row],[ibge_cod]],tb_SVI[Município],0),1)</f>
        <v>GO</v>
      </c>
      <c r="C5371" t="str">
        <f>INDEX(tb_SVI[],MATCH(Table3[[#This Row],[city_name]],tb_SVI[city_name_uf],0),3)</f>
        <v>5205521</v>
      </c>
      <c r="D5371" t="s">
        <v>22943</v>
      </c>
      <c r="E5371" s="11">
        <f>INDEX(tb_SVI[],MATCH(Table3[[#This Row],[city_name]],tb_SVI[city_name_uf],0),5)</f>
        <v>3360</v>
      </c>
      <c r="F5371">
        <f>INDEX(tb_MHDI[],MATCH(Table3[[#This Row],[city_name]],tb_MHDI[mun_uf],0),5)</f>
        <v>0.65800000000000003</v>
      </c>
      <c r="G5371">
        <f>INDEX(tb_MHDI[],MATCH(Table3[[#This Row],[city_name]],tb_MHDI[mun_uf],0),6)</f>
        <v>0.63300000000000001</v>
      </c>
      <c r="H5371">
        <f>INDEX(tb_MHDI[],MATCH(Table3[[#This Row],[city_name]],tb_MHDI[mun_uf],0),7)</f>
        <v>0.82</v>
      </c>
      <c r="I5371">
        <f>INDEX(tb_MHDI[],MATCH(Table3[[#This Row],[city_name]],tb_MHDI[mun_uf],0),8)</f>
        <v>0.54900000000000004</v>
      </c>
      <c r="J5371">
        <f>_xlfn.NUMBERVALUE(INDEX(tb_SVI[],MATCH(Table3[[#This Row],[city_name]],tb_SVI[city_name_uf],0),8),".")</f>
        <v>0.317</v>
      </c>
      <c r="K5371">
        <f>_xlfn.NUMBERVALUE(INDEX(tb_SVI[],MATCH(Table3[[#This Row],[city_name]],tb_SVI[city_name_uf],0),9),".")</f>
        <v>0.1</v>
      </c>
      <c r="L5371">
        <f>_xlfn.NUMBERVALUE(INDEX(tb_SVI[],MATCH(Table3[[#This Row],[city_name]],tb_SVI[city_name_uf],0),10),".")</f>
        <v>0.42099999999999999</v>
      </c>
      <c r="M5371">
        <f>_xlfn.NUMBERVALUE(INDEX(tb_SVI[],MATCH(Table3[[#This Row],[city_name]],tb_SVI[city_name_uf],0),11),".")</f>
        <v>0.43</v>
      </c>
      <c r="N5371" s="14">
        <f>_xlfn.PERCENTRANK.INC(Table3[MHDI_tot],Table3[[#This Row],[MHDI_tot]],3)</f>
        <v>0.46700000000000003</v>
      </c>
    </row>
    <row r="5372" spans="1:14" hidden="1" x14ac:dyDescent="0.2">
      <c r="A5372" t="str">
        <f>SVI!F5372</f>
        <v>Corumbaíba/GO</v>
      </c>
      <c r="B5372" t="str">
        <f>INDEX(tb_SVI[],MATCH(Table3[[#This Row],[ibge_cod]],tb_SVI[Município],0),1)</f>
        <v>GO</v>
      </c>
      <c r="C5372" t="str">
        <f>INDEX(tb_SVI[],MATCH(Table3[[#This Row],[city_name]],tb_SVI[city_name_uf],0),3)</f>
        <v>5205901</v>
      </c>
      <c r="D5372" t="s">
        <v>22944</v>
      </c>
      <c r="E5372" s="11">
        <f>INDEX(tb_SVI[],MATCH(Table3[[#This Row],[city_name]],tb_SVI[city_name_uf],0),5)</f>
        <v>9869</v>
      </c>
      <c r="F5372">
        <f>INDEX(tb_MHDI[],MATCH(Table3[[#This Row],[city_name]],tb_MHDI[mun_uf],0),5)</f>
        <v>0.69799999999999995</v>
      </c>
      <c r="G5372">
        <f>INDEX(tb_MHDI[],MATCH(Table3[[#This Row],[city_name]],tb_MHDI[mun_uf],0),6)</f>
        <v>0.70299999999999996</v>
      </c>
      <c r="H5372">
        <f>INDEX(tb_MHDI[],MATCH(Table3[[#This Row],[city_name]],tb_MHDI[mun_uf],0),7)</f>
        <v>0.83099999999999996</v>
      </c>
      <c r="I5372">
        <f>INDEX(tb_MHDI[],MATCH(Table3[[#This Row],[city_name]],tb_MHDI[mun_uf],0),8)</f>
        <v>0.58199999999999996</v>
      </c>
      <c r="J5372">
        <f>_xlfn.NUMBERVALUE(INDEX(tb_SVI[],MATCH(Table3[[#This Row],[city_name]],tb_SVI[city_name_uf],0),8),".")</f>
        <v>0.26200000000000001</v>
      </c>
      <c r="K5372">
        <f>_xlfn.NUMBERVALUE(INDEX(tb_SVI[],MATCH(Table3[[#This Row],[city_name]],tb_SVI[city_name_uf],0),9),".")</f>
        <v>0.156</v>
      </c>
      <c r="L5372">
        <f>_xlfn.NUMBERVALUE(INDEX(tb_SVI[],MATCH(Table3[[#This Row],[city_name]],tb_SVI[city_name_uf],0),10),".")</f>
        <v>0.35099999999999998</v>
      </c>
      <c r="M5372">
        <f>_xlfn.NUMBERVALUE(INDEX(tb_SVI[],MATCH(Table3[[#This Row],[city_name]],tb_SVI[city_name_uf],0),11),".")</f>
        <v>0.27800000000000002</v>
      </c>
      <c r="N5372" s="14">
        <f>_xlfn.PERCENTRANK.INC(Table3[MHDI_tot],Table3[[#This Row],[MHDI_tot]],3)</f>
        <v>0.64100000000000001</v>
      </c>
    </row>
    <row r="5373" spans="1:14" hidden="1" x14ac:dyDescent="0.2">
      <c r="A5373" t="str">
        <f>SVI!F5373</f>
        <v>Cristianópolis/GO</v>
      </c>
      <c r="B5373" t="str">
        <f>INDEX(tb_SVI[],MATCH(Table3[[#This Row],[ibge_cod]],tb_SVI[Município],0),1)</f>
        <v>GO</v>
      </c>
      <c r="C5373" t="str">
        <f>INDEX(tb_SVI[],MATCH(Table3[[#This Row],[city_name]],tb_SVI[city_name_uf],0),3)</f>
        <v>5206305</v>
      </c>
      <c r="D5373" t="s">
        <v>22945</v>
      </c>
      <c r="E5373" s="11">
        <f>INDEX(tb_SVI[],MATCH(Table3[[#This Row],[city_name]],tb_SVI[city_name_uf],0),5)</f>
        <v>2964</v>
      </c>
      <c r="F5373">
        <f>INDEX(tb_MHDI[],MATCH(Table3[[#This Row],[city_name]],tb_MHDI[mun_uf],0),5)</f>
        <v>0.68799999999999994</v>
      </c>
      <c r="G5373">
        <f>INDEX(tb_MHDI[],MATCH(Table3[[#This Row],[city_name]],tb_MHDI[mun_uf],0),6)</f>
        <v>0.70299999999999996</v>
      </c>
      <c r="H5373">
        <f>INDEX(tb_MHDI[],MATCH(Table3[[#This Row],[city_name]],tb_MHDI[mun_uf],0),7)</f>
        <v>0.83799999999999997</v>
      </c>
      <c r="I5373">
        <f>INDEX(tb_MHDI[],MATCH(Table3[[#This Row],[city_name]],tb_MHDI[mun_uf],0),8)</f>
        <v>0.55400000000000005</v>
      </c>
      <c r="J5373">
        <f>_xlfn.NUMBERVALUE(INDEX(tb_SVI[],MATCH(Table3[[#This Row],[city_name]],tb_SVI[city_name_uf],0),8),".")</f>
        <v>0.19600000000000001</v>
      </c>
      <c r="K5373">
        <f>_xlfn.NUMBERVALUE(INDEX(tb_SVI[],MATCH(Table3[[#This Row],[city_name]],tb_SVI[city_name_uf],0),9),".")</f>
        <v>3.7999999999999999E-2</v>
      </c>
      <c r="L5373">
        <f>_xlfn.NUMBERVALUE(INDEX(tb_SVI[],MATCH(Table3[[#This Row],[city_name]],tb_SVI[city_name_uf],0),10),".")</f>
        <v>0.27500000000000002</v>
      </c>
      <c r="M5373">
        <f>_xlfn.NUMBERVALUE(INDEX(tb_SVI[],MATCH(Table3[[#This Row],[city_name]],tb_SVI[city_name_uf],0),11),".")</f>
        <v>0.27400000000000002</v>
      </c>
      <c r="N5373" s="14">
        <f>_xlfn.PERCENTRANK.INC(Table3[MHDI_tot],Table3[[#This Row],[MHDI_tot]],3)</f>
        <v>0.59499999999999997</v>
      </c>
    </row>
    <row r="5374" spans="1:14" hidden="1" x14ac:dyDescent="0.2">
      <c r="A5374" t="str">
        <f>SVI!F5374</f>
        <v>Crixás/GO</v>
      </c>
      <c r="B5374" t="str">
        <f>INDEX(tb_SVI[],MATCH(Table3[[#This Row],[ibge_cod]],tb_SVI[Município],0),1)</f>
        <v>GO</v>
      </c>
      <c r="C5374" t="str">
        <f>INDEX(tb_SVI[],MATCH(Table3[[#This Row],[city_name]],tb_SVI[city_name_uf],0),3)</f>
        <v>5206404</v>
      </c>
      <c r="D5374" t="s">
        <v>22946</v>
      </c>
      <c r="E5374" s="11">
        <f>INDEX(tb_SVI[],MATCH(Table3[[#This Row],[city_name]],tb_SVI[city_name_uf],0),5)</f>
        <v>17044</v>
      </c>
      <c r="F5374">
        <f>INDEX(tb_MHDI[],MATCH(Table3[[#This Row],[city_name]],tb_MHDI[mun_uf],0),5)</f>
        <v>0.70799999999999996</v>
      </c>
      <c r="G5374">
        <f>INDEX(tb_MHDI[],MATCH(Table3[[#This Row],[city_name]],tb_MHDI[mun_uf],0),6)</f>
        <v>0.70599999999999996</v>
      </c>
      <c r="H5374">
        <f>INDEX(tb_MHDI[],MATCH(Table3[[#This Row],[city_name]],tb_MHDI[mun_uf],0),7)</f>
        <v>0.80500000000000005</v>
      </c>
      <c r="I5374">
        <f>INDEX(tb_MHDI[],MATCH(Table3[[#This Row],[city_name]],tb_MHDI[mun_uf],0),8)</f>
        <v>0.625</v>
      </c>
      <c r="J5374">
        <f>_xlfn.NUMBERVALUE(INDEX(tb_SVI[],MATCH(Table3[[#This Row],[city_name]],tb_SVI[city_name_uf],0),8),".")</f>
        <v>0.27700000000000002</v>
      </c>
      <c r="K5374">
        <f>_xlfn.NUMBERVALUE(INDEX(tb_SVI[],MATCH(Table3[[#This Row],[city_name]],tb_SVI[city_name_uf],0),9),".")</f>
        <v>0.13600000000000001</v>
      </c>
      <c r="L5374">
        <f>_xlfn.NUMBERVALUE(INDEX(tb_SVI[],MATCH(Table3[[#This Row],[city_name]],tb_SVI[city_name_uf],0),10),".")</f>
        <v>0.36899999999999999</v>
      </c>
      <c r="M5374">
        <f>_xlfn.NUMBERVALUE(INDEX(tb_SVI[],MATCH(Table3[[#This Row],[city_name]],tb_SVI[city_name_uf],0),11),".")</f>
        <v>0.32500000000000001</v>
      </c>
      <c r="N5374" s="14">
        <f>_xlfn.PERCENTRANK.INC(Table3[MHDI_tot],Table3[[#This Row],[MHDI_tot]],3)</f>
        <v>0.69499999999999995</v>
      </c>
    </row>
    <row r="5375" spans="1:14" hidden="1" x14ac:dyDescent="0.2">
      <c r="A5375" t="str">
        <f>SVI!F5375</f>
        <v>Cromínia/GO</v>
      </c>
      <c r="B5375" t="str">
        <f>INDEX(tb_SVI[],MATCH(Table3[[#This Row],[ibge_cod]],tb_SVI[Município],0),1)</f>
        <v>GO</v>
      </c>
      <c r="C5375" t="str">
        <f>INDEX(tb_SVI[],MATCH(Table3[[#This Row],[city_name]],tb_SVI[city_name_uf],0),3)</f>
        <v>5206503</v>
      </c>
      <c r="D5375" t="s">
        <v>22947</v>
      </c>
      <c r="E5375" s="11">
        <f>INDEX(tb_SVI[],MATCH(Table3[[#This Row],[city_name]],tb_SVI[city_name_uf],0),5)</f>
        <v>3472</v>
      </c>
      <c r="F5375">
        <f>INDEX(tb_MHDI[],MATCH(Table3[[#This Row],[city_name]],tb_MHDI[mun_uf],0),5)</f>
        <v>0.70599999999999996</v>
      </c>
      <c r="G5375">
        <f>INDEX(tb_MHDI[],MATCH(Table3[[#This Row],[city_name]],tb_MHDI[mun_uf],0),6)</f>
        <v>0.69199999999999995</v>
      </c>
      <c r="H5375">
        <f>INDEX(tb_MHDI[],MATCH(Table3[[#This Row],[city_name]],tb_MHDI[mun_uf],0),7)</f>
        <v>0.80300000000000005</v>
      </c>
      <c r="I5375">
        <f>INDEX(tb_MHDI[],MATCH(Table3[[#This Row],[city_name]],tb_MHDI[mun_uf],0),8)</f>
        <v>0.63400000000000001</v>
      </c>
      <c r="J5375">
        <f>_xlfn.NUMBERVALUE(INDEX(tb_SVI[],MATCH(Table3[[#This Row],[city_name]],tb_SVI[city_name_uf],0),8),".")</f>
        <v>0.246</v>
      </c>
      <c r="K5375">
        <f>_xlfn.NUMBERVALUE(INDEX(tb_SVI[],MATCH(Table3[[#This Row],[city_name]],tb_SVI[city_name_uf],0),9),".")</f>
        <v>0.06</v>
      </c>
      <c r="L5375">
        <f>_xlfn.NUMBERVALUE(INDEX(tb_SVI[],MATCH(Table3[[#This Row],[city_name]],tb_SVI[city_name_uf],0),10),".")</f>
        <v>0.34300000000000003</v>
      </c>
      <c r="M5375">
        <f>_xlfn.NUMBERVALUE(INDEX(tb_SVI[],MATCH(Table3[[#This Row],[city_name]],tb_SVI[city_name_uf],0),11),".")</f>
        <v>0.33600000000000002</v>
      </c>
      <c r="N5375" s="14">
        <f>_xlfn.PERCENTRANK.INC(Table3[MHDI_tot],Table3[[#This Row],[MHDI_tot]],3)</f>
        <v>0.68400000000000005</v>
      </c>
    </row>
    <row r="5376" spans="1:14" hidden="1" x14ac:dyDescent="0.2">
      <c r="A5376" t="str">
        <f>SVI!F5376</f>
        <v>Cumari/GO</v>
      </c>
      <c r="B5376" t="str">
        <f>INDEX(tb_SVI[],MATCH(Table3[[#This Row],[ibge_cod]],tb_SVI[Município],0),1)</f>
        <v>GO</v>
      </c>
      <c r="C5376" t="str">
        <f>INDEX(tb_SVI[],MATCH(Table3[[#This Row],[city_name]],tb_SVI[city_name_uf],0),3)</f>
        <v>5206602</v>
      </c>
      <c r="D5376" t="s">
        <v>22948</v>
      </c>
      <c r="E5376" s="11">
        <f>INDEX(tb_SVI[],MATCH(Table3[[#This Row],[city_name]],tb_SVI[city_name_uf],0),5)</f>
        <v>2837</v>
      </c>
      <c r="F5376">
        <f>INDEX(tb_MHDI[],MATCH(Table3[[#This Row],[city_name]],tb_MHDI[mun_uf],0),5)</f>
        <v>0.73699999999999999</v>
      </c>
      <c r="G5376">
        <f>INDEX(tb_MHDI[],MATCH(Table3[[#This Row],[city_name]],tb_MHDI[mun_uf],0),6)</f>
        <v>0.74399999999999999</v>
      </c>
      <c r="H5376">
        <f>INDEX(tb_MHDI[],MATCH(Table3[[#This Row],[city_name]],tb_MHDI[mun_uf],0),7)</f>
        <v>0.81899999999999995</v>
      </c>
      <c r="I5376">
        <f>INDEX(tb_MHDI[],MATCH(Table3[[#This Row],[city_name]],tb_MHDI[mun_uf],0),8)</f>
        <v>0.65700000000000003</v>
      </c>
      <c r="J5376">
        <f>_xlfn.NUMBERVALUE(INDEX(tb_SVI[],MATCH(Table3[[#This Row],[city_name]],tb_SVI[city_name_uf],0),8),".")</f>
        <v>0.17299999999999999</v>
      </c>
      <c r="K5376">
        <f>_xlfn.NUMBERVALUE(INDEX(tb_SVI[],MATCH(Table3[[#This Row],[city_name]],tb_SVI[city_name_uf],0),9),".")</f>
        <v>4.4999999999999998E-2</v>
      </c>
      <c r="L5376">
        <f>_xlfn.NUMBERVALUE(INDEX(tb_SVI[],MATCH(Table3[[#This Row],[city_name]],tb_SVI[city_name_uf],0),10),".")</f>
        <v>0.23599999999999999</v>
      </c>
      <c r="M5376">
        <f>_xlfn.NUMBERVALUE(INDEX(tb_SVI[],MATCH(Table3[[#This Row],[city_name]],tb_SVI[city_name_uf],0),11),".")</f>
        <v>0.23899999999999999</v>
      </c>
      <c r="N5376" s="14">
        <f>_xlfn.PERCENTRANK.INC(Table3[MHDI_tot],Table3[[#This Row],[MHDI_tot]],3)</f>
        <v>0.84199999999999997</v>
      </c>
    </row>
    <row r="5377" spans="1:14" hidden="1" x14ac:dyDescent="0.2">
      <c r="A5377" t="str">
        <f>SVI!F5377</f>
        <v>Córrego do Ouro/GO</v>
      </c>
      <c r="B5377" t="str">
        <f>INDEX(tb_SVI[],MATCH(Table3[[#This Row],[ibge_cod]],tb_SVI[Município],0),1)</f>
        <v>GO</v>
      </c>
      <c r="C5377" t="str">
        <f>INDEX(tb_SVI[],MATCH(Table3[[#This Row],[city_name]],tb_SVI[city_name_uf],0),3)</f>
        <v>5205703</v>
      </c>
      <c r="D5377" t="s">
        <v>22949</v>
      </c>
      <c r="E5377" s="11">
        <f>INDEX(tb_SVI[],MATCH(Table3[[#This Row],[city_name]],tb_SVI[city_name_uf],0),5)</f>
        <v>2290</v>
      </c>
      <c r="F5377">
        <f>INDEX(tb_MHDI[],MATCH(Table3[[#This Row],[city_name]],tb_MHDI[mun_uf],0),5)</f>
        <v>0.68600000000000005</v>
      </c>
      <c r="G5377">
        <f>INDEX(tb_MHDI[],MATCH(Table3[[#This Row],[city_name]],tb_MHDI[mun_uf],0),6)</f>
        <v>0.69599999999999995</v>
      </c>
      <c r="H5377">
        <f>INDEX(tb_MHDI[],MATCH(Table3[[#This Row],[city_name]],tb_MHDI[mun_uf],0),7)</f>
        <v>0.80300000000000005</v>
      </c>
      <c r="I5377">
        <f>INDEX(tb_MHDI[],MATCH(Table3[[#This Row],[city_name]],tb_MHDI[mun_uf],0),8)</f>
        <v>0.57799999999999996</v>
      </c>
      <c r="J5377">
        <f>_xlfn.NUMBERVALUE(INDEX(tb_SVI[],MATCH(Table3[[#This Row],[city_name]],tb_SVI[city_name_uf],0),8),".")</f>
        <v>0.188</v>
      </c>
      <c r="K5377">
        <f>_xlfn.NUMBERVALUE(INDEX(tb_SVI[],MATCH(Table3[[#This Row],[city_name]],tb_SVI[city_name_uf],0),9),".")</f>
        <v>5.0000000000000001E-3</v>
      </c>
      <c r="L5377">
        <f>_xlfn.NUMBERVALUE(INDEX(tb_SVI[],MATCH(Table3[[#This Row],[city_name]],tb_SVI[city_name_uf],0),10),".")</f>
        <v>0.26900000000000002</v>
      </c>
      <c r="M5377">
        <f>_xlfn.NUMBERVALUE(INDEX(tb_SVI[],MATCH(Table3[[#This Row],[city_name]],tb_SVI[city_name_uf],0),11),".")</f>
        <v>0.29099999999999998</v>
      </c>
      <c r="N5377" s="14">
        <f>_xlfn.PERCENTRANK.INC(Table3[MHDI_tot],Table3[[#This Row],[MHDI_tot]],3)</f>
        <v>0.58499999999999996</v>
      </c>
    </row>
    <row r="5378" spans="1:14" hidden="1" x14ac:dyDescent="0.2">
      <c r="A5378" t="str">
        <f>SVI!F5378</f>
        <v>Damianópolis/GO</v>
      </c>
      <c r="B5378" t="str">
        <f>INDEX(tb_SVI[],MATCH(Table3[[#This Row],[ibge_cod]],tb_SVI[Município],0),1)</f>
        <v>GO</v>
      </c>
      <c r="C5378" t="str">
        <f>INDEX(tb_SVI[],MATCH(Table3[[#This Row],[city_name]],tb_SVI[city_name_uf],0),3)</f>
        <v>5206701</v>
      </c>
      <c r="D5378" t="s">
        <v>22950</v>
      </c>
      <c r="E5378" s="11">
        <f>INDEX(tb_SVI[],MATCH(Table3[[#This Row],[city_name]],tb_SVI[city_name_uf],0),5)</f>
        <v>3306</v>
      </c>
      <c r="F5378">
        <f>INDEX(tb_MHDI[],MATCH(Table3[[#This Row],[city_name]],tb_MHDI[mun_uf],0),5)</f>
        <v>0.65400000000000003</v>
      </c>
      <c r="G5378">
        <f>INDEX(tb_MHDI[],MATCH(Table3[[#This Row],[city_name]],tb_MHDI[mun_uf],0),6)</f>
        <v>0.61399999999999999</v>
      </c>
      <c r="H5378">
        <f>INDEX(tb_MHDI[],MATCH(Table3[[#This Row],[city_name]],tb_MHDI[mun_uf],0),7)</f>
        <v>0.81499999999999995</v>
      </c>
      <c r="I5378">
        <f>INDEX(tb_MHDI[],MATCH(Table3[[#This Row],[city_name]],tb_MHDI[mun_uf],0),8)</f>
        <v>0.55800000000000005</v>
      </c>
      <c r="J5378">
        <f>_xlfn.NUMBERVALUE(INDEX(tb_SVI[],MATCH(Table3[[#This Row],[city_name]],tb_SVI[city_name_uf],0),8),".")</f>
        <v>0.379</v>
      </c>
      <c r="K5378">
        <f>_xlfn.NUMBERVALUE(INDEX(tb_SVI[],MATCH(Table3[[#This Row],[city_name]],tb_SVI[city_name_uf],0),9),".")</f>
        <v>0.19800000000000001</v>
      </c>
      <c r="L5378">
        <f>_xlfn.NUMBERVALUE(INDEX(tb_SVI[],MATCH(Table3[[#This Row],[city_name]],tb_SVI[city_name_uf],0),10),".")</f>
        <v>0.41399999999999998</v>
      </c>
      <c r="M5378">
        <f>_xlfn.NUMBERVALUE(INDEX(tb_SVI[],MATCH(Table3[[#This Row],[city_name]],tb_SVI[city_name_uf],0),11),".")</f>
        <v>0.52400000000000002</v>
      </c>
      <c r="N5378" s="14">
        <f>_xlfn.PERCENTRANK.INC(Table3[MHDI_tot],Table3[[#This Row],[MHDI_tot]],3)</f>
        <v>0.45100000000000001</v>
      </c>
    </row>
    <row r="5379" spans="1:14" hidden="1" x14ac:dyDescent="0.2">
      <c r="A5379" t="str">
        <f>SVI!F4657</f>
        <v>Santa Cecília do Sul/RS</v>
      </c>
      <c r="B5379" t="str">
        <f>INDEX(tb_SVI[],MATCH(Table3[[#This Row],[ibge_cod]],tb_SVI[Município],0),1)</f>
        <v>RS</v>
      </c>
      <c r="C5379" t="str">
        <f>INDEX(tb_SVI[],MATCH(Table3[[#This Row],[city_name]],tb_SVI[city_name_uf],0),3)</f>
        <v>4316733</v>
      </c>
      <c r="D5379" t="e">
        <v>#N/A</v>
      </c>
      <c r="E5379" s="11">
        <f>INDEX(tb_SVI[],MATCH(Table3[[#This Row],[city_name]],tb_SVI[city_name_uf],0),5)</f>
        <v>1634</v>
      </c>
      <c r="F5379">
        <f>INDEX(tb_MHDI[],MATCH(Table3[[#This Row],[city_name]],tb_MHDI[mun_uf],0),5)</f>
        <v>0.72499999999999998</v>
      </c>
      <c r="G5379">
        <f>INDEX(tb_MHDI[],MATCH(Table3[[#This Row],[city_name]],tb_MHDI[mun_uf],0),6)</f>
        <v>0.78100000000000003</v>
      </c>
      <c r="H5379">
        <f>INDEX(tb_MHDI[],MATCH(Table3[[#This Row],[city_name]],tb_MHDI[mun_uf],0),7)</f>
        <v>0.83899999999999997</v>
      </c>
      <c r="I5379">
        <f>INDEX(tb_MHDI[],MATCH(Table3[[#This Row],[city_name]],tb_MHDI[mun_uf],0),8)</f>
        <v>0.58099999999999996</v>
      </c>
      <c r="J5379">
        <f>_xlfn.NUMBERVALUE(INDEX(tb_SVI[],MATCH(Table3[[#This Row],[city_name]],tb_SVI[city_name_uf],0),8),".")</f>
        <v>0.21299999999999999</v>
      </c>
      <c r="K5379">
        <f>_xlfn.NUMBERVALUE(INDEX(tb_SVI[],MATCH(Table3[[#This Row],[city_name]],tb_SVI[city_name_uf],0),9),".")</f>
        <v>8.0000000000000002E-3</v>
      </c>
      <c r="L5379">
        <f>_xlfn.NUMBERVALUE(INDEX(tb_SVI[],MATCH(Table3[[#This Row],[city_name]],tb_SVI[city_name_uf],0),10),".")</f>
        <v>0.28999999999999998</v>
      </c>
      <c r="M5379">
        <f>_xlfn.NUMBERVALUE(INDEX(tb_SVI[],MATCH(Table3[[#This Row],[city_name]],tb_SVI[city_name_uf],0),11),".")</f>
        <v>0.34</v>
      </c>
      <c r="N5379" s="14">
        <f>_xlfn.PERCENTRANK.INC(Table3[MHDI_tot],Table3[[#This Row],[MHDI_tot]],3)</f>
        <v>0.78600000000000003</v>
      </c>
    </row>
    <row r="5380" spans="1:14" hidden="1" x14ac:dyDescent="0.2">
      <c r="A5380" t="str">
        <f>SVI!F5380</f>
        <v>Davinópolis/GO</v>
      </c>
      <c r="B5380" t="str">
        <f>INDEX(tb_SVI[],MATCH(Table3[[#This Row],[ibge_cod]],tb_SVI[Município],0),1)</f>
        <v>GO</v>
      </c>
      <c r="C5380" t="str">
        <f>INDEX(tb_SVI[],MATCH(Table3[[#This Row],[city_name]],tb_SVI[city_name_uf],0),3)</f>
        <v>5206909</v>
      </c>
      <c r="D5380" t="s">
        <v>22951</v>
      </c>
      <c r="E5380" s="11">
        <f>INDEX(tb_SVI[],MATCH(Table3[[#This Row],[city_name]],tb_SVI[city_name_uf],0),5)</f>
        <v>2094</v>
      </c>
      <c r="F5380">
        <f>INDEX(tb_MHDI[],MATCH(Table3[[#This Row],[city_name]],tb_MHDI[mun_uf],0),5)</f>
        <v>0.71599999999999997</v>
      </c>
      <c r="G5380">
        <f>INDEX(tb_MHDI[],MATCH(Table3[[#This Row],[city_name]],tb_MHDI[mun_uf],0),6)</f>
        <v>0.70199999999999996</v>
      </c>
      <c r="H5380">
        <f>INDEX(tb_MHDI[],MATCH(Table3[[#This Row],[city_name]],tb_MHDI[mun_uf],0),7)</f>
        <v>0.86199999999999999</v>
      </c>
      <c r="I5380">
        <f>INDEX(tb_MHDI[],MATCH(Table3[[#This Row],[city_name]],tb_MHDI[mun_uf],0),8)</f>
        <v>0.60599999999999998</v>
      </c>
      <c r="J5380">
        <f>_xlfn.NUMBERVALUE(INDEX(tb_SVI[],MATCH(Table3[[#This Row],[city_name]],tb_SVI[city_name_uf],0),8),".")</f>
        <v>0.29399999999999998</v>
      </c>
      <c r="K5380">
        <f>_xlfn.NUMBERVALUE(INDEX(tb_SVI[],MATCH(Table3[[#This Row],[city_name]],tb_SVI[city_name_uf],0),9),".")</f>
        <v>0.253</v>
      </c>
      <c r="L5380">
        <f>_xlfn.NUMBERVALUE(INDEX(tb_SVI[],MATCH(Table3[[#This Row],[city_name]],tb_SVI[city_name_uf],0),10),".")</f>
        <v>0.23100000000000001</v>
      </c>
      <c r="M5380">
        <f>_xlfn.NUMBERVALUE(INDEX(tb_SVI[],MATCH(Table3[[#This Row],[city_name]],tb_SVI[city_name_uf],0),11),".")</f>
        <v>0.39800000000000002</v>
      </c>
      <c r="N5380" s="14">
        <f>_xlfn.PERCENTRANK.INC(Table3[MHDI_tot],Table3[[#This Row],[MHDI_tot]],3)</f>
        <v>0.73899999999999999</v>
      </c>
    </row>
    <row r="5381" spans="1:14" hidden="1" x14ac:dyDescent="0.2">
      <c r="A5381" t="str">
        <f>SVI!F5381</f>
        <v>Diorama/GO</v>
      </c>
      <c r="B5381" t="str">
        <f>INDEX(tb_SVI[],MATCH(Table3[[#This Row],[ibge_cod]],tb_SVI[Município],0),1)</f>
        <v>GO</v>
      </c>
      <c r="C5381" t="str">
        <f>INDEX(tb_SVI[],MATCH(Table3[[#This Row],[city_name]],tb_SVI[city_name_uf],0),3)</f>
        <v>5207105</v>
      </c>
      <c r="D5381" t="s">
        <v>22952</v>
      </c>
      <c r="E5381" s="11">
        <f>INDEX(tb_SVI[],MATCH(Table3[[#This Row],[city_name]],tb_SVI[city_name_uf],0),5)</f>
        <v>2479</v>
      </c>
      <c r="F5381">
        <f>INDEX(tb_MHDI[],MATCH(Table3[[#This Row],[city_name]],tb_MHDI[mun_uf],0),5)</f>
        <v>0.72899999999999998</v>
      </c>
      <c r="G5381">
        <f>INDEX(tb_MHDI[],MATCH(Table3[[#This Row],[city_name]],tb_MHDI[mun_uf],0),6)</f>
        <v>0.66300000000000003</v>
      </c>
      <c r="H5381">
        <f>INDEX(tb_MHDI[],MATCH(Table3[[#This Row],[city_name]],tb_MHDI[mun_uf],0),7)</f>
        <v>0.84099999999999997</v>
      </c>
      <c r="I5381">
        <f>INDEX(tb_MHDI[],MATCH(Table3[[#This Row],[city_name]],tb_MHDI[mun_uf],0),8)</f>
        <v>0.69599999999999995</v>
      </c>
      <c r="J5381">
        <f>_xlfn.NUMBERVALUE(INDEX(tb_SVI[],MATCH(Table3[[#This Row],[city_name]],tb_SVI[city_name_uf],0),8),".")</f>
        <v>0.25600000000000001</v>
      </c>
      <c r="K5381">
        <f>_xlfn.NUMBERVALUE(INDEX(tb_SVI[],MATCH(Table3[[#This Row],[city_name]],tb_SVI[city_name_uf],0),9),".")</f>
        <v>0.08</v>
      </c>
      <c r="L5381">
        <f>_xlfn.NUMBERVALUE(INDEX(tb_SVI[],MATCH(Table3[[#This Row],[city_name]],tb_SVI[city_name_uf],0),10),".")</f>
        <v>0.26</v>
      </c>
      <c r="M5381">
        <f>_xlfn.NUMBERVALUE(INDEX(tb_SVI[],MATCH(Table3[[#This Row],[city_name]],tb_SVI[city_name_uf],0),11),".")</f>
        <v>0.42899999999999999</v>
      </c>
      <c r="N5381" s="14">
        <f>_xlfn.PERCENTRANK.INC(Table3[MHDI_tot],Table3[[#This Row],[MHDI_tot]],3)</f>
        <v>0.80600000000000005</v>
      </c>
    </row>
    <row r="5382" spans="1:14" hidden="1" x14ac:dyDescent="0.2">
      <c r="A5382" t="str">
        <f>SVI!F5382</f>
        <v>Divinópolis de Goiás/GO</v>
      </c>
      <c r="B5382" t="str">
        <f>INDEX(tb_SVI[],MATCH(Table3[[#This Row],[ibge_cod]],tb_SVI[Município],0),1)</f>
        <v>GO</v>
      </c>
      <c r="C5382" t="str">
        <f>INDEX(tb_SVI[],MATCH(Table3[[#This Row],[city_name]],tb_SVI[city_name_uf],0),3)</f>
        <v>5208301</v>
      </c>
      <c r="D5382" t="s">
        <v>22953</v>
      </c>
      <c r="E5382" s="11">
        <f>INDEX(tb_SVI[],MATCH(Table3[[#This Row],[city_name]],tb_SVI[city_name_uf],0),5)</f>
        <v>4778</v>
      </c>
      <c r="F5382">
        <f>INDEX(tb_MHDI[],MATCH(Table3[[#This Row],[city_name]],tb_MHDI[mun_uf],0),5)</f>
        <v>0.65300000000000002</v>
      </c>
      <c r="G5382">
        <f>INDEX(tb_MHDI[],MATCH(Table3[[#This Row],[city_name]],tb_MHDI[mun_uf],0),6)</f>
        <v>0.624</v>
      </c>
      <c r="H5382">
        <f>INDEX(tb_MHDI[],MATCH(Table3[[#This Row],[city_name]],tb_MHDI[mun_uf],0),7)</f>
        <v>0.81299999999999994</v>
      </c>
      <c r="I5382">
        <f>INDEX(tb_MHDI[],MATCH(Table3[[#This Row],[city_name]],tb_MHDI[mun_uf],0),8)</f>
        <v>0.55000000000000004</v>
      </c>
      <c r="J5382">
        <f>_xlfn.NUMBERVALUE(INDEX(tb_SVI[],MATCH(Table3[[#This Row],[city_name]],tb_SVI[city_name_uf],0),8),".")</f>
        <v>0.313</v>
      </c>
      <c r="K5382">
        <f>_xlfn.NUMBERVALUE(INDEX(tb_SVI[],MATCH(Table3[[#This Row],[city_name]],tb_SVI[city_name_uf],0),9),".")</f>
        <v>0.106</v>
      </c>
      <c r="L5382">
        <f>_xlfn.NUMBERVALUE(INDEX(tb_SVI[],MATCH(Table3[[#This Row],[city_name]],tb_SVI[city_name_uf],0),10),".")</f>
        <v>0.42399999999999999</v>
      </c>
      <c r="M5382">
        <f>_xlfn.NUMBERVALUE(INDEX(tb_SVI[],MATCH(Table3[[#This Row],[city_name]],tb_SVI[city_name_uf],0),11),".")</f>
        <v>0.40899999999999997</v>
      </c>
      <c r="N5382" s="14">
        <f>_xlfn.PERCENTRANK.INC(Table3[MHDI_tot],Table3[[#This Row],[MHDI_tot]],3)</f>
        <v>0.44800000000000001</v>
      </c>
    </row>
    <row r="5383" spans="1:14" hidden="1" x14ac:dyDescent="0.2">
      <c r="A5383" t="str">
        <f>SVI!F5383</f>
        <v>Doverlândia/GO</v>
      </c>
      <c r="B5383" t="str">
        <f>INDEX(tb_SVI[],MATCH(Table3[[#This Row],[ibge_cod]],tb_SVI[Município],0),1)</f>
        <v>GO</v>
      </c>
      <c r="C5383" t="str">
        <f>INDEX(tb_SVI[],MATCH(Table3[[#This Row],[city_name]],tb_SVI[city_name_uf],0),3)</f>
        <v>5207253</v>
      </c>
      <c r="D5383" t="s">
        <v>22954</v>
      </c>
      <c r="E5383" s="11">
        <f>INDEX(tb_SVI[],MATCH(Table3[[#This Row],[city_name]],tb_SVI[city_name_uf],0),5)</f>
        <v>7247</v>
      </c>
      <c r="F5383">
        <f>INDEX(tb_MHDI[],MATCH(Table3[[#This Row],[city_name]],tb_MHDI[mun_uf],0),5)</f>
        <v>0.66800000000000004</v>
      </c>
      <c r="G5383">
        <f>INDEX(tb_MHDI[],MATCH(Table3[[#This Row],[city_name]],tb_MHDI[mun_uf],0),6)</f>
        <v>0.68400000000000005</v>
      </c>
      <c r="H5383">
        <f>INDEX(tb_MHDI[],MATCH(Table3[[#This Row],[city_name]],tb_MHDI[mun_uf],0),7)</f>
        <v>0.84</v>
      </c>
      <c r="I5383">
        <f>INDEX(tb_MHDI[],MATCH(Table3[[#This Row],[city_name]],tb_MHDI[mun_uf],0),8)</f>
        <v>0.51800000000000002</v>
      </c>
      <c r="J5383">
        <f>_xlfn.NUMBERVALUE(INDEX(tb_SVI[],MATCH(Table3[[#This Row],[city_name]],tb_SVI[city_name_uf],0),8),".")</f>
        <v>0.30599999999999999</v>
      </c>
      <c r="K5383">
        <f>_xlfn.NUMBERVALUE(INDEX(tb_SVI[],MATCH(Table3[[#This Row],[city_name]],tb_SVI[city_name_uf],0),9),".")</f>
        <v>7.2999999999999995E-2</v>
      </c>
      <c r="L5383">
        <f>_xlfn.NUMBERVALUE(INDEX(tb_SVI[],MATCH(Table3[[#This Row],[city_name]],tb_SVI[city_name_uf],0),10),".")</f>
        <v>0.44700000000000001</v>
      </c>
      <c r="M5383">
        <f>_xlfn.NUMBERVALUE(INDEX(tb_SVI[],MATCH(Table3[[#This Row],[city_name]],tb_SVI[city_name_uf],0),11),".")</f>
        <v>0.39700000000000002</v>
      </c>
      <c r="N5383" s="14">
        <f>_xlfn.PERCENTRANK.INC(Table3[MHDI_tot],Table3[[#This Row],[MHDI_tot]],3)</f>
        <v>0.50800000000000001</v>
      </c>
    </row>
    <row r="5384" spans="1:14" hidden="1" x14ac:dyDescent="0.2">
      <c r="A5384" t="str">
        <f>SVI!F5384</f>
        <v>Edealina/GO</v>
      </c>
      <c r="B5384" t="str">
        <f>INDEX(tb_SVI[],MATCH(Table3[[#This Row],[ibge_cod]],tb_SVI[Município],0),1)</f>
        <v>GO</v>
      </c>
      <c r="C5384" t="str">
        <f>INDEX(tb_SVI[],MATCH(Table3[[#This Row],[city_name]],tb_SVI[city_name_uf],0),3)</f>
        <v>5207352</v>
      </c>
      <c r="D5384" t="s">
        <v>22955</v>
      </c>
      <c r="E5384" s="11">
        <f>INDEX(tb_SVI[],MATCH(Table3[[#This Row],[city_name]],tb_SVI[city_name_uf],0),5)</f>
        <v>3688</v>
      </c>
      <c r="F5384">
        <f>INDEX(tb_MHDI[],MATCH(Table3[[#This Row],[city_name]],tb_MHDI[mun_uf],0),5)</f>
        <v>0.70199999999999996</v>
      </c>
      <c r="G5384">
        <f>INDEX(tb_MHDI[],MATCH(Table3[[#This Row],[city_name]],tb_MHDI[mun_uf],0),6)</f>
        <v>0.72199999999999998</v>
      </c>
      <c r="H5384">
        <f>INDEX(tb_MHDI[],MATCH(Table3[[#This Row],[city_name]],tb_MHDI[mun_uf],0),7)</f>
        <v>0.80800000000000005</v>
      </c>
      <c r="I5384">
        <f>INDEX(tb_MHDI[],MATCH(Table3[[#This Row],[city_name]],tb_MHDI[mun_uf],0),8)</f>
        <v>0.59399999999999997</v>
      </c>
      <c r="J5384">
        <f>_xlfn.NUMBERVALUE(INDEX(tb_SVI[],MATCH(Table3[[#This Row],[city_name]],tb_SVI[city_name_uf],0),8),".")</f>
        <v>0.28199999999999997</v>
      </c>
      <c r="K5384">
        <f>_xlfn.NUMBERVALUE(INDEX(tb_SVI[],MATCH(Table3[[#This Row],[city_name]],tb_SVI[city_name_uf],0),9),".")</f>
        <v>9.8000000000000004E-2</v>
      </c>
      <c r="L5384">
        <f>_xlfn.NUMBERVALUE(INDEX(tb_SVI[],MATCH(Table3[[#This Row],[city_name]],tb_SVI[city_name_uf],0),10),".")</f>
        <v>0.32800000000000001</v>
      </c>
      <c r="M5384">
        <f>_xlfn.NUMBERVALUE(INDEX(tb_SVI[],MATCH(Table3[[#This Row],[city_name]],tb_SVI[city_name_uf],0),11),".")</f>
        <v>0.42</v>
      </c>
      <c r="N5384" s="14">
        <f>_xlfn.PERCENTRANK.INC(Table3[MHDI_tot],Table3[[#This Row],[MHDI_tot]],3)</f>
        <v>0.66400000000000003</v>
      </c>
    </row>
    <row r="5385" spans="1:14" hidden="1" x14ac:dyDescent="0.2">
      <c r="A5385" t="str">
        <f>SVI!F5385</f>
        <v>Edéia/GO</v>
      </c>
      <c r="B5385" t="str">
        <f>INDEX(tb_SVI[],MATCH(Table3[[#This Row],[ibge_cod]],tb_SVI[Município],0),1)</f>
        <v>GO</v>
      </c>
      <c r="C5385" t="str">
        <f>INDEX(tb_SVI[],MATCH(Table3[[#This Row],[city_name]],tb_SVI[city_name_uf],0),3)</f>
        <v>5207402</v>
      </c>
      <c r="D5385" t="s">
        <v>22956</v>
      </c>
      <c r="E5385" s="11">
        <f>INDEX(tb_SVI[],MATCH(Table3[[#This Row],[city_name]],tb_SVI[city_name_uf],0),5)</f>
        <v>12467</v>
      </c>
      <c r="F5385">
        <f>INDEX(tb_MHDI[],MATCH(Table3[[#This Row],[city_name]],tb_MHDI[mun_uf],0),5)</f>
        <v>0.73899999999999999</v>
      </c>
      <c r="G5385">
        <f>INDEX(tb_MHDI[],MATCH(Table3[[#This Row],[city_name]],tb_MHDI[mun_uf],0),6)</f>
        <v>0.755</v>
      </c>
      <c r="H5385">
        <f>INDEX(tb_MHDI[],MATCH(Table3[[#This Row],[city_name]],tb_MHDI[mun_uf],0),7)</f>
        <v>0.82599999999999996</v>
      </c>
      <c r="I5385">
        <f>INDEX(tb_MHDI[],MATCH(Table3[[#This Row],[city_name]],tb_MHDI[mun_uf],0),8)</f>
        <v>0.64800000000000002</v>
      </c>
      <c r="J5385">
        <f>_xlfn.NUMBERVALUE(INDEX(tb_SVI[],MATCH(Table3[[#This Row],[city_name]],tb_SVI[city_name_uf],0),8),".")</f>
        <v>0.27500000000000002</v>
      </c>
      <c r="K5385">
        <f>_xlfn.NUMBERVALUE(INDEX(tb_SVI[],MATCH(Table3[[#This Row],[city_name]],tb_SVI[city_name_uf],0),9),".")</f>
        <v>0.189</v>
      </c>
      <c r="L5385">
        <f>_xlfn.NUMBERVALUE(INDEX(tb_SVI[],MATCH(Table3[[#This Row],[city_name]],tb_SVI[city_name_uf],0),10),".")</f>
        <v>0.27700000000000002</v>
      </c>
      <c r="M5385">
        <f>_xlfn.NUMBERVALUE(INDEX(tb_SVI[],MATCH(Table3[[#This Row],[city_name]],tb_SVI[city_name_uf],0),11),".")</f>
        <v>0.36</v>
      </c>
      <c r="N5385" s="14">
        <f>_xlfn.PERCENTRANK.INC(Table3[MHDI_tot],Table3[[#This Row],[MHDI_tot]],3)</f>
        <v>0.85199999999999998</v>
      </c>
    </row>
    <row r="5386" spans="1:14" hidden="1" x14ac:dyDescent="0.2">
      <c r="A5386" t="str">
        <f>SVI!F5386</f>
        <v>Estrela do Norte/GO</v>
      </c>
      <c r="B5386" t="str">
        <f>INDEX(tb_SVI[],MATCH(Table3[[#This Row],[ibge_cod]],tb_SVI[Município],0),1)</f>
        <v>GO</v>
      </c>
      <c r="C5386" t="str">
        <f>INDEX(tb_SVI[],MATCH(Table3[[#This Row],[city_name]],tb_SVI[city_name_uf],0),3)</f>
        <v>5207501</v>
      </c>
      <c r="D5386" t="s">
        <v>22957</v>
      </c>
      <c r="E5386" s="11">
        <f>INDEX(tb_SVI[],MATCH(Table3[[#This Row],[city_name]],tb_SVI[city_name_uf],0),5)</f>
        <v>3264</v>
      </c>
      <c r="F5386">
        <f>INDEX(tb_MHDI[],MATCH(Table3[[#This Row],[city_name]],tb_MHDI[mun_uf],0),5)</f>
        <v>0.70699999999999996</v>
      </c>
      <c r="G5386">
        <f>INDEX(tb_MHDI[],MATCH(Table3[[#This Row],[city_name]],tb_MHDI[mun_uf],0),6)</f>
        <v>0.70299999999999996</v>
      </c>
      <c r="H5386">
        <f>INDEX(tb_MHDI[],MATCH(Table3[[#This Row],[city_name]],tb_MHDI[mun_uf],0),7)</f>
        <v>0.84799999999999998</v>
      </c>
      <c r="I5386">
        <f>INDEX(tb_MHDI[],MATCH(Table3[[#This Row],[city_name]],tb_MHDI[mun_uf],0),8)</f>
        <v>0.59299999999999997</v>
      </c>
      <c r="J5386">
        <f>_xlfn.NUMBERVALUE(INDEX(tb_SVI[],MATCH(Table3[[#This Row],[city_name]],tb_SVI[city_name_uf],0),8),".")</f>
        <v>0.224</v>
      </c>
      <c r="K5386">
        <f>_xlfn.NUMBERVALUE(INDEX(tb_SVI[],MATCH(Table3[[#This Row],[city_name]],tb_SVI[city_name_uf],0),9),".")</f>
        <v>6.6000000000000003E-2</v>
      </c>
      <c r="L5386">
        <f>_xlfn.NUMBERVALUE(INDEX(tb_SVI[],MATCH(Table3[[#This Row],[city_name]],tb_SVI[city_name_uf],0),10),".")</f>
        <v>0.30199999999999999</v>
      </c>
      <c r="M5386">
        <f>_xlfn.NUMBERVALUE(INDEX(tb_SVI[],MATCH(Table3[[#This Row],[city_name]],tb_SVI[city_name_uf],0),11),".")</f>
        <v>0.30299999999999999</v>
      </c>
      <c r="N5386" s="14">
        <f>_xlfn.PERCENTRANK.INC(Table3[MHDI_tot],Table3[[#This Row],[MHDI_tot]],3)</f>
        <v>0.69099999999999995</v>
      </c>
    </row>
    <row r="5387" spans="1:14" hidden="1" x14ac:dyDescent="0.2">
      <c r="A5387" t="str">
        <f>SVI!F5387</f>
        <v>Faina/GO</v>
      </c>
      <c r="B5387" t="str">
        <f>INDEX(tb_SVI[],MATCH(Table3[[#This Row],[ibge_cod]],tb_SVI[Município],0),1)</f>
        <v>GO</v>
      </c>
      <c r="C5387" t="str">
        <f>INDEX(tb_SVI[],MATCH(Table3[[#This Row],[city_name]],tb_SVI[city_name_uf],0),3)</f>
        <v>5207535</v>
      </c>
      <c r="D5387" t="s">
        <v>22958</v>
      </c>
      <c r="E5387" s="11">
        <f>INDEX(tb_SVI[],MATCH(Table3[[#This Row],[city_name]],tb_SVI[city_name_uf],0),5)</f>
        <v>6576</v>
      </c>
      <c r="F5387">
        <f>INDEX(tb_MHDI[],MATCH(Table3[[#This Row],[city_name]],tb_MHDI[mun_uf],0),5)</f>
        <v>0.65</v>
      </c>
      <c r="G5387">
        <f>INDEX(tb_MHDI[],MATCH(Table3[[#This Row],[city_name]],tb_MHDI[mun_uf],0),6)</f>
        <v>0.64400000000000002</v>
      </c>
      <c r="H5387">
        <f>INDEX(tb_MHDI[],MATCH(Table3[[#This Row],[city_name]],tb_MHDI[mun_uf],0),7)</f>
        <v>0.79900000000000004</v>
      </c>
      <c r="I5387">
        <f>INDEX(tb_MHDI[],MATCH(Table3[[#This Row],[city_name]],tb_MHDI[mun_uf],0),8)</f>
        <v>0.53400000000000003</v>
      </c>
      <c r="J5387">
        <f>_xlfn.NUMBERVALUE(INDEX(tb_SVI[],MATCH(Table3[[#This Row],[city_name]],tb_SVI[city_name_uf],0),8),".")</f>
        <v>0.34899999999999998</v>
      </c>
      <c r="K5387">
        <f>_xlfn.NUMBERVALUE(INDEX(tb_SVI[],MATCH(Table3[[#This Row],[city_name]],tb_SVI[city_name_uf],0),9),".")</f>
        <v>0.23200000000000001</v>
      </c>
      <c r="L5387">
        <f>_xlfn.NUMBERVALUE(INDEX(tb_SVI[],MATCH(Table3[[#This Row],[city_name]],tb_SVI[city_name_uf],0),10),".")</f>
        <v>0.376</v>
      </c>
      <c r="M5387">
        <f>_xlfn.NUMBERVALUE(INDEX(tb_SVI[],MATCH(Table3[[#This Row],[city_name]],tb_SVI[city_name_uf],0),11),".")</f>
        <v>0.439</v>
      </c>
      <c r="N5387" s="14">
        <f>_xlfn.PERCENTRANK.INC(Table3[MHDI_tot],Table3[[#This Row],[MHDI_tot]],3)</f>
        <v>0.436</v>
      </c>
    </row>
    <row r="5388" spans="1:14" hidden="1" x14ac:dyDescent="0.2">
      <c r="A5388" t="str">
        <f>SVI!F5388</f>
        <v>Fazenda Nova/GO</v>
      </c>
      <c r="B5388" t="str">
        <f>INDEX(tb_SVI[],MATCH(Table3[[#This Row],[ibge_cod]],tb_SVI[Município],0),1)</f>
        <v>GO</v>
      </c>
      <c r="C5388" t="str">
        <f>INDEX(tb_SVI[],MATCH(Table3[[#This Row],[city_name]],tb_SVI[city_name_uf],0),3)</f>
        <v>5207600</v>
      </c>
      <c r="D5388" t="s">
        <v>22959</v>
      </c>
      <c r="E5388" s="11">
        <f>INDEX(tb_SVI[],MATCH(Table3[[#This Row],[city_name]],tb_SVI[city_name_uf],0),5)</f>
        <v>5553</v>
      </c>
      <c r="F5388">
        <f>INDEX(tb_MHDI[],MATCH(Table3[[#This Row],[city_name]],tb_MHDI[mun_uf],0),5)</f>
        <v>0.68500000000000005</v>
      </c>
      <c r="G5388">
        <f>INDEX(tb_MHDI[],MATCH(Table3[[#This Row],[city_name]],tb_MHDI[mun_uf],0),6)</f>
        <v>0.67100000000000004</v>
      </c>
      <c r="H5388">
        <f>INDEX(tb_MHDI[],MATCH(Table3[[#This Row],[city_name]],tb_MHDI[mun_uf],0),7)</f>
        <v>0.83099999999999996</v>
      </c>
      <c r="I5388">
        <f>INDEX(tb_MHDI[],MATCH(Table3[[#This Row],[city_name]],tb_MHDI[mun_uf],0),8)</f>
        <v>0.57599999999999996</v>
      </c>
      <c r="J5388">
        <f>_xlfn.NUMBERVALUE(INDEX(tb_SVI[],MATCH(Table3[[#This Row],[city_name]],tb_SVI[city_name_uf],0),8),".")</f>
        <v>0.29799999999999999</v>
      </c>
      <c r="K5388">
        <f>_xlfn.NUMBERVALUE(INDEX(tb_SVI[],MATCH(Table3[[#This Row],[city_name]],tb_SVI[city_name_uf],0),9),".")</f>
        <v>9.2999999999999999E-2</v>
      </c>
      <c r="L5388">
        <f>_xlfn.NUMBERVALUE(INDEX(tb_SVI[],MATCH(Table3[[#This Row],[city_name]],tb_SVI[city_name_uf],0),10),".")</f>
        <v>0.44500000000000001</v>
      </c>
      <c r="M5388">
        <f>_xlfn.NUMBERVALUE(INDEX(tb_SVI[],MATCH(Table3[[#This Row],[city_name]],tb_SVI[city_name_uf],0),11),".")</f>
        <v>0.35699999999999998</v>
      </c>
      <c r="N5388" s="14">
        <f>_xlfn.PERCENTRANK.INC(Table3[MHDI_tot],Table3[[#This Row],[MHDI_tot]],3)</f>
        <v>0.58099999999999996</v>
      </c>
    </row>
    <row r="5389" spans="1:14" hidden="1" x14ac:dyDescent="0.2">
      <c r="A5389" t="str">
        <f>SVI!F5389</f>
        <v>Firminópolis/GO</v>
      </c>
      <c r="B5389" t="str">
        <f>INDEX(tb_SVI[],MATCH(Table3[[#This Row],[ibge_cod]],tb_SVI[Município],0),1)</f>
        <v>GO</v>
      </c>
      <c r="C5389" t="str">
        <f>INDEX(tb_SVI[],MATCH(Table3[[#This Row],[city_name]],tb_SVI[city_name_uf],0),3)</f>
        <v>5207808</v>
      </c>
      <c r="D5389" t="s">
        <v>22960</v>
      </c>
      <c r="E5389" s="11">
        <f>INDEX(tb_SVI[],MATCH(Table3[[#This Row],[city_name]],tb_SVI[city_name_uf],0),5)</f>
        <v>13449</v>
      </c>
      <c r="F5389">
        <f>INDEX(tb_MHDI[],MATCH(Table3[[#This Row],[city_name]],tb_MHDI[mun_uf],0),5)</f>
        <v>0.73199999999999998</v>
      </c>
      <c r="G5389">
        <f>INDEX(tb_MHDI[],MATCH(Table3[[#This Row],[city_name]],tb_MHDI[mun_uf],0),6)</f>
        <v>0.68100000000000005</v>
      </c>
      <c r="H5389">
        <f>INDEX(tb_MHDI[],MATCH(Table3[[#This Row],[city_name]],tb_MHDI[mun_uf],0),7)</f>
        <v>0.83799999999999997</v>
      </c>
      <c r="I5389">
        <f>INDEX(tb_MHDI[],MATCH(Table3[[#This Row],[city_name]],tb_MHDI[mun_uf],0),8)</f>
        <v>0.68799999999999994</v>
      </c>
      <c r="J5389">
        <f>_xlfn.NUMBERVALUE(INDEX(tb_SVI[],MATCH(Table3[[#This Row],[city_name]],tb_SVI[city_name_uf],0),8),".")</f>
        <v>0.22500000000000001</v>
      </c>
      <c r="K5389">
        <f>_xlfn.NUMBERVALUE(INDEX(tb_SVI[],MATCH(Table3[[#This Row],[city_name]],tb_SVI[city_name_uf],0),9),".")</f>
        <v>6.5000000000000002E-2</v>
      </c>
      <c r="L5389">
        <f>_xlfn.NUMBERVALUE(INDEX(tb_SVI[],MATCH(Table3[[#This Row],[city_name]],tb_SVI[city_name_uf],0),10),".")</f>
        <v>0.32500000000000001</v>
      </c>
      <c r="M5389">
        <f>_xlfn.NUMBERVALUE(INDEX(tb_SVI[],MATCH(Table3[[#This Row],[city_name]],tb_SVI[city_name_uf],0),11),".")</f>
        <v>0.28399999999999997</v>
      </c>
      <c r="N5389" s="14">
        <f>_xlfn.PERCENTRANK.INC(Table3[MHDI_tot],Table3[[#This Row],[MHDI_tot]],3)</f>
        <v>0.82099999999999995</v>
      </c>
    </row>
    <row r="5390" spans="1:14" hidden="1" x14ac:dyDescent="0.2">
      <c r="A5390" t="str">
        <f>SVI!F5390</f>
        <v>Flores de Goiás/GO</v>
      </c>
      <c r="B5390" t="str">
        <f>INDEX(tb_SVI[],MATCH(Table3[[#This Row],[ibge_cod]],tb_SVI[Município],0),1)</f>
        <v>GO</v>
      </c>
      <c r="C5390" t="str">
        <f>INDEX(tb_SVI[],MATCH(Table3[[#This Row],[city_name]],tb_SVI[city_name_uf],0),3)</f>
        <v>5207907</v>
      </c>
      <c r="D5390" t="s">
        <v>22961</v>
      </c>
      <c r="E5390" s="11">
        <f>INDEX(tb_SVI[],MATCH(Table3[[#This Row],[city_name]],tb_SVI[city_name_uf],0),5)</f>
        <v>17005</v>
      </c>
      <c r="F5390">
        <f>INDEX(tb_MHDI[],MATCH(Table3[[#This Row],[city_name]],tb_MHDI[mun_uf],0),5)</f>
        <v>0.59699999999999998</v>
      </c>
      <c r="G5390">
        <f>INDEX(tb_MHDI[],MATCH(Table3[[#This Row],[city_name]],tb_MHDI[mun_uf],0),6)</f>
        <v>0.58299999999999996</v>
      </c>
      <c r="H5390">
        <f>INDEX(tb_MHDI[],MATCH(Table3[[#This Row],[city_name]],tb_MHDI[mun_uf],0),7)</f>
        <v>0.79900000000000004</v>
      </c>
      <c r="I5390">
        <f>INDEX(tb_MHDI[],MATCH(Table3[[#This Row],[city_name]],tb_MHDI[mun_uf],0),8)</f>
        <v>0.45700000000000002</v>
      </c>
      <c r="J5390">
        <f>_xlfn.NUMBERVALUE(INDEX(tb_SVI[],MATCH(Table3[[#This Row],[city_name]],tb_SVI[city_name_uf],0),8),".")</f>
        <v>0.48199999999999998</v>
      </c>
      <c r="K5390">
        <f>_xlfn.NUMBERVALUE(INDEX(tb_SVI[],MATCH(Table3[[#This Row],[city_name]],tb_SVI[city_name_uf],0),9),".")</f>
        <v>0.33900000000000002</v>
      </c>
      <c r="L5390">
        <f>_xlfn.NUMBERVALUE(INDEX(tb_SVI[],MATCH(Table3[[#This Row],[city_name]],tb_SVI[city_name_uf],0),10),".")</f>
        <v>0.54100000000000004</v>
      </c>
      <c r="M5390">
        <f>_xlfn.NUMBERVALUE(INDEX(tb_SVI[],MATCH(Table3[[#This Row],[city_name]],tb_SVI[city_name_uf],0),11),".")</f>
        <v>0.56599999999999995</v>
      </c>
      <c r="N5390" s="14">
        <f>_xlfn.PERCENTRANK.INC(Table3[MHDI_tot],Table3[[#This Row],[MHDI_tot]],3)</f>
        <v>0.23799999999999999</v>
      </c>
    </row>
    <row r="5391" spans="1:14" hidden="1" x14ac:dyDescent="0.2">
      <c r="A5391" t="str">
        <f>SVI!F5391</f>
        <v>Formoso/GO</v>
      </c>
      <c r="B5391" t="str">
        <f>INDEX(tb_SVI[],MATCH(Table3[[#This Row],[ibge_cod]],tb_SVI[Município],0),1)</f>
        <v>GO</v>
      </c>
      <c r="C5391" t="str">
        <f>INDEX(tb_SVI[],MATCH(Table3[[#This Row],[city_name]],tb_SVI[city_name_uf],0),3)</f>
        <v>5208103</v>
      </c>
      <c r="D5391" t="s">
        <v>22962</v>
      </c>
      <c r="E5391" s="11">
        <f>INDEX(tb_SVI[],MATCH(Table3[[#This Row],[city_name]],tb_SVI[city_name_uf],0),5)</f>
        <v>4172</v>
      </c>
      <c r="F5391">
        <f>INDEX(tb_MHDI[],MATCH(Table3[[#This Row],[city_name]],tb_MHDI[mun_uf],0),5)</f>
        <v>0.71499999999999997</v>
      </c>
      <c r="G5391">
        <f>INDEX(tb_MHDI[],MATCH(Table3[[#This Row],[city_name]],tb_MHDI[mun_uf],0),6)</f>
        <v>0.68600000000000005</v>
      </c>
      <c r="H5391">
        <f>INDEX(tb_MHDI[],MATCH(Table3[[#This Row],[city_name]],tb_MHDI[mun_uf],0),7)</f>
        <v>0.83399999999999996</v>
      </c>
      <c r="I5391">
        <f>INDEX(tb_MHDI[],MATCH(Table3[[#This Row],[city_name]],tb_MHDI[mun_uf],0),8)</f>
        <v>0.63900000000000001</v>
      </c>
      <c r="J5391">
        <f>_xlfn.NUMBERVALUE(INDEX(tb_SVI[],MATCH(Table3[[#This Row],[city_name]],tb_SVI[city_name_uf],0),8),".")</f>
        <v>0.32200000000000001</v>
      </c>
      <c r="K5391">
        <f>_xlfn.NUMBERVALUE(INDEX(tb_SVI[],MATCH(Table3[[#This Row],[city_name]],tb_SVI[city_name_uf],0),9),".")</f>
        <v>0.20599999999999999</v>
      </c>
      <c r="L5391">
        <f>_xlfn.NUMBERVALUE(INDEX(tb_SVI[],MATCH(Table3[[#This Row],[city_name]],tb_SVI[city_name_uf],0),10),".")</f>
        <v>0.39</v>
      </c>
      <c r="M5391">
        <f>_xlfn.NUMBERVALUE(INDEX(tb_SVI[],MATCH(Table3[[#This Row],[city_name]],tb_SVI[city_name_uf],0),11),".")</f>
        <v>0.371</v>
      </c>
      <c r="N5391" s="14">
        <f>_xlfn.PERCENTRANK.INC(Table3[MHDI_tot],Table3[[#This Row],[MHDI_tot]],3)</f>
        <v>0.73299999999999998</v>
      </c>
    </row>
    <row r="5392" spans="1:14" hidden="1" x14ac:dyDescent="0.2">
      <c r="A5392" t="str">
        <f>SVI!F4946</f>
        <v>Mato Queimado/RS</v>
      </c>
      <c r="B5392" t="str">
        <f>INDEX(tb_SVI[],MATCH(Table3[[#This Row],[ibge_cod]],tb_SVI[Município],0),1)</f>
        <v>RS</v>
      </c>
      <c r="C5392" t="str">
        <f>INDEX(tb_SVI[],MATCH(Table3[[#This Row],[city_name]],tb_SVI[city_name_uf],0),3)</f>
        <v>4312179</v>
      </c>
      <c r="D5392" t="e">
        <v>#N/A</v>
      </c>
      <c r="E5392" s="11">
        <f>INDEX(tb_SVI[],MATCH(Table3[[#This Row],[city_name]],tb_SVI[city_name_uf],0),5)</f>
        <v>1629</v>
      </c>
      <c r="F5392">
        <f>INDEX(tb_MHDI[],MATCH(Table3[[#This Row],[city_name]],tb_MHDI[mun_uf],0),5)</f>
        <v>0.71699999999999997</v>
      </c>
      <c r="G5392">
        <f>INDEX(tb_MHDI[],MATCH(Table3[[#This Row],[city_name]],tb_MHDI[mun_uf],0),6)</f>
        <v>0.70199999999999996</v>
      </c>
      <c r="H5392">
        <f>INDEX(tb_MHDI[],MATCH(Table3[[#This Row],[city_name]],tb_MHDI[mun_uf],0),7)</f>
        <v>0.87</v>
      </c>
      <c r="I5392">
        <f>INDEX(tb_MHDI[],MATCH(Table3[[#This Row],[city_name]],tb_MHDI[mun_uf],0),8)</f>
        <v>0.60299999999999998</v>
      </c>
      <c r="J5392">
        <f>_xlfn.NUMBERVALUE(INDEX(tb_SVI[],MATCH(Table3[[#This Row],[city_name]],tb_SVI[city_name_uf],0),8),".")</f>
        <v>0.27500000000000002</v>
      </c>
      <c r="K5392">
        <f>_xlfn.NUMBERVALUE(INDEX(tb_SVI[],MATCH(Table3[[#This Row],[city_name]],tb_SVI[city_name_uf],0),9),".")</f>
        <v>0.13700000000000001</v>
      </c>
      <c r="L5392">
        <f>_xlfn.NUMBERVALUE(INDEX(tb_SVI[],MATCH(Table3[[#This Row],[city_name]],tb_SVI[city_name_uf],0),10),".")</f>
        <v>0.28399999999999997</v>
      </c>
      <c r="M5392">
        <f>_xlfn.NUMBERVALUE(INDEX(tb_SVI[],MATCH(Table3[[#This Row],[city_name]],tb_SVI[city_name_uf],0),11),".")</f>
        <v>0.40300000000000002</v>
      </c>
      <c r="N5392" s="14">
        <f>_xlfn.PERCENTRANK.INC(Table3[MHDI_tot],Table3[[#This Row],[MHDI_tot]],3)</f>
        <v>0.74299999999999999</v>
      </c>
    </row>
    <row r="5393" spans="1:14" hidden="1" x14ac:dyDescent="0.2">
      <c r="A5393" t="str">
        <f>SVI!F5393</f>
        <v>Goiandira/GO</v>
      </c>
      <c r="B5393" t="str">
        <f>INDEX(tb_SVI[],MATCH(Table3[[#This Row],[ibge_cod]],tb_SVI[Município],0),1)</f>
        <v>GO</v>
      </c>
      <c r="C5393" t="str">
        <f>INDEX(tb_SVI[],MATCH(Table3[[#This Row],[city_name]],tb_SVI[city_name_uf],0),3)</f>
        <v>5208509</v>
      </c>
      <c r="D5393" t="s">
        <v>22963</v>
      </c>
      <c r="E5393" s="11">
        <f>INDEX(tb_SVI[],MATCH(Table3[[#This Row],[city_name]],tb_SVI[city_name_uf],0),5)</f>
        <v>5625</v>
      </c>
      <c r="F5393">
        <f>INDEX(tb_MHDI[],MATCH(Table3[[#This Row],[city_name]],tb_MHDI[mun_uf],0),5)</f>
        <v>0.76</v>
      </c>
      <c r="G5393">
        <f>INDEX(tb_MHDI[],MATCH(Table3[[#This Row],[city_name]],tb_MHDI[mun_uf],0),6)</f>
        <v>0.71099999999999997</v>
      </c>
      <c r="H5393">
        <f>INDEX(tb_MHDI[],MATCH(Table3[[#This Row],[city_name]],tb_MHDI[mun_uf],0),7)</f>
        <v>0.84899999999999998</v>
      </c>
      <c r="I5393">
        <f>INDEX(tb_MHDI[],MATCH(Table3[[#This Row],[city_name]],tb_MHDI[mun_uf],0),8)</f>
        <v>0.72699999999999998</v>
      </c>
      <c r="J5393">
        <f>_xlfn.NUMBERVALUE(INDEX(tb_SVI[],MATCH(Table3[[#This Row],[city_name]],tb_SVI[city_name_uf],0),8),".")</f>
        <v>0.22800000000000001</v>
      </c>
      <c r="K5393">
        <f>_xlfn.NUMBERVALUE(INDEX(tb_SVI[],MATCH(Table3[[#This Row],[city_name]],tb_SVI[city_name_uf],0),9),".")</f>
        <v>0.19</v>
      </c>
      <c r="L5393">
        <f>_xlfn.NUMBERVALUE(INDEX(tb_SVI[],MATCH(Table3[[#This Row],[city_name]],tb_SVI[city_name_uf],0),10),".")</f>
        <v>0.23400000000000001</v>
      </c>
      <c r="M5393">
        <f>_xlfn.NUMBERVALUE(INDEX(tb_SVI[],MATCH(Table3[[#This Row],[city_name]],tb_SVI[city_name_uf],0),11),".")</f>
        <v>0.26100000000000001</v>
      </c>
      <c r="N5393" s="14">
        <f>_xlfn.PERCENTRANK.INC(Table3[MHDI_tot],Table3[[#This Row],[MHDI_tot]],3)</f>
        <v>0.93100000000000005</v>
      </c>
    </row>
    <row r="5394" spans="1:14" hidden="1" x14ac:dyDescent="0.2">
      <c r="A5394" t="str">
        <f>SVI!F5394</f>
        <v>Goianésia/GO</v>
      </c>
      <c r="B5394" t="str">
        <f>INDEX(tb_SVI[],MATCH(Table3[[#This Row],[ibge_cod]],tb_SVI[Município],0),1)</f>
        <v>GO</v>
      </c>
      <c r="C5394" t="str">
        <f>INDEX(tb_SVI[],MATCH(Table3[[#This Row],[city_name]],tb_SVI[city_name_uf],0),3)</f>
        <v>5208608</v>
      </c>
      <c r="D5394" t="s">
        <v>22964</v>
      </c>
      <c r="E5394" s="11">
        <f>INDEX(tb_SVI[],MATCH(Table3[[#This Row],[city_name]],tb_SVI[city_name_uf],0),5)</f>
        <v>71075</v>
      </c>
      <c r="F5394">
        <f>INDEX(tb_MHDI[],MATCH(Table3[[#This Row],[city_name]],tb_MHDI[mun_uf],0),5)</f>
        <v>0.72699999999999998</v>
      </c>
      <c r="G5394">
        <f>INDEX(tb_MHDI[],MATCH(Table3[[#This Row],[city_name]],tb_MHDI[mun_uf],0),6)</f>
        <v>0.71899999999999997</v>
      </c>
      <c r="H5394">
        <f>INDEX(tb_MHDI[],MATCH(Table3[[#This Row],[city_name]],tb_MHDI[mun_uf],0),7)</f>
        <v>0.84</v>
      </c>
      <c r="I5394">
        <f>INDEX(tb_MHDI[],MATCH(Table3[[#This Row],[city_name]],tb_MHDI[mun_uf],0),8)</f>
        <v>0.63600000000000001</v>
      </c>
      <c r="J5394">
        <f>_xlfn.NUMBERVALUE(INDEX(tb_SVI[],MATCH(Table3[[#This Row],[city_name]],tb_SVI[city_name_uf],0),8),".")</f>
        <v>0.28699999999999998</v>
      </c>
      <c r="K5394">
        <f>_xlfn.NUMBERVALUE(INDEX(tb_SVI[],MATCH(Table3[[#This Row],[city_name]],tb_SVI[city_name_uf],0),9),".")</f>
        <v>0.26200000000000001</v>
      </c>
      <c r="L5394">
        <f>_xlfn.NUMBERVALUE(INDEX(tb_SVI[],MATCH(Table3[[#This Row],[city_name]],tb_SVI[city_name_uf],0),10),".")</f>
        <v>0.29699999999999999</v>
      </c>
      <c r="M5394">
        <f>_xlfn.NUMBERVALUE(INDEX(tb_SVI[],MATCH(Table3[[#This Row],[city_name]],tb_SVI[city_name_uf],0),11),".")</f>
        <v>0.30299999999999999</v>
      </c>
      <c r="N5394" s="14">
        <f>_xlfn.PERCENTRANK.INC(Table3[MHDI_tot],Table3[[#This Row],[MHDI_tot]],3)</f>
        <v>0.79600000000000004</v>
      </c>
    </row>
    <row r="5395" spans="1:14" hidden="1" x14ac:dyDescent="0.2">
      <c r="A5395" t="str">
        <f>SVI!F5395</f>
        <v>Goiatuba/GO</v>
      </c>
      <c r="B5395" t="str">
        <f>INDEX(tb_SVI[],MATCH(Table3[[#This Row],[ibge_cod]],tb_SVI[Município],0),1)</f>
        <v>GO</v>
      </c>
      <c r="C5395" t="str">
        <f>INDEX(tb_SVI[],MATCH(Table3[[#This Row],[city_name]],tb_SVI[city_name_uf],0),3)</f>
        <v>5209101</v>
      </c>
      <c r="D5395" t="s">
        <v>22965</v>
      </c>
      <c r="E5395" s="11">
        <f>INDEX(tb_SVI[],MATCH(Table3[[#This Row],[city_name]],tb_SVI[city_name_uf],0),5)</f>
        <v>34202</v>
      </c>
      <c r="F5395">
        <f>INDEX(tb_MHDI[],MATCH(Table3[[#This Row],[city_name]],tb_MHDI[mun_uf],0),5)</f>
        <v>0.72499999999999998</v>
      </c>
      <c r="G5395">
        <f>INDEX(tb_MHDI[],MATCH(Table3[[#This Row],[city_name]],tb_MHDI[mun_uf],0),6)</f>
        <v>0.73699999999999999</v>
      </c>
      <c r="H5395">
        <f>INDEX(tb_MHDI[],MATCH(Table3[[#This Row],[city_name]],tb_MHDI[mun_uf],0),7)</f>
        <v>0.82499999999999996</v>
      </c>
      <c r="I5395">
        <f>INDEX(tb_MHDI[],MATCH(Table3[[#This Row],[city_name]],tb_MHDI[mun_uf],0),8)</f>
        <v>0.627</v>
      </c>
      <c r="J5395">
        <f>_xlfn.NUMBERVALUE(INDEX(tb_SVI[],MATCH(Table3[[#This Row],[city_name]],tb_SVI[city_name_uf],0),8),".")</f>
        <v>0.33</v>
      </c>
      <c r="K5395">
        <f>_xlfn.NUMBERVALUE(INDEX(tb_SVI[],MATCH(Table3[[#This Row],[city_name]],tb_SVI[city_name_uf],0),9),".")</f>
        <v>0.36499999999999999</v>
      </c>
      <c r="L5395">
        <f>_xlfn.NUMBERVALUE(INDEX(tb_SVI[],MATCH(Table3[[#This Row],[city_name]],tb_SVI[city_name_uf],0),10),".")</f>
        <v>0.30099999999999999</v>
      </c>
      <c r="M5395">
        <f>_xlfn.NUMBERVALUE(INDEX(tb_SVI[],MATCH(Table3[[#This Row],[city_name]],tb_SVI[city_name_uf],0),11),".")</f>
        <v>0.32300000000000001</v>
      </c>
      <c r="N5395" s="14">
        <f>_xlfn.PERCENTRANK.INC(Table3[MHDI_tot],Table3[[#This Row],[MHDI_tot]],3)</f>
        <v>0.78600000000000003</v>
      </c>
    </row>
    <row r="5396" spans="1:14" hidden="1" x14ac:dyDescent="0.2">
      <c r="A5396" t="str">
        <f>SVI!F5396</f>
        <v>Goiás/GO</v>
      </c>
      <c r="B5396" t="str">
        <f>INDEX(tb_SVI[],MATCH(Table3[[#This Row],[ibge_cod]],tb_SVI[Município],0),1)</f>
        <v>GO</v>
      </c>
      <c r="C5396" t="str">
        <f>INDEX(tb_SVI[],MATCH(Table3[[#This Row],[city_name]],tb_SVI[city_name_uf],0),3)</f>
        <v>5208905</v>
      </c>
      <c r="D5396" t="s">
        <v>22966</v>
      </c>
      <c r="E5396" s="11">
        <f>INDEX(tb_SVI[],MATCH(Table3[[#This Row],[city_name]],tb_SVI[city_name_uf],0),5)</f>
        <v>22381</v>
      </c>
      <c r="F5396">
        <f>INDEX(tb_MHDI[],MATCH(Table3[[#This Row],[city_name]],tb_MHDI[mun_uf],0),5)</f>
        <v>0.70899999999999996</v>
      </c>
      <c r="G5396">
        <f>INDEX(tb_MHDI[],MATCH(Table3[[#This Row],[city_name]],tb_MHDI[mun_uf],0),6)</f>
        <v>0.71299999999999997</v>
      </c>
      <c r="H5396">
        <f>INDEX(tb_MHDI[],MATCH(Table3[[#This Row],[city_name]],tb_MHDI[mun_uf],0),7)</f>
        <v>0.80500000000000005</v>
      </c>
      <c r="I5396">
        <f>INDEX(tb_MHDI[],MATCH(Table3[[#This Row],[city_name]],tb_MHDI[mun_uf],0),8)</f>
        <v>0.621</v>
      </c>
      <c r="J5396">
        <f>_xlfn.NUMBERVALUE(INDEX(tb_SVI[],MATCH(Table3[[#This Row],[city_name]],tb_SVI[city_name_uf],0),8),".")</f>
        <v>0.29899999999999999</v>
      </c>
      <c r="K5396">
        <f>_xlfn.NUMBERVALUE(INDEX(tb_SVI[],MATCH(Table3[[#This Row],[city_name]],tb_SVI[city_name_uf],0),9),".")</f>
        <v>0.19700000000000001</v>
      </c>
      <c r="L5396">
        <f>_xlfn.NUMBERVALUE(INDEX(tb_SVI[],MATCH(Table3[[#This Row],[city_name]],tb_SVI[city_name_uf],0),10),".")</f>
        <v>0.36299999999999999</v>
      </c>
      <c r="M5396">
        <f>_xlfn.NUMBERVALUE(INDEX(tb_SVI[],MATCH(Table3[[#This Row],[city_name]],tb_SVI[city_name_uf],0),11),".")</f>
        <v>0.33600000000000002</v>
      </c>
      <c r="N5396" s="14">
        <f>_xlfn.PERCENTRANK.INC(Table3[MHDI_tot],Table3[[#This Row],[MHDI_tot]],3)</f>
        <v>0.70099999999999996</v>
      </c>
    </row>
    <row r="5397" spans="1:14" hidden="1" x14ac:dyDescent="0.2">
      <c r="A5397" t="str">
        <f>SVI!F5397</f>
        <v>Gouvelândia/GO</v>
      </c>
      <c r="B5397" t="str">
        <f>INDEX(tb_SVI[],MATCH(Table3[[#This Row],[ibge_cod]],tb_SVI[Município],0),1)</f>
        <v>GO</v>
      </c>
      <c r="C5397" t="str">
        <f>INDEX(tb_SVI[],MATCH(Table3[[#This Row],[city_name]],tb_SVI[city_name_uf],0),3)</f>
        <v>5209150</v>
      </c>
      <c r="D5397" t="s">
        <v>22967</v>
      </c>
      <c r="E5397" s="11">
        <f>INDEX(tb_SVI[],MATCH(Table3[[#This Row],[city_name]],tb_SVI[city_name_uf],0),5)</f>
        <v>5988</v>
      </c>
      <c r="F5397">
        <f>INDEX(tb_MHDI[],MATCH(Table3[[#This Row],[city_name]],tb_MHDI[mun_uf],0),5)</f>
        <v>0.67400000000000004</v>
      </c>
      <c r="G5397">
        <f>INDEX(tb_MHDI[],MATCH(Table3[[#This Row],[city_name]],tb_MHDI[mun_uf],0),6)</f>
        <v>0.68</v>
      </c>
      <c r="H5397">
        <f>INDEX(tb_MHDI[],MATCH(Table3[[#This Row],[city_name]],tb_MHDI[mun_uf],0),7)</f>
        <v>0.80600000000000005</v>
      </c>
      <c r="I5397">
        <f>INDEX(tb_MHDI[],MATCH(Table3[[#This Row],[city_name]],tb_MHDI[mun_uf],0),8)</f>
        <v>0.55900000000000005</v>
      </c>
      <c r="J5397">
        <f>_xlfn.NUMBERVALUE(INDEX(tb_SVI[],MATCH(Table3[[#This Row],[city_name]],tb_SVI[city_name_uf],0),8),".")</f>
        <v>0.35</v>
      </c>
      <c r="K5397">
        <f>_xlfn.NUMBERVALUE(INDEX(tb_SVI[],MATCH(Table3[[#This Row],[city_name]],tb_SVI[city_name_uf],0),9),".")</f>
        <v>0.26200000000000001</v>
      </c>
      <c r="L5397">
        <f>_xlfn.NUMBERVALUE(INDEX(tb_SVI[],MATCH(Table3[[#This Row],[city_name]],tb_SVI[city_name_uf],0),10),".")</f>
        <v>0.42599999999999999</v>
      </c>
      <c r="M5397">
        <f>_xlfn.NUMBERVALUE(INDEX(tb_SVI[],MATCH(Table3[[#This Row],[city_name]],tb_SVI[city_name_uf],0),11),".")</f>
        <v>0.36099999999999999</v>
      </c>
      <c r="N5397" s="14">
        <f>_xlfn.PERCENTRANK.INC(Table3[MHDI_tot],Table3[[#This Row],[MHDI_tot]],3)</f>
        <v>0.53300000000000003</v>
      </c>
    </row>
    <row r="5398" spans="1:14" hidden="1" x14ac:dyDescent="0.2">
      <c r="A5398" t="str">
        <f>SVI!F5398</f>
        <v>Guarani de Goiás/GO</v>
      </c>
      <c r="B5398" t="str">
        <f>INDEX(tb_SVI[],MATCH(Table3[[#This Row],[ibge_cod]],tb_SVI[Município],0),1)</f>
        <v>GO</v>
      </c>
      <c r="C5398" t="str">
        <f>INDEX(tb_SVI[],MATCH(Table3[[#This Row],[city_name]],tb_SVI[city_name_uf],0),3)</f>
        <v>5209408</v>
      </c>
      <c r="D5398" t="s">
        <v>22968</v>
      </c>
      <c r="E5398" s="11">
        <f>INDEX(tb_SVI[],MATCH(Table3[[#This Row],[city_name]],tb_SVI[city_name_uf],0),5)</f>
        <v>3846</v>
      </c>
      <c r="F5398">
        <f>INDEX(tb_MHDI[],MATCH(Table3[[#This Row],[city_name]],tb_MHDI[mun_uf],0),5)</f>
        <v>0.63700000000000001</v>
      </c>
      <c r="G5398">
        <f>INDEX(tb_MHDI[],MATCH(Table3[[#This Row],[city_name]],tb_MHDI[mun_uf],0),6)</f>
        <v>0.56899999999999995</v>
      </c>
      <c r="H5398">
        <f>INDEX(tb_MHDI[],MATCH(Table3[[#This Row],[city_name]],tb_MHDI[mun_uf],0),7)</f>
        <v>0.81399999999999995</v>
      </c>
      <c r="I5398">
        <f>INDEX(tb_MHDI[],MATCH(Table3[[#This Row],[city_name]],tb_MHDI[mun_uf],0),8)</f>
        <v>0.55700000000000005</v>
      </c>
      <c r="J5398">
        <f>_xlfn.NUMBERVALUE(INDEX(tb_SVI[],MATCH(Table3[[#This Row],[city_name]],tb_SVI[city_name_uf],0),8),".")</f>
        <v>0.40100000000000002</v>
      </c>
      <c r="K5398">
        <f>_xlfn.NUMBERVALUE(INDEX(tb_SVI[],MATCH(Table3[[#This Row],[city_name]],tb_SVI[city_name_uf],0),9),".")</f>
        <v>0.11600000000000001</v>
      </c>
      <c r="L5398">
        <f>_xlfn.NUMBERVALUE(INDEX(tb_SVI[],MATCH(Table3[[#This Row],[city_name]],tb_SVI[city_name_uf],0),10),".")</f>
        <v>0.501</v>
      </c>
      <c r="M5398">
        <f>_xlfn.NUMBERVALUE(INDEX(tb_SVI[],MATCH(Table3[[#This Row],[city_name]],tb_SVI[city_name_uf],0),11),".")</f>
        <v>0.58599999999999997</v>
      </c>
      <c r="N5398" s="14">
        <f>_xlfn.PERCENTRANK.INC(Table3[MHDI_tot],Table3[[#This Row],[MHDI_tot]],3)</f>
        <v>0.39300000000000002</v>
      </c>
    </row>
    <row r="5399" spans="1:14" hidden="1" x14ac:dyDescent="0.2">
      <c r="A5399" t="str">
        <f>SVI!F5399</f>
        <v>Guaraíta/GO</v>
      </c>
      <c r="B5399" t="str">
        <f>INDEX(tb_SVI[],MATCH(Table3[[#This Row],[ibge_cod]],tb_SVI[Município],0),1)</f>
        <v>GO</v>
      </c>
      <c r="C5399" t="str">
        <f>INDEX(tb_SVI[],MATCH(Table3[[#This Row],[city_name]],tb_SVI[city_name_uf],0),3)</f>
        <v>5209291</v>
      </c>
      <c r="D5399" t="s">
        <v>22969</v>
      </c>
      <c r="E5399" s="11">
        <f>INDEX(tb_SVI[],MATCH(Table3[[#This Row],[city_name]],tb_SVI[city_name_uf],0),5)</f>
        <v>1951</v>
      </c>
      <c r="F5399">
        <f>INDEX(tb_MHDI[],MATCH(Table3[[#This Row],[city_name]],tb_MHDI[mun_uf],0),5)</f>
        <v>0.68700000000000006</v>
      </c>
      <c r="G5399">
        <f>INDEX(tb_MHDI[],MATCH(Table3[[#This Row],[city_name]],tb_MHDI[mun_uf],0),6)</f>
        <v>0.63700000000000001</v>
      </c>
      <c r="H5399">
        <f>INDEX(tb_MHDI[],MATCH(Table3[[#This Row],[city_name]],tb_MHDI[mun_uf],0),7)</f>
        <v>0.81599999999999995</v>
      </c>
      <c r="I5399">
        <f>INDEX(tb_MHDI[],MATCH(Table3[[#This Row],[city_name]],tb_MHDI[mun_uf],0),8)</f>
        <v>0.625</v>
      </c>
      <c r="J5399">
        <f>_xlfn.NUMBERVALUE(INDEX(tb_SVI[],MATCH(Table3[[#This Row],[city_name]],tb_SVI[city_name_uf],0),8),".")</f>
        <v>0.24099999999999999</v>
      </c>
      <c r="K5399">
        <f>_xlfn.NUMBERVALUE(INDEX(tb_SVI[],MATCH(Table3[[#This Row],[city_name]],tb_SVI[city_name_uf],0),9),".")</f>
        <v>0.129</v>
      </c>
      <c r="L5399">
        <f>_xlfn.NUMBERVALUE(INDEX(tb_SVI[],MATCH(Table3[[#This Row],[city_name]],tb_SVI[city_name_uf],0),10),".")</f>
        <v>0.27600000000000002</v>
      </c>
      <c r="M5399">
        <f>_xlfn.NUMBERVALUE(INDEX(tb_SVI[],MATCH(Table3[[#This Row],[city_name]],tb_SVI[city_name_uf],0),11),".")</f>
        <v>0.317</v>
      </c>
      <c r="N5399" s="14">
        <f>_xlfn.PERCENTRANK.INC(Table3[MHDI_tot],Table3[[#This Row],[MHDI_tot]],3)</f>
        <v>0.59</v>
      </c>
    </row>
    <row r="5400" spans="1:14" hidden="1" x14ac:dyDescent="0.2">
      <c r="A5400" t="str">
        <f>SVI!F5400</f>
        <v>Guarinos/GO</v>
      </c>
      <c r="B5400" t="str">
        <f>INDEX(tb_SVI[],MATCH(Table3[[#This Row],[ibge_cod]],tb_SVI[Município],0),1)</f>
        <v>GO</v>
      </c>
      <c r="C5400" t="str">
        <f>INDEX(tb_SVI[],MATCH(Table3[[#This Row],[city_name]],tb_SVI[city_name_uf],0),3)</f>
        <v>5209457</v>
      </c>
      <c r="D5400" t="s">
        <v>22970</v>
      </c>
      <c r="E5400" s="11">
        <f>INDEX(tb_SVI[],MATCH(Table3[[#This Row],[city_name]],tb_SVI[city_name_uf],0),5)</f>
        <v>1737</v>
      </c>
      <c r="F5400">
        <f>INDEX(tb_MHDI[],MATCH(Table3[[#This Row],[city_name]],tb_MHDI[mun_uf],0),5)</f>
        <v>0.65200000000000002</v>
      </c>
      <c r="G5400">
        <f>INDEX(tb_MHDI[],MATCH(Table3[[#This Row],[city_name]],tb_MHDI[mun_uf],0),6)</f>
        <v>0.60399999999999998</v>
      </c>
      <c r="H5400">
        <f>INDEX(tb_MHDI[],MATCH(Table3[[#This Row],[city_name]],tb_MHDI[mun_uf],0),7)</f>
        <v>0.81499999999999995</v>
      </c>
      <c r="I5400">
        <f>INDEX(tb_MHDI[],MATCH(Table3[[#This Row],[city_name]],tb_MHDI[mun_uf],0),8)</f>
        <v>0.56299999999999994</v>
      </c>
      <c r="J5400">
        <f>_xlfn.NUMBERVALUE(INDEX(tb_SVI[],MATCH(Table3[[#This Row],[city_name]],tb_SVI[city_name_uf],0),8),".")</f>
        <v>0.32</v>
      </c>
      <c r="K5400">
        <f>_xlfn.NUMBERVALUE(INDEX(tb_SVI[],MATCH(Table3[[#This Row],[city_name]],tb_SVI[city_name_uf],0),9),".")</f>
        <v>6.5000000000000002E-2</v>
      </c>
      <c r="L5400">
        <f>_xlfn.NUMBERVALUE(INDEX(tb_SVI[],MATCH(Table3[[#This Row],[city_name]],tb_SVI[city_name_uf],0),10),".")</f>
        <v>0.35</v>
      </c>
      <c r="M5400">
        <f>_xlfn.NUMBERVALUE(INDEX(tb_SVI[],MATCH(Table3[[#This Row],[city_name]],tb_SVI[city_name_uf],0),11),".")</f>
        <v>0.54400000000000004</v>
      </c>
      <c r="N5400" s="14">
        <f>_xlfn.PERCENTRANK.INC(Table3[MHDI_tot],Table3[[#This Row],[MHDI_tot]],3)</f>
        <v>0.44500000000000001</v>
      </c>
    </row>
    <row r="5401" spans="1:14" hidden="1" x14ac:dyDescent="0.2">
      <c r="A5401" t="str">
        <f>SVI!F5401</f>
        <v>Heitoraí/GO</v>
      </c>
      <c r="B5401" t="str">
        <f>INDEX(tb_SVI[],MATCH(Table3[[#This Row],[ibge_cod]],tb_SVI[Município],0),1)</f>
        <v>GO</v>
      </c>
      <c r="C5401" t="str">
        <f>INDEX(tb_SVI[],MATCH(Table3[[#This Row],[city_name]],tb_SVI[city_name_uf],0),3)</f>
        <v>5209606</v>
      </c>
      <c r="D5401" t="s">
        <v>22971</v>
      </c>
      <c r="E5401" s="11">
        <f>INDEX(tb_SVI[],MATCH(Table3[[#This Row],[city_name]],tb_SVI[city_name_uf],0),5)</f>
        <v>3733</v>
      </c>
      <c r="F5401">
        <f>INDEX(tb_MHDI[],MATCH(Table3[[#This Row],[city_name]],tb_MHDI[mun_uf],0),5)</f>
        <v>0.69399999999999995</v>
      </c>
      <c r="G5401">
        <f>INDEX(tb_MHDI[],MATCH(Table3[[#This Row],[city_name]],tb_MHDI[mun_uf],0),6)</f>
        <v>0.66100000000000003</v>
      </c>
      <c r="H5401">
        <f>INDEX(tb_MHDI[],MATCH(Table3[[#This Row],[city_name]],tb_MHDI[mun_uf],0),7)</f>
        <v>0.81399999999999995</v>
      </c>
      <c r="I5401">
        <f>INDEX(tb_MHDI[],MATCH(Table3[[#This Row],[city_name]],tb_MHDI[mun_uf],0),8)</f>
        <v>0.62</v>
      </c>
      <c r="J5401">
        <f>_xlfn.NUMBERVALUE(INDEX(tb_SVI[],MATCH(Table3[[#This Row],[city_name]],tb_SVI[city_name_uf],0),8),".")</f>
        <v>0.35599999999999998</v>
      </c>
      <c r="K5401">
        <f>_xlfn.NUMBERVALUE(INDEX(tb_SVI[],MATCH(Table3[[#This Row],[city_name]],tb_SVI[city_name_uf],0),9),".")</f>
        <v>0.38600000000000001</v>
      </c>
      <c r="L5401">
        <f>_xlfn.NUMBERVALUE(INDEX(tb_SVI[],MATCH(Table3[[#This Row],[city_name]],tb_SVI[city_name_uf],0),10),".")</f>
        <v>0.38900000000000001</v>
      </c>
      <c r="M5401">
        <f>_xlfn.NUMBERVALUE(INDEX(tb_SVI[],MATCH(Table3[[#This Row],[city_name]],tb_SVI[city_name_uf],0),11),".")</f>
        <v>0.29399999999999998</v>
      </c>
      <c r="N5401" s="14">
        <f>_xlfn.PERCENTRANK.INC(Table3[MHDI_tot],Table3[[#This Row],[MHDI_tot]],3)</f>
        <v>0.622</v>
      </c>
    </row>
    <row r="5402" spans="1:14" hidden="1" x14ac:dyDescent="0.2">
      <c r="A5402" t="str">
        <f>SVI!F5402</f>
        <v>Hidrolina/GO</v>
      </c>
      <c r="B5402" t="str">
        <f>INDEX(tb_SVI[],MATCH(Table3[[#This Row],[ibge_cod]],tb_SVI[Município],0),1)</f>
        <v>GO</v>
      </c>
      <c r="C5402" t="str">
        <f>INDEX(tb_SVI[],MATCH(Table3[[#This Row],[city_name]],tb_SVI[city_name_uf],0),3)</f>
        <v>5209804</v>
      </c>
      <c r="D5402" t="s">
        <v>22972</v>
      </c>
      <c r="E5402" s="11">
        <f>INDEX(tb_SVI[],MATCH(Table3[[#This Row],[city_name]],tb_SVI[city_name_uf],0),5)</f>
        <v>3508</v>
      </c>
      <c r="F5402">
        <f>INDEX(tb_MHDI[],MATCH(Table3[[#This Row],[city_name]],tb_MHDI[mun_uf],0),5)</f>
        <v>0.67700000000000005</v>
      </c>
      <c r="G5402">
        <f>INDEX(tb_MHDI[],MATCH(Table3[[#This Row],[city_name]],tb_MHDI[mun_uf],0),6)</f>
        <v>0.65200000000000002</v>
      </c>
      <c r="H5402">
        <f>INDEX(tb_MHDI[],MATCH(Table3[[#This Row],[city_name]],tb_MHDI[mun_uf],0),7)</f>
        <v>0.82399999999999995</v>
      </c>
      <c r="I5402">
        <f>INDEX(tb_MHDI[],MATCH(Table3[[#This Row],[city_name]],tb_MHDI[mun_uf],0),8)</f>
        <v>0.57699999999999996</v>
      </c>
      <c r="J5402">
        <f>_xlfn.NUMBERVALUE(INDEX(tb_SVI[],MATCH(Table3[[#This Row],[city_name]],tb_SVI[city_name_uf],0),8),".")</f>
        <v>0.29899999999999999</v>
      </c>
      <c r="K5402">
        <f>_xlfn.NUMBERVALUE(INDEX(tb_SVI[],MATCH(Table3[[#This Row],[city_name]],tb_SVI[city_name_uf],0),9),".")</f>
        <v>0.21299999999999999</v>
      </c>
      <c r="L5402">
        <f>_xlfn.NUMBERVALUE(INDEX(tb_SVI[],MATCH(Table3[[#This Row],[city_name]],tb_SVI[city_name_uf],0),10),".")</f>
        <v>0.32500000000000001</v>
      </c>
      <c r="M5402">
        <f>_xlfn.NUMBERVALUE(INDEX(tb_SVI[],MATCH(Table3[[#This Row],[city_name]],tb_SVI[city_name_uf],0),11),".")</f>
        <v>0.35899999999999999</v>
      </c>
      <c r="N5402" s="14">
        <f>_xlfn.PERCENTRANK.INC(Table3[MHDI_tot],Table3[[#This Row],[MHDI_tot]],3)</f>
        <v>0.54600000000000004</v>
      </c>
    </row>
    <row r="5403" spans="1:14" hidden="1" x14ac:dyDescent="0.2">
      <c r="A5403" t="str">
        <f>SVI!F5403</f>
        <v>Iaciara/GO</v>
      </c>
      <c r="B5403" t="str">
        <f>INDEX(tb_SVI[],MATCH(Table3[[#This Row],[ibge_cod]],tb_SVI[Município],0),1)</f>
        <v>GO</v>
      </c>
      <c r="C5403" t="str">
        <f>INDEX(tb_SVI[],MATCH(Table3[[#This Row],[city_name]],tb_SVI[city_name_uf],0),3)</f>
        <v>5209903</v>
      </c>
      <c r="D5403" t="s">
        <v>22973</v>
      </c>
      <c r="E5403" s="11">
        <f>INDEX(tb_SVI[],MATCH(Table3[[#This Row],[city_name]],tb_SVI[city_name_uf],0),5)</f>
        <v>14082</v>
      </c>
      <c r="F5403">
        <f>INDEX(tb_MHDI[],MATCH(Table3[[#This Row],[city_name]],tb_MHDI[mun_uf],0),5)</f>
        <v>0.64400000000000002</v>
      </c>
      <c r="G5403">
        <f>INDEX(tb_MHDI[],MATCH(Table3[[#This Row],[city_name]],tb_MHDI[mun_uf],0),6)</f>
        <v>0.61499999999999999</v>
      </c>
      <c r="H5403">
        <f>INDEX(tb_MHDI[],MATCH(Table3[[#This Row],[city_name]],tb_MHDI[mun_uf],0),7)</f>
        <v>0.82599999999999996</v>
      </c>
      <c r="I5403">
        <f>INDEX(tb_MHDI[],MATCH(Table3[[#This Row],[city_name]],tb_MHDI[mun_uf],0),8)</f>
        <v>0.52700000000000002</v>
      </c>
      <c r="J5403">
        <f>_xlfn.NUMBERVALUE(INDEX(tb_SVI[],MATCH(Table3[[#This Row],[city_name]],tb_SVI[city_name_uf],0),8),".")</f>
        <v>0.42599999999999999</v>
      </c>
      <c r="K5403">
        <f>_xlfn.NUMBERVALUE(INDEX(tb_SVI[],MATCH(Table3[[#This Row],[city_name]],tb_SVI[city_name_uf],0),9),".")</f>
        <v>0.24</v>
      </c>
      <c r="L5403">
        <f>_xlfn.NUMBERVALUE(INDEX(tb_SVI[],MATCH(Table3[[#This Row],[city_name]],tb_SVI[city_name_uf],0),10),".")</f>
        <v>0.56000000000000005</v>
      </c>
      <c r="M5403">
        <f>_xlfn.NUMBERVALUE(INDEX(tb_SVI[],MATCH(Table3[[#This Row],[city_name]],tb_SVI[city_name_uf],0),11),".")</f>
        <v>0.47699999999999998</v>
      </c>
      <c r="N5403" s="14">
        <f>_xlfn.PERCENTRANK.INC(Table3[MHDI_tot],Table3[[#This Row],[MHDI_tot]],3)</f>
        <v>0.41899999999999998</v>
      </c>
    </row>
    <row r="5404" spans="1:14" hidden="1" x14ac:dyDescent="0.2">
      <c r="A5404" t="str">
        <f>SVI!F5404</f>
        <v>Inaciolândia/GO</v>
      </c>
      <c r="B5404" t="str">
        <f>INDEX(tb_SVI[],MATCH(Table3[[#This Row],[ibge_cod]],tb_SVI[Município],0),1)</f>
        <v>GO</v>
      </c>
      <c r="C5404" t="str">
        <f>INDEX(tb_SVI[],MATCH(Table3[[#This Row],[city_name]],tb_SVI[city_name_uf],0),3)</f>
        <v>5209937</v>
      </c>
      <c r="D5404" t="s">
        <v>22974</v>
      </c>
      <c r="E5404" s="11">
        <f>INDEX(tb_SVI[],MATCH(Table3[[#This Row],[city_name]],tb_SVI[city_name_uf],0),5)</f>
        <v>6235</v>
      </c>
      <c r="F5404">
        <f>INDEX(tb_MHDI[],MATCH(Table3[[#This Row],[city_name]],tb_MHDI[mun_uf],0),5)</f>
        <v>0.69199999999999995</v>
      </c>
      <c r="G5404">
        <f>INDEX(tb_MHDI[],MATCH(Table3[[#This Row],[city_name]],tb_MHDI[mun_uf],0),6)</f>
        <v>0.68300000000000005</v>
      </c>
      <c r="H5404">
        <f>INDEX(tb_MHDI[],MATCH(Table3[[#This Row],[city_name]],tb_MHDI[mun_uf],0),7)</f>
        <v>0.82199999999999995</v>
      </c>
      <c r="I5404">
        <f>INDEX(tb_MHDI[],MATCH(Table3[[#This Row],[city_name]],tb_MHDI[mun_uf],0),8)</f>
        <v>0.59099999999999997</v>
      </c>
      <c r="J5404">
        <f>_xlfn.NUMBERVALUE(INDEX(tb_SVI[],MATCH(Table3[[#This Row],[city_name]],tb_SVI[city_name_uf],0),8),".")</f>
        <v>0.314</v>
      </c>
      <c r="K5404">
        <f>_xlfn.NUMBERVALUE(INDEX(tb_SVI[],MATCH(Table3[[#This Row],[city_name]],tb_SVI[city_name_uf],0),9),".")</f>
        <v>0.33800000000000002</v>
      </c>
      <c r="L5404">
        <f>_xlfn.NUMBERVALUE(INDEX(tb_SVI[],MATCH(Table3[[#This Row],[city_name]],tb_SVI[city_name_uf],0),10),".")</f>
        <v>0.32600000000000001</v>
      </c>
      <c r="M5404">
        <f>_xlfn.NUMBERVALUE(INDEX(tb_SVI[],MATCH(Table3[[#This Row],[city_name]],tb_SVI[city_name_uf],0),11),".")</f>
        <v>0.27900000000000003</v>
      </c>
      <c r="N5404" s="14">
        <f>_xlfn.PERCENTRANK.INC(Table3[MHDI_tot],Table3[[#This Row],[MHDI_tot]],3)</f>
        <v>0.61099999999999999</v>
      </c>
    </row>
    <row r="5405" spans="1:14" hidden="1" x14ac:dyDescent="0.2">
      <c r="A5405" t="str">
        <f>SVI!F5405</f>
        <v>Indiara/GO</v>
      </c>
      <c r="B5405" t="str">
        <f>INDEX(tb_SVI[],MATCH(Table3[[#This Row],[ibge_cod]],tb_SVI[Município],0),1)</f>
        <v>GO</v>
      </c>
      <c r="C5405" t="str">
        <f>INDEX(tb_SVI[],MATCH(Table3[[#This Row],[city_name]],tb_SVI[city_name_uf],0),3)</f>
        <v>5209952</v>
      </c>
      <c r="D5405" t="s">
        <v>22975</v>
      </c>
      <c r="E5405" s="11">
        <f>INDEX(tb_SVI[],MATCH(Table3[[#This Row],[city_name]],tb_SVI[city_name_uf],0),5)</f>
        <v>15787</v>
      </c>
      <c r="F5405">
        <f>INDEX(tb_MHDI[],MATCH(Table3[[#This Row],[city_name]],tb_MHDI[mun_uf],0),5)</f>
        <v>0.70099999999999996</v>
      </c>
      <c r="G5405">
        <f>INDEX(tb_MHDI[],MATCH(Table3[[#This Row],[city_name]],tb_MHDI[mun_uf],0),6)</f>
        <v>0.69399999999999995</v>
      </c>
      <c r="H5405">
        <f>INDEX(tb_MHDI[],MATCH(Table3[[#This Row],[city_name]],tb_MHDI[mun_uf],0),7)</f>
        <v>0.83699999999999997</v>
      </c>
      <c r="I5405">
        <f>INDEX(tb_MHDI[],MATCH(Table3[[#This Row],[city_name]],tb_MHDI[mun_uf],0),8)</f>
        <v>0.59299999999999997</v>
      </c>
      <c r="J5405">
        <f>_xlfn.NUMBERVALUE(INDEX(tb_SVI[],MATCH(Table3[[#This Row],[city_name]],tb_SVI[city_name_uf],0),8),".")</f>
        <v>0.28299999999999997</v>
      </c>
      <c r="K5405">
        <f>_xlfn.NUMBERVALUE(INDEX(tb_SVI[],MATCH(Table3[[#This Row],[city_name]],tb_SVI[city_name_uf],0),9),".")</f>
        <v>0.16300000000000001</v>
      </c>
      <c r="L5405">
        <f>_xlfn.NUMBERVALUE(INDEX(tb_SVI[],MATCH(Table3[[#This Row],[city_name]],tb_SVI[city_name_uf],0),10),".")</f>
        <v>0.34499999999999997</v>
      </c>
      <c r="M5405">
        <f>_xlfn.NUMBERVALUE(INDEX(tb_SVI[],MATCH(Table3[[#This Row],[city_name]],tb_SVI[city_name_uf],0),11),".")</f>
        <v>0.34</v>
      </c>
      <c r="N5405" s="14">
        <f>_xlfn.PERCENTRANK.INC(Table3[MHDI_tot],Table3[[#This Row],[MHDI_tot]],3)</f>
        <v>0.65800000000000003</v>
      </c>
    </row>
    <row r="5406" spans="1:14" hidden="1" x14ac:dyDescent="0.2">
      <c r="A5406" t="str">
        <f>SVI!F5406</f>
        <v>Ipameri/GO</v>
      </c>
      <c r="B5406" t="str">
        <f>INDEX(tb_SVI[],MATCH(Table3[[#This Row],[ibge_cod]],tb_SVI[Município],0),1)</f>
        <v>GO</v>
      </c>
      <c r="C5406" t="str">
        <f>INDEX(tb_SVI[],MATCH(Table3[[#This Row],[city_name]],tb_SVI[city_name_uf],0),3)</f>
        <v>5210109</v>
      </c>
      <c r="D5406" t="s">
        <v>22976</v>
      </c>
      <c r="E5406" s="11">
        <f>INDEX(tb_SVI[],MATCH(Table3[[#This Row],[city_name]],tb_SVI[city_name_uf],0),5)</f>
        <v>27174</v>
      </c>
      <c r="F5406">
        <f>INDEX(tb_MHDI[],MATCH(Table3[[#This Row],[city_name]],tb_MHDI[mun_uf],0),5)</f>
        <v>0.70099999999999996</v>
      </c>
      <c r="G5406">
        <f>INDEX(tb_MHDI[],MATCH(Table3[[#This Row],[city_name]],tb_MHDI[mun_uf],0),6)</f>
        <v>0.71099999999999997</v>
      </c>
      <c r="H5406">
        <f>INDEX(tb_MHDI[],MATCH(Table3[[#This Row],[city_name]],tb_MHDI[mun_uf],0),7)</f>
        <v>0.82299999999999995</v>
      </c>
      <c r="I5406">
        <f>INDEX(tb_MHDI[],MATCH(Table3[[#This Row],[city_name]],tb_MHDI[mun_uf],0),8)</f>
        <v>0.58799999999999997</v>
      </c>
      <c r="J5406">
        <f>_xlfn.NUMBERVALUE(INDEX(tb_SVI[],MATCH(Table3[[#This Row],[city_name]],tb_SVI[city_name_uf],0),8),".")</f>
        <v>0.27800000000000002</v>
      </c>
      <c r="K5406">
        <f>_xlfn.NUMBERVALUE(INDEX(tb_SVI[],MATCH(Table3[[#This Row],[city_name]],tb_SVI[city_name_uf],0),9),".")</f>
        <v>0.247</v>
      </c>
      <c r="L5406">
        <f>_xlfn.NUMBERVALUE(INDEX(tb_SVI[],MATCH(Table3[[#This Row],[city_name]],tb_SVI[city_name_uf],0),10),".")</f>
        <v>0.26900000000000002</v>
      </c>
      <c r="M5406">
        <f>_xlfn.NUMBERVALUE(INDEX(tb_SVI[],MATCH(Table3[[#This Row],[city_name]],tb_SVI[city_name_uf],0),11),".")</f>
        <v>0.318</v>
      </c>
      <c r="N5406" s="14">
        <f>_xlfn.PERCENTRANK.INC(Table3[MHDI_tot],Table3[[#This Row],[MHDI_tot]],3)</f>
        <v>0.65800000000000003</v>
      </c>
    </row>
    <row r="5407" spans="1:14" hidden="1" x14ac:dyDescent="0.2">
      <c r="A5407" t="str">
        <f>SVI!F5428</f>
        <v>Lagoa Santa/GO</v>
      </c>
      <c r="B5407" t="str">
        <f>INDEX(tb_SVI[],MATCH(Table3[[#This Row],[ibge_cod]],tb_SVI[Município],0),1)</f>
        <v>GO</v>
      </c>
      <c r="C5407" t="str">
        <f>INDEX(tb_SVI[],MATCH(Table3[[#This Row],[city_name]],tb_SVI[city_name_uf],0),3)</f>
        <v>5212253</v>
      </c>
      <c r="D5407" t="e">
        <v>#N/A</v>
      </c>
      <c r="E5407" s="11">
        <f>INDEX(tb_SVI[],MATCH(Table3[[#This Row],[city_name]],tb_SVI[city_name_uf],0),5)</f>
        <v>1621</v>
      </c>
      <c r="F5407">
        <f>INDEX(tb_MHDI[],MATCH(Table3[[#This Row],[city_name]],tb_MHDI[mun_uf],0),5)</f>
        <v>0.74</v>
      </c>
      <c r="G5407">
        <f>INDEX(tb_MHDI[],MATCH(Table3[[#This Row],[city_name]],tb_MHDI[mun_uf],0),6)</f>
        <v>0.73299999999999998</v>
      </c>
      <c r="H5407">
        <f>INDEX(tb_MHDI[],MATCH(Table3[[#This Row],[city_name]],tb_MHDI[mun_uf],0),7)</f>
        <v>0.86799999999999999</v>
      </c>
      <c r="I5407">
        <f>INDEX(tb_MHDI[],MATCH(Table3[[#This Row],[city_name]],tb_MHDI[mun_uf],0),8)</f>
        <v>0.63800000000000001</v>
      </c>
      <c r="J5407">
        <f>_xlfn.NUMBERVALUE(INDEX(tb_SVI[],MATCH(Table3[[#This Row],[city_name]],tb_SVI[city_name_uf],0),8),".")</f>
        <v>0.17199999999999999</v>
      </c>
      <c r="K5407">
        <f>_xlfn.NUMBERVALUE(INDEX(tb_SVI[],MATCH(Table3[[#This Row],[city_name]],tb_SVI[city_name_uf],0),9),".")</f>
        <v>7.0000000000000001E-3</v>
      </c>
      <c r="L5407">
        <f>_xlfn.NUMBERVALUE(INDEX(tb_SVI[],MATCH(Table3[[#This Row],[city_name]],tb_SVI[city_name_uf],0),10),".")</f>
        <v>0.214</v>
      </c>
      <c r="M5407">
        <f>_xlfn.NUMBERVALUE(INDEX(tb_SVI[],MATCH(Table3[[#This Row],[city_name]],tb_SVI[city_name_uf],0),11),".")</f>
        <v>0.29599999999999999</v>
      </c>
      <c r="N5407" s="14">
        <f>_xlfn.PERCENTRANK.INC(Table3[MHDI_tot],Table3[[#This Row],[MHDI_tot]],3)</f>
        <v>0.85699999999999998</v>
      </c>
    </row>
    <row r="5408" spans="1:14" hidden="1" x14ac:dyDescent="0.2">
      <c r="A5408" t="str">
        <f>SVI!F5408</f>
        <v>Iporá/GO</v>
      </c>
      <c r="B5408" t="str">
        <f>INDEX(tb_SVI[],MATCH(Table3[[#This Row],[ibge_cod]],tb_SVI[Município],0),1)</f>
        <v>GO</v>
      </c>
      <c r="C5408" t="str">
        <f>INDEX(tb_SVI[],MATCH(Table3[[#This Row],[city_name]],tb_SVI[city_name_uf],0),3)</f>
        <v>5210208</v>
      </c>
      <c r="D5408" t="s">
        <v>22977</v>
      </c>
      <c r="E5408" s="11">
        <f>INDEX(tb_SVI[],MATCH(Table3[[#This Row],[city_name]],tb_SVI[city_name_uf],0),5)</f>
        <v>31499</v>
      </c>
      <c r="F5408">
        <f>INDEX(tb_MHDI[],MATCH(Table3[[#This Row],[city_name]],tb_MHDI[mun_uf],0),5)</f>
        <v>0.74299999999999999</v>
      </c>
      <c r="G5408">
        <f>INDEX(tb_MHDI[],MATCH(Table3[[#This Row],[city_name]],tb_MHDI[mun_uf],0),6)</f>
        <v>0.73099999999999998</v>
      </c>
      <c r="H5408">
        <f>INDEX(tb_MHDI[],MATCH(Table3[[#This Row],[city_name]],tb_MHDI[mun_uf],0),7)</f>
        <v>0.84</v>
      </c>
      <c r="I5408">
        <f>INDEX(tb_MHDI[],MATCH(Table3[[#This Row],[city_name]],tb_MHDI[mun_uf],0),8)</f>
        <v>0.66700000000000004</v>
      </c>
      <c r="J5408">
        <f>_xlfn.NUMBERVALUE(INDEX(tb_SVI[],MATCH(Table3[[#This Row],[city_name]],tb_SVI[city_name_uf],0),8),".")</f>
        <v>0.20100000000000001</v>
      </c>
      <c r="K5408">
        <f>_xlfn.NUMBERVALUE(INDEX(tb_SVI[],MATCH(Table3[[#This Row],[city_name]],tb_SVI[city_name_uf],0),9),".")</f>
        <v>7.0999999999999994E-2</v>
      </c>
      <c r="L5408">
        <f>_xlfn.NUMBERVALUE(INDEX(tb_SVI[],MATCH(Table3[[#This Row],[city_name]],tb_SVI[city_name_uf],0),10),".")</f>
        <v>0.251</v>
      </c>
      <c r="M5408">
        <f>_xlfn.NUMBERVALUE(INDEX(tb_SVI[],MATCH(Table3[[#This Row],[city_name]],tb_SVI[city_name_uf],0),11),".")</f>
        <v>0.28199999999999997</v>
      </c>
      <c r="N5408" s="14">
        <f>_xlfn.PERCENTRANK.INC(Table3[MHDI_tot],Table3[[#This Row],[MHDI_tot]],3)</f>
        <v>0.871</v>
      </c>
    </row>
    <row r="5409" spans="1:14" hidden="1" x14ac:dyDescent="0.2">
      <c r="A5409" t="str">
        <f>SVI!F5409</f>
        <v>Israelândia/GO</v>
      </c>
      <c r="B5409" t="str">
        <f>INDEX(tb_SVI[],MATCH(Table3[[#This Row],[ibge_cod]],tb_SVI[Município],0),1)</f>
        <v>GO</v>
      </c>
      <c r="C5409" t="str">
        <f>INDEX(tb_SVI[],MATCH(Table3[[#This Row],[city_name]],tb_SVI[city_name_uf],0),3)</f>
        <v>5210307</v>
      </c>
      <c r="D5409" t="s">
        <v>22978</v>
      </c>
      <c r="E5409" s="11">
        <f>INDEX(tb_SVI[],MATCH(Table3[[#This Row],[city_name]],tb_SVI[city_name_uf],0),5)</f>
        <v>2786</v>
      </c>
      <c r="F5409">
        <f>INDEX(tb_MHDI[],MATCH(Table3[[#This Row],[city_name]],tb_MHDI[mun_uf],0),5)</f>
        <v>0.71099999999999997</v>
      </c>
      <c r="G5409">
        <f>INDEX(tb_MHDI[],MATCH(Table3[[#This Row],[city_name]],tb_MHDI[mun_uf],0),6)</f>
        <v>0.66400000000000003</v>
      </c>
      <c r="H5409">
        <f>INDEX(tb_MHDI[],MATCH(Table3[[#This Row],[city_name]],tb_MHDI[mun_uf],0),7)</f>
        <v>0.83099999999999996</v>
      </c>
      <c r="I5409">
        <f>INDEX(tb_MHDI[],MATCH(Table3[[#This Row],[city_name]],tb_MHDI[mun_uf],0),8)</f>
        <v>0.65200000000000002</v>
      </c>
      <c r="J5409">
        <f>_xlfn.NUMBERVALUE(INDEX(tb_SVI[],MATCH(Table3[[#This Row],[city_name]],tb_SVI[city_name_uf],0),8),".")</f>
        <v>0.28499999999999998</v>
      </c>
      <c r="K5409">
        <f>_xlfn.NUMBERVALUE(INDEX(tb_SVI[],MATCH(Table3[[#This Row],[city_name]],tb_SVI[city_name_uf],0),9),".")</f>
        <v>0.125</v>
      </c>
      <c r="L5409">
        <f>_xlfn.NUMBERVALUE(INDEX(tb_SVI[],MATCH(Table3[[#This Row],[city_name]],tb_SVI[city_name_uf],0),10),".")</f>
        <v>0.36</v>
      </c>
      <c r="M5409">
        <f>_xlfn.NUMBERVALUE(INDEX(tb_SVI[],MATCH(Table3[[#This Row],[city_name]],tb_SVI[city_name_uf],0),11),".")</f>
        <v>0.37</v>
      </c>
      <c r="N5409" s="14">
        <f>_xlfn.PERCENTRANK.INC(Table3[MHDI_tot],Table3[[#This Row],[MHDI_tot]],3)</f>
        <v>0.71299999999999997</v>
      </c>
    </row>
    <row r="5410" spans="1:14" hidden="1" x14ac:dyDescent="0.2">
      <c r="A5410" t="str">
        <f>SVI!F5410</f>
        <v>Itaberaí/GO</v>
      </c>
      <c r="B5410" t="str">
        <f>INDEX(tb_SVI[],MATCH(Table3[[#This Row],[ibge_cod]],tb_SVI[Município],0),1)</f>
        <v>GO</v>
      </c>
      <c r="C5410" t="str">
        <f>INDEX(tb_SVI[],MATCH(Table3[[#This Row],[city_name]],tb_SVI[city_name_uf],0),3)</f>
        <v>5210406</v>
      </c>
      <c r="D5410" t="s">
        <v>22979</v>
      </c>
      <c r="E5410" s="11">
        <f>INDEX(tb_SVI[],MATCH(Table3[[#This Row],[city_name]],tb_SVI[city_name_uf],0),5)</f>
        <v>43622</v>
      </c>
      <c r="F5410">
        <f>INDEX(tb_MHDI[],MATCH(Table3[[#This Row],[city_name]],tb_MHDI[mun_uf],0),5)</f>
        <v>0.71899999999999997</v>
      </c>
      <c r="G5410">
        <f>INDEX(tb_MHDI[],MATCH(Table3[[#This Row],[city_name]],tb_MHDI[mun_uf],0),6)</f>
        <v>0.73499999999999999</v>
      </c>
      <c r="H5410">
        <f>INDEX(tb_MHDI[],MATCH(Table3[[#This Row],[city_name]],tb_MHDI[mun_uf],0),7)</f>
        <v>0.82799999999999996</v>
      </c>
      <c r="I5410">
        <f>INDEX(tb_MHDI[],MATCH(Table3[[#This Row],[city_name]],tb_MHDI[mun_uf],0),8)</f>
        <v>0.61</v>
      </c>
      <c r="J5410">
        <f>_xlfn.NUMBERVALUE(INDEX(tb_SVI[],MATCH(Table3[[#This Row],[city_name]],tb_SVI[city_name_uf],0),8),".")</f>
        <v>0.253</v>
      </c>
      <c r="K5410">
        <f>_xlfn.NUMBERVALUE(INDEX(tb_SVI[],MATCH(Table3[[#This Row],[city_name]],tb_SVI[city_name_uf],0),9),".")</f>
        <v>0.104</v>
      </c>
      <c r="L5410">
        <f>_xlfn.NUMBERVALUE(INDEX(tb_SVI[],MATCH(Table3[[#This Row],[city_name]],tb_SVI[city_name_uf],0),10),".")</f>
        <v>0.34499999999999997</v>
      </c>
      <c r="M5410">
        <f>_xlfn.NUMBERVALUE(INDEX(tb_SVI[],MATCH(Table3[[#This Row],[city_name]],tb_SVI[city_name_uf],0),11),".")</f>
        <v>0.311</v>
      </c>
      <c r="N5410" s="14">
        <f>_xlfn.PERCENTRANK.INC(Table3[MHDI_tot],Table3[[#This Row],[MHDI_tot]],3)</f>
        <v>0.755</v>
      </c>
    </row>
    <row r="5411" spans="1:14" hidden="1" x14ac:dyDescent="0.2">
      <c r="A5411" t="str">
        <f>SVI!F5411</f>
        <v>Itaguari/GO</v>
      </c>
      <c r="B5411" t="str">
        <f>INDEX(tb_SVI[],MATCH(Table3[[#This Row],[ibge_cod]],tb_SVI[Município],0),1)</f>
        <v>GO</v>
      </c>
      <c r="C5411" t="str">
        <f>INDEX(tb_SVI[],MATCH(Table3[[#This Row],[city_name]],tb_SVI[city_name_uf],0),3)</f>
        <v>5210562</v>
      </c>
      <c r="D5411" t="s">
        <v>22980</v>
      </c>
      <c r="E5411" s="11">
        <f>INDEX(tb_SVI[],MATCH(Table3[[#This Row],[city_name]],tb_SVI[city_name_uf],0),5)</f>
        <v>4685</v>
      </c>
      <c r="F5411">
        <f>INDEX(tb_MHDI[],MATCH(Table3[[#This Row],[city_name]],tb_MHDI[mun_uf],0),5)</f>
        <v>0.69299999999999995</v>
      </c>
      <c r="G5411">
        <f>INDEX(tb_MHDI[],MATCH(Table3[[#This Row],[city_name]],tb_MHDI[mun_uf],0),6)</f>
        <v>0.68300000000000005</v>
      </c>
      <c r="H5411">
        <f>INDEX(tb_MHDI[],MATCH(Table3[[#This Row],[city_name]],tb_MHDI[mun_uf],0),7)</f>
        <v>0.81699999999999995</v>
      </c>
      <c r="I5411">
        <f>INDEX(tb_MHDI[],MATCH(Table3[[#This Row],[city_name]],tb_MHDI[mun_uf],0),8)</f>
        <v>0.59599999999999997</v>
      </c>
      <c r="J5411">
        <f>_xlfn.NUMBERVALUE(INDEX(tb_SVI[],MATCH(Table3[[#This Row],[city_name]],tb_SVI[city_name_uf],0),8),".")</f>
        <v>0.317</v>
      </c>
      <c r="K5411">
        <f>_xlfn.NUMBERVALUE(INDEX(tb_SVI[],MATCH(Table3[[#This Row],[city_name]],tb_SVI[city_name_uf],0),9),".")</f>
        <v>0.26700000000000002</v>
      </c>
      <c r="L5411">
        <f>_xlfn.NUMBERVALUE(INDEX(tb_SVI[],MATCH(Table3[[#This Row],[city_name]],tb_SVI[city_name_uf],0),10),".")</f>
        <v>0.27500000000000002</v>
      </c>
      <c r="M5411">
        <f>_xlfn.NUMBERVALUE(INDEX(tb_SVI[],MATCH(Table3[[#This Row],[city_name]],tb_SVI[city_name_uf],0),11),".")</f>
        <v>0.40899999999999997</v>
      </c>
      <c r="N5411" s="14">
        <f>_xlfn.PERCENTRANK.INC(Table3[MHDI_tot],Table3[[#This Row],[MHDI_tot]],3)</f>
        <v>0.61599999999999999</v>
      </c>
    </row>
    <row r="5412" spans="1:14" hidden="1" x14ac:dyDescent="0.2">
      <c r="A5412" t="str">
        <f>SVI!F3139</f>
        <v>Vitória/ES</v>
      </c>
      <c r="B5412" t="str">
        <f>INDEX(tb_SVI[],MATCH(Table3[[#This Row],[ibge_cod]],tb_SVI[Município],0),1)</f>
        <v>ES</v>
      </c>
      <c r="C5412" t="str">
        <f>INDEX(tb_SVI[],MATCH(Table3[[#This Row],[city_name]],tb_SVI[city_name_uf],0),3)</f>
        <v>3205309</v>
      </c>
      <c r="D5412" t="s">
        <v>20773</v>
      </c>
      <c r="E5412" s="11">
        <f>INDEX(tb_SVI[],MATCH(Table3[[#This Row],[city_name]],tb_SVI[city_name_uf],0),5)</f>
        <v>365855</v>
      </c>
      <c r="F5412">
        <f>INDEX(tb_MHDI[],MATCH(Table3[[#This Row],[city_name]],tb_MHDI[mun_uf],0),5)</f>
        <v>0.84499999999999997</v>
      </c>
      <c r="G5412">
        <f>INDEX(tb_MHDI[],MATCH(Table3[[#This Row],[city_name]],tb_MHDI[mun_uf],0),6)</f>
        <v>0.876</v>
      </c>
      <c r="H5412">
        <f>INDEX(tb_MHDI[],MATCH(Table3[[#This Row],[city_name]],tb_MHDI[mun_uf],0),7)</f>
        <v>0.85499999999999998</v>
      </c>
      <c r="I5412">
        <f>INDEX(tb_MHDI[],MATCH(Table3[[#This Row],[city_name]],tb_MHDI[mun_uf],0),8)</f>
        <v>0.80500000000000005</v>
      </c>
      <c r="J5412">
        <f>_xlfn.NUMBERVALUE(INDEX(tb_SVI[],MATCH(Table3[[#This Row],[city_name]],tb_SVI[city_name_uf],0),8),".")</f>
        <v>0.17799999999999999</v>
      </c>
      <c r="K5412">
        <f>_xlfn.NUMBERVALUE(INDEX(tb_SVI[],MATCH(Table3[[#This Row],[city_name]],tb_SVI[city_name_uf],0),9),".")</f>
        <v>0.159</v>
      </c>
      <c r="L5412">
        <f>_xlfn.NUMBERVALUE(INDEX(tb_SVI[],MATCH(Table3[[#This Row],[city_name]],tb_SVI[city_name_uf],0),10),".")</f>
        <v>0.19600000000000001</v>
      </c>
      <c r="M5412">
        <f>_xlfn.NUMBERVALUE(INDEX(tb_SVI[],MATCH(Table3[[#This Row],[city_name]],tb_SVI[city_name_uf],0),11),".")</f>
        <v>0.17899999999999999</v>
      </c>
      <c r="N5412" s="15">
        <f>_xlfn.PERCENTRANK.INC(Table3[MHDI_tot],Table3[[#This Row],[MHDI_tot]],3)</f>
        <v>0.999</v>
      </c>
    </row>
    <row r="5413" spans="1:14" hidden="1" x14ac:dyDescent="0.2">
      <c r="A5413" t="str">
        <f>SVI!F5413</f>
        <v>Itajá/GO</v>
      </c>
      <c r="B5413" t="str">
        <f>INDEX(tb_SVI[],MATCH(Table3[[#This Row],[ibge_cod]],tb_SVI[Município],0),1)</f>
        <v>GO</v>
      </c>
      <c r="C5413" t="str">
        <f>INDEX(tb_SVI[],MATCH(Table3[[#This Row],[city_name]],tb_SVI[city_name_uf],0),3)</f>
        <v>5210802</v>
      </c>
      <c r="D5413" t="s">
        <v>22982</v>
      </c>
      <c r="E5413" s="11">
        <f>INDEX(tb_SVI[],MATCH(Table3[[#This Row],[city_name]],tb_SVI[city_name_uf],0),5)</f>
        <v>4475</v>
      </c>
      <c r="F5413">
        <f>INDEX(tb_MHDI[],MATCH(Table3[[#This Row],[city_name]],tb_MHDI[mun_uf],0),5)</f>
        <v>0.69099999999999995</v>
      </c>
      <c r="G5413">
        <f>INDEX(tb_MHDI[],MATCH(Table3[[#This Row],[city_name]],tb_MHDI[mun_uf],0),6)</f>
        <v>0.69199999999999995</v>
      </c>
      <c r="H5413">
        <f>INDEX(tb_MHDI[],MATCH(Table3[[#This Row],[city_name]],tb_MHDI[mun_uf],0),7)</f>
        <v>0.83499999999999996</v>
      </c>
      <c r="I5413">
        <f>INDEX(tb_MHDI[],MATCH(Table3[[#This Row],[city_name]],tb_MHDI[mun_uf],0),8)</f>
        <v>0.56999999999999995</v>
      </c>
      <c r="J5413">
        <f>_xlfn.NUMBERVALUE(INDEX(tb_SVI[],MATCH(Table3[[#This Row],[city_name]],tb_SVI[city_name_uf],0),8),".")</f>
        <v>0.24399999999999999</v>
      </c>
      <c r="K5413">
        <f>_xlfn.NUMBERVALUE(INDEX(tb_SVI[],MATCH(Table3[[#This Row],[city_name]],tb_SVI[city_name_uf],0),9),".")</f>
        <v>7.3999999999999996E-2</v>
      </c>
      <c r="L5413">
        <f>_xlfn.NUMBERVALUE(INDEX(tb_SVI[],MATCH(Table3[[#This Row],[city_name]],tb_SVI[city_name_uf],0),10),".")</f>
        <v>0.33600000000000002</v>
      </c>
      <c r="M5413">
        <f>_xlfn.NUMBERVALUE(INDEX(tb_SVI[],MATCH(Table3[[#This Row],[city_name]],tb_SVI[city_name_uf],0),11),".")</f>
        <v>0.32300000000000001</v>
      </c>
      <c r="N5413" s="14">
        <f>_xlfn.PERCENTRANK.INC(Table3[MHDI_tot],Table3[[#This Row],[MHDI_tot]],3)</f>
        <v>0.60799999999999998</v>
      </c>
    </row>
    <row r="5414" spans="1:14" hidden="1" x14ac:dyDescent="0.2">
      <c r="A5414" t="str">
        <f>SVI!F5414</f>
        <v>Itapaci/GO</v>
      </c>
      <c r="B5414" t="str">
        <f>INDEX(tb_SVI[],MATCH(Table3[[#This Row],[ibge_cod]],tb_SVI[Município],0),1)</f>
        <v>GO</v>
      </c>
      <c r="C5414" t="str">
        <f>INDEX(tb_SVI[],MATCH(Table3[[#This Row],[city_name]],tb_SVI[city_name_uf],0),3)</f>
        <v>5210901</v>
      </c>
      <c r="D5414" t="s">
        <v>22983</v>
      </c>
      <c r="E5414" s="11">
        <f>INDEX(tb_SVI[],MATCH(Table3[[#This Row],[city_name]],tb_SVI[city_name_uf],0),5)</f>
        <v>23421</v>
      </c>
      <c r="F5414">
        <f>INDEX(tb_MHDI[],MATCH(Table3[[#This Row],[city_name]],tb_MHDI[mun_uf],0),5)</f>
        <v>0.72499999999999998</v>
      </c>
      <c r="G5414">
        <f>INDEX(tb_MHDI[],MATCH(Table3[[#This Row],[city_name]],tb_MHDI[mun_uf],0),6)</f>
        <v>0.72</v>
      </c>
      <c r="H5414">
        <f>INDEX(tb_MHDI[],MATCH(Table3[[#This Row],[city_name]],tb_MHDI[mun_uf],0),7)</f>
        <v>0.84399999999999997</v>
      </c>
      <c r="I5414">
        <f>INDEX(tb_MHDI[],MATCH(Table3[[#This Row],[city_name]],tb_MHDI[mun_uf],0),8)</f>
        <v>0.626</v>
      </c>
      <c r="J5414">
        <f>_xlfn.NUMBERVALUE(INDEX(tb_SVI[],MATCH(Table3[[#This Row],[city_name]],tb_SVI[city_name_uf],0),8),".")</f>
        <v>0.32700000000000001</v>
      </c>
      <c r="K5414">
        <f>_xlfn.NUMBERVALUE(INDEX(tb_SVI[],MATCH(Table3[[#This Row],[city_name]],tb_SVI[city_name_uf],0),9),".")</f>
        <v>0.30199999999999999</v>
      </c>
      <c r="L5414">
        <f>_xlfn.NUMBERVALUE(INDEX(tb_SVI[],MATCH(Table3[[#This Row],[city_name]],tb_SVI[city_name_uf],0),10),".")</f>
        <v>0.35899999999999999</v>
      </c>
      <c r="M5414">
        <f>_xlfn.NUMBERVALUE(INDEX(tb_SVI[],MATCH(Table3[[#This Row],[city_name]],tb_SVI[city_name_uf],0),11),".")</f>
        <v>0.31900000000000001</v>
      </c>
      <c r="N5414" s="14">
        <f>_xlfn.PERCENTRANK.INC(Table3[MHDI_tot],Table3[[#This Row],[MHDI_tot]],3)</f>
        <v>0.78600000000000003</v>
      </c>
    </row>
    <row r="5415" spans="1:14" hidden="1" x14ac:dyDescent="0.2">
      <c r="A5415" t="str">
        <f>SVI!F5415</f>
        <v>Itapirapuã/GO</v>
      </c>
      <c r="B5415" t="str">
        <f>INDEX(tb_SVI[],MATCH(Table3[[#This Row],[ibge_cod]],tb_SVI[Município],0),1)</f>
        <v>GO</v>
      </c>
      <c r="C5415" t="str">
        <f>INDEX(tb_SVI[],MATCH(Table3[[#This Row],[city_name]],tb_SVI[city_name_uf],0),3)</f>
        <v>5211008</v>
      </c>
      <c r="D5415" t="s">
        <v>22984</v>
      </c>
      <c r="E5415" s="11">
        <f>INDEX(tb_SVI[],MATCH(Table3[[#This Row],[city_name]],tb_SVI[city_name_uf],0),5)</f>
        <v>4685</v>
      </c>
      <c r="F5415">
        <f>INDEX(tb_MHDI[],MATCH(Table3[[#This Row],[city_name]],tb_MHDI[mun_uf],0),5)</f>
        <v>0.67700000000000005</v>
      </c>
      <c r="G5415">
        <f>INDEX(tb_MHDI[],MATCH(Table3[[#This Row],[city_name]],tb_MHDI[mun_uf],0),6)</f>
        <v>0.67</v>
      </c>
      <c r="H5415">
        <f>INDEX(tb_MHDI[],MATCH(Table3[[#This Row],[city_name]],tb_MHDI[mun_uf],0),7)</f>
        <v>0.81599999999999995</v>
      </c>
      <c r="I5415">
        <f>INDEX(tb_MHDI[],MATCH(Table3[[#This Row],[city_name]],tb_MHDI[mun_uf],0),8)</f>
        <v>0.56799999999999995</v>
      </c>
      <c r="J5415">
        <f>_xlfn.NUMBERVALUE(INDEX(tb_SVI[],MATCH(Table3[[#This Row],[city_name]],tb_SVI[city_name_uf],0),8),".")</f>
        <v>0.32100000000000001</v>
      </c>
      <c r="K5415">
        <f>_xlfn.NUMBERVALUE(INDEX(tb_SVI[],MATCH(Table3[[#This Row],[city_name]],tb_SVI[city_name_uf],0),9),".")</f>
        <v>0.16900000000000001</v>
      </c>
      <c r="L5415">
        <f>_xlfn.NUMBERVALUE(INDEX(tb_SVI[],MATCH(Table3[[#This Row],[city_name]],tb_SVI[city_name_uf],0),10),".")</f>
        <v>0.40600000000000003</v>
      </c>
      <c r="M5415">
        <f>_xlfn.NUMBERVALUE(INDEX(tb_SVI[],MATCH(Table3[[#This Row],[city_name]],tb_SVI[city_name_uf],0),11),".")</f>
        <v>0.38900000000000001</v>
      </c>
      <c r="N5415" s="14">
        <f>_xlfn.PERCENTRANK.INC(Table3[MHDI_tot],Table3[[#This Row],[MHDI_tot]],3)</f>
        <v>0.54600000000000004</v>
      </c>
    </row>
    <row r="5416" spans="1:14" hidden="1" x14ac:dyDescent="0.2">
      <c r="A5416" t="str">
        <f>SVI!F5416</f>
        <v>Itapuranga/GO</v>
      </c>
      <c r="B5416" t="str">
        <f>INDEX(tb_SVI[],MATCH(Table3[[#This Row],[ibge_cod]],tb_SVI[Município],0),1)</f>
        <v>GO</v>
      </c>
      <c r="C5416" t="str">
        <f>INDEX(tb_SVI[],MATCH(Table3[[#This Row],[city_name]],tb_SVI[city_name_uf],0),3)</f>
        <v>5211206</v>
      </c>
      <c r="D5416" t="s">
        <v>22985</v>
      </c>
      <c r="E5416" s="11">
        <f>INDEX(tb_SVI[],MATCH(Table3[[#This Row],[city_name]],tb_SVI[city_name_uf],0),5)</f>
        <v>25681</v>
      </c>
      <c r="F5416">
        <f>INDEX(tb_MHDI[],MATCH(Table3[[#This Row],[city_name]],tb_MHDI[mun_uf],0),5)</f>
        <v>0.72599999999999998</v>
      </c>
      <c r="G5416">
        <f>INDEX(tb_MHDI[],MATCH(Table3[[#This Row],[city_name]],tb_MHDI[mun_uf],0),6)</f>
        <v>0.7</v>
      </c>
      <c r="H5416">
        <f>INDEX(tb_MHDI[],MATCH(Table3[[#This Row],[city_name]],tb_MHDI[mun_uf],0),7)</f>
        <v>0.83699999999999997</v>
      </c>
      <c r="I5416">
        <f>INDEX(tb_MHDI[],MATCH(Table3[[#This Row],[city_name]],tb_MHDI[mun_uf],0),8)</f>
        <v>0.65300000000000002</v>
      </c>
      <c r="J5416">
        <f>_xlfn.NUMBERVALUE(INDEX(tb_SVI[],MATCH(Table3[[#This Row],[city_name]],tb_SVI[city_name_uf],0),8),".")</f>
        <v>0.23200000000000001</v>
      </c>
      <c r="K5416">
        <f>_xlfn.NUMBERVALUE(INDEX(tb_SVI[],MATCH(Table3[[#This Row],[city_name]],tb_SVI[city_name_uf],0),9),".")</f>
        <v>0.10299999999999999</v>
      </c>
      <c r="L5416">
        <f>_xlfn.NUMBERVALUE(INDEX(tb_SVI[],MATCH(Table3[[#This Row],[city_name]],tb_SVI[city_name_uf],0),10),".")</f>
        <v>0.29099999999999998</v>
      </c>
      <c r="M5416">
        <f>_xlfn.NUMBERVALUE(INDEX(tb_SVI[],MATCH(Table3[[#This Row],[city_name]],tb_SVI[city_name_uf],0),11),".")</f>
        <v>0.30099999999999999</v>
      </c>
      <c r="N5416" s="14">
        <f>_xlfn.PERCENTRANK.INC(Table3[MHDI_tot],Table3[[#This Row],[MHDI_tot]],3)</f>
        <v>0.79200000000000004</v>
      </c>
    </row>
    <row r="5417" spans="1:14" hidden="1" x14ac:dyDescent="0.2">
      <c r="A5417" t="str">
        <f>SVI!F5417</f>
        <v>Itarumã/GO</v>
      </c>
      <c r="B5417" t="str">
        <f>INDEX(tb_SVI[],MATCH(Table3[[#This Row],[ibge_cod]],tb_SVI[Município],0),1)</f>
        <v>GO</v>
      </c>
      <c r="C5417" t="str">
        <f>INDEX(tb_SVI[],MATCH(Table3[[#This Row],[city_name]],tb_SVI[city_name_uf],0),3)</f>
        <v>5211305</v>
      </c>
      <c r="D5417" t="s">
        <v>22986</v>
      </c>
      <c r="E5417" s="11">
        <f>INDEX(tb_SVI[],MATCH(Table3[[#This Row],[city_name]],tb_SVI[city_name_uf],0),5)</f>
        <v>7259</v>
      </c>
      <c r="F5417">
        <f>INDEX(tb_MHDI[],MATCH(Table3[[#This Row],[city_name]],tb_MHDI[mun_uf],0),5)</f>
        <v>0.69299999999999995</v>
      </c>
      <c r="G5417">
        <f>INDEX(tb_MHDI[],MATCH(Table3[[#This Row],[city_name]],tb_MHDI[mun_uf],0),6)</f>
        <v>0.76900000000000002</v>
      </c>
      <c r="H5417">
        <f>INDEX(tb_MHDI[],MATCH(Table3[[#This Row],[city_name]],tb_MHDI[mun_uf],0),7)</f>
        <v>0.86099999999999999</v>
      </c>
      <c r="I5417">
        <f>INDEX(tb_MHDI[],MATCH(Table3[[#This Row],[city_name]],tb_MHDI[mun_uf],0),8)</f>
        <v>0.503</v>
      </c>
      <c r="J5417">
        <f>_xlfn.NUMBERVALUE(INDEX(tb_SVI[],MATCH(Table3[[#This Row],[city_name]],tb_SVI[city_name_uf],0),8),".")</f>
        <v>0.30399999999999999</v>
      </c>
      <c r="K5417">
        <f>_xlfn.NUMBERVALUE(INDEX(tb_SVI[],MATCH(Table3[[#This Row],[city_name]],tb_SVI[city_name_uf],0),9),".")</f>
        <v>0.16900000000000001</v>
      </c>
      <c r="L5417">
        <f>_xlfn.NUMBERVALUE(INDEX(tb_SVI[],MATCH(Table3[[#This Row],[city_name]],tb_SVI[city_name_uf],0),10),".")</f>
        <v>0.43</v>
      </c>
      <c r="M5417">
        <f>_xlfn.NUMBERVALUE(INDEX(tb_SVI[],MATCH(Table3[[#This Row],[city_name]],tb_SVI[city_name_uf],0),11),".")</f>
        <v>0.313</v>
      </c>
      <c r="N5417" s="14">
        <f>_xlfn.PERCENTRANK.INC(Table3[MHDI_tot],Table3[[#This Row],[MHDI_tot]],3)</f>
        <v>0.61599999999999999</v>
      </c>
    </row>
    <row r="5418" spans="1:14" hidden="1" x14ac:dyDescent="0.2">
      <c r="A5418" t="str">
        <f>SVI!F4335</f>
        <v>Balneário Camboriú/SC</v>
      </c>
      <c r="B5418" t="str">
        <f>INDEX(tb_SVI[],MATCH(Table3[[#This Row],[ibge_cod]],tb_SVI[Município],0),1)</f>
        <v>SC</v>
      </c>
      <c r="C5418" t="str">
        <f>INDEX(tb_SVI[],MATCH(Table3[[#This Row],[city_name]],tb_SVI[city_name_uf],0),3)</f>
        <v>4202008</v>
      </c>
      <c r="D5418" t="s">
        <v>21963</v>
      </c>
      <c r="E5418" s="11">
        <f>INDEX(tb_SVI[],MATCH(Table3[[#This Row],[city_name]],tb_SVI[city_name_uf],0),5)</f>
        <v>145796</v>
      </c>
      <c r="F5418">
        <f>INDEX(tb_MHDI[],MATCH(Table3[[#This Row],[city_name]],tb_MHDI[mun_uf],0),5)</f>
        <v>0.84499999999999997</v>
      </c>
      <c r="G5418">
        <f>INDEX(tb_MHDI[],MATCH(Table3[[#This Row],[city_name]],tb_MHDI[mun_uf],0),6)</f>
        <v>0.85399999999999998</v>
      </c>
      <c r="H5418">
        <f>INDEX(tb_MHDI[],MATCH(Table3[[#This Row],[city_name]],tb_MHDI[mun_uf],0),7)</f>
        <v>0.89400000000000002</v>
      </c>
      <c r="I5418">
        <f>INDEX(tb_MHDI[],MATCH(Table3[[#This Row],[city_name]],tb_MHDI[mun_uf],0),8)</f>
        <v>0.78900000000000003</v>
      </c>
      <c r="J5418">
        <f>_xlfn.NUMBERVALUE(INDEX(tb_SVI[],MATCH(Table3[[#This Row],[city_name]],tb_SVI[city_name_uf],0),8),".")</f>
        <v>0.123</v>
      </c>
      <c r="K5418">
        <f>_xlfn.NUMBERVALUE(INDEX(tb_SVI[],MATCH(Table3[[#This Row],[city_name]],tb_SVI[city_name_uf],0),9),".")</f>
        <v>7.5999999999999998E-2</v>
      </c>
      <c r="L5418">
        <f>_xlfn.NUMBERVALUE(INDEX(tb_SVI[],MATCH(Table3[[#This Row],[city_name]],tb_SVI[city_name_uf],0),10),".")</f>
        <v>0.16600000000000001</v>
      </c>
      <c r="M5418">
        <f>_xlfn.NUMBERVALUE(INDEX(tb_SVI[],MATCH(Table3[[#This Row],[city_name]],tb_SVI[city_name_uf],0),11),".")</f>
        <v>0.128</v>
      </c>
      <c r="N5418" s="15">
        <f>_xlfn.PERCENTRANK.INC(Table3[MHDI_tot],Table3[[#This Row],[MHDI_tot]],3)</f>
        <v>0.999</v>
      </c>
    </row>
    <row r="5419" spans="1:14" hidden="1" x14ac:dyDescent="0.2">
      <c r="A5419" t="str">
        <f>SVI!F5419</f>
        <v>Itumbiara/GO</v>
      </c>
      <c r="B5419" t="str">
        <f>INDEX(tb_SVI[],MATCH(Table3[[#This Row],[ibge_cod]],tb_SVI[Município],0),1)</f>
        <v>GO</v>
      </c>
      <c r="C5419" t="str">
        <f>INDEX(tb_SVI[],MATCH(Table3[[#This Row],[city_name]],tb_SVI[city_name_uf],0),3)</f>
        <v>5211503</v>
      </c>
      <c r="D5419" t="s">
        <v>22988</v>
      </c>
      <c r="E5419" s="11">
        <f>INDEX(tb_SVI[],MATCH(Table3[[#This Row],[city_name]],tb_SVI[city_name_uf],0),5)</f>
        <v>105809</v>
      </c>
      <c r="F5419">
        <f>INDEX(tb_MHDI[],MATCH(Table3[[#This Row],[city_name]],tb_MHDI[mun_uf],0),5)</f>
        <v>0.752</v>
      </c>
      <c r="G5419">
        <f>INDEX(tb_MHDI[],MATCH(Table3[[#This Row],[city_name]],tb_MHDI[mun_uf],0),6)</f>
        <v>0.74399999999999999</v>
      </c>
      <c r="H5419">
        <f>INDEX(tb_MHDI[],MATCH(Table3[[#This Row],[city_name]],tb_MHDI[mun_uf],0),7)</f>
        <v>0.83799999999999997</v>
      </c>
      <c r="I5419">
        <f>INDEX(tb_MHDI[],MATCH(Table3[[#This Row],[city_name]],tb_MHDI[mun_uf],0),8)</f>
        <v>0.68200000000000005</v>
      </c>
      <c r="J5419">
        <f>_xlfn.NUMBERVALUE(INDEX(tb_SVI[],MATCH(Table3[[#This Row],[city_name]],tb_SVI[city_name_uf],0),8),".")</f>
        <v>0.21099999999999999</v>
      </c>
      <c r="K5419">
        <f>_xlfn.NUMBERVALUE(INDEX(tb_SVI[],MATCH(Table3[[#This Row],[city_name]],tb_SVI[city_name_uf],0),9),".")</f>
        <v>0.11</v>
      </c>
      <c r="L5419">
        <f>_xlfn.NUMBERVALUE(INDEX(tb_SVI[],MATCH(Table3[[#This Row],[city_name]],tb_SVI[city_name_uf],0),10),".")</f>
        <v>0.28100000000000003</v>
      </c>
      <c r="M5419">
        <f>_xlfn.NUMBERVALUE(INDEX(tb_SVI[],MATCH(Table3[[#This Row],[city_name]],tb_SVI[city_name_uf],0),11),".")</f>
        <v>0.24199999999999999</v>
      </c>
      <c r="N5419" s="14">
        <f>_xlfn.PERCENTRANK.INC(Table3[MHDI_tot],Table3[[#This Row],[MHDI_tot]],3)</f>
        <v>0.90500000000000003</v>
      </c>
    </row>
    <row r="5420" spans="1:14" hidden="1" x14ac:dyDescent="0.2">
      <c r="A5420" t="str">
        <f>SVI!F5420</f>
        <v>Ivolândia/GO</v>
      </c>
      <c r="B5420" t="str">
        <f>INDEX(tb_SVI[],MATCH(Table3[[#This Row],[ibge_cod]],tb_SVI[Município],0),1)</f>
        <v>GO</v>
      </c>
      <c r="C5420" t="str">
        <f>INDEX(tb_SVI[],MATCH(Table3[[#This Row],[city_name]],tb_SVI[city_name_uf],0),3)</f>
        <v>5211602</v>
      </c>
      <c r="D5420" t="s">
        <v>22989</v>
      </c>
      <c r="E5420" s="11">
        <f>INDEX(tb_SVI[],MATCH(Table3[[#This Row],[city_name]],tb_SVI[city_name_uf],0),5)</f>
        <v>2334</v>
      </c>
      <c r="F5420">
        <f>INDEX(tb_MHDI[],MATCH(Table3[[#This Row],[city_name]],tb_MHDI[mun_uf],0),5)</f>
        <v>0.70399999999999996</v>
      </c>
      <c r="G5420">
        <f>INDEX(tb_MHDI[],MATCH(Table3[[#This Row],[city_name]],tb_MHDI[mun_uf],0),6)</f>
        <v>0.68</v>
      </c>
      <c r="H5420">
        <f>INDEX(tb_MHDI[],MATCH(Table3[[#This Row],[city_name]],tb_MHDI[mun_uf],0),7)</f>
        <v>0.82499999999999996</v>
      </c>
      <c r="I5420">
        <f>INDEX(tb_MHDI[],MATCH(Table3[[#This Row],[city_name]],tb_MHDI[mun_uf],0),8)</f>
        <v>0.622</v>
      </c>
      <c r="J5420">
        <f>_xlfn.NUMBERVALUE(INDEX(tb_SVI[],MATCH(Table3[[#This Row],[city_name]],tb_SVI[city_name_uf],0),8),".")</f>
        <v>0.24199999999999999</v>
      </c>
      <c r="K5420">
        <f>_xlfn.NUMBERVALUE(INDEX(tb_SVI[],MATCH(Table3[[#This Row],[city_name]],tb_SVI[city_name_uf],0),9),".")</f>
        <v>6.2E-2</v>
      </c>
      <c r="L5420">
        <f>_xlfn.NUMBERVALUE(INDEX(tb_SVI[],MATCH(Table3[[#This Row],[city_name]],tb_SVI[city_name_uf],0),10),".")</f>
        <v>0.35199999999999998</v>
      </c>
      <c r="M5420">
        <f>_xlfn.NUMBERVALUE(INDEX(tb_SVI[],MATCH(Table3[[#This Row],[city_name]],tb_SVI[city_name_uf],0),11),".")</f>
        <v>0.313</v>
      </c>
      <c r="N5420" s="14">
        <f>_xlfn.PERCENTRANK.INC(Table3[MHDI_tot],Table3[[#This Row],[MHDI_tot]],3)</f>
        <v>0.67400000000000004</v>
      </c>
    </row>
    <row r="5421" spans="1:14" hidden="1" x14ac:dyDescent="0.2">
      <c r="A5421" t="str">
        <f>SVI!F5421</f>
        <v>Jandaia/GO</v>
      </c>
      <c r="B5421" t="str">
        <f>INDEX(tb_SVI[],MATCH(Table3[[#This Row],[ibge_cod]],tb_SVI[Município],0),1)</f>
        <v>GO</v>
      </c>
      <c r="C5421" t="str">
        <f>INDEX(tb_SVI[],MATCH(Table3[[#This Row],[city_name]],tb_SVI[city_name_uf],0),3)</f>
        <v>5211701</v>
      </c>
      <c r="D5421" t="s">
        <v>22990</v>
      </c>
      <c r="E5421" s="11">
        <f>INDEX(tb_SVI[],MATCH(Table3[[#This Row],[city_name]],tb_SVI[city_name_uf],0),5)</f>
        <v>6025</v>
      </c>
      <c r="F5421">
        <f>INDEX(tb_MHDI[],MATCH(Table3[[#This Row],[city_name]],tb_MHDI[mun_uf],0),5)</f>
        <v>0.70699999999999996</v>
      </c>
      <c r="G5421">
        <f>INDEX(tb_MHDI[],MATCH(Table3[[#This Row],[city_name]],tb_MHDI[mun_uf],0),6)</f>
        <v>0.69</v>
      </c>
      <c r="H5421">
        <f>INDEX(tb_MHDI[],MATCH(Table3[[#This Row],[city_name]],tb_MHDI[mun_uf],0),7)</f>
        <v>0.82099999999999995</v>
      </c>
      <c r="I5421">
        <f>INDEX(tb_MHDI[],MATCH(Table3[[#This Row],[city_name]],tb_MHDI[mun_uf],0),8)</f>
        <v>0.625</v>
      </c>
      <c r="J5421">
        <f>_xlfn.NUMBERVALUE(INDEX(tb_SVI[],MATCH(Table3[[#This Row],[city_name]],tb_SVI[city_name_uf],0),8),".")</f>
        <v>0.29399999999999998</v>
      </c>
      <c r="K5421">
        <f>_xlfn.NUMBERVALUE(INDEX(tb_SVI[],MATCH(Table3[[#This Row],[city_name]],tb_SVI[city_name_uf],0),9),".")</f>
        <v>0.28199999999999997</v>
      </c>
      <c r="L5421">
        <f>_xlfn.NUMBERVALUE(INDEX(tb_SVI[],MATCH(Table3[[#This Row],[city_name]],tb_SVI[city_name_uf],0),10),".")</f>
        <v>0.25800000000000001</v>
      </c>
      <c r="M5421">
        <f>_xlfn.NUMBERVALUE(INDEX(tb_SVI[],MATCH(Table3[[#This Row],[city_name]],tb_SVI[city_name_uf],0),11),".")</f>
        <v>0.34200000000000003</v>
      </c>
      <c r="N5421" s="14">
        <f>_xlfn.PERCENTRANK.INC(Table3[MHDI_tot],Table3[[#This Row],[MHDI_tot]],3)</f>
        <v>0.69099999999999995</v>
      </c>
    </row>
    <row r="5422" spans="1:14" hidden="1" x14ac:dyDescent="0.2">
      <c r="A5422" t="str">
        <f>SVI!F5422</f>
        <v>Jaraguá/GO</v>
      </c>
      <c r="B5422" t="str">
        <f>INDEX(tb_SVI[],MATCH(Table3[[#This Row],[ibge_cod]],tb_SVI[Município],0),1)</f>
        <v>GO</v>
      </c>
      <c r="C5422" t="str">
        <f>INDEX(tb_SVI[],MATCH(Table3[[#This Row],[city_name]],tb_SVI[city_name_uf],0),3)</f>
        <v>5211800</v>
      </c>
      <c r="D5422" t="s">
        <v>22991</v>
      </c>
      <c r="E5422" s="11">
        <f>INDEX(tb_SVI[],MATCH(Table3[[#This Row],[city_name]],tb_SVI[city_name_uf],0),5)</f>
        <v>51338</v>
      </c>
      <c r="F5422">
        <f>INDEX(tb_MHDI[],MATCH(Table3[[#This Row],[city_name]],tb_MHDI[mun_uf],0),5)</f>
        <v>0.69899999999999995</v>
      </c>
      <c r="G5422">
        <f>INDEX(tb_MHDI[],MATCH(Table3[[#This Row],[city_name]],tb_MHDI[mun_uf],0),6)</f>
        <v>0.69199999999999995</v>
      </c>
      <c r="H5422">
        <f>INDEX(tb_MHDI[],MATCH(Table3[[#This Row],[city_name]],tb_MHDI[mun_uf],0),7)</f>
        <v>0.84099999999999997</v>
      </c>
      <c r="I5422">
        <f>INDEX(tb_MHDI[],MATCH(Table3[[#This Row],[city_name]],tb_MHDI[mun_uf],0),8)</f>
        <v>0.58799999999999997</v>
      </c>
      <c r="J5422">
        <f>_xlfn.NUMBERVALUE(INDEX(tb_SVI[],MATCH(Table3[[#This Row],[city_name]],tb_SVI[city_name_uf],0),8),".")</f>
        <v>0.26</v>
      </c>
      <c r="K5422">
        <f>_xlfn.NUMBERVALUE(INDEX(tb_SVI[],MATCH(Table3[[#This Row],[city_name]],tb_SVI[city_name_uf],0),9),".")</f>
        <v>6.2E-2</v>
      </c>
      <c r="L5422">
        <f>_xlfn.NUMBERVALUE(INDEX(tb_SVI[],MATCH(Table3[[#This Row],[city_name]],tb_SVI[city_name_uf],0),10),".")</f>
        <v>0.38300000000000001</v>
      </c>
      <c r="M5422">
        <f>_xlfn.NUMBERVALUE(INDEX(tb_SVI[],MATCH(Table3[[#This Row],[city_name]],tb_SVI[city_name_uf],0),11),".")</f>
        <v>0.33400000000000002</v>
      </c>
      <c r="N5422" s="14">
        <f>_xlfn.PERCENTRANK.INC(Table3[MHDI_tot],Table3[[#This Row],[MHDI_tot]],3)</f>
        <v>0.64600000000000002</v>
      </c>
    </row>
    <row r="5423" spans="1:14" hidden="1" x14ac:dyDescent="0.2">
      <c r="A5423" t="str">
        <f>SVI!F5423</f>
        <v>Jataí/GO</v>
      </c>
      <c r="B5423" t="str">
        <f>INDEX(tb_SVI[],MATCH(Table3[[#This Row],[ibge_cod]],tb_SVI[Município],0),1)</f>
        <v>GO</v>
      </c>
      <c r="C5423" t="str">
        <f>INDEX(tb_SVI[],MATCH(Table3[[#This Row],[city_name]],tb_SVI[city_name_uf],0),3)</f>
        <v>5211909</v>
      </c>
      <c r="D5423" t="s">
        <v>22992</v>
      </c>
      <c r="E5423" s="11">
        <f>INDEX(tb_SVI[],MATCH(Table3[[#This Row],[city_name]],tb_SVI[city_name_uf],0),5)</f>
        <v>102065</v>
      </c>
      <c r="F5423">
        <f>INDEX(tb_MHDI[],MATCH(Table3[[#This Row],[city_name]],tb_MHDI[mun_uf],0),5)</f>
        <v>0.75700000000000001</v>
      </c>
      <c r="G5423">
        <f>INDEX(tb_MHDI[],MATCH(Table3[[#This Row],[city_name]],tb_MHDI[mun_uf],0),6)</f>
        <v>0.77400000000000002</v>
      </c>
      <c r="H5423">
        <f>INDEX(tb_MHDI[],MATCH(Table3[[#This Row],[city_name]],tb_MHDI[mun_uf],0),7)</f>
        <v>0.85599999999999998</v>
      </c>
      <c r="I5423">
        <f>INDEX(tb_MHDI[],MATCH(Table3[[#This Row],[city_name]],tb_MHDI[mun_uf],0),8)</f>
        <v>0.65600000000000003</v>
      </c>
      <c r="J5423">
        <f>_xlfn.NUMBERVALUE(INDEX(tb_SVI[],MATCH(Table3[[#This Row],[city_name]],tb_SVI[city_name_uf],0),8),".")</f>
        <v>0.20699999999999999</v>
      </c>
      <c r="K5423">
        <f>_xlfn.NUMBERVALUE(INDEX(tb_SVI[],MATCH(Table3[[#This Row],[city_name]],tb_SVI[city_name_uf],0),9),".")</f>
        <v>9.4E-2</v>
      </c>
      <c r="L5423">
        <f>_xlfn.NUMBERVALUE(INDEX(tb_SVI[],MATCH(Table3[[#This Row],[city_name]],tb_SVI[city_name_uf],0),10),".")</f>
        <v>0.28799999999999998</v>
      </c>
      <c r="M5423">
        <f>_xlfn.NUMBERVALUE(INDEX(tb_SVI[],MATCH(Table3[[#This Row],[city_name]],tb_SVI[city_name_uf],0),11),".")</f>
        <v>0.23799999999999999</v>
      </c>
      <c r="N5423" s="14">
        <f>_xlfn.PERCENTRANK.INC(Table3[MHDI_tot],Table3[[#This Row],[MHDI_tot]],3)</f>
        <v>0.92100000000000004</v>
      </c>
    </row>
    <row r="5424" spans="1:14" hidden="1" x14ac:dyDescent="0.2">
      <c r="A5424" t="str">
        <f>SVI!F5424</f>
        <v>Jaupaci/GO</v>
      </c>
      <c r="B5424" t="str">
        <f>INDEX(tb_SVI[],MATCH(Table3[[#This Row],[ibge_cod]],tb_SVI[Município],0),1)</f>
        <v>GO</v>
      </c>
      <c r="C5424" t="str">
        <f>INDEX(tb_SVI[],MATCH(Table3[[#This Row],[city_name]],tb_SVI[city_name_uf],0),3)</f>
        <v>5212006</v>
      </c>
      <c r="D5424" t="s">
        <v>22993</v>
      </c>
      <c r="E5424" s="11">
        <f>INDEX(tb_SVI[],MATCH(Table3[[#This Row],[city_name]],tb_SVI[city_name_uf],0),5)</f>
        <v>2860</v>
      </c>
      <c r="F5424">
        <f>INDEX(tb_MHDI[],MATCH(Table3[[#This Row],[city_name]],tb_MHDI[mun_uf],0),5)</f>
        <v>0.68899999999999995</v>
      </c>
      <c r="G5424">
        <f>INDEX(tb_MHDI[],MATCH(Table3[[#This Row],[city_name]],tb_MHDI[mun_uf],0),6)</f>
        <v>0.65800000000000003</v>
      </c>
      <c r="H5424">
        <f>INDEX(tb_MHDI[],MATCH(Table3[[#This Row],[city_name]],tb_MHDI[mun_uf],0),7)</f>
        <v>0.82399999999999995</v>
      </c>
      <c r="I5424">
        <f>INDEX(tb_MHDI[],MATCH(Table3[[#This Row],[city_name]],tb_MHDI[mun_uf],0),8)</f>
        <v>0.60199999999999998</v>
      </c>
      <c r="J5424">
        <f>_xlfn.NUMBERVALUE(INDEX(tb_SVI[],MATCH(Table3[[#This Row],[city_name]],tb_SVI[city_name_uf],0),8),".")</f>
        <v>0.248</v>
      </c>
      <c r="K5424">
        <f>_xlfn.NUMBERVALUE(INDEX(tb_SVI[],MATCH(Table3[[#This Row],[city_name]],tb_SVI[city_name_uf],0),9),".")</f>
        <v>5.0999999999999997E-2</v>
      </c>
      <c r="L5424">
        <f>_xlfn.NUMBERVALUE(INDEX(tb_SVI[],MATCH(Table3[[#This Row],[city_name]],tb_SVI[city_name_uf],0),10),".")</f>
        <v>0.33</v>
      </c>
      <c r="M5424">
        <f>_xlfn.NUMBERVALUE(INDEX(tb_SVI[],MATCH(Table3[[#This Row],[city_name]],tb_SVI[city_name_uf],0),11),".")</f>
        <v>0.36299999999999999</v>
      </c>
      <c r="N5424" s="14">
        <f>_xlfn.PERCENTRANK.INC(Table3[MHDI_tot],Table3[[#This Row],[MHDI_tot]],3)</f>
        <v>0.6</v>
      </c>
    </row>
    <row r="5425" spans="1:14" hidden="1" x14ac:dyDescent="0.2">
      <c r="A5425" t="str">
        <f>SVI!F5425</f>
        <v>Jesúpolis/GO</v>
      </c>
      <c r="B5425" t="str">
        <f>INDEX(tb_SVI[],MATCH(Table3[[#This Row],[ibge_cod]],tb_SVI[Município],0),1)</f>
        <v>GO</v>
      </c>
      <c r="C5425" t="str">
        <f>INDEX(tb_SVI[],MATCH(Table3[[#This Row],[city_name]],tb_SVI[city_name_uf],0),3)</f>
        <v>5212055</v>
      </c>
      <c r="D5425" t="s">
        <v>22994</v>
      </c>
      <c r="E5425" s="11">
        <f>INDEX(tb_SVI[],MATCH(Table3[[#This Row],[city_name]],tb_SVI[city_name_uf],0),5)</f>
        <v>2506</v>
      </c>
      <c r="F5425">
        <f>INDEX(tb_MHDI[],MATCH(Table3[[#This Row],[city_name]],tb_MHDI[mun_uf],0),5)</f>
        <v>0.64900000000000002</v>
      </c>
      <c r="G5425">
        <f>INDEX(tb_MHDI[],MATCH(Table3[[#This Row],[city_name]],tb_MHDI[mun_uf],0),6)</f>
        <v>0.64200000000000002</v>
      </c>
      <c r="H5425">
        <f>INDEX(tb_MHDI[],MATCH(Table3[[#This Row],[city_name]],tb_MHDI[mun_uf],0),7)</f>
        <v>0.81399999999999995</v>
      </c>
      <c r="I5425">
        <f>INDEX(tb_MHDI[],MATCH(Table3[[#This Row],[city_name]],tb_MHDI[mun_uf],0),8)</f>
        <v>0.52200000000000002</v>
      </c>
      <c r="J5425">
        <f>_xlfn.NUMBERVALUE(INDEX(tb_SVI[],MATCH(Table3[[#This Row],[city_name]],tb_SVI[city_name_uf],0),8),".")</f>
        <v>0.30299999999999999</v>
      </c>
      <c r="K5425">
        <f>_xlfn.NUMBERVALUE(INDEX(tb_SVI[],MATCH(Table3[[#This Row],[city_name]],tb_SVI[city_name_uf],0),9),".")</f>
        <v>5.8999999999999997E-2</v>
      </c>
      <c r="L5425">
        <f>_xlfn.NUMBERVALUE(INDEX(tb_SVI[],MATCH(Table3[[#This Row],[city_name]],tb_SVI[city_name_uf],0),10),".")</f>
        <v>0.48499999999999999</v>
      </c>
      <c r="M5425">
        <f>_xlfn.NUMBERVALUE(INDEX(tb_SVI[],MATCH(Table3[[#This Row],[city_name]],tb_SVI[city_name_uf],0),11),".")</f>
        <v>0.36399999999999999</v>
      </c>
      <c r="N5425" s="14">
        <f>_xlfn.PERCENTRANK.INC(Table3[MHDI_tot],Table3[[#This Row],[MHDI_tot]],3)</f>
        <v>0.433</v>
      </c>
    </row>
    <row r="5426" spans="1:14" hidden="1" x14ac:dyDescent="0.2">
      <c r="A5426" t="str">
        <f>SVI!F5426</f>
        <v>Joviânia/GO</v>
      </c>
      <c r="B5426" t="str">
        <f>INDEX(tb_SVI[],MATCH(Table3[[#This Row],[ibge_cod]],tb_SVI[Município],0),1)</f>
        <v>GO</v>
      </c>
      <c r="C5426" t="str">
        <f>INDEX(tb_SVI[],MATCH(Table3[[#This Row],[city_name]],tb_SVI[city_name_uf],0),3)</f>
        <v>5212105</v>
      </c>
      <c r="D5426" t="s">
        <v>22995</v>
      </c>
      <c r="E5426" s="11">
        <f>INDEX(tb_SVI[],MATCH(Table3[[#This Row],[city_name]],tb_SVI[city_name_uf],0),5)</f>
        <v>7402</v>
      </c>
      <c r="F5426">
        <f>INDEX(tb_MHDI[],MATCH(Table3[[#This Row],[city_name]],tb_MHDI[mun_uf],0),5)</f>
        <v>0.70599999999999996</v>
      </c>
      <c r="G5426">
        <f>INDEX(tb_MHDI[],MATCH(Table3[[#This Row],[city_name]],tb_MHDI[mun_uf],0),6)</f>
        <v>0.71399999999999997</v>
      </c>
      <c r="H5426">
        <f>INDEX(tb_MHDI[],MATCH(Table3[[#This Row],[city_name]],tb_MHDI[mun_uf],0),7)</f>
        <v>0.82699999999999996</v>
      </c>
      <c r="I5426">
        <f>INDEX(tb_MHDI[],MATCH(Table3[[#This Row],[city_name]],tb_MHDI[mun_uf],0),8)</f>
        <v>0.59499999999999997</v>
      </c>
      <c r="J5426">
        <f>_xlfn.NUMBERVALUE(INDEX(tb_SVI[],MATCH(Table3[[#This Row],[city_name]],tb_SVI[city_name_uf],0),8),".")</f>
        <v>0.36399999999999999</v>
      </c>
      <c r="K5426">
        <f>_xlfn.NUMBERVALUE(INDEX(tb_SVI[],MATCH(Table3[[#This Row],[city_name]],tb_SVI[city_name_uf],0),9),".")</f>
        <v>0.41199999999999998</v>
      </c>
      <c r="L5426">
        <f>_xlfn.NUMBERVALUE(INDEX(tb_SVI[],MATCH(Table3[[#This Row],[city_name]],tb_SVI[city_name_uf],0),10),".")</f>
        <v>0.34699999999999998</v>
      </c>
      <c r="M5426">
        <f>_xlfn.NUMBERVALUE(INDEX(tb_SVI[],MATCH(Table3[[#This Row],[city_name]],tb_SVI[city_name_uf],0),11),".")</f>
        <v>0.33400000000000002</v>
      </c>
      <c r="N5426" s="14">
        <f>_xlfn.PERCENTRANK.INC(Table3[MHDI_tot],Table3[[#This Row],[MHDI_tot]],3)</f>
        <v>0.68400000000000005</v>
      </c>
    </row>
    <row r="5427" spans="1:14" hidden="1" x14ac:dyDescent="0.2">
      <c r="A5427" t="str">
        <f>SVI!F5427</f>
        <v>Jussara/GO</v>
      </c>
      <c r="B5427" t="str">
        <f>INDEX(tb_SVI[],MATCH(Table3[[#This Row],[ibge_cod]],tb_SVI[Município],0),1)</f>
        <v>GO</v>
      </c>
      <c r="C5427" t="str">
        <f>INDEX(tb_SVI[],MATCH(Table3[[#This Row],[city_name]],tb_SVI[city_name_uf],0),3)</f>
        <v>5212204</v>
      </c>
      <c r="D5427" t="s">
        <v>22996</v>
      </c>
      <c r="E5427" s="11">
        <f>INDEX(tb_SVI[],MATCH(Table3[[#This Row],[city_name]],tb_SVI[city_name_uf],0),5)</f>
        <v>18371</v>
      </c>
      <c r="F5427">
        <f>INDEX(tb_MHDI[],MATCH(Table3[[#This Row],[city_name]],tb_MHDI[mun_uf],0),5)</f>
        <v>0.74299999999999999</v>
      </c>
      <c r="G5427">
        <f>INDEX(tb_MHDI[],MATCH(Table3[[#This Row],[city_name]],tb_MHDI[mun_uf],0),6)</f>
        <v>0.76800000000000002</v>
      </c>
      <c r="H5427">
        <f>INDEX(tb_MHDI[],MATCH(Table3[[#This Row],[city_name]],tb_MHDI[mun_uf],0),7)</f>
        <v>0.84199999999999997</v>
      </c>
      <c r="I5427">
        <f>INDEX(tb_MHDI[],MATCH(Table3[[#This Row],[city_name]],tb_MHDI[mun_uf],0),8)</f>
        <v>0.63500000000000001</v>
      </c>
      <c r="J5427">
        <f>_xlfn.NUMBERVALUE(INDEX(tb_SVI[],MATCH(Table3[[#This Row],[city_name]],tb_SVI[city_name_uf],0),8),".")</f>
        <v>0.22600000000000001</v>
      </c>
      <c r="K5427">
        <f>_xlfn.NUMBERVALUE(INDEX(tb_SVI[],MATCH(Table3[[#This Row],[city_name]],tb_SVI[city_name_uf],0),9),".")</f>
        <v>7.8E-2</v>
      </c>
      <c r="L5427">
        <f>_xlfn.NUMBERVALUE(INDEX(tb_SVI[],MATCH(Table3[[#This Row],[city_name]],tb_SVI[city_name_uf],0),10),".")</f>
        <v>0.29699999999999999</v>
      </c>
      <c r="M5427">
        <f>_xlfn.NUMBERVALUE(INDEX(tb_SVI[],MATCH(Table3[[#This Row],[city_name]],tb_SVI[city_name_uf],0),11),".")</f>
        <v>0.30199999999999999</v>
      </c>
      <c r="N5427" s="14">
        <f>_xlfn.PERCENTRANK.INC(Table3[MHDI_tot],Table3[[#This Row],[MHDI_tot]],3)</f>
        <v>0.871</v>
      </c>
    </row>
    <row r="5428" spans="1:14" hidden="1" x14ac:dyDescent="0.2">
      <c r="A5428" t="str">
        <f>SVI!F5070</f>
        <v>Coronel Pilar/RS</v>
      </c>
      <c r="B5428" t="str">
        <f>INDEX(tb_SVI[],MATCH(Table3[[#This Row],[ibge_cod]],tb_SVI[Município],0),1)</f>
        <v>RS</v>
      </c>
      <c r="C5428" t="str">
        <f>INDEX(tb_SVI[],MATCH(Table3[[#This Row],[city_name]],tb_SVI[city_name_uf],0),3)</f>
        <v>4305934</v>
      </c>
      <c r="D5428" t="e">
        <v>#N/A</v>
      </c>
      <c r="E5428" s="11">
        <f>INDEX(tb_SVI[],MATCH(Table3[[#This Row],[city_name]],tb_SVI[city_name_uf],0),5)</f>
        <v>1614</v>
      </c>
      <c r="F5428">
        <f>INDEX(tb_MHDI[],MATCH(Table3[[#This Row],[city_name]],tb_MHDI[mun_uf],0),5)</f>
        <v>0.72699999999999998</v>
      </c>
      <c r="G5428">
        <f>INDEX(tb_MHDI[],MATCH(Table3[[#This Row],[city_name]],tb_MHDI[mun_uf],0),6)</f>
        <v>0.76600000000000001</v>
      </c>
      <c r="H5428">
        <f>INDEX(tb_MHDI[],MATCH(Table3[[#This Row],[city_name]],tb_MHDI[mun_uf],0),7)</f>
        <v>0.83499999999999996</v>
      </c>
      <c r="I5428">
        <f>INDEX(tb_MHDI[],MATCH(Table3[[#This Row],[city_name]],tb_MHDI[mun_uf],0),8)</f>
        <v>0.6</v>
      </c>
      <c r="J5428">
        <f>_xlfn.NUMBERVALUE(INDEX(tb_SVI[],MATCH(Table3[[#This Row],[city_name]],tb_SVI[city_name_uf],0),8),".")</f>
        <v>0.23200000000000001</v>
      </c>
      <c r="K5428">
        <f>_xlfn.NUMBERVALUE(INDEX(tb_SVI[],MATCH(Table3[[#This Row],[city_name]],tb_SVI[city_name_uf],0),9),".")</f>
        <v>5.1999999999999998E-2</v>
      </c>
      <c r="L5428">
        <f>_xlfn.NUMBERVALUE(INDEX(tb_SVI[],MATCH(Table3[[#This Row],[city_name]],tb_SVI[city_name_uf],0),10),".")</f>
        <v>0.28499999999999998</v>
      </c>
      <c r="M5428">
        <f>_xlfn.NUMBERVALUE(INDEX(tb_SVI[],MATCH(Table3[[#This Row],[city_name]],tb_SVI[city_name_uf],0),11),".")</f>
        <v>0.35899999999999999</v>
      </c>
      <c r="N5428" s="14">
        <f>_xlfn.PERCENTRANK.INC(Table3[MHDI_tot],Table3[[#This Row],[MHDI_tot]],3)</f>
        <v>0.79600000000000004</v>
      </c>
    </row>
    <row r="5429" spans="1:14" hidden="1" x14ac:dyDescent="0.2">
      <c r="A5429" t="str">
        <f>SVI!F5429</f>
        <v>Leopoldo de Bulhões/GO</v>
      </c>
      <c r="B5429" t="str">
        <f>INDEX(tb_SVI[],MATCH(Table3[[#This Row],[ibge_cod]],tb_SVI[Município],0),1)</f>
        <v>GO</v>
      </c>
      <c r="C5429" t="str">
        <f>INDEX(tb_SVI[],MATCH(Table3[[#This Row],[city_name]],tb_SVI[city_name_uf],0),3)</f>
        <v>5212303</v>
      </c>
      <c r="D5429" t="s">
        <v>22997</v>
      </c>
      <c r="E5429" s="11">
        <f>INDEX(tb_SVI[],MATCH(Table3[[#This Row],[city_name]],tb_SVI[city_name_uf],0),5)</f>
        <v>7651</v>
      </c>
      <c r="F5429">
        <f>INDEX(tb_MHDI[],MATCH(Table3[[#This Row],[city_name]],tb_MHDI[mun_uf],0),5)</f>
        <v>0.65900000000000003</v>
      </c>
      <c r="G5429">
        <f>INDEX(tb_MHDI[],MATCH(Table3[[#This Row],[city_name]],tb_MHDI[mun_uf],0),6)</f>
        <v>0.66500000000000004</v>
      </c>
      <c r="H5429">
        <f>INDEX(tb_MHDI[],MATCH(Table3[[#This Row],[city_name]],tb_MHDI[mun_uf],0),7)</f>
        <v>0.81200000000000006</v>
      </c>
      <c r="I5429">
        <f>INDEX(tb_MHDI[],MATCH(Table3[[#This Row],[city_name]],tb_MHDI[mun_uf],0),8)</f>
        <v>0.52900000000000003</v>
      </c>
      <c r="J5429">
        <f>_xlfn.NUMBERVALUE(INDEX(tb_SVI[],MATCH(Table3[[#This Row],[city_name]],tb_SVI[city_name_uf],0),8),".")</f>
        <v>0.28899999999999998</v>
      </c>
      <c r="K5429">
        <f>_xlfn.NUMBERVALUE(INDEX(tb_SVI[],MATCH(Table3[[#This Row],[city_name]],tb_SVI[city_name_uf],0),9),".")</f>
        <v>0.13100000000000001</v>
      </c>
      <c r="L5429">
        <f>_xlfn.NUMBERVALUE(INDEX(tb_SVI[],MATCH(Table3[[#This Row],[city_name]],tb_SVI[city_name_uf],0),10),".")</f>
        <v>0.40899999999999997</v>
      </c>
      <c r="M5429">
        <f>_xlfn.NUMBERVALUE(INDEX(tb_SVI[],MATCH(Table3[[#This Row],[city_name]],tb_SVI[city_name_uf],0),11),".")</f>
        <v>0.32700000000000001</v>
      </c>
      <c r="N5429" s="14">
        <f>_xlfn.PERCENTRANK.INC(Table3[MHDI_tot],Table3[[#This Row],[MHDI_tot]],3)</f>
        <v>0.47</v>
      </c>
    </row>
    <row r="5430" spans="1:14" hidden="1" x14ac:dyDescent="0.2">
      <c r="A5430" t="str">
        <f>SVI!F5430</f>
        <v>Mairipotaba/GO</v>
      </c>
      <c r="B5430" t="str">
        <f>INDEX(tb_SVI[],MATCH(Table3[[#This Row],[ibge_cod]],tb_SVI[Município],0),1)</f>
        <v>GO</v>
      </c>
      <c r="C5430" t="str">
        <f>INDEX(tb_SVI[],MATCH(Table3[[#This Row],[city_name]],tb_SVI[city_name_uf],0),3)</f>
        <v>5212600</v>
      </c>
      <c r="D5430" t="s">
        <v>22998</v>
      </c>
      <c r="E5430" s="11">
        <f>INDEX(tb_SVI[],MATCH(Table3[[#This Row],[city_name]],tb_SVI[city_name_uf],0),5)</f>
        <v>2363</v>
      </c>
      <c r="F5430">
        <f>INDEX(tb_MHDI[],MATCH(Table3[[#This Row],[city_name]],tb_MHDI[mun_uf],0),5)</f>
        <v>0.745</v>
      </c>
      <c r="G5430">
        <f>INDEX(tb_MHDI[],MATCH(Table3[[#This Row],[city_name]],tb_MHDI[mun_uf],0),6)</f>
        <v>0.748</v>
      </c>
      <c r="H5430">
        <f>INDEX(tb_MHDI[],MATCH(Table3[[#This Row],[city_name]],tb_MHDI[mun_uf],0),7)</f>
        <v>0.85399999999999998</v>
      </c>
      <c r="I5430">
        <f>INDEX(tb_MHDI[],MATCH(Table3[[#This Row],[city_name]],tb_MHDI[mun_uf],0),8)</f>
        <v>0.64800000000000002</v>
      </c>
      <c r="J5430">
        <f>_xlfn.NUMBERVALUE(INDEX(tb_SVI[],MATCH(Table3[[#This Row],[city_name]],tb_SVI[city_name_uf],0),8),".")</f>
        <v>0.28599999999999998</v>
      </c>
      <c r="K5430">
        <f>_xlfn.NUMBERVALUE(INDEX(tb_SVI[],MATCH(Table3[[#This Row],[city_name]],tb_SVI[city_name_uf],0),9),".")</f>
        <v>0.187</v>
      </c>
      <c r="L5430">
        <f>_xlfn.NUMBERVALUE(INDEX(tb_SVI[],MATCH(Table3[[#This Row],[city_name]],tb_SVI[city_name_uf],0),10),".")</f>
        <v>0.32700000000000001</v>
      </c>
      <c r="M5430">
        <f>_xlfn.NUMBERVALUE(INDEX(tb_SVI[],MATCH(Table3[[#This Row],[city_name]],tb_SVI[city_name_uf],0),11),".")</f>
        <v>0.34300000000000003</v>
      </c>
      <c r="N5430" s="14">
        <f>_xlfn.PERCENTRANK.INC(Table3[MHDI_tot],Table3[[#This Row],[MHDI_tot]],3)</f>
        <v>0.88</v>
      </c>
    </row>
    <row r="5431" spans="1:14" hidden="1" x14ac:dyDescent="0.2">
      <c r="A5431" t="str">
        <f>SVI!F5431</f>
        <v>Mambaí/GO</v>
      </c>
      <c r="B5431" t="str">
        <f>INDEX(tb_SVI[],MATCH(Table3[[#This Row],[ibge_cod]],tb_SVI[Município],0),1)</f>
        <v>GO</v>
      </c>
      <c r="C5431" t="str">
        <f>INDEX(tb_SVI[],MATCH(Table3[[#This Row],[city_name]],tb_SVI[city_name_uf],0),3)</f>
        <v>5212709</v>
      </c>
      <c r="D5431" t="s">
        <v>22999</v>
      </c>
      <c r="E5431" s="11">
        <f>INDEX(tb_SVI[],MATCH(Table3[[#This Row],[city_name]],tb_SVI[city_name_uf],0),5)</f>
        <v>9081</v>
      </c>
      <c r="F5431">
        <f>INDEX(tb_MHDI[],MATCH(Table3[[#This Row],[city_name]],tb_MHDI[mun_uf],0),5)</f>
        <v>0.626</v>
      </c>
      <c r="G5431">
        <f>INDEX(tb_MHDI[],MATCH(Table3[[#This Row],[city_name]],tb_MHDI[mun_uf],0),6)</f>
        <v>0.61</v>
      </c>
      <c r="H5431">
        <f>INDEX(tb_MHDI[],MATCH(Table3[[#This Row],[city_name]],tb_MHDI[mun_uf],0),7)</f>
        <v>0.81599999999999995</v>
      </c>
      <c r="I5431">
        <f>INDEX(tb_MHDI[],MATCH(Table3[[#This Row],[city_name]],tb_MHDI[mun_uf],0),8)</f>
        <v>0.49399999999999999</v>
      </c>
      <c r="J5431">
        <f>_xlfn.NUMBERVALUE(INDEX(tb_SVI[],MATCH(Table3[[#This Row],[city_name]],tb_SVI[city_name_uf],0),8),".")</f>
        <v>0.38900000000000001</v>
      </c>
      <c r="K5431">
        <f>_xlfn.NUMBERVALUE(INDEX(tb_SVI[],MATCH(Table3[[#This Row],[city_name]],tb_SVI[city_name_uf],0),9),".")</f>
        <v>0.23699999999999999</v>
      </c>
      <c r="L5431">
        <f>_xlfn.NUMBERVALUE(INDEX(tb_SVI[],MATCH(Table3[[#This Row],[city_name]],tb_SVI[city_name_uf],0),10),".")</f>
        <v>0.45900000000000002</v>
      </c>
      <c r="M5431">
        <f>_xlfn.NUMBERVALUE(INDEX(tb_SVI[],MATCH(Table3[[#This Row],[city_name]],tb_SVI[city_name_uf],0),11),".")</f>
        <v>0.47</v>
      </c>
      <c r="N5431" s="14">
        <f>_xlfn.PERCENTRANK.INC(Table3[MHDI_tot],Table3[[#This Row],[MHDI_tot]],3)</f>
        <v>0.35499999999999998</v>
      </c>
    </row>
    <row r="5432" spans="1:14" hidden="1" x14ac:dyDescent="0.2">
      <c r="A5432" t="str">
        <f>SVI!F5432</f>
        <v>Mara Rosa/GO</v>
      </c>
      <c r="B5432" t="str">
        <f>INDEX(tb_SVI[],MATCH(Table3[[#This Row],[ibge_cod]],tb_SVI[Município],0),1)</f>
        <v>GO</v>
      </c>
      <c r="C5432" t="str">
        <f>INDEX(tb_SVI[],MATCH(Table3[[#This Row],[city_name]],tb_SVI[city_name_uf],0),3)</f>
        <v>5212808</v>
      </c>
      <c r="D5432" t="s">
        <v>23000</v>
      </c>
      <c r="E5432" s="11">
        <f>INDEX(tb_SVI[],MATCH(Table3[[#This Row],[city_name]],tb_SVI[city_name_uf],0),5)</f>
        <v>9363</v>
      </c>
      <c r="F5432">
        <f>INDEX(tb_MHDI[],MATCH(Table3[[#This Row],[city_name]],tb_MHDI[mun_uf],0),5)</f>
        <v>0.69099999999999995</v>
      </c>
      <c r="G5432">
        <f>INDEX(tb_MHDI[],MATCH(Table3[[#This Row],[city_name]],tb_MHDI[mun_uf],0),6)</f>
        <v>0.68</v>
      </c>
      <c r="H5432">
        <f>INDEX(tb_MHDI[],MATCH(Table3[[#This Row],[city_name]],tb_MHDI[mun_uf],0),7)</f>
        <v>0.83799999999999997</v>
      </c>
      <c r="I5432">
        <f>INDEX(tb_MHDI[],MATCH(Table3[[#This Row],[city_name]],tb_MHDI[mun_uf],0),8)</f>
        <v>0.57899999999999996</v>
      </c>
      <c r="J5432">
        <f>_xlfn.NUMBERVALUE(INDEX(tb_SVI[],MATCH(Table3[[#This Row],[city_name]],tb_SVI[city_name_uf],0),8),".")</f>
        <v>0.316</v>
      </c>
      <c r="K5432">
        <f>_xlfn.NUMBERVALUE(INDEX(tb_SVI[],MATCH(Table3[[#This Row],[city_name]],tb_SVI[city_name_uf],0),9),".")</f>
        <v>0.14499999999999999</v>
      </c>
      <c r="L5432">
        <f>_xlfn.NUMBERVALUE(INDEX(tb_SVI[],MATCH(Table3[[#This Row],[city_name]],tb_SVI[city_name_uf],0),10),".")</f>
        <v>0.42</v>
      </c>
      <c r="M5432">
        <f>_xlfn.NUMBERVALUE(INDEX(tb_SVI[],MATCH(Table3[[#This Row],[city_name]],tb_SVI[city_name_uf],0),11),".")</f>
        <v>0.38300000000000001</v>
      </c>
      <c r="N5432" s="14">
        <f>_xlfn.PERCENTRANK.INC(Table3[MHDI_tot],Table3[[#This Row],[MHDI_tot]],3)</f>
        <v>0.60799999999999998</v>
      </c>
    </row>
    <row r="5433" spans="1:14" hidden="1" x14ac:dyDescent="0.2">
      <c r="A5433" t="str">
        <f>SVI!F5433</f>
        <v>Marzagão/GO</v>
      </c>
      <c r="B5433" t="str">
        <f>INDEX(tb_SVI[],MATCH(Table3[[#This Row],[ibge_cod]],tb_SVI[Município],0),1)</f>
        <v>GO</v>
      </c>
      <c r="C5433" t="str">
        <f>INDEX(tb_SVI[],MATCH(Table3[[#This Row],[city_name]],tb_SVI[city_name_uf],0),3)</f>
        <v>5212907</v>
      </c>
      <c r="D5433" t="s">
        <v>23001</v>
      </c>
      <c r="E5433" s="11">
        <f>INDEX(tb_SVI[],MATCH(Table3[[#This Row],[city_name]],tb_SVI[city_name_uf],0),5)</f>
        <v>2250</v>
      </c>
      <c r="F5433">
        <f>INDEX(tb_MHDI[],MATCH(Table3[[#This Row],[city_name]],tb_MHDI[mun_uf],0),5)</f>
        <v>0.69899999999999995</v>
      </c>
      <c r="G5433">
        <f>INDEX(tb_MHDI[],MATCH(Table3[[#This Row],[city_name]],tb_MHDI[mun_uf],0),6)</f>
        <v>0.69199999999999995</v>
      </c>
      <c r="H5433">
        <f>INDEX(tb_MHDI[],MATCH(Table3[[#This Row],[city_name]],tb_MHDI[mun_uf],0),7)</f>
        <v>0.82199999999999995</v>
      </c>
      <c r="I5433">
        <f>INDEX(tb_MHDI[],MATCH(Table3[[#This Row],[city_name]],tb_MHDI[mun_uf],0),8)</f>
        <v>0.60099999999999998</v>
      </c>
      <c r="J5433">
        <f>_xlfn.NUMBERVALUE(INDEX(tb_SVI[],MATCH(Table3[[#This Row],[city_name]],tb_SVI[city_name_uf],0),8),".")</f>
        <v>0.246</v>
      </c>
      <c r="K5433">
        <f>_xlfn.NUMBERVALUE(INDEX(tb_SVI[],MATCH(Table3[[#This Row],[city_name]],tb_SVI[city_name_uf],0),9),".")</f>
        <v>7.0999999999999994E-2</v>
      </c>
      <c r="L5433">
        <f>_xlfn.NUMBERVALUE(INDEX(tb_SVI[],MATCH(Table3[[#This Row],[city_name]],tb_SVI[city_name_uf],0),10),".")</f>
        <v>0.34599999999999997</v>
      </c>
      <c r="M5433">
        <f>_xlfn.NUMBERVALUE(INDEX(tb_SVI[],MATCH(Table3[[#This Row],[city_name]],tb_SVI[city_name_uf],0),11),".")</f>
        <v>0.32</v>
      </c>
      <c r="N5433" s="14">
        <f>_xlfn.PERCENTRANK.INC(Table3[MHDI_tot],Table3[[#This Row],[MHDI_tot]],3)</f>
        <v>0.64600000000000002</v>
      </c>
    </row>
    <row r="5434" spans="1:14" hidden="1" x14ac:dyDescent="0.2">
      <c r="A5434" t="str">
        <f>SVI!F5434</f>
        <v>Matrinchã/GO</v>
      </c>
      <c r="B5434" t="str">
        <f>INDEX(tb_SVI[],MATCH(Table3[[#This Row],[ibge_cod]],tb_SVI[Município],0),1)</f>
        <v>GO</v>
      </c>
      <c r="C5434" t="str">
        <f>INDEX(tb_SVI[],MATCH(Table3[[#This Row],[city_name]],tb_SVI[city_name_uf],0),3)</f>
        <v>5212956</v>
      </c>
      <c r="D5434" t="s">
        <v>23002</v>
      </c>
      <c r="E5434" s="11">
        <f>INDEX(tb_SVI[],MATCH(Table3[[#This Row],[city_name]],tb_SVI[city_name_uf],0),5)</f>
        <v>4336</v>
      </c>
      <c r="F5434">
        <f>INDEX(tb_MHDI[],MATCH(Table3[[#This Row],[city_name]],tb_MHDI[mun_uf],0),5)</f>
        <v>0.67900000000000005</v>
      </c>
      <c r="G5434">
        <f>INDEX(tb_MHDI[],MATCH(Table3[[#This Row],[city_name]],tb_MHDI[mun_uf],0),6)</f>
        <v>0.65100000000000002</v>
      </c>
      <c r="H5434">
        <f>INDEX(tb_MHDI[],MATCH(Table3[[#This Row],[city_name]],tb_MHDI[mun_uf],0),7)</f>
        <v>0.84</v>
      </c>
      <c r="I5434">
        <f>INDEX(tb_MHDI[],MATCH(Table3[[#This Row],[city_name]],tb_MHDI[mun_uf],0),8)</f>
        <v>0.57199999999999995</v>
      </c>
      <c r="J5434">
        <f>_xlfn.NUMBERVALUE(INDEX(tb_SVI[],MATCH(Table3[[#This Row],[city_name]],tb_SVI[city_name_uf],0),8),".")</f>
        <v>0.29499999999999998</v>
      </c>
      <c r="K5434">
        <f>_xlfn.NUMBERVALUE(INDEX(tb_SVI[],MATCH(Table3[[#This Row],[city_name]],tb_SVI[city_name_uf],0),9),".")</f>
        <v>0.15</v>
      </c>
      <c r="L5434">
        <f>_xlfn.NUMBERVALUE(INDEX(tb_SVI[],MATCH(Table3[[#This Row],[city_name]],tb_SVI[city_name_uf],0),10),".")</f>
        <v>0.31</v>
      </c>
      <c r="M5434">
        <f>_xlfn.NUMBERVALUE(INDEX(tb_SVI[],MATCH(Table3[[#This Row],[city_name]],tb_SVI[city_name_uf],0),11),".")</f>
        <v>0.42399999999999999</v>
      </c>
      <c r="N5434" s="14">
        <f>_xlfn.PERCENTRANK.INC(Table3[MHDI_tot],Table3[[#This Row],[MHDI_tot]],3)</f>
        <v>0.55400000000000005</v>
      </c>
    </row>
    <row r="5435" spans="1:14" hidden="1" x14ac:dyDescent="0.2">
      <c r="A5435" t="str">
        <f>SVI!F5435</f>
        <v>Maurilândia/GO</v>
      </c>
      <c r="B5435" t="str">
        <f>INDEX(tb_SVI[],MATCH(Table3[[#This Row],[ibge_cod]],tb_SVI[Município],0),1)</f>
        <v>GO</v>
      </c>
      <c r="C5435" t="str">
        <f>INDEX(tb_SVI[],MATCH(Table3[[#This Row],[city_name]],tb_SVI[city_name_uf],0),3)</f>
        <v>5213004</v>
      </c>
      <c r="D5435" t="s">
        <v>23003</v>
      </c>
      <c r="E5435" s="11">
        <f>INDEX(tb_SVI[],MATCH(Table3[[#This Row],[city_name]],tb_SVI[city_name_uf],0),5)</f>
        <v>14327</v>
      </c>
      <c r="F5435">
        <f>INDEX(tb_MHDI[],MATCH(Table3[[#This Row],[city_name]],tb_MHDI[mun_uf],0),5)</f>
        <v>0.67700000000000005</v>
      </c>
      <c r="G5435">
        <f>INDEX(tb_MHDI[],MATCH(Table3[[#This Row],[city_name]],tb_MHDI[mun_uf],0),6)</f>
        <v>0.68200000000000005</v>
      </c>
      <c r="H5435">
        <f>INDEX(tb_MHDI[],MATCH(Table3[[#This Row],[city_name]],tb_MHDI[mun_uf],0),7)</f>
        <v>0.82299999999999995</v>
      </c>
      <c r="I5435">
        <f>INDEX(tb_MHDI[],MATCH(Table3[[#This Row],[city_name]],tb_MHDI[mun_uf],0),8)</f>
        <v>0.55400000000000005</v>
      </c>
      <c r="J5435">
        <f>_xlfn.NUMBERVALUE(INDEX(tb_SVI[],MATCH(Table3[[#This Row],[city_name]],tb_SVI[city_name_uf],0),8),".")</f>
        <v>0.376</v>
      </c>
      <c r="K5435">
        <f>_xlfn.NUMBERVALUE(INDEX(tb_SVI[],MATCH(Table3[[#This Row],[city_name]],tb_SVI[city_name_uf],0),9),".")</f>
        <v>0.35199999999999998</v>
      </c>
      <c r="L5435">
        <f>_xlfn.NUMBERVALUE(INDEX(tb_SVI[],MATCH(Table3[[#This Row],[city_name]],tb_SVI[city_name_uf],0),10),".")</f>
        <v>0.44</v>
      </c>
      <c r="M5435">
        <f>_xlfn.NUMBERVALUE(INDEX(tb_SVI[],MATCH(Table3[[#This Row],[city_name]],tb_SVI[city_name_uf],0),11),".")</f>
        <v>0.33600000000000002</v>
      </c>
      <c r="N5435" s="14">
        <f>_xlfn.PERCENTRANK.INC(Table3[MHDI_tot],Table3[[#This Row],[MHDI_tot]],3)</f>
        <v>0.54600000000000004</v>
      </c>
    </row>
    <row r="5436" spans="1:14" hidden="1" x14ac:dyDescent="0.2">
      <c r="A5436" t="str">
        <f>SVI!F5436</f>
        <v>Minaçu/GO</v>
      </c>
      <c r="B5436" t="str">
        <f>INDEX(tb_SVI[],MATCH(Table3[[#This Row],[ibge_cod]],tb_SVI[Município],0),1)</f>
        <v>GO</v>
      </c>
      <c r="C5436" t="str">
        <f>INDEX(tb_SVI[],MATCH(Table3[[#This Row],[city_name]],tb_SVI[city_name_uf],0),3)</f>
        <v>5213087</v>
      </c>
      <c r="D5436" t="s">
        <v>23004</v>
      </c>
      <c r="E5436" s="11">
        <f>INDEX(tb_SVI[],MATCH(Table3[[#This Row],[city_name]],tb_SVI[city_name_uf],0),5)</f>
        <v>28793</v>
      </c>
      <c r="F5436">
        <f>INDEX(tb_MHDI[],MATCH(Table3[[#This Row],[city_name]],tb_MHDI[mun_uf],0),5)</f>
        <v>0.70699999999999996</v>
      </c>
      <c r="G5436">
        <f>INDEX(tb_MHDI[],MATCH(Table3[[#This Row],[city_name]],tb_MHDI[mun_uf],0),6)</f>
        <v>0.69099999999999995</v>
      </c>
      <c r="H5436">
        <f>INDEX(tb_MHDI[],MATCH(Table3[[#This Row],[city_name]],tb_MHDI[mun_uf],0),7)</f>
        <v>0.80300000000000005</v>
      </c>
      <c r="I5436">
        <f>INDEX(tb_MHDI[],MATCH(Table3[[#This Row],[city_name]],tb_MHDI[mun_uf],0),8)</f>
        <v>0.63700000000000001</v>
      </c>
      <c r="J5436">
        <f>_xlfn.NUMBERVALUE(INDEX(tb_SVI[],MATCH(Table3[[#This Row],[city_name]],tb_SVI[city_name_uf],0),8),".")</f>
        <v>0.29799999999999999</v>
      </c>
      <c r="K5436">
        <f>_xlfn.NUMBERVALUE(INDEX(tb_SVI[],MATCH(Table3[[#This Row],[city_name]],tb_SVI[city_name_uf],0),9),".")</f>
        <v>0.14000000000000001</v>
      </c>
      <c r="L5436">
        <f>_xlfn.NUMBERVALUE(INDEX(tb_SVI[],MATCH(Table3[[#This Row],[city_name]],tb_SVI[city_name_uf],0),10),".")</f>
        <v>0.32200000000000001</v>
      </c>
      <c r="M5436">
        <f>_xlfn.NUMBERVALUE(INDEX(tb_SVI[],MATCH(Table3[[#This Row],[city_name]],tb_SVI[city_name_uf],0),11),".")</f>
        <v>0.432</v>
      </c>
      <c r="N5436" s="14">
        <f>_xlfn.PERCENTRANK.INC(Table3[MHDI_tot],Table3[[#This Row],[MHDI_tot]],3)</f>
        <v>0.69099999999999995</v>
      </c>
    </row>
    <row r="5437" spans="1:14" hidden="1" x14ac:dyDescent="0.2">
      <c r="A5437" t="str">
        <f>SVI!F4396</f>
        <v>Florianópolis/SC</v>
      </c>
      <c r="B5437" t="str">
        <f>INDEX(tb_SVI[],MATCH(Table3[[#This Row],[ibge_cod]],tb_SVI[Município],0),1)</f>
        <v>SC</v>
      </c>
      <c r="C5437" t="str">
        <f>INDEX(tb_SVI[],MATCH(Table3[[#This Row],[city_name]],tb_SVI[city_name_uf],0),3)</f>
        <v>4205407</v>
      </c>
      <c r="D5437" t="s">
        <v>22024</v>
      </c>
      <c r="E5437" s="11">
        <f>INDEX(tb_SVI[],MATCH(Table3[[#This Row],[city_name]],tb_SVI[city_name_uf],0),5)</f>
        <v>508826</v>
      </c>
      <c r="F5437">
        <f>INDEX(tb_MHDI[],MATCH(Table3[[#This Row],[city_name]],tb_MHDI[mun_uf],0),5)</f>
        <v>0.84699999999999998</v>
      </c>
      <c r="G5437">
        <f>INDEX(tb_MHDI[],MATCH(Table3[[#This Row],[city_name]],tb_MHDI[mun_uf],0),6)</f>
        <v>0.87</v>
      </c>
      <c r="H5437">
        <f>INDEX(tb_MHDI[],MATCH(Table3[[#This Row],[city_name]],tb_MHDI[mun_uf],0),7)</f>
        <v>0.873</v>
      </c>
      <c r="I5437">
        <f>INDEX(tb_MHDI[],MATCH(Table3[[#This Row],[city_name]],tb_MHDI[mun_uf],0),8)</f>
        <v>0.8</v>
      </c>
      <c r="J5437">
        <f>_xlfn.NUMBERVALUE(INDEX(tb_SVI[],MATCH(Table3[[#This Row],[city_name]],tb_SVI[city_name_uf],0),8),".")</f>
        <v>0.20100000000000001</v>
      </c>
      <c r="K5437">
        <f>_xlfn.NUMBERVALUE(INDEX(tb_SVI[],MATCH(Table3[[#This Row],[city_name]],tb_SVI[city_name_uf],0),9),".")</f>
        <v>0.29399999999999998</v>
      </c>
      <c r="L5437">
        <f>_xlfn.NUMBERVALUE(INDEX(tb_SVI[],MATCH(Table3[[#This Row],[city_name]],tb_SVI[city_name_uf],0),10),".")</f>
        <v>0.185</v>
      </c>
      <c r="M5437">
        <f>_xlfn.NUMBERVALUE(INDEX(tb_SVI[],MATCH(Table3[[#This Row],[city_name]],tb_SVI[city_name_uf],0),11),".")</f>
        <v>0.124</v>
      </c>
      <c r="N5437" s="15">
        <f>_xlfn.PERCENTRANK.INC(Table3[MHDI_tot],Table3[[#This Row],[MHDI_tot]],3)</f>
        <v>0.999</v>
      </c>
    </row>
    <row r="5438" spans="1:14" hidden="1" x14ac:dyDescent="0.2">
      <c r="A5438" t="str">
        <f>SVI!F5438</f>
        <v>Moiporá/GO</v>
      </c>
      <c r="B5438" t="str">
        <f>INDEX(tb_SVI[],MATCH(Table3[[#This Row],[ibge_cod]],tb_SVI[Município],0),1)</f>
        <v>GO</v>
      </c>
      <c r="C5438" t="str">
        <f>INDEX(tb_SVI[],MATCH(Table3[[#This Row],[city_name]],tb_SVI[city_name_uf],0),3)</f>
        <v>5213400</v>
      </c>
      <c r="D5438" t="s">
        <v>23006</v>
      </c>
      <c r="E5438" s="11">
        <f>INDEX(tb_SVI[],MATCH(Table3[[#This Row],[city_name]],tb_SVI[city_name_uf],0),5)</f>
        <v>1501</v>
      </c>
      <c r="F5438">
        <f>INDEX(tb_MHDI[],MATCH(Table3[[#This Row],[city_name]],tb_MHDI[mun_uf],0),5)</f>
        <v>0.69599999999999995</v>
      </c>
      <c r="G5438">
        <f>INDEX(tb_MHDI[],MATCH(Table3[[#This Row],[city_name]],tb_MHDI[mun_uf],0),6)</f>
        <v>0.65200000000000002</v>
      </c>
      <c r="H5438">
        <f>INDEX(tb_MHDI[],MATCH(Table3[[#This Row],[city_name]],tb_MHDI[mun_uf],0),7)</f>
        <v>0.81799999999999995</v>
      </c>
      <c r="I5438">
        <f>INDEX(tb_MHDI[],MATCH(Table3[[#This Row],[city_name]],tb_MHDI[mun_uf],0),8)</f>
        <v>0.63200000000000001</v>
      </c>
      <c r="J5438">
        <f>_xlfn.NUMBERVALUE(INDEX(tb_SVI[],MATCH(Table3[[#This Row],[city_name]],tb_SVI[city_name_uf],0),8),".")</f>
        <v>0.23400000000000001</v>
      </c>
      <c r="K5438">
        <f>_xlfn.NUMBERVALUE(INDEX(tb_SVI[],MATCH(Table3[[#This Row],[city_name]],tb_SVI[city_name_uf],0),9),".")</f>
        <v>5.3999999999999999E-2</v>
      </c>
      <c r="L5438">
        <f>_xlfn.NUMBERVALUE(INDEX(tb_SVI[],MATCH(Table3[[#This Row],[city_name]],tb_SVI[city_name_uf],0),10),".")</f>
        <v>0.32500000000000001</v>
      </c>
      <c r="M5438">
        <f>_xlfn.NUMBERVALUE(INDEX(tb_SVI[],MATCH(Table3[[#This Row],[city_name]],tb_SVI[city_name_uf],0),11),".")</f>
        <v>0.32400000000000001</v>
      </c>
      <c r="N5438" s="14">
        <f>_xlfn.PERCENTRANK.INC(Table3[MHDI_tot],Table3[[#This Row],[MHDI_tot]],3)</f>
        <v>0.63</v>
      </c>
    </row>
    <row r="5439" spans="1:14" hidden="1" x14ac:dyDescent="0.2">
      <c r="A5439" t="str">
        <f>SVI!F5439</f>
        <v>Monte Alegre de Goiás/GO</v>
      </c>
      <c r="B5439" t="str">
        <f>INDEX(tb_SVI[],MATCH(Table3[[#This Row],[ibge_cod]],tb_SVI[Município],0),1)</f>
        <v>GO</v>
      </c>
      <c r="C5439" t="str">
        <f>INDEX(tb_SVI[],MATCH(Table3[[#This Row],[city_name]],tb_SVI[city_name_uf],0),3)</f>
        <v>5213509</v>
      </c>
      <c r="D5439" t="s">
        <v>23007</v>
      </c>
      <c r="E5439" s="11">
        <f>INDEX(tb_SVI[],MATCH(Table3[[#This Row],[city_name]],tb_SVI[city_name_uf],0),5)</f>
        <v>8684</v>
      </c>
      <c r="F5439">
        <f>INDEX(tb_MHDI[],MATCH(Table3[[#This Row],[city_name]],tb_MHDI[mun_uf],0),5)</f>
        <v>0.61499999999999999</v>
      </c>
      <c r="G5439">
        <f>INDEX(tb_MHDI[],MATCH(Table3[[#This Row],[city_name]],tb_MHDI[mun_uf],0),6)</f>
        <v>0.59199999999999997</v>
      </c>
      <c r="H5439">
        <f>INDEX(tb_MHDI[],MATCH(Table3[[#This Row],[city_name]],tb_MHDI[mun_uf],0),7)</f>
        <v>0.81599999999999995</v>
      </c>
      <c r="I5439">
        <f>INDEX(tb_MHDI[],MATCH(Table3[[#This Row],[city_name]],tb_MHDI[mun_uf],0),8)</f>
        <v>0.48099999999999998</v>
      </c>
      <c r="J5439">
        <f>_xlfn.NUMBERVALUE(INDEX(tb_SVI[],MATCH(Table3[[#This Row],[city_name]],tb_SVI[city_name_uf],0),8),".")</f>
        <v>0.47</v>
      </c>
      <c r="K5439">
        <f>_xlfn.NUMBERVALUE(INDEX(tb_SVI[],MATCH(Table3[[#This Row],[city_name]],tb_SVI[city_name_uf],0),9),".")</f>
        <v>0.28899999999999998</v>
      </c>
      <c r="L5439">
        <f>_xlfn.NUMBERVALUE(INDEX(tb_SVI[],MATCH(Table3[[#This Row],[city_name]],tb_SVI[city_name_uf],0),10),".")</f>
        <v>0.58199999999999996</v>
      </c>
      <c r="M5439">
        <f>_xlfn.NUMBERVALUE(INDEX(tb_SVI[],MATCH(Table3[[#This Row],[city_name]],tb_SVI[city_name_uf],0),11),".")</f>
        <v>0.53800000000000003</v>
      </c>
      <c r="N5439" s="14">
        <f>_xlfn.PERCENTRANK.INC(Table3[MHDI_tot],Table3[[#This Row],[MHDI_tot]],3)</f>
        <v>0.313</v>
      </c>
    </row>
    <row r="5440" spans="1:14" hidden="1" x14ac:dyDescent="0.2">
      <c r="A5440" t="str">
        <f>SVI!F5440</f>
        <v>Montes Claros de Goiás/GO</v>
      </c>
      <c r="B5440" t="str">
        <f>INDEX(tb_SVI[],MATCH(Table3[[#This Row],[ibge_cod]],tb_SVI[Município],0),1)</f>
        <v>GO</v>
      </c>
      <c r="C5440" t="str">
        <f>INDEX(tb_SVI[],MATCH(Table3[[#This Row],[city_name]],tb_SVI[city_name_uf],0),3)</f>
        <v>5213707</v>
      </c>
      <c r="D5440" t="s">
        <v>23008</v>
      </c>
      <c r="E5440" s="11">
        <f>INDEX(tb_SVI[],MATCH(Table3[[#This Row],[city_name]],tb_SVI[city_name_uf],0),5)</f>
        <v>8047</v>
      </c>
      <c r="F5440">
        <f>INDEX(tb_MHDI[],MATCH(Table3[[#This Row],[city_name]],tb_MHDI[mun_uf],0),5)</f>
        <v>0.70699999999999996</v>
      </c>
      <c r="G5440">
        <f>INDEX(tb_MHDI[],MATCH(Table3[[#This Row],[city_name]],tb_MHDI[mun_uf],0),6)</f>
        <v>0.70399999999999996</v>
      </c>
      <c r="H5440">
        <f>INDEX(tb_MHDI[],MATCH(Table3[[#This Row],[city_name]],tb_MHDI[mun_uf],0),7)</f>
        <v>0.80600000000000005</v>
      </c>
      <c r="I5440">
        <f>INDEX(tb_MHDI[],MATCH(Table3[[#This Row],[city_name]],tb_MHDI[mun_uf],0),8)</f>
        <v>0.622</v>
      </c>
      <c r="J5440">
        <f>_xlfn.NUMBERVALUE(INDEX(tb_SVI[],MATCH(Table3[[#This Row],[city_name]],tb_SVI[city_name_uf],0),8),".")</f>
        <v>0.27500000000000002</v>
      </c>
      <c r="K5440">
        <f>_xlfn.NUMBERVALUE(INDEX(tb_SVI[],MATCH(Table3[[#This Row],[city_name]],tb_SVI[city_name_uf],0),9),".")</f>
        <v>0.159</v>
      </c>
      <c r="L5440">
        <f>_xlfn.NUMBERVALUE(INDEX(tb_SVI[],MATCH(Table3[[#This Row],[city_name]],tb_SVI[city_name_uf],0),10),".")</f>
        <v>0.28799999999999998</v>
      </c>
      <c r="M5440">
        <f>_xlfn.NUMBERVALUE(INDEX(tb_SVI[],MATCH(Table3[[#This Row],[city_name]],tb_SVI[city_name_uf],0),11),".")</f>
        <v>0.379</v>
      </c>
      <c r="N5440" s="14">
        <f>_xlfn.PERCENTRANK.INC(Table3[MHDI_tot],Table3[[#This Row],[MHDI_tot]],3)</f>
        <v>0.69099999999999995</v>
      </c>
    </row>
    <row r="5441" spans="1:14" hidden="1" x14ac:dyDescent="0.2">
      <c r="A5441" t="str">
        <f>SVI!F5441</f>
        <v>Montividiu/GO</v>
      </c>
      <c r="B5441" t="str">
        <f>INDEX(tb_SVI[],MATCH(Table3[[#This Row],[ibge_cod]],tb_SVI[Município],0),1)</f>
        <v>GO</v>
      </c>
      <c r="C5441" t="str">
        <f>INDEX(tb_SVI[],MATCH(Table3[[#This Row],[city_name]],tb_SVI[city_name_uf],0),3)</f>
        <v>5213756</v>
      </c>
      <c r="D5441" t="s">
        <v>23009</v>
      </c>
      <c r="E5441" s="11">
        <f>INDEX(tb_SVI[],MATCH(Table3[[#This Row],[city_name]],tb_SVI[city_name_uf],0),5)</f>
        <v>13672</v>
      </c>
      <c r="F5441">
        <f>INDEX(tb_MHDI[],MATCH(Table3[[#This Row],[city_name]],tb_MHDI[mun_uf],0),5)</f>
        <v>0.73299999999999998</v>
      </c>
      <c r="G5441">
        <f>INDEX(tb_MHDI[],MATCH(Table3[[#This Row],[city_name]],tb_MHDI[mun_uf],0),6)</f>
        <v>0.73799999999999999</v>
      </c>
      <c r="H5441">
        <f>INDEX(tb_MHDI[],MATCH(Table3[[#This Row],[city_name]],tb_MHDI[mun_uf],0),7)</f>
        <v>0.82699999999999996</v>
      </c>
      <c r="I5441">
        <f>INDEX(tb_MHDI[],MATCH(Table3[[#This Row],[city_name]],tb_MHDI[mun_uf],0),8)</f>
        <v>0.64400000000000002</v>
      </c>
      <c r="J5441">
        <f>_xlfn.NUMBERVALUE(INDEX(tb_SVI[],MATCH(Table3[[#This Row],[city_name]],tb_SVI[city_name_uf],0),8),".")</f>
        <v>0.191</v>
      </c>
      <c r="K5441">
        <f>_xlfn.NUMBERVALUE(INDEX(tb_SVI[],MATCH(Table3[[#This Row],[city_name]],tb_SVI[city_name_uf],0),9),".")</f>
        <v>4.9000000000000002E-2</v>
      </c>
      <c r="L5441">
        <f>_xlfn.NUMBERVALUE(INDEX(tb_SVI[],MATCH(Table3[[#This Row],[city_name]],tb_SVI[city_name_uf],0),10),".")</f>
        <v>0.27400000000000002</v>
      </c>
      <c r="M5441">
        <f>_xlfn.NUMBERVALUE(INDEX(tb_SVI[],MATCH(Table3[[#This Row],[city_name]],tb_SVI[city_name_uf],0),11),".")</f>
        <v>0.251</v>
      </c>
      <c r="N5441" s="14">
        <f>_xlfn.PERCENTRANK.INC(Table3[MHDI_tot],Table3[[#This Row],[MHDI_tot]],3)</f>
        <v>0.82599999999999996</v>
      </c>
    </row>
    <row r="5442" spans="1:14" hidden="1" x14ac:dyDescent="0.2">
      <c r="A5442" t="str">
        <f>SVI!F5442</f>
        <v>Montividiu do Norte/GO</v>
      </c>
      <c r="B5442" t="str">
        <f>INDEX(tb_SVI[],MATCH(Table3[[#This Row],[ibge_cod]],tb_SVI[Município],0),1)</f>
        <v>GO</v>
      </c>
      <c r="C5442" t="str">
        <f>INDEX(tb_SVI[],MATCH(Table3[[#This Row],[city_name]],tb_SVI[city_name_uf],0),3)</f>
        <v>5213772</v>
      </c>
      <c r="D5442" t="s">
        <v>23010</v>
      </c>
      <c r="E5442" s="11">
        <f>INDEX(tb_SVI[],MATCH(Table3[[#This Row],[city_name]],tb_SVI[city_name_uf],0),5)</f>
        <v>4509</v>
      </c>
      <c r="F5442">
        <f>INDEX(tb_MHDI[],MATCH(Table3[[#This Row],[city_name]],tb_MHDI[mun_uf],0),5)</f>
        <v>0.61299999999999999</v>
      </c>
      <c r="G5442">
        <f>INDEX(tb_MHDI[],MATCH(Table3[[#This Row],[city_name]],tb_MHDI[mun_uf],0),6)</f>
        <v>0.57799999999999996</v>
      </c>
      <c r="H5442">
        <f>INDEX(tb_MHDI[],MATCH(Table3[[#This Row],[city_name]],tb_MHDI[mun_uf],0),7)</f>
        <v>0.81599999999999995</v>
      </c>
      <c r="I5442">
        <f>INDEX(tb_MHDI[],MATCH(Table3[[#This Row],[city_name]],tb_MHDI[mun_uf],0),8)</f>
        <v>0.48799999999999999</v>
      </c>
      <c r="J5442">
        <f>_xlfn.NUMBERVALUE(INDEX(tb_SVI[],MATCH(Table3[[#This Row],[city_name]],tb_SVI[city_name_uf],0),8),".")</f>
        <v>0.377</v>
      </c>
      <c r="K5442">
        <f>_xlfn.NUMBERVALUE(INDEX(tb_SVI[],MATCH(Table3[[#This Row],[city_name]],tb_SVI[city_name_uf],0),9),".")</f>
        <v>0.14799999999999999</v>
      </c>
      <c r="L5442">
        <f>_xlfn.NUMBERVALUE(INDEX(tb_SVI[],MATCH(Table3[[#This Row],[city_name]],tb_SVI[city_name_uf],0),10),".")</f>
        <v>0.48399999999999999</v>
      </c>
      <c r="M5442">
        <f>_xlfn.NUMBERVALUE(INDEX(tb_SVI[],MATCH(Table3[[#This Row],[city_name]],tb_SVI[city_name_uf],0),11),".")</f>
        <v>0.499</v>
      </c>
      <c r="N5442" s="14">
        <f>_xlfn.PERCENTRANK.INC(Table3[MHDI_tot],Table3[[#This Row],[MHDI_tot]],3)</f>
        <v>0.30499999999999999</v>
      </c>
    </row>
    <row r="5443" spans="1:14" hidden="1" x14ac:dyDescent="0.2">
      <c r="A5443" t="str">
        <f>SVI!F5443</f>
        <v>Morrinhos/GO</v>
      </c>
      <c r="B5443" t="str">
        <f>INDEX(tb_SVI[],MATCH(Table3[[#This Row],[ibge_cod]],tb_SVI[Município],0),1)</f>
        <v>GO</v>
      </c>
      <c r="C5443" t="str">
        <f>INDEX(tb_SVI[],MATCH(Table3[[#This Row],[city_name]],tb_SVI[city_name_uf],0),3)</f>
        <v>5213806</v>
      </c>
      <c r="D5443" t="s">
        <v>23011</v>
      </c>
      <c r="E5443" s="11">
        <f>INDEX(tb_SVI[],MATCH(Table3[[#This Row],[city_name]],tb_SVI[city_name_uf],0),5)</f>
        <v>46548</v>
      </c>
      <c r="F5443">
        <f>INDEX(tb_MHDI[],MATCH(Table3[[#This Row],[city_name]],tb_MHDI[mun_uf],0),5)</f>
        <v>0.73399999999999999</v>
      </c>
      <c r="G5443">
        <f>INDEX(tb_MHDI[],MATCH(Table3[[#This Row],[city_name]],tb_MHDI[mun_uf],0),6)</f>
        <v>0.73899999999999999</v>
      </c>
      <c r="H5443">
        <f>INDEX(tb_MHDI[],MATCH(Table3[[#This Row],[city_name]],tb_MHDI[mun_uf],0),7)</f>
        <v>0.86199999999999999</v>
      </c>
      <c r="I5443">
        <f>INDEX(tb_MHDI[],MATCH(Table3[[#This Row],[city_name]],tb_MHDI[mun_uf],0),8)</f>
        <v>0.621</v>
      </c>
      <c r="J5443">
        <f>_xlfn.NUMBERVALUE(INDEX(tb_SVI[],MATCH(Table3[[#This Row],[city_name]],tb_SVI[city_name_uf],0),8),".")</f>
        <v>0.21</v>
      </c>
      <c r="K5443">
        <f>_xlfn.NUMBERVALUE(INDEX(tb_SVI[],MATCH(Table3[[#This Row],[city_name]],tb_SVI[city_name_uf],0),9),".")</f>
        <v>7.5999999999999998E-2</v>
      </c>
      <c r="L5443">
        <f>_xlfn.NUMBERVALUE(INDEX(tb_SVI[],MATCH(Table3[[#This Row],[city_name]],tb_SVI[city_name_uf],0),10),".")</f>
        <v>0.3</v>
      </c>
      <c r="M5443">
        <f>_xlfn.NUMBERVALUE(INDEX(tb_SVI[],MATCH(Table3[[#This Row],[city_name]],tb_SVI[city_name_uf],0),11),".")</f>
        <v>0.254</v>
      </c>
      <c r="N5443" s="14">
        <f>_xlfn.PERCENTRANK.INC(Table3[MHDI_tot],Table3[[#This Row],[MHDI_tot]],3)</f>
        <v>0.83099999999999996</v>
      </c>
    </row>
    <row r="5444" spans="1:14" hidden="1" x14ac:dyDescent="0.2">
      <c r="A5444" t="str">
        <f>SVI!F5444</f>
        <v>Morro Agudo de Goiás/GO</v>
      </c>
      <c r="B5444" t="str">
        <f>INDEX(tb_SVI[],MATCH(Table3[[#This Row],[ibge_cod]],tb_SVI[Município],0),1)</f>
        <v>GO</v>
      </c>
      <c r="C5444" t="str">
        <f>INDEX(tb_SVI[],MATCH(Table3[[#This Row],[city_name]],tb_SVI[city_name_uf],0),3)</f>
        <v>5213855</v>
      </c>
      <c r="D5444" t="s">
        <v>23012</v>
      </c>
      <c r="E5444" s="11">
        <f>INDEX(tb_SVI[],MATCH(Table3[[#This Row],[city_name]],tb_SVI[city_name_uf],0),5)</f>
        <v>2232</v>
      </c>
      <c r="F5444">
        <f>INDEX(tb_MHDI[],MATCH(Table3[[#This Row],[city_name]],tb_MHDI[mun_uf],0),5)</f>
        <v>0.69499999999999995</v>
      </c>
      <c r="G5444">
        <f>INDEX(tb_MHDI[],MATCH(Table3[[#This Row],[city_name]],tb_MHDI[mun_uf],0),6)</f>
        <v>0.64400000000000002</v>
      </c>
      <c r="H5444">
        <f>INDEX(tb_MHDI[],MATCH(Table3[[#This Row],[city_name]],tb_MHDI[mun_uf],0),7)</f>
        <v>0.82599999999999996</v>
      </c>
      <c r="I5444">
        <f>INDEX(tb_MHDI[],MATCH(Table3[[#This Row],[city_name]],tb_MHDI[mun_uf],0),8)</f>
        <v>0.63</v>
      </c>
      <c r="J5444">
        <f>_xlfn.NUMBERVALUE(INDEX(tb_SVI[],MATCH(Table3[[#This Row],[city_name]],tb_SVI[city_name_uf],0),8),".")</f>
        <v>0.30599999999999999</v>
      </c>
      <c r="K5444">
        <f>_xlfn.NUMBERVALUE(INDEX(tb_SVI[],MATCH(Table3[[#This Row],[city_name]],tb_SVI[city_name_uf],0),9),".")</f>
        <v>0.21299999999999999</v>
      </c>
      <c r="L5444">
        <f>_xlfn.NUMBERVALUE(INDEX(tb_SVI[],MATCH(Table3[[#This Row],[city_name]],tb_SVI[city_name_uf],0),10),".")</f>
        <v>0.28899999999999998</v>
      </c>
      <c r="M5444">
        <f>_xlfn.NUMBERVALUE(INDEX(tb_SVI[],MATCH(Table3[[#This Row],[city_name]],tb_SVI[city_name_uf],0),11),".")</f>
        <v>0.41699999999999998</v>
      </c>
      <c r="N5444" s="14">
        <f>_xlfn.PERCENTRANK.INC(Table3[MHDI_tot],Table3[[#This Row],[MHDI_tot]],3)</f>
        <v>0.626</v>
      </c>
    </row>
    <row r="5445" spans="1:14" hidden="1" x14ac:dyDescent="0.2">
      <c r="A5445" t="str">
        <f>SVI!F5445</f>
        <v>Mossâmedes/GO</v>
      </c>
      <c r="B5445" t="str">
        <f>INDEX(tb_SVI[],MATCH(Table3[[#This Row],[ibge_cod]],tb_SVI[Município],0),1)</f>
        <v>GO</v>
      </c>
      <c r="C5445" t="str">
        <f>INDEX(tb_SVI[],MATCH(Table3[[#This Row],[city_name]],tb_SVI[city_name_uf],0),3)</f>
        <v>5213905</v>
      </c>
      <c r="D5445" t="s">
        <v>23013</v>
      </c>
      <c r="E5445" s="11">
        <f>INDEX(tb_SVI[],MATCH(Table3[[#This Row],[city_name]],tb_SVI[city_name_uf],0),5)</f>
        <v>4206</v>
      </c>
      <c r="F5445">
        <f>INDEX(tb_MHDI[],MATCH(Table3[[#This Row],[city_name]],tb_MHDI[mun_uf],0),5)</f>
        <v>0.70599999999999996</v>
      </c>
      <c r="G5445">
        <f>INDEX(tb_MHDI[],MATCH(Table3[[#This Row],[city_name]],tb_MHDI[mun_uf],0),6)</f>
        <v>0.69599999999999995</v>
      </c>
      <c r="H5445">
        <f>INDEX(tb_MHDI[],MATCH(Table3[[#This Row],[city_name]],tb_MHDI[mun_uf],0),7)</f>
        <v>0.81100000000000005</v>
      </c>
      <c r="I5445">
        <f>INDEX(tb_MHDI[],MATCH(Table3[[#This Row],[city_name]],tb_MHDI[mun_uf],0),8)</f>
        <v>0.623</v>
      </c>
      <c r="J5445">
        <f>_xlfn.NUMBERVALUE(INDEX(tb_SVI[],MATCH(Table3[[#This Row],[city_name]],tb_SVI[city_name_uf],0),8),".")</f>
        <v>0.223</v>
      </c>
      <c r="K5445">
        <f>_xlfn.NUMBERVALUE(INDEX(tb_SVI[],MATCH(Table3[[#This Row],[city_name]],tb_SVI[city_name_uf],0),9),".")</f>
        <v>4.1000000000000002E-2</v>
      </c>
      <c r="L5445">
        <f>_xlfn.NUMBERVALUE(INDEX(tb_SVI[],MATCH(Table3[[#This Row],[city_name]],tb_SVI[city_name_uf],0),10),".")</f>
        <v>0.29399999999999998</v>
      </c>
      <c r="M5445">
        <f>_xlfn.NUMBERVALUE(INDEX(tb_SVI[],MATCH(Table3[[#This Row],[city_name]],tb_SVI[city_name_uf],0),11),".")</f>
        <v>0.33300000000000002</v>
      </c>
      <c r="N5445" s="14">
        <f>_xlfn.PERCENTRANK.INC(Table3[MHDI_tot],Table3[[#This Row],[MHDI_tot]],3)</f>
        <v>0.68400000000000005</v>
      </c>
    </row>
    <row r="5446" spans="1:14" hidden="1" x14ac:dyDescent="0.2">
      <c r="A5446" t="str">
        <f>SVI!F5446</f>
        <v>Mozarlândia/GO</v>
      </c>
      <c r="B5446" t="str">
        <f>INDEX(tb_SVI[],MATCH(Table3[[#This Row],[ibge_cod]],tb_SVI[Município],0),1)</f>
        <v>GO</v>
      </c>
      <c r="C5446" t="str">
        <f>INDEX(tb_SVI[],MATCH(Table3[[#This Row],[city_name]],tb_SVI[city_name_uf],0),3)</f>
        <v>5214002</v>
      </c>
      <c r="D5446" t="s">
        <v>23014</v>
      </c>
      <c r="E5446" s="11">
        <f>INDEX(tb_SVI[],MATCH(Table3[[#This Row],[city_name]],tb_SVI[city_name_uf],0),5)</f>
        <v>15870</v>
      </c>
      <c r="F5446">
        <f>INDEX(tb_MHDI[],MATCH(Table3[[#This Row],[city_name]],tb_MHDI[mun_uf],0),5)</f>
        <v>0.68300000000000005</v>
      </c>
      <c r="G5446">
        <f>INDEX(tb_MHDI[],MATCH(Table3[[#This Row],[city_name]],tb_MHDI[mun_uf],0),6)</f>
        <v>0.68400000000000005</v>
      </c>
      <c r="H5446">
        <f>INDEX(tb_MHDI[],MATCH(Table3[[#This Row],[city_name]],tb_MHDI[mun_uf],0),7)</f>
        <v>0.82499999999999996</v>
      </c>
      <c r="I5446">
        <f>INDEX(tb_MHDI[],MATCH(Table3[[#This Row],[city_name]],tb_MHDI[mun_uf],0),8)</f>
        <v>0.56499999999999995</v>
      </c>
      <c r="J5446">
        <f>_xlfn.NUMBERVALUE(INDEX(tb_SVI[],MATCH(Table3[[#This Row],[city_name]],tb_SVI[city_name_uf],0),8),".")</f>
        <v>0.27600000000000002</v>
      </c>
      <c r="K5446">
        <f>_xlfn.NUMBERVALUE(INDEX(tb_SVI[],MATCH(Table3[[#This Row],[city_name]],tb_SVI[city_name_uf],0),9),".")</f>
        <v>0.115</v>
      </c>
      <c r="L5446">
        <f>_xlfn.NUMBERVALUE(INDEX(tb_SVI[],MATCH(Table3[[#This Row],[city_name]],tb_SVI[city_name_uf],0),10),".")</f>
        <v>0.4</v>
      </c>
      <c r="M5446">
        <f>_xlfn.NUMBERVALUE(INDEX(tb_SVI[],MATCH(Table3[[#This Row],[city_name]],tb_SVI[city_name_uf],0),11),".")</f>
        <v>0.312</v>
      </c>
      <c r="N5446" s="14">
        <f>_xlfn.PERCENTRANK.INC(Table3[MHDI_tot],Table3[[#This Row],[MHDI_tot]],3)</f>
        <v>0.57099999999999995</v>
      </c>
    </row>
    <row r="5447" spans="1:14" hidden="1" x14ac:dyDescent="0.2">
      <c r="A5447" t="str">
        <f>SVI!F5447</f>
        <v>Mundo Novo/GO</v>
      </c>
      <c r="B5447" t="str">
        <f>INDEX(tb_SVI[],MATCH(Table3[[#This Row],[ibge_cod]],tb_SVI[Município],0),1)</f>
        <v>GO</v>
      </c>
      <c r="C5447" t="str">
        <f>INDEX(tb_SVI[],MATCH(Table3[[#This Row],[city_name]],tb_SVI[city_name_uf],0),3)</f>
        <v>5214051</v>
      </c>
      <c r="D5447" t="s">
        <v>23015</v>
      </c>
      <c r="E5447" s="11">
        <f>INDEX(tb_SVI[],MATCH(Table3[[#This Row],[city_name]],tb_SVI[city_name_uf],0),5)</f>
        <v>4713</v>
      </c>
      <c r="F5447">
        <f>INDEX(tb_MHDI[],MATCH(Table3[[#This Row],[city_name]],tb_MHDI[mun_uf],0),5)</f>
        <v>0.63400000000000001</v>
      </c>
      <c r="G5447">
        <f>INDEX(tb_MHDI[],MATCH(Table3[[#This Row],[city_name]],tb_MHDI[mun_uf],0),6)</f>
        <v>0.64200000000000002</v>
      </c>
      <c r="H5447">
        <f>INDEX(tb_MHDI[],MATCH(Table3[[#This Row],[city_name]],tb_MHDI[mun_uf],0),7)</f>
        <v>0.81200000000000006</v>
      </c>
      <c r="I5447">
        <f>INDEX(tb_MHDI[],MATCH(Table3[[#This Row],[city_name]],tb_MHDI[mun_uf],0),8)</f>
        <v>0.48799999999999999</v>
      </c>
      <c r="J5447">
        <f>_xlfn.NUMBERVALUE(INDEX(tb_SVI[],MATCH(Table3[[#This Row],[city_name]],tb_SVI[city_name_uf],0),8),".")</f>
        <v>0.38100000000000001</v>
      </c>
      <c r="K5447">
        <f>_xlfn.NUMBERVALUE(INDEX(tb_SVI[],MATCH(Table3[[#This Row],[city_name]],tb_SVI[city_name_uf],0),9),".")</f>
        <v>0.22500000000000001</v>
      </c>
      <c r="L5447">
        <f>_xlfn.NUMBERVALUE(INDEX(tb_SVI[],MATCH(Table3[[#This Row],[city_name]],tb_SVI[city_name_uf],0),10),".")</f>
        <v>0.439</v>
      </c>
      <c r="M5447">
        <f>_xlfn.NUMBERVALUE(INDEX(tb_SVI[],MATCH(Table3[[#This Row],[city_name]],tb_SVI[city_name_uf],0),11),".")</f>
        <v>0.47899999999999998</v>
      </c>
      <c r="N5447" s="14">
        <f>_xlfn.PERCENTRANK.INC(Table3[MHDI_tot],Table3[[#This Row],[MHDI_tot]],3)</f>
        <v>0.38300000000000001</v>
      </c>
    </row>
    <row r="5448" spans="1:14" hidden="1" x14ac:dyDescent="0.2">
      <c r="A5448" t="str">
        <f>SVI!F5448</f>
        <v>Mutunópolis/GO</v>
      </c>
      <c r="B5448" t="str">
        <f>INDEX(tb_SVI[],MATCH(Table3[[#This Row],[ibge_cod]],tb_SVI[Município],0),1)</f>
        <v>GO</v>
      </c>
      <c r="C5448" t="str">
        <f>INDEX(tb_SVI[],MATCH(Table3[[#This Row],[city_name]],tb_SVI[city_name_uf],0),3)</f>
        <v>5214101</v>
      </c>
      <c r="D5448" t="s">
        <v>23016</v>
      </c>
      <c r="E5448" s="11">
        <f>INDEX(tb_SVI[],MATCH(Table3[[#This Row],[city_name]],tb_SVI[city_name_uf],0),5)</f>
        <v>3764</v>
      </c>
      <c r="F5448">
        <f>INDEX(tb_MHDI[],MATCH(Table3[[#This Row],[city_name]],tb_MHDI[mun_uf],0),5)</f>
        <v>0.68</v>
      </c>
      <c r="G5448">
        <f>INDEX(tb_MHDI[],MATCH(Table3[[#This Row],[city_name]],tb_MHDI[mun_uf],0),6)</f>
        <v>0.66800000000000004</v>
      </c>
      <c r="H5448">
        <f>INDEX(tb_MHDI[],MATCH(Table3[[#This Row],[city_name]],tb_MHDI[mun_uf],0),7)</f>
        <v>0.80600000000000005</v>
      </c>
      <c r="I5448">
        <f>INDEX(tb_MHDI[],MATCH(Table3[[#This Row],[city_name]],tb_MHDI[mun_uf],0),8)</f>
        <v>0.58399999999999996</v>
      </c>
      <c r="J5448">
        <f>_xlfn.NUMBERVALUE(INDEX(tb_SVI[],MATCH(Table3[[#This Row],[city_name]],tb_SVI[city_name_uf],0),8),".")</f>
        <v>0.312</v>
      </c>
      <c r="K5448">
        <f>_xlfn.NUMBERVALUE(INDEX(tb_SVI[],MATCH(Table3[[#This Row],[city_name]],tb_SVI[city_name_uf],0),9),".")</f>
        <v>0.20200000000000001</v>
      </c>
      <c r="L5448">
        <f>_xlfn.NUMBERVALUE(INDEX(tb_SVI[],MATCH(Table3[[#This Row],[city_name]],tb_SVI[city_name_uf],0),10),".")</f>
        <v>0.35699999999999998</v>
      </c>
      <c r="M5448">
        <f>_xlfn.NUMBERVALUE(INDEX(tb_SVI[],MATCH(Table3[[#This Row],[city_name]],tb_SVI[city_name_uf],0),11),".")</f>
        <v>0.378</v>
      </c>
      <c r="N5448" s="14">
        <f>_xlfn.PERCENTRANK.INC(Table3[MHDI_tot],Table3[[#This Row],[MHDI_tot]],3)</f>
        <v>0.55700000000000005</v>
      </c>
    </row>
    <row r="5449" spans="1:14" hidden="1" x14ac:dyDescent="0.2">
      <c r="A5449" t="str">
        <f>SVI!F5449</f>
        <v>Nazário/GO</v>
      </c>
      <c r="B5449" t="str">
        <f>INDEX(tb_SVI[],MATCH(Table3[[#This Row],[ibge_cod]],tb_SVI[Município],0),1)</f>
        <v>GO</v>
      </c>
      <c r="C5449" t="str">
        <f>INDEX(tb_SVI[],MATCH(Table3[[#This Row],[city_name]],tb_SVI[city_name_uf],0),3)</f>
        <v>5214408</v>
      </c>
      <c r="D5449" t="s">
        <v>23017</v>
      </c>
      <c r="E5449" s="11">
        <f>INDEX(tb_SVI[],MATCH(Table3[[#This Row],[city_name]],tb_SVI[city_name_uf],0),5)</f>
        <v>9260</v>
      </c>
      <c r="F5449">
        <f>INDEX(tb_MHDI[],MATCH(Table3[[#This Row],[city_name]],tb_MHDI[mun_uf],0),5)</f>
        <v>0.71</v>
      </c>
      <c r="G5449">
        <f>INDEX(tb_MHDI[],MATCH(Table3[[#This Row],[city_name]],tb_MHDI[mun_uf],0),6)</f>
        <v>0.70199999999999996</v>
      </c>
      <c r="H5449">
        <f>INDEX(tb_MHDI[],MATCH(Table3[[#This Row],[city_name]],tb_MHDI[mun_uf],0),7)</f>
        <v>0.80800000000000005</v>
      </c>
      <c r="I5449">
        <f>INDEX(tb_MHDI[],MATCH(Table3[[#This Row],[city_name]],tb_MHDI[mun_uf],0),8)</f>
        <v>0.63100000000000001</v>
      </c>
      <c r="J5449">
        <f>_xlfn.NUMBERVALUE(INDEX(tb_SVI[],MATCH(Table3[[#This Row],[city_name]],tb_SVI[city_name_uf],0),8),".")</f>
        <v>0.29499999999999998</v>
      </c>
      <c r="K5449">
        <f>_xlfn.NUMBERVALUE(INDEX(tb_SVI[],MATCH(Table3[[#This Row],[city_name]],tb_SVI[city_name_uf],0),9),".")</f>
        <v>0.19900000000000001</v>
      </c>
      <c r="L5449">
        <f>_xlfn.NUMBERVALUE(INDEX(tb_SVI[],MATCH(Table3[[#This Row],[city_name]],tb_SVI[city_name_uf],0),10),".")</f>
        <v>0.33900000000000002</v>
      </c>
      <c r="M5449">
        <f>_xlfn.NUMBERVALUE(INDEX(tb_SVI[],MATCH(Table3[[#This Row],[city_name]],tb_SVI[city_name_uf],0),11),".")</f>
        <v>0.34799999999999998</v>
      </c>
      <c r="N5449" s="14">
        <f>_xlfn.PERCENTRANK.INC(Table3[MHDI_tot],Table3[[#This Row],[MHDI_tot]],3)</f>
        <v>0.70499999999999996</v>
      </c>
    </row>
    <row r="5450" spans="1:14" hidden="1" x14ac:dyDescent="0.2">
      <c r="A5450" t="str">
        <f>SVI!F5450</f>
        <v>Niquelândia/GO</v>
      </c>
      <c r="B5450" t="str">
        <f>INDEX(tb_SVI[],MATCH(Table3[[#This Row],[ibge_cod]],tb_SVI[Município],0),1)</f>
        <v>GO</v>
      </c>
      <c r="C5450" t="str">
        <f>INDEX(tb_SVI[],MATCH(Table3[[#This Row],[city_name]],tb_SVI[city_name_uf],0),3)</f>
        <v>5214606</v>
      </c>
      <c r="D5450" t="s">
        <v>23018</v>
      </c>
      <c r="E5450" s="11">
        <f>INDEX(tb_SVI[],MATCH(Table3[[#This Row],[city_name]],tb_SVI[city_name_uf],0),5)</f>
        <v>46730</v>
      </c>
      <c r="F5450">
        <f>INDEX(tb_MHDI[],MATCH(Table3[[#This Row],[city_name]],tb_MHDI[mun_uf],0),5)</f>
        <v>0.71499999999999997</v>
      </c>
      <c r="G5450">
        <f>INDEX(tb_MHDI[],MATCH(Table3[[#This Row],[city_name]],tb_MHDI[mun_uf],0),6)</f>
        <v>0.70899999999999996</v>
      </c>
      <c r="H5450">
        <f>INDEX(tb_MHDI[],MATCH(Table3[[#This Row],[city_name]],tb_MHDI[mun_uf],0),7)</f>
        <v>0.80600000000000005</v>
      </c>
      <c r="I5450">
        <f>INDEX(tb_MHDI[],MATCH(Table3[[#This Row],[city_name]],tb_MHDI[mun_uf],0),8)</f>
        <v>0.64</v>
      </c>
      <c r="J5450">
        <f>_xlfn.NUMBERVALUE(INDEX(tb_SVI[],MATCH(Table3[[#This Row],[city_name]],tb_SVI[city_name_uf],0),8),".")</f>
        <v>0.26600000000000001</v>
      </c>
      <c r="K5450">
        <f>_xlfn.NUMBERVALUE(INDEX(tb_SVI[],MATCH(Table3[[#This Row],[city_name]],tb_SVI[city_name_uf],0),9),".")</f>
        <v>0.13500000000000001</v>
      </c>
      <c r="L5450">
        <f>_xlfn.NUMBERVALUE(INDEX(tb_SVI[],MATCH(Table3[[#This Row],[city_name]],tb_SVI[city_name_uf],0),10),".")</f>
        <v>0.33700000000000002</v>
      </c>
      <c r="M5450">
        <f>_xlfn.NUMBERVALUE(INDEX(tb_SVI[],MATCH(Table3[[#This Row],[city_name]],tb_SVI[city_name_uf],0),11),".")</f>
        <v>0.32600000000000001</v>
      </c>
      <c r="N5450" s="14">
        <f>_xlfn.PERCENTRANK.INC(Table3[MHDI_tot],Table3[[#This Row],[MHDI_tot]],3)</f>
        <v>0.73299999999999998</v>
      </c>
    </row>
    <row r="5451" spans="1:14" hidden="1" x14ac:dyDescent="0.2">
      <c r="A5451" t="str">
        <f>SVI!F5451</f>
        <v>Nova América/GO</v>
      </c>
      <c r="B5451" t="str">
        <f>INDEX(tb_SVI[],MATCH(Table3[[#This Row],[ibge_cod]],tb_SVI[Município],0),1)</f>
        <v>GO</v>
      </c>
      <c r="C5451" t="str">
        <f>INDEX(tb_SVI[],MATCH(Table3[[#This Row],[city_name]],tb_SVI[city_name_uf],0),3)</f>
        <v>5214705</v>
      </c>
      <c r="D5451" t="s">
        <v>23019</v>
      </c>
      <c r="E5451" s="11">
        <f>INDEX(tb_SVI[],MATCH(Table3[[#This Row],[city_name]],tb_SVI[city_name_uf],0),5)</f>
        <v>2357</v>
      </c>
      <c r="F5451">
        <f>INDEX(tb_MHDI[],MATCH(Table3[[#This Row],[city_name]],tb_MHDI[mun_uf],0),5)</f>
        <v>0.67800000000000005</v>
      </c>
      <c r="G5451">
        <f>INDEX(tb_MHDI[],MATCH(Table3[[#This Row],[city_name]],tb_MHDI[mun_uf],0),6)</f>
        <v>0.64700000000000002</v>
      </c>
      <c r="H5451">
        <f>INDEX(tb_MHDI[],MATCH(Table3[[#This Row],[city_name]],tb_MHDI[mun_uf],0),7)</f>
        <v>0.79600000000000004</v>
      </c>
      <c r="I5451">
        <f>INDEX(tb_MHDI[],MATCH(Table3[[#This Row],[city_name]],tb_MHDI[mun_uf],0),8)</f>
        <v>0.60399999999999998</v>
      </c>
      <c r="J5451">
        <f>_xlfn.NUMBERVALUE(INDEX(tb_SVI[],MATCH(Table3[[#This Row],[city_name]],tb_SVI[city_name_uf],0),8),".")</f>
        <v>0.24399999999999999</v>
      </c>
      <c r="K5451">
        <f>_xlfn.NUMBERVALUE(INDEX(tb_SVI[],MATCH(Table3[[#This Row],[city_name]],tb_SVI[city_name_uf],0),9),".")</f>
        <v>0.13500000000000001</v>
      </c>
      <c r="L5451">
        <f>_xlfn.NUMBERVALUE(INDEX(tb_SVI[],MATCH(Table3[[#This Row],[city_name]],tb_SVI[city_name_uf],0),10),".")</f>
        <v>0.28199999999999997</v>
      </c>
      <c r="M5451">
        <f>_xlfn.NUMBERVALUE(INDEX(tb_SVI[],MATCH(Table3[[#This Row],[city_name]],tb_SVI[city_name_uf],0),11),".")</f>
        <v>0.316</v>
      </c>
      <c r="N5451" s="14">
        <f>_xlfn.PERCENTRANK.INC(Table3[MHDI_tot],Table3[[#This Row],[MHDI_tot]],3)</f>
        <v>0.55000000000000004</v>
      </c>
    </row>
    <row r="5452" spans="1:14" hidden="1" x14ac:dyDescent="0.2">
      <c r="A5452" t="str">
        <f>SVI!F5452</f>
        <v>Nova Aurora/GO</v>
      </c>
      <c r="B5452" t="str">
        <f>INDEX(tb_SVI[],MATCH(Table3[[#This Row],[ibge_cod]],tb_SVI[Município],0),1)</f>
        <v>GO</v>
      </c>
      <c r="C5452" t="str">
        <f>INDEX(tb_SVI[],MATCH(Table3[[#This Row],[city_name]],tb_SVI[city_name_uf],0),3)</f>
        <v>5214804</v>
      </c>
      <c r="D5452" t="s">
        <v>23020</v>
      </c>
      <c r="E5452" s="11">
        <f>INDEX(tb_SVI[],MATCH(Table3[[#This Row],[city_name]],tb_SVI[city_name_uf],0),5)</f>
        <v>2222</v>
      </c>
      <c r="F5452">
        <f>INDEX(tb_MHDI[],MATCH(Table3[[#This Row],[city_name]],tb_MHDI[mun_uf],0),5)</f>
        <v>0.747</v>
      </c>
      <c r="G5452">
        <f>INDEX(tb_MHDI[],MATCH(Table3[[#This Row],[city_name]],tb_MHDI[mun_uf],0),6)</f>
        <v>0.70299999999999996</v>
      </c>
      <c r="H5452">
        <f>INDEX(tb_MHDI[],MATCH(Table3[[#This Row],[city_name]],tb_MHDI[mun_uf],0),7)</f>
        <v>0.84899999999999998</v>
      </c>
      <c r="I5452">
        <f>INDEX(tb_MHDI[],MATCH(Table3[[#This Row],[city_name]],tb_MHDI[mun_uf],0),8)</f>
        <v>0.69699999999999995</v>
      </c>
      <c r="J5452">
        <f>_xlfn.NUMBERVALUE(INDEX(tb_SVI[],MATCH(Table3[[#This Row],[city_name]],tb_SVI[city_name_uf],0),8),".")</f>
        <v>0.20499999999999999</v>
      </c>
      <c r="K5452">
        <f>_xlfn.NUMBERVALUE(INDEX(tb_SVI[],MATCH(Table3[[#This Row],[city_name]],tb_SVI[city_name_uf],0),9),".")</f>
        <v>3.0000000000000001E-3</v>
      </c>
      <c r="L5452">
        <f>_xlfn.NUMBERVALUE(INDEX(tb_SVI[],MATCH(Table3[[#This Row],[city_name]],tb_SVI[city_name_uf],0),10),".")</f>
        <v>0.31</v>
      </c>
      <c r="M5452">
        <f>_xlfn.NUMBERVALUE(INDEX(tb_SVI[],MATCH(Table3[[#This Row],[city_name]],tb_SVI[city_name_uf],0),11),".")</f>
        <v>0.30299999999999999</v>
      </c>
      <c r="N5452" s="14">
        <f>_xlfn.PERCENTRANK.INC(Table3[MHDI_tot],Table3[[#This Row],[MHDI_tot]],3)</f>
        <v>0.88700000000000001</v>
      </c>
    </row>
    <row r="5453" spans="1:14" hidden="1" x14ac:dyDescent="0.2">
      <c r="A5453" t="str">
        <f>SVI!F5453</f>
        <v>Nova Crixás/GO</v>
      </c>
      <c r="B5453" t="str">
        <f>INDEX(tb_SVI[],MATCH(Table3[[#This Row],[ibge_cod]],tb_SVI[Município],0),1)</f>
        <v>GO</v>
      </c>
      <c r="C5453" t="str">
        <f>INDEX(tb_SVI[],MATCH(Table3[[#This Row],[city_name]],tb_SVI[city_name_uf],0),3)</f>
        <v>5214838</v>
      </c>
      <c r="D5453" t="s">
        <v>23021</v>
      </c>
      <c r="E5453" s="11">
        <f>INDEX(tb_SVI[],MATCH(Table3[[#This Row],[city_name]],tb_SVI[city_name_uf],0),5)</f>
        <v>12945</v>
      </c>
      <c r="F5453">
        <f>INDEX(tb_MHDI[],MATCH(Table3[[#This Row],[city_name]],tb_MHDI[mun_uf],0),5)</f>
        <v>0.64300000000000002</v>
      </c>
      <c r="G5453">
        <f>INDEX(tb_MHDI[],MATCH(Table3[[#This Row],[city_name]],tb_MHDI[mun_uf],0),6)</f>
        <v>0.67400000000000004</v>
      </c>
      <c r="H5453">
        <f>INDEX(tb_MHDI[],MATCH(Table3[[#This Row],[city_name]],tb_MHDI[mun_uf],0),7)</f>
        <v>0.81299999999999994</v>
      </c>
      <c r="I5453">
        <f>INDEX(tb_MHDI[],MATCH(Table3[[#This Row],[city_name]],tb_MHDI[mun_uf],0),8)</f>
        <v>0.48499999999999999</v>
      </c>
      <c r="J5453">
        <f>_xlfn.NUMBERVALUE(INDEX(tb_SVI[],MATCH(Table3[[#This Row],[city_name]],tb_SVI[city_name_uf],0),8),".")</f>
        <v>0.33800000000000002</v>
      </c>
      <c r="K5453">
        <f>_xlfn.NUMBERVALUE(INDEX(tb_SVI[],MATCH(Table3[[#This Row],[city_name]],tb_SVI[city_name_uf],0),9),".")</f>
        <v>0.216</v>
      </c>
      <c r="L5453">
        <f>_xlfn.NUMBERVALUE(INDEX(tb_SVI[],MATCH(Table3[[#This Row],[city_name]],tb_SVI[city_name_uf],0),10),".")</f>
        <v>0.39500000000000002</v>
      </c>
      <c r="M5453">
        <f>_xlfn.NUMBERVALUE(INDEX(tb_SVI[],MATCH(Table3[[#This Row],[city_name]],tb_SVI[city_name_uf],0),11),".")</f>
        <v>0.40400000000000003</v>
      </c>
      <c r="N5453" s="14">
        <f>_xlfn.PERCENTRANK.INC(Table3[MHDI_tot],Table3[[#This Row],[MHDI_tot]],3)</f>
        <v>0.41499999999999998</v>
      </c>
    </row>
    <row r="5454" spans="1:14" hidden="1" x14ac:dyDescent="0.2">
      <c r="A5454" t="str">
        <f>SVI!F5454</f>
        <v>Nova Glória/GO</v>
      </c>
      <c r="B5454" t="str">
        <f>INDEX(tb_SVI[],MATCH(Table3[[#This Row],[ibge_cod]],tb_SVI[Município],0),1)</f>
        <v>GO</v>
      </c>
      <c r="C5454" t="str">
        <f>INDEX(tb_SVI[],MATCH(Table3[[#This Row],[city_name]],tb_SVI[city_name_uf],0),3)</f>
        <v>5214861</v>
      </c>
      <c r="D5454" t="s">
        <v>23022</v>
      </c>
      <c r="E5454" s="11">
        <f>INDEX(tb_SVI[],MATCH(Table3[[#This Row],[city_name]],tb_SVI[city_name_uf],0),5)</f>
        <v>8112</v>
      </c>
      <c r="F5454">
        <f>INDEX(tb_MHDI[],MATCH(Table3[[#This Row],[city_name]],tb_MHDI[mun_uf],0),5)</f>
        <v>0.68100000000000005</v>
      </c>
      <c r="G5454">
        <f>INDEX(tb_MHDI[],MATCH(Table3[[#This Row],[city_name]],tb_MHDI[mun_uf],0),6)</f>
        <v>0.65700000000000003</v>
      </c>
      <c r="H5454">
        <f>INDEX(tb_MHDI[],MATCH(Table3[[#This Row],[city_name]],tb_MHDI[mun_uf],0),7)</f>
        <v>0.81599999999999995</v>
      </c>
      <c r="I5454">
        <f>INDEX(tb_MHDI[],MATCH(Table3[[#This Row],[city_name]],tb_MHDI[mun_uf],0),8)</f>
        <v>0.58899999999999997</v>
      </c>
      <c r="J5454">
        <f>_xlfn.NUMBERVALUE(INDEX(tb_SVI[],MATCH(Table3[[#This Row],[city_name]],tb_SVI[city_name_uf],0),8),".")</f>
        <v>0.34499999999999997</v>
      </c>
      <c r="K5454">
        <f>_xlfn.NUMBERVALUE(INDEX(tb_SVI[],MATCH(Table3[[#This Row],[city_name]],tb_SVI[city_name_uf],0),9),".")</f>
        <v>0.307</v>
      </c>
      <c r="L5454">
        <f>_xlfn.NUMBERVALUE(INDEX(tb_SVI[],MATCH(Table3[[#This Row],[city_name]],tb_SVI[city_name_uf],0),10),".")</f>
        <v>0.35199999999999998</v>
      </c>
      <c r="M5454">
        <f>_xlfn.NUMBERVALUE(INDEX(tb_SVI[],MATCH(Table3[[#This Row],[city_name]],tb_SVI[city_name_uf],0),11),".")</f>
        <v>0.377</v>
      </c>
      <c r="N5454" s="14">
        <f>_xlfn.PERCENTRANK.INC(Table3[MHDI_tot],Table3[[#This Row],[MHDI_tot]],3)</f>
        <v>0.56200000000000006</v>
      </c>
    </row>
    <row r="5455" spans="1:14" hidden="1" x14ac:dyDescent="0.2">
      <c r="A5455" t="str">
        <f>SVI!F5455</f>
        <v>Nova Iguaçu de Goiás/GO</v>
      </c>
      <c r="B5455" t="str">
        <f>INDEX(tb_SVI[],MATCH(Table3[[#This Row],[ibge_cod]],tb_SVI[Município],0),1)</f>
        <v>GO</v>
      </c>
      <c r="C5455" t="str">
        <f>INDEX(tb_SVI[],MATCH(Table3[[#This Row],[city_name]],tb_SVI[city_name_uf],0),3)</f>
        <v>5214879</v>
      </c>
      <c r="D5455" t="s">
        <v>23023</v>
      </c>
      <c r="E5455" s="11">
        <f>INDEX(tb_SVI[],MATCH(Table3[[#This Row],[city_name]],tb_SVI[city_name_uf],0),5)</f>
        <v>2934</v>
      </c>
      <c r="F5455">
        <f>INDEX(tb_MHDI[],MATCH(Table3[[#This Row],[city_name]],tb_MHDI[mun_uf],0),5)</f>
        <v>0.65500000000000003</v>
      </c>
      <c r="G5455">
        <f>INDEX(tb_MHDI[],MATCH(Table3[[#This Row],[city_name]],tb_MHDI[mun_uf],0),6)</f>
        <v>0.64200000000000002</v>
      </c>
      <c r="H5455">
        <f>INDEX(tb_MHDI[],MATCH(Table3[[#This Row],[city_name]],tb_MHDI[mun_uf],0),7)</f>
        <v>0.81200000000000006</v>
      </c>
      <c r="I5455">
        <f>INDEX(tb_MHDI[],MATCH(Table3[[#This Row],[city_name]],tb_MHDI[mun_uf],0),8)</f>
        <v>0.54</v>
      </c>
      <c r="J5455">
        <f>_xlfn.NUMBERVALUE(INDEX(tb_SVI[],MATCH(Table3[[#This Row],[city_name]],tb_SVI[city_name_uf],0),8),".")</f>
        <v>0.31</v>
      </c>
      <c r="K5455">
        <f>_xlfn.NUMBERVALUE(INDEX(tb_SVI[],MATCH(Table3[[#This Row],[city_name]],tb_SVI[city_name_uf],0),9),".")</f>
        <v>9.9000000000000005E-2</v>
      </c>
      <c r="L5455">
        <f>_xlfn.NUMBERVALUE(INDEX(tb_SVI[],MATCH(Table3[[#This Row],[city_name]],tb_SVI[city_name_uf],0),10),".")</f>
        <v>0.37</v>
      </c>
      <c r="M5455">
        <f>_xlfn.NUMBERVALUE(INDEX(tb_SVI[],MATCH(Table3[[#This Row],[city_name]],tb_SVI[city_name_uf],0),11),".")</f>
        <v>0.46200000000000002</v>
      </c>
      <c r="N5455" s="14">
        <f>_xlfn.PERCENTRANK.INC(Table3[MHDI_tot],Table3[[#This Row],[MHDI_tot]],3)</f>
        <v>0.45500000000000002</v>
      </c>
    </row>
    <row r="5456" spans="1:14" hidden="1" x14ac:dyDescent="0.2">
      <c r="A5456" t="str">
        <f>SVI!F5456</f>
        <v>Nova Roma/GO</v>
      </c>
      <c r="B5456" t="str">
        <f>INDEX(tb_SVI[],MATCH(Table3[[#This Row],[ibge_cod]],tb_SVI[Município],0),1)</f>
        <v>GO</v>
      </c>
      <c r="C5456" t="str">
        <f>INDEX(tb_SVI[],MATCH(Table3[[#This Row],[city_name]],tb_SVI[city_name_uf],0),3)</f>
        <v>5214903</v>
      </c>
      <c r="D5456" t="s">
        <v>23024</v>
      </c>
      <c r="E5456" s="11">
        <f>INDEX(tb_SVI[],MATCH(Table3[[#This Row],[city_name]],tb_SVI[city_name_uf],0),5)</f>
        <v>3236</v>
      </c>
      <c r="F5456">
        <f>INDEX(tb_MHDI[],MATCH(Table3[[#This Row],[city_name]],tb_MHDI[mun_uf],0),5)</f>
        <v>0.63400000000000001</v>
      </c>
      <c r="G5456">
        <f>INDEX(tb_MHDI[],MATCH(Table3[[#This Row],[city_name]],tb_MHDI[mun_uf],0),6)</f>
        <v>0.59399999999999997</v>
      </c>
      <c r="H5456">
        <f>INDEX(tb_MHDI[],MATCH(Table3[[#This Row],[city_name]],tb_MHDI[mun_uf],0),7)</f>
        <v>0.81200000000000006</v>
      </c>
      <c r="I5456">
        <f>INDEX(tb_MHDI[],MATCH(Table3[[#This Row],[city_name]],tb_MHDI[mun_uf],0),8)</f>
        <v>0.52900000000000003</v>
      </c>
      <c r="J5456">
        <f>_xlfn.NUMBERVALUE(INDEX(tb_SVI[],MATCH(Table3[[#This Row],[city_name]],tb_SVI[city_name_uf],0),8),".")</f>
        <v>0.30299999999999999</v>
      </c>
      <c r="K5456">
        <f>_xlfn.NUMBERVALUE(INDEX(tb_SVI[],MATCH(Table3[[#This Row],[city_name]],tb_SVI[city_name_uf],0),9),".")</f>
        <v>0.11</v>
      </c>
      <c r="L5456">
        <f>_xlfn.NUMBERVALUE(INDEX(tb_SVI[],MATCH(Table3[[#This Row],[city_name]],tb_SVI[city_name_uf],0),10),".")</f>
        <v>0.36899999999999999</v>
      </c>
      <c r="M5456">
        <f>_xlfn.NUMBERVALUE(INDEX(tb_SVI[],MATCH(Table3[[#This Row],[city_name]],tb_SVI[city_name_uf],0),11),".")</f>
        <v>0.43</v>
      </c>
      <c r="N5456" s="14">
        <f>_xlfn.PERCENTRANK.INC(Table3[MHDI_tot],Table3[[#This Row],[MHDI_tot]],3)</f>
        <v>0.38300000000000001</v>
      </c>
    </row>
    <row r="5457" spans="1:14" hidden="1" x14ac:dyDescent="0.2">
      <c r="A5457" t="str">
        <f>SVI!F5457</f>
        <v>Novo Brasil/GO</v>
      </c>
      <c r="B5457" t="str">
        <f>INDEX(tb_SVI[],MATCH(Table3[[#This Row],[ibge_cod]],tb_SVI[Município],0),1)</f>
        <v>GO</v>
      </c>
      <c r="C5457" t="str">
        <f>INDEX(tb_SVI[],MATCH(Table3[[#This Row],[city_name]],tb_SVI[city_name_uf],0),3)</f>
        <v>5215207</v>
      </c>
      <c r="D5457" t="s">
        <v>23025</v>
      </c>
      <c r="E5457" s="11">
        <f>INDEX(tb_SVI[],MATCH(Table3[[#This Row],[city_name]],tb_SVI[city_name_uf],0),5)</f>
        <v>2843</v>
      </c>
      <c r="F5457">
        <f>INDEX(tb_MHDI[],MATCH(Table3[[#This Row],[city_name]],tb_MHDI[mun_uf],0),5)</f>
        <v>0.69899999999999995</v>
      </c>
      <c r="G5457">
        <f>INDEX(tb_MHDI[],MATCH(Table3[[#This Row],[city_name]],tb_MHDI[mun_uf],0),6)</f>
        <v>0.69099999999999995</v>
      </c>
      <c r="H5457">
        <f>INDEX(tb_MHDI[],MATCH(Table3[[#This Row],[city_name]],tb_MHDI[mun_uf],0),7)</f>
        <v>0.82799999999999996</v>
      </c>
      <c r="I5457">
        <f>INDEX(tb_MHDI[],MATCH(Table3[[#This Row],[city_name]],tb_MHDI[mun_uf],0),8)</f>
        <v>0.59799999999999998</v>
      </c>
      <c r="J5457">
        <f>_xlfn.NUMBERVALUE(INDEX(tb_SVI[],MATCH(Table3[[#This Row],[city_name]],tb_SVI[city_name_uf],0),8),".")</f>
        <v>0.26700000000000002</v>
      </c>
      <c r="K5457">
        <f>_xlfn.NUMBERVALUE(INDEX(tb_SVI[],MATCH(Table3[[#This Row],[city_name]],tb_SVI[city_name_uf],0),9),".")</f>
        <v>0.111</v>
      </c>
      <c r="L5457">
        <f>_xlfn.NUMBERVALUE(INDEX(tb_SVI[],MATCH(Table3[[#This Row],[city_name]],tb_SVI[city_name_uf],0),10),".")</f>
        <v>0.33800000000000002</v>
      </c>
      <c r="M5457">
        <f>_xlfn.NUMBERVALUE(INDEX(tb_SVI[],MATCH(Table3[[#This Row],[city_name]],tb_SVI[city_name_uf],0),11),".")</f>
        <v>0.35099999999999998</v>
      </c>
      <c r="N5457" s="14">
        <f>_xlfn.PERCENTRANK.INC(Table3[MHDI_tot],Table3[[#This Row],[MHDI_tot]],3)</f>
        <v>0.64600000000000002</v>
      </c>
    </row>
    <row r="5458" spans="1:14" hidden="1" x14ac:dyDescent="0.2">
      <c r="A5458" t="str">
        <f>SVI!F5458</f>
        <v>Novo Planalto/GO</v>
      </c>
      <c r="B5458" t="str">
        <f>INDEX(tb_SVI[],MATCH(Table3[[#This Row],[ibge_cod]],tb_SVI[Município],0),1)</f>
        <v>GO</v>
      </c>
      <c r="C5458" t="str">
        <f>INDEX(tb_SVI[],MATCH(Table3[[#This Row],[city_name]],tb_SVI[city_name_uf],0),3)</f>
        <v>5215256</v>
      </c>
      <c r="D5458" t="s">
        <v>23026</v>
      </c>
      <c r="E5458" s="11">
        <f>INDEX(tb_SVI[],MATCH(Table3[[#This Row],[city_name]],tb_SVI[city_name_uf],0),5)</f>
        <v>4544</v>
      </c>
      <c r="F5458">
        <f>INDEX(tb_MHDI[],MATCH(Table3[[#This Row],[city_name]],tb_MHDI[mun_uf],0),5)</f>
        <v>0.65800000000000003</v>
      </c>
      <c r="G5458">
        <f>INDEX(tb_MHDI[],MATCH(Table3[[#This Row],[city_name]],tb_MHDI[mun_uf],0),6)</f>
        <v>0.623</v>
      </c>
      <c r="H5458">
        <f>INDEX(tb_MHDI[],MATCH(Table3[[#This Row],[city_name]],tb_MHDI[mun_uf],0),7)</f>
        <v>0.83099999999999996</v>
      </c>
      <c r="I5458">
        <f>INDEX(tb_MHDI[],MATCH(Table3[[#This Row],[city_name]],tb_MHDI[mun_uf],0),8)</f>
        <v>0.55000000000000004</v>
      </c>
      <c r="J5458">
        <f>_xlfn.NUMBERVALUE(INDEX(tb_SVI[],MATCH(Table3[[#This Row],[city_name]],tb_SVI[city_name_uf],0),8),".")</f>
        <v>0.42299999999999999</v>
      </c>
      <c r="K5458">
        <f>_xlfn.NUMBERVALUE(INDEX(tb_SVI[],MATCH(Table3[[#This Row],[city_name]],tb_SVI[city_name_uf],0),9),".")</f>
        <v>0.17299999999999999</v>
      </c>
      <c r="L5458">
        <f>_xlfn.NUMBERVALUE(INDEX(tb_SVI[],MATCH(Table3[[#This Row],[city_name]],tb_SVI[city_name_uf],0),10),".")</f>
        <v>0.54</v>
      </c>
      <c r="M5458">
        <f>_xlfn.NUMBERVALUE(INDEX(tb_SVI[],MATCH(Table3[[#This Row],[city_name]],tb_SVI[city_name_uf],0),11),".")</f>
        <v>0.55600000000000005</v>
      </c>
      <c r="N5458" s="14">
        <f>_xlfn.PERCENTRANK.INC(Table3[MHDI_tot],Table3[[#This Row],[MHDI_tot]],3)</f>
        <v>0.46700000000000003</v>
      </c>
    </row>
    <row r="5459" spans="1:14" hidden="1" x14ac:dyDescent="0.2">
      <c r="A5459" t="str">
        <f>SVI!F5459</f>
        <v>Orizona/GO</v>
      </c>
      <c r="B5459" t="str">
        <f>INDEX(tb_SVI[],MATCH(Table3[[#This Row],[ibge_cod]],tb_SVI[Município],0),1)</f>
        <v>GO</v>
      </c>
      <c r="C5459" t="str">
        <f>INDEX(tb_SVI[],MATCH(Table3[[#This Row],[city_name]],tb_SVI[city_name_uf],0),3)</f>
        <v>5215306</v>
      </c>
      <c r="D5459" t="s">
        <v>23027</v>
      </c>
      <c r="E5459" s="11">
        <f>INDEX(tb_SVI[],MATCH(Table3[[#This Row],[city_name]],tb_SVI[city_name_uf],0),5)</f>
        <v>15725</v>
      </c>
      <c r="F5459">
        <f>INDEX(tb_MHDI[],MATCH(Table3[[#This Row],[city_name]],tb_MHDI[mun_uf],0),5)</f>
        <v>0.71499999999999997</v>
      </c>
      <c r="G5459">
        <f>INDEX(tb_MHDI[],MATCH(Table3[[#This Row],[city_name]],tb_MHDI[mun_uf],0),6)</f>
        <v>0.72199999999999998</v>
      </c>
      <c r="H5459">
        <f>INDEX(tb_MHDI[],MATCH(Table3[[#This Row],[city_name]],tb_MHDI[mun_uf],0),7)</f>
        <v>0.82699999999999996</v>
      </c>
      <c r="I5459">
        <f>INDEX(tb_MHDI[],MATCH(Table3[[#This Row],[city_name]],tb_MHDI[mun_uf],0),8)</f>
        <v>0.61199999999999999</v>
      </c>
      <c r="J5459">
        <f>_xlfn.NUMBERVALUE(INDEX(tb_SVI[],MATCH(Table3[[#This Row],[city_name]],tb_SVI[city_name_uf],0),8),".")</f>
        <v>0.24399999999999999</v>
      </c>
      <c r="K5459">
        <f>_xlfn.NUMBERVALUE(INDEX(tb_SVI[],MATCH(Table3[[#This Row],[city_name]],tb_SVI[city_name_uf],0),9),".")</f>
        <v>9.7000000000000003E-2</v>
      </c>
      <c r="L5459">
        <f>_xlfn.NUMBERVALUE(INDEX(tb_SVI[],MATCH(Table3[[#This Row],[city_name]],tb_SVI[city_name_uf],0),10),".")</f>
        <v>0.28199999999999997</v>
      </c>
      <c r="M5459">
        <f>_xlfn.NUMBERVALUE(INDEX(tb_SVI[],MATCH(Table3[[#This Row],[city_name]],tb_SVI[city_name_uf],0),11),".")</f>
        <v>0.35399999999999998</v>
      </c>
      <c r="N5459" s="14">
        <f>_xlfn.PERCENTRANK.INC(Table3[MHDI_tot],Table3[[#This Row],[MHDI_tot]],3)</f>
        <v>0.73299999999999998</v>
      </c>
    </row>
    <row r="5460" spans="1:14" hidden="1" x14ac:dyDescent="0.2">
      <c r="A5460" t="str">
        <f>SVI!F5460</f>
        <v>Ouro Verde de Goiás/GO</v>
      </c>
      <c r="B5460" t="str">
        <f>INDEX(tb_SVI[],MATCH(Table3[[#This Row],[ibge_cod]],tb_SVI[Município],0),1)</f>
        <v>GO</v>
      </c>
      <c r="C5460" t="str">
        <f>INDEX(tb_SVI[],MATCH(Table3[[#This Row],[city_name]],tb_SVI[city_name_uf],0),3)</f>
        <v>5215405</v>
      </c>
      <c r="D5460" t="s">
        <v>23028</v>
      </c>
      <c r="E5460" s="11">
        <f>INDEX(tb_SVI[],MATCH(Table3[[#This Row],[city_name]],tb_SVI[city_name_uf],0),5)</f>
        <v>3723</v>
      </c>
      <c r="F5460">
        <f>INDEX(tb_MHDI[],MATCH(Table3[[#This Row],[city_name]],tb_MHDI[mun_uf],0),5)</f>
        <v>0.71899999999999997</v>
      </c>
      <c r="G5460">
        <f>INDEX(tb_MHDI[],MATCH(Table3[[#This Row],[city_name]],tb_MHDI[mun_uf],0),6)</f>
        <v>0.67200000000000004</v>
      </c>
      <c r="H5460">
        <f>INDEX(tb_MHDI[],MATCH(Table3[[#This Row],[city_name]],tb_MHDI[mun_uf],0),7)</f>
        <v>0.82099999999999995</v>
      </c>
      <c r="I5460">
        <f>INDEX(tb_MHDI[],MATCH(Table3[[#This Row],[city_name]],tb_MHDI[mun_uf],0),8)</f>
        <v>0.67400000000000004</v>
      </c>
      <c r="J5460">
        <f>_xlfn.NUMBERVALUE(INDEX(tb_SVI[],MATCH(Table3[[#This Row],[city_name]],tb_SVI[city_name_uf],0),8),".")</f>
        <v>0.22900000000000001</v>
      </c>
      <c r="K5460">
        <f>_xlfn.NUMBERVALUE(INDEX(tb_SVI[],MATCH(Table3[[#This Row],[city_name]],tb_SVI[city_name_uf],0),9),".")</f>
        <v>5.6000000000000001E-2</v>
      </c>
      <c r="L5460">
        <f>_xlfn.NUMBERVALUE(INDEX(tb_SVI[],MATCH(Table3[[#This Row],[city_name]],tb_SVI[city_name_uf],0),10),".")</f>
        <v>0.28799999999999998</v>
      </c>
      <c r="M5460">
        <f>_xlfn.NUMBERVALUE(INDEX(tb_SVI[],MATCH(Table3[[#This Row],[city_name]],tb_SVI[city_name_uf],0),11),".")</f>
        <v>0.34200000000000003</v>
      </c>
      <c r="N5460" s="14">
        <f>_xlfn.PERCENTRANK.INC(Table3[MHDI_tot],Table3[[#This Row],[MHDI_tot]],3)</f>
        <v>0.755</v>
      </c>
    </row>
    <row r="5461" spans="1:14" hidden="1" x14ac:dyDescent="0.2">
      <c r="A5461" t="str">
        <f>SVI!F5461</f>
        <v>Ouvidor/GO</v>
      </c>
      <c r="B5461" t="str">
        <f>INDEX(tb_SVI[],MATCH(Table3[[#This Row],[ibge_cod]],tb_SVI[Município],0),1)</f>
        <v>GO</v>
      </c>
      <c r="C5461" t="str">
        <f>INDEX(tb_SVI[],MATCH(Table3[[#This Row],[city_name]],tb_SVI[city_name_uf],0),3)</f>
        <v>5215504</v>
      </c>
      <c r="D5461" t="s">
        <v>23029</v>
      </c>
      <c r="E5461" s="11">
        <f>INDEX(tb_SVI[],MATCH(Table3[[#This Row],[city_name]],tb_SVI[city_name_uf],0),5)</f>
        <v>6782</v>
      </c>
      <c r="F5461">
        <f>INDEX(tb_MHDI[],MATCH(Table3[[#This Row],[city_name]],tb_MHDI[mun_uf],0),5)</f>
        <v>0.747</v>
      </c>
      <c r="G5461">
        <f>INDEX(tb_MHDI[],MATCH(Table3[[#This Row],[city_name]],tb_MHDI[mun_uf],0),6)</f>
        <v>0.72099999999999997</v>
      </c>
      <c r="H5461">
        <f>INDEX(tb_MHDI[],MATCH(Table3[[#This Row],[city_name]],tb_MHDI[mun_uf],0),7)</f>
        <v>0.83</v>
      </c>
      <c r="I5461">
        <f>INDEX(tb_MHDI[],MATCH(Table3[[#This Row],[city_name]],tb_MHDI[mun_uf],0),8)</f>
        <v>0.69699999999999995</v>
      </c>
      <c r="J5461">
        <f>_xlfn.NUMBERVALUE(INDEX(tb_SVI[],MATCH(Table3[[#This Row],[city_name]],tb_SVI[city_name_uf],0),8),".")</f>
        <v>0.161</v>
      </c>
      <c r="K5461">
        <f>_xlfn.NUMBERVALUE(INDEX(tb_SVI[],MATCH(Table3[[#This Row],[city_name]],tb_SVI[city_name_uf],0),9),".")</f>
        <v>4.0000000000000001E-3</v>
      </c>
      <c r="L5461">
        <f>_xlfn.NUMBERVALUE(INDEX(tb_SVI[],MATCH(Table3[[#This Row],[city_name]],tb_SVI[city_name_uf],0),10),".")</f>
        <v>0.23699999999999999</v>
      </c>
      <c r="M5461">
        <f>_xlfn.NUMBERVALUE(INDEX(tb_SVI[],MATCH(Table3[[#This Row],[city_name]],tb_SVI[city_name_uf],0),11),".")</f>
        <v>0.24199999999999999</v>
      </c>
      <c r="N5461" s="14">
        <f>_xlfn.PERCENTRANK.INC(Table3[MHDI_tot],Table3[[#This Row],[MHDI_tot]],3)</f>
        <v>0.88700000000000001</v>
      </c>
    </row>
    <row r="5462" spans="1:14" hidden="1" x14ac:dyDescent="0.2">
      <c r="A5462" t="str">
        <f>SVI!F5462</f>
        <v>Palestina de Goiás/GO</v>
      </c>
      <c r="B5462" t="str">
        <f>INDEX(tb_SVI[],MATCH(Table3[[#This Row],[ibge_cod]],tb_SVI[Município],0),1)</f>
        <v>GO</v>
      </c>
      <c r="C5462" t="str">
        <f>INDEX(tb_SVI[],MATCH(Table3[[#This Row],[city_name]],tb_SVI[city_name_uf],0),3)</f>
        <v>5215652</v>
      </c>
      <c r="D5462" t="s">
        <v>23030</v>
      </c>
      <c r="E5462" s="11">
        <f>INDEX(tb_SVI[],MATCH(Table3[[#This Row],[city_name]],tb_SVI[city_name_uf],0),5)</f>
        <v>3467</v>
      </c>
      <c r="F5462">
        <f>INDEX(tb_MHDI[],MATCH(Table3[[#This Row],[city_name]],tb_MHDI[mun_uf],0),5)</f>
        <v>0.71299999999999997</v>
      </c>
      <c r="G5462">
        <f>INDEX(tb_MHDI[],MATCH(Table3[[#This Row],[city_name]],tb_MHDI[mun_uf],0),6)</f>
        <v>0.65600000000000003</v>
      </c>
      <c r="H5462">
        <f>INDEX(tb_MHDI[],MATCH(Table3[[#This Row],[city_name]],tb_MHDI[mun_uf],0),7)</f>
        <v>0.83699999999999997</v>
      </c>
      <c r="I5462">
        <f>INDEX(tb_MHDI[],MATCH(Table3[[#This Row],[city_name]],tb_MHDI[mun_uf],0),8)</f>
        <v>0.66</v>
      </c>
      <c r="J5462">
        <f>_xlfn.NUMBERVALUE(INDEX(tb_SVI[],MATCH(Table3[[#This Row],[city_name]],tb_SVI[city_name_uf],0),8),".")</f>
        <v>0.22900000000000001</v>
      </c>
      <c r="K5462">
        <f>_xlfn.NUMBERVALUE(INDEX(tb_SVI[],MATCH(Table3[[#This Row],[city_name]],tb_SVI[city_name_uf],0),9),".")</f>
        <v>0.114</v>
      </c>
      <c r="L5462">
        <f>_xlfn.NUMBERVALUE(INDEX(tb_SVI[],MATCH(Table3[[#This Row],[city_name]],tb_SVI[city_name_uf],0),10),".")</f>
        <v>0.253</v>
      </c>
      <c r="M5462">
        <f>_xlfn.NUMBERVALUE(INDEX(tb_SVI[],MATCH(Table3[[#This Row],[city_name]],tb_SVI[city_name_uf],0),11),".")</f>
        <v>0.32</v>
      </c>
      <c r="N5462" s="14">
        <f>_xlfn.PERCENTRANK.INC(Table3[MHDI_tot],Table3[[#This Row],[MHDI_tot]],3)</f>
        <v>0.72199999999999998</v>
      </c>
    </row>
    <row r="5463" spans="1:14" hidden="1" x14ac:dyDescent="0.2">
      <c r="A5463" t="str">
        <f>SVI!F5463</f>
        <v>Palmeiras de Goiás/GO</v>
      </c>
      <c r="B5463" t="str">
        <f>INDEX(tb_SVI[],MATCH(Table3[[#This Row],[ibge_cod]],tb_SVI[Município],0),1)</f>
        <v>GO</v>
      </c>
      <c r="C5463" t="str">
        <f>INDEX(tb_SVI[],MATCH(Table3[[#This Row],[city_name]],tb_SVI[city_name_uf],0),3)</f>
        <v>5215702</v>
      </c>
      <c r="D5463" t="s">
        <v>23031</v>
      </c>
      <c r="E5463" s="11">
        <f>INDEX(tb_SVI[],MATCH(Table3[[#This Row],[city_name]],tb_SVI[city_name_uf],0),5)</f>
        <v>29392</v>
      </c>
      <c r="F5463">
        <f>INDEX(tb_MHDI[],MATCH(Table3[[#This Row],[city_name]],tb_MHDI[mun_uf],0),5)</f>
        <v>0.69799999999999995</v>
      </c>
      <c r="G5463">
        <f>INDEX(tb_MHDI[],MATCH(Table3[[#This Row],[city_name]],tb_MHDI[mun_uf],0),6)</f>
        <v>0.69799999999999995</v>
      </c>
      <c r="H5463">
        <f>INDEX(tb_MHDI[],MATCH(Table3[[#This Row],[city_name]],tb_MHDI[mun_uf],0),7)</f>
        <v>0.81499999999999995</v>
      </c>
      <c r="I5463">
        <f>INDEX(tb_MHDI[],MATCH(Table3[[#This Row],[city_name]],tb_MHDI[mun_uf],0),8)</f>
        <v>0.59799999999999998</v>
      </c>
      <c r="J5463">
        <f>_xlfn.NUMBERVALUE(INDEX(tb_SVI[],MATCH(Table3[[#This Row],[city_name]],tb_SVI[city_name_uf],0),8),".")</f>
        <v>0.26700000000000002</v>
      </c>
      <c r="K5463">
        <f>_xlfn.NUMBERVALUE(INDEX(tb_SVI[],MATCH(Table3[[#This Row],[city_name]],tb_SVI[city_name_uf],0),9),".")</f>
        <v>7.2999999999999995E-2</v>
      </c>
      <c r="L5463">
        <f>_xlfn.NUMBERVALUE(INDEX(tb_SVI[],MATCH(Table3[[#This Row],[city_name]],tb_SVI[city_name_uf],0),10),".")</f>
        <v>0.40100000000000002</v>
      </c>
      <c r="M5463">
        <f>_xlfn.NUMBERVALUE(INDEX(tb_SVI[],MATCH(Table3[[#This Row],[city_name]],tb_SVI[city_name_uf],0),11),".")</f>
        <v>0.32700000000000001</v>
      </c>
      <c r="N5463" s="14">
        <f>_xlfn.PERCENTRANK.INC(Table3[MHDI_tot],Table3[[#This Row],[MHDI_tot]],3)</f>
        <v>0.64100000000000001</v>
      </c>
    </row>
    <row r="5464" spans="1:14" hidden="1" x14ac:dyDescent="0.2">
      <c r="A5464" t="str">
        <f>SVI!F5464</f>
        <v>Palmelo/GO</v>
      </c>
      <c r="B5464" t="str">
        <f>INDEX(tb_SVI[],MATCH(Table3[[#This Row],[ibge_cod]],tb_SVI[Município],0),1)</f>
        <v>GO</v>
      </c>
      <c r="C5464" t="str">
        <f>INDEX(tb_SVI[],MATCH(Table3[[#This Row],[city_name]],tb_SVI[city_name_uf],0),3)</f>
        <v>5215801</v>
      </c>
      <c r="D5464" t="s">
        <v>23032</v>
      </c>
      <c r="E5464" s="11">
        <f>INDEX(tb_SVI[],MATCH(Table3[[#This Row],[city_name]],tb_SVI[city_name_uf],0),5)</f>
        <v>2381</v>
      </c>
      <c r="F5464">
        <f>INDEX(tb_MHDI[],MATCH(Table3[[#This Row],[city_name]],tb_MHDI[mun_uf],0),5)</f>
        <v>0.73</v>
      </c>
      <c r="G5464">
        <f>INDEX(tb_MHDI[],MATCH(Table3[[#This Row],[city_name]],tb_MHDI[mun_uf],0),6)</f>
        <v>0.73399999999999999</v>
      </c>
      <c r="H5464">
        <f>INDEX(tb_MHDI[],MATCH(Table3[[#This Row],[city_name]],tb_MHDI[mun_uf],0),7)</f>
        <v>0.80400000000000005</v>
      </c>
      <c r="I5464">
        <f>INDEX(tb_MHDI[],MATCH(Table3[[#This Row],[city_name]],tb_MHDI[mun_uf],0),8)</f>
        <v>0.65900000000000003</v>
      </c>
      <c r="J5464">
        <f>_xlfn.NUMBERVALUE(INDEX(tb_SVI[],MATCH(Table3[[#This Row],[city_name]],tb_SVI[city_name_uf],0),8),".")</f>
        <v>0.184</v>
      </c>
      <c r="K5464">
        <f>_xlfn.NUMBERVALUE(INDEX(tb_SVI[],MATCH(Table3[[#This Row],[city_name]],tb_SVI[city_name_uf],0),9),".")</f>
        <v>5.0000000000000001E-3</v>
      </c>
      <c r="L5464">
        <f>_xlfn.NUMBERVALUE(INDEX(tb_SVI[],MATCH(Table3[[#This Row],[city_name]],tb_SVI[city_name_uf],0),10),".")</f>
        <v>0.248</v>
      </c>
      <c r="M5464">
        <f>_xlfn.NUMBERVALUE(INDEX(tb_SVI[],MATCH(Table3[[#This Row],[city_name]],tb_SVI[city_name_uf],0),11),".")</f>
        <v>0.29899999999999999</v>
      </c>
      <c r="N5464" s="14">
        <f>_xlfn.PERCENTRANK.INC(Table3[MHDI_tot],Table3[[#This Row],[MHDI_tot]],3)</f>
        <v>0.81100000000000005</v>
      </c>
    </row>
    <row r="5465" spans="1:14" hidden="1" x14ac:dyDescent="0.2">
      <c r="A5465" t="str">
        <f>SVI!F5465</f>
        <v>Palminópolis/GO</v>
      </c>
      <c r="B5465" t="str">
        <f>INDEX(tb_SVI[],MATCH(Table3[[#This Row],[ibge_cod]],tb_SVI[Município],0),1)</f>
        <v>GO</v>
      </c>
      <c r="C5465" t="str">
        <f>INDEX(tb_SVI[],MATCH(Table3[[#This Row],[city_name]],tb_SVI[city_name_uf],0),3)</f>
        <v>5215900</v>
      </c>
      <c r="D5465" t="s">
        <v>23033</v>
      </c>
      <c r="E5465" s="11">
        <f>INDEX(tb_SVI[],MATCH(Table3[[#This Row],[city_name]],tb_SVI[city_name_uf],0),5)</f>
        <v>3582</v>
      </c>
      <c r="F5465">
        <f>INDEX(tb_MHDI[],MATCH(Table3[[#This Row],[city_name]],tb_MHDI[mun_uf],0),5)</f>
        <v>0.72199999999999998</v>
      </c>
      <c r="G5465">
        <f>INDEX(tb_MHDI[],MATCH(Table3[[#This Row],[city_name]],tb_MHDI[mun_uf],0),6)</f>
        <v>0.71799999999999997</v>
      </c>
      <c r="H5465">
        <f>INDEX(tb_MHDI[],MATCH(Table3[[#This Row],[city_name]],tb_MHDI[mun_uf],0),7)</f>
        <v>0.83299999999999996</v>
      </c>
      <c r="I5465">
        <f>INDEX(tb_MHDI[],MATCH(Table3[[#This Row],[city_name]],tb_MHDI[mun_uf],0),8)</f>
        <v>0.63</v>
      </c>
      <c r="J5465">
        <f>_xlfn.NUMBERVALUE(INDEX(tb_SVI[],MATCH(Table3[[#This Row],[city_name]],tb_SVI[city_name_uf],0),8),".")</f>
        <v>0.221</v>
      </c>
      <c r="K5465">
        <f>_xlfn.NUMBERVALUE(INDEX(tb_SVI[],MATCH(Table3[[#This Row],[city_name]],tb_SVI[city_name_uf],0),9),".")</f>
        <v>3.0000000000000001E-3</v>
      </c>
      <c r="L5465">
        <f>_xlfn.NUMBERVALUE(INDEX(tb_SVI[],MATCH(Table3[[#This Row],[city_name]],tb_SVI[city_name_uf],0),10),".")</f>
        <v>0.32700000000000001</v>
      </c>
      <c r="M5465">
        <f>_xlfn.NUMBERVALUE(INDEX(tb_SVI[],MATCH(Table3[[#This Row],[city_name]],tb_SVI[city_name_uf],0),11),".")</f>
        <v>0.33400000000000002</v>
      </c>
      <c r="N5465" s="14">
        <f>_xlfn.PERCENTRANK.INC(Table3[MHDI_tot],Table3[[#This Row],[MHDI_tot]],3)</f>
        <v>0.77200000000000002</v>
      </c>
    </row>
    <row r="5466" spans="1:14" hidden="1" x14ac:dyDescent="0.2">
      <c r="A5466" t="str">
        <f>SVI!F5466</f>
        <v>Panamá/GO</v>
      </c>
      <c r="B5466" t="str">
        <f>INDEX(tb_SVI[],MATCH(Table3[[#This Row],[ibge_cod]],tb_SVI[Município],0),1)</f>
        <v>GO</v>
      </c>
      <c r="C5466" t="str">
        <f>INDEX(tb_SVI[],MATCH(Table3[[#This Row],[city_name]],tb_SVI[city_name_uf],0),3)</f>
        <v>5216007</v>
      </c>
      <c r="D5466" t="s">
        <v>23034</v>
      </c>
      <c r="E5466" s="11">
        <f>INDEX(tb_SVI[],MATCH(Table3[[#This Row],[city_name]],tb_SVI[city_name_uf],0),5)</f>
        <v>2603</v>
      </c>
      <c r="F5466">
        <f>INDEX(tb_MHDI[],MATCH(Table3[[#This Row],[city_name]],tb_MHDI[mun_uf],0),5)</f>
        <v>0.68600000000000005</v>
      </c>
      <c r="G5466">
        <f>INDEX(tb_MHDI[],MATCH(Table3[[#This Row],[city_name]],tb_MHDI[mun_uf],0),6)</f>
        <v>0.68799999999999994</v>
      </c>
      <c r="H5466">
        <f>INDEX(tb_MHDI[],MATCH(Table3[[#This Row],[city_name]],tb_MHDI[mun_uf],0),7)</f>
        <v>0.81799999999999995</v>
      </c>
      <c r="I5466">
        <f>INDEX(tb_MHDI[],MATCH(Table3[[#This Row],[city_name]],tb_MHDI[mun_uf],0),8)</f>
        <v>0.57399999999999995</v>
      </c>
      <c r="J5466">
        <f>_xlfn.NUMBERVALUE(INDEX(tb_SVI[],MATCH(Table3[[#This Row],[city_name]],tb_SVI[city_name_uf],0),8),".")</f>
        <v>0.248</v>
      </c>
      <c r="K5466">
        <f>_xlfn.NUMBERVALUE(INDEX(tb_SVI[],MATCH(Table3[[#This Row],[city_name]],tb_SVI[city_name_uf],0),9),".")</f>
        <v>1.2E-2</v>
      </c>
      <c r="L5466">
        <f>_xlfn.NUMBERVALUE(INDEX(tb_SVI[],MATCH(Table3[[#This Row],[city_name]],tb_SVI[city_name_uf],0),10),".")</f>
        <v>0.38400000000000001</v>
      </c>
      <c r="M5466">
        <f>_xlfn.NUMBERVALUE(INDEX(tb_SVI[],MATCH(Table3[[#This Row],[city_name]],tb_SVI[city_name_uf],0),11),".")</f>
        <v>0.34899999999999998</v>
      </c>
      <c r="N5466" s="14">
        <f>_xlfn.PERCENTRANK.INC(Table3[MHDI_tot],Table3[[#This Row],[MHDI_tot]],3)</f>
        <v>0.58499999999999996</v>
      </c>
    </row>
    <row r="5467" spans="1:14" hidden="1" x14ac:dyDescent="0.2">
      <c r="A5467" t="str">
        <f>SVI!F5074</f>
        <v>Coqueiro Baixo/RS</v>
      </c>
      <c r="B5467" t="str">
        <f>INDEX(tb_SVI[],MATCH(Table3[[#This Row],[ibge_cod]],tb_SVI[Município],0),1)</f>
        <v>RS</v>
      </c>
      <c r="C5467" t="str">
        <f>INDEX(tb_SVI[],MATCH(Table3[[#This Row],[city_name]],tb_SVI[city_name_uf],0),3)</f>
        <v>4305835</v>
      </c>
      <c r="D5467" t="e">
        <v>#N/A</v>
      </c>
      <c r="E5467" s="11">
        <f>INDEX(tb_SVI[],MATCH(Table3[[#This Row],[city_name]],tb_SVI[city_name_uf],0),5)</f>
        <v>1495</v>
      </c>
      <c r="F5467">
        <f>INDEX(tb_MHDI[],MATCH(Table3[[#This Row],[city_name]],tb_MHDI[mun_uf],0),5)</f>
        <v>0.69199999999999995</v>
      </c>
      <c r="G5467">
        <f>INDEX(tb_MHDI[],MATCH(Table3[[#This Row],[city_name]],tb_MHDI[mun_uf],0),6)</f>
        <v>0.70299999999999996</v>
      </c>
      <c r="H5467">
        <f>INDEX(tb_MHDI[],MATCH(Table3[[#This Row],[city_name]],tb_MHDI[mun_uf],0),7)</f>
        <v>0.88600000000000001</v>
      </c>
      <c r="I5467">
        <f>INDEX(tb_MHDI[],MATCH(Table3[[#This Row],[city_name]],tb_MHDI[mun_uf],0),8)</f>
        <v>0.53200000000000003</v>
      </c>
      <c r="J5467">
        <f>_xlfn.NUMBERVALUE(INDEX(tb_SVI[],MATCH(Table3[[#This Row],[city_name]],tb_SVI[city_name_uf],0),8),".")</f>
        <v>0.19500000000000001</v>
      </c>
      <c r="K5467">
        <f>_xlfn.NUMBERVALUE(INDEX(tb_SVI[],MATCH(Table3[[#This Row],[city_name]],tb_SVI[city_name_uf],0),9),".")</f>
        <v>1E-3</v>
      </c>
      <c r="L5467">
        <f>_xlfn.NUMBERVALUE(INDEX(tb_SVI[],MATCH(Table3[[#This Row],[city_name]],tb_SVI[city_name_uf],0),10),".")</f>
        <v>0.215</v>
      </c>
      <c r="M5467">
        <f>_xlfn.NUMBERVALUE(INDEX(tb_SVI[],MATCH(Table3[[#This Row],[city_name]],tb_SVI[city_name_uf],0),11),".")</f>
        <v>0.36899999999999999</v>
      </c>
      <c r="N5467" s="14">
        <f>_xlfn.PERCENTRANK.INC(Table3[MHDI_tot],Table3[[#This Row],[MHDI_tot]],3)</f>
        <v>0.61099999999999999</v>
      </c>
    </row>
    <row r="5468" spans="1:14" hidden="1" x14ac:dyDescent="0.2">
      <c r="A5468" t="str">
        <f>SVI!F5468</f>
        <v>Paraúna/GO</v>
      </c>
      <c r="B5468" t="str">
        <f>INDEX(tb_SVI[],MATCH(Table3[[#This Row],[ibge_cod]],tb_SVI[Município],0),1)</f>
        <v>GO</v>
      </c>
      <c r="C5468" t="str">
        <f>INDEX(tb_SVI[],MATCH(Table3[[#This Row],[city_name]],tb_SVI[city_name_uf],0),3)</f>
        <v>5216403</v>
      </c>
      <c r="D5468" t="s">
        <v>23035</v>
      </c>
      <c r="E5468" s="11">
        <f>INDEX(tb_SVI[],MATCH(Table3[[#This Row],[city_name]],tb_SVI[city_name_uf],0),5)</f>
        <v>10980</v>
      </c>
      <c r="F5468">
        <f>INDEX(tb_MHDI[],MATCH(Table3[[#This Row],[city_name]],tb_MHDI[mun_uf],0),5)</f>
        <v>0.67200000000000004</v>
      </c>
      <c r="G5468">
        <f>INDEX(tb_MHDI[],MATCH(Table3[[#This Row],[city_name]],tb_MHDI[mun_uf],0),6)</f>
        <v>0.68700000000000006</v>
      </c>
      <c r="H5468">
        <f>INDEX(tb_MHDI[],MATCH(Table3[[#This Row],[city_name]],tb_MHDI[mun_uf],0),7)</f>
        <v>0.80700000000000005</v>
      </c>
      <c r="I5468">
        <f>INDEX(tb_MHDI[],MATCH(Table3[[#This Row],[city_name]],tb_MHDI[mun_uf],0),8)</f>
        <v>0.54700000000000004</v>
      </c>
      <c r="J5468">
        <f>_xlfn.NUMBERVALUE(INDEX(tb_SVI[],MATCH(Table3[[#This Row],[city_name]],tb_SVI[city_name_uf],0),8),".")</f>
        <v>0.29399999999999998</v>
      </c>
      <c r="K5468">
        <f>_xlfn.NUMBERVALUE(INDEX(tb_SVI[],MATCH(Table3[[#This Row],[city_name]],tb_SVI[city_name_uf],0),9),".")</f>
        <v>0.13700000000000001</v>
      </c>
      <c r="L5468">
        <f>_xlfn.NUMBERVALUE(INDEX(tb_SVI[],MATCH(Table3[[#This Row],[city_name]],tb_SVI[city_name_uf],0),10),".")</f>
        <v>0.434</v>
      </c>
      <c r="M5468">
        <f>_xlfn.NUMBERVALUE(INDEX(tb_SVI[],MATCH(Table3[[#This Row],[city_name]],tb_SVI[city_name_uf],0),11),".")</f>
        <v>0.311</v>
      </c>
      <c r="N5468" s="14">
        <f>_xlfn.PERCENTRANK.INC(Table3[MHDI_tot],Table3[[#This Row],[MHDI_tot]],3)</f>
        <v>0.52500000000000002</v>
      </c>
    </row>
    <row r="5469" spans="1:14" hidden="1" x14ac:dyDescent="0.2">
      <c r="A5469" t="str">
        <f>SVI!F5469</f>
        <v>Perolândia/GO</v>
      </c>
      <c r="B5469" t="str">
        <f>INDEX(tb_SVI[],MATCH(Table3[[#This Row],[ibge_cod]],tb_SVI[Município],0),1)</f>
        <v>GO</v>
      </c>
      <c r="C5469" t="str">
        <f>INDEX(tb_SVI[],MATCH(Table3[[#This Row],[city_name]],tb_SVI[city_name_uf],0),3)</f>
        <v>5216452</v>
      </c>
      <c r="D5469" t="s">
        <v>23036</v>
      </c>
      <c r="E5469" s="11">
        <f>INDEX(tb_SVI[],MATCH(Table3[[#This Row],[city_name]],tb_SVI[city_name_uf],0),5)</f>
        <v>3143</v>
      </c>
      <c r="F5469">
        <f>INDEX(tb_MHDI[],MATCH(Table3[[#This Row],[city_name]],tb_MHDI[mun_uf],0),5)</f>
        <v>0.67600000000000005</v>
      </c>
      <c r="G5469">
        <f>INDEX(tb_MHDI[],MATCH(Table3[[#This Row],[city_name]],tb_MHDI[mun_uf],0),6)</f>
        <v>0.69099999999999995</v>
      </c>
      <c r="H5469">
        <f>INDEX(tb_MHDI[],MATCH(Table3[[#This Row],[city_name]],tb_MHDI[mun_uf],0),7)</f>
        <v>0.83199999999999996</v>
      </c>
      <c r="I5469">
        <f>INDEX(tb_MHDI[],MATCH(Table3[[#This Row],[city_name]],tb_MHDI[mun_uf],0),8)</f>
        <v>0.53800000000000003</v>
      </c>
      <c r="J5469">
        <f>_xlfn.NUMBERVALUE(INDEX(tb_SVI[],MATCH(Table3[[#This Row],[city_name]],tb_SVI[city_name_uf],0),8),".")</f>
        <v>0.26400000000000001</v>
      </c>
      <c r="K5469">
        <f>_xlfn.NUMBERVALUE(INDEX(tb_SVI[],MATCH(Table3[[#This Row],[city_name]],tb_SVI[city_name_uf],0),9),".")</f>
        <v>4.1000000000000002E-2</v>
      </c>
      <c r="L5469">
        <f>_xlfn.NUMBERVALUE(INDEX(tb_SVI[],MATCH(Table3[[#This Row],[city_name]],tb_SVI[city_name_uf],0),10),".")</f>
        <v>0.42699999999999999</v>
      </c>
      <c r="M5469">
        <f>_xlfn.NUMBERVALUE(INDEX(tb_SVI[],MATCH(Table3[[#This Row],[city_name]],tb_SVI[city_name_uf],0),11),".")</f>
        <v>0.32400000000000001</v>
      </c>
      <c r="N5469" s="14">
        <f>_xlfn.PERCENTRANK.INC(Table3[MHDI_tot],Table3[[#This Row],[MHDI_tot]],3)</f>
        <v>0.54200000000000004</v>
      </c>
    </row>
    <row r="5470" spans="1:14" hidden="1" x14ac:dyDescent="0.2">
      <c r="A5470" t="str">
        <f>SVI!F5470</f>
        <v>Petrolina de Goiás/GO</v>
      </c>
      <c r="B5470" t="str">
        <f>INDEX(tb_SVI[],MATCH(Table3[[#This Row],[ibge_cod]],tb_SVI[Município],0),1)</f>
        <v>GO</v>
      </c>
      <c r="C5470" t="str">
        <f>INDEX(tb_SVI[],MATCH(Table3[[#This Row],[city_name]],tb_SVI[city_name_uf],0),3)</f>
        <v>5216809</v>
      </c>
      <c r="D5470" t="s">
        <v>23037</v>
      </c>
      <c r="E5470" s="11">
        <f>INDEX(tb_SVI[],MATCH(Table3[[#This Row],[city_name]],tb_SVI[city_name_uf],0),5)</f>
        <v>10261</v>
      </c>
      <c r="F5470">
        <f>INDEX(tb_MHDI[],MATCH(Table3[[#This Row],[city_name]],tb_MHDI[mun_uf],0),5)</f>
        <v>0.71199999999999997</v>
      </c>
      <c r="G5470">
        <f>INDEX(tb_MHDI[],MATCH(Table3[[#This Row],[city_name]],tb_MHDI[mun_uf],0),6)</f>
        <v>0.67400000000000004</v>
      </c>
      <c r="H5470">
        <f>INDEX(tb_MHDI[],MATCH(Table3[[#This Row],[city_name]],tb_MHDI[mun_uf],0),7)</f>
        <v>0.83399999999999996</v>
      </c>
      <c r="I5470">
        <f>INDEX(tb_MHDI[],MATCH(Table3[[#This Row],[city_name]],tb_MHDI[mun_uf],0),8)</f>
        <v>0.64300000000000002</v>
      </c>
      <c r="J5470">
        <f>_xlfn.NUMBERVALUE(INDEX(tb_SVI[],MATCH(Table3[[#This Row],[city_name]],tb_SVI[city_name_uf],0),8),".")</f>
        <v>0.23499999999999999</v>
      </c>
      <c r="K5470">
        <f>_xlfn.NUMBERVALUE(INDEX(tb_SVI[],MATCH(Table3[[#This Row],[city_name]],tb_SVI[city_name_uf],0),9),".")</f>
        <v>0.11700000000000001</v>
      </c>
      <c r="L5470">
        <f>_xlfn.NUMBERVALUE(INDEX(tb_SVI[],MATCH(Table3[[#This Row],[city_name]],tb_SVI[city_name_uf],0),10),".")</f>
        <v>0.312</v>
      </c>
      <c r="M5470">
        <f>_xlfn.NUMBERVALUE(INDEX(tb_SVI[],MATCH(Table3[[#This Row],[city_name]],tb_SVI[city_name_uf],0),11),".")</f>
        <v>0.27600000000000002</v>
      </c>
      <c r="N5470" s="14">
        <f>_xlfn.PERCENTRANK.INC(Table3[MHDI_tot],Table3[[#This Row],[MHDI_tot]],3)</f>
        <v>0.71699999999999997</v>
      </c>
    </row>
    <row r="5471" spans="1:14" hidden="1" x14ac:dyDescent="0.2">
      <c r="A5471" t="str">
        <f>SVI!F5471</f>
        <v>Pilar de Goiás/GO</v>
      </c>
      <c r="B5471" t="str">
        <f>INDEX(tb_SVI[],MATCH(Table3[[#This Row],[ibge_cod]],tb_SVI[Município],0),1)</f>
        <v>GO</v>
      </c>
      <c r="C5471" t="str">
        <f>INDEX(tb_SVI[],MATCH(Table3[[#This Row],[city_name]],tb_SVI[city_name_uf],0),3)</f>
        <v>5216908</v>
      </c>
      <c r="D5471" t="s">
        <v>23038</v>
      </c>
      <c r="E5471" s="11">
        <f>INDEX(tb_SVI[],MATCH(Table3[[#This Row],[city_name]],tb_SVI[city_name_uf],0),5)</f>
        <v>2194</v>
      </c>
      <c r="F5471">
        <f>INDEX(tb_MHDI[],MATCH(Table3[[#This Row],[city_name]],tb_MHDI[mun_uf],0),5)</f>
        <v>0.68400000000000005</v>
      </c>
      <c r="G5471">
        <f>INDEX(tb_MHDI[],MATCH(Table3[[#This Row],[city_name]],tb_MHDI[mun_uf],0),6)</f>
        <v>0.65400000000000003</v>
      </c>
      <c r="H5471">
        <f>INDEX(tb_MHDI[],MATCH(Table3[[#This Row],[city_name]],tb_MHDI[mun_uf],0),7)</f>
        <v>0.81599999999999995</v>
      </c>
      <c r="I5471">
        <f>INDEX(tb_MHDI[],MATCH(Table3[[#This Row],[city_name]],tb_MHDI[mun_uf],0),8)</f>
        <v>0.6</v>
      </c>
      <c r="J5471">
        <f>_xlfn.NUMBERVALUE(INDEX(tb_SVI[],MATCH(Table3[[#This Row],[city_name]],tb_SVI[city_name_uf],0),8),".")</f>
        <v>0.33100000000000002</v>
      </c>
      <c r="K5471">
        <f>_xlfn.NUMBERVALUE(INDEX(tb_SVI[],MATCH(Table3[[#This Row],[city_name]],tb_SVI[city_name_uf],0),9),".")</f>
        <v>0.14599999999999999</v>
      </c>
      <c r="L5471">
        <f>_xlfn.NUMBERVALUE(INDEX(tb_SVI[],MATCH(Table3[[#This Row],[city_name]],tb_SVI[city_name_uf],0),10),".")</f>
        <v>0.43</v>
      </c>
      <c r="M5471">
        <f>_xlfn.NUMBERVALUE(INDEX(tb_SVI[],MATCH(Table3[[#This Row],[city_name]],tb_SVI[city_name_uf],0),11),".")</f>
        <v>0.41599999999999998</v>
      </c>
      <c r="N5471" s="14">
        <f>_xlfn.PERCENTRANK.INC(Table3[MHDI_tot],Table3[[#This Row],[MHDI_tot]],3)</f>
        <v>0.57599999999999996</v>
      </c>
    </row>
    <row r="5472" spans="1:14" hidden="1" x14ac:dyDescent="0.2">
      <c r="A5472" t="str">
        <f>SVI!F5472</f>
        <v>Piracanjuba/GO</v>
      </c>
      <c r="B5472" t="str">
        <f>INDEX(tb_SVI[],MATCH(Table3[[#This Row],[ibge_cod]],tb_SVI[Município],0),1)</f>
        <v>GO</v>
      </c>
      <c r="C5472" t="str">
        <f>INDEX(tb_SVI[],MATCH(Table3[[#This Row],[city_name]],tb_SVI[city_name_uf],0),3)</f>
        <v>5217104</v>
      </c>
      <c r="D5472" t="s">
        <v>23039</v>
      </c>
      <c r="E5472" s="11">
        <f>INDEX(tb_SVI[],MATCH(Table3[[#This Row],[city_name]],tb_SVI[city_name_uf],0),5)</f>
        <v>24548</v>
      </c>
      <c r="F5472">
        <f>INDEX(tb_MHDI[],MATCH(Table3[[#This Row],[city_name]],tb_MHDI[mun_uf],0),5)</f>
        <v>0.72099999999999997</v>
      </c>
      <c r="G5472">
        <f>INDEX(tb_MHDI[],MATCH(Table3[[#This Row],[city_name]],tb_MHDI[mun_uf],0),6)</f>
        <v>0.72</v>
      </c>
      <c r="H5472">
        <f>INDEX(tb_MHDI[],MATCH(Table3[[#This Row],[city_name]],tb_MHDI[mun_uf],0),7)</f>
        <v>0.87</v>
      </c>
      <c r="I5472">
        <f>INDEX(tb_MHDI[],MATCH(Table3[[#This Row],[city_name]],tb_MHDI[mun_uf],0),8)</f>
        <v>0.59899999999999998</v>
      </c>
      <c r="J5472">
        <f>_xlfn.NUMBERVALUE(INDEX(tb_SVI[],MATCH(Table3[[#This Row],[city_name]],tb_SVI[city_name_uf],0),8),".")</f>
        <v>0.28999999999999998</v>
      </c>
      <c r="K5472">
        <f>_xlfn.NUMBERVALUE(INDEX(tb_SVI[],MATCH(Table3[[#This Row],[city_name]],tb_SVI[city_name_uf],0),9),".")</f>
        <v>0.20399999999999999</v>
      </c>
      <c r="L5472">
        <f>_xlfn.NUMBERVALUE(INDEX(tb_SVI[],MATCH(Table3[[#This Row],[city_name]],tb_SVI[city_name_uf],0),10),".")</f>
        <v>0.32900000000000001</v>
      </c>
      <c r="M5472">
        <f>_xlfn.NUMBERVALUE(INDEX(tb_SVI[],MATCH(Table3[[#This Row],[city_name]],tb_SVI[city_name_uf],0),11),".")</f>
        <v>0.33800000000000002</v>
      </c>
      <c r="N5472" s="14">
        <f>_xlfn.PERCENTRANK.INC(Table3[MHDI_tot],Table3[[#This Row],[MHDI_tot]],3)</f>
        <v>0.76600000000000001</v>
      </c>
    </row>
    <row r="5473" spans="1:14" hidden="1" x14ac:dyDescent="0.2">
      <c r="A5473" t="str">
        <f>SVI!F5473</f>
        <v>Piranhas/GO</v>
      </c>
      <c r="B5473" t="str">
        <f>INDEX(tb_SVI[],MATCH(Table3[[#This Row],[ibge_cod]],tb_SVI[Município],0),1)</f>
        <v>GO</v>
      </c>
      <c r="C5473" t="str">
        <f>INDEX(tb_SVI[],MATCH(Table3[[#This Row],[city_name]],tb_SVI[city_name_uf],0),3)</f>
        <v>5217203</v>
      </c>
      <c r="D5473" t="s">
        <v>23040</v>
      </c>
      <c r="E5473" s="11">
        <f>INDEX(tb_SVI[],MATCH(Table3[[#This Row],[city_name]],tb_SVI[city_name_uf],0),5)</f>
        <v>10272</v>
      </c>
      <c r="F5473">
        <f>INDEX(tb_MHDI[],MATCH(Table3[[#This Row],[city_name]],tb_MHDI[mun_uf],0),5)</f>
        <v>0.72099999999999997</v>
      </c>
      <c r="G5473">
        <f>INDEX(tb_MHDI[],MATCH(Table3[[#This Row],[city_name]],tb_MHDI[mun_uf],0),6)</f>
        <v>0.69899999999999995</v>
      </c>
      <c r="H5473">
        <f>INDEX(tb_MHDI[],MATCH(Table3[[#This Row],[city_name]],tb_MHDI[mun_uf],0),7)</f>
        <v>0.84799999999999998</v>
      </c>
      <c r="I5473">
        <f>INDEX(tb_MHDI[],MATCH(Table3[[#This Row],[city_name]],tb_MHDI[mun_uf],0),8)</f>
        <v>0.63100000000000001</v>
      </c>
      <c r="J5473">
        <f>_xlfn.NUMBERVALUE(INDEX(tb_SVI[],MATCH(Table3[[#This Row],[city_name]],tb_SVI[city_name_uf],0),8),".")</f>
        <v>0.252</v>
      </c>
      <c r="K5473">
        <f>_xlfn.NUMBERVALUE(INDEX(tb_SVI[],MATCH(Table3[[#This Row],[city_name]],tb_SVI[city_name_uf],0),9),".")</f>
        <v>0.111</v>
      </c>
      <c r="L5473">
        <f>_xlfn.NUMBERVALUE(INDEX(tb_SVI[],MATCH(Table3[[#This Row],[city_name]],tb_SVI[city_name_uf],0),10),".")</f>
        <v>0.33</v>
      </c>
      <c r="M5473">
        <f>_xlfn.NUMBERVALUE(INDEX(tb_SVI[],MATCH(Table3[[#This Row],[city_name]],tb_SVI[city_name_uf],0),11),".")</f>
        <v>0.315</v>
      </c>
      <c r="N5473" s="14">
        <f>_xlfn.PERCENTRANK.INC(Table3[MHDI_tot],Table3[[#This Row],[MHDI_tot]],3)</f>
        <v>0.76600000000000001</v>
      </c>
    </row>
    <row r="5474" spans="1:14" hidden="1" x14ac:dyDescent="0.2">
      <c r="A5474" t="str">
        <f>SVI!F5474</f>
        <v>Pires do Rio/GO</v>
      </c>
      <c r="B5474" t="str">
        <f>INDEX(tb_SVI[],MATCH(Table3[[#This Row],[ibge_cod]],tb_SVI[Município],0),1)</f>
        <v>GO</v>
      </c>
      <c r="C5474" t="str">
        <f>INDEX(tb_SVI[],MATCH(Table3[[#This Row],[city_name]],tb_SVI[city_name_uf],0),3)</f>
        <v>5217401</v>
      </c>
      <c r="D5474" t="s">
        <v>23041</v>
      </c>
      <c r="E5474" s="11">
        <f>INDEX(tb_SVI[],MATCH(Table3[[#This Row],[city_name]],tb_SVI[city_name_uf],0),5)</f>
        <v>31686</v>
      </c>
      <c r="F5474">
        <f>INDEX(tb_MHDI[],MATCH(Table3[[#This Row],[city_name]],tb_MHDI[mun_uf],0),5)</f>
        <v>0.74399999999999999</v>
      </c>
      <c r="G5474">
        <f>INDEX(tb_MHDI[],MATCH(Table3[[#This Row],[city_name]],tb_MHDI[mun_uf],0),6)</f>
        <v>0.71899999999999997</v>
      </c>
      <c r="H5474">
        <f>INDEX(tb_MHDI[],MATCH(Table3[[#This Row],[city_name]],tb_MHDI[mun_uf],0),7)</f>
        <v>0.88</v>
      </c>
      <c r="I5474">
        <f>INDEX(tb_MHDI[],MATCH(Table3[[#This Row],[city_name]],tb_MHDI[mun_uf],0),8)</f>
        <v>0.65</v>
      </c>
      <c r="J5474">
        <f>_xlfn.NUMBERVALUE(INDEX(tb_SVI[],MATCH(Table3[[#This Row],[city_name]],tb_SVI[city_name_uf],0),8),".")</f>
        <v>0.20200000000000001</v>
      </c>
      <c r="K5474">
        <f>_xlfn.NUMBERVALUE(INDEX(tb_SVI[],MATCH(Table3[[#This Row],[city_name]],tb_SVI[city_name_uf],0),9),".")</f>
        <v>8.2000000000000003E-2</v>
      </c>
      <c r="L5474">
        <f>_xlfn.NUMBERVALUE(INDEX(tb_SVI[],MATCH(Table3[[#This Row],[city_name]],tb_SVI[city_name_uf],0),10),".")</f>
        <v>0.26800000000000002</v>
      </c>
      <c r="M5474">
        <f>_xlfn.NUMBERVALUE(INDEX(tb_SVI[],MATCH(Table3[[#This Row],[city_name]],tb_SVI[city_name_uf],0),11),".")</f>
        <v>0.25700000000000001</v>
      </c>
      <c r="N5474" s="14">
        <f>_xlfn.PERCENTRANK.INC(Table3[MHDI_tot],Table3[[#This Row],[MHDI_tot]],3)</f>
        <v>0.875</v>
      </c>
    </row>
    <row r="5475" spans="1:14" hidden="1" x14ac:dyDescent="0.2">
      <c r="A5475" t="str">
        <f>SVI!F5475</f>
        <v>Pontalina/GO</v>
      </c>
      <c r="B5475" t="str">
        <f>INDEX(tb_SVI[],MATCH(Table3[[#This Row],[ibge_cod]],tb_SVI[Município],0),1)</f>
        <v>GO</v>
      </c>
      <c r="C5475" t="str">
        <f>INDEX(tb_SVI[],MATCH(Table3[[#This Row],[city_name]],tb_SVI[city_name_uf],0),3)</f>
        <v>5217708</v>
      </c>
      <c r="D5475" t="s">
        <v>23042</v>
      </c>
      <c r="E5475" s="11">
        <f>INDEX(tb_SVI[],MATCH(Table3[[#This Row],[city_name]],tb_SVI[city_name_uf],0),5)</f>
        <v>17860</v>
      </c>
      <c r="F5475">
        <f>INDEX(tb_MHDI[],MATCH(Table3[[#This Row],[city_name]],tb_MHDI[mun_uf],0),5)</f>
        <v>0.68700000000000006</v>
      </c>
      <c r="G5475">
        <f>INDEX(tb_MHDI[],MATCH(Table3[[#This Row],[city_name]],tb_MHDI[mun_uf],0),6)</f>
        <v>0.71</v>
      </c>
      <c r="H5475">
        <f>INDEX(tb_MHDI[],MATCH(Table3[[#This Row],[city_name]],tb_MHDI[mun_uf],0),7)</f>
        <v>0.83499999999999996</v>
      </c>
      <c r="I5475">
        <f>INDEX(tb_MHDI[],MATCH(Table3[[#This Row],[city_name]],tb_MHDI[mun_uf],0),8)</f>
        <v>0.54700000000000004</v>
      </c>
      <c r="J5475">
        <f>_xlfn.NUMBERVALUE(INDEX(tb_SVI[],MATCH(Table3[[#This Row],[city_name]],tb_SVI[city_name_uf],0),8),".")</f>
        <v>0.34499999999999997</v>
      </c>
      <c r="K5475">
        <f>_xlfn.NUMBERVALUE(INDEX(tb_SVI[],MATCH(Table3[[#This Row],[city_name]],tb_SVI[city_name_uf],0),9),".")</f>
        <v>0.27600000000000002</v>
      </c>
      <c r="L5475">
        <f>_xlfn.NUMBERVALUE(INDEX(tb_SVI[],MATCH(Table3[[#This Row],[city_name]],tb_SVI[city_name_uf],0),10),".")</f>
        <v>0.36599999999999999</v>
      </c>
      <c r="M5475">
        <f>_xlfn.NUMBERVALUE(INDEX(tb_SVI[],MATCH(Table3[[#This Row],[city_name]],tb_SVI[city_name_uf],0),11),".")</f>
        <v>0.39300000000000002</v>
      </c>
      <c r="N5475" s="14">
        <f>_xlfn.PERCENTRANK.INC(Table3[MHDI_tot],Table3[[#This Row],[MHDI_tot]],3)</f>
        <v>0.59</v>
      </c>
    </row>
    <row r="5476" spans="1:14" hidden="1" x14ac:dyDescent="0.2">
      <c r="A5476" t="str">
        <f>SVI!F5476</f>
        <v>Porangatu/GO</v>
      </c>
      <c r="B5476" t="str">
        <f>INDEX(tb_SVI[],MATCH(Table3[[#This Row],[ibge_cod]],tb_SVI[Município],0),1)</f>
        <v>GO</v>
      </c>
      <c r="C5476" t="str">
        <f>INDEX(tb_SVI[],MATCH(Table3[[#This Row],[city_name]],tb_SVI[city_name_uf],0),3)</f>
        <v>5218003</v>
      </c>
      <c r="D5476" t="s">
        <v>23043</v>
      </c>
      <c r="E5476" s="11">
        <f>INDEX(tb_SVI[],MATCH(Table3[[#This Row],[city_name]],tb_SVI[city_name_uf],0),5)</f>
        <v>45633</v>
      </c>
      <c r="F5476">
        <f>INDEX(tb_MHDI[],MATCH(Table3[[#This Row],[city_name]],tb_MHDI[mun_uf],0),5)</f>
        <v>0.72699999999999998</v>
      </c>
      <c r="G5476">
        <f>INDEX(tb_MHDI[],MATCH(Table3[[#This Row],[city_name]],tb_MHDI[mun_uf],0),6)</f>
        <v>0.70899999999999996</v>
      </c>
      <c r="H5476">
        <f>INDEX(tb_MHDI[],MATCH(Table3[[#This Row],[city_name]],tb_MHDI[mun_uf],0),7)</f>
        <v>0.84499999999999997</v>
      </c>
      <c r="I5476">
        <f>INDEX(tb_MHDI[],MATCH(Table3[[#This Row],[city_name]],tb_MHDI[mun_uf],0),8)</f>
        <v>0.64200000000000002</v>
      </c>
      <c r="J5476">
        <f>_xlfn.NUMBERVALUE(INDEX(tb_SVI[],MATCH(Table3[[#This Row],[city_name]],tb_SVI[city_name_uf],0),8),".")</f>
        <v>0.25700000000000001</v>
      </c>
      <c r="K5476">
        <f>_xlfn.NUMBERVALUE(INDEX(tb_SVI[],MATCH(Table3[[#This Row],[city_name]],tb_SVI[city_name_uf],0),9),".")</f>
        <v>0.121</v>
      </c>
      <c r="L5476">
        <f>_xlfn.NUMBERVALUE(INDEX(tb_SVI[],MATCH(Table3[[#This Row],[city_name]],tb_SVI[city_name_uf],0),10),".")</f>
        <v>0.34</v>
      </c>
      <c r="M5476">
        <f>_xlfn.NUMBERVALUE(INDEX(tb_SVI[],MATCH(Table3[[#This Row],[city_name]],tb_SVI[city_name_uf],0),11),".")</f>
        <v>0.311</v>
      </c>
      <c r="N5476" s="14">
        <f>_xlfn.PERCENTRANK.INC(Table3[MHDI_tot],Table3[[#This Row],[MHDI_tot]],3)</f>
        <v>0.79600000000000004</v>
      </c>
    </row>
    <row r="5477" spans="1:14" hidden="1" x14ac:dyDescent="0.2">
      <c r="A5477" t="str">
        <f>SVI!F5477</f>
        <v>Porteirão/GO</v>
      </c>
      <c r="B5477" t="str">
        <f>INDEX(tb_SVI[],MATCH(Table3[[#This Row],[ibge_cod]],tb_SVI[Município],0),1)</f>
        <v>GO</v>
      </c>
      <c r="C5477" t="str">
        <f>INDEX(tb_SVI[],MATCH(Table3[[#This Row],[city_name]],tb_SVI[city_name_uf],0),3)</f>
        <v>5218052</v>
      </c>
      <c r="D5477" t="s">
        <v>23044</v>
      </c>
      <c r="E5477" s="11">
        <f>INDEX(tb_SVI[],MATCH(Table3[[#This Row],[city_name]],tb_SVI[city_name_uf],0),5)</f>
        <v>3931</v>
      </c>
      <c r="F5477">
        <f>INDEX(tb_MHDI[],MATCH(Table3[[#This Row],[city_name]],tb_MHDI[mun_uf],0),5)</f>
        <v>0.68400000000000005</v>
      </c>
      <c r="G5477">
        <f>INDEX(tb_MHDI[],MATCH(Table3[[#This Row],[city_name]],tb_MHDI[mun_uf],0),6)</f>
        <v>0.71599999999999997</v>
      </c>
      <c r="H5477">
        <f>INDEX(tb_MHDI[],MATCH(Table3[[#This Row],[city_name]],tb_MHDI[mun_uf],0),7)</f>
        <v>0.82699999999999996</v>
      </c>
      <c r="I5477">
        <f>INDEX(tb_MHDI[],MATCH(Table3[[#This Row],[city_name]],tb_MHDI[mun_uf],0),8)</f>
        <v>0.54100000000000004</v>
      </c>
      <c r="J5477">
        <f>_xlfn.NUMBERVALUE(INDEX(tb_SVI[],MATCH(Table3[[#This Row],[city_name]],tb_SVI[city_name_uf],0),8),".")</f>
        <v>0.23200000000000001</v>
      </c>
      <c r="K5477">
        <f>_xlfn.NUMBERVALUE(INDEX(tb_SVI[],MATCH(Table3[[#This Row],[city_name]],tb_SVI[city_name_uf],0),9),".")</f>
        <v>8.1000000000000003E-2</v>
      </c>
      <c r="L5477">
        <f>_xlfn.NUMBERVALUE(INDEX(tb_SVI[],MATCH(Table3[[#This Row],[city_name]],tb_SVI[city_name_uf],0),10),".")</f>
        <v>0.35399999999999998</v>
      </c>
      <c r="M5477">
        <f>_xlfn.NUMBERVALUE(INDEX(tb_SVI[],MATCH(Table3[[#This Row],[city_name]],tb_SVI[city_name_uf],0),11),".")</f>
        <v>0.26</v>
      </c>
      <c r="N5477" s="14">
        <f>_xlfn.PERCENTRANK.INC(Table3[MHDI_tot],Table3[[#This Row],[MHDI_tot]],3)</f>
        <v>0.57599999999999996</v>
      </c>
    </row>
    <row r="5478" spans="1:14" hidden="1" x14ac:dyDescent="0.2">
      <c r="A5478" t="str">
        <f>SVI!F5478</f>
        <v>Portelândia/GO</v>
      </c>
      <c r="B5478" t="str">
        <f>INDEX(tb_SVI[],MATCH(Table3[[#This Row],[ibge_cod]],tb_SVI[Município],0),1)</f>
        <v>GO</v>
      </c>
      <c r="C5478" t="str">
        <f>INDEX(tb_SVI[],MATCH(Table3[[#This Row],[city_name]],tb_SVI[city_name_uf],0),3)</f>
        <v>5218102</v>
      </c>
      <c r="D5478" t="s">
        <v>23045</v>
      </c>
      <c r="E5478" s="11">
        <f>INDEX(tb_SVI[],MATCH(Table3[[#This Row],[city_name]],tb_SVI[city_name_uf],0),5)</f>
        <v>4022</v>
      </c>
      <c r="F5478">
        <f>INDEX(tb_MHDI[],MATCH(Table3[[#This Row],[city_name]],tb_MHDI[mun_uf],0),5)</f>
        <v>0.65400000000000003</v>
      </c>
      <c r="G5478">
        <f>INDEX(tb_MHDI[],MATCH(Table3[[#This Row],[city_name]],tb_MHDI[mun_uf],0),6)</f>
        <v>0.68</v>
      </c>
      <c r="H5478">
        <f>INDEX(tb_MHDI[],MATCH(Table3[[#This Row],[city_name]],tb_MHDI[mun_uf],0),7)</f>
        <v>0.80300000000000005</v>
      </c>
      <c r="I5478">
        <f>INDEX(tb_MHDI[],MATCH(Table3[[#This Row],[city_name]],tb_MHDI[mun_uf],0),8)</f>
        <v>0.51300000000000001</v>
      </c>
      <c r="J5478">
        <f>_xlfn.NUMBERVALUE(INDEX(tb_SVI[],MATCH(Table3[[#This Row],[city_name]],tb_SVI[city_name_uf],0),8),".")</f>
        <v>0.29499999999999998</v>
      </c>
      <c r="K5478">
        <f>_xlfn.NUMBERVALUE(INDEX(tb_SVI[],MATCH(Table3[[#This Row],[city_name]],tb_SVI[city_name_uf],0),9),".")</f>
        <v>0.14000000000000001</v>
      </c>
      <c r="L5478">
        <f>_xlfn.NUMBERVALUE(INDEX(tb_SVI[],MATCH(Table3[[#This Row],[city_name]],tb_SVI[city_name_uf],0),10),".")</f>
        <v>0.46200000000000002</v>
      </c>
      <c r="M5478">
        <f>_xlfn.NUMBERVALUE(INDEX(tb_SVI[],MATCH(Table3[[#This Row],[city_name]],tb_SVI[city_name_uf],0),11),".")</f>
        <v>0.28399999999999997</v>
      </c>
      <c r="N5478" s="14">
        <f>_xlfn.PERCENTRANK.INC(Table3[MHDI_tot],Table3[[#This Row],[MHDI_tot]],3)</f>
        <v>0.45100000000000001</v>
      </c>
    </row>
    <row r="5479" spans="1:14" hidden="1" x14ac:dyDescent="0.2">
      <c r="A5479" t="str">
        <f>SVI!F5479</f>
        <v>Posse/GO</v>
      </c>
      <c r="B5479" t="str">
        <f>INDEX(tb_SVI[],MATCH(Table3[[#This Row],[ibge_cod]],tb_SVI[Município],0),1)</f>
        <v>GO</v>
      </c>
      <c r="C5479" t="str">
        <f>INDEX(tb_SVI[],MATCH(Table3[[#This Row],[city_name]],tb_SVI[city_name_uf],0),3)</f>
        <v>5218300</v>
      </c>
      <c r="D5479" t="s">
        <v>23046</v>
      </c>
      <c r="E5479" s="11">
        <f>INDEX(tb_SVI[],MATCH(Table3[[#This Row],[city_name]],tb_SVI[city_name_uf],0),5)</f>
        <v>37414</v>
      </c>
      <c r="F5479">
        <f>INDEX(tb_MHDI[],MATCH(Table3[[#This Row],[city_name]],tb_MHDI[mun_uf],0),5)</f>
        <v>0.65900000000000003</v>
      </c>
      <c r="G5479">
        <f>INDEX(tb_MHDI[],MATCH(Table3[[#This Row],[city_name]],tb_MHDI[mun_uf],0),6)</f>
        <v>0.65900000000000003</v>
      </c>
      <c r="H5479">
        <f>INDEX(tb_MHDI[],MATCH(Table3[[#This Row],[city_name]],tb_MHDI[mun_uf],0),7)</f>
        <v>0.81899999999999995</v>
      </c>
      <c r="I5479">
        <f>INDEX(tb_MHDI[],MATCH(Table3[[#This Row],[city_name]],tb_MHDI[mun_uf],0),8)</f>
        <v>0.53</v>
      </c>
      <c r="J5479">
        <f>_xlfn.NUMBERVALUE(INDEX(tb_SVI[],MATCH(Table3[[#This Row],[city_name]],tb_SVI[city_name_uf],0),8),".")</f>
        <v>0.40500000000000003</v>
      </c>
      <c r="K5479">
        <f>_xlfn.NUMBERVALUE(INDEX(tb_SVI[],MATCH(Table3[[#This Row],[city_name]],tb_SVI[city_name_uf],0),9),".")</f>
        <v>0.28499999999999998</v>
      </c>
      <c r="L5479">
        <f>_xlfn.NUMBERVALUE(INDEX(tb_SVI[],MATCH(Table3[[#This Row],[city_name]],tb_SVI[city_name_uf],0),10),".")</f>
        <v>0.52700000000000002</v>
      </c>
      <c r="M5479">
        <f>_xlfn.NUMBERVALUE(INDEX(tb_SVI[],MATCH(Table3[[#This Row],[city_name]],tb_SVI[city_name_uf],0),11),".")</f>
        <v>0.40200000000000002</v>
      </c>
      <c r="N5479" s="14">
        <f>_xlfn.PERCENTRANK.INC(Table3[MHDI_tot],Table3[[#This Row],[MHDI_tot]],3)</f>
        <v>0.47</v>
      </c>
    </row>
    <row r="5480" spans="1:14" hidden="1" x14ac:dyDescent="0.2">
      <c r="A5480" t="str">
        <f>SVI!F5480</f>
        <v>Professor Jamil/GO</v>
      </c>
      <c r="B5480" t="str">
        <f>INDEX(tb_SVI[],MATCH(Table3[[#This Row],[ibge_cod]],tb_SVI[Município],0),1)</f>
        <v>GO</v>
      </c>
      <c r="C5480" t="str">
        <f>INDEX(tb_SVI[],MATCH(Table3[[#This Row],[city_name]],tb_SVI[city_name_uf],0),3)</f>
        <v>5218391</v>
      </c>
      <c r="D5480" t="s">
        <v>23047</v>
      </c>
      <c r="E5480" s="11">
        <f>INDEX(tb_SVI[],MATCH(Table3[[#This Row],[city_name]],tb_SVI[city_name_uf],0),5)</f>
        <v>3203</v>
      </c>
      <c r="F5480">
        <f>INDEX(tb_MHDI[],MATCH(Table3[[#This Row],[city_name]],tb_MHDI[mun_uf],0),5)</f>
        <v>0.68400000000000005</v>
      </c>
      <c r="G5480">
        <f>INDEX(tb_MHDI[],MATCH(Table3[[#This Row],[city_name]],tb_MHDI[mun_uf],0),6)</f>
        <v>0.67300000000000004</v>
      </c>
      <c r="H5480">
        <f>INDEX(tb_MHDI[],MATCH(Table3[[#This Row],[city_name]],tb_MHDI[mun_uf],0),7)</f>
        <v>0.82099999999999995</v>
      </c>
      <c r="I5480">
        <f>INDEX(tb_MHDI[],MATCH(Table3[[#This Row],[city_name]],tb_MHDI[mun_uf],0),8)</f>
        <v>0.57899999999999996</v>
      </c>
      <c r="J5480">
        <f>_xlfn.NUMBERVALUE(INDEX(tb_SVI[],MATCH(Table3[[#This Row],[city_name]],tb_SVI[city_name_uf],0),8),".")</f>
        <v>0.29699999999999999</v>
      </c>
      <c r="K5480">
        <f>_xlfn.NUMBERVALUE(INDEX(tb_SVI[],MATCH(Table3[[#This Row],[city_name]],tb_SVI[city_name_uf],0),9),".")</f>
        <v>0.17899999999999999</v>
      </c>
      <c r="L5480">
        <f>_xlfn.NUMBERVALUE(INDEX(tb_SVI[],MATCH(Table3[[#This Row],[city_name]],tb_SVI[city_name_uf],0),10),".")</f>
        <v>0.34300000000000003</v>
      </c>
      <c r="M5480">
        <f>_xlfn.NUMBERVALUE(INDEX(tb_SVI[],MATCH(Table3[[#This Row],[city_name]],tb_SVI[city_name_uf],0),11),".")</f>
        <v>0.36899999999999999</v>
      </c>
      <c r="N5480" s="14">
        <f>_xlfn.PERCENTRANK.INC(Table3[MHDI_tot],Table3[[#This Row],[MHDI_tot]],3)</f>
        <v>0.57599999999999996</v>
      </c>
    </row>
    <row r="5481" spans="1:14" hidden="1" x14ac:dyDescent="0.2">
      <c r="A5481" t="str">
        <f>SVI!F5481</f>
        <v>Quirinópolis/GO</v>
      </c>
      <c r="B5481" t="str">
        <f>INDEX(tb_SVI[],MATCH(Table3[[#This Row],[ibge_cod]],tb_SVI[Município],0),1)</f>
        <v>GO</v>
      </c>
      <c r="C5481" t="str">
        <f>INDEX(tb_SVI[],MATCH(Table3[[#This Row],[city_name]],tb_SVI[city_name_uf],0),3)</f>
        <v>5218508</v>
      </c>
      <c r="D5481" t="s">
        <v>23048</v>
      </c>
      <c r="E5481" s="11">
        <f>INDEX(tb_SVI[],MATCH(Table3[[#This Row],[city_name]],tb_SVI[city_name_uf],0),5)</f>
        <v>50701</v>
      </c>
      <c r="F5481">
        <f>INDEX(tb_MHDI[],MATCH(Table3[[#This Row],[city_name]],tb_MHDI[mun_uf],0),5)</f>
        <v>0.74</v>
      </c>
      <c r="G5481">
        <f>INDEX(tb_MHDI[],MATCH(Table3[[#This Row],[city_name]],tb_MHDI[mun_uf],0),6)</f>
        <v>0.73199999999999998</v>
      </c>
      <c r="H5481">
        <f>INDEX(tb_MHDI[],MATCH(Table3[[#This Row],[city_name]],tb_MHDI[mun_uf],0),7)</f>
        <v>0.86299999999999999</v>
      </c>
      <c r="I5481">
        <f>INDEX(tb_MHDI[],MATCH(Table3[[#This Row],[city_name]],tb_MHDI[mun_uf],0),8)</f>
        <v>0.64200000000000002</v>
      </c>
      <c r="J5481">
        <f>_xlfn.NUMBERVALUE(INDEX(tb_SVI[],MATCH(Table3[[#This Row],[city_name]],tb_SVI[city_name_uf],0),8),".")</f>
        <v>0.23400000000000001</v>
      </c>
      <c r="K5481">
        <f>_xlfn.NUMBERVALUE(INDEX(tb_SVI[],MATCH(Table3[[#This Row],[city_name]],tb_SVI[city_name_uf],0),9),".")</f>
        <v>0.11700000000000001</v>
      </c>
      <c r="L5481">
        <f>_xlfn.NUMBERVALUE(INDEX(tb_SVI[],MATCH(Table3[[#This Row],[city_name]],tb_SVI[city_name_uf],0),10),".")</f>
        <v>0.309</v>
      </c>
      <c r="M5481">
        <f>_xlfn.NUMBERVALUE(INDEX(tb_SVI[],MATCH(Table3[[#This Row],[city_name]],tb_SVI[city_name_uf],0),11),".")</f>
        <v>0.27500000000000002</v>
      </c>
      <c r="N5481" s="14">
        <f>_xlfn.PERCENTRANK.INC(Table3[MHDI_tot],Table3[[#This Row],[MHDI_tot]],3)</f>
        <v>0.85699999999999998</v>
      </c>
    </row>
    <row r="5482" spans="1:14" hidden="1" x14ac:dyDescent="0.2">
      <c r="A5482" t="str">
        <f>SVI!F5482</f>
        <v>Rialma/GO</v>
      </c>
      <c r="B5482" t="str">
        <f>INDEX(tb_SVI[],MATCH(Table3[[#This Row],[ibge_cod]],tb_SVI[Município],0),1)</f>
        <v>GO</v>
      </c>
      <c r="C5482" t="str">
        <f>INDEX(tb_SVI[],MATCH(Table3[[#This Row],[city_name]],tb_SVI[city_name_uf],0),3)</f>
        <v>5218607</v>
      </c>
      <c r="D5482" t="s">
        <v>23049</v>
      </c>
      <c r="E5482" s="11">
        <f>INDEX(tb_SVI[],MATCH(Table3[[#This Row],[city_name]],tb_SVI[city_name_uf],0),5)</f>
        <v>10940</v>
      </c>
      <c r="F5482">
        <f>INDEX(tb_MHDI[],MATCH(Table3[[#This Row],[city_name]],tb_MHDI[mun_uf],0),5)</f>
        <v>0.72699999999999998</v>
      </c>
      <c r="G5482">
        <f>INDEX(tb_MHDI[],MATCH(Table3[[#This Row],[city_name]],tb_MHDI[mun_uf],0),6)</f>
        <v>0.69799999999999995</v>
      </c>
      <c r="H5482">
        <f>INDEX(tb_MHDI[],MATCH(Table3[[#This Row],[city_name]],tb_MHDI[mun_uf],0),7)</f>
        <v>0.82699999999999996</v>
      </c>
      <c r="I5482">
        <f>INDEX(tb_MHDI[],MATCH(Table3[[#This Row],[city_name]],tb_MHDI[mun_uf],0),8)</f>
        <v>0.66700000000000004</v>
      </c>
      <c r="J5482">
        <f>_xlfn.NUMBERVALUE(INDEX(tb_SVI[],MATCH(Table3[[#This Row],[city_name]],tb_SVI[city_name_uf],0),8),".")</f>
        <v>0.20399999999999999</v>
      </c>
      <c r="K5482">
        <f>_xlfn.NUMBERVALUE(INDEX(tb_SVI[],MATCH(Table3[[#This Row],[city_name]],tb_SVI[city_name_uf],0),9),".")</f>
        <v>4.8000000000000001E-2</v>
      </c>
      <c r="L5482">
        <f>_xlfn.NUMBERVALUE(INDEX(tb_SVI[],MATCH(Table3[[#This Row],[city_name]],tb_SVI[city_name_uf],0),10),".")</f>
        <v>0.27800000000000002</v>
      </c>
      <c r="M5482">
        <f>_xlfn.NUMBERVALUE(INDEX(tb_SVI[],MATCH(Table3[[#This Row],[city_name]],tb_SVI[city_name_uf],0),11),".")</f>
        <v>0.28599999999999998</v>
      </c>
      <c r="N5482" s="14">
        <f>_xlfn.PERCENTRANK.INC(Table3[MHDI_tot],Table3[[#This Row],[MHDI_tot]],3)</f>
        <v>0.79600000000000004</v>
      </c>
    </row>
    <row r="5483" spans="1:14" hidden="1" x14ac:dyDescent="0.2">
      <c r="A5483" t="str">
        <f>SVI!F5483</f>
        <v>Rianápolis/GO</v>
      </c>
      <c r="B5483" t="str">
        <f>INDEX(tb_SVI[],MATCH(Table3[[#This Row],[ibge_cod]],tb_SVI[Município],0),1)</f>
        <v>GO</v>
      </c>
      <c r="C5483" t="str">
        <f>INDEX(tb_SVI[],MATCH(Table3[[#This Row],[city_name]],tb_SVI[city_name_uf],0),3)</f>
        <v>5218706</v>
      </c>
      <c r="D5483" t="s">
        <v>23050</v>
      </c>
      <c r="E5483" s="11">
        <f>INDEX(tb_SVI[],MATCH(Table3[[#This Row],[city_name]],tb_SVI[city_name_uf],0),5)</f>
        <v>4817</v>
      </c>
      <c r="F5483">
        <f>INDEX(tb_MHDI[],MATCH(Table3[[#This Row],[city_name]],tb_MHDI[mun_uf],0),5)</f>
        <v>0.69299999999999995</v>
      </c>
      <c r="G5483">
        <f>INDEX(tb_MHDI[],MATCH(Table3[[#This Row],[city_name]],tb_MHDI[mun_uf],0),6)</f>
        <v>0.67400000000000004</v>
      </c>
      <c r="H5483">
        <f>INDEX(tb_MHDI[],MATCH(Table3[[#This Row],[city_name]],tb_MHDI[mun_uf],0),7)</f>
        <v>0.84</v>
      </c>
      <c r="I5483">
        <f>INDEX(tb_MHDI[],MATCH(Table3[[#This Row],[city_name]],tb_MHDI[mun_uf],0),8)</f>
        <v>0.58699999999999997</v>
      </c>
      <c r="J5483">
        <f>_xlfn.NUMBERVALUE(INDEX(tb_SVI[],MATCH(Table3[[#This Row],[city_name]],tb_SVI[city_name_uf],0),8),".")</f>
        <v>0.23799999999999999</v>
      </c>
      <c r="K5483">
        <f>_xlfn.NUMBERVALUE(INDEX(tb_SVI[],MATCH(Table3[[#This Row],[city_name]],tb_SVI[city_name_uf],0),9),".")</f>
        <v>6.3E-2</v>
      </c>
      <c r="L5483">
        <f>_xlfn.NUMBERVALUE(INDEX(tb_SVI[],MATCH(Table3[[#This Row],[city_name]],tb_SVI[city_name_uf],0),10),".")</f>
        <v>0.35699999999999998</v>
      </c>
      <c r="M5483">
        <f>_xlfn.NUMBERVALUE(INDEX(tb_SVI[],MATCH(Table3[[#This Row],[city_name]],tb_SVI[city_name_uf],0),11),".")</f>
        <v>0.29499999999999998</v>
      </c>
      <c r="N5483" s="14">
        <f>_xlfn.PERCENTRANK.INC(Table3[MHDI_tot],Table3[[#This Row],[MHDI_tot]],3)</f>
        <v>0.61599999999999999</v>
      </c>
    </row>
    <row r="5484" spans="1:14" hidden="1" x14ac:dyDescent="0.2">
      <c r="A5484" t="str">
        <f>SVI!F5484</f>
        <v>Rio Quente/GO</v>
      </c>
      <c r="B5484" t="str">
        <f>INDEX(tb_SVI[],MATCH(Table3[[#This Row],[ibge_cod]],tb_SVI[Município],0),1)</f>
        <v>GO</v>
      </c>
      <c r="C5484" t="str">
        <f>INDEX(tb_SVI[],MATCH(Table3[[#This Row],[city_name]],tb_SVI[city_name_uf],0),3)</f>
        <v>5218789</v>
      </c>
      <c r="D5484" t="s">
        <v>23051</v>
      </c>
      <c r="E5484" s="11">
        <f>INDEX(tb_SVI[],MATCH(Table3[[#This Row],[city_name]],tb_SVI[city_name_uf],0),5)</f>
        <v>4612</v>
      </c>
      <c r="F5484">
        <f>INDEX(tb_MHDI[],MATCH(Table3[[#This Row],[city_name]],tb_MHDI[mun_uf],0),5)</f>
        <v>0.73099999999999998</v>
      </c>
      <c r="G5484">
        <f>INDEX(tb_MHDI[],MATCH(Table3[[#This Row],[city_name]],tb_MHDI[mun_uf],0),6)</f>
        <v>0.70699999999999996</v>
      </c>
      <c r="H5484">
        <f>INDEX(tb_MHDI[],MATCH(Table3[[#This Row],[city_name]],tb_MHDI[mun_uf],0),7)</f>
        <v>0.878</v>
      </c>
      <c r="I5484">
        <f>INDEX(tb_MHDI[],MATCH(Table3[[#This Row],[city_name]],tb_MHDI[mun_uf],0),8)</f>
        <v>0.629</v>
      </c>
      <c r="J5484">
        <f>_xlfn.NUMBERVALUE(INDEX(tb_SVI[],MATCH(Table3[[#This Row],[city_name]],tb_SVI[city_name_uf],0),8),".")</f>
        <v>0.14799999999999999</v>
      </c>
      <c r="K5484">
        <f>_xlfn.NUMBERVALUE(INDEX(tb_SVI[],MATCH(Table3[[#This Row],[city_name]],tb_SVI[city_name_uf],0),9),".")</f>
        <v>1.2999999999999999E-2</v>
      </c>
      <c r="L5484">
        <f>_xlfn.NUMBERVALUE(INDEX(tb_SVI[],MATCH(Table3[[#This Row],[city_name]],tb_SVI[city_name_uf],0),10),".")</f>
        <v>0.221</v>
      </c>
      <c r="M5484">
        <f>_xlfn.NUMBERVALUE(INDEX(tb_SVI[],MATCH(Table3[[#This Row],[city_name]],tb_SVI[city_name_uf],0),11),".")</f>
        <v>0.20899999999999999</v>
      </c>
      <c r="N5484" s="14">
        <f>_xlfn.PERCENTRANK.INC(Table3[MHDI_tot],Table3[[#This Row],[MHDI_tot]],3)</f>
        <v>0.81599999999999995</v>
      </c>
    </row>
    <row r="5485" spans="1:14" hidden="1" x14ac:dyDescent="0.2">
      <c r="A5485" t="str">
        <f>SVI!F5485</f>
        <v>Rio Verde/GO</v>
      </c>
      <c r="B5485" t="str">
        <f>INDEX(tb_SVI[],MATCH(Table3[[#This Row],[ibge_cod]],tb_SVI[Município],0),1)</f>
        <v>GO</v>
      </c>
      <c r="C5485" t="str">
        <f>INDEX(tb_SVI[],MATCH(Table3[[#This Row],[city_name]],tb_SVI[city_name_uf],0),3)</f>
        <v>5218805</v>
      </c>
      <c r="D5485" t="s">
        <v>23052</v>
      </c>
      <c r="E5485" s="11">
        <f>INDEX(tb_SVI[],MATCH(Table3[[#This Row],[city_name]],tb_SVI[city_name_uf],0),5)</f>
        <v>241518</v>
      </c>
      <c r="F5485">
        <f>INDEX(tb_MHDI[],MATCH(Table3[[#This Row],[city_name]],tb_MHDI[mun_uf],0),5)</f>
        <v>0.754</v>
      </c>
      <c r="G5485">
        <f>INDEX(tb_MHDI[],MATCH(Table3[[#This Row],[city_name]],tb_MHDI[mun_uf],0),6)</f>
        <v>0.76500000000000001</v>
      </c>
      <c r="H5485">
        <f>INDEX(tb_MHDI[],MATCH(Table3[[#This Row],[city_name]],tb_MHDI[mun_uf],0),7)</f>
        <v>0.85299999999999998</v>
      </c>
      <c r="I5485">
        <f>INDEX(tb_MHDI[],MATCH(Table3[[#This Row],[city_name]],tb_MHDI[mun_uf],0),8)</f>
        <v>0.65600000000000003</v>
      </c>
      <c r="J5485">
        <f>_xlfn.NUMBERVALUE(INDEX(tb_SVI[],MATCH(Table3[[#This Row],[city_name]],tb_SVI[city_name_uf],0),8),".")</f>
        <v>0.224</v>
      </c>
      <c r="K5485">
        <f>_xlfn.NUMBERVALUE(INDEX(tb_SVI[],MATCH(Table3[[#This Row],[city_name]],tb_SVI[city_name_uf],0),9),".")</f>
        <v>0.10299999999999999</v>
      </c>
      <c r="L5485">
        <f>_xlfn.NUMBERVALUE(INDEX(tb_SVI[],MATCH(Table3[[#This Row],[city_name]],tb_SVI[city_name_uf],0),10),".")</f>
        <v>0.32900000000000001</v>
      </c>
      <c r="M5485">
        <f>_xlfn.NUMBERVALUE(INDEX(tb_SVI[],MATCH(Table3[[#This Row],[city_name]],tb_SVI[city_name_uf],0),11),".")</f>
        <v>0.24</v>
      </c>
      <c r="N5485" s="14">
        <f>_xlfn.PERCENTRANK.INC(Table3[MHDI_tot],Table3[[#This Row],[MHDI_tot]],3)</f>
        <v>0.91200000000000003</v>
      </c>
    </row>
    <row r="5486" spans="1:14" hidden="1" x14ac:dyDescent="0.2">
      <c r="A5486" t="str">
        <f>SVI!F5486</f>
        <v>Rubiataba/GO</v>
      </c>
      <c r="B5486" t="str">
        <f>INDEX(tb_SVI[],MATCH(Table3[[#This Row],[ibge_cod]],tb_SVI[Município],0),1)</f>
        <v>GO</v>
      </c>
      <c r="C5486" t="str">
        <f>INDEX(tb_SVI[],MATCH(Table3[[#This Row],[city_name]],tb_SVI[city_name_uf],0),3)</f>
        <v>5218904</v>
      </c>
      <c r="D5486" t="s">
        <v>23053</v>
      </c>
      <c r="E5486" s="11">
        <f>INDEX(tb_SVI[],MATCH(Table3[[#This Row],[city_name]],tb_SVI[city_name_uf],0),5)</f>
        <v>19947</v>
      </c>
      <c r="F5486">
        <f>INDEX(tb_MHDI[],MATCH(Table3[[#This Row],[city_name]],tb_MHDI[mun_uf],0),5)</f>
        <v>0.71899999999999997</v>
      </c>
      <c r="G5486">
        <f>INDEX(tb_MHDI[],MATCH(Table3[[#This Row],[city_name]],tb_MHDI[mun_uf],0),6)</f>
        <v>0.68600000000000005</v>
      </c>
      <c r="H5486">
        <f>INDEX(tb_MHDI[],MATCH(Table3[[#This Row],[city_name]],tb_MHDI[mun_uf],0),7)</f>
        <v>0.81399999999999995</v>
      </c>
      <c r="I5486">
        <f>INDEX(tb_MHDI[],MATCH(Table3[[#This Row],[city_name]],tb_MHDI[mun_uf],0),8)</f>
        <v>0.66600000000000004</v>
      </c>
      <c r="J5486">
        <f>_xlfn.NUMBERVALUE(INDEX(tb_SVI[],MATCH(Table3[[#This Row],[city_name]],tb_SVI[city_name_uf],0),8),".")</f>
        <v>0.23300000000000001</v>
      </c>
      <c r="K5486">
        <f>_xlfn.NUMBERVALUE(INDEX(tb_SVI[],MATCH(Table3[[#This Row],[city_name]],tb_SVI[city_name_uf],0),9),".")</f>
        <v>0.13</v>
      </c>
      <c r="L5486">
        <f>_xlfn.NUMBERVALUE(INDEX(tb_SVI[],MATCH(Table3[[#This Row],[city_name]],tb_SVI[city_name_uf],0),10),".")</f>
        <v>0.28100000000000003</v>
      </c>
      <c r="M5486">
        <f>_xlfn.NUMBERVALUE(INDEX(tb_SVI[],MATCH(Table3[[#This Row],[city_name]],tb_SVI[city_name_uf],0),11),".")</f>
        <v>0.28799999999999998</v>
      </c>
      <c r="N5486" s="14">
        <f>_xlfn.PERCENTRANK.INC(Table3[MHDI_tot],Table3[[#This Row],[MHDI_tot]],3)</f>
        <v>0.755</v>
      </c>
    </row>
    <row r="5487" spans="1:14" hidden="1" x14ac:dyDescent="0.2">
      <c r="A5487" t="str">
        <f>SVI!F5487</f>
        <v>Sanclerlândia/GO</v>
      </c>
      <c r="B5487" t="str">
        <f>INDEX(tb_SVI[],MATCH(Table3[[#This Row],[ibge_cod]],tb_SVI[Município],0),1)</f>
        <v>GO</v>
      </c>
      <c r="C5487" t="str">
        <f>INDEX(tb_SVI[],MATCH(Table3[[#This Row],[city_name]],tb_SVI[city_name_uf],0),3)</f>
        <v>5219001</v>
      </c>
      <c r="D5487" t="s">
        <v>23054</v>
      </c>
      <c r="E5487" s="11">
        <f>INDEX(tb_SVI[],MATCH(Table3[[#This Row],[city_name]],tb_SVI[city_name_uf],0),5)</f>
        <v>7632</v>
      </c>
      <c r="F5487">
        <f>INDEX(tb_MHDI[],MATCH(Table3[[#This Row],[city_name]],tb_MHDI[mun_uf],0),5)</f>
        <v>0.73599999999999999</v>
      </c>
      <c r="G5487">
        <f>INDEX(tb_MHDI[],MATCH(Table3[[#This Row],[city_name]],tb_MHDI[mun_uf],0),6)</f>
        <v>0.72499999999999998</v>
      </c>
      <c r="H5487">
        <f>INDEX(tb_MHDI[],MATCH(Table3[[#This Row],[city_name]],tb_MHDI[mun_uf],0),7)</f>
        <v>0.83199999999999996</v>
      </c>
      <c r="I5487">
        <f>INDEX(tb_MHDI[],MATCH(Table3[[#This Row],[city_name]],tb_MHDI[mun_uf],0),8)</f>
        <v>0.66200000000000003</v>
      </c>
      <c r="J5487">
        <f>_xlfn.NUMBERVALUE(INDEX(tb_SVI[],MATCH(Table3[[#This Row],[city_name]],tb_SVI[city_name_uf],0),8),".")</f>
        <v>0.248</v>
      </c>
      <c r="K5487">
        <f>_xlfn.NUMBERVALUE(INDEX(tb_SVI[],MATCH(Table3[[#This Row],[city_name]],tb_SVI[city_name_uf],0),9),".")</f>
        <v>0.11799999999999999</v>
      </c>
      <c r="L5487">
        <f>_xlfn.NUMBERVALUE(INDEX(tb_SVI[],MATCH(Table3[[#This Row],[city_name]],tb_SVI[city_name_uf],0),10),".")</f>
        <v>0.30099999999999999</v>
      </c>
      <c r="M5487">
        <f>_xlfn.NUMBERVALUE(INDEX(tb_SVI[],MATCH(Table3[[#This Row],[city_name]],tb_SVI[city_name_uf],0),11),".")</f>
        <v>0.32600000000000001</v>
      </c>
      <c r="N5487" s="14">
        <f>_xlfn.PERCENTRANK.INC(Table3[MHDI_tot],Table3[[#This Row],[MHDI_tot]],3)</f>
        <v>0.83899999999999997</v>
      </c>
    </row>
    <row r="5488" spans="1:14" hidden="1" x14ac:dyDescent="0.2">
      <c r="A5488" t="str">
        <f>SVI!F5488</f>
        <v>Santa Bárbara de Goiás/GO</v>
      </c>
      <c r="B5488" t="str">
        <f>INDEX(tb_SVI[],MATCH(Table3[[#This Row],[ibge_cod]],tb_SVI[Município],0),1)</f>
        <v>GO</v>
      </c>
      <c r="C5488" t="str">
        <f>INDEX(tb_SVI[],MATCH(Table3[[#This Row],[city_name]],tb_SVI[city_name_uf],0),3)</f>
        <v>5219100</v>
      </c>
      <c r="D5488" t="s">
        <v>23055</v>
      </c>
      <c r="E5488" s="11">
        <f>INDEX(tb_SVI[],MATCH(Table3[[#This Row],[city_name]],tb_SVI[city_name_uf],0),5)</f>
        <v>6634</v>
      </c>
      <c r="F5488">
        <f>INDEX(tb_MHDI[],MATCH(Table3[[#This Row],[city_name]],tb_MHDI[mun_uf],0),5)</f>
        <v>0.70599999999999996</v>
      </c>
      <c r="G5488">
        <f>INDEX(tb_MHDI[],MATCH(Table3[[#This Row],[city_name]],tb_MHDI[mun_uf],0),6)</f>
        <v>0.66700000000000004</v>
      </c>
      <c r="H5488">
        <f>INDEX(tb_MHDI[],MATCH(Table3[[#This Row],[city_name]],tb_MHDI[mun_uf],0),7)</f>
        <v>0.83199999999999996</v>
      </c>
      <c r="I5488">
        <f>INDEX(tb_MHDI[],MATCH(Table3[[#This Row],[city_name]],tb_MHDI[mun_uf],0),8)</f>
        <v>0.63500000000000001</v>
      </c>
      <c r="J5488">
        <f>_xlfn.NUMBERVALUE(INDEX(tb_SVI[],MATCH(Table3[[#This Row],[city_name]],tb_SVI[city_name_uf],0),8),".")</f>
        <v>0.27400000000000002</v>
      </c>
      <c r="K5488">
        <f>_xlfn.NUMBERVALUE(INDEX(tb_SVI[],MATCH(Table3[[#This Row],[city_name]],tb_SVI[city_name_uf],0),9),".")</f>
        <v>0.23400000000000001</v>
      </c>
      <c r="L5488">
        <f>_xlfn.NUMBERVALUE(INDEX(tb_SVI[],MATCH(Table3[[#This Row],[city_name]],tb_SVI[city_name_uf],0),10),".")</f>
        <v>0.34599999999999997</v>
      </c>
      <c r="M5488">
        <f>_xlfn.NUMBERVALUE(INDEX(tb_SVI[],MATCH(Table3[[#This Row],[city_name]],tb_SVI[city_name_uf],0),11),".")</f>
        <v>0.24299999999999999</v>
      </c>
      <c r="N5488" s="14">
        <f>_xlfn.PERCENTRANK.INC(Table3[MHDI_tot],Table3[[#This Row],[MHDI_tot]],3)</f>
        <v>0.68400000000000005</v>
      </c>
    </row>
    <row r="5489" spans="1:14" hidden="1" x14ac:dyDescent="0.2">
      <c r="A5489" t="str">
        <f>SVI!F5489</f>
        <v>Santa Cruz de Goiás/GO</v>
      </c>
      <c r="B5489" t="str">
        <f>INDEX(tb_SVI[],MATCH(Table3[[#This Row],[ibge_cod]],tb_SVI[Município],0),1)</f>
        <v>GO</v>
      </c>
      <c r="C5489" t="str">
        <f>INDEX(tb_SVI[],MATCH(Table3[[#This Row],[city_name]],tb_SVI[city_name_uf],0),3)</f>
        <v>5219209</v>
      </c>
      <c r="D5489" t="s">
        <v>23056</v>
      </c>
      <c r="E5489" s="11">
        <f>INDEX(tb_SVI[],MATCH(Table3[[#This Row],[city_name]],tb_SVI[city_name_uf],0),5)</f>
        <v>2819</v>
      </c>
      <c r="F5489">
        <f>INDEX(tb_MHDI[],MATCH(Table3[[#This Row],[city_name]],tb_MHDI[mun_uf],0),5)</f>
        <v>0.68799999999999994</v>
      </c>
      <c r="G5489">
        <f>INDEX(tb_MHDI[],MATCH(Table3[[#This Row],[city_name]],tb_MHDI[mun_uf],0),6)</f>
        <v>0.7</v>
      </c>
      <c r="H5489">
        <f>INDEX(tb_MHDI[],MATCH(Table3[[#This Row],[city_name]],tb_MHDI[mun_uf],0),7)</f>
        <v>0.82699999999999996</v>
      </c>
      <c r="I5489">
        <f>INDEX(tb_MHDI[],MATCH(Table3[[#This Row],[city_name]],tb_MHDI[mun_uf],0),8)</f>
        <v>0.56299999999999994</v>
      </c>
      <c r="J5489">
        <f>_xlfn.NUMBERVALUE(INDEX(tb_SVI[],MATCH(Table3[[#This Row],[city_name]],tb_SVI[city_name_uf],0),8),".")</f>
        <v>0.24099999999999999</v>
      </c>
      <c r="K5489">
        <f>_xlfn.NUMBERVALUE(INDEX(tb_SVI[],MATCH(Table3[[#This Row],[city_name]],tb_SVI[city_name_uf],0),9),".")</f>
        <v>6.2E-2</v>
      </c>
      <c r="L5489">
        <f>_xlfn.NUMBERVALUE(INDEX(tb_SVI[],MATCH(Table3[[#This Row],[city_name]],tb_SVI[city_name_uf],0),10),".")</f>
        <v>0.28999999999999998</v>
      </c>
      <c r="M5489">
        <f>_xlfn.NUMBERVALUE(INDEX(tb_SVI[],MATCH(Table3[[#This Row],[city_name]],tb_SVI[city_name_uf],0),11),".")</f>
        <v>0.37</v>
      </c>
      <c r="N5489" s="14">
        <f>_xlfn.PERCENTRANK.INC(Table3[MHDI_tot],Table3[[#This Row],[MHDI_tot]],3)</f>
        <v>0.59499999999999997</v>
      </c>
    </row>
    <row r="5490" spans="1:14" hidden="1" x14ac:dyDescent="0.2">
      <c r="A5490" t="str">
        <f>SVI!F5490</f>
        <v>Santa Fé de Goiás/GO</v>
      </c>
      <c r="B5490" t="str">
        <f>INDEX(tb_SVI[],MATCH(Table3[[#This Row],[ibge_cod]],tb_SVI[Município],0),1)</f>
        <v>GO</v>
      </c>
      <c r="C5490" t="str">
        <f>INDEX(tb_SVI[],MATCH(Table3[[#This Row],[city_name]],tb_SVI[city_name_uf],0),3)</f>
        <v>5219258</v>
      </c>
      <c r="D5490" t="s">
        <v>23057</v>
      </c>
      <c r="E5490" s="11">
        <f>INDEX(tb_SVI[],MATCH(Table3[[#This Row],[city_name]],tb_SVI[city_name_uf],0),5)</f>
        <v>5523</v>
      </c>
      <c r="F5490">
        <f>INDEX(tb_MHDI[],MATCH(Table3[[#This Row],[city_name]],tb_MHDI[mun_uf],0),5)</f>
        <v>0.71299999999999997</v>
      </c>
      <c r="G5490">
        <f>INDEX(tb_MHDI[],MATCH(Table3[[#This Row],[city_name]],tb_MHDI[mun_uf],0),6)</f>
        <v>0.70299999999999996</v>
      </c>
      <c r="H5490">
        <f>INDEX(tb_MHDI[],MATCH(Table3[[#This Row],[city_name]],tb_MHDI[mun_uf],0),7)</f>
        <v>0.84699999999999998</v>
      </c>
      <c r="I5490">
        <f>INDEX(tb_MHDI[],MATCH(Table3[[#This Row],[city_name]],tb_MHDI[mun_uf],0),8)</f>
        <v>0.60799999999999998</v>
      </c>
      <c r="J5490">
        <f>_xlfn.NUMBERVALUE(INDEX(tb_SVI[],MATCH(Table3[[#This Row],[city_name]],tb_SVI[city_name_uf],0),8),".")</f>
        <v>0.20100000000000001</v>
      </c>
      <c r="K5490">
        <f>_xlfn.NUMBERVALUE(INDEX(tb_SVI[],MATCH(Table3[[#This Row],[city_name]],tb_SVI[city_name_uf],0),9),".")</f>
        <v>2.1999999999999999E-2</v>
      </c>
      <c r="L5490">
        <f>_xlfn.NUMBERVALUE(INDEX(tb_SVI[],MATCH(Table3[[#This Row],[city_name]],tb_SVI[city_name_uf],0),10),".")</f>
        <v>0.32100000000000001</v>
      </c>
      <c r="M5490">
        <f>_xlfn.NUMBERVALUE(INDEX(tb_SVI[],MATCH(Table3[[#This Row],[city_name]],tb_SVI[city_name_uf],0),11),".")</f>
        <v>0.26100000000000001</v>
      </c>
      <c r="N5490" s="14">
        <f>_xlfn.PERCENTRANK.INC(Table3[MHDI_tot],Table3[[#This Row],[MHDI_tot]],3)</f>
        <v>0.72199999999999998</v>
      </c>
    </row>
    <row r="5491" spans="1:14" hidden="1" x14ac:dyDescent="0.2">
      <c r="A5491" t="str">
        <f>SVI!F5491</f>
        <v>Santa Helena de Goiás/GO</v>
      </c>
      <c r="B5491" t="str">
        <f>INDEX(tb_SVI[],MATCH(Table3[[#This Row],[ibge_cod]],tb_SVI[Município],0),1)</f>
        <v>GO</v>
      </c>
      <c r="C5491" t="str">
        <f>INDEX(tb_SVI[],MATCH(Table3[[#This Row],[city_name]],tb_SVI[city_name_uf],0),3)</f>
        <v>5219308</v>
      </c>
      <c r="D5491" t="s">
        <v>23058</v>
      </c>
      <c r="E5491" s="11">
        <f>INDEX(tb_SVI[],MATCH(Table3[[#This Row],[city_name]],tb_SVI[city_name_uf],0),5)</f>
        <v>38808</v>
      </c>
      <c r="F5491">
        <f>INDEX(tb_MHDI[],MATCH(Table3[[#This Row],[city_name]],tb_MHDI[mun_uf],0),5)</f>
        <v>0.72399999999999998</v>
      </c>
      <c r="G5491">
        <f>INDEX(tb_MHDI[],MATCH(Table3[[#This Row],[city_name]],tb_MHDI[mun_uf],0),6)</f>
        <v>0.73399999999999999</v>
      </c>
      <c r="H5491">
        <f>INDEX(tb_MHDI[],MATCH(Table3[[#This Row],[city_name]],tb_MHDI[mun_uf],0),7)</f>
        <v>0.82299999999999995</v>
      </c>
      <c r="I5491">
        <f>INDEX(tb_MHDI[],MATCH(Table3[[#This Row],[city_name]],tb_MHDI[mun_uf],0),8)</f>
        <v>0.627</v>
      </c>
      <c r="J5491">
        <f>_xlfn.NUMBERVALUE(INDEX(tb_SVI[],MATCH(Table3[[#This Row],[city_name]],tb_SVI[city_name_uf],0),8),".")</f>
        <v>0.26400000000000001</v>
      </c>
      <c r="K5491">
        <f>_xlfn.NUMBERVALUE(INDEX(tb_SVI[],MATCH(Table3[[#This Row],[city_name]],tb_SVI[city_name_uf],0),9),".")</f>
        <v>0.17899999999999999</v>
      </c>
      <c r="L5491">
        <f>_xlfn.NUMBERVALUE(INDEX(tb_SVI[],MATCH(Table3[[#This Row],[city_name]],tb_SVI[city_name_uf],0),10),".")</f>
        <v>0.35799999999999998</v>
      </c>
      <c r="M5491">
        <f>_xlfn.NUMBERVALUE(INDEX(tb_SVI[],MATCH(Table3[[#This Row],[city_name]],tb_SVI[city_name_uf],0),11),".")</f>
        <v>0.254</v>
      </c>
      <c r="N5491" s="14">
        <f>_xlfn.PERCENTRANK.INC(Table3[MHDI_tot],Table3[[#This Row],[MHDI_tot]],3)</f>
        <v>0.78100000000000003</v>
      </c>
    </row>
    <row r="5492" spans="1:14" hidden="1" x14ac:dyDescent="0.2">
      <c r="A5492" t="str">
        <f>SVI!F5492</f>
        <v>Santa Isabel/GO</v>
      </c>
      <c r="B5492" t="str">
        <f>INDEX(tb_SVI[],MATCH(Table3[[#This Row],[ibge_cod]],tb_SVI[Município],0),1)</f>
        <v>GO</v>
      </c>
      <c r="C5492" t="str">
        <f>INDEX(tb_SVI[],MATCH(Table3[[#This Row],[city_name]],tb_SVI[city_name_uf],0),3)</f>
        <v>5219357</v>
      </c>
      <c r="D5492" t="s">
        <v>23059</v>
      </c>
      <c r="E5492" s="11">
        <f>INDEX(tb_SVI[],MATCH(Table3[[#This Row],[city_name]],tb_SVI[city_name_uf],0),5)</f>
        <v>3815</v>
      </c>
      <c r="F5492">
        <f>INDEX(tb_MHDI[],MATCH(Table3[[#This Row],[city_name]],tb_MHDI[mun_uf],0),5)</f>
        <v>0.68300000000000005</v>
      </c>
      <c r="G5492">
        <f>INDEX(tb_MHDI[],MATCH(Table3[[#This Row],[city_name]],tb_MHDI[mun_uf],0),6)</f>
        <v>0.65800000000000003</v>
      </c>
      <c r="H5492">
        <f>INDEX(tb_MHDI[],MATCH(Table3[[#This Row],[city_name]],tb_MHDI[mun_uf],0),7)</f>
        <v>0.81799999999999995</v>
      </c>
      <c r="I5492">
        <f>INDEX(tb_MHDI[],MATCH(Table3[[#This Row],[city_name]],tb_MHDI[mun_uf],0),8)</f>
        <v>0.59299999999999997</v>
      </c>
      <c r="J5492">
        <f>_xlfn.NUMBERVALUE(INDEX(tb_SVI[],MATCH(Table3[[#This Row],[city_name]],tb_SVI[city_name_uf],0),8),".")</f>
        <v>0.27400000000000002</v>
      </c>
      <c r="K5492">
        <f>_xlfn.NUMBERVALUE(INDEX(tb_SVI[],MATCH(Table3[[#This Row],[city_name]],tb_SVI[city_name_uf],0),9),".")</f>
        <v>0.16500000000000001</v>
      </c>
      <c r="L5492">
        <f>_xlfn.NUMBERVALUE(INDEX(tb_SVI[],MATCH(Table3[[#This Row],[city_name]],tb_SVI[city_name_uf],0),10),".")</f>
        <v>0.38100000000000001</v>
      </c>
      <c r="M5492">
        <f>_xlfn.NUMBERVALUE(INDEX(tb_SVI[],MATCH(Table3[[#This Row],[city_name]],tb_SVI[city_name_uf],0),11),".")</f>
        <v>0.27500000000000002</v>
      </c>
      <c r="N5492" s="14">
        <f>_xlfn.PERCENTRANK.INC(Table3[MHDI_tot],Table3[[#This Row],[MHDI_tot]],3)</f>
        <v>0.57099999999999995</v>
      </c>
    </row>
    <row r="5493" spans="1:14" hidden="1" x14ac:dyDescent="0.2">
      <c r="A5493" t="str">
        <f>SVI!F5493</f>
        <v>Santa Rita do Araguaia/GO</v>
      </c>
      <c r="B5493" t="str">
        <f>INDEX(tb_SVI[],MATCH(Table3[[#This Row],[ibge_cod]],tb_SVI[Município],0),1)</f>
        <v>GO</v>
      </c>
      <c r="C5493" t="str">
        <f>INDEX(tb_SVI[],MATCH(Table3[[#This Row],[city_name]],tb_SVI[city_name_uf],0),3)</f>
        <v>5219407</v>
      </c>
      <c r="D5493" t="s">
        <v>23060</v>
      </c>
      <c r="E5493" s="11">
        <f>INDEX(tb_SVI[],MATCH(Table3[[#This Row],[city_name]],tb_SVI[city_name_uf],0),5)</f>
        <v>8935</v>
      </c>
      <c r="F5493">
        <f>INDEX(tb_MHDI[],MATCH(Table3[[#This Row],[city_name]],tb_MHDI[mun_uf],0),5)</f>
        <v>0.71399999999999997</v>
      </c>
      <c r="G5493">
        <f>INDEX(tb_MHDI[],MATCH(Table3[[#This Row],[city_name]],tb_MHDI[mun_uf],0),6)</f>
        <v>0.70299999999999996</v>
      </c>
      <c r="H5493">
        <f>INDEX(tb_MHDI[],MATCH(Table3[[#This Row],[city_name]],tb_MHDI[mun_uf],0),7)</f>
        <v>0.84199999999999997</v>
      </c>
      <c r="I5493">
        <f>INDEX(tb_MHDI[],MATCH(Table3[[#This Row],[city_name]],tb_MHDI[mun_uf],0),8)</f>
        <v>0.61599999999999999</v>
      </c>
      <c r="J5493">
        <f>_xlfn.NUMBERVALUE(INDEX(tb_SVI[],MATCH(Table3[[#This Row],[city_name]],tb_SVI[city_name_uf],0),8),".")</f>
        <v>0.26500000000000001</v>
      </c>
      <c r="K5493">
        <f>_xlfn.NUMBERVALUE(INDEX(tb_SVI[],MATCH(Table3[[#This Row],[city_name]],tb_SVI[city_name_uf],0),9),".")</f>
        <v>0.104</v>
      </c>
      <c r="L5493">
        <f>_xlfn.NUMBERVALUE(INDEX(tb_SVI[],MATCH(Table3[[#This Row],[city_name]],tb_SVI[city_name_uf],0),10),".")</f>
        <v>0.39700000000000002</v>
      </c>
      <c r="M5493">
        <f>_xlfn.NUMBERVALUE(INDEX(tb_SVI[],MATCH(Table3[[#This Row],[city_name]],tb_SVI[city_name_uf],0),11),".")</f>
        <v>0.29399999999999998</v>
      </c>
      <c r="N5493" s="14">
        <f>_xlfn.PERCENTRANK.INC(Table3[MHDI_tot],Table3[[#This Row],[MHDI_tot]],3)</f>
        <v>0.72799999999999998</v>
      </c>
    </row>
    <row r="5494" spans="1:14" hidden="1" x14ac:dyDescent="0.2">
      <c r="A5494" t="str">
        <f>SVI!F5494</f>
        <v>Santa Rita do Novo Destino/GO</v>
      </c>
      <c r="B5494" t="str">
        <f>INDEX(tb_SVI[],MATCH(Table3[[#This Row],[ibge_cod]],tb_SVI[Município],0),1)</f>
        <v>GO</v>
      </c>
      <c r="C5494" t="str">
        <f>INDEX(tb_SVI[],MATCH(Table3[[#This Row],[city_name]],tb_SVI[city_name_uf],0),3)</f>
        <v>5219456</v>
      </c>
      <c r="D5494" t="s">
        <v>23061</v>
      </c>
      <c r="E5494" s="11">
        <f>INDEX(tb_SVI[],MATCH(Table3[[#This Row],[city_name]],tb_SVI[city_name_uf],0),5)</f>
        <v>3355</v>
      </c>
      <c r="F5494">
        <f>INDEX(tb_MHDI[],MATCH(Table3[[#This Row],[city_name]],tb_MHDI[mun_uf],0),5)</f>
        <v>0.63400000000000001</v>
      </c>
      <c r="G5494">
        <f>INDEX(tb_MHDI[],MATCH(Table3[[#This Row],[city_name]],tb_MHDI[mun_uf],0),6)</f>
        <v>0.63900000000000001</v>
      </c>
      <c r="H5494">
        <f>INDEX(tb_MHDI[],MATCH(Table3[[#This Row],[city_name]],tb_MHDI[mun_uf],0),7)</f>
        <v>0.82</v>
      </c>
      <c r="I5494">
        <f>INDEX(tb_MHDI[],MATCH(Table3[[#This Row],[city_name]],tb_MHDI[mun_uf],0),8)</f>
        <v>0.48699999999999999</v>
      </c>
      <c r="J5494">
        <f>_xlfn.NUMBERVALUE(INDEX(tb_SVI[],MATCH(Table3[[#This Row],[city_name]],tb_SVI[city_name_uf],0),8),".")</f>
        <v>0.317</v>
      </c>
      <c r="K5494">
        <f>_xlfn.NUMBERVALUE(INDEX(tb_SVI[],MATCH(Table3[[#This Row],[city_name]],tb_SVI[city_name_uf],0),9),".")</f>
        <v>0.184</v>
      </c>
      <c r="L5494">
        <f>_xlfn.NUMBERVALUE(INDEX(tb_SVI[],MATCH(Table3[[#This Row],[city_name]],tb_SVI[city_name_uf],0),10),".")</f>
        <v>0.42599999999999999</v>
      </c>
      <c r="M5494">
        <f>_xlfn.NUMBERVALUE(INDEX(tb_SVI[],MATCH(Table3[[#This Row],[city_name]],tb_SVI[city_name_uf],0),11),".")</f>
        <v>0.34200000000000003</v>
      </c>
      <c r="N5494" s="14">
        <f>_xlfn.PERCENTRANK.INC(Table3[MHDI_tot],Table3[[#This Row],[MHDI_tot]],3)</f>
        <v>0.38300000000000001</v>
      </c>
    </row>
    <row r="5495" spans="1:14" hidden="1" x14ac:dyDescent="0.2">
      <c r="A5495" t="str">
        <f>SVI!F5495</f>
        <v>Santa Rosa de Goiás/GO</v>
      </c>
      <c r="B5495" t="str">
        <f>INDEX(tb_SVI[],MATCH(Table3[[#This Row],[ibge_cod]],tb_SVI[Município],0),1)</f>
        <v>GO</v>
      </c>
      <c r="C5495" t="str">
        <f>INDEX(tb_SVI[],MATCH(Table3[[#This Row],[city_name]],tb_SVI[city_name_uf],0),3)</f>
        <v>5219506</v>
      </c>
      <c r="D5495" t="s">
        <v>23062</v>
      </c>
      <c r="E5495" s="11">
        <f>INDEX(tb_SVI[],MATCH(Table3[[#This Row],[city_name]],tb_SVI[city_name_uf],0),5)</f>
        <v>2252</v>
      </c>
      <c r="F5495">
        <f>INDEX(tb_MHDI[],MATCH(Table3[[#This Row],[city_name]],tb_MHDI[mun_uf],0),5)</f>
        <v>0.70099999999999996</v>
      </c>
      <c r="G5495">
        <f>INDEX(tb_MHDI[],MATCH(Table3[[#This Row],[city_name]],tb_MHDI[mun_uf],0),6)</f>
        <v>0.64300000000000002</v>
      </c>
      <c r="H5495">
        <f>INDEX(tb_MHDI[],MATCH(Table3[[#This Row],[city_name]],tb_MHDI[mun_uf],0),7)</f>
        <v>0.84399999999999997</v>
      </c>
      <c r="I5495">
        <f>INDEX(tb_MHDI[],MATCH(Table3[[#This Row],[city_name]],tb_MHDI[mun_uf],0),8)</f>
        <v>0.63500000000000001</v>
      </c>
      <c r="J5495">
        <f>_xlfn.NUMBERVALUE(INDEX(tb_SVI[],MATCH(Table3[[#This Row],[city_name]],tb_SVI[city_name_uf],0),8),".")</f>
        <v>0.251</v>
      </c>
      <c r="K5495">
        <f>_xlfn.NUMBERVALUE(INDEX(tb_SVI[],MATCH(Table3[[#This Row],[city_name]],tb_SVI[city_name_uf],0),9),".")</f>
        <v>0.06</v>
      </c>
      <c r="L5495">
        <f>_xlfn.NUMBERVALUE(INDEX(tb_SVI[],MATCH(Table3[[#This Row],[city_name]],tb_SVI[city_name_uf],0),10),".")</f>
        <v>0.39900000000000002</v>
      </c>
      <c r="M5495">
        <f>_xlfn.NUMBERVALUE(INDEX(tb_SVI[],MATCH(Table3[[#This Row],[city_name]],tb_SVI[city_name_uf],0),11),".")</f>
        <v>0.29399999999999998</v>
      </c>
      <c r="N5495" s="14">
        <f>_xlfn.PERCENTRANK.INC(Table3[MHDI_tot],Table3[[#This Row],[MHDI_tot]],3)</f>
        <v>0.65800000000000003</v>
      </c>
    </row>
    <row r="5496" spans="1:14" hidden="1" x14ac:dyDescent="0.2">
      <c r="A5496" t="str">
        <f>SVI!F5496</f>
        <v>Santa Tereza de Goiás/GO</v>
      </c>
      <c r="B5496" t="str">
        <f>INDEX(tb_SVI[],MATCH(Table3[[#This Row],[ibge_cod]],tb_SVI[Município],0),1)</f>
        <v>GO</v>
      </c>
      <c r="C5496" t="str">
        <f>INDEX(tb_SVI[],MATCH(Table3[[#This Row],[city_name]],tb_SVI[city_name_uf],0),3)</f>
        <v>5219605</v>
      </c>
      <c r="D5496" t="s">
        <v>23063</v>
      </c>
      <c r="E5496" s="11">
        <f>INDEX(tb_SVI[],MATCH(Table3[[#This Row],[city_name]],tb_SVI[city_name_uf],0),5)</f>
        <v>3280</v>
      </c>
      <c r="F5496">
        <f>INDEX(tb_MHDI[],MATCH(Table3[[#This Row],[city_name]],tb_MHDI[mun_uf],0),5)</f>
        <v>0.66500000000000004</v>
      </c>
      <c r="G5496">
        <f>INDEX(tb_MHDI[],MATCH(Table3[[#This Row],[city_name]],tb_MHDI[mun_uf],0),6)</f>
        <v>0.63500000000000001</v>
      </c>
      <c r="H5496">
        <f>INDEX(tb_MHDI[],MATCH(Table3[[#This Row],[city_name]],tb_MHDI[mun_uf],0),7)</f>
        <v>0.82499999999999996</v>
      </c>
      <c r="I5496">
        <f>INDEX(tb_MHDI[],MATCH(Table3[[#This Row],[city_name]],tb_MHDI[mun_uf],0),8)</f>
        <v>0.56100000000000005</v>
      </c>
      <c r="J5496">
        <f>_xlfn.NUMBERVALUE(INDEX(tb_SVI[],MATCH(Table3[[#This Row],[city_name]],tb_SVI[city_name_uf],0),8),".")</f>
        <v>0.35</v>
      </c>
      <c r="K5496">
        <f>_xlfn.NUMBERVALUE(INDEX(tb_SVI[],MATCH(Table3[[#This Row],[city_name]],tb_SVI[city_name_uf],0),9),".")</f>
        <v>0.247</v>
      </c>
      <c r="L5496">
        <f>_xlfn.NUMBERVALUE(INDEX(tb_SVI[],MATCH(Table3[[#This Row],[city_name]],tb_SVI[city_name_uf],0),10),".")</f>
        <v>0.44500000000000001</v>
      </c>
      <c r="M5496">
        <f>_xlfn.NUMBERVALUE(INDEX(tb_SVI[],MATCH(Table3[[#This Row],[city_name]],tb_SVI[city_name_uf],0),11),".")</f>
        <v>0.35899999999999999</v>
      </c>
      <c r="N5496" s="14">
        <f>_xlfn.PERCENTRANK.INC(Table3[MHDI_tot],Table3[[#This Row],[MHDI_tot]],3)</f>
        <v>0.496</v>
      </c>
    </row>
    <row r="5497" spans="1:14" hidden="1" x14ac:dyDescent="0.2">
      <c r="A5497" t="str">
        <f>SVI!F5497</f>
        <v>Santa Terezinha de Goiás/GO</v>
      </c>
      <c r="B5497" t="str">
        <f>INDEX(tb_SVI[],MATCH(Table3[[#This Row],[ibge_cod]],tb_SVI[Município],0),1)</f>
        <v>GO</v>
      </c>
      <c r="C5497" t="str">
        <f>INDEX(tb_SVI[],MATCH(Table3[[#This Row],[city_name]],tb_SVI[city_name_uf],0),3)</f>
        <v>5219704</v>
      </c>
      <c r="D5497" t="s">
        <v>23064</v>
      </c>
      <c r="E5497" s="11">
        <f>INDEX(tb_SVI[],MATCH(Table3[[#This Row],[city_name]],tb_SVI[city_name_uf],0),5)</f>
        <v>8562</v>
      </c>
      <c r="F5497">
        <f>INDEX(tb_MHDI[],MATCH(Table3[[#This Row],[city_name]],tb_MHDI[mun_uf],0),5)</f>
        <v>0.70099999999999996</v>
      </c>
      <c r="G5497">
        <f>INDEX(tb_MHDI[],MATCH(Table3[[#This Row],[city_name]],tb_MHDI[mun_uf],0),6)</f>
        <v>0.64700000000000002</v>
      </c>
      <c r="H5497">
        <f>INDEX(tb_MHDI[],MATCH(Table3[[#This Row],[city_name]],tb_MHDI[mun_uf],0),7)</f>
        <v>0.82599999999999996</v>
      </c>
      <c r="I5497">
        <f>INDEX(tb_MHDI[],MATCH(Table3[[#This Row],[city_name]],tb_MHDI[mun_uf],0),8)</f>
        <v>0.64400000000000002</v>
      </c>
      <c r="J5497">
        <f>_xlfn.NUMBERVALUE(INDEX(tb_SVI[],MATCH(Table3[[#This Row],[city_name]],tb_SVI[city_name_uf],0),8),".")</f>
        <v>0.30499999999999999</v>
      </c>
      <c r="K5497">
        <f>_xlfn.NUMBERVALUE(INDEX(tb_SVI[],MATCH(Table3[[#This Row],[city_name]],tb_SVI[city_name_uf],0),9),".")</f>
        <v>0.153</v>
      </c>
      <c r="L5497">
        <f>_xlfn.NUMBERVALUE(INDEX(tb_SVI[],MATCH(Table3[[#This Row],[city_name]],tb_SVI[city_name_uf],0),10),".")</f>
        <v>0.36</v>
      </c>
      <c r="M5497">
        <f>_xlfn.NUMBERVALUE(INDEX(tb_SVI[],MATCH(Table3[[#This Row],[city_name]],tb_SVI[city_name_uf],0),11),".")</f>
        <v>0.40300000000000002</v>
      </c>
      <c r="N5497" s="14">
        <f>_xlfn.PERCENTRANK.INC(Table3[MHDI_tot],Table3[[#This Row],[MHDI_tot]],3)</f>
        <v>0.65800000000000003</v>
      </c>
    </row>
    <row r="5498" spans="1:14" hidden="1" x14ac:dyDescent="0.2">
      <c r="A5498" t="str">
        <f>SVI!F5498</f>
        <v>Santo Antônio da Barra/GO</v>
      </c>
      <c r="B5498" t="str">
        <f>INDEX(tb_SVI[],MATCH(Table3[[#This Row],[ibge_cod]],tb_SVI[Município],0),1)</f>
        <v>GO</v>
      </c>
      <c r="C5498" t="str">
        <f>INDEX(tb_SVI[],MATCH(Table3[[#This Row],[city_name]],tb_SVI[city_name_uf],0),3)</f>
        <v>5219712</v>
      </c>
      <c r="D5498" t="s">
        <v>23065</v>
      </c>
      <c r="E5498" s="11">
        <f>INDEX(tb_SVI[],MATCH(Table3[[#This Row],[city_name]],tb_SVI[city_name_uf],0),5)</f>
        <v>4854</v>
      </c>
      <c r="F5498">
        <f>INDEX(tb_MHDI[],MATCH(Table3[[#This Row],[city_name]],tb_MHDI[mun_uf],0),5)</f>
        <v>0.69099999999999995</v>
      </c>
      <c r="G5498">
        <f>INDEX(tb_MHDI[],MATCH(Table3[[#This Row],[city_name]],tb_MHDI[mun_uf],0),6)</f>
        <v>0.66500000000000004</v>
      </c>
      <c r="H5498">
        <f>INDEX(tb_MHDI[],MATCH(Table3[[#This Row],[city_name]],tb_MHDI[mun_uf],0),7)</f>
        <v>0.83499999999999996</v>
      </c>
      <c r="I5498">
        <f>INDEX(tb_MHDI[],MATCH(Table3[[#This Row],[city_name]],tb_MHDI[mun_uf],0),8)</f>
        <v>0.59299999999999997</v>
      </c>
      <c r="J5498">
        <f>_xlfn.NUMBERVALUE(INDEX(tb_SVI[],MATCH(Table3[[#This Row],[city_name]],tb_SVI[city_name_uf],0),8),".")</f>
        <v>0.28299999999999997</v>
      </c>
      <c r="K5498">
        <f>_xlfn.NUMBERVALUE(INDEX(tb_SVI[],MATCH(Table3[[#This Row],[city_name]],tb_SVI[city_name_uf],0),9),".")</f>
        <v>7.8E-2</v>
      </c>
      <c r="L5498">
        <f>_xlfn.NUMBERVALUE(INDEX(tb_SVI[],MATCH(Table3[[#This Row],[city_name]],tb_SVI[city_name_uf],0),10),".")</f>
        <v>0.44700000000000001</v>
      </c>
      <c r="M5498">
        <f>_xlfn.NUMBERVALUE(INDEX(tb_SVI[],MATCH(Table3[[#This Row],[city_name]],tb_SVI[city_name_uf],0),11),".")</f>
        <v>0.32400000000000001</v>
      </c>
      <c r="N5498" s="14">
        <f>_xlfn.PERCENTRANK.INC(Table3[MHDI_tot],Table3[[#This Row],[MHDI_tot]],3)</f>
        <v>0.60799999999999998</v>
      </c>
    </row>
    <row r="5499" spans="1:14" hidden="1" x14ac:dyDescent="0.2">
      <c r="A5499" t="str">
        <f>SVI!F5499</f>
        <v>Serranópolis/GO</v>
      </c>
      <c r="B5499" t="str">
        <f>INDEX(tb_SVI[],MATCH(Table3[[#This Row],[ibge_cod]],tb_SVI[Município],0),1)</f>
        <v>GO</v>
      </c>
      <c r="C5499" t="str">
        <f>INDEX(tb_SVI[],MATCH(Table3[[#This Row],[city_name]],tb_SVI[city_name_uf],0),3)</f>
        <v>5220504</v>
      </c>
      <c r="D5499" t="s">
        <v>23066</v>
      </c>
      <c r="E5499" s="11">
        <f>INDEX(tb_SVI[],MATCH(Table3[[#This Row],[city_name]],tb_SVI[city_name_uf],0),5)</f>
        <v>8642</v>
      </c>
      <c r="F5499">
        <f>INDEX(tb_MHDI[],MATCH(Table3[[#This Row],[city_name]],tb_MHDI[mun_uf],0),5)</f>
        <v>0.68100000000000005</v>
      </c>
      <c r="G5499">
        <f>INDEX(tb_MHDI[],MATCH(Table3[[#This Row],[city_name]],tb_MHDI[mun_uf],0),6)</f>
        <v>0.71299999999999997</v>
      </c>
      <c r="H5499">
        <f>INDEX(tb_MHDI[],MATCH(Table3[[#This Row],[city_name]],tb_MHDI[mun_uf],0),7)</f>
        <v>0.80400000000000005</v>
      </c>
      <c r="I5499">
        <f>INDEX(tb_MHDI[],MATCH(Table3[[#This Row],[city_name]],tb_MHDI[mun_uf],0),8)</f>
        <v>0.55100000000000005</v>
      </c>
      <c r="J5499">
        <f>_xlfn.NUMBERVALUE(INDEX(tb_SVI[],MATCH(Table3[[#This Row],[city_name]],tb_SVI[city_name_uf],0),8),".")</f>
        <v>0.22900000000000001</v>
      </c>
      <c r="K5499">
        <f>_xlfn.NUMBERVALUE(INDEX(tb_SVI[],MATCH(Table3[[#This Row],[city_name]],tb_SVI[city_name_uf],0),9),".")</f>
        <v>6.0000000000000001E-3</v>
      </c>
      <c r="L5499">
        <f>_xlfn.NUMBERVALUE(INDEX(tb_SVI[],MATCH(Table3[[#This Row],[city_name]],tb_SVI[city_name_uf],0),10),".")</f>
        <v>0.39500000000000002</v>
      </c>
      <c r="M5499">
        <f>_xlfn.NUMBERVALUE(INDEX(tb_SVI[],MATCH(Table3[[#This Row],[city_name]],tb_SVI[city_name_uf],0),11),".")</f>
        <v>0.28499999999999998</v>
      </c>
      <c r="N5499" s="14">
        <f>_xlfn.PERCENTRANK.INC(Table3[MHDI_tot],Table3[[#This Row],[MHDI_tot]],3)</f>
        <v>0.56200000000000006</v>
      </c>
    </row>
    <row r="5500" spans="1:14" hidden="1" x14ac:dyDescent="0.2">
      <c r="A5500" t="str">
        <f>SVI!F5500</f>
        <v>Silvânia/GO</v>
      </c>
      <c r="B5500" t="str">
        <f>INDEX(tb_SVI[],MATCH(Table3[[#This Row],[ibge_cod]],tb_SVI[Município],0),1)</f>
        <v>GO</v>
      </c>
      <c r="C5500" t="str">
        <f>INDEX(tb_SVI[],MATCH(Table3[[#This Row],[city_name]],tb_SVI[city_name_uf],0),3)</f>
        <v>5220603</v>
      </c>
      <c r="D5500" t="s">
        <v>23067</v>
      </c>
      <c r="E5500" s="11">
        <f>INDEX(tb_SVI[],MATCH(Table3[[#This Row],[city_name]],tb_SVI[city_name_uf],0),5)</f>
        <v>20816</v>
      </c>
      <c r="F5500">
        <f>INDEX(tb_MHDI[],MATCH(Table3[[#This Row],[city_name]],tb_MHDI[mun_uf],0),5)</f>
        <v>0.70899999999999996</v>
      </c>
      <c r="G5500">
        <f>INDEX(tb_MHDI[],MATCH(Table3[[#This Row],[city_name]],tb_MHDI[mun_uf],0),6)</f>
        <v>0.72099999999999997</v>
      </c>
      <c r="H5500">
        <f>INDEX(tb_MHDI[],MATCH(Table3[[#This Row],[city_name]],tb_MHDI[mun_uf],0),7)</f>
        <v>0.81399999999999995</v>
      </c>
      <c r="I5500">
        <f>INDEX(tb_MHDI[],MATCH(Table3[[#This Row],[city_name]],tb_MHDI[mun_uf],0),8)</f>
        <v>0.60599999999999998</v>
      </c>
      <c r="J5500">
        <f>_xlfn.NUMBERVALUE(INDEX(tb_SVI[],MATCH(Table3[[#This Row],[city_name]],tb_SVI[city_name_uf],0),8),".")</f>
        <v>0.33800000000000002</v>
      </c>
      <c r="K5500">
        <f>_xlfn.NUMBERVALUE(INDEX(tb_SVI[],MATCH(Table3[[#This Row],[city_name]],tb_SVI[city_name_uf],0),9),".")</f>
        <v>0.38200000000000001</v>
      </c>
      <c r="L5500">
        <f>_xlfn.NUMBERVALUE(INDEX(tb_SVI[],MATCH(Table3[[#This Row],[city_name]],tb_SVI[city_name_uf],0),10),".")</f>
        <v>0.34300000000000003</v>
      </c>
      <c r="M5500">
        <f>_xlfn.NUMBERVALUE(INDEX(tb_SVI[],MATCH(Table3[[#This Row],[city_name]],tb_SVI[city_name_uf],0),11),".")</f>
        <v>0.28999999999999998</v>
      </c>
      <c r="N5500" s="14">
        <f>_xlfn.PERCENTRANK.INC(Table3[MHDI_tot],Table3[[#This Row],[MHDI_tot]],3)</f>
        <v>0.70099999999999996</v>
      </c>
    </row>
    <row r="5501" spans="1:14" hidden="1" x14ac:dyDescent="0.2">
      <c r="A5501" t="str">
        <f>SVI!F5501</f>
        <v>Simolândia/GO</v>
      </c>
      <c r="B5501" t="str">
        <f>INDEX(tb_SVI[],MATCH(Table3[[#This Row],[ibge_cod]],tb_SVI[Município],0),1)</f>
        <v>GO</v>
      </c>
      <c r="C5501" t="str">
        <f>INDEX(tb_SVI[],MATCH(Table3[[#This Row],[city_name]],tb_SVI[city_name_uf],0),3)</f>
        <v>5220686</v>
      </c>
      <c r="D5501" t="s">
        <v>23068</v>
      </c>
      <c r="E5501" s="11">
        <f>INDEX(tb_SVI[],MATCH(Table3[[#This Row],[city_name]],tb_SVI[city_name_uf],0),5)</f>
        <v>6879</v>
      </c>
      <c r="F5501">
        <f>INDEX(tb_MHDI[],MATCH(Table3[[#This Row],[city_name]],tb_MHDI[mun_uf],0),5)</f>
        <v>0.64500000000000002</v>
      </c>
      <c r="G5501">
        <f>INDEX(tb_MHDI[],MATCH(Table3[[#This Row],[city_name]],tb_MHDI[mun_uf],0),6)</f>
        <v>0.59499999999999997</v>
      </c>
      <c r="H5501">
        <f>INDEX(tb_MHDI[],MATCH(Table3[[#This Row],[city_name]],tb_MHDI[mun_uf],0),7)</f>
        <v>0.82599999999999996</v>
      </c>
      <c r="I5501">
        <f>INDEX(tb_MHDI[],MATCH(Table3[[#This Row],[city_name]],tb_MHDI[mun_uf],0),8)</f>
        <v>0.54600000000000004</v>
      </c>
      <c r="J5501">
        <f>_xlfn.NUMBERVALUE(INDEX(tb_SVI[],MATCH(Table3[[#This Row],[city_name]],tb_SVI[city_name_uf],0),8),".")</f>
        <v>0.38200000000000001</v>
      </c>
      <c r="K5501">
        <f>_xlfn.NUMBERVALUE(INDEX(tb_SVI[],MATCH(Table3[[#This Row],[city_name]],tb_SVI[city_name_uf],0),9),".")</f>
        <v>0.122</v>
      </c>
      <c r="L5501">
        <f>_xlfn.NUMBERVALUE(INDEX(tb_SVI[],MATCH(Table3[[#This Row],[city_name]],tb_SVI[city_name_uf],0),10),".")</f>
        <v>0.45800000000000002</v>
      </c>
      <c r="M5501">
        <f>_xlfn.NUMBERVALUE(INDEX(tb_SVI[],MATCH(Table3[[#This Row],[city_name]],tb_SVI[city_name_uf],0),11),".")</f>
        <v>0.56499999999999995</v>
      </c>
      <c r="N5501" s="14">
        <f>_xlfn.PERCENTRANK.INC(Table3[MHDI_tot],Table3[[#This Row],[MHDI_tot]],3)</f>
        <v>0.42099999999999999</v>
      </c>
    </row>
    <row r="5502" spans="1:14" hidden="1" x14ac:dyDescent="0.2">
      <c r="A5502" t="str">
        <f>SVI!F5502</f>
        <v>São Domingos/GO</v>
      </c>
      <c r="B5502" t="str">
        <f>INDEX(tb_SVI[],MATCH(Table3[[#This Row],[ibge_cod]],tb_SVI[Município],0),1)</f>
        <v>GO</v>
      </c>
      <c r="C5502" t="str">
        <f>INDEX(tb_SVI[],MATCH(Table3[[#This Row],[city_name]],tb_SVI[city_name_uf],0),3)</f>
        <v>5219803</v>
      </c>
      <c r="D5502" t="s">
        <v>23069</v>
      </c>
      <c r="E5502" s="11">
        <f>INDEX(tb_SVI[],MATCH(Table3[[#This Row],[city_name]],tb_SVI[city_name_uf],0),5)</f>
        <v>13103</v>
      </c>
      <c r="F5502">
        <f>INDEX(tb_MHDI[],MATCH(Table3[[#This Row],[city_name]],tb_MHDI[mun_uf],0),5)</f>
        <v>0.59699999999999998</v>
      </c>
      <c r="G5502">
        <f>INDEX(tb_MHDI[],MATCH(Table3[[#This Row],[city_name]],tb_MHDI[mun_uf],0),6)</f>
        <v>0.57599999999999996</v>
      </c>
      <c r="H5502">
        <f>INDEX(tb_MHDI[],MATCH(Table3[[#This Row],[city_name]],tb_MHDI[mun_uf],0),7)</f>
        <v>0.83</v>
      </c>
      <c r="I5502">
        <f>INDEX(tb_MHDI[],MATCH(Table3[[#This Row],[city_name]],tb_MHDI[mun_uf],0),8)</f>
        <v>0.44500000000000001</v>
      </c>
      <c r="J5502">
        <f>_xlfn.NUMBERVALUE(INDEX(tb_SVI[],MATCH(Table3[[#This Row],[city_name]],tb_SVI[city_name_uf],0),8),".")</f>
        <v>0.45900000000000002</v>
      </c>
      <c r="K5502">
        <f>_xlfn.NUMBERVALUE(INDEX(tb_SVI[],MATCH(Table3[[#This Row],[city_name]],tb_SVI[city_name_uf],0),9),".")</f>
        <v>0.34899999999999998</v>
      </c>
      <c r="L5502">
        <f>_xlfn.NUMBERVALUE(INDEX(tb_SVI[],MATCH(Table3[[#This Row],[city_name]],tb_SVI[city_name_uf],0),10),".")</f>
        <v>0.54</v>
      </c>
      <c r="M5502">
        <f>_xlfn.NUMBERVALUE(INDEX(tb_SVI[],MATCH(Table3[[#This Row],[city_name]],tb_SVI[city_name_uf],0),11),".")</f>
        <v>0.48699999999999999</v>
      </c>
      <c r="N5502" s="14">
        <f>_xlfn.PERCENTRANK.INC(Table3[MHDI_tot],Table3[[#This Row],[MHDI_tot]],3)</f>
        <v>0.23799999999999999</v>
      </c>
    </row>
    <row r="5503" spans="1:14" hidden="1" x14ac:dyDescent="0.2">
      <c r="A5503" t="str">
        <f>SVI!F5503</f>
        <v>São Francisco de Goiás/GO</v>
      </c>
      <c r="B5503" t="str">
        <f>INDEX(tb_SVI[],MATCH(Table3[[#This Row],[ibge_cod]],tb_SVI[Município],0),1)</f>
        <v>GO</v>
      </c>
      <c r="C5503" t="str">
        <f>INDEX(tb_SVI[],MATCH(Table3[[#This Row],[city_name]],tb_SVI[city_name_uf],0),3)</f>
        <v>5219902</v>
      </c>
      <c r="D5503" t="s">
        <v>23070</v>
      </c>
      <c r="E5503" s="11">
        <f>INDEX(tb_SVI[],MATCH(Table3[[#This Row],[city_name]],tb_SVI[city_name_uf],0),5)</f>
        <v>6267</v>
      </c>
      <c r="F5503">
        <f>INDEX(tb_MHDI[],MATCH(Table3[[#This Row],[city_name]],tb_MHDI[mun_uf],0),5)</f>
        <v>0.65100000000000002</v>
      </c>
      <c r="G5503">
        <f>INDEX(tb_MHDI[],MATCH(Table3[[#This Row],[city_name]],tb_MHDI[mun_uf],0),6)</f>
        <v>0.65800000000000003</v>
      </c>
      <c r="H5503">
        <f>INDEX(tb_MHDI[],MATCH(Table3[[#This Row],[city_name]],tb_MHDI[mun_uf],0),7)</f>
        <v>0.82499999999999996</v>
      </c>
      <c r="I5503">
        <f>INDEX(tb_MHDI[],MATCH(Table3[[#This Row],[city_name]],tb_MHDI[mun_uf],0),8)</f>
        <v>0.50900000000000001</v>
      </c>
      <c r="J5503">
        <f>_xlfn.NUMBERVALUE(INDEX(tb_SVI[],MATCH(Table3[[#This Row],[city_name]],tb_SVI[city_name_uf],0),8),".")</f>
        <v>0.27500000000000002</v>
      </c>
      <c r="K5503">
        <f>_xlfn.NUMBERVALUE(INDEX(tb_SVI[],MATCH(Table3[[#This Row],[city_name]],tb_SVI[city_name_uf],0),9),".")</f>
        <v>3.7999999999999999E-2</v>
      </c>
      <c r="L5503">
        <f>_xlfn.NUMBERVALUE(INDEX(tb_SVI[],MATCH(Table3[[#This Row],[city_name]],tb_SVI[city_name_uf],0),10),".")</f>
        <v>0.42499999999999999</v>
      </c>
      <c r="M5503">
        <f>_xlfn.NUMBERVALUE(INDEX(tb_SVI[],MATCH(Table3[[#This Row],[city_name]],tb_SVI[city_name_uf],0),11),".")</f>
        <v>0.36199999999999999</v>
      </c>
      <c r="N5503" s="14">
        <f>_xlfn.PERCENTRANK.INC(Table3[MHDI_tot],Table3[[#This Row],[MHDI_tot]],3)</f>
        <v>0.44</v>
      </c>
    </row>
    <row r="5504" spans="1:14" hidden="1" x14ac:dyDescent="0.2">
      <c r="A5504" t="str">
        <f>SVI!F5504</f>
        <v>São João D'Aliança/GO</v>
      </c>
      <c r="B5504" t="str">
        <f>INDEX(tb_SVI[],MATCH(Table3[[#This Row],[ibge_cod]],tb_SVI[Município],0),1)</f>
        <v>GO</v>
      </c>
      <c r="C5504" t="str">
        <f>INDEX(tb_SVI[],MATCH(Table3[[#This Row],[city_name]],tb_SVI[city_name_uf],0),3)</f>
        <v>5220009</v>
      </c>
      <c r="D5504" t="s">
        <v>23071</v>
      </c>
      <c r="E5504" s="11">
        <f>INDEX(tb_SVI[],MATCH(Table3[[#This Row],[city_name]],tb_SVI[city_name_uf],0),5)</f>
        <v>14085</v>
      </c>
      <c r="F5504">
        <f>INDEX(tb_MHDI[],MATCH(Table3[[#This Row],[city_name]],tb_MHDI[mun_uf],0),5)</f>
        <v>0.68500000000000005</v>
      </c>
      <c r="G5504">
        <f>INDEX(tb_MHDI[],MATCH(Table3[[#This Row],[city_name]],tb_MHDI[mun_uf],0),6)</f>
        <v>0.65</v>
      </c>
      <c r="H5504">
        <f>INDEX(tb_MHDI[],MATCH(Table3[[#This Row],[city_name]],tb_MHDI[mun_uf],0),7)</f>
        <v>0.81200000000000006</v>
      </c>
      <c r="I5504">
        <f>INDEX(tb_MHDI[],MATCH(Table3[[#This Row],[city_name]],tb_MHDI[mun_uf],0),8)</f>
        <v>0.60899999999999999</v>
      </c>
      <c r="J5504">
        <f>_xlfn.NUMBERVALUE(INDEX(tb_SVI[],MATCH(Table3[[#This Row],[city_name]],tb_SVI[city_name_uf],0),8),".")</f>
        <v>0.37</v>
      </c>
      <c r="K5504">
        <f>_xlfn.NUMBERVALUE(INDEX(tb_SVI[],MATCH(Table3[[#This Row],[city_name]],tb_SVI[city_name_uf],0),9),".")</f>
        <v>0.246</v>
      </c>
      <c r="L5504">
        <f>_xlfn.NUMBERVALUE(INDEX(tb_SVI[],MATCH(Table3[[#This Row],[city_name]],tb_SVI[city_name_uf],0),10),".")</f>
        <v>0.39500000000000002</v>
      </c>
      <c r="M5504">
        <f>_xlfn.NUMBERVALUE(INDEX(tb_SVI[],MATCH(Table3[[#This Row],[city_name]],tb_SVI[city_name_uf],0),11),".")</f>
        <v>0.46800000000000003</v>
      </c>
      <c r="N5504" s="14">
        <f>_xlfn.PERCENTRANK.INC(Table3[MHDI_tot],Table3[[#This Row],[MHDI_tot]],3)</f>
        <v>0.58099999999999996</v>
      </c>
    </row>
    <row r="5505" spans="1:14" hidden="1" x14ac:dyDescent="0.2">
      <c r="A5505" t="str">
        <f>SVI!F5505</f>
        <v>Trindade/GO</v>
      </c>
      <c r="B5505" t="str">
        <f>INDEX(tb_SVI[],MATCH(Table3[[#This Row],[ibge_cod]],tb_SVI[Município],0),1)</f>
        <v>GO</v>
      </c>
      <c r="C5505" t="str">
        <f>INDEX(tb_SVI[],MATCH(Table3[[#This Row],[city_name]],tb_SVI[city_name_uf],0),3)</f>
        <v>5221403</v>
      </c>
      <c r="D5505" t="s">
        <v>23072</v>
      </c>
      <c r="E5505" s="11">
        <f>INDEX(tb_SVI[],MATCH(Table3[[#This Row],[city_name]],tb_SVI[city_name_uf],0),5)</f>
        <v>129823</v>
      </c>
      <c r="F5505">
        <f>INDEX(tb_MHDI[],MATCH(Table3[[#This Row],[city_name]],tb_MHDI[mun_uf],0),5)</f>
        <v>0.69899999999999995</v>
      </c>
      <c r="G5505">
        <f>INDEX(tb_MHDI[],MATCH(Table3[[#This Row],[city_name]],tb_MHDI[mun_uf],0),6)</f>
        <v>0.68200000000000005</v>
      </c>
      <c r="H5505">
        <f>INDEX(tb_MHDI[],MATCH(Table3[[#This Row],[city_name]],tb_MHDI[mun_uf],0),7)</f>
        <v>0.82199999999999995</v>
      </c>
      <c r="I5505">
        <f>INDEX(tb_MHDI[],MATCH(Table3[[#This Row],[city_name]],tb_MHDI[mun_uf],0),8)</f>
        <v>0.60799999999999998</v>
      </c>
      <c r="J5505">
        <f>_xlfn.NUMBERVALUE(INDEX(tb_SVI[],MATCH(Table3[[#This Row],[city_name]],tb_SVI[city_name_uf],0),8),".")</f>
        <v>0.35299999999999998</v>
      </c>
      <c r="K5505">
        <f>_xlfn.NUMBERVALUE(INDEX(tb_SVI[],MATCH(Table3[[#This Row],[city_name]],tb_SVI[city_name_uf],0),9),".")</f>
        <v>0.42599999999999999</v>
      </c>
      <c r="L5505">
        <f>_xlfn.NUMBERVALUE(INDEX(tb_SVI[],MATCH(Table3[[#This Row],[city_name]],tb_SVI[city_name_uf],0),10),".")</f>
        <v>0.35299999999999998</v>
      </c>
      <c r="M5505">
        <f>_xlfn.NUMBERVALUE(INDEX(tb_SVI[],MATCH(Table3[[#This Row],[city_name]],tb_SVI[city_name_uf],0),11),".")</f>
        <v>0.28000000000000003</v>
      </c>
      <c r="N5505" s="14">
        <f>_xlfn.PERCENTRANK.INC(Table3[MHDI_tot],Table3[[#This Row],[MHDI_tot]],3)</f>
        <v>0.64600000000000002</v>
      </c>
    </row>
    <row r="5506" spans="1:14" hidden="1" x14ac:dyDescent="0.2">
      <c r="A5506" t="str">
        <f>SVI!F5506</f>
        <v>São Luís de Montes Belos/GO</v>
      </c>
      <c r="B5506" t="str">
        <f>INDEX(tb_SVI[],MATCH(Table3[[#This Row],[ibge_cod]],tb_SVI[Município],0),1)</f>
        <v>GO</v>
      </c>
      <c r="C5506" t="str">
        <f>INDEX(tb_SVI[],MATCH(Table3[[#This Row],[city_name]],tb_SVI[city_name_uf],0),3)</f>
        <v>5220108</v>
      </c>
      <c r="D5506" t="s">
        <v>23073</v>
      </c>
      <c r="E5506" s="11">
        <f>INDEX(tb_SVI[],MATCH(Table3[[#This Row],[city_name]],tb_SVI[city_name_uf],0),5)</f>
        <v>34157</v>
      </c>
      <c r="F5506">
        <f>INDEX(tb_MHDI[],MATCH(Table3[[#This Row],[city_name]],tb_MHDI[mun_uf],0),5)</f>
        <v>0.73099999999999998</v>
      </c>
      <c r="G5506">
        <f>INDEX(tb_MHDI[],MATCH(Table3[[#This Row],[city_name]],tb_MHDI[mun_uf],0),6)</f>
        <v>0.72099999999999997</v>
      </c>
      <c r="H5506">
        <f>INDEX(tb_MHDI[],MATCH(Table3[[#This Row],[city_name]],tb_MHDI[mun_uf],0),7)</f>
        <v>0.80900000000000005</v>
      </c>
      <c r="I5506">
        <f>INDEX(tb_MHDI[],MATCH(Table3[[#This Row],[city_name]],tb_MHDI[mun_uf],0),8)</f>
        <v>0.67</v>
      </c>
      <c r="J5506">
        <f>_xlfn.NUMBERVALUE(INDEX(tb_SVI[],MATCH(Table3[[#This Row],[city_name]],tb_SVI[city_name_uf],0),8),".")</f>
        <v>0.19900000000000001</v>
      </c>
      <c r="K5506">
        <f>_xlfn.NUMBERVALUE(INDEX(tb_SVI[],MATCH(Table3[[#This Row],[city_name]],tb_SVI[city_name_uf],0),9),".")</f>
        <v>3.6999999999999998E-2</v>
      </c>
      <c r="L5506">
        <f>_xlfn.NUMBERVALUE(INDEX(tb_SVI[],MATCH(Table3[[#This Row],[city_name]],tb_SVI[city_name_uf],0),10),".")</f>
        <v>0.28199999999999997</v>
      </c>
      <c r="M5506">
        <f>_xlfn.NUMBERVALUE(INDEX(tb_SVI[],MATCH(Table3[[#This Row],[city_name]],tb_SVI[city_name_uf],0),11),".")</f>
        <v>0.27800000000000002</v>
      </c>
      <c r="N5506" s="14">
        <f>_xlfn.PERCENTRANK.INC(Table3[MHDI_tot],Table3[[#This Row],[MHDI_tot]],3)</f>
        <v>0.81599999999999995</v>
      </c>
    </row>
    <row r="5507" spans="1:14" hidden="1" x14ac:dyDescent="0.2">
      <c r="A5507" t="str">
        <f>SVI!F5507</f>
        <v>São Luiz do Norte/GO</v>
      </c>
      <c r="B5507" t="str">
        <f>INDEX(tb_SVI[],MATCH(Table3[[#This Row],[ibge_cod]],tb_SVI[Município],0),1)</f>
        <v>GO</v>
      </c>
      <c r="C5507" t="str">
        <f>INDEX(tb_SVI[],MATCH(Table3[[#This Row],[city_name]],tb_SVI[city_name_uf],0),3)</f>
        <v>5220157</v>
      </c>
      <c r="D5507" t="s">
        <v>23074</v>
      </c>
      <c r="E5507" s="11">
        <f>INDEX(tb_SVI[],MATCH(Table3[[#This Row],[city_name]],tb_SVI[city_name_uf],0),5)</f>
        <v>5215</v>
      </c>
      <c r="F5507">
        <f>INDEX(tb_MHDI[],MATCH(Table3[[#This Row],[city_name]],tb_MHDI[mun_uf],0),5)</f>
        <v>0.66900000000000004</v>
      </c>
      <c r="G5507">
        <f>INDEX(tb_MHDI[],MATCH(Table3[[#This Row],[city_name]],tb_MHDI[mun_uf],0),6)</f>
        <v>0.64300000000000002</v>
      </c>
      <c r="H5507">
        <f>INDEX(tb_MHDI[],MATCH(Table3[[#This Row],[city_name]],tb_MHDI[mun_uf],0),7)</f>
        <v>0.80100000000000005</v>
      </c>
      <c r="I5507">
        <f>INDEX(tb_MHDI[],MATCH(Table3[[#This Row],[city_name]],tb_MHDI[mun_uf],0),8)</f>
        <v>0.58099999999999996</v>
      </c>
      <c r="J5507">
        <f>_xlfn.NUMBERVALUE(INDEX(tb_SVI[],MATCH(Table3[[#This Row],[city_name]],tb_SVI[city_name_uf],0),8),".")</f>
        <v>0.29799999999999999</v>
      </c>
      <c r="K5507">
        <f>_xlfn.NUMBERVALUE(INDEX(tb_SVI[],MATCH(Table3[[#This Row],[city_name]],tb_SVI[city_name_uf],0),9),".")</f>
        <v>0.185</v>
      </c>
      <c r="L5507">
        <f>_xlfn.NUMBERVALUE(INDEX(tb_SVI[],MATCH(Table3[[#This Row],[city_name]],tb_SVI[city_name_uf],0),10),".")</f>
        <v>0.38600000000000001</v>
      </c>
      <c r="M5507">
        <f>_xlfn.NUMBERVALUE(INDEX(tb_SVI[],MATCH(Table3[[#This Row],[city_name]],tb_SVI[city_name_uf],0),11),".")</f>
        <v>0.32400000000000001</v>
      </c>
      <c r="N5507" s="14">
        <f>_xlfn.PERCENTRANK.INC(Table3[MHDI_tot],Table3[[#This Row],[MHDI_tot]],3)</f>
        <v>0.51200000000000001</v>
      </c>
    </row>
    <row r="5508" spans="1:14" hidden="1" x14ac:dyDescent="0.2">
      <c r="A5508" t="str">
        <f>SVI!F5508</f>
        <v>São Miguel do Araguaia/GO</v>
      </c>
      <c r="B5508" t="str">
        <f>INDEX(tb_SVI[],MATCH(Table3[[#This Row],[ibge_cod]],tb_SVI[Município],0),1)</f>
        <v>GO</v>
      </c>
      <c r="C5508" t="str">
        <f>INDEX(tb_SVI[],MATCH(Table3[[#This Row],[city_name]],tb_SVI[city_name_uf],0),3)</f>
        <v>5220207</v>
      </c>
      <c r="D5508" t="s">
        <v>23075</v>
      </c>
      <c r="E5508" s="11">
        <f>INDEX(tb_SVI[],MATCH(Table3[[#This Row],[city_name]],tb_SVI[city_name_uf],0),5)</f>
        <v>21920</v>
      </c>
      <c r="F5508">
        <f>INDEX(tb_MHDI[],MATCH(Table3[[#This Row],[city_name]],tb_MHDI[mun_uf],0),5)</f>
        <v>0.66400000000000003</v>
      </c>
      <c r="G5508">
        <f>INDEX(tb_MHDI[],MATCH(Table3[[#This Row],[city_name]],tb_MHDI[mun_uf],0),6)</f>
        <v>0.66700000000000004</v>
      </c>
      <c r="H5508">
        <f>INDEX(tb_MHDI[],MATCH(Table3[[#This Row],[city_name]],tb_MHDI[mun_uf],0),7)</f>
        <v>0.81799999999999995</v>
      </c>
      <c r="I5508">
        <f>INDEX(tb_MHDI[],MATCH(Table3[[#This Row],[city_name]],tb_MHDI[mun_uf],0),8)</f>
        <v>0.53600000000000003</v>
      </c>
      <c r="J5508">
        <f>_xlfn.NUMBERVALUE(INDEX(tb_SVI[],MATCH(Table3[[#This Row],[city_name]],tb_SVI[city_name_uf],0),8),".")</f>
        <v>0.31900000000000001</v>
      </c>
      <c r="K5508">
        <f>_xlfn.NUMBERVALUE(INDEX(tb_SVI[],MATCH(Table3[[#This Row],[city_name]],tb_SVI[city_name_uf],0),9),".")</f>
        <v>0.182</v>
      </c>
      <c r="L5508">
        <f>_xlfn.NUMBERVALUE(INDEX(tb_SVI[],MATCH(Table3[[#This Row],[city_name]],tb_SVI[city_name_uf],0),10),".")</f>
        <v>0.38500000000000001</v>
      </c>
      <c r="M5508">
        <f>_xlfn.NUMBERVALUE(INDEX(tb_SVI[],MATCH(Table3[[#This Row],[city_name]],tb_SVI[city_name_uf],0),11),".")</f>
        <v>0.39100000000000001</v>
      </c>
      <c r="N5508" s="14">
        <f>_xlfn.PERCENTRANK.INC(Table3[MHDI_tot],Table3[[#This Row],[MHDI_tot]],3)</f>
        <v>0.49199999999999999</v>
      </c>
    </row>
    <row r="5509" spans="1:14" hidden="1" x14ac:dyDescent="0.2">
      <c r="A5509" t="str">
        <f>SVI!F5509</f>
        <v>São Miguel do Passa Quatro/GO</v>
      </c>
      <c r="B5509" t="str">
        <f>INDEX(tb_SVI[],MATCH(Table3[[#This Row],[ibge_cod]],tb_SVI[Município],0),1)</f>
        <v>GO</v>
      </c>
      <c r="C5509" t="str">
        <f>INDEX(tb_SVI[],MATCH(Table3[[#This Row],[city_name]],tb_SVI[city_name_uf],0),3)</f>
        <v>5220264</v>
      </c>
      <c r="D5509" t="s">
        <v>23076</v>
      </c>
      <c r="E5509" s="11">
        <f>INDEX(tb_SVI[],MATCH(Table3[[#This Row],[city_name]],tb_SVI[city_name_uf],0),5)</f>
        <v>4082</v>
      </c>
      <c r="F5509">
        <f>INDEX(tb_MHDI[],MATCH(Table3[[#This Row],[city_name]],tb_MHDI[mun_uf],0),5)</f>
        <v>0.69699999999999995</v>
      </c>
      <c r="G5509">
        <f>INDEX(tb_MHDI[],MATCH(Table3[[#This Row],[city_name]],tb_MHDI[mun_uf],0),6)</f>
        <v>0.68100000000000005</v>
      </c>
      <c r="H5509">
        <f>INDEX(tb_MHDI[],MATCH(Table3[[#This Row],[city_name]],tb_MHDI[mun_uf],0),7)</f>
        <v>0.80200000000000005</v>
      </c>
      <c r="I5509">
        <f>INDEX(tb_MHDI[],MATCH(Table3[[#This Row],[city_name]],tb_MHDI[mun_uf],0),8)</f>
        <v>0.61899999999999999</v>
      </c>
      <c r="J5509">
        <f>_xlfn.NUMBERVALUE(INDEX(tb_SVI[],MATCH(Table3[[#This Row],[city_name]],tb_SVI[city_name_uf],0),8),".")</f>
        <v>0.20300000000000001</v>
      </c>
      <c r="K5509">
        <f>_xlfn.NUMBERVALUE(INDEX(tb_SVI[],MATCH(Table3[[#This Row],[city_name]],tb_SVI[city_name_uf],0),9),".")</f>
        <v>5.0000000000000001E-3</v>
      </c>
      <c r="L5509">
        <f>_xlfn.NUMBERVALUE(INDEX(tb_SVI[],MATCH(Table3[[#This Row],[city_name]],tb_SVI[city_name_uf],0),10),".")</f>
        <v>0.29699999999999999</v>
      </c>
      <c r="M5509">
        <f>_xlfn.NUMBERVALUE(INDEX(tb_SVI[],MATCH(Table3[[#This Row],[city_name]],tb_SVI[city_name_uf],0),11),".")</f>
        <v>0.308</v>
      </c>
      <c r="N5509" s="14">
        <f>_xlfn.PERCENTRANK.INC(Table3[MHDI_tot],Table3[[#This Row],[MHDI_tot]],3)</f>
        <v>0.63500000000000001</v>
      </c>
    </row>
    <row r="5510" spans="1:14" hidden="1" x14ac:dyDescent="0.2">
      <c r="A5510" t="str">
        <f>SVI!F5510</f>
        <v>São Patrício/GO</v>
      </c>
      <c r="B5510" t="str">
        <f>INDEX(tb_SVI[],MATCH(Table3[[#This Row],[ibge_cod]],tb_SVI[Município],0),1)</f>
        <v>GO</v>
      </c>
      <c r="C5510" t="str">
        <f>INDEX(tb_SVI[],MATCH(Table3[[#This Row],[city_name]],tb_SVI[city_name_uf],0),3)</f>
        <v>5220280</v>
      </c>
      <c r="D5510" t="s">
        <v>23077</v>
      </c>
      <c r="E5510" s="11">
        <f>INDEX(tb_SVI[],MATCH(Table3[[#This Row],[city_name]],tb_SVI[city_name_uf],0),5)</f>
        <v>2037</v>
      </c>
      <c r="F5510">
        <f>INDEX(tb_MHDI[],MATCH(Table3[[#This Row],[city_name]],tb_MHDI[mun_uf],0),5)</f>
        <v>0.69299999999999995</v>
      </c>
      <c r="G5510">
        <f>INDEX(tb_MHDI[],MATCH(Table3[[#This Row],[city_name]],tb_MHDI[mun_uf],0),6)</f>
        <v>0.66800000000000004</v>
      </c>
      <c r="H5510">
        <f>INDEX(tb_MHDI[],MATCH(Table3[[#This Row],[city_name]],tb_MHDI[mun_uf],0),7)</f>
        <v>0.83299999999999996</v>
      </c>
      <c r="I5510">
        <f>INDEX(tb_MHDI[],MATCH(Table3[[#This Row],[city_name]],tb_MHDI[mun_uf],0),8)</f>
        <v>0.59699999999999998</v>
      </c>
      <c r="J5510">
        <f>_xlfn.NUMBERVALUE(INDEX(tb_SVI[],MATCH(Table3[[#This Row],[city_name]],tb_SVI[city_name_uf],0),8),".")</f>
        <v>0.21099999999999999</v>
      </c>
      <c r="K5510">
        <f>_xlfn.NUMBERVALUE(INDEX(tb_SVI[],MATCH(Table3[[#This Row],[city_name]],tb_SVI[city_name_uf],0),9),".")</f>
        <v>0.05</v>
      </c>
      <c r="L5510">
        <f>_xlfn.NUMBERVALUE(INDEX(tb_SVI[],MATCH(Table3[[#This Row],[city_name]],tb_SVI[city_name_uf],0),10),".")</f>
        <v>0.30399999999999999</v>
      </c>
      <c r="M5510">
        <f>_xlfn.NUMBERVALUE(INDEX(tb_SVI[],MATCH(Table3[[#This Row],[city_name]],tb_SVI[city_name_uf],0),11),".")</f>
        <v>0.28000000000000003</v>
      </c>
      <c r="N5510" s="14">
        <f>_xlfn.PERCENTRANK.INC(Table3[MHDI_tot],Table3[[#This Row],[MHDI_tot]],3)</f>
        <v>0.61599999999999999</v>
      </c>
    </row>
    <row r="5511" spans="1:14" hidden="1" x14ac:dyDescent="0.2">
      <c r="A5511" t="str">
        <f>SVI!F5511</f>
        <v>São Simão/GO</v>
      </c>
      <c r="B5511" t="str">
        <f>INDEX(tb_SVI[],MATCH(Table3[[#This Row],[ibge_cod]],tb_SVI[Município],0),1)</f>
        <v>GO</v>
      </c>
      <c r="C5511" t="str">
        <f>INDEX(tb_SVI[],MATCH(Table3[[#This Row],[city_name]],tb_SVI[city_name_uf],0),3)</f>
        <v>5220405</v>
      </c>
      <c r="D5511" t="s">
        <v>23078</v>
      </c>
      <c r="E5511" s="11">
        <f>INDEX(tb_SVI[],MATCH(Table3[[#This Row],[city_name]],tb_SVI[city_name_uf],0),5)</f>
        <v>20985</v>
      </c>
      <c r="F5511">
        <f>INDEX(tb_MHDI[],MATCH(Table3[[#This Row],[city_name]],tb_MHDI[mun_uf],0),5)</f>
        <v>0.72</v>
      </c>
      <c r="G5511">
        <f>INDEX(tb_MHDI[],MATCH(Table3[[#This Row],[city_name]],tb_MHDI[mun_uf],0),6)</f>
        <v>0.75600000000000001</v>
      </c>
      <c r="H5511">
        <f>INDEX(tb_MHDI[],MATCH(Table3[[#This Row],[city_name]],tb_MHDI[mun_uf],0),7)</f>
        <v>0.82499999999999996</v>
      </c>
      <c r="I5511">
        <f>INDEX(tb_MHDI[],MATCH(Table3[[#This Row],[city_name]],tb_MHDI[mun_uf],0),8)</f>
        <v>0.59899999999999998</v>
      </c>
      <c r="J5511">
        <f>_xlfn.NUMBERVALUE(INDEX(tb_SVI[],MATCH(Table3[[#This Row],[city_name]],tb_SVI[city_name_uf],0),8),".")</f>
        <v>0.23899999999999999</v>
      </c>
      <c r="K5511">
        <f>_xlfn.NUMBERVALUE(INDEX(tb_SVI[],MATCH(Table3[[#This Row],[city_name]],tb_SVI[city_name_uf],0),9),".")</f>
        <v>6.9000000000000006E-2</v>
      </c>
      <c r="L5511">
        <f>_xlfn.NUMBERVALUE(INDEX(tb_SVI[],MATCH(Table3[[#This Row],[city_name]],tb_SVI[city_name_uf],0),10),".")</f>
        <v>0.34699999999999998</v>
      </c>
      <c r="M5511">
        <f>_xlfn.NUMBERVALUE(INDEX(tb_SVI[],MATCH(Table3[[#This Row],[city_name]],tb_SVI[city_name_uf],0),11),".")</f>
        <v>0.3</v>
      </c>
      <c r="N5511" s="14">
        <f>_xlfn.PERCENTRANK.INC(Table3[MHDI_tot],Table3[[#This Row],[MHDI_tot]],3)</f>
        <v>0.76100000000000001</v>
      </c>
    </row>
    <row r="5512" spans="1:14" hidden="1" x14ac:dyDescent="0.2">
      <c r="A5512" t="str">
        <f>SVI!F5512</f>
        <v>Sítio D'Abadia/GO</v>
      </c>
      <c r="B5512" t="str">
        <f>INDEX(tb_SVI[],MATCH(Table3[[#This Row],[ibge_cod]],tb_SVI[Município],0),1)</f>
        <v>GO</v>
      </c>
      <c r="C5512" t="str">
        <f>INDEX(tb_SVI[],MATCH(Table3[[#This Row],[city_name]],tb_SVI[city_name_uf],0),3)</f>
        <v>5220702</v>
      </c>
      <c r="D5512" t="s">
        <v>23079</v>
      </c>
      <c r="E5512" s="11">
        <f>INDEX(tb_SVI[],MATCH(Table3[[#This Row],[city_name]],tb_SVI[city_name_uf],0),5)</f>
        <v>3001</v>
      </c>
      <c r="F5512">
        <f>INDEX(tb_MHDI[],MATCH(Table3[[#This Row],[city_name]],tb_MHDI[mun_uf],0),5)</f>
        <v>0.61699999999999999</v>
      </c>
      <c r="G5512">
        <f>INDEX(tb_MHDI[],MATCH(Table3[[#This Row],[city_name]],tb_MHDI[mun_uf],0),6)</f>
        <v>0.59</v>
      </c>
      <c r="H5512">
        <f>INDEX(tb_MHDI[],MATCH(Table3[[#This Row],[city_name]],tb_MHDI[mun_uf],0),7)</f>
        <v>0.80200000000000005</v>
      </c>
      <c r="I5512">
        <f>INDEX(tb_MHDI[],MATCH(Table3[[#This Row],[city_name]],tb_MHDI[mun_uf],0),8)</f>
        <v>0.497</v>
      </c>
      <c r="J5512">
        <f>_xlfn.NUMBERVALUE(INDEX(tb_SVI[],MATCH(Table3[[#This Row],[city_name]],tb_SVI[city_name_uf],0),8),".")</f>
        <v>0.33800000000000002</v>
      </c>
      <c r="K5512">
        <f>_xlfn.NUMBERVALUE(INDEX(tb_SVI[],MATCH(Table3[[#This Row],[city_name]],tb_SVI[city_name_uf],0),9),".")</f>
        <v>0.12</v>
      </c>
      <c r="L5512">
        <f>_xlfn.NUMBERVALUE(INDEX(tb_SVI[],MATCH(Table3[[#This Row],[city_name]],tb_SVI[city_name_uf],0),10),".")</f>
        <v>0.45600000000000002</v>
      </c>
      <c r="M5512">
        <f>_xlfn.NUMBERVALUE(INDEX(tb_SVI[],MATCH(Table3[[#This Row],[city_name]],tb_SVI[city_name_uf],0),11),".")</f>
        <v>0.437</v>
      </c>
      <c r="N5512" s="14">
        <f>_xlfn.PERCENTRANK.INC(Table3[MHDI_tot],Table3[[#This Row],[MHDI_tot]],3)</f>
        <v>0.32200000000000001</v>
      </c>
    </row>
    <row r="5513" spans="1:14" hidden="1" x14ac:dyDescent="0.2">
      <c r="A5513" t="str">
        <f>SVI!F5513</f>
        <v>Taquaral de Goiás/GO</v>
      </c>
      <c r="B5513" t="str">
        <f>INDEX(tb_SVI[],MATCH(Table3[[#This Row],[ibge_cod]],tb_SVI[Município],0),1)</f>
        <v>GO</v>
      </c>
      <c r="C5513" t="str">
        <f>INDEX(tb_SVI[],MATCH(Table3[[#This Row],[city_name]],tb_SVI[city_name_uf],0),3)</f>
        <v>5221007</v>
      </c>
      <c r="D5513" t="s">
        <v>23080</v>
      </c>
      <c r="E5513" s="11">
        <f>INDEX(tb_SVI[],MATCH(Table3[[#This Row],[city_name]],tb_SVI[city_name_uf],0),5)</f>
        <v>3521</v>
      </c>
      <c r="F5513">
        <f>INDEX(tb_MHDI[],MATCH(Table3[[#This Row],[city_name]],tb_MHDI[mun_uf],0),5)</f>
        <v>0.71599999999999997</v>
      </c>
      <c r="G5513">
        <f>INDEX(tb_MHDI[],MATCH(Table3[[#This Row],[city_name]],tb_MHDI[mun_uf],0),6)</f>
        <v>0.7</v>
      </c>
      <c r="H5513">
        <f>INDEX(tb_MHDI[],MATCH(Table3[[#This Row],[city_name]],tb_MHDI[mun_uf],0),7)</f>
        <v>0.84599999999999997</v>
      </c>
      <c r="I5513">
        <f>INDEX(tb_MHDI[],MATCH(Table3[[#This Row],[city_name]],tb_MHDI[mun_uf],0),8)</f>
        <v>0.61899999999999999</v>
      </c>
      <c r="J5513">
        <f>_xlfn.NUMBERVALUE(INDEX(tb_SVI[],MATCH(Table3[[#This Row],[city_name]],tb_SVI[city_name_uf],0),8),".")</f>
        <v>0.18</v>
      </c>
      <c r="K5513">
        <f>_xlfn.NUMBERVALUE(INDEX(tb_SVI[],MATCH(Table3[[#This Row],[city_name]],tb_SVI[city_name_uf],0),9),".")</f>
        <v>1.2E-2</v>
      </c>
      <c r="L5513">
        <f>_xlfn.NUMBERVALUE(INDEX(tb_SVI[],MATCH(Table3[[#This Row],[city_name]],tb_SVI[city_name_uf],0),10),".")</f>
        <v>0.245</v>
      </c>
      <c r="M5513">
        <f>_xlfn.NUMBERVALUE(INDEX(tb_SVI[],MATCH(Table3[[#This Row],[city_name]],tb_SVI[city_name_uf],0),11),".")</f>
        <v>0.28199999999999997</v>
      </c>
      <c r="N5513" s="14">
        <f>_xlfn.PERCENTRANK.INC(Table3[MHDI_tot],Table3[[#This Row],[MHDI_tot]],3)</f>
        <v>0.73899999999999999</v>
      </c>
    </row>
    <row r="5514" spans="1:14" hidden="1" x14ac:dyDescent="0.2">
      <c r="A5514" t="str">
        <f>SVI!F5514</f>
        <v>Teresina de Goiás/GO</v>
      </c>
      <c r="B5514" t="str">
        <f>INDEX(tb_SVI[],MATCH(Table3[[#This Row],[ibge_cod]],tb_SVI[Município],0),1)</f>
        <v>GO</v>
      </c>
      <c r="C5514" t="str">
        <f>INDEX(tb_SVI[],MATCH(Table3[[#This Row],[city_name]],tb_SVI[city_name_uf],0),3)</f>
        <v>5221080</v>
      </c>
      <c r="D5514" t="s">
        <v>23081</v>
      </c>
      <c r="E5514" s="11">
        <f>INDEX(tb_SVI[],MATCH(Table3[[#This Row],[city_name]],tb_SVI[city_name_uf],0),5)</f>
        <v>3498</v>
      </c>
      <c r="F5514">
        <f>INDEX(tb_MHDI[],MATCH(Table3[[#This Row],[city_name]],tb_MHDI[mun_uf],0),5)</f>
        <v>0.66100000000000003</v>
      </c>
      <c r="G5514">
        <f>INDEX(tb_MHDI[],MATCH(Table3[[#This Row],[city_name]],tb_MHDI[mun_uf],0),6)</f>
        <v>0.626</v>
      </c>
      <c r="H5514">
        <f>INDEX(tb_MHDI[],MATCH(Table3[[#This Row],[city_name]],tb_MHDI[mun_uf],0),7)</f>
        <v>0.81699999999999995</v>
      </c>
      <c r="I5514">
        <f>INDEX(tb_MHDI[],MATCH(Table3[[#This Row],[city_name]],tb_MHDI[mun_uf],0),8)</f>
        <v>0.56399999999999995</v>
      </c>
      <c r="J5514">
        <f>_xlfn.NUMBERVALUE(INDEX(tb_SVI[],MATCH(Table3[[#This Row],[city_name]],tb_SVI[city_name_uf],0),8),".")</f>
        <v>0.46700000000000003</v>
      </c>
      <c r="K5514">
        <f>_xlfn.NUMBERVALUE(INDEX(tb_SVI[],MATCH(Table3[[#This Row],[city_name]],tb_SVI[city_name_uf],0),9),".")</f>
        <v>0.34499999999999997</v>
      </c>
      <c r="L5514">
        <f>_xlfn.NUMBERVALUE(INDEX(tb_SVI[],MATCH(Table3[[#This Row],[city_name]],tb_SVI[city_name_uf],0),10),".")</f>
        <v>0.57799999999999996</v>
      </c>
      <c r="M5514">
        <f>_xlfn.NUMBERVALUE(INDEX(tb_SVI[],MATCH(Table3[[#This Row],[city_name]],tb_SVI[city_name_uf],0),11),".")</f>
        <v>0.47699999999999998</v>
      </c>
      <c r="N5514" s="14">
        <f>_xlfn.PERCENTRANK.INC(Table3[MHDI_tot],Table3[[#This Row],[MHDI_tot]],3)</f>
        <v>0.47899999999999998</v>
      </c>
    </row>
    <row r="5515" spans="1:14" hidden="1" x14ac:dyDescent="0.2">
      <c r="A5515" t="str">
        <f>SVI!F5515</f>
        <v>Trombas/GO</v>
      </c>
      <c r="B5515" t="str">
        <f>INDEX(tb_SVI[],MATCH(Table3[[#This Row],[ibge_cod]],tb_SVI[Município],0),1)</f>
        <v>GO</v>
      </c>
      <c r="C5515" t="str">
        <f>INDEX(tb_SVI[],MATCH(Table3[[#This Row],[city_name]],tb_SVI[city_name_uf],0),3)</f>
        <v>5221452</v>
      </c>
      <c r="D5515" t="s">
        <v>23082</v>
      </c>
      <c r="E5515" s="11">
        <f>INDEX(tb_SVI[],MATCH(Table3[[#This Row],[city_name]],tb_SVI[city_name_uf],0),5)</f>
        <v>3498</v>
      </c>
      <c r="F5515">
        <f>INDEX(tb_MHDI[],MATCH(Table3[[#This Row],[city_name]],tb_MHDI[mun_uf],0),5)</f>
        <v>0.65300000000000002</v>
      </c>
      <c r="G5515">
        <f>INDEX(tb_MHDI[],MATCH(Table3[[#This Row],[city_name]],tb_MHDI[mun_uf],0),6)</f>
        <v>0.628</v>
      </c>
      <c r="H5515">
        <f>INDEX(tb_MHDI[],MATCH(Table3[[#This Row],[city_name]],tb_MHDI[mun_uf],0),7)</f>
        <v>0.81200000000000006</v>
      </c>
      <c r="I5515">
        <f>INDEX(tb_MHDI[],MATCH(Table3[[#This Row],[city_name]],tb_MHDI[mun_uf],0),8)</f>
        <v>0.54700000000000004</v>
      </c>
      <c r="J5515">
        <f>_xlfn.NUMBERVALUE(INDEX(tb_SVI[],MATCH(Table3[[#This Row],[city_name]],tb_SVI[city_name_uf],0),8),".")</f>
        <v>0.34</v>
      </c>
      <c r="K5515">
        <f>_xlfn.NUMBERVALUE(INDEX(tb_SVI[],MATCH(Table3[[#This Row],[city_name]],tb_SVI[city_name_uf],0),9),".")</f>
        <v>0.107</v>
      </c>
      <c r="L5515">
        <f>_xlfn.NUMBERVALUE(INDEX(tb_SVI[],MATCH(Table3[[#This Row],[city_name]],tb_SVI[city_name_uf],0),10),".")</f>
        <v>0.438</v>
      </c>
      <c r="M5515">
        <f>_xlfn.NUMBERVALUE(INDEX(tb_SVI[],MATCH(Table3[[#This Row],[city_name]],tb_SVI[city_name_uf],0),11),".")</f>
        <v>0.47399999999999998</v>
      </c>
      <c r="N5515" s="14">
        <f>_xlfn.PERCENTRANK.INC(Table3[MHDI_tot],Table3[[#This Row],[MHDI_tot]],3)</f>
        <v>0.44800000000000001</v>
      </c>
    </row>
    <row r="5516" spans="1:14" hidden="1" x14ac:dyDescent="0.2">
      <c r="A5516" t="str">
        <f>SVI!F5516</f>
        <v>Três Ranchos/GO</v>
      </c>
      <c r="B5516" t="str">
        <f>INDEX(tb_SVI[],MATCH(Table3[[#This Row],[ibge_cod]],tb_SVI[Município],0),1)</f>
        <v>GO</v>
      </c>
      <c r="C5516" t="str">
        <f>INDEX(tb_SVI[],MATCH(Table3[[#This Row],[city_name]],tb_SVI[city_name_uf],0),3)</f>
        <v>5221304</v>
      </c>
      <c r="D5516" t="s">
        <v>23083</v>
      </c>
      <c r="E5516" s="11">
        <f>INDEX(tb_SVI[],MATCH(Table3[[#This Row],[city_name]],tb_SVI[city_name_uf],0),5)</f>
        <v>2830</v>
      </c>
      <c r="F5516">
        <f>INDEX(tb_MHDI[],MATCH(Table3[[#This Row],[city_name]],tb_MHDI[mun_uf],0),5)</f>
        <v>0.745</v>
      </c>
      <c r="G5516">
        <f>INDEX(tb_MHDI[],MATCH(Table3[[#This Row],[city_name]],tb_MHDI[mun_uf],0),6)</f>
        <v>0.72399999999999998</v>
      </c>
      <c r="H5516">
        <f>INDEX(tb_MHDI[],MATCH(Table3[[#This Row],[city_name]],tb_MHDI[mun_uf],0),7)</f>
        <v>0.84899999999999998</v>
      </c>
      <c r="I5516">
        <f>INDEX(tb_MHDI[],MATCH(Table3[[#This Row],[city_name]],tb_MHDI[mun_uf],0),8)</f>
        <v>0.67200000000000004</v>
      </c>
      <c r="J5516">
        <f>_xlfn.NUMBERVALUE(INDEX(tb_SVI[],MATCH(Table3[[#This Row],[city_name]],tb_SVI[city_name_uf],0),8),".")</f>
        <v>0.14099999999999999</v>
      </c>
      <c r="K5516">
        <f>_xlfn.NUMBERVALUE(INDEX(tb_SVI[],MATCH(Table3[[#This Row],[city_name]],tb_SVI[city_name_uf],0),9),".")</f>
        <v>0.04</v>
      </c>
      <c r="L5516">
        <f>_xlfn.NUMBERVALUE(INDEX(tb_SVI[],MATCH(Table3[[#This Row],[city_name]],tb_SVI[city_name_uf],0),10),".")</f>
        <v>0.17399999999999999</v>
      </c>
      <c r="M5516">
        <f>_xlfn.NUMBERVALUE(INDEX(tb_SVI[],MATCH(Table3[[#This Row],[city_name]],tb_SVI[city_name_uf],0),11),".")</f>
        <v>0.20799999999999999</v>
      </c>
      <c r="N5516" s="14">
        <f>_xlfn.PERCENTRANK.INC(Table3[MHDI_tot],Table3[[#This Row],[MHDI_tot]],3)</f>
        <v>0.88</v>
      </c>
    </row>
    <row r="5517" spans="1:14" hidden="1" x14ac:dyDescent="0.2">
      <c r="A5517" t="str">
        <f>SVI!F5517</f>
        <v>Turvelândia/GO</v>
      </c>
      <c r="B5517" t="str">
        <f>INDEX(tb_SVI[],MATCH(Table3[[#This Row],[ibge_cod]],tb_SVI[Município],0),1)</f>
        <v>GO</v>
      </c>
      <c r="C5517" t="str">
        <f>INDEX(tb_SVI[],MATCH(Table3[[#This Row],[city_name]],tb_SVI[city_name_uf],0),3)</f>
        <v>5221551</v>
      </c>
      <c r="D5517" t="s">
        <v>23084</v>
      </c>
      <c r="E5517" s="11">
        <f>INDEX(tb_SVI[],MATCH(Table3[[#This Row],[city_name]],tb_SVI[city_name_uf],0),5)</f>
        <v>5365</v>
      </c>
      <c r="F5517">
        <f>INDEX(tb_MHDI[],MATCH(Table3[[#This Row],[city_name]],tb_MHDI[mun_uf],0),5)</f>
        <v>0.69099999999999995</v>
      </c>
      <c r="G5517">
        <f>INDEX(tb_MHDI[],MATCH(Table3[[#This Row],[city_name]],tb_MHDI[mun_uf],0),6)</f>
        <v>0.67100000000000004</v>
      </c>
      <c r="H5517">
        <f>INDEX(tb_MHDI[],MATCH(Table3[[#This Row],[city_name]],tb_MHDI[mun_uf],0),7)</f>
        <v>0.81299999999999994</v>
      </c>
      <c r="I5517">
        <f>INDEX(tb_MHDI[],MATCH(Table3[[#This Row],[city_name]],tb_MHDI[mun_uf],0),8)</f>
        <v>0.60499999999999998</v>
      </c>
      <c r="J5517">
        <f>_xlfn.NUMBERVALUE(INDEX(tb_SVI[],MATCH(Table3[[#This Row],[city_name]],tb_SVI[city_name_uf],0),8),".")</f>
        <v>0.376</v>
      </c>
      <c r="K5517">
        <f>_xlfn.NUMBERVALUE(INDEX(tb_SVI[],MATCH(Table3[[#This Row],[city_name]],tb_SVI[city_name_uf],0),9),".")</f>
        <v>0.40200000000000002</v>
      </c>
      <c r="L5517">
        <f>_xlfn.NUMBERVALUE(INDEX(tb_SVI[],MATCH(Table3[[#This Row],[city_name]],tb_SVI[city_name_uf],0),10),".")</f>
        <v>0.40699999999999997</v>
      </c>
      <c r="M5517">
        <f>_xlfn.NUMBERVALUE(INDEX(tb_SVI[],MATCH(Table3[[#This Row],[city_name]],tb_SVI[city_name_uf],0),11),".")</f>
        <v>0.318</v>
      </c>
      <c r="N5517" s="14">
        <f>_xlfn.PERCENTRANK.INC(Table3[MHDI_tot],Table3[[#This Row],[MHDI_tot]],3)</f>
        <v>0.60799999999999998</v>
      </c>
    </row>
    <row r="5518" spans="1:14" hidden="1" x14ac:dyDescent="0.2">
      <c r="A5518" t="str">
        <f>SVI!F5518</f>
        <v>Turvânia/GO</v>
      </c>
      <c r="B5518" t="str">
        <f>INDEX(tb_SVI[],MATCH(Table3[[#This Row],[ibge_cod]],tb_SVI[Município],0),1)</f>
        <v>GO</v>
      </c>
      <c r="C5518" t="str">
        <f>INDEX(tb_SVI[],MATCH(Table3[[#This Row],[city_name]],tb_SVI[city_name_uf],0),3)</f>
        <v>5221502</v>
      </c>
      <c r="D5518" t="s">
        <v>23085</v>
      </c>
      <c r="E5518" s="11">
        <f>INDEX(tb_SVI[],MATCH(Table3[[#This Row],[city_name]],tb_SVI[city_name_uf],0),5)</f>
        <v>4564</v>
      </c>
      <c r="F5518">
        <f>INDEX(tb_MHDI[],MATCH(Table3[[#This Row],[city_name]],tb_MHDI[mun_uf],0),5)</f>
        <v>0.69699999999999995</v>
      </c>
      <c r="G5518">
        <f>INDEX(tb_MHDI[],MATCH(Table3[[#This Row],[city_name]],tb_MHDI[mun_uf],0),6)</f>
        <v>0.67900000000000005</v>
      </c>
      <c r="H5518">
        <f>INDEX(tb_MHDI[],MATCH(Table3[[#This Row],[city_name]],tb_MHDI[mun_uf],0),7)</f>
        <v>0.82</v>
      </c>
      <c r="I5518">
        <f>INDEX(tb_MHDI[],MATCH(Table3[[#This Row],[city_name]],tb_MHDI[mun_uf],0),8)</f>
        <v>0.60899999999999999</v>
      </c>
      <c r="J5518">
        <f>_xlfn.NUMBERVALUE(INDEX(tb_SVI[],MATCH(Table3[[#This Row],[city_name]],tb_SVI[city_name_uf],0),8),".")</f>
        <v>0.30499999999999999</v>
      </c>
      <c r="K5518">
        <f>_xlfn.NUMBERVALUE(INDEX(tb_SVI[],MATCH(Table3[[#This Row],[city_name]],tb_SVI[city_name_uf],0),9),".")</f>
        <v>0.20200000000000001</v>
      </c>
      <c r="L5518">
        <f>_xlfn.NUMBERVALUE(INDEX(tb_SVI[],MATCH(Table3[[#This Row],[city_name]],tb_SVI[city_name_uf],0),10),".")</f>
        <v>0.35499999999999998</v>
      </c>
      <c r="M5518">
        <f>_xlfn.NUMBERVALUE(INDEX(tb_SVI[],MATCH(Table3[[#This Row],[city_name]],tb_SVI[city_name_uf],0),11),".")</f>
        <v>0.35799999999999998</v>
      </c>
      <c r="N5518" s="14">
        <f>_xlfn.PERCENTRANK.INC(Table3[MHDI_tot],Table3[[#This Row],[MHDI_tot]],3)</f>
        <v>0.63500000000000001</v>
      </c>
    </row>
    <row r="5519" spans="1:14" hidden="1" x14ac:dyDescent="0.2">
      <c r="A5519" t="str">
        <f>SVI!F5519</f>
        <v>Uirapuru/GO</v>
      </c>
      <c r="B5519" t="str">
        <f>INDEX(tb_SVI[],MATCH(Table3[[#This Row],[ibge_cod]],tb_SVI[Município],0),1)</f>
        <v>GO</v>
      </c>
      <c r="C5519" t="str">
        <f>INDEX(tb_SVI[],MATCH(Table3[[#This Row],[city_name]],tb_SVI[city_name_uf],0),3)</f>
        <v>5221577</v>
      </c>
      <c r="D5519" t="s">
        <v>23086</v>
      </c>
      <c r="E5519" s="11">
        <f>INDEX(tb_SVI[],MATCH(Table3[[#This Row],[city_name]],tb_SVI[city_name_uf],0),5)</f>
        <v>2840</v>
      </c>
      <c r="F5519">
        <f>INDEX(tb_MHDI[],MATCH(Table3[[#This Row],[city_name]],tb_MHDI[mun_uf],0),5)</f>
        <v>0.67</v>
      </c>
      <c r="G5519">
        <f>INDEX(tb_MHDI[],MATCH(Table3[[#This Row],[city_name]],tb_MHDI[mun_uf],0),6)</f>
        <v>0.63200000000000001</v>
      </c>
      <c r="H5519">
        <f>INDEX(tb_MHDI[],MATCH(Table3[[#This Row],[city_name]],tb_MHDI[mun_uf],0),7)</f>
        <v>0.82199999999999995</v>
      </c>
      <c r="I5519">
        <f>INDEX(tb_MHDI[],MATCH(Table3[[#This Row],[city_name]],tb_MHDI[mun_uf],0),8)</f>
        <v>0.57899999999999996</v>
      </c>
      <c r="J5519">
        <f>_xlfn.NUMBERVALUE(INDEX(tb_SVI[],MATCH(Table3[[#This Row],[city_name]],tb_SVI[city_name_uf],0),8),".")</f>
        <v>0.29599999999999999</v>
      </c>
      <c r="K5519">
        <f>_xlfn.NUMBERVALUE(INDEX(tb_SVI[],MATCH(Table3[[#This Row],[city_name]],tb_SVI[city_name_uf],0),9),".")</f>
        <v>0.184</v>
      </c>
      <c r="L5519">
        <f>_xlfn.NUMBERVALUE(INDEX(tb_SVI[],MATCH(Table3[[#This Row],[city_name]],tb_SVI[city_name_uf],0),10),".")</f>
        <v>0.38100000000000001</v>
      </c>
      <c r="M5519">
        <f>_xlfn.NUMBERVALUE(INDEX(tb_SVI[],MATCH(Table3[[#This Row],[city_name]],tb_SVI[city_name_uf],0),11),".")</f>
        <v>0.32400000000000001</v>
      </c>
      <c r="N5519" s="14">
        <f>_xlfn.PERCENTRANK.INC(Table3[MHDI_tot],Table3[[#This Row],[MHDI_tot]],3)</f>
        <v>0.51600000000000001</v>
      </c>
    </row>
    <row r="5520" spans="1:14" hidden="1" x14ac:dyDescent="0.2">
      <c r="A5520" t="str">
        <f>SVI!F5520</f>
        <v>Uruana/GO</v>
      </c>
      <c r="B5520" t="str">
        <f>INDEX(tb_SVI[],MATCH(Table3[[#This Row],[ibge_cod]],tb_SVI[Município],0),1)</f>
        <v>GO</v>
      </c>
      <c r="C5520" t="str">
        <f>INDEX(tb_SVI[],MATCH(Table3[[#This Row],[city_name]],tb_SVI[city_name_uf],0),3)</f>
        <v>5221700</v>
      </c>
      <c r="D5520" t="s">
        <v>23087</v>
      </c>
      <c r="E5520" s="11">
        <f>INDEX(tb_SVI[],MATCH(Table3[[#This Row],[city_name]],tb_SVI[city_name_uf],0),5)</f>
        <v>13818</v>
      </c>
      <c r="F5520">
        <f>INDEX(tb_MHDI[],MATCH(Table3[[#This Row],[city_name]],tb_MHDI[mun_uf],0),5)</f>
        <v>0.70299999999999996</v>
      </c>
      <c r="G5520">
        <f>INDEX(tb_MHDI[],MATCH(Table3[[#This Row],[city_name]],tb_MHDI[mun_uf],0),6)</f>
        <v>0.66500000000000004</v>
      </c>
      <c r="H5520">
        <f>INDEX(tb_MHDI[],MATCH(Table3[[#This Row],[city_name]],tb_MHDI[mun_uf],0),7)</f>
        <v>0.82399999999999995</v>
      </c>
      <c r="I5520">
        <f>INDEX(tb_MHDI[],MATCH(Table3[[#This Row],[city_name]],tb_MHDI[mun_uf],0),8)</f>
        <v>0.63400000000000001</v>
      </c>
      <c r="J5520">
        <f>_xlfn.NUMBERVALUE(INDEX(tb_SVI[],MATCH(Table3[[#This Row],[city_name]],tb_SVI[city_name_uf],0),8),".")</f>
        <v>0.29799999999999999</v>
      </c>
      <c r="K5520">
        <f>_xlfn.NUMBERVALUE(INDEX(tb_SVI[],MATCH(Table3[[#This Row],[city_name]],tb_SVI[city_name_uf],0),9),".")</f>
        <v>0.153</v>
      </c>
      <c r="L5520">
        <f>_xlfn.NUMBERVALUE(INDEX(tb_SVI[],MATCH(Table3[[#This Row],[city_name]],tb_SVI[city_name_uf],0),10),".")</f>
        <v>0.33100000000000002</v>
      </c>
      <c r="M5520">
        <f>_xlfn.NUMBERVALUE(INDEX(tb_SVI[],MATCH(Table3[[#This Row],[city_name]],tb_SVI[city_name_uf],0),11),".")</f>
        <v>0.40899999999999997</v>
      </c>
      <c r="N5520" s="14">
        <f>_xlfn.PERCENTRANK.INC(Table3[MHDI_tot],Table3[[#This Row],[MHDI_tot]],3)</f>
        <v>0.66900000000000004</v>
      </c>
    </row>
    <row r="5521" spans="1:14" hidden="1" x14ac:dyDescent="0.2">
      <c r="A5521" t="str">
        <f>SVI!F5521</f>
        <v>Uruaçu/GO</v>
      </c>
      <c r="B5521" t="str">
        <f>INDEX(tb_SVI[],MATCH(Table3[[#This Row],[ibge_cod]],tb_SVI[Município],0),1)</f>
        <v>GO</v>
      </c>
      <c r="C5521" t="str">
        <f>INDEX(tb_SVI[],MATCH(Table3[[#This Row],[city_name]],tb_SVI[city_name_uf],0),3)</f>
        <v>5221601</v>
      </c>
      <c r="D5521" t="s">
        <v>23088</v>
      </c>
      <c r="E5521" s="11">
        <f>INDEX(tb_SVI[],MATCH(Table3[[#This Row],[city_name]],tb_SVI[city_name_uf],0),5)</f>
        <v>40840</v>
      </c>
      <c r="F5521">
        <f>INDEX(tb_MHDI[],MATCH(Table3[[#This Row],[city_name]],tb_MHDI[mun_uf],0),5)</f>
        <v>0.73699999999999999</v>
      </c>
      <c r="G5521">
        <f>INDEX(tb_MHDI[],MATCH(Table3[[#This Row],[city_name]],tb_MHDI[mun_uf],0),6)</f>
        <v>0.74</v>
      </c>
      <c r="H5521">
        <f>INDEX(tb_MHDI[],MATCH(Table3[[#This Row],[city_name]],tb_MHDI[mun_uf],0),7)</f>
        <v>0.86</v>
      </c>
      <c r="I5521">
        <f>INDEX(tb_MHDI[],MATCH(Table3[[#This Row],[city_name]],tb_MHDI[mun_uf],0),8)</f>
        <v>0.628</v>
      </c>
      <c r="J5521">
        <f>_xlfn.NUMBERVALUE(INDEX(tb_SVI[],MATCH(Table3[[#This Row],[city_name]],tb_SVI[city_name_uf],0),8),".")</f>
        <v>0.26300000000000001</v>
      </c>
      <c r="K5521">
        <f>_xlfn.NUMBERVALUE(INDEX(tb_SVI[],MATCH(Table3[[#This Row],[city_name]],tb_SVI[city_name_uf],0),9),".")</f>
        <v>0.183</v>
      </c>
      <c r="L5521">
        <f>_xlfn.NUMBERVALUE(INDEX(tb_SVI[],MATCH(Table3[[#This Row],[city_name]],tb_SVI[city_name_uf],0),10),".")</f>
        <v>0.30299999999999999</v>
      </c>
      <c r="M5521">
        <f>_xlfn.NUMBERVALUE(INDEX(tb_SVI[],MATCH(Table3[[#This Row],[city_name]],tb_SVI[city_name_uf],0),11),".")</f>
        <v>0.30199999999999999</v>
      </c>
      <c r="N5521" s="14">
        <f>_xlfn.PERCENTRANK.INC(Table3[MHDI_tot],Table3[[#This Row],[MHDI_tot]],3)</f>
        <v>0.84199999999999997</v>
      </c>
    </row>
    <row r="5522" spans="1:14" hidden="1" x14ac:dyDescent="0.2">
      <c r="A5522" t="str">
        <f>SVI!F5522</f>
        <v>Urutaí/GO</v>
      </c>
      <c r="B5522" t="str">
        <f>INDEX(tb_SVI[],MATCH(Table3[[#This Row],[ibge_cod]],tb_SVI[Município],0),1)</f>
        <v>GO</v>
      </c>
      <c r="C5522" t="str">
        <f>INDEX(tb_SVI[],MATCH(Table3[[#This Row],[city_name]],tb_SVI[city_name_uf],0),3)</f>
        <v>5221809</v>
      </c>
      <c r="D5522" t="s">
        <v>23089</v>
      </c>
      <c r="E5522" s="11">
        <f>INDEX(tb_SVI[],MATCH(Table3[[#This Row],[city_name]],tb_SVI[city_name_uf],0),5)</f>
        <v>3066</v>
      </c>
      <c r="F5522">
        <f>INDEX(tb_MHDI[],MATCH(Table3[[#This Row],[city_name]],tb_MHDI[mun_uf],0),5)</f>
        <v>0.73199999999999998</v>
      </c>
      <c r="G5522">
        <f>INDEX(tb_MHDI[],MATCH(Table3[[#This Row],[city_name]],tb_MHDI[mun_uf],0),6)</f>
        <v>0.7</v>
      </c>
      <c r="H5522">
        <f>INDEX(tb_MHDI[],MATCH(Table3[[#This Row],[city_name]],tb_MHDI[mun_uf],0),7)</f>
        <v>0.84099999999999997</v>
      </c>
      <c r="I5522">
        <f>INDEX(tb_MHDI[],MATCH(Table3[[#This Row],[city_name]],tb_MHDI[mun_uf],0),8)</f>
        <v>0.66600000000000004</v>
      </c>
      <c r="J5522">
        <f>_xlfn.NUMBERVALUE(INDEX(tb_SVI[],MATCH(Table3[[#This Row],[city_name]],tb_SVI[city_name_uf],0),8),".")</f>
        <v>0.31</v>
      </c>
      <c r="K5522">
        <f>_xlfn.NUMBERVALUE(INDEX(tb_SVI[],MATCH(Table3[[#This Row],[city_name]],tb_SVI[city_name_uf],0),9),".")</f>
        <v>0.36399999999999999</v>
      </c>
      <c r="L5522">
        <f>_xlfn.NUMBERVALUE(INDEX(tb_SVI[],MATCH(Table3[[#This Row],[city_name]],tb_SVI[city_name_uf],0),10),".")</f>
        <v>0.27100000000000002</v>
      </c>
      <c r="M5522">
        <f>_xlfn.NUMBERVALUE(INDEX(tb_SVI[],MATCH(Table3[[#This Row],[city_name]],tb_SVI[city_name_uf],0),11),".")</f>
        <v>0.29399999999999998</v>
      </c>
      <c r="N5522" s="14">
        <f>_xlfn.PERCENTRANK.INC(Table3[MHDI_tot],Table3[[#This Row],[MHDI_tot]],3)</f>
        <v>0.82099999999999995</v>
      </c>
    </row>
    <row r="5523" spans="1:14" hidden="1" x14ac:dyDescent="0.2">
      <c r="A5523" t="str">
        <f>SVI!F5523</f>
        <v>Varjão/GO</v>
      </c>
      <c r="B5523" t="str">
        <f>INDEX(tb_SVI[],MATCH(Table3[[#This Row],[ibge_cod]],tb_SVI[Município],0),1)</f>
        <v>GO</v>
      </c>
      <c r="C5523" t="str">
        <f>INDEX(tb_SVI[],MATCH(Table3[[#This Row],[city_name]],tb_SVI[city_name_uf],0),3)</f>
        <v>5221908</v>
      </c>
      <c r="D5523" t="s">
        <v>23090</v>
      </c>
      <c r="E5523" s="11">
        <f>INDEX(tb_SVI[],MATCH(Table3[[#This Row],[city_name]],tb_SVI[city_name_uf],0),5)</f>
        <v>3838</v>
      </c>
      <c r="F5523">
        <f>INDEX(tb_MHDI[],MATCH(Table3[[#This Row],[city_name]],tb_MHDI[mun_uf],0),5)</f>
        <v>0.68700000000000006</v>
      </c>
      <c r="G5523">
        <f>INDEX(tb_MHDI[],MATCH(Table3[[#This Row],[city_name]],tb_MHDI[mun_uf],0),6)</f>
        <v>0.69799999999999995</v>
      </c>
      <c r="H5523">
        <f>INDEX(tb_MHDI[],MATCH(Table3[[#This Row],[city_name]],tb_MHDI[mun_uf],0),7)</f>
        <v>0.81299999999999994</v>
      </c>
      <c r="I5523">
        <f>INDEX(tb_MHDI[],MATCH(Table3[[#This Row],[city_name]],tb_MHDI[mun_uf],0),8)</f>
        <v>0.57199999999999995</v>
      </c>
      <c r="J5523">
        <f>_xlfn.NUMBERVALUE(INDEX(tb_SVI[],MATCH(Table3[[#This Row],[city_name]],tb_SVI[city_name_uf],0),8),".")</f>
        <v>0.221</v>
      </c>
      <c r="K5523">
        <f>_xlfn.NUMBERVALUE(INDEX(tb_SVI[],MATCH(Table3[[#This Row],[city_name]],tb_SVI[city_name_uf],0),9),".")</f>
        <v>1.4999999999999999E-2</v>
      </c>
      <c r="L5523">
        <f>_xlfn.NUMBERVALUE(INDEX(tb_SVI[],MATCH(Table3[[#This Row],[city_name]],tb_SVI[city_name_uf],0),10),".")</f>
        <v>0.34499999999999997</v>
      </c>
      <c r="M5523">
        <f>_xlfn.NUMBERVALUE(INDEX(tb_SVI[],MATCH(Table3[[#This Row],[city_name]],tb_SVI[city_name_uf],0),11),".")</f>
        <v>0.30399999999999999</v>
      </c>
      <c r="N5523" s="14">
        <f>_xlfn.PERCENTRANK.INC(Table3[MHDI_tot],Table3[[#This Row],[MHDI_tot]],3)</f>
        <v>0.59</v>
      </c>
    </row>
    <row r="5524" spans="1:14" hidden="1" x14ac:dyDescent="0.2">
      <c r="A5524" t="str">
        <f>SVI!F5524</f>
        <v>Vianópolis/GO</v>
      </c>
      <c r="B5524" t="str">
        <f>INDEX(tb_SVI[],MATCH(Table3[[#This Row],[ibge_cod]],tb_SVI[Município],0),1)</f>
        <v>GO</v>
      </c>
      <c r="C5524" t="str">
        <f>INDEX(tb_SVI[],MATCH(Table3[[#This Row],[city_name]],tb_SVI[city_name_uf],0),3)</f>
        <v>5222005</v>
      </c>
      <c r="D5524" t="s">
        <v>23091</v>
      </c>
      <c r="E5524" s="11">
        <f>INDEX(tb_SVI[],MATCH(Table3[[#This Row],[city_name]],tb_SVI[city_name_uf],0),5)</f>
        <v>13977</v>
      </c>
      <c r="F5524">
        <f>INDEX(tb_MHDI[],MATCH(Table3[[#This Row],[city_name]],tb_MHDI[mun_uf],0),5)</f>
        <v>0.71199999999999997</v>
      </c>
      <c r="G5524">
        <f>INDEX(tb_MHDI[],MATCH(Table3[[#This Row],[city_name]],tb_MHDI[mun_uf],0),6)</f>
        <v>0.71</v>
      </c>
      <c r="H5524">
        <f>INDEX(tb_MHDI[],MATCH(Table3[[#This Row],[city_name]],tb_MHDI[mun_uf],0),7)</f>
        <v>0.81799999999999995</v>
      </c>
      <c r="I5524">
        <f>INDEX(tb_MHDI[],MATCH(Table3[[#This Row],[city_name]],tb_MHDI[mun_uf],0),8)</f>
        <v>0.622</v>
      </c>
      <c r="J5524">
        <f>_xlfn.NUMBERVALUE(INDEX(tb_SVI[],MATCH(Table3[[#This Row],[city_name]],tb_SVI[city_name_uf],0),8),".")</f>
        <v>0.27100000000000002</v>
      </c>
      <c r="K5524">
        <f>_xlfn.NUMBERVALUE(INDEX(tb_SVI[],MATCH(Table3[[#This Row],[city_name]],tb_SVI[city_name_uf],0),9),".")</f>
        <v>0.26400000000000001</v>
      </c>
      <c r="L5524">
        <f>_xlfn.NUMBERVALUE(INDEX(tb_SVI[],MATCH(Table3[[#This Row],[city_name]],tb_SVI[city_name_uf],0),10),".")</f>
        <v>0.27500000000000002</v>
      </c>
      <c r="M5524">
        <f>_xlfn.NUMBERVALUE(INDEX(tb_SVI[],MATCH(Table3[[#This Row],[city_name]],tb_SVI[city_name_uf],0),11),".")</f>
        <v>0.27400000000000002</v>
      </c>
      <c r="N5524" s="14">
        <f>_xlfn.PERCENTRANK.INC(Table3[MHDI_tot],Table3[[#This Row],[MHDI_tot]],3)</f>
        <v>0.71699999999999997</v>
      </c>
    </row>
    <row r="5525" spans="1:14" hidden="1" x14ac:dyDescent="0.2">
      <c r="A5525" t="str">
        <f>SVI!F5525</f>
        <v>Vicentinópolis/GO</v>
      </c>
      <c r="B5525" t="str">
        <f>INDEX(tb_SVI[],MATCH(Table3[[#This Row],[ibge_cod]],tb_SVI[Município],0),1)</f>
        <v>GO</v>
      </c>
      <c r="C5525" t="str">
        <f>INDEX(tb_SVI[],MATCH(Table3[[#This Row],[city_name]],tb_SVI[city_name_uf],0),3)</f>
        <v>5222054</v>
      </c>
      <c r="D5525" t="s">
        <v>23092</v>
      </c>
      <c r="E5525" s="11">
        <f>INDEX(tb_SVI[],MATCH(Table3[[#This Row],[city_name]],tb_SVI[city_name_uf],0),5)</f>
        <v>8873</v>
      </c>
      <c r="F5525">
        <f>INDEX(tb_MHDI[],MATCH(Table3[[#This Row],[city_name]],tb_MHDI[mun_uf],0),5)</f>
        <v>0.68400000000000005</v>
      </c>
      <c r="G5525">
        <f>INDEX(tb_MHDI[],MATCH(Table3[[#This Row],[city_name]],tb_MHDI[mun_uf],0),6)</f>
        <v>0.70699999999999996</v>
      </c>
      <c r="H5525">
        <f>INDEX(tb_MHDI[],MATCH(Table3[[#This Row],[city_name]],tb_MHDI[mun_uf],0),7)</f>
        <v>0.80400000000000005</v>
      </c>
      <c r="I5525">
        <f>INDEX(tb_MHDI[],MATCH(Table3[[#This Row],[city_name]],tb_MHDI[mun_uf],0),8)</f>
        <v>0.56200000000000006</v>
      </c>
      <c r="J5525">
        <f>_xlfn.NUMBERVALUE(INDEX(tb_SVI[],MATCH(Table3[[#This Row],[city_name]],tb_SVI[city_name_uf],0),8),".")</f>
        <v>0.41499999999999998</v>
      </c>
      <c r="K5525">
        <f>_xlfn.NUMBERVALUE(INDEX(tb_SVI[],MATCH(Table3[[#This Row],[city_name]],tb_SVI[city_name_uf],0),9),".")</f>
        <v>0.47499999999999998</v>
      </c>
      <c r="L5525">
        <f>_xlfn.NUMBERVALUE(INDEX(tb_SVI[],MATCH(Table3[[#This Row],[city_name]],tb_SVI[city_name_uf],0),10),".")</f>
        <v>0.45800000000000002</v>
      </c>
      <c r="M5525">
        <f>_xlfn.NUMBERVALUE(INDEX(tb_SVI[],MATCH(Table3[[#This Row],[city_name]],tb_SVI[city_name_uf],0),11),".")</f>
        <v>0.313</v>
      </c>
      <c r="N5525" s="14">
        <f>_xlfn.PERCENTRANK.INC(Table3[MHDI_tot],Table3[[#This Row],[MHDI_tot]],3)</f>
        <v>0.57599999999999996</v>
      </c>
    </row>
    <row r="5526" spans="1:14" hidden="1" x14ac:dyDescent="0.2">
      <c r="A5526" t="str">
        <f>SVI!F5526</f>
        <v>Vila Propício/GO</v>
      </c>
      <c r="B5526" t="str">
        <f>INDEX(tb_SVI[],MATCH(Table3[[#This Row],[ibge_cod]],tb_SVI[Município],0),1)</f>
        <v>GO</v>
      </c>
      <c r="C5526" t="str">
        <f>INDEX(tb_SVI[],MATCH(Table3[[#This Row],[city_name]],tb_SVI[city_name_uf],0),3)</f>
        <v>5222302</v>
      </c>
      <c r="D5526" t="s">
        <v>23093</v>
      </c>
      <c r="E5526" s="11">
        <f>INDEX(tb_SVI[],MATCH(Table3[[#This Row],[city_name]],tb_SVI[city_name_uf],0),5)</f>
        <v>5882</v>
      </c>
      <c r="F5526">
        <f>INDEX(tb_MHDI[],MATCH(Table3[[#This Row],[city_name]],tb_MHDI[mun_uf],0),5)</f>
        <v>0.63400000000000001</v>
      </c>
      <c r="G5526">
        <f>INDEX(tb_MHDI[],MATCH(Table3[[#This Row],[city_name]],tb_MHDI[mun_uf],0),6)</f>
        <v>0.629</v>
      </c>
      <c r="H5526">
        <f>INDEX(tb_MHDI[],MATCH(Table3[[#This Row],[city_name]],tb_MHDI[mun_uf],0),7)</f>
        <v>0.80200000000000005</v>
      </c>
      <c r="I5526">
        <f>INDEX(tb_MHDI[],MATCH(Table3[[#This Row],[city_name]],tb_MHDI[mun_uf],0),8)</f>
        <v>0.505</v>
      </c>
      <c r="J5526">
        <f>_xlfn.NUMBERVALUE(INDEX(tb_SVI[],MATCH(Table3[[#This Row],[city_name]],tb_SVI[city_name_uf],0),8),".")</f>
        <v>0.28100000000000003</v>
      </c>
      <c r="K5526">
        <f>_xlfn.NUMBERVALUE(INDEX(tb_SVI[],MATCH(Table3[[#This Row],[city_name]],tb_SVI[city_name_uf],0),9),".")</f>
        <v>8.2000000000000003E-2</v>
      </c>
      <c r="L5526">
        <f>_xlfn.NUMBERVALUE(INDEX(tb_SVI[],MATCH(Table3[[#This Row],[city_name]],tb_SVI[city_name_uf],0),10),".")</f>
        <v>0.35699999999999998</v>
      </c>
      <c r="M5526">
        <f>_xlfn.NUMBERVALUE(INDEX(tb_SVI[],MATCH(Table3[[#This Row],[city_name]],tb_SVI[city_name_uf],0),11),".")</f>
        <v>0.40400000000000003</v>
      </c>
      <c r="N5526" s="14">
        <f>_xlfn.PERCENTRANK.INC(Table3[MHDI_tot],Table3[[#This Row],[MHDI_tot]],3)</f>
        <v>0.38300000000000001</v>
      </c>
    </row>
    <row r="5527" spans="1:14" hidden="1" x14ac:dyDescent="0.2">
      <c r="A5527" t="str">
        <f>SVI!F5527</f>
        <v>Água Limpa/GO</v>
      </c>
      <c r="B5527" t="str">
        <f>INDEX(tb_SVI[],MATCH(Table3[[#This Row],[ibge_cod]],tb_SVI[Município],0),1)</f>
        <v>GO</v>
      </c>
      <c r="C5527" t="str">
        <f>INDEX(tb_SVI[],MATCH(Table3[[#This Row],[city_name]],tb_SVI[city_name_uf],0),3)</f>
        <v>5200209</v>
      </c>
      <c r="D5527" t="s">
        <v>23094</v>
      </c>
      <c r="E5527" s="11">
        <f>INDEX(tb_SVI[],MATCH(Table3[[#This Row],[city_name]],tb_SVI[city_name_uf],0),5)</f>
        <v>1830</v>
      </c>
      <c r="F5527">
        <f>INDEX(tb_MHDI[],MATCH(Table3[[#This Row],[city_name]],tb_MHDI[mun_uf],0),5)</f>
        <v>0.72199999999999998</v>
      </c>
      <c r="G5527">
        <f>INDEX(tb_MHDI[],MATCH(Table3[[#This Row],[city_name]],tb_MHDI[mun_uf],0),6)</f>
        <v>0.69099999999999995</v>
      </c>
      <c r="H5527">
        <f>INDEX(tb_MHDI[],MATCH(Table3[[#This Row],[city_name]],tb_MHDI[mun_uf],0),7)</f>
        <v>0.82099999999999995</v>
      </c>
      <c r="I5527">
        <f>INDEX(tb_MHDI[],MATCH(Table3[[#This Row],[city_name]],tb_MHDI[mun_uf],0),8)</f>
        <v>0.66300000000000003</v>
      </c>
      <c r="J5527">
        <f>_xlfn.NUMBERVALUE(INDEX(tb_SVI[],MATCH(Table3[[#This Row],[city_name]],tb_SVI[city_name_uf],0),8),".")</f>
        <v>0.219</v>
      </c>
      <c r="K5527">
        <f>_xlfn.NUMBERVALUE(INDEX(tb_SVI[],MATCH(Table3[[#This Row],[city_name]],tb_SVI[city_name_uf],0),9),".")</f>
        <v>4.9000000000000002E-2</v>
      </c>
      <c r="L5527">
        <f>_xlfn.NUMBERVALUE(INDEX(tb_SVI[],MATCH(Table3[[#This Row],[city_name]],tb_SVI[city_name_uf],0),10),".")</f>
        <v>0.35399999999999998</v>
      </c>
      <c r="M5527">
        <f>_xlfn.NUMBERVALUE(INDEX(tb_SVI[],MATCH(Table3[[#This Row],[city_name]],tb_SVI[city_name_uf],0),11),".")</f>
        <v>0.253</v>
      </c>
      <c r="N5527" s="14">
        <f>_xlfn.PERCENTRANK.INC(Table3[MHDI_tot],Table3[[#This Row],[MHDI_tot]],3)</f>
        <v>0.77200000000000002</v>
      </c>
    </row>
    <row r="5528" spans="1:14" hidden="1" x14ac:dyDescent="0.2">
      <c r="A5528" t="str">
        <f>SVI!F5528</f>
        <v>Abadiânia/GO</v>
      </c>
      <c r="B5528" t="str">
        <f>INDEX(tb_SVI[],MATCH(Table3[[#This Row],[ibge_cod]],tb_SVI[Município],0),1)</f>
        <v>GO</v>
      </c>
      <c r="C5528" t="str">
        <f>INDEX(tb_SVI[],MATCH(Table3[[#This Row],[city_name]],tb_SVI[city_name_uf],0),3)</f>
        <v>5200100</v>
      </c>
      <c r="D5528" t="s">
        <v>23095</v>
      </c>
      <c r="E5528" s="11">
        <f>INDEX(tb_SVI[],MATCH(Table3[[#This Row],[city_name]],tb_SVI[city_name_uf],0),5)</f>
        <v>20461</v>
      </c>
      <c r="F5528">
        <f>INDEX(tb_MHDI[],MATCH(Table3[[#This Row],[city_name]],tb_MHDI[mun_uf],0),5)</f>
        <v>0.68899999999999995</v>
      </c>
      <c r="G5528">
        <f>INDEX(tb_MHDI[],MATCH(Table3[[#This Row],[city_name]],tb_MHDI[mun_uf],0),6)</f>
        <v>0.67100000000000004</v>
      </c>
      <c r="H5528">
        <f>INDEX(tb_MHDI[],MATCH(Table3[[#This Row],[city_name]],tb_MHDI[mun_uf],0),7)</f>
        <v>0.84099999999999997</v>
      </c>
      <c r="I5528">
        <f>INDEX(tb_MHDI[],MATCH(Table3[[#This Row],[city_name]],tb_MHDI[mun_uf],0),8)</f>
        <v>0.57899999999999996</v>
      </c>
      <c r="J5528">
        <f>_xlfn.NUMBERVALUE(INDEX(tb_SVI[],MATCH(Table3[[#This Row],[city_name]],tb_SVI[city_name_uf],0),8),".")</f>
        <v>0.251</v>
      </c>
      <c r="K5528">
        <f>_xlfn.NUMBERVALUE(INDEX(tb_SVI[],MATCH(Table3[[#This Row],[city_name]],tb_SVI[city_name_uf],0),9),".")</f>
        <v>6.4000000000000001E-2</v>
      </c>
      <c r="L5528">
        <f>_xlfn.NUMBERVALUE(INDEX(tb_SVI[],MATCH(Table3[[#This Row],[city_name]],tb_SVI[city_name_uf],0),10),".")</f>
        <v>0.38</v>
      </c>
      <c r="M5528">
        <f>_xlfn.NUMBERVALUE(INDEX(tb_SVI[],MATCH(Table3[[#This Row],[city_name]],tb_SVI[city_name_uf],0),11),".")</f>
        <v>0.308</v>
      </c>
      <c r="N5528" s="14">
        <f>_xlfn.PERCENTRANK.INC(Table3[MHDI_tot],Table3[[#This Row],[MHDI_tot]],3)</f>
        <v>0.6</v>
      </c>
    </row>
    <row r="5529" spans="1:14" hidden="1" x14ac:dyDescent="0.2">
      <c r="A5529" t="str">
        <f>SVI!F5529</f>
        <v>Alexânia/GO</v>
      </c>
      <c r="B5529" t="str">
        <f>INDEX(tb_SVI[],MATCH(Table3[[#This Row],[ibge_cod]],tb_SVI[Município],0),1)</f>
        <v>GO</v>
      </c>
      <c r="C5529" t="str">
        <f>INDEX(tb_SVI[],MATCH(Table3[[#This Row],[city_name]],tb_SVI[city_name_uf],0),3)</f>
        <v>5200308</v>
      </c>
      <c r="D5529" t="s">
        <v>23096</v>
      </c>
      <c r="E5529" s="11">
        <f>INDEX(tb_SVI[],MATCH(Table3[[#This Row],[city_name]],tb_SVI[city_name_uf],0),5)</f>
        <v>28010</v>
      </c>
      <c r="F5529">
        <f>INDEX(tb_MHDI[],MATCH(Table3[[#This Row],[city_name]],tb_MHDI[mun_uf],0),5)</f>
        <v>0.68200000000000005</v>
      </c>
      <c r="G5529">
        <f>INDEX(tb_MHDI[],MATCH(Table3[[#This Row],[city_name]],tb_MHDI[mun_uf],0),6)</f>
        <v>0.66400000000000003</v>
      </c>
      <c r="H5529">
        <f>INDEX(tb_MHDI[],MATCH(Table3[[#This Row],[city_name]],tb_MHDI[mun_uf],0),7)</f>
        <v>0.84099999999999997</v>
      </c>
      <c r="I5529">
        <f>INDEX(tb_MHDI[],MATCH(Table3[[#This Row],[city_name]],tb_MHDI[mun_uf],0),8)</f>
        <v>0.56799999999999995</v>
      </c>
      <c r="J5529">
        <f>_xlfn.NUMBERVALUE(INDEX(tb_SVI[],MATCH(Table3[[#This Row],[city_name]],tb_SVI[city_name_uf],0),8),".")</f>
        <v>0.30399999999999999</v>
      </c>
      <c r="K5529">
        <f>_xlfn.NUMBERVALUE(INDEX(tb_SVI[],MATCH(Table3[[#This Row],[city_name]],tb_SVI[city_name_uf],0),9),".")</f>
        <v>0.16400000000000001</v>
      </c>
      <c r="L5529">
        <f>_xlfn.NUMBERVALUE(INDEX(tb_SVI[],MATCH(Table3[[#This Row],[city_name]],tb_SVI[city_name_uf],0),10),".")</f>
        <v>0.42499999999999999</v>
      </c>
      <c r="M5529">
        <f>_xlfn.NUMBERVALUE(INDEX(tb_SVI[],MATCH(Table3[[#This Row],[city_name]],tb_SVI[city_name_uf],0),11),".")</f>
        <v>0.32300000000000001</v>
      </c>
      <c r="N5529" s="14">
        <f>_xlfn.PERCENTRANK.INC(Table3[MHDI_tot],Table3[[#This Row],[MHDI_tot]],3)</f>
        <v>0.56599999999999995</v>
      </c>
    </row>
    <row r="5530" spans="1:14" hidden="1" x14ac:dyDescent="0.2">
      <c r="A5530" t="str">
        <f>SVI!F5530</f>
        <v>Cabeceiras/GO</v>
      </c>
      <c r="B5530" t="str">
        <f>INDEX(tb_SVI[],MATCH(Table3[[#This Row],[ibge_cod]],tb_SVI[Município],0),1)</f>
        <v>GO</v>
      </c>
      <c r="C5530" t="str">
        <f>INDEX(tb_SVI[],MATCH(Table3[[#This Row],[city_name]],tb_SVI[city_name_uf],0),3)</f>
        <v>5204003</v>
      </c>
      <c r="D5530" t="s">
        <v>23097</v>
      </c>
      <c r="E5530" s="11">
        <f>INDEX(tb_SVI[],MATCH(Table3[[#This Row],[city_name]],tb_SVI[city_name_uf],0),5)</f>
        <v>8046</v>
      </c>
      <c r="F5530">
        <f>INDEX(tb_MHDI[],MATCH(Table3[[#This Row],[city_name]],tb_MHDI[mun_uf],0),5)</f>
        <v>0.66800000000000004</v>
      </c>
      <c r="G5530">
        <f>INDEX(tb_MHDI[],MATCH(Table3[[#This Row],[city_name]],tb_MHDI[mun_uf],0),6)</f>
        <v>0.63700000000000001</v>
      </c>
      <c r="H5530">
        <f>INDEX(tb_MHDI[],MATCH(Table3[[#This Row],[city_name]],tb_MHDI[mun_uf],0),7)</f>
        <v>0.81899999999999995</v>
      </c>
      <c r="I5530">
        <f>INDEX(tb_MHDI[],MATCH(Table3[[#This Row],[city_name]],tb_MHDI[mun_uf],0),8)</f>
        <v>0.57099999999999995</v>
      </c>
      <c r="J5530">
        <f>_xlfn.NUMBERVALUE(INDEX(tb_SVI[],MATCH(Table3[[#This Row],[city_name]],tb_SVI[city_name_uf],0),8),".")</f>
        <v>0.30099999999999999</v>
      </c>
      <c r="K5530">
        <f>_xlfn.NUMBERVALUE(INDEX(tb_SVI[],MATCH(Table3[[#This Row],[city_name]],tb_SVI[city_name_uf],0),9),".")</f>
        <v>8.5000000000000006E-2</v>
      </c>
      <c r="L5530">
        <f>_xlfn.NUMBERVALUE(INDEX(tb_SVI[],MATCH(Table3[[#This Row],[city_name]],tb_SVI[city_name_uf],0),10),".")</f>
        <v>0.41599999999999998</v>
      </c>
      <c r="M5530">
        <f>_xlfn.NUMBERVALUE(INDEX(tb_SVI[],MATCH(Table3[[#This Row],[city_name]],tb_SVI[city_name_uf],0),11),".")</f>
        <v>0.40300000000000002</v>
      </c>
      <c r="N5530" s="14">
        <f>_xlfn.PERCENTRANK.INC(Table3[MHDI_tot],Table3[[#This Row],[MHDI_tot]],3)</f>
        <v>0.50800000000000001</v>
      </c>
    </row>
    <row r="5531" spans="1:14" hidden="1" x14ac:dyDescent="0.2">
      <c r="A5531" t="str">
        <f>SVI!F5531</f>
        <v>Cidade Ocidental/GO</v>
      </c>
      <c r="B5531" t="str">
        <f>INDEX(tb_SVI[],MATCH(Table3[[#This Row],[ibge_cod]],tb_SVI[Município],0),1)</f>
        <v>GO</v>
      </c>
      <c r="C5531" t="str">
        <f>INDEX(tb_SVI[],MATCH(Table3[[#This Row],[city_name]],tb_SVI[city_name_uf],0),3)</f>
        <v>5205497</v>
      </c>
      <c r="D5531" t="s">
        <v>23098</v>
      </c>
      <c r="E5531" s="11">
        <f>INDEX(tb_SVI[],MATCH(Table3[[#This Row],[city_name]],tb_SVI[city_name_uf],0),5)</f>
        <v>72890</v>
      </c>
      <c r="F5531">
        <f>INDEX(tb_MHDI[],MATCH(Table3[[#This Row],[city_name]],tb_MHDI[mun_uf],0),5)</f>
        <v>0.71699999999999997</v>
      </c>
      <c r="G5531">
        <f>INDEX(tb_MHDI[],MATCH(Table3[[#This Row],[city_name]],tb_MHDI[mun_uf],0),6)</f>
        <v>0.70599999999999996</v>
      </c>
      <c r="H5531">
        <f>INDEX(tb_MHDI[],MATCH(Table3[[#This Row],[city_name]],tb_MHDI[mun_uf],0),7)</f>
        <v>0.81399999999999995</v>
      </c>
      <c r="I5531">
        <f>INDEX(tb_MHDI[],MATCH(Table3[[#This Row],[city_name]],tb_MHDI[mun_uf],0),8)</f>
        <v>0.64100000000000001</v>
      </c>
      <c r="J5531">
        <f>_xlfn.NUMBERVALUE(INDEX(tb_SVI[],MATCH(Table3[[#This Row],[city_name]],tb_SVI[city_name_uf],0),8),".")</f>
        <v>0.36</v>
      </c>
      <c r="K5531">
        <f>_xlfn.NUMBERVALUE(INDEX(tb_SVI[],MATCH(Table3[[#This Row],[city_name]],tb_SVI[city_name_uf],0),9),".")</f>
        <v>0.42299999999999999</v>
      </c>
      <c r="L5531">
        <f>_xlfn.NUMBERVALUE(INDEX(tb_SVI[],MATCH(Table3[[#This Row],[city_name]],tb_SVI[city_name_uf],0),10),".")</f>
        <v>0.371</v>
      </c>
      <c r="M5531">
        <f>_xlfn.NUMBERVALUE(INDEX(tb_SVI[],MATCH(Table3[[#This Row],[city_name]],tb_SVI[city_name_uf],0),11),".")</f>
        <v>0.28499999999999998</v>
      </c>
      <c r="N5531" s="14">
        <f>_xlfn.PERCENTRANK.INC(Table3[MHDI_tot],Table3[[#This Row],[MHDI_tot]],3)</f>
        <v>0.74299999999999999</v>
      </c>
    </row>
    <row r="5532" spans="1:14" hidden="1" x14ac:dyDescent="0.2">
      <c r="A5532" t="str">
        <f>SVI!F5532</f>
        <v>Cocalzinho de Goiás/GO</v>
      </c>
      <c r="B5532" t="str">
        <f>INDEX(tb_SVI[],MATCH(Table3[[#This Row],[ibge_cod]],tb_SVI[Município],0),1)</f>
        <v>GO</v>
      </c>
      <c r="C5532" t="str">
        <f>INDEX(tb_SVI[],MATCH(Table3[[#This Row],[city_name]],tb_SVI[city_name_uf],0),3)</f>
        <v>5205513</v>
      </c>
      <c r="D5532" t="s">
        <v>23099</v>
      </c>
      <c r="E5532" s="11">
        <f>INDEX(tb_SVI[],MATCH(Table3[[#This Row],[city_name]],tb_SVI[city_name_uf],0),5)</f>
        <v>20504</v>
      </c>
      <c r="F5532">
        <f>INDEX(tb_MHDI[],MATCH(Table3[[#This Row],[city_name]],tb_MHDI[mun_uf],0),5)</f>
        <v>0.65700000000000003</v>
      </c>
      <c r="G5532">
        <f>INDEX(tb_MHDI[],MATCH(Table3[[#This Row],[city_name]],tb_MHDI[mun_uf],0),6)</f>
        <v>0.64800000000000002</v>
      </c>
      <c r="H5532">
        <f>INDEX(tb_MHDI[],MATCH(Table3[[#This Row],[city_name]],tb_MHDI[mun_uf],0),7)</f>
        <v>0.82599999999999996</v>
      </c>
      <c r="I5532">
        <f>INDEX(tb_MHDI[],MATCH(Table3[[#This Row],[city_name]],tb_MHDI[mun_uf],0),8)</f>
        <v>0.53100000000000003</v>
      </c>
      <c r="J5532">
        <f>_xlfn.NUMBERVALUE(INDEX(tb_SVI[],MATCH(Table3[[#This Row],[city_name]],tb_SVI[city_name_uf],0),8),".")</f>
        <v>0.42499999999999999</v>
      </c>
      <c r="K5532">
        <f>_xlfn.NUMBERVALUE(INDEX(tb_SVI[],MATCH(Table3[[#This Row],[city_name]],tb_SVI[city_name_uf],0),9),".")</f>
        <v>0.49099999999999999</v>
      </c>
      <c r="L5532">
        <f>_xlfn.NUMBERVALUE(INDEX(tb_SVI[],MATCH(Table3[[#This Row],[city_name]],tb_SVI[city_name_uf],0),10),".")</f>
        <v>0.434</v>
      </c>
      <c r="M5532">
        <f>_xlfn.NUMBERVALUE(INDEX(tb_SVI[],MATCH(Table3[[#This Row],[city_name]],tb_SVI[city_name_uf],0),11),".")</f>
        <v>0.35099999999999998</v>
      </c>
      <c r="N5532" s="14">
        <f>_xlfn.PERCENTRANK.INC(Table3[MHDI_tot],Table3[[#This Row],[MHDI_tot]],3)</f>
        <v>0.46300000000000002</v>
      </c>
    </row>
    <row r="5533" spans="1:14" hidden="1" x14ac:dyDescent="0.2">
      <c r="A5533" t="str">
        <f>SVI!F5533</f>
        <v>Corumbá de Goiás/GO</v>
      </c>
      <c r="B5533" t="str">
        <f>INDEX(tb_SVI[],MATCH(Table3[[#This Row],[ibge_cod]],tb_SVI[Município],0),1)</f>
        <v>GO</v>
      </c>
      <c r="C5533" t="str">
        <f>INDEX(tb_SVI[],MATCH(Table3[[#This Row],[city_name]],tb_SVI[city_name_uf],0),3)</f>
        <v>5205802</v>
      </c>
      <c r="D5533" t="s">
        <v>23100</v>
      </c>
      <c r="E5533" s="11">
        <f>INDEX(tb_SVI[],MATCH(Table3[[#This Row],[city_name]],tb_SVI[city_name_uf],0),5)</f>
        <v>11169</v>
      </c>
      <c r="F5533">
        <f>INDEX(tb_MHDI[],MATCH(Table3[[#This Row],[city_name]],tb_MHDI[mun_uf],0),5)</f>
        <v>0.68</v>
      </c>
      <c r="G5533">
        <f>INDEX(tb_MHDI[],MATCH(Table3[[#This Row],[city_name]],tb_MHDI[mun_uf],0),6)</f>
        <v>0.66500000000000004</v>
      </c>
      <c r="H5533">
        <f>INDEX(tb_MHDI[],MATCH(Table3[[#This Row],[city_name]],tb_MHDI[mun_uf],0),7)</f>
        <v>0.82899999999999996</v>
      </c>
      <c r="I5533">
        <f>INDEX(tb_MHDI[],MATCH(Table3[[#This Row],[city_name]],tb_MHDI[mun_uf],0),8)</f>
        <v>0.57099999999999995</v>
      </c>
      <c r="J5533">
        <f>_xlfn.NUMBERVALUE(INDEX(tb_SVI[],MATCH(Table3[[#This Row],[city_name]],tb_SVI[city_name_uf],0),8),".")</f>
        <v>0.35</v>
      </c>
      <c r="K5533">
        <f>_xlfn.NUMBERVALUE(INDEX(tb_SVI[],MATCH(Table3[[#This Row],[city_name]],tb_SVI[city_name_uf],0),9),".")</f>
        <v>0.23599999999999999</v>
      </c>
      <c r="L5533">
        <f>_xlfn.NUMBERVALUE(INDEX(tb_SVI[],MATCH(Table3[[#This Row],[city_name]],tb_SVI[city_name_uf],0),10),".")</f>
        <v>0.40100000000000002</v>
      </c>
      <c r="M5533">
        <f>_xlfn.NUMBERVALUE(INDEX(tb_SVI[],MATCH(Table3[[#This Row],[city_name]],tb_SVI[city_name_uf],0),11),".")</f>
        <v>0.41299999999999998</v>
      </c>
      <c r="N5533" s="14">
        <f>_xlfn.PERCENTRANK.INC(Table3[MHDI_tot],Table3[[#This Row],[MHDI_tot]],3)</f>
        <v>0.55700000000000005</v>
      </c>
    </row>
    <row r="5534" spans="1:14" hidden="1" x14ac:dyDescent="0.2">
      <c r="A5534" t="str">
        <f>SVI!F5534</f>
        <v>Cristalina/GO</v>
      </c>
      <c r="B5534" t="str">
        <f>INDEX(tb_SVI[],MATCH(Table3[[#This Row],[ibge_cod]],tb_SVI[Município],0),1)</f>
        <v>GO</v>
      </c>
      <c r="C5534" t="str">
        <f>INDEX(tb_SVI[],MATCH(Table3[[#This Row],[city_name]],tb_SVI[city_name_uf],0),3)</f>
        <v>5206206</v>
      </c>
      <c r="D5534" t="s">
        <v>23101</v>
      </c>
      <c r="E5534" s="11">
        <f>INDEX(tb_SVI[],MATCH(Table3[[#This Row],[city_name]],tb_SVI[city_name_uf],0),5)</f>
        <v>60210</v>
      </c>
      <c r="F5534">
        <f>INDEX(tb_MHDI[],MATCH(Table3[[#This Row],[city_name]],tb_MHDI[mun_uf],0),5)</f>
        <v>0.69899999999999995</v>
      </c>
      <c r="G5534">
        <f>INDEX(tb_MHDI[],MATCH(Table3[[#This Row],[city_name]],tb_MHDI[mun_uf],0),6)</f>
        <v>0.71599999999999997</v>
      </c>
      <c r="H5534">
        <f>INDEX(tb_MHDI[],MATCH(Table3[[#This Row],[city_name]],tb_MHDI[mun_uf],0),7)</f>
        <v>0.81399999999999995</v>
      </c>
      <c r="I5534">
        <f>INDEX(tb_MHDI[],MATCH(Table3[[#This Row],[city_name]],tb_MHDI[mun_uf],0),8)</f>
        <v>0.58699999999999997</v>
      </c>
      <c r="J5534">
        <f>_xlfn.NUMBERVALUE(INDEX(tb_SVI[],MATCH(Table3[[#This Row],[city_name]],tb_SVI[city_name_uf],0),8),".")</f>
        <v>0.34599999999999997</v>
      </c>
      <c r="K5534">
        <f>_xlfn.NUMBERVALUE(INDEX(tb_SVI[],MATCH(Table3[[#This Row],[city_name]],tb_SVI[city_name_uf],0),9),".")</f>
        <v>0.28000000000000003</v>
      </c>
      <c r="L5534">
        <f>_xlfn.NUMBERVALUE(INDEX(tb_SVI[],MATCH(Table3[[#This Row],[city_name]],tb_SVI[city_name_uf],0),10),".")</f>
        <v>0.45200000000000001</v>
      </c>
      <c r="M5534">
        <f>_xlfn.NUMBERVALUE(INDEX(tb_SVI[],MATCH(Table3[[#This Row],[city_name]],tb_SVI[city_name_uf],0),11),".")</f>
        <v>0.307</v>
      </c>
      <c r="N5534" s="14">
        <f>_xlfn.PERCENTRANK.INC(Table3[MHDI_tot],Table3[[#This Row],[MHDI_tot]],3)</f>
        <v>0.64600000000000002</v>
      </c>
    </row>
    <row r="5535" spans="1:14" hidden="1" x14ac:dyDescent="0.2">
      <c r="A5535" t="str">
        <f>SVI!F5535</f>
        <v>Formosa/GO</v>
      </c>
      <c r="B5535" t="str">
        <f>INDEX(tb_SVI[],MATCH(Table3[[#This Row],[ibge_cod]],tb_SVI[Município],0),1)</f>
        <v>GO</v>
      </c>
      <c r="C5535" t="str">
        <f>INDEX(tb_SVI[],MATCH(Table3[[#This Row],[city_name]],tb_SVI[city_name_uf],0),3)</f>
        <v>5208004</v>
      </c>
      <c r="D5535" t="s">
        <v>23102</v>
      </c>
      <c r="E5535" s="11">
        <f>INDEX(tb_SVI[],MATCH(Table3[[#This Row],[city_name]],tb_SVI[city_name_uf],0),5)</f>
        <v>123684</v>
      </c>
      <c r="F5535">
        <f>INDEX(tb_MHDI[],MATCH(Table3[[#This Row],[city_name]],tb_MHDI[mun_uf],0),5)</f>
        <v>0.74399999999999999</v>
      </c>
      <c r="G5535">
        <f>INDEX(tb_MHDI[],MATCH(Table3[[#This Row],[city_name]],tb_MHDI[mun_uf],0),6)</f>
        <v>0.72599999999999998</v>
      </c>
      <c r="H5535">
        <f>INDEX(tb_MHDI[],MATCH(Table3[[#This Row],[city_name]],tb_MHDI[mun_uf],0),7)</f>
        <v>0.85199999999999998</v>
      </c>
      <c r="I5535">
        <f>INDEX(tb_MHDI[],MATCH(Table3[[#This Row],[city_name]],tb_MHDI[mun_uf],0),8)</f>
        <v>0.66600000000000004</v>
      </c>
      <c r="J5535">
        <f>_xlfn.NUMBERVALUE(INDEX(tb_SVI[],MATCH(Table3[[#This Row],[city_name]],tb_SVI[city_name_uf],0),8),".")</f>
        <v>0.27900000000000003</v>
      </c>
      <c r="K5535">
        <f>_xlfn.NUMBERVALUE(INDEX(tb_SVI[],MATCH(Table3[[#This Row],[city_name]],tb_SVI[city_name_uf],0),9),".")</f>
        <v>0.14099999999999999</v>
      </c>
      <c r="L5535">
        <f>_xlfn.NUMBERVALUE(INDEX(tb_SVI[],MATCH(Table3[[#This Row],[city_name]],tb_SVI[city_name_uf],0),10),".")</f>
        <v>0.38500000000000001</v>
      </c>
      <c r="M5535">
        <f>_xlfn.NUMBERVALUE(INDEX(tb_SVI[],MATCH(Table3[[#This Row],[city_name]],tb_SVI[city_name_uf],0),11),".")</f>
        <v>0.31</v>
      </c>
      <c r="N5535" s="14">
        <f>_xlfn.PERCENTRANK.INC(Table3[MHDI_tot],Table3[[#This Row],[MHDI_tot]],3)</f>
        <v>0.875</v>
      </c>
    </row>
    <row r="5536" spans="1:14" hidden="1" x14ac:dyDescent="0.2">
      <c r="A5536" t="str">
        <f>SVI!F5536</f>
        <v>Luziânia/GO</v>
      </c>
      <c r="B5536" t="str">
        <f>INDEX(tb_SVI[],MATCH(Table3[[#This Row],[ibge_cod]],tb_SVI[Município],0),1)</f>
        <v>GO</v>
      </c>
      <c r="C5536" t="str">
        <f>INDEX(tb_SVI[],MATCH(Table3[[#This Row],[city_name]],tb_SVI[city_name_uf],0),3)</f>
        <v>5212501</v>
      </c>
      <c r="D5536" t="s">
        <v>23103</v>
      </c>
      <c r="E5536" s="11">
        <f>INDEX(tb_SVI[],MATCH(Table3[[#This Row],[city_name]],tb_SVI[city_name_uf],0),5)</f>
        <v>211508</v>
      </c>
      <c r="F5536">
        <f>INDEX(tb_MHDI[],MATCH(Table3[[#This Row],[city_name]],tb_MHDI[mun_uf],0),5)</f>
        <v>0.70099999999999996</v>
      </c>
      <c r="G5536">
        <f>INDEX(tb_MHDI[],MATCH(Table3[[#This Row],[city_name]],tb_MHDI[mun_uf],0),6)</f>
        <v>0.68899999999999995</v>
      </c>
      <c r="H5536">
        <f>INDEX(tb_MHDI[],MATCH(Table3[[#This Row],[city_name]],tb_MHDI[mun_uf],0),7)</f>
        <v>0.83099999999999996</v>
      </c>
      <c r="I5536">
        <f>INDEX(tb_MHDI[],MATCH(Table3[[#This Row],[city_name]],tb_MHDI[mun_uf],0),8)</f>
        <v>0.60199999999999998</v>
      </c>
      <c r="J5536">
        <f>_xlfn.NUMBERVALUE(INDEX(tb_SVI[],MATCH(Table3[[#This Row],[city_name]],tb_SVI[city_name_uf],0),8),".")</f>
        <v>0.39600000000000002</v>
      </c>
      <c r="K5536">
        <f>_xlfn.NUMBERVALUE(INDEX(tb_SVI[],MATCH(Table3[[#This Row],[city_name]],tb_SVI[city_name_uf],0),9),".")</f>
        <v>0.47099999999999997</v>
      </c>
      <c r="L5536">
        <f>_xlfn.NUMBERVALUE(INDEX(tb_SVI[],MATCH(Table3[[#This Row],[city_name]],tb_SVI[city_name_uf],0),10),".")</f>
        <v>0.39800000000000002</v>
      </c>
      <c r="M5536">
        <f>_xlfn.NUMBERVALUE(INDEX(tb_SVI[],MATCH(Table3[[#This Row],[city_name]],tb_SVI[city_name_uf],0),11),".")</f>
        <v>0.31900000000000001</v>
      </c>
      <c r="N5536" s="14">
        <f>_xlfn.PERCENTRANK.INC(Table3[MHDI_tot],Table3[[#This Row],[MHDI_tot]],3)</f>
        <v>0.65800000000000003</v>
      </c>
    </row>
    <row r="5537" spans="1:14" hidden="1" x14ac:dyDescent="0.2">
      <c r="A5537" t="str">
        <f>SVI!F5537</f>
        <v>Mimoso de Goiás/GO</v>
      </c>
      <c r="B5537" t="str">
        <f>INDEX(tb_SVI[],MATCH(Table3[[#This Row],[ibge_cod]],tb_SVI[Município],0),1)</f>
        <v>GO</v>
      </c>
      <c r="C5537" t="str">
        <f>INDEX(tb_SVI[],MATCH(Table3[[#This Row],[city_name]],tb_SVI[city_name_uf],0),3)</f>
        <v>5213053</v>
      </c>
      <c r="D5537" t="s">
        <v>23104</v>
      </c>
      <c r="E5537" s="11">
        <f>INDEX(tb_SVI[],MATCH(Table3[[#This Row],[city_name]],tb_SVI[city_name_uf],0),5)</f>
        <v>2583</v>
      </c>
      <c r="F5537">
        <f>INDEX(tb_MHDI[],MATCH(Table3[[#This Row],[city_name]],tb_MHDI[mun_uf],0),5)</f>
        <v>0.66500000000000004</v>
      </c>
      <c r="G5537">
        <f>INDEX(tb_MHDI[],MATCH(Table3[[#This Row],[city_name]],tb_MHDI[mun_uf],0),6)</f>
        <v>0.65600000000000003</v>
      </c>
      <c r="H5537">
        <f>INDEX(tb_MHDI[],MATCH(Table3[[#This Row],[city_name]],tb_MHDI[mun_uf],0),7)</f>
        <v>0.82499999999999996</v>
      </c>
      <c r="I5537">
        <f>INDEX(tb_MHDI[],MATCH(Table3[[#This Row],[city_name]],tb_MHDI[mun_uf],0),8)</f>
        <v>0.54300000000000004</v>
      </c>
      <c r="J5537">
        <f>_xlfn.NUMBERVALUE(INDEX(tb_SVI[],MATCH(Table3[[#This Row],[city_name]],tb_SVI[city_name_uf],0),8),".")</f>
        <v>0.312</v>
      </c>
      <c r="K5537">
        <f>_xlfn.NUMBERVALUE(INDEX(tb_SVI[],MATCH(Table3[[#This Row],[city_name]],tb_SVI[city_name_uf],0),9),".")</f>
        <v>0.12</v>
      </c>
      <c r="L5537">
        <f>_xlfn.NUMBERVALUE(INDEX(tb_SVI[],MATCH(Table3[[#This Row],[city_name]],tb_SVI[city_name_uf],0),10),".")</f>
        <v>0.39200000000000002</v>
      </c>
      <c r="M5537">
        <f>_xlfn.NUMBERVALUE(INDEX(tb_SVI[],MATCH(Table3[[#This Row],[city_name]],tb_SVI[city_name_uf],0),11),".")</f>
        <v>0.42499999999999999</v>
      </c>
      <c r="N5537" s="14">
        <f>_xlfn.PERCENTRANK.INC(Table3[MHDI_tot],Table3[[#This Row],[MHDI_tot]],3)</f>
        <v>0.496</v>
      </c>
    </row>
    <row r="5538" spans="1:14" hidden="1" x14ac:dyDescent="0.2">
      <c r="A5538" t="str">
        <f>SVI!F5538</f>
        <v>Novo Gama/GO</v>
      </c>
      <c r="B5538" t="str">
        <f>INDEX(tb_SVI[],MATCH(Table3[[#This Row],[ibge_cod]],tb_SVI[Município],0),1)</f>
        <v>GO</v>
      </c>
      <c r="C5538" t="str">
        <f>INDEX(tb_SVI[],MATCH(Table3[[#This Row],[city_name]],tb_SVI[city_name_uf],0),3)</f>
        <v>5215231</v>
      </c>
      <c r="D5538" t="s">
        <v>23105</v>
      </c>
      <c r="E5538" s="11">
        <f>INDEX(tb_SVI[],MATCH(Table3[[#This Row],[city_name]],tb_SVI[city_name_uf],0),5)</f>
        <v>117703</v>
      </c>
      <c r="F5538">
        <f>INDEX(tb_MHDI[],MATCH(Table3[[#This Row],[city_name]],tb_MHDI[mun_uf],0),5)</f>
        <v>0.68400000000000005</v>
      </c>
      <c r="G5538">
        <f>INDEX(tb_MHDI[],MATCH(Table3[[#This Row],[city_name]],tb_MHDI[mun_uf],0),6)</f>
        <v>0.66400000000000003</v>
      </c>
      <c r="H5538">
        <f>INDEX(tb_MHDI[],MATCH(Table3[[#This Row],[city_name]],tb_MHDI[mun_uf],0),7)</f>
        <v>0.85099999999999998</v>
      </c>
      <c r="I5538">
        <f>INDEX(tb_MHDI[],MATCH(Table3[[#This Row],[city_name]],tb_MHDI[mun_uf],0),8)</f>
        <v>0.56699999999999995</v>
      </c>
      <c r="J5538">
        <f>_xlfn.NUMBERVALUE(INDEX(tb_SVI[],MATCH(Table3[[#This Row],[city_name]],tb_SVI[city_name_uf],0),8),".")</f>
        <v>0.41199999999999998</v>
      </c>
      <c r="K5538">
        <f>_xlfn.NUMBERVALUE(INDEX(tb_SVI[],MATCH(Table3[[#This Row],[city_name]],tb_SVI[city_name_uf],0),9),".")</f>
        <v>0.46500000000000002</v>
      </c>
      <c r="L5538">
        <f>_xlfn.NUMBERVALUE(INDEX(tb_SVI[],MATCH(Table3[[#This Row],[city_name]],tb_SVI[city_name_uf],0),10),".")</f>
        <v>0.45100000000000001</v>
      </c>
      <c r="M5538">
        <f>_xlfn.NUMBERVALUE(INDEX(tb_SVI[],MATCH(Table3[[#This Row],[city_name]],tb_SVI[city_name_uf],0),11),".")</f>
        <v>0.31900000000000001</v>
      </c>
      <c r="N5538" s="14">
        <f>_xlfn.PERCENTRANK.INC(Table3[MHDI_tot],Table3[[#This Row],[MHDI_tot]],3)</f>
        <v>0.57599999999999996</v>
      </c>
    </row>
    <row r="5539" spans="1:14" hidden="1" x14ac:dyDescent="0.2">
      <c r="A5539" t="str">
        <f>SVI!F5539</f>
        <v>Padre Bernardo/GO</v>
      </c>
      <c r="B5539" t="str">
        <f>INDEX(tb_SVI[],MATCH(Table3[[#This Row],[ibge_cod]],tb_SVI[Município],0),1)</f>
        <v>GO</v>
      </c>
      <c r="C5539" t="str">
        <f>INDEX(tb_SVI[],MATCH(Table3[[#This Row],[city_name]],tb_SVI[city_name_uf],0),3)</f>
        <v>5215603</v>
      </c>
      <c r="D5539" t="s">
        <v>23106</v>
      </c>
      <c r="E5539" s="11">
        <f>INDEX(tb_SVI[],MATCH(Table3[[#This Row],[city_name]],tb_SVI[city_name_uf],0),5)</f>
        <v>34430</v>
      </c>
      <c r="F5539">
        <f>INDEX(tb_MHDI[],MATCH(Table3[[#This Row],[city_name]],tb_MHDI[mun_uf],0),5)</f>
        <v>0.65100000000000002</v>
      </c>
      <c r="G5539">
        <f>INDEX(tb_MHDI[],MATCH(Table3[[#This Row],[city_name]],tb_MHDI[mun_uf],0),6)</f>
        <v>0.67</v>
      </c>
      <c r="H5539">
        <f>INDEX(tb_MHDI[],MATCH(Table3[[#This Row],[city_name]],tb_MHDI[mun_uf],0),7)</f>
        <v>0.80100000000000005</v>
      </c>
      <c r="I5539">
        <f>INDEX(tb_MHDI[],MATCH(Table3[[#This Row],[city_name]],tb_MHDI[mun_uf],0),8)</f>
        <v>0.51500000000000001</v>
      </c>
      <c r="J5539">
        <f>_xlfn.NUMBERVALUE(INDEX(tb_SVI[],MATCH(Table3[[#This Row],[city_name]],tb_SVI[city_name_uf],0),8),".")</f>
        <v>0.42399999999999999</v>
      </c>
      <c r="K5539">
        <f>_xlfn.NUMBERVALUE(INDEX(tb_SVI[],MATCH(Table3[[#This Row],[city_name]],tb_SVI[city_name_uf],0),9),".")</f>
        <v>0.39700000000000002</v>
      </c>
      <c r="L5539">
        <f>_xlfn.NUMBERVALUE(INDEX(tb_SVI[],MATCH(Table3[[#This Row],[city_name]],tb_SVI[city_name_uf],0),10),".")</f>
        <v>0.47499999999999998</v>
      </c>
      <c r="M5539">
        <f>_xlfn.NUMBERVALUE(INDEX(tb_SVI[],MATCH(Table3[[#This Row],[city_name]],tb_SVI[city_name_uf],0),11),".")</f>
        <v>0.40100000000000002</v>
      </c>
      <c r="N5539" s="14">
        <f>_xlfn.PERCENTRANK.INC(Table3[MHDI_tot],Table3[[#This Row],[MHDI_tot]],3)</f>
        <v>0.44</v>
      </c>
    </row>
    <row r="5540" spans="1:14" hidden="1" x14ac:dyDescent="0.2">
      <c r="A5540" t="str">
        <f>SVI!F5540</f>
        <v>Pirenópolis/GO</v>
      </c>
      <c r="B5540" t="str">
        <f>INDEX(tb_SVI[],MATCH(Table3[[#This Row],[ibge_cod]],tb_SVI[Município],0),1)</f>
        <v>GO</v>
      </c>
      <c r="C5540" t="str">
        <f>INDEX(tb_SVI[],MATCH(Table3[[#This Row],[city_name]],tb_SVI[city_name_uf],0),3)</f>
        <v>5217302</v>
      </c>
      <c r="D5540" t="s">
        <v>23107</v>
      </c>
      <c r="E5540" s="11">
        <f>INDEX(tb_SVI[],MATCH(Table3[[#This Row],[city_name]],tb_SVI[city_name_uf],0),5)</f>
        <v>25064</v>
      </c>
      <c r="F5540">
        <f>INDEX(tb_MHDI[],MATCH(Table3[[#This Row],[city_name]],tb_MHDI[mun_uf],0),5)</f>
        <v>0.69299999999999995</v>
      </c>
      <c r="G5540">
        <f>INDEX(tb_MHDI[],MATCH(Table3[[#This Row],[city_name]],tb_MHDI[mun_uf],0),6)</f>
        <v>0.67800000000000005</v>
      </c>
      <c r="H5540">
        <f>INDEX(tb_MHDI[],MATCH(Table3[[#This Row],[city_name]],tb_MHDI[mun_uf],0),7)</f>
        <v>0.81299999999999994</v>
      </c>
      <c r="I5540">
        <f>INDEX(tb_MHDI[],MATCH(Table3[[#This Row],[city_name]],tb_MHDI[mun_uf],0),8)</f>
        <v>0.60399999999999998</v>
      </c>
      <c r="J5540">
        <f>_xlfn.NUMBERVALUE(INDEX(tb_SVI[],MATCH(Table3[[#This Row],[city_name]],tb_SVI[city_name_uf],0),8),".")</f>
        <v>0.26</v>
      </c>
      <c r="K5540">
        <f>_xlfn.NUMBERVALUE(INDEX(tb_SVI[],MATCH(Table3[[#This Row],[city_name]],tb_SVI[city_name_uf],0),9),".")</f>
        <v>0.1</v>
      </c>
      <c r="L5540">
        <f>_xlfn.NUMBERVALUE(INDEX(tb_SVI[],MATCH(Table3[[#This Row],[city_name]],tb_SVI[city_name_uf],0),10),".")</f>
        <v>0.35499999999999998</v>
      </c>
      <c r="M5540">
        <f>_xlfn.NUMBERVALUE(INDEX(tb_SVI[],MATCH(Table3[[#This Row],[city_name]],tb_SVI[city_name_uf],0),11),".")</f>
        <v>0.32400000000000001</v>
      </c>
      <c r="N5540" s="14">
        <f>_xlfn.PERCENTRANK.INC(Table3[MHDI_tot],Table3[[#This Row],[MHDI_tot]],3)</f>
        <v>0.61599999999999999</v>
      </c>
    </row>
    <row r="5541" spans="1:14" hidden="1" x14ac:dyDescent="0.2">
      <c r="A5541" t="str">
        <f>SVI!F5541</f>
        <v>Planaltina/GO</v>
      </c>
      <c r="B5541" t="str">
        <f>INDEX(tb_SVI[],MATCH(Table3[[#This Row],[ibge_cod]],tb_SVI[Município],0),1)</f>
        <v>GO</v>
      </c>
      <c r="C5541" t="str">
        <f>INDEX(tb_SVI[],MATCH(Table3[[#This Row],[city_name]],tb_SVI[city_name_uf],0),3)</f>
        <v>5217609</v>
      </c>
      <c r="D5541" t="s">
        <v>23108</v>
      </c>
      <c r="E5541" s="11">
        <f>INDEX(tb_SVI[],MATCH(Table3[[#This Row],[city_name]],tb_SVI[city_name_uf],0),5)</f>
        <v>90640</v>
      </c>
      <c r="F5541">
        <f>INDEX(tb_MHDI[],MATCH(Table3[[#This Row],[city_name]],tb_MHDI[mun_uf],0),5)</f>
        <v>0.66900000000000004</v>
      </c>
      <c r="G5541">
        <f>INDEX(tb_MHDI[],MATCH(Table3[[#This Row],[city_name]],tb_MHDI[mun_uf],0),6)</f>
        <v>0.65300000000000002</v>
      </c>
      <c r="H5541">
        <f>INDEX(tb_MHDI[],MATCH(Table3[[#This Row],[city_name]],tb_MHDI[mun_uf],0),7)</f>
        <v>0.81</v>
      </c>
      <c r="I5541">
        <f>INDEX(tb_MHDI[],MATCH(Table3[[#This Row],[city_name]],tb_MHDI[mun_uf],0),8)</f>
        <v>0.56599999999999995</v>
      </c>
      <c r="J5541">
        <f>_xlfn.NUMBERVALUE(INDEX(tb_SVI[],MATCH(Table3[[#This Row],[city_name]],tb_SVI[city_name_uf],0),8),".")</f>
        <v>0.40500000000000003</v>
      </c>
      <c r="K5541">
        <f>_xlfn.NUMBERVALUE(INDEX(tb_SVI[],MATCH(Table3[[#This Row],[city_name]],tb_SVI[city_name_uf],0),9),".")</f>
        <v>0.47099999999999997</v>
      </c>
      <c r="L5541">
        <f>_xlfn.NUMBERVALUE(INDEX(tb_SVI[],MATCH(Table3[[#This Row],[city_name]],tb_SVI[city_name_uf],0),10),".")</f>
        <v>0.42199999999999999</v>
      </c>
      <c r="M5541">
        <f>_xlfn.NUMBERVALUE(INDEX(tb_SVI[],MATCH(Table3[[#This Row],[city_name]],tb_SVI[city_name_uf],0),11),".")</f>
        <v>0.32200000000000001</v>
      </c>
      <c r="N5541" s="14">
        <f>_xlfn.PERCENTRANK.INC(Table3[MHDI_tot],Table3[[#This Row],[MHDI_tot]],3)</f>
        <v>0.51200000000000001</v>
      </c>
    </row>
    <row r="5542" spans="1:14" hidden="1" x14ac:dyDescent="0.2">
      <c r="A5542" t="str">
        <f>SVI!F5542</f>
        <v>Santo Antônio do Descoberto/GO</v>
      </c>
      <c r="B5542" t="str">
        <f>INDEX(tb_SVI[],MATCH(Table3[[#This Row],[ibge_cod]],tb_SVI[Município],0),1)</f>
        <v>GO</v>
      </c>
      <c r="C5542" t="str">
        <f>INDEX(tb_SVI[],MATCH(Table3[[#This Row],[city_name]],tb_SVI[city_name_uf],0),3)</f>
        <v>5219753</v>
      </c>
      <c r="D5542" t="s">
        <v>23109</v>
      </c>
      <c r="E5542" s="11">
        <f>INDEX(tb_SVI[],MATCH(Table3[[#This Row],[city_name]],tb_SVI[city_name_uf],0),5)</f>
        <v>75829</v>
      </c>
      <c r="F5542">
        <f>INDEX(tb_MHDI[],MATCH(Table3[[#This Row],[city_name]],tb_MHDI[mun_uf],0),5)</f>
        <v>0.66500000000000004</v>
      </c>
      <c r="G5542">
        <f>INDEX(tb_MHDI[],MATCH(Table3[[#This Row],[city_name]],tb_MHDI[mun_uf],0),6)</f>
        <v>0.64700000000000002</v>
      </c>
      <c r="H5542">
        <f>INDEX(tb_MHDI[],MATCH(Table3[[#This Row],[city_name]],tb_MHDI[mun_uf],0),7)</f>
        <v>0.81799999999999995</v>
      </c>
      <c r="I5542">
        <f>INDEX(tb_MHDI[],MATCH(Table3[[#This Row],[city_name]],tb_MHDI[mun_uf],0),8)</f>
        <v>0.55600000000000005</v>
      </c>
      <c r="J5542">
        <f>_xlfn.NUMBERVALUE(INDEX(tb_SVI[],MATCH(Table3[[#This Row],[city_name]],tb_SVI[city_name_uf],0),8),".")</f>
        <v>0.42499999999999999</v>
      </c>
      <c r="K5542">
        <f>_xlfn.NUMBERVALUE(INDEX(tb_SVI[],MATCH(Table3[[#This Row],[city_name]],tb_SVI[city_name_uf],0),9),".")</f>
        <v>0.50700000000000001</v>
      </c>
      <c r="L5542">
        <f>_xlfn.NUMBERVALUE(INDEX(tb_SVI[],MATCH(Table3[[#This Row],[city_name]],tb_SVI[city_name_uf],0),10),".")</f>
        <v>0.438</v>
      </c>
      <c r="M5542">
        <f>_xlfn.NUMBERVALUE(INDEX(tb_SVI[],MATCH(Table3[[#This Row],[city_name]],tb_SVI[city_name_uf],0),11),".")</f>
        <v>0.33</v>
      </c>
      <c r="N5542" s="14">
        <f>_xlfn.PERCENTRANK.INC(Table3[MHDI_tot],Table3[[#This Row],[MHDI_tot]],3)</f>
        <v>0.496</v>
      </c>
    </row>
    <row r="5543" spans="1:14" hidden="1" x14ac:dyDescent="0.2">
      <c r="A5543" t="str">
        <f>SVI!F5543</f>
        <v>Valparaíso de Goiás/GO</v>
      </c>
      <c r="B5543" t="str">
        <f>INDEX(tb_SVI[],MATCH(Table3[[#This Row],[ibge_cod]],tb_SVI[Município],0),1)</f>
        <v>GO</v>
      </c>
      <c r="C5543" t="str">
        <f>INDEX(tb_SVI[],MATCH(Table3[[#This Row],[city_name]],tb_SVI[city_name_uf],0),3)</f>
        <v>5221858</v>
      </c>
      <c r="D5543" t="s">
        <v>23110</v>
      </c>
      <c r="E5543" s="11">
        <f>INDEX(tb_SVI[],MATCH(Table3[[#This Row],[city_name]],tb_SVI[city_name_uf],0),5)</f>
        <v>172135</v>
      </c>
      <c r="F5543">
        <f>INDEX(tb_MHDI[],MATCH(Table3[[#This Row],[city_name]],tb_MHDI[mun_uf],0),5)</f>
        <v>0.746</v>
      </c>
      <c r="G5543">
        <f>INDEX(tb_MHDI[],MATCH(Table3[[#This Row],[city_name]],tb_MHDI[mun_uf],0),6)</f>
        <v>0.73299999999999998</v>
      </c>
      <c r="H5543">
        <f>INDEX(tb_MHDI[],MATCH(Table3[[#This Row],[city_name]],tb_MHDI[mun_uf],0),7)</f>
        <v>0.81499999999999995</v>
      </c>
      <c r="I5543">
        <f>INDEX(tb_MHDI[],MATCH(Table3[[#This Row],[city_name]],tb_MHDI[mun_uf],0),8)</f>
        <v>0.69499999999999995</v>
      </c>
      <c r="J5543">
        <f>_xlfn.NUMBERVALUE(INDEX(tb_SVI[],MATCH(Table3[[#This Row],[city_name]],tb_SVI[city_name_uf],0),8),".")</f>
        <v>0.32600000000000001</v>
      </c>
      <c r="K5543">
        <f>_xlfn.NUMBERVALUE(INDEX(tb_SVI[],MATCH(Table3[[#This Row],[city_name]],tb_SVI[city_name_uf],0),9),".")</f>
        <v>0.438</v>
      </c>
      <c r="L5543">
        <f>_xlfn.NUMBERVALUE(INDEX(tb_SVI[],MATCH(Table3[[#This Row],[city_name]],tb_SVI[city_name_uf],0),10),".")</f>
        <v>0.314</v>
      </c>
      <c r="M5543">
        <f>_xlfn.NUMBERVALUE(INDEX(tb_SVI[],MATCH(Table3[[#This Row],[city_name]],tb_SVI[city_name_uf],0),11),".")</f>
        <v>0.22700000000000001</v>
      </c>
      <c r="N5543" s="14">
        <f>_xlfn.PERCENTRANK.INC(Table3[MHDI_tot],Table3[[#This Row],[MHDI_tot]],3)</f>
        <v>0.88300000000000001</v>
      </c>
    </row>
    <row r="5544" spans="1:14" hidden="1" x14ac:dyDescent="0.2">
      <c r="A5544" t="str">
        <f>SVI!F5544</f>
        <v>Vila Boa/GO</v>
      </c>
      <c r="B5544" t="str">
        <f>INDEX(tb_SVI[],MATCH(Table3[[#This Row],[ibge_cod]],tb_SVI[Município],0),1)</f>
        <v>GO</v>
      </c>
      <c r="C5544" t="str">
        <f>INDEX(tb_SVI[],MATCH(Table3[[#This Row],[city_name]],tb_SVI[city_name_uf],0),3)</f>
        <v>5222203</v>
      </c>
      <c r="D5544" t="s">
        <v>23111</v>
      </c>
      <c r="E5544" s="11">
        <f>INDEX(tb_SVI[],MATCH(Table3[[#This Row],[city_name]],tb_SVI[city_name_uf],0),5)</f>
        <v>6312</v>
      </c>
      <c r="F5544">
        <f>INDEX(tb_MHDI[],MATCH(Table3[[#This Row],[city_name]],tb_MHDI[mun_uf],0),5)</f>
        <v>0.64700000000000002</v>
      </c>
      <c r="G5544">
        <f>INDEX(tb_MHDI[],MATCH(Table3[[#This Row],[city_name]],tb_MHDI[mun_uf],0),6)</f>
        <v>0.61899999999999999</v>
      </c>
      <c r="H5544">
        <f>INDEX(tb_MHDI[],MATCH(Table3[[#This Row],[city_name]],tb_MHDI[mun_uf],0),7)</f>
        <v>0.81799999999999995</v>
      </c>
      <c r="I5544">
        <f>INDEX(tb_MHDI[],MATCH(Table3[[#This Row],[city_name]],tb_MHDI[mun_uf],0),8)</f>
        <v>0.53400000000000003</v>
      </c>
      <c r="J5544">
        <f>_xlfn.NUMBERVALUE(INDEX(tb_SVI[],MATCH(Table3[[#This Row],[city_name]],tb_SVI[city_name_uf],0),8),".")</f>
        <v>0.38400000000000001</v>
      </c>
      <c r="K5544">
        <f>_xlfn.NUMBERVALUE(INDEX(tb_SVI[],MATCH(Table3[[#This Row],[city_name]],tb_SVI[city_name_uf],0),9),".")</f>
        <v>0.19600000000000001</v>
      </c>
      <c r="L5544">
        <f>_xlfn.NUMBERVALUE(INDEX(tb_SVI[],MATCH(Table3[[#This Row],[city_name]],tb_SVI[city_name_uf],0),10),".")</f>
        <v>0.56999999999999995</v>
      </c>
      <c r="M5544">
        <f>_xlfn.NUMBERVALUE(INDEX(tb_SVI[],MATCH(Table3[[#This Row],[city_name]],tb_SVI[city_name_uf],0),11),".")</f>
        <v>0.38500000000000001</v>
      </c>
      <c r="N5544" s="14">
        <f>_xlfn.PERCENTRANK.INC(Table3[MHDI_tot],Table3[[#This Row],[MHDI_tot]],3)</f>
        <v>0.42699999999999999</v>
      </c>
    </row>
    <row r="5545" spans="1:14" hidden="1" x14ac:dyDescent="0.2">
      <c r="A5545" t="str">
        <f>SVI!F5545</f>
        <v>Água Fria de Goiás/GO</v>
      </c>
      <c r="B5545" t="str">
        <f>INDEX(tb_SVI[],MATCH(Table3[[#This Row],[ibge_cod]],tb_SVI[Município],0),1)</f>
        <v>GO</v>
      </c>
      <c r="C5545" t="str">
        <f>INDEX(tb_SVI[],MATCH(Table3[[#This Row],[city_name]],tb_SVI[city_name_uf],0),3)</f>
        <v>5200175</v>
      </c>
      <c r="D5545" t="s">
        <v>23112</v>
      </c>
      <c r="E5545" s="11">
        <f>INDEX(tb_SVI[],MATCH(Table3[[#This Row],[city_name]],tb_SVI[city_name_uf],0),5)</f>
        <v>5793</v>
      </c>
      <c r="F5545">
        <f>INDEX(tb_MHDI[],MATCH(Table3[[#This Row],[city_name]],tb_MHDI[mun_uf],0),5)</f>
        <v>0.67100000000000004</v>
      </c>
      <c r="G5545">
        <f>INDEX(tb_MHDI[],MATCH(Table3[[#This Row],[city_name]],tb_MHDI[mun_uf],0),6)</f>
        <v>0.67200000000000004</v>
      </c>
      <c r="H5545">
        <f>INDEX(tb_MHDI[],MATCH(Table3[[#This Row],[city_name]],tb_MHDI[mun_uf],0),7)</f>
        <v>0.81699999999999995</v>
      </c>
      <c r="I5545">
        <f>INDEX(tb_MHDI[],MATCH(Table3[[#This Row],[city_name]],tb_MHDI[mun_uf],0),8)</f>
        <v>0.55000000000000004</v>
      </c>
      <c r="J5545">
        <f>_xlfn.NUMBERVALUE(INDEX(tb_SVI[],MATCH(Table3[[#This Row],[city_name]],tb_SVI[city_name_uf],0),8),".")</f>
        <v>0.37</v>
      </c>
      <c r="K5545">
        <f>_xlfn.NUMBERVALUE(INDEX(tb_SVI[],MATCH(Table3[[#This Row],[city_name]],tb_SVI[city_name_uf],0),9),".")</f>
        <v>0.307</v>
      </c>
      <c r="L5545">
        <f>_xlfn.NUMBERVALUE(INDEX(tb_SVI[],MATCH(Table3[[#This Row],[city_name]],tb_SVI[city_name_uf],0),10),".")</f>
        <v>0.40300000000000002</v>
      </c>
      <c r="M5545">
        <f>_xlfn.NUMBERVALUE(INDEX(tb_SVI[],MATCH(Table3[[#This Row],[city_name]],tb_SVI[city_name_uf],0),11),".")</f>
        <v>0.40100000000000002</v>
      </c>
      <c r="N5545" s="14">
        <f>_xlfn.PERCENTRANK.INC(Table3[MHDI_tot],Table3[[#This Row],[MHDI_tot]],3)</f>
        <v>0.52100000000000002</v>
      </c>
    </row>
    <row r="5546" spans="1:14" hidden="1" x14ac:dyDescent="0.2">
      <c r="A5546" t="str">
        <f>SVI!F5546</f>
        <v>Águas Lindas de Goiás/GO</v>
      </c>
      <c r="B5546" t="str">
        <f>INDEX(tb_SVI[],MATCH(Table3[[#This Row],[ibge_cod]],tb_SVI[Município],0),1)</f>
        <v>GO</v>
      </c>
      <c r="C5546" t="str">
        <f>INDEX(tb_SVI[],MATCH(Table3[[#This Row],[city_name]],tb_SVI[city_name_uf],0),3)</f>
        <v>5200258</v>
      </c>
      <c r="D5546" t="s">
        <v>23113</v>
      </c>
      <c r="E5546" s="11">
        <f>INDEX(tb_SVI[],MATCH(Table3[[#This Row],[city_name]],tb_SVI[city_name_uf],0),5)</f>
        <v>217698</v>
      </c>
      <c r="F5546">
        <f>INDEX(tb_MHDI[],MATCH(Table3[[#This Row],[city_name]],tb_MHDI[mun_uf],0),5)</f>
        <v>0.68600000000000005</v>
      </c>
      <c r="G5546">
        <f>INDEX(tb_MHDI[],MATCH(Table3[[#This Row],[city_name]],tb_MHDI[mun_uf],0),6)</f>
        <v>0.64700000000000002</v>
      </c>
      <c r="H5546">
        <f>INDEX(tb_MHDI[],MATCH(Table3[[#This Row],[city_name]],tb_MHDI[mun_uf],0),7)</f>
        <v>0.84799999999999998</v>
      </c>
      <c r="I5546">
        <f>INDEX(tb_MHDI[],MATCH(Table3[[#This Row],[city_name]],tb_MHDI[mun_uf],0),8)</f>
        <v>0.58799999999999997</v>
      </c>
      <c r="J5546">
        <f>_xlfn.NUMBERVALUE(INDEX(tb_SVI[],MATCH(Table3[[#This Row],[city_name]],tb_SVI[city_name_uf],0),8),".")</f>
        <v>0.375</v>
      </c>
      <c r="K5546">
        <f>_xlfn.NUMBERVALUE(INDEX(tb_SVI[],MATCH(Table3[[#This Row],[city_name]],tb_SVI[city_name_uf],0),9),".")</f>
        <v>0.46100000000000002</v>
      </c>
      <c r="L5546">
        <f>_xlfn.NUMBERVALUE(INDEX(tb_SVI[],MATCH(Table3[[#This Row],[city_name]],tb_SVI[city_name_uf],0),10),".")</f>
        <v>0.373</v>
      </c>
      <c r="M5546">
        <f>_xlfn.NUMBERVALUE(INDEX(tb_SVI[],MATCH(Table3[[#This Row],[city_name]],tb_SVI[city_name_uf],0),11),".")</f>
        <v>0.29199999999999998</v>
      </c>
      <c r="N5546" s="14">
        <f>_xlfn.PERCENTRANK.INC(Table3[MHDI_tot],Table3[[#This Row],[MHDI_tot]],3)</f>
        <v>0.58499999999999996</v>
      </c>
    </row>
    <row r="5547" spans="1:14" hidden="1" x14ac:dyDescent="0.2">
      <c r="A5547" t="str">
        <f>SVI!F5547</f>
        <v>Abadia de Goiás/GO</v>
      </c>
      <c r="B5547" t="str">
        <f>INDEX(tb_SVI[],MATCH(Table3[[#This Row],[ibge_cod]],tb_SVI[Município],0),1)</f>
        <v>GO</v>
      </c>
      <c r="C5547" t="str">
        <f>INDEX(tb_SVI[],MATCH(Table3[[#This Row],[city_name]],tb_SVI[city_name_uf],0),3)</f>
        <v>5200050</v>
      </c>
      <c r="D5547" t="s">
        <v>23114</v>
      </c>
      <c r="E5547" s="11">
        <f>INDEX(tb_SVI[],MATCH(Table3[[#This Row],[city_name]],tb_SVI[city_name_uf],0),5)</f>
        <v>8958</v>
      </c>
      <c r="F5547">
        <f>INDEX(tb_MHDI[],MATCH(Table3[[#This Row],[city_name]],tb_MHDI[mun_uf],0),5)</f>
        <v>0.70799999999999996</v>
      </c>
      <c r="G5547">
        <f>INDEX(tb_MHDI[],MATCH(Table3[[#This Row],[city_name]],tb_MHDI[mun_uf],0),6)</f>
        <v>0.68700000000000006</v>
      </c>
      <c r="H5547">
        <f>INDEX(tb_MHDI[],MATCH(Table3[[#This Row],[city_name]],tb_MHDI[mun_uf],0),7)</f>
        <v>0.83</v>
      </c>
      <c r="I5547">
        <f>INDEX(tb_MHDI[],MATCH(Table3[[#This Row],[city_name]],tb_MHDI[mun_uf],0),8)</f>
        <v>0.622</v>
      </c>
      <c r="J5547">
        <f>_xlfn.NUMBERVALUE(INDEX(tb_SVI[],MATCH(Table3[[#This Row],[city_name]],tb_SVI[city_name_uf],0),8),".")</f>
        <v>0.29199999999999998</v>
      </c>
      <c r="K5547">
        <f>_xlfn.NUMBERVALUE(INDEX(tb_SVI[],MATCH(Table3[[#This Row],[city_name]],tb_SVI[city_name_uf],0),9),".")</f>
        <v>0.27900000000000003</v>
      </c>
      <c r="L5547">
        <f>_xlfn.NUMBERVALUE(INDEX(tb_SVI[],MATCH(Table3[[#This Row],[city_name]],tb_SVI[city_name_uf],0),10),".")</f>
        <v>0.318</v>
      </c>
      <c r="M5547">
        <f>_xlfn.NUMBERVALUE(INDEX(tb_SVI[],MATCH(Table3[[#This Row],[city_name]],tb_SVI[city_name_uf],0),11),".")</f>
        <v>0.27800000000000002</v>
      </c>
      <c r="N5547" s="14">
        <f>_xlfn.PERCENTRANK.INC(Table3[MHDI_tot],Table3[[#This Row],[MHDI_tot]],3)</f>
        <v>0.69499999999999995</v>
      </c>
    </row>
    <row r="5548" spans="1:14" hidden="1" x14ac:dyDescent="0.2">
      <c r="A5548" t="str">
        <f>SVI!F3691</f>
        <v>Águas de São Pedro/SP</v>
      </c>
      <c r="B5548" t="str">
        <f>INDEX(tb_SVI[],MATCH(Table3[[#This Row],[ibge_cod]],tb_SVI[Município],0),1)</f>
        <v>SP</v>
      </c>
      <c r="C5548" t="str">
        <f>INDEX(tb_SVI[],MATCH(Table3[[#This Row],[city_name]],tb_SVI[city_name_uf],0),3)</f>
        <v>3500600</v>
      </c>
      <c r="D5548" t="s">
        <v>21321</v>
      </c>
      <c r="E5548" s="11">
        <f>INDEX(tb_SVI[],MATCH(Table3[[#This Row],[city_name]],tb_SVI[city_name_uf],0),5)</f>
        <v>3521</v>
      </c>
      <c r="F5548">
        <f>INDEX(tb_MHDI[],MATCH(Table3[[#This Row],[city_name]],tb_MHDI[mun_uf],0),5)</f>
        <v>0.85399999999999998</v>
      </c>
      <c r="G5548">
        <f>INDEX(tb_MHDI[],MATCH(Table3[[#This Row],[city_name]],tb_MHDI[mun_uf],0),6)</f>
        <v>0.84899999999999998</v>
      </c>
      <c r="H5548">
        <f>INDEX(tb_MHDI[],MATCH(Table3[[#This Row],[city_name]],tb_MHDI[mun_uf],0),7)</f>
        <v>0.89</v>
      </c>
      <c r="I5548">
        <f>INDEX(tb_MHDI[],MATCH(Table3[[#This Row],[city_name]],tb_MHDI[mun_uf],0),8)</f>
        <v>0.82499999999999996</v>
      </c>
      <c r="J5548">
        <f>_xlfn.NUMBERVALUE(INDEX(tb_SVI[],MATCH(Table3[[#This Row],[city_name]],tb_SVI[city_name_uf],0),8),".")</f>
        <v>0.113</v>
      </c>
      <c r="K5548">
        <f>_xlfn.NUMBERVALUE(INDEX(tb_SVI[],MATCH(Table3[[#This Row],[city_name]],tb_SVI[city_name_uf],0),9),".")</f>
        <v>0</v>
      </c>
      <c r="L5548">
        <f>_xlfn.NUMBERVALUE(INDEX(tb_SVI[],MATCH(Table3[[#This Row],[city_name]],tb_SVI[city_name_uf],0),10),".")</f>
        <v>0.159</v>
      </c>
      <c r="M5548">
        <f>_xlfn.NUMBERVALUE(INDEX(tb_SVI[],MATCH(Table3[[#This Row],[city_name]],tb_SVI[city_name_uf],0),11),".")</f>
        <v>0.18099999999999999</v>
      </c>
      <c r="N5548" s="15">
        <f>_xlfn.PERCENTRANK.INC(Table3[MHDI_tot],Table3[[#This Row],[MHDI_tot]],3)</f>
        <v>0.999</v>
      </c>
    </row>
    <row r="5549" spans="1:14" hidden="1" x14ac:dyDescent="0.2">
      <c r="A5549" t="str">
        <f>SVI!F5549</f>
        <v>Aragoiânia/GO</v>
      </c>
      <c r="B5549" t="str">
        <f>INDEX(tb_SVI[],MATCH(Table3[[#This Row],[ibge_cod]],tb_SVI[Município],0),1)</f>
        <v>GO</v>
      </c>
      <c r="C5549" t="str">
        <f>INDEX(tb_SVI[],MATCH(Table3[[#This Row],[city_name]],tb_SVI[city_name_uf],0),3)</f>
        <v>5201801</v>
      </c>
      <c r="D5549" t="s">
        <v>23116</v>
      </c>
      <c r="E5549" s="11">
        <f>INDEX(tb_SVI[],MATCH(Table3[[#This Row],[city_name]],tb_SVI[city_name_uf],0),5)</f>
        <v>10496</v>
      </c>
      <c r="F5549">
        <f>INDEX(tb_MHDI[],MATCH(Table3[[#This Row],[city_name]],tb_MHDI[mun_uf],0),5)</f>
        <v>0.68400000000000005</v>
      </c>
      <c r="G5549">
        <f>INDEX(tb_MHDI[],MATCH(Table3[[#This Row],[city_name]],tb_MHDI[mun_uf],0),6)</f>
        <v>0.68300000000000005</v>
      </c>
      <c r="H5549">
        <f>INDEX(tb_MHDI[],MATCH(Table3[[#This Row],[city_name]],tb_MHDI[mun_uf],0),7)</f>
        <v>0.83699999999999997</v>
      </c>
      <c r="I5549">
        <f>INDEX(tb_MHDI[],MATCH(Table3[[#This Row],[city_name]],tb_MHDI[mun_uf],0),8)</f>
        <v>0.56000000000000005</v>
      </c>
      <c r="J5549">
        <f>_xlfn.NUMBERVALUE(INDEX(tb_SVI[],MATCH(Table3[[#This Row],[city_name]],tb_SVI[city_name_uf],0),8),".")</f>
        <v>0.4</v>
      </c>
      <c r="K5549">
        <f>_xlfn.NUMBERVALUE(INDEX(tb_SVI[],MATCH(Table3[[#This Row],[city_name]],tb_SVI[city_name_uf],0),9),".")</f>
        <v>0.46600000000000003</v>
      </c>
      <c r="L5549">
        <f>_xlfn.NUMBERVALUE(INDEX(tb_SVI[],MATCH(Table3[[#This Row],[city_name]],tb_SVI[city_name_uf],0),10),".")</f>
        <v>0.4</v>
      </c>
      <c r="M5549">
        <f>_xlfn.NUMBERVALUE(INDEX(tb_SVI[],MATCH(Table3[[#This Row],[city_name]],tb_SVI[city_name_uf],0),11),".")</f>
        <v>0.33400000000000002</v>
      </c>
      <c r="N5549" s="14">
        <f>_xlfn.PERCENTRANK.INC(Table3[MHDI_tot],Table3[[#This Row],[MHDI_tot]],3)</f>
        <v>0.57599999999999996</v>
      </c>
    </row>
    <row r="5550" spans="1:14" hidden="1" x14ac:dyDescent="0.2">
      <c r="A5550" t="str">
        <f>SVI!F5550</f>
        <v>Bela Vista de Goiás/GO</v>
      </c>
      <c r="B5550" t="str">
        <f>INDEX(tb_SVI[],MATCH(Table3[[#This Row],[ibge_cod]],tb_SVI[Município],0),1)</f>
        <v>GO</v>
      </c>
      <c r="C5550" t="str">
        <f>INDEX(tb_SVI[],MATCH(Table3[[#This Row],[city_name]],tb_SVI[city_name_uf],0),3)</f>
        <v>5203302</v>
      </c>
      <c r="D5550" t="s">
        <v>23117</v>
      </c>
      <c r="E5550" s="11">
        <f>INDEX(tb_SVI[],MATCH(Table3[[#This Row],[city_name]],tb_SVI[city_name_uf],0),5)</f>
        <v>30492</v>
      </c>
      <c r="F5550">
        <f>INDEX(tb_MHDI[],MATCH(Table3[[#This Row],[city_name]],tb_MHDI[mun_uf],0),5)</f>
        <v>0.71599999999999997</v>
      </c>
      <c r="G5550">
        <f>INDEX(tb_MHDI[],MATCH(Table3[[#This Row],[city_name]],tb_MHDI[mun_uf],0),6)</f>
        <v>0.72099999999999997</v>
      </c>
      <c r="H5550">
        <f>INDEX(tb_MHDI[],MATCH(Table3[[#This Row],[city_name]],tb_MHDI[mun_uf],0),7)</f>
        <v>0.83699999999999997</v>
      </c>
      <c r="I5550">
        <f>INDEX(tb_MHDI[],MATCH(Table3[[#This Row],[city_name]],tb_MHDI[mun_uf],0),8)</f>
        <v>0.60699999999999998</v>
      </c>
      <c r="J5550">
        <f>_xlfn.NUMBERVALUE(INDEX(tb_SVI[],MATCH(Table3[[#This Row],[city_name]],tb_SVI[city_name_uf],0),8),".")</f>
        <v>0.33100000000000002</v>
      </c>
      <c r="K5550">
        <f>_xlfn.NUMBERVALUE(INDEX(tb_SVI[],MATCH(Table3[[#This Row],[city_name]],tb_SVI[city_name_uf],0),9),".")</f>
        <v>0.41299999999999998</v>
      </c>
      <c r="L5550">
        <f>_xlfn.NUMBERVALUE(INDEX(tb_SVI[],MATCH(Table3[[#This Row],[city_name]],tb_SVI[city_name_uf],0),10),".")</f>
        <v>0.309</v>
      </c>
      <c r="M5550">
        <f>_xlfn.NUMBERVALUE(INDEX(tb_SVI[],MATCH(Table3[[#This Row],[city_name]],tb_SVI[city_name_uf],0),11),".")</f>
        <v>0.27100000000000002</v>
      </c>
      <c r="N5550" s="14">
        <f>_xlfn.PERCENTRANK.INC(Table3[MHDI_tot],Table3[[#This Row],[MHDI_tot]],3)</f>
        <v>0.73899999999999999</v>
      </c>
    </row>
    <row r="5551" spans="1:14" hidden="1" x14ac:dyDescent="0.2">
      <c r="A5551" t="str">
        <f>SVI!F5551</f>
        <v>Bonfinópolis/GO</v>
      </c>
      <c r="B5551" t="str">
        <f>INDEX(tb_SVI[],MATCH(Table3[[#This Row],[ibge_cod]],tb_SVI[Município],0),1)</f>
        <v>GO</v>
      </c>
      <c r="C5551" t="str">
        <f>INDEX(tb_SVI[],MATCH(Table3[[#This Row],[city_name]],tb_SVI[city_name_uf],0),3)</f>
        <v>5203559</v>
      </c>
      <c r="D5551" t="s">
        <v>23118</v>
      </c>
      <c r="E5551" s="11">
        <f>INDEX(tb_SVI[],MATCH(Table3[[#This Row],[city_name]],tb_SVI[city_name_uf],0),5)</f>
        <v>9919</v>
      </c>
      <c r="F5551">
        <f>INDEX(tb_MHDI[],MATCH(Table3[[#This Row],[city_name]],tb_MHDI[mun_uf],0),5)</f>
        <v>0.68300000000000005</v>
      </c>
      <c r="G5551">
        <f>INDEX(tb_MHDI[],MATCH(Table3[[#This Row],[city_name]],tb_MHDI[mun_uf],0),6)</f>
        <v>0.67100000000000004</v>
      </c>
      <c r="H5551">
        <f>INDEX(tb_MHDI[],MATCH(Table3[[#This Row],[city_name]],tb_MHDI[mun_uf],0),7)</f>
        <v>0.81699999999999995</v>
      </c>
      <c r="I5551">
        <f>INDEX(tb_MHDI[],MATCH(Table3[[#This Row],[city_name]],tb_MHDI[mun_uf],0),8)</f>
        <v>0.57999999999999996</v>
      </c>
      <c r="J5551">
        <f>_xlfn.NUMBERVALUE(INDEX(tb_SVI[],MATCH(Table3[[#This Row],[city_name]],tb_SVI[city_name_uf],0),8),".")</f>
        <v>0.35899999999999999</v>
      </c>
      <c r="K5551">
        <f>_xlfn.NUMBERVALUE(INDEX(tb_SVI[],MATCH(Table3[[#This Row],[city_name]],tb_SVI[city_name_uf],0),9),".")</f>
        <v>0.42199999999999999</v>
      </c>
      <c r="L5551">
        <f>_xlfn.NUMBERVALUE(INDEX(tb_SVI[],MATCH(Table3[[#This Row],[city_name]],tb_SVI[city_name_uf],0),10),".")</f>
        <v>0.34599999999999997</v>
      </c>
      <c r="M5551">
        <f>_xlfn.NUMBERVALUE(INDEX(tb_SVI[],MATCH(Table3[[#This Row],[city_name]],tb_SVI[city_name_uf],0),11),".")</f>
        <v>0.309</v>
      </c>
      <c r="N5551" s="14">
        <f>_xlfn.PERCENTRANK.INC(Table3[MHDI_tot],Table3[[#This Row],[MHDI_tot]],3)</f>
        <v>0.57099999999999995</v>
      </c>
    </row>
    <row r="5552" spans="1:14" hidden="1" x14ac:dyDescent="0.2">
      <c r="A5552" t="str">
        <f>SVI!F5552</f>
        <v>Brazabrantes/GO</v>
      </c>
      <c r="B5552" t="str">
        <f>INDEX(tb_SVI[],MATCH(Table3[[#This Row],[ibge_cod]],tb_SVI[Município],0),1)</f>
        <v>GO</v>
      </c>
      <c r="C5552" t="str">
        <f>INDEX(tb_SVI[],MATCH(Table3[[#This Row],[city_name]],tb_SVI[city_name_uf],0),3)</f>
        <v>5203609</v>
      </c>
      <c r="D5552" t="s">
        <v>23119</v>
      </c>
      <c r="E5552" s="11">
        <f>INDEX(tb_SVI[],MATCH(Table3[[#This Row],[city_name]],tb_SVI[city_name_uf],0),5)</f>
        <v>3746</v>
      </c>
      <c r="F5552">
        <f>INDEX(tb_MHDI[],MATCH(Table3[[#This Row],[city_name]],tb_MHDI[mun_uf],0),5)</f>
        <v>0.70099999999999996</v>
      </c>
      <c r="G5552">
        <f>INDEX(tb_MHDI[],MATCH(Table3[[#This Row],[city_name]],tb_MHDI[mun_uf],0),6)</f>
        <v>0.67700000000000005</v>
      </c>
      <c r="H5552">
        <f>INDEX(tb_MHDI[],MATCH(Table3[[#This Row],[city_name]],tb_MHDI[mun_uf],0),7)</f>
        <v>0.82599999999999996</v>
      </c>
      <c r="I5552">
        <f>INDEX(tb_MHDI[],MATCH(Table3[[#This Row],[city_name]],tb_MHDI[mun_uf],0),8)</f>
        <v>0.61499999999999999</v>
      </c>
      <c r="J5552">
        <f>_xlfn.NUMBERVALUE(INDEX(tb_SVI[],MATCH(Table3[[#This Row],[city_name]],tb_SVI[city_name_uf],0),8),".")</f>
        <v>0.28699999999999998</v>
      </c>
      <c r="K5552">
        <f>_xlfn.NUMBERVALUE(INDEX(tb_SVI[],MATCH(Table3[[#This Row],[city_name]],tb_SVI[city_name_uf],0),9),".")</f>
        <v>0.20599999999999999</v>
      </c>
      <c r="L5552">
        <f>_xlfn.NUMBERVALUE(INDEX(tb_SVI[],MATCH(Table3[[#This Row],[city_name]],tb_SVI[city_name_uf],0),10),".")</f>
        <v>0.33800000000000002</v>
      </c>
      <c r="M5552">
        <f>_xlfn.NUMBERVALUE(INDEX(tb_SVI[],MATCH(Table3[[#This Row],[city_name]],tb_SVI[city_name_uf],0),11),".")</f>
        <v>0.317</v>
      </c>
      <c r="N5552" s="14">
        <f>_xlfn.PERCENTRANK.INC(Table3[MHDI_tot],Table3[[#This Row],[MHDI_tot]],3)</f>
        <v>0.65800000000000003</v>
      </c>
    </row>
    <row r="5553" spans="1:14" hidden="1" x14ac:dyDescent="0.2">
      <c r="A5553" t="str">
        <f>SVI!F5553</f>
        <v>Caldazinha/GO</v>
      </c>
      <c r="B5553" t="str">
        <f>INDEX(tb_SVI[],MATCH(Table3[[#This Row],[ibge_cod]],tb_SVI[Município],0),1)</f>
        <v>GO</v>
      </c>
      <c r="C5553" t="str">
        <f>INDEX(tb_SVI[],MATCH(Table3[[#This Row],[city_name]],tb_SVI[city_name_uf],0),3)</f>
        <v>5204557</v>
      </c>
      <c r="D5553" t="s">
        <v>23120</v>
      </c>
      <c r="E5553" s="11">
        <f>INDEX(tb_SVI[],MATCH(Table3[[#This Row],[city_name]],tb_SVI[city_name_uf],0),5)</f>
        <v>3848</v>
      </c>
      <c r="F5553">
        <f>INDEX(tb_MHDI[],MATCH(Table3[[#This Row],[city_name]],tb_MHDI[mun_uf],0),5)</f>
        <v>0.68500000000000005</v>
      </c>
      <c r="G5553">
        <f>INDEX(tb_MHDI[],MATCH(Table3[[#This Row],[city_name]],tb_MHDI[mun_uf],0),6)</f>
        <v>0.66900000000000004</v>
      </c>
      <c r="H5553">
        <f>INDEX(tb_MHDI[],MATCH(Table3[[#This Row],[city_name]],tb_MHDI[mun_uf],0),7)</f>
        <v>0.81399999999999995</v>
      </c>
      <c r="I5553">
        <f>INDEX(tb_MHDI[],MATCH(Table3[[#This Row],[city_name]],tb_MHDI[mun_uf],0),8)</f>
        <v>0.59099999999999997</v>
      </c>
      <c r="J5553">
        <f>_xlfn.NUMBERVALUE(INDEX(tb_SVI[],MATCH(Table3[[#This Row],[city_name]],tb_SVI[city_name_uf],0),8),".")</f>
        <v>0.371</v>
      </c>
      <c r="K5553">
        <f>_xlfn.NUMBERVALUE(INDEX(tb_SVI[],MATCH(Table3[[#This Row],[city_name]],tb_SVI[city_name_uf],0),9),".")</f>
        <v>0.378</v>
      </c>
      <c r="L5553">
        <f>_xlfn.NUMBERVALUE(INDEX(tb_SVI[],MATCH(Table3[[#This Row],[city_name]],tb_SVI[city_name_uf],0),10),".")</f>
        <v>0.36899999999999999</v>
      </c>
      <c r="M5553">
        <f>_xlfn.NUMBERVALUE(INDEX(tb_SVI[],MATCH(Table3[[#This Row],[city_name]],tb_SVI[city_name_uf],0),11),".")</f>
        <v>0.36699999999999999</v>
      </c>
      <c r="N5553" s="14">
        <f>_xlfn.PERCENTRANK.INC(Table3[MHDI_tot],Table3[[#This Row],[MHDI_tot]],3)</f>
        <v>0.58099999999999996</v>
      </c>
    </row>
    <row r="5554" spans="1:14" hidden="1" x14ac:dyDescent="0.2">
      <c r="A5554" t="str">
        <f>SVI!F5554</f>
        <v>Caturaí/GO</v>
      </c>
      <c r="B5554" t="str">
        <f>INDEX(tb_SVI[],MATCH(Table3[[#This Row],[ibge_cod]],tb_SVI[Município],0),1)</f>
        <v>GO</v>
      </c>
      <c r="C5554" t="str">
        <f>INDEX(tb_SVI[],MATCH(Table3[[#This Row],[city_name]],tb_SVI[city_name_uf],0),3)</f>
        <v>5205208</v>
      </c>
      <c r="D5554" t="s">
        <v>23121</v>
      </c>
      <c r="E5554" s="11">
        <f>INDEX(tb_SVI[],MATCH(Table3[[#This Row],[city_name]],tb_SVI[city_name_uf],0),5)</f>
        <v>5101</v>
      </c>
      <c r="F5554">
        <f>INDEX(tb_MHDI[],MATCH(Table3[[#This Row],[city_name]],tb_MHDI[mun_uf],0),5)</f>
        <v>0.66400000000000003</v>
      </c>
      <c r="G5554">
        <f>INDEX(tb_MHDI[],MATCH(Table3[[#This Row],[city_name]],tb_MHDI[mun_uf],0),6)</f>
        <v>0.66500000000000004</v>
      </c>
      <c r="H5554">
        <f>INDEX(tb_MHDI[],MATCH(Table3[[#This Row],[city_name]],tb_MHDI[mun_uf],0),7)</f>
        <v>0.81499999999999995</v>
      </c>
      <c r="I5554">
        <f>INDEX(tb_MHDI[],MATCH(Table3[[#This Row],[city_name]],tb_MHDI[mun_uf],0),8)</f>
        <v>0.54</v>
      </c>
      <c r="J5554">
        <f>_xlfn.NUMBERVALUE(INDEX(tb_SVI[],MATCH(Table3[[#This Row],[city_name]],tb_SVI[city_name_uf],0),8),".")</f>
        <v>0.39800000000000002</v>
      </c>
      <c r="K5554">
        <f>_xlfn.NUMBERVALUE(INDEX(tb_SVI[],MATCH(Table3[[#This Row],[city_name]],tb_SVI[city_name_uf],0),9),".")</f>
        <v>0.41099999999999998</v>
      </c>
      <c r="L5554">
        <f>_xlfn.NUMBERVALUE(INDEX(tb_SVI[],MATCH(Table3[[#This Row],[city_name]],tb_SVI[city_name_uf],0),10),".")</f>
        <v>0.442</v>
      </c>
      <c r="M5554">
        <f>_xlfn.NUMBERVALUE(INDEX(tb_SVI[],MATCH(Table3[[#This Row],[city_name]],tb_SVI[city_name_uf],0),11),".")</f>
        <v>0.34200000000000003</v>
      </c>
      <c r="N5554" s="14">
        <f>_xlfn.PERCENTRANK.INC(Table3[MHDI_tot],Table3[[#This Row],[MHDI_tot]],3)</f>
        <v>0.49199999999999999</v>
      </c>
    </row>
    <row r="5555" spans="1:14" hidden="1" x14ac:dyDescent="0.2">
      <c r="A5555" t="str">
        <f>SVI!F5555</f>
        <v>Goianira/GO</v>
      </c>
      <c r="B5555" t="str">
        <f>INDEX(tb_SVI[],MATCH(Table3[[#This Row],[ibge_cod]],tb_SVI[Município],0),1)</f>
        <v>GO</v>
      </c>
      <c r="C5555" t="str">
        <f>INDEX(tb_SVI[],MATCH(Table3[[#This Row],[city_name]],tb_SVI[city_name_uf],0),3)</f>
        <v>5208806</v>
      </c>
      <c r="D5555" t="s">
        <v>23122</v>
      </c>
      <c r="E5555" s="11">
        <f>INDEX(tb_SVI[],MATCH(Table3[[#This Row],[city_name]],tb_SVI[city_name_uf],0),5)</f>
        <v>45296</v>
      </c>
      <c r="F5555">
        <f>INDEX(tb_MHDI[],MATCH(Table3[[#This Row],[city_name]],tb_MHDI[mun_uf],0),5)</f>
        <v>0.69399999999999995</v>
      </c>
      <c r="G5555">
        <f>INDEX(tb_MHDI[],MATCH(Table3[[#This Row],[city_name]],tb_MHDI[mun_uf],0),6)</f>
        <v>0.67400000000000004</v>
      </c>
      <c r="H5555">
        <f>INDEX(tb_MHDI[],MATCH(Table3[[#This Row],[city_name]],tb_MHDI[mun_uf],0),7)</f>
        <v>0.83099999999999996</v>
      </c>
      <c r="I5555">
        <f>INDEX(tb_MHDI[],MATCH(Table3[[#This Row],[city_name]],tb_MHDI[mun_uf],0),8)</f>
        <v>0.59599999999999997</v>
      </c>
      <c r="J5555">
        <f>_xlfn.NUMBERVALUE(INDEX(tb_SVI[],MATCH(Table3[[#This Row],[city_name]],tb_SVI[city_name_uf],0),8),".")</f>
        <v>0.34899999999999998</v>
      </c>
      <c r="K5555">
        <f>_xlfn.NUMBERVALUE(INDEX(tb_SVI[],MATCH(Table3[[#This Row],[city_name]],tb_SVI[city_name_uf],0),9),".")</f>
        <v>0.41299999999999998</v>
      </c>
      <c r="L5555">
        <f>_xlfn.NUMBERVALUE(INDEX(tb_SVI[],MATCH(Table3[[#This Row],[city_name]],tb_SVI[city_name_uf],0),10),".")</f>
        <v>0.33900000000000002</v>
      </c>
      <c r="M5555">
        <f>_xlfn.NUMBERVALUE(INDEX(tb_SVI[],MATCH(Table3[[#This Row],[city_name]],tb_SVI[city_name_uf],0),11),".")</f>
        <v>0.29599999999999999</v>
      </c>
      <c r="N5555" s="14">
        <f>_xlfn.PERCENTRANK.INC(Table3[MHDI_tot],Table3[[#This Row],[MHDI_tot]],3)</f>
        <v>0.622</v>
      </c>
    </row>
    <row r="5556" spans="1:14" hidden="1" x14ac:dyDescent="0.2">
      <c r="A5556" t="str">
        <f>SVI!F5556</f>
        <v>Goianápolis/GO</v>
      </c>
      <c r="B5556" t="str">
        <f>INDEX(tb_SVI[],MATCH(Table3[[#This Row],[ibge_cod]],tb_SVI[Município],0),1)</f>
        <v>GO</v>
      </c>
      <c r="C5556" t="str">
        <f>INDEX(tb_SVI[],MATCH(Table3[[#This Row],[city_name]],tb_SVI[city_name_uf],0),3)</f>
        <v>5208400</v>
      </c>
      <c r="D5556" t="s">
        <v>23123</v>
      </c>
      <c r="E5556" s="11">
        <f>INDEX(tb_SVI[],MATCH(Table3[[#This Row],[city_name]],tb_SVI[city_name_uf],0),5)</f>
        <v>11224</v>
      </c>
      <c r="F5556">
        <f>INDEX(tb_MHDI[],MATCH(Table3[[#This Row],[city_name]],tb_MHDI[mun_uf],0),5)</f>
        <v>0.70299999999999996</v>
      </c>
      <c r="G5556">
        <f>INDEX(tb_MHDI[],MATCH(Table3[[#This Row],[city_name]],tb_MHDI[mun_uf],0),6)</f>
        <v>0.67800000000000005</v>
      </c>
      <c r="H5556">
        <f>INDEX(tb_MHDI[],MATCH(Table3[[#This Row],[city_name]],tb_MHDI[mun_uf],0),7)</f>
        <v>0.82499999999999996</v>
      </c>
      <c r="I5556">
        <f>INDEX(tb_MHDI[],MATCH(Table3[[#This Row],[city_name]],tb_MHDI[mun_uf],0),8)</f>
        <v>0.62</v>
      </c>
      <c r="J5556">
        <f>_xlfn.NUMBERVALUE(INDEX(tb_SVI[],MATCH(Table3[[#This Row],[city_name]],tb_SVI[city_name_uf],0),8),".")</f>
        <v>0.29299999999999998</v>
      </c>
      <c r="K5556">
        <f>_xlfn.NUMBERVALUE(INDEX(tb_SVI[],MATCH(Table3[[#This Row],[city_name]],tb_SVI[city_name_uf],0),9),".")</f>
        <v>0.16700000000000001</v>
      </c>
      <c r="L5556">
        <f>_xlfn.NUMBERVALUE(INDEX(tb_SVI[],MATCH(Table3[[#This Row],[city_name]],tb_SVI[city_name_uf],0),10),".")</f>
        <v>0.34599999999999997</v>
      </c>
      <c r="M5556">
        <f>_xlfn.NUMBERVALUE(INDEX(tb_SVI[],MATCH(Table3[[#This Row],[city_name]],tb_SVI[city_name_uf],0),11),".")</f>
        <v>0.36699999999999999</v>
      </c>
      <c r="N5556" s="14">
        <f>_xlfn.PERCENTRANK.INC(Table3[MHDI_tot],Table3[[#This Row],[MHDI_tot]],3)</f>
        <v>0.66900000000000004</v>
      </c>
    </row>
    <row r="5557" spans="1:14" hidden="1" x14ac:dyDescent="0.2">
      <c r="A5557" t="str">
        <f>SVI!F5557</f>
        <v>Goiânia/GO</v>
      </c>
      <c r="B5557" t="str">
        <f>INDEX(tb_SVI[],MATCH(Table3[[#This Row],[ibge_cod]],tb_SVI[Município],0),1)</f>
        <v>GO</v>
      </c>
      <c r="C5557" t="str">
        <f>INDEX(tb_SVI[],MATCH(Table3[[#This Row],[city_name]],tb_SVI[city_name_uf],0),3)</f>
        <v>5208707</v>
      </c>
      <c r="D5557" t="s">
        <v>23124</v>
      </c>
      <c r="E5557" s="11">
        <f>INDEX(tb_SVI[],MATCH(Table3[[#This Row],[city_name]],tb_SVI[city_name_uf],0),5)</f>
        <v>1536097</v>
      </c>
      <c r="F5557">
        <f>INDEX(tb_MHDI[],MATCH(Table3[[#This Row],[city_name]],tb_MHDI[mun_uf],0),5)</f>
        <v>0.79900000000000004</v>
      </c>
      <c r="G5557">
        <f>INDEX(tb_MHDI[],MATCH(Table3[[#This Row],[city_name]],tb_MHDI[mun_uf],0),6)</f>
        <v>0.82399999999999995</v>
      </c>
      <c r="H5557">
        <f>INDEX(tb_MHDI[],MATCH(Table3[[#This Row],[city_name]],tb_MHDI[mun_uf],0),7)</f>
        <v>0.83799999999999997</v>
      </c>
      <c r="I5557">
        <f>INDEX(tb_MHDI[],MATCH(Table3[[#This Row],[city_name]],tb_MHDI[mun_uf],0),8)</f>
        <v>0.73899999999999999</v>
      </c>
      <c r="J5557">
        <f>_xlfn.NUMBERVALUE(INDEX(tb_SVI[],MATCH(Table3[[#This Row],[city_name]],tb_SVI[city_name_uf],0),8),".")</f>
        <v>0.29099999999999998</v>
      </c>
      <c r="K5557">
        <f>_xlfn.NUMBERVALUE(INDEX(tb_SVI[],MATCH(Table3[[#This Row],[city_name]],tb_SVI[city_name_uf],0),9),".")</f>
        <v>0.41199999999999998</v>
      </c>
      <c r="L5557">
        <f>_xlfn.NUMBERVALUE(INDEX(tb_SVI[],MATCH(Table3[[#This Row],[city_name]],tb_SVI[city_name_uf],0),10),".")</f>
        <v>0.26300000000000001</v>
      </c>
      <c r="M5557">
        <f>_xlfn.NUMBERVALUE(INDEX(tb_SVI[],MATCH(Table3[[#This Row],[city_name]],tb_SVI[city_name_uf],0),11),".")</f>
        <v>0.19800000000000001</v>
      </c>
      <c r="N5557" s="14">
        <f>_xlfn.PERCENTRANK.INC(Table3[MHDI_tot],Table3[[#This Row],[MHDI_tot]],3)</f>
        <v>0.99099999999999999</v>
      </c>
    </row>
    <row r="5558" spans="1:14" hidden="1" x14ac:dyDescent="0.2">
      <c r="A5558" t="str">
        <f>SVI!F5558</f>
        <v>Guapó/GO</v>
      </c>
      <c r="B5558" t="str">
        <f>INDEX(tb_SVI[],MATCH(Table3[[#This Row],[ibge_cod]],tb_SVI[Município],0),1)</f>
        <v>GO</v>
      </c>
      <c r="C5558" t="str">
        <f>INDEX(tb_SVI[],MATCH(Table3[[#This Row],[city_name]],tb_SVI[city_name_uf],0),3)</f>
        <v>5209200</v>
      </c>
      <c r="D5558" t="s">
        <v>23125</v>
      </c>
      <c r="E5558" s="11">
        <f>INDEX(tb_SVI[],MATCH(Table3[[#This Row],[city_name]],tb_SVI[city_name_uf],0),5)</f>
        <v>14207</v>
      </c>
      <c r="F5558">
        <f>INDEX(tb_MHDI[],MATCH(Table3[[#This Row],[city_name]],tb_MHDI[mun_uf],0),5)</f>
        <v>0.69699999999999995</v>
      </c>
      <c r="G5558">
        <f>INDEX(tb_MHDI[],MATCH(Table3[[#This Row],[city_name]],tb_MHDI[mun_uf],0),6)</f>
        <v>0.70799999999999996</v>
      </c>
      <c r="H5558">
        <f>INDEX(tb_MHDI[],MATCH(Table3[[#This Row],[city_name]],tb_MHDI[mun_uf],0),7)</f>
        <v>0.82599999999999996</v>
      </c>
      <c r="I5558">
        <f>INDEX(tb_MHDI[],MATCH(Table3[[#This Row],[city_name]],tb_MHDI[mun_uf],0),8)</f>
        <v>0.57999999999999996</v>
      </c>
      <c r="J5558">
        <f>_xlfn.NUMBERVALUE(INDEX(tb_SVI[],MATCH(Table3[[#This Row],[city_name]],tb_SVI[city_name_uf],0),8),".")</f>
        <v>0.33400000000000002</v>
      </c>
      <c r="K5558">
        <f>_xlfn.NUMBERVALUE(INDEX(tb_SVI[],MATCH(Table3[[#This Row],[city_name]],tb_SVI[city_name_uf],0),9),".")</f>
        <v>0.33100000000000002</v>
      </c>
      <c r="L5558">
        <f>_xlfn.NUMBERVALUE(INDEX(tb_SVI[],MATCH(Table3[[#This Row],[city_name]],tb_SVI[city_name_uf],0),10),".")</f>
        <v>0.36699999999999999</v>
      </c>
      <c r="M5558">
        <f>_xlfn.NUMBERVALUE(INDEX(tb_SVI[],MATCH(Table3[[#This Row],[city_name]],tb_SVI[city_name_uf],0),11),".")</f>
        <v>0.30499999999999999</v>
      </c>
      <c r="N5558" s="14">
        <f>_xlfn.PERCENTRANK.INC(Table3[MHDI_tot],Table3[[#This Row],[MHDI_tot]],3)</f>
        <v>0.63500000000000001</v>
      </c>
    </row>
    <row r="5559" spans="1:14" hidden="1" x14ac:dyDescent="0.2">
      <c r="A5559" t="str">
        <f>SVI!F5559</f>
        <v>Hidrolândia/GO</v>
      </c>
      <c r="B5559" t="str">
        <f>INDEX(tb_SVI[],MATCH(Table3[[#This Row],[ibge_cod]],tb_SVI[Município],0),1)</f>
        <v>GO</v>
      </c>
      <c r="C5559" t="str">
        <f>INDEX(tb_SVI[],MATCH(Table3[[#This Row],[city_name]],tb_SVI[city_name_uf],0),3)</f>
        <v>5209705</v>
      </c>
      <c r="D5559" t="s">
        <v>23126</v>
      </c>
      <c r="E5559" s="11">
        <f>INDEX(tb_SVI[],MATCH(Table3[[#This Row],[city_name]],tb_SVI[city_name_uf],0),5)</f>
        <v>22124</v>
      </c>
      <c r="F5559">
        <f>INDEX(tb_MHDI[],MATCH(Table3[[#This Row],[city_name]],tb_MHDI[mun_uf],0),5)</f>
        <v>0.70599999999999996</v>
      </c>
      <c r="G5559">
        <f>INDEX(tb_MHDI[],MATCH(Table3[[#This Row],[city_name]],tb_MHDI[mun_uf],0),6)</f>
        <v>0.70699999999999996</v>
      </c>
      <c r="H5559">
        <f>INDEX(tb_MHDI[],MATCH(Table3[[#This Row],[city_name]],tb_MHDI[mun_uf],0),7)</f>
        <v>0.82699999999999996</v>
      </c>
      <c r="I5559">
        <f>INDEX(tb_MHDI[],MATCH(Table3[[#This Row],[city_name]],tb_MHDI[mun_uf],0),8)</f>
        <v>0.60299999999999998</v>
      </c>
      <c r="J5559">
        <f>_xlfn.NUMBERVALUE(INDEX(tb_SVI[],MATCH(Table3[[#This Row],[city_name]],tb_SVI[city_name_uf],0),8),".")</f>
        <v>0.26800000000000002</v>
      </c>
      <c r="K5559">
        <f>_xlfn.NUMBERVALUE(INDEX(tb_SVI[],MATCH(Table3[[#This Row],[city_name]],tb_SVI[city_name_uf],0),9),".")</f>
        <v>0.20699999999999999</v>
      </c>
      <c r="L5559">
        <f>_xlfn.NUMBERVALUE(INDEX(tb_SVI[],MATCH(Table3[[#This Row],[city_name]],tb_SVI[city_name_uf],0),10),".")</f>
        <v>0.32800000000000001</v>
      </c>
      <c r="M5559">
        <f>_xlfn.NUMBERVALUE(INDEX(tb_SVI[],MATCH(Table3[[#This Row],[city_name]],tb_SVI[city_name_uf],0),11),".")</f>
        <v>0.26900000000000002</v>
      </c>
      <c r="N5559" s="14">
        <f>_xlfn.PERCENTRANK.INC(Table3[MHDI_tot],Table3[[#This Row],[MHDI_tot]],3)</f>
        <v>0.68400000000000005</v>
      </c>
    </row>
    <row r="5560" spans="1:14" hidden="1" x14ac:dyDescent="0.2">
      <c r="A5560" t="str">
        <f>SVI!F5560</f>
        <v>Inhumas/GO</v>
      </c>
      <c r="B5560" t="str">
        <f>INDEX(tb_SVI[],MATCH(Table3[[#This Row],[ibge_cod]],tb_SVI[Município],0),1)</f>
        <v>GO</v>
      </c>
      <c r="C5560" t="str">
        <f>INDEX(tb_SVI[],MATCH(Table3[[#This Row],[city_name]],tb_SVI[city_name_uf],0),3)</f>
        <v>5210000</v>
      </c>
      <c r="D5560" t="s">
        <v>23127</v>
      </c>
      <c r="E5560" s="11">
        <f>INDEX(tb_SVI[],MATCH(Table3[[#This Row],[city_name]],tb_SVI[city_name_uf],0),5)</f>
        <v>53259</v>
      </c>
      <c r="F5560">
        <f>INDEX(tb_MHDI[],MATCH(Table3[[#This Row],[city_name]],tb_MHDI[mun_uf],0),5)</f>
        <v>0.72</v>
      </c>
      <c r="G5560">
        <f>INDEX(tb_MHDI[],MATCH(Table3[[#This Row],[city_name]],tb_MHDI[mun_uf],0),6)</f>
        <v>0.71799999999999997</v>
      </c>
      <c r="H5560">
        <f>INDEX(tb_MHDI[],MATCH(Table3[[#This Row],[city_name]],tb_MHDI[mun_uf],0),7)</f>
        <v>0.84199999999999997</v>
      </c>
      <c r="I5560">
        <f>INDEX(tb_MHDI[],MATCH(Table3[[#This Row],[city_name]],tb_MHDI[mun_uf],0),8)</f>
        <v>0.61799999999999999</v>
      </c>
      <c r="J5560">
        <f>_xlfn.NUMBERVALUE(INDEX(tb_SVI[],MATCH(Table3[[#This Row],[city_name]],tb_SVI[city_name_uf],0),8),".")</f>
        <v>0.23300000000000001</v>
      </c>
      <c r="K5560">
        <f>_xlfn.NUMBERVALUE(INDEX(tb_SVI[],MATCH(Table3[[#This Row],[city_name]],tb_SVI[city_name_uf],0),9),".")</f>
        <v>0.105</v>
      </c>
      <c r="L5560">
        <f>_xlfn.NUMBERVALUE(INDEX(tb_SVI[],MATCH(Table3[[#This Row],[city_name]],tb_SVI[city_name_uf],0),10),".")</f>
        <v>0.313</v>
      </c>
      <c r="M5560">
        <f>_xlfn.NUMBERVALUE(INDEX(tb_SVI[],MATCH(Table3[[#This Row],[city_name]],tb_SVI[city_name_uf],0),11),".")</f>
        <v>0.28100000000000003</v>
      </c>
      <c r="N5560" s="14">
        <f>_xlfn.PERCENTRANK.INC(Table3[MHDI_tot],Table3[[#This Row],[MHDI_tot]],3)</f>
        <v>0.76100000000000001</v>
      </c>
    </row>
    <row r="5561" spans="1:14" hidden="1" x14ac:dyDescent="0.2">
      <c r="A5561" t="str">
        <f>SVI!F5561</f>
        <v>Nerópolis/GO</v>
      </c>
      <c r="B5561" t="str">
        <f>INDEX(tb_SVI[],MATCH(Table3[[#This Row],[ibge_cod]],tb_SVI[Município],0),1)</f>
        <v>GO</v>
      </c>
      <c r="C5561" t="str">
        <f>INDEX(tb_SVI[],MATCH(Table3[[#This Row],[city_name]],tb_SVI[city_name_uf],0),3)</f>
        <v>5214507</v>
      </c>
      <c r="D5561" t="s">
        <v>23128</v>
      </c>
      <c r="E5561" s="11">
        <f>INDEX(tb_SVI[],MATCH(Table3[[#This Row],[city_name]],tb_SVI[city_name_uf],0),5)</f>
        <v>30395</v>
      </c>
      <c r="F5561">
        <f>INDEX(tb_MHDI[],MATCH(Table3[[#This Row],[city_name]],tb_MHDI[mun_uf],0),5)</f>
        <v>0.72099999999999997</v>
      </c>
      <c r="G5561">
        <f>INDEX(tb_MHDI[],MATCH(Table3[[#This Row],[city_name]],tb_MHDI[mun_uf],0),6)</f>
        <v>0.68100000000000005</v>
      </c>
      <c r="H5561">
        <f>INDEX(tb_MHDI[],MATCH(Table3[[#This Row],[city_name]],tb_MHDI[mun_uf],0),7)</f>
        <v>0.82</v>
      </c>
      <c r="I5561">
        <f>INDEX(tb_MHDI[],MATCH(Table3[[#This Row],[city_name]],tb_MHDI[mun_uf],0),8)</f>
        <v>0.67100000000000004</v>
      </c>
      <c r="J5561">
        <f>_xlfn.NUMBERVALUE(INDEX(tb_SVI[],MATCH(Table3[[#This Row],[city_name]],tb_SVI[city_name_uf],0),8),".")</f>
        <v>0.27</v>
      </c>
      <c r="K5561">
        <f>_xlfn.NUMBERVALUE(INDEX(tb_SVI[],MATCH(Table3[[#This Row],[city_name]],tb_SVI[city_name_uf],0),9),".")</f>
        <v>0.215</v>
      </c>
      <c r="L5561">
        <f>_xlfn.NUMBERVALUE(INDEX(tb_SVI[],MATCH(Table3[[#This Row],[city_name]],tb_SVI[city_name_uf],0),10),".")</f>
        <v>0.32800000000000001</v>
      </c>
      <c r="M5561">
        <f>_xlfn.NUMBERVALUE(INDEX(tb_SVI[],MATCH(Table3[[#This Row],[city_name]],tb_SVI[city_name_uf],0),11),".")</f>
        <v>0.26800000000000002</v>
      </c>
      <c r="N5561" s="14">
        <f>_xlfn.PERCENTRANK.INC(Table3[MHDI_tot],Table3[[#This Row],[MHDI_tot]],3)</f>
        <v>0.76600000000000001</v>
      </c>
    </row>
    <row r="5562" spans="1:14" hidden="1" x14ac:dyDescent="0.2">
      <c r="A5562" t="str">
        <f>SVI!F3292</f>
        <v>São Caetano do Sul/SP</v>
      </c>
      <c r="B5562" t="str">
        <f>INDEX(tb_SVI[],MATCH(Table3[[#This Row],[ibge_cod]],tb_SVI[Município],0),1)</f>
        <v>SP</v>
      </c>
      <c r="C5562" t="str">
        <f>INDEX(tb_SVI[],MATCH(Table3[[#This Row],[city_name]],tb_SVI[city_name_uf],0),3)</f>
        <v>3548807</v>
      </c>
      <c r="D5562" t="s">
        <v>20924</v>
      </c>
      <c r="E5562" s="11">
        <f>INDEX(tb_SVI[],MATCH(Table3[[#This Row],[city_name]],tb_SVI[city_name_uf],0),5)</f>
        <v>161957</v>
      </c>
      <c r="F5562">
        <f>INDEX(tb_MHDI[],MATCH(Table3[[#This Row],[city_name]],tb_MHDI[mun_uf],0),5)</f>
        <v>0.86199999999999999</v>
      </c>
      <c r="G5562">
        <f>INDEX(tb_MHDI[],MATCH(Table3[[#This Row],[city_name]],tb_MHDI[mun_uf],0),6)</f>
        <v>0.89100000000000001</v>
      </c>
      <c r="H5562">
        <f>INDEX(tb_MHDI[],MATCH(Table3[[#This Row],[city_name]],tb_MHDI[mun_uf],0),7)</f>
        <v>0.88700000000000001</v>
      </c>
      <c r="I5562">
        <f>INDEX(tb_MHDI[],MATCH(Table3[[#This Row],[city_name]],tb_MHDI[mun_uf],0),8)</f>
        <v>0.81100000000000005</v>
      </c>
      <c r="J5562">
        <f>_xlfn.NUMBERVALUE(INDEX(tb_SVI[],MATCH(Table3[[#This Row],[city_name]],tb_SVI[city_name_uf],0),8),".")</f>
        <v>0.183</v>
      </c>
      <c r="K5562">
        <f>_xlfn.NUMBERVALUE(INDEX(tb_SVI[],MATCH(Table3[[#This Row],[city_name]],tb_SVI[city_name_uf],0),9),".")</f>
        <v>0.26400000000000001</v>
      </c>
      <c r="L5562">
        <f>_xlfn.NUMBERVALUE(INDEX(tb_SVI[],MATCH(Table3[[#This Row],[city_name]],tb_SVI[city_name_uf],0),10),".")</f>
        <v>0.129</v>
      </c>
      <c r="M5562">
        <f>_xlfn.NUMBERVALUE(INDEX(tb_SVI[],MATCH(Table3[[#This Row],[city_name]],tb_SVI[city_name_uf],0),11),".")</f>
        <v>0.156</v>
      </c>
      <c r="N5562" s="14">
        <f>_xlfn.PERCENTRANK.INC(Table3[MHDI_tot],Table3[[#This Row],[MHDI_tot]],3)</f>
        <v>1</v>
      </c>
    </row>
    <row r="5563" spans="1:14" hidden="1" x14ac:dyDescent="0.2">
      <c r="A5563" t="str">
        <f>SVI!F5563</f>
        <v>Santo Antônio de Goiás/GO</v>
      </c>
      <c r="B5563" t="str">
        <f>INDEX(tb_SVI[],MATCH(Table3[[#This Row],[ibge_cod]],tb_SVI[Município],0),1)</f>
        <v>GO</v>
      </c>
      <c r="C5563" t="str">
        <f>INDEX(tb_SVI[],MATCH(Table3[[#This Row],[city_name]],tb_SVI[city_name_uf],0),3)</f>
        <v>5219738</v>
      </c>
      <c r="D5563" t="s">
        <v>23130</v>
      </c>
      <c r="E5563" s="11">
        <f>INDEX(tb_SVI[],MATCH(Table3[[#This Row],[city_name]],tb_SVI[city_name_uf],0),5)</f>
        <v>6440</v>
      </c>
      <c r="F5563">
        <f>INDEX(tb_MHDI[],MATCH(Table3[[#This Row],[city_name]],tb_MHDI[mun_uf],0),5)</f>
        <v>0.72299999999999998</v>
      </c>
      <c r="G5563">
        <f>INDEX(tb_MHDI[],MATCH(Table3[[#This Row],[city_name]],tb_MHDI[mun_uf],0),6)</f>
        <v>0.68700000000000006</v>
      </c>
      <c r="H5563">
        <f>INDEX(tb_MHDI[],MATCH(Table3[[#This Row],[city_name]],tb_MHDI[mun_uf],0),7)</f>
        <v>0.83199999999999996</v>
      </c>
      <c r="I5563">
        <f>INDEX(tb_MHDI[],MATCH(Table3[[#This Row],[city_name]],tb_MHDI[mun_uf],0),8)</f>
        <v>0.66200000000000003</v>
      </c>
      <c r="J5563">
        <f>_xlfn.NUMBERVALUE(INDEX(tb_SVI[],MATCH(Table3[[#This Row],[city_name]],tb_SVI[city_name_uf],0),8),".")</f>
        <v>0.33700000000000002</v>
      </c>
      <c r="K5563">
        <f>_xlfn.NUMBERVALUE(INDEX(tb_SVI[],MATCH(Table3[[#This Row],[city_name]],tb_SVI[city_name_uf],0),9),".")</f>
        <v>0.40500000000000003</v>
      </c>
      <c r="L5563">
        <f>_xlfn.NUMBERVALUE(INDEX(tb_SVI[],MATCH(Table3[[#This Row],[city_name]],tb_SVI[city_name_uf],0),10),".")</f>
        <v>0.30199999999999999</v>
      </c>
      <c r="M5563">
        <f>_xlfn.NUMBERVALUE(INDEX(tb_SVI[],MATCH(Table3[[#This Row],[city_name]],tb_SVI[city_name_uf],0),11),".")</f>
        <v>0.30299999999999999</v>
      </c>
      <c r="N5563" s="14">
        <f>_xlfn.PERCENTRANK.INC(Table3[MHDI_tot],Table3[[#This Row],[MHDI_tot]],3)</f>
        <v>0.77600000000000002</v>
      </c>
    </row>
    <row r="5564" spans="1:14" hidden="1" x14ac:dyDescent="0.2">
      <c r="A5564" t="str">
        <f>SVI!F5564</f>
        <v>Senador Canedo/GO</v>
      </c>
      <c r="B5564" t="str">
        <f>INDEX(tb_SVI[],MATCH(Table3[[#This Row],[ibge_cod]],tb_SVI[Município],0),1)</f>
        <v>GO</v>
      </c>
      <c r="C5564" t="str">
        <f>INDEX(tb_SVI[],MATCH(Table3[[#This Row],[city_name]],tb_SVI[city_name_uf],0),3)</f>
        <v>5220454</v>
      </c>
      <c r="D5564" t="s">
        <v>23131</v>
      </c>
      <c r="E5564" s="11">
        <f>INDEX(tb_SVI[],MATCH(Table3[[#This Row],[city_name]],tb_SVI[city_name_uf],0),5)</f>
        <v>118451</v>
      </c>
      <c r="F5564">
        <f>INDEX(tb_MHDI[],MATCH(Table3[[#This Row],[city_name]],tb_MHDI[mun_uf],0),5)</f>
        <v>0.70099999999999996</v>
      </c>
      <c r="G5564">
        <f>INDEX(tb_MHDI[],MATCH(Table3[[#This Row],[city_name]],tb_MHDI[mun_uf],0),6)</f>
        <v>0.67600000000000005</v>
      </c>
      <c r="H5564">
        <f>INDEX(tb_MHDI[],MATCH(Table3[[#This Row],[city_name]],tb_MHDI[mun_uf],0),7)</f>
        <v>0.82699999999999996</v>
      </c>
      <c r="I5564">
        <f>INDEX(tb_MHDI[],MATCH(Table3[[#This Row],[city_name]],tb_MHDI[mun_uf],0),8)</f>
        <v>0.61699999999999999</v>
      </c>
      <c r="J5564">
        <f>_xlfn.NUMBERVALUE(INDEX(tb_SVI[],MATCH(Table3[[#This Row],[city_name]],tb_SVI[city_name_uf],0),8),".")</f>
        <v>0.36699999999999999</v>
      </c>
      <c r="K5564">
        <f>_xlfn.NUMBERVALUE(INDEX(tb_SVI[],MATCH(Table3[[#This Row],[city_name]],tb_SVI[city_name_uf],0),9),".")</f>
        <v>0.44400000000000001</v>
      </c>
      <c r="L5564">
        <f>_xlfn.NUMBERVALUE(INDEX(tb_SVI[],MATCH(Table3[[#This Row],[city_name]],tb_SVI[city_name_uf],0),10),".")</f>
        <v>0.374</v>
      </c>
      <c r="M5564">
        <f>_xlfn.NUMBERVALUE(INDEX(tb_SVI[],MATCH(Table3[[#This Row],[city_name]],tb_SVI[city_name_uf],0),11),".")</f>
        <v>0.28299999999999997</v>
      </c>
      <c r="N5564" s="14">
        <f>_xlfn.PERCENTRANK.INC(Table3[MHDI_tot],Table3[[#This Row],[MHDI_tot]],3)</f>
        <v>0.65800000000000003</v>
      </c>
    </row>
    <row r="5565" spans="1:14" hidden="1" x14ac:dyDescent="0.2">
      <c r="A5565" t="str">
        <f>SVI!F5565</f>
        <v>Terezópolis de Goiás/GO</v>
      </c>
      <c r="B5565" t="str">
        <f>INDEX(tb_SVI[],MATCH(Table3[[#This Row],[ibge_cod]],tb_SVI[Município],0),1)</f>
        <v>GO</v>
      </c>
      <c r="C5565" t="str">
        <f>INDEX(tb_SVI[],MATCH(Table3[[#This Row],[city_name]],tb_SVI[city_name_uf],0),3)</f>
        <v>5221197</v>
      </c>
      <c r="D5565" t="s">
        <v>23132</v>
      </c>
      <c r="E5565" s="11">
        <f>INDEX(tb_SVI[],MATCH(Table3[[#This Row],[city_name]],tb_SVI[city_name_uf],0),5)</f>
        <v>8186</v>
      </c>
      <c r="F5565">
        <f>INDEX(tb_MHDI[],MATCH(Table3[[#This Row],[city_name]],tb_MHDI[mun_uf],0),5)</f>
        <v>0.68500000000000005</v>
      </c>
      <c r="G5565">
        <f>INDEX(tb_MHDI[],MATCH(Table3[[#This Row],[city_name]],tb_MHDI[mun_uf],0),6)</f>
        <v>0.65500000000000003</v>
      </c>
      <c r="H5565">
        <f>INDEX(tb_MHDI[],MATCH(Table3[[#This Row],[city_name]],tb_MHDI[mun_uf],0),7)</f>
        <v>0.79900000000000004</v>
      </c>
      <c r="I5565">
        <f>INDEX(tb_MHDI[],MATCH(Table3[[#This Row],[city_name]],tb_MHDI[mun_uf],0),8)</f>
        <v>0.61499999999999999</v>
      </c>
      <c r="J5565">
        <f>_xlfn.NUMBERVALUE(INDEX(tb_SVI[],MATCH(Table3[[#This Row],[city_name]],tb_SVI[city_name_uf],0),8),".")</f>
        <v>0.33800000000000002</v>
      </c>
      <c r="K5565">
        <f>_xlfn.NUMBERVALUE(INDEX(tb_SVI[],MATCH(Table3[[#This Row],[city_name]],tb_SVI[city_name_uf],0),9),".")</f>
        <v>0.28599999999999998</v>
      </c>
      <c r="L5565">
        <f>_xlfn.NUMBERVALUE(INDEX(tb_SVI[],MATCH(Table3[[#This Row],[city_name]],tb_SVI[city_name_uf],0),10),".")</f>
        <v>0.35299999999999998</v>
      </c>
      <c r="M5565">
        <f>_xlfn.NUMBERVALUE(INDEX(tb_SVI[],MATCH(Table3[[#This Row],[city_name]],tb_SVI[city_name_uf],0),11),".")</f>
        <v>0.375</v>
      </c>
      <c r="N5565" s="14">
        <f>_xlfn.PERCENTRANK.INC(Table3[MHDI_tot],Table3[[#This Row],[MHDI_tot]],3)</f>
        <v>0.58099999999999996</v>
      </c>
    </row>
    <row r="5566" spans="1:14" hidden="1" x14ac:dyDescent="0.2">
      <c r="A5566" t="str">
        <f>SVI!F5566</f>
        <v>Brasília/DF</v>
      </c>
      <c r="B5566" t="str">
        <f>INDEX(tb_SVI[],MATCH(Table3[[#This Row],[ibge_cod]],tb_SVI[Município],0),1)</f>
        <v>DF</v>
      </c>
      <c r="C5566" t="str">
        <f>INDEX(tb_SVI[],MATCH(Table3[[#This Row],[city_name]],tb_SVI[city_name_uf],0),3)</f>
        <v>5300108</v>
      </c>
      <c r="D5566" t="s">
        <v>23133</v>
      </c>
      <c r="E5566" s="11">
        <f>INDEX(tb_SVI[],MATCH(Table3[[#This Row],[city_name]],tb_SVI[city_name_uf],0),5)</f>
        <v>3055149</v>
      </c>
      <c r="F5566">
        <f>INDEX(tb_MHDI[],MATCH(Table3[[#This Row],[city_name]],tb_MHDI[mun_uf],0),5)</f>
        <v>0.82399999999999995</v>
      </c>
      <c r="G5566">
        <f>INDEX(tb_MHDI[],MATCH(Table3[[#This Row],[city_name]],tb_MHDI[mun_uf],0),6)</f>
        <v>0.86299999999999999</v>
      </c>
      <c r="H5566">
        <f>INDEX(tb_MHDI[],MATCH(Table3[[#This Row],[city_name]],tb_MHDI[mun_uf],0),7)</f>
        <v>0.873</v>
      </c>
      <c r="I5566">
        <f>INDEX(tb_MHDI[],MATCH(Table3[[#This Row],[city_name]],tb_MHDI[mun_uf],0),8)</f>
        <v>0.74199999999999999</v>
      </c>
      <c r="J5566">
        <f>_xlfn.NUMBERVALUE(INDEX(tb_SVI[],MATCH(Table3[[#This Row],[city_name]],tb_SVI[city_name_uf],0),8),".")</f>
        <v>0.29399999999999998</v>
      </c>
      <c r="K5566">
        <f>_xlfn.NUMBERVALUE(INDEX(tb_SVI[],MATCH(Table3[[#This Row],[city_name]],tb_SVI[city_name_uf],0),9),".")</f>
        <v>0.41199999999999998</v>
      </c>
      <c r="L5566">
        <f>_xlfn.NUMBERVALUE(INDEX(tb_SVI[],MATCH(Table3[[#This Row],[city_name]],tb_SVI[city_name_uf],0),10),".")</f>
        <v>0.26500000000000001</v>
      </c>
      <c r="M5566">
        <f>_xlfn.NUMBERVALUE(INDEX(tb_SVI[],MATCH(Table3[[#This Row],[city_name]],tb_SVI[city_name_uf],0),11),".")</f>
        <v>0.20399999999999999</v>
      </c>
      <c r="N5566" s="14">
        <f>_xlfn.PERCENTRANK.INC(Table3[MHDI_tot],Table3[[#This Row],[MHDI_tot]],3)</f>
        <v>0.998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566"/>
  <sheetViews>
    <sheetView zoomScale="110" zoomScaleNormal="110" workbookViewId="0">
      <selection activeCell="E2" sqref="E2"/>
    </sheetView>
  </sheetViews>
  <sheetFormatPr defaultColWidth="8.85546875" defaultRowHeight="12.75" x14ac:dyDescent="0.2"/>
  <cols>
    <col min="1" max="1" width="11.42578125"/>
    <col min="2" max="2" width="13.28515625" customWidth="1"/>
    <col min="3" max="3" width="11.42578125"/>
    <col min="4" max="4" width="29.28515625" bestFit="1" customWidth="1"/>
    <col min="5" max="5" width="22.28515625" customWidth="1"/>
    <col min="6" max="6" width="29.28515625" customWidth="1"/>
    <col min="7" max="1025" width="11.42578125"/>
  </cols>
  <sheetData>
    <row r="1" spans="1:11" x14ac:dyDescent="0.2">
      <c r="A1" s="2" t="s">
        <v>0</v>
      </c>
      <c r="B1" s="2" t="s">
        <v>1</v>
      </c>
      <c r="C1" s="2" t="s">
        <v>2</v>
      </c>
      <c r="D1" t="s">
        <v>17602</v>
      </c>
      <c r="E1" s="2" t="s">
        <v>17598</v>
      </c>
      <c r="F1" t="s">
        <v>17600</v>
      </c>
      <c r="G1" s="2" t="s">
        <v>4</v>
      </c>
      <c r="H1" s="2" t="s">
        <v>12016</v>
      </c>
      <c r="I1" s="2" t="s">
        <v>12014</v>
      </c>
      <c r="J1" s="2" t="s">
        <v>12015</v>
      </c>
      <c r="K1" s="2" t="s">
        <v>17593</v>
      </c>
    </row>
    <row r="2" spans="1:11" x14ac:dyDescent="0.2">
      <c r="A2" s="6" t="str">
        <f>INDEX(UF_acronyms!$A$1:$C$28,MATCH(B2,UF_acronyms!$C$1:$C$28,0),2)</f>
        <v>RO</v>
      </c>
      <c r="B2" s="1" t="s">
        <v>9</v>
      </c>
      <c r="C2" s="1" t="s">
        <v>16</v>
      </c>
      <c r="D2" s="1" t="s">
        <v>17</v>
      </c>
      <c r="E2" s="11">
        <v>7220</v>
      </c>
      <c r="F2" s="6" t="str">
        <f>CONCATENATE(tb_SVI[[#This Row],[Nome Município]],"/",tb_SVI[[#This Row],[UF]])</f>
        <v>Corumbiara/RO</v>
      </c>
      <c r="G2" s="1" t="s">
        <v>18</v>
      </c>
      <c r="H2" s="1" t="s">
        <v>19</v>
      </c>
      <c r="I2" s="1" t="s">
        <v>20</v>
      </c>
      <c r="J2" s="1" t="s">
        <v>21</v>
      </c>
      <c r="K2" s="1" t="s">
        <v>22</v>
      </c>
    </row>
    <row r="3" spans="1:11" x14ac:dyDescent="0.2">
      <c r="A3" s="6" t="str">
        <f>INDEX(UF_acronyms!$A$1:$C$28,MATCH(B3,UF_acronyms!$C$1:$C$28,0),2)</f>
        <v>RO</v>
      </c>
      <c r="B3" s="1" t="s">
        <v>9</v>
      </c>
      <c r="C3" s="1" t="s">
        <v>27</v>
      </c>
      <c r="D3" s="1" t="s">
        <v>28</v>
      </c>
      <c r="E3" s="11">
        <v>15544</v>
      </c>
      <c r="F3" s="6" t="str">
        <f>CONCATENATE(tb_SVI[[#This Row],[Nome Município]],"/",tb_SVI[[#This Row],[UF]])</f>
        <v>Colorado do Oeste/RO</v>
      </c>
      <c r="G3" s="1" t="s">
        <v>18</v>
      </c>
      <c r="H3" s="1" t="s">
        <v>29</v>
      </c>
      <c r="I3" s="1" t="s">
        <v>30</v>
      </c>
      <c r="J3" s="1" t="s">
        <v>31</v>
      </c>
      <c r="K3" s="1" t="s">
        <v>32</v>
      </c>
    </row>
    <row r="4" spans="1:11" x14ac:dyDescent="0.2">
      <c r="A4" s="6" t="str">
        <f>INDEX(UF_acronyms!$A$1:$C$28,MATCH(B4,UF_acronyms!$C$1:$C$28,0),2)</f>
        <v>RO</v>
      </c>
      <c r="B4" s="1" t="s">
        <v>9</v>
      </c>
      <c r="C4" s="1" t="s">
        <v>37</v>
      </c>
      <c r="D4" s="1" t="s">
        <v>38</v>
      </c>
      <c r="E4" s="11">
        <v>11472</v>
      </c>
      <c r="F4" s="6" t="str">
        <f>CONCATENATE(tb_SVI[[#This Row],[Nome Município]],"/",tb_SVI[[#This Row],[UF]])</f>
        <v>Chupinguaia/RO</v>
      </c>
      <c r="G4" s="1" t="s">
        <v>18</v>
      </c>
      <c r="H4" s="1" t="s">
        <v>39</v>
      </c>
      <c r="I4" s="1" t="s">
        <v>40</v>
      </c>
      <c r="J4" s="1" t="s">
        <v>41</v>
      </c>
      <c r="K4" s="1" t="s">
        <v>42</v>
      </c>
    </row>
    <row r="5" spans="1:11" x14ac:dyDescent="0.2">
      <c r="A5" s="6" t="str">
        <f>INDEX(UF_acronyms!$A$1:$C$28,MATCH(B5,UF_acronyms!$C$1:$C$28,0),2)</f>
        <v>RO</v>
      </c>
      <c r="B5" s="1" t="s">
        <v>9</v>
      </c>
      <c r="C5" s="1" t="s">
        <v>43</v>
      </c>
      <c r="D5" s="1" t="s">
        <v>44</v>
      </c>
      <c r="E5" s="11">
        <v>102211</v>
      </c>
      <c r="F5" s="6" t="str">
        <f>CONCATENATE(tb_SVI[[#This Row],[Nome Município]],"/",tb_SVI[[#This Row],[UF]])</f>
        <v>Vilhena/RO</v>
      </c>
      <c r="G5" s="1" t="s">
        <v>18</v>
      </c>
      <c r="H5" s="1" t="s">
        <v>45</v>
      </c>
      <c r="I5" s="1" t="s">
        <v>46</v>
      </c>
      <c r="J5" s="1" t="s">
        <v>47</v>
      </c>
      <c r="K5" s="1" t="s">
        <v>48</v>
      </c>
    </row>
    <row r="6" spans="1:11" x14ac:dyDescent="0.2">
      <c r="A6" s="6" t="str">
        <f>INDEX(UF_acronyms!$A$1:$C$28,MATCH(B6,UF_acronyms!$C$1:$C$28,0),2)</f>
        <v>RO</v>
      </c>
      <c r="B6" s="1" t="s">
        <v>9</v>
      </c>
      <c r="C6" s="1" t="s">
        <v>52</v>
      </c>
      <c r="D6" s="1" t="s">
        <v>53</v>
      </c>
      <c r="E6" s="11">
        <v>6656</v>
      </c>
      <c r="F6" s="6" t="str">
        <f>CONCATENATE(tb_SVI[[#This Row],[Nome Município]],"/",tb_SVI[[#This Row],[UF]])</f>
        <v>Vale do Paraíso/RO</v>
      </c>
      <c r="G6" s="1" t="s">
        <v>18</v>
      </c>
      <c r="H6" s="1" t="s">
        <v>54</v>
      </c>
      <c r="I6" s="1" t="s">
        <v>55</v>
      </c>
      <c r="J6" s="1" t="s">
        <v>56</v>
      </c>
      <c r="K6" s="1" t="s">
        <v>57</v>
      </c>
    </row>
    <row r="7" spans="1:11" x14ac:dyDescent="0.2">
      <c r="A7" s="6" t="str">
        <f>INDEX(UF_acronyms!$A$1:$C$28,MATCH(B7,UF_acronyms!$C$1:$C$28,0),2)</f>
        <v>RO</v>
      </c>
      <c r="B7" s="1" t="s">
        <v>9</v>
      </c>
      <c r="C7" s="1" t="s">
        <v>62</v>
      </c>
      <c r="D7" s="1" t="s">
        <v>63</v>
      </c>
      <c r="E7" s="11">
        <v>11377</v>
      </c>
      <c r="F7" s="6" t="str">
        <f>CONCATENATE(tb_SVI[[#This Row],[Nome Município]],"/",tb_SVI[[#This Row],[UF]])</f>
        <v>Vale do Anari/RO</v>
      </c>
      <c r="G7" s="1" t="s">
        <v>18</v>
      </c>
      <c r="H7" s="1" t="s">
        <v>64</v>
      </c>
      <c r="I7" s="1" t="s">
        <v>65</v>
      </c>
      <c r="J7" s="1" t="s">
        <v>59</v>
      </c>
      <c r="K7" s="1" t="s">
        <v>66</v>
      </c>
    </row>
    <row r="8" spans="1:11" x14ac:dyDescent="0.2">
      <c r="A8" s="6" t="str">
        <f>INDEX(UF_acronyms!$A$1:$C$28,MATCH(B8,UF_acronyms!$C$1:$C$28,0),2)</f>
        <v>RO</v>
      </c>
      <c r="B8" s="1" t="s">
        <v>9</v>
      </c>
      <c r="C8" s="1" t="s">
        <v>71</v>
      </c>
      <c r="D8" s="1" t="s">
        <v>72</v>
      </c>
      <c r="E8" s="11">
        <v>11272</v>
      </c>
      <c r="F8" s="6" t="str">
        <f>CONCATENATE(tb_SVI[[#This Row],[Nome Município]],"/",tb_SVI[[#This Row],[UF]])</f>
        <v>Urupá/RO</v>
      </c>
      <c r="G8" s="1" t="s">
        <v>18</v>
      </c>
      <c r="H8" s="1" t="s">
        <v>73</v>
      </c>
      <c r="I8" s="1" t="s">
        <v>74</v>
      </c>
      <c r="J8" s="1" t="s">
        <v>75</v>
      </c>
      <c r="K8" s="1" t="s">
        <v>76</v>
      </c>
    </row>
    <row r="9" spans="1:11" x14ac:dyDescent="0.2">
      <c r="A9" s="6" t="str">
        <f>INDEX(UF_acronyms!$A$1:$C$28,MATCH(B9,UF_acronyms!$C$1:$C$28,0),2)</f>
        <v>RO</v>
      </c>
      <c r="B9" s="1" t="s">
        <v>9</v>
      </c>
      <c r="C9" s="1" t="s">
        <v>81</v>
      </c>
      <c r="D9" s="1" t="s">
        <v>82</v>
      </c>
      <c r="E9" s="11">
        <v>10395</v>
      </c>
      <c r="F9" s="6" t="str">
        <f>CONCATENATE(tb_SVI[[#This Row],[Nome Município]],"/",tb_SVI[[#This Row],[UF]])</f>
        <v>Theobroma/RO</v>
      </c>
      <c r="G9" s="1" t="s">
        <v>18</v>
      </c>
      <c r="H9" s="1" t="s">
        <v>83</v>
      </c>
      <c r="I9" s="1" t="s">
        <v>84</v>
      </c>
      <c r="J9" s="1" t="s">
        <v>85</v>
      </c>
      <c r="K9" s="1" t="s">
        <v>61</v>
      </c>
    </row>
    <row r="10" spans="1:11" x14ac:dyDescent="0.2">
      <c r="A10" s="6" t="str">
        <f>INDEX(UF_acronyms!$A$1:$C$28,MATCH(B10,UF_acronyms!$C$1:$C$28,0),2)</f>
        <v>RO</v>
      </c>
      <c r="B10" s="1" t="s">
        <v>9</v>
      </c>
      <c r="C10" s="1" t="s">
        <v>90</v>
      </c>
      <c r="D10" s="1" t="s">
        <v>91</v>
      </c>
      <c r="E10" s="11">
        <v>4233</v>
      </c>
      <c r="F10" s="6" t="str">
        <f>CONCATENATE(tb_SVI[[#This Row],[Nome Município]],"/",tb_SVI[[#This Row],[UF]])</f>
        <v>Teixeirópolis/RO</v>
      </c>
      <c r="G10" s="1" t="s">
        <v>18</v>
      </c>
      <c r="H10" s="1" t="s">
        <v>92</v>
      </c>
      <c r="I10" s="1" t="s">
        <v>93</v>
      </c>
      <c r="J10" s="1" t="s">
        <v>94</v>
      </c>
      <c r="K10" s="1" t="s">
        <v>95</v>
      </c>
    </row>
    <row r="11" spans="1:11" x14ac:dyDescent="0.2">
      <c r="A11" s="6" t="str">
        <f>INDEX(UF_acronyms!$A$1:$C$28,MATCH(B11,UF_acronyms!$C$1:$C$28,0),2)</f>
        <v>RO</v>
      </c>
      <c r="B11" s="1" t="s">
        <v>9</v>
      </c>
      <c r="C11" s="1" t="s">
        <v>99</v>
      </c>
      <c r="D11" s="1" t="s">
        <v>100</v>
      </c>
      <c r="E11" s="11">
        <v>23077</v>
      </c>
      <c r="F11" s="6" t="str">
        <f>CONCATENATE(tb_SVI[[#This Row],[Nome Município]],"/",tb_SVI[[#This Row],[UF]])</f>
        <v>São Miguel do Guaporé/RO</v>
      </c>
      <c r="G11" s="1" t="s">
        <v>18</v>
      </c>
      <c r="H11" s="1" t="s">
        <v>39</v>
      </c>
      <c r="I11" s="1" t="s">
        <v>101</v>
      </c>
      <c r="J11" s="1" t="s">
        <v>50</v>
      </c>
      <c r="K11" s="1" t="s">
        <v>102</v>
      </c>
    </row>
    <row r="12" spans="1:11" x14ac:dyDescent="0.2">
      <c r="A12" s="6" t="str">
        <f>INDEX(UF_acronyms!$A$1:$C$28,MATCH(B12,UF_acronyms!$C$1:$C$28,0),2)</f>
        <v>RO</v>
      </c>
      <c r="B12" s="1" t="s">
        <v>9</v>
      </c>
      <c r="C12" s="1" t="s">
        <v>106</v>
      </c>
      <c r="D12" s="1" t="s">
        <v>107</v>
      </c>
      <c r="E12" s="11">
        <v>20681</v>
      </c>
      <c r="F12" s="6" t="str">
        <f>CONCATENATE(tb_SVI[[#This Row],[Nome Município]],"/",tb_SVI[[#This Row],[UF]])</f>
        <v>São Francisco do Guaporé/RO</v>
      </c>
      <c r="G12" s="1" t="s">
        <v>18</v>
      </c>
      <c r="H12" s="1" t="s">
        <v>108</v>
      </c>
      <c r="I12" s="1" t="s">
        <v>109</v>
      </c>
      <c r="J12" s="1" t="s">
        <v>110</v>
      </c>
      <c r="K12" s="1" t="s">
        <v>111</v>
      </c>
    </row>
    <row r="13" spans="1:11" x14ac:dyDescent="0.2">
      <c r="A13" s="6" t="str">
        <f>INDEX(UF_acronyms!$A$1:$C$28,MATCH(B13,UF_acronyms!$C$1:$C$28,0),2)</f>
        <v>RO</v>
      </c>
      <c r="B13" s="1" t="s">
        <v>9</v>
      </c>
      <c r="C13" s="1" t="s">
        <v>116</v>
      </c>
      <c r="D13" s="1" t="s">
        <v>117</v>
      </c>
      <c r="E13" s="11">
        <v>5066</v>
      </c>
      <c r="F13" s="6" t="str">
        <f>CONCATENATE(tb_SVI[[#This Row],[Nome Município]],"/",tb_SVI[[#This Row],[UF]])</f>
        <v>São Felipe D'Oeste/RO</v>
      </c>
      <c r="G13" s="1" t="s">
        <v>18</v>
      </c>
      <c r="H13" s="1" t="s">
        <v>39</v>
      </c>
      <c r="I13" s="1" t="s">
        <v>118</v>
      </c>
      <c r="J13" s="1" t="s">
        <v>115</v>
      </c>
      <c r="K13" s="1" t="s">
        <v>119</v>
      </c>
    </row>
    <row r="14" spans="1:11" x14ac:dyDescent="0.2">
      <c r="A14" s="6" t="str">
        <f>INDEX(UF_acronyms!$A$1:$C$28,MATCH(B14,UF_acronyms!$C$1:$C$28,0),2)</f>
        <v>RO</v>
      </c>
      <c r="B14" s="1" t="s">
        <v>9</v>
      </c>
      <c r="C14" s="1" t="s">
        <v>124</v>
      </c>
      <c r="D14" s="1" t="s">
        <v>125</v>
      </c>
      <c r="E14" s="11">
        <v>11851</v>
      </c>
      <c r="F14" s="6" t="str">
        <f>CONCATENATE(tb_SVI[[#This Row],[Nome Município]],"/",tb_SVI[[#This Row],[UF]])</f>
        <v>Seringueiras/RO</v>
      </c>
      <c r="G14" s="1" t="s">
        <v>18</v>
      </c>
      <c r="H14" s="1" t="s">
        <v>126</v>
      </c>
      <c r="I14" s="1" t="s">
        <v>74</v>
      </c>
      <c r="J14" s="1" t="s">
        <v>115</v>
      </c>
      <c r="K14" s="1" t="s">
        <v>127</v>
      </c>
    </row>
    <row r="15" spans="1:11" x14ac:dyDescent="0.2">
      <c r="A15" s="6" t="str">
        <f>INDEX(UF_acronyms!$A$1:$C$28,MATCH(B15,UF_acronyms!$C$1:$C$28,0),2)</f>
        <v>RO</v>
      </c>
      <c r="B15" s="1" t="s">
        <v>9</v>
      </c>
      <c r="C15" s="1" t="s">
        <v>131</v>
      </c>
      <c r="D15" s="1" t="s">
        <v>132</v>
      </c>
      <c r="E15" s="11">
        <v>6216</v>
      </c>
      <c r="F15" s="6" t="str">
        <f>CONCATENATE(tb_SVI[[#This Row],[Nome Município]],"/",tb_SVI[[#This Row],[UF]])</f>
        <v>Santa Luzia D'Oeste/RO</v>
      </c>
      <c r="G15" s="1" t="s">
        <v>18</v>
      </c>
      <c r="H15" s="1" t="s">
        <v>133</v>
      </c>
      <c r="I15" s="1" t="s">
        <v>134</v>
      </c>
      <c r="J15" s="1" t="s">
        <v>135</v>
      </c>
      <c r="K15" s="1" t="s">
        <v>136</v>
      </c>
    </row>
    <row r="16" spans="1:11" x14ac:dyDescent="0.2">
      <c r="A16" s="6" t="str">
        <f>INDEX(UF_acronyms!$A$1:$C$28,MATCH(B16,UF_acronyms!$C$1:$C$28,0),2)</f>
        <v>RO</v>
      </c>
      <c r="B16" s="1" t="s">
        <v>9</v>
      </c>
      <c r="C16" s="1" t="s">
        <v>140</v>
      </c>
      <c r="D16" s="1" t="s">
        <v>141</v>
      </c>
      <c r="E16" s="11">
        <v>55407</v>
      </c>
      <c r="F16" s="6" t="str">
        <f>CONCATENATE(tb_SVI[[#This Row],[Nome Município]],"/",tb_SVI[[#This Row],[UF]])</f>
        <v>Rolim de Moura/RO</v>
      </c>
      <c r="G16" s="1" t="s">
        <v>18</v>
      </c>
      <c r="H16" s="1" t="s">
        <v>142</v>
      </c>
      <c r="I16" s="1" t="s">
        <v>143</v>
      </c>
      <c r="J16" s="1" t="s">
        <v>144</v>
      </c>
      <c r="K16" s="1" t="s">
        <v>145</v>
      </c>
    </row>
    <row r="17" spans="1:11" x14ac:dyDescent="0.2">
      <c r="A17" s="6" t="str">
        <f>INDEX(UF_acronyms!$A$1:$C$28,MATCH(B17,UF_acronyms!$C$1:$C$28,0),2)</f>
        <v>RO</v>
      </c>
      <c r="B17" s="1" t="s">
        <v>9</v>
      </c>
      <c r="C17" s="1" t="s">
        <v>149</v>
      </c>
      <c r="D17" s="1" t="s">
        <v>150</v>
      </c>
      <c r="E17" s="11">
        <v>3804</v>
      </c>
      <c r="F17" s="6" t="str">
        <f>CONCATENATE(tb_SVI[[#This Row],[Nome Município]],"/",tb_SVI[[#This Row],[UF]])</f>
        <v>Rio Crespo/RO</v>
      </c>
      <c r="G17" s="1" t="s">
        <v>18</v>
      </c>
      <c r="H17" s="1" t="s">
        <v>151</v>
      </c>
      <c r="I17" s="1" t="s">
        <v>152</v>
      </c>
      <c r="J17" s="1" t="s">
        <v>153</v>
      </c>
      <c r="K17" s="1" t="s">
        <v>154</v>
      </c>
    </row>
    <row r="18" spans="1:11" x14ac:dyDescent="0.2">
      <c r="A18" s="6" t="str">
        <f>INDEX(UF_acronyms!$A$1:$C$28,MATCH(B18,UF_acronyms!$C$1:$C$28,0),2)</f>
        <v>RO</v>
      </c>
      <c r="B18" s="1" t="s">
        <v>9</v>
      </c>
      <c r="C18" s="1" t="s">
        <v>159</v>
      </c>
      <c r="D18" s="1" t="s">
        <v>160</v>
      </c>
      <c r="E18" s="11">
        <v>2776</v>
      </c>
      <c r="F18" s="6" t="str">
        <f>CONCATENATE(tb_SVI[[#This Row],[Nome Município]],"/",tb_SVI[[#This Row],[UF]])</f>
        <v>Primavera de Rondônia/RO</v>
      </c>
      <c r="G18" s="1" t="s">
        <v>18</v>
      </c>
      <c r="H18" s="1" t="s">
        <v>161</v>
      </c>
      <c r="I18" s="1" t="s">
        <v>162</v>
      </c>
      <c r="J18" s="1" t="s">
        <v>133</v>
      </c>
      <c r="K18" s="1" t="s">
        <v>136</v>
      </c>
    </row>
    <row r="19" spans="1:11" x14ac:dyDescent="0.2">
      <c r="A19" s="6" t="str">
        <f>INDEX(UF_acronyms!$A$1:$C$28,MATCH(B19,UF_acronyms!$C$1:$C$28,0),2)</f>
        <v>RO</v>
      </c>
      <c r="B19" s="1" t="s">
        <v>9</v>
      </c>
      <c r="C19" s="1" t="s">
        <v>166</v>
      </c>
      <c r="D19" s="1" t="s">
        <v>167</v>
      </c>
      <c r="E19" s="11">
        <v>18571</v>
      </c>
      <c r="F19" s="6" t="str">
        <f>CONCATENATE(tb_SVI[[#This Row],[Nome Município]],"/",tb_SVI[[#This Row],[UF]])</f>
        <v>Presidente Médici/RO</v>
      </c>
      <c r="G19" s="1" t="s">
        <v>18</v>
      </c>
      <c r="H19" s="1" t="s">
        <v>151</v>
      </c>
      <c r="I19" s="1" t="s">
        <v>168</v>
      </c>
      <c r="J19" s="1" t="s">
        <v>169</v>
      </c>
      <c r="K19" s="1" t="s">
        <v>64</v>
      </c>
    </row>
    <row r="20" spans="1:11" x14ac:dyDescent="0.2">
      <c r="A20" s="6" t="str">
        <f>INDEX(UF_acronyms!$A$1:$C$28,MATCH(B20,UF_acronyms!$C$1:$C$28,0),2)</f>
        <v>RO</v>
      </c>
      <c r="B20" s="1" t="s">
        <v>9</v>
      </c>
      <c r="C20" s="1" t="s">
        <v>174</v>
      </c>
      <c r="D20" s="1" t="s">
        <v>175</v>
      </c>
      <c r="E20" s="11">
        <v>539354</v>
      </c>
      <c r="F20" s="6" t="str">
        <f>CONCATENATE(tb_SVI[[#This Row],[Nome Município]],"/",tb_SVI[[#This Row],[UF]])</f>
        <v>Porto Velho/RO</v>
      </c>
      <c r="G20" s="1" t="s">
        <v>18</v>
      </c>
      <c r="H20" s="1" t="s">
        <v>94</v>
      </c>
      <c r="I20" s="1" t="s">
        <v>176</v>
      </c>
      <c r="J20" s="1" t="s">
        <v>133</v>
      </c>
      <c r="K20" s="1" t="s">
        <v>177</v>
      </c>
    </row>
    <row r="21" spans="1:11" x14ac:dyDescent="0.2">
      <c r="A21" s="6" t="str">
        <f>INDEX(UF_acronyms!$A$1:$C$28,MATCH(B21,UF_acronyms!$C$1:$C$28,0),2)</f>
        <v>RO</v>
      </c>
      <c r="B21" s="1" t="s">
        <v>9</v>
      </c>
      <c r="C21" s="1" t="s">
        <v>185</v>
      </c>
      <c r="D21" s="1" t="s">
        <v>186</v>
      </c>
      <c r="E21" s="11">
        <v>2148</v>
      </c>
      <c r="F21" s="6" t="str">
        <f>CONCATENATE(tb_SVI[[#This Row],[Nome Município]],"/",tb_SVI[[#This Row],[UF]])</f>
        <v>Pimenteiras do Oeste/RO</v>
      </c>
      <c r="G21" s="1" t="s">
        <v>18</v>
      </c>
      <c r="H21" s="1" t="s">
        <v>187</v>
      </c>
      <c r="I21" s="1" t="s">
        <v>188</v>
      </c>
      <c r="J21" s="1" t="s">
        <v>136</v>
      </c>
      <c r="K21" s="1" t="s">
        <v>189</v>
      </c>
    </row>
    <row r="22" spans="1:11" x14ac:dyDescent="0.2">
      <c r="A22" s="6" t="str">
        <f>INDEX(UF_acronyms!$A$1:$C$28,MATCH(B22,UF_acronyms!$C$1:$C$28,0),2)</f>
        <v>RO</v>
      </c>
      <c r="B22" s="1" t="s">
        <v>9</v>
      </c>
      <c r="C22" s="1" t="s">
        <v>194</v>
      </c>
      <c r="D22" s="1" t="s">
        <v>195</v>
      </c>
      <c r="E22" s="11">
        <v>36881</v>
      </c>
      <c r="F22" s="6" t="str">
        <f>CONCATENATE(tb_SVI[[#This Row],[Nome Município]],"/",tb_SVI[[#This Row],[UF]])</f>
        <v>Pimenta Bueno/RO</v>
      </c>
      <c r="G22" s="1" t="s">
        <v>18</v>
      </c>
      <c r="H22" s="1" t="s">
        <v>196</v>
      </c>
      <c r="I22" s="1" t="s">
        <v>197</v>
      </c>
      <c r="J22" s="1" t="s">
        <v>198</v>
      </c>
      <c r="K22" s="1" t="s">
        <v>199</v>
      </c>
    </row>
    <row r="23" spans="1:11" x14ac:dyDescent="0.2">
      <c r="A23" s="6" t="str">
        <f>INDEX(UF_acronyms!$A$1:$C$28,MATCH(B23,UF_acronyms!$C$1:$C$28,0),2)</f>
        <v>RO</v>
      </c>
      <c r="B23" s="1" t="s">
        <v>9</v>
      </c>
      <c r="C23" s="1" t="s">
        <v>204</v>
      </c>
      <c r="D23" s="1" t="s">
        <v>205</v>
      </c>
      <c r="E23" s="11">
        <v>6198</v>
      </c>
      <c r="F23" s="6" t="str">
        <f>CONCATENATE(tb_SVI[[#This Row],[Nome Município]],"/",tb_SVI[[#This Row],[UF]])</f>
        <v>Parecis/RO</v>
      </c>
      <c r="G23" s="1" t="s">
        <v>18</v>
      </c>
      <c r="H23" s="1" t="s">
        <v>121</v>
      </c>
      <c r="I23" s="1" t="s">
        <v>206</v>
      </c>
      <c r="J23" s="1" t="s">
        <v>207</v>
      </c>
      <c r="K23" s="1" t="s">
        <v>208</v>
      </c>
    </row>
    <row r="24" spans="1:11" x14ac:dyDescent="0.2">
      <c r="A24" s="6" t="str">
        <f>INDEX(UF_acronyms!$A$1:$C$28,MATCH(B24,UF_acronyms!$C$1:$C$28,0),2)</f>
        <v>RO</v>
      </c>
      <c r="B24" s="1" t="s">
        <v>9</v>
      </c>
      <c r="C24" s="1" t="s">
        <v>213</v>
      </c>
      <c r="D24" s="1" t="s">
        <v>214</v>
      </c>
      <c r="E24" s="11">
        <v>35737</v>
      </c>
      <c r="F24" s="6" t="str">
        <f>CONCATENATE(tb_SVI[[#This Row],[Nome Município]],"/",tb_SVI[[#This Row],[UF]])</f>
        <v>Ouro Preto do Oeste/RO</v>
      </c>
      <c r="G24" s="1" t="s">
        <v>18</v>
      </c>
      <c r="H24" s="1" t="s">
        <v>215</v>
      </c>
      <c r="I24" s="1" t="s">
        <v>216</v>
      </c>
      <c r="J24" s="1" t="s">
        <v>217</v>
      </c>
      <c r="K24" s="1" t="s">
        <v>218</v>
      </c>
    </row>
    <row r="25" spans="1:11" x14ac:dyDescent="0.2">
      <c r="A25" s="6" t="str">
        <f>INDEX(UF_acronyms!$A$1:$C$28,MATCH(B25,UF_acronyms!$C$1:$C$28,0),2)</f>
        <v>RO</v>
      </c>
      <c r="B25" s="1" t="s">
        <v>9</v>
      </c>
      <c r="C25" s="1" t="s">
        <v>222</v>
      </c>
      <c r="D25" s="1" t="s">
        <v>223</v>
      </c>
      <c r="E25" s="11">
        <v>8329</v>
      </c>
      <c r="F25" s="6" t="str">
        <f>CONCATENATE(tb_SVI[[#This Row],[Nome Município]],"/",tb_SVI[[#This Row],[UF]])</f>
        <v>Novo Horizonte do Oeste/RO</v>
      </c>
      <c r="G25" s="1" t="s">
        <v>18</v>
      </c>
      <c r="H25" s="1" t="s">
        <v>224</v>
      </c>
      <c r="I25" s="1" t="s">
        <v>168</v>
      </c>
      <c r="J25" s="1" t="s">
        <v>85</v>
      </c>
      <c r="K25" s="1" t="s">
        <v>225</v>
      </c>
    </row>
    <row r="26" spans="1:11" x14ac:dyDescent="0.2">
      <c r="A26" s="6" t="str">
        <f>INDEX(UF_acronyms!$A$1:$C$28,MATCH(B26,UF_acronyms!$C$1:$C$28,0),2)</f>
        <v>RO</v>
      </c>
      <c r="B26" s="1" t="s">
        <v>9</v>
      </c>
      <c r="C26" s="1" t="s">
        <v>229</v>
      </c>
      <c r="D26" s="1" t="s">
        <v>230</v>
      </c>
      <c r="E26" s="11">
        <v>6895</v>
      </c>
      <c r="F26" s="6" t="str">
        <f>CONCATENATE(tb_SVI[[#This Row],[Nome Município]],"/",tb_SVI[[#This Row],[UF]])</f>
        <v>Nova União/RO</v>
      </c>
      <c r="G26" s="1" t="s">
        <v>18</v>
      </c>
      <c r="H26" s="1" t="s">
        <v>231</v>
      </c>
      <c r="I26" s="1" t="s">
        <v>161</v>
      </c>
      <c r="J26" s="1" t="s">
        <v>144</v>
      </c>
      <c r="K26" s="1" t="s">
        <v>232</v>
      </c>
    </row>
    <row r="27" spans="1:11" x14ac:dyDescent="0.2">
      <c r="A27" s="6" t="str">
        <f>INDEX(UF_acronyms!$A$1:$C$28,MATCH(B27,UF_acronyms!$C$1:$C$28,0),2)</f>
        <v>RO</v>
      </c>
      <c r="B27" s="1" t="s">
        <v>9</v>
      </c>
      <c r="C27" s="1" t="s">
        <v>237</v>
      </c>
      <c r="D27" s="1" t="s">
        <v>238</v>
      </c>
      <c r="E27" s="11">
        <v>31392</v>
      </c>
      <c r="F27" s="6" t="str">
        <f>CONCATENATE(tb_SVI[[#This Row],[Nome Município]],"/",tb_SVI[[#This Row],[UF]])</f>
        <v>Nova Mamoré/RO</v>
      </c>
      <c r="G27" s="1" t="s">
        <v>18</v>
      </c>
      <c r="H27" s="1" t="s">
        <v>239</v>
      </c>
      <c r="I27" s="1" t="s">
        <v>56</v>
      </c>
      <c r="J27" s="1" t="s">
        <v>240</v>
      </c>
      <c r="K27" s="1" t="s">
        <v>241</v>
      </c>
    </row>
    <row r="28" spans="1:11" x14ac:dyDescent="0.2">
      <c r="A28" s="6" t="str">
        <f>INDEX(UF_acronyms!$A$1:$C$28,MATCH(B28,UF_acronyms!$C$1:$C$28,0),2)</f>
        <v>RO</v>
      </c>
      <c r="B28" s="1" t="s">
        <v>9</v>
      </c>
      <c r="C28" s="1" t="s">
        <v>244</v>
      </c>
      <c r="D28" s="1" t="s">
        <v>245</v>
      </c>
      <c r="E28" s="11">
        <v>20489</v>
      </c>
      <c r="F28" s="6" t="str">
        <f>CONCATENATE(tb_SVI[[#This Row],[Nome Município]],"/",tb_SVI[[#This Row],[UF]])</f>
        <v>Nova Brasilândia D'Oeste/RO</v>
      </c>
      <c r="G28" s="1" t="s">
        <v>18</v>
      </c>
      <c r="H28" s="1" t="s">
        <v>246</v>
      </c>
      <c r="I28" s="1" t="s">
        <v>247</v>
      </c>
      <c r="J28" s="1" t="s">
        <v>248</v>
      </c>
      <c r="K28" s="1" t="s">
        <v>249</v>
      </c>
    </row>
    <row r="29" spans="1:11" x14ac:dyDescent="0.2">
      <c r="A29" s="6" t="str">
        <f>INDEX(UF_acronyms!$A$1:$C$28,MATCH(B29,UF_acronyms!$C$1:$C$28,0),2)</f>
        <v>RO</v>
      </c>
      <c r="B29" s="1" t="s">
        <v>9</v>
      </c>
      <c r="C29" s="1" t="s">
        <v>252</v>
      </c>
      <c r="D29" s="1" t="s">
        <v>253</v>
      </c>
      <c r="E29" s="11">
        <v>16007</v>
      </c>
      <c r="F29" s="6" t="str">
        <f>CONCATENATE(tb_SVI[[#This Row],[Nome Município]],"/",tb_SVI[[#This Row],[UF]])</f>
        <v>Monte Negro/RO</v>
      </c>
      <c r="G29" s="1" t="s">
        <v>18</v>
      </c>
      <c r="H29" s="1" t="s">
        <v>95</v>
      </c>
      <c r="I29" s="1" t="s">
        <v>254</v>
      </c>
      <c r="J29" s="1" t="s">
        <v>255</v>
      </c>
      <c r="K29" s="1" t="s">
        <v>256</v>
      </c>
    </row>
    <row r="30" spans="1:11" x14ac:dyDescent="0.2">
      <c r="A30" s="6" t="str">
        <f>INDEX(UF_acronyms!$A$1:$C$28,MATCH(B30,UF_acronyms!$C$1:$C$28,0),2)</f>
        <v>RO</v>
      </c>
      <c r="B30" s="1" t="s">
        <v>9</v>
      </c>
      <c r="C30" s="1" t="s">
        <v>258</v>
      </c>
      <c r="D30" s="1" t="s">
        <v>259</v>
      </c>
      <c r="E30" s="11">
        <v>10818</v>
      </c>
      <c r="F30" s="6" t="str">
        <f>CONCATENATE(tb_SVI[[#This Row],[Nome Município]],"/",tb_SVI[[#This Row],[UF]])</f>
        <v>Mirante da Serra/RO</v>
      </c>
      <c r="G30" s="1" t="s">
        <v>18</v>
      </c>
      <c r="H30" s="1" t="s">
        <v>260</v>
      </c>
      <c r="I30" s="1" t="s">
        <v>261</v>
      </c>
      <c r="J30" s="1" t="s">
        <v>154</v>
      </c>
      <c r="K30" s="1" t="s">
        <v>262</v>
      </c>
    </row>
    <row r="31" spans="1:11" x14ac:dyDescent="0.2">
      <c r="A31" s="6" t="str">
        <f>INDEX(UF_acronyms!$A$1:$C$28,MATCH(B31,UF_acronyms!$C$1:$C$28,0),2)</f>
        <v>RO</v>
      </c>
      <c r="B31" s="1" t="s">
        <v>9</v>
      </c>
      <c r="C31" s="1" t="s">
        <v>266</v>
      </c>
      <c r="D31" s="1" t="s">
        <v>267</v>
      </c>
      <c r="E31" s="11">
        <v>9559</v>
      </c>
      <c r="F31" s="6" t="str">
        <f>CONCATENATE(tb_SVI[[#This Row],[Nome Município]],"/",tb_SVI[[#This Row],[UF]])</f>
        <v>Ministro Andreazza/RO</v>
      </c>
      <c r="G31" s="1" t="s">
        <v>18</v>
      </c>
      <c r="H31" s="1" t="s">
        <v>268</v>
      </c>
      <c r="I31" s="1" t="s">
        <v>269</v>
      </c>
      <c r="J31" s="1" t="s">
        <v>270</v>
      </c>
      <c r="K31" s="1" t="s">
        <v>271</v>
      </c>
    </row>
    <row r="32" spans="1:11" x14ac:dyDescent="0.2">
      <c r="A32" s="6" t="str">
        <f>INDEX(UF_acronyms!$A$1:$C$28,MATCH(B32,UF_acronyms!$C$1:$C$28,0),2)</f>
        <v>RO</v>
      </c>
      <c r="B32" s="1" t="s">
        <v>9</v>
      </c>
      <c r="C32" s="1" t="s">
        <v>273</v>
      </c>
      <c r="D32" s="1" t="s">
        <v>274</v>
      </c>
      <c r="E32" s="11">
        <v>40867</v>
      </c>
      <c r="F32" s="6" t="str">
        <f>CONCATENATE(tb_SVI[[#This Row],[Nome Município]],"/",tb_SVI[[#This Row],[UF]])</f>
        <v>Machadinho D'Oeste/RO</v>
      </c>
      <c r="G32" s="1" t="s">
        <v>18</v>
      </c>
      <c r="H32" s="1" t="s">
        <v>208</v>
      </c>
      <c r="I32" s="1" t="s">
        <v>275</v>
      </c>
      <c r="J32" s="1" t="s">
        <v>276</v>
      </c>
      <c r="K32" s="1" t="s">
        <v>277</v>
      </c>
    </row>
    <row r="33" spans="1:11" x14ac:dyDescent="0.2">
      <c r="A33" s="6" t="str">
        <f>INDEX(UF_acronyms!$A$1:$C$28,MATCH(B33,UF_acronyms!$C$1:$C$28,0),2)</f>
        <v>RO</v>
      </c>
      <c r="B33" s="1" t="s">
        <v>9</v>
      </c>
      <c r="C33" s="1" t="s">
        <v>278</v>
      </c>
      <c r="D33" s="1" t="s">
        <v>279</v>
      </c>
      <c r="E33" s="11">
        <v>130009</v>
      </c>
      <c r="F33" s="6" t="str">
        <f>CONCATENATE(tb_SVI[[#This Row],[Nome Município]],"/",tb_SVI[[#This Row],[UF]])</f>
        <v>Ji-Paraná/RO</v>
      </c>
      <c r="G33" s="1" t="s">
        <v>18</v>
      </c>
      <c r="H33" s="1" t="s">
        <v>280</v>
      </c>
      <c r="I33" s="1" t="s">
        <v>281</v>
      </c>
      <c r="J33" s="1" t="s">
        <v>282</v>
      </c>
      <c r="K33" s="1" t="s">
        <v>283</v>
      </c>
    </row>
    <row r="34" spans="1:11" x14ac:dyDescent="0.2">
      <c r="A34" s="6" t="str">
        <f>INDEX(UF_acronyms!$A$1:$C$28,MATCH(B34,UF_acronyms!$C$1:$C$28,0),2)</f>
        <v>RO</v>
      </c>
      <c r="B34" s="1" t="s">
        <v>9</v>
      </c>
      <c r="C34" s="1" t="s">
        <v>284</v>
      </c>
      <c r="D34" s="1" t="s">
        <v>285</v>
      </c>
      <c r="E34" s="11">
        <v>51620</v>
      </c>
      <c r="F34" s="6" t="str">
        <f>CONCATENATE(tb_SVI[[#This Row],[Nome Município]],"/",tb_SVI[[#This Row],[UF]])</f>
        <v>Jaru/RO</v>
      </c>
      <c r="G34" s="1" t="s">
        <v>18</v>
      </c>
      <c r="H34" s="1" t="s">
        <v>286</v>
      </c>
      <c r="I34" s="1" t="s">
        <v>93</v>
      </c>
      <c r="J34" s="1" t="s">
        <v>287</v>
      </c>
      <c r="K34" s="1" t="s">
        <v>246</v>
      </c>
    </row>
    <row r="35" spans="1:11" x14ac:dyDescent="0.2">
      <c r="A35" s="6" t="str">
        <f>INDEX(UF_acronyms!$A$1:$C$28,MATCH(B35,UF_acronyms!$C$1:$C$28,0),2)</f>
        <v>RO</v>
      </c>
      <c r="B35" s="1" t="s">
        <v>9</v>
      </c>
      <c r="C35" s="1" t="s">
        <v>291</v>
      </c>
      <c r="D35" s="1" t="s">
        <v>292</v>
      </c>
      <c r="E35" s="11">
        <v>10641</v>
      </c>
      <c r="F35" s="6" t="str">
        <f>CONCATENATE(tb_SVI[[#This Row],[Nome Município]],"/",tb_SVI[[#This Row],[UF]])</f>
        <v>Itapuã do Oeste/RO</v>
      </c>
      <c r="G35" s="1" t="s">
        <v>18</v>
      </c>
      <c r="H35" s="1" t="s">
        <v>293</v>
      </c>
      <c r="I35" s="1" t="s">
        <v>294</v>
      </c>
      <c r="J35" s="1" t="s">
        <v>76</v>
      </c>
      <c r="K35" s="1" t="s">
        <v>219</v>
      </c>
    </row>
    <row r="36" spans="1:11" x14ac:dyDescent="0.2">
      <c r="A36" s="6" t="str">
        <f>INDEX(UF_acronyms!$A$1:$C$28,MATCH(B36,UF_acronyms!$C$1:$C$28,0),2)</f>
        <v>RO</v>
      </c>
      <c r="B36" s="1" t="s">
        <v>9</v>
      </c>
      <c r="C36" s="1" t="s">
        <v>298</v>
      </c>
      <c r="D36" s="1" t="s">
        <v>299</v>
      </c>
      <c r="E36" s="11">
        <v>46556</v>
      </c>
      <c r="F36" s="6" t="str">
        <f>CONCATENATE(tb_SVI[[#This Row],[Nome Município]],"/",tb_SVI[[#This Row],[UF]])</f>
        <v>Guajará-Mirim/RO</v>
      </c>
      <c r="G36" s="1" t="s">
        <v>18</v>
      </c>
      <c r="H36" s="1" t="s">
        <v>73</v>
      </c>
      <c r="I36" s="1" t="s">
        <v>121</v>
      </c>
      <c r="J36" s="1" t="s">
        <v>300</v>
      </c>
      <c r="K36" s="1" t="s">
        <v>301</v>
      </c>
    </row>
    <row r="37" spans="1:11" x14ac:dyDescent="0.2">
      <c r="A37" s="6" t="str">
        <f>INDEX(UF_acronyms!$A$1:$C$28,MATCH(B37,UF_acronyms!$C$1:$C$28,0),2)</f>
        <v>RO</v>
      </c>
      <c r="B37" s="1" t="s">
        <v>9</v>
      </c>
      <c r="C37" s="1" t="s">
        <v>304</v>
      </c>
      <c r="D37" s="1" t="s">
        <v>305</v>
      </c>
      <c r="E37" s="11">
        <v>7445</v>
      </c>
      <c r="F37" s="6" t="str">
        <f>CONCATENATE(tb_SVI[[#This Row],[Nome Município]],"/",tb_SVI[[#This Row],[UF]])</f>
        <v>Governador Jorge Teixeira/RO</v>
      </c>
      <c r="G37" s="1" t="s">
        <v>18</v>
      </c>
      <c r="H37" s="1" t="s">
        <v>306</v>
      </c>
      <c r="I37" s="1" t="s">
        <v>307</v>
      </c>
      <c r="J37" s="1" t="s">
        <v>308</v>
      </c>
      <c r="K37" s="1" t="s">
        <v>309</v>
      </c>
    </row>
    <row r="38" spans="1:11" x14ac:dyDescent="0.2">
      <c r="A38" s="6" t="str">
        <f>INDEX(UF_acronyms!$A$1:$C$28,MATCH(B38,UF_acronyms!$C$1:$C$28,0),2)</f>
        <v>RO</v>
      </c>
      <c r="B38" s="1" t="s">
        <v>9</v>
      </c>
      <c r="C38" s="1" t="s">
        <v>314</v>
      </c>
      <c r="D38" s="1" t="s">
        <v>315</v>
      </c>
      <c r="E38" s="11">
        <v>32695</v>
      </c>
      <c r="F38" s="6" t="str">
        <f>CONCATENATE(tb_SVI[[#This Row],[Nome Município]],"/",tb_SVI[[#This Row],[UF]])</f>
        <v>Espigão D'Oeste/RO</v>
      </c>
      <c r="G38" s="1" t="s">
        <v>18</v>
      </c>
      <c r="H38" s="1" t="s">
        <v>133</v>
      </c>
      <c r="I38" s="1" t="s">
        <v>316</v>
      </c>
      <c r="J38" s="1" t="s">
        <v>317</v>
      </c>
      <c r="K38" s="1" t="s">
        <v>64</v>
      </c>
    </row>
    <row r="39" spans="1:11" x14ac:dyDescent="0.2">
      <c r="A39" s="6" t="str">
        <f>INDEX(UF_acronyms!$A$1:$C$28,MATCH(B39,UF_acronyms!$C$1:$C$28,0),2)</f>
        <v>RO</v>
      </c>
      <c r="B39" s="1" t="s">
        <v>9</v>
      </c>
      <c r="C39" s="1" t="s">
        <v>321</v>
      </c>
      <c r="D39" s="1" t="s">
        <v>322</v>
      </c>
      <c r="E39" s="11">
        <v>26183</v>
      </c>
      <c r="F39" s="6" t="str">
        <f>CONCATENATE(tb_SVI[[#This Row],[Nome Município]],"/",tb_SVI[[#This Row],[UF]])</f>
        <v>Cujubim/RO</v>
      </c>
      <c r="G39" s="1" t="s">
        <v>18</v>
      </c>
      <c r="H39" s="1" t="s">
        <v>21</v>
      </c>
      <c r="I39" s="1" t="s">
        <v>83</v>
      </c>
      <c r="J39" s="1" t="s">
        <v>323</v>
      </c>
      <c r="K39" s="1" t="s">
        <v>324</v>
      </c>
    </row>
    <row r="40" spans="1:11" x14ac:dyDescent="0.2">
      <c r="A40" s="6" t="str">
        <f>INDEX(UF_acronyms!$A$1:$C$28,MATCH(B40,UF_acronyms!$C$1:$C$28,0),2)</f>
        <v>RO</v>
      </c>
      <c r="B40" s="1" t="s">
        <v>9</v>
      </c>
      <c r="C40" s="1" t="s">
        <v>328</v>
      </c>
      <c r="D40" s="1" t="s">
        <v>329</v>
      </c>
      <c r="E40" s="11">
        <v>18798</v>
      </c>
      <c r="F40" s="6" t="str">
        <f>CONCATENATE(tb_SVI[[#This Row],[Nome Município]],"/",tb_SVI[[#This Row],[UF]])</f>
        <v>Costa Marques/RO</v>
      </c>
      <c r="G40" s="1" t="s">
        <v>18</v>
      </c>
      <c r="H40" s="1" t="s">
        <v>262</v>
      </c>
      <c r="I40" s="1" t="s">
        <v>330</v>
      </c>
      <c r="J40" s="1" t="s">
        <v>288</v>
      </c>
      <c r="K40" s="1" t="s">
        <v>331</v>
      </c>
    </row>
    <row r="41" spans="1:11" x14ac:dyDescent="0.2">
      <c r="A41" s="6" t="str">
        <f>INDEX(UF_acronyms!$A$1:$C$28,MATCH(B41,UF_acronyms!$C$1:$C$28,0),2)</f>
        <v>RO</v>
      </c>
      <c r="B41" s="1" t="s">
        <v>9</v>
      </c>
      <c r="C41" s="1" t="s">
        <v>335</v>
      </c>
      <c r="D41" s="1" t="s">
        <v>336</v>
      </c>
      <c r="E41" s="11">
        <v>16204</v>
      </c>
      <c r="F41" s="6" t="str">
        <f>CONCATENATE(tb_SVI[[#This Row],[Nome Município]],"/",tb_SVI[[#This Row],[UF]])</f>
        <v>Cerejeiras/RO</v>
      </c>
      <c r="G41" s="1" t="s">
        <v>18</v>
      </c>
      <c r="H41" s="1" t="s">
        <v>29</v>
      </c>
      <c r="I41" s="1" t="s">
        <v>337</v>
      </c>
      <c r="J41" s="1" t="s">
        <v>324</v>
      </c>
      <c r="K41" s="1" t="s">
        <v>338</v>
      </c>
    </row>
    <row r="42" spans="1:11" x14ac:dyDescent="0.2">
      <c r="A42" s="6" t="str">
        <f>INDEX(UF_acronyms!$A$1:$C$28,MATCH(B42,UF_acronyms!$C$1:$C$28,0),2)</f>
        <v>RO</v>
      </c>
      <c r="B42" s="1" t="s">
        <v>9</v>
      </c>
      <c r="C42" s="1" t="s">
        <v>341</v>
      </c>
      <c r="D42" s="1" t="s">
        <v>342</v>
      </c>
      <c r="E42" s="11">
        <v>2987</v>
      </c>
      <c r="F42" s="6" t="str">
        <f>CONCATENATE(tb_SVI[[#This Row],[Nome Município]],"/",tb_SVI[[#This Row],[UF]])</f>
        <v>Castanheiras/RO</v>
      </c>
      <c r="G42" s="1" t="s">
        <v>18</v>
      </c>
      <c r="H42" s="1" t="s">
        <v>343</v>
      </c>
      <c r="I42" s="1" t="s">
        <v>275</v>
      </c>
      <c r="J42" s="1" t="s">
        <v>182</v>
      </c>
      <c r="K42" s="1" t="s">
        <v>135</v>
      </c>
    </row>
    <row r="43" spans="1:11" x14ac:dyDescent="0.2">
      <c r="A43" s="6" t="str">
        <f>INDEX(UF_acronyms!$A$1:$C$28,MATCH(B43,UF_acronyms!$C$1:$C$28,0),2)</f>
        <v>RO</v>
      </c>
      <c r="B43" s="1" t="s">
        <v>9</v>
      </c>
      <c r="C43" s="1" t="s">
        <v>346</v>
      </c>
      <c r="D43" s="1" t="s">
        <v>347</v>
      </c>
      <c r="E43" s="11">
        <v>27388</v>
      </c>
      <c r="F43" s="6" t="str">
        <f>CONCATENATE(tb_SVI[[#This Row],[Nome Município]],"/",tb_SVI[[#This Row],[UF]])</f>
        <v>Candeias do Jamari/RO</v>
      </c>
      <c r="G43" s="1" t="s">
        <v>18</v>
      </c>
      <c r="H43" s="1" t="s">
        <v>348</v>
      </c>
      <c r="I43" s="1" t="s">
        <v>349</v>
      </c>
      <c r="J43" s="1" t="s">
        <v>318</v>
      </c>
      <c r="K43" s="1" t="s">
        <v>301</v>
      </c>
    </row>
    <row r="44" spans="1:11" x14ac:dyDescent="0.2">
      <c r="A44" s="6" t="str">
        <f>INDEX(UF_acronyms!$A$1:$C$28,MATCH(B44,UF_acronyms!$C$1:$C$28,0),2)</f>
        <v>RO</v>
      </c>
      <c r="B44" s="1" t="s">
        <v>9</v>
      </c>
      <c r="C44" s="1" t="s">
        <v>351</v>
      </c>
      <c r="D44" s="1" t="s">
        <v>352</v>
      </c>
      <c r="E44" s="11">
        <v>14266</v>
      </c>
      <c r="F44" s="6" t="str">
        <f>CONCATENATE(tb_SVI[[#This Row],[Nome Município]],"/",tb_SVI[[#This Row],[UF]])</f>
        <v>Campo Novo de Rondônia/RO</v>
      </c>
      <c r="G44" s="1" t="s">
        <v>18</v>
      </c>
      <c r="H44" s="1" t="s">
        <v>353</v>
      </c>
      <c r="I44" s="1" t="s">
        <v>119</v>
      </c>
      <c r="J44" s="1" t="s">
        <v>354</v>
      </c>
      <c r="K44" s="1" t="s">
        <v>355</v>
      </c>
    </row>
    <row r="45" spans="1:11" x14ac:dyDescent="0.2">
      <c r="A45" s="6" t="str">
        <f>INDEX(UF_acronyms!$A$1:$C$28,MATCH(B45,UF_acronyms!$C$1:$C$28,0),2)</f>
        <v>RO</v>
      </c>
      <c r="B45" s="1" t="s">
        <v>9</v>
      </c>
      <c r="C45" s="1" t="s">
        <v>358</v>
      </c>
      <c r="D45" s="1" t="s">
        <v>359</v>
      </c>
      <c r="E45" s="11">
        <v>85893</v>
      </c>
      <c r="F45" s="6" t="str">
        <f>CONCATENATE(tb_SVI[[#This Row],[Nome Município]],"/",tb_SVI[[#This Row],[UF]])</f>
        <v>Cacoal/RO</v>
      </c>
      <c r="G45" s="1" t="s">
        <v>18</v>
      </c>
      <c r="H45" s="1" t="s">
        <v>360</v>
      </c>
      <c r="I45" s="1" t="s">
        <v>361</v>
      </c>
      <c r="J45" s="1" t="s">
        <v>246</v>
      </c>
      <c r="K45" s="1" t="s">
        <v>362</v>
      </c>
    </row>
    <row r="46" spans="1:11" x14ac:dyDescent="0.2">
      <c r="A46" s="6" t="str">
        <f>INDEX(UF_acronyms!$A$1:$C$28,MATCH(B46,UF_acronyms!$C$1:$C$28,0),2)</f>
        <v>RO</v>
      </c>
      <c r="B46" s="1" t="s">
        <v>9</v>
      </c>
      <c r="C46" s="1" t="s">
        <v>367</v>
      </c>
      <c r="D46" s="1" t="s">
        <v>368</v>
      </c>
      <c r="E46" s="11">
        <v>6269</v>
      </c>
      <c r="F46" s="6" t="str">
        <f>CONCATENATE(tb_SVI[[#This Row],[Nome Município]],"/",tb_SVI[[#This Row],[UF]])</f>
        <v>Cacaulândia/RO</v>
      </c>
      <c r="G46" s="1" t="s">
        <v>18</v>
      </c>
      <c r="H46" s="1" t="s">
        <v>369</v>
      </c>
      <c r="I46" s="1" t="s">
        <v>55</v>
      </c>
      <c r="J46" s="1" t="s">
        <v>370</v>
      </c>
      <c r="K46" s="1" t="s">
        <v>371</v>
      </c>
    </row>
    <row r="47" spans="1:11" x14ac:dyDescent="0.2">
      <c r="A47" s="6" t="str">
        <f>INDEX(UF_acronyms!$A$1:$C$28,MATCH(B47,UF_acronyms!$C$1:$C$28,0),2)</f>
        <v>RO</v>
      </c>
      <c r="B47" s="1" t="s">
        <v>9</v>
      </c>
      <c r="C47" s="1" t="s">
        <v>373</v>
      </c>
      <c r="D47" s="1" t="s">
        <v>374</v>
      </c>
      <c r="E47" s="11">
        <v>5188</v>
      </c>
      <c r="F47" s="6" t="str">
        <f>CONCATENATE(tb_SVI[[#This Row],[Nome Município]],"/",tb_SVI[[#This Row],[UF]])</f>
        <v>Cabixi/RO</v>
      </c>
      <c r="G47" s="1" t="s">
        <v>18</v>
      </c>
      <c r="H47" s="1" t="s">
        <v>375</v>
      </c>
      <c r="I47" s="1" t="s">
        <v>376</v>
      </c>
      <c r="J47" s="1" t="s">
        <v>377</v>
      </c>
      <c r="K47" s="1" t="s">
        <v>41</v>
      </c>
    </row>
    <row r="48" spans="1:11" x14ac:dyDescent="0.2">
      <c r="A48" s="6" t="str">
        <f>INDEX(UF_acronyms!$A$1:$C$28,MATCH(B48,UF_acronyms!$C$1:$C$28,0),2)</f>
        <v>RO</v>
      </c>
      <c r="B48" s="1" t="s">
        <v>9</v>
      </c>
      <c r="C48" s="1" t="s">
        <v>379</v>
      </c>
      <c r="D48" s="1" t="s">
        <v>380</v>
      </c>
      <c r="E48" s="11">
        <v>40356</v>
      </c>
      <c r="F48" s="6" t="str">
        <f>CONCATENATE(tb_SVI[[#This Row],[Nome Município]],"/",tb_SVI[[#This Row],[UF]])</f>
        <v>Buritis/RO</v>
      </c>
      <c r="G48" s="1" t="s">
        <v>18</v>
      </c>
      <c r="H48" s="1" t="s">
        <v>381</v>
      </c>
      <c r="I48" s="1" t="s">
        <v>382</v>
      </c>
      <c r="J48" s="1" t="s">
        <v>383</v>
      </c>
      <c r="K48" s="1" t="s">
        <v>384</v>
      </c>
    </row>
    <row r="49" spans="1:11" x14ac:dyDescent="0.2">
      <c r="A49" s="6" t="str">
        <f>INDEX(UF_acronyms!$A$1:$C$28,MATCH(B49,UF_acronyms!$C$1:$C$28,0),2)</f>
        <v>RO</v>
      </c>
      <c r="B49" s="1" t="s">
        <v>9</v>
      </c>
      <c r="C49" s="1" t="s">
        <v>388</v>
      </c>
      <c r="D49" s="1" t="s">
        <v>389</v>
      </c>
      <c r="E49" s="11">
        <v>109523</v>
      </c>
      <c r="F49" s="6" t="str">
        <f>CONCATENATE(tb_SVI[[#This Row],[Nome Município]],"/",tb_SVI[[#This Row],[UF]])</f>
        <v>Ariquemes/RO</v>
      </c>
      <c r="G49" s="1" t="s">
        <v>18</v>
      </c>
      <c r="H49" s="1" t="s">
        <v>390</v>
      </c>
      <c r="I49" s="1" t="s">
        <v>391</v>
      </c>
      <c r="J49" s="1" t="s">
        <v>144</v>
      </c>
      <c r="K49" s="1" t="s">
        <v>392</v>
      </c>
    </row>
    <row r="50" spans="1:11" x14ac:dyDescent="0.2">
      <c r="A50" s="6" t="str">
        <f>INDEX(UF_acronyms!$A$1:$C$28,MATCH(B50,UF_acronyms!$C$1:$C$28,0),2)</f>
        <v>RO</v>
      </c>
      <c r="B50" s="1" t="s">
        <v>9</v>
      </c>
      <c r="C50" s="1" t="s">
        <v>396</v>
      </c>
      <c r="D50" s="1" t="s">
        <v>397</v>
      </c>
      <c r="E50" s="11">
        <v>14106</v>
      </c>
      <c r="F50" s="6" t="str">
        <f>CONCATENATE(tb_SVI[[#This Row],[Nome Município]],"/",tb_SVI[[#This Row],[UF]])</f>
        <v>Alvorada D'Oeste/RO</v>
      </c>
      <c r="G50" s="1" t="s">
        <v>18</v>
      </c>
      <c r="H50" s="1" t="s">
        <v>398</v>
      </c>
      <c r="I50" s="1" t="s">
        <v>399</v>
      </c>
      <c r="J50" s="1" t="s">
        <v>256</v>
      </c>
      <c r="K50" s="1" t="s">
        <v>31</v>
      </c>
    </row>
    <row r="51" spans="1:11" x14ac:dyDescent="0.2">
      <c r="A51" s="6" t="str">
        <f>INDEX(UF_acronyms!$A$1:$C$28,MATCH(B51,UF_acronyms!$C$1:$C$28,0),2)</f>
        <v>RO</v>
      </c>
      <c r="B51" s="1" t="s">
        <v>9</v>
      </c>
      <c r="C51" s="1" t="s">
        <v>401</v>
      </c>
      <c r="D51" s="1" t="s">
        <v>402</v>
      </c>
      <c r="E51" s="11">
        <v>21847</v>
      </c>
      <c r="F51" s="6" t="str">
        <f>CONCATENATE(tb_SVI[[#This Row],[Nome Município]],"/",tb_SVI[[#This Row],[UF]])</f>
        <v>Alto Paraíso/RO</v>
      </c>
      <c r="G51" s="1" t="s">
        <v>18</v>
      </c>
      <c r="H51" s="1" t="s">
        <v>176</v>
      </c>
      <c r="I51" s="1" t="s">
        <v>177</v>
      </c>
      <c r="J51" s="1" t="s">
        <v>403</v>
      </c>
      <c r="K51" s="1" t="s">
        <v>146</v>
      </c>
    </row>
    <row r="52" spans="1:11" x14ac:dyDescent="0.2">
      <c r="A52" s="6" t="str">
        <f>INDEX(UF_acronyms!$A$1:$C$28,MATCH(B52,UF_acronyms!$C$1:$C$28,0),2)</f>
        <v>RO</v>
      </c>
      <c r="B52" s="1" t="s">
        <v>9</v>
      </c>
      <c r="C52" s="1" t="s">
        <v>406</v>
      </c>
      <c r="D52" s="1" t="s">
        <v>407</v>
      </c>
      <c r="E52" s="11">
        <v>13255</v>
      </c>
      <c r="F52" s="6" t="str">
        <f>CONCATENATE(tb_SVI[[#This Row],[Nome Município]],"/",tb_SVI[[#This Row],[UF]])</f>
        <v>Alto Alegre dos Parecis/RO</v>
      </c>
      <c r="G52" s="1" t="s">
        <v>18</v>
      </c>
      <c r="H52" s="1" t="s">
        <v>408</v>
      </c>
      <c r="I52" s="1" t="s">
        <v>316</v>
      </c>
      <c r="J52" s="1" t="s">
        <v>36</v>
      </c>
      <c r="K52" s="1" t="s">
        <v>409</v>
      </c>
    </row>
    <row r="53" spans="1:11" x14ac:dyDescent="0.2">
      <c r="A53" s="6" t="str">
        <f>INDEX(UF_acronyms!$A$1:$C$28,MATCH(B53,UF_acronyms!$C$1:$C$28,0),2)</f>
        <v>RO</v>
      </c>
      <c r="B53" s="1" t="s">
        <v>9</v>
      </c>
      <c r="C53" s="1" t="s">
        <v>10</v>
      </c>
      <c r="D53" s="1" t="s">
        <v>11</v>
      </c>
      <c r="E53" s="11">
        <v>22728</v>
      </c>
      <c r="F53" s="6" t="str">
        <f>CONCATENATE(tb_SVI[[#This Row],[Nome Município]],"/",tb_SVI[[#This Row],[UF]])</f>
        <v>Alta Floresta D'Oeste/RO</v>
      </c>
      <c r="G53" s="1" t="s">
        <v>18</v>
      </c>
      <c r="H53" s="1" t="s">
        <v>412</v>
      </c>
      <c r="I53" s="1" t="s">
        <v>413</v>
      </c>
      <c r="J53" s="1" t="s">
        <v>414</v>
      </c>
      <c r="K53" s="1" t="s">
        <v>415</v>
      </c>
    </row>
    <row r="54" spans="1:11" x14ac:dyDescent="0.2">
      <c r="A54" s="6" t="str">
        <f>INDEX(UF_acronyms!$A$1:$C$28,MATCH(B54,UF_acronyms!$C$1:$C$28,0),2)</f>
        <v>AC</v>
      </c>
      <c r="B54" s="1" t="s">
        <v>416</v>
      </c>
      <c r="C54" s="1" t="s">
        <v>423</v>
      </c>
      <c r="D54" s="1" t="s">
        <v>424</v>
      </c>
      <c r="E54" s="11">
        <v>19596</v>
      </c>
      <c r="F54" s="6" t="str">
        <f>CONCATENATE(tb_SVI[[#This Row],[Nome Município]],"/",tb_SVI[[#This Row],[UF]])</f>
        <v>Xapuri/AC</v>
      </c>
      <c r="G54" s="1" t="s">
        <v>18</v>
      </c>
      <c r="H54" s="1" t="s">
        <v>425</v>
      </c>
      <c r="I54" s="1" t="s">
        <v>282</v>
      </c>
      <c r="J54" s="1" t="s">
        <v>87</v>
      </c>
      <c r="K54" s="1" t="s">
        <v>426</v>
      </c>
    </row>
    <row r="55" spans="1:11" x14ac:dyDescent="0.2">
      <c r="A55" s="6" t="str">
        <f>INDEX(UF_acronyms!$A$1:$C$28,MATCH(B55,UF_acronyms!$C$1:$C$28,0),2)</f>
        <v>AC</v>
      </c>
      <c r="B55" s="1" t="s">
        <v>416</v>
      </c>
      <c r="C55" s="1" t="s">
        <v>428</v>
      </c>
      <c r="D55" s="1" t="s">
        <v>429</v>
      </c>
      <c r="E55" s="11">
        <v>43151</v>
      </c>
      <c r="F55" s="6" t="str">
        <f>CONCATENATE(tb_SVI[[#This Row],[Nome Município]],"/",tb_SVI[[#This Row],[UF]])</f>
        <v>Tarauacá/AC</v>
      </c>
      <c r="G55" s="1" t="s">
        <v>18</v>
      </c>
      <c r="H55" s="1" t="s">
        <v>411</v>
      </c>
      <c r="I55" s="1" t="s">
        <v>430</v>
      </c>
      <c r="J55" s="1" t="s">
        <v>431</v>
      </c>
      <c r="K55" s="1" t="s">
        <v>432</v>
      </c>
    </row>
    <row r="56" spans="1:11" x14ac:dyDescent="0.2">
      <c r="A56" s="6" t="str">
        <f>INDEX(UF_acronyms!$A$1:$C$28,MATCH(B56,UF_acronyms!$C$1:$C$28,0),2)</f>
        <v>AC</v>
      </c>
      <c r="B56" s="1" t="s">
        <v>416</v>
      </c>
      <c r="C56" s="1" t="s">
        <v>436</v>
      </c>
      <c r="D56" s="1" t="s">
        <v>437</v>
      </c>
      <c r="E56" s="11">
        <v>23236</v>
      </c>
      <c r="F56" s="6" t="str">
        <f>CONCATENATE(tb_SVI[[#This Row],[Nome Município]],"/",tb_SVI[[#This Row],[UF]])</f>
        <v>Senador Guiomard/AC</v>
      </c>
      <c r="G56" s="1" t="s">
        <v>18</v>
      </c>
      <c r="H56" s="1" t="s">
        <v>348</v>
      </c>
      <c r="I56" s="1" t="s">
        <v>369</v>
      </c>
      <c r="J56" s="1" t="s">
        <v>438</v>
      </c>
      <c r="K56" s="1" t="s">
        <v>144</v>
      </c>
    </row>
    <row r="57" spans="1:11" x14ac:dyDescent="0.2">
      <c r="A57" s="6" t="str">
        <f>INDEX(UF_acronyms!$A$1:$C$28,MATCH(B57,UF_acronyms!$C$1:$C$28,0),2)</f>
        <v>AC</v>
      </c>
      <c r="B57" s="1" t="s">
        <v>416</v>
      </c>
      <c r="C57" s="1" t="s">
        <v>441</v>
      </c>
      <c r="D57" s="1" t="s">
        <v>442</v>
      </c>
      <c r="E57" s="11">
        <v>46511</v>
      </c>
      <c r="F57" s="6" t="str">
        <f>CONCATENATE(tb_SVI[[#This Row],[Nome Município]],"/",tb_SVI[[#This Row],[UF]])</f>
        <v>Sena Madureira/AC</v>
      </c>
      <c r="G57" s="1" t="s">
        <v>18</v>
      </c>
      <c r="H57" s="1" t="s">
        <v>127</v>
      </c>
      <c r="I57" s="1" t="s">
        <v>34</v>
      </c>
      <c r="J57" s="1" t="s">
        <v>443</v>
      </c>
      <c r="K57" s="1" t="s">
        <v>290</v>
      </c>
    </row>
    <row r="58" spans="1:11" x14ac:dyDescent="0.2">
      <c r="A58" s="6" t="str">
        <f>INDEX(UF_acronyms!$A$1:$C$28,MATCH(B58,UF_acronyms!$C$1:$C$28,0),2)</f>
        <v>AC</v>
      </c>
      <c r="B58" s="1" t="s">
        <v>416</v>
      </c>
      <c r="C58" s="1" t="s">
        <v>447</v>
      </c>
      <c r="D58" s="1" t="s">
        <v>448</v>
      </c>
      <c r="E58" s="11">
        <v>6717</v>
      </c>
      <c r="F58" s="6" t="str">
        <f>CONCATENATE(tb_SVI[[#This Row],[Nome Município]],"/",tb_SVI[[#This Row],[UF]])</f>
        <v>Santa Rosa do Purus/AC</v>
      </c>
      <c r="G58" s="1" t="s">
        <v>18</v>
      </c>
      <c r="H58" s="1" t="s">
        <v>323</v>
      </c>
      <c r="I58" s="1" t="s">
        <v>410</v>
      </c>
      <c r="J58" s="1" t="s">
        <v>440</v>
      </c>
      <c r="K58" s="1" t="s">
        <v>339</v>
      </c>
    </row>
    <row r="59" spans="1:11" x14ac:dyDescent="0.2">
      <c r="A59" s="6" t="str">
        <f>INDEX(UF_acronyms!$A$1:$C$28,MATCH(B59,UF_acronyms!$C$1:$C$28,0),2)</f>
        <v>AC</v>
      </c>
      <c r="B59" s="1" t="s">
        <v>416</v>
      </c>
      <c r="C59" s="1" t="s">
        <v>452</v>
      </c>
      <c r="D59" s="1" t="s">
        <v>453</v>
      </c>
      <c r="E59" s="11">
        <v>19351</v>
      </c>
      <c r="F59" s="6" t="str">
        <f>CONCATENATE(tb_SVI[[#This Row],[Nome Município]],"/",tb_SVI[[#This Row],[UF]])</f>
        <v>Rodrigues Alves/AC</v>
      </c>
      <c r="G59" s="1" t="s">
        <v>18</v>
      </c>
      <c r="H59" s="1" t="s">
        <v>449</v>
      </c>
      <c r="I59" s="1" t="s">
        <v>426</v>
      </c>
      <c r="J59" s="1" t="s">
        <v>24</v>
      </c>
      <c r="K59" s="1" t="s">
        <v>385</v>
      </c>
    </row>
    <row r="60" spans="1:11" x14ac:dyDescent="0.2">
      <c r="A60" s="6" t="str">
        <f>INDEX(UF_acronyms!$A$1:$C$28,MATCH(B60,UF_acronyms!$C$1:$C$28,0),2)</f>
        <v>AC</v>
      </c>
      <c r="B60" s="1" t="s">
        <v>416</v>
      </c>
      <c r="C60" s="1" t="s">
        <v>456</v>
      </c>
      <c r="D60" s="1" t="s">
        <v>457</v>
      </c>
      <c r="E60" s="11">
        <v>413418</v>
      </c>
      <c r="F60" s="6" t="str">
        <f>CONCATENATE(tb_SVI[[#This Row],[Nome Município]],"/",tb_SVI[[#This Row],[UF]])</f>
        <v>Rio Branco/AC</v>
      </c>
      <c r="G60" s="1" t="s">
        <v>18</v>
      </c>
      <c r="H60" s="1" t="s">
        <v>47</v>
      </c>
      <c r="I60" s="1" t="s">
        <v>458</v>
      </c>
      <c r="J60" s="1" t="s">
        <v>277</v>
      </c>
      <c r="K60" s="1" t="s">
        <v>459</v>
      </c>
    </row>
    <row r="61" spans="1:11" x14ac:dyDescent="0.2">
      <c r="A61" s="6" t="str">
        <f>INDEX(UF_acronyms!$A$1:$C$28,MATCH(B61,UF_acronyms!$C$1:$C$28,0),2)</f>
        <v>AC</v>
      </c>
      <c r="B61" s="1" t="s">
        <v>416</v>
      </c>
      <c r="C61" s="1" t="s">
        <v>462</v>
      </c>
      <c r="D61" s="1" t="s">
        <v>463</v>
      </c>
      <c r="E61" s="11">
        <v>12241</v>
      </c>
      <c r="F61" s="6" t="str">
        <f>CONCATENATE(tb_SVI[[#This Row],[Nome Município]],"/",tb_SVI[[#This Row],[UF]])</f>
        <v>Porto Walter/AC</v>
      </c>
      <c r="G61" s="1" t="s">
        <v>18</v>
      </c>
      <c r="H61" s="1" t="s">
        <v>87</v>
      </c>
      <c r="I61" s="1" t="s">
        <v>464</v>
      </c>
      <c r="J61" s="1" t="s">
        <v>25</v>
      </c>
      <c r="K61" s="1" t="s">
        <v>465</v>
      </c>
    </row>
    <row r="62" spans="1:11" x14ac:dyDescent="0.2">
      <c r="A62" s="6" t="str">
        <f>INDEX(UF_acronyms!$A$1:$C$28,MATCH(B62,UF_acronyms!$C$1:$C$28,0),2)</f>
        <v>AC</v>
      </c>
      <c r="B62" s="1" t="s">
        <v>416</v>
      </c>
      <c r="C62" s="1" t="s">
        <v>467</v>
      </c>
      <c r="D62" s="1" t="s">
        <v>468</v>
      </c>
      <c r="E62" s="11">
        <v>18824</v>
      </c>
      <c r="F62" s="6" t="str">
        <f>CONCATENATE(tb_SVI[[#This Row],[Nome Município]],"/",tb_SVI[[#This Row],[UF]])</f>
        <v>Porto Acre/AC</v>
      </c>
      <c r="G62" s="1" t="s">
        <v>18</v>
      </c>
      <c r="H62" s="1" t="s">
        <v>345</v>
      </c>
      <c r="I62" s="1" t="s">
        <v>469</v>
      </c>
      <c r="J62" s="1" t="s">
        <v>470</v>
      </c>
      <c r="K62" s="1" t="s">
        <v>154</v>
      </c>
    </row>
    <row r="63" spans="1:11" x14ac:dyDescent="0.2">
      <c r="A63" s="6" t="str">
        <f>INDEX(UF_acronyms!$A$1:$C$28,MATCH(B63,UF_acronyms!$C$1:$C$28,0),2)</f>
        <v>AC</v>
      </c>
      <c r="B63" s="1" t="s">
        <v>416</v>
      </c>
      <c r="C63" s="1" t="s">
        <v>472</v>
      </c>
      <c r="D63" s="1" t="s">
        <v>473</v>
      </c>
      <c r="E63" s="11">
        <v>19955</v>
      </c>
      <c r="F63" s="6" t="str">
        <f>CONCATENATE(tb_SVI[[#This Row],[Nome Município]],"/",tb_SVI[[#This Row],[UF]])</f>
        <v>Plácido de Castro/AC</v>
      </c>
      <c r="G63" s="1" t="s">
        <v>18</v>
      </c>
      <c r="H63" s="1" t="s">
        <v>207</v>
      </c>
      <c r="I63" s="1" t="s">
        <v>111</v>
      </c>
      <c r="J63" s="1" t="s">
        <v>474</v>
      </c>
      <c r="K63" s="1" t="s">
        <v>309</v>
      </c>
    </row>
    <row r="64" spans="1:11" x14ac:dyDescent="0.2">
      <c r="A64" s="6" t="str">
        <f>INDEX(UF_acronyms!$A$1:$C$28,MATCH(B64,UF_acronyms!$C$1:$C$28,0),2)</f>
        <v>AC</v>
      </c>
      <c r="B64" s="1" t="s">
        <v>416</v>
      </c>
      <c r="C64" s="1" t="s">
        <v>476</v>
      </c>
      <c r="D64" s="1" t="s">
        <v>477</v>
      </c>
      <c r="E64" s="11">
        <v>19311</v>
      </c>
      <c r="F64" s="6" t="str">
        <f>CONCATENATE(tb_SVI[[#This Row],[Nome Município]],"/",tb_SVI[[#This Row],[UF]])</f>
        <v>Mâncio Lima/AC</v>
      </c>
      <c r="G64" s="1" t="s">
        <v>18</v>
      </c>
      <c r="H64" s="1" t="s">
        <v>409</v>
      </c>
      <c r="I64" s="1" t="s">
        <v>395</v>
      </c>
      <c r="J64" s="1" t="s">
        <v>190</v>
      </c>
      <c r="K64" s="1" t="s">
        <v>455</v>
      </c>
    </row>
    <row r="65" spans="1:11" x14ac:dyDescent="0.2">
      <c r="A65" s="6" t="str">
        <f>INDEX(UF_acronyms!$A$1:$C$28,MATCH(B65,UF_acronyms!$C$1:$C$28,0),2)</f>
        <v>AC</v>
      </c>
      <c r="B65" s="1" t="s">
        <v>416</v>
      </c>
      <c r="C65" s="1" t="s">
        <v>481</v>
      </c>
      <c r="D65" s="1" t="s">
        <v>482</v>
      </c>
      <c r="E65" s="11">
        <v>19299</v>
      </c>
      <c r="F65" s="6" t="str">
        <f>CONCATENATE(tb_SVI[[#This Row],[Nome Município]],"/",tb_SVI[[#This Row],[UF]])</f>
        <v>Marechal Thaumaturgo/AC</v>
      </c>
      <c r="G65" s="1" t="s">
        <v>18</v>
      </c>
      <c r="H65" s="1" t="s">
        <v>483</v>
      </c>
      <c r="I65" s="1" t="s">
        <v>484</v>
      </c>
      <c r="J65" s="1" t="s">
        <v>485</v>
      </c>
      <c r="K65" s="1" t="s">
        <v>486</v>
      </c>
    </row>
    <row r="66" spans="1:11" x14ac:dyDescent="0.2">
      <c r="A66" s="6" t="str">
        <f>INDEX(UF_acronyms!$A$1:$C$28,MATCH(B66,UF_acronyms!$C$1:$C$28,0),2)</f>
        <v>AC</v>
      </c>
      <c r="B66" s="1" t="s">
        <v>416</v>
      </c>
      <c r="C66" s="1" t="s">
        <v>489</v>
      </c>
      <c r="D66" s="1" t="s">
        <v>490</v>
      </c>
      <c r="E66" s="11">
        <v>9581</v>
      </c>
      <c r="F66" s="6" t="str">
        <f>CONCATENATE(tb_SVI[[#This Row],[Nome Município]],"/",tb_SVI[[#This Row],[UF]])</f>
        <v>Manoel Urbano/AC</v>
      </c>
      <c r="G66" s="1" t="s">
        <v>18</v>
      </c>
      <c r="H66" s="1" t="s">
        <v>221</v>
      </c>
      <c r="I66" s="1" t="s">
        <v>183</v>
      </c>
      <c r="J66" s="1" t="s">
        <v>491</v>
      </c>
      <c r="K66" s="1" t="s">
        <v>303</v>
      </c>
    </row>
    <row r="67" spans="1:11" x14ac:dyDescent="0.2">
      <c r="A67" s="6" t="str">
        <f>INDEX(UF_acronyms!$A$1:$C$28,MATCH(B67,UF_acronyms!$C$1:$C$28,0),2)</f>
        <v>AC</v>
      </c>
      <c r="B67" s="1" t="s">
        <v>416</v>
      </c>
      <c r="C67" s="1" t="s">
        <v>493</v>
      </c>
      <c r="D67" s="1" t="s">
        <v>494</v>
      </c>
      <c r="E67" s="11">
        <v>8473</v>
      </c>
      <c r="F67" s="6" t="str">
        <f>CONCATENATE(tb_SVI[[#This Row],[Nome Município]],"/",tb_SVI[[#This Row],[UF]])</f>
        <v>Jordão/AC</v>
      </c>
      <c r="G67" s="1" t="s">
        <v>18</v>
      </c>
      <c r="H67" s="1" t="s">
        <v>13</v>
      </c>
      <c r="I67" s="1" t="s">
        <v>410</v>
      </c>
      <c r="J67" s="1" t="s">
        <v>495</v>
      </c>
      <c r="K67" s="1" t="s">
        <v>35</v>
      </c>
    </row>
    <row r="68" spans="1:11" x14ac:dyDescent="0.2">
      <c r="A68" s="6" t="str">
        <f>INDEX(UF_acronyms!$A$1:$C$28,MATCH(B68,UF_acronyms!$C$1:$C$28,0),2)</f>
        <v>AC</v>
      </c>
      <c r="B68" s="1" t="s">
        <v>416</v>
      </c>
      <c r="C68" s="1" t="s">
        <v>498</v>
      </c>
      <c r="D68" s="1" t="s">
        <v>499</v>
      </c>
      <c r="E68" s="11">
        <v>34884</v>
      </c>
      <c r="F68" s="6" t="str">
        <f>CONCATENATE(tb_SVI[[#This Row],[Nome Município]],"/",tb_SVI[[#This Row],[UF]])</f>
        <v>Feijó/AC</v>
      </c>
      <c r="G68" s="1" t="s">
        <v>18</v>
      </c>
      <c r="H68" s="1" t="s">
        <v>164</v>
      </c>
      <c r="I68" s="1" t="s">
        <v>500</v>
      </c>
      <c r="J68" s="1" t="s">
        <v>501</v>
      </c>
      <c r="K68" s="1" t="s">
        <v>461</v>
      </c>
    </row>
    <row r="69" spans="1:11" x14ac:dyDescent="0.2">
      <c r="A69" s="6" t="str">
        <f>INDEX(UF_acronyms!$A$1:$C$28,MATCH(B69,UF_acronyms!$C$1:$C$28,0),2)</f>
        <v>AC</v>
      </c>
      <c r="B69" s="1" t="s">
        <v>416</v>
      </c>
      <c r="C69" s="1" t="s">
        <v>503</v>
      </c>
      <c r="D69" s="1" t="s">
        <v>504</v>
      </c>
      <c r="E69" s="11">
        <v>18696</v>
      </c>
      <c r="F69" s="6" t="str">
        <f>CONCATENATE(tb_SVI[[#This Row],[Nome Município]],"/",tb_SVI[[#This Row],[UF]])</f>
        <v>Epitaciolândia/AC</v>
      </c>
      <c r="G69" s="1" t="s">
        <v>18</v>
      </c>
      <c r="H69" s="1" t="s">
        <v>156</v>
      </c>
      <c r="I69" s="1" t="s">
        <v>505</v>
      </c>
      <c r="J69" s="1" t="s">
        <v>506</v>
      </c>
      <c r="K69" s="1" t="s">
        <v>21</v>
      </c>
    </row>
    <row r="70" spans="1:11" x14ac:dyDescent="0.2">
      <c r="A70" s="6" t="str">
        <f>INDEX(UF_acronyms!$A$1:$C$28,MATCH(B70,UF_acronyms!$C$1:$C$28,0),2)</f>
        <v>AC</v>
      </c>
      <c r="B70" s="1" t="s">
        <v>416</v>
      </c>
      <c r="C70" s="1" t="s">
        <v>507</v>
      </c>
      <c r="D70" s="1" t="s">
        <v>508</v>
      </c>
      <c r="E70" s="11">
        <v>89072</v>
      </c>
      <c r="F70" s="6" t="str">
        <f>CONCATENATE(tb_SVI[[#This Row],[Nome Município]],"/",tb_SVI[[#This Row],[UF]])</f>
        <v>Cruzeiro do Sul/AC</v>
      </c>
      <c r="G70" s="1" t="s">
        <v>18</v>
      </c>
      <c r="H70" s="1" t="s">
        <v>34</v>
      </c>
      <c r="I70" s="1" t="s">
        <v>75</v>
      </c>
      <c r="J70" s="1" t="s">
        <v>212</v>
      </c>
      <c r="K70" s="1" t="s">
        <v>241</v>
      </c>
    </row>
    <row r="71" spans="1:11" x14ac:dyDescent="0.2">
      <c r="A71" s="6" t="str">
        <f>INDEX(UF_acronyms!$A$1:$C$28,MATCH(B71,UF_acronyms!$C$1:$C$28,0),2)</f>
        <v>AC</v>
      </c>
      <c r="B71" s="1" t="s">
        <v>416</v>
      </c>
      <c r="C71" s="1" t="s">
        <v>510</v>
      </c>
      <c r="D71" s="1" t="s">
        <v>511</v>
      </c>
      <c r="E71" s="11">
        <v>12008</v>
      </c>
      <c r="F71" s="6" t="str">
        <f>CONCATENATE(tb_SVI[[#This Row],[Nome Município]],"/",tb_SVI[[#This Row],[UF]])</f>
        <v>Capixaba/AC</v>
      </c>
      <c r="G71" s="1" t="s">
        <v>18</v>
      </c>
      <c r="H71" s="1" t="s">
        <v>163</v>
      </c>
      <c r="I71" s="1" t="s">
        <v>512</v>
      </c>
      <c r="J71" s="1" t="s">
        <v>487</v>
      </c>
      <c r="K71" s="1" t="s">
        <v>262</v>
      </c>
    </row>
    <row r="72" spans="1:11" x14ac:dyDescent="0.2">
      <c r="A72" s="6" t="str">
        <f>INDEX(UF_acronyms!$A$1:$C$28,MATCH(B72,UF_acronyms!$C$1:$C$28,0),2)</f>
        <v>AC</v>
      </c>
      <c r="B72" s="1" t="s">
        <v>416</v>
      </c>
      <c r="C72" s="1" t="s">
        <v>515</v>
      </c>
      <c r="D72" s="1" t="s">
        <v>516</v>
      </c>
      <c r="E72" s="11">
        <v>10420</v>
      </c>
      <c r="F72" s="6" t="str">
        <f>CONCATENATE(tb_SVI[[#This Row],[Nome Município]],"/",tb_SVI[[#This Row],[UF]])</f>
        <v>Bujari/AC</v>
      </c>
      <c r="G72" s="1" t="s">
        <v>18</v>
      </c>
      <c r="H72" s="1" t="s">
        <v>153</v>
      </c>
      <c r="I72" s="1" t="s">
        <v>517</v>
      </c>
      <c r="J72" s="1" t="s">
        <v>518</v>
      </c>
      <c r="K72" s="1" t="s">
        <v>219</v>
      </c>
    </row>
    <row r="73" spans="1:11" x14ac:dyDescent="0.2">
      <c r="A73" s="6" t="str">
        <f>INDEX(UF_acronyms!$A$1:$C$28,MATCH(B73,UF_acronyms!$C$1:$C$28,0),2)</f>
        <v>AC</v>
      </c>
      <c r="B73" s="1" t="s">
        <v>416</v>
      </c>
      <c r="C73" s="1" t="s">
        <v>520</v>
      </c>
      <c r="D73" s="1" t="s">
        <v>521</v>
      </c>
      <c r="E73" s="11">
        <v>26702</v>
      </c>
      <c r="F73" s="6" t="str">
        <f>CONCATENATE(tb_SVI[[#This Row],[Nome Município]],"/",tb_SVI[[#This Row],[UF]])</f>
        <v>Brasiléia/AC</v>
      </c>
      <c r="G73" s="1" t="s">
        <v>18</v>
      </c>
      <c r="H73" s="1" t="s">
        <v>384</v>
      </c>
      <c r="I73" s="1" t="s">
        <v>68</v>
      </c>
      <c r="J73" s="1" t="s">
        <v>112</v>
      </c>
      <c r="K73" s="1" t="s">
        <v>296</v>
      </c>
    </row>
    <row r="74" spans="1:11" x14ac:dyDescent="0.2">
      <c r="A74" s="6" t="str">
        <f>INDEX(UF_acronyms!$A$1:$C$28,MATCH(B74,UF_acronyms!$C$1:$C$28,0),2)</f>
        <v>AC</v>
      </c>
      <c r="B74" s="1" t="s">
        <v>416</v>
      </c>
      <c r="C74" s="1" t="s">
        <v>523</v>
      </c>
      <c r="D74" s="1" t="s">
        <v>524</v>
      </c>
      <c r="E74" s="11">
        <v>7534</v>
      </c>
      <c r="F74" s="6" t="str">
        <f>CONCATENATE(tb_SVI[[#This Row],[Nome Município]],"/",tb_SVI[[#This Row],[UF]])</f>
        <v>Assis Brasil/AC</v>
      </c>
      <c r="G74" s="1" t="s">
        <v>18</v>
      </c>
      <c r="H74" s="1" t="s">
        <v>525</v>
      </c>
      <c r="I74" s="1" t="s">
        <v>526</v>
      </c>
      <c r="J74" s="1" t="s">
        <v>527</v>
      </c>
      <c r="K74" s="1" t="s">
        <v>528</v>
      </c>
    </row>
    <row r="75" spans="1:11" x14ac:dyDescent="0.2">
      <c r="A75" s="6" t="str">
        <f>INDEX(UF_acronyms!$A$1:$C$28,MATCH(B75,UF_acronyms!$C$1:$C$28,0),2)</f>
        <v>AC</v>
      </c>
      <c r="B75" s="1" t="s">
        <v>416</v>
      </c>
      <c r="C75" s="1" t="s">
        <v>417</v>
      </c>
      <c r="D75" s="1" t="s">
        <v>418</v>
      </c>
      <c r="E75" s="11">
        <v>15490</v>
      </c>
      <c r="F75" s="6" t="str">
        <f>CONCATENATE(tb_SVI[[#This Row],[Nome Município]],"/",tb_SVI[[#This Row],[UF]])</f>
        <v>Acrelândia/AC</v>
      </c>
      <c r="G75" s="1" t="s">
        <v>18</v>
      </c>
      <c r="H75" s="1" t="s">
        <v>249</v>
      </c>
      <c r="I75" s="1" t="s">
        <v>531</v>
      </c>
      <c r="J75" s="1" t="s">
        <v>193</v>
      </c>
      <c r="K75" s="1" t="s">
        <v>532</v>
      </c>
    </row>
    <row r="76" spans="1:11" x14ac:dyDescent="0.2">
      <c r="A76" s="6" t="str">
        <f>INDEX(UF_acronyms!$A$1:$C$28,MATCH(B76,UF_acronyms!$C$1:$C$28,0),2)</f>
        <v>AM</v>
      </c>
      <c r="B76" s="1" t="s">
        <v>533</v>
      </c>
      <c r="C76" s="1" t="s">
        <v>534</v>
      </c>
      <c r="D76" s="1" t="s">
        <v>535</v>
      </c>
      <c r="E76" s="11">
        <v>9230</v>
      </c>
      <c r="F76" s="6" t="str">
        <f>CONCATENATE(tb_SVI[[#This Row],[Nome Município]],"/",tb_SVI[[#This Row],[UF]])</f>
        <v>Itapiranga/AM</v>
      </c>
      <c r="G76" s="1" t="s">
        <v>18</v>
      </c>
      <c r="H76" s="1" t="s">
        <v>147</v>
      </c>
      <c r="I76" s="1" t="s">
        <v>115</v>
      </c>
      <c r="J76" s="1" t="s">
        <v>536</v>
      </c>
      <c r="K76" s="1" t="s">
        <v>537</v>
      </c>
    </row>
    <row r="77" spans="1:11" x14ac:dyDescent="0.2">
      <c r="A77" s="6" t="str">
        <f>INDEX(UF_acronyms!$A$1:$C$28,MATCH(B77,UF_acronyms!$C$1:$C$28,0),2)</f>
        <v>AM</v>
      </c>
      <c r="B77" s="1" t="s">
        <v>533</v>
      </c>
      <c r="C77" s="1" t="s">
        <v>538</v>
      </c>
      <c r="D77" s="1" t="s">
        <v>539</v>
      </c>
      <c r="E77" s="11">
        <v>7814</v>
      </c>
      <c r="F77" s="6" t="str">
        <f>CONCATENATE(tb_SVI[[#This Row],[Nome Município]],"/",tb_SVI[[#This Row],[UF]])</f>
        <v>Itamarati/AM</v>
      </c>
      <c r="G77" s="1" t="s">
        <v>18</v>
      </c>
      <c r="H77" s="1" t="s">
        <v>540</v>
      </c>
      <c r="I77" s="1" t="s">
        <v>541</v>
      </c>
      <c r="J77" s="1" t="s">
        <v>542</v>
      </c>
      <c r="K77" s="1" t="s">
        <v>543</v>
      </c>
    </row>
    <row r="78" spans="1:11" x14ac:dyDescent="0.2">
      <c r="A78" s="6" t="str">
        <f>INDEX(UF_acronyms!$A$1:$C$28,MATCH(B78,UF_acronyms!$C$1:$C$28,0),2)</f>
        <v>AM</v>
      </c>
      <c r="B78" s="1" t="s">
        <v>533</v>
      </c>
      <c r="C78" s="1" t="s">
        <v>546</v>
      </c>
      <c r="D78" s="1" t="s">
        <v>547</v>
      </c>
      <c r="E78" s="11">
        <v>30436</v>
      </c>
      <c r="F78" s="6" t="str">
        <f>CONCATENATE(tb_SVI[[#This Row],[Nome Município]],"/",tb_SVI[[#This Row],[UF]])</f>
        <v>Ipixuna/AM</v>
      </c>
      <c r="G78" s="1" t="s">
        <v>18</v>
      </c>
      <c r="H78" s="1" t="s">
        <v>548</v>
      </c>
      <c r="I78" s="1" t="s">
        <v>404</v>
      </c>
      <c r="J78" s="1" t="s">
        <v>549</v>
      </c>
      <c r="K78" s="1" t="s">
        <v>550</v>
      </c>
    </row>
    <row r="79" spans="1:11" x14ac:dyDescent="0.2">
      <c r="A79" s="6" t="str">
        <f>INDEX(UF_acronyms!$A$1:$C$28,MATCH(B79,UF_acronyms!$C$1:$C$28,0),2)</f>
        <v>AM</v>
      </c>
      <c r="B79" s="1" t="s">
        <v>533</v>
      </c>
      <c r="C79" s="1" t="s">
        <v>551</v>
      </c>
      <c r="D79" s="1" t="s">
        <v>552</v>
      </c>
      <c r="E79" s="11">
        <v>56144</v>
      </c>
      <c r="F79" s="6" t="str">
        <f>CONCATENATE(tb_SVI[[#This Row],[Nome Município]],"/",tb_SVI[[#This Row],[UF]])</f>
        <v>Humaitá/AM</v>
      </c>
      <c r="G79" s="1" t="s">
        <v>18</v>
      </c>
      <c r="H79" s="1" t="s">
        <v>36</v>
      </c>
      <c r="I79" s="1" t="s">
        <v>413</v>
      </c>
      <c r="J79" s="1" t="s">
        <v>122</v>
      </c>
      <c r="K79" s="1" t="s">
        <v>105</v>
      </c>
    </row>
    <row r="80" spans="1:11" x14ac:dyDescent="0.2">
      <c r="A80" s="6" t="str">
        <f>INDEX(UF_acronyms!$A$1:$C$28,MATCH(B80,UF_acronyms!$C$1:$C$28,0),2)</f>
        <v>AM</v>
      </c>
      <c r="B80" s="1" t="s">
        <v>533</v>
      </c>
      <c r="C80" s="1" t="s">
        <v>553</v>
      </c>
      <c r="D80" s="1" t="s">
        <v>554</v>
      </c>
      <c r="E80" s="11">
        <v>16937</v>
      </c>
      <c r="F80" s="6" t="str">
        <f>CONCATENATE(tb_SVI[[#This Row],[Nome Município]],"/",tb_SVI[[#This Row],[UF]])</f>
        <v>Guajará/AM</v>
      </c>
      <c r="G80" s="1" t="s">
        <v>18</v>
      </c>
      <c r="H80" s="1" t="s">
        <v>386</v>
      </c>
      <c r="I80" s="1" t="s">
        <v>528</v>
      </c>
      <c r="J80" s="1" t="s">
        <v>88</v>
      </c>
      <c r="K80" s="1" t="s">
        <v>123</v>
      </c>
    </row>
    <row r="81" spans="1:11" x14ac:dyDescent="0.2">
      <c r="A81" s="6" t="str">
        <f>INDEX(UF_acronyms!$A$1:$C$28,MATCH(B81,UF_acronyms!$C$1:$C$28,0),2)</f>
        <v>AM</v>
      </c>
      <c r="B81" s="1" t="s">
        <v>533</v>
      </c>
      <c r="C81" s="1" t="s">
        <v>558</v>
      </c>
      <c r="D81" s="1" t="s">
        <v>559</v>
      </c>
      <c r="E81" s="11">
        <v>17005</v>
      </c>
      <c r="F81" s="6" t="str">
        <f>CONCATENATE(tb_SVI[[#This Row],[Nome Município]],"/",tb_SVI[[#This Row],[UF]])</f>
        <v>Fonte Boa/AM</v>
      </c>
      <c r="G81" s="1" t="s">
        <v>18</v>
      </c>
      <c r="H81" s="1" t="s">
        <v>211</v>
      </c>
      <c r="I81" s="1" t="s">
        <v>560</v>
      </c>
      <c r="J81" s="1" t="s">
        <v>561</v>
      </c>
      <c r="K81" s="1" t="s">
        <v>562</v>
      </c>
    </row>
    <row r="82" spans="1:11" x14ac:dyDescent="0.2">
      <c r="A82" s="6" t="str">
        <f>INDEX(UF_acronyms!$A$1:$C$28,MATCH(B82,UF_acronyms!$C$1:$C$28,0),2)</f>
        <v>AM</v>
      </c>
      <c r="B82" s="1" t="s">
        <v>533</v>
      </c>
      <c r="C82" s="1" t="s">
        <v>563</v>
      </c>
      <c r="D82" s="1" t="s">
        <v>564</v>
      </c>
      <c r="E82" s="11">
        <v>20393</v>
      </c>
      <c r="F82" s="6" t="str">
        <f>CONCATENATE(tb_SVI[[#This Row],[Nome Município]],"/",tb_SVI[[#This Row],[UF]])</f>
        <v>Envira/AM</v>
      </c>
      <c r="G82" s="1" t="s">
        <v>18</v>
      </c>
      <c r="H82" s="1" t="s">
        <v>565</v>
      </c>
      <c r="I82" s="1" t="s">
        <v>276</v>
      </c>
      <c r="J82" s="1" t="s">
        <v>566</v>
      </c>
      <c r="K82" s="1" t="s">
        <v>14</v>
      </c>
    </row>
    <row r="83" spans="1:11" x14ac:dyDescent="0.2">
      <c r="A83" s="6" t="str">
        <f>INDEX(UF_acronyms!$A$1:$C$28,MATCH(B83,UF_acronyms!$C$1:$C$28,0),2)</f>
        <v>AM</v>
      </c>
      <c r="B83" s="1" t="s">
        <v>533</v>
      </c>
      <c r="C83" s="1" t="s">
        <v>568</v>
      </c>
      <c r="D83" s="1" t="s">
        <v>569</v>
      </c>
      <c r="E83" s="11">
        <v>35700</v>
      </c>
      <c r="F83" s="6" t="str">
        <f>CONCATENATE(tb_SVI[[#This Row],[Nome Município]],"/",tb_SVI[[#This Row],[UF]])</f>
        <v>Eirunepé/AM</v>
      </c>
      <c r="G83" s="1" t="s">
        <v>18</v>
      </c>
      <c r="H83" s="1" t="s">
        <v>548</v>
      </c>
      <c r="I83" s="1" t="s">
        <v>570</v>
      </c>
      <c r="J83" s="1" t="s">
        <v>571</v>
      </c>
      <c r="K83" s="1" t="s">
        <v>572</v>
      </c>
    </row>
    <row r="84" spans="1:11" x14ac:dyDescent="0.2">
      <c r="A84" s="6" t="str">
        <f>INDEX(UF_acronyms!$A$1:$C$28,MATCH(B84,UF_acronyms!$C$1:$C$28,0),2)</f>
        <v>AM</v>
      </c>
      <c r="B84" s="1" t="s">
        <v>533</v>
      </c>
      <c r="C84" s="1" t="s">
        <v>573</v>
      </c>
      <c r="D84" s="1" t="s">
        <v>574</v>
      </c>
      <c r="E84" s="11">
        <v>29168</v>
      </c>
      <c r="F84" s="6" t="str">
        <f>CONCATENATE(tb_SVI[[#This Row],[Nome Município]],"/",tb_SVI[[#This Row],[UF]])</f>
        <v>Codajás/AM</v>
      </c>
      <c r="G84" s="1" t="s">
        <v>18</v>
      </c>
      <c r="H84" s="1" t="s">
        <v>155</v>
      </c>
      <c r="I84" s="1" t="s">
        <v>75</v>
      </c>
      <c r="J84" s="1" t="s">
        <v>575</v>
      </c>
      <c r="K84" s="1" t="s">
        <v>96</v>
      </c>
    </row>
    <row r="85" spans="1:11" x14ac:dyDescent="0.2">
      <c r="A85" s="6" t="str">
        <f>INDEX(UF_acronyms!$A$1:$C$28,MATCH(B85,UF_acronyms!$C$1:$C$28,0),2)</f>
        <v>AM</v>
      </c>
      <c r="B85" s="1" t="s">
        <v>533</v>
      </c>
      <c r="C85" s="1" t="s">
        <v>578</v>
      </c>
      <c r="D85" s="1" t="s">
        <v>579</v>
      </c>
      <c r="E85" s="11">
        <v>85910</v>
      </c>
      <c r="F85" s="6" t="str">
        <f>CONCATENATE(tb_SVI[[#This Row],[Nome Município]],"/",tb_SVI[[#This Row],[UF]])</f>
        <v>Coari/AM</v>
      </c>
      <c r="G85" s="1" t="s">
        <v>18</v>
      </c>
      <c r="H85" s="1" t="s">
        <v>323</v>
      </c>
      <c r="I85" s="1" t="s">
        <v>208</v>
      </c>
      <c r="J85" s="1" t="s">
        <v>580</v>
      </c>
      <c r="K85" s="1" t="s">
        <v>581</v>
      </c>
    </row>
    <row r="86" spans="1:11" x14ac:dyDescent="0.2">
      <c r="A86" s="6" t="str">
        <f>INDEX(UF_acronyms!$A$1:$C$28,MATCH(B86,UF_acronyms!$C$1:$C$28,0),2)</f>
        <v>AM</v>
      </c>
      <c r="B86" s="1" t="s">
        <v>533</v>
      </c>
      <c r="C86" s="1" t="s">
        <v>584</v>
      </c>
      <c r="D86" s="1" t="s">
        <v>585</v>
      </c>
      <c r="E86" s="11">
        <v>38348</v>
      </c>
      <c r="F86" s="6" t="str">
        <f>CONCATENATE(tb_SVI[[#This Row],[Nome Município]],"/",tb_SVI[[#This Row],[UF]])</f>
        <v>Careiro/AM</v>
      </c>
      <c r="G86" s="1" t="s">
        <v>18</v>
      </c>
      <c r="H86" s="1" t="s">
        <v>586</v>
      </c>
      <c r="I86" s="1" t="s">
        <v>355</v>
      </c>
      <c r="J86" s="1" t="s">
        <v>587</v>
      </c>
      <c r="K86" s="1" t="s">
        <v>588</v>
      </c>
    </row>
    <row r="87" spans="1:11" x14ac:dyDescent="0.2">
      <c r="A87" s="6" t="str">
        <f>INDEX(UF_acronyms!$A$1:$C$28,MATCH(B87,UF_acronyms!$C$1:$C$28,0),2)</f>
        <v>AM</v>
      </c>
      <c r="B87" s="1" t="s">
        <v>533</v>
      </c>
      <c r="C87" s="1" t="s">
        <v>590</v>
      </c>
      <c r="D87" s="1" t="s">
        <v>591</v>
      </c>
      <c r="E87" s="11">
        <v>28508</v>
      </c>
      <c r="F87" s="6" t="str">
        <f>CONCATENATE(tb_SVI[[#This Row],[Nome Município]],"/",tb_SVI[[#This Row],[UF]])</f>
        <v>Carauari/AM</v>
      </c>
      <c r="G87" s="1" t="s">
        <v>18</v>
      </c>
      <c r="H87" s="1" t="s">
        <v>509</v>
      </c>
      <c r="I87" s="1" t="s">
        <v>571</v>
      </c>
      <c r="J87" s="1" t="s">
        <v>443</v>
      </c>
      <c r="K87" s="1" t="s">
        <v>592</v>
      </c>
    </row>
    <row r="88" spans="1:11" x14ac:dyDescent="0.2">
      <c r="A88" s="6" t="str">
        <f>INDEX(UF_acronyms!$A$1:$C$28,MATCH(B88,UF_acronyms!$C$1:$C$28,0),2)</f>
        <v>AM</v>
      </c>
      <c r="B88" s="1" t="s">
        <v>533</v>
      </c>
      <c r="C88" s="1" t="s">
        <v>593</v>
      </c>
      <c r="D88" s="1" t="s">
        <v>594</v>
      </c>
      <c r="E88" s="11">
        <v>15807</v>
      </c>
      <c r="F88" s="6" t="str">
        <f>CONCATENATE(tb_SVI[[#This Row],[Nome Município]],"/",tb_SVI[[#This Row],[UF]])</f>
        <v>Canutama/AM</v>
      </c>
      <c r="G88" s="1" t="s">
        <v>18</v>
      </c>
      <c r="H88" s="1" t="s">
        <v>595</v>
      </c>
      <c r="I88" s="1" t="s">
        <v>518</v>
      </c>
      <c r="J88" s="1" t="s">
        <v>596</v>
      </c>
      <c r="K88" s="1" t="s">
        <v>597</v>
      </c>
    </row>
    <row r="89" spans="1:11" x14ac:dyDescent="0.2">
      <c r="A89" s="6" t="str">
        <f>INDEX(UF_acronyms!$A$1:$C$28,MATCH(B89,UF_acronyms!$C$1:$C$28,0),2)</f>
        <v>AM</v>
      </c>
      <c r="B89" s="1" t="s">
        <v>533</v>
      </c>
      <c r="C89" s="1" t="s">
        <v>601</v>
      </c>
      <c r="D89" s="1" t="s">
        <v>602</v>
      </c>
      <c r="E89" s="11">
        <v>13283</v>
      </c>
      <c r="F89" s="6" t="str">
        <f>CONCATENATE(tb_SVI[[#This Row],[Nome Município]],"/",tb_SVI[[#This Row],[UF]])</f>
        <v>Caapiranga/AM</v>
      </c>
      <c r="G89" s="1" t="s">
        <v>18</v>
      </c>
      <c r="H89" s="1" t="s">
        <v>24</v>
      </c>
      <c r="I89" s="1" t="s">
        <v>603</v>
      </c>
      <c r="J89" s="1" t="s">
        <v>604</v>
      </c>
      <c r="K89" s="1" t="s">
        <v>302</v>
      </c>
    </row>
    <row r="90" spans="1:11" x14ac:dyDescent="0.2">
      <c r="A90" s="6" t="str">
        <f>INDEX(UF_acronyms!$A$1:$C$28,MATCH(B90,UF_acronyms!$C$1:$C$28,0),2)</f>
        <v>AM</v>
      </c>
      <c r="B90" s="1" t="s">
        <v>533</v>
      </c>
      <c r="C90" s="1" t="s">
        <v>606</v>
      </c>
      <c r="D90" s="1" t="s">
        <v>607</v>
      </c>
      <c r="E90" s="11">
        <v>41748</v>
      </c>
      <c r="F90" s="6" t="str">
        <f>CONCATENATE(tb_SVI[[#This Row],[Nome Município]],"/",tb_SVI[[#This Row],[UF]])</f>
        <v>Borba/AM</v>
      </c>
      <c r="G90" s="1" t="s">
        <v>18</v>
      </c>
      <c r="H90" s="1" t="s">
        <v>608</v>
      </c>
      <c r="I90" s="1" t="s">
        <v>386</v>
      </c>
      <c r="J90" s="1" t="s">
        <v>332</v>
      </c>
      <c r="K90" s="1" t="s">
        <v>609</v>
      </c>
    </row>
    <row r="91" spans="1:11" x14ac:dyDescent="0.2">
      <c r="A91" s="6" t="str">
        <f>INDEX(UF_acronyms!$A$1:$C$28,MATCH(B91,UF_acronyms!$C$1:$C$28,0),2)</f>
        <v>AM</v>
      </c>
      <c r="B91" s="1" t="s">
        <v>533</v>
      </c>
      <c r="C91" s="1" t="s">
        <v>611</v>
      </c>
      <c r="D91" s="1" t="s">
        <v>612</v>
      </c>
      <c r="E91" s="11">
        <v>34635</v>
      </c>
      <c r="F91" s="6" t="str">
        <f>CONCATENATE(tb_SVI[[#This Row],[Nome Município]],"/",tb_SVI[[#This Row],[UF]])</f>
        <v>Boca do Acre/AM</v>
      </c>
      <c r="G91" s="1" t="s">
        <v>18</v>
      </c>
      <c r="H91" s="1" t="s">
        <v>613</v>
      </c>
      <c r="I91" s="1" t="s">
        <v>330</v>
      </c>
      <c r="J91" s="1" t="s">
        <v>614</v>
      </c>
      <c r="K91" s="1" t="s">
        <v>409</v>
      </c>
    </row>
    <row r="92" spans="1:11" x14ac:dyDescent="0.2">
      <c r="A92" s="6" t="str">
        <f>INDEX(UF_acronyms!$A$1:$C$28,MATCH(B92,UF_acronyms!$C$1:$C$28,0),2)</f>
        <v>AM</v>
      </c>
      <c r="B92" s="1" t="s">
        <v>533</v>
      </c>
      <c r="C92" s="1" t="s">
        <v>616</v>
      </c>
      <c r="D92" s="1" t="s">
        <v>617</v>
      </c>
      <c r="E92" s="11">
        <v>19626</v>
      </c>
      <c r="F92" s="6" t="str">
        <f>CONCATENATE(tb_SVI[[#This Row],[Nome Município]],"/",tb_SVI[[#This Row],[UF]])</f>
        <v>Boa Vista do Ramos/AM</v>
      </c>
      <c r="G92" s="1" t="s">
        <v>18</v>
      </c>
      <c r="H92" s="1" t="s">
        <v>289</v>
      </c>
      <c r="I92" s="1" t="s">
        <v>618</v>
      </c>
      <c r="J92" s="1" t="s">
        <v>221</v>
      </c>
      <c r="K92" s="1" t="s">
        <v>276</v>
      </c>
    </row>
    <row r="93" spans="1:11" x14ac:dyDescent="0.2">
      <c r="A93" s="6" t="str">
        <f>INDEX(UF_acronyms!$A$1:$C$28,MATCH(B93,UF_acronyms!$C$1:$C$28,0),2)</f>
        <v>AM</v>
      </c>
      <c r="B93" s="1" t="s">
        <v>533</v>
      </c>
      <c r="C93" s="1" t="s">
        <v>620</v>
      </c>
      <c r="D93" s="1" t="s">
        <v>621</v>
      </c>
      <c r="E93" s="11">
        <v>20093</v>
      </c>
      <c r="F93" s="6" t="str">
        <f>CONCATENATE(tb_SVI[[#This Row],[Nome Município]],"/",tb_SVI[[#This Row],[UF]])</f>
        <v>Beruri/AM</v>
      </c>
      <c r="G93" s="1" t="s">
        <v>18</v>
      </c>
      <c r="H93" s="1" t="s">
        <v>603</v>
      </c>
      <c r="I93" s="1" t="s">
        <v>243</v>
      </c>
      <c r="J93" s="1" t="s">
        <v>622</v>
      </c>
      <c r="K93" s="1" t="s">
        <v>192</v>
      </c>
    </row>
    <row r="94" spans="1:11" x14ac:dyDescent="0.2">
      <c r="A94" s="6" t="str">
        <f>INDEX(UF_acronyms!$A$1:$C$28,MATCH(B94,UF_acronyms!$C$1:$C$28,0),2)</f>
        <v>AM</v>
      </c>
      <c r="B94" s="1" t="s">
        <v>533</v>
      </c>
      <c r="C94" s="1" t="s">
        <v>624</v>
      </c>
      <c r="D94" s="1" t="s">
        <v>625</v>
      </c>
      <c r="E94" s="11">
        <v>43935</v>
      </c>
      <c r="F94" s="6" t="str">
        <f>CONCATENATE(tb_SVI[[#This Row],[Nome Município]],"/",tb_SVI[[#This Row],[UF]])</f>
        <v>Benjamin Constant/AM</v>
      </c>
      <c r="G94" s="1" t="s">
        <v>18</v>
      </c>
      <c r="H94" s="1" t="s">
        <v>626</v>
      </c>
      <c r="I94" s="1" t="s">
        <v>627</v>
      </c>
      <c r="J94" s="1" t="s">
        <v>475</v>
      </c>
      <c r="K94" s="1" t="s">
        <v>313</v>
      </c>
    </row>
    <row r="95" spans="1:11" x14ac:dyDescent="0.2">
      <c r="A95" s="6" t="str">
        <f>INDEX(UF_acronyms!$A$1:$C$28,MATCH(B95,UF_acronyms!$C$1:$C$28,0),2)</f>
        <v>AM</v>
      </c>
      <c r="B95" s="1" t="s">
        <v>533</v>
      </c>
      <c r="C95" s="1" t="s">
        <v>628</v>
      </c>
      <c r="D95" s="1" t="s">
        <v>629</v>
      </c>
      <c r="E95" s="11">
        <v>32483</v>
      </c>
      <c r="F95" s="6" t="str">
        <f>CONCATENATE(tb_SVI[[#This Row],[Nome Município]],"/",tb_SVI[[#This Row],[UF]])</f>
        <v>Barreirinha/AM</v>
      </c>
      <c r="G95" s="1" t="s">
        <v>18</v>
      </c>
      <c r="H95" s="1" t="s">
        <v>354</v>
      </c>
      <c r="I95" s="1" t="s">
        <v>630</v>
      </c>
      <c r="J95" s="1" t="s">
        <v>232</v>
      </c>
      <c r="K95" s="1" t="s">
        <v>419</v>
      </c>
    </row>
    <row r="96" spans="1:11" x14ac:dyDescent="0.2">
      <c r="A96" s="6" t="str">
        <f>INDEX(UF_acronyms!$A$1:$C$28,MATCH(B96,UF_acronyms!$C$1:$C$28,0),2)</f>
        <v>AM</v>
      </c>
      <c r="B96" s="1" t="s">
        <v>533</v>
      </c>
      <c r="C96" s="1" t="s">
        <v>632</v>
      </c>
      <c r="D96" s="1" t="s">
        <v>633</v>
      </c>
      <c r="E96" s="11">
        <v>27638</v>
      </c>
      <c r="F96" s="6" t="str">
        <f>CONCATENATE(tb_SVI[[#This Row],[Nome Município]],"/",tb_SVI[[#This Row],[UF]])</f>
        <v>Barcelos/AM</v>
      </c>
      <c r="G96" s="1" t="s">
        <v>18</v>
      </c>
      <c r="H96" s="1" t="s">
        <v>600</v>
      </c>
      <c r="I96" s="1" t="s">
        <v>178</v>
      </c>
      <c r="J96" s="1" t="s">
        <v>634</v>
      </c>
      <c r="K96" s="1" t="s">
        <v>332</v>
      </c>
    </row>
    <row r="97" spans="1:11" x14ac:dyDescent="0.2">
      <c r="A97" s="6" t="str">
        <f>INDEX(UF_acronyms!$A$1:$C$28,MATCH(B97,UF_acronyms!$C$1:$C$28,0),2)</f>
        <v>AM</v>
      </c>
      <c r="B97" s="1" t="s">
        <v>533</v>
      </c>
      <c r="C97" s="1" t="s">
        <v>636</v>
      </c>
      <c r="D97" s="1" t="s">
        <v>637</v>
      </c>
      <c r="E97" s="11">
        <v>40290</v>
      </c>
      <c r="F97" s="6" t="str">
        <f>CONCATENATE(tb_SVI[[#This Row],[Nome Município]],"/",tb_SVI[[#This Row],[UF]])</f>
        <v>Autazes/AM</v>
      </c>
      <c r="G97" s="1" t="s">
        <v>18</v>
      </c>
      <c r="H97" s="1" t="s">
        <v>209</v>
      </c>
      <c r="I97" s="1" t="s">
        <v>638</v>
      </c>
      <c r="J97" s="1" t="s">
        <v>313</v>
      </c>
      <c r="K97" s="1" t="s">
        <v>103</v>
      </c>
    </row>
    <row r="98" spans="1:11" x14ac:dyDescent="0.2">
      <c r="A98" s="6" t="str">
        <f>INDEX(UF_acronyms!$A$1:$C$28,MATCH(B98,UF_acronyms!$C$1:$C$28,0),2)</f>
        <v>AM</v>
      </c>
      <c r="B98" s="1" t="s">
        <v>533</v>
      </c>
      <c r="C98" s="1" t="s">
        <v>639</v>
      </c>
      <c r="D98" s="1" t="s">
        <v>640</v>
      </c>
      <c r="E98" s="11">
        <v>20398</v>
      </c>
      <c r="F98" s="6" t="str">
        <f>CONCATENATE(tb_SVI[[#This Row],[Nome Município]],"/",tb_SVI[[#This Row],[UF]])</f>
        <v>Atalaia do Norte/AM</v>
      </c>
      <c r="G98" s="1" t="s">
        <v>18</v>
      </c>
      <c r="H98" s="1" t="s">
        <v>496</v>
      </c>
      <c r="I98" s="1" t="s">
        <v>641</v>
      </c>
      <c r="J98" s="1" t="s">
        <v>582</v>
      </c>
      <c r="K98" s="1" t="s">
        <v>642</v>
      </c>
    </row>
    <row r="99" spans="1:11" x14ac:dyDescent="0.2">
      <c r="A99" s="6" t="str">
        <f>INDEX(UF_acronyms!$A$1:$C$28,MATCH(B99,UF_acronyms!$C$1:$C$28,0),2)</f>
        <v>AM</v>
      </c>
      <c r="B99" s="1" t="s">
        <v>533</v>
      </c>
      <c r="C99" s="1" t="s">
        <v>644</v>
      </c>
      <c r="D99" s="1" t="s">
        <v>645</v>
      </c>
      <c r="E99" s="11">
        <v>22359</v>
      </c>
      <c r="F99" s="6" t="str">
        <f>CONCATENATE(tb_SVI[[#This Row],[Nome Município]],"/",tb_SVI[[#This Row],[UF]])</f>
        <v>Apuí/AM</v>
      </c>
      <c r="G99" s="1" t="s">
        <v>18</v>
      </c>
      <c r="H99" s="1" t="s">
        <v>646</v>
      </c>
      <c r="I99" s="1" t="s">
        <v>384</v>
      </c>
      <c r="J99" s="1" t="s">
        <v>432</v>
      </c>
      <c r="K99" s="1" t="s">
        <v>225</v>
      </c>
    </row>
    <row r="100" spans="1:11" x14ac:dyDescent="0.2">
      <c r="A100" s="6" t="str">
        <f>INDEX(UF_acronyms!$A$1:$C$28,MATCH(B100,UF_acronyms!$C$1:$C$28,0),2)</f>
        <v>AM</v>
      </c>
      <c r="B100" s="1" t="s">
        <v>533</v>
      </c>
      <c r="C100" s="1" t="s">
        <v>647</v>
      </c>
      <c r="D100" s="1" t="s">
        <v>648</v>
      </c>
      <c r="E100" s="11">
        <v>21477</v>
      </c>
      <c r="F100" s="6" t="str">
        <f>CONCATENATE(tb_SVI[[#This Row],[Nome Município]],"/",tb_SVI[[#This Row],[UF]])</f>
        <v>Anori/AM</v>
      </c>
      <c r="G100" s="1" t="s">
        <v>18</v>
      </c>
      <c r="H100" s="1" t="s">
        <v>597</v>
      </c>
      <c r="I100" s="1" t="s">
        <v>15</v>
      </c>
      <c r="J100" s="1" t="s">
        <v>649</v>
      </c>
      <c r="K100" s="1" t="s">
        <v>650</v>
      </c>
    </row>
    <row r="101" spans="1:11" x14ac:dyDescent="0.2">
      <c r="A101" s="6" t="str">
        <f>INDEX(UF_acronyms!$A$1:$C$28,MATCH(B101,UF_acronyms!$C$1:$C$28,0),2)</f>
        <v>AM</v>
      </c>
      <c r="B101" s="1" t="s">
        <v>533</v>
      </c>
      <c r="C101" s="1" t="s">
        <v>653</v>
      </c>
      <c r="D101" s="1" t="s">
        <v>654</v>
      </c>
      <c r="E101" s="11">
        <v>13956</v>
      </c>
      <c r="F101" s="6" t="str">
        <f>CONCATENATE(tb_SVI[[#This Row],[Nome Município]],"/",tb_SVI[[#This Row],[UF]])</f>
        <v>Anamã/AM</v>
      </c>
      <c r="G101" s="1" t="s">
        <v>18</v>
      </c>
      <c r="H101" s="1" t="s">
        <v>655</v>
      </c>
      <c r="I101" s="1" t="s">
        <v>66</v>
      </c>
      <c r="J101" s="1" t="s">
        <v>405</v>
      </c>
      <c r="K101" s="1" t="s">
        <v>572</v>
      </c>
    </row>
    <row r="102" spans="1:11" x14ac:dyDescent="0.2">
      <c r="A102" s="6" t="str">
        <f>INDEX(UF_acronyms!$A$1:$C$28,MATCH(B102,UF_acronyms!$C$1:$C$28,0),2)</f>
        <v>AM</v>
      </c>
      <c r="B102" s="1" t="s">
        <v>533</v>
      </c>
      <c r="C102" s="1" t="s">
        <v>657</v>
      </c>
      <c r="D102" s="1" t="s">
        <v>658</v>
      </c>
      <c r="E102" s="11">
        <v>11736</v>
      </c>
      <c r="F102" s="6" t="str">
        <f>CONCATENATE(tb_SVI[[#This Row],[Nome Município]],"/",tb_SVI[[#This Row],[UF]])</f>
        <v>Amaturá/AM</v>
      </c>
      <c r="G102" s="1" t="s">
        <v>18</v>
      </c>
      <c r="H102" s="1" t="s">
        <v>311</v>
      </c>
      <c r="I102" s="1" t="s">
        <v>659</v>
      </c>
      <c r="J102" s="1" t="s">
        <v>572</v>
      </c>
      <c r="K102" s="1" t="s">
        <v>660</v>
      </c>
    </row>
    <row r="103" spans="1:11" x14ac:dyDescent="0.2">
      <c r="A103" s="6" t="str">
        <f>INDEX(UF_acronyms!$A$1:$C$28,MATCH(B103,UF_acronyms!$C$1:$C$28,0),2)</f>
        <v>AM</v>
      </c>
      <c r="B103" s="1" t="s">
        <v>533</v>
      </c>
      <c r="C103" s="1" t="s">
        <v>663</v>
      </c>
      <c r="D103" s="1" t="s">
        <v>664</v>
      </c>
      <c r="E103" s="11">
        <v>16220</v>
      </c>
      <c r="F103" s="6" t="str">
        <f>CONCATENATE(tb_SVI[[#This Row],[Nome Município]],"/",tb_SVI[[#This Row],[UF]])</f>
        <v>Alvarães/AM</v>
      </c>
      <c r="G103" s="1" t="s">
        <v>18</v>
      </c>
      <c r="H103" s="1" t="s">
        <v>263</v>
      </c>
      <c r="I103" s="1" t="s">
        <v>24</v>
      </c>
      <c r="J103" s="1" t="s">
        <v>665</v>
      </c>
      <c r="K103" s="1" t="s">
        <v>666</v>
      </c>
    </row>
    <row r="104" spans="1:11" x14ac:dyDescent="0.2">
      <c r="A104" s="6" t="str">
        <f>INDEX(UF_acronyms!$A$1:$C$28,MATCH(B104,UF_acronyms!$C$1:$C$28,0),2)</f>
        <v>AM</v>
      </c>
      <c r="B104" s="1" t="s">
        <v>533</v>
      </c>
      <c r="C104" s="1" t="s">
        <v>667</v>
      </c>
      <c r="D104" s="1" t="s">
        <v>668</v>
      </c>
      <c r="E104" s="11">
        <v>17015</v>
      </c>
      <c r="F104" s="6" t="str">
        <f>CONCATENATE(tb_SVI[[#This Row],[Nome Município]],"/",tb_SVI[[#This Row],[UF]])</f>
        <v>Tapauá/AM</v>
      </c>
      <c r="G104" s="1" t="s">
        <v>18</v>
      </c>
      <c r="H104" s="1" t="s">
        <v>25</v>
      </c>
      <c r="I104" s="1" t="s">
        <v>527</v>
      </c>
      <c r="J104" s="1" t="s">
        <v>669</v>
      </c>
      <c r="K104" s="1" t="s">
        <v>486</v>
      </c>
    </row>
    <row r="105" spans="1:11" x14ac:dyDescent="0.2">
      <c r="A105" s="6" t="str">
        <f>INDEX(UF_acronyms!$A$1:$C$28,MATCH(B105,UF_acronyms!$C$1:$C$28,0),2)</f>
        <v>AM</v>
      </c>
      <c r="B105" s="1" t="s">
        <v>533</v>
      </c>
      <c r="C105" s="1" t="s">
        <v>670</v>
      </c>
      <c r="D105" s="1" t="s">
        <v>671</v>
      </c>
      <c r="E105" s="11">
        <v>59547</v>
      </c>
      <c r="F105" s="6" t="str">
        <f>CONCATENATE(tb_SVI[[#This Row],[Nome Município]],"/",tb_SVI[[#This Row],[UF]])</f>
        <v>Tefé/AM</v>
      </c>
      <c r="G105" s="1" t="s">
        <v>18</v>
      </c>
      <c r="H105" s="1" t="s">
        <v>528</v>
      </c>
      <c r="I105" s="1" t="s">
        <v>163</v>
      </c>
      <c r="J105" s="1" t="s">
        <v>372</v>
      </c>
      <c r="K105" s="1" t="s">
        <v>348</v>
      </c>
    </row>
    <row r="106" spans="1:11" x14ac:dyDescent="0.2">
      <c r="A106" s="6" t="str">
        <f>INDEX(UF_acronyms!$A$1:$C$28,MATCH(B106,UF_acronyms!$C$1:$C$28,0),2)</f>
        <v>AM</v>
      </c>
      <c r="B106" s="1" t="s">
        <v>533</v>
      </c>
      <c r="C106" s="1" t="s">
        <v>672</v>
      </c>
      <c r="D106" s="1" t="s">
        <v>673</v>
      </c>
      <c r="E106" s="11">
        <v>18897</v>
      </c>
      <c r="F106" s="6" t="str">
        <f>CONCATENATE(tb_SVI[[#This Row],[Nome Município]],"/",tb_SVI[[#This Row],[UF]])</f>
        <v>Tonantins/AM</v>
      </c>
      <c r="G106" s="1" t="s">
        <v>18</v>
      </c>
      <c r="H106" s="1" t="s">
        <v>641</v>
      </c>
      <c r="I106" s="1" t="s">
        <v>651</v>
      </c>
      <c r="J106" s="1" t="s">
        <v>674</v>
      </c>
      <c r="K106" s="1" t="s">
        <v>147</v>
      </c>
    </row>
    <row r="107" spans="1:11" x14ac:dyDescent="0.2">
      <c r="A107" s="6" t="str">
        <f>INDEX(UF_acronyms!$A$1:$C$28,MATCH(B107,UF_acronyms!$C$1:$C$28,0),2)</f>
        <v>AM</v>
      </c>
      <c r="B107" s="1" t="s">
        <v>533</v>
      </c>
      <c r="C107" s="1" t="s">
        <v>675</v>
      </c>
      <c r="D107" s="1" t="s">
        <v>676</v>
      </c>
      <c r="E107" s="11">
        <v>13690</v>
      </c>
      <c r="F107" s="6" t="str">
        <f>CONCATENATE(tb_SVI[[#This Row],[Nome Município]],"/",tb_SVI[[#This Row],[UF]])</f>
        <v>Uarini/AM</v>
      </c>
      <c r="G107" s="1" t="s">
        <v>18</v>
      </c>
      <c r="H107" s="1" t="s">
        <v>677</v>
      </c>
      <c r="I107" s="1" t="s">
        <v>190</v>
      </c>
      <c r="J107" s="1" t="s">
        <v>678</v>
      </c>
      <c r="K107" s="1" t="s">
        <v>263</v>
      </c>
    </row>
    <row r="108" spans="1:11" x14ac:dyDescent="0.2">
      <c r="A108" s="6" t="str">
        <f>INDEX(UF_acronyms!$A$1:$C$28,MATCH(B108,UF_acronyms!$C$1:$C$28,0),2)</f>
        <v>AM</v>
      </c>
      <c r="B108" s="1" t="s">
        <v>533</v>
      </c>
      <c r="C108" s="1" t="s">
        <v>679</v>
      </c>
      <c r="D108" s="1" t="s">
        <v>680</v>
      </c>
      <c r="E108" s="11">
        <v>16130</v>
      </c>
      <c r="F108" s="6" t="str">
        <f>CONCATENATE(tb_SVI[[#This Row],[Nome Município]],"/",tb_SVI[[#This Row],[UF]])</f>
        <v>Urucará/AM</v>
      </c>
      <c r="G108" s="1" t="s">
        <v>18</v>
      </c>
      <c r="H108" s="1" t="s">
        <v>297</v>
      </c>
      <c r="I108" s="1" t="s">
        <v>588</v>
      </c>
      <c r="J108" s="1" t="s">
        <v>232</v>
      </c>
      <c r="K108" s="1" t="s">
        <v>170</v>
      </c>
    </row>
    <row r="109" spans="1:11" x14ac:dyDescent="0.2">
      <c r="A109" s="6" t="str">
        <f>INDEX(UF_acronyms!$A$1:$C$28,MATCH(B109,UF_acronyms!$C$1:$C$28,0),2)</f>
        <v>AM</v>
      </c>
      <c r="B109" s="1" t="s">
        <v>533</v>
      </c>
      <c r="C109" s="1" t="s">
        <v>683</v>
      </c>
      <c r="D109" s="1" t="s">
        <v>684</v>
      </c>
      <c r="E109" s="11">
        <v>23585</v>
      </c>
      <c r="F109" s="6" t="str">
        <f>CONCATENATE(tb_SVI[[#This Row],[Nome Município]],"/",tb_SVI[[#This Row],[UF]])</f>
        <v>Urucurituba/AM</v>
      </c>
      <c r="G109" s="1" t="s">
        <v>18</v>
      </c>
      <c r="H109" s="1" t="s">
        <v>128</v>
      </c>
      <c r="I109" s="1" t="s">
        <v>137</v>
      </c>
      <c r="J109" s="1" t="s">
        <v>685</v>
      </c>
      <c r="K109" s="1" t="s">
        <v>422</v>
      </c>
    </row>
    <row r="110" spans="1:11" x14ac:dyDescent="0.2">
      <c r="A110" s="6" t="str">
        <f>INDEX(UF_acronyms!$A$1:$C$28,MATCH(B110,UF_acronyms!$C$1:$C$28,0),2)</f>
        <v>AM</v>
      </c>
      <c r="B110" s="1" t="s">
        <v>533</v>
      </c>
      <c r="C110" s="1" t="s">
        <v>686</v>
      </c>
      <c r="D110" s="1" t="s">
        <v>687</v>
      </c>
      <c r="E110" s="11">
        <v>30846</v>
      </c>
      <c r="F110" s="6" t="str">
        <f>CONCATENATE(tb_SVI[[#This Row],[Nome Município]],"/",tb_SVI[[#This Row],[UF]])</f>
        <v>Careiro da Várzea/AM</v>
      </c>
      <c r="G110" s="1" t="s">
        <v>18</v>
      </c>
      <c r="H110" s="1" t="s">
        <v>518</v>
      </c>
      <c r="I110" s="1" t="s">
        <v>464</v>
      </c>
      <c r="J110" s="1" t="s">
        <v>190</v>
      </c>
      <c r="K110" s="1" t="s">
        <v>61</v>
      </c>
    </row>
    <row r="111" spans="1:11" x14ac:dyDescent="0.2">
      <c r="A111" s="6" t="str">
        <f>INDEX(UF_acronyms!$A$1:$C$28,MATCH(B111,UF_acronyms!$C$1:$C$28,0),2)</f>
        <v>AM</v>
      </c>
      <c r="B111" s="1" t="s">
        <v>533</v>
      </c>
      <c r="C111" s="1" t="s">
        <v>689</v>
      </c>
      <c r="D111" s="1" t="s">
        <v>690</v>
      </c>
      <c r="E111" s="11">
        <v>49011</v>
      </c>
      <c r="F111" s="6" t="str">
        <f>CONCATENATE(tb_SVI[[#This Row],[Nome Município]],"/",tb_SVI[[#This Row],[UF]])</f>
        <v>Iranduba/AM</v>
      </c>
      <c r="G111" s="1" t="s">
        <v>18</v>
      </c>
      <c r="H111" s="1" t="s">
        <v>66</v>
      </c>
      <c r="I111" s="1" t="s">
        <v>691</v>
      </c>
      <c r="J111" s="1" t="s">
        <v>692</v>
      </c>
      <c r="K111" s="1" t="s">
        <v>455</v>
      </c>
    </row>
    <row r="112" spans="1:11" x14ac:dyDescent="0.2">
      <c r="A112" s="6" t="str">
        <f>INDEX(UF_acronyms!$A$1:$C$28,MATCH(B112,UF_acronyms!$C$1:$C$28,0),2)</f>
        <v>AM</v>
      </c>
      <c r="B112" s="1" t="s">
        <v>533</v>
      </c>
      <c r="C112" s="1" t="s">
        <v>693</v>
      </c>
      <c r="D112" s="1" t="s">
        <v>694</v>
      </c>
      <c r="E112" s="11">
        <v>102701</v>
      </c>
      <c r="F112" s="6" t="str">
        <f>CONCATENATE(tb_SVI[[#This Row],[Nome Município]],"/",tb_SVI[[#This Row],[UF]])</f>
        <v>Itacoatiara/AM</v>
      </c>
      <c r="G112" s="1" t="s">
        <v>18</v>
      </c>
      <c r="H112" s="1" t="s">
        <v>393</v>
      </c>
      <c r="I112" s="1" t="s">
        <v>695</v>
      </c>
      <c r="J112" s="1" t="s">
        <v>67</v>
      </c>
      <c r="K112" s="1" t="s">
        <v>178</v>
      </c>
    </row>
    <row r="113" spans="1:11" x14ac:dyDescent="0.2">
      <c r="A113" s="6" t="str">
        <f>INDEX(UF_acronyms!$A$1:$C$28,MATCH(B113,UF_acronyms!$C$1:$C$28,0),2)</f>
        <v>AM</v>
      </c>
      <c r="B113" s="1" t="s">
        <v>533</v>
      </c>
      <c r="C113" s="1" t="s">
        <v>696</v>
      </c>
      <c r="D113" s="1" t="s">
        <v>697</v>
      </c>
      <c r="E113" s="11">
        <v>98502</v>
      </c>
      <c r="F113" s="6" t="str">
        <f>CONCATENATE(tb_SVI[[#This Row],[Nome Município]],"/",tb_SVI[[#This Row],[UF]])</f>
        <v>Manacapuru/AM</v>
      </c>
      <c r="G113" s="1" t="s">
        <v>18</v>
      </c>
      <c r="H113" s="1" t="s">
        <v>207</v>
      </c>
      <c r="I113" s="1" t="s">
        <v>412</v>
      </c>
      <c r="J113" s="1" t="s">
        <v>23</v>
      </c>
      <c r="K113" s="1" t="s">
        <v>698</v>
      </c>
    </row>
    <row r="114" spans="1:11" x14ac:dyDescent="0.2">
      <c r="A114" s="6" t="str">
        <f>INDEX(UF_acronyms!$A$1:$C$28,MATCH(B114,UF_acronyms!$C$1:$C$28,0),2)</f>
        <v>AM</v>
      </c>
      <c r="B114" s="1" t="s">
        <v>533</v>
      </c>
      <c r="C114" s="1" t="s">
        <v>699</v>
      </c>
      <c r="D114" s="1" t="s">
        <v>700</v>
      </c>
      <c r="E114" s="11">
        <v>2219580</v>
      </c>
      <c r="F114" s="6" t="str">
        <f>CONCATENATE(tb_SVI[[#This Row],[Nome Município]],"/",tb_SVI[[#This Row],[UF]])</f>
        <v>Manaus/AM</v>
      </c>
      <c r="G114" s="1" t="s">
        <v>18</v>
      </c>
      <c r="H114" s="1" t="s">
        <v>287</v>
      </c>
      <c r="I114" s="1" t="s">
        <v>702</v>
      </c>
      <c r="J114" s="1" t="s">
        <v>85</v>
      </c>
      <c r="K114" s="1" t="s">
        <v>703</v>
      </c>
    </row>
    <row r="115" spans="1:11" x14ac:dyDescent="0.2">
      <c r="A115" s="6" t="str">
        <f>INDEX(UF_acronyms!$A$1:$C$28,MATCH(B115,UF_acronyms!$C$1:$C$28,0),2)</f>
        <v>AM</v>
      </c>
      <c r="B115" s="1" t="s">
        <v>533</v>
      </c>
      <c r="C115" s="1" t="s">
        <v>704</v>
      </c>
      <c r="D115" s="1" t="s">
        <v>705</v>
      </c>
      <c r="E115" s="11">
        <v>19928</v>
      </c>
      <c r="F115" s="6" t="str">
        <f>CONCATENATE(tb_SVI[[#This Row],[Nome Município]],"/",tb_SVI[[#This Row],[UF]])</f>
        <v>Novo Airão/AM</v>
      </c>
      <c r="G115" s="1" t="s">
        <v>18</v>
      </c>
      <c r="H115" s="1" t="s">
        <v>525</v>
      </c>
      <c r="I115" s="1" t="s">
        <v>706</v>
      </c>
      <c r="J115" s="1" t="s">
        <v>157</v>
      </c>
      <c r="K115" s="1" t="s">
        <v>340</v>
      </c>
    </row>
    <row r="116" spans="1:11" x14ac:dyDescent="0.2">
      <c r="A116" s="6" t="str">
        <f>INDEX(UF_acronyms!$A$1:$C$28,MATCH(B116,UF_acronyms!$C$1:$C$28,0),2)</f>
        <v>AM</v>
      </c>
      <c r="B116" s="1" t="s">
        <v>533</v>
      </c>
      <c r="C116" s="1" t="s">
        <v>707</v>
      </c>
      <c r="D116" s="1" t="s">
        <v>708</v>
      </c>
      <c r="E116" s="11">
        <v>37193</v>
      </c>
      <c r="F116" s="6" t="str">
        <f>CONCATENATE(tb_SVI[[#This Row],[Nome Município]],"/",tb_SVI[[#This Row],[UF]])</f>
        <v>Presidente Figueiredo/AM</v>
      </c>
      <c r="G116" s="1" t="s">
        <v>18</v>
      </c>
      <c r="H116" s="1" t="s">
        <v>331</v>
      </c>
      <c r="I116" s="1" t="s">
        <v>469</v>
      </c>
      <c r="J116" s="1" t="s">
        <v>340</v>
      </c>
      <c r="K116" s="1" t="s">
        <v>306</v>
      </c>
    </row>
    <row r="117" spans="1:11" x14ac:dyDescent="0.2">
      <c r="A117" s="6" t="str">
        <f>INDEX(UF_acronyms!$A$1:$C$28,MATCH(B117,UF_acronyms!$C$1:$C$28,0),2)</f>
        <v>AM</v>
      </c>
      <c r="B117" s="1" t="s">
        <v>533</v>
      </c>
      <c r="C117" s="1" t="s">
        <v>714</v>
      </c>
      <c r="D117" s="1" t="s">
        <v>715</v>
      </c>
      <c r="E117" s="11">
        <v>25865</v>
      </c>
      <c r="F117" s="6" t="str">
        <f>CONCATENATE(tb_SVI[[#This Row],[Nome Município]],"/",tb_SVI[[#This Row],[UF]])</f>
        <v>Santa Isabel do Rio Negro/AM</v>
      </c>
      <c r="G117" s="1" t="s">
        <v>18</v>
      </c>
      <c r="H117" s="1" t="s">
        <v>716</v>
      </c>
      <c r="I117" s="1" t="s">
        <v>85</v>
      </c>
      <c r="J117" s="1" t="s">
        <v>356</v>
      </c>
      <c r="K117" s="1" t="s">
        <v>464</v>
      </c>
    </row>
    <row r="118" spans="1:11" x14ac:dyDescent="0.2">
      <c r="A118" s="6" t="str">
        <f>INDEX(UF_acronyms!$A$1:$C$28,MATCH(B118,UF_acronyms!$C$1:$C$28,0),2)</f>
        <v>AM</v>
      </c>
      <c r="B118" s="1" t="s">
        <v>533</v>
      </c>
      <c r="C118" s="1" t="s">
        <v>711</v>
      </c>
      <c r="D118" s="1" t="s">
        <v>712</v>
      </c>
      <c r="E118" s="11">
        <v>34106</v>
      </c>
      <c r="F118" s="6" t="str">
        <f>CONCATENATE(tb_SVI[[#This Row],[Nome Município]],"/",tb_SVI[[#This Row],[UF]])</f>
        <v>Rio Preto da Eva/AM</v>
      </c>
      <c r="G118" s="1" t="s">
        <v>18</v>
      </c>
      <c r="H118" s="1" t="s">
        <v>239</v>
      </c>
      <c r="I118" s="1" t="s">
        <v>718</v>
      </c>
      <c r="J118" s="1" t="s">
        <v>110</v>
      </c>
      <c r="K118" s="1" t="s">
        <v>70</v>
      </c>
    </row>
    <row r="119" spans="1:11" x14ac:dyDescent="0.2">
      <c r="A119" s="6" t="str">
        <f>INDEX(UF_acronyms!$A$1:$C$28,MATCH(B119,UF_acronyms!$C$1:$C$28,0),2)</f>
        <v>AM</v>
      </c>
      <c r="B119" s="1" t="s">
        <v>533</v>
      </c>
      <c r="C119" s="1" t="s">
        <v>719</v>
      </c>
      <c r="D119" s="1" t="s">
        <v>720</v>
      </c>
      <c r="E119" s="11">
        <v>19522</v>
      </c>
      <c r="F119" s="6" t="str">
        <f>CONCATENATE(tb_SVI[[#This Row],[Nome Município]],"/",tb_SVI[[#This Row],[UF]])</f>
        <v>Pauini/AM</v>
      </c>
      <c r="G119" s="1" t="s">
        <v>18</v>
      </c>
      <c r="H119" s="1" t="s">
        <v>635</v>
      </c>
      <c r="I119" s="1" t="s">
        <v>721</v>
      </c>
      <c r="J119" s="1" t="s">
        <v>589</v>
      </c>
      <c r="K119" s="1" t="s">
        <v>609</v>
      </c>
    </row>
    <row r="120" spans="1:11" x14ac:dyDescent="0.2">
      <c r="A120" s="6" t="str">
        <f>INDEX(UF_acronyms!$A$1:$C$28,MATCH(B120,UF_acronyms!$C$1:$C$28,0),2)</f>
        <v>AM</v>
      </c>
      <c r="B120" s="1" t="s">
        <v>533</v>
      </c>
      <c r="C120" s="1" t="s">
        <v>725</v>
      </c>
      <c r="D120" s="1" t="s">
        <v>726</v>
      </c>
      <c r="E120" s="11">
        <v>115363</v>
      </c>
      <c r="F120" s="6" t="str">
        <f>CONCATENATE(tb_SVI[[#This Row],[Nome Município]],"/",tb_SVI[[#This Row],[UF]])</f>
        <v>Parintins/AM</v>
      </c>
      <c r="G120" s="1" t="s">
        <v>18</v>
      </c>
      <c r="H120" s="1" t="s">
        <v>727</v>
      </c>
      <c r="I120" s="1" t="s">
        <v>709</v>
      </c>
      <c r="J120" s="1" t="s">
        <v>484</v>
      </c>
      <c r="K120" s="1" t="s">
        <v>728</v>
      </c>
    </row>
    <row r="121" spans="1:11" x14ac:dyDescent="0.2">
      <c r="A121" s="6" t="str">
        <f>INDEX(UF_acronyms!$A$1:$C$28,MATCH(B121,UF_acronyms!$C$1:$C$28,0),2)</f>
        <v>AM</v>
      </c>
      <c r="B121" s="1" t="s">
        <v>533</v>
      </c>
      <c r="C121" s="1" t="s">
        <v>730</v>
      </c>
      <c r="D121" s="1" t="s">
        <v>731</v>
      </c>
      <c r="E121" s="11">
        <v>26046</v>
      </c>
      <c r="F121" s="6" t="str">
        <f>CONCATENATE(tb_SVI[[#This Row],[Nome Município]],"/",tb_SVI[[#This Row],[UF]])</f>
        <v>Novo Aripuanã/AM</v>
      </c>
      <c r="G121" s="1" t="s">
        <v>18</v>
      </c>
      <c r="H121" s="1" t="s">
        <v>583</v>
      </c>
      <c r="I121" s="1" t="s">
        <v>732</v>
      </c>
      <c r="J121" s="1" t="s">
        <v>618</v>
      </c>
      <c r="K121" s="1" t="s">
        <v>733</v>
      </c>
    </row>
    <row r="122" spans="1:11" x14ac:dyDescent="0.2">
      <c r="A122" s="6" t="str">
        <f>INDEX(UF_acronyms!$A$1:$C$28,MATCH(B122,UF_acronyms!$C$1:$C$28,0),2)</f>
        <v>AM</v>
      </c>
      <c r="B122" s="1" t="s">
        <v>533</v>
      </c>
      <c r="C122" s="1" t="s">
        <v>735</v>
      </c>
      <c r="D122" s="1" t="s">
        <v>736</v>
      </c>
      <c r="E122" s="11">
        <v>38026</v>
      </c>
      <c r="F122" s="6" t="str">
        <f>CONCATENATE(tb_SVI[[#This Row],[Nome Município]],"/",tb_SVI[[#This Row],[UF]])</f>
        <v>Nova Olinda do Norte/AM</v>
      </c>
      <c r="G122" s="1" t="s">
        <v>18</v>
      </c>
      <c r="H122" s="1" t="s">
        <v>586</v>
      </c>
      <c r="I122" s="1" t="s">
        <v>287</v>
      </c>
      <c r="J122" s="1" t="s">
        <v>543</v>
      </c>
      <c r="K122" s="1" t="s">
        <v>475</v>
      </c>
    </row>
    <row r="123" spans="1:11" x14ac:dyDescent="0.2">
      <c r="A123" s="6" t="str">
        <f>INDEX(UF_acronyms!$A$1:$C$28,MATCH(B123,UF_acronyms!$C$1:$C$28,0),2)</f>
        <v>AM</v>
      </c>
      <c r="B123" s="1" t="s">
        <v>533</v>
      </c>
      <c r="C123" s="1" t="s">
        <v>737</v>
      </c>
      <c r="D123" s="1" t="s">
        <v>738</v>
      </c>
      <c r="E123" s="11">
        <v>21443</v>
      </c>
      <c r="F123" s="6" t="str">
        <f>CONCATENATE(tb_SVI[[#This Row],[Nome Município]],"/",tb_SVI[[#This Row],[UF]])</f>
        <v>Nhamundá/AM</v>
      </c>
      <c r="G123" s="1" t="s">
        <v>18</v>
      </c>
      <c r="H123" s="1" t="s">
        <v>326</v>
      </c>
      <c r="I123" s="1" t="s">
        <v>387</v>
      </c>
      <c r="J123" s="1" t="s">
        <v>183</v>
      </c>
      <c r="K123" s="1" t="s">
        <v>311</v>
      </c>
    </row>
    <row r="124" spans="1:11" x14ac:dyDescent="0.2">
      <c r="A124" s="6" t="str">
        <f>INDEX(UF_acronyms!$A$1:$C$28,MATCH(B124,UF_acronyms!$C$1:$C$28,0),2)</f>
        <v>AM</v>
      </c>
      <c r="B124" s="1" t="s">
        <v>533</v>
      </c>
      <c r="C124" s="1" t="s">
        <v>739</v>
      </c>
      <c r="D124" s="1" t="s">
        <v>740</v>
      </c>
      <c r="E124" s="11">
        <v>65040</v>
      </c>
      <c r="F124" s="6" t="str">
        <f>CONCATENATE(tb_SVI[[#This Row],[Nome Município]],"/",tb_SVI[[#This Row],[UF]])</f>
        <v>Maués/AM</v>
      </c>
      <c r="G124" s="1" t="s">
        <v>18</v>
      </c>
      <c r="H124" s="1" t="s">
        <v>500</v>
      </c>
      <c r="I124" s="1" t="s">
        <v>115</v>
      </c>
      <c r="J124" s="1" t="s">
        <v>586</v>
      </c>
      <c r="K124" s="1" t="s">
        <v>655</v>
      </c>
    </row>
    <row r="125" spans="1:11" x14ac:dyDescent="0.2">
      <c r="A125" s="6" t="str">
        <f>INDEX(UF_acronyms!$A$1:$C$28,MATCH(B125,UF_acronyms!$C$1:$C$28,0),2)</f>
        <v>AM</v>
      </c>
      <c r="B125" s="1" t="s">
        <v>533</v>
      </c>
      <c r="C125" s="1" t="s">
        <v>741</v>
      </c>
      <c r="D125" s="1" t="s">
        <v>742</v>
      </c>
      <c r="E125" s="11">
        <v>18261</v>
      </c>
      <c r="F125" s="6" t="str">
        <f>CONCATENATE(tb_SVI[[#This Row],[Nome Município]],"/",tb_SVI[[#This Row],[UF]])</f>
        <v>Maraã/AM</v>
      </c>
      <c r="G125" s="1" t="s">
        <v>18</v>
      </c>
      <c r="H125" s="1" t="s">
        <v>626</v>
      </c>
      <c r="I125" s="1" t="s">
        <v>613</v>
      </c>
      <c r="J125" s="1" t="s">
        <v>743</v>
      </c>
      <c r="K125" s="1" t="s">
        <v>631</v>
      </c>
    </row>
    <row r="126" spans="1:11" x14ac:dyDescent="0.2">
      <c r="A126" s="6" t="str">
        <f>INDEX(UF_acronyms!$A$1:$C$28,MATCH(B126,UF_acronyms!$C$1:$C$28,0),2)</f>
        <v>AM</v>
      </c>
      <c r="B126" s="1" t="s">
        <v>533</v>
      </c>
      <c r="C126" s="1" t="s">
        <v>745</v>
      </c>
      <c r="D126" s="1" t="s">
        <v>746</v>
      </c>
      <c r="E126" s="11">
        <v>56583</v>
      </c>
      <c r="F126" s="6" t="str">
        <f>CONCATENATE(tb_SVI[[#This Row],[Nome Município]],"/",tb_SVI[[#This Row],[UF]])</f>
        <v>Manicoré/AM</v>
      </c>
      <c r="G126" s="1" t="s">
        <v>18</v>
      </c>
      <c r="H126" s="1" t="s">
        <v>650</v>
      </c>
      <c r="I126" s="1" t="s">
        <v>318</v>
      </c>
      <c r="J126" s="1" t="s">
        <v>23</v>
      </c>
      <c r="K126" s="1" t="s">
        <v>438</v>
      </c>
    </row>
    <row r="127" spans="1:11" x14ac:dyDescent="0.2">
      <c r="A127" s="6" t="str">
        <f>INDEX(UF_acronyms!$A$1:$C$28,MATCH(B127,UF_acronyms!$C$1:$C$28,0),2)</f>
        <v>AM</v>
      </c>
      <c r="B127" s="1" t="s">
        <v>533</v>
      </c>
      <c r="C127" s="1" t="s">
        <v>748</v>
      </c>
      <c r="D127" s="1" t="s">
        <v>749</v>
      </c>
      <c r="E127" s="11">
        <v>33049</v>
      </c>
      <c r="F127" s="6" t="str">
        <f>CONCATENATE(tb_SVI[[#This Row],[Nome Município]],"/",tb_SVI[[#This Row],[UF]])</f>
        <v>Manaquiri/AM</v>
      </c>
      <c r="G127" s="1" t="s">
        <v>18</v>
      </c>
      <c r="H127" s="1" t="s">
        <v>35</v>
      </c>
      <c r="I127" s="1" t="s">
        <v>98</v>
      </c>
      <c r="J127" s="1" t="s">
        <v>698</v>
      </c>
      <c r="K127" s="1" t="s">
        <v>209</v>
      </c>
    </row>
    <row r="128" spans="1:11" x14ac:dyDescent="0.2">
      <c r="A128" s="6" t="str">
        <f>INDEX(UF_acronyms!$A$1:$C$28,MATCH(B128,UF_acronyms!$C$1:$C$28,0),2)</f>
        <v>AM</v>
      </c>
      <c r="B128" s="1" t="s">
        <v>533</v>
      </c>
      <c r="C128" s="1" t="s">
        <v>750</v>
      </c>
      <c r="D128" s="1" t="s">
        <v>751</v>
      </c>
      <c r="E128" s="11">
        <v>46882</v>
      </c>
      <c r="F128" s="6" t="str">
        <f>CONCATENATE(tb_SVI[[#This Row],[Nome Município]],"/",tb_SVI[[#This Row],[UF]])</f>
        <v>Lábrea/AM</v>
      </c>
      <c r="G128" s="1" t="s">
        <v>18</v>
      </c>
      <c r="H128" s="1" t="s">
        <v>242</v>
      </c>
      <c r="I128" s="1" t="s">
        <v>98</v>
      </c>
      <c r="J128" s="1" t="s">
        <v>344</v>
      </c>
      <c r="K128" s="1" t="s">
        <v>139</v>
      </c>
    </row>
    <row r="129" spans="1:11" x14ac:dyDescent="0.2">
      <c r="A129" s="6" t="str">
        <f>INDEX(UF_acronyms!$A$1:$C$28,MATCH(B129,UF_acronyms!$C$1:$C$28,0),2)</f>
        <v>AM</v>
      </c>
      <c r="B129" s="1" t="s">
        <v>533</v>
      </c>
      <c r="C129" s="1" t="s">
        <v>752</v>
      </c>
      <c r="D129" s="1" t="s">
        <v>753</v>
      </c>
      <c r="E129" s="11">
        <v>13886</v>
      </c>
      <c r="F129" s="6" t="str">
        <f>CONCATENATE(tb_SVI[[#This Row],[Nome Município]],"/",tb_SVI[[#This Row],[UF]])</f>
        <v>Jutaí/AM</v>
      </c>
      <c r="G129" s="1" t="s">
        <v>18</v>
      </c>
      <c r="H129" s="1" t="s">
        <v>567</v>
      </c>
      <c r="I129" s="1" t="s">
        <v>610</v>
      </c>
      <c r="J129" s="1" t="s">
        <v>631</v>
      </c>
      <c r="K129" s="1" t="s">
        <v>603</v>
      </c>
    </row>
    <row r="130" spans="1:11" x14ac:dyDescent="0.2">
      <c r="A130" s="6" t="str">
        <f>INDEX(UF_acronyms!$A$1:$C$28,MATCH(B130,UF_acronyms!$C$1:$C$28,0),2)</f>
        <v>AM</v>
      </c>
      <c r="B130" s="1" t="s">
        <v>533</v>
      </c>
      <c r="C130" s="1" t="s">
        <v>754</v>
      </c>
      <c r="D130" s="1" t="s">
        <v>755</v>
      </c>
      <c r="E130" s="11">
        <v>15106</v>
      </c>
      <c r="F130" s="6" t="str">
        <f>CONCATENATE(tb_SVI[[#This Row],[Nome Município]],"/",tb_SVI[[#This Row],[UF]])</f>
        <v>Juruá/AM</v>
      </c>
      <c r="G130" s="1" t="s">
        <v>18</v>
      </c>
      <c r="H130" s="1" t="s">
        <v>179</v>
      </c>
      <c r="I130" s="1" t="s">
        <v>475</v>
      </c>
      <c r="J130" s="1" t="s">
        <v>544</v>
      </c>
      <c r="K130" s="1" t="s">
        <v>649</v>
      </c>
    </row>
    <row r="131" spans="1:11" x14ac:dyDescent="0.2">
      <c r="A131" s="6" t="str">
        <f>INDEX(UF_acronyms!$A$1:$C$28,MATCH(B131,UF_acronyms!$C$1:$C$28,0),2)</f>
        <v>AM</v>
      </c>
      <c r="B131" s="1" t="s">
        <v>533</v>
      </c>
      <c r="C131" s="1" t="s">
        <v>757</v>
      </c>
      <c r="D131" s="1" t="s">
        <v>758</v>
      </c>
      <c r="E131" s="11">
        <v>2251</v>
      </c>
      <c r="F131" s="6" t="str">
        <f>CONCATENATE(tb_SVI[[#This Row],[Nome Município]],"/",tb_SVI[[#This Row],[UF]])</f>
        <v>Japurá/AM</v>
      </c>
      <c r="G131" s="1" t="s">
        <v>18</v>
      </c>
      <c r="H131" s="1" t="s">
        <v>122</v>
      </c>
      <c r="I131" s="1" t="s">
        <v>165</v>
      </c>
      <c r="J131" s="1" t="s">
        <v>567</v>
      </c>
      <c r="K131" s="1" t="s">
        <v>572</v>
      </c>
    </row>
    <row r="132" spans="1:11" x14ac:dyDescent="0.2">
      <c r="A132" s="6" t="str">
        <f>INDEX(UF_acronyms!$A$1:$C$28,MATCH(B132,UF_acronyms!$C$1:$C$28,0),2)</f>
        <v>AM</v>
      </c>
      <c r="B132" s="1" t="s">
        <v>533</v>
      </c>
      <c r="C132" s="1" t="s">
        <v>761</v>
      </c>
      <c r="D132" s="1" t="s">
        <v>762</v>
      </c>
      <c r="E132" s="11">
        <v>67182</v>
      </c>
      <c r="F132" s="6" t="str">
        <f>CONCATENATE(tb_SVI[[#This Row],[Nome Município]],"/",tb_SVI[[#This Row],[UF]])</f>
        <v>Tabatinga/AM</v>
      </c>
      <c r="G132" s="1" t="s">
        <v>18</v>
      </c>
      <c r="H132" s="1" t="s">
        <v>193</v>
      </c>
      <c r="I132" s="1" t="s">
        <v>236</v>
      </c>
      <c r="J132" s="1" t="s">
        <v>12</v>
      </c>
      <c r="K132" s="1" t="s">
        <v>698</v>
      </c>
    </row>
    <row r="133" spans="1:11" x14ac:dyDescent="0.2">
      <c r="A133" s="6" t="str">
        <f>INDEX(UF_acronyms!$A$1:$C$28,MATCH(B133,UF_acronyms!$C$1:$C$28,0),2)</f>
        <v>AM</v>
      </c>
      <c r="B133" s="1" t="s">
        <v>533</v>
      </c>
      <c r="C133" s="1" t="s">
        <v>764</v>
      </c>
      <c r="D133" s="1" t="s">
        <v>765</v>
      </c>
      <c r="E133" s="11">
        <v>14352</v>
      </c>
      <c r="F133" s="6" t="str">
        <f>CONCATENATE(tb_SVI[[#This Row],[Nome Município]],"/",tb_SVI[[#This Row],[UF]])</f>
        <v>São Sebastião do Uatumã/AM</v>
      </c>
      <c r="G133" s="1" t="s">
        <v>18</v>
      </c>
      <c r="H133" s="1" t="s">
        <v>588</v>
      </c>
      <c r="I133" s="1" t="s">
        <v>630</v>
      </c>
      <c r="J133" s="1" t="s">
        <v>766</v>
      </c>
      <c r="K133" s="1" t="s">
        <v>532</v>
      </c>
    </row>
    <row r="134" spans="1:11" x14ac:dyDescent="0.2">
      <c r="A134" s="6" t="str">
        <f>INDEX(UF_acronyms!$A$1:$C$28,MATCH(B134,UF_acronyms!$C$1:$C$28,0),2)</f>
        <v>AM</v>
      </c>
      <c r="B134" s="1" t="s">
        <v>533</v>
      </c>
      <c r="C134" s="1" t="s">
        <v>767</v>
      </c>
      <c r="D134" s="1" t="s">
        <v>768</v>
      </c>
      <c r="E134" s="11">
        <v>40073</v>
      </c>
      <c r="F134" s="6" t="str">
        <f>CONCATENATE(tb_SVI[[#This Row],[Nome Município]],"/",tb_SVI[[#This Row],[UF]])</f>
        <v>São Paulo de Olivença/AM</v>
      </c>
      <c r="G134" s="1" t="s">
        <v>18</v>
      </c>
      <c r="H134" s="1" t="s">
        <v>157</v>
      </c>
      <c r="I134" s="1" t="s">
        <v>769</v>
      </c>
      <c r="J134" s="1" t="s">
        <v>422</v>
      </c>
      <c r="K134" s="1" t="s">
        <v>562</v>
      </c>
    </row>
    <row r="135" spans="1:11" x14ac:dyDescent="0.2">
      <c r="A135" s="6" t="str">
        <f>INDEX(UF_acronyms!$A$1:$C$28,MATCH(B135,UF_acronyms!$C$1:$C$28,0),2)</f>
        <v>AM</v>
      </c>
      <c r="B135" s="1" t="s">
        <v>533</v>
      </c>
      <c r="C135" s="1" t="s">
        <v>770</v>
      </c>
      <c r="D135" s="1" t="s">
        <v>771</v>
      </c>
      <c r="E135" s="11">
        <v>46303</v>
      </c>
      <c r="F135" s="6" t="str">
        <f>CONCATENATE(tb_SVI[[#This Row],[Nome Município]],"/",tb_SVI[[#This Row],[UF]])</f>
        <v>São Gabriel da Cachoeira/AM</v>
      </c>
      <c r="G135" s="1" t="s">
        <v>18</v>
      </c>
      <c r="H135" s="1" t="s">
        <v>345</v>
      </c>
      <c r="I135" s="1" t="s">
        <v>772</v>
      </c>
      <c r="J135" s="1" t="s">
        <v>536</v>
      </c>
      <c r="K135" s="1" t="s">
        <v>597</v>
      </c>
    </row>
    <row r="136" spans="1:11" x14ac:dyDescent="0.2">
      <c r="A136" s="6" t="str">
        <f>INDEX(UF_acronyms!$A$1:$C$28,MATCH(B136,UF_acronyms!$C$1:$C$28,0),2)</f>
        <v>AM</v>
      </c>
      <c r="B136" s="1" t="s">
        <v>533</v>
      </c>
      <c r="C136" s="1" t="s">
        <v>774</v>
      </c>
      <c r="D136" s="1" t="s">
        <v>775</v>
      </c>
      <c r="E136" s="11">
        <v>9230</v>
      </c>
      <c r="F136" s="6" t="str">
        <f>CONCATENATE(tb_SVI[[#This Row],[Nome Município]],"/",tb_SVI[[#This Row],[UF]])</f>
        <v>Silves/AM</v>
      </c>
      <c r="G136" s="1" t="s">
        <v>18</v>
      </c>
      <c r="H136" s="1" t="s">
        <v>227</v>
      </c>
      <c r="I136" s="1" t="s">
        <v>527</v>
      </c>
      <c r="J136" s="1" t="s">
        <v>127</v>
      </c>
      <c r="K136" s="1" t="s">
        <v>15</v>
      </c>
    </row>
    <row r="137" spans="1:11" x14ac:dyDescent="0.2">
      <c r="A137" s="6" t="str">
        <f>INDEX(UF_acronyms!$A$1:$C$28,MATCH(B137,UF_acronyms!$C$1:$C$28,0),2)</f>
        <v>AM</v>
      </c>
      <c r="B137" s="1" t="s">
        <v>533</v>
      </c>
      <c r="C137" s="1" t="s">
        <v>778</v>
      </c>
      <c r="D137" s="1" t="s">
        <v>779</v>
      </c>
      <c r="E137" s="11">
        <v>21243</v>
      </c>
      <c r="F137" s="6" t="str">
        <f>CONCATENATE(tb_SVI[[#This Row],[Nome Município]],"/",tb_SVI[[#This Row],[UF]])</f>
        <v>Santo Antônio do Içá/AM</v>
      </c>
      <c r="G137" s="1" t="s">
        <v>18</v>
      </c>
      <c r="H137" s="1" t="s">
        <v>662</v>
      </c>
      <c r="I137" s="1" t="s">
        <v>545</v>
      </c>
      <c r="J137" s="1" t="s">
        <v>583</v>
      </c>
      <c r="K137" s="1" t="s">
        <v>777</v>
      </c>
    </row>
    <row r="138" spans="1:11" x14ac:dyDescent="0.2">
      <c r="A138" s="6" t="str">
        <f>INDEX(UF_acronyms!$A$1:$C$28,MATCH(B138,UF_acronyms!$C$1:$C$28,0),2)</f>
        <v>RR</v>
      </c>
      <c r="B138" s="1" t="s">
        <v>780</v>
      </c>
      <c r="C138" s="1" t="s">
        <v>781</v>
      </c>
      <c r="D138" s="1" t="s">
        <v>782</v>
      </c>
      <c r="E138" s="11">
        <v>419652</v>
      </c>
      <c r="F138" s="6" t="str">
        <f>CONCATENATE(tb_SVI[[#This Row],[Nome Município]],"/",tb_SVI[[#This Row],[UF]])</f>
        <v>Boa Vista/RR</v>
      </c>
      <c r="G138" s="1" t="s">
        <v>18</v>
      </c>
      <c r="H138" s="1" t="s">
        <v>783</v>
      </c>
      <c r="I138" s="1" t="s">
        <v>784</v>
      </c>
      <c r="J138" s="1" t="s">
        <v>210</v>
      </c>
      <c r="K138" s="1" t="s">
        <v>785</v>
      </c>
    </row>
    <row r="139" spans="1:11" x14ac:dyDescent="0.2">
      <c r="A139" s="6" t="str">
        <f>INDEX(UF_acronyms!$A$1:$C$28,MATCH(B139,UF_acronyms!$C$1:$C$28,0),2)</f>
        <v>RR</v>
      </c>
      <c r="B139" s="1" t="s">
        <v>780</v>
      </c>
      <c r="C139" s="1" t="s">
        <v>786</v>
      </c>
      <c r="D139" s="1" t="s">
        <v>787</v>
      </c>
      <c r="E139" s="11">
        <v>15380</v>
      </c>
      <c r="F139" s="6" t="str">
        <f>CONCATENATE(tb_SVI[[#This Row],[Nome Município]],"/",tb_SVI[[#This Row],[UF]])</f>
        <v>Alto Alegre/RR</v>
      </c>
      <c r="G139" s="1" t="s">
        <v>18</v>
      </c>
      <c r="H139" s="1" t="s">
        <v>80</v>
      </c>
      <c r="I139" s="1" t="s">
        <v>145</v>
      </c>
      <c r="J139" s="1" t="s">
        <v>788</v>
      </c>
      <c r="K139" s="1" t="s">
        <v>470</v>
      </c>
    </row>
    <row r="140" spans="1:11" x14ac:dyDescent="0.2">
      <c r="A140" s="6" t="str">
        <f>INDEX(UF_acronyms!$A$1:$C$28,MATCH(B140,UF_acronyms!$C$1:$C$28,0),2)</f>
        <v>RR</v>
      </c>
      <c r="B140" s="1" t="s">
        <v>780</v>
      </c>
      <c r="C140" s="1" t="s">
        <v>789</v>
      </c>
      <c r="D140" s="1" t="s">
        <v>790</v>
      </c>
      <c r="E140" s="11">
        <v>13185</v>
      </c>
      <c r="F140" s="6" t="str">
        <f>CONCATENATE(tb_SVI[[#This Row],[Nome Município]],"/",tb_SVI[[#This Row],[UF]])</f>
        <v>Amajari/RR</v>
      </c>
      <c r="G140" s="1" t="s">
        <v>18</v>
      </c>
      <c r="H140" s="1" t="s">
        <v>649</v>
      </c>
      <c r="I140" s="1" t="s">
        <v>343</v>
      </c>
      <c r="J140" s="1" t="s">
        <v>732</v>
      </c>
      <c r="K140" s="1" t="s">
        <v>540</v>
      </c>
    </row>
    <row r="141" spans="1:11" x14ac:dyDescent="0.2">
      <c r="A141" s="6" t="str">
        <f>INDEX(UF_acronyms!$A$1:$C$28,MATCH(B141,UF_acronyms!$C$1:$C$28,0),2)</f>
        <v>RR</v>
      </c>
      <c r="B141" s="1" t="s">
        <v>780</v>
      </c>
      <c r="C141" s="1" t="s">
        <v>796</v>
      </c>
      <c r="D141" s="1" t="s">
        <v>797</v>
      </c>
      <c r="E141" s="11">
        <v>30782</v>
      </c>
      <c r="F141" s="6" t="str">
        <f>CONCATENATE(tb_SVI[[#This Row],[Nome Município]],"/",tb_SVI[[#This Row],[UF]])</f>
        <v>Rorainópolis/RR</v>
      </c>
      <c r="G141" s="1" t="s">
        <v>18</v>
      </c>
      <c r="H141" s="1" t="s">
        <v>410</v>
      </c>
      <c r="I141" s="1" t="s">
        <v>798</v>
      </c>
      <c r="J141" s="1" t="s">
        <v>105</v>
      </c>
      <c r="K141" s="1" t="s">
        <v>290</v>
      </c>
    </row>
    <row r="142" spans="1:11" x14ac:dyDescent="0.2">
      <c r="A142" s="6" t="str">
        <f>INDEX(UF_acronyms!$A$1:$C$28,MATCH(B142,UF_acronyms!$C$1:$C$28,0),2)</f>
        <v>RR</v>
      </c>
      <c r="B142" s="1" t="s">
        <v>780</v>
      </c>
      <c r="C142" s="1" t="s">
        <v>799</v>
      </c>
      <c r="D142" s="1" t="s">
        <v>800</v>
      </c>
      <c r="E142" s="11">
        <v>18913</v>
      </c>
      <c r="F142" s="6" t="str">
        <f>CONCATENATE(tb_SVI[[#This Row],[Nome Município]],"/",tb_SVI[[#This Row],[UF]])</f>
        <v>Pacaraima/RR</v>
      </c>
      <c r="G142" s="1" t="s">
        <v>18</v>
      </c>
      <c r="H142" s="1" t="s">
        <v>383</v>
      </c>
      <c r="I142" s="1" t="s">
        <v>277</v>
      </c>
      <c r="J142" s="1" t="s">
        <v>66</v>
      </c>
      <c r="K142" s="1" t="s">
        <v>650</v>
      </c>
    </row>
    <row r="143" spans="1:11" x14ac:dyDescent="0.2">
      <c r="A143" s="6" t="str">
        <f>INDEX(UF_acronyms!$A$1:$C$28,MATCH(B143,UF_acronyms!$C$1:$C$28,0),2)</f>
        <v>RR</v>
      </c>
      <c r="B143" s="1" t="s">
        <v>780</v>
      </c>
      <c r="C143" s="1" t="s">
        <v>802</v>
      </c>
      <c r="D143" s="1" t="s">
        <v>803</v>
      </c>
      <c r="E143" s="11">
        <v>11532</v>
      </c>
      <c r="F143" s="6" t="str">
        <f>CONCATENATE(tb_SVI[[#This Row],[Nome Município]],"/",tb_SVI[[#This Row],[UF]])</f>
        <v>Normandia/RR</v>
      </c>
      <c r="G143" s="1" t="s">
        <v>18</v>
      </c>
      <c r="H143" s="1" t="s">
        <v>804</v>
      </c>
      <c r="I143" s="1" t="s">
        <v>805</v>
      </c>
      <c r="J143" s="1" t="s">
        <v>805</v>
      </c>
      <c r="K143" s="1" t="s">
        <v>541</v>
      </c>
    </row>
    <row r="144" spans="1:11" x14ac:dyDescent="0.2">
      <c r="A144" s="6" t="str">
        <f>INDEX(UF_acronyms!$A$1:$C$28,MATCH(B144,UF_acronyms!$C$1:$C$28,0),2)</f>
        <v>RR</v>
      </c>
      <c r="B144" s="1" t="s">
        <v>780</v>
      </c>
      <c r="C144" s="1" t="s">
        <v>809</v>
      </c>
      <c r="D144" s="1" t="s">
        <v>810</v>
      </c>
      <c r="E144" s="11">
        <v>18172</v>
      </c>
      <c r="F144" s="6" t="str">
        <f>CONCATENATE(tb_SVI[[#This Row],[Nome Município]],"/",tb_SVI[[#This Row],[UF]])</f>
        <v>Mucajaí/RR</v>
      </c>
      <c r="G144" s="1" t="s">
        <v>18</v>
      </c>
      <c r="H144" s="1" t="s">
        <v>811</v>
      </c>
      <c r="I144" s="1" t="s">
        <v>812</v>
      </c>
      <c r="J144" s="1" t="s">
        <v>807</v>
      </c>
      <c r="K144" s="1" t="s">
        <v>410</v>
      </c>
    </row>
    <row r="145" spans="1:11" x14ac:dyDescent="0.2">
      <c r="A145" s="6" t="str">
        <f>INDEX(UF_acronyms!$A$1:$C$28,MATCH(B145,UF_acronyms!$C$1:$C$28,0),2)</f>
        <v>RR</v>
      </c>
      <c r="B145" s="1" t="s">
        <v>780</v>
      </c>
      <c r="C145" s="1" t="s">
        <v>814</v>
      </c>
      <c r="D145" s="1" t="s">
        <v>815</v>
      </c>
      <c r="E145" s="11">
        <v>12296</v>
      </c>
      <c r="F145" s="6" t="str">
        <f>CONCATENATE(tb_SVI[[#This Row],[Nome Município]],"/",tb_SVI[[#This Row],[UF]])</f>
        <v>Iracema/RR</v>
      </c>
      <c r="G145" s="1" t="s">
        <v>18</v>
      </c>
      <c r="H145" s="1" t="s">
        <v>35</v>
      </c>
      <c r="I145" s="1" t="s">
        <v>268</v>
      </c>
      <c r="J145" s="1" t="s">
        <v>571</v>
      </c>
      <c r="K145" s="1" t="s">
        <v>190</v>
      </c>
    </row>
    <row r="146" spans="1:11" x14ac:dyDescent="0.2">
      <c r="A146" s="6" t="str">
        <f>INDEX(UF_acronyms!$A$1:$C$28,MATCH(B146,UF_acronyms!$C$1:$C$28,0),2)</f>
        <v>RR</v>
      </c>
      <c r="B146" s="1" t="s">
        <v>780</v>
      </c>
      <c r="C146" s="1" t="s">
        <v>817</v>
      </c>
      <c r="D146" s="1" t="s">
        <v>818</v>
      </c>
      <c r="E146" s="11">
        <v>10383</v>
      </c>
      <c r="F146" s="6" t="str">
        <f>CONCATENATE(tb_SVI[[#This Row],[Nome Município]],"/",tb_SVI[[#This Row],[UF]])</f>
        <v>Caroebe/RR</v>
      </c>
      <c r="G146" s="1" t="s">
        <v>18</v>
      </c>
      <c r="H146" s="1" t="s">
        <v>120</v>
      </c>
      <c r="I146" s="1" t="s">
        <v>650</v>
      </c>
      <c r="J146" s="1" t="s">
        <v>232</v>
      </c>
      <c r="K146" s="1" t="s">
        <v>115</v>
      </c>
    </row>
    <row r="147" spans="1:11" x14ac:dyDescent="0.2">
      <c r="A147" s="6" t="str">
        <f>INDEX(UF_acronyms!$A$1:$C$28,MATCH(B147,UF_acronyms!$C$1:$C$28,0),2)</f>
        <v>RR</v>
      </c>
      <c r="B147" s="1" t="s">
        <v>780</v>
      </c>
      <c r="C147" s="1" t="s">
        <v>819</v>
      </c>
      <c r="D147" s="1" t="s">
        <v>820</v>
      </c>
      <c r="E147" s="11">
        <v>22283</v>
      </c>
      <c r="F147" s="6" t="str">
        <f>CONCATENATE(tb_SVI[[#This Row],[Nome Município]],"/",tb_SVI[[#This Row],[UF]])</f>
        <v>Caracaraí/RR</v>
      </c>
      <c r="G147" s="1" t="s">
        <v>18</v>
      </c>
      <c r="H147" s="1" t="s">
        <v>181</v>
      </c>
      <c r="I147" s="1" t="s">
        <v>145</v>
      </c>
      <c r="J147" s="1" t="s">
        <v>89</v>
      </c>
      <c r="K147" s="1" t="s">
        <v>309</v>
      </c>
    </row>
    <row r="148" spans="1:11" x14ac:dyDescent="0.2">
      <c r="A148" s="6" t="str">
        <f>INDEX(UF_acronyms!$A$1:$C$28,MATCH(B148,UF_acronyms!$C$1:$C$28,0),2)</f>
        <v>RR</v>
      </c>
      <c r="B148" s="1" t="s">
        <v>780</v>
      </c>
      <c r="C148" s="1" t="s">
        <v>821</v>
      </c>
      <c r="D148" s="1" t="s">
        <v>822</v>
      </c>
      <c r="E148" s="11">
        <v>18799</v>
      </c>
      <c r="F148" s="6" t="str">
        <f>CONCATENATE(tb_SVI[[#This Row],[Nome Município]],"/",tb_SVI[[#This Row],[UF]])</f>
        <v>Cantá/RR</v>
      </c>
      <c r="G148" s="1" t="s">
        <v>18</v>
      </c>
      <c r="H148" s="1" t="s">
        <v>67</v>
      </c>
      <c r="I148" s="1" t="s">
        <v>432</v>
      </c>
      <c r="J148" s="1" t="s">
        <v>250</v>
      </c>
      <c r="K148" s="1" t="s">
        <v>66</v>
      </c>
    </row>
    <row r="149" spans="1:11" x14ac:dyDescent="0.2">
      <c r="A149" s="6" t="str">
        <f>INDEX(UF_acronyms!$A$1:$C$28,MATCH(B149,UF_acronyms!$C$1:$C$28,0),2)</f>
        <v>RR</v>
      </c>
      <c r="B149" s="1" t="s">
        <v>780</v>
      </c>
      <c r="C149" s="1" t="s">
        <v>825</v>
      </c>
      <c r="D149" s="1" t="s">
        <v>826</v>
      </c>
      <c r="E149" s="11">
        <v>12557</v>
      </c>
      <c r="F149" s="6" t="str">
        <f>CONCATENATE(tb_SVI[[#This Row],[Nome Município]],"/",tb_SVI[[#This Row],[UF]])</f>
        <v>Bonfim/RR</v>
      </c>
      <c r="G149" s="1" t="s">
        <v>18</v>
      </c>
      <c r="H149" s="1" t="s">
        <v>721</v>
      </c>
      <c r="I149" s="1" t="s">
        <v>480</v>
      </c>
      <c r="J149" s="1" t="s">
        <v>326</v>
      </c>
      <c r="K149" s="1" t="s">
        <v>112</v>
      </c>
    </row>
    <row r="150" spans="1:11" x14ac:dyDescent="0.2">
      <c r="A150" s="6" t="str">
        <f>INDEX(UF_acronyms!$A$1:$C$28,MATCH(B150,UF_acronyms!$C$1:$C$28,0),2)</f>
        <v>RR</v>
      </c>
      <c r="B150" s="1" t="s">
        <v>780</v>
      </c>
      <c r="C150" s="1" t="s">
        <v>827</v>
      </c>
      <c r="D150" s="1" t="s">
        <v>828</v>
      </c>
      <c r="E150" s="11">
        <v>10789</v>
      </c>
      <c r="F150" s="6" t="str">
        <f>CONCATENATE(tb_SVI[[#This Row],[Nome Município]],"/",tb_SVI[[#This Row],[UF]])</f>
        <v>Uiramutã/RR</v>
      </c>
      <c r="G150" s="1" t="s">
        <v>18</v>
      </c>
      <c r="H150" s="1" t="s">
        <v>829</v>
      </c>
      <c r="I150" s="1" t="s">
        <v>678</v>
      </c>
      <c r="J150" s="1" t="s">
        <v>622</v>
      </c>
      <c r="K150" s="1" t="s">
        <v>87</v>
      </c>
    </row>
    <row r="151" spans="1:11" x14ac:dyDescent="0.2">
      <c r="A151" s="6" t="str">
        <f>INDEX(UF_acronyms!$A$1:$C$28,MATCH(B151,UF_acronyms!$C$1:$C$28,0),2)</f>
        <v>RR</v>
      </c>
      <c r="B151" s="1" t="s">
        <v>780</v>
      </c>
      <c r="C151" s="1" t="s">
        <v>830</v>
      </c>
      <c r="D151" s="1" t="s">
        <v>831</v>
      </c>
      <c r="E151" s="11">
        <v>8110</v>
      </c>
      <c r="F151" s="6" t="str">
        <f>CONCATENATE(tb_SVI[[#This Row],[Nome Município]],"/",tb_SVI[[#This Row],[UF]])</f>
        <v>São Luiz/RR</v>
      </c>
      <c r="G151" s="1" t="s">
        <v>18</v>
      </c>
      <c r="H151" s="1" t="s">
        <v>832</v>
      </c>
      <c r="I151" s="1" t="s">
        <v>833</v>
      </c>
      <c r="J151" s="1" t="s">
        <v>339</v>
      </c>
      <c r="K151" s="1" t="s">
        <v>293</v>
      </c>
    </row>
    <row r="152" spans="1:11" x14ac:dyDescent="0.2">
      <c r="A152" s="6" t="str">
        <f>INDEX(UF_acronyms!$A$1:$C$28,MATCH(B152,UF_acronyms!$C$1:$C$28,0),2)</f>
        <v>RR</v>
      </c>
      <c r="B152" s="1" t="s">
        <v>780</v>
      </c>
      <c r="C152" s="1" t="s">
        <v>793</v>
      </c>
      <c r="D152" s="1" t="s">
        <v>794</v>
      </c>
      <c r="E152" s="11">
        <v>8348</v>
      </c>
      <c r="F152" s="6" t="str">
        <f>CONCATENATE(tb_SVI[[#This Row],[Nome Município]],"/",tb_SVI[[#This Row],[UF]])</f>
        <v>São João da Baliza/RR</v>
      </c>
      <c r="G152" s="1" t="s">
        <v>18</v>
      </c>
      <c r="H152" s="1" t="s">
        <v>198</v>
      </c>
      <c r="I152" s="1" t="s">
        <v>834</v>
      </c>
      <c r="J152" s="1" t="s">
        <v>835</v>
      </c>
      <c r="K152" s="1" t="s">
        <v>836</v>
      </c>
    </row>
    <row r="153" spans="1:11" x14ac:dyDescent="0.2">
      <c r="A153" s="6" t="str">
        <f>INDEX(UF_acronyms!$A$1:$C$28,MATCH(B153,UF_acronyms!$C$1:$C$28,0),2)</f>
        <v>PA</v>
      </c>
      <c r="B153" s="1" t="s">
        <v>837</v>
      </c>
      <c r="C153" s="1" t="s">
        <v>838</v>
      </c>
      <c r="D153" s="1" t="s">
        <v>839</v>
      </c>
      <c r="E153" s="11">
        <v>40584</v>
      </c>
      <c r="F153" s="6" t="str">
        <f>CONCATENATE(tb_SVI[[#This Row],[Nome Município]],"/",tb_SVI[[#This Row],[UF]])</f>
        <v>Curuçá/PA</v>
      </c>
      <c r="G153" s="1" t="s">
        <v>18</v>
      </c>
      <c r="H153" s="1" t="s">
        <v>655</v>
      </c>
      <c r="I153" s="1" t="s">
        <v>147</v>
      </c>
      <c r="J153" s="1" t="s">
        <v>98</v>
      </c>
      <c r="K153" s="1" t="s">
        <v>465</v>
      </c>
    </row>
    <row r="154" spans="1:11" x14ac:dyDescent="0.2">
      <c r="A154" s="6" t="str">
        <f>INDEX(UF_acronyms!$A$1:$C$28,MATCH(B154,UF_acronyms!$C$1:$C$28,0),2)</f>
        <v>PA</v>
      </c>
      <c r="B154" s="1" t="s">
        <v>837</v>
      </c>
      <c r="C154" s="1" t="s">
        <v>840</v>
      </c>
      <c r="D154" s="1" t="s">
        <v>841</v>
      </c>
      <c r="E154" s="11">
        <v>14587</v>
      </c>
      <c r="F154" s="6" t="str">
        <f>CONCATENATE(tb_SVI[[#This Row],[Nome Município]],"/",tb_SVI[[#This Row],[UF]])</f>
        <v>Curuá/PA</v>
      </c>
      <c r="G154" s="1" t="s">
        <v>18</v>
      </c>
      <c r="H154" s="1" t="s">
        <v>87</v>
      </c>
      <c r="I154" s="1" t="s">
        <v>842</v>
      </c>
      <c r="J154" s="1" t="s">
        <v>843</v>
      </c>
      <c r="K154" s="1" t="s">
        <v>327</v>
      </c>
    </row>
    <row r="155" spans="1:11" x14ac:dyDescent="0.2">
      <c r="A155" s="6" t="str">
        <f>INDEX(UF_acronyms!$A$1:$C$28,MATCH(B155,UF_acronyms!$C$1:$C$28,0),2)</f>
        <v>PA</v>
      </c>
      <c r="B155" s="1" t="s">
        <v>837</v>
      </c>
      <c r="C155" s="1" t="s">
        <v>844</v>
      </c>
      <c r="D155" s="1" t="s">
        <v>845</v>
      </c>
      <c r="E155" s="11">
        <v>34994</v>
      </c>
      <c r="F155" s="6" t="str">
        <f>CONCATENATE(tb_SVI[[#This Row],[Nome Município]],"/",tb_SVI[[#This Row],[UF]])</f>
        <v>Curralinho/PA</v>
      </c>
      <c r="G155" s="1" t="s">
        <v>18</v>
      </c>
      <c r="H155" s="1" t="s">
        <v>251</v>
      </c>
      <c r="I155" s="1" t="s">
        <v>549</v>
      </c>
      <c r="J155" s="1" t="s">
        <v>419</v>
      </c>
      <c r="K155" s="1" t="s">
        <v>228</v>
      </c>
    </row>
    <row r="156" spans="1:11" x14ac:dyDescent="0.2">
      <c r="A156" s="6" t="str">
        <f>INDEX(UF_acronyms!$A$1:$C$28,MATCH(B156,UF_acronyms!$C$1:$C$28,0),2)</f>
        <v>PA</v>
      </c>
      <c r="B156" s="1" t="s">
        <v>837</v>
      </c>
      <c r="C156" s="1" t="s">
        <v>847</v>
      </c>
      <c r="D156" s="1" t="s">
        <v>848</v>
      </c>
      <c r="E156" s="11">
        <v>17846</v>
      </c>
      <c r="F156" s="6" t="str">
        <f>CONCATENATE(tb_SVI[[#This Row],[Nome Município]],"/",tb_SVI[[#This Row],[UF]])</f>
        <v>Curionópolis/PA</v>
      </c>
      <c r="G156" s="1" t="s">
        <v>18</v>
      </c>
      <c r="H156" s="1" t="s">
        <v>650</v>
      </c>
      <c r="I156" s="1" t="s">
        <v>129</v>
      </c>
      <c r="J156" s="1" t="s">
        <v>528</v>
      </c>
      <c r="K156" s="1" t="s">
        <v>262</v>
      </c>
    </row>
    <row r="157" spans="1:11" x14ac:dyDescent="0.2">
      <c r="A157" s="6" t="str">
        <f>INDEX(UF_acronyms!$A$1:$C$28,MATCH(B157,UF_acronyms!$C$1:$C$28,0),2)</f>
        <v>PA</v>
      </c>
      <c r="B157" s="1" t="s">
        <v>837</v>
      </c>
      <c r="C157" s="1" t="s">
        <v>849</v>
      </c>
      <c r="D157" s="1" t="s">
        <v>850</v>
      </c>
      <c r="E157" s="11">
        <v>13761</v>
      </c>
      <c r="F157" s="6" t="str">
        <f>CONCATENATE(tb_SVI[[#This Row],[Nome Município]],"/",tb_SVI[[#This Row],[UF]])</f>
        <v>Cumaru do Norte/PA</v>
      </c>
      <c r="G157" s="1" t="s">
        <v>18</v>
      </c>
      <c r="H157" s="1" t="s">
        <v>537</v>
      </c>
      <c r="I157" s="1" t="s">
        <v>851</v>
      </c>
      <c r="J157" s="1" t="s">
        <v>557</v>
      </c>
      <c r="K157" s="1" t="s">
        <v>309</v>
      </c>
    </row>
    <row r="158" spans="1:11" x14ac:dyDescent="0.2">
      <c r="A158" s="6" t="str">
        <f>INDEX(UF_acronyms!$A$1:$C$28,MATCH(B158,UF_acronyms!$C$1:$C$28,0),2)</f>
        <v>PA</v>
      </c>
      <c r="B158" s="1" t="s">
        <v>837</v>
      </c>
      <c r="C158" s="1" t="s">
        <v>853</v>
      </c>
      <c r="D158" s="1" t="s">
        <v>854</v>
      </c>
      <c r="E158" s="11">
        <v>33781</v>
      </c>
      <c r="F158" s="6" t="str">
        <f>CONCATENATE(tb_SVI[[#This Row],[Nome Município]],"/",tb_SVI[[#This Row],[UF]])</f>
        <v>Concórdia do Pará/PA</v>
      </c>
      <c r="G158" s="1" t="s">
        <v>18</v>
      </c>
      <c r="H158" s="1" t="s">
        <v>209</v>
      </c>
      <c r="I158" s="1" t="s">
        <v>234</v>
      </c>
      <c r="J158" s="1" t="s">
        <v>202</v>
      </c>
      <c r="K158" s="1" t="s">
        <v>666</v>
      </c>
    </row>
    <row r="159" spans="1:11" x14ac:dyDescent="0.2">
      <c r="A159" s="6" t="str">
        <f>INDEX(UF_acronyms!$A$1:$C$28,MATCH(B159,UF_acronyms!$C$1:$C$28,0),2)</f>
        <v>PA</v>
      </c>
      <c r="B159" s="1" t="s">
        <v>837</v>
      </c>
      <c r="C159" s="1" t="s">
        <v>855</v>
      </c>
      <c r="D159" s="1" t="s">
        <v>856</v>
      </c>
      <c r="E159" s="11">
        <v>47991</v>
      </c>
      <c r="F159" s="6" t="str">
        <f>CONCATENATE(tb_SVI[[#This Row],[Nome Município]],"/",tb_SVI[[#This Row],[UF]])</f>
        <v>Conceição do Araguaia/PA</v>
      </c>
      <c r="G159" s="1" t="s">
        <v>18</v>
      </c>
      <c r="H159" s="1" t="s">
        <v>256</v>
      </c>
      <c r="I159" s="1" t="s">
        <v>512</v>
      </c>
      <c r="J159" s="1" t="s">
        <v>528</v>
      </c>
      <c r="K159" s="1" t="s">
        <v>115</v>
      </c>
    </row>
    <row r="160" spans="1:11" x14ac:dyDescent="0.2">
      <c r="A160" s="6" t="str">
        <f>INDEX(UF_acronyms!$A$1:$C$28,MATCH(B160,UF_acronyms!$C$1:$C$28,0),2)</f>
        <v>PA</v>
      </c>
      <c r="B160" s="1" t="s">
        <v>837</v>
      </c>
      <c r="C160" s="1" t="s">
        <v>858</v>
      </c>
      <c r="D160" s="1" t="s">
        <v>859</v>
      </c>
      <c r="E160" s="11">
        <v>23948</v>
      </c>
      <c r="F160" s="6" t="str">
        <f>CONCATENATE(tb_SVI[[#This Row],[Nome Município]],"/",tb_SVI[[#This Row],[UF]])</f>
        <v>Chaves/PA</v>
      </c>
      <c r="G160" s="1" t="s">
        <v>18</v>
      </c>
      <c r="H160" s="1" t="s">
        <v>257</v>
      </c>
      <c r="I160" s="1" t="s">
        <v>478</v>
      </c>
      <c r="J160" s="1" t="s">
        <v>502</v>
      </c>
      <c r="K160" s="1" t="s">
        <v>609</v>
      </c>
    </row>
    <row r="161" spans="1:11" x14ac:dyDescent="0.2">
      <c r="A161" s="6" t="str">
        <f>INDEX(UF_acronyms!$A$1:$C$28,MATCH(B161,UF_acronyms!$C$1:$C$28,0),2)</f>
        <v>PA</v>
      </c>
      <c r="B161" s="1" t="s">
        <v>837</v>
      </c>
      <c r="C161" s="1" t="s">
        <v>860</v>
      </c>
      <c r="D161" s="1" t="s">
        <v>861</v>
      </c>
      <c r="E161" s="11">
        <v>54425</v>
      </c>
      <c r="F161" s="6" t="str">
        <f>CONCATENATE(tb_SVI[[#This Row],[Nome Município]],"/",tb_SVI[[#This Row],[UF]])</f>
        <v>Capitão Poço/PA</v>
      </c>
      <c r="G161" s="1" t="s">
        <v>18</v>
      </c>
      <c r="H161" s="1" t="s">
        <v>862</v>
      </c>
      <c r="I161" s="1" t="s">
        <v>863</v>
      </c>
      <c r="J161" s="1" t="s">
        <v>13</v>
      </c>
      <c r="K161" s="1" t="s">
        <v>474</v>
      </c>
    </row>
    <row r="162" spans="1:11" x14ac:dyDescent="0.2">
      <c r="A162" s="6" t="str">
        <f>INDEX(UF_acronyms!$A$1:$C$28,MATCH(B162,UF_acronyms!$C$1:$C$28,0),2)</f>
        <v>PA</v>
      </c>
      <c r="B162" s="1" t="s">
        <v>837</v>
      </c>
      <c r="C162" s="1" t="s">
        <v>864</v>
      </c>
      <c r="D162" s="1" t="s">
        <v>865</v>
      </c>
      <c r="E162" s="11">
        <v>69431</v>
      </c>
      <c r="F162" s="6" t="str">
        <f>CONCATENATE(tb_SVI[[#This Row],[Nome Município]],"/",tb_SVI[[#This Row],[UF]])</f>
        <v>Capanema/PA</v>
      </c>
      <c r="G162" s="1" t="s">
        <v>18</v>
      </c>
      <c r="H162" s="1" t="s">
        <v>85</v>
      </c>
      <c r="I162" s="1" t="s">
        <v>866</v>
      </c>
      <c r="J162" s="1" t="s">
        <v>867</v>
      </c>
      <c r="K162" s="1" t="s">
        <v>426</v>
      </c>
    </row>
    <row r="163" spans="1:11" x14ac:dyDescent="0.2">
      <c r="A163" s="6" t="str">
        <f>INDEX(UF_acronyms!$A$1:$C$28,MATCH(B163,UF_acronyms!$C$1:$C$28,0),2)</f>
        <v>PA</v>
      </c>
      <c r="B163" s="1" t="s">
        <v>837</v>
      </c>
      <c r="C163" s="1" t="s">
        <v>868</v>
      </c>
      <c r="D163" s="1" t="s">
        <v>869</v>
      </c>
      <c r="E163" s="11">
        <v>38103</v>
      </c>
      <c r="F163" s="6" t="str">
        <f>CONCATENATE(tb_SVI[[#This Row],[Nome Município]],"/",tb_SVI[[#This Row],[UF]])</f>
        <v>Canaã dos Carajás/PA</v>
      </c>
      <c r="G163" s="1" t="s">
        <v>18</v>
      </c>
      <c r="H163" s="1" t="s">
        <v>415</v>
      </c>
      <c r="I163" s="1" t="s">
        <v>392</v>
      </c>
      <c r="J163" s="1" t="s">
        <v>410</v>
      </c>
      <c r="K163" s="1" t="s">
        <v>293</v>
      </c>
    </row>
    <row r="164" spans="1:11" x14ac:dyDescent="0.2">
      <c r="A164" s="6" t="str">
        <f>INDEX(UF_acronyms!$A$1:$C$28,MATCH(B164,UF_acronyms!$C$1:$C$28,0),2)</f>
        <v>PA</v>
      </c>
      <c r="B164" s="1" t="s">
        <v>837</v>
      </c>
      <c r="C164" s="1" t="s">
        <v>870</v>
      </c>
      <c r="D164" s="1" t="s">
        <v>871</v>
      </c>
      <c r="E164" s="11">
        <v>139364</v>
      </c>
      <c r="F164" s="6" t="str">
        <f>CONCATENATE(tb_SVI[[#This Row],[Nome Município]],"/",tb_SVI[[#This Row],[UF]])</f>
        <v>Cametá/PA</v>
      </c>
      <c r="G164" s="1" t="s">
        <v>18</v>
      </c>
      <c r="H164" s="1" t="s">
        <v>70</v>
      </c>
      <c r="I164" s="1" t="s">
        <v>432</v>
      </c>
      <c r="J164" s="1" t="s">
        <v>383</v>
      </c>
      <c r="K164" s="1" t="s">
        <v>435</v>
      </c>
    </row>
    <row r="165" spans="1:11" x14ac:dyDescent="0.2">
      <c r="A165" s="6" t="str">
        <f>INDEX(UF_acronyms!$A$1:$C$28,MATCH(B165,UF_acronyms!$C$1:$C$28,0),2)</f>
        <v>PA</v>
      </c>
      <c r="B165" s="1" t="s">
        <v>837</v>
      </c>
      <c r="C165" s="1" t="s">
        <v>872</v>
      </c>
      <c r="D165" s="1" t="s">
        <v>873</v>
      </c>
      <c r="E165" s="11">
        <v>34609</v>
      </c>
      <c r="F165" s="6" t="str">
        <f>CONCATENATE(tb_SVI[[#This Row],[Nome Município]],"/",tb_SVI[[#This Row],[UF]])</f>
        <v>Cachoeira do Piriá/PA</v>
      </c>
      <c r="G165" s="1" t="s">
        <v>18</v>
      </c>
      <c r="H165" s="1" t="s">
        <v>805</v>
      </c>
      <c r="I165" s="1" t="s">
        <v>580</v>
      </c>
      <c r="J165" s="1" t="s">
        <v>502</v>
      </c>
      <c r="K165" s="1" t="s">
        <v>209</v>
      </c>
    </row>
    <row r="166" spans="1:11" x14ac:dyDescent="0.2">
      <c r="A166" s="6" t="str">
        <f>INDEX(UF_acronyms!$A$1:$C$28,MATCH(B166,UF_acronyms!$C$1:$C$28,0),2)</f>
        <v>PA</v>
      </c>
      <c r="B166" s="1" t="s">
        <v>837</v>
      </c>
      <c r="C166" s="1" t="s">
        <v>874</v>
      </c>
      <c r="D166" s="1" t="s">
        <v>875</v>
      </c>
      <c r="E166" s="11">
        <v>12131</v>
      </c>
      <c r="F166" s="6" t="str">
        <f>CONCATENATE(tb_SVI[[#This Row],[Nome Município]],"/",tb_SVI[[#This Row],[UF]])</f>
        <v>Colares/PA</v>
      </c>
      <c r="G166" s="1" t="s">
        <v>18</v>
      </c>
      <c r="H166" s="1" t="s">
        <v>26</v>
      </c>
      <c r="I166" s="1" t="s">
        <v>35</v>
      </c>
      <c r="J166" s="1" t="s">
        <v>309</v>
      </c>
      <c r="K166" s="1" t="s">
        <v>173</v>
      </c>
    </row>
    <row r="167" spans="1:11" x14ac:dyDescent="0.2">
      <c r="A167" s="6" t="str">
        <f>INDEX(UF_acronyms!$A$1:$C$28,MATCH(B167,UF_acronyms!$C$1:$C$28,0),2)</f>
        <v>PA</v>
      </c>
      <c r="B167" s="1" t="s">
        <v>837</v>
      </c>
      <c r="C167" s="1" t="s">
        <v>877</v>
      </c>
      <c r="D167" s="1" t="s">
        <v>878</v>
      </c>
      <c r="E167" s="11">
        <v>24064</v>
      </c>
      <c r="F167" s="6" t="str">
        <f>CONCATENATE(tb_SVI[[#This Row],[Nome Município]],"/",tb_SVI[[#This Row],[UF]])</f>
        <v>Cachoeira do Arari/PA</v>
      </c>
      <c r="G167" s="1" t="s">
        <v>18</v>
      </c>
      <c r="H167" s="1" t="s">
        <v>692</v>
      </c>
      <c r="I167" s="1" t="s">
        <v>454</v>
      </c>
      <c r="J167" s="1" t="s">
        <v>221</v>
      </c>
      <c r="K167" s="1" t="s">
        <v>660</v>
      </c>
    </row>
    <row r="168" spans="1:11" x14ac:dyDescent="0.2">
      <c r="A168" s="6" t="str">
        <f>INDEX(UF_acronyms!$A$1:$C$28,MATCH(B168,UF_acronyms!$C$1:$C$28,0),2)</f>
        <v>PA</v>
      </c>
      <c r="B168" s="1" t="s">
        <v>837</v>
      </c>
      <c r="C168" s="1" t="s">
        <v>882</v>
      </c>
      <c r="D168" s="1" t="s">
        <v>883</v>
      </c>
      <c r="E168" s="11">
        <v>29427</v>
      </c>
      <c r="F168" s="6" t="str">
        <f>CONCATENATE(tb_SVI[[#This Row],[Nome Município]],"/",tb_SVI[[#This Row],[UF]])</f>
        <v>Bujaru/PA</v>
      </c>
      <c r="G168" s="1" t="s">
        <v>18</v>
      </c>
      <c r="H168" s="1" t="s">
        <v>15</v>
      </c>
      <c r="I168" s="1" t="s">
        <v>33</v>
      </c>
      <c r="J168" s="1" t="s">
        <v>232</v>
      </c>
      <c r="K168" s="1" t="s">
        <v>80</v>
      </c>
    </row>
    <row r="169" spans="1:11" x14ac:dyDescent="0.2">
      <c r="A169" s="6" t="str">
        <f>INDEX(UF_acronyms!$A$1:$C$28,MATCH(B169,UF_acronyms!$C$1:$C$28,0),2)</f>
        <v>PA</v>
      </c>
      <c r="B169" s="1" t="s">
        <v>837</v>
      </c>
      <c r="C169" s="1" t="s">
        <v>886</v>
      </c>
      <c r="D169" s="1" t="s">
        <v>887</v>
      </c>
      <c r="E169" s="11">
        <v>103497</v>
      </c>
      <c r="F169" s="6" t="str">
        <f>CONCATENATE(tb_SVI[[#This Row],[Nome Município]],"/",tb_SVI[[#This Row],[UF]])</f>
        <v>Breves/PA</v>
      </c>
      <c r="G169" s="1" t="s">
        <v>18</v>
      </c>
      <c r="H169" s="1" t="s">
        <v>518</v>
      </c>
      <c r="I169" s="1" t="s">
        <v>262</v>
      </c>
      <c r="J169" s="1" t="s">
        <v>804</v>
      </c>
      <c r="K169" s="1" t="s">
        <v>881</v>
      </c>
    </row>
    <row r="170" spans="1:11" x14ac:dyDescent="0.2">
      <c r="A170" s="6" t="str">
        <f>INDEX(UF_acronyms!$A$1:$C$28,MATCH(B170,UF_acronyms!$C$1:$C$28,0),2)</f>
        <v>PA</v>
      </c>
      <c r="B170" s="1" t="s">
        <v>837</v>
      </c>
      <c r="C170" s="1" t="s">
        <v>888</v>
      </c>
      <c r="D170" s="1" t="s">
        <v>889</v>
      </c>
      <c r="E170" s="11">
        <v>67332</v>
      </c>
      <c r="F170" s="6" t="str">
        <f>CONCATENATE(tb_SVI[[#This Row],[Nome Município]],"/",tb_SVI[[#This Row],[UF]])</f>
        <v>Breu Branco/PA</v>
      </c>
      <c r="G170" s="1" t="s">
        <v>18</v>
      </c>
      <c r="H170" s="1" t="s">
        <v>350</v>
      </c>
      <c r="I170" s="1" t="s">
        <v>466</v>
      </c>
      <c r="J170" s="1" t="s">
        <v>716</v>
      </c>
      <c r="K170" s="1" t="s">
        <v>701</v>
      </c>
    </row>
    <row r="171" spans="1:11" x14ac:dyDescent="0.2">
      <c r="A171" s="6" t="str">
        <f>INDEX(UF_acronyms!$A$1:$C$28,MATCH(B171,UF_acronyms!$C$1:$C$28,0),2)</f>
        <v>PA</v>
      </c>
      <c r="B171" s="1" t="s">
        <v>837</v>
      </c>
      <c r="C171" s="1" t="s">
        <v>890</v>
      </c>
      <c r="D171" s="1" t="s">
        <v>891</v>
      </c>
      <c r="E171" s="11">
        <v>7368</v>
      </c>
      <c r="F171" s="6" t="str">
        <f>CONCATENATE(tb_SVI[[#This Row],[Nome Município]],"/",tb_SVI[[#This Row],[UF]])</f>
        <v>Brejo Grande do Araguaia/PA</v>
      </c>
      <c r="G171" s="1" t="s">
        <v>18</v>
      </c>
      <c r="H171" s="1" t="s">
        <v>451</v>
      </c>
      <c r="I171" s="1" t="s">
        <v>677</v>
      </c>
      <c r="J171" s="1" t="s">
        <v>138</v>
      </c>
      <c r="K171" s="1" t="s">
        <v>851</v>
      </c>
    </row>
    <row r="172" spans="1:11" x14ac:dyDescent="0.2">
      <c r="A172" s="6" t="str">
        <f>INDEX(UF_acronyms!$A$1:$C$28,MATCH(B172,UF_acronyms!$C$1:$C$28,0),2)</f>
        <v>PA</v>
      </c>
      <c r="B172" s="1" t="s">
        <v>837</v>
      </c>
      <c r="C172" s="1" t="s">
        <v>892</v>
      </c>
      <c r="D172" s="1" t="s">
        <v>893</v>
      </c>
      <c r="E172" s="11">
        <v>14983</v>
      </c>
      <c r="F172" s="6" t="str">
        <f>CONCATENATE(tb_SVI[[#This Row],[Nome Município]],"/",tb_SVI[[#This Row],[UF]])</f>
        <v>Brasil Novo/PA</v>
      </c>
      <c r="G172" s="1" t="s">
        <v>18</v>
      </c>
      <c r="H172" s="1" t="s">
        <v>353</v>
      </c>
      <c r="I172" s="1" t="s">
        <v>894</v>
      </c>
      <c r="J172" s="1" t="s">
        <v>350</v>
      </c>
      <c r="K172" s="1" t="s">
        <v>302</v>
      </c>
    </row>
    <row r="173" spans="1:11" x14ac:dyDescent="0.2">
      <c r="A173" s="6" t="str">
        <f>INDEX(UF_acronyms!$A$1:$C$28,MATCH(B173,UF_acronyms!$C$1:$C$28,0),2)</f>
        <v>PA</v>
      </c>
      <c r="B173" s="1" t="s">
        <v>837</v>
      </c>
      <c r="C173" s="1" t="s">
        <v>896</v>
      </c>
      <c r="D173" s="1" t="s">
        <v>897</v>
      </c>
      <c r="E173" s="11">
        <v>128914</v>
      </c>
      <c r="F173" s="6" t="str">
        <f>CONCATENATE(tb_SVI[[#This Row],[Nome Município]],"/",tb_SVI[[#This Row],[UF]])</f>
        <v>Bragança/PA</v>
      </c>
      <c r="G173" s="1" t="s">
        <v>18</v>
      </c>
      <c r="H173" s="1" t="s">
        <v>500</v>
      </c>
      <c r="I173" s="1" t="s">
        <v>727</v>
      </c>
      <c r="J173" s="1" t="s">
        <v>127</v>
      </c>
      <c r="K173" s="1" t="s">
        <v>353</v>
      </c>
    </row>
    <row r="174" spans="1:11" x14ac:dyDescent="0.2">
      <c r="A174" s="6" t="str">
        <f>INDEX(UF_acronyms!$A$1:$C$28,MATCH(B174,UF_acronyms!$C$1:$C$28,0),2)</f>
        <v>PA</v>
      </c>
      <c r="B174" s="1" t="s">
        <v>837</v>
      </c>
      <c r="C174" s="1" t="s">
        <v>898</v>
      </c>
      <c r="D174" s="1" t="s">
        <v>899</v>
      </c>
      <c r="E174" s="11">
        <v>16530</v>
      </c>
      <c r="F174" s="6" t="str">
        <f>CONCATENATE(tb_SVI[[#This Row],[Nome Município]],"/",tb_SVI[[#This Row],[UF]])</f>
        <v>Bonito/PA</v>
      </c>
      <c r="G174" s="1" t="s">
        <v>18</v>
      </c>
      <c r="H174" s="1" t="s">
        <v>386</v>
      </c>
      <c r="I174" s="1" t="s">
        <v>349</v>
      </c>
      <c r="J174" s="1" t="s">
        <v>263</v>
      </c>
      <c r="K174" s="1" t="s">
        <v>536</v>
      </c>
    </row>
    <row r="175" spans="1:11" x14ac:dyDescent="0.2">
      <c r="A175" s="6" t="str">
        <f>INDEX(UF_acronyms!$A$1:$C$28,MATCH(B175,UF_acronyms!$C$1:$C$28,0),2)</f>
        <v>PA</v>
      </c>
      <c r="B175" s="1" t="s">
        <v>837</v>
      </c>
      <c r="C175" s="1" t="s">
        <v>900</v>
      </c>
      <c r="D175" s="1" t="s">
        <v>901</v>
      </c>
      <c r="E175" s="11">
        <v>17118</v>
      </c>
      <c r="F175" s="6" t="str">
        <f>CONCATENATE(tb_SVI[[#This Row],[Nome Município]],"/",tb_SVI[[#This Row],[UF]])</f>
        <v>Bom Jesus do Tocantins/PA</v>
      </c>
      <c r="G175" s="1" t="s">
        <v>18</v>
      </c>
      <c r="H175" s="1" t="s">
        <v>425</v>
      </c>
      <c r="I175" s="1" t="s">
        <v>146</v>
      </c>
      <c r="J175" s="1" t="s">
        <v>80</v>
      </c>
      <c r="K175" s="1" t="s">
        <v>111</v>
      </c>
    </row>
    <row r="176" spans="1:11" x14ac:dyDescent="0.2">
      <c r="A176" s="6" t="str">
        <f>INDEX(UF_acronyms!$A$1:$C$28,MATCH(B176,UF_acronyms!$C$1:$C$28,0),2)</f>
        <v>PA</v>
      </c>
      <c r="B176" s="1" t="s">
        <v>837</v>
      </c>
      <c r="C176" s="1" t="s">
        <v>902</v>
      </c>
      <c r="D176" s="1" t="s">
        <v>903</v>
      </c>
      <c r="E176" s="11">
        <v>17839</v>
      </c>
      <c r="F176" s="6" t="str">
        <f>CONCATENATE(tb_SVI[[#This Row],[Nome Município]],"/",tb_SVI[[#This Row],[UF]])</f>
        <v>Belterra/PA</v>
      </c>
      <c r="G176" s="1" t="s">
        <v>18</v>
      </c>
      <c r="H176" s="1" t="s">
        <v>165</v>
      </c>
      <c r="I176" s="1" t="s">
        <v>12</v>
      </c>
      <c r="J176" s="1" t="s">
        <v>209</v>
      </c>
      <c r="K176" s="1" t="s">
        <v>904</v>
      </c>
    </row>
    <row r="177" spans="1:11" x14ac:dyDescent="0.2">
      <c r="A177" s="6" t="str">
        <f>INDEX(UF_acronyms!$A$1:$C$28,MATCH(B177,UF_acronyms!$C$1:$C$28,0),2)</f>
        <v>PA</v>
      </c>
      <c r="B177" s="1" t="s">
        <v>837</v>
      </c>
      <c r="C177" s="1" t="s">
        <v>906</v>
      </c>
      <c r="D177" s="1" t="s">
        <v>907</v>
      </c>
      <c r="E177" s="11">
        <v>127027</v>
      </c>
      <c r="F177" s="6" t="str">
        <f>CONCATENATE(tb_SVI[[#This Row],[Nome Município]],"/",tb_SVI[[#This Row],[UF]])</f>
        <v>Barcarena/PA</v>
      </c>
      <c r="G177" s="1" t="s">
        <v>18</v>
      </c>
      <c r="H177" s="1" t="s">
        <v>408</v>
      </c>
      <c r="I177" s="1" t="s">
        <v>415</v>
      </c>
      <c r="J177" s="1" t="s">
        <v>410</v>
      </c>
      <c r="K177" s="1" t="s">
        <v>908</v>
      </c>
    </row>
    <row r="178" spans="1:11" x14ac:dyDescent="0.2">
      <c r="A178" s="6" t="str">
        <f>INDEX(UF_acronyms!$A$1:$C$28,MATCH(B178,UF_acronyms!$C$1:$C$28,0),2)</f>
        <v>PA</v>
      </c>
      <c r="B178" s="1" t="s">
        <v>837</v>
      </c>
      <c r="C178" s="1" t="s">
        <v>909</v>
      </c>
      <c r="D178" s="1" t="s">
        <v>910</v>
      </c>
      <c r="E178" s="11">
        <v>3262</v>
      </c>
      <c r="F178" s="6" t="str">
        <f>CONCATENATE(tb_SVI[[#This Row],[Nome Município]],"/",tb_SVI[[#This Row],[UF]])</f>
        <v>Bannach/PA</v>
      </c>
      <c r="G178" s="1" t="s">
        <v>18</v>
      </c>
      <c r="H178" s="1" t="s">
        <v>303</v>
      </c>
      <c r="I178" s="1" t="s">
        <v>92</v>
      </c>
      <c r="J178" s="1" t="s">
        <v>656</v>
      </c>
      <c r="K178" s="1" t="s">
        <v>249</v>
      </c>
    </row>
    <row r="179" spans="1:11" x14ac:dyDescent="0.2">
      <c r="A179" s="6" t="str">
        <f>INDEX(UF_acronyms!$A$1:$C$28,MATCH(B179,UF_acronyms!$C$1:$C$28,0),2)</f>
        <v>PA</v>
      </c>
      <c r="B179" s="1" t="s">
        <v>837</v>
      </c>
      <c r="C179" s="1" t="s">
        <v>912</v>
      </c>
      <c r="D179" s="1" t="s">
        <v>913</v>
      </c>
      <c r="E179" s="11">
        <v>48459</v>
      </c>
      <c r="F179" s="6" t="str">
        <f>CONCATENATE(tb_SVI[[#This Row],[Nome Município]],"/",tb_SVI[[#This Row],[UF]])</f>
        <v>Baião/PA</v>
      </c>
      <c r="G179" s="1" t="s">
        <v>18</v>
      </c>
      <c r="H179" s="1" t="s">
        <v>692</v>
      </c>
      <c r="I179" s="1" t="s">
        <v>846</v>
      </c>
      <c r="J179" s="1" t="s">
        <v>183</v>
      </c>
      <c r="K179" s="1" t="s">
        <v>914</v>
      </c>
    </row>
    <row r="180" spans="1:11" x14ac:dyDescent="0.2">
      <c r="A180" s="6" t="str">
        <f>INDEX(UF_acronyms!$A$1:$C$28,MATCH(B180,UF_acronyms!$C$1:$C$28,0),2)</f>
        <v>PA</v>
      </c>
      <c r="B180" s="1" t="s">
        <v>837</v>
      </c>
      <c r="C180" s="1" t="s">
        <v>915</v>
      </c>
      <c r="D180" s="1" t="s">
        <v>916</v>
      </c>
      <c r="E180" s="11">
        <v>31325</v>
      </c>
      <c r="F180" s="6" t="str">
        <f>CONCATENATE(tb_SVI[[#This Row],[Nome Município]],"/",tb_SVI[[#This Row],[UF]])</f>
        <v>Bagre/PA</v>
      </c>
      <c r="G180" s="1" t="s">
        <v>18</v>
      </c>
      <c r="H180" s="1" t="s">
        <v>911</v>
      </c>
      <c r="I180" s="1" t="s">
        <v>486</v>
      </c>
      <c r="J180" s="1" t="s">
        <v>917</v>
      </c>
      <c r="K180" s="1" t="s">
        <v>776</v>
      </c>
    </row>
    <row r="181" spans="1:11" x14ac:dyDescent="0.2">
      <c r="A181" s="6" t="str">
        <f>INDEX(UF_acronyms!$A$1:$C$28,MATCH(B181,UF_acronyms!$C$1:$C$28,0),2)</f>
        <v>PA</v>
      </c>
      <c r="B181" s="1" t="s">
        <v>837</v>
      </c>
      <c r="C181" s="1" t="s">
        <v>919</v>
      </c>
      <c r="D181" s="1" t="s">
        <v>920</v>
      </c>
      <c r="E181" s="11">
        <v>16404</v>
      </c>
      <c r="F181" s="6" t="str">
        <f>CONCATENATE(tb_SVI[[#This Row],[Nome Município]],"/",tb_SVI[[#This Row],[UF]])</f>
        <v>Aveiro/PA</v>
      </c>
      <c r="G181" s="1" t="s">
        <v>18</v>
      </c>
      <c r="H181" s="1" t="s">
        <v>729</v>
      </c>
      <c r="I181" s="1" t="s">
        <v>921</v>
      </c>
      <c r="J181" s="1" t="s">
        <v>385</v>
      </c>
      <c r="K181" s="1" t="s">
        <v>605</v>
      </c>
    </row>
    <row r="182" spans="1:11" x14ac:dyDescent="0.2">
      <c r="A182" s="6" t="str">
        <f>INDEX(UF_acronyms!$A$1:$C$28,MATCH(B182,UF_acronyms!$C$1:$C$28,0),2)</f>
        <v>PA</v>
      </c>
      <c r="B182" s="1" t="s">
        <v>837</v>
      </c>
      <c r="C182" s="1" t="s">
        <v>923</v>
      </c>
      <c r="D182" s="1" t="s">
        <v>924</v>
      </c>
      <c r="E182" s="11">
        <v>31773</v>
      </c>
      <c r="F182" s="6" t="str">
        <f>CONCATENATE(tb_SVI[[#This Row],[Nome Município]],"/",tb_SVI[[#This Row],[UF]])</f>
        <v>Aurora do Pará/PA</v>
      </c>
      <c r="G182" s="1" t="s">
        <v>18</v>
      </c>
      <c r="H182" s="1" t="s">
        <v>13</v>
      </c>
      <c r="I182" s="1" t="s">
        <v>75</v>
      </c>
      <c r="J182" s="1" t="s">
        <v>527</v>
      </c>
      <c r="K182" s="1" t="s">
        <v>461</v>
      </c>
    </row>
    <row r="183" spans="1:11" x14ac:dyDescent="0.2">
      <c r="A183" s="6" t="str">
        <f>INDEX(UF_acronyms!$A$1:$C$28,MATCH(B183,UF_acronyms!$C$1:$C$28,0),2)</f>
        <v>PA</v>
      </c>
      <c r="B183" s="1" t="s">
        <v>837</v>
      </c>
      <c r="C183" s="1" t="s">
        <v>926</v>
      </c>
      <c r="D183" s="1" t="s">
        <v>927</v>
      </c>
      <c r="E183" s="11">
        <v>46471</v>
      </c>
      <c r="F183" s="6" t="str">
        <f>CONCATENATE(tb_SVI[[#This Row],[Nome Município]],"/",tb_SVI[[#This Row],[UF]])</f>
        <v>Augusto Corrêa/PA</v>
      </c>
      <c r="G183" s="1" t="s">
        <v>18</v>
      </c>
      <c r="H183" s="1" t="s">
        <v>87</v>
      </c>
      <c r="I183" s="1" t="s">
        <v>928</v>
      </c>
      <c r="J183" s="1" t="s">
        <v>808</v>
      </c>
      <c r="K183" s="1" t="s">
        <v>332</v>
      </c>
    </row>
    <row r="184" spans="1:11" x14ac:dyDescent="0.2">
      <c r="A184" s="6" t="str">
        <f>INDEX(UF_acronyms!$A$1:$C$28,MATCH(B184,UF_acronyms!$C$1:$C$28,0),2)</f>
        <v>PA</v>
      </c>
      <c r="B184" s="1" t="s">
        <v>837</v>
      </c>
      <c r="C184" s="1" t="s">
        <v>929</v>
      </c>
      <c r="D184" s="1" t="s">
        <v>930</v>
      </c>
      <c r="E184" s="11">
        <v>28607</v>
      </c>
      <c r="F184" s="6" t="str">
        <f>CONCATENATE(tb_SVI[[#This Row],[Nome Município]],"/",tb_SVI[[#This Row],[UF]])</f>
        <v>Anapu/PA</v>
      </c>
      <c r="G184" s="1" t="s">
        <v>18</v>
      </c>
      <c r="H184" s="1" t="s">
        <v>608</v>
      </c>
      <c r="I184" s="1" t="s">
        <v>332</v>
      </c>
      <c r="J184" s="1" t="s">
        <v>805</v>
      </c>
      <c r="K184" s="1" t="s">
        <v>395</v>
      </c>
    </row>
    <row r="185" spans="1:11" x14ac:dyDescent="0.2">
      <c r="A185" s="6" t="str">
        <f>INDEX(UF_acronyms!$A$1:$C$28,MATCH(B185,UF_acronyms!$C$1:$C$28,0),2)</f>
        <v>PA</v>
      </c>
      <c r="B185" s="1" t="s">
        <v>837</v>
      </c>
      <c r="C185" s="1" t="s">
        <v>932</v>
      </c>
      <c r="D185" s="1" t="s">
        <v>933</v>
      </c>
      <c r="E185" s="11">
        <v>29688</v>
      </c>
      <c r="F185" s="6" t="str">
        <f>CONCATENATE(tb_SVI[[#This Row],[Nome Município]],"/",tb_SVI[[#This Row],[UF]])</f>
        <v>Anajás/PA</v>
      </c>
      <c r="G185" s="1" t="s">
        <v>18</v>
      </c>
      <c r="H185" s="1" t="s">
        <v>509</v>
      </c>
      <c r="I185" s="1" t="s">
        <v>518</v>
      </c>
      <c r="J185" s="1" t="s">
        <v>211</v>
      </c>
      <c r="K185" s="1" t="s">
        <v>264</v>
      </c>
    </row>
    <row r="186" spans="1:11" x14ac:dyDescent="0.2">
      <c r="A186" s="6" t="str">
        <f>INDEX(UF_acronyms!$A$1:$C$28,MATCH(B186,UF_acronyms!$C$1:$C$28,0),2)</f>
        <v>PA</v>
      </c>
      <c r="B186" s="1" t="s">
        <v>837</v>
      </c>
      <c r="C186" s="1" t="s">
        <v>934</v>
      </c>
      <c r="D186" s="1" t="s">
        <v>935</v>
      </c>
      <c r="E186" s="11">
        <v>115969</v>
      </c>
      <c r="F186" s="6" t="str">
        <f>CONCATENATE(tb_SVI[[#This Row],[Nome Município]],"/",tb_SVI[[#This Row],[UF]])</f>
        <v>Altamira/PA</v>
      </c>
      <c r="G186" s="1" t="s">
        <v>18</v>
      </c>
      <c r="H186" s="1" t="s">
        <v>936</v>
      </c>
      <c r="I186" s="1" t="s">
        <v>937</v>
      </c>
      <c r="J186" s="1" t="s">
        <v>61</v>
      </c>
      <c r="K186" s="1" t="s">
        <v>22</v>
      </c>
    </row>
    <row r="187" spans="1:11" x14ac:dyDescent="0.2">
      <c r="A187" s="6" t="str">
        <f>INDEX(UF_acronyms!$A$1:$C$28,MATCH(B187,UF_acronyms!$C$1:$C$28,0),2)</f>
        <v>PA</v>
      </c>
      <c r="B187" s="1" t="s">
        <v>837</v>
      </c>
      <c r="C187" s="1" t="s">
        <v>938</v>
      </c>
      <c r="D187" s="1" t="s">
        <v>939</v>
      </c>
      <c r="E187" s="11">
        <v>34076</v>
      </c>
      <c r="F187" s="6" t="str">
        <f>CONCATENATE(tb_SVI[[#This Row],[Nome Município]],"/",tb_SVI[[#This Row],[UF]])</f>
        <v>Almeirim/PA</v>
      </c>
      <c r="G187" s="1" t="s">
        <v>18</v>
      </c>
      <c r="H187" s="1" t="s">
        <v>592</v>
      </c>
      <c r="I187" s="1" t="s">
        <v>857</v>
      </c>
      <c r="J187" s="1" t="s">
        <v>76</v>
      </c>
      <c r="K187" s="1" t="s">
        <v>34</v>
      </c>
    </row>
    <row r="188" spans="1:11" x14ac:dyDescent="0.2">
      <c r="A188" s="6" t="str">
        <f>INDEX(UF_acronyms!$A$1:$C$28,MATCH(B188,UF_acronyms!$C$1:$C$28,0),2)</f>
        <v>PA</v>
      </c>
      <c r="B188" s="1" t="s">
        <v>837</v>
      </c>
      <c r="C188" s="1" t="s">
        <v>940</v>
      </c>
      <c r="D188" s="1" t="s">
        <v>941</v>
      </c>
      <c r="E188" s="11">
        <v>57092</v>
      </c>
      <c r="F188" s="6" t="str">
        <f>CONCATENATE(tb_SVI[[#This Row],[Nome Município]],"/",tb_SVI[[#This Row],[UF]])</f>
        <v>Alenquer/PA</v>
      </c>
      <c r="G188" s="1" t="s">
        <v>18</v>
      </c>
      <c r="H188" s="1" t="s">
        <v>773</v>
      </c>
      <c r="I188" s="1" t="s">
        <v>386</v>
      </c>
      <c r="J188" s="1" t="s">
        <v>265</v>
      </c>
      <c r="K188" s="1" t="s">
        <v>474</v>
      </c>
    </row>
    <row r="189" spans="1:11" x14ac:dyDescent="0.2">
      <c r="A189" s="6" t="str">
        <f>INDEX(UF_acronyms!$A$1:$C$28,MATCH(B189,UF_acronyms!$C$1:$C$28,0),2)</f>
        <v>PA</v>
      </c>
      <c r="B189" s="1" t="s">
        <v>837</v>
      </c>
      <c r="C189" s="1" t="s">
        <v>942</v>
      </c>
      <c r="D189" s="1" t="s">
        <v>943</v>
      </c>
      <c r="E189" s="11">
        <v>39567</v>
      </c>
      <c r="F189" s="6" t="str">
        <f>CONCATENATE(tb_SVI[[#This Row],[Nome Município]],"/",tb_SVI[[#This Row],[UF]])</f>
        <v>Afuá/PA</v>
      </c>
      <c r="G189" s="1" t="s">
        <v>18</v>
      </c>
      <c r="H189" s="1" t="s">
        <v>614</v>
      </c>
      <c r="I189" s="1" t="s">
        <v>492</v>
      </c>
      <c r="J189" s="1" t="s">
        <v>589</v>
      </c>
      <c r="K189" s="1" t="s">
        <v>114</v>
      </c>
    </row>
    <row r="190" spans="1:11" x14ac:dyDescent="0.2">
      <c r="A190" s="6" t="str">
        <f>INDEX(UF_acronyms!$A$1:$C$28,MATCH(B190,UF_acronyms!$C$1:$C$28,0),2)</f>
        <v>PA</v>
      </c>
      <c r="B190" s="1" t="s">
        <v>837</v>
      </c>
      <c r="C190" s="1" t="s">
        <v>944</v>
      </c>
      <c r="D190" s="1" t="s">
        <v>945</v>
      </c>
      <c r="E190" s="11">
        <v>55669</v>
      </c>
      <c r="F190" s="6" t="str">
        <f>CONCATENATE(tb_SVI[[#This Row],[Nome Município]],"/",tb_SVI[[#This Row],[UF]])</f>
        <v>Acará/PA</v>
      </c>
      <c r="G190" s="1" t="s">
        <v>18</v>
      </c>
      <c r="H190" s="1" t="s">
        <v>461</v>
      </c>
      <c r="I190" s="1" t="s">
        <v>409</v>
      </c>
      <c r="J190" s="1" t="s">
        <v>649</v>
      </c>
      <c r="K190" s="1" t="s">
        <v>333</v>
      </c>
    </row>
    <row r="191" spans="1:11" x14ac:dyDescent="0.2">
      <c r="A191" s="6" t="str">
        <f>INDEX(UF_acronyms!$A$1:$C$28,MATCH(B191,UF_acronyms!$C$1:$C$28,0),2)</f>
        <v>PA</v>
      </c>
      <c r="B191" s="1" t="s">
        <v>837</v>
      </c>
      <c r="C191" s="1" t="s">
        <v>946</v>
      </c>
      <c r="D191" s="1" t="s">
        <v>947</v>
      </c>
      <c r="E191" s="11">
        <v>7486</v>
      </c>
      <c r="F191" s="6" t="str">
        <f>CONCATENATE(tb_SVI[[#This Row],[Nome Município]],"/",tb_SVI[[#This Row],[UF]])</f>
        <v>Abel Figueiredo/PA</v>
      </c>
      <c r="G191" s="1" t="s">
        <v>18</v>
      </c>
      <c r="H191" s="1" t="s">
        <v>182</v>
      </c>
      <c r="I191" s="1" t="s">
        <v>39</v>
      </c>
      <c r="J191" s="1" t="s">
        <v>239</v>
      </c>
      <c r="K191" s="1" t="s">
        <v>309</v>
      </c>
    </row>
    <row r="192" spans="1:11" x14ac:dyDescent="0.2">
      <c r="A192" s="6" t="str">
        <f>INDEX(UF_acronyms!$A$1:$C$28,MATCH(B192,UF_acronyms!$C$1:$C$28,0),2)</f>
        <v>PA</v>
      </c>
      <c r="B192" s="1" t="s">
        <v>837</v>
      </c>
      <c r="C192" s="1" t="s">
        <v>948</v>
      </c>
      <c r="D192" s="1" t="s">
        <v>949</v>
      </c>
      <c r="E192" s="11">
        <v>159080</v>
      </c>
      <c r="F192" s="6" t="str">
        <f>CONCATENATE(tb_SVI[[#This Row],[Nome Município]],"/",tb_SVI[[#This Row],[UF]])</f>
        <v>Abaetetuba/PA</v>
      </c>
      <c r="G192" s="1" t="s">
        <v>18</v>
      </c>
      <c r="H192" s="1" t="s">
        <v>318</v>
      </c>
      <c r="I192" s="1" t="s">
        <v>303</v>
      </c>
      <c r="J192" s="1" t="s">
        <v>835</v>
      </c>
      <c r="K192" s="1" t="s">
        <v>950</v>
      </c>
    </row>
    <row r="193" spans="1:11" x14ac:dyDescent="0.2">
      <c r="A193" s="6" t="str">
        <f>INDEX(UF_acronyms!$A$1:$C$28,MATCH(B193,UF_acronyms!$C$1:$C$28,0),2)</f>
        <v>PA</v>
      </c>
      <c r="B193" s="1" t="s">
        <v>837</v>
      </c>
      <c r="C193" s="1" t="s">
        <v>953</v>
      </c>
      <c r="D193" s="1" t="s">
        <v>954</v>
      </c>
      <c r="E193" s="11">
        <v>7590</v>
      </c>
      <c r="F193" s="6" t="str">
        <f>CONCATENATE(tb_SVI[[#This Row],[Nome Município]],"/",tb_SVI[[#This Row],[UF]])</f>
        <v>Jacareacanga/PA</v>
      </c>
      <c r="G193" s="1" t="s">
        <v>18</v>
      </c>
      <c r="H193" s="1" t="s">
        <v>641</v>
      </c>
      <c r="I193" s="1" t="s">
        <v>243</v>
      </c>
      <c r="J193" s="1" t="s">
        <v>233</v>
      </c>
      <c r="K193" s="1" t="s">
        <v>801</v>
      </c>
    </row>
    <row r="194" spans="1:11" x14ac:dyDescent="0.2">
      <c r="A194" s="6" t="str">
        <f>INDEX(UF_acronyms!$A$1:$C$28,MATCH(B194,UF_acronyms!$C$1:$C$28,0),2)</f>
        <v>PA</v>
      </c>
      <c r="B194" s="1" t="s">
        <v>837</v>
      </c>
      <c r="C194" s="1" t="s">
        <v>955</v>
      </c>
      <c r="D194" s="1" t="s">
        <v>956</v>
      </c>
      <c r="E194" s="11">
        <v>53355</v>
      </c>
      <c r="F194" s="6" t="str">
        <f>CONCATENATE(tb_SVI[[#This Row],[Nome Município]],"/",tb_SVI[[#This Row],[UF]])</f>
        <v>Itupiranga/PA</v>
      </c>
      <c r="G194" s="1" t="s">
        <v>18</v>
      </c>
      <c r="H194" s="1" t="s">
        <v>600</v>
      </c>
      <c r="I194" s="1" t="s">
        <v>773</v>
      </c>
      <c r="J194" s="1" t="s">
        <v>743</v>
      </c>
      <c r="K194" s="1" t="s">
        <v>191</v>
      </c>
    </row>
    <row r="195" spans="1:11" x14ac:dyDescent="0.2">
      <c r="A195" s="6" t="str">
        <f>INDEX(UF_acronyms!$A$1:$C$28,MATCH(B195,UF_acronyms!$C$1:$C$28,0),2)</f>
        <v>PA</v>
      </c>
      <c r="B195" s="1" t="s">
        <v>837</v>
      </c>
      <c r="C195" s="1" t="s">
        <v>957</v>
      </c>
      <c r="D195" s="1" t="s">
        <v>958</v>
      </c>
      <c r="E195" s="11">
        <v>101395</v>
      </c>
      <c r="F195" s="6" t="str">
        <f>CONCATENATE(tb_SVI[[#This Row],[Nome Município]],"/",tb_SVI[[#This Row],[UF]])</f>
        <v>Itaituba/PA</v>
      </c>
      <c r="G195" s="1" t="s">
        <v>18</v>
      </c>
      <c r="H195" s="1" t="s">
        <v>835</v>
      </c>
      <c r="I195" s="1" t="s">
        <v>178</v>
      </c>
      <c r="J195" s="1" t="s">
        <v>262</v>
      </c>
      <c r="K195" s="1" t="s">
        <v>355</v>
      </c>
    </row>
    <row r="196" spans="1:11" x14ac:dyDescent="0.2">
      <c r="A196" s="6" t="str">
        <f>INDEX(UF_acronyms!$A$1:$C$28,MATCH(B196,UF_acronyms!$C$1:$C$28,0),2)</f>
        <v>PA</v>
      </c>
      <c r="B196" s="1" t="s">
        <v>837</v>
      </c>
      <c r="C196" s="1" t="s">
        <v>959</v>
      </c>
      <c r="D196" s="1" t="s">
        <v>960</v>
      </c>
      <c r="E196" s="11">
        <v>32595</v>
      </c>
      <c r="F196" s="6" t="str">
        <f>CONCATENATE(tb_SVI[[#This Row],[Nome Município]],"/",tb_SVI[[#This Row],[UF]])</f>
        <v>Irituia/PA</v>
      </c>
      <c r="G196" s="1" t="s">
        <v>18</v>
      </c>
      <c r="H196" s="1" t="s">
        <v>655</v>
      </c>
      <c r="I196" s="1" t="s">
        <v>961</v>
      </c>
      <c r="J196" s="1" t="s">
        <v>110</v>
      </c>
      <c r="K196" s="1" t="s">
        <v>112</v>
      </c>
    </row>
    <row r="197" spans="1:11" x14ac:dyDescent="0.2">
      <c r="A197" s="6" t="str">
        <f>INDEX(UF_acronyms!$A$1:$C$28,MATCH(B197,UF_acronyms!$C$1:$C$28,0),2)</f>
        <v>PA</v>
      </c>
      <c r="B197" s="1" t="s">
        <v>837</v>
      </c>
      <c r="C197" s="1" t="s">
        <v>962</v>
      </c>
      <c r="D197" s="1" t="s">
        <v>963</v>
      </c>
      <c r="E197" s="11">
        <v>65625</v>
      </c>
      <c r="F197" s="6" t="str">
        <f>CONCATENATE(tb_SVI[[#This Row],[Nome Município]],"/",tb_SVI[[#This Row],[UF]])</f>
        <v>Ipixuna do Pará/PA</v>
      </c>
      <c r="G197" s="1" t="s">
        <v>18</v>
      </c>
      <c r="H197" s="1" t="s">
        <v>191</v>
      </c>
      <c r="I197" s="1" t="s">
        <v>484</v>
      </c>
      <c r="J197" s="1" t="s">
        <v>567</v>
      </c>
      <c r="K197" s="1" t="s">
        <v>422</v>
      </c>
    </row>
    <row r="198" spans="1:11" x14ac:dyDescent="0.2">
      <c r="A198" s="6" t="str">
        <f>INDEX(UF_acronyms!$A$1:$C$28,MATCH(B198,UF_acronyms!$C$1:$C$28,0),2)</f>
        <v>PA</v>
      </c>
      <c r="B198" s="1" t="s">
        <v>837</v>
      </c>
      <c r="C198" s="1" t="s">
        <v>964</v>
      </c>
      <c r="D198" s="1" t="s">
        <v>965</v>
      </c>
      <c r="E198" s="11">
        <v>11861</v>
      </c>
      <c r="F198" s="6" t="str">
        <f>CONCATENATE(tb_SVI[[#This Row],[Nome Município]],"/",tb_SVI[[#This Row],[UF]])</f>
        <v>Inhangapi/PA</v>
      </c>
      <c r="G198" s="1" t="s">
        <v>18</v>
      </c>
      <c r="H198" s="1" t="s">
        <v>207</v>
      </c>
      <c r="I198" s="1" t="s">
        <v>178</v>
      </c>
      <c r="J198" s="1" t="s">
        <v>409</v>
      </c>
      <c r="K198" s="1" t="s">
        <v>255</v>
      </c>
    </row>
    <row r="199" spans="1:11" x14ac:dyDescent="0.2">
      <c r="A199" s="6" t="str">
        <f>INDEX(UF_acronyms!$A$1:$C$28,MATCH(B199,UF_acronyms!$C$1:$C$28,0),2)</f>
        <v>PA</v>
      </c>
      <c r="B199" s="1" t="s">
        <v>837</v>
      </c>
      <c r="C199" s="1" t="s">
        <v>966</v>
      </c>
      <c r="D199" s="1" t="s">
        <v>967</v>
      </c>
      <c r="E199" s="11">
        <v>63036</v>
      </c>
      <c r="F199" s="6" t="str">
        <f>CONCATENATE(tb_SVI[[#This Row],[Nome Município]],"/",tb_SVI[[#This Row],[UF]])</f>
        <v>Igarapé-Miri/PA</v>
      </c>
      <c r="G199" s="1" t="s">
        <v>18</v>
      </c>
      <c r="H199" s="1" t="s">
        <v>12</v>
      </c>
      <c r="I199" s="1" t="s">
        <v>183</v>
      </c>
      <c r="J199" s="1" t="s">
        <v>454</v>
      </c>
      <c r="K199" s="1" t="s">
        <v>172</v>
      </c>
    </row>
    <row r="200" spans="1:11" x14ac:dyDescent="0.2">
      <c r="A200" s="6" t="str">
        <f>INDEX(UF_acronyms!$A$1:$C$28,MATCH(B200,UF_acronyms!$C$1:$C$28,0),2)</f>
        <v>PA</v>
      </c>
      <c r="B200" s="1" t="s">
        <v>837</v>
      </c>
      <c r="C200" s="1" t="s">
        <v>970</v>
      </c>
      <c r="D200" s="1" t="s">
        <v>971</v>
      </c>
      <c r="E200" s="11">
        <v>39023</v>
      </c>
      <c r="F200" s="6" t="str">
        <f>CONCATENATE(tb_SVI[[#This Row],[Nome Município]],"/",tb_SVI[[#This Row],[UF]])</f>
        <v>Igarapé-Açu/PA</v>
      </c>
      <c r="G200" s="1" t="s">
        <v>18</v>
      </c>
      <c r="H200" s="1" t="s">
        <v>386</v>
      </c>
      <c r="I200" s="1" t="s">
        <v>103</v>
      </c>
      <c r="J200" s="1" t="s">
        <v>120</v>
      </c>
      <c r="K200" s="1" t="s">
        <v>226</v>
      </c>
    </row>
    <row r="201" spans="1:11" x14ac:dyDescent="0.2">
      <c r="A201" s="6" t="str">
        <f>INDEX(UF_acronyms!$A$1:$C$28,MATCH(B201,UF_acronyms!$C$1:$C$28,0),2)</f>
        <v>PA</v>
      </c>
      <c r="B201" s="1" t="s">
        <v>837</v>
      </c>
      <c r="C201" s="1" t="s">
        <v>973</v>
      </c>
      <c r="D201" s="1" t="s">
        <v>974</v>
      </c>
      <c r="E201" s="11">
        <v>33755</v>
      </c>
      <c r="F201" s="6" t="str">
        <f>CONCATENATE(tb_SVI[[#This Row],[Nome Município]],"/",tb_SVI[[#This Row],[UF]])</f>
        <v>Gurupá/PA</v>
      </c>
      <c r="G201" s="1" t="s">
        <v>18</v>
      </c>
      <c r="H201" s="1" t="s">
        <v>23</v>
      </c>
      <c r="I201" s="1" t="s">
        <v>255</v>
      </c>
      <c r="J201" s="1" t="s">
        <v>682</v>
      </c>
      <c r="K201" s="1" t="s">
        <v>816</v>
      </c>
    </row>
    <row r="202" spans="1:11" x14ac:dyDescent="0.2">
      <c r="A202" s="6" t="str">
        <f>INDEX(UF_acronyms!$A$1:$C$28,MATCH(B202,UF_acronyms!$C$1:$C$28,0),2)</f>
        <v>PA</v>
      </c>
      <c r="B202" s="1" t="s">
        <v>837</v>
      </c>
      <c r="C202" s="1" t="s">
        <v>976</v>
      </c>
      <c r="D202" s="1" t="s">
        <v>977</v>
      </c>
      <c r="E202" s="11">
        <v>41081</v>
      </c>
      <c r="F202" s="6" t="str">
        <f>CONCATENATE(tb_SVI[[#This Row],[Nome Município]],"/",tb_SVI[[#This Row],[UF]])</f>
        <v>Goianésia do Pará/PA</v>
      </c>
      <c r="G202" s="1" t="s">
        <v>18</v>
      </c>
      <c r="H202" s="1" t="s">
        <v>123</v>
      </c>
      <c r="I202" s="1" t="s">
        <v>978</v>
      </c>
      <c r="J202" s="1" t="s">
        <v>164</v>
      </c>
      <c r="K202" s="1" t="s">
        <v>163</v>
      </c>
    </row>
    <row r="203" spans="1:11" x14ac:dyDescent="0.2">
      <c r="A203" s="6" t="str">
        <f>INDEX(UF_acronyms!$A$1:$C$28,MATCH(B203,UF_acronyms!$C$1:$C$28,0),2)</f>
        <v>PA</v>
      </c>
      <c r="B203" s="1" t="s">
        <v>837</v>
      </c>
      <c r="C203" s="1" t="s">
        <v>979</v>
      </c>
      <c r="D203" s="1" t="s">
        <v>980</v>
      </c>
      <c r="E203" s="11">
        <v>26111</v>
      </c>
      <c r="F203" s="6" t="str">
        <f>CONCATENATE(tb_SVI[[#This Row],[Nome Município]],"/",tb_SVI[[#This Row],[UF]])</f>
        <v>Garrafão do Norte/PA</v>
      </c>
      <c r="G203" s="1" t="s">
        <v>18</v>
      </c>
      <c r="H203" s="1" t="s">
        <v>829</v>
      </c>
      <c r="I203" s="1" t="s">
        <v>488</v>
      </c>
      <c r="J203" s="1" t="s">
        <v>975</v>
      </c>
      <c r="K203" s="1" t="s">
        <v>212</v>
      </c>
    </row>
    <row r="204" spans="1:11" x14ac:dyDescent="0.2">
      <c r="A204" s="6" t="str">
        <f>INDEX(UF_acronyms!$A$1:$C$28,MATCH(B204,UF_acronyms!$C$1:$C$28,0),2)</f>
        <v>PA</v>
      </c>
      <c r="B204" s="1" t="s">
        <v>837</v>
      </c>
      <c r="C204" s="1" t="s">
        <v>981</v>
      </c>
      <c r="D204" s="1" t="s">
        <v>982</v>
      </c>
      <c r="E204" s="11">
        <v>20525</v>
      </c>
      <c r="F204" s="6" t="str">
        <f>CONCATENATE(tb_SVI[[#This Row],[Nome Município]],"/",tb_SVI[[#This Row],[UF]])</f>
        <v>Floresta do Araguaia/PA</v>
      </c>
      <c r="G204" s="1" t="s">
        <v>18</v>
      </c>
      <c r="H204" s="1" t="s">
        <v>164</v>
      </c>
      <c r="I204" s="1" t="s">
        <v>615</v>
      </c>
      <c r="J204" s="1" t="s">
        <v>354</v>
      </c>
      <c r="K204" s="1" t="s">
        <v>226</v>
      </c>
    </row>
    <row r="205" spans="1:11" x14ac:dyDescent="0.2">
      <c r="A205" s="6" t="str">
        <f>INDEX(UF_acronyms!$A$1:$C$28,MATCH(B205,UF_acronyms!$C$1:$C$28,0),2)</f>
        <v>PA</v>
      </c>
      <c r="B205" s="1" t="s">
        <v>837</v>
      </c>
      <c r="C205" s="1" t="s">
        <v>983</v>
      </c>
      <c r="D205" s="1" t="s">
        <v>984</v>
      </c>
      <c r="E205" s="11">
        <v>7070</v>
      </c>
      <c r="F205" s="6" t="str">
        <f>CONCATENATE(tb_SVI[[#This Row],[Nome Município]],"/",tb_SVI[[#This Row],[UF]])</f>
        <v>Faro/PA</v>
      </c>
      <c r="G205" s="1" t="s">
        <v>18</v>
      </c>
      <c r="H205" s="1" t="s">
        <v>587</v>
      </c>
      <c r="I205" s="1" t="s">
        <v>985</v>
      </c>
      <c r="J205" s="1" t="s">
        <v>572</v>
      </c>
      <c r="K205" s="1" t="s">
        <v>950</v>
      </c>
    </row>
    <row r="206" spans="1:11" x14ac:dyDescent="0.2">
      <c r="A206" s="6" t="str">
        <f>INDEX(UF_acronyms!$A$1:$C$28,MATCH(B206,UF_acronyms!$C$1:$C$28,0),2)</f>
        <v>PA</v>
      </c>
      <c r="B206" s="1" t="s">
        <v>837</v>
      </c>
      <c r="C206" s="1" t="s">
        <v>986</v>
      </c>
      <c r="D206" s="1" t="s">
        <v>17599</v>
      </c>
      <c r="E206" s="11">
        <v>33940</v>
      </c>
      <c r="F206" s="6" t="str">
        <f>CONCATENATE(tb_SVI[[#This Row],[Nome Município]],"/",tb_SVI[[#This Row],[UF]])</f>
        <v>Eldorado do Carajás/PA</v>
      </c>
      <c r="G206" s="1" t="s">
        <v>18</v>
      </c>
      <c r="H206" s="1" t="s">
        <v>587</v>
      </c>
      <c r="I206" s="1" t="s">
        <v>541</v>
      </c>
      <c r="J206" s="1" t="s">
        <v>562</v>
      </c>
      <c r="K206" s="1" t="s">
        <v>155</v>
      </c>
    </row>
    <row r="207" spans="1:11" x14ac:dyDescent="0.2">
      <c r="A207" s="6" t="str">
        <f>INDEX(UF_acronyms!$A$1:$C$28,MATCH(B207,UF_acronyms!$C$1:$C$28,0),2)</f>
        <v>PA</v>
      </c>
      <c r="B207" s="1" t="s">
        <v>837</v>
      </c>
      <c r="C207" s="1" t="s">
        <v>987</v>
      </c>
      <c r="D207" s="1" t="s">
        <v>988</v>
      </c>
      <c r="E207" s="11">
        <v>60469</v>
      </c>
      <c r="F207" s="6" t="str">
        <f>CONCATENATE(tb_SVI[[#This Row],[Nome Município]],"/",tb_SVI[[#This Row],[UF]])</f>
        <v>Dom Eliseu/PA</v>
      </c>
      <c r="G207" s="1" t="s">
        <v>18</v>
      </c>
      <c r="H207" s="1" t="s">
        <v>345</v>
      </c>
      <c r="I207" s="1" t="s">
        <v>950</v>
      </c>
      <c r="J207" s="1" t="s">
        <v>147</v>
      </c>
      <c r="K207" s="1" t="s">
        <v>66</v>
      </c>
    </row>
    <row r="208" spans="1:11" x14ac:dyDescent="0.2">
      <c r="A208" s="6" t="str">
        <f>INDEX(UF_acronyms!$A$1:$C$28,MATCH(B208,UF_acronyms!$C$1:$C$28,0),2)</f>
        <v>PA</v>
      </c>
      <c r="B208" s="1" t="s">
        <v>837</v>
      </c>
      <c r="C208" s="1" t="s">
        <v>989</v>
      </c>
      <c r="D208" s="1" t="s">
        <v>17603</v>
      </c>
      <c r="E208" s="11">
        <v>71837</v>
      </c>
      <c r="F208" s="6" t="str">
        <f>CONCATENATE(tb_SVI[[#This Row],[Nome Município]],"/",tb_SVI[[#This Row],[UF]])</f>
        <v>Santa Izabel do Pará/PA</v>
      </c>
      <c r="G208" s="1" t="s">
        <v>18</v>
      </c>
      <c r="H208" s="1" t="s">
        <v>990</v>
      </c>
      <c r="I208" s="1" t="s">
        <v>798</v>
      </c>
      <c r="J208" s="1" t="s">
        <v>355</v>
      </c>
      <c r="K208" s="1" t="s">
        <v>293</v>
      </c>
    </row>
    <row r="209" spans="1:11" x14ac:dyDescent="0.2">
      <c r="A209" s="6" t="str">
        <f>INDEX(UF_acronyms!$A$1:$C$28,MATCH(B209,UF_acronyms!$C$1:$C$28,0),2)</f>
        <v>PA</v>
      </c>
      <c r="B209" s="1" t="s">
        <v>837</v>
      </c>
      <c r="C209" s="1" t="s">
        <v>991</v>
      </c>
      <c r="D209" s="1" t="s">
        <v>992</v>
      </c>
      <c r="E209" s="11">
        <v>21449</v>
      </c>
      <c r="F209" s="6" t="str">
        <f>CONCATENATE(tb_SVI[[#This Row],[Nome Município]],"/",tb_SVI[[#This Row],[UF]])</f>
        <v>Santa Bárbara do Pará/PA</v>
      </c>
      <c r="G209" s="1" t="s">
        <v>18</v>
      </c>
      <c r="H209" s="1" t="s">
        <v>383</v>
      </c>
      <c r="I209" s="1" t="s">
        <v>537</v>
      </c>
      <c r="J209" s="1" t="s">
        <v>115</v>
      </c>
      <c r="K209" s="1" t="s">
        <v>484</v>
      </c>
    </row>
    <row r="210" spans="1:11" x14ac:dyDescent="0.2">
      <c r="A210" s="6" t="str">
        <f>INDEX(UF_acronyms!$A$1:$C$28,MATCH(B210,UF_acronyms!$C$1:$C$28,0),2)</f>
        <v>PA</v>
      </c>
      <c r="B210" s="1" t="s">
        <v>837</v>
      </c>
      <c r="C210" s="1" t="s">
        <v>993</v>
      </c>
      <c r="D210" s="1" t="s">
        <v>994</v>
      </c>
      <c r="E210" s="11">
        <v>133685</v>
      </c>
      <c r="F210" s="6" t="str">
        <f>CONCATENATE(tb_SVI[[#This Row],[Nome Município]],"/",tb_SVI[[#This Row],[UF]])</f>
        <v>Marituba/PA</v>
      </c>
      <c r="G210" s="1" t="s">
        <v>18</v>
      </c>
      <c r="H210" s="1" t="s">
        <v>309</v>
      </c>
      <c r="I210" s="1" t="s">
        <v>904</v>
      </c>
      <c r="J210" s="1" t="s">
        <v>51</v>
      </c>
      <c r="K210" s="1" t="s">
        <v>231</v>
      </c>
    </row>
    <row r="211" spans="1:11" x14ac:dyDescent="0.2">
      <c r="A211" s="6" t="str">
        <f>INDEX(UF_acronyms!$A$1:$C$28,MATCH(B211,UF_acronyms!$C$1:$C$28,0),2)</f>
        <v>PA</v>
      </c>
      <c r="B211" s="1" t="s">
        <v>837</v>
      </c>
      <c r="C211" s="1" t="s">
        <v>995</v>
      </c>
      <c r="D211" s="1" t="s">
        <v>996</v>
      </c>
      <c r="E211" s="11">
        <v>203251</v>
      </c>
      <c r="F211" s="6" t="str">
        <f>CONCATENATE(tb_SVI[[#This Row],[Nome Município]],"/",tb_SVI[[#This Row],[UF]])</f>
        <v>Castanhal/PA</v>
      </c>
      <c r="G211" s="1" t="s">
        <v>18</v>
      </c>
      <c r="H211" s="1" t="s">
        <v>997</v>
      </c>
      <c r="I211" s="1" t="s">
        <v>998</v>
      </c>
      <c r="J211" s="1" t="s">
        <v>21</v>
      </c>
      <c r="K211" s="1" t="s">
        <v>203</v>
      </c>
    </row>
    <row r="212" spans="1:11" x14ac:dyDescent="0.2">
      <c r="A212" s="6" t="str">
        <f>INDEX(UF_acronyms!$A$1:$C$28,MATCH(B212,UF_acronyms!$C$1:$C$28,0),2)</f>
        <v>PA</v>
      </c>
      <c r="B212" s="1" t="s">
        <v>837</v>
      </c>
      <c r="C212" s="1" t="s">
        <v>1000</v>
      </c>
      <c r="D212" s="1" t="s">
        <v>1001</v>
      </c>
      <c r="E212" s="11">
        <v>63768</v>
      </c>
      <c r="F212" s="6" t="str">
        <f>CONCATENATE(tb_SVI[[#This Row],[Nome Município]],"/",tb_SVI[[#This Row],[UF]])</f>
        <v>Benevides/PA</v>
      </c>
      <c r="G212" s="1" t="s">
        <v>18</v>
      </c>
      <c r="H212" s="1" t="s">
        <v>181</v>
      </c>
      <c r="I212" s="1" t="s">
        <v>212</v>
      </c>
      <c r="J212" s="1" t="s">
        <v>978</v>
      </c>
      <c r="K212" s="1" t="s">
        <v>256</v>
      </c>
    </row>
    <row r="213" spans="1:11" x14ac:dyDescent="0.2">
      <c r="A213" s="6" t="str">
        <f>INDEX(UF_acronyms!$A$1:$C$28,MATCH(B213,UF_acronyms!$C$1:$C$28,0),2)</f>
        <v>PA</v>
      </c>
      <c r="B213" s="1" t="s">
        <v>837</v>
      </c>
      <c r="C213" s="1" t="s">
        <v>1002</v>
      </c>
      <c r="D213" s="1" t="s">
        <v>1003</v>
      </c>
      <c r="E213" s="11">
        <v>1499641</v>
      </c>
      <c r="F213" s="6" t="str">
        <f>CONCATENATE(tb_SVI[[#This Row],[Nome Município]],"/",tb_SVI[[#This Row],[UF]])</f>
        <v>Belém/PA</v>
      </c>
      <c r="G213" s="1" t="s">
        <v>18</v>
      </c>
      <c r="H213" s="1" t="s">
        <v>526</v>
      </c>
      <c r="I213" s="1" t="s">
        <v>187</v>
      </c>
      <c r="J213" s="1" t="s">
        <v>529</v>
      </c>
      <c r="K213" s="1" t="s">
        <v>1004</v>
      </c>
    </row>
    <row r="214" spans="1:11" x14ac:dyDescent="0.2">
      <c r="A214" s="6" t="str">
        <f>INDEX(UF_acronyms!$A$1:$C$28,MATCH(B214,UF_acronyms!$C$1:$C$28,0),2)</f>
        <v>PA</v>
      </c>
      <c r="B214" s="1" t="s">
        <v>837</v>
      </c>
      <c r="C214" s="1" t="s">
        <v>1005</v>
      </c>
      <c r="D214" s="1" t="s">
        <v>1006</v>
      </c>
      <c r="E214" s="11">
        <v>535547</v>
      </c>
      <c r="F214" s="6" t="str">
        <f>CONCATENATE(tb_SVI[[#This Row],[Nome Município]],"/",tb_SVI[[#This Row],[UF]])</f>
        <v>Ananindeua/PA</v>
      </c>
      <c r="G214" s="1" t="s">
        <v>18</v>
      </c>
      <c r="H214" s="1" t="s">
        <v>95</v>
      </c>
      <c r="I214" s="1" t="s">
        <v>173</v>
      </c>
      <c r="J214" s="1" t="s">
        <v>798</v>
      </c>
      <c r="K214" s="1" t="s">
        <v>362</v>
      </c>
    </row>
    <row r="215" spans="1:11" x14ac:dyDescent="0.2">
      <c r="A215" s="6" t="str">
        <f>INDEX(UF_acronyms!$A$1:$C$28,MATCH(B215,UF_acronyms!$C$1:$C$28,0),2)</f>
        <v>PA</v>
      </c>
      <c r="B215" s="1" t="s">
        <v>837</v>
      </c>
      <c r="C215" s="1" t="s">
        <v>1008</v>
      </c>
      <c r="D215" s="1" t="s">
        <v>1009</v>
      </c>
      <c r="E215" s="11">
        <v>52306</v>
      </c>
      <c r="F215" s="6" t="str">
        <f>CONCATENATE(tb_SVI[[#This Row],[Nome Município]],"/",tb_SVI[[#This Row],[UF]])</f>
        <v>Óbidos/PA</v>
      </c>
      <c r="G215" s="1" t="s">
        <v>18</v>
      </c>
      <c r="H215" s="1" t="s">
        <v>465</v>
      </c>
      <c r="I215" s="1" t="s">
        <v>435</v>
      </c>
      <c r="J215" s="1" t="s">
        <v>823</v>
      </c>
      <c r="K215" s="1" t="s">
        <v>823</v>
      </c>
    </row>
    <row r="216" spans="1:11" x14ac:dyDescent="0.2">
      <c r="A216" s="6" t="str">
        <f>INDEX(UF_acronyms!$A$1:$C$28,MATCH(B216,UF_acronyms!$C$1:$C$28,0),2)</f>
        <v>PA</v>
      </c>
      <c r="B216" s="1" t="s">
        <v>837</v>
      </c>
      <c r="C216" s="1" t="s">
        <v>1010</v>
      </c>
      <c r="D216" s="1" t="s">
        <v>1011</v>
      </c>
      <c r="E216" s="11">
        <v>27615</v>
      </c>
      <c r="F216" s="6" t="str">
        <f>CONCATENATE(tb_SVI[[#This Row],[Nome Município]],"/",tb_SVI[[#This Row],[UF]])</f>
        <v>Água Azul do Norte/PA</v>
      </c>
      <c r="G216" s="1" t="s">
        <v>18</v>
      </c>
      <c r="H216" s="1" t="s">
        <v>835</v>
      </c>
      <c r="I216" s="1" t="s">
        <v>1012</v>
      </c>
      <c r="J216" s="1" t="s">
        <v>914</v>
      </c>
      <c r="K216" s="1" t="s">
        <v>98</v>
      </c>
    </row>
    <row r="217" spans="1:11" x14ac:dyDescent="0.2">
      <c r="A217" s="6" t="str">
        <f>INDEX(UF_acronyms!$A$1:$C$28,MATCH(B217,UF_acronyms!$C$1:$C$28,0),2)</f>
        <v>PA</v>
      </c>
      <c r="B217" s="1" t="s">
        <v>837</v>
      </c>
      <c r="C217" s="1" t="s">
        <v>1014</v>
      </c>
      <c r="D217" s="1" t="s">
        <v>1015</v>
      </c>
      <c r="E217" s="11">
        <v>45086</v>
      </c>
      <c r="F217" s="6" t="str">
        <f>CONCATENATE(tb_SVI[[#This Row],[Nome Município]],"/",tb_SVI[[#This Row],[UF]])</f>
        <v>Xinguara/PA</v>
      </c>
      <c r="G217" s="1" t="s">
        <v>18</v>
      </c>
      <c r="H217" s="1" t="s">
        <v>22</v>
      </c>
      <c r="I217" s="1" t="s">
        <v>92</v>
      </c>
      <c r="J217" s="1" t="s">
        <v>384</v>
      </c>
      <c r="K217" s="1" t="s">
        <v>41</v>
      </c>
    </row>
    <row r="218" spans="1:11" x14ac:dyDescent="0.2">
      <c r="A218" s="6" t="str">
        <f>INDEX(UF_acronyms!$A$1:$C$28,MATCH(B218,UF_acronyms!$C$1:$C$28,0),2)</f>
        <v>PA</v>
      </c>
      <c r="B218" s="1" t="s">
        <v>837</v>
      </c>
      <c r="C218" s="1" t="s">
        <v>1016</v>
      </c>
      <c r="D218" s="1" t="s">
        <v>1017</v>
      </c>
      <c r="E218" s="11">
        <v>15279</v>
      </c>
      <c r="F218" s="6" t="str">
        <f>CONCATENATE(tb_SVI[[#This Row],[Nome Município]],"/",tb_SVI[[#This Row],[UF]])</f>
        <v>Vitória do Xingu/PA</v>
      </c>
      <c r="G218" s="1" t="s">
        <v>18</v>
      </c>
      <c r="H218" s="1" t="s">
        <v>548</v>
      </c>
      <c r="I218" s="1" t="s">
        <v>1018</v>
      </c>
      <c r="J218" s="1" t="s">
        <v>813</v>
      </c>
      <c r="K218" s="1" t="s">
        <v>588</v>
      </c>
    </row>
    <row r="219" spans="1:11" x14ac:dyDescent="0.2">
      <c r="A219" s="6" t="str">
        <f>INDEX(UF_acronyms!$A$1:$C$28,MATCH(B219,UF_acronyms!$C$1:$C$28,0),2)</f>
        <v>PA</v>
      </c>
      <c r="B219" s="1" t="s">
        <v>837</v>
      </c>
      <c r="C219" s="1" t="s">
        <v>1019</v>
      </c>
      <c r="D219" s="1" t="s">
        <v>1020</v>
      </c>
      <c r="E219" s="11">
        <v>61751</v>
      </c>
      <c r="F219" s="6" t="str">
        <f>CONCATENATE(tb_SVI[[#This Row],[Nome Município]],"/",tb_SVI[[#This Row],[UF]])</f>
        <v>Viseu/PA</v>
      </c>
      <c r="G219" s="1" t="s">
        <v>18</v>
      </c>
      <c r="H219" s="1" t="s">
        <v>544</v>
      </c>
      <c r="I219" s="1" t="s">
        <v>744</v>
      </c>
      <c r="J219" s="1" t="s">
        <v>776</v>
      </c>
      <c r="K219" s="1" t="s">
        <v>881</v>
      </c>
    </row>
    <row r="220" spans="1:11" x14ac:dyDescent="0.2">
      <c r="A220" s="6" t="str">
        <f>INDEX(UF_acronyms!$A$1:$C$28,MATCH(B220,UF_acronyms!$C$1:$C$28,0),2)</f>
        <v>PA</v>
      </c>
      <c r="B220" s="1" t="s">
        <v>837</v>
      </c>
      <c r="C220" s="1" t="s">
        <v>1022</v>
      </c>
      <c r="D220" s="1" t="s">
        <v>1023</v>
      </c>
      <c r="E220" s="11">
        <v>54172</v>
      </c>
      <c r="F220" s="6" t="str">
        <f>CONCATENATE(tb_SVI[[#This Row],[Nome Município]],"/",tb_SVI[[#This Row],[UF]])</f>
        <v>Vigia/PA</v>
      </c>
      <c r="G220" s="1" t="s">
        <v>18</v>
      </c>
      <c r="H220" s="1" t="s">
        <v>277</v>
      </c>
      <c r="I220" s="1" t="s">
        <v>1024</v>
      </c>
      <c r="J220" s="1" t="s">
        <v>105</v>
      </c>
      <c r="K220" s="1" t="s">
        <v>148</v>
      </c>
    </row>
    <row r="221" spans="1:11" x14ac:dyDescent="0.2">
      <c r="A221" s="6" t="str">
        <f>INDEX(UF_acronyms!$A$1:$C$28,MATCH(B221,UF_acronyms!$C$1:$C$28,0),2)</f>
        <v>PA</v>
      </c>
      <c r="B221" s="1" t="s">
        <v>837</v>
      </c>
      <c r="C221" s="1" t="s">
        <v>1025</v>
      </c>
      <c r="D221" s="1" t="s">
        <v>1026</v>
      </c>
      <c r="E221" s="11">
        <v>45435</v>
      </c>
      <c r="F221" s="6" t="str">
        <f>CONCATENATE(tb_SVI[[#This Row],[Nome Município]],"/",tb_SVI[[#This Row],[UF]])</f>
        <v>Uruará/PA</v>
      </c>
      <c r="G221" s="1" t="s">
        <v>18</v>
      </c>
      <c r="H221" s="1" t="s">
        <v>698</v>
      </c>
      <c r="I221" s="1" t="s">
        <v>528</v>
      </c>
      <c r="J221" s="1" t="s">
        <v>685</v>
      </c>
      <c r="K221" s="1" t="s">
        <v>728</v>
      </c>
    </row>
    <row r="222" spans="1:11" x14ac:dyDescent="0.2">
      <c r="A222" s="6" t="str">
        <f>INDEX(UF_acronyms!$A$1:$C$28,MATCH(B222,UF_acronyms!$C$1:$C$28,0),2)</f>
        <v>PA</v>
      </c>
      <c r="B222" s="1" t="s">
        <v>837</v>
      </c>
      <c r="C222" s="1" t="s">
        <v>1027</v>
      </c>
      <c r="D222" s="1" t="s">
        <v>1028</v>
      </c>
      <c r="E222" s="11">
        <v>60761</v>
      </c>
      <c r="F222" s="6" t="str">
        <f>CONCATENATE(tb_SVI[[#This Row],[Nome Município]],"/",tb_SVI[[#This Row],[UF]])</f>
        <v>Ulianópolis/PA</v>
      </c>
      <c r="G222" s="1" t="s">
        <v>18</v>
      </c>
      <c r="H222" s="1" t="s">
        <v>709</v>
      </c>
      <c r="I222" s="1" t="s">
        <v>1029</v>
      </c>
      <c r="J222" s="1" t="s">
        <v>444</v>
      </c>
      <c r="K222" s="1" t="s">
        <v>727</v>
      </c>
    </row>
    <row r="223" spans="1:11" x14ac:dyDescent="0.2">
      <c r="A223" s="6" t="str">
        <f>INDEX(UF_acronyms!$A$1:$C$28,MATCH(B223,UF_acronyms!$C$1:$C$28,0),2)</f>
        <v>PA</v>
      </c>
      <c r="B223" s="1" t="s">
        <v>837</v>
      </c>
      <c r="C223" s="1" t="s">
        <v>1030</v>
      </c>
      <c r="D223" s="1" t="s">
        <v>1031</v>
      </c>
      <c r="E223" s="11">
        <v>115144</v>
      </c>
      <c r="F223" s="6" t="str">
        <f>CONCATENATE(tb_SVI[[#This Row],[Nome Município]],"/",tb_SVI[[#This Row],[UF]])</f>
        <v>Tucuruí/PA</v>
      </c>
      <c r="G223" s="1" t="s">
        <v>18</v>
      </c>
      <c r="H223" s="1" t="s">
        <v>218</v>
      </c>
      <c r="I223" s="1" t="s">
        <v>450</v>
      </c>
      <c r="J223" s="1" t="s">
        <v>426</v>
      </c>
      <c r="K223" s="1" t="s">
        <v>151</v>
      </c>
    </row>
    <row r="224" spans="1:11" x14ac:dyDescent="0.2">
      <c r="A224" s="6" t="str">
        <f>INDEX(UF_acronyms!$A$1:$C$28,MATCH(B224,UF_acronyms!$C$1:$C$28,0),2)</f>
        <v>PA</v>
      </c>
      <c r="B224" s="1" t="s">
        <v>837</v>
      </c>
      <c r="C224" s="1" t="s">
        <v>1032</v>
      </c>
      <c r="D224" s="1" t="s">
        <v>1033</v>
      </c>
      <c r="E224" s="11">
        <v>40136</v>
      </c>
      <c r="F224" s="6" t="str">
        <f>CONCATENATE(tb_SVI[[#This Row],[Nome Município]],"/",tb_SVI[[#This Row],[UF]])</f>
        <v>Tucumã/PA</v>
      </c>
      <c r="G224" s="1" t="s">
        <v>18</v>
      </c>
      <c r="H224" s="1" t="s">
        <v>999</v>
      </c>
      <c r="I224" s="1" t="s">
        <v>791</v>
      </c>
      <c r="J224" s="1" t="s">
        <v>219</v>
      </c>
      <c r="K224" s="1" t="s">
        <v>691</v>
      </c>
    </row>
    <row r="225" spans="1:11" x14ac:dyDescent="0.2">
      <c r="A225" s="6" t="str">
        <f>INDEX(UF_acronyms!$A$1:$C$28,MATCH(B225,UF_acronyms!$C$1:$C$28,0),2)</f>
        <v>PA</v>
      </c>
      <c r="B225" s="1" t="s">
        <v>837</v>
      </c>
      <c r="C225" s="1" t="s">
        <v>1034</v>
      </c>
      <c r="D225" s="1" t="s">
        <v>1035</v>
      </c>
      <c r="E225" s="11">
        <v>19168</v>
      </c>
      <c r="F225" s="6" t="str">
        <f>CONCATENATE(tb_SVI[[#This Row],[Nome Município]],"/",tb_SVI[[#This Row],[UF]])</f>
        <v>Trairão/PA</v>
      </c>
      <c r="G225" s="1" t="s">
        <v>18</v>
      </c>
      <c r="H225" s="1" t="s">
        <v>164</v>
      </c>
      <c r="I225" s="1" t="s">
        <v>669</v>
      </c>
      <c r="J225" s="1" t="s">
        <v>354</v>
      </c>
      <c r="K225" s="1" t="s">
        <v>843</v>
      </c>
    </row>
    <row r="226" spans="1:11" x14ac:dyDescent="0.2">
      <c r="A226" s="6" t="str">
        <f>INDEX(UF_acronyms!$A$1:$C$28,MATCH(B226,UF_acronyms!$C$1:$C$28,0),2)</f>
        <v>PA</v>
      </c>
      <c r="B226" s="1" t="s">
        <v>837</v>
      </c>
      <c r="C226" s="1" t="s">
        <v>1037</v>
      </c>
      <c r="D226" s="1" t="s">
        <v>1038</v>
      </c>
      <c r="E226" s="11">
        <v>31257</v>
      </c>
      <c r="F226" s="6" t="str">
        <f>CONCATENATE(tb_SVI[[#This Row],[Nome Município]],"/",tb_SVI[[#This Row],[UF]])</f>
        <v>Tracuateua/PA</v>
      </c>
      <c r="G226" s="1" t="s">
        <v>18</v>
      </c>
      <c r="H226" s="1" t="s">
        <v>221</v>
      </c>
      <c r="I226" s="1" t="s">
        <v>225</v>
      </c>
      <c r="J226" s="1" t="s">
        <v>716</v>
      </c>
      <c r="K226" s="1" t="s">
        <v>829</v>
      </c>
    </row>
    <row r="227" spans="1:11" x14ac:dyDescent="0.2">
      <c r="A227" s="6" t="str">
        <f>INDEX(UF_acronyms!$A$1:$C$28,MATCH(B227,UF_acronyms!$C$1:$C$28,0),2)</f>
        <v>PA</v>
      </c>
      <c r="B227" s="1" t="s">
        <v>837</v>
      </c>
      <c r="C227" s="1" t="s">
        <v>1039</v>
      </c>
      <c r="D227" s="1" t="s">
        <v>1040</v>
      </c>
      <c r="E227" s="11">
        <v>64030</v>
      </c>
      <c r="F227" s="6" t="str">
        <f>CONCATENATE(tb_SVI[[#This Row],[Nome Município]],"/",tb_SVI[[#This Row],[UF]])</f>
        <v>Tomé-Açu/PA</v>
      </c>
      <c r="G227" s="1" t="s">
        <v>18</v>
      </c>
      <c r="H227" s="1" t="s">
        <v>303</v>
      </c>
      <c r="I227" s="1" t="s">
        <v>151</v>
      </c>
      <c r="J227" s="1" t="s">
        <v>209</v>
      </c>
      <c r="K227" s="1" t="s">
        <v>532</v>
      </c>
    </row>
    <row r="228" spans="1:11" x14ac:dyDescent="0.2">
      <c r="A228" s="6" t="str">
        <f>INDEX(UF_acronyms!$A$1:$C$28,MATCH(B228,UF_acronyms!$C$1:$C$28,0),2)</f>
        <v>PA</v>
      </c>
      <c r="B228" s="1" t="s">
        <v>837</v>
      </c>
      <c r="C228" s="1" t="s">
        <v>1041</v>
      </c>
      <c r="D228" s="1" t="s">
        <v>1042</v>
      </c>
      <c r="E228" s="11">
        <v>18917</v>
      </c>
      <c r="F228" s="6" t="str">
        <f>CONCATENATE(tb_SVI[[#This Row],[Nome Município]],"/",tb_SVI[[#This Row],[UF]])</f>
        <v>Terra Santa/PA</v>
      </c>
      <c r="G228" s="1" t="s">
        <v>18</v>
      </c>
      <c r="H228" s="1" t="s">
        <v>345</v>
      </c>
      <c r="I228" s="1" t="s">
        <v>588</v>
      </c>
      <c r="J228" s="1" t="s">
        <v>384</v>
      </c>
      <c r="K228" s="1" t="s">
        <v>378</v>
      </c>
    </row>
    <row r="229" spans="1:11" x14ac:dyDescent="0.2">
      <c r="A229" s="6" t="str">
        <f>INDEX(UF_acronyms!$A$1:$C$28,MATCH(B229,UF_acronyms!$C$1:$C$28,0),2)</f>
        <v>PA</v>
      </c>
      <c r="B229" s="1" t="s">
        <v>837</v>
      </c>
      <c r="C229" s="1" t="s">
        <v>1043</v>
      </c>
      <c r="D229" s="1" t="s">
        <v>1044</v>
      </c>
      <c r="E229" s="11">
        <v>11847</v>
      </c>
      <c r="F229" s="6" t="str">
        <f>CONCATENATE(tb_SVI[[#This Row],[Nome Município]],"/",tb_SVI[[#This Row],[UF]])</f>
        <v>Terra Alta/PA</v>
      </c>
      <c r="G229" s="1" t="s">
        <v>18</v>
      </c>
      <c r="H229" s="1" t="s">
        <v>334</v>
      </c>
      <c r="I229" s="1" t="s">
        <v>102</v>
      </c>
      <c r="J229" s="1" t="s">
        <v>59</v>
      </c>
      <c r="K229" s="1" t="s">
        <v>165</v>
      </c>
    </row>
    <row r="230" spans="1:11" x14ac:dyDescent="0.2">
      <c r="A230" s="6" t="str">
        <f>INDEX(UF_acronyms!$A$1:$C$28,MATCH(B230,UF_acronyms!$C$1:$C$28,0),2)</f>
        <v>PA</v>
      </c>
      <c r="B230" s="1" t="s">
        <v>837</v>
      </c>
      <c r="C230" s="1" t="s">
        <v>1045</v>
      </c>
      <c r="D230" s="1" t="s">
        <v>1046</v>
      </c>
      <c r="E230" s="11">
        <v>108969</v>
      </c>
      <c r="F230" s="6" t="str">
        <f>CONCATENATE(tb_SVI[[#This Row],[Nome Município]],"/",tb_SVI[[#This Row],[UF]])</f>
        <v>Tailândia/PA</v>
      </c>
      <c r="G230" s="1" t="s">
        <v>18</v>
      </c>
      <c r="H230" s="1" t="s">
        <v>130</v>
      </c>
      <c r="I230" s="1" t="s">
        <v>710</v>
      </c>
      <c r="J230" s="1" t="s">
        <v>221</v>
      </c>
      <c r="K230" s="1" t="s">
        <v>438</v>
      </c>
    </row>
    <row r="231" spans="1:11" x14ac:dyDescent="0.2">
      <c r="A231" s="6" t="str">
        <f>INDEX(UF_acronyms!$A$1:$C$28,MATCH(B231,UF_acronyms!$C$1:$C$28,0),2)</f>
        <v>PA</v>
      </c>
      <c r="B231" s="1" t="s">
        <v>837</v>
      </c>
      <c r="C231" s="1" t="s">
        <v>1047</v>
      </c>
      <c r="D231" s="1" t="s">
        <v>1048</v>
      </c>
      <c r="E231" s="11">
        <v>26974</v>
      </c>
      <c r="F231" s="6" t="str">
        <f>CONCATENATE(tb_SVI[[#This Row],[Nome Município]],"/",tb_SVI[[#This Row],[UF]])</f>
        <v>São Sebastião da Boa Vista/PA</v>
      </c>
      <c r="G231" s="1" t="s">
        <v>18</v>
      </c>
      <c r="H231" s="1" t="s">
        <v>823</v>
      </c>
      <c r="I231" s="1" t="s">
        <v>522</v>
      </c>
      <c r="J231" s="1" t="s">
        <v>165</v>
      </c>
      <c r="K231" s="1" t="s">
        <v>586</v>
      </c>
    </row>
    <row r="232" spans="1:11" x14ac:dyDescent="0.2">
      <c r="A232" s="6" t="str">
        <f>INDEX(UF_acronyms!$A$1:$C$28,MATCH(B232,UF_acronyms!$C$1:$C$28,0),2)</f>
        <v>PA</v>
      </c>
      <c r="B232" s="1" t="s">
        <v>837</v>
      </c>
      <c r="C232" s="1" t="s">
        <v>1049</v>
      </c>
      <c r="D232" s="1" t="s">
        <v>1050</v>
      </c>
      <c r="E232" s="11">
        <v>59632</v>
      </c>
      <c r="F232" s="6" t="str">
        <f>CONCATENATE(tb_SVI[[#This Row],[Nome Município]],"/",tb_SVI[[#This Row],[UF]])</f>
        <v>São Miguel do Guamá/PA</v>
      </c>
      <c r="G232" s="1" t="s">
        <v>18</v>
      </c>
      <c r="H232" s="1" t="s">
        <v>349</v>
      </c>
      <c r="I232" s="1" t="s">
        <v>50</v>
      </c>
      <c r="J232" s="1" t="s">
        <v>449</v>
      </c>
      <c r="K232" s="1" t="s">
        <v>148</v>
      </c>
    </row>
    <row r="233" spans="1:11" x14ac:dyDescent="0.2">
      <c r="A233" s="6" t="str">
        <f>INDEX(UF_acronyms!$A$1:$C$28,MATCH(B233,UF_acronyms!$C$1:$C$28,0),2)</f>
        <v>PA</v>
      </c>
      <c r="B233" s="1" t="s">
        <v>837</v>
      </c>
      <c r="C233" s="1" t="s">
        <v>1051</v>
      </c>
      <c r="D233" s="1" t="s">
        <v>1052</v>
      </c>
      <c r="E233" s="11">
        <v>14051</v>
      </c>
      <c r="F233" s="6" t="str">
        <f>CONCATENATE(tb_SVI[[#This Row],[Nome Município]],"/",tb_SVI[[#This Row],[UF]])</f>
        <v>São João do Araguaia/PA</v>
      </c>
      <c r="G233" s="1" t="s">
        <v>18</v>
      </c>
      <c r="H233" s="1" t="s">
        <v>86</v>
      </c>
      <c r="I233" s="1" t="s">
        <v>492</v>
      </c>
      <c r="J233" s="1" t="s">
        <v>311</v>
      </c>
      <c r="K233" s="1" t="s">
        <v>103</v>
      </c>
    </row>
    <row r="234" spans="1:11" x14ac:dyDescent="0.2">
      <c r="A234" s="6" t="str">
        <f>INDEX(UF_acronyms!$A$1:$C$28,MATCH(B234,UF_acronyms!$C$1:$C$28,0),2)</f>
        <v>PA</v>
      </c>
      <c r="B234" s="1" t="s">
        <v>837</v>
      </c>
      <c r="C234" s="1" t="s">
        <v>1054</v>
      </c>
      <c r="D234" s="1" t="s">
        <v>1055</v>
      </c>
      <c r="E234" s="11">
        <v>23244</v>
      </c>
      <c r="F234" s="6" t="str">
        <f>CONCATENATE(tb_SVI[[#This Row],[Nome Município]],"/",tb_SVI[[#This Row],[UF]])</f>
        <v>São João de Pirabas/PA</v>
      </c>
      <c r="G234" s="1" t="s">
        <v>18</v>
      </c>
      <c r="H234" s="1" t="s">
        <v>660</v>
      </c>
      <c r="I234" s="1" t="s">
        <v>320</v>
      </c>
      <c r="J234" s="1" t="s">
        <v>332</v>
      </c>
      <c r="K234" s="1" t="s">
        <v>78</v>
      </c>
    </row>
    <row r="235" spans="1:11" x14ac:dyDescent="0.2">
      <c r="A235" s="6" t="str">
        <f>INDEX(UF_acronyms!$A$1:$C$28,MATCH(B235,UF_acronyms!$C$1:$C$28,0),2)</f>
        <v>PA</v>
      </c>
      <c r="B235" s="1" t="s">
        <v>837</v>
      </c>
      <c r="C235" s="1" t="s">
        <v>1056</v>
      </c>
      <c r="D235" s="1" t="s">
        <v>1057</v>
      </c>
      <c r="E235" s="11">
        <v>6217</v>
      </c>
      <c r="F235" s="6" t="str">
        <f>CONCATENATE(tb_SVI[[#This Row],[Nome Município]],"/",tb_SVI[[#This Row],[UF]])</f>
        <v>São João da Ponta/PA</v>
      </c>
      <c r="G235" s="1" t="s">
        <v>18</v>
      </c>
      <c r="H235" s="1" t="s">
        <v>105</v>
      </c>
      <c r="I235" s="1" t="s">
        <v>126</v>
      </c>
      <c r="J235" s="1" t="s">
        <v>323</v>
      </c>
      <c r="K235" s="1" t="s">
        <v>290</v>
      </c>
    </row>
    <row r="236" spans="1:11" x14ac:dyDescent="0.2">
      <c r="A236" s="6" t="str">
        <f>INDEX(UF_acronyms!$A$1:$C$28,MATCH(B236,UF_acronyms!$C$1:$C$28,0),2)</f>
        <v>PA</v>
      </c>
      <c r="B236" s="1" t="s">
        <v>837</v>
      </c>
      <c r="C236" s="1" t="s">
        <v>1059</v>
      </c>
      <c r="D236" s="1" t="s">
        <v>1060</v>
      </c>
      <c r="E236" s="11">
        <v>24705</v>
      </c>
      <c r="F236" s="6" t="str">
        <f>CONCATENATE(tb_SVI[[#This Row],[Nome Município]],"/",tb_SVI[[#This Row],[UF]])</f>
        <v>São Geraldo do Araguaia/PA</v>
      </c>
      <c r="G236" s="1" t="s">
        <v>18</v>
      </c>
      <c r="H236" s="1" t="s">
        <v>426</v>
      </c>
      <c r="I236" s="1" t="s">
        <v>151</v>
      </c>
      <c r="J236" s="1" t="s">
        <v>862</v>
      </c>
      <c r="K236" s="1" t="s">
        <v>297</v>
      </c>
    </row>
    <row r="237" spans="1:11" x14ac:dyDescent="0.2">
      <c r="A237" s="6" t="str">
        <f>INDEX(UF_acronyms!$A$1:$C$28,MATCH(B237,UF_acronyms!$C$1:$C$28,0),2)</f>
        <v>PA</v>
      </c>
      <c r="B237" s="1" t="s">
        <v>837</v>
      </c>
      <c r="C237" s="1" t="s">
        <v>1061</v>
      </c>
      <c r="D237" s="1" t="s">
        <v>1062</v>
      </c>
      <c r="E237" s="11">
        <v>132138</v>
      </c>
      <c r="F237" s="6" t="str">
        <f>CONCATENATE(tb_SVI[[#This Row],[Nome Município]],"/",tb_SVI[[#This Row],[UF]])</f>
        <v>São Félix do Xingu/PA</v>
      </c>
      <c r="G237" s="1" t="s">
        <v>18</v>
      </c>
      <c r="H237" s="1" t="s">
        <v>232</v>
      </c>
      <c r="I237" s="1" t="s">
        <v>147</v>
      </c>
      <c r="J237" s="1" t="s">
        <v>395</v>
      </c>
      <c r="K237" s="1" t="s">
        <v>75</v>
      </c>
    </row>
    <row r="238" spans="1:11" x14ac:dyDescent="0.2">
      <c r="A238" s="6" t="str">
        <f>INDEX(UF_acronyms!$A$1:$C$28,MATCH(B238,UF_acronyms!$C$1:$C$28,0),2)</f>
        <v>PA</v>
      </c>
      <c r="B238" s="1" t="s">
        <v>837</v>
      </c>
      <c r="C238" s="1" t="s">
        <v>1063</v>
      </c>
      <c r="D238" s="1" t="s">
        <v>1064</v>
      </c>
      <c r="E238" s="11">
        <v>15930</v>
      </c>
      <c r="F238" s="6" t="str">
        <f>CONCATENATE(tb_SVI[[#This Row],[Nome Município]],"/",tb_SVI[[#This Row],[UF]])</f>
        <v>São Francisco do Pará/PA</v>
      </c>
      <c r="G238" s="1" t="s">
        <v>18</v>
      </c>
      <c r="H238" s="1" t="s">
        <v>408</v>
      </c>
      <c r="I238" s="1" t="s">
        <v>1065</v>
      </c>
      <c r="J238" s="1" t="s">
        <v>173</v>
      </c>
      <c r="K238" s="1" t="s">
        <v>173</v>
      </c>
    </row>
    <row r="239" spans="1:11" x14ac:dyDescent="0.2">
      <c r="A239" s="6" t="str">
        <f>INDEX(UF_acronyms!$A$1:$C$28,MATCH(B239,UF_acronyms!$C$1:$C$28,0),2)</f>
        <v>PA</v>
      </c>
      <c r="B239" s="1" t="s">
        <v>837</v>
      </c>
      <c r="C239" s="1" t="s">
        <v>1066</v>
      </c>
      <c r="D239" s="1" t="s">
        <v>1067</v>
      </c>
      <c r="E239" s="11">
        <v>32139</v>
      </c>
      <c r="F239" s="6" t="str">
        <f>CONCATENATE(tb_SVI[[#This Row],[Nome Município]],"/",tb_SVI[[#This Row],[UF]])</f>
        <v>São Domingos do Capim/PA</v>
      </c>
      <c r="G239" s="1" t="s">
        <v>18</v>
      </c>
      <c r="H239" s="1" t="s">
        <v>327</v>
      </c>
      <c r="I239" s="1" t="s">
        <v>528</v>
      </c>
      <c r="J239" s="1" t="s">
        <v>147</v>
      </c>
      <c r="K239" s="1" t="s">
        <v>332</v>
      </c>
    </row>
    <row r="240" spans="1:11" x14ac:dyDescent="0.2">
      <c r="A240" s="6" t="str">
        <f>INDEX(UF_acronyms!$A$1:$C$28,MATCH(B240,UF_acronyms!$C$1:$C$28,0),2)</f>
        <v>PA</v>
      </c>
      <c r="B240" s="1" t="s">
        <v>837</v>
      </c>
      <c r="C240" s="1" t="s">
        <v>1068</v>
      </c>
      <c r="D240" s="1" t="s">
        <v>1069</v>
      </c>
      <c r="E240" s="11">
        <v>25753</v>
      </c>
      <c r="F240" s="6" t="str">
        <f>CONCATENATE(tb_SVI[[#This Row],[Nome Município]],"/",tb_SVI[[#This Row],[UF]])</f>
        <v>São Domingos do Araguaia/PA</v>
      </c>
      <c r="G240" s="1" t="s">
        <v>18</v>
      </c>
      <c r="H240" s="1" t="s">
        <v>801</v>
      </c>
      <c r="I240" s="1" t="s">
        <v>430</v>
      </c>
      <c r="J240" s="1" t="s">
        <v>597</v>
      </c>
      <c r="K240" s="1" t="s">
        <v>709</v>
      </c>
    </row>
    <row r="241" spans="1:11" x14ac:dyDescent="0.2">
      <c r="A241" s="6" t="str">
        <f>INDEX(UF_acronyms!$A$1:$C$28,MATCH(B241,UF_acronyms!$C$1:$C$28,0),2)</f>
        <v>PA</v>
      </c>
      <c r="B241" s="1" t="s">
        <v>837</v>
      </c>
      <c r="C241" s="1" t="s">
        <v>1070</v>
      </c>
      <c r="D241" s="1" t="s">
        <v>1071</v>
      </c>
      <c r="E241" s="11">
        <v>18129</v>
      </c>
      <c r="F241" s="6" t="str">
        <f>CONCATENATE(tb_SVI[[#This Row],[Nome Município]],"/",tb_SVI[[#This Row],[UF]])</f>
        <v>São Caetano de Odivelas/PA</v>
      </c>
      <c r="G241" s="1" t="s">
        <v>18</v>
      </c>
      <c r="H241" s="1" t="s">
        <v>727</v>
      </c>
      <c r="I241" s="1" t="s">
        <v>154</v>
      </c>
      <c r="J241" s="1" t="s">
        <v>365</v>
      </c>
      <c r="K241" s="1" t="s">
        <v>350</v>
      </c>
    </row>
    <row r="242" spans="1:11" x14ac:dyDescent="0.2">
      <c r="A242" s="6" t="str">
        <f>INDEX(UF_acronyms!$A$1:$C$28,MATCH(B242,UF_acronyms!$C$1:$C$28,0),2)</f>
        <v>PA</v>
      </c>
      <c r="B242" s="1" t="s">
        <v>837</v>
      </c>
      <c r="C242" s="1" t="s">
        <v>1072</v>
      </c>
      <c r="D242" s="1" t="s">
        <v>1073</v>
      </c>
      <c r="E242" s="11">
        <v>25565</v>
      </c>
      <c r="F242" s="6" t="str">
        <f>CONCATENATE(tb_SVI[[#This Row],[Nome Município]],"/",tb_SVI[[#This Row],[UF]])</f>
        <v>Soure/PA</v>
      </c>
      <c r="G242" s="1" t="s">
        <v>18</v>
      </c>
      <c r="H242" s="1" t="s">
        <v>318</v>
      </c>
      <c r="I242" s="1" t="s">
        <v>1074</v>
      </c>
      <c r="J242" s="1" t="s">
        <v>522</v>
      </c>
      <c r="K242" s="1" t="s">
        <v>386</v>
      </c>
    </row>
    <row r="243" spans="1:11" x14ac:dyDescent="0.2">
      <c r="A243" s="6" t="str">
        <f>INDEX(UF_acronyms!$A$1:$C$28,MATCH(B243,UF_acronyms!$C$1:$C$28,0),2)</f>
        <v>PA</v>
      </c>
      <c r="B243" s="1" t="s">
        <v>837</v>
      </c>
      <c r="C243" s="1" t="s">
        <v>1075</v>
      </c>
      <c r="D243" s="1" t="s">
        <v>1076</v>
      </c>
      <c r="E243" s="11">
        <v>11480</v>
      </c>
      <c r="F243" s="6" t="str">
        <f>CONCATENATE(tb_SVI[[#This Row],[Nome Município]],"/",tb_SVI[[#This Row],[UF]])</f>
        <v>Senador José Porfírio/PA</v>
      </c>
      <c r="G243" s="1" t="s">
        <v>18</v>
      </c>
      <c r="H243" s="1" t="s">
        <v>14</v>
      </c>
      <c r="I243" s="1" t="s">
        <v>604</v>
      </c>
      <c r="J243" s="1" t="s">
        <v>257</v>
      </c>
      <c r="K243" s="1" t="s">
        <v>701</v>
      </c>
    </row>
    <row r="244" spans="1:11" x14ac:dyDescent="0.2">
      <c r="A244" s="6" t="str">
        <f>INDEX(UF_acronyms!$A$1:$C$28,MATCH(B244,UF_acronyms!$C$1:$C$28,0),2)</f>
        <v>PA</v>
      </c>
      <c r="B244" s="1" t="s">
        <v>837</v>
      </c>
      <c r="C244" s="1" t="s">
        <v>1077</v>
      </c>
      <c r="D244" s="1" t="s">
        <v>1078</v>
      </c>
      <c r="E244" s="11">
        <v>6009</v>
      </c>
      <c r="F244" s="6" t="str">
        <f>CONCATENATE(tb_SVI[[#This Row],[Nome Município]],"/",tb_SVI[[#This Row],[UF]])</f>
        <v>Sapucaia/PA</v>
      </c>
      <c r="G244" s="1" t="s">
        <v>18</v>
      </c>
      <c r="H244" s="1" t="s">
        <v>135</v>
      </c>
      <c r="I244" s="1" t="s">
        <v>1079</v>
      </c>
      <c r="J244" s="1" t="s">
        <v>340</v>
      </c>
      <c r="K244" s="1" t="s">
        <v>1080</v>
      </c>
    </row>
    <row r="245" spans="1:11" x14ac:dyDescent="0.2">
      <c r="A245" s="6" t="str">
        <f>INDEX(UF_acronyms!$A$1:$C$28,MATCH(B245,UF_acronyms!$C$1:$C$28,0),2)</f>
        <v>PA</v>
      </c>
      <c r="B245" s="1" t="s">
        <v>837</v>
      </c>
      <c r="C245" s="1" t="s">
        <v>1081</v>
      </c>
      <c r="D245" s="1" t="s">
        <v>1082</v>
      </c>
      <c r="E245" s="11">
        <v>31918</v>
      </c>
      <c r="F245" s="6" t="str">
        <f>CONCATENATE(tb_SVI[[#This Row],[Nome Município]],"/",tb_SVI[[#This Row],[UF]])</f>
        <v>Santo Antônio do Tauá/PA</v>
      </c>
      <c r="G245" s="1" t="s">
        <v>18</v>
      </c>
      <c r="H245" s="1" t="s">
        <v>425</v>
      </c>
      <c r="I245" s="1" t="s">
        <v>709</v>
      </c>
      <c r="J245" s="1" t="s">
        <v>36</v>
      </c>
      <c r="K245" s="1" t="s">
        <v>532</v>
      </c>
    </row>
    <row r="246" spans="1:11" x14ac:dyDescent="0.2">
      <c r="A246" s="6" t="str">
        <f>INDEX(UF_acronyms!$A$1:$C$28,MATCH(B246,UF_acronyms!$C$1:$C$28,0),2)</f>
        <v>PA</v>
      </c>
      <c r="B246" s="1" t="s">
        <v>837</v>
      </c>
      <c r="C246" s="1" t="s">
        <v>1083</v>
      </c>
      <c r="D246" s="1" t="s">
        <v>1084</v>
      </c>
      <c r="E246" s="11">
        <v>6753</v>
      </c>
      <c r="F246" s="6" t="str">
        <f>CONCATENATE(tb_SVI[[#This Row],[Nome Município]],"/",tb_SVI[[#This Row],[UF]])</f>
        <v>Santarém Novo/PA</v>
      </c>
      <c r="G246" s="1" t="s">
        <v>18</v>
      </c>
      <c r="H246" s="1" t="s">
        <v>123</v>
      </c>
      <c r="I246" s="1" t="s">
        <v>1085</v>
      </c>
      <c r="J246" s="1" t="s">
        <v>432</v>
      </c>
      <c r="K246" s="1" t="s">
        <v>105</v>
      </c>
    </row>
    <row r="247" spans="1:11" x14ac:dyDescent="0.2">
      <c r="A247" s="6" t="str">
        <f>INDEX(UF_acronyms!$A$1:$C$28,MATCH(B247,UF_acronyms!$C$1:$C$28,0),2)</f>
        <v>PA</v>
      </c>
      <c r="B247" s="1" t="s">
        <v>837</v>
      </c>
      <c r="C247" s="1" t="s">
        <v>1086</v>
      </c>
      <c r="D247" s="1" t="s">
        <v>1087</v>
      </c>
      <c r="E247" s="11">
        <v>306480</v>
      </c>
      <c r="F247" s="6" t="str">
        <f>CONCATENATE(tb_SVI[[#This Row],[Nome Município]],"/",tb_SVI[[#This Row],[UF]])</f>
        <v>Santarém/PA</v>
      </c>
      <c r="G247" s="1" t="s">
        <v>18</v>
      </c>
      <c r="H247" s="1" t="s">
        <v>31</v>
      </c>
      <c r="I247" s="1" t="s">
        <v>415</v>
      </c>
      <c r="J247" s="1" t="s">
        <v>791</v>
      </c>
      <c r="K247" s="1" t="s">
        <v>410</v>
      </c>
    </row>
    <row r="248" spans="1:11" x14ac:dyDescent="0.2">
      <c r="A248" s="6" t="str">
        <f>INDEX(UF_acronyms!$A$1:$C$28,MATCH(B248,UF_acronyms!$C$1:$C$28,0),2)</f>
        <v>PA</v>
      </c>
      <c r="B248" s="1" t="s">
        <v>837</v>
      </c>
      <c r="C248" s="1" t="s">
        <v>1088</v>
      </c>
      <c r="D248" s="1" t="s">
        <v>1089</v>
      </c>
      <c r="E248" s="11">
        <v>74419</v>
      </c>
      <c r="F248" s="6" t="str">
        <f>CONCATENATE(tb_SVI[[#This Row],[Nome Município]],"/",tb_SVI[[#This Row],[UF]])</f>
        <v>Santana do Araguaia/PA</v>
      </c>
      <c r="G248" s="1" t="s">
        <v>18</v>
      </c>
      <c r="H248" s="1" t="s">
        <v>239</v>
      </c>
      <c r="I248" s="1" t="s">
        <v>47</v>
      </c>
      <c r="J248" s="1" t="s">
        <v>59</v>
      </c>
      <c r="K248" s="1" t="s">
        <v>104</v>
      </c>
    </row>
    <row r="249" spans="1:11" x14ac:dyDescent="0.2">
      <c r="A249" s="6" t="str">
        <f>INDEX(UF_acronyms!$A$1:$C$28,MATCH(B249,UF_acronyms!$C$1:$C$28,0),2)</f>
        <v>PA</v>
      </c>
      <c r="B249" s="1" t="s">
        <v>837</v>
      </c>
      <c r="C249" s="1" t="s">
        <v>1090</v>
      </c>
      <c r="D249" s="1" t="s">
        <v>1091</v>
      </c>
      <c r="E249" s="11">
        <v>24995</v>
      </c>
      <c r="F249" s="6" t="str">
        <f>CONCATENATE(tb_SVI[[#This Row],[Nome Município]],"/",tb_SVI[[#This Row],[UF]])</f>
        <v>Santa Maria do Pará/PA</v>
      </c>
      <c r="G249" s="1" t="s">
        <v>18</v>
      </c>
      <c r="H249" s="1" t="s">
        <v>410</v>
      </c>
      <c r="I249" s="1" t="s">
        <v>271</v>
      </c>
      <c r="J249" s="1" t="s">
        <v>698</v>
      </c>
      <c r="K249" s="1" t="s">
        <v>56</v>
      </c>
    </row>
    <row r="250" spans="1:11" x14ac:dyDescent="0.2">
      <c r="A250" s="6" t="str">
        <f>INDEX(UF_acronyms!$A$1:$C$28,MATCH(B250,UF_acronyms!$C$1:$C$28,0),2)</f>
        <v>PA</v>
      </c>
      <c r="B250" s="1" t="s">
        <v>837</v>
      </c>
      <c r="C250" s="1" t="s">
        <v>1092</v>
      </c>
      <c r="D250" s="1" t="s">
        <v>1093</v>
      </c>
      <c r="E250" s="11">
        <v>21850</v>
      </c>
      <c r="F250" s="6" t="str">
        <f>CONCATENATE(tb_SVI[[#This Row],[Nome Município]],"/",tb_SVI[[#This Row],[UF]])</f>
        <v>Santa Maria das Barreiras/PA</v>
      </c>
      <c r="G250" s="1" t="s">
        <v>18</v>
      </c>
      <c r="H250" s="1" t="s">
        <v>130</v>
      </c>
      <c r="I250" s="1" t="s">
        <v>302</v>
      </c>
      <c r="J250" s="1" t="s">
        <v>692</v>
      </c>
      <c r="K250" s="1" t="s">
        <v>950</v>
      </c>
    </row>
    <row r="251" spans="1:11" x14ac:dyDescent="0.2">
      <c r="A251" s="6" t="str">
        <f>INDEX(UF_acronyms!$A$1:$C$28,MATCH(B251,UF_acronyms!$C$1:$C$28,0),2)</f>
        <v>PA</v>
      </c>
      <c r="B251" s="1" t="s">
        <v>837</v>
      </c>
      <c r="C251" s="1" t="s">
        <v>1095</v>
      </c>
      <c r="D251" s="1" t="s">
        <v>1096</v>
      </c>
      <c r="E251" s="11">
        <v>19843</v>
      </c>
      <c r="F251" s="6" t="str">
        <f>CONCATENATE(tb_SVI[[#This Row],[Nome Município]],"/",tb_SVI[[#This Row],[UF]])</f>
        <v>Santa Luzia do Pará/PA</v>
      </c>
      <c r="G251" s="1" t="s">
        <v>18</v>
      </c>
      <c r="H251" s="1" t="s">
        <v>597</v>
      </c>
      <c r="I251" s="1" t="s">
        <v>308</v>
      </c>
      <c r="J251" s="1" t="s">
        <v>660</v>
      </c>
      <c r="K251" s="1" t="s">
        <v>613</v>
      </c>
    </row>
    <row r="252" spans="1:11" x14ac:dyDescent="0.2">
      <c r="A252" s="6" t="str">
        <f>INDEX(UF_acronyms!$A$1:$C$28,MATCH(B252,UF_acronyms!$C$1:$C$28,0),2)</f>
        <v>PA</v>
      </c>
      <c r="B252" s="1" t="s">
        <v>837</v>
      </c>
      <c r="C252" s="1" t="s">
        <v>1097</v>
      </c>
      <c r="D252" s="1" t="s">
        <v>1098</v>
      </c>
      <c r="E252" s="11">
        <v>10314</v>
      </c>
      <c r="F252" s="6" t="str">
        <f>CONCATENATE(tb_SVI[[#This Row],[Nome Município]],"/",tb_SVI[[#This Row],[UF]])</f>
        <v>Santa Cruz do Arari/PA</v>
      </c>
      <c r="G252" s="1" t="s">
        <v>18</v>
      </c>
      <c r="H252" s="1" t="s">
        <v>692</v>
      </c>
      <c r="I252" s="1" t="s">
        <v>139</v>
      </c>
      <c r="J252" s="1" t="s">
        <v>597</v>
      </c>
      <c r="K252" s="1" t="s">
        <v>78</v>
      </c>
    </row>
    <row r="253" spans="1:11" x14ac:dyDescent="0.2">
      <c r="A253" s="6" t="str">
        <f>INDEX(UF_acronyms!$A$1:$C$28,MATCH(B253,UF_acronyms!$C$1:$C$28,0),2)</f>
        <v>PA</v>
      </c>
      <c r="B253" s="1" t="s">
        <v>837</v>
      </c>
      <c r="C253" s="1" t="s">
        <v>1099</v>
      </c>
      <c r="D253" s="1" t="s">
        <v>1100</v>
      </c>
      <c r="E253" s="11">
        <v>24075</v>
      </c>
      <c r="F253" s="6" t="str">
        <f>CONCATENATE(tb_SVI[[#This Row],[Nome Município]],"/",tb_SVI[[#This Row],[UF]])</f>
        <v>Salvaterra/PA</v>
      </c>
      <c r="G253" s="1" t="s">
        <v>18</v>
      </c>
      <c r="H253" s="1" t="s">
        <v>1101</v>
      </c>
      <c r="I253" s="1" t="s">
        <v>276</v>
      </c>
      <c r="J253" s="1" t="s">
        <v>15</v>
      </c>
      <c r="K253" s="1" t="s">
        <v>21</v>
      </c>
    </row>
    <row r="254" spans="1:11" x14ac:dyDescent="0.2">
      <c r="A254" s="6" t="str">
        <f>INDEX(UF_acronyms!$A$1:$C$28,MATCH(B254,UF_acronyms!$C$1:$C$28,0),2)</f>
        <v>PA</v>
      </c>
      <c r="B254" s="1" t="s">
        <v>837</v>
      </c>
      <c r="C254" s="1" t="s">
        <v>1102</v>
      </c>
      <c r="D254" s="1" t="s">
        <v>1103</v>
      </c>
      <c r="E254" s="11">
        <v>40922</v>
      </c>
      <c r="F254" s="6" t="str">
        <f>CONCATENATE(tb_SVI[[#This Row],[Nome Município]],"/",tb_SVI[[#This Row],[UF]])</f>
        <v>Salinópolis/PA</v>
      </c>
      <c r="G254" s="1" t="s">
        <v>18</v>
      </c>
      <c r="H254" s="1" t="s">
        <v>377</v>
      </c>
      <c r="I254" s="1" t="s">
        <v>360</v>
      </c>
      <c r="J254" s="1" t="s">
        <v>105</v>
      </c>
      <c r="K254" s="1" t="s">
        <v>219</v>
      </c>
    </row>
    <row r="255" spans="1:11" x14ac:dyDescent="0.2">
      <c r="A255" s="6" t="str">
        <f>INDEX(UF_acronyms!$A$1:$C$28,MATCH(B255,UF_acronyms!$C$1:$C$28,0),2)</f>
        <v>PA</v>
      </c>
      <c r="B255" s="1" t="s">
        <v>837</v>
      </c>
      <c r="C255" s="1" t="s">
        <v>1104</v>
      </c>
      <c r="D255" s="1" t="s">
        <v>1105</v>
      </c>
      <c r="E255" s="11">
        <v>51500</v>
      </c>
      <c r="F255" s="6" t="str">
        <f>CONCATENATE(tb_SVI[[#This Row],[Nome Município]],"/",tb_SVI[[#This Row],[UF]])</f>
        <v>Rurópolis/PA</v>
      </c>
      <c r="G255" s="1" t="s">
        <v>18</v>
      </c>
      <c r="H255" s="1" t="s">
        <v>372</v>
      </c>
      <c r="I255" s="1" t="s">
        <v>61</v>
      </c>
      <c r="J255" s="1" t="s">
        <v>487</v>
      </c>
      <c r="K255" s="1" t="s">
        <v>330</v>
      </c>
    </row>
    <row r="256" spans="1:11" x14ac:dyDescent="0.2">
      <c r="A256" s="6" t="str">
        <f>INDEX(UF_acronyms!$A$1:$C$28,MATCH(B256,UF_acronyms!$C$1:$C$28,0),2)</f>
        <v>PA</v>
      </c>
      <c r="B256" s="1" t="s">
        <v>837</v>
      </c>
      <c r="C256" s="1" t="s">
        <v>1106</v>
      </c>
      <c r="D256" s="1" t="s">
        <v>1107</v>
      </c>
      <c r="E256" s="11">
        <v>52803</v>
      </c>
      <c r="F256" s="6" t="str">
        <f>CONCATENATE(tb_SVI[[#This Row],[Nome Município]],"/",tb_SVI[[#This Row],[UF]])</f>
        <v>Rondon do Pará/PA</v>
      </c>
      <c r="G256" s="1" t="s">
        <v>18</v>
      </c>
      <c r="H256" s="1" t="s">
        <v>666</v>
      </c>
      <c r="I256" s="1" t="s">
        <v>1108</v>
      </c>
      <c r="J256" s="1" t="s">
        <v>97</v>
      </c>
      <c r="K256" s="1" t="s">
        <v>728</v>
      </c>
    </row>
    <row r="257" spans="1:11" x14ac:dyDescent="0.2">
      <c r="A257" s="6" t="str">
        <f>INDEX(UF_acronyms!$A$1:$C$28,MATCH(B257,UF_acronyms!$C$1:$C$28,0),2)</f>
        <v>PA</v>
      </c>
      <c r="B257" s="1" t="s">
        <v>837</v>
      </c>
      <c r="C257" s="1" t="s">
        <v>1109</v>
      </c>
      <c r="D257" s="1" t="s">
        <v>1110</v>
      </c>
      <c r="E257" s="11">
        <v>18201</v>
      </c>
      <c r="F257" s="6" t="str">
        <f>CONCATENATE(tb_SVI[[#This Row],[Nome Município]],"/",tb_SVI[[#This Row],[UF]])</f>
        <v>Rio Maria/PA</v>
      </c>
      <c r="G257" s="1" t="s">
        <v>18</v>
      </c>
      <c r="H257" s="1" t="s">
        <v>111</v>
      </c>
      <c r="I257" s="1" t="s">
        <v>863</v>
      </c>
      <c r="J257" s="1" t="s">
        <v>339</v>
      </c>
      <c r="K257" s="1" t="s">
        <v>371</v>
      </c>
    </row>
    <row r="258" spans="1:11" x14ac:dyDescent="0.2">
      <c r="A258" s="6" t="str">
        <f>INDEX(UF_acronyms!$A$1:$C$28,MATCH(B258,UF_acronyms!$C$1:$C$28,0),2)</f>
        <v>PA</v>
      </c>
      <c r="B258" s="1" t="s">
        <v>837</v>
      </c>
      <c r="C258" s="1" t="s">
        <v>1111</v>
      </c>
      <c r="D258" s="1" t="s">
        <v>1112</v>
      </c>
      <c r="E258" s="11">
        <v>85563</v>
      </c>
      <c r="F258" s="6" t="str">
        <f>CONCATENATE(tb_SVI[[#This Row],[Nome Município]],"/",tb_SVI[[#This Row],[UF]])</f>
        <v>Redenção/PA</v>
      </c>
      <c r="G258" s="1" t="s">
        <v>18</v>
      </c>
      <c r="H258" s="1" t="s">
        <v>1113</v>
      </c>
      <c r="I258" s="1" t="s">
        <v>1080</v>
      </c>
      <c r="J258" s="1" t="s">
        <v>239</v>
      </c>
      <c r="K258" s="1" t="s">
        <v>57</v>
      </c>
    </row>
    <row r="259" spans="1:11" x14ac:dyDescent="0.2">
      <c r="A259" s="6" t="str">
        <f>INDEX(UF_acronyms!$A$1:$C$28,MATCH(B259,UF_acronyms!$C$1:$C$28,0),2)</f>
        <v>PA</v>
      </c>
      <c r="B259" s="1" t="s">
        <v>837</v>
      </c>
      <c r="C259" s="1" t="s">
        <v>1114</v>
      </c>
      <c r="D259" s="1" t="s">
        <v>1115</v>
      </c>
      <c r="E259" s="11">
        <v>13702</v>
      </c>
      <c r="F259" s="6" t="str">
        <f>CONCATENATE(tb_SVI[[#This Row],[Nome Município]],"/",tb_SVI[[#This Row],[UF]])</f>
        <v>Quatipuru/PA</v>
      </c>
      <c r="G259" s="1" t="s">
        <v>18</v>
      </c>
      <c r="H259" s="1" t="s">
        <v>233</v>
      </c>
      <c r="I259" s="1" t="s">
        <v>661</v>
      </c>
      <c r="J259" s="1" t="s">
        <v>562</v>
      </c>
      <c r="K259" s="1" t="s">
        <v>112</v>
      </c>
    </row>
    <row r="260" spans="1:11" x14ac:dyDescent="0.2">
      <c r="A260" s="6" t="str">
        <f>INDEX(UF_acronyms!$A$1:$C$28,MATCH(B260,UF_acronyms!$C$1:$C$28,0),2)</f>
        <v>PA</v>
      </c>
      <c r="B260" s="1" t="s">
        <v>837</v>
      </c>
      <c r="C260" s="1" t="s">
        <v>1116</v>
      </c>
      <c r="D260" s="1" t="s">
        <v>1117</v>
      </c>
      <c r="E260" s="11">
        <v>10857</v>
      </c>
      <c r="F260" s="6" t="str">
        <f>CONCATENATE(tb_SVI[[#This Row],[Nome Município]],"/",tb_SVI[[#This Row],[UF]])</f>
        <v>Primavera/PA</v>
      </c>
      <c r="G260" s="1" t="s">
        <v>18</v>
      </c>
      <c r="H260" s="1" t="s">
        <v>518</v>
      </c>
      <c r="I260" s="1" t="s">
        <v>191</v>
      </c>
      <c r="J260" s="1" t="s">
        <v>813</v>
      </c>
      <c r="K260" s="1" t="s">
        <v>137</v>
      </c>
    </row>
    <row r="261" spans="1:11" x14ac:dyDescent="0.2">
      <c r="A261" s="6" t="str">
        <f>INDEX(UF_acronyms!$A$1:$C$28,MATCH(B261,UF_acronyms!$C$1:$C$28,0),2)</f>
        <v>PA</v>
      </c>
      <c r="B261" s="1" t="s">
        <v>837</v>
      </c>
      <c r="C261" s="1" t="s">
        <v>1119</v>
      </c>
      <c r="D261" s="1" t="s">
        <v>1120</v>
      </c>
      <c r="E261" s="11">
        <v>29846</v>
      </c>
      <c r="F261" s="6" t="str">
        <f>CONCATENATE(tb_SVI[[#This Row],[Nome Município]],"/",tb_SVI[[#This Row],[UF]])</f>
        <v>Prainha/PA</v>
      </c>
      <c r="G261" s="1" t="s">
        <v>18</v>
      </c>
      <c r="H261" s="1" t="s">
        <v>622</v>
      </c>
      <c r="I261" s="1" t="s">
        <v>1121</v>
      </c>
      <c r="J261" s="1" t="s">
        <v>475</v>
      </c>
      <c r="K261" s="1" t="s">
        <v>572</v>
      </c>
    </row>
    <row r="262" spans="1:11" x14ac:dyDescent="0.2">
      <c r="A262" s="6" t="str">
        <f>INDEX(UF_acronyms!$A$1:$C$28,MATCH(B262,UF_acronyms!$C$1:$C$28,0),2)</f>
        <v>PA</v>
      </c>
      <c r="B262" s="1" t="s">
        <v>837</v>
      </c>
      <c r="C262" s="1" t="s">
        <v>1123</v>
      </c>
      <c r="D262" s="1" t="s">
        <v>1124</v>
      </c>
      <c r="E262" s="11">
        <v>41801</v>
      </c>
      <c r="F262" s="6" t="str">
        <f>CONCATENATE(tb_SVI[[#This Row],[Nome Município]],"/",tb_SVI[[#This Row],[UF]])</f>
        <v>Porto de Moz/PA</v>
      </c>
      <c r="G262" s="1" t="s">
        <v>18</v>
      </c>
      <c r="H262" s="1" t="s">
        <v>583</v>
      </c>
      <c r="I262" s="1" t="s">
        <v>567</v>
      </c>
      <c r="J262" s="1" t="s">
        <v>575</v>
      </c>
      <c r="K262" s="1" t="s">
        <v>674</v>
      </c>
    </row>
    <row r="263" spans="1:11" x14ac:dyDescent="0.2">
      <c r="A263" s="6" t="str">
        <f>INDEX(UF_acronyms!$A$1:$C$28,MATCH(B263,UF_acronyms!$C$1:$C$28,0),2)</f>
        <v>PA</v>
      </c>
      <c r="B263" s="1" t="s">
        <v>837</v>
      </c>
      <c r="C263" s="1" t="s">
        <v>1125</v>
      </c>
      <c r="D263" s="1" t="s">
        <v>1126</v>
      </c>
      <c r="E263" s="11">
        <v>62945</v>
      </c>
      <c r="F263" s="6" t="str">
        <f>CONCATENATE(tb_SVI[[#This Row],[Nome Município]],"/",tb_SVI[[#This Row],[UF]])</f>
        <v>Portel/PA</v>
      </c>
      <c r="G263" s="1" t="s">
        <v>18</v>
      </c>
      <c r="H263" s="1" t="s">
        <v>816</v>
      </c>
      <c r="I263" s="1" t="s">
        <v>331</v>
      </c>
      <c r="J263" s="1" t="s">
        <v>688</v>
      </c>
      <c r="K263" s="1" t="s">
        <v>470</v>
      </c>
    </row>
    <row r="264" spans="1:11" x14ac:dyDescent="0.2">
      <c r="A264" s="6" t="str">
        <f>INDEX(UF_acronyms!$A$1:$C$28,MATCH(B264,UF_acronyms!$C$1:$C$28,0),2)</f>
        <v>PA</v>
      </c>
      <c r="B264" s="1" t="s">
        <v>837</v>
      </c>
      <c r="C264" s="1" t="s">
        <v>1128</v>
      </c>
      <c r="D264" s="1" t="s">
        <v>1129</v>
      </c>
      <c r="E264" s="11">
        <v>31549</v>
      </c>
      <c r="F264" s="6" t="str">
        <f>CONCATENATE(tb_SVI[[#This Row],[Nome Município]],"/",tb_SVI[[#This Row],[UF]])</f>
        <v>Ponta de Pedras/PA</v>
      </c>
      <c r="G264" s="1" t="s">
        <v>18</v>
      </c>
      <c r="H264" s="1" t="s">
        <v>24</v>
      </c>
      <c r="I264" s="1" t="s">
        <v>264</v>
      </c>
      <c r="J264" s="1" t="s">
        <v>587</v>
      </c>
      <c r="K264" s="1" t="s">
        <v>449</v>
      </c>
    </row>
    <row r="265" spans="1:11" x14ac:dyDescent="0.2">
      <c r="A265" s="6" t="str">
        <f>INDEX(UF_acronyms!$A$1:$C$28,MATCH(B265,UF_acronyms!$C$1:$C$28,0),2)</f>
        <v>PA</v>
      </c>
      <c r="B265" s="1" t="s">
        <v>837</v>
      </c>
      <c r="C265" s="1" t="s">
        <v>1130</v>
      </c>
      <c r="D265" s="1" t="s">
        <v>1131</v>
      </c>
      <c r="E265" s="11">
        <v>31659</v>
      </c>
      <c r="F265" s="6" t="str">
        <f>CONCATENATE(tb_SVI[[#This Row],[Nome Município]],"/",tb_SVI[[#This Row],[UF]])</f>
        <v>Placas/PA</v>
      </c>
      <c r="G265" s="1" t="s">
        <v>18</v>
      </c>
      <c r="H265" s="1" t="s">
        <v>813</v>
      </c>
      <c r="I265" s="1" t="s">
        <v>600</v>
      </c>
      <c r="J265" s="1" t="s">
        <v>857</v>
      </c>
      <c r="K265" s="1" t="s">
        <v>650</v>
      </c>
    </row>
    <row r="266" spans="1:11" x14ac:dyDescent="0.2">
      <c r="A266" s="6" t="str">
        <f>INDEX(UF_acronyms!$A$1:$C$28,MATCH(B266,UF_acronyms!$C$1:$C$28,0),2)</f>
        <v>PA</v>
      </c>
      <c r="B266" s="1" t="s">
        <v>837</v>
      </c>
      <c r="C266" s="1" t="s">
        <v>1132</v>
      </c>
      <c r="D266" s="1" t="s">
        <v>1133</v>
      </c>
      <c r="E266" s="11">
        <v>12979</v>
      </c>
      <c r="F266" s="6" t="str">
        <f>CONCATENATE(tb_SVI[[#This Row],[Nome Município]],"/",tb_SVI[[#This Row],[UF]])</f>
        <v>Piçarra/PA</v>
      </c>
      <c r="G266" s="1" t="s">
        <v>18</v>
      </c>
      <c r="H266" s="1" t="s">
        <v>1134</v>
      </c>
      <c r="I266" s="1" t="s">
        <v>297</v>
      </c>
      <c r="J266" s="1" t="s">
        <v>110</v>
      </c>
      <c r="K266" s="1" t="s">
        <v>766</v>
      </c>
    </row>
    <row r="267" spans="1:11" x14ac:dyDescent="0.2">
      <c r="A267" s="6" t="str">
        <f>INDEX(UF_acronyms!$A$1:$C$28,MATCH(B267,UF_acronyms!$C$1:$C$28,0),2)</f>
        <v>PA</v>
      </c>
      <c r="B267" s="1" t="s">
        <v>837</v>
      </c>
      <c r="C267" s="1" t="s">
        <v>1135</v>
      </c>
      <c r="D267" s="1" t="s">
        <v>1136</v>
      </c>
      <c r="E267" s="11">
        <v>8081</v>
      </c>
      <c r="F267" s="6" t="str">
        <f>CONCATENATE(tb_SVI[[#This Row],[Nome Município]],"/",tb_SVI[[#This Row],[UF]])</f>
        <v>Peixe-Boi/PA</v>
      </c>
      <c r="G267" s="1" t="s">
        <v>18</v>
      </c>
      <c r="H267" s="1" t="s">
        <v>385</v>
      </c>
      <c r="I267" s="1" t="s">
        <v>13</v>
      </c>
      <c r="J267" s="1" t="s">
        <v>221</v>
      </c>
      <c r="K267" s="1" t="s">
        <v>110</v>
      </c>
    </row>
    <row r="268" spans="1:11" x14ac:dyDescent="0.2">
      <c r="A268" s="6" t="str">
        <f>INDEX(UF_acronyms!$A$1:$C$28,MATCH(B268,UF_acronyms!$C$1:$C$28,0),2)</f>
        <v>PA</v>
      </c>
      <c r="B268" s="1" t="s">
        <v>837</v>
      </c>
      <c r="C268" s="1" t="s">
        <v>1137</v>
      </c>
      <c r="D268" s="1" t="s">
        <v>1138</v>
      </c>
      <c r="E268" s="11">
        <v>5410</v>
      </c>
      <c r="F268" s="6" t="str">
        <f>CONCATENATE(tb_SVI[[#This Row],[Nome Município]],"/",tb_SVI[[#This Row],[UF]])</f>
        <v>Pau D'Arco/PA</v>
      </c>
      <c r="G268" s="1" t="s">
        <v>18</v>
      </c>
      <c r="H268" s="1" t="s">
        <v>110</v>
      </c>
      <c r="I268" s="1" t="s">
        <v>449</v>
      </c>
      <c r="J268" s="1" t="s">
        <v>881</v>
      </c>
      <c r="K268" s="1" t="s">
        <v>1139</v>
      </c>
    </row>
    <row r="269" spans="1:11" x14ac:dyDescent="0.2">
      <c r="A269" s="6" t="str">
        <f>INDEX(UF_acronyms!$A$1:$C$28,MATCH(B269,UF_acronyms!$C$1:$C$28,0),2)</f>
        <v>PA</v>
      </c>
      <c r="B269" s="1" t="s">
        <v>837</v>
      </c>
      <c r="C269" s="1" t="s">
        <v>1140</v>
      </c>
      <c r="D269" s="1" t="s">
        <v>1141</v>
      </c>
      <c r="E269" s="11">
        <v>213576</v>
      </c>
      <c r="F269" s="6" t="str">
        <f>CONCATENATE(tb_SVI[[#This Row],[Nome Município]],"/",tb_SVI[[#This Row],[UF]])</f>
        <v>Parauapebas/PA</v>
      </c>
      <c r="G269" s="1" t="s">
        <v>18</v>
      </c>
      <c r="H269" s="1" t="s">
        <v>1142</v>
      </c>
      <c r="I269" s="1" t="s">
        <v>105</v>
      </c>
      <c r="J269" s="1" t="s">
        <v>1143</v>
      </c>
      <c r="K269" s="1" t="s">
        <v>1004</v>
      </c>
    </row>
    <row r="270" spans="1:11" x14ac:dyDescent="0.2">
      <c r="A270" s="6" t="str">
        <f>INDEX(UF_acronyms!$A$1:$C$28,MATCH(B270,UF_acronyms!$C$1:$C$28,0),2)</f>
        <v>PA</v>
      </c>
      <c r="B270" s="1" t="s">
        <v>837</v>
      </c>
      <c r="C270" s="1" t="s">
        <v>1144</v>
      </c>
      <c r="D270" s="1" t="s">
        <v>1145</v>
      </c>
      <c r="E270" s="11">
        <v>114503</v>
      </c>
      <c r="F270" s="6" t="str">
        <f>CONCATENATE(tb_SVI[[#This Row],[Nome Município]],"/",tb_SVI[[#This Row],[UF]])</f>
        <v>Paragominas/PA</v>
      </c>
      <c r="G270" s="1" t="s">
        <v>18</v>
      </c>
      <c r="H270" s="1" t="s">
        <v>1146</v>
      </c>
      <c r="I270" s="1" t="s">
        <v>412</v>
      </c>
      <c r="J270" s="1" t="s">
        <v>685</v>
      </c>
      <c r="K270" s="1" t="s">
        <v>51</v>
      </c>
    </row>
    <row r="271" spans="1:11" x14ac:dyDescent="0.2">
      <c r="A271" s="6" t="str">
        <f>INDEX(UF_acronyms!$A$1:$C$28,MATCH(B271,UF_acronyms!$C$1:$C$28,0),2)</f>
        <v>PA</v>
      </c>
      <c r="B271" s="1" t="s">
        <v>837</v>
      </c>
      <c r="C271" s="1" t="s">
        <v>1147</v>
      </c>
      <c r="D271" s="1" t="s">
        <v>1148</v>
      </c>
      <c r="E271" s="11">
        <v>7582</v>
      </c>
      <c r="F271" s="6" t="str">
        <f>CONCATENATE(tb_SVI[[#This Row],[Nome Município]],"/",tb_SVI[[#This Row],[UF]])</f>
        <v>Palestina do Pará/PA</v>
      </c>
      <c r="G271" s="1" t="s">
        <v>18</v>
      </c>
      <c r="H271" s="1" t="s">
        <v>588</v>
      </c>
      <c r="I271" s="1" t="s">
        <v>674</v>
      </c>
      <c r="J271" s="1" t="s">
        <v>766</v>
      </c>
      <c r="K271" s="1" t="s">
        <v>334</v>
      </c>
    </row>
    <row r="272" spans="1:11" x14ac:dyDescent="0.2">
      <c r="A272" s="6" t="str">
        <f>INDEX(UF_acronyms!$A$1:$C$28,MATCH(B272,UF_acronyms!$C$1:$C$28,0),2)</f>
        <v>PA</v>
      </c>
      <c r="B272" s="1" t="s">
        <v>837</v>
      </c>
      <c r="C272" s="1" t="s">
        <v>1149</v>
      </c>
      <c r="D272" s="1" t="s">
        <v>1150</v>
      </c>
      <c r="E272" s="11">
        <v>48414</v>
      </c>
      <c r="F272" s="6" t="str">
        <f>CONCATENATE(tb_SVI[[#This Row],[Nome Município]],"/",tb_SVI[[#This Row],[UF]])</f>
        <v>Pacajá/PA</v>
      </c>
      <c r="G272" s="1" t="s">
        <v>18</v>
      </c>
      <c r="H272" s="1" t="s">
        <v>660</v>
      </c>
      <c r="I272" s="1" t="s">
        <v>550</v>
      </c>
      <c r="J272" s="1" t="s">
        <v>464</v>
      </c>
      <c r="K272" s="1" t="s">
        <v>650</v>
      </c>
    </row>
    <row r="273" spans="1:11" x14ac:dyDescent="0.2">
      <c r="A273" s="6" t="str">
        <f>INDEX(UF_acronyms!$A$1:$C$28,MATCH(B273,UF_acronyms!$C$1:$C$28,0),2)</f>
        <v>PA</v>
      </c>
      <c r="B273" s="1" t="s">
        <v>837</v>
      </c>
      <c r="C273" s="1" t="s">
        <v>1151</v>
      </c>
      <c r="D273" s="1" t="s">
        <v>1152</v>
      </c>
      <c r="E273" s="11">
        <v>17961</v>
      </c>
      <c r="F273" s="6" t="str">
        <f>CONCATENATE(tb_SVI[[#This Row],[Nome Município]],"/",tb_SVI[[#This Row],[UF]])</f>
        <v>Ourém/PA</v>
      </c>
      <c r="G273" s="1" t="s">
        <v>18</v>
      </c>
      <c r="H273" s="1" t="s">
        <v>1134</v>
      </c>
      <c r="I273" s="1" t="s">
        <v>181</v>
      </c>
      <c r="J273" s="1" t="s">
        <v>227</v>
      </c>
      <c r="K273" s="1" t="s">
        <v>323</v>
      </c>
    </row>
    <row r="274" spans="1:11" x14ac:dyDescent="0.2">
      <c r="A274" s="6" t="str">
        <f>INDEX(UF_acronyms!$A$1:$C$28,MATCH(B274,UF_acronyms!$C$1:$C$28,0),2)</f>
        <v>PA</v>
      </c>
      <c r="B274" s="1" t="s">
        <v>837</v>
      </c>
      <c r="C274" s="1" t="s">
        <v>1153</v>
      </c>
      <c r="D274" s="1" t="s">
        <v>1154</v>
      </c>
      <c r="E274" s="11">
        <v>33335</v>
      </c>
      <c r="F274" s="6" t="str">
        <f>CONCATENATE(tb_SVI[[#This Row],[Nome Município]],"/",tb_SVI[[#This Row],[UF]])</f>
        <v>Ourilândia do Norte/PA</v>
      </c>
      <c r="G274" s="1" t="s">
        <v>18</v>
      </c>
      <c r="H274" s="1" t="s">
        <v>256</v>
      </c>
      <c r="I274" s="1" t="s">
        <v>109</v>
      </c>
      <c r="J274" s="1" t="s">
        <v>193</v>
      </c>
      <c r="K274" s="1" t="s">
        <v>260</v>
      </c>
    </row>
    <row r="275" spans="1:11" x14ac:dyDescent="0.2">
      <c r="A275" s="6" t="str">
        <f>INDEX(UF_acronyms!$A$1:$C$28,MATCH(B275,UF_acronyms!$C$1:$C$28,0),2)</f>
        <v>PA</v>
      </c>
      <c r="B275" s="1" t="s">
        <v>837</v>
      </c>
      <c r="C275" s="1" t="s">
        <v>1155</v>
      </c>
      <c r="D275" s="1" t="s">
        <v>1156</v>
      </c>
      <c r="E275" s="11">
        <v>74016</v>
      </c>
      <c r="F275" s="6" t="str">
        <f>CONCATENATE(tb_SVI[[#This Row],[Nome Município]],"/",tb_SVI[[#This Row],[UF]])</f>
        <v>Oriximiná/PA</v>
      </c>
      <c r="G275" s="1" t="s">
        <v>18</v>
      </c>
      <c r="H275" s="1" t="s">
        <v>15</v>
      </c>
      <c r="I275" s="1" t="s">
        <v>655</v>
      </c>
      <c r="J275" s="1" t="s">
        <v>302</v>
      </c>
      <c r="K275" s="1" t="s">
        <v>409</v>
      </c>
    </row>
    <row r="276" spans="1:11" x14ac:dyDescent="0.2">
      <c r="A276" s="6" t="str">
        <f>INDEX(UF_acronyms!$A$1:$C$28,MATCH(B276,UF_acronyms!$C$1:$C$28,0),2)</f>
        <v>PA</v>
      </c>
      <c r="B276" s="1" t="s">
        <v>837</v>
      </c>
      <c r="C276" s="1" t="s">
        <v>1157</v>
      </c>
      <c r="D276" s="1" t="s">
        <v>1158</v>
      </c>
      <c r="E276" s="11">
        <v>32850</v>
      </c>
      <c r="F276" s="6" t="str">
        <f>CONCATENATE(tb_SVI[[#This Row],[Nome Município]],"/",tb_SVI[[#This Row],[UF]])</f>
        <v>Oeiras do Pará/PA</v>
      </c>
      <c r="G276" s="1" t="s">
        <v>18</v>
      </c>
      <c r="H276" s="1" t="s">
        <v>656</v>
      </c>
      <c r="I276" s="1" t="s">
        <v>233</v>
      </c>
      <c r="J276" s="1" t="s">
        <v>411</v>
      </c>
      <c r="K276" s="1" t="s">
        <v>97</v>
      </c>
    </row>
    <row r="277" spans="1:11" x14ac:dyDescent="0.2">
      <c r="A277" s="6" t="str">
        <f>INDEX(UF_acronyms!$A$1:$C$28,MATCH(B277,UF_acronyms!$C$1:$C$28,0),2)</f>
        <v>PA</v>
      </c>
      <c r="B277" s="1" t="s">
        <v>837</v>
      </c>
      <c r="C277" s="1" t="s">
        <v>1159</v>
      </c>
      <c r="D277" s="1" t="s">
        <v>1160</v>
      </c>
      <c r="E277" s="11">
        <v>77214</v>
      </c>
      <c r="F277" s="6" t="str">
        <f>CONCATENATE(tb_SVI[[#This Row],[Nome Município]],"/",tb_SVI[[#This Row],[UF]])</f>
        <v>Novo Repartimento/PA</v>
      </c>
      <c r="G277" s="1" t="s">
        <v>18</v>
      </c>
      <c r="H277" s="1" t="s">
        <v>823</v>
      </c>
      <c r="I277" s="1" t="s">
        <v>1161</v>
      </c>
      <c r="J277" s="1" t="s">
        <v>721</v>
      </c>
      <c r="K277" s="1" t="s">
        <v>288</v>
      </c>
    </row>
    <row r="278" spans="1:11" x14ac:dyDescent="0.2">
      <c r="A278" s="6" t="str">
        <f>INDEX(UF_acronyms!$A$1:$C$28,MATCH(B278,UF_acronyms!$C$1:$C$28,0),2)</f>
        <v>PA</v>
      </c>
      <c r="B278" s="1" t="s">
        <v>837</v>
      </c>
      <c r="C278" s="1" t="s">
        <v>1162</v>
      </c>
      <c r="D278" s="1" t="s">
        <v>1163</v>
      </c>
      <c r="E278" s="11">
        <v>25766</v>
      </c>
      <c r="F278" s="6" t="str">
        <f>CONCATENATE(tb_SVI[[#This Row],[Nome Município]],"/",tb_SVI[[#This Row],[UF]])</f>
        <v>Novo Progresso/PA</v>
      </c>
      <c r="G278" s="1" t="s">
        <v>18</v>
      </c>
      <c r="H278" s="1" t="s">
        <v>1143</v>
      </c>
      <c r="I278" s="1" t="s">
        <v>355</v>
      </c>
      <c r="J278" s="1" t="s">
        <v>202</v>
      </c>
      <c r="K278" s="1" t="s">
        <v>703</v>
      </c>
    </row>
    <row r="279" spans="1:11" x14ac:dyDescent="0.2">
      <c r="A279" s="6" t="str">
        <f>INDEX(UF_acronyms!$A$1:$C$28,MATCH(B279,UF_acronyms!$C$1:$C$28,0),2)</f>
        <v>PA</v>
      </c>
      <c r="B279" s="1" t="s">
        <v>837</v>
      </c>
      <c r="C279" s="1" t="s">
        <v>1164</v>
      </c>
      <c r="D279" s="1" t="s">
        <v>1165</v>
      </c>
      <c r="E279" s="11">
        <v>15506</v>
      </c>
      <c r="F279" s="6" t="str">
        <f>CONCATENATE(tb_SVI[[#This Row],[Nome Município]],"/",tb_SVI[[#This Row],[UF]])</f>
        <v>Nova Timboteua/PA</v>
      </c>
      <c r="G279" s="1" t="s">
        <v>18</v>
      </c>
      <c r="H279" s="1" t="s">
        <v>115</v>
      </c>
      <c r="I279" s="1" t="s">
        <v>691</v>
      </c>
      <c r="J279" s="1" t="s">
        <v>950</v>
      </c>
      <c r="K279" s="1" t="s">
        <v>484</v>
      </c>
    </row>
    <row r="280" spans="1:11" x14ac:dyDescent="0.2">
      <c r="A280" s="6" t="str">
        <f>INDEX(UF_acronyms!$A$1:$C$28,MATCH(B280,UF_acronyms!$C$1:$C$28,0),2)</f>
        <v>PA</v>
      </c>
      <c r="B280" s="1" t="s">
        <v>837</v>
      </c>
      <c r="C280" s="1" t="s">
        <v>1166</v>
      </c>
      <c r="D280" s="1" t="s">
        <v>1167</v>
      </c>
      <c r="E280" s="11">
        <v>16854</v>
      </c>
      <c r="F280" s="6" t="str">
        <f>CONCATENATE(tb_SVI[[#This Row],[Nome Município]],"/",tb_SVI[[#This Row],[UF]])</f>
        <v>Nova Ipixuna/PA</v>
      </c>
      <c r="G280" s="1" t="s">
        <v>18</v>
      </c>
      <c r="H280" s="1" t="s">
        <v>212</v>
      </c>
      <c r="I280" s="1" t="s">
        <v>50</v>
      </c>
      <c r="J280" s="1" t="s">
        <v>618</v>
      </c>
      <c r="K280" s="1" t="s">
        <v>110</v>
      </c>
    </row>
    <row r="281" spans="1:11" x14ac:dyDescent="0.2">
      <c r="A281" s="6" t="str">
        <f>INDEX(UF_acronyms!$A$1:$C$28,MATCH(B281,UF_acronyms!$C$1:$C$28,0),2)</f>
        <v>PA</v>
      </c>
      <c r="B281" s="1" t="s">
        <v>837</v>
      </c>
      <c r="C281" s="1" t="s">
        <v>1168</v>
      </c>
      <c r="D281" s="1" t="s">
        <v>1169</v>
      </c>
      <c r="E281" s="11">
        <v>21444</v>
      </c>
      <c r="F281" s="6" t="str">
        <f>CONCATENATE(tb_SVI[[#This Row],[Nome Município]],"/",tb_SVI[[#This Row],[UF]])</f>
        <v>Nova Esperança do Piriá/PA</v>
      </c>
      <c r="G281" s="1" t="s">
        <v>18</v>
      </c>
      <c r="H281" s="1" t="s">
        <v>77</v>
      </c>
      <c r="I281" s="1" t="s">
        <v>518</v>
      </c>
      <c r="J281" s="1" t="s">
        <v>571</v>
      </c>
      <c r="K281" s="1" t="s">
        <v>323</v>
      </c>
    </row>
    <row r="282" spans="1:11" x14ac:dyDescent="0.2">
      <c r="A282" s="6" t="str">
        <f>INDEX(UF_acronyms!$A$1:$C$28,MATCH(B282,UF_acronyms!$C$1:$C$28,0),2)</f>
        <v>PA</v>
      </c>
      <c r="B282" s="1" t="s">
        <v>837</v>
      </c>
      <c r="C282" s="1" t="s">
        <v>1170</v>
      </c>
      <c r="D282" s="1" t="s">
        <v>1171</v>
      </c>
      <c r="E282" s="11">
        <v>30235</v>
      </c>
      <c r="F282" s="6" t="str">
        <f>CONCATENATE(tb_SVI[[#This Row],[Nome Município]],"/",tb_SVI[[#This Row],[UF]])</f>
        <v>Mãe do Rio/PA</v>
      </c>
      <c r="G282" s="1" t="s">
        <v>18</v>
      </c>
      <c r="H282" s="1" t="s">
        <v>403</v>
      </c>
      <c r="I282" s="1" t="s">
        <v>198</v>
      </c>
      <c r="J282" s="1" t="s">
        <v>96</v>
      </c>
      <c r="K282" s="1" t="s">
        <v>181</v>
      </c>
    </row>
    <row r="283" spans="1:11" x14ac:dyDescent="0.2">
      <c r="A283" s="6" t="str">
        <f>INDEX(UF_acronyms!$A$1:$C$28,MATCH(B283,UF_acronyms!$C$1:$C$28,0),2)</f>
        <v>PA</v>
      </c>
      <c r="B283" s="1" t="s">
        <v>837</v>
      </c>
      <c r="C283" s="1" t="s">
        <v>1172</v>
      </c>
      <c r="D283" s="1" t="s">
        <v>1173</v>
      </c>
      <c r="E283" s="11">
        <v>40906</v>
      </c>
      <c r="F283" s="6" t="str">
        <f>CONCATENATE(tb_SVI[[#This Row],[Nome Município]],"/",tb_SVI[[#This Row],[UF]])</f>
        <v>Muaná/PA</v>
      </c>
      <c r="G283" s="1" t="s">
        <v>18</v>
      </c>
      <c r="H283" s="1" t="s">
        <v>265</v>
      </c>
      <c r="I283" s="1" t="s">
        <v>327</v>
      </c>
      <c r="J283" s="1" t="s">
        <v>226</v>
      </c>
      <c r="K283" s="1" t="s">
        <v>138</v>
      </c>
    </row>
    <row r="284" spans="1:11" x14ac:dyDescent="0.2">
      <c r="A284" s="6" t="str">
        <f>INDEX(UF_acronyms!$A$1:$C$28,MATCH(B284,UF_acronyms!$C$1:$C$28,0),2)</f>
        <v>PA</v>
      </c>
      <c r="B284" s="1" t="s">
        <v>837</v>
      </c>
      <c r="C284" s="1" t="s">
        <v>1174</v>
      </c>
      <c r="D284" s="1" t="s">
        <v>1175</v>
      </c>
      <c r="E284" s="11">
        <v>58162</v>
      </c>
      <c r="F284" s="6" t="str">
        <f>CONCATENATE(tb_SVI[[#This Row],[Nome Município]],"/",tb_SVI[[#This Row],[UF]])</f>
        <v>Monte Alegre/PA</v>
      </c>
      <c r="G284" s="1" t="s">
        <v>18</v>
      </c>
      <c r="H284" s="1" t="s">
        <v>588</v>
      </c>
      <c r="I284" s="1" t="s">
        <v>685</v>
      </c>
      <c r="J284" s="1" t="s">
        <v>766</v>
      </c>
      <c r="K284" s="1" t="s">
        <v>587</v>
      </c>
    </row>
    <row r="285" spans="1:11" x14ac:dyDescent="0.2">
      <c r="A285" s="6" t="str">
        <f>INDEX(UF_acronyms!$A$1:$C$28,MATCH(B285,UF_acronyms!$C$1:$C$28,0),2)</f>
        <v>PA</v>
      </c>
      <c r="B285" s="1" t="s">
        <v>837</v>
      </c>
      <c r="C285" s="1" t="s">
        <v>1176</v>
      </c>
      <c r="D285" s="1" t="s">
        <v>1177</v>
      </c>
      <c r="E285" s="11">
        <v>83182</v>
      </c>
      <c r="F285" s="6" t="str">
        <f>CONCATENATE(tb_SVI[[#This Row],[Nome Município]],"/",tb_SVI[[#This Row],[UF]])</f>
        <v>Moju/PA</v>
      </c>
      <c r="G285" s="1" t="s">
        <v>18</v>
      </c>
      <c r="H285" s="1" t="s">
        <v>240</v>
      </c>
      <c r="I285" s="1" t="s">
        <v>130</v>
      </c>
      <c r="J285" s="1" t="s">
        <v>164</v>
      </c>
      <c r="K285" s="1" t="s">
        <v>365</v>
      </c>
    </row>
    <row r="286" spans="1:11" x14ac:dyDescent="0.2">
      <c r="A286" s="6" t="str">
        <f>INDEX(UF_acronyms!$A$1:$C$28,MATCH(B286,UF_acronyms!$C$1:$C$28,0),2)</f>
        <v>PA</v>
      </c>
      <c r="B286" s="1" t="s">
        <v>837</v>
      </c>
      <c r="C286" s="1" t="s">
        <v>1178</v>
      </c>
      <c r="D286" s="1" t="s">
        <v>1179</v>
      </c>
      <c r="E286" s="11">
        <v>31530</v>
      </c>
      <c r="F286" s="6" t="str">
        <f>CONCATENATE(tb_SVI[[#This Row],[Nome Município]],"/",tb_SVI[[#This Row],[UF]])</f>
        <v>Mocajuba/PA</v>
      </c>
      <c r="G286" s="1" t="s">
        <v>18</v>
      </c>
      <c r="H286" s="1" t="s">
        <v>327</v>
      </c>
      <c r="I286" s="1" t="s">
        <v>256</v>
      </c>
      <c r="J286" s="1" t="s">
        <v>801</v>
      </c>
      <c r="K286" s="1" t="s">
        <v>444</v>
      </c>
    </row>
    <row r="287" spans="1:11" x14ac:dyDescent="0.2">
      <c r="A287" s="6" t="str">
        <f>INDEX(UF_acronyms!$A$1:$C$28,MATCH(B287,UF_acronyms!$C$1:$C$28,0),2)</f>
        <v>PA</v>
      </c>
      <c r="B287" s="1" t="s">
        <v>837</v>
      </c>
      <c r="C287" s="1" t="s">
        <v>1180</v>
      </c>
      <c r="D287" s="1" t="s">
        <v>1181</v>
      </c>
      <c r="E287" s="11">
        <v>27890</v>
      </c>
      <c r="F287" s="6" t="str">
        <f>CONCATENATE(tb_SVI[[#This Row],[Nome Município]],"/",tb_SVI[[#This Row],[UF]])</f>
        <v>Melgaço/PA</v>
      </c>
      <c r="G287" s="1" t="s">
        <v>18</v>
      </c>
      <c r="H287" s="1" t="s">
        <v>615</v>
      </c>
      <c r="I287" s="1" t="s">
        <v>650</v>
      </c>
      <c r="J287" s="1" t="s">
        <v>652</v>
      </c>
      <c r="K287" s="1" t="s">
        <v>917</v>
      </c>
    </row>
    <row r="288" spans="1:11" x14ac:dyDescent="0.2">
      <c r="A288" s="6" t="str">
        <f>INDEX(UF_acronyms!$A$1:$C$28,MATCH(B288,UF_acronyms!$C$1:$C$28,0),2)</f>
        <v>PA</v>
      </c>
      <c r="B288" s="1" t="s">
        <v>837</v>
      </c>
      <c r="C288" s="1" t="s">
        <v>1182</v>
      </c>
      <c r="D288" s="1" t="s">
        <v>1183</v>
      </c>
      <c r="E288" s="11">
        <v>31975</v>
      </c>
      <c r="F288" s="6" t="str">
        <f>CONCATENATE(tb_SVI[[#This Row],[Nome Município]],"/",tb_SVI[[#This Row],[UF]])</f>
        <v>Medicilândia/PA</v>
      </c>
      <c r="G288" s="1" t="s">
        <v>18</v>
      </c>
      <c r="H288" s="1" t="s">
        <v>232</v>
      </c>
      <c r="I288" s="1" t="s">
        <v>26</v>
      </c>
      <c r="J288" s="1" t="s">
        <v>474</v>
      </c>
      <c r="K288" s="1" t="s">
        <v>484</v>
      </c>
    </row>
    <row r="289" spans="1:11" x14ac:dyDescent="0.2">
      <c r="A289" s="6" t="str">
        <f>INDEX(UF_acronyms!$A$1:$C$28,MATCH(B289,UF_acronyms!$C$1:$C$28,0),2)</f>
        <v>PA</v>
      </c>
      <c r="B289" s="1" t="s">
        <v>837</v>
      </c>
      <c r="C289" s="1" t="s">
        <v>1184</v>
      </c>
      <c r="D289" s="1" t="s">
        <v>1185</v>
      </c>
      <c r="E289" s="11">
        <v>28450</v>
      </c>
      <c r="F289" s="6" t="str">
        <f>CONCATENATE(tb_SVI[[#This Row],[Nome Município]],"/",tb_SVI[[#This Row],[UF]])</f>
        <v>Marapanim/PA</v>
      </c>
      <c r="G289" s="1" t="s">
        <v>18</v>
      </c>
      <c r="H289" s="1" t="s">
        <v>484</v>
      </c>
      <c r="I289" s="1" t="s">
        <v>410</v>
      </c>
      <c r="J289" s="1" t="s">
        <v>318</v>
      </c>
      <c r="K289" s="1" t="s">
        <v>207</v>
      </c>
    </row>
    <row r="290" spans="1:11" x14ac:dyDescent="0.2">
      <c r="A290" s="6" t="str">
        <f>INDEX(UF_acronyms!$A$1:$C$28,MATCH(B290,UF_acronyms!$C$1:$C$28,0),2)</f>
        <v>PA</v>
      </c>
      <c r="B290" s="1" t="s">
        <v>837</v>
      </c>
      <c r="C290" s="1" t="s">
        <v>1186</v>
      </c>
      <c r="D290" s="1" t="s">
        <v>1187</v>
      </c>
      <c r="E290" s="11">
        <v>29516</v>
      </c>
      <c r="F290" s="6" t="str">
        <f>CONCATENATE(tb_SVI[[#This Row],[Nome Município]],"/",tb_SVI[[#This Row],[UF]])</f>
        <v>Maracanã/PA</v>
      </c>
      <c r="G290" s="1" t="s">
        <v>18</v>
      </c>
      <c r="H290" s="1" t="s">
        <v>454</v>
      </c>
      <c r="I290" s="1" t="s">
        <v>478</v>
      </c>
      <c r="J290" s="1" t="s">
        <v>339</v>
      </c>
      <c r="K290" s="1" t="s">
        <v>250</v>
      </c>
    </row>
    <row r="291" spans="1:11" x14ac:dyDescent="0.2">
      <c r="A291" s="6" t="str">
        <f>INDEX(UF_acronyms!$A$1:$C$28,MATCH(B291,UF_acronyms!$C$1:$C$28,0),2)</f>
        <v>PA</v>
      </c>
      <c r="B291" s="1" t="s">
        <v>837</v>
      </c>
      <c r="C291" s="1" t="s">
        <v>1188</v>
      </c>
      <c r="D291" s="1" t="s">
        <v>1189</v>
      </c>
      <c r="E291" s="11">
        <v>283542</v>
      </c>
      <c r="F291" s="6" t="str">
        <f>CONCATENATE(tb_SVI[[#This Row],[Nome Município]],"/",tb_SVI[[#This Row],[UF]])</f>
        <v>Marabá/PA</v>
      </c>
      <c r="G291" s="1" t="s">
        <v>18</v>
      </c>
      <c r="H291" s="1" t="s">
        <v>75</v>
      </c>
      <c r="I291" s="1" t="s">
        <v>146</v>
      </c>
      <c r="J291" s="1" t="s">
        <v>709</v>
      </c>
      <c r="K291" s="1" t="s">
        <v>31</v>
      </c>
    </row>
    <row r="292" spans="1:11" x14ac:dyDescent="0.2">
      <c r="A292" s="6" t="str">
        <f>INDEX(UF_acronyms!$A$1:$C$28,MATCH(B292,UF_acronyms!$C$1:$C$28,0),2)</f>
        <v>PA</v>
      </c>
      <c r="B292" s="1" t="s">
        <v>837</v>
      </c>
      <c r="C292" s="1" t="s">
        <v>1190</v>
      </c>
      <c r="D292" s="1" t="s">
        <v>1191</v>
      </c>
      <c r="E292" s="11">
        <v>8573</v>
      </c>
      <c r="F292" s="6" t="str">
        <f>CONCATENATE(tb_SVI[[#This Row],[Nome Município]],"/",tb_SVI[[#This Row],[UF]])</f>
        <v>Magalhães Barata/PA</v>
      </c>
      <c r="G292" s="1" t="s">
        <v>18</v>
      </c>
      <c r="H292" s="1" t="s">
        <v>646</v>
      </c>
      <c r="I292" s="1" t="s">
        <v>126</v>
      </c>
      <c r="J292" s="1" t="s">
        <v>180</v>
      </c>
      <c r="K292" s="1" t="s">
        <v>180</v>
      </c>
    </row>
    <row r="293" spans="1:11" x14ac:dyDescent="0.2">
      <c r="A293" s="6" t="str">
        <f>INDEX(UF_acronyms!$A$1:$C$28,MATCH(B293,UF_acronyms!$C$1:$C$28,0),2)</f>
        <v>PA</v>
      </c>
      <c r="B293" s="1" t="s">
        <v>837</v>
      </c>
      <c r="C293" s="1" t="s">
        <v>1193</v>
      </c>
      <c r="D293" s="1" t="s">
        <v>1194</v>
      </c>
      <c r="E293" s="11">
        <v>29282</v>
      </c>
      <c r="F293" s="6" t="str">
        <f>CONCATENATE(tb_SVI[[#This Row],[Nome Município]],"/",tb_SVI[[#This Row],[UF]])</f>
        <v>Limoeiro do Ajuru/PA</v>
      </c>
      <c r="G293" s="1" t="s">
        <v>18</v>
      </c>
      <c r="H293" s="1" t="s">
        <v>439</v>
      </c>
      <c r="I293" s="1" t="s">
        <v>77</v>
      </c>
      <c r="J293" s="1" t="s">
        <v>209</v>
      </c>
      <c r="K293" s="1" t="s">
        <v>59</v>
      </c>
    </row>
    <row r="294" spans="1:11" x14ac:dyDescent="0.2">
      <c r="A294" s="6" t="str">
        <f>INDEX(UF_acronyms!$A$1:$C$28,MATCH(B294,UF_acronyms!$C$1:$C$28,0),2)</f>
        <v>PA</v>
      </c>
      <c r="B294" s="1" t="s">
        <v>837</v>
      </c>
      <c r="C294" s="1" t="s">
        <v>1195</v>
      </c>
      <c r="D294" s="1" t="s">
        <v>1196</v>
      </c>
      <c r="E294" s="11">
        <v>58960</v>
      </c>
      <c r="F294" s="6" t="str">
        <f>CONCATENATE(tb_SVI[[#This Row],[Nome Município]],"/",tb_SVI[[#This Row],[UF]])</f>
        <v>Juruti/PA</v>
      </c>
      <c r="G294" s="1" t="s">
        <v>18</v>
      </c>
      <c r="H294" s="1" t="s">
        <v>183</v>
      </c>
      <c r="I294" s="1" t="s">
        <v>265</v>
      </c>
      <c r="J294" s="1" t="s">
        <v>239</v>
      </c>
      <c r="K294" s="1" t="s">
        <v>70</v>
      </c>
    </row>
    <row r="295" spans="1:11" x14ac:dyDescent="0.2">
      <c r="A295" s="6" t="str">
        <f>INDEX(UF_acronyms!$A$1:$C$28,MATCH(B295,UF_acronyms!$C$1:$C$28,0),2)</f>
        <v>PA</v>
      </c>
      <c r="B295" s="1" t="s">
        <v>837</v>
      </c>
      <c r="C295" s="1" t="s">
        <v>951</v>
      </c>
      <c r="D295" s="1" t="s">
        <v>952</v>
      </c>
      <c r="E295" s="11">
        <v>59842</v>
      </c>
      <c r="F295" s="6" t="str">
        <f>CONCATENATE(tb_SVI[[#This Row],[Nome Município]],"/",tb_SVI[[#This Row],[UF]])</f>
        <v>Jacundá/PA</v>
      </c>
      <c r="G295" s="1" t="s">
        <v>18</v>
      </c>
      <c r="H295" s="1" t="s">
        <v>170</v>
      </c>
      <c r="I295" s="1" t="s">
        <v>115</v>
      </c>
      <c r="J295" s="1" t="s">
        <v>96</v>
      </c>
      <c r="K295" s="1" t="s">
        <v>148</v>
      </c>
    </row>
    <row r="296" spans="1:11" x14ac:dyDescent="0.2">
      <c r="A296" s="6" t="str">
        <f>INDEX(UF_acronyms!$A$1:$C$28,MATCH(B296,UF_acronyms!$C$1:$C$28,0),2)</f>
        <v>AP</v>
      </c>
      <c r="B296" s="1" t="s">
        <v>1197</v>
      </c>
      <c r="C296" s="1" t="s">
        <v>1198</v>
      </c>
      <c r="D296" s="1" t="s">
        <v>1197</v>
      </c>
      <c r="E296" s="11">
        <v>9187</v>
      </c>
      <c r="F296" s="6" t="str">
        <f>CONCATENATE(tb_SVI[[#This Row],[Nome Município]],"/",tb_SVI[[#This Row],[UF]])</f>
        <v>Amapá/AP</v>
      </c>
      <c r="G296" s="1" t="s">
        <v>18</v>
      </c>
      <c r="H296" s="1" t="s">
        <v>339</v>
      </c>
      <c r="I296" s="1" t="s">
        <v>130</v>
      </c>
      <c r="J296" s="1" t="s">
        <v>766</v>
      </c>
      <c r="K296" s="1" t="s">
        <v>148</v>
      </c>
    </row>
    <row r="297" spans="1:11" x14ac:dyDescent="0.2">
      <c r="A297" s="6" t="str">
        <f>INDEX(UF_acronyms!$A$1:$C$28,MATCH(B297,UF_acronyms!$C$1:$C$28,0),2)</f>
        <v>AP</v>
      </c>
      <c r="B297" s="1" t="s">
        <v>1197</v>
      </c>
      <c r="C297" s="1" t="s">
        <v>1199</v>
      </c>
      <c r="D297" s="1" t="s">
        <v>1200</v>
      </c>
      <c r="E297" s="11">
        <v>11306</v>
      </c>
      <c r="F297" s="6" t="str">
        <f>CONCATENATE(tb_SVI[[#This Row],[Nome Município]],"/",tb_SVI[[#This Row],[UF]])</f>
        <v>Calçoene/AP</v>
      </c>
      <c r="G297" s="1" t="s">
        <v>18</v>
      </c>
      <c r="H297" s="1" t="s">
        <v>586</v>
      </c>
      <c r="I297" s="1" t="s">
        <v>411</v>
      </c>
      <c r="J297" s="1" t="s">
        <v>212</v>
      </c>
      <c r="K297" s="1" t="s">
        <v>961</v>
      </c>
    </row>
    <row r="298" spans="1:11" x14ac:dyDescent="0.2">
      <c r="A298" s="6" t="str">
        <f>INDEX(UF_acronyms!$A$1:$C$28,MATCH(B298,UF_acronyms!$C$1:$C$28,0),2)</f>
        <v>AP</v>
      </c>
      <c r="B298" s="1" t="s">
        <v>1197</v>
      </c>
      <c r="C298" s="1" t="s">
        <v>1201</v>
      </c>
      <c r="D298" s="1" t="s">
        <v>1202</v>
      </c>
      <c r="E298" s="11">
        <v>6101</v>
      </c>
      <c r="F298" s="6" t="str">
        <f>CONCATENATE(tb_SVI[[#This Row],[Nome Município]],"/",tb_SVI[[#This Row],[UF]])</f>
        <v>Cutias/AP</v>
      </c>
      <c r="G298" s="1" t="s">
        <v>18</v>
      </c>
      <c r="H298" s="1" t="s">
        <v>56</v>
      </c>
      <c r="I298" s="1" t="s">
        <v>198</v>
      </c>
      <c r="J298" s="1" t="s">
        <v>366</v>
      </c>
      <c r="K298" s="1" t="s">
        <v>506</v>
      </c>
    </row>
    <row r="299" spans="1:11" x14ac:dyDescent="0.2">
      <c r="A299" s="6" t="str">
        <f>INDEX(UF_acronyms!$A$1:$C$28,MATCH(B299,UF_acronyms!$C$1:$C$28,0),2)</f>
        <v>AP</v>
      </c>
      <c r="B299" s="1" t="s">
        <v>1197</v>
      </c>
      <c r="C299" s="1" t="s">
        <v>1203</v>
      </c>
      <c r="D299" s="1" t="s">
        <v>1204</v>
      </c>
      <c r="E299" s="11">
        <v>7967</v>
      </c>
      <c r="F299" s="6" t="str">
        <f>CONCATENATE(tb_SVI[[#This Row],[Nome Município]],"/",tb_SVI[[#This Row],[UF]])</f>
        <v>Ferreira Gomes/AP</v>
      </c>
      <c r="G299" s="1" t="s">
        <v>18</v>
      </c>
      <c r="H299" s="1" t="s">
        <v>136</v>
      </c>
      <c r="I299" s="1" t="s">
        <v>1205</v>
      </c>
      <c r="J299" s="1" t="s">
        <v>823</v>
      </c>
      <c r="K299" s="1" t="s">
        <v>727</v>
      </c>
    </row>
    <row r="300" spans="1:11" x14ac:dyDescent="0.2">
      <c r="A300" s="6" t="str">
        <f>INDEX(UF_acronyms!$A$1:$C$28,MATCH(B300,UF_acronyms!$C$1:$C$28,0),2)</f>
        <v>AP</v>
      </c>
      <c r="B300" s="1" t="s">
        <v>1197</v>
      </c>
      <c r="C300" s="1" t="s">
        <v>1206</v>
      </c>
      <c r="D300" s="1" t="s">
        <v>1207</v>
      </c>
      <c r="E300" s="11">
        <v>5617</v>
      </c>
      <c r="F300" s="6" t="str">
        <f>CONCATENATE(tb_SVI[[#This Row],[Nome Município]],"/",tb_SVI[[#This Row],[UF]])</f>
        <v>Itaubal/AP</v>
      </c>
      <c r="G300" s="1" t="s">
        <v>18</v>
      </c>
      <c r="H300" s="1" t="s">
        <v>572</v>
      </c>
      <c r="I300" s="1" t="s">
        <v>466</v>
      </c>
      <c r="J300" s="1" t="s">
        <v>649</v>
      </c>
      <c r="K300" s="1" t="s">
        <v>421</v>
      </c>
    </row>
    <row r="301" spans="1:11" x14ac:dyDescent="0.2">
      <c r="A301" s="6" t="str">
        <f>INDEX(UF_acronyms!$A$1:$C$28,MATCH(B301,UF_acronyms!$C$1:$C$28,0),2)</f>
        <v>AP</v>
      </c>
      <c r="B301" s="1" t="s">
        <v>1197</v>
      </c>
      <c r="C301" s="1" t="s">
        <v>1208</v>
      </c>
      <c r="D301" s="1" t="s">
        <v>1209</v>
      </c>
      <c r="E301" s="11">
        <v>51362</v>
      </c>
      <c r="F301" s="6" t="str">
        <f>CONCATENATE(tb_SVI[[#This Row],[Nome Município]],"/",tb_SVI[[#This Row],[UF]])</f>
        <v>Laranjal do Jari/AP</v>
      </c>
      <c r="G301" s="1" t="s">
        <v>18</v>
      </c>
      <c r="H301" s="1" t="s">
        <v>801</v>
      </c>
      <c r="I301" s="1" t="s">
        <v>97</v>
      </c>
      <c r="J301" s="1" t="s">
        <v>914</v>
      </c>
      <c r="K301" s="1" t="s">
        <v>51</v>
      </c>
    </row>
    <row r="302" spans="1:11" x14ac:dyDescent="0.2">
      <c r="A302" s="6" t="str">
        <f>INDEX(UF_acronyms!$A$1:$C$28,MATCH(B302,UF_acronyms!$C$1:$C$28,0),2)</f>
        <v>AP</v>
      </c>
      <c r="B302" s="1" t="s">
        <v>1197</v>
      </c>
      <c r="C302" s="1" t="s">
        <v>1210</v>
      </c>
      <c r="D302" s="1" t="s">
        <v>1211</v>
      </c>
      <c r="E302" s="11">
        <v>512902</v>
      </c>
      <c r="F302" s="6" t="str">
        <f>CONCATENATE(tb_SVI[[#This Row],[Nome Município]],"/",tb_SVI[[#This Row],[UF]])</f>
        <v>Macapá/AP</v>
      </c>
      <c r="G302" s="1" t="s">
        <v>18</v>
      </c>
      <c r="H302" s="1" t="s">
        <v>47</v>
      </c>
      <c r="I302" s="1" t="s">
        <v>392</v>
      </c>
      <c r="J302" s="1" t="s">
        <v>936</v>
      </c>
      <c r="K302" s="1" t="s">
        <v>937</v>
      </c>
    </row>
    <row r="303" spans="1:11" x14ac:dyDescent="0.2">
      <c r="A303" s="6" t="str">
        <f>INDEX(UF_acronyms!$A$1:$C$28,MATCH(B303,UF_acronyms!$C$1:$C$28,0),2)</f>
        <v>AP</v>
      </c>
      <c r="B303" s="1" t="s">
        <v>1197</v>
      </c>
      <c r="C303" s="1" t="s">
        <v>1212</v>
      </c>
      <c r="D303" s="1" t="s">
        <v>1213</v>
      </c>
      <c r="E303" s="11">
        <v>22053</v>
      </c>
      <c r="F303" s="6" t="str">
        <f>CONCATENATE(tb_SVI[[#This Row],[Nome Município]],"/",tb_SVI[[#This Row],[UF]])</f>
        <v>Mazagão/AP</v>
      </c>
      <c r="G303" s="1" t="s">
        <v>18</v>
      </c>
      <c r="H303" s="1" t="s">
        <v>904</v>
      </c>
      <c r="I303" s="1" t="s">
        <v>435</v>
      </c>
      <c r="J303" s="1" t="s">
        <v>77</v>
      </c>
      <c r="K303" s="1" t="s">
        <v>914</v>
      </c>
    </row>
    <row r="304" spans="1:11" x14ac:dyDescent="0.2">
      <c r="A304" s="6" t="str">
        <f>INDEX(UF_acronyms!$A$1:$C$28,MATCH(B304,UF_acronyms!$C$1:$C$28,0),2)</f>
        <v>AP</v>
      </c>
      <c r="B304" s="1" t="s">
        <v>1197</v>
      </c>
      <c r="C304" s="1" t="s">
        <v>1215</v>
      </c>
      <c r="D304" s="1" t="s">
        <v>1216</v>
      </c>
      <c r="E304" s="11">
        <v>27906</v>
      </c>
      <c r="F304" s="6" t="str">
        <f>CONCATENATE(tb_SVI[[#This Row],[Nome Município]],"/",tb_SVI[[#This Row],[UF]])</f>
        <v>Oiapoque/AP</v>
      </c>
      <c r="G304" s="1" t="s">
        <v>18</v>
      </c>
      <c r="H304" s="1" t="s">
        <v>58</v>
      </c>
      <c r="I304" s="1" t="s">
        <v>530</v>
      </c>
      <c r="J304" s="1" t="s">
        <v>1085</v>
      </c>
      <c r="K304" s="1" t="s">
        <v>835</v>
      </c>
    </row>
    <row r="305" spans="1:11" x14ac:dyDescent="0.2">
      <c r="A305" s="6" t="str">
        <f>INDEX(UF_acronyms!$A$1:$C$28,MATCH(B305,UF_acronyms!$C$1:$C$28,0),2)</f>
        <v>AP</v>
      </c>
      <c r="B305" s="1" t="s">
        <v>1197</v>
      </c>
      <c r="C305" s="1" t="s">
        <v>1217</v>
      </c>
      <c r="D305" s="1" t="s">
        <v>1218</v>
      </c>
      <c r="E305" s="11">
        <v>17067</v>
      </c>
      <c r="F305" s="6" t="str">
        <f>CONCATENATE(tb_SVI[[#This Row],[Nome Município]],"/",tb_SVI[[#This Row],[UF]])</f>
        <v>Pedra Branca do Amapari/AP</v>
      </c>
      <c r="G305" s="1" t="s">
        <v>18</v>
      </c>
      <c r="H305" s="1" t="s">
        <v>334</v>
      </c>
      <c r="I305" s="1" t="s">
        <v>867</v>
      </c>
      <c r="J305" s="1" t="s">
        <v>692</v>
      </c>
      <c r="K305" s="1" t="s">
        <v>147</v>
      </c>
    </row>
    <row r="306" spans="1:11" x14ac:dyDescent="0.2">
      <c r="A306" s="6" t="str">
        <f>INDEX(UF_acronyms!$A$1:$C$28,MATCH(B306,UF_acronyms!$C$1:$C$28,0),2)</f>
        <v>AP</v>
      </c>
      <c r="B306" s="1" t="s">
        <v>1197</v>
      </c>
      <c r="C306" s="1" t="s">
        <v>1220</v>
      </c>
      <c r="D306" s="1" t="s">
        <v>1221</v>
      </c>
      <c r="E306" s="11">
        <v>22452</v>
      </c>
      <c r="F306" s="6" t="str">
        <f>CONCATENATE(tb_SVI[[#This Row],[Nome Município]],"/",tb_SVI[[#This Row],[UF]])</f>
        <v>Porto Grande/AP</v>
      </c>
      <c r="G306" s="1" t="s">
        <v>18</v>
      </c>
      <c r="H306" s="1" t="s">
        <v>709</v>
      </c>
      <c r="I306" s="1" t="s">
        <v>449</v>
      </c>
      <c r="J306" s="1" t="s">
        <v>528</v>
      </c>
      <c r="K306" s="1" t="s">
        <v>727</v>
      </c>
    </row>
    <row r="307" spans="1:11" x14ac:dyDescent="0.2">
      <c r="A307" s="6" t="str">
        <f>INDEX(UF_acronyms!$A$1:$C$28,MATCH(B307,UF_acronyms!$C$1:$C$28,0),2)</f>
        <v>AP</v>
      </c>
      <c r="B307" s="1" t="s">
        <v>1197</v>
      </c>
      <c r="C307" s="1" t="s">
        <v>1222</v>
      </c>
      <c r="D307" s="1" t="s">
        <v>1223</v>
      </c>
      <c r="E307" s="11">
        <v>5246</v>
      </c>
      <c r="F307" s="6" t="str">
        <f>CONCATENATE(tb_SVI[[#This Row],[Nome Município]],"/",tb_SVI[[#This Row],[UF]])</f>
        <v>Pracuúba/AP</v>
      </c>
      <c r="G307" s="1" t="s">
        <v>18</v>
      </c>
      <c r="H307" s="1" t="s">
        <v>385</v>
      </c>
      <c r="I307" s="1" t="s">
        <v>917</v>
      </c>
      <c r="J307" s="1" t="s">
        <v>67</v>
      </c>
      <c r="K307" s="1" t="s">
        <v>426</v>
      </c>
    </row>
    <row r="308" spans="1:11" x14ac:dyDescent="0.2">
      <c r="A308" s="6" t="str">
        <f>INDEX(UF_acronyms!$A$1:$C$28,MATCH(B308,UF_acronyms!$C$1:$C$28,0),2)</f>
        <v>AP</v>
      </c>
      <c r="B308" s="1" t="s">
        <v>1197</v>
      </c>
      <c r="C308" s="1" t="s">
        <v>1224</v>
      </c>
      <c r="D308" s="1" t="s">
        <v>1225</v>
      </c>
      <c r="E308" s="11">
        <v>123096</v>
      </c>
      <c r="F308" s="6" t="str">
        <f>CONCATENATE(tb_SVI[[#This Row],[Nome Município]],"/",tb_SVI[[#This Row],[UF]])</f>
        <v>Santana/AP</v>
      </c>
      <c r="G308" s="1" t="s">
        <v>18</v>
      </c>
      <c r="H308" s="1" t="s">
        <v>1226</v>
      </c>
      <c r="I308" s="1" t="s">
        <v>145</v>
      </c>
      <c r="J308" s="1" t="s">
        <v>317</v>
      </c>
      <c r="K308" s="1" t="s">
        <v>908</v>
      </c>
    </row>
    <row r="309" spans="1:11" x14ac:dyDescent="0.2">
      <c r="A309" s="6" t="str">
        <f>INDEX(UF_acronyms!$A$1:$C$28,MATCH(B309,UF_acronyms!$C$1:$C$28,0),2)</f>
        <v>AP</v>
      </c>
      <c r="B309" s="1" t="s">
        <v>1197</v>
      </c>
      <c r="C309" s="1" t="s">
        <v>1227</v>
      </c>
      <c r="D309" s="1" t="s">
        <v>1228</v>
      </c>
      <c r="E309" s="11">
        <v>5488</v>
      </c>
      <c r="F309" s="6" t="str">
        <f>CONCATENATE(tb_SVI[[#This Row],[Nome Município]],"/",tb_SVI[[#This Row],[UF]])</f>
        <v>Serra do Navio/AP</v>
      </c>
      <c r="G309" s="1" t="s">
        <v>18</v>
      </c>
      <c r="H309" s="1" t="s">
        <v>377</v>
      </c>
      <c r="I309" s="1" t="s">
        <v>201</v>
      </c>
      <c r="J309" s="1" t="s">
        <v>914</v>
      </c>
      <c r="K309" s="1" t="s">
        <v>455</v>
      </c>
    </row>
    <row r="310" spans="1:11" x14ac:dyDescent="0.2">
      <c r="A310" s="6" t="str">
        <f>INDEX(UF_acronyms!$A$1:$C$28,MATCH(B310,UF_acronyms!$C$1:$C$28,0),2)</f>
        <v>AP</v>
      </c>
      <c r="B310" s="1" t="s">
        <v>1197</v>
      </c>
      <c r="C310" s="1" t="s">
        <v>1229</v>
      </c>
      <c r="D310" s="1" t="s">
        <v>1230</v>
      </c>
      <c r="E310" s="11">
        <v>17769</v>
      </c>
      <c r="F310" s="6" t="str">
        <f>CONCATENATE(tb_SVI[[#This Row],[Nome Município]],"/",tb_SVI[[#This Row],[UF]])</f>
        <v>Tartarugalzinho/AP</v>
      </c>
      <c r="G310" s="1" t="s">
        <v>18</v>
      </c>
      <c r="H310" s="1" t="s">
        <v>289</v>
      </c>
      <c r="I310" s="1" t="s">
        <v>660</v>
      </c>
      <c r="J310" s="1" t="s">
        <v>97</v>
      </c>
      <c r="K310" s="1" t="s">
        <v>766</v>
      </c>
    </row>
    <row r="311" spans="1:11" x14ac:dyDescent="0.2">
      <c r="A311" s="6" t="str">
        <f>INDEX(UF_acronyms!$A$1:$C$28,MATCH(B311,UF_acronyms!$C$1:$C$28,0),2)</f>
        <v>AP</v>
      </c>
      <c r="B311" s="1" t="s">
        <v>1197</v>
      </c>
      <c r="C311" s="1" t="s">
        <v>1231</v>
      </c>
      <c r="D311" s="1" t="s">
        <v>1232</v>
      </c>
      <c r="E311" s="11">
        <v>16254</v>
      </c>
      <c r="F311" s="6" t="str">
        <f>CONCATENATE(tb_SVI[[#This Row],[Nome Município]],"/",tb_SVI[[#This Row],[UF]])</f>
        <v>Vitória do Jari/AP</v>
      </c>
      <c r="G311" s="1" t="s">
        <v>18</v>
      </c>
      <c r="H311" s="1" t="s">
        <v>727</v>
      </c>
      <c r="I311" s="1" t="s">
        <v>1233</v>
      </c>
      <c r="J311" s="1" t="s">
        <v>728</v>
      </c>
      <c r="K311" s="1" t="s">
        <v>155</v>
      </c>
    </row>
    <row r="312" spans="1:11" x14ac:dyDescent="0.2">
      <c r="A312" s="6" t="str">
        <f>INDEX(UF_acronyms!$A$1:$C$28,MATCH(B312,UF_acronyms!$C$1:$C$28,0),2)</f>
        <v>TO</v>
      </c>
      <c r="B312" s="1" t="s">
        <v>1234</v>
      </c>
      <c r="C312" s="1" t="s">
        <v>1237</v>
      </c>
      <c r="D312" s="1" t="s">
        <v>1238</v>
      </c>
      <c r="E312" s="11">
        <v>11520</v>
      </c>
      <c r="F312" s="6" t="str">
        <f>CONCATENATE(tb_SVI[[#This Row],[Nome Município]],"/",tb_SVI[[#This Row],[UF]])</f>
        <v>Xambioá/TO</v>
      </c>
      <c r="G312" s="1" t="s">
        <v>18</v>
      </c>
      <c r="H312" s="1" t="s">
        <v>169</v>
      </c>
      <c r="I312" s="1" t="s">
        <v>1239</v>
      </c>
      <c r="J312" s="1" t="s">
        <v>34</v>
      </c>
      <c r="K312" s="1" t="s">
        <v>914</v>
      </c>
    </row>
    <row r="313" spans="1:11" x14ac:dyDescent="0.2">
      <c r="A313" s="6" t="str">
        <f>INDEX(UF_acronyms!$A$1:$C$28,MATCH(B313,UF_acronyms!$C$1:$C$28,0),2)</f>
        <v>TO</v>
      </c>
      <c r="B313" s="1" t="s">
        <v>1234</v>
      </c>
      <c r="C313" s="1" t="s">
        <v>1240</v>
      </c>
      <c r="D313" s="1" t="s">
        <v>1241</v>
      </c>
      <c r="E313" s="11">
        <v>11734</v>
      </c>
      <c r="F313" s="6" t="str">
        <f>CONCATENATE(tb_SVI[[#This Row],[Nome Município]],"/",tb_SVI[[#This Row],[UF]])</f>
        <v>Wanderlândia/TO</v>
      </c>
      <c r="G313" s="1" t="s">
        <v>18</v>
      </c>
      <c r="H313" s="1" t="s">
        <v>412</v>
      </c>
      <c r="I313" s="1" t="s">
        <v>1079</v>
      </c>
      <c r="J313" s="1" t="s">
        <v>111</v>
      </c>
      <c r="K313" s="1" t="s">
        <v>21</v>
      </c>
    </row>
    <row r="314" spans="1:11" x14ac:dyDescent="0.2">
      <c r="A314" s="6" t="str">
        <f>INDEX(UF_acronyms!$A$1:$C$28,MATCH(B314,UF_acronyms!$C$1:$C$28,0),2)</f>
        <v>TO</v>
      </c>
      <c r="B314" s="1" t="s">
        <v>1234</v>
      </c>
      <c r="C314" s="1" t="s">
        <v>1242</v>
      </c>
      <c r="D314" s="1" t="s">
        <v>1243</v>
      </c>
      <c r="E314" s="11">
        <v>2729</v>
      </c>
      <c r="F314" s="6" t="str">
        <f>CONCATENATE(tb_SVI[[#This Row],[Nome Município]],"/",tb_SVI[[#This Row],[UF]])</f>
        <v>Tupiratins/TO</v>
      </c>
      <c r="G314" s="1" t="s">
        <v>18</v>
      </c>
      <c r="H314" s="1" t="s">
        <v>111</v>
      </c>
      <c r="I314" s="1" t="s">
        <v>1244</v>
      </c>
      <c r="J314" s="1" t="s">
        <v>581</v>
      </c>
      <c r="K314" s="1" t="s">
        <v>115</v>
      </c>
    </row>
    <row r="315" spans="1:11" x14ac:dyDescent="0.2">
      <c r="A315" s="6" t="str">
        <f>INDEX(UF_acronyms!$A$1:$C$28,MATCH(B315,UF_acronyms!$C$1:$C$28,0),2)</f>
        <v>TO</v>
      </c>
      <c r="B315" s="1" t="s">
        <v>1234</v>
      </c>
      <c r="C315" s="1" t="s">
        <v>1245</v>
      </c>
      <c r="D315" s="1" t="s">
        <v>1246</v>
      </c>
      <c r="E315" s="11">
        <v>1922</v>
      </c>
      <c r="F315" s="6" t="str">
        <f>CONCATENATE(tb_SVI[[#This Row],[Nome Município]],"/",tb_SVI[[#This Row],[UF]])</f>
        <v>Tupirama/TO</v>
      </c>
      <c r="G315" s="1" t="s">
        <v>18</v>
      </c>
      <c r="H315" s="1" t="s">
        <v>268</v>
      </c>
      <c r="I315" s="1" t="s">
        <v>1247</v>
      </c>
      <c r="J315" s="1" t="s">
        <v>1113</v>
      </c>
      <c r="K315" s="1" t="s">
        <v>997</v>
      </c>
    </row>
    <row r="316" spans="1:11" x14ac:dyDescent="0.2">
      <c r="A316" s="6" t="str">
        <f>INDEX(UF_acronyms!$A$1:$C$28,MATCH(B316,UF_acronyms!$C$1:$C$28,0),2)</f>
        <v>TO</v>
      </c>
      <c r="B316" s="1" t="s">
        <v>1234</v>
      </c>
      <c r="C316" s="1" t="s">
        <v>1248</v>
      </c>
      <c r="D316" s="1" t="s">
        <v>1249</v>
      </c>
      <c r="E316" s="11">
        <v>7617</v>
      </c>
      <c r="F316" s="6" t="str">
        <f>CONCATENATE(tb_SVI[[#This Row],[Nome Município]],"/",tb_SVI[[#This Row],[UF]])</f>
        <v>Tocantínia/TO</v>
      </c>
      <c r="G316" s="1" t="s">
        <v>18</v>
      </c>
      <c r="H316" s="1" t="s">
        <v>239</v>
      </c>
      <c r="I316" s="1" t="s">
        <v>196</v>
      </c>
      <c r="J316" s="1" t="s">
        <v>587</v>
      </c>
      <c r="K316" s="1" t="s">
        <v>766</v>
      </c>
    </row>
    <row r="317" spans="1:11" x14ac:dyDescent="0.2">
      <c r="A317" s="6" t="str">
        <f>INDEX(UF_acronyms!$A$1:$C$28,MATCH(B317,UF_acronyms!$C$1:$C$28,0),2)</f>
        <v>TO</v>
      </c>
      <c r="B317" s="1" t="s">
        <v>1234</v>
      </c>
      <c r="C317" s="1" t="s">
        <v>1250</v>
      </c>
      <c r="D317" s="1" t="s">
        <v>1251</v>
      </c>
      <c r="E317" s="11">
        <v>22845</v>
      </c>
      <c r="F317" s="6" t="str">
        <f>CONCATENATE(tb_SVI[[#This Row],[Nome Município]],"/",tb_SVI[[#This Row],[UF]])</f>
        <v>Tocantinópolis/TO</v>
      </c>
      <c r="G317" s="1" t="s">
        <v>18</v>
      </c>
      <c r="H317" s="1" t="s">
        <v>121</v>
      </c>
      <c r="I317" s="1" t="s">
        <v>188</v>
      </c>
      <c r="J317" s="1" t="s">
        <v>36</v>
      </c>
      <c r="K317" s="1" t="s">
        <v>178</v>
      </c>
    </row>
    <row r="318" spans="1:11" x14ac:dyDescent="0.2">
      <c r="A318" s="6" t="str">
        <f>INDEX(UF_acronyms!$A$1:$C$28,MATCH(B318,UF_acronyms!$C$1:$C$28,0),2)</f>
        <v>TO</v>
      </c>
      <c r="B318" s="1" t="s">
        <v>1234</v>
      </c>
      <c r="C318" s="1" t="s">
        <v>1252</v>
      </c>
      <c r="D318" s="1" t="s">
        <v>1253</v>
      </c>
      <c r="E318" s="11">
        <v>2812</v>
      </c>
      <c r="F318" s="6" t="str">
        <f>CONCATENATE(tb_SVI[[#This Row],[Nome Município]],"/",tb_SVI[[#This Row],[UF]])</f>
        <v>Talismã/TO</v>
      </c>
      <c r="G318" s="1" t="s">
        <v>18</v>
      </c>
      <c r="H318" s="1" t="s">
        <v>526</v>
      </c>
      <c r="I318" s="1" t="s">
        <v>1254</v>
      </c>
      <c r="J318" s="1" t="s">
        <v>239</v>
      </c>
      <c r="K318" s="1" t="s">
        <v>1255</v>
      </c>
    </row>
    <row r="319" spans="1:11" x14ac:dyDescent="0.2">
      <c r="A319" s="6" t="str">
        <f>INDEX(UF_acronyms!$A$1:$C$28,MATCH(B319,UF_acronyms!$C$1:$C$28,0),2)</f>
        <v>TO</v>
      </c>
      <c r="B319" s="1" t="s">
        <v>1234</v>
      </c>
      <c r="C319" s="1" t="s">
        <v>1257</v>
      </c>
      <c r="D319" s="1" t="s">
        <v>1258</v>
      </c>
      <c r="E319" s="11">
        <v>2166</v>
      </c>
      <c r="F319" s="6" t="str">
        <f>CONCATENATE(tb_SVI[[#This Row],[Nome Município]],"/",tb_SVI[[#This Row],[UF]])</f>
        <v>Taipas do Tocantins/TO</v>
      </c>
      <c r="G319" s="1" t="s">
        <v>18</v>
      </c>
      <c r="H319" s="1" t="s">
        <v>1192</v>
      </c>
      <c r="I319" s="1" t="s">
        <v>377</v>
      </c>
      <c r="J319" s="1" t="s">
        <v>807</v>
      </c>
      <c r="K319" s="1" t="s">
        <v>857</v>
      </c>
    </row>
    <row r="320" spans="1:11" x14ac:dyDescent="0.2">
      <c r="A320" s="6" t="str">
        <f>INDEX(UF_acronyms!$A$1:$C$28,MATCH(B320,UF_acronyms!$C$1:$C$28,0),2)</f>
        <v>TO</v>
      </c>
      <c r="B320" s="1" t="s">
        <v>1234</v>
      </c>
      <c r="C320" s="1" t="s">
        <v>1259</v>
      </c>
      <c r="D320" s="1" t="s">
        <v>1260</v>
      </c>
      <c r="E320" s="11">
        <v>16825</v>
      </c>
      <c r="F320" s="6" t="str">
        <f>CONCATENATE(tb_SVI[[#This Row],[Nome Município]],"/",tb_SVI[[#This Row],[UF]])</f>
        <v>Taguatinga/TO</v>
      </c>
      <c r="G320" s="1" t="s">
        <v>18</v>
      </c>
      <c r="H320" s="1" t="s">
        <v>469</v>
      </c>
      <c r="I320" s="1" t="s">
        <v>391</v>
      </c>
      <c r="J320" s="1" t="s">
        <v>339</v>
      </c>
      <c r="K320" s="1" t="s">
        <v>61</v>
      </c>
    </row>
    <row r="321" spans="1:11" x14ac:dyDescent="0.2">
      <c r="A321" s="6" t="str">
        <f>INDEX(UF_acronyms!$A$1:$C$28,MATCH(B321,UF_acronyms!$C$1:$C$28,0),2)</f>
        <v>TO</v>
      </c>
      <c r="B321" s="1" t="s">
        <v>1234</v>
      </c>
      <c r="C321" s="1" t="s">
        <v>1263</v>
      </c>
      <c r="D321" s="1" t="s">
        <v>1264</v>
      </c>
      <c r="E321" s="11">
        <v>8997</v>
      </c>
      <c r="F321" s="6" t="str">
        <f>CONCATENATE(tb_SVI[[#This Row],[Nome Município]],"/",tb_SVI[[#This Row],[UF]])</f>
        <v>Sítio Novo do Tocantins/TO</v>
      </c>
      <c r="G321" s="1" t="s">
        <v>18</v>
      </c>
      <c r="H321" s="1" t="s">
        <v>228</v>
      </c>
      <c r="I321" s="1" t="s">
        <v>67</v>
      </c>
      <c r="J321" s="1" t="s">
        <v>454</v>
      </c>
      <c r="K321" s="1" t="s">
        <v>12</v>
      </c>
    </row>
    <row r="322" spans="1:11" x14ac:dyDescent="0.2">
      <c r="A322" s="6" t="str">
        <f>INDEX(UF_acronyms!$A$1:$C$28,MATCH(B322,UF_acronyms!$C$1:$C$28,0),2)</f>
        <v>TO</v>
      </c>
      <c r="B322" s="1" t="s">
        <v>1234</v>
      </c>
      <c r="C322" s="1" t="s">
        <v>1265</v>
      </c>
      <c r="D322" s="1" t="s">
        <v>1266</v>
      </c>
      <c r="E322" s="11">
        <v>3904</v>
      </c>
      <c r="F322" s="6" t="str">
        <f>CONCATENATE(tb_SVI[[#This Row],[Nome Município]],"/",tb_SVI[[#This Row],[UF]])</f>
        <v>São Valério/TO</v>
      </c>
      <c r="G322" s="1" t="s">
        <v>18</v>
      </c>
      <c r="H322" s="1" t="s">
        <v>182</v>
      </c>
      <c r="I322" s="1" t="s">
        <v>1267</v>
      </c>
      <c r="J322" s="1" t="s">
        <v>414</v>
      </c>
      <c r="K322" s="1" t="s">
        <v>183</v>
      </c>
    </row>
    <row r="323" spans="1:11" x14ac:dyDescent="0.2">
      <c r="A323" s="6" t="str">
        <f>INDEX(UF_acronyms!$A$1:$C$28,MATCH(B323,UF_acronyms!$C$1:$C$28,0),2)</f>
        <v>TO</v>
      </c>
      <c r="B323" s="1" t="s">
        <v>1234</v>
      </c>
      <c r="C323" s="1" t="s">
        <v>1268</v>
      </c>
      <c r="D323" s="1" t="s">
        <v>1269</v>
      </c>
      <c r="E323" s="11">
        <v>4852</v>
      </c>
      <c r="F323" s="6" t="str">
        <f>CONCATENATE(tb_SVI[[#This Row],[Nome Município]],"/",tb_SVI[[#This Row],[UF]])</f>
        <v>São Sebastião do Tocantins/TO</v>
      </c>
      <c r="G323" s="1" t="s">
        <v>18</v>
      </c>
      <c r="H323" s="1" t="s">
        <v>572</v>
      </c>
      <c r="I323" s="1" t="s">
        <v>1007</v>
      </c>
      <c r="J323" s="1" t="s">
        <v>1058</v>
      </c>
      <c r="K323" s="1" t="s">
        <v>550</v>
      </c>
    </row>
    <row r="324" spans="1:11" x14ac:dyDescent="0.2">
      <c r="A324" s="6" t="str">
        <f>INDEX(UF_acronyms!$A$1:$C$28,MATCH(B324,UF_acronyms!$C$1:$C$28,0),2)</f>
        <v>TO</v>
      </c>
      <c r="B324" s="1" t="s">
        <v>1234</v>
      </c>
      <c r="C324" s="1" t="s">
        <v>1270</v>
      </c>
      <c r="D324" s="1" t="s">
        <v>1271</v>
      </c>
      <c r="E324" s="11">
        <v>3094</v>
      </c>
      <c r="F324" s="6" t="str">
        <f>CONCATENATE(tb_SVI[[#This Row],[Nome Município]],"/",tb_SVI[[#This Row],[UF]])</f>
        <v>São Salvador do Tocantins/TO</v>
      </c>
      <c r="G324" s="1" t="s">
        <v>18</v>
      </c>
      <c r="H324" s="1" t="s">
        <v>57</v>
      </c>
      <c r="I324" s="1" t="s">
        <v>1272</v>
      </c>
      <c r="J324" s="1" t="s">
        <v>15</v>
      </c>
      <c r="K324" s="1" t="s">
        <v>999</v>
      </c>
    </row>
    <row r="325" spans="1:11" x14ac:dyDescent="0.2">
      <c r="A325" s="6" t="str">
        <f>INDEX(UF_acronyms!$A$1:$C$28,MATCH(B325,UF_acronyms!$C$1:$C$28,0),2)</f>
        <v>TO</v>
      </c>
      <c r="B325" s="1" t="s">
        <v>1234</v>
      </c>
      <c r="C325" s="1" t="s">
        <v>1273</v>
      </c>
      <c r="D325" s="1" t="s">
        <v>1274</v>
      </c>
      <c r="E325" s="11">
        <v>12294</v>
      </c>
      <c r="F325" s="6" t="str">
        <f>CONCATENATE(tb_SVI[[#This Row],[Nome Município]],"/",tb_SVI[[#This Row],[UF]])</f>
        <v>São Miguel do Tocantins/TO</v>
      </c>
      <c r="G325" s="1" t="s">
        <v>18</v>
      </c>
      <c r="H325" s="1" t="s">
        <v>308</v>
      </c>
      <c r="I325" s="1" t="s">
        <v>297</v>
      </c>
      <c r="J325" s="1" t="s">
        <v>426</v>
      </c>
      <c r="K325" s="1" t="s">
        <v>182</v>
      </c>
    </row>
    <row r="326" spans="1:11" x14ac:dyDescent="0.2">
      <c r="A326" s="6" t="str">
        <f>INDEX(UF_acronyms!$A$1:$C$28,MATCH(B326,UF_acronyms!$C$1:$C$28,0),2)</f>
        <v>TO</v>
      </c>
      <c r="B326" s="1" t="s">
        <v>1234</v>
      </c>
      <c r="C326" s="1" t="s">
        <v>1275</v>
      </c>
      <c r="D326" s="1" t="s">
        <v>1276</v>
      </c>
      <c r="E326" s="11">
        <v>1598</v>
      </c>
      <c r="F326" s="6" t="str">
        <f>CONCATENATE(tb_SVI[[#This Row],[Nome Município]],"/",tb_SVI[[#This Row],[UF]])</f>
        <v>São Félix do Tocantins/TO</v>
      </c>
      <c r="G326" s="1" t="s">
        <v>18</v>
      </c>
      <c r="H326" s="1" t="s">
        <v>1277</v>
      </c>
      <c r="I326" s="1" t="s">
        <v>1278</v>
      </c>
      <c r="J326" s="1" t="s">
        <v>191</v>
      </c>
      <c r="K326" s="1" t="s">
        <v>120</v>
      </c>
    </row>
    <row r="327" spans="1:11" x14ac:dyDescent="0.2">
      <c r="A327" s="6" t="str">
        <f>INDEX(UF_acronyms!$A$1:$C$28,MATCH(B327,UF_acronyms!$C$1:$C$28,0),2)</f>
        <v>TO</v>
      </c>
      <c r="B327" s="1" t="s">
        <v>1234</v>
      </c>
      <c r="C327" s="1" t="s">
        <v>1279</v>
      </c>
      <c r="D327" s="1" t="s">
        <v>1280</v>
      </c>
      <c r="E327" s="11">
        <v>5391</v>
      </c>
      <c r="F327" s="6" t="str">
        <f>CONCATENATE(tb_SVI[[#This Row],[Nome Município]],"/",tb_SVI[[#This Row],[UF]])</f>
        <v>São Bento do Tocantins/TO</v>
      </c>
      <c r="G327" s="1" t="s">
        <v>18</v>
      </c>
      <c r="H327" s="1" t="s">
        <v>288</v>
      </c>
      <c r="I327" s="1" t="s">
        <v>701</v>
      </c>
      <c r="J327" s="1" t="s">
        <v>474</v>
      </c>
      <c r="K327" s="1" t="s">
        <v>710</v>
      </c>
    </row>
    <row r="328" spans="1:11" x14ac:dyDescent="0.2">
      <c r="A328" s="6" t="str">
        <f>INDEX(UF_acronyms!$A$1:$C$28,MATCH(B328,UF_acronyms!$C$1:$C$28,0),2)</f>
        <v>TO</v>
      </c>
      <c r="B328" s="1" t="s">
        <v>1234</v>
      </c>
      <c r="C328" s="1" t="s">
        <v>1281</v>
      </c>
      <c r="D328" s="1" t="s">
        <v>1282</v>
      </c>
      <c r="E328" s="11">
        <v>1986</v>
      </c>
      <c r="F328" s="6" t="str">
        <f>CONCATENATE(tb_SVI[[#This Row],[Nome Município]],"/",tb_SVI[[#This Row],[UF]])</f>
        <v>Sucupira/TO</v>
      </c>
      <c r="G328" s="1" t="s">
        <v>18</v>
      </c>
      <c r="H328" s="1" t="s">
        <v>1283</v>
      </c>
      <c r="I328" s="1" t="s">
        <v>1284</v>
      </c>
      <c r="J328" s="1" t="s">
        <v>108</v>
      </c>
      <c r="K328" s="1" t="s">
        <v>210</v>
      </c>
    </row>
    <row r="329" spans="1:11" x14ac:dyDescent="0.2">
      <c r="A329" s="6" t="str">
        <f>INDEX(UF_acronyms!$A$1:$C$28,MATCH(B329,UF_acronyms!$C$1:$C$28,0),2)</f>
        <v>TO</v>
      </c>
      <c r="B329" s="1" t="s">
        <v>1234</v>
      </c>
      <c r="C329" s="1" t="s">
        <v>1285</v>
      </c>
      <c r="D329" s="1" t="s">
        <v>1286</v>
      </c>
      <c r="E329" s="11">
        <v>5428</v>
      </c>
      <c r="F329" s="6" t="str">
        <f>CONCATENATE(tb_SVI[[#This Row],[Nome Município]],"/",tb_SVI[[#This Row],[UF]])</f>
        <v>Silvanópolis/TO</v>
      </c>
      <c r="G329" s="1" t="s">
        <v>18</v>
      </c>
      <c r="H329" s="1" t="s">
        <v>182</v>
      </c>
      <c r="I329" s="1" t="s">
        <v>415</v>
      </c>
      <c r="J329" s="1" t="s">
        <v>851</v>
      </c>
      <c r="K329" s="1" t="s">
        <v>366</v>
      </c>
    </row>
    <row r="330" spans="1:11" x14ac:dyDescent="0.2">
      <c r="A330" s="6" t="str">
        <f>INDEX(UF_acronyms!$A$1:$C$28,MATCH(B330,UF_acronyms!$C$1:$C$28,0),2)</f>
        <v>TO</v>
      </c>
      <c r="B330" s="1" t="s">
        <v>1234</v>
      </c>
      <c r="C330" s="1" t="s">
        <v>1287</v>
      </c>
      <c r="D330" s="1" t="s">
        <v>1288</v>
      </c>
      <c r="E330" s="11">
        <v>2530</v>
      </c>
      <c r="F330" s="6" t="str">
        <f>CONCATENATE(tb_SVI[[#This Row],[Nome Município]],"/",tb_SVI[[#This Row],[UF]])</f>
        <v>Santa Terezinha do Tocantins/TO</v>
      </c>
      <c r="G330" s="1" t="s">
        <v>18</v>
      </c>
      <c r="H330" s="1" t="s">
        <v>154</v>
      </c>
      <c r="I330" s="1" t="s">
        <v>1289</v>
      </c>
      <c r="J330" s="1" t="s">
        <v>302</v>
      </c>
      <c r="K330" s="1" t="s">
        <v>698</v>
      </c>
    </row>
    <row r="331" spans="1:11" x14ac:dyDescent="0.2">
      <c r="A331" s="6" t="str">
        <f>INDEX(UF_acronyms!$A$1:$C$28,MATCH(B331,UF_acronyms!$C$1:$C$28,0),2)</f>
        <v>TO</v>
      </c>
      <c r="B331" s="1" t="s">
        <v>1234</v>
      </c>
      <c r="C331" s="1" t="s">
        <v>1290</v>
      </c>
      <c r="D331" s="1" t="s">
        <v>1291</v>
      </c>
      <c r="E331" s="11">
        <v>2897</v>
      </c>
      <c r="F331" s="6" t="str">
        <f>CONCATENATE(tb_SVI[[#This Row],[Nome Município]],"/",tb_SVI[[#This Row],[UF]])</f>
        <v>Santa Tereza do Tocantins/TO</v>
      </c>
      <c r="G331" s="1" t="s">
        <v>18</v>
      </c>
      <c r="H331" s="1" t="s">
        <v>218</v>
      </c>
      <c r="I331" s="1" t="s">
        <v>1292</v>
      </c>
      <c r="J331" s="1" t="s">
        <v>178</v>
      </c>
      <c r="K331" s="1" t="s">
        <v>154</v>
      </c>
    </row>
    <row r="332" spans="1:11" x14ac:dyDescent="0.2">
      <c r="A332" s="6" t="str">
        <f>INDEX(UF_acronyms!$A$1:$C$28,MATCH(B332,UF_acronyms!$C$1:$C$28,0),2)</f>
        <v>TO</v>
      </c>
      <c r="B332" s="1" t="s">
        <v>1234</v>
      </c>
      <c r="C332" s="1" t="s">
        <v>1293</v>
      </c>
      <c r="D332" s="1" t="s">
        <v>1294</v>
      </c>
      <c r="E332" s="11">
        <v>4846</v>
      </c>
      <c r="F332" s="6" t="str">
        <f>CONCATENATE(tb_SVI[[#This Row],[Nome Município]],"/",tb_SVI[[#This Row],[UF]])</f>
        <v>Santa Rosa do Tocantins/TO</v>
      </c>
      <c r="G332" s="1" t="s">
        <v>18</v>
      </c>
      <c r="H332" s="1" t="s">
        <v>31</v>
      </c>
      <c r="I332" s="1" t="s">
        <v>142</v>
      </c>
      <c r="J332" s="1" t="s">
        <v>1161</v>
      </c>
      <c r="K332" s="1" t="s">
        <v>353</v>
      </c>
    </row>
    <row r="333" spans="1:11" x14ac:dyDescent="0.2">
      <c r="A333" s="6" t="str">
        <f>INDEX(UF_acronyms!$A$1:$C$28,MATCH(B333,UF_acronyms!$C$1:$C$28,0),2)</f>
        <v>TO</v>
      </c>
      <c r="B333" s="1" t="s">
        <v>1234</v>
      </c>
      <c r="C333" s="1" t="s">
        <v>1295</v>
      </c>
      <c r="D333" s="1" t="s">
        <v>1296</v>
      </c>
      <c r="E333" s="11">
        <v>2386</v>
      </c>
      <c r="F333" s="6" t="str">
        <f>CONCATENATE(tb_SVI[[#This Row],[Nome Município]],"/",tb_SVI[[#This Row],[UF]])</f>
        <v>Santa Rita do Tocantins/TO</v>
      </c>
      <c r="G333" s="1" t="s">
        <v>18</v>
      </c>
      <c r="H333" s="1" t="s">
        <v>410</v>
      </c>
      <c r="I333" s="1" t="s">
        <v>862</v>
      </c>
      <c r="J333" s="1" t="s">
        <v>1297</v>
      </c>
      <c r="K333" s="1" t="s">
        <v>47</v>
      </c>
    </row>
    <row r="334" spans="1:11" x14ac:dyDescent="0.2">
      <c r="A334" s="6" t="str">
        <f>INDEX(UF_acronyms!$A$1:$C$28,MATCH(B334,UF_acronyms!$C$1:$C$28,0),2)</f>
        <v>TO</v>
      </c>
      <c r="B334" s="1" t="s">
        <v>1234</v>
      </c>
      <c r="C334" s="1" t="s">
        <v>1298</v>
      </c>
      <c r="D334" s="1" t="s">
        <v>1299</v>
      </c>
      <c r="E334" s="11">
        <v>3486</v>
      </c>
      <c r="F334" s="6" t="str">
        <f>CONCATENATE(tb_SVI[[#This Row],[Nome Município]],"/",tb_SVI[[#This Row],[UF]])</f>
        <v>Santa Maria do Tocantins/TO</v>
      </c>
      <c r="G334" s="1" t="s">
        <v>18</v>
      </c>
      <c r="H334" s="1" t="s">
        <v>151</v>
      </c>
      <c r="I334" s="1" t="s">
        <v>1300</v>
      </c>
      <c r="J334" s="1" t="s">
        <v>202</v>
      </c>
      <c r="K334" s="1" t="s">
        <v>178</v>
      </c>
    </row>
    <row r="335" spans="1:11" x14ac:dyDescent="0.2">
      <c r="A335" s="6" t="str">
        <f>INDEX(UF_acronyms!$A$1:$C$28,MATCH(B335,UF_acronyms!$C$1:$C$28,0),2)</f>
        <v>TO</v>
      </c>
      <c r="B335" s="1" t="s">
        <v>1234</v>
      </c>
      <c r="C335" s="1" t="s">
        <v>1301</v>
      </c>
      <c r="D335" s="1" t="s">
        <v>1302</v>
      </c>
      <c r="E335" s="11">
        <v>7595</v>
      </c>
      <c r="F335" s="6" t="str">
        <f>CONCATENATE(tb_SVI[[#This Row],[Nome Município]],"/",tb_SVI[[#This Row],[UF]])</f>
        <v>Santa Fé do Araguaia/TO</v>
      </c>
      <c r="G335" s="1" t="s">
        <v>18</v>
      </c>
      <c r="H335" s="1" t="s">
        <v>1161</v>
      </c>
      <c r="I335" s="1" t="s">
        <v>294</v>
      </c>
      <c r="J335" s="1" t="s">
        <v>813</v>
      </c>
      <c r="K335" s="1" t="s">
        <v>108</v>
      </c>
    </row>
    <row r="336" spans="1:11" x14ac:dyDescent="0.2">
      <c r="A336" s="6" t="str">
        <f>INDEX(UF_acronyms!$A$1:$C$28,MATCH(B336,UF_acronyms!$C$1:$C$28,0),2)</f>
        <v>TO</v>
      </c>
      <c r="B336" s="1" t="s">
        <v>1234</v>
      </c>
      <c r="C336" s="1" t="s">
        <v>1303</v>
      </c>
      <c r="D336" s="1" t="s">
        <v>1304</v>
      </c>
      <c r="E336" s="11">
        <v>3373</v>
      </c>
      <c r="F336" s="6" t="str">
        <f>CONCATENATE(tb_SVI[[#This Row],[Nome Município]],"/",tb_SVI[[#This Row],[UF]])</f>
        <v>Sandolândia/TO</v>
      </c>
      <c r="G336" s="1" t="s">
        <v>18</v>
      </c>
      <c r="H336" s="1" t="s">
        <v>1305</v>
      </c>
      <c r="I336" s="1" t="s">
        <v>1306</v>
      </c>
      <c r="J336" s="1" t="s">
        <v>296</v>
      </c>
      <c r="K336" s="1" t="s">
        <v>384</v>
      </c>
    </row>
    <row r="337" spans="1:11" x14ac:dyDescent="0.2">
      <c r="A337" s="6" t="str">
        <f>INDEX(UF_acronyms!$A$1:$C$28,MATCH(B337,UF_acronyms!$C$1:$C$28,0),2)</f>
        <v>TO</v>
      </c>
      <c r="B337" s="1" t="s">
        <v>1234</v>
      </c>
      <c r="C337" s="1" t="s">
        <v>1307</v>
      </c>
      <c r="D337" s="1" t="s">
        <v>1308</v>
      </c>
      <c r="E337" s="11">
        <v>4794</v>
      </c>
      <c r="F337" s="6" t="str">
        <f>CONCATENATE(tb_SVI[[#This Row],[Nome Município]],"/",tb_SVI[[#This Row],[UF]])</f>
        <v>Sampaio/TO</v>
      </c>
      <c r="G337" s="1" t="s">
        <v>18</v>
      </c>
      <c r="H337" s="1" t="s">
        <v>104</v>
      </c>
      <c r="I337" s="1" t="s">
        <v>608</v>
      </c>
      <c r="J337" s="1" t="s">
        <v>104</v>
      </c>
      <c r="K337" s="1" t="s">
        <v>961</v>
      </c>
    </row>
    <row r="338" spans="1:11" x14ac:dyDescent="0.2">
      <c r="A338" s="6" t="str">
        <f>INDEX(UF_acronyms!$A$1:$C$28,MATCH(B338,UF_acronyms!$C$1:$C$28,0),2)</f>
        <v>TO</v>
      </c>
      <c r="B338" s="1" t="s">
        <v>1234</v>
      </c>
      <c r="C338" s="1" t="s">
        <v>1309</v>
      </c>
      <c r="D338" s="1" t="s">
        <v>1310</v>
      </c>
      <c r="E338" s="11">
        <v>2856</v>
      </c>
      <c r="F338" s="6" t="str">
        <f>CONCATENATE(tb_SVI[[#This Row],[Nome Município]],"/",tb_SVI[[#This Row],[UF]])</f>
        <v>Rio dos Bois/TO</v>
      </c>
      <c r="G338" s="1" t="s">
        <v>18</v>
      </c>
      <c r="H338" s="1" t="s">
        <v>1305</v>
      </c>
      <c r="I338" s="1" t="s">
        <v>197</v>
      </c>
      <c r="J338" s="1" t="s">
        <v>33</v>
      </c>
      <c r="K338" s="1" t="s">
        <v>108</v>
      </c>
    </row>
    <row r="339" spans="1:11" x14ac:dyDescent="0.2">
      <c r="A339" s="6" t="str">
        <f>INDEX(UF_acronyms!$A$1:$C$28,MATCH(B339,UF_acronyms!$C$1:$C$28,0),2)</f>
        <v>TO</v>
      </c>
      <c r="B339" s="1" t="s">
        <v>1234</v>
      </c>
      <c r="C339" s="1" t="s">
        <v>1311</v>
      </c>
      <c r="D339" s="1" t="s">
        <v>1312</v>
      </c>
      <c r="E339" s="11">
        <v>2171</v>
      </c>
      <c r="F339" s="6" t="str">
        <f>CONCATENATE(tb_SVI[[#This Row],[Nome Município]],"/",tb_SVI[[#This Row],[UF]])</f>
        <v>Rio da Conceição/TO</v>
      </c>
      <c r="G339" s="1" t="s">
        <v>18</v>
      </c>
      <c r="H339" s="1" t="s">
        <v>1007</v>
      </c>
      <c r="I339" s="1" t="s">
        <v>413</v>
      </c>
      <c r="J339" s="1" t="s">
        <v>209</v>
      </c>
      <c r="K339" s="1" t="s">
        <v>155</v>
      </c>
    </row>
    <row r="340" spans="1:11" x14ac:dyDescent="0.2">
      <c r="A340" s="6" t="str">
        <f>INDEX(UF_acronyms!$A$1:$C$28,MATCH(B340,UF_acronyms!$C$1:$C$28,0),2)</f>
        <v>TO</v>
      </c>
      <c r="B340" s="1" t="s">
        <v>1234</v>
      </c>
      <c r="C340" s="1" t="s">
        <v>1314</v>
      </c>
      <c r="D340" s="1" t="s">
        <v>1315</v>
      </c>
      <c r="E340" s="11">
        <v>6488</v>
      </c>
      <c r="F340" s="6" t="str">
        <f>CONCATENATE(tb_SVI[[#This Row],[Nome Município]],"/",tb_SVI[[#This Row],[UF]])</f>
        <v>Rio Sono/TO</v>
      </c>
      <c r="G340" s="1" t="s">
        <v>18</v>
      </c>
      <c r="H340" s="1" t="s">
        <v>343</v>
      </c>
      <c r="I340" s="1" t="s">
        <v>1316</v>
      </c>
      <c r="J340" s="1" t="s">
        <v>727</v>
      </c>
      <c r="K340" s="1" t="s">
        <v>650</v>
      </c>
    </row>
    <row r="341" spans="1:11" x14ac:dyDescent="0.2">
      <c r="A341" s="6" t="str">
        <f>INDEX(UF_acronyms!$A$1:$C$28,MATCH(B341,UF_acronyms!$C$1:$C$28,0),2)</f>
        <v>TO</v>
      </c>
      <c r="B341" s="1" t="s">
        <v>1234</v>
      </c>
      <c r="C341" s="1" t="s">
        <v>1317</v>
      </c>
      <c r="D341" s="1" t="s">
        <v>1318</v>
      </c>
      <c r="E341" s="11">
        <v>4684</v>
      </c>
      <c r="F341" s="6" t="str">
        <f>CONCATENATE(tb_SVI[[#This Row],[Nome Município]],"/",tb_SVI[[#This Row],[UF]])</f>
        <v>Riachinho/TO</v>
      </c>
      <c r="G341" s="1" t="s">
        <v>18</v>
      </c>
      <c r="H341" s="1" t="s">
        <v>410</v>
      </c>
      <c r="I341" s="1" t="s">
        <v>281</v>
      </c>
      <c r="J341" s="1" t="s">
        <v>67</v>
      </c>
      <c r="K341" s="1" t="s">
        <v>807</v>
      </c>
    </row>
    <row r="342" spans="1:11" x14ac:dyDescent="0.2">
      <c r="A342" s="6" t="str">
        <f>INDEX(UF_acronyms!$A$1:$C$28,MATCH(B342,UF_acronyms!$C$1:$C$28,0),2)</f>
        <v>TO</v>
      </c>
      <c r="B342" s="1" t="s">
        <v>1234</v>
      </c>
      <c r="C342" s="1" t="s">
        <v>1319</v>
      </c>
      <c r="D342" s="1" t="s">
        <v>1320</v>
      </c>
      <c r="E342" s="11">
        <v>4342</v>
      </c>
      <c r="F342" s="6" t="str">
        <f>CONCATENATE(tb_SVI[[#This Row],[Nome Município]],"/",tb_SVI[[#This Row],[UF]])</f>
        <v>Recursolândia/TO</v>
      </c>
      <c r="G342" s="1" t="s">
        <v>18</v>
      </c>
      <c r="H342" s="1" t="s">
        <v>202</v>
      </c>
      <c r="I342" s="1" t="s">
        <v>1321</v>
      </c>
      <c r="J342" s="1" t="s">
        <v>734</v>
      </c>
      <c r="K342" s="1" t="s">
        <v>265</v>
      </c>
    </row>
    <row r="343" spans="1:11" x14ac:dyDescent="0.2">
      <c r="A343" s="6" t="str">
        <f>INDEX(UF_acronyms!$A$1:$C$28,MATCH(B343,UF_acronyms!$C$1:$C$28,0),2)</f>
        <v>TO</v>
      </c>
      <c r="B343" s="1" t="s">
        <v>1234</v>
      </c>
      <c r="C343" s="1" t="s">
        <v>1322</v>
      </c>
      <c r="D343" s="1" t="s">
        <v>1323</v>
      </c>
      <c r="E343" s="11">
        <v>2717</v>
      </c>
      <c r="F343" s="6" t="str">
        <f>CONCATENATE(tb_SVI[[#This Row],[Nome Município]],"/",tb_SVI[[#This Row],[UF]])</f>
        <v>Pugmil/TO</v>
      </c>
      <c r="G343" s="1" t="s">
        <v>18</v>
      </c>
      <c r="H343" s="1" t="s">
        <v>83</v>
      </c>
      <c r="I343" s="1" t="s">
        <v>1254</v>
      </c>
      <c r="J343" s="1" t="s">
        <v>183</v>
      </c>
      <c r="K343" s="1" t="s">
        <v>355</v>
      </c>
    </row>
    <row r="344" spans="1:11" x14ac:dyDescent="0.2">
      <c r="A344" s="6" t="str">
        <f>INDEX(UF_acronyms!$A$1:$C$28,MATCH(B344,UF_acronyms!$C$1:$C$28,0),2)</f>
        <v>TO</v>
      </c>
      <c r="B344" s="1" t="s">
        <v>1234</v>
      </c>
      <c r="C344" s="1" t="s">
        <v>1324</v>
      </c>
      <c r="D344" s="1" t="s">
        <v>1325</v>
      </c>
      <c r="E344" s="11">
        <v>3676</v>
      </c>
      <c r="F344" s="6" t="str">
        <f>CONCATENATE(tb_SVI[[#This Row],[Nome Município]],"/",tb_SVI[[#This Row],[UF]])</f>
        <v>Presidente Kennedy/TO</v>
      </c>
      <c r="G344" s="1" t="s">
        <v>18</v>
      </c>
      <c r="H344" s="1" t="s">
        <v>256</v>
      </c>
      <c r="I344" s="1" t="s">
        <v>280</v>
      </c>
      <c r="J344" s="1" t="s">
        <v>170</v>
      </c>
      <c r="K344" s="1" t="s">
        <v>163</v>
      </c>
    </row>
    <row r="345" spans="1:11" x14ac:dyDescent="0.2">
      <c r="A345" s="6" t="str">
        <f>INDEX(UF_acronyms!$A$1:$C$28,MATCH(B345,UF_acronyms!$C$1:$C$28,0),2)</f>
        <v>TO</v>
      </c>
      <c r="B345" s="1" t="s">
        <v>1234</v>
      </c>
      <c r="C345" s="1" t="s">
        <v>1326</v>
      </c>
      <c r="D345" s="1" t="s">
        <v>1327</v>
      </c>
      <c r="E345" s="11">
        <v>8498</v>
      </c>
      <c r="F345" s="6" t="str">
        <f>CONCATENATE(tb_SVI[[#This Row],[Nome Município]],"/",tb_SVI[[#This Row],[UF]])</f>
        <v>Praia Norte/TO</v>
      </c>
      <c r="G345" s="1" t="s">
        <v>18</v>
      </c>
      <c r="H345" s="1" t="s">
        <v>326</v>
      </c>
      <c r="I345" s="1" t="s">
        <v>419</v>
      </c>
      <c r="J345" s="1" t="s">
        <v>572</v>
      </c>
      <c r="K345" s="1" t="s">
        <v>221</v>
      </c>
    </row>
    <row r="346" spans="1:11" x14ac:dyDescent="0.2">
      <c r="A346" s="6" t="str">
        <f>INDEX(UF_acronyms!$A$1:$C$28,MATCH(B346,UF_acronyms!$C$1:$C$28,0),2)</f>
        <v>TO</v>
      </c>
      <c r="B346" s="1" t="s">
        <v>1234</v>
      </c>
      <c r="C346" s="1" t="s">
        <v>1328</v>
      </c>
      <c r="D346" s="1" t="s">
        <v>1329</v>
      </c>
      <c r="E346" s="11">
        <v>53316</v>
      </c>
      <c r="F346" s="6" t="str">
        <f>CONCATENATE(tb_SVI[[#This Row],[Nome Município]],"/",tb_SVI[[#This Row],[UF]])</f>
        <v>Porto Nacional/TO</v>
      </c>
      <c r="G346" s="1" t="s">
        <v>18</v>
      </c>
      <c r="H346" s="1" t="s">
        <v>1262</v>
      </c>
      <c r="I346" s="1" t="s">
        <v>1330</v>
      </c>
      <c r="J346" s="1" t="s">
        <v>703</v>
      </c>
      <c r="K346" s="1" t="s">
        <v>1074</v>
      </c>
    </row>
    <row r="347" spans="1:11" x14ac:dyDescent="0.2">
      <c r="A347" s="6" t="str">
        <f>INDEX(UF_acronyms!$A$1:$C$28,MATCH(B347,UF_acronyms!$C$1:$C$28,0),2)</f>
        <v>TO</v>
      </c>
      <c r="B347" s="1" t="s">
        <v>1234</v>
      </c>
      <c r="C347" s="1" t="s">
        <v>1331</v>
      </c>
      <c r="D347" s="1" t="s">
        <v>1332</v>
      </c>
      <c r="E347" s="11">
        <v>3170</v>
      </c>
      <c r="F347" s="6" t="str">
        <f>CONCATENATE(tb_SVI[[#This Row],[Nome Município]],"/",tb_SVI[[#This Row],[UF]])</f>
        <v>Porto Alegre do Tocantins/TO</v>
      </c>
      <c r="G347" s="1" t="s">
        <v>18</v>
      </c>
      <c r="H347" s="1" t="s">
        <v>145</v>
      </c>
      <c r="I347" s="1" t="s">
        <v>1333</v>
      </c>
      <c r="J347" s="1" t="s">
        <v>102</v>
      </c>
      <c r="K347" s="1" t="s">
        <v>146</v>
      </c>
    </row>
    <row r="348" spans="1:11" x14ac:dyDescent="0.2">
      <c r="A348" s="6" t="str">
        <f>INDEX(UF_acronyms!$A$1:$C$28,MATCH(B348,UF_acronyms!$C$1:$C$28,0),2)</f>
        <v>TO</v>
      </c>
      <c r="B348" s="1" t="s">
        <v>1234</v>
      </c>
      <c r="C348" s="1" t="s">
        <v>1335</v>
      </c>
      <c r="D348" s="1" t="s">
        <v>1336</v>
      </c>
      <c r="E348" s="11">
        <v>8116</v>
      </c>
      <c r="F348" s="6" t="str">
        <f>CONCATENATE(tb_SVI[[#This Row],[Nome Município]],"/",tb_SVI[[#This Row],[UF]])</f>
        <v>Ponte Alta do Tocantins/TO</v>
      </c>
      <c r="G348" s="1" t="s">
        <v>18</v>
      </c>
      <c r="H348" s="1" t="s">
        <v>1337</v>
      </c>
      <c r="I348" s="1" t="s">
        <v>1338</v>
      </c>
      <c r="J348" s="1" t="s">
        <v>588</v>
      </c>
      <c r="K348" s="1" t="s">
        <v>410</v>
      </c>
    </row>
    <row r="349" spans="1:11" x14ac:dyDescent="0.2">
      <c r="A349" s="6" t="str">
        <f>INDEX(UF_acronyms!$A$1:$C$28,MATCH(B349,UF_acronyms!$C$1:$C$28,0),2)</f>
        <v>TO</v>
      </c>
      <c r="B349" s="1" t="s">
        <v>1234</v>
      </c>
      <c r="C349" s="1" t="s">
        <v>1340</v>
      </c>
      <c r="D349" s="1" t="s">
        <v>1341</v>
      </c>
      <c r="E349" s="11">
        <v>4591</v>
      </c>
      <c r="F349" s="6" t="str">
        <f>CONCATENATE(tb_SVI[[#This Row],[Nome Município]],"/",tb_SVI[[#This Row],[UF]])</f>
        <v>Ponte Alta do Bom Jesus/TO</v>
      </c>
      <c r="G349" s="1" t="s">
        <v>18</v>
      </c>
      <c r="H349" s="1" t="s">
        <v>226</v>
      </c>
      <c r="I349" s="1" t="s">
        <v>221</v>
      </c>
      <c r="J349" s="1" t="s">
        <v>475</v>
      </c>
      <c r="K349" s="1" t="s">
        <v>372</v>
      </c>
    </row>
    <row r="350" spans="1:11" x14ac:dyDescent="0.2">
      <c r="A350" s="6" t="str">
        <f>INDEX(UF_acronyms!$A$1:$C$28,MATCH(B350,UF_acronyms!$C$1:$C$28,0),2)</f>
        <v>TO</v>
      </c>
      <c r="B350" s="1" t="s">
        <v>1234</v>
      </c>
      <c r="C350" s="1" t="s">
        <v>1342</v>
      </c>
      <c r="D350" s="1" t="s">
        <v>1343</v>
      </c>
      <c r="E350" s="11">
        <v>7743</v>
      </c>
      <c r="F350" s="6" t="str">
        <f>CONCATENATE(tb_SVI[[#This Row],[Nome Município]],"/",tb_SVI[[#This Row],[UF]])</f>
        <v>Pium/TO</v>
      </c>
      <c r="G350" s="1" t="s">
        <v>18</v>
      </c>
      <c r="H350" s="1" t="s">
        <v>698</v>
      </c>
      <c r="I350" s="1" t="s">
        <v>180</v>
      </c>
      <c r="J350" s="1" t="s">
        <v>228</v>
      </c>
      <c r="K350" s="1" t="s">
        <v>219</v>
      </c>
    </row>
    <row r="351" spans="1:11" x14ac:dyDescent="0.2">
      <c r="A351" s="6" t="str">
        <f>INDEX(UF_acronyms!$A$1:$C$28,MATCH(B351,UF_acronyms!$C$1:$C$28,0),2)</f>
        <v>TO</v>
      </c>
      <c r="B351" s="1" t="s">
        <v>1234</v>
      </c>
      <c r="C351" s="1" t="s">
        <v>1344</v>
      </c>
      <c r="D351" s="1" t="s">
        <v>1345</v>
      </c>
      <c r="E351" s="11">
        <v>3033</v>
      </c>
      <c r="F351" s="6" t="str">
        <f>CONCATENATE(tb_SVI[[#This Row],[Nome Município]],"/",tb_SVI[[#This Row],[UF]])</f>
        <v>Piraquê/TO</v>
      </c>
      <c r="G351" s="1" t="s">
        <v>18</v>
      </c>
      <c r="H351" s="1" t="s">
        <v>1244</v>
      </c>
      <c r="I351" s="1" t="s">
        <v>1346</v>
      </c>
      <c r="J351" s="1" t="s">
        <v>363</v>
      </c>
      <c r="K351" s="1" t="s">
        <v>66</v>
      </c>
    </row>
    <row r="352" spans="1:11" x14ac:dyDescent="0.2">
      <c r="A352" s="6" t="str">
        <f>INDEX(UF_acronyms!$A$1:$C$28,MATCH(B352,UF_acronyms!$C$1:$C$28,0),2)</f>
        <v>TO</v>
      </c>
      <c r="B352" s="1" t="s">
        <v>1234</v>
      </c>
      <c r="C352" s="1" t="s">
        <v>1349</v>
      </c>
      <c r="D352" s="1" t="s">
        <v>1350</v>
      </c>
      <c r="E352" s="11">
        <v>4430</v>
      </c>
      <c r="F352" s="6" t="str">
        <f>CONCATENATE(tb_SVI[[#This Row],[Nome Município]],"/",tb_SVI[[#This Row],[UF]])</f>
        <v>Pindorama do Tocantins/TO</v>
      </c>
      <c r="G352" s="1" t="s">
        <v>18</v>
      </c>
      <c r="H352" s="1" t="s">
        <v>41</v>
      </c>
      <c r="I352" s="1" t="s">
        <v>391</v>
      </c>
      <c r="J352" s="1" t="s">
        <v>592</v>
      </c>
      <c r="K352" s="1" t="s">
        <v>666</v>
      </c>
    </row>
    <row r="353" spans="1:11" x14ac:dyDescent="0.2">
      <c r="A353" s="6" t="str">
        <f>INDEX(UF_acronyms!$A$1:$C$28,MATCH(B353,UF_acronyms!$C$1:$C$28,0),2)</f>
        <v>TO</v>
      </c>
      <c r="B353" s="1" t="s">
        <v>1234</v>
      </c>
      <c r="C353" s="1" t="s">
        <v>1352</v>
      </c>
      <c r="D353" s="1" t="s">
        <v>1353</v>
      </c>
      <c r="E353" s="11">
        <v>5512</v>
      </c>
      <c r="F353" s="6" t="str">
        <f>CONCATENATE(tb_SVI[[#This Row],[Nome Município]],"/",tb_SVI[[#This Row],[UF]])</f>
        <v>Pequizeiro/TO</v>
      </c>
      <c r="G353" s="1" t="s">
        <v>18</v>
      </c>
      <c r="H353" s="1" t="s">
        <v>1354</v>
      </c>
      <c r="I353" s="1" t="s">
        <v>1024</v>
      </c>
      <c r="J353" s="1" t="s">
        <v>366</v>
      </c>
      <c r="K353" s="1" t="s">
        <v>597</v>
      </c>
    </row>
    <row r="354" spans="1:11" x14ac:dyDescent="0.2">
      <c r="A354" s="6" t="str">
        <f>INDEX(UF_acronyms!$A$1:$C$28,MATCH(B354,UF_acronyms!$C$1:$C$28,0),2)</f>
        <v>TO</v>
      </c>
      <c r="B354" s="1" t="s">
        <v>1234</v>
      </c>
      <c r="C354" s="1" t="s">
        <v>1355</v>
      </c>
      <c r="D354" s="1" t="s">
        <v>1356</v>
      </c>
      <c r="E354" s="11">
        <v>11873</v>
      </c>
      <c r="F354" s="6" t="str">
        <f>CONCATENATE(tb_SVI[[#This Row],[Nome Município]],"/",tb_SVI[[#This Row],[UF]])</f>
        <v>Peixe/TO</v>
      </c>
      <c r="G354" s="1" t="s">
        <v>18</v>
      </c>
      <c r="H354" s="1" t="s">
        <v>189</v>
      </c>
      <c r="I354" s="1" t="s">
        <v>1278</v>
      </c>
      <c r="J354" s="1" t="s">
        <v>208</v>
      </c>
      <c r="K354" s="1" t="s">
        <v>1113</v>
      </c>
    </row>
    <row r="355" spans="1:11" x14ac:dyDescent="0.2">
      <c r="A355" s="6" t="str">
        <f>INDEX(UF_acronyms!$A$1:$C$28,MATCH(B355,UF_acronyms!$C$1:$C$28,0),2)</f>
        <v>TO</v>
      </c>
      <c r="B355" s="1" t="s">
        <v>1234</v>
      </c>
      <c r="C355" s="1" t="s">
        <v>1357</v>
      </c>
      <c r="D355" s="1" t="s">
        <v>1358</v>
      </c>
      <c r="E355" s="11">
        <v>13773</v>
      </c>
      <c r="F355" s="6" t="str">
        <f>CONCATENATE(tb_SVI[[#This Row],[Nome Município]],"/",tb_SVI[[#This Row],[UF]])</f>
        <v>Pedro Afonso/TO</v>
      </c>
      <c r="G355" s="1" t="s">
        <v>18</v>
      </c>
      <c r="H355" s="1" t="s">
        <v>1339</v>
      </c>
      <c r="I355" s="1" t="s">
        <v>1359</v>
      </c>
      <c r="J355" s="1" t="s">
        <v>301</v>
      </c>
      <c r="K355" s="1" t="s">
        <v>798</v>
      </c>
    </row>
    <row r="356" spans="1:11" x14ac:dyDescent="0.2">
      <c r="A356" s="6" t="str">
        <f>INDEX(UF_acronyms!$A$1:$C$28,MATCH(B356,UF_acronyms!$C$1:$C$28,0),2)</f>
        <v>TO</v>
      </c>
      <c r="B356" s="1" t="s">
        <v>1234</v>
      </c>
      <c r="C356" s="1" t="s">
        <v>1360</v>
      </c>
      <c r="D356" s="1" t="s">
        <v>1138</v>
      </c>
      <c r="E356" s="11">
        <v>4867</v>
      </c>
      <c r="F356" s="6" t="str">
        <f>CONCATENATE(tb_SVI[[#This Row],[Nome Município]],"/",tb_SVI[[#This Row],[UF]])</f>
        <v>Pau D'Arco/TO</v>
      </c>
      <c r="G356" s="1" t="s">
        <v>18</v>
      </c>
      <c r="H356" s="1" t="s">
        <v>163</v>
      </c>
      <c r="I356" s="1" t="s">
        <v>638</v>
      </c>
      <c r="J356" s="1" t="s">
        <v>378</v>
      </c>
      <c r="K356" s="1" t="s">
        <v>961</v>
      </c>
    </row>
    <row r="357" spans="1:11" x14ac:dyDescent="0.2">
      <c r="A357" s="6" t="str">
        <f>INDEX(UF_acronyms!$A$1:$C$28,MATCH(B357,UF_acronyms!$C$1:$C$28,0),2)</f>
        <v>TO</v>
      </c>
      <c r="B357" s="1" t="s">
        <v>1234</v>
      </c>
      <c r="C357" s="1" t="s">
        <v>1361</v>
      </c>
      <c r="D357" s="1" t="s">
        <v>1362</v>
      </c>
      <c r="E357" s="11">
        <v>51891</v>
      </c>
      <c r="F357" s="6" t="str">
        <f>CONCATENATE(tb_SVI[[#This Row],[Nome Município]],"/",tb_SVI[[#This Row],[UF]])</f>
        <v>Paraíso do Tocantins/TO</v>
      </c>
      <c r="G357" s="1" t="s">
        <v>18</v>
      </c>
      <c r="H357" s="1" t="s">
        <v>1363</v>
      </c>
      <c r="I357" s="1" t="s">
        <v>1364</v>
      </c>
      <c r="J357" s="1" t="s">
        <v>145</v>
      </c>
      <c r="K357" s="1" t="s">
        <v>1365</v>
      </c>
    </row>
    <row r="358" spans="1:11" x14ac:dyDescent="0.2">
      <c r="A358" s="6" t="str">
        <f>INDEX(UF_acronyms!$A$1:$C$28,MATCH(B358,UF_acronyms!$C$1:$C$28,0),2)</f>
        <v>TO</v>
      </c>
      <c r="B358" s="1" t="s">
        <v>1234</v>
      </c>
      <c r="C358" s="1" t="s">
        <v>1367</v>
      </c>
      <c r="D358" s="1" t="s">
        <v>1368</v>
      </c>
      <c r="E358" s="11">
        <v>10437</v>
      </c>
      <c r="F358" s="6" t="str">
        <f>CONCATENATE(tb_SVI[[#This Row],[Nome Município]],"/",tb_SVI[[#This Row],[UF]])</f>
        <v>Paranã/TO</v>
      </c>
      <c r="G358" s="1" t="s">
        <v>18</v>
      </c>
      <c r="H358" s="1" t="s">
        <v>104</v>
      </c>
      <c r="I358" s="1" t="s">
        <v>41</v>
      </c>
      <c r="J358" s="1" t="s">
        <v>325</v>
      </c>
      <c r="K358" s="1" t="s">
        <v>251</v>
      </c>
    </row>
    <row r="359" spans="1:11" x14ac:dyDescent="0.2">
      <c r="A359" s="6" t="str">
        <f>INDEX(UF_acronyms!$A$1:$C$28,MATCH(B359,UF_acronyms!$C$1:$C$28,0),2)</f>
        <v>TO</v>
      </c>
      <c r="B359" s="1" t="s">
        <v>1234</v>
      </c>
      <c r="C359" s="1" t="s">
        <v>1369</v>
      </c>
      <c r="D359" s="1" t="s">
        <v>1370</v>
      </c>
      <c r="E359" s="11">
        <v>7676</v>
      </c>
      <c r="F359" s="6" t="str">
        <f>CONCATENATE(tb_SVI[[#This Row],[Nome Município]],"/",tb_SVI[[#This Row],[UF]])</f>
        <v>Palmeirópolis/TO</v>
      </c>
      <c r="G359" s="1" t="s">
        <v>18</v>
      </c>
      <c r="H359" s="1" t="s">
        <v>398</v>
      </c>
      <c r="I359" s="1" t="s">
        <v>1371</v>
      </c>
      <c r="J359" s="1" t="s">
        <v>836</v>
      </c>
      <c r="K359" s="1" t="s">
        <v>1142</v>
      </c>
    </row>
    <row r="360" spans="1:11" x14ac:dyDescent="0.2">
      <c r="A360" s="6" t="str">
        <f>INDEX(UF_acronyms!$A$1:$C$28,MATCH(B360,UF_acronyms!$C$1:$C$28,0),2)</f>
        <v>TO</v>
      </c>
      <c r="B360" s="1" t="s">
        <v>1234</v>
      </c>
      <c r="C360" s="1" t="s">
        <v>1372</v>
      </c>
      <c r="D360" s="1" t="s">
        <v>1373</v>
      </c>
      <c r="E360" s="11">
        <v>6745</v>
      </c>
      <c r="F360" s="6" t="str">
        <f>CONCATENATE(tb_SVI[[#This Row],[Nome Município]],"/",tb_SVI[[#This Row],[UF]])</f>
        <v>Palmeiras do Tocantins/TO</v>
      </c>
      <c r="G360" s="1" t="s">
        <v>18</v>
      </c>
      <c r="H360" s="1" t="s">
        <v>225</v>
      </c>
      <c r="I360" s="1" t="s">
        <v>791</v>
      </c>
      <c r="J360" s="1" t="s">
        <v>15</v>
      </c>
      <c r="K360" s="1" t="s">
        <v>484</v>
      </c>
    </row>
    <row r="361" spans="1:11" x14ac:dyDescent="0.2">
      <c r="A361" s="6" t="str">
        <f>INDEX(UF_acronyms!$A$1:$C$28,MATCH(B361,UF_acronyms!$C$1:$C$28,0),2)</f>
        <v>TO</v>
      </c>
      <c r="B361" s="1" t="s">
        <v>1234</v>
      </c>
      <c r="C361" s="1" t="s">
        <v>1374</v>
      </c>
      <c r="D361" s="1" t="s">
        <v>1375</v>
      </c>
      <c r="E361" s="11">
        <v>6131</v>
      </c>
      <c r="F361" s="6" t="str">
        <f>CONCATENATE(tb_SVI[[#This Row],[Nome Município]],"/",tb_SVI[[#This Row],[UF]])</f>
        <v>Palmeirante/TO</v>
      </c>
      <c r="G361" s="1" t="s">
        <v>18</v>
      </c>
      <c r="H361" s="1" t="s">
        <v>581</v>
      </c>
      <c r="I361" s="1" t="s">
        <v>801</v>
      </c>
      <c r="J361" s="1" t="s">
        <v>236</v>
      </c>
      <c r="K361" s="1" t="s">
        <v>350</v>
      </c>
    </row>
    <row r="362" spans="1:11" x14ac:dyDescent="0.2">
      <c r="A362" s="6" t="str">
        <f>INDEX(UF_acronyms!$A$1:$C$28,MATCH(B362,UF_acronyms!$C$1:$C$28,0),2)</f>
        <v>TO</v>
      </c>
      <c r="B362" s="1" t="s">
        <v>1234</v>
      </c>
      <c r="C362" s="1" t="s">
        <v>1376</v>
      </c>
      <c r="D362" s="1" t="s">
        <v>1377</v>
      </c>
      <c r="E362" s="11">
        <v>306296</v>
      </c>
      <c r="F362" s="6" t="str">
        <f>CONCATENATE(tb_SVI[[#This Row],[Nome Município]],"/",tb_SVI[[#This Row],[UF]])</f>
        <v>Palmas/TO</v>
      </c>
      <c r="G362" s="1" t="s">
        <v>18</v>
      </c>
      <c r="H362" s="1" t="s">
        <v>998</v>
      </c>
      <c r="I362" s="1" t="s">
        <v>1378</v>
      </c>
      <c r="J362" s="1" t="s">
        <v>364</v>
      </c>
      <c r="K362" s="1" t="s">
        <v>261</v>
      </c>
    </row>
    <row r="363" spans="1:11" x14ac:dyDescent="0.2">
      <c r="A363" s="6" t="str">
        <f>INDEX(UF_acronyms!$A$1:$C$28,MATCH(B363,UF_acronyms!$C$1:$C$28,0),2)</f>
        <v>TO</v>
      </c>
      <c r="B363" s="1" t="s">
        <v>1234</v>
      </c>
      <c r="C363" s="1" t="s">
        <v>1379</v>
      </c>
      <c r="D363" s="1" t="s">
        <v>1380</v>
      </c>
      <c r="E363" s="11">
        <v>1118</v>
      </c>
      <c r="F363" s="6" t="str">
        <f>CONCATENATE(tb_SVI[[#This Row],[Nome Município]],"/",tb_SVI[[#This Row],[UF]])</f>
        <v>Oliveira de Fátima/TO</v>
      </c>
      <c r="G363" s="1" t="s">
        <v>18</v>
      </c>
      <c r="H363" s="1" t="s">
        <v>458</v>
      </c>
      <c r="I363" s="1" t="s">
        <v>1381</v>
      </c>
      <c r="J363" s="1" t="s">
        <v>154</v>
      </c>
      <c r="K363" s="1" t="s">
        <v>1244</v>
      </c>
    </row>
    <row r="364" spans="1:11" x14ac:dyDescent="0.2">
      <c r="A364" s="6" t="str">
        <f>INDEX(UF_acronyms!$A$1:$C$28,MATCH(B364,UF_acronyms!$C$1:$C$28,0),2)</f>
        <v>TO</v>
      </c>
      <c r="B364" s="1" t="s">
        <v>1234</v>
      </c>
      <c r="C364" s="1" t="s">
        <v>1382</v>
      </c>
      <c r="D364" s="1" t="s">
        <v>1383</v>
      </c>
      <c r="E364" s="11">
        <v>2745</v>
      </c>
      <c r="F364" s="6" t="str">
        <f>CONCATENATE(tb_SVI[[#This Row],[Nome Município]],"/",tb_SVI[[#This Row],[UF]])</f>
        <v>Novo Jardim/TO</v>
      </c>
      <c r="G364" s="1" t="s">
        <v>18</v>
      </c>
      <c r="H364" s="1" t="s">
        <v>41</v>
      </c>
      <c r="I364" s="1" t="s">
        <v>1381</v>
      </c>
      <c r="J364" s="1" t="s">
        <v>365</v>
      </c>
      <c r="K364" s="1" t="s">
        <v>451</v>
      </c>
    </row>
    <row r="365" spans="1:11" x14ac:dyDescent="0.2">
      <c r="A365" s="6" t="str">
        <f>INDEX(UF_acronyms!$A$1:$C$28,MATCH(B365,UF_acronyms!$C$1:$C$28,0),2)</f>
        <v>TO</v>
      </c>
      <c r="B365" s="1" t="s">
        <v>1234</v>
      </c>
      <c r="C365" s="1" t="s">
        <v>1384</v>
      </c>
      <c r="D365" s="1" t="s">
        <v>1385</v>
      </c>
      <c r="E365" s="11">
        <v>2332</v>
      </c>
      <c r="F365" s="6" t="str">
        <f>CONCATENATE(tb_SVI[[#This Row],[Nome Município]],"/",tb_SVI[[#This Row],[UF]])</f>
        <v>Novo Alegre/TO</v>
      </c>
      <c r="G365" s="1" t="s">
        <v>18</v>
      </c>
      <c r="H365" s="1" t="s">
        <v>529</v>
      </c>
      <c r="I365" s="1" t="s">
        <v>1386</v>
      </c>
      <c r="J365" s="1" t="s">
        <v>301</v>
      </c>
      <c r="K365" s="1" t="s">
        <v>146</v>
      </c>
    </row>
    <row r="366" spans="1:11" x14ac:dyDescent="0.2">
      <c r="A366" s="6" t="str">
        <f>INDEX(UF_acronyms!$A$1:$C$28,MATCH(B366,UF_acronyms!$C$1:$C$28,0),2)</f>
        <v>TO</v>
      </c>
      <c r="B366" s="1" t="s">
        <v>1234</v>
      </c>
      <c r="C366" s="1" t="s">
        <v>1387</v>
      </c>
      <c r="D366" s="1" t="s">
        <v>1388</v>
      </c>
      <c r="E366" s="11">
        <v>4397</v>
      </c>
      <c r="F366" s="6" t="str">
        <f>CONCATENATE(tb_SVI[[#This Row],[Nome Município]],"/",tb_SVI[[#This Row],[UF]])</f>
        <v>Novo Acordo/TO</v>
      </c>
      <c r="G366" s="1" t="s">
        <v>18</v>
      </c>
      <c r="H366" s="1" t="s">
        <v>371</v>
      </c>
      <c r="I366" s="1" t="s">
        <v>1389</v>
      </c>
      <c r="J366" s="1" t="s">
        <v>76</v>
      </c>
      <c r="K366" s="1" t="s">
        <v>532</v>
      </c>
    </row>
    <row r="367" spans="1:11" x14ac:dyDescent="0.2">
      <c r="A367" s="6" t="str">
        <f>INDEX(UF_acronyms!$A$1:$C$28,MATCH(B367,UF_acronyms!$C$1:$C$28,0),2)</f>
        <v>TO</v>
      </c>
      <c r="B367" s="1" t="s">
        <v>1234</v>
      </c>
      <c r="C367" s="1" t="s">
        <v>1390</v>
      </c>
      <c r="D367" s="1" t="s">
        <v>1391</v>
      </c>
      <c r="E367" s="11">
        <v>4304</v>
      </c>
      <c r="F367" s="6" t="str">
        <f>CONCATENATE(tb_SVI[[#This Row],[Nome Município]],"/",tb_SVI[[#This Row],[UF]])</f>
        <v>Nova Rosalândia/TO</v>
      </c>
      <c r="G367" s="1" t="s">
        <v>18</v>
      </c>
      <c r="H367" s="1" t="s">
        <v>1029</v>
      </c>
      <c r="I367" s="1" t="s">
        <v>1392</v>
      </c>
      <c r="J367" s="1" t="s">
        <v>1393</v>
      </c>
      <c r="K367" s="1" t="s">
        <v>34</v>
      </c>
    </row>
    <row r="368" spans="1:11" x14ac:dyDescent="0.2">
      <c r="A368" s="6" t="str">
        <f>INDEX(UF_acronyms!$A$1:$C$28,MATCH(B368,UF_acronyms!$C$1:$C$28,0),2)</f>
        <v>TO</v>
      </c>
      <c r="B368" s="1" t="s">
        <v>1234</v>
      </c>
      <c r="C368" s="1" t="s">
        <v>1394</v>
      </c>
      <c r="D368" s="1" t="s">
        <v>1395</v>
      </c>
      <c r="E368" s="11">
        <v>11917</v>
      </c>
      <c r="F368" s="6" t="str">
        <f>CONCATENATE(tb_SVI[[#This Row],[Nome Município]],"/",tb_SVI[[#This Row],[UF]])</f>
        <v>Nova Olinda/TO</v>
      </c>
      <c r="G368" s="1" t="s">
        <v>18</v>
      </c>
      <c r="H368" s="1" t="s">
        <v>691</v>
      </c>
      <c r="I368" s="1" t="s">
        <v>1396</v>
      </c>
      <c r="J368" s="1" t="s">
        <v>323</v>
      </c>
      <c r="K368" s="1" t="s">
        <v>403</v>
      </c>
    </row>
    <row r="369" spans="1:11" x14ac:dyDescent="0.2">
      <c r="A369" s="6" t="str">
        <f>INDEX(UF_acronyms!$A$1:$C$28,MATCH(B369,UF_acronyms!$C$1:$C$28,0),2)</f>
        <v>TO</v>
      </c>
      <c r="B369" s="1" t="s">
        <v>1234</v>
      </c>
      <c r="C369" s="1" t="s">
        <v>1398</v>
      </c>
      <c r="D369" s="1" t="s">
        <v>1399</v>
      </c>
      <c r="E369" s="11">
        <v>3834</v>
      </c>
      <c r="F369" s="6" t="str">
        <f>CONCATENATE(tb_SVI[[#This Row],[Nome Município]],"/",tb_SVI[[#This Row],[UF]])</f>
        <v>Nazaré/TO</v>
      </c>
      <c r="G369" s="1" t="s">
        <v>18</v>
      </c>
      <c r="H369" s="1" t="s">
        <v>208</v>
      </c>
      <c r="I369" s="1" t="s">
        <v>512</v>
      </c>
      <c r="J369" s="1" t="s">
        <v>349</v>
      </c>
      <c r="K369" s="1" t="s">
        <v>728</v>
      </c>
    </row>
    <row r="370" spans="1:11" x14ac:dyDescent="0.2">
      <c r="A370" s="6" t="str">
        <f>INDEX(UF_acronyms!$A$1:$C$28,MATCH(B370,UF_acronyms!$C$1:$C$28,0),2)</f>
        <v>TO</v>
      </c>
      <c r="B370" s="1" t="s">
        <v>1234</v>
      </c>
      <c r="C370" s="1" t="s">
        <v>1400</v>
      </c>
      <c r="D370" s="1" t="s">
        <v>1401</v>
      </c>
      <c r="E370" s="11">
        <v>9250</v>
      </c>
      <c r="F370" s="6" t="str">
        <f>CONCATENATE(tb_SVI[[#This Row],[Nome Município]],"/",tb_SVI[[#This Row],[UF]])</f>
        <v>Natividade/TO</v>
      </c>
      <c r="G370" s="1" t="s">
        <v>18</v>
      </c>
      <c r="H370" s="1" t="s">
        <v>469</v>
      </c>
      <c r="I370" s="1" t="s">
        <v>1402</v>
      </c>
      <c r="J370" s="1" t="s">
        <v>532</v>
      </c>
      <c r="K370" s="1" t="s">
        <v>383</v>
      </c>
    </row>
    <row r="371" spans="1:11" x14ac:dyDescent="0.2">
      <c r="A371" s="6" t="str">
        <f>INDEX(UF_acronyms!$A$1:$C$28,MATCH(B371,UF_acronyms!$C$1:$C$28,0),2)</f>
        <v>TO</v>
      </c>
      <c r="B371" s="1" t="s">
        <v>1234</v>
      </c>
      <c r="C371" s="1" t="s">
        <v>1403</v>
      </c>
      <c r="D371" s="1" t="s">
        <v>1404</v>
      </c>
      <c r="E371" s="11">
        <v>3587</v>
      </c>
      <c r="F371" s="6" t="str">
        <f>CONCATENATE(tb_SVI[[#This Row],[Nome Município]],"/",tb_SVI[[#This Row],[UF]])</f>
        <v>Muricilândia/TO</v>
      </c>
      <c r="G371" s="1" t="s">
        <v>18</v>
      </c>
      <c r="H371" s="1" t="s">
        <v>105</v>
      </c>
      <c r="I371" s="1" t="s">
        <v>39</v>
      </c>
      <c r="J371" s="1" t="s">
        <v>641</v>
      </c>
      <c r="K371" s="1" t="s">
        <v>173</v>
      </c>
    </row>
    <row r="372" spans="1:11" x14ac:dyDescent="0.2">
      <c r="A372" s="6" t="str">
        <f>INDEX(UF_acronyms!$A$1:$C$28,MATCH(B372,UF_acronyms!$C$1:$C$28,0),2)</f>
        <v>TO</v>
      </c>
      <c r="B372" s="1" t="s">
        <v>1234</v>
      </c>
      <c r="C372" s="1" t="s">
        <v>1405</v>
      </c>
      <c r="D372" s="1" t="s">
        <v>1406</v>
      </c>
      <c r="E372" s="11">
        <v>8066</v>
      </c>
      <c r="F372" s="6" t="str">
        <f>CONCATENATE(tb_SVI[[#This Row],[Nome Município]],"/",tb_SVI[[#This Row],[UF]])</f>
        <v>Monte do Carmo/TO</v>
      </c>
      <c r="G372" s="1" t="s">
        <v>18</v>
      </c>
      <c r="H372" s="1" t="s">
        <v>867</v>
      </c>
      <c r="I372" s="1" t="s">
        <v>268</v>
      </c>
      <c r="J372" s="1" t="s">
        <v>345</v>
      </c>
      <c r="K372" s="1" t="s">
        <v>348</v>
      </c>
    </row>
    <row r="373" spans="1:11" x14ac:dyDescent="0.2">
      <c r="A373" s="6" t="str">
        <f>INDEX(UF_acronyms!$A$1:$C$28,MATCH(B373,UF_acronyms!$C$1:$C$28,0),2)</f>
        <v>TO</v>
      </c>
      <c r="B373" s="1" t="s">
        <v>1234</v>
      </c>
      <c r="C373" s="1" t="s">
        <v>1407</v>
      </c>
      <c r="D373" s="1" t="s">
        <v>1408</v>
      </c>
      <c r="E373" s="11">
        <v>2295</v>
      </c>
      <c r="F373" s="6" t="str">
        <f>CONCATENATE(tb_SVI[[#This Row],[Nome Município]],"/",tb_SVI[[#This Row],[UF]])</f>
        <v>Monte Santo do Tocantins/TO</v>
      </c>
      <c r="G373" s="1" t="s">
        <v>18</v>
      </c>
      <c r="H373" s="1" t="s">
        <v>200</v>
      </c>
      <c r="I373" s="1" t="s">
        <v>30</v>
      </c>
      <c r="J373" s="1" t="s">
        <v>528</v>
      </c>
      <c r="K373" s="1" t="s">
        <v>500</v>
      </c>
    </row>
    <row r="374" spans="1:11" x14ac:dyDescent="0.2">
      <c r="A374" s="6" t="str">
        <f>INDEX(UF_acronyms!$A$1:$C$28,MATCH(B374,UF_acronyms!$C$1:$C$28,0),2)</f>
        <v>TO</v>
      </c>
      <c r="B374" s="1" t="s">
        <v>1234</v>
      </c>
      <c r="C374" s="1" t="s">
        <v>1409</v>
      </c>
      <c r="D374" s="1" t="s">
        <v>1410</v>
      </c>
      <c r="E374" s="11">
        <v>13493</v>
      </c>
      <c r="F374" s="6" t="str">
        <f>CONCATENATE(tb_SVI[[#This Row],[Nome Município]],"/",tb_SVI[[#This Row],[UF]])</f>
        <v>Miranorte/TO</v>
      </c>
      <c r="G374" s="1" t="s">
        <v>18</v>
      </c>
      <c r="H374" s="1" t="s">
        <v>1305</v>
      </c>
      <c r="I374" s="1" t="s">
        <v>49</v>
      </c>
      <c r="J374" s="1" t="s">
        <v>908</v>
      </c>
      <c r="K374" s="1" t="s">
        <v>154</v>
      </c>
    </row>
    <row r="375" spans="1:11" x14ac:dyDescent="0.2">
      <c r="A375" s="6" t="str">
        <f>INDEX(UF_acronyms!$A$1:$C$28,MATCH(B375,UF_acronyms!$C$1:$C$28,0),2)</f>
        <v>TO</v>
      </c>
      <c r="B375" s="1" t="s">
        <v>1234</v>
      </c>
      <c r="C375" s="1" t="s">
        <v>1411</v>
      </c>
      <c r="D375" s="1" t="s">
        <v>1412</v>
      </c>
      <c r="E375" s="11">
        <v>17936</v>
      </c>
      <c r="F375" s="6" t="str">
        <f>CONCATENATE(tb_SVI[[#This Row],[Nome Município]],"/",tb_SVI[[#This Row],[UF]])</f>
        <v>Miracema do Tocantins/TO</v>
      </c>
      <c r="G375" s="1" t="s">
        <v>18</v>
      </c>
      <c r="H375" s="1" t="s">
        <v>1413</v>
      </c>
      <c r="I375" s="1" t="s">
        <v>1414</v>
      </c>
      <c r="J375" s="1" t="s">
        <v>248</v>
      </c>
      <c r="K375" s="1" t="s">
        <v>997</v>
      </c>
    </row>
    <row r="376" spans="1:11" x14ac:dyDescent="0.2">
      <c r="A376" s="6" t="str">
        <f>INDEX(UF_acronyms!$A$1:$C$28,MATCH(B376,UF_acronyms!$C$1:$C$28,0),2)</f>
        <v>TO</v>
      </c>
      <c r="B376" s="1" t="s">
        <v>1234</v>
      </c>
      <c r="C376" s="1" t="s">
        <v>1416</v>
      </c>
      <c r="D376" s="1" t="s">
        <v>1417</v>
      </c>
      <c r="E376" s="11">
        <v>3448</v>
      </c>
      <c r="F376" s="6" t="str">
        <f>CONCATENATE(tb_SVI[[#This Row],[Nome Município]],"/",tb_SVI[[#This Row],[UF]])</f>
        <v>Maurilândia do Tocantins/TO</v>
      </c>
      <c r="G376" s="1" t="s">
        <v>18</v>
      </c>
      <c r="H376" s="1" t="s">
        <v>532</v>
      </c>
      <c r="I376" s="1" t="s">
        <v>999</v>
      </c>
      <c r="J376" s="1" t="s">
        <v>226</v>
      </c>
      <c r="K376" s="1" t="s">
        <v>136</v>
      </c>
    </row>
    <row r="377" spans="1:11" x14ac:dyDescent="0.2">
      <c r="A377" s="6" t="str">
        <f>INDEX(UF_acronyms!$A$1:$C$28,MATCH(B377,UF_acronyms!$C$1:$C$28,0),2)</f>
        <v>TO</v>
      </c>
      <c r="B377" s="1" t="s">
        <v>1234</v>
      </c>
      <c r="C377" s="1" t="s">
        <v>1418</v>
      </c>
      <c r="D377" s="1" t="s">
        <v>1419</v>
      </c>
      <c r="E377" s="11">
        <v>2729</v>
      </c>
      <c r="F377" s="6" t="str">
        <f>CONCATENATE(tb_SVI[[#This Row],[Nome Município]],"/",tb_SVI[[#This Row],[UF]])</f>
        <v>Mateiros/TO</v>
      </c>
      <c r="G377" s="1" t="s">
        <v>18</v>
      </c>
      <c r="H377" s="1" t="s">
        <v>277</v>
      </c>
      <c r="I377" s="1" t="s">
        <v>1420</v>
      </c>
      <c r="J377" s="1" t="s">
        <v>122</v>
      </c>
      <c r="K377" s="1" t="s">
        <v>350</v>
      </c>
    </row>
    <row r="378" spans="1:11" x14ac:dyDescent="0.2">
      <c r="A378" s="6" t="str">
        <f>INDEX(UF_acronyms!$A$1:$C$28,MATCH(B378,UF_acronyms!$C$1:$C$28,0),2)</f>
        <v>TO</v>
      </c>
      <c r="B378" s="1" t="s">
        <v>1234</v>
      </c>
      <c r="C378" s="1" t="s">
        <v>1421</v>
      </c>
      <c r="D378" s="1" t="s">
        <v>1422</v>
      </c>
      <c r="E378" s="11">
        <v>5254</v>
      </c>
      <c r="F378" s="6" t="str">
        <f>CONCATENATE(tb_SVI[[#This Row],[Nome Município]],"/",tb_SVI[[#This Row],[UF]])</f>
        <v>Marianópolis do Tocantins/TO</v>
      </c>
      <c r="G378" s="1" t="s">
        <v>18</v>
      </c>
      <c r="H378" s="1" t="s">
        <v>282</v>
      </c>
      <c r="I378" s="1" t="s">
        <v>93</v>
      </c>
      <c r="J378" s="1" t="s">
        <v>1161</v>
      </c>
      <c r="K378" s="1" t="s">
        <v>171</v>
      </c>
    </row>
    <row r="379" spans="1:11" x14ac:dyDescent="0.2">
      <c r="A379" s="6" t="str">
        <f>INDEX(UF_acronyms!$A$1:$C$28,MATCH(B379,UF_acronyms!$C$1:$C$28,0),2)</f>
        <v>TO</v>
      </c>
      <c r="B379" s="1" t="s">
        <v>1234</v>
      </c>
      <c r="C379" s="1" t="s">
        <v>1423</v>
      </c>
      <c r="D379" s="1" t="s">
        <v>1424</v>
      </c>
      <c r="E379" s="11">
        <v>3154</v>
      </c>
      <c r="F379" s="6" t="str">
        <f>CONCATENATE(tb_SVI[[#This Row],[Nome Município]],"/",tb_SVI[[#This Row],[UF]])</f>
        <v>Luzinópolis/TO</v>
      </c>
      <c r="G379" s="1" t="s">
        <v>18</v>
      </c>
      <c r="H379" s="1" t="s">
        <v>505</v>
      </c>
      <c r="I379" s="1" t="s">
        <v>1371</v>
      </c>
      <c r="J379" s="1" t="s">
        <v>378</v>
      </c>
      <c r="K379" s="1" t="s">
        <v>262</v>
      </c>
    </row>
    <row r="380" spans="1:11" x14ac:dyDescent="0.2">
      <c r="A380" s="6" t="str">
        <f>INDEX(UF_acronyms!$A$1:$C$28,MATCH(B380,UF_acronyms!$C$1:$C$28,0),2)</f>
        <v>TO</v>
      </c>
      <c r="B380" s="1" t="s">
        <v>1234</v>
      </c>
      <c r="C380" s="1" t="s">
        <v>1425</v>
      </c>
      <c r="D380" s="1" t="s">
        <v>1426</v>
      </c>
      <c r="E380" s="11">
        <v>3733</v>
      </c>
      <c r="F380" s="6" t="str">
        <f>CONCATENATE(tb_SVI[[#This Row],[Nome Município]],"/",tb_SVI[[#This Row],[UF]])</f>
        <v>Lizarda/TO</v>
      </c>
      <c r="G380" s="1" t="s">
        <v>18</v>
      </c>
      <c r="H380" s="1" t="s">
        <v>35</v>
      </c>
      <c r="I380" s="1" t="s">
        <v>426</v>
      </c>
      <c r="J380" s="1" t="s">
        <v>172</v>
      </c>
      <c r="K380" s="1" t="s">
        <v>180</v>
      </c>
    </row>
    <row r="381" spans="1:11" x14ac:dyDescent="0.2">
      <c r="A381" s="6" t="str">
        <f>INDEX(UF_acronyms!$A$1:$C$28,MATCH(B381,UF_acronyms!$C$1:$C$28,0),2)</f>
        <v>TO</v>
      </c>
      <c r="B381" s="1" t="s">
        <v>1234</v>
      </c>
      <c r="C381" s="1" t="s">
        <v>1427</v>
      </c>
      <c r="D381" s="1" t="s">
        <v>1428</v>
      </c>
      <c r="E381" s="11">
        <v>1954</v>
      </c>
      <c r="F381" s="6" t="str">
        <f>CONCATENATE(tb_SVI[[#This Row],[Nome Município]],"/",tb_SVI[[#This Row],[UF]])</f>
        <v>Lavandeira/TO</v>
      </c>
      <c r="G381" s="1" t="s">
        <v>18</v>
      </c>
      <c r="H381" s="1" t="s">
        <v>1283</v>
      </c>
      <c r="I381" s="1" t="s">
        <v>1429</v>
      </c>
      <c r="J381" s="1" t="s">
        <v>21</v>
      </c>
      <c r="K381" s="1" t="s">
        <v>430</v>
      </c>
    </row>
    <row r="382" spans="1:11" x14ac:dyDescent="0.2">
      <c r="A382" s="6" t="str">
        <f>INDEX(UF_acronyms!$A$1:$C$28,MATCH(B382,UF_acronyms!$C$1:$C$28,0),2)</f>
        <v>TO</v>
      </c>
      <c r="B382" s="1" t="s">
        <v>1234</v>
      </c>
      <c r="C382" s="1" t="s">
        <v>1430</v>
      </c>
      <c r="D382" s="1" t="s">
        <v>1431</v>
      </c>
      <c r="E382" s="11">
        <v>3167</v>
      </c>
      <c r="F382" s="6" t="str">
        <f>CONCATENATE(tb_SVI[[#This Row],[Nome Município]],"/",tb_SVI[[#This Row],[UF]])</f>
        <v>Lajeado/TO</v>
      </c>
      <c r="G382" s="1" t="s">
        <v>18</v>
      </c>
      <c r="H382" s="1" t="s">
        <v>218</v>
      </c>
      <c r="I382" s="1" t="s">
        <v>1432</v>
      </c>
      <c r="J382" s="1" t="s">
        <v>51</v>
      </c>
      <c r="K382" s="1" t="s">
        <v>936</v>
      </c>
    </row>
    <row r="383" spans="1:11" x14ac:dyDescent="0.2">
      <c r="A383" s="6" t="str">
        <f>INDEX(UF_acronyms!$A$1:$C$28,MATCH(B383,UF_acronyms!$C$1:$C$28,0),2)</f>
        <v>TO</v>
      </c>
      <c r="B383" s="1" t="s">
        <v>1234</v>
      </c>
      <c r="C383" s="1" t="s">
        <v>1433</v>
      </c>
      <c r="D383" s="1" t="s">
        <v>1434</v>
      </c>
      <c r="E383" s="11">
        <v>4393</v>
      </c>
      <c r="F383" s="6" t="str">
        <f>CONCATENATE(tb_SVI[[#This Row],[Nome Município]],"/",tb_SVI[[#This Row],[UF]])</f>
        <v>Lagoa do Tocantins/TO</v>
      </c>
      <c r="G383" s="1" t="s">
        <v>18</v>
      </c>
      <c r="H383" s="1" t="s">
        <v>811</v>
      </c>
      <c r="I383" s="1" t="s">
        <v>1392</v>
      </c>
      <c r="J383" s="1" t="s">
        <v>326</v>
      </c>
      <c r="K383" s="1" t="s">
        <v>70</v>
      </c>
    </row>
    <row r="384" spans="1:11" x14ac:dyDescent="0.2">
      <c r="A384" s="6" t="str">
        <f>INDEX(UF_acronyms!$A$1:$C$28,MATCH(B384,UF_acronyms!$C$1:$C$28,0),2)</f>
        <v>TO</v>
      </c>
      <c r="B384" s="1" t="s">
        <v>1234</v>
      </c>
      <c r="C384" s="1" t="s">
        <v>1436</v>
      </c>
      <c r="D384" s="1" t="s">
        <v>1437</v>
      </c>
      <c r="E384" s="11">
        <v>13676</v>
      </c>
      <c r="F384" s="6" t="str">
        <f>CONCATENATE(tb_SVI[[#This Row],[Nome Município]],"/",tb_SVI[[#This Row],[UF]])</f>
        <v>Lagoa da Confusão/TO</v>
      </c>
      <c r="G384" s="1" t="s">
        <v>18</v>
      </c>
      <c r="H384" s="1" t="s">
        <v>270</v>
      </c>
      <c r="I384" s="1" t="s">
        <v>458</v>
      </c>
      <c r="J384" s="1" t="s">
        <v>165</v>
      </c>
      <c r="K384" s="1" t="s">
        <v>31</v>
      </c>
    </row>
    <row r="385" spans="1:11" x14ac:dyDescent="0.2">
      <c r="A385" s="6" t="str">
        <f>INDEX(UF_acronyms!$A$1:$C$28,MATCH(B385,UF_acronyms!$C$1:$C$28,0),2)</f>
        <v>TO</v>
      </c>
      <c r="B385" s="1" t="s">
        <v>1234</v>
      </c>
      <c r="C385" s="1" t="s">
        <v>1438</v>
      </c>
      <c r="D385" s="1" t="s">
        <v>1439</v>
      </c>
      <c r="E385" s="11">
        <v>2184</v>
      </c>
      <c r="F385" s="6" t="str">
        <f>CONCATENATE(tb_SVI[[#This Row],[Nome Município]],"/",tb_SVI[[#This Row],[UF]])</f>
        <v>Juarina/TO</v>
      </c>
      <c r="G385" s="1" t="s">
        <v>18</v>
      </c>
      <c r="H385" s="1" t="s">
        <v>1415</v>
      </c>
      <c r="I385" s="1" t="s">
        <v>296</v>
      </c>
      <c r="J385" s="1" t="s">
        <v>1085</v>
      </c>
      <c r="K385" s="1" t="s">
        <v>119</v>
      </c>
    </row>
    <row r="386" spans="1:11" x14ac:dyDescent="0.2">
      <c r="A386" s="6" t="str">
        <f>INDEX(UF_acronyms!$A$1:$C$28,MATCH(B386,UF_acronyms!$C$1:$C$28,0),2)</f>
        <v>TO</v>
      </c>
      <c r="B386" s="1" t="s">
        <v>1234</v>
      </c>
      <c r="C386" s="1" t="s">
        <v>1440</v>
      </c>
      <c r="D386" s="1" t="s">
        <v>1441</v>
      </c>
      <c r="E386" s="11">
        <v>3878</v>
      </c>
      <c r="F386" s="6" t="str">
        <f>CONCATENATE(tb_SVI[[#This Row],[Nome Município]],"/",tb_SVI[[#This Row],[UF]])</f>
        <v>Jaú do Tocantins/TO</v>
      </c>
      <c r="G386" s="1" t="s">
        <v>18</v>
      </c>
      <c r="H386" s="1" t="s">
        <v>324</v>
      </c>
      <c r="I386" s="1" t="s">
        <v>142</v>
      </c>
      <c r="J386" s="1" t="s">
        <v>1142</v>
      </c>
      <c r="K386" s="1" t="s">
        <v>331</v>
      </c>
    </row>
    <row r="387" spans="1:11" x14ac:dyDescent="0.2">
      <c r="A387" s="6" t="str">
        <f>INDEX(UF_acronyms!$A$1:$C$28,MATCH(B387,UF_acronyms!$C$1:$C$28,0),2)</f>
        <v>TO</v>
      </c>
      <c r="B387" s="1" t="s">
        <v>1234</v>
      </c>
      <c r="C387" s="1" t="s">
        <v>1442</v>
      </c>
      <c r="D387" s="1" t="s">
        <v>1443</v>
      </c>
      <c r="E387" s="11">
        <v>2420</v>
      </c>
      <c r="F387" s="6" t="str">
        <f>CONCATENATE(tb_SVI[[#This Row],[Nome Município]],"/",tb_SVI[[#This Row],[UF]])</f>
        <v>Itaporã do Tocantins/TO</v>
      </c>
      <c r="G387" s="1" t="s">
        <v>18</v>
      </c>
      <c r="H387" s="1" t="s">
        <v>484</v>
      </c>
      <c r="I387" s="1" t="s">
        <v>119</v>
      </c>
      <c r="J387" s="1" t="s">
        <v>537</v>
      </c>
      <c r="K387" s="1" t="s">
        <v>455</v>
      </c>
    </row>
    <row r="388" spans="1:11" x14ac:dyDescent="0.2">
      <c r="A388" s="6" t="str">
        <f>INDEX(UF_acronyms!$A$1:$C$28,MATCH(B388,UF_acronyms!$C$1:$C$28,0),2)</f>
        <v>TO</v>
      </c>
      <c r="B388" s="1" t="s">
        <v>1234</v>
      </c>
      <c r="C388" s="1" t="s">
        <v>1444</v>
      </c>
      <c r="D388" s="1" t="s">
        <v>1445</v>
      </c>
      <c r="E388" s="11">
        <v>3795</v>
      </c>
      <c r="F388" s="6" t="str">
        <f>CONCATENATE(tb_SVI[[#This Row],[Nome Município]],"/",tb_SVI[[#This Row],[UF]])</f>
        <v>Itapiratins/TO</v>
      </c>
      <c r="G388" s="1" t="s">
        <v>18</v>
      </c>
      <c r="H388" s="1" t="s">
        <v>181</v>
      </c>
      <c r="I388" s="1" t="s">
        <v>54</v>
      </c>
      <c r="J388" s="1" t="s">
        <v>1007</v>
      </c>
      <c r="K388" s="1" t="s">
        <v>572</v>
      </c>
    </row>
    <row r="389" spans="1:11" x14ac:dyDescent="0.2">
      <c r="A389" s="6" t="str">
        <f>INDEX(UF_acronyms!$A$1:$C$28,MATCH(B389,UF_acronyms!$C$1:$C$28,0),2)</f>
        <v>TO</v>
      </c>
      <c r="B389" s="1" t="s">
        <v>1234</v>
      </c>
      <c r="C389" s="1" t="s">
        <v>1446</v>
      </c>
      <c r="D389" s="1" t="s">
        <v>1447</v>
      </c>
      <c r="E389" s="11">
        <v>5832</v>
      </c>
      <c r="F389" s="6" t="str">
        <f>CONCATENATE(tb_SVI[[#This Row],[Nome Município]],"/",tb_SVI[[#This Row],[UF]])</f>
        <v>Itaguatins/TO</v>
      </c>
      <c r="G389" s="1" t="s">
        <v>18</v>
      </c>
      <c r="H389" s="1" t="s">
        <v>50</v>
      </c>
      <c r="I389" s="1" t="s">
        <v>210</v>
      </c>
      <c r="J389" s="1" t="s">
        <v>138</v>
      </c>
      <c r="K389" s="1" t="s">
        <v>378</v>
      </c>
    </row>
    <row r="390" spans="1:11" x14ac:dyDescent="0.2">
      <c r="A390" s="6" t="str">
        <f>INDEX(UF_acronyms!$A$1:$C$28,MATCH(B390,UF_acronyms!$C$1:$C$28,0),2)</f>
        <v>TO</v>
      </c>
      <c r="B390" s="1" t="s">
        <v>1234</v>
      </c>
      <c r="C390" s="1" t="s">
        <v>1448</v>
      </c>
      <c r="D390" s="1" t="s">
        <v>1449</v>
      </c>
      <c r="E390" s="11">
        <v>7452</v>
      </c>
      <c r="F390" s="6" t="str">
        <f>CONCATENATE(tb_SVI[[#This Row],[Nome Município]],"/",tb_SVI[[#This Row],[UF]])</f>
        <v>Itacajá/TO</v>
      </c>
      <c r="G390" s="1" t="s">
        <v>18</v>
      </c>
      <c r="H390" s="1" t="s">
        <v>1161</v>
      </c>
      <c r="I390" s="1" t="s">
        <v>1108</v>
      </c>
      <c r="J390" s="1" t="s">
        <v>334</v>
      </c>
      <c r="K390" s="1" t="s">
        <v>61</v>
      </c>
    </row>
    <row r="391" spans="1:11" x14ac:dyDescent="0.2">
      <c r="A391" s="6" t="str">
        <f>INDEX(UF_acronyms!$A$1:$C$28,MATCH(B391,UF_acronyms!$C$1:$C$28,0),2)</f>
        <v>TO</v>
      </c>
      <c r="B391" s="1" t="s">
        <v>1234</v>
      </c>
      <c r="C391" s="1" t="s">
        <v>1450</v>
      </c>
      <c r="D391" s="1" t="s">
        <v>1451</v>
      </c>
      <c r="E391" s="11">
        <v>2052</v>
      </c>
      <c r="F391" s="6" t="str">
        <f>CONCATENATE(tb_SVI[[#This Row],[Nome Município]],"/",tb_SVI[[#This Row],[UF]])</f>
        <v>Ipueiras/TO</v>
      </c>
      <c r="G391" s="1" t="s">
        <v>18</v>
      </c>
      <c r="H391" s="1" t="s">
        <v>1244</v>
      </c>
      <c r="I391" s="1" t="s">
        <v>1452</v>
      </c>
      <c r="J391" s="1" t="s">
        <v>371</v>
      </c>
      <c r="K391" s="1" t="s">
        <v>303</v>
      </c>
    </row>
    <row r="392" spans="1:11" x14ac:dyDescent="0.2">
      <c r="A392" s="6" t="str">
        <f>INDEX(UF_acronyms!$A$1:$C$28,MATCH(B392,UF_acronyms!$C$1:$C$28,0),2)</f>
        <v>TO</v>
      </c>
      <c r="B392" s="1" t="s">
        <v>1234</v>
      </c>
      <c r="C392" s="1" t="s">
        <v>1453</v>
      </c>
      <c r="D392" s="1" t="s">
        <v>1454</v>
      </c>
      <c r="E392" s="11">
        <v>87545</v>
      </c>
      <c r="F392" s="6" t="str">
        <f>CONCATENATE(tb_SVI[[#This Row],[Nome Município]],"/",tb_SVI[[#This Row],[UF]])</f>
        <v>Gurupi/TO</v>
      </c>
      <c r="G392" s="1" t="s">
        <v>18</v>
      </c>
      <c r="H392" s="1" t="s">
        <v>220</v>
      </c>
      <c r="I392" s="1" t="s">
        <v>1455</v>
      </c>
      <c r="J392" s="1" t="s">
        <v>68</v>
      </c>
      <c r="K392" s="1" t="s">
        <v>1456</v>
      </c>
    </row>
    <row r="393" spans="1:11" x14ac:dyDescent="0.2">
      <c r="A393" s="6" t="str">
        <f>INDEX(UF_acronyms!$A$1:$C$28,MATCH(B393,UF_acronyms!$C$1:$C$28,0),2)</f>
        <v>TO</v>
      </c>
      <c r="B393" s="1" t="s">
        <v>1234</v>
      </c>
      <c r="C393" s="1" t="s">
        <v>1458</v>
      </c>
      <c r="D393" s="1" t="s">
        <v>1459</v>
      </c>
      <c r="E393" s="11">
        <v>26165</v>
      </c>
      <c r="F393" s="6" t="str">
        <f>CONCATENATE(tb_SVI[[#This Row],[Nome Município]],"/",tb_SVI[[#This Row],[UF]])</f>
        <v>Guaraí/TO</v>
      </c>
      <c r="G393" s="1" t="s">
        <v>18</v>
      </c>
      <c r="H393" s="1" t="s">
        <v>1460</v>
      </c>
      <c r="I393" s="1" t="s">
        <v>1461</v>
      </c>
      <c r="J393" s="1" t="s">
        <v>1004</v>
      </c>
      <c r="K393" s="1" t="s">
        <v>1462</v>
      </c>
    </row>
    <row r="394" spans="1:11" x14ac:dyDescent="0.2">
      <c r="A394" s="6" t="str">
        <f>INDEX(UF_acronyms!$A$1:$C$28,MATCH(B394,UF_acronyms!$C$1:$C$28,0),2)</f>
        <v>TO</v>
      </c>
      <c r="B394" s="1" t="s">
        <v>1234</v>
      </c>
      <c r="C394" s="1" t="s">
        <v>1464</v>
      </c>
      <c r="D394" s="1" t="s">
        <v>1465</v>
      </c>
      <c r="E394" s="11">
        <v>13095</v>
      </c>
      <c r="F394" s="6" t="str">
        <f>CONCATENATE(tb_SVI[[#This Row],[Nome Município]],"/",tb_SVI[[#This Row],[UF]])</f>
        <v>Goiatins/TO</v>
      </c>
      <c r="G394" s="1" t="s">
        <v>18</v>
      </c>
      <c r="H394" s="1" t="s">
        <v>104</v>
      </c>
      <c r="I394" s="1" t="s">
        <v>184</v>
      </c>
      <c r="J394" s="1" t="s">
        <v>604</v>
      </c>
      <c r="K394" s="1" t="s">
        <v>325</v>
      </c>
    </row>
    <row r="395" spans="1:11" x14ac:dyDescent="0.2">
      <c r="A395" s="6" t="str">
        <f>INDEX(UF_acronyms!$A$1:$C$28,MATCH(B395,UF_acronyms!$C$1:$C$28,0),2)</f>
        <v>TO</v>
      </c>
      <c r="B395" s="1" t="s">
        <v>1234</v>
      </c>
      <c r="C395" s="1" t="s">
        <v>1467</v>
      </c>
      <c r="D395" s="1" t="s">
        <v>1468</v>
      </c>
      <c r="E395" s="11">
        <v>5130</v>
      </c>
      <c r="F395" s="6" t="str">
        <f>CONCATENATE(tb_SVI[[#This Row],[Nome Município]],"/",tb_SVI[[#This Row],[UF]])</f>
        <v>Goianorte/TO</v>
      </c>
      <c r="G395" s="1" t="s">
        <v>18</v>
      </c>
      <c r="H395" s="1" t="s">
        <v>293</v>
      </c>
      <c r="I395" s="1" t="s">
        <v>1469</v>
      </c>
      <c r="J395" s="1" t="s">
        <v>255</v>
      </c>
      <c r="K395" s="1" t="s">
        <v>835</v>
      </c>
    </row>
    <row r="396" spans="1:11" x14ac:dyDescent="0.2">
      <c r="A396" s="6" t="str">
        <f>INDEX(UF_acronyms!$A$1:$C$28,MATCH(B396,UF_acronyms!$C$1:$C$28,0),2)</f>
        <v>TO</v>
      </c>
      <c r="B396" s="1" t="s">
        <v>1234</v>
      </c>
      <c r="C396" s="1" t="s">
        <v>1470</v>
      </c>
      <c r="D396" s="1" t="s">
        <v>1471</v>
      </c>
      <c r="E396" s="11">
        <v>3830</v>
      </c>
      <c r="F396" s="6" t="str">
        <f>CONCATENATE(tb_SVI[[#This Row],[Nome Município]],"/",tb_SVI[[#This Row],[UF]])</f>
        <v>Fátima/TO</v>
      </c>
      <c r="G396" s="1" t="s">
        <v>18</v>
      </c>
      <c r="H396" s="1" t="s">
        <v>1472</v>
      </c>
      <c r="I396" s="1" t="s">
        <v>1473</v>
      </c>
      <c r="J396" s="1" t="s">
        <v>990</v>
      </c>
      <c r="K396" s="1" t="s">
        <v>146</v>
      </c>
    </row>
    <row r="397" spans="1:11" x14ac:dyDescent="0.2">
      <c r="A397" s="6" t="str">
        <f>INDEX(UF_acronyms!$A$1:$C$28,MATCH(B397,UF_acronyms!$C$1:$C$28,0),2)</f>
        <v>TO</v>
      </c>
      <c r="B397" s="1" t="s">
        <v>1234</v>
      </c>
      <c r="C397" s="1" t="s">
        <v>1475</v>
      </c>
      <c r="D397" s="1" t="s">
        <v>1476</v>
      </c>
      <c r="E397" s="11">
        <v>2602</v>
      </c>
      <c r="F397" s="6" t="str">
        <f>CONCATENATE(tb_SVI[[#This Row],[Nome Município]],"/",tb_SVI[[#This Row],[UF]])</f>
        <v>Fortaleza do Tabocão/TO</v>
      </c>
      <c r="G397" s="1" t="s">
        <v>18</v>
      </c>
      <c r="H397" s="1" t="s">
        <v>706</v>
      </c>
      <c r="I397" s="1" t="s">
        <v>1477</v>
      </c>
      <c r="J397" s="1" t="s">
        <v>169</v>
      </c>
      <c r="K397" s="1" t="s">
        <v>999</v>
      </c>
    </row>
    <row r="398" spans="1:11" x14ac:dyDescent="0.2">
      <c r="A398" s="6" t="str">
        <f>INDEX(UF_acronyms!$A$1:$C$28,MATCH(B398,UF_acronyms!$C$1:$C$28,0),2)</f>
        <v>TO</v>
      </c>
      <c r="B398" s="1" t="s">
        <v>1234</v>
      </c>
      <c r="C398" s="1" t="s">
        <v>1479</v>
      </c>
      <c r="D398" s="1" t="s">
        <v>1480</v>
      </c>
      <c r="E398" s="11">
        <v>18399</v>
      </c>
      <c r="F398" s="6" t="str">
        <f>CONCATENATE(tb_SVI[[#This Row],[Nome Município]],"/",tb_SVI[[#This Row],[UF]])</f>
        <v>Formoso do Araguaia/TO</v>
      </c>
      <c r="G398" s="1" t="s">
        <v>18</v>
      </c>
      <c r="H398" s="1" t="s">
        <v>42</v>
      </c>
      <c r="I398" s="1" t="s">
        <v>1481</v>
      </c>
      <c r="J398" s="1" t="s">
        <v>348</v>
      </c>
      <c r="K398" s="1" t="s">
        <v>978</v>
      </c>
    </row>
    <row r="399" spans="1:11" x14ac:dyDescent="0.2">
      <c r="A399" s="6" t="str">
        <f>INDEX(UF_acronyms!$A$1:$C$28,MATCH(B399,UF_acronyms!$C$1:$C$28,0),2)</f>
        <v>TO</v>
      </c>
      <c r="B399" s="1" t="s">
        <v>1234</v>
      </c>
      <c r="C399" s="1" t="s">
        <v>1482</v>
      </c>
      <c r="D399" s="1" t="s">
        <v>1483</v>
      </c>
      <c r="E399" s="11">
        <v>8874</v>
      </c>
      <c r="F399" s="6" t="str">
        <f>CONCATENATE(tb_SVI[[#This Row],[Nome Município]],"/",tb_SVI[[#This Row],[UF]])</f>
        <v>Filadélfia/TO</v>
      </c>
      <c r="G399" s="1" t="s">
        <v>18</v>
      </c>
      <c r="H399" s="1" t="s">
        <v>225</v>
      </c>
      <c r="I399" s="1" t="s">
        <v>1462</v>
      </c>
      <c r="J399" s="1" t="s">
        <v>449</v>
      </c>
      <c r="K399" s="1" t="s">
        <v>290</v>
      </c>
    </row>
    <row r="400" spans="1:11" x14ac:dyDescent="0.2">
      <c r="A400" s="6" t="str">
        <f>INDEX(UF_acronyms!$A$1:$C$28,MATCH(B400,UF_acronyms!$C$1:$C$28,0),2)</f>
        <v>TO</v>
      </c>
      <c r="B400" s="1" t="s">
        <v>1234</v>
      </c>
      <c r="C400" s="1" t="s">
        <v>1484</v>
      </c>
      <c r="D400" s="1" t="s">
        <v>1485</v>
      </c>
      <c r="E400" s="11">
        <v>5243</v>
      </c>
      <c r="F400" s="6" t="str">
        <f>CONCATENATE(tb_SVI[[#This Row],[Nome Município]],"/",tb_SVI[[#This Row],[UF]])</f>
        <v>Figueirópolis/TO</v>
      </c>
      <c r="G400" s="1" t="s">
        <v>18</v>
      </c>
      <c r="H400" s="1" t="s">
        <v>282</v>
      </c>
      <c r="I400" s="1" t="s">
        <v>1486</v>
      </c>
      <c r="J400" s="1" t="s">
        <v>270</v>
      </c>
      <c r="K400" s="1" t="s">
        <v>383</v>
      </c>
    </row>
    <row r="401" spans="1:11" x14ac:dyDescent="0.2">
      <c r="A401" s="6" t="str">
        <f>INDEX(UF_acronyms!$A$1:$C$28,MATCH(B401,UF_acronyms!$C$1:$C$28,0),2)</f>
        <v>TO</v>
      </c>
      <c r="B401" s="1" t="s">
        <v>1234</v>
      </c>
      <c r="C401" s="1" t="s">
        <v>1487</v>
      </c>
      <c r="D401" s="1" t="s">
        <v>1488</v>
      </c>
      <c r="E401" s="11">
        <v>11139</v>
      </c>
      <c r="F401" s="6" t="str">
        <f>CONCATENATE(tb_SVI[[#This Row],[Nome Município]],"/",tb_SVI[[#This Row],[UF]])</f>
        <v>Esperantina/TO</v>
      </c>
      <c r="G401" s="1" t="s">
        <v>18</v>
      </c>
      <c r="H401" s="1" t="s">
        <v>716</v>
      </c>
      <c r="I401" s="1" t="s">
        <v>904</v>
      </c>
      <c r="J401" s="1" t="s">
        <v>193</v>
      </c>
      <c r="K401" s="1" t="s">
        <v>623</v>
      </c>
    </row>
    <row r="402" spans="1:11" x14ac:dyDescent="0.2">
      <c r="A402" s="6" t="str">
        <f>INDEX(UF_acronyms!$A$1:$C$28,MATCH(B402,UF_acronyms!$C$1:$C$28,0),2)</f>
        <v>TO</v>
      </c>
      <c r="B402" s="1" t="s">
        <v>1234</v>
      </c>
      <c r="C402" s="1" t="s">
        <v>1489</v>
      </c>
      <c r="D402" s="1" t="s">
        <v>1490</v>
      </c>
      <c r="E402" s="11">
        <v>4686</v>
      </c>
      <c r="F402" s="6" t="str">
        <f>CONCATENATE(tb_SVI[[#This Row],[Nome Município]],"/",tb_SVI[[#This Row],[UF]])</f>
        <v>Dueré/TO</v>
      </c>
      <c r="G402" s="1" t="s">
        <v>18</v>
      </c>
      <c r="H402" s="1" t="s">
        <v>85</v>
      </c>
      <c r="I402" s="1" t="s">
        <v>1491</v>
      </c>
      <c r="J402" s="1" t="s">
        <v>500</v>
      </c>
      <c r="K402" s="1" t="s">
        <v>41</v>
      </c>
    </row>
    <row r="403" spans="1:11" x14ac:dyDescent="0.2">
      <c r="A403" s="6" t="str">
        <f>INDEX(UF_acronyms!$A$1:$C$28,MATCH(B403,UF_acronyms!$C$1:$C$28,0),2)</f>
        <v>TO</v>
      </c>
      <c r="B403" s="1" t="s">
        <v>1234</v>
      </c>
      <c r="C403" s="1" t="s">
        <v>1492</v>
      </c>
      <c r="D403" s="1" t="s">
        <v>1493</v>
      </c>
      <c r="E403" s="11">
        <v>7185</v>
      </c>
      <c r="F403" s="6" t="str">
        <f>CONCATENATE(tb_SVI[[#This Row],[Nome Município]],"/",tb_SVI[[#This Row],[UF]])</f>
        <v>Dois Irmãos do Tocantins/TO</v>
      </c>
      <c r="G403" s="1" t="s">
        <v>18</v>
      </c>
      <c r="H403" s="1" t="s">
        <v>270</v>
      </c>
      <c r="I403" s="1" t="s">
        <v>1461</v>
      </c>
      <c r="J403" s="1" t="s">
        <v>588</v>
      </c>
      <c r="K403" s="1" t="s">
        <v>327</v>
      </c>
    </row>
    <row r="404" spans="1:11" x14ac:dyDescent="0.2">
      <c r="A404" s="6" t="str">
        <f>INDEX(UF_acronyms!$A$1:$C$28,MATCH(B404,UF_acronyms!$C$1:$C$28,0),2)</f>
        <v>TO</v>
      </c>
      <c r="B404" s="1" t="s">
        <v>1234</v>
      </c>
      <c r="C404" s="1" t="s">
        <v>1494</v>
      </c>
      <c r="D404" s="1" t="s">
        <v>1495</v>
      </c>
      <c r="E404" s="11">
        <v>6943</v>
      </c>
      <c r="F404" s="6" t="str">
        <f>CONCATENATE(tb_SVI[[#This Row],[Nome Município]],"/",tb_SVI[[#This Row],[UF]])</f>
        <v>Divinópolis do Tocantins/TO</v>
      </c>
      <c r="G404" s="1" t="s">
        <v>18</v>
      </c>
      <c r="H404" s="1" t="s">
        <v>369</v>
      </c>
      <c r="I404" s="1" t="s">
        <v>1496</v>
      </c>
      <c r="J404" s="1" t="s">
        <v>410</v>
      </c>
      <c r="K404" s="1" t="s">
        <v>21</v>
      </c>
    </row>
    <row r="405" spans="1:11" x14ac:dyDescent="0.2">
      <c r="A405" s="6" t="str">
        <f>INDEX(UF_acronyms!$A$1:$C$28,MATCH(B405,UF_acronyms!$C$1:$C$28,0),2)</f>
        <v>TO</v>
      </c>
      <c r="B405" s="1" t="s">
        <v>1234</v>
      </c>
      <c r="C405" s="1" t="s">
        <v>1497</v>
      </c>
      <c r="D405" s="1" t="s">
        <v>1498</v>
      </c>
      <c r="E405" s="11">
        <v>22424</v>
      </c>
      <c r="F405" s="6" t="str">
        <f>CONCATENATE(tb_SVI[[#This Row],[Nome Município]],"/",tb_SVI[[#This Row],[UF]])</f>
        <v>Dianópolis/TO</v>
      </c>
      <c r="G405" s="1" t="s">
        <v>18</v>
      </c>
      <c r="H405" s="1" t="s">
        <v>937</v>
      </c>
      <c r="I405" s="1" t="s">
        <v>1499</v>
      </c>
      <c r="J405" s="1" t="s">
        <v>146</v>
      </c>
      <c r="K405" s="1" t="s">
        <v>1113</v>
      </c>
    </row>
    <row r="406" spans="1:11" x14ac:dyDescent="0.2">
      <c r="A406" s="6" t="str">
        <f>INDEX(UF_acronyms!$A$1:$C$28,MATCH(B406,UF_acronyms!$C$1:$C$28,0),2)</f>
        <v>TO</v>
      </c>
      <c r="B406" s="1" t="s">
        <v>1234</v>
      </c>
      <c r="C406" s="1" t="s">
        <v>1500</v>
      </c>
      <c r="D406" s="1" t="s">
        <v>1501</v>
      </c>
      <c r="E406" s="11">
        <v>6174</v>
      </c>
      <c r="F406" s="6" t="str">
        <f>CONCATENATE(tb_SVI[[#This Row],[Nome Município]],"/",tb_SVI[[#This Row],[UF]])</f>
        <v>Darcinópolis/TO</v>
      </c>
      <c r="G406" s="1" t="s">
        <v>18</v>
      </c>
      <c r="H406" s="1" t="s">
        <v>484</v>
      </c>
      <c r="I406" s="1" t="s">
        <v>1348</v>
      </c>
      <c r="J406" s="1" t="s">
        <v>475</v>
      </c>
      <c r="K406" s="1" t="s">
        <v>1297</v>
      </c>
    </row>
    <row r="407" spans="1:11" x14ac:dyDescent="0.2">
      <c r="A407" s="6" t="str">
        <f>INDEX(UF_acronyms!$A$1:$C$28,MATCH(B407,UF_acronyms!$C$1:$C$28,0),2)</f>
        <v>TO</v>
      </c>
      <c r="B407" s="1" t="s">
        <v>1234</v>
      </c>
      <c r="C407" s="1" t="s">
        <v>1502</v>
      </c>
      <c r="D407" s="1" t="s">
        <v>1503</v>
      </c>
      <c r="E407" s="11">
        <v>1735</v>
      </c>
      <c r="F407" s="6" t="str">
        <f>CONCATENATE(tb_SVI[[#This Row],[Nome Município]],"/",tb_SVI[[#This Row],[UF]])</f>
        <v>Crixás do Tocantins/TO</v>
      </c>
      <c r="G407" s="1" t="s">
        <v>18</v>
      </c>
      <c r="H407" s="1" t="s">
        <v>390</v>
      </c>
      <c r="I407" s="1" t="s">
        <v>162</v>
      </c>
      <c r="J407" s="1" t="s">
        <v>246</v>
      </c>
      <c r="K407" s="1" t="s">
        <v>460</v>
      </c>
    </row>
    <row r="408" spans="1:11" x14ac:dyDescent="0.2">
      <c r="A408" s="6" t="str">
        <f>INDEX(UF_acronyms!$A$1:$C$28,MATCH(B408,UF_acronyms!$C$1:$C$28,0),2)</f>
        <v>TO</v>
      </c>
      <c r="B408" s="1" t="s">
        <v>1234</v>
      </c>
      <c r="C408" s="1" t="s">
        <v>1504</v>
      </c>
      <c r="D408" s="1" t="s">
        <v>1505</v>
      </c>
      <c r="E408" s="11">
        <v>7278</v>
      </c>
      <c r="F408" s="6" t="str">
        <f>CONCATENATE(tb_SVI[[#This Row],[Nome Município]],"/",tb_SVI[[#This Row],[UF]])</f>
        <v>Cristalândia/TO</v>
      </c>
      <c r="G408" s="1" t="s">
        <v>18</v>
      </c>
      <c r="H408" s="1" t="s">
        <v>798</v>
      </c>
      <c r="I408" s="1" t="s">
        <v>1506</v>
      </c>
      <c r="J408" s="1" t="s">
        <v>270</v>
      </c>
      <c r="K408" s="1" t="s">
        <v>867</v>
      </c>
    </row>
    <row r="409" spans="1:11" x14ac:dyDescent="0.2">
      <c r="A409" s="6" t="str">
        <f>INDEX(UF_acronyms!$A$1:$C$28,MATCH(B409,UF_acronyms!$C$1:$C$28,0),2)</f>
        <v>TO</v>
      </c>
      <c r="B409" s="1" t="s">
        <v>1234</v>
      </c>
      <c r="C409" s="1" t="s">
        <v>1507</v>
      </c>
      <c r="D409" s="1" t="s">
        <v>1508</v>
      </c>
      <c r="E409" s="11">
        <v>5639</v>
      </c>
      <c r="F409" s="6" t="str">
        <f>CONCATENATE(tb_SVI[[#This Row],[Nome Município]],"/",tb_SVI[[#This Row],[UF]])</f>
        <v>Couto Magalhães/TO</v>
      </c>
      <c r="G409" s="1" t="s">
        <v>18</v>
      </c>
      <c r="H409" s="1" t="s">
        <v>425</v>
      </c>
      <c r="I409" s="1" t="s">
        <v>792</v>
      </c>
      <c r="J409" s="1" t="s">
        <v>112</v>
      </c>
      <c r="K409" s="1" t="s">
        <v>192</v>
      </c>
    </row>
    <row r="410" spans="1:11" x14ac:dyDescent="0.2">
      <c r="A410" s="6" t="str">
        <f>INDEX(UF_acronyms!$A$1:$C$28,MATCH(B410,UF_acronyms!$C$1:$C$28,0),2)</f>
        <v>TO</v>
      </c>
      <c r="B410" s="1" t="s">
        <v>1234</v>
      </c>
      <c r="C410" s="1" t="s">
        <v>1509</v>
      </c>
      <c r="D410" s="1" t="s">
        <v>1510</v>
      </c>
      <c r="E410" s="11">
        <v>4087</v>
      </c>
      <c r="F410" s="6" t="str">
        <f>CONCATENATE(tb_SVI[[#This Row],[Nome Município]],"/",tb_SVI[[#This Row],[UF]])</f>
        <v>Conceição do Tocantins/TO</v>
      </c>
      <c r="G410" s="1" t="s">
        <v>18</v>
      </c>
      <c r="H410" s="1" t="s">
        <v>1277</v>
      </c>
      <c r="I410" s="1" t="s">
        <v>1511</v>
      </c>
      <c r="J410" s="1" t="s">
        <v>365</v>
      </c>
      <c r="K410" s="1" t="s">
        <v>638</v>
      </c>
    </row>
    <row r="411" spans="1:11" x14ac:dyDescent="0.2">
      <c r="A411" s="6" t="str">
        <f>INDEX(UF_acronyms!$A$1:$C$28,MATCH(B411,UF_acronyms!$C$1:$C$28,0),2)</f>
        <v>TO</v>
      </c>
      <c r="B411" s="1" t="s">
        <v>1234</v>
      </c>
      <c r="C411" s="1" t="s">
        <v>1512</v>
      </c>
      <c r="D411" s="1" t="s">
        <v>1513</v>
      </c>
      <c r="E411" s="11">
        <v>4861</v>
      </c>
      <c r="F411" s="6" t="str">
        <f>CONCATENATE(tb_SVI[[#This Row],[Nome Município]],"/",tb_SVI[[#This Row],[UF]])</f>
        <v>Combinado/TO</v>
      </c>
      <c r="G411" s="1" t="s">
        <v>18</v>
      </c>
      <c r="H411" s="1" t="s">
        <v>1074</v>
      </c>
      <c r="I411" s="1" t="s">
        <v>1386</v>
      </c>
      <c r="J411" s="1" t="s">
        <v>772</v>
      </c>
      <c r="K411" s="1" t="s">
        <v>455</v>
      </c>
    </row>
    <row r="412" spans="1:11" x14ac:dyDescent="0.2">
      <c r="A412" s="6" t="str">
        <f>INDEX(UF_acronyms!$A$1:$C$28,MATCH(B412,UF_acronyms!$C$1:$C$28,0),2)</f>
        <v>TO</v>
      </c>
      <c r="B412" s="1" t="s">
        <v>1234</v>
      </c>
      <c r="C412" s="1" t="s">
        <v>1514</v>
      </c>
      <c r="D412" s="1" t="s">
        <v>1515</v>
      </c>
      <c r="E412" s="11">
        <v>8141</v>
      </c>
      <c r="F412" s="6" t="str">
        <f>CONCATENATE(tb_SVI[[#This Row],[Nome Município]],"/",tb_SVI[[#This Row],[UF]])</f>
        <v>Colméia/TO</v>
      </c>
      <c r="G412" s="1" t="s">
        <v>18</v>
      </c>
      <c r="H412" s="1" t="s">
        <v>1348</v>
      </c>
      <c r="I412" s="1" t="s">
        <v>1516</v>
      </c>
      <c r="J412" s="1" t="s">
        <v>710</v>
      </c>
      <c r="K412" s="1" t="s">
        <v>73</v>
      </c>
    </row>
    <row r="413" spans="1:11" x14ac:dyDescent="0.2">
      <c r="A413" s="6" t="str">
        <f>INDEX(UF_acronyms!$A$1:$C$28,MATCH(B413,UF_acronyms!$C$1:$C$28,0),2)</f>
        <v>TO</v>
      </c>
      <c r="B413" s="1" t="s">
        <v>1234</v>
      </c>
      <c r="C413" s="1" t="s">
        <v>1517</v>
      </c>
      <c r="D413" s="1" t="s">
        <v>1518</v>
      </c>
      <c r="E413" s="11">
        <v>35851</v>
      </c>
      <c r="F413" s="6" t="str">
        <f>CONCATENATE(tb_SVI[[#This Row],[Nome Município]],"/",tb_SVI[[#This Row],[UF]])</f>
        <v>Colinas do Tocantins/TO</v>
      </c>
      <c r="G413" s="1" t="s">
        <v>18</v>
      </c>
      <c r="H413" s="1" t="s">
        <v>695</v>
      </c>
      <c r="I413" s="1" t="s">
        <v>1519</v>
      </c>
      <c r="J413" s="1" t="s">
        <v>1143</v>
      </c>
      <c r="K413" s="1" t="s">
        <v>1520</v>
      </c>
    </row>
    <row r="414" spans="1:11" x14ac:dyDescent="0.2">
      <c r="A414" s="6" t="str">
        <f>INDEX(UF_acronyms!$A$1:$C$28,MATCH(B414,UF_acronyms!$C$1:$C$28,0),2)</f>
        <v>TO</v>
      </c>
      <c r="B414" s="1" t="s">
        <v>1234</v>
      </c>
      <c r="C414" s="1" t="s">
        <v>1522</v>
      </c>
      <c r="D414" s="1" t="s">
        <v>1523</v>
      </c>
      <c r="E414" s="11">
        <v>1410</v>
      </c>
      <c r="F414" s="6" t="str">
        <f>CONCATENATE(tb_SVI[[#This Row],[Nome Município]],"/",tb_SVI[[#This Row],[UF]])</f>
        <v>Chapada de Areia/TO</v>
      </c>
      <c r="G414" s="1" t="s">
        <v>18</v>
      </c>
      <c r="H414" s="1" t="s">
        <v>1004</v>
      </c>
      <c r="I414" s="1" t="s">
        <v>1524</v>
      </c>
      <c r="J414" s="1" t="s">
        <v>169</v>
      </c>
      <c r="K414" s="1" t="s">
        <v>115</v>
      </c>
    </row>
    <row r="415" spans="1:11" x14ac:dyDescent="0.2">
      <c r="A415" s="6" t="str">
        <f>INDEX(UF_acronyms!$A$1:$C$28,MATCH(B415,UF_acronyms!$C$1:$C$28,0),2)</f>
        <v>TO</v>
      </c>
      <c r="B415" s="1" t="s">
        <v>1234</v>
      </c>
      <c r="C415" s="1" t="s">
        <v>1525</v>
      </c>
      <c r="D415" s="1" t="s">
        <v>1526</v>
      </c>
      <c r="E415" s="11">
        <v>3331</v>
      </c>
      <c r="F415" s="6" t="str">
        <f>CONCATENATE(tb_SVI[[#This Row],[Nome Município]],"/",tb_SVI[[#This Row],[UF]])</f>
        <v>Chapada da Natividade/TO</v>
      </c>
      <c r="G415" s="1" t="s">
        <v>18</v>
      </c>
      <c r="H415" s="1" t="s">
        <v>208</v>
      </c>
      <c r="I415" s="1" t="s">
        <v>1527</v>
      </c>
      <c r="J415" s="1" t="s">
        <v>597</v>
      </c>
      <c r="K415" s="1" t="s">
        <v>212</v>
      </c>
    </row>
    <row r="416" spans="1:11" x14ac:dyDescent="0.2">
      <c r="A416" s="6" t="str">
        <f>INDEX(UF_acronyms!$A$1:$C$28,MATCH(B416,UF_acronyms!$C$1:$C$28,0),2)</f>
        <v>TO</v>
      </c>
      <c r="B416" s="1" t="s">
        <v>1234</v>
      </c>
      <c r="C416" s="1" t="s">
        <v>1529</v>
      </c>
      <c r="D416" s="1" t="s">
        <v>1530</v>
      </c>
      <c r="E416" s="11">
        <v>2936</v>
      </c>
      <c r="F416" s="6" t="str">
        <f>CONCATENATE(tb_SVI[[#This Row],[Nome Município]],"/",tb_SVI[[#This Row],[UF]])</f>
        <v>Centenário/TO</v>
      </c>
      <c r="G416" s="1" t="s">
        <v>18</v>
      </c>
      <c r="H416" s="1" t="s">
        <v>1101</v>
      </c>
      <c r="I416" s="1" t="s">
        <v>459</v>
      </c>
      <c r="J416" s="1" t="s">
        <v>330</v>
      </c>
      <c r="K416" s="1" t="s">
        <v>596</v>
      </c>
    </row>
    <row r="417" spans="1:11" x14ac:dyDescent="0.2">
      <c r="A417" s="6" t="str">
        <f>INDEX(UF_acronyms!$A$1:$C$28,MATCH(B417,UF_acronyms!$C$1:$C$28,0),2)</f>
        <v>TO</v>
      </c>
      <c r="B417" s="1" t="s">
        <v>1234</v>
      </c>
      <c r="C417" s="1" t="s">
        <v>1531</v>
      </c>
      <c r="D417" s="1" t="s">
        <v>1532</v>
      </c>
      <c r="E417" s="11">
        <v>5442</v>
      </c>
      <c r="F417" s="6" t="str">
        <f>CONCATENATE(tb_SVI[[#This Row],[Nome Município]],"/",tb_SVI[[#This Row],[UF]])</f>
        <v>Caseara/TO</v>
      </c>
      <c r="G417" s="1" t="s">
        <v>18</v>
      </c>
      <c r="H417" s="1" t="s">
        <v>144</v>
      </c>
      <c r="I417" s="1" t="s">
        <v>198</v>
      </c>
      <c r="J417" s="1" t="s">
        <v>241</v>
      </c>
      <c r="K417" s="1" t="s">
        <v>260</v>
      </c>
    </row>
    <row r="418" spans="1:11" x14ac:dyDescent="0.2">
      <c r="A418" s="6" t="str">
        <f>INDEX(UF_acronyms!$A$1:$C$28,MATCH(B418,UF_acronyms!$C$1:$C$28,0),2)</f>
        <v>TO</v>
      </c>
      <c r="B418" s="1" t="s">
        <v>1234</v>
      </c>
      <c r="C418" s="1" t="s">
        <v>1533</v>
      </c>
      <c r="D418" s="1" t="s">
        <v>1534</v>
      </c>
      <c r="E418" s="11">
        <v>4130</v>
      </c>
      <c r="F418" s="6" t="str">
        <f>CONCATENATE(tb_SVI[[#This Row],[Nome Município]],"/",tb_SVI[[#This Row],[UF]])</f>
        <v>Carrasco Bonito/TO</v>
      </c>
      <c r="G418" s="1" t="s">
        <v>18</v>
      </c>
      <c r="H418" s="1" t="s">
        <v>240</v>
      </c>
      <c r="I418" s="1" t="s">
        <v>863</v>
      </c>
      <c r="J418" s="1" t="s">
        <v>975</v>
      </c>
      <c r="K418" s="1" t="s">
        <v>221</v>
      </c>
    </row>
    <row r="419" spans="1:11" x14ac:dyDescent="0.2">
      <c r="A419" s="6" t="str">
        <f>INDEX(UF_acronyms!$A$1:$C$28,MATCH(B419,UF_acronyms!$C$1:$C$28,0),2)</f>
        <v>TO</v>
      </c>
      <c r="B419" s="1" t="s">
        <v>1234</v>
      </c>
      <c r="C419" s="1" t="s">
        <v>1535</v>
      </c>
      <c r="D419" s="1" t="s">
        <v>1536</v>
      </c>
      <c r="E419" s="11">
        <v>2603</v>
      </c>
      <c r="F419" s="6" t="str">
        <f>CONCATENATE(tb_SVI[[#This Row],[Nome Município]],"/",tb_SVI[[#This Row],[UF]])</f>
        <v>Carmolândia/TO</v>
      </c>
      <c r="G419" s="1" t="s">
        <v>18</v>
      </c>
      <c r="H419" s="1" t="s">
        <v>1537</v>
      </c>
      <c r="I419" s="1" t="s">
        <v>74</v>
      </c>
      <c r="J419" s="1" t="s">
        <v>184</v>
      </c>
      <c r="K419" s="1" t="s">
        <v>171</v>
      </c>
    </row>
    <row r="420" spans="1:11" x14ac:dyDescent="0.2">
      <c r="A420" s="6" t="str">
        <f>INDEX(UF_acronyms!$A$1:$C$28,MATCH(B420,UF_acronyms!$C$1:$C$28,0),2)</f>
        <v>TO</v>
      </c>
      <c r="B420" s="1" t="s">
        <v>1234</v>
      </c>
      <c r="C420" s="1" t="s">
        <v>1538</v>
      </c>
      <c r="D420" s="1" t="s">
        <v>1539</v>
      </c>
      <c r="E420" s="11">
        <v>4441</v>
      </c>
      <c r="F420" s="6" t="str">
        <f>CONCATENATE(tb_SVI[[#This Row],[Nome Município]],"/",tb_SVI[[#This Row],[UF]])</f>
        <v>Cariri do Tocantins/TO</v>
      </c>
      <c r="G420" s="1" t="s">
        <v>18</v>
      </c>
      <c r="H420" s="1" t="s">
        <v>109</v>
      </c>
      <c r="I420" s="1" t="s">
        <v>1381</v>
      </c>
      <c r="J420" s="1" t="s">
        <v>319</v>
      </c>
      <c r="K420" s="1" t="s">
        <v>115</v>
      </c>
    </row>
    <row r="421" spans="1:11" x14ac:dyDescent="0.2">
      <c r="A421" s="6" t="str">
        <f>INDEX(UF_acronyms!$A$1:$C$28,MATCH(B421,UF_acronyms!$C$1:$C$28,0),2)</f>
        <v>TO</v>
      </c>
      <c r="B421" s="1" t="s">
        <v>1234</v>
      </c>
      <c r="C421" s="1" t="s">
        <v>1541</v>
      </c>
      <c r="D421" s="1" t="s">
        <v>1542</v>
      </c>
      <c r="E421" s="11">
        <v>10312</v>
      </c>
      <c r="F421" s="6" t="str">
        <f>CONCATENATE(tb_SVI[[#This Row],[Nome Município]],"/",tb_SVI[[#This Row],[UF]])</f>
        <v>Campos Lindos/TO</v>
      </c>
      <c r="G421" s="1" t="s">
        <v>18</v>
      </c>
      <c r="H421" s="1" t="s">
        <v>139</v>
      </c>
      <c r="I421" s="1" t="s">
        <v>33</v>
      </c>
      <c r="J421" s="1" t="s">
        <v>824</v>
      </c>
      <c r="K421" s="1" t="s">
        <v>808</v>
      </c>
    </row>
    <row r="422" spans="1:11" x14ac:dyDescent="0.2">
      <c r="A422" s="6" t="str">
        <f>INDEX(UF_acronyms!$A$1:$C$28,MATCH(B422,UF_acronyms!$C$1:$C$28,0),2)</f>
        <v>TO</v>
      </c>
      <c r="B422" s="1" t="s">
        <v>1234</v>
      </c>
      <c r="C422" s="1" t="s">
        <v>1235</v>
      </c>
      <c r="D422" s="1" t="s">
        <v>1236</v>
      </c>
      <c r="E422" s="11">
        <v>2284</v>
      </c>
      <c r="F422" s="6" t="str">
        <f>CONCATENATE(tb_SVI[[#This Row],[Nome Município]],"/",tb_SVI[[#This Row],[UF]])</f>
        <v>Cachoeirinha/TO</v>
      </c>
      <c r="G422" s="1" t="s">
        <v>18</v>
      </c>
      <c r="H422" s="1" t="s">
        <v>835</v>
      </c>
      <c r="I422" s="1" t="s">
        <v>961</v>
      </c>
      <c r="J422" s="1" t="s">
        <v>296</v>
      </c>
      <c r="K422" s="1" t="s">
        <v>691</v>
      </c>
    </row>
    <row r="423" spans="1:11" x14ac:dyDescent="0.2">
      <c r="A423" s="6" t="str">
        <f>INDEX(UF_acronyms!$A$1:$C$28,MATCH(B423,UF_acronyms!$C$1:$C$28,0),2)</f>
        <v>TO</v>
      </c>
      <c r="B423" s="1" t="s">
        <v>1234</v>
      </c>
      <c r="C423" s="1" t="s">
        <v>1543</v>
      </c>
      <c r="D423" s="1" t="s">
        <v>1544</v>
      </c>
      <c r="E423" s="11">
        <v>11497</v>
      </c>
      <c r="F423" s="6" t="str">
        <f>CONCATENATE(tb_SVI[[#This Row],[Nome Município]],"/",tb_SVI[[#This Row],[UF]])</f>
        <v>Buriti do Tocantins/TO</v>
      </c>
      <c r="G423" s="1" t="s">
        <v>18</v>
      </c>
      <c r="H423" s="1" t="s">
        <v>327</v>
      </c>
      <c r="I423" s="1" t="s">
        <v>156</v>
      </c>
      <c r="J423" s="1" t="s">
        <v>192</v>
      </c>
      <c r="K423" s="1" t="s">
        <v>411</v>
      </c>
    </row>
    <row r="424" spans="1:11" x14ac:dyDescent="0.2">
      <c r="A424" s="6" t="str">
        <f>INDEX(UF_acronyms!$A$1:$C$28,MATCH(B424,UF_acronyms!$C$1:$C$28,0),2)</f>
        <v>TO</v>
      </c>
      <c r="B424" s="1" t="s">
        <v>1234</v>
      </c>
      <c r="C424" s="1" t="s">
        <v>1545</v>
      </c>
      <c r="D424" s="1" t="s">
        <v>1546</v>
      </c>
      <c r="E424" s="11">
        <v>5519</v>
      </c>
      <c r="F424" s="6" t="str">
        <f>CONCATENATE(tb_SVI[[#This Row],[Nome Município]],"/",tb_SVI[[#This Row],[UF]])</f>
        <v>Brejinho de Nazaré/TO</v>
      </c>
      <c r="G424" s="1" t="s">
        <v>18</v>
      </c>
      <c r="H424" s="1" t="s">
        <v>41</v>
      </c>
      <c r="I424" s="1" t="s">
        <v>1527</v>
      </c>
      <c r="J424" s="1" t="s">
        <v>296</v>
      </c>
      <c r="K424" s="1" t="s">
        <v>123</v>
      </c>
    </row>
    <row r="425" spans="1:11" x14ac:dyDescent="0.2">
      <c r="A425" s="6" t="str">
        <f>INDEX(UF_acronyms!$A$1:$C$28,MATCH(B425,UF_acronyms!$C$1:$C$28,0),2)</f>
        <v>TO</v>
      </c>
      <c r="B425" s="1" t="s">
        <v>1234</v>
      </c>
      <c r="C425" s="1" t="s">
        <v>1547</v>
      </c>
      <c r="D425" s="1" t="s">
        <v>1548</v>
      </c>
      <c r="E425" s="11">
        <v>2211</v>
      </c>
      <c r="F425" s="6" t="str">
        <f>CONCATENATE(tb_SVI[[#This Row],[Nome Município]],"/",tb_SVI[[#This Row],[UF]])</f>
        <v>Brasilândia do Tocantins/TO</v>
      </c>
      <c r="G425" s="1" t="s">
        <v>18</v>
      </c>
      <c r="H425" s="1" t="s">
        <v>1348</v>
      </c>
      <c r="I425" s="1" t="s">
        <v>1272</v>
      </c>
      <c r="J425" s="1" t="s">
        <v>249</v>
      </c>
      <c r="K425" s="1" t="s">
        <v>54</v>
      </c>
    </row>
    <row r="426" spans="1:11" x14ac:dyDescent="0.2">
      <c r="A426" s="6" t="str">
        <f>INDEX(UF_acronyms!$A$1:$C$28,MATCH(B426,UF_acronyms!$C$1:$C$28,0),2)</f>
        <v>TO</v>
      </c>
      <c r="B426" s="1" t="s">
        <v>1234</v>
      </c>
      <c r="C426" s="1" t="s">
        <v>1549</v>
      </c>
      <c r="D426" s="1" t="s">
        <v>901</v>
      </c>
      <c r="E426" s="11">
        <v>5008</v>
      </c>
      <c r="F426" s="6" t="str">
        <f>CONCATENATE(tb_SVI[[#This Row],[Nome Município]],"/",tb_SVI[[#This Row],[UF]])</f>
        <v>Bom Jesus do Tocantins/TO</v>
      </c>
      <c r="G426" s="1" t="s">
        <v>18</v>
      </c>
      <c r="H426" s="1" t="s">
        <v>1233</v>
      </c>
      <c r="I426" s="1" t="s">
        <v>1365</v>
      </c>
      <c r="J426" s="1" t="s">
        <v>61</v>
      </c>
      <c r="K426" s="1" t="s">
        <v>353</v>
      </c>
    </row>
    <row r="427" spans="1:11" x14ac:dyDescent="0.2">
      <c r="A427" s="6" t="str">
        <f>INDEX(UF_acronyms!$A$1:$C$28,MATCH(B427,UF_acronyms!$C$1:$C$28,0),2)</f>
        <v>TO</v>
      </c>
      <c r="B427" s="1" t="s">
        <v>1234</v>
      </c>
      <c r="C427" s="1" t="s">
        <v>1550</v>
      </c>
      <c r="D427" s="1" t="s">
        <v>1551</v>
      </c>
      <c r="E427" s="11">
        <v>4448</v>
      </c>
      <c r="F427" s="6" t="str">
        <f>CONCATENATE(tb_SVI[[#This Row],[Nome Município]],"/",tb_SVI[[#This Row],[UF]])</f>
        <v>Bernardo Sayão/TO</v>
      </c>
      <c r="G427" s="1" t="s">
        <v>18</v>
      </c>
      <c r="H427" s="1" t="s">
        <v>133</v>
      </c>
      <c r="I427" s="1" t="s">
        <v>1552</v>
      </c>
      <c r="J427" s="1" t="s">
        <v>317</v>
      </c>
      <c r="K427" s="1" t="s">
        <v>370</v>
      </c>
    </row>
    <row r="428" spans="1:11" x14ac:dyDescent="0.2">
      <c r="A428" s="6" t="str">
        <f>INDEX(UF_acronyms!$A$1:$C$28,MATCH(B428,UF_acronyms!$C$1:$C$28,0),2)</f>
        <v>TO</v>
      </c>
      <c r="B428" s="1" t="s">
        <v>1234</v>
      </c>
      <c r="C428" s="1" t="s">
        <v>1553</v>
      </c>
      <c r="D428" s="1" t="s">
        <v>1554</v>
      </c>
      <c r="E428" s="11">
        <v>5651</v>
      </c>
      <c r="F428" s="6" t="str">
        <f>CONCATENATE(tb_SVI[[#This Row],[Nome Município]],"/",tb_SVI[[#This Row],[UF]])</f>
        <v>Barrolândia/TO</v>
      </c>
      <c r="G428" s="1" t="s">
        <v>18</v>
      </c>
      <c r="H428" s="1" t="s">
        <v>282</v>
      </c>
      <c r="I428" s="1" t="s">
        <v>1555</v>
      </c>
      <c r="J428" s="1" t="s">
        <v>36</v>
      </c>
      <c r="K428" s="1" t="s">
        <v>219</v>
      </c>
    </row>
    <row r="429" spans="1:11" x14ac:dyDescent="0.2">
      <c r="A429" s="6" t="str">
        <f>INDEX(UF_acronyms!$A$1:$C$28,MATCH(B429,UF_acronyms!$C$1:$C$28,0),2)</f>
        <v>TO</v>
      </c>
      <c r="B429" s="1" t="s">
        <v>1234</v>
      </c>
      <c r="C429" s="1" t="s">
        <v>1556</v>
      </c>
      <c r="D429" s="1" t="s">
        <v>1557</v>
      </c>
      <c r="E429" s="11">
        <v>4632</v>
      </c>
      <c r="F429" s="6" t="str">
        <f>CONCATENATE(tb_SVI[[#This Row],[Nome Município]],"/",tb_SVI[[#This Row],[UF]])</f>
        <v>Barra do Ouro/TO</v>
      </c>
      <c r="G429" s="1" t="s">
        <v>18</v>
      </c>
      <c r="H429" s="1" t="s">
        <v>586</v>
      </c>
      <c r="I429" s="1" t="s">
        <v>154</v>
      </c>
      <c r="J429" s="1" t="s">
        <v>773</v>
      </c>
      <c r="K429" s="1" t="s">
        <v>641</v>
      </c>
    </row>
    <row r="430" spans="1:11" x14ac:dyDescent="0.2">
      <c r="A430" s="6" t="str">
        <f>INDEX(UF_acronyms!$A$1:$C$28,MATCH(B430,UF_acronyms!$C$1:$C$28,0),2)</f>
        <v>TO</v>
      </c>
      <c r="B430" s="1" t="s">
        <v>1234</v>
      </c>
      <c r="C430" s="1" t="s">
        <v>1558</v>
      </c>
      <c r="D430" s="1" t="s">
        <v>1559</v>
      </c>
      <c r="E430" s="11">
        <v>3592</v>
      </c>
      <c r="F430" s="6" t="str">
        <f>CONCATENATE(tb_SVI[[#This Row],[Nome Município]],"/",tb_SVI[[#This Row],[UF]])</f>
        <v>Bandeirantes do Tocantins/TO</v>
      </c>
      <c r="G430" s="1" t="s">
        <v>18</v>
      </c>
      <c r="H430" s="1" t="s">
        <v>691</v>
      </c>
      <c r="I430" s="1" t="s">
        <v>1478</v>
      </c>
      <c r="J430" s="1" t="s">
        <v>173</v>
      </c>
      <c r="K430" s="1" t="s">
        <v>66</v>
      </c>
    </row>
    <row r="431" spans="1:11" x14ac:dyDescent="0.2">
      <c r="A431" s="6" t="str">
        <f>INDEX(UF_acronyms!$A$1:$C$28,MATCH(B431,UF_acronyms!$C$1:$C$28,0),2)</f>
        <v>TO</v>
      </c>
      <c r="B431" s="1" t="s">
        <v>1234</v>
      </c>
      <c r="C431" s="1" t="s">
        <v>1560</v>
      </c>
      <c r="D431" s="1" t="s">
        <v>1561</v>
      </c>
      <c r="E431" s="11">
        <v>10666</v>
      </c>
      <c r="F431" s="6" t="str">
        <f>CONCATENATE(tb_SVI[[#This Row],[Nome Município]],"/",tb_SVI[[#This Row],[UF]])</f>
        <v>Babaçulândia/TO</v>
      </c>
      <c r="G431" s="1" t="s">
        <v>18</v>
      </c>
      <c r="H431" s="1" t="s">
        <v>119</v>
      </c>
      <c r="I431" s="1" t="s">
        <v>1562</v>
      </c>
      <c r="J431" s="1" t="s">
        <v>105</v>
      </c>
      <c r="K431" s="1" t="s">
        <v>500</v>
      </c>
    </row>
    <row r="432" spans="1:11" x14ac:dyDescent="0.2">
      <c r="A432" s="6" t="str">
        <f>INDEX(UF_acronyms!$A$1:$C$28,MATCH(B432,UF_acronyms!$C$1:$C$28,0),2)</f>
        <v>TO</v>
      </c>
      <c r="B432" s="1" t="s">
        <v>1234</v>
      </c>
      <c r="C432" s="1" t="s">
        <v>1563</v>
      </c>
      <c r="D432" s="1" t="s">
        <v>1564</v>
      </c>
      <c r="E432" s="11">
        <v>9787</v>
      </c>
      <c r="F432" s="6" t="str">
        <f>CONCATENATE(tb_SVI[[#This Row],[Nome Município]],"/",tb_SVI[[#This Row],[UF]])</f>
        <v>Axixá do Tocantins/TO</v>
      </c>
      <c r="G432" s="1" t="s">
        <v>18</v>
      </c>
      <c r="H432" s="1" t="s">
        <v>108</v>
      </c>
      <c r="I432" s="1" t="s">
        <v>413</v>
      </c>
      <c r="J432" s="1" t="s">
        <v>372</v>
      </c>
      <c r="K432" s="1" t="s">
        <v>348</v>
      </c>
    </row>
    <row r="433" spans="1:11" x14ac:dyDescent="0.2">
      <c r="A433" s="6" t="str">
        <f>INDEX(UF_acronyms!$A$1:$C$28,MATCH(B433,UF_acronyms!$C$1:$C$28,0),2)</f>
        <v>TO</v>
      </c>
      <c r="B433" s="1" t="s">
        <v>1234</v>
      </c>
      <c r="C433" s="1" t="s">
        <v>1565</v>
      </c>
      <c r="D433" s="1" t="s">
        <v>1566</v>
      </c>
      <c r="E433" s="11">
        <v>3783</v>
      </c>
      <c r="F433" s="6" t="str">
        <f>CONCATENATE(tb_SVI[[#This Row],[Nome Município]],"/",tb_SVI[[#This Row],[UF]])</f>
        <v>Aurora do Tocantins/TO</v>
      </c>
      <c r="G433" s="1" t="s">
        <v>18</v>
      </c>
      <c r="H433" s="1" t="s">
        <v>363</v>
      </c>
      <c r="I433" s="1" t="s">
        <v>1567</v>
      </c>
      <c r="J433" s="1" t="s">
        <v>127</v>
      </c>
      <c r="K433" s="1" t="s">
        <v>256</v>
      </c>
    </row>
    <row r="434" spans="1:11" x14ac:dyDescent="0.2">
      <c r="A434" s="6" t="str">
        <f>INDEX(UF_acronyms!$A$1:$C$28,MATCH(B434,UF_acronyms!$C$1:$C$28,0),2)</f>
        <v>TO</v>
      </c>
      <c r="B434" s="1" t="s">
        <v>1234</v>
      </c>
      <c r="C434" s="1" t="s">
        <v>1568</v>
      </c>
      <c r="D434" s="1" t="s">
        <v>1569</v>
      </c>
      <c r="E434" s="11">
        <v>18643</v>
      </c>
      <c r="F434" s="6" t="str">
        <f>CONCATENATE(tb_SVI[[#This Row],[Nome Município]],"/",tb_SVI[[#This Row],[UF]])</f>
        <v>Augustinópolis/TO</v>
      </c>
      <c r="G434" s="1" t="s">
        <v>18</v>
      </c>
      <c r="H434" s="1" t="s">
        <v>1142</v>
      </c>
      <c r="I434" s="1" t="s">
        <v>390</v>
      </c>
      <c r="J434" s="1" t="s">
        <v>522</v>
      </c>
      <c r="K434" s="1" t="s">
        <v>366</v>
      </c>
    </row>
    <row r="435" spans="1:11" x14ac:dyDescent="0.2">
      <c r="A435" s="6" t="str">
        <f>INDEX(UF_acronyms!$A$1:$C$28,MATCH(B435,UF_acronyms!$C$1:$C$28,0),2)</f>
        <v>TO</v>
      </c>
      <c r="B435" s="1" t="s">
        <v>1234</v>
      </c>
      <c r="C435" s="1" t="s">
        <v>1570</v>
      </c>
      <c r="D435" s="1" t="s">
        <v>1571</v>
      </c>
      <c r="E435" s="11">
        <v>10534</v>
      </c>
      <c r="F435" s="6" t="str">
        <f>CONCATENATE(tb_SVI[[#This Row],[Nome Município]],"/",tb_SVI[[#This Row],[UF]])</f>
        <v>Arraias/TO</v>
      </c>
      <c r="G435" s="1" t="s">
        <v>18</v>
      </c>
      <c r="H435" s="1" t="s">
        <v>832</v>
      </c>
      <c r="I435" s="1" t="s">
        <v>1572</v>
      </c>
      <c r="J435" s="1" t="s">
        <v>136</v>
      </c>
      <c r="K435" s="1" t="s">
        <v>522</v>
      </c>
    </row>
    <row r="436" spans="1:11" x14ac:dyDescent="0.2">
      <c r="A436" s="6" t="str">
        <f>INDEX(UF_acronyms!$A$1:$C$28,MATCH(B436,UF_acronyms!$C$1:$C$28,0),2)</f>
        <v>TO</v>
      </c>
      <c r="B436" s="1" t="s">
        <v>1234</v>
      </c>
      <c r="C436" s="1" t="s">
        <v>1573</v>
      </c>
      <c r="D436" s="1" t="s">
        <v>1574</v>
      </c>
      <c r="E436" s="11">
        <v>6616</v>
      </c>
      <c r="F436" s="6" t="str">
        <f>CONCATENATE(tb_SVI[[#This Row],[Nome Município]],"/",tb_SVI[[#This Row],[UF]])</f>
        <v>Arapoema/TO</v>
      </c>
      <c r="G436" s="1" t="s">
        <v>18</v>
      </c>
      <c r="H436" s="1" t="s">
        <v>94</v>
      </c>
      <c r="I436" s="1" t="s">
        <v>206</v>
      </c>
      <c r="J436" s="1" t="s">
        <v>119</v>
      </c>
      <c r="K436" s="1" t="s">
        <v>144</v>
      </c>
    </row>
    <row r="437" spans="1:11" x14ac:dyDescent="0.2">
      <c r="A437" s="6" t="str">
        <f>INDEX(UF_acronyms!$A$1:$C$28,MATCH(B437,UF_acronyms!$C$1:$C$28,0),2)</f>
        <v>TO</v>
      </c>
      <c r="B437" s="1" t="s">
        <v>1234</v>
      </c>
      <c r="C437" s="1" t="s">
        <v>1575</v>
      </c>
      <c r="D437" s="1" t="s">
        <v>1576</v>
      </c>
      <c r="E437" s="11">
        <v>183381</v>
      </c>
      <c r="F437" s="6" t="str">
        <f>CONCATENATE(tb_SVI[[#This Row],[Nome Município]],"/",tb_SVI[[#This Row],[UF]])</f>
        <v>Araguaína/TO</v>
      </c>
      <c r="G437" s="1" t="s">
        <v>18</v>
      </c>
      <c r="H437" s="1" t="s">
        <v>1577</v>
      </c>
      <c r="I437" s="1" t="s">
        <v>1346</v>
      </c>
      <c r="J437" s="1" t="s">
        <v>1348</v>
      </c>
      <c r="K437" s="1" t="s">
        <v>1469</v>
      </c>
    </row>
    <row r="438" spans="1:11" x14ac:dyDescent="0.2">
      <c r="A438" s="6" t="str">
        <f>INDEX(UF_acronyms!$A$1:$C$28,MATCH(B438,UF_acronyms!$C$1:$C$28,0),2)</f>
        <v>TO</v>
      </c>
      <c r="B438" s="1" t="s">
        <v>1234</v>
      </c>
      <c r="C438" s="1" t="s">
        <v>1580</v>
      </c>
      <c r="D438" s="1" t="s">
        <v>1581</v>
      </c>
      <c r="E438" s="11">
        <v>36170</v>
      </c>
      <c r="F438" s="6" t="str">
        <f>CONCATENATE(tb_SVI[[#This Row],[Nome Município]],"/",tb_SVI[[#This Row],[UF]])</f>
        <v>Araguatins/TO</v>
      </c>
      <c r="G438" s="1" t="s">
        <v>18</v>
      </c>
      <c r="H438" s="1" t="s">
        <v>249</v>
      </c>
      <c r="I438" s="1" t="s">
        <v>1582</v>
      </c>
      <c r="J438" s="1" t="s">
        <v>183</v>
      </c>
      <c r="K438" s="1" t="s">
        <v>484</v>
      </c>
    </row>
    <row r="439" spans="1:11" x14ac:dyDescent="0.2">
      <c r="A439" s="6" t="str">
        <f>INDEX(UF_acronyms!$A$1:$C$28,MATCH(B439,UF_acronyms!$C$1:$C$28,0),2)</f>
        <v>TO</v>
      </c>
      <c r="B439" s="1" t="s">
        <v>1234</v>
      </c>
      <c r="C439" s="1" t="s">
        <v>1583</v>
      </c>
      <c r="D439" s="1" t="s">
        <v>1584</v>
      </c>
      <c r="E439" s="11">
        <v>5793</v>
      </c>
      <c r="F439" s="6" t="str">
        <f>CONCATENATE(tb_SVI[[#This Row],[Nome Município]],"/",tb_SVI[[#This Row],[UF]])</f>
        <v>Araguanã/TO</v>
      </c>
      <c r="G439" s="1" t="s">
        <v>18</v>
      </c>
      <c r="H439" s="1" t="s">
        <v>363</v>
      </c>
      <c r="I439" s="1" t="s">
        <v>1499</v>
      </c>
      <c r="J439" s="1" t="s">
        <v>35</v>
      </c>
      <c r="K439" s="1" t="s">
        <v>843</v>
      </c>
    </row>
    <row r="440" spans="1:11" x14ac:dyDescent="0.2">
      <c r="A440" s="6" t="str">
        <f>INDEX(UF_acronyms!$A$1:$C$28,MATCH(B440,UF_acronyms!$C$1:$C$28,0),2)</f>
        <v>TO</v>
      </c>
      <c r="B440" s="1" t="s">
        <v>1234</v>
      </c>
      <c r="C440" s="1" t="s">
        <v>1585</v>
      </c>
      <c r="D440" s="1" t="s">
        <v>1586</v>
      </c>
      <c r="E440" s="11">
        <v>7155</v>
      </c>
      <c r="F440" s="6" t="str">
        <f>CONCATENATE(tb_SVI[[#This Row],[Nome Município]],"/",tb_SVI[[#This Row],[UF]])</f>
        <v>Araguacema/TO</v>
      </c>
      <c r="G440" s="1" t="s">
        <v>18</v>
      </c>
      <c r="H440" s="1" t="s">
        <v>691</v>
      </c>
      <c r="I440" s="1" t="s">
        <v>1587</v>
      </c>
      <c r="J440" s="1" t="s">
        <v>961</v>
      </c>
      <c r="K440" s="1" t="s">
        <v>170</v>
      </c>
    </row>
    <row r="441" spans="1:11" x14ac:dyDescent="0.2">
      <c r="A441" s="6" t="str">
        <f>INDEX(UF_acronyms!$A$1:$C$28,MATCH(B441,UF_acronyms!$C$1:$C$28,0),2)</f>
        <v>TO</v>
      </c>
      <c r="B441" s="1" t="s">
        <v>1234</v>
      </c>
      <c r="C441" s="1" t="s">
        <v>1588</v>
      </c>
      <c r="D441" s="1" t="s">
        <v>1589</v>
      </c>
      <c r="E441" s="11">
        <v>5731</v>
      </c>
      <c r="F441" s="6" t="str">
        <f>CONCATENATE(tb_SVI[[#This Row],[Nome Município]],"/",tb_SVI[[#This Row],[UF]])</f>
        <v>Aragominas/TO</v>
      </c>
      <c r="G441" s="1" t="s">
        <v>18</v>
      </c>
      <c r="H441" s="1" t="s">
        <v>225</v>
      </c>
      <c r="I441" s="1" t="s">
        <v>529</v>
      </c>
      <c r="J441" s="1" t="s">
        <v>225</v>
      </c>
      <c r="K441" s="1" t="s">
        <v>454</v>
      </c>
    </row>
    <row r="442" spans="1:11" x14ac:dyDescent="0.2">
      <c r="A442" s="6" t="str">
        <f>INDEX(UF_acronyms!$A$1:$C$28,MATCH(B442,UF_acronyms!$C$1:$C$28,0),2)</f>
        <v>TO</v>
      </c>
      <c r="B442" s="1" t="s">
        <v>1234</v>
      </c>
      <c r="C442" s="1" t="s">
        <v>1590</v>
      </c>
      <c r="D442" s="1" t="s">
        <v>1591</v>
      </c>
      <c r="E442" s="11">
        <v>4848</v>
      </c>
      <c r="F442" s="6" t="str">
        <f>CONCATENATE(tb_SVI[[#This Row],[Nome Município]],"/",tb_SVI[[#This Row],[UF]])</f>
        <v>Aparecida do Rio Negro/TO</v>
      </c>
      <c r="G442" s="1" t="s">
        <v>18</v>
      </c>
      <c r="H442" s="1" t="s">
        <v>1592</v>
      </c>
      <c r="I442" s="1" t="s">
        <v>1593</v>
      </c>
      <c r="J442" s="1" t="s">
        <v>302</v>
      </c>
      <c r="K442" s="1" t="s">
        <v>978</v>
      </c>
    </row>
    <row r="443" spans="1:11" x14ac:dyDescent="0.2">
      <c r="A443" s="6" t="str">
        <f>INDEX(UF_acronyms!$A$1:$C$28,MATCH(B443,UF_acronyms!$C$1:$C$28,0),2)</f>
        <v>TO</v>
      </c>
      <c r="B443" s="1" t="s">
        <v>1234</v>
      </c>
      <c r="C443" s="1" t="s">
        <v>1594</v>
      </c>
      <c r="D443" s="1" t="s">
        <v>1595</v>
      </c>
      <c r="E443" s="11">
        <v>3454</v>
      </c>
      <c r="F443" s="6" t="str">
        <f>CONCATENATE(tb_SVI[[#This Row],[Nome Município]],"/",tb_SVI[[#This Row],[UF]])</f>
        <v>Angico/TO</v>
      </c>
      <c r="G443" s="1" t="s">
        <v>18</v>
      </c>
      <c r="H443" s="1" t="s">
        <v>135</v>
      </c>
      <c r="I443" s="1" t="s">
        <v>301</v>
      </c>
      <c r="J443" s="1" t="s">
        <v>182</v>
      </c>
      <c r="K443" s="1" t="s">
        <v>22</v>
      </c>
    </row>
    <row r="444" spans="1:11" x14ac:dyDescent="0.2">
      <c r="A444" s="6" t="str">
        <f>INDEX(UF_acronyms!$A$1:$C$28,MATCH(B444,UF_acronyms!$C$1:$C$28,0),2)</f>
        <v>TO</v>
      </c>
      <c r="B444" s="1" t="s">
        <v>1234</v>
      </c>
      <c r="C444" s="1" t="s">
        <v>1596</v>
      </c>
      <c r="D444" s="1" t="s">
        <v>1597</v>
      </c>
      <c r="E444" s="11">
        <v>9492</v>
      </c>
      <c r="F444" s="6" t="str">
        <f>CONCATENATE(tb_SVI[[#This Row],[Nome Município]],"/",tb_SVI[[#This Row],[UF]])</f>
        <v>Ananás/TO</v>
      </c>
      <c r="G444" s="1" t="s">
        <v>18</v>
      </c>
      <c r="H444" s="1" t="s">
        <v>381</v>
      </c>
      <c r="I444" s="1" t="s">
        <v>798</v>
      </c>
      <c r="J444" s="1" t="s">
        <v>115</v>
      </c>
      <c r="K444" s="1" t="s">
        <v>121</v>
      </c>
    </row>
    <row r="445" spans="1:11" x14ac:dyDescent="0.2">
      <c r="A445" s="6" t="str">
        <f>INDEX(UF_acronyms!$A$1:$C$28,MATCH(B445,UF_acronyms!$C$1:$C$28,0),2)</f>
        <v>TO</v>
      </c>
      <c r="B445" s="1" t="s">
        <v>1234</v>
      </c>
      <c r="C445" s="1" t="s">
        <v>1598</v>
      </c>
      <c r="D445" s="1" t="s">
        <v>1599</v>
      </c>
      <c r="E445" s="11">
        <v>8396</v>
      </c>
      <c r="F445" s="6" t="str">
        <f>CONCATENATE(tb_SVI[[#This Row],[Nome Município]],"/",tb_SVI[[#This Row],[UF]])</f>
        <v>Alvorada/TO</v>
      </c>
      <c r="G445" s="1" t="s">
        <v>18</v>
      </c>
      <c r="H445" s="1" t="s">
        <v>1262</v>
      </c>
      <c r="I445" s="1" t="s">
        <v>1600</v>
      </c>
      <c r="J445" s="1" t="s">
        <v>867</v>
      </c>
      <c r="K445" s="1" t="s">
        <v>812</v>
      </c>
    </row>
    <row r="446" spans="1:11" x14ac:dyDescent="0.2">
      <c r="A446" s="6" t="str">
        <f>INDEX(UF_acronyms!$A$1:$C$28,MATCH(B446,UF_acronyms!$C$1:$C$28,0),2)</f>
        <v>TO</v>
      </c>
      <c r="B446" s="1" t="s">
        <v>1234</v>
      </c>
      <c r="C446" s="1" t="s">
        <v>1601</v>
      </c>
      <c r="D446" s="1" t="s">
        <v>1602</v>
      </c>
      <c r="E446" s="11">
        <v>6979</v>
      </c>
      <c r="F446" s="6" t="str">
        <f>CONCATENATE(tb_SVI[[#This Row],[Nome Município]],"/",tb_SVI[[#This Row],[UF]])</f>
        <v>Almas/TO</v>
      </c>
      <c r="G446" s="1" t="s">
        <v>18</v>
      </c>
      <c r="H446" s="1" t="s">
        <v>728</v>
      </c>
      <c r="I446" s="1" t="s">
        <v>1004</v>
      </c>
      <c r="J446" s="1" t="s">
        <v>660</v>
      </c>
      <c r="K446" s="1" t="s">
        <v>15</v>
      </c>
    </row>
    <row r="447" spans="1:11" x14ac:dyDescent="0.2">
      <c r="A447" s="6" t="str">
        <f>INDEX(UF_acronyms!$A$1:$C$28,MATCH(B447,UF_acronyms!$C$1:$C$28,0),2)</f>
        <v>TO</v>
      </c>
      <c r="B447" s="1" t="s">
        <v>1234</v>
      </c>
      <c r="C447" s="1" t="s">
        <v>1603</v>
      </c>
      <c r="D447" s="1" t="s">
        <v>1604</v>
      </c>
      <c r="E447" s="11">
        <v>5346</v>
      </c>
      <c r="F447" s="6" t="str">
        <f>CONCATENATE(tb_SVI[[#This Row],[Nome Município]],"/",tb_SVI[[#This Row],[UF]])</f>
        <v>Aliança do Tocantins/TO</v>
      </c>
      <c r="G447" s="1" t="s">
        <v>18</v>
      </c>
      <c r="H447" s="1" t="s">
        <v>121</v>
      </c>
      <c r="I447" s="1" t="s">
        <v>1496</v>
      </c>
      <c r="J447" s="1" t="s">
        <v>702</v>
      </c>
      <c r="K447" s="1" t="s">
        <v>61</v>
      </c>
    </row>
    <row r="448" spans="1:11" x14ac:dyDescent="0.2">
      <c r="A448" s="6" t="str">
        <f>INDEX(UF_acronyms!$A$1:$C$28,MATCH(B448,UF_acronyms!$C$1:$C$28,0),2)</f>
        <v>TO</v>
      </c>
      <c r="B448" s="1" t="s">
        <v>1234</v>
      </c>
      <c r="C448" s="1" t="s">
        <v>1605</v>
      </c>
      <c r="D448" s="1" t="s">
        <v>1606</v>
      </c>
      <c r="E448" s="11">
        <v>6892</v>
      </c>
      <c r="F448" s="6" t="str">
        <f>CONCATENATE(tb_SVI[[#This Row],[Nome Município]],"/",tb_SVI[[#This Row],[UF]])</f>
        <v>Aguiarnópolis/TO</v>
      </c>
      <c r="G448" s="1" t="s">
        <v>18</v>
      </c>
      <c r="H448" s="1" t="s">
        <v>231</v>
      </c>
      <c r="I448" s="1" t="s">
        <v>177</v>
      </c>
      <c r="J448" s="1" t="s">
        <v>536</v>
      </c>
      <c r="K448" s="1" t="s">
        <v>1143</v>
      </c>
    </row>
    <row r="449" spans="1:11" x14ac:dyDescent="0.2">
      <c r="A449" s="6" t="str">
        <f>INDEX(UF_acronyms!$A$1:$C$28,MATCH(B449,UF_acronyms!$C$1:$C$28,0),2)</f>
        <v>TO</v>
      </c>
      <c r="B449" s="1" t="s">
        <v>1234</v>
      </c>
      <c r="C449" s="1" t="s">
        <v>1607</v>
      </c>
      <c r="D449" s="1" t="s">
        <v>1608</v>
      </c>
      <c r="E449" s="11">
        <v>2594</v>
      </c>
      <c r="F449" s="6" t="str">
        <f>CONCATENATE(tb_SVI[[#This Row],[Nome Município]],"/",tb_SVI[[#This Row],[UF]])</f>
        <v>Abreulândia/TO</v>
      </c>
      <c r="G449" s="1" t="s">
        <v>18</v>
      </c>
      <c r="H449" s="1" t="s">
        <v>41</v>
      </c>
      <c r="I449" s="1" t="s">
        <v>1609</v>
      </c>
      <c r="J449" s="1" t="s">
        <v>21</v>
      </c>
      <c r="K449" s="1" t="s">
        <v>170</v>
      </c>
    </row>
    <row r="450" spans="1:11" x14ac:dyDescent="0.2">
      <c r="A450" s="6" t="str">
        <f>INDEX(UF_acronyms!$A$1:$C$28,MATCH(B450,UF_acronyms!$C$1:$C$28,0),2)</f>
        <v>TO</v>
      </c>
      <c r="B450" s="1" t="s">
        <v>1234</v>
      </c>
      <c r="C450" s="1" t="s">
        <v>1578</v>
      </c>
      <c r="D450" s="1" t="s">
        <v>1579</v>
      </c>
      <c r="E450" s="11">
        <v>8467</v>
      </c>
      <c r="F450" s="6" t="str">
        <f>CONCATENATE(tb_SVI[[#This Row],[Nome Município]],"/",tb_SVI[[#This Row],[UF]])</f>
        <v>Araguaçu/TO</v>
      </c>
      <c r="G450" s="1" t="s">
        <v>18</v>
      </c>
      <c r="H450" s="1" t="s">
        <v>246</v>
      </c>
      <c r="I450" s="1" t="s">
        <v>391</v>
      </c>
      <c r="J450" s="1" t="s">
        <v>343</v>
      </c>
      <c r="K450" s="1" t="s">
        <v>296</v>
      </c>
    </row>
    <row r="451" spans="1:11" x14ac:dyDescent="0.2">
      <c r="A451" s="6" t="str">
        <f>INDEX(UF_acronyms!$A$1:$C$28,MATCH(B451,UF_acronyms!$C$1:$C$28,0),2)</f>
        <v>MA</v>
      </c>
      <c r="B451" s="1" t="s">
        <v>1610</v>
      </c>
      <c r="C451" s="1" t="s">
        <v>1613</v>
      </c>
      <c r="D451" s="1" t="s">
        <v>1614</v>
      </c>
      <c r="E451" s="11">
        <v>72887</v>
      </c>
      <c r="F451" s="6" t="str">
        <f>CONCATENATE(tb_SVI[[#This Row],[Nome Município]],"/",tb_SVI[[#This Row],[UF]])</f>
        <v>Santa Luzia/MA</v>
      </c>
      <c r="G451" s="1" t="s">
        <v>18</v>
      </c>
      <c r="H451" s="1" t="s">
        <v>471</v>
      </c>
      <c r="I451" s="1" t="s">
        <v>88</v>
      </c>
      <c r="J451" s="1" t="s">
        <v>470</v>
      </c>
      <c r="K451" s="1" t="s">
        <v>773</v>
      </c>
    </row>
    <row r="452" spans="1:11" x14ac:dyDescent="0.2">
      <c r="A452" s="6" t="str">
        <f>INDEX(UF_acronyms!$A$1:$C$28,MATCH(B452,UF_acronyms!$C$1:$C$28,0),2)</f>
        <v>MA</v>
      </c>
      <c r="B452" s="1" t="s">
        <v>1610</v>
      </c>
      <c r="C452" s="1" t="s">
        <v>1615</v>
      </c>
      <c r="D452" s="1" t="s">
        <v>1616</v>
      </c>
      <c r="E452" s="11">
        <v>89489</v>
      </c>
      <c r="F452" s="6" t="str">
        <f>CONCATENATE(tb_SVI[[#This Row],[Nome Município]],"/",tb_SVI[[#This Row],[UF]])</f>
        <v>Santa Inês/MA</v>
      </c>
      <c r="G452" s="1" t="s">
        <v>18</v>
      </c>
      <c r="H452" s="1" t="s">
        <v>324</v>
      </c>
      <c r="I452" s="1" t="s">
        <v>1292</v>
      </c>
      <c r="J452" s="1" t="s">
        <v>403</v>
      </c>
      <c r="K452" s="1" t="s">
        <v>378</v>
      </c>
    </row>
    <row r="453" spans="1:11" x14ac:dyDescent="0.2">
      <c r="A453" s="6" t="str">
        <f>INDEX(UF_acronyms!$A$1:$C$28,MATCH(B453,UF_acronyms!$C$1:$C$28,0),2)</f>
        <v>MA</v>
      </c>
      <c r="B453" s="1" t="s">
        <v>1610</v>
      </c>
      <c r="C453" s="1" t="s">
        <v>1617</v>
      </c>
      <c r="D453" s="1" t="s">
        <v>1618</v>
      </c>
      <c r="E453" s="11">
        <v>42483</v>
      </c>
      <c r="F453" s="6" t="str">
        <f>CONCATENATE(tb_SVI[[#This Row],[Nome Município]],"/",tb_SVI[[#This Row],[UF]])</f>
        <v>Santa Helena/MA</v>
      </c>
      <c r="G453" s="1" t="s">
        <v>18</v>
      </c>
      <c r="H453" s="1" t="s">
        <v>1347</v>
      </c>
      <c r="I453" s="1" t="s">
        <v>537</v>
      </c>
      <c r="J453" s="1" t="s">
        <v>400</v>
      </c>
      <c r="K453" s="1" t="s">
        <v>733</v>
      </c>
    </row>
    <row r="454" spans="1:11" x14ac:dyDescent="0.2">
      <c r="A454" s="6" t="str">
        <f>INDEX(UF_acronyms!$A$1:$C$28,MATCH(B454,UF_acronyms!$C$1:$C$28,0),2)</f>
        <v>MA</v>
      </c>
      <c r="B454" s="1" t="s">
        <v>1610</v>
      </c>
      <c r="C454" s="1" t="s">
        <v>1619</v>
      </c>
      <c r="D454" s="1" t="s">
        <v>1620</v>
      </c>
      <c r="E454" s="11">
        <v>7826</v>
      </c>
      <c r="F454" s="6" t="str">
        <f>CONCATENATE(tb_SVI[[#This Row],[Nome Município]],"/",tb_SVI[[#This Row],[UF]])</f>
        <v>Santa Filomena do Maranhão/MA</v>
      </c>
      <c r="G454" s="1" t="s">
        <v>18</v>
      </c>
      <c r="H454" s="1" t="s">
        <v>518</v>
      </c>
      <c r="I454" s="1" t="s">
        <v>366</v>
      </c>
      <c r="J454" s="1" t="s">
        <v>387</v>
      </c>
      <c r="K454" s="1" t="s">
        <v>492</v>
      </c>
    </row>
    <row r="455" spans="1:11" x14ac:dyDescent="0.2">
      <c r="A455" s="6" t="str">
        <f>INDEX(UF_acronyms!$A$1:$C$28,MATCH(B455,UF_acronyms!$C$1:$C$28,0),2)</f>
        <v>MA</v>
      </c>
      <c r="B455" s="1" t="s">
        <v>1610</v>
      </c>
      <c r="C455" s="1" t="s">
        <v>1621</v>
      </c>
      <c r="D455" s="1" t="s">
        <v>1622</v>
      </c>
      <c r="E455" s="11">
        <v>5679</v>
      </c>
      <c r="F455" s="6" t="str">
        <f>CONCATENATE(tb_SVI[[#This Row],[Nome Município]],"/",tb_SVI[[#This Row],[UF]])</f>
        <v>Sambaíba/MA</v>
      </c>
      <c r="G455" s="1" t="s">
        <v>18</v>
      </c>
      <c r="H455" s="1" t="s">
        <v>454</v>
      </c>
      <c r="I455" s="1" t="s">
        <v>263</v>
      </c>
      <c r="J455" s="1" t="s">
        <v>172</v>
      </c>
      <c r="K455" s="1" t="s">
        <v>240</v>
      </c>
    </row>
    <row r="456" spans="1:11" x14ac:dyDescent="0.2">
      <c r="A456" s="6" t="str">
        <f>INDEX(UF_acronyms!$A$1:$C$28,MATCH(B456,UF_acronyms!$C$1:$C$28,0),2)</f>
        <v>MA</v>
      </c>
      <c r="B456" s="1" t="s">
        <v>1610</v>
      </c>
      <c r="C456" s="1" t="s">
        <v>1623</v>
      </c>
      <c r="D456" s="1" t="s">
        <v>1624</v>
      </c>
      <c r="E456" s="11">
        <v>42994</v>
      </c>
      <c r="F456" s="6" t="str">
        <f>CONCATENATE(tb_SVI[[#This Row],[Nome Município]],"/",tb_SVI[[#This Row],[UF]])</f>
        <v>Rosário/MA</v>
      </c>
      <c r="G456" s="1" t="s">
        <v>18</v>
      </c>
      <c r="H456" s="1" t="s">
        <v>59</v>
      </c>
      <c r="I456" s="1" t="s">
        <v>120</v>
      </c>
      <c r="J456" s="1" t="s">
        <v>340</v>
      </c>
      <c r="K456" s="1" t="s">
        <v>327</v>
      </c>
    </row>
    <row r="457" spans="1:11" x14ac:dyDescent="0.2">
      <c r="A457" s="6" t="str">
        <f>INDEX(UF_acronyms!$A$1:$C$28,MATCH(B457,UF_acronyms!$C$1:$C$28,0),2)</f>
        <v>MA</v>
      </c>
      <c r="B457" s="1" t="s">
        <v>1610</v>
      </c>
      <c r="C457" s="1" t="s">
        <v>1625</v>
      </c>
      <c r="D457" s="1" t="s">
        <v>1626</v>
      </c>
      <c r="E457" s="11">
        <v>7825</v>
      </c>
      <c r="F457" s="6" t="str">
        <f>CONCATENATE(tb_SVI[[#This Row],[Nome Município]],"/",tb_SVI[[#This Row],[UF]])</f>
        <v>Ribamar Fiquene/MA</v>
      </c>
      <c r="G457" s="1" t="s">
        <v>18</v>
      </c>
      <c r="H457" s="1" t="s">
        <v>327</v>
      </c>
      <c r="I457" s="1" t="s">
        <v>666</v>
      </c>
      <c r="J457" s="1" t="s">
        <v>766</v>
      </c>
      <c r="K457" s="1" t="s">
        <v>325</v>
      </c>
    </row>
    <row r="458" spans="1:11" x14ac:dyDescent="0.2">
      <c r="A458" s="6" t="str">
        <f>INDEX(UF_acronyms!$A$1:$C$28,MATCH(B458,UF_acronyms!$C$1:$C$28,0),2)</f>
        <v>MA</v>
      </c>
      <c r="B458" s="1" t="s">
        <v>1610</v>
      </c>
      <c r="C458" s="1" t="s">
        <v>1627</v>
      </c>
      <c r="D458" s="1" t="s">
        <v>1628</v>
      </c>
      <c r="E458" s="11">
        <v>20334</v>
      </c>
      <c r="F458" s="6" t="str">
        <f>CONCATENATE(tb_SVI[[#This Row],[Nome Município]],"/",tb_SVI[[#This Row],[UF]])</f>
        <v>Riachão/MA</v>
      </c>
      <c r="G458" s="1" t="s">
        <v>18</v>
      </c>
      <c r="H458" s="1" t="s">
        <v>383</v>
      </c>
      <c r="I458" s="1" t="s">
        <v>1079</v>
      </c>
      <c r="J458" s="1" t="s">
        <v>474</v>
      </c>
      <c r="K458" s="1" t="s">
        <v>604</v>
      </c>
    </row>
    <row r="459" spans="1:11" x14ac:dyDescent="0.2">
      <c r="A459" s="6" t="str">
        <f>INDEX(UF_acronyms!$A$1:$C$28,MATCH(B459,UF_acronyms!$C$1:$C$28,0),2)</f>
        <v>MA</v>
      </c>
      <c r="B459" s="1" t="s">
        <v>1610</v>
      </c>
      <c r="C459" s="1" t="s">
        <v>1629</v>
      </c>
      <c r="D459" s="1" t="s">
        <v>1630</v>
      </c>
      <c r="E459" s="11">
        <v>15431</v>
      </c>
      <c r="F459" s="6" t="str">
        <f>CONCATENATE(tb_SVI[[#This Row],[Nome Município]],"/",tb_SVI[[#This Row],[UF]])</f>
        <v>Primeira Cruz/MA</v>
      </c>
      <c r="G459" s="1" t="s">
        <v>18</v>
      </c>
      <c r="H459" s="1" t="s">
        <v>968</v>
      </c>
      <c r="I459" s="1" t="s">
        <v>577</v>
      </c>
      <c r="J459" s="1" t="s">
        <v>113</v>
      </c>
      <c r="K459" s="1" t="s">
        <v>438</v>
      </c>
    </row>
    <row r="460" spans="1:11" x14ac:dyDescent="0.2">
      <c r="A460" s="6" t="str">
        <f>INDEX(UF_acronyms!$A$1:$C$28,MATCH(B460,UF_acronyms!$C$1:$C$28,0),2)</f>
        <v>MA</v>
      </c>
      <c r="B460" s="1" t="s">
        <v>1610</v>
      </c>
      <c r="C460" s="1" t="s">
        <v>1631</v>
      </c>
      <c r="D460" s="1" t="s">
        <v>1632</v>
      </c>
      <c r="E460" s="11">
        <v>11261</v>
      </c>
      <c r="F460" s="6" t="str">
        <f>CONCATENATE(tb_SVI[[#This Row],[Nome Município]],"/",tb_SVI[[#This Row],[UF]])</f>
        <v>Presidente Vargas/MA</v>
      </c>
      <c r="G460" s="1" t="s">
        <v>18</v>
      </c>
      <c r="H460" s="1" t="s">
        <v>509</v>
      </c>
      <c r="I460" s="1" t="s">
        <v>1013</v>
      </c>
      <c r="J460" s="1" t="s">
        <v>411</v>
      </c>
      <c r="K460" s="1" t="s">
        <v>857</v>
      </c>
    </row>
    <row r="461" spans="1:11" x14ac:dyDescent="0.2">
      <c r="A461" s="6" t="str">
        <f>INDEX(UF_acronyms!$A$1:$C$28,MATCH(B461,UF_acronyms!$C$1:$C$28,0),2)</f>
        <v>MA</v>
      </c>
      <c r="B461" s="1" t="s">
        <v>1610</v>
      </c>
      <c r="C461" s="1" t="s">
        <v>1633</v>
      </c>
      <c r="D461" s="1" t="s">
        <v>1634</v>
      </c>
      <c r="E461" s="11">
        <v>19069</v>
      </c>
      <c r="F461" s="6" t="str">
        <f>CONCATENATE(tb_SVI[[#This Row],[Nome Município]],"/",tb_SVI[[#This Row],[UF]])</f>
        <v>Presidente Sarney/MA</v>
      </c>
      <c r="G461" s="1" t="s">
        <v>18</v>
      </c>
      <c r="H461" s="1" t="s">
        <v>443</v>
      </c>
      <c r="I461" s="1" t="s">
        <v>497</v>
      </c>
      <c r="J461" s="1" t="s">
        <v>816</v>
      </c>
      <c r="K461" s="1" t="s">
        <v>242</v>
      </c>
    </row>
    <row r="462" spans="1:11" x14ac:dyDescent="0.2">
      <c r="A462" s="6" t="str">
        <f>INDEX(UF_acronyms!$A$1:$C$28,MATCH(B462,UF_acronyms!$C$1:$C$28,0),2)</f>
        <v>MA</v>
      </c>
      <c r="B462" s="1" t="s">
        <v>1610</v>
      </c>
      <c r="C462" s="1" t="s">
        <v>1635</v>
      </c>
      <c r="D462" s="1" t="s">
        <v>167</v>
      </c>
      <c r="E462" s="11">
        <v>7070</v>
      </c>
      <c r="F462" s="6" t="str">
        <f>CONCATENATE(tb_SVI[[#This Row],[Nome Município]],"/",tb_SVI[[#This Row],[UF]])</f>
        <v>Presidente Médici/MA</v>
      </c>
      <c r="G462" s="1" t="s">
        <v>18</v>
      </c>
      <c r="H462" s="1" t="s">
        <v>908</v>
      </c>
      <c r="I462" s="1" t="s">
        <v>531</v>
      </c>
      <c r="J462" s="1" t="s">
        <v>961</v>
      </c>
      <c r="K462" s="1" t="s">
        <v>581</v>
      </c>
    </row>
    <row r="463" spans="1:11" x14ac:dyDescent="0.2">
      <c r="A463" s="6" t="str">
        <f>INDEX(UF_acronyms!$A$1:$C$28,MATCH(B463,UF_acronyms!$C$1:$C$28,0),2)</f>
        <v>MA</v>
      </c>
      <c r="B463" s="1" t="s">
        <v>1610</v>
      </c>
      <c r="C463" s="1" t="s">
        <v>1636</v>
      </c>
      <c r="D463" s="1" t="s">
        <v>1637</v>
      </c>
      <c r="E463" s="11">
        <v>12838</v>
      </c>
      <c r="F463" s="6" t="str">
        <f>CONCATENATE(tb_SVI[[#This Row],[Nome Município]],"/",tb_SVI[[#This Row],[UF]])</f>
        <v>Presidente Juscelino/MA</v>
      </c>
      <c r="G463" s="1" t="s">
        <v>18</v>
      </c>
      <c r="H463" s="1" t="s">
        <v>434</v>
      </c>
      <c r="I463" s="1" t="s">
        <v>502</v>
      </c>
      <c r="J463" s="1" t="s">
        <v>649</v>
      </c>
      <c r="K463" s="1" t="s">
        <v>813</v>
      </c>
    </row>
    <row r="464" spans="1:11" x14ac:dyDescent="0.2">
      <c r="A464" s="6" t="str">
        <f>INDEX(UF_acronyms!$A$1:$C$28,MATCH(B464,UF_acronyms!$C$1:$C$28,0),2)</f>
        <v>MA</v>
      </c>
      <c r="B464" s="1" t="s">
        <v>1610</v>
      </c>
      <c r="C464" s="1" t="s">
        <v>1638</v>
      </c>
      <c r="D464" s="1" t="s">
        <v>1639</v>
      </c>
      <c r="E464" s="11">
        <v>48036</v>
      </c>
      <c r="F464" s="6" t="str">
        <f>CONCATENATE(tb_SVI[[#This Row],[Nome Município]],"/",tb_SVI[[#This Row],[UF]])</f>
        <v>Presidente Dutra/MA</v>
      </c>
      <c r="G464" s="1" t="s">
        <v>18</v>
      </c>
      <c r="H464" s="1" t="s">
        <v>108</v>
      </c>
      <c r="I464" s="1" t="s">
        <v>1469</v>
      </c>
      <c r="J464" s="1" t="s">
        <v>592</v>
      </c>
      <c r="K464" s="1" t="s">
        <v>1139</v>
      </c>
    </row>
    <row r="465" spans="1:11" x14ac:dyDescent="0.2">
      <c r="A465" s="6" t="str">
        <f>INDEX(UF_acronyms!$A$1:$C$28,MATCH(B465,UF_acronyms!$C$1:$C$28,0),2)</f>
        <v>MA</v>
      </c>
      <c r="B465" s="1" t="s">
        <v>1610</v>
      </c>
      <c r="C465" s="1" t="s">
        <v>1640</v>
      </c>
      <c r="D465" s="1" t="s">
        <v>1641</v>
      </c>
      <c r="E465" s="11">
        <v>17595</v>
      </c>
      <c r="F465" s="6" t="str">
        <f>CONCATENATE(tb_SVI[[#This Row],[Nome Município]],"/",tb_SVI[[#This Row],[UF]])</f>
        <v>Poção de Pedras/MA</v>
      </c>
      <c r="G465" s="1" t="s">
        <v>18</v>
      </c>
      <c r="H465" s="1" t="s">
        <v>862</v>
      </c>
      <c r="I465" s="1" t="s">
        <v>136</v>
      </c>
      <c r="J465" s="1" t="s">
        <v>165</v>
      </c>
      <c r="K465" s="1" t="s">
        <v>536</v>
      </c>
    </row>
    <row r="466" spans="1:11" x14ac:dyDescent="0.2">
      <c r="A466" s="6" t="str">
        <f>INDEX(UF_acronyms!$A$1:$C$28,MATCH(B466,UF_acronyms!$C$1:$C$28,0),2)</f>
        <v>MA</v>
      </c>
      <c r="B466" s="1" t="s">
        <v>1610</v>
      </c>
      <c r="C466" s="1" t="s">
        <v>1642</v>
      </c>
      <c r="D466" s="1" t="s">
        <v>1643</v>
      </c>
      <c r="E466" s="11">
        <v>5955</v>
      </c>
      <c r="F466" s="6" t="str">
        <f>CONCATENATE(tb_SVI[[#This Row],[Nome Município]],"/",tb_SVI[[#This Row],[UF]])</f>
        <v>Porto Rico do Maranhão/MA</v>
      </c>
      <c r="G466" s="1" t="s">
        <v>18</v>
      </c>
      <c r="H466" s="1" t="s">
        <v>366</v>
      </c>
      <c r="I466" s="1" t="s">
        <v>108</v>
      </c>
      <c r="J466" s="1" t="s">
        <v>835</v>
      </c>
      <c r="K466" s="1" t="s">
        <v>1161</v>
      </c>
    </row>
    <row r="467" spans="1:11" x14ac:dyDescent="0.2">
      <c r="A467" s="6" t="str">
        <f>INDEX(UF_acronyms!$A$1:$C$28,MATCH(B467,UF_acronyms!$C$1:$C$28,0),2)</f>
        <v>MA</v>
      </c>
      <c r="B467" s="1" t="s">
        <v>1610</v>
      </c>
      <c r="C467" s="1" t="s">
        <v>1644</v>
      </c>
      <c r="D467" s="1" t="s">
        <v>1645</v>
      </c>
      <c r="E467" s="11">
        <v>24092</v>
      </c>
      <c r="F467" s="6" t="str">
        <f>CONCATENATE(tb_SVI[[#This Row],[Nome Município]],"/",tb_SVI[[#This Row],[UF]])</f>
        <v>Porto Franco/MA</v>
      </c>
      <c r="G467" s="1" t="s">
        <v>18</v>
      </c>
      <c r="H467" s="1" t="s">
        <v>343</v>
      </c>
      <c r="I467" s="1" t="s">
        <v>1511</v>
      </c>
      <c r="J467" s="1" t="s">
        <v>317</v>
      </c>
      <c r="K467" s="1" t="s">
        <v>182</v>
      </c>
    </row>
    <row r="468" spans="1:11" x14ac:dyDescent="0.2">
      <c r="A468" s="6" t="str">
        <f>INDEX(UF_acronyms!$A$1:$C$28,MATCH(B468,UF_acronyms!$C$1:$C$28,0),2)</f>
        <v>MA</v>
      </c>
      <c r="B468" s="1" t="s">
        <v>1610</v>
      </c>
      <c r="C468" s="1" t="s">
        <v>1646</v>
      </c>
      <c r="D468" s="1" t="s">
        <v>1647</v>
      </c>
      <c r="E468" s="11">
        <v>18720</v>
      </c>
      <c r="F468" s="6" t="str">
        <f>CONCATENATE(tb_SVI[[#This Row],[Nome Município]],"/",tb_SVI[[#This Row],[UF]])</f>
        <v>Pirapemas/MA</v>
      </c>
      <c r="G468" s="1" t="s">
        <v>18</v>
      </c>
      <c r="H468" s="1" t="s">
        <v>470</v>
      </c>
      <c r="I468" s="1" t="s">
        <v>444</v>
      </c>
      <c r="J468" s="1" t="s">
        <v>444</v>
      </c>
      <c r="K468" s="1" t="s">
        <v>128</v>
      </c>
    </row>
    <row r="469" spans="1:11" x14ac:dyDescent="0.2">
      <c r="A469" s="6" t="str">
        <f>INDEX(UF_acronyms!$A$1:$C$28,MATCH(B469,UF_acronyms!$C$1:$C$28,0),2)</f>
        <v>MA</v>
      </c>
      <c r="B469" s="1" t="s">
        <v>1610</v>
      </c>
      <c r="C469" s="1" t="s">
        <v>1648</v>
      </c>
      <c r="D469" s="1" t="s">
        <v>1649</v>
      </c>
      <c r="E469" s="11">
        <v>21379</v>
      </c>
      <c r="F469" s="6" t="str">
        <f>CONCATENATE(tb_SVI[[#This Row],[Nome Município]],"/",tb_SVI[[#This Row],[UF]])</f>
        <v>Pio Xii/MA</v>
      </c>
      <c r="G469" s="1" t="s">
        <v>18</v>
      </c>
      <c r="H469" s="1" t="s">
        <v>454</v>
      </c>
      <c r="I469" s="1" t="s">
        <v>70</v>
      </c>
      <c r="J469" s="1" t="s">
        <v>14</v>
      </c>
      <c r="K469" s="1" t="s">
        <v>807</v>
      </c>
    </row>
    <row r="470" spans="1:11" x14ac:dyDescent="0.2">
      <c r="A470" s="6" t="str">
        <f>INDEX(UF_acronyms!$A$1:$C$28,MATCH(B470,UF_acronyms!$C$1:$C$28,0),2)</f>
        <v>MA</v>
      </c>
      <c r="B470" s="1" t="s">
        <v>1610</v>
      </c>
      <c r="C470" s="1" t="s">
        <v>1650</v>
      </c>
      <c r="D470" s="1" t="s">
        <v>1651</v>
      </c>
      <c r="E470" s="11">
        <v>83777</v>
      </c>
      <c r="F470" s="6" t="str">
        <f>CONCATENATE(tb_SVI[[#This Row],[Nome Município]],"/",tb_SVI[[#This Row],[UF]])</f>
        <v>Pinheiro/MA</v>
      </c>
      <c r="G470" s="1" t="s">
        <v>18</v>
      </c>
      <c r="H470" s="1" t="s">
        <v>34</v>
      </c>
      <c r="I470" s="1" t="s">
        <v>836</v>
      </c>
      <c r="J470" s="1" t="s">
        <v>255</v>
      </c>
      <c r="K470" s="1" t="s">
        <v>728</v>
      </c>
    </row>
    <row r="471" spans="1:11" x14ac:dyDescent="0.2">
      <c r="A471" s="6" t="str">
        <f>INDEX(UF_acronyms!$A$1:$C$28,MATCH(B471,UF_acronyms!$C$1:$C$28,0),2)</f>
        <v>MA</v>
      </c>
      <c r="B471" s="1" t="s">
        <v>1610</v>
      </c>
      <c r="C471" s="1" t="s">
        <v>1652</v>
      </c>
      <c r="D471" s="1" t="s">
        <v>1653</v>
      </c>
      <c r="E471" s="11">
        <v>33065</v>
      </c>
      <c r="F471" s="6" t="str">
        <f>CONCATENATE(tb_SVI[[#This Row],[Nome Município]],"/",tb_SVI[[#This Row],[UF]])</f>
        <v>Pindaré-Mirim/MA</v>
      </c>
      <c r="G471" s="1" t="s">
        <v>18</v>
      </c>
      <c r="H471" s="1" t="s">
        <v>685</v>
      </c>
      <c r="I471" s="1" t="s">
        <v>365</v>
      </c>
      <c r="J471" s="1" t="s">
        <v>766</v>
      </c>
      <c r="K471" s="1" t="s">
        <v>701</v>
      </c>
    </row>
    <row r="472" spans="1:11" x14ac:dyDescent="0.2">
      <c r="A472" s="6" t="str">
        <f>INDEX(UF_acronyms!$A$1:$C$28,MATCH(B472,UF_acronyms!$C$1:$C$28,0),2)</f>
        <v>MA</v>
      </c>
      <c r="B472" s="1" t="s">
        <v>1610</v>
      </c>
      <c r="C472" s="1" t="s">
        <v>1654</v>
      </c>
      <c r="D472" s="1" t="s">
        <v>1655</v>
      </c>
      <c r="E472" s="11">
        <v>23364</v>
      </c>
      <c r="F472" s="6" t="str">
        <f>CONCATENATE(tb_SVI[[#This Row],[Nome Município]],"/",tb_SVI[[#This Row],[UF]])</f>
        <v>Peritoró/MA</v>
      </c>
      <c r="G472" s="1" t="s">
        <v>18</v>
      </c>
      <c r="H472" s="1" t="s">
        <v>387</v>
      </c>
      <c r="I472" s="1" t="s">
        <v>24</v>
      </c>
      <c r="J472" s="1" t="s">
        <v>251</v>
      </c>
      <c r="K472" s="1" t="s">
        <v>678</v>
      </c>
    </row>
    <row r="473" spans="1:11" x14ac:dyDescent="0.2">
      <c r="A473" s="6" t="str">
        <f>INDEX(UF_acronyms!$A$1:$C$28,MATCH(B473,UF_acronyms!$C$1:$C$28,0),2)</f>
        <v>MA</v>
      </c>
      <c r="B473" s="1" t="s">
        <v>1610</v>
      </c>
      <c r="C473" s="1" t="s">
        <v>1656</v>
      </c>
      <c r="D473" s="1" t="s">
        <v>1657</v>
      </c>
      <c r="E473" s="11">
        <v>14345</v>
      </c>
      <c r="F473" s="6" t="str">
        <f>CONCATENATE(tb_SVI[[#This Row],[Nome Município]],"/",tb_SVI[[#This Row],[UF]])</f>
        <v>Peri Mirim/MA</v>
      </c>
      <c r="G473" s="1" t="s">
        <v>18</v>
      </c>
      <c r="H473" s="1" t="s">
        <v>400</v>
      </c>
      <c r="I473" s="1" t="s">
        <v>332</v>
      </c>
      <c r="J473" s="1" t="s">
        <v>12</v>
      </c>
      <c r="K473" s="1" t="s">
        <v>422</v>
      </c>
    </row>
    <row r="474" spans="1:11" x14ac:dyDescent="0.2">
      <c r="A474" s="6" t="str">
        <f>INDEX(UF_acronyms!$A$1:$C$28,MATCH(B474,UF_acronyms!$C$1:$C$28,0),2)</f>
        <v>MA</v>
      </c>
      <c r="B474" s="1" t="s">
        <v>1610</v>
      </c>
      <c r="C474" s="1" t="s">
        <v>1658</v>
      </c>
      <c r="D474" s="1" t="s">
        <v>1659</v>
      </c>
      <c r="E474" s="11">
        <v>38731</v>
      </c>
      <c r="F474" s="6" t="str">
        <f>CONCATENATE(tb_SVI[[#This Row],[Nome Município]],"/",tb_SVI[[#This Row],[UF]])</f>
        <v>Penalva/MA</v>
      </c>
      <c r="G474" s="1" t="s">
        <v>18</v>
      </c>
      <c r="H474" s="1" t="s">
        <v>179</v>
      </c>
      <c r="I474" s="1" t="s">
        <v>634</v>
      </c>
      <c r="J474" s="1" t="s">
        <v>326</v>
      </c>
      <c r="K474" s="1" t="s">
        <v>543</v>
      </c>
    </row>
    <row r="475" spans="1:11" x14ac:dyDescent="0.2">
      <c r="A475" s="6" t="str">
        <f>INDEX(UF_acronyms!$A$1:$C$28,MATCH(B475,UF_acronyms!$C$1:$C$28,0),2)</f>
        <v>MA</v>
      </c>
      <c r="B475" s="1" t="s">
        <v>1610</v>
      </c>
      <c r="C475" s="1" t="s">
        <v>1660</v>
      </c>
      <c r="D475" s="1" t="s">
        <v>1661</v>
      </c>
      <c r="E475" s="11">
        <v>25354</v>
      </c>
      <c r="F475" s="6" t="str">
        <f>CONCATENATE(tb_SVI[[#This Row],[Nome Município]],"/",tb_SVI[[#This Row],[UF]])</f>
        <v>Pedro do Rosário/MA</v>
      </c>
      <c r="G475" s="1" t="s">
        <v>18</v>
      </c>
      <c r="H475" s="1" t="s">
        <v>852</v>
      </c>
      <c r="I475" s="1" t="s">
        <v>1435</v>
      </c>
      <c r="J475" s="1" t="s">
        <v>129</v>
      </c>
      <c r="K475" s="1" t="s">
        <v>975</v>
      </c>
    </row>
    <row r="476" spans="1:11" x14ac:dyDescent="0.2">
      <c r="A476" s="6" t="str">
        <f>INDEX(UF_acronyms!$A$1:$C$28,MATCH(B476,UF_acronyms!$C$1:$C$28,0),2)</f>
        <v>MA</v>
      </c>
      <c r="B476" s="1" t="s">
        <v>1610</v>
      </c>
      <c r="C476" s="1" t="s">
        <v>1662</v>
      </c>
      <c r="D476" s="1" t="s">
        <v>1663</v>
      </c>
      <c r="E476" s="11">
        <v>39191</v>
      </c>
      <c r="F476" s="6" t="str">
        <f>CONCATENATE(tb_SVI[[#This Row],[Nome Município]],"/",tb_SVI[[#This Row],[UF]])</f>
        <v>Pedreiras/MA</v>
      </c>
      <c r="G476" s="1" t="s">
        <v>18</v>
      </c>
      <c r="H476" s="1" t="s">
        <v>135</v>
      </c>
      <c r="I476" s="1" t="s">
        <v>1664</v>
      </c>
      <c r="J476" s="1" t="s">
        <v>277</v>
      </c>
      <c r="K476" s="1" t="s">
        <v>296</v>
      </c>
    </row>
    <row r="477" spans="1:11" x14ac:dyDescent="0.2">
      <c r="A477" s="6" t="str">
        <f>INDEX(UF_acronyms!$A$1:$C$28,MATCH(B477,UF_acronyms!$C$1:$C$28,0),2)</f>
        <v>MA</v>
      </c>
      <c r="B477" s="1" t="s">
        <v>1610</v>
      </c>
      <c r="C477" s="1" t="s">
        <v>1665</v>
      </c>
      <c r="D477" s="1" t="s">
        <v>1666</v>
      </c>
      <c r="E477" s="11">
        <v>21066</v>
      </c>
      <c r="F477" s="6" t="str">
        <f>CONCATENATE(tb_SVI[[#This Row],[Nome Município]],"/",tb_SVI[[#This Row],[UF]])</f>
        <v>Paulo Ramos/MA</v>
      </c>
      <c r="G477" s="1" t="s">
        <v>18</v>
      </c>
      <c r="H477" s="1" t="s">
        <v>1351</v>
      </c>
      <c r="I477" s="1" t="s">
        <v>365</v>
      </c>
      <c r="J477" s="1" t="s">
        <v>77</v>
      </c>
      <c r="K477" s="1" t="s">
        <v>13</v>
      </c>
    </row>
    <row r="478" spans="1:11" x14ac:dyDescent="0.2">
      <c r="A478" s="6" t="str">
        <f>INDEX(UF_acronyms!$A$1:$C$28,MATCH(B478,UF_acronyms!$C$1:$C$28,0),2)</f>
        <v>MA</v>
      </c>
      <c r="B478" s="1" t="s">
        <v>1610</v>
      </c>
      <c r="C478" s="1" t="s">
        <v>1667</v>
      </c>
      <c r="D478" s="1" t="s">
        <v>1668</v>
      </c>
      <c r="E478" s="11">
        <v>16166</v>
      </c>
      <c r="F478" s="6" t="str">
        <f>CONCATENATE(tb_SVI[[#This Row],[Nome Município]],"/",tb_SVI[[#This Row],[UF]])</f>
        <v>Paulino Neves/MA</v>
      </c>
      <c r="G478" s="1" t="s">
        <v>18</v>
      </c>
      <c r="H478" s="1" t="s">
        <v>1669</v>
      </c>
      <c r="I478" s="1" t="s">
        <v>599</v>
      </c>
      <c r="J478" s="1" t="s">
        <v>465</v>
      </c>
      <c r="K478" s="1" t="s">
        <v>157</v>
      </c>
    </row>
    <row r="479" spans="1:11" x14ac:dyDescent="0.2">
      <c r="A479" s="6" t="str">
        <f>INDEX(UF_acronyms!$A$1:$C$28,MATCH(B479,UF_acronyms!$C$1:$C$28,0),2)</f>
        <v>MA</v>
      </c>
      <c r="B479" s="1" t="s">
        <v>1610</v>
      </c>
      <c r="C479" s="1" t="s">
        <v>1670</v>
      </c>
      <c r="D479" s="1" t="s">
        <v>1671</v>
      </c>
      <c r="E479" s="11">
        <v>19583</v>
      </c>
      <c r="F479" s="6" t="str">
        <f>CONCATENATE(tb_SVI[[#This Row],[Nome Município]],"/",tb_SVI[[#This Row],[UF]])</f>
        <v>Pastos Bons/MA</v>
      </c>
      <c r="G479" s="1" t="s">
        <v>18</v>
      </c>
      <c r="H479" s="1" t="s">
        <v>372</v>
      </c>
      <c r="I479" s="1" t="s">
        <v>209</v>
      </c>
      <c r="J479" s="1" t="s">
        <v>110</v>
      </c>
      <c r="K479" s="1" t="s">
        <v>209</v>
      </c>
    </row>
    <row r="480" spans="1:11" x14ac:dyDescent="0.2">
      <c r="A480" s="6" t="str">
        <f>INDEX(UF_acronyms!$A$1:$C$28,MATCH(B480,UF_acronyms!$C$1:$C$28,0),2)</f>
        <v>MA</v>
      </c>
      <c r="B480" s="1" t="s">
        <v>1610</v>
      </c>
      <c r="C480" s="1" t="s">
        <v>1672</v>
      </c>
      <c r="D480" s="1" t="s">
        <v>1673</v>
      </c>
      <c r="E480" s="11">
        <v>19137</v>
      </c>
      <c r="F480" s="6" t="str">
        <f>CONCATENATE(tb_SVI[[#This Row],[Nome Município]],"/",tb_SVI[[#This Row],[UF]])</f>
        <v>Passagem Franca/MA</v>
      </c>
      <c r="G480" s="1" t="s">
        <v>18</v>
      </c>
      <c r="H480" s="1" t="s">
        <v>816</v>
      </c>
      <c r="I480" s="1" t="s">
        <v>650</v>
      </c>
      <c r="J480" s="1" t="s">
        <v>312</v>
      </c>
      <c r="K480" s="1" t="s">
        <v>112</v>
      </c>
    </row>
    <row r="481" spans="1:11" x14ac:dyDescent="0.2">
      <c r="A481" s="6" t="str">
        <f>INDEX(UF_acronyms!$A$1:$C$28,MATCH(B481,UF_acronyms!$C$1:$C$28,0),2)</f>
        <v>MA</v>
      </c>
      <c r="B481" s="1" t="s">
        <v>1610</v>
      </c>
      <c r="C481" s="1" t="s">
        <v>1674</v>
      </c>
      <c r="D481" s="1" t="s">
        <v>1675</v>
      </c>
      <c r="E481" s="11">
        <v>35008</v>
      </c>
      <c r="F481" s="6" t="str">
        <f>CONCATENATE(tb_SVI[[#This Row],[Nome Município]],"/",tb_SVI[[#This Row],[UF]])</f>
        <v>Parnarama/MA</v>
      </c>
      <c r="G481" s="1" t="s">
        <v>18</v>
      </c>
      <c r="H481" s="1" t="s">
        <v>138</v>
      </c>
      <c r="I481" s="1" t="s">
        <v>586</v>
      </c>
      <c r="J481" s="1" t="s">
        <v>969</v>
      </c>
      <c r="K481" s="1" t="s">
        <v>543</v>
      </c>
    </row>
    <row r="482" spans="1:11" x14ac:dyDescent="0.2">
      <c r="A482" s="6" t="str">
        <f>INDEX(UF_acronyms!$A$1:$C$28,MATCH(B482,UF_acronyms!$C$1:$C$28,0),2)</f>
        <v>MA</v>
      </c>
      <c r="B482" s="1" t="s">
        <v>1610</v>
      </c>
      <c r="C482" s="1" t="s">
        <v>1676</v>
      </c>
      <c r="D482" s="1" t="s">
        <v>1677</v>
      </c>
      <c r="E482" s="11">
        <v>21479</v>
      </c>
      <c r="F482" s="6" t="str">
        <f>CONCATENATE(tb_SVI[[#This Row],[Nome Município]],"/",tb_SVI[[#This Row],[UF]])</f>
        <v>Paraibano/MA</v>
      </c>
      <c r="G482" s="1" t="s">
        <v>18</v>
      </c>
      <c r="H482" s="1" t="s">
        <v>646</v>
      </c>
      <c r="I482" s="1" t="s">
        <v>812</v>
      </c>
      <c r="J482" s="1" t="s">
        <v>265</v>
      </c>
      <c r="K482" s="1" t="s">
        <v>276</v>
      </c>
    </row>
    <row r="483" spans="1:11" x14ac:dyDescent="0.2">
      <c r="A483" s="6" t="str">
        <f>INDEX(UF_acronyms!$A$1:$C$28,MATCH(B483,UF_acronyms!$C$1:$C$28,0),2)</f>
        <v>MA</v>
      </c>
      <c r="B483" s="1" t="s">
        <v>1610</v>
      </c>
      <c r="C483" s="1" t="s">
        <v>1678</v>
      </c>
      <c r="D483" s="1" t="s">
        <v>1679</v>
      </c>
      <c r="E483" s="11">
        <v>19781</v>
      </c>
      <c r="F483" s="6" t="str">
        <f>CONCATENATE(tb_SVI[[#This Row],[Nome Município]],"/",tb_SVI[[#This Row],[UF]])</f>
        <v>Palmeirândia/MA</v>
      </c>
      <c r="G483" s="1" t="s">
        <v>18</v>
      </c>
      <c r="H483" s="1" t="s">
        <v>419</v>
      </c>
      <c r="I483" s="1" t="s">
        <v>492</v>
      </c>
      <c r="J483" s="1" t="s">
        <v>649</v>
      </c>
      <c r="K483" s="1" t="s">
        <v>969</v>
      </c>
    </row>
    <row r="484" spans="1:11" x14ac:dyDescent="0.2">
      <c r="A484" s="6" t="str">
        <f>INDEX(UF_acronyms!$A$1:$C$28,MATCH(B484,UF_acronyms!$C$1:$C$28,0),2)</f>
        <v>MA</v>
      </c>
      <c r="B484" s="1" t="s">
        <v>1610</v>
      </c>
      <c r="C484" s="1" t="s">
        <v>1680</v>
      </c>
      <c r="D484" s="1" t="s">
        <v>1681</v>
      </c>
      <c r="E484" s="11">
        <v>14836</v>
      </c>
      <c r="F484" s="6" t="str">
        <f>CONCATENATE(tb_SVI[[#This Row],[Nome Município]],"/",tb_SVI[[#This Row],[UF]])</f>
        <v>Olinda Nova do Maranhão/MA</v>
      </c>
      <c r="G484" s="1" t="s">
        <v>18</v>
      </c>
      <c r="H484" s="1" t="s">
        <v>332</v>
      </c>
      <c r="I484" s="1" t="s">
        <v>421</v>
      </c>
      <c r="J484" s="1" t="s">
        <v>487</v>
      </c>
      <c r="K484" s="1" t="s">
        <v>193</v>
      </c>
    </row>
    <row r="485" spans="1:11" x14ac:dyDescent="0.2">
      <c r="A485" s="6" t="str">
        <f>INDEX(UF_acronyms!$A$1:$C$28,MATCH(B485,UF_acronyms!$C$1:$C$28,0),2)</f>
        <v>MA</v>
      </c>
      <c r="B485" s="1" t="s">
        <v>1610</v>
      </c>
      <c r="C485" s="1" t="s">
        <v>1682</v>
      </c>
      <c r="D485" s="1" t="s">
        <v>1683</v>
      </c>
      <c r="E485" s="11">
        <v>19561</v>
      </c>
      <c r="F485" s="6" t="str">
        <f>CONCATENATE(tb_SVI[[#This Row],[Nome Município]],"/",tb_SVI[[#This Row],[UF]])</f>
        <v>Olho D'Água das Cunhãs/MA</v>
      </c>
      <c r="G485" s="1" t="s">
        <v>18</v>
      </c>
      <c r="H485" s="1" t="s">
        <v>385</v>
      </c>
      <c r="I485" s="1" t="s">
        <v>128</v>
      </c>
      <c r="J485" s="1" t="s">
        <v>604</v>
      </c>
      <c r="K485" s="1" t="s">
        <v>232</v>
      </c>
    </row>
    <row r="486" spans="1:11" x14ac:dyDescent="0.2">
      <c r="A486" s="6" t="str">
        <f>INDEX(UF_acronyms!$A$1:$C$28,MATCH(B486,UF_acronyms!$C$1:$C$28,0),2)</f>
        <v>MA</v>
      </c>
      <c r="B486" s="1" t="s">
        <v>1610</v>
      </c>
      <c r="C486" s="1" t="s">
        <v>1684</v>
      </c>
      <c r="D486" s="1" t="s">
        <v>1685</v>
      </c>
      <c r="E486" s="11">
        <v>21080</v>
      </c>
      <c r="F486" s="6" t="str">
        <f>CONCATENATE(tb_SVI[[#This Row],[Nome Município]],"/",tb_SVI[[#This Row],[UF]])</f>
        <v>Nova Olinda do Maranhão/MA</v>
      </c>
      <c r="G486" s="1" t="s">
        <v>18</v>
      </c>
      <c r="H486" s="1" t="s">
        <v>1134</v>
      </c>
      <c r="I486" s="1" t="s">
        <v>581</v>
      </c>
      <c r="J486" s="1" t="s">
        <v>350</v>
      </c>
      <c r="K486" s="1" t="s">
        <v>183</v>
      </c>
    </row>
    <row r="487" spans="1:11" x14ac:dyDescent="0.2">
      <c r="A487" s="6" t="str">
        <f>INDEX(UF_acronyms!$A$1:$C$28,MATCH(B487,UF_acronyms!$C$1:$C$28,0),2)</f>
        <v>MA</v>
      </c>
      <c r="B487" s="1" t="s">
        <v>1610</v>
      </c>
      <c r="C487" s="1" t="s">
        <v>1686</v>
      </c>
      <c r="D487" s="1" t="s">
        <v>1687</v>
      </c>
      <c r="E487" s="11">
        <v>4682</v>
      </c>
      <c r="F487" s="6" t="str">
        <f>CONCATENATE(tb_SVI[[#This Row],[Nome Município]],"/",tb_SVI[[#This Row],[UF]])</f>
        <v>Nova Iorque/MA</v>
      </c>
      <c r="G487" s="1" t="s">
        <v>18</v>
      </c>
      <c r="H487" s="1" t="s">
        <v>317</v>
      </c>
      <c r="I487" s="1" t="s">
        <v>1012</v>
      </c>
      <c r="J487" s="1" t="s">
        <v>103</v>
      </c>
      <c r="K487" s="1" t="s">
        <v>26</v>
      </c>
    </row>
    <row r="488" spans="1:11" x14ac:dyDescent="0.2">
      <c r="A488" s="6" t="str">
        <f>INDEX(UF_acronyms!$A$1:$C$28,MATCH(B488,UF_acronyms!$C$1:$C$28,0),2)</f>
        <v>MA</v>
      </c>
      <c r="B488" s="1" t="s">
        <v>1610</v>
      </c>
      <c r="C488" s="1" t="s">
        <v>1688</v>
      </c>
      <c r="D488" s="1" t="s">
        <v>1689</v>
      </c>
      <c r="E488" s="11">
        <v>5427</v>
      </c>
      <c r="F488" s="6" t="str">
        <f>CONCATENATE(tb_SVI[[#This Row],[Nome Município]],"/",tb_SVI[[#This Row],[UF]])</f>
        <v>Nova Colinas/MA</v>
      </c>
      <c r="G488" s="1" t="s">
        <v>18</v>
      </c>
      <c r="H488" s="1" t="s">
        <v>349</v>
      </c>
      <c r="I488" s="1" t="s">
        <v>32</v>
      </c>
      <c r="J488" s="1" t="s">
        <v>97</v>
      </c>
      <c r="K488" s="1" t="s">
        <v>823</v>
      </c>
    </row>
    <row r="489" spans="1:11" x14ac:dyDescent="0.2">
      <c r="A489" s="6" t="str">
        <f>INDEX(UF_acronyms!$A$1:$C$28,MATCH(B489,UF_acronyms!$C$1:$C$28,0),2)</f>
        <v>MA</v>
      </c>
      <c r="B489" s="1" t="s">
        <v>1610</v>
      </c>
      <c r="C489" s="1" t="s">
        <v>1690</v>
      </c>
      <c r="D489" s="1" t="s">
        <v>1691</v>
      </c>
      <c r="E489" s="11">
        <v>14642</v>
      </c>
      <c r="F489" s="6" t="str">
        <f>CONCATENATE(tb_SVI[[#This Row],[Nome Município]],"/",tb_SVI[[#This Row],[UF]])</f>
        <v>Nina Rodrigues/MA</v>
      </c>
      <c r="G489" s="1" t="s">
        <v>18</v>
      </c>
      <c r="H489" s="1" t="s">
        <v>677</v>
      </c>
      <c r="I489" s="1" t="s">
        <v>311</v>
      </c>
      <c r="J489" s="1" t="s">
        <v>310</v>
      </c>
      <c r="K489" s="1" t="s">
        <v>103</v>
      </c>
    </row>
    <row r="490" spans="1:11" x14ac:dyDescent="0.2">
      <c r="A490" s="6" t="str">
        <f>INDEX(UF_acronyms!$A$1:$C$28,MATCH(B490,UF_acronyms!$C$1:$C$28,0),2)</f>
        <v>MA</v>
      </c>
      <c r="B490" s="1" t="s">
        <v>1610</v>
      </c>
      <c r="C490" s="1" t="s">
        <v>1692</v>
      </c>
      <c r="D490" s="1" t="s">
        <v>1693</v>
      </c>
      <c r="E490" s="11">
        <v>19572</v>
      </c>
      <c r="F490" s="6" t="str">
        <f>CONCATENATE(tb_SVI[[#This Row],[Nome Município]],"/",tb_SVI[[#This Row],[UF]])</f>
        <v>Morros/MA</v>
      </c>
      <c r="G490" s="1" t="s">
        <v>18</v>
      </c>
      <c r="H490" s="1" t="s">
        <v>471</v>
      </c>
      <c r="I490" s="1" t="s">
        <v>681</v>
      </c>
      <c r="J490" s="1" t="s">
        <v>807</v>
      </c>
      <c r="K490" s="1" t="s">
        <v>608</v>
      </c>
    </row>
    <row r="491" spans="1:11" x14ac:dyDescent="0.2">
      <c r="A491" s="6" t="str">
        <f>INDEX(UF_acronyms!$A$1:$C$28,MATCH(B491,UF_acronyms!$C$1:$C$28,0),2)</f>
        <v>MA</v>
      </c>
      <c r="B491" s="1" t="s">
        <v>1610</v>
      </c>
      <c r="C491" s="1" t="s">
        <v>1694</v>
      </c>
      <c r="D491" s="1" t="s">
        <v>1695</v>
      </c>
      <c r="E491" s="11">
        <v>33664</v>
      </c>
      <c r="F491" s="6" t="str">
        <f>CONCATENATE(tb_SVI[[#This Row],[Nome Município]],"/",tb_SVI[[#This Row],[UF]])</f>
        <v>Monção/MA</v>
      </c>
      <c r="G491" s="1" t="s">
        <v>18</v>
      </c>
      <c r="H491" s="1" t="s">
        <v>1696</v>
      </c>
      <c r="I491" s="1" t="s">
        <v>760</v>
      </c>
      <c r="J491" s="1" t="s">
        <v>969</v>
      </c>
      <c r="K491" s="1" t="s">
        <v>228</v>
      </c>
    </row>
    <row r="492" spans="1:11" x14ac:dyDescent="0.2">
      <c r="A492" s="6" t="str">
        <f>INDEX(UF_acronyms!$A$1:$C$28,MATCH(B492,UF_acronyms!$C$1:$C$28,0),2)</f>
        <v>MA</v>
      </c>
      <c r="B492" s="1" t="s">
        <v>1610</v>
      </c>
      <c r="C492" s="1" t="s">
        <v>1697</v>
      </c>
      <c r="D492" s="1" t="s">
        <v>1698</v>
      </c>
      <c r="E492" s="11">
        <v>9111</v>
      </c>
      <c r="F492" s="6" t="str">
        <f>CONCATENATE(tb_SVI[[#This Row],[Nome Município]],"/",tb_SVI[[#This Row],[UF]])</f>
        <v>Montes Altos/MA</v>
      </c>
      <c r="G492" s="1" t="s">
        <v>18</v>
      </c>
      <c r="H492" s="1" t="s">
        <v>110</v>
      </c>
      <c r="I492" s="1" t="s">
        <v>303</v>
      </c>
      <c r="J492" s="1" t="s">
        <v>432</v>
      </c>
      <c r="K492" s="1" t="s">
        <v>808</v>
      </c>
    </row>
    <row r="493" spans="1:11" x14ac:dyDescent="0.2">
      <c r="A493" s="6" t="str">
        <f>INDEX(UF_acronyms!$A$1:$C$28,MATCH(B493,UF_acronyms!$C$1:$C$28,0),2)</f>
        <v>MA</v>
      </c>
      <c r="B493" s="1" t="s">
        <v>1610</v>
      </c>
      <c r="C493" s="1" t="s">
        <v>1699</v>
      </c>
      <c r="D493" s="1" t="s">
        <v>1700</v>
      </c>
      <c r="E493" s="11">
        <v>15011</v>
      </c>
      <c r="F493" s="6" t="str">
        <f>CONCATENATE(tb_SVI[[#This Row],[Nome Município]],"/",tb_SVI[[#This Row],[UF]])</f>
        <v>Mirinzal/MA</v>
      </c>
      <c r="G493" s="1" t="s">
        <v>18</v>
      </c>
      <c r="H493" s="1" t="s">
        <v>595</v>
      </c>
      <c r="I493" s="1" t="s">
        <v>717</v>
      </c>
      <c r="J493" s="1" t="s">
        <v>309</v>
      </c>
      <c r="K493" s="1" t="s">
        <v>432</v>
      </c>
    </row>
    <row r="494" spans="1:11" x14ac:dyDescent="0.2">
      <c r="A494" s="6" t="str">
        <f>INDEX(UF_acronyms!$A$1:$C$28,MATCH(B494,UF_acronyms!$C$1:$C$28,0),2)</f>
        <v>MA</v>
      </c>
      <c r="B494" s="1" t="s">
        <v>1610</v>
      </c>
      <c r="C494" s="1" t="s">
        <v>1701</v>
      </c>
      <c r="D494" s="1" t="s">
        <v>1702</v>
      </c>
      <c r="E494" s="11">
        <v>28754</v>
      </c>
      <c r="F494" s="6" t="str">
        <f>CONCATENATE(tb_SVI[[#This Row],[Nome Município]],"/",tb_SVI[[#This Row],[UF]])</f>
        <v>Miranda do Norte/MA</v>
      </c>
      <c r="G494" s="1" t="s">
        <v>18</v>
      </c>
      <c r="H494" s="1" t="s">
        <v>70</v>
      </c>
      <c r="I494" s="1" t="s">
        <v>165</v>
      </c>
      <c r="J494" s="1" t="s">
        <v>862</v>
      </c>
      <c r="K494" s="1" t="s">
        <v>432</v>
      </c>
    </row>
    <row r="495" spans="1:11" x14ac:dyDescent="0.2">
      <c r="A495" s="6" t="str">
        <f>INDEX(UF_acronyms!$A$1:$C$28,MATCH(B495,UF_acronyms!$C$1:$C$28,0),2)</f>
        <v>MA</v>
      </c>
      <c r="B495" s="1" t="s">
        <v>1610</v>
      </c>
      <c r="C495" s="1" t="s">
        <v>1703</v>
      </c>
      <c r="D495" s="1" t="s">
        <v>1704</v>
      </c>
      <c r="E495" s="11">
        <v>21031</v>
      </c>
      <c r="F495" s="6" t="str">
        <f>CONCATENATE(tb_SVI[[#This Row],[Nome Município]],"/",tb_SVI[[#This Row],[UF]])</f>
        <v>Mirador/MA</v>
      </c>
      <c r="G495" s="1" t="s">
        <v>18</v>
      </c>
      <c r="H495" s="1" t="s">
        <v>77</v>
      </c>
      <c r="I495" s="1" t="s">
        <v>641</v>
      </c>
      <c r="J495" s="1" t="s">
        <v>509</v>
      </c>
      <c r="K495" s="1" t="s">
        <v>191</v>
      </c>
    </row>
    <row r="496" spans="1:11" x14ac:dyDescent="0.2">
      <c r="A496" s="6" t="str">
        <f>INDEX(UF_acronyms!$A$1:$C$28,MATCH(B496,UF_acronyms!$C$1:$C$28,0),2)</f>
        <v>MA</v>
      </c>
      <c r="B496" s="1" t="s">
        <v>1610</v>
      </c>
      <c r="C496" s="1" t="s">
        <v>1705</v>
      </c>
      <c r="D496" s="1" t="s">
        <v>1706</v>
      </c>
      <c r="E496" s="11">
        <v>8483</v>
      </c>
      <c r="F496" s="6" t="str">
        <f>CONCATENATE(tb_SVI[[#This Row],[Nome Município]],"/",tb_SVI[[#This Row],[UF]])</f>
        <v>Milagres do Maranhão/MA</v>
      </c>
      <c r="G496" s="1" t="s">
        <v>18</v>
      </c>
      <c r="H496" s="1" t="s">
        <v>226</v>
      </c>
      <c r="I496" s="1" t="s">
        <v>219</v>
      </c>
      <c r="J496" s="1" t="s">
        <v>618</v>
      </c>
      <c r="K496" s="1" t="s">
        <v>548</v>
      </c>
    </row>
    <row r="497" spans="1:11" x14ac:dyDescent="0.2">
      <c r="A497" s="6" t="str">
        <f>INDEX(UF_acronyms!$A$1:$C$28,MATCH(B497,UF_acronyms!$C$1:$C$28,0),2)</f>
        <v>MA</v>
      </c>
      <c r="B497" s="1" t="s">
        <v>1610</v>
      </c>
      <c r="C497" s="1" t="s">
        <v>1707</v>
      </c>
      <c r="D497" s="1" t="s">
        <v>1708</v>
      </c>
      <c r="E497" s="11">
        <v>17033</v>
      </c>
      <c r="F497" s="6" t="str">
        <f>CONCATENATE(tb_SVI[[#This Row],[Nome Município]],"/",tb_SVI[[#This Row],[UF]])</f>
        <v>Matões do Norte/MA</v>
      </c>
      <c r="G497" s="1" t="s">
        <v>18</v>
      </c>
      <c r="H497" s="1" t="s">
        <v>813</v>
      </c>
      <c r="I497" s="1" t="s">
        <v>1709</v>
      </c>
      <c r="J497" s="1" t="s">
        <v>89</v>
      </c>
      <c r="K497" s="1" t="s">
        <v>555</v>
      </c>
    </row>
    <row r="498" spans="1:11" x14ac:dyDescent="0.2">
      <c r="A498" s="6" t="str">
        <f>INDEX(UF_acronyms!$A$1:$C$28,MATCH(B498,UF_acronyms!$C$1:$C$28,0),2)</f>
        <v>MA</v>
      </c>
      <c r="B498" s="1" t="s">
        <v>1610</v>
      </c>
      <c r="C498" s="1" t="s">
        <v>1711</v>
      </c>
      <c r="D498" s="1" t="s">
        <v>1712</v>
      </c>
      <c r="E498" s="11">
        <v>33943</v>
      </c>
      <c r="F498" s="6" t="str">
        <f>CONCATENATE(tb_SVI[[#This Row],[Nome Município]],"/",tb_SVI[[#This Row],[UF]])</f>
        <v>Matões/MA</v>
      </c>
      <c r="G498" s="1" t="s">
        <v>18</v>
      </c>
      <c r="H498" s="1" t="s">
        <v>562</v>
      </c>
      <c r="I498" s="1" t="s">
        <v>257</v>
      </c>
      <c r="J498" s="1" t="s">
        <v>310</v>
      </c>
      <c r="K498" s="1" t="s">
        <v>193</v>
      </c>
    </row>
    <row r="499" spans="1:11" x14ac:dyDescent="0.2">
      <c r="A499" s="6" t="str">
        <f>INDEX(UF_acronyms!$A$1:$C$28,MATCH(B499,UF_acronyms!$C$1:$C$28,0),2)</f>
        <v>MA</v>
      </c>
      <c r="B499" s="1" t="s">
        <v>1610</v>
      </c>
      <c r="C499" s="1" t="s">
        <v>1713</v>
      </c>
      <c r="D499" s="1" t="s">
        <v>1714</v>
      </c>
      <c r="E499" s="11">
        <v>23482</v>
      </c>
      <c r="F499" s="6" t="str">
        <f>CONCATENATE(tb_SVI[[#This Row],[Nome Município]],"/",tb_SVI[[#This Row],[UF]])</f>
        <v>Matinha/MA</v>
      </c>
      <c r="G499" s="1" t="s">
        <v>18</v>
      </c>
      <c r="H499" s="1" t="s">
        <v>240</v>
      </c>
      <c r="I499" s="1" t="s">
        <v>597</v>
      </c>
      <c r="J499" s="1" t="s">
        <v>405</v>
      </c>
      <c r="K499" s="1" t="s">
        <v>228</v>
      </c>
    </row>
    <row r="500" spans="1:11" x14ac:dyDescent="0.2">
      <c r="A500" s="6" t="str">
        <f>INDEX(UF_acronyms!$A$1:$C$28,MATCH(B500,UF_acronyms!$C$1:$C$28,0),2)</f>
        <v>MA</v>
      </c>
      <c r="B500" s="1" t="s">
        <v>1610</v>
      </c>
      <c r="C500" s="1" t="s">
        <v>1715</v>
      </c>
      <c r="D500" s="1" t="s">
        <v>1716</v>
      </c>
      <c r="E500" s="11">
        <v>16977</v>
      </c>
      <c r="F500" s="6" t="str">
        <f>CONCATENATE(tb_SVI[[#This Row],[Nome Município]],"/",tb_SVI[[#This Row],[UF]])</f>
        <v>Mata Roma/MA</v>
      </c>
      <c r="G500" s="1" t="s">
        <v>18</v>
      </c>
      <c r="H500" s="1" t="s">
        <v>581</v>
      </c>
      <c r="I500" s="1" t="s">
        <v>766</v>
      </c>
      <c r="J500" s="1" t="s">
        <v>138</v>
      </c>
      <c r="K500" s="1" t="s">
        <v>372</v>
      </c>
    </row>
    <row r="501" spans="1:11" x14ac:dyDescent="0.2">
      <c r="A501" s="6" t="str">
        <f>INDEX(UF_acronyms!$A$1:$C$28,MATCH(B501,UF_acronyms!$C$1:$C$28,0),2)</f>
        <v>MA</v>
      </c>
      <c r="B501" s="1" t="s">
        <v>1610</v>
      </c>
      <c r="C501" s="1" t="s">
        <v>1717</v>
      </c>
      <c r="D501" s="1" t="s">
        <v>1718</v>
      </c>
      <c r="E501" s="11">
        <v>16511</v>
      </c>
      <c r="F501" s="6" t="str">
        <f>CONCATENATE(tb_SVI[[#This Row],[Nome Município]],"/",tb_SVI[[#This Row],[UF]])</f>
        <v>Maranhãozinho/MA</v>
      </c>
      <c r="G501" s="1" t="s">
        <v>18</v>
      </c>
      <c r="H501" s="1" t="s">
        <v>190</v>
      </c>
      <c r="I501" s="1" t="s">
        <v>655</v>
      </c>
      <c r="J501" s="1" t="s">
        <v>264</v>
      </c>
      <c r="K501" s="1" t="s">
        <v>112</v>
      </c>
    </row>
    <row r="502" spans="1:11" x14ac:dyDescent="0.2">
      <c r="A502" s="6" t="str">
        <f>INDEX(UF_acronyms!$A$1:$C$28,MATCH(B502,UF_acronyms!$C$1:$C$28,0),2)</f>
        <v>MA</v>
      </c>
      <c r="B502" s="1" t="s">
        <v>1610</v>
      </c>
      <c r="C502" s="1" t="s">
        <v>1719</v>
      </c>
      <c r="D502" s="1" t="s">
        <v>1720</v>
      </c>
      <c r="E502" s="11">
        <v>7775</v>
      </c>
      <c r="F502" s="6" t="str">
        <f>CONCATENATE(tb_SVI[[#This Row],[Nome Município]],"/",tb_SVI[[#This Row],[UF]])</f>
        <v>Marajá do Sena/MA</v>
      </c>
      <c r="G502" s="1" t="s">
        <v>18</v>
      </c>
      <c r="H502" s="1" t="s">
        <v>172</v>
      </c>
      <c r="I502" s="1" t="s">
        <v>41</v>
      </c>
      <c r="J502" s="1" t="s">
        <v>880</v>
      </c>
      <c r="K502" s="1" t="s">
        <v>623</v>
      </c>
    </row>
    <row r="503" spans="1:11" x14ac:dyDescent="0.2">
      <c r="A503" s="6" t="str">
        <f>INDEX(UF_acronyms!$A$1:$C$28,MATCH(B503,UF_acronyms!$C$1:$C$28,0),2)</f>
        <v>MA</v>
      </c>
      <c r="B503" s="1" t="s">
        <v>1610</v>
      </c>
      <c r="C503" s="1" t="s">
        <v>1721</v>
      </c>
      <c r="D503" s="1" t="s">
        <v>1722</v>
      </c>
      <c r="E503" s="11">
        <v>21586</v>
      </c>
      <c r="F503" s="6" t="str">
        <f>CONCATENATE(tb_SVI[[#This Row],[Nome Município]],"/",tb_SVI[[#This Row],[UF]])</f>
        <v>Maracaçumé/MA</v>
      </c>
      <c r="G503" s="1" t="s">
        <v>18</v>
      </c>
      <c r="H503" s="1" t="s">
        <v>733</v>
      </c>
      <c r="I503" s="1" t="s">
        <v>444</v>
      </c>
      <c r="J503" s="1" t="s">
        <v>641</v>
      </c>
      <c r="K503" s="1" t="s">
        <v>202</v>
      </c>
    </row>
    <row r="504" spans="1:11" x14ac:dyDescent="0.2">
      <c r="A504" s="6" t="str">
        <f>INDEX(UF_acronyms!$A$1:$C$28,MATCH(B504,UF_acronyms!$C$1:$C$28,0),2)</f>
        <v>MA</v>
      </c>
      <c r="B504" s="1" t="s">
        <v>1610</v>
      </c>
      <c r="C504" s="1" t="s">
        <v>1723</v>
      </c>
      <c r="D504" s="1" t="s">
        <v>1724</v>
      </c>
      <c r="E504" s="11">
        <v>20029</v>
      </c>
      <c r="F504" s="6" t="str">
        <f>CONCATENATE(tb_SVI[[#This Row],[Nome Município]],"/",tb_SVI[[#This Row],[UF]])</f>
        <v>Magalhães de Almeida/MA</v>
      </c>
      <c r="G504" s="1" t="s">
        <v>18</v>
      </c>
      <c r="H504" s="1" t="s">
        <v>409</v>
      </c>
      <c r="I504" s="1" t="s">
        <v>277</v>
      </c>
      <c r="J504" s="1" t="s">
        <v>193</v>
      </c>
      <c r="K504" s="1" t="s">
        <v>313</v>
      </c>
    </row>
    <row r="505" spans="1:11" x14ac:dyDescent="0.2">
      <c r="A505" s="6" t="str">
        <f>INDEX(UF_acronyms!$A$1:$C$28,MATCH(B505,UF_acronyms!$C$1:$C$28,0),2)</f>
        <v>MA</v>
      </c>
      <c r="B505" s="1" t="s">
        <v>1610</v>
      </c>
      <c r="C505" s="1" t="s">
        <v>1725</v>
      </c>
      <c r="D505" s="1" t="s">
        <v>1726</v>
      </c>
      <c r="E505" s="11">
        <v>6984</v>
      </c>
      <c r="F505" s="6" t="str">
        <f>CONCATENATE(tb_SVI[[#This Row],[Nome Município]],"/",tb_SVI[[#This Row],[UF]])</f>
        <v>Luís Domingues/MA</v>
      </c>
      <c r="G505" s="1" t="s">
        <v>18</v>
      </c>
      <c r="H505" s="1" t="s">
        <v>449</v>
      </c>
      <c r="I505" s="1" t="s">
        <v>236</v>
      </c>
      <c r="J505" s="1" t="s">
        <v>395</v>
      </c>
      <c r="K505" s="1" t="s">
        <v>455</v>
      </c>
    </row>
    <row r="506" spans="1:11" x14ac:dyDescent="0.2">
      <c r="A506" s="6" t="str">
        <f>INDEX(UF_acronyms!$A$1:$C$28,MATCH(B506,UF_acronyms!$C$1:$C$28,0),2)</f>
        <v>MA</v>
      </c>
      <c r="B506" s="1" t="s">
        <v>1610</v>
      </c>
      <c r="C506" s="1" t="s">
        <v>1727</v>
      </c>
      <c r="D506" s="1" t="s">
        <v>1728</v>
      </c>
      <c r="E506" s="11">
        <v>12214</v>
      </c>
      <c r="F506" s="6" t="str">
        <f>CONCATENATE(tb_SVI[[#This Row],[Nome Município]],"/",tb_SVI[[#This Row],[UF]])</f>
        <v>Loreto/MA</v>
      </c>
      <c r="G506" s="1" t="s">
        <v>18</v>
      </c>
      <c r="H506" s="1" t="s">
        <v>318</v>
      </c>
      <c r="I506" s="1" t="s">
        <v>133</v>
      </c>
      <c r="J506" s="1" t="s">
        <v>70</v>
      </c>
      <c r="K506" s="1" t="s">
        <v>105</v>
      </c>
    </row>
    <row r="507" spans="1:11" x14ac:dyDescent="0.2">
      <c r="A507" s="6" t="str">
        <f>INDEX(UF_acronyms!$A$1:$C$28,MATCH(B507,UF_acronyms!$C$1:$C$28,0),2)</f>
        <v>MA</v>
      </c>
      <c r="B507" s="1" t="s">
        <v>1610</v>
      </c>
      <c r="C507" s="1" t="s">
        <v>1729</v>
      </c>
      <c r="D507" s="1" t="s">
        <v>1730</v>
      </c>
      <c r="E507" s="11">
        <v>11918</v>
      </c>
      <c r="F507" s="6" t="str">
        <f>CONCATENATE(tb_SVI[[#This Row],[Nome Município]],"/",tb_SVI[[#This Row],[UF]])</f>
        <v>Lima Campos/MA</v>
      </c>
      <c r="G507" s="1" t="s">
        <v>18</v>
      </c>
      <c r="H507" s="1" t="s">
        <v>232</v>
      </c>
      <c r="I507" s="1" t="s">
        <v>102</v>
      </c>
      <c r="J507" s="1" t="s">
        <v>411</v>
      </c>
      <c r="K507" s="1" t="s">
        <v>183</v>
      </c>
    </row>
    <row r="508" spans="1:11" x14ac:dyDescent="0.2">
      <c r="A508" s="6" t="str">
        <f>INDEX(UF_acronyms!$A$1:$C$28,MATCH(B508,UF_acronyms!$C$1:$C$28,0),2)</f>
        <v>MA</v>
      </c>
      <c r="B508" s="1" t="s">
        <v>1610</v>
      </c>
      <c r="C508" s="1" t="s">
        <v>1731</v>
      </c>
      <c r="D508" s="1" t="s">
        <v>1732</v>
      </c>
      <c r="E508" s="11">
        <v>7602</v>
      </c>
      <c r="F508" s="6" t="str">
        <f>CONCATENATE(tb_SVI[[#This Row],[Nome Município]],"/",tb_SVI[[#This Row],[UF]])</f>
        <v>Lajeado Novo/MA</v>
      </c>
      <c r="G508" s="1" t="s">
        <v>18</v>
      </c>
      <c r="H508" s="1" t="s">
        <v>908</v>
      </c>
      <c r="I508" s="1" t="s">
        <v>529</v>
      </c>
      <c r="J508" s="1" t="s">
        <v>383</v>
      </c>
      <c r="K508" s="1" t="s">
        <v>59</v>
      </c>
    </row>
    <row r="509" spans="1:11" x14ac:dyDescent="0.2">
      <c r="A509" s="6" t="str">
        <f>INDEX(UF_acronyms!$A$1:$C$28,MATCH(B509,UF_acronyms!$C$1:$C$28,0),2)</f>
        <v>MA</v>
      </c>
      <c r="B509" s="1" t="s">
        <v>1610</v>
      </c>
      <c r="C509" s="1" t="s">
        <v>1733</v>
      </c>
      <c r="D509" s="1" t="s">
        <v>1734</v>
      </c>
      <c r="E509" s="11">
        <v>11265</v>
      </c>
      <c r="F509" s="6" t="str">
        <f>CONCATENATE(tb_SVI[[#This Row],[Nome Município]],"/",tb_SVI[[#This Row],[UF]])</f>
        <v>Lagoa do Mato/MA</v>
      </c>
      <c r="G509" s="1" t="s">
        <v>18</v>
      </c>
      <c r="H509" s="1" t="s">
        <v>180</v>
      </c>
      <c r="I509" s="1" t="s">
        <v>308</v>
      </c>
      <c r="J509" s="1" t="s">
        <v>191</v>
      </c>
      <c r="K509" s="1" t="s">
        <v>961</v>
      </c>
    </row>
    <row r="510" spans="1:11" x14ac:dyDescent="0.2">
      <c r="A510" s="6" t="str">
        <f>INDEX(UF_acronyms!$A$1:$C$28,MATCH(B510,UF_acronyms!$C$1:$C$28,0),2)</f>
        <v>MA</v>
      </c>
      <c r="B510" s="1" t="s">
        <v>1610</v>
      </c>
      <c r="C510" s="1" t="s">
        <v>1736</v>
      </c>
      <c r="D510" s="1" t="s">
        <v>1737</v>
      </c>
      <c r="E510" s="11">
        <v>11464</v>
      </c>
      <c r="F510" s="6" t="str">
        <f>CONCATENATE(tb_SVI[[#This Row],[Nome Município]],"/",tb_SVI[[#This Row],[UF]])</f>
        <v>Lagoa Grande do Maranhão/MA</v>
      </c>
      <c r="G510" s="1" t="s">
        <v>18</v>
      </c>
      <c r="H510" s="1" t="s">
        <v>157</v>
      </c>
      <c r="I510" s="1" t="s">
        <v>485</v>
      </c>
      <c r="J510" s="1" t="s">
        <v>404</v>
      </c>
      <c r="K510" s="1" t="s">
        <v>139</v>
      </c>
    </row>
    <row r="511" spans="1:11" x14ac:dyDescent="0.2">
      <c r="A511" s="6" t="str">
        <f>INDEX(UF_acronyms!$A$1:$C$28,MATCH(B511,UF_acronyms!$C$1:$C$28,0),2)</f>
        <v>MA</v>
      </c>
      <c r="B511" s="1" t="s">
        <v>1610</v>
      </c>
      <c r="C511" s="1" t="s">
        <v>1738</v>
      </c>
      <c r="D511" s="1" t="s">
        <v>1739</v>
      </c>
      <c r="E511" s="11">
        <v>8857</v>
      </c>
      <c r="F511" s="6" t="str">
        <f>CONCATENATE(tb_SVI[[#This Row],[Nome Município]],"/",tb_SVI[[#This Row],[UF]])</f>
        <v>Lago dos Rodrigues/MA</v>
      </c>
      <c r="G511" s="1" t="s">
        <v>18</v>
      </c>
      <c r="H511" s="1" t="s">
        <v>426</v>
      </c>
      <c r="I511" s="1" t="s">
        <v>1255</v>
      </c>
      <c r="J511" s="1" t="s">
        <v>327</v>
      </c>
      <c r="K511" s="1" t="s">
        <v>262</v>
      </c>
    </row>
    <row r="512" spans="1:11" x14ac:dyDescent="0.2">
      <c r="A512" s="6" t="str">
        <f>INDEX(UF_acronyms!$A$1:$C$28,MATCH(B512,UF_acronyms!$C$1:$C$28,0),2)</f>
        <v>MA</v>
      </c>
      <c r="B512" s="1" t="s">
        <v>1610</v>
      </c>
      <c r="C512" s="1" t="s">
        <v>1740</v>
      </c>
      <c r="D512" s="1" t="s">
        <v>1741</v>
      </c>
      <c r="E512" s="11">
        <v>10869</v>
      </c>
      <c r="F512" s="6" t="str">
        <f>CONCATENATE(tb_SVI[[#This Row],[Nome Município]],"/",tb_SVI[[#This Row],[UF]])</f>
        <v>Lago do Junco/MA</v>
      </c>
      <c r="G512" s="1" t="s">
        <v>18</v>
      </c>
      <c r="H512" s="1" t="s">
        <v>701</v>
      </c>
      <c r="I512" s="1" t="s">
        <v>256</v>
      </c>
      <c r="J512" s="1" t="s">
        <v>236</v>
      </c>
      <c r="K512" s="1" t="s">
        <v>250</v>
      </c>
    </row>
    <row r="513" spans="1:11" x14ac:dyDescent="0.2">
      <c r="A513" s="6" t="str">
        <f>INDEX(UF_acronyms!$A$1:$C$28,MATCH(B513,UF_acronyms!$C$1:$C$28,0),2)</f>
        <v>MA</v>
      </c>
      <c r="B513" s="1" t="s">
        <v>1610</v>
      </c>
      <c r="C513" s="1" t="s">
        <v>1742</v>
      </c>
      <c r="D513" s="1" t="s">
        <v>1743</v>
      </c>
      <c r="E513" s="11">
        <v>50616</v>
      </c>
      <c r="F513" s="6" t="str">
        <f>CONCATENATE(tb_SVI[[#This Row],[Nome Município]],"/",tb_SVI[[#This Row],[UF]])</f>
        <v>Lago da Pedra/MA</v>
      </c>
      <c r="G513" s="1" t="s">
        <v>18</v>
      </c>
      <c r="H513" s="1" t="s">
        <v>103</v>
      </c>
      <c r="I513" s="1" t="s">
        <v>295</v>
      </c>
      <c r="J513" s="1" t="s">
        <v>655</v>
      </c>
      <c r="K513" s="1" t="s">
        <v>857</v>
      </c>
    </row>
    <row r="514" spans="1:11" x14ac:dyDescent="0.2">
      <c r="A514" s="6" t="str">
        <f>INDEX(UF_acronyms!$A$1:$C$28,MATCH(B514,UF_acronyms!$C$1:$C$28,0),2)</f>
        <v>MA</v>
      </c>
      <c r="B514" s="1" t="s">
        <v>1610</v>
      </c>
      <c r="C514" s="1" t="s">
        <v>1744</v>
      </c>
      <c r="D514" s="1" t="s">
        <v>1745</v>
      </c>
      <c r="E514" s="11">
        <v>16314</v>
      </c>
      <c r="F514" s="6" t="str">
        <f>CONCATENATE(tb_SVI[[#This Row],[Nome Município]],"/",tb_SVI[[#This Row],[UF]])</f>
        <v>Lago Verde/MA</v>
      </c>
      <c r="G514" s="1" t="s">
        <v>18</v>
      </c>
      <c r="H514" s="1" t="s">
        <v>806</v>
      </c>
      <c r="I514" s="1" t="s">
        <v>605</v>
      </c>
      <c r="J514" s="1" t="s">
        <v>311</v>
      </c>
      <c r="K514" s="1" t="s">
        <v>310</v>
      </c>
    </row>
    <row r="515" spans="1:11" x14ac:dyDescent="0.2">
      <c r="A515" s="6" t="str">
        <f>INDEX(UF_acronyms!$A$1:$C$28,MATCH(B515,UF_acronyms!$C$1:$C$28,0),2)</f>
        <v>MA</v>
      </c>
      <c r="B515" s="1" t="s">
        <v>1610</v>
      </c>
      <c r="C515" s="1" t="s">
        <v>1746</v>
      </c>
      <c r="D515" s="1" t="s">
        <v>1747</v>
      </c>
      <c r="E515" s="11">
        <v>4392</v>
      </c>
      <c r="F515" s="6" t="str">
        <f>CONCATENATE(tb_SVI[[#This Row],[Nome Município]],"/",tb_SVI[[#This Row],[UF]])</f>
        <v>Junco do Maranhão/MA</v>
      </c>
      <c r="G515" s="1" t="s">
        <v>18</v>
      </c>
      <c r="H515" s="1" t="s">
        <v>1118</v>
      </c>
      <c r="I515" s="1" t="s">
        <v>1748</v>
      </c>
      <c r="J515" s="1" t="s">
        <v>264</v>
      </c>
      <c r="K515" s="1" t="s">
        <v>862</v>
      </c>
    </row>
    <row r="516" spans="1:11" x14ac:dyDescent="0.2">
      <c r="A516" s="6" t="str">
        <f>INDEX(UF_acronyms!$A$1:$C$28,MATCH(B516,UF_acronyms!$C$1:$C$28,0),2)</f>
        <v>MA</v>
      </c>
      <c r="B516" s="1" t="s">
        <v>1610</v>
      </c>
      <c r="C516" s="1" t="s">
        <v>1749</v>
      </c>
      <c r="D516" s="1" t="s">
        <v>1750</v>
      </c>
      <c r="E516" s="11">
        <v>23740</v>
      </c>
      <c r="F516" s="6" t="str">
        <f>CONCATENATE(tb_SVI[[#This Row],[Nome Município]],"/",tb_SVI[[#This Row],[UF]])</f>
        <v>João Lisboa/MA</v>
      </c>
      <c r="G516" s="1" t="s">
        <v>18</v>
      </c>
      <c r="H516" s="1" t="s">
        <v>702</v>
      </c>
      <c r="I516" s="1" t="s">
        <v>528</v>
      </c>
      <c r="J516" s="1" t="s">
        <v>378</v>
      </c>
      <c r="K516" s="1" t="s">
        <v>249</v>
      </c>
    </row>
    <row r="517" spans="1:11" x14ac:dyDescent="0.2">
      <c r="A517" s="6" t="str">
        <f>INDEX(UF_acronyms!$A$1:$C$28,MATCH(B517,UF_acronyms!$C$1:$C$28,0),2)</f>
        <v>MA</v>
      </c>
      <c r="B517" s="1" t="s">
        <v>1610</v>
      </c>
      <c r="C517" s="1" t="s">
        <v>1751</v>
      </c>
      <c r="D517" s="1" t="s">
        <v>1752</v>
      </c>
      <c r="E517" s="11">
        <v>16198</v>
      </c>
      <c r="F517" s="6" t="str">
        <f>CONCATENATE(tb_SVI[[#This Row],[Nome Município]],"/",tb_SVI[[#This Row],[UF]])</f>
        <v>Joselândia/MA</v>
      </c>
      <c r="G517" s="1" t="s">
        <v>18</v>
      </c>
      <c r="H517" s="1" t="s">
        <v>77</v>
      </c>
      <c r="I517" s="1" t="s">
        <v>619</v>
      </c>
      <c r="J517" s="1" t="s">
        <v>518</v>
      </c>
      <c r="K517" s="1" t="s">
        <v>685</v>
      </c>
    </row>
    <row r="518" spans="1:11" x14ac:dyDescent="0.2">
      <c r="A518" s="6" t="str">
        <f>INDEX(UF_acronyms!$A$1:$C$28,MATCH(B518,UF_acronyms!$C$1:$C$28,0),2)</f>
        <v>MA</v>
      </c>
      <c r="B518" s="1" t="s">
        <v>1610</v>
      </c>
      <c r="C518" s="1" t="s">
        <v>1753</v>
      </c>
      <c r="D518" s="1" t="s">
        <v>1754</v>
      </c>
      <c r="E518" s="11">
        <v>17040</v>
      </c>
      <c r="F518" s="6" t="str">
        <f>CONCATENATE(tb_SVI[[#This Row],[Nome Município]],"/",tb_SVI[[#This Row],[UF]])</f>
        <v>Jenipapo dos Vieiras/MA</v>
      </c>
      <c r="G518" s="1" t="s">
        <v>18</v>
      </c>
      <c r="H518" s="1" t="s">
        <v>326</v>
      </c>
      <c r="I518" s="1" t="s">
        <v>33</v>
      </c>
      <c r="J518" s="1" t="s">
        <v>444</v>
      </c>
      <c r="K518" s="1" t="s">
        <v>122</v>
      </c>
    </row>
    <row r="519" spans="1:11" x14ac:dyDescent="0.2">
      <c r="A519" s="6" t="str">
        <f>INDEX(UF_acronyms!$A$1:$C$28,MATCH(B519,UF_acronyms!$C$1:$C$28,0),2)</f>
        <v>MA</v>
      </c>
      <c r="B519" s="1" t="s">
        <v>1610</v>
      </c>
      <c r="C519" s="1" t="s">
        <v>1755</v>
      </c>
      <c r="D519" s="1" t="s">
        <v>1756</v>
      </c>
      <c r="E519" s="11">
        <v>10310</v>
      </c>
      <c r="F519" s="6" t="str">
        <f>CONCATENATE(tb_SVI[[#This Row],[Nome Município]],"/",tb_SVI[[#This Row],[UF]])</f>
        <v>Jatobá/MA</v>
      </c>
      <c r="G519" s="1" t="s">
        <v>18</v>
      </c>
      <c r="H519" s="1" t="s">
        <v>333</v>
      </c>
      <c r="I519" s="1" t="s">
        <v>743</v>
      </c>
      <c r="J519" s="1" t="s">
        <v>807</v>
      </c>
      <c r="K519" s="1" t="s">
        <v>139</v>
      </c>
    </row>
    <row r="520" spans="1:11" x14ac:dyDescent="0.2">
      <c r="A520" s="6" t="str">
        <f>INDEX(UF_acronyms!$A$1:$C$28,MATCH(B520,UF_acronyms!$C$1:$C$28,0),2)</f>
        <v>MA</v>
      </c>
      <c r="B520" s="1" t="s">
        <v>1610</v>
      </c>
      <c r="C520" s="1" t="s">
        <v>1757</v>
      </c>
      <c r="D520" s="1" t="s">
        <v>1758</v>
      </c>
      <c r="E520" s="11">
        <v>26068</v>
      </c>
      <c r="F520" s="6" t="str">
        <f>CONCATENATE(tb_SVI[[#This Row],[Nome Município]],"/",tb_SVI[[#This Row],[UF]])</f>
        <v>Itinga do Maranhão/MA</v>
      </c>
      <c r="G520" s="1" t="s">
        <v>18</v>
      </c>
      <c r="H520" s="1" t="s">
        <v>300</v>
      </c>
      <c r="I520" s="1" t="s">
        <v>293</v>
      </c>
      <c r="J520" s="1" t="s">
        <v>232</v>
      </c>
      <c r="K520" s="1" t="s">
        <v>1139</v>
      </c>
    </row>
    <row r="521" spans="1:11" x14ac:dyDescent="0.2">
      <c r="A521" s="6" t="str">
        <f>INDEX(UF_acronyms!$A$1:$C$28,MATCH(B521,UF_acronyms!$C$1:$C$28,0),2)</f>
        <v>MA</v>
      </c>
      <c r="B521" s="1" t="s">
        <v>1610</v>
      </c>
      <c r="C521" s="1" t="s">
        <v>1759</v>
      </c>
      <c r="D521" s="1" t="s">
        <v>1760</v>
      </c>
      <c r="E521" s="11">
        <v>68723</v>
      </c>
      <c r="F521" s="6" t="str">
        <f>CONCATENATE(tb_SVI[[#This Row],[Nome Município]],"/",tb_SVI[[#This Row],[UF]])</f>
        <v>Itapecuru Mirim/MA</v>
      </c>
      <c r="G521" s="1" t="s">
        <v>18</v>
      </c>
      <c r="H521" s="1" t="s">
        <v>297</v>
      </c>
      <c r="I521" s="1" t="s">
        <v>936</v>
      </c>
      <c r="J521" s="1" t="s">
        <v>881</v>
      </c>
      <c r="K521" s="1" t="s">
        <v>823</v>
      </c>
    </row>
    <row r="522" spans="1:11" x14ac:dyDescent="0.2">
      <c r="A522" s="6" t="str">
        <f>INDEX(UF_acronyms!$A$1:$C$28,MATCH(B522,UF_acronyms!$C$1:$C$28,0),2)</f>
        <v>MA</v>
      </c>
      <c r="B522" s="1" t="s">
        <v>1610</v>
      </c>
      <c r="C522" s="1" t="s">
        <v>1761</v>
      </c>
      <c r="D522" s="1" t="s">
        <v>1762</v>
      </c>
      <c r="E522" s="11">
        <v>16005</v>
      </c>
      <c r="F522" s="6" t="str">
        <f>CONCATENATE(tb_SVI[[#This Row],[Nome Município]],"/",tb_SVI[[#This Row],[UF]])</f>
        <v>Itaipava do Grajaú/MA</v>
      </c>
      <c r="G522" s="1" t="s">
        <v>18</v>
      </c>
      <c r="H522" s="1" t="s">
        <v>492</v>
      </c>
      <c r="I522" s="1" t="s">
        <v>723</v>
      </c>
      <c r="J522" s="1" t="s">
        <v>881</v>
      </c>
      <c r="K522" s="1" t="s">
        <v>478</v>
      </c>
    </row>
    <row r="523" spans="1:11" x14ac:dyDescent="0.2">
      <c r="A523" s="6" t="str">
        <f>INDEX(UF_acronyms!$A$1:$C$28,MATCH(B523,UF_acronyms!$C$1:$C$28,0),2)</f>
        <v>MA</v>
      </c>
      <c r="B523" s="1" t="s">
        <v>1610</v>
      </c>
      <c r="C523" s="1" t="s">
        <v>1763</v>
      </c>
      <c r="D523" s="1" t="s">
        <v>1764</v>
      </c>
      <c r="E523" s="11">
        <v>259337</v>
      </c>
      <c r="F523" s="6" t="str">
        <f>CONCATENATE(tb_SVI[[#This Row],[Nome Município]],"/",tb_SVI[[#This Row],[UF]])</f>
        <v>Imperatriz/MA</v>
      </c>
      <c r="G523" s="1" t="s">
        <v>18</v>
      </c>
      <c r="H523" s="1" t="s">
        <v>1765</v>
      </c>
      <c r="I523" s="1" t="s">
        <v>1766</v>
      </c>
      <c r="J523" s="1" t="s">
        <v>362</v>
      </c>
      <c r="K523" s="1" t="s">
        <v>529</v>
      </c>
    </row>
    <row r="524" spans="1:11" x14ac:dyDescent="0.2">
      <c r="A524" s="6" t="str">
        <f>INDEX(UF_acronyms!$A$1:$C$28,MATCH(B524,UF_acronyms!$C$1:$C$28,0),2)</f>
        <v>MA</v>
      </c>
      <c r="B524" s="1" t="s">
        <v>1610</v>
      </c>
      <c r="C524" s="1" t="s">
        <v>1767</v>
      </c>
      <c r="D524" s="1" t="s">
        <v>1768</v>
      </c>
      <c r="E524" s="11">
        <v>14324</v>
      </c>
      <c r="F524" s="6" t="str">
        <f>CONCATENATE(tb_SVI[[#This Row],[Nome Município]],"/",tb_SVI[[#This Row],[UF]])</f>
        <v>Igarapé do Meio/MA</v>
      </c>
      <c r="G524" s="1" t="s">
        <v>18</v>
      </c>
      <c r="H524" s="1" t="s">
        <v>681</v>
      </c>
      <c r="I524" s="1" t="s">
        <v>1313</v>
      </c>
      <c r="J524" s="1" t="s">
        <v>678</v>
      </c>
      <c r="K524" s="1" t="s">
        <v>227</v>
      </c>
    </row>
    <row r="525" spans="1:11" x14ac:dyDescent="0.2">
      <c r="A525" s="6" t="str">
        <f>INDEX(UF_acronyms!$A$1:$C$28,MATCH(B525,UF_acronyms!$C$1:$C$28,0),2)</f>
        <v>MA</v>
      </c>
      <c r="B525" s="1" t="s">
        <v>1610</v>
      </c>
      <c r="C525" s="1" t="s">
        <v>1770</v>
      </c>
      <c r="D525" s="1" t="s">
        <v>1771</v>
      </c>
      <c r="E525" s="11">
        <v>11387</v>
      </c>
      <c r="F525" s="6" t="str">
        <f>CONCATENATE(tb_SVI[[#This Row],[Nome Município]],"/",tb_SVI[[#This Row],[UF]])</f>
        <v>Igarapé Grande/MA</v>
      </c>
      <c r="G525" s="1" t="s">
        <v>18</v>
      </c>
      <c r="H525" s="1" t="s">
        <v>156</v>
      </c>
      <c r="I525" s="1" t="s">
        <v>40</v>
      </c>
      <c r="J525" s="1" t="s">
        <v>836</v>
      </c>
      <c r="K525" s="1" t="s">
        <v>263</v>
      </c>
    </row>
    <row r="526" spans="1:11" x14ac:dyDescent="0.2">
      <c r="A526" s="6" t="str">
        <f>INDEX(UF_acronyms!$A$1:$C$28,MATCH(B526,UF_acronyms!$C$1:$C$28,0),2)</f>
        <v>MA</v>
      </c>
      <c r="B526" s="1" t="s">
        <v>1610</v>
      </c>
      <c r="C526" s="1" t="s">
        <v>1772</v>
      </c>
      <c r="D526" s="1" t="s">
        <v>1773</v>
      </c>
      <c r="E526" s="11">
        <v>27269</v>
      </c>
      <c r="F526" s="6" t="str">
        <f>CONCATENATE(tb_SVI[[#This Row],[Nome Município]],"/",tb_SVI[[#This Row],[UF]])</f>
        <v>Icatu/MA</v>
      </c>
      <c r="G526" s="1" t="s">
        <v>18</v>
      </c>
      <c r="H526" s="1" t="s">
        <v>502</v>
      </c>
      <c r="I526" s="1" t="s">
        <v>922</v>
      </c>
      <c r="J526" s="1" t="s">
        <v>23</v>
      </c>
      <c r="K526" s="1" t="s">
        <v>776</v>
      </c>
    </row>
    <row r="527" spans="1:11" x14ac:dyDescent="0.2">
      <c r="A527" s="6" t="str">
        <f>INDEX(UF_acronyms!$A$1:$C$28,MATCH(B527,UF_acronyms!$C$1:$C$28,0),2)</f>
        <v>MA</v>
      </c>
      <c r="B527" s="1" t="s">
        <v>1610</v>
      </c>
      <c r="C527" s="1" t="s">
        <v>1774</v>
      </c>
      <c r="D527" s="1" t="s">
        <v>1775</v>
      </c>
      <c r="E527" s="11">
        <v>28932</v>
      </c>
      <c r="F527" s="6" t="str">
        <f>CONCATENATE(tb_SVI[[#This Row],[Nome Município]],"/",tb_SVI[[#This Row],[UF]])</f>
        <v>Humberto de Campos/MA</v>
      </c>
      <c r="G527" s="1" t="s">
        <v>18</v>
      </c>
      <c r="H527" s="1" t="s">
        <v>1214</v>
      </c>
      <c r="I527" s="1" t="s">
        <v>922</v>
      </c>
      <c r="J527" s="1" t="s">
        <v>604</v>
      </c>
      <c r="K527" s="1" t="s">
        <v>509</v>
      </c>
    </row>
    <row r="528" spans="1:11" x14ac:dyDescent="0.2">
      <c r="A528" s="6" t="str">
        <f>INDEX(UF_acronyms!$A$1:$C$28,MATCH(B528,UF_acronyms!$C$1:$C$28,0),2)</f>
        <v>MA</v>
      </c>
      <c r="B528" s="1" t="s">
        <v>1610</v>
      </c>
      <c r="C528" s="1" t="s">
        <v>1776</v>
      </c>
      <c r="D528" s="1" t="s">
        <v>1777</v>
      </c>
      <c r="E528" s="11">
        <v>11997</v>
      </c>
      <c r="F528" s="6" t="str">
        <f>CONCATENATE(tb_SVI[[#This Row],[Nome Município]],"/",tb_SVI[[#This Row],[UF]])</f>
        <v>Guimarães/MA</v>
      </c>
      <c r="G528" s="1" t="s">
        <v>18</v>
      </c>
      <c r="H528" s="1" t="s">
        <v>386</v>
      </c>
      <c r="I528" s="1" t="s">
        <v>233</v>
      </c>
      <c r="J528" s="1" t="s">
        <v>239</v>
      </c>
      <c r="K528" s="1" t="s">
        <v>709</v>
      </c>
    </row>
    <row r="529" spans="1:11" x14ac:dyDescent="0.2">
      <c r="A529" s="6" t="str">
        <f>INDEX(UF_acronyms!$A$1:$C$28,MATCH(B529,UF_acronyms!$C$1:$C$28,0),2)</f>
        <v>MA</v>
      </c>
      <c r="B529" s="1" t="s">
        <v>1610</v>
      </c>
      <c r="C529" s="1" t="s">
        <v>1778</v>
      </c>
      <c r="D529" s="1" t="s">
        <v>1779</v>
      </c>
      <c r="E529" s="11">
        <v>6261</v>
      </c>
      <c r="F529" s="6" t="str">
        <f>CONCATENATE(tb_SVI[[#This Row],[Nome Município]],"/",tb_SVI[[#This Row],[UF]])</f>
        <v>Graça Aranha/MA</v>
      </c>
      <c r="G529" s="1" t="s">
        <v>18</v>
      </c>
      <c r="H529" s="1" t="s">
        <v>586</v>
      </c>
      <c r="I529" s="1" t="s">
        <v>1142</v>
      </c>
      <c r="J529" s="1" t="s">
        <v>24</v>
      </c>
      <c r="K529" s="1" t="s">
        <v>89</v>
      </c>
    </row>
    <row r="530" spans="1:11" x14ac:dyDescent="0.2">
      <c r="A530" s="6" t="str">
        <f>INDEX(UF_acronyms!$A$1:$C$28,MATCH(B530,UF_acronyms!$C$1:$C$28,0),2)</f>
        <v>MA</v>
      </c>
      <c r="B530" s="1" t="s">
        <v>1610</v>
      </c>
      <c r="C530" s="1" t="s">
        <v>1780</v>
      </c>
      <c r="D530" s="1" t="s">
        <v>1781</v>
      </c>
      <c r="E530" s="11">
        <v>70065</v>
      </c>
      <c r="F530" s="6" t="str">
        <f>CONCATENATE(tb_SVI[[#This Row],[Nome Município]],"/",tb_SVI[[#This Row],[UF]])</f>
        <v>Grajaú/MA</v>
      </c>
      <c r="G530" s="1" t="s">
        <v>18</v>
      </c>
      <c r="H530" s="1" t="s">
        <v>592</v>
      </c>
      <c r="I530" s="1" t="s">
        <v>908</v>
      </c>
      <c r="J530" s="1" t="s">
        <v>486</v>
      </c>
      <c r="K530" s="1" t="s">
        <v>147</v>
      </c>
    </row>
    <row r="531" spans="1:11" x14ac:dyDescent="0.2">
      <c r="A531" s="6" t="str">
        <f>INDEX(UF_acronyms!$A$1:$C$28,MATCH(B531,UF_acronyms!$C$1:$C$28,0),2)</f>
        <v>MA</v>
      </c>
      <c r="B531" s="1" t="s">
        <v>1610</v>
      </c>
      <c r="C531" s="1" t="s">
        <v>1782</v>
      </c>
      <c r="D531" s="1" t="s">
        <v>1783</v>
      </c>
      <c r="E531" s="11">
        <v>25539</v>
      </c>
      <c r="F531" s="6" t="str">
        <f>CONCATENATE(tb_SVI[[#This Row],[Nome Município]],"/",tb_SVI[[#This Row],[UF]])</f>
        <v>Governador Nunes Freire/MA</v>
      </c>
      <c r="G531" s="1" t="s">
        <v>18</v>
      </c>
      <c r="H531" s="1" t="s">
        <v>438</v>
      </c>
      <c r="I531" s="1" t="s">
        <v>165</v>
      </c>
      <c r="J531" s="1" t="s">
        <v>543</v>
      </c>
      <c r="K531" s="1" t="s">
        <v>451</v>
      </c>
    </row>
    <row r="532" spans="1:11" x14ac:dyDescent="0.2">
      <c r="A532" s="6" t="str">
        <f>INDEX(UF_acronyms!$A$1:$C$28,MATCH(B532,UF_acronyms!$C$1:$C$28,0),2)</f>
        <v>MA</v>
      </c>
      <c r="B532" s="1" t="s">
        <v>1610</v>
      </c>
      <c r="C532" s="1" t="s">
        <v>1784</v>
      </c>
      <c r="D532" s="1" t="s">
        <v>1785</v>
      </c>
      <c r="E532" s="11">
        <v>10151</v>
      </c>
      <c r="F532" s="6" t="str">
        <f>CONCATENATE(tb_SVI[[#This Row],[Nome Município]],"/",tb_SVI[[#This Row],[UF]])</f>
        <v>Governador Newton Bello/MA</v>
      </c>
      <c r="G532" s="1" t="s">
        <v>18</v>
      </c>
      <c r="H532" s="1" t="s">
        <v>626</v>
      </c>
      <c r="I532" s="1" t="s">
        <v>387</v>
      </c>
      <c r="J532" s="1" t="s">
        <v>662</v>
      </c>
      <c r="K532" s="1" t="s">
        <v>562</v>
      </c>
    </row>
    <row r="533" spans="1:11" x14ac:dyDescent="0.2">
      <c r="A533" s="6" t="str">
        <f>INDEX(UF_acronyms!$A$1:$C$28,MATCH(B533,UF_acronyms!$C$1:$C$28,0),2)</f>
        <v>MA</v>
      </c>
      <c r="B533" s="1" t="s">
        <v>1610</v>
      </c>
      <c r="C533" s="1" t="s">
        <v>1786</v>
      </c>
      <c r="D533" s="1" t="s">
        <v>1787</v>
      </c>
      <c r="E533" s="11">
        <v>7841</v>
      </c>
      <c r="F533" s="6" t="str">
        <f>CONCATENATE(tb_SVI[[#This Row],[Nome Município]],"/",tb_SVI[[#This Row],[UF]])</f>
        <v>Governador Luiz Rocha/MA</v>
      </c>
      <c r="G533" s="1" t="s">
        <v>18</v>
      </c>
      <c r="H533" s="1" t="s">
        <v>400</v>
      </c>
      <c r="I533" s="1" t="s">
        <v>251</v>
      </c>
      <c r="J533" s="1" t="s">
        <v>14</v>
      </c>
      <c r="K533" s="1" t="s">
        <v>232</v>
      </c>
    </row>
    <row r="534" spans="1:11" x14ac:dyDescent="0.2">
      <c r="A534" s="6" t="str">
        <f>INDEX(UF_acronyms!$A$1:$C$28,MATCH(B534,UF_acronyms!$C$1:$C$28,0),2)</f>
        <v>MA</v>
      </c>
      <c r="B534" s="1" t="s">
        <v>1610</v>
      </c>
      <c r="C534" s="1" t="s">
        <v>1788</v>
      </c>
      <c r="D534" s="1" t="s">
        <v>1789</v>
      </c>
      <c r="E534" s="11">
        <v>16882</v>
      </c>
      <c r="F534" s="6" t="str">
        <f>CONCATENATE(tb_SVI[[#This Row],[Nome Município]],"/",tb_SVI[[#This Row],[UF]])</f>
        <v>Governador Eugênio Barros/MA</v>
      </c>
      <c r="G534" s="1" t="s">
        <v>18</v>
      </c>
      <c r="H534" s="1" t="s">
        <v>816</v>
      </c>
      <c r="I534" s="1" t="s">
        <v>776</v>
      </c>
      <c r="J534" s="1" t="s">
        <v>325</v>
      </c>
      <c r="K534" s="1" t="s">
        <v>823</v>
      </c>
    </row>
    <row r="535" spans="1:11" x14ac:dyDescent="0.2">
      <c r="A535" s="6" t="str">
        <f>INDEX(UF_acronyms!$A$1:$C$28,MATCH(B535,UF_acronyms!$C$1:$C$28,0),2)</f>
        <v>MA</v>
      </c>
      <c r="B535" s="1" t="s">
        <v>1610</v>
      </c>
      <c r="C535" s="1" t="s">
        <v>1790</v>
      </c>
      <c r="D535" s="1" t="s">
        <v>1791</v>
      </c>
      <c r="E535" s="11">
        <v>18520</v>
      </c>
      <c r="F535" s="6" t="str">
        <f>CONCATENATE(tb_SVI[[#This Row],[Nome Município]],"/",tb_SVI[[#This Row],[UF]])</f>
        <v>Governador Edison Lobão/MA</v>
      </c>
      <c r="G535" s="1" t="s">
        <v>18</v>
      </c>
      <c r="H535" s="1" t="s">
        <v>182</v>
      </c>
      <c r="I535" s="1" t="s">
        <v>1792</v>
      </c>
      <c r="J535" s="1" t="s">
        <v>232</v>
      </c>
      <c r="K535" s="1" t="s">
        <v>698</v>
      </c>
    </row>
    <row r="536" spans="1:11" x14ac:dyDescent="0.2">
      <c r="A536" s="6" t="str">
        <f>INDEX(UF_acronyms!$A$1:$C$28,MATCH(B536,UF_acronyms!$C$1:$C$28,0),2)</f>
        <v>MA</v>
      </c>
      <c r="B536" s="1" t="s">
        <v>1610</v>
      </c>
      <c r="C536" s="1" t="s">
        <v>1793</v>
      </c>
      <c r="D536" s="1" t="s">
        <v>1794</v>
      </c>
      <c r="E536" s="11">
        <v>10886</v>
      </c>
      <c r="F536" s="6" t="str">
        <f>CONCATENATE(tb_SVI[[#This Row],[Nome Município]],"/",tb_SVI[[#This Row],[UF]])</f>
        <v>Governador Archer/MA</v>
      </c>
      <c r="G536" s="1" t="s">
        <v>18</v>
      </c>
      <c r="H536" s="1" t="s">
        <v>250</v>
      </c>
      <c r="I536" s="1" t="s">
        <v>701</v>
      </c>
      <c r="J536" s="1" t="s">
        <v>191</v>
      </c>
      <c r="K536" s="1" t="s">
        <v>327</v>
      </c>
    </row>
    <row r="537" spans="1:11" x14ac:dyDescent="0.2">
      <c r="A537" s="6" t="str">
        <f>INDEX(UF_acronyms!$A$1:$C$28,MATCH(B537,UF_acronyms!$C$1:$C$28,0),2)</f>
        <v>MA</v>
      </c>
      <c r="B537" s="1" t="s">
        <v>1610</v>
      </c>
      <c r="C537" s="1" t="s">
        <v>1795</v>
      </c>
      <c r="D537" s="1" t="s">
        <v>1796</v>
      </c>
      <c r="E537" s="11">
        <v>17944</v>
      </c>
      <c r="F537" s="6" t="str">
        <f>CONCATENATE(tb_SVI[[#This Row],[Nome Município]],"/",tb_SVI[[#This Row],[UF]])</f>
        <v>Gonçalves Dias/MA</v>
      </c>
      <c r="G537" s="1" t="s">
        <v>18</v>
      </c>
      <c r="H537" s="1" t="s">
        <v>914</v>
      </c>
      <c r="I537" s="1" t="s">
        <v>241</v>
      </c>
      <c r="J537" s="1" t="s">
        <v>461</v>
      </c>
      <c r="K537" s="1" t="s">
        <v>67</v>
      </c>
    </row>
    <row r="538" spans="1:11" x14ac:dyDescent="0.2">
      <c r="A538" s="6" t="str">
        <f>INDEX(UF_acronyms!$A$1:$C$28,MATCH(B538,UF_acronyms!$C$1:$C$28,0),2)</f>
        <v>MA</v>
      </c>
      <c r="B538" s="1" t="s">
        <v>1610</v>
      </c>
      <c r="C538" s="1" t="s">
        <v>1797</v>
      </c>
      <c r="D538" s="1" t="s">
        <v>1798</v>
      </c>
      <c r="E538" s="11">
        <v>11963</v>
      </c>
      <c r="F538" s="6" t="str">
        <f>CONCATENATE(tb_SVI[[#This Row],[Nome Município]],"/",tb_SVI[[#This Row],[UF]])</f>
        <v>Godofredo Viana/MA</v>
      </c>
      <c r="G538" s="1" t="s">
        <v>18</v>
      </c>
      <c r="H538" s="1" t="s">
        <v>164</v>
      </c>
      <c r="I538" s="1" t="s">
        <v>1466</v>
      </c>
      <c r="J538" s="1" t="s">
        <v>110</v>
      </c>
      <c r="K538" s="1" t="s">
        <v>340</v>
      </c>
    </row>
    <row r="539" spans="1:11" x14ac:dyDescent="0.2">
      <c r="A539" s="6" t="str">
        <f>INDEX(UF_acronyms!$A$1:$C$28,MATCH(B539,UF_acronyms!$C$1:$C$28,0),2)</f>
        <v>MA</v>
      </c>
      <c r="B539" s="1" t="s">
        <v>1610</v>
      </c>
      <c r="C539" s="1" t="s">
        <v>1799</v>
      </c>
      <c r="D539" s="1" t="s">
        <v>1800</v>
      </c>
      <c r="E539" s="11">
        <v>15567</v>
      </c>
      <c r="F539" s="6" t="str">
        <f>CONCATENATE(tb_SVI[[#This Row],[Nome Município]],"/",tb_SVI[[#This Row],[UF]])</f>
        <v>Fortuna/MA</v>
      </c>
      <c r="G539" s="1" t="s">
        <v>18</v>
      </c>
      <c r="H539" s="1" t="s">
        <v>733</v>
      </c>
      <c r="I539" s="1" t="s">
        <v>571</v>
      </c>
      <c r="J539" s="1" t="s">
        <v>641</v>
      </c>
      <c r="K539" s="1" t="s">
        <v>353</v>
      </c>
    </row>
    <row r="540" spans="1:11" x14ac:dyDescent="0.2">
      <c r="A540" s="6" t="str">
        <f>INDEX(UF_acronyms!$A$1:$C$28,MATCH(B540,UF_acronyms!$C$1:$C$28,0),2)</f>
        <v>MA</v>
      </c>
      <c r="B540" s="1" t="s">
        <v>1610</v>
      </c>
      <c r="C540" s="1" t="s">
        <v>1801</v>
      </c>
      <c r="D540" s="1" t="s">
        <v>1802</v>
      </c>
      <c r="E540" s="11">
        <v>12647</v>
      </c>
      <c r="F540" s="6" t="str">
        <f>CONCATENATE(tb_SVI[[#This Row],[Nome Município]],"/",tb_SVI[[#This Row],[UF]])</f>
        <v>Fortaleza dos Nogueiras/MA</v>
      </c>
      <c r="G540" s="1" t="s">
        <v>18</v>
      </c>
      <c r="H540" s="1" t="s">
        <v>366</v>
      </c>
      <c r="I540" s="1" t="s">
        <v>142</v>
      </c>
      <c r="J540" s="1" t="s">
        <v>110</v>
      </c>
      <c r="K540" s="1" t="s">
        <v>148</v>
      </c>
    </row>
    <row r="541" spans="1:11" x14ac:dyDescent="0.2">
      <c r="A541" s="6" t="str">
        <f>INDEX(UF_acronyms!$A$1:$C$28,MATCH(B541,UF_acronyms!$C$1:$C$28,0),2)</f>
        <v>MA</v>
      </c>
      <c r="B541" s="1" t="s">
        <v>1610</v>
      </c>
      <c r="C541" s="1" t="s">
        <v>1803</v>
      </c>
      <c r="D541" s="1" t="s">
        <v>1804</v>
      </c>
      <c r="E541" s="11">
        <v>19258</v>
      </c>
      <c r="F541" s="6" t="str">
        <f>CONCATENATE(tb_SVI[[#This Row],[Nome Município]],"/",tb_SVI[[#This Row],[UF]])</f>
        <v>Formosa da Serra Negra/MA</v>
      </c>
      <c r="G541" s="1" t="s">
        <v>18</v>
      </c>
      <c r="H541" s="1" t="s">
        <v>411</v>
      </c>
      <c r="I541" s="1" t="s">
        <v>317</v>
      </c>
      <c r="J541" s="1" t="s">
        <v>172</v>
      </c>
      <c r="K541" s="1" t="s">
        <v>596</v>
      </c>
    </row>
    <row r="542" spans="1:11" x14ac:dyDescent="0.2">
      <c r="A542" s="6" t="str">
        <f>INDEX(UF_acronyms!$A$1:$C$28,MATCH(B542,UF_acronyms!$C$1:$C$28,0),2)</f>
        <v>MA</v>
      </c>
      <c r="B542" s="1" t="s">
        <v>1610</v>
      </c>
      <c r="C542" s="1" t="s">
        <v>1805</v>
      </c>
      <c r="D542" s="1" t="s">
        <v>1806</v>
      </c>
      <c r="E542" s="11">
        <v>10460</v>
      </c>
      <c r="F542" s="6" t="str">
        <f>CONCATENATE(tb_SVI[[#This Row],[Nome Município]],"/",tb_SVI[[#This Row],[UF]])</f>
        <v>Fernando Falcão/MA</v>
      </c>
      <c r="G542" s="1" t="s">
        <v>18</v>
      </c>
      <c r="H542" s="1" t="s">
        <v>788</v>
      </c>
      <c r="I542" s="1" t="s">
        <v>427</v>
      </c>
      <c r="J542" s="1" t="s">
        <v>235</v>
      </c>
      <c r="K542" s="1" t="s">
        <v>925</v>
      </c>
    </row>
    <row r="543" spans="1:11" x14ac:dyDescent="0.2">
      <c r="A543" s="6" t="str">
        <f>INDEX(UF_acronyms!$A$1:$C$28,MATCH(B543,UF_acronyms!$C$1:$C$28,0),2)</f>
        <v>MA</v>
      </c>
      <c r="B543" s="1" t="s">
        <v>1610</v>
      </c>
      <c r="C543" s="1" t="s">
        <v>1807</v>
      </c>
      <c r="D543" s="1" t="s">
        <v>1808</v>
      </c>
      <c r="E543" s="11">
        <v>8484</v>
      </c>
      <c r="F543" s="6" t="str">
        <f>CONCATENATE(tb_SVI[[#This Row],[Nome Município]],"/",tb_SVI[[#This Row],[UF]])</f>
        <v>Feira Nova do Maranhão/MA</v>
      </c>
      <c r="G543" s="1" t="s">
        <v>18</v>
      </c>
      <c r="H543" s="1" t="s">
        <v>403</v>
      </c>
      <c r="I543" s="1" t="s">
        <v>834</v>
      </c>
      <c r="J543" s="1" t="s">
        <v>12</v>
      </c>
      <c r="K543" s="1" t="s">
        <v>904</v>
      </c>
    </row>
    <row r="544" spans="1:11" x14ac:dyDescent="0.2">
      <c r="A544" s="6" t="str">
        <f>INDEX(UF_acronyms!$A$1:$C$28,MATCH(B544,UF_acronyms!$C$1:$C$28,0),2)</f>
        <v>MA</v>
      </c>
      <c r="B544" s="1" t="s">
        <v>1610</v>
      </c>
      <c r="C544" s="1" t="s">
        <v>1809</v>
      </c>
      <c r="D544" s="1" t="s">
        <v>1810</v>
      </c>
      <c r="E544" s="11">
        <v>42527</v>
      </c>
      <c r="F544" s="6" t="str">
        <f>CONCATENATE(tb_SVI[[#This Row],[Nome Município]],"/",tb_SVI[[#This Row],[UF]])</f>
        <v>Estreito/MA</v>
      </c>
      <c r="G544" s="1" t="s">
        <v>18</v>
      </c>
      <c r="H544" s="1" t="s">
        <v>218</v>
      </c>
      <c r="I544" s="1" t="s">
        <v>1496</v>
      </c>
      <c r="J544" s="1" t="s">
        <v>409</v>
      </c>
      <c r="K544" s="1" t="s">
        <v>51</v>
      </c>
    </row>
    <row r="545" spans="1:11" x14ac:dyDescent="0.2">
      <c r="A545" s="6" t="str">
        <f>INDEX(UF_acronyms!$A$1:$C$28,MATCH(B545,UF_acronyms!$C$1:$C$28,0),2)</f>
        <v>MA</v>
      </c>
      <c r="B545" s="1" t="s">
        <v>1610</v>
      </c>
      <c r="C545" s="1" t="s">
        <v>1811</v>
      </c>
      <c r="D545" s="1" t="s">
        <v>1812</v>
      </c>
      <c r="E545" s="11">
        <v>17104</v>
      </c>
      <c r="F545" s="6" t="str">
        <f>CONCATENATE(tb_SVI[[#This Row],[Nome Município]],"/",tb_SVI[[#This Row],[UF]])</f>
        <v>Esperantinópolis/MA</v>
      </c>
      <c r="G545" s="1" t="s">
        <v>18</v>
      </c>
      <c r="H545" s="1" t="s">
        <v>586</v>
      </c>
      <c r="I545" s="1" t="s">
        <v>210</v>
      </c>
      <c r="J545" s="1" t="s">
        <v>773</v>
      </c>
      <c r="K545" s="1" t="s">
        <v>824</v>
      </c>
    </row>
    <row r="546" spans="1:11" x14ac:dyDescent="0.2">
      <c r="A546" s="6" t="str">
        <f>INDEX(UF_acronyms!$A$1:$C$28,MATCH(B546,UF_acronyms!$C$1:$C$28,0),2)</f>
        <v>MA</v>
      </c>
      <c r="B546" s="1" t="s">
        <v>1610</v>
      </c>
      <c r="C546" s="1" t="s">
        <v>1813</v>
      </c>
      <c r="D546" s="1" t="s">
        <v>1814</v>
      </c>
      <c r="E546" s="11">
        <v>11401</v>
      </c>
      <c r="F546" s="6" t="str">
        <f>CONCATENATE(tb_SVI[[#This Row],[Nome Município]],"/",tb_SVI[[#This Row],[UF]])</f>
        <v>Duque Bacelar/MA</v>
      </c>
      <c r="G546" s="1" t="s">
        <v>18</v>
      </c>
      <c r="H546" s="1" t="s">
        <v>67</v>
      </c>
      <c r="I546" s="1" t="s">
        <v>412</v>
      </c>
      <c r="J546" s="1" t="s">
        <v>23</v>
      </c>
      <c r="K546" s="1" t="s">
        <v>12</v>
      </c>
    </row>
    <row r="547" spans="1:11" x14ac:dyDescent="0.2">
      <c r="A547" s="6" t="str">
        <f>INDEX(UF_acronyms!$A$1:$C$28,MATCH(B547,UF_acronyms!$C$1:$C$28,0),2)</f>
        <v>MA</v>
      </c>
      <c r="B547" s="1" t="s">
        <v>1610</v>
      </c>
      <c r="C547" s="1" t="s">
        <v>1815</v>
      </c>
      <c r="D547" s="1" t="s">
        <v>1816</v>
      </c>
      <c r="E547" s="11">
        <v>23372</v>
      </c>
      <c r="F547" s="6" t="str">
        <f>CONCATENATE(tb_SVI[[#This Row],[Nome Município]],"/",tb_SVI[[#This Row],[UF]])</f>
        <v>Dom Pedro/MA</v>
      </c>
      <c r="G547" s="1" t="s">
        <v>18</v>
      </c>
      <c r="H547" s="1" t="s">
        <v>178</v>
      </c>
      <c r="I547" s="1" t="s">
        <v>57</v>
      </c>
      <c r="J547" s="1" t="s">
        <v>290</v>
      </c>
      <c r="K547" s="1" t="s">
        <v>173</v>
      </c>
    </row>
    <row r="548" spans="1:11" x14ac:dyDescent="0.2">
      <c r="A548" s="6" t="str">
        <f>INDEX(UF_acronyms!$A$1:$C$28,MATCH(B548,UF_acronyms!$C$1:$C$28,0),2)</f>
        <v>MA</v>
      </c>
      <c r="B548" s="1" t="s">
        <v>1610</v>
      </c>
      <c r="C548" s="1" t="s">
        <v>1817</v>
      </c>
      <c r="D548" s="1" t="s">
        <v>1818</v>
      </c>
      <c r="E548" s="11">
        <v>12916</v>
      </c>
      <c r="F548" s="6" t="str">
        <f>CONCATENATE(tb_SVI[[#This Row],[Nome Município]],"/",tb_SVI[[#This Row],[UF]])</f>
        <v>Davinópolis/MA</v>
      </c>
      <c r="G548" s="1" t="s">
        <v>18</v>
      </c>
      <c r="H548" s="1" t="s">
        <v>148</v>
      </c>
      <c r="I548" s="1" t="s">
        <v>96</v>
      </c>
      <c r="J548" s="1" t="s">
        <v>862</v>
      </c>
      <c r="K548" s="1" t="s">
        <v>102</v>
      </c>
    </row>
    <row r="549" spans="1:11" x14ac:dyDescent="0.2">
      <c r="A549" s="6" t="str">
        <f>INDEX(UF_acronyms!$A$1:$C$28,MATCH(B549,UF_acronyms!$C$1:$C$28,0),2)</f>
        <v>MA</v>
      </c>
      <c r="B549" s="1" t="s">
        <v>1610</v>
      </c>
      <c r="C549" s="1" t="s">
        <v>1819</v>
      </c>
      <c r="D549" s="1" t="s">
        <v>1820</v>
      </c>
      <c r="E549" s="11">
        <v>20278</v>
      </c>
      <c r="F549" s="6" t="str">
        <f>CONCATENATE(tb_SVI[[#This Row],[Nome Município]],"/",tb_SVI[[#This Row],[UF]])</f>
        <v>Cândido Mendes/MA</v>
      </c>
      <c r="G549" s="1" t="s">
        <v>18</v>
      </c>
      <c r="H549" s="1" t="s">
        <v>580</v>
      </c>
      <c r="I549" s="1" t="s">
        <v>1821</v>
      </c>
      <c r="J549" s="1" t="s">
        <v>422</v>
      </c>
      <c r="K549" s="1" t="s">
        <v>340</v>
      </c>
    </row>
    <row r="550" spans="1:11" x14ac:dyDescent="0.2">
      <c r="A550" s="6" t="str">
        <f>INDEX(UF_acronyms!$A$1:$C$28,MATCH(B550,UF_acronyms!$C$1:$C$28,0),2)</f>
        <v>MA</v>
      </c>
      <c r="B550" s="1" t="s">
        <v>1610</v>
      </c>
      <c r="C550" s="1" t="s">
        <v>1822</v>
      </c>
      <c r="D550" s="1" t="s">
        <v>1823</v>
      </c>
      <c r="E550" s="11">
        <v>32626</v>
      </c>
      <c r="F550" s="6" t="str">
        <f>CONCATENATE(tb_SVI[[#This Row],[Nome Município]],"/",tb_SVI[[#This Row],[UF]])</f>
        <v>Cururupu/MA</v>
      </c>
      <c r="G550" s="1" t="s">
        <v>18</v>
      </c>
      <c r="H550" s="1" t="s">
        <v>603</v>
      </c>
      <c r="I550" s="1" t="s">
        <v>922</v>
      </c>
      <c r="J550" s="1" t="s">
        <v>76</v>
      </c>
      <c r="K550" s="1" t="s">
        <v>228</v>
      </c>
    </row>
    <row r="551" spans="1:11" x14ac:dyDescent="0.2">
      <c r="A551" s="6" t="str">
        <f>INDEX(UF_acronyms!$A$1:$C$28,MATCH(B551,UF_acronyms!$C$1:$C$28,0),2)</f>
        <v>MA</v>
      </c>
      <c r="B551" s="1" t="s">
        <v>1610</v>
      </c>
      <c r="C551" s="1" t="s">
        <v>1824</v>
      </c>
      <c r="D551" s="1" t="s">
        <v>1825</v>
      </c>
      <c r="E551" s="11">
        <v>65544</v>
      </c>
      <c r="F551" s="6" t="str">
        <f>CONCATENATE(tb_SVI[[#This Row],[Nome Município]],"/",tb_SVI[[#This Row],[UF]])</f>
        <v>Coroatá/MA</v>
      </c>
      <c r="G551" s="1" t="s">
        <v>18</v>
      </c>
      <c r="H551" s="1" t="s">
        <v>103</v>
      </c>
      <c r="I551" s="1" t="s">
        <v>262</v>
      </c>
      <c r="J551" s="1" t="s">
        <v>332</v>
      </c>
      <c r="K551" s="1" t="s">
        <v>395</v>
      </c>
    </row>
    <row r="552" spans="1:11" x14ac:dyDescent="0.2">
      <c r="A552" s="6" t="str">
        <f>INDEX(UF_acronyms!$A$1:$C$28,MATCH(B552,UF_acronyms!$C$1:$C$28,0),2)</f>
        <v>MA</v>
      </c>
      <c r="B552" s="1" t="s">
        <v>1610</v>
      </c>
      <c r="C552" s="1" t="s">
        <v>1827</v>
      </c>
      <c r="D552" s="1" t="s">
        <v>1828</v>
      </c>
      <c r="E552" s="11">
        <v>16400</v>
      </c>
      <c r="F552" s="6" t="str">
        <f>CONCATENATE(tb_SVI[[#This Row],[Nome Município]],"/",tb_SVI[[#This Row],[UF]])</f>
        <v>Conceição do Lago-Açu/MA</v>
      </c>
      <c r="G552" s="1" t="s">
        <v>18</v>
      </c>
      <c r="H552" s="1" t="s">
        <v>470</v>
      </c>
      <c r="I552" s="1" t="s">
        <v>1122</v>
      </c>
      <c r="J552" s="1" t="s">
        <v>333</v>
      </c>
      <c r="K552" s="1" t="s">
        <v>339</v>
      </c>
    </row>
    <row r="553" spans="1:11" x14ac:dyDescent="0.2">
      <c r="A553" s="6" t="str">
        <f>INDEX(UF_acronyms!$A$1:$C$28,MATCH(B553,UF_acronyms!$C$1:$C$28,0),2)</f>
        <v>MA</v>
      </c>
      <c r="B553" s="1" t="s">
        <v>1610</v>
      </c>
      <c r="C553" s="1" t="s">
        <v>1829</v>
      </c>
      <c r="D553" s="1" t="s">
        <v>1830</v>
      </c>
      <c r="E553" s="11">
        <v>41312</v>
      </c>
      <c r="F553" s="6" t="str">
        <f>CONCATENATE(tb_SVI[[#This Row],[Nome Município]],"/",tb_SVI[[#This Row],[UF]])</f>
        <v>Colinas/MA</v>
      </c>
      <c r="G553" s="1" t="s">
        <v>18</v>
      </c>
      <c r="H553" s="1" t="s">
        <v>518</v>
      </c>
      <c r="I553" s="1" t="s">
        <v>326</v>
      </c>
      <c r="J553" s="1" t="s">
        <v>310</v>
      </c>
      <c r="K553" s="1" t="s">
        <v>586</v>
      </c>
    </row>
    <row r="554" spans="1:11" x14ac:dyDescent="0.2">
      <c r="A554" s="6" t="str">
        <f>INDEX(UF_acronyms!$A$1:$C$28,MATCH(B554,UF_acronyms!$C$1:$C$28,0),2)</f>
        <v>MA</v>
      </c>
      <c r="B554" s="1" t="s">
        <v>1610</v>
      </c>
      <c r="C554" s="1" t="s">
        <v>1831</v>
      </c>
      <c r="D554" s="1" t="s">
        <v>1832</v>
      </c>
      <c r="E554" s="11">
        <v>49621</v>
      </c>
      <c r="F554" s="6" t="str">
        <f>CONCATENATE(tb_SVI[[#This Row],[Nome Município]],"/",tb_SVI[[#This Row],[UF]])</f>
        <v>Coelho Neto/MA</v>
      </c>
      <c r="G554" s="1" t="s">
        <v>18</v>
      </c>
      <c r="H554" s="1" t="s">
        <v>603</v>
      </c>
      <c r="I554" s="1" t="s">
        <v>576</v>
      </c>
      <c r="J554" s="1" t="s">
        <v>805</v>
      </c>
      <c r="K554" s="1" t="s">
        <v>813</v>
      </c>
    </row>
    <row r="555" spans="1:11" x14ac:dyDescent="0.2">
      <c r="A555" s="6" t="str">
        <f>INDEX(UF_acronyms!$A$1:$C$28,MATCH(B555,UF_acronyms!$C$1:$C$28,0),2)</f>
        <v>MA</v>
      </c>
      <c r="B555" s="1" t="s">
        <v>1610</v>
      </c>
      <c r="C555" s="1" t="s">
        <v>1833</v>
      </c>
      <c r="D555" s="1" t="s">
        <v>1834</v>
      </c>
      <c r="E555" s="11">
        <v>123116</v>
      </c>
      <c r="F555" s="6" t="str">
        <f>CONCATENATE(tb_SVI[[#This Row],[Nome Município]],"/",tb_SVI[[#This Row],[UF]])</f>
        <v>Codó/MA</v>
      </c>
      <c r="G555" s="1" t="s">
        <v>18</v>
      </c>
      <c r="H555" s="1" t="s">
        <v>698</v>
      </c>
      <c r="I555" s="1" t="s">
        <v>997</v>
      </c>
      <c r="J555" s="1" t="s">
        <v>816</v>
      </c>
      <c r="K555" s="1" t="s">
        <v>372</v>
      </c>
    </row>
    <row r="556" spans="1:11" x14ac:dyDescent="0.2">
      <c r="A556" s="6" t="str">
        <f>INDEX(UF_acronyms!$A$1:$C$28,MATCH(B556,UF_acronyms!$C$1:$C$28,0),2)</f>
        <v>MA</v>
      </c>
      <c r="B556" s="1" t="s">
        <v>1610</v>
      </c>
      <c r="C556" s="1" t="s">
        <v>1835</v>
      </c>
      <c r="D556" s="1" t="s">
        <v>1836</v>
      </c>
      <c r="E556" s="11">
        <v>14777</v>
      </c>
      <c r="F556" s="6" t="str">
        <f>CONCATENATE(tb_SVI[[#This Row],[Nome Município]],"/",tb_SVI[[#This Row],[UF]])</f>
        <v>Cidelândia/MA</v>
      </c>
      <c r="G556" s="1" t="s">
        <v>18</v>
      </c>
      <c r="H556" s="1" t="s">
        <v>698</v>
      </c>
      <c r="I556" s="1" t="s">
        <v>61</v>
      </c>
      <c r="J556" s="1" t="s">
        <v>297</v>
      </c>
      <c r="K556" s="1" t="s">
        <v>66</v>
      </c>
    </row>
    <row r="557" spans="1:11" x14ac:dyDescent="0.2">
      <c r="A557" s="6" t="str">
        <f>INDEX(UF_acronyms!$A$1:$C$28,MATCH(B557,UF_acronyms!$C$1:$C$28,0),2)</f>
        <v>MA</v>
      </c>
      <c r="B557" s="1" t="s">
        <v>1610</v>
      </c>
      <c r="C557" s="1" t="s">
        <v>1837</v>
      </c>
      <c r="D557" s="1" t="s">
        <v>1838</v>
      </c>
      <c r="E557" s="11">
        <v>80195</v>
      </c>
      <c r="F557" s="6" t="str">
        <f>CONCATENATE(tb_SVI[[#This Row],[Nome Município]],"/",tb_SVI[[#This Row],[UF]])</f>
        <v>Chapadinha/MA</v>
      </c>
      <c r="G557" s="1" t="s">
        <v>18</v>
      </c>
      <c r="H557" s="1" t="s">
        <v>400</v>
      </c>
      <c r="I557" s="1" t="s">
        <v>190</v>
      </c>
      <c r="J557" s="1" t="s">
        <v>387</v>
      </c>
      <c r="K557" s="1" t="s">
        <v>212</v>
      </c>
    </row>
    <row r="558" spans="1:11" x14ac:dyDescent="0.2">
      <c r="A558" s="6" t="str">
        <f>INDEX(UF_acronyms!$A$1:$C$28,MATCH(B558,UF_acronyms!$C$1:$C$28,0),2)</f>
        <v>MA</v>
      </c>
      <c r="B558" s="1" t="s">
        <v>1610</v>
      </c>
      <c r="C558" s="1" t="s">
        <v>1839</v>
      </c>
      <c r="D558" s="1" t="s">
        <v>1840</v>
      </c>
      <c r="E558" s="11">
        <v>13670</v>
      </c>
      <c r="F558" s="6" t="str">
        <f>CONCATENATE(tb_SVI[[#This Row],[Nome Município]],"/",tb_SVI[[#This Row],[UF]])</f>
        <v>Centro do Guilherme/MA</v>
      </c>
      <c r="G558" s="1" t="s">
        <v>18</v>
      </c>
      <c r="H558" s="1" t="s">
        <v>600</v>
      </c>
      <c r="I558" s="1" t="s">
        <v>643</v>
      </c>
      <c r="J558" s="1" t="s">
        <v>179</v>
      </c>
      <c r="K558" s="1" t="s">
        <v>318</v>
      </c>
    </row>
    <row r="559" spans="1:11" x14ac:dyDescent="0.2">
      <c r="A559" s="6" t="str">
        <f>INDEX(UF_acronyms!$A$1:$C$28,MATCH(B559,UF_acronyms!$C$1:$C$28,0),2)</f>
        <v>MA</v>
      </c>
      <c r="B559" s="1" t="s">
        <v>1610</v>
      </c>
      <c r="C559" s="1" t="s">
        <v>1841</v>
      </c>
      <c r="D559" s="1" t="s">
        <v>1842</v>
      </c>
      <c r="E559" s="11">
        <v>21840</v>
      </c>
      <c r="F559" s="6" t="str">
        <f>CONCATENATE(tb_SVI[[#This Row],[Nome Município]],"/",tb_SVI[[#This Row],[UF]])</f>
        <v>Centro Novo do Maranhão/MA</v>
      </c>
      <c r="G559" s="1" t="s">
        <v>18</v>
      </c>
      <c r="H559" s="1" t="s">
        <v>421</v>
      </c>
      <c r="I559" s="1" t="s">
        <v>918</v>
      </c>
      <c r="J559" s="1" t="s">
        <v>619</v>
      </c>
      <c r="K559" s="1" t="s">
        <v>823</v>
      </c>
    </row>
    <row r="560" spans="1:11" x14ac:dyDescent="0.2">
      <c r="A560" s="6" t="str">
        <f>INDEX(UF_acronyms!$A$1:$C$28,MATCH(B560,UF_acronyms!$C$1:$C$28,0),2)</f>
        <v>MA</v>
      </c>
      <c r="B560" s="1" t="s">
        <v>1610</v>
      </c>
      <c r="C560" s="1" t="s">
        <v>1843</v>
      </c>
      <c r="D560" s="1" t="s">
        <v>1844</v>
      </c>
      <c r="E560" s="11">
        <v>8740</v>
      </c>
      <c r="F560" s="6" t="str">
        <f>CONCATENATE(tb_SVI[[#This Row],[Nome Município]],"/",tb_SVI[[#This Row],[UF]])</f>
        <v>Central do Maranhão/MA</v>
      </c>
      <c r="G560" s="1" t="s">
        <v>18</v>
      </c>
      <c r="H560" s="1" t="s">
        <v>724</v>
      </c>
      <c r="I560" s="1" t="s">
        <v>922</v>
      </c>
      <c r="J560" s="1" t="s">
        <v>386</v>
      </c>
      <c r="K560" s="1" t="s">
        <v>608</v>
      </c>
    </row>
    <row r="561" spans="1:11" x14ac:dyDescent="0.2">
      <c r="A561" s="6" t="str">
        <f>INDEX(UF_acronyms!$A$1:$C$28,MATCH(B561,UF_acronyms!$C$1:$C$28,0),2)</f>
        <v>MA</v>
      </c>
      <c r="B561" s="1" t="s">
        <v>1610</v>
      </c>
      <c r="C561" s="1" t="s">
        <v>1845</v>
      </c>
      <c r="D561" s="1" t="s">
        <v>1846</v>
      </c>
      <c r="E561" s="11">
        <v>1108975</v>
      </c>
      <c r="F561" s="6" t="str">
        <f>CONCATENATE(tb_SVI[[#This Row],[Nome Município]],"/",tb_SVI[[#This Row],[UF]])</f>
        <v>São Luís/MA</v>
      </c>
      <c r="G561" s="1" t="s">
        <v>18</v>
      </c>
      <c r="H561" s="1" t="s">
        <v>176</v>
      </c>
      <c r="I561" s="1" t="s">
        <v>290</v>
      </c>
      <c r="J561" s="1" t="s">
        <v>294</v>
      </c>
      <c r="K561" s="1" t="s">
        <v>1029</v>
      </c>
    </row>
    <row r="562" spans="1:11" x14ac:dyDescent="0.2">
      <c r="A562" s="6" t="str">
        <f>INDEX(UF_acronyms!$A$1:$C$28,MATCH(B562,UF_acronyms!$C$1:$C$28,0),2)</f>
        <v>MA</v>
      </c>
      <c r="B562" s="1" t="s">
        <v>1610</v>
      </c>
      <c r="C562" s="1" t="s">
        <v>1848</v>
      </c>
      <c r="D562" s="1" t="s">
        <v>1849</v>
      </c>
      <c r="E562" s="11">
        <v>179028</v>
      </c>
      <c r="F562" s="6" t="str">
        <f>CONCATENATE(tb_SVI[[#This Row],[Nome Município]],"/",tb_SVI[[#This Row],[UF]])</f>
        <v>São José de Ribamar/MA</v>
      </c>
      <c r="G562" s="1" t="s">
        <v>18</v>
      </c>
      <c r="H562" s="1" t="s">
        <v>317</v>
      </c>
      <c r="I562" s="1" t="s">
        <v>24</v>
      </c>
      <c r="J562" s="1" t="s">
        <v>791</v>
      </c>
      <c r="K562" s="1" t="s">
        <v>1520</v>
      </c>
    </row>
    <row r="563" spans="1:11" x14ac:dyDescent="0.2">
      <c r="A563" s="6" t="str">
        <f>INDEX(UF_acronyms!$A$1:$C$28,MATCH(B563,UF_acronyms!$C$1:$C$28,0),2)</f>
        <v>MA</v>
      </c>
      <c r="B563" s="1" t="s">
        <v>1610</v>
      </c>
      <c r="C563" s="1" t="s">
        <v>1850</v>
      </c>
      <c r="D563" s="1" t="s">
        <v>1851</v>
      </c>
      <c r="E563" s="11">
        <v>31177</v>
      </c>
      <c r="F563" s="6" t="str">
        <f>CONCATENATE(tb_SVI[[#This Row],[Nome Município]],"/",tb_SVI[[#This Row],[UF]])</f>
        <v>Raposa/MA</v>
      </c>
      <c r="G563" s="1" t="s">
        <v>18</v>
      </c>
      <c r="H563" s="1" t="s">
        <v>97</v>
      </c>
      <c r="I563" s="1" t="s">
        <v>1219</v>
      </c>
      <c r="J563" s="1" t="s">
        <v>537</v>
      </c>
      <c r="K563" s="1" t="s">
        <v>334</v>
      </c>
    </row>
    <row r="564" spans="1:11" x14ac:dyDescent="0.2">
      <c r="A564" s="6" t="str">
        <f>INDEX(UF_acronyms!$A$1:$C$28,MATCH(B564,UF_acronyms!$C$1:$C$28,0),2)</f>
        <v>MA</v>
      </c>
      <c r="B564" s="1" t="s">
        <v>1610</v>
      </c>
      <c r="C564" s="1" t="s">
        <v>1852</v>
      </c>
      <c r="D564" s="1" t="s">
        <v>1853</v>
      </c>
      <c r="E564" s="11">
        <v>123747</v>
      </c>
      <c r="F564" s="6" t="str">
        <f>CONCATENATE(tb_SVI[[#This Row],[Nome Município]],"/",tb_SVI[[#This Row],[UF]])</f>
        <v>Paço do Lumiar/MA</v>
      </c>
      <c r="G564" s="1" t="s">
        <v>18</v>
      </c>
      <c r="H564" s="1" t="s">
        <v>908</v>
      </c>
      <c r="I564" s="1" t="s">
        <v>475</v>
      </c>
      <c r="J564" s="1" t="s">
        <v>1397</v>
      </c>
      <c r="K564" s="1" t="s">
        <v>282</v>
      </c>
    </row>
    <row r="565" spans="1:11" x14ac:dyDescent="0.2">
      <c r="A565" s="6" t="str">
        <f>INDEX(UF_acronyms!$A$1:$C$28,MATCH(B565,UF_acronyms!$C$1:$C$28,0),2)</f>
        <v>MA</v>
      </c>
      <c r="B565" s="1" t="s">
        <v>1610</v>
      </c>
      <c r="C565" s="1" t="s">
        <v>1854</v>
      </c>
      <c r="D565" s="1" t="s">
        <v>1855</v>
      </c>
      <c r="E565" s="11">
        <v>22112</v>
      </c>
      <c r="F565" s="6" t="str">
        <f>CONCATENATE(tb_SVI[[#This Row],[Nome Município]],"/",tb_SVI[[#This Row],[UF]])</f>
        <v>Alcântara/MA</v>
      </c>
      <c r="G565" s="1" t="s">
        <v>18</v>
      </c>
      <c r="H565" s="1" t="s">
        <v>439</v>
      </c>
      <c r="I565" s="1" t="s">
        <v>26</v>
      </c>
      <c r="J565" s="1" t="s">
        <v>14</v>
      </c>
      <c r="K565" s="1" t="s">
        <v>221</v>
      </c>
    </row>
    <row r="566" spans="1:11" x14ac:dyDescent="0.2">
      <c r="A566" s="6" t="str">
        <f>INDEX(UF_acronyms!$A$1:$C$28,MATCH(B566,UF_acronyms!$C$1:$C$28,0),2)</f>
        <v>MA</v>
      </c>
      <c r="B566" s="1" t="s">
        <v>1610</v>
      </c>
      <c r="C566" s="1" t="s">
        <v>1856</v>
      </c>
      <c r="D566" s="1" t="s">
        <v>1857</v>
      </c>
      <c r="E566" s="11">
        <v>12652</v>
      </c>
      <c r="F566" s="6" t="str">
        <f>CONCATENATE(tb_SVI[[#This Row],[Nome Município]],"/",tb_SVI[[#This Row],[UF]])</f>
        <v>Água Doce do Maranhão/MA</v>
      </c>
      <c r="G566" s="1" t="s">
        <v>18</v>
      </c>
      <c r="H566" s="1" t="s">
        <v>596</v>
      </c>
      <c r="I566" s="1" t="s">
        <v>69</v>
      </c>
      <c r="J566" s="1" t="s">
        <v>804</v>
      </c>
      <c r="K566" s="1" t="s">
        <v>179</v>
      </c>
    </row>
    <row r="567" spans="1:11" x14ac:dyDescent="0.2">
      <c r="A567" s="6" t="str">
        <f>INDEX(UF_acronyms!$A$1:$C$28,MATCH(B567,UF_acronyms!$C$1:$C$28,0),2)</f>
        <v>MA</v>
      </c>
      <c r="B567" s="1" t="s">
        <v>1610</v>
      </c>
      <c r="C567" s="1" t="s">
        <v>1858</v>
      </c>
      <c r="D567" s="1" t="s">
        <v>1859</v>
      </c>
      <c r="E567" s="11">
        <v>51956</v>
      </c>
      <c r="F567" s="6" t="str">
        <f>CONCATENATE(tb_SVI[[#This Row],[Nome Município]],"/",tb_SVI[[#This Row],[UF]])</f>
        <v>Zé Doca/MA</v>
      </c>
      <c r="G567" s="1" t="s">
        <v>18</v>
      </c>
      <c r="H567" s="1" t="s">
        <v>130</v>
      </c>
      <c r="I567" s="1" t="s">
        <v>353</v>
      </c>
      <c r="J567" s="1" t="s">
        <v>465</v>
      </c>
      <c r="K567" s="1" t="s">
        <v>372</v>
      </c>
    </row>
    <row r="568" spans="1:11" x14ac:dyDescent="0.2">
      <c r="A568" s="6" t="str">
        <f>INDEX(UF_acronyms!$A$1:$C$28,MATCH(B568,UF_acronyms!$C$1:$C$28,0),2)</f>
        <v>MA</v>
      </c>
      <c r="B568" s="1" t="s">
        <v>1610</v>
      </c>
      <c r="C568" s="1" t="s">
        <v>1860</v>
      </c>
      <c r="D568" s="1" t="s">
        <v>1861</v>
      </c>
      <c r="E568" s="11">
        <v>32861</v>
      </c>
      <c r="F568" s="6" t="str">
        <f>CONCATENATE(tb_SVI[[#This Row],[Nome Município]],"/",tb_SVI[[#This Row],[UF]])</f>
        <v>Vitória do Mearim/MA</v>
      </c>
      <c r="G568" s="1" t="s">
        <v>18</v>
      </c>
      <c r="H568" s="1" t="s">
        <v>914</v>
      </c>
      <c r="I568" s="1" t="s">
        <v>727</v>
      </c>
      <c r="J568" s="1" t="s">
        <v>650</v>
      </c>
      <c r="K568" s="1" t="s">
        <v>500</v>
      </c>
    </row>
    <row r="569" spans="1:11" x14ac:dyDescent="0.2">
      <c r="A569" s="6" t="str">
        <f>INDEX(UF_acronyms!$A$1:$C$28,MATCH(B569,UF_acronyms!$C$1:$C$28,0),2)</f>
        <v>MA</v>
      </c>
      <c r="B569" s="1" t="s">
        <v>1610</v>
      </c>
      <c r="C569" s="1" t="s">
        <v>1862</v>
      </c>
      <c r="D569" s="1" t="s">
        <v>1863</v>
      </c>
      <c r="E569" s="11">
        <v>31522</v>
      </c>
      <c r="F569" s="6" t="str">
        <f>CONCATENATE(tb_SVI[[#This Row],[Nome Município]],"/",tb_SVI[[#This Row],[UF]])</f>
        <v>Vitorino Freire/MA</v>
      </c>
      <c r="G569" s="1" t="s">
        <v>18</v>
      </c>
      <c r="H569" s="1" t="s">
        <v>295</v>
      </c>
      <c r="I569" s="1" t="s">
        <v>61</v>
      </c>
      <c r="J569" s="1" t="s">
        <v>113</v>
      </c>
      <c r="K569" s="1" t="s">
        <v>454</v>
      </c>
    </row>
    <row r="570" spans="1:11" x14ac:dyDescent="0.2">
      <c r="A570" s="6" t="str">
        <f>INDEX(UF_acronyms!$A$1:$C$28,MATCH(B570,UF_acronyms!$C$1:$C$28,0),2)</f>
        <v>MA</v>
      </c>
      <c r="B570" s="1" t="s">
        <v>1610</v>
      </c>
      <c r="C570" s="1" t="s">
        <v>1864</v>
      </c>
      <c r="D570" s="1" t="s">
        <v>1865</v>
      </c>
      <c r="E570" s="11">
        <v>13598</v>
      </c>
      <c r="F570" s="6" t="str">
        <f>CONCATENATE(tb_SVI[[#This Row],[Nome Município]],"/",tb_SVI[[#This Row],[UF]])</f>
        <v>Vila Nova dos Martírios/MA</v>
      </c>
      <c r="G570" s="1" t="s">
        <v>18</v>
      </c>
      <c r="H570" s="1" t="s">
        <v>483</v>
      </c>
      <c r="I570" s="1" t="s">
        <v>518</v>
      </c>
      <c r="J570" s="1" t="s">
        <v>777</v>
      </c>
      <c r="K570" s="1" t="s">
        <v>395</v>
      </c>
    </row>
    <row r="571" spans="1:11" x14ac:dyDescent="0.2">
      <c r="A571" s="6" t="str">
        <f>INDEX(UF_acronyms!$A$1:$C$28,MATCH(B571,UF_acronyms!$C$1:$C$28,0),2)</f>
        <v>MA</v>
      </c>
      <c r="B571" s="1" t="s">
        <v>1610</v>
      </c>
      <c r="C571" s="1" t="s">
        <v>1866</v>
      </c>
      <c r="D571" s="1" t="s">
        <v>1867</v>
      </c>
      <c r="E571" s="11">
        <v>52649</v>
      </c>
      <c r="F571" s="6" t="str">
        <f>CONCATENATE(tb_SVI[[#This Row],[Nome Município]],"/",tb_SVI[[#This Row],[UF]])</f>
        <v>Viana/MA</v>
      </c>
      <c r="G571" s="1" t="s">
        <v>18</v>
      </c>
      <c r="H571" s="1" t="s">
        <v>212</v>
      </c>
      <c r="I571" s="1" t="s">
        <v>805</v>
      </c>
      <c r="J571" s="1" t="s">
        <v>207</v>
      </c>
      <c r="K571" s="1" t="s">
        <v>147</v>
      </c>
    </row>
    <row r="572" spans="1:11" x14ac:dyDescent="0.2">
      <c r="A572" s="6" t="str">
        <f>INDEX(UF_acronyms!$A$1:$C$28,MATCH(B572,UF_acronyms!$C$1:$C$28,0),2)</f>
        <v>MA</v>
      </c>
      <c r="B572" s="1" t="s">
        <v>1610</v>
      </c>
      <c r="C572" s="1" t="s">
        <v>1868</v>
      </c>
      <c r="D572" s="1" t="s">
        <v>1869</v>
      </c>
      <c r="E572" s="11">
        <v>57168</v>
      </c>
      <c r="F572" s="6" t="str">
        <f>CONCATENATE(tb_SVI[[#This Row],[Nome Município]],"/",tb_SVI[[#This Row],[UF]])</f>
        <v>Vargem Grande/MA</v>
      </c>
      <c r="G572" s="1" t="s">
        <v>18</v>
      </c>
      <c r="H572" s="1" t="s">
        <v>492</v>
      </c>
      <c r="I572" s="1" t="s">
        <v>627</v>
      </c>
      <c r="J572" s="1" t="s">
        <v>583</v>
      </c>
      <c r="K572" s="1" t="s">
        <v>419</v>
      </c>
    </row>
    <row r="573" spans="1:11" x14ac:dyDescent="0.2">
      <c r="A573" s="6" t="str">
        <f>INDEX(UF_acronyms!$A$1:$C$28,MATCH(B573,UF_acronyms!$C$1:$C$28,0),2)</f>
        <v>MA</v>
      </c>
      <c r="B573" s="1" t="s">
        <v>1610</v>
      </c>
      <c r="C573" s="1" t="s">
        <v>1870</v>
      </c>
      <c r="D573" s="1" t="s">
        <v>1871</v>
      </c>
      <c r="E573" s="11">
        <v>33459</v>
      </c>
      <c r="F573" s="6" t="str">
        <f>CONCATENATE(tb_SVI[[#This Row],[Nome Município]],"/",tb_SVI[[#This Row],[UF]])</f>
        <v>Urbano Santos/MA</v>
      </c>
      <c r="G573" s="1" t="s">
        <v>18</v>
      </c>
      <c r="H573" s="1" t="s">
        <v>234</v>
      </c>
      <c r="I573" s="1" t="s">
        <v>760</v>
      </c>
      <c r="J573" s="1" t="s">
        <v>649</v>
      </c>
      <c r="K573" s="1" t="s">
        <v>127</v>
      </c>
    </row>
    <row r="574" spans="1:11" x14ac:dyDescent="0.2">
      <c r="A574" s="6" t="str">
        <f>INDEX(UF_acronyms!$A$1:$C$28,MATCH(B574,UF_acronyms!$C$1:$C$28,0),2)</f>
        <v>MA</v>
      </c>
      <c r="B574" s="1" t="s">
        <v>1610</v>
      </c>
      <c r="C574" s="1" t="s">
        <v>1872</v>
      </c>
      <c r="D574" s="1" t="s">
        <v>1873</v>
      </c>
      <c r="E574" s="11">
        <v>59398</v>
      </c>
      <c r="F574" s="6" t="str">
        <f>CONCATENATE(tb_SVI[[#This Row],[Nome Município]],"/",tb_SVI[[#This Row],[UF]])</f>
        <v>Tutóia/MA</v>
      </c>
      <c r="G574" s="1" t="s">
        <v>18</v>
      </c>
      <c r="H574" s="1" t="s">
        <v>354</v>
      </c>
      <c r="I574" s="1" t="s">
        <v>596</v>
      </c>
      <c r="J574" s="1" t="s">
        <v>733</v>
      </c>
      <c r="K574" s="1" t="s">
        <v>155</v>
      </c>
    </row>
    <row r="575" spans="1:11" x14ac:dyDescent="0.2">
      <c r="A575" s="6" t="str">
        <f>INDEX(UF_acronyms!$A$1:$C$28,MATCH(B575,UF_acronyms!$C$1:$C$28,0),2)</f>
        <v>MA</v>
      </c>
      <c r="B575" s="1" t="s">
        <v>1610</v>
      </c>
      <c r="C575" s="1" t="s">
        <v>1874</v>
      </c>
      <c r="D575" s="1" t="s">
        <v>1875</v>
      </c>
      <c r="E575" s="11">
        <v>25868</v>
      </c>
      <c r="F575" s="6" t="str">
        <f>CONCATENATE(tb_SVI[[#This Row],[Nome Município]],"/",tb_SVI[[#This Row],[UF]])</f>
        <v>Turilândia/MA</v>
      </c>
      <c r="G575" s="1" t="s">
        <v>18</v>
      </c>
      <c r="H575" s="1" t="s">
        <v>824</v>
      </c>
      <c r="I575" s="1" t="s">
        <v>1876</v>
      </c>
      <c r="J575" s="1" t="s">
        <v>313</v>
      </c>
      <c r="K575" s="1" t="s">
        <v>550</v>
      </c>
    </row>
    <row r="576" spans="1:11" x14ac:dyDescent="0.2">
      <c r="A576" s="6" t="str">
        <f>INDEX(UF_acronyms!$A$1:$C$28,MATCH(B576,UF_acronyms!$C$1:$C$28,0),2)</f>
        <v>MA</v>
      </c>
      <c r="B576" s="1" t="s">
        <v>1610</v>
      </c>
      <c r="C576" s="1" t="s">
        <v>1877</v>
      </c>
      <c r="D576" s="1" t="s">
        <v>1878</v>
      </c>
      <c r="E576" s="11">
        <v>35709</v>
      </c>
      <c r="F576" s="6" t="str">
        <f>CONCATENATE(tb_SVI[[#This Row],[Nome Município]],"/",tb_SVI[[#This Row],[UF]])</f>
        <v>Turiaçu/MA</v>
      </c>
      <c r="G576" s="1" t="s">
        <v>18</v>
      </c>
      <c r="H576" s="1" t="s">
        <v>69</v>
      </c>
      <c r="I576" s="1" t="s">
        <v>1879</v>
      </c>
      <c r="J576" s="1" t="s">
        <v>23</v>
      </c>
      <c r="K576" s="1" t="s">
        <v>104</v>
      </c>
    </row>
    <row r="577" spans="1:11" x14ac:dyDescent="0.2">
      <c r="A577" s="6" t="str">
        <f>INDEX(UF_acronyms!$A$1:$C$28,MATCH(B577,UF_acronyms!$C$1:$C$28,0),2)</f>
        <v>MA</v>
      </c>
      <c r="B577" s="1" t="s">
        <v>1610</v>
      </c>
      <c r="C577" s="1" t="s">
        <v>1880</v>
      </c>
      <c r="D577" s="1" t="s">
        <v>1881</v>
      </c>
      <c r="E577" s="11">
        <v>42040</v>
      </c>
      <c r="F577" s="6" t="str">
        <f>CONCATENATE(tb_SVI[[#This Row],[Nome Município]],"/",tb_SVI[[#This Row],[UF]])</f>
        <v>Tuntum/MA</v>
      </c>
      <c r="G577" s="1" t="s">
        <v>18</v>
      </c>
      <c r="H577" s="1" t="s">
        <v>655</v>
      </c>
      <c r="I577" s="1" t="s">
        <v>460</v>
      </c>
      <c r="J577" s="1" t="s">
        <v>172</v>
      </c>
      <c r="K577" s="1" t="s">
        <v>289</v>
      </c>
    </row>
    <row r="578" spans="1:11" x14ac:dyDescent="0.2">
      <c r="A578" s="6" t="str">
        <f>INDEX(UF_acronyms!$A$1:$C$28,MATCH(B578,UF_acronyms!$C$1:$C$28,0),2)</f>
        <v>MA</v>
      </c>
      <c r="B578" s="1" t="s">
        <v>1610</v>
      </c>
      <c r="C578" s="1" t="s">
        <v>1882</v>
      </c>
      <c r="D578" s="1" t="s">
        <v>1883</v>
      </c>
      <c r="E578" s="11">
        <v>5854</v>
      </c>
      <c r="F578" s="6" t="str">
        <f>CONCATENATE(tb_SVI[[#This Row],[Nome Município]],"/",tb_SVI[[#This Row],[UF]])</f>
        <v>Tufilândia/MA</v>
      </c>
      <c r="G578" s="1" t="s">
        <v>18</v>
      </c>
      <c r="H578" s="1" t="s">
        <v>808</v>
      </c>
      <c r="I578" s="1" t="s">
        <v>1769</v>
      </c>
      <c r="J578" s="1" t="s">
        <v>172</v>
      </c>
      <c r="K578" s="1" t="s">
        <v>597</v>
      </c>
    </row>
    <row r="579" spans="1:11" x14ac:dyDescent="0.2">
      <c r="A579" s="6" t="str">
        <f>INDEX(UF_acronyms!$A$1:$C$28,MATCH(B579,UF_acronyms!$C$1:$C$28,0),2)</f>
        <v>MA</v>
      </c>
      <c r="B579" s="1" t="s">
        <v>1610</v>
      </c>
      <c r="C579" s="1" t="s">
        <v>1884</v>
      </c>
      <c r="D579" s="1" t="s">
        <v>1885</v>
      </c>
      <c r="E579" s="11">
        <v>22112</v>
      </c>
      <c r="F579" s="6" t="str">
        <f>CONCATENATE(tb_SVI[[#This Row],[Nome Município]],"/",tb_SVI[[#This Row],[UF]])</f>
        <v>Trizidela do Vale/MA</v>
      </c>
      <c r="G579" s="1" t="s">
        <v>18</v>
      </c>
      <c r="H579" s="1" t="s">
        <v>710</v>
      </c>
      <c r="I579" s="1" t="s">
        <v>1457</v>
      </c>
      <c r="J579" s="1" t="s">
        <v>172</v>
      </c>
      <c r="K579" s="1" t="s">
        <v>728</v>
      </c>
    </row>
    <row r="580" spans="1:11" x14ac:dyDescent="0.2">
      <c r="A580" s="6" t="str">
        <f>INDEX(UF_acronyms!$A$1:$C$28,MATCH(B580,UF_acronyms!$C$1:$C$28,0),2)</f>
        <v>MA</v>
      </c>
      <c r="B580" s="1" t="s">
        <v>1610</v>
      </c>
      <c r="C580" s="1" t="s">
        <v>1886</v>
      </c>
      <c r="D580" s="1" t="s">
        <v>1887</v>
      </c>
      <c r="E580" s="11">
        <v>170222</v>
      </c>
      <c r="F580" s="6" t="str">
        <f>CONCATENATE(tb_SVI[[#This Row],[Nome Município]],"/",tb_SVI[[#This Row],[UF]])</f>
        <v>Timon/MA</v>
      </c>
      <c r="G580" s="1" t="s">
        <v>18</v>
      </c>
      <c r="H580" s="1" t="s">
        <v>832</v>
      </c>
      <c r="I580" s="1" t="s">
        <v>54</v>
      </c>
      <c r="J580" s="1" t="s">
        <v>50</v>
      </c>
      <c r="K580" s="1" t="s">
        <v>31</v>
      </c>
    </row>
    <row r="581" spans="1:11" x14ac:dyDescent="0.2">
      <c r="A581" s="6" t="str">
        <f>INDEX(UF_acronyms!$A$1:$C$28,MATCH(B581,UF_acronyms!$C$1:$C$28,0),2)</f>
        <v>MA</v>
      </c>
      <c r="B581" s="1" t="s">
        <v>1610</v>
      </c>
      <c r="C581" s="1" t="s">
        <v>1888</v>
      </c>
      <c r="D581" s="1" t="s">
        <v>1889</v>
      </c>
      <c r="E581" s="11">
        <v>29183</v>
      </c>
      <c r="F581" s="6" t="str">
        <f>CONCATENATE(tb_SVI[[#This Row],[Nome Município]],"/",tb_SVI[[#This Row],[UF]])</f>
        <v>Timbiras/MA</v>
      </c>
      <c r="G581" s="1" t="s">
        <v>18</v>
      </c>
      <c r="H581" s="1" t="s">
        <v>444</v>
      </c>
      <c r="I581" s="1" t="s">
        <v>713</v>
      </c>
      <c r="J581" s="1" t="s">
        <v>589</v>
      </c>
      <c r="K581" s="1" t="s">
        <v>236</v>
      </c>
    </row>
    <row r="582" spans="1:11" x14ac:dyDescent="0.2">
      <c r="A582" s="6" t="str">
        <f>INDEX(UF_acronyms!$A$1:$C$28,MATCH(B582,UF_acronyms!$C$1:$C$28,0),2)</f>
        <v>MA</v>
      </c>
      <c r="B582" s="1" t="s">
        <v>1610</v>
      </c>
      <c r="C582" s="1" t="s">
        <v>1890</v>
      </c>
      <c r="D582" s="1" t="s">
        <v>1891</v>
      </c>
      <c r="E582" s="11">
        <v>8582</v>
      </c>
      <c r="F582" s="6" t="str">
        <f>CONCATENATE(tb_SVI[[#This Row],[Nome Município]],"/",tb_SVI[[#This Row],[UF]])</f>
        <v>Tasso Fragoso/MA</v>
      </c>
      <c r="G582" s="1" t="s">
        <v>18</v>
      </c>
      <c r="H582" s="1" t="s">
        <v>31</v>
      </c>
      <c r="I582" s="1" t="s">
        <v>1321</v>
      </c>
      <c r="J582" s="1" t="s">
        <v>465</v>
      </c>
      <c r="K582" s="1" t="s">
        <v>384</v>
      </c>
    </row>
    <row r="583" spans="1:11" x14ac:dyDescent="0.2">
      <c r="A583" s="6" t="str">
        <f>INDEX(UF_acronyms!$A$1:$C$28,MATCH(B583,UF_acronyms!$C$1:$C$28,0),2)</f>
        <v>MA</v>
      </c>
      <c r="B583" s="1" t="s">
        <v>1610</v>
      </c>
      <c r="C583" s="1" t="s">
        <v>1892</v>
      </c>
      <c r="D583" s="1" t="s">
        <v>1893</v>
      </c>
      <c r="E583" s="11">
        <v>18160</v>
      </c>
      <c r="F583" s="6" t="str">
        <f>CONCATENATE(tb_SVI[[#This Row],[Nome Município]],"/",tb_SVI[[#This Row],[UF]])</f>
        <v>Sítio Novo/MA</v>
      </c>
      <c r="G583" s="1" t="s">
        <v>18</v>
      </c>
      <c r="H583" s="1" t="s">
        <v>728</v>
      </c>
      <c r="I583" s="1" t="s">
        <v>42</v>
      </c>
      <c r="J583" s="1" t="s">
        <v>422</v>
      </c>
      <c r="K583" s="1" t="s">
        <v>96</v>
      </c>
    </row>
    <row r="584" spans="1:11" x14ac:dyDescent="0.2">
      <c r="A584" s="6" t="str">
        <f>INDEX(UF_acronyms!$A$1:$C$28,MATCH(B584,UF_acronyms!$C$1:$C$28,0),2)</f>
        <v>MA</v>
      </c>
      <c r="B584" s="1" t="s">
        <v>1610</v>
      </c>
      <c r="C584" s="1" t="s">
        <v>1894</v>
      </c>
      <c r="D584" s="1" t="s">
        <v>1895</v>
      </c>
      <c r="E584" s="11">
        <v>22350</v>
      </c>
      <c r="F584" s="6" t="str">
        <f>CONCATENATE(tb_SVI[[#This Row],[Nome Município]],"/",tb_SVI[[#This Row],[UF]])</f>
        <v>São Vicente Ferrer/MA</v>
      </c>
      <c r="G584" s="1" t="s">
        <v>18</v>
      </c>
      <c r="H584" s="1" t="s">
        <v>641</v>
      </c>
      <c r="I584" s="1" t="s">
        <v>357</v>
      </c>
      <c r="J584" s="1" t="s">
        <v>813</v>
      </c>
      <c r="K584" s="1" t="s">
        <v>24</v>
      </c>
    </row>
    <row r="585" spans="1:11" x14ac:dyDescent="0.2">
      <c r="A585" s="6" t="str">
        <f>INDEX(UF_acronyms!$A$1:$C$28,MATCH(B585,UF_acronyms!$C$1:$C$28,0),2)</f>
        <v>MA</v>
      </c>
      <c r="B585" s="1" t="s">
        <v>1610</v>
      </c>
      <c r="C585" s="1" t="s">
        <v>1896</v>
      </c>
      <c r="D585" s="1" t="s">
        <v>1897</v>
      </c>
      <c r="E585" s="11">
        <v>6789</v>
      </c>
      <c r="F585" s="6" t="str">
        <f>CONCATENATE(tb_SVI[[#This Row],[Nome Município]],"/",tb_SVI[[#This Row],[UF]])</f>
        <v>São Roberto/MA</v>
      </c>
      <c r="G585" s="1" t="s">
        <v>18</v>
      </c>
      <c r="H585" s="1" t="s">
        <v>349</v>
      </c>
      <c r="I585" s="1" t="s">
        <v>718</v>
      </c>
      <c r="J585" s="1" t="s">
        <v>326</v>
      </c>
      <c r="K585" s="1" t="s">
        <v>265</v>
      </c>
    </row>
    <row r="586" spans="1:11" x14ac:dyDescent="0.2">
      <c r="A586" s="6" t="str">
        <f>INDEX(UF_acronyms!$A$1:$C$28,MATCH(B586,UF_acronyms!$C$1:$C$28,0),2)</f>
        <v>MA</v>
      </c>
      <c r="B586" s="1" t="s">
        <v>1610</v>
      </c>
      <c r="C586" s="1" t="s">
        <v>1898</v>
      </c>
      <c r="D586" s="1" t="s">
        <v>1899</v>
      </c>
      <c r="E586" s="11">
        <v>5131</v>
      </c>
      <c r="F586" s="6" t="str">
        <f>CONCATENATE(tb_SVI[[#This Row],[Nome Município]],"/",tb_SVI[[#This Row],[UF]])</f>
        <v>São Raimundo do Doca Bezerra/MA</v>
      </c>
      <c r="G586" s="1" t="s">
        <v>18</v>
      </c>
      <c r="H586" s="1" t="s">
        <v>325</v>
      </c>
      <c r="I586" s="1" t="s">
        <v>113</v>
      </c>
      <c r="J586" s="1" t="s">
        <v>776</v>
      </c>
      <c r="K586" s="1" t="s">
        <v>586</v>
      </c>
    </row>
    <row r="587" spans="1:11" x14ac:dyDescent="0.2">
      <c r="A587" s="6" t="str">
        <f>INDEX(UF_acronyms!$A$1:$C$28,MATCH(B587,UF_acronyms!$C$1:$C$28,0),2)</f>
        <v>MA</v>
      </c>
      <c r="B587" s="1" t="s">
        <v>1610</v>
      </c>
      <c r="C587" s="1" t="s">
        <v>1900</v>
      </c>
      <c r="D587" s="1" t="s">
        <v>1901</v>
      </c>
      <c r="E587" s="11">
        <v>18980</v>
      </c>
      <c r="F587" s="6" t="str">
        <f>CONCATENATE(tb_SVI[[#This Row],[Nome Município]],"/",tb_SVI[[#This Row],[UF]])</f>
        <v>São Raimundo das Mangabeiras/MA</v>
      </c>
      <c r="G587" s="1" t="s">
        <v>18</v>
      </c>
      <c r="H587" s="1" t="s">
        <v>34</v>
      </c>
      <c r="I587" s="1" t="s">
        <v>306</v>
      </c>
      <c r="J587" s="1" t="s">
        <v>250</v>
      </c>
      <c r="K587" s="1" t="s">
        <v>500</v>
      </c>
    </row>
    <row r="588" spans="1:11" x14ac:dyDescent="0.2">
      <c r="A588" s="6" t="str">
        <f>INDEX(UF_acronyms!$A$1:$C$28,MATCH(B588,UF_acronyms!$C$1:$C$28,0),2)</f>
        <v>MA</v>
      </c>
      <c r="B588" s="1" t="s">
        <v>1610</v>
      </c>
      <c r="C588" s="1" t="s">
        <v>1902</v>
      </c>
      <c r="D588" s="1" t="s">
        <v>1903</v>
      </c>
      <c r="E588" s="11">
        <v>4684</v>
      </c>
      <c r="F588" s="6" t="str">
        <f>CONCATENATE(tb_SVI[[#This Row],[Nome Município]],"/",tb_SVI[[#This Row],[UF]])</f>
        <v>São Pedro dos Crentes/MA</v>
      </c>
      <c r="G588" s="1" t="s">
        <v>18</v>
      </c>
      <c r="H588" s="1" t="s">
        <v>182</v>
      </c>
      <c r="I588" s="1" t="s">
        <v>1904</v>
      </c>
      <c r="J588" s="1" t="s">
        <v>327</v>
      </c>
      <c r="K588" s="1" t="s">
        <v>666</v>
      </c>
    </row>
    <row r="589" spans="1:11" x14ac:dyDescent="0.2">
      <c r="A589" s="6" t="str">
        <f>INDEX(UF_acronyms!$A$1:$C$28,MATCH(B589,UF_acronyms!$C$1:$C$28,0),2)</f>
        <v>MA</v>
      </c>
      <c r="B589" s="1" t="s">
        <v>1610</v>
      </c>
      <c r="C589" s="1" t="s">
        <v>1905</v>
      </c>
      <c r="D589" s="1" t="s">
        <v>1906</v>
      </c>
      <c r="E589" s="11">
        <v>12735</v>
      </c>
      <c r="F589" s="6" t="str">
        <f>CONCATENATE(tb_SVI[[#This Row],[Nome Município]],"/",tb_SVI[[#This Row],[UF]])</f>
        <v>São Pedro da Água Branca/MA</v>
      </c>
      <c r="G589" s="1" t="s">
        <v>18</v>
      </c>
      <c r="H589" s="1" t="s">
        <v>716</v>
      </c>
      <c r="I589" s="1" t="s">
        <v>97</v>
      </c>
      <c r="J589" s="1" t="s">
        <v>77</v>
      </c>
      <c r="K589" s="1" t="s">
        <v>165</v>
      </c>
    </row>
    <row r="590" spans="1:11" x14ac:dyDescent="0.2">
      <c r="A590" s="6" t="str">
        <f>INDEX(UF_acronyms!$A$1:$C$28,MATCH(B590,UF_acronyms!$C$1:$C$28,0),2)</f>
        <v>MA</v>
      </c>
      <c r="B590" s="1" t="s">
        <v>1610</v>
      </c>
      <c r="C590" s="1" t="s">
        <v>1907</v>
      </c>
      <c r="D590" s="1" t="s">
        <v>1908</v>
      </c>
      <c r="E590" s="11">
        <v>41579</v>
      </c>
      <c r="F590" s="6" t="str">
        <f>CONCATENATE(tb_SVI[[#This Row],[Nome Município]],"/",tb_SVI[[#This Row],[UF]])</f>
        <v>São Mateus do Maranhão/MA</v>
      </c>
      <c r="G590" s="1" t="s">
        <v>18</v>
      </c>
      <c r="H590" s="1" t="s">
        <v>190</v>
      </c>
      <c r="I590" s="1" t="s">
        <v>438</v>
      </c>
      <c r="J590" s="1" t="s">
        <v>310</v>
      </c>
      <c r="K590" s="1" t="s">
        <v>212</v>
      </c>
    </row>
    <row r="591" spans="1:11" x14ac:dyDescent="0.2">
      <c r="A591" s="6" t="str">
        <f>INDEX(UF_acronyms!$A$1:$C$28,MATCH(B591,UF_acronyms!$C$1:$C$28,0),2)</f>
        <v>MA</v>
      </c>
      <c r="B591" s="1" t="s">
        <v>1610</v>
      </c>
      <c r="C591" s="1" t="s">
        <v>1909</v>
      </c>
      <c r="D591" s="1" t="s">
        <v>1910</v>
      </c>
      <c r="E591" s="11">
        <v>18727</v>
      </c>
      <c r="F591" s="6" t="str">
        <f>CONCATENATE(tb_SVI[[#This Row],[Nome Município]],"/",tb_SVI[[#This Row],[UF]])</f>
        <v>São Luís Gonzaga do Maranhão/MA</v>
      </c>
      <c r="G591" s="1" t="s">
        <v>18</v>
      </c>
      <c r="H591" s="1" t="s">
        <v>98</v>
      </c>
      <c r="I591" s="1" t="s">
        <v>115</v>
      </c>
      <c r="J591" s="1" t="s">
        <v>641</v>
      </c>
      <c r="K591" s="1" t="s">
        <v>323</v>
      </c>
    </row>
    <row r="592" spans="1:11" x14ac:dyDescent="0.2">
      <c r="A592" s="6" t="str">
        <f>INDEX(UF_acronyms!$A$1:$C$28,MATCH(B592,UF_acronyms!$C$1:$C$28,0),2)</f>
        <v>MA</v>
      </c>
      <c r="B592" s="1" t="s">
        <v>1610</v>
      </c>
      <c r="C592" s="1" t="s">
        <v>1911</v>
      </c>
      <c r="D592" s="1" t="s">
        <v>1912</v>
      </c>
      <c r="E592" s="11">
        <v>25996</v>
      </c>
      <c r="F592" s="6" t="str">
        <f>CONCATENATE(tb_SVI[[#This Row],[Nome Município]],"/",tb_SVI[[#This Row],[UF]])</f>
        <v>São João dos Patos/MA</v>
      </c>
      <c r="G592" s="1" t="s">
        <v>18</v>
      </c>
      <c r="H592" s="1" t="s">
        <v>950</v>
      </c>
      <c r="I592" s="1" t="s">
        <v>384</v>
      </c>
      <c r="J592" s="1" t="s">
        <v>173</v>
      </c>
      <c r="K592" s="1" t="s">
        <v>345</v>
      </c>
    </row>
    <row r="593" spans="1:11" x14ac:dyDescent="0.2">
      <c r="A593" s="6" t="str">
        <f>INDEX(UF_acronyms!$A$1:$C$28,MATCH(B593,UF_acronyms!$C$1:$C$28,0),2)</f>
        <v>MA</v>
      </c>
      <c r="B593" s="1" t="s">
        <v>1610</v>
      </c>
      <c r="C593" s="1" t="s">
        <v>1913</v>
      </c>
      <c r="D593" s="1" t="s">
        <v>1914</v>
      </c>
      <c r="E593" s="11">
        <v>18645</v>
      </c>
      <c r="F593" s="6" t="str">
        <f>CONCATENATE(tb_SVI[[#This Row],[Nome Município]],"/",tb_SVI[[#This Row],[UF]])</f>
        <v>São João do Soter/MA</v>
      </c>
      <c r="G593" s="1" t="s">
        <v>18</v>
      </c>
      <c r="H593" s="1" t="s">
        <v>471</v>
      </c>
      <c r="I593" s="1" t="s">
        <v>97</v>
      </c>
      <c r="J593" s="1" t="s">
        <v>419</v>
      </c>
      <c r="K593" s="1" t="s">
        <v>435</v>
      </c>
    </row>
    <row r="594" spans="1:11" x14ac:dyDescent="0.2">
      <c r="A594" s="6" t="str">
        <f>INDEX(UF_acronyms!$A$1:$C$28,MATCH(B594,UF_acronyms!$C$1:$C$28,0),2)</f>
        <v>MA</v>
      </c>
      <c r="B594" s="1" t="s">
        <v>1610</v>
      </c>
      <c r="C594" s="1" t="s">
        <v>1915</v>
      </c>
      <c r="D594" s="1" t="s">
        <v>1916</v>
      </c>
      <c r="E594" s="11">
        <v>11193</v>
      </c>
      <c r="F594" s="6" t="str">
        <f>CONCATENATE(tb_SVI[[#This Row],[Nome Município]],"/",tb_SVI[[#This Row],[UF]])</f>
        <v>São João do Paraíso/MA</v>
      </c>
      <c r="G594" s="1" t="s">
        <v>18</v>
      </c>
      <c r="H594" s="1" t="s">
        <v>528</v>
      </c>
      <c r="I594" s="1" t="s">
        <v>111</v>
      </c>
      <c r="J594" s="1" t="s">
        <v>255</v>
      </c>
      <c r="K594" s="1" t="s">
        <v>1085</v>
      </c>
    </row>
    <row r="595" spans="1:11" x14ac:dyDescent="0.2">
      <c r="A595" s="6" t="str">
        <f>INDEX(UF_acronyms!$A$1:$C$28,MATCH(B595,UF_acronyms!$C$1:$C$28,0),2)</f>
        <v>MA</v>
      </c>
      <c r="B595" s="1" t="s">
        <v>1610</v>
      </c>
      <c r="C595" s="1" t="s">
        <v>1917</v>
      </c>
      <c r="D595" s="1" t="s">
        <v>1918</v>
      </c>
      <c r="E595" s="11">
        <v>15787</v>
      </c>
      <c r="F595" s="6" t="str">
        <f>CONCATENATE(tb_SVI[[#This Row],[Nome Município]],"/",tb_SVI[[#This Row],[UF]])</f>
        <v>São João do Carú/MA</v>
      </c>
      <c r="G595" s="1" t="s">
        <v>18</v>
      </c>
      <c r="H595" s="1" t="s">
        <v>129</v>
      </c>
      <c r="I595" s="1" t="s">
        <v>626</v>
      </c>
      <c r="J595" s="1" t="s">
        <v>114</v>
      </c>
      <c r="K595" s="1" t="s">
        <v>354</v>
      </c>
    </row>
    <row r="596" spans="1:11" x14ac:dyDescent="0.2">
      <c r="A596" s="6" t="str">
        <f>INDEX(UF_acronyms!$A$1:$C$28,MATCH(B596,UF_acronyms!$C$1:$C$28,0),2)</f>
        <v>MA</v>
      </c>
      <c r="B596" s="1" t="s">
        <v>1610</v>
      </c>
      <c r="C596" s="1" t="s">
        <v>1919</v>
      </c>
      <c r="D596" s="1" t="s">
        <v>1920</v>
      </c>
      <c r="E596" s="11">
        <v>20701</v>
      </c>
      <c r="F596" s="6" t="str">
        <f>CONCATENATE(tb_SVI[[#This Row],[Nome Município]],"/",tb_SVI[[#This Row],[UF]])</f>
        <v>São João Batista/MA</v>
      </c>
      <c r="G596" s="1" t="s">
        <v>18</v>
      </c>
      <c r="H596" s="1" t="s">
        <v>179</v>
      </c>
      <c r="I596" s="1" t="s">
        <v>344</v>
      </c>
      <c r="J596" s="1" t="s">
        <v>240</v>
      </c>
      <c r="K596" s="1" t="s">
        <v>251</v>
      </c>
    </row>
    <row r="597" spans="1:11" x14ac:dyDescent="0.2">
      <c r="A597" s="6" t="str">
        <f>INDEX(UF_acronyms!$A$1:$C$28,MATCH(B597,UF_acronyms!$C$1:$C$28,0),2)</f>
        <v>MA</v>
      </c>
      <c r="B597" s="1" t="s">
        <v>1610</v>
      </c>
      <c r="C597" s="1" t="s">
        <v>1921</v>
      </c>
      <c r="D597" s="1" t="s">
        <v>1922</v>
      </c>
      <c r="E597" s="11">
        <v>7640</v>
      </c>
      <c r="F597" s="6" t="str">
        <f>CONCATENATE(tb_SVI[[#This Row],[Nome Município]],"/",tb_SVI[[#This Row],[UF]])</f>
        <v>São José dos Basílios/MA</v>
      </c>
      <c r="G597" s="1" t="s">
        <v>18</v>
      </c>
      <c r="H597" s="1" t="s">
        <v>325</v>
      </c>
      <c r="I597" s="1" t="s">
        <v>560</v>
      </c>
      <c r="J597" s="1" t="s">
        <v>395</v>
      </c>
      <c r="K597" s="1" t="s">
        <v>801</v>
      </c>
    </row>
    <row r="598" spans="1:11" x14ac:dyDescent="0.2">
      <c r="A598" s="6" t="str">
        <f>INDEX(UF_acronyms!$A$1:$C$28,MATCH(B598,UF_acronyms!$C$1:$C$28,0),2)</f>
        <v>MA</v>
      </c>
      <c r="B598" s="1" t="s">
        <v>1610</v>
      </c>
      <c r="C598" s="1" t="s">
        <v>1923</v>
      </c>
      <c r="D598" s="1" t="s">
        <v>1924</v>
      </c>
      <c r="E598" s="11">
        <v>4562</v>
      </c>
      <c r="F598" s="6" t="str">
        <f>CONCATENATE(tb_SVI[[#This Row],[Nome Município]],"/",tb_SVI[[#This Row],[UF]])</f>
        <v>São Félix de Balsas/MA</v>
      </c>
      <c r="G598" s="1" t="s">
        <v>18</v>
      </c>
      <c r="H598" s="1" t="s">
        <v>14</v>
      </c>
      <c r="I598" s="1" t="s">
        <v>665</v>
      </c>
      <c r="J598" s="1" t="s">
        <v>656</v>
      </c>
      <c r="K598" s="1" t="s">
        <v>506</v>
      </c>
    </row>
    <row r="599" spans="1:11" x14ac:dyDescent="0.2">
      <c r="A599" s="6" t="str">
        <f>INDEX(UF_acronyms!$A$1:$C$28,MATCH(B599,UF_acronyms!$C$1:$C$28,0),2)</f>
        <v>MA</v>
      </c>
      <c r="B599" s="1" t="s">
        <v>1610</v>
      </c>
      <c r="C599" s="1" t="s">
        <v>1925</v>
      </c>
      <c r="D599" s="1" t="s">
        <v>1926</v>
      </c>
      <c r="E599" s="11">
        <v>12218</v>
      </c>
      <c r="F599" s="6" t="str">
        <f>CONCATENATE(tb_SVI[[#This Row],[Nome Município]],"/",tb_SVI[[#This Row],[UF]])</f>
        <v>São Francisco do Maranhão/MA</v>
      </c>
      <c r="G599" s="1" t="s">
        <v>18</v>
      </c>
      <c r="H599" s="1" t="s">
        <v>1192</v>
      </c>
      <c r="I599" s="1" t="s">
        <v>1521</v>
      </c>
      <c r="J599" s="1" t="s">
        <v>550</v>
      </c>
      <c r="K599" s="1" t="s">
        <v>618</v>
      </c>
    </row>
    <row r="600" spans="1:11" x14ac:dyDescent="0.2">
      <c r="A600" s="6" t="str">
        <f>INDEX(UF_acronyms!$A$1:$C$28,MATCH(B600,UF_acronyms!$C$1:$C$28,0),2)</f>
        <v>MA</v>
      </c>
      <c r="B600" s="1" t="s">
        <v>1610</v>
      </c>
      <c r="C600" s="1" t="s">
        <v>1928</v>
      </c>
      <c r="D600" s="1" t="s">
        <v>1929</v>
      </c>
      <c r="E600" s="11">
        <v>11941</v>
      </c>
      <c r="F600" s="6" t="str">
        <f>CONCATENATE(tb_SVI[[#This Row],[Nome Município]],"/",tb_SVI[[#This Row],[UF]])</f>
        <v>São Francisco do Brejão/MA</v>
      </c>
      <c r="G600" s="1" t="s">
        <v>18</v>
      </c>
      <c r="H600" s="1" t="s">
        <v>212</v>
      </c>
      <c r="I600" s="1" t="s">
        <v>190</v>
      </c>
      <c r="J600" s="1" t="s">
        <v>137</v>
      </c>
      <c r="K600" s="1" t="s">
        <v>181</v>
      </c>
    </row>
    <row r="601" spans="1:11" x14ac:dyDescent="0.2">
      <c r="A601" s="6" t="str">
        <f>INDEX(UF_acronyms!$A$1:$C$28,MATCH(B601,UF_acronyms!$C$1:$C$28,0),2)</f>
        <v>MA</v>
      </c>
      <c r="B601" s="1" t="s">
        <v>1610</v>
      </c>
      <c r="C601" s="1" t="s">
        <v>1930</v>
      </c>
      <c r="D601" s="1" t="s">
        <v>1931</v>
      </c>
      <c r="E601" s="11">
        <v>34384</v>
      </c>
      <c r="F601" s="6" t="str">
        <f>CONCATENATE(tb_SVI[[#This Row],[Nome Município]],"/",tb_SVI[[#This Row],[UF]])</f>
        <v>São Domingos do Maranhão/MA</v>
      </c>
      <c r="G601" s="1" t="s">
        <v>18</v>
      </c>
      <c r="H601" s="1" t="s">
        <v>158</v>
      </c>
      <c r="I601" s="1" t="s">
        <v>727</v>
      </c>
      <c r="J601" s="1" t="s">
        <v>24</v>
      </c>
      <c r="K601" s="1" t="s">
        <v>232</v>
      </c>
    </row>
    <row r="602" spans="1:11" x14ac:dyDescent="0.2">
      <c r="A602" s="6" t="str">
        <f>INDEX(UF_acronyms!$A$1:$C$28,MATCH(B602,UF_acronyms!$C$1:$C$28,0),2)</f>
        <v>MA</v>
      </c>
      <c r="B602" s="1" t="s">
        <v>1610</v>
      </c>
      <c r="C602" s="1" t="s">
        <v>1932</v>
      </c>
      <c r="D602" s="1" t="s">
        <v>1933</v>
      </c>
      <c r="E602" s="11">
        <v>7420</v>
      </c>
      <c r="F602" s="6" t="str">
        <f>CONCATENATE(tb_SVI[[#This Row],[Nome Município]],"/",tb_SVI[[#This Row],[UF]])</f>
        <v>São Domingos do Azeitão/MA</v>
      </c>
      <c r="G602" s="1" t="s">
        <v>18</v>
      </c>
      <c r="H602" s="1" t="s">
        <v>80</v>
      </c>
      <c r="I602" s="1" t="s">
        <v>522</v>
      </c>
      <c r="J602" s="1" t="s">
        <v>25</v>
      </c>
      <c r="K602" s="1" t="s">
        <v>655</v>
      </c>
    </row>
    <row r="603" spans="1:11" x14ac:dyDescent="0.2">
      <c r="A603" s="6" t="str">
        <f>INDEX(UF_acronyms!$A$1:$C$28,MATCH(B603,UF_acronyms!$C$1:$C$28,0),2)</f>
        <v>MA</v>
      </c>
      <c r="B603" s="1" t="s">
        <v>1610</v>
      </c>
      <c r="C603" s="1" t="s">
        <v>1934</v>
      </c>
      <c r="D603" s="1" t="s">
        <v>1935</v>
      </c>
      <c r="E603" s="11">
        <v>28667</v>
      </c>
      <c r="F603" s="6" t="str">
        <f>CONCATENATE(tb_SVI[[#This Row],[Nome Município]],"/",tb_SVI[[#This Row],[UF]])</f>
        <v>São Bernardo/MA</v>
      </c>
      <c r="G603" s="1" t="s">
        <v>18</v>
      </c>
      <c r="H603" s="1" t="s">
        <v>586</v>
      </c>
      <c r="I603" s="1" t="s">
        <v>75</v>
      </c>
      <c r="J603" s="1" t="s">
        <v>295</v>
      </c>
      <c r="K603" s="1" t="s">
        <v>518</v>
      </c>
    </row>
    <row r="604" spans="1:11" x14ac:dyDescent="0.2">
      <c r="A604" s="6" t="str">
        <f>INDEX(UF_acronyms!$A$1:$C$28,MATCH(B604,UF_acronyms!$C$1:$C$28,0),2)</f>
        <v>MA</v>
      </c>
      <c r="B604" s="1" t="s">
        <v>1610</v>
      </c>
      <c r="C604" s="1" t="s">
        <v>1936</v>
      </c>
      <c r="D604" s="1" t="s">
        <v>1937</v>
      </c>
      <c r="E604" s="11">
        <v>45604</v>
      </c>
      <c r="F604" s="6" t="str">
        <f>CONCATENATE(tb_SVI[[#This Row],[Nome Município]],"/",tb_SVI[[#This Row],[UF]])</f>
        <v>São Bento/MA</v>
      </c>
      <c r="G604" s="1" t="s">
        <v>18</v>
      </c>
      <c r="H604" s="1" t="s">
        <v>613</v>
      </c>
      <c r="I604" s="1" t="s">
        <v>385</v>
      </c>
      <c r="J604" s="1" t="s">
        <v>465</v>
      </c>
      <c r="K604" s="1" t="s">
        <v>87</v>
      </c>
    </row>
    <row r="605" spans="1:11" x14ac:dyDescent="0.2">
      <c r="A605" s="6" t="str">
        <f>INDEX(UF_acronyms!$A$1:$C$28,MATCH(B605,UF_acronyms!$C$1:$C$28,0),2)</f>
        <v>MA</v>
      </c>
      <c r="B605" s="1" t="s">
        <v>1610</v>
      </c>
      <c r="C605" s="1" t="s">
        <v>1938</v>
      </c>
      <c r="D605" s="1" t="s">
        <v>1939</v>
      </c>
      <c r="E605" s="11">
        <v>18717</v>
      </c>
      <c r="F605" s="6" t="str">
        <f>CONCATENATE(tb_SVI[[#This Row],[Nome Município]],"/",tb_SVI[[#This Row],[UF]])</f>
        <v>São Benedito do Rio Preto/MA</v>
      </c>
      <c r="G605" s="1" t="s">
        <v>18</v>
      </c>
      <c r="H605" s="1" t="s">
        <v>492</v>
      </c>
      <c r="I605" s="1" t="s">
        <v>905</v>
      </c>
      <c r="J605" s="1" t="s">
        <v>682</v>
      </c>
      <c r="K605" s="1" t="s">
        <v>233</v>
      </c>
    </row>
    <row r="606" spans="1:11" x14ac:dyDescent="0.2">
      <c r="A606" s="6" t="str">
        <f>INDEX(UF_acronyms!$A$1:$C$28,MATCH(B606,UF_acronyms!$C$1:$C$28,0),2)</f>
        <v>MA</v>
      </c>
      <c r="B606" s="1" t="s">
        <v>1610</v>
      </c>
      <c r="C606" s="1" t="s">
        <v>1940</v>
      </c>
      <c r="D606" s="1" t="s">
        <v>1941</v>
      </c>
      <c r="E606" s="11">
        <v>5676</v>
      </c>
      <c r="F606" s="6" t="str">
        <f>CONCATENATE(tb_SVI[[#This Row],[Nome Município]],"/",tb_SVI[[#This Row],[UF]])</f>
        <v>Sucupira do Riachão/MA</v>
      </c>
      <c r="G606" s="1" t="s">
        <v>18</v>
      </c>
      <c r="H606" s="1" t="s">
        <v>33</v>
      </c>
      <c r="I606" s="1" t="s">
        <v>207</v>
      </c>
      <c r="J606" s="1" t="s">
        <v>465</v>
      </c>
      <c r="K606" s="1" t="s">
        <v>21</v>
      </c>
    </row>
    <row r="607" spans="1:11" x14ac:dyDescent="0.2">
      <c r="A607" s="6" t="str">
        <f>INDEX(UF_acronyms!$A$1:$C$28,MATCH(B607,UF_acronyms!$C$1:$C$28,0),2)</f>
        <v>MA</v>
      </c>
      <c r="B607" s="1" t="s">
        <v>1610</v>
      </c>
      <c r="C607" s="1" t="s">
        <v>1942</v>
      </c>
      <c r="D607" s="1" t="s">
        <v>1943</v>
      </c>
      <c r="E607" s="11">
        <v>10634</v>
      </c>
      <c r="F607" s="6" t="str">
        <f>CONCATENATE(tb_SVI[[#This Row],[Nome Município]],"/",tb_SVI[[#This Row],[UF]])</f>
        <v>Sucupira do Norte/MA</v>
      </c>
      <c r="G607" s="1" t="s">
        <v>18</v>
      </c>
      <c r="H607" s="1" t="s">
        <v>595</v>
      </c>
      <c r="I607" s="1" t="s">
        <v>605</v>
      </c>
      <c r="J607" s="1" t="s">
        <v>465</v>
      </c>
      <c r="K607" s="1" t="s">
        <v>35</v>
      </c>
    </row>
    <row r="608" spans="1:11" x14ac:dyDescent="0.2">
      <c r="A608" s="6" t="str">
        <f>INDEX(UF_acronyms!$A$1:$C$28,MATCH(B608,UF_acronyms!$C$1:$C$28,0),2)</f>
        <v>MA</v>
      </c>
      <c r="B608" s="1" t="s">
        <v>1610</v>
      </c>
      <c r="C608" s="1" t="s">
        <v>1944</v>
      </c>
      <c r="D608" s="1" t="s">
        <v>1945</v>
      </c>
      <c r="E608" s="11">
        <v>10299</v>
      </c>
      <c r="F608" s="6" t="str">
        <f>CONCATENATE(tb_SVI[[#This Row],[Nome Município]],"/",tb_SVI[[#This Row],[UF]])</f>
        <v>Serrano do Maranhão/MA</v>
      </c>
      <c r="G608" s="1" t="s">
        <v>18</v>
      </c>
      <c r="H608" s="1" t="s">
        <v>164</v>
      </c>
      <c r="I608" s="1" t="s">
        <v>597</v>
      </c>
      <c r="J608" s="1" t="s">
        <v>743</v>
      </c>
      <c r="K608" s="1" t="s">
        <v>608</v>
      </c>
    </row>
    <row r="609" spans="1:11" x14ac:dyDescent="0.2">
      <c r="A609" s="6" t="str">
        <f>INDEX(UF_acronyms!$A$1:$C$28,MATCH(B609,UF_acronyms!$C$1:$C$28,0),2)</f>
        <v>MA</v>
      </c>
      <c r="B609" s="1" t="s">
        <v>1610</v>
      </c>
      <c r="C609" s="1" t="s">
        <v>1946</v>
      </c>
      <c r="D609" s="1" t="s">
        <v>1947</v>
      </c>
      <c r="E609" s="11">
        <v>14050</v>
      </c>
      <c r="F609" s="6" t="str">
        <f>CONCATENATE(tb_SVI[[#This Row],[Nome Município]],"/",tb_SVI[[#This Row],[UF]])</f>
        <v>Senador La Rocque/MA</v>
      </c>
      <c r="G609" s="1" t="s">
        <v>18</v>
      </c>
      <c r="H609" s="1" t="s">
        <v>255</v>
      </c>
      <c r="I609" s="1" t="s">
        <v>26</v>
      </c>
      <c r="J609" s="1" t="s">
        <v>297</v>
      </c>
      <c r="K609" s="1" t="s">
        <v>528</v>
      </c>
    </row>
    <row r="610" spans="1:11" x14ac:dyDescent="0.2">
      <c r="A610" s="6" t="str">
        <f>INDEX(UF_acronyms!$A$1:$C$28,MATCH(B610,UF_acronyms!$C$1:$C$28,0),2)</f>
        <v>MA</v>
      </c>
      <c r="B610" s="1" t="s">
        <v>1610</v>
      </c>
      <c r="C610" s="1" t="s">
        <v>1948</v>
      </c>
      <c r="D610" s="1" t="s">
        <v>1949</v>
      </c>
      <c r="E610" s="11">
        <v>11214</v>
      </c>
      <c r="F610" s="6" t="str">
        <f>CONCATENATE(tb_SVI[[#This Row],[Nome Município]],"/",tb_SVI[[#This Row],[UF]])</f>
        <v>Senador Alexandre Costa/MA</v>
      </c>
      <c r="G610" s="1" t="s">
        <v>18</v>
      </c>
      <c r="H610" s="1" t="s">
        <v>642</v>
      </c>
      <c r="I610" s="1" t="s">
        <v>972</v>
      </c>
      <c r="J610" s="1" t="s">
        <v>713</v>
      </c>
      <c r="K610" s="1" t="s">
        <v>432</v>
      </c>
    </row>
    <row r="611" spans="1:11" x14ac:dyDescent="0.2">
      <c r="A611" s="6" t="str">
        <f>INDEX(UF_acronyms!$A$1:$C$28,MATCH(B611,UF_acronyms!$C$1:$C$28,0),2)</f>
        <v>MA</v>
      </c>
      <c r="B611" s="1" t="s">
        <v>1610</v>
      </c>
      <c r="C611" s="1" t="s">
        <v>1950</v>
      </c>
      <c r="D611" s="1" t="s">
        <v>1951</v>
      </c>
      <c r="E611" s="11">
        <v>14096</v>
      </c>
      <c r="F611" s="6" t="str">
        <f>CONCATENATE(tb_SVI[[#This Row],[Nome Município]],"/",tb_SVI[[#This Row],[UF]])</f>
        <v>Satubinha/MA</v>
      </c>
      <c r="G611" s="1" t="s">
        <v>18</v>
      </c>
      <c r="H611" s="1" t="s">
        <v>580</v>
      </c>
      <c r="I611" s="1" t="s">
        <v>743</v>
      </c>
      <c r="J611" s="1" t="s">
        <v>1036</v>
      </c>
      <c r="K611" s="1" t="s">
        <v>13</v>
      </c>
    </row>
    <row r="612" spans="1:11" x14ac:dyDescent="0.2">
      <c r="A612" s="6" t="str">
        <f>INDEX(UF_acronyms!$A$1:$C$28,MATCH(B612,UF_acronyms!$C$1:$C$28,0),2)</f>
        <v>MA</v>
      </c>
      <c r="B612" s="1" t="s">
        <v>1610</v>
      </c>
      <c r="C612" s="1" t="s">
        <v>1954</v>
      </c>
      <c r="D612" s="1" t="s">
        <v>1955</v>
      </c>
      <c r="E612" s="11">
        <v>14522</v>
      </c>
      <c r="F612" s="6" t="str">
        <f>CONCATENATE(tb_SVI[[#This Row],[Nome Município]],"/",tb_SVI[[#This Row],[UF]])</f>
        <v>Santo Antônio dos Lopes/MA</v>
      </c>
      <c r="G612" s="1" t="s">
        <v>18</v>
      </c>
      <c r="H612" s="1" t="s">
        <v>156</v>
      </c>
      <c r="I612" s="1" t="s">
        <v>1956</v>
      </c>
      <c r="J612" s="1" t="s">
        <v>250</v>
      </c>
      <c r="K612" s="1" t="s">
        <v>474</v>
      </c>
    </row>
    <row r="613" spans="1:11" x14ac:dyDescent="0.2">
      <c r="A613" s="6" t="str">
        <f>INDEX(UF_acronyms!$A$1:$C$28,MATCH(B613,UF_acronyms!$C$1:$C$28,0),2)</f>
        <v>MA</v>
      </c>
      <c r="B613" s="1" t="s">
        <v>1610</v>
      </c>
      <c r="C613" s="1" t="s">
        <v>1957</v>
      </c>
      <c r="D613" s="1" t="s">
        <v>1958</v>
      </c>
      <c r="E613" s="11">
        <v>16034</v>
      </c>
      <c r="F613" s="6" t="str">
        <f>CONCATENATE(tb_SVI[[#This Row],[Nome Município]],"/",tb_SVI[[#This Row],[UF]])</f>
        <v>Santo Amaro do Maranhão/MA</v>
      </c>
      <c r="G613" s="1" t="s">
        <v>18</v>
      </c>
      <c r="H613" s="1" t="s">
        <v>895</v>
      </c>
      <c r="I613" s="1" t="s">
        <v>1021</v>
      </c>
      <c r="J613" s="1" t="s">
        <v>77</v>
      </c>
      <c r="K613" s="1" t="s">
        <v>721</v>
      </c>
    </row>
    <row r="614" spans="1:11" x14ac:dyDescent="0.2">
      <c r="A614" s="6" t="str">
        <f>INDEX(UF_acronyms!$A$1:$C$28,MATCH(B614,UF_acronyms!$C$1:$C$28,0),2)</f>
        <v>MA</v>
      </c>
      <c r="B614" s="1" t="s">
        <v>1610</v>
      </c>
      <c r="C614" s="1" t="s">
        <v>1959</v>
      </c>
      <c r="D614" s="1" t="s">
        <v>1960</v>
      </c>
      <c r="E614" s="11">
        <v>13547</v>
      </c>
      <c r="F614" s="6" t="str">
        <f>CONCATENATE(tb_SVI[[#This Row],[Nome Município]],"/",tb_SVI[[#This Row],[UF]])</f>
        <v>Santana do Maranhão/MA</v>
      </c>
      <c r="G614" s="1" t="s">
        <v>18</v>
      </c>
      <c r="H614" s="1" t="s">
        <v>289</v>
      </c>
      <c r="I614" s="1" t="s">
        <v>144</v>
      </c>
      <c r="J614" s="1" t="s">
        <v>548</v>
      </c>
      <c r="K614" s="1" t="s">
        <v>884</v>
      </c>
    </row>
    <row r="615" spans="1:11" x14ac:dyDescent="0.2">
      <c r="A615" s="6" t="str">
        <f>INDEX(UF_acronyms!$A$1:$C$28,MATCH(B615,UF_acronyms!$C$1:$C$28,0),2)</f>
        <v>MA</v>
      </c>
      <c r="B615" s="1" t="s">
        <v>1610</v>
      </c>
      <c r="C615" s="1" t="s">
        <v>1961</v>
      </c>
      <c r="D615" s="1" t="s">
        <v>1962</v>
      </c>
      <c r="E615" s="11">
        <v>38298</v>
      </c>
      <c r="F615" s="6" t="str">
        <f>CONCATENATE(tb_SVI[[#This Row],[Nome Município]],"/",tb_SVI[[#This Row],[UF]])</f>
        <v>Santa Rita/MA</v>
      </c>
      <c r="G615" s="1" t="s">
        <v>18</v>
      </c>
      <c r="H615" s="1" t="s">
        <v>655</v>
      </c>
      <c r="I615" s="1" t="s">
        <v>532</v>
      </c>
      <c r="J615" s="1" t="s">
        <v>422</v>
      </c>
      <c r="K615" s="1" t="s">
        <v>104</v>
      </c>
    </row>
    <row r="616" spans="1:11" x14ac:dyDescent="0.2">
      <c r="A616" s="6" t="str">
        <f>INDEX(UF_acronyms!$A$1:$C$28,MATCH(B616,UF_acronyms!$C$1:$C$28,0),2)</f>
        <v>MA</v>
      </c>
      <c r="B616" s="1" t="s">
        <v>1610</v>
      </c>
      <c r="C616" s="1" t="s">
        <v>1963</v>
      </c>
      <c r="D616" s="1" t="s">
        <v>1964</v>
      </c>
      <c r="E616" s="11">
        <v>25764</v>
      </c>
      <c r="F616" s="6" t="str">
        <f>CONCATENATE(tb_SVI[[#This Row],[Nome Município]],"/",tb_SVI[[#This Row],[UF]])</f>
        <v>Santa Quitéria do Maranhão/MA</v>
      </c>
      <c r="G616" s="1" t="s">
        <v>18</v>
      </c>
      <c r="H616" s="1" t="s">
        <v>89</v>
      </c>
      <c r="I616" s="1" t="s">
        <v>969</v>
      </c>
      <c r="J616" s="1" t="s">
        <v>677</v>
      </c>
      <c r="K616" s="1" t="s">
        <v>110</v>
      </c>
    </row>
    <row r="617" spans="1:11" x14ac:dyDescent="0.2">
      <c r="A617" s="6" t="str">
        <f>INDEX(UF_acronyms!$A$1:$C$28,MATCH(B617,UF_acronyms!$C$1:$C$28,0),2)</f>
        <v>MA</v>
      </c>
      <c r="B617" s="1" t="s">
        <v>1610</v>
      </c>
      <c r="C617" s="1" t="s">
        <v>1611</v>
      </c>
      <c r="D617" s="1" t="s">
        <v>1612</v>
      </c>
      <c r="E617" s="11">
        <v>25371</v>
      </c>
      <c r="F617" s="6" t="str">
        <f>CONCATENATE(tb_SVI[[#This Row],[Nome Município]],"/",tb_SVI[[#This Row],[UF]])</f>
        <v>Santa Luzia do Paruá/MA</v>
      </c>
      <c r="G617" s="1" t="s">
        <v>18</v>
      </c>
      <c r="H617" s="1" t="s">
        <v>302</v>
      </c>
      <c r="I617" s="1" t="s">
        <v>384</v>
      </c>
      <c r="J617" s="1" t="s">
        <v>98</v>
      </c>
      <c r="K617" s="1" t="s">
        <v>862</v>
      </c>
    </row>
    <row r="618" spans="1:11" x14ac:dyDescent="0.2">
      <c r="A618" s="6" t="str">
        <f>INDEX(UF_acronyms!$A$1:$C$28,MATCH(B618,UF_acronyms!$C$1:$C$28,0),2)</f>
        <v>MA</v>
      </c>
      <c r="B618" s="1" t="s">
        <v>1610</v>
      </c>
      <c r="C618" s="1" t="s">
        <v>1965</v>
      </c>
      <c r="D618" s="1" t="s">
        <v>1966</v>
      </c>
      <c r="E618" s="11">
        <v>10693</v>
      </c>
      <c r="F618" s="6" t="str">
        <f>CONCATENATE(tb_SVI[[#This Row],[Nome Município]],"/",tb_SVI[[#This Row],[UF]])</f>
        <v>Cedral/MA</v>
      </c>
      <c r="G618" s="1" t="s">
        <v>18</v>
      </c>
      <c r="H618" s="1" t="s">
        <v>728</v>
      </c>
      <c r="I618" s="1" t="s">
        <v>1161</v>
      </c>
      <c r="J618" s="1" t="s">
        <v>297</v>
      </c>
      <c r="K618" s="1" t="s">
        <v>67</v>
      </c>
    </row>
    <row r="619" spans="1:11" x14ac:dyDescent="0.2">
      <c r="A619" s="6" t="str">
        <f>INDEX(UF_acronyms!$A$1:$C$28,MATCH(B619,UF_acronyms!$C$1:$C$28,0),2)</f>
        <v>MA</v>
      </c>
      <c r="B619" s="1" t="s">
        <v>1610</v>
      </c>
      <c r="C619" s="1" t="s">
        <v>1967</v>
      </c>
      <c r="D619" s="1" t="s">
        <v>1968</v>
      </c>
      <c r="E619" s="11">
        <v>165525</v>
      </c>
      <c r="F619" s="6" t="str">
        <f>CONCATENATE(tb_SVI[[#This Row],[Nome Município]],"/",tb_SVI[[#This Row],[UF]])</f>
        <v>Caxias/MA</v>
      </c>
      <c r="G619" s="1" t="s">
        <v>18</v>
      </c>
      <c r="H619" s="1" t="s">
        <v>136</v>
      </c>
      <c r="I619" s="1" t="s">
        <v>997</v>
      </c>
      <c r="J619" s="1" t="s">
        <v>650</v>
      </c>
      <c r="K619" s="1" t="s">
        <v>26</v>
      </c>
    </row>
    <row r="620" spans="1:11" x14ac:dyDescent="0.2">
      <c r="A620" s="6" t="str">
        <f>INDEX(UF_acronyms!$A$1:$C$28,MATCH(B620,UF_acronyms!$C$1:$C$28,0),2)</f>
        <v>MA</v>
      </c>
      <c r="B620" s="1" t="s">
        <v>1610</v>
      </c>
      <c r="C620" s="1" t="s">
        <v>1969</v>
      </c>
      <c r="D620" s="1" t="s">
        <v>1970</v>
      </c>
      <c r="E620" s="11">
        <v>23952</v>
      </c>
      <c r="F620" s="6" t="str">
        <f>CONCATENATE(tb_SVI[[#This Row],[Nome Município]],"/",tb_SVI[[#This Row],[UF]])</f>
        <v>Carutapera/MA</v>
      </c>
      <c r="G620" s="1" t="s">
        <v>18</v>
      </c>
      <c r="H620" s="1" t="s">
        <v>677</v>
      </c>
      <c r="I620" s="1" t="s">
        <v>502</v>
      </c>
      <c r="J620" s="1" t="s">
        <v>486</v>
      </c>
      <c r="K620" s="1" t="s">
        <v>349</v>
      </c>
    </row>
    <row r="621" spans="1:11" x14ac:dyDescent="0.2">
      <c r="A621" s="6" t="str">
        <f>INDEX(UF_acronyms!$A$1:$C$28,MATCH(B621,UF_acronyms!$C$1:$C$28,0),2)</f>
        <v>MA</v>
      </c>
      <c r="B621" s="1" t="s">
        <v>1610</v>
      </c>
      <c r="C621" s="1" t="s">
        <v>1971</v>
      </c>
      <c r="D621" s="1" t="s">
        <v>1972</v>
      </c>
      <c r="E621" s="11">
        <v>24165</v>
      </c>
      <c r="F621" s="6" t="str">
        <f>CONCATENATE(tb_SVI[[#This Row],[Nome Município]],"/",tb_SVI[[#This Row],[UF]])</f>
        <v>Carolina/MA</v>
      </c>
      <c r="G621" s="1" t="s">
        <v>18</v>
      </c>
      <c r="H621" s="1" t="s">
        <v>460</v>
      </c>
      <c r="I621" s="1" t="s">
        <v>1973</v>
      </c>
      <c r="J621" s="1" t="s">
        <v>123</v>
      </c>
      <c r="K621" s="1" t="s">
        <v>123</v>
      </c>
    </row>
    <row r="622" spans="1:11" x14ac:dyDescent="0.2">
      <c r="A622" s="6" t="str">
        <f>INDEX(UF_acronyms!$A$1:$C$28,MATCH(B622,UF_acronyms!$C$1:$C$28,0),2)</f>
        <v>MA</v>
      </c>
      <c r="B622" s="1" t="s">
        <v>1610</v>
      </c>
      <c r="C622" s="1" t="s">
        <v>1974</v>
      </c>
      <c r="D622" s="1" t="s">
        <v>1975</v>
      </c>
      <c r="E622" s="11">
        <v>10935</v>
      </c>
      <c r="F622" s="6" t="str">
        <f>CONCATENATE(tb_SVI[[#This Row],[Nome Município]],"/",tb_SVI[[#This Row],[UF]])</f>
        <v>Capinzal do Norte/MA</v>
      </c>
      <c r="G622" s="1" t="s">
        <v>18</v>
      </c>
      <c r="H622" s="1" t="s">
        <v>13</v>
      </c>
      <c r="I622" s="1" t="s">
        <v>862</v>
      </c>
      <c r="J622" s="1" t="s">
        <v>928</v>
      </c>
      <c r="K622" s="1" t="s">
        <v>449</v>
      </c>
    </row>
    <row r="623" spans="1:11" x14ac:dyDescent="0.2">
      <c r="A623" s="6" t="str">
        <f>INDEX(UF_acronyms!$A$1:$C$28,MATCH(B623,UF_acronyms!$C$1:$C$28,0),2)</f>
        <v>MA</v>
      </c>
      <c r="B623" s="1" t="s">
        <v>1610</v>
      </c>
      <c r="C623" s="1" t="s">
        <v>1976</v>
      </c>
      <c r="D623" s="1" t="s">
        <v>1977</v>
      </c>
      <c r="E623" s="11">
        <v>22117</v>
      </c>
      <c r="F623" s="6" t="str">
        <f>CONCATENATE(tb_SVI[[#This Row],[Nome Município]],"/",tb_SVI[[#This Row],[UF]])</f>
        <v>Cantanhede/MA</v>
      </c>
      <c r="G623" s="1" t="s">
        <v>18</v>
      </c>
      <c r="H623" s="1" t="s">
        <v>596</v>
      </c>
      <c r="I623" s="1" t="s">
        <v>622</v>
      </c>
      <c r="J623" s="1" t="s">
        <v>1058</v>
      </c>
      <c r="K623" s="1" t="s">
        <v>556</v>
      </c>
    </row>
    <row r="624" spans="1:11" x14ac:dyDescent="0.2">
      <c r="A624" s="6" t="str">
        <f>INDEX(UF_acronyms!$A$1:$C$28,MATCH(B624,UF_acronyms!$C$1:$C$28,0),2)</f>
        <v>MA</v>
      </c>
      <c r="B624" s="1" t="s">
        <v>1610</v>
      </c>
      <c r="C624" s="1" t="s">
        <v>1978</v>
      </c>
      <c r="D624" s="1" t="s">
        <v>1979</v>
      </c>
      <c r="E624" s="11">
        <v>14453</v>
      </c>
      <c r="F624" s="6" t="str">
        <f>CONCATENATE(tb_SVI[[#This Row],[Nome Município]],"/",tb_SVI[[#This Row],[UF]])</f>
        <v>Campestre do Maranhão/MA</v>
      </c>
      <c r="G624" s="1" t="s">
        <v>18</v>
      </c>
      <c r="H624" s="1" t="s">
        <v>710</v>
      </c>
      <c r="I624" s="1" t="s">
        <v>1161</v>
      </c>
      <c r="J624" s="1" t="s">
        <v>1007</v>
      </c>
      <c r="K624" s="1" t="s">
        <v>126</v>
      </c>
    </row>
    <row r="625" spans="1:11" x14ac:dyDescent="0.2">
      <c r="A625" s="6" t="str">
        <f>INDEX(UF_acronyms!$A$1:$C$28,MATCH(B625,UF_acronyms!$C$1:$C$28,0),2)</f>
        <v>MA</v>
      </c>
      <c r="B625" s="1" t="s">
        <v>1610</v>
      </c>
      <c r="C625" s="1" t="s">
        <v>1980</v>
      </c>
      <c r="D625" s="1" t="s">
        <v>1981</v>
      </c>
      <c r="E625" s="11">
        <v>19451</v>
      </c>
      <c r="F625" s="6" t="str">
        <f>CONCATENATE(tb_SVI[[#This Row],[Nome Município]],"/",tb_SVI[[#This Row],[UF]])</f>
        <v>Cajari/MA</v>
      </c>
      <c r="G625" s="1" t="s">
        <v>18</v>
      </c>
      <c r="H625" s="1" t="s">
        <v>660</v>
      </c>
      <c r="I625" s="1" t="s">
        <v>777</v>
      </c>
      <c r="J625" s="1" t="s">
        <v>1058</v>
      </c>
      <c r="K625" s="1" t="s">
        <v>813</v>
      </c>
    </row>
    <row r="626" spans="1:11" x14ac:dyDescent="0.2">
      <c r="A626" s="6" t="str">
        <f>INDEX(UF_acronyms!$A$1:$C$28,MATCH(B626,UF_acronyms!$C$1:$C$28,0),2)</f>
        <v>MA</v>
      </c>
      <c r="B626" s="1" t="s">
        <v>1610</v>
      </c>
      <c r="C626" s="1" t="s">
        <v>1982</v>
      </c>
      <c r="D626" s="1" t="s">
        <v>1983</v>
      </c>
      <c r="E626" s="11">
        <v>11216</v>
      </c>
      <c r="F626" s="6" t="str">
        <f>CONCATENATE(tb_SVI[[#This Row],[Nome Município]],"/",tb_SVI[[#This Row],[UF]])</f>
        <v>Cajapió/MA</v>
      </c>
      <c r="G626" s="1" t="s">
        <v>18</v>
      </c>
      <c r="H626" s="1" t="s">
        <v>404</v>
      </c>
      <c r="I626" s="1" t="s">
        <v>879</v>
      </c>
      <c r="J626" s="1" t="s">
        <v>354</v>
      </c>
      <c r="K626" s="1" t="s">
        <v>623</v>
      </c>
    </row>
    <row r="627" spans="1:11" x14ac:dyDescent="0.2">
      <c r="A627" s="6" t="str">
        <f>INDEX(UF_acronyms!$A$1:$C$28,MATCH(B627,UF_acronyms!$C$1:$C$28,0),2)</f>
        <v>MA</v>
      </c>
      <c r="B627" s="1" t="s">
        <v>1610</v>
      </c>
      <c r="C627" s="1" t="s">
        <v>1984</v>
      </c>
      <c r="D627" s="1" t="s">
        <v>1985</v>
      </c>
      <c r="E627" s="11">
        <v>9478</v>
      </c>
      <c r="F627" s="6" t="str">
        <f>CONCATENATE(tb_SVI[[#This Row],[Nome Município]],"/",tb_SVI[[#This Row],[UF]])</f>
        <v>Cachoeira Grande/MA</v>
      </c>
      <c r="G627" s="1" t="s">
        <v>18</v>
      </c>
      <c r="H627" s="1" t="s">
        <v>603</v>
      </c>
      <c r="I627" s="1" t="s">
        <v>665</v>
      </c>
      <c r="J627" s="1" t="s">
        <v>312</v>
      </c>
      <c r="K627" s="1" t="s">
        <v>311</v>
      </c>
    </row>
    <row r="628" spans="1:11" x14ac:dyDescent="0.2">
      <c r="A628" s="6" t="str">
        <f>INDEX(UF_acronyms!$A$1:$C$28,MATCH(B628,UF_acronyms!$C$1:$C$28,0),2)</f>
        <v>MA</v>
      </c>
      <c r="B628" s="1" t="s">
        <v>1610</v>
      </c>
      <c r="C628" s="1" t="s">
        <v>1986</v>
      </c>
      <c r="D628" s="1" t="s">
        <v>1987</v>
      </c>
      <c r="E628" s="11">
        <v>15467</v>
      </c>
      <c r="F628" s="6" t="str">
        <f>CONCATENATE(tb_SVI[[#This Row],[Nome Município]],"/",tb_SVI[[#This Row],[UF]])</f>
        <v>Buritirana/MA</v>
      </c>
      <c r="G628" s="1" t="s">
        <v>18</v>
      </c>
      <c r="H628" s="1" t="s">
        <v>649</v>
      </c>
      <c r="I628" s="1" t="s">
        <v>732</v>
      </c>
      <c r="J628" s="1" t="s">
        <v>588</v>
      </c>
      <c r="K628" s="1" t="s">
        <v>170</v>
      </c>
    </row>
    <row r="629" spans="1:11" x14ac:dyDescent="0.2">
      <c r="A629" s="6" t="str">
        <f>INDEX(UF_acronyms!$A$1:$C$28,MATCH(B629,UF_acronyms!$C$1:$C$28,0),2)</f>
        <v>MA</v>
      </c>
      <c r="B629" s="1" t="s">
        <v>1610</v>
      </c>
      <c r="C629" s="1" t="s">
        <v>1988</v>
      </c>
      <c r="D629" s="1" t="s">
        <v>1989</v>
      </c>
      <c r="E629" s="11">
        <v>72983</v>
      </c>
      <c r="F629" s="6" t="str">
        <f>CONCATENATE(tb_SVI[[#This Row],[Nome Município]],"/",tb_SVI[[#This Row],[UF]])</f>
        <v>Buriticupu/MA</v>
      </c>
      <c r="G629" s="1" t="s">
        <v>18</v>
      </c>
      <c r="H629" s="1" t="s">
        <v>600</v>
      </c>
      <c r="I629" s="1" t="s">
        <v>928</v>
      </c>
      <c r="J629" s="1" t="s">
        <v>419</v>
      </c>
      <c r="K629" s="1" t="s">
        <v>451</v>
      </c>
    </row>
    <row r="630" spans="1:11" x14ac:dyDescent="0.2">
      <c r="A630" s="6" t="str">
        <f>INDEX(UF_acronyms!$A$1:$C$28,MATCH(B630,UF_acronyms!$C$1:$C$28,0),2)</f>
        <v>MA</v>
      </c>
      <c r="B630" s="1" t="s">
        <v>1610</v>
      </c>
      <c r="C630" s="1" t="s">
        <v>1990</v>
      </c>
      <c r="D630" s="1" t="s">
        <v>1991</v>
      </c>
      <c r="E630" s="11">
        <v>23939</v>
      </c>
      <c r="F630" s="6" t="str">
        <f>CONCATENATE(tb_SVI[[#This Row],[Nome Município]],"/",tb_SVI[[#This Row],[UF]])</f>
        <v>Buriti Bravo/MA</v>
      </c>
      <c r="G630" s="1" t="s">
        <v>18</v>
      </c>
      <c r="H630" s="1" t="s">
        <v>289</v>
      </c>
      <c r="I630" s="1" t="s">
        <v>387</v>
      </c>
      <c r="J630" s="1" t="s">
        <v>543</v>
      </c>
      <c r="K630" s="1" t="s">
        <v>276</v>
      </c>
    </row>
    <row r="631" spans="1:11" x14ac:dyDescent="0.2">
      <c r="A631" s="6" t="str">
        <f>INDEX(UF_acronyms!$A$1:$C$28,MATCH(B631,UF_acronyms!$C$1:$C$28,0),2)</f>
        <v>MA</v>
      </c>
      <c r="B631" s="1" t="s">
        <v>1610</v>
      </c>
      <c r="C631" s="1" t="s">
        <v>1992</v>
      </c>
      <c r="D631" s="1" t="s">
        <v>1993</v>
      </c>
      <c r="E631" s="11">
        <v>28798</v>
      </c>
      <c r="F631" s="6" t="str">
        <f>CONCATENATE(tb_SVI[[#This Row],[Nome Município]],"/",tb_SVI[[#This Row],[UF]])</f>
        <v>Buriti/MA</v>
      </c>
      <c r="G631" s="1" t="s">
        <v>18</v>
      </c>
      <c r="H631" s="1" t="s">
        <v>461</v>
      </c>
      <c r="I631" s="1" t="s">
        <v>709</v>
      </c>
      <c r="J631" s="1" t="s">
        <v>422</v>
      </c>
      <c r="K631" s="1" t="s">
        <v>496</v>
      </c>
    </row>
    <row r="632" spans="1:11" x14ac:dyDescent="0.2">
      <c r="A632" s="6" t="str">
        <f>INDEX(UF_acronyms!$A$1:$C$28,MATCH(B632,UF_acronyms!$C$1:$C$28,0),2)</f>
        <v>MA</v>
      </c>
      <c r="B632" s="1" t="s">
        <v>1610</v>
      </c>
      <c r="C632" s="1" t="s">
        <v>1994</v>
      </c>
      <c r="D632" s="1" t="s">
        <v>1995</v>
      </c>
      <c r="E632" s="11">
        <v>9014</v>
      </c>
      <c r="F632" s="6" t="str">
        <f>CONCATENATE(tb_SVI[[#This Row],[Nome Município]],"/",tb_SVI[[#This Row],[UF]])</f>
        <v>Brejo de Areia/MA</v>
      </c>
      <c r="G632" s="1" t="s">
        <v>18</v>
      </c>
      <c r="H632" s="1" t="s">
        <v>609</v>
      </c>
      <c r="I632" s="1" t="s">
        <v>404</v>
      </c>
      <c r="J632" s="1" t="s">
        <v>596</v>
      </c>
      <c r="K632" s="1" t="s">
        <v>805</v>
      </c>
    </row>
    <row r="633" spans="1:11" x14ac:dyDescent="0.2">
      <c r="A633" s="6" t="str">
        <f>INDEX(UF_acronyms!$A$1:$C$28,MATCH(B633,UF_acronyms!$C$1:$C$28,0),2)</f>
        <v>MA</v>
      </c>
      <c r="B633" s="1" t="s">
        <v>1610</v>
      </c>
      <c r="C633" s="1" t="s">
        <v>1998</v>
      </c>
      <c r="D633" s="1" t="s">
        <v>1999</v>
      </c>
      <c r="E633" s="11">
        <v>16438</v>
      </c>
      <c r="F633" s="6" t="str">
        <f>CONCATENATE(tb_SVI[[#This Row],[Nome Município]],"/",tb_SVI[[#This Row],[UF]])</f>
        <v>Bom Lugar/MA</v>
      </c>
      <c r="G633" s="1" t="s">
        <v>18</v>
      </c>
      <c r="H633" s="1" t="s">
        <v>649</v>
      </c>
      <c r="I633" s="1" t="s">
        <v>339</v>
      </c>
      <c r="J633" s="1" t="s">
        <v>263</v>
      </c>
      <c r="K633" s="1" t="s">
        <v>356</v>
      </c>
    </row>
    <row r="634" spans="1:11" x14ac:dyDescent="0.2">
      <c r="A634" s="6" t="str">
        <f>INDEX(UF_acronyms!$A$1:$C$28,MATCH(B634,UF_acronyms!$C$1:$C$28,0),2)</f>
        <v>MA</v>
      </c>
      <c r="B634" s="1" t="s">
        <v>1610</v>
      </c>
      <c r="C634" s="1" t="s">
        <v>2000</v>
      </c>
      <c r="D634" s="1" t="s">
        <v>2001</v>
      </c>
      <c r="E634" s="11">
        <v>34567</v>
      </c>
      <c r="F634" s="6" t="str">
        <f>CONCATENATE(tb_SVI[[#This Row],[Nome Município]],"/",tb_SVI[[#This Row],[UF]])</f>
        <v>Bom Jesus das Selvas/MA</v>
      </c>
      <c r="G634" s="1" t="s">
        <v>18</v>
      </c>
      <c r="H634" s="1" t="s">
        <v>242</v>
      </c>
      <c r="I634" s="1" t="s">
        <v>387</v>
      </c>
      <c r="J634" s="1" t="s">
        <v>445</v>
      </c>
      <c r="K634" s="1" t="s">
        <v>227</v>
      </c>
    </row>
    <row r="635" spans="1:11" x14ac:dyDescent="0.2">
      <c r="A635" s="6" t="str">
        <f>INDEX(UF_acronyms!$A$1:$C$28,MATCH(B635,UF_acronyms!$C$1:$C$28,0),2)</f>
        <v>MA</v>
      </c>
      <c r="B635" s="1" t="s">
        <v>1610</v>
      </c>
      <c r="C635" s="1" t="s">
        <v>2002</v>
      </c>
      <c r="D635" s="1" t="s">
        <v>2003</v>
      </c>
      <c r="E635" s="11">
        <v>41822</v>
      </c>
      <c r="F635" s="6" t="str">
        <f>CONCATENATE(tb_SVI[[#This Row],[Nome Município]],"/",tb_SVI[[#This Row],[UF]])</f>
        <v>Bom Jardim/MA</v>
      </c>
      <c r="G635" s="1" t="s">
        <v>18</v>
      </c>
      <c r="H635" s="1" t="s">
        <v>129</v>
      </c>
      <c r="I635" s="1" t="s">
        <v>502</v>
      </c>
      <c r="J635" s="1" t="s">
        <v>641</v>
      </c>
      <c r="K635" s="1" t="s">
        <v>572</v>
      </c>
    </row>
    <row r="636" spans="1:11" x14ac:dyDescent="0.2">
      <c r="A636" s="6" t="str">
        <f>INDEX(UF_acronyms!$A$1:$C$28,MATCH(B636,UF_acronyms!$C$1:$C$28,0),2)</f>
        <v>MA</v>
      </c>
      <c r="B636" s="1" t="s">
        <v>1610</v>
      </c>
      <c r="C636" s="1" t="s">
        <v>2004</v>
      </c>
      <c r="D636" s="1" t="s">
        <v>2005</v>
      </c>
      <c r="E636" s="11">
        <v>8382</v>
      </c>
      <c r="F636" s="6" t="str">
        <f>CONCATENATE(tb_SVI[[#This Row],[Nome Município]],"/",tb_SVI[[#This Row],[UF]])</f>
        <v>Boa Vista do Gurupi/MA</v>
      </c>
      <c r="G636" s="1" t="s">
        <v>18</v>
      </c>
      <c r="H636" s="1" t="s">
        <v>1347</v>
      </c>
      <c r="I636" s="1" t="s">
        <v>685</v>
      </c>
      <c r="J636" s="1" t="s">
        <v>583</v>
      </c>
      <c r="K636" s="1" t="s">
        <v>158</v>
      </c>
    </row>
    <row r="637" spans="1:11" x14ac:dyDescent="0.2">
      <c r="A637" s="6" t="str">
        <f>INDEX(UF_acronyms!$A$1:$C$28,MATCH(B637,UF_acronyms!$C$1:$C$28,0),2)</f>
        <v>MA</v>
      </c>
      <c r="B637" s="1" t="s">
        <v>1610</v>
      </c>
      <c r="C637" s="1" t="s">
        <v>2006</v>
      </c>
      <c r="D637" s="1" t="s">
        <v>2007</v>
      </c>
      <c r="E637" s="11">
        <v>6073</v>
      </c>
      <c r="F637" s="6" t="str">
        <f>CONCATENATE(tb_SVI[[#This Row],[Nome Município]],"/",tb_SVI[[#This Row],[UF]])</f>
        <v>Bernardo do Mearim/MA</v>
      </c>
      <c r="G637" s="1" t="s">
        <v>18</v>
      </c>
      <c r="H637" s="1" t="s">
        <v>936</v>
      </c>
      <c r="I637" s="1" t="s">
        <v>458</v>
      </c>
      <c r="J637" s="1" t="s">
        <v>403</v>
      </c>
      <c r="K637" s="1" t="s">
        <v>33</v>
      </c>
    </row>
    <row r="638" spans="1:11" x14ac:dyDescent="0.2">
      <c r="A638" s="6" t="str">
        <f>INDEX(UF_acronyms!$A$1:$C$28,MATCH(B638,UF_acronyms!$C$1:$C$28,0),2)</f>
        <v>MA</v>
      </c>
      <c r="B638" s="1" t="s">
        <v>1610</v>
      </c>
      <c r="C638" s="1" t="s">
        <v>1996</v>
      </c>
      <c r="D638" s="1" t="s">
        <v>1997</v>
      </c>
      <c r="E638" s="11">
        <v>36651</v>
      </c>
      <c r="F638" s="6" t="str">
        <f>CONCATENATE(tb_SVI[[#This Row],[Nome Município]],"/",tb_SVI[[#This Row],[UF]])</f>
        <v>Brejo/MA</v>
      </c>
      <c r="G638" s="1" t="s">
        <v>18</v>
      </c>
      <c r="H638" s="1" t="s">
        <v>13</v>
      </c>
      <c r="I638" s="1" t="s">
        <v>409</v>
      </c>
      <c r="J638" s="1" t="s">
        <v>656</v>
      </c>
      <c r="K638" s="1" t="s">
        <v>474</v>
      </c>
    </row>
    <row r="639" spans="1:11" x14ac:dyDescent="0.2">
      <c r="A639" s="6" t="str">
        <f>INDEX(UF_acronyms!$A$1:$C$28,MATCH(B639,UF_acronyms!$C$1:$C$28,0),2)</f>
        <v>MA</v>
      </c>
      <c r="B639" s="1" t="s">
        <v>1610</v>
      </c>
      <c r="C639" s="1" t="s">
        <v>2008</v>
      </c>
      <c r="D639" s="1" t="s">
        <v>2009</v>
      </c>
      <c r="E639" s="11">
        <v>21299</v>
      </c>
      <c r="F639" s="6" t="str">
        <f>CONCATENATE(tb_SVI[[#This Row],[Nome Município]],"/",tb_SVI[[#This Row],[UF]])</f>
        <v>Bequimão/MA</v>
      </c>
      <c r="G639" s="1" t="s">
        <v>18</v>
      </c>
      <c r="H639" s="1" t="s">
        <v>419</v>
      </c>
      <c r="I639" s="1" t="s">
        <v>443</v>
      </c>
      <c r="J639" s="1" t="s">
        <v>656</v>
      </c>
      <c r="K639" s="1" t="s">
        <v>587</v>
      </c>
    </row>
    <row r="640" spans="1:11" x14ac:dyDescent="0.2">
      <c r="A640" s="6" t="str">
        <f>INDEX(UF_acronyms!$A$1:$C$28,MATCH(B640,UF_acronyms!$C$1:$C$28,0),2)</f>
        <v>MA</v>
      </c>
      <c r="B640" s="1" t="s">
        <v>1610</v>
      </c>
      <c r="C640" s="1" t="s">
        <v>2010</v>
      </c>
      <c r="D640" s="1" t="s">
        <v>2011</v>
      </c>
      <c r="E640" s="11">
        <v>5638</v>
      </c>
      <c r="F640" s="6" t="str">
        <f>CONCATENATE(tb_SVI[[#This Row],[Nome Município]],"/",tb_SVI[[#This Row],[UF]])</f>
        <v>Benedito Leite/MA</v>
      </c>
      <c r="G640" s="1" t="s">
        <v>18</v>
      </c>
      <c r="H640" s="1" t="s">
        <v>78</v>
      </c>
      <c r="I640" s="1" t="s">
        <v>649</v>
      </c>
      <c r="J640" s="1" t="s">
        <v>295</v>
      </c>
      <c r="K640" s="1" t="s">
        <v>565</v>
      </c>
    </row>
    <row r="641" spans="1:11" x14ac:dyDescent="0.2">
      <c r="A641" s="6" t="str">
        <f>INDEX(UF_acronyms!$A$1:$C$28,MATCH(B641,UF_acronyms!$C$1:$C$28,0),2)</f>
        <v>MA</v>
      </c>
      <c r="B641" s="1" t="s">
        <v>1610</v>
      </c>
      <c r="C641" s="1" t="s">
        <v>2012</v>
      </c>
      <c r="D641" s="1" t="s">
        <v>2013</v>
      </c>
      <c r="E641" s="11">
        <v>7528</v>
      </c>
      <c r="F641" s="6" t="str">
        <f>CONCATENATE(tb_SVI[[#This Row],[Nome Município]],"/",tb_SVI[[#This Row],[UF]])</f>
        <v>Belágua/MA</v>
      </c>
      <c r="G641" s="1" t="s">
        <v>18</v>
      </c>
      <c r="H641" s="1" t="s">
        <v>513</v>
      </c>
      <c r="I641" s="1" t="s">
        <v>592</v>
      </c>
      <c r="J641" s="1" t="s">
        <v>608</v>
      </c>
      <c r="K641" s="1" t="s">
        <v>562</v>
      </c>
    </row>
    <row r="642" spans="1:11" x14ac:dyDescent="0.2">
      <c r="A642" s="6" t="str">
        <f>INDEX(UF_acronyms!$A$1:$C$28,MATCH(B642,UF_acronyms!$C$1:$C$28,0),2)</f>
        <v>MA</v>
      </c>
      <c r="B642" s="1" t="s">
        <v>1610</v>
      </c>
      <c r="C642" s="1" t="s">
        <v>2014</v>
      </c>
      <c r="D642" s="1" t="s">
        <v>2015</v>
      </c>
      <c r="E642" s="11">
        <v>11279</v>
      </c>
      <c r="F642" s="6" t="str">
        <f>CONCATENATE(tb_SVI[[#This Row],[Nome Município]],"/",tb_SVI[[#This Row],[UF]])</f>
        <v>Bela Vista do Maranhão/MA</v>
      </c>
      <c r="G642" s="1" t="s">
        <v>18</v>
      </c>
      <c r="H642" s="1" t="s">
        <v>1696</v>
      </c>
      <c r="I642" s="1" t="s">
        <v>446</v>
      </c>
      <c r="J642" s="1" t="s">
        <v>289</v>
      </c>
      <c r="K642" s="1" t="s">
        <v>660</v>
      </c>
    </row>
    <row r="643" spans="1:11" x14ac:dyDescent="0.2">
      <c r="A643" s="6" t="str">
        <f>INDEX(UF_acronyms!$A$1:$C$28,MATCH(B643,UF_acronyms!$C$1:$C$28,0),2)</f>
        <v>MA</v>
      </c>
      <c r="B643" s="1" t="s">
        <v>1610</v>
      </c>
      <c r="C643" s="1" t="s">
        <v>2016</v>
      </c>
      <c r="D643" s="1" t="s">
        <v>2017</v>
      </c>
      <c r="E643" s="11">
        <v>18924</v>
      </c>
      <c r="F643" s="6" t="str">
        <f>CONCATENATE(tb_SVI[[#This Row],[Nome Município]],"/",tb_SVI[[#This Row],[UF]])</f>
        <v>Barão de Grajaú/MA</v>
      </c>
      <c r="G643" s="1" t="s">
        <v>18</v>
      </c>
      <c r="H643" s="1" t="s">
        <v>408</v>
      </c>
      <c r="I643" s="1" t="s">
        <v>2018</v>
      </c>
      <c r="J643" s="1" t="s">
        <v>409</v>
      </c>
      <c r="K643" s="1" t="s">
        <v>334</v>
      </c>
    </row>
    <row r="644" spans="1:11" x14ac:dyDescent="0.2">
      <c r="A644" s="6" t="str">
        <f>INDEX(UF_acronyms!$A$1:$C$28,MATCH(B644,UF_acronyms!$C$1:$C$28,0),2)</f>
        <v>MA</v>
      </c>
      <c r="B644" s="1" t="s">
        <v>1610</v>
      </c>
      <c r="C644" s="1" t="s">
        <v>2019</v>
      </c>
      <c r="D644" s="1" t="s">
        <v>2020</v>
      </c>
      <c r="E644" s="11">
        <v>63217</v>
      </c>
      <c r="F644" s="6" t="str">
        <f>CONCATENATE(tb_SVI[[#This Row],[Nome Município]],"/",tb_SVI[[#This Row],[UF]])</f>
        <v>Barreirinhas/MA</v>
      </c>
      <c r="G644" s="1" t="s">
        <v>18</v>
      </c>
      <c r="H644" s="1" t="s">
        <v>487</v>
      </c>
      <c r="I644" s="1" t="s">
        <v>597</v>
      </c>
      <c r="J644" s="1" t="s">
        <v>487</v>
      </c>
      <c r="K644" s="1" t="s">
        <v>242</v>
      </c>
    </row>
    <row r="645" spans="1:11" x14ac:dyDescent="0.2">
      <c r="A645" s="6" t="str">
        <f>INDEX(UF_acronyms!$A$1:$C$28,MATCH(B645,UF_acronyms!$C$1:$C$28,0),2)</f>
        <v>MA</v>
      </c>
      <c r="B645" s="1" t="s">
        <v>1610</v>
      </c>
      <c r="C645" s="1" t="s">
        <v>2021</v>
      </c>
      <c r="D645" s="1" t="s">
        <v>2022</v>
      </c>
      <c r="E645" s="11">
        <v>88492</v>
      </c>
      <c r="F645" s="6" t="str">
        <f>CONCATENATE(tb_SVI[[#This Row],[Nome Município]],"/",tb_SVI[[#This Row],[UF]])</f>
        <v>Barra do Corda/MA</v>
      </c>
      <c r="G645" s="1" t="s">
        <v>18</v>
      </c>
      <c r="H645" s="1" t="s">
        <v>12</v>
      </c>
      <c r="I645" s="1" t="s">
        <v>14</v>
      </c>
      <c r="J645" s="1" t="s">
        <v>422</v>
      </c>
      <c r="K645" s="1" t="s">
        <v>350</v>
      </c>
    </row>
    <row r="646" spans="1:11" x14ac:dyDescent="0.2">
      <c r="A646" s="6" t="str">
        <f>INDEX(UF_acronyms!$A$1:$C$28,MATCH(B646,UF_acronyms!$C$1:$C$28,0),2)</f>
        <v>MA</v>
      </c>
      <c r="B646" s="1" t="s">
        <v>1610</v>
      </c>
      <c r="C646" s="1" t="s">
        <v>2023</v>
      </c>
      <c r="D646" s="1" t="s">
        <v>2024</v>
      </c>
      <c r="E646" s="11">
        <v>95929</v>
      </c>
      <c r="F646" s="6" t="str">
        <f>CONCATENATE(tb_SVI[[#This Row],[Nome Município]],"/",tb_SVI[[#This Row],[UF]])</f>
        <v>Balsas/MA</v>
      </c>
      <c r="G646" s="1" t="s">
        <v>18</v>
      </c>
      <c r="H646" s="1" t="s">
        <v>57</v>
      </c>
      <c r="I646" s="1" t="s">
        <v>2025</v>
      </c>
      <c r="J646" s="1" t="s">
        <v>353</v>
      </c>
      <c r="K646" s="1" t="s">
        <v>198</v>
      </c>
    </row>
    <row r="647" spans="1:11" x14ac:dyDescent="0.2">
      <c r="A647" s="6" t="str">
        <f>INDEX(UF_acronyms!$A$1:$C$28,MATCH(B647,UF_acronyms!$C$1:$C$28,0),2)</f>
        <v>MA</v>
      </c>
      <c r="B647" s="1" t="s">
        <v>1610</v>
      </c>
      <c r="C647" s="1" t="s">
        <v>2026</v>
      </c>
      <c r="D647" s="1" t="s">
        <v>2027</v>
      </c>
      <c r="E647" s="11">
        <v>5670</v>
      </c>
      <c r="F647" s="6" t="str">
        <f>CONCATENATE(tb_SVI[[#This Row],[Nome Município]],"/",tb_SVI[[#This Row],[UF]])</f>
        <v>Bacurituba/MA</v>
      </c>
      <c r="G647" s="1" t="s">
        <v>18</v>
      </c>
      <c r="H647" s="1" t="s">
        <v>58</v>
      </c>
      <c r="I647" s="1" t="s">
        <v>260</v>
      </c>
      <c r="J647" s="1" t="s">
        <v>776</v>
      </c>
      <c r="K647" s="1" t="s">
        <v>332</v>
      </c>
    </row>
    <row r="648" spans="1:11" x14ac:dyDescent="0.2">
      <c r="A648" s="6" t="str">
        <f>INDEX(UF_acronyms!$A$1:$C$28,MATCH(B648,UF_acronyms!$C$1:$C$28,0),2)</f>
        <v>MA</v>
      </c>
      <c r="B648" s="1" t="s">
        <v>1610</v>
      </c>
      <c r="C648" s="1" t="s">
        <v>2028</v>
      </c>
      <c r="D648" s="1" t="s">
        <v>2029</v>
      </c>
      <c r="E648" s="11">
        <v>18654</v>
      </c>
      <c r="F648" s="6" t="str">
        <f>CONCATENATE(tb_SVI[[#This Row],[Nome Município]],"/",tb_SVI[[#This Row],[UF]])</f>
        <v>Bacuri/MA</v>
      </c>
      <c r="G648" s="1" t="s">
        <v>18</v>
      </c>
      <c r="H648" s="1" t="s">
        <v>665</v>
      </c>
      <c r="I648" s="1" t="s">
        <v>922</v>
      </c>
      <c r="J648" s="1" t="s">
        <v>572</v>
      </c>
      <c r="K648" s="1" t="s">
        <v>263</v>
      </c>
    </row>
    <row r="649" spans="1:11" x14ac:dyDescent="0.2">
      <c r="A649" s="6" t="str">
        <f>INDEX(UF_acronyms!$A$1:$C$28,MATCH(B649,UF_acronyms!$C$1:$C$28,0),2)</f>
        <v>MA</v>
      </c>
      <c r="B649" s="1" t="s">
        <v>1610</v>
      </c>
      <c r="C649" s="1" t="s">
        <v>2030</v>
      </c>
      <c r="D649" s="1" t="s">
        <v>2031</v>
      </c>
      <c r="E649" s="11">
        <v>17252</v>
      </c>
      <c r="F649" s="6" t="str">
        <f>CONCATENATE(tb_SVI[[#This Row],[Nome Município]],"/",tb_SVI[[#This Row],[UF]])</f>
        <v>Bacabeira/MA</v>
      </c>
      <c r="G649" s="1" t="s">
        <v>18</v>
      </c>
      <c r="H649" s="1" t="s">
        <v>698</v>
      </c>
      <c r="I649" s="1" t="s">
        <v>466</v>
      </c>
      <c r="J649" s="1" t="s">
        <v>155</v>
      </c>
      <c r="K649" s="1" t="s">
        <v>59</v>
      </c>
    </row>
    <row r="650" spans="1:11" x14ac:dyDescent="0.2">
      <c r="A650" s="6" t="str">
        <f>INDEX(UF_acronyms!$A$1:$C$28,MATCH(B650,UF_acronyms!$C$1:$C$28,0),2)</f>
        <v>MA</v>
      </c>
      <c r="B650" s="1" t="s">
        <v>1610</v>
      </c>
      <c r="C650" s="1" t="s">
        <v>2032</v>
      </c>
      <c r="D650" s="1" t="s">
        <v>2033</v>
      </c>
      <c r="E650" s="11">
        <v>104790</v>
      </c>
      <c r="F650" s="6" t="str">
        <f>CONCATENATE(tb_SVI[[#This Row],[Nome Município]],"/",tb_SVI[[#This Row],[UF]])</f>
        <v>Bacabal/MA</v>
      </c>
      <c r="G650" s="1" t="s">
        <v>18</v>
      </c>
      <c r="H650" s="1" t="s">
        <v>1142</v>
      </c>
      <c r="I650" s="1" t="s">
        <v>998</v>
      </c>
      <c r="J650" s="1" t="s">
        <v>801</v>
      </c>
      <c r="K650" s="1" t="s">
        <v>426</v>
      </c>
    </row>
    <row r="651" spans="1:11" x14ac:dyDescent="0.2">
      <c r="A651" s="6" t="str">
        <f>INDEX(UF_acronyms!$A$1:$C$28,MATCH(B651,UF_acronyms!$C$1:$C$28,0),2)</f>
        <v>MA</v>
      </c>
      <c r="B651" s="1" t="s">
        <v>1610</v>
      </c>
      <c r="C651" s="1" t="s">
        <v>2035</v>
      </c>
      <c r="D651" s="1" t="s">
        <v>2036</v>
      </c>
      <c r="E651" s="11">
        <v>113121</v>
      </c>
      <c r="F651" s="6" t="str">
        <f>CONCATENATE(tb_SVI[[#This Row],[Nome Município]],"/",tb_SVI[[#This Row],[UF]])</f>
        <v>Açailândia/MA</v>
      </c>
      <c r="G651" s="1" t="s">
        <v>18</v>
      </c>
      <c r="H651" s="1" t="s">
        <v>287</v>
      </c>
      <c r="I651" s="1" t="s">
        <v>706</v>
      </c>
      <c r="J651" s="1" t="s">
        <v>426</v>
      </c>
      <c r="K651" s="1" t="s">
        <v>1233</v>
      </c>
    </row>
    <row r="652" spans="1:11" x14ac:dyDescent="0.2">
      <c r="A652" s="6" t="str">
        <f>INDEX(UF_acronyms!$A$1:$C$28,MATCH(B652,UF_acronyms!$C$1:$C$28,0),2)</f>
        <v>MA</v>
      </c>
      <c r="B652" s="1" t="s">
        <v>1610</v>
      </c>
      <c r="C652" s="1" t="s">
        <v>2037</v>
      </c>
      <c r="D652" s="1" t="s">
        <v>2038</v>
      </c>
      <c r="E652" s="11">
        <v>12183</v>
      </c>
      <c r="F652" s="6" t="str">
        <f>CONCATENATE(tb_SVI[[#This Row],[Nome Município]],"/",tb_SVI[[#This Row],[UF]])</f>
        <v>Axixá/MA</v>
      </c>
      <c r="G652" s="1" t="s">
        <v>18</v>
      </c>
      <c r="H652" s="1" t="s">
        <v>127</v>
      </c>
      <c r="I652" s="1" t="s">
        <v>724</v>
      </c>
      <c r="J652" s="1" t="s">
        <v>102</v>
      </c>
      <c r="K652" s="1" t="s">
        <v>823</v>
      </c>
    </row>
    <row r="653" spans="1:11" x14ac:dyDescent="0.2">
      <c r="A653" s="6" t="str">
        <f>INDEX(UF_acronyms!$A$1:$C$28,MATCH(B653,UF_acronyms!$C$1:$C$28,0),2)</f>
        <v>MA</v>
      </c>
      <c r="B653" s="1" t="s">
        <v>1610</v>
      </c>
      <c r="C653" s="1" t="s">
        <v>2039</v>
      </c>
      <c r="D653" s="1" t="s">
        <v>2040</v>
      </c>
      <c r="E653" s="11">
        <v>29932</v>
      </c>
      <c r="F653" s="6" t="str">
        <f>CONCATENATE(tb_SVI[[#This Row],[Nome Município]],"/",tb_SVI[[#This Row],[UF]])</f>
        <v>Arari/MA</v>
      </c>
      <c r="G653" s="1" t="s">
        <v>18</v>
      </c>
      <c r="H653" s="1" t="s">
        <v>123</v>
      </c>
      <c r="I653" s="1" t="s">
        <v>327</v>
      </c>
      <c r="J653" s="1" t="s">
        <v>961</v>
      </c>
      <c r="K653" s="1" t="s">
        <v>36</v>
      </c>
    </row>
    <row r="654" spans="1:11" x14ac:dyDescent="0.2">
      <c r="A654" s="6" t="str">
        <f>INDEX(UF_acronyms!$A$1:$C$28,MATCH(B654,UF_acronyms!$C$1:$C$28,0),2)</f>
        <v>MA</v>
      </c>
      <c r="B654" s="1" t="s">
        <v>1610</v>
      </c>
      <c r="C654" s="1" t="s">
        <v>2041</v>
      </c>
      <c r="D654" s="1" t="s">
        <v>2042</v>
      </c>
      <c r="E654" s="11">
        <v>32764</v>
      </c>
      <c r="F654" s="6" t="str">
        <f>CONCATENATE(tb_SVI[[#This Row],[Nome Município]],"/",tb_SVI[[#This Row],[UF]])</f>
        <v>Arame/MA</v>
      </c>
      <c r="G654" s="1" t="s">
        <v>18</v>
      </c>
      <c r="H654" s="1" t="s">
        <v>550</v>
      </c>
      <c r="I654" s="1" t="s">
        <v>465</v>
      </c>
      <c r="J654" s="1" t="s">
        <v>1313</v>
      </c>
      <c r="K654" s="1" t="s">
        <v>487</v>
      </c>
    </row>
    <row r="655" spans="1:11" x14ac:dyDescent="0.2">
      <c r="A655" s="6" t="str">
        <f>INDEX(UF_acronyms!$A$1:$C$28,MATCH(B655,UF_acronyms!$C$1:$C$28,0),2)</f>
        <v>MA</v>
      </c>
      <c r="B655" s="1" t="s">
        <v>1610</v>
      </c>
      <c r="C655" s="1" t="s">
        <v>2043</v>
      </c>
      <c r="D655" s="1" t="s">
        <v>2044</v>
      </c>
      <c r="E655" s="11">
        <v>46771</v>
      </c>
      <c r="F655" s="6" t="str">
        <f>CONCATENATE(tb_SVI[[#This Row],[Nome Município]],"/",tb_SVI[[#This Row],[UF]])</f>
        <v>Araioses/MA</v>
      </c>
      <c r="G655" s="1" t="s">
        <v>18</v>
      </c>
      <c r="H655" s="1" t="s">
        <v>626</v>
      </c>
      <c r="I655" s="1" t="s">
        <v>211</v>
      </c>
      <c r="J655" s="1" t="s">
        <v>721</v>
      </c>
      <c r="K655" s="1" t="s">
        <v>969</v>
      </c>
    </row>
    <row r="656" spans="1:11" x14ac:dyDescent="0.2">
      <c r="A656" s="6" t="str">
        <f>INDEX(UF_acronyms!$A$1:$C$28,MATCH(B656,UF_acronyms!$C$1:$C$28,0),2)</f>
        <v>MA</v>
      </c>
      <c r="B656" s="1" t="s">
        <v>1610</v>
      </c>
      <c r="C656" s="1" t="s">
        <v>2045</v>
      </c>
      <c r="D656" s="1" t="s">
        <v>1584</v>
      </c>
      <c r="E656" s="11">
        <v>15551</v>
      </c>
      <c r="F656" s="6" t="str">
        <f>CONCATENATE(tb_SVI[[#This Row],[Nome Município]],"/",tb_SVI[[#This Row],[UF]])</f>
        <v>Araguanã/MA</v>
      </c>
      <c r="G656" s="1" t="s">
        <v>18</v>
      </c>
      <c r="H656" s="1" t="s">
        <v>295</v>
      </c>
      <c r="I656" s="1" t="s">
        <v>327</v>
      </c>
      <c r="J656" s="1" t="s">
        <v>112</v>
      </c>
      <c r="K656" s="1" t="s">
        <v>289</v>
      </c>
    </row>
    <row r="657" spans="1:11" x14ac:dyDescent="0.2">
      <c r="A657" s="6" t="str">
        <f>INDEX(UF_acronyms!$A$1:$C$28,MATCH(B657,UF_acronyms!$C$1:$C$28,0),2)</f>
        <v>MA</v>
      </c>
      <c r="B657" s="1" t="s">
        <v>1610</v>
      </c>
      <c r="C657" s="1" t="s">
        <v>2046</v>
      </c>
      <c r="D657" s="1" t="s">
        <v>2047</v>
      </c>
      <c r="E657" s="11">
        <v>17413</v>
      </c>
      <c r="F657" s="6" t="str">
        <f>CONCATENATE(tb_SVI[[#This Row],[Nome Município]],"/",tb_SVI[[#This Row],[UF]])</f>
        <v>Apicum-Açu/MA</v>
      </c>
      <c r="G657" s="1" t="s">
        <v>18</v>
      </c>
      <c r="H657" s="1" t="s">
        <v>387</v>
      </c>
      <c r="I657" s="1" t="s">
        <v>2048</v>
      </c>
      <c r="J657" s="1" t="s">
        <v>35</v>
      </c>
      <c r="K657" s="1" t="s">
        <v>26</v>
      </c>
    </row>
    <row r="658" spans="1:11" x14ac:dyDescent="0.2">
      <c r="A658" s="6" t="str">
        <f>INDEX(UF_acronyms!$A$1:$C$28,MATCH(B658,UF_acronyms!$C$1:$C$28,0),2)</f>
        <v>MA</v>
      </c>
      <c r="B658" s="1" t="s">
        <v>1610</v>
      </c>
      <c r="C658" s="1" t="s">
        <v>2049</v>
      </c>
      <c r="D658" s="1" t="s">
        <v>2050</v>
      </c>
      <c r="E658" s="11">
        <v>15894</v>
      </c>
      <c r="F658" s="6" t="str">
        <f>CONCATENATE(tb_SVI[[#This Row],[Nome Município]],"/",tb_SVI[[#This Row],[UF]])</f>
        <v>Anapurus/MA</v>
      </c>
      <c r="G658" s="1" t="s">
        <v>18</v>
      </c>
      <c r="H658" s="1" t="s">
        <v>23</v>
      </c>
      <c r="I658" s="1" t="s">
        <v>78</v>
      </c>
      <c r="J658" s="1" t="s">
        <v>823</v>
      </c>
      <c r="K658" s="1" t="s">
        <v>236</v>
      </c>
    </row>
    <row r="659" spans="1:11" x14ac:dyDescent="0.2">
      <c r="A659" s="6" t="str">
        <f>INDEX(UF_acronyms!$A$1:$C$28,MATCH(B659,UF_acronyms!$C$1:$C$28,0),2)</f>
        <v>MA</v>
      </c>
      <c r="B659" s="1" t="s">
        <v>1610</v>
      </c>
      <c r="C659" s="1" t="s">
        <v>2051</v>
      </c>
      <c r="D659" s="1" t="s">
        <v>2052</v>
      </c>
      <c r="E659" s="11">
        <v>26988</v>
      </c>
      <c r="F659" s="6" t="str">
        <f>CONCATENATE(tb_SVI[[#This Row],[Nome Município]],"/",tb_SVI[[#This Row],[UF]])</f>
        <v>Anajatuba/MA</v>
      </c>
      <c r="G659" s="1" t="s">
        <v>18</v>
      </c>
      <c r="H659" s="1" t="s">
        <v>678</v>
      </c>
      <c r="I659" s="1" t="s">
        <v>651</v>
      </c>
      <c r="J659" s="1" t="s">
        <v>881</v>
      </c>
      <c r="K659" s="1" t="s">
        <v>242</v>
      </c>
    </row>
    <row r="660" spans="1:11" x14ac:dyDescent="0.2">
      <c r="A660" s="6" t="str">
        <f>INDEX(UF_acronyms!$A$1:$C$28,MATCH(B660,UF_acronyms!$C$1:$C$28,0),2)</f>
        <v>MA</v>
      </c>
      <c r="B660" s="1" t="s">
        <v>1610</v>
      </c>
      <c r="C660" s="1" t="s">
        <v>2053</v>
      </c>
      <c r="D660" s="1" t="s">
        <v>2054</v>
      </c>
      <c r="E660" s="11">
        <v>41729</v>
      </c>
      <c r="F660" s="6" t="str">
        <f>CONCATENATE(tb_SVI[[#This Row],[Nome Município]],"/",tb_SVI[[#This Row],[UF]])</f>
        <v>Amarante do Maranhão/MA</v>
      </c>
      <c r="G660" s="1" t="s">
        <v>18</v>
      </c>
      <c r="H660" s="1" t="s">
        <v>486</v>
      </c>
      <c r="I660" s="1" t="s">
        <v>221</v>
      </c>
      <c r="J660" s="1" t="s">
        <v>776</v>
      </c>
      <c r="K660" s="1" t="s">
        <v>221</v>
      </c>
    </row>
    <row r="661" spans="1:11" x14ac:dyDescent="0.2">
      <c r="A661" s="6" t="str">
        <f>INDEX(UF_acronyms!$A$1:$C$28,MATCH(B661,UF_acronyms!$C$1:$C$28,0),2)</f>
        <v>MA</v>
      </c>
      <c r="B661" s="1" t="s">
        <v>1610</v>
      </c>
      <c r="C661" s="1" t="s">
        <v>2055</v>
      </c>
      <c r="D661" s="1" t="s">
        <v>2056</v>
      </c>
      <c r="E661" s="11">
        <v>7005</v>
      </c>
      <c r="F661" s="6" t="str">
        <f>CONCATENATE(tb_SVI[[#This Row],[Nome Município]],"/",tb_SVI[[#This Row],[UF]])</f>
        <v>Amapá do Maranhão/MA</v>
      </c>
      <c r="G661" s="1" t="s">
        <v>18</v>
      </c>
      <c r="H661" s="1" t="s">
        <v>431</v>
      </c>
      <c r="I661" s="1" t="s">
        <v>2057</v>
      </c>
      <c r="J661" s="1" t="s">
        <v>421</v>
      </c>
      <c r="K661" s="1" t="s">
        <v>716</v>
      </c>
    </row>
    <row r="662" spans="1:11" x14ac:dyDescent="0.2">
      <c r="A662" s="6" t="str">
        <f>INDEX(UF_acronyms!$A$1:$C$28,MATCH(B662,UF_acronyms!$C$1:$C$28,0),2)</f>
        <v>MA</v>
      </c>
      <c r="B662" s="1" t="s">
        <v>1610</v>
      </c>
      <c r="C662" s="1" t="s">
        <v>2058</v>
      </c>
      <c r="D662" s="1" t="s">
        <v>2059</v>
      </c>
      <c r="E662" s="11">
        <v>11212</v>
      </c>
      <c r="F662" s="6" t="str">
        <f>CONCATENATE(tb_SVI[[#This Row],[Nome Município]],"/",tb_SVI[[#This Row],[UF]])</f>
        <v>Alto Parnaíba/MA</v>
      </c>
      <c r="G662" s="1" t="s">
        <v>18</v>
      </c>
      <c r="H662" s="1" t="s">
        <v>33</v>
      </c>
      <c r="I662" s="1" t="s">
        <v>703</v>
      </c>
      <c r="J662" s="1" t="s">
        <v>192</v>
      </c>
      <c r="K662" s="1" t="s">
        <v>240</v>
      </c>
    </row>
    <row r="663" spans="1:11" x14ac:dyDescent="0.2">
      <c r="A663" s="6" t="str">
        <f>INDEX(UF_acronyms!$A$1:$C$28,MATCH(B663,UF_acronyms!$C$1:$C$28,0),2)</f>
        <v>MA</v>
      </c>
      <c r="B663" s="1" t="s">
        <v>1610</v>
      </c>
      <c r="C663" s="1" t="s">
        <v>2060</v>
      </c>
      <c r="D663" s="1" t="s">
        <v>2061</v>
      </c>
      <c r="E663" s="11">
        <v>31943</v>
      </c>
      <c r="F663" s="6" t="str">
        <f>CONCATENATE(tb_SVI[[#This Row],[Nome Município]],"/",tb_SVI[[#This Row],[UF]])</f>
        <v>Alto Alegre do Pindaré/MA</v>
      </c>
      <c r="G663" s="1" t="s">
        <v>18</v>
      </c>
      <c r="H663" s="1" t="s">
        <v>773</v>
      </c>
      <c r="I663" s="1" t="s">
        <v>156</v>
      </c>
      <c r="J663" s="1" t="s">
        <v>164</v>
      </c>
      <c r="K663" s="1" t="s">
        <v>77</v>
      </c>
    </row>
    <row r="664" spans="1:11" x14ac:dyDescent="0.2">
      <c r="A664" s="6" t="str">
        <f>INDEX(UF_acronyms!$A$1:$C$28,MATCH(B664,UF_acronyms!$C$1:$C$28,0),2)</f>
        <v>MA</v>
      </c>
      <c r="B664" s="1" t="s">
        <v>1610</v>
      </c>
      <c r="C664" s="1" t="s">
        <v>2062</v>
      </c>
      <c r="D664" s="1" t="s">
        <v>2063</v>
      </c>
      <c r="E664" s="11">
        <v>27858</v>
      </c>
      <c r="F664" s="6" t="str">
        <f>CONCATENATE(tb_SVI[[#This Row],[Nome Município]],"/",tb_SVI[[#This Row],[UF]])</f>
        <v>Alto Alegre do Maranhão/MA</v>
      </c>
      <c r="G664" s="1" t="s">
        <v>18</v>
      </c>
      <c r="H664" s="1" t="s">
        <v>595</v>
      </c>
      <c r="I664" s="1" t="s">
        <v>158</v>
      </c>
      <c r="J664" s="1" t="s">
        <v>420</v>
      </c>
      <c r="K664" s="1" t="s">
        <v>122</v>
      </c>
    </row>
    <row r="665" spans="1:11" x14ac:dyDescent="0.2">
      <c r="A665" s="6" t="str">
        <f>INDEX(UF_acronyms!$A$1:$C$28,MATCH(B665,UF_acronyms!$C$1:$C$28,0),2)</f>
        <v>MA</v>
      </c>
      <c r="B665" s="1" t="s">
        <v>1610</v>
      </c>
      <c r="C665" s="1" t="s">
        <v>2064</v>
      </c>
      <c r="D665" s="1" t="s">
        <v>2065</v>
      </c>
      <c r="E665" s="11">
        <v>8189</v>
      </c>
      <c r="F665" s="6" t="str">
        <f>CONCATENATE(tb_SVI[[#This Row],[Nome Município]],"/",tb_SVI[[#This Row],[UF]])</f>
        <v>Altamira do Maranhão/MA</v>
      </c>
      <c r="G665" s="1" t="s">
        <v>18</v>
      </c>
      <c r="H665" s="1" t="s">
        <v>543</v>
      </c>
      <c r="I665" s="1" t="s">
        <v>12</v>
      </c>
      <c r="J665" s="1" t="s">
        <v>434</v>
      </c>
      <c r="K665" s="1" t="s">
        <v>409</v>
      </c>
    </row>
    <row r="666" spans="1:11" x14ac:dyDescent="0.2">
      <c r="A666" s="6" t="str">
        <f>INDEX(UF_acronyms!$A$1:$C$28,MATCH(B666,UF_acronyms!$C$1:$C$28,0),2)</f>
        <v>MA</v>
      </c>
      <c r="B666" s="1" t="s">
        <v>1610</v>
      </c>
      <c r="C666" s="1" t="s">
        <v>2066</v>
      </c>
      <c r="D666" s="1" t="s">
        <v>2067</v>
      </c>
      <c r="E666" s="11">
        <v>26757</v>
      </c>
      <c r="F666" s="6" t="str">
        <f>CONCATENATE(tb_SVI[[#This Row],[Nome Município]],"/",tb_SVI[[#This Row],[UF]])</f>
        <v>Aldeias Altas/MA</v>
      </c>
      <c r="G666" s="1" t="s">
        <v>18</v>
      </c>
      <c r="H666" s="1" t="s">
        <v>805</v>
      </c>
      <c r="I666" s="1" t="s">
        <v>461</v>
      </c>
      <c r="J666" s="1" t="s">
        <v>549</v>
      </c>
      <c r="K666" s="1" t="s">
        <v>14</v>
      </c>
    </row>
    <row r="667" spans="1:11" x14ac:dyDescent="0.2">
      <c r="A667" s="6" t="str">
        <f>INDEX(UF_acronyms!$A$1:$C$28,MATCH(B667,UF_acronyms!$C$1:$C$28,0),2)</f>
        <v>MA</v>
      </c>
      <c r="B667" s="1" t="s">
        <v>1610</v>
      </c>
      <c r="C667" s="1" t="s">
        <v>1952</v>
      </c>
      <c r="D667" s="1" t="s">
        <v>1953</v>
      </c>
      <c r="E667" s="11">
        <v>6578</v>
      </c>
      <c r="F667" s="6" t="str">
        <f>CONCATENATE(tb_SVI[[#This Row],[Nome Município]],"/",tb_SVI[[#This Row],[UF]])</f>
        <v>Afonso Cunha/MA</v>
      </c>
      <c r="G667" s="1" t="s">
        <v>18</v>
      </c>
      <c r="H667" s="1" t="s">
        <v>191</v>
      </c>
      <c r="I667" s="1" t="s">
        <v>384</v>
      </c>
      <c r="J667" s="1" t="s">
        <v>179</v>
      </c>
      <c r="K667" s="1" t="s">
        <v>234</v>
      </c>
    </row>
    <row r="668" spans="1:11" x14ac:dyDescent="0.2">
      <c r="A668" s="6" t="str">
        <f>INDEX(UF_acronyms!$A$1:$C$28,MATCH(B668,UF_acronyms!$C$1:$C$28,0),2)</f>
        <v>PI</v>
      </c>
      <c r="B668" s="1" t="s">
        <v>2068</v>
      </c>
      <c r="C668" s="1" t="s">
        <v>2071</v>
      </c>
      <c r="D668" s="1" t="s">
        <v>2072</v>
      </c>
      <c r="E668" s="11">
        <v>5445</v>
      </c>
      <c r="F668" s="6" t="str">
        <f>CONCATENATE(tb_SVI[[#This Row],[Nome Município]],"/",tb_SVI[[#This Row],[UF]])</f>
        <v>Alvorada do Gurguéia/PI</v>
      </c>
      <c r="G668" s="1" t="s">
        <v>18</v>
      </c>
      <c r="H668" s="1" t="s">
        <v>528</v>
      </c>
      <c r="I668" s="1" t="s">
        <v>73</v>
      </c>
      <c r="J668" s="1" t="s">
        <v>130</v>
      </c>
      <c r="K668" s="1" t="s">
        <v>130</v>
      </c>
    </row>
    <row r="669" spans="1:11" x14ac:dyDescent="0.2">
      <c r="A669" s="6" t="str">
        <f>INDEX(UF_acronyms!$A$1:$C$28,MATCH(B669,UF_acronyms!$C$1:$C$28,0),2)</f>
        <v>PI</v>
      </c>
      <c r="B669" s="1" t="s">
        <v>2068</v>
      </c>
      <c r="C669" s="1" t="s">
        <v>2075</v>
      </c>
      <c r="D669" s="1" t="s">
        <v>2076</v>
      </c>
      <c r="E669" s="11">
        <v>14339</v>
      </c>
      <c r="F669" s="6" t="str">
        <f>CONCATENATE(tb_SVI[[#This Row],[Nome Município]],"/",tb_SVI[[#This Row],[UF]])</f>
        <v>Alto Longá/PI</v>
      </c>
      <c r="G669" s="1" t="s">
        <v>18</v>
      </c>
      <c r="H669" s="1" t="s">
        <v>1143</v>
      </c>
      <c r="I669" s="1" t="s">
        <v>1481</v>
      </c>
      <c r="J669" s="1" t="s">
        <v>170</v>
      </c>
      <c r="K669" s="1" t="s">
        <v>183</v>
      </c>
    </row>
    <row r="670" spans="1:11" x14ac:dyDescent="0.2">
      <c r="A670" s="6" t="str">
        <f>INDEX(UF_acronyms!$A$1:$C$28,MATCH(B670,UF_acronyms!$C$1:$C$28,0),2)</f>
        <v>PI</v>
      </c>
      <c r="B670" s="1" t="s">
        <v>2068</v>
      </c>
      <c r="C670" s="1" t="s">
        <v>2077</v>
      </c>
      <c r="D670" s="1" t="s">
        <v>2078</v>
      </c>
      <c r="E670" s="11">
        <v>4918</v>
      </c>
      <c r="F670" s="6" t="str">
        <f>CONCATENATE(tb_SVI[[#This Row],[Nome Município]],"/",tb_SVI[[#This Row],[UF]])</f>
        <v>Alegrete do Piauí/PI</v>
      </c>
      <c r="G670" s="1" t="s">
        <v>18</v>
      </c>
      <c r="H670" s="1" t="s">
        <v>21</v>
      </c>
      <c r="I670" s="1" t="s">
        <v>2079</v>
      </c>
      <c r="J670" s="1" t="s">
        <v>190</v>
      </c>
      <c r="K670" s="1" t="s">
        <v>816</v>
      </c>
    </row>
    <row r="671" spans="1:11" x14ac:dyDescent="0.2">
      <c r="A671" s="6" t="str">
        <f>INDEX(UF_acronyms!$A$1:$C$28,MATCH(B671,UF_acronyms!$C$1:$C$28,0),2)</f>
        <v>PI</v>
      </c>
      <c r="B671" s="1" t="s">
        <v>2068</v>
      </c>
      <c r="C671" s="1" t="s">
        <v>2080</v>
      </c>
      <c r="D671" s="1" t="s">
        <v>2081</v>
      </c>
      <c r="E671" s="11">
        <v>7665</v>
      </c>
      <c r="F671" s="6" t="str">
        <f>CONCATENATE(tb_SVI[[#This Row],[Nome Município]],"/",tb_SVI[[#This Row],[UF]])</f>
        <v>Alagoinha do Piauí/PI</v>
      </c>
      <c r="G671" s="1" t="s">
        <v>18</v>
      </c>
      <c r="H671" s="1" t="s">
        <v>466</v>
      </c>
      <c r="I671" s="1" t="s">
        <v>2082</v>
      </c>
      <c r="J671" s="1" t="s">
        <v>969</v>
      </c>
      <c r="K671" s="1" t="s">
        <v>290</v>
      </c>
    </row>
    <row r="672" spans="1:11" x14ac:dyDescent="0.2">
      <c r="A672" s="6" t="str">
        <f>INDEX(UF_acronyms!$A$1:$C$28,MATCH(B672,UF_acronyms!$C$1:$C$28,0),2)</f>
        <v>PI</v>
      </c>
      <c r="B672" s="1" t="s">
        <v>2068</v>
      </c>
      <c r="C672" s="1" t="s">
        <v>2084</v>
      </c>
      <c r="D672" s="1" t="s">
        <v>2085</v>
      </c>
      <c r="E672" s="11">
        <v>5131</v>
      </c>
      <c r="F672" s="6" t="str">
        <f>CONCATENATE(tb_SVI[[#This Row],[Nome Município]],"/",tb_SVI[[#This Row],[UF]])</f>
        <v>Agricolândia/PI</v>
      </c>
      <c r="G672" s="1" t="s">
        <v>18</v>
      </c>
      <c r="H672" s="1" t="s">
        <v>330</v>
      </c>
      <c r="I672" s="1" t="s">
        <v>522</v>
      </c>
      <c r="J672" s="1" t="s">
        <v>183</v>
      </c>
      <c r="K672" s="1" t="s">
        <v>103</v>
      </c>
    </row>
    <row r="673" spans="1:11" x14ac:dyDescent="0.2">
      <c r="A673" s="6" t="str">
        <f>INDEX(UF_acronyms!$A$1:$C$28,MATCH(B673,UF_acronyms!$C$1:$C$28,0),2)</f>
        <v>PI</v>
      </c>
      <c r="B673" s="1" t="s">
        <v>2068</v>
      </c>
      <c r="C673" s="1" t="s">
        <v>2086</v>
      </c>
      <c r="D673" s="1" t="s">
        <v>2087</v>
      </c>
      <c r="E673" s="11">
        <v>7102</v>
      </c>
      <c r="F673" s="6" t="str">
        <f>CONCATENATE(tb_SVI[[#This Row],[Nome Município]],"/",tb_SVI[[#This Row],[UF]])</f>
        <v>Acauã/PI</v>
      </c>
      <c r="G673" s="1" t="s">
        <v>18</v>
      </c>
      <c r="H673" s="1" t="s">
        <v>146</v>
      </c>
      <c r="I673" s="1" t="s">
        <v>1292</v>
      </c>
      <c r="J673" s="1" t="s">
        <v>35</v>
      </c>
      <c r="K673" s="1" t="s">
        <v>127</v>
      </c>
    </row>
    <row r="674" spans="1:11" x14ac:dyDescent="0.2">
      <c r="A674" s="6" t="str">
        <f>INDEX(UF_acronyms!$A$1:$C$28,MATCH(B674,UF_acronyms!$C$1:$C$28,0),2)</f>
        <v>PI</v>
      </c>
      <c r="B674" s="1" t="s">
        <v>2068</v>
      </c>
      <c r="C674" s="1" t="s">
        <v>2073</v>
      </c>
      <c r="D674" s="1" t="s">
        <v>2074</v>
      </c>
      <c r="E674" s="11">
        <v>40605</v>
      </c>
      <c r="F674" s="6" t="str">
        <f>CONCATENATE(tb_SVI[[#This Row],[Nome Município]],"/",tb_SVI[[#This Row],[UF]])</f>
        <v>Altos/PI</v>
      </c>
      <c r="G674" s="1" t="s">
        <v>18</v>
      </c>
      <c r="H674" s="1" t="s">
        <v>349</v>
      </c>
      <c r="I674" s="1" t="s">
        <v>334</v>
      </c>
      <c r="J674" s="1" t="s">
        <v>506</v>
      </c>
      <c r="K674" s="1" t="s">
        <v>207</v>
      </c>
    </row>
    <row r="675" spans="1:11" x14ac:dyDescent="0.2">
      <c r="A675" s="6" t="str">
        <f>INDEX(UF_acronyms!$A$1:$C$28,MATCH(B675,UF_acronyms!$C$1:$C$28,0),2)</f>
        <v>PI</v>
      </c>
      <c r="B675" s="1" t="s">
        <v>2068</v>
      </c>
      <c r="C675" s="1" t="s">
        <v>2088</v>
      </c>
      <c r="D675" s="1" t="s">
        <v>2089</v>
      </c>
      <c r="E675" s="11">
        <v>17470</v>
      </c>
      <c r="F675" s="6" t="str">
        <f>CONCATENATE(tb_SVI[[#This Row],[Nome Município]],"/",tb_SVI[[#This Row],[UF]])</f>
        <v>Água Branca/PI</v>
      </c>
      <c r="G675" s="1" t="s">
        <v>18</v>
      </c>
      <c r="H675" s="1" t="s">
        <v>57</v>
      </c>
      <c r="I675" s="1" t="s">
        <v>2090</v>
      </c>
      <c r="J675" s="1" t="s">
        <v>300</v>
      </c>
      <c r="K675" s="1" t="s">
        <v>154</v>
      </c>
    </row>
    <row r="676" spans="1:11" x14ac:dyDescent="0.2">
      <c r="A676" s="6" t="str">
        <f>INDEX(UF_acronyms!$A$1:$C$28,MATCH(B676,UF_acronyms!$C$1:$C$28,0),2)</f>
        <v>PI</v>
      </c>
      <c r="B676" s="1" t="s">
        <v>2068</v>
      </c>
      <c r="C676" s="1" t="s">
        <v>2091</v>
      </c>
      <c r="D676" s="1" t="s">
        <v>2092</v>
      </c>
      <c r="E676" s="11">
        <v>4471</v>
      </c>
      <c r="F676" s="6" t="str">
        <f>CONCATENATE(tb_SVI[[#This Row],[Nome Município]],"/",tb_SVI[[#This Row],[UF]])</f>
        <v>Wall Ferraz/PI</v>
      </c>
      <c r="G676" s="1" t="s">
        <v>18</v>
      </c>
      <c r="H676" s="1" t="s">
        <v>415</v>
      </c>
      <c r="I676" s="1" t="s">
        <v>2093</v>
      </c>
      <c r="J676" s="1" t="s">
        <v>76</v>
      </c>
      <c r="K676" s="1" t="s">
        <v>655</v>
      </c>
    </row>
    <row r="677" spans="1:11" x14ac:dyDescent="0.2">
      <c r="A677" s="6" t="str">
        <f>INDEX(UF_acronyms!$A$1:$C$28,MATCH(B677,UF_acronyms!$C$1:$C$28,0),2)</f>
        <v>PI</v>
      </c>
      <c r="B677" s="1" t="s">
        <v>2068</v>
      </c>
      <c r="C677" s="1" t="s">
        <v>2094</v>
      </c>
      <c r="D677" s="1" t="s">
        <v>2095</v>
      </c>
      <c r="E677" s="11">
        <v>4386</v>
      </c>
      <c r="F677" s="6" t="str">
        <f>CONCATENATE(tb_SVI[[#This Row],[Nome Município]],"/",tb_SVI[[#This Row],[UF]])</f>
        <v>Várzea Grande/PI</v>
      </c>
      <c r="G677" s="1" t="s">
        <v>18</v>
      </c>
      <c r="H677" s="1" t="s">
        <v>377</v>
      </c>
      <c r="I677" s="1" t="s">
        <v>143</v>
      </c>
      <c r="J677" s="1" t="s">
        <v>372</v>
      </c>
      <c r="K677" s="1" t="s">
        <v>147</v>
      </c>
    </row>
    <row r="678" spans="1:11" x14ac:dyDescent="0.2">
      <c r="A678" s="6" t="str">
        <f>INDEX(UF_acronyms!$A$1:$C$28,MATCH(B678,UF_acronyms!$C$1:$C$28,0),2)</f>
        <v>PI</v>
      </c>
      <c r="B678" s="1" t="s">
        <v>2068</v>
      </c>
      <c r="C678" s="1" t="s">
        <v>2096</v>
      </c>
      <c r="D678" s="1" t="s">
        <v>2097</v>
      </c>
      <c r="E678" s="11">
        <v>4938</v>
      </c>
      <c r="F678" s="6" t="str">
        <f>CONCATENATE(tb_SVI[[#This Row],[Nome Município]],"/",tb_SVI[[#This Row],[UF]])</f>
        <v>Várzea Branca/PI</v>
      </c>
      <c r="G678" s="1" t="s">
        <v>18</v>
      </c>
      <c r="H678" s="1" t="s">
        <v>309</v>
      </c>
      <c r="I678" s="1" t="s">
        <v>294</v>
      </c>
      <c r="J678" s="1" t="s">
        <v>183</v>
      </c>
      <c r="K678" s="1" t="s">
        <v>655</v>
      </c>
    </row>
    <row r="679" spans="1:11" x14ac:dyDescent="0.2">
      <c r="A679" s="6" t="str">
        <f>INDEX(UF_acronyms!$A$1:$C$28,MATCH(B679,UF_acronyms!$C$1:$C$28,0),2)</f>
        <v>PI</v>
      </c>
      <c r="B679" s="1" t="s">
        <v>2068</v>
      </c>
      <c r="C679" s="1" t="s">
        <v>2099</v>
      </c>
      <c r="D679" s="1" t="s">
        <v>2100</v>
      </c>
      <c r="E679" s="11">
        <v>2952</v>
      </c>
      <c r="F679" s="6" t="str">
        <f>CONCATENATE(tb_SVI[[#This Row],[Nome Município]],"/",tb_SVI[[#This Row],[UF]])</f>
        <v>Vila Nova do Piauí/PI</v>
      </c>
      <c r="G679" s="1" t="s">
        <v>18</v>
      </c>
      <c r="H679" s="1" t="s">
        <v>366</v>
      </c>
      <c r="I679" s="1" t="s">
        <v>2101</v>
      </c>
      <c r="J679" s="1" t="s">
        <v>23</v>
      </c>
      <c r="K679" s="1" t="s">
        <v>701</v>
      </c>
    </row>
    <row r="680" spans="1:11" x14ac:dyDescent="0.2">
      <c r="A680" s="6" t="str">
        <f>INDEX(UF_acronyms!$A$1:$C$28,MATCH(B680,UF_acronyms!$C$1:$C$28,0),2)</f>
        <v>PI</v>
      </c>
      <c r="B680" s="1" t="s">
        <v>2068</v>
      </c>
      <c r="C680" s="1" t="s">
        <v>2102</v>
      </c>
      <c r="D680" s="1" t="s">
        <v>2103</v>
      </c>
      <c r="E680" s="11">
        <v>3080</v>
      </c>
      <c r="F680" s="6" t="str">
        <f>CONCATENATE(tb_SVI[[#This Row],[Nome Município]],"/",tb_SVI[[#This Row],[UF]])</f>
        <v>Vera Mendes/PI</v>
      </c>
      <c r="G680" s="1" t="s">
        <v>18</v>
      </c>
      <c r="H680" s="1" t="s">
        <v>432</v>
      </c>
      <c r="I680" s="1" t="s">
        <v>1378</v>
      </c>
      <c r="J680" s="1" t="s">
        <v>330</v>
      </c>
      <c r="K680" s="1" t="s">
        <v>1036</v>
      </c>
    </row>
    <row r="681" spans="1:11" x14ac:dyDescent="0.2">
      <c r="A681" s="6" t="str">
        <f>INDEX(UF_acronyms!$A$1:$C$28,MATCH(B681,UF_acronyms!$C$1:$C$28,0),2)</f>
        <v>PI</v>
      </c>
      <c r="B681" s="1" t="s">
        <v>2068</v>
      </c>
      <c r="C681" s="1" t="s">
        <v>2104</v>
      </c>
      <c r="D681" s="1" t="s">
        <v>2105</v>
      </c>
      <c r="E681" s="11">
        <v>20929</v>
      </c>
      <c r="F681" s="6" t="str">
        <f>CONCATENATE(tb_SVI[[#This Row],[Nome Município]],"/",tb_SVI[[#This Row],[UF]])</f>
        <v>Valença do Piauí/PI</v>
      </c>
      <c r="G681" s="1" t="s">
        <v>18</v>
      </c>
      <c r="H681" s="1" t="s">
        <v>343</v>
      </c>
      <c r="I681" s="1" t="s">
        <v>2082</v>
      </c>
      <c r="J681" s="1" t="s">
        <v>370</v>
      </c>
      <c r="K681" s="1" t="s">
        <v>843</v>
      </c>
    </row>
    <row r="682" spans="1:11" x14ac:dyDescent="0.2">
      <c r="A682" s="6" t="str">
        <f>INDEX(UF_acronyms!$A$1:$C$28,MATCH(B682,UF_acronyms!$C$1:$C$28,0),2)</f>
        <v>PI</v>
      </c>
      <c r="B682" s="1" t="s">
        <v>2068</v>
      </c>
      <c r="C682" s="1" t="s">
        <v>2106</v>
      </c>
      <c r="D682" s="1" t="s">
        <v>2107</v>
      </c>
      <c r="E682" s="11">
        <v>21655</v>
      </c>
      <c r="F682" s="6" t="str">
        <f>CONCATENATE(tb_SVI[[#This Row],[Nome Município]],"/",tb_SVI[[#This Row],[UF]])</f>
        <v>Uruçuí/PI</v>
      </c>
      <c r="G682" s="1" t="s">
        <v>18</v>
      </c>
      <c r="H682" s="1" t="s">
        <v>1709</v>
      </c>
      <c r="I682" s="1" t="s">
        <v>1457</v>
      </c>
      <c r="J682" s="1" t="s">
        <v>36</v>
      </c>
      <c r="K682" s="1" t="s">
        <v>232</v>
      </c>
    </row>
    <row r="683" spans="1:11" x14ac:dyDescent="0.2">
      <c r="A683" s="6" t="str">
        <f>INDEX(UF_acronyms!$A$1:$C$28,MATCH(B683,UF_acronyms!$C$1:$C$28,0),2)</f>
        <v>PI</v>
      </c>
      <c r="B683" s="1" t="s">
        <v>2068</v>
      </c>
      <c r="C683" s="1" t="s">
        <v>2108</v>
      </c>
      <c r="D683" s="1" t="s">
        <v>2109</v>
      </c>
      <c r="E683" s="11">
        <v>44569</v>
      </c>
      <c r="F683" s="6" t="str">
        <f>CONCATENATE(tb_SVI[[#This Row],[Nome Município]],"/",tb_SVI[[#This Row],[UF]])</f>
        <v>União/PI</v>
      </c>
      <c r="G683" s="1" t="s">
        <v>18</v>
      </c>
      <c r="H683" s="1" t="s">
        <v>232</v>
      </c>
      <c r="I683" s="1" t="s">
        <v>303</v>
      </c>
      <c r="J683" s="1" t="s">
        <v>35</v>
      </c>
      <c r="K683" s="1" t="s">
        <v>701</v>
      </c>
    </row>
    <row r="684" spans="1:11" x14ac:dyDescent="0.2">
      <c r="A684" s="6" t="str">
        <f>INDEX(UF_acronyms!$A$1:$C$28,MATCH(B684,UF_acronyms!$C$1:$C$28,0),2)</f>
        <v>PI</v>
      </c>
      <c r="B684" s="1" t="s">
        <v>2068</v>
      </c>
      <c r="C684" s="1" t="s">
        <v>2110</v>
      </c>
      <c r="D684" s="1" t="s">
        <v>2111</v>
      </c>
      <c r="E684" s="11">
        <v>868075</v>
      </c>
      <c r="F684" s="6" t="str">
        <f>CONCATENATE(tb_SVI[[#This Row],[Nome Município]],"/",tb_SVI[[#This Row],[UF]])</f>
        <v>Teresina/PI</v>
      </c>
      <c r="G684" s="1" t="s">
        <v>18</v>
      </c>
      <c r="H684" s="1" t="s">
        <v>283</v>
      </c>
      <c r="I684" s="1" t="s">
        <v>2112</v>
      </c>
      <c r="J684" s="1" t="s">
        <v>1024</v>
      </c>
      <c r="K684" s="1" t="s">
        <v>798</v>
      </c>
    </row>
    <row r="685" spans="1:11" x14ac:dyDescent="0.2">
      <c r="A685" s="6" t="str">
        <f>INDEX(UF_acronyms!$A$1:$C$28,MATCH(B685,UF_acronyms!$C$1:$C$28,0),2)</f>
        <v>PI</v>
      </c>
      <c r="B685" s="1" t="s">
        <v>2068</v>
      </c>
      <c r="C685" s="1" t="s">
        <v>2113</v>
      </c>
      <c r="D685" s="1" t="s">
        <v>2114</v>
      </c>
      <c r="E685" s="11">
        <v>2773</v>
      </c>
      <c r="F685" s="6" t="str">
        <f>CONCATENATE(tb_SVI[[#This Row],[Nome Município]],"/",tb_SVI[[#This Row],[UF]])</f>
        <v>Tanque do Piauí/PI</v>
      </c>
      <c r="G685" s="1" t="s">
        <v>18</v>
      </c>
      <c r="H685" s="1" t="s">
        <v>36</v>
      </c>
      <c r="I685" s="1" t="s">
        <v>1582</v>
      </c>
      <c r="J685" s="1" t="s">
        <v>449</v>
      </c>
      <c r="K685" s="1" t="s">
        <v>862</v>
      </c>
    </row>
    <row r="686" spans="1:11" x14ac:dyDescent="0.2">
      <c r="A686" s="6" t="str">
        <f>INDEX(UF_acronyms!$A$1:$C$28,MATCH(B686,UF_acronyms!$C$1:$C$28,0),2)</f>
        <v>PI</v>
      </c>
      <c r="B686" s="1" t="s">
        <v>2068</v>
      </c>
      <c r="C686" s="1" t="s">
        <v>2115</v>
      </c>
      <c r="D686" s="1" t="s">
        <v>2116</v>
      </c>
      <c r="E686" s="11">
        <v>2929</v>
      </c>
      <c r="F686" s="6" t="str">
        <f>CONCATENATE(tb_SVI[[#This Row],[Nome Município]],"/",tb_SVI[[#This Row],[UF]])</f>
        <v>Tamboril do Piauí/PI</v>
      </c>
      <c r="G686" s="1" t="s">
        <v>18</v>
      </c>
      <c r="H686" s="1" t="s">
        <v>156</v>
      </c>
      <c r="I686" s="1" t="s">
        <v>2117</v>
      </c>
      <c r="J686" s="1" t="s">
        <v>465</v>
      </c>
      <c r="K686" s="1" t="s">
        <v>449</v>
      </c>
    </row>
    <row r="687" spans="1:11" x14ac:dyDescent="0.2">
      <c r="A687" s="6" t="str">
        <f>INDEX(UF_acronyms!$A$1:$C$28,MATCH(B687,UF_acronyms!$C$1:$C$28,0),2)</f>
        <v>PI</v>
      </c>
      <c r="B687" s="1" t="s">
        <v>2068</v>
      </c>
      <c r="C687" s="1" t="s">
        <v>2119</v>
      </c>
      <c r="D687" s="1" t="s">
        <v>2120</v>
      </c>
      <c r="E687" s="11">
        <v>34877</v>
      </c>
      <c r="F687" s="6" t="str">
        <f>CONCATENATE(tb_SVI[[#This Row],[Nome Município]],"/",tb_SVI[[#This Row],[UF]])</f>
        <v>São Raimundo Nonato/PI</v>
      </c>
      <c r="G687" s="1" t="s">
        <v>18</v>
      </c>
      <c r="H687" s="1" t="s">
        <v>277</v>
      </c>
      <c r="I687" s="1" t="s">
        <v>41</v>
      </c>
      <c r="J687" s="1" t="s">
        <v>239</v>
      </c>
      <c r="K687" s="1" t="s">
        <v>156</v>
      </c>
    </row>
    <row r="688" spans="1:11" x14ac:dyDescent="0.2">
      <c r="A688" s="6" t="str">
        <f>INDEX(UF_acronyms!$A$1:$C$28,MATCH(B688,UF_acronyms!$C$1:$C$28,0),2)</f>
        <v>PI</v>
      </c>
      <c r="B688" s="1" t="s">
        <v>2068</v>
      </c>
      <c r="C688" s="1" t="s">
        <v>2121</v>
      </c>
      <c r="D688" s="1" t="s">
        <v>2122</v>
      </c>
      <c r="E688" s="11">
        <v>14324</v>
      </c>
      <c r="F688" s="6" t="str">
        <f>CONCATENATE(tb_SVI[[#This Row],[Nome Município]],"/",tb_SVI[[#This Row],[UF]])</f>
        <v>São Pedro do Piauí/PI</v>
      </c>
      <c r="G688" s="1" t="s">
        <v>18</v>
      </c>
      <c r="H688" s="1" t="s">
        <v>330</v>
      </c>
      <c r="I688" s="1" t="s">
        <v>666</v>
      </c>
      <c r="J688" s="1" t="s">
        <v>12</v>
      </c>
      <c r="K688" s="1" t="s">
        <v>209</v>
      </c>
    </row>
    <row r="689" spans="1:11" x14ac:dyDescent="0.2">
      <c r="A689" s="6" t="str">
        <f>INDEX(UF_acronyms!$A$1:$C$28,MATCH(B689,UF_acronyms!$C$1:$C$28,0),2)</f>
        <v>PI</v>
      </c>
      <c r="B689" s="1" t="s">
        <v>2068</v>
      </c>
      <c r="C689" s="1" t="s">
        <v>2123</v>
      </c>
      <c r="D689" s="1" t="s">
        <v>2124</v>
      </c>
      <c r="E689" s="11">
        <v>17639</v>
      </c>
      <c r="F689" s="6" t="str">
        <f>CONCATENATE(tb_SVI[[#This Row],[Nome Município]],"/",tb_SVI[[#This Row],[UF]])</f>
        <v>São Miguel do Tapuio/PI</v>
      </c>
      <c r="G689" s="1" t="s">
        <v>18</v>
      </c>
      <c r="H689" s="1" t="s">
        <v>181</v>
      </c>
      <c r="I689" s="1" t="s">
        <v>1478</v>
      </c>
      <c r="J689" s="1" t="s">
        <v>193</v>
      </c>
      <c r="K689" s="1" t="s">
        <v>276</v>
      </c>
    </row>
    <row r="690" spans="1:11" x14ac:dyDescent="0.2">
      <c r="A690" s="6" t="str">
        <f>INDEX(UF_acronyms!$A$1:$C$28,MATCH(B690,UF_acronyms!$C$1:$C$28,0),2)</f>
        <v>PI</v>
      </c>
      <c r="B690" s="1" t="s">
        <v>2068</v>
      </c>
      <c r="C690" s="1" t="s">
        <v>2125</v>
      </c>
      <c r="D690" s="1" t="s">
        <v>2126</v>
      </c>
      <c r="E690" s="11">
        <v>3038</v>
      </c>
      <c r="F690" s="6" t="str">
        <f>CONCATENATE(tb_SVI[[#This Row],[Nome Município]],"/",tb_SVI[[#This Row],[UF]])</f>
        <v>São Miguel do Fidalgo/PI</v>
      </c>
      <c r="G690" s="1" t="s">
        <v>18</v>
      </c>
      <c r="H690" s="1" t="s">
        <v>801</v>
      </c>
      <c r="I690" s="1" t="s">
        <v>1456</v>
      </c>
      <c r="J690" s="1" t="s">
        <v>608</v>
      </c>
      <c r="K690" s="1" t="s">
        <v>656</v>
      </c>
    </row>
    <row r="691" spans="1:11" x14ac:dyDescent="0.2">
      <c r="A691" s="6" t="str">
        <f>INDEX(UF_acronyms!$A$1:$C$28,MATCH(B691,UF_acronyms!$C$1:$C$28,0),2)</f>
        <v>PI</v>
      </c>
      <c r="B691" s="1" t="s">
        <v>2068</v>
      </c>
      <c r="C691" s="1" t="s">
        <v>2127</v>
      </c>
      <c r="D691" s="1" t="s">
        <v>2128</v>
      </c>
      <c r="E691" s="11">
        <v>2454</v>
      </c>
      <c r="F691" s="6" t="str">
        <f>CONCATENATE(tb_SVI[[#This Row],[Nome Município]],"/",tb_SVI[[#This Row],[UF]])</f>
        <v>São Miguel da Baixa Grande/PI</v>
      </c>
      <c r="G691" s="1" t="s">
        <v>18</v>
      </c>
      <c r="H691" s="1" t="s">
        <v>698</v>
      </c>
      <c r="I691" s="1" t="s">
        <v>398</v>
      </c>
      <c r="J691" s="1" t="s">
        <v>26</v>
      </c>
      <c r="K691" s="1" t="s">
        <v>721</v>
      </c>
    </row>
    <row r="692" spans="1:11" x14ac:dyDescent="0.2">
      <c r="A692" s="6" t="str">
        <f>INDEX(UF_acronyms!$A$1:$C$28,MATCH(B692,UF_acronyms!$C$1:$C$28,0),2)</f>
        <v>PI</v>
      </c>
      <c r="B692" s="1" t="s">
        <v>2068</v>
      </c>
      <c r="C692" s="1" t="s">
        <v>2129</v>
      </c>
      <c r="D692" s="1" t="s">
        <v>2130</v>
      </c>
      <c r="E692" s="11">
        <v>2646</v>
      </c>
      <c r="F692" s="6" t="str">
        <f>CONCATENATE(tb_SVI[[#This Row],[Nome Município]],"/",tb_SVI[[#This Row],[UF]])</f>
        <v>São Luis do Piauí/PI</v>
      </c>
      <c r="G692" s="1" t="s">
        <v>18</v>
      </c>
      <c r="H692" s="1" t="s">
        <v>1053</v>
      </c>
      <c r="I692" s="1" t="s">
        <v>2131</v>
      </c>
      <c r="J692" s="1" t="s">
        <v>414</v>
      </c>
      <c r="K692" s="1" t="s">
        <v>123</v>
      </c>
    </row>
    <row r="693" spans="1:11" x14ac:dyDescent="0.2">
      <c r="A693" s="6" t="str">
        <f>INDEX(UF_acronyms!$A$1:$C$28,MATCH(B693,UF_acronyms!$C$1:$C$28,0),2)</f>
        <v>PI</v>
      </c>
      <c r="B693" s="1" t="s">
        <v>2068</v>
      </c>
      <c r="C693" s="1" t="s">
        <v>2132</v>
      </c>
      <c r="D693" s="1" t="s">
        <v>2133</v>
      </c>
      <c r="E693" s="11">
        <v>4577</v>
      </c>
      <c r="F693" s="6" t="str">
        <f>CONCATENATE(tb_SVI[[#This Row],[Nome Município]],"/",tb_SVI[[#This Row],[UF]])</f>
        <v>São Lourenço do Piauí/PI</v>
      </c>
      <c r="G693" s="1" t="s">
        <v>18</v>
      </c>
      <c r="H693" s="1" t="s">
        <v>348</v>
      </c>
      <c r="I693" s="1" t="s">
        <v>187</v>
      </c>
      <c r="J693" s="1" t="s">
        <v>403</v>
      </c>
      <c r="K693" s="1" t="s">
        <v>76</v>
      </c>
    </row>
    <row r="694" spans="1:11" x14ac:dyDescent="0.2">
      <c r="A694" s="6" t="str">
        <f>INDEX(UF_acronyms!$A$1:$C$28,MATCH(B694,UF_acronyms!$C$1:$C$28,0),2)</f>
        <v>PI</v>
      </c>
      <c r="B694" s="1" t="s">
        <v>2068</v>
      </c>
      <c r="C694" s="1" t="s">
        <v>2134</v>
      </c>
      <c r="D694" s="1" t="s">
        <v>2135</v>
      </c>
      <c r="E694" s="11">
        <v>6371</v>
      </c>
      <c r="F694" s="6" t="str">
        <f>CONCATENATE(tb_SVI[[#This Row],[Nome Município]],"/",tb_SVI[[#This Row],[UF]])</f>
        <v>São Julião/PI</v>
      </c>
      <c r="G694" s="1" t="s">
        <v>18</v>
      </c>
      <c r="H694" s="1" t="s">
        <v>119</v>
      </c>
      <c r="I694" s="1" t="s">
        <v>1321</v>
      </c>
      <c r="J694" s="1" t="s">
        <v>89</v>
      </c>
      <c r="K694" s="1" t="s">
        <v>153</v>
      </c>
    </row>
    <row r="695" spans="1:11" x14ac:dyDescent="0.2">
      <c r="A695" s="6" t="str">
        <f>INDEX(UF_acronyms!$A$1:$C$28,MATCH(B695,UF_acronyms!$C$1:$C$28,0),2)</f>
        <v>PI</v>
      </c>
      <c r="B695" s="1" t="s">
        <v>2068</v>
      </c>
      <c r="C695" s="1" t="s">
        <v>2136</v>
      </c>
      <c r="D695" s="1" t="s">
        <v>2137</v>
      </c>
      <c r="E695" s="11">
        <v>20662</v>
      </c>
      <c r="F695" s="6" t="str">
        <f>CONCATENATE(tb_SVI[[#This Row],[Nome Município]],"/",tb_SVI[[#This Row],[UF]])</f>
        <v>São João do Piauí/PI</v>
      </c>
      <c r="G695" s="1" t="s">
        <v>18</v>
      </c>
      <c r="H695" s="1" t="s">
        <v>894</v>
      </c>
      <c r="I695" s="1" t="s">
        <v>784</v>
      </c>
      <c r="J695" s="1" t="s">
        <v>148</v>
      </c>
      <c r="K695" s="1" t="s">
        <v>449</v>
      </c>
    </row>
    <row r="696" spans="1:11" x14ac:dyDescent="0.2">
      <c r="A696" s="6" t="str">
        <f>INDEX(UF_acronyms!$A$1:$C$28,MATCH(B696,UF_acronyms!$C$1:$C$28,0),2)</f>
        <v>PI</v>
      </c>
      <c r="B696" s="1" t="s">
        <v>2068</v>
      </c>
      <c r="C696" s="1" t="s">
        <v>2138</v>
      </c>
      <c r="D696" s="1" t="s">
        <v>2139</v>
      </c>
      <c r="E696" s="11">
        <v>8038</v>
      </c>
      <c r="F696" s="6" t="str">
        <f>CONCATENATE(tb_SVI[[#This Row],[Nome Município]],"/",tb_SVI[[#This Row],[UF]])</f>
        <v>São João do Arraial/PI</v>
      </c>
      <c r="G696" s="1" t="s">
        <v>18</v>
      </c>
      <c r="H696" s="1" t="s">
        <v>339</v>
      </c>
      <c r="I696" s="1" t="s">
        <v>249</v>
      </c>
      <c r="J696" s="1" t="s">
        <v>191</v>
      </c>
      <c r="K696" s="1" t="s">
        <v>59</v>
      </c>
    </row>
    <row r="697" spans="1:11" x14ac:dyDescent="0.2">
      <c r="A697" s="6" t="str">
        <f>INDEX(UF_acronyms!$A$1:$C$28,MATCH(B697,UF_acronyms!$C$1:$C$28,0),2)</f>
        <v>PI</v>
      </c>
      <c r="B697" s="1" t="s">
        <v>2068</v>
      </c>
      <c r="C697" s="1" t="s">
        <v>2140</v>
      </c>
      <c r="D697" s="1" t="s">
        <v>2141</v>
      </c>
      <c r="E697" s="11">
        <v>4848</v>
      </c>
      <c r="F697" s="6" t="str">
        <f>CONCATENATE(tb_SVI[[#This Row],[Nome Município]],"/",tb_SVI[[#This Row],[UF]])</f>
        <v>São João da Varjota/PI</v>
      </c>
      <c r="G697" s="1" t="s">
        <v>18</v>
      </c>
      <c r="H697" s="1" t="s">
        <v>525</v>
      </c>
      <c r="I697" s="1" t="s">
        <v>514</v>
      </c>
      <c r="J697" s="1" t="s">
        <v>395</v>
      </c>
      <c r="K697" s="1" t="s">
        <v>127</v>
      </c>
    </row>
    <row r="698" spans="1:11" x14ac:dyDescent="0.2">
      <c r="A698" s="6" t="str">
        <f>INDEX(UF_acronyms!$A$1:$C$28,MATCH(B698,UF_acronyms!$C$1:$C$28,0),2)</f>
        <v>PI</v>
      </c>
      <c r="B698" s="1" t="s">
        <v>2068</v>
      </c>
      <c r="C698" s="1" t="s">
        <v>2142</v>
      </c>
      <c r="D698" s="1" t="s">
        <v>2143</v>
      </c>
      <c r="E698" s="11">
        <v>6122</v>
      </c>
      <c r="F698" s="6" t="str">
        <f>CONCATENATE(tb_SVI[[#This Row],[Nome Município]],"/",tb_SVI[[#This Row],[UF]])</f>
        <v>São João da Serra/PI</v>
      </c>
      <c r="G698" s="1" t="s">
        <v>18</v>
      </c>
      <c r="H698" s="1" t="s">
        <v>318</v>
      </c>
      <c r="I698" s="1" t="s">
        <v>1521</v>
      </c>
      <c r="J698" s="1" t="s">
        <v>232</v>
      </c>
      <c r="K698" s="1" t="s">
        <v>221</v>
      </c>
    </row>
    <row r="699" spans="1:11" x14ac:dyDescent="0.2">
      <c r="A699" s="6" t="str">
        <f>INDEX(UF_acronyms!$A$1:$C$28,MATCH(B699,UF_acronyms!$C$1:$C$28,0),2)</f>
        <v>PI</v>
      </c>
      <c r="B699" s="1" t="s">
        <v>2068</v>
      </c>
      <c r="C699" s="1" t="s">
        <v>2144</v>
      </c>
      <c r="D699" s="1" t="s">
        <v>2145</v>
      </c>
      <c r="E699" s="11">
        <v>6064</v>
      </c>
      <c r="F699" s="6" t="str">
        <f>CONCATENATE(tb_SVI[[#This Row],[Nome Município]],"/",tb_SVI[[#This Row],[UF]])</f>
        <v>São João da Fronteira/PI</v>
      </c>
      <c r="G699" s="1" t="s">
        <v>18</v>
      </c>
      <c r="H699" s="1" t="s">
        <v>465</v>
      </c>
      <c r="I699" s="1" t="s">
        <v>102</v>
      </c>
      <c r="J699" s="1" t="s">
        <v>975</v>
      </c>
      <c r="K699" s="1" t="s">
        <v>454</v>
      </c>
    </row>
    <row r="700" spans="1:11" x14ac:dyDescent="0.2">
      <c r="A700" s="6" t="str">
        <f>INDEX(UF_acronyms!$A$1:$C$28,MATCH(B700,UF_acronyms!$C$1:$C$28,0),2)</f>
        <v>PI</v>
      </c>
      <c r="B700" s="1" t="s">
        <v>2068</v>
      </c>
      <c r="C700" s="1" t="s">
        <v>2146</v>
      </c>
      <c r="D700" s="1" t="s">
        <v>2147</v>
      </c>
      <c r="E700" s="11">
        <v>4614</v>
      </c>
      <c r="F700" s="6" t="str">
        <f>CONCATENATE(tb_SVI[[#This Row],[Nome Município]],"/",tb_SVI[[#This Row],[UF]])</f>
        <v>São João da Canabrava/PI</v>
      </c>
      <c r="G700" s="1" t="s">
        <v>18</v>
      </c>
      <c r="H700" s="1" t="s">
        <v>126</v>
      </c>
      <c r="I700" s="1" t="s">
        <v>2093</v>
      </c>
      <c r="J700" s="1" t="s">
        <v>148</v>
      </c>
      <c r="K700" s="1" t="s">
        <v>475</v>
      </c>
    </row>
    <row r="701" spans="1:11" x14ac:dyDescent="0.2">
      <c r="A701" s="6" t="str">
        <f>INDEX(UF_acronyms!$A$1:$C$28,MATCH(B701,UF_acronyms!$C$1:$C$28,0),2)</f>
        <v>PI</v>
      </c>
      <c r="B701" s="1" t="s">
        <v>2068</v>
      </c>
      <c r="C701" s="1" t="s">
        <v>2148</v>
      </c>
      <c r="D701" s="1" t="s">
        <v>2149</v>
      </c>
      <c r="E701" s="11">
        <v>6700</v>
      </c>
      <c r="F701" s="6" t="str">
        <f>CONCATENATE(tb_SVI[[#This Row],[Nome Município]],"/",tb_SVI[[#This Row],[UF]])</f>
        <v>São José do Piauí/PI</v>
      </c>
      <c r="G701" s="1" t="s">
        <v>18</v>
      </c>
      <c r="H701" s="1" t="s">
        <v>1226</v>
      </c>
      <c r="I701" s="1" t="s">
        <v>2150</v>
      </c>
      <c r="J701" s="1" t="s">
        <v>350</v>
      </c>
      <c r="K701" s="1" t="s">
        <v>904</v>
      </c>
    </row>
    <row r="702" spans="1:11" x14ac:dyDescent="0.2">
      <c r="A702" s="6" t="str">
        <f>INDEX(UF_acronyms!$A$1:$C$28,MATCH(B702,UF_acronyms!$C$1:$C$28,0),2)</f>
        <v>PI</v>
      </c>
      <c r="B702" s="1" t="s">
        <v>2068</v>
      </c>
      <c r="C702" s="1" t="s">
        <v>2151</v>
      </c>
      <c r="D702" s="1" t="s">
        <v>2152</v>
      </c>
      <c r="E702" s="11">
        <v>3741</v>
      </c>
      <c r="F702" s="6" t="str">
        <f>CONCATENATE(tb_SVI[[#This Row],[Nome Município]],"/",tb_SVI[[#This Row],[UF]])</f>
        <v>São José do Peixe/PI</v>
      </c>
      <c r="G702" s="1" t="s">
        <v>18</v>
      </c>
      <c r="H702" s="1" t="s">
        <v>532</v>
      </c>
      <c r="I702" s="1" t="s">
        <v>1074</v>
      </c>
      <c r="J702" s="1" t="s">
        <v>193</v>
      </c>
      <c r="K702" s="1" t="s">
        <v>209</v>
      </c>
    </row>
    <row r="703" spans="1:11" x14ac:dyDescent="0.2">
      <c r="A703" s="6" t="str">
        <f>INDEX(UF_acronyms!$A$1:$C$28,MATCH(B703,UF_acronyms!$C$1:$C$28,0),2)</f>
        <v>PI</v>
      </c>
      <c r="B703" s="1" t="s">
        <v>2068</v>
      </c>
      <c r="C703" s="1" t="s">
        <v>2153</v>
      </c>
      <c r="D703" s="1" t="s">
        <v>2154</v>
      </c>
      <c r="E703" s="11">
        <v>5354</v>
      </c>
      <c r="F703" s="6" t="str">
        <f>CONCATENATE(tb_SVI[[#This Row],[Nome Município]],"/",tb_SVI[[#This Row],[UF]])</f>
        <v>São José do Divino/PI</v>
      </c>
      <c r="G703" s="1" t="s">
        <v>18</v>
      </c>
      <c r="H703" s="1" t="s">
        <v>532</v>
      </c>
      <c r="I703" s="1" t="s">
        <v>370</v>
      </c>
      <c r="J703" s="1" t="s">
        <v>728</v>
      </c>
      <c r="K703" s="1" t="s">
        <v>345</v>
      </c>
    </row>
    <row r="704" spans="1:11" x14ac:dyDescent="0.2">
      <c r="A704" s="6" t="str">
        <f>INDEX(UF_acronyms!$A$1:$C$28,MATCH(B704,UF_acronyms!$C$1:$C$28,0),2)</f>
        <v>PI</v>
      </c>
      <c r="B704" s="1" t="s">
        <v>2068</v>
      </c>
      <c r="C704" s="1" t="s">
        <v>2155</v>
      </c>
      <c r="D704" s="1" t="s">
        <v>2156</v>
      </c>
      <c r="E704" s="11">
        <v>5030</v>
      </c>
      <c r="F704" s="6" t="str">
        <f>CONCATENATE(tb_SVI[[#This Row],[Nome Município]],"/",tb_SVI[[#This Row],[UF]])</f>
        <v>São Gonçalo do Piauí/PI</v>
      </c>
      <c r="G704" s="1" t="s">
        <v>18</v>
      </c>
      <c r="H704" s="1" t="s">
        <v>256</v>
      </c>
      <c r="I704" s="1" t="s">
        <v>2157</v>
      </c>
      <c r="J704" s="1" t="s">
        <v>701</v>
      </c>
      <c r="K704" s="1" t="s">
        <v>588</v>
      </c>
    </row>
    <row r="705" spans="1:11" x14ac:dyDescent="0.2">
      <c r="A705" s="6" t="str">
        <f>INDEX(UF_acronyms!$A$1:$C$28,MATCH(B705,UF_acronyms!$C$1:$C$28,0),2)</f>
        <v>PI</v>
      </c>
      <c r="B705" s="1" t="s">
        <v>2068</v>
      </c>
      <c r="C705" s="1" t="s">
        <v>2159</v>
      </c>
      <c r="D705" s="1" t="s">
        <v>2160</v>
      </c>
      <c r="E705" s="11">
        <v>3057</v>
      </c>
      <c r="F705" s="6" t="str">
        <f>CONCATENATE(tb_SVI[[#This Row],[Nome Município]],"/",tb_SVI[[#This Row],[UF]])</f>
        <v>São Gonçalo do Gurguéia/PI</v>
      </c>
      <c r="G705" s="1" t="s">
        <v>18</v>
      </c>
      <c r="H705" s="1" t="s">
        <v>239</v>
      </c>
      <c r="I705" s="1" t="s">
        <v>2161</v>
      </c>
      <c r="J705" s="1" t="s">
        <v>608</v>
      </c>
      <c r="K705" s="1" t="s">
        <v>509</v>
      </c>
    </row>
    <row r="706" spans="1:11" x14ac:dyDescent="0.2">
      <c r="A706" s="6" t="str">
        <f>INDEX(UF_acronyms!$A$1:$C$28,MATCH(B706,UF_acronyms!$C$1:$C$28,0),2)</f>
        <v>PI</v>
      </c>
      <c r="B706" s="1" t="s">
        <v>2068</v>
      </c>
      <c r="C706" s="1" t="s">
        <v>2162</v>
      </c>
      <c r="D706" s="1" t="s">
        <v>2163</v>
      </c>
      <c r="E706" s="11">
        <v>2932</v>
      </c>
      <c r="F706" s="6" t="str">
        <f>CONCATENATE(tb_SVI[[#This Row],[Nome Município]],"/",tb_SVI[[#This Row],[UF]])</f>
        <v>São Félix do Piauí/PI</v>
      </c>
      <c r="G706" s="1" t="s">
        <v>18</v>
      </c>
      <c r="H706" s="1" t="s">
        <v>187</v>
      </c>
      <c r="I706" s="1" t="s">
        <v>2164</v>
      </c>
      <c r="J706" s="1" t="s">
        <v>119</v>
      </c>
      <c r="K706" s="1" t="s">
        <v>309</v>
      </c>
    </row>
    <row r="707" spans="1:11" x14ac:dyDescent="0.2">
      <c r="A707" s="6" t="str">
        <f>INDEX(UF_acronyms!$A$1:$C$28,MATCH(B707,UF_acronyms!$C$1:$C$28,0),2)</f>
        <v>PI</v>
      </c>
      <c r="B707" s="1" t="s">
        <v>2068</v>
      </c>
      <c r="C707" s="1" t="s">
        <v>2165</v>
      </c>
      <c r="D707" s="1" t="s">
        <v>2166</v>
      </c>
      <c r="E707" s="11">
        <v>6420</v>
      </c>
      <c r="F707" s="6" t="str">
        <f>CONCATENATE(tb_SVI[[#This Row],[Nome Município]],"/",tb_SVI[[#This Row],[UF]])</f>
        <v>São Francisco do Piauí/PI</v>
      </c>
      <c r="G707" s="1" t="s">
        <v>18</v>
      </c>
      <c r="H707" s="1" t="s">
        <v>270</v>
      </c>
      <c r="I707" s="1" t="s">
        <v>1609</v>
      </c>
      <c r="J707" s="1" t="s">
        <v>727</v>
      </c>
      <c r="K707" s="1" t="s">
        <v>862</v>
      </c>
    </row>
    <row r="708" spans="1:11" x14ac:dyDescent="0.2">
      <c r="A708" s="6" t="str">
        <f>INDEX(UF_acronyms!$A$1:$C$28,MATCH(B708,UF_acronyms!$C$1:$C$28,0),2)</f>
        <v>PI</v>
      </c>
      <c r="B708" s="1" t="s">
        <v>2068</v>
      </c>
      <c r="C708" s="1" t="s">
        <v>2167</v>
      </c>
      <c r="D708" s="1" t="s">
        <v>2168</v>
      </c>
      <c r="E708" s="11">
        <v>5779</v>
      </c>
      <c r="F708" s="6" t="str">
        <f>CONCATENATE(tb_SVI[[#This Row],[Nome Município]],"/",tb_SVI[[#This Row],[UF]])</f>
        <v>São Francisco de Assis do Piauí/PI</v>
      </c>
      <c r="G708" s="1" t="s">
        <v>18</v>
      </c>
      <c r="H708" s="1" t="s">
        <v>349</v>
      </c>
      <c r="I708" s="1" t="s">
        <v>2169</v>
      </c>
      <c r="J708" s="1" t="s">
        <v>137</v>
      </c>
      <c r="K708" s="1" t="s">
        <v>674</v>
      </c>
    </row>
    <row r="709" spans="1:11" x14ac:dyDescent="0.2">
      <c r="A709" s="6" t="str">
        <f>INDEX(UF_acronyms!$A$1:$C$28,MATCH(B709,UF_acronyms!$C$1:$C$28,0),2)</f>
        <v>PI</v>
      </c>
      <c r="B709" s="1" t="s">
        <v>2068</v>
      </c>
      <c r="C709" s="1" t="s">
        <v>2170</v>
      </c>
      <c r="D709" s="1" t="s">
        <v>2171</v>
      </c>
      <c r="E709" s="11">
        <v>4451</v>
      </c>
      <c r="F709" s="6" t="str">
        <f>CONCATENATE(tb_SVI[[#This Row],[Nome Município]],"/",tb_SVI[[#This Row],[UF]])</f>
        <v>São Braz do Piauí/PI</v>
      </c>
      <c r="G709" s="1" t="s">
        <v>18</v>
      </c>
      <c r="H709" s="1" t="s">
        <v>950</v>
      </c>
      <c r="I709" s="1" t="s">
        <v>50</v>
      </c>
      <c r="J709" s="1" t="s">
        <v>914</v>
      </c>
      <c r="K709" s="1" t="s">
        <v>309</v>
      </c>
    </row>
    <row r="710" spans="1:11" x14ac:dyDescent="0.2">
      <c r="A710" s="6" t="str">
        <f>INDEX(UF_acronyms!$A$1:$C$28,MATCH(B710,UF_acronyms!$C$1:$C$28,0),2)</f>
        <v>PI</v>
      </c>
      <c r="B710" s="1" t="s">
        <v>2068</v>
      </c>
      <c r="C710" s="1" t="s">
        <v>2172</v>
      </c>
      <c r="D710" s="1" t="s">
        <v>2173</v>
      </c>
      <c r="E710" s="11">
        <v>6767</v>
      </c>
      <c r="F710" s="6" t="str">
        <f>CONCATENATE(tb_SVI[[#This Row],[Nome Município]],"/",tb_SVI[[#This Row],[UF]])</f>
        <v>Sussuapara/PI</v>
      </c>
      <c r="G710" s="1" t="s">
        <v>18</v>
      </c>
      <c r="H710" s="1" t="s">
        <v>832</v>
      </c>
      <c r="I710" s="1" t="s">
        <v>1455</v>
      </c>
      <c r="J710" s="1" t="s">
        <v>183</v>
      </c>
      <c r="K710" s="1" t="s">
        <v>650</v>
      </c>
    </row>
    <row r="711" spans="1:11" x14ac:dyDescent="0.2">
      <c r="A711" s="6" t="str">
        <f>INDEX(UF_acronyms!$A$1:$C$28,MATCH(B711,UF_acronyms!$C$1:$C$28,0),2)</f>
        <v>PI</v>
      </c>
      <c r="B711" s="1" t="s">
        <v>2068</v>
      </c>
      <c r="C711" s="1" t="s">
        <v>2175</v>
      </c>
      <c r="D711" s="1" t="s">
        <v>2176</v>
      </c>
      <c r="E711" s="11">
        <v>4563</v>
      </c>
      <c r="F711" s="6" t="str">
        <f>CONCATENATE(tb_SVI[[#This Row],[Nome Município]],"/",tb_SVI[[#This Row],[UF]])</f>
        <v>Socorro do Piauí/PI</v>
      </c>
      <c r="G711" s="1" t="s">
        <v>18</v>
      </c>
      <c r="H711" s="1" t="s">
        <v>410</v>
      </c>
      <c r="I711" s="1" t="s">
        <v>2082</v>
      </c>
      <c r="J711" s="1" t="s">
        <v>536</v>
      </c>
      <c r="K711" s="1" t="s">
        <v>733</v>
      </c>
    </row>
    <row r="712" spans="1:11" x14ac:dyDescent="0.2">
      <c r="A712" s="6" t="str">
        <f>INDEX(UF_acronyms!$A$1:$C$28,MATCH(B712,UF_acronyms!$C$1:$C$28,0),2)</f>
        <v>PI</v>
      </c>
      <c r="B712" s="1" t="s">
        <v>2068</v>
      </c>
      <c r="C712" s="1" t="s">
        <v>2177</v>
      </c>
      <c r="D712" s="1" t="s">
        <v>2178</v>
      </c>
      <c r="E712" s="11">
        <v>14649</v>
      </c>
      <c r="F712" s="6" t="str">
        <f>CONCATENATE(tb_SVI[[#This Row],[Nome Município]],"/",tb_SVI[[#This Row],[UF]])</f>
        <v>Simões/PI</v>
      </c>
      <c r="G712" s="1" t="s">
        <v>18</v>
      </c>
      <c r="H712" s="1" t="s">
        <v>1233</v>
      </c>
      <c r="I712" s="1" t="s">
        <v>1272</v>
      </c>
      <c r="J712" s="1" t="s">
        <v>372</v>
      </c>
      <c r="K712" s="1" t="s">
        <v>98</v>
      </c>
    </row>
    <row r="713" spans="1:11" x14ac:dyDescent="0.2">
      <c r="A713" s="6" t="str">
        <f>INDEX(UF_acronyms!$A$1:$C$28,MATCH(B713,UF_acronyms!$C$1:$C$28,0),2)</f>
        <v>PI</v>
      </c>
      <c r="B713" s="1" t="s">
        <v>2068</v>
      </c>
      <c r="C713" s="1" t="s">
        <v>2179</v>
      </c>
      <c r="D713" s="1" t="s">
        <v>2180</v>
      </c>
      <c r="E713" s="11">
        <v>12746</v>
      </c>
      <c r="F713" s="6" t="str">
        <f>CONCATENATE(tb_SVI[[#This Row],[Nome Município]],"/",tb_SVI[[#This Row],[UF]])</f>
        <v>Simplício Mendes/PI</v>
      </c>
      <c r="G713" s="1" t="s">
        <v>18</v>
      </c>
      <c r="H713" s="1" t="s">
        <v>1582</v>
      </c>
      <c r="I713" s="1" t="s">
        <v>1330</v>
      </c>
      <c r="J713" s="1" t="s">
        <v>108</v>
      </c>
      <c r="K713" s="1" t="s">
        <v>67</v>
      </c>
    </row>
    <row r="714" spans="1:11" x14ac:dyDescent="0.2">
      <c r="A714" s="6" t="str">
        <f>INDEX(UF_acronyms!$A$1:$C$28,MATCH(B714,UF_acronyms!$C$1:$C$28,0),2)</f>
        <v>PI</v>
      </c>
      <c r="B714" s="1" t="s">
        <v>2068</v>
      </c>
      <c r="C714" s="1" t="s">
        <v>2182</v>
      </c>
      <c r="D714" s="1" t="s">
        <v>2183</v>
      </c>
      <c r="E714" s="11">
        <v>10058</v>
      </c>
      <c r="F714" s="6" t="str">
        <f>CONCATENATE(tb_SVI[[#This Row],[Nome Município]],"/",tb_SVI[[#This Row],[UF]])</f>
        <v>Sigefredo Pacheco/PI</v>
      </c>
      <c r="G714" s="1" t="s">
        <v>18</v>
      </c>
      <c r="H714" s="1" t="s">
        <v>331</v>
      </c>
      <c r="I714" s="1" t="s">
        <v>2131</v>
      </c>
      <c r="J714" s="1" t="s">
        <v>288</v>
      </c>
      <c r="K714" s="1" t="s">
        <v>857</v>
      </c>
    </row>
    <row r="715" spans="1:11" x14ac:dyDescent="0.2">
      <c r="A715" s="6" t="str">
        <f>INDEX(UF_acronyms!$A$1:$C$28,MATCH(B715,UF_acronyms!$C$1:$C$28,0),2)</f>
        <v>PI</v>
      </c>
      <c r="B715" s="1" t="s">
        <v>2068</v>
      </c>
      <c r="C715" s="1" t="s">
        <v>2184</v>
      </c>
      <c r="D715" s="1" t="s">
        <v>2185</v>
      </c>
      <c r="E715" s="11">
        <v>4303</v>
      </c>
      <c r="F715" s="6" t="str">
        <f>CONCATENATE(tb_SVI[[#This Row],[Nome Município]],"/",tb_SVI[[#This Row],[UF]])</f>
        <v>Sebastião Leal/PI</v>
      </c>
      <c r="G715" s="1" t="s">
        <v>18</v>
      </c>
      <c r="H715" s="1" t="s">
        <v>59</v>
      </c>
      <c r="I715" s="1" t="s">
        <v>95</v>
      </c>
      <c r="J715" s="1" t="s">
        <v>327</v>
      </c>
      <c r="K715" s="1" t="s">
        <v>618</v>
      </c>
    </row>
    <row r="716" spans="1:11" x14ac:dyDescent="0.2">
      <c r="A716" s="6" t="str">
        <f>INDEX(UF_acronyms!$A$1:$C$28,MATCH(B716,UF_acronyms!$C$1:$C$28,0),2)</f>
        <v>PI</v>
      </c>
      <c r="B716" s="1" t="s">
        <v>2068</v>
      </c>
      <c r="C716" s="1" t="s">
        <v>2186</v>
      </c>
      <c r="D716" s="1" t="s">
        <v>2187</v>
      </c>
      <c r="E716" s="11">
        <v>3451</v>
      </c>
      <c r="F716" s="6" t="str">
        <f>CONCATENATE(tb_SVI[[#This Row],[Nome Município]],"/",tb_SVI[[#This Row],[UF]])</f>
        <v>Sebastião Barros/PI</v>
      </c>
      <c r="G716" s="1" t="s">
        <v>18</v>
      </c>
      <c r="H716" s="1" t="s">
        <v>349</v>
      </c>
      <c r="I716" s="1" t="s">
        <v>218</v>
      </c>
      <c r="J716" s="1" t="s">
        <v>801</v>
      </c>
      <c r="K716" s="1" t="s">
        <v>310</v>
      </c>
    </row>
    <row r="717" spans="1:11" x14ac:dyDescent="0.2">
      <c r="A717" s="6" t="str">
        <f>INDEX(UF_acronyms!$A$1:$C$28,MATCH(B717,UF_acronyms!$C$1:$C$28,0),2)</f>
        <v>PI</v>
      </c>
      <c r="B717" s="1" t="s">
        <v>2068</v>
      </c>
      <c r="C717" s="1" t="s">
        <v>2189</v>
      </c>
      <c r="D717" s="1" t="s">
        <v>2190</v>
      </c>
      <c r="E717" s="11">
        <v>3803</v>
      </c>
      <c r="F717" s="6" t="str">
        <f>CONCATENATE(tb_SVI[[#This Row],[Nome Município]],"/",tb_SVI[[#This Row],[UF]])</f>
        <v>Santo Inácio do Piauí/PI</v>
      </c>
      <c r="G717" s="1" t="s">
        <v>18</v>
      </c>
      <c r="H717" s="1" t="s">
        <v>277</v>
      </c>
      <c r="I717" s="1" t="s">
        <v>1292</v>
      </c>
      <c r="J717" s="1" t="s">
        <v>330</v>
      </c>
      <c r="K717" s="1" t="s">
        <v>240</v>
      </c>
    </row>
    <row r="718" spans="1:11" x14ac:dyDescent="0.2">
      <c r="A718" s="6" t="str">
        <f>INDEX(UF_acronyms!$A$1:$C$28,MATCH(B718,UF_acronyms!$C$1:$C$28,0),2)</f>
        <v>PI</v>
      </c>
      <c r="B718" s="1" t="s">
        <v>2068</v>
      </c>
      <c r="C718" s="1" t="s">
        <v>2191</v>
      </c>
      <c r="D718" s="1" t="s">
        <v>2192</v>
      </c>
      <c r="E718" s="11">
        <v>2166</v>
      </c>
      <c r="F718" s="6" t="str">
        <f>CONCATENATE(tb_SVI[[#This Row],[Nome Município]],"/",tb_SVI[[#This Row],[UF]])</f>
        <v>Santo Antônio dos Milagres/PI</v>
      </c>
      <c r="G718" s="1" t="s">
        <v>18</v>
      </c>
      <c r="H718" s="1" t="s">
        <v>193</v>
      </c>
      <c r="I718" s="1" t="s">
        <v>931</v>
      </c>
      <c r="J718" s="1" t="s">
        <v>56</v>
      </c>
      <c r="K718" s="1" t="s">
        <v>327</v>
      </c>
    </row>
    <row r="719" spans="1:11" x14ac:dyDescent="0.2">
      <c r="A719" s="6" t="str">
        <f>INDEX(UF_acronyms!$A$1:$C$28,MATCH(B719,UF_acronyms!$C$1:$C$28,0),2)</f>
        <v>PI</v>
      </c>
      <c r="B719" s="1" t="s">
        <v>2068</v>
      </c>
      <c r="C719" s="1" t="s">
        <v>2193</v>
      </c>
      <c r="D719" s="1" t="s">
        <v>2194</v>
      </c>
      <c r="E719" s="11">
        <v>6441</v>
      </c>
      <c r="F719" s="6" t="str">
        <f>CONCATENATE(tb_SVI[[#This Row],[Nome Município]],"/",tb_SVI[[#This Row],[UF]])</f>
        <v>Santo Antônio de Lisboa/PI</v>
      </c>
      <c r="G719" s="1" t="s">
        <v>18</v>
      </c>
      <c r="H719" s="1" t="s">
        <v>231</v>
      </c>
      <c r="I719" s="1" t="s">
        <v>2195</v>
      </c>
      <c r="J719" s="1" t="s">
        <v>461</v>
      </c>
      <c r="K719" s="1" t="s">
        <v>1161</v>
      </c>
    </row>
    <row r="720" spans="1:11" x14ac:dyDescent="0.2">
      <c r="A720" s="6" t="str">
        <f>INDEX(UF_acronyms!$A$1:$C$28,MATCH(B720,UF_acronyms!$C$1:$C$28,0),2)</f>
        <v>PI</v>
      </c>
      <c r="B720" s="1" t="s">
        <v>2068</v>
      </c>
      <c r="C720" s="1" t="s">
        <v>2196</v>
      </c>
      <c r="D720" s="1" t="s">
        <v>2197</v>
      </c>
      <c r="E720" s="11">
        <v>4642</v>
      </c>
      <c r="F720" s="6" t="str">
        <f>CONCATENATE(tb_SVI[[#This Row],[Nome Município]],"/",tb_SVI[[#This Row],[UF]])</f>
        <v>Santana do Piauí/PI</v>
      </c>
      <c r="G720" s="1" t="s">
        <v>18</v>
      </c>
      <c r="H720" s="1" t="s">
        <v>203</v>
      </c>
      <c r="I720" s="1" t="s">
        <v>1506</v>
      </c>
      <c r="J720" s="1" t="s">
        <v>766</v>
      </c>
      <c r="K720" s="1" t="s">
        <v>296</v>
      </c>
    </row>
    <row r="721" spans="1:11" x14ac:dyDescent="0.2">
      <c r="A721" s="6" t="str">
        <f>INDEX(UF_acronyms!$A$1:$C$28,MATCH(B721,UF_acronyms!$C$1:$C$28,0),2)</f>
        <v>PI</v>
      </c>
      <c r="B721" s="1" t="s">
        <v>2068</v>
      </c>
      <c r="C721" s="1" t="s">
        <v>2198</v>
      </c>
      <c r="D721" s="1" t="s">
        <v>2199</v>
      </c>
      <c r="E721" s="11">
        <v>5255</v>
      </c>
      <c r="F721" s="6" t="str">
        <f>CONCATENATE(tb_SVI[[#This Row],[Nome Município]],"/",tb_SVI[[#This Row],[UF]])</f>
        <v>Santa Rosa do Piauí/PI</v>
      </c>
      <c r="G721" s="1" t="s">
        <v>18</v>
      </c>
      <c r="H721" s="1" t="s">
        <v>21</v>
      </c>
      <c r="I721" s="1" t="s">
        <v>834</v>
      </c>
      <c r="J721" s="1" t="s">
        <v>127</v>
      </c>
      <c r="K721" s="1" t="s">
        <v>340</v>
      </c>
    </row>
    <row r="722" spans="1:11" x14ac:dyDescent="0.2">
      <c r="A722" s="6" t="str">
        <f>INDEX(UF_acronyms!$A$1:$C$28,MATCH(B722,UF_acronyms!$C$1:$C$28,0),2)</f>
        <v>PI</v>
      </c>
      <c r="B722" s="1" t="s">
        <v>2068</v>
      </c>
      <c r="C722" s="1" t="s">
        <v>2200</v>
      </c>
      <c r="D722" s="1" t="s">
        <v>2201</v>
      </c>
      <c r="E722" s="11">
        <v>5882</v>
      </c>
      <c r="F722" s="6" t="str">
        <f>CONCATENATE(tb_SVI[[#This Row],[Nome Município]],"/",tb_SVI[[#This Row],[UF]])</f>
        <v>Santa Luz/PI</v>
      </c>
      <c r="G722" s="1" t="s">
        <v>18</v>
      </c>
      <c r="H722" s="1" t="s">
        <v>50</v>
      </c>
      <c r="I722" s="1" t="s">
        <v>210</v>
      </c>
      <c r="J722" s="1" t="s">
        <v>728</v>
      </c>
      <c r="K722" s="1" t="s">
        <v>586</v>
      </c>
    </row>
    <row r="723" spans="1:11" x14ac:dyDescent="0.2">
      <c r="A723" s="6" t="str">
        <f>INDEX(UF_acronyms!$A$1:$C$28,MATCH(B723,UF_acronyms!$C$1:$C$28,0),2)</f>
        <v>PI</v>
      </c>
      <c r="B723" s="1" t="s">
        <v>2068</v>
      </c>
      <c r="C723" s="1" t="s">
        <v>2202</v>
      </c>
      <c r="D723" s="1" t="s">
        <v>2203</v>
      </c>
      <c r="E723" s="11">
        <v>6254</v>
      </c>
      <c r="F723" s="6" t="str">
        <f>CONCATENATE(tb_SVI[[#This Row],[Nome Município]],"/",tb_SVI[[#This Row],[UF]])</f>
        <v>Santa Filomena/PI</v>
      </c>
      <c r="G723" s="1" t="s">
        <v>18</v>
      </c>
      <c r="H723" s="1" t="s">
        <v>327</v>
      </c>
      <c r="I723" s="1" t="s">
        <v>1233</v>
      </c>
      <c r="J723" s="1" t="s">
        <v>192</v>
      </c>
      <c r="K723" s="1" t="s">
        <v>263</v>
      </c>
    </row>
    <row r="724" spans="1:11" x14ac:dyDescent="0.2">
      <c r="A724" s="6" t="str">
        <f>INDEX(UF_acronyms!$A$1:$C$28,MATCH(B724,UF_acronyms!$C$1:$C$28,0),2)</f>
        <v>PI</v>
      </c>
      <c r="B724" s="1" t="s">
        <v>2068</v>
      </c>
      <c r="C724" s="1" t="s">
        <v>2204</v>
      </c>
      <c r="D724" s="1" t="s">
        <v>2205</v>
      </c>
      <c r="E724" s="11">
        <v>4033</v>
      </c>
      <c r="F724" s="6" t="str">
        <f>CONCATENATE(tb_SVI[[#This Row],[Nome Município]],"/",tb_SVI[[#This Row],[UF]])</f>
        <v>Santa Cruz dos Milagres/PI</v>
      </c>
      <c r="G724" s="1" t="s">
        <v>18</v>
      </c>
      <c r="H724" s="1" t="s">
        <v>277</v>
      </c>
      <c r="I724" s="1" t="s">
        <v>2018</v>
      </c>
      <c r="J724" s="1" t="s">
        <v>313</v>
      </c>
      <c r="K724" s="1" t="s">
        <v>727</v>
      </c>
    </row>
    <row r="725" spans="1:11" x14ac:dyDescent="0.2">
      <c r="A725" s="6" t="str">
        <f>INDEX(UF_acronyms!$A$1:$C$28,MATCH(B725,UF_acronyms!$C$1:$C$28,0),2)</f>
        <v>PI</v>
      </c>
      <c r="B725" s="1" t="s">
        <v>2068</v>
      </c>
      <c r="C725" s="1" t="s">
        <v>2206</v>
      </c>
      <c r="D725" s="1" t="s">
        <v>2207</v>
      </c>
      <c r="E725" s="11">
        <v>6247</v>
      </c>
      <c r="F725" s="6" t="str">
        <f>CONCATENATE(tb_SVI[[#This Row],[Nome Município]],"/",tb_SVI[[#This Row],[UF]])</f>
        <v>Santa Cruz do Piauí/PI</v>
      </c>
      <c r="G725" s="1" t="s">
        <v>18</v>
      </c>
      <c r="H725" s="1" t="s">
        <v>57</v>
      </c>
      <c r="I725" s="1" t="s">
        <v>1272</v>
      </c>
      <c r="J725" s="1" t="s">
        <v>1085</v>
      </c>
      <c r="K725" s="1" t="s">
        <v>836</v>
      </c>
    </row>
    <row r="726" spans="1:11" x14ac:dyDescent="0.2">
      <c r="A726" s="6" t="str">
        <f>INDEX(UF_acronyms!$A$1:$C$28,MATCH(B726,UF_acronyms!$C$1:$C$28,0),2)</f>
        <v>PI</v>
      </c>
      <c r="B726" s="1" t="s">
        <v>2068</v>
      </c>
      <c r="C726" s="1" t="s">
        <v>2209</v>
      </c>
      <c r="D726" s="1" t="s">
        <v>2210</v>
      </c>
      <c r="E726" s="11">
        <v>6433</v>
      </c>
      <c r="F726" s="6" t="str">
        <f>CONCATENATE(tb_SVI[[#This Row],[Nome Município]],"/",tb_SVI[[#This Row],[UF]])</f>
        <v>Rio Grande do Piauí/PI</v>
      </c>
      <c r="G726" s="1" t="s">
        <v>18</v>
      </c>
      <c r="H726" s="1" t="s">
        <v>1142</v>
      </c>
      <c r="I726" s="1" t="s">
        <v>2098</v>
      </c>
      <c r="J726" s="1" t="s">
        <v>15</v>
      </c>
      <c r="K726" s="1" t="s">
        <v>349</v>
      </c>
    </row>
    <row r="727" spans="1:11" x14ac:dyDescent="0.2">
      <c r="A727" s="6" t="str">
        <f>INDEX(UF_acronyms!$A$1:$C$28,MATCH(B727,UF_acronyms!$C$1:$C$28,0),2)</f>
        <v>PI</v>
      </c>
      <c r="B727" s="1" t="s">
        <v>2068</v>
      </c>
      <c r="C727" s="1" t="s">
        <v>2211</v>
      </c>
      <c r="D727" s="1" t="s">
        <v>2212</v>
      </c>
      <c r="E727" s="11">
        <v>7376</v>
      </c>
      <c r="F727" s="6" t="str">
        <f>CONCATENATE(tb_SVI[[#This Row],[Nome Município]],"/",tb_SVI[[#This Row],[UF]])</f>
        <v>Ribeiro Gonçalves/PI</v>
      </c>
      <c r="G727" s="1" t="s">
        <v>18</v>
      </c>
      <c r="H727" s="1" t="s">
        <v>136</v>
      </c>
      <c r="I727" s="1" t="s">
        <v>2213</v>
      </c>
      <c r="J727" s="1" t="s">
        <v>536</v>
      </c>
      <c r="K727" s="1" t="s">
        <v>212</v>
      </c>
    </row>
    <row r="728" spans="1:11" x14ac:dyDescent="0.2">
      <c r="A728" s="6" t="str">
        <f>INDEX(UF_acronyms!$A$1:$C$28,MATCH(B728,UF_acronyms!$C$1:$C$28,0),2)</f>
        <v>PI</v>
      </c>
      <c r="B728" s="1" t="s">
        <v>2068</v>
      </c>
      <c r="C728" s="1" t="s">
        <v>2214</v>
      </c>
      <c r="D728" s="1" t="s">
        <v>2215</v>
      </c>
      <c r="E728" s="11">
        <v>4488</v>
      </c>
      <c r="F728" s="6" t="str">
        <f>CONCATENATE(tb_SVI[[#This Row],[Nome Município]],"/",tb_SVI[[#This Row],[UF]])</f>
        <v>Ribeira do Piauí/PI</v>
      </c>
      <c r="G728" s="1" t="s">
        <v>18</v>
      </c>
      <c r="H728" s="1" t="s">
        <v>148</v>
      </c>
      <c r="I728" s="1" t="s">
        <v>2216</v>
      </c>
      <c r="J728" s="1" t="s">
        <v>438</v>
      </c>
      <c r="K728" s="1" t="s">
        <v>421</v>
      </c>
    </row>
    <row r="729" spans="1:11" x14ac:dyDescent="0.2">
      <c r="A729" s="6" t="str">
        <f>INDEX(UF_acronyms!$A$1:$C$28,MATCH(B729,UF_acronyms!$C$1:$C$28,0),2)</f>
        <v>PI</v>
      </c>
      <c r="B729" s="1" t="s">
        <v>2068</v>
      </c>
      <c r="C729" s="1" t="s">
        <v>2217</v>
      </c>
      <c r="D729" s="1" t="s">
        <v>2218</v>
      </c>
      <c r="E729" s="11">
        <v>4309</v>
      </c>
      <c r="F729" s="6" t="str">
        <f>CONCATENATE(tb_SVI[[#This Row],[Nome Município]],"/",tb_SVI[[#This Row],[UF]])</f>
        <v>Riacho Frio/PI</v>
      </c>
      <c r="G729" s="1" t="s">
        <v>18</v>
      </c>
      <c r="H729" s="1" t="s">
        <v>180</v>
      </c>
      <c r="I729" s="1" t="s">
        <v>316</v>
      </c>
      <c r="J729" s="1" t="s">
        <v>165</v>
      </c>
      <c r="K729" s="1" t="s">
        <v>622</v>
      </c>
    </row>
    <row r="730" spans="1:11" x14ac:dyDescent="0.2">
      <c r="A730" s="6" t="str">
        <f>INDEX(UF_acronyms!$A$1:$C$28,MATCH(B730,UF_acronyms!$C$1:$C$28,0),2)</f>
        <v>PI</v>
      </c>
      <c r="B730" s="1" t="s">
        <v>2068</v>
      </c>
      <c r="C730" s="1" t="s">
        <v>2219</v>
      </c>
      <c r="D730" s="1" t="s">
        <v>2220</v>
      </c>
      <c r="E730" s="11">
        <v>17979</v>
      </c>
      <c r="F730" s="6" t="str">
        <f>CONCATENATE(tb_SVI[[#This Row],[Nome Município]],"/",tb_SVI[[#This Row],[UF]])</f>
        <v>Regeneração/PI</v>
      </c>
      <c r="G730" s="1" t="s">
        <v>18</v>
      </c>
      <c r="H730" s="1" t="s">
        <v>15</v>
      </c>
      <c r="I730" s="1" t="s">
        <v>153</v>
      </c>
      <c r="J730" s="1" t="s">
        <v>112</v>
      </c>
      <c r="K730" s="1" t="s">
        <v>586</v>
      </c>
    </row>
    <row r="731" spans="1:11" x14ac:dyDescent="0.2">
      <c r="A731" s="6" t="str">
        <f>INDEX(UF_acronyms!$A$1:$C$28,MATCH(B731,UF_acronyms!$C$1:$C$28,0),2)</f>
        <v>PI</v>
      </c>
      <c r="B731" s="1" t="s">
        <v>2068</v>
      </c>
      <c r="C731" s="1" t="s">
        <v>2221</v>
      </c>
      <c r="D731" s="1" t="s">
        <v>2222</v>
      </c>
      <c r="E731" s="11">
        <v>8796</v>
      </c>
      <c r="F731" s="6" t="str">
        <f>CONCATENATE(tb_SVI[[#This Row],[Nome Município]],"/",tb_SVI[[#This Row],[UF]])</f>
        <v>Redenção do Gurguéia/PI</v>
      </c>
      <c r="G731" s="1" t="s">
        <v>18</v>
      </c>
      <c r="H731" s="1" t="s">
        <v>240</v>
      </c>
      <c r="I731" s="1" t="s">
        <v>289</v>
      </c>
      <c r="J731" s="1" t="s">
        <v>409</v>
      </c>
      <c r="K731" s="1" t="s">
        <v>110</v>
      </c>
    </row>
    <row r="732" spans="1:11" x14ac:dyDescent="0.2">
      <c r="A732" s="6" t="str">
        <f>INDEX(UF_acronyms!$A$1:$C$28,MATCH(B732,UF_acronyms!$C$1:$C$28,0),2)</f>
        <v>PI</v>
      </c>
      <c r="B732" s="1" t="s">
        <v>2068</v>
      </c>
      <c r="C732" s="1" t="s">
        <v>2223</v>
      </c>
      <c r="D732" s="1" t="s">
        <v>2224</v>
      </c>
      <c r="E732" s="11">
        <v>9017</v>
      </c>
      <c r="F732" s="6" t="str">
        <f>CONCATENATE(tb_SVI[[#This Row],[Nome Município]],"/",tb_SVI[[#This Row],[UF]])</f>
        <v>Queimada Nova/PI</v>
      </c>
      <c r="G732" s="1" t="s">
        <v>18</v>
      </c>
      <c r="H732" s="1" t="s">
        <v>66</v>
      </c>
      <c r="I732" s="1" t="s">
        <v>364</v>
      </c>
      <c r="J732" s="1" t="s">
        <v>191</v>
      </c>
      <c r="K732" s="1" t="s">
        <v>543</v>
      </c>
    </row>
    <row r="733" spans="1:11" x14ac:dyDescent="0.2">
      <c r="A733" s="6" t="str">
        <f>INDEX(UF_acronyms!$A$1:$C$28,MATCH(B733,UF_acronyms!$C$1:$C$28,0),2)</f>
        <v>PI</v>
      </c>
      <c r="B733" s="1" t="s">
        <v>2068</v>
      </c>
      <c r="C733" s="1" t="s">
        <v>2225</v>
      </c>
      <c r="D733" s="1" t="s">
        <v>2226</v>
      </c>
      <c r="E733" s="11">
        <v>3150</v>
      </c>
      <c r="F733" s="6" t="str">
        <f>CONCATENATE(tb_SVI[[#This Row],[Nome Município]],"/",tb_SVI[[#This Row],[UF]])</f>
        <v>Prata do Piauí/PI</v>
      </c>
      <c r="G733" s="1" t="s">
        <v>18</v>
      </c>
      <c r="H733" s="1" t="s">
        <v>67</v>
      </c>
      <c r="I733" s="1" t="s">
        <v>2227</v>
      </c>
      <c r="J733" s="1" t="s">
        <v>862</v>
      </c>
      <c r="K733" s="1" t="s">
        <v>681</v>
      </c>
    </row>
    <row r="734" spans="1:11" x14ac:dyDescent="0.2">
      <c r="A734" s="6" t="str">
        <f>INDEX(UF_acronyms!$A$1:$C$28,MATCH(B734,UF_acronyms!$C$1:$C$28,0),2)</f>
        <v>PI</v>
      </c>
      <c r="B734" s="1" t="s">
        <v>2068</v>
      </c>
      <c r="C734" s="1" t="s">
        <v>2228</v>
      </c>
      <c r="D734" s="1" t="s">
        <v>2229</v>
      </c>
      <c r="E734" s="11">
        <v>2720</v>
      </c>
      <c r="F734" s="6" t="str">
        <f>CONCATENATE(tb_SVI[[#This Row],[Nome Município]],"/",tb_SVI[[#This Row],[UF]])</f>
        <v>Porto Alegre do Piauí/PI</v>
      </c>
      <c r="G734" s="1" t="s">
        <v>18</v>
      </c>
      <c r="H734" s="1" t="s">
        <v>348</v>
      </c>
      <c r="I734" s="1" t="s">
        <v>268</v>
      </c>
      <c r="J734" s="1" t="s">
        <v>914</v>
      </c>
      <c r="K734" s="1" t="s">
        <v>61</v>
      </c>
    </row>
    <row r="735" spans="1:11" x14ac:dyDescent="0.2">
      <c r="A735" s="6" t="str">
        <f>INDEX(UF_acronyms!$A$1:$C$28,MATCH(B735,UF_acronyms!$C$1:$C$28,0),2)</f>
        <v>PI</v>
      </c>
      <c r="B735" s="1" t="s">
        <v>2068</v>
      </c>
      <c r="C735" s="1" t="s">
        <v>2230</v>
      </c>
      <c r="D735" s="1" t="s">
        <v>2231</v>
      </c>
      <c r="E735" s="11">
        <v>12608</v>
      </c>
      <c r="F735" s="6" t="str">
        <f>CONCATENATE(tb_SVI[[#This Row],[Nome Município]],"/",tb_SVI[[#This Row],[UF]])</f>
        <v>Porto/PI</v>
      </c>
      <c r="G735" s="1" t="s">
        <v>18</v>
      </c>
      <c r="H735" s="1" t="s">
        <v>2232</v>
      </c>
      <c r="I735" s="1" t="s">
        <v>528</v>
      </c>
      <c r="J735" s="1" t="s">
        <v>487</v>
      </c>
      <c r="K735" s="1" t="s">
        <v>386</v>
      </c>
    </row>
    <row r="736" spans="1:11" x14ac:dyDescent="0.2">
      <c r="A736" s="6" t="str">
        <f>INDEX(UF_acronyms!$A$1:$C$28,MATCH(B736,UF_acronyms!$C$1:$C$28,0),2)</f>
        <v>PI</v>
      </c>
      <c r="B736" s="1" t="s">
        <v>2068</v>
      </c>
      <c r="C736" s="1" t="s">
        <v>2233</v>
      </c>
      <c r="D736" s="1" t="s">
        <v>2234</v>
      </c>
      <c r="E736" s="11">
        <v>63787</v>
      </c>
      <c r="F736" s="6" t="str">
        <f>CONCATENATE(tb_SVI[[#This Row],[Nome Município]],"/",tb_SVI[[#This Row],[UF]])</f>
        <v>Piripiri/PI</v>
      </c>
      <c r="G736" s="1" t="s">
        <v>18</v>
      </c>
      <c r="H736" s="1" t="s">
        <v>867</v>
      </c>
      <c r="I736" s="1" t="s">
        <v>1456</v>
      </c>
      <c r="J736" s="1" t="s">
        <v>61</v>
      </c>
      <c r="K736" s="1" t="s">
        <v>1233</v>
      </c>
    </row>
    <row r="737" spans="1:11" x14ac:dyDescent="0.2">
      <c r="A737" s="6" t="str">
        <f>INDEX(UF_acronyms!$A$1:$C$28,MATCH(B737,UF_acronyms!$C$1:$C$28,0),2)</f>
        <v>PI</v>
      </c>
      <c r="B737" s="1" t="s">
        <v>2068</v>
      </c>
      <c r="C737" s="1" t="s">
        <v>2235</v>
      </c>
      <c r="D737" s="1" t="s">
        <v>2236</v>
      </c>
      <c r="E737" s="11">
        <v>28874</v>
      </c>
      <c r="F737" s="6" t="str">
        <f>CONCATENATE(tb_SVI[[#This Row],[Nome Município]],"/",tb_SVI[[#This Row],[UF]])</f>
        <v>Piracuruca/PI</v>
      </c>
      <c r="G737" s="1" t="s">
        <v>18</v>
      </c>
      <c r="H737" s="1" t="s">
        <v>173</v>
      </c>
      <c r="I737" s="1" t="s">
        <v>260</v>
      </c>
      <c r="J737" s="1" t="s">
        <v>813</v>
      </c>
      <c r="K737" s="1" t="s">
        <v>727</v>
      </c>
    </row>
    <row r="738" spans="1:11" x14ac:dyDescent="0.2">
      <c r="A738" s="6" t="str">
        <f>INDEX(UF_acronyms!$A$1:$C$28,MATCH(B738,UF_acronyms!$C$1:$C$28,0),2)</f>
        <v>PI</v>
      </c>
      <c r="B738" s="1" t="s">
        <v>2068</v>
      </c>
      <c r="C738" s="1" t="s">
        <v>2237</v>
      </c>
      <c r="D738" s="1" t="s">
        <v>2238</v>
      </c>
      <c r="E738" s="11">
        <v>18459</v>
      </c>
      <c r="F738" s="6" t="str">
        <f>CONCATENATE(tb_SVI[[#This Row],[Nome Município]],"/",tb_SVI[[#This Row],[UF]])</f>
        <v>Pio Ix/PI</v>
      </c>
      <c r="G738" s="1" t="s">
        <v>18</v>
      </c>
      <c r="H738" s="1" t="s">
        <v>484</v>
      </c>
      <c r="I738" s="1" t="s">
        <v>1474</v>
      </c>
      <c r="J738" s="1" t="s">
        <v>823</v>
      </c>
      <c r="K738" s="1" t="s">
        <v>112</v>
      </c>
    </row>
    <row r="739" spans="1:11" x14ac:dyDescent="0.2">
      <c r="A739" s="6" t="str">
        <f>INDEX(UF_acronyms!$A$1:$C$28,MATCH(B739,UF_acronyms!$C$1:$C$28,0),2)</f>
        <v>PI</v>
      </c>
      <c r="B739" s="1" t="s">
        <v>2068</v>
      </c>
      <c r="C739" s="1" t="s">
        <v>2239</v>
      </c>
      <c r="D739" s="1" t="s">
        <v>2240</v>
      </c>
      <c r="E739" s="11">
        <v>12139</v>
      </c>
      <c r="F739" s="6" t="str">
        <f>CONCATENATE(tb_SVI[[#This Row],[Nome Município]],"/",tb_SVI[[#This Row],[UF]])</f>
        <v>Pimenteiras/PI</v>
      </c>
      <c r="G739" s="1" t="s">
        <v>18</v>
      </c>
      <c r="H739" s="1" t="s">
        <v>115</v>
      </c>
      <c r="I739" s="1" t="s">
        <v>1460</v>
      </c>
      <c r="J739" s="1" t="s">
        <v>127</v>
      </c>
      <c r="K739" s="1" t="s">
        <v>59</v>
      </c>
    </row>
    <row r="740" spans="1:11" x14ac:dyDescent="0.2">
      <c r="A740" s="6" t="str">
        <f>INDEX(UF_acronyms!$A$1:$C$28,MATCH(B740,UF_acronyms!$C$1:$C$28,0),2)</f>
        <v>PI</v>
      </c>
      <c r="B740" s="1" t="s">
        <v>2068</v>
      </c>
      <c r="C740" s="1" t="s">
        <v>2241</v>
      </c>
      <c r="D740" s="1" t="s">
        <v>2242</v>
      </c>
      <c r="E740" s="11">
        <v>78431</v>
      </c>
      <c r="F740" s="6" t="str">
        <f>CONCATENATE(tb_SVI[[#This Row],[Nome Município]],"/",tb_SVI[[#This Row],[UF]])</f>
        <v>Picos/PI</v>
      </c>
      <c r="G740" s="1" t="s">
        <v>18</v>
      </c>
      <c r="H740" s="1" t="s">
        <v>1267</v>
      </c>
      <c r="I740" s="1" t="s">
        <v>2243</v>
      </c>
      <c r="J740" s="1" t="s">
        <v>133</v>
      </c>
      <c r="K740" s="1" t="s">
        <v>415</v>
      </c>
    </row>
    <row r="741" spans="1:11" x14ac:dyDescent="0.2">
      <c r="A741" s="6" t="str">
        <f>INDEX(UF_acronyms!$A$1:$C$28,MATCH(B741,UF_acronyms!$C$1:$C$28,0),2)</f>
        <v>PI</v>
      </c>
      <c r="B741" s="1" t="s">
        <v>2068</v>
      </c>
      <c r="C741" s="1" t="s">
        <v>2244</v>
      </c>
      <c r="D741" s="1" t="s">
        <v>2245</v>
      </c>
      <c r="E741" s="11">
        <v>2544</v>
      </c>
      <c r="F741" s="6" t="str">
        <f>CONCATENATE(tb_SVI[[#This Row],[Nome Município]],"/",tb_SVI[[#This Row],[UF]])</f>
        <v>Pedro Laurentino/PI</v>
      </c>
      <c r="G741" s="1" t="s">
        <v>18</v>
      </c>
      <c r="H741" s="1" t="s">
        <v>31</v>
      </c>
      <c r="I741" s="1" t="s">
        <v>1496</v>
      </c>
      <c r="J741" s="1" t="s">
        <v>449</v>
      </c>
      <c r="K741" s="1" t="s">
        <v>727</v>
      </c>
    </row>
    <row r="742" spans="1:11" x14ac:dyDescent="0.2">
      <c r="A742" s="6" t="str">
        <f>INDEX(UF_acronyms!$A$1:$C$28,MATCH(B742,UF_acronyms!$C$1:$C$28,0),2)</f>
        <v>PI</v>
      </c>
      <c r="B742" s="1" t="s">
        <v>2068</v>
      </c>
      <c r="C742" s="1" t="s">
        <v>2247</v>
      </c>
      <c r="D742" s="1" t="s">
        <v>2248</v>
      </c>
      <c r="E742" s="11">
        <v>38778</v>
      </c>
      <c r="F742" s="6" t="str">
        <f>CONCATENATE(tb_SVI[[#This Row],[Nome Município]],"/",tb_SVI[[#This Row],[UF]])</f>
        <v>Pedro Ii/PI</v>
      </c>
      <c r="G742" s="1" t="s">
        <v>18</v>
      </c>
      <c r="H742" s="1" t="s">
        <v>506</v>
      </c>
      <c r="I742" s="1" t="s">
        <v>1709</v>
      </c>
      <c r="J742" s="1" t="s">
        <v>581</v>
      </c>
      <c r="K742" s="1" t="s">
        <v>112</v>
      </c>
    </row>
    <row r="743" spans="1:11" x14ac:dyDescent="0.2">
      <c r="A743" s="6" t="str">
        <f>INDEX(UF_acronyms!$A$1:$C$28,MATCH(B743,UF_acronyms!$C$1:$C$28,0),2)</f>
        <v>PI</v>
      </c>
      <c r="B743" s="1" t="s">
        <v>2068</v>
      </c>
      <c r="C743" s="1" t="s">
        <v>2249</v>
      </c>
      <c r="D743" s="1" t="s">
        <v>2250</v>
      </c>
      <c r="E743" s="11">
        <v>3669</v>
      </c>
      <c r="F743" s="6" t="str">
        <f>CONCATENATE(tb_SVI[[#This Row],[Nome Município]],"/",tb_SVI[[#This Row],[UF]])</f>
        <v>Pavussu/PI</v>
      </c>
      <c r="G743" s="1" t="s">
        <v>18</v>
      </c>
      <c r="H743" s="1" t="s">
        <v>309</v>
      </c>
      <c r="I743" s="1" t="s">
        <v>1414</v>
      </c>
      <c r="J743" s="1" t="s">
        <v>12</v>
      </c>
      <c r="K743" s="1" t="s">
        <v>660</v>
      </c>
    </row>
    <row r="744" spans="1:11" x14ac:dyDescent="0.2">
      <c r="A744" s="6" t="str">
        <f>INDEX(UF_acronyms!$A$1:$C$28,MATCH(B744,UF_acronyms!$C$1:$C$28,0),2)</f>
        <v>PI</v>
      </c>
      <c r="B744" s="1" t="s">
        <v>2068</v>
      </c>
      <c r="C744" s="1" t="s">
        <v>2251</v>
      </c>
      <c r="D744" s="1" t="s">
        <v>2252</v>
      </c>
      <c r="E744" s="11">
        <v>20554</v>
      </c>
      <c r="F744" s="6" t="str">
        <f>CONCATENATE(tb_SVI[[#This Row],[Nome Município]],"/",tb_SVI[[#This Row],[UF]])</f>
        <v>Paulistana/PI</v>
      </c>
      <c r="G744" s="1" t="s">
        <v>18</v>
      </c>
      <c r="H744" s="1" t="s">
        <v>66</v>
      </c>
      <c r="I744" s="1" t="s">
        <v>301</v>
      </c>
      <c r="J744" s="1" t="s">
        <v>801</v>
      </c>
      <c r="K744" s="1" t="s">
        <v>692</v>
      </c>
    </row>
    <row r="745" spans="1:11" x14ac:dyDescent="0.2">
      <c r="A745" s="6" t="str">
        <f>INDEX(UF_acronyms!$A$1:$C$28,MATCH(B745,UF_acronyms!$C$1:$C$28,0),2)</f>
        <v>PI</v>
      </c>
      <c r="B745" s="1" t="s">
        <v>2068</v>
      </c>
      <c r="C745" s="1" t="s">
        <v>2253</v>
      </c>
      <c r="D745" s="1" t="s">
        <v>2254</v>
      </c>
      <c r="E745" s="11">
        <v>4065</v>
      </c>
      <c r="F745" s="6" t="str">
        <f>CONCATENATE(tb_SVI[[#This Row],[Nome Município]],"/",tb_SVI[[#This Row],[UF]])</f>
        <v>Pau D'Arco do Piauí/PI</v>
      </c>
      <c r="G745" s="1" t="s">
        <v>18</v>
      </c>
      <c r="H745" s="1" t="s">
        <v>255</v>
      </c>
      <c r="I745" s="1" t="s">
        <v>45</v>
      </c>
      <c r="J745" s="1" t="s">
        <v>604</v>
      </c>
      <c r="K745" s="1" t="s">
        <v>600</v>
      </c>
    </row>
    <row r="746" spans="1:11" x14ac:dyDescent="0.2">
      <c r="A746" s="6" t="str">
        <f>INDEX(UF_acronyms!$A$1:$C$28,MATCH(B746,UF_acronyms!$C$1:$C$28,0),2)</f>
        <v>PI</v>
      </c>
      <c r="B746" s="1" t="s">
        <v>2068</v>
      </c>
      <c r="C746" s="1" t="s">
        <v>2255</v>
      </c>
      <c r="D746" s="1" t="s">
        <v>2256</v>
      </c>
      <c r="E746" s="11">
        <v>6406</v>
      </c>
      <c r="F746" s="6" t="str">
        <f>CONCATENATE(tb_SVI[[#This Row],[Nome Município]],"/",tb_SVI[[#This Row],[UF]])</f>
        <v>Patos do Piauí/PI</v>
      </c>
      <c r="G746" s="1" t="s">
        <v>18</v>
      </c>
      <c r="H746" s="1" t="s">
        <v>50</v>
      </c>
      <c r="I746" s="1" t="s">
        <v>2098</v>
      </c>
      <c r="J746" s="1" t="s">
        <v>474</v>
      </c>
      <c r="K746" s="1" t="s">
        <v>164</v>
      </c>
    </row>
    <row r="747" spans="1:11" x14ac:dyDescent="0.2">
      <c r="A747" s="6" t="str">
        <f>INDEX(UF_acronyms!$A$1:$C$28,MATCH(B747,UF_acronyms!$C$1:$C$28,0),2)</f>
        <v>PI</v>
      </c>
      <c r="B747" s="1" t="s">
        <v>2068</v>
      </c>
      <c r="C747" s="1" t="s">
        <v>2258</v>
      </c>
      <c r="D747" s="1" t="s">
        <v>2259</v>
      </c>
      <c r="E747" s="11">
        <v>4323</v>
      </c>
      <c r="F747" s="6" t="str">
        <f>CONCATENATE(tb_SVI[[#This Row],[Nome Município]],"/",tb_SVI[[#This Row],[UF]])</f>
        <v>Passagem Franca do Piauí/PI</v>
      </c>
      <c r="G747" s="1" t="s">
        <v>18</v>
      </c>
      <c r="H747" s="1" t="s">
        <v>181</v>
      </c>
      <c r="I747" s="1" t="s">
        <v>2034</v>
      </c>
      <c r="J747" s="1" t="s">
        <v>586</v>
      </c>
      <c r="K747" s="1" t="s">
        <v>170</v>
      </c>
    </row>
    <row r="748" spans="1:11" x14ac:dyDescent="0.2">
      <c r="A748" s="6" t="str">
        <f>INDEX(UF_acronyms!$A$1:$C$28,MATCH(B748,UF_acronyms!$C$1:$C$28,0),2)</f>
        <v>PI</v>
      </c>
      <c r="B748" s="1" t="s">
        <v>2068</v>
      </c>
      <c r="C748" s="1" t="s">
        <v>2260</v>
      </c>
      <c r="D748" s="1" t="s">
        <v>2261</v>
      </c>
      <c r="E748" s="11">
        <v>153482</v>
      </c>
      <c r="F748" s="6" t="str">
        <f>CONCATENATE(tb_SVI[[#This Row],[Nome Município]],"/",tb_SVI[[#This Row],[UF]])</f>
        <v>Parnaíba/PI</v>
      </c>
      <c r="G748" s="1" t="s">
        <v>18</v>
      </c>
      <c r="H748" s="1" t="s">
        <v>343</v>
      </c>
      <c r="I748" s="1" t="s">
        <v>2262</v>
      </c>
      <c r="J748" s="1" t="s">
        <v>460</v>
      </c>
      <c r="K748" s="1" t="s">
        <v>277</v>
      </c>
    </row>
    <row r="749" spans="1:11" x14ac:dyDescent="0.2">
      <c r="A749" s="6" t="str">
        <f>INDEX(UF_acronyms!$A$1:$C$28,MATCH(B749,UF_acronyms!$C$1:$C$28,0),2)</f>
        <v>PI</v>
      </c>
      <c r="B749" s="1" t="s">
        <v>2068</v>
      </c>
      <c r="C749" s="1" t="s">
        <v>2263</v>
      </c>
      <c r="D749" s="1" t="s">
        <v>2264</v>
      </c>
      <c r="E749" s="11">
        <v>10819</v>
      </c>
      <c r="F749" s="6" t="str">
        <f>CONCATENATE(tb_SVI[[#This Row],[Nome Município]],"/",tb_SVI[[#This Row],[UF]])</f>
        <v>Parnaguá/PI</v>
      </c>
      <c r="G749" s="1" t="s">
        <v>18</v>
      </c>
      <c r="H749" s="1" t="s">
        <v>330</v>
      </c>
      <c r="I749" s="1" t="s">
        <v>255</v>
      </c>
      <c r="J749" s="1" t="s">
        <v>1085</v>
      </c>
      <c r="K749" s="1" t="s">
        <v>461</v>
      </c>
    </row>
    <row r="750" spans="1:11" x14ac:dyDescent="0.2">
      <c r="A750" s="6" t="str">
        <f>INDEX(UF_acronyms!$A$1:$C$28,MATCH(B750,UF_acronyms!$C$1:$C$28,0),2)</f>
        <v>PI</v>
      </c>
      <c r="B750" s="1" t="s">
        <v>2068</v>
      </c>
      <c r="C750" s="1" t="s">
        <v>2265</v>
      </c>
      <c r="D750" s="1" t="s">
        <v>2266</v>
      </c>
      <c r="E750" s="11">
        <v>3937</v>
      </c>
      <c r="F750" s="6" t="str">
        <f>CONCATENATE(tb_SVI[[#This Row],[Nome Município]],"/",tb_SVI[[#This Row],[UF]])</f>
        <v>Paquetá/PI</v>
      </c>
      <c r="G750" s="1" t="s">
        <v>18</v>
      </c>
      <c r="H750" s="1" t="s">
        <v>384</v>
      </c>
      <c r="I750" s="1" t="s">
        <v>74</v>
      </c>
      <c r="J750" s="1" t="s">
        <v>435</v>
      </c>
      <c r="K750" s="1" t="s">
        <v>474</v>
      </c>
    </row>
    <row r="751" spans="1:11" x14ac:dyDescent="0.2">
      <c r="A751" s="6" t="str">
        <f>INDEX(UF_acronyms!$A$1:$C$28,MATCH(B751,UF_acronyms!$C$1:$C$28,0),2)</f>
        <v>PI</v>
      </c>
      <c r="B751" s="1" t="s">
        <v>2068</v>
      </c>
      <c r="C751" s="1" t="s">
        <v>2267</v>
      </c>
      <c r="D751" s="1" t="s">
        <v>2268</v>
      </c>
      <c r="E751" s="11">
        <v>14587</v>
      </c>
      <c r="F751" s="6" t="str">
        <f>CONCATENATE(tb_SVI[[#This Row],[Nome Município]],"/",tb_SVI[[#This Row],[UF]])</f>
        <v>Palmeirais/PI</v>
      </c>
      <c r="G751" s="1" t="s">
        <v>18</v>
      </c>
      <c r="H751" s="1" t="s">
        <v>98</v>
      </c>
      <c r="I751" s="1" t="s">
        <v>246</v>
      </c>
      <c r="J751" s="1" t="s">
        <v>23</v>
      </c>
      <c r="K751" s="1" t="s">
        <v>631</v>
      </c>
    </row>
    <row r="752" spans="1:11" x14ac:dyDescent="0.2">
      <c r="A752" s="6" t="str">
        <f>INDEX(UF_acronyms!$A$1:$C$28,MATCH(B752,UF_acronyms!$C$1:$C$28,0),2)</f>
        <v>PI</v>
      </c>
      <c r="B752" s="1" t="s">
        <v>2068</v>
      </c>
      <c r="C752" s="1" t="s">
        <v>2269</v>
      </c>
      <c r="D752" s="1" t="s">
        <v>2270</v>
      </c>
      <c r="E752" s="11">
        <v>5036</v>
      </c>
      <c r="F752" s="6" t="str">
        <f>CONCATENATE(tb_SVI[[#This Row],[Nome Município]],"/",tb_SVI[[#This Row],[UF]])</f>
        <v>Palmeira do Piauí/PI</v>
      </c>
      <c r="G752" s="1" t="s">
        <v>18</v>
      </c>
      <c r="H752" s="1" t="s">
        <v>170</v>
      </c>
      <c r="I752" s="1" t="s">
        <v>324</v>
      </c>
      <c r="J752" s="1" t="s">
        <v>98</v>
      </c>
      <c r="K752" s="1" t="s">
        <v>438</v>
      </c>
    </row>
    <row r="753" spans="1:11" x14ac:dyDescent="0.2">
      <c r="A753" s="6" t="str">
        <f>INDEX(UF_acronyms!$A$1:$C$28,MATCH(B753,UF_acronyms!$C$1:$C$28,0),2)</f>
        <v>PI</v>
      </c>
      <c r="B753" s="1" t="s">
        <v>2068</v>
      </c>
      <c r="C753" s="1" t="s">
        <v>2271</v>
      </c>
      <c r="D753" s="1" t="s">
        <v>2272</v>
      </c>
      <c r="E753" s="11">
        <v>3404</v>
      </c>
      <c r="F753" s="6" t="str">
        <f>CONCATENATE(tb_SVI[[#This Row],[Nome Município]],"/",tb_SVI[[#This Row],[UF]])</f>
        <v>Pajeú do Piauí/PI</v>
      </c>
      <c r="G753" s="1" t="s">
        <v>18</v>
      </c>
      <c r="H753" s="1" t="s">
        <v>225</v>
      </c>
      <c r="I753" s="1" t="s">
        <v>1396</v>
      </c>
      <c r="J753" s="1" t="s">
        <v>801</v>
      </c>
      <c r="K753" s="1" t="s">
        <v>623</v>
      </c>
    </row>
    <row r="754" spans="1:11" x14ac:dyDescent="0.2">
      <c r="A754" s="6" t="str">
        <f>INDEX(UF_acronyms!$A$1:$C$28,MATCH(B754,UF_acronyms!$C$1:$C$28,0),2)</f>
        <v>PI</v>
      </c>
      <c r="B754" s="1" t="s">
        <v>2068</v>
      </c>
      <c r="C754" s="1" t="s">
        <v>2273</v>
      </c>
      <c r="D754" s="1" t="s">
        <v>2274</v>
      </c>
      <c r="E754" s="11">
        <v>4126</v>
      </c>
      <c r="F754" s="6" t="str">
        <f>CONCATENATE(tb_SVI[[#This Row],[Nome Município]],"/",tb_SVI[[#This Row],[UF]])</f>
        <v>Paes Landim/PI</v>
      </c>
      <c r="G754" s="1" t="s">
        <v>18</v>
      </c>
      <c r="H754" s="1" t="s">
        <v>331</v>
      </c>
      <c r="I754" s="1" t="s">
        <v>2275</v>
      </c>
      <c r="J754" s="1" t="s">
        <v>13</v>
      </c>
      <c r="K754" s="1" t="s">
        <v>422</v>
      </c>
    </row>
    <row r="755" spans="1:11" x14ac:dyDescent="0.2">
      <c r="A755" s="6" t="str">
        <f>INDEX(UF_acronyms!$A$1:$C$28,MATCH(B755,UF_acronyms!$C$1:$C$28,0),2)</f>
        <v>PI</v>
      </c>
      <c r="B755" s="1" t="s">
        <v>2068</v>
      </c>
      <c r="C755" s="1" t="s">
        <v>2277</v>
      </c>
      <c r="D755" s="1" t="s">
        <v>2278</v>
      </c>
      <c r="E755" s="11">
        <v>6873</v>
      </c>
      <c r="F755" s="6" t="str">
        <f>CONCATENATE(tb_SVI[[#This Row],[Nome Município]],"/",tb_SVI[[#This Row],[UF]])</f>
        <v>Padre Marcos/PI</v>
      </c>
      <c r="G755" s="1" t="s">
        <v>18</v>
      </c>
      <c r="H755" s="1" t="s">
        <v>646</v>
      </c>
      <c r="I755" s="1" t="s">
        <v>93</v>
      </c>
      <c r="J755" s="1" t="s">
        <v>435</v>
      </c>
      <c r="K755" s="1" t="s">
        <v>600</v>
      </c>
    </row>
    <row r="756" spans="1:11" x14ac:dyDescent="0.2">
      <c r="A756" s="6" t="str">
        <f>INDEX(UF_acronyms!$A$1:$C$28,MATCH(B756,UF_acronyms!$C$1:$C$28,0),2)</f>
        <v>PI</v>
      </c>
      <c r="B756" s="1" t="s">
        <v>2068</v>
      </c>
      <c r="C756" s="1" t="s">
        <v>2279</v>
      </c>
      <c r="D756" s="1" t="s">
        <v>2280</v>
      </c>
      <c r="E756" s="11">
        <v>2468</v>
      </c>
      <c r="F756" s="6" t="str">
        <f>CONCATENATE(tb_SVI[[#This Row],[Nome Município]],"/",tb_SVI[[#This Row],[UF]])</f>
        <v>Olho D'Água do Piauí/PI</v>
      </c>
      <c r="G756" s="1" t="s">
        <v>18</v>
      </c>
      <c r="H756" s="1" t="s">
        <v>70</v>
      </c>
      <c r="I756" s="1" t="s">
        <v>270</v>
      </c>
      <c r="J756" s="1" t="s">
        <v>12</v>
      </c>
      <c r="K756" s="1" t="s">
        <v>608</v>
      </c>
    </row>
    <row r="757" spans="1:11" x14ac:dyDescent="0.2">
      <c r="A757" s="6" t="str">
        <f>INDEX(UF_acronyms!$A$1:$C$28,MATCH(B757,UF_acronyms!$C$1:$C$28,0),2)</f>
        <v>PI</v>
      </c>
      <c r="B757" s="1" t="s">
        <v>2068</v>
      </c>
      <c r="C757" s="1" t="s">
        <v>2281</v>
      </c>
      <c r="D757" s="1" t="s">
        <v>2282</v>
      </c>
      <c r="E757" s="11">
        <v>37085</v>
      </c>
      <c r="F757" s="6" t="str">
        <f>CONCATENATE(tb_SVI[[#This Row],[Nome Município]],"/",tb_SVI[[#This Row],[UF]])</f>
        <v>Oeiras/PI</v>
      </c>
      <c r="G757" s="1" t="s">
        <v>18</v>
      </c>
      <c r="H757" s="1" t="s">
        <v>381</v>
      </c>
      <c r="I757" s="1" t="s">
        <v>2090</v>
      </c>
      <c r="J757" s="1" t="s">
        <v>308</v>
      </c>
      <c r="K757" s="1" t="s">
        <v>36</v>
      </c>
    </row>
    <row r="758" spans="1:11" x14ac:dyDescent="0.2">
      <c r="A758" s="6" t="str">
        <f>INDEX(UF_acronyms!$A$1:$C$28,MATCH(B758,UF_acronyms!$C$1:$C$28,0),2)</f>
        <v>PI</v>
      </c>
      <c r="B758" s="1" t="s">
        <v>2068</v>
      </c>
      <c r="C758" s="1" t="s">
        <v>2283</v>
      </c>
      <c r="D758" s="1" t="s">
        <v>2284</v>
      </c>
      <c r="E758" s="11">
        <v>3003</v>
      </c>
      <c r="F758" s="6" t="str">
        <f>CONCATENATE(tb_SVI[[#This Row],[Nome Município]],"/",tb_SVI[[#This Row],[UF]])</f>
        <v>Novo Santo Antônio/PI</v>
      </c>
      <c r="G758" s="1" t="s">
        <v>18</v>
      </c>
      <c r="H758" s="1" t="s">
        <v>231</v>
      </c>
      <c r="I758" s="1" t="s">
        <v>1429</v>
      </c>
      <c r="J758" s="1" t="s">
        <v>641</v>
      </c>
      <c r="K758" s="1" t="s">
        <v>1139</v>
      </c>
    </row>
    <row r="759" spans="1:11" x14ac:dyDescent="0.2">
      <c r="A759" s="6" t="str">
        <f>INDEX(UF_acronyms!$A$1:$C$28,MATCH(B759,UF_acronyms!$C$1:$C$28,0),2)</f>
        <v>PI</v>
      </c>
      <c r="B759" s="1" t="s">
        <v>2068</v>
      </c>
      <c r="C759" s="1" t="s">
        <v>2286</v>
      </c>
      <c r="D759" s="1" t="s">
        <v>2287</v>
      </c>
      <c r="E759" s="11">
        <v>6556</v>
      </c>
      <c r="F759" s="6" t="str">
        <f>CONCATENATE(tb_SVI[[#This Row],[Nome Município]],"/",tb_SVI[[#This Row],[UF]])</f>
        <v>Novo Oriente do Piauí/PI</v>
      </c>
      <c r="G759" s="1" t="s">
        <v>18</v>
      </c>
      <c r="H759" s="1" t="s">
        <v>277</v>
      </c>
      <c r="I759" s="1" t="s">
        <v>361</v>
      </c>
      <c r="J759" s="1" t="s">
        <v>349</v>
      </c>
      <c r="K759" s="1" t="s">
        <v>626</v>
      </c>
    </row>
    <row r="760" spans="1:11" x14ac:dyDescent="0.2">
      <c r="A760" s="6" t="str">
        <f>INDEX(UF_acronyms!$A$1:$C$28,MATCH(B760,UF_acronyms!$C$1:$C$28,0),2)</f>
        <v>PI</v>
      </c>
      <c r="B760" s="1" t="s">
        <v>2068</v>
      </c>
      <c r="C760" s="1" t="s">
        <v>2288</v>
      </c>
      <c r="D760" s="1" t="s">
        <v>2289</v>
      </c>
      <c r="E760" s="11">
        <v>4383</v>
      </c>
      <c r="F760" s="6" t="str">
        <f>CONCATENATE(tb_SVI[[#This Row],[Nome Município]],"/",tb_SVI[[#This Row],[UF]])</f>
        <v>Nova Santa Rita/PI</v>
      </c>
      <c r="G760" s="1" t="s">
        <v>18</v>
      </c>
      <c r="H760" s="1" t="s">
        <v>1053</v>
      </c>
      <c r="I760" s="1" t="s">
        <v>376</v>
      </c>
      <c r="J760" s="1" t="s">
        <v>426</v>
      </c>
      <c r="K760" s="1" t="s">
        <v>409</v>
      </c>
    </row>
    <row r="761" spans="1:11" x14ac:dyDescent="0.2">
      <c r="A761" s="6" t="str">
        <f>INDEX(UF_acronyms!$A$1:$C$28,MATCH(B761,UF_acronyms!$C$1:$C$28,0),2)</f>
        <v>PI</v>
      </c>
      <c r="B761" s="1" t="s">
        <v>2068</v>
      </c>
      <c r="C761" s="1" t="s">
        <v>2290</v>
      </c>
      <c r="D761" s="1" t="s">
        <v>2291</v>
      </c>
      <c r="E761" s="11">
        <v>8723</v>
      </c>
      <c r="F761" s="6" t="str">
        <f>CONCATENATE(tb_SVI[[#This Row],[Nome Município]],"/",tb_SVI[[#This Row],[UF]])</f>
        <v>Nossa Senhora dos Remédios/PI</v>
      </c>
      <c r="G761" s="1" t="s">
        <v>18</v>
      </c>
      <c r="H761" s="1" t="s">
        <v>183</v>
      </c>
      <c r="I761" s="1" t="s">
        <v>371</v>
      </c>
      <c r="J761" s="1" t="s">
        <v>313</v>
      </c>
      <c r="K761" s="1" t="s">
        <v>904</v>
      </c>
    </row>
    <row r="762" spans="1:11" x14ac:dyDescent="0.2">
      <c r="A762" s="6" t="str">
        <f>INDEX(UF_acronyms!$A$1:$C$28,MATCH(B762,UF_acronyms!$C$1:$C$28,0),2)</f>
        <v>PI</v>
      </c>
      <c r="B762" s="1" t="s">
        <v>2068</v>
      </c>
      <c r="C762" s="1" t="s">
        <v>2292</v>
      </c>
      <c r="D762" s="1" t="s">
        <v>2293</v>
      </c>
      <c r="E762" s="11">
        <v>4891</v>
      </c>
      <c r="F762" s="6" t="str">
        <f>CONCATENATE(tb_SVI[[#This Row],[Nome Município]],"/",tb_SVI[[#This Row],[UF]])</f>
        <v>Nossa Senhora de Nazaré/PI</v>
      </c>
      <c r="G762" s="1" t="s">
        <v>18</v>
      </c>
      <c r="H762" s="1" t="s">
        <v>26</v>
      </c>
      <c r="I762" s="1" t="s">
        <v>377</v>
      </c>
      <c r="J762" s="1" t="s">
        <v>851</v>
      </c>
      <c r="K762" s="1" t="s">
        <v>600</v>
      </c>
    </row>
    <row r="763" spans="1:11" x14ac:dyDescent="0.2">
      <c r="A763" s="6" t="str">
        <f>INDEX(UF_acronyms!$A$1:$C$28,MATCH(B763,UF_acronyms!$C$1:$C$28,0),2)</f>
        <v>PI</v>
      </c>
      <c r="B763" s="1" t="s">
        <v>2068</v>
      </c>
      <c r="C763" s="1" t="s">
        <v>2294</v>
      </c>
      <c r="D763" s="1" t="s">
        <v>2295</v>
      </c>
      <c r="E763" s="11">
        <v>8602</v>
      </c>
      <c r="F763" s="6" t="str">
        <f>CONCATENATE(tb_SVI[[#This Row],[Nome Município]],"/",tb_SVI[[#This Row],[UF]])</f>
        <v>Nazária/PI</v>
      </c>
      <c r="G763" s="1" t="s">
        <v>18</v>
      </c>
      <c r="H763" s="1" t="s">
        <v>432</v>
      </c>
      <c r="I763" s="1" t="s">
        <v>154</v>
      </c>
      <c r="J763" s="1" t="s">
        <v>190</v>
      </c>
      <c r="K763" s="1" t="s">
        <v>104</v>
      </c>
    </row>
    <row r="764" spans="1:11" x14ac:dyDescent="0.2">
      <c r="A764" s="6" t="str">
        <f>INDEX(UF_acronyms!$A$1:$C$28,MATCH(B764,UF_acronyms!$C$1:$C$28,0),2)</f>
        <v>PI</v>
      </c>
      <c r="B764" s="1" t="s">
        <v>2068</v>
      </c>
      <c r="C764" s="1" t="s">
        <v>2296</v>
      </c>
      <c r="D764" s="1" t="s">
        <v>2297</v>
      </c>
      <c r="E764" s="11">
        <v>7322</v>
      </c>
      <c r="F764" s="6" t="str">
        <f>CONCATENATE(tb_SVI[[#This Row],[Nome Município]],"/",tb_SVI[[#This Row],[UF]])</f>
        <v>Nazaré do Piauí/PI</v>
      </c>
      <c r="G764" s="1" t="s">
        <v>18</v>
      </c>
      <c r="H764" s="1" t="s">
        <v>334</v>
      </c>
      <c r="I764" s="1" t="s">
        <v>308</v>
      </c>
      <c r="J764" s="1" t="s">
        <v>334</v>
      </c>
      <c r="K764" s="1" t="s">
        <v>823</v>
      </c>
    </row>
    <row r="765" spans="1:11" x14ac:dyDescent="0.2">
      <c r="A765" s="6" t="str">
        <f>INDEX(UF_acronyms!$A$1:$C$28,MATCH(B765,UF_acronyms!$C$1:$C$28,0),2)</f>
        <v>PI</v>
      </c>
      <c r="B765" s="1" t="s">
        <v>2068</v>
      </c>
      <c r="C765" s="1" t="s">
        <v>2298</v>
      </c>
      <c r="D765" s="1" t="s">
        <v>2299</v>
      </c>
      <c r="E765" s="11">
        <v>9209</v>
      </c>
      <c r="F765" s="6" t="str">
        <f>CONCATENATE(tb_SVI[[#This Row],[Nome Município]],"/",tb_SVI[[#This Row],[UF]])</f>
        <v>Murici dos Portelas/PI</v>
      </c>
      <c r="G765" s="1" t="s">
        <v>18</v>
      </c>
      <c r="H765" s="1" t="s">
        <v>500</v>
      </c>
      <c r="I765" s="1" t="s">
        <v>95</v>
      </c>
      <c r="J765" s="1" t="s">
        <v>411</v>
      </c>
      <c r="K765" s="1" t="s">
        <v>773</v>
      </c>
    </row>
    <row r="766" spans="1:11" x14ac:dyDescent="0.2">
      <c r="A766" s="6" t="str">
        <f>INDEX(UF_acronyms!$A$1:$C$28,MATCH(B766,UF_acronyms!$C$1:$C$28,0),2)</f>
        <v>PI</v>
      </c>
      <c r="B766" s="1" t="s">
        <v>2068</v>
      </c>
      <c r="C766" s="1" t="s">
        <v>2300</v>
      </c>
      <c r="D766" s="1" t="s">
        <v>2301</v>
      </c>
      <c r="E766" s="11">
        <v>6811</v>
      </c>
      <c r="F766" s="6" t="str">
        <f>CONCATENATE(tb_SVI[[#This Row],[Nome Município]],"/",tb_SVI[[#This Row],[UF]])</f>
        <v>Morro do Chapéu do Piauí/PI</v>
      </c>
      <c r="G766" s="1" t="s">
        <v>18</v>
      </c>
      <c r="H766" s="1" t="s">
        <v>219</v>
      </c>
      <c r="I766" s="1" t="s">
        <v>254</v>
      </c>
      <c r="J766" s="1" t="s">
        <v>148</v>
      </c>
      <c r="K766" s="1" t="s">
        <v>451</v>
      </c>
    </row>
    <row r="767" spans="1:11" x14ac:dyDescent="0.2">
      <c r="A767" s="6" t="str">
        <f>INDEX(UF_acronyms!$A$1:$C$28,MATCH(B767,UF_acronyms!$C$1:$C$28,0),2)</f>
        <v>PI</v>
      </c>
      <c r="B767" s="1" t="s">
        <v>2068</v>
      </c>
      <c r="C767" s="1" t="s">
        <v>2302</v>
      </c>
      <c r="D767" s="1" t="s">
        <v>2303</v>
      </c>
      <c r="E767" s="11">
        <v>4530</v>
      </c>
      <c r="F767" s="6" t="str">
        <f>CONCATENATE(tb_SVI[[#This Row],[Nome Município]],"/",tb_SVI[[#This Row],[UF]])</f>
        <v>Morro Cabeça no Tempo/PI</v>
      </c>
      <c r="G767" s="1" t="s">
        <v>18</v>
      </c>
      <c r="H767" s="1" t="s">
        <v>355</v>
      </c>
      <c r="I767" s="1" t="s">
        <v>220</v>
      </c>
      <c r="J767" s="1" t="s">
        <v>666</v>
      </c>
      <c r="K767" s="1" t="s">
        <v>327</v>
      </c>
    </row>
    <row r="768" spans="1:11" x14ac:dyDescent="0.2">
      <c r="A768" s="6" t="str">
        <f>INDEX(UF_acronyms!$A$1:$C$28,MATCH(B768,UF_acronyms!$C$1:$C$28,0),2)</f>
        <v>PI</v>
      </c>
      <c r="B768" s="1" t="s">
        <v>2068</v>
      </c>
      <c r="C768" s="1" t="s">
        <v>2304</v>
      </c>
      <c r="D768" s="1" t="s">
        <v>2305</v>
      </c>
      <c r="E768" s="11">
        <v>10615</v>
      </c>
      <c r="F768" s="6" t="str">
        <f>CONCATENATE(tb_SVI[[#This Row],[Nome Município]],"/",tb_SVI[[#This Row],[UF]])</f>
        <v>Monte Alegre do Piauí/PI</v>
      </c>
      <c r="G768" s="1" t="s">
        <v>18</v>
      </c>
      <c r="H768" s="1" t="s">
        <v>178</v>
      </c>
      <c r="I768" s="1" t="s">
        <v>1572</v>
      </c>
      <c r="J768" s="1" t="s">
        <v>302</v>
      </c>
      <c r="K768" s="1" t="s">
        <v>608</v>
      </c>
    </row>
    <row r="769" spans="1:11" x14ac:dyDescent="0.2">
      <c r="A769" s="6" t="str">
        <f>INDEX(UF_acronyms!$A$1:$C$28,MATCH(B769,UF_acronyms!$C$1:$C$28,0),2)</f>
        <v>PI</v>
      </c>
      <c r="B769" s="1" t="s">
        <v>2068</v>
      </c>
      <c r="C769" s="1" t="s">
        <v>2306</v>
      </c>
      <c r="D769" s="1" t="s">
        <v>2307</v>
      </c>
      <c r="E769" s="11">
        <v>7767</v>
      </c>
      <c r="F769" s="6" t="str">
        <f>CONCATENATE(tb_SVI[[#This Row],[Nome Município]],"/",tb_SVI[[#This Row],[UF]])</f>
        <v>Monsenhor Hipólito/PI</v>
      </c>
      <c r="G769" s="1" t="s">
        <v>18</v>
      </c>
      <c r="H769" s="1" t="s">
        <v>277</v>
      </c>
      <c r="I769" s="1" t="s">
        <v>2308</v>
      </c>
      <c r="J769" s="1" t="s">
        <v>604</v>
      </c>
      <c r="K769" s="1" t="s">
        <v>290</v>
      </c>
    </row>
    <row r="770" spans="1:11" x14ac:dyDescent="0.2">
      <c r="A770" s="6" t="str">
        <f>INDEX(UF_acronyms!$A$1:$C$28,MATCH(B770,UF_acronyms!$C$1:$C$28,0),2)</f>
        <v>PI</v>
      </c>
      <c r="B770" s="1" t="s">
        <v>2068</v>
      </c>
      <c r="C770" s="1" t="s">
        <v>2309</v>
      </c>
      <c r="D770" s="1" t="s">
        <v>2310</v>
      </c>
      <c r="E770" s="11">
        <v>10564</v>
      </c>
      <c r="F770" s="6" t="str">
        <f>CONCATENATE(tb_SVI[[#This Row],[Nome Município]],"/",tb_SVI[[#This Row],[UF]])</f>
        <v>Monsenhor Gil/PI</v>
      </c>
      <c r="G770" s="1" t="s">
        <v>18</v>
      </c>
      <c r="H770" s="1" t="s">
        <v>384</v>
      </c>
      <c r="I770" s="1" t="s">
        <v>47</v>
      </c>
      <c r="J770" s="1" t="s">
        <v>500</v>
      </c>
      <c r="K770" s="1" t="s">
        <v>35</v>
      </c>
    </row>
    <row r="771" spans="1:11" x14ac:dyDescent="0.2">
      <c r="A771" s="6" t="str">
        <f>INDEX(UF_acronyms!$A$1:$C$28,MATCH(B771,UF_acronyms!$C$1:$C$28,0),2)</f>
        <v>PI</v>
      </c>
      <c r="B771" s="1" t="s">
        <v>2068</v>
      </c>
      <c r="C771" s="1" t="s">
        <v>2311</v>
      </c>
      <c r="D771" s="1" t="s">
        <v>2312</v>
      </c>
      <c r="E771" s="11">
        <v>6608</v>
      </c>
      <c r="F771" s="6" t="str">
        <f>CONCATENATE(tb_SVI[[#This Row],[Nome Município]],"/",tb_SVI[[#This Row],[UF]])</f>
        <v>Milton Brandão/PI</v>
      </c>
      <c r="G771" s="1" t="s">
        <v>18</v>
      </c>
      <c r="H771" s="1" t="s">
        <v>345</v>
      </c>
      <c r="I771" s="1" t="s">
        <v>413</v>
      </c>
      <c r="J771" s="1" t="s">
        <v>536</v>
      </c>
      <c r="K771" s="1" t="s">
        <v>733</v>
      </c>
    </row>
    <row r="772" spans="1:11" x14ac:dyDescent="0.2">
      <c r="A772" s="6" t="str">
        <f>INDEX(UF_acronyms!$A$1:$C$28,MATCH(B772,UF_acronyms!$C$1:$C$28,0),2)</f>
        <v>PI</v>
      </c>
      <c r="B772" s="1" t="s">
        <v>2068</v>
      </c>
      <c r="C772" s="1" t="s">
        <v>2313</v>
      </c>
      <c r="D772" s="1" t="s">
        <v>2314</v>
      </c>
      <c r="E772" s="11">
        <v>1242</v>
      </c>
      <c r="F772" s="6" t="str">
        <f>CONCATENATE(tb_SVI[[#This Row],[Nome Município]],"/",tb_SVI[[#This Row],[UF]])</f>
        <v>Miguel Leão/PI</v>
      </c>
      <c r="G772" s="1" t="s">
        <v>18</v>
      </c>
      <c r="H772" s="1" t="s">
        <v>303</v>
      </c>
      <c r="I772" s="1" t="s">
        <v>334</v>
      </c>
      <c r="J772" s="1" t="s">
        <v>146</v>
      </c>
      <c r="K772" s="1" t="s">
        <v>908</v>
      </c>
    </row>
    <row r="773" spans="1:11" x14ac:dyDescent="0.2">
      <c r="A773" s="6" t="str">
        <f>INDEX(UF_acronyms!$A$1:$C$28,MATCH(B773,UF_acronyms!$C$1:$C$28,0),2)</f>
        <v>PI</v>
      </c>
      <c r="B773" s="1" t="s">
        <v>2068</v>
      </c>
      <c r="C773" s="1" t="s">
        <v>2315</v>
      </c>
      <c r="D773" s="1" t="s">
        <v>2316</v>
      </c>
      <c r="E773" s="11">
        <v>33833</v>
      </c>
      <c r="F773" s="6" t="str">
        <f>CONCATENATE(tb_SVI[[#This Row],[Nome Município]],"/",tb_SVI[[#This Row],[UF]])</f>
        <v>Miguel Alves/PI</v>
      </c>
      <c r="G773" s="1" t="s">
        <v>18</v>
      </c>
      <c r="H773" s="1" t="s">
        <v>613</v>
      </c>
      <c r="I773" s="1" t="s">
        <v>128</v>
      </c>
      <c r="J773" s="1" t="s">
        <v>816</v>
      </c>
      <c r="K773" s="1" t="s">
        <v>192</v>
      </c>
    </row>
    <row r="774" spans="1:11" x14ac:dyDescent="0.2">
      <c r="A774" s="6" t="str">
        <f>INDEX(UF_acronyms!$A$1:$C$28,MATCH(B774,UF_acronyms!$C$1:$C$28,0),2)</f>
        <v>PI</v>
      </c>
      <c r="B774" s="1" t="s">
        <v>2068</v>
      </c>
      <c r="C774" s="1" t="s">
        <v>2317</v>
      </c>
      <c r="D774" s="1" t="s">
        <v>2318</v>
      </c>
      <c r="E774" s="11">
        <v>10958</v>
      </c>
      <c r="F774" s="6" t="str">
        <f>CONCATENATE(tb_SVI[[#This Row],[Nome Município]],"/",tb_SVI[[#This Row],[UF]])</f>
        <v>Matias Olímpio/PI</v>
      </c>
      <c r="G774" s="1" t="s">
        <v>18</v>
      </c>
      <c r="H774" s="1" t="s">
        <v>202</v>
      </c>
      <c r="I774" s="1" t="s">
        <v>1709</v>
      </c>
      <c r="J774" s="1" t="s">
        <v>155</v>
      </c>
      <c r="K774" s="1" t="s">
        <v>773</v>
      </c>
    </row>
    <row r="775" spans="1:11" x14ac:dyDescent="0.2">
      <c r="A775" s="6" t="str">
        <f>INDEX(UF_acronyms!$A$1:$C$28,MATCH(B775,UF_acronyms!$C$1:$C$28,0),2)</f>
        <v>PI</v>
      </c>
      <c r="B775" s="1" t="s">
        <v>2068</v>
      </c>
      <c r="C775" s="1" t="s">
        <v>2319</v>
      </c>
      <c r="D775" s="1" t="s">
        <v>2320</v>
      </c>
      <c r="E775" s="11">
        <v>6449</v>
      </c>
      <c r="F775" s="6" t="str">
        <f>CONCATENATE(tb_SVI[[#This Row],[Nome Município]],"/",tb_SVI[[#This Row],[UF]])</f>
        <v>Massapê do Piauí/PI</v>
      </c>
      <c r="G775" s="1" t="s">
        <v>18</v>
      </c>
      <c r="H775" s="1" t="s">
        <v>221</v>
      </c>
      <c r="I775" s="1" t="s">
        <v>66</v>
      </c>
      <c r="J775" s="1" t="s">
        <v>385</v>
      </c>
      <c r="K775" s="1" t="s">
        <v>464</v>
      </c>
    </row>
    <row r="776" spans="1:11" x14ac:dyDescent="0.2">
      <c r="A776" s="6" t="str">
        <f>INDEX(UF_acronyms!$A$1:$C$28,MATCH(B776,UF_acronyms!$C$1:$C$28,0),2)</f>
        <v>PI</v>
      </c>
      <c r="B776" s="1" t="s">
        <v>2068</v>
      </c>
      <c r="C776" s="1" t="s">
        <v>2321</v>
      </c>
      <c r="D776" s="1" t="s">
        <v>2322</v>
      </c>
      <c r="E776" s="11">
        <v>4547</v>
      </c>
      <c r="F776" s="6" t="str">
        <f>CONCATENATE(tb_SVI[[#This Row],[Nome Município]],"/",tb_SVI[[#This Row],[UF]])</f>
        <v>Marcos Parente/PI</v>
      </c>
      <c r="G776" s="1" t="s">
        <v>18</v>
      </c>
      <c r="H776" s="1" t="s">
        <v>169</v>
      </c>
      <c r="I776" s="1" t="s">
        <v>1552</v>
      </c>
      <c r="J776" s="1" t="s">
        <v>340</v>
      </c>
      <c r="K776" s="1" t="s">
        <v>465</v>
      </c>
    </row>
    <row r="777" spans="1:11" x14ac:dyDescent="0.2">
      <c r="A777" s="6" t="str">
        <f>INDEX(UF_acronyms!$A$1:$C$28,MATCH(B777,UF_acronyms!$C$1:$C$28,0),2)</f>
        <v>PI</v>
      </c>
      <c r="B777" s="1" t="s">
        <v>2068</v>
      </c>
      <c r="C777" s="1" t="s">
        <v>2323</v>
      </c>
      <c r="D777" s="1" t="s">
        <v>2324</v>
      </c>
      <c r="E777" s="11">
        <v>8543</v>
      </c>
      <c r="F777" s="6" t="str">
        <f>CONCATENATE(tb_SVI[[#This Row],[Nome Município]],"/",tb_SVI[[#This Row],[UF]])</f>
        <v>Marcolândia/PI</v>
      </c>
      <c r="G777" s="1" t="s">
        <v>18</v>
      </c>
      <c r="H777" s="1" t="s">
        <v>698</v>
      </c>
      <c r="I777" s="1" t="s">
        <v>1161</v>
      </c>
      <c r="J777" s="1" t="s">
        <v>618</v>
      </c>
      <c r="K777" s="1" t="s">
        <v>102</v>
      </c>
    </row>
    <row r="778" spans="1:11" x14ac:dyDescent="0.2">
      <c r="A778" s="6" t="str">
        <f>INDEX(UF_acronyms!$A$1:$C$28,MATCH(B778,UF_acronyms!$C$1:$C$28,0),2)</f>
        <v>PI</v>
      </c>
      <c r="B778" s="1" t="s">
        <v>2068</v>
      </c>
      <c r="C778" s="1" t="s">
        <v>2325</v>
      </c>
      <c r="D778" s="1" t="s">
        <v>2326</v>
      </c>
      <c r="E778" s="11">
        <v>5351</v>
      </c>
      <c r="F778" s="6" t="str">
        <f>CONCATENATE(tb_SVI[[#This Row],[Nome Município]],"/",tb_SVI[[#This Row],[UF]])</f>
        <v>Manoel Emídio/PI</v>
      </c>
      <c r="G778" s="1" t="s">
        <v>18</v>
      </c>
      <c r="H778" s="1" t="s">
        <v>156</v>
      </c>
      <c r="I778" s="1" t="s">
        <v>217</v>
      </c>
      <c r="J778" s="1" t="s">
        <v>262</v>
      </c>
      <c r="K778" s="1" t="s">
        <v>383</v>
      </c>
    </row>
    <row r="779" spans="1:11" x14ac:dyDescent="0.2">
      <c r="A779" s="6" t="str">
        <f>INDEX(UF_acronyms!$A$1:$C$28,MATCH(B779,UF_acronyms!$C$1:$C$28,0),2)</f>
        <v>PI</v>
      </c>
      <c r="B779" s="1" t="s">
        <v>2068</v>
      </c>
      <c r="C779" s="1" t="s">
        <v>2327</v>
      </c>
      <c r="D779" s="1" t="s">
        <v>2328</v>
      </c>
      <c r="E779" s="11">
        <v>8342</v>
      </c>
      <c r="F779" s="6" t="str">
        <f>CONCATENATE(tb_SVI[[#This Row],[Nome Município]],"/",tb_SVI[[#This Row],[UF]])</f>
        <v>Madeiro/PI</v>
      </c>
      <c r="G779" s="1" t="s">
        <v>18</v>
      </c>
      <c r="H779" s="1" t="s">
        <v>685</v>
      </c>
      <c r="I779" s="1" t="s">
        <v>225</v>
      </c>
      <c r="J779" s="1" t="s">
        <v>323</v>
      </c>
      <c r="K779" s="1" t="s">
        <v>295</v>
      </c>
    </row>
    <row r="780" spans="1:11" x14ac:dyDescent="0.2">
      <c r="A780" s="6" t="str">
        <f>INDEX(UF_acronyms!$A$1:$C$28,MATCH(B780,UF_acronyms!$C$1:$C$28,0),2)</f>
        <v>PI</v>
      </c>
      <c r="B780" s="1" t="s">
        <v>2068</v>
      </c>
      <c r="C780" s="1" t="s">
        <v>2329</v>
      </c>
      <c r="D780" s="1" t="s">
        <v>2330</v>
      </c>
      <c r="E780" s="11">
        <v>30438</v>
      </c>
      <c r="F780" s="6" t="str">
        <f>CONCATENATE(tb_SVI[[#This Row],[Nome Município]],"/",tb_SVI[[#This Row],[UF]])</f>
        <v>Luís Correia/PI</v>
      </c>
      <c r="G780" s="1" t="s">
        <v>18</v>
      </c>
      <c r="H780" s="1" t="s">
        <v>650</v>
      </c>
      <c r="I780" s="1" t="s">
        <v>85</v>
      </c>
      <c r="J780" s="1" t="s">
        <v>97</v>
      </c>
      <c r="K780" s="1" t="s">
        <v>192</v>
      </c>
    </row>
    <row r="781" spans="1:11" x14ac:dyDescent="0.2">
      <c r="A781" s="6" t="str">
        <f>INDEX(UF_acronyms!$A$1:$C$28,MATCH(B781,UF_acronyms!$C$1:$C$28,0),2)</f>
        <v>PI</v>
      </c>
      <c r="B781" s="1" t="s">
        <v>2068</v>
      </c>
      <c r="C781" s="1" t="s">
        <v>2331</v>
      </c>
      <c r="D781" s="1" t="s">
        <v>2332</v>
      </c>
      <c r="E781" s="11">
        <v>25504</v>
      </c>
      <c r="F781" s="6" t="str">
        <f>CONCATENATE(tb_SVI[[#This Row],[Nome Município]],"/",tb_SVI[[#This Row],[UF]])</f>
        <v>Luzilândia/PI</v>
      </c>
      <c r="G781" s="1" t="s">
        <v>18</v>
      </c>
      <c r="H781" s="1" t="s">
        <v>425</v>
      </c>
      <c r="I781" s="1" t="s">
        <v>706</v>
      </c>
      <c r="J781" s="1" t="s">
        <v>677</v>
      </c>
      <c r="K781" s="1" t="s">
        <v>465</v>
      </c>
    </row>
    <row r="782" spans="1:11" x14ac:dyDescent="0.2">
      <c r="A782" s="6" t="str">
        <f>INDEX(UF_acronyms!$A$1:$C$28,MATCH(B782,UF_acronyms!$C$1:$C$28,0),2)</f>
        <v>PI</v>
      </c>
      <c r="B782" s="1" t="s">
        <v>2068</v>
      </c>
      <c r="C782" s="1" t="s">
        <v>2333</v>
      </c>
      <c r="D782" s="1" t="s">
        <v>2334</v>
      </c>
      <c r="E782" s="11">
        <v>5283</v>
      </c>
      <c r="F782" s="6" t="str">
        <f>CONCATENATE(tb_SVI[[#This Row],[Nome Município]],"/",tb_SVI[[#This Row],[UF]])</f>
        <v>Landri Sales/PI</v>
      </c>
      <c r="G782" s="1" t="s">
        <v>18</v>
      </c>
      <c r="H782" s="1" t="s">
        <v>158</v>
      </c>
      <c r="I782" s="1" t="s">
        <v>813</v>
      </c>
      <c r="J782" s="1" t="s">
        <v>592</v>
      </c>
      <c r="K782" s="1" t="s">
        <v>123</v>
      </c>
    </row>
    <row r="783" spans="1:11" x14ac:dyDescent="0.2">
      <c r="A783" s="6" t="str">
        <f>INDEX(UF_acronyms!$A$1:$C$28,MATCH(B783,UF_acronyms!$C$1:$C$28,0),2)</f>
        <v>PI</v>
      </c>
      <c r="B783" s="1" t="s">
        <v>2068</v>
      </c>
      <c r="C783" s="1" t="s">
        <v>2335</v>
      </c>
      <c r="D783" s="1" t="s">
        <v>2336</v>
      </c>
      <c r="E783" s="11">
        <v>2858</v>
      </c>
      <c r="F783" s="6" t="str">
        <f>CONCATENATE(tb_SVI[[#This Row],[Nome Município]],"/",tb_SVI[[#This Row],[UF]])</f>
        <v>Lagoinha do Piauí/PI</v>
      </c>
      <c r="G783" s="1" t="s">
        <v>18</v>
      </c>
      <c r="H783" s="1" t="s">
        <v>772</v>
      </c>
      <c r="I783" s="1" t="s">
        <v>2337</v>
      </c>
      <c r="J783" s="1" t="s">
        <v>727</v>
      </c>
      <c r="K783" s="1" t="s">
        <v>31</v>
      </c>
    </row>
    <row r="784" spans="1:11" x14ac:dyDescent="0.2">
      <c r="A784" s="6" t="str">
        <f>INDEX(UF_acronyms!$A$1:$C$28,MATCH(B784,UF_acronyms!$C$1:$C$28,0),2)</f>
        <v>PI</v>
      </c>
      <c r="B784" s="1" t="s">
        <v>2068</v>
      </c>
      <c r="C784" s="1" t="s">
        <v>2338</v>
      </c>
      <c r="D784" s="1" t="s">
        <v>2339</v>
      </c>
      <c r="E784" s="11">
        <v>5198</v>
      </c>
      <c r="F784" s="6" t="str">
        <f>CONCATENATE(tb_SVI[[#This Row],[Nome Município]],"/",tb_SVI[[#This Row],[UF]])</f>
        <v>Lagoa do Sítio/PI</v>
      </c>
      <c r="G784" s="1" t="s">
        <v>18</v>
      </c>
      <c r="H784" s="1" t="s">
        <v>1261</v>
      </c>
      <c r="I784" s="1" t="s">
        <v>1904</v>
      </c>
      <c r="J784" s="1" t="s">
        <v>615</v>
      </c>
      <c r="K784" s="1" t="s">
        <v>326</v>
      </c>
    </row>
    <row r="785" spans="1:11" x14ac:dyDescent="0.2">
      <c r="A785" s="6" t="str">
        <f>INDEX(UF_acronyms!$A$1:$C$28,MATCH(B785,UF_acronyms!$C$1:$C$28,0),2)</f>
        <v>PI</v>
      </c>
      <c r="B785" s="1" t="s">
        <v>2068</v>
      </c>
      <c r="C785" s="1" t="s">
        <v>2340</v>
      </c>
      <c r="D785" s="1" t="s">
        <v>2341</v>
      </c>
      <c r="E785" s="11">
        <v>4075</v>
      </c>
      <c r="F785" s="6" t="str">
        <f>CONCATENATE(tb_SVI[[#This Row],[Nome Município]],"/",tb_SVI[[#This Row],[UF]])</f>
        <v>Lagoa do Piauí/PI</v>
      </c>
      <c r="G785" s="1" t="s">
        <v>18</v>
      </c>
      <c r="H785" s="1" t="s">
        <v>863</v>
      </c>
      <c r="I785" s="1" t="s">
        <v>283</v>
      </c>
      <c r="J785" s="1" t="s">
        <v>638</v>
      </c>
      <c r="K785" s="1" t="s">
        <v>61</v>
      </c>
    </row>
    <row r="786" spans="1:11" x14ac:dyDescent="0.2">
      <c r="A786" s="6" t="str">
        <f>INDEX(UF_acronyms!$A$1:$C$28,MATCH(B786,UF_acronyms!$C$1:$C$28,0),2)</f>
        <v>PI</v>
      </c>
      <c r="B786" s="1" t="s">
        <v>2068</v>
      </c>
      <c r="C786" s="1" t="s">
        <v>2342</v>
      </c>
      <c r="D786" s="1" t="s">
        <v>2343</v>
      </c>
      <c r="E786" s="11">
        <v>4656</v>
      </c>
      <c r="F786" s="6" t="str">
        <f>CONCATENATE(tb_SVI[[#This Row],[Nome Município]],"/",tb_SVI[[#This Row],[UF]])</f>
        <v>Lagoa do Barro do Piauí/PI</v>
      </c>
      <c r="G786" s="1" t="s">
        <v>18</v>
      </c>
      <c r="H786" s="1" t="s">
        <v>626</v>
      </c>
      <c r="I786" s="1" t="s">
        <v>615</v>
      </c>
      <c r="J786" s="1" t="s">
        <v>682</v>
      </c>
      <c r="K786" s="1" t="s">
        <v>236</v>
      </c>
    </row>
    <row r="787" spans="1:11" x14ac:dyDescent="0.2">
      <c r="A787" s="6" t="str">
        <f>INDEX(UF_acronyms!$A$1:$C$28,MATCH(B787,UF_acronyms!$C$1:$C$28,0),2)</f>
        <v>PI</v>
      </c>
      <c r="B787" s="1" t="s">
        <v>2068</v>
      </c>
      <c r="C787" s="1" t="s">
        <v>2344</v>
      </c>
      <c r="D787" s="1" t="s">
        <v>2345</v>
      </c>
      <c r="E787" s="11">
        <v>6777</v>
      </c>
      <c r="F787" s="6" t="str">
        <f>CONCATENATE(tb_SVI[[#This Row],[Nome Município]],"/",tb_SVI[[#This Row],[UF]])</f>
        <v>Lagoa de São Francisco/PI</v>
      </c>
      <c r="G787" s="1" t="s">
        <v>18</v>
      </c>
      <c r="H787" s="1" t="s">
        <v>227</v>
      </c>
      <c r="I787" s="1" t="s">
        <v>674</v>
      </c>
      <c r="J787" s="1" t="s">
        <v>228</v>
      </c>
      <c r="K787" s="1" t="s">
        <v>104</v>
      </c>
    </row>
    <row r="788" spans="1:11" x14ac:dyDescent="0.2">
      <c r="A788" s="6" t="str">
        <f>INDEX(UF_acronyms!$A$1:$C$28,MATCH(B788,UF_acronyms!$C$1:$C$28,0),2)</f>
        <v>PI</v>
      </c>
      <c r="B788" s="1" t="s">
        <v>2068</v>
      </c>
      <c r="C788" s="1" t="s">
        <v>2346</v>
      </c>
      <c r="D788" s="1" t="s">
        <v>2347</v>
      </c>
      <c r="E788" s="11">
        <v>8577</v>
      </c>
      <c r="F788" s="6" t="str">
        <f>CONCATENATE(tb_SVI[[#This Row],[Nome Município]],"/",tb_SVI[[#This Row],[UF]])</f>
        <v>Lagoa Alegre/PI</v>
      </c>
      <c r="G788" s="1" t="s">
        <v>18</v>
      </c>
      <c r="H788" s="1" t="s">
        <v>148</v>
      </c>
      <c r="I788" s="1" t="s">
        <v>218</v>
      </c>
      <c r="J788" s="1" t="s">
        <v>340</v>
      </c>
      <c r="K788" s="1" t="s">
        <v>435</v>
      </c>
    </row>
    <row r="789" spans="1:11" x14ac:dyDescent="0.2">
      <c r="A789" s="6" t="str">
        <f>INDEX(UF_acronyms!$A$1:$C$28,MATCH(B789,UF_acronyms!$C$1:$C$28,0),2)</f>
        <v>PI</v>
      </c>
      <c r="B789" s="1" t="s">
        <v>2068</v>
      </c>
      <c r="C789" s="1" t="s">
        <v>2348</v>
      </c>
      <c r="D789" s="1" t="s">
        <v>2349</v>
      </c>
      <c r="E789" s="11">
        <v>5640</v>
      </c>
      <c r="F789" s="6" t="str">
        <f>CONCATENATE(tb_SVI[[#This Row],[Nome Município]],"/",tb_SVI[[#This Row],[UF]])</f>
        <v>Júlio Borges/PI</v>
      </c>
      <c r="G789" s="1" t="s">
        <v>18</v>
      </c>
      <c r="H789" s="1" t="s">
        <v>34</v>
      </c>
      <c r="I789" s="1" t="s">
        <v>73</v>
      </c>
      <c r="J789" s="1" t="s">
        <v>308</v>
      </c>
      <c r="K789" s="1" t="s">
        <v>465</v>
      </c>
    </row>
    <row r="790" spans="1:11" x14ac:dyDescent="0.2">
      <c r="A790" s="6" t="str">
        <f>INDEX(UF_acronyms!$A$1:$C$28,MATCH(B790,UF_acronyms!$C$1:$C$28,0),2)</f>
        <v>PI</v>
      </c>
      <c r="B790" s="1" t="s">
        <v>2068</v>
      </c>
      <c r="C790" s="1" t="s">
        <v>2350</v>
      </c>
      <c r="D790" s="1" t="s">
        <v>2351</v>
      </c>
      <c r="E790" s="11">
        <v>4777</v>
      </c>
      <c r="F790" s="6" t="str">
        <f>CONCATENATE(tb_SVI[[#This Row],[Nome Município]],"/",tb_SVI[[#This Row],[UF]])</f>
        <v>Jurema/PI</v>
      </c>
      <c r="G790" s="1" t="s">
        <v>18</v>
      </c>
      <c r="H790" s="1" t="s">
        <v>572</v>
      </c>
      <c r="I790" s="1" t="s">
        <v>411</v>
      </c>
      <c r="J790" s="1" t="s">
        <v>395</v>
      </c>
      <c r="K790" s="1" t="s">
        <v>435</v>
      </c>
    </row>
    <row r="791" spans="1:11" x14ac:dyDescent="0.2">
      <c r="A791" s="6" t="str">
        <f>INDEX(UF_acronyms!$A$1:$C$28,MATCH(B791,UF_acronyms!$C$1:$C$28,0),2)</f>
        <v>PI</v>
      </c>
      <c r="B791" s="1" t="s">
        <v>2068</v>
      </c>
      <c r="C791" s="1" t="s">
        <v>2352</v>
      </c>
      <c r="D791" s="1" t="s">
        <v>2353</v>
      </c>
      <c r="E791" s="11">
        <v>5485</v>
      </c>
      <c r="F791" s="6" t="str">
        <f>CONCATENATE(tb_SVI[[#This Row],[Nome Município]],"/",tb_SVI[[#This Row],[UF]])</f>
        <v>Juazeiro do Piauí/PI</v>
      </c>
      <c r="G791" s="1" t="s">
        <v>18</v>
      </c>
      <c r="H791" s="1" t="s">
        <v>123</v>
      </c>
      <c r="I791" s="1" t="s">
        <v>691</v>
      </c>
      <c r="J791" s="1" t="s">
        <v>130</v>
      </c>
      <c r="K791" s="1" t="s">
        <v>857</v>
      </c>
    </row>
    <row r="792" spans="1:11" x14ac:dyDescent="0.2">
      <c r="A792" s="6" t="str">
        <f>INDEX(UF_acronyms!$A$1:$C$28,MATCH(B792,UF_acronyms!$C$1:$C$28,0),2)</f>
        <v>PI</v>
      </c>
      <c r="B792" s="1" t="s">
        <v>2068</v>
      </c>
      <c r="C792" s="1" t="s">
        <v>2354</v>
      </c>
      <c r="D792" s="1" t="s">
        <v>2355</v>
      </c>
      <c r="E792" s="11">
        <v>3005</v>
      </c>
      <c r="F792" s="6" t="str">
        <f>CONCATENATE(tb_SVI[[#This Row],[Nome Município]],"/",tb_SVI[[#This Row],[UF]])</f>
        <v>João Costa/PI</v>
      </c>
      <c r="G792" s="1" t="s">
        <v>18</v>
      </c>
      <c r="H792" s="1" t="s">
        <v>250</v>
      </c>
      <c r="I792" s="1" t="s">
        <v>158</v>
      </c>
      <c r="J792" s="1" t="s">
        <v>801</v>
      </c>
      <c r="K792" s="1" t="s">
        <v>604</v>
      </c>
    </row>
    <row r="793" spans="1:11" x14ac:dyDescent="0.2">
      <c r="A793" s="6" t="str">
        <f>INDEX(UF_acronyms!$A$1:$C$28,MATCH(B793,UF_acronyms!$C$1:$C$28,0),2)</f>
        <v>PI</v>
      </c>
      <c r="B793" s="1" t="s">
        <v>2068</v>
      </c>
      <c r="C793" s="1" t="s">
        <v>2356</v>
      </c>
      <c r="D793" s="1" t="s">
        <v>2357</v>
      </c>
      <c r="E793" s="11">
        <v>39336</v>
      </c>
      <c r="F793" s="6" t="str">
        <f>CONCATENATE(tb_SVI[[#This Row],[Nome Município]],"/",tb_SVI[[#This Row],[UF]])</f>
        <v>José de Freitas/PI</v>
      </c>
      <c r="G793" s="1" t="s">
        <v>18</v>
      </c>
      <c r="H793" s="1" t="s">
        <v>537</v>
      </c>
      <c r="I793" s="1" t="s">
        <v>604</v>
      </c>
      <c r="J793" s="1" t="s">
        <v>300</v>
      </c>
      <c r="K793" s="1" t="s">
        <v>327</v>
      </c>
    </row>
    <row r="794" spans="1:11" x14ac:dyDescent="0.2">
      <c r="A794" s="6" t="str">
        <f>INDEX(UF_acronyms!$A$1:$C$28,MATCH(B794,UF_acronyms!$C$1:$C$28,0),2)</f>
        <v>PI</v>
      </c>
      <c r="B794" s="1" t="s">
        <v>2068</v>
      </c>
      <c r="C794" s="1" t="s">
        <v>2358</v>
      </c>
      <c r="D794" s="1" t="s">
        <v>2359</v>
      </c>
      <c r="E794" s="11">
        <v>5466</v>
      </c>
      <c r="F794" s="6" t="str">
        <f>CONCATENATE(tb_SVI[[#This Row],[Nome Município]],"/",tb_SVI[[#This Row],[UF]])</f>
        <v>Joca Marques/PI</v>
      </c>
      <c r="G794" s="1" t="s">
        <v>18</v>
      </c>
      <c r="H794" s="1" t="s">
        <v>2232</v>
      </c>
      <c r="I794" s="1" t="s">
        <v>413</v>
      </c>
      <c r="J794" s="1" t="s">
        <v>235</v>
      </c>
      <c r="K794" s="1" t="s">
        <v>518</v>
      </c>
    </row>
    <row r="795" spans="1:11" x14ac:dyDescent="0.2">
      <c r="A795" s="6" t="str">
        <f>INDEX(UF_acronyms!$A$1:$C$28,MATCH(B795,UF_acronyms!$C$1:$C$28,0),2)</f>
        <v>PI</v>
      </c>
      <c r="B795" s="1" t="s">
        <v>2068</v>
      </c>
      <c r="C795" s="1" t="s">
        <v>2361</v>
      </c>
      <c r="D795" s="1" t="s">
        <v>2362</v>
      </c>
      <c r="E795" s="11">
        <v>14376</v>
      </c>
      <c r="F795" s="6" t="str">
        <f>CONCATENATE(tb_SVI[[#This Row],[Nome Município]],"/",tb_SVI[[#This Row],[UF]])</f>
        <v>Joaquim Pires/PI</v>
      </c>
      <c r="G795" s="1" t="s">
        <v>18</v>
      </c>
      <c r="H795" s="1" t="s">
        <v>34</v>
      </c>
      <c r="I795" s="1" t="s">
        <v>206</v>
      </c>
      <c r="J795" s="1" t="s">
        <v>721</v>
      </c>
      <c r="K795" s="1" t="s">
        <v>395</v>
      </c>
    </row>
    <row r="796" spans="1:11" x14ac:dyDescent="0.2">
      <c r="A796" s="6" t="str">
        <f>INDEX(UF_acronyms!$A$1:$C$28,MATCH(B796,UF_acronyms!$C$1:$C$28,0),2)</f>
        <v>PI</v>
      </c>
      <c r="B796" s="1" t="s">
        <v>2068</v>
      </c>
      <c r="C796" s="1" t="s">
        <v>2363</v>
      </c>
      <c r="D796" s="1" t="s">
        <v>2364</v>
      </c>
      <c r="E796" s="11">
        <v>4447</v>
      </c>
      <c r="F796" s="6" t="str">
        <f>CONCATENATE(tb_SVI[[#This Row],[Nome Município]],"/",tb_SVI[[#This Row],[UF]])</f>
        <v>Jerumenha/PI</v>
      </c>
      <c r="G796" s="1" t="s">
        <v>18</v>
      </c>
      <c r="H796" s="1" t="s">
        <v>506</v>
      </c>
      <c r="I796" s="1" t="s">
        <v>366</v>
      </c>
      <c r="J796" s="1" t="s">
        <v>180</v>
      </c>
      <c r="K796" s="1" t="s">
        <v>543</v>
      </c>
    </row>
    <row r="797" spans="1:11" x14ac:dyDescent="0.2">
      <c r="A797" s="6" t="str">
        <f>INDEX(UF_acronyms!$A$1:$C$28,MATCH(B797,UF_acronyms!$C$1:$C$28,0),2)</f>
        <v>PI</v>
      </c>
      <c r="B797" s="1" t="s">
        <v>2068</v>
      </c>
      <c r="C797" s="1" t="s">
        <v>2365</v>
      </c>
      <c r="D797" s="1" t="s">
        <v>2366</v>
      </c>
      <c r="E797" s="11">
        <v>4875</v>
      </c>
      <c r="F797" s="6" t="str">
        <f>CONCATENATE(tb_SVI[[#This Row],[Nome Município]],"/",tb_SVI[[#This Row],[UF]])</f>
        <v>Jatobá do Piauí/PI</v>
      </c>
      <c r="G797" s="1" t="s">
        <v>18</v>
      </c>
      <c r="H797" s="1" t="s">
        <v>154</v>
      </c>
      <c r="I797" s="1" t="s">
        <v>2308</v>
      </c>
      <c r="J797" s="1" t="s">
        <v>98</v>
      </c>
      <c r="K797" s="1" t="s">
        <v>339</v>
      </c>
    </row>
    <row r="798" spans="1:11" x14ac:dyDescent="0.2">
      <c r="A798" s="6" t="str">
        <f>INDEX(UF_acronyms!$A$1:$C$28,MATCH(B798,UF_acronyms!$C$1:$C$28,0),2)</f>
        <v>PI</v>
      </c>
      <c r="B798" s="1" t="s">
        <v>2068</v>
      </c>
      <c r="C798" s="1" t="s">
        <v>2367</v>
      </c>
      <c r="D798" s="1" t="s">
        <v>2368</v>
      </c>
      <c r="E798" s="11">
        <v>4513</v>
      </c>
      <c r="F798" s="6" t="str">
        <f>CONCATENATE(tb_SVI[[#This Row],[Nome Município]],"/",tb_SVI[[#This Row],[UF]])</f>
        <v>Jardim do Mulato/PI</v>
      </c>
      <c r="G798" s="1" t="s">
        <v>18</v>
      </c>
      <c r="H798" s="1" t="s">
        <v>1233</v>
      </c>
      <c r="I798" s="1" t="s">
        <v>1284</v>
      </c>
      <c r="J798" s="1" t="s">
        <v>155</v>
      </c>
      <c r="K798" s="1" t="s">
        <v>67</v>
      </c>
    </row>
    <row r="799" spans="1:11" x14ac:dyDescent="0.2">
      <c r="A799" s="6" t="str">
        <f>INDEX(UF_acronyms!$A$1:$C$28,MATCH(B799,UF_acronyms!$C$1:$C$28,0),2)</f>
        <v>PI</v>
      </c>
      <c r="B799" s="1" t="s">
        <v>2068</v>
      </c>
      <c r="C799" s="1" t="s">
        <v>2369</v>
      </c>
      <c r="D799" s="1" t="s">
        <v>2370</v>
      </c>
      <c r="E799" s="11">
        <v>19170</v>
      </c>
      <c r="F799" s="6" t="str">
        <f>CONCATENATE(tb_SVI[[#This Row],[Nome Município]],"/",tb_SVI[[#This Row],[UF]])</f>
        <v>Jaicós/PI</v>
      </c>
      <c r="G799" s="1" t="s">
        <v>18</v>
      </c>
      <c r="H799" s="1" t="s">
        <v>438</v>
      </c>
      <c r="I799" s="1" t="s">
        <v>506</v>
      </c>
      <c r="J799" s="1" t="s">
        <v>881</v>
      </c>
      <c r="K799" s="1" t="s">
        <v>385</v>
      </c>
    </row>
    <row r="800" spans="1:11" x14ac:dyDescent="0.2">
      <c r="A800" s="6" t="str">
        <f>INDEX(UF_acronyms!$A$1:$C$28,MATCH(B800,UF_acronyms!$C$1:$C$28,0),2)</f>
        <v>PI</v>
      </c>
      <c r="B800" s="1" t="s">
        <v>2068</v>
      </c>
      <c r="C800" s="1" t="s">
        <v>2371</v>
      </c>
      <c r="D800" s="1" t="s">
        <v>2372</v>
      </c>
      <c r="E800" s="11">
        <v>5729</v>
      </c>
      <c r="F800" s="6" t="str">
        <f>CONCATENATE(tb_SVI[[#This Row],[Nome Município]],"/",tb_SVI[[#This Row],[UF]])</f>
        <v>Jacobina do Piauí/PI</v>
      </c>
      <c r="G800" s="1" t="s">
        <v>18</v>
      </c>
      <c r="H800" s="1" t="s">
        <v>386</v>
      </c>
      <c r="I800" s="1" t="s">
        <v>51</v>
      </c>
      <c r="J800" s="1" t="s">
        <v>12</v>
      </c>
      <c r="K800" s="1" t="s">
        <v>69</v>
      </c>
    </row>
    <row r="801" spans="1:11" x14ac:dyDescent="0.2">
      <c r="A801" s="6" t="str">
        <f>INDEX(UF_acronyms!$A$1:$C$28,MATCH(B801,UF_acronyms!$C$1:$C$28,0),2)</f>
        <v>PI</v>
      </c>
      <c r="B801" s="1" t="s">
        <v>2068</v>
      </c>
      <c r="C801" s="1" t="s">
        <v>2373</v>
      </c>
      <c r="D801" s="1" t="s">
        <v>2374</v>
      </c>
      <c r="E801" s="11">
        <v>11028</v>
      </c>
      <c r="F801" s="6" t="str">
        <f>CONCATENATE(tb_SVI[[#This Row],[Nome Município]],"/",tb_SVI[[#This Row],[UF]])</f>
        <v>Itaueira/PI</v>
      </c>
      <c r="G801" s="1" t="s">
        <v>18</v>
      </c>
      <c r="H801" s="1" t="s">
        <v>377</v>
      </c>
      <c r="I801" s="1" t="s">
        <v>1593</v>
      </c>
      <c r="J801" s="1" t="s">
        <v>330</v>
      </c>
      <c r="K801" s="1" t="s">
        <v>33</v>
      </c>
    </row>
    <row r="802" spans="1:11" x14ac:dyDescent="0.2">
      <c r="A802" s="6" t="str">
        <f>INDEX(UF_acronyms!$A$1:$C$28,MATCH(B802,UF_acronyms!$C$1:$C$28,0),2)</f>
        <v>PI</v>
      </c>
      <c r="B802" s="1" t="s">
        <v>2068</v>
      </c>
      <c r="C802" s="1" t="s">
        <v>2375</v>
      </c>
      <c r="D802" s="1" t="s">
        <v>2376</v>
      </c>
      <c r="E802" s="11">
        <v>11551</v>
      </c>
      <c r="F802" s="6" t="str">
        <f>CONCATENATE(tb_SVI[[#This Row],[Nome Município]],"/",tb_SVI[[#This Row],[UF]])</f>
        <v>Itainópolis/PI</v>
      </c>
      <c r="G802" s="1" t="s">
        <v>18</v>
      </c>
      <c r="H802" s="1" t="s">
        <v>181</v>
      </c>
      <c r="I802" s="1" t="s">
        <v>1478</v>
      </c>
      <c r="J802" s="1" t="s">
        <v>276</v>
      </c>
      <c r="K802" s="1" t="s">
        <v>395</v>
      </c>
    </row>
    <row r="803" spans="1:11" x14ac:dyDescent="0.2">
      <c r="A803" s="6" t="str">
        <f>INDEX(UF_acronyms!$A$1:$C$28,MATCH(B803,UF_acronyms!$C$1:$C$28,0),2)</f>
        <v>PI</v>
      </c>
      <c r="B803" s="1" t="s">
        <v>2068</v>
      </c>
      <c r="C803" s="1" t="s">
        <v>2377</v>
      </c>
      <c r="D803" s="1" t="s">
        <v>2378</v>
      </c>
      <c r="E803" s="11">
        <v>8566</v>
      </c>
      <c r="F803" s="6" t="str">
        <f>CONCATENATE(tb_SVI[[#This Row],[Nome Município]],"/",tb_SVI[[#This Row],[UF]])</f>
        <v>Isaías Coelho/PI</v>
      </c>
      <c r="G803" s="1" t="s">
        <v>18</v>
      </c>
      <c r="H803" s="1" t="s">
        <v>592</v>
      </c>
      <c r="I803" s="1" t="s">
        <v>1108</v>
      </c>
      <c r="J803" s="1" t="s">
        <v>804</v>
      </c>
      <c r="K803" s="1" t="s">
        <v>226</v>
      </c>
    </row>
    <row r="804" spans="1:11" x14ac:dyDescent="0.2">
      <c r="A804" s="6" t="str">
        <f>INDEX(UF_acronyms!$A$1:$C$28,MATCH(B804,UF_acronyms!$C$1:$C$28,0),2)</f>
        <v>PI</v>
      </c>
      <c r="B804" s="1" t="s">
        <v>2068</v>
      </c>
      <c r="C804" s="1" t="s">
        <v>2379</v>
      </c>
      <c r="D804" s="1" t="s">
        <v>2380</v>
      </c>
      <c r="E804" s="11">
        <v>9838</v>
      </c>
      <c r="F804" s="6" t="str">
        <f>CONCATENATE(tb_SVI[[#This Row],[Nome Município]],"/",tb_SVI[[#This Row],[UF]])</f>
        <v>Ipiranga do Piauí/PI</v>
      </c>
      <c r="G804" s="1" t="s">
        <v>18</v>
      </c>
      <c r="H804" s="1" t="s">
        <v>41</v>
      </c>
      <c r="I804" s="1" t="s">
        <v>1414</v>
      </c>
      <c r="J804" s="1" t="s">
        <v>219</v>
      </c>
      <c r="K804" s="1" t="s">
        <v>588</v>
      </c>
    </row>
    <row r="805" spans="1:11" x14ac:dyDescent="0.2">
      <c r="A805" s="6" t="str">
        <f>INDEX(UF_acronyms!$A$1:$C$28,MATCH(B805,UF_acronyms!$C$1:$C$28,0),2)</f>
        <v>PI</v>
      </c>
      <c r="B805" s="1" t="s">
        <v>2068</v>
      </c>
      <c r="C805" s="1" t="s">
        <v>2381</v>
      </c>
      <c r="D805" s="1" t="s">
        <v>2382</v>
      </c>
      <c r="E805" s="11">
        <v>15319</v>
      </c>
      <c r="F805" s="6" t="str">
        <f>CONCATENATE(tb_SVI[[#This Row],[Nome Município]],"/",tb_SVI[[#This Row],[UF]])</f>
        <v>Inhuma/PI</v>
      </c>
      <c r="G805" s="1" t="s">
        <v>18</v>
      </c>
      <c r="H805" s="1" t="s">
        <v>1334</v>
      </c>
      <c r="I805" s="1" t="s">
        <v>2383</v>
      </c>
      <c r="J805" s="1" t="s">
        <v>249</v>
      </c>
      <c r="K805" s="1" t="s">
        <v>914</v>
      </c>
    </row>
    <row r="806" spans="1:11" x14ac:dyDescent="0.2">
      <c r="A806" s="6" t="str">
        <f>INDEX(UF_acronyms!$A$1:$C$28,MATCH(B806,UF_acronyms!$C$1:$C$28,0),2)</f>
        <v>PI</v>
      </c>
      <c r="B806" s="1" t="s">
        <v>2068</v>
      </c>
      <c r="C806" s="1" t="s">
        <v>2384</v>
      </c>
      <c r="D806" s="1" t="s">
        <v>2385</v>
      </c>
      <c r="E806" s="11">
        <v>9457</v>
      </c>
      <c r="F806" s="6" t="str">
        <f>CONCATENATE(tb_SVI[[#This Row],[Nome Município]],"/",tb_SVI[[#This Row],[UF]])</f>
        <v>Ilha Grande/PI</v>
      </c>
      <c r="G806" s="1" t="s">
        <v>18</v>
      </c>
      <c r="H806" s="1" t="s">
        <v>461</v>
      </c>
      <c r="I806" s="1" t="s">
        <v>805</v>
      </c>
      <c r="J806" s="1" t="s">
        <v>454</v>
      </c>
      <c r="K806" s="1" t="s">
        <v>386</v>
      </c>
    </row>
    <row r="807" spans="1:11" x14ac:dyDescent="0.2">
      <c r="A807" s="6" t="str">
        <f>INDEX(UF_acronyms!$A$1:$C$28,MATCH(B807,UF_acronyms!$C$1:$C$28,0),2)</f>
        <v>PI</v>
      </c>
      <c r="B807" s="1" t="s">
        <v>2068</v>
      </c>
      <c r="C807" s="1" t="s">
        <v>2386</v>
      </c>
      <c r="D807" s="1" t="s">
        <v>2387</v>
      </c>
      <c r="E807" s="11">
        <v>3879</v>
      </c>
      <c r="F807" s="6" t="str">
        <f>CONCATENATE(tb_SVI[[#This Row],[Nome Município]],"/",tb_SVI[[#This Row],[UF]])</f>
        <v>Hugo Napoleão/PI</v>
      </c>
      <c r="G807" s="1" t="s">
        <v>18</v>
      </c>
      <c r="H807" s="1" t="s">
        <v>56</v>
      </c>
      <c r="I807" s="1" t="s">
        <v>220</v>
      </c>
      <c r="J807" s="1" t="s">
        <v>33</v>
      </c>
      <c r="K807" s="1" t="s">
        <v>422</v>
      </c>
    </row>
    <row r="808" spans="1:11" x14ac:dyDescent="0.2">
      <c r="A808" s="6" t="str">
        <f>INDEX(UF_acronyms!$A$1:$C$28,MATCH(B808,UF_acronyms!$C$1:$C$28,0),2)</f>
        <v>PI</v>
      </c>
      <c r="B808" s="1" t="s">
        <v>2068</v>
      </c>
      <c r="C808" s="1" t="s">
        <v>2388</v>
      </c>
      <c r="D808" s="1" t="s">
        <v>2389</v>
      </c>
      <c r="E808" s="11">
        <v>4568</v>
      </c>
      <c r="F808" s="6" t="str">
        <f>CONCATENATE(tb_SVI[[#This Row],[Nome Município]],"/",tb_SVI[[#This Row],[UF]])</f>
        <v>Guaribas/PI</v>
      </c>
      <c r="G808" s="1" t="s">
        <v>18</v>
      </c>
      <c r="H808" s="1" t="s">
        <v>317</v>
      </c>
      <c r="I808" s="1" t="s">
        <v>1496</v>
      </c>
      <c r="J808" s="1" t="s">
        <v>581</v>
      </c>
      <c r="K808" s="1" t="s">
        <v>641</v>
      </c>
    </row>
    <row r="809" spans="1:11" x14ac:dyDescent="0.2">
      <c r="A809" s="6" t="str">
        <f>INDEX(UF_acronyms!$A$1:$C$28,MATCH(B809,UF_acronyms!$C$1:$C$28,0),2)</f>
        <v>PI</v>
      </c>
      <c r="B809" s="1" t="s">
        <v>2068</v>
      </c>
      <c r="C809" s="1" t="s">
        <v>2390</v>
      </c>
      <c r="D809" s="1" t="s">
        <v>2391</v>
      </c>
      <c r="E809" s="11">
        <v>10497</v>
      </c>
      <c r="F809" s="6" t="str">
        <f>CONCATENATE(tb_SVI[[#This Row],[Nome Município]],"/",tb_SVI[[#This Row],[UF]])</f>
        <v>Guadalupe/PI</v>
      </c>
      <c r="G809" s="1" t="s">
        <v>18</v>
      </c>
      <c r="H809" s="1" t="s">
        <v>1053</v>
      </c>
      <c r="I809" s="1" t="s">
        <v>2018</v>
      </c>
      <c r="J809" s="1" t="s">
        <v>349</v>
      </c>
      <c r="K809" s="1" t="s">
        <v>241</v>
      </c>
    </row>
    <row r="810" spans="1:11" x14ac:dyDescent="0.2">
      <c r="A810" s="6" t="str">
        <f>INDEX(UF_acronyms!$A$1:$C$28,MATCH(B810,UF_acronyms!$C$1:$C$28,0),2)</f>
        <v>PI</v>
      </c>
      <c r="B810" s="1" t="s">
        <v>2068</v>
      </c>
      <c r="C810" s="1" t="s">
        <v>2392</v>
      </c>
      <c r="D810" s="1" t="s">
        <v>2393</v>
      </c>
      <c r="E810" s="11">
        <v>10694</v>
      </c>
      <c r="F810" s="6" t="str">
        <f>CONCATENATE(tb_SVI[[#This Row],[Nome Município]],"/",tb_SVI[[#This Row],[UF]])</f>
        <v>Gilbués/PI</v>
      </c>
      <c r="G810" s="1" t="s">
        <v>18</v>
      </c>
      <c r="H810" s="1" t="s">
        <v>183</v>
      </c>
      <c r="I810" s="1" t="s">
        <v>41</v>
      </c>
      <c r="J810" s="1" t="s">
        <v>221</v>
      </c>
      <c r="K810" s="1" t="s">
        <v>354</v>
      </c>
    </row>
    <row r="811" spans="1:11" x14ac:dyDescent="0.2">
      <c r="A811" s="6" t="str">
        <f>INDEX(UF_acronyms!$A$1:$C$28,MATCH(B811,UF_acronyms!$C$1:$C$28,0),2)</f>
        <v>PI</v>
      </c>
      <c r="B811" s="1" t="s">
        <v>2068</v>
      </c>
      <c r="C811" s="1" t="s">
        <v>2394</v>
      </c>
      <c r="D811" s="1" t="s">
        <v>2395</v>
      </c>
      <c r="E811" s="11">
        <v>5460</v>
      </c>
      <c r="F811" s="6" t="str">
        <f>CONCATENATE(tb_SVI[[#This Row],[Nome Município]],"/",tb_SVI[[#This Row],[UF]])</f>
        <v>Geminiano/PI</v>
      </c>
      <c r="G811" s="1" t="s">
        <v>18</v>
      </c>
      <c r="H811" s="1" t="s">
        <v>1297</v>
      </c>
      <c r="I811" s="1" t="s">
        <v>361</v>
      </c>
      <c r="J811" s="1" t="s">
        <v>454</v>
      </c>
      <c r="K811" s="1" t="s">
        <v>78</v>
      </c>
    </row>
    <row r="812" spans="1:11" x14ac:dyDescent="0.2">
      <c r="A812" s="6" t="str">
        <f>INDEX(UF_acronyms!$A$1:$C$28,MATCH(B812,UF_acronyms!$C$1:$C$28,0),2)</f>
        <v>PI</v>
      </c>
      <c r="B812" s="1" t="s">
        <v>2068</v>
      </c>
      <c r="C812" s="1" t="s">
        <v>2396</v>
      </c>
      <c r="D812" s="1" t="s">
        <v>2397</v>
      </c>
      <c r="E812" s="11">
        <v>11659</v>
      </c>
      <c r="F812" s="6" t="str">
        <f>CONCATENATE(tb_SVI[[#This Row],[Nome Município]],"/",tb_SVI[[#This Row],[UF]])</f>
        <v>Fronteiras/PI</v>
      </c>
      <c r="G812" s="1" t="s">
        <v>18</v>
      </c>
      <c r="H812" s="1" t="s">
        <v>908</v>
      </c>
      <c r="I812" s="1" t="s">
        <v>199</v>
      </c>
      <c r="J812" s="1" t="s">
        <v>250</v>
      </c>
      <c r="K812" s="1" t="s">
        <v>207</v>
      </c>
    </row>
    <row r="813" spans="1:11" x14ac:dyDescent="0.2">
      <c r="A813" s="6" t="str">
        <f>INDEX(UF_acronyms!$A$1:$C$28,MATCH(B813,UF_acronyms!$C$1:$C$28,0),2)</f>
        <v>PI</v>
      </c>
      <c r="B813" s="1" t="s">
        <v>2068</v>
      </c>
      <c r="C813" s="1" t="s">
        <v>2398</v>
      </c>
      <c r="D813" s="1" t="s">
        <v>2399</v>
      </c>
      <c r="E813" s="11">
        <v>9372</v>
      </c>
      <c r="F813" s="6" t="str">
        <f>CONCATENATE(tb_SVI[[#This Row],[Nome Município]],"/",tb_SVI[[#This Row],[UF]])</f>
        <v>Francisco Santos/PI</v>
      </c>
      <c r="G813" s="1" t="s">
        <v>18</v>
      </c>
      <c r="H813" s="1" t="s">
        <v>57</v>
      </c>
      <c r="I813" s="1" t="s">
        <v>1278</v>
      </c>
      <c r="J813" s="1" t="s">
        <v>61</v>
      </c>
      <c r="K813" s="1" t="s">
        <v>366</v>
      </c>
    </row>
    <row r="814" spans="1:11" x14ac:dyDescent="0.2">
      <c r="A814" s="6" t="str">
        <f>INDEX(UF_acronyms!$A$1:$C$28,MATCH(B814,UF_acronyms!$C$1:$C$28,0),2)</f>
        <v>PI</v>
      </c>
      <c r="B814" s="1" t="s">
        <v>2068</v>
      </c>
      <c r="C814" s="1" t="s">
        <v>2401</v>
      </c>
      <c r="D814" s="1" t="s">
        <v>2402</v>
      </c>
      <c r="E814" s="11">
        <v>3200</v>
      </c>
      <c r="F814" s="6" t="str">
        <f>CONCATENATE(tb_SVI[[#This Row],[Nome Município]],"/",tb_SVI[[#This Row],[UF]])</f>
        <v>Francisco Macedo/PI</v>
      </c>
      <c r="G814" s="1" t="s">
        <v>18</v>
      </c>
      <c r="H814" s="1" t="s">
        <v>851</v>
      </c>
      <c r="I814" s="1" t="s">
        <v>74</v>
      </c>
      <c r="J814" s="1" t="s">
        <v>474</v>
      </c>
      <c r="K814" s="1" t="s">
        <v>422</v>
      </c>
    </row>
    <row r="815" spans="1:11" x14ac:dyDescent="0.2">
      <c r="A815" s="6" t="str">
        <f>INDEX(UF_acronyms!$A$1:$C$28,MATCH(B815,UF_acronyms!$C$1:$C$28,0),2)</f>
        <v>PI</v>
      </c>
      <c r="B815" s="1" t="s">
        <v>2068</v>
      </c>
      <c r="C815" s="1" t="s">
        <v>2403</v>
      </c>
      <c r="D815" s="1" t="s">
        <v>2404</v>
      </c>
      <c r="E815" s="11">
        <v>4323</v>
      </c>
      <c r="F815" s="6" t="str">
        <f>CONCATENATE(tb_SVI[[#This Row],[Nome Município]],"/",tb_SVI[[#This Row],[UF]])</f>
        <v>Francisco Ayres/PI</v>
      </c>
      <c r="G815" s="1" t="s">
        <v>18</v>
      </c>
      <c r="H815" s="1" t="s">
        <v>1592</v>
      </c>
      <c r="I815" s="1" t="s">
        <v>1256</v>
      </c>
      <c r="J815" s="1" t="s">
        <v>288</v>
      </c>
      <c r="K815" s="1" t="s">
        <v>154</v>
      </c>
    </row>
    <row r="816" spans="1:11" x14ac:dyDescent="0.2">
      <c r="A816" s="6" t="str">
        <f>INDEX(UF_acronyms!$A$1:$C$28,MATCH(B816,UF_acronyms!$C$1:$C$28,0),2)</f>
        <v>PI</v>
      </c>
      <c r="B816" s="1" t="s">
        <v>2068</v>
      </c>
      <c r="C816" s="1" t="s">
        <v>2405</v>
      </c>
      <c r="D816" s="1" t="s">
        <v>2406</v>
      </c>
      <c r="E816" s="11">
        <v>5347</v>
      </c>
      <c r="F816" s="6" t="str">
        <f>CONCATENATE(tb_SVI[[#This Row],[Nome Município]],"/",tb_SVI[[#This Row],[UF]])</f>
        <v>Francinópolis/PI</v>
      </c>
      <c r="G816" s="1" t="s">
        <v>18</v>
      </c>
      <c r="H816" s="1" t="s">
        <v>58</v>
      </c>
      <c r="I816" s="1" t="s">
        <v>772</v>
      </c>
      <c r="J816" s="1" t="s">
        <v>320</v>
      </c>
      <c r="K816" s="1" t="s">
        <v>804</v>
      </c>
    </row>
    <row r="817" spans="1:11" x14ac:dyDescent="0.2">
      <c r="A817" s="6" t="str">
        <f>INDEX(UF_acronyms!$A$1:$C$28,MATCH(B817,UF_acronyms!$C$1:$C$28,0),2)</f>
        <v>PI</v>
      </c>
      <c r="B817" s="1" t="s">
        <v>2068</v>
      </c>
      <c r="C817" s="1" t="s">
        <v>2407</v>
      </c>
      <c r="D817" s="1" t="s">
        <v>2408</v>
      </c>
      <c r="E817" s="11">
        <v>60025</v>
      </c>
      <c r="F817" s="6" t="str">
        <f>CONCATENATE(tb_SVI[[#This Row],[Nome Município]],"/",tb_SVI[[#This Row],[UF]])</f>
        <v>Floriano/PI</v>
      </c>
      <c r="G817" s="1" t="s">
        <v>18</v>
      </c>
      <c r="H817" s="1" t="s">
        <v>795</v>
      </c>
      <c r="I817" s="1" t="s">
        <v>2409</v>
      </c>
      <c r="J817" s="1" t="s">
        <v>2227</v>
      </c>
      <c r="K817" s="1" t="s">
        <v>1244</v>
      </c>
    </row>
    <row r="818" spans="1:11" x14ac:dyDescent="0.2">
      <c r="A818" s="6" t="str">
        <f>INDEX(UF_acronyms!$A$1:$C$28,MATCH(B818,UF_acronyms!$C$1:$C$28,0),2)</f>
        <v>PI</v>
      </c>
      <c r="B818" s="1" t="s">
        <v>2068</v>
      </c>
      <c r="C818" s="1" t="s">
        <v>2410</v>
      </c>
      <c r="D818" s="1" t="s">
        <v>2411</v>
      </c>
      <c r="E818" s="11">
        <v>2560</v>
      </c>
      <c r="F818" s="6" t="str">
        <f>CONCATENATE(tb_SVI[[#This Row],[Nome Município]],"/",tb_SVI[[#This Row],[UF]])</f>
        <v>Floresta do Piauí/PI</v>
      </c>
      <c r="G818" s="1" t="s">
        <v>18</v>
      </c>
      <c r="H818" s="1" t="s">
        <v>108</v>
      </c>
      <c r="I818" s="1" t="s">
        <v>2412</v>
      </c>
      <c r="J818" s="1" t="s">
        <v>422</v>
      </c>
      <c r="K818" s="1" t="s">
        <v>709</v>
      </c>
    </row>
    <row r="819" spans="1:11" x14ac:dyDescent="0.2">
      <c r="A819" s="6" t="str">
        <f>INDEX(UF_acronyms!$A$1:$C$28,MATCH(B819,UF_acronyms!$C$1:$C$28,0),2)</f>
        <v>PI</v>
      </c>
      <c r="B819" s="1" t="s">
        <v>2068</v>
      </c>
      <c r="C819" s="1" t="s">
        <v>2413</v>
      </c>
      <c r="D819" s="1" t="s">
        <v>2414</v>
      </c>
      <c r="E819" s="11">
        <v>4462</v>
      </c>
      <c r="F819" s="6" t="str">
        <f>CONCATENATE(tb_SVI[[#This Row],[Nome Município]],"/",tb_SVI[[#This Row],[UF]])</f>
        <v>Flores do Piauí/PI</v>
      </c>
      <c r="G819" s="1" t="s">
        <v>18</v>
      </c>
      <c r="H819" s="1" t="s">
        <v>646</v>
      </c>
      <c r="I819" s="1" t="s">
        <v>2415</v>
      </c>
      <c r="J819" s="1" t="s">
        <v>776</v>
      </c>
      <c r="K819" s="1" t="s">
        <v>387</v>
      </c>
    </row>
    <row r="820" spans="1:11" x14ac:dyDescent="0.2">
      <c r="A820" s="6" t="str">
        <f>INDEX(UF_acronyms!$A$1:$C$28,MATCH(B820,UF_acronyms!$C$1:$C$28,0),2)</f>
        <v>PI</v>
      </c>
      <c r="B820" s="1" t="s">
        <v>2068</v>
      </c>
      <c r="C820" s="1" t="s">
        <v>2416</v>
      </c>
      <c r="D820" s="1" t="s">
        <v>2417</v>
      </c>
      <c r="E820" s="11">
        <v>5319</v>
      </c>
      <c r="F820" s="6" t="str">
        <f>CONCATENATE(tb_SVI[[#This Row],[Nome Município]],"/",tb_SVI[[#This Row],[UF]])</f>
        <v>Fartura do Piauí/PI</v>
      </c>
      <c r="G820" s="1" t="s">
        <v>18</v>
      </c>
      <c r="H820" s="1" t="s">
        <v>35</v>
      </c>
      <c r="I820" s="1" t="s">
        <v>293</v>
      </c>
      <c r="J820" s="1" t="s">
        <v>572</v>
      </c>
      <c r="K820" s="1" t="s">
        <v>613</v>
      </c>
    </row>
    <row r="821" spans="1:11" x14ac:dyDescent="0.2">
      <c r="A821" s="6" t="str">
        <f>INDEX(UF_acronyms!$A$1:$C$28,MATCH(B821,UF_acronyms!$C$1:$C$28,0),2)</f>
        <v>PI</v>
      </c>
      <c r="B821" s="1" t="s">
        <v>2068</v>
      </c>
      <c r="C821" s="1" t="s">
        <v>2418</v>
      </c>
      <c r="D821" s="1" t="s">
        <v>1488</v>
      </c>
      <c r="E821" s="11">
        <v>39848</v>
      </c>
      <c r="F821" s="6" t="str">
        <f>CONCATENATE(tb_SVI[[#This Row],[Nome Município]],"/",tb_SVI[[#This Row],[UF]])</f>
        <v>Esperantina/PI</v>
      </c>
      <c r="G821" s="1" t="s">
        <v>18</v>
      </c>
      <c r="H821" s="1" t="s">
        <v>408</v>
      </c>
      <c r="I821" s="1" t="s">
        <v>450</v>
      </c>
      <c r="J821" s="1" t="s">
        <v>302</v>
      </c>
      <c r="K821" s="1" t="s">
        <v>170</v>
      </c>
    </row>
    <row r="822" spans="1:11" x14ac:dyDescent="0.2">
      <c r="A822" s="6" t="str">
        <f>INDEX(UF_acronyms!$A$1:$C$28,MATCH(B822,UF_acronyms!$C$1:$C$28,0),2)</f>
        <v>PI</v>
      </c>
      <c r="B822" s="1" t="s">
        <v>2068</v>
      </c>
      <c r="C822" s="1" t="s">
        <v>2419</v>
      </c>
      <c r="D822" s="1" t="s">
        <v>2420</v>
      </c>
      <c r="E822" s="11">
        <v>4930</v>
      </c>
      <c r="F822" s="6" t="str">
        <f>CONCATENATE(tb_SVI[[#This Row],[Nome Município]],"/",tb_SVI[[#This Row],[UF]])</f>
        <v>Eliseu Martins/PI</v>
      </c>
      <c r="G822" s="1" t="s">
        <v>18</v>
      </c>
      <c r="H822" s="1" t="s">
        <v>287</v>
      </c>
      <c r="I822" s="1" t="s">
        <v>65</v>
      </c>
      <c r="J822" s="1" t="s">
        <v>290</v>
      </c>
      <c r="K822" s="1" t="s">
        <v>384</v>
      </c>
    </row>
    <row r="823" spans="1:11" x14ac:dyDescent="0.2">
      <c r="A823" s="6" t="str">
        <f>INDEX(UF_acronyms!$A$1:$C$28,MATCH(B823,UF_acronyms!$C$1:$C$28,0),2)</f>
        <v>PI</v>
      </c>
      <c r="B823" s="1" t="s">
        <v>2068</v>
      </c>
      <c r="C823" s="1" t="s">
        <v>2421</v>
      </c>
      <c r="D823" s="1" t="s">
        <v>2422</v>
      </c>
      <c r="E823" s="11">
        <v>14575</v>
      </c>
      <c r="F823" s="6" t="str">
        <f>CONCATENATE(tb_SVI[[#This Row],[Nome Município]],"/",tb_SVI[[#This Row],[UF]])</f>
        <v>Elesbão Veloso/PI</v>
      </c>
      <c r="G823" s="1" t="s">
        <v>18</v>
      </c>
      <c r="H823" s="1" t="s">
        <v>894</v>
      </c>
      <c r="I823" s="1" t="s">
        <v>2423</v>
      </c>
      <c r="J823" s="1" t="s">
        <v>59</v>
      </c>
      <c r="K823" s="1" t="s">
        <v>345</v>
      </c>
    </row>
    <row r="824" spans="1:11" x14ac:dyDescent="0.2">
      <c r="A824" s="6" t="str">
        <f>INDEX(UF_acronyms!$A$1:$C$28,MATCH(B824,UF_acronyms!$C$1:$C$28,0),2)</f>
        <v>PI</v>
      </c>
      <c r="B824" s="1" t="s">
        <v>2068</v>
      </c>
      <c r="C824" s="1" t="s">
        <v>2424</v>
      </c>
      <c r="D824" s="1" t="s">
        <v>2425</v>
      </c>
      <c r="E824" s="11">
        <v>4354</v>
      </c>
      <c r="F824" s="6" t="str">
        <f>CONCATENATE(tb_SVI[[#This Row],[Nome Município]],"/",tb_SVI[[#This Row],[UF]])</f>
        <v>Domingos Mourão/PI</v>
      </c>
      <c r="G824" s="1" t="s">
        <v>18</v>
      </c>
      <c r="H824" s="1" t="s">
        <v>1233</v>
      </c>
      <c r="I824" s="1" t="s">
        <v>2426</v>
      </c>
      <c r="J824" s="1" t="s">
        <v>122</v>
      </c>
      <c r="K824" s="1" t="s">
        <v>255</v>
      </c>
    </row>
    <row r="825" spans="1:11" x14ac:dyDescent="0.2">
      <c r="A825" s="6" t="str">
        <f>INDEX(UF_acronyms!$A$1:$C$28,MATCH(B825,UF_acronyms!$C$1:$C$28,0),2)</f>
        <v>PI</v>
      </c>
      <c r="B825" s="1" t="s">
        <v>2068</v>
      </c>
      <c r="C825" s="1" t="s">
        <v>2428</v>
      </c>
      <c r="D825" s="1" t="s">
        <v>2429</v>
      </c>
      <c r="E825" s="11">
        <v>9565</v>
      </c>
      <c r="F825" s="6" t="str">
        <f>CONCATENATE(tb_SVI[[#This Row],[Nome Município]],"/",tb_SVI[[#This Row],[UF]])</f>
        <v>Dom Inocêncio/PI</v>
      </c>
      <c r="G825" s="1" t="s">
        <v>18</v>
      </c>
      <c r="H825" s="1" t="s">
        <v>345</v>
      </c>
      <c r="I825" s="1" t="s">
        <v>268</v>
      </c>
      <c r="J825" s="1" t="s">
        <v>302</v>
      </c>
      <c r="K825" s="1" t="s">
        <v>609</v>
      </c>
    </row>
    <row r="826" spans="1:11" x14ac:dyDescent="0.2">
      <c r="A826" s="6" t="str">
        <f>INDEX(UF_acronyms!$A$1:$C$28,MATCH(B826,UF_acronyms!$C$1:$C$28,0),2)</f>
        <v>PI</v>
      </c>
      <c r="B826" s="1" t="s">
        <v>2068</v>
      </c>
      <c r="C826" s="1" t="s">
        <v>2430</v>
      </c>
      <c r="D826" s="1" t="s">
        <v>2431</v>
      </c>
      <c r="E826" s="11">
        <v>6922</v>
      </c>
      <c r="F826" s="6" t="str">
        <f>CONCATENATE(tb_SVI[[#This Row],[Nome Município]],"/",tb_SVI[[#This Row],[UF]])</f>
        <v>Dom Expedito Lopes/PI</v>
      </c>
      <c r="G826" s="1" t="s">
        <v>18</v>
      </c>
      <c r="H826" s="1" t="s">
        <v>22</v>
      </c>
      <c r="I826" s="1" t="s">
        <v>2432</v>
      </c>
      <c r="J826" s="1" t="s">
        <v>146</v>
      </c>
      <c r="K826" s="1" t="s">
        <v>61</v>
      </c>
    </row>
    <row r="827" spans="1:11" x14ac:dyDescent="0.2">
      <c r="A827" s="6" t="str">
        <f>INDEX(UF_acronyms!$A$1:$C$28,MATCH(B827,UF_acronyms!$C$1:$C$28,0),2)</f>
        <v>PI</v>
      </c>
      <c r="B827" s="1" t="s">
        <v>2068</v>
      </c>
      <c r="C827" s="1" t="s">
        <v>2433</v>
      </c>
      <c r="D827" s="1" t="s">
        <v>2434</v>
      </c>
      <c r="E827" s="11">
        <v>7029</v>
      </c>
      <c r="F827" s="6" t="str">
        <f>CONCATENATE(tb_SVI[[#This Row],[Nome Município]],"/",tb_SVI[[#This Row],[UF]])</f>
        <v>Dirceu Arcoverde/PI</v>
      </c>
      <c r="G827" s="1" t="s">
        <v>18</v>
      </c>
      <c r="H827" s="1" t="s">
        <v>484</v>
      </c>
      <c r="I827" s="1" t="s">
        <v>394</v>
      </c>
      <c r="J827" s="1" t="s">
        <v>586</v>
      </c>
      <c r="K827" s="1" t="s">
        <v>138</v>
      </c>
    </row>
    <row r="828" spans="1:11" x14ac:dyDescent="0.2">
      <c r="A828" s="6" t="str">
        <f>INDEX(UF_acronyms!$A$1:$C$28,MATCH(B828,UF_acronyms!$C$1:$C$28,0),2)</f>
        <v>PI</v>
      </c>
      <c r="B828" s="1" t="s">
        <v>2068</v>
      </c>
      <c r="C828" s="1" t="s">
        <v>2435</v>
      </c>
      <c r="D828" s="1" t="s">
        <v>2436</v>
      </c>
      <c r="E828" s="11">
        <v>13840</v>
      </c>
      <c r="F828" s="6" t="str">
        <f>CONCATENATE(tb_SVI[[#This Row],[Nome Município]],"/",tb_SVI[[#This Row],[UF]])</f>
        <v>Demerval Lobão/PI</v>
      </c>
      <c r="G828" s="1" t="s">
        <v>18</v>
      </c>
      <c r="H828" s="1" t="s">
        <v>75</v>
      </c>
      <c r="I828" s="1" t="s">
        <v>378</v>
      </c>
      <c r="J828" s="1" t="s">
        <v>455</v>
      </c>
      <c r="K828" s="1" t="s">
        <v>835</v>
      </c>
    </row>
    <row r="829" spans="1:11" x14ac:dyDescent="0.2">
      <c r="A829" s="6" t="str">
        <f>INDEX(UF_acronyms!$A$1:$C$28,MATCH(B829,UF_acronyms!$C$1:$C$28,0),2)</f>
        <v>PI</v>
      </c>
      <c r="B829" s="1" t="s">
        <v>2068</v>
      </c>
      <c r="C829" s="1" t="s">
        <v>2437</v>
      </c>
      <c r="D829" s="1" t="s">
        <v>2438</v>
      </c>
      <c r="E829" s="11">
        <v>4459</v>
      </c>
      <c r="F829" s="6" t="str">
        <f>CONCATENATE(tb_SVI[[#This Row],[Nome Município]],"/",tb_SVI[[#This Row],[UF]])</f>
        <v>Curralinhos/PI</v>
      </c>
      <c r="G829" s="1" t="s">
        <v>18</v>
      </c>
      <c r="H829" s="1" t="s">
        <v>1696</v>
      </c>
      <c r="I829" s="1" t="s">
        <v>257</v>
      </c>
      <c r="J829" s="1" t="s">
        <v>243</v>
      </c>
      <c r="K829" s="1" t="s">
        <v>155</v>
      </c>
    </row>
    <row r="830" spans="1:11" x14ac:dyDescent="0.2">
      <c r="A830" s="6" t="str">
        <f>INDEX(UF_acronyms!$A$1:$C$28,MATCH(B830,UF_acronyms!$C$1:$C$28,0),2)</f>
        <v>PI</v>
      </c>
      <c r="B830" s="1" t="s">
        <v>2068</v>
      </c>
      <c r="C830" s="1" t="s">
        <v>2439</v>
      </c>
      <c r="D830" s="1" t="s">
        <v>2440</v>
      </c>
      <c r="E830" s="11">
        <v>5367</v>
      </c>
      <c r="F830" s="6" t="str">
        <f>CONCATENATE(tb_SVI[[#This Row],[Nome Município]],"/",tb_SVI[[#This Row],[UF]])</f>
        <v>Curral Novo do Piauí/PI</v>
      </c>
      <c r="G830" s="1" t="s">
        <v>18</v>
      </c>
      <c r="H830" s="1" t="s">
        <v>425</v>
      </c>
      <c r="I830" s="1" t="s">
        <v>54</v>
      </c>
      <c r="J830" s="1" t="s">
        <v>12</v>
      </c>
      <c r="K830" s="1" t="s">
        <v>474</v>
      </c>
    </row>
    <row r="831" spans="1:11" x14ac:dyDescent="0.2">
      <c r="A831" s="6" t="str">
        <f>INDEX(UF_acronyms!$A$1:$C$28,MATCH(B831,UF_acronyms!$C$1:$C$28,0),2)</f>
        <v>PI</v>
      </c>
      <c r="B831" s="1" t="s">
        <v>2068</v>
      </c>
      <c r="C831" s="1" t="s">
        <v>2442</v>
      </c>
      <c r="D831" s="1" t="s">
        <v>2443</v>
      </c>
      <c r="E831" s="11">
        <v>4968</v>
      </c>
      <c r="F831" s="6" t="str">
        <f>CONCATENATE(tb_SVI[[#This Row],[Nome Município]],"/",tb_SVI[[#This Row],[UF]])</f>
        <v>Currais/PI</v>
      </c>
      <c r="G831" s="1" t="s">
        <v>18</v>
      </c>
      <c r="H831" s="1" t="s">
        <v>537</v>
      </c>
      <c r="I831" s="1" t="s">
        <v>202</v>
      </c>
      <c r="J831" s="1" t="s">
        <v>209</v>
      </c>
      <c r="K831" s="1" t="s">
        <v>813</v>
      </c>
    </row>
    <row r="832" spans="1:11" x14ac:dyDescent="0.2">
      <c r="A832" s="6" t="str">
        <f>INDEX(UF_acronyms!$A$1:$C$28,MATCH(B832,UF_acronyms!$C$1:$C$28,0),2)</f>
        <v>PI</v>
      </c>
      <c r="B832" s="1" t="s">
        <v>2068</v>
      </c>
      <c r="C832" s="1" t="s">
        <v>2444</v>
      </c>
      <c r="D832" s="1" t="s">
        <v>2445</v>
      </c>
      <c r="E832" s="11">
        <v>11426</v>
      </c>
      <c r="F832" s="6" t="str">
        <f>CONCATENATE(tb_SVI[[#This Row],[Nome Município]],"/",tb_SVI[[#This Row],[UF]])</f>
        <v>Curimatá/PI</v>
      </c>
      <c r="G832" s="1" t="s">
        <v>18</v>
      </c>
      <c r="H832" s="1" t="s">
        <v>169</v>
      </c>
      <c r="I832" s="1" t="s">
        <v>198</v>
      </c>
      <c r="J832" s="1" t="s">
        <v>75</v>
      </c>
      <c r="K832" s="1" t="s">
        <v>50</v>
      </c>
    </row>
    <row r="833" spans="1:11" x14ac:dyDescent="0.2">
      <c r="A833" s="6" t="str">
        <f>INDEX(UF_acronyms!$A$1:$C$28,MATCH(B833,UF_acronyms!$C$1:$C$28,0),2)</f>
        <v>PI</v>
      </c>
      <c r="B833" s="1" t="s">
        <v>2068</v>
      </c>
      <c r="C833" s="1" t="s">
        <v>2446</v>
      </c>
      <c r="D833" s="1" t="s">
        <v>2447</v>
      </c>
      <c r="E833" s="11">
        <v>10444</v>
      </c>
      <c r="F833" s="6" t="str">
        <f>CONCATENATE(tb_SVI[[#This Row],[Nome Município]],"/",tb_SVI[[#This Row],[UF]])</f>
        <v>Cristino Castro/PI</v>
      </c>
      <c r="G833" s="1" t="s">
        <v>18</v>
      </c>
      <c r="H833" s="1" t="s">
        <v>500</v>
      </c>
      <c r="I833" s="1" t="s">
        <v>978</v>
      </c>
      <c r="J833" s="1" t="s">
        <v>265</v>
      </c>
      <c r="K833" s="1" t="s">
        <v>104</v>
      </c>
    </row>
    <row r="834" spans="1:11" x14ac:dyDescent="0.2">
      <c r="A834" s="6" t="str">
        <f>INDEX(UF_acronyms!$A$1:$C$28,MATCH(B834,UF_acronyms!$C$1:$C$28,0),2)</f>
        <v>PI</v>
      </c>
      <c r="B834" s="1" t="s">
        <v>2068</v>
      </c>
      <c r="C834" s="1" t="s">
        <v>2448</v>
      </c>
      <c r="D834" s="1" t="s">
        <v>2449</v>
      </c>
      <c r="E834" s="11">
        <v>8323</v>
      </c>
      <c r="F834" s="6" t="str">
        <f>CONCATENATE(tb_SVI[[#This Row],[Nome Município]],"/",tb_SVI[[#This Row],[UF]])</f>
        <v>Cristalândia do Piauí/PI</v>
      </c>
      <c r="G834" s="1" t="s">
        <v>18</v>
      </c>
      <c r="H834" s="1" t="s">
        <v>75</v>
      </c>
      <c r="I834" s="1" t="s">
        <v>1348</v>
      </c>
      <c r="J834" s="1" t="s">
        <v>26</v>
      </c>
      <c r="K834" s="1" t="s">
        <v>823</v>
      </c>
    </row>
    <row r="835" spans="1:11" x14ac:dyDescent="0.2">
      <c r="A835" s="6" t="str">
        <f>INDEX(UF_acronyms!$A$1:$C$28,MATCH(B835,UF_acronyms!$C$1:$C$28,0),2)</f>
        <v>PI</v>
      </c>
      <c r="B835" s="1" t="s">
        <v>2068</v>
      </c>
      <c r="C835" s="1" t="s">
        <v>2450</v>
      </c>
      <c r="D835" s="1" t="s">
        <v>2451</v>
      </c>
      <c r="E835" s="11">
        <v>26709</v>
      </c>
      <c r="F835" s="6" t="str">
        <f>CONCATENATE(tb_SVI[[#This Row],[Nome Município]],"/",tb_SVI[[#This Row],[UF]])</f>
        <v>Corrente/PI</v>
      </c>
      <c r="G835" s="1" t="s">
        <v>18</v>
      </c>
      <c r="H835" s="1" t="s">
        <v>867</v>
      </c>
      <c r="I835" s="1" t="s">
        <v>177</v>
      </c>
      <c r="J835" s="1" t="s">
        <v>728</v>
      </c>
      <c r="K835" s="1" t="s">
        <v>308</v>
      </c>
    </row>
    <row r="836" spans="1:11" x14ac:dyDescent="0.2">
      <c r="A836" s="6" t="str">
        <f>INDEX(UF_acronyms!$A$1:$C$28,MATCH(B836,UF_acronyms!$C$1:$C$28,0),2)</f>
        <v>PI</v>
      </c>
      <c r="B836" s="1" t="s">
        <v>2068</v>
      </c>
      <c r="C836" s="1" t="s">
        <v>2452</v>
      </c>
      <c r="D836" s="1" t="s">
        <v>2453</v>
      </c>
      <c r="E836" s="11">
        <v>4685</v>
      </c>
      <c r="F836" s="6" t="str">
        <f>CONCATENATE(tb_SVI[[#This Row],[Nome Município]],"/",tb_SVI[[#This Row],[UF]])</f>
        <v>Coronel José Dias/PI</v>
      </c>
      <c r="G836" s="1" t="s">
        <v>18</v>
      </c>
      <c r="H836" s="1" t="s">
        <v>105</v>
      </c>
      <c r="I836" s="1" t="s">
        <v>460</v>
      </c>
      <c r="J836" s="1" t="s">
        <v>170</v>
      </c>
      <c r="K836" s="1" t="s">
        <v>451</v>
      </c>
    </row>
    <row r="837" spans="1:11" x14ac:dyDescent="0.2">
      <c r="A837" s="6" t="str">
        <f>INDEX(UF_acronyms!$A$1:$C$28,MATCH(B837,UF_acronyms!$C$1:$C$28,0),2)</f>
        <v>PI</v>
      </c>
      <c r="B837" s="1" t="s">
        <v>2068</v>
      </c>
      <c r="C837" s="1" t="s">
        <v>2454</v>
      </c>
      <c r="D837" s="1" t="s">
        <v>2455</v>
      </c>
      <c r="E837" s="11">
        <v>4807</v>
      </c>
      <c r="F837" s="6" t="str">
        <f>CONCATENATE(tb_SVI[[#This Row],[Nome Município]],"/",tb_SVI[[#This Row],[UF]])</f>
        <v>Conceição do Canindé/PI</v>
      </c>
      <c r="G837" s="1" t="s">
        <v>18</v>
      </c>
      <c r="H837" s="1" t="s">
        <v>1161</v>
      </c>
      <c r="I837" s="1" t="s">
        <v>1973</v>
      </c>
      <c r="J837" s="1" t="s">
        <v>340</v>
      </c>
      <c r="K837" s="1" t="s">
        <v>110</v>
      </c>
    </row>
    <row r="838" spans="1:11" x14ac:dyDescent="0.2">
      <c r="A838" s="6" t="str">
        <f>INDEX(UF_acronyms!$A$1:$C$28,MATCH(B838,UF_acronyms!$C$1:$C$28,0),2)</f>
        <v>PI</v>
      </c>
      <c r="B838" s="1" t="s">
        <v>2068</v>
      </c>
      <c r="C838" s="1" t="s">
        <v>2456</v>
      </c>
      <c r="D838" s="1" t="s">
        <v>2457</v>
      </c>
      <c r="E838" s="11">
        <v>7661</v>
      </c>
      <c r="F838" s="6" t="str">
        <f>CONCATENATE(tb_SVI[[#This Row],[Nome Município]],"/",tb_SVI[[#This Row],[UF]])</f>
        <v>Colônia do Piauí/PI</v>
      </c>
      <c r="G838" s="1" t="s">
        <v>18</v>
      </c>
      <c r="H838" s="1" t="s">
        <v>832</v>
      </c>
      <c r="I838" s="1" t="s">
        <v>101</v>
      </c>
      <c r="J838" s="1" t="s">
        <v>372</v>
      </c>
      <c r="K838" s="1" t="s">
        <v>26</v>
      </c>
    </row>
    <row r="839" spans="1:11" x14ac:dyDescent="0.2">
      <c r="A839" s="6" t="str">
        <f>INDEX(UF_acronyms!$A$1:$C$28,MATCH(B839,UF_acronyms!$C$1:$C$28,0),2)</f>
        <v>PI</v>
      </c>
      <c r="B839" s="1" t="s">
        <v>2068</v>
      </c>
      <c r="C839" s="1" t="s">
        <v>2458</v>
      </c>
      <c r="D839" s="1" t="s">
        <v>2459</v>
      </c>
      <c r="E839" s="11">
        <v>6516</v>
      </c>
      <c r="F839" s="6" t="str">
        <f>CONCATENATE(tb_SVI[[#This Row],[Nome Município]],"/",tb_SVI[[#This Row],[UF]])</f>
        <v>Colônia do Gurguéia/PI</v>
      </c>
      <c r="G839" s="1" t="s">
        <v>18</v>
      </c>
      <c r="H839" s="1" t="s">
        <v>383</v>
      </c>
      <c r="I839" s="1" t="s">
        <v>34</v>
      </c>
      <c r="J839" s="1" t="s">
        <v>384</v>
      </c>
      <c r="K839" s="1" t="s">
        <v>365</v>
      </c>
    </row>
    <row r="840" spans="1:11" x14ac:dyDescent="0.2">
      <c r="A840" s="6" t="str">
        <f>INDEX(UF_acronyms!$A$1:$C$28,MATCH(B840,UF_acronyms!$C$1:$C$28,0),2)</f>
        <v>PI</v>
      </c>
      <c r="B840" s="1" t="s">
        <v>2068</v>
      </c>
      <c r="C840" s="1" t="s">
        <v>2460</v>
      </c>
      <c r="D840" s="1" t="s">
        <v>2461</v>
      </c>
      <c r="E840" s="11">
        <v>4032</v>
      </c>
      <c r="F840" s="6" t="str">
        <f>CONCATENATE(tb_SVI[[#This Row],[Nome Município]],"/",tb_SVI[[#This Row],[UF]])</f>
        <v>Coivaras/PI</v>
      </c>
      <c r="G840" s="1" t="s">
        <v>18</v>
      </c>
      <c r="H840" s="1" t="s">
        <v>586</v>
      </c>
      <c r="I840" s="1" t="s">
        <v>650</v>
      </c>
      <c r="J840" s="1" t="s">
        <v>728</v>
      </c>
      <c r="K840" s="1" t="s">
        <v>904</v>
      </c>
    </row>
    <row r="841" spans="1:11" x14ac:dyDescent="0.2">
      <c r="A841" s="6" t="str">
        <f>INDEX(UF_acronyms!$A$1:$C$28,MATCH(B841,UF_acronyms!$C$1:$C$28,0),2)</f>
        <v>PI</v>
      </c>
      <c r="B841" s="1" t="s">
        <v>2068</v>
      </c>
      <c r="C841" s="1" t="s">
        <v>2462</v>
      </c>
      <c r="D841" s="1" t="s">
        <v>2463</v>
      </c>
      <c r="E841" s="11">
        <v>6168</v>
      </c>
      <c r="F841" s="6" t="str">
        <f>CONCATENATE(tb_SVI[[#This Row],[Nome Município]],"/",tb_SVI[[#This Row],[UF]])</f>
        <v>Cocal dos Alves/PI</v>
      </c>
      <c r="G841" s="1" t="s">
        <v>18</v>
      </c>
      <c r="H841" s="1" t="s">
        <v>701</v>
      </c>
      <c r="I841" s="1" t="s">
        <v>835</v>
      </c>
      <c r="J841" s="1" t="s">
        <v>264</v>
      </c>
      <c r="K841" s="1" t="s">
        <v>288</v>
      </c>
    </row>
    <row r="842" spans="1:11" x14ac:dyDescent="0.2">
      <c r="A842" s="6" t="str">
        <f>INDEX(UF_acronyms!$A$1:$C$28,MATCH(B842,UF_acronyms!$C$1:$C$28,0),2)</f>
        <v>PI</v>
      </c>
      <c r="B842" s="1" t="s">
        <v>2068</v>
      </c>
      <c r="C842" s="1" t="s">
        <v>2464</v>
      </c>
      <c r="D842" s="1" t="s">
        <v>2465</v>
      </c>
      <c r="E842" s="11">
        <v>4899</v>
      </c>
      <c r="F842" s="6" t="str">
        <f>CONCATENATE(tb_SVI[[#This Row],[Nome Município]],"/",tb_SVI[[#This Row],[UF]])</f>
        <v>Cocal de Telha/PI</v>
      </c>
      <c r="G842" s="1" t="s">
        <v>18</v>
      </c>
      <c r="H842" s="1" t="s">
        <v>120</v>
      </c>
      <c r="I842" s="1" t="s">
        <v>718</v>
      </c>
      <c r="J842" s="1" t="s">
        <v>597</v>
      </c>
      <c r="K842" s="1" t="s">
        <v>816</v>
      </c>
    </row>
    <row r="843" spans="1:11" x14ac:dyDescent="0.2">
      <c r="A843" s="6" t="str">
        <f>INDEX(UF_acronyms!$A$1:$C$28,MATCH(B843,UF_acronyms!$C$1:$C$28,0),2)</f>
        <v>PI</v>
      </c>
      <c r="B843" s="1" t="s">
        <v>2068</v>
      </c>
      <c r="C843" s="1" t="s">
        <v>2466</v>
      </c>
      <c r="D843" s="1" t="s">
        <v>2467</v>
      </c>
      <c r="E843" s="11">
        <v>27845</v>
      </c>
      <c r="F843" s="6" t="str">
        <f>CONCATENATE(tb_SVI[[#This Row],[Nome Município]],"/",tb_SVI[[#This Row],[UF]])</f>
        <v>Cocal/PI</v>
      </c>
      <c r="G843" s="1" t="s">
        <v>18</v>
      </c>
      <c r="H843" s="1" t="s">
        <v>70</v>
      </c>
      <c r="I843" s="1" t="s">
        <v>95</v>
      </c>
      <c r="J843" s="1" t="s">
        <v>721</v>
      </c>
      <c r="K843" s="1" t="s">
        <v>588</v>
      </c>
    </row>
    <row r="844" spans="1:11" x14ac:dyDescent="0.2">
      <c r="A844" s="6" t="str">
        <f>INDEX(UF_acronyms!$A$1:$C$28,MATCH(B844,UF_acronyms!$C$1:$C$28,0),2)</f>
        <v>PI</v>
      </c>
      <c r="B844" s="1" t="s">
        <v>2068</v>
      </c>
      <c r="C844" s="1" t="s">
        <v>2468</v>
      </c>
      <c r="D844" s="1" t="s">
        <v>2469</v>
      </c>
      <c r="E844" s="11">
        <v>5451</v>
      </c>
      <c r="F844" s="6" t="str">
        <f>CONCATENATE(tb_SVI[[#This Row],[Nome Município]],"/",tb_SVI[[#This Row],[UF]])</f>
        <v>Caxingó/PI</v>
      </c>
      <c r="G844" s="1" t="s">
        <v>18</v>
      </c>
      <c r="H844" s="1" t="s">
        <v>136</v>
      </c>
      <c r="I844" s="1" t="s">
        <v>2470</v>
      </c>
      <c r="J844" s="1" t="s">
        <v>234</v>
      </c>
      <c r="K844" s="1" t="s">
        <v>773</v>
      </c>
    </row>
    <row r="845" spans="1:11" x14ac:dyDescent="0.2">
      <c r="A845" s="6" t="str">
        <f>INDEX(UF_acronyms!$A$1:$C$28,MATCH(B845,UF_acronyms!$C$1:$C$28,0),2)</f>
        <v>PI</v>
      </c>
      <c r="B845" s="1" t="s">
        <v>2068</v>
      </c>
      <c r="C845" s="1" t="s">
        <v>2471</v>
      </c>
      <c r="D845" s="1" t="s">
        <v>2472</v>
      </c>
      <c r="E845" s="11">
        <v>19715</v>
      </c>
      <c r="F845" s="6" t="str">
        <f>CONCATENATE(tb_SVI[[#This Row],[Nome Município]],"/",tb_SVI[[#This Row],[UF]])</f>
        <v>Castelo do Piauí/PI</v>
      </c>
      <c r="G845" s="1" t="s">
        <v>18</v>
      </c>
      <c r="H845" s="1" t="s">
        <v>348</v>
      </c>
      <c r="I845" s="1" t="s">
        <v>316</v>
      </c>
      <c r="J845" s="1" t="s">
        <v>170</v>
      </c>
      <c r="K845" s="1" t="s">
        <v>386</v>
      </c>
    </row>
    <row r="846" spans="1:11" x14ac:dyDescent="0.2">
      <c r="A846" s="6" t="str">
        <f>INDEX(UF_acronyms!$A$1:$C$28,MATCH(B846,UF_acronyms!$C$1:$C$28,0),2)</f>
        <v>PI</v>
      </c>
      <c r="B846" s="1" t="s">
        <v>2068</v>
      </c>
      <c r="C846" s="1" t="s">
        <v>2473</v>
      </c>
      <c r="D846" s="1" t="s">
        <v>2474</v>
      </c>
      <c r="E846" s="11">
        <v>5085</v>
      </c>
      <c r="F846" s="6" t="str">
        <f>CONCATENATE(tb_SVI[[#This Row],[Nome Município]],"/",tb_SVI[[#This Row],[UF]])</f>
        <v>Caridade do Piauí/PI</v>
      </c>
      <c r="G846" s="1" t="s">
        <v>18</v>
      </c>
      <c r="H846" s="1" t="s">
        <v>96</v>
      </c>
      <c r="I846" s="1" t="s">
        <v>303</v>
      </c>
      <c r="J846" s="1" t="s">
        <v>857</v>
      </c>
      <c r="K846" s="1" t="s">
        <v>226</v>
      </c>
    </row>
    <row r="847" spans="1:11" x14ac:dyDescent="0.2">
      <c r="A847" s="6" t="str">
        <f>INDEX(UF_acronyms!$A$1:$C$28,MATCH(B847,UF_acronyms!$C$1:$C$28,0),2)</f>
        <v>PI</v>
      </c>
      <c r="B847" s="1" t="s">
        <v>2068</v>
      </c>
      <c r="C847" s="1" t="s">
        <v>2475</v>
      </c>
      <c r="D847" s="1" t="s">
        <v>2476</v>
      </c>
      <c r="E847" s="11">
        <v>5890</v>
      </c>
      <c r="F847" s="6" t="str">
        <f>CONCATENATE(tb_SVI[[#This Row],[Nome Município]],"/",tb_SVI[[#This Row],[UF]])</f>
        <v>Caraúbas do Piauí/PI</v>
      </c>
      <c r="G847" s="1" t="s">
        <v>18</v>
      </c>
      <c r="H847" s="1" t="s">
        <v>506</v>
      </c>
      <c r="I847" s="1" t="s">
        <v>142</v>
      </c>
      <c r="J847" s="1" t="s">
        <v>571</v>
      </c>
      <c r="K847" s="1" t="s">
        <v>372</v>
      </c>
    </row>
    <row r="848" spans="1:11" x14ac:dyDescent="0.2">
      <c r="A848" s="6" t="str">
        <f>INDEX(UF_acronyms!$A$1:$C$28,MATCH(B848,UF_acronyms!$C$1:$C$28,0),2)</f>
        <v>PI</v>
      </c>
      <c r="B848" s="1" t="s">
        <v>2068</v>
      </c>
      <c r="C848" s="1" t="s">
        <v>2477</v>
      </c>
      <c r="D848" s="1" t="s">
        <v>2478</v>
      </c>
      <c r="E848" s="11">
        <v>10964</v>
      </c>
      <c r="F848" s="6" t="str">
        <f>CONCATENATE(tb_SVI[[#This Row],[Nome Município]],"/",tb_SVI[[#This Row],[UF]])</f>
        <v>Caracol/PI</v>
      </c>
      <c r="G848" s="1" t="s">
        <v>18</v>
      </c>
      <c r="H848" s="1" t="s">
        <v>104</v>
      </c>
      <c r="I848" s="1" t="s">
        <v>255</v>
      </c>
      <c r="J848" s="1" t="s">
        <v>227</v>
      </c>
      <c r="K848" s="1" t="s">
        <v>103</v>
      </c>
    </row>
    <row r="849" spans="1:11" x14ac:dyDescent="0.2">
      <c r="A849" s="6" t="str">
        <f>INDEX(UF_acronyms!$A$1:$C$28,MATCH(B849,UF_acronyms!$C$1:$C$28,0),2)</f>
        <v>PI</v>
      </c>
      <c r="B849" s="1" t="s">
        <v>2068</v>
      </c>
      <c r="C849" s="1" t="s">
        <v>2479</v>
      </c>
      <c r="D849" s="1" t="s">
        <v>2480</v>
      </c>
      <c r="E849" s="11">
        <v>11445</v>
      </c>
      <c r="F849" s="6" t="str">
        <f>CONCATENATE(tb_SVI[[#This Row],[Nome Município]],"/",tb_SVI[[#This Row],[UF]])</f>
        <v>Capitão de Campos/PI</v>
      </c>
      <c r="G849" s="1" t="s">
        <v>18</v>
      </c>
      <c r="H849" s="1" t="s">
        <v>961</v>
      </c>
      <c r="I849" s="1" t="s">
        <v>836</v>
      </c>
      <c r="J849" s="1" t="s">
        <v>365</v>
      </c>
      <c r="K849" s="1" t="s">
        <v>698</v>
      </c>
    </row>
    <row r="850" spans="1:11" x14ac:dyDescent="0.2">
      <c r="A850" s="6" t="str">
        <f>INDEX(UF_acronyms!$A$1:$C$28,MATCH(B850,UF_acronyms!$C$1:$C$28,0),2)</f>
        <v>PI</v>
      </c>
      <c r="B850" s="1" t="s">
        <v>2068</v>
      </c>
      <c r="C850" s="1" t="s">
        <v>2481</v>
      </c>
      <c r="D850" s="1" t="s">
        <v>2482</v>
      </c>
      <c r="E850" s="11">
        <v>4114</v>
      </c>
      <c r="F850" s="6" t="str">
        <f>CONCATENATE(tb_SVI[[#This Row],[Nome Município]],"/",tb_SVI[[#This Row],[UF]])</f>
        <v>Capitão Gervásio Oliveira/PI</v>
      </c>
      <c r="G850" s="1" t="s">
        <v>18</v>
      </c>
      <c r="H850" s="1" t="s">
        <v>532</v>
      </c>
      <c r="I850" s="1" t="s">
        <v>2262</v>
      </c>
      <c r="J850" s="1" t="s">
        <v>24</v>
      </c>
      <c r="K850" s="1" t="s">
        <v>13</v>
      </c>
    </row>
    <row r="851" spans="1:11" x14ac:dyDescent="0.2">
      <c r="A851" s="6" t="str">
        <f>INDEX(UF_acronyms!$A$1:$C$28,MATCH(B851,UF_acronyms!$C$1:$C$28,0),2)</f>
        <v>PI</v>
      </c>
      <c r="B851" s="1" t="s">
        <v>2068</v>
      </c>
      <c r="C851" s="1" t="s">
        <v>2483</v>
      </c>
      <c r="D851" s="1" t="s">
        <v>2484</v>
      </c>
      <c r="E851" s="11">
        <v>21258</v>
      </c>
      <c r="F851" s="6" t="str">
        <f>CONCATENATE(tb_SVI[[#This Row],[Nome Município]],"/",tb_SVI[[#This Row],[UF]])</f>
        <v>Canto do Buriti/PI</v>
      </c>
      <c r="G851" s="1" t="s">
        <v>18</v>
      </c>
      <c r="H851" s="1" t="s">
        <v>908</v>
      </c>
      <c r="I851" s="1" t="s">
        <v>118</v>
      </c>
      <c r="J851" s="1" t="s">
        <v>656</v>
      </c>
      <c r="K851" s="1" t="s">
        <v>685</v>
      </c>
    </row>
    <row r="852" spans="1:11" x14ac:dyDescent="0.2">
      <c r="A852" s="6" t="str">
        <f>INDEX(UF_acronyms!$A$1:$C$28,MATCH(B852,UF_acronyms!$C$1:$C$28,0),2)</f>
        <v>PI</v>
      </c>
      <c r="B852" s="1" t="s">
        <v>2068</v>
      </c>
      <c r="C852" s="1" t="s">
        <v>2485</v>
      </c>
      <c r="D852" s="1" t="s">
        <v>2486</v>
      </c>
      <c r="E852" s="11">
        <v>3944</v>
      </c>
      <c r="F852" s="6" t="str">
        <f>CONCATENATE(tb_SVI[[#This Row],[Nome Município]],"/",tb_SVI[[#This Row],[UF]])</f>
        <v>Canavieira/PI</v>
      </c>
      <c r="G852" s="1" t="s">
        <v>18</v>
      </c>
      <c r="H852" s="1" t="s">
        <v>98</v>
      </c>
      <c r="I852" s="1" t="s">
        <v>208</v>
      </c>
      <c r="J852" s="1" t="s">
        <v>209</v>
      </c>
      <c r="K852" s="1" t="s">
        <v>179</v>
      </c>
    </row>
    <row r="853" spans="1:11" x14ac:dyDescent="0.2">
      <c r="A853" s="6" t="str">
        <f>INDEX(UF_acronyms!$A$1:$C$28,MATCH(B853,UF_acronyms!$C$1:$C$28,0),2)</f>
        <v>PI</v>
      </c>
      <c r="B853" s="1" t="s">
        <v>2068</v>
      </c>
      <c r="C853" s="1" t="s">
        <v>2487</v>
      </c>
      <c r="D853" s="1" t="s">
        <v>2488</v>
      </c>
      <c r="E853" s="11">
        <v>46893</v>
      </c>
      <c r="F853" s="6" t="str">
        <f>CONCATENATE(tb_SVI[[#This Row],[Nome Município]],"/",tb_SVI[[#This Row],[UF]])</f>
        <v>Campo Maior/PI</v>
      </c>
      <c r="G853" s="1" t="s">
        <v>18</v>
      </c>
      <c r="H853" s="1" t="s">
        <v>1735</v>
      </c>
      <c r="I853" s="1" t="s">
        <v>1396</v>
      </c>
      <c r="J853" s="1" t="s">
        <v>1113</v>
      </c>
      <c r="K853" s="1" t="s">
        <v>50</v>
      </c>
    </row>
    <row r="854" spans="1:11" x14ac:dyDescent="0.2">
      <c r="A854" s="6" t="str">
        <f>INDEX(UF_acronyms!$A$1:$C$28,MATCH(B854,UF_acronyms!$C$1:$C$28,0),2)</f>
        <v>PI</v>
      </c>
      <c r="B854" s="1" t="s">
        <v>2068</v>
      </c>
      <c r="C854" s="1" t="s">
        <v>2489</v>
      </c>
      <c r="D854" s="1" t="s">
        <v>2490</v>
      </c>
      <c r="E854" s="11">
        <v>7311</v>
      </c>
      <c r="F854" s="6" t="str">
        <f>CONCATENATE(tb_SVI[[#This Row],[Nome Município]],"/",tb_SVI[[#This Row],[UF]])</f>
        <v>Campo Largo do Piauí/PI</v>
      </c>
      <c r="G854" s="1" t="s">
        <v>18</v>
      </c>
      <c r="H854" s="1" t="s">
        <v>650</v>
      </c>
      <c r="I854" s="1" t="s">
        <v>1007</v>
      </c>
      <c r="J854" s="1" t="s">
        <v>172</v>
      </c>
      <c r="K854" s="1" t="s">
        <v>536</v>
      </c>
    </row>
    <row r="855" spans="1:11" x14ac:dyDescent="0.2">
      <c r="A855" s="6" t="str">
        <f>INDEX(UF_acronyms!$A$1:$C$28,MATCH(B855,UF_acronyms!$C$1:$C$28,0),2)</f>
        <v>PI</v>
      </c>
      <c r="B855" s="1" t="s">
        <v>2068</v>
      </c>
      <c r="C855" s="1" t="s">
        <v>2491</v>
      </c>
      <c r="D855" s="1" t="s">
        <v>2492</v>
      </c>
      <c r="E855" s="11">
        <v>5965</v>
      </c>
      <c r="F855" s="6" t="str">
        <f>CONCATENATE(tb_SVI[[#This Row],[Nome Município]],"/",tb_SVI[[#This Row],[UF]])</f>
        <v>Campo Grande do Piauí/PI</v>
      </c>
      <c r="G855" s="1" t="s">
        <v>18</v>
      </c>
      <c r="H855" s="1" t="s">
        <v>163</v>
      </c>
      <c r="I855" s="1" t="s">
        <v>1469</v>
      </c>
      <c r="J855" s="1" t="s">
        <v>103</v>
      </c>
      <c r="K855" s="1" t="s">
        <v>104</v>
      </c>
    </row>
    <row r="856" spans="1:11" x14ac:dyDescent="0.2">
      <c r="A856" s="6" t="str">
        <f>INDEX(UF_acronyms!$A$1:$C$28,MATCH(B856,UF_acronyms!$C$1:$C$28,0),2)</f>
        <v>PI</v>
      </c>
      <c r="B856" s="1" t="s">
        <v>2068</v>
      </c>
      <c r="C856" s="1" t="s">
        <v>2493</v>
      </c>
      <c r="D856" s="1" t="s">
        <v>2494</v>
      </c>
      <c r="E856" s="11">
        <v>5069</v>
      </c>
      <c r="F856" s="6" t="str">
        <f>CONCATENATE(tb_SVI[[#This Row],[Nome Município]],"/",tb_SVI[[#This Row],[UF]])</f>
        <v>Campo Alegre do Fidalgo/PI</v>
      </c>
      <c r="G856" s="1" t="s">
        <v>18</v>
      </c>
      <c r="H856" s="1" t="s">
        <v>98</v>
      </c>
      <c r="I856" s="1" t="s">
        <v>189</v>
      </c>
      <c r="J856" s="1" t="s">
        <v>613</v>
      </c>
      <c r="K856" s="1" t="s">
        <v>243</v>
      </c>
    </row>
    <row r="857" spans="1:11" x14ac:dyDescent="0.2">
      <c r="A857" s="6" t="str">
        <f>INDEX(UF_acronyms!$A$1:$C$28,MATCH(B857,UF_acronyms!$C$1:$C$28,0),2)</f>
        <v>PI</v>
      </c>
      <c r="B857" s="1" t="s">
        <v>2068</v>
      </c>
      <c r="C857" s="1" t="s">
        <v>2495</v>
      </c>
      <c r="D857" s="1" t="s">
        <v>2496</v>
      </c>
      <c r="E857" s="11">
        <v>5620</v>
      </c>
      <c r="F857" s="6" t="str">
        <f>CONCATENATE(tb_SVI[[#This Row],[Nome Município]],"/",tb_SVI[[#This Row],[UF]])</f>
        <v>Campinas do Piauí/PI</v>
      </c>
      <c r="G857" s="1" t="s">
        <v>18</v>
      </c>
      <c r="H857" s="1" t="s">
        <v>505</v>
      </c>
      <c r="I857" s="1" t="s">
        <v>2157</v>
      </c>
      <c r="J857" s="1" t="s">
        <v>592</v>
      </c>
      <c r="K857" s="1" t="s">
        <v>843</v>
      </c>
    </row>
    <row r="858" spans="1:11" x14ac:dyDescent="0.2">
      <c r="A858" s="6" t="str">
        <f>INDEX(UF_acronyms!$A$1:$C$28,MATCH(B858,UF_acronyms!$C$1:$C$28,0),2)</f>
        <v>PI</v>
      </c>
      <c r="B858" s="1" t="s">
        <v>2068</v>
      </c>
      <c r="C858" s="1" t="s">
        <v>2497</v>
      </c>
      <c r="D858" s="1" t="s">
        <v>2498</v>
      </c>
      <c r="E858" s="11">
        <v>5781</v>
      </c>
      <c r="F858" s="6" t="str">
        <f>CONCATENATE(tb_SVI[[#This Row],[Nome Município]],"/",tb_SVI[[#This Row],[UF]])</f>
        <v>Caldeirão Grande do Piauí/PI</v>
      </c>
      <c r="G858" s="1" t="s">
        <v>18</v>
      </c>
      <c r="H858" s="1" t="s">
        <v>334</v>
      </c>
      <c r="I858" s="1" t="s">
        <v>318</v>
      </c>
      <c r="J858" s="1" t="s">
        <v>353</v>
      </c>
      <c r="K858" s="1" t="s">
        <v>438</v>
      </c>
    </row>
    <row r="859" spans="1:11" x14ac:dyDescent="0.2">
      <c r="A859" s="6" t="str">
        <f>INDEX(UF_acronyms!$A$1:$C$28,MATCH(B859,UF_acronyms!$C$1:$C$28,0),2)</f>
        <v>PI</v>
      </c>
      <c r="B859" s="1" t="s">
        <v>2068</v>
      </c>
      <c r="C859" s="1" t="s">
        <v>2499</v>
      </c>
      <c r="D859" s="1" t="s">
        <v>2500</v>
      </c>
      <c r="E859" s="11">
        <v>7674</v>
      </c>
      <c r="F859" s="6" t="str">
        <f>CONCATENATE(tb_SVI[[#This Row],[Nome Município]],"/",tb_SVI[[#This Row],[UF]])</f>
        <v>Cajueiro da Praia/PI</v>
      </c>
      <c r="G859" s="1" t="s">
        <v>18</v>
      </c>
      <c r="H859" s="1" t="s">
        <v>326</v>
      </c>
      <c r="I859" s="1" t="s">
        <v>565</v>
      </c>
      <c r="J859" s="1" t="s">
        <v>641</v>
      </c>
      <c r="K859" s="1" t="s">
        <v>130</v>
      </c>
    </row>
    <row r="860" spans="1:11" x14ac:dyDescent="0.2">
      <c r="A860" s="6" t="str">
        <f>INDEX(UF_acronyms!$A$1:$C$28,MATCH(B860,UF_acronyms!$C$1:$C$28,0),2)</f>
        <v>PI</v>
      </c>
      <c r="B860" s="1" t="s">
        <v>2068</v>
      </c>
      <c r="C860" s="1" t="s">
        <v>2501</v>
      </c>
      <c r="D860" s="1" t="s">
        <v>2502</v>
      </c>
      <c r="E860" s="11">
        <v>3573</v>
      </c>
      <c r="F860" s="6" t="str">
        <f>CONCATENATE(tb_SVI[[#This Row],[Nome Município]],"/",tb_SVI[[#This Row],[UF]])</f>
        <v>Cajazeiras do Piauí/PI</v>
      </c>
      <c r="G860" s="1" t="s">
        <v>18</v>
      </c>
      <c r="H860" s="1" t="s">
        <v>293</v>
      </c>
      <c r="I860" s="1" t="s">
        <v>1496</v>
      </c>
      <c r="J860" s="1" t="s">
        <v>153</v>
      </c>
      <c r="K860" s="1" t="s">
        <v>122</v>
      </c>
    </row>
    <row r="861" spans="1:11" x14ac:dyDescent="0.2">
      <c r="A861" s="6" t="str">
        <f>INDEX(UF_acronyms!$A$1:$C$28,MATCH(B861,UF_acronyms!$C$1:$C$28,0),2)</f>
        <v>PI</v>
      </c>
      <c r="B861" s="1" t="s">
        <v>2068</v>
      </c>
      <c r="C861" s="1" t="s">
        <v>2503</v>
      </c>
      <c r="D861" s="1" t="s">
        <v>2504</v>
      </c>
      <c r="E861" s="11">
        <v>10630</v>
      </c>
      <c r="F861" s="6" t="str">
        <f>CONCATENATE(tb_SVI[[#This Row],[Nome Município]],"/",tb_SVI[[#This Row],[UF]])</f>
        <v>Cabeceiras do Piauí/PI</v>
      </c>
      <c r="G861" s="1" t="s">
        <v>18</v>
      </c>
      <c r="H861" s="1" t="s">
        <v>178</v>
      </c>
      <c r="I861" s="1" t="s">
        <v>1521</v>
      </c>
      <c r="J861" s="1" t="s">
        <v>323</v>
      </c>
      <c r="K861" s="1" t="s">
        <v>173</v>
      </c>
    </row>
    <row r="862" spans="1:11" x14ac:dyDescent="0.2">
      <c r="A862" s="6" t="str">
        <f>INDEX(UF_acronyms!$A$1:$C$28,MATCH(B862,UF_acronyms!$C$1:$C$28,0),2)</f>
        <v>PI</v>
      </c>
      <c r="B862" s="1" t="s">
        <v>2068</v>
      </c>
      <c r="C862" s="1" t="s">
        <v>2505</v>
      </c>
      <c r="D862" s="1" t="s">
        <v>2506</v>
      </c>
      <c r="E862" s="11">
        <v>8264</v>
      </c>
      <c r="F862" s="6" t="str">
        <f>CONCATENATE(tb_SVI[[#This Row],[Nome Município]],"/",tb_SVI[[#This Row],[UF]])</f>
        <v>Buriti dos Montes/PI</v>
      </c>
      <c r="G862" s="1" t="s">
        <v>18</v>
      </c>
      <c r="H862" s="1" t="s">
        <v>410</v>
      </c>
      <c r="I862" s="1" t="s">
        <v>286</v>
      </c>
      <c r="J862" s="1" t="s">
        <v>961</v>
      </c>
      <c r="K862" s="1" t="s">
        <v>76</v>
      </c>
    </row>
    <row r="863" spans="1:11" x14ac:dyDescent="0.2">
      <c r="A863" s="6" t="str">
        <f>INDEX(UF_acronyms!$A$1:$C$28,MATCH(B863,UF_acronyms!$C$1:$C$28,0),2)</f>
        <v>PI</v>
      </c>
      <c r="B863" s="1" t="s">
        <v>2068</v>
      </c>
      <c r="C863" s="1" t="s">
        <v>2507</v>
      </c>
      <c r="D863" s="1" t="s">
        <v>2508</v>
      </c>
      <c r="E863" s="11">
        <v>19807</v>
      </c>
      <c r="F863" s="6" t="str">
        <f>CONCATENATE(tb_SVI[[#This Row],[Nome Município]],"/",tb_SVI[[#This Row],[UF]])</f>
        <v>Buriti dos Lopes/PI</v>
      </c>
      <c r="G863" s="1" t="s">
        <v>18</v>
      </c>
      <c r="H863" s="1" t="s">
        <v>147</v>
      </c>
      <c r="I863" s="1" t="s">
        <v>121</v>
      </c>
      <c r="J863" s="1" t="s">
        <v>486</v>
      </c>
      <c r="K863" s="1" t="s">
        <v>405</v>
      </c>
    </row>
    <row r="864" spans="1:11" x14ac:dyDescent="0.2">
      <c r="A864" s="6" t="str">
        <f>INDEX(UF_acronyms!$A$1:$C$28,MATCH(B864,UF_acronyms!$C$1:$C$28,0),2)</f>
        <v>PI</v>
      </c>
      <c r="B864" s="1" t="s">
        <v>2068</v>
      </c>
      <c r="C864" s="1" t="s">
        <v>2509</v>
      </c>
      <c r="D864" s="1" t="s">
        <v>2510</v>
      </c>
      <c r="E864" s="11">
        <v>3848</v>
      </c>
      <c r="F864" s="6" t="str">
        <f>CONCATENATE(tb_SVI[[#This Row],[Nome Município]],"/",tb_SVI[[#This Row],[UF]])</f>
        <v>Brejo do Piauí/PI</v>
      </c>
      <c r="G864" s="1" t="s">
        <v>18</v>
      </c>
      <c r="H864" s="1" t="s">
        <v>21</v>
      </c>
      <c r="I864" s="1" t="s">
        <v>2426</v>
      </c>
      <c r="J864" s="1" t="s">
        <v>451</v>
      </c>
      <c r="K864" s="1" t="s">
        <v>435</v>
      </c>
    </row>
    <row r="865" spans="1:11" x14ac:dyDescent="0.2">
      <c r="A865" s="6" t="str">
        <f>INDEX(UF_acronyms!$A$1:$C$28,MATCH(B865,UF_acronyms!$C$1:$C$28,0),2)</f>
        <v>PI</v>
      </c>
      <c r="B865" s="1" t="s">
        <v>2068</v>
      </c>
      <c r="C865" s="1" t="s">
        <v>2511</v>
      </c>
      <c r="D865" s="1" t="s">
        <v>2512</v>
      </c>
      <c r="E865" s="11">
        <v>8347</v>
      </c>
      <c r="F865" s="6" t="str">
        <f>CONCATENATE(tb_SVI[[#This Row],[Nome Município]],"/",tb_SVI[[#This Row],[UF]])</f>
        <v>Brasileira/PI</v>
      </c>
      <c r="G865" s="1" t="s">
        <v>18</v>
      </c>
      <c r="H865" s="1" t="s">
        <v>412</v>
      </c>
      <c r="I865" s="1" t="s">
        <v>1473</v>
      </c>
      <c r="J865" s="1" t="s">
        <v>12</v>
      </c>
      <c r="K865" s="1" t="s">
        <v>1161</v>
      </c>
    </row>
    <row r="866" spans="1:11" x14ac:dyDescent="0.2">
      <c r="A866" s="6" t="str">
        <f>INDEX(UF_acronyms!$A$1:$C$28,MATCH(B866,UF_acronyms!$C$1:$C$28,0),2)</f>
        <v>PI</v>
      </c>
      <c r="B866" s="1" t="s">
        <v>2068</v>
      </c>
      <c r="C866" s="1" t="s">
        <v>2513</v>
      </c>
      <c r="D866" s="1" t="s">
        <v>2514</v>
      </c>
      <c r="E866" s="11">
        <v>6426</v>
      </c>
      <c r="F866" s="6" t="str">
        <f>CONCATENATE(tb_SVI[[#This Row],[Nome Município]],"/",tb_SVI[[#This Row],[UF]])</f>
        <v>Boqueirão do Piauí/PI</v>
      </c>
      <c r="G866" s="1" t="s">
        <v>18</v>
      </c>
      <c r="H866" s="1" t="s">
        <v>383</v>
      </c>
      <c r="I866" s="1" t="s">
        <v>68</v>
      </c>
      <c r="J866" s="1" t="s">
        <v>227</v>
      </c>
      <c r="K866" s="1" t="s">
        <v>823</v>
      </c>
    </row>
    <row r="867" spans="1:11" x14ac:dyDescent="0.2">
      <c r="A867" s="6" t="str">
        <f>INDEX(UF_acronyms!$A$1:$C$28,MATCH(B867,UF_acronyms!$C$1:$C$28,0),2)</f>
        <v>PI</v>
      </c>
      <c r="B867" s="1" t="s">
        <v>2068</v>
      </c>
      <c r="C867" s="1" t="s">
        <v>2515</v>
      </c>
      <c r="D867" s="1" t="s">
        <v>2516</v>
      </c>
      <c r="E867" s="11">
        <v>5685</v>
      </c>
      <c r="F867" s="6" t="str">
        <f>CONCATENATE(tb_SVI[[#This Row],[Nome Município]],"/",tb_SVI[[#This Row],[UF]])</f>
        <v>Bonfim do Piauí/PI</v>
      </c>
      <c r="G867" s="1" t="s">
        <v>18</v>
      </c>
      <c r="H867" s="1" t="s">
        <v>303</v>
      </c>
      <c r="I867" s="1" t="s">
        <v>83</v>
      </c>
      <c r="J867" s="1" t="s">
        <v>581</v>
      </c>
      <c r="K867" s="1" t="s">
        <v>370</v>
      </c>
    </row>
    <row r="868" spans="1:11" x14ac:dyDescent="0.2">
      <c r="A868" s="6" t="str">
        <f>INDEX(UF_acronyms!$A$1:$C$28,MATCH(B868,UF_acronyms!$C$1:$C$28,0),2)</f>
        <v>PI</v>
      </c>
      <c r="B868" s="1" t="s">
        <v>2068</v>
      </c>
      <c r="C868" s="1" t="s">
        <v>2517</v>
      </c>
      <c r="D868" s="1" t="s">
        <v>2518</v>
      </c>
      <c r="E868" s="11">
        <v>5651</v>
      </c>
      <c r="F868" s="6" t="str">
        <f>CONCATENATE(tb_SVI[[#This Row],[Nome Município]],"/",tb_SVI[[#This Row],[UF]])</f>
        <v>Bom Princípio do Piauí/PI</v>
      </c>
      <c r="G868" s="1" t="s">
        <v>18</v>
      </c>
      <c r="H868" s="1" t="s">
        <v>146</v>
      </c>
      <c r="I868" s="1" t="s">
        <v>1469</v>
      </c>
      <c r="J868" s="1" t="s">
        <v>59</v>
      </c>
      <c r="K868" s="1" t="s">
        <v>383</v>
      </c>
    </row>
    <row r="869" spans="1:11" x14ac:dyDescent="0.2">
      <c r="A869" s="6" t="str">
        <f>INDEX(UF_acronyms!$A$1:$C$28,MATCH(B869,UF_acronyms!$C$1:$C$28,0),2)</f>
        <v>PI</v>
      </c>
      <c r="B869" s="1" t="s">
        <v>2068</v>
      </c>
      <c r="C869" s="1" t="s">
        <v>2519</v>
      </c>
      <c r="D869" s="1" t="s">
        <v>2520</v>
      </c>
      <c r="E869" s="11">
        <v>25387</v>
      </c>
      <c r="F869" s="6" t="str">
        <f>CONCATENATE(tb_SVI[[#This Row],[Nome Município]],"/",tb_SVI[[#This Row],[UF]])</f>
        <v>Bom Jesus/PI</v>
      </c>
      <c r="G869" s="1" t="s">
        <v>18</v>
      </c>
      <c r="H869" s="1" t="s">
        <v>2034</v>
      </c>
      <c r="I869" s="1" t="s">
        <v>2521</v>
      </c>
      <c r="J869" s="1" t="s">
        <v>75</v>
      </c>
      <c r="K869" s="1" t="s">
        <v>306</v>
      </c>
    </row>
    <row r="870" spans="1:11" x14ac:dyDescent="0.2">
      <c r="A870" s="6" t="str">
        <f>INDEX(UF_acronyms!$A$1:$C$28,MATCH(B870,UF_acronyms!$C$1:$C$28,0),2)</f>
        <v>PI</v>
      </c>
      <c r="B870" s="1" t="s">
        <v>2068</v>
      </c>
      <c r="C870" s="1" t="s">
        <v>2522</v>
      </c>
      <c r="D870" s="1" t="s">
        <v>2523</v>
      </c>
      <c r="E870" s="11">
        <v>4505</v>
      </c>
      <c r="F870" s="6" t="str">
        <f>CONCATENATE(tb_SVI[[#This Row],[Nome Município]],"/",tb_SVI[[#This Row],[UF]])</f>
        <v>Bocaina/PI</v>
      </c>
      <c r="G870" s="1" t="s">
        <v>18</v>
      </c>
      <c r="H870" s="1" t="s">
        <v>2524</v>
      </c>
      <c r="I870" s="1" t="s">
        <v>162</v>
      </c>
      <c r="J870" s="1" t="s">
        <v>277</v>
      </c>
      <c r="K870" s="1" t="s">
        <v>270</v>
      </c>
    </row>
    <row r="871" spans="1:11" x14ac:dyDescent="0.2">
      <c r="A871" s="6" t="str">
        <f>INDEX(UF_acronyms!$A$1:$C$28,MATCH(B871,UF_acronyms!$C$1:$C$28,0),2)</f>
        <v>PI</v>
      </c>
      <c r="B871" s="1" t="s">
        <v>2068</v>
      </c>
      <c r="C871" s="1" t="s">
        <v>2525</v>
      </c>
      <c r="D871" s="1" t="s">
        <v>2526</v>
      </c>
      <c r="E871" s="11">
        <v>6815</v>
      </c>
      <c r="F871" s="6" t="str">
        <f>CONCATENATE(tb_SVI[[#This Row],[Nome Município]],"/",tb_SVI[[#This Row],[UF]])</f>
        <v>Boa Hora/PI</v>
      </c>
      <c r="G871" s="1" t="s">
        <v>18</v>
      </c>
      <c r="H871" s="1" t="s">
        <v>586</v>
      </c>
      <c r="I871" s="1" t="s">
        <v>262</v>
      </c>
      <c r="J871" s="1" t="s">
        <v>474</v>
      </c>
      <c r="K871" s="1" t="s">
        <v>155</v>
      </c>
    </row>
    <row r="872" spans="1:11" x14ac:dyDescent="0.2">
      <c r="A872" s="6" t="str">
        <f>INDEX(UF_acronyms!$A$1:$C$28,MATCH(B872,UF_acronyms!$C$1:$C$28,0),2)</f>
        <v>PI</v>
      </c>
      <c r="B872" s="1" t="s">
        <v>2068</v>
      </c>
      <c r="C872" s="1" t="s">
        <v>2527</v>
      </c>
      <c r="D872" s="1" t="s">
        <v>2528</v>
      </c>
      <c r="E872" s="11">
        <v>6210</v>
      </c>
      <c r="F872" s="6" t="str">
        <f>CONCATENATE(tb_SVI[[#This Row],[Nome Município]],"/",tb_SVI[[#This Row],[UF]])</f>
        <v>Betânia do Piauí/PI</v>
      </c>
      <c r="G872" s="1" t="s">
        <v>18</v>
      </c>
      <c r="H872" s="1" t="s">
        <v>454</v>
      </c>
      <c r="I872" s="1" t="s">
        <v>183</v>
      </c>
      <c r="J872" s="1" t="s">
        <v>721</v>
      </c>
      <c r="K872" s="1" t="s">
        <v>411</v>
      </c>
    </row>
    <row r="873" spans="1:11" x14ac:dyDescent="0.2">
      <c r="A873" s="6" t="str">
        <f>INDEX(UF_acronyms!$A$1:$C$28,MATCH(B873,UF_acronyms!$C$1:$C$28,0),2)</f>
        <v>PI</v>
      </c>
      <c r="B873" s="1" t="s">
        <v>2068</v>
      </c>
      <c r="C873" s="1" t="s">
        <v>2529</v>
      </c>
      <c r="D873" s="1" t="s">
        <v>2530</v>
      </c>
      <c r="E873" s="11">
        <v>5507</v>
      </c>
      <c r="F873" s="6" t="str">
        <f>CONCATENATE(tb_SVI[[#This Row],[Nome Município]],"/",tb_SVI[[#This Row],[UF]])</f>
        <v>Bertolínia/PI</v>
      </c>
      <c r="G873" s="1" t="s">
        <v>18</v>
      </c>
      <c r="H873" s="1" t="s">
        <v>801</v>
      </c>
      <c r="I873" s="1" t="s">
        <v>127</v>
      </c>
      <c r="J873" s="1" t="s">
        <v>208</v>
      </c>
      <c r="K873" s="1" t="s">
        <v>586</v>
      </c>
    </row>
    <row r="874" spans="1:11" x14ac:dyDescent="0.2">
      <c r="A874" s="6" t="str">
        <f>INDEX(UF_acronyms!$A$1:$C$28,MATCH(B874,UF_acronyms!$C$1:$C$28,0),2)</f>
        <v>PI</v>
      </c>
      <c r="B874" s="1" t="s">
        <v>2068</v>
      </c>
      <c r="C874" s="1" t="s">
        <v>2531</v>
      </c>
      <c r="D874" s="1" t="s">
        <v>2532</v>
      </c>
      <c r="E874" s="11">
        <v>10473</v>
      </c>
      <c r="F874" s="6" t="str">
        <f>CONCATENATE(tb_SVI[[#This Row],[Nome Município]],"/",tb_SVI[[#This Row],[UF]])</f>
        <v>Beneditinos/PI</v>
      </c>
      <c r="G874" s="1" t="s">
        <v>18</v>
      </c>
      <c r="H874" s="1" t="s">
        <v>126</v>
      </c>
      <c r="I874" s="1" t="s">
        <v>1927</v>
      </c>
      <c r="J874" s="1" t="s">
        <v>147</v>
      </c>
      <c r="K874" s="1" t="s">
        <v>70</v>
      </c>
    </row>
    <row r="875" spans="1:11" x14ac:dyDescent="0.2">
      <c r="A875" s="6" t="str">
        <f>INDEX(UF_acronyms!$A$1:$C$28,MATCH(B875,UF_acronyms!$C$1:$C$28,0),2)</f>
        <v>PI</v>
      </c>
      <c r="B875" s="1" t="s">
        <v>2068</v>
      </c>
      <c r="C875" s="1" t="s">
        <v>2533</v>
      </c>
      <c r="D875" s="1" t="s">
        <v>2534</v>
      </c>
      <c r="E875" s="11">
        <v>3587</v>
      </c>
      <c r="F875" s="6" t="str">
        <f>CONCATENATE(tb_SVI[[#This Row],[Nome Município]],"/",tb_SVI[[#This Row],[UF]])</f>
        <v>Belém do Piauí/PI</v>
      </c>
      <c r="G875" s="1" t="s">
        <v>18</v>
      </c>
      <c r="H875" s="1" t="s">
        <v>801</v>
      </c>
      <c r="I875" s="1" t="s">
        <v>1481</v>
      </c>
      <c r="J875" s="1" t="s">
        <v>603</v>
      </c>
      <c r="K875" s="1" t="s">
        <v>604</v>
      </c>
    </row>
    <row r="876" spans="1:11" x14ac:dyDescent="0.2">
      <c r="A876" s="6" t="str">
        <f>INDEX(UF_acronyms!$A$1:$C$28,MATCH(B876,UF_acronyms!$C$1:$C$28,0),2)</f>
        <v>PI</v>
      </c>
      <c r="B876" s="1" t="s">
        <v>2068</v>
      </c>
      <c r="C876" s="1" t="s">
        <v>2535</v>
      </c>
      <c r="D876" s="1" t="s">
        <v>2536</v>
      </c>
      <c r="E876" s="11">
        <v>4030</v>
      </c>
      <c r="F876" s="6" t="str">
        <f>CONCATENATE(tb_SVI[[#This Row],[Nome Município]],"/",tb_SVI[[#This Row],[UF]])</f>
        <v>Bela Vista do Piauí/PI</v>
      </c>
      <c r="G876" s="1" t="s">
        <v>18</v>
      </c>
      <c r="H876" s="1" t="s">
        <v>371</v>
      </c>
      <c r="I876" s="1" t="s">
        <v>1247</v>
      </c>
      <c r="J876" s="1" t="s">
        <v>613</v>
      </c>
      <c r="K876" s="1" t="s">
        <v>701</v>
      </c>
    </row>
    <row r="877" spans="1:11" x14ac:dyDescent="0.2">
      <c r="A877" s="6" t="str">
        <f>INDEX(UF_acronyms!$A$1:$C$28,MATCH(B877,UF_acronyms!$C$1:$C$28,0),2)</f>
        <v>PI</v>
      </c>
      <c r="B877" s="1" t="s">
        <v>2068</v>
      </c>
      <c r="C877" s="1" t="s">
        <v>2537</v>
      </c>
      <c r="D877" s="1" t="s">
        <v>2538</v>
      </c>
      <c r="E877" s="11">
        <v>26905</v>
      </c>
      <c r="F877" s="6" t="str">
        <f>CONCATENATE(tb_SVI[[#This Row],[Nome Município]],"/",tb_SVI[[#This Row],[UF]])</f>
        <v>Batalha/PI</v>
      </c>
      <c r="G877" s="1" t="s">
        <v>18</v>
      </c>
      <c r="H877" s="1" t="s">
        <v>180</v>
      </c>
      <c r="I877" s="1" t="s">
        <v>1255</v>
      </c>
      <c r="J877" s="1" t="s">
        <v>454</v>
      </c>
      <c r="K877" s="1" t="s">
        <v>543</v>
      </c>
    </row>
    <row r="878" spans="1:11" x14ac:dyDescent="0.2">
      <c r="A878" s="6" t="str">
        <f>INDEX(UF_acronyms!$A$1:$C$28,MATCH(B878,UF_acronyms!$C$1:$C$28,0),2)</f>
        <v>PI</v>
      </c>
      <c r="B878" s="1" t="s">
        <v>2068</v>
      </c>
      <c r="C878" s="1" t="s">
        <v>2539</v>
      </c>
      <c r="D878" s="1" t="s">
        <v>2540</v>
      </c>
      <c r="E878" s="11">
        <v>7027</v>
      </c>
      <c r="F878" s="6" t="str">
        <f>CONCATENATE(tb_SVI[[#This Row],[Nome Município]],"/",tb_SVI[[#This Row],[UF]])</f>
        <v>Barro Duro/PI</v>
      </c>
      <c r="G878" s="1" t="s">
        <v>18</v>
      </c>
      <c r="H878" s="1" t="s">
        <v>410</v>
      </c>
      <c r="I878" s="1" t="s">
        <v>338</v>
      </c>
      <c r="J878" s="1" t="s">
        <v>35</v>
      </c>
      <c r="K878" s="1" t="s">
        <v>178</v>
      </c>
    </row>
    <row r="879" spans="1:11" x14ac:dyDescent="0.2">
      <c r="A879" s="6" t="str">
        <f>INDEX(UF_acronyms!$A$1:$C$28,MATCH(B879,UF_acronyms!$C$1:$C$28,0),2)</f>
        <v>PI</v>
      </c>
      <c r="B879" s="1" t="s">
        <v>2068</v>
      </c>
      <c r="C879" s="1" t="s">
        <v>2541</v>
      </c>
      <c r="D879" s="1" t="s">
        <v>2542</v>
      </c>
      <c r="E879" s="11">
        <v>3352</v>
      </c>
      <c r="F879" s="6" t="str">
        <f>CONCATENATE(tb_SVI[[#This Row],[Nome Município]],"/",tb_SVI[[#This Row],[UF]])</f>
        <v>Barreiras do Piauí/PI</v>
      </c>
      <c r="G879" s="1" t="s">
        <v>18</v>
      </c>
      <c r="H879" s="1" t="s">
        <v>36</v>
      </c>
      <c r="I879" s="1" t="s">
        <v>318</v>
      </c>
      <c r="J879" s="1" t="s">
        <v>384</v>
      </c>
      <c r="K879" s="1" t="s">
        <v>349</v>
      </c>
    </row>
    <row r="880" spans="1:11" x14ac:dyDescent="0.2">
      <c r="A880" s="6" t="str">
        <f>INDEX(UF_acronyms!$A$1:$C$28,MATCH(B880,UF_acronyms!$C$1:$C$28,0),2)</f>
        <v>PI</v>
      </c>
      <c r="B880" s="1" t="s">
        <v>2068</v>
      </c>
      <c r="C880" s="1" t="s">
        <v>2543</v>
      </c>
      <c r="D880" s="1" t="s">
        <v>2544</v>
      </c>
      <c r="E880" s="11">
        <v>47185</v>
      </c>
      <c r="F880" s="6" t="str">
        <f>CONCATENATE(tb_SVI[[#This Row],[Nome Município]],"/",tb_SVI[[#This Row],[UF]])</f>
        <v>Barras/PI</v>
      </c>
      <c r="G880" s="1" t="s">
        <v>18</v>
      </c>
      <c r="H880" s="1" t="s">
        <v>710</v>
      </c>
      <c r="I880" s="1" t="s">
        <v>215</v>
      </c>
      <c r="J880" s="1" t="s">
        <v>103</v>
      </c>
      <c r="K880" s="1" t="s">
        <v>36</v>
      </c>
    </row>
    <row r="881" spans="1:11" x14ac:dyDescent="0.2">
      <c r="A881" s="6" t="str">
        <f>INDEX(UF_acronyms!$A$1:$C$28,MATCH(B881,UF_acronyms!$C$1:$C$28,0),2)</f>
        <v>PI</v>
      </c>
      <c r="B881" s="1" t="s">
        <v>2068</v>
      </c>
      <c r="C881" s="1" t="s">
        <v>2545</v>
      </c>
      <c r="D881" s="1" t="s">
        <v>2546</v>
      </c>
      <c r="E881" s="11">
        <v>3952</v>
      </c>
      <c r="F881" s="6" t="str">
        <f>CONCATENATE(tb_SVI[[#This Row],[Nome Município]],"/",tb_SVI[[#This Row],[UF]])</f>
        <v>Barra D'Alcântara/PI</v>
      </c>
      <c r="G881" s="1" t="s">
        <v>18</v>
      </c>
      <c r="H881" s="1" t="s">
        <v>102</v>
      </c>
      <c r="I881" s="1" t="s">
        <v>2470</v>
      </c>
      <c r="J881" s="1" t="s">
        <v>655</v>
      </c>
      <c r="K881" s="1" t="s">
        <v>127</v>
      </c>
    </row>
    <row r="882" spans="1:11" x14ac:dyDescent="0.2">
      <c r="A882" s="6" t="str">
        <f>INDEX(UF_acronyms!$A$1:$C$28,MATCH(B882,UF_acronyms!$C$1:$C$28,0),2)</f>
        <v>PI</v>
      </c>
      <c r="B882" s="1" t="s">
        <v>2068</v>
      </c>
      <c r="C882" s="1" t="s">
        <v>2547</v>
      </c>
      <c r="D882" s="1" t="s">
        <v>2548</v>
      </c>
      <c r="E882" s="11">
        <v>11671</v>
      </c>
      <c r="F882" s="6" t="str">
        <f>CONCATENATE(tb_SVI[[#This Row],[Nome Município]],"/",tb_SVI[[#This Row],[UF]])</f>
        <v>Baixa Grande do Ribeiro/PI</v>
      </c>
      <c r="G882" s="1" t="s">
        <v>18</v>
      </c>
      <c r="H882" s="1" t="s">
        <v>1101</v>
      </c>
      <c r="I882" s="1" t="s">
        <v>1460</v>
      </c>
      <c r="J882" s="1" t="s">
        <v>649</v>
      </c>
      <c r="K882" s="1" t="s">
        <v>475</v>
      </c>
    </row>
    <row r="883" spans="1:11" x14ac:dyDescent="0.2">
      <c r="A883" s="6" t="str">
        <f>INDEX(UF_acronyms!$A$1:$C$28,MATCH(B883,UF_acronyms!$C$1:$C$28,0),2)</f>
        <v>PI</v>
      </c>
      <c r="B883" s="1" t="s">
        <v>2068</v>
      </c>
      <c r="C883" s="1" t="s">
        <v>2549</v>
      </c>
      <c r="D883" s="1" t="s">
        <v>2550</v>
      </c>
      <c r="E883" s="11">
        <v>11326</v>
      </c>
      <c r="F883" s="6" t="str">
        <f>CONCATENATE(tb_SVI[[#This Row],[Nome Município]],"/",tb_SVI[[#This Row],[UF]])</f>
        <v>Avelino Lopes/PI</v>
      </c>
      <c r="G883" s="1" t="s">
        <v>18</v>
      </c>
      <c r="H883" s="1" t="s">
        <v>537</v>
      </c>
      <c r="I883" s="1" t="s">
        <v>710</v>
      </c>
      <c r="J883" s="1" t="s">
        <v>250</v>
      </c>
      <c r="K883" s="1" t="s">
        <v>969</v>
      </c>
    </row>
    <row r="884" spans="1:11" x14ac:dyDescent="0.2">
      <c r="A884" s="6" t="str">
        <f>INDEX(UF_acronyms!$A$1:$C$28,MATCH(B884,UF_acronyms!$C$1:$C$28,0),2)</f>
        <v>PI</v>
      </c>
      <c r="B884" s="1" t="s">
        <v>2068</v>
      </c>
      <c r="C884" s="1" t="s">
        <v>2551</v>
      </c>
      <c r="D884" s="1" t="s">
        <v>2552</v>
      </c>
      <c r="E884" s="11">
        <v>7863</v>
      </c>
      <c r="F884" s="6" t="str">
        <f>CONCATENATE(tb_SVI[[#This Row],[Nome Município]],"/",tb_SVI[[#This Row],[UF]])</f>
        <v>Assunção do Piauí/PI</v>
      </c>
      <c r="G884" s="1" t="s">
        <v>18</v>
      </c>
      <c r="H884" s="1" t="s">
        <v>550</v>
      </c>
      <c r="I884" s="1" t="s">
        <v>823</v>
      </c>
      <c r="J884" s="1" t="s">
        <v>805</v>
      </c>
      <c r="K884" s="1" t="s">
        <v>1094</v>
      </c>
    </row>
    <row r="885" spans="1:11" x14ac:dyDescent="0.2">
      <c r="A885" s="6" t="str">
        <f>INDEX(UF_acronyms!$A$1:$C$28,MATCH(B885,UF_acronyms!$C$1:$C$28,0),2)</f>
        <v>PI</v>
      </c>
      <c r="B885" s="1" t="s">
        <v>2068</v>
      </c>
      <c r="C885" s="1" t="s">
        <v>2553</v>
      </c>
      <c r="D885" s="1" t="s">
        <v>2554</v>
      </c>
      <c r="E885" s="11">
        <v>4720</v>
      </c>
      <c r="F885" s="6" t="str">
        <f>CONCATENATE(tb_SVI[[#This Row],[Nome Município]],"/",tb_SVI[[#This Row],[UF]])</f>
        <v>Arraial/PI</v>
      </c>
      <c r="G885" s="1" t="s">
        <v>18</v>
      </c>
      <c r="H885" s="1" t="s">
        <v>1354</v>
      </c>
      <c r="I885" s="1" t="s">
        <v>1386</v>
      </c>
      <c r="J885" s="1" t="s">
        <v>701</v>
      </c>
      <c r="K885" s="1" t="s">
        <v>112</v>
      </c>
    </row>
    <row r="886" spans="1:11" x14ac:dyDescent="0.2">
      <c r="A886" s="6" t="str">
        <f>INDEX(UF_acronyms!$A$1:$C$28,MATCH(B886,UF_acronyms!$C$1:$C$28,0),2)</f>
        <v>PI</v>
      </c>
      <c r="B886" s="1" t="s">
        <v>2068</v>
      </c>
      <c r="C886" s="1" t="s">
        <v>2555</v>
      </c>
      <c r="D886" s="1" t="s">
        <v>2556</v>
      </c>
      <c r="E886" s="11">
        <v>2551</v>
      </c>
      <c r="F886" s="6" t="str">
        <f>CONCATENATE(tb_SVI[[#This Row],[Nome Município]],"/",tb_SVI[[#This Row],[UF]])</f>
        <v>Aroeiras do Itaim/PI</v>
      </c>
      <c r="G886" s="1" t="s">
        <v>18</v>
      </c>
      <c r="H886" s="1" t="s">
        <v>115</v>
      </c>
      <c r="I886" s="1" t="s">
        <v>1600</v>
      </c>
      <c r="J886" s="1" t="s">
        <v>123</v>
      </c>
      <c r="K886" s="1" t="s">
        <v>570</v>
      </c>
    </row>
    <row r="887" spans="1:11" x14ac:dyDescent="0.2">
      <c r="A887" s="6" t="str">
        <f>INDEX(UF_acronyms!$A$1:$C$28,MATCH(B887,UF_acronyms!$C$1:$C$28,0),2)</f>
        <v>PI</v>
      </c>
      <c r="B887" s="1" t="s">
        <v>2068</v>
      </c>
      <c r="C887" s="1" t="s">
        <v>2558</v>
      </c>
      <c r="D887" s="1" t="s">
        <v>2559</v>
      </c>
      <c r="E887" s="11">
        <v>5827</v>
      </c>
      <c r="F887" s="6" t="str">
        <f>CONCATENATE(tb_SVI[[#This Row],[Nome Município]],"/",tb_SVI[[#This Row],[UF]])</f>
        <v>Aroazes/PI</v>
      </c>
      <c r="G887" s="1" t="s">
        <v>18</v>
      </c>
      <c r="H887" s="1" t="s">
        <v>350</v>
      </c>
      <c r="I887" s="1" t="s">
        <v>908</v>
      </c>
      <c r="J887" s="1" t="s">
        <v>334</v>
      </c>
      <c r="K887" s="1" t="s">
        <v>660</v>
      </c>
    </row>
    <row r="888" spans="1:11" x14ac:dyDescent="0.2">
      <c r="A888" s="6" t="str">
        <f>INDEX(UF_acronyms!$A$1:$C$28,MATCH(B888,UF_acronyms!$C$1:$C$28,0),2)</f>
        <v>PI</v>
      </c>
      <c r="B888" s="1" t="s">
        <v>2068</v>
      </c>
      <c r="C888" s="1" t="s">
        <v>2560</v>
      </c>
      <c r="D888" s="1" t="s">
        <v>2561</v>
      </c>
      <c r="E888" s="11">
        <v>9938</v>
      </c>
      <c r="F888" s="6" t="str">
        <f>CONCATENATE(tb_SVI[[#This Row],[Nome Município]],"/",tb_SVI[[#This Row],[UF]])</f>
        <v>Anísio de Abreu/PI</v>
      </c>
      <c r="G888" s="1" t="s">
        <v>18</v>
      </c>
      <c r="H888" s="1" t="s">
        <v>111</v>
      </c>
      <c r="I888" s="1" t="s">
        <v>198</v>
      </c>
      <c r="J888" s="1" t="s">
        <v>147</v>
      </c>
      <c r="K888" s="1" t="s">
        <v>353</v>
      </c>
    </row>
    <row r="889" spans="1:11" x14ac:dyDescent="0.2">
      <c r="A889" s="6" t="str">
        <f>INDEX(UF_acronyms!$A$1:$C$28,MATCH(B889,UF_acronyms!$C$1:$C$28,0),2)</f>
        <v>PI</v>
      </c>
      <c r="B889" s="1" t="s">
        <v>2068</v>
      </c>
      <c r="C889" s="1" t="s">
        <v>2562</v>
      </c>
      <c r="D889" s="1" t="s">
        <v>2563</v>
      </c>
      <c r="E889" s="11">
        <v>3170</v>
      </c>
      <c r="F889" s="6" t="str">
        <f>CONCATENATE(tb_SVI[[#This Row],[Nome Município]],"/",tb_SVI[[#This Row],[UF]])</f>
        <v>Antônio Almeida/PI</v>
      </c>
      <c r="G889" s="1" t="s">
        <v>18</v>
      </c>
      <c r="H889" s="1" t="s">
        <v>381</v>
      </c>
      <c r="I889" s="1" t="s">
        <v>2412</v>
      </c>
      <c r="J889" s="1" t="s">
        <v>85</v>
      </c>
      <c r="K889" s="1" t="s">
        <v>323</v>
      </c>
    </row>
    <row r="890" spans="1:11" x14ac:dyDescent="0.2">
      <c r="A890" s="6" t="str">
        <f>INDEX(UF_acronyms!$A$1:$C$28,MATCH(B890,UF_acronyms!$C$1:$C$28,0),2)</f>
        <v>PI</v>
      </c>
      <c r="B890" s="1" t="s">
        <v>2068</v>
      </c>
      <c r="C890" s="1" t="s">
        <v>2564</v>
      </c>
      <c r="D890" s="1" t="s">
        <v>2565</v>
      </c>
      <c r="E890" s="11">
        <v>6783</v>
      </c>
      <c r="F890" s="6" t="str">
        <f>CONCATENATE(tb_SVI[[#This Row],[Nome Município]],"/",tb_SVI[[#This Row],[UF]])</f>
        <v>Angical do Piauí/PI</v>
      </c>
      <c r="G890" s="1" t="s">
        <v>18</v>
      </c>
      <c r="H890" s="1" t="s">
        <v>56</v>
      </c>
      <c r="I890" s="1" t="s">
        <v>1735</v>
      </c>
      <c r="J890" s="1" t="s">
        <v>484</v>
      </c>
      <c r="K890" s="1" t="s">
        <v>61</v>
      </c>
    </row>
    <row r="891" spans="1:11" x14ac:dyDescent="0.2">
      <c r="A891" s="6" t="str">
        <f>INDEX(UF_acronyms!$A$1:$C$28,MATCH(B891,UF_acronyms!$C$1:$C$28,0),2)</f>
        <v>PI</v>
      </c>
      <c r="B891" s="1" t="s">
        <v>2068</v>
      </c>
      <c r="C891" s="1" t="s">
        <v>2069</v>
      </c>
      <c r="D891" s="1" t="s">
        <v>2070</v>
      </c>
      <c r="E891" s="11">
        <v>17604</v>
      </c>
      <c r="F891" s="6" t="str">
        <f>CONCATENATE(tb_SVI[[#This Row],[Nome Município]],"/",tb_SVI[[#This Row],[UF]])</f>
        <v>Amarante/PI</v>
      </c>
      <c r="G891" s="1" t="s">
        <v>18</v>
      </c>
      <c r="H891" s="1" t="s">
        <v>646</v>
      </c>
      <c r="I891" s="1" t="s">
        <v>256</v>
      </c>
      <c r="J891" s="1" t="s">
        <v>70</v>
      </c>
      <c r="K891" s="1" t="s">
        <v>383</v>
      </c>
    </row>
    <row r="892" spans="1:11" x14ac:dyDescent="0.2">
      <c r="A892" s="6" t="str">
        <f>INDEX(UF_acronyms!$A$1:$C$28,MATCH(B892,UF_acronyms!$C$1:$C$28,0),2)</f>
        <v>CE</v>
      </c>
      <c r="B892" s="1" t="s">
        <v>2566</v>
      </c>
      <c r="C892" s="1" t="s">
        <v>2567</v>
      </c>
      <c r="D892" s="1" t="s">
        <v>2568</v>
      </c>
      <c r="E892" s="11">
        <v>28673</v>
      </c>
      <c r="F892" s="6" t="str">
        <f>CONCATENATE(tb_SVI[[#This Row],[Nome Município]],"/",tb_SVI[[#This Row],[UF]])</f>
        <v>Novo Oriente/CE</v>
      </c>
      <c r="G892" s="1" t="s">
        <v>18</v>
      </c>
      <c r="H892" s="1" t="s">
        <v>232</v>
      </c>
      <c r="I892" s="1" t="s">
        <v>282</v>
      </c>
      <c r="J892" s="1" t="s">
        <v>190</v>
      </c>
      <c r="K892" s="1" t="s">
        <v>313</v>
      </c>
    </row>
    <row r="893" spans="1:11" x14ac:dyDescent="0.2">
      <c r="A893" s="6" t="str">
        <f>INDEX(UF_acronyms!$A$1:$C$28,MATCH(B893,UF_acronyms!$C$1:$C$28,0),2)</f>
        <v>CE</v>
      </c>
      <c r="B893" s="1" t="s">
        <v>2566</v>
      </c>
      <c r="C893" s="1" t="s">
        <v>2573</v>
      </c>
      <c r="D893" s="1" t="s">
        <v>2574</v>
      </c>
      <c r="E893" s="11">
        <v>11853</v>
      </c>
      <c r="F893" s="6" t="str">
        <f>CONCATENATE(tb_SVI[[#This Row],[Nome Município]],"/",tb_SVI[[#This Row],[UF]])</f>
        <v>Abaiara/CE</v>
      </c>
      <c r="G893" s="1" t="s">
        <v>18</v>
      </c>
      <c r="H893" s="1" t="s">
        <v>646</v>
      </c>
      <c r="I893" s="1" t="s">
        <v>161</v>
      </c>
      <c r="J893" s="1" t="s">
        <v>70</v>
      </c>
      <c r="K893" s="1" t="s">
        <v>313</v>
      </c>
    </row>
    <row r="894" spans="1:11" x14ac:dyDescent="0.2">
      <c r="A894" s="6" t="str">
        <f>INDEX(UF_acronyms!$A$1:$C$28,MATCH(B894,UF_acronyms!$C$1:$C$28,0),2)</f>
        <v>CE</v>
      </c>
      <c r="B894" s="1" t="s">
        <v>2566</v>
      </c>
      <c r="C894" s="1" t="s">
        <v>2575</v>
      </c>
      <c r="D894" s="1" t="s">
        <v>2576</v>
      </c>
      <c r="E894" s="11">
        <v>15036</v>
      </c>
      <c r="F894" s="6" t="str">
        <f>CONCATENATE(tb_SVI[[#This Row],[Nome Município]],"/",tb_SVI[[#This Row],[UF]])</f>
        <v>Acarape/CE</v>
      </c>
      <c r="G894" s="1" t="s">
        <v>18</v>
      </c>
      <c r="H894" s="1" t="s">
        <v>863</v>
      </c>
      <c r="I894" s="1" t="s">
        <v>2577</v>
      </c>
      <c r="J894" s="1" t="s">
        <v>193</v>
      </c>
      <c r="K894" s="1" t="s">
        <v>317</v>
      </c>
    </row>
    <row r="895" spans="1:11" x14ac:dyDescent="0.2">
      <c r="A895" s="6" t="str">
        <f>INDEX(UF_acronyms!$A$1:$C$28,MATCH(B895,UF_acronyms!$C$1:$C$28,0),2)</f>
        <v>CE</v>
      </c>
      <c r="B895" s="1" t="s">
        <v>2566</v>
      </c>
      <c r="C895" s="1" t="s">
        <v>2571</v>
      </c>
      <c r="D895" s="1" t="s">
        <v>2572</v>
      </c>
      <c r="E895" s="11">
        <v>63104</v>
      </c>
      <c r="F895" s="6" t="str">
        <f>CONCATENATE(tb_SVI[[#This Row],[Nome Município]],"/",tb_SVI[[#This Row],[UF]])</f>
        <v>Acaraú/CE</v>
      </c>
      <c r="G895" s="1" t="s">
        <v>18</v>
      </c>
      <c r="H895" s="1" t="s">
        <v>432</v>
      </c>
      <c r="I895" s="1" t="s">
        <v>1143</v>
      </c>
      <c r="J895" s="1" t="s">
        <v>295</v>
      </c>
      <c r="K895" s="1" t="s">
        <v>773</v>
      </c>
    </row>
    <row r="896" spans="1:11" x14ac:dyDescent="0.2">
      <c r="A896" s="6" t="str">
        <f>INDEX(UF_acronyms!$A$1:$C$28,MATCH(B896,UF_acronyms!$C$1:$C$28,0),2)</f>
        <v>CE</v>
      </c>
      <c r="B896" s="1" t="s">
        <v>2566</v>
      </c>
      <c r="C896" s="1" t="s">
        <v>2578</v>
      </c>
      <c r="D896" s="1" t="s">
        <v>2579</v>
      </c>
      <c r="E896" s="11">
        <v>54481</v>
      </c>
      <c r="F896" s="6" t="str">
        <f>CONCATENATE(tb_SVI[[#This Row],[Nome Município]],"/",tb_SVI[[#This Row],[UF]])</f>
        <v>Acopiara/CE</v>
      </c>
      <c r="G896" s="1" t="s">
        <v>18</v>
      </c>
      <c r="H896" s="1" t="s">
        <v>466</v>
      </c>
      <c r="I896" s="1" t="s">
        <v>1499</v>
      </c>
      <c r="J896" s="1" t="s">
        <v>59</v>
      </c>
      <c r="K896" s="1" t="s">
        <v>773</v>
      </c>
    </row>
    <row r="897" spans="1:11" x14ac:dyDescent="0.2">
      <c r="A897" s="6" t="str">
        <f>INDEX(UF_acronyms!$A$1:$C$28,MATCH(B897,UF_acronyms!$C$1:$C$28,0),2)</f>
        <v>CE</v>
      </c>
      <c r="B897" s="1" t="s">
        <v>2566</v>
      </c>
      <c r="C897" s="1" t="s">
        <v>2580</v>
      </c>
      <c r="D897" s="1" t="s">
        <v>2581</v>
      </c>
      <c r="E897" s="11">
        <v>17493</v>
      </c>
      <c r="F897" s="6" t="str">
        <f>CONCATENATE(tb_SVI[[#This Row],[Nome Município]],"/",tb_SVI[[#This Row],[UF]])</f>
        <v>Aiuaba/CE</v>
      </c>
      <c r="G897" s="1" t="s">
        <v>18</v>
      </c>
      <c r="H897" s="1" t="s">
        <v>303</v>
      </c>
      <c r="I897" s="1" t="s">
        <v>254</v>
      </c>
      <c r="J897" s="1" t="s">
        <v>276</v>
      </c>
      <c r="K897" s="1" t="s">
        <v>190</v>
      </c>
    </row>
    <row r="898" spans="1:11" x14ac:dyDescent="0.2">
      <c r="A898" s="6" t="str">
        <f>INDEX(UF_acronyms!$A$1:$C$28,MATCH(B898,UF_acronyms!$C$1:$C$28,0),2)</f>
        <v>CE</v>
      </c>
      <c r="B898" s="1" t="s">
        <v>2566</v>
      </c>
      <c r="C898" s="1" t="s">
        <v>2582</v>
      </c>
      <c r="D898" s="1" t="s">
        <v>2583</v>
      </c>
      <c r="E898" s="11">
        <v>11781</v>
      </c>
      <c r="F898" s="6" t="str">
        <f>CONCATENATE(tb_SVI[[#This Row],[Nome Município]],"/",tb_SVI[[#This Row],[UF]])</f>
        <v>Alcântaras/CE</v>
      </c>
      <c r="G898" s="1" t="s">
        <v>18</v>
      </c>
      <c r="H898" s="1" t="s">
        <v>348</v>
      </c>
      <c r="I898" s="1" t="s">
        <v>198</v>
      </c>
      <c r="J898" s="1" t="s">
        <v>239</v>
      </c>
      <c r="K898" s="1" t="s">
        <v>303</v>
      </c>
    </row>
    <row r="899" spans="1:11" x14ac:dyDescent="0.2">
      <c r="A899" s="6" t="str">
        <f>INDEX(UF_acronyms!$A$1:$C$28,MATCH(B899,UF_acronyms!$C$1:$C$28,0),2)</f>
        <v>CE</v>
      </c>
      <c r="B899" s="1" t="s">
        <v>2566</v>
      </c>
      <c r="C899" s="1" t="s">
        <v>2584</v>
      </c>
      <c r="D899" s="1" t="s">
        <v>2585</v>
      </c>
      <c r="E899" s="11">
        <v>7650</v>
      </c>
      <c r="F899" s="6" t="str">
        <f>CONCATENATE(tb_SVI[[#This Row],[Nome Município]],"/",tb_SVI[[#This Row],[UF]])</f>
        <v>Altaneira/CE</v>
      </c>
      <c r="G899" s="1" t="s">
        <v>18</v>
      </c>
      <c r="H899" s="1" t="s">
        <v>126</v>
      </c>
      <c r="I899" s="1" t="s">
        <v>1256</v>
      </c>
      <c r="J899" s="1" t="s">
        <v>183</v>
      </c>
      <c r="K899" s="1" t="s">
        <v>104</v>
      </c>
    </row>
    <row r="900" spans="1:11" x14ac:dyDescent="0.2">
      <c r="A900" s="6" t="str">
        <f>INDEX(UF_acronyms!$A$1:$C$28,MATCH(B900,UF_acronyms!$C$1:$C$28,0),2)</f>
        <v>CE</v>
      </c>
      <c r="B900" s="1" t="s">
        <v>2566</v>
      </c>
      <c r="C900" s="1" t="s">
        <v>2586</v>
      </c>
      <c r="D900" s="1" t="s">
        <v>2587</v>
      </c>
      <c r="E900" s="11">
        <v>17196</v>
      </c>
      <c r="F900" s="6" t="str">
        <f>CONCATENATE(tb_SVI[[#This Row],[Nome Município]],"/",tb_SVI[[#This Row],[UF]])</f>
        <v>Alto Santo/CE</v>
      </c>
      <c r="G900" s="1" t="s">
        <v>18</v>
      </c>
      <c r="H900" s="1" t="s">
        <v>1146</v>
      </c>
      <c r="I900" s="1" t="s">
        <v>1582</v>
      </c>
      <c r="J900" s="1" t="s">
        <v>309</v>
      </c>
      <c r="K900" s="1" t="s">
        <v>383</v>
      </c>
    </row>
    <row r="901" spans="1:11" x14ac:dyDescent="0.2">
      <c r="A901" s="6" t="str">
        <f>INDEX(UF_acronyms!$A$1:$C$28,MATCH(B901,UF_acronyms!$C$1:$C$28,0),2)</f>
        <v>CE</v>
      </c>
      <c r="B901" s="1" t="s">
        <v>2566</v>
      </c>
      <c r="C901" s="1" t="s">
        <v>2588</v>
      </c>
      <c r="D901" s="1" t="s">
        <v>2589</v>
      </c>
      <c r="E901" s="11">
        <v>43829</v>
      </c>
      <c r="F901" s="6" t="str">
        <f>CONCATENATE(tb_SVI[[#This Row],[Nome Município]],"/",tb_SVI[[#This Row],[UF]])</f>
        <v>Amontada/CE</v>
      </c>
      <c r="G901" s="1" t="s">
        <v>18</v>
      </c>
      <c r="H901" s="1" t="s">
        <v>513</v>
      </c>
      <c r="I901" s="1" t="s">
        <v>733</v>
      </c>
      <c r="J901" s="1" t="s">
        <v>650</v>
      </c>
      <c r="K901" s="1" t="s">
        <v>604</v>
      </c>
    </row>
    <row r="902" spans="1:11" x14ac:dyDescent="0.2">
      <c r="A902" s="6" t="str">
        <f>INDEX(UF_acronyms!$A$1:$C$28,MATCH(B902,UF_acronyms!$C$1:$C$28,0),2)</f>
        <v>CE</v>
      </c>
      <c r="B902" s="1" t="s">
        <v>2566</v>
      </c>
      <c r="C902" s="1" t="s">
        <v>2590</v>
      </c>
      <c r="D902" s="1" t="s">
        <v>2591</v>
      </c>
      <c r="E902" s="11">
        <v>7378</v>
      </c>
      <c r="F902" s="6" t="str">
        <f>CONCATENATE(tb_SVI[[#This Row],[Nome Município]],"/",tb_SVI[[#This Row],[UF]])</f>
        <v>Antonina do Norte/CE</v>
      </c>
      <c r="G902" s="1" t="s">
        <v>18</v>
      </c>
      <c r="H902" s="1" t="s">
        <v>136</v>
      </c>
      <c r="I902" s="1" t="s">
        <v>2181</v>
      </c>
      <c r="J902" s="1" t="s">
        <v>422</v>
      </c>
      <c r="K902" s="1" t="s">
        <v>240</v>
      </c>
    </row>
    <row r="903" spans="1:11" x14ac:dyDescent="0.2">
      <c r="A903" s="6" t="str">
        <f>INDEX(UF_acronyms!$A$1:$C$28,MATCH(B903,UF_acronyms!$C$1:$C$28,0),2)</f>
        <v>CE</v>
      </c>
      <c r="B903" s="1" t="s">
        <v>2566</v>
      </c>
      <c r="C903" s="1" t="s">
        <v>2592</v>
      </c>
      <c r="D903" s="1" t="s">
        <v>2593</v>
      </c>
      <c r="E903" s="11">
        <v>14672</v>
      </c>
      <c r="F903" s="6" t="str">
        <f>CONCATENATE(tb_SVI[[#This Row],[Nome Município]],"/",tb_SVI[[#This Row],[UF]])</f>
        <v>Apuiarés/CE</v>
      </c>
      <c r="G903" s="1" t="s">
        <v>18</v>
      </c>
      <c r="H903" s="1" t="s">
        <v>702</v>
      </c>
      <c r="I903" s="1" t="s">
        <v>1074</v>
      </c>
      <c r="J903" s="1" t="s">
        <v>180</v>
      </c>
      <c r="K903" s="1" t="s">
        <v>297</v>
      </c>
    </row>
    <row r="904" spans="1:11" x14ac:dyDescent="0.2">
      <c r="A904" s="6" t="str">
        <f>INDEX(UF_acronyms!$A$1:$C$28,MATCH(B904,UF_acronyms!$C$1:$C$28,0),2)</f>
        <v>CE</v>
      </c>
      <c r="B904" s="1" t="s">
        <v>2566</v>
      </c>
      <c r="C904" s="1" t="s">
        <v>2594</v>
      </c>
      <c r="D904" s="1" t="s">
        <v>2595</v>
      </c>
      <c r="E904" s="11">
        <v>74975</v>
      </c>
      <c r="F904" s="6" t="str">
        <f>CONCATENATE(tb_SVI[[#This Row],[Nome Município]],"/",tb_SVI[[#This Row],[UF]])</f>
        <v>Aracati/CE</v>
      </c>
      <c r="G904" s="1" t="s">
        <v>18</v>
      </c>
      <c r="H904" s="1" t="s">
        <v>466</v>
      </c>
      <c r="I904" s="1" t="s">
        <v>94</v>
      </c>
      <c r="J904" s="1" t="s">
        <v>370</v>
      </c>
      <c r="K904" s="1" t="s">
        <v>26</v>
      </c>
    </row>
    <row r="905" spans="1:11" x14ac:dyDescent="0.2">
      <c r="A905" s="6" t="str">
        <f>INDEX(UF_acronyms!$A$1:$C$28,MATCH(B905,UF_acronyms!$C$1:$C$28,0),2)</f>
        <v>CE</v>
      </c>
      <c r="B905" s="1" t="s">
        <v>2566</v>
      </c>
      <c r="C905" s="1" t="s">
        <v>2596</v>
      </c>
      <c r="D905" s="1" t="s">
        <v>2597</v>
      </c>
      <c r="E905" s="11">
        <v>26535</v>
      </c>
      <c r="F905" s="6" t="str">
        <f>CONCATENATE(tb_SVI[[#This Row],[Nome Município]],"/",tb_SVI[[#This Row],[UF]])</f>
        <v>Aracoiaba/CE</v>
      </c>
      <c r="G905" s="1" t="s">
        <v>18</v>
      </c>
      <c r="H905" s="1" t="s">
        <v>1101</v>
      </c>
      <c r="I905" s="1" t="s">
        <v>403</v>
      </c>
      <c r="J905" s="1" t="s">
        <v>59</v>
      </c>
      <c r="K905" s="1" t="s">
        <v>372</v>
      </c>
    </row>
    <row r="906" spans="1:11" x14ac:dyDescent="0.2">
      <c r="A906" s="6" t="str">
        <f>INDEX(UF_acronyms!$A$1:$C$28,MATCH(B906,UF_acronyms!$C$1:$C$28,0),2)</f>
        <v>CE</v>
      </c>
      <c r="B906" s="1" t="s">
        <v>2566</v>
      </c>
      <c r="C906" s="1" t="s">
        <v>2598</v>
      </c>
      <c r="D906" s="1" t="s">
        <v>2599</v>
      </c>
      <c r="E906" s="11">
        <v>10959</v>
      </c>
      <c r="F906" s="6" t="str">
        <f>CONCATENATE(tb_SVI[[#This Row],[Nome Município]],"/",tb_SVI[[#This Row],[UF]])</f>
        <v>Ararendá/CE</v>
      </c>
      <c r="G906" s="1" t="s">
        <v>18</v>
      </c>
      <c r="H906" s="1" t="s">
        <v>666</v>
      </c>
      <c r="I906" s="1" t="s">
        <v>220</v>
      </c>
      <c r="J906" s="1" t="s">
        <v>15</v>
      </c>
      <c r="K906" s="1" t="s">
        <v>565</v>
      </c>
    </row>
    <row r="907" spans="1:11" x14ac:dyDescent="0.2">
      <c r="A907" s="6" t="str">
        <f>INDEX(UF_acronyms!$A$1:$C$28,MATCH(B907,UF_acronyms!$C$1:$C$28,0),2)</f>
        <v>CE</v>
      </c>
      <c r="B907" s="1" t="s">
        <v>2566</v>
      </c>
      <c r="C907" s="1" t="s">
        <v>2600</v>
      </c>
      <c r="D907" s="1" t="s">
        <v>2601</v>
      </c>
      <c r="E907" s="11">
        <v>21654</v>
      </c>
      <c r="F907" s="6" t="str">
        <f>CONCATENATE(tb_SVI[[#This Row],[Nome Município]],"/",tb_SVI[[#This Row],[UF]])</f>
        <v>Araripe/CE</v>
      </c>
      <c r="G907" s="1" t="s">
        <v>18</v>
      </c>
      <c r="H907" s="1" t="s">
        <v>1139</v>
      </c>
      <c r="I907" s="1" t="s">
        <v>812</v>
      </c>
      <c r="J907" s="1" t="s">
        <v>221</v>
      </c>
      <c r="K907" s="1" t="s">
        <v>98</v>
      </c>
    </row>
    <row r="908" spans="1:11" x14ac:dyDescent="0.2">
      <c r="A908" s="6" t="str">
        <f>INDEX(UF_acronyms!$A$1:$C$28,MATCH(B908,UF_acronyms!$C$1:$C$28,0),2)</f>
        <v>CE</v>
      </c>
      <c r="B908" s="1" t="s">
        <v>2566</v>
      </c>
      <c r="C908" s="1" t="s">
        <v>2602</v>
      </c>
      <c r="D908" s="1" t="s">
        <v>2603</v>
      </c>
      <c r="E908" s="11">
        <v>11802</v>
      </c>
      <c r="F908" s="6" t="str">
        <f>CONCATENATE(tb_SVI[[#This Row],[Nome Município]],"/",tb_SVI[[#This Row],[UF]])</f>
        <v>Aratuba/CE</v>
      </c>
      <c r="G908" s="1" t="s">
        <v>18</v>
      </c>
      <c r="H908" s="1" t="s">
        <v>153</v>
      </c>
      <c r="I908" s="1" t="s">
        <v>1205</v>
      </c>
      <c r="J908" s="1" t="s">
        <v>105</v>
      </c>
      <c r="K908" s="1" t="s">
        <v>183</v>
      </c>
    </row>
    <row r="909" spans="1:11" x14ac:dyDescent="0.2">
      <c r="A909" s="6" t="str">
        <f>INDEX(UF_acronyms!$A$1:$C$28,MATCH(B909,UF_acronyms!$C$1:$C$28,0),2)</f>
        <v>CE</v>
      </c>
      <c r="B909" s="1" t="s">
        <v>2566</v>
      </c>
      <c r="C909" s="1" t="s">
        <v>2604</v>
      </c>
      <c r="D909" s="1" t="s">
        <v>2605</v>
      </c>
      <c r="E909" s="11">
        <v>7844</v>
      </c>
      <c r="F909" s="6" t="str">
        <f>CONCATENATE(tb_SVI[[#This Row],[Nome Município]],"/",tb_SVI[[#This Row],[UF]])</f>
        <v>Arneiroz/CE</v>
      </c>
      <c r="G909" s="1" t="s">
        <v>18</v>
      </c>
      <c r="H909" s="1" t="s">
        <v>256</v>
      </c>
      <c r="I909" s="1" t="s">
        <v>2181</v>
      </c>
      <c r="J909" s="1" t="s">
        <v>638</v>
      </c>
      <c r="K909" s="1" t="s">
        <v>76</v>
      </c>
    </row>
    <row r="910" spans="1:11" x14ac:dyDescent="0.2">
      <c r="A910" s="6" t="str">
        <f>INDEX(UF_acronyms!$A$1:$C$28,MATCH(B910,UF_acronyms!$C$1:$C$28,0),2)</f>
        <v>CE</v>
      </c>
      <c r="B910" s="1" t="s">
        <v>2566</v>
      </c>
      <c r="C910" s="1" t="s">
        <v>2606</v>
      </c>
      <c r="D910" s="1" t="s">
        <v>2607</v>
      </c>
      <c r="E910" s="11">
        <v>23478</v>
      </c>
      <c r="F910" s="6" t="str">
        <f>CONCATENATE(tb_SVI[[#This Row],[Nome Município]],"/",tb_SVI[[#This Row],[UF]])</f>
        <v>Assaré/CE</v>
      </c>
      <c r="G910" s="1" t="s">
        <v>18</v>
      </c>
      <c r="H910" s="1" t="s">
        <v>410</v>
      </c>
      <c r="I910" s="1" t="s">
        <v>268</v>
      </c>
      <c r="J910" s="1" t="s">
        <v>290</v>
      </c>
      <c r="K910" s="1" t="s">
        <v>70</v>
      </c>
    </row>
    <row r="911" spans="1:11" x14ac:dyDescent="0.2">
      <c r="A911" s="6" t="str">
        <f>INDEX(UF_acronyms!$A$1:$C$28,MATCH(B911,UF_acronyms!$C$1:$C$28,0),2)</f>
        <v>CE</v>
      </c>
      <c r="B911" s="1" t="s">
        <v>2566</v>
      </c>
      <c r="C911" s="1" t="s">
        <v>2608</v>
      </c>
      <c r="D911" s="1" t="s">
        <v>2609</v>
      </c>
      <c r="E911" s="11">
        <v>24610</v>
      </c>
      <c r="F911" s="6" t="str">
        <f>CONCATENATE(tb_SVI[[#This Row],[Nome Município]],"/",tb_SVI[[#This Row],[UF]])</f>
        <v>Aurora/CE</v>
      </c>
      <c r="G911" s="1" t="s">
        <v>18</v>
      </c>
      <c r="H911" s="1" t="s">
        <v>293</v>
      </c>
      <c r="I911" s="1" t="s">
        <v>1792</v>
      </c>
      <c r="J911" s="1" t="s">
        <v>318</v>
      </c>
      <c r="K911" s="1" t="s">
        <v>432</v>
      </c>
    </row>
    <row r="912" spans="1:11" x14ac:dyDescent="0.2">
      <c r="A912" s="6" t="str">
        <f>INDEX(UF_acronyms!$A$1:$C$28,MATCH(B912,UF_acronyms!$C$1:$C$28,0),2)</f>
        <v>CE</v>
      </c>
      <c r="B912" s="1" t="s">
        <v>2566</v>
      </c>
      <c r="C912" s="1" t="s">
        <v>2569</v>
      </c>
      <c r="D912" s="1" t="s">
        <v>2570</v>
      </c>
      <c r="E912" s="11">
        <v>6303</v>
      </c>
      <c r="F912" s="6" t="str">
        <f>CONCATENATE(tb_SVI[[#This Row],[Nome Município]],"/",tb_SVI[[#This Row],[UF]])</f>
        <v>Baixio/CE</v>
      </c>
      <c r="G912" s="1" t="s">
        <v>18</v>
      </c>
      <c r="H912" s="1" t="s">
        <v>1080</v>
      </c>
      <c r="I912" s="1" t="s">
        <v>1555</v>
      </c>
      <c r="J912" s="1" t="s">
        <v>366</v>
      </c>
      <c r="K912" s="1" t="s">
        <v>34</v>
      </c>
    </row>
    <row r="913" spans="1:11" x14ac:dyDescent="0.2">
      <c r="A913" s="6" t="str">
        <f>INDEX(UF_acronyms!$A$1:$C$28,MATCH(B913,UF_acronyms!$C$1:$C$28,0),2)</f>
        <v>CE</v>
      </c>
      <c r="B913" s="1" t="s">
        <v>2566</v>
      </c>
      <c r="C913" s="1" t="s">
        <v>2610</v>
      </c>
      <c r="D913" s="1" t="s">
        <v>2611</v>
      </c>
      <c r="E913" s="11">
        <v>18256</v>
      </c>
      <c r="F913" s="6" t="str">
        <f>CONCATENATE(tb_SVI[[#This Row],[Nome Município]],"/",tb_SVI[[#This Row],[UF]])</f>
        <v>Banabuiú/CE</v>
      </c>
      <c r="G913" s="1" t="s">
        <v>18</v>
      </c>
      <c r="H913" s="1" t="s">
        <v>163</v>
      </c>
      <c r="I913" s="1" t="s">
        <v>529</v>
      </c>
      <c r="J913" s="1" t="s">
        <v>165</v>
      </c>
      <c r="K913" s="1" t="s">
        <v>180</v>
      </c>
    </row>
    <row r="914" spans="1:11" x14ac:dyDescent="0.2">
      <c r="A914" s="6" t="str">
        <f>INDEX(UF_acronyms!$A$1:$C$28,MATCH(B914,UF_acronyms!$C$1:$C$28,0),2)</f>
        <v>CE</v>
      </c>
      <c r="B914" s="1" t="s">
        <v>2566</v>
      </c>
      <c r="C914" s="1" t="s">
        <v>2612</v>
      </c>
      <c r="D914" s="1" t="s">
        <v>2613</v>
      </c>
      <c r="E914" s="11">
        <v>61228</v>
      </c>
      <c r="F914" s="6" t="str">
        <f>CONCATENATE(tb_SVI[[#This Row],[Nome Município]],"/",tb_SVI[[#This Row],[UF]])</f>
        <v>Barbalha/CE</v>
      </c>
      <c r="G914" s="1" t="s">
        <v>18</v>
      </c>
      <c r="H914" s="1" t="s">
        <v>1080</v>
      </c>
      <c r="I914" s="1" t="s">
        <v>2360</v>
      </c>
      <c r="J914" s="1" t="s">
        <v>64</v>
      </c>
      <c r="K914" s="1" t="s">
        <v>181</v>
      </c>
    </row>
    <row r="915" spans="1:11" x14ac:dyDescent="0.2">
      <c r="A915" s="6" t="str">
        <f>INDEX(UF_acronyms!$A$1:$C$28,MATCH(B915,UF_acronyms!$C$1:$C$28,0),2)</f>
        <v>CE</v>
      </c>
      <c r="B915" s="1" t="s">
        <v>2566</v>
      </c>
      <c r="C915" s="1" t="s">
        <v>2614</v>
      </c>
      <c r="D915" s="1" t="s">
        <v>2615</v>
      </c>
      <c r="E915" s="11">
        <v>22573</v>
      </c>
      <c r="F915" s="6" t="str">
        <f>CONCATENATE(tb_SVI[[#This Row],[Nome Município]],"/",tb_SVI[[#This Row],[UF]])</f>
        <v>Barreira/CE</v>
      </c>
      <c r="G915" s="1" t="s">
        <v>18</v>
      </c>
      <c r="H915" s="1" t="s">
        <v>334</v>
      </c>
      <c r="I915" s="1" t="s">
        <v>136</v>
      </c>
      <c r="J915" s="1" t="s">
        <v>130</v>
      </c>
      <c r="K915" s="1" t="s">
        <v>592</v>
      </c>
    </row>
    <row r="916" spans="1:11" x14ac:dyDescent="0.2">
      <c r="A916" s="6" t="str">
        <f>INDEX(UF_acronyms!$A$1:$C$28,MATCH(B916,UF_acronyms!$C$1:$C$28,0),2)</f>
        <v>CE</v>
      </c>
      <c r="B916" s="1" t="s">
        <v>2566</v>
      </c>
      <c r="C916" s="1" t="s">
        <v>2616</v>
      </c>
      <c r="D916" s="1" t="s">
        <v>2617</v>
      </c>
      <c r="E916" s="11">
        <v>22758</v>
      </c>
      <c r="F916" s="6" t="str">
        <f>CONCATENATE(tb_SVI[[#This Row],[Nome Município]],"/",tb_SVI[[#This Row],[UF]])</f>
        <v>Barro/CE</v>
      </c>
      <c r="G916" s="1" t="s">
        <v>18</v>
      </c>
      <c r="H916" s="1" t="s">
        <v>377</v>
      </c>
      <c r="I916" s="1" t="s">
        <v>2618</v>
      </c>
      <c r="J916" s="1" t="s">
        <v>36</v>
      </c>
      <c r="K916" s="1" t="s">
        <v>297</v>
      </c>
    </row>
    <row r="917" spans="1:11" x14ac:dyDescent="0.2">
      <c r="A917" s="6" t="str">
        <f>INDEX(UF_acronyms!$A$1:$C$28,MATCH(B917,UF_acronyms!$C$1:$C$28,0),2)</f>
        <v>CE</v>
      </c>
      <c r="B917" s="1" t="s">
        <v>2566</v>
      </c>
      <c r="C917" s="1" t="s">
        <v>2619</v>
      </c>
      <c r="D917" s="1" t="s">
        <v>2620</v>
      </c>
      <c r="E917" s="11">
        <v>15044</v>
      </c>
      <c r="F917" s="6" t="str">
        <f>CONCATENATE(tb_SVI[[#This Row],[Nome Município]],"/",tb_SVI[[#This Row],[UF]])</f>
        <v>Barroquinha/CE</v>
      </c>
      <c r="G917" s="1" t="s">
        <v>18</v>
      </c>
      <c r="H917" s="1" t="s">
        <v>297</v>
      </c>
      <c r="I917" s="1" t="s">
        <v>1007</v>
      </c>
      <c r="J917" s="1" t="s">
        <v>13</v>
      </c>
      <c r="K917" s="1" t="s">
        <v>297</v>
      </c>
    </row>
    <row r="918" spans="1:11" x14ac:dyDescent="0.2">
      <c r="A918" s="6" t="str">
        <f>INDEX(UF_acronyms!$A$1:$C$28,MATCH(B918,UF_acronyms!$C$1:$C$28,0),2)</f>
        <v>CE</v>
      </c>
      <c r="B918" s="1" t="s">
        <v>2566</v>
      </c>
      <c r="C918" s="1" t="s">
        <v>2621</v>
      </c>
      <c r="D918" s="1" t="s">
        <v>2622</v>
      </c>
      <c r="E918" s="11">
        <v>35941</v>
      </c>
      <c r="F918" s="6" t="str">
        <f>CONCATENATE(tb_SVI[[#This Row],[Nome Município]],"/",tb_SVI[[#This Row],[UF]])</f>
        <v>Baturité/CE</v>
      </c>
      <c r="G918" s="1" t="s">
        <v>18</v>
      </c>
      <c r="H918" s="1" t="s">
        <v>102</v>
      </c>
      <c r="I918" s="1" t="s">
        <v>531</v>
      </c>
      <c r="J918" s="1" t="s">
        <v>33</v>
      </c>
      <c r="K918" s="1" t="s">
        <v>961</v>
      </c>
    </row>
    <row r="919" spans="1:11" x14ac:dyDescent="0.2">
      <c r="A919" s="6" t="str">
        <f>INDEX(UF_acronyms!$A$1:$C$28,MATCH(B919,UF_acronyms!$C$1:$C$28,0),2)</f>
        <v>CE</v>
      </c>
      <c r="B919" s="1" t="s">
        <v>2566</v>
      </c>
      <c r="C919" s="1" t="s">
        <v>2623</v>
      </c>
      <c r="D919" s="1" t="s">
        <v>2624</v>
      </c>
      <c r="E919" s="11">
        <v>53949</v>
      </c>
      <c r="F919" s="6" t="str">
        <f>CONCATENATE(tb_SVI[[#This Row],[Nome Município]],"/",tb_SVI[[#This Row],[UF]])</f>
        <v>Beberibe/CE</v>
      </c>
      <c r="G919" s="1" t="s">
        <v>18</v>
      </c>
      <c r="H919" s="1" t="s">
        <v>225</v>
      </c>
      <c r="I919" s="1" t="s">
        <v>377</v>
      </c>
      <c r="J919" s="1" t="s">
        <v>290</v>
      </c>
      <c r="K919" s="1" t="s">
        <v>353</v>
      </c>
    </row>
    <row r="920" spans="1:11" x14ac:dyDescent="0.2">
      <c r="A920" s="6" t="str">
        <f>INDEX(UF_acronyms!$A$1:$C$28,MATCH(B920,UF_acronyms!$C$1:$C$28,0),2)</f>
        <v>CE</v>
      </c>
      <c r="B920" s="1" t="s">
        <v>2566</v>
      </c>
      <c r="C920" s="1" t="s">
        <v>2625</v>
      </c>
      <c r="D920" s="1" t="s">
        <v>2626</v>
      </c>
      <c r="E920" s="11">
        <v>32722</v>
      </c>
      <c r="F920" s="6" t="str">
        <f>CONCATENATE(tb_SVI[[#This Row],[Nome Município]],"/",tb_SVI[[#This Row],[UF]])</f>
        <v>Bela Cruz/CE</v>
      </c>
      <c r="G920" s="1" t="s">
        <v>18</v>
      </c>
      <c r="H920" s="1" t="s">
        <v>1261</v>
      </c>
      <c r="I920" s="1" t="s">
        <v>334</v>
      </c>
      <c r="J920" s="1" t="s">
        <v>207</v>
      </c>
      <c r="K920" s="1" t="s">
        <v>155</v>
      </c>
    </row>
    <row r="921" spans="1:11" x14ac:dyDescent="0.2">
      <c r="A921" s="6" t="str">
        <f>INDEX(UF_acronyms!$A$1:$C$28,MATCH(B921,UF_acronyms!$C$1:$C$28,0),2)</f>
        <v>CE</v>
      </c>
      <c r="B921" s="1" t="s">
        <v>2566</v>
      </c>
      <c r="C921" s="1" t="s">
        <v>2627</v>
      </c>
      <c r="D921" s="1" t="s">
        <v>2628</v>
      </c>
      <c r="E921" s="11">
        <v>54577</v>
      </c>
      <c r="F921" s="6" t="str">
        <f>CONCATENATE(tb_SVI[[#This Row],[Nome Município]],"/",tb_SVI[[#This Row],[UF]])</f>
        <v>Boa Viagem/CE</v>
      </c>
      <c r="G921" s="1" t="s">
        <v>18</v>
      </c>
      <c r="H921" s="1" t="s">
        <v>33</v>
      </c>
      <c r="I921" s="1" t="s">
        <v>1108</v>
      </c>
      <c r="J921" s="1" t="s">
        <v>813</v>
      </c>
      <c r="K921" s="1" t="s">
        <v>89</v>
      </c>
    </row>
    <row r="922" spans="1:11" x14ac:dyDescent="0.2">
      <c r="A922" s="6" t="str">
        <f>INDEX(UF_acronyms!$A$1:$C$28,MATCH(B922,UF_acronyms!$C$1:$C$28,0),2)</f>
        <v>CE</v>
      </c>
      <c r="B922" s="1" t="s">
        <v>2566</v>
      </c>
      <c r="C922" s="1" t="s">
        <v>2629</v>
      </c>
      <c r="D922" s="1" t="s">
        <v>2630</v>
      </c>
      <c r="E922" s="11">
        <v>49842</v>
      </c>
      <c r="F922" s="6" t="str">
        <f>CONCATENATE(tb_SVI[[#This Row],[Nome Município]],"/",tb_SVI[[#This Row],[UF]])</f>
        <v>Brejo Santo/CE</v>
      </c>
      <c r="G922" s="1" t="s">
        <v>18</v>
      </c>
      <c r="H922" s="1" t="s">
        <v>41</v>
      </c>
      <c r="I922" s="1" t="s">
        <v>2337</v>
      </c>
      <c r="J922" s="1" t="s">
        <v>66</v>
      </c>
      <c r="K922" s="1" t="s">
        <v>532</v>
      </c>
    </row>
    <row r="923" spans="1:11" x14ac:dyDescent="0.2">
      <c r="A923" s="6" t="str">
        <f>INDEX(UF_acronyms!$A$1:$C$28,MATCH(B923,UF_acronyms!$C$1:$C$28,0),2)</f>
        <v>CE</v>
      </c>
      <c r="B923" s="1" t="s">
        <v>2566</v>
      </c>
      <c r="C923" s="1" t="s">
        <v>2631</v>
      </c>
      <c r="D923" s="1" t="s">
        <v>2632</v>
      </c>
      <c r="E923" s="11">
        <v>63907</v>
      </c>
      <c r="F923" s="6" t="str">
        <f>CONCATENATE(tb_SVI[[#This Row],[Nome Município]],"/",tb_SVI[[#This Row],[UF]])</f>
        <v>Camocim/CE</v>
      </c>
      <c r="G923" s="1" t="s">
        <v>18</v>
      </c>
      <c r="H923" s="1" t="s">
        <v>56</v>
      </c>
      <c r="I923" s="1" t="s">
        <v>2337</v>
      </c>
      <c r="J923" s="1" t="s">
        <v>385</v>
      </c>
      <c r="K923" s="1" t="s">
        <v>449</v>
      </c>
    </row>
    <row r="924" spans="1:11" x14ac:dyDescent="0.2">
      <c r="A924" s="6" t="str">
        <f>INDEX(UF_acronyms!$A$1:$C$28,MATCH(B924,UF_acronyms!$C$1:$C$28,0),2)</f>
        <v>CE</v>
      </c>
      <c r="B924" s="1" t="s">
        <v>2566</v>
      </c>
      <c r="C924" s="1" t="s">
        <v>2633</v>
      </c>
      <c r="D924" s="1" t="s">
        <v>2634</v>
      </c>
      <c r="E924" s="11">
        <v>27470</v>
      </c>
      <c r="F924" s="6" t="str">
        <f>CONCATENATE(tb_SVI[[#This Row],[Nome Município]],"/",tb_SVI[[#This Row],[UF]])</f>
        <v>Campos Sales/CE</v>
      </c>
      <c r="G924" s="1" t="s">
        <v>18</v>
      </c>
      <c r="H924" s="1" t="s">
        <v>182</v>
      </c>
      <c r="I924" s="1" t="s">
        <v>1511</v>
      </c>
      <c r="J924" s="1" t="s">
        <v>484</v>
      </c>
      <c r="K924" s="1" t="s">
        <v>438</v>
      </c>
    </row>
    <row r="925" spans="1:11" x14ac:dyDescent="0.2">
      <c r="A925" s="6" t="str">
        <f>INDEX(UF_acronyms!$A$1:$C$28,MATCH(B925,UF_acronyms!$C$1:$C$28,0),2)</f>
        <v>CE</v>
      </c>
      <c r="B925" s="1" t="s">
        <v>2566</v>
      </c>
      <c r="C925" s="1" t="s">
        <v>2635</v>
      </c>
      <c r="D925" s="1" t="s">
        <v>2636</v>
      </c>
      <c r="E925" s="11">
        <v>77244</v>
      </c>
      <c r="F925" s="6" t="str">
        <f>CONCATENATE(tb_SVI[[#This Row],[Nome Município]],"/",tb_SVI[[#This Row],[UF]])</f>
        <v>Canindé/CE</v>
      </c>
      <c r="G925" s="1" t="s">
        <v>18</v>
      </c>
      <c r="H925" s="1" t="s">
        <v>702</v>
      </c>
      <c r="I925" s="1" t="s">
        <v>795</v>
      </c>
      <c r="J925" s="1" t="s">
        <v>685</v>
      </c>
      <c r="K925" s="1" t="s">
        <v>104</v>
      </c>
    </row>
    <row r="926" spans="1:11" x14ac:dyDescent="0.2">
      <c r="A926" s="6" t="str">
        <f>INDEX(UF_acronyms!$A$1:$C$28,MATCH(B926,UF_acronyms!$C$1:$C$28,0),2)</f>
        <v>CE</v>
      </c>
      <c r="B926" s="1" t="s">
        <v>2566</v>
      </c>
      <c r="C926" s="1" t="s">
        <v>2637</v>
      </c>
      <c r="D926" s="1" t="s">
        <v>2638</v>
      </c>
      <c r="E926" s="11">
        <v>17786</v>
      </c>
      <c r="F926" s="6" t="str">
        <f>CONCATENATE(tb_SVI[[#This Row],[Nome Município]],"/",tb_SVI[[#This Row],[UF]])</f>
        <v>Capistrano/CE</v>
      </c>
      <c r="G926" s="1" t="s">
        <v>18</v>
      </c>
      <c r="H926" s="1" t="s">
        <v>372</v>
      </c>
      <c r="I926" s="1" t="s">
        <v>212</v>
      </c>
      <c r="J926" s="1" t="s">
        <v>67</v>
      </c>
      <c r="K926" s="1" t="s">
        <v>438</v>
      </c>
    </row>
    <row r="927" spans="1:11" x14ac:dyDescent="0.2">
      <c r="A927" s="6" t="str">
        <f>INDEX(UF_acronyms!$A$1:$C$28,MATCH(B927,UF_acronyms!$C$1:$C$28,0),2)</f>
        <v>CE</v>
      </c>
      <c r="B927" s="1" t="s">
        <v>2566</v>
      </c>
      <c r="C927" s="1" t="s">
        <v>2639</v>
      </c>
      <c r="D927" s="1" t="s">
        <v>2640</v>
      </c>
      <c r="E927" s="11">
        <v>22782</v>
      </c>
      <c r="F927" s="6" t="str">
        <f>CONCATENATE(tb_SVI[[#This Row],[Nome Município]],"/",tb_SVI[[#This Row],[UF]])</f>
        <v>Caridade/CE</v>
      </c>
      <c r="G927" s="1" t="s">
        <v>18</v>
      </c>
      <c r="H927" s="1" t="s">
        <v>823</v>
      </c>
      <c r="I927" s="1" t="s">
        <v>638</v>
      </c>
      <c r="J927" s="1" t="s">
        <v>80</v>
      </c>
      <c r="K927" s="1" t="s">
        <v>212</v>
      </c>
    </row>
    <row r="928" spans="1:11" x14ac:dyDescent="0.2">
      <c r="A928" s="6" t="str">
        <f>INDEX(UF_acronyms!$A$1:$C$28,MATCH(B928,UF_acronyms!$C$1:$C$28,0),2)</f>
        <v>CE</v>
      </c>
      <c r="B928" s="1" t="s">
        <v>2566</v>
      </c>
      <c r="C928" s="1" t="s">
        <v>2641</v>
      </c>
      <c r="D928" s="1" t="s">
        <v>2642</v>
      </c>
      <c r="E928" s="11">
        <v>26987</v>
      </c>
      <c r="F928" s="6" t="str">
        <f>CONCATENATE(tb_SVI[[#This Row],[Nome Município]],"/",tb_SVI[[#This Row],[UF]])</f>
        <v>Caririaçu/CE</v>
      </c>
      <c r="G928" s="1" t="s">
        <v>18</v>
      </c>
      <c r="H928" s="1" t="s">
        <v>528</v>
      </c>
      <c r="I928" s="1" t="s">
        <v>795</v>
      </c>
      <c r="J928" s="1" t="s">
        <v>13</v>
      </c>
      <c r="K928" s="1" t="s">
        <v>128</v>
      </c>
    </row>
    <row r="929" spans="1:11" x14ac:dyDescent="0.2">
      <c r="A929" s="6" t="str">
        <f>INDEX(UF_acronyms!$A$1:$C$28,MATCH(B929,UF_acronyms!$C$1:$C$28,0),2)</f>
        <v>CE</v>
      </c>
      <c r="B929" s="1" t="s">
        <v>2566</v>
      </c>
      <c r="C929" s="1" t="s">
        <v>2643</v>
      </c>
      <c r="D929" s="1" t="s">
        <v>2644</v>
      </c>
      <c r="E929" s="11">
        <v>18459</v>
      </c>
      <c r="F929" s="6" t="str">
        <f>CONCATENATE(tb_SVI[[#This Row],[Nome Município]],"/",tb_SVI[[#This Row],[UF]])</f>
        <v>Cariré/CE</v>
      </c>
      <c r="G929" s="1" t="s">
        <v>18</v>
      </c>
      <c r="H929" s="1" t="s">
        <v>208</v>
      </c>
      <c r="I929" s="1" t="s">
        <v>2112</v>
      </c>
      <c r="J929" s="1" t="s">
        <v>449</v>
      </c>
      <c r="K929" s="1" t="s">
        <v>365</v>
      </c>
    </row>
    <row r="930" spans="1:11" x14ac:dyDescent="0.2">
      <c r="A930" s="6" t="str">
        <f>INDEX(UF_acronyms!$A$1:$C$28,MATCH(B930,UF_acronyms!$C$1:$C$28,0),2)</f>
        <v>CE</v>
      </c>
      <c r="B930" s="1" t="s">
        <v>2566</v>
      </c>
      <c r="C930" s="1" t="s">
        <v>2645</v>
      </c>
      <c r="D930" s="1" t="s">
        <v>2646</v>
      </c>
      <c r="E930" s="11">
        <v>18699</v>
      </c>
      <c r="F930" s="6" t="str">
        <f>CONCATENATE(tb_SVI[[#This Row],[Nome Município]],"/",tb_SVI[[#This Row],[UF]])</f>
        <v>Cariús/CE</v>
      </c>
      <c r="G930" s="1" t="s">
        <v>18</v>
      </c>
      <c r="H930" s="1" t="s">
        <v>415</v>
      </c>
      <c r="I930" s="1" t="s">
        <v>1330</v>
      </c>
      <c r="J930" s="1" t="s">
        <v>202</v>
      </c>
      <c r="K930" s="1" t="s">
        <v>147</v>
      </c>
    </row>
    <row r="931" spans="1:11" x14ac:dyDescent="0.2">
      <c r="A931" s="6" t="str">
        <f>INDEX(UF_acronyms!$A$1:$C$28,MATCH(B931,UF_acronyms!$C$1:$C$28,0),2)</f>
        <v>CE</v>
      </c>
      <c r="B931" s="1" t="s">
        <v>2566</v>
      </c>
      <c r="C931" s="1" t="s">
        <v>2647</v>
      </c>
      <c r="D931" s="1" t="s">
        <v>2648</v>
      </c>
      <c r="E931" s="11">
        <v>17685</v>
      </c>
      <c r="F931" s="6" t="str">
        <f>CONCATENATE(tb_SVI[[#This Row],[Nome Município]],"/",tb_SVI[[#This Row],[UF]])</f>
        <v>Carnaubal/CE</v>
      </c>
      <c r="G931" s="1" t="s">
        <v>18</v>
      </c>
      <c r="H931" s="1" t="s">
        <v>1233</v>
      </c>
      <c r="I931" s="1" t="s">
        <v>2117</v>
      </c>
      <c r="J931" s="1" t="s">
        <v>592</v>
      </c>
      <c r="K931" s="1" t="s">
        <v>180</v>
      </c>
    </row>
    <row r="932" spans="1:11" x14ac:dyDescent="0.2">
      <c r="A932" s="6" t="str">
        <f>INDEX(UF_acronyms!$A$1:$C$28,MATCH(B932,UF_acronyms!$C$1:$C$28,0),2)</f>
        <v>CE</v>
      </c>
      <c r="B932" s="1" t="s">
        <v>2566</v>
      </c>
      <c r="C932" s="1" t="s">
        <v>2649</v>
      </c>
      <c r="D932" s="1" t="s">
        <v>2650</v>
      </c>
      <c r="E932" s="11">
        <v>20871</v>
      </c>
      <c r="F932" s="6" t="str">
        <f>CONCATENATE(tb_SVI[[#This Row],[Nome Município]],"/",tb_SVI[[#This Row],[UF]])</f>
        <v>Catarina/CE</v>
      </c>
      <c r="G932" s="1" t="s">
        <v>18</v>
      </c>
      <c r="H932" s="1" t="s">
        <v>34</v>
      </c>
      <c r="I932" s="1" t="s">
        <v>1973</v>
      </c>
      <c r="J932" s="1" t="s">
        <v>537</v>
      </c>
      <c r="K932" s="1" t="s">
        <v>618</v>
      </c>
    </row>
    <row r="933" spans="1:11" x14ac:dyDescent="0.2">
      <c r="A933" s="6" t="str">
        <f>INDEX(UF_acronyms!$A$1:$C$28,MATCH(B933,UF_acronyms!$C$1:$C$28,0),2)</f>
        <v>CE</v>
      </c>
      <c r="B933" s="1" t="s">
        <v>2566</v>
      </c>
      <c r="C933" s="1" t="s">
        <v>2651</v>
      </c>
      <c r="D933" s="1" t="s">
        <v>2652</v>
      </c>
      <c r="E933" s="11">
        <v>10376</v>
      </c>
      <c r="F933" s="6" t="str">
        <f>CONCATENATE(tb_SVI[[#This Row],[Nome Município]],"/",tb_SVI[[#This Row],[UF]])</f>
        <v>Catunda/CE</v>
      </c>
      <c r="G933" s="1" t="s">
        <v>18</v>
      </c>
      <c r="H933" s="1" t="s">
        <v>1161</v>
      </c>
      <c r="I933" s="1" t="s">
        <v>2441</v>
      </c>
      <c r="J933" s="1" t="s">
        <v>862</v>
      </c>
      <c r="K933" s="1" t="s">
        <v>655</v>
      </c>
    </row>
    <row r="934" spans="1:11" x14ac:dyDescent="0.2">
      <c r="A934" s="6" t="str">
        <f>INDEX(UF_acronyms!$A$1:$C$28,MATCH(B934,UF_acronyms!$C$1:$C$28,0),2)</f>
        <v>CE</v>
      </c>
      <c r="B934" s="1" t="s">
        <v>2566</v>
      </c>
      <c r="C934" s="1" t="s">
        <v>2653</v>
      </c>
      <c r="D934" s="1" t="s">
        <v>2654</v>
      </c>
      <c r="E934" s="11">
        <v>25585</v>
      </c>
      <c r="F934" s="6" t="str">
        <f>CONCATENATE(tb_SVI[[#This Row],[Nome Município]],"/",tb_SVI[[#This Row],[UF]])</f>
        <v>Cedro/CE</v>
      </c>
      <c r="G934" s="1" t="s">
        <v>18</v>
      </c>
      <c r="H934" s="1" t="s">
        <v>1709</v>
      </c>
      <c r="I934" s="1" t="s">
        <v>45</v>
      </c>
      <c r="J934" s="1" t="s">
        <v>455</v>
      </c>
      <c r="K934" s="1" t="s">
        <v>334</v>
      </c>
    </row>
    <row r="935" spans="1:11" x14ac:dyDescent="0.2">
      <c r="A935" s="6" t="str">
        <f>INDEX(UF_acronyms!$A$1:$C$28,MATCH(B935,UF_acronyms!$C$1:$C$28,0),2)</f>
        <v>CE</v>
      </c>
      <c r="B935" s="1" t="s">
        <v>2566</v>
      </c>
      <c r="C935" s="1" t="s">
        <v>2655</v>
      </c>
      <c r="D935" s="1" t="s">
        <v>2656</v>
      </c>
      <c r="E935" s="11">
        <v>13091</v>
      </c>
      <c r="F935" s="6" t="str">
        <f>CONCATENATE(tb_SVI[[#This Row],[Nome Município]],"/",tb_SVI[[#This Row],[UF]])</f>
        <v>Chaval/CE</v>
      </c>
      <c r="G935" s="1" t="s">
        <v>18</v>
      </c>
      <c r="H935" s="1" t="s">
        <v>61</v>
      </c>
      <c r="I935" s="1" t="s">
        <v>22</v>
      </c>
      <c r="J935" s="1" t="s">
        <v>474</v>
      </c>
      <c r="K935" s="1" t="s">
        <v>104</v>
      </c>
    </row>
    <row r="936" spans="1:11" x14ac:dyDescent="0.2">
      <c r="A936" s="6" t="str">
        <f>INDEX(UF_acronyms!$A$1:$C$28,MATCH(B936,UF_acronyms!$C$1:$C$28,0),2)</f>
        <v>CE</v>
      </c>
      <c r="B936" s="1" t="s">
        <v>2566</v>
      </c>
      <c r="C936" s="1" t="s">
        <v>2657</v>
      </c>
      <c r="D936" s="1" t="s">
        <v>2658</v>
      </c>
      <c r="E936" s="11">
        <v>13565</v>
      </c>
      <c r="F936" s="6" t="str">
        <f>CONCATENATE(tb_SVI[[#This Row],[Nome Município]],"/",tb_SVI[[#This Row],[UF]])</f>
        <v>Choró/CE</v>
      </c>
      <c r="G936" s="1" t="s">
        <v>18</v>
      </c>
      <c r="H936" s="1" t="s">
        <v>295</v>
      </c>
      <c r="I936" s="1" t="s">
        <v>474</v>
      </c>
      <c r="J936" s="1" t="s">
        <v>193</v>
      </c>
      <c r="K936" s="1" t="s">
        <v>904</v>
      </c>
    </row>
    <row r="937" spans="1:11" x14ac:dyDescent="0.2">
      <c r="A937" s="6" t="str">
        <f>INDEX(UF_acronyms!$A$1:$C$28,MATCH(B937,UF_acronyms!$C$1:$C$28,0),2)</f>
        <v>CE</v>
      </c>
      <c r="B937" s="1" t="s">
        <v>2566</v>
      </c>
      <c r="C937" s="1" t="s">
        <v>2659</v>
      </c>
      <c r="D937" s="1" t="s">
        <v>2660</v>
      </c>
      <c r="E937" s="11">
        <v>23239</v>
      </c>
      <c r="F937" s="6" t="str">
        <f>CONCATENATE(tb_SVI[[#This Row],[Nome Município]],"/",tb_SVI[[#This Row],[UF]])</f>
        <v>Coreaú/CE</v>
      </c>
      <c r="G937" s="1" t="s">
        <v>18</v>
      </c>
      <c r="H937" s="1" t="s">
        <v>61</v>
      </c>
      <c r="I937" s="1" t="s">
        <v>366</v>
      </c>
      <c r="J937" s="1" t="s">
        <v>35</v>
      </c>
      <c r="K937" s="1" t="s">
        <v>766</v>
      </c>
    </row>
    <row r="938" spans="1:11" x14ac:dyDescent="0.2">
      <c r="A938" s="6" t="str">
        <f>INDEX(UF_acronyms!$A$1:$C$28,MATCH(B938,UF_acronyms!$C$1:$C$28,0),2)</f>
        <v>CE</v>
      </c>
      <c r="B938" s="1" t="s">
        <v>2566</v>
      </c>
      <c r="C938" s="1" t="s">
        <v>2661</v>
      </c>
      <c r="D938" s="1" t="s">
        <v>2662</v>
      </c>
      <c r="E938" s="11">
        <v>75159</v>
      </c>
      <c r="F938" s="6" t="str">
        <f>CONCATENATE(tb_SVI[[#This Row],[Nome Município]],"/",tb_SVI[[#This Row],[UF]])</f>
        <v>Crateús/CE</v>
      </c>
      <c r="G938" s="1" t="s">
        <v>18</v>
      </c>
      <c r="H938" s="1" t="s">
        <v>1354</v>
      </c>
      <c r="I938" s="1" t="s">
        <v>283</v>
      </c>
      <c r="J938" s="1" t="s">
        <v>728</v>
      </c>
      <c r="K938" s="1" t="s">
        <v>409</v>
      </c>
    </row>
    <row r="939" spans="1:11" x14ac:dyDescent="0.2">
      <c r="A939" s="6" t="str">
        <f>INDEX(UF_acronyms!$A$1:$C$28,MATCH(B939,UF_acronyms!$C$1:$C$28,0),2)</f>
        <v>CE</v>
      </c>
      <c r="B939" s="1" t="s">
        <v>2566</v>
      </c>
      <c r="C939" s="1" t="s">
        <v>2663</v>
      </c>
      <c r="D939" s="1" t="s">
        <v>2664</v>
      </c>
      <c r="E939" s="11">
        <v>133031</v>
      </c>
      <c r="F939" s="6" t="str">
        <f>CONCATENATE(tb_SVI[[#This Row],[Nome Município]],"/",tb_SVI[[#This Row],[UF]])</f>
        <v>Crato/CE</v>
      </c>
      <c r="G939" s="1" t="s">
        <v>18</v>
      </c>
      <c r="H939" s="1" t="s">
        <v>413</v>
      </c>
      <c r="I939" s="1" t="s">
        <v>84</v>
      </c>
      <c r="J939" s="1" t="s">
        <v>772</v>
      </c>
      <c r="K939" s="1" t="s">
        <v>231</v>
      </c>
    </row>
    <row r="940" spans="1:11" x14ac:dyDescent="0.2">
      <c r="A940" s="6" t="str">
        <f>INDEX(UF_acronyms!$A$1:$C$28,MATCH(B940,UF_acronyms!$C$1:$C$28,0),2)</f>
        <v>CE</v>
      </c>
      <c r="B940" s="1" t="s">
        <v>2566</v>
      </c>
      <c r="C940" s="1" t="s">
        <v>2665</v>
      </c>
      <c r="D940" s="1" t="s">
        <v>2666</v>
      </c>
      <c r="E940" s="11">
        <v>18133</v>
      </c>
      <c r="F940" s="6" t="str">
        <f>CONCATENATE(tb_SVI[[#This Row],[Nome Município]],"/",tb_SVI[[#This Row],[UF]])</f>
        <v>Croatá/CE</v>
      </c>
      <c r="G940" s="1" t="s">
        <v>18</v>
      </c>
      <c r="H940" s="1" t="s">
        <v>153</v>
      </c>
      <c r="I940" s="1" t="s">
        <v>1572</v>
      </c>
      <c r="J940" s="1" t="s">
        <v>112</v>
      </c>
      <c r="K940" s="1" t="s">
        <v>411</v>
      </c>
    </row>
    <row r="941" spans="1:11" x14ac:dyDescent="0.2">
      <c r="A941" s="6" t="str">
        <f>INDEX(UF_acronyms!$A$1:$C$28,MATCH(B941,UF_acronyms!$C$1:$C$28,0),2)</f>
        <v>CE</v>
      </c>
      <c r="B941" s="1" t="s">
        <v>2566</v>
      </c>
      <c r="C941" s="1" t="s">
        <v>2667</v>
      </c>
      <c r="D941" s="1" t="s">
        <v>2668</v>
      </c>
      <c r="E941" s="11">
        <v>24977</v>
      </c>
      <c r="F941" s="6" t="str">
        <f>CONCATENATE(tb_SVI[[#This Row],[Nome Município]],"/",tb_SVI[[#This Row],[UF]])</f>
        <v>Cruz/CE</v>
      </c>
      <c r="G941" s="1" t="s">
        <v>18</v>
      </c>
      <c r="H941" s="1" t="s">
        <v>119</v>
      </c>
      <c r="I941" s="1" t="s">
        <v>1577</v>
      </c>
      <c r="J941" s="1" t="s">
        <v>835</v>
      </c>
      <c r="K941" s="1" t="s">
        <v>592</v>
      </c>
    </row>
    <row r="942" spans="1:11" x14ac:dyDescent="0.2">
      <c r="A942" s="6" t="str">
        <f>INDEX(UF_acronyms!$A$1:$C$28,MATCH(B942,UF_acronyms!$C$1:$C$28,0),2)</f>
        <v>CE</v>
      </c>
      <c r="B942" s="1" t="s">
        <v>2566</v>
      </c>
      <c r="C942" s="1" t="s">
        <v>2669</v>
      </c>
      <c r="D942" s="1" t="s">
        <v>2670</v>
      </c>
      <c r="E942" s="11">
        <v>9662</v>
      </c>
      <c r="F942" s="6" t="str">
        <f>CONCATENATE(tb_SVI[[#This Row],[Nome Município]],"/",tb_SVI[[#This Row],[UF]])</f>
        <v>Deputado Irapuan Pinheiro/CE</v>
      </c>
      <c r="G942" s="1" t="s">
        <v>18</v>
      </c>
      <c r="H942" s="1" t="s">
        <v>863</v>
      </c>
      <c r="I942" s="1" t="s">
        <v>2671</v>
      </c>
      <c r="J942" s="1" t="s">
        <v>115</v>
      </c>
      <c r="K942" s="1" t="s">
        <v>193</v>
      </c>
    </row>
    <row r="943" spans="1:11" x14ac:dyDescent="0.2">
      <c r="A943" s="6" t="str">
        <f>INDEX(UF_acronyms!$A$1:$C$28,MATCH(B943,UF_acronyms!$C$1:$C$28,0),2)</f>
        <v>CE</v>
      </c>
      <c r="B943" s="1" t="s">
        <v>2566</v>
      </c>
      <c r="C943" s="1" t="s">
        <v>2672</v>
      </c>
      <c r="D943" s="1" t="s">
        <v>2673</v>
      </c>
      <c r="E943" s="11">
        <v>7225</v>
      </c>
      <c r="F943" s="6" t="str">
        <f>CONCATENATE(tb_SVI[[#This Row],[Nome Município]],"/",tb_SVI[[#This Row],[UF]])</f>
        <v>Ererê/CE</v>
      </c>
      <c r="G943" s="1" t="s">
        <v>18</v>
      </c>
      <c r="H943" s="1" t="s">
        <v>1142</v>
      </c>
      <c r="I943" s="1" t="s">
        <v>2423</v>
      </c>
      <c r="J943" s="1" t="s">
        <v>327</v>
      </c>
      <c r="K943" s="1" t="s">
        <v>173</v>
      </c>
    </row>
    <row r="944" spans="1:11" x14ac:dyDescent="0.2">
      <c r="A944" s="6" t="str">
        <f>INDEX(UF_acronyms!$A$1:$C$28,MATCH(B944,UF_acronyms!$C$1:$C$28,0),2)</f>
        <v>CE</v>
      </c>
      <c r="B944" s="1" t="s">
        <v>2566</v>
      </c>
      <c r="C944" s="1" t="s">
        <v>2674</v>
      </c>
      <c r="D944" s="1" t="s">
        <v>2675</v>
      </c>
      <c r="E944" s="11">
        <v>19389</v>
      </c>
      <c r="F944" s="6" t="str">
        <f>CONCATENATE(tb_SVI[[#This Row],[Nome Município]],"/",tb_SVI[[#This Row],[UF]])</f>
        <v>Farias Brito/CE</v>
      </c>
      <c r="G944" s="1" t="s">
        <v>18</v>
      </c>
      <c r="H944" s="1" t="s">
        <v>1113</v>
      </c>
      <c r="I944" s="1" t="s">
        <v>1499</v>
      </c>
      <c r="J944" s="1" t="s">
        <v>208</v>
      </c>
      <c r="K944" s="1" t="s">
        <v>386</v>
      </c>
    </row>
    <row r="945" spans="1:11" x14ac:dyDescent="0.2">
      <c r="A945" s="6" t="str">
        <f>INDEX(UF_acronyms!$A$1:$C$28,MATCH(B945,UF_acronyms!$C$1:$C$28,0),2)</f>
        <v>CE</v>
      </c>
      <c r="B945" s="1" t="s">
        <v>2566</v>
      </c>
      <c r="C945" s="1" t="s">
        <v>2676</v>
      </c>
      <c r="D945" s="1" t="s">
        <v>2677</v>
      </c>
      <c r="E945" s="11">
        <v>24452</v>
      </c>
      <c r="F945" s="6" t="str">
        <f>CONCATENATE(tb_SVI[[#This Row],[Nome Município]],"/",tb_SVI[[#This Row],[UF]])</f>
        <v>Forquilha/CE</v>
      </c>
      <c r="G945" s="1" t="s">
        <v>18</v>
      </c>
      <c r="H945" s="1" t="s">
        <v>187</v>
      </c>
      <c r="I945" s="1" t="s">
        <v>2678</v>
      </c>
      <c r="J945" s="1" t="s">
        <v>1085</v>
      </c>
      <c r="K945" s="1" t="s">
        <v>936</v>
      </c>
    </row>
    <row r="946" spans="1:11" x14ac:dyDescent="0.2">
      <c r="A946" s="6" t="str">
        <f>INDEX(UF_acronyms!$A$1:$C$28,MATCH(B946,UF_acronyms!$C$1:$C$28,0),2)</f>
        <v>CE</v>
      </c>
      <c r="B946" s="1" t="s">
        <v>2566</v>
      </c>
      <c r="C946" s="1" t="s">
        <v>2679</v>
      </c>
      <c r="D946" s="1" t="s">
        <v>2680</v>
      </c>
      <c r="E946" s="11">
        <v>16631</v>
      </c>
      <c r="F946" s="6" t="str">
        <f>CONCATENATE(tb_SVI[[#This Row],[Nome Município]],"/",tb_SVI[[#This Row],[UF]])</f>
        <v>Fortim/CE</v>
      </c>
      <c r="G946" s="1" t="s">
        <v>18</v>
      </c>
      <c r="H946" s="1" t="s">
        <v>2158</v>
      </c>
      <c r="I946" s="1" t="s">
        <v>371</v>
      </c>
      <c r="J946" s="1" t="s">
        <v>26</v>
      </c>
      <c r="K946" s="1" t="s">
        <v>302</v>
      </c>
    </row>
    <row r="947" spans="1:11" x14ac:dyDescent="0.2">
      <c r="A947" s="6" t="str">
        <f>INDEX(UF_acronyms!$A$1:$C$28,MATCH(B947,UF_acronyms!$C$1:$C$28,0),2)</f>
        <v>CE</v>
      </c>
      <c r="B947" s="1" t="s">
        <v>2566</v>
      </c>
      <c r="C947" s="1" t="s">
        <v>2681</v>
      </c>
      <c r="D947" s="1" t="s">
        <v>2682</v>
      </c>
      <c r="E947" s="11">
        <v>14134</v>
      </c>
      <c r="F947" s="6" t="str">
        <f>CONCATENATE(tb_SVI[[#This Row],[Nome Município]],"/",tb_SVI[[#This Row],[UF]])</f>
        <v>Frecheirinha/CE</v>
      </c>
      <c r="G947" s="1" t="s">
        <v>18</v>
      </c>
      <c r="H947" s="1" t="s">
        <v>1146</v>
      </c>
      <c r="I947" s="1" t="s">
        <v>1371</v>
      </c>
      <c r="J947" s="1" t="s">
        <v>385</v>
      </c>
      <c r="K947" s="1" t="s">
        <v>232</v>
      </c>
    </row>
    <row r="948" spans="1:11" x14ac:dyDescent="0.2">
      <c r="A948" s="6" t="str">
        <f>INDEX(UF_acronyms!$A$1:$C$28,MATCH(B948,UF_acronyms!$C$1:$C$28,0),2)</f>
        <v>CE</v>
      </c>
      <c r="B948" s="1" t="s">
        <v>2566</v>
      </c>
      <c r="C948" s="1" t="s">
        <v>2683</v>
      </c>
      <c r="D948" s="1" t="s">
        <v>2684</v>
      </c>
      <c r="E948" s="11">
        <v>7694</v>
      </c>
      <c r="F948" s="6" t="str">
        <f>CONCATENATE(tb_SVI[[#This Row],[Nome Município]],"/",tb_SVI[[#This Row],[UF]])</f>
        <v>General Sampaio/CE</v>
      </c>
      <c r="G948" s="1" t="s">
        <v>18</v>
      </c>
      <c r="H948" s="1" t="s">
        <v>403</v>
      </c>
      <c r="I948" s="1" t="s">
        <v>792</v>
      </c>
      <c r="J948" s="1" t="s">
        <v>449</v>
      </c>
      <c r="K948" s="1" t="s">
        <v>70</v>
      </c>
    </row>
    <row r="949" spans="1:11" x14ac:dyDescent="0.2">
      <c r="A949" s="6" t="str">
        <f>INDEX(UF_acronyms!$A$1:$C$28,MATCH(B949,UF_acronyms!$C$1:$C$28,0),2)</f>
        <v>CE</v>
      </c>
      <c r="B949" s="1" t="s">
        <v>2566</v>
      </c>
      <c r="C949" s="1" t="s">
        <v>2685</v>
      </c>
      <c r="D949" s="1" t="s">
        <v>2686</v>
      </c>
      <c r="E949" s="11">
        <v>54962</v>
      </c>
      <c r="F949" s="6" t="str">
        <f>CONCATENATE(tb_SVI[[#This Row],[Nome Município]],"/",tb_SVI[[#This Row],[UF]])</f>
        <v>Granja/CE</v>
      </c>
      <c r="G949" s="1" t="s">
        <v>18</v>
      </c>
      <c r="H949" s="1" t="s">
        <v>12</v>
      </c>
      <c r="I949" s="1" t="s">
        <v>414</v>
      </c>
      <c r="J949" s="1" t="s">
        <v>326</v>
      </c>
      <c r="K949" s="1" t="s">
        <v>975</v>
      </c>
    </row>
    <row r="950" spans="1:11" x14ac:dyDescent="0.2">
      <c r="A950" s="6" t="str">
        <f>INDEX(UF_acronyms!$A$1:$C$28,MATCH(B950,UF_acronyms!$C$1:$C$28,0),2)</f>
        <v>CE</v>
      </c>
      <c r="B950" s="1" t="s">
        <v>2566</v>
      </c>
      <c r="C950" s="1" t="s">
        <v>2687</v>
      </c>
      <c r="D950" s="1" t="s">
        <v>2688</v>
      </c>
      <c r="E950" s="11">
        <v>4814</v>
      </c>
      <c r="F950" s="6" t="str">
        <f>CONCATENATE(tb_SVI[[#This Row],[Nome Município]],"/",tb_SVI[[#This Row],[UF]])</f>
        <v>Granjeiro/CE</v>
      </c>
      <c r="G950" s="1" t="s">
        <v>18</v>
      </c>
      <c r="H950" s="1" t="s">
        <v>835</v>
      </c>
      <c r="I950" s="1" t="s">
        <v>772</v>
      </c>
      <c r="J950" s="1" t="s">
        <v>950</v>
      </c>
      <c r="K950" s="1" t="s">
        <v>432</v>
      </c>
    </row>
    <row r="951" spans="1:11" x14ac:dyDescent="0.2">
      <c r="A951" s="6" t="str">
        <f>INDEX(UF_acronyms!$A$1:$C$28,MATCH(B951,UF_acronyms!$C$1:$C$28,0),2)</f>
        <v>CE</v>
      </c>
      <c r="B951" s="1" t="s">
        <v>2566</v>
      </c>
      <c r="C951" s="1" t="s">
        <v>2689</v>
      </c>
      <c r="D951" s="1" t="s">
        <v>2690</v>
      </c>
      <c r="E951" s="11">
        <v>14407</v>
      </c>
      <c r="F951" s="6" t="str">
        <f>CONCATENATE(tb_SVI[[#This Row],[Nome Município]],"/",tb_SVI[[#This Row],[UF]])</f>
        <v>Graça/CE</v>
      </c>
      <c r="G951" s="1" t="s">
        <v>18</v>
      </c>
      <c r="H951" s="1" t="s">
        <v>1415</v>
      </c>
      <c r="I951" s="1" t="s">
        <v>2691</v>
      </c>
      <c r="J951" s="1" t="s">
        <v>438</v>
      </c>
      <c r="K951" s="1" t="s">
        <v>400</v>
      </c>
    </row>
    <row r="952" spans="1:11" x14ac:dyDescent="0.2">
      <c r="A952" s="6" t="str">
        <f>INDEX(UF_acronyms!$A$1:$C$28,MATCH(B952,UF_acronyms!$C$1:$C$28,0),2)</f>
        <v>CE</v>
      </c>
      <c r="B952" s="1" t="s">
        <v>2566</v>
      </c>
      <c r="C952" s="1" t="s">
        <v>2692</v>
      </c>
      <c r="D952" s="1" t="s">
        <v>2693</v>
      </c>
      <c r="E952" s="11">
        <v>11144</v>
      </c>
      <c r="F952" s="6" t="str">
        <f>CONCATENATE(tb_SVI[[#This Row],[Nome Município]],"/",tb_SVI[[#This Row],[UF]])</f>
        <v>Groaíras/CE</v>
      </c>
      <c r="G952" s="1" t="s">
        <v>18</v>
      </c>
      <c r="H952" s="1" t="s">
        <v>791</v>
      </c>
      <c r="I952" s="1" t="s">
        <v>1527</v>
      </c>
      <c r="J952" s="1" t="s">
        <v>36</v>
      </c>
      <c r="K952" s="1" t="s">
        <v>384</v>
      </c>
    </row>
    <row r="953" spans="1:11" x14ac:dyDescent="0.2">
      <c r="A953" s="6" t="str">
        <f>INDEX(UF_acronyms!$A$1:$C$28,MATCH(B953,UF_acronyms!$C$1:$C$28,0),2)</f>
        <v>CE</v>
      </c>
      <c r="B953" s="1" t="s">
        <v>2566</v>
      </c>
      <c r="C953" s="1" t="s">
        <v>2694</v>
      </c>
      <c r="D953" s="1" t="s">
        <v>2695</v>
      </c>
      <c r="E953" s="11">
        <v>40784</v>
      </c>
      <c r="F953" s="6" t="str">
        <f>CONCATENATE(tb_SVI[[#This Row],[Nome Município]],"/",tb_SVI[[#This Row],[UF]])</f>
        <v>Guaraciaba do Norte/CE</v>
      </c>
      <c r="G953" s="1" t="s">
        <v>18</v>
      </c>
      <c r="H953" s="1" t="s">
        <v>710</v>
      </c>
      <c r="I953" s="1" t="s">
        <v>394</v>
      </c>
      <c r="J953" s="1" t="s">
        <v>666</v>
      </c>
      <c r="K953" s="1" t="s">
        <v>438</v>
      </c>
    </row>
    <row r="954" spans="1:11" x14ac:dyDescent="0.2">
      <c r="A954" s="6" t="str">
        <f>INDEX(UF_acronyms!$A$1:$C$28,MATCH(B954,UF_acronyms!$C$1:$C$28,0),2)</f>
        <v>CE</v>
      </c>
      <c r="B954" s="1" t="s">
        <v>2566</v>
      </c>
      <c r="C954" s="1" t="s">
        <v>2696</v>
      </c>
      <c r="D954" s="1" t="s">
        <v>2697</v>
      </c>
      <c r="E954" s="11">
        <v>5132</v>
      </c>
      <c r="F954" s="6" t="str">
        <f>CONCATENATE(tb_SVI[[#This Row],[Nome Município]],"/",tb_SVI[[#This Row],[UF]])</f>
        <v>Guaramiranga/CE</v>
      </c>
      <c r="G954" s="1" t="s">
        <v>18</v>
      </c>
      <c r="H954" s="1" t="s">
        <v>144</v>
      </c>
      <c r="I954" s="1" t="s">
        <v>2161</v>
      </c>
      <c r="J954" s="1" t="s">
        <v>147</v>
      </c>
      <c r="K954" s="1" t="s">
        <v>255</v>
      </c>
    </row>
    <row r="955" spans="1:11" x14ac:dyDescent="0.2">
      <c r="A955" s="6" t="str">
        <f>INDEX(UF_acronyms!$A$1:$C$28,MATCH(B955,UF_acronyms!$C$1:$C$28,0),2)</f>
        <v>CE</v>
      </c>
      <c r="B955" s="1" t="s">
        <v>2566</v>
      </c>
      <c r="C955" s="1" t="s">
        <v>2698</v>
      </c>
      <c r="D955" s="1" t="s">
        <v>2699</v>
      </c>
      <c r="E955" s="11">
        <v>20053</v>
      </c>
      <c r="F955" s="6" t="str">
        <f>CONCATENATE(tb_SVI[[#This Row],[Nome Município]],"/",tb_SVI[[#This Row],[UF]])</f>
        <v>Hidrolândia/CE</v>
      </c>
      <c r="G955" s="1" t="s">
        <v>18</v>
      </c>
      <c r="H955" s="1" t="s">
        <v>1226</v>
      </c>
      <c r="I955" s="1" t="s">
        <v>84</v>
      </c>
      <c r="J955" s="1" t="s">
        <v>330</v>
      </c>
      <c r="K955" s="1" t="s">
        <v>1085</v>
      </c>
    </row>
    <row r="956" spans="1:11" x14ac:dyDescent="0.2">
      <c r="A956" s="6" t="str">
        <f>INDEX(UF_acronyms!$A$1:$C$28,MATCH(B956,UF_acronyms!$C$1:$C$28,0),2)</f>
        <v>CE</v>
      </c>
      <c r="B956" s="1" t="s">
        <v>2566</v>
      </c>
      <c r="C956" s="1" t="s">
        <v>2700</v>
      </c>
      <c r="D956" s="1" t="s">
        <v>2701</v>
      </c>
      <c r="E956" s="11">
        <v>13369</v>
      </c>
      <c r="F956" s="6" t="str">
        <f>CONCATENATE(tb_SVI[[#This Row],[Nome Município]],"/",tb_SVI[[#This Row],[UF]])</f>
        <v>Ibaretama/CE</v>
      </c>
      <c r="G956" s="1" t="s">
        <v>18</v>
      </c>
      <c r="H956" s="1" t="s">
        <v>365</v>
      </c>
      <c r="I956" s="1" t="s">
        <v>426</v>
      </c>
      <c r="J956" s="1" t="s">
        <v>323</v>
      </c>
      <c r="K956" s="1" t="s">
        <v>158</v>
      </c>
    </row>
    <row r="957" spans="1:11" x14ac:dyDescent="0.2">
      <c r="A957" s="6" t="str">
        <f>INDEX(UF_acronyms!$A$1:$C$28,MATCH(B957,UF_acronyms!$C$1:$C$28,0),2)</f>
        <v>CE</v>
      </c>
      <c r="B957" s="1" t="s">
        <v>2566</v>
      </c>
      <c r="C957" s="1" t="s">
        <v>2702</v>
      </c>
      <c r="D957" s="1" t="s">
        <v>2703</v>
      </c>
      <c r="E957" s="11">
        <v>25082</v>
      </c>
      <c r="F957" s="6" t="str">
        <f>CONCATENATE(tb_SVI[[#This Row],[Nome Município]],"/",tb_SVI[[#This Row],[UF]])</f>
        <v>Ibiapina/CE</v>
      </c>
      <c r="G957" s="1" t="s">
        <v>18</v>
      </c>
      <c r="H957" s="1" t="s">
        <v>41</v>
      </c>
      <c r="I957" s="1" t="s">
        <v>1481</v>
      </c>
      <c r="J957" s="1" t="s">
        <v>414</v>
      </c>
      <c r="K957" s="1" t="s">
        <v>727</v>
      </c>
    </row>
    <row r="958" spans="1:11" x14ac:dyDescent="0.2">
      <c r="A958" s="6" t="str">
        <f>INDEX(UF_acronyms!$A$1:$C$28,MATCH(B958,UF_acronyms!$C$1:$C$28,0),2)</f>
        <v>CE</v>
      </c>
      <c r="B958" s="1" t="s">
        <v>2566</v>
      </c>
      <c r="C958" s="1" t="s">
        <v>2704</v>
      </c>
      <c r="D958" s="1" t="s">
        <v>2705</v>
      </c>
      <c r="E958" s="11">
        <v>12629</v>
      </c>
      <c r="F958" s="6" t="str">
        <f>CONCATENATE(tb_SVI[[#This Row],[Nome Município]],"/",tb_SVI[[#This Row],[UF]])</f>
        <v>Ibicuitinga/CE</v>
      </c>
      <c r="G958" s="1" t="s">
        <v>18</v>
      </c>
      <c r="H958" s="1" t="s">
        <v>835</v>
      </c>
      <c r="I958" s="1" t="s">
        <v>531</v>
      </c>
      <c r="J958" s="1" t="s">
        <v>350</v>
      </c>
      <c r="K958" s="1" t="s">
        <v>537</v>
      </c>
    </row>
    <row r="959" spans="1:11" x14ac:dyDescent="0.2">
      <c r="A959" s="6" t="str">
        <f>INDEX(UF_acronyms!$A$1:$C$28,MATCH(B959,UF_acronyms!$C$1:$C$28,0),2)</f>
        <v>CE</v>
      </c>
      <c r="B959" s="1" t="s">
        <v>2566</v>
      </c>
      <c r="C959" s="1" t="s">
        <v>2706</v>
      </c>
      <c r="D959" s="1" t="s">
        <v>2707</v>
      </c>
      <c r="E959" s="11">
        <v>20060</v>
      </c>
      <c r="F959" s="6" t="str">
        <f>CONCATENATE(tb_SVI[[#This Row],[Nome Município]],"/",tb_SVI[[#This Row],[UF]])</f>
        <v>Icapuí/CE</v>
      </c>
      <c r="G959" s="1" t="s">
        <v>18</v>
      </c>
      <c r="H959" s="1" t="s">
        <v>702</v>
      </c>
      <c r="I959" s="1" t="s">
        <v>293</v>
      </c>
      <c r="J959" s="1" t="s">
        <v>170</v>
      </c>
      <c r="K959" s="1" t="s">
        <v>484</v>
      </c>
    </row>
    <row r="960" spans="1:11" x14ac:dyDescent="0.2">
      <c r="A960" s="6" t="str">
        <f>INDEX(UF_acronyms!$A$1:$C$28,MATCH(B960,UF_acronyms!$C$1:$C$28,0),2)</f>
        <v>CE</v>
      </c>
      <c r="B960" s="1" t="s">
        <v>2566</v>
      </c>
      <c r="C960" s="1" t="s">
        <v>2708</v>
      </c>
      <c r="D960" s="1" t="s">
        <v>2709</v>
      </c>
      <c r="E960" s="11">
        <v>68162</v>
      </c>
      <c r="F960" s="6" t="str">
        <f>CONCATENATE(tb_SVI[[#This Row],[Nome Município]],"/",tb_SVI[[#This Row],[UF]])</f>
        <v>Icó/CE</v>
      </c>
      <c r="G960" s="1" t="s">
        <v>18</v>
      </c>
      <c r="H960" s="1" t="s">
        <v>894</v>
      </c>
      <c r="I960" s="1" t="s">
        <v>84</v>
      </c>
      <c r="J960" s="1" t="s">
        <v>823</v>
      </c>
      <c r="K960" s="1" t="s">
        <v>123</v>
      </c>
    </row>
    <row r="961" spans="1:11" x14ac:dyDescent="0.2">
      <c r="A961" s="6" t="str">
        <f>INDEX(UF_acronyms!$A$1:$C$28,MATCH(B961,UF_acronyms!$C$1:$C$28,0),2)</f>
        <v>CE</v>
      </c>
      <c r="B961" s="1" t="s">
        <v>2566</v>
      </c>
      <c r="C961" s="1" t="s">
        <v>2710</v>
      </c>
      <c r="D961" s="1" t="s">
        <v>2711</v>
      </c>
      <c r="E961" s="11">
        <v>103074</v>
      </c>
      <c r="F961" s="6" t="str">
        <f>CONCATENATE(tb_SVI[[#This Row],[Nome Município]],"/",tb_SVI[[#This Row],[UF]])</f>
        <v>Iguatu/CE</v>
      </c>
      <c r="G961" s="1" t="s">
        <v>18</v>
      </c>
      <c r="H961" s="1" t="s">
        <v>2034</v>
      </c>
      <c r="I961" s="1" t="s">
        <v>2713</v>
      </c>
      <c r="J961" s="1" t="s">
        <v>178</v>
      </c>
      <c r="K961" s="1" t="s">
        <v>378</v>
      </c>
    </row>
    <row r="962" spans="1:11" x14ac:dyDescent="0.2">
      <c r="A962" s="6" t="str">
        <f>INDEX(UF_acronyms!$A$1:$C$28,MATCH(B962,UF_acronyms!$C$1:$C$28,0),2)</f>
        <v>CE</v>
      </c>
      <c r="B962" s="1" t="s">
        <v>2566</v>
      </c>
      <c r="C962" s="1" t="s">
        <v>2714</v>
      </c>
      <c r="D962" s="1" t="s">
        <v>2715</v>
      </c>
      <c r="E962" s="11">
        <v>26187</v>
      </c>
      <c r="F962" s="6" t="str">
        <f>CONCATENATE(tb_SVI[[#This Row],[Nome Município]],"/",tb_SVI[[#This Row],[UF]])</f>
        <v>Independência/CE</v>
      </c>
      <c r="G962" s="1" t="s">
        <v>18</v>
      </c>
      <c r="H962" s="1" t="s">
        <v>50</v>
      </c>
      <c r="I962" s="1" t="s">
        <v>48</v>
      </c>
      <c r="J962" s="1" t="s">
        <v>698</v>
      </c>
      <c r="K962" s="1" t="s">
        <v>733</v>
      </c>
    </row>
    <row r="963" spans="1:11" x14ac:dyDescent="0.2">
      <c r="A963" s="6" t="str">
        <f>INDEX(UF_acronyms!$A$1:$C$28,MATCH(B963,UF_acronyms!$C$1:$C$28,0),2)</f>
        <v>CE</v>
      </c>
      <c r="B963" s="1" t="s">
        <v>2566</v>
      </c>
      <c r="C963" s="1" t="s">
        <v>2716</v>
      </c>
      <c r="D963" s="1" t="s">
        <v>2717</v>
      </c>
      <c r="E963" s="11">
        <v>11596</v>
      </c>
      <c r="F963" s="6" t="str">
        <f>CONCATENATE(tb_SVI[[#This Row],[Nome Município]],"/",tb_SVI[[#This Row],[UF]])</f>
        <v>Ipaporanga/CE</v>
      </c>
      <c r="G963" s="1" t="s">
        <v>18</v>
      </c>
      <c r="H963" s="1" t="s">
        <v>835</v>
      </c>
      <c r="I963" s="1" t="s">
        <v>1567</v>
      </c>
      <c r="J963" s="1" t="s">
        <v>110</v>
      </c>
      <c r="K963" s="1" t="s">
        <v>240</v>
      </c>
    </row>
    <row r="964" spans="1:11" x14ac:dyDescent="0.2">
      <c r="A964" s="6" t="str">
        <f>INDEX(UF_acronyms!$A$1:$C$28,MATCH(B964,UF_acronyms!$C$1:$C$28,0),2)</f>
        <v>CE</v>
      </c>
      <c r="B964" s="1" t="s">
        <v>2566</v>
      </c>
      <c r="C964" s="1" t="s">
        <v>2718</v>
      </c>
      <c r="D964" s="1" t="s">
        <v>2719</v>
      </c>
      <c r="E964" s="11">
        <v>12485</v>
      </c>
      <c r="F964" s="6" t="str">
        <f>CONCATENATE(tb_SVI[[#This Row],[Nome Município]],"/",tb_SVI[[#This Row],[UF]])</f>
        <v>Ipaumirim/CE</v>
      </c>
      <c r="G964" s="1" t="s">
        <v>18</v>
      </c>
      <c r="H964" s="1" t="s">
        <v>832</v>
      </c>
      <c r="I964" s="1" t="s">
        <v>30</v>
      </c>
      <c r="J964" s="1" t="s">
        <v>59</v>
      </c>
      <c r="K964" s="1" t="s">
        <v>183</v>
      </c>
    </row>
    <row r="965" spans="1:11" x14ac:dyDescent="0.2">
      <c r="A965" s="6" t="str">
        <f>INDEX(UF_acronyms!$A$1:$C$28,MATCH(B965,UF_acronyms!$C$1:$C$28,0),2)</f>
        <v>CE</v>
      </c>
      <c r="B965" s="1" t="s">
        <v>2566</v>
      </c>
      <c r="C965" s="1" t="s">
        <v>2720</v>
      </c>
      <c r="D965" s="1" t="s">
        <v>2721</v>
      </c>
      <c r="E965" s="11">
        <v>42058</v>
      </c>
      <c r="F965" s="6" t="str">
        <f>CONCATENATE(tb_SVI[[#This Row],[Nome Município]],"/",tb_SVI[[#This Row],[UF]])</f>
        <v>Ipu/CE</v>
      </c>
      <c r="G965" s="1" t="s">
        <v>18</v>
      </c>
      <c r="H965" s="1" t="s">
        <v>348</v>
      </c>
      <c r="I965" s="1" t="s">
        <v>1765</v>
      </c>
      <c r="J965" s="1" t="s">
        <v>801</v>
      </c>
      <c r="K965" s="1" t="s">
        <v>297</v>
      </c>
    </row>
    <row r="966" spans="1:11" x14ac:dyDescent="0.2">
      <c r="A966" s="6" t="str">
        <f>INDEX(UF_acronyms!$A$1:$C$28,MATCH(B966,UF_acronyms!$C$1:$C$28,0),2)</f>
        <v>CE</v>
      </c>
      <c r="B966" s="1" t="s">
        <v>2566</v>
      </c>
      <c r="C966" s="1" t="s">
        <v>2722</v>
      </c>
      <c r="D966" s="1" t="s">
        <v>1451</v>
      </c>
      <c r="E966" s="11">
        <v>38114</v>
      </c>
      <c r="F966" s="6" t="str">
        <f>CONCATENATE(tb_SVI[[#This Row],[Nome Município]],"/",tb_SVI[[#This Row],[UF]])</f>
        <v>Ipueiras/CE</v>
      </c>
      <c r="G966" s="1" t="s">
        <v>18</v>
      </c>
      <c r="H966" s="1" t="s">
        <v>111</v>
      </c>
      <c r="I966" s="1" t="s">
        <v>188</v>
      </c>
      <c r="J966" s="1" t="s">
        <v>405</v>
      </c>
      <c r="K966" s="1" t="s">
        <v>435</v>
      </c>
    </row>
    <row r="967" spans="1:11" x14ac:dyDescent="0.2">
      <c r="A967" s="6" t="str">
        <f>INDEX(UF_acronyms!$A$1:$C$28,MATCH(B967,UF_acronyms!$C$1:$C$28,0),2)</f>
        <v>CE</v>
      </c>
      <c r="B967" s="1" t="s">
        <v>2566</v>
      </c>
      <c r="C967" s="1" t="s">
        <v>2723</v>
      </c>
      <c r="D967" s="1" t="s">
        <v>815</v>
      </c>
      <c r="E967" s="11">
        <v>14326</v>
      </c>
      <c r="F967" s="6" t="str">
        <f>CONCATENATE(tb_SVI[[#This Row],[Nome Município]],"/",tb_SVI[[#This Row],[UF]])</f>
        <v>Iracema/CE</v>
      </c>
      <c r="G967" s="1" t="s">
        <v>18</v>
      </c>
      <c r="H967" s="1" t="s">
        <v>133</v>
      </c>
      <c r="I967" s="1" t="s">
        <v>118</v>
      </c>
      <c r="J967" s="1" t="s">
        <v>108</v>
      </c>
      <c r="K967" s="1" t="s">
        <v>123</v>
      </c>
    </row>
    <row r="968" spans="1:11" x14ac:dyDescent="0.2">
      <c r="A968" s="6" t="str">
        <f>INDEX(UF_acronyms!$A$1:$C$28,MATCH(B968,UF_acronyms!$C$1:$C$28,0),2)</f>
        <v>CE</v>
      </c>
      <c r="B968" s="1" t="s">
        <v>2566</v>
      </c>
      <c r="C968" s="1" t="s">
        <v>2724</v>
      </c>
      <c r="D968" s="1" t="s">
        <v>2725</v>
      </c>
      <c r="E968" s="11">
        <v>24305</v>
      </c>
      <c r="F968" s="6" t="str">
        <f>CONCATENATE(tb_SVI[[#This Row],[Nome Município]],"/",tb_SVI[[#This Row],[UF]])</f>
        <v>Irauçuba/CE</v>
      </c>
      <c r="G968" s="1" t="s">
        <v>18</v>
      </c>
      <c r="H968" s="1" t="s">
        <v>120</v>
      </c>
      <c r="I968" s="1" t="s">
        <v>695</v>
      </c>
      <c r="J968" s="1" t="s">
        <v>191</v>
      </c>
      <c r="K968" s="1" t="s">
        <v>24</v>
      </c>
    </row>
    <row r="969" spans="1:11" x14ac:dyDescent="0.2">
      <c r="A969" s="6" t="str">
        <f>INDEX(UF_acronyms!$A$1:$C$28,MATCH(B969,UF_acronyms!$C$1:$C$28,0),2)</f>
        <v>CE</v>
      </c>
      <c r="B969" s="1" t="s">
        <v>2566</v>
      </c>
      <c r="C969" s="1" t="s">
        <v>2726</v>
      </c>
      <c r="D969" s="1" t="s">
        <v>2727</v>
      </c>
      <c r="E969" s="11">
        <v>7866</v>
      </c>
      <c r="F969" s="6" t="str">
        <f>CONCATENATE(tb_SVI[[#This Row],[Nome Município]],"/",tb_SVI[[#This Row],[UF]])</f>
        <v>Itaiçaba/CE</v>
      </c>
      <c r="G969" s="1" t="s">
        <v>18</v>
      </c>
      <c r="H969" s="1" t="s">
        <v>355</v>
      </c>
      <c r="I969" s="1" t="s">
        <v>282</v>
      </c>
      <c r="J969" s="1" t="s">
        <v>73</v>
      </c>
      <c r="K969" s="1" t="s">
        <v>592</v>
      </c>
    </row>
    <row r="970" spans="1:11" x14ac:dyDescent="0.2">
      <c r="A970" s="6" t="str">
        <f>INDEX(UF_acronyms!$A$1:$C$28,MATCH(B970,UF_acronyms!$C$1:$C$28,0),2)</f>
        <v>CE</v>
      </c>
      <c r="B970" s="1" t="s">
        <v>2566</v>
      </c>
      <c r="C970" s="1" t="s">
        <v>2728</v>
      </c>
      <c r="D970" s="1" t="s">
        <v>17604</v>
      </c>
      <c r="E970" s="11">
        <v>53067</v>
      </c>
      <c r="F970" s="6" t="str">
        <f>CONCATENATE(tb_SVI[[#This Row],[Nome Município]],"/",tb_SVI[[#This Row],[UF]])</f>
        <v>Itapajé/CE</v>
      </c>
      <c r="G970" s="1" t="s">
        <v>18</v>
      </c>
      <c r="H970" s="1" t="s">
        <v>56</v>
      </c>
      <c r="I970" s="1" t="s">
        <v>275</v>
      </c>
      <c r="J970" s="1" t="s">
        <v>288</v>
      </c>
      <c r="K970" s="1" t="s">
        <v>33</v>
      </c>
    </row>
    <row r="971" spans="1:11" x14ac:dyDescent="0.2">
      <c r="A971" s="6" t="str">
        <f>INDEX(UF_acronyms!$A$1:$C$28,MATCH(B971,UF_acronyms!$C$1:$C$28,0),2)</f>
        <v>CE</v>
      </c>
      <c r="B971" s="1" t="s">
        <v>2566</v>
      </c>
      <c r="C971" s="1" t="s">
        <v>2729</v>
      </c>
      <c r="D971" s="1" t="s">
        <v>2730</v>
      </c>
      <c r="E971" s="11">
        <v>130539</v>
      </c>
      <c r="F971" s="6" t="str">
        <f>CONCATENATE(tb_SVI[[#This Row],[Nome Município]],"/",tb_SVI[[#This Row],[UF]])</f>
        <v>Itapipoca/CE</v>
      </c>
      <c r="G971" s="1" t="s">
        <v>18</v>
      </c>
      <c r="H971" s="1" t="s">
        <v>317</v>
      </c>
      <c r="I971" s="1" t="s">
        <v>1348</v>
      </c>
      <c r="J971" s="1" t="s">
        <v>353</v>
      </c>
      <c r="K971" s="1" t="s">
        <v>323</v>
      </c>
    </row>
    <row r="972" spans="1:11" x14ac:dyDescent="0.2">
      <c r="A972" s="6" t="str">
        <f>INDEX(UF_acronyms!$A$1:$C$28,MATCH(B972,UF_acronyms!$C$1:$C$28,0),2)</f>
        <v>CE</v>
      </c>
      <c r="B972" s="1" t="s">
        <v>2566</v>
      </c>
      <c r="C972" s="1" t="s">
        <v>2731</v>
      </c>
      <c r="D972" s="1" t="s">
        <v>2732</v>
      </c>
      <c r="E972" s="11">
        <v>20520</v>
      </c>
      <c r="F972" s="6" t="str">
        <f>CONCATENATE(tb_SVI[[#This Row],[Nome Município]],"/",tb_SVI[[#This Row],[UF]])</f>
        <v>Itapiúna/CE</v>
      </c>
      <c r="G972" s="1" t="s">
        <v>18</v>
      </c>
      <c r="H972" s="1" t="s">
        <v>34</v>
      </c>
      <c r="I972" s="1" t="s">
        <v>95</v>
      </c>
      <c r="J972" s="1" t="s">
        <v>110</v>
      </c>
      <c r="K972" s="1" t="s">
        <v>207</v>
      </c>
    </row>
    <row r="973" spans="1:11" x14ac:dyDescent="0.2">
      <c r="A973" s="6" t="str">
        <f>INDEX(UF_acronyms!$A$1:$C$28,MATCH(B973,UF_acronyms!$C$1:$C$28,0),2)</f>
        <v>CE</v>
      </c>
      <c r="B973" s="1" t="s">
        <v>2566</v>
      </c>
      <c r="C973" s="1" t="s">
        <v>2733</v>
      </c>
      <c r="D973" s="1" t="s">
        <v>2734</v>
      </c>
      <c r="E973" s="11">
        <v>42215</v>
      </c>
      <c r="F973" s="6" t="str">
        <f>CONCATENATE(tb_SVI[[#This Row],[Nome Município]],"/",tb_SVI[[#This Row],[UF]])</f>
        <v>Itarema/CE</v>
      </c>
      <c r="G973" s="1" t="s">
        <v>18</v>
      </c>
      <c r="H973" s="1" t="s">
        <v>180</v>
      </c>
      <c r="I973" s="1" t="s">
        <v>105</v>
      </c>
      <c r="J973" s="1" t="s">
        <v>209</v>
      </c>
      <c r="K973" s="1" t="s">
        <v>76</v>
      </c>
    </row>
    <row r="974" spans="1:11" x14ac:dyDescent="0.2">
      <c r="A974" s="6" t="str">
        <f>INDEX(UF_acronyms!$A$1:$C$28,MATCH(B974,UF_acronyms!$C$1:$C$28,0),2)</f>
        <v>CE</v>
      </c>
      <c r="B974" s="1" t="s">
        <v>2566</v>
      </c>
      <c r="C974" s="1" t="s">
        <v>2735</v>
      </c>
      <c r="D974" s="1" t="s">
        <v>2736</v>
      </c>
      <c r="E974" s="11">
        <v>21836</v>
      </c>
      <c r="F974" s="6" t="str">
        <f>CONCATENATE(tb_SVI[[#This Row],[Nome Município]],"/",tb_SVI[[#This Row],[UF]])</f>
        <v>Itatira/CE</v>
      </c>
      <c r="G974" s="1" t="s">
        <v>18</v>
      </c>
      <c r="H974" s="1" t="s">
        <v>323</v>
      </c>
      <c r="I974" s="1" t="s">
        <v>727</v>
      </c>
      <c r="J974" s="1" t="s">
        <v>265</v>
      </c>
      <c r="K974" s="1" t="s">
        <v>137</v>
      </c>
    </row>
    <row r="975" spans="1:11" x14ac:dyDescent="0.2">
      <c r="A975" s="6" t="str">
        <f>INDEX(UF_acronyms!$A$1:$C$28,MATCH(B975,UF_acronyms!$C$1:$C$28,0),2)</f>
        <v>CE</v>
      </c>
      <c r="B975" s="1" t="s">
        <v>2566</v>
      </c>
      <c r="C975" s="1" t="s">
        <v>2737</v>
      </c>
      <c r="D975" s="1" t="s">
        <v>2738</v>
      </c>
      <c r="E975" s="11">
        <v>18147</v>
      </c>
      <c r="F975" s="6" t="str">
        <f>CONCATENATE(tb_SVI[[#This Row],[Nome Município]],"/",tb_SVI[[#This Row],[UF]])</f>
        <v>Jaguaretama/CE</v>
      </c>
      <c r="G975" s="1" t="s">
        <v>18</v>
      </c>
      <c r="H975" s="1" t="s">
        <v>863</v>
      </c>
      <c r="I975" s="1" t="s">
        <v>280</v>
      </c>
      <c r="J975" s="1" t="s">
        <v>148</v>
      </c>
      <c r="K975" s="1" t="s">
        <v>334</v>
      </c>
    </row>
    <row r="976" spans="1:11" x14ac:dyDescent="0.2">
      <c r="A976" s="6" t="str">
        <f>INDEX(UF_acronyms!$A$1:$C$28,MATCH(B976,UF_acronyms!$C$1:$C$28,0),2)</f>
        <v>CE</v>
      </c>
      <c r="B976" s="1" t="s">
        <v>2566</v>
      </c>
      <c r="C976" s="1" t="s">
        <v>2739</v>
      </c>
      <c r="D976" s="1" t="s">
        <v>2740</v>
      </c>
      <c r="E976" s="11">
        <v>11492</v>
      </c>
      <c r="F976" s="6" t="str">
        <f>CONCATENATE(tb_SVI[[#This Row],[Nome Município]],"/",tb_SVI[[#This Row],[UF]])</f>
        <v>Jaguaribara/CE</v>
      </c>
      <c r="G976" s="1" t="s">
        <v>18</v>
      </c>
      <c r="H976" s="1" t="s">
        <v>999</v>
      </c>
      <c r="I976" s="1" t="s">
        <v>2098</v>
      </c>
      <c r="J976" s="1" t="s">
        <v>147</v>
      </c>
      <c r="K976" s="1" t="s">
        <v>170</v>
      </c>
    </row>
    <row r="977" spans="1:11" x14ac:dyDescent="0.2">
      <c r="A977" s="6" t="str">
        <f>INDEX(UF_acronyms!$A$1:$C$28,MATCH(B977,UF_acronyms!$C$1:$C$28,0),2)</f>
        <v>CE</v>
      </c>
      <c r="B977" s="1" t="s">
        <v>2566</v>
      </c>
      <c r="C977" s="1" t="s">
        <v>2741</v>
      </c>
      <c r="D977" s="1" t="s">
        <v>2742</v>
      </c>
      <c r="E977" s="11">
        <v>34636</v>
      </c>
      <c r="F977" s="6" t="str">
        <f>CONCATENATE(tb_SVI[[#This Row],[Nome Município]],"/",tb_SVI[[#This Row],[UF]])</f>
        <v>Jaguaribe/CE</v>
      </c>
      <c r="G977" s="1" t="s">
        <v>18</v>
      </c>
      <c r="H977" s="1" t="s">
        <v>219</v>
      </c>
      <c r="I977" s="1" t="s">
        <v>215</v>
      </c>
      <c r="J977" s="1" t="s">
        <v>123</v>
      </c>
      <c r="K977" s="1" t="s">
        <v>202</v>
      </c>
    </row>
    <row r="978" spans="1:11" x14ac:dyDescent="0.2">
      <c r="A978" s="6" t="str">
        <f>INDEX(UF_acronyms!$A$1:$C$28,MATCH(B978,UF_acronyms!$C$1:$C$28,0),2)</f>
        <v>CE</v>
      </c>
      <c r="B978" s="1" t="s">
        <v>2566</v>
      </c>
      <c r="C978" s="1" t="s">
        <v>2743</v>
      </c>
      <c r="D978" s="1" t="s">
        <v>2744</v>
      </c>
      <c r="E978" s="11">
        <v>33834</v>
      </c>
      <c r="F978" s="6" t="str">
        <f>CONCATENATE(tb_SVI[[#This Row],[Nome Município]],"/",tb_SVI[[#This Row],[UF]])</f>
        <v>Jaguaruana/CE</v>
      </c>
      <c r="G978" s="1" t="s">
        <v>18</v>
      </c>
      <c r="H978" s="1" t="s">
        <v>21</v>
      </c>
      <c r="I978" s="1" t="s">
        <v>2025</v>
      </c>
      <c r="J978" s="1" t="s">
        <v>698</v>
      </c>
      <c r="K978" s="1" t="s">
        <v>655</v>
      </c>
    </row>
    <row r="979" spans="1:11" x14ac:dyDescent="0.2">
      <c r="A979" s="6" t="str">
        <f>INDEX(UF_acronyms!$A$1:$C$28,MATCH(B979,UF_acronyms!$C$1:$C$28,0),2)</f>
        <v>CE</v>
      </c>
      <c r="B979" s="1" t="s">
        <v>2566</v>
      </c>
      <c r="C979" s="1" t="s">
        <v>2745</v>
      </c>
      <c r="D979" s="1" t="s">
        <v>2746</v>
      </c>
      <c r="E979" s="11">
        <v>27181</v>
      </c>
      <c r="F979" s="6" t="str">
        <f>CONCATENATE(tb_SVI[[#This Row],[Nome Município]],"/",tb_SVI[[#This Row],[UF]])</f>
        <v>Jardim/CE</v>
      </c>
      <c r="G979" s="1" t="s">
        <v>18</v>
      </c>
      <c r="H979" s="1" t="s">
        <v>73</v>
      </c>
      <c r="I979" s="1" t="s">
        <v>1386</v>
      </c>
      <c r="J979" s="1" t="s">
        <v>115</v>
      </c>
      <c r="K979" s="1" t="s">
        <v>432</v>
      </c>
    </row>
    <row r="980" spans="1:11" x14ac:dyDescent="0.2">
      <c r="A980" s="6" t="str">
        <f>INDEX(UF_acronyms!$A$1:$C$28,MATCH(B980,UF_acronyms!$C$1:$C$28,0),2)</f>
        <v>CE</v>
      </c>
      <c r="B980" s="1" t="s">
        <v>2566</v>
      </c>
      <c r="C980" s="1" t="s">
        <v>2747</v>
      </c>
      <c r="D980" s="1" t="s">
        <v>2748</v>
      </c>
      <c r="E980" s="11">
        <v>8130</v>
      </c>
      <c r="F980" s="6" t="str">
        <f>CONCATENATE(tb_SVI[[#This Row],[Nome Município]],"/",tb_SVI[[#This Row],[UF]])</f>
        <v>Jati/CE</v>
      </c>
      <c r="G980" s="1" t="s">
        <v>18</v>
      </c>
      <c r="H980" s="1" t="s">
        <v>22</v>
      </c>
      <c r="I980" s="1" t="s">
        <v>1457</v>
      </c>
      <c r="J980" s="1" t="s">
        <v>241</v>
      </c>
      <c r="K980" s="1" t="s">
        <v>297</v>
      </c>
    </row>
    <row r="981" spans="1:11" x14ac:dyDescent="0.2">
      <c r="A981" s="6" t="str">
        <f>INDEX(UF_acronyms!$A$1:$C$28,MATCH(B981,UF_acronyms!$C$1:$C$28,0),2)</f>
        <v>CE</v>
      </c>
      <c r="B981" s="1" t="s">
        <v>2566</v>
      </c>
      <c r="C981" s="1" t="s">
        <v>2749</v>
      </c>
      <c r="D981" s="1" t="s">
        <v>2750</v>
      </c>
      <c r="E981" s="11">
        <v>20087</v>
      </c>
      <c r="F981" s="6" t="str">
        <f>CONCATENATE(tb_SVI[[#This Row],[Nome Município]],"/",tb_SVI[[#This Row],[UF]])</f>
        <v>Jijoca de Jericoacoara/CE</v>
      </c>
      <c r="G981" s="1" t="s">
        <v>18</v>
      </c>
      <c r="H981" s="1" t="s">
        <v>126</v>
      </c>
      <c r="I981" s="1" t="s">
        <v>362</v>
      </c>
      <c r="J981" s="1" t="s">
        <v>851</v>
      </c>
      <c r="K981" s="1" t="s">
        <v>219</v>
      </c>
    </row>
    <row r="982" spans="1:11" x14ac:dyDescent="0.2">
      <c r="A982" s="6" t="str">
        <f>INDEX(UF_acronyms!$A$1:$C$28,MATCH(B982,UF_acronyms!$C$1:$C$28,0),2)</f>
        <v>CE</v>
      </c>
      <c r="B982" s="1" t="s">
        <v>2566</v>
      </c>
      <c r="C982" s="1" t="s">
        <v>2751</v>
      </c>
      <c r="D982" s="1" t="s">
        <v>2752</v>
      </c>
      <c r="E982" s="11">
        <v>276264</v>
      </c>
      <c r="F982" s="6" t="str">
        <f>CONCATENATE(tb_SVI[[#This Row],[Nome Município]],"/",tb_SVI[[#This Row],[UF]])</f>
        <v>Juazeiro do Norte/CE</v>
      </c>
      <c r="G982" s="1" t="s">
        <v>18</v>
      </c>
      <c r="H982" s="1" t="s">
        <v>2753</v>
      </c>
      <c r="I982" s="1" t="s">
        <v>2754</v>
      </c>
      <c r="J982" s="1" t="s">
        <v>41</v>
      </c>
      <c r="K982" s="1" t="s">
        <v>169</v>
      </c>
    </row>
    <row r="983" spans="1:11" x14ac:dyDescent="0.2">
      <c r="A983" s="6" t="str">
        <f>INDEX(UF_acronyms!$A$1:$C$28,MATCH(B983,UF_acronyms!$C$1:$C$28,0),2)</f>
        <v>CE</v>
      </c>
      <c r="B983" s="1" t="s">
        <v>2566</v>
      </c>
      <c r="C983" s="1" t="s">
        <v>2755</v>
      </c>
      <c r="D983" s="1" t="s">
        <v>2756</v>
      </c>
      <c r="E983" s="11">
        <v>24892</v>
      </c>
      <c r="F983" s="6" t="str">
        <f>CONCATENATE(tb_SVI[[#This Row],[Nome Município]],"/",tb_SVI[[#This Row],[UF]])</f>
        <v>Jucás/CE</v>
      </c>
      <c r="G983" s="1" t="s">
        <v>18</v>
      </c>
      <c r="H983" s="1" t="s">
        <v>181</v>
      </c>
      <c r="I983" s="1" t="s">
        <v>2090</v>
      </c>
      <c r="J983" s="1" t="s">
        <v>127</v>
      </c>
      <c r="K983" s="1" t="s">
        <v>486</v>
      </c>
    </row>
    <row r="984" spans="1:11" x14ac:dyDescent="0.2">
      <c r="A984" s="6" t="str">
        <f>INDEX(UF_acronyms!$A$1:$C$28,MATCH(B984,UF_acronyms!$C$1:$C$28,0),2)</f>
        <v>CE</v>
      </c>
      <c r="B984" s="1" t="s">
        <v>2566</v>
      </c>
      <c r="C984" s="1" t="s">
        <v>2757</v>
      </c>
      <c r="D984" s="1" t="s">
        <v>2758</v>
      </c>
      <c r="E984" s="11">
        <v>31492</v>
      </c>
      <c r="F984" s="6" t="str">
        <f>CONCATENATE(tb_SVI[[#This Row],[Nome Município]],"/",tb_SVI[[#This Row],[UF]])</f>
        <v>Lavras da Mangabeira/CE</v>
      </c>
      <c r="G984" s="1" t="s">
        <v>18</v>
      </c>
      <c r="H984" s="1" t="s">
        <v>102</v>
      </c>
      <c r="I984" s="1" t="s">
        <v>2432</v>
      </c>
      <c r="J984" s="1" t="s">
        <v>801</v>
      </c>
      <c r="K984" s="1" t="s">
        <v>586</v>
      </c>
    </row>
    <row r="985" spans="1:11" x14ac:dyDescent="0.2">
      <c r="A985" s="6" t="str">
        <f>INDEX(UF_acronyms!$A$1:$C$28,MATCH(B985,UF_acronyms!$C$1:$C$28,0),2)</f>
        <v>CE</v>
      </c>
      <c r="B985" s="1" t="s">
        <v>2566</v>
      </c>
      <c r="C985" s="1" t="s">
        <v>2759</v>
      </c>
      <c r="D985" s="1" t="s">
        <v>2760</v>
      </c>
      <c r="E985" s="11">
        <v>59890</v>
      </c>
      <c r="F985" s="6" t="str">
        <f>CONCATENATE(tb_SVI[[#This Row],[Nome Município]],"/",tb_SVI[[#This Row],[UF]])</f>
        <v>Limoeiro do Norte/CE</v>
      </c>
      <c r="G985" s="1" t="s">
        <v>18</v>
      </c>
      <c r="H985" s="1" t="s">
        <v>512</v>
      </c>
      <c r="I985" s="1" t="s">
        <v>1461</v>
      </c>
      <c r="J985" s="1" t="s">
        <v>248</v>
      </c>
      <c r="K985" s="1" t="s">
        <v>231</v>
      </c>
    </row>
    <row r="986" spans="1:11" x14ac:dyDescent="0.2">
      <c r="A986" s="6" t="str">
        <f>INDEX(UF_acronyms!$A$1:$C$28,MATCH(B986,UF_acronyms!$C$1:$C$28,0),2)</f>
        <v>CE</v>
      </c>
      <c r="B986" s="1" t="s">
        <v>2566</v>
      </c>
      <c r="C986" s="1" t="s">
        <v>2761</v>
      </c>
      <c r="D986" s="1" t="s">
        <v>2762</v>
      </c>
      <c r="E986" s="11">
        <v>19864</v>
      </c>
      <c r="F986" s="6" t="str">
        <f>CONCATENATE(tb_SVI[[#This Row],[Nome Município]],"/",tb_SVI[[#This Row],[UF]])</f>
        <v>Madalena/CE</v>
      </c>
      <c r="G986" s="1" t="s">
        <v>18</v>
      </c>
      <c r="H986" s="1" t="s">
        <v>178</v>
      </c>
      <c r="I986" s="1" t="s">
        <v>526</v>
      </c>
      <c r="J986" s="1" t="s">
        <v>1085</v>
      </c>
      <c r="K986" s="1" t="s">
        <v>67</v>
      </c>
    </row>
    <row r="987" spans="1:11" x14ac:dyDescent="0.2">
      <c r="A987" s="6" t="str">
        <f>INDEX(UF_acronyms!$A$1:$C$28,MATCH(B987,UF_acronyms!$C$1:$C$28,0),2)</f>
        <v>CE</v>
      </c>
      <c r="B987" s="1" t="s">
        <v>2566</v>
      </c>
      <c r="C987" s="1" t="s">
        <v>2763</v>
      </c>
      <c r="D987" s="1" t="s">
        <v>2764</v>
      </c>
      <c r="E987" s="11">
        <v>27595</v>
      </c>
      <c r="F987" s="6" t="str">
        <f>CONCATENATE(tb_SVI[[#This Row],[Nome Município]],"/",tb_SVI[[#This Row],[UF]])</f>
        <v>Marco/CE</v>
      </c>
      <c r="G987" s="1" t="s">
        <v>18</v>
      </c>
      <c r="H987" s="1" t="s">
        <v>1354</v>
      </c>
      <c r="I987" s="1" t="s">
        <v>998</v>
      </c>
      <c r="J987" s="1" t="s">
        <v>449</v>
      </c>
      <c r="K987" s="1" t="s">
        <v>340</v>
      </c>
    </row>
    <row r="988" spans="1:11" x14ac:dyDescent="0.2">
      <c r="A988" s="6" t="str">
        <f>INDEX(UF_acronyms!$A$1:$C$28,MATCH(B988,UF_acronyms!$C$1:$C$28,0),2)</f>
        <v>CE</v>
      </c>
      <c r="B988" s="1" t="s">
        <v>2566</v>
      </c>
      <c r="C988" s="1" t="s">
        <v>2765</v>
      </c>
      <c r="D988" s="1" t="s">
        <v>2766</v>
      </c>
      <c r="E988" s="11">
        <v>11321</v>
      </c>
      <c r="F988" s="6" t="str">
        <f>CONCATENATE(tb_SVI[[#This Row],[Nome Município]],"/",tb_SVI[[#This Row],[UF]])</f>
        <v>Martinópole/CE</v>
      </c>
      <c r="G988" s="1" t="s">
        <v>18</v>
      </c>
      <c r="H988" s="1" t="s">
        <v>331</v>
      </c>
      <c r="I988" s="1" t="s">
        <v>1457</v>
      </c>
      <c r="J988" s="1" t="s">
        <v>597</v>
      </c>
      <c r="K988" s="1" t="s">
        <v>801</v>
      </c>
    </row>
    <row r="989" spans="1:11" x14ac:dyDescent="0.2">
      <c r="A989" s="6" t="str">
        <f>INDEX(UF_acronyms!$A$1:$C$28,MATCH(B989,UF_acronyms!$C$1:$C$28,0),2)</f>
        <v>CE</v>
      </c>
      <c r="B989" s="1" t="s">
        <v>2566</v>
      </c>
      <c r="C989" s="1" t="s">
        <v>2767</v>
      </c>
      <c r="D989" s="1" t="s">
        <v>2768</v>
      </c>
      <c r="E989" s="11">
        <v>39044</v>
      </c>
      <c r="F989" s="6" t="str">
        <f>CONCATENATE(tb_SVI[[#This Row],[Nome Município]],"/",tb_SVI[[#This Row],[UF]])</f>
        <v>Massapê/CE</v>
      </c>
      <c r="G989" s="1" t="s">
        <v>18</v>
      </c>
      <c r="H989" s="1" t="s">
        <v>1161</v>
      </c>
      <c r="I989" s="1" t="s">
        <v>338</v>
      </c>
      <c r="J989" s="1" t="s">
        <v>184</v>
      </c>
      <c r="K989" s="1" t="s">
        <v>386</v>
      </c>
    </row>
    <row r="990" spans="1:11" x14ac:dyDescent="0.2">
      <c r="A990" s="6" t="str">
        <f>INDEX(UF_acronyms!$A$1:$C$28,MATCH(B990,UF_acronyms!$C$1:$C$28,0),2)</f>
        <v>CE</v>
      </c>
      <c r="B990" s="1" t="s">
        <v>2566</v>
      </c>
      <c r="C990" s="1" t="s">
        <v>2769</v>
      </c>
      <c r="D990" s="1" t="s">
        <v>2770</v>
      </c>
      <c r="E990" s="11">
        <v>48168</v>
      </c>
      <c r="F990" s="6" t="str">
        <f>CONCATENATE(tb_SVI[[#This Row],[Nome Município]],"/",tb_SVI[[#This Row],[UF]])</f>
        <v>Mauriti/CE</v>
      </c>
      <c r="G990" s="1" t="s">
        <v>18</v>
      </c>
      <c r="H990" s="1" t="s">
        <v>146</v>
      </c>
      <c r="I990" s="1" t="s">
        <v>1267</v>
      </c>
      <c r="J990" s="1" t="s">
        <v>296</v>
      </c>
      <c r="K990" s="1" t="s">
        <v>330</v>
      </c>
    </row>
    <row r="991" spans="1:11" x14ac:dyDescent="0.2">
      <c r="A991" s="6" t="str">
        <f>INDEX(UF_acronyms!$A$1:$C$28,MATCH(B991,UF_acronyms!$C$1:$C$28,0),2)</f>
        <v>CE</v>
      </c>
      <c r="B991" s="1" t="s">
        <v>2566</v>
      </c>
      <c r="C991" s="1" t="s">
        <v>2771</v>
      </c>
      <c r="D991" s="1" t="s">
        <v>2772</v>
      </c>
      <c r="E991" s="11">
        <v>15185</v>
      </c>
      <c r="F991" s="6" t="str">
        <f>CONCATENATE(tb_SVI[[#This Row],[Nome Município]],"/",tb_SVI[[#This Row],[UF]])</f>
        <v>Meruoca/CE</v>
      </c>
      <c r="G991" s="1" t="s">
        <v>18</v>
      </c>
      <c r="H991" s="1" t="s">
        <v>426</v>
      </c>
      <c r="I991" s="1" t="s">
        <v>1847</v>
      </c>
      <c r="J991" s="1" t="s">
        <v>207</v>
      </c>
      <c r="K991" s="1" t="s">
        <v>148</v>
      </c>
    </row>
    <row r="992" spans="1:11" x14ac:dyDescent="0.2">
      <c r="A992" s="6" t="str">
        <f>INDEX(UF_acronyms!$A$1:$C$28,MATCH(B992,UF_acronyms!$C$1:$C$28,0),2)</f>
        <v>CE</v>
      </c>
      <c r="B992" s="1" t="s">
        <v>2566</v>
      </c>
      <c r="C992" s="1" t="s">
        <v>2773</v>
      </c>
      <c r="D992" s="1" t="s">
        <v>2774</v>
      </c>
      <c r="E992" s="11">
        <v>27462</v>
      </c>
      <c r="F992" s="6" t="str">
        <f>CONCATENATE(tb_SVI[[#This Row],[Nome Município]],"/",tb_SVI[[#This Row],[UF]])</f>
        <v>Milagres/CE</v>
      </c>
      <c r="G992" s="1" t="s">
        <v>18</v>
      </c>
      <c r="H992" s="1" t="s">
        <v>277</v>
      </c>
      <c r="I992" s="1" t="s">
        <v>109</v>
      </c>
      <c r="J992" s="1" t="s">
        <v>262</v>
      </c>
      <c r="K992" s="1" t="s">
        <v>592</v>
      </c>
    </row>
    <row r="993" spans="1:11" x14ac:dyDescent="0.2">
      <c r="A993" s="6" t="str">
        <f>INDEX(UF_acronyms!$A$1:$C$28,MATCH(B993,UF_acronyms!$C$1:$C$28,0),2)</f>
        <v>CE</v>
      </c>
      <c r="B993" s="1" t="s">
        <v>2566</v>
      </c>
      <c r="C993" s="1" t="s">
        <v>2775</v>
      </c>
      <c r="D993" s="1" t="s">
        <v>2776</v>
      </c>
      <c r="E993" s="11">
        <v>13142</v>
      </c>
      <c r="F993" s="6" t="str">
        <f>CONCATENATE(tb_SVI[[#This Row],[Nome Município]],"/",tb_SVI[[#This Row],[UF]])</f>
        <v>Milhã/CE</v>
      </c>
      <c r="G993" s="1" t="s">
        <v>18</v>
      </c>
      <c r="H993" s="1" t="s">
        <v>270</v>
      </c>
      <c r="I993" s="1" t="s">
        <v>20</v>
      </c>
      <c r="J993" s="1" t="s">
        <v>500</v>
      </c>
      <c r="K993" s="1" t="s">
        <v>183</v>
      </c>
    </row>
    <row r="994" spans="1:11" x14ac:dyDescent="0.2">
      <c r="A994" s="6" t="str">
        <f>INDEX(UF_acronyms!$A$1:$C$28,MATCH(B994,UF_acronyms!$C$1:$C$28,0),2)</f>
        <v>CE</v>
      </c>
      <c r="B994" s="1" t="s">
        <v>2566</v>
      </c>
      <c r="C994" s="1" t="s">
        <v>2777</v>
      </c>
      <c r="D994" s="1" t="s">
        <v>2778</v>
      </c>
      <c r="E994" s="11">
        <v>13894</v>
      </c>
      <c r="F994" s="6" t="str">
        <f>CONCATENATE(tb_SVI[[#This Row],[Nome Município]],"/",tb_SVI[[#This Row],[UF]])</f>
        <v>Miraíma/CE</v>
      </c>
      <c r="G994" s="1" t="s">
        <v>18</v>
      </c>
      <c r="H994" s="1" t="s">
        <v>232</v>
      </c>
      <c r="I994" s="1" t="s">
        <v>812</v>
      </c>
      <c r="J994" s="1" t="s">
        <v>454</v>
      </c>
      <c r="K994" s="1" t="s">
        <v>264</v>
      </c>
    </row>
    <row r="995" spans="1:11" x14ac:dyDescent="0.2">
      <c r="A995" s="6" t="str">
        <f>INDEX(UF_acronyms!$A$1:$C$28,MATCH(B995,UF_acronyms!$C$1:$C$28,0),2)</f>
        <v>CE</v>
      </c>
      <c r="B995" s="1" t="s">
        <v>2566</v>
      </c>
      <c r="C995" s="1" t="s">
        <v>2779</v>
      </c>
      <c r="D995" s="1" t="s">
        <v>2780</v>
      </c>
      <c r="E995" s="11">
        <v>35480</v>
      </c>
      <c r="F995" s="6" t="str">
        <f>CONCATENATE(tb_SVI[[#This Row],[Nome Município]],"/",tb_SVI[[#This Row],[UF]])</f>
        <v>Missão Velha/CE</v>
      </c>
      <c r="G995" s="1" t="s">
        <v>18</v>
      </c>
      <c r="H995" s="1" t="s">
        <v>135</v>
      </c>
      <c r="I995" s="1" t="s">
        <v>2337</v>
      </c>
      <c r="J995" s="1" t="s">
        <v>163</v>
      </c>
      <c r="K995" s="1" t="s">
        <v>308</v>
      </c>
    </row>
    <row r="996" spans="1:11" x14ac:dyDescent="0.2">
      <c r="A996" s="6" t="str">
        <f>INDEX(UF_acronyms!$A$1:$C$28,MATCH(B996,UF_acronyms!$C$1:$C$28,0),2)</f>
        <v>CE</v>
      </c>
      <c r="B996" s="1" t="s">
        <v>2566</v>
      </c>
      <c r="C996" s="1" t="s">
        <v>2781</v>
      </c>
      <c r="D996" s="1" t="s">
        <v>2782</v>
      </c>
      <c r="E996" s="11">
        <v>43858</v>
      </c>
      <c r="F996" s="6" t="str">
        <f>CONCATENATE(tb_SVI[[#This Row],[Nome Município]],"/",tb_SVI[[#This Row],[UF]])</f>
        <v>Mombaça/CE</v>
      </c>
      <c r="G996" s="1" t="s">
        <v>18</v>
      </c>
      <c r="H996" s="1" t="s">
        <v>123</v>
      </c>
      <c r="I996" s="1" t="s">
        <v>1520</v>
      </c>
      <c r="J996" s="1" t="s">
        <v>295</v>
      </c>
      <c r="K996" s="1" t="s">
        <v>240</v>
      </c>
    </row>
    <row r="997" spans="1:11" x14ac:dyDescent="0.2">
      <c r="A997" s="6" t="str">
        <f>INDEX(UF_acronyms!$A$1:$C$28,MATCH(B997,UF_acronyms!$C$1:$C$28,0),2)</f>
        <v>CE</v>
      </c>
      <c r="B997" s="1" t="s">
        <v>2566</v>
      </c>
      <c r="C997" s="1" t="s">
        <v>2783</v>
      </c>
      <c r="D997" s="1" t="s">
        <v>2784</v>
      </c>
      <c r="E997" s="11">
        <v>17249</v>
      </c>
      <c r="F997" s="6" t="str">
        <f>CONCATENATE(tb_SVI[[#This Row],[Nome Município]],"/",tb_SVI[[#This Row],[UF]])</f>
        <v>Monsenhor Tabosa/CE</v>
      </c>
      <c r="G997" s="1" t="s">
        <v>18</v>
      </c>
      <c r="H997" s="1" t="s">
        <v>219</v>
      </c>
      <c r="I997" s="1" t="s">
        <v>382</v>
      </c>
      <c r="J997" s="1" t="s">
        <v>61</v>
      </c>
      <c r="K997" s="1" t="s">
        <v>474</v>
      </c>
    </row>
    <row r="998" spans="1:11" x14ac:dyDescent="0.2">
      <c r="A998" s="6" t="str">
        <f>INDEX(UF_acronyms!$A$1:$C$28,MATCH(B998,UF_acronyms!$C$1:$C$28,0),2)</f>
        <v>CE</v>
      </c>
      <c r="B998" s="1" t="s">
        <v>2566</v>
      </c>
      <c r="C998" s="1" t="s">
        <v>2785</v>
      </c>
      <c r="D998" s="1" t="s">
        <v>2786</v>
      </c>
      <c r="E998" s="11">
        <v>61738</v>
      </c>
      <c r="F998" s="6" t="str">
        <f>CONCATENATE(tb_SVI[[#This Row],[Nome Município]],"/",tb_SVI[[#This Row],[UF]])</f>
        <v>Morada Nova/CE</v>
      </c>
      <c r="G998" s="1" t="s">
        <v>18</v>
      </c>
      <c r="H998" s="1" t="s">
        <v>811</v>
      </c>
      <c r="I998" s="1" t="s">
        <v>1074</v>
      </c>
      <c r="J998" s="1" t="s">
        <v>288</v>
      </c>
      <c r="K998" s="1" t="s">
        <v>123</v>
      </c>
    </row>
    <row r="999" spans="1:11" x14ac:dyDescent="0.2">
      <c r="A999" s="6" t="str">
        <f>INDEX(UF_acronyms!$A$1:$C$28,MATCH(B999,UF_acronyms!$C$1:$C$28,0),2)</f>
        <v>CE</v>
      </c>
      <c r="B999" s="1" t="s">
        <v>2566</v>
      </c>
      <c r="C999" s="1" t="s">
        <v>2787</v>
      </c>
      <c r="D999" s="1" t="s">
        <v>2788</v>
      </c>
      <c r="E999" s="11">
        <v>8779</v>
      </c>
      <c r="F999" s="6" t="str">
        <f>CONCATENATE(tb_SVI[[#This Row],[Nome Município]],"/",tb_SVI[[#This Row],[UF]])</f>
        <v>Moraújo/CE</v>
      </c>
      <c r="G999" s="1" t="s">
        <v>18</v>
      </c>
      <c r="H999" s="1" t="s">
        <v>1709</v>
      </c>
      <c r="I999" s="1" t="s">
        <v>1366</v>
      </c>
      <c r="J999" s="1" t="s">
        <v>225</v>
      </c>
      <c r="K999" s="1" t="s">
        <v>127</v>
      </c>
    </row>
    <row r="1000" spans="1:11" x14ac:dyDescent="0.2">
      <c r="A1000" s="6" t="str">
        <f>INDEX(UF_acronyms!$A$1:$C$28,MATCH(B1000,UF_acronyms!$C$1:$C$28,0),2)</f>
        <v>CE</v>
      </c>
      <c r="B1000" s="1" t="s">
        <v>2566</v>
      </c>
      <c r="C1000" s="1" t="s">
        <v>2789</v>
      </c>
      <c r="D1000" s="1" t="s">
        <v>2790</v>
      </c>
      <c r="E1000" s="11">
        <v>22685</v>
      </c>
      <c r="F1000" s="6" t="str">
        <f>CONCATENATE(tb_SVI[[#This Row],[Nome Município]],"/",tb_SVI[[#This Row],[UF]])</f>
        <v>Morrinhos/CE</v>
      </c>
      <c r="G1000" s="1" t="s">
        <v>18</v>
      </c>
      <c r="H1000" s="1" t="s">
        <v>270</v>
      </c>
      <c r="I1000" s="1" t="s">
        <v>1766</v>
      </c>
      <c r="J1000" s="1" t="s">
        <v>857</v>
      </c>
      <c r="K1000" s="1" t="s">
        <v>586</v>
      </c>
    </row>
    <row r="1001" spans="1:11" x14ac:dyDescent="0.2">
      <c r="A1001" s="6" t="str">
        <f>INDEX(UF_acronyms!$A$1:$C$28,MATCH(B1001,UF_acronyms!$C$1:$C$28,0),2)</f>
        <v>CE</v>
      </c>
      <c r="B1001" s="1" t="s">
        <v>2566</v>
      </c>
      <c r="C1001" s="1" t="s">
        <v>2791</v>
      </c>
      <c r="D1001" s="1" t="s">
        <v>2792</v>
      </c>
      <c r="E1001" s="11">
        <v>14549</v>
      </c>
      <c r="F1001" s="6" t="str">
        <f>CONCATENATE(tb_SVI[[#This Row],[Nome Município]],"/",tb_SVI[[#This Row],[UF]])</f>
        <v>Mucambo/CE</v>
      </c>
      <c r="G1001" s="1" t="s">
        <v>18</v>
      </c>
      <c r="H1001" s="1" t="s">
        <v>894</v>
      </c>
      <c r="I1001" s="1" t="s">
        <v>391</v>
      </c>
      <c r="J1001" s="1" t="s">
        <v>170</v>
      </c>
      <c r="K1001" s="1" t="s">
        <v>127</v>
      </c>
    </row>
    <row r="1002" spans="1:11" x14ac:dyDescent="0.2">
      <c r="A1002" s="6" t="str">
        <f>INDEX(UF_acronyms!$A$1:$C$28,MATCH(B1002,UF_acronyms!$C$1:$C$28,0),2)</f>
        <v>CE</v>
      </c>
      <c r="B1002" s="1" t="s">
        <v>2566</v>
      </c>
      <c r="C1002" s="1" t="s">
        <v>2793</v>
      </c>
      <c r="D1002" s="1" t="s">
        <v>2794</v>
      </c>
      <c r="E1002" s="11">
        <v>10941</v>
      </c>
      <c r="F1002" s="6" t="str">
        <f>CONCATENATE(tb_SVI[[#This Row],[Nome Município]],"/",tb_SVI[[#This Row],[UF]])</f>
        <v>Mulungu/CE</v>
      </c>
      <c r="G1002" s="1" t="s">
        <v>18</v>
      </c>
      <c r="H1002" s="1" t="s">
        <v>1143</v>
      </c>
      <c r="I1002" s="1" t="s">
        <v>280</v>
      </c>
      <c r="J1002" s="1" t="s">
        <v>709</v>
      </c>
      <c r="K1002" s="1" t="s">
        <v>384</v>
      </c>
    </row>
    <row r="1003" spans="1:11" x14ac:dyDescent="0.2">
      <c r="A1003" s="6" t="str">
        <f>INDEX(UF_acronyms!$A$1:$C$28,MATCH(B1003,UF_acronyms!$C$1:$C$28,0),2)</f>
        <v>CE</v>
      </c>
      <c r="B1003" s="1" t="s">
        <v>2566</v>
      </c>
      <c r="C1003" s="1" t="s">
        <v>2795</v>
      </c>
      <c r="D1003" s="1" t="s">
        <v>1395</v>
      </c>
      <c r="E1003" s="11">
        <v>15684</v>
      </c>
      <c r="F1003" s="6" t="str">
        <f>CONCATENATE(tb_SVI[[#This Row],[Nome Município]],"/",tb_SVI[[#This Row],[UF]])</f>
        <v>Nova Olinda/CE</v>
      </c>
      <c r="G1003" s="1" t="s">
        <v>18</v>
      </c>
      <c r="H1003" s="1" t="s">
        <v>102</v>
      </c>
      <c r="I1003" s="1" t="s">
        <v>280</v>
      </c>
      <c r="J1003" s="1" t="s">
        <v>383</v>
      </c>
      <c r="K1003" s="1" t="s">
        <v>522</v>
      </c>
    </row>
    <row r="1004" spans="1:11" x14ac:dyDescent="0.2">
      <c r="A1004" s="6" t="str">
        <f>INDEX(UF_acronyms!$A$1:$C$28,MATCH(B1004,UF_acronyms!$C$1:$C$28,0),2)</f>
        <v>CE</v>
      </c>
      <c r="B1004" s="1" t="s">
        <v>2566</v>
      </c>
      <c r="C1004" s="1" t="s">
        <v>2796</v>
      </c>
      <c r="D1004" s="1" t="s">
        <v>2797</v>
      </c>
      <c r="E1004" s="11">
        <v>32408</v>
      </c>
      <c r="F1004" s="6" t="str">
        <f>CONCATENATE(tb_SVI[[#This Row],[Nome Município]],"/",tb_SVI[[#This Row],[UF]])</f>
        <v>Nova Russas/CE</v>
      </c>
      <c r="G1004" s="1" t="s">
        <v>18</v>
      </c>
      <c r="H1004" s="1" t="s">
        <v>287</v>
      </c>
      <c r="I1004" s="1" t="s">
        <v>1956</v>
      </c>
      <c r="J1004" s="1" t="s">
        <v>426</v>
      </c>
      <c r="K1004" s="1" t="s">
        <v>232</v>
      </c>
    </row>
    <row r="1005" spans="1:11" x14ac:dyDescent="0.2">
      <c r="A1005" s="6" t="str">
        <f>INDEX(UF_acronyms!$A$1:$C$28,MATCH(B1005,UF_acronyms!$C$1:$C$28,0),2)</f>
        <v>CE</v>
      </c>
      <c r="B1005" s="1" t="s">
        <v>2566</v>
      </c>
      <c r="C1005" s="1" t="s">
        <v>2798</v>
      </c>
      <c r="D1005" s="1" t="s">
        <v>2799</v>
      </c>
      <c r="E1005" s="11">
        <v>25833</v>
      </c>
      <c r="F1005" s="6" t="str">
        <f>CONCATENATE(tb_SVI[[#This Row],[Nome Município]],"/",tb_SVI[[#This Row],[UF]])</f>
        <v>Ocara/CE</v>
      </c>
      <c r="G1005" s="1" t="s">
        <v>18</v>
      </c>
      <c r="H1005" s="1" t="s">
        <v>1261</v>
      </c>
      <c r="I1005" s="1" t="s">
        <v>105</v>
      </c>
      <c r="J1005" s="1" t="s">
        <v>432</v>
      </c>
      <c r="K1005" s="1" t="s">
        <v>372</v>
      </c>
    </row>
    <row r="1006" spans="1:11" x14ac:dyDescent="0.2">
      <c r="A1006" s="6" t="str">
        <f>INDEX(UF_acronyms!$A$1:$C$28,MATCH(B1006,UF_acronyms!$C$1:$C$28,0),2)</f>
        <v>CE</v>
      </c>
      <c r="B1006" s="1" t="s">
        <v>2566</v>
      </c>
      <c r="C1006" s="1" t="s">
        <v>2800</v>
      </c>
      <c r="D1006" s="1" t="s">
        <v>2801</v>
      </c>
      <c r="E1006" s="11">
        <v>21384</v>
      </c>
      <c r="F1006" s="6" t="str">
        <f>CONCATENATE(tb_SVI[[#This Row],[Nome Município]],"/",tb_SVI[[#This Row],[UF]])</f>
        <v>Orós/CE</v>
      </c>
      <c r="G1006" s="1" t="s">
        <v>18</v>
      </c>
      <c r="H1006" s="1" t="s">
        <v>144</v>
      </c>
      <c r="I1006" s="1" t="s">
        <v>20</v>
      </c>
      <c r="J1006" s="1" t="s">
        <v>318</v>
      </c>
      <c r="K1006" s="1" t="s">
        <v>383</v>
      </c>
    </row>
    <row r="1007" spans="1:11" x14ac:dyDescent="0.2">
      <c r="A1007" s="6" t="str">
        <f>INDEX(UF_acronyms!$A$1:$C$28,MATCH(B1007,UF_acronyms!$C$1:$C$28,0),2)</f>
        <v>CE</v>
      </c>
      <c r="B1007" s="1" t="s">
        <v>2566</v>
      </c>
      <c r="C1007" s="1" t="s">
        <v>2802</v>
      </c>
      <c r="D1007" s="1" t="s">
        <v>2803</v>
      </c>
      <c r="E1007" s="11">
        <v>12288</v>
      </c>
      <c r="F1007" s="6" t="str">
        <f>CONCATENATE(tb_SVI[[#This Row],[Nome Município]],"/",tb_SVI[[#This Row],[UF]])</f>
        <v>Pacoti/CE</v>
      </c>
      <c r="G1007" s="1" t="s">
        <v>18</v>
      </c>
      <c r="H1007" s="1" t="s">
        <v>1226</v>
      </c>
      <c r="I1007" s="1" t="s">
        <v>2804</v>
      </c>
      <c r="J1007" s="1" t="s">
        <v>851</v>
      </c>
      <c r="K1007" s="1" t="s">
        <v>350</v>
      </c>
    </row>
    <row r="1008" spans="1:11" x14ac:dyDescent="0.2">
      <c r="A1008" s="6" t="str">
        <f>INDEX(UF_acronyms!$A$1:$C$28,MATCH(B1008,UF_acronyms!$C$1:$C$28,0),2)</f>
        <v>CE</v>
      </c>
      <c r="B1008" s="1" t="s">
        <v>2566</v>
      </c>
      <c r="C1008" s="1" t="s">
        <v>2805</v>
      </c>
      <c r="D1008" s="1" t="s">
        <v>2806</v>
      </c>
      <c r="E1008" s="11">
        <v>6549</v>
      </c>
      <c r="F1008" s="6" t="str">
        <f>CONCATENATE(tb_SVI[[#This Row],[Nome Município]],"/",tb_SVI[[#This Row],[UF]])</f>
        <v>Pacujá/CE</v>
      </c>
      <c r="G1008" s="1" t="s">
        <v>18</v>
      </c>
      <c r="H1008" s="1" t="s">
        <v>95</v>
      </c>
      <c r="I1008" s="1" t="s">
        <v>55</v>
      </c>
      <c r="J1008" s="1" t="s">
        <v>702</v>
      </c>
      <c r="K1008" s="1" t="s">
        <v>586</v>
      </c>
    </row>
    <row r="1009" spans="1:11" x14ac:dyDescent="0.2">
      <c r="A1009" s="6" t="str">
        <f>INDEX(UF_acronyms!$A$1:$C$28,MATCH(B1009,UF_acronyms!$C$1:$C$28,0),2)</f>
        <v>CE</v>
      </c>
      <c r="B1009" s="1" t="s">
        <v>2566</v>
      </c>
      <c r="C1009" s="1" t="s">
        <v>2807</v>
      </c>
      <c r="D1009" s="1" t="s">
        <v>2808</v>
      </c>
      <c r="E1009" s="11">
        <v>9422</v>
      </c>
      <c r="F1009" s="6" t="str">
        <f>CONCATENATE(tb_SVI[[#This Row],[Nome Município]],"/",tb_SVI[[#This Row],[UF]])</f>
        <v>Palhano/CE</v>
      </c>
      <c r="G1009" s="1" t="s">
        <v>18</v>
      </c>
      <c r="H1009" s="1" t="s">
        <v>371</v>
      </c>
      <c r="I1009" s="1" t="s">
        <v>1582</v>
      </c>
      <c r="J1009" s="1" t="s">
        <v>108</v>
      </c>
      <c r="K1009" s="1" t="s">
        <v>56</v>
      </c>
    </row>
    <row r="1010" spans="1:11" x14ac:dyDescent="0.2">
      <c r="A1010" s="6" t="str">
        <f>INDEX(UF_acronyms!$A$1:$C$28,MATCH(B1010,UF_acronyms!$C$1:$C$28,0),2)</f>
        <v>CE</v>
      </c>
      <c r="B1010" s="1" t="s">
        <v>2566</v>
      </c>
      <c r="C1010" s="1" t="s">
        <v>2809</v>
      </c>
      <c r="D1010" s="1" t="s">
        <v>2810</v>
      </c>
      <c r="E1010" s="11">
        <v>13439</v>
      </c>
      <c r="F1010" s="6" t="str">
        <f>CONCATENATE(tb_SVI[[#This Row],[Nome Município]],"/",tb_SVI[[#This Row],[UF]])</f>
        <v>Palmácia/CE</v>
      </c>
      <c r="G1010" s="1" t="s">
        <v>18</v>
      </c>
      <c r="H1010" s="1" t="s">
        <v>147</v>
      </c>
      <c r="I1010" s="1" t="s">
        <v>308</v>
      </c>
      <c r="J1010" s="1" t="s">
        <v>411</v>
      </c>
      <c r="K1010" s="1" t="s">
        <v>383</v>
      </c>
    </row>
    <row r="1011" spans="1:11" x14ac:dyDescent="0.2">
      <c r="A1011" s="6" t="str">
        <f>INDEX(UF_acronyms!$A$1:$C$28,MATCH(B1011,UF_acronyms!$C$1:$C$28,0),2)</f>
        <v>CE</v>
      </c>
      <c r="B1011" s="1" t="s">
        <v>2566</v>
      </c>
      <c r="C1011" s="1" t="s">
        <v>2811</v>
      </c>
      <c r="D1011" s="1" t="s">
        <v>2812</v>
      </c>
      <c r="E1011" s="11">
        <v>35304</v>
      </c>
      <c r="F1011" s="6" t="str">
        <f>CONCATENATE(tb_SVI[[#This Row],[Nome Município]],"/",tb_SVI[[#This Row],[UF]])</f>
        <v>Paracuru/CE</v>
      </c>
      <c r="G1011" s="1" t="s">
        <v>18</v>
      </c>
      <c r="H1011" s="1" t="s">
        <v>863</v>
      </c>
      <c r="I1011" s="1" t="s">
        <v>1397</v>
      </c>
      <c r="J1011" s="1" t="s">
        <v>698</v>
      </c>
      <c r="K1011" s="1" t="s">
        <v>21</v>
      </c>
    </row>
    <row r="1012" spans="1:11" x14ac:dyDescent="0.2">
      <c r="A1012" s="6" t="str">
        <f>INDEX(UF_acronyms!$A$1:$C$28,MATCH(B1012,UF_acronyms!$C$1:$C$28,0),2)</f>
        <v>CE</v>
      </c>
      <c r="B1012" s="1" t="s">
        <v>2566</v>
      </c>
      <c r="C1012" s="1" t="s">
        <v>2813</v>
      </c>
      <c r="D1012" s="1" t="s">
        <v>2814</v>
      </c>
      <c r="E1012" s="11">
        <v>32992</v>
      </c>
      <c r="F1012" s="6" t="str">
        <f>CONCATENATE(tb_SVI[[#This Row],[Nome Município]],"/",tb_SVI[[#This Row],[UF]])</f>
        <v>Paraipaba/CE</v>
      </c>
      <c r="G1012" s="1" t="s">
        <v>18</v>
      </c>
      <c r="H1012" s="1" t="s">
        <v>208</v>
      </c>
      <c r="I1012" s="1" t="s">
        <v>1065</v>
      </c>
      <c r="J1012" s="1" t="s">
        <v>302</v>
      </c>
      <c r="K1012" s="1" t="s">
        <v>1085</v>
      </c>
    </row>
    <row r="1013" spans="1:11" x14ac:dyDescent="0.2">
      <c r="A1013" s="6" t="str">
        <f>INDEX(UF_acronyms!$A$1:$C$28,MATCH(B1013,UF_acronyms!$C$1:$C$28,0),2)</f>
        <v>CE</v>
      </c>
      <c r="B1013" s="1" t="s">
        <v>2566</v>
      </c>
      <c r="C1013" s="1" t="s">
        <v>2815</v>
      </c>
      <c r="D1013" s="1" t="s">
        <v>2816</v>
      </c>
      <c r="E1013" s="11">
        <v>31455</v>
      </c>
      <c r="F1013" s="6" t="str">
        <f>CONCATENATE(tb_SVI[[#This Row],[Nome Município]],"/",tb_SVI[[#This Row],[UF]])</f>
        <v>Parambu/CE</v>
      </c>
      <c r="G1013" s="1" t="s">
        <v>18</v>
      </c>
      <c r="H1013" s="1" t="s">
        <v>232</v>
      </c>
      <c r="I1013" s="1" t="s">
        <v>364</v>
      </c>
      <c r="J1013" s="1" t="s">
        <v>656</v>
      </c>
      <c r="K1013" s="1" t="s">
        <v>264</v>
      </c>
    </row>
    <row r="1014" spans="1:11" x14ac:dyDescent="0.2">
      <c r="A1014" s="6" t="str">
        <f>INDEX(UF_acronyms!$A$1:$C$28,MATCH(B1014,UF_acronyms!$C$1:$C$28,0),2)</f>
        <v>CE</v>
      </c>
      <c r="B1014" s="1" t="s">
        <v>2566</v>
      </c>
      <c r="C1014" s="1" t="s">
        <v>2817</v>
      </c>
      <c r="D1014" s="1" t="s">
        <v>2818</v>
      </c>
      <c r="E1014" s="11">
        <v>12252</v>
      </c>
      <c r="F1014" s="6" t="str">
        <f>CONCATENATE(tb_SVI[[#This Row],[Nome Município]],"/",tb_SVI[[#This Row],[UF]])</f>
        <v>Paramoti/CE</v>
      </c>
      <c r="G1014" s="1" t="s">
        <v>18</v>
      </c>
      <c r="H1014" s="1" t="s">
        <v>383</v>
      </c>
      <c r="I1014" s="1" t="s">
        <v>695</v>
      </c>
      <c r="J1014" s="1" t="s">
        <v>543</v>
      </c>
      <c r="K1014" s="1" t="s">
        <v>395</v>
      </c>
    </row>
    <row r="1015" spans="1:11" x14ac:dyDescent="0.2">
      <c r="A1015" s="6" t="str">
        <f>INDEX(UF_acronyms!$A$1:$C$28,MATCH(B1015,UF_acronyms!$C$1:$C$28,0),2)</f>
        <v>CE</v>
      </c>
      <c r="B1015" s="1" t="s">
        <v>2566</v>
      </c>
      <c r="C1015" s="1" t="s">
        <v>2819</v>
      </c>
      <c r="D1015" s="1" t="s">
        <v>2820</v>
      </c>
      <c r="E1015" s="11">
        <v>43309</v>
      </c>
      <c r="F1015" s="6" t="str">
        <f>CONCATENATE(tb_SVI[[#This Row],[Nome Município]],"/",tb_SVI[[#This Row],[UF]])</f>
        <v>Pedra Branca/CE</v>
      </c>
      <c r="G1015" s="1" t="s">
        <v>18</v>
      </c>
      <c r="H1015" s="1" t="s">
        <v>908</v>
      </c>
      <c r="I1015" s="1" t="s">
        <v>2577</v>
      </c>
      <c r="J1015" s="1" t="s">
        <v>330</v>
      </c>
      <c r="K1015" s="1" t="s">
        <v>96</v>
      </c>
    </row>
    <row r="1016" spans="1:11" x14ac:dyDescent="0.2">
      <c r="A1016" s="6" t="str">
        <f>INDEX(UF_acronyms!$A$1:$C$28,MATCH(B1016,UF_acronyms!$C$1:$C$28,0),2)</f>
        <v>CE</v>
      </c>
      <c r="B1016" s="1" t="s">
        <v>2566</v>
      </c>
      <c r="C1016" s="1" t="s">
        <v>2821</v>
      </c>
      <c r="D1016" s="1" t="s">
        <v>2822</v>
      </c>
      <c r="E1016" s="11">
        <v>9143</v>
      </c>
      <c r="F1016" s="6" t="str">
        <f>CONCATENATE(tb_SVI[[#This Row],[Nome Município]],"/",tb_SVI[[#This Row],[UF]])</f>
        <v>Penaforte/CE</v>
      </c>
      <c r="G1016" s="1" t="s">
        <v>18</v>
      </c>
      <c r="H1016" s="1" t="s">
        <v>331</v>
      </c>
      <c r="I1016" s="1" t="s">
        <v>1587</v>
      </c>
      <c r="J1016" s="1" t="s">
        <v>158</v>
      </c>
      <c r="K1016" s="1" t="s">
        <v>685</v>
      </c>
    </row>
    <row r="1017" spans="1:11" x14ac:dyDescent="0.2">
      <c r="A1017" s="6" t="str">
        <f>INDEX(UF_acronyms!$A$1:$C$28,MATCH(B1017,UF_acronyms!$C$1:$C$28,0),2)</f>
        <v>CE</v>
      </c>
      <c r="B1017" s="1" t="s">
        <v>2566</v>
      </c>
      <c r="C1017" s="1" t="s">
        <v>2823</v>
      </c>
      <c r="D1017" s="1" t="s">
        <v>2824</v>
      </c>
      <c r="E1017" s="11">
        <v>37900</v>
      </c>
      <c r="F1017" s="6" t="str">
        <f>CONCATENATE(tb_SVI[[#This Row],[Nome Município]],"/",tb_SVI[[#This Row],[UF]])</f>
        <v>Pentecoste/CE</v>
      </c>
      <c r="G1017" s="1" t="s">
        <v>18</v>
      </c>
      <c r="H1017" s="1" t="s">
        <v>249</v>
      </c>
      <c r="I1017" s="1" t="s">
        <v>2825</v>
      </c>
      <c r="J1017" s="1" t="s">
        <v>823</v>
      </c>
      <c r="K1017" s="1" t="s">
        <v>334</v>
      </c>
    </row>
    <row r="1018" spans="1:11" x14ac:dyDescent="0.2">
      <c r="A1018" s="6" t="str">
        <f>INDEX(UF_acronyms!$A$1:$C$28,MATCH(B1018,UF_acronyms!$C$1:$C$28,0),2)</f>
        <v>CE</v>
      </c>
      <c r="B1018" s="1" t="s">
        <v>2566</v>
      </c>
      <c r="C1018" s="1" t="s">
        <v>2826</v>
      </c>
      <c r="D1018" s="1" t="s">
        <v>2827</v>
      </c>
      <c r="E1018" s="11">
        <v>16331</v>
      </c>
      <c r="F1018" s="6" t="str">
        <f>CONCATENATE(tb_SVI[[#This Row],[Nome Município]],"/",tb_SVI[[#This Row],[UF]])</f>
        <v>Pereiro/CE</v>
      </c>
      <c r="G1018" s="1" t="s">
        <v>18</v>
      </c>
      <c r="H1018" s="1" t="s">
        <v>225</v>
      </c>
      <c r="I1018" s="1" t="s">
        <v>1029</v>
      </c>
      <c r="J1018" s="1" t="s">
        <v>1007</v>
      </c>
      <c r="K1018" s="1" t="s">
        <v>597</v>
      </c>
    </row>
    <row r="1019" spans="1:11" x14ac:dyDescent="0.2">
      <c r="A1019" s="6" t="str">
        <f>INDEX(UF_acronyms!$A$1:$C$28,MATCH(B1019,UF_acronyms!$C$1:$C$28,0),2)</f>
        <v>CE</v>
      </c>
      <c r="B1019" s="1" t="s">
        <v>2566</v>
      </c>
      <c r="C1019" s="1" t="s">
        <v>2828</v>
      </c>
      <c r="D1019" s="1" t="s">
        <v>2829</v>
      </c>
      <c r="E1019" s="11">
        <v>17086</v>
      </c>
      <c r="F1019" s="6" t="str">
        <f>CONCATENATE(tb_SVI[[#This Row],[Nome Município]],"/",tb_SVI[[#This Row],[UF]])</f>
        <v>Piquet Carneiro/CE</v>
      </c>
      <c r="G1019" s="1" t="s">
        <v>18</v>
      </c>
      <c r="H1019" s="1" t="s">
        <v>532</v>
      </c>
      <c r="I1019" s="1" t="s">
        <v>199</v>
      </c>
      <c r="J1019" s="1" t="s">
        <v>112</v>
      </c>
      <c r="K1019" s="1" t="s">
        <v>422</v>
      </c>
    </row>
    <row r="1020" spans="1:11" x14ac:dyDescent="0.2">
      <c r="A1020" s="6" t="str">
        <f>INDEX(UF_acronyms!$A$1:$C$28,MATCH(B1020,UF_acronyms!$C$1:$C$28,0),2)</f>
        <v>CE</v>
      </c>
      <c r="B1020" s="1" t="s">
        <v>2566</v>
      </c>
      <c r="C1020" s="1" t="s">
        <v>2830</v>
      </c>
      <c r="D1020" s="1" t="s">
        <v>2831</v>
      </c>
      <c r="E1020" s="11">
        <v>11001</v>
      </c>
      <c r="F1020" s="6" t="str">
        <f>CONCATENATE(tb_SVI[[#This Row],[Nome Município]],"/",tb_SVI[[#This Row],[UF]])</f>
        <v>Pires Ferreira/CE</v>
      </c>
      <c r="G1020" s="1" t="s">
        <v>18</v>
      </c>
      <c r="H1020" s="1" t="s">
        <v>308</v>
      </c>
      <c r="I1020" s="1" t="s">
        <v>1537</v>
      </c>
      <c r="J1020" s="1" t="s">
        <v>532</v>
      </c>
      <c r="K1020" s="1" t="s">
        <v>226</v>
      </c>
    </row>
    <row r="1021" spans="1:11" x14ac:dyDescent="0.2">
      <c r="A1021" s="6" t="str">
        <f>INDEX(UF_acronyms!$A$1:$C$28,MATCH(B1021,UF_acronyms!$C$1:$C$28,0),2)</f>
        <v>CE</v>
      </c>
      <c r="B1021" s="1" t="s">
        <v>2566</v>
      </c>
      <c r="C1021" s="1" t="s">
        <v>2832</v>
      </c>
      <c r="D1021" s="1" t="s">
        <v>2833</v>
      </c>
      <c r="E1021" s="11">
        <v>12347</v>
      </c>
      <c r="F1021" s="6" t="str">
        <f>CONCATENATE(tb_SVI[[#This Row],[Nome Município]],"/",tb_SVI[[#This Row],[UF]])</f>
        <v>Poranga/CE</v>
      </c>
      <c r="G1021" s="1" t="s">
        <v>18</v>
      </c>
      <c r="H1021" s="1" t="s">
        <v>592</v>
      </c>
      <c r="I1021" s="1" t="s">
        <v>308</v>
      </c>
      <c r="J1021" s="1" t="s">
        <v>288</v>
      </c>
      <c r="K1021" s="1" t="s">
        <v>813</v>
      </c>
    </row>
    <row r="1022" spans="1:11" x14ac:dyDescent="0.2">
      <c r="A1022" s="6" t="str">
        <f>INDEX(UF_acronyms!$A$1:$C$28,MATCH(B1022,UF_acronyms!$C$1:$C$28,0),2)</f>
        <v>CE</v>
      </c>
      <c r="B1022" s="1" t="s">
        <v>2566</v>
      </c>
      <c r="C1022" s="1" t="s">
        <v>2834</v>
      </c>
      <c r="D1022" s="1" t="s">
        <v>2835</v>
      </c>
      <c r="E1022" s="11">
        <v>14958</v>
      </c>
      <c r="F1022" s="6" t="str">
        <f>CONCATENATE(tb_SVI[[#This Row],[Nome Município]],"/",tb_SVI[[#This Row],[UF]])</f>
        <v>Porteiras/CE</v>
      </c>
      <c r="G1022" s="1" t="s">
        <v>18</v>
      </c>
      <c r="H1022" s="1" t="s">
        <v>466</v>
      </c>
      <c r="I1022" s="1" t="s">
        <v>2441</v>
      </c>
      <c r="J1022" s="1" t="s">
        <v>430</v>
      </c>
      <c r="K1022" s="1" t="s">
        <v>543</v>
      </c>
    </row>
    <row r="1023" spans="1:11" x14ac:dyDescent="0.2">
      <c r="A1023" s="6" t="str">
        <f>INDEX(UF_acronyms!$A$1:$C$28,MATCH(B1023,UF_acronyms!$C$1:$C$28,0),2)</f>
        <v>CE</v>
      </c>
      <c r="B1023" s="1" t="s">
        <v>2566</v>
      </c>
      <c r="C1023" s="1" t="s">
        <v>2836</v>
      </c>
      <c r="D1023" s="1" t="s">
        <v>2837</v>
      </c>
      <c r="E1023" s="11">
        <v>11106</v>
      </c>
      <c r="F1023" s="6" t="str">
        <f>CONCATENATE(tb_SVI[[#This Row],[Nome Município]],"/",tb_SVI[[#This Row],[UF]])</f>
        <v>Potengi/CE</v>
      </c>
      <c r="G1023" s="1" t="s">
        <v>18</v>
      </c>
      <c r="H1023" s="1" t="s">
        <v>158</v>
      </c>
      <c r="I1023" s="1" t="s">
        <v>2169</v>
      </c>
      <c r="J1023" s="1" t="s">
        <v>263</v>
      </c>
      <c r="K1023" s="1" t="s">
        <v>427</v>
      </c>
    </row>
    <row r="1024" spans="1:11" x14ac:dyDescent="0.2">
      <c r="A1024" s="6" t="str">
        <f>INDEX(UF_acronyms!$A$1:$C$28,MATCH(B1024,UF_acronyms!$C$1:$C$28,0),2)</f>
        <v>CE</v>
      </c>
      <c r="B1024" s="1" t="s">
        <v>2566</v>
      </c>
      <c r="C1024" s="1" t="s">
        <v>2838</v>
      </c>
      <c r="D1024" s="1" t="s">
        <v>2839</v>
      </c>
      <c r="E1024" s="11">
        <v>6437</v>
      </c>
      <c r="F1024" s="6" t="str">
        <f>CONCATENATE(tb_SVI[[#This Row],[Nome Município]],"/",tb_SVI[[#This Row],[UF]])</f>
        <v>Potiretama/CE</v>
      </c>
      <c r="G1024" s="1" t="s">
        <v>18</v>
      </c>
      <c r="H1024" s="1" t="s">
        <v>318</v>
      </c>
      <c r="I1024" s="1" t="s">
        <v>51</v>
      </c>
      <c r="J1024" s="1" t="s">
        <v>33</v>
      </c>
      <c r="K1024" s="1" t="s">
        <v>147</v>
      </c>
    </row>
    <row r="1025" spans="1:11" x14ac:dyDescent="0.2">
      <c r="A1025" s="6" t="str">
        <f>INDEX(UF_acronyms!$A$1:$C$28,MATCH(B1025,UF_acronyms!$C$1:$C$28,0),2)</f>
        <v>CE</v>
      </c>
      <c r="B1025" s="1" t="s">
        <v>2566</v>
      </c>
      <c r="C1025" s="1" t="s">
        <v>2840</v>
      </c>
      <c r="D1025" s="1" t="s">
        <v>2841</v>
      </c>
      <c r="E1025" s="11">
        <v>21166</v>
      </c>
      <c r="F1025" s="6" t="str">
        <f>CONCATENATE(tb_SVI[[#This Row],[Nome Município]],"/",tb_SVI[[#This Row],[UF]])</f>
        <v>Quiterianópolis/CE</v>
      </c>
      <c r="G1025" s="1" t="s">
        <v>18</v>
      </c>
      <c r="H1025" s="1" t="s">
        <v>173</v>
      </c>
      <c r="I1025" s="1" t="s">
        <v>42</v>
      </c>
      <c r="J1025" s="1" t="s">
        <v>123</v>
      </c>
      <c r="K1025" s="1" t="s">
        <v>313</v>
      </c>
    </row>
    <row r="1026" spans="1:11" x14ac:dyDescent="0.2">
      <c r="A1026" s="6" t="str">
        <f>INDEX(UF_acronyms!$A$1:$C$28,MATCH(B1026,UF_acronyms!$C$1:$C$28,0),2)</f>
        <v>CE</v>
      </c>
      <c r="B1026" s="1" t="s">
        <v>2566</v>
      </c>
      <c r="C1026" s="1" t="s">
        <v>2842</v>
      </c>
      <c r="D1026" s="1" t="s">
        <v>2843</v>
      </c>
      <c r="E1026" s="11">
        <v>88321</v>
      </c>
      <c r="F1026" s="6" t="str">
        <f>CONCATENATE(tb_SVI[[#This Row],[Nome Município]],"/",tb_SVI[[#This Row],[UF]])</f>
        <v>Quixadá/CE</v>
      </c>
      <c r="G1026" s="1" t="s">
        <v>18</v>
      </c>
      <c r="H1026" s="1" t="s">
        <v>126</v>
      </c>
      <c r="I1026" s="1" t="s">
        <v>2257</v>
      </c>
      <c r="J1026" s="1" t="s">
        <v>36</v>
      </c>
      <c r="K1026" s="1" t="s">
        <v>370</v>
      </c>
    </row>
    <row r="1027" spans="1:11" x14ac:dyDescent="0.2">
      <c r="A1027" s="6" t="str">
        <f>INDEX(UF_acronyms!$A$1:$C$28,MATCH(B1027,UF_acronyms!$C$1:$C$28,0),2)</f>
        <v>CE</v>
      </c>
      <c r="B1027" s="1" t="s">
        <v>2566</v>
      </c>
      <c r="C1027" s="1" t="s">
        <v>2844</v>
      </c>
      <c r="D1027" s="1" t="s">
        <v>2845</v>
      </c>
      <c r="E1027" s="11">
        <v>16147</v>
      </c>
      <c r="F1027" s="6" t="str">
        <f>CONCATENATE(tb_SVI[[#This Row],[Nome Município]],"/",tb_SVI[[#This Row],[UF]])</f>
        <v>Quixelô/CE</v>
      </c>
      <c r="G1027" s="1" t="s">
        <v>18</v>
      </c>
      <c r="H1027" s="1" t="s">
        <v>377</v>
      </c>
      <c r="I1027" s="1" t="s">
        <v>1366</v>
      </c>
      <c r="J1027" s="1" t="s">
        <v>153</v>
      </c>
      <c r="K1027" s="1" t="s">
        <v>655</v>
      </c>
    </row>
    <row r="1028" spans="1:11" x14ac:dyDescent="0.2">
      <c r="A1028" s="6" t="str">
        <f>INDEX(UF_acronyms!$A$1:$C$28,MATCH(B1028,UF_acronyms!$C$1:$C$28,0),2)</f>
        <v>CE</v>
      </c>
      <c r="B1028" s="1" t="s">
        <v>2566</v>
      </c>
      <c r="C1028" s="1" t="s">
        <v>2846</v>
      </c>
      <c r="D1028" s="1" t="s">
        <v>2847</v>
      </c>
      <c r="E1028" s="11">
        <v>81778</v>
      </c>
      <c r="F1028" s="6" t="str">
        <f>CONCATENATE(tb_SVI[[#This Row],[Nome Município]],"/",tb_SVI[[#This Row],[UF]])</f>
        <v>Quixeramobim/CE</v>
      </c>
      <c r="G1028" s="1" t="s">
        <v>18</v>
      </c>
      <c r="H1028" s="1" t="s">
        <v>203</v>
      </c>
      <c r="I1028" s="1" t="s">
        <v>1392</v>
      </c>
      <c r="J1028" s="1" t="s">
        <v>262</v>
      </c>
      <c r="K1028" s="1" t="s">
        <v>961</v>
      </c>
    </row>
    <row r="1029" spans="1:11" x14ac:dyDescent="0.2">
      <c r="A1029" s="6" t="str">
        <f>INDEX(UF_acronyms!$A$1:$C$28,MATCH(B1029,UF_acronyms!$C$1:$C$28,0),2)</f>
        <v>CE</v>
      </c>
      <c r="B1029" s="1" t="s">
        <v>2566</v>
      </c>
      <c r="C1029" s="1" t="s">
        <v>2848</v>
      </c>
      <c r="D1029" s="1" t="s">
        <v>2849</v>
      </c>
      <c r="E1029" s="11">
        <v>22293</v>
      </c>
      <c r="F1029" s="6" t="str">
        <f>CONCATENATE(tb_SVI[[#This Row],[Nome Município]],"/",tb_SVI[[#This Row],[UF]])</f>
        <v>Quixeré/CE</v>
      </c>
      <c r="G1029" s="1" t="s">
        <v>18</v>
      </c>
      <c r="H1029" s="1" t="s">
        <v>832</v>
      </c>
      <c r="I1029" s="1" t="s">
        <v>1272</v>
      </c>
      <c r="J1029" s="1" t="s">
        <v>302</v>
      </c>
      <c r="K1029" s="1" t="s">
        <v>522</v>
      </c>
    </row>
    <row r="1030" spans="1:11" x14ac:dyDescent="0.2">
      <c r="A1030" s="6" t="str">
        <f>INDEX(UF_acronyms!$A$1:$C$28,MATCH(B1030,UF_acronyms!$C$1:$C$28,0),2)</f>
        <v>CE</v>
      </c>
      <c r="B1030" s="1" t="s">
        <v>2566</v>
      </c>
      <c r="C1030" s="1" t="s">
        <v>2850</v>
      </c>
      <c r="D1030" s="1" t="s">
        <v>1112</v>
      </c>
      <c r="E1030" s="11">
        <v>29146</v>
      </c>
      <c r="F1030" s="6" t="str">
        <f>CONCATENATE(tb_SVI[[#This Row],[Nome Município]],"/",tb_SVI[[#This Row],[UF]])</f>
        <v>Redenção/CE</v>
      </c>
      <c r="G1030" s="1" t="s">
        <v>18</v>
      </c>
      <c r="H1030" s="1" t="s">
        <v>208</v>
      </c>
      <c r="I1030" s="1" t="s">
        <v>19</v>
      </c>
      <c r="J1030" s="1" t="s">
        <v>147</v>
      </c>
      <c r="K1030" s="1" t="s">
        <v>835</v>
      </c>
    </row>
    <row r="1031" spans="1:11" x14ac:dyDescent="0.2">
      <c r="A1031" s="6" t="str">
        <f>INDEX(UF_acronyms!$A$1:$C$28,MATCH(B1031,UF_acronyms!$C$1:$C$28,0),2)</f>
        <v>CE</v>
      </c>
      <c r="B1031" s="1" t="s">
        <v>2566</v>
      </c>
      <c r="C1031" s="1" t="s">
        <v>2851</v>
      </c>
      <c r="D1031" s="1" t="s">
        <v>2852</v>
      </c>
      <c r="E1031" s="11">
        <v>18385</v>
      </c>
      <c r="F1031" s="6" t="str">
        <f>CONCATENATE(tb_SVI[[#This Row],[Nome Município]],"/",tb_SVI[[#This Row],[UF]])</f>
        <v>Reriutaba/CE</v>
      </c>
      <c r="G1031" s="1" t="s">
        <v>18</v>
      </c>
      <c r="H1031" s="1" t="s">
        <v>710</v>
      </c>
      <c r="I1031" s="1" t="s">
        <v>2691</v>
      </c>
      <c r="J1031" s="1" t="s">
        <v>123</v>
      </c>
      <c r="K1031" s="1" t="s">
        <v>400</v>
      </c>
    </row>
    <row r="1032" spans="1:11" x14ac:dyDescent="0.2">
      <c r="A1032" s="6" t="str">
        <f>INDEX(UF_acronyms!$A$1:$C$28,MATCH(B1032,UF_acronyms!$C$1:$C$28,0),2)</f>
        <v>CE</v>
      </c>
      <c r="B1032" s="1" t="s">
        <v>2566</v>
      </c>
      <c r="C1032" s="1" t="s">
        <v>2853</v>
      </c>
      <c r="D1032" s="1" t="s">
        <v>2854</v>
      </c>
      <c r="E1032" s="11">
        <v>78882</v>
      </c>
      <c r="F1032" s="6" t="str">
        <f>CONCATENATE(tb_SVI[[#This Row],[Nome Município]],"/",tb_SVI[[#This Row],[UF]])</f>
        <v>Russas/CE</v>
      </c>
      <c r="G1032" s="1" t="s">
        <v>18</v>
      </c>
      <c r="H1032" s="1" t="s">
        <v>94</v>
      </c>
      <c r="I1032" s="1" t="s">
        <v>2360</v>
      </c>
      <c r="J1032" s="1" t="s">
        <v>363</v>
      </c>
      <c r="K1032" s="1" t="s">
        <v>144</v>
      </c>
    </row>
    <row r="1033" spans="1:11" x14ac:dyDescent="0.2">
      <c r="A1033" s="6" t="str">
        <f>INDEX(UF_acronyms!$A$1:$C$28,MATCH(B1033,UF_acronyms!$C$1:$C$28,0),2)</f>
        <v>CE</v>
      </c>
      <c r="B1033" s="1" t="s">
        <v>2566</v>
      </c>
      <c r="C1033" s="1" t="s">
        <v>2855</v>
      </c>
      <c r="D1033" s="1" t="s">
        <v>2856</v>
      </c>
      <c r="E1033" s="11">
        <v>15788</v>
      </c>
      <c r="F1033" s="6" t="str">
        <f>CONCATENATE(tb_SVI[[#This Row],[Nome Município]],"/",tb_SVI[[#This Row],[UF]])</f>
        <v>Saboeiro/CE</v>
      </c>
      <c r="G1033" s="1" t="s">
        <v>18</v>
      </c>
      <c r="H1033" s="1" t="s">
        <v>710</v>
      </c>
      <c r="I1033" s="1" t="s">
        <v>281</v>
      </c>
      <c r="J1033" s="1" t="s">
        <v>67</v>
      </c>
      <c r="K1033" s="1" t="s">
        <v>486</v>
      </c>
    </row>
    <row r="1034" spans="1:11" x14ac:dyDescent="0.2">
      <c r="A1034" s="6" t="str">
        <f>INDEX(UF_acronyms!$A$1:$C$28,MATCH(B1034,UF_acronyms!$C$1:$C$28,0),2)</f>
        <v>CE</v>
      </c>
      <c r="B1034" s="1" t="s">
        <v>2566</v>
      </c>
      <c r="C1034" s="1" t="s">
        <v>2857</v>
      </c>
      <c r="D1034" s="1" t="s">
        <v>2858</v>
      </c>
      <c r="E1034" s="11">
        <v>16635</v>
      </c>
      <c r="F1034" s="6" t="str">
        <f>CONCATENATE(tb_SVI[[#This Row],[Nome Município]],"/",tb_SVI[[#This Row],[UF]])</f>
        <v>Salitre/CE</v>
      </c>
      <c r="G1034" s="1" t="s">
        <v>18</v>
      </c>
      <c r="H1034" s="1" t="s">
        <v>96</v>
      </c>
      <c r="I1034" s="1" t="s">
        <v>296</v>
      </c>
      <c r="J1034" s="1" t="s">
        <v>138</v>
      </c>
      <c r="K1034" s="1" t="s">
        <v>588</v>
      </c>
    </row>
    <row r="1035" spans="1:11" x14ac:dyDescent="0.2">
      <c r="A1035" s="6" t="str">
        <f>INDEX(UF_acronyms!$A$1:$C$28,MATCH(B1035,UF_acronyms!$C$1:$C$28,0),2)</f>
        <v>CE</v>
      </c>
      <c r="B1035" s="1" t="s">
        <v>2566</v>
      </c>
      <c r="C1035" s="1" t="s">
        <v>2859</v>
      </c>
      <c r="D1035" s="1" t="s">
        <v>2860</v>
      </c>
      <c r="E1035" s="11">
        <v>43711</v>
      </c>
      <c r="F1035" s="6" t="str">
        <f>CONCATENATE(tb_SVI[[#This Row],[Nome Município]],"/",tb_SVI[[#This Row],[UF]])</f>
        <v>Santa Quitéria/CE</v>
      </c>
      <c r="G1035" s="1" t="s">
        <v>18</v>
      </c>
      <c r="H1035" s="1" t="s">
        <v>111</v>
      </c>
      <c r="I1035" s="1" t="s">
        <v>937</v>
      </c>
      <c r="J1035" s="1" t="s">
        <v>710</v>
      </c>
      <c r="K1035" s="1" t="s">
        <v>857</v>
      </c>
    </row>
    <row r="1036" spans="1:11" x14ac:dyDescent="0.2">
      <c r="A1036" s="6" t="str">
        <f>INDEX(UF_acronyms!$A$1:$C$28,MATCH(B1036,UF_acronyms!$C$1:$C$28,0),2)</f>
        <v>CE</v>
      </c>
      <c r="B1036" s="1" t="s">
        <v>2566</v>
      </c>
      <c r="C1036" s="1" t="s">
        <v>2861</v>
      </c>
      <c r="D1036" s="1" t="s">
        <v>2862</v>
      </c>
      <c r="E1036" s="11">
        <v>32654</v>
      </c>
      <c r="F1036" s="6" t="str">
        <f>CONCATENATE(tb_SVI[[#This Row],[Nome Município]],"/",tb_SVI[[#This Row],[UF]])</f>
        <v>Santana do Acaraú/CE</v>
      </c>
      <c r="G1036" s="1" t="s">
        <v>18</v>
      </c>
      <c r="H1036" s="1" t="s">
        <v>61</v>
      </c>
      <c r="I1036" s="1" t="s">
        <v>1074</v>
      </c>
      <c r="J1036" s="1" t="s">
        <v>813</v>
      </c>
      <c r="K1036" s="1" t="s">
        <v>613</v>
      </c>
    </row>
    <row r="1037" spans="1:11" x14ac:dyDescent="0.2">
      <c r="A1037" s="6" t="str">
        <f>INDEX(UF_acronyms!$A$1:$C$28,MATCH(B1037,UF_acronyms!$C$1:$C$28,0),2)</f>
        <v>CE</v>
      </c>
      <c r="B1037" s="1" t="s">
        <v>2566</v>
      </c>
      <c r="C1037" s="1" t="s">
        <v>2863</v>
      </c>
      <c r="D1037" s="1" t="s">
        <v>2864</v>
      </c>
      <c r="E1037" s="11">
        <v>17712</v>
      </c>
      <c r="F1037" s="6" t="str">
        <f>CONCATENATE(tb_SVI[[#This Row],[Nome Município]],"/",tb_SVI[[#This Row],[UF]])</f>
        <v>Santana do Cariri/CE</v>
      </c>
      <c r="G1037" s="1" t="s">
        <v>18</v>
      </c>
      <c r="H1037" s="1" t="s">
        <v>426</v>
      </c>
      <c r="I1037" s="1" t="s">
        <v>54</v>
      </c>
      <c r="J1037" s="1" t="s">
        <v>67</v>
      </c>
      <c r="K1037" s="1" t="s">
        <v>165</v>
      </c>
    </row>
    <row r="1038" spans="1:11" x14ac:dyDescent="0.2">
      <c r="A1038" s="6" t="str">
        <f>INDEX(UF_acronyms!$A$1:$C$28,MATCH(B1038,UF_acronyms!$C$1:$C$28,0),2)</f>
        <v>CE</v>
      </c>
      <c r="B1038" s="1" t="s">
        <v>2566</v>
      </c>
      <c r="C1038" s="1" t="s">
        <v>2865</v>
      </c>
      <c r="D1038" s="1" t="s">
        <v>2866</v>
      </c>
      <c r="E1038" s="11">
        <v>25456</v>
      </c>
      <c r="F1038" s="6" t="str">
        <f>CONCATENATE(tb_SVI[[#This Row],[Nome Município]],"/",tb_SVI[[#This Row],[UF]])</f>
        <v>Senador Pompeu/CE</v>
      </c>
      <c r="G1038" s="1" t="s">
        <v>18</v>
      </c>
      <c r="H1038" s="1" t="s">
        <v>208</v>
      </c>
      <c r="I1038" s="1" t="s">
        <v>188</v>
      </c>
      <c r="J1038" s="1" t="s">
        <v>155</v>
      </c>
      <c r="K1038" s="1" t="s">
        <v>240</v>
      </c>
    </row>
    <row r="1039" spans="1:11" x14ac:dyDescent="0.2">
      <c r="A1039" s="6" t="str">
        <f>INDEX(UF_acronyms!$A$1:$C$28,MATCH(B1039,UF_acronyms!$C$1:$C$28,0),2)</f>
        <v>CE</v>
      </c>
      <c r="B1039" s="1" t="s">
        <v>2566</v>
      </c>
      <c r="C1039" s="1" t="s">
        <v>2867</v>
      </c>
      <c r="D1039" s="1" t="s">
        <v>2868</v>
      </c>
      <c r="E1039" s="11">
        <v>7691</v>
      </c>
      <c r="F1039" s="6" t="str">
        <f>CONCATENATE(tb_SVI[[#This Row],[Nome Município]],"/",tb_SVI[[#This Row],[UF]])</f>
        <v>Senador Sá/CE</v>
      </c>
      <c r="G1039" s="1" t="s">
        <v>18</v>
      </c>
      <c r="H1039" s="1" t="s">
        <v>262</v>
      </c>
      <c r="I1039" s="1" t="s">
        <v>163</v>
      </c>
      <c r="J1039" s="1" t="s">
        <v>334</v>
      </c>
      <c r="K1039" s="1" t="s">
        <v>123</v>
      </c>
    </row>
    <row r="1040" spans="1:11" x14ac:dyDescent="0.2">
      <c r="A1040" s="6" t="str">
        <f>INDEX(UF_acronyms!$A$1:$C$28,MATCH(B1040,UF_acronyms!$C$1:$C$28,0),2)</f>
        <v>CE</v>
      </c>
      <c r="B1040" s="1" t="s">
        <v>2566</v>
      </c>
      <c r="C1040" s="1" t="s">
        <v>2869</v>
      </c>
      <c r="D1040" s="1" t="s">
        <v>2870</v>
      </c>
      <c r="E1040" s="11">
        <v>210711</v>
      </c>
      <c r="F1040" s="6" t="str">
        <f>CONCATENATE(tb_SVI[[#This Row],[Nome Município]],"/",tb_SVI[[#This Row],[UF]])</f>
        <v>Sobral/CE</v>
      </c>
      <c r="G1040" s="1" t="s">
        <v>18</v>
      </c>
      <c r="H1040" s="1" t="s">
        <v>1267</v>
      </c>
      <c r="I1040" s="1" t="s">
        <v>2871</v>
      </c>
      <c r="J1040" s="1" t="s">
        <v>22</v>
      </c>
      <c r="K1040" s="1" t="s">
        <v>505</v>
      </c>
    </row>
    <row r="1041" spans="1:11" x14ac:dyDescent="0.2">
      <c r="A1041" s="6" t="str">
        <f>INDEX(UF_acronyms!$A$1:$C$28,MATCH(B1041,UF_acronyms!$C$1:$C$28,0),2)</f>
        <v>CE</v>
      </c>
      <c r="B1041" s="1" t="s">
        <v>2566</v>
      </c>
      <c r="C1041" s="1" t="s">
        <v>2872</v>
      </c>
      <c r="D1041" s="1" t="s">
        <v>2873</v>
      </c>
      <c r="E1041" s="11">
        <v>18357</v>
      </c>
      <c r="F1041" s="6" t="str">
        <f>CONCATENATE(tb_SVI[[#This Row],[Nome Município]],"/",tb_SVI[[#This Row],[UF]])</f>
        <v>Solonópole/CE</v>
      </c>
      <c r="G1041" s="1" t="s">
        <v>18</v>
      </c>
      <c r="H1041" s="1" t="s">
        <v>135</v>
      </c>
      <c r="I1041" s="1" t="s">
        <v>2754</v>
      </c>
      <c r="J1041" s="1" t="s">
        <v>532</v>
      </c>
      <c r="K1041" s="1" t="s">
        <v>500</v>
      </c>
    </row>
    <row r="1042" spans="1:11" x14ac:dyDescent="0.2">
      <c r="A1042" s="6" t="str">
        <f>INDEX(UF_acronyms!$A$1:$C$28,MATCH(B1042,UF_acronyms!$C$1:$C$28,0),2)</f>
        <v>CE</v>
      </c>
      <c r="B1042" s="1" t="s">
        <v>2566</v>
      </c>
      <c r="C1042" s="1" t="s">
        <v>2874</v>
      </c>
      <c r="D1042" s="1" t="s">
        <v>2875</v>
      </c>
      <c r="E1042" s="11">
        <v>48131</v>
      </c>
      <c r="F1042" s="6" t="str">
        <f>CONCATENATE(tb_SVI[[#This Row],[Nome Município]],"/",tb_SVI[[#This Row],[UF]])</f>
        <v>São Benedito/CE</v>
      </c>
      <c r="G1042" s="1" t="s">
        <v>18</v>
      </c>
      <c r="H1042" s="1" t="s">
        <v>1226</v>
      </c>
      <c r="I1042" s="1" t="s">
        <v>2400</v>
      </c>
      <c r="J1042" s="1" t="s">
        <v>296</v>
      </c>
      <c r="K1042" s="1" t="s">
        <v>500</v>
      </c>
    </row>
    <row r="1043" spans="1:11" x14ac:dyDescent="0.2">
      <c r="A1043" s="6" t="str">
        <f>INDEX(UF_acronyms!$A$1:$C$28,MATCH(B1043,UF_acronyms!$C$1:$C$28,0),2)</f>
        <v>CE</v>
      </c>
      <c r="B1043" s="1" t="s">
        <v>2566</v>
      </c>
      <c r="C1043" s="1" t="s">
        <v>2878</v>
      </c>
      <c r="D1043" s="1" t="s">
        <v>2879</v>
      </c>
      <c r="E1043" s="11">
        <v>7601</v>
      </c>
      <c r="F1043" s="6" t="str">
        <f>CONCATENATE(tb_SVI[[#This Row],[Nome Município]],"/",tb_SVI[[#This Row],[UF]])</f>
        <v>São João do Jaguaribe/CE</v>
      </c>
      <c r="G1043" s="1" t="s">
        <v>18</v>
      </c>
      <c r="H1043" s="1" t="s">
        <v>268</v>
      </c>
      <c r="I1043" s="1" t="s">
        <v>2713</v>
      </c>
      <c r="J1043" s="1" t="s">
        <v>1520</v>
      </c>
      <c r="K1043" s="1" t="s">
        <v>83</v>
      </c>
    </row>
    <row r="1044" spans="1:11" x14ac:dyDescent="0.2">
      <c r="A1044" s="6" t="str">
        <f>INDEX(UF_acronyms!$A$1:$C$28,MATCH(B1044,UF_acronyms!$C$1:$C$28,0),2)</f>
        <v>CE</v>
      </c>
      <c r="B1044" s="1" t="s">
        <v>2566</v>
      </c>
      <c r="C1044" s="1" t="s">
        <v>2880</v>
      </c>
      <c r="D1044" s="1" t="s">
        <v>2881</v>
      </c>
      <c r="E1044" s="11">
        <v>13044</v>
      </c>
      <c r="F1044" s="6" t="str">
        <f>CONCATENATE(tb_SVI[[#This Row],[Nome Município]],"/",tb_SVI[[#This Row],[UF]])</f>
        <v>São Luís do Curu/CE</v>
      </c>
      <c r="G1044" s="1" t="s">
        <v>18</v>
      </c>
      <c r="H1044" s="1" t="s">
        <v>950</v>
      </c>
      <c r="I1044" s="1" t="s">
        <v>2034</v>
      </c>
      <c r="J1044" s="1" t="s">
        <v>327</v>
      </c>
      <c r="K1044" s="1" t="s">
        <v>250</v>
      </c>
    </row>
    <row r="1045" spans="1:11" x14ac:dyDescent="0.2">
      <c r="A1045" s="6" t="str">
        <f>INDEX(UF_acronyms!$A$1:$C$28,MATCH(B1045,UF_acronyms!$C$1:$C$28,0),2)</f>
        <v>CE</v>
      </c>
      <c r="B1045" s="1" t="s">
        <v>2566</v>
      </c>
      <c r="C1045" s="1" t="s">
        <v>2882</v>
      </c>
      <c r="D1045" s="1" t="s">
        <v>2883</v>
      </c>
      <c r="E1045" s="11">
        <v>30807</v>
      </c>
      <c r="F1045" s="6" t="str">
        <f>CONCATENATE(tb_SVI[[#This Row],[Nome Município]],"/",tb_SVI[[#This Row],[UF]])</f>
        <v>Tabuleiro do Norte/CE</v>
      </c>
      <c r="G1045" s="1" t="s">
        <v>18</v>
      </c>
      <c r="H1045" s="1" t="s">
        <v>95</v>
      </c>
      <c r="I1045" s="1" t="s">
        <v>1396</v>
      </c>
      <c r="J1045" s="1" t="s">
        <v>666</v>
      </c>
      <c r="K1045" s="1" t="s">
        <v>528</v>
      </c>
    </row>
    <row r="1046" spans="1:11" x14ac:dyDescent="0.2">
      <c r="A1046" s="6" t="str">
        <f>INDEX(UF_acronyms!$A$1:$C$28,MATCH(B1046,UF_acronyms!$C$1:$C$28,0),2)</f>
        <v>CE</v>
      </c>
      <c r="B1046" s="1" t="s">
        <v>2566</v>
      </c>
      <c r="C1046" s="1" t="s">
        <v>2884</v>
      </c>
      <c r="D1046" s="1" t="s">
        <v>2885</v>
      </c>
      <c r="E1046" s="11">
        <v>26225</v>
      </c>
      <c r="F1046" s="6" t="str">
        <f>CONCATENATE(tb_SVI[[#This Row],[Nome Município]],"/",tb_SVI[[#This Row],[UF]])</f>
        <v>Tamboril/CE</v>
      </c>
      <c r="G1046" s="1" t="s">
        <v>18</v>
      </c>
      <c r="H1046" s="1" t="s">
        <v>961</v>
      </c>
      <c r="I1046" s="1" t="s">
        <v>517</v>
      </c>
      <c r="J1046" s="1" t="s">
        <v>409</v>
      </c>
      <c r="K1046" s="1" t="s">
        <v>276</v>
      </c>
    </row>
    <row r="1047" spans="1:11" x14ac:dyDescent="0.2">
      <c r="A1047" s="6" t="str">
        <f>INDEX(UF_acronyms!$A$1:$C$28,MATCH(B1047,UF_acronyms!$C$1:$C$28,0),2)</f>
        <v>CE</v>
      </c>
      <c r="B1047" s="1" t="s">
        <v>2566</v>
      </c>
      <c r="C1047" s="1" t="s">
        <v>2886</v>
      </c>
      <c r="D1047" s="1" t="s">
        <v>2887</v>
      </c>
      <c r="E1047" s="11">
        <v>8573</v>
      </c>
      <c r="F1047" s="6" t="str">
        <f>CONCATENATE(tb_SVI[[#This Row],[Nome Município]],"/",tb_SVI[[#This Row],[UF]])</f>
        <v>Tarrafas/CE</v>
      </c>
      <c r="G1047" s="1" t="s">
        <v>18</v>
      </c>
      <c r="H1047" s="1" t="s">
        <v>1161</v>
      </c>
      <c r="I1047" s="1" t="s">
        <v>2415</v>
      </c>
      <c r="J1047" s="1" t="s">
        <v>451</v>
      </c>
      <c r="K1047" s="1" t="s">
        <v>604</v>
      </c>
    </row>
    <row r="1048" spans="1:11" x14ac:dyDescent="0.2">
      <c r="A1048" s="6" t="str">
        <f>INDEX(UF_acronyms!$A$1:$C$28,MATCH(B1048,UF_acronyms!$C$1:$C$28,0),2)</f>
        <v>CE</v>
      </c>
      <c r="B1048" s="1" t="s">
        <v>2566</v>
      </c>
      <c r="C1048" s="1" t="s">
        <v>2876</v>
      </c>
      <c r="D1048" s="1" t="s">
        <v>2877</v>
      </c>
      <c r="E1048" s="11">
        <v>59062</v>
      </c>
      <c r="F1048" s="6" t="str">
        <f>CONCATENATE(tb_SVI[[#This Row],[Nome Município]],"/",tb_SVI[[#This Row],[UF]])</f>
        <v>Tauá/CE</v>
      </c>
      <c r="G1048" s="1" t="s">
        <v>18</v>
      </c>
      <c r="H1048" s="1" t="s">
        <v>1354</v>
      </c>
      <c r="I1048" s="1" t="s">
        <v>294</v>
      </c>
      <c r="J1048" s="1" t="s">
        <v>36</v>
      </c>
      <c r="K1048" s="1" t="s">
        <v>449</v>
      </c>
    </row>
    <row r="1049" spans="1:11" x14ac:dyDescent="0.2">
      <c r="A1049" s="6" t="str">
        <f>INDEX(UF_acronyms!$A$1:$C$28,MATCH(B1049,UF_acronyms!$C$1:$C$28,0),2)</f>
        <v>CE</v>
      </c>
      <c r="B1049" s="1" t="s">
        <v>2566</v>
      </c>
      <c r="C1049" s="1" t="s">
        <v>2888</v>
      </c>
      <c r="D1049" s="1" t="s">
        <v>2889</v>
      </c>
      <c r="E1049" s="11">
        <v>19371</v>
      </c>
      <c r="F1049" s="6" t="str">
        <f>CONCATENATE(tb_SVI[[#This Row],[Nome Município]],"/",tb_SVI[[#This Row],[UF]])</f>
        <v>Tejuçuoca/CE</v>
      </c>
      <c r="G1049" s="1" t="s">
        <v>18</v>
      </c>
      <c r="H1049" s="1" t="s">
        <v>334</v>
      </c>
      <c r="I1049" s="1" t="s">
        <v>408</v>
      </c>
      <c r="J1049" s="1" t="s">
        <v>323</v>
      </c>
      <c r="K1049" s="1" t="s">
        <v>701</v>
      </c>
    </row>
    <row r="1050" spans="1:11" x14ac:dyDescent="0.2">
      <c r="A1050" s="6" t="str">
        <f>INDEX(UF_acronyms!$A$1:$C$28,MATCH(B1050,UF_acronyms!$C$1:$C$28,0),2)</f>
        <v>CE</v>
      </c>
      <c r="B1050" s="1" t="s">
        <v>2566</v>
      </c>
      <c r="C1050" s="1" t="s">
        <v>2890</v>
      </c>
      <c r="D1050" s="1" t="s">
        <v>2891</v>
      </c>
      <c r="E1050" s="11">
        <v>76537</v>
      </c>
      <c r="F1050" s="6" t="str">
        <f>CONCATENATE(tb_SVI[[#This Row],[Nome Município]],"/",tb_SVI[[#This Row],[UF]])</f>
        <v>Tianguá/CE</v>
      </c>
      <c r="G1050" s="1" t="s">
        <v>18</v>
      </c>
      <c r="H1050" s="1" t="s">
        <v>1053</v>
      </c>
      <c r="I1050" s="1" t="s">
        <v>1511</v>
      </c>
      <c r="J1050" s="1" t="s">
        <v>1139</v>
      </c>
      <c r="K1050" s="1" t="s">
        <v>108</v>
      </c>
    </row>
    <row r="1051" spans="1:11" x14ac:dyDescent="0.2">
      <c r="A1051" s="6" t="str">
        <f>INDEX(UF_acronyms!$A$1:$C$28,MATCH(B1051,UF_acronyms!$C$1:$C$28,0),2)</f>
        <v>CE</v>
      </c>
      <c r="B1051" s="1" t="s">
        <v>2566</v>
      </c>
      <c r="C1051" s="1" t="s">
        <v>2892</v>
      </c>
      <c r="D1051" s="1" t="s">
        <v>2893</v>
      </c>
      <c r="E1051" s="11">
        <v>56291</v>
      </c>
      <c r="F1051" s="6" t="str">
        <f>CONCATENATE(tb_SVI[[#This Row],[Nome Município]],"/",tb_SVI[[#This Row],[UF]])</f>
        <v>Trairi/CE</v>
      </c>
      <c r="G1051" s="1" t="s">
        <v>18</v>
      </c>
      <c r="H1051" s="1" t="s">
        <v>35</v>
      </c>
      <c r="I1051" s="1" t="s">
        <v>120</v>
      </c>
      <c r="J1051" s="1" t="s">
        <v>449</v>
      </c>
      <c r="K1051" s="1" t="s">
        <v>209</v>
      </c>
    </row>
    <row r="1052" spans="1:11" x14ac:dyDescent="0.2">
      <c r="A1052" s="6" t="str">
        <f>INDEX(UF_acronyms!$A$1:$C$28,MATCH(B1052,UF_acronyms!$C$1:$C$28,0),2)</f>
        <v>CE</v>
      </c>
      <c r="B1052" s="1" t="s">
        <v>2566</v>
      </c>
      <c r="C1052" s="1" t="s">
        <v>2894</v>
      </c>
      <c r="D1052" s="1" t="s">
        <v>2895</v>
      </c>
      <c r="E1052" s="11">
        <v>16431</v>
      </c>
      <c r="F1052" s="6" t="str">
        <f>CONCATENATE(tb_SVI[[#This Row],[Nome Município]],"/",tb_SVI[[#This Row],[UF]])</f>
        <v>Tururu/CE</v>
      </c>
      <c r="G1052" s="1" t="s">
        <v>18</v>
      </c>
      <c r="H1052" s="1" t="s">
        <v>232</v>
      </c>
      <c r="I1052" s="1" t="s">
        <v>1521</v>
      </c>
      <c r="J1052" s="1" t="s">
        <v>191</v>
      </c>
      <c r="K1052" s="1" t="s">
        <v>969</v>
      </c>
    </row>
    <row r="1053" spans="1:11" x14ac:dyDescent="0.2">
      <c r="A1053" s="6" t="str">
        <f>INDEX(UF_acronyms!$A$1:$C$28,MATCH(B1053,UF_acronyms!$C$1:$C$28,0),2)</f>
        <v>CE</v>
      </c>
      <c r="B1053" s="1" t="s">
        <v>2566</v>
      </c>
      <c r="C1053" s="1" t="s">
        <v>2896</v>
      </c>
      <c r="D1053" s="1" t="s">
        <v>2897</v>
      </c>
      <c r="E1053" s="11">
        <v>35047</v>
      </c>
      <c r="F1053" s="6" t="str">
        <f>CONCATENATE(tb_SVI[[#This Row],[Nome Município]],"/",tb_SVI[[#This Row],[UF]])</f>
        <v>Ubajara/CE</v>
      </c>
      <c r="G1053" s="1" t="s">
        <v>18</v>
      </c>
      <c r="H1053" s="1" t="s">
        <v>997</v>
      </c>
      <c r="I1053" s="1" t="s">
        <v>834</v>
      </c>
      <c r="J1053" s="1" t="s">
        <v>119</v>
      </c>
      <c r="K1053" s="1" t="s">
        <v>702</v>
      </c>
    </row>
    <row r="1054" spans="1:11" x14ac:dyDescent="0.2">
      <c r="A1054" s="6" t="str">
        <f>INDEX(UF_acronyms!$A$1:$C$28,MATCH(B1054,UF_acronyms!$C$1:$C$28,0),2)</f>
        <v>CE</v>
      </c>
      <c r="B1054" s="1" t="s">
        <v>2566</v>
      </c>
      <c r="C1054" s="1" t="s">
        <v>2898</v>
      </c>
      <c r="D1054" s="1" t="s">
        <v>2899</v>
      </c>
      <c r="E1054" s="11">
        <v>7736</v>
      </c>
      <c r="F1054" s="6" t="str">
        <f>CONCATENATE(tb_SVI[[#This Row],[Nome Município]],"/",tb_SVI[[#This Row],[UF]])</f>
        <v>Umari/CE</v>
      </c>
      <c r="G1054" s="1" t="s">
        <v>18</v>
      </c>
      <c r="H1054" s="1" t="s">
        <v>300</v>
      </c>
      <c r="I1054" s="1" t="s">
        <v>32</v>
      </c>
      <c r="J1054" s="1" t="s">
        <v>432</v>
      </c>
      <c r="K1054" s="1" t="s">
        <v>96</v>
      </c>
    </row>
    <row r="1055" spans="1:11" x14ac:dyDescent="0.2">
      <c r="A1055" s="6" t="str">
        <f>INDEX(UF_acronyms!$A$1:$C$28,MATCH(B1055,UF_acronyms!$C$1:$C$28,0),2)</f>
        <v>CE</v>
      </c>
      <c r="B1055" s="1" t="s">
        <v>2566</v>
      </c>
      <c r="C1055" s="1" t="s">
        <v>2900</v>
      </c>
      <c r="D1055" s="1" t="s">
        <v>2901</v>
      </c>
      <c r="E1055" s="11">
        <v>19903</v>
      </c>
      <c r="F1055" s="6" t="str">
        <f>CONCATENATE(tb_SVI[[#This Row],[Nome Município]],"/",tb_SVI[[#This Row],[UF]])</f>
        <v>Umirim/CE</v>
      </c>
      <c r="G1055" s="1" t="s">
        <v>18</v>
      </c>
      <c r="H1055" s="1" t="s">
        <v>33</v>
      </c>
      <c r="I1055" s="1" t="s">
        <v>1462</v>
      </c>
      <c r="J1055" s="1" t="s">
        <v>128</v>
      </c>
      <c r="K1055" s="1" t="s">
        <v>813</v>
      </c>
    </row>
    <row r="1056" spans="1:11" x14ac:dyDescent="0.2">
      <c r="A1056" s="6" t="str">
        <f>INDEX(UF_acronyms!$A$1:$C$28,MATCH(B1056,UF_acronyms!$C$1:$C$28,0),2)</f>
        <v>CE</v>
      </c>
      <c r="B1056" s="1" t="s">
        <v>2566</v>
      </c>
      <c r="C1056" s="1" t="s">
        <v>2902</v>
      </c>
      <c r="D1056" s="1" t="s">
        <v>2903</v>
      </c>
      <c r="E1056" s="11">
        <v>22040</v>
      </c>
      <c r="F1056" s="6" t="str">
        <f>CONCATENATE(tb_SVI[[#This Row],[Nome Município]],"/",tb_SVI[[#This Row],[UF]])</f>
        <v>Uruburetama/CE</v>
      </c>
      <c r="G1056" s="1" t="s">
        <v>18</v>
      </c>
      <c r="H1056" s="1" t="s">
        <v>153</v>
      </c>
      <c r="I1056" s="1" t="s">
        <v>1460</v>
      </c>
      <c r="J1056" s="1" t="s">
        <v>155</v>
      </c>
      <c r="K1056" s="1" t="s">
        <v>103</v>
      </c>
    </row>
    <row r="1057" spans="1:11" x14ac:dyDescent="0.2">
      <c r="A1057" s="6" t="str">
        <f>INDEX(UF_acronyms!$A$1:$C$28,MATCH(B1057,UF_acronyms!$C$1:$C$28,0),2)</f>
        <v>CE</v>
      </c>
      <c r="B1057" s="1" t="s">
        <v>2566</v>
      </c>
      <c r="C1057" s="1" t="s">
        <v>2904</v>
      </c>
      <c r="D1057" s="1" t="s">
        <v>2905</v>
      </c>
      <c r="E1057" s="11">
        <v>13915</v>
      </c>
      <c r="F1057" s="6" t="str">
        <f>CONCATENATE(tb_SVI[[#This Row],[Nome Município]],"/",tb_SVI[[#This Row],[UF]])</f>
        <v>Uruoca/CE</v>
      </c>
      <c r="G1057" s="1" t="s">
        <v>18</v>
      </c>
      <c r="H1057" s="1" t="s">
        <v>353</v>
      </c>
      <c r="I1057" s="1" t="s">
        <v>1478</v>
      </c>
      <c r="J1057" s="1" t="s">
        <v>172</v>
      </c>
      <c r="K1057" s="1" t="s">
        <v>613</v>
      </c>
    </row>
    <row r="1058" spans="1:11" x14ac:dyDescent="0.2">
      <c r="A1058" s="6" t="str">
        <f>INDEX(UF_acronyms!$A$1:$C$28,MATCH(B1058,UF_acronyms!$C$1:$C$28,0),2)</f>
        <v>CE</v>
      </c>
      <c r="B1058" s="1" t="s">
        <v>2566</v>
      </c>
      <c r="C1058" s="1" t="s">
        <v>2906</v>
      </c>
      <c r="D1058" s="1" t="s">
        <v>2907</v>
      </c>
      <c r="E1058" s="11">
        <v>18471</v>
      </c>
      <c r="F1058" s="6" t="str">
        <f>CONCATENATE(tb_SVI[[#This Row],[Nome Município]],"/",tb_SVI[[#This Row],[UF]])</f>
        <v>Varjota/CE</v>
      </c>
      <c r="G1058" s="1" t="s">
        <v>18</v>
      </c>
      <c r="H1058" s="1" t="s">
        <v>126</v>
      </c>
      <c r="I1058" s="1" t="s">
        <v>1396</v>
      </c>
      <c r="J1058" s="1" t="s">
        <v>170</v>
      </c>
      <c r="K1058" s="1" t="s">
        <v>130</v>
      </c>
    </row>
    <row r="1059" spans="1:11" x14ac:dyDescent="0.2">
      <c r="A1059" s="6" t="str">
        <f>INDEX(UF_acronyms!$A$1:$C$28,MATCH(B1059,UF_acronyms!$C$1:$C$28,0),2)</f>
        <v>CE</v>
      </c>
      <c r="B1059" s="1" t="s">
        <v>2566</v>
      </c>
      <c r="C1059" s="1" t="s">
        <v>2908</v>
      </c>
      <c r="D1059" s="1" t="s">
        <v>2909</v>
      </c>
      <c r="E1059" s="11">
        <v>61410</v>
      </c>
      <c r="F1059" s="6" t="str">
        <f>CONCATENATE(tb_SVI[[#This Row],[Nome Município]],"/",tb_SVI[[#This Row],[UF]])</f>
        <v>Viçosa do Ceará/CE</v>
      </c>
      <c r="G1059" s="1" t="s">
        <v>18</v>
      </c>
      <c r="H1059" s="1" t="s">
        <v>170</v>
      </c>
      <c r="I1059" s="1" t="s">
        <v>39</v>
      </c>
      <c r="J1059" s="1" t="s">
        <v>127</v>
      </c>
      <c r="K1059" s="1" t="s">
        <v>422</v>
      </c>
    </row>
    <row r="1060" spans="1:11" x14ac:dyDescent="0.2">
      <c r="A1060" s="6" t="str">
        <f>INDEX(UF_acronyms!$A$1:$C$28,MATCH(B1060,UF_acronyms!$C$1:$C$28,0),2)</f>
        <v>CE</v>
      </c>
      <c r="B1060" s="1" t="s">
        <v>2566</v>
      </c>
      <c r="C1060" s="1" t="s">
        <v>2910</v>
      </c>
      <c r="D1060" s="1" t="s">
        <v>2911</v>
      </c>
      <c r="E1060" s="11">
        <v>40903</v>
      </c>
      <c r="F1060" s="6" t="str">
        <f>CONCATENATE(tb_SVI[[#This Row],[Nome Município]],"/",tb_SVI[[#This Row],[UF]])</f>
        <v>Várzea Alegre/CE</v>
      </c>
      <c r="G1060" s="1" t="s">
        <v>18</v>
      </c>
      <c r="H1060" s="1" t="s">
        <v>1113</v>
      </c>
      <c r="I1060" s="1" t="s">
        <v>84</v>
      </c>
      <c r="J1060" s="1" t="s">
        <v>123</v>
      </c>
      <c r="K1060" s="1" t="s">
        <v>202</v>
      </c>
    </row>
    <row r="1061" spans="1:11" x14ac:dyDescent="0.2">
      <c r="A1061" s="6" t="str">
        <f>INDEX(UF_acronyms!$A$1:$C$28,MATCH(B1061,UF_acronyms!$C$1:$C$28,0),2)</f>
        <v>CE</v>
      </c>
      <c r="B1061" s="1" t="s">
        <v>2566</v>
      </c>
      <c r="C1061" s="1" t="s">
        <v>2912</v>
      </c>
      <c r="D1061" s="1" t="s">
        <v>2913</v>
      </c>
      <c r="E1061" s="11">
        <v>80935</v>
      </c>
      <c r="F1061" s="6" t="str">
        <f>CONCATENATE(tb_SVI[[#This Row],[Nome Município]],"/",tb_SVI[[#This Row],[UF]])</f>
        <v>Aquiraz/CE</v>
      </c>
      <c r="G1061" s="1" t="s">
        <v>18</v>
      </c>
      <c r="H1061" s="1" t="s">
        <v>156</v>
      </c>
      <c r="I1061" s="1" t="s">
        <v>154</v>
      </c>
      <c r="J1061" s="1" t="s">
        <v>66</v>
      </c>
      <c r="K1061" s="1" t="s">
        <v>331</v>
      </c>
    </row>
    <row r="1062" spans="1:11" x14ac:dyDescent="0.2">
      <c r="A1062" s="6" t="str">
        <f>INDEX(UF_acronyms!$A$1:$C$28,MATCH(B1062,UF_acronyms!$C$1:$C$28,0),2)</f>
        <v>CE</v>
      </c>
      <c r="B1062" s="1" t="s">
        <v>2566</v>
      </c>
      <c r="C1062" s="1" t="s">
        <v>2914</v>
      </c>
      <c r="D1062" s="1" t="s">
        <v>2915</v>
      </c>
      <c r="E1062" s="11">
        <v>72232</v>
      </c>
      <c r="F1062" s="6" t="str">
        <f>CONCATENATE(tb_SVI[[#This Row],[Nome Município]],"/",tb_SVI[[#This Row],[UF]])</f>
        <v>Cascavel/CE</v>
      </c>
      <c r="G1062" s="1" t="s">
        <v>18</v>
      </c>
      <c r="H1062" s="1" t="s">
        <v>532</v>
      </c>
      <c r="I1062" s="1" t="s">
        <v>1007</v>
      </c>
      <c r="J1062" s="1" t="s">
        <v>207</v>
      </c>
      <c r="K1062" s="1" t="s">
        <v>727</v>
      </c>
    </row>
    <row r="1063" spans="1:11" x14ac:dyDescent="0.2">
      <c r="A1063" s="6" t="str">
        <f>INDEX(UF_acronyms!$A$1:$C$28,MATCH(B1063,UF_acronyms!$C$1:$C$28,0),2)</f>
        <v>CE</v>
      </c>
      <c r="B1063" s="1" t="s">
        <v>2566</v>
      </c>
      <c r="C1063" s="1" t="s">
        <v>2916</v>
      </c>
      <c r="D1063" s="1" t="s">
        <v>2917</v>
      </c>
      <c r="E1063" s="11">
        <v>365212</v>
      </c>
      <c r="F1063" s="6" t="str">
        <f>CONCATENATE(tb_SVI[[#This Row],[Nome Município]],"/",tb_SVI[[#This Row],[UF]])</f>
        <v>Caucaia/CE</v>
      </c>
      <c r="G1063" s="1" t="s">
        <v>18</v>
      </c>
      <c r="H1063" s="1" t="s">
        <v>169</v>
      </c>
      <c r="I1063" s="1" t="s">
        <v>702</v>
      </c>
      <c r="J1063" s="1" t="s">
        <v>466</v>
      </c>
      <c r="K1063" s="1" t="s">
        <v>248</v>
      </c>
    </row>
    <row r="1064" spans="1:11" x14ac:dyDescent="0.2">
      <c r="A1064" s="6" t="str">
        <f>INDEX(UF_acronyms!$A$1:$C$28,MATCH(B1064,UF_acronyms!$C$1:$C$28,0),2)</f>
        <v>CE</v>
      </c>
      <c r="B1064" s="1" t="s">
        <v>2566</v>
      </c>
      <c r="C1064" s="1" t="s">
        <v>2918</v>
      </c>
      <c r="D1064" s="1" t="s">
        <v>2919</v>
      </c>
      <c r="E1064" s="11">
        <v>20274</v>
      </c>
      <c r="F1064" s="6" t="str">
        <f>CONCATENATE(tb_SVI[[#This Row],[Nome Município]],"/",tb_SVI[[#This Row],[UF]])</f>
        <v>Chorozinho/CE</v>
      </c>
      <c r="G1064" s="1" t="s">
        <v>18</v>
      </c>
      <c r="H1064" s="1" t="s">
        <v>1101</v>
      </c>
      <c r="I1064" s="1" t="s">
        <v>586</v>
      </c>
      <c r="J1064" s="1" t="s">
        <v>339</v>
      </c>
      <c r="K1064" s="1" t="s">
        <v>318</v>
      </c>
    </row>
    <row r="1065" spans="1:11" x14ac:dyDescent="0.2">
      <c r="A1065" s="6" t="str">
        <f>INDEX(UF_acronyms!$A$1:$C$28,MATCH(B1065,UF_acronyms!$C$1:$C$28,0),2)</f>
        <v>CE</v>
      </c>
      <c r="B1065" s="1" t="s">
        <v>2566</v>
      </c>
      <c r="C1065" s="1" t="s">
        <v>2920</v>
      </c>
      <c r="D1065" s="1" t="s">
        <v>2921</v>
      </c>
      <c r="E1065" s="11">
        <v>54337</v>
      </c>
      <c r="F1065" s="6" t="str">
        <f>CONCATENATE(tb_SVI[[#This Row],[Nome Município]],"/",tb_SVI[[#This Row],[UF]])</f>
        <v>Eusébio/CE</v>
      </c>
      <c r="G1065" s="1" t="s">
        <v>18</v>
      </c>
      <c r="H1065" s="1" t="s">
        <v>997</v>
      </c>
      <c r="I1065" s="1" t="s">
        <v>2181</v>
      </c>
      <c r="J1065" s="1" t="s">
        <v>115</v>
      </c>
      <c r="K1065" s="1" t="s">
        <v>260</v>
      </c>
    </row>
    <row r="1066" spans="1:11" x14ac:dyDescent="0.2">
      <c r="A1066" s="6" t="str">
        <f>INDEX(UF_acronyms!$A$1:$C$28,MATCH(B1066,UF_acronyms!$C$1:$C$28,0),2)</f>
        <v>CE</v>
      </c>
      <c r="B1066" s="1" t="s">
        <v>2566</v>
      </c>
      <c r="C1066" s="1" t="s">
        <v>2922</v>
      </c>
      <c r="D1066" s="1" t="s">
        <v>2923</v>
      </c>
      <c r="E1066" s="11">
        <v>2686612</v>
      </c>
      <c r="F1066" s="6" t="str">
        <f>CONCATENATE(tb_SVI[[#This Row],[Nome Município]],"/",tb_SVI[[#This Row],[UF]])</f>
        <v>Fortaleza/CE</v>
      </c>
      <c r="G1066" s="1" t="s">
        <v>18</v>
      </c>
      <c r="H1066" s="1" t="s">
        <v>2924</v>
      </c>
      <c r="I1066" s="1" t="s">
        <v>260</v>
      </c>
      <c r="J1066" s="1" t="s">
        <v>1537</v>
      </c>
      <c r="K1066" s="1" t="s">
        <v>1469</v>
      </c>
    </row>
    <row r="1067" spans="1:11" x14ac:dyDescent="0.2">
      <c r="A1067" s="6" t="str">
        <f>INDEX(UF_acronyms!$A$1:$C$28,MATCH(B1067,UF_acronyms!$C$1:$C$28,0),2)</f>
        <v>CE</v>
      </c>
      <c r="B1067" s="1" t="s">
        <v>2566</v>
      </c>
      <c r="C1067" s="1" t="s">
        <v>2925</v>
      </c>
      <c r="D1067" s="1" t="s">
        <v>2926</v>
      </c>
      <c r="E1067" s="11">
        <v>26290</v>
      </c>
      <c r="F1067" s="6" t="str">
        <f>CONCATENATE(tb_SVI[[#This Row],[Nome Município]],"/",tb_SVI[[#This Row],[UF]])</f>
        <v>Guaiúba/CE</v>
      </c>
      <c r="G1067" s="1" t="s">
        <v>18</v>
      </c>
      <c r="H1067" s="1" t="s">
        <v>426</v>
      </c>
      <c r="I1067" s="1" t="s">
        <v>990</v>
      </c>
      <c r="J1067" s="1" t="s">
        <v>536</v>
      </c>
      <c r="K1067" s="1" t="s">
        <v>163</v>
      </c>
    </row>
    <row r="1068" spans="1:11" x14ac:dyDescent="0.2">
      <c r="A1068" s="6" t="str">
        <f>INDEX(UF_acronyms!$A$1:$C$28,MATCH(B1068,UF_acronyms!$C$1:$C$28,0),2)</f>
        <v>CE</v>
      </c>
      <c r="B1068" s="1" t="s">
        <v>2566</v>
      </c>
      <c r="C1068" s="1" t="s">
        <v>2927</v>
      </c>
      <c r="D1068" s="1" t="s">
        <v>2928</v>
      </c>
      <c r="E1068" s="11">
        <v>68529</v>
      </c>
      <c r="F1068" s="6" t="str">
        <f>CONCATENATE(tb_SVI[[#This Row],[Nome Município]],"/",tb_SVI[[#This Row],[UF]])</f>
        <v>Horizonte/CE</v>
      </c>
      <c r="G1068" s="1" t="s">
        <v>18</v>
      </c>
      <c r="H1068" s="1" t="s">
        <v>324</v>
      </c>
      <c r="I1068" s="1" t="s">
        <v>2018</v>
      </c>
      <c r="J1068" s="1" t="s">
        <v>698</v>
      </c>
      <c r="K1068" s="1" t="s">
        <v>41</v>
      </c>
    </row>
    <row r="1069" spans="1:11" x14ac:dyDescent="0.2">
      <c r="A1069" s="6" t="str">
        <f>INDEX(UF_acronyms!$A$1:$C$28,MATCH(B1069,UF_acronyms!$C$1:$C$28,0),2)</f>
        <v>CE</v>
      </c>
      <c r="B1069" s="1" t="s">
        <v>2566</v>
      </c>
      <c r="C1069" s="1" t="s">
        <v>2929</v>
      </c>
      <c r="D1069" s="1" t="s">
        <v>2930</v>
      </c>
      <c r="E1069" s="11">
        <v>38325</v>
      </c>
      <c r="F1069" s="6" t="str">
        <f>CONCATENATE(tb_SVI[[#This Row],[Nome Município]],"/",tb_SVI[[#This Row],[UF]])</f>
        <v>Itaitinga/CE</v>
      </c>
      <c r="G1069" s="1" t="s">
        <v>18</v>
      </c>
      <c r="H1069" s="1" t="s">
        <v>1139</v>
      </c>
      <c r="I1069" s="1" t="s">
        <v>936</v>
      </c>
      <c r="J1069" s="1" t="s">
        <v>385</v>
      </c>
      <c r="K1069" s="1" t="s">
        <v>317</v>
      </c>
    </row>
    <row r="1070" spans="1:11" x14ac:dyDescent="0.2">
      <c r="A1070" s="6" t="str">
        <f>INDEX(UF_acronyms!$A$1:$C$28,MATCH(B1070,UF_acronyms!$C$1:$C$28,0),2)</f>
        <v>CE</v>
      </c>
      <c r="B1070" s="1" t="s">
        <v>2566</v>
      </c>
      <c r="C1070" s="1" t="s">
        <v>2931</v>
      </c>
      <c r="D1070" s="1" t="s">
        <v>2932</v>
      </c>
      <c r="E1070" s="11">
        <v>229458</v>
      </c>
      <c r="F1070" s="6" t="str">
        <f>CONCATENATE(tb_SVI[[#This Row],[Nome Município]],"/",tb_SVI[[#This Row],[UF]])</f>
        <v>Maracanaú/CE</v>
      </c>
      <c r="G1070" s="1" t="s">
        <v>18</v>
      </c>
      <c r="H1070" s="1" t="s">
        <v>1244</v>
      </c>
      <c r="I1070" s="1" t="s">
        <v>1239</v>
      </c>
      <c r="J1070" s="1" t="s">
        <v>95</v>
      </c>
      <c r="K1070" s="1" t="s">
        <v>95</v>
      </c>
    </row>
    <row r="1071" spans="1:11" x14ac:dyDescent="0.2">
      <c r="A1071" s="6" t="str">
        <f>INDEX(UF_acronyms!$A$1:$C$28,MATCH(B1071,UF_acronyms!$C$1:$C$28,0),2)</f>
        <v>CE</v>
      </c>
      <c r="B1071" s="1" t="s">
        <v>2566</v>
      </c>
      <c r="C1071" s="1" t="s">
        <v>2933</v>
      </c>
      <c r="D1071" s="1" t="s">
        <v>2934</v>
      </c>
      <c r="E1071" s="11">
        <v>130346</v>
      </c>
      <c r="F1071" s="6" t="str">
        <f>CONCATENATE(tb_SVI[[#This Row],[Nome Município]],"/",tb_SVI[[#This Row],[UF]])</f>
        <v>Maranguape/CE</v>
      </c>
      <c r="G1071" s="1" t="s">
        <v>18</v>
      </c>
      <c r="H1071" s="1" t="s">
        <v>41</v>
      </c>
      <c r="I1071" s="1" t="s">
        <v>48</v>
      </c>
      <c r="J1071" s="1" t="s">
        <v>370</v>
      </c>
      <c r="K1071" s="1" t="s">
        <v>363</v>
      </c>
    </row>
    <row r="1072" spans="1:11" x14ac:dyDescent="0.2">
      <c r="A1072" s="6" t="str">
        <f>INDEX(UF_acronyms!$A$1:$C$28,MATCH(B1072,UF_acronyms!$C$1:$C$28,0),2)</f>
        <v>CE</v>
      </c>
      <c r="B1072" s="1" t="s">
        <v>2566</v>
      </c>
      <c r="C1072" s="1" t="s">
        <v>2935</v>
      </c>
      <c r="D1072" s="1" t="s">
        <v>2936</v>
      </c>
      <c r="E1072" s="11">
        <v>73188</v>
      </c>
      <c r="F1072" s="6" t="str">
        <f>CONCATENATE(tb_SVI[[#This Row],[Nome Município]],"/",tb_SVI[[#This Row],[UF]])</f>
        <v>Pacajus/CE</v>
      </c>
      <c r="G1072" s="1" t="s">
        <v>18</v>
      </c>
      <c r="H1072" s="1" t="s">
        <v>505</v>
      </c>
      <c r="I1072" s="1" t="s">
        <v>1393</v>
      </c>
      <c r="J1072" s="1" t="s">
        <v>119</v>
      </c>
      <c r="K1072" s="1" t="s">
        <v>241</v>
      </c>
    </row>
    <row r="1073" spans="1:11" x14ac:dyDescent="0.2">
      <c r="A1073" s="6" t="str">
        <f>INDEX(UF_acronyms!$A$1:$C$28,MATCH(B1073,UF_acronyms!$C$1:$C$28,0),2)</f>
        <v>CE</v>
      </c>
      <c r="B1073" s="1" t="s">
        <v>2566</v>
      </c>
      <c r="C1073" s="1" t="s">
        <v>2937</v>
      </c>
      <c r="D1073" s="1" t="s">
        <v>2938</v>
      </c>
      <c r="E1073" s="11">
        <v>84554</v>
      </c>
      <c r="F1073" s="6" t="str">
        <f>CONCATENATE(tb_SVI[[#This Row],[Nome Município]],"/",tb_SVI[[#This Row],[UF]])</f>
        <v>Pacatuba/CE</v>
      </c>
      <c r="G1073" s="1" t="s">
        <v>18</v>
      </c>
      <c r="H1073" s="1" t="s">
        <v>377</v>
      </c>
      <c r="I1073" s="1" t="s">
        <v>695</v>
      </c>
      <c r="J1073" s="1" t="s">
        <v>181</v>
      </c>
      <c r="K1073" s="1" t="s">
        <v>355</v>
      </c>
    </row>
    <row r="1074" spans="1:11" x14ac:dyDescent="0.2">
      <c r="A1074" s="6" t="str">
        <f>INDEX(UF_acronyms!$A$1:$C$28,MATCH(B1074,UF_acronyms!$C$1:$C$28,0),2)</f>
        <v>CE</v>
      </c>
      <c r="B1074" s="1" t="s">
        <v>2566</v>
      </c>
      <c r="C1074" s="1" t="s">
        <v>2939</v>
      </c>
      <c r="D1074" s="1" t="s">
        <v>2940</v>
      </c>
      <c r="E1074" s="11">
        <v>20769</v>
      </c>
      <c r="F1074" s="6" t="str">
        <f>CONCATENATE(tb_SVI[[#This Row],[Nome Município]],"/",tb_SVI[[#This Row],[UF]])</f>
        <v>Pindoretama/CE</v>
      </c>
      <c r="G1074" s="1" t="s">
        <v>18</v>
      </c>
      <c r="H1074" s="1" t="s">
        <v>1354</v>
      </c>
      <c r="I1074" s="1" t="s">
        <v>154</v>
      </c>
      <c r="J1074" s="1" t="s">
        <v>666</v>
      </c>
      <c r="K1074" s="1" t="s">
        <v>836</v>
      </c>
    </row>
    <row r="1075" spans="1:11" x14ac:dyDescent="0.2">
      <c r="A1075" s="6" t="str">
        <f>INDEX(UF_acronyms!$A$1:$C$28,MATCH(B1075,UF_acronyms!$C$1:$C$28,0),2)</f>
        <v>CE</v>
      </c>
      <c r="B1075" s="1" t="s">
        <v>2566</v>
      </c>
      <c r="C1075" s="1" t="s">
        <v>2941</v>
      </c>
      <c r="D1075" s="1" t="s">
        <v>2942</v>
      </c>
      <c r="E1075" s="11">
        <v>48869</v>
      </c>
      <c r="F1075" s="6" t="str">
        <f>CONCATENATE(tb_SVI[[#This Row],[Nome Município]],"/",tb_SVI[[#This Row],[UF]])</f>
        <v>São Gonçalo do Amarante/CE</v>
      </c>
      <c r="G1075" s="1" t="s">
        <v>18</v>
      </c>
      <c r="H1075" s="1" t="s">
        <v>108</v>
      </c>
      <c r="I1075" s="1" t="s">
        <v>85</v>
      </c>
      <c r="J1075" s="1" t="s">
        <v>666</v>
      </c>
      <c r="K1075" s="1" t="s">
        <v>863</v>
      </c>
    </row>
    <row r="1076" spans="1:11" x14ac:dyDescent="0.2">
      <c r="A1076" s="6" t="str">
        <f>INDEX(UF_acronyms!$A$1:$C$28,MATCH(B1076,UF_acronyms!$C$1:$C$28,0),2)</f>
        <v>RN</v>
      </c>
      <c r="B1076" s="1" t="s">
        <v>2943</v>
      </c>
      <c r="C1076" s="1" t="s">
        <v>2944</v>
      </c>
      <c r="D1076" s="1" t="s">
        <v>2945</v>
      </c>
      <c r="E1076" s="11">
        <v>3216</v>
      </c>
      <c r="F1076" s="6" t="str">
        <f>CONCATENATE(tb_SVI[[#This Row],[Nome Município]],"/",tb_SVI[[#This Row],[UF]])</f>
        <v>Triunfo Potiguar/RN</v>
      </c>
      <c r="G1076" s="1" t="s">
        <v>18</v>
      </c>
      <c r="H1076" s="1" t="s">
        <v>355</v>
      </c>
      <c r="I1076" s="1" t="s">
        <v>399</v>
      </c>
      <c r="J1076" s="1" t="s">
        <v>581</v>
      </c>
      <c r="K1076" s="1" t="s">
        <v>181</v>
      </c>
    </row>
    <row r="1077" spans="1:11" x14ac:dyDescent="0.2">
      <c r="A1077" s="6" t="str">
        <f>INDEX(UF_acronyms!$A$1:$C$28,MATCH(B1077,UF_acronyms!$C$1:$C$28,0),2)</f>
        <v>RN</v>
      </c>
      <c r="B1077" s="1" t="s">
        <v>2943</v>
      </c>
      <c r="C1077" s="1" t="s">
        <v>2946</v>
      </c>
      <c r="D1077" s="1" t="s">
        <v>2947</v>
      </c>
      <c r="E1077" s="11">
        <v>10520</v>
      </c>
      <c r="F1077" s="6" t="str">
        <f>CONCATENATE(tb_SVI[[#This Row],[Nome Município]],"/",tb_SVI[[#This Row],[UF]])</f>
        <v>Umarizal/RN</v>
      </c>
      <c r="G1077" s="1" t="s">
        <v>18</v>
      </c>
      <c r="H1077" s="1" t="s">
        <v>1146</v>
      </c>
      <c r="I1077" s="1" t="s">
        <v>795</v>
      </c>
      <c r="J1077" s="1" t="s">
        <v>506</v>
      </c>
      <c r="K1077" s="1" t="s">
        <v>727</v>
      </c>
    </row>
    <row r="1078" spans="1:11" x14ac:dyDescent="0.2">
      <c r="A1078" s="6" t="str">
        <f>INDEX(UF_acronyms!$A$1:$C$28,MATCH(B1078,UF_acronyms!$C$1:$C$28,0),2)</f>
        <v>RN</v>
      </c>
      <c r="B1078" s="1" t="s">
        <v>2943</v>
      </c>
      <c r="C1078" s="1" t="s">
        <v>2948</v>
      </c>
      <c r="D1078" s="1" t="s">
        <v>2949</v>
      </c>
      <c r="E1078" s="11">
        <v>14800</v>
      </c>
      <c r="F1078" s="6" t="str">
        <f>CONCATENATE(tb_SVI[[#This Row],[Nome Município]],"/",tb_SVI[[#This Row],[UF]])</f>
        <v>Upanema/RN</v>
      </c>
      <c r="G1078" s="1" t="s">
        <v>18</v>
      </c>
      <c r="H1078" s="1" t="s">
        <v>908</v>
      </c>
      <c r="I1078" s="1" t="s">
        <v>1456</v>
      </c>
      <c r="J1078" s="1" t="s">
        <v>823</v>
      </c>
      <c r="K1078" s="1" t="s">
        <v>500</v>
      </c>
    </row>
    <row r="1079" spans="1:11" x14ac:dyDescent="0.2">
      <c r="A1079" s="6" t="str">
        <f>INDEX(UF_acronyms!$A$1:$C$28,MATCH(B1079,UF_acronyms!$C$1:$C$28,0),2)</f>
        <v>RN</v>
      </c>
      <c r="B1079" s="1" t="s">
        <v>2943</v>
      </c>
      <c r="C1079" s="1" t="s">
        <v>2950</v>
      </c>
      <c r="D1079" s="1" t="s">
        <v>2951</v>
      </c>
      <c r="E1079" s="11">
        <v>4205</v>
      </c>
      <c r="F1079" s="6" t="str">
        <f>CONCATENATE(tb_SVI[[#This Row],[Nome Município]],"/",tb_SVI[[#This Row],[UF]])</f>
        <v>Venha-Ver/RN</v>
      </c>
      <c r="G1079" s="1" t="s">
        <v>18</v>
      </c>
      <c r="H1079" s="1" t="s">
        <v>914</v>
      </c>
      <c r="I1079" s="1" t="s">
        <v>1491</v>
      </c>
      <c r="J1079" s="1" t="s">
        <v>350</v>
      </c>
      <c r="K1079" s="1" t="s">
        <v>356</v>
      </c>
    </row>
    <row r="1080" spans="1:11" x14ac:dyDescent="0.2">
      <c r="A1080" s="6" t="str">
        <f>INDEX(UF_acronyms!$A$1:$C$28,MATCH(B1080,UF_acronyms!$C$1:$C$28,0),2)</f>
        <v>RN</v>
      </c>
      <c r="B1080" s="1" t="s">
        <v>2943</v>
      </c>
      <c r="C1080" s="1" t="s">
        <v>2952</v>
      </c>
      <c r="D1080" s="1" t="s">
        <v>2953</v>
      </c>
      <c r="E1080" s="11">
        <v>3194</v>
      </c>
      <c r="F1080" s="6" t="str">
        <f>CONCATENATE(tb_SVI[[#This Row],[Nome Município]],"/",tb_SVI[[#This Row],[UF]])</f>
        <v>Vila Flor/RN</v>
      </c>
      <c r="G1080" s="1" t="s">
        <v>18</v>
      </c>
      <c r="H1080" s="1" t="s">
        <v>163</v>
      </c>
      <c r="I1080" s="1" t="s">
        <v>199</v>
      </c>
      <c r="J1080" s="1" t="s">
        <v>432</v>
      </c>
      <c r="K1080" s="1" t="s">
        <v>435</v>
      </c>
    </row>
    <row r="1081" spans="1:11" x14ac:dyDescent="0.2">
      <c r="A1081" s="6" t="str">
        <f>INDEX(UF_acronyms!$A$1:$C$28,MATCH(B1081,UF_acronyms!$C$1:$C$28,0),2)</f>
        <v>RN</v>
      </c>
      <c r="B1081" s="1" t="s">
        <v>2943</v>
      </c>
      <c r="C1081" s="1" t="s">
        <v>2954</v>
      </c>
      <c r="D1081" s="1" t="s">
        <v>2955</v>
      </c>
      <c r="E1081" s="11">
        <v>1725</v>
      </c>
      <c r="F1081" s="6" t="str">
        <f>CONCATENATE(tb_SVI[[#This Row],[Nome Município]],"/",tb_SVI[[#This Row],[UF]])</f>
        <v>Viçosa/RN</v>
      </c>
      <c r="G1081" s="1" t="s">
        <v>18</v>
      </c>
      <c r="H1081" s="1" t="s">
        <v>218</v>
      </c>
      <c r="I1081" s="1" t="s">
        <v>2956</v>
      </c>
      <c r="J1081" s="1" t="s">
        <v>277</v>
      </c>
      <c r="K1081" s="1" t="s">
        <v>349</v>
      </c>
    </row>
    <row r="1082" spans="1:11" x14ac:dyDescent="0.2">
      <c r="A1082" s="6" t="str">
        <f>INDEX(UF_acronyms!$A$1:$C$28,MATCH(B1082,UF_acronyms!$C$1:$C$28,0),2)</f>
        <v>RN</v>
      </c>
      <c r="B1082" s="1" t="s">
        <v>2943</v>
      </c>
      <c r="C1082" s="1" t="s">
        <v>2957</v>
      </c>
      <c r="D1082" s="1" t="s">
        <v>2958</v>
      </c>
      <c r="E1082" s="11">
        <v>5515</v>
      </c>
      <c r="F1082" s="6" t="str">
        <f>CONCATENATE(tb_SVI[[#This Row],[Nome Município]],"/",tb_SVI[[#This Row],[UF]])</f>
        <v>Várzea/RN</v>
      </c>
      <c r="G1082" s="1" t="s">
        <v>18</v>
      </c>
      <c r="H1082" s="1" t="s">
        <v>85</v>
      </c>
      <c r="I1082" s="1" t="s">
        <v>307</v>
      </c>
      <c r="J1082" s="1" t="s">
        <v>685</v>
      </c>
      <c r="K1082" s="1" t="s">
        <v>207</v>
      </c>
    </row>
    <row r="1083" spans="1:11" x14ac:dyDescent="0.2">
      <c r="A1083" s="6" t="str">
        <f>INDEX(UF_acronyms!$A$1:$C$28,MATCH(B1083,UF_acronyms!$C$1:$C$28,0),2)</f>
        <v>RN</v>
      </c>
      <c r="B1083" s="1" t="s">
        <v>2943</v>
      </c>
      <c r="C1083" s="1" t="s">
        <v>2959</v>
      </c>
      <c r="D1083" s="1" t="s">
        <v>2960</v>
      </c>
      <c r="E1083" s="11">
        <v>3272</v>
      </c>
      <c r="F1083" s="6" t="str">
        <f>CONCATENATE(tb_SVI[[#This Row],[Nome Município]],"/",tb_SVI[[#This Row],[UF]])</f>
        <v>Água Nova/RN</v>
      </c>
      <c r="G1083" s="1" t="s">
        <v>18</v>
      </c>
      <c r="H1083" s="1" t="s">
        <v>270</v>
      </c>
      <c r="I1083" s="1" t="s">
        <v>2961</v>
      </c>
      <c r="J1083" s="1" t="s">
        <v>432</v>
      </c>
      <c r="K1083" s="1" t="s">
        <v>583</v>
      </c>
    </row>
    <row r="1084" spans="1:11" x14ac:dyDescent="0.2">
      <c r="A1084" s="6" t="str">
        <f>INDEX(UF_acronyms!$A$1:$C$28,MATCH(B1084,UF_acronyms!$C$1:$C$28,0),2)</f>
        <v>RN</v>
      </c>
      <c r="B1084" s="1" t="s">
        <v>2943</v>
      </c>
      <c r="C1084" s="1" t="s">
        <v>2962</v>
      </c>
      <c r="D1084" s="1" t="s">
        <v>2963</v>
      </c>
      <c r="E1084" s="11">
        <v>73886</v>
      </c>
      <c r="F1084" s="6" t="str">
        <f>CONCATENATE(tb_SVI[[#This Row],[Nome Município]],"/",tb_SVI[[#This Row],[UF]])</f>
        <v>Ceará-Mirim/RN</v>
      </c>
      <c r="G1084" s="1" t="s">
        <v>18</v>
      </c>
      <c r="H1084" s="1" t="s">
        <v>851</v>
      </c>
      <c r="I1084" s="1" t="s">
        <v>1348</v>
      </c>
      <c r="J1084" s="1" t="s">
        <v>449</v>
      </c>
      <c r="K1084" s="1" t="s">
        <v>334</v>
      </c>
    </row>
    <row r="1085" spans="1:11" x14ac:dyDescent="0.2">
      <c r="A1085" s="6" t="str">
        <f>INDEX(UF_acronyms!$A$1:$C$28,MATCH(B1085,UF_acronyms!$C$1:$C$28,0),2)</f>
        <v>RN</v>
      </c>
      <c r="B1085" s="1" t="s">
        <v>2943</v>
      </c>
      <c r="C1085" s="1" t="s">
        <v>2964</v>
      </c>
      <c r="D1085" s="1" t="s">
        <v>2965</v>
      </c>
      <c r="E1085" s="11">
        <v>28936</v>
      </c>
      <c r="F1085" s="6" t="str">
        <f>CONCATENATE(tb_SVI[[#This Row],[Nome Município]],"/",tb_SVI[[#This Row],[UF]])</f>
        <v>Extremoz/RN</v>
      </c>
      <c r="G1085" s="1" t="s">
        <v>18</v>
      </c>
      <c r="H1085" s="1" t="s">
        <v>466</v>
      </c>
      <c r="I1085" s="1" t="s">
        <v>256</v>
      </c>
      <c r="J1085" s="1" t="s">
        <v>56</v>
      </c>
      <c r="K1085" s="1" t="s">
        <v>1161</v>
      </c>
    </row>
    <row r="1086" spans="1:11" x14ac:dyDescent="0.2">
      <c r="A1086" s="6" t="str">
        <f>INDEX(UF_acronyms!$A$1:$C$28,MATCH(B1086,UF_acronyms!$C$1:$C$28,0),2)</f>
        <v>RN</v>
      </c>
      <c r="B1086" s="1" t="s">
        <v>2943</v>
      </c>
      <c r="C1086" s="1" t="s">
        <v>2966</v>
      </c>
      <c r="D1086" s="1" t="s">
        <v>2967</v>
      </c>
      <c r="E1086" s="11">
        <v>81821</v>
      </c>
      <c r="F1086" s="6" t="str">
        <f>CONCATENATE(tb_SVI[[#This Row],[Nome Município]],"/",tb_SVI[[#This Row],[UF]])</f>
        <v>Macaíba/RN</v>
      </c>
      <c r="G1086" s="1" t="s">
        <v>18</v>
      </c>
      <c r="H1086" s="1" t="s">
        <v>184</v>
      </c>
      <c r="I1086" s="1" t="s">
        <v>1080</v>
      </c>
      <c r="J1086" s="1" t="s">
        <v>300</v>
      </c>
      <c r="K1086" s="1" t="s">
        <v>178</v>
      </c>
    </row>
    <row r="1087" spans="1:11" x14ac:dyDescent="0.2">
      <c r="A1087" s="6" t="str">
        <f>INDEX(UF_acronyms!$A$1:$C$28,MATCH(B1087,UF_acronyms!$C$1:$C$28,0),2)</f>
        <v>RN</v>
      </c>
      <c r="B1087" s="1" t="s">
        <v>2943</v>
      </c>
      <c r="C1087" s="1" t="s">
        <v>2968</v>
      </c>
      <c r="D1087" s="1" t="s">
        <v>2969</v>
      </c>
      <c r="E1087" s="11">
        <v>12544</v>
      </c>
      <c r="F1087" s="6" t="str">
        <f>CONCATENATE(tb_SVI[[#This Row],[Nome Município]],"/",tb_SVI[[#This Row],[UF]])</f>
        <v>Maxaranguape/RN</v>
      </c>
      <c r="G1087" s="1" t="s">
        <v>18</v>
      </c>
      <c r="H1087" s="1" t="s">
        <v>1146</v>
      </c>
      <c r="I1087" s="1" t="s">
        <v>2246</v>
      </c>
      <c r="J1087" s="1" t="s">
        <v>349</v>
      </c>
      <c r="K1087" s="1" t="s">
        <v>228</v>
      </c>
    </row>
    <row r="1088" spans="1:11" x14ac:dyDescent="0.2">
      <c r="A1088" s="6" t="str">
        <f>INDEX(UF_acronyms!$A$1:$C$28,MATCH(B1088,UF_acronyms!$C$1:$C$28,0),2)</f>
        <v>RN</v>
      </c>
      <c r="B1088" s="1" t="s">
        <v>2943</v>
      </c>
      <c r="C1088" s="1" t="s">
        <v>2970</v>
      </c>
      <c r="D1088" s="1" t="s">
        <v>1175</v>
      </c>
      <c r="E1088" s="11">
        <v>22576</v>
      </c>
      <c r="F1088" s="6" t="str">
        <f>CONCATENATE(tb_SVI[[#This Row],[Nome Município]],"/",tb_SVI[[#This Row],[UF]])</f>
        <v>Monte Alegre/RN</v>
      </c>
      <c r="G1088" s="1" t="s">
        <v>18</v>
      </c>
      <c r="H1088" s="1" t="s">
        <v>867</v>
      </c>
      <c r="I1088" s="1" t="s">
        <v>1527</v>
      </c>
      <c r="J1088" s="1" t="s">
        <v>61</v>
      </c>
      <c r="K1088" s="1" t="s">
        <v>506</v>
      </c>
    </row>
    <row r="1089" spans="1:11" x14ac:dyDescent="0.2">
      <c r="A1089" s="6" t="str">
        <f>INDEX(UF_acronyms!$A$1:$C$28,MATCH(B1089,UF_acronyms!$C$1:$C$28,0),2)</f>
        <v>RN</v>
      </c>
      <c r="B1089" s="1" t="s">
        <v>2943</v>
      </c>
      <c r="C1089" s="1" t="s">
        <v>2971</v>
      </c>
      <c r="D1089" s="1" t="s">
        <v>2972</v>
      </c>
      <c r="E1089" s="11">
        <v>890480</v>
      </c>
      <c r="F1089" s="6" t="str">
        <f>CONCATENATE(tb_SVI[[#This Row],[Nome Município]],"/",tb_SVI[[#This Row],[UF]])</f>
        <v>Natal/RN</v>
      </c>
      <c r="G1089" s="1" t="s">
        <v>18</v>
      </c>
      <c r="H1089" s="1" t="s">
        <v>812</v>
      </c>
      <c r="I1089" s="1" t="s">
        <v>1065</v>
      </c>
      <c r="J1089" s="1" t="s">
        <v>413</v>
      </c>
      <c r="K1089" s="1" t="s">
        <v>795</v>
      </c>
    </row>
    <row r="1090" spans="1:11" x14ac:dyDescent="0.2">
      <c r="A1090" s="6" t="str">
        <f>INDEX(UF_acronyms!$A$1:$C$28,MATCH(B1090,UF_acronyms!$C$1:$C$28,0),2)</f>
        <v>RN</v>
      </c>
      <c r="B1090" s="1" t="s">
        <v>2943</v>
      </c>
      <c r="C1090" s="1" t="s">
        <v>2973</v>
      </c>
      <c r="D1090" s="1" t="s">
        <v>2974</v>
      </c>
      <c r="E1090" s="11">
        <v>27938</v>
      </c>
      <c r="F1090" s="6" t="str">
        <f>CONCATENATE(tb_SVI[[#This Row],[Nome Município]],"/",tb_SVI[[#This Row],[UF]])</f>
        <v>Nísia Floresta/RN</v>
      </c>
      <c r="G1090" s="1" t="s">
        <v>18</v>
      </c>
      <c r="H1090" s="1" t="s">
        <v>293</v>
      </c>
      <c r="I1090" s="1" t="s">
        <v>2753</v>
      </c>
      <c r="J1090" s="1" t="s">
        <v>340</v>
      </c>
      <c r="K1090" s="1" t="s">
        <v>31</v>
      </c>
    </row>
    <row r="1091" spans="1:11" x14ac:dyDescent="0.2">
      <c r="A1091" s="6" t="str">
        <f>INDEX(UF_acronyms!$A$1:$C$28,MATCH(B1091,UF_acronyms!$C$1:$C$28,0),2)</f>
        <v>RN</v>
      </c>
      <c r="B1091" s="1" t="s">
        <v>2943</v>
      </c>
      <c r="C1091" s="1" t="s">
        <v>2975</v>
      </c>
      <c r="D1091" s="1" t="s">
        <v>2976</v>
      </c>
      <c r="E1091" s="11">
        <v>267036</v>
      </c>
      <c r="F1091" s="6" t="str">
        <f>CONCATENATE(tb_SVI[[#This Row],[Nome Município]],"/",tb_SVI[[#This Row],[UF]])</f>
        <v>Parnamirim/RN</v>
      </c>
      <c r="G1091" s="1" t="s">
        <v>18</v>
      </c>
      <c r="H1091" s="1" t="s">
        <v>2577</v>
      </c>
      <c r="I1091" s="1" t="s">
        <v>1552</v>
      </c>
      <c r="J1091" s="1" t="s">
        <v>275</v>
      </c>
      <c r="K1091" s="1" t="s">
        <v>1491</v>
      </c>
    </row>
    <row r="1092" spans="1:11" x14ac:dyDescent="0.2">
      <c r="A1092" s="6" t="str">
        <f>INDEX(UF_acronyms!$A$1:$C$28,MATCH(B1092,UF_acronyms!$C$1:$C$28,0),2)</f>
        <v>RN</v>
      </c>
      <c r="B1092" s="1" t="s">
        <v>2943</v>
      </c>
      <c r="C1092" s="1" t="s">
        <v>2977</v>
      </c>
      <c r="D1092" s="1" t="s">
        <v>2942</v>
      </c>
      <c r="E1092" s="11">
        <v>103672</v>
      </c>
      <c r="F1092" s="6" t="str">
        <f>CONCATENATE(tb_SVI[[#This Row],[Nome Município]],"/",tb_SVI[[#This Row],[UF]])</f>
        <v>São Gonçalo do Amarante/RN</v>
      </c>
      <c r="G1092" s="1" t="s">
        <v>18</v>
      </c>
      <c r="H1092" s="1" t="s">
        <v>121</v>
      </c>
      <c r="I1092" s="1" t="s">
        <v>812</v>
      </c>
      <c r="J1092" s="1" t="s">
        <v>270</v>
      </c>
      <c r="K1092" s="1" t="s">
        <v>999</v>
      </c>
    </row>
    <row r="1093" spans="1:11" x14ac:dyDescent="0.2">
      <c r="A1093" s="6" t="str">
        <f>INDEX(UF_acronyms!$A$1:$C$28,MATCH(B1093,UF_acronyms!$C$1:$C$28,0),2)</f>
        <v>RN</v>
      </c>
      <c r="B1093" s="1" t="s">
        <v>2943</v>
      </c>
      <c r="C1093" s="1" t="s">
        <v>2978</v>
      </c>
      <c r="D1093" s="1" t="s">
        <v>2979</v>
      </c>
      <c r="E1093" s="11">
        <v>44236</v>
      </c>
      <c r="F1093" s="6" t="str">
        <f>CONCATENATE(tb_SVI[[#This Row],[Nome Município]],"/",tb_SVI[[#This Row],[UF]])</f>
        <v>São José de Mipibu/RN</v>
      </c>
      <c r="G1093" s="1" t="s">
        <v>18</v>
      </c>
      <c r="H1093" s="1" t="s">
        <v>178</v>
      </c>
      <c r="I1093" s="1" t="s">
        <v>294</v>
      </c>
      <c r="J1093" s="1" t="s">
        <v>327</v>
      </c>
      <c r="K1093" s="1" t="s">
        <v>255</v>
      </c>
    </row>
    <row r="1094" spans="1:11" x14ac:dyDescent="0.2">
      <c r="A1094" s="6" t="str">
        <f>INDEX(UF_acronyms!$A$1:$C$28,MATCH(B1094,UF_acronyms!$C$1:$C$28,0),2)</f>
        <v>RN</v>
      </c>
      <c r="B1094" s="1" t="s">
        <v>2943</v>
      </c>
      <c r="C1094" s="1" t="s">
        <v>2980</v>
      </c>
      <c r="D1094" s="1" t="s">
        <v>2981</v>
      </c>
      <c r="E1094" s="11">
        <v>12637</v>
      </c>
      <c r="F1094" s="6" t="str">
        <f>CONCATENATE(tb_SVI[[#This Row],[Nome Município]],"/",tb_SVI[[#This Row],[UF]])</f>
        <v>Vera Cruz/RN</v>
      </c>
      <c r="G1094" s="1" t="s">
        <v>18</v>
      </c>
      <c r="H1094" s="1" t="s">
        <v>210</v>
      </c>
      <c r="I1094" s="1" t="s">
        <v>46</v>
      </c>
      <c r="J1094" s="1" t="s">
        <v>183</v>
      </c>
      <c r="K1094" s="1" t="s">
        <v>835</v>
      </c>
    </row>
    <row r="1095" spans="1:11" x14ac:dyDescent="0.2">
      <c r="A1095" s="6" t="str">
        <f>INDEX(UF_acronyms!$A$1:$C$28,MATCH(B1095,UF_acronyms!$C$1:$C$28,0),2)</f>
        <v>RN</v>
      </c>
      <c r="B1095" s="1" t="s">
        <v>2943</v>
      </c>
      <c r="C1095" s="1" t="s">
        <v>2982</v>
      </c>
      <c r="D1095" s="1" t="s">
        <v>2983</v>
      </c>
      <c r="E1095" s="11">
        <v>11121</v>
      </c>
      <c r="F1095" s="6" t="str">
        <f>CONCATENATE(tb_SVI[[#This Row],[Nome Município]],"/",tb_SVI[[#This Row],[UF]])</f>
        <v>Acari/RN</v>
      </c>
      <c r="G1095" s="1" t="s">
        <v>18</v>
      </c>
      <c r="H1095" s="1" t="s">
        <v>394</v>
      </c>
      <c r="I1095" s="1" t="s">
        <v>2985</v>
      </c>
      <c r="J1095" s="1" t="s">
        <v>42</v>
      </c>
      <c r="K1095" s="1" t="s">
        <v>256</v>
      </c>
    </row>
    <row r="1096" spans="1:11" x14ac:dyDescent="0.2">
      <c r="A1096" s="6" t="str">
        <f>INDEX(UF_acronyms!$A$1:$C$28,MATCH(B1096,UF_acronyms!$C$1:$C$28,0),2)</f>
        <v>RN</v>
      </c>
      <c r="B1096" s="1" t="s">
        <v>2943</v>
      </c>
      <c r="C1096" s="1" t="s">
        <v>2986</v>
      </c>
      <c r="D1096" s="1" t="s">
        <v>2987</v>
      </c>
      <c r="E1096" s="11">
        <v>11029</v>
      </c>
      <c r="F1096" s="6" t="str">
        <f>CONCATENATE(tb_SVI[[#This Row],[Nome Município]],"/",tb_SVI[[#This Row],[UF]])</f>
        <v>Afonso Bezerra/RN</v>
      </c>
      <c r="G1096" s="1" t="s">
        <v>18</v>
      </c>
      <c r="H1096" s="1" t="s">
        <v>178</v>
      </c>
      <c r="I1096" s="1" t="s">
        <v>2112</v>
      </c>
      <c r="J1096" s="1" t="s">
        <v>766</v>
      </c>
      <c r="K1096" s="1" t="s">
        <v>773</v>
      </c>
    </row>
    <row r="1097" spans="1:11" x14ac:dyDescent="0.2">
      <c r="A1097" s="6" t="str">
        <f>INDEX(UF_acronyms!$A$1:$C$28,MATCH(B1097,UF_acronyms!$C$1:$C$28,0),2)</f>
        <v>RN</v>
      </c>
      <c r="B1097" s="1" t="s">
        <v>2943</v>
      </c>
      <c r="C1097" s="1" t="s">
        <v>2988</v>
      </c>
      <c r="D1097" s="1" t="s">
        <v>2989</v>
      </c>
      <c r="E1097" s="11">
        <v>13553</v>
      </c>
      <c r="F1097" s="6" t="str">
        <f>CONCATENATE(tb_SVI[[#This Row],[Nome Município]],"/",tb_SVI[[#This Row],[UF]])</f>
        <v>Alexandria/RN</v>
      </c>
      <c r="G1097" s="1" t="s">
        <v>18</v>
      </c>
      <c r="H1097" s="1" t="s">
        <v>1142</v>
      </c>
      <c r="I1097" s="1" t="s">
        <v>2990</v>
      </c>
      <c r="J1097" s="1" t="s">
        <v>506</v>
      </c>
      <c r="K1097" s="1" t="s">
        <v>265</v>
      </c>
    </row>
    <row r="1098" spans="1:11" x14ac:dyDescent="0.2">
      <c r="A1098" s="6" t="str">
        <f>INDEX(UF_acronyms!$A$1:$C$28,MATCH(B1098,UF_acronyms!$C$1:$C$28,0),2)</f>
        <v>RN</v>
      </c>
      <c r="B1098" s="1" t="s">
        <v>2943</v>
      </c>
      <c r="C1098" s="1" t="s">
        <v>2991</v>
      </c>
      <c r="D1098" s="1" t="s">
        <v>2992</v>
      </c>
      <c r="E1098" s="11">
        <v>4710</v>
      </c>
      <c r="F1098" s="6" t="str">
        <f>CONCATENATE(tb_SVI[[#This Row],[Nome Município]],"/",tb_SVI[[#This Row],[UF]])</f>
        <v>Almino Afonso/RN</v>
      </c>
      <c r="G1098" s="1" t="s">
        <v>18</v>
      </c>
      <c r="H1098" s="1" t="s">
        <v>1226</v>
      </c>
      <c r="I1098" s="1" t="s">
        <v>1664</v>
      </c>
      <c r="J1098" s="1" t="s">
        <v>961</v>
      </c>
      <c r="K1098" s="1" t="s">
        <v>33</v>
      </c>
    </row>
    <row r="1099" spans="1:11" x14ac:dyDescent="0.2">
      <c r="A1099" s="6" t="str">
        <f>INDEX(UF_acronyms!$A$1:$C$28,MATCH(B1099,UF_acronyms!$C$1:$C$28,0),2)</f>
        <v>RN</v>
      </c>
      <c r="B1099" s="1" t="s">
        <v>2943</v>
      </c>
      <c r="C1099" s="1" t="s">
        <v>2993</v>
      </c>
      <c r="D1099" s="1" t="s">
        <v>2994</v>
      </c>
      <c r="E1099" s="11">
        <v>14728</v>
      </c>
      <c r="F1099" s="6" t="str">
        <f>CONCATENATE(tb_SVI[[#This Row],[Nome Município]],"/",tb_SVI[[#This Row],[UF]])</f>
        <v>Alto do Rodrigues/RN</v>
      </c>
      <c r="G1099" s="1" t="s">
        <v>18</v>
      </c>
      <c r="H1099" s="1" t="s">
        <v>189</v>
      </c>
      <c r="I1099" s="1" t="s">
        <v>152</v>
      </c>
      <c r="J1099" s="1" t="s">
        <v>203</v>
      </c>
      <c r="K1099" s="1" t="s">
        <v>999</v>
      </c>
    </row>
    <row r="1100" spans="1:11" x14ac:dyDescent="0.2">
      <c r="A1100" s="6" t="str">
        <f>INDEX(UF_acronyms!$A$1:$C$28,MATCH(B1100,UF_acronyms!$C$1:$C$28,0),2)</f>
        <v>RN</v>
      </c>
      <c r="B1100" s="1" t="s">
        <v>2943</v>
      </c>
      <c r="C1100" s="1" t="s">
        <v>2995</v>
      </c>
      <c r="D1100" s="1" t="s">
        <v>2996</v>
      </c>
      <c r="E1100" s="11">
        <v>11705</v>
      </c>
      <c r="F1100" s="6" t="str">
        <f>CONCATENATE(tb_SVI[[#This Row],[Nome Município]],"/",tb_SVI[[#This Row],[UF]])</f>
        <v>Angicos/RN</v>
      </c>
      <c r="G1100" s="1" t="s">
        <v>18</v>
      </c>
      <c r="H1100" s="1" t="s">
        <v>156</v>
      </c>
      <c r="I1100" s="1" t="s">
        <v>1567</v>
      </c>
      <c r="J1100" s="1" t="s">
        <v>327</v>
      </c>
      <c r="K1100" s="1" t="s">
        <v>766</v>
      </c>
    </row>
    <row r="1101" spans="1:11" x14ac:dyDescent="0.2">
      <c r="A1101" s="6" t="str">
        <f>INDEX(UF_acronyms!$A$1:$C$28,MATCH(B1101,UF_acronyms!$C$1:$C$28,0),2)</f>
        <v>RN</v>
      </c>
      <c r="B1101" s="1" t="s">
        <v>2943</v>
      </c>
      <c r="C1101" s="1" t="s">
        <v>2997</v>
      </c>
      <c r="D1101" s="1" t="s">
        <v>2998</v>
      </c>
      <c r="E1101" s="11">
        <v>7154</v>
      </c>
      <c r="F1101" s="6" t="str">
        <f>CONCATENATE(tb_SVI[[#This Row],[Nome Município]],"/",tb_SVI[[#This Row],[UF]])</f>
        <v>Antônio Martins/RN</v>
      </c>
      <c r="G1101" s="1" t="s">
        <v>18</v>
      </c>
      <c r="H1101" s="1" t="s">
        <v>484</v>
      </c>
      <c r="I1101" s="1" t="s">
        <v>2524</v>
      </c>
      <c r="J1101" s="1" t="s">
        <v>385</v>
      </c>
      <c r="K1101" s="1" t="s">
        <v>801</v>
      </c>
    </row>
    <row r="1102" spans="1:11" x14ac:dyDescent="0.2">
      <c r="A1102" s="6" t="str">
        <f>INDEX(UF_acronyms!$A$1:$C$28,MATCH(B1102,UF_acronyms!$C$1:$C$28,0),2)</f>
        <v>RN</v>
      </c>
      <c r="B1102" s="1" t="s">
        <v>2943</v>
      </c>
      <c r="C1102" s="1" t="s">
        <v>2999</v>
      </c>
      <c r="D1102" s="1" t="s">
        <v>3000</v>
      </c>
      <c r="E1102" s="11">
        <v>35874</v>
      </c>
      <c r="F1102" s="6" t="str">
        <f>CONCATENATE(tb_SVI[[#This Row],[Nome Município]],"/",tb_SVI[[#This Row],[UF]])</f>
        <v>Apodi/RN</v>
      </c>
      <c r="G1102" s="1" t="s">
        <v>18</v>
      </c>
      <c r="H1102" s="1" t="s">
        <v>57</v>
      </c>
      <c r="I1102" s="1" t="s">
        <v>1414</v>
      </c>
      <c r="J1102" s="1" t="s">
        <v>277</v>
      </c>
      <c r="K1102" s="1" t="s">
        <v>843</v>
      </c>
    </row>
    <row r="1103" spans="1:11" x14ac:dyDescent="0.2">
      <c r="A1103" s="6" t="str">
        <f>INDEX(UF_acronyms!$A$1:$C$28,MATCH(B1103,UF_acronyms!$C$1:$C$28,0),2)</f>
        <v>RN</v>
      </c>
      <c r="B1103" s="1" t="s">
        <v>2943</v>
      </c>
      <c r="C1103" s="1" t="s">
        <v>3001</v>
      </c>
      <c r="D1103" s="1" t="s">
        <v>3002</v>
      </c>
      <c r="E1103" s="11">
        <v>27967</v>
      </c>
      <c r="F1103" s="6" t="str">
        <f>CONCATENATE(tb_SVI[[#This Row],[Nome Município]],"/",tb_SVI[[#This Row],[UF]])</f>
        <v>Areia Branca/RN</v>
      </c>
      <c r="G1103" s="1" t="s">
        <v>18</v>
      </c>
      <c r="H1103" s="1" t="s">
        <v>1462</v>
      </c>
      <c r="I1103" s="1" t="s">
        <v>1486</v>
      </c>
      <c r="J1103" s="1" t="s">
        <v>1520</v>
      </c>
      <c r="K1103" s="1" t="s">
        <v>163</v>
      </c>
    </row>
    <row r="1104" spans="1:11" x14ac:dyDescent="0.2">
      <c r="A1104" s="6" t="str">
        <f>INDEX(UF_acronyms!$A$1:$C$28,MATCH(B1104,UF_acronyms!$C$1:$C$28,0),2)</f>
        <v>RN</v>
      </c>
      <c r="B1104" s="1" t="s">
        <v>2943</v>
      </c>
      <c r="C1104" s="1" t="s">
        <v>3005</v>
      </c>
      <c r="D1104" s="1" t="s">
        <v>3006</v>
      </c>
      <c r="E1104" s="11">
        <v>14417</v>
      </c>
      <c r="F1104" s="6" t="str">
        <f>CONCATENATE(tb_SVI[[#This Row],[Nome Município]],"/",tb_SVI[[#This Row],[UF]])</f>
        <v>Arês/RN</v>
      </c>
      <c r="G1104" s="1" t="s">
        <v>18</v>
      </c>
      <c r="H1104" s="1" t="s">
        <v>66</v>
      </c>
      <c r="I1104" s="1" t="s">
        <v>1267</v>
      </c>
      <c r="J1104" s="1" t="s">
        <v>597</v>
      </c>
      <c r="K1104" s="1" t="s">
        <v>221</v>
      </c>
    </row>
    <row r="1105" spans="1:11" x14ac:dyDescent="0.2">
      <c r="A1105" s="6" t="str">
        <f>INDEX(UF_acronyms!$A$1:$C$28,MATCH(B1105,UF_acronyms!$C$1:$C$28,0),2)</f>
        <v>RN</v>
      </c>
      <c r="B1105" s="1" t="s">
        <v>2943</v>
      </c>
      <c r="C1105" s="1" t="s">
        <v>3007</v>
      </c>
      <c r="D1105" s="1" t="s">
        <v>4143</v>
      </c>
      <c r="E1105" s="11">
        <v>9670</v>
      </c>
      <c r="F1105" s="6" t="str">
        <f>CONCATENATE(tb_SVI[[#This Row],[Nome Município]],"/",tb_SVI[[#This Row],[UF]])</f>
        <v>Campo Grande/RN</v>
      </c>
      <c r="G1105" s="1" t="s">
        <v>18</v>
      </c>
      <c r="H1105" s="1" t="s">
        <v>115</v>
      </c>
      <c r="I1105" s="1" t="s">
        <v>412</v>
      </c>
      <c r="J1105" s="1" t="s">
        <v>262</v>
      </c>
      <c r="K1105" s="1" t="s">
        <v>296</v>
      </c>
    </row>
    <row r="1106" spans="1:11" x14ac:dyDescent="0.2">
      <c r="A1106" s="6" t="str">
        <f>INDEX(UF_acronyms!$A$1:$C$28,MATCH(B1106,UF_acronyms!$C$1:$C$28,0),2)</f>
        <v>RN</v>
      </c>
      <c r="B1106" s="1" t="s">
        <v>2943</v>
      </c>
      <c r="C1106" s="1" t="s">
        <v>3008</v>
      </c>
      <c r="D1106" s="1" t="s">
        <v>3009</v>
      </c>
      <c r="E1106" s="11">
        <v>58384</v>
      </c>
      <c r="F1106" s="6" t="str">
        <f>CONCATENATE(tb_SVI[[#This Row],[Nome Município]],"/",tb_SVI[[#This Row],[UF]])</f>
        <v>Açu/RN</v>
      </c>
      <c r="G1106" s="1" t="s">
        <v>18</v>
      </c>
      <c r="H1106" s="1" t="s">
        <v>217</v>
      </c>
      <c r="I1106" s="1" t="s">
        <v>2131</v>
      </c>
      <c r="J1106" s="1" t="s">
        <v>1233</v>
      </c>
      <c r="K1106" s="1" t="s">
        <v>836</v>
      </c>
    </row>
    <row r="1107" spans="1:11" x14ac:dyDescent="0.2">
      <c r="A1107" s="6" t="str">
        <f>INDEX(UF_acronyms!$A$1:$C$28,MATCH(B1107,UF_acronyms!$C$1:$C$28,0),2)</f>
        <v>RN</v>
      </c>
      <c r="B1107" s="1" t="s">
        <v>2943</v>
      </c>
      <c r="C1107" s="1" t="s">
        <v>3010</v>
      </c>
      <c r="D1107" s="1" t="s">
        <v>3011</v>
      </c>
      <c r="E1107" s="11">
        <v>28747</v>
      </c>
      <c r="F1107" s="6" t="str">
        <f>CONCATENATE(tb_SVI[[#This Row],[Nome Município]],"/",tb_SVI[[#This Row],[UF]])</f>
        <v>Baraúna/RN</v>
      </c>
      <c r="G1107" s="1" t="s">
        <v>18</v>
      </c>
      <c r="H1107" s="1" t="s">
        <v>303</v>
      </c>
      <c r="I1107" s="1" t="s">
        <v>785</v>
      </c>
      <c r="J1107" s="1" t="s">
        <v>813</v>
      </c>
      <c r="K1107" s="1" t="s">
        <v>15</v>
      </c>
    </row>
    <row r="1108" spans="1:11" x14ac:dyDescent="0.2">
      <c r="A1108" s="6" t="str">
        <f>INDEX(UF_acronyms!$A$1:$C$28,MATCH(B1108,UF_acronyms!$C$1:$C$28,0),2)</f>
        <v>RN</v>
      </c>
      <c r="B1108" s="1" t="s">
        <v>2943</v>
      </c>
      <c r="C1108" s="1" t="s">
        <v>3012</v>
      </c>
      <c r="D1108" s="1" t="s">
        <v>3013</v>
      </c>
      <c r="E1108" s="11">
        <v>3994</v>
      </c>
      <c r="F1108" s="6" t="str">
        <f>CONCATENATE(tb_SVI[[#This Row],[Nome Município]],"/",tb_SVI[[#This Row],[UF]])</f>
        <v>Barcelona/RN</v>
      </c>
      <c r="G1108" s="1" t="s">
        <v>18</v>
      </c>
      <c r="H1108" s="1" t="s">
        <v>484</v>
      </c>
      <c r="I1108" s="1" t="s">
        <v>1511</v>
      </c>
      <c r="J1108" s="1" t="s">
        <v>904</v>
      </c>
      <c r="K1108" s="1" t="s">
        <v>857</v>
      </c>
    </row>
    <row r="1109" spans="1:11" x14ac:dyDescent="0.2">
      <c r="A1109" s="6" t="str">
        <f>INDEX(UF_acronyms!$A$1:$C$28,MATCH(B1109,UF_acronyms!$C$1:$C$28,0),2)</f>
        <v>RN</v>
      </c>
      <c r="B1109" s="1" t="s">
        <v>2943</v>
      </c>
      <c r="C1109" s="1" t="s">
        <v>3003</v>
      </c>
      <c r="D1109" s="1" t="s">
        <v>3004</v>
      </c>
      <c r="E1109" s="11">
        <v>9322</v>
      </c>
      <c r="F1109" s="6" t="str">
        <f>CONCATENATE(tb_SVI[[#This Row],[Nome Município]],"/",tb_SVI[[#This Row],[UF]])</f>
        <v>Baía Formosa/RN</v>
      </c>
      <c r="G1109" s="1" t="s">
        <v>18</v>
      </c>
      <c r="H1109" s="1" t="s">
        <v>703</v>
      </c>
      <c r="I1109" s="1" t="s">
        <v>3014</v>
      </c>
      <c r="J1109" s="1" t="s">
        <v>50</v>
      </c>
      <c r="K1109" s="1" t="s">
        <v>460</v>
      </c>
    </row>
    <row r="1110" spans="1:11" x14ac:dyDescent="0.2">
      <c r="A1110" s="6" t="str">
        <f>INDEX(UF_acronyms!$A$1:$C$28,MATCH(B1110,UF_acronyms!$C$1:$C$28,0),2)</f>
        <v>RN</v>
      </c>
      <c r="B1110" s="1" t="s">
        <v>2943</v>
      </c>
      <c r="C1110" s="1" t="s">
        <v>3015</v>
      </c>
      <c r="D1110" s="1" t="s">
        <v>3016</v>
      </c>
      <c r="E1110" s="11">
        <v>5525</v>
      </c>
      <c r="F1110" s="6" t="str">
        <f>CONCATENATE(tb_SVI[[#This Row],[Nome Município]],"/",tb_SVI[[#This Row],[UF]])</f>
        <v>Bento Fernandes/RN</v>
      </c>
      <c r="G1110" s="1" t="s">
        <v>18</v>
      </c>
      <c r="H1110" s="1" t="s">
        <v>75</v>
      </c>
      <c r="I1110" s="1" t="s">
        <v>41</v>
      </c>
      <c r="J1110" s="1" t="s">
        <v>710</v>
      </c>
      <c r="K1110" s="1" t="s">
        <v>506</v>
      </c>
    </row>
    <row r="1111" spans="1:11" x14ac:dyDescent="0.2">
      <c r="A1111" s="6" t="str">
        <f>INDEX(UF_acronyms!$A$1:$C$28,MATCH(B1111,UF_acronyms!$C$1:$C$28,0),2)</f>
        <v>RN</v>
      </c>
      <c r="B1111" s="1" t="s">
        <v>2943</v>
      </c>
      <c r="C1111" s="1" t="s">
        <v>3017</v>
      </c>
      <c r="D1111" s="1" t="s">
        <v>3018</v>
      </c>
      <c r="E1111" s="11">
        <v>2197</v>
      </c>
      <c r="F1111" s="6" t="str">
        <f>CONCATENATE(tb_SVI[[#This Row],[Nome Município]],"/",tb_SVI[[#This Row],[UF]])</f>
        <v>Bodó/RN</v>
      </c>
      <c r="G1111" s="1" t="s">
        <v>18</v>
      </c>
      <c r="H1111" s="1" t="s">
        <v>21</v>
      </c>
      <c r="I1111" s="1" t="s">
        <v>1004</v>
      </c>
      <c r="J1111" s="1" t="s">
        <v>303</v>
      </c>
      <c r="K1111" s="1" t="s">
        <v>61</v>
      </c>
    </row>
    <row r="1112" spans="1:11" x14ac:dyDescent="0.2">
      <c r="A1112" s="6" t="str">
        <f>INDEX(UF_acronyms!$A$1:$C$28,MATCH(B1112,UF_acronyms!$C$1:$C$28,0),2)</f>
        <v>RN</v>
      </c>
      <c r="B1112" s="1" t="s">
        <v>2943</v>
      </c>
      <c r="C1112" s="1" t="s">
        <v>3019</v>
      </c>
      <c r="D1112" s="1" t="s">
        <v>2520</v>
      </c>
      <c r="E1112" s="11">
        <v>10267</v>
      </c>
      <c r="F1112" s="6" t="str">
        <f>CONCATENATE(tb_SVI[[#This Row],[Nome Município]],"/",tb_SVI[[#This Row],[UF]])</f>
        <v>Bom Jesus/RN</v>
      </c>
      <c r="G1112" s="1" t="s">
        <v>18</v>
      </c>
      <c r="H1112" s="1" t="s">
        <v>710</v>
      </c>
      <c r="I1112" s="1" t="s">
        <v>2025</v>
      </c>
      <c r="J1112" s="1" t="s">
        <v>592</v>
      </c>
      <c r="K1112" s="1" t="s">
        <v>209</v>
      </c>
    </row>
    <row r="1113" spans="1:11" x14ac:dyDescent="0.2">
      <c r="A1113" s="6" t="str">
        <f>INDEX(UF_acronyms!$A$1:$C$28,MATCH(B1113,UF_acronyms!$C$1:$C$28,0),2)</f>
        <v>RN</v>
      </c>
      <c r="B1113" s="1" t="s">
        <v>2943</v>
      </c>
      <c r="C1113" s="1" t="s">
        <v>3020</v>
      </c>
      <c r="D1113" s="1" t="s">
        <v>3021</v>
      </c>
      <c r="E1113" s="11">
        <v>12787</v>
      </c>
      <c r="F1113" s="6" t="str">
        <f>CONCATENATE(tb_SVI[[#This Row],[Nome Município]],"/",tb_SVI[[#This Row],[UF]])</f>
        <v>Brejinho/RN</v>
      </c>
      <c r="G1113" s="1" t="s">
        <v>18</v>
      </c>
      <c r="H1113" s="1" t="s">
        <v>293</v>
      </c>
      <c r="I1113" s="1" t="s">
        <v>2691</v>
      </c>
      <c r="J1113" s="1" t="s">
        <v>581</v>
      </c>
      <c r="K1113" s="1" t="s">
        <v>1007</v>
      </c>
    </row>
    <row r="1114" spans="1:11" x14ac:dyDescent="0.2">
      <c r="A1114" s="6" t="str">
        <f>INDEX(UF_acronyms!$A$1:$C$28,MATCH(B1114,UF_acronyms!$C$1:$C$28,0),2)</f>
        <v>RN</v>
      </c>
      <c r="B1114" s="1" t="s">
        <v>2943</v>
      </c>
      <c r="C1114" s="1" t="s">
        <v>3022</v>
      </c>
      <c r="D1114" s="1" t="s">
        <v>3023</v>
      </c>
      <c r="E1114" s="11">
        <v>68343</v>
      </c>
      <c r="F1114" s="6" t="str">
        <f>CONCATENATE(tb_SVI[[#This Row],[Nome Município]],"/",tb_SVI[[#This Row],[UF]])</f>
        <v>Caicó/RN</v>
      </c>
      <c r="G1114" s="1" t="s">
        <v>18</v>
      </c>
      <c r="H1114" s="1" t="s">
        <v>2671</v>
      </c>
      <c r="I1114" s="1" t="s">
        <v>1710</v>
      </c>
      <c r="J1114" s="1" t="s">
        <v>54</v>
      </c>
      <c r="K1114" s="1" t="s">
        <v>1080</v>
      </c>
    </row>
    <row r="1115" spans="1:11" x14ac:dyDescent="0.2">
      <c r="A1115" s="6" t="str">
        <f>INDEX(UF_acronyms!$A$1:$C$28,MATCH(B1115,UF_acronyms!$C$1:$C$28,0),2)</f>
        <v>RN</v>
      </c>
      <c r="B1115" s="1" t="s">
        <v>2943</v>
      </c>
      <c r="C1115" s="1" t="s">
        <v>3024</v>
      </c>
      <c r="D1115" s="1" t="s">
        <v>3025</v>
      </c>
      <c r="E1115" s="11">
        <v>6561</v>
      </c>
      <c r="F1115" s="6" t="str">
        <f>CONCATENATE(tb_SVI[[#This Row],[Nome Município]],"/",tb_SVI[[#This Row],[UF]])</f>
        <v>Caiçara do Norte/RN</v>
      </c>
      <c r="G1115" s="1" t="s">
        <v>18</v>
      </c>
      <c r="H1115" s="1" t="s">
        <v>709</v>
      </c>
      <c r="I1115" s="1" t="s">
        <v>173</v>
      </c>
      <c r="J1115" s="1" t="s">
        <v>773</v>
      </c>
      <c r="K1115" s="1" t="s">
        <v>296</v>
      </c>
    </row>
    <row r="1116" spans="1:11" x14ac:dyDescent="0.2">
      <c r="A1116" s="6" t="str">
        <f>INDEX(UF_acronyms!$A$1:$C$28,MATCH(B1116,UF_acronyms!$C$1:$C$28,0),2)</f>
        <v>RN</v>
      </c>
      <c r="B1116" s="1" t="s">
        <v>2943</v>
      </c>
      <c r="C1116" s="1" t="s">
        <v>3026</v>
      </c>
      <c r="D1116" s="1" t="s">
        <v>3027</v>
      </c>
      <c r="E1116" s="11">
        <v>3715</v>
      </c>
      <c r="F1116" s="6" t="str">
        <f>CONCATENATE(tb_SVI[[#This Row],[Nome Município]],"/",tb_SVI[[#This Row],[UF]])</f>
        <v>Caiçara do Rio do Vento/RN</v>
      </c>
      <c r="G1116" s="1" t="s">
        <v>18</v>
      </c>
      <c r="H1116" s="1" t="s">
        <v>460</v>
      </c>
      <c r="I1116" s="1" t="s">
        <v>1321</v>
      </c>
      <c r="J1116" s="1" t="s">
        <v>486</v>
      </c>
      <c r="K1116" s="1" t="s">
        <v>225</v>
      </c>
    </row>
    <row r="1117" spans="1:11" x14ac:dyDescent="0.2">
      <c r="A1117" s="6" t="str">
        <f>INDEX(UF_acronyms!$A$1:$C$28,MATCH(B1117,UF_acronyms!$C$1:$C$28,0),2)</f>
        <v>RN</v>
      </c>
      <c r="B1117" s="1" t="s">
        <v>2943</v>
      </c>
      <c r="C1117" s="1" t="s">
        <v>3028</v>
      </c>
      <c r="D1117" s="1" t="s">
        <v>3029</v>
      </c>
      <c r="E1117" s="11">
        <v>11291</v>
      </c>
      <c r="F1117" s="6" t="str">
        <f>CONCATENATE(tb_SVI[[#This Row],[Nome Município]],"/",tb_SVI[[#This Row],[UF]])</f>
        <v>Campo Redondo/RN</v>
      </c>
      <c r="G1117" s="1" t="s">
        <v>18</v>
      </c>
      <c r="H1117" s="1" t="s">
        <v>702</v>
      </c>
      <c r="I1117" s="1" t="s">
        <v>319</v>
      </c>
      <c r="J1117" s="1" t="s">
        <v>296</v>
      </c>
      <c r="K1117" s="1" t="s">
        <v>103</v>
      </c>
    </row>
    <row r="1118" spans="1:11" x14ac:dyDescent="0.2">
      <c r="A1118" s="6" t="str">
        <f>INDEX(UF_acronyms!$A$1:$C$28,MATCH(B1118,UF_acronyms!$C$1:$C$28,0),2)</f>
        <v>RN</v>
      </c>
      <c r="B1118" s="1" t="s">
        <v>2943</v>
      </c>
      <c r="C1118" s="1" t="s">
        <v>3030</v>
      </c>
      <c r="D1118" s="1" t="s">
        <v>3031</v>
      </c>
      <c r="E1118" s="11">
        <v>34548</v>
      </c>
      <c r="F1118" s="6" t="str">
        <f>CONCATENATE(tb_SVI[[#This Row],[Nome Município]],"/",tb_SVI[[#This Row],[UF]])</f>
        <v>Canguaretama/RN</v>
      </c>
      <c r="G1118" s="1" t="s">
        <v>18</v>
      </c>
      <c r="H1118" s="1" t="s">
        <v>432</v>
      </c>
      <c r="I1118" s="1" t="s">
        <v>867</v>
      </c>
      <c r="J1118" s="1" t="s">
        <v>165</v>
      </c>
      <c r="K1118" s="1" t="s">
        <v>112</v>
      </c>
    </row>
    <row r="1119" spans="1:11" x14ac:dyDescent="0.2">
      <c r="A1119" s="6" t="str">
        <f>INDEX(UF_acronyms!$A$1:$C$28,MATCH(B1119,UF_acronyms!$C$1:$C$28,0),2)</f>
        <v>RN</v>
      </c>
      <c r="B1119" s="1" t="s">
        <v>2943</v>
      </c>
      <c r="C1119" s="1" t="s">
        <v>3032</v>
      </c>
      <c r="D1119" s="1" t="s">
        <v>3033</v>
      </c>
      <c r="E1119" s="11">
        <v>20541</v>
      </c>
      <c r="F1119" s="6" t="str">
        <f>CONCATENATE(tb_SVI[[#This Row],[Nome Município]],"/",tb_SVI[[#This Row],[UF]])</f>
        <v>Caraúbas/RN</v>
      </c>
      <c r="G1119" s="1" t="s">
        <v>18</v>
      </c>
      <c r="H1119" s="1" t="s">
        <v>208</v>
      </c>
      <c r="I1119" s="1" t="s">
        <v>294</v>
      </c>
      <c r="J1119" s="1" t="s">
        <v>709</v>
      </c>
      <c r="K1119" s="1" t="s">
        <v>255</v>
      </c>
    </row>
    <row r="1120" spans="1:11" x14ac:dyDescent="0.2">
      <c r="A1120" s="6" t="str">
        <f>INDEX(UF_acronyms!$A$1:$C$28,MATCH(B1120,UF_acronyms!$C$1:$C$28,0),2)</f>
        <v>RN</v>
      </c>
      <c r="B1120" s="1" t="s">
        <v>2943</v>
      </c>
      <c r="C1120" s="1" t="s">
        <v>3034</v>
      </c>
      <c r="D1120" s="1" t="s">
        <v>3035</v>
      </c>
      <c r="E1120" s="11">
        <v>10867</v>
      </c>
      <c r="F1120" s="6" t="str">
        <f>CONCATENATE(tb_SVI[[#This Row],[Nome Município]],"/",tb_SVI[[#This Row],[UF]])</f>
        <v>Carnaubais/RN</v>
      </c>
      <c r="G1120" s="1" t="s">
        <v>18</v>
      </c>
      <c r="H1120" s="1" t="s">
        <v>120</v>
      </c>
      <c r="I1120" s="1" t="s">
        <v>271</v>
      </c>
      <c r="J1120" s="1" t="s">
        <v>536</v>
      </c>
      <c r="K1120" s="1" t="s">
        <v>80</v>
      </c>
    </row>
    <row r="1121" spans="1:11" x14ac:dyDescent="0.2">
      <c r="A1121" s="6" t="str">
        <f>INDEX(UF_acronyms!$A$1:$C$28,MATCH(B1121,UF_acronyms!$C$1:$C$28,0),2)</f>
        <v>RN</v>
      </c>
      <c r="B1121" s="1" t="s">
        <v>2943</v>
      </c>
      <c r="C1121" s="1" t="s">
        <v>3036</v>
      </c>
      <c r="D1121" s="1" t="s">
        <v>3037</v>
      </c>
      <c r="E1121" s="11">
        <v>8239</v>
      </c>
      <c r="F1121" s="6" t="str">
        <f>CONCATENATE(tb_SVI[[#This Row],[Nome Município]],"/",tb_SVI[[#This Row],[UF]])</f>
        <v>Carnaúba dos Dantas/RN</v>
      </c>
      <c r="G1121" s="1" t="s">
        <v>18</v>
      </c>
      <c r="H1121" s="1" t="s">
        <v>2257</v>
      </c>
      <c r="I1121" s="1" t="s">
        <v>1254</v>
      </c>
      <c r="J1121" s="1" t="s">
        <v>151</v>
      </c>
      <c r="K1121" s="1" t="s">
        <v>1393</v>
      </c>
    </row>
    <row r="1122" spans="1:11" x14ac:dyDescent="0.2">
      <c r="A1122" s="6" t="str">
        <f>INDEX(UF_acronyms!$A$1:$C$28,MATCH(B1122,UF_acronyms!$C$1:$C$28,0),2)</f>
        <v>RN</v>
      </c>
      <c r="B1122" s="1" t="s">
        <v>2943</v>
      </c>
      <c r="C1122" s="1" t="s">
        <v>3038</v>
      </c>
      <c r="D1122" s="1" t="s">
        <v>3039</v>
      </c>
      <c r="E1122" s="11">
        <v>11181</v>
      </c>
      <c r="F1122" s="6" t="str">
        <f>CONCATENATE(tb_SVI[[#This Row],[Nome Município]],"/",tb_SVI[[#This Row],[UF]])</f>
        <v>Cerro Corá/RN</v>
      </c>
      <c r="G1122" s="1" t="s">
        <v>18</v>
      </c>
      <c r="H1122" s="1" t="s">
        <v>318</v>
      </c>
      <c r="I1122" s="1" t="s">
        <v>415</v>
      </c>
      <c r="J1122" s="1" t="s">
        <v>105</v>
      </c>
      <c r="K1122" s="1" t="s">
        <v>15</v>
      </c>
    </row>
    <row r="1123" spans="1:11" x14ac:dyDescent="0.2">
      <c r="A1123" s="6" t="str">
        <f>INDEX(UF_acronyms!$A$1:$C$28,MATCH(B1123,UF_acronyms!$C$1:$C$28,0),2)</f>
        <v>RN</v>
      </c>
      <c r="B1123" s="1" t="s">
        <v>2943</v>
      </c>
      <c r="C1123" s="1" t="s">
        <v>3040</v>
      </c>
      <c r="D1123" s="1" t="s">
        <v>3041</v>
      </c>
      <c r="E1123" s="11">
        <v>5504</v>
      </c>
      <c r="F1123" s="6" t="str">
        <f>CONCATENATE(tb_SVI[[#This Row],[Nome Município]],"/",tb_SVI[[#This Row],[UF]])</f>
        <v>Coronel Ezequiel/RN</v>
      </c>
      <c r="G1123" s="1" t="s">
        <v>18</v>
      </c>
      <c r="H1123" s="1" t="s">
        <v>318</v>
      </c>
      <c r="I1123" s="1" t="s">
        <v>512</v>
      </c>
      <c r="J1123" s="1" t="s">
        <v>350</v>
      </c>
      <c r="K1123" s="1" t="s">
        <v>127</v>
      </c>
    </row>
    <row r="1124" spans="1:11" x14ac:dyDescent="0.2">
      <c r="A1124" s="6" t="str">
        <f>INDEX(UF_acronyms!$A$1:$C$28,MATCH(B1124,UF_acronyms!$C$1:$C$28,0),2)</f>
        <v>RN</v>
      </c>
      <c r="B1124" s="1" t="s">
        <v>2943</v>
      </c>
      <c r="C1124" s="1" t="s">
        <v>3042</v>
      </c>
      <c r="D1124" s="1" t="s">
        <v>3043</v>
      </c>
      <c r="E1124" s="11">
        <v>4915</v>
      </c>
      <c r="F1124" s="6" t="str">
        <f>CONCATENATE(tb_SVI[[#This Row],[Nome Município]],"/",tb_SVI[[#This Row],[UF]])</f>
        <v>Coronel João Pessoa/RN</v>
      </c>
      <c r="G1124" s="1" t="s">
        <v>18</v>
      </c>
      <c r="H1124" s="1" t="s">
        <v>1142</v>
      </c>
      <c r="I1124" s="1" t="s">
        <v>74</v>
      </c>
      <c r="J1124" s="1" t="s">
        <v>61</v>
      </c>
      <c r="K1124" s="1" t="s">
        <v>288</v>
      </c>
    </row>
    <row r="1125" spans="1:11" x14ac:dyDescent="0.2">
      <c r="A1125" s="6" t="str">
        <f>INDEX(UF_acronyms!$A$1:$C$28,MATCH(B1125,UF_acronyms!$C$1:$C$28,0),2)</f>
        <v>RN</v>
      </c>
      <c r="B1125" s="1" t="s">
        <v>2943</v>
      </c>
      <c r="C1125" s="1" t="s">
        <v>3044</v>
      </c>
      <c r="D1125" s="1" t="s">
        <v>3045</v>
      </c>
      <c r="E1125" s="11">
        <v>7983</v>
      </c>
      <c r="F1125" s="6" t="str">
        <f>CONCATENATE(tb_SVI[[#This Row],[Nome Município]],"/",tb_SVI[[#This Row],[UF]])</f>
        <v>Cruzeta/RN</v>
      </c>
      <c r="G1125" s="1" t="s">
        <v>18</v>
      </c>
      <c r="H1125" s="1" t="s">
        <v>2753</v>
      </c>
      <c r="I1125" s="1" t="s">
        <v>3046</v>
      </c>
      <c r="J1125" s="1" t="s">
        <v>73</v>
      </c>
      <c r="K1125" s="1" t="s">
        <v>290</v>
      </c>
    </row>
    <row r="1126" spans="1:11" x14ac:dyDescent="0.2">
      <c r="A1126" s="6" t="str">
        <f>INDEX(UF_acronyms!$A$1:$C$28,MATCH(B1126,UF_acronyms!$C$1:$C$28,0),2)</f>
        <v>RN</v>
      </c>
      <c r="B1126" s="1" t="s">
        <v>2943</v>
      </c>
      <c r="C1126" s="1" t="s">
        <v>3047</v>
      </c>
      <c r="D1126" s="1" t="s">
        <v>3048</v>
      </c>
      <c r="E1126" s="11">
        <v>44905</v>
      </c>
      <c r="F1126" s="6" t="str">
        <f>CONCATENATE(tb_SVI[[#This Row],[Nome Município]],"/",tb_SVI[[#This Row],[UF]])</f>
        <v>Currais Novos/RN</v>
      </c>
      <c r="G1126" s="1" t="s">
        <v>18</v>
      </c>
      <c r="H1126" s="1" t="s">
        <v>695</v>
      </c>
      <c r="I1126" s="1" t="s">
        <v>2150</v>
      </c>
      <c r="J1126" s="1" t="s">
        <v>894</v>
      </c>
      <c r="K1126" s="1" t="s">
        <v>691</v>
      </c>
    </row>
    <row r="1127" spans="1:11" x14ac:dyDescent="0.2">
      <c r="A1127" s="6" t="str">
        <f>INDEX(UF_acronyms!$A$1:$C$28,MATCH(B1127,UF_acronyms!$C$1:$C$28,0),2)</f>
        <v>RN</v>
      </c>
      <c r="B1127" s="1" t="s">
        <v>2943</v>
      </c>
      <c r="C1127" s="1" t="s">
        <v>3049</v>
      </c>
      <c r="D1127" s="1" t="s">
        <v>3050</v>
      </c>
      <c r="E1127" s="11">
        <v>7072</v>
      </c>
      <c r="F1127" s="6" t="str">
        <f>CONCATENATE(tb_SVI[[#This Row],[Nome Município]],"/",tb_SVI[[#This Row],[UF]])</f>
        <v>Doutor Severiano/RN</v>
      </c>
      <c r="G1127" s="1" t="s">
        <v>18</v>
      </c>
      <c r="H1127" s="1" t="s">
        <v>1143</v>
      </c>
      <c r="I1127" s="1" t="s">
        <v>1499</v>
      </c>
      <c r="J1127" s="1" t="s">
        <v>309</v>
      </c>
      <c r="K1127" s="1" t="s">
        <v>191</v>
      </c>
    </row>
    <row r="1128" spans="1:11" x14ac:dyDescent="0.2">
      <c r="A1128" s="6" t="str">
        <f>INDEX(UF_acronyms!$A$1:$C$28,MATCH(B1128,UF_acronyms!$C$1:$C$28,0),2)</f>
        <v>RN</v>
      </c>
      <c r="B1128" s="1" t="s">
        <v>2943</v>
      </c>
      <c r="C1128" s="1" t="s">
        <v>3051</v>
      </c>
      <c r="D1128" s="1" t="s">
        <v>3052</v>
      </c>
      <c r="E1128" s="11">
        <v>5668</v>
      </c>
      <c r="F1128" s="6" t="str">
        <f>CONCATENATE(tb_SVI[[#This Row],[Nome Município]],"/",tb_SVI[[#This Row],[UF]])</f>
        <v>Encanto/RN</v>
      </c>
      <c r="G1128" s="1" t="s">
        <v>18</v>
      </c>
      <c r="H1128" s="1" t="s">
        <v>371</v>
      </c>
      <c r="I1128" s="1" t="s">
        <v>1973</v>
      </c>
      <c r="J1128" s="1" t="s">
        <v>115</v>
      </c>
      <c r="K1128" s="1" t="s">
        <v>96</v>
      </c>
    </row>
    <row r="1129" spans="1:11" x14ac:dyDescent="0.2">
      <c r="A1129" s="6" t="str">
        <f>INDEX(UF_acronyms!$A$1:$C$28,MATCH(B1129,UF_acronyms!$C$1:$C$28,0),2)</f>
        <v>RN</v>
      </c>
      <c r="B1129" s="1" t="s">
        <v>2943</v>
      </c>
      <c r="C1129" s="1" t="s">
        <v>3053</v>
      </c>
      <c r="D1129" s="1" t="s">
        <v>3054</v>
      </c>
      <c r="E1129" s="11">
        <v>6054</v>
      </c>
      <c r="F1129" s="6" t="str">
        <f>CONCATENATE(tb_SVI[[#This Row],[Nome Município]],"/",tb_SVI[[#This Row],[UF]])</f>
        <v>Equador/RN</v>
      </c>
      <c r="G1129" s="1" t="s">
        <v>18</v>
      </c>
      <c r="H1129" s="1" t="s">
        <v>119</v>
      </c>
      <c r="I1129" s="1" t="s">
        <v>1491</v>
      </c>
      <c r="J1129" s="1" t="s">
        <v>181</v>
      </c>
      <c r="K1129" s="1" t="s">
        <v>728</v>
      </c>
    </row>
    <row r="1130" spans="1:11" x14ac:dyDescent="0.2">
      <c r="A1130" s="6" t="str">
        <f>INDEX(UF_acronyms!$A$1:$C$28,MATCH(B1130,UF_acronyms!$C$1:$C$28,0),2)</f>
        <v>RN</v>
      </c>
      <c r="B1130" s="1" t="s">
        <v>2943</v>
      </c>
      <c r="C1130" s="1" t="s">
        <v>3055</v>
      </c>
      <c r="D1130" s="1" t="s">
        <v>3056</v>
      </c>
      <c r="E1130" s="11">
        <v>10484</v>
      </c>
      <c r="F1130" s="6" t="str">
        <f>CONCATENATE(tb_SVI[[#This Row],[Nome Município]],"/",tb_SVI[[#This Row],[UF]])</f>
        <v>Espírito Santo/RN</v>
      </c>
      <c r="G1130" s="1" t="s">
        <v>18</v>
      </c>
      <c r="H1130" s="1" t="s">
        <v>449</v>
      </c>
      <c r="I1130" s="1" t="s">
        <v>208</v>
      </c>
      <c r="J1130" s="1" t="s">
        <v>320</v>
      </c>
      <c r="K1130" s="1" t="s">
        <v>813</v>
      </c>
    </row>
    <row r="1131" spans="1:11" x14ac:dyDescent="0.2">
      <c r="A1131" s="6" t="str">
        <f>INDEX(UF_acronyms!$A$1:$C$28,MATCH(B1131,UF_acronyms!$C$1:$C$28,0),2)</f>
        <v>RN</v>
      </c>
      <c r="B1131" s="1" t="s">
        <v>2943</v>
      </c>
      <c r="C1131" s="1" t="s">
        <v>3057</v>
      </c>
      <c r="D1131" s="1" t="s">
        <v>3058</v>
      </c>
      <c r="E1131" s="11">
        <v>5997</v>
      </c>
      <c r="F1131" s="6" t="str">
        <f>CONCATENATE(tb_SVI[[#This Row],[Nome Município]],"/",tb_SVI[[#This Row],[UF]])</f>
        <v>Felipe Guerra/RN</v>
      </c>
      <c r="G1131" s="1" t="s">
        <v>18</v>
      </c>
      <c r="H1131" s="1" t="s">
        <v>1113</v>
      </c>
      <c r="I1131" s="1" t="s">
        <v>392</v>
      </c>
      <c r="J1131" s="1" t="s">
        <v>863</v>
      </c>
      <c r="K1131" s="1" t="s">
        <v>638</v>
      </c>
    </row>
    <row r="1132" spans="1:11" x14ac:dyDescent="0.2">
      <c r="A1132" s="6" t="str">
        <f>INDEX(UF_acronyms!$A$1:$C$28,MATCH(B1132,UF_acronyms!$C$1:$C$28,0),2)</f>
        <v>RN</v>
      </c>
      <c r="B1132" s="1" t="s">
        <v>2943</v>
      </c>
      <c r="C1132" s="1" t="s">
        <v>3059</v>
      </c>
      <c r="D1132" s="1" t="s">
        <v>3060</v>
      </c>
      <c r="E1132" s="11">
        <v>3067</v>
      </c>
      <c r="F1132" s="6" t="str">
        <f>CONCATENATE(tb_SVI[[#This Row],[Nome Município]],"/",tb_SVI[[#This Row],[UF]])</f>
        <v>Fernando Pedroza/RN</v>
      </c>
      <c r="G1132" s="1" t="s">
        <v>18</v>
      </c>
      <c r="H1132" s="1" t="s">
        <v>56</v>
      </c>
      <c r="I1132" s="1" t="s">
        <v>450</v>
      </c>
      <c r="J1132" s="1" t="s">
        <v>528</v>
      </c>
      <c r="K1132" s="1" t="s">
        <v>80</v>
      </c>
    </row>
    <row r="1133" spans="1:11" x14ac:dyDescent="0.2">
      <c r="A1133" s="6" t="str">
        <f>INDEX(UF_acronyms!$A$1:$C$28,MATCH(B1133,UF_acronyms!$C$1:$C$28,0),2)</f>
        <v>RN</v>
      </c>
      <c r="B1133" s="1" t="s">
        <v>2943</v>
      </c>
      <c r="C1133" s="1" t="s">
        <v>3061</v>
      </c>
      <c r="D1133" s="1" t="s">
        <v>3062</v>
      </c>
      <c r="E1133" s="11">
        <v>9786</v>
      </c>
      <c r="F1133" s="6" t="str">
        <f>CONCATENATE(tb_SVI[[#This Row],[Nome Município]],"/",tb_SVI[[#This Row],[UF]])</f>
        <v>Florânia/RN</v>
      </c>
      <c r="G1133" s="1" t="s">
        <v>18</v>
      </c>
      <c r="H1133" s="1" t="s">
        <v>1592</v>
      </c>
      <c r="I1133" s="1" t="s">
        <v>1366</v>
      </c>
      <c r="J1133" s="1" t="s">
        <v>31</v>
      </c>
      <c r="K1133" s="1" t="s">
        <v>345</v>
      </c>
    </row>
    <row r="1134" spans="1:11" x14ac:dyDescent="0.2">
      <c r="A1134" s="6" t="str">
        <f>INDEX(UF_acronyms!$A$1:$C$28,MATCH(B1134,UF_acronyms!$C$1:$C$28,0),2)</f>
        <v>RN</v>
      </c>
      <c r="B1134" s="1" t="s">
        <v>2943</v>
      </c>
      <c r="C1134" s="1" t="s">
        <v>3063</v>
      </c>
      <c r="D1134" s="1" t="s">
        <v>3064</v>
      </c>
      <c r="E1134" s="11">
        <v>2813</v>
      </c>
      <c r="F1134" s="6" t="str">
        <f>CONCATENATE(tb_SVI[[#This Row],[Nome Município]],"/",tb_SVI[[#This Row],[UF]])</f>
        <v>Francisco Dantas/RN</v>
      </c>
      <c r="G1134" s="1" t="s">
        <v>18</v>
      </c>
      <c r="H1134" s="1" t="s">
        <v>415</v>
      </c>
      <c r="I1134" s="1" t="s">
        <v>201</v>
      </c>
      <c r="J1134" s="1" t="s">
        <v>64</v>
      </c>
      <c r="K1134" s="1" t="s">
        <v>698</v>
      </c>
    </row>
    <row r="1135" spans="1:11" x14ac:dyDescent="0.2">
      <c r="A1135" s="6" t="str">
        <f>INDEX(UF_acronyms!$A$1:$C$28,MATCH(B1135,UF_acronyms!$C$1:$C$28,0),2)</f>
        <v>RN</v>
      </c>
      <c r="B1135" s="1" t="s">
        <v>2943</v>
      </c>
      <c r="C1135" s="1" t="s">
        <v>3065</v>
      </c>
      <c r="D1135" s="1" t="s">
        <v>3066</v>
      </c>
      <c r="E1135" s="11">
        <v>4041</v>
      </c>
      <c r="F1135" s="6" t="str">
        <f>CONCATENATE(tb_SVI[[#This Row],[Nome Município]],"/",tb_SVI[[#This Row],[UF]])</f>
        <v>Frutuoso Gomes/RN</v>
      </c>
      <c r="G1135" s="1" t="s">
        <v>18</v>
      </c>
      <c r="H1135" s="1" t="s">
        <v>1226</v>
      </c>
      <c r="I1135" s="1" t="s">
        <v>3068</v>
      </c>
      <c r="J1135" s="1" t="s">
        <v>207</v>
      </c>
      <c r="K1135" s="1" t="s">
        <v>449</v>
      </c>
    </row>
    <row r="1136" spans="1:11" x14ac:dyDescent="0.2">
      <c r="A1136" s="6" t="str">
        <f>INDEX(UF_acronyms!$A$1:$C$28,MATCH(B1136,UF_acronyms!$C$1:$C$28,0),2)</f>
        <v>RN</v>
      </c>
      <c r="B1136" s="1" t="s">
        <v>2943</v>
      </c>
      <c r="C1136" s="1" t="s">
        <v>3069</v>
      </c>
      <c r="D1136" s="1" t="s">
        <v>3070</v>
      </c>
      <c r="E1136" s="11">
        <v>2845</v>
      </c>
      <c r="F1136" s="6" t="str">
        <f>CONCATENATE(tb_SVI[[#This Row],[Nome Município]],"/",tb_SVI[[#This Row],[UF]])</f>
        <v>Galinhos/RN</v>
      </c>
      <c r="G1136" s="1" t="s">
        <v>18</v>
      </c>
      <c r="H1136" s="1" t="s">
        <v>525</v>
      </c>
      <c r="I1136" s="1" t="s">
        <v>163</v>
      </c>
      <c r="J1136" s="1" t="s">
        <v>543</v>
      </c>
      <c r="K1136" s="1" t="s">
        <v>56</v>
      </c>
    </row>
    <row r="1137" spans="1:11" x14ac:dyDescent="0.2">
      <c r="A1137" s="6" t="str">
        <f>INDEX(UF_acronyms!$A$1:$C$28,MATCH(B1137,UF_acronyms!$C$1:$C$28,0),2)</f>
        <v>RN</v>
      </c>
      <c r="B1137" s="1" t="s">
        <v>2943</v>
      </c>
      <c r="C1137" s="1" t="s">
        <v>3071</v>
      </c>
      <c r="D1137" s="1" t="s">
        <v>3072</v>
      </c>
      <c r="E1137" s="11">
        <v>26669</v>
      </c>
      <c r="F1137" s="6" t="str">
        <f>CONCATENATE(tb_SVI[[#This Row],[Nome Município]],"/",tb_SVI[[#This Row],[UF]])</f>
        <v>Goianinha/RN</v>
      </c>
      <c r="G1137" s="1" t="s">
        <v>18</v>
      </c>
      <c r="H1137" s="1" t="s">
        <v>135</v>
      </c>
      <c r="I1137" s="1" t="s">
        <v>1420</v>
      </c>
      <c r="J1137" s="1" t="s">
        <v>33</v>
      </c>
      <c r="K1137" s="1" t="s">
        <v>262</v>
      </c>
    </row>
    <row r="1138" spans="1:11" x14ac:dyDescent="0.2">
      <c r="A1138" s="6" t="str">
        <f>INDEX(UF_acronyms!$A$1:$C$28,MATCH(B1138,UF_acronyms!$C$1:$C$28,0),2)</f>
        <v>RN</v>
      </c>
      <c r="B1138" s="1" t="s">
        <v>2943</v>
      </c>
      <c r="C1138" s="1" t="s">
        <v>3073</v>
      </c>
      <c r="D1138" s="1" t="s">
        <v>3074</v>
      </c>
      <c r="E1138" s="11">
        <v>13076</v>
      </c>
      <c r="F1138" s="6" t="str">
        <f>CONCATENATE(tb_SVI[[#This Row],[Nome Município]],"/",tb_SVI[[#This Row],[UF]])</f>
        <v>Governador Dix-Sept Rosado/RN</v>
      </c>
      <c r="G1138" s="1" t="s">
        <v>18</v>
      </c>
      <c r="H1138" s="1" t="s">
        <v>908</v>
      </c>
      <c r="I1138" s="1" t="s">
        <v>2427</v>
      </c>
      <c r="J1138" s="1" t="s">
        <v>685</v>
      </c>
      <c r="K1138" s="1" t="s">
        <v>451</v>
      </c>
    </row>
    <row r="1139" spans="1:11" x14ac:dyDescent="0.2">
      <c r="A1139" s="6" t="str">
        <f>INDEX(UF_acronyms!$A$1:$C$28,MATCH(B1139,UF_acronyms!$C$1:$C$28,0),2)</f>
        <v>RN</v>
      </c>
      <c r="B1139" s="1" t="s">
        <v>2943</v>
      </c>
      <c r="C1139" s="1" t="s">
        <v>3075</v>
      </c>
      <c r="D1139" s="1" t="s">
        <v>3076</v>
      </c>
      <c r="E1139" s="11">
        <v>10463</v>
      </c>
      <c r="F1139" s="6" t="str">
        <f>CONCATENATE(tb_SVI[[#This Row],[Nome Município]],"/",tb_SVI[[#This Row],[UF]])</f>
        <v>Grossos/RN</v>
      </c>
      <c r="G1139" s="1" t="s">
        <v>18</v>
      </c>
      <c r="H1139" s="1" t="s">
        <v>47</v>
      </c>
      <c r="I1139" s="1" t="s">
        <v>2101</v>
      </c>
      <c r="J1139" s="1" t="s">
        <v>691</v>
      </c>
      <c r="K1139" s="1" t="s">
        <v>115</v>
      </c>
    </row>
    <row r="1140" spans="1:11" x14ac:dyDescent="0.2">
      <c r="A1140" s="6" t="str">
        <f>INDEX(UF_acronyms!$A$1:$C$28,MATCH(B1140,UF_acronyms!$C$1:$C$28,0),2)</f>
        <v>RN</v>
      </c>
      <c r="B1140" s="1" t="s">
        <v>2943</v>
      </c>
      <c r="C1140" s="1" t="s">
        <v>3077</v>
      </c>
      <c r="D1140" s="1" t="s">
        <v>3078</v>
      </c>
      <c r="E1140" s="11">
        <v>15963</v>
      </c>
      <c r="F1140" s="6" t="str">
        <f>CONCATENATE(tb_SVI[[#This Row],[Nome Município]],"/",tb_SVI[[#This Row],[UF]])</f>
        <v>Guamaré/RN</v>
      </c>
      <c r="G1140" s="1" t="s">
        <v>18</v>
      </c>
      <c r="H1140" s="1" t="s">
        <v>184</v>
      </c>
      <c r="I1140" s="1" t="s">
        <v>795</v>
      </c>
      <c r="J1140" s="1" t="s">
        <v>180</v>
      </c>
      <c r="K1140" s="1" t="s">
        <v>403</v>
      </c>
    </row>
    <row r="1141" spans="1:11" x14ac:dyDescent="0.2">
      <c r="A1141" s="6" t="str">
        <f>INDEX(UF_acronyms!$A$1:$C$28,MATCH(B1141,UF_acronyms!$C$1:$C$28,0),2)</f>
        <v>RN</v>
      </c>
      <c r="B1141" s="1" t="s">
        <v>2943</v>
      </c>
      <c r="C1141" s="1" t="s">
        <v>3079</v>
      </c>
      <c r="D1141" s="1" t="s">
        <v>3080</v>
      </c>
      <c r="E1141" s="11">
        <v>13901</v>
      </c>
      <c r="F1141" s="6" t="str">
        <f>CONCATENATE(tb_SVI[[#This Row],[Nome Município]],"/",tb_SVI[[#This Row],[UF]])</f>
        <v>Ielmo Marinho/RN</v>
      </c>
      <c r="G1141" s="1" t="s">
        <v>18</v>
      </c>
      <c r="H1141" s="1" t="s">
        <v>330</v>
      </c>
      <c r="I1141" s="1" t="s">
        <v>26</v>
      </c>
      <c r="J1141" s="1" t="s">
        <v>813</v>
      </c>
      <c r="K1141" s="1" t="s">
        <v>15</v>
      </c>
    </row>
    <row r="1142" spans="1:11" x14ac:dyDescent="0.2">
      <c r="A1142" s="6" t="str">
        <f>INDEX(UF_acronyms!$A$1:$C$28,MATCH(B1142,UF_acronyms!$C$1:$C$28,0),2)</f>
        <v>RN</v>
      </c>
      <c r="B1142" s="1" t="s">
        <v>2943</v>
      </c>
      <c r="C1142" s="1" t="s">
        <v>3081</v>
      </c>
      <c r="D1142" s="1" t="s">
        <v>3082</v>
      </c>
      <c r="E1142" s="11">
        <v>15626</v>
      </c>
      <c r="F1142" s="6" t="str">
        <f>CONCATENATE(tb_SVI[[#This Row],[Nome Município]],"/",tb_SVI[[#This Row],[UF]])</f>
        <v>Ipanguaçu/RN</v>
      </c>
      <c r="G1142" s="1" t="s">
        <v>18</v>
      </c>
      <c r="H1142" s="1" t="s">
        <v>73</v>
      </c>
      <c r="I1142" s="1" t="s">
        <v>3083</v>
      </c>
      <c r="J1142" s="1" t="s">
        <v>385</v>
      </c>
      <c r="K1142" s="1" t="s">
        <v>1297</v>
      </c>
    </row>
    <row r="1143" spans="1:11" x14ac:dyDescent="0.2">
      <c r="A1143" s="6" t="str">
        <f>INDEX(UF_acronyms!$A$1:$C$28,MATCH(B1143,UF_acronyms!$C$1:$C$28,0),2)</f>
        <v>RN</v>
      </c>
      <c r="B1143" s="1" t="s">
        <v>2943</v>
      </c>
      <c r="C1143" s="1" t="s">
        <v>3084</v>
      </c>
      <c r="D1143" s="1" t="s">
        <v>3085</v>
      </c>
      <c r="E1143" s="11">
        <v>2253</v>
      </c>
      <c r="F1143" s="6" t="str">
        <f>CONCATENATE(tb_SVI[[#This Row],[Nome Município]],"/",tb_SVI[[#This Row],[UF]])</f>
        <v>Ipueira/RN</v>
      </c>
      <c r="G1143" s="1" t="s">
        <v>18</v>
      </c>
      <c r="H1143" s="1" t="s">
        <v>1378</v>
      </c>
      <c r="I1143" s="1" t="s">
        <v>1316</v>
      </c>
      <c r="J1143" s="1" t="s">
        <v>2034</v>
      </c>
      <c r="K1143" s="1" t="s">
        <v>937</v>
      </c>
    </row>
    <row r="1144" spans="1:11" x14ac:dyDescent="0.2">
      <c r="A1144" s="6" t="str">
        <f>INDEX(UF_acronyms!$A$1:$C$28,MATCH(B1144,UF_acronyms!$C$1:$C$28,0),2)</f>
        <v>RN</v>
      </c>
      <c r="B1144" s="1" t="s">
        <v>2943</v>
      </c>
      <c r="C1144" s="1" t="s">
        <v>3086</v>
      </c>
      <c r="D1144" s="1" t="s">
        <v>3087</v>
      </c>
      <c r="E1144" s="11">
        <v>7595</v>
      </c>
      <c r="F1144" s="6" t="str">
        <f>CONCATENATE(tb_SVI[[#This Row],[Nome Município]],"/",tb_SVI[[#This Row],[UF]])</f>
        <v>Itajá/RN</v>
      </c>
      <c r="G1144" s="1" t="s">
        <v>18</v>
      </c>
      <c r="H1144" s="1" t="s">
        <v>1024</v>
      </c>
      <c r="I1144" s="1" t="s">
        <v>30</v>
      </c>
      <c r="J1144" s="1" t="s">
        <v>455</v>
      </c>
      <c r="K1144" s="1" t="s">
        <v>51</v>
      </c>
    </row>
    <row r="1145" spans="1:11" x14ac:dyDescent="0.2">
      <c r="A1145" s="6" t="str">
        <f>INDEX(UF_acronyms!$A$1:$C$28,MATCH(B1145,UF_acronyms!$C$1:$C$28,0),2)</f>
        <v>RN</v>
      </c>
      <c r="B1145" s="1" t="s">
        <v>2943</v>
      </c>
      <c r="C1145" s="1" t="s">
        <v>3088</v>
      </c>
      <c r="D1145" s="1" t="s">
        <v>3089</v>
      </c>
      <c r="E1145" s="11">
        <v>5897</v>
      </c>
      <c r="F1145" s="6" t="str">
        <f>CONCATENATE(tb_SVI[[#This Row],[Nome Município]],"/",tb_SVI[[#This Row],[UF]])</f>
        <v>Itaú/RN</v>
      </c>
      <c r="G1145" s="1" t="s">
        <v>18</v>
      </c>
      <c r="H1145" s="1" t="s">
        <v>210</v>
      </c>
      <c r="I1145" s="1" t="s">
        <v>247</v>
      </c>
      <c r="J1145" s="1" t="s">
        <v>1161</v>
      </c>
      <c r="K1145" s="1" t="s">
        <v>728</v>
      </c>
    </row>
    <row r="1146" spans="1:11" x14ac:dyDescent="0.2">
      <c r="A1146" s="6" t="str">
        <f>INDEX(UF_acronyms!$A$1:$C$28,MATCH(B1146,UF_acronyms!$C$1:$C$28,0),2)</f>
        <v>RN</v>
      </c>
      <c r="B1146" s="1" t="s">
        <v>2943</v>
      </c>
      <c r="C1146" s="1" t="s">
        <v>3090</v>
      </c>
      <c r="D1146" s="1" t="s">
        <v>3091</v>
      </c>
      <c r="E1146" s="11">
        <v>6893</v>
      </c>
      <c r="F1146" s="6" t="str">
        <f>CONCATENATE(tb_SVI[[#This Row],[Nome Município]],"/",tb_SVI[[#This Row],[UF]])</f>
        <v>Jandaíra/RN</v>
      </c>
      <c r="G1146" s="1" t="s">
        <v>18</v>
      </c>
      <c r="H1146" s="1" t="s">
        <v>302</v>
      </c>
      <c r="I1146" s="1" t="s">
        <v>68</v>
      </c>
      <c r="J1146" s="1" t="s">
        <v>435</v>
      </c>
      <c r="K1146" s="1" t="s">
        <v>263</v>
      </c>
    </row>
    <row r="1147" spans="1:11" x14ac:dyDescent="0.2">
      <c r="A1147" s="6" t="str">
        <f>INDEX(UF_acronyms!$A$1:$C$28,MATCH(B1147,UF_acronyms!$C$1:$C$28,0),2)</f>
        <v>RN</v>
      </c>
      <c r="B1147" s="1" t="s">
        <v>2943</v>
      </c>
      <c r="C1147" s="1" t="s">
        <v>3092</v>
      </c>
      <c r="D1147" s="1" t="s">
        <v>3093</v>
      </c>
      <c r="E1147" s="11">
        <v>5248</v>
      </c>
      <c r="F1147" s="6" t="str">
        <f>CONCATENATE(tb_SVI[[#This Row],[Nome Município]],"/",tb_SVI[[#This Row],[UF]])</f>
        <v>Janduís/RN</v>
      </c>
      <c r="G1147" s="1" t="s">
        <v>18</v>
      </c>
      <c r="H1147" s="1" t="s">
        <v>408</v>
      </c>
      <c r="I1147" s="1" t="s">
        <v>382</v>
      </c>
      <c r="J1147" s="1" t="s">
        <v>701</v>
      </c>
      <c r="K1147" s="1" t="s">
        <v>365</v>
      </c>
    </row>
    <row r="1148" spans="1:11" x14ac:dyDescent="0.2">
      <c r="A1148" s="6" t="str">
        <f>INDEX(UF_acronyms!$A$1:$C$28,MATCH(B1148,UF_acronyms!$C$1:$C$28,0),2)</f>
        <v>RN</v>
      </c>
      <c r="B1148" s="1" t="s">
        <v>2943</v>
      </c>
      <c r="C1148" s="1" t="s">
        <v>3094</v>
      </c>
      <c r="D1148" s="1" t="s">
        <v>3095</v>
      </c>
      <c r="E1148" s="11">
        <v>10275</v>
      </c>
      <c r="F1148" s="6" t="str">
        <f>CONCATENATE(tb_SVI[[#This Row],[Nome Município]],"/",tb_SVI[[#This Row],[UF]])</f>
        <v>Januário Cicco/RN</v>
      </c>
      <c r="G1148" s="1" t="s">
        <v>18</v>
      </c>
      <c r="H1148" s="1" t="s">
        <v>403</v>
      </c>
      <c r="I1148" s="1" t="s">
        <v>294</v>
      </c>
      <c r="J1148" s="1" t="s">
        <v>823</v>
      </c>
      <c r="K1148" s="1" t="s">
        <v>59</v>
      </c>
    </row>
    <row r="1149" spans="1:11" x14ac:dyDescent="0.2">
      <c r="A1149" s="6" t="str">
        <f>INDEX(UF_acronyms!$A$1:$C$28,MATCH(B1149,UF_acronyms!$C$1:$C$28,0),2)</f>
        <v>RN</v>
      </c>
      <c r="B1149" s="1" t="s">
        <v>2943</v>
      </c>
      <c r="C1149" s="1" t="s">
        <v>3096</v>
      </c>
      <c r="D1149" s="1" t="s">
        <v>3097</v>
      </c>
      <c r="E1149" s="11">
        <v>4995</v>
      </c>
      <c r="F1149" s="6" t="str">
        <f>CONCATENATE(tb_SVI[[#This Row],[Nome Município]],"/",tb_SVI[[#This Row],[UF]])</f>
        <v>Japi/RN</v>
      </c>
      <c r="G1149" s="1" t="s">
        <v>18</v>
      </c>
      <c r="H1149" s="1" t="s">
        <v>698</v>
      </c>
      <c r="I1149" s="1" t="s">
        <v>144</v>
      </c>
      <c r="J1149" s="1" t="s">
        <v>78</v>
      </c>
      <c r="K1149" s="1" t="s">
        <v>123</v>
      </c>
    </row>
    <row r="1150" spans="1:11" x14ac:dyDescent="0.2">
      <c r="A1150" s="6" t="str">
        <f>INDEX(UF_acronyms!$A$1:$C$28,MATCH(B1150,UF_acronyms!$C$1:$C$28,0),2)</f>
        <v>RN</v>
      </c>
      <c r="B1150" s="1" t="s">
        <v>2943</v>
      </c>
      <c r="C1150" s="1" t="s">
        <v>3098</v>
      </c>
      <c r="D1150" s="1" t="s">
        <v>3099</v>
      </c>
      <c r="E1150" s="11">
        <v>2606</v>
      </c>
      <c r="F1150" s="6" t="str">
        <f>CONCATENATE(tb_SVI[[#This Row],[Nome Município]],"/",tb_SVI[[#This Row],[UF]])</f>
        <v>Jardim de Angicos/RN</v>
      </c>
      <c r="G1150" s="1" t="s">
        <v>18</v>
      </c>
      <c r="H1150" s="1" t="s">
        <v>170</v>
      </c>
      <c r="I1150" s="1" t="s">
        <v>178</v>
      </c>
      <c r="J1150" s="1" t="s">
        <v>104</v>
      </c>
      <c r="K1150" s="1" t="s">
        <v>105</v>
      </c>
    </row>
    <row r="1151" spans="1:11" x14ac:dyDescent="0.2">
      <c r="A1151" s="6" t="str">
        <f>INDEX(UF_acronyms!$A$1:$C$28,MATCH(B1151,UF_acronyms!$C$1:$C$28,0),2)</f>
        <v>RN</v>
      </c>
      <c r="B1151" s="1" t="s">
        <v>2943</v>
      </c>
      <c r="C1151" s="1" t="s">
        <v>3100</v>
      </c>
      <c r="D1151" s="1" t="s">
        <v>3101</v>
      </c>
      <c r="E1151" s="11">
        <v>14942</v>
      </c>
      <c r="F1151" s="6" t="str">
        <f>CONCATENATE(tb_SVI[[#This Row],[Nome Município]],"/",tb_SVI[[#This Row],[UF]])</f>
        <v>Jardim de Piranhas/RN</v>
      </c>
      <c r="G1151" s="1" t="s">
        <v>18</v>
      </c>
      <c r="H1151" s="1" t="s">
        <v>1537</v>
      </c>
      <c r="I1151" s="1" t="s">
        <v>3102</v>
      </c>
      <c r="J1151" s="1" t="s">
        <v>455</v>
      </c>
      <c r="K1151" s="1" t="s">
        <v>851</v>
      </c>
    </row>
    <row r="1152" spans="1:11" x14ac:dyDescent="0.2">
      <c r="A1152" s="6" t="str">
        <f>INDEX(UF_acronyms!$A$1:$C$28,MATCH(B1152,UF_acronyms!$C$1:$C$28,0),2)</f>
        <v>RN</v>
      </c>
      <c r="B1152" s="1" t="s">
        <v>2943</v>
      </c>
      <c r="C1152" s="1" t="s">
        <v>3103</v>
      </c>
      <c r="D1152" s="1" t="s">
        <v>3104</v>
      </c>
      <c r="E1152" s="11">
        <v>12396</v>
      </c>
      <c r="F1152" s="6" t="str">
        <f>CONCATENATE(tb_SVI[[#This Row],[Nome Município]],"/",tb_SVI[[#This Row],[UF]])</f>
        <v>Jardim do Seridó/RN</v>
      </c>
      <c r="G1152" s="1" t="s">
        <v>18</v>
      </c>
      <c r="H1152" s="1" t="s">
        <v>360</v>
      </c>
      <c r="I1152" s="1" t="s">
        <v>1455</v>
      </c>
      <c r="J1152" s="1" t="s">
        <v>1469</v>
      </c>
      <c r="K1152" s="1" t="s">
        <v>171</v>
      </c>
    </row>
    <row r="1153" spans="1:11" x14ac:dyDescent="0.2">
      <c r="A1153" s="6" t="str">
        <f>INDEX(UF_acronyms!$A$1:$C$28,MATCH(B1153,UF_acronyms!$C$1:$C$28,0),2)</f>
        <v>RN</v>
      </c>
      <c r="B1153" s="1" t="s">
        <v>2943</v>
      </c>
      <c r="C1153" s="1" t="s">
        <v>3105</v>
      </c>
      <c r="D1153" s="1" t="s">
        <v>3106</v>
      </c>
      <c r="E1153" s="11">
        <v>9238</v>
      </c>
      <c r="F1153" s="6" t="str">
        <f>CONCATENATE(tb_SVI[[#This Row],[Nome Município]],"/",tb_SVI[[#This Row],[UF]])</f>
        <v>Jaçanã/RN</v>
      </c>
      <c r="G1153" s="1" t="s">
        <v>18</v>
      </c>
      <c r="H1153" s="1" t="s">
        <v>1354</v>
      </c>
      <c r="I1153" s="1" t="s">
        <v>324</v>
      </c>
      <c r="J1153" s="1" t="s">
        <v>728</v>
      </c>
      <c r="K1153" s="1" t="s">
        <v>430</v>
      </c>
    </row>
    <row r="1154" spans="1:11" x14ac:dyDescent="0.2">
      <c r="A1154" s="6" t="str">
        <f>INDEX(UF_acronyms!$A$1:$C$28,MATCH(B1154,UF_acronyms!$C$1:$C$28,0),2)</f>
        <v>RN</v>
      </c>
      <c r="B1154" s="1" t="s">
        <v>2943</v>
      </c>
      <c r="C1154" s="1" t="s">
        <v>3107</v>
      </c>
      <c r="D1154" s="1" t="s">
        <v>3108</v>
      </c>
      <c r="E1154" s="11">
        <v>5946</v>
      </c>
      <c r="F1154" s="6" t="str">
        <f>CONCATENATE(tb_SVI[[#This Row],[Nome Município]],"/",tb_SVI[[#This Row],[UF]])</f>
        <v>José da Penha/RN</v>
      </c>
      <c r="G1154" s="1" t="s">
        <v>18</v>
      </c>
      <c r="H1154" s="1" t="s">
        <v>832</v>
      </c>
      <c r="I1154" s="1" t="s">
        <v>1330</v>
      </c>
      <c r="J1154" s="1" t="s">
        <v>297</v>
      </c>
      <c r="K1154" s="1" t="s">
        <v>537</v>
      </c>
    </row>
    <row r="1155" spans="1:11" x14ac:dyDescent="0.2">
      <c r="A1155" s="6" t="str">
        <f>INDEX(UF_acronyms!$A$1:$C$28,MATCH(B1155,UF_acronyms!$C$1:$C$28,0),2)</f>
        <v>RN</v>
      </c>
      <c r="B1155" s="1" t="s">
        <v>2943</v>
      </c>
      <c r="C1155" s="1" t="s">
        <v>3109</v>
      </c>
      <c r="D1155" s="1" t="s">
        <v>3110</v>
      </c>
      <c r="E1155" s="11">
        <v>35160</v>
      </c>
      <c r="F1155" s="6" t="str">
        <f>CONCATENATE(tb_SVI[[#This Row],[Nome Município]],"/",tb_SVI[[#This Row],[UF]])</f>
        <v>João Câmara/RN</v>
      </c>
      <c r="G1155" s="1" t="s">
        <v>18</v>
      </c>
      <c r="H1155" s="1" t="s">
        <v>202</v>
      </c>
      <c r="I1155" s="1" t="s">
        <v>64</v>
      </c>
      <c r="J1155" s="1" t="s">
        <v>276</v>
      </c>
      <c r="K1155" s="1" t="s">
        <v>449</v>
      </c>
    </row>
    <row r="1156" spans="1:11" x14ac:dyDescent="0.2">
      <c r="A1156" s="6" t="str">
        <f>INDEX(UF_acronyms!$A$1:$C$28,MATCH(B1156,UF_acronyms!$C$1:$C$28,0),2)</f>
        <v>RN</v>
      </c>
      <c r="B1156" s="1" t="s">
        <v>2943</v>
      </c>
      <c r="C1156" s="1" t="s">
        <v>3111</v>
      </c>
      <c r="D1156" s="1" t="s">
        <v>3112</v>
      </c>
      <c r="E1156" s="11">
        <v>2654</v>
      </c>
      <c r="F1156" s="6" t="str">
        <f>CONCATENATE(tb_SVI[[#This Row],[Nome Município]],"/",tb_SVI[[#This Row],[UF]])</f>
        <v>João Dias/RN</v>
      </c>
      <c r="G1156" s="1" t="s">
        <v>18</v>
      </c>
      <c r="H1156" s="1" t="s">
        <v>288</v>
      </c>
      <c r="I1156" s="1" t="s">
        <v>142</v>
      </c>
      <c r="J1156" s="1" t="s">
        <v>713</v>
      </c>
      <c r="K1156" s="1" t="s">
        <v>193</v>
      </c>
    </row>
    <row r="1157" spans="1:11" x14ac:dyDescent="0.2">
      <c r="A1157" s="6" t="str">
        <f>INDEX(UF_acronyms!$A$1:$C$28,MATCH(B1157,UF_acronyms!$C$1:$C$28,0),2)</f>
        <v>RN</v>
      </c>
      <c r="B1157" s="1" t="s">
        <v>2943</v>
      </c>
      <c r="C1157" s="1" t="s">
        <v>3113</v>
      </c>
      <c r="D1157" s="1" t="s">
        <v>3114</v>
      </c>
      <c r="E1157" s="11">
        <v>18315</v>
      </c>
      <c r="F1157" s="6" t="str">
        <f>CONCATENATE(tb_SVI[[#This Row],[Nome Município]],"/",tb_SVI[[#This Row],[UF]])</f>
        <v>Jucurutu/RN</v>
      </c>
      <c r="G1157" s="1" t="s">
        <v>18</v>
      </c>
      <c r="H1157" s="1" t="s">
        <v>95</v>
      </c>
      <c r="I1157" s="1" t="s">
        <v>1272</v>
      </c>
      <c r="J1157" s="1" t="s">
        <v>105</v>
      </c>
      <c r="K1157" s="1" t="s">
        <v>290</v>
      </c>
    </row>
    <row r="1158" spans="1:11" x14ac:dyDescent="0.2">
      <c r="A1158" s="6" t="str">
        <f>INDEX(UF_acronyms!$A$1:$C$28,MATCH(B1158,UF_acronyms!$C$1:$C$28,0),2)</f>
        <v>RN</v>
      </c>
      <c r="B1158" s="1" t="s">
        <v>2943</v>
      </c>
      <c r="C1158" s="1" t="s">
        <v>3115</v>
      </c>
      <c r="D1158" s="1" t="s">
        <v>3116</v>
      </c>
      <c r="E1158" s="11">
        <v>3922</v>
      </c>
      <c r="F1158" s="6" t="str">
        <f>CONCATENATE(tb_SVI[[#This Row],[Nome Município]],"/",tb_SVI[[#This Row],[UF]])</f>
        <v>Jundiá/RN</v>
      </c>
      <c r="G1158" s="1" t="s">
        <v>18</v>
      </c>
      <c r="H1158" s="1" t="s">
        <v>1709</v>
      </c>
      <c r="I1158" s="1" t="s">
        <v>1289</v>
      </c>
      <c r="J1158" s="1" t="s">
        <v>123</v>
      </c>
      <c r="K1158" s="1" t="s">
        <v>851</v>
      </c>
    </row>
    <row r="1159" spans="1:11" x14ac:dyDescent="0.2">
      <c r="A1159" s="6" t="str">
        <f>INDEX(UF_acronyms!$A$1:$C$28,MATCH(B1159,UF_acronyms!$C$1:$C$28,0),2)</f>
        <v>RN</v>
      </c>
      <c r="B1159" s="1" t="s">
        <v>2943</v>
      </c>
      <c r="C1159" s="1" t="s">
        <v>3117</v>
      </c>
      <c r="D1159" s="1" t="s">
        <v>3118</v>
      </c>
      <c r="E1159" s="11">
        <v>6811</v>
      </c>
      <c r="F1159" s="6" t="str">
        <f>CONCATENATE(tb_SVI[[#This Row],[Nome Município]],"/",tb_SVI[[#This Row],[UF]])</f>
        <v>Lagoa D'Anta/RN</v>
      </c>
      <c r="G1159" s="1" t="s">
        <v>18</v>
      </c>
      <c r="H1159" s="1" t="s">
        <v>56</v>
      </c>
      <c r="I1159" s="1" t="s">
        <v>1402</v>
      </c>
      <c r="J1159" s="1" t="s">
        <v>276</v>
      </c>
      <c r="K1159" s="1" t="s">
        <v>409</v>
      </c>
    </row>
    <row r="1160" spans="1:11" x14ac:dyDescent="0.2">
      <c r="A1160" s="6" t="str">
        <f>INDEX(UF_acronyms!$A$1:$C$28,MATCH(B1160,UF_acronyms!$C$1:$C$28,0),2)</f>
        <v>RN</v>
      </c>
      <c r="B1160" s="1" t="s">
        <v>2943</v>
      </c>
      <c r="C1160" s="1" t="s">
        <v>3119</v>
      </c>
      <c r="D1160" s="1" t="s">
        <v>3120</v>
      </c>
      <c r="E1160" s="11">
        <v>15749</v>
      </c>
      <c r="F1160" s="6" t="str">
        <f>CONCATENATE(tb_SVI[[#This Row],[Nome Município]],"/",tb_SVI[[#This Row],[UF]])</f>
        <v>Lagoa Nova/RN</v>
      </c>
      <c r="G1160" s="1" t="s">
        <v>18</v>
      </c>
      <c r="H1160" s="1" t="s">
        <v>102</v>
      </c>
      <c r="I1160" s="1" t="s">
        <v>2618</v>
      </c>
      <c r="J1160" s="1" t="s">
        <v>405</v>
      </c>
      <c r="K1160" s="1" t="s">
        <v>70</v>
      </c>
    </row>
    <row r="1161" spans="1:11" x14ac:dyDescent="0.2">
      <c r="A1161" s="6" t="str">
        <f>INDEX(UF_acronyms!$A$1:$C$28,MATCH(B1161,UF_acronyms!$C$1:$C$28,0),2)</f>
        <v>RN</v>
      </c>
      <c r="B1161" s="1" t="s">
        <v>2943</v>
      </c>
      <c r="C1161" s="1" t="s">
        <v>3121</v>
      </c>
      <c r="D1161" s="1" t="s">
        <v>3122</v>
      </c>
      <c r="E1161" s="11">
        <v>8297</v>
      </c>
      <c r="F1161" s="6" t="str">
        <f>CONCATENATE(tb_SVI[[#This Row],[Nome Município]],"/",tb_SVI[[#This Row],[UF]])</f>
        <v>Lagoa Salgada/RN</v>
      </c>
      <c r="G1161" s="1" t="s">
        <v>18</v>
      </c>
      <c r="H1161" s="1" t="s">
        <v>851</v>
      </c>
      <c r="I1161" s="1" t="s">
        <v>177</v>
      </c>
      <c r="J1161" s="1" t="s">
        <v>395</v>
      </c>
      <c r="K1161" s="1" t="s">
        <v>155</v>
      </c>
    </row>
    <row r="1162" spans="1:11" x14ac:dyDescent="0.2">
      <c r="A1162" s="6" t="str">
        <f>INDEX(UF_acronyms!$A$1:$C$28,MATCH(B1162,UF_acronyms!$C$1:$C$28,0),2)</f>
        <v>RN</v>
      </c>
      <c r="B1162" s="1" t="s">
        <v>2943</v>
      </c>
      <c r="C1162" s="1" t="s">
        <v>3123</v>
      </c>
      <c r="D1162" s="1" t="s">
        <v>3124</v>
      </c>
      <c r="E1162" s="11">
        <v>7584</v>
      </c>
      <c r="F1162" s="6" t="str">
        <f>CONCATENATE(tb_SVI[[#This Row],[Nome Município]],"/",tb_SVI[[#This Row],[UF]])</f>
        <v>Lagoa de Pedras/RN</v>
      </c>
      <c r="G1162" s="1" t="s">
        <v>18</v>
      </c>
      <c r="H1162" s="1" t="s">
        <v>1415</v>
      </c>
      <c r="I1162" s="1" t="s">
        <v>280</v>
      </c>
      <c r="J1162" s="1" t="s">
        <v>183</v>
      </c>
      <c r="K1162" s="1" t="s">
        <v>12</v>
      </c>
    </row>
    <row r="1163" spans="1:11" x14ac:dyDescent="0.2">
      <c r="A1163" s="6" t="str">
        <f>INDEX(UF_acronyms!$A$1:$C$28,MATCH(B1163,UF_acronyms!$C$1:$C$28,0),2)</f>
        <v>RN</v>
      </c>
      <c r="B1163" s="1" t="s">
        <v>2943</v>
      </c>
      <c r="C1163" s="1" t="s">
        <v>3125</v>
      </c>
      <c r="D1163" s="1" t="s">
        <v>3126</v>
      </c>
      <c r="E1163" s="11">
        <v>2732</v>
      </c>
      <c r="F1163" s="6" t="str">
        <f>CONCATENATE(tb_SVI[[#This Row],[Nome Município]],"/",tb_SVI[[#This Row],[UF]])</f>
        <v>Lagoa de Velhos/RN</v>
      </c>
      <c r="G1163" s="1" t="s">
        <v>18</v>
      </c>
      <c r="H1163" s="1" t="s">
        <v>187</v>
      </c>
      <c r="I1163" s="1" t="s">
        <v>2426</v>
      </c>
      <c r="J1163" s="1" t="s">
        <v>115</v>
      </c>
      <c r="K1163" s="1" t="s">
        <v>371</v>
      </c>
    </row>
    <row r="1164" spans="1:11" x14ac:dyDescent="0.2">
      <c r="A1164" s="6" t="str">
        <f>INDEX(UF_acronyms!$A$1:$C$28,MATCH(B1164,UF_acronyms!$C$1:$C$28,0),2)</f>
        <v>RN</v>
      </c>
      <c r="B1164" s="1" t="s">
        <v>2943</v>
      </c>
      <c r="C1164" s="1" t="s">
        <v>3127</v>
      </c>
      <c r="D1164" s="1" t="s">
        <v>3128</v>
      </c>
      <c r="E1164" s="11">
        <v>11344</v>
      </c>
      <c r="F1164" s="6" t="str">
        <f>CONCATENATE(tb_SVI[[#This Row],[Nome Município]],"/",tb_SVI[[#This Row],[UF]])</f>
        <v>Lajes/RN</v>
      </c>
      <c r="G1164" s="1" t="s">
        <v>18</v>
      </c>
      <c r="H1164" s="1" t="s">
        <v>178</v>
      </c>
      <c r="I1164" s="1" t="s">
        <v>275</v>
      </c>
      <c r="J1164" s="1" t="s">
        <v>123</v>
      </c>
      <c r="K1164" s="1" t="s">
        <v>685</v>
      </c>
    </row>
    <row r="1165" spans="1:11" x14ac:dyDescent="0.2">
      <c r="A1165" s="6" t="str">
        <f>INDEX(UF_acronyms!$A$1:$C$28,MATCH(B1165,UF_acronyms!$C$1:$C$28,0),2)</f>
        <v>RN</v>
      </c>
      <c r="B1165" s="1" t="s">
        <v>2943</v>
      </c>
      <c r="C1165" s="1" t="s">
        <v>3129</v>
      </c>
      <c r="D1165" s="1" t="s">
        <v>3130</v>
      </c>
      <c r="E1165" s="11">
        <v>4763</v>
      </c>
      <c r="F1165" s="6" t="str">
        <f>CONCATENATE(tb_SVI[[#This Row],[Nome Município]],"/",tb_SVI[[#This Row],[UF]])</f>
        <v>Lajes Pintadas/RN</v>
      </c>
      <c r="G1165" s="1" t="s">
        <v>18</v>
      </c>
      <c r="H1165" s="1" t="s">
        <v>56</v>
      </c>
      <c r="I1165" s="1" t="s">
        <v>198</v>
      </c>
      <c r="J1165" s="1" t="s">
        <v>148</v>
      </c>
      <c r="K1165" s="1" t="s">
        <v>181</v>
      </c>
    </row>
    <row r="1166" spans="1:11" x14ac:dyDescent="0.2">
      <c r="A1166" s="6" t="str">
        <f>INDEX(UF_acronyms!$A$1:$C$28,MATCH(B1166,UF_acronyms!$C$1:$C$28,0),2)</f>
        <v>RN</v>
      </c>
      <c r="B1166" s="1" t="s">
        <v>2943</v>
      </c>
      <c r="C1166" s="1" t="s">
        <v>3131</v>
      </c>
      <c r="D1166" s="1" t="s">
        <v>3132</v>
      </c>
      <c r="E1166" s="11">
        <v>4025</v>
      </c>
      <c r="F1166" s="6" t="str">
        <f>CONCATENATE(tb_SVI[[#This Row],[Nome Município]],"/",tb_SVI[[#This Row],[UF]])</f>
        <v>Lucrécia/RN</v>
      </c>
      <c r="G1166" s="1" t="s">
        <v>18</v>
      </c>
      <c r="H1166" s="1" t="s">
        <v>413</v>
      </c>
      <c r="I1166" s="1" t="s">
        <v>3133</v>
      </c>
      <c r="J1166" s="1" t="s">
        <v>169</v>
      </c>
      <c r="K1166" s="1" t="s">
        <v>835</v>
      </c>
    </row>
    <row r="1167" spans="1:11" x14ac:dyDescent="0.2">
      <c r="A1167" s="6" t="str">
        <f>INDEX(UF_acronyms!$A$1:$C$28,MATCH(B1167,UF_acronyms!$C$1:$C$28,0),2)</f>
        <v>RN</v>
      </c>
      <c r="B1167" s="1" t="s">
        <v>2943</v>
      </c>
      <c r="C1167" s="1" t="s">
        <v>3134</v>
      </c>
      <c r="D1167" s="1" t="s">
        <v>3135</v>
      </c>
      <c r="E1167" s="11">
        <v>10146</v>
      </c>
      <c r="F1167" s="6" t="str">
        <f>CONCATENATE(tb_SVI[[#This Row],[Nome Município]],"/",tb_SVI[[#This Row],[UF]])</f>
        <v>Luís Gomes/RN</v>
      </c>
      <c r="G1167" s="1" t="s">
        <v>18</v>
      </c>
      <c r="H1167" s="1" t="s">
        <v>309</v>
      </c>
      <c r="I1167" s="1" t="s">
        <v>2169</v>
      </c>
      <c r="J1167" s="1" t="s">
        <v>506</v>
      </c>
      <c r="K1167" s="1" t="s">
        <v>137</v>
      </c>
    </row>
    <row r="1168" spans="1:11" x14ac:dyDescent="0.2">
      <c r="A1168" s="6" t="str">
        <f>INDEX(UF_acronyms!$A$1:$C$28,MATCH(B1168,UF_acronyms!$C$1:$C$28,0),2)</f>
        <v>RN</v>
      </c>
      <c r="B1168" s="1" t="s">
        <v>2943</v>
      </c>
      <c r="C1168" s="1" t="s">
        <v>3136</v>
      </c>
      <c r="D1168" s="1" t="s">
        <v>3137</v>
      </c>
      <c r="E1168" s="11">
        <v>32039</v>
      </c>
      <c r="F1168" s="6" t="str">
        <f>CONCATENATE(tb_SVI[[#This Row],[Nome Município]],"/",tb_SVI[[#This Row],[UF]])</f>
        <v>Macau/RN</v>
      </c>
      <c r="G1168" s="1" t="s">
        <v>18</v>
      </c>
      <c r="H1168" s="1" t="s">
        <v>1537</v>
      </c>
      <c r="I1168" s="1" t="s">
        <v>49</v>
      </c>
      <c r="J1168" s="1" t="s">
        <v>978</v>
      </c>
      <c r="K1168" s="1" t="s">
        <v>56</v>
      </c>
    </row>
    <row r="1169" spans="1:11" x14ac:dyDescent="0.2">
      <c r="A1169" s="6" t="str">
        <f>INDEX(UF_acronyms!$A$1:$C$28,MATCH(B1169,UF_acronyms!$C$1:$C$28,0),2)</f>
        <v>RN</v>
      </c>
      <c r="B1169" s="1" t="s">
        <v>2943</v>
      </c>
      <c r="C1169" s="1" t="s">
        <v>3138</v>
      </c>
      <c r="D1169" s="1" t="s">
        <v>3139</v>
      </c>
      <c r="E1169" s="11">
        <v>4062</v>
      </c>
      <c r="F1169" s="6" t="str">
        <f>CONCATENATE(tb_SVI[[#This Row],[Nome Município]],"/",tb_SVI[[#This Row],[UF]])</f>
        <v>Major Sales/RN</v>
      </c>
      <c r="G1169" s="1" t="s">
        <v>18</v>
      </c>
      <c r="H1169" s="1" t="s">
        <v>990</v>
      </c>
      <c r="I1169" s="1" t="s">
        <v>1524</v>
      </c>
      <c r="J1169" s="1" t="s">
        <v>334</v>
      </c>
      <c r="K1169" s="1" t="s">
        <v>597</v>
      </c>
    </row>
    <row r="1170" spans="1:11" x14ac:dyDescent="0.2">
      <c r="A1170" s="6" t="str">
        <f>INDEX(UF_acronyms!$A$1:$C$28,MATCH(B1170,UF_acronyms!$C$1:$C$28,0),2)</f>
        <v>RN</v>
      </c>
      <c r="B1170" s="1" t="s">
        <v>2943</v>
      </c>
      <c r="C1170" s="1" t="s">
        <v>3140</v>
      </c>
      <c r="D1170" s="1" t="s">
        <v>3141</v>
      </c>
      <c r="E1170" s="11">
        <v>8336</v>
      </c>
      <c r="F1170" s="6" t="str">
        <f>CONCATENATE(tb_SVI[[#This Row],[Nome Município]],"/",tb_SVI[[#This Row],[UF]])</f>
        <v>Marcelino Vieira/RN</v>
      </c>
      <c r="G1170" s="1" t="s">
        <v>18</v>
      </c>
      <c r="H1170" s="1" t="s">
        <v>287</v>
      </c>
      <c r="I1170" s="1" t="s">
        <v>2470</v>
      </c>
      <c r="J1170" s="1" t="s">
        <v>70</v>
      </c>
      <c r="K1170" s="1" t="s">
        <v>318</v>
      </c>
    </row>
    <row r="1171" spans="1:11" x14ac:dyDescent="0.2">
      <c r="A1171" s="6" t="str">
        <f>INDEX(UF_acronyms!$A$1:$C$28,MATCH(B1171,UF_acronyms!$C$1:$C$28,0),2)</f>
        <v>RN</v>
      </c>
      <c r="B1171" s="1" t="s">
        <v>2943</v>
      </c>
      <c r="C1171" s="1" t="s">
        <v>3142</v>
      </c>
      <c r="D1171" s="1" t="s">
        <v>3143</v>
      </c>
      <c r="E1171" s="11">
        <v>8758</v>
      </c>
      <c r="F1171" s="6" t="str">
        <f>CONCATENATE(tb_SVI[[#This Row],[Nome Município]],"/",tb_SVI[[#This Row],[UF]])</f>
        <v>Martins/RN</v>
      </c>
      <c r="G1171" s="1" t="s">
        <v>18</v>
      </c>
      <c r="H1171" s="1" t="s">
        <v>126</v>
      </c>
      <c r="I1171" s="1" t="s">
        <v>1520</v>
      </c>
      <c r="J1171" s="1" t="s">
        <v>102</v>
      </c>
      <c r="K1171" s="1" t="s">
        <v>408</v>
      </c>
    </row>
    <row r="1172" spans="1:11" x14ac:dyDescent="0.2">
      <c r="A1172" s="6" t="str">
        <f>INDEX(UF_acronyms!$A$1:$C$28,MATCH(B1172,UF_acronyms!$C$1:$C$28,0),2)</f>
        <v>RN</v>
      </c>
      <c r="B1172" s="1" t="s">
        <v>2943</v>
      </c>
      <c r="C1172" s="1" t="s">
        <v>3144</v>
      </c>
      <c r="D1172" s="1" t="s">
        <v>3145</v>
      </c>
      <c r="E1172" s="11">
        <v>4634</v>
      </c>
      <c r="F1172" s="6" t="str">
        <f>CONCATENATE(tb_SVI[[#This Row],[Nome Município]],"/",tb_SVI[[#This Row],[UF]])</f>
        <v>Messias Targino/RN</v>
      </c>
      <c r="G1172" s="1" t="s">
        <v>18</v>
      </c>
      <c r="H1172" s="1" t="s">
        <v>1520</v>
      </c>
      <c r="I1172" s="1" t="s">
        <v>1378</v>
      </c>
      <c r="J1172" s="1" t="s">
        <v>309</v>
      </c>
      <c r="K1172" s="1" t="s">
        <v>171</v>
      </c>
    </row>
    <row r="1173" spans="1:11" x14ac:dyDescent="0.2">
      <c r="A1173" s="6" t="str">
        <f>INDEX(UF_acronyms!$A$1:$C$28,MATCH(B1173,UF_acronyms!$C$1:$C$28,0),2)</f>
        <v>RN</v>
      </c>
      <c r="B1173" s="1" t="s">
        <v>2943</v>
      </c>
      <c r="C1173" s="1" t="s">
        <v>3146</v>
      </c>
      <c r="D1173" s="1" t="s">
        <v>3147</v>
      </c>
      <c r="E1173" s="11">
        <v>11208</v>
      </c>
      <c r="F1173" s="6" t="str">
        <f>CONCATENATE(tb_SVI[[#This Row],[Nome Município]],"/",tb_SVI[[#This Row],[UF]])</f>
        <v>Montanhas/RN</v>
      </c>
      <c r="G1173" s="1" t="s">
        <v>18</v>
      </c>
      <c r="H1173" s="1" t="s">
        <v>1139</v>
      </c>
      <c r="I1173" s="1" t="s">
        <v>20</v>
      </c>
      <c r="J1173" s="1" t="s">
        <v>565</v>
      </c>
      <c r="K1173" s="1" t="s">
        <v>465</v>
      </c>
    </row>
    <row r="1174" spans="1:11" x14ac:dyDescent="0.2">
      <c r="A1174" s="6" t="str">
        <f>INDEX(UF_acronyms!$A$1:$C$28,MATCH(B1174,UF_acronyms!$C$1:$C$28,0),2)</f>
        <v>RN</v>
      </c>
      <c r="B1174" s="1" t="s">
        <v>2943</v>
      </c>
      <c r="C1174" s="1" t="s">
        <v>3148</v>
      </c>
      <c r="D1174" s="1" t="s">
        <v>3149</v>
      </c>
      <c r="E1174" s="11">
        <v>2084</v>
      </c>
      <c r="F1174" s="6" t="str">
        <f>CONCATENATE(tb_SVI[[#This Row],[Nome Município]],"/",tb_SVI[[#This Row],[UF]])</f>
        <v>Monte das Gameleiras/RN</v>
      </c>
      <c r="G1174" s="1" t="s">
        <v>18</v>
      </c>
      <c r="H1174" s="1" t="s">
        <v>219</v>
      </c>
      <c r="I1174" s="1" t="s">
        <v>135</v>
      </c>
      <c r="J1174" s="1" t="s">
        <v>366</v>
      </c>
      <c r="K1174" s="1" t="s">
        <v>303</v>
      </c>
    </row>
    <row r="1175" spans="1:11" x14ac:dyDescent="0.2">
      <c r="A1175" s="6" t="str">
        <f>INDEX(UF_acronyms!$A$1:$C$28,MATCH(B1175,UF_acronyms!$C$1:$C$28,0),2)</f>
        <v>RN</v>
      </c>
      <c r="B1175" s="1" t="s">
        <v>2943</v>
      </c>
      <c r="C1175" s="1" t="s">
        <v>3150</v>
      </c>
      <c r="D1175" s="1" t="s">
        <v>3151</v>
      </c>
      <c r="E1175" s="11">
        <v>300618</v>
      </c>
      <c r="F1175" s="6" t="str">
        <f>CONCATENATE(tb_SVI[[#This Row],[Nome Município]],"/",tb_SVI[[#This Row],[UF]])</f>
        <v>Mossoró/RN</v>
      </c>
      <c r="G1175" s="1" t="s">
        <v>18</v>
      </c>
      <c r="H1175" s="1" t="s">
        <v>134</v>
      </c>
      <c r="I1175" s="1" t="s">
        <v>2275</v>
      </c>
      <c r="J1175" s="1" t="s">
        <v>246</v>
      </c>
      <c r="K1175" s="1" t="s">
        <v>1074</v>
      </c>
    </row>
    <row r="1176" spans="1:11" x14ac:dyDescent="0.2">
      <c r="A1176" s="6" t="str">
        <f>INDEX(UF_acronyms!$A$1:$C$28,MATCH(B1176,UF_acronyms!$C$1:$C$28,0),2)</f>
        <v>RN</v>
      </c>
      <c r="B1176" s="1" t="s">
        <v>2943</v>
      </c>
      <c r="C1176" s="1" t="s">
        <v>3152</v>
      </c>
      <c r="D1176" s="1" t="s">
        <v>3153</v>
      </c>
      <c r="E1176" s="11">
        <v>37450</v>
      </c>
      <c r="F1176" s="6" t="str">
        <f>CONCATENATE(tb_SVI[[#This Row],[Nome Município]],"/",tb_SVI[[#This Row],[UF]])</f>
        <v>Nova Cruz/RN</v>
      </c>
      <c r="G1176" s="1" t="s">
        <v>18</v>
      </c>
      <c r="H1176" s="1" t="s">
        <v>225</v>
      </c>
      <c r="I1176" s="1" t="s">
        <v>286</v>
      </c>
      <c r="J1176" s="1" t="s">
        <v>698</v>
      </c>
      <c r="K1176" s="1" t="s">
        <v>212</v>
      </c>
    </row>
    <row r="1177" spans="1:11" x14ac:dyDescent="0.2">
      <c r="A1177" s="6" t="str">
        <f>INDEX(UF_acronyms!$A$1:$C$28,MATCH(B1177,UF_acronyms!$C$1:$C$28,0),2)</f>
        <v>RN</v>
      </c>
      <c r="B1177" s="1" t="s">
        <v>2943</v>
      </c>
      <c r="C1177" s="1" t="s">
        <v>3154</v>
      </c>
      <c r="D1177" s="1" t="s">
        <v>17605</v>
      </c>
      <c r="E1177" s="11">
        <v>4244</v>
      </c>
      <c r="F1177" s="6" t="str">
        <f>CONCATENATE(tb_SVI[[#This Row],[Nome Município]],"/",tb_SVI[[#This Row],[UF]])</f>
        <v>Olho d'Água do Borges/RN</v>
      </c>
      <c r="G1177" s="1" t="s">
        <v>18</v>
      </c>
      <c r="H1177" s="1" t="s">
        <v>178</v>
      </c>
      <c r="I1177" s="1" t="s">
        <v>1432</v>
      </c>
      <c r="J1177" s="1" t="s">
        <v>522</v>
      </c>
      <c r="K1177" s="1" t="s">
        <v>212</v>
      </c>
    </row>
    <row r="1178" spans="1:11" x14ac:dyDescent="0.2">
      <c r="A1178" s="6" t="str">
        <f>INDEX(UF_acronyms!$A$1:$C$28,MATCH(B1178,UF_acronyms!$C$1:$C$28,0),2)</f>
        <v>RN</v>
      </c>
      <c r="B1178" s="1" t="s">
        <v>2943</v>
      </c>
      <c r="C1178" s="1" t="s">
        <v>3155</v>
      </c>
      <c r="D1178" s="1" t="s">
        <v>3156</v>
      </c>
      <c r="E1178" s="11">
        <v>4813</v>
      </c>
      <c r="F1178" s="6" t="str">
        <f>CONCATENATE(tb_SVI[[#This Row],[Nome Município]],"/",tb_SVI[[#This Row],[UF]])</f>
        <v>Ouro Branco/RN</v>
      </c>
      <c r="G1178" s="1" t="s">
        <v>18</v>
      </c>
      <c r="H1178" s="1" t="s">
        <v>2524</v>
      </c>
      <c r="I1178" s="1" t="s">
        <v>1300</v>
      </c>
      <c r="J1178" s="1" t="s">
        <v>1007</v>
      </c>
      <c r="K1178" s="1" t="s">
        <v>224</v>
      </c>
    </row>
    <row r="1179" spans="1:11" x14ac:dyDescent="0.2">
      <c r="A1179" s="6" t="str">
        <f>INDEX(UF_acronyms!$A$1:$C$28,MATCH(B1179,UF_acronyms!$C$1:$C$28,0),2)</f>
        <v>RN</v>
      </c>
      <c r="B1179" s="1" t="s">
        <v>2943</v>
      </c>
      <c r="C1179" s="1" t="s">
        <v>3157</v>
      </c>
      <c r="D1179" s="1" t="s">
        <v>3158</v>
      </c>
      <c r="E1179" s="11">
        <v>4276</v>
      </c>
      <c r="F1179" s="6" t="str">
        <f>CONCATENATE(tb_SVI[[#This Row],[Nome Município]],"/",tb_SVI[[#This Row],[UF]])</f>
        <v>Paraná/RN</v>
      </c>
      <c r="G1179" s="1" t="s">
        <v>18</v>
      </c>
      <c r="H1179" s="1" t="s">
        <v>219</v>
      </c>
      <c r="I1179" s="1" t="s">
        <v>1321</v>
      </c>
      <c r="J1179" s="1" t="s">
        <v>961</v>
      </c>
      <c r="K1179" s="1" t="s">
        <v>332</v>
      </c>
    </row>
    <row r="1180" spans="1:11" x14ac:dyDescent="0.2">
      <c r="A1180" s="6" t="str">
        <f>INDEX(UF_acronyms!$A$1:$C$28,MATCH(B1180,UF_acronyms!$C$1:$C$28,0),2)</f>
        <v>RN</v>
      </c>
      <c r="B1180" s="1" t="s">
        <v>2943</v>
      </c>
      <c r="C1180" s="1" t="s">
        <v>3159</v>
      </c>
      <c r="D1180" s="1" t="s">
        <v>3160</v>
      </c>
      <c r="E1180" s="11">
        <v>5272</v>
      </c>
      <c r="F1180" s="6" t="str">
        <f>CONCATENATE(tb_SVI[[#This Row],[Nome Município]],"/",tb_SVI[[#This Row],[UF]])</f>
        <v>Parazinho/RN</v>
      </c>
      <c r="G1180" s="1" t="s">
        <v>18</v>
      </c>
      <c r="H1180" s="1" t="s">
        <v>339</v>
      </c>
      <c r="I1180" s="1" t="s">
        <v>459</v>
      </c>
      <c r="J1180" s="1" t="s">
        <v>97</v>
      </c>
      <c r="K1180" s="1" t="s">
        <v>137</v>
      </c>
    </row>
    <row r="1181" spans="1:11" x14ac:dyDescent="0.2">
      <c r="A1181" s="6" t="str">
        <f>INDEX(UF_acronyms!$A$1:$C$28,MATCH(B1181,UF_acronyms!$C$1:$C$28,0),2)</f>
        <v>RN</v>
      </c>
      <c r="B1181" s="1" t="s">
        <v>2943</v>
      </c>
      <c r="C1181" s="1" t="s">
        <v>3161</v>
      </c>
      <c r="D1181" s="1" t="s">
        <v>3162</v>
      </c>
      <c r="E1181" s="11">
        <v>3750</v>
      </c>
      <c r="F1181" s="6" t="str">
        <f>CONCATENATE(tb_SVI[[#This Row],[Nome Município]],"/",tb_SVI[[#This Row],[UF]])</f>
        <v>Paraú/RN</v>
      </c>
      <c r="G1181" s="1" t="s">
        <v>18</v>
      </c>
      <c r="H1181" s="1" t="s">
        <v>184</v>
      </c>
      <c r="I1181" s="1" t="s">
        <v>399</v>
      </c>
      <c r="J1181" s="1" t="s">
        <v>300</v>
      </c>
      <c r="K1181" s="1" t="s">
        <v>212</v>
      </c>
    </row>
    <row r="1182" spans="1:11" x14ac:dyDescent="0.2">
      <c r="A1182" s="6" t="str">
        <f>INDEX(UF_acronyms!$A$1:$C$28,MATCH(B1182,UF_acronyms!$C$1:$C$28,0),2)</f>
        <v>RN</v>
      </c>
      <c r="B1182" s="1" t="s">
        <v>2943</v>
      </c>
      <c r="C1182" s="1" t="s">
        <v>3163</v>
      </c>
      <c r="D1182" s="1" t="s">
        <v>3164</v>
      </c>
      <c r="E1182" s="11">
        <v>21545</v>
      </c>
      <c r="F1182" s="6" t="str">
        <f>CONCATENATE(tb_SVI[[#This Row],[Nome Município]],"/",tb_SVI[[#This Row],[UF]])</f>
        <v>Parelhas/RN</v>
      </c>
      <c r="G1182" s="1" t="s">
        <v>18</v>
      </c>
      <c r="H1182" s="1" t="s">
        <v>413</v>
      </c>
      <c r="I1182" s="1" t="s">
        <v>3165</v>
      </c>
      <c r="J1182" s="1" t="s">
        <v>908</v>
      </c>
      <c r="K1182" s="1" t="s">
        <v>31</v>
      </c>
    </row>
    <row r="1183" spans="1:11" x14ac:dyDescent="0.2">
      <c r="A1183" s="6" t="str">
        <f>INDEX(UF_acronyms!$A$1:$C$28,MATCH(B1183,UF_acronyms!$C$1:$C$28,0),2)</f>
        <v>RN</v>
      </c>
      <c r="B1183" s="1" t="s">
        <v>2943</v>
      </c>
      <c r="C1183" s="1" t="s">
        <v>3166</v>
      </c>
      <c r="D1183" s="1" t="s">
        <v>3167</v>
      </c>
      <c r="E1183" s="11">
        <v>13474</v>
      </c>
      <c r="F1183" s="6" t="str">
        <f>CONCATENATE(tb_SVI[[#This Row],[Nome Município]],"/",tb_SVI[[#This Row],[UF]])</f>
        <v>Passa E Fica/RN</v>
      </c>
      <c r="G1183" s="1" t="s">
        <v>18</v>
      </c>
      <c r="H1183" s="1" t="s">
        <v>270</v>
      </c>
      <c r="I1183" s="1" t="s">
        <v>2195</v>
      </c>
      <c r="J1183" s="1" t="s">
        <v>290</v>
      </c>
      <c r="K1183" s="1" t="s">
        <v>572</v>
      </c>
    </row>
    <row r="1184" spans="1:11" x14ac:dyDescent="0.2">
      <c r="A1184" s="6" t="str">
        <f>INDEX(UF_acronyms!$A$1:$C$28,MATCH(B1184,UF_acronyms!$C$1:$C$28,0),2)</f>
        <v>RN</v>
      </c>
      <c r="B1184" s="1" t="s">
        <v>2943</v>
      </c>
      <c r="C1184" s="1" t="s">
        <v>3168</v>
      </c>
      <c r="D1184" s="1" t="s">
        <v>3169</v>
      </c>
      <c r="E1184" s="11">
        <v>3102</v>
      </c>
      <c r="F1184" s="6" t="str">
        <f>CONCATENATE(tb_SVI[[#This Row],[Nome Município]],"/",tb_SVI[[#This Row],[UF]])</f>
        <v>Passagem/RN</v>
      </c>
      <c r="G1184" s="1" t="s">
        <v>18</v>
      </c>
      <c r="H1184" s="1" t="s">
        <v>66</v>
      </c>
      <c r="I1184" s="1" t="s">
        <v>785</v>
      </c>
      <c r="J1184" s="1" t="s">
        <v>862</v>
      </c>
      <c r="K1184" s="1" t="s">
        <v>562</v>
      </c>
    </row>
    <row r="1185" spans="1:11" x14ac:dyDescent="0.2">
      <c r="A1185" s="6" t="str">
        <f>INDEX(UF_acronyms!$A$1:$C$28,MATCH(B1185,UF_acronyms!$C$1:$C$28,0),2)</f>
        <v>RN</v>
      </c>
      <c r="B1185" s="1" t="s">
        <v>2943</v>
      </c>
      <c r="C1185" s="1" t="s">
        <v>3170</v>
      </c>
      <c r="D1185" s="1" t="s">
        <v>3171</v>
      </c>
      <c r="E1185" s="11">
        <v>12809</v>
      </c>
      <c r="F1185" s="6" t="str">
        <f>CONCATENATE(tb_SVI[[#This Row],[Nome Município]],"/",tb_SVI[[#This Row],[UF]])</f>
        <v>Patu/RN</v>
      </c>
      <c r="G1185" s="1" t="s">
        <v>18</v>
      </c>
      <c r="H1185" s="1" t="s">
        <v>363</v>
      </c>
      <c r="I1185" s="1" t="s">
        <v>450</v>
      </c>
      <c r="J1185" s="1" t="s">
        <v>120</v>
      </c>
      <c r="K1185" s="1" t="s">
        <v>163</v>
      </c>
    </row>
    <row r="1186" spans="1:11" x14ac:dyDescent="0.2">
      <c r="A1186" s="6" t="str">
        <f>INDEX(UF_acronyms!$A$1:$C$28,MATCH(B1186,UF_acronyms!$C$1:$C$28,0),2)</f>
        <v>RN</v>
      </c>
      <c r="B1186" s="1" t="s">
        <v>2943</v>
      </c>
      <c r="C1186" s="1" t="s">
        <v>3172</v>
      </c>
      <c r="D1186" s="1" t="s">
        <v>3173</v>
      </c>
      <c r="E1186" s="11">
        <v>30600</v>
      </c>
      <c r="F1186" s="6" t="str">
        <f>CONCATENATE(tb_SVI[[#This Row],[Nome Município]],"/",tb_SVI[[#This Row],[UF]])</f>
        <v>Pau dos Ferros/RN</v>
      </c>
      <c r="G1186" s="1" t="s">
        <v>18</v>
      </c>
      <c r="H1186" s="1" t="s">
        <v>294</v>
      </c>
      <c r="I1186" s="1" t="s">
        <v>3102</v>
      </c>
      <c r="J1186" s="1" t="s">
        <v>469</v>
      </c>
      <c r="K1186" s="1" t="s">
        <v>791</v>
      </c>
    </row>
    <row r="1187" spans="1:11" x14ac:dyDescent="0.2">
      <c r="A1187" s="6" t="str">
        <f>INDEX(UF_acronyms!$A$1:$C$28,MATCH(B1187,UF_acronyms!$C$1:$C$28,0),2)</f>
        <v>RN</v>
      </c>
      <c r="B1187" s="1" t="s">
        <v>2943</v>
      </c>
      <c r="C1187" s="1" t="s">
        <v>3174</v>
      </c>
      <c r="D1187" s="1" t="s">
        <v>3175</v>
      </c>
      <c r="E1187" s="11">
        <v>3199</v>
      </c>
      <c r="F1187" s="6" t="str">
        <f>CONCATENATE(tb_SVI[[#This Row],[Nome Município]],"/",tb_SVI[[#This Row],[UF]])</f>
        <v>Pedra Grande/RN</v>
      </c>
      <c r="G1187" s="1" t="s">
        <v>18</v>
      </c>
      <c r="H1187" s="1" t="s">
        <v>345</v>
      </c>
      <c r="I1187" s="1" t="s">
        <v>348</v>
      </c>
      <c r="J1187" s="1" t="s">
        <v>183</v>
      </c>
      <c r="K1187" s="1" t="s">
        <v>147</v>
      </c>
    </row>
    <row r="1188" spans="1:11" x14ac:dyDescent="0.2">
      <c r="A1188" s="6" t="str">
        <f>INDEX(UF_acronyms!$A$1:$C$28,MATCH(B1188,UF_acronyms!$C$1:$C$28,0),2)</f>
        <v>RN</v>
      </c>
      <c r="B1188" s="1" t="s">
        <v>2943</v>
      </c>
      <c r="C1188" s="1" t="s">
        <v>3176</v>
      </c>
      <c r="D1188" s="1" t="s">
        <v>3177</v>
      </c>
      <c r="E1188" s="11">
        <v>2438</v>
      </c>
      <c r="F1188" s="6" t="str">
        <f>CONCATENATE(tb_SVI[[#This Row],[Nome Município]],"/",tb_SVI[[#This Row],[UF]])</f>
        <v>Pedra Preta/RN</v>
      </c>
      <c r="G1188" s="1" t="s">
        <v>18</v>
      </c>
      <c r="H1188" s="1" t="s">
        <v>409</v>
      </c>
      <c r="I1188" s="1" t="s">
        <v>33</v>
      </c>
      <c r="J1188" s="1" t="s">
        <v>236</v>
      </c>
      <c r="K1188" s="1" t="s">
        <v>163</v>
      </c>
    </row>
    <row r="1189" spans="1:11" x14ac:dyDescent="0.2">
      <c r="A1189" s="6" t="str">
        <f>INDEX(UF_acronyms!$A$1:$C$28,MATCH(B1189,UF_acronyms!$C$1:$C$28,0),2)</f>
        <v>RN</v>
      </c>
      <c r="B1189" s="1" t="s">
        <v>2943</v>
      </c>
      <c r="C1189" s="1" t="s">
        <v>3178</v>
      </c>
      <c r="D1189" s="1" t="s">
        <v>3179</v>
      </c>
      <c r="E1189" s="11">
        <v>6653</v>
      </c>
      <c r="F1189" s="6" t="str">
        <f>CONCATENATE(tb_SVI[[#This Row],[Nome Município]],"/",tb_SVI[[#This Row],[UF]])</f>
        <v>Pedro Avelino/RN</v>
      </c>
      <c r="G1189" s="1" t="s">
        <v>18</v>
      </c>
      <c r="H1189" s="1" t="s">
        <v>2158</v>
      </c>
      <c r="I1189" s="1" t="s">
        <v>703</v>
      </c>
      <c r="J1189" s="1" t="s">
        <v>586</v>
      </c>
      <c r="K1189" s="1" t="s">
        <v>98</v>
      </c>
    </row>
    <row r="1190" spans="1:11" x14ac:dyDescent="0.2">
      <c r="A1190" s="6" t="str">
        <f>INDEX(UF_acronyms!$A$1:$C$28,MATCH(B1190,UF_acronyms!$C$1:$C$28,0),2)</f>
        <v>RN</v>
      </c>
      <c r="B1190" s="1" t="s">
        <v>2943</v>
      </c>
      <c r="C1190" s="1" t="s">
        <v>3180</v>
      </c>
      <c r="D1190" s="1" t="s">
        <v>3181</v>
      </c>
      <c r="E1190" s="11">
        <v>14844</v>
      </c>
      <c r="F1190" s="6" t="str">
        <f>CONCATENATE(tb_SVI[[#This Row],[Nome Município]],"/",tb_SVI[[#This Row],[UF]])</f>
        <v>Pedro Velho/RN</v>
      </c>
      <c r="G1190" s="1" t="s">
        <v>18</v>
      </c>
      <c r="H1190" s="1" t="s">
        <v>232</v>
      </c>
      <c r="I1190" s="1" t="s">
        <v>1205</v>
      </c>
      <c r="J1190" s="1" t="s">
        <v>588</v>
      </c>
      <c r="K1190" s="1" t="s">
        <v>289</v>
      </c>
    </row>
    <row r="1191" spans="1:11" x14ac:dyDescent="0.2">
      <c r="A1191" s="6" t="str">
        <f>INDEX(UF_acronyms!$A$1:$C$28,MATCH(B1191,UF_acronyms!$C$1:$C$28,0),2)</f>
        <v>RN</v>
      </c>
      <c r="B1191" s="1" t="s">
        <v>2943</v>
      </c>
      <c r="C1191" s="1" t="s">
        <v>3182</v>
      </c>
      <c r="D1191" s="1" t="s">
        <v>3183</v>
      </c>
      <c r="E1191" s="11">
        <v>15272</v>
      </c>
      <c r="F1191" s="6" t="str">
        <f>CONCATENATE(tb_SVI[[#This Row],[Nome Município]],"/",tb_SVI[[#This Row],[UF]])</f>
        <v>Pendências/RN</v>
      </c>
      <c r="G1191" s="1" t="s">
        <v>18</v>
      </c>
      <c r="H1191" s="1" t="s">
        <v>287</v>
      </c>
      <c r="I1191" s="1" t="s">
        <v>3165</v>
      </c>
      <c r="J1191" s="1" t="s">
        <v>288</v>
      </c>
      <c r="K1191" s="1" t="s">
        <v>405</v>
      </c>
    </row>
    <row r="1192" spans="1:11" x14ac:dyDescent="0.2">
      <c r="A1192" s="6" t="str">
        <f>INDEX(UF_acronyms!$A$1:$C$28,MATCH(B1192,UF_acronyms!$C$1:$C$28,0),2)</f>
        <v>RN</v>
      </c>
      <c r="B1192" s="1" t="s">
        <v>2943</v>
      </c>
      <c r="C1192" s="1" t="s">
        <v>3184</v>
      </c>
      <c r="D1192" s="1" t="s">
        <v>3185</v>
      </c>
      <c r="E1192" s="11">
        <v>3869</v>
      </c>
      <c r="F1192" s="6" t="str">
        <f>CONCATENATE(tb_SVI[[#This Row],[Nome Município]],"/",tb_SVI[[#This Row],[UF]])</f>
        <v>Pilões/RN</v>
      </c>
      <c r="G1192" s="1" t="s">
        <v>18</v>
      </c>
      <c r="H1192" s="1" t="s">
        <v>1113</v>
      </c>
      <c r="I1192" s="1" t="s">
        <v>1473</v>
      </c>
      <c r="J1192" s="1" t="s">
        <v>105</v>
      </c>
      <c r="K1192" s="1" t="s">
        <v>395</v>
      </c>
    </row>
    <row r="1193" spans="1:11" x14ac:dyDescent="0.2">
      <c r="A1193" s="6" t="str">
        <f>INDEX(UF_acronyms!$A$1:$C$28,MATCH(B1193,UF_acronyms!$C$1:$C$28,0),2)</f>
        <v>RN</v>
      </c>
      <c r="B1193" s="1" t="s">
        <v>2943</v>
      </c>
      <c r="C1193" s="1" t="s">
        <v>3186</v>
      </c>
      <c r="D1193" s="1" t="s">
        <v>3187</v>
      </c>
      <c r="E1193" s="11">
        <v>7906</v>
      </c>
      <c r="F1193" s="6" t="str">
        <f>CONCATENATE(tb_SVI[[#This Row],[Nome Município]],"/",tb_SVI[[#This Row],[UF]])</f>
        <v>Portalegre/RN</v>
      </c>
      <c r="G1193" s="1" t="s">
        <v>18</v>
      </c>
      <c r="H1193" s="1" t="s">
        <v>1161</v>
      </c>
      <c r="I1193" s="1" t="s">
        <v>275</v>
      </c>
      <c r="J1193" s="1" t="s">
        <v>105</v>
      </c>
      <c r="K1193" s="1" t="s">
        <v>288</v>
      </c>
    </row>
    <row r="1194" spans="1:11" x14ac:dyDescent="0.2">
      <c r="A1194" s="6" t="str">
        <f>INDEX(UF_acronyms!$A$1:$C$28,MATCH(B1194,UF_acronyms!$C$1:$C$28,0),2)</f>
        <v>RN</v>
      </c>
      <c r="B1194" s="1" t="s">
        <v>2943</v>
      </c>
      <c r="C1194" s="1" t="s">
        <v>3188</v>
      </c>
      <c r="D1194" s="1" t="s">
        <v>3189</v>
      </c>
      <c r="E1194" s="11">
        <v>6522</v>
      </c>
      <c r="F1194" s="6" t="str">
        <f>CONCATENATE(tb_SVI[[#This Row],[Nome Município]],"/",tb_SVI[[#This Row],[UF]])</f>
        <v>Porto do Mangue/RN</v>
      </c>
      <c r="G1194" s="1" t="s">
        <v>18</v>
      </c>
      <c r="H1194" s="1" t="s">
        <v>500</v>
      </c>
      <c r="I1194" s="1" t="s">
        <v>908</v>
      </c>
      <c r="J1194" s="1" t="s">
        <v>147</v>
      </c>
      <c r="K1194" s="1" t="s">
        <v>395</v>
      </c>
    </row>
    <row r="1195" spans="1:11" x14ac:dyDescent="0.2">
      <c r="A1195" s="6" t="str">
        <f>INDEX(UF_acronyms!$A$1:$C$28,MATCH(B1195,UF_acronyms!$C$1:$C$28,0),2)</f>
        <v>RN</v>
      </c>
      <c r="B1195" s="1" t="s">
        <v>2943</v>
      </c>
      <c r="C1195" s="1" t="s">
        <v>3190</v>
      </c>
      <c r="D1195" s="1" t="s">
        <v>3191</v>
      </c>
      <c r="E1195" s="11">
        <v>15531</v>
      </c>
      <c r="F1195" s="6" t="str">
        <f>CONCATENATE(tb_SVI[[#This Row],[Nome Município]],"/",tb_SVI[[#This Row],[UF]])</f>
        <v>Poço Branco/RN</v>
      </c>
      <c r="G1195" s="1" t="s">
        <v>18</v>
      </c>
      <c r="H1195" s="1" t="s">
        <v>961</v>
      </c>
      <c r="I1195" s="1" t="s">
        <v>1024</v>
      </c>
      <c r="J1195" s="1" t="s">
        <v>509</v>
      </c>
      <c r="K1195" s="1" t="s">
        <v>727</v>
      </c>
    </row>
    <row r="1196" spans="1:11" x14ac:dyDescent="0.2">
      <c r="A1196" s="6" t="str">
        <f>INDEX(UF_acronyms!$A$1:$C$28,MATCH(B1196,UF_acronyms!$C$1:$C$28,0),2)</f>
        <v>RN</v>
      </c>
      <c r="B1196" s="1" t="s">
        <v>2943</v>
      </c>
      <c r="C1196" s="1" t="s">
        <v>3192</v>
      </c>
      <c r="D1196" s="12" t="s">
        <v>17627</v>
      </c>
      <c r="E1196" s="11">
        <v>10522</v>
      </c>
      <c r="F1196" s="6" t="str">
        <f>CONCATENATE(tb_SVI[[#This Row],[Nome Município]],"/",tb_SVI[[#This Row],[UF]])</f>
        <v>Serra Caiada/RN</v>
      </c>
      <c r="G1196" s="1" t="s">
        <v>18</v>
      </c>
      <c r="H1196" s="1" t="s">
        <v>709</v>
      </c>
      <c r="I1196" s="1" t="s">
        <v>145</v>
      </c>
      <c r="J1196" s="1" t="s">
        <v>721</v>
      </c>
      <c r="K1196" s="1" t="s">
        <v>96</v>
      </c>
    </row>
    <row r="1197" spans="1:11" x14ac:dyDescent="0.2">
      <c r="A1197" s="6" t="str">
        <f>INDEX(UF_acronyms!$A$1:$C$28,MATCH(B1197,UF_acronyms!$C$1:$C$28,0),2)</f>
        <v>RN</v>
      </c>
      <c r="B1197" s="1" t="s">
        <v>2943</v>
      </c>
      <c r="C1197" s="1" t="s">
        <v>3193</v>
      </c>
      <c r="D1197" s="1" t="s">
        <v>3194</v>
      </c>
      <c r="E1197" s="11">
        <v>9724</v>
      </c>
      <c r="F1197" s="6" t="str">
        <f>CONCATENATE(tb_SVI[[#This Row],[Nome Município]],"/",tb_SVI[[#This Row],[UF]])</f>
        <v>Pureza/RN</v>
      </c>
      <c r="G1197" s="1" t="s">
        <v>18</v>
      </c>
      <c r="H1197" s="1" t="s">
        <v>239</v>
      </c>
      <c r="I1197" s="1" t="s">
        <v>1397</v>
      </c>
      <c r="J1197" s="1" t="s">
        <v>350</v>
      </c>
      <c r="K1197" s="1" t="s">
        <v>449</v>
      </c>
    </row>
    <row r="1198" spans="1:11" x14ac:dyDescent="0.2">
      <c r="A1198" s="6" t="str">
        <f>INDEX(UF_acronyms!$A$1:$C$28,MATCH(B1198,UF_acronyms!$C$1:$C$28,0),2)</f>
        <v>RN</v>
      </c>
      <c r="B1198" s="1" t="s">
        <v>2943</v>
      </c>
      <c r="C1198" s="1" t="s">
        <v>3195</v>
      </c>
      <c r="D1198" s="1" t="s">
        <v>3196</v>
      </c>
      <c r="E1198" s="11">
        <v>5128</v>
      </c>
      <c r="F1198" s="6" t="str">
        <f>CONCATENATE(tb_SVI[[#This Row],[Nome Município]],"/",tb_SVI[[#This Row],[UF]])</f>
        <v>Rafael Fernandes/RN</v>
      </c>
      <c r="G1198" s="1" t="s">
        <v>18</v>
      </c>
      <c r="H1198" s="1" t="s">
        <v>459</v>
      </c>
      <c r="I1198" s="1" t="s">
        <v>3197</v>
      </c>
      <c r="J1198" s="1" t="s">
        <v>455</v>
      </c>
      <c r="K1198" s="1" t="s">
        <v>317</v>
      </c>
    </row>
    <row r="1199" spans="1:11" x14ac:dyDescent="0.2">
      <c r="A1199" s="6" t="str">
        <f>INDEX(UF_acronyms!$A$1:$C$28,MATCH(B1199,UF_acronyms!$C$1:$C$28,0),2)</f>
        <v>RN</v>
      </c>
      <c r="B1199" s="1" t="s">
        <v>2943</v>
      </c>
      <c r="C1199" s="1" t="s">
        <v>3198</v>
      </c>
      <c r="D1199" s="1" t="s">
        <v>3199</v>
      </c>
      <c r="E1199" s="11">
        <v>3208</v>
      </c>
      <c r="F1199" s="6" t="str">
        <f>CONCATENATE(tb_SVI[[#This Row],[Nome Município]],"/",tb_SVI[[#This Row],[UF]])</f>
        <v>Rafael Godeiro/RN</v>
      </c>
      <c r="G1199" s="1" t="s">
        <v>18</v>
      </c>
      <c r="H1199" s="1" t="s">
        <v>378</v>
      </c>
      <c r="I1199" s="1" t="s">
        <v>176</v>
      </c>
      <c r="J1199" s="1" t="s">
        <v>363</v>
      </c>
      <c r="K1199" s="1" t="s">
        <v>209</v>
      </c>
    </row>
    <row r="1200" spans="1:11" x14ac:dyDescent="0.2">
      <c r="A1200" s="6" t="str">
        <f>INDEX(UF_acronyms!$A$1:$C$28,MATCH(B1200,UF_acronyms!$C$1:$C$28,0),2)</f>
        <v>RN</v>
      </c>
      <c r="B1200" s="1" t="s">
        <v>2943</v>
      </c>
      <c r="C1200" s="1" t="s">
        <v>3200</v>
      </c>
      <c r="D1200" s="1" t="s">
        <v>3201</v>
      </c>
      <c r="E1200" s="11">
        <v>3614</v>
      </c>
      <c r="F1200" s="6" t="str">
        <f>CONCATENATE(tb_SVI[[#This Row],[Nome Município]],"/",tb_SVI[[#This Row],[UF]])</f>
        <v>Riacho da Cruz/RN</v>
      </c>
      <c r="G1200" s="1" t="s">
        <v>18</v>
      </c>
      <c r="H1200" s="1" t="s">
        <v>249</v>
      </c>
      <c r="I1200" s="1" t="s">
        <v>1973</v>
      </c>
      <c r="J1200" s="1" t="s">
        <v>908</v>
      </c>
      <c r="K1200" s="1" t="s">
        <v>575</v>
      </c>
    </row>
    <row r="1201" spans="1:11" x14ac:dyDescent="0.2">
      <c r="A1201" s="6" t="str">
        <f>INDEX(UF_acronyms!$A$1:$C$28,MATCH(B1201,UF_acronyms!$C$1:$C$28,0),2)</f>
        <v>RN</v>
      </c>
      <c r="B1201" s="1" t="s">
        <v>2943</v>
      </c>
      <c r="C1201" s="1" t="s">
        <v>3202</v>
      </c>
      <c r="D1201" s="1" t="s">
        <v>3203</v>
      </c>
      <c r="E1201" s="11">
        <v>4199</v>
      </c>
      <c r="F1201" s="6" t="str">
        <f>CONCATENATE(tb_SVI[[#This Row],[Nome Município]],"/",tb_SVI[[#This Row],[UF]])</f>
        <v>Riacho de Santana/RN</v>
      </c>
      <c r="G1201" s="1" t="s">
        <v>18</v>
      </c>
      <c r="H1201" s="1" t="s">
        <v>867</v>
      </c>
      <c r="I1201" s="1" t="s">
        <v>391</v>
      </c>
      <c r="J1201" s="1" t="s">
        <v>225</v>
      </c>
      <c r="K1201" s="1" t="s">
        <v>112</v>
      </c>
    </row>
    <row r="1202" spans="1:11" x14ac:dyDescent="0.2">
      <c r="A1202" s="6" t="str">
        <f>INDEX(UF_acronyms!$A$1:$C$28,MATCH(B1202,UF_acronyms!$C$1:$C$28,0),2)</f>
        <v>RN</v>
      </c>
      <c r="B1202" s="1" t="s">
        <v>2943</v>
      </c>
      <c r="C1202" s="1" t="s">
        <v>3204</v>
      </c>
      <c r="D1202" s="1" t="s">
        <v>3205</v>
      </c>
      <c r="E1202" s="11">
        <v>8220</v>
      </c>
      <c r="F1202" s="6" t="str">
        <f>CONCATENATE(tb_SVI[[#This Row],[Nome Município]],"/",tb_SVI[[#This Row],[UF]])</f>
        <v>Riachuelo/RN</v>
      </c>
      <c r="G1202" s="1" t="s">
        <v>18</v>
      </c>
      <c r="H1202" s="1" t="s">
        <v>153</v>
      </c>
      <c r="I1202" s="1" t="s">
        <v>784</v>
      </c>
      <c r="J1202" s="1" t="s">
        <v>438</v>
      </c>
      <c r="K1202" s="1" t="s">
        <v>236</v>
      </c>
    </row>
    <row r="1203" spans="1:11" x14ac:dyDescent="0.2">
      <c r="A1203" s="6" t="str">
        <f>INDEX(UF_acronyms!$A$1:$C$28,MATCH(B1203,UF_acronyms!$C$1:$C$28,0),2)</f>
        <v>RN</v>
      </c>
      <c r="B1203" s="1" t="s">
        <v>2943</v>
      </c>
      <c r="C1203" s="1" t="s">
        <v>3206</v>
      </c>
      <c r="D1203" s="1" t="s">
        <v>3207</v>
      </c>
      <c r="E1203" s="11">
        <v>10905</v>
      </c>
      <c r="F1203" s="6" t="str">
        <f>CONCATENATE(tb_SVI[[#This Row],[Nome Município]],"/",tb_SVI[[#This Row],[UF]])</f>
        <v>Rio do Fogo/RN</v>
      </c>
      <c r="G1203" s="1" t="s">
        <v>18</v>
      </c>
      <c r="H1203" s="1" t="s">
        <v>1142</v>
      </c>
      <c r="I1203" s="1" t="s">
        <v>1366</v>
      </c>
      <c r="J1203" s="1" t="s">
        <v>98</v>
      </c>
      <c r="K1203" s="1" t="s">
        <v>255</v>
      </c>
    </row>
    <row r="1204" spans="1:11" x14ac:dyDescent="0.2">
      <c r="A1204" s="6" t="str">
        <f>INDEX(UF_acronyms!$A$1:$C$28,MATCH(B1204,UF_acronyms!$C$1:$C$28,0),2)</f>
        <v>RN</v>
      </c>
      <c r="B1204" s="1" t="s">
        <v>2943</v>
      </c>
      <c r="C1204" s="1" t="s">
        <v>3208</v>
      </c>
      <c r="D1204" s="1" t="s">
        <v>3209</v>
      </c>
      <c r="E1204" s="11">
        <v>4462</v>
      </c>
      <c r="F1204" s="6" t="str">
        <f>CONCATENATE(tb_SVI[[#This Row],[Nome Município]],"/",tb_SVI[[#This Row],[UF]])</f>
        <v>Rodolfo Fernandes/RN</v>
      </c>
      <c r="G1204" s="1" t="s">
        <v>18</v>
      </c>
      <c r="H1204" s="1" t="s">
        <v>377</v>
      </c>
      <c r="I1204" s="1" t="s">
        <v>2409</v>
      </c>
      <c r="J1204" s="1" t="s">
        <v>290</v>
      </c>
      <c r="K1204" s="1" t="s">
        <v>67</v>
      </c>
    </row>
    <row r="1205" spans="1:11" x14ac:dyDescent="0.2">
      <c r="A1205" s="6" t="str">
        <f>INDEX(UF_acronyms!$A$1:$C$28,MATCH(B1205,UF_acronyms!$C$1:$C$28,0),2)</f>
        <v>RN</v>
      </c>
      <c r="B1205" s="1" t="s">
        <v>2943</v>
      </c>
      <c r="C1205" s="1" t="s">
        <v>3211</v>
      </c>
      <c r="D1205" s="1" t="s">
        <v>3212</v>
      </c>
      <c r="E1205" s="11">
        <v>3592</v>
      </c>
      <c r="F1205" s="6" t="str">
        <f>CONCATENATE(tb_SVI[[#This Row],[Nome Município]],"/",tb_SVI[[#This Row],[UF]])</f>
        <v>Ruy Barbosa/RN</v>
      </c>
      <c r="G1205" s="1" t="s">
        <v>18</v>
      </c>
      <c r="H1205" s="1" t="s">
        <v>105</v>
      </c>
      <c r="I1205" s="1" t="s">
        <v>198</v>
      </c>
      <c r="J1205" s="1" t="s">
        <v>350</v>
      </c>
      <c r="K1205" s="1" t="s">
        <v>857</v>
      </c>
    </row>
    <row r="1206" spans="1:11" x14ac:dyDescent="0.2">
      <c r="A1206" s="6" t="str">
        <f>INDEX(UF_acronyms!$A$1:$C$28,MATCH(B1206,UF_acronyms!$C$1:$C$28,0),2)</f>
        <v>RN</v>
      </c>
      <c r="B1206" s="1" t="s">
        <v>2943</v>
      </c>
      <c r="C1206" s="1" t="s">
        <v>3213</v>
      </c>
      <c r="D1206" s="1" t="s">
        <v>3214</v>
      </c>
      <c r="E1206" s="11">
        <v>39988</v>
      </c>
      <c r="F1206" s="6" t="str">
        <f>CONCATENATE(tb_SVI[[#This Row],[Nome Município]],"/",tb_SVI[[#This Row],[UF]])</f>
        <v>Santa Cruz/RN</v>
      </c>
      <c r="G1206" s="1" t="s">
        <v>18</v>
      </c>
      <c r="H1206" s="1" t="s">
        <v>1226</v>
      </c>
      <c r="I1206" s="1" t="s">
        <v>2409</v>
      </c>
      <c r="J1206" s="1" t="s">
        <v>327</v>
      </c>
      <c r="K1206" s="1" t="s">
        <v>334</v>
      </c>
    </row>
    <row r="1207" spans="1:11" x14ac:dyDescent="0.2">
      <c r="A1207" s="6" t="str">
        <f>INDEX(UF_acronyms!$A$1:$C$28,MATCH(B1207,UF_acronyms!$C$1:$C$28,0),2)</f>
        <v>RN</v>
      </c>
      <c r="B1207" s="1" t="s">
        <v>2943</v>
      </c>
      <c r="C1207" s="1" t="s">
        <v>3215</v>
      </c>
      <c r="D1207" s="1" t="s">
        <v>3216</v>
      </c>
      <c r="E1207" s="11">
        <v>5621</v>
      </c>
      <c r="F1207" s="6" t="str">
        <f>CONCATENATE(tb_SVI[[#This Row],[Nome Município]],"/",tb_SVI[[#This Row],[UF]])</f>
        <v>Santa Maria/RN</v>
      </c>
      <c r="G1207" s="1" t="s">
        <v>18</v>
      </c>
      <c r="H1207" s="1" t="s">
        <v>646</v>
      </c>
      <c r="I1207" s="1" t="s">
        <v>83</v>
      </c>
      <c r="J1207" s="1" t="s">
        <v>862</v>
      </c>
      <c r="K1207" s="1" t="s">
        <v>451</v>
      </c>
    </row>
    <row r="1208" spans="1:11" x14ac:dyDescent="0.2">
      <c r="A1208" s="6" t="str">
        <f>INDEX(UF_acronyms!$A$1:$C$28,MATCH(B1208,UF_acronyms!$C$1:$C$28,0),2)</f>
        <v>RN</v>
      </c>
      <c r="B1208" s="1" t="s">
        <v>2943</v>
      </c>
      <c r="C1208" s="1" t="s">
        <v>3217</v>
      </c>
      <c r="D1208" s="1" t="s">
        <v>3218</v>
      </c>
      <c r="E1208" s="11">
        <v>11956</v>
      </c>
      <c r="F1208" s="6" t="str">
        <f>CONCATENATE(tb_SVI[[#This Row],[Nome Município]],"/",tb_SVI[[#This Row],[UF]])</f>
        <v>Santana do Matos/RN</v>
      </c>
      <c r="G1208" s="1" t="s">
        <v>18</v>
      </c>
      <c r="H1208" s="1" t="s">
        <v>2158</v>
      </c>
      <c r="I1208" s="1" t="s">
        <v>294</v>
      </c>
      <c r="J1208" s="1" t="s">
        <v>59</v>
      </c>
      <c r="K1208" s="1" t="s">
        <v>543</v>
      </c>
    </row>
    <row r="1209" spans="1:11" x14ac:dyDescent="0.2">
      <c r="A1209" s="6" t="str">
        <f>INDEX(UF_acronyms!$A$1:$C$28,MATCH(B1209,UF_acronyms!$C$1:$C$28,0),2)</f>
        <v>RN</v>
      </c>
      <c r="B1209" s="1" t="s">
        <v>2943</v>
      </c>
      <c r="C1209" s="1" t="s">
        <v>3219</v>
      </c>
      <c r="D1209" s="1" t="s">
        <v>3220</v>
      </c>
      <c r="E1209" s="11">
        <v>2689</v>
      </c>
      <c r="F1209" s="6" t="str">
        <f>CONCATENATE(tb_SVI[[#This Row],[Nome Município]],"/",tb_SVI[[#This Row],[UF]])</f>
        <v>Santana do Seridó/RN</v>
      </c>
      <c r="G1209" s="1" t="s">
        <v>18</v>
      </c>
      <c r="H1209" s="1" t="s">
        <v>2825</v>
      </c>
      <c r="I1209" s="1" t="s">
        <v>3221</v>
      </c>
      <c r="J1209" s="1" t="s">
        <v>370</v>
      </c>
      <c r="K1209" s="1" t="s">
        <v>51</v>
      </c>
    </row>
    <row r="1210" spans="1:11" x14ac:dyDescent="0.2">
      <c r="A1210" s="6" t="str">
        <f>INDEX(UF_acronyms!$A$1:$C$28,MATCH(B1210,UF_acronyms!$C$1:$C$28,0),2)</f>
        <v>RN</v>
      </c>
      <c r="B1210" s="1" t="s">
        <v>2943</v>
      </c>
      <c r="C1210" s="1" t="s">
        <v>3222</v>
      </c>
      <c r="D1210" s="1" t="s">
        <v>3223</v>
      </c>
      <c r="E1210" s="11">
        <v>24280</v>
      </c>
      <c r="F1210" s="6" t="str">
        <f>CONCATENATE(tb_SVI[[#This Row],[Nome Município]],"/",tb_SVI[[#This Row],[UF]])</f>
        <v>Santo Antônio/RN</v>
      </c>
      <c r="G1210" s="1" t="s">
        <v>18</v>
      </c>
      <c r="H1210" s="1" t="s">
        <v>908</v>
      </c>
      <c r="I1210" s="1" t="s">
        <v>1463</v>
      </c>
      <c r="J1210" s="1" t="s">
        <v>330</v>
      </c>
      <c r="K1210" s="1" t="s">
        <v>130</v>
      </c>
    </row>
    <row r="1211" spans="1:11" x14ac:dyDescent="0.2">
      <c r="A1211" s="6" t="str">
        <f>INDEX(UF_acronyms!$A$1:$C$28,MATCH(B1211,UF_acronyms!$C$1:$C$28,0),2)</f>
        <v>RN</v>
      </c>
      <c r="B1211" s="1" t="s">
        <v>2943</v>
      </c>
      <c r="C1211" s="1" t="s">
        <v>3224</v>
      </c>
      <c r="D1211" s="1" t="s">
        <v>3225</v>
      </c>
      <c r="E1211" s="11">
        <v>6127</v>
      </c>
      <c r="F1211" s="6" t="str">
        <f>CONCATENATE(tb_SVI[[#This Row],[Nome Município]],"/",tb_SVI[[#This Row],[UF]])</f>
        <v>Senador Elói de Souza/RN</v>
      </c>
      <c r="G1211" s="1" t="s">
        <v>18</v>
      </c>
      <c r="H1211" s="1" t="s">
        <v>500</v>
      </c>
      <c r="I1211" s="1" t="s">
        <v>119</v>
      </c>
      <c r="J1211" s="1" t="s">
        <v>465</v>
      </c>
      <c r="K1211" s="1" t="s">
        <v>405</v>
      </c>
    </row>
    <row r="1212" spans="1:11" x14ac:dyDescent="0.2">
      <c r="A1212" s="6" t="str">
        <f>INDEX(UF_acronyms!$A$1:$C$28,MATCH(B1212,UF_acronyms!$C$1:$C$28,0),2)</f>
        <v>RN</v>
      </c>
      <c r="B1212" s="1" t="s">
        <v>2943</v>
      </c>
      <c r="C1212" s="1" t="s">
        <v>3226</v>
      </c>
      <c r="D1212" s="1" t="s">
        <v>3227</v>
      </c>
      <c r="E1212" s="11">
        <v>4484</v>
      </c>
      <c r="F1212" s="6" t="str">
        <f>CONCATENATE(tb_SVI[[#This Row],[Nome Município]],"/",tb_SVI[[#This Row],[UF]])</f>
        <v>Senador Georgino Avelino/RN</v>
      </c>
      <c r="G1212" s="1" t="s">
        <v>18</v>
      </c>
      <c r="H1212" s="1" t="s">
        <v>366</v>
      </c>
      <c r="I1212" s="1" t="s">
        <v>795</v>
      </c>
      <c r="J1212" s="1" t="s">
        <v>350</v>
      </c>
      <c r="K1212" s="1" t="s">
        <v>698</v>
      </c>
    </row>
    <row r="1213" spans="1:11" x14ac:dyDescent="0.2">
      <c r="A1213" s="6" t="str">
        <f>INDEX(UF_acronyms!$A$1:$C$28,MATCH(B1213,UF_acronyms!$C$1:$C$28,0),2)</f>
        <v>RN</v>
      </c>
      <c r="B1213" s="1" t="s">
        <v>2943</v>
      </c>
      <c r="C1213" s="1" t="s">
        <v>3228</v>
      </c>
      <c r="D1213" s="1" t="s">
        <v>3229</v>
      </c>
      <c r="E1213" s="11">
        <v>8092</v>
      </c>
      <c r="F1213" s="6" t="str">
        <f>CONCATENATE(tb_SVI[[#This Row],[Nome Município]],"/",tb_SVI[[#This Row],[UF]])</f>
        <v>Serra Negra do Norte/RN</v>
      </c>
      <c r="G1213" s="1" t="s">
        <v>18</v>
      </c>
      <c r="H1213" s="1" t="s">
        <v>54</v>
      </c>
      <c r="I1213" s="1" t="s">
        <v>1710</v>
      </c>
      <c r="J1213" s="1" t="s">
        <v>296</v>
      </c>
      <c r="K1213" s="1" t="s">
        <v>324</v>
      </c>
    </row>
    <row r="1214" spans="1:11" x14ac:dyDescent="0.2">
      <c r="A1214" s="6" t="str">
        <f>INDEX(UF_acronyms!$A$1:$C$28,MATCH(B1214,UF_acronyms!$C$1:$C$28,0),2)</f>
        <v>RN</v>
      </c>
      <c r="B1214" s="1" t="s">
        <v>2943</v>
      </c>
      <c r="C1214" s="1" t="s">
        <v>3230</v>
      </c>
      <c r="D1214" s="1" t="s">
        <v>3231</v>
      </c>
      <c r="E1214" s="11">
        <v>5751</v>
      </c>
      <c r="F1214" s="6" t="str">
        <f>CONCATENATE(tb_SVI[[#This Row],[Nome Município]],"/",tb_SVI[[#This Row],[UF]])</f>
        <v>Serra de São Bento/RN</v>
      </c>
      <c r="G1214" s="1" t="s">
        <v>18</v>
      </c>
      <c r="H1214" s="1" t="s">
        <v>698</v>
      </c>
      <c r="I1214" s="1" t="s">
        <v>42</v>
      </c>
      <c r="J1214" s="1" t="s">
        <v>465</v>
      </c>
      <c r="K1214" s="1" t="s">
        <v>191</v>
      </c>
    </row>
    <row r="1215" spans="1:11" x14ac:dyDescent="0.2">
      <c r="A1215" s="6" t="str">
        <f>INDEX(UF_acronyms!$A$1:$C$28,MATCH(B1215,UF_acronyms!$C$1:$C$28,0),2)</f>
        <v>RN</v>
      </c>
      <c r="B1215" s="1" t="s">
        <v>2943</v>
      </c>
      <c r="C1215" s="1" t="s">
        <v>3232</v>
      </c>
      <c r="D1215" s="1" t="s">
        <v>3233</v>
      </c>
      <c r="E1215" s="11">
        <v>12083</v>
      </c>
      <c r="F1215" s="6" t="str">
        <f>CONCATENATE(tb_SVI[[#This Row],[Nome Município]],"/",tb_SVI[[#This Row],[UF]])</f>
        <v>Serra do Mel/RN</v>
      </c>
      <c r="G1215" s="1" t="s">
        <v>18</v>
      </c>
      <c r="H1215" s="1" t="s">
        <v>300</v>
      </c>
      <c r="I1215" s="1" t="s">
        <v>691</v>
      </c>
      <c r="J1215" s="1" t="s">
        <v>34</v>
      </c>
      <c r="K1215" s="1" t="s">
        <v>862</v>
      </c>
    </row>
    <row r="1216" spans="1:11" x14ac:dyDescent="0.2">
      <c r="A1216" s="6" t="str">
        <f>INDEX(UF_acronyms!$A$1:$C$28,MATCH(B1216,UF_acronyms!$C$1:$C$28,0),2)</f>
        <v>RN</v>
      </c>
      <c r="B1216" s="1" t="s">
        <v>2943</v>
      </c>
      <c r="C1216" s="1" t="s">
        <v>3234</v>
      </c>
      <c r="D1216" s="1" t="s">
        <v>3235</v>
      </c>
      <c r="E1216" s="11">
        <v>6178</v>
      </c>
      <c r="F1216" s="6" t="str">
        <f>CONCATENATE(tb_SVI[[#This Row],[Nome Município]],"/",tb_SVI[[#This Row],[UF]])</f>
        <v>Serrinha/RN</v>
      </c>
      <c r="G1216" s="1" t="s">
        <v>18</v>
      </c>
      <c r="H1216" s="1" t="s">
        <v>353</v>
      </c>
      <c r="I1216" s="1" t="s">
        <v>210</v>
      </c>
      <c r="J1216" s="1" t="s">
        <v>685</v>
      </c>
      <c r="K1216" s="1" t="s">
        <v>372</v>
      </c>
    </row>
    <row r="1217" spans="1:11" x14ac:dyDescent="0.2">
      <c r="A1217" s="6" t="str">
        <f>INDEX(UF_acronyms!$A$1:$C$28,MATCH(B1217,UF_acronyms!$C$1:$C$28,0),2)</f>
        <v>RN</v>
      </c>
      <c r="B1217" s="1" t="s">
        <v>2943</v>
      </c>
      <c r="C1217" s="1" t="s">
        <v>3236</v>
      </c>
      <c r="D1217" s="1" t="s">
        <v>3237</v>
      </c>
      <c r="E1217" s="11">
        <v>4816</v>
      </c>
      <c r="F1217" s="6" t="str">
        <f>CONCATENATE(tb_SVI[[#This Row],[Nome Município]],"/",tb_SVI[[#This Row],[UF]])</f>
        <v>Serrinha dos Pintos/RN</v>
      </c>
      <c r="G1217" s="1" t="s">
        <v>18</v>
      </c>
      <c r="H1217" s="1" t="s">
        <v>832</v>
      </c>
      <c r="I1217" s="1" t="s">
        <v>834</v>
      </c>
      <c r="J1217" s="1" t="s">
        <v>136</v>
      </c>
      <c r="K1217" s="1" t="s">
        <v>180</v>
      </c>
    </row>
    <row r="1218" spans="1:11" x14ac:dyDescent="0.2">
      <c r="A1218" s="6" t="str">
        <f>INDEX(UF_acronyms!$A$1:$C$28,MATCH(B1218,UF_acronyms!$C$1:$C$28,0),2)</f>
        <v>RN</v>
      </c>
      <c r="B1218" s="1" t="s">
        <v>2943</v>
      </c>
      <c r="C1218" s="1" t="s">
        <v>3238</v>
      </c>
      <c r="D1218" s="1" t="s">
        <v>3239</v>
      </c>
      <c r="E1218" s="11">
        <v>2088</v>
      </c>
      <c r="F1218" s="6" t="str">
        <f>CONCATENATE(tb_SVI[[#This Row],[Nome Município]],"/",tb_SVI[[#This Row],[UF]])</f>
        <v>Severiano Melo/RN</v>
      </c>
      <c r="G1218" s="1" t="s">
        <v>18</v>
      </c>
      <c r="H1218" s="1" t="s">
        <v>408</v>
      </c>
      <c r="I1218" s="1" t="s">
        <v>1262</v>
      </c>
      <c r="J1218" s="1" t="s">
        <v>34</v>
      </c>
      <c r="K1218" s="1" t="s">
        <v>15</v>
      </c>
    </row>
    <row r="1219" spans="1:11" x14ac:dyDescent="0.2">
      <c r="A1219" s="6" t="str">
        <f>INDEX(UF_acronyms!$A$1:$C$28,MATCH(B1219,UF_acronyms!$C$1:$C$28,0),2)</f>
        <v>RN</v>
      </c>
      <c r="B1219" s="1" t="s">
        <v>2943</v>
      </c>
      <c r="C1219" s="1" t="s">
        <v>3240</v>
      </c>
      <c r="D1219" s="1" t="s">
        <v>3241</v>
      </c>
      <c r="E1219" s="11">
        <v>2717</v>
      </c>
      <c r="F1219" s="6" t="str">
        <f>CONCATENATE(tb_SVI[[#This Row],[Nome Município]],"/",tb_SVI[[#This Row],[UF]])</f>
        <v>São Bento do Norte/RN</v>
      </c>
      <c r="G1219" s="1" t="s">
        <v>18</v>
      </c>
      <c r="H1219" s="1" t="s">
        <v>908</v>
      </c>
      <c r="I1219" s="1" t="s">
        <v>3068</v>
      </c>
      <c r="J1219" s="1" t="s">
        <v>240</v>
      </c>
      <c r="K1219" s="1" t="s">
        <v>487</v>
      </c>
    </row>
    <row r="1220" spans="1:11" x14ac:dyDescent="0.2">
      <c r="A1220" s="6" t="str">
        <f>INDEX(UF_acronyms!$A$1:$C$28,MATCH(B1220,UF_acronyms!$C$1:$C$28,0),2)</f>
        <v>RN</v>
      </c>
      <c r="B1220" s="1" t="s">
        <v>2943</v>
      </c>
      <c r="C1220" s="1" t="s">
        <v>3242</v>
      </c>
      <c r="D1220" s="1" t="s">
        <v>3243</v>
      </c>
      <c r="E1220" s="11">
        <v>4495</v>
      </c>
      <c r="F1220" s="6" t="str">
        <f>CONCATENATE(tb_SVI[[#This Row],[Nome Município]],"/",tb_SVI[[#This Row],[UF]])</f>
        <v>São Bento do Trairí/RN</v>
      </c>
      <c r="G1220" s="1" t="s">
        <v>18</v>
      </c>
      <c r="H1220" s="1" t="s">
        <v>355</v>
      </c>
      <c r="I1220" s="1" t="s">
        <v>2157</v>
      </c>
      <c r="J1220" s="1" t="s">
        <v>677</v>
      </c>
      <c r="K1220" s="1" t="s">
        <v>123</v>
      </c>
    </row>
    <row r="1221" spans="1:11" x14ac:dyDescent="0.2">
      <c r="A1221" s="6" t="str">
        <f>INDEX(UF_acronyms!$A$1:$C$28,MATCH(B1221,UF_acronyms!$C$1:$C$28,0),2)</f>
        <v>RN</v>
      </c>
      <c r="B1221" s="1" t="s">
        <v>2943</v>
      </c>
      <c r="C1221" s="1" t="s">
        <v>3244</v>
      </c>
      <c r="D1221" s="1" t="s">
        <v>3245</v>
      </c>
      <c r="E1221" s="11">
        <v>3595</v>
      </c>
      <c r="F1221" s="6" t="str">
        <f>CONCATENATE(tb_SVI[[#This Row],[Nome Município]],"/",tb_SVI[[#This Row],[UF]])</f>
        <v>São Fernando/RN</v>
      </c>
      <c r="G1221" s="1" t="s">
        <v>18</v>
      </c>
      <c r="H1221" s="1" t="s">
        <v>121</v>
      </c>
      <c r="I1221" s="1" t="s">
        <v>272</v>
      </c>
      <c r="J1221" s="1" t="s">
        <v>685</v>
      </c>
      <c r="K1221" s="1" t="s">
        <v>460</v>
      </c>
    </row>
    <row r="1222" spans="1:11" x14ac:dyDescent="0.2">
      <c r="A1222" s="6" t="str">
        <f>INDEX(UF_acronyms!$A$1:$C$28,MATCH(B1222,UF_acronyms!$C$1:$C$28,0),2)</f>
        <v>RN</v>
      </c>
      <c r="B1222" s="1" t="s">
        <v>2943</v>
      </c>
      <c r="C1222" s="1" t="s">
        <v>3246</v>
      </c>
      <c r="D1222" s="1" t="s">
        <v>3247</v>
      </c>
      <c r="E1222" s="11">
        <v>4255</v>
      </c>
      <c r="F1222" s="6" t="str">
        <f>CONCATENATE(tb_SVI[[#This Row],[Nome Município]],"/",tb_SVI[[#This Row],[UF]])</f>
        <v>São Francisco do Oeste/RN</v>
      </c>
      <c r="G1222" s="1" t="s">
        <v>18</v>
      </c>
      <c r="H1222" s="1" t="s">
        <v>1205</v>
      </c>
      <c r="I1222" s="1" t="s">
        <v>3249</v>
      </c>
      <c r="J1222" s="1" t="s">
        <v>451</v>
      </c>
      <c r="K1222" s="1" t="s">
        <v>115</v>
      </c>
    </row>
    <row r="1223" spans="1:11" x14ac:dyDescent="0.2">
      <c r="A1223" s="6" t="str">
        <f>INDEX(UF_acronyms!$A$1:$C$28,MATCH(B1223,UF_acronyms!$C$1:$C$28,0),2)</f>
        <v>RN</v>
      </c>
      <c r="B1223" s="1" t="s">
        <v>2943</v>
      </c>
      <c r="C1223" s="1" t="s">
        <v>3250</v>
      </c>
      <c r="D1223" s="1" t="s">
        <v>3251</v>
      </c>
      <c r="E1223" s="11">
        <v>12879</v>
      </c>
      <c r="F1223" s="6" t="str">
        <f>CONCATENATE(tb_SVI[[#This Row],[Nome Município]],"/",tb_SVI[[#This Row],[UF]])</f>
        <v>São José do Campestre/RN</v>
      </c>
      <c r="G1223" s="1" t="s">
        <v>18</v>
      </c>
      <c r="H1223" s="1" t="s">
        <v>22</v>
      </c>
      <c r="I1223" s="1" t="s">
        <v>2470</v>
      </c>
      <c r="J1223" s="1" t="s">
        <v>801</v>
      </c>
      <c r="K1223" s="1" t="s">
        <v>296</v>
      </c>
    </row>
    <row r="1224" spans="1:11" x14ac:dyDescent="0.2">
      <c r="A1224" s="6" t="str">
        <f>INDEX(UF_acronyms!$A$1:$C$28,MATCH(B1224,UF_acronyms!$C$1:$C$28,0),2)</f>
        <v>RN</v>
      </c>
      <c r="B1224" s="1" t="s">
        <v>2943</v>
      </c>
      <c r="C1224" s="1" t="s">
        <v>3252</v>
      </c>
      <c r="D1224" s="1" t="s">
        <v>3253</v>
      </c>
      <c r="E1224" s="11">
        <v>4665</v>
      </c>
      <c r="F1224" s="6" t="str">
        <f>CONCATENATE(tb_SVI[[#This Row],[Nome Município]],"/",tb_SVI[[#This Row],[UF]])</f>
        <v>São José do Seridó/RN</v>
      </c>
      <c r="G1224" s="1" t="s">
        <v>18</v>
      </c>
      <c r="H1224" s="1" t="s">
        <v>134</v>
      </c>
      <c r="I1224" s="1" t="s">
        <v>3254</v>
      </c>
      <c r="J1224" s="1" t="s">
        <v>863</v>
      </c>
      <c r="K1224" s="1" t="s">
        <v>109</v>
      </c>
    </row>
    <row r="1225" spans="1:11" x14ac:dyDescent="0.2">
      <c r="A1225" s="6" t="str">
        <f>INDEX(UF_acronyms!$A$1:$C$28,MATCH(B1225,UF_acronyms!$C$1:$C$28,0),2)</f>
        <v>RN</v>
      </c>
      <c r="B1225" s="1" t="s">
        <v>2943</v>
      </c>
      <c r="C1225" s="1" t="s">
        <v>3255</v>
      </c>
      <c r="D1225" s="1" t="s">
        <v>3256</v>
      </c>
      <c r="E1225" s="11">
        <v>6207</v>
      </c>
      <c r="F1225" s="6" t="str">
        <f>CONCATENATE(tb_SVI[[#This Row],[Nome Município]],"/",tb_SVI[[#This Row],[UF]])</f>
        <v>São João do Sabugi/RN</v>
      </c>
      <c r="G1225" s="1" t="s">
        <v>18</v>
      </c>
      <c r="H1225" s="1" t="s">
        <v>1283</v>
      </c>
      <c r="I1225" s="1" t="s">
        <v>3067</v>
      </c>
      <c r="J1225" s="1" t="s">
        <v>410</v>
      </c>
      <c r="K1225" s="1" t="s">
        <v>41</v>
      </c>
    </row>
    <row r="1226" spans="1:11" x14ac:dyDescent="0.2">
      <c r="A1226" s="6" t="str">
        <f>INDEX(UF_acronyms!$A$1:$C$28,MATCH(B1226,UF_acronyms!$C$1:$C$28,0),2)</f>
        <v>RN</v>
      </c>
      <c r="B1226" s="1" t="s">
        <v>2943</v>
      </c>
      <c r="C1226" s="1" t="s">
        <v>3257</v>
      </c>
      <c r="D1226" s="1" t="s">
        <v>3258</v>
      </c>
      <c r="E1226" s="11">
        <v>23655</v>
      </c>
      <c r="F1226" s="6" t="str">
        <f>CONCATENATE(tb_SVI[[#This Row],[Nome Município]],"/",tb_SVI[[#This Row],[UF]])</f>
        <v>São Miguel/RN</v>
      </c>
      <c r="G1226" s="1" t="s">
        <v>18</v>
      </c>
      <c r="H1226" s="1" t="s">
        <v>410</v>
      </c>
      <c r="I1226" s="1" t="s">
        <v>1511</v>
      </c>
      <c r="J1226" s="1" t="s">
        <v>1085</v>
      </c>
      <c r="K1226" s="1" t="s">
        <v>411</v>
      </c>
    </row>
    <row r="1227" spans="1:11" x14ac:dyDescent="0.2">
      <c r="A1227" s="6" t="str">
        <f>INDEX(UF_acronyms!$A$1:$C$28,MATCH(B1227,UF_acronyms!$C$1:$C$28,0),2)</f>
        <v>RN</v>
      </c>
      <c r="B1227" s="1" t="s">
        <v>2943</v>
      </c>
      <c r="C1227" s="1" t="s">
        <v>3259</v>
      </c>
      <c r="D1227" s="1" t="s">
        <v>3260</v>
      </c>
      <c r="E1227" s="11">
        <v>10362</v>
      </c>
      <c r="F1227" s="6" t="str">
        <f>CONCATENATE(tb_SVI[[#This Row],[Nome Município]],"/",tb_SVI[[#This Row],[UF]])</f>
        <v>São Miguel do Gostoso/RN</v>
      </c>
      <c r="G1227" s="1" t="s">
        <v>18</v>
      </c>
      <c r="H1227" s="1" t="s">
        <v>506</v>
      </c>
      <c r="I1227" s="1" t="s">
        <v>378</v>
      </c>
      <c r="J1227" s="1" t="s">
        <v>96</v>
      </c>
      <c r="K1227" s="1" t="s">
        <v>127</v>
      </c>
    </row>
    <row r="1228" spans="1:11" x14ac:dyDescent="0.2">
      <c r="A1228" s="6" t="str">
        <f>INDEX(UF_acronyms!$A$1:$C$28,MATCH(B1228,UF_acronyms!$C$1:$C$28,0),2)</f>
        <v>RN</v>
      </c>
      <c r="B1228" s="1" t="s">
        <v>2943</v>
      </c>
      <c r="C1228" s="1" t="s">
        <v>3261</v>
      </c>
      <c r="D1228" s="1" t="s">
        <v>3262</v>
      </c>
      <c r="E1228" s="11">
        <v>17720</v>
      </c>
      <c r="F1228" s="6" t="str">
        <f>CONCATENATE(tb_SVI[[#This Row],[Nome Município]],"/",tb_SVI[[#This Row],[UF]])</f>
        <v>São Paulo do Potengi/RN</v>
      </c>
      <c r="G1228" s="1" t="s">
        <v>18</v>
      </c>
      <c r="H1228" s="1" t="s">
        <v>154</v>
      </c>
      <c r="I1228" s="1" t="s">
        <v>2577</v>
      </c>
      <c r="J1228" s="1" t="s">
        <v>36</v>
      </c>
      <c r="K1228" s="1" t="s">
        <v>76</v>
      </c>
    </row>
    <row r="1229" spans="1:11" x14ac:dyDescent="0.2">
      <c r="A1229" s="6" t="str">
        <f>INDEX(UF_acronyms!$A$1:$C$28,MATCH(B1229,UF_acronyms!$C$1:$C$28,0),2)</f>
        <v>RN</v>
      </c>
      <c r="B1229" s="1" t="s">
        <v>2943</v>
      </c>
      <c r="C1229" s="1" t="s">
        <v>3263</v>
      </c>
      <c r="D1229" s="1" t="s">
        <v>3264</v>
      </c>
      <c r="E1229" s="11">
        <v>5930</v>
      </c>
      <c r="F1229" s="6" t="str">
        <f>CONCATENATE(tb_SVI[[#This Row],[Nome Município]],"/",tb_SVI[[#This Row],[UF]])</f>
        <v>São Pedro/RN</v>
      </c>
      <c r="G1229" s="1" t="s">
        <v>18</v>
      </c>
      <c r="H1229" s="1" t="s">
        <v>961</v>
      </c>
      <c r="I1229" s="1" t="s">
        <v>217</v>
      </c>
      <c r="J1229" s="1" t="s">
        <v>701</v>
      </c>
      <c r="K1229" s="1" t="s">
        <v>193</v>
      </c>
    </row>
    <row r="1230" spans="1:11" x14ac:dyDescent="0.2">
      <c r="A1230" s="6" t="str">
        <f>INDEX(UF_acronyms!$A$1:$C$28,MATCH(B1230,UF_acronyms!$C$1:$C$28,0),2)</f>
        <v>RN</v>
      </c>
      <c r="B1230" s="1" t="s">
        <v>2943</v>
      </c>
      <c r="C1230" s="1" t="s">
        <v>3265</v>
      </c>
      <c r="D1230" s="1" t="s">
        <v>3266</v>
      </c>
      <c r="E1230" s="11">
        <v>8192</v>
      </c>
      <c r="F1230" s="6" t="str">
        <f>CONCATENATE(tb_SVI[[#This Row],[Nome Município]],"/",tb_SVI[[#This Row],[UF]])</f>
        <v>São Rafael/RN</v>
      </c>
      <c r="G1230" s="1" t="s">
        <v>18</v>
      </c>
      <c r="H1230" s="1" t="s">
        <v>867</v>
      </c>
      <c r="I1230" s="1" t="s">
        <v>1481</v>
      </c>
      <c r="J1230" s="1" t="s">
        <v>835</v>
      </c>
      <c r="K1230" s="1" t="s">
        <v>35</v>
      </c>
    </row>
    <row r="1231" spans="1:11" x14ac:dyDescent="0.2">
      <c r="A1231" s="6" t="str">
        <f>INDEX(UF_acronyms!$A$1:$C$28,MATCH(B1231,UF_acronyms!$C$1:$C$28,0),2)</f>
        <v>RN</v>
      </c>
      <c r="B1231" s="1" t="s">
        <v>2943</v>
      </c>
      <c r="C1231" s="1" t="s">
        <v>3267</v>
      </c>
      <c r="D1231" s="1" t="s">
        <v>3268</v>
      </c>
      <c r="E1231" s="11">
        <v>11053</v>
      </c>
      <c r="F1231" s="6" t="str">
        <f>CONCATENATE(tb_SVI[[#This Row],[Nome Município]],"/",tb_SVI[[#This Row],[UF]])</f>
        <v>São Tomé/RN</v>
      </c>
      <c r="G1231" s="1" t="s">
        <v>18</v>
      </c>
      <c r="H1231" s="1" t="s">
        <v>309</v>
      </c>
      <c r="I1231" s="1" t="s">
        <v>301</v>
      </c>
      <c r="J1231" s="1" t="s">
        <v>123</v>
      </c>
      <c r="K1231" s="1" t="s">
        <v>766</v>
      </c>
    </row>
    <row r="1232" spans="1:11" x14ac:dyDescent="0.2">
      <c r="A1232" s="6" t="str">
        <f>INDEX(UF_acronyms!$A$1:$C$28,MATCH(B1232,UF_acronyms!$C$1:$C$28,0),2)</f>
        <v>RN</v>
      </c>
      <c r="B1232" s="1" t="s">
        <v>2943</v>
      </c>
      <c r="C1232" s="1" t="s">
        <v>3269</v>
      </c>
      <c r="D1232" s="1" t="s">
        <v>3270</v>
      </c>
      <c r="E1232" s="11">
        <v>6450</v>
      </c>
      <c r="F1232" s="6" t="str">
        <f>CONCATENATE(tb_SVI[[#This Row],[Nome Município]],"/",tb_SVI[[#This Row],[UF]])</f>
        <v>São Vicente/RN</v>
      </c>
      <c r="G1232" s="1" t="s">
        <v>18</v>
      </c>
      <c r="H1232" s="1" t="s">
        <v>1528</v>
      </c>
      <c r="I1232" s="1" t="s">
        <v>3165</v>
      </c>
      <c r="J1232" s="1" t="s">
        <v>249</v>
      </c>
      <c r="K1232" s="1" t="s">
        <v>1847</v>
      </c>
    </row>
    <row r="1233" spans="1:11" x14ac:dyDescent="0.2">
      <c r="A1233" s="6" t="str">
        <f>INDEX(UF_acronyms!$A$1:$C$28,MATCH(B1233,UF_acronyms!$C$1:$C$28,0),2)</f>
        <v>RN</v>
      </c>
      <c r="B1233" s="1" t="s">
        <v>2943</v>
      </c>
      <c r="C1233" s="1" t="s">
        <v>3271</v>
      </c>
      <c r="D1233" s="1" t="s">
        <v>1893</v>
      </c>
      <c r="E1233" s="11">
        <v>5561</v>
      </c>
      <c r="F1233" s="6" t="str">
        <f>CONCATENATE(tb_SVI[[#This Row],[Nome Município]],"/",tb_SVI[[#This Row],[UF]])</f>
        <v>Sítio Novo/RN</v>
      </c>
      <c r="G1233" s="1" t="s">
        <v>18</v>
      </c>
      <c r="H1233" s="1" t="s">
        <v>173</v>
      </c>
      <c r="I1233" s="1" t="s">
        <v>32</v>
      </c>
      <c r="J1233" s="1" t="s">
        <v>422</v>
      </c>
      <c r="K1233" s="1" t="s">
        <v>59</v>
      </c>
    </row>
    <row r="1234" spans="1:11" x14ac:dyDescent="0.2">
      <c r="A1234" s="6" t="str">
        <f>INDEX(UF_acronyms!$A$1:$C$28,MATCH(B1234,UF_acronyms!$C$1:$C$28,0),2)</f>
        <v>RN</v>
      </c>
      <c r="B1234" s="1" t="s">
        <v>2943</v>
      </c>
      <c r="C1234" s="1" t="s">
        <v>3272</v>
      </c>
      <c r="D1234" s="1" t="s">
        <v>3273</v>
      </c>
      <c r="E1234" s="11">
        <v>2586</v>
      </c>
      <c r="F1234" s="6" t="str">
        <f>CONCATENATE(tb_SVI[[#This Row],[Nome Município]],"/",tb_SVI[[#This Row],[UF]])</f>
        <v>Taboleiro Grande/RN</v>
      </c>
      <c r="G1234" s="1" t="s">
        <v>18</v>
      </c>
      <c r="H1234" s="1" t="s">
        <v>22</v>
      </c>
      <c r="I1234" s="1" t="s">
        <v>1474</v>
      </c>
      <c r="J1234" s="1" t="s">
        <v>66</v>
      </c>
      <c r="K1234" s="1" t="s">
        <v>64</v>
      </c>
    </row>
    <row r="1235" spans="1:11" x14ac:dyDescent="0.2">
      <c r="A1235" s="6" t="str">
        <f>INDEX(UF_acronyms!$A$1:$C$28,MATCH(B1235,UF_acronyms!$C$1:$C$28,0),2)</f>
        <v>RN</v>
      </c>
      <c r="B1235" s="1" t="s">
        <v>2943</v>
      </c>
      <c r="C1235" s="1" t="s">
        <v>3274</v>
      </c>
      <c r="D1235" s="1" t="s">
        <v>3275</v>
      </c>
      <c r="E1235" s="11">
        <v>12297</v>
      </c>
      <c r="F1235" s="6" t="str">
        <f>CONCATENATE(tb_SVI[[#This Row],[Nome Município]],"/",tb_SVI[[#This Row],[UF]])</f>
        <v>Taipu/RN</v>
      </c>
      <c r="G1235" s="1" t="s">
        <v>18</v>
      </c>
      <c r="H1235" s="1" t="s">
        <v>425</v>
      </c>
      <c r="I1235" s="1" t="s">
        <v>997</v>
      </c>
      <c r="J1235" s="1" t="s">
        <v>191</v>
      </c>
      <c r="K1235" s="1" t="s">
        <v>67</v>
      </c>
    </row>
    <row r="1236" spans="1:11" x14ac:dyDescent="0.2">
      <c r="A1236" s="6" t="str">
        <f>INDEX(UF_acronyms!$A$1:$C$28,MATCH(B1236,UF_acronyms!$C$1:$C$28,0),2)</f>
        <v>RN</v>
      </c>
      <c r="B1236" s="1" t="s">
        <v>2943</v>
      </c>
      <c r="C1236" s="1" t="s">
        <v>3276</v>
      </c>
      <c r="D1236" s="1" t="s">
        <v>3277</v>
      </c>
      <c r="E1236" s="11">
        <v>15869</v>
      </c>
      <c r="F1236" s="6" t="str">
        <f>CONCATENATE(tb_SVI[[#This Row],[Nome Município]],"/",tb_SVI[[#This Row],[UF]])</f>
        <v>Tangará/RN</v>
      </c>
      <c r="G1236" s="1" t="s">
        <v>18</v>
      </c>
      <c r="H1236" s="1" t="s">
        <v>1709</v>
      </c>
      <c r="I1236" s="1" t="s">
        <v>307</v>
      </c>
      <c r="J1236" s="1" t="s">
        <v>330</v>
      </c>
      <c r="K1236" s="1" t="s">
        <v>302</v>
      </c>
    </row>
    <row r="1237" spans="1:11" x14ac:dyDescent="0.2">
      <c r="A1237" s="6" t="str">
        <f>INDEX(UF_acronyms!$A$1:$C$28,MATCH(B1237,UF_acronyms!$C$1:$C$28,0),2)</f>
        <v>RN</v>
      </c>
      <c r="B1237" s="1" t="s">
        <v>2943</v>
      </c>
      <c r="C1237" s="1" t="s">
        <v>3278</v>
      </c>
      <c r="D1237" s="1" t="s">
        <v>3279</v>
      </c>
      <c r="E1237" s="11">
        <v>10855</v>
      </c>
      <c r="F1237" s="6" t="str">
        <f>CONCATENATE(tb_SVI[[#This Row],[Nome Município]],"/",tb_SVI[[#This Row],[UF]])</f>
        <v>Tenente Ananias/RN</v>
      </c>
      <c r="G1237" s="1" t="s">
        <v>18</v>
      </c>
      <c r="H1237" s="1" t="s">
        <v>182</v>
      </c>
      <c r="I1237" s="1" t="s">
        <v>1478</v>
      </c>
      <c r="J1237" s="1" t="s">
        <v>386</v>
      </c>
      <c r="K1237" s="1" t="s">
        <v>961</v>
      </c>
    </row>
    <row r="1238" spans="1:11" x14ac:dyDescent="0.2">
      <c r="A1238" s="6" t="str">
        <f>INDEX(UF_acronyms!$A$1:$C$28,MATCH(B1238,UF_acronyms!$C$1:$C$28,0),2)</f>
        <v>RN</v>
      </c>
      <c r="B1238" s="1" t="s">
        <v>2943</v>
      </c>
      <c r="C1238" s="1" t="s">
        <v>3280</v>
      </c>
      <c r="D1238" s="1" t="s">
        <v>3281</v>
      </c>
      <c r="E1238" s="11">
        <v>6019</v>
      </c>
      <c r="F1238" s="6" t="str">
        <f>CONCATENATE(tb_SVI[[#This Row],[Nome Município]],"/",tb_SVI[[#This Row],[UF]])</f>
        <v>Tenente Laurentino Cruz/RN</v>
      </c>
      <c r="G1238" s="1" t="s">
        <v>18</v>
      </c>
      <c r="H1238" s="1" t="s">
        <v>73</v>
      </c>
      <c r="I1238" s="1" t="s">
        <v>1262</v>
      </c>
      <c r="J1238" s="1" t="s">
        <v>102</v>
      </c>
      <c r="K1238" s="1" t="s">
        <v>26</v>
      </c>
    </row>
    <row r="1239" spans="1:11" x14ac:dyDescent="0.2">
      <c r="A1239" s="6" t="str">
        <f>INDEX(UF_acronyms!$A$1:$C$28,MATCH(B1239,UF_acronyms!$C$1:$C$28,0),2)</f>
        <v>RN</v>
      </c>
      <c r="B1239" s="1" t="s">
        <v>2943</v>
      </c>
      <c r="C1239" s="1" t="s">
        <v>3282</v>
      </c>
      <c r="D1239" s="1" t="s">
        <v>3283</v>
      </c>
      <c r="E1239" s="11">
        <v>4140</v>
      </c>
      <c r="F1239" s="6" t="str">
        <f>CONCATENATE(tb_SVI[[#This Row],[Nome Município]],"/",tb_SVI[[#This Row],[UF]])</f>
        <v>Tibau/RN</v>
      </c>
      <c r="G1239" s="1" t="s">
        <v>18</v>
      </c>
      <c r="H1239" s="1" t="s">
        <v>718</v>
      </c>
      <c r="I1239" s="1" t="s">
        <v>84</v>
      </c>
      <c r="J1239" s="1" t="s">
        <v>1142</v>
      </c>
      <c r="K1239" s="1" t="s">
        <v>460</v>
      </c>
    </row>
    <row r="1240" spans="1:11" x14ac:dyDescent="0.2">
      <c r="A1240" s="6" t="str">
        <f>INDEX(UF_acronyms!$A$1:$C$28,MATCH(B1240,UF_acronyms!$C$1:$C$28,0),2)</f>
        <v>RN</v>
      </c>
      <c r="B1240" s="1" t="s">
        <v>2943</v>
      </c>
      <c r="C1240" s="1" t="s">
        <v>3284</v>
      </c>
      <c r="D1240" s="1" t="s">
        <v>3285</v>
      </c>
      <c r="E1240" s="11">
        <v>14440</v>
      </c>
      <c r="F1240" s="6" t="str">
        <f>CONCATENATE(tb_SVI[[#This Row],[Nome Município]],"/",tb_SVI[[#This Row],[UF]])</f>
        <v>Tibau do Sul/RN</v>
      </c>
      <c r="G1240" s="1" t="s">
        <v>18</v>
      </c>
      <c r="H1240" s="1" t="s">
        <v>1244</v>
      </c>
      <c r="I1240" s="1" t="s">
        <v>3286</v>
      </c>
      <c r="J1240" s="1" t="s">
        <v>158</v>
      </c>
      <c r="K1240" s="1" t="s">
        <v>85</v>
      </c>
    </row>
    <row r="1241" spans="1:11" x14ac:dyDescent="0.2">
      <c r="A1241" s="6" t="str">
        <f>INDEX(UF_acronyms!$A$1:$C$28,MATCH(B1241,UF_acronyms!$C$1:$C$28,0),2)</f>
        <v>RN</v>
      </c>
      <c r="B1241" s="1" t="s">
        <v>2943</v>
      </c>
      <c r="C1241" s="1" t="s">
        <v>3287</v>
      </c>
      <c r="D1241" s="1" t="s">
        <v>3288</v>
      </c>
      <c r="E1241" s="11">
        <v>2421</v>
      </c>
      <c r="F1241" s="6" t="str">
        <f>CONCATENATE(tb_SVI[[#This Row],[Nome Município]],"/",tb_SVI[[#This Row],[UF]])</f>
        <v>Timbaúba dos Batistas/RN</v>
      </c>
      <c r="G1241" s="1" t="s">
        <v>18</v>
      </c>
      <c r="H1241" s="1" t="s">
        <v>2169</v>
      </c>
      <c r="I1241" s="1" t="s">
        <v>3289</v>
      </c>
      <c r="J1241" s="1" t="s">
        <v>1582</v>
      </c>
      <c r="K1241" s="1" t="s">
        <v>526</v>
      </c>
    </row>
    <row r="1242" spans="1:11" x14ac:dyDescent="0.2">
      <c r="A1242" s="6" t="str">
        <f>INDEX(UF_acronyms!$A$1:$C$28,MATCH(B1242,UF_acronyms!$C$1:$C$28,0),2)</f>
        <v>RN</v>
      </c>
      <c r="B1242" s="1" t="s">
        <v>2943</v>
      </c>
      <c r="C1242" s="1" t="s">
        <v>3290</v>
      </c>
      <c r="D1242" s="1" t="s">
        <v>3291</v>
      </c>
      <c r="E1242" s="11">
        <v>33503</v>
      </c>
      <c r="F1242" s="6" t="str">
        <f>CONCATENATE(tb_SVI[[#This Row],[Nome Município]],"/",tb_SVI[[#This Row],[UF]])</f>
        <v>Touros/RN</v>
      </c>
      <c r="G1242" s="1" t="s">
        <v>18</v>
      </c>
      <c r="H1242" s="1" t="s">
        <v>851</v>
      </c>
      <c r="I1242" s="1" t="s">
        <v>1267</v>
      </c>
      <c r="J1242" s="1" t="s">
        <v>104</v>
      </c>
      <c r="K1242" s="1" t="s">
        <v>67</v>
      </c>
    </row>
    <row r="1243" spans="1:11" x14ac:dyDescent="0.2">
      <c r="A1243" s="6" t="str">
        <f>INDEX(UF_acronyms!$A$1:$C$28,MATCH(B1243,UF_acronyms!$C$1:$C$28,0),2)</f>
        <v>PB</v>
      </c>
      <c r="B1243" s="1" t="s">
        <v>3292</v>
      </c>
      <c r="C1243" s="1" t="s">
        <v>3295</v>
      </c>
      <c r="D1243" s="1" t="s">
        <v>3296</v>
      </c>
      <c r="E1243" s="11">
        <v>13261</v>
      </c>
      <c r="F1243" s="6" t="str">
        <f>CONCATENATE(tb_SVI[[#This Row],[Nome Município]],"/",tb_SVI[[#This Row],[UF]])</f>
        <v>Mogeiro/PB</v>
      </c>
      <c r="G1243" s="1" t="s">
        <v>18</v>
      </c>
      <c r="H1243" s="1" t="s">
        <v>438</v>
      </c>
      <c r="I1243" s="1" t="s">
        <v>766</v>
      </c>
      <c r="J1243" s="1" t="s">
        <v>422</v>
      </c>
      <c r="K1243" s="1" t="s">
        <v>543</v>
      </c>
    </row>
    <row r="1244" spans="1:11" x14ac:dyDescent="0.2">
      <c r="A1244" s="6" t="str">
        <f>INDEX(UF_acronyms!$A$1:$C$28,MATCH(B1244,UF_acronyms!$C$1:$C$28,0),2)</f>
        <v>PB</v>
      </c>
      <c r="B1244" s="1" t="s">
        <v>3292</v>
      </c>
      <c r="C1244" s="1" t="s">
        <v>3297</v>
      </c>
      <c r="D1244" s="1" t="s">
        <v>3298</v>
      </c>
      <c r="E1244" s="11">
        <v>6630</v>
      </c>
      <c r="F1244" s="6" t="str">
        <f>CONCATENATE(tb_SVI[[#This Row],[Nome Município]],"/",tb_SVI[[#This Row],[UF]])</f>
        <v>Maturéia/PB</v>
      </c>
      <c r="G1244" s="1" t="s">
        <v>18</v>
      </c>
      <c r="H1244" s="1" t="s">
        <v>136</v>
      </c>
      <c r="I1244" s="1" t="s">
        <v>399</v>
      </c>
      <c r="J1244" s="1" t="s">
        <v>816</v>
      </c>
      <c r="K1244" s="1" t="s">
        <v>96</v>
      </c>
    </row>
    <row r="1245" spans="1:11" x14ac:dyDescent="0.2">
      <c r="A1245" s="6" t="str">
        <f>INDEX(UF_acronyms!$A$1:$C$28,MATCH(B1245,UF_acronyms!$C$1:$C$28,0),2)</f>
        <v>PB</v>
      </c>
      <c r="B1245" s="1" t="s">
        <v>3292</v>
      </c>
      <c r="C1245" s="1" t="s">
        <v>3299</v>
      </c>
      <c r="D1245" s="1" t="s">
        <v>3300</v>
      </c>
      <c r="E1245" s="11">
        <v>2926</v>
      </c>
      <c r="F1245" s="6" t="str">
        <f>CONCATENATE(tb_SVI[[#This Row],[Nome Município]],"/",tb_SVI[[#This Row],[UF]])</f>
        <v>Mato Grosso/PB</v>
      </c>
      <c r="G1245" s="1" t="s">
        <v>18</v>
      </c>
      <c r="H1245" s="1" t="s">
        <v>73</v>
      </c>
      <c r="I1245" s="1" t="s">
        <v>2276</v>
      </c>
      <c r="J1245" s="1" t="s">
        <v>191</v>
      </c>
      <c r="K1245" s="1" t="s">
        <v>914</v>
      </c>
    </row>
    <row r="1246" spans="1:11" x14ac:dyDescent="0.2">
      <c r="A1246" s="6" t="str">
        <f>INDEX(UF_acronyms!$A$1:$C$28,MATCH(B1246,UF_acronyms!$C$1:$C$28,0),2)</f>
        <v>PB</v>
      </c>
      <c r="B1246" s="1" t="s">
        <v>3292</v>
      </c>
      <c r="C1246" s="1" t="s">
        <v>3301</v>
      </c>
      <c r="D1246" s="1" t="s">
        <v>3302</v>
      </c>
      <c r="E1246" s="11">
        <v>4515</v>
      </c>
      <c r="F1246" s="6" t="str">
        <f>CONCATENATE(tb_SVI[[#This Row],[Nome Município]],"/",tb_SVI[[#This Row],[UF]])</f>
        <v>Matinhas/PB</v>
      </c>
      <c r="G1246" s="1" t="s">
        <v>18</v>
      </c>
      <c r="H1246" s="1" t="s">
        <v>148</v>
      </c>
      <c r="I1246" s="1" t="s">
        <v>1053</v>
      </c>
      <c r="J1246" s="1" t="s">
        <v>365</v>
      </c>
      <c r="K1246" s="1" t="s">
        <v>454</v>
      </c>
    </row>
    <row r="1247" spans="1:11" x14ac:dyDescent="0.2">
      <c r="A1247" s="6" t="str">
        <f>INDEX(UF_acronyms!$A$1:$C$28,MATCH(B1247,UF_acronyms!$C$1:$C$28,0),2)</f>
        <v>PB</v>
      </c>
      <c r="B1247" s="1" t="s">
        <v>3292</v>
      </c>
      <c r="C1247" s="1" t="s">
        <v>3303</v>
      </c>
      <c r="D1247" s="1" t="s">
        <v>3304</v>
      </c>
      <c r="E1247" s="11">
        <v>8539</v>
      </c>
      <c r="F1247" s="6" t="str">
        <f>CONCATENATE(tb_SVI[[#This Row],[Nome Município]],"/",tb_SVI[[#This Row],[UF]])</f>
        <v>Mataraca/PB</v>
      </c>
      <c r="G1247" s="1" t="s">
        <v>18</v>
      </c>
      <c r="H1247" s="1" t="s">
        <v>426</v>
      </c>
      <c r="I1247" s="1" t="s">
        <v>1552</v>
      </c>
      <c r="J1247" s="1" t="s">
        <v>975</v>
      </c>
      <c r="K1247" s="1" t="s">
        <v>209</v>
      </c>
    </row>
    <row r="1248" spans="1:11" x14ac:dyDescent="0.2">
      <c r="A1248" s="6" t="str">
        <f>INDEX(UF_acronyms!$A$1:$C$28,MATCH(B1248,UF_acronyms!$C$1:$C$28,0),2)</f>
        <v>PB</v>
      </c>
      <c r="B1248" s="1" t="s">
        <v>3292</v>
      </c>
      <c r="C1248" s="1" t="s">
        <v>3305</v>
      </c>
      <c r="D1248" s="1" t="s">
        <v>3306</v>
      </c>
      <c r="E1248" s="11">
        <v>13998</v>
      </c>
      <c r="F1248" s="6" t="str">
        <f>CONCATENATE(tb_SVI[[#This Row],[Nome Município]],"/",tb_SVI[[#This Row],[UF]])</f>
        <v>Massaranduba/PB</v>
      </c>
      <c r="G1248" s="1" t="s">
        <v>18</v>
      </c>
      <c r="H1248" s="1" t="s">
        <v>528</v>
      </c>
      <c r="I1248" s="1" t="s">
        <v>362</v>
      </c>
      <c r="J1248" s="1" t="s">
        <v>104</v>
      </c>
      <c r="K1248" s="1" t="s">
        <v>165</v>
      </c>
    </row>
    <row r="1249" spans="1:11" x14ac:dyDescent="0.2">
      <c r="A1249" s="6" t="str">
        <f>INDEX(UF_acronyms!$A$1:$C$28,MATCH(B1249,UF_acronyms!$C$1:$C$28,0),2)</f>
        <v>PB</v>
      </c>
      <c r="B1249" s="1" t="s">
        <v>3292</v>
      </c>
      <c r="C1249" s="1" t="s">
        <v>3307</v>
      </c>
      <c r="D1249" s="1" t="s">
        <v>3308</v>
      </c>
      <c r="E1249" s="11">
        <v>6654</v>
      </c>
      <c r="F1249" s="6" t="str">
        <f>CONCATENATE(tb_SVI[[#This Row],[Nome Município]],"/",tb_SVI[[#This Row],[UF]])</f>
        <v>Marizópolis/PB</v>
      </c>
      <c r="G1249" s="1" t="s">
        <v>18</v>
      </c>
      <c r="H1249" s="1" t="s">
        <v>144</v>
      </c>
      <c r="I1249" s="1" t="s">
        <v>1272</v>
      </c>
      <c r="J1249" s="1" t="s">
        <v>1085</v>
      </c>
      <c r="K1249" s="1" t="s">
        <v>349</v>
      </c>
    </row>
    <row r="1250" spans="1:11" x14ac:dyDescent="0.2">
      <c r="A1250" s="6" t="str">
        <f>INDEX(UF_acronyms!$A$1:$C$28,MATCH(B1250,UF_acronyms!$C$1:$C$28,0),2)</f>
        <v>PB</v>
      </c>
      <c r="B1250" s="1" t="s">
        <v>3292</v>
      </c>
      <c r="C1250" s="1" t="s">
        <v>3309</v>
      </c>
      <c r="D1250" s="1" t="s">
        <v>3310</v>
      </c>
      <c r="E1250" s="11">
        <v>21866</v>
      </c>
      <c r="F1250" s="6" t="str">
        <f>CONCATENATE(tb_SVI[[#This Row],[Nome Município]],"/",tb_SVI[[#This Row],[UF]])</f>
        <v>Mari/PB</v>
      </c>
      <c r="G1250" s="1" t="s">
        <v>18</v>
      </c>
      <c r="H1250" s="1" t="s">
        <v>36</v>
      </c>
      <c r="I1250" s="1" t="s">
        <v>795</v>
      </c>
      <c r="J1250" s="1" t="s">
        <v>104</v>
      </c>
      <c r="K1250" s="1" t="s">
        <v>543</v>
      </c>
    </row>
    <row r="1251" spans="1:11" x14ac:dyDescent="0.2">
      <c r="A1251" s="6" t="str">
        <f>INDEX(UF_acronyms!$A$1:$C$28,MATCH(B1251,UF_acronyms!$C$1:$C$28,0),2)</f>
        <v>PB</v>
      </c>
      <c r="B1251" s="1" t="s">
        <v>3292</v>
      </c>
      <c r="C1251" s="1" t="s">
        <v>3311</v>
      </c>
      <c r="D1251" s="1" t="s">
        <v>3312</v>
      </c>
      <c r="E1251" s="11">
        <v>8653</v>
      </c>
      <c r="F1251" s="6" t="str">
        <f>CONCATENATE(tb_SVI[[#This Row],[Nome Município]],"/",tb_SVI[[#This Row],[UF]])</f>
        <v>Marcação/PB</v>
      </c>
      <c r="G1251" s="1" t="s">
        <v>18</v>
      </c>
      <c r="H1251" s="1" t="s">
        <v>127</v>
      </c>
      <c r="I1251" s="1" t="s">
        <v>532</v>
      </c>
      <c r="J1251" s="1" t="s">
        <v>618</v>
      </c>
      <c r="K1251" s="1" t="s">
        <v>650</v>
      </c>
    </row>
    <row r="1252" spans="1:11" x14ac:dyDescent="0.2">
      <c r="A1252" s="6" t="str">
        <f>INDEX(UF_acronyms!$A$1:$C$28,MATCH(B1252,UF_acronyms!$C$1:$C$28,0),2)</f>
        <v>PB</v>
      </c>
      <c r="B1252" s="1" t="s">
        <v>3292</v>
      </c>
      <c r="C1252" s="1" t="s">
        <v>3313</v>
      </c>
      <c r="D1252" s="1" t="s">
        <v>3314</v>
      </c>
      <c r="E1252" s="11">
        <v>10972</v>
      </c>
      <c r="F1252" s="6" t="str">
        <f>CONCATENATE(tb_SVI[[#This Row],[Nome Município]],"/",tb_SVI[[#This Row],[UF]])</f>
        <v>Manaíra/PB</v>
      </c>
      <c r="G1252" s="1" t="s">
        <v>18</v>
      </c>
      <c r="H1252" s="1" t="s">
        <v>801</v>
      </c>
      <c r="I1252" s="1" t="s">
        <v>57</v>
      </c>
      <c r="J1252" s="1" t="s">
        <v>445</v>
      </c>
      <c r="K1252" s="1" t="s">
        <v>163</v>
      </c>
    </row>
    <row r="1253" spans="1:11" x14ac:dyDescent="0.2">
      <c r="A1253" s="6" t="str">
        <f>INDEX(UF_acronyms!$A$1:$C$28,MATCH(B1253,UF_acronyms!$C$1:$C$28,0),2)</f>
        <v>PB</v>
      </c>
      <c r="B1253" s="1" t="s">
        <v>3292</v>
      </c>
      <c r="C1253" s="1" t="s">
        <v>3315</v>
      </c>
      <c r="D1253" s="1" t="s">
        <v>3316</v>
      </c>
      <c r="E1253" s="11">
        <v>45136</v>
      </c>
      <c r="F1253" s="6" t="str">
        <f>CONCATENATE(tb_SVI[[#This Row],[Nome Município]],"/",tb_SVI[[#This Row],[UF]])</f>
        <v>Mamanguape/PB</v>
      </c>
      <c r="G1253" s="1" t="s">
        <v>18</v>
      </c>
      <c r="H1253" s="1" t="s">
        <v>384</v>
      </c>
      <c r="I1253" s="1" t="s">
        <v>795</v>
      </c>
      <c r="J1253" s="1" t="s">
        <v>386</v>
      </c>
      <c r="K1253" s="1" t="s">
        <v>537</v>
      </c>
    </row>
    <row r="1254" spans="1:11" x14ac:dyDescent="0.2">
      <c r="A1254" s="6" t="str">
        <f>INDEX(UF_acronyms!$A$1:$C$28,MATCH(B1254,UF_acronyms!$C$1:$C$28,0),2)</f>
        <v>PB</v>
      </c>
      <c r="B1254" s="1" t="s">
        <v>3292</v>
      </c>
      <c r="C1254" s="1" t="s">
        <v>3317</v>
      </c>
      <c r="D1254" s="1" t="s">
        <v>3318</v>
      </c>
      <c r="E1254" s="11">
        <v>5752</v>
      </c>
      <c r="F1254" s="6" t="str">
        <f>CONCATENATE(tb_SVI[[#This Row],[Nome Município]],"/",tb_SVI[[#This Row],[UF]])</f>
        <v>Malta/PB</v>
      </c>
      <c r="G1254" s="1" t="s">
        <v>18</v>
      </c>
      <c r="H1254" s="1" t="s">
        <v>415</v>
      </c>
      <c r="I1254" s="1" t="s">
        <v>3319</v>
      </c>
      <c r="J1254" s="1" t="s">
        <v>76</v>
      </c>
      <c r="K1254" s="1" t="s">
        <v>66</v>
      </c>
    </row>
    <row r="1255" spans="1:11" x14ac:dyDescent="0.2">
      <c r="A1255" s="6" t="str">
        <f>INDEX(UF_acronyms!$A$1:$C$28,MATCH(B1255,UF_acronyms!$C$1:$C$28,0),2)</f>
        <v>PB</v>
      </c>
      <c r="B1255" s="1" t="s">
        <v>3292</v>
      </c>
      <c r="C1255" s="1" t="s">
        <v>3320</v>
      </c>
      <c r="D1255" s="1" t="s">
        <v>3321</v>
      </c>
      <c r="E1255" s="11">
        <v>13214</v>
      </c>
      <c r="F1255" s="6" t="str">
        <f>CONCATENATE(tb_SVI[[#This Row],[Nome Município]],"/",tb_SVI[[#This Row],[UF]])</f>
        <v>Lucena/PB</v>
      </c>
      <c r="G1255" s="1" t="s">
        <v>18</v>
      </c>
      <c r="H1255" s="1" t="s">
        <v>426</v>
      </c>
      <c r="I1255" s="1" t="s">
        <v>2246</v>
      </c>
      <c r="J1255" s="1" t="s">
        <v>1058</v>
      </c>
      <c r="K1255" s="1" t="s">
        <v>350</v>
      </c>
    </row>
    <row r="1256" spans="1:11" x14ac:dyDescent="0.2">
      <c r="A1256" s="6" t="str">
        <f>INDEX(UF_acronyms!$A$1:$C$28,MATCH(B1256,UF_acronyms!$C$1:$C$28,0),2)</f>
        <v>PB</v>
      </c>
      <c r="B1256" s="1" t="s">
        <v>3292</v>
      </c>
      <c r="C1256" s="1" t="s">
        <v>3322</v>
      </c>
      <c r="D1256" s="1" t="s">
        <v>3323</v>
      </c>
      <c r="E1256" s="11">
        <v>4369</v>
      </c>
      <c r="F1256" s="6" t="str">
        <f>CONCATENATE(tb_SVI[[#This Row],[Nome Município]],"/",tb_SVI[[#This Row],[UF]])</f>
        <v>Logradouro/PB</v>
      </c>
      <c r="G1256" s="1" t="s">
        <v>18</v>
      </c>
      <c r="H1256" s="1" t="s">
        <v>50</v>
      </c>
      <c r="I1256" s="1" t="s">
        <v>109</v>
      </c>
      <c r="J1256" s="1" t="s">
        <v>332</v>
      </c>
      <c r="K1256" s="1" t="s">
        <v>638</v>
      </c>
    </row>
    <row r="1257" spans="1:11" x14ac:dyDescent="0.2">
      <c r="A1257" s="6" t="str">
        <f>INDEX(UF_acronyms!$A$1:$C$28,MATCH(B1257,UF_acronyms!$C$1:$C$28,0),2)</f>
        <v>PB</v>
      </c>
      <c r="B1257" s="1" t="s">
        <v>3292</v>
      </c>
      <c r="C1257" s="1" t="s">
        <v>3324</v>
      </c>
      <c r="D1257" s="1" t="s">
        <v>3325</v>
      </c>
      <c r="E1257" s="11">
        <v>7265</v>
      </c>
      <c r="F1257" s="6" t="str">
        <f>CONCATENATE(tb_SVI[[#This Row],[Nome Município]],"/",tb_SVI[[#This Row],[UF]])</f>
        <v>Livramento/PB</v>
      </c>
      <c r="G1257" s="1" t="s">
        <v>18</v>
      </c>
      <c r="H1257" s="1" t="s">
        <v>170</v>
      </c>
      <c r="I1257" s="1" t="s">
        <v>937</v>
      </c>
      <c r="J1257" s="1" t="s">
        <v>350</v>
      </c>
      <c r="K1257" s="1" t="s">
        <v>78</v>
      </c>
    </row>
    <row r="1258" spans="1:11" x14ac:dyDescent="0.2">
      <c r="A1258" s="6" t="str">
        <f>INDEX(UF_acronyms!$A$1:$C$28,MATCH(B1258,UF_acronyms!$C$1:$C$28,0),2)</f>
        <v>PB</v>
      </c>
      <c r="B1258" s="1" t="s">
        <v>3292</v>
      </c>
      <c r="C1258" s="1" t="s">
        <v>3326</v>
      </c>
      <c r="D1258" s="1" t="s">
        <v>3327</v>
      </c>
      <c r="E1258" s="11">
        <v>2718</v>
      </c>
      <c r="F1258" s="6" t="str">
        <f>CONCATENATE(tb_SVI[[#This Row],[Nome Município]],"/",tb_SVI[[#This Row],[UF]])</f>
        <v>Lastro/PB</v>
      </c>
      <c r="G1258" s="1" t="s">
        <v>18</v>
      </c>
      <c r="H1258" s="1" t="s">
        <v>500</v>
      </c>
      <c r="I1258" s="1" t="s">
        <v>1537</v>
      </c>
      <c r="J1258" s="1" t="s">
        <v>506</v>
      </c>
      <c r="K1258" s="1" t="s">
        <v>233</v>
      </c>
    </row>
    <row r="1259" spans="1:11" x14ac:dyDescent="0.2">
      <c r="A1259" s="6" t="str">
        <f>INDEX(UF_acronyms!$A$1:$C$28,MATCH(B1259,UF_acronyms!$C$1:$C$28,0),2)</f>
        <v>PB</v>
      </c>
      <c r="B1259" s="1" t="s">
        <v>3292</v>
      </c>
      <c r="C1259" s="1" t="s">
        <v>3328</v>
      </c>
      <c r="D1259" s="1" t="s">
        <v>3329</v>
      </c>
      <c r="E1259" s="11">
        <v>7737</v>
      </c>
      <c r="F1259" s="6" t="str">
        <f>CONCATENATE(tb_SVI[[#This Row],[Nome Município]],"/",tb_SVI[[#This Row],[UF]])</f>
        <v>Lagoa de Dentro/PB</v>
      </c>
      <c r="G1259" s="1" t="s">
        <v>18</v>
      </c>
      <c r="H1259" s="1" t="s">
        <v>1261</v>
      </c>
      <c r="I1259" s="1" t="s">
        <v>286</v>
      </c>
      <c r="J1259" s="1" t="s">
        <v>80</v>
      </c>
      <c r="K1259" s="1" t="s">
        <v>805</v>
      </c>
    </row>
    <row r="1260" spans="1:11" x14ac:dyDescent="0.2">
      <c r="A1260" s="6" t="str">
        <f>INDEX(UF_acronyms!$A$1:$C$28,MATCH(B1260,UF_acronyms!$C$1:$C$28,0),2)</f>
        <v>PB</v>
      </c>
      <c r="B1260" s="1" t="s">
        <v>3292</v>
      </c>
      <c r="C1260" s="1" t="s">
        <v>3330</v>
      </c>
      <c r="D1260" s="1" t="s">
        <v>3331</v>
      </c>
      <c r="E1260" s="11">
        <v>27617</v>
      </c>
      <c r="F1260" s="6" t="str">
        <f>CONCATENATE(tb_SVI[[#This Row],[Nome Município]],"/",tb_SVI[[#This Row],[UF]])</f>
        <v>Lagoa Seca/PB</v>
      </c>
      <c r="G1260" s="1" t="s">
        <v>18</v>
      </c>
      <c r="H1260" s="1" t="s">
        <v>154</v>
      </c>
      <c r="I1260" s="1" t="s">
        <v>19</v>
      </c>
      <c r="J1260" s="1" t="s">
        <v>111</v>
      </c>
      <c r="K1260" s="1" t="s">
        <v>153</v>
      </c>
    </row>
    <row r="1261" spans="1:11" x14ac:dyDescent="0.2">
      <c r="A1261" s="6" t="str">
        <f>INDEX(UF_acronyms!$A$1:$C$28,MATCH(B1261,UF_acronyms!$C$1:$C$28,0),2)</f>
        <v>PB</v>
      </c>
      <c r="B1261" s="1" t="s">
        <v>3292</v>
      </c>
      <c r="C1261" s="1" t="s">
        <v>3332</v>
      </c>
      <c r="D1261" s="1" t="s">
        <v>3333</v>
      </c>
      <c r="E1261" s="11">
        <v>4653</v>
      </c>
      <c r="F1261" s="6" t="str">
        <f>CONCATENATE(tb_SVI[[#This Row],[Nome Município]],"/",tb_SVI[[#This Row],[UF]])</f>
        <v>Lagoa/PB</v>
      </c>
      <c r="G1261" s="1" t="s">
        <v>18</v>
      </c>
      <c r="H1261" s="1" t="s">
        <v>698</v>
      </c>
      <c r="I1261" s="1" t="s">
        <v>364</v>
      </c>
      <c r="J1261" s="1" t="s">
        <v>969</v>
      </c>
      <c r="K1261" s="1" t="s">
        <v>716</v>
      </c>
    </row>
    <row r="1262" spans="1:11" x14ac:dyDescent="0.2">
      <c r="A1262" s="6" t="str">
        <f>INDEX(UF_acronyms!$A$1:$C$28,MATCH(B1262,UF_acronyms!$C$1:$C$28,0),2)</f>
        <v>PB</v>
      </c>
      <c r="B1262" s="1" t="s">
        <v>3292</v>
      </c>
      <c r="C1262" s="1" t="s">
        <v>3334</v>
      </c>
      <c r="D1262" s="1" t="s">
        <v>3335</v>
      </c>
      <c r="E1262" s="11">
        <v>9849</v>
      </c>
      <c r="F1262" s="6" t="str">
        <f>CONCATENATE(tb_SVI[[#This Row],[Nome Município]],"/",tb_SVI[[#This Row],[UF]])</f>
        <v>Juru/PB</v>
      </c>
      <c r="G1262" s="1" t="s">
        <v>18</v>
      </c>
      <c r="H1262" s="1" t="s">
        <v>309</v>
      </c>
      <c r="I1262" s="1" t="s">
        <v>706</v>
      </c>
      <c r="J1262" s="1" t="s">
        <v>228</v>
      </c>
      <c r="K1262" s="1" t="s">
        <v>76</v>
      </c>
    </row>
    <row r="1263" spans="1:11" x14ac:dyDescent="0.2">
      <c r="A1263" s="6" t="str">
        <f>INDEX(UF_acronyms!$A$1:$C$28,MATCH(B1263,UF_acronyms!$C$1:$C$28,0),2)</f>
        <v>PB</v>
      </c>
      <c r="B1263" s="1" t="s">
        <v>3292</v>
      </c>
      <c r="C1263" s="1" t="s">
        <v>3336</v>
      </c>
      <c r="D1263" s="1" t="s">
        <v>3337</v>
      </c>
      <c r="E1263" s="11">
        <v>10793</v>
      </c>
      <c r="F1263" s="6" t="str">
        <f>CONCATENATE(tb_SVI[[#This Row],[Nome Município]],"/",tb_SVI[[#This Row],[UF]])</f>
        <v>Juripiranga/PB</v>
      </c>
      <c r="G1263" s="1" t="s">
        <v>18</v>
      </c>
      <c r="H1263" s="1" t="s">
        <v>158</v>
      </c>
      <c r="I1263" s="1" t="s">
        <v>867</v>
      </c>
      <c r="J1263" s="1" t="s">
        <v>310</v>
      </c>
      <c r="K1263" s="1" t="s">
        <v>127</v>
      </c>
    </row>
    <row r="1264" spans="1:11" x14ac:dyDescent="0.2">
      <c r="A1264" s="6" t="str">
        <f>INDEX(UF_acronyms!$A$1:$C$28,MATCH(B1264,UF_acronyms!$C$1:$C$28,0),2)</f>
        <v>PB</v>
      </c>
      <c r="B1264" s="1" t="s">
        <v>3292</v>
      </c>
      <c r="C1264" s="1" t="s">
        <v>3338</v>
      </c>
      <c r="D1264" s="1" t="s">
        <v>3339</v>
      </c>
      <c r="E1264" s="11">
        <v>7195</v>
      </c>
      <c r="F1264" s="6" t="str">
        <f>CONCATENATE(tb_SVI[[#This Row],[Nome Município]],"/",tb_SVI[[#This Row],[UF]])</f>
        <v>Junco do Seridó/PB</v>
      </c>
      <c r="G1264" s="1" t="s">
        <v>18</v>
      </c>
      <c r="H1264" s="1" t="s">
        <v>1277</v>
      </c>
      <c r="I1264" s="1" t="s">
        <v>2018</v>
      </c>
      <c r="J1264" s="1" t="s">
        <v>330</v>
      </c>
      <c r="K1264" s="1" t="s">
        <v>532</v>
      </c>
    </row>
    <row r="1265" spans="1:11" x14ac:dyDescent="0.2">
      <c r="A1265" s="6" t="str">
        <f>INDEX(UF_acronyms!$A$1:$C$28,MATCH(B1265,UF_acronyms!$C$1:$C$28,0),2)</f>
        <v>PB</v>
      </c>
      <c r="B1265" s="1" t="s">
        <v>3292</v>
      </c>
      <c r="C1265" s="1" t="s">
        <v>3340</v>
      </c>
      <c r="D1265" s="1" t="s">
        <v>3341</v>
      </c>
      <c r="E1265" s="11">
        <v>18298</v>
      </c>
      <c r="F1265" s="6" t="str">
        <f>CONCATENATE(tb_SVI[[#This Row],[Nome Município]],"/",tb_SVI[[#This Row],[UF]])</f>
        <v>Juazeirinho/PB</v>
      </c>
      <c r="G1265" s="1" t="s">
        <v>18</v>
      </c>
      <c r="H1265" s="1" t="s">
        <v>115</v>
      </c>
      <c r="I1265" s="1" t="s">
        <v>998</v>
      </c>
      <c r="J1265" s="1" t="s">
        <v>650</v>
      </c>
      <c r="K1265" s="1" t="s">
        <v>212</v>
      </c>
    </row>
    <row r="1266" spans="1:11" x14ac:dyDescent="0.2">
      <c r="A1266" s="6" t="str">
        <f>INDEX(UF_acronyms!$A$1:$C$28,MATCH(B1266,UF_acronyms!$C$1:$C$28,0),2)</f>
        <v>PB</v>
      </c>
      <c r="B1266" s="1" t="s">
        <v>3292</v>
      </c>
      <c r="C1266" s="1" t="s">
        <v>3342</v>
      </c>
      <c r="D1266" s="1" t="s">
        <v>3343</v>
      </c>
      <c r="E1266" s="11">
        <v>7976</v>
      </c>
      <c r="F1266" s="6" t="str">
        <f>CONCATENATE(tb_SVI[[#This Row],[Nome Município]],"/",tb_SVI[[#This Row],[UF]])</f>
        <v>Juarez Távora/PB</v>
      </c>
      <c r="G1266" s="1" t="s">
        <v>18</v>
      </c>
      <c r="H1266" s="1" t="s">
        <v>1415</v>
      </c>
      <c r="I1266" s="1" t="s">
        <v>1289</v>
      </c>
      <c r="J1266" s="1" t="s">
        <v>190</v>
      </c>
      <c r="K1266" s="1" t="s">
        <v>155</v>
      </c>
    </row>
    <row r="1267" spans="1:11" x14ac:dyDescent="0.2">
      <c r="A1267" s="6" t="str">
        <f>INDEX(UF_acronyms!$A$1:$C$28,MATCH(B1267,UF_acronyms!$C$1:$C$28,0),2)</f>
        <v>PB</v>
      </c>
      <c r="B1267" s="1" t="s">
        <v>3292</v>
      </c>
      <c r="C1267" s="1" t="s">
        <v>3344</v>
      </c>
      <c r="D1267" s="1" t="s">
        <v>3345</v>
      </c>
      <c r="E1267" s="11">
        <v>817511</v>
      </c>
      <c r="F1267" s="6" t="str">
        <f>CONCATENATE(tb_SVI[[#This Row],[Nome Município]],"/",tb_SVI[[#This Row],[UF]])</f>
        <v>João Pessoa/PB</v>
      </c>
      <c r="G1267" s="1" t="s">
        <v>18</v>
      </c>
      <c r="H1267" s="1" t="s">
        <v>1267</v>
      </c>
      <c r="I1267" s="1" t="s">
        <v>2427</v>
      </c>
      <c r="J1267" s="1" t="s">
        <v>246</v>
      </c>
      <c r="K1267" s="1" t="s">
        <v>812</v>
      </c>
    </row>
    <row r="1268" spans="1:11" x14ac:dyDescent="0.2">
      <c r="A1268" s="6" t="str">
        <f>INDEX(UF_acronyms!$A$1:$C$28,MATCH(B1268,UF_acronyms!$C$1:$C$28,0),2)</f>
        <v>PB</v>
      </c>
      <c r="B1268" s="1" t="s">
        <v>3292</v>
      </c>
      <c r="C1268" s="1" t="s">
        <v>3346</v>
      </c>
      <c r="D1268" s="1" t="s">
        <v>3347</v>
      </c>
      <c r="E1268" s="11">
        <v>7745</v>
      </c>
      <c r="F1268" s="6" t="str">
        <f>CONCATENATE(tb_SVI[[#This Row],[Nome Município]],"/",tb_SVI[[#This Row],[UF]])</f>
        <v>Jericó/PB</v>
      </c>
      <c r="G1268" s="1" t="s">
        <v>18</v>
      </c>
      <c r="H1268" s="1" t="s">
        <v>415</v>
      </c>
      <c r="I1268" s="1" t="s">
        <v>337</v>
      </c>
      <c r="J1268" s="1" t="s">
        <v>727</v>
      </c>
      <c r="K1268" s="1" t="s">
        <v>532</v>
      </c>
    </row>
    <row r="1269" spans="1:11" x14ac:dyDescent="0.2">
      <c r="A1269" s="6" t="str">
        <f>INDEX(UF_acronyms!$A$1:$C$28,MATCH(B1269,UF_acronyms!$C$1:$C$28,0),2)</f>
        <v>PB</v>
      </c>
      <c r="B1269" s="1" t="s">
        <v>3292</v>
      </c>
      <c r="C1269" s="1" t="s">
        <v>3350</v>
      </c>
      <c r="D1269" s="1" t="s">
        <v>3351</v>
      </c>
      <c r="E1269" s="11">
        <v>14450</v>
      </c>
      <c r="F1269" s="6" t="str">
        <f>CONCATENATE(tb_SVI[[#This Row],[Nome Município]],"/",tb_SVI[[#This Row],[UF]])</f>
        <v>Jacaraú/PB</v>
      </c>
      <c r="G1269" s="1" t="s">
        <v>18</v>
      </c>
      <c r="H1269" s="1" t="s">
        <v>801</v>
      </c>
      <c r="I1269" s="1" t="s">
        <v>338</v>
      </c>
      <c r="J1269" s="1" t="s">
        <v>138</v>
      </c>
      <c r="K1269" s="1" t="s">
        <v>716</v>
      </c>
    </row>
    <row r="1270" spans="1:11" x14ac:dyDescent="0.2">
      <c r="A1270" s="6" t="str">
        <f>INDEX(UF_acronyms!$A$1:$C$28,MATCH(B1270,UF_acronyms!$C$1:$C$28,0),2)</f>
        <v>PB</v>
      </c>
      <c r="B1270" s="1" t="s">
        <v>3292</v>
      </c>
      <c r="C1270" s="1" t="s">
        <v>3352</v>
      </c>
      <c r="D1270" s="1" t="s">
        <v>3353</v>
      </c>
      <c r="E1270" s="11">
        <v>11016</v>
      </c>
      <c r="F1270" s="6" t="str">
        <f>CONCATENATE(tb_SVI[[#This Row],[Nome Município]],"/",tb_SVI[[#This Row],[UF]])</f>
        <v>Itatuba/PB</v>
      </c>
      <c r="G1270" s="1" t="s">
        <v>18</v>
      </c>
      <c r="H1270" s="1" t="s">
        <v>862</v>
      </c>
      <c r="I1270" s="1" t="s">
        <v>121</v>
      </c>
      <c r="J1270" s="1" t="s">
        <v>623</v>
      </c>
      <c r="K1270" s="1" t="s">
        <v>685</v>
      </c>
    </row>
    <row r="1271" spans="1:11" x14ac:dyDescent="0.2">
      <c r="A1271" s="6" t="str">
        <f>INDEX(UF_acronyms!$A$1:$C$28,MATCH(B1271,UF_acronyms!$C$1:$C$28,0),2)</f>
        <v>PB</v>
      </c>
      <c r="B1271" s="1" t="s">
        <v>3292</v>
      </c>
      <c r="C1271" s="1" t="s">
        <v>3354</v>
      </c>
      <c r="D1271" s="1" t="s">
        <v>3355</v>
      </c>
      <c r="E1271" s="11">
        <v>18823</v>
      </c>
      <c r="F1271" s="6" t="str">
        <f>CONCATENATE(tb_SVI[[#This Row],[Nome Município]],"/",tb_SVI[[#This Row],[UF]])</f>
        <v>Itapororoca/PB</v>
      </c>
      <c r="G1271" s="1" t="s">
        <v>18</v>
      </c>
      <c r="H1271" s="1" t="s">
        <v>262</v>
      </c>
      <c r="I1271" s="1" t="s">
        <v>792</v>
      </c>
      <c r="J1271" s="1" t="s">
        <v>716</v>
      </c>
      <c r="K1271" s="1" t="s">
        <v>454</v>
      </c>
    </row>
    <row r="1272" spans="1:11" x14ac:dyDescent="0.2">
      <c r="A1272" s="6" t="str">
        <f>INDEX(UF_acronyms!$A$1:$C$28,MATCH(B1272,UF_acronyms!$C$1:$C$28,0),2)</f>
        <v>PB</v>
      </c>
      <c r="B1272" s="1" t="s">
        <v>3292</v>
      </c>
      <c r="C1272" s="1" t="s">
        <v>3356</v>
      </c>
      <c r="D1272" s="1" t="s">
        <v>3357</v>
      </c>
      <c r="E1272" s="11">
        <v>24828</v>
      </c>
      <c r="F1272" s="6" t="str">
        <f>CONCATENATE(tb_SVI[[#This Row],[Nome Município]],"/",tb_SVI[[#This Row],[UF]])</f>
        <v>Itaporanga/PB</v>
      </c>
      <c r="G1272" s="1" t="s">
        <v>18</v>
      </c>
      <c r="H1272" s="1" t="s">
        <v>1334</v>
      </c>
      <c r="I1272" s="1" t="s">
        <v>1461</v>
      </c>
      <c r="J1272" s="1" t="s">
        <v>239</v>
      </c>
      <c r="K1272" s="1" t="s">
        <v>349</v>
      </c>
    </row>
    <row r="1273" spans="1:11" x14ac:dyDescent="0.2">
      <c r="A1273" s="6" t="str">
        <f>INDEX(UF_acronyms!$A$1:$C$28,MATCH(B1273,UF_acronyms!$C$1:$C$28,0),2)</f>
        <v>PB</v>
      </c>
      <c r="B1273" s="1" t="s">
        <v>3292</v>
      </c>
      <c r="C1273" s="1" t="s">
        <v>3358</v>
      </c>
      <c r="D1273" s="1" t="s">
        <v>3359</v>
      </c>
      <c r="E1273" s="11">
        <v>24419</v>
      </c>
      <c r="F1273" s="6" t="str">
        <f>CONCATENATE(tb_SVI[[#This Row],[Nome Município]],"/",tb_SVI[[#This Row],[UF]])</f>
        <v>Itabaiana/PB</v>
      </c>
      <c r="G1273" s="1" t="s">
        <v>18</v>
      </c>
      <c r="H1273" s="1" t="s">
        <v>115</v>
      </c>
      <c r="I1273" s="1" t="s">
        <v>1365</v>
      </c>
      <c r="J1273" s="1" t="s">
        <v>592</v>
      </c>
      <c r="K1273" s="1" t="s">
        <v>449</v>
      </c>
    </row>
    <row r="1274" spans="1:11" x14ac:dyDescent="0.2">
      <c r="A1274" s="6" t="str">
        <f>INDEX(UF_acronyms!$A$1:$C$28,MATCH(B1274,UF_acronyms!$C$1:$C$28,0),2)</f>
        <v>PB</v>
      </c>
      <c r="B1274" s="1" t="s">
        <v>3292</v>
      </c>
      <c r="C1274" s="1" t="s">
        <v>3360</v>
      </c>
      <c r="D1274" s="1" t="s">
        <v>3361</v>
      </c>
      <c r="E1274" s="11">
        <v>18144</v>
      </c>
      <c r="F1274" s="6" t="str">
        <f>CONCATENATE(tb_SVI[[#This Row],[Nome Município]],"/",tb_SVI[[#This Row],[UF]])</f>
        <v>Ingá/PB</v>
      </c>
      <c r="G1274" s="1" t="s">
        <v>18</v>
      </c>
      <c r="H1274" s="1" t="s">
        <v>1261</v>
      </c>
      <c r="I1274" s="1" t="s">
        <v>154</v>
      </c>
      <c r="J1274" s="1" t="s">
        <v>240</v>
      </c>
      <c r="K1274" s="1" t="s">
        <v>857</v>
      </c>
    </row>
    <row r="1275" spans="1:11" x14ac:dyDescent="0.2">
      <c r="A1275" s="6" t="str">
        <f>INDEX(UF_acronyms!$A$1:$C$28,MATCH(B1275,UF_acronyms!$C$1:$C$28,0),2)</f>
        <v>PB</v>
      </c>
      <c r="B1275" s="1" t="s">
        <v>3292</v>
      </c>
      <c r="C1275" s="1" t="s">
        <v>3362</v>
      </c>
      <c r="D1275" s="1" t="s">
        <v>3363</v>
      </c>
      <c r="E1275" s="11">
        <v>11848</v>
      </c>
      <c r="F1275" s="6" t="str">
        <f>CONCATENATE(tb_SVI[[#This Row],[Nome Município]],"/",tb_SVI[[#This Row],[UF]])</f>
        <v>Imaculada/PB</v>
      </c>
      <c r="G1275" s="1" t="s">
        <v>18</v>
      </c>
      <c r="H1275" s="1" t="s">
        <v>303</v>
      </c>
      <c r="I1275" s="1" t="s">
        <v>792</v>
      </c>
      <c r="J1275" s="1" t="s">
        <v>192</v>
      </c>
      <c r="K1275" s="1" t="s">
        <v>202</v>
      </c>
    </row>
    <row r="1276" spans="1:11" x14ac:dyDescent="0.2">
      <c r="A1276" s="6" t="str">
        <f>INDEX(UF_acronyms!$A$1:$C$28,MATCH(B1276,UF_acronyms!$C$1:$C$28,0),2)</f>
        <v>PB</v>
      </c>
      <c r="B1276" s="1" t="s">
        <v>3292</v>
      </c>
      <c r="C1276" s="1" t="s">
        <v>3364</v>
      </c>
      <c r="D1276" s="1" t="s">
        <v>3365</v>
      </c>
      <c r="E1276" s="11">
        <v>6105</v>
      </c>
      <c r="F1276" s="6" t="str">
        <f>CONCATENATE(tb_SVI[[#This Row],[Nome Município]],"/",tb_SVI[[#This Row],[UF]])</f>
        <v>Igaracy/PB</v>
      </c>
      <c r="G1276" s="1" t="s">
        <v>18</v>
      </c>
      <c r="H1276" s="1" t="s">
        <v>415</v>
      </c>
      <c r="I1276" s="1" t="s">
        <v>2308</v>
      </c>
      <c r="J1276" s="1" t="s">
        <v>111</v>
      </c>
      <c r="K1276" s="1" t="s">
        <v>148</v>
      </c>
    </row>
    <row r="1277" spans="1:11" x14ac:dyDescent="0.2">
      <c r="A1277" s="6" t="str">
        <f>INDEX(UF_acronyms!$A$1:$C$28,MATCH(B1277,UF_acronyms!$C$1:$C$28,0),2)</f>
        <v>PB</v>
      </c>
      <c r="B1277" s="1" t="s">
        <v>3292</v>
      </c>
      <c r="C1277" s="1" t="s">
        <v>3366</v>
      </c>
      <c r="D1277" s="1" t="s">
        <v>3367</v>
      </c>
      <c r="E1277" s="11">
        <v>5903</v>
      </c>
      <c r="F1277" s="6" t="str">
        <f>CONCATENATE(tb_SVI[[#This Row],[Nome Município]],"/",tb_SVI[[#This Row],[UF]])</f>
        <v>Ibiara/PB</v>
      </c>
      <c r="G1277" s="1" t="s">
        <v>18</v>
      </c>
      <c r="H1277" s="1" t="s">
        <v>136</v>
      </c>
      <c r="I1277" s="1" t="s">
        <v>206</v>
      </c>
      <c r="J1277" s="1" t="s">
        <v>310</v>
      </c>
      <c r="K1277" s="1" t="s">
        <v>581</v>
      </c>
    </row>
    <row r="1278" spans="1:11" x14ac:dyDescent="0.2">
      <c r="A1278" s="6" t="str">
        <f>INDEX(UF_acronyms!$A$1:$C$28,MATCH(B1278,UF_acronyms!$C$1:$C$28,0),2)</f>
        <v>PB</v>
      </c>
      <c r="B1278" s="1" t="s">
        <v>3292</v>
      </c>
      <c r="C1278" s="1" t="s">
        <v>3368</v>
      </c>
      <c r="D1278" s="1" t="s">
        <v>3369</v>
      </c>
      <c r="E1278" s="11">
        <v>3453</v>
      </c>
      <c r="F1278" s="6" t="str">
        <f>CONCATENATE(tb_SVI[[#This Row],[Nome Município]],"/",tb_SVI[[#This Row],[UF]])</f>
        <v>Gurjão/PB</v>
      </c>
      <c r="G1278" s="1" t="s">
        <v>18</v>
      </c>
      <c r="H1278" s="1" t="s">
        <v>248</v>
      </c>
      <c r="I1278" s="1" t="s">
        <v>1710</v>
      </c>
      <c r="J1278" s="1" t="s">
        <v>207</v>
      </c>
      <c r="K1278" s="1" t="s">
        <v>405</v>
      </c>
    </row>
    <row r="1279" spans="1:11" x14ac:dyDescent="0.2">
      <c r="A1279" s="6" t="str">
        <f>INDEX(UF_acronyms!$A$1:$C$28,MATCH(B1279,UF_acronyms!$C$1:$C$28,0),2)</f>
        <v>PB</v>
      </c>
      <c r="B1279" s="1" t="s">
        <v>3292</v>
      </c>
      <c r="C1279" s="1" t="s">
        <v>3370</v>
      </c>
      <c r="D1279" s="1" t="s">
        <v>3371</v>
      </c>
      <c r="E1279" s="11">
        <v>14127</v>
      </c>
      <c r="F1279" s="6" t="str">
        <f>CONCATENATE(tb_SVI[[#This Row],[Nome Município]],"/",tb_SVI[[#This Row],[UF]])</f>
        <v>Gurinhém/PB</v>
      </c>
      <c r="G1279" s="1" t="s">
        <v>18</v>
      </c>
      <c r="H1279" s="1" t="s">
        <v>209</v>
      </c>
      <c r="I1279" s="1" t="s">
        <v>75</v>
      </c>
      <c r="J1279" s="1" t="s">
        <v>475</v>
      </c>
      <c r="K1279" s="1" t="s">
        <v>98</v>
      </c>
    </row>
    <row r="1280" spans="1:11" x14ac:dyDescent="0.2">
      <c r="A1280" s="6" t="str">
        <f>INDEX(UF_acronyms!$A$1:$C$28,MATCH(B1280,UF_acronyms!$C$1:$C$28,0),2)</f>
        <v>PB</v>
      </c>
      <c r="B1280" s="1" t="s">
        <v>3292</v>
      </c>
      <c r="C1280" s="1" t="s">
        <v>3372</v>
      </c>
      <c r="D1280" s="1" t="s">
        <v>3373</v>
      </c>
      <c r="E1280" s="11">
        <v>59115</v>
      </c>
      <c r="F1280" s="6" t="str">
        <f>CONCATENATE(tb_SVI[[#This Row],[Nome Município]],"/",tb_SVI[[#This Row],[UF]])</f>
        <v>Guarabira/PB</v>
      </c>
      <c r="G1280" s="1" t="s">
        <v>18</v>
      </c>
      <c r="H1280" s="1" t="s">
        <v>1462</v>
      </c>
      <c r="I1280" s="1" t="s">
        <v>2079</v>
      </c>
      <c r="J1280" s="1" t="s">
        <v>414</v>
      </c>
      <c r="K1280" s="1" t="s">
        <v>348</v>
      </c>
    </row>
    <row r="1281" spans="1:11" x14ac:dyDescent="0.2">
      <c r="A1281" s="6" t="str">
        <f>INDEX(UF_acronyms!$A$1:$C$28,MATCH(B1281,UF_acronyms!$C$1:$C$28,0),2)</f>
        <v>PB</v>
      </c>
      <c r="B1281" s="1" t="s">
        <v>3292</v>
      </c>
      <c r="C1281" s="1" t="s">
        <v>3374</v>
      </c>
      <c r="D1281" s="1" t="s">
        <v>3375</v>
      </c>
      <c r="E1281" s="11">
        <v>8303</v>
      </c>
      <c r="F1281" s="6" t="str">
        <f>CONCATENATE(tb_SVI[[#This Row],[Nome Município]],"/",tb_SVI[[#This Row],[UF]])</f>
        <v>Gado Bravo/PB</v>
      </c>
      <c r="G1281" s="1" t="s">
        <v>18</v>
      </c>
      <c r="H1281" s="1" t="s">
        <v>221</v>
      </c>
      <c r="I1281" s="1" t="s">
        <v>290</v>
      </c>
      <c r="J1281" s="1" t="s">
        <v>600</v>
      </c>
      <c r="K1281" s="1" t="s">
        <v>656</v>
      </c>
    </row>
    <row r="1282" spans="1:11" x14ac:dyDescent="0.2">
      <c r="A1282" s="6" t="str">
        <f>INDEX(UF_acronyms!$A$1:$C$28,MATCH(B1282,UF_acronyms!$C$1:$C$28,0),2)</f>
        <v>PB</v>
      </c>
      <c r="B1282" s="1" t="s">
        <v>3292</v>
      </c>
      <c r="C1282" s="1" t="s">
        <v>3376</v>
      </c>
      <c r="D1282" s="12" t="s">
        <v>17629</v>
      </c>
      <c r="E1282" s="11">
        <v>2639</v>
      </c>
      <c r="F1282" s="6" t="str">
        <f>CONCATENATE(tb_SVI[[#This Row],[Nome Município]],"/",tb_SVI[[#This Row],[UF]])</f>
        <v>Joca Claudino/PB</v>
      </c>
      <c r="G1282" s="1" t="s">
        <v>18</v>
      </c>
      <c r="H1282" s="1" t="s">
        <v>324</v>
      </c>
      <c r="I1282" s="1" t="s">
        <v>49</v>
      </c>
      <c r="J1282" s="1" t="s">
        <v>950</v>
      </c>
      <c r="K1282" s="1" t="s">
        <v>403</v>
      </c>
    </row>
    <row r="1283" spans="1:11" x14ac:dyDescent="0.2">
      <c r="A1283" s="6" t="str">
        <f>INDEX(UF_acronyms!$A$1:$C$28,MATCH(B1283,UF_acronyms!$C$1:$C$28,0),2)</f>
        <v>PB</v>
      </c>
      <c r="B1283" s="1" t="s">
        <v>3292</v>
      </c>
      <c r="C1283" s="1" t="s">
        <v>3377</v>
      </c>
      <c r="D1283" s="1" t="s">
        <v>3378</v>
      </c>
      <c r="E1283" s="11">
        <v>6986</v>
      </c>
      <c r="F1283" s="6" t="str">
        <f>CONCATENATE(tb_SVI[[#This Row],[Nome Município]],"/",tb_SVI[[#This Row],[UF]])</f>
        <v>Santana dos Garrotes/PB</v>
      </c>
      <c r="G1283" s="1" t="s">
        <v>18</v>
      </c>
      <c r="H1283" s="1" t="s">
        <v>170</v>
      </c>
      <c r="I1283" s="1" t="s">
        <v>345</v>
      </c>
      <c r="J1283" s="1" t="s">
        <v>136</v>
      </c>
      <c r="K1283" s="1" t="s">
        <v>409</v>
      </c>
    </row>
    <row r="1284" spans="1:11" x14ac:dyDescent="0.2">
      <c r="A1284" s="6" t="str">
        <f>INDEX(UF_acronyms!$A$1:$C$28,MATCH(B1284,UF_acronyms!$C$1:$C$28,0),2)</f>
        <v>PB</v>
      </c>
      <c r="B1284" s="1" t="s">
        <v>3292</v>
      </c>
      <c r="C1284" s="1" t="s">
        <v>3379</v>
      </c>
      <c r="D1284" s="1" t="s">
        <v>3380</v>
      </c>
      <c r="E1284" s="11">
        <v>5129</v>
      </c>
      <c r="F1284" s="6" t="str">
        <f>CONCATENATE(tb_SVI[[#This Row],[Nome Município]],"/",tb_SVI[[#This Row],[UF]])</f>
        <v>Santana de Mangueira/PB</v>
      </c>
      <c r="G1284" s="1" t="s">
        <v>18</v>
      </c>
      <c r="H1284" s="1" t="s">
        <v>528</v>
      </c>
      <c r="I1284" s="1" t="s">
        <v>109</v>
      </c>
      <c r="J1284" s="1" t="s">
        <v>487</v>
      </c>
      <c r="K1284" s="1" t="s">
        <v>451</v>
      </c>
    </row>
    <row r="1285" spans="1:11" x14ac:dyDescent="0.2">
      <c r="A1285" s="6" t="str">
        <f>INDEX(UF_acronyms!$A$1:$C$28,MATCH(B1285,UF_acronyms!$C$1:$C$28,0),2)</f>
        <v>PB</v>
      </c>
      <c r="B1285" s="1" t="s">
        <v>3292</v>
      </c>
      <c r="C1285" s="1" t="s">
        <v>3381</v>
      </c>
      <c r="D1285" s="1" t="s">
        <v>3382</v>
      </c>
      <c r="E1285" s="11">
        <v>4562</v>
      </c>
      <c r="F1285" s="6" t="str">
        <f>CONCATENATE(tb_SVI[[#This Row],[Nome Município]],"/",tb_SVI[[#This Row],[UF]])</f>
        <v>Santa Teresinha/PB</v>
      </c>
      <c r="G1285" s="1" t="s">
        <v>18</v>
      </c>
      <c r="H1285" s="1" t="s">
        <v>2924</v>
      </c>
      <c r="I1285" s="1" t="s">
        <v>3133</v>
      </c>
      <c r="J1285" s="1" t="s">
        <v>156</v>
      </c>
      <c r="K1285" s="1" t="s">
        <v>698</v>
      </c>
    </row>
    <row r="1286" spans="1:11" x14ac:dyDescent="0.2">
      <c r="A1286" s="6" t="str">
        <f>INDEX(UF_acronyms!$A$1:$C$28,MATCH(B1286,UF_acronyms!$C$1:$C$28,0),2)</f>
        <v>PB</v>
      </c>
      <c r="B1286" s="1" t="s">
        <v>3292</v>
      </c>
      <c r="C1286" s="1" t="s">
        <v>3383</v>
      </c>
      <c r="D1286" s="1" t="s">
        <v>1962</v>
      </c>
      <c r="E1286" s="11">
        <v>137349</v>
      </c>
      <c r="F1286" s="6" t="str">
        <f>CONCATENATE(tb_SVI[[#This Row],[Nome Município]],"/",tb_SVI[[#This Row],[UF]])</f>
        <v>Santa Rita/PB</v>
      </c>
      <c r="G1286" s="1" t="s">
        <v>18</v>
      </c>
      <c r="H1286" s="1" t="s">
        <v>1297</v>
      </c>
      <c r="I1286" s="1" t="s">
        <v>210</v>
      </c>
      <c r="J1286" s="1" t="s">
        <v>698</v>
      </c>
      <c r="K1286" s="1" t="s">
        <v>484</v>
      </c>
    </row>
    <row r="1287" spans="1:11" x14ac:dyDescent="0.2">
      <c r="A1287" s="6" t="str">
        <f>INDEX(UF_acronyms!$A$1:$C$28,MATCH(B1287,UF_acronyms!$C$1:$C$28,0),2)</f>
        <v>PB</v>
      </c>
      <c r="B1287" s="1" t="s">
        <v>3292</v>
      </c>
      <c r="C1287" s="1" t="s">
        <v>3384</v>
      </c>
      <c r="D1287" s="1" t="s">
        <v>1614</v>
      </c>
      <c r="E1287" s="11">
        <v>15426</v>
      </c>
      <c r="F1287" s="6" t="str">
        <f>CONCATENATE(tb_SVI[[#This Row],[Nome Município]],"/",tb_SVI[[#This Row],[UF]])</f>
        <v>Santa Luzia/PB</v>
      </c>
      <c r="G1287" s="1" t="s">
        <v>18</v>
      </c>
      <c r="H1287" s="1" t="s">
        <v>224</v>
      </c>
      <c r="I1287" s="1" t="s">
        <v>2412</v>
      </c>
      <c r="J1287" s="1" t="s">
        <v>219</v>
      </c>
      <c r="K1287" s="1" t="s">
        <v>851</v>
      </c>
    </row>
    <row r="1288" spans="1:11" x14ac:dyDescent="0.2">
      <c r="A1288" s="6" t="str">
        <f>INDEX(UF_acronyms!$A$1:$C$28,MATCH(B1288,UF_acronyms!$C$1:$C$28,0),2)</f>
        <v>PB</v>
      </c>
      <c r="B1288" s="1" t="s">
        <v>3292</v>
      </c>
      <c r="C1288" s="1" t="s">
        <v>3385</v>
      </c>
      <c r="D1288" s="1" t="s">
        <v>1616</v>
      </c>
      <c r="E1288" s="11">
        <v>3593</v>
      </c>
      <c r="F1288" s="6" t="str">
        <f>CONCATENATE(tb_SVI[[#This Row],[Nome Município]],"/",tb_SVI[[#This Row],[UF]])</f>
        <v>Santa Inês/PB</v>
      </c>
      <c r="G1288" s="1" t="s">
        <v>18</v>
      </c>
      <c r="H1288" s="1" t="s">
        <v>1139</v>
      </c>
      <c r="I1288" s="1" t="s">
        <v>2432</v>
      </c>
      <c r="J1288" s="1" t="s">
        <v>543</v>
      </c>
      <c r="K1288" s="1" t="s">
        <v>77</v>
      </c>
    </row>
    <row r="1289" spans="1:11" x14ac:dyDescent="0.2">
      <c r="A1289" s="6" t="str">
        <f>INDEX(UF_acronyms!$A$1:$C$28,MATCH(B1289,UF_acronyms!$C$1:$C$28,0),2)</f>
        <v>PB</v>
      </c>
      <c r="B1289" s="1" t="s">
        <v>3292</v>
      </c>
      <c r="C1289" s="1" t="s">
        <v>3386</v>
      </c>
      <c r="D1289" s="1" t="s">
        <v>1618</v>
      </c>
      <c r="E1289" s="11">
        <v>5871</v>
      </c>
      <c r="F1289" s="6" t="str">
        <f>CONCATENATE(tb_SVI[[#This Row],[Nome Município]],"/",tb_SVI[[#This Row],[UF]])</f>
        <v>Santa Helena/PB</v>
      </c>
      <c r="G1289" s="1" t="s">
        <v>18</v>
      </c>
      <c r="H1289" s="1" t="s">
        <v>121</v>
      </c>
      <c r="I1289" s="1" t="s">
        <v>3387</v>
      </c>
      <c r="J1289" s="1" t="s">
        <v>277</v>
      </c>
      <c r="K1289" s="1" t="s">
        <v>96</v>
      </c>
    </row>
    <row r="1290" spans="1:11" x14ac:dyDescent="0.2">
      <c r="A1290" s="6" t="str">
        <f>INDEX(UF_acronyms!$A$1:$C$28,MATCH(B1290,UF_acronyms!$C$1:$C$28,0),2)</f>
        <v>PB</v>
      </c>
      <c r="B1290" s="1" t="s">
        <v>3292</v>
      </c>
      <c r="C1290" s="1" t="s">
        <v>3388</v>
      </c>
      <c r="D1290" s="1" t="s">
        <v>3214</v>
      </c>
      <c r="E1290" s="11">
        <v>6581</v>
      </c>
      <c r="F1290" s="6" t="str">
        <f>CONCATENATE(tb_SVI[[#This Row],[Nome Município]],"/",tb_SVI[[#This Row],[UF]])</f>
        <v>Santa Cruz/PB</v>
      </c>
      <c r="G1290" s="1" t="s">
        <v>18</v>
      </c>
      <c r="H1290" s="1" t="s">
        <v>218</v>
      </c>
      <c r="I1290" s="1" t="s">
        <v>1420</v>
      </c>
      <c r="J1290" s="1" t="s">
        <v>123</v>
      </c>
      <c r="K1290" s="1" t="s">
        <v>182</v>
      </c>
    </row>
    <row r="1291" spans="1:11" x14ac:dyDescent="0.2">
      <c r="A1291" s="6" t="str">
        <f>INDEX(UF_acronyms!$A$1:$C$28,MATCH(B1291,UF_acronyms!$C$1:$C$28,0),2)</f>
        <v>PB</v>
      </c>
      <c r="B1291" s="1" t="s">
        <v>3292</v>
      </c>
      <c r="C1291" s="1" t="s">
        <v>3389</v>
      </c>
      <c r="D1291" s="1" t="s">
        <v>3390</v>
      </c>
      <c r="E1291" s="11">
        <v>6541</v>
      </c>
      <c r="F1291" s="6" t="str">
        <f>CONCATENATE(tb_SVI[[#This Row],[Nome Município]],"/",tb_SVI[[#This Row],[UF]])</f>
        <v>Santa Cecília/PB</v>
      </c>
      <c r="G1291" s="1" t="s">
        <v>18</v>
      </c>
      <c r="H1291" s="1" t="s">
        <v>183</v>
      </c>
      <c r="I1291" s="1" t="s">
        <v>146</v>
      </c>
      <c r="J1291" s="1" t="s">
        <v>165</v>
      </c>
      <c r="K1291" s="1" t="s">
        <v>80</v>
      </c>
    </row>
    <row r="1292" spans="1:11" x14ac:dyDescent="0.2">
      <c r="A1292" s="6" t="str">
        <f>INDEX(UF_acronyms!$A$1:$C$28,MATCH(B1292,UF_acronyms!$C$1:$C$28,0),2)</f>
        <v>PB</v>
      </c>
      <c r="B1292" s="1" t="s">
        <v>3292</v>
      </c>
      <c r="C1292" s="1" t="s">
        <v>3391</v>
      </c>
      <c r="D1292" s="1" t="s">
        <v>3392</v>
      </c>
      <c r="E1292" s="11">
        <v>12131</v>
      </c>
      <c r="F1292" s="6" t="str">
        <f>CONCATENATE(tb_SVI[[#This Row],[Nome Município]],"/",tb_SVI[[#This Row],[UF]])</f>
        <v>Salgado de São Félix/PB</v>
      </c>
      <c r="G1292" s="1" t="s">
        <v>18</v>
      </c>
      <c r="H1292" s="1" t="s">
        <v>432</v>
      </c>
      <c r="I1292" s="1" t="s">
        <v>95</v>
      </c>
      <c r="J1292" s="1" t="s">
        <v>103</v>
      </c>
      <c r="K1292" s="1" t="s">
        <v>807</v>
      </c>
    </row>
    <row r="1293" spans="1:11" x14ac:dyDescent="0.2">
      <c r="A1293" s="6" t="str">
        <f>INDEX(UF_acronyms!$A$1:$C$28,MATCH(B1293,UF_acronyms!$C$1:$C$28,0),2)</f>
        <v>PB</v>
      </c>
      <c r="B1293" s="1" t="s">
        <v>3292</v>
      </c>
      <c r="C1293" s="1" t="s">
        <v>3393</v>
      </c>
      <c r="D1293" s="1" t="s">
        <v>3394</v>
      </c>
      <c r="E1293" s="11">
        <v>3931</v>
      </c>
      <c r="F1293" s="6" t="str">
        <f>CONCATENATE(tb_SVI[[#This Row],[Nome Município]],"/",tb_SVI[[#This Row],[UF]])</f>
        <v>Salgadinho/PB</v>
      </c>
      <c r="G1293" s="1" t="s">
        <v>18</v>
      </c>
      <c r="H1293" s="1" t="s">
        <v>98</v>
      </c>
      <c r="I1293" s="1" t="s">
        <v>296</v>
      </c>
      <c r="J1293" s="1" t="s">
        <v>400</v>
      </c>
      <c r="K1293" s="1" t="s">
        <v>295</v>
      </c>
    </row>
    <row r="1294" spans="1:11" x14ac:dyDescent="0.2">
      <c r="A1294" s="6" t="str">
        <f>INDEX(UF_acronyms!$A$1:$C$28,MATCH(B1294,UF_acronyms!$C$1:$C$28,0),2)</f>
        <v>PB</v>
      </c>
      <c r="B1294" s="1" t="s">
        <v>3292</v>
      </c>
      <c r="C1294" s="1" t="s">
        <v>3395</v>
      </c>
      <c r="D1294" s="1" t="s">
        <v>3396</v>
      </c>
      <c r="E1294" s="11">
        <v>24218</v>
      </c>
      <c r="F1294" s="6" t="str">
        <f>CONCATENATE(tb_SVI[[#This Row],[Nome Município]],"/",tb_SVI[[#This Row],[UF]])</f>
        <v>Rio Tinto/PB</v>
      </c>
      <c r="G1294" s="1" t="s">
        <v>18</v>
      </c>
      <c r="H1294" s="1" t="s">
        <v>61</v>
      </c>
      <c r="I1294" s="1" t="s">
        <v>85</v>
      </c>
      <c r="J1294" s="1" t="s">
        <v>209</v>
      </c>
      <c r="K1294" s="1" t="s">
        <v>474</v>
      </c>
    </row>
    <row r="1295" spans="1:11" x14ac:dyDescent="0.2">
      <c r="A1295" s="6" t="str">
        <f>INDEX(UF_acronyms!$A$1:$C$28,MATCH(B1295,UF_acronyms!$C$1:$C$28,0),2)</f>
        <v>PB</v>
      </c>
      <c r="B1295" s="1" t="s">
        <v>3292</v>
      </c>
      <c r="C1295" s="1" t="s">
        <v>3397</v>
      </c>
      <c r="D1295" s="1" t="s">
        <v>3398</v>
      </c>
      <c r="E1295" s="11">
        <v>4540</v>
      </c>
      <c r="F1295" s="6" t="str">
        <f>CONCATENATE(tb_SVI[[#This Row],[Nome Município]],"/",tb_SVI[[#This Row],[UF]])</f>
        <v>Riachão do Poço/PB</v>
      </c>
      <c r="G1295" s="1" t="s">
        <v>18</v>
      </c>
      <c r="H1295" s="1" t="s">
        <v>350</v>
      </c>
      <c r="I1295" s="1" t="s">
        <v>836</v>
      </c>
      <c r="J1295" s="1" t="s">
        <v>823</v>
      </c>
      <c r="K1295" s="1" t="s">
        <v>816</v>
      </c>
    </row>
    <row r="1296" spans="1:11" x14ac:dyDescent="0.2">
      <c r="A1296" s="6" t="str">
        <f>INDEX(UF_acronyms!$A$1:$C$28,MATCH(B1296,UF_acronyms!$C$1:$C$28,0),2)</f>
        <v>PB</v>
      </c>
      <c r="B1296" s="1" t="s">
        <v>3292</v>
      </c>
      <c r="C1296" s="1" t="s">
        <v>3399</v>
      </c>
      <c r="D1296" s="1" t="s">
        <v>3400</v>
      </c>
      <c r="E1296" s="11">
        <v>4541</v>
      </c>
      <c r="F1296" s="6" t="str">
        <f>CONCATENATE(tb_SVI[[#This Row],[Nome Município]],"/",tb_SVI[[#This Row],[UF]])</f>
        <v>Riachão do Bacamarte/PB</v>
      </c>
      <c r="G1296" s="1" t="s">
        <v>18</v>
      </c>
      <c r="H1296" s="1" t="s">
        <v>801</v>
      </c>
      <c r="I1296" s="1" t="s">
        <v>249</v>
      </c>
      <c r="J1296" s="1" t="s">
        <v>127</v>
      </c>
      <c r="K1296" s="1" t="s">
        <v>297</v>
      </c>
    </row>
    <row r="1297" spans="1:11" x14ac:dyDescent="0.2">
      <c r="A1297" s="6" t="str">
        <f>INDEX(UF_acronyms!$A$1:$C$28,MATCH(B1297,UF_acronyms!$C$1:$C$28,0),2)</f>
        <v>PB</v>
      </c>
      <c r="B1297" s="1" t="s">
        <v>3292</v>
      </c>
      <c r="C1297" s="1" t="s">
        <v>3401</v>
      </c>
      <c r="D1297" s="1" t="s">
        <v>1628</v>
      </c>
      <c r="E1297" s="11">
        <v>3619</v>
      </c>
      <c r="F1297" s="6" t="str">
        <f>CONCATENATE(tb_SVI[[#This Row],[Nome Município]],"/",tb_SVI[[#This Row],[UF]])</f>
        <v>Riachão/PB</v>
      </c>
      <c r="G1297" s="1" t="s">
        <v>18</v>
      </c>
      <c r="H1297" s="1" t="s">
        <v>702</v>
      </c>
      <c r="I1297" s="1" t="s">
        <v>215</v>
      </c>
      <c r="J1297" s="1" t="s">
        <v>172</v>
      </c>
      <c r="K1297" s="1" t="s">
        <v>262</v>
      </c>
    </row>
    <row r="1298" spans="1:11" x14ac:dyDescent="0.2">
      <c r="A1298" s="6" t="str">
        <f>INDEX(UF_acronyms!$A$1:$C$28,MATCH(B1298,UF_acronyms!$C$1:$C$28,0),2)</f>
        <v>PB</v>
      </c>
      <c r="B1298" s="1" t="s">
        <v>3292</v>
      </c>
      <c r="C1298" s="1" t="s">
        <v>3402</v>
      </c>
      <c r="D1298" s="1" t="s">
        <v>3403</v>
      </c>
      <c r="E1298" s="11">
        <v>8541</v>
      </c>
      <c r="F1298" s="6" t="str">
        <f>CONCATENATE(tb_SVI[[#This Row],[Nome Município]],"/",tb_SVI[[#This Row],[UF]])</f>
        <v>Riacho dos Cavalos/PB</v>
      </c>
      <c r="G1298" s="1" t="s">
        <v>18</v>
      </c>
      <c r="H1298" s="1" t="s">
        <v>178</v>
      </c>
      <c r="I1298" s="1" t="s">
        <v>20</v>
      </c>
      <c r="J1298" s="1" t="s">
        <v>209</v>
      </c>
      <c r="K1298" s="1" t="s">
        <v>904</v>
      </c>
    </row>
    <row r="1299" spans="1:11" x14ac:dyDescent="0.2">
      <c r="A1299" s="6" t="str">
        <f>INDEX(UF_acronyms!$A$1:$C$28,MATCH(B1299,UF_acronyms!$C$1:$C$28,0),2)</f>
        <v>PB</v>
      </c>
      <c r="B1299" s="1" t="s">
        <v>3292</v>
      </c>
      <c r="C1299" s="1" t="s">
        <v>3404</v>
      </c>
      <c r="D1299" s="1" t="s">
        <v>3405</v>
      </c>
      <c r="E1299" s="11">
        <v>1974</v>
      </c>
      <c r="F1299" s="6" t="str">
        <f>CONCATENATE(tb_SVI[[#This Row],[Nome Município]],"/",tb_SVI[[#This Row],[UF]])</f>
        <v>Riacho de Santo Antônio/PB</v>
      </c>
      <c r="G1299" s="1" t="s">
        <v>18</v>
      </c>
      <c r="H1299" s="1" t="s">
        <v>256</v>
      </c>
      <c r="I1299" s="1" t="s">
        <v>1521</v>
      </c>
      <c r="J1299" s="1" t="s">
        <v>823</v>
      </c>
      <c r="K1299" s="1" t="s">
        <v>64</v>
      </c>
    </row>
    <row r="1300" spans="1:11" x14ac:dyDescent="0.2">
      <c r="A1300" s="6" t="str">
        <f>INDEX(UF_acronyms!$A$1:$C$28,MATCH(B1300,UF_acronyms!$C$1:$C$28,0),2)</f>
        <v>PB</v>
      </c>
      <c r="B1300" s="1" t="s">
        <v>3292</v>
      </c>
      <c r="C1300" s="1" t="s">
        <v>3406</v>
      </c>
      <c r="D1300" s="1" t="s">
        <v>3407</v>
      </c>
      <c r="E1300" s="11">
        <v>19798</v>
      </c>
      <c r="F1300" s="6" t="str">
        <f>CONCATENATE(tb_SVI[[#This Row],[Nome Município]],"/",tb_SVI[[#This Row],[UF]])</f>
        <v>Remígio/PB</v>
      </c>
      <c r="G1300" s="1" t="s">
        <v>18</v>
      </c>
      <c r="H1300" s="1" t="s">
        <v>393</v>
      </c>
      <c r="I1300" s="1" t="s">
        <v>784</v>
      </c>
      <c r="J1300" s="1" t="s">
        <v>183</v>
      </c>
      <c r="K1300" s="1" t="s">
        <v>165</v>
      </c>
    </row>
    <row r="1301" spans="1:11" x14ac:dyDescent="0.2">
      <c r="A1301" s="6" t="str">
        <f>INDEX(UF_acronyms!$A$1:$C$28,MATCH(B1301,UF_acronyms!$C$1:$C$28,0),2)</f>
        <v>PB</v>
      </c>
      <c r="B1301" s="1" t="s">
        <v>3292</v>
      </c>
      <c r="C1301" s="1" t="s">
        <v>3408</v>
      </c>
      <c r="D1301" s="1" t="s">
        <v>3952</v>
      </c>
      <c r="E1301" s="11">
        <v>1983</v>
      </c>
      <c r="F1301" s="6" t="str">
        <f>CONCATENATE(tb_SVI[[#This Row],[Nome Município]],"/",tb_SVI[[#This Row],[UF]])</f>
        <v>Quixaba/PB</v>
      </c>
      <c r="G1301" s="1" t="s">
        <v>18</v>
      </c>
      <c r="H1301" s="1" t="s">
        <v>36</v>
      </c>
      <c r="I1301" s="1" t="s">
        <v>1142</v>
      </c>
      <c r="J1301" s="1" t="s">
        <v>698</v>
      </c>
      <c r="K1301" s="1" t="s">
        <v>432</v>
      </c>
    </row>
    <row r="1302" spans="1:11" x14ac:dyDescent="0.2">
      <c r="A1302" s="6" t="str">
        <f>INDEX(UF_acronyms!$A$1:$C$28,MATCH(B1302,UF_acronyms!$C$1:$C$28,0),2)</f>
        <v>PB</v>
      </c>
      <c r="B1302" s="1" t="s">
        <v>3292</v>
      </c>
      <c r="C1302" s="1" t="s">
        <v>3409</v>
      </c>
      <c r="D1302" s="1" t="s">
        <v>3410</v>
      </c>
      <c r="E1302" s="11">
        <v>44179</v>
      </c>
      <c r="F1302" s="6" t="str">
        <f>CONCATENATE(tb_SVI[[#This Row],[Nome Município]],"/",tb_SVI[[#This Row],[UF]])</f>
        <v>Queimadas/PB</v>
      </c>
      <c r="G1302" s="1" t="s">
        <v>18</v>
      </c>
      <c r="H1302" s="1" t="s">
        <v>203</v>
      </c>
      <c r="I1302" s="1" t="s">
        <v>177</v>
      </c>
      <c r="J1302" s="1" t="s">
        <v>181</v>
      </c>
      <c r="K1302" s="1" t="s">
        <v>383</v>
      </c>
    </row>
    <row r="1303" spans="1:11" x14ac:dyDescent="0.2">
      <c r="A1303" s="6" t="str">
        <f>INDEX(UF_acronyms!$A$1:$C$28,MATCH(B1303,UF_acronyms!$C$1:$C$28,0),2)</f>
        <v>PB</v>
      </c>
      <c r="B1303" s="1" t="s">
        <v>3292</v>
      </c>
      <c r="C1303" s="1" t="s">
        <v>3411</v>
      </c>
      <c r="D1303" s="1" t="s">
        <v>3412</v>
      </c>
      <c r="E1303" s="11">
        <v>13741</v>
      </c>
      <c r="F1303" s="6" t="str">
        <f>CONCATENATE(tb_SVI[[#This Row],[Nome Município]],"/",tb_SVI[[#This Row],[UF]])</f>
        <v>Puxinanã/PB</v>
      </c>
      <c r="G1303" s="1" t="s">
        <v>18</v>
      </c>
      <c r="H1303" s="1" t="s">
        <v>999</v>
      </c>
      <c r="I1303" s="1" t="s">
        <v>2577</v>
      </c>
      <c r="J1303" s="1" t="s">
        <v>111</v>
      </c>
      <c r="K1303" s="1" t="s">
        <v>262</v>
      </c>
    </row>
    <row r="1304" spans="1:11" x14ac:dyDescent="0.2">
      <c r="A1304" s="6" t="str">
        <f>INDEX(UF_acronyms!$A$1:$C$28,MATCH(B1304,UF_acronyms!$C$1:$C$28,0),2)</f>
        <v>PB</v>
      </c>
      <c r="B1304" s="1" t="s">
        <v>3292</v>
      </c>
      <c r="C1304" s="1" t="s">
        <v>3413</v>
      </c>
      <c r="D1304" s="1" t="s">
        <v>3414</v>
      </c>
      <c r="E1304" s="11">
        <v>23549</v>
      </c>
      <c r="F1304" s="6" t="str">
        <f>CONCATENATE(tb_SVI[[#This Row],[Nome Município]],"/",tb_SVI[[#This Row],[UF]])</f>
        <v>Princesa Isabel/PB</v>
      </c>
      <c r="G1304" s="1" t="s">
        <v>18</v>
      </c>
      <c r="H1304" s="1" t="s">
        <v>200</v>
      </c>
      <c r="I1304" s="1" t="s">
        <v>1396</v>
      </c>
      <c r="J1304" s="1" t="s">
        <v>33</v>
      </c>
      <c r="K1304" s="1" t="s">
        <v>908</v>
      </c>
    </row>
    <row r="1305" spans="1:11" x14ac:dyDescent="0.2">
      <c r="A1305" s="6" t="str">
        <f>INDEX(UF_acronyms!$A$1:$C$28,MATCH(B1305,UF_acronyms!$C$1:$C$28,0),2)</f>
        <v>PB</v>
      </c>
      <c r="B1305" s="1" t="s">
        <v>3292</v>
      </c>
      <c r="C1305" s="1" t="s">
        <v>3415</v>
      </c>
      <c r="D1305" s="1" t="s">
        <v>3416</v>
      </c>
      <c r="E1305" s="11">
        <v>4238</v>
      </c>
      <c r="F1305" s="6" t="str">
        <f>CONCATENATE(tb_SVI[[#This Row],[Nome Município]],"/",tb_SVI[[#This Row],[UF]])</f>
        <v>Prata/PB</v>
      </c>
      <c r="G1305" s="1" t="s">
        <v>18</v>
      </c>
      <c r="H1305" s="1" t="s">
        <v>990</v>
      </c>
      <c r="I1305" s="1" t="s">
        <v>1402</v>
      </c>
      <c r="J1305" s="1" t="s">
        <v>309</v>
      </c>
      <c r="K1305" s="1" t="s">
        <v>345</v>
      </c>
    </row>
    <row r="1306" spans="1:11" x14ac:dyDescent="0.2">
      <c r="A1306" s="6" t="str">
        <f>INDEX(UF_acronyms!$A$1:$C$28,MATCH(B1306,UF_acronyms!$C$1:$C$28,0),2)</f>
        <v>PB</v>
      </c>
      <c r="B1306" s="1" t="s">
        <v>3292</v>
      </c>
      <c r="C1306" s="1" t="s">
        <v>3417</v>
      </c>
      <c r="D1306" s="1" t="s">
        <v>3418</v>
      </c>
      <c r="E1306" s="11">
        <v>4337</v>
      </c>
      <c r="F1306" s="6" t="str">
        <f>CONCATENATE(tb_SVI[[#This Row],[Nome Município]],"/",tb_SVI[[#This Row],[UF]])</f>
        <v>Poço de José de Moura/PB</v>
      </c>
      <c r="G1306" s="1" t="s">
        <v>18</v>
      </c>
      <c r="H1306" s="1" t="s">
        <v>187</v>
      </c>
      <c r="I1306" s="1" t="s">
        <v>2079</v>
      </c>
      <c r="J1306" s="1" t="s">
        <v>178</v>
      </c>
      <c r="K1306" s="1" t="s">
        <v>378</v>
      </c>
    </row>
    <row r="1307" spans="1:11" x14ac:dyDescent="0.2">
      <c r="A1307" s="6" t="str">
        <f>INDEX(UF_acronyms!$A$1:$C$28,MATCH(B1307,UF_acronyms!$C$1:$C$28,0),2)</f>
        <v>PB</v>
      </c>
      <c r="B1307" s="1" t="s">
        <v>3292</v>
      </c>
      <c r="C1307" s="1" t="s">
        <v>3419</v>
      </c>
      <c r="D1307" s="1" t="s">
        <v>3420</v>
      </c>
      <c r="E1307" s="11">
        <v>3882</v>
      </c>
      <c r="F1307" s="6" t="str">
        <f>CONCATENATE(tb_SVI[[#This Row],[Nome Município]],"/",tb_SVI[[#This Row],[UF]])</f>
        <v>Poço Dantas/PB</v>
      </c>
      <c r="G1307" s="1" t="s">
        <v>18</v>
      </c>
      <c r="H1307" s="1" t="s">
        <v>1161</v>
      </c>
      <c r="I1307" s="1" t="s">
        <v>201</v>
      </c>
      <c r="J1307" s="1" t="s">
        <v>904</v>
      </c>
      <c r="K1307" s="1" t="s">
        <v>61</v>
      </c>
    </row>
    <row r="1308" spans="1:11" x14ac:dyDescent="0.2">
      <c r="A1308" s="6" t="str">
        <f>INDEX(UF_acronyms!$A$1:$C$28,MATCH(B1308,UF_acronyms!$C$1:$C$28,0),2)</f>
        <v>PB</v>
      </c>
      <c r="B1308" s="1" t="s">
        <v>3292</v>
      </c>
      <c r="C1308" s="1" t="s">
        <v>3421</v>
      </c>
      <c r="D1308" s="1" t="s">
        <v>3422</v>
      </c>
      <c r="E1308" s="11">
        <v>32802</v>
      </c>
      <c r="F1308" s="6" t="str">
        <f>CONCATENATE(tb_SVI[[#This Row],[Nome Município]],"/",tb_SVI[[#This Row],[UF]])</f>
        <v>Pombal/PB</v>
      </c>
      <c r="G1308" s="1" t="s">
        <v>18</v>
      </c>
      <c r="H1308" s="1" t="s">
        <v>133</v>
      </c>
      <c r="I1308" s="1" t="s">
        <v>1519</v>
      </c>
      <c r="J1308" s="1" t="s">
        <v>339</v>
      </c>
      <c r="K1308" s="1" t="s">
        <v>384</v>
      </c>
    </row>
    <row r="1309" spans="1:11" x14ac:dyDescent="0.2">
      <c r="A1309" s="6" t="str">
        <f>INDEX(UF_acronyms!$A$1:$C$28,MATCH(B1309,UF_acronyms!$C$1:$C$28,0),2)</f>
        <v>PB</v>
      </c>
      <c r="B1309" s="1" t="s">
        <v>3292</v>
      </c>
      <c r="C1309" s="1" t="s">
        <v>3423</v>
      </c>
      <c r="D1309" s="1" t="s">
        <v>3424</v>
      </c>
      <c r="E1309" s="11">
        <v>18708</v>
      </c>
      <c r="F1309" s="6" t="str">
        <f>CONCATENATE(tb_SVI[[#This Row],[Nome Município]],"/",tb_SVI[[#This Row],[UF]])</f>
        <v>Pocinhos/PB</v>
      </c>
      <c r="G1309" s="1" t="s">
        <v>18</v>
      </c>
      <c r="H1309" s="1" t="s">
        <v>66</v>
      </c>
      <c r="I1309" s="1" t="s">
        <v>512</v>
      </c>
      <c r="J1309" s="1" t="s">
        <v>537</v>
      </c>
      <c r="K1309" s="1" t="s">
        <v>112</v>
      </c>
    </row>
    <row r="1310" spans="1:11" x14ac:dyDescent="0.2">
      <c r="A1310" s="6" t="str">
        <f>INDEX(UF_acronyms!$A$1:$C$28,MATCH(B1310,UF_acronyms!$C$1:$C$28,0),2)</f>
        <v>PB</v>
      </c>
      <c r="B1310" s="1" t="s">
        <v>3292</v>
      </c>
      <c r="C1310" s="1" t="s">
        <v>3425</v>
      </c>
      <c r="D1310" s="1" t="s">
        <v>3426</v>
      </c>
      <c r="E1310" s="11">
        <v>19275</v>
      </c>
      <c r="F1310" s="6" t="str">
        <f>CONCATENATE(tb_SVI[[#This Row],[Nome Município]],"/",tb_SVI[[#This Row],[UF]])</f>
        <v>Pitimbu/PB</v>
      </c>
      <c r="G1310" s="1" t="s">
        <v>18</v>
      </c>
      <c r="H1310" s="1" t="s">
        <v>158</v>
      </c>
      <c r="I1310" s="1" t="s">
        <v>64</v>
      </c>
      <c r="J1310" s="1" t="s">
        <v>242</v>
      </c>
      <c r="K1310" s="1" t="s">
        <v>451</v>
      </c>
    </row>
    <row r="1311" spans="1:11" x14ac:dyDescent="0.2">
      <c r="A1311" s="6" t="str">
        <f>INDEX(UF_acronyms!$A$1:$C$28,MATCH(B1311,UF_acronyms!$C$1:$C$28,0),2)</f>
        <v>PB</v>
      </c>
      <c r="B1311" s="1" t="s">
        <v>3292</v>
      </c>
      <c r="C1311" s="1" t="s">
        <v>3427</v>
      </c>
      <c r="D1311" s="1" t="s">
        <v>3428</v>
      </c>
      <c r="E1311" s="11">
        <v>10584</v>
      </c>
      <c r="F1311" s="6" t="str">
        <f>CONCATENATE(tb_SVI[[#This Row],[Nome Município]],"/",tb_SVI[[#This Row],[UF]])</f>
        <v>Pirpirituba/PB</v>
      </c>
      <c r="G1311" s="1" t="s">
        <v>18</v>
      </c>
      <c r="H1311" s="1" t="s">
        <v>178</v>
      </c>
      <c r="I1311" s="1" t="s">
        <v>1481</v>
      </c>
      <c r="J1311" s="1" t="s">
        <v>449</v>
      </c>
      <c r="K1311" s="1" t="s">
        <v>395</v>
      </c>
    </row>
    <row r="1312" spans="1:11" x14ac:dyDescent="0.2">
      <c r="A1312" s="6" t="str">
        <f>INDEX(UF_acronyms!$A$1:$C$28,MATCH(B1312,UF_acronyms!$C$1:$C$28,0),2)</f>
        <v>PB</v>
      </c>
      <c r="B1312" s="1" t="s">
        <v>3292</v>
      </c>
      <c r="C1312" s="1" t="s">
        <v>3429</v>
      </c>
      <c r="D1312" s="1" t="s">
        <v>3430</v>
      </c>
      <c r="E1312" s="11">
        <v>4955</v>
      </c>
      <c r="F1312" s="6" t="str">
        <f>CONCATENATE(tb_SVI[[#This Row],[Nome Município]],"/",tb_SVI[[#This Row],[UF]])</f>
        <v>Pilõezinhos/PB</v>
      </c>
      <c r="G1312" s="1" t="s">
        <v>18</v>
      </c>
      <c r="H1312" s="1" t="s">
        <v>355</v>
      </c>
      <c r="I1312" s="1" t="s">
        <v>101</v>
      </c>
      <c r="J1312" s="1" t="s">
        <v>701</v>
      </c>
      <c r="K1312" s="1" t="s">
        <v>813</v>
      </c>
    </row>
    <row r="1313" spans="1:11" x14ac:dyDescent="0.2">
      <c r="A1313" s="6" t="str">
        <f>INDEX(UF_acronyms!$A$1:$C$28,MATCH(B1313,UF_acronyms!$C$1:$C$28,0),2)</f>
        <v>PB</v>
      </c>
      <c r="B1313" s="1" t="s">
        <v>3292</v>
      </c>
      <c r="C1313" s="1" t="s">
        <v>3431</v>
      </c>
      <c r="D1313" s="1" t="s">
        <v>3185</v>
      </c>
      <c r="E1313" s="11">
        <v>6576</v>
      </c>
      <c r="F1313" s="6" t="str">
        <f>CONCATENATE(tb_SVI[[#This Row],[Nome Município]],"/",tb_SVI[[#This Row],[UF]])</f>
        <v>Pilões/PB</v>
      </c>
      <c r="G1313" s="1" t="s">
        <v>18</v>
      </c>
      <c r="H1313" s="1" t="s">
        <v>67</v>
      </c>
      <c r="I1313" s="1" t="s">
        <v>133</v>
      </c>
      <c r="J1313" s="1" t="s">
        <v>191</v>
      </c>
      <c r="K1313" s="1" t="s">
        <v>613</v>
      </c>
    </row>
    <row r="1314" spans="1:11" x14ac:dyDescent="0.2">
      <c r="A1314" s="6" t="str">
        <f>INDEX(UF_acronyms!$A$1:$C$28,MATCH(B1314,UF_acronyms!$C$1:$C$28,0),2)</f>
        <v>PB</v>
      </c>
      <c r="B1314" s="1" t="s">
        <v>3292</v>
      </c>
      <c r="C1314" s="1" t="s">
        <v>3432</v>
      </c>
      <c r="D1314" s="1" t="s">
        <v>3433</v>
      </c>
      <c r="E1314" s="11">
        <v>11977</v>
      </c>
      <c r="F1314" s="6" t="str">
        <f>CONCATENATE(tb_SVI[[#This Row],[Nome Município]],"/",tb_SVI[[#This Row],[UF]])</f>
        <v>Pilar/PB</v>
      </c>
      <c r="G1314" s="1" t="s">
        <v>18</v>
      </c>
      <c r="H1314" s="1" t="s">
        <v>202</v>
      </c>
      <c r="I1314" s="1" t="s">
        <v>412</v>
      </c>
      <c r="J1314" s="1" t="s">
        <v>449</v>
      </c>
      <c r="K1314" s="1" t="s">
        <v>226</v>
      </c>
    </row>
    <row r="1315" spans="1:11" x14ac:dyDescent="0.2">
      <c r="A1315" s="6" t="str">
        <f>INDEX(UF_acronyms!$A$1:$C$28,MATCH(B1315,UF_acronyms!$C$1:$C$28,0),2)</f>
        <v>PB</v>
      </c>
      <c r="B1315" s="1" t="s">
        <v>3292</v>
      </c>
      <c r="C1315" s="1" t="s">
        <v>3434</v>
      </c>
      <c r="D1315" s="1" t="s">
        <v>3435</v>
      </c>
      <c r="E1315" s="11">
        <v>18720</v>
      </c>
      <c r="F1315" s="6" t="str">
        <f>CONCATENATE(tb_SVI[[#This Row],[Nome Município]],"/",tb_SVI[[#This Row],[UF]])</f>
        <v>Picuí/PB</v>
      </c>
      <c r="G1315" s="1" t="s">
        <v>18</v>
      </c>
      <c r="H1315" s="1" t="s">
        <v>371</v>
      </c>
      <c r="I1315" s="1" t="s">
        <v>2441</v>
      </c>
      <c r="J1315" s="1" t="s">
        <v>843</v>
      </c>
      <c r="K1315" s="1" t="s">
        <v>728</v>
      </c>
    </row>
    <row r="1316" spans="1:11" x14ac:dyDescent="0.2">
      <c r="A1316" s="6" t="str">
        <f>INDEX(UF_acronyms!$A$1:$C$28,MATCH(B1316,UF_acronyms!$C$1:$C$28,0),2)</f>
        <v>PB</v>
      </c>
      <c r="B1316" s="1" t="s">
        <v>3292</v>
      </c>
      <c r="C1316" s="1" t="s">
        <v>3436</v>
      </c>
      <c r="D1316" s="1" t="s">
        <v>3437</v>
      </c>
      <c r="E1316" s="11">
        <v>16111</v>
      </c>
      <c r="F1316" s="6" t="str">
        <f>CONCATENATE(tb_SVI[[#This Row],[Nome Município]],"/",tb_SVI[[#This Row],[UF]])</f>
        <v>Piancó/PB</v>
      </c>
      <c r="G1316" s="1" t="s">
        <v>18</v>
      </c>
      <c r="H1316" s="1" t="s">
        <v>184</v>
      </c>
      <c r="I1316" s="1" t="s">
        <v>1474</v>
      </c>
      <c r="J1316" s="1" t="s">
        <v>1085</v>
      </c>
      <c r="K1316" s="1" t="s">
        <v>290</v>
      </c>
    </row>
    <row r="1317" spans="1:11" x14ac:dyDescent="0.2">
      <c r="A1317" s="6" t="str">
        <f>INDEX(UF_acronyms!$A$1:$C$28,MATCH(B1317,UF_acronyms!$C$1:$C$28,0),2)</f>
        <v>PB</v>
      </c>
      <c r="B1317" s="1" t="s">
        <v>3292</v>
      </c>
      <c r="C1317" s="1" t="s">
        <v>3438</v>
      </c>
      <c r="D1317" s="1" t="s">
        <v>3439</v>
      </c>
      <c r="E1317" s="11">
        <v>5630</v>
      </c>
      <c r="F1317" s="6" t="str">
        <f>CONCATENATE(tb_SVI[[#This Row],[Nome Município]],"/",tb_SVI[[#This Row],[UF]])</f>
        <v>Aguiar/PB</v>
      </c>
      <c r="G1317" s="1" t="s">
        <v>18</v>
      </c>
      <c r="H1317" s="1" t="s">
        <v>999</v>
      </c>
      <c r="I1317" s="1" t="s">
        <v>93</v>
      </c>
      <c r="J1317" s="1" t="s">
        <v>262</v>
      </c>
      <c r="K1317" s="1" t="s">
        <v>1085</v>
      </c>
    </row>
    <row r="1318" spans="1:11" x14ac:dyDescent="0.2">
      <c r="A1318" s="6" t="str">
        <f>INDEX(UF_acronyms!$A$1:$C$28,MATCH(B1318,UF_acronyms!$C$1:$C$28,0),2)</f>
        <v>PB</v>
      </c>
      <c r="B1318" s="1" t="s">
        <v>3292</v>
      </c>
      <c r="C1318" s="1" t="s">
        <v>3440</v>
      </c>
      <c r="D1318" s="1" t="s">
        <v>3441</v>
      </c>
      <c r="E1318" s="11">
        <v>28439</v>
      </c>
      <c r="F1318" s="6" t="str">
        <f>CONCATENATE(tb_SVI[[#This Row],[Nome Município]],"/",tb_SVI[[#This Row],[UF]])</f>
        <v>Alagoa Grande/PB</v>
      </c>
      <c r="G1318" s="1" t="s">
        <v>18</v>
      </c>
      <c r="H1318" s="1" t="s">
        <v>365</v>
      </c>
      <c r="I1318" s="1" t="s">
        <v>412</v>
      </c>
      <c r="J1318" s="1" t="s">
        <v>80</v>
      </c>
      <c r="K1318" s="1" t="s">
        <v>289</v>
      </c>
    </row>
    <row r="1319" spans="1:11" x14ac:dyDescent="0.2">
      <c r="A1319" s="6" t="str">
        <f>INDEX(UF_acronyms!$A$1:$C$28,MATCH(B1319,UF_acronyms!$C$1:$C$28,0),2)</f>
        <v>PB</v>
      </c>
      <c r="B1319" s="1" t="s">
        <v>3292</v>
      </c>
      <c r="C1319" s="1" t="s">
        <v>3442</v>
      </c>
      <c r="D1319" s="1" t="s">
        <v>3443</v>
      </c>
      <c r="E1319" s="11">
        <v>20921</v>
      </c>
      <c r="F1319" s="6" t="str">
        <f>CONCATENATE(tb_SVI[[#This Row],[Nome Município]],"/",tb_SVI[[#This Row],[UF]])</f>
        <v>Alagoa Nova/PB</v>
      </c>
      <c r="G1319" s="1" t="s">
        <v>18</v>
      </c>
      <c r="H1319" s="1" t="s">
        <v>34</v>
      </c>
      <c r="I1319" s="1" t="s">
        <v>413</v>
      </c>
      <c r="J1319" s="1" t="s">
        <v>96</v>
      </c>
      <c r="K1319" s="1" t="s">
        <v>588</v>
      </c>
    </row>
    <row r="1320" spans="1:11" x14ac:dyDescent="0.2">
      <c r="A1320" s="6" t="str">
        <f>INDEX(UF_acronyms!$A$1:$C$28,MATCH(B1320,UF_acronyms!$C$1:$C$28,0),2)</f>
        <v>PB</v>
      </c>
      <c r="B1320" s="1" t="s">
        <v>3292</v>
      </c>
      <c r="C1320" s="1" t="s">
        <v>3444</v>
      </c>
      <c r="D1320" s="1" t="s">
        <v>3445</v>
      </c>
      <c r="E1320" s="11">
        <v>14560</v>
      </c>
      <c r="F1320" s="6" t="str">
        <f>CONCATENATE(tb_SVI[[#This Row],[Nome Município]],"/",tb_SVI[[#This Row],[UF]])</f>
        <v>Alagoinha/PB</v>
      </c>
      <c r="G1320" s="1" t="s">
        <v>18</v>
      </c>
      <c r="H1320" s="1" t="s">
        <v>225</v>
      </c>
      <c r="I1320" s="1" t="s">
        <v>866</v>
      </c>
      <c r="J1320" s="1" t="s">
        <v>67</v>
      </c>
      <c r="K1320" s="1" t="s">
        <v>209</v>
      </c>
    </row>
    <row r="1321" spans="1:11" x14ac:dyDescent="0.2">
      <c r="A1321" s="6" t="str">
        <f>INDEX(UF_acronyms!$A$1:$C$28,MATCH(B1321,UF_acronyms!$C$1:$C$28,0),2)</f>
        <v>PB</v>
      </c>
      <c r="B1321" s="1" t="s">
        <v>3292</v>
      </c>
      <c r="C1321" s="1" t="s">
        <v>3446</v>
      </c>
      <c r="D1321" s="1" t="s">
        <v>3447</v>
      </c>
      <c r="E1321" s="11">
        <v>5509</v>
      </c>
      <c r="F1321" s="6" t="str">
        <f>CONCATENATE(tb_SVI[[#This Row],[Nome Município]],"/",tb_SVI[[#This Row],[UF]])</f>
        <v>Alcantil/PB</v>
      </c>
      <c r="G1321" s="1" t="s">
        <v>18</v>
      </c>
      <c r="H1321" s="1" t="s">
        <v>202</v>
      </c>
      <c r="I1321" s="1" t="s">
        <v>217</v>
      </c>
      <c r="J1321" s="1" t="s">
        <v>604</v>
      </c>
      <c r="K1321" s="1" t="s">
        <v>536</v>
      </c>
    </row>
    <row r="1322" spans="1:11" x14ac:dyDescent="0.2">
      <c r="A1322" s="6" t="str">
        <f>INDEX(UF_acronyms!$A$1:$C$28,MATCH(B1322,UF_acronyms!$C$1:$C$28,0),2)</f>
        <v>PB</v>
      </c>
      <c r="B1322" s="1" t="s">
        <v>3292</v>
      </c>
      <c r="C1322" s="1" t="s">
        <v>3448</v>
      </c>
      <c r="D1322" s="1" t="s">
        <v>3449</v>
      </c>
      <c r="E1322" s="11">
        <v>2577</v>
      </c>
      <c r="F1322" s="6" t="str">
        <f>CONCATENATE(tb_SVI[[#This Row],[Nome Município]],"/",tb_SVI[[#This Row],[UF]])</f>
        <v>Algodão de Jandaíra/PB</v>
      </c>
      <c r="G1322" s="1" t="s">
        <v>18</v>
      </c>
      <c r="H1322" s="1" t="s">
        <v>300</v>
      </c>
      <c r="I1322" s="1" t="s">
        <v>283</v>
      </c>
      <c r="J1322" s="1" t="s">
        <v>716</v>
      </c>
      <c r="K1322" s="1" t="s">
        <v>170</v>
      </c>
    </row>
    <row r="1323" spans="1:11" x14ac:dyDescent="0.2">
      <c r="A1323" s="6" t="str">
        <f>INDEX(UF_acronyms!$A$1:$C$28,MATCH(B1323,UF_acronyms!$C$1:$C$28,0),2)</f>
        <v>PB</v>
      </c>
      <c r="B1323" s="1" t="s">
        <v>3292</v>
      </c>
      <c r="C1323" s="1" t="s">
        <v>3450</v>
      </c>
      <c r="D1323" s="1" t="s">
        <v>3451</v>
      </c>
      <c r="E1323" s="11">
        <v>19727</v>
      </c>
      <c r="F1323" s="6" t="str">
        <f>CONCATENATE(tb_SVI[[#This Row],[Nome Município]],"/",tb_SVI[[#This Row],[UF]])</f>
        <v>Alhandra/PB</v>
      </c>
      <c r="G1323" s="1" t="s">
        <v>18</v>
      </c>
      <c r="H1323" s="1" t="s">
        <v>75</v>
      </c>
      <c r="I1323" s="1" t="s">
        <v>2169</v>
      </c>
      <c r="J1323" s="1" t="s">
        <v>98</v>
      </c>
      <c r="K1323" s="1" t="s">
        <v>212</v>
      </c>
    </row>
    <row r="1324" spans="1:11" x14ac:dyDescent="0.2">
      <c r="A1324" s="6" t="str">
        <f>INDEX(UF_acronyms!$A$1:$C$28,MATCH(B1324,UF_acronyms!$C$1:$C$28,0),2)</f>
        <v>PB</v>
      </c>
      <c r="B1324" s="1" t="s">
        <v>3292</v>
      </c>
      <c r="C1324" s="1" t="s">
        <v>3452</v>
      </c>
      <c r="D1324" s="1" t="s">
        <v>3453</v>
      </c>
      <c r="E1324" s="11">
        <v>2251</v>
      </c>
      <c r="F1324" s="6" t="str">
        <f>CONCATENATE(tb_SVI[[#This Row],[Nome Município]],"/",tb_SVI[[#This Row],[UF]])</f>
        <v>Amparo/PB</v>
      </c>
      <c r="G1324" s="1" t="s">
        <v>18</v>
      </c>
      <c r="H1324" s="1" t="s">
        <v>666</v>
      </c>
      <c r="I1324" s="1" t="s">
        <v>1528</v>
      </c>
      <c r="J1324" s="1" t="s">
        <v>426</v>
      </c>
      <c r="K1324" s="1" t="s">
        <v>562</v>
      </c>
    </row>
    <row r="1325" spans="1:11" x14ac:dyDescent="0.2">
      <c r="A1325" s="6" t="str">
        <f>INDEX(UF_acronyms!$A$1:$C$28,MATCH(B1325,UF_acronyms!$C$1:$C$28,0),2)</f>
        <v>PB</v>
      </c>
      <c r="B1325" s="1" t="s">
        <v>3292</v>
      </c>
      <c r="C1325" s="1" t="s">
        <v>3454</v>
      </c>
      <c r="D1325" s="1" t="s">
        <v>3455</v>
      </c>
      <c r="E1325" s="11">
        <v>8416</v>
      </c>
      <c r="F1325" s="6" t="str">
        <f>CONCATENATE(tb_SVI[[#This Row],[Nome Município]],"/",tb_SVI[[#This Row],[UF]])</f>
        <v>Aparecida/PB</v>
      </c>
      <c r="G1325" s="1" t="s">
        <v>18</v>
      </c>
      <c r="H1325" s="1" t="s">
        <v>146</v>
      </c>
      <c r="I1325" s="1" t="s">
        <v>2754</v>
      </c>
      <c r="J1325" s="1" t="s">
        <v>487</v>
      </c>
      <c r="K1325" s="1" t="s">
        <v>104</v>
      </c>
    </row>
    <row r="1326" spans="1:11" x14ac:dyDescent="0.2">
      <c r="A1326" s="6" t="str">
        <f>INDEX(UF_acronyms!$A$1:$C$28,MATCH(B1326,UF_acronyms!$C$1:$C$28,0),2)</f>
        <v>PB</v>
      </c>
      <c r="B1326" s="1" t="s">
        <v>3292</v>
      </c>
      <c r="C1326" s="1" t="s">
        <v>3456</v>
      </c>
      <c r="D1326" s="1" t="s">
        <v>3457</v>
      </c>
      <c r="E1326" s="11">
        <v>13542</v>
      </c>
      <c r="F1326" s="6" t="str">
        <f>CONCATENATE(tb_SVI[[#This Row],[Nome Município]],"/",tb_SVI[[#This Row],[UF]])</f>
        <v>Arara/PB</v>
      </c>
      <c r="G1326" s="1" t="s">
        <v>18</v>
      </c>
      <c r="H1326" s="1" t="s">
        <v>709</v>
      </c>
      <c r="I1326" s="1" t="s">
        <v>283</v>
      </c>
      <c r="J1326" s="1" t="s">
        <v>435</v>
      </c>
      <c r="K1326" s="1" t="s">
        <v>608</v>
      </c>
    </row>
    <row r="1327" spans="1:11" x14ac:dyDescent="0.2">
      <c r="A1327" s="6" t="str">
        <f>INDEX(UF_acronyms!$A$1:$C$28,MATCH(B1327,UF_acronyms!$C$1:$C$28,0),2)</f>
        <v>PB</v>
      </c>
      <c r="B1327" s="1" t="s">
        <v>3292</v>
      </c>
      <c r="C1327" s="1" t="s">
        <v>3458</v>
      </c>
      <c r="D1327" s="1" t="s">
        <v>3459</v>
      </c>
      <c r="E1327" s="11">
        <v>20463</v>
      </c>
      <c r="F1327" s="6" t="str">
        <f>CONCATENATE(tb_SVI[[#This Row],[Nome Município]],"/",tb_SVI[[#This Row],[UF]])</f>
        <v>Araruna/PB</v>
      </c>
      <c r="G1327" s="1" t="s">
        <v>18</v>
      </c>
      <c r="H1327" s="1" t="s">
        <v>500</v>
      </c>
      <c r="I1327" s="1" t="s">
        <v>1029</v>
      </c>
      <c r="J1327" s="1" t="s">
        <v>77</v>
      </c>
      <c r="K1327" s="1" t="s">
        <v>773</v>
      </c>
    </row>
    <row r="1328" spans="1:11" x14ac:dyDescent="0.2">
      <c r="A1328" s="6" t="str">
        <f>INDEX(UF_acronyms!$A$1:$C$28,MATCH(B1328,UF_acronyms!$C$1:$C$28,0),2)</f>
        <v>PB</v>
      </c>
      <c r="B1328" s="1" t="s">
        <v>3292</v>
      </c>
      <c r="C1328" s="1" t="s">
        <v>3460</v>
      </c>
      <c r="D1328" s="1" t="s">
        <v>3461</v>
      </c>
      <c r="E1328" s="11">
        <v>16921</v>
      </c>
      <c r="F1328" s="6" t="str">
        <f>CONCATENATE(tb_SVI[[#This Row],[Nome Município]],"/",tb_SVI[[#This Row],[UF]])</f>
        <v>Araçagi/PB</v>
      </c>
      <c r="G1328" s="1" t="s">
        <v>18</v>
      </c>
      <c r="H1328" s="1" t="s">
        <v>330</v>
      </c>
      <c r="I1328" s="1" t="s">
        <v>144</v>
      </c>
      <c r="J1328" s="1" t="s">
        <v>904</v>
      </c>
      <c r="K1328" s="1" t="s">
        <v>332</v>
      </c>
    </row>
    <row r="1329" spans="1:11" x14ac:dyDescent="0.2">
      <c r="A1329" s="6" t="str">
        <f>INDEX(UF_acronyms!$A$1:$C$28,MATCH(B1329,UF_acronyms!$C$1:$C$28,0),2)</f>
        <v>PB</v>
      </c>
      <c r="B1329" s="1" t="s">
        <v>3292</v>
      </c>
      <c r="C1329" s="1" t="s">
        <v>3462</v>
      </c>
      <c r="D1329" s="1" t="s">
        <v>3463</v>
      </c>
      <c r="E1329" s="11">
        <v>22656</v>
      </c>
      <c r="F1329" s="6" t="str">
        <f>CONCATENATE(tb_SVI[[#This Row],[Nome Município]],"/",tb_SVI[[#This Row],[UF]])</f>
        <v>Areia/PB</v>
      </c>
      <c r="G1329" s="1" t="s">
        <v>18</v>
      </c>
      <c r="H1329" s="1" t="s">
        <v>851</v>
      </c>
      <c r="I1329" s="1" t="s">
        <v>1463</v>
      </c>
      <c r="J1329" s="1" t="s">
        <v>655</v>
      </c>
      <c r="K1329" s="1" t="s">
        <v>212</v>
      </c>
    </row>
    <row r="1330" spans="1:11" x14ac:dyDescent="0.2">
      <c r="A1330" s="6" t="str">
        <f>INDEX(UF_acronyms!$A$1:$C$28,MATCH(B1330,UF_acronyms!$C$1:$C$28,0),2)</f>
        <v>PB</v>
      </c>
      <c r="B1330" s="1" t="s">
        <v>3292</v>
      </c>
      <c r="C1330" s="1" t="s">
        <v>3464</v>
      </c>
      <c r="D1330" s="1" t="s">
        <v>3465</v>
      </c>
      <c r="E1330" s="11">
        <v>2116</v>
      </c>
      <c r="F1330" s="6" t="str">
        <f>CONCATENATE(tb_SVI[[#This Row],[Nome Município]],"/",tb_SVI[[#This Row],[UF]])</f>
        <v>Areia de Baraúnas/PB</v>
      </c>
      <c r="G1330" s="1" t="s">
        <v>18</v>
      </c>
      <c r="H1330" s="1" t="s">
        <v>1354</v>
      </c>
      <c r="I1330" s="1" t="s">
        <v>254</v>
      </c>
      <c r="J1330" s="1" t="s">
        <v>276</v>
      </c>
      <c r="K1330" s="1" t="s">
        <v>183</v>
      </c>
    </row>
    <row r="1331" spans="1:11" x14ac:dyDescent="0.2">
      <c r="A1331" s="6" t="str">
        <f>INDEX(UF_acronyms!$A$1:$C$28,MATCH(B1331,UF_acronyms!$C$1:$C$28,0),2)</f>
        <v>PB</v>
      </c>
      <c r="B1331" s="1" t="s">
        <v>3292</v>
      </c>
      <c r="C1331" s="1" t="s">
        <v>3466</v>
      </c>
      <c r="D1331" s="1" t="s">
        <v>3467</v>
      </c>
      <c r="E1331" s="11">
        <v>7027</v>
      </c>
      <c r="F1331" s="6" t="str">
        <f>CONCATENATE(tb_SVI[[#This Row],[Nome Município]],"/",tb_SVI[[#This Row],[UF]])</f>
        <v>Areial/PB</v>
      </c>
      <c r="G1331" s="1" t="s">
        <v>18</v>
      </c>
      <c r="H1331" s="1" t="s">
        <v>75</v>
      </c>
      <c r="I1331" s="1" t="s">
        <v>134</v>
      </c>
      <c r="J1331" s="1" t="s">
        <v>843</v>
      </c>
      <c r="K1331" s="1" t="s">
        <v>422</v>
      </c>
    </row>
    <row r="1332" spans="1:11" x14ac:dyDescent="0.2">
      <c r="A1332" s="6" t="str">
        <f>INDEX(UF_acronyms!$A$1:$C$28,MATCH(B1332,UF_acronyms!$C$1:$C$28,0),2)</f>
        <v>PB</v>
      </c>
      <c r="B1332" s="1" t="s">
        <v>3292</v>
      </c>
      <c r="C1332" s="1" t="s">
        <v>3468</v>
      </c>
      <c r="D1332" s="1" t="s">
        <v>3469</v>
      </c>
      <c r="E1332" s="11">
        <v>19116</v>
      </c>
      <c r="F1332" s="6" t="str">
        <f>CONCATENATE(tb_SVI[[#This Row],[Nome Município]],"/",tb_SVI[[#This Row],[UF]])</f>
        <v>Aroeiras/PB</v>
      </c>
      <c r="G1332" s="1" t="s">
        <v>18</v>
      </c>
      <c r="H1332" s="1" t="s">
        <v>240</v>
      </c>
      <c r="I1332" s="1" t="s">
        <v>384</v>
      </c>
      <c r="J1332" s="1" t="s">
        <v>226</v>
      </c>
      <c r="K1332" s="1" t="s">
        <v>656</v>
      </c>
    </row>
    <row r="1333" spans="1:11" x14ac:dyDescent="0.2">
      <c r="A1333" s="6" t="str">
        <f>INDEX(UF_acronyms!$A$1:$C$28,MATCH(B1333,UF_acronyms!$C$1:$C$28,0),2)</f>
        <v>PB</v>
      </c>
      <c r="B1333" s="1" t="s">
        <v>3292</v>
      </c>
      <c r="C1333" s="1" t="s">
        <v>3348</v>
      </c>
      <c r="D1333" s="1" t="s">
        <v>3349</v>
      </c>
      <c r="E1333" s="11">
        <v>4029</v>
      </c>
      <c r="F1333" s="6" t="str">
        <f>CONCATENATE(tb_SVI[[#This Row],[Nome Município]],"/",tb_SVI[[#This Row],[UF]])</f>
        <v>Assunção/PB</v>
      </c>
      <c r="G1333" s="1" t="s">
        <v>18</v>
      </c>
      <c r="H1333" s="1" t="s">
        <v>702</v>
      </c>
      <c r="I1333" s="1" t="s">
        <v>469</v>
      </c>
      <c r="J1333" s="1" t="s">
        <v>262</v>
      </c>
      <c r="K1333" s="1" t="s">
        <v>383</v>
      </c>
    </row>
    <row r="1334" spans="1:11" x14ac:dyDescent="0.2">
      <c r="A1334" s="6" t="str">
        <f>INDEX(UF_acronyms!$A$1:$C$28,MATCH(B1334,UF_acronyms!$C$1:$C$28,0),2)</f>
        <v>PB</v>
      </c>
      <c r="B1334" s="1" t="s">
        <v>3292</v>
      </c>
      <c r="C1334" s="1" t="s">
        <v>3470</v>
      </c>
      <c r="D1334" s="1" t="s">
        <v>3471</v>
      </c>
      <c r="E1334" s="11">
        <v>21269</v>
      </c>
      <c r="F1334" s="6" t="str">
        <f>CONCATENATE(tb_SVI[[#This Row],[Nome Município]],"/",tb_SVI[[#This Row],[UF]])</f>
        <v>Bananeiras/PB</v>
      </c>
      <c r="G1334" s="1" t="s">
        <v>18</v>
      </c>
      <c r="H1334" s="1" t="s">
        <v>1261</v>
      </c>
      <c r="I1334" s="1" t="s">
        <v>392</v>
      </c>
      <c r="J1334" s="1" t="s">
        <v>807</v>
      </c>
      <c r="K1334" s="1" t="s">
        <v>470</v>
      </c>
    </row>
    <row r="1335" spans="1:11" x14ac:dyDescent="0.2">
      <c r="A1335" s="6" t="str">
        <f>INDEX(UF_acronyms!$A$1:$C$28,MATCH(B1335,UF_acronyms!$C$1:$C$28,0),2)</f>
        <v>PB</v>
      </c>
      <c r="B1335" s="1" t="s">
        <v>3292</v>
      </c>
      <c r="C1335" s="1" t="s">
        <v>3472</v>
      </c>
      <c r="D1335" s="1" t="s">
        <v>3011</v>
      </c>
      <c r="E1335" s="11">
        <v>4964</v>
      </c>
      <c r="F1335" s="6" t="str">
        <f>CONCATENATE(tb_SVI[[#This Row],[Nome Município]],"/",tb_SVI[[#This Row],[UF]])</f>
        <v>Baraúna/PB</v>
      </c>
      <c r="G1335" s="1" t="s">
        <v>18</v>
      </c>
      <c r="H1335" s="1" t="s">
        <v>350</v>
      </c>
      <c r="I1335" s="1" t="s">
        <v>1528</v>
      </c>
      <c r="J1335" s="1" t="s">
        <v>626</v>
      </c>
      <c r="K1335" s="1" t="s">
        <v>221</v>
      </c>
    </row>
    <row r="1336" spans="1:11" x14ac:dyDescent="0.2">
      <c r="A1336" s="6" t="str">
        <f>INDEX(UF_acronyms!$A$1:$C$28,MATCH(B1336,UF_acronyms!$C$1:$C$28,0),2)</f>
        <v>PB</v>
      </c>
      <c r="B1336" s="1" t="s">
        <v>3292</v>
      </c>
      <c r="C1336" s="1" t="s">
        <v>3473</v>
      </c>
      <c r="D1336" s="1" t="s">
        <v>3474</v>
      </c>
      <c r="E1336" s="11">
        <v>15497</v>
      </c>
      <c r="F1336" s="6" t="str">
        <f>CONCATENATE(tb_SVI[[#This Row],[Nome Município]],"/",tb_SVI[[#This Row],[UF]])</f>
        <v>Barra de Santa Rosa/PB</v>
      </c>
      <c r="G1336" s="1" t="s">
        <v>18</v>
      </c>
      <c r="H1336" s="1" t="s">
        <v>61</v>
      </c>
      <c r="I1336" s="1" t="s">
        <v>246</v>
      </c>
      <c r="J1336" s="1" t="s">
        <v>400</v>
      </c>
      <c r="K1336" s="1" t="s">
        <v>128</v>
      </c>
    </row>
    <row r="1337" spans="1:11" x14ac:dyDescent="0.2">
      <c r="A1337" s="6" t="str">
        <f>INDEX(UF_acronyms!$A$1:$C$28,MATCH(B1337,UF_acronyms!$C$1:$C$28,0),2)</f>
        <v>PB</v>
      </c>
      <c r="B1337" s="1" t="s">
        <v>3292</v>
      </c>
      <c r="C1337" s="1" t="s">
        <v>3475</v>
      </c>
      <c r="D1337" s="1" t="s">
        <v>3476</v>
      </c>
      <c r="E1337" s="11">
        <v>8349</v>
      </c>
      <c r="F1337" s="6" t="str">
        <f>CONCATENATE(tb_SVI[[#This Row],[Nome Município]],"/",tb_SVI[[#This Row],[UF]])</f>
        <v>Barra de Santana/PB</v>
      </c>
      <c r="G1337" s="1" t="s">
        <v>18</v>
      </c>
      <c r="H1337" s="1" t="s">
        <v>525</v>
      </c>
      <c r="I1337" s="1" t="s">
        <v>894</v>
      </c>
      <c r="J1337" s="1" t="s">
        <v>698</v>
      </c>
      <c r="K1337" s="1" t="s">
        <v>543</v>
      </c>
    </row>
    <row r="1338" spans="1:11" x14ac:dyDescent="0.2">
      <c r="A1338" s="6" t="str">
        <f>INDEX(UF_acronyms!$A$1:$C$28,MATCH(B1338,UF_acronyms!$C$1:$C$28,0),2)</f>
        <v>PB</v>
      </c>
      <c r="B1338" s="1" t="s">
        <v>3292</v>
      </c>
      <c r="C1338" s="1" t="s">
        <v>3477</v>
      </c>
      <c r="D1338" s="1" t="s">
        <v>3478</v>
      </c>
      <c r="E1338" s="11">
        <v>6065</v>
      </c>
      <c r="F1338" s="6" t="str">
        <f>CONCATENATE(tb_SVI[[#This Row],[Nome Município]],"/",tb_SVI[[#This Row],[UF]])</f>
        <v>Barra de São Miguel/PB</v>
      </c>
      <c r="G1338" s="1" t="s">
        <v>18</v>
      </c>
      <c r="H1338" s="1" t="s">
        <v>1305</v>
      </c>
      <c r="I1338" s="1" t="s">
        <v>307</v>
      </c>
      <c r="J1338" s="1" t="s">
        <v>349</v>
      </c>
      <c r="K1338" s="1" t="s">
        <v>22</v>
      </c>
    </row>
    <row r="1339" spans="1:11" x14ac:dyDescent="0.2">
      <c r="A1339" s="6" t="str">
        <f>INDEX(UF_acronyms!$A$1:$C$28,MATCH(B1339,UF_acronyms!$C$1:$C$28,0),2)</f>
        <v>PB</v>
      </c>
      <c r="B1339" s="1" t="s">
        <v>3292</v>
      </c>
      <c r="C1339" s="1" t="s">
        <v>3479</v>
      </c>
      <c r="D1339" s="1" t="s">
        <v>3480</v>
      </c>
      <c r="E1339" s="11">
        <v>97203</v>
      </c>
      <c r="F1339" s="6" t="str">
        <f>CONCATENATE(tb_SVI[[#This Row],[Nome Município]],"/",tb_SVI[[#This Row],[UF]])</f>
        <v>Bayeux/PB</v>
      </c>
      <c r="G1339" s="1" t="s">
        <v>18</v>
      </c>
      <c r="H1339" s="1" t="s">
        <v>371</v>
      </c>
      <c r="I1339" s="1" t="s">
        <v>217</v>
      </c>
      <c r="J1339" s="1" t="s">
        <v>908</v>
      </c>
      <c r="K1339" s="1" t="s">
        <v>348</v>
      </c>
    </row>
    <row r="1340" spans="1:11" x14ac:dyDescent="0.2">
      <c r="A1340" s="6" t="str">
        <f>INDEX(UF_acronyms!$A$1:$C$28,MATCH(B1340,UF_acronyms!$C$1:$C$28,0),2)</f>
        <v>PB</v>
      </c>
      <c r="B1340" s="1" t="s">
        <v>3292</v>
      </c>
      <c r="C1340" s="1" t="s">
        <v>3481</v>
      </c>
      <c r="D1340" s="1" t="s">
        <v>3482</v>
      </c>
      <c r="E1340" s="11">
        <v>9096</v>
      </c>
      <c r="F1340" s="6" t="str">
        <f>CONCATENATE(tb_SVI[[#This Row],[Nome Município]],"/",tb_SVI[[#This Row],[UF]])</f>
        <v>Baía da Traição/PB</v>
      </c>
      <c r="G1340" s="1" t="s">
        <v>18</v>
      </c>
      <c r="H1340" s="1" t="s">
        <v>950</v>
      </c>
      <c r="I1340" s="1" t="s">
        <v>1029</v>
      </c>
      <c r="J1340" s="1" t="s">
        <v>15</v>
      </c>
      <c r="K1340" s="1" t="s">
        <v>265</v>
      </c>
    </row>
    <row r="1341" spans="1:11" x14ac:dyDescent="0.2">
      <c r="A1341" s="6" t="str">
        <f>INDEX(UF_acronyms!$A$1:$C$28,MATCH(B1341,UF_acronyms!$C$1:$C$28,0),2)</f>
        <v>PB</v>
      </c>
      <c r="B1341" s="1" t="s">
        <v>3292</v>
      </c>
      <c r="C1341" s="1" t="s">
        <v>3483</v>
      </c>
      <c r="D1341" s="1" t="s">
        <v>1003</v>
      </c>
      <c r="E1341" s="11">
        <v>17705</v>
      </c>
      <c r="F1341" s="6" t="str">
        <f>CONCATENATE(tb_SVI[[#This Row],[Nome Município]],"/",tb_SVI[[#This Row],[UF]])</f>
        <v>Belém/PB</v>
      </c>
      <c r="G1341" s="1" t="s">
        <v>18</v>
      </c>
      <c r="H1341" s="1" t="s">
        <v>115</v>
      </c>
      <c r="I1341" s="1" t="s">
        <v>1499</v>
      </c>
      <c r="J1341" s="1" t="s">
        <v>212</v>
      </c>
      <c r="K1341" s="1" t="s">
        <v>226</v>
      </c>
    </row>
    <row r="1342" spans="1:11" x14ac:dyDescent="0.2">
      <c r="A1342" s="6" t="str">
        <f>INDEX(UF_acronyms!$A$1:$C$28,MATCH(B1342,UF_acronyms!$C$1:$C$28,0),2)</f>
        <v>PB</v>
      </c>
      <c r="B1342" s="1" t="s">
        <v>3292</v>
      </c>
      <c r="C1342" s="1" t="s">
        <v>3484</v>
      </c>
      <c r="D1342" s="1" t="s">
        <v>3485</v>
      </c>
      <c r="E1342" s="11">
        <v>7349</v>
      </c>
      <c r="F1342" s="6" t="str">
        <f>CONCATENATE(tb_SVI[[#This Row],[Nome Município]],"/",tb_SVI[[#This Row],[UF]])</f>
        <v>Belém do Brejo do Cruz/PB</v>
      </c>
      <c r="G1342" s="1" t="s">
        <v>18</v>
      </c>
      <c r="H1342" s="1" t="s">
        <v>936</v>
      </c>
      <c r="I1342" s="1" t="s">
        <v>3319</v>
      </c>
      <c r="J1342" s="1" t="s">
        <v>597</v>
      </c>
      <c r="K1342" s="1" t="s">
        <v>701</v>
      </c>
    </row>
    <row r="1343" spans="1:11" x14ac:dyDescent="0.2">
      <c r="A1343" s="6" t="str">
        <f>INDEX(UF_acronyms!$A$1:$C$28,MATCH(B1343,UF_acronyms!$C$1:$C$28,0),2)</f>
        <v>PB</v>
      </c>
      <c r="B1343" s="1" t="s">
        <v>3292</v>
      </c>
      <c r="C1343" s="1" t="s">
        <v>3486</v>
      </c>
      <c r="D1343" s="1" t="s">
        <v>3487</v>
      </c>
      <c r="E1343" s="11">
        <v>3536</v>
      </c>
      <c r="F1343" s="6" t="str">
        <f>CONCATENATE(tb_SVI[[#This Row],[Nome Município]],"/",tb_SVI[[#This Row],[UF]])</f>
        <v>Bernardino Batista/PB</v>
      </c>
      <c r="G1343" s="1" t="s">
        <v>18</v>
      </c>
      <c r="H1343" s="1" t="s">
        <v>136</v>
      </c>
      <c r="I1343" s="1" t="s">
        <v>369</v>
      </c>
      <c r="J1343" s="1" t="s">
        <v>96</v>
      </c>
      <c r="K1343" s="1" t="s">
        <v>334</v>
      </c>
    </row>
    <row r="1344" spans="1:11" x14ac:dyDescent="0.2">
      <c r="A1344" s="6" t="str">
        <f>INDEX(UF_acronyms!$A$1:$C$28,MATCH(B1344,UF_acronyms!$C$1:$C$28,0),2)</f>
        <v>PB</v>
      </c>
      <c r="B1344" s="1" t="s">
        <v>3292</v>
      </c>
      <c r="C1344" s="1" t="s">
        <v>3488</v>
      </c>
      <c r="D1344" s="1" t="s">
        <v>3489</v>
      </c>
      <c r="E1344" s="11">
        <v>5307</v>
      </c>
      <c r="F1344" s="6" t="str">
        <f>CONCATENATE(tb_SVI[[#This Row],[Nome Município]],"/",tb_SVI[[#This Row],[UF]])</f>
        <v>Boa Ventura/PB</v>
      </c>
      <c r="G1344" s="1" t="s">
        <v>18</v>
      </c>
      <c r="H1344" s="1" t="s">
        <v>1226</v>
      </c>
      <c r="I1344" s="1" t="s">
        <v>2257</v>
      </c>
      <c r="J1344" s="1" t="s">
        <v>430</v>
      </c>
      <c r="K1344" s="1" t="s">
        <v>173</v>
      </c>
    </row>
    <row r="1345" spans="1:11" x14ac:dyDescent="0.2">
      <c r="A1345" s="6" t="str">
        <f>INDEX(UF_acronyms!$A$1:$C$28,MATCH(B1345,UF_acronyms!$C$1:$C$28,0),2)</f>
        <v>PB</v>
      </c>
      <c r="B1345" s="1" t="s">
        <v>3292</v>
      </c>
      <c r="C1345" s="1" t="s">
        <v>3490</v>
      </c>
      <c r="D1345" s="1" t="s">
        <v>782</v>
      </c>
      <c r="E1345" s="11">
        <v>7136</v>
      </c>
      <c r="F1345" s="6" t="str">
        <f>CONCATENATE(tb_SVI[[#This Row],[Nome Município]],"/",tb_SVI[[#This Row],[UF]])</f>
        <v>Boa Vista/PB</v>
      </c>
      <c r="G1345" s="1" t="s">
        <v>18</v>
      </c>
      <c r="H1345" s="1" t="s">
        <v>772</v>
      </c>
      <c r="I1345" s="1" t="s">
        <v>1478</v>
      </c>
      <c r="J1345" s="1" t="s">
        <v>171</v>
      </c>
      <c r="K1345" s="1" t="s">
        <v>851</v>
      </c>
    </row>
    <row r="1346" spans="1:11" x14ac:dyDescent="0.2">
      <c r="A1346" s="6" t="str">
        <f>INDEX(UF_acronyms!$A$1:$C$28,MATCH(B1346,UF_acronyms!$C$1:$C$28,0),2)</f>
        <v>PB</v>
      </c>
      <c r="B1346" s="1" t="s">
        <v>3292</v>
      </c>
      <c r="C1346" s="1" t="s">
        <v>3491</v>
      </c>
      <c r="D1346" s="1" t="s">
        <v>2520</v>
      </c>
      <c r="E1346" s="11">
        <v>2575</v>
      </c>
      <c r="F1346" s="6" t="str">
        <f>CONCATENATE(tb_SVI[[#This Row],[Nome Município]],"/",tb_SVI[[#This Row],[UF]])</f>
        <v>Bom Jesus/PB</v>
      </c>
      <c r="G1346" s="1" t="s">
        <v>18</v>
      </c>
      <c r="H1346" s="1" t="s">
        <v>277</v>
      </c>
      <c r="I1346" s="1" t="s">
        <v>1359</v>
      </c>
      <c r="J1346" s="1" t="s">
        <v>709</v>
      </c>
      <c r="K1346" s="1" t="s">
        <v>23</v>
      </c>
    </row>
    <row r="1347" spans="1:11" x14ac:dyDescent="0.2">
      <c r="A1347" s="6" t="str">
        <f>INDEX(UF_acronyms!$A$1:$C$28,MATCH(B1347,UF_acronyms!$C$1:$C$28,0),2)</f>
        <v>PB</v>
      </c>
      <c r="B1347" s="1" t="s">
        <v>3292</v>
      </c>
      <c r="C1347" s="1" t="s">
        <v>3492</v>
      </c>
      <c r="D1347" s="1" t="s">
        <v>3493</v>
      </c>
      <c r="E1347" s="11">
        <v>4956</v>
      </c>
      <c r="F1347" s="6" t="str">
        <f>CONCATENATE(tb_SVI[[#This Row],[Nome Município]],"/",tb_SVI[[#This Row],[UF]])</f>
        <v>Bom Sucesso/PB</v>
      </c>
      <c r="G1347" s="1" t="s">
        <v>18</v>
      </c>
      <c r="H1347" s="1" t="s">
        <v>832</v>
      </c>
      <c r="I1347" s="1" t="s">
        <v>1300</v>
      </c>
      <c r="J1347" s="1" t="s">
        <v>411</v>
      </c>
      <c r="K1347" s="1" t="s">
        <v>33</v>
      </c>
    </row>
    <row r="1348" spans="1:11" x14ac:dyDescent="0.2">
      <c r="A1348" s="6" t="str">
        <f>INDEX(UF_acronyms!$A$1:$C$28,MATCH(B1348,UF_acronyms!$C$1:$C$28,0),2)</f>
        <v>PB</v>
      </c>
      <c r="B1348" s="1" t="s">
        <v>3292</v>
      </c>
      <c r="C1348" s="1" t="s">
        <v>3494</v>
      </c>
      <c r="D1348" s="1" t="s">
        <v>3495</v>
      </c>
      <c r="E1348" s="11">
        <v>12022</v>
      </c>
      <c r="F1348" s="6" t="str">
        <f>CONCATENATE(tb_SVI[[#This Row],[Nome Município]],"/",tb_SVI[[#This Row],[UF]])</f>
        <v>Bonito de Santa Fé/PB</v>
      </c>
      <c r="G1348" s="1" t="s">
        <v>18</v>
      </c>
      <c r="H1348" s="1" t="s">
        <v>1520</v>
      </c>
      <c r="I1348" s="1" t="s">
        <v>3102</v>
      </c>
      <c r="J1348" s="1" t="s">
        <v>914</v>
      </c>
      <c r="K1348" s="1" t="s">
        <v>318</v>
      </c>
    </row>
    <row r="1349" spans="1:11" x14ac:dyDescent="0.2">
      <c r="A1349" s="6" t="str">
        <f>INDEX(UF_acronyms!$A$1:$C$28,MATCH(B1349,UF_acronyms!$C$1:$C$28,0),2)</f>
        <v>PB</v>
      </c>
      <c r="B1349" s="1" t="s">
        <v>3292</v>
      </c>
      <c r="C1349" s="1" t="s">
        <v>3497</v>
      </c>
      <c r="D1349" s="1" t="s">
        <v>3498</v>
      </c>
      <c r="E1349" s="11">
        <v>17870</v>
      </c>
      <c r="F1349" s="6" t="str">
        <f>CONCATENATE(tb_SVI[[#This Row],[Nome Município]],"/",tb_SVI[[#This Row],[UF]])</f>
        <v>Boqueirão/PB</v>
      </c>
      <c r="G1349" s="1" t="s">
        <v>18</v>
      </c>
      <c r="H1349" s="1" t="s">
        <v>1143</v>
      </c>
      <c r="I1349" s="1" t="s">
        <v>177</v>
      </c>
      <c r="J1349" s="1" t="s">
        <v>528</v>
      </c>
      <c r="K1349" s="1" t="s">
        <v>592</v>
      </c>
    </row>
    <row r="1350" spans="1:11" x14ac:dyDescent="0.2">
      <c r="A1350" s="6" t="str">
        <f>INDEX(UF_acronyms!$A$1:$C$28,MATCH(B1350,UF_acronyms!$C$1:$C$28,0),2)</f>
        <v>PB</v>
      </c>
      <c r="B1350" s="1" t="s">
        <v>3292</v>
      </c>
      <c r="C1350" s="1" t="s">
        <v>3499</v>
      </c>
      <c r="D1350" s="1" t="s">
        <v>3500</v>
      </c>
      <c r="E1350" s="11">
        <v>5287</v>
      </c>
      <c r="F1350" s="6" t="str">
        <f>CONCATENATE(tb_SVI[[#This Row],[Nome Município]],"/",tb_SVI[[#This Row],[UF]])</f>
        <v>Borborema/PB</v>
      </c>
      <c r="G1350" s="1" t="s">
        <v>18</v>
      </c>
      <c r="H1350" s="1" t="s">
        <v>219</v>
      </c>
      <c r="I1350" s="1" t="s">
        <v>2400</v>
      </c>
      <c r="J1350" s="1" t="s">
        <v>801</v>
      </c>
      <c r="K1350" s="1" t="s">
        <v>537</v>
      </c>
    </row>
    <row r="1351" spans="1:11" x14ac:dyDescent="0.2">
      <c r="A1351" s="6" t="str">
        <f>INDEX(UF_acronyms!$A$1:$C$28,MATCH(B1351,UF_acronyms!$C$1:$C$28,0),2)</f>
        <v>PB</v>
      </c>
      <c r="B1351" s="1" t="s">
        <v>3292</v>
      </c>
      <c r="C1351" s="1" t="s">
        <v>3501</v>
      </c>
      <c r="D1351" s="1" t="s">
        <v>3502</v>
      </c>
      <c r="E1351" s="11">
        <v>14206</v>
      </c>
      <c r="F1351" s="6" t="str">
        <f>CONCATENATE(tb_SVI[[#This Row],[Nome Município]],"/",tb_SVI[[#This Row],[UF]])</f>
        <v>Brejo do Cruz/PB</v>
      </c>
      <c r="G1351" s="1" t="s">
        <v>18</v>
      </c>
      <c r="H1351" s="1" t="s">
        <v>936</v>
      </c>
      <c r="I1351" s="1" t="s">
        <v>1552</v>
      </c>
      <c r="J1351" s="1" t="s">
        <v>180</v>
      </c>
      <c r="K1351" s="1" t="s">
        <v>183</v>
      </c>
    </row>
    <row r="1352" spans="1:11" x14ac:dyDescent="0.2">
      <c r="A1352" s="6" t="str">
        <f>INDEX(UF_acronyms!$A$1:$C$28,MATCH(B1352,UF_acronyms!$C$1:$C$28,0),2)</f>
        <v>PB</v>
      </c>
      <c r="B1352" s="1" t="s">
        <v>3292</v>
      </c>
      <c r="C1352" s="1" t="s">
        <v>3503</v>
      </c>
      <c r="D1352" s="1" t="s">
        <v>3504</v>
      </c>
      <c r="E1352" s="11">
        <v>6464</v>
      </c>
      <c r="F1352" s="6" t="str">
        <f>CONCATENATE(tb_SVI[[#This Row],[Nome Município]],"/",tb_SVI[[#This Row],[UF]])</f>
        <v>Brejo dos Santos/PB</v>
      </c>
      <c r="G1352" s="1" t="s">
        <v>18</v>
      </c>
      <c r="H1352" s="1" t="s">
        <v>363</v>
      </c>
      <c r="I1352" s="1" t="s">
        <v>3165</v>
      </c>
      <c r="J1352" s="1" t="s">
        <v>183</v>
      </c>
      <c r="K1352" s="1" t="s">
        <v>227</v>
      </c>
    </row>
    <row r="1353" spans="1:11" x14ac:dyDescent="0.2">
      <c r="A1353" s="6" t="str">
        <f>INDEX(UF_acronyms!$A$1:$C$28,MATCH(B1353,UF_acronyms!$C$1:$C$28,0),2)</f>
        <v>PB</v>
      </c>
      <c r="B1353" s="1" t="s">
        <v>3292</v>
      </c>
      <c r="C1353" s="1" t="s">
        <v>3505</v>
      </c>
      <c r="D1353" s="1" t="s">
        <v>3506</v>
      </c>
      <c r="E1353" s="11">
        <v>21955</v>
      </c>
      <c r="F1353" s="6" t="str">
        <f>CONCATENATE(tb_SVI[[#This Row],[Nome Município]],"/",tb_SVI[[#This Row],[UF]])</f>
        <v>Caaporã/PB</v>
      </c>
      <c r="G1353" s="1" t="s">
        <v>18</v>
      </c>
      <c r="H1353" s="1" t="s">
        <v>169</v>
      </c>
      <c r="I1353" s="1" t="s">
        <v>1609</v>
      </c>
      <c r="J1353" s="1" t="s">
        <v>773</v>
      </c>
      <c r="K1353" s="1" t="s">
        <v>34</v>
      </c>
    </row>
    <row r="1354" spans="1:11" x14ac:dyDescent="0.2">
      <c r="A1354" s="6" t="str">
        <f>INDEX(UF_acronyms!$A$1:$C$28,MATCH(B1354,UF_acronyms!$C$1:$C$28,0),2)</f>
        <v>PB</v>
      </c>
      <c r="B1354" s="1" t="s">
        <v>3292</v>
      </c>
      <c r="C1354" s="1" t="s">
        <v>3507</v>
      </c>
      <c r="D1354" s="1" t="s">
        <v>3508</v>
      </c>
      <c r="E1354" s="11">
        <v>5661</v>
      </c>
      <c r="F1354" s="6" t="str">
        <f>CONCATENATE(tb_SVI[[#This Row],[Nome Município]],"/",tb_SVI[[#This Row],[UF]])</f>
        <v>Cabaceiras/PB</v>
      </c>
      <c r="G1354" s="1" t="s">
        <v>18</v>
      </c>
      <c r="H1354" s="1" t="s">
        <v>260</v>
      </c>
      <c r="I1354" s="1" t="s">
        <v>1392</v>
      </c>
      <c r="J1354" s="1" t="s">
        <v>56</v>
      </c>
      <c r="K1354" s="1" t="s">
        <v>105</v>
      </c>
    </row>
    <row r="1355" spans="1:11" x14ac:dyDescent="0.2">
      <c r="A1355" s="6" t="str">
        <f>INDEX(UF_acronyms!$A$1:$C$28,MATCH(B1355,UF_acronyms!$C$1:$C$28,0),2)</f>
        <v>PB</v>
      </c>
      <c r="B1355" s="1" t="s">
        <v>3292</v>
      </c>
      <c r="C1355" s="1" t="s">
        <v>3509</v>
      </c>
      <c r="D1355" s="1" t="s">
        <v>3510</v>
      </c>
      <c r="E1355" s="11">
        <v>68767</v>
      </c>
      <c r="F1355" s="6" t="str">
        <f>CONCATENATE(tb_SVI[[#This Row],[Nome Município]],"/",tb_SVI[[#This Row],[UF]])</f>
        <v>Cabedelo/PB</v>
      </c>
      <c r="G1355" s="1" t="s">
        <v>18</v>
      </c>
      <c r="H1355" s="1" t="s">
        <v>40</v>
      </c>
      <c r="I1355" s="1" t="s">
        <v>2157</v>
      </c>
      <c r="J1355" s="1" t="s">
        <v>85</v>
      </c>
      <c r="K1355" s="1" t="s">
        <v>1080</v>
      </c>
    </row>
    <row r="1356" spans="1:11" x14ac:dyDescent="0.2">
      <c r="A1356" s="6" t="str">
        <f>INDEX(UF_acronyms!$A$1:$C$28,MATCH(B1356,UF_acronyms!$C$1:$C$28,0),2)</f>
        <v>PB</v>
      </c>
      <c r="B1356" s="1" t="s">
        <v>3292</v>
      </c>
      <c r="C1356" s="1" t="s">
        <v>3511</v>
      </c>
      <c r="D1356" s="1" t="s">
        <v>3512</v>
      </c>
      <c r="E1356" s="11">
        <v>10305</v>
      </c>
      <c r="F1356" s="6" t="str">
        <f>CONCATENATE(tb_SVI[[#This Row],[Nome Município]],"/",tb_SVI[[#This Row],[UF]])</f>
        <v>Cachoeira dos Índios/PB</v>
      </c>
      <c r="G1356" s="1" t="s">
        <v>18</v>
      </c>
      <c r="H1356" s="1" t="s">
        <v>832</v>
      </c>
      <c r="I1356" s="1" t="s">
        <v>272</v>
      </c>
      <c r="J1356" s="1" t="s">
        <v>592</v>
      </c>
      <c r="K1356" s="1" t="s">
        <v>961</v>
      </c>
    </row>
    <row r="1357" spans="1:11" x14ac:dyDescent="0.2">
      <c r="A1357" s="6" t="str">
        <f>INDEX(UF_acronyms!$A$1:$C$28,MATCH(B1357,UF_acronyms!$C$1:$C$28,0),2)</f>
        <v>PB</v>
      </c>
      <c r="B1357" s="1" t="s">
        <v>3292</v>
      </c>
      <c r="C1357" s="1" t="s">
        <v>3513</v>
      </c>
      <c r="D1357" s="1" t="s">
        <v>3514</v>
      </c>
      <c r="E1357" s="11">
        <v>3695</v>
      </c>
      <c r="F1357" s="6" t="str">
        <f>CONCATENATE(tb_SVI[[#This Row],[Nome Município]],"/",tb_SVI[[#This Row],[UF]])</f>
        <v>Cacimba de Areia/PB</v>
      </c>
      <c r="G1357" s="1" t="s">
        <v>18</v>
      </c>
      <c r="H1357" s="1" t="s">
        <v>56</v>
      </c>
      <c r="I1357" s="1" t="s">
        <v>1463</v>
      </c>
      <c r="J1357" s="1" t="s">
        <v>773</v>
      </c>
      <c r="K1357" s="1" t="s">
        <v>532</v>
      </c>
    </row>
    <row r="1358" spans="1:11" x14ac:dyDescent="0.2">
      <c r="A1358" s="6" t="str">
        <f>INDEX(UF_acronyms!$A$1:$C$28,MATCH(B1358,UF_acronyms!$C$1:$C$28,0),2)</f>
        <v>PB</v>
      </c>
      <c r="B1358" s="1" t="s">
        <v>3292</v>
      </c>
      <c r="C1358" s="1" t="s">
        <v>3515</v>
      </c>
      <c r="D1358" s="1" t="s">
        <v>3516</v>
      </c>
      <c r="E1358" s="11">
        <v>17178</v>
      </c>
      <c r="F1358" s="6" t="str">
        <f>CONCATENATE(tb_SVI[[#This Row],[Nome Município]],"/",tb_SVI[[#This Row],[UF]])</f>
        <v>Cacimba de Dentro/PB</v>
      </c>
      <c r="G1358" s="1" t="s">
        <v>18</v>
      </c>
      <c r="H1358" s="1" t="s">
        <v>862</v>
      </c>
      <c r="I1358" s="1" t="s">
        <v>812</v>
      </c>
      <c r="J1358" s="1" t="s">
        <v>139</v>
      </c>
      <c r="K1358" s="1" t="s">
        <v>928</v>
      </c>
    </row>
    <row r="1359" spans="1:11" x14ac:dyDescent="0.2">
      <c r="A1359" s="6" t="str">
        <f>INDEX(UF_acronyms!$A$1:$C$28,MATCH(B1359,UF_acronyms!$C$1:$C$28,0),2)</f>
        <v>PB</v>
      </c>
      <c r="B1359" s="1" t="s">
        <v>3292</v>
      </c>
      <c r="C1359" s="1" t="s">
        <v>3517</v>
      </c>
      <c r="D1359" s="1" t="s">
        <v>3518</v>
      </c>
      <c r="E1359" s="11">
        <v>7199</v>
      </c>
      <c r="F1359" s="6" t="str">
        <f>CONCATENATE(tb_SVI[[#This Row],[Nome Município]],"/",tb_SVI[[#This Row],[UF]])</f>
        <v>Cacimbas/PB</v>
      </c>
      <c r="G1359" s="1" t="s">
        <v>18</v>
      </c>
      <c r="H1359" s="1" t="s">
        <v>155</v>
      </c>
      <c r="I1359" s="1" t="s">
        <v>512</v>
      </c>
      <c r="J1359" s="1" t="s">
        <v>88</v>
      </c>
      <c r="K1359" s="1" t="s">
        <v>114</v>
      </c>
    </row>
    <row r="1360" spans="1:11" x14ac:dyDescent="0.2">
      <c r="A1360" s="6" t="str">
        <f>INDEX(UF_acronyms!$A$1:$C$28,MATCH(B1360,UF_acronyms!$C$1:$C$28,0),2)</f>
        <v>PB</v>
      </c>
      <c r="B1360" s="1" t="s">
        <v>3292</v>
      </c>
      <c r="C1360" s="1" t="s">
        <v>3519</v>
      </c>
      <c r="D1360" s="1" t="s">
        <v>3520</v>
      </c>
      <c r="E1360" s="11">
        <v>7191</v>
      </c>
      <c r="F1360" s="6" t="str">
        <f>CONCATENATE(tb_SVI[[#This Row],[Nome Município]],"/",tb_SVI[[#This Row],[UF]])</f>
        <v>Caiçara/PB</v>
      </c>
      <c r="G1360" s="1" t="s">
        <v>18</v>
      </c>
      <c r="H1360" s="1" t="s">
        <v>255</v>
      </c>
      <c r="I1360" s="1" t="s">
        <v>47</v>
      </c>
      <c r="J1360" s="1" t="s">
        <v>12</v>
      </c>
      <c r="K1360" s="1" t="s">
        <v>128</v>
      </c>
    </row>
    <row r="1361" spans="1:11" x14ac:dyDescent="0.2">
      <c r="A1361" s="6" t="str">
        <f>INDEX(UF_acronyms!$A$1:$C$28,MATCH(B1361,UF_acronyms!$C$1:$C$28,0),2)</f>
        <v>PB</v>
      </c>
      <c r="B1361" s="1" t="s">
        <v>3292</v>
      </c>
      <c r="C1361" s="1" t="s">
        <v>3521</v>
      </c>
      <c r="D1361" s="1" t="s">
        <v>3522</v>
      </c>
      <c r="E1361" s="11">
        <v>62289</v>
      </c>
      <c r="F1361" s="6" t="str">
        <f>CONCATENATE(tb_SVI[[#This Row],[Nome Município]],"/",tb_SVI[[#This Row],[UF]])</f>
        <v>Cajazeiras/PB</v>
      </c>
      <c r="G1361" s="1" t="s">
        <v>18</v>
      </c>
      <c r="H1361" s="1" t="s">
        <v>2825</v>
      </c>
      <c r="I1361" s="1" t="s">
        <v>1766</v>
      </c>
      <c r="J1361" s="1" t="s">
        <v>1053</v>
      </c>
      <c r="K1361" s="1" t="s">
        <v>1113</v>
      </c>
    </row>
    <row r="1362" spans="1:11" x14ac:dyDescent="0.2">
      <c r="A1362" s="6" t="str">
        <f>INDEX(UF_acronyms!$A$1:$C$28,MATCH(B1362,UF_acronyms!$C$1:$C$28,0),2)</f>
        <v>PB</v>
      </c>
      <c r="B1362" s="1" t="s">
        <v>3292</v>
      </c>
      <c r="C1362" s="1" t="s">
        <v>3523</v>
      </c>
      <c r="D1362" s="1" t="s">
        <v>3524</v>
      </c>
      <c r="E1362" s="11">
        <v>3205</v>
      </c>
      <c r="F1362" s="6" t="str">
        <f>CONCATENATE(tb_SVI[[#This Row],[Nome Município]],"/",tb_SVI[[#This Row],[UF]])</f>
        <v>Cajazeirinhas/PB</v>
      </c>
      <c r="G1362" s="1" t="s">
        <v>18</v>
      </c>
      <c r="H1362" s="1" t="s">
        <v>398</v>
      </c>
      <c r="I1362" s="1" t="s">
        <v>2150</v>
      </c>
      <c r="J1362" s="1" t="s">
        <v>148</v>
      </c>
      <c r="K1362" s="1" t="s">
        <v>851</v>
      </c>
    </row>
    <row r="1363" spans="1:11" x14ac:dyDescent="0.2">
      <c r="A1363" s="6" t="str">
        <f>INDEX(UF_acronyms!$A$1:$C$28,MATCH(B1363,UF_acronyms!$C$1:$C$28,0),2)</f>
        <v>PB</v>
      </c>
      <c r="B1363" s="1" t="s">
        <v>3292</v>
      </c>
      <c r="C1363" s="1" t="s">
        <v>3525</v>
      </c>
      <c r="D1363" s="1" t="s">
        <v>3526</v>
      </c>
      <c r="E1363" s="11">
        <v>6046</v>
      </c>
      <c r="F1363" s="6" t="str">
        <f>CONCATENATE(tb_SVI[[#This Row],[Nome Município]],"/",tb_SVI[[#This Row],[UF]])</f>
        <v>Caldas Brandão/PB</v>
      </c>
      <c r="G1363" s="1" t="s">
        <v>18</v>
      </c>
      <c r="H1363" s="1" t="s">
        <v>208</v>
      </c>
      <c r="I1363" s="1" t="s">
        <v>1392</v>
      </c>
      <c r="J1363" s="1" t="s">
        <v>618</v>
      </c>
      <c r="K1363" s="1" t="s">
        <v>414</v>
      </c>
    </row>
    <row r="1364" spans="1:11" x14ac:dyDescent="0.2">
      <c r="A1364" s="6" t="str">
        <f>INDEX(UF_acronyms!$A$1:$C$28,MATCH(B1364,UF_acronyms!$C$1:$C$28,0),2)</f>
        <v>PB</v>
      </c>
      <c r="B1364" s="1" t="s">
        <v>3292</v>
      </c>
      <c r="C1364" s="1" t="s">
        <v>3527</v>
      </c>
      <c r="D1364" s="1" t="s">
        <v>3528</v>
      </c>
      <c r="E1364" s="11">
        <v>6031</v>
      </c>
      <c r="F1364" s="6" t="str">
        <f>CONCATENATE(tb_SVI[[#This Row],[Nome Município]],"/",tb_SVI[[#This Row],[UF]])</f>
        <v>Camalaú/PB</v>
      </c>
      <c r="G1364" s="1" t="s">
        <v>18</v>
      </c>
      <c r="H1364" s="1" t="s">
        <v>181</v>
      </c>
      <c r="I1364" s="1" t="s">
        <v>196</v>
      </c>
      <c r="J1364" s="1" t="s">
        <v>823</v>
      </c>
      <c r="K1364" s="1" t="s">
        <v>80</v>
      </c>
    </row>
    <row r="1365" spans="1:11" x14ac:dyDescent="0.2">
      <c r="A1365" s="6" t="str">
        <f>INDEX(UF_acronyms!$A$1:$C$28,MATCH(B1365,UF_acronyms!$C$1:$C$28,0),2)</f>
        <v>PB</v>
      </c>
      <c r="B1365" s="1" t="s">
        <v>3292</v>
      </c>
      <c r="C1365" s="1" t="s">
        <v>3529</v>
      </c>
      <c r="D1365" s="1" t="s">
        <v>3530</v>
      </c>
      <c r="E1365" s="11">
        <v>411807</v>
      </c>
      <c r="F1365" s="6" t="str">
        <f>CONCATENATE(tb_SVI[[#This Row],[Nome Município]],"/",tb_SVI[[#This Row],[UF]])</f>
        <v>Campina Grande/PB</v>
      </c>
      <c r="G1365" s="1" t="s">
        <v>18</v>
      </c>
      <c r="H1365" s="1" t="s">
        <v>29</v>
      </c>
      <c r="I1365" s="1" t="s">
        <v>1486</v>
      </c>
      <c r="J1365" s="1" t="s">
        <v>83</v>
      </c>
      <c r="K1365" s="1" t="s">
        <v>324</v>
      </c>
    </row>
    <row r="1366" spans="1:11" x14ac:dyDescent="0.2">
      <c r="A1366" s="6" t="str">
        <f>INDEX(UF_acronyms!$A$1:$C$28,MATCH(B1366,UF_acronyms!$C$1:$C$28,0),2)</f>
        <v>PB</v>
      </c>
      <c r="B1366" s="1" t="s">
        <v>3292</v>
      </c>
      <c r="C1366" s="1" t="s">
        <v>3531</v>
      </c>
      <c r="D1366" s="1" t="s">
        <v>3532</v>
      </c>
      <c r="E1366" s="11">
        <v>6620</v>
      </c>
      <c r="F1366" s="6" t="str">
        <f>CONCATENATE(tb_SVI[[#This Row],[Nome Município]],"/",tb_SVI[[#This Row],[UF]])</f>
        <v>Capim/PB</v>
      </c>
      <c r="G1366" s="1" t="s">
        <v>18</v>
      </c>
      <c r="H1366" s="1" t="s">
        <v>677</v>
      </c>
      <c r="I1366" s="1" t="s">
        <v>173</v>
      </c>
      <c r="J1366" s="1" t="s">
        <v>895</v>
      </c>
      <c r="K1366" s="1" t="s">
        <v>587</v>
      </c>
    </row>
    <row r="1367" spans="1:11" x14ac:dyDescent="0.2">
      <c r="A1367" s="6" t="str">
        <f>INDEX(UF_acronyms!$A$1:$C$28,MATCH(B1367,UF_acronyms!$C$1:$C$28,0),2)</f>
        <v>PB</v>
      </c>
      <c r="B1367" s="1" t="s">
        <v>3292</v>
      </c>
      <c r="C1367" s="1" t="s">
        <v>3533</v>
      </c>
      <c r="D1367" s="1" t="s">
        <v>3033</v>
      </c>
      <c r="E1367" s="11">
        <v>4185</v>
      </c>
      <c r="F1367" s="6" t="str">
        <f>CONCATENATE(tb_SVI[[#This Row],[Nome Município]],"/",tb_SVI[[#This Row],[UF]])</f>
        <v>Caraúbas/PB</v>
      </c>
      <c r="G1367" s="1" t="s">
        <v>18</v>
      </c>
      <c r="H1367" s="1" t="s">
        <v>176</v>
      </c>
      <c r="I1367" s="1" t="s">
        <v>2275</v>
      </c>
      <c r="J1367" s="1" t="s">
        <v>67</v>
      </c>
      <c r="K1367" s="1" t="s">
        <v>727</v>
      </c>
    </row>
    <row r="1368" spans="1:11" x14ac:dyDescent="0.2">
      <c r="A1368" s="6" t="str">
        <f>INDEX(UF_acronyms!$A$1:$C$28,MATCH(B1368,UF_acronyms!$C$1:$C$28,0),2)</f>
        <v>PB</v>
      </c>
      <c r="B1368" s="1" t="s">
        <v>3292</v>
      </c>
      <c r="C1368" s="1" t="s">
        <v>3534</v>
      </c>
      <c r="D1368" s="1" t="s">
        <v>3535</v>
      </c>
      <c r="E1368" s="11">
        <v>2687</v>
      </c>
      <c r="F1368" s="6" t="str">
        <f>CONCATENATE(tb_SVI[[#This Row],[Nome Município]],"/",tb_SVI[[#This Row],[UF]])</f>
        <v>Carrapateira/PB</v>
      </c>
      <c r="G1368" s="1" t="s">
        <v>18</v>
      </c>
      <c r="H1368" s="1" t="s">
        <v>224</v>
      </c>
      <c r="I1368" s="1" t="s">
        <v>1461</v>
      </c>
      <c r="J1368" s="1" t="s">
        <v>409</v>
      </c>
      <c r="K1368" s="1" t="s">
        <v>894</v>
      </c>
    </row>
    <row r="1369" spans="1:11" x14ac:dyDescent="0.2">
      <c r="A1369" s="6" t="str">
        <f>INDEX(UF_acronyms!$A$1:$C$28,MATCH(B1369,UF_acronyms!$C$1:$C$28,0),2)</f>
        <v>PB</v>
      </c>
      <c r="B1369" s="1" t="s">
        <v>3292</v>
      </c>
      <c r="C1369" s="1" t="s">
        <v>3536</v>
      </c>
      <c r="D1369" s="1" t="s">
        <v>3537</v>
      </c>
      <c r="E1369" s="11">
        <v>7499</v>
      </c>
      <c r="F1369" s="6" t="str">
        <f>CONCATENATE(tb_SVI[[#This Row],[Nome Município]],"/",tb_SVI[[#This Row],[UF]])</f>
        <v>Casserengue/PB</v>
      </c>
      <c r="G1369" s="1" t="s">
        <v>18</v>
      </c>
      <c r="H1369" s="1" t="s">
        <v>302</v>
      </c>
      <c r="I1369" s="1" t="s">
        <v>2262</v>
      </c>
      <c r="J1369" s="1" t="s">
        <v>805</v>
      </c>
      <c r="K1369" s="1" t="s">
        <v>716</v>
      </c>
    </row>
    <row r="1370" spans="1:11" x14ac:dyDescent="0.2">
      <c r="A1370" s="6" t="str">
        <f>INDEX(UF_acronyms!$A$1:$C$28,MATCH(B1370,UF_acronyms!$C$1:$C$28,0),2)</f>
        <v>PB</v>
      </c>
      <c r="B1370" s="1" t="s">
        <v>3292</v>
      </c>
      <c r="C1370" s="1" t="s">
        <v>3538</v>
      </c>
      <c r="D1370" s="1" t="s">
        <v>3539</v>
      </c>
      <c r="E1370" s="11">
        <v>4935</v>
      </c>
      <c r="F1370" s="6" t="str">
        <f>CONCATENATE(tb_SVI[[#This Row],[Nome Município]],"/",tb_SVI[[#This Row],[UF]])</f>
        <v>Catingueira/PB</v>
      </c>
      <c r="G1370" s="1" t="s">
        <v>18</v>
      </c>
      <c r="H1370" s="1" t="s">
        <v>249</v>
      </c>
      <c r="I1370" s="1" t="s">
        <v>360</v>
      </c>
      <c r="J1370" s="1" t="s">
        <v>766</v>
      </c>
      <c r="K1370" s="1" t="s">
        <v>209</v>
      </c>
    </row>
    <row r="1371" spans="1:11" x14ac:dyDescent="0.2">
      <c r="A1371" s="6" t="str">
        <f>INDEX(UF_acronyms!$A$1:$C$28,MATCH(B1371,UF_acronyms!$C$1:$C$28,0),2)</f>
        <v>PB</v>
      </c>
      <c r="B1371" s="1" t="s">
        <v>3292</v>
      </c>
      <c r="C1371" s="1" t="s">
        <v>3540</v>
      </c>
      <c r="D1371" s="1" t="s">
        <v>3541</v>
      </c>
      <c r="E1371" s="11">
        <v>30684</v>
      </c>
      <c r="F1371" s="6" t="str">
        <f>CONCATENATE(tb_SVI[[#This Row],[Nome Município]],"/",tb_SVI[[#This Row],[UF]])</f>
        <v>Catolé do Rocha/PB</v>
      </c>
      <c r="G1371" s="1" t="s">
        <v>18</v>
      </c>
      <c r="H1371" s="1" t="s">
        <v>42</v>
      </c>
      <c r="I1371" s="1" t="s">
        <v>1346</v>
      </c>
      <c r="J1371" s="1" t="s">
        <v>638</v>
      </c>
      <c r="K1371" s="1" t="s">
        <v>270</v>
      </c>
    </row>
    <row r="1372" spans="1:11" x14ac:dyDescent="0.2">
      <c r="A1372" s="6" t="str">
        <f>INDEX(UF_acronyms!$A$1:$C$28,MATCH(B1372,UF_acronyms!$C$1:$C$28,0),2)</f>
        <v>PB</v>
      </c>
      <c r="B1372" s="1" t="s">
        <v>3292</v>
      </c>
      <c r="C1372" s="1" t="s">
        <v>3542</v>
      </c>
      <c r="D1372" s="1" t="s">
        <v>3543</v>
      </c>
      <c r="E1372" s="11">
        <v>4875</v>
      </c>
      <c r="F1372" s="6" t="str">
        <f>CONCATENATE(tb_SVI[[#This Row],[Nome Município]],"/",tb_SVI[[#This Row],[UF]])</f>
        <v>Caturité/PB</v>
      </c>
      <c r="G1372" s="1" t="s">
        <v>18</v>
      </c>
      <c r="H1372" s="1" t="s">
        <v>287</v>
      </c>
      <c r="I1372" s="1" t="s">
        <v>1528</v>
      </c>
      <c r="J1372" s="1" t="s">
        <v>219</v>
      </c>
      <c r="K1372" s="1" t="s">
        <v>863</v>
      </c>
    </row>
    <row r="1373" spans="1:11" x14ac:dyDescent="0.2">
      <c r="A1373" s="6" t="str">
        <f>INDEX(UF_acronyms!$A$1:$C$28,MATCH(B1373,UF_acronyms!$C$1:$C$28,0),2)</f>
        <v>PB</v>
      </c>
      <c r="B1373" s="1" t="s">
        <v>3292</v>
      </c>
      <c r="C1373" s="1" t="s">
        <v>3544</v>
      </c>
      <c r="D1373" s="1" t="s">
        <v>3545</v>
      </c>
      <c r="E1373" s="11">
        <v>19007</v>
      </c>
      <c r="F1373" s="6" t="str">
        <f>CONCATENATE(tb_SVI[[#This Row],[Nome Município]],"/",tb_SVI[[#This Row],[UF]])</f>
        <v>Conceição/PB</v>
      </c>
      <c r="G1373" s="1" t="s">
        <v>18</v>
      </c>
      <c r="H1373" s="1" t="s">
        <v>393</v>
      </c>
      <c r="I1373" s="1" t="s">
        <v>152</v>
      </c>
      <c r="J1373" s="1" t="s">
        <v>650</v>
      </c>
      <c r="K1373" s="1" t="s">
        <v>586</v>
      </c>
    </row>
    <row r="1374" spans="1:11" x14ac:dyDescent="0.2">
      <c r="A1374" s="6" t="str">
        <f>INDEX(UF_acronyms!$A$1:$C$28,MATCH(B1374,UF_acronyms!$C$1:$C$28,0),2)</f>
        <v>PB</v>
      </c>
      <c r="B1374" s="1" t="s">
        <v>3292</v>
      </c>
      <c r="C1374" s="1" t="s">
        <v>3546</v>
      </c>
      <c r="D1374" s="1" t="s">
        <v>3547</v>
      </c>
      <c r="E1374" s="11">
        <v>6658</v>
      </c>
      <c r="F1374" s="6" t="str">
        <f>CONCATENATE(tb_SVI[[#This Row],[Nome Município]],"/",tb_SVI[[#This Row],[UF]])</f>
        <v>Condado/PB</v>
      </c>
      <c r="G1374" s="1" t="s">
        <v>18</v>
      </c>
      <c r="H1374" s="1" t="s">
        <v>293</v>
      </c>
      <c r="I1374" s="1" t="s">
        <v>2337</v>
      </c>
      <c r="J1374" s="1" t="s">
        <v>327</v>
      </c>
      <c r="K1374" s="1" t="s">
        <v>202</v>
      </c>
    </row>
    <row r="1375" spans="1:11" x14ac:dyDescent="0.2">
      <c r="A1375" s="6" t="str">
        <f>INDEX(UF_acronyms!$A$1:$C$28,MATCH(B1375,UF_acronyms!$C$1:$C$28,0),2)</f>
        <v>PB</v>
      </c>
      <c r="B1375" s="1" t="s">
        <v>3292</v>
      </c>
      <c r="C1375" s="1" t="s">
        <v>3548</v>
      </c>
      <c r="D1375" s="1" t="s">
        <v>3549</v>
      </c>
      <c r="E1375" s="11">
        <v>25010</v>
      </c>
      <c r="F1375" s="6" t="str">
        <f>CONCATENATE(tb_SVI[[#This Row],[Nome Município]],"/",tb_SVI[[#This Row],[UF]])</f>
        <v>Conde/PB</v>
      </c>
      <c r="G1375" s="1" t="s">
        <v>18</v>
      </c>
      <c r="H1375" s="1" t="s">
        <v>34</v>
      </c>
      <c r="I1375" s="1" t="s">
        <v>1233</v>
      </c>
      <c r="J1375" s="1" t="s">
        <v>226</v>
      </c>
      <c r="K1375" s="1" t="s">
        <v>1143</v>
      </c>
    </row>
    <row r="1376" spans="1:11" x14ac:dyDescent="0.2">
      <c r="A1376" s="6" t="str">
        <f>INDEX(UF_acronyms!$A$1:$C$28,MATCH(B1376,UF_acronyms!$C$1:$C$28,0),2)</f>
        <v>PB</v>
      </c>
      <c r="B1376" s="1" t="s">
        <v>3292</v>
      </c>
      <c r="C1376" s="1" t="s">
        <v>3550</v>
      </c>
      <c r="D1376" s="1" t="s">
        <v>3551</v>
      </c>
      <c r="E1376" s="11">
        <v>4787</v>
      </c>
      <c r="F1376" s="6" t="str">
        <f>CONCATENATE(tb_SVI[[#This Row],[Nome Município]],"/",tb_SVI[[#This Row],[UF]])</f>
        <v>Congo/PB</v>
      </c>
      <c r="G1376" s="1" t="s">
        <v>18</v>
      </c>
      <c r="H1376" s="1" t="s">
        <v>393</v>
      </c>
      <c r="I1376" s="1" t="s">
        <v>93</v>
      </c>
      <c r="J1376" s="1" t="s">
        <v>597</v>
      </c>
      <c r="K1376" s="1" t="s">
        <v>262</v>
      </c>
    </row>
    <row r="1377" spans="1:11" x14ac:dyDescent="0.2">
      <c r="A1377" s="6" t="str">
        <f>INDEX(UF_acronyms!$A$1:$C$28,MATCH(B1377,UF_acronyms!$C$1:$C$28,0),2)</f>
        <v>PB</v>
      </c>
      <c r="B1377" s="1" t="s">
        <v>3292</v>
      </c>
      <c r="C1377" s="1" t="s">
        <v>3552</v>
      </c>
      <c r="D1377" s="1" t="s">
        <v>3553</v>
      </c>
      <c r="E1377" s="11">
        <v>15441</v>
      </c>
      <c r="F1377" s="6" t="str">
        <f>CONCATENATE(tb_SVI[[#This Row],[Nome Município]],"/",tb_SVI[[#This Row],[UF]])</f>
        <v>Coremas/PB</v>
      </c>
      <c r="G1377" s="1" t="s">
        <v>18</v>
      </c>
      <c r="H1377" s="1" t="s">
        <v>378</v>
      </c>
      <c r="I1377" s="1" t="s">
        <v>93</v>
      </c>
      <c r="J1377" s="1" t="s">
        <v>588</v>
      </c>
      <c r="K1377" s="1" t="s">
        <v>451</v>
      </c>
    </row>
    <row r="1378" spans="1:11" x14ac:dyDescent="0.2">
      <c r="A1378" s="6" t="str">
        <f>INDEX(UF_acronyms!$A$1:$C$28,MATCH(B1378,UF_acronyms!$C$1:$C$28,0),2)</f>
        <v>PB</v>
      </c>
      <c r="B1378" s="1" t="s">
        <v>3292</v>
      </c>
      <c r="C1378" s="1" t="s">
        <v>3554</v>
      </c>
      <c r="D1378" s="1" t="s">
        <v>3555</v>
      </c>
      <c r="E1378" s="11">
        <v>1935</v>
      </c>
      <c r="F1378" s="6" t="str">
        <f>CONCATENATE(tb_SVI[[#This Row],[Nome Município]],"/",tb_SVI[[#This Row],[UF]])</f>
        <v>Coxixola/PB</v>
      </c>
      <c r="G1378" s="1" t="s">
        <v>18</v>
      </c>
      <c r="H1378" s="1" t="s">
        <v>369</v>
      </c>
      <c r="I1378" s="1" t="s">
        <v>3556</v>
      </c>
      <c r="J1378" s="1" t="s">
        <v>119</v>
      </c>
      <c r="K1378" s="1" t="s">
        <v>405</v>
      </c>
    </row>
    <row r="1379" spans="1:11" x14ac:dyDescent="0.2">
      <c r="A1379" s="6" t="str">
        <f>INDEX(UF_acronyms!$A$1:$C$28,MATCH(B1379,UF_acronyms!$C$1:$C$28,0),2)</f>
        <v>PB</v>
      </c>
      <c r="B1379" s="1" t="s">
        <v>3292</v>
      </c>
      <c r="C1379" s="1" t="s">
        <v>3557</v>
      </c>
      <c r="D1379" s="1" t="s">
        <v>3558</v>
      </c>
      <c r="E1379" s="11">
        <v>17461</v>
      </c>
      <c r="F1379" s="6" t="str">
        <f>CONCATENATE(tb_SVI[[#This Row],[Nome Município]],"/",tb_SVI[[#This Row],[UF]])</f>
        <v>Cruz do Espírito Santo/PB</v>
      </c>
      <c r="G1379" s="1" t="s">
        <v>18</v>
      </c>
      <c r="H1379" s="1" t="s">
        <v>288</v>
      </c>
      <c r="I1379" s="1" t="s">
        <v>2227</v>
      </c>
      <c r="J1379" s="1" t="s">
        <v>435</v>
      </c>
      <c r="K1379" s="1" t="s">
        <v>295</v>
      </c>
    </row>
    <row r="1380" spans="1:11" x14ac:dyDescent="0.2">
      <c r="A1380" s="6" t="str">
        <f>INDEX(UF_acronyms!$A$1:$C$28,MATCH(B1380,UF_acronyms!$C$1:$C$28,0),2)</f>
        <v>PB</v>
      </c>
      <c r="B1380" s="1" t="s">
        <v>3292</v>
      </c>
      <c r="C1380" s="1" t="s">
        <v>3559</v>
      </c>
      <c r="D1380" s="1" t="s">
        <v>3560</v>
      </c>
      <c r="E1380" s="11">
        <v>7832</v>
      </c>
      <c r="F1380" s="6" t="str">
        <f>CONCATENATE(tb_SVI[[#This Row],[Nome Município]],"/",tb_SVI[[#This Row],[UF]])</f>
        <v>Cubati/PB</v>
      </c>
      <c r="G1380" s="1" t="s">
        <v>18</v>
      </c>
      <c r="H1380" s="1" t="s">
        <v>449</v>
      </c>
      <c r="I1380" s="1" t="s">
        <v>303</v>
      </c>
      <c r="J1380" s="1" t="s">
        <v>474</v>
      </c>
      <c r="K1380" s="1" t="s">
        <v>325</v>
      </c>
    </row>
    <row r="1381" spans="1:11" x14ac:dyDescent="0.2">
      <c r="A1381" s="6" t="str">
        <f>INDEX(UF_acronyms!$A$1:$C$28,MATCH(B1381,UF_acronyms!$C$1:$C$28,0),2)</f>
        <v>PB</v>
      </c>
      <c r="B1381" s="1" t="s">
        <v>3292</v>
      </c>
      <c r="C1381" s="1" t="s">
        <v>3561</v>
      </c>
      <c r="D1381" s="1" t="s">
        <v>3562</v>
      </c>
      <c r="E1381" s="11">
        <v>6775</v>
      </c>
      <c r="F1381" s="6" t="str">
        <f>CONCATENATE(tb_SVI[[#This Row],[Nome Município]],"/",tb_SVI[[#This Row],[UF]])</f>
        <v>Cuitegi/PB</v>
      </c>
      <c r="G1381" s="1" t="s">
        <v>18</v>
      </c>
      <c r="H1381" s="1" t="s">
        <v>532</v>
      </c>
      <c r="I1381" s="1" t="s">
        <v>1396</v>
      </c>
      <c r="J1381" s="1" t="s">
        <v>129</v>
      </c>
      <c r="K1381" s="1" t="s">
        <v>486</v>
      </c>
    </row>
    <row r="1382" spans="1:11" x14ac:dyDescent="0.2">
      <c r="A1382" s="6" t="str">
        <f>INDEX(UF_acronyms!$A$1:$C$28,MATCH(B1382,UF_acronyms!$C$1:$C$28,0),2)</f>
        <v>PB</v>
      </c>
      <c r="B1382" s="1" t="s">
        <v>3292</v>
      </c>
      <c r="C1382" s="1" t="s">
        <v>3563</v>
      </c>
      <c r="D1382" s="1" t="s">
        <v>3564</v>
      </c>
      <c r="E1382" s="11">
        <v>20334</v>
      </c>
      <c r="F1382" s="6" t="str">
        <f>CONCATENATE(tb_SVI[[#This Row],[Nome Município]],"/",tb_SVI[[#This Row],[UF]])</f>
        <v>Cuité/PB</v>
      </c>
      <c r="G1382" s="1" t="s">
        <v>18</v>
      </c>
      <c r="H1382" s="1" t="s">
        <v>115</v>
      </c>
      <c r="I1382" s="1" t="s">
        <v>1393</v>
      </c>
      <c r="J1382" s="1" t="s">
        <v>334</v>
      </c>
      <c r="K1382" s="1" t="s">
        <v>592</v>
      </c>
    </row>
    <row r="1383" spans="1:11" x14ac:dyDescent="0.2">
      <c r="A1383" s="6" t="str">
        <f>INDEX(UF_acronyms!$A$1:$C$28,MATCH(B1383,UF_acronyms!$C$1:$C$28,0),2)</f>
        <v>PB</v>
      </c>
      <c r="B1383" s="1" t="s">
        <v>3292</v>
      </c>
      <c r="C1383" s="1" t="s">
        <v>3565</v>
      </c>
      <c r="D1383" s="1" t="s">
        <v>3566</v>
      </c>
      <c r="E1383" s="11">
        <v>6356</v>
      </c>
      <c r="F1383" s="6" t="str">
        <f>CONCATENATE(tb_SVI[[#This Row],[Nome Município]],"/",tb_SVI[[#This Row],[UF]])</f>
        <v>Cuité de Mamanguape/PB</v>
      </c>
      <c r="G1383" s="1" t="s">
        <v>18</v>
      </c>
      <c r="H1383" s="1" t="s">
        <v>641</v>
      </c>
      <c r="I1383" s="1" t="s">
        <v>212</v>
      </c>
      <c r="J1383" s="1" t="s">
        <v>233</v>
      </c>
      <c r="K1383" s="1" t="s">
        <v>114</v>
      </c>
    </row>
    <row r="1384" spans="1:11" x14ac:dyDescent="0.2">
      <c r="A1384" s="6" t="str">
        <f>INDEX(UF_acronyms!$A$1:$C$28,MATCH(B1384,UF_acronyms!$C$1:$C$28,0),2)</f>
        <v>PB</v>
      </c>
      <c r="B1384" s="1" t="s">
        <v>3292</v>
      </c>
      <c r="C1384" s="1" t="s">
        <v>3567</v>
      </c>
      <c r="D1384" s="1" t="s">
        <v>3568</v>
      </c>
      <c r="E1384" s="11">
        <v>2512</v>
      </c>
      <c r="F1384" s="6" t="str">
        <f>CONCATENATE(tb_SVI[[#This Row],[Nome Município]],"/",tb_SVI[[#This Row],[UF]])</f>
        <v>Curral Velho/PB</v>
      </c>
      <c r="G1384" s="1" t="s">
        <v>18</v>
      </c>
      <c r="H1384" s="1" t="s">
        <v>208</v>
      </c>
      <c r="I1384" s="1" t="s">
        <v>45</v>
      </c>
      <c r="J1384" s="1" t="s">
        <v>350</v>
      </c>
      <c r="K1384" s="1" t="s">
        <v>35</v>
      </c>
    </row>
    <row r="1385" spans="1:11" x14ac:dyDescent="0.2">
      <c r="A1385" s="6" t="str">
        <f>INDEX(UF_acronyms!$A$1:$C$28,MATCH(B1385,UF_acronyms!$C$1:$C$28,0),2)</f>
        <v>PB</v>
      </c>
      <c r="B1385" s="1" t="s">
        <v>3292</v>
      </c>
      <c r="C1385" s="1" t="s">
        <v>3569</v>
      </c>
      <c r="D1385" s="1" t="s">
        <v>3570</v>
      </c>
      <c r="E1385" s="11">
        <v>5218</v>
      </c>
      <c r="F1385" s="6" t="str">
        <f>CONCATENATE(tb_SVI[[#This Row],[Nome Município]],"/",tb_SVI[[#This Row],[UF]])</f>
        <v>Curral de Cima/PB</v>
      </c>
      <c r="G1385" s="1" t="s">
        <v>18</v>
      </c>
      <c r="H1385" s="1" t="s">
        <v>59</v>
      </c>
      <c r="I1385" s="1" t="s">
        <v>57</v>
      </c>
      <c r="J1385" s="1" t="s">
        <v>164</v>
      </c>
      <c r="K1385" s="1" t="s">
        <v>295</v>
      </c>
    </row>
    <row r="1386" spans="1:11" x14ac:dyDescent="0.2">
      <c r="A1386" s="6" t="str">
        <f>INDEX(UF_acronyms!$A$1:$C$28,MATCH(B1386,UF_acronyms!$C$1:$C$28,0),2)</f>
        <v>PB</v>
      </c>
      <c r="B1386" s="1" t="s">
        <v>3292</v>
      </c>
      <c r="C1386" s="1" t="s">
        <v>3571</v>
      </c>
      <c r="D1386" s="1" t="s">
        <v>3572</v>
      </c>
      <c r="E1386" s="11">
        <v>5370</v>
      </c>
      <c r="F1386" s="6" t="str">
        <f>CONCATENATE(tb_SVI[[#This Row],[Nome Município]],"/",tb_SVI[[#This Row],[UF]])</f>
        <v>Damião/PB</v>
      </c>
      <c r="G1386" s="1" t="s">
        <v>18</v>
      </c>
      <c r="H1386" s="1" t="s">
        <v>58</v>
      </c>
      <c r="I1386" s="1" t="s">
        <v>151</v>
      </c>
      <c r="J1386" s="1" t="s">
        <v>97</v>
      </c>
      <c r="K1386" s="1" t="s">
        <v>630</v>
      </c>
    </row>
    <row r="1387" spans="1:11" x14ac:dyDescent="0.2">
      <c r="A1387" s="6" t="str">
        <f>INDEX(UF_acronyms!$A$1:$C$28,MATCH(B1387,UF_acronyms!$C$1:$C$28,0),2)</f>
        <v>PB</v>
      </c>
      <c r="B1387" s="1" t="s">
        <v>3292</v>
      </c>
      <c r="C1387" s="1" t="s">
        <v>3573</v>
      </c>
      <c r="D1387" s="1" t="s">
        <v>3574</v>
      </c>
      <c r="E1387" s="11">
        <v>8315</v>
      </c>
      <c r="F1387" s="6" t="str">
        <f>CONCATENATE(tb_SVI[[#This Row],[Nome Município]],"/",tb_SVI[[#This Row],[UF]])</f>
        <v>Desterro/PB</v>
      </c>
      <c r="G1387" s="1" t="s">
        <v>18</v>
      </c>
      <c r="H1387" s="1" t="s">
        <v>75</v>
      </c>
      <c r="I1387" s="1" t="s">
        <v>1339</v>
      </c>
      <c r="J1387" s="1" t="s">
        <v>592</v>
      </c>
      <c r="K1387" s="1" t="s">
        <v>183</v>
      </c>
    </row>
    <row r="1388" spans="1:11" x14ac:dyDescent="0.2">
      <c r="A1388" s="6" t="str">
        <f>INDEX(UF_acronyms!$A$1:$C$28,MATCH(B1388,UF_acronyms!$C$1:$C$28,0),2)</f>
        <v>PB</v>
      </c>
      <c r="B1388" s="1" t="s">
        <v>3292</v>
      </c>
      <c r="C1388" s="1" t="s">
        <v>3575</v>
      </c>
      <c r="D1388" s="1" t="s">
        <v>3576</v>
      </c>
      <c r="E1388" s="11">
        <v>6528</v>
      </c>
      <c r="F1388" s="6" t="str">
        <f>CONCATENATE(tb_SVI[[#This Row],[Nome Município]],"/",tb_SVI[[#This Row],[UF]])</f>
        <v>Diamante/PB</v>
      </c>
      <c r="G1388" s="1" t="s">
        <v>18</v>
      </c>
      <c r="H1388" s="1" t="s">
        <v>156</v>
      </c>
      <c r="I1388" s="1" t="s">
        <v>2441</v>
      </c>
      <c r="J1388" s="1" t="s">
        <v>147</v>
      </c>
      <c r="K1388" s="1" t="s">
        <v>385</v>
      </c>
    </row>
    <row r="1389" spans="1:11" x14ac:dyDescent="0.2">
      <c r="A1389" s="6" t="str">
        <f>INDEX(UF_acronyms!$A$1:$C$28,MATCH(B1389,UF_acronyms!$C$1:$C$28,0),2)</f>
        <v>PB</v>
      </c>
      <c r="B1389" s="1" t="s">
        <v>3292</v>
      </c>
      <c r="C1389" s="1" t="s">
        <v>3577</v>
      </c>
      <c r="D1389" s="1" t="s">
        <v>3578</v>
      </c>
      <c r="E1389" s="11">
        <v>10413</v>
      </c>
      <c r="F1389" s="6" t="str">
        <f>CONCATENATE(tb_SVI[[#This Row],[Nome Município]],"/",tb_SVI[[#This Row],[UF]])</f>
        <v>Dona Inês/PB</v>
      </c>
      <c r="G1389" s="1" t="s">
        <v>18</v>
      </c>
      <c r="H1389" s="1" t="s">
        <v>345</v>
      </c>
      <c r="I1389" s="1" t="s">
        <v>413</v>
      </c>
      <c r="J1389" s="1" t="s">
        <v>641</v>
      </c>
      <c r="K1389" s="1" t="s">
        <v>59</v>
      </c>
    </row>
    <row r="1390" spans="1:11" x14ac:dyDescent="0.2">
      <c r="A1390" s="6" t="str">
        <f>INDEX(UF_acronyms!$A$1:$C$28,MATCH(B1390,UF_acronyms!$C$1:$C$28,0),2)</f>
        <v>PB</v>
      </c>
      <c r="B1390" s="1" t="s">
        <v>3292</v>
      </c>
      <c r="C1390" s="1" t="s">
        <v>3579</v>
      </c>
      <c r="D1390" s="1" t="s">
        <v>3580</v>
      </c>
      <c r="E1390" s="11">
        <v>3582</v>
      </c>
      <c r="F1390" s="6" t="str">
        <f>CONCATENATE(tb_SVI[[#This Row],[Nome Município]],"/",tb_SVI[[#This Row],[UF]])</f>
        <v>Duas Estradas/PB</v>
      </c>
      <c r="G1390" s="1" t="s">
        <v>18</v>
      </c>
      <c r="H1390" s="1" t="s">
        <v>950</v>
      </c>
      <c r="I1390" s="1" t="s">
        <v>1378</v>
      </c>
      <c r="J1390" s="1" t="s">
        <v>487</v>
      </c>
      <c r="K1390" s="1" t="s">
        <v>12</v>
      </c>
    </row>
    <row r="1391" spans="1:11" x14ac:dyDescent="0.2">
      <c r="A1391" s="6" t="str">
        <f>INDEX(UF_acronyms!$A$1:$C$28,MATCH(B1391,UF_acronyms!$C$1:$C$28,0),2)</f>
        <v>PB</v>
      </c>
      <c r="B1391" s="1" t="s">
        <v>3292</v>
      </c>
      <c r="C1391" s="1" t="s">
        <v>3581</v>
      </c>
      <c r="D1391" s="1" t="s">
        <v>3582</v>
      </c>
      <c r="E1391" s="11">
        <v>3539</v>
      </c>
      <c r="F1391" s="6" t="str">
        <f>CONCATENATE(tb_SVI[[#This Row],[Nome Município]],"/",tb_SVI[[#This Row],[UF]])</f>
        <v>Emas/PB</v>
      </c>
      <c r="G1391" s="1" t="s">
        <v>18</v>
      </c>
      <c r="H1391" s="1" t="s">
        <v>1337</v>
      </c>
      <c r="I1391" s="1" t="s">
        <v>1473</v>
      </c>
      <c r="J1391" s="1" t="s">
        <v>835</v>
      </c>
      <c r="K1391" s="1" t="s">
        <v>914</v>
      </c>
    </row>
    <row r="1392" spans="1:11" x14ac:dyDescent="0.2">
      <c r="A1392" s="6" t="str">
        <f>INDEX(UF_acronyms!$A$1:$C$28,MATCH(B1392,UF_acronyms!$C$1:$C$28,0),2)</f>
        <v>PB</v>
      </c>
      <c r="B1392" s="1" t="s">
        <v>3292</v>
      </c>
      <c r="C1392" s="1" t="s">
        <v>3583</v>
      </c>
      <c r="D1392" s="1" t="s">
        <v>3584</v>
      </c>
      <c r="E1392" s="11">
        <v>33199</v>
      </c>
      <c r="F1392" s="6" t="str">
        <f>CONCATENATE(tb_SVI[[#This Row],[Nome Município]],"/",tb_SVI[[#This Row],[UF]])</f>
        <v>Esperança/PB</v>
      </c>
      <c r="G1392" s="1" t="s">
        <v>18</v>
      </c>
      <c r="H1392" s="1" t="s">
        <v>348</v>
      </c>
      <c r="I1392" s="1" t="s">
        <v>254</v>
      </c>
      <c r="J1392" s="1" t="s">
        <v>183</v>
      </c>
      <c r="K1392" s="1" t="s">
        <v>586</v>
      </c>
    </row>
    <row r="1393" spans="1:11" x14ac:dyDescent="0.2">
      <c r="A1393" s="6" t="str">
        <f>INDEX(UF_acronyms!$A$1:$C$28,MATCH(B1393,UF_acronyms!$C$1:$C$28,0),2)</f>
        <v>PB</v>
      </c>
      <c r="B1393" s="1" t="s">
        <v>3292</v>
      </c>
      <c r="C1393" s="1" t="s">
        <v>3585</v>
      </c>
      <c r="D1393" s="1" t="s">
        <v>3586</v>
      </c>
      <c r="E1393" s="11">
        <v>11215</v>
      </c>
      <c r="F1393" s="6" t="str">
        <f>CONCATENATE(tb_SVI[[#This Row],[Nome Município]],"/",tb_SVI[[#This Row],[UF]])</f>
        <v>Fagundes/PB</v>
      </c>
      <c r="G1393" s="1" t="s">
        <v>18</v>
      </c>
      <c r="H1393" s="1" t="s">
        <v>128</v>
      </c>
      <c r="I1393" s="1" t="s">
        <v>904</v>
      </c>
      <c r="J1393" s="1" t="s">
        <v>165</v>
      </c>
      <c r="K1393" s="1" t="s">
        <v>80</v>
      </c>
    </row>
    <row r="1394" spans="1:11" x14ac:dyDescent="0.2">
      <c r="A1394" s="6" t="str">
        <f>INDEX(UF_acronyms!$A$1:$C$28,MATCH(B1394,UF_acronyms!$C$1:$C$28,0),2)</f>
        <v>PB</v>
      </c>
      <c r="B1394" s="1" t="s">
        <v>3292</v>
      </c>
      <c r="C1394" s="1" t="s">
        <v>3587</v>
      </c>
      <c r="D1394" s="1" t="s">
        <v>3588</v>
      </c>
      <c r="E1394" s="11">
        <v>2989</v>
      </c>
      <c r="F1394" s="6" t="str">
        <f>CONCATENATE(tb_SVI[[#This Row],[Nome Município]],"/",tb_SVI[[#This Row],[UF]])</f>
        <v>Frei Martinho/PB</v>
      </c>
      <c r="G1394" s="1" t="s">
        <v>18</v>
      </c>
      <c r="H1394" s="1" t="s">
        <v>1537</v>
      </c>
      <c r="I1394" s="1" t="s">
        <v>337</v>
      </c>
      <c r="J1394" s="1" t="s">
        <v>262</v>
      </c>
      <c r="K1394" s="1" t="s">
        <v>324</v>
      </c>
    </row>
    <row r="1395" spans="1:11" x14ac:dyDescent="0.2">
      <c r="A1395" s="6" t="str">
        <f>INDEX(UF_acronyms!$A$1:$C$28,MATCH(B1395,UF_acronyms!$C$1:$C$28,0),2)</f>
        <v>PB</v>
      </c>
      <c r="B1395" s="1" t="s">
        <v>3292</v>
      </c>
      <c r="C1395" s="1" t="s">
        <v>3589</v>
      </c>
      <c r="D1395" s="1" t="s">
        <v>3590</v>
      </c>
      <c r="E1395" s="11">
        <v>2509</v>
      </c>
      <c r="F1395" s="6" t="str">
        <f>CONCATENATE(tb_SVI[[#This Row],[Nome Município]],"/",tb_SVI[[#This Row],[UF]])</f>
        <v>Santo André/PB</v>
      </c>
      <c r="G1395" s="1" t="s">
        <v>18</v>
      </c>
      <c r="H1395" s="1" t="s">
        <v>207</v>
      </c>
      <c r="I1395" s="1" t="s">
        <v>275</v>
      </c>
      <c r="J1395" s="1" t="s">
        <v>349</v>
      </c>
      <c r="K1395" s="1" t="s">
        <v>88</v>
      </c>
    </row>
    <row r="1396" spans="1:11" x14ac:dyDescent="0.2">
      <c r="A1396" s="6" t="str">
        <f>INDEX(UF_acronyms!$A$1:$C$28,MATCH(B1396,UF_acronyms!$C$1:$C$28,0),2)</f>
        <v>PB</v>
      </c>
      <c r="B1396" s="1" t="s">
        <v>3292</v>
      </c>
      <c r="C1396" s="1" t="s">
        <v>3591</v>
      </c>
      <c r="D1396" s="1" t="s">
        <v>3592</v>
      </c>
      <c r="E1396" s="11">
        <v>52804</v>
      </c>
      <c r="F1396" s="6" t="str">
        <f>CONCATENATE(tb_SVI[[#This Row],[Nome Município]],"/",tb_SVI[[#This Row],[UF]])</f>
        <v>Sapé/PB</v>
      </c>
      <c r="G1396" s="1" t="s">
        <v>18</v>
      </c>
      <c r="H1396" s="1" t="s">
        <v>801</v>
      </c>
      <c r="I1396" s="1" t="s">
        <v>145</v>
      </c>
      <c r="J1396" s="1" t="s">
        <v>190</v>
      </c>
      <c r="K1396" s="1" t="s">
        <v>122</v>
      </c>
    </row>
    <row r="1397" spans="1:11" x14ac:dyDescent="0.2">
      <c r="A1397" s="6" t="str">
        <f>INDEX(UF_acronyms!$A$1:$C$28,MATCH(B1397,UF_acronyms!$C$1:$C$28,0),2)</f>
        <v>PB</v>
      </c>
      <c r="B1397" s="1" t="s">
        <v>3292</v>
      </c>
      <c r="C1397" s="1" t="s">
        <v>3593</v>
      </c>
      <c r="D1397" s="12" t="s">
        <v>17628</v>
      </c>
      <c r="E1397" s="11">
        <v>10848</v>
      </c>
      <c r="F1397" s="6" t="str">
        <f>CONCATENATE(tb_SVI[[#This Row],[Nome Município]],"/",tb_SVI[[#This Row],[UF]])</f>
        <v>São Vicente do Seridó/PB</v>
      </c>
      <c r="G1397" s="1" t="s">
        <v>18</v>
      </c>
      <c r="H1397" s="1" t="s">
        <v>914</v>
      </c>
      <c r="I1397" s="1" t="s">
        <v>978</v>
      </c>
      <c r="J1397" s="1" t="s">
        <v>250</v>
      </c>
      <c r="K1397" s="1" t="s">
        <v>813</v>
      </c>
    </row>
    <row r="1398" spans="1:11" x14ac:dyDescent="0.2">
      <c r="A1398" s="6" t="str">
        <f>INDEX(UF_acronyms!$A$1:$C$28,MATCH(B1398,UF_acronyms!$C$1:$C$28,0),2)</f>
        <v>PB</v>
      </c>
      <c r="B1398" s="1" t="s">
        <v>3292</v>
      </c>
      <c r="C1398" s="1" t="s">
        <v>3594</v>
      </c>
      <c r="D1398" s="1" t="s">
        <v>3595</v>
      </c>
      <c r="E1398" s="11">
        <v>13754</v>
      </c>
      <c r="F1398" s="6" t="str">
        <f>CONCATENATE(tb_SVI[[#This Row],[Nome Município]],"/",tb_SVI[[#This Row],[UF]])</f>
        <v>Serra Branca/PB</v>
      </c>
      <c r="G1398" s="1" t="s">
        <v>18</v>
      </c>
      <c r="H1398" s="1" t="s">
        <v>377</v>
      </c>
      <c r="I1398" s="1" t="s">
        <v>2018</v>
      </c>
      <c r="J1398" s="1" t="s">
        <v>836</v>
      </c>
      <c r="K1398" s="1" t="s">
        <v>862</v>
      </c>
    </row>
    <row r="1399" spans="1:11" x14ac:dyDescent="0.2">
      <c r="A1399" s="6" t="str">
        <f>INDEX(UF_acronyms!$A$1:$C$28,MATCH(B1399,UF_acronyms!$C$1:$C$28,0),2)</f>
        <v>PB</v>
      </c>
      <c r="B1399" s="1" t="s">
        <v>3292</v>
      </c>
      <c r="C1399" s="1" t="s">
        <v>3596</v>
      </c>
      <c r="D1399" s="1" t="s">
        <v>3597</v>
      </c>
      <c r="E1399" s="11">
        <v>2916</v>
      </c>
      <c r="F1399" s="6" t="str">
        <f>CONCATENATE(tb_SVI[[#This Row],[Nome Município]],"/",tb_SVI[[#This Row],[UF]])</f>
        <v>Serra Grande/PB</v>
      </c>
      <c r="G1399" s="1" t="s">
        <v>18</v>
      </c>
      <c r="H1399" s="1" t="s">
        <v>31</v>
      </c>
      <c r="I1399" s="1" t="s">
        <v>3598</v>
      </c>
      <c r="J1399" s="1" t="s">
        <v>262</v>
      </c>
      <c r="K1399" s="1" t="s">
        <v>500</v>
      </c>
    </row>
    <row r="1400" spans="1:11" x14ac:dyDescent="0.2">
      <c r="A1400" s="6" t="str">
        <f>INDEX(UF_acronyms!$A$1:$C$28,MATCH(B1400,UF_acronyms!$C$1:$C$28,0),2)</f>
        <v>PB</v>
      </c>
      <c r="B1400" s="1" t="s">
        <v>3292</v>
      </c>
      <c r="C1400" s="1" t="s">
        <v>3599</v>
      </c>
      <c r="D1400" s="1" t="s">
        <v>3600</v>
      </c>
      <c r="E1400" s="11">
        <v>7021</v>
      </c>
      <c r="F1400" s="6" t="str">
        <f>CONCATENATE(tb_SVI[[#This Row],[Nome Município]],"/",tb_SVI[[#This Row],[UF]])</f>
        <v>Serra Redonda/PB</v>
      </c>
      <c r="G1400" s="1" t="s">
        <v>18</v>
      </c>
      <c r="H1400" s="1" t="s">
        <v>334</v>
      </c>
      <c r="I1400" s="1" t="s">
        <v>319</v>
      </c>
      <c r="J1400" s="1" t="s">
        <v>451</v>
      </c>
      <c r="K1400" s="1" t="s">
        <v>604</v>
      </c>
    </row>
    <row r="1401" spans="1:11" x14ac:dyDescent="0.2">
      <c r="A1401" s="6" t="str">
        <f>INDEX(UF_acronyms!$A$1:$C$28,MATCH(B1401,UF_acronyms!$C$1:$C$28,0),2)</f>
        <v>PB</v>
      </c>
      <c r="B1401" s="1" t="s">
        <v>3292</v>
      </c>
      <c r="C1401" s="1" t="s">
        <v>3601</v>
      </c>
      <c r="D1401" s="1" t="s">
        <v>3602</v>
      </c>
      <c r="E1401" s="11">
        <v>3131</v>
      </c>
      <c r="F1401" s="6" t="str">
        <f>CONCATENATE(tb_SVI[[#This Row],[Nome Município]],"/",tb_SVI[[#This Row],[UF]])</f>
        <v>Serra da Raiz/PB</v>
      </c>
      <c r="G1401" s="1" t="s">
        <v>18</v>
      </c>
      <c r="H1401" s="1" t="s">
        <v>225</v>
      </c>
      <c r="I1401" s="1" t="s">
        <v>1474</v>
      </c>
      <c r="J1401" s="1" t="s">
        <v>59</v>
      </c>
      <c r="K1401" s="1" t="s">
        <v>128</v>
      </c>
    </row>
    <row r="1402" spans="1:11" x14ac:dyDescent="0.2">
      <c r="A1402" s="6" t="str">
        <f>INDEX(UF_acronyms!$A$1:$C$28,MATCH(B1402,UF_acronyms!$C$1:$C$28,0),2)</f>
        <v>PB</v>
      </c>
      <c r="B1402" s="1" t="s">
        <v>3292</v>
      </c>
      <c r="C1402" s="1" t="s">
        <v>3603</v>
      </c>
      <c r="D1402" s="1" t="s">
        <v>3604</v>
      </c>
      <c r="E1402" s="11">
        <v>6068</v>
      </c>
      <c r="F1402" s="6" t="str">
        <f>CONCATENATE(tb_SVI[[#This Row],[Nome Município]],"/",tb_SVI[[#This Row],[UF]])</f>
        <v>Serraria/PB</v>
      </c>
      <c r="G1402" s="1" t="s">
        <v>18</v>
      </c>
      <c r="H1402" s="1" t="s">
        <v>180</v>
      </c>
      <c r="I1402" s="1" t="s">
        <v>526</v>
      </c>
      <c r="J1402" s="1" t="s">
        <v>221</v>
      </c>
      <c r="K1402" s="1" t="s">
        <v>310</v>
      </c>
    </row>
    <row r="1403" spans="1:11" x14ac:dyDescent="0.2">
      <c r="A1403" s="6" t="str">
        <f>INDEX(UF_acronyms!$A$1:$C$28,MATCH(B1403,UF_acronyms!$C$1:$C$28,0),2)</f>
        <v>PB</v>
      </c>
      <c r="B1403" s="1" t="s">
        <v>3292</v>
      </c>
      <c r="C1403" s="1" t="s">
        <v>3605</v>
      </c>
      <c r="D1403" s="1" t="s">
        <v>3606</v>
      </c>
      <c r="E1403" s="11">
        <v>5089</v>
      </c>
      <c r="F1403" s="6" t="str">
        <f>CONCATENATE(tb_SVI[[#This Row],[Nome Município]],"/",tb_SVI[[#This Row],[UF]])</f>
        <v>Sertãozinho/PB</v>
      </c>
      <c r="G1403" s="1" t="s">
        <v>18</v>
      </c>
      <c r="H1403" s="1" t="s">
        <v>691</v>
      </c>
      <c r="I1403" s="1" t="s">
        <v>2213</v>
      </c>
      <c r="J1403" s="1" t="s">
        <v>182</v>
      </c>
      <c r="K1403" s="1" t="s">
        <v>383</v>
      </c>
    </row>
    <row r="1404" spans="1:11" x14ac:dyDescent="0.2">
      <c r="A1404" s="6" t="str">
        <f>INDEX(UF_acronyms!$A$1:$C$28,MATCH(B1404,UF_acronyms!$C$1:$C$28,0),2)</f>
        <v>PB</v>
      </c>
      <c r="B1404" s="1" t="s">
        <v>3292</v>
      </c>
      <c r="C1404" s="1" t="s">
        <v>3607</v>
      </c>
      <c r="D1404" s="1" t="s">
        <v>3608</v>
      </c>
      <c r="E1404" s="11">
        <v>7815</v>
      </c>
      <c r="F1404" s="6" t="str">
        <f>CONCATENATE(tb_SVI[[#This Row],[Nome Município]],"/",tb_SVI[[#This Row],[UF]])</f>
        <v>Sobrado/PB</v>
      </c>
      <c r="G1404" s="1" t="s">
        <v>18</v>
      </c>
      <c r="H1404" s="1" t="s">
        <v>2158</v>
      </c>
      <c r="I1404" s="1" t="s">
        <v>459</v>
      </c>
      <c r="J1404" s="1" t="s">
        <v>127</v>
      </c>
      <c r="K1404" s="1" t="s">
        <v>766</v>
      </c>
    </row>
    <row r="1405" spans="1:11" x14ac:dyDescent="0.2">
      <c r="A1405" s="6" t="str">
        <f>INDEX(UF_acronyms!$A$1:$C$28,MATCH(B1405,UF_acronyms!$C$1:$C$28,0),2)</f>
        <v>PB</v>
      </c>
      <c r="B1405" s="1" t="s">
        <v>3292</v>
      </c>
      <c r="C1405" s="1" t="s">
        <v>3609</v>
      </c>
      <c r="D1405" s="1" t="s">
        <v>3610</v>
      </c>
      <c r="E1405" s="11">
        <v>15102</v>
      </c>
      <c r="F1405" s="6" t="str">
        <f>CONCATENATE(tb_SVI[[#This Row],[Nome Município]],"/",tb_SVI[[#This Row],[UF]])</f>
        <v>Soledade/PB</v>
      </c>
      <c r="G1405" s="1" t="s">
        <v>18</v>
      </c>
      <c r="H1405" s="1" t="s">
        <v>381</v>
      </c>
      <c r="I1405" s="1" t="s">
        <v>1292</v>
      </c>
      <c r="J1405" s="1" t="s">
        <v>950</v>
      </c>
      <c r="K1405" s="1" t="s">
        <v>384</v>
      </c>
    </row>
    <row r="1406" spans="1:11" x14ac:dyDescent="0.2">
      <c r="A1406" s="6" t="str">
        <f>INDEX(UF_acronyms!$A$1:$C$28,MATCH(B1406,UF_acronyms!$C$1:$C$28,0),2)</f>
        <v>PB</v>
      </c>
      <c r="B1406" s="1" t="s">
        <v>3292</v>
      </c>
      <c r="C1406" s="1" t="s">
        <v>3611</v>
      </c>
      <c r="D1406" s="1" t="s">
        <v>3612</v>
      </c>
      <c r="E1406" s="11">
        <v>26227</v>
      </c>
      <c r="F1406" s="6" t="str">
        <f>CONCATENATE(tb_SVI[[#This Row],[Nome Município]],"/",tb_SVI[[#This Row],[UF]])</f>
        <v>Solânea/PB</v>
      </c>
      <c r="G1406" s="1" t="s">
        <v>18</v>
      </c>
      <c r="H1406" s="1" t="s">
        <v>2158</v>
      </c>
      <c r="I1406" s="1" t="s">
        <v>458</v>
      </c>
      <c r="J1406" s="1" t="s">
        <v>451</v>
      </c>
      <c r="K1406" s="1" t="s">
        <v>395</v>
      </c>
    </row>
    <row r="1407" spans="1:11" x14ac:dyDescent="0.2">
      <c r="A1407" s="6" t="str">
        <f>INDEX(UF_acronyms!$A$1:$C$28,MATCH(B1407,UF_acronyms!$C$1:$C$28,0),2)</f>
        <v>PB</v>
      </c>
      <c r="B1407" s="1" t="s">
        <v>3292</v>
      </c>
      <c r="C1407" s="1" t="s">
        <v>3613</v>
      </c>
      <c r="D1407" s="1" t="s">
        <v>3614</v>
      </c>
      <c r="E1407" s="11">
        <v>3594</v>
      </c>
      <c r="F1407" s="6" t="str">
        <f>CONCATENATE(tb_SVI[[#This Row],[Nome Município]],"/",tb_SVI[[#This Row],[UF]])</f>
        <v>Sossêgo/PB</v>
      </c>
      <c r="G1407" s="1" t="s">
        <v>18</v>
      </c>
      <c r="H1407" s="1" t="s">
        <v>309</v>
      </c>
      <c r="I1407" s="1" t="s">
        <v>246</v>
      </c>
      <c r="J1407" s="1" t="s">
        <v>330</v>
      </c>
      <c r="K1407" s="1" t="s">
        <v>255</v>
      </c>
    </row>
    <row r="1408" spans="1:11" x14ac:dyDescent="0.2">
      <c r="A1408" s="6" t="str">
        <f>INDEX(UF_acronyms!$A$1:$C$28,MATCH(B1408,UF_acronyms!$C$1:$C$28,0),2)</f>
        <v>PB</v>
      </c>
      <c r="B1408" s="1" t="s">
        <v>3292</v>
      </c>
      <c r="C1408" s="1" t="s">
        <v>3615</v>
      </c>
      <c r="D1408" s="1" t="s">
        <v>3616</v>
      </c>
      <c r="E1408" s="11">
        <v>69723</v>
      </c>
      <c r="F1408" s="6" t="str">
        <f>CONCATENATE(tb_SVI[[#This Row],[Nome Município]],"/",tb_SVI[[#This Row],[UF]])</f>
        <v>Sousa/PB</v>
      </c>
      <c r="G1408" s="1" t="s">
        <v>18</v>
      </c>
      <c r="H1408" s="1" t="s">
        <v>772</v>
      </c>
      <c r="I1408" s="1" t="s">
        <v>3617</v>
      </c>
      <c r="J1408" s="1" t="s">
        <v>430</v>
      </c>
      <c r="K1408" s="1" t="s">
        <v>702</v>
      </c>
    </row>
    <row r="1409" spans="1:11" x14ac:dyDescent="0.2">
      <c r="A1409" s="6" t="str">
        <f>INDEX(UF_acronyms!$A$1:$C$28,MATCH(B1409,UF_acronyms!$C$1:$C$28,0),2)</f>
        <v>PB</v>
      </c>
      <c r="B1409" s="1" t="s">
        <v>3292</v>
      </c>
      <c r="C1409" s="1" t="s">
        <v>3618</v>
      </c>
      <c r="D1409" s="1" t="s">
        <v>3619</v>
      </c>
      <c r="E1409" s="11">
        <v>17031</v>
      </c>
      <c r="F1409" s="6" t="str">
        <f>CONCATENATE(tb_SVI[[#This Row],[Nome Município]],"/",tb_SVI[[#This Row],[UF]])</f>
        <v>Sumé/PB</v>
      </c>
      <c r="G1409" s="1" t="s">
        <v>18</v>
      </c>
      <c r="H1409" s="1" t="s">
        <v>832</v>
      </c>
      <c r="I1409" s="1" t="s">
        <v>1414</v>
      </c>
      <c r="J1409" s="1" t="s">
        <v>123</v>
      </c>
      <c r="K1409" s="1" t="s">
        <v>147</v>
      </c>
    </row>
    <row r="1410" spans="1:11" x14ac:dyDescent="0.2">
      <c r="A1410" s="6" t="str">
        <f>INDEX(UF_acronyms!$A$1:$C$28,MATCH(B1410,UF_acronyms!$C$1:$C$28,0),2)</f>
        <v>PB</v>
      </c>
      <c r="B1410" s="1" t="s">
        <v>3292</v>
      </c>
      <c r="C1410" s="1" t="s">
        <v>3620</v>
      </c>
      <c r="D1410" s="1" t="s">
        <v>3621</v>
      </c>
      <c r="E1410" s="11">
        <v>4566</v>
      </c>
      <c r="F1410" s="6" t="str">
        <f>CONCATENATE(tb_SVI[[#This Row],[Nome Município]],"/",tb_SVI[[#This Row],[UF]])</f>
        <v>São Bentinho/PB</v>
      </c>
      <c r="G1410" s="1" t="s">
        <v>18</v>
      </c>
      <c r="H1410" s="1" t="s">
        <v>415</v>
      </c>
      <c r="I1410" s="1" t="s">
        <v>1321</v>
      </c>
      <c r="J1410" s="1" t="s">
        <v>207</v>
      </c>
      <c r="K1410" s="1" t="s">
        <v>1007</v>
      </c>
    </row>
    <row r="1411" spans="1:11" x14ac:dyDescent="0.2">
      <c r="A1411" s="6" t="str">
        <f>INDEX(UF_acronyms!$A$1:$C$28,MATCH(B1411,UF_acronyms!$C$1:$C$28,0),2)</f>
        <v>PB</v>
      </c>
      <c r="B1411" s="1" t="s">
        <v>3292</v>
      </c>
      <c r="C1411" s="1" t="s">
        <v>3622</v>
      </c>
      <c r="D1411" s="1" t="s">
        <v>1937</v>
      </c>
      <c r="E1411" s="11">
        <v>34344</v>
      </c>
      <c r="F1411" s="6" t="str">
        <f>CONCATENATE(tb_SVI[[#This Row],[Nome Município]],"/",tb_SVI[[#This Row],[UF]])</f>
        <v>São Bento/PB</v>
      </c>
      <c r="G1411" s="1" t="s">
        <v>18</v>
      </c>
      <c r="H1411" s="1" t="s">
        <v>198</v>
      </c>
      <c r="I1411" s="1" t="s">
        <v>1333</v>
      </c>
      <c r="J1411" s="1" t="s">
        <v>297</v>
      </c>
      <c r="K1411" s="1" t="s">
        <v>296</v>
      </c>
    </row>
    <row r="1412" spans="1:11" x14ac:dyDescent="0.2">
      <c r="A1412" s="6" t="str">
        <f>INDEX(UF_acronyms!$A$1:$C$28,MATCH(B1412,UF_acronyms!$C$1:$C$28,0),2)</f>
        <v>PB</v>
      </c>
      <c r="B1412" s="1" t="s">
        <v>3292</v>
      </c>
      <c r="C1412" s="1" t="s">
        <v>3623</v>
      </c>
      <c r="D1412" s="1" t="s">
        <v>3624</v>
      </c>
      <c r="E1412" s="11">
        <v>3097</v>
      </c>
      <c r="F1412" s="6" t="str">
        <f>CONCATENATE(tb_SVI[[#This Row],[Nome Município]],"/",tb_SVI[[#This Row],[UF]])</f>
        <v>São Domingos/PB</v>
      </c>
      <c r="G1412" s="1" t="s">
        <v>18</v>
      </c>
      <c r="H1412" s="1" t="s">
        <v>34</v>
      </c>
      <c r="I1412" s="1" t="s">
        <v>783</v>
      </c>
      <c r="J1412" s="1" t="s">
        <v>411</v>
      </c>
      <c r="K1412" s="1" t="s">
        <v>474</v>
      </c>
    </row>
    <row r="1413" spans="1:11" x14ac:dyDescent="0.2">
      <c r="A1413" s="6" t="str">
        <f>INDEX(UF_acronyms!$A$1:$C$28,MATCH(B1413,UF_acronyms!$C$1:$C$28,0),2)</f>
        <v>PB</v>
      </c>
      <c r="B1413" s="1" t="s">
        <v>3292</v>
      </c>
      <c r="C1413" s="1" t="s">
        <v>3625</v>
      </c>
      <c r="D1413" s="1" t="s">
        <v>3626</v>
      </c>
      <c r="E1413" s="11">
        <v>2630</v>
      </c>
      <c r="F1413" s="6" t="str">
        <f>CONCATENATE(tb_SVI[[#This Row],[Nome Município]],"/",tb_SVI[[#This Row],[UF]])</f>
        <v>São Domingos do Cariri/PB</v>
      </c>
      <c r="G1413" s="1" t="s">
        <v>18</v>
      </c>
      <c r="H1413" s="1" t="s">
        <v>1277</v>
      </c>
      <c r="I1413" s="1" t="s">
        <v>2618</v>
      </c>
      <c r="J1413" s="1" t="s">
        <v>950</v>
      </c>
      <c r="K1413" s="1" t="s">
        <v>422</v>
      </c>
    </row>
    <row r="1414" spans="1:11" x14ac:dyDescent="0.2">
      <c r="A1414" s="6" t="str">
        <f>INDEX(UF_acronyms!$A$1:$C$28,MATCH(B1414,UF_acronyms!$C$1:$C$28,0),2)</f>
        <v>PB</v>
      </c>
      <c r="B1414" s="1" t="s">
        <v>3292</v>
      </c>
      <c r="C1414" s="1" t="s">
        <v>3627</v>
      </c>
      <c r="D1414" s="1" t="s">
        <v>3628</v>
      </c>
      <c r="E1414" s="11">
        <v>3384</v>
      </c>
      <c r="F1414" s="6" t="str">
        <f>CONCATENATE(tb_SVI[[#This Row],[Nome Município]],"/",tb_SVI[[#This Row],[UF]])</f>
        <v>São Francisco/PB</v>
      </c>
      <c r="G1414" s="1" t="s">
        <v>18</v>
      </c>
      <c r="H1414" s="1" t="s">
        <v>514</v>
      </c>
      <c r="I1414" s="1" t="s">
        <v>1278</v>
      </c>
      <c r="J1414" s="1" t="s">
        <v>702</v>
      </c>
      <c r="K1414" s="1" t="s">
        <v>728</v>
      </c>
    </row>
    <row r="1415" spans="1:11" x14ac:dyDescent="0.2">
      <c r="A1415" s="6" t="str">
        <f>INDEX(UF_acronyms!$A$1:$C$28,MATCH(B1415,UF_acronyms!$C$1:$C$28,0),2)</f>
        <v>PB</v>
      </c>
      <c r="B1415" s="1" t="s">
        <v>3292</v>
      </c>
      <c r="C1415" s="1" t="s">
        <v>3629</v>
      </c>
      <c r="D1415" s="1" t="s">
        <v>3630</v>
      </c>
      <c r="E1415" s="11">
        <v>7626</v>
      </c>
      <c r="F1415" s="6" t="str">
        <f>CONCATENATE(tb_SVI[[#This Row],[Nome Município]],"/",tb_SVI[[#This Row],[UF]])</f>
        <v>São José da Lagoa Tapada/PB</v>
      </c>
      <c r="G1415" s="1" t="s">
        <v>18</v>
      </c>
      <c r="H1415" s="1" t="s">
        <v>148</v>
      </c>
      <c r="I1415" s="1" t="s">
        <v>1029</v>
      </c>
      <c r="J1415" s="1" t="s">
        <v>137</v>
      </c>
      <c r="K1415" s="1" t="s">
        <v>650</v>
      </c>
    </row>
    <row r="1416" spans="1:11" x14ac:dyDescent="0.2">
      <c r="A1416" s="6" t="str">
        <f>INDEX(UF_acronyms!$A$1:$C$28,MATCH(B1416,UF_acronyms!$C$1:$C$28,0),2)</f>
        <v>PB</v>
      </c>
      <c r="B1416" s="1" t="s">
        <v>3292</v>
      </c>
      <c r="C1416" s="1" t="s">
        <v>3631</v>
      </c>
      <c r="D1416" s="1" t="s">
        <v>3632</v>
      </c>
      <c r="E1416" s="11">
        <v>6376</v>
      </c>
      <c r="F1416" s="6" t="str">
        <f>CONCATENATE(tb_SVI[[#This Row],[Nome Município]],"/",tb_SVI[[#This Row],[UF]])</f>
        <v>São José de Caiana/PB</v>
      </c>
      <c r="G1416" s="1" t="s">
        <v>18</v>
      </c>
      <c r="H1416" s="1" t="s">
        <v>203</v>
      </c>
      <c r="I1416" s="1" t="s">
        <v>1079</v>
      </c>
      <c r="J1416" s="1" t="s">
        <v>698</v>
      </c>
      <c r="K1416" s="1" t="s">
        <v>184</v>
      </c>
    </row>
    <row r="1417" spans="1:11" x14ac:dyDescent="0.2">
      <c r="A1417" s="6" t="str">
        <f>INDEX(UF_acronyms!$A$1:$C$28,MATCH(B1417,UF_acronyms!$C$1:$C$28,0),2)</f>
        <v>PB</v>
      </c>
      <c r="B1417" s="1" t="s">
        <v>3292</v>
      </c>
      <c r="C1417" s="1" t="s">
        <v>3633</v>
      </c>
      <c r="D1417" s="1" t="s">
        <v>3634</v>
      </c>
      <c r="E1417" s="11">
        <v>4656</v>
      </c>
      <c r="F1417" s="6" t="str">
        <f>CONCATENATE(tb_SVI[[#This Row],[Nome Município]],"/",tb_SVI[[#This Row],[UF]])</f>
        <v>São José de Espinharas/PB</v>
      </c>
      <c r="G1417" s="1" t="s">
        <v>18</v>
      </c>
      <c r="H1417" s="1" t="s">
        <v>270</v>
      </c>
      <c r="I1417" s="1" t="s">
        <v>1378</v>
      </c>
      <c r="J1417" s="1" t="s">
        <v>323</v>
      </c>
      <c r="K1417" s="1" t="s">
        <v>277</v>
      </c>
    </row>
    <row r="1418" spans="1:11" x14ac:dyDescent="0.2">
      <c r="A1418" s="6" t="str">
        <f>INDEX(UF_acronyms!$A$1:$C$28,MATCH(B1418,UF_acronyms!$C$1:$C$28,0),2)</f>
        <v>PB</v>
      </c>
      <c r="B1418" s="1" t="s">
        <v>3292</v>
      </c>
      <c r="C1418" s="1" t="s">
        <v>3635</v>
      </c>
      <c r="D1418" s="1" t="s">
        <v>3636</v>
      </c>
      <c r="E1418" s="11">
        <v>20329</v>
      </c>
      <c r="F1418" s="6" t="str">
        <f>CONCATENATE(tb_SVI[[#This Row],[Nome Município]],"/",tb_SVI[[#This Row],[UF]])</f>
        <v>São José de Piranhas/PB</v>
      </c>
      <c r="G1418" s="1" t="s">
        <v>18</v>
      </c>
      <c r="H1418" s="1" t="s">
        <v>198</v>
      </c>
      <c r="I1418" s="1" t="s">
        <v>3387</v>
      </c>
      <c r="J1418" s="1" t="s">
        <v>961</v>
      </c>
      <c r="K1418" s="1" t="s">
        <v>430</v>
      </c>
    </row>
    <row r="1419" spans="1:11" x14ac:dyDescent="0.2">
      <c r="A1419" s="6" t="str">
        <f>INDEX(UF_acronyms!$A$1:$C$28,MATCH(B1419,UF_acronyms!$C$1:$C$28,0),2)</f>
        <v>PB</v>
      </c>
      <c r="B1419" s="1" t="s">
        <v>3292</v>
      </c>
      <c r="C1419" s="1" t="s">
        <v>3637</v>
      </c>
      <c r="D1419" s="1" t="s">
        <v>3638</v>
      </c>
      <c r="E1419" s="11">
        <v>3950</v>
      </c>
      <c r="F1419" s="6" t="str">
        <f>CONCATENATE(tb_SVI[[#This Row],[Nome Município]],"/",tb_SVI[[#This Row],[UF]])</f>
        <v>São José de Princesa/PB</v>
      </c>
      <c r="G1419" s="1" t="s">
        <v>18</v>
      </c>
      <c r="H1419" s="1" t="s">
        <v>961</v>
      </c>
      <c r="I1419" s="1" t="s">
        <v>51</v>
      </c>
      <c r="J1419" s="1" t="s">
        <v>451</v>
      </c>
      <c r="K1419" s="1" t="s">
        <v>180</v>
      </c>
    </row>
    <row r="1420" spans="1:11" x14ac:dyDescent="0.2">
      <c r="A1420" s="6" t="str">
        <f>INDEX(UF_acronyms!$A$1:$C$28,MATCH(B1420,UF_acronyms!$C$1:$C$28,0),2)</f>
        <v>PB</v>
      </c>
      <c r="B1420" s="1" t="s">
        <v>3292</v>
      </c>
      <c r="C1420" s="1" t="s">
        <v>3639</v>
      </c>
      <c r="D1420" s="1" t="s">
        <v>3640</v>
      </c>
      <c r="E1420" s="11">
        <v>3588</v>
      </c>
      <c r="F1420" s="6" t="str">
        <f>CONCATENATE(tb_SVI[[#This Row],[Nome Município]],"/",tb_SVI[[#This Row],[UF]])</f>
        <v>São José do Bonfim/PB</v>
      </c>
      <c r="G1420" s="1" t="s">
        <v>18</v>
      </c>
      <c r="H1420" s="1" t="s">
        <v>178</v>
      </c>
      <c r="I1420" s="1" t="s">
        <v>1572</v>
      </c>
      <c r="J1420" s="1" t="s">
        <v>172</v>
      </c>
      <c r="K1420" s="1" t="s">
        <v>76</v>
      </c>
    </row>
    <row r="1421" spans="1:11" x14ac:dyDescent="0.2">
      <c r="A1421" s="6" t="str">
        <f>INDEX(UF_acronyms!$A$1:$C$28,MATCH(B1421,UF_acronyms!$C$1:$C$28,0),2)</f>
        <v>PB</v>
      </c>
      <c r="B1421" s="1" t="s">
        <v>3292</v>
      </c>
      <c r="C1421" s="1" t="s">
        <v>3641</v>
      </c>
      <c r="D1421" s="1" t="s">
        <v>3642</v>
      </c>
      <c r="E1421" s="11">
        <v>1811</v>
      </c>
      <c r="F1421" s="6" t="str">
        <f>CONCATENATE(tb_SVI[[#This Row],[Nome Município]],"/",tb_SVI[[#This Row],[UF]])</f>
        <v>São José do Brejo do Cruz/PB</v>
      </c>
      <c r="G1421" s="1" t="s">
        <v>18</v>
      </c>
      <c r="H1421" s="1" t="s">
        <v>262</v>
      </c>
      <c r="I1421" s="1" t="s">
        <v>319</v>
      </c>
      <c r="J1421" s="1" t="s">
        <v>13</v>
      </c>
      <c r="K1421" s="1" t="s">
        <v>581</v>
      </c>
    </row>
    <row r="1422" spans="1:11" x14ac:dyDescent="0.2">
      <c r="A1422" s="6" t="str">
        <f>INDEX(UF_acronyms!$A$1:$C$28,MATCH(B1422,UF_acronyms!$C$1:$C$28,0),2)</f>
        <v>PB</v>
      </c>
      <c r="B1422" s="1" t="s">
        <v>3292</v>
      </c>
      <c r="C1422" s="1" t="s">
        <v>3643</v>
      </c>
      <c r="D1422" s="1" t="s">
        <v>3644</v>
      </c>
      <c r="E1422" s="11">
        <v>4147</v>
      </c>
      <c r="F1422" s="6" t="str">
        <f>CONCATENATE(tb_SVI[[#This Row],[Nome Município]],"/",tb_SVI[[#This Row],[UF]])</f>
        <v>São José do Sabugi/PB</v>
      </c>
      <c r="G1422" s="1" t="s">
        <v>18</v>
      </c>
      <c r="H1422" s="1" t="s">
        <v>29</v>
      </c>
      <c r="I1422" s="1" t="s">
        <v>2984</v>
      </c>
      <c r="J1422" s="1" t="s">
        <v>324</v>
      </c>
      <c r="K1422" s="1" t="s">
        <v>85</v>
      </c>
    </row>
    <row r="1423" spans="1:11" x14ac:dyDescent="0.2">
      <c r="A1423" s="6" t="str">
        <f>INDEX(UF_acronyms!$A$1:$C$28,MATCH(B1423,UF_acronyms!$C$1:$C$28,0),2)</f>
        <v>PB</v>
      </c>
      <c r="B1423" s="1" t="s">
        <v>3292</v>
      </c>
      <c r="C1423" s="1" t="s">
        <v>3645</v>
      </c>
      <c r="D1423" s="1" t="s">
        <v>3646</v>
      </c>
      <c r="E1423" s="11">
        <v>3618</v>
      </c>
      <c r="F1423" s="6" t="str">
        <f>CONCATENATE(tb_SVI[[#This Row],[Nome Município]],"/",tb_SVI[[#This Row],[UF]])</f>
        <v>São José dos Cordeiros/PB</v>
      </c>
      <c r="G1423" s="1" t="s">
        <v>18</v>
      </c>
      <c r="H1423" s="1" t="s">
        <v>1161</v>
      </c>
      <c r="I1423" s="1" t="s">
        <v>2400</v>
      </c>
      <c r="J1423" s="1" t="s">
        <v>309</v>
      </c>
      <c r="K1423" s="1" t="s">
        <v>77</v>
      </c>
    </row>
    <row r="1424" spans="1:11" x14ac:dyDescent="0.2">
      <c r="A1424" s="6" t="str">
        <f>INDEX(UF_acronyms!$A$1:$C$28,MATCH(B1424,UF_acronyms!$C$1:$C$28,0),2)</f>
        <v>PB</v>
      </c>
      <c r="B1424" s="1" t="s">
        <v>3292</v>
      </c>
      <c r="C1424" s="1" t="s">
        <v>3647</v>
      </c>
      <c r="D1424" s="1" t="s">
        <v>3648</v>
      </c>
      <c r="E1424" s="11">
        <v>5998</v>
      </c>
      <c r="F1424" s="6" t="str">
        <f>CONCATENATE(tb_SVI[[#This Row],[Nome Município]],"/",tb_SVI[[#This Row],[UF]])</f>
        <v>São José dos Ramos/PB</v>
      </c>
      <c r="G1424" s="1" t="s">
        <v>18</v>
      </c>
      <c r="H1424" s="1" t="s">
        <v>655</v>
      </c>
      <c r="I1424" s="1" t="s">
        <v>154</v>
      </c>
      <c r="J1424" s="1" t="s">
        <v>486</v>
      </c>
      <c r="K1424" s="1" t="s">
        <v>613</v>
      </c>
    </row>
    <row r="1425" spans="1:11" x14ac:dyDescent="0.2">
      <c r="A1425" s="6" t="str">
        <f>INDEX(UF_acronyms!$A$1:$C$28,MATCH(B1425,UF_acronyms!$C$1:$C$28,0),2)</f>
        <v>PB</v>
      </c>
      <c r="B1425" s="1" t="s">
        <v>3292</v>
      </c>
      <c r="C1425" s="1" t="s">
        <v>3649</v>
      </c>
      <c r="D1425" s="1" t="s">
        <v>3650</v>
      </c>
      <c r="E1425" s="11">
        <v>4184</v>
      </c>
      <c r="F1425" s="6" t="str">
        <f>CONCATENATE(tb_SVI[[#This Row],[Nome Município]],"/",tb_SVI[[#This Row],[UF]])</f>
        <v>São João do Cariri/PB</v>
      </c>
      <c r="G1425" s="1" t="s">
        <v>18</v>
      </c>
      <c r="H1425" s="1" t="s">
        <v>39</v>
      </c>
      <c r="I1425" s="1" t="s">
        <v>3387</v>
      </c>
      <c r="J1425" s="1" t="s">
        <v>331</v>
      </c>
      <c r="K1425" s="1" t="s">
        <v>136</v>
      </c>
    </row>
    <row r="1426" spans="1:11" x14ac:dyDescent="0.2">
      <c r="A1426" s="6" t="str">
        <f>INDEX(UF_acronyms!$A$1:$C$28,MATCH(B1426,UF_acronyms!$C$1:$C$28,0),2)</f>
        <v>PB</v>
      </c>
      <c r="B1426" s="1" t="s">
        <v>3292</v>
      </c>
      <c r="C1426" s="1" t="s">
        <v>3651</v>
      </c>
      <c r="D1426" s="1" t="s">
        <v>3652</v>
      </c>
      <c r="E1426" s="11">
        <v>18026</v>
      </c>
      <c r="F1426" s="6" t="str">
        <f>CONCATENATE(tb_SVI[[#This Row],[Nome Município]],"/",tb_SVI[[#This Row],[UF]])</f>
        <v>São João do Rio do Peixe/PB</v>
      </c>
      <c r="G1426" s="1" t="s">
        <v>18</v>
      </c>
      <c r="H1426" s="1" t="s">
        <v>415</v>
      </c>
      <c r="I1426" s="1" t="s">
        <v>391</v>
      </c>
      <c r="J1426" s="1" t="s">
        <v>154</v>
      </c>
      <c r="K1426" s="1" t="s">
        <v>110</v>
      </c>
    </row>
    <row r="1427" spans="1:11" x14ac:dyDescent="0.2">
      <c r="A1427" s="6" t="str">
        <f>INDEX(UF_acronyms!$A$1:$C$28,MATCH(B1427,UF_acronyms!$C$1:$C$28,0),2)</f>
        <v>PB</v>
      </c>
      <c r="B1427" s="1" t="s">
        <v>3292</v>
      </c>
      <c r="C1427" s="1" t="s">
        <v>3653</v>
      </c>
      <c r="D1427" s="1" t="s">
        <v>3654</v>
      </c>
      <c r="E1427" s="11">
        <v>4415</v>
      </c>
      <c r="F1427" s="6" t="str">
        <f>CONCATENATE(tb_SVI[[#This Row],[Nome Município]],"/",tb_SVI[[#This Row],[UF]])</f>
        <v>São João do Tigre/PB</v>
      </c>
      <c r="G1427" s="1" t="s">
        <v>18</v>
      </c>
      <c r="H1427" s="1" t="s">
        <v>334</v>
      </c>
      <c r="I1427" s="1" t="s">
        <v>343</v>
      </c>
      <c r="J1427" s="1" t="s">
        <v>192</v>
      </c>
      <c r="K1427" s="1" t="s">
        <v>96</v>
      </c>
    </row>
    <row r="1428" spans="1:11" x14ac:dyDescent="0.2">
      <c r="A1428" s="6" t="str">
        <f>INDEX(UF_acronyms!$A$1:$C$28,MATCH(B1428,UF_acronyms!$C$1:$C$28,0),2)</f>
        <v>PB</v>
      </c>
      <c r="B1428" s="1" t="s">
        <v>3292</v>
      </c>
      <c r="C1428" s="1" t="s">
        <v>3655</v>
      </c>
      <c r="D1428" s="1" t="s">
        <v>3656</v>
      </c>
      <c r="E1428" s="11">
        <v>7702</v>
      </c>
      <c r="F1428" s="6" t="str">
        <f>CONCATENATE(tb_SVI[[#This Row],[Nome Município]],"/",tb_SVI[[#This Row],[UF]])</f>
        <v>São Mamede/PB</v>
      </c>
      <c r="G1428" s="1" t="s">
        <v>18</v>
      </c>
      <c r="H1428" s="1" t="s">
        <v>997</v>
      </c>
      <c r="I1428" s="1" t="s">
        <v>2383</v>
      </c>
      <c r="J1428" s="1" t="s">
        <v>908</v>
      </c>
      <c r="K1428" s="1" t="s">
        <v>163</v>
      </c>
    </row>
    <row r="1429" spans="1:11" x14ac:dyDescent="0.2">
      <c r="A1429" s="6" t="str">
        <f>INDEX(UF_acronyms!$A$1:$C$28,MATCH(B1429,UF_acronyms!$C$1:$C$28,0),2)</f>
        <v>PB</v>
      </c>
      <c r="B1429" s="1" t="s">
        <v>3292</v>
      </c>
      <c r="C1429" s="1" t="s">
        <v>3657</v>
      </c>
      <c r="D1429" s="1" t="s">
        <v>3658</v>
      </c>
      <c r="E1429" s="11">
        <v>7410</v>
      </c>
      <c r="F1429" s="6" t="str">
        <f>CONCATENATE(tb_SVI[[#This Row],[Nome Município]],"/",tb_SVI[[#This Row],[UF]])</f>
        <v>São Miguel de Taipu/PB</v>
      </c>
      <c r="G1429" s="1" t="s">
        <v>18</v>
      </c>
      <c r="H1429" s="1" t="s">
        <v>372</v>
      </c>
      <c r="I1429" s="1" t="s">
        <v>126</v>
      </c>
      <c r="J1429" s="1" t="s">
        <v>681</v>
      </c>
      <c r="K1429" s="1" t="s">
        <v>265</v>
      </c>
    </row>
    <row r="1430" spans="1:11" x14ac:dyDescent="0.2">
      <c r="A1430" s="6" t="str">
        <f>INDEX(UF_acronyms!$A$1:$C$28,MATCH(B1430,UF_acronyms!$C$1:$C$28,0),2)</f>
        <v>PB</v>
      </c>
      <c r="B1430" s="1" t="s">
        <v>3292</v>
      </c>
      <c r="C1430" s="1" t="s">
        <v>3659</v>
      </c>
      <c r="D1430" s="1" t="s">
        <v>3660</v>
      </c>
      <c r="E1430" s="11">
        <v>11728</v>
      </c>
      <c r="F1430" s="6" t="str">
        <f>CONCATENATE(tb_SVI[[#This Row],[Nome Município]],"/",tb_SVI[[#This Row],[UF]])</f>
        <v>São Sebastião de Lagoa de Roça/PB</v>
      </c>
      <c r="G1430" s="1" t="s">
        <v>18</v>
      </c>
      <c r="H1430" s="1" t="s">
        <v>537</v>
      </c>
      <c r="I1430" s="1" t="s">
        <v>295</v>
      </c>
      <c r="J1430" s="1" t="s">
        <v>120</v>
      </c>
      <c r="K1430" s="1" t="s">
        <v>405</v>
      </c>
    </row>
    <row r="1431" spans="1:11" x14ac:dyDescent="0.2">
      <c r="A1431" s="6" t="str">
        <f>INDEX(UF_acronyms!$A$1:$C$28,MATCH(B1431,UF_acronyms!$C$1:$C$28,0),2)</f>
        <v>PB</v>
      </c>
      <c r="B1431" s="1" t="s">
        <v>3292</v>
      </c>
      <c r="C1431" s="1" t="s">
        <v>3661</v>
      </c>
      <c r="D1431" s="1" t="s">
        <v>3662</v>
      </c>
      <c r="E1431" s="11">
        <v>3512</v>
      </c>
      <c r="F1431" s="6" t="str">
        <f>CONCATENATE(tb_SVI[[#This Row],[Nome Município]],"/",tb_SVI[[#This Row],[UF]])</f>
        <v>São Sebastião do Umbuzeiro/PB</v>
      </c>
      <c r="G1431" s="1" t="s">
        <v>18</v>
      </c>
      <c r="H1431" s="1" t="s">
        <v>239</v>
      </c>
      <c r="I1431" s="1" t="s">
        <v>382</v>
      </c>
      <c r="J1431" s="1" t="s">
        <v>323</v>
      </c>
      <c r="K1431" s="1" t="s">
        <v>251</v>
      </c>
    </row>
    <row r="1432" spans="1:11" x14ac:dyDescent="0.2">
      <c r="A1432" s="6" t="str">
        <f>INDEX(UF_acronyms!$A$1:$C$28,MATCH(B1432,UF_acronyms!$C$1:$C$28,0),2)</f>
        <v>PB</v>
      </c>
      <c r="B1432" s="1" t="s">
        <v>3292</v>
      </c>
      <c r="C1432" s="1" t="s">
        <v>3663</v>
      </c>
      <c r="D1432" s="1" t="s">
        <v>3664</v>
      </c>
      <c r="E1432" s="11">
        <v>10969</v>
      </c>
      <c r="F1432" s="6" t="str">
        <f>CONCATENATE(tb_SVI[[#This Row],[Nome Município]],"/",tb_SVI[[#This Row],[UF]])</f>
        <v>Tacima/PB</v>
      </c>
      <c r="G1432" s="1" t="s">
        <v>18</v>
      </c>
      <c r="H1432" s="1" t="s">
        <v>914</v>
      </c>
      <c r="I1432" s="1" t="s">
        <v>32</v>
      </c>
      <c r="J1432" s="1" t="s">
        <v>240</v>
      </c>
      <c r="K1432" s="1" t="s">
        <v>60</v>
      </c>
    </row>
    <row r="1433" spans="1:11" x14ac:dyDescent="0.2">
      <c r="A1433" s="6" t="str">
        <f>INDEX(UF_acronyms!$A$1:$C$28,MATCH(B1433,UF_acronyms!$C$1:$C$28,0),2)</f>
        <v>PB</v>
      </c>
      <c r="B1433" s="1" t="s">
        <v>3292</v>
      </c>
      <c r="C1433" s="1" t="s">
        <v>3665</v>
      </c>
      <c r="D1433" s="1" t="s">
        <v>3666</v>
      </c>
      <c r="E1433" s="11">
        <v>15441</v>
      </c>
      <c r="F1433" s="6" t="str">
        <f>CONCATENATE(tb_SVI[[#This Row],[Nome Município]],"/",tb_SVI[[#This Row],[UF]])</f>
        <v>Taperoá/PB</v>
      </c>
      <c r="G1433" s="1" t="s">
        <v>18</v>
      </c>
      <c r="H1433" s="1" t="s">
        <v>426</v>
      </c>
      <c r="I1433" s="1" t="s">
        <v>1463</v>
      </c>
      <c r="J1433" s="1" t="s">
        <v>250</v>
      </c>
      <c r="K1433" s="1" t="s">
        <v>13</v>
      </c>
    </row>
    <row r="1434" spans="1:11" x14ac:dyDescent="0.2">
      <c r="A1434" s="6" t="str">
        <f>INDEX(UF_acronyms!$A$1:$C$28,MATCH(B1434,UF_acronyms!$C$1:$C$28,0),2)</f>
        <v>PB</v>
      </c>
      <c r="B1434" s="1" t="s">
        <v>3292</v>
      </c>
      <c r="C1434" s="1" t="s">
        <v>3667</v>
      </c>
      <c r="D1434" s="1" t="s">
        <v>3668</v>
      </c>
      <c r="E1434" s="11">
        <v>14759</v>
      </c>
      <c r="F1434" s="6" t="str">
        <f>CONCATENATE(tb_SVI[[#This Row],[Nome Município]],"/",tb_SVI[[#This Row],[UF]])</f>
        <v>Tavares/PB</v>
      </c>
      <c r="G1434" s="1" t="s">
        <v>18</v>
      </c>
      <c r="H1434" s="1" t="s">
        <v>225</v>
      </c>
      <c r="I1434" s="1" t="s">
        <v>413</v>
      </c>
      <c r="J1434" s="1" t="s">
        <v>297</v>
      </c>
      <c r="K1434" s="1" t="s">
        <v>330</v>
      </c>
    </row>
    <row r="1435" spans="1:11" x14ac:dyDescent="0.2">
      <c r="A1435" s="6" t="str">
        <f>INDEX(UF_acronyms!$A$1:$C$28,MATCH(B1435,UF_acronyms!$C$1:$C$28,0),2)</f>
        <v>PB</v>
      </c>
      <c r="B1435" s="1" t="s">
        <v>3292</v>
      </c>
      <c r="C1435" s="1" t="s">
        <v>3669</v>
      </c>
      <c r="D1435" s="1" t="s">
        <v>3670</v>
      </c>
      <c r="E1435" s="11">
        <v>15248</v>
      </c>
      <c r="F1435" s="6" t="str">
        <f>CONCATENATE(tb_SVI[[#This Row],[Nome Município]],"/",tb_SVI[[#This Row],[UF]])</f>
        <v>Teixeira/PB</v>
      </c>
      <c r="G1435" s="1" t="s">
        <v>18</v>
      </c>
      <c r="H1435" s="1" t="s">
        <v>239</v>
      </c>
      <c r="I1435" s="1" t="s">
        <v>1462</v>
      </c>
      <c r="J1435" s="1" t="s">
        <v>165</v>
      </c>
      <c r="K1435" s="1" t="s">
        <v>15</v>
      </c>
    </row>
    <row r="1436" spans="1:11" x14ac:dyDescent="0.2">
      <c r="A1436" s="6" t="str">
        <f>INDEX(UF_acronyms!$A$1:$C$28,MATCH(B1436,UF_acronyms!$C$1:$C$28,0),2)</f>
        <v>PB</v>
      </c>
      <c r="B1436" s="1" t="s">
        <v>3292</v>
      </c>
      <c r="C1436" s="1" t="s">
        <v>3671</v>
      </c>
      <c r="D1436" s="1" t="s">
        <v>3672</v>
      </c>
      <c r="E1436" s="11">
        <v>3081</v>
      </c>
      <c r="F1436" s="6" t="str">
        <f>CONCATENATE(tb_SVI[[#This Row],[Nome Município]],"/",tb_SVI[[#This Row],[UF]])</f>
        <v>Tenório/PB</v>
      </c>
      <c r="G1436" s="1" t="s">
        <v>18</v>
      </c>
      <c r="H1436" s="1" t="s">
        <v>136</v>
      </c>
      <c r="I1436" s="1" t="s">
        <v>514</v>
      </c>
      <c r="J1436" s="1" t="s">
        <v>103</v>
      </c>
      <c r="K1436" s="1" t="s">
        <v>303</v>
      </c>
    </row>
    <row r="1437" spans="1:11" x14ac:dyDescent="0.2">
      <c r="A1437" s="6" t="str">
        <f>INDEX(UF_acronyms!$A$1:$C$28,MATCH(B1437,UF_acronyms!$C$1:$C$28,0),2)</f>
        <v>PB</v>
      </c>
      <c r="B1437" s="1" t="s">
        <v>3292</v>
      </c>
      <c r="C1437" s="1" t="s">
        <v>3673</v>
      </c>
      <c r="D1437" s="1" t="s">
        <v>3674</v>
      </c>
      <c r="E1437" s="11">
        <v>9464</v>
      </c>
      <c r="F1437" s="6" t="str">
        <f>CONCATENATE(tb_SVI[[#This Row],[Nome Município]],"/",tb_SVI[[#This Row],[UF]])</f>
        <v>Triunfo/PB</v>
      </c>
      <c r="G1437" s="1" t="s">
        <v>18</v>
      </c>
      <c r="H1437" s="1" t="s">
        <v>997</v>
      </c>
      <c r="I1437" s="1" t="s">
        <v>2990</v>
      </c>
      <c r="J1437" s="1" t="s">
        <v>403</v>
      </c>
      <c r="K1437" s="1" t="s">
        <v>34</v>
      </c>
    </row>
    <row r="1438" spans="1:11" x14ac:dyDescent="0.2">
      <c r="A1438" s="6" t="str">
        <f>INDEX(UF_acronyms!$A$1:$C$28,MATCH(B1438,UF_acronyms!$C$1:$C$28,0),2)</f>
        <v>PB</v>
      </c>
      <c r="B1438" s="1" t="s">
        <v>3292</v>
      </c>
      <c r="C1438" s="1" t="s">
        <v>3675</v>
      </c>
      <c r="D1438" s="1" t="s">
        <v>3676</v>
      </c>
      <c r="E1438" s="11">
        <v>15300</v>
      </c>
      <c r="F1438" s="6" t="str">
        <f>CONCATENATE(tb_SVI[[#This Row],[Nome Município]],"/",tb_SVI[[#This Row],[UF]])</f>
        <v>Uiraúna/PB</v>
      </c>
      <c r="G1438" s="1" t="s">
        <v>18</v>
      </c>
      <c r="H1438" s="1" t="s">
        <v>200</v>
      </c>
      <c r="I1438" s="1" t="s">
        <v>1272</v>
      </c>
      <c r="J1438" s="1" t="s">
        <v>666</v>
      </c>
      <c r="K1438" s="1" t="s">
        <v>727</v>
      </c>
    </row>
    <row r="1439" spans="1:11" x14ac:dyDescent="0.2">
      <c r="A1439" s="6" t="str">
        <f>INDEX(UF_acronyms!$A$1:$C$28,MATCH(B1439,UF_acronyms!$C$1:$C$28,0),2)</f>
        <v>PB</v>
      </c>
      <c r="B1439" s="1" t="s">
        <v>3292</v>
      </c>
      <c r="C1439" s="1" t="s">
        <v>3677</v>
      </c>
      <c r="D1439" s="1" t="s">
        <v>3678</v>
      </c>
      <c r="E1439" s="11">
        <v>9911</v>
      </c>
      <c r="F1439" s="6" t="str">
        <f>CONCATENATE(tb_SVI[[#This Row],[Nome Município]],"/",tb_SVI[[#This Row],[UF]])</f>
        <v>Umbuzeiro/PB</v>
      </c>
      <c r="G1439" s="1" t="s">
        <v>18</v>
      </c>
      <c r="H1439" s="1" t="s">
        <v>385</v>
      </c>
      <c r="I1439" s="1" t="s">
        <v>98</v>
      </c>
      <c r="J1439" s="1" t="s">
        <v>128</v>
      </c>
      <c r="K1439" s="1" t="s">
        <v>138</v>
      </c>
    </row>
    <row r="1440" spans="1:11" x14ac:dyDescent="0.2">
      <c r="A1440" s="6" t="str">
        <f>INDEX(UF_acronyms!$A$1:$C$28,MATCH(B1440,UF_acronyms!$C$1:$C$28,0),2)</f>
        <v>PB</v>
      </c>
      <c r="B1440" s="1" t="s">
        <v>3292</v>
      </c>
      <c r="C1440" s="1" t="s">
        <v>3679</v>
      </c>
      <c r="D1440" s="1" t="s">
        <v>3680</v>
      </c>
      <c r="E1440" s="11">
        <v>5372</v>
      </c>
      <c r="F1440" s="6" t="str">
        <f>CONCATENATE(tb_SVI[[#This Row],[Nome Município]],"/",tb_SVI[[#This Row],[UF]])</f>
        <v>Vieirópolis/PB</v>
      </c>
      <c r="G1440" s="1" t="s">
        <v>18</v>
      </c>
      <c r="H1440" s="1" t="s">
        <v>287</v>
      </c>
      <c r="I1440" s="1" t="s">
        <v>2409</v>
      </c>
      <c r="J1440" s="1" t="s">
        <v>430</v>
      </c>
      <c r="K1440" s="1" t="s">
        <v>449</v>
      </c>
    </row>
    <row r="1441" spans="1:11" x14ac:dyDescent="0.2">
      <c r="A1441" s="6" t="str">
        <f>INDEX(UF_acronyms!$A$1:$C$28,MATCH(B1441,UF_acronyms!$C$1:$C$28,0),2)</f>
        <v>PB</v>
      </c>
      <c r="B1441" s="1" t="s">
        <v>3292</v>
      </c>
      <c r="C1441" s="1" t="s">
        <v>3681</v>
      </c>
      <c r="D1441" s="1" t="s">
        <v>3682</v>
      </c>
      <c r="E1441" s="11">
        <v>3824</v>
      </c>
      <c r="F1441" s="6" t="str">
        <f>CONCATENATE(tb_SVI[[#This Row],[Nome Município]],"/",tb_SVI[[#This Row],[UF]])</f>
        <v>Vista Serrana/PB</v>
      </c>
      <c r="G1441" s="1" t="s">
        <v>18</v>
      </c>
      <c r="H1441" s="1" t="s">
        <v>64</v>
      </c>
      <c r="I1441" s="1" t="s">
        <v>3683</v>
      </c>
      <c r="J1441" s="1" t="s">
        <v>276</v>
      </c>
      <c r="K1441" s="1" t="s">
        <v>327</v>
      </c>
    </row>
    <row r="1442" spans="1:11" x14ac:dyDescent="0.2">
      <c r="A1442" s="6" t="str">
        <f>INDEX(UF_acronyms!$A$1:$C$28,MATCH(B1442,UF_acronyms!$C$1:$C$28,0),2)</f>
        <v>PB</v>
      </c>
      <c r="B1442" s="1" t="s">
        <v>3292</v>
      </c>
      <c r="C1442" s="1" t="s">
        <v>3684</v>
      </c>
      <c r="D1442" s="1" t="s">
        <v>2958</v>
      </c>
      <c r="E1442" s="11">
        <v>2841</v>
      </c>
      <c r="F1442" s="6" t="str">
        <f>CONCATENATE(tb_SVI[[#This Row],[Nome Município]],"/",tb_SVI[[#This Row],[UF]])</f>
        <v>Várzea/PB</v>
      </c>
      <c r="G1442" s="1" t="s">
        <v>18</v>
      </c>
      <c r="H1442" s="1" t="s">
        <v>1765</v>
      </c>
      <c r="I1442" s="1" t="s">
        <v>30</v>
      </c>
      <c r="J1442" s="1" t="s">
        <v>360</v>
      </c>
      <c r="K1442" s="1" t="s">
        <v>73</v>
      </c>
    </row>
    <row r="1443" spans="1:11" x14ac:dyDescent="0.2">
      <c r="A1443" s="6" t="str">
        <f>INDEX(UF_acronyms!$A$1:$C$28,MATCH(B1443,UF_acronyms!$C$1:$C$28,0),2)</f>
        <v>PB</v>
      </c>
      <c r="B1443" s="1" t="s">
        <v>3292</v>
      </c>
      <c r="C1443" s="1" t="s">
        <v>3685</v>
      </c>
      <c r="D1443" s="1" t="s">
        <v>3686</v>
      </c>
      <c r="E1443" s="11">
        <v>2255</v>
      </c>
      <c r="F1443" s="6" t="str">
        <f>CONCATENATE(tb_SVI[[#This Row],[Nome Município]],"/",tb_SVI[[#This Row],[UF]])</f>
        <v>Zabelê/PB</v>
      </c>
      <c r="G1443" s="1" t="s">
        <v>18</v>
      </c>
      <c r="H1443" s="1" t="s">
        <v>217</v>
      </c>
      <c r="I1443" s="1" t="s">
        <v>3687</v>
      </c>
      <c r="J1443" s="1" t="s">
        <v>148</v>
      </c>
      <c r="K1443" s="1" t="s">
        <v>61</v>
      </c>
    </row>
    <row r="1444" spans="1:11" x14ac:dyDescent="0.2">
      <c r="A1444" s="6" t="str">
        <f>INDEX(UF_acronyms!$A$1:$C$28,MATCH(B1444,UF_acronyms!$C$1:$C$28,0),2)</f>
        <v>PB</v>
      </c>
      <c r="B1444" s="1" t="s">
        <v>3292</v>
      </c>
      <c r="C1444" s="1" t="s">
        <v>3688</v>
      </c>
      <c r="D1444" s="1" t="s">
        <v>2089</v>
      </c>
      <c r="E1444" s="11">
        <v>10306</v>
      </c>
      <c r="F1444" s="6" t="str">
        <f>CONCATENATE(tb_SVI[[#This Row],[Nome Município]],"/",tb_SVI[[#This Row],[UF]])</f>
        <v>Água Branca/PB</v>
      </c>
      <c r="G1444" s="1" t="s">
        <v>18</v>
      </c>
      <c r="H1444" s="1" t="s">
        <v>108</v>
      </c>
      <c r="I1444" s="1" t="s">
        <v>206</v>
      </c>
      <c r="J1444" s="1" t="s">
        <v>438</v>
      </c>
      <c r="K1444" s="1" t="s">
        <v>409</v>
      </c>
    </row>
    <row r="1445" spans="1:11" x14ac:dyDescent="0.2">
      <c r="A1445" s="6" t="str">
        <f>INDEX(UF_acronyms!$A$1:$C$28,MATCH(B1445,UF_acronyms!$C$1:$C$28,0),2)</f>
        <v>PB</v>
      </c>
      <c r="B1445" s="1" t="s">
        <v>3292</v>
      </c>
      <c r="C1445" s="1" t="s">
        <v>3689</v>
      </c>
      <c r="D1445" s="1" t="s">
        <v>3690</v>
      </c>
      <c r="E1445" s="11">
        <v>6114</v>
      </c>
      <c r="F1445" s="6" t="str">
        <f>CONCATENATE(tb_SVI[[#This Row],[Nome Município]],"/",tb_SVI[[#This Row],[UF]])</f>
        <v>Pedro Régis/PB</v>
      </c>
      <c r="G1445" s="1" t="s">
        <v>18</v>
      </c>
      <c r="H1445" s="1" t="s">
        <v>103</v>
      </c>
      <c r="I1445" s="1" t="s">
        <v>302</v>
      </c>
      <c r="J1445" s="1" t="s">
        <v>191</v>
      </c>
      <c r="K1445" s="1" t="s">
        <v>572</v>
      </c>
    </row>
    <row r="1446" spans="1:11" x14ac:dyDescent="0.2">
      <c r="A1446" s="6" t="str">
        <f>INDEX(UF_acronyms!$A$1:$C$28,MATCH(B1446,UF_acronyms!$C$1:$C$28,0),2)</f>
        <v>PB</v>
      </c>
      <c r="B1446" s="1" t="s">
        <v>3292</v>
      </c>
      <c r="C1446" s="1" t="s">
        <v>3691</v>
      </c>
      <c r="D1446" s="1" t="s">
        <v>3692</v>
      </c>
      <c r="E1446" s="11">
        <v>28533</v>
      </c>
      <c r="F1446" s="6" t="str">
        <f>CONCATENATE(tb_SVI[[#This Row],[Nome Município]],"/",tb_SVI[[#This Row],[UF]])</f>
        <v>Pedras de Fogo/PB</v>
      </c>
      <c r="G1446" s="1" t="s">
        <v>18</v>
      </c>
      <c r="H1446" s="1" t="s">
        <v>378</v>
      </c>
      <c r="I1446" s="1" t="s">
        <v>866</v>
      </c>
      <c r="J1446" s="1" t="s">
        <v>207</v>
      </c>
      <c r="K1446" s="1" t="s">
        <v>130</v>
      </c>
    </row>
    <row r="1447" spans="1:11" x14ac:dyDescent="0.2">
      <c r="A1447" s="6" t="str">
        <f>INDEX(UF_acronyms!$A$1:$C$28,MATCH(B1447,UF_acronyms!$C$1:$C$28,0),2)</f>
        <v>PB</v>
      </c>
      <c r="B1447" s="1" t="s">
        <v>3292</v>
      </c>
      <c r="C1447" s="1" t="s">
        <v>3693</v>
      </c>
      <c r="D1447" s="1" t="s">
        <v>3694</v>
      </c>
      <c r="E1447" s="11">
        <v>7899</v>
      </c>
      <c r="F1447" s="6" t="str">
        <f>CONCATENATE(tb_SVI[[#This Row],[Nome Município]],"/",tb_SVI[[#This Row],[UF]])</f>
        <v>Pedra Lavrada/PB</v>
      </c>
      <c r="G1447" s="1" t="s">
        <v>18</v>
      </c>
      <c r="H1447" s="1" t="s">
        <v>309</v>
      </c>
      <c r="I1447" s="1" t="s">
        <v>1012</v>
      </c>
      <c r="J1447" s="1" t="s">
        <v>323</v>
      </c>
      <c r="K1447" s="1" t="s">
        <v>500</v>
      </c>
    </row>
    <row r="1448" spans="1:11" x14ac:dyDescent="0.2">
      <c r="A1448" s="6" t="str">
        <f>INDEX(UF_acronyms!$A$1:$C$28,MATCH(B1448,UF_acronyms!$C$1:$C$28,0),2)</f>
        <v>PB</v>
      </c>
      <c r="B1448" s="1" t="s">
        <v>3292</v>
      </c>
      <c r="C1448" s="1" t="s">
        <v>3695</v>
      </c>
      <c r="D1448" s="1" t="s">
        <v>2820</v>
      </c>
      <c r="E1448" s="11">
        <v>3802</v>
      </c>
      <c r="F1448" s="6" t="str">
        <f>CONCATENATE(tb_SVI[[#This Row],[Nome Município]],"/",tb_SVI[[#This Row],[UF]])</f>
        <v>Pedra Branca/PB</v>
      </c>
      <c r="G1448" s="1" t="s">
        <v>18</v>
      </c>
      <c r="H1448" s="1" t="s">
        <v>691</v>
      </c>
      <c r="I1448" s="1" t="s">
        <v>3696</v>
      </c>
      <c r="J1448" s="1" t="s">
        <v>727</v>
      </c>
      <c r="K1448" s="1" t="s">
        <v>192</v>
      </c>
    </row>
    <row r="1449" spans="1:11" x14ac:dyDescent="0.2">
      <c r="A1449" s="6" t="str">
        <f>INDEX(UF_acronyms!$A$1:$C$28,MATCH(B1449,UF_acronyms!$C$1:$C$28,0),2)</f>
        <v>PB</v>
      </c>
      <c r="B1449" s="1" t="s">
        <v>3292</v>
      </c>
      <c r="C1449" s="1" t="s">
        <v>3697</v>
      </c>
      <c r="D1449" s="1" t="s">
        <v>3698</v>
      </c>
      <c r="E1449" s="11">
        <v>12379</v>
      </c>
      <c r="F1449" s="6" t="str">
        <f>CONCATENATE(tb_SVI[[#This Row],[Nome Município]],"/",tb_SVI[[#This Row],[UF]])</f>
        <v>Paulista/PB</v>
      </c>
      <c r="G1449" s="1" t="s">
        <v>18</v>
      </c>
      <c r="H1449" s="1" t="s">
        <v>126</v>
      </c>
      <c r="I1449" s="1" t="s">
        <v>206</v>
      </c>
      <c r="J1449" s="1" t="s">
        <v>395</v>
      </c>
      <c r="K1449" s="1" t="s">
        <v>403</v>
      </c>
    </row>
    <row r="1450" spans="1:11" x14ac:dyDescent="0.2">
      <c r="A1450" s="6" t="str">
        <f>INDEX(UF_acronyms!$A$1:$C$28,MATCH(B1450,UF_acronyms!$C$1:$C$28,0),2)</f>
        <v>PB</v>
      </c>
      <c r="B1450" s="1" t="s">
        <v>3292</v>
      </c>
      <c r="C1450" s="1" t="s">
        <v>3699</v>
      </c>
      <c r="D1450" s="1" t="s">
        <v>3700</v>
      </c>
      <c r="E1450" s="11">
        <v>108192</v>
      </c>
      <c r="F1450" s="6" t="str">
        <f>CONCATENATE(tb_SVI[[#This Row],[Nome Município]],"/",tb_SVI[[#This Row],[UF]])</f>
        <v>Patos/PB</v>
      </c>
      <c r="G1450" s="1" t="s">
        <v>18</v>
      </c>
      <c r="H1450" s="1" t="s">
        <v>294</v>
      </c>
      <c r="I1450" s="1" t="s">
        <v>1381</v>
      </c>
      <c r="J1450" s="1" t="s">
        <v>469</v>
      </c>
      <c r="K1450" s="1" t="s">
        <v>256</v>
      </c>
    </row>
    <row r="1451" spans="1:11" x14ac:dyDescent="0.2">
      <c r="A1451" s="6" t="str">
        <f>INDEX(UF_acronyms!$A$1:$C$28,MATCH(B1451,UF_acronyms!$C$1:$C$28,0),2)</f>
        <v>PB</v>
      </c>
      <c r="B1451" s="1" t="s">
        <v>3292</v>
      </c>
      <c r="C1451" s="1" t="s">
        <v>3701</v>
      </c>
      <c r="D1451" s="1" t="s">
        <v>3169</v>
      </c>
      <c r="E1451" s="11">
        <v>2436</v>
      </c>
      <c r="F1451" s="6" t="str">
        <f>CONCATENATE(tb_SVI[[#This Row],[Nome Município]],"/",tb_SVI[[#This Row],[UF]])</f>
        <v>Passagem/PB</v>
      </c>
      <c r="G1451" s="1" t="s">
        <v>18</v>
      </c>
      <c r="H1451" s="1" t="s">
        <v>1142</v>
      </c>
      <c r="I1451" s="1" t="s">
        <v>2521</v>
      </c>
      <c r="J1451" s="1" t="s">
        <v>451</v>
      </c>
      <c r="K1451" s="1" t="s">
        <v>300</v>
      </c>
    </row>
    <row r="1452" spans="1:11" x14ac:dyDescent="0.2">
      <c r="A1452" s="6" t="str">
        <f>INDEX(UF_acronyms!$A$1:$C$28,MATCH(B1452,UF_acronyms!$C$1:$C$28,0),2)</f>
        <v>PB</v>
      </c>
      <c r="B1452" s="1" t="s">
        <v>3292</v>
      </c>
      <c r="C1452" s="1" t="s">
        <v>3702</v>
      </c>
      <c r="D1452" s="1" t="s">
        <v>3703</v>
      </c>
      <c r="E1452" s="11">
        <v>1758</v>
      </c>
      <c r="F1452" s="6" t="str">
        <f>CONCATENATE(tb_SVI[[#This Row],[Nome Município]],"/",tb_SVI[[#This Row],[UF]])</f>
        <v>Parari/PB</v>
      </c>
      <c r="G1452" s="1" t="s">
        <v>18</v>
      </c>
      <c r="H1452" s="1" t="s">
        <v>83</v>
      </c>
      <c r="I1452" s="1" t="s">
        <v>272</v>
      </c>
      <c r="J1452" s="1" t="s">
        <v>61</v>
      </c>
      <c r="K1452" s="1" t="s">
        <v>171</v>
      </c>
    </row>
    <row r="1453" spans="1:11" x14ac:dyDescent="0.2">
      <c r="A1453" s="6" t="str">
        <f>INDEX(UF_acronyms!$A$1:$C$28,MATCH(B1453,UF_acronyms!$C$1:$C$28,0),2)</f>
        <v>PB</v>
      </c>
      <c r="B1453" s="1" t="s">
        <v>3292</v>
      </c>
      <c r="C1453" s="1" t="s">
        <v>3704</v>
      </c>
      <c r="D1453" s="1" t="s">
        <v>3705</v>
      </c>
      <c r="E1453" s="11">
        <v>3046</v>
      </c>
      <c r="F1453" s="6" t="str">
        <f>CONCATENATE(tb_SVI[[#This Row],[Nome Município]],"/",tb_SVI[[#This Row],[UF]])</f>
        <v>Ouro Velho/PB</v>
      </c>
      <c r="G1453" s="1" t="s">
        <v>18</v>
      </c>
      <c r="H1453" s="1" t="s">
        <v>126</v>
      </c>
      <c r="I1453" s="1" t="s">
        <v>188</v>
      </c>
      <c r="J1453" s="1" t="s">
        <v>386</v>
      </c>
      <c r="K1453" s="1" t="s">
        <v>300</v>
      </c>
    </row>
    <row r="1454" spans="1:11" x14ac:dyDescent="0.2">
      <c r="A1454" s="6" t="str">
        <f>INDEX(UF_acronyms!$A$1:$C$28,MATCH(B1454,UF_acronyms!$C$1:$C$28,0),2)</f>
        <v>PB</v>
      </c>
      <c r="B1454" s="1" t="s">
        <v>3292</v>
      </c>
      <c r="C1454" s="1" t="s">
        <v>3706</v>
      </c>
      <c r="D1454" s="1" t="s">
        <v>3707</v>
      </c>
      <c r="E1454" s="11">
        <v>3961</v>
      </c>
      <c r="F1454" s="6" t="str">
        <f>CONCATENATE(tb_SVI[[#This Row],[Nome Município]],"/",tb_SVI[[#This Row],[UF]])</f>
        <v>Olivedos/PB</v>
      </c>
      <c r="G1454" s="1" t="s">
        <v>18</v>
      </c>
      <c r="H1454" s="1" t="s">
        <v>270</v>
      </c>
      <c r="I1454" s="1" t="s">
        <v>45</v>
      </c>
      <c r="J1454" s="1" t="s">
        <v>1007</v>
      </c>
      <c r="K1454" s="1" t="s">
        <v>130</v>
      </c>
    </row>
    <row r="1455" spans="1:11" x14ac:dyDescent="0.2">
      <c r="A1455" s="6" t="str">
        <f>INDEX(UF_acronyms!$A$1:$C$28,MATCH(B1455,UF_acronyms!$C$1:$C$28,0),2)</f>
        <v>PB</v>
      </c>
      <c r="B1455" s="1" t="s">
        <v>3292</v>
      </c>
      <c r="C1455" s="1" t="s">
        <v>3708</v>
      </c>
      <c r="D1455" s="1" t="s">
        <v>3709</v>
      </c>
      <c r="E1455" s="11">
        <v>6462</v>
      </c>
      <c r="F1455" s="6" t="str">
        <f>CONCATENATE(tb_SVI[[#This Row],[Nome Município]],"/",tb_SVI[[#This Row],[UF]])</f>
        <v>Olho D'Água/PB</v>
      </c>
      <c r="G1455" s="1" t="s">
        <v>18</v>
      </c>
      <c r="H1455" s="1" t="s">
        <v>108</v>
      </c>
      <c r="I1455" s="1" t="s">
        <v>2691</v>
      </c>
      <c r="J1455" s="1" t="s">
        <v>327</v>
      </c>
      <c r="K1455" s="1" t="s">
        <v>409</v>
      </c>
    </row>
    <row r="1456" spans="1:11" x14ac:dyDescent="0.2">
      <c r="A1456" s="6" t="str">
        <f>INDEX(UF_acronyms!$A$1:$C$28,MATCH(B1456,UF_acronyms!$C$1:$C$28,0),2)</f>
        <v>PB</v>
      </c>
      <c r="B1456" s="1" t="s">
        <v>3292</v>
      </c>
      <c r="C1456" s="1" t="s">
        <v>3710</v>
      </c>
      <c r="D1456" s="1" t="s">
        <v>3711</v>
      </c>
      <c r="E1456" s="11">
        <v>4959</v>
      </c>
      <c r="F1456" s="6" t="str">
        <f>CONCATENATE(tb_SVI[[#This Row],[Nome Município]],"/",tb_SVI[[#This Row],[UF]])</f>
        <v>Nova Palmeira/PB</v>
      </c>
      <c r="G1456" s="1" t="s">
        <v>18</v>
      </c>
      <c r="H1456" s="1" t="s">
        <v>126</v>
      </c>
      <c r="I1456" s="1" t="s">
        <v>275</v>
      </c>
      <c r="J1456" s="1" t="s">
        <v>115</v>
      </c>
      <c r="K1456" s="1" t="s">
        <v>181</v>
      </c>
    </row>
    <row r="1457" spans="1:11" x14ac:dyDescent="0.2">
      <c r="A1457" s="6" t="str">
        <f>INDEX(UF_acronyms!$A$1:$C$28,MATCH(B1457,UF_acronyms!$C$1:$C$28,0),2)</f>
        <v>PB</v>
      </c>
      <c r="B1457" s="1" t="s">
        <v>3292</v>
      </c>
      <c r="C1457" s="1" t="s">
        <v>3712</v>
      </c>
      <c r="D1457" s="1" t="s">
        <v>1395</v>
      </c>
      <c r="E1457" s="11">
        <v>5920</v>
      </c>
      <c r="F1457" s="6" t="str">
        <f>CONCATENATE(tb_SVI[[#This Row],[Nome Município]],"/",tb_SVI[[#This Row],[UF]])</f>
        <v>Nova Olinda/PB</v>
      </c>
      <c r="G1457" s="1" t="s">
        <v>18</v>
      </c>
      <c r="H1457" s="1" t="s">
        <v>270</v>
      </c>
      <c r="I1457" s="1" t="s">
        <v>3210</v>
      </c>
      <c r="J1457" s="1" t="s">
        <v>438</v>
      </c>
      <c r="K1457" s="1" t="s">
        <v>685</v>
      </c>
    </row>
    <row r="1458" spans="1:11" x14ac:dyDescent="0.2">
      <c r="A1458" s="6" t="str">
        <f>INDEX(UF_acronyms!$A$1:$C$28,MATCH(B1458,UF_acronyms!$C$1:$C$28,0),2)</f>
        <v>PB</v>
      </c>
      <c r="B1458" s="1" t="s">
        <v>3292</v>
      </c>
      <c r="C1458" s="1" t="s">
        <v>3713</v>
      </c>
      <c r="D1458" s="1" t="s">
        <v>3714</v>
      </c>
      <c r="E1458" s="11">
        <v>10626</v>
      </c>
      <c r="F1458" s="6" t="str">
        <f>CONCATENATE(tb_SVI[[#This Row],[Nome Município]],"/",tb_SVI[[#This Row],[UF]])</f>
        <v>Nova Floresta/PB</v>
      </c>
      <c r="G1458" s="1" t="s">
        <v>18</v>
      </c>
      <c r="H1458" s="1" t="s">
        <v>249</v>
      </c>
      <c r="I1458" s="1" t="s">
        <v>1511</v>
      </c>
      <c r="J1458" s="1" t="s">
        <v>227</v>
      </c>
      <c r="K1458" s="1" t="s">
        <v>76</v>
      </c>
    </row>
    <row r="1459" spans="1:11" x14ac:dyDescent="0.2">
      <c r="A1459" s="6" t="str">
        <f>INDEX(UF_acronyms!$A$1:$C$28,MATCH(B1459,UF_acronyms!$C$1:$C$28,0),2)</f>
        <v>PB</v>
      </c>
      <c r="B1459" s="1" t="s">
        <v>3292</v>
      </c>
      <c r="C1459" s="1" t="s">
        <v>3715</v>
      </c>
      <c r="D1459" s="1" t="s">
        <v>3716</v>
      </c>
      <c r="E1459" s="11">
        <v>7286</v>
      </c>
      <c r="F1459" s="6" t="str">
        <f>CONCATENATE(tb_SVI[[#This Row],[Nome Município]],"/",tb_SVI[[#This Row],[UF]])</f>
        <v>Nazarezinho/PB</v>
      </c>
      <c r="G1459" s="1" t="s">
        <v>18</v>
      </c>
      <c r="H1459" s="1" t="s">
        <v>460</v>
      </c>
      <c r="I1459" s="1" t="s">
        <v>3083</v>
      </c>
      <c r="J1459" s="1" t="s">
        <v>13</v>
      </c>
      <c r="K1459" s="1" t="s">
        <v>349</v>
      </c>
    </row>
    <row r="1460" spans="1:11" x14ac:dyDescent="0.2">
      <c r="A1460" s="6" t="str">
        <f>INDEX(UF_acronyms!$A$1:$C$28,MATCH(B1460,UF_acronyms!$C$1:$C$28,0),2)</f>
        <v>PB</v>
      </c>
      <c r="B1460" s="1" t="s">
        <v>3292</v>
      </c>
      <c r="C1460" s="1" t="s">
        <v>3717</v>
      </c>
      <c r="D1460" s="1" t="s">
        <v>3718</v>
      </c>
      <c r="E1460" s="11">
        <v>10451</v>
      </c>
      <c r="F1460" s="6" t="str">
        <f>CONCATENATE(tb_SVI[[#This Row],[Nome Município]],"/",tb_SVI[[#This Row],[UF]])</f>
        <v>Natuba/PB</v>
      </c>
      <c r="G1460" s="1" t="s">
        <v>18</v>
      </c>
      <c r="H1460" s="1" t="s">
        <v>692</v>
      </c>
      <c r="I1460" s="1" t="s">
        <v>660</v>
      </c>
      <c r="J1460" s="1" t="s">
        <v>435</v>
      </c>
      <c r="K1460" s="1" t="s">
        <v>773</v>
      </c>
    </row>
    <row r="1461" spans="1:11" x14ac:dyDescent="0.2">
      <c r="A1461" s="6" t="str">
        <f>INDEX(UF_acronyms!$A$1:$C$28,MATCH(B1461,UF_acronyms!$C$1:$C$28,0),2)</f>
        <v>PB</v>
      </c>
      <c r="B1461" s="1" t="s">
        <v>3292</v>
      </c>
      <c r="C1461" s="1" t="s">
        <v>3719</v>
      </c>
      <c r="D1461" s="1" t="s">
        <v>3720</v>
      </c>
      <c r="E1461" s="11">
        <v>3999</v>
      </c>
      <c r="F1461" s="6" t="str">
        <f>CONCATENATE(tb_SVI[[#This Row],[Nome Município]],"/",tb_SVI[[#This Row],[UF]])</f>
        <v>Mãe D'Água/PB</v>
      </c>
      <c r="G1461" s="1" t="s">
        <v>18</v>
      </c>
      <c r="H1461" s="1" t="s">
        <v>75</v>
      </c>
      <c r="I1461" s="1" t="s">
        <v>272</v>
      </c>
      <c r="J1461" s="1" t="s">
        <v>128</v>
      </c>
      <c r="K1461" s="1" t="s">
        <v>112</v>
      </c>
    </row>
    <row r="1462" spans="1:11" x14ac:dyDescent="0.2">
      <c r="A1462" s="6" t="str">
        <f>INDEX(UF_acronyms!$A$1:$C$28,MATCH(B1462,UF_acronyms!$C$1:$C$28,0),2)</f>
        <v>PB</v>
      </c>
      <c r="B1462" s="1" t="s">
        <v>3292</v>
      </c>
      <c r="C1462" s="1" t="s">
        <v>3721</v>
      </c>
      <c r="D1462" s="1" t="s">
        <v>2794</v>
      </c>
      <c r="E1462" s="11">
        <v>9932</v>
      </c>
      <c r="F1462" s="6" t="str">
        <f>CONCATENATE(tb_SVI[[#This Row],[Nome Município]],"/",tb_SVI[[#This Row],[UF]])</f>
        <v>Mulungu/PB</v>
      </c>
      <c r="G1462" s="1" t="s">
        <v>18</v>
      </c>
      <c r="H1462" s="1" t="s">
        <v>330</v>
      </c>
      <c r="I1462" s="1" t="s">
        <v>1528</v>
      </c>
      <c r="J1462" s="1" t="s">
        <v>313</v>
      </c>
      <c r="K1462" s="1" t="s">
        <v>603</v>
      </c>
    </row>
    <row r="1463" spans="1:11" x14ac:dyDescent="0.2">
      <c r="A1463" s="6" t="str">
        <f>INDEX(UF_acronyms!$A$1:$C$28,MATCH(B1463,UF_acronyms!$C$1:$C$28,0),2)</f>
        <v>PB</v>
      </c>
      <c r="B1463" s="1" t="s">
        <v>3292</v>
      </c>
      <c r="C1463" s="1" t="s">
        <v>3722</v>
      </c>
      <c r="D1463" s="1" t="s">
        <v>3723</v>
      </c>
      <c r="E1463" s="11">
        <v>33433</v>
      </c>
      <c r="F1463" s="6" t="str">
        <f>CONCATENATE(tb_SVI[[#This Row],[Nome Município]],"/",tb_SVI[[#This Row],[UF]])</f>
        <v>Monteiro/PB</v>
      </c>
      <c r="G1463" s="1" t="s">
        <v>18</v>
      </c>
      <c r="H1463" s="1" t="s">
        <v>144</v>
      </c>
      <c r="I1463" s="1" t="s">
        <v>2432</v>
      </c>
      <c r="J1463" s="1" t="s">
        <v>349</v>
      </c>
      <c r="K1463" s="1" t="s">
        <v>455</v>
      </c>
    </row>
    <row r="1464" spans="1:11" x14ac:dyDescent="0.2">
      <c r="A1464" s="6" t="str">
        <f>INDEX(UF_acronyms!$A$1:$C$28,MATCH(B1464,UF_acronyms!$C$1:$C$28,0),2)</f>
        <v>PB</v>
      </c>
      <c r="B1464" s="1" t="s">
        <v>3292</v>
      </c>
      <c r="C1464" s="1" t="s">
        <v>3724</v>
      </c>
      <c r="D1464" s="1" t="s">
        <v>3725</v>
      </c>
      <c r="E1464" s="11">
        <v>4842</v>
      </c>
      <c r="F1464" s="6" t="str">
        <f>CONCATENATE(tb_SVI[[#This Row],[Nome Município]],"/",tb_SVI[[#This Row],[UF]])</f>
        <v>Monte Horebe/PB</v>
      </c>
      <c r="G1464" s="1" t="s">
        <v>18</v>
      </c>
      <c r="H1464" s="1" t="s">
        <v>936</v>
      </c>
      <c r="I1464" s="1" t="s">
        <v>220</v>
      </c>
      <c r="J1464" s="1" t="s">
        <v>823</v>
      </c>
      <c r="K1464" s="1" t="s">
        <v>835</v>
      </c>
    </row>
    <row r="1465" spans="1:11" x14ac:dyDescent="0.2">
      <c r="A1465" s="6" t="str">
        <f>INDEX(UF_acronyms!$A$1:$C$28,MATCH(B1465,UF_acronyms!$C$1:$C$28,0),2)</f>
        <v>PB</v>
      </c>
      <c r="B1465" s="1" t="s">
        <v>3292</v>
      </c>
      <c r="C1465" s="1" t="s">
        <v>3293</v>
      </c>
      <c r="D1465" s="1" t="s">
        <v>3294</v>
      </c>
      <c r="E1465" s="11">
        <v>5738</v>
      </c>
      <c r="F1465" s="6" t="str">
        <f>CONCATENATE(tb_SVI[[#This Row],[Nome Município]],"/",tb_SVI[[#This Row],[UF]])</f>
        <v>Montadas/PB</v>
      </c>
      <c r="G1465" s="1" t="s">
        <v>18</v>
      </c>
      <c r="H1465" s="1" t="s">
        <v>345</v>
      </c>
      <c r="I1465" s="1" t="s">
        <v>1378</v>
      </c>
      <c r="J1465" s="1" t="s">
        <v>103</v>
      </c>
      <c r="K1465" s="1" t="s">
        <v>234</v>
      </c>
    </row>
    <row r="1466" spans="1:11" x14ac:dyDescent="0.2">
      <c r="A1466" s="6" t="str">
        <f>INDEX(UF_acronyms!$A$1:$C$28,MATCH(B1466,UF_acronyms!$C$1:$C$28,0),2)</f>
        <v>PE</v>
      </c>
      <c r="B1466" s="1" t="s">
        <v>3726</v>
      </c>
      <c r="C1466" s="1" t="s">
        <v>3727</v>
      </c>
      <c r="D1466" s="1" t="s">
        <v>3728</v>
      </c>
      <c r="E1466" s="11">
        <v>36471</v>
      </c>
      <c r="F1466" s="6" t="str">
        <f>CONCATENATE(tb_SVI[[#This Row],[Nome Município]],"/",tb_SVI[[#This Row],[UF]])</f>
        <v>Itambé/PE</v>
      </c>
      <c r="G1466" s="1" t="s">
        <v>18</v>
      </c>
      <c r="H1466" s="1" t="s">
        <v>823</v>
      </c>
      <c r="I1466" s="1" t="s">
        <v>126</v>
      </c>
      <c r="J1466" s="1" t="s">
        <v>733</v>
      </c>
      <c r="K1466" s="1" t="s">
        <v>23</v>
      </c>
    </row>
    <row r="1467" spans="1:11" x14ac:dyDescent="0.2">
      <c r="A1467" s="6" t="str">
        <f>INDEX(UF_acronyms!$A$1:$C$28,MATCH(B1467,UF_acronyms!$C$1:$C$28,0),2)</f>
        <v>PE</v>
      </c>
      <c r="B1467" s="1" t="s">
        <v>3726</v>
      </c>
      <c r="C1467" s="1" t="s">
        <v>3729</v>
      </c>
      <c r="D1467" s="1" t="s">
        <v>3730</v>
      </c>
      <c r="E1467" s="11">
        <v>37404</v>
      </c>
      <c r="F1467" s="6" t="str">
        <f>CONCATENATE(tb_SVI[[#This Row],[Nome Município]],"/",tb_SVI[[#This Row],[UF]])</f>
        <v>Afogados da Ingazeira/PE</v>
      </c>
      <c r="G1467" s="1" t="s">
        <v>18</v>
      </c>
      <c r="H1467" s="1" t="s">
        <v>1142</v>
      </c>
      <c r="I1467" s="1" t="s">
        <v>1511</v>
      </c>
      <c r="J1467" s="1" t="s">
        <v>105</v>
      </c>
      <c r="K1467" s="1" t="s">
        <v>698</v>
      </c>
    </row>
    <row r="1468" spans="1:11" x14ac:dyDescent="0.2">
      <c r="A1468" s="6" t="str">
        <f>INDEX(UF_acronyms!$A$1:$C$28,MATCH(B1468,UF_acronyms!$C$1:$C$28,0),2)</f>
        <v>PE</v>
      </c>
      <c r="B1468" s="1" t="s">
        <v>3726</v>
      </c>
      <c r="C1468" s="1" t="s">
        <v>3731</v>
      </c>
      <c r="D1468" s="1" t="s">
        <v>3732</v>
      </c>
      <c r="E1468" s="11">
        <v>19810</v>
      </c>
      <c r="F1468" s="6" t="str">
        <f>CONCATENATE(tb_SVI[[#This Row],[Nome Município]],"/",tb_SVI[[#This Row],[UF]])</f>
        <v>Afrânio/PE</v>
      </c>
      <c r="G1468" s="1" t="s">
        <v>18</v>
      </c>
      <c r="H1468" s="1" t="s">
        <v>239</v>
      </c>
      <c r="I1468" s="1" t="s">
        <v>85</v>
      </c>
      <c r="J1468" s="1" t="s">
        <v>685</v>
      </c>
      <c r="K1468" s="1" t="s">
        <v>1085</v>
      </c>
    </row>
    <row r="1469" spans="1:11" x14ac:dyDescent="0.2">
      <c r="A1469" s="6" t="str">
        <f>INDEX(UF_acronyms!$A$1:$C$28,MATCH(B1469,UF_acronyms!$C$1:$C$28,0),2)</f>
        <v>PE</v>
      </c>
      <c r="B1469" s="1" t="s">
        <v>3726</v>
      </c>
      <c r="C1469" s="1" t="s">
        <v>3733</v>
      </c>
      <c r="D1469" s="1" t="s">
        <v>3734</v>
      </c>
      <c r="E1469" s="11">
        <v>25065</v>
      </c>
      <c r="F1469" s="6" t="str">
        <f>CONCATENATE(tb_SVI[[#This Row],[Nome Município]],"/",tb_SVI[[#This Row],[UF]])</f>
        <v>Agrestina/PE</v>
      </c>
      <c r="G1469" s="1" t="s">
        <v>18</v>
      </c>
      <c r="H1469" s="1" t="s">
        <v>1161</v>
      </c>
      <c r="I1469" s="1" t="s">
        <v>2018</v>
      </c>
      <c r="J1469" s="1" t="s">
        <v>385</v>
      </c>
      <c r="K1469" s="1" t="s">
        <v>67</v>
      </c>
    </row>
    <row r="1470" spans="1:11" x14ac:dyDescent="0.2">
      <c r="A1470" s="6" t="str">
        <f>INDEX(UF_acronyms!$A$1:$C$28,MATCH(B1470,UF_acronyms!$C$1:$C$28,0),2)</f>
        <v>PE</v>
      </c>
      <c r="B1470" s="1" t="s">
        <v>3726</v>
      </c>
      <c r="C1470" s="1" t="s">
        <v>3735</v>
      </c>
      <c r="D1470" s="1" t="s">
        <v>3445</v>
      </c>
      <c r="E1470" s="11">
        <v>14718</v>
      </c>
      <c r="F1470" s="6" t="str">
        <f>CONCATENATE(tb_SVI[[#This Row],[Nome Município]],"/",tb_SVI[[#This Row],[UF]])</f>
        <v>Alagoinha/PE</v>
      </c>
      <c r="G1470" s="1" t="s">
        <v>18</v>
      </c>
      <c r="H1470" s="1" t="s">
        <v>961</v>
      </c>
      <c r="I1470" s="1" t="s">
        <v>287</v>
      </c>
      <c r="J1470" s="1" t="s">
        <v>104</v>
      </c>
      <c r="K1470" s="1" t="s">
        <v>302</v>
      </c>
    </row>
    <row r="1471" spans="1:11" x14ac:dyDescent="0.2">
      <c r="A1471" s="6" t="str">
        <f>INDEX(UF_acronyms!$A$1:$C$28,MATCH(B1471,UF_acronyms!$C$1:$C$28,0),2)</f>
        <v>PE</v>
      </c>
      <c r="B1471" s="1" t="s">
        <v>3726</v>
      </c>
      <c r="C1471" s="1" t="s">
        <v>3736</v>
      </c>
      <c r="D1471" s="1" t="s">
        <v>3737</v>
      </c>
      <c r="E1471" s="11">
        <v>38397</v>
      </c>
      <c r="F1471" s="6" t="str">
        <f>CONCATENATE(tb_SVI[[#This Row],[Nome Município]],"/",tb_SVI[[#This Row],[UF]])</f>
        <v>Aliança/PE</v>
      </c>
      <c r="G1471" s="1" t="s">
        <v>18</v>
      </c>
      <c r="H1471" s="1" t="s">
        <v>110</v>
      </c>
      <c r="I1471" s="1" t="s">
        <v>207</v>
      </c>
      <c r="J1471" s="1" t="s">
        <v>110</v>
      </c>
      <c r="K1471" s="1" t="s">
        <v>487</v>
      </c>
    </row>
    <row r="1472" spans="1:11" x14ac:dyDescent="0.2">
      <c r="A1472" s="6" t="str">
        <f>INDEX(UF_acronyms!$A$1:$C$28,MATCH(B1472,UF_acronyms!$C$1:$C$28,0),2)</f>
        <v>PE</v>
      </c>
      <c r="B1472" s="1" t="s">
        <v>3726</v>
      </c>
      <c r="C1472" s="1" t="s">
        <v>3738</v>
      </c>
      <c r="D1472" s="1" t="s">
        <v>3739</v>
      </c>
      <c r="E1472" s="11">
        <v>22984</v>
      </c>
      <c r="F1472" s="6" t="str">
        <f>CONCATENATE(tb_SVI[[#This Row],[Nome Município]],"/",tb_SVI[[#This Row],[UF]])</f>
        <v>Altinho/PE</v>
      </c>
      <c r="G1472" s="1" t="s">
        <v>18</v>
      </c>
      <c r="H1472" s="1" t="s">
        <v>666</v>
      </c>
      <c r="I1472" s="1" t="s">
        <v>1462</v>
      </c>
      <c r="J1472" s="1" t="s">
        <v>701</v>
      </c>
      <c r="K1472" s="1" t="s">
        <v>276</v>
      </c>
    </row>
    <row r="1473" spans="1:11" x14ac:dyDescent="0.2">
      <c r="A1473" s="6" t="str">
        <f>INDEX(UF_acronyms!$A$1:$C$28,MATCH(B1473,UF_acronyms!$C$1:$C$28,0),2)</f>
        <v>PE</v>
      </c>
      <c r="B1473" s="1" t="s">
        <v>3726</v>
      </c>
      <c r="C1473" s="1" t="s">
        <v>3740</v>
      </c>
      <c r="D1473" s="1" t="s">
        <v>3741</v>
      </c>
      <c r="E1473" s="11">
        <v>22870</v>
      </c>
      <c r="F1473" s="6" t="str">
        <f>CONCATENATE(tb_SVI[[#This Row],[Nome Município]],"/",tb_SVI[[#This Row],[UF]])</f>
        <v>Amaraji/PE</v>
      </c>
      <c r="G1473" s="1" t="s">
        <v>18</v>
      </c>
      <c r="H1473" s="1" t="s">
        <v>66</v>
      </c>
      <c r="I1473" s="1" t="s">
        <v>1205</v>
      </c>
      <c r="J1473" s="1" t="s">
        <v>13</v>
      </c>
      <c r="K1473" s="1" t="s">
        <v>255</v>
      </c>
    </row>
    <row r="1474" spans="1:11" x14ac:dyDescent="0.2">
      <c r="A1474" s="6" t="str">
        <f>INDEX(UF_acronyms!$A$1:$C$28,MATCH(B1474,UF_acronyms!$C$1:$C$28,0),2)</f>
        <v>PE</v>
      </c>
      <c r="B1474" s="1" t="s">
        <v>3726</v>
      </c>
      <c r="C1474" s="1" t="s">
        <v>3742</v>
      </c>
      <c r="D1474" s="1" t="s">
        <v>3743</v>
      </c>
      <c r="E1474" s="11">
        <v>11226</v>
      </c>
      <c r="F1474" s="6" t="str">
        <f>CONCATENATE(tb_SVI[[#This Row],[Nome Município]],"/",tb_SVI[[#This Row],[UF]])</f>
        <v>Angelim/PE</v>
      </c>
      <c r="G1474" s="1" t="s">
        <v>18</v>
      </c>
      <c r="H1474" s="1" t="s">
        <v>349</v>
      </c>
      <c r="I1474" s="1" t="s">
        <v>83</v>
      </c>
      <c r="J1474" s="1" t="s">
        <v>221</v>
      </c>
      <c r="K1474" s="1" t="s">
        <v>265</v>
      </c>
    </row>
    <row r="1475" spans="1:11" x14ac:dyDescent="0.2">
      <c r="A1475" s="6" t="str">
        <f>INDEX(UF_acronyms!$A$1:$C$28,MATCH(B1475,UF_acronyms!$C$1:$C$28,0),2)</f>
        <v>PE</v>
      </c>
      <c r="B1475" s="1" t="s">
        <v>3726</v>
      </c>
      <c r="C1475" s="1" t="s">
        <v>3744</v>
      </c>
      <c r="D1475" s="1" t="s">
        <v>3745</v>
      </c>
      <c r="E1475" s="11">
        <v>84864</v>
      </c>
      <c r="F1475" s="6" t="str">
        <f>CONCATENATE(tb_SVI[[#This Row],[Nome Município]],"/",tb_SVI[[#This Row],[UF]])</f>
        <v>Araripina/PE</v>
      </c>
      <c r="G1475" s="1" t="s">
        <v>18</v>
      </c>
      <c r="H1475" s="1" t="s">
        <v>366</v>
      </c>
      <c r="I1475" s="1" t="s">
        <v>1567</v>
      </c>
      <c r="J1475" s="1" t="s">
        <v>165</v>
      </c>
      <c r="K1475" s="1" t="s">
        <v>202</v>
      </c>
    </row>
    <row r="1476" spans="1:11" x14ac:dyDescent="0.2">
      <c r="A1476" s="6" t="str">
        <f>INDEX(UF_acronyms!$A$1:$C$28,MATCH(B1476,UF_acronyms!$C$1:$C$28,0),2)</f>
        <v>PE</v>
      </c>
      <c r="B1476" s="1" t="s">
        <v>3726</v>
      </c>
      <c r="C1476" s="1" t="s">
        <v>3746</v>
      </c>
      <c r="D1476" s="1" t="s">
        <v>3747</v>
      </c>
      <c r="E1476" s="11">
        <v>74822</v>
      </c>
      <c r="F1476" s="6" t="str">
        <f>CONCATENATE(tb_SVI[[#This Row],[Nome Município]],"/",tb_SVI[[#This Row],[UF]])</f>
        <v>Arcoverde/PE</v>
      </c>
      <c r="G1476" s="1" t="s">
        <v>18</v>
      </c>
      <c r="H1476" s="1" t="s">
        <v>224</v>
      </c>
      <c r="I1476" s="1" t="s">
        <v>84</v>
      </c>
      <c r="J1476" s="1" t="s">
        <v>908</v>
      </c>
      <c r="K1476" s="1" t="s">
        <v>153</v>
      </c>
    </row>
    <row r="1477" spans="1:11" x14ac:dyDescent="0.2">
      <c r="A1477" s="6" t="str">
        <f>INDEX(UF_acronyms!$A$1:$C$28,MATCH(B1477,UF_acronyms!$C$1:$C$28,0),2)</f>
        <v>PE</v>
      </c>
      <c r="B1477" s="1" t="s">
        <v>3726</v>
      </c>
      <c r="C1477" s="1" t="s">
        <v>3748</v>
      </c>
      <c r="D1477" s="1" t="s">
        <v>3749</v>
      </c>
      <c r="E1477" s="11">
        <v>14510</v>
      </c>
      <c r="F1477" s="6" t="str">
        <f>CONCATENATE(tb_SVI[[#This Row],[Nome Município]],"/",tb_SVI[[#This Row],[UF]])</f>
        <v>Barra de Guabiraba/PE</v>
      </c>
      <c r="G1477" s="1" t="s">
        <v>18</v>
      </c>
      <c r="H1477" s="1" t="s">
        <v>345</v>
      </c>
      <c r="I1477" s="1" t="s">
        <v>2524</v>
      </c>
      <c r="J1477" s="1" t="s">
        <v>420</v>
      </c>
      <c r="K1477" s="1" t="s">
        <v>532</v>
      </c>
    </row>
    <row r="1478" spans="1:11" x14ac:dyDescent="0.2">
      <c r="A1478" s="6" t="str">
        <f>INDEX(UF_acronyms!$A$1:$C$28,MATCH(B1478,UF_acronyms!$C$1:$C$28,0),2)</f>
        <v>PE</v>
      </c>
      <c r="B1478" s="1" t="s">
        <v>3726</v>
      </c>
      <c r="C1478" s="1" t="s">
        <v>3750</v>
      </c>
      <c r="D1478" s="1" t="s">
        <v>3751</v>
      </c>
      <c r="E1478" s="11">
        <v>42764</v>
      </c>
      <c r="F1478" s="6" t="str">
        <f>CONCATENATE(tb_SVI[[#This Row],[Nome Município]],"/",tb_SVI[[#This Row],[UF]])</f>
        <v>Barreiros/PE</v>
      </c>
      <c r="G1478" s="1" t="s">
        <v>18</v>
      </c>
      <c r="H1478" s="1" t="s">
        <v>451</v>
      </c>
      <c r="I1478" s="1" t="s">
        <v>1233</v>
      </c>
      <c r="J1478" s="1" t="s">
        <v>122</v>
      </c>
      <c r="K1478" s="1" t="s">
        <v>733</v>
      </c>
    </row>
    <row r="1479" spans="1:11" x14ac:dyDescent="0.2">
      <c r="A1479" s="6" t="str">
        <f>INDEX(UF_acronyms!$A$1:$C$28,MATCH(B1479,UF_acronyms!$C$1:$C$28,0),2)</f>
        <v>PE</v>
      </c>
      <c r="B1479" s="1" t="s">
        <v>3726</v>
      </c>
      <c r="C1479" s="1" t="s">
        <v>3752</v>
      </c>
      <c r="D1479" s="1" t="s">
        <v>3753</v>
      </c>
      <c r="E1479" s="11">
        <v>76687</v>
      </c>
      <c r="F1479" s="6" t="str">
        <f>CONCATENATE(tb_SVI[[#This Row],[Nome Município]],"/",tb_SVI[[#This Row],[UF]])</f>
        <v>Belo Jardim/PE</v>
      </c>
      <c r="G1479" s="1" t="s">
        <v>18</v>
      </c>
      <c r="H1479" s="1" t="s">
        <v>343</v>
      </c>
      <c r="I1479" s="1" t="s">
        <v>2383</v>
      </c>
      <c r="J1479" s="1" t="s">
        <v>370</v>
      </c>
      <c r="K1479" s="1" t="s">
        <v>961</v>
      </c>
    </row>
    <row r="1480" spans="1:11" x14ac:dyDescent="0.2">
      <c r="A1480" s="6" t="str">
        <f>INDEX(UF_acronyms!$A$1:$C$28,MATCH(B1480,UF_acronyms!$C$1:$C$28,0),2)</f>
        <v>PE</v>
      </c>
      <c r="B1480" s="1" t="s">
        <v>3726</v>
      </c>
      <c r="C1480" s="1" t="s">
        <v>3754</v>
      </c>
      <c r="D1480" s="1" t="s">
        <v>3755</v>
      </c>
      <c r="E1480" s="11">
        <v>12122</v>
      </c>
      <c r="F1480" s="6" t="str">
        <f>CONCATENATE(tb_SVI[[#This Row],[Nome Município]],"/",tb_SVI[[#This Row],[UF]])</f>
        <v>Belém de Maria/PE</v>
      </c>
      <c r="G1480" s="1" t="s">
        <v>18</v>
      </c>
      <c r="H1480" s="1" t="s">
        <v>178</v>
      </c>
      <c r="I1480" s="1" t="s">
        <v>1289</v>
      </c>
      <c r="J1480" s="1" t="s">
        <v>147</v>
      </c>
      <c r="K1480" s="1" t="s">
        <v>190</v>
      </c>
    </row>
    <row r="1481" spans="1:11" x14ac:dyDescent="0.2">
      <c r="A1481" s="6" t="str">
        <f>INDEX(UF_acronyms!$A$1:$C$28,MATCH(B1481,UF_acronyms!$C$1:$C$28,0),2)</f>
        <v>PE</v>
      </c>
      <c r="B1481" s="1" t="s">
        <v>3726</v>
      </c>
      <c r="C1481" s="1" t="s">
        <v>3756</v>
      </c>
      <c r="D1481" s="1" t="s">
        <v>3757</v>
      </c>
      <c r="E1481" s="11">
        <v>20730</v>
      </c>
      <c r="F1481" s="6" t="str">
        <f>CONCATENATE(tb_SVI[[#This Row],[Nome Município]],"/",tb_SVI[[#This Row],[UF]])</f>
        <v>Belém do São Francisco/PE</v>
      </c>
      <c r="G1481" s="1" t="s">
        <v>18</v>
      </c>
      <c r="H1481" s="1" t="s">
        <v>1337</v>
      </c>
      <c r="I1481" s="1" t="s">
        <v>152</v>
      </c>
      <c r="J1481" s="1" t="s">
        <v>178</v>
      </c>
      <c r="K1481" s="1" t="s">
        <v>318</v>
      </c>
    </row>
    <row r="1482" spans="1:11" x14ac:dyDescent="0.2">
      <c r="A1482" s="6" t="str">
        <f>INDEX(UF_acronyms!$A$1:$C$28,MATCH(B1482,UF_acronyms!$C$1:$C$28,0),2)</f>
        <v>PE</v>
      </c>
      <c r="B1482" s="1" t="s">
        <v>3726</v>
      </c>
      <c r="C1482" s="1" t="s">
        <v>3758</v>
      </c>
      <c r="D1482" s="1" t="s">
        <v>3759</v>
      </c>
      <c r="E1482" s="11">
        <v>12765</v>
      </c>
      <c r="F1482" s="6" t="str">
        <f>CONCATENATE(tb_SVI[[#This Row],[Nome Município]],"/",tb_SVI[[#This Row],[UF]])</f>
        <v>Betânia/PE</v>
      </c>
      <c r="G1482" s="1" t="s">
        <v>18</v>
      </c>
      <c r="H1482" s="1" t="s">
        <v>180</v>
      </c>
      <c r="I1482" s="1" t="s">
        <v>1029</v>
      </c>
      <c r="J1482" s="1" t="s">
        <v>609</v>
      </c>
      <c r="K1482" s="1" t="s">
        <v>586</v>
      </c>
    </row>
    <row r="1483" spans="1:11" x14ac:dyDescent="0.2">
      <c r="A1483" s="6" t="str">
        <f>INDEX(UF_acronyms!$A$1:$C$28,MATCH(B1483,UF_acronyms!$C$1:$C$28,0),2)</f>
        <v>PE</v>
      </c>
      <c r="B1483" s="1" t="s">
        <v>3726</v>
      </c>
      <c r="C1483" s="1" t="s">
        <v>3760</v>
      </c>
      <c r="D1483" s="1" t="s">
        <v>3761</v>
      </c>
      <c r="E1483" s="11">
        <v>60880</v>
      </c>
      <c r="F1483" s="6" t="str">
        <f>CONCATENATE(tb_SVI[[#This Row],[Nome Município]],"/",tb_SVI[[#This Row],[UF]])</f>
        <v>Bezerros/PE</v>
      </c>
      <c r="G1483" s="1" t="s">
        <v>18</v>
      </c>
      <c r="H1483" s="1" t="s">
        <v>208</v>
      </c>
      <c r="I1483" s="1" t="s">
        <v>783</v>
      </c>
      <c r="J1483" s="1" t="s">
        <v>701</v>
      </c>
      <c r="K1483" s="1" t="s">
        <v>123</v>
      </c>
    </row>
    <row r="1484" spans="1:11" x14ac:dyDescent="0.2">
      <c r="A1484" s="6" t="str">
        <f>INDEX(UF_acronyms!$A$1:$C$28,MATCH(B1484,UF_acronyms!$C$1:$C$28,0),2)</f>
        <v>PE</v>
      </c>
      <c r="B1484" s="1" t="s">
        <v>3726</v>
      </c>
      <c r="C1484" s="1" t="s">
        <v>3762</v>
      </c>
      <c r="D1484" s="1" t="s">
        <v>3763</v>
      </c>
      <c r="E1484" s="11">
        <v>38378</v>
      </c>
      <c r="F1484" s="6" t="str">
        <f>CONCATENATE(tb_SVI[[#This Row],[Nome Município]],"/",tb_SVI[[#This Row],[UF]])</f>
        <v>Bodocó/PE</v>
      </c>
      <c r="G1484" s="1" t="s">
        <v>18</v>
      </c>
      <c r="H1484" s="1" t="s">
        <v>425</v>
      </c>
      <c r="I1484" s="1" t="s">
        <v>151</v>
      </c>
      <c r="J1484" s="1" t="s">
        <v>127</v>
      </c>
      <c r="K1484" s="1" t="s">
        <v>451</v>
      </c>
    </row>
    <row r="1485" spans="1:11" x14ac:dyDescent="0.2">
      <c r="A1485" s="6" t="str">
        <f>INDEX(UF_acronyms!$A$1:$C$28,MATCH(B1485,UF_acronyms!$C$1:$C$28,0),2)</f>
        <v>PE</v>
      </c>
      <c r="B1485" s="1" t="s">
        <v>3726</v>
      </c>
      <c r="C1485" s="1" t="s">
        <v>3764</v>
      </c>
      <c r="D1485" s="1" t="s">
        <v>3765</v>
      </c>
      <c r="E1485" s="11">
        <v>48767</v>
      </c>
      <c r="F1485" s="6" t="str">
        <f>CONCATENATE(tb_SVI[[#This Row],[Nome Município]],"/",tb_SVI[[#This Row],[UF]])</f>
        <v>Bom Conselho/PE</v>
      </c>
      <c r="G1485" s="1" t="s">
        <v>18</v>
      </c>
      <c r="H1485" s="1" t="s">
        <v>451</v>
      </c>
      <c r="I1485" s="1" t="s">
        <v>1080</v>
      </c>
      <c r="J1485" s="1" t="s">
        <v>251</v>
      </c>
      <c r="K1485" s="1" t="s">
        <v>419</v>
      </c>
    </row>
    <row r="1486" spans="1:11" x14ac:dyDescent="0.2">
      <c r="A1486" s="6" t="str">
        <f>INDEX(UF_acronyms!$A$1:$C$28,MATCH(B1486,UF_acronyms!$C$1:$C$28,0),2)</f>
        <v>PE</v>
      </c>
      <c r="B1486" s="1" t="s">
        <v>3726</v>
      </c>
      <c r="C1486" s="1" t="s">
        <v>3766</v>
      </c>
      <c r="D1486" s="1" t="s">
        <v>2003</v>
      </c>
      <c r="E1486" s="11">
        <v>39983</v>
      </c>
      <c r="F1486" s="6" t="str">
        <f>CONCATENATE(tb_SVI[[#This Row],[Nome Município]],"/",tb_SVI[[#This Row],[UF]])</f>
        <v>Bom Jardim/PE</v>
      </c>
      <c r="G1486" s="1" t="s">
        <v>18</v>
      </c>
      <c r="H1486" s="1" t="s">
        <v>1007</v>
      </c>
      <c r="I1486" s="1" t="s">
        <v>512</v>
      </c>
      <c r="J1486" s="1" t="s">
        <v>96</v>
      </c>
      <c r="K1486" s="1" t="s">
        <v>465</v>
      </c>
    </row>
    <row r="1487" spans="1:11" x14ac:dyDescent="0.2">
      <c r="A1487" s="6" t="str">
        <f>INDEX(UF_acronyms!$A$1:$C$28,MATCH(B1487,UF_acronyms!$C$1:$C$28,0),2)</f>
        <v>PE</v>
      </c>
      <c r="B1487" s="1" t="s">
        <v>3726</v>
      </c>
      <c r="C1487" s="1" t="s">
        <v>3767</v>
      </c>
      <c r="D1487" s="1" t="s">
        <v>899</v>
      </c>
      <c r="E1487" s="11">
        <v>38117</v>
      </c>
      <c r="F1487" s="6" t="str">
        <f>CONCATENATE(tb_SVI[[#This Row],[Nome Município]],"/",tb_SVI[[#This Row],[UF]])</f>
        <v>Bonito/PE</v>
      </c>
      <c r="G1487" s="1" t="s">
        <v>18</v>
      </c>
      <c r="H1487" s="1" t="s">
        <v>26</v>
      </c>
      <c r="I1487" s="1" t="s">
        <v>1462</v>
      </c>
      <c r="J1487" s="1" t="s">
        <v>190</v>
      </c>
      <c r="K1487" s="1" t="s">
        <v>212</v>
      </c>
    </row>
    <row r="1488" spans="1:11" x14ac:dyDescent="0.2">
      <c r="A1488" s="6" t="str">
        <f>INDEX(UF_acronyms!$A$1:$C$28,MATCH(B1488,UF_acronyms!$C$1:$C$28,0),2)</f>
        <v>PE</v>
      </c>
      <c r="B1488" s="1" t="s">
        <v>3726</v>
      </c>
      <c r="C1488" s="1" t="s">
        <v>3768</v>
      </c>
      <c r="D1488" s="1" t="s">
        <v>3021</v>
      </c>
      <c r="E1488" s="11">
        <v>7488</v>
      </c>
      <c r="F1488" s="6" t="str">
        <f>CONCATENATE(tb_SVI[[#This Row],[Nome Município]],"/",tb_SVI[[#This Row],[UF]])</f>
        <v>Brejinho/PE</v>
      </c>
      <c r="G1488" s="1" t="s">
        <v>18</v>
      </c>
      <c r="H1488" s="1" t="s">
        <v>153</v>
      </c>
      <c r="I1488" s="1" t="s">
        <v>1239</v>
      </c>
      <c r="J1488" s="1" t="s">
        <v>155</v>
      </c>
      <c r="K1488" s="1" t="s">
        <v>766</v>
      </c>
    </row>
    <row r="1489" spans="1:11" x14ac:dyDescent="0.2">
      <c r="A1489" s="6" t="str">
        <f>INDEX(UF_acronyms!$A$1:$C$28,MATCH(B1489,UF_acronyms!$C$1:$C$28,0),2)</f>
        <v>PE</v>
      </c>
      <c r="B1489" s="1" t="s">
        <v>3726</v>
      </c>
      <c r="C1489" s="1" t="s">
        <v>3769</v>
      </c>
      <c r="D1489" s="1" t="s">
        <v>3770</v>
      </c>
      <c r="E1489" s="11">
        <v>51225</v>
      </c>
      <c r="F1489" s="6" t="str">
        <f>CONCATENATE(tb_SVI[[#This Row],[Nome Município]],"/",tb_SVI[[#This Row],[UF]])</f>
        <v>Brejo da Madre de Deus/PE</v>
      </c>
      <c r="G1489" s="1" t="s">
        <v>18</v>
      </c>
      <c r="H1489" s="1" t="s">
        <v>163</v>
      </c>
      <c r="I1489" s="1" t="s">
        <v>40</v>
      </c>
      <c r="J1489" s="1" t="s">
        <v>969</v>
      </c>
      <c r="K1489" s="1" t="s">
        <v>36</v>
      </c>
    </row>
    <row r="1490" spans="1:11" x14ac:dyDescent="0.2">
      <c r="A1490" s="6" t="str">
        <f>INDEX(UF_acronyms!$A$1:$C$28,MATCH(B1490,UF_acronyms!$C$1:$C$28,0),2)</f>
        <v>PE</v>
      </c>
      <c r="B1490" s="1" t="s">
        <v>3726</v>
      </c>
      <c r="C1490" s="1" t="s">
        <v>3773</v>
      </c>
      <c r="D1490" s="1" t="s">
        <v>3774</v>
      </c>
      <c r="E1490" s="11">
        <v>8987</v>
      </c>
      <c r="F1490" s="6" t="str">
        <f>CONCATENATE(tb_SVI[[#This Row],[Nome Município]],"/",tb_SVI[[#This Row],[UF]])</f>
        <v>Brejão/PE</v>
      </c>
      <c r="G1490" s="1" t="s">
        <v>18</v>
      </c>
      <c r="H1490" s="1" t="s">
        <v>61</v>
      </c>
      <c r="I1490" s="1" t="s">
        <v>1365</v>
      </c>
      <c r="J1490" s="1" t="s">
        <v>139</v>
      </c>
      <c r="K1490" s="1" t="s">
        <v>881</v>
      </c>
    </row>
    <row r="1491" spans="1:11" x14ac:dyDescent="0.2">
      <c r="A1491" s="6" t="str">
        <f>INDEX(UF_acronyms!$A$1:$C$28,MATCH(B1491,UF_acronyms!$C$1:$C$28,0),2)</f>
        <v>PE</v>
      </c>
      <c r="B1491" s="1" t="s">
        <v>3726</v>
      </c>
      <c r="C1491" s="1" t="s">
        <v>3775</v>
      </c>
      <c r="D1491" s="1" t="s">
        <v>3776</v>
      </c>
      <c r="E1491" s="11">
        <v>13190</v>
      </c>
      <c r="F1491" s="6" t="str">
        <f>CONCATENATE(tb_SVI[[#This Row],[Nome Município]],"/",tb_SVI[[#This Row],[UF]])</f>
        <v>Buenos Aires/PE</v>
      </c>
      <c r="G1491" s="1" t="s">
        <v>18</v>
      </c>
      <c r="H1491" s="1" t="s">
        <v>365</v>
      </c>
      <c r="I1491" s="1" t="s">
        <v>66</v>
      </c>
      <c r="J1491" s="1" t="s">
        <v>449</v>
      </c>
      <c r="K1491" s="1" t="s">
        <v>330</v>
      </c>
    </row>
    <row r="1492" spans="1:11" x14ac:dyDescent="0.2">
      <c r="A1492" s="6" t="str">
        <f>INDEX(UF_acronyms!$A$1:$C$28,MATCH(B1492,UF_acronyms!$C$1:$C$28,0),2)</f>
        <v>PE</v>
      </c>
      <c r="B1492" s="1" t="s">
        <v>3726</v>
      </c>
      <c r="C1492" s="1" t="s">
        <v>3777</v>
      </c>
      <c r="D1492" s="1" t="s">
        <v>3778</v>
      </c>
      <c r="E1492" s="11">
        <v>58919</v>
      </c>
      <c r="F1492" s="6" t="str">
        <f>CONCATENATE(tb_SVI[[#This Row],[Nome Município]],"/",tb_SVI[[#This Row],[UF]])</f>
        <v>Buíque/PE</v>
      </c>
      <c r="G1492" s="1" t="s">
        <v>18</v>
      </c>
      <c r="H1492" s="1" t="s">
        <v>411</v>
      </c>
      <c r="I1492" s="1" t="s">
        <v>936</v>
      </c>
      <c r="J1492" s="1" t="s">
        <v>808</v>
      </c>
      <c r="K1492" s="1" t="s">
        <v>470</v>
      </c>
    </row>
    <row r="1493" spans="1:11" x14ac:dyDescent="0.2">
      <c r="A1493" s="6" t="str">
        <f>INDEX(UF_acronyms!$A$1:$C$28,MATCH(B1493,UF_acronyms!$C$1:$C$28,0),2)</f>
        <v>PE</v>
      </c>
      <c r="B1493" s="1" t="s">
        <v>3726</v>
      </c>
      <c r="C1493" s="1" t="s">
        <v>3779</v>
      </c>
      <c r="D1493" s="1" t="s">
        <v>3780</v>
      </c>
      <c r="E1493" s="11">
        <v>34503</v>
      </c>
      <c r="F1493" s="6" t="str">
        <f>CONCATENATE(tb_SVI[[#This Row],[Nome Município]],"/",tb_SVI[[#This Row],[UF]])</f>
        <v>Cabrobó/PE</v>
      </c>
      <c r="G1493" s="1" t="s">
        <v>18</v>
      </c>
      <c r="H1493" s="1" t="s">
        <v>393</v>
      </c>
      <c r="I1493" s="1" t="s">
        <v>2098</v>
      </c>
      <c r="J1493" s="1" t="s">
        <v>766</v>
      </c>
      <c r="K1493" s="1" t="s">
        <v>70</v>
      </c>
    </row>
    <row r="1494" spans="1:11" x14ac:dyDescent="0.2">
      <c r="A1494" s="6" t="str">
        <f>INDEX(UF_acronyms!$A$1:$C$28,MATCH(B1494,UF_acronyms!$C$1:$C$28,0),2)</f>
        <v>PE</v>
      </c>
      <c r="B1494" s="1" t="s">
        <v>3726</v>
      </c>
      <c r="C1494" s="1" t="s">
        <v>3781</v>
      </c>
      <c r="D1494" s="1" t="s">
        <v>1236</v>
      </c>
      <c r="E1494" s="11">
        <v>20501</v>
      </c>
      <c r="F1494" s="6" t="str">
        <f>CONCATENATE(tb_SVI[[#This Row],[Nome Município]],"/",tb_SVI[[#This Row],[UF]])</f>
        <v>Cachoeirinha/PE</v>
      </c>
      <c r="G1494" s="1" t="s">
        <v>18</v>
      </c>
      <c r="H1494" s="1" t="s">
        <v>169</v>
      </c>
      <c r="I1494" s="1" t="s">
        <v>2117</v>
      </c>
      <c r="J1494" s="1" t="s">
        <v>227</v>
      </c>
      <c r="K1494" s="1" t="s">
        <v>163</v>
      </c>
    </row>
    <row r="1495" spans="1:11" x14ac:dyDescent="0.2">
      <c r="A1495" s="6" t="str">
        <f>INDEX(UF_acronyms!$A$1:$C$28,MATCH(B1495,UF_acronyms!$C$1:$C$28,0),2)</f>
        <v>PE</v>
      </c>
      <c r="B1495" s="1" t="s">
        <v>3726</v>
      </c>
      <c r="C1495" s="1" t="s">
        <v>3771</v>
      </c>
      <c r="D1495" s="1" t="s">
        <v>3772</v>
      </c>
      <c r="E1495" s="11">
        <v>28904</v>
      </c>
      <c r="F1495" s="6" t="str">
        <f>CONCATENATE(tb_SVI[[#This Row],[Nome Município]],"/",tb_SVI[[#This Row],[UF]])</f>
        <v>Caetés/PE</v>
      </c>
      <c r="G1495" s="1" t="s">
        <v>18</v>
      </c>
      <c r="H1495" s="1" t="s">
        <v>228</v>
      </c>
      <c r="I1495" s="1" t="s">
        <v>324</v>
      </c>
      <c r="J1495" s="1" t="s">
        <v>776</v>
      </c>
      <c r="K1495" s="1" t="s">
        <v>129</v>
      </c>
    </row>
    <row r="1496" spans="1:11" x14ac:dyDescent="0.2">
      <c r="A1496" s="6" t="str">
        <f>INDEX(UF_acronyms!$A$1:$C$28,MATCH(B1496,UF_acronyms!$C$1:$C$28,0),2)</f>
        <v>PE</v>
      </c>
      <c r="B1496" s="1" t="s">
        <v>3726</v>
      </c>
      <c r="C1496" s="1" t="s">
        <v>3782</v>
      </c>
      <c r="D1496" s="1" t="s">
        <v>3783</v>
      </c>
      <c r="E1496" s="11">
        <v>5747</v>
      </c>
      <c r="F1496" s="6" t="str">
        <f>CONCATENATE(tb_SVI[[#This Row],[Nome Município]],"/",tb_SVI[[#This Row],[UF]])</f>
        <v>Calumbi/PE</v>
      </c>
      <c r="G1496" s="1" t="s">
        <v>18</v>
      </c>
      <c r="H1496" s="1" t="s">
        <v>646</v>
      </c>
      <c r="I1496" s="1" t="s">
        <v>795</v>
      </c>
      <c r="J1496" s="1" t="s">
        <v>320</v>
      </c>
      <c r="K1496" s="1" t="s">
        <v>180</v>
      </c>
    </row>
    <row r="1497" spans="1:11" x14ac:dyDescent="0.2">
      <c r="A1497" s="6" t="str">
        <f>INDEX(UF_acronyms!$A$1:$C$28,MATCH(B1497,UF_acronyms!$C$1:$C$28,0),2)</f>
        <v>PE</v>
      </c>
      <c r="B1497" s="1" t="s">
        <v>3726</v>
      </c>
      <c r="C1497" s="1" t="s">
        <v>3784</v>
      </c>
      <c r="D1497" s="1" t="s">
        <v>3785</v>
      </c>
      <c r="E1497" s="11">
        <v>11018</v>
      </c>
      <c r="F1497" s="6" t="str">
        <f>CONCATENATE(tb_SVI[[#This Row],[Nome Município]],"/",tb_SVI[[#This Row],[UF]])</f>
        <v>Calçado/PE</v>
      </c>
      <c r="G1497" s="1" t="s">
        <v>18</v>
      </c>
      <c r="H1497" s="1" t="s">
        <v>383</v>
      </c>
      <c r="I1497" s="1" t="s">
        <v>47</v>
      </c>
      <c r="J1497" s="1" t="s">
        <v>123</v>
      </c>
      <c r="K1497" s="1" t="s">
        <v>325</v>
      </c>
    </row>
    <row r="1498" spans="1:11" x14ac:dyDescent="0.2">
      <c r="A1498" s="6" t="str">
        <f>INDEX(UF_acronyms!$A$1:$C$28,MATCH(B1498,UF_acronyms!$C$1:$C$28,0),2)</f>
        <v>PE</v>
      </c>
      <c r="B1498" s="1" t="s">
        <v>3726</v>
      </c>
      <c r="C1498" s="1" t="s">
        <v>3786</v>
      </c>
      <c r="D1498" s="1" t="s">
        <v>3787</v>
      </c>
      <c r="E1498" s="11">
        <v>18900</v>
      </c>
      <c r="F1498" s="6" t="str">
        <f>CONCATENATE(tb_SVI[[#This Row],[Nome Município]],"/",tb_SVI[[#This Row],[UF]])</f>
        <v>Camocim de São Félix/PE</v>
      </c>
      <c r="G1498" s="1" t="s">
        <v>18</v>
      </c>
      <c r="H1498" s="1" t="s">
        <v>154</v>
      </c>
      <c r="I1498" s="1" t="s">
        <v>1555</v>
      </c>
      <c r="J1498" s="1" t="s">
        <v>263</v>
      </c>
      <c r="K1498" s="1" t="s">
        <v>506</v>
      </c>
    </row>
    <row r="1499" spans="1:11" x14ac:dyDescent="0.2">
      <c r="A1499" s="6" t="str">
        <f>INDEX(UF_acronyms!$A$1:$C$28,MATCH(B1499,UF_acronyms!$C$1:$C$28,0),2)</f>
        <v>PE</v>
      </c>
      <c r="B1499" s="1" t="s">
        <v>3726</v>
      </c>
      <c r="C1499" s="1" t="s">
        <v>3788</v>
      </c>
      <c r="D1499" s="1" t="s">
        <v>3789</v>
      </c>
      <c r="E1499" s="11">
        <v>8572</v>
      </c>
      <c r="F1499" s="6" t="str">
        <f>CONCATENATE(tb_SVI[[#This Row],[Nome Município]],"/",tb_SVI[[#This Row],[UF]])</f>
        <v>Camutanga/PE</v>
      </c>
      <c r="G1499" s="1" t="s">
        <v>18</v>
      </c>
      <c r="H1499" s="1" t="s">
        <v>666</v>
      </c>
      <c r="I1499" s="1" t="s">
        <v>22</v>
      </c>
      <c r="J1499" s="1" t="s">
        <v>105</v>
      </c>
      <c r="K1499" s="1" t="s">
        <v>451</v>
      </c>
    </row>
    <row r="1500" spans="1:11" x14ac:dyDescent="0.2">
      <c r="A1500" s="6" t="str">
        <f>INDEX(UF_acronyms!$A$1:$C$28,MATCH(B1500,UF_acronyms!$C$1:$C$28,0),2)</f>
        <v>PE</v>
      </c>
      <c r="B1500" s="1" t="s">
        <v>3726</v>
      </c>
      <c r="C1500" s="1" t="s">
        <v>3790</v>
      </c>
      <c r="D1500" s="1" t="s">
        <v>3791</v>
      </c>
      <c r="E1500" s="11">
        <v>24773</v>
      </c>
      <c r="F1500" s="6" t="str">
        <f>CONCATENATE(tb_SVI[[#This Row],[Nome Município]],"/",tb_SVI[[#This Row],[UF]])</f>
        <v>Canhotinho/PE</v>
      </c>
      <c r="G1500" s="1" t="s">
        <v>18</v>
      </c>
      <c r="H1500" s="1" t="s">
        <v>385</v>
      </c>
      <c r="I1500" s="1" t="s">
        <v>455</v>
      </c>
      <c r="J1500" s="1" t="s">
        <v>464</v>
      </c>
      <c r="K1500" s="1" t="s">
        <v>474</v>
      </c>
    </row>
    <row r="1501" spans="1:11" x14ac:dyDescent="0.2">
      <c r="A1501" s="6" t="str">
        <f>INDEX(UF_acronyms!$A$1:$C$28,MATCH(B1501,UF_acronyms!$C$1:$C$28,0),2)</f>
        <v>PE</v>
      </c>
      <c r="B1501" s="1" t="s">
        <v>3726</v>
      </c>
      <c r="C1501" s="1" t="s">
        <v>3792</v>
      </c>
      <c r="D1501" s="1" t="s">
        <v>3793</v>
      </c>
      <c r="E1501" s="11">
        <v>20048</v>
      </c>
      <c r="F1501" s="6" t="str">
        <f>CONCATENATE(tb_SVI[[#This Row],[Nome Município]],"/",tb_SVI[[#This Row],[UF]])</f>
        <v>Capoeiras/PE</v>
      </c>
      <c r="G1501" s="1" t="s">
        <v>18</v>
      </c>
      <c r="H1501" s="1" t="s">
        <v>297</v>
      </c>
      <c r="I1501" s="1" t="s">
        <v>1735</v>
      </c>
      <c r="J1501" s="1" t="s">
        <v>70</v>
      </c>
      <c r="K1501" s="1" t="s">
        <v>603</v>
      </c>
    </row>
    <row r="1502" spans="1:11" x14ac:dyDescent="0.2">
      <c r="A1502" s="6" t="str">
        <f>INDEX(UF_acronyms!$A$1:$C$28,MATCH(B1502,UF_acronyms!$C$1:$C$28,0),2)</f>
        <v>PE</v>
      </c>
      <c r="B1502" s="1" t="s">
        <v>3726</v>
      </c>
      <c r="C1502" s="1" t="s">
        <v>3794</v>
      </c>
      <c r="D1502" s="1" t="s">
        <v>3795</v>
      </c>
      <c r="E1502" s="11">
        <v>13025</v>
      </c>
      <c r="F1502" s="6" t="str">
        <f>CONCATENATE(tb_SVI[[#This Row],[Nome Município]],"/",tb_SVI[[#This Row],[UF]])</f>
        <v>Carnaubeira da Penha/PE</v>
      </c>
      <c r="G1502" s="1" t="s">
        <v>18</v>
      </c>
      <c r="H1502" s="1" t="s">
        <v>181</v>
      </c>
      <c r="I1502" s="1" t="s">
        <v>2427</v>
      </c>
      <c r="J1502" s="1" t="s">
        <v>451</v>
      </c>
      <c r="K1502" s="1" t="s">
        <v>395</v>
      </c>
    </row>
    <row r="1503" spans="1:11" x14ac:dyDescent="0.2">
      <c r="A1503" s="6" t="str">
        <f>INDEX(UF_acronyms!$A$1:$C$28,MATCH(B1503,UF_acronyms!$C$1:$C$28,0),2)</f>
        <v>PE</v>
      </c>
      <c r="B1503" s="1" t="s">
        <v>3726</v>
      </c>
      <c r="C1503" s="1" t="s">
        <v>3796</v>
      </c>
      <c r="D1503" s="1" t="s">
        <v>3797</v>
      </c>
      <c r="E1503" s="11">
        <v>19609</v>
      </c>
      <c r="F1503" s="6" t="str">
        <f>CONCATENATE(tb_SVI[[#This Row],[Nome Município]],"/",tb_SVI[[#This Row],[UF]])</f>
        <v>Carnaíba/PE</v>
      </c>
      <c r="G1503" s="1" t="s">
        <v>18</v>
      </c>
      <c r="H1503" s="1" t="s">
        <v>666</v>
      </c>
      <c r="I1503" s="1" t="s">
        <v>812</v>
      </c>
      <c r="J1503" s="1" t="s">
        <v>165</v>
      </c>
      <c r="K1503" s="1" t="s">
        <v>323</v>
      </c>
    </row>
    <row r="1504" spans="1:11" x14ac:dyDescent="0.2">
      <c r="A1504" s="6" t="str">
        <f>INDEX(UF_acronyms!$A$1:$C$28,MATCH(B1504,UF_acronyms!$C$1:$C$28,0),2)</f>
        <v>PE</v>
      </c>
      <c r="B1504" s="1" t="s">
        <v>3726</v>
      </c>
      <c r="C1504" s="1" t="s">
        <v>3798</v>
      </c>
      <c r="D1504" s="1" t="s">
        <v>3799</v>
      </c>
      <c r="E1504" s="11">
        <v>84395</v>
      </c>
      <c r="F1504" s="6" t="str">
        <f>CONCATENATE(tb_SVI[[#This Row],[Nome Município]],"/",tb_SVI[[#This Row],[UF]])</f>
        <v>Carpina/PE</v>
      </c>
      <c r="G1504" s="1" t="s">
        <v>18</v>
      </c>
      <c r="H1504" s="1" t="s">
        <v>73</v>
      </c>
      <c r="I1504" s="1" t="s">
        <v>531</v>
      </c>
      <c r="J1504" s="1" t="s">
        <v>270</v>
      </c>
      <c r="K1504" s="1" t="s">
        <v>384</v>
      </c>
    </row>
    <row r="1505" spans="1:11" x14ac:dyDescent="0.2">
      <c r="A1505" s="6" t="str">
        <f>INDEX(UF_acronyms!$A$1:$C$28,MATCH(B1505,UF_acronyms!$C$1:$C$28,0),2)</f>
        <v>PE</v>
      </c>
      <c r="B1505" s="1" t="s">
        <v>3726</v>
      </c>
      <c r="C1505" s="1" t="s">
        <v>3800</v>
      </c>
      <c r="D1505" s="1" t="s">
        <v>3801</v>
      </c>
      <c r="E1505" s="11">
        <v>365278</v>
      </c>
      <c r="F1505" s="6" t="str">
        <f>CONCATENATE(tb_SVI[[#This Row],[Nome Município]],"/",tb_SVI[[#This Row],[UF]])</f>
        <v>Caruaru/PE</v>
      </c>
      <c r="G1505" s="1" t="s">
        <v>18</v>
      </c>
      <c r="H1505" s="1" t="s">
        <v>1472</v>
      </c>
      <c r="I1505" s="1" t="s">
        <v>2275</v>
      </c>
      <c r="J1505" s="1" t="s">
        <v>300</v>
      </c>
      <c r="K1505" s="1" t="s">
        <v>198</v>
      </c>
    </row>
    <row r="1506" spans="1:11" x14ac:dyDescent="0.2">
      <c r="A1506" s="6" t="str">
        <f>INDEX(UF_acronyms!$A$1:$C$28,MATCH(B1506,UF_acronyms!$C$1:$C$28,0),2)</f>
        <v>PE</v>
      </c>
      <c r="B1506" s="1" t="s">
        <v>3726</v>
      </c>
      <c r="C1506" s="1" t="s">
        <v>3802</v>
      </c>
      <c r="D1506" s="1" t="s">
        <v>3803</v>
      </c>
      <c r="E1506" s="11">
        <v>14368</v>
      </c>
      <c r="F1506" s="6" t="str">
        <f>CONCATENATE(tb_SVI[[#This Row],[Nome Município]],"/",tb_SVI[[#This Row],[UF]])</f>
        <v>Casinhas/PE</v>
      </c>
      <c r="G1506" s="1" t="s">
        <v>18</v>
      </c>
      <c r="H1506" s="1" t="s">
        <v>586</v>
      </c>
      <c r="I1506" s="1" t="s">
        <v>136</v>
      </c>
      <c r="J1506" s="1" t="s">
        <v>190</v>
      </c>
      <c r="K1506" s="1" t="s">
        <v>588</v>
      </c>
    </row>
    <row r="1507" spans="1:11" x14ac:dyDescent="0.2">
      <c r="A1507" s="6" t="str">
        <f>INDEX(UF_acronyms!$A$1:$C$28,MATCH(B1507,UF_acronyms!$C$1:$C$28,0),2)</f>
        <v>PE</v>
      </c>
      <c r="B1507" s="1" t="s">
        <v>3726</v>
      </c>
      <c r="C1507" s="1" t="s">
        <v>3804</v>
      </c>
      <c r="D1507" s="1" t="s">
        <v>3805</v>
      </c>
      <c r="E1507" s="11">
        <v>43340</v>
      </c>
      <c r="F1507" s="6" t="str">
        <f>CONCATENATE(tb_SVI[[#This Row],[Nome Município]],"/",tb_SVI[[#This Row],[UF]])</f>
        <v>Catende/PE</v>
      </c>
      <c r="G1507" s="1" t="s">
        <v>18</v>
      </c>
      <c r="H1507" s="1" t="s">
        <v>173</v>
      </c>
      <c r="I1507" s="1" t="s">
        <v>1567</v>
      </c>
      <c r="J1507" s="1" t="s">
        <v>192</v>
      </c>
      <c r="K1507" s="1" t="s">
        <v>400</v>
      </c>
    </row>
    <row r="1508" spans="1:11" x14ac:dyDescent="0.2">
      <c r="A1508" s="6" t="str">
        <f>INDEX(UF_acronyms!$A$1:$C$28,MATCH(B1508,UF_acronyms!$C$1:$C$28,0),2)</f>
        <v>PE</v>
      </c>
      <c r="B1508" s="1" t="s">
        <v>3726</v>
      </c>
      <c r="C1508" s="1" t="s">
        <v>3806</v>
      </c>
      <c r="D1508" s="1" t="s">
        <v>2654</v>
      </c>
      <c r="E1508" s="11">
        <v>11891</v>
      </c>
      <c r="F1508" s="6" t="str">
        <f>CONCATENATE(tb_SVI[[#This Row],[Nome Município]],"/",tb_SVI[[#This Row],[UF]])</f>
        <v>Cedro/PE</v>
      </c>
      <c r="G1508" s="1" t="s">
        <v>18</v>
      </c>
      <c r="H1508" s="1" t="s">
        <v>1709</v>
      </c>
      <c r="I1508" s="1" t="s">
        <v>2090</v>
      </c>
      <c r="J1508" s="1" t="s">
        <v>365</v>
      </c>
      <c r="K1508" s="1" t="s">
        <v>1007</v>
      </c>
    </row>
    <row r="1509" spans="1:11" x14ac:dyDescent="0.2">
      <c r="A1509" s="6" t="str">
        <f>INDEX(UF_acronyms!$A$1:$C$28,MATCH(B1509,UF_acronyms!$C$1:$C$28,0),2)</f>
        <v>PE</v>
      </c>
      <c r="B1509" s="1" t="s">
        <v>3726</v>
      </c>
      <c r="C1509" s="1" t="s">
        <v>3807</v>
      </c>
      <c r="D1509" s="1" t="s">
        <v>3808</v>
      </c>
      <c r="E1509" s="11">
        <v>21815</v>
      </c>
      <c r="F1509" s="6" t="str">
        <f>CONCATENATE(tb_SVI[[#This Row],[Nome Município]],"/",tb_SVI[[#This Row],[UF]])</f>
        <v>Chã Grande/PE</v>
      </c>
      <c r="G1509" s="1" t="s">
        <v>18</v>
      </c>
      <c r="H1509" s="1" t="s">
        <v>317</v>
      </c>
      <c r="I1509" s="1" t="s">
        <v>1462</v>
      </c>
      <c r="J1509" s="1" t="s">
        <v>409</v>
      </c>
      <c r="K1509" s="1" t="s">
        <v>262</v>
      </c>
    </row>
    <row r="1510" spans="1:11" x14ac:dyDescent="0.2">
      <c r="A1510" s="6" t="str">
        <f>INDEX(UF_acronyms!$A$1:$C$28,MATCH(B1510,UF_acronyms!$C$1:$C$28,0),2)</f>
        <v>PE</v>
      </c>
      <c r="B1510" s="1" t="s">
        <v>3726</v>
      </c>
      <c r="C1510" s="1" t="s">
        <v>3809</v>
      </c>
      <c r="D1510" s="1" t="s">
        <v>3810</v>
      </c>
      <c r="E1510" s="11">
        <v>13556</v>
      </c>
      <c r="F1510" s="6" t="str">
        <f>CONCATENATE(tb_SVI[[#This Row],[Nome Município]],"/",tb_SVI[[#This Row],[UF]])</f>
        <v>Chã de Alegria/PE</v>
      </c>
      <c r="G1510" s="1" t="s">
        <v>18</v>
      </c>
      <c r="H1510" s="1" t="s">
        <v>158</v>
      </c>
      <c r="I1510" s="1" t="s">
        <v>156</v>
      </c>
      <c r="J1510" s="1" t="s">
        <v>386</v>
      </c>
      <c r="K1510" s="1" t="s">
        <v>486</v>
      </c>
    </row>
    <row r="1511" spans="1:11" x14ac:dyDescent="0.2">
      <c r="A1511" s="6" t="str">
        <f>INDEX(UF_acronyms!$A$1:$C$28,MATCH(B1511,UF_acronyms!$C$1:$C$28,0),2)</f>
        <v>PE</v>
      </c>
      <c r="B1511" s="1" t="s">
        <v>3726</v>
      </c>
      <c r="C1511" s="1" t="s">
        <v>3811</v>
      </c>
      <c r="D1511" s="1" t="s">
        <v>3547</v>
      </c>
      <c r="E1511" s="11">
        <v>26590</v>
      </c>
      <c r="F1511" s="6" t="str">
        <f>CONCATENATE(tb_SVI[[#This Row],[Nome Município]],"/",tb_SVI[[#This Row],[UF]])</f>
        <v>Condado/PE</v>
      </c>
      <c r="G1511" s="1" t="s">
        <v>18</v>
      </c>
      <c r="H1511" s="1" t="s">
        <v>592</v>
      </c>
      <c r="I1511" s="1" t="s">
        <v>317</v>
      </c>
      <c r="J1511" s="1" t="s">
        <v>323</v>
      </c>
      <c r="K1511" s="1" t="s">
        <v>250</v>
      </c>
    </row>
    <row r="1512" spans="1:11" x14ac:dyDescent="0.2">
      <c r="A1512" s="6" t="str">
        <f>INDEX(UF_acronyms!$A$1:$C$28,MATCH(B1512,UF_acronyms!$C$1:$C$28,0),2)</f>
        <v>PE</v>
      </c>
      <c r="B1512" s="1" t="s">
        <v>3726</v>
      </c>
      <c r="C1512" s="1" t="s">
        <v>3812</v>
      </c>
      <c r="D1512" s="1" t="s">
        <v>3813</v>
      </c>
      <c r="E1512" s="11">
        <v>18268</v>
      </c>
      <c r="F1512" s="6" t="str">
        <f>CONCATENATE(tb_SVI[[#This Row],[Nome Município]],"/",tb_SVI[[#This Row],[UF]])</f>
        <v>Correntes/PE</v>
      </c>
      <c r="G1512" s="1" t="s">
        <v>18</v>
      </c>
      <c r="H1512" s="1" t="s">
        <v>262</v>
      </c>
      <c r="I1512" s="1" t="s">
        <v>2400</v>
      </c>
      <c r="J1512" s="1" t="s">
        <v>626</v>
      </c>
      <c r="K1512" s="1" t="s">
        <v>295</v>
      </c>
    </row>
    <row r="1513" spans="1:11" x14ac:dyDescent="0.2">
      <c r="A1513" s="6" t="str">
        <f>INDEX(UF_acronyms!$A$1:$C$28,MATCH(B1513,UF_acronyms!$C$1:$C$28,0),2)</f>
        <v>PE</v>
      </c>
      <c r="B1513" s="1" t="s">
        <v>3726</v>
      </c>
      <c r="C1513" s="1" t="s">
        <v>3814</v>
      </c>
      <c r="D1513" s="1" t="s">
        <v>3815</v>
      </c>
      <c r="E1513" s="11">
        <v>12560</v>
      </c>
      <c r="F1513" s="6" t="str">
        <f>CONCATENATE(tb_SVI[[#This Row],[Nome Município]],"/",tb_SVI[[#This Row],[UF]])</f>
        <v>Cortês/PE</v>
      </c>
      <c r="G1513" s="1" t="s">
        <v>18</v>
      </c>
      <c r="H1513" s="1" t="s">
        <v>961</v>
      </c>
      <c r="I1513" s="1" t="s">
        <v>42</v>
      </c>
      <c r="J1513" s="1" t="s">
        <v>14</v>
      </c>
      <c r="K1513" s="1" t="s">
        <v>66</v>
      </c>
    </row>
    <row r="1514" spans="1:11" x14ac:dyDescent="0.2">
      <c r="A1514" s="6" t="str">
        <f>INDEX(UF_acronyms!$A$1:$C$28,MATCH(B1514,UF_acronyms!$C$1:$C$28,0),2)</f>
        <v>PE</v>
      </c>
      <c r="B1514" s="1" t="s">
        <v>3726</v>
      </c>
      <c r="C1514" s="1" t="s">
        <v>3816</v>
      </c>
      <c r="D1514" s="1" t="s">
        <v>3817</v>
      </c>
      <c r="E1514" s="11">
        <v>10192</v>
      </c>
      <c r="F1514" s="6" t="str">
        <f>CONCATENATE(tb_SVI[[#This Row],[Nome Município]],"/",tb_SVI[[#This Row],[UF]])</f>
        <v>Cumaru/PE</v>
      </c>
      <c r="G1514" s="1" t="s">
        <v>18</v>
      </c>
      <c r="H1514" s="1" t="s">
        <v>1101</v>
      </c>
      <c r="I1514" s="1" t="s">
        <v>178</v>
      </c>
      <c r="J1514" s="1" t="s">
        <v>155</v>
      </c>
      <c r="K1514" s="1" t="s">
        <v>297</v>
      </c>
    </row>
    <row r="1515" spans="1:11" x14ac:dyDescent="0.2">
      <c r="A1515" s="6" t="str">
        <f>INDEX(UF_acronyms!$A$1:$C$28,MATCH(B1515,UF_acronyms!$C$1:$C$28,0),2)</f>
        <v>PE</v>
      </c>
      <c r="B1515" s="1" t="s">
        <v>3726</v>
      </c>
      <c r="C1515" s="1" t="s">
        <v>3818</v>
      </c>
      <c r="D1515" s="1" t="s">
        <v>3819</v>
      </c>
      <c r="E1515" s="11">
        <v>24173</v>
      </c>
      <c r="F1515" s="6" t="str">
        <f>CONCATENATE(tb_SVI[[#This Row],[Nome Município]],"/",tb_SVI[[#This Row],[UF]])</f>
        <v>Cupira/PE</v>
      </c>
      <c r="G1515" s="1" t="s">
        <v>18</v>
      </c>
      <c r="H1515" s="1" t="s">
        <v>56</v>
      </c>
      <c r="I1515" s="1" t="s">
        <v>206</v>
      </c>
      <c r="J1515" s="1" t="s">
        <v>422</v>
      </c>
      <c r="K1515" s="1" t="s">
        <v>650</v>
      </c>
    </row>
    <row r="1516" spans="1:11" x14ac:dyDescent="0.2">
      <c r="A1516" s="6" t="str">
        <f>INDEX(UF_acronyms!$A$1:$C$28,MATCH(B1516,UF_acronyms!$C$1:$C$28,0),2)</f>
        <v>PE</v>
      </c>
      <c r="B1516" s="1" t="s">
        <v>3726</v>
      </c>
      <c r="C1516" s="1" t="s">
        <v>3820</v>
      </c>
      <c r="D1516" s="1" t="s">
        <v>3821</v>
      </c>
      <c r="E1516" s="11">
        <v>37375</v>
      </c>
      <c r="F1516" s="6" t="str">
        <f>CONCATENATE(tb_SVI[[#This Row],[Nome Município]],"/",tb_SVI[[#This Row],[UF]])</f>
        <v>Custódia/PE</v>
      </c>
      <c r="G1516" s="1" t="s">
        <v>18</v>
      </c>
      <c r="H1516" s="1" t="s">
        <v>308</v>
      </c>
      <c r="I1516" s="1" t="s">
        <v>231</v>
      </c>
      <c r="J1516" s="1" t="s">
        <v>862</v>
      </c>
      <c r="K1516" s="1" t="s">
        <v>843</v>
      </c>
    </row>
    <row r="1517" spans="1:11" x14ac:dyDescent="0.2">
      <c r="A1517" s="6" t="str">
        <f>INDEX(UF_acronyms!$A$1:$C$28,MATCH(B1517,UF_acronyms!$C$1:$C$28,0),2)</f>
        <v>PE</v>
      </c>
      <c r="B1517" s="1" t="s">
        <v>3726</v>
      </c>
      <c r="C1517" s="1" t="s">
        <v>3822</v>
      </c>
      <c r="D1517" s="1" t="s">
        <v>3823</v>
      </c>
      <c r="E1517" s="11">
        <v>19079</v>
      </c>
      <c r="F1517" s="6" t="str">
        <f>CONCATENATE(tb_SVI[[#This Row],[Nome Município]],"/",tb_SVI[[#This Row],[UF]])</f>
        <v>Dormentes/PE</v>
      </c>
      <c r="G1517" s="1" t="s">
        <v>18</v>
      </c>
      <c r="H1517" s="1" t="s">
        <v>1354</v>
      </c>
      <c r="I1517" s="1" t="s">
        <v>1108</v>
      </c>
      <c r="J1517" s="1" t="s">
        <v>70</v>
      </c>
      <c r="K1517" s="1" t="s">
        <v>961</v>
      </c>
    </row>
    <row r="1518" spans="1:11" x14ac:dyDescent="0.2">
      <c r="A1518" s="6" t="str">
        <f>INDEX(UF_acronyms!$A$1:$C$28,MATCH(B1518,UF_acronyms!$C$1:$C$28,0),2)</f>
        <v>PE</v>
      </c>
      <c r="B1518" s="1" t="s">
        <v>3726</v>
      </c>
      <c r="C1518" s="1" t="s">
        <v>3824</v>
      </c>
      <c r="D1518" s="1" t="s">
        <v>3825</v>
      </c>
      <c r="E1518" s="11">
        <v>69292</v>
      </c>
      <c r="F1518" s="6" t="str">
        <f>CONCATENATE(tb_SVI[[#This Row],[Nome Município]],"/",tb_SVI[[#This Row],[UF]])</f>
        <v>Escada/PE</v>
      </c>
      <c r="G1518" s="1" t="s">
        <v>18</v>
      </c>
      <c r="H1518" s="1" t="s">
        <v>500</v>
      </c>
      <c r="I1518" s="1" t="s">
        <v>528</v>
      </c>
      <c r="J1518" s="1" t="s">
        <v>110</v>
      </c>
      <c r="K1518" s="1" t="s">
        <v>728</v>
      </c>
    </row>
    <row r="1519" spans="1:11" x14ac:dyDescent="0.2">
      <c r="A1519" s="6" t="str">
        <f>INDEX(UF_acronyms!$A$1:$C$28,MATCH(B1519,UF_acronyms!$C$1:$C$28,0),2)</f>
        <v>PE</v>
      </c>
      <c r="B1519" s="1" t="s">
        <v>3726</v>
      </c>
      <c r="C1519" s="1" t="s">
        <v>3826</v>
      </c>
      <c r="D1519" s="1" t="s">
        <v>3827</v>
      </c>
      <c r="E1519" s="11">
        <v>31766</v>
      </c>
      <c r="F1519" s="6" t="str">
        <f>CONCATENATE(tb_SVI[[#This Row],[Nome Município]],"/",tb_SVI[[#This Row],[UF]])</f>
        <v>Exu/PE</v>
      </c>
      <c r="G1519" s="1" t="s">
        <v>18</v>
      </c>
      <c r="H1519" s="1" t="s">
        <v>67</v>
      </c>
      <c r="I1519" s="1" t="s">
        <v>377</v>
      </c>
      <c r="J1519" s="1" t="s">
        <v>240</v>
      </c>
      <c r="K1519" s="1" t="s">
        <v>263</v>
      </c>
    </row>
    <row r="1520" spans="1:11" x14ac:dyDescent="0.2">
      <c r="A1520" s="6" t="str">
        <f>INDEX(UF_acronyms!$A$1:$C$28,MATCH(B1520,UF_acronyms!$C$1:$C$28,0),2)</f>
        <v>PE</v>
      </c>
      <c r="B1520" s="1" t="s">
        <v>3726</v>
      </c>
      <c r="C1520" s="1" t="s">
        <v>3828</v>
      </c>
      <c r="D1520" s="1" t="s">
        <v>3829</v>
      </c>
      <c r="E1520" s="11">
        <v>22247</v>
      </c>
      <c r="F1520" s="6" t="str">
        <f>CONCATENATE(tb_SVI[[#This Row],[Nome Município]],"/",tb_SVI[[#This Row],[UF]])</f>
        <v>Feira Nova/PE</v>
      </c>
      <c r="G1520" s="1" t="s">
        <v>18</v>
      </c>
      <c r="H1520" s="1" t="s">
        <v>293</v>
      </c>
      <c r="I1520" s="1" t="s">
        <v>1378</v>
      </c>
      <c r="J1520" s="1" t="s">
        <v>685</v>
      </c>
      <c r="K1520" s="1" t="s">
        <v>181</v>
      </c>
    </row>
    <row r="1521" spans="1:11" x14ac:dyDescent="0.2">
      <c r="A1521" s="6" t="str">
        <f>INDEX(UF_acronyms!$A$1:$C$28,MATCH(B1521,UF_acronyms!$C$1:$C$28,0),2)</f>
        <v>PE</v>
      </c>
      <c r="B1521" s="1" t="s">
        <v>3726</v>
      </c>
      <c r="C1521" s="1" t="s">
        <v>3830</v>
      </c>
      <c r="D1521" s="1" t="s">
        <v>3831</v>
      </c>
      <c r="E1521" s="11">
        <v>3101</v>
      </c>
      <c r="F1521" s="6" t="str">
        <f>CONCATENATE(tb_SVI[[#This Row],[Nome Município]],"/",tb_SVI[[#This Row],[UF]])</f>
        <v>Fernando de Noronha/PE</v>
      </c>
      <c r="G1521" s="1" t="s">
        <v>18</v>
      </c>
      <c r="H1521" s="1" t="s">
        <v>2713</v>
      </c>
      <c r="I1521" s="1" t="s">
        <v>3833</v>
      </c>
      <c r="J1521" s="1" t="s">
        <v>1956</v>
      </c>
      <c r="K1521" s="1" t="s">
        <v>2754</v>
      </c>
    </row>
    <row r="1522" spans="1:11" x14ac:dyDescent="0.2">
      <c r="A1522" s="6" t="str">
        <f>INDEX(UF_acronyms!$A$1:$C$28,MATCH(B1522,UF_acronyms!$C$1:$C$28,0),2)</f>
        <v>PE</v>
      </c>
      <c r="B1522" s="1" t="s">
        <v>3726</v>
      </c>
      <c r="C1522" s="1" t="s">
        <v>3834</v>
      </c>
      <c r="D1522" s="1" t="s">
        <v>3835</v>
      </c>
      <c r="E1522" s="11">
        <v>12170</v>
      </c>
      <c r="F1522" s="6" t="str">
        <f>CONCATENATE(tb_SVI[[#This Row],[Nome Município]],"/",tb_SVI[[#This Row],[UF]])</f>
        <v>Ferreiros/PE</v>
      </c>
      <c r="G1522" s="1" t="s">
        <v>18</v>
      </c>
      <c r="H1522" s="1" t="s">
        <v>136</v>
      </c>
      <c r="I1522" s="1" t="s">
        <v>792</v>
      </c>
      <c r="J1522" s="1" t="s">
        <v>302</v>
      </c>
      <c r="K1522" s="1" t="s">
        <v>192</v>
      </c>
    </row>
    <row r="1523" spans="1:11" x14ac:dyDescent="0.2">
      <c r="A1523" s="6" t="str">
        <f>INDEX(UF_acronyms!$A$1:$C$28,MATCH(B1523,UF_acronyms!$C$1:$C$28,0),2)</f>
        <v>PE</v>
      </c>
      <c r="B1523" s="1" t="s">
        <v>3726</v>
      </c>
      <c r="C1523" s="1" t="s">
        <v>3836</v>
      </c>
      <c r="D1523" s="1" t="s">
        <v>3837</v>
      </c>
      <c r="E1523" s="11">
        <v>22618</v>
      </c>
      <c r="F1523" s="6" t="str">
        <f>CONCATENATE(tb_SVI[[#This Row],[Nome Município]],"/",tb_SVI[[#This Row],[UF]])</f>
        <v>Flores/PE</v>
      </c>
      <c r="G1523" s="1" t="s">
        <v>18</v>
      </c>
      <c r="H1523" s="1" t="s">
        <v>163</v>
      </c>
      <c r="I1523" s="1" t="s">
        <v>246</v>
      </c>
      <c r="J1523" s="1" t="s">
        <v>350</v>
      </c>
      <c r="K1523" s="1" t="s">
        <v>536</v>
      </c>
    </row>
    <row r="1524" spans="1:11" x14ac:dyDescent="0.2">
      <c r="A1524" s="6" t="str">
        <f>INDEX(UF_acronyms!$A$1:$C$28,MATCH(B1524,UF_acronyms!$C$1:$C$28,0),2)</f>
        <v>PE</v>
      </c>
      <c r="B1524" s="1" t="s">
        <v>3726</v>
      </c>
      <c r="C1524" s="1" t="s">
        <v>3838</v>
      </c>
      <c r="D1524" s="1" t="s">
        <v>3839</v>
      </c>
      <c r="E1524" s="11">
        <v>33184</v>
      </c>
      <c r="F1524" s="6" t="str">
        <f>CONCATENATE(tb_SVI[[#This Row],[Nome Município]],"/",tb_SVI[[#This Row],[UF]])</f>
        <v>Floresta/PE</v>
      </c>
      <c r="G1524" s="1" t="s">
        <v>18</v>
      </c>
      <c r="H1524" s="1" t="s">
        <v>255</v>
      </c>
      <c r="I1524" s="1" t="s">
        <v>990</v>
      </c>
      <c r="J1524" s="1" t="s">
        <v>110</v>
      </c>
      <c r="K1524" s="1" t="s">
        <v>323</v>
      </c>
    </row>
    <row r="1525" spans="1:11" x14ac:dyDescent="0.2">
      <c r="A1525" s="6" t="str">
        <f>INDEX(UF_acronyms!$A$1:$C$28,MATCH(B1525,UF_acronyms!$C$1:$C$28,0),2)</f>
        <v>PE</v>
      </c>
      <c r="B1525" s="1" t="s">
        <v>3726</v>
      </c>
      <c r="C1525" s="1" t="s">
        <v>3840</v>
      </c>
      <c r="D1525" s="1" t="s">
        <v>3841</v>
      </c>
      <c r="E1525" s="11">
        <v>15546</v>
      </c>
      <c r="F1525" s="6" t="str">
        <f>CONCATENATE(tb_SVI[[#This Row],[Nome Município]],"/",tb_SVI[[#This Row],[UF]])</f>
        <v>Frei Miguelinho/PE</v>
      </c>
      <c r="G1525" s="1" t="s">
        <v>18</v>
      </c>
      <c r="H1525" s="1" t="s">
        <v>345</v>
      </c>
      <c r="I1525" s="1" t="s">
        <v>241</v>
      </c>
      <c r="J1525" s="1" t="s">
        <v>339</v>
      </c>
      <c r="K1525" s="1" t="s">
        <v>183</v>
      </c>
    </row>
    <row r="1526" spans="1:11" x14ac:dyDescent="0.2">
      <c r="A1526" s="6" t="str">
        <f>INDEX(UF_acronyms!$A$1:$C$28,MATCH(B1526,UF_acronyms!$C$1:$C$28,0),2)</f>
        <v>PE</v>
      </c>
      <c r="B1526" s="1" t="s">
        <v>3726</v>
      </c>
      <c r="C1526" s="1" t="s">
        <v>3842</v>
      </c>
      <c r="D1526" s="1" t="s">
        <v>3843</v>
      </c>
      <c r="E1526" s="11">
        <v>31318</v>
      </c>
      <c r="F1526" s="6" t="str">
        <f>CONCATENATE(tb_SVI[[#This Row],[Nome Município]],"/",tb_SVI[[#This Row],[UF]])</f>
        <v>Gameleira/PE</v>
      </c>
      <c r="G1526" s="1" t="s">
        <v>18</v>
      </c>
      <c r="H1526" s="1" t="s">
        <v>345</v>
      </c>
      <c r="I1526" s="1" t="s">
        <v>466</v>
      </c>
      <c r="J1526" s="1" t="s">
        <v>33</v>
      </c>
      <c r="K1526" s="1" t="s">
        <v>98</v>
      </c>
    </row>
    <row r="1527" spans="1:11" x14ac:dyDescent="0.2">
      <c r="A1527" s="6" t="str">
        <f>INDEX(UF_acronyms!$A$1:$C$28,MATCH(B1527,UF_acronyms!$C$1:$C$28,0),2)</f>
        <v>PE</v>
      </c>
      <c r="B1527" s="1" t="s">
        <v>3726</v>
      </c>
      <c r="C1527" s="1" t="s">
        <v>3844</v>
      </c>
      <c r="D1527" s="1" t="s">
        <v>3845</v>
      </c>
      <c r="E1527" s="11">
        <v>140577</v>
      </c>
      <c r="F1527" s="6" t="str">
        <f>CONCATENATE(tb_SVI[[#This Row],[Nome Município]],"/",tb_SVI[[#This Row],[UF]])</f>
        <v>Garanhuns/PE</v>
      </c>
      <c r="G1527" s="1" t="s">
        <v>18</v>
      </c>
      <c r="H1527" s="1" t="s">
        <v>1337</v>
      </c>
      <c r="I1527" s="1" t="s">
        <v>84</v>
      </c>
      <c r="J1527" s="1" t="s">
        <v>384</v>
      </c>
      <c r="K1527" s="1" t="s">
        <v>851</v>
      </c>
    </row>
    <row r="1528" spans="1:11" x14ac:dyDescent="0.2">
      <c r="A1528" s="6" t="str">
        <f>INDEX(UF_acronyms!$A$1:$C$28,MATCH(B1528,UF_acronyms!$C$1:$C$28,0),2)</f>
        <v>PE</v>
      </c>
      <c r="B1528" s="1" t="s">
        <v>3726</v>
      </c>
      <c r="C1528" s="1" t="s">
        <v>3846</v>
      </c>
      <c r="D1528" s="1" t="s">
        <v>3847</v>
      </c>
      <c r="E1528" s="11">
        <v>30751</v>
      </c>
      <c r="F1528" s="6" t="str">
        <f>CONCATENATE(tb_SVI[[#This Row],[Nome Município]],"/",tb_SVI[[#This Row],[UF]])</f>
        <v>Glória do Goitá/PE</v>
      </c>
      <c r="G1528" s="1" t="s">
        <v>18</v>
      </c>
      <c r="H1528" s="1" t="s">
        <v>532</v>
      </c>
      <c r="I1528" s="1" t="s">
        <v>2227</v>
      </c>
      <c r="J1528" s="1" t="s">
        <v>365</v>
      </c>
      <c r="K1528" s="1" t="s">
        <v>588</v>
      </c>
    </row>
    <row r="1529" spans="1:11" x14ac:dyDescent="0.2">
      <c r="A1529" s="6" t="str">
        <f>INDEX(UF_acronyms!$A$1:$C$28,MATCH(B1529,UF_acronyms!$C$1:$C$28,0),2)</f>
        <v>PE</v>
      </c>
      <c r="B1529" s="1" t="s">
        <v>3726</v>
      </c>
      <c r="C1529" s="1" t="s">
        <v>3848</v>
      </c>
      <c r="D1529" s="1" t="s">
        <v>3849</v>
      </c>
      <c r="E1529" s="11">
        <v>80055</v>
      </c>
      <c r="F1529" s="6" t="str">
        <f>CONCATENATE(tb_SVI[[#This Row],[Nome Município]],"/",tb_SVI[[#This Row],[UF]])</f>
        <v>Goiana/PE</v>
      </c>
      <c r="G1529" s="1" t="s">
        <v>18</v>
      </c>
      <c r="H1529" s="1" t="s">
        <v>355</v>
      </c>
      <c r="I1529" s="1" t="s">
        <v>531</v>
      </c>
      <c r="J1529" s="1" t="s">
        <v>414</v>
      </c>
      <c r="K1529" s="1" t="s">
        <v>67</v>
      </c>
    </row>
    <row r="1530" spans="1:11" x14ac:dyDescent="0.2">
      <c r="A1530" s="6" t="str">
        <f>INDEX(UF_acronyms!$A$1:$C$28,MATCH(B1530,UF_acronyms!$C$1:$C$28,0),2)</f>
        <v>PE</v>
      </c>
      <c r="B1530" s="1" t="s">
        <v>3726</v>
      </c>
      <c r="C1530" s="1" t="s">
        <v>3850</v>
      </c>
      <c r="D1530" s="1" t="s">
        <v>3851</v>
      </c>
      <c r="E1530" s="11">
        <v>7537</v>
      </c>
      <c r="F1530" s="6" t="str">
        <f>CONCATENATE(tb_SVI[[#This Row],[Nome Município]],"/",tb_SVI[[#This Row],[UF]])</f>
        <v>Granito/PE</v>
      </c>
      <c r="G1530" s="1" t="s">
        <v>18</v>
      </c>
      <c r="H1530" s="1" t="s">
        <v>105</v>
      </c>
      <c r="I1530" s="1" t="s">
        <v>843</v>
      </c>
      <c r="J1530" s="1" t="s">
        <v>183</v>
      </c>
      <c r="K1530" s="1" t="s">
        <v>908</v>
      </c>
    </row>
    <row r="1531" spans="1:11" x14ac:dyDescent="0.2">
      <c r="A1531" s="6" t="str">
        <f>INDEX(UF_acronyms!$A$1:$C$28,MATCH(B1531,UF_acronyms!$C$1:$C$28,0),2)</f>
        <v>PE</v>
      </c>
      <c r="B1531" s="1" t="s">
        <v>3726</v>
      </c>
      <c r="C1531" s="1" t="s">
        <v>3852</v>
      </c>
      <c r="D1531" s="1" t="s">
        <v>3853</v>
      </c>
      <c r="E1531" s="11">
        <v>84699</v>
      </c>
      <c r="F1531" s="6" t="str">
        <f>CONCATENATE(tb_SVI[[#This Row],[Nome Município]],"/",tb_SVI[[#This Row],[UF]])</f>
        <v>Gravatá/PE</v>
      </c>
      <c r="G1531" s="1" t="s">
        <v>18</v>
      </c>
      <c r="H1531" s="1" t="s">
        <v>393</v>
      </c>
      <c r="I1531" s="1" t="s">
        <v>1521</v>
      </c>
      <c r="J1531" s="1" t="s">
        <v>308</v>
      </c>
      <c r="K1531" s="1" t="s">
        <v>170</v>
      </c>
    </row>
    <row r="1532" spans="1:11" x14ac:dyDescent="0.2">
      <c r="A1532" s="6" t="str">
        <f>INDEX(UF_acronyms!$A$1:$C$28,MATCH(B1532,UF_acronyms!$C$1:$C$28,0),2)</f>
        <v>PE</v>
      </c>
      <c r="B1532" s="1" t="s">
        <v>3726</v>
      </c>
      <c r="C1532" s="1" t="s">
        <v>3854</v>
      </c>
      <c r="D1532" s="1" t="s">
        <v>3855</v>
      </c>
      <c r="E1532" s="11">
        <v>19241</v>
      </c>
      <c r="F1532" s="6" t="str">
        <f>CONCATENATE(tb_SVI[[#This Row],[Nome Município]],"/",tb_SVI[[#This Row],[UF]])</f>
        <v>Iati/PE</v>
      </c>
      <c r="G1532" s="1" t="s">
        <v>18</v>
      </c>
      <c r="H1532" s="1" t="s">
        <v>465</v>
      </c>
      <c r="I1532" s="1" t="s">
        <v>937</v>
      </c>
      <c r="J1532" s="1" t="s">
        <v>540</v>
      </c>
      <c r="K1532" s="1" t="s">
        <v>509</v>
      </c>
    </row>
    <row r="1533" spans="1:11" x14ac:dyDescent="0.2">
      <c r="A1533" s="6" t="str">
        <f>INDEX(UF_acronyms!$A$1:$C$28,MATCH(B1533,UF_acronyms!$C$1:$C$28,0),2)</f>
        <v>PE</v>
      </c>
      <c r="B1533" s="1" t="s">
        <v>3726</v>
      </c>
      <c r="C1533" s="1" t="s">
        <v>3856</v>
      </c>
      <c r="D1533" s="1" t="s">
        <v>3857</v>
      </c>
      <c r="E1533" s="11">
        <v>29412</v>
      </c>
      <c r="F1533" s="6" t="str">
        <f>CONCATENATE(tb_SVI[[#This Row],[Nome Município]],"/",tb_SVI[[#This Row],[UF]])</f>
        <v>Ibimirim/PE</v>
      </c>
      <c r="G1533" s="1" t="s">
        <v>18</v>
      </c>
      <c r="H1533" s="1" t="s">
        <v>2232</v>
      </c>
      <c r="I1533" s="1" t="s">
        <v>176</v>
      </c>
      <c r="J1533" s="1" t="s">
        <v>583</v>
      </c>
      <c r="K1533" s="1" t="s">
        <v>295</v>
      </c>
    </row>
    <row r="1534" spans="1:11" x14ac:dyDescent="0.2">
      <c r="A1534" s="6" t="str">
        <f>INDEX(UF_acronyms!$A$1:$C$28,MATCH(B1534,UF_acronyms!$C$1:$C$28,0),2)</f>
        <v>PE</v>
      </c>
      <c r="B1534" s="1" t="s">
        <v>3726</v>
      </c>
      <c r="C1534" s="1" t="s">
        <v>3858</v>
      </c>
      <c r="D1534" s="1" t="s">
        <v>3859</v>
      </c>
      <c r="E1534" s="11">
        <v>7768</v>
      </c>
      <c r="F1534" s="6" t="str">
        <f>CONCATENATE(tb_SVI[[#This Row],[Nome Município]],"/",tb_SVI[[#This Row],[UF]])</f>
        <v>Ibirajuba/PE</v>
      </c>
      <c r="G1534" s="1" t="s">
        <v>18</v>
      </c>
      <c r="H1534" s="1" t="s">
        <v>26</v>
      </c>
      <c r="I1534" s="1" t="s">
        <v>210</v>
      </c>
      <c r="J1534" s="1" t="s">
        <v>395</v>
      </c>
      <c r="K1534" s="1" t="s">
        <v>330</v>
      </c>
    </row>
    <row r="1535" spans="1:11" x14ac:dyDescent="0.2">
      <c r="A1535" s="6" t="str">
        <f>INDEX(UF_acronyms!$A$1:$C$28,MATCH(B1535,UF_acronyms!$C$1:$C$28,0),2)</f>
        <v>PE</v>
      </c>
      <c r="B1535" s="1" t="s">
        <v>3726</v>
      </c>
      <c r="C1535" s="1" t="s">
        <v>3860</v>
      </c>
      <c r="D1535" s="1" t="s">
        <v>17606</v>
      </c>
      <c r="E1535" s="11">
        <v>12247</v>
      </c>
      <c r="F1535" s="6" t="str">
        <f>CONCATENATE(tb_SVI[[#This Row],[Nome Município]],"/",tb_SVI[[#This Row],[UF]])</f>
        <v>Iguaracy/PE</v>
      </c>
      <c r="G1535" s="1" t="s">
        <v>18</v>
      </c>
      <c r="H1535" s="1" t="s">
        <v>277</v>
      </c>
      <c r="I1535" s="1" t="s">
        <v>45</v>
      </c>
      <c r="J1535" s="1" t="s">
        <v>340</v>
      </c>
      <c r="K1535" s="1" t="s">
        <v>340</v>
      </c>
    </row>
    <row r="1536" spans="1:11" x14ac:dyDescent="0.2">
      <c r="A1536" s="6" t="str">
        <f>INDEX(UF_acronyms!$A$1:$C$28,MATCH(B1536,UF_acronyms!$C$1:$C$28,0),2)</f>
        <v>PE</v>
      </c>
      <c r="B1536" s="1" t="s">
        <v>3726</v>
      </c>
      <c r="C1536" s="1" t="s">
        <v>3861</v>
      </c>
      <c r="D1536" s="1" t="s">
        <v>3862</v>
      </c>
      <c r="E1536" s="11">
        <v>23645</v>
      </c>
      <c r="F1536" s="6" t="str">
        <f>CONCATENATE(tb_SVI[[#This Row],[Nome Município]],"/",tb_SVI[[#This Row],[UF]])</f>
        <v>Inajá/PE</v>
      </c>
      <c r="G1536" s="1" t="s">
        <v>18</v>
      </c>
      <c r="H1536" s="1" t="s">
        <v>556</v>
      </c>
      <c r="I1536" s="1" t="s">
        <v>13</v>
      </c>
      <c r="J1536" s="1" t="s">
        <v>598</v>
      </c>
      <c r="K1536" s="1" t="s">
        <v>454</v>
      </c>
    </row>
    <row r="1537" spans="1:11" x14ac:dyDescent="0.2">
      <c r="A1537" s="6" t="str">
        <f>INDEX(UF_acronyms!$A$1:$C$28,MATCH(B1537,UF_acronyms!$C$1:$C$28,0),2)</f>
        <v>PE</v>
      </c>
      <c r="B1537" s="1" t="s">
        <v>3726</v>
      </c>
      <c r="C1537" s="1" t="s">
        <v>3863</v>
      </c>
      <c r="D1537" s="1" t="s">
        <v>3864</v>
      </c>
      <c r="E1537" s="11">
        <v>4543</v>
      </c>
      <c r="F1537" s="6" t="str">
        <f>CONCATENATE(tb_SVI[[#This Row],[Nome Município]],"/",tb_SVI[[#This Row],[UF]])</f>
        <v>Ingazeira/PE</v>
      </c>
      <c r="G1537" s="1" t="s">
        <v>18</v>
      </c>
      <c r="H1537" s="1" t="s">
        <v>56</v>
      </c>
      <c r="I1537" s="1" t="s">
        <v>1735</v>
      </c>
      <c r="J1537" s="1" t="s">
        <v>414</v>
      </c>
      <c r="K1537" s="1" t="s">
        <v>76</v>
      </c>
    </row>
    <row r="1538" spans="1:11" x14ac:dyDescent="0.2">
      <c r="A1538" s="6" t="str">
        <f>INDEX(UF_acronyms!$A$1:$C$28,MATCH(B1538,UF_acronyms!$C$1:$C$28,0),2)</f>
        <v>PE</v>
      </c>
      <c r="B1538" s="1" t="s">
        <v>3726</v>
      </c>
      <c r="C1538" s="1" t="s">
        <v>3865</v>
      </c>
      <c r="D1538" s="1" t="s">
        <v>3866</v>
      </c>
      <c r="E1538" s="11">
        <v>31187</v>
      </c>
      <c r="F1538" s="6" t="str">
        <f>CONCATENATE(tb_SVI[[#This Row],[Nome Município]],"/",tb_SVI[[#This Row],[UF]])</f>
        <v>Ipubi/PE</v>
      </c>
      <c r="G1538" s="1" t="s">
        <v>18</v>
      </c>
      <c r="H1538" s="1" t="s">
        <v>823</v>
      </c>
      <c r="I1538" s="1" t="s">
        <v>271</v>
      </c>
      <c r="J1538" s="1" t="s">
        <v>562</v>
      </c>
      <c r="K1538" s="1" t="s">
        <v>89</v>
      </c>
    </row>
    <row r="1539" spans="1:11" x14ac:dyDescent="0.2">
      <c r="A1539" s="6" t="str">
        <f>INDEX(UF_acronyms!$A$1:$C$28,MATCH(B1539,UF_acronyms!$C$1:$C$28,0),2)</f>
        <v>PE</v>
      </c>
      <c r="B1539" s="1" t="s">
        <v>3726</v>
      </c>
      <c r="C1539" s="1" t="s">
        <v>3867</v>
      </c>
      <c r="D1539" s="1" t="s">
        <v>3868</v>
      </c>
      <c r="E1539" s="11">
        <v>4966</v>
      </c>
      <c r="F1539" s="6" t="str">
        <f>CONCATENATE(tb_SVI[[#This Row],[Nome Município]],"/",tb_SVI[[#This Row],[UF]])</f>
        <v>Itacuruba/PE</v>
      </c>
      <c r="G1539" s="1" t="s">
        <v>18</v>
      </c>
      <c r="H1539" s="1" t="s">
        <v>1007</v>
      </c>
      <c r="I1539" s="1" t="s">
        <v>1239</v>
      </c>
      <c r="J1539" s="1" t="s">
        <v>98</v>
      </c>
      <c r="K1539" s="1" t="s">
        <v>12</v>
      </c>
    </row>
    <row r="1540" spans="1:11" x14ac:dyDescent="0.2">
      <c r="A1540" s="6" t="str">
        <f>INDEX(UF_acronyms!$A$1:$C$28,MATCH(B1540,UF_acronyms!$C$1:$C$28,0),2)</f>
        <v>PE</v>
      </c>
      <c r="B1540" s="1" t="s">
        <v>3726</v>
      </c>
      <c r="C1540" s="1" t="s">
        <v>3869</v>
      </c>
      <c r="D1540" s="1" t="s">
        <v>3870</v>
      </c>
      <c r="E1540" s="11">
        <v>13553</v>
      </c>
      <c r="F1540" s="6" t="str">
        <f>CONCATENATE(tb_SVI[[#This Row],[Nome Município]],"/",tb_SVI[[#This Row],[UF]])</f>
        <v>Itapetim/PE</v>
      </c>
      <c r="G1540" s="1" t="s">
        <v>18</v>
      </c>
      <c r="H1540" s="1" t="s">
        <v>239</v>
      </c>
      <c r="I1540" s="1" t="s">
        <v>54</v>
      </c>
      <c r="J1540" s="1" t="s">
        <v>405</v>
      </c>
      <c r="K1540" s="1" t="s">
        <v>449</v>
      </c>
    </row>
    <row r="1541" spans="1:11" x14ac:dyDescent="0.2">
      <c r="A1541" s="6" t="str">
        <f>INDEX(UF_acronyms!$A$1:$C$28,MATCH(B1541,UF_acronyms!$C$1:$C$28,0),2)</f>
        <v>PE</v>
      </c>
      <c r="B1541" s="1" t="s">
        <v>3726</v>
      </c>
      <c r="C1541" s="1" t="s">
        <v>3871</v>
      </c>
      <c r="D1541" s="1" t="s">
        <v>3872</v>
      </c>
      <c r="E1541" s="11">
        <v>17006</v>
      </c>
      <c r="F1541" s="6" t="str">
        <f>CONCATENATE(tb_SVI[[#This Row],[Nome Município]],"/",tb_SVI[[#This Row],[UF]])</f>
        <v>Itaquitinga/PE</v>
      </c>
      <c r="G1541" s="1" t="s">
        <v>18</v>
      </c>
      <c r="H1541" s="1" t="s">
        <v>23</v>
      </c>
      <c r="I1541" s="1" t="s">
        <v>635</v>
      </c>
      <c r="J1541" s="1" t="s">
        <v>372</v>
      </c>
      <c r="K1541" s="1" t="s">
        <v>650</v>
      </c>
    </row>
    <row r="1542" spans="1:11" x14ac:dyDescent="0.2">
      <c r="A1542" s="6" t="str">
        <f>INDEX(UF_acronyms!$A$1:$C$28,MATCH(B1542,UF_acronyms!$C$1:$C$28,0),2)</f>
        <v>PE</v>
      </c>
      <c r="B1542" s="1" t="s">
        <v>3726</v>
      </c>
      <c r="C1542" s="1" t="s">
        <v>3873</v>
      </c>
      <c r="D1542" s="1" t="s">
        <v>3874</v>
      </c>
      <c r="E1542" s="11">
        <v>26308</v>
      </c>
      <c r="F1542" s="6" t="str">
        <f>CONCATENATE(tb_SVI[[#This Row],[Nome Município]],"/",tb_SVI[[#This Row],[UF]])</f>
        <v>Itaíba/PE</v>
      </c>
      <c r="G1542" s="1" t="s">
        <v>18</v>
      </c>
      <c r="H1542" s="1" t="s">
        <v>914</v>
      </c>
      <c r="I1542" s="1" t="s">
        <v>792</v>
      </c>
      <c r="J1542" s="1" t="s">
        <v>641</v>
      </c>
      <c r="K1542" s="1" t="s">
        <v>656</v>
      </c>
    </row>
    <row r="1543" spans="1:11" x14ac:dyDescent="0.2">
      <c r="A1543" s="6" t="str">
        <f>INDEX(UF_acronyms!$A$1:$C$28,MATCH(B1543,UF_acronyms!$C$1:$C$28,0),2)</f>
        <v>PE</v>
      </c>
      <c r="B1543" s="1" t="s">
        <v>3726</v>
      </c>
      <c r="C1543" s="1" t="s">
        <v>3875</v>
      </c>
      <c r="D1543" s="1" t="s">
        <v>3876</v>
      </c>
      <c r="E1543" s="11">
        <v>11644</v>
      </c>
      <c r="F1543" s="6" t="str">
        <f>CONCATENATE(tb_SVI[[#This Row],[Nome Município]],"/",tb_SVI[[#This Row],[UF]])</f>
        <v>Jaqueira/PE</v>
      </c>
      <c r="G1543" s="1" t="s">
        <v>18</v>
      </c>
      <c r="H1543" s="1" t="s">
        <v>89</v>
      </c>
      <c r="I1543" s="1" t="s">
        <v>239</v>
      </c>
      <c r="J1543" s="1" t="s">
        <v>333</v>
      </c>
      <c r="K1543" s="1" t="s">
        <v>580</v>
      </c>
    </row>
    <row r="1544" spans="1:11" x14ac:dyDescent="0.2">
      <c r="A1544" s="6" t="str">
        <f>INDEX(UF_acronyms!$A$1:$C$28,MATCH(B1544,UF_acronyms!$C$1:$C$28,0),2)</f>
        <v>PE</v>
      </c>
      <c r="B1544" s="1" t="s">
        <v>3726</v>
      </c>
      <c r="C1544" s="1" t="s">
        <v>3877</v>
      </c>
      <c r="D1544" s="1" t="s">
        <v>3878</v>
      </c>
      <c r="E1544" s="11">
        <v>17228</v>
      </c>
      <c r="F1544" s="6" t="str">
        <f>CONCATENATE(tb_SVI[[#This Row],[Nome Município]],"/",tb_SVI[[#This Row],[UF]])</f>
        <v>Jataúba/PE</v>
      </c>
      <c r="G1544" s="1" t="s">
        <v>18</v>
      </c>
      <c r="H1544" s="1" t="s">
        <v>334</v>
      </c>
      <c r="I1544" s="1" t="s">
        <v>1521</v>
      </c>
      <c r="J1544" s="1" t="s">
        <v>400</v>
      </c>
      <c r="K1544" s="1" t="s">
        <v>649</v>
      </c>
    </row>
    <row r="1545" spans="1:11" x14ac:dyDescent="0.2">
      <c r="A1545" s="6" t="str">
        <f>INDEX(UF_acronyms!$A$1:$C$28,MATCH(B1545,UF_acronyms!$C$1:$C$28,0),2)</f>
        <v>PE</v>
      </c>
      <c r="B1545" s="1" t="s">
        <v>3726</v>
      </c>
      <c r="C1545" s="1" t="s">
        <v>3879</v>
      </c>
      <c r="D1545" s="1" t="s">
        <v>1756</v>
      </c>
      <c r="E1545" s="11">
        <v>14850</v>
      </c>
      <c r="F1545" s="6" t="str">
        <f>CONCATENATE(tb_SVI[[#This Row],[Nome Município]],"/",tb_SVI[[#This Row],[UF]])</f>
        <v>Jatobá/PE</v>
      </c>
      <c r="G1545" s="1" t="s">
        <v>18</v>
      </c>
      <c r="H1545" s="1" t="s">
        <v>126</v>
      </c>
      <c r="I1545" s="1" t="s">
        <v>45</v>
      </c>
      <c r="J1545" s="1" t="s">
        <v>851</v>
      </c>
      <c r="K1545" s="1" t="s">
        <v>522</v>
      </c>
    </row>
    <row r="1546" spans="1:11" x14ac:dyDescent="0.2">
      <c r="A1546" s="6" t="str">
        <f>INDEX(UF_acronyms!$A$1:$C$28,MATCH(B1546,UF_acronyms!$C$1:$C$28,0),2)</f>
        <v>PE</v>
      </c>
      <c r="B1546" s="1" t="s">
        <v>3726</v>
      </c>
      <c r="C1546" s="1" t="s">
        <v>3880</v>
      </c>
      <c r="D1546" s="1" t="s">
        <v>3881</v>
      </c>
      <c r="E1546" s="11">
        <v>16011</v>
      </c>
      <c r="F1546" s="6" t="str">
        <f>CONCATENATE(tb_SVI[[#This Row],[Nome Município]],"/",tb_SVI[[#This Row],[UF]])</f>
        <v>Joaquim Nabuco/PE</v>
      </c>
      <c r="G1546" s="1" t="s">
        <v>18</v>
      </c>
      <c r="H1546" s="1" t="s">
        <v>372</v>
      </c>
      <c r="I1546" s="1" t="s">
        <v>835</v>
      </c>
      <c r="J1546" s="1" t="s">
        <v>475</v>
      </c>
      <c r="K1546" s="1" t="s">
        <v>98</v>
      </c>
    </row>
    <row r="1547" spans="1:11" x14ac:dyDescent="0.2">
      <c r="A1547" s="6" t="str">
        <f>INDEX(UF_acronyms!$A$1:$C$28,MATCH(B1547,UF_acronyms!$C$1:$C$28,0),2)</f>
        <v>PE</v>
      </c>
      <c r="B1547" s="1" t="s">
        <v>3726</v>
      </c>
      <c r="C1547" s="1" t="s">
        <v>3882</v>
      </c>
      <c r="D1547" s="1" t="s">
        <v>3883</v>
      </c>
      <c r="E1547" s="11">
        <v>33328</v>
      </c>
      <c r="F1547" s="6" t="str">
        <f>CONCATENATE(tb_SVI[[#This Row],[Nome Município]],"/",tb_SVI[[#This Row],[UF]])</f>
        <v>João Alfredo/PE</v>
      </c>
      <c r="G1547" s="1" t="s">
        <v>18</v>
      </c>
      <c r="H1547" s="1" t="s">
        <v>353</v>
      </c>
      <c r="I1547" s="1" t="s">
        <v>224</v>
      </c>
      <c r="J1547" s="1" t="s">
        <v>221</v>
      </c>
      <c r="K1547" s="1" t="s">
        <v>255</v>
      </c>
    </row>
    <row r="1548" spans="1:11" x14ac:dyDescent="0.2">
      <c r="A1548" s="6" t="str">
        <f>INDEX(UF_acronyms!$A$1:$C$28,MATCH(B1548,UF_acronyms!$C$1:$C$28,0),2)</f>
        <v>PE</v>
      </c>
      <c r="B1548" s="1" t="s">
        <v>3726</v>
      </c>
      <c r="C1548" s="1" t="s">
        <v>3884</v>
      </c>
      <c r="D1548" s="1" t="s">
        <v>3885</v>
      </c>
      <c r="E1548" s="11">
        <v>11485</v>
      </c>
      <c r="F1548" s="6" t="str">
        <f>CONCATENATE(tb_SVI[[#This Row],[Nome Município]],"/",tb_SVI[[#This Row],[UF]])</f>
        <v>Jucati/PE</v>
      </c>
      <c r="G1548" s="1" t="s">
        <v>18</v>
      </c>
      <c r="H1548" s="1" t="s">
        <v>308</v>
      </c>
      <c r="I1548" s="1" t="s">
        <v>785</v>
      </c>
      <c r="J1548" s="1" t="s">
        <v>685</v>
      </c>
      <c r="K1548" s="1" t="s">
        <v>486</v>
      </c>
    </row>
    <row r="1549" spans="1:11" x14ac:dyDescent="0.2">
      <c r="A1549" s="6" t="str">
        <f>INDEX(UF_acronyms!$A$1:$C$28,MATCH(B1549,UF_acronyms!$C$1:$C$28,0),2)</f>
        <v>PE</v>
      </c>
      <c r="B1549" s="1" t="s">
        <v>3726</v>
      </c>
      <c r="C1549" s="1" t="s">
        <v>3886</v>
      </c>
      <c r="D1549" s="1" t="s">
        <v>3887</v>
      </c>
      <c r="E1549" s="11">
        <v>14922</v>
      </c>
      <c r="F1549" s="6" t="str">
        <f>CONCATENATE(tb_SVI[[#This Row],[Nome Município]],"/",tb_SVI[[#This Row],[UF]])</f>
        <v>Jupi/PE</v>
      </c>
      <c r="G1549" s="1" t="s">
        <v>18</v>
      </c>
      <c r="H1549" s="1" t="s">
        <v>1007</v>
      </c>
      <c r="I1549" s="1" t="s">
        <v>2257</v>
      </c>
      <c r="J1549" s="1" t="s">
        <v>98</v>
      </c>
      <c r="K1549" s="1" t="s">
        <v>23</v>
      </c>
    </row>
    <row r="1550" spans="1:11" x14ac:dyDescent="0.2">
      <c r="A1550" s="6" t="str">
        <f>INDEX(UF_acronyms!$A$1:$C$28,MATCH(B1550,UF_acronyms!$C$1:$C$28,0),2)</f>
        <v>PE</v>
      </c>
      <c r="B1550" s="1" t="s">
        <v>3726</v>
      </c>
      <c r="C1550" s="1" t="s">
        <v>3888</v>
      </c>
      <c r="D1550" s="1" t="s">
        <v>2351</v>
      </c>
      <c r="E1550" s="11">
        <v>15431</v>
      </c>
      <c r="F1550" s="6" t="str">
        <f>CONCATENATE(tb_SVI[[#This Row],[Nome Município]],"/",tb_SVI[[#This Row],[UF]])</f>
        <v>Jurema/PE</v>
      </c>
      <c r="G1550" s="1" t="s">
        <v>18</v>
      </c>
      <c r="H1550" s="1" t="s">
        <v>465</v>
      </c>
      <c r="I1550" s="1" t="s">
        <v>867</v>
      </c>
      <c r="J1550" s="1" t="s">
        <v>129</v>
      </c>
      <c r="K1550" s="1" t="s">
        <v>660</v>
      </c>
    </row>
    <row r="1551" spans="1:11" x14ac:dyDescent="0.2">
      <c r="A1551" s="6" t="str">
        <f>INDEX(UF_acronyms!$A$1:$C$28,MATCH(B1551,UF_acronyms!$C$1:$C$28,0),2)</f>
        <v>PE</v>
      </c>
      <c r="B1551" s="1" t="s">
        <v>3726</v>
      </c>
      <c r="C1551" s="1" t="s">
        <v>3889</v>
      </c>
      <c r="D1551" s="1" t="s">
        <v>3890</v>
      </c>
      <c r="E1551" s="11">
        <v>25849</v>
      </c>
      <c r="F1551" s="6" t="str">
        <f>CONCATENATE(tb_SVI[[#This Row],[Nome Município]],"/",tb_SVI[[#This Row],[UF]])</f>
        <v>Lagoa Grande/PE</v>
      </c>
      <c r="G1551" s="1" t="s">
        <v>18</v>
      </c>
      <c r="H1551" s="1" t="s">
        <v>466</v>
      </c>
      <c r="I1551" s="1" t="s">
        <v>168</v>
      </c>
      <c r="J1551" s="1" t="s">
        <v>112</v>
      </c>
      <c r="K1551" s="1" t="s">
        <v>370</v>
      </c>
    </row>
    <row r="1552" spans="1:11" x14ac:dyDescent="0.2">
      <c r="A1552" s="6" t="str">
        <f>INDEX(UF_acronyms!$A$1:$C$28,MATCH(B1552,UF_acronyms!$C$1:$C$28,0),2)</f>
        <v>PE</v>
      </c>
      <c r="B1552" s="1" t="s">
        <v>3726</v>
      </c>
      <c r="C1552" s="1" t="s">
        <v>3891</v>
      </c>
      <c r="D1552" s="1" t="s">
        <v>3892</v>
      </c>
      <c r="E1552" s="11">
        <v>21460</v>
      </c>
      <c r="F1552" s="6" t="str">
        <f>CONCATENATE(tb_SVI[[#This Row],[Nome Município]],"/",tb_SVI[[#This Row],[UF]])</f>
        <v>Lagoa de Itaenga/PE</v>
      </c>
      <c r="G1552" s="1" t="s">
        <v>18</v>
      </c>
      <c r="H1552" s="1" t="s">
        <v>207</v>
      </c>
      <c r="I1552" s="1" t="s">
        <v>293</v>
      </c>
      <c r="J1552" s="1" t="s">
        <v>147</v>
      </c>
      <c r="K1552" s="1" t="s">
        <v>451</v>
      </c>
    </row>
    <row r="1553" spans="1:11" x14ac:dyDescent="0.2">
      <c r="A1553" s="6" t="str">
        <f>INDEX(UF_acronyms!$A$1:$C$28,MATCH(B1553,UF_acronyms!$C$1:$C$28,0),2)</f>
        <v>PE</v>
      </c>
      <c r="B1553" s="1" t="s">
        <v>3726</v>
      </c>
      <c r="C1553" s="1" t="s">
        <v>3893</v>
      </c>
      <c r="D1553" s="1" t="s">
        <v>3894</v>
      </c>
      <c r="E1553" s="11">
        <v>18252</v>
      </c>
      <c r="F1553" s="6" t="str">
        <f>CONCATENATE(tb_SVI[[#This Row],[Nome Município]],"/",tb_SVI[[#This Row],[UF]])</f>
        <v>Lagoa do Carro/PE</v>
      </c>
      <c r="G1553" s="1" t="s">
        <v>18</v>
      </c>
      <c r="H1553" s="1" t="s">
        <v>1007</v>
      </c>
      <c r="I1553" s="1" t="s">
        <v>484</v>
      </c>
      <c r="J1553" s="1" t="s">
        <v>232</v>
      </c>
      <c r="K1553" s="1" t="s">
        <v>710</v>
      </c>
    </row>
    <row r="1554" spans="1:11" x14ac:dyDescent="0.2">
      <c r="A1554" s="6" t="str">
        <f>INDEX(UF_acronyms!$A$1:$C$28,MATCH(B1554,UF_acronyms!$C$1:$C$28,0),2)</f>
        <v>PE</v>
      </c>
      <c r="B1554" s="1" t="s">
        <v>3726</v>
      </c>
      <c r="C1554" s="1" t="s">
        <v>3895</v>
      </c>
      <c r="D1554" s="1" t="s">
        <v>3896</v>
      </c>
      <c r="E1554" s="11">
        <v>13224</v>
      </c>
      <c r="F1554" s="6" t="str">
        <f>CONCATENATE(tb_SVI[[#This Row],[Nome Município]],"/",tb_SVI[[#This Row],[UF]])</f>
        <v>Lagoa do Ouro/PE</v>
      </c>
      <c r="G1554" s="1" t="s">
        <v>18</v>
      </c>
      <c r="H1554" s="1" t="s">
        <v>123</v>
      </c>
      <c r="I1554" s="1" t="s">
        <v>2262</v>
      </c>
      <c r="J1554" s="1" t="s">
        <v>807</v>
      </c>
      <c r="K1554" s="1" t="s">
        <v>660</v>
      </c>
    </row>
    <row r="1555" spans="1:11" x14ac:dyDescent="0.2">
      <c r="A1555" s="6" t="str">
        <f>INDEX(UF_acronyms!$A$1:$C$28,MATCH(B1555,UF_acronyms!$C$1:$C$28,0),2)</f>
        <v>PE</v>
      </c>
      <c r="B1555" s="1" t="s">
        <v>3726</v>
      </c>
      <c r="C1555" s="1" t="s">
        <v>3897</v>
      </c>
      <c r="D1555" s="1" t="s">
        <v>3898</v>
      </c>
      <c r="E1555" s="11">
        <v>16318</v>
      </c>
      <c r="F1555" s="6" t="str">
        <f>CONCATENATE(tb_SVI[[#This Row],[Nome Município]],"/",tb_SVI[[#This Row],[UF]])</f>
        <v>Lagoa dos Gatos/PE</v>
      </c>
      <c r="G1555" s="1" t="s">
        <v>18</v>
      </c>
      <c r="H1555" s="1" t="s">
        <v>36</v>
      </c>
      <c r="I1555" s="1" t="s">
        <v>1562</v>
      </c>
      <c r="J1555" s="1" t="s">
        <v>137</v>
      </c>
      <c r="K1555" s="1" t="s">
        <v>411</v>
      </c>
    </row>
    <row r="1556" spans="1:11" x14ac:dyDescent="0.2">
      <c r="A1556" s="6" t="str">
        <f>INDEX(UF_acronyms!$A$1:$C$28,MATCH(B1556,UF_acronyms!$C$1:$C$28,0),2)</f>
        <v>PE</v>
      </c>
      <c r="B1556" s="1" t="s">
        <v>3726</v>
      </c>
      <c r="C1556" s="1" t="s">
        <v>3899</v>
      </c>
      <c r="D1556" s="1" t="s">
        <v>3900</v>
      </c>
      <c r="E1556" s="11">
        <v>40589</v>
      </c>
      <c r="F1556" s="6" t="str">
        <f>CONCATENATE(tb_SVI[[#This Row],[Nome Município]],"/",tb_SVI[[#This Row],[UF]])</f>
        <v>Lajedo/PE</v>
      </c>
      <c r="G1556" s="1" t="s">
        <v>18</v>
      </c>
      <c r="H1556" s="1" t="s">
        <v>371</v>
      </c>
      <c r="I1556" s="1" t="s">
        <v>1567</v>
      </c>
      <c r="J1556" s="1" t="s">
        <v>180</v>
      </c>
      <c r="K1556" s="1" t="s">
        <v>430</v>
      </c>
    </row>
    <row r="1557" spans="1:11" x14ac:dyDescent="0.2">
      <c r="A1557" s="6" t="str">
        <f>INDEX(UF_acronyms!$A$1:$C$28,MATCH(B1557,UF_acronyms!$C$1:$C$28,0),2)</f>
        <v>PE</v>
      </c>
      <c r="B1557" s="1" t="s">
        <v>3726</v>
      </c>
      <c r="C1557" s="1" t="s">
        <v>3901</v>
      </c>
      <c r="D1557" s="1" t="s">
        <v>3902</v>
      </c>
      <c r="E1557" s="11">
        <v>56198</v>
      </c>
      <c r="F1557" s="6" t="str">
        <f>CONCATENATE(tb_SVI[[#This Row],[Nome Município]],"/",tb_SVI[[#This Row],[UF]])</f>
        <v>Limoeiro/PE</v>
      </c>
      <c r="G1557" s="1" t="s">
        <v>18</v>
      </c>
      <c r="H1557" s="1" t="s">
        <v>999</v>
      </c>
      <c r="I1557" s="1" t="s">
        <v>812</v>
      </c>
      <c r="J1557" s="1" t="s">
        <v>408</v>
      </c>
      <c r="K1557" s="1" t="s">
        <v>638</v>
      </c>
    </row>
    <row r="1558" spans="1:11" x14ac:dyDescent="0.2">
      <c r="A1558" s="6" t="str">
        <f>INDEX(UF_acronyms!$A$1:$C$28,MATCH(B1558,UF_acronyms!$C$1:$C$28,0),2)</f>
        <v>PE</v>
      </c>
      <c r="B1558" s="1" t="s">
        <v>3726</v>
      </c>
      <c r="C1558" s="1" t="s">
        <v>3903</v>
      </c>
      <c r="D1558" s="1" t="s">
        <v>3904</v>
      </c>
      <c r="E1558" s="11">
        <v>25472</v>
      </c>
      <c r="F1558" s="6" t="str">
        <f>CONCATENATE(tb_SVI[[#This Row],[Nome Município]],"/",tb_SVI[[#This Row],[UF]])</f>
        <v>Macaparana/PE</v>
      </c>
      <c r="G1558" s="1" t="s">
        <v>18</v>
      </c>
      <c r="H1558" s="1" t="s">
        <v>21</v>
      </c>
      <c r="I1558" s="1" t="s">
        <v>399</v>
      </c>
      <c r="J1558" s="1" t="s">
        <v>123</v>
      </c>
      <c r="K1558" s="1" t="s">
        <v>650</v>
      </c>
    </row>
    <row r="1559" spans="1:11" x14ac:dyDescent="0.2">
      <c r="A1559" s="6" t="str">
        <f>INDEX(UF_acronyms!$A$1:$C$28,MATCH(B1559,UF_acronyms!$C$1:$C$28,0),2)</f>
        <v>PE</v>
      </c>
      <c r="B1559" s="1" t="s">
        <v>3726</v>
      </c>
      <c r="C1559" s="1" t="s">
        <v>3905</v>
      </c>
      <c r="D1559" s="1" t="s">
        <v>3906</v>
      </c>
      <c r="E1559" s="11">
        <v>16321</v>
      </c>
      <c r="F1559" s="6" t="str">
        <f>CONCATENATE(tb_SVI[[#This Row],[Nome Município]],"/",tb_SVI[[#This Row],[UF]])</f>
        <v>Machados/PE</v>
      </c>
      <c r="G1559" s="1" t="s">
        <v>18</v>
      </c>
      <c r="H1559" s="1" t="s">
        <v>170</v>
      </c>
      <c r="I1559" s="1" t="s">
        <v>1024</v>
      </c>
      <c r="J1559" s="1" t="s">
        <v>681</v>
      </c>
      <c r="K1559" s="1" t="s">
        <v>61</v>
      </c>
    </row>
    <row r="1560" spans="1:11" x14ac:dyDescent="0.2">
      <c r="A1560" s="6" t="str">
        <f>INDEX(UF_acronyms!$A$1:$C$28,MATCH(B1560,UF_acronyms!$C$1:$C$28,0),2)</f>
        <v>PE</v>
      </c>
      <c r="B1560" s="1" t="s">
        <v>3726</v>
      </c>
      <c r="C1560" s="1" t="s">
        <v>3907</v>
      </c>
      <c r="D1560" s="1" t="s">
        <v>3908</v>
      </c>
      <c r="E1560" s="11">
        <v>21776</v>
      </c>
      <c r="F1560" s="6" t="str">
        <f>CONCATENATE(tb_SVI[[#This Row],[Nome Município]],"/",tb_SVI[[#This Row],[UF]])</f>
        <v>Manari/PE</v>
      </c>
      <c r="G1560" s="1" t="s">
        <v>18</v>
      </c>
      <c r="H1560" s="1" t="s">
        <v>435</v>
      </c>
      <c r="I1560" s="1" t="s">
        <v>345</v>
      </c>
      <c r="J1560" s="1" t="s">
        <v>122</v>
      </c>
      <c r="K1560" s="1" t="s">
        <v>444</v>
      </c>
    </row>
    <row r="1561" spans="1:11" x14ac:dyDescent="0.2">
      <c r="A1561" s="6" t="str">
        <f>INDEX(UF_acronyms!$A$1:$C$28,MATCH(B1561,UF_acronyms!$C$1:$C$28,0),2)</f>
        <v>PE</v>
      </c>
      <c r="B1561" s="1" t="s">
        <v>3726</v>
      </c>
      <c r="C1561" s="1" t="s">
        <v>3909</v>
      </c>
      <c r="D1561" s="1" t="s">
        <v>3910</v>
      </c>
      <c r="E1561" s="11">
        <v>11220</v>
      </c>
      <c r="F1561" s="6" t="str">
        <f>CONCATENATE(tb_SVI[[#This Row],[Nome Município]],"/",tb_SVI[[#This Row],[UF]])</f>
        <v>Maraial/PE</v>
      </c>
      <c r="G1561" s="1" t="s">
        <v>18</v>
      </c>
      <c r="H1561" s="1" t="s">
        <v>104</v>
      </c>
      <c r="I1561" s="1" t="s">
        <v>271</v>
      </c>
      <c r="J1561" s="1" t="s">
        <v>642</v>
      </c>
      <c r="K1561" s="1" t="s">
        <v>138</v>
      </c>
    </row>
    <row r="1562" spans="1:11" x14ac:dyDescent="0.2">
      <c r="A1562" s="6" t="str">
        <f>INDEX(UF_acronyms!$A$1:$C$28,MATCH(B1562,UF_acronyms!$C$1:$C$28,0),2)</f>
        <v>PE</v>
      </c>
      <c r="B1562" s="1" t="s">
        <v>3726</v>
      </c>
      <c r="C1562" s="1" t="s">
        <v>3911</v>
      </c>
      <c r="D1562" s="1" t="s">
        <v>3912</v>
      </c>
      <c r="E1562" s="11">
        <v>15470</v>
      </c>
      <c r="F1562" s="6" t="str">
        <f>CONCATENATE(tb_SVI[[#This Row],[Nome Município]],"/",tb_SVI[[#This Row],[UF]])</f>
        <v>Mirandiba/PE</v>
      </c>
      <c r="G1562" s="1" t="s">
        <v>18</v>
      </c>
      <c r="H1562" s="1" t="s">
        <v>202</v>
      </c>
      <c r="I1562" s="1" t="s">
        <v>703</v>
      </c>
      <c r="J1562" s="1" t="s">
        <v>13</v>
      </c>
      <c r="K1562" s="1" t="s">
        <v>78</v>
      </c>
    </row>
    <row r="1563" spans="1:11" x14ac:dyDescent="0.2">
      <c r="A1563" s="6" t="str">
        <f>INDEX(UF_acronyms!$A$1:$C$28,MATCH(B1563,UF_acronyms!$C$1:$C$28,0),2)</f>
        <v>PE</v>
      </c>
      <c r="B1563" s="1" t="s">
        <v>3726</v>
      </c>
      <c r="C1563" s="1" t="s">
        <v>3913</v>
      </c>
      <c r="D1563" s="1" t="s">
        <v>3914</v>
      </c>
      <c r="E1563" s="11">
        <v>11270</v>
      </c>
      <c r="F1563" s="6" t="str">
        <f>CONCATENATE(tb_SVI[[#This Row],[Nome Município]],"/",tb_SVI[[#This Row],[UF]])</f>
        <v>Moreilândia/PE</v>
      </c>
      <c r="G1563" s="1" t="s">
        <v>18</v>
      </c>
      <c r="H1563" s="1" t="s">
        <v>403</v>
      </c>
      <c r="I1563" s="1" t="s">
        <v>791</v>
      </c>
      <c r="J1563" s="1" t="s">
        <v>709</v>
      </c>
      <c r="K1563" s="1" t="s">
        <v>638</v>
      </c>
    </row>
    <row r="1564" spans="1:11" x14ac:dyDescent="0.2">
      <c r="A1564" s="6" t="str">
        <f>INDEX(UF_acronyms!$A$1:$C$28,MATCH(B1564,UF_acronyms!$C$1:$C$28,0),2)</f>
        <v>PE</v>
      </c>
      <c r="B1564" s="1" t="s">
        <v>3726</v>
      </c>
      <c r="C1564" s="1" t="s">
        <v>3915</v>
      </c>
      <c r="D1564" s="1" t="s">
        <v>3916</v>
      </c>
      <c r="E1564" s="11">
        <v>32573</v>
      </c>
      <c r="F1564" s="6" t="str">
        <f>CONCATENATE(tb_SVI[[#This Row],[Nome Município]],"/",tb_SVI[[#This Row],[UF]])</f>
        <v>Nazaré da Mata/PE</v>
      </c>
      <c r="G1564" s="1" t="s">
        <v>18</v>
      </c>
      <c r="H1564" s="1" t="s">
        <v>293</v>
      </c>
      <c r="I1564" s="1" t="s">
        <v>413</v>
      </c>
      <c r="J1564" s="1" t="s">
        <v>702</v>
      </c>
      <c r="K1564" s="1" t="s">
        <v>308</v>
      </c>
    </row>
    <row r="1565" spans="1:11" x14ac:dyDescent="0.2">
      <c r="A1565" s="6" t="str">
        <f>INDEX(UF_acronyms!$A$1:$C$28,MATCH(B1565,UF_acronyms!$C$1:$C$28,0),2)</f>
        <v>PE</v>
      </c>
      <c r="B1565" s="1" t="s">
        <v>3726</v>
      </c>
      <c r="C1565" s="1" t="s">
        <v>3917</v>
      </c>
      <c r="D1565" s="1" t="s">
        <v>3918</v>
      </c>
      <c r="E1565" s="11">
        <v>23935</v>
      </c>
      <c r="F1565" s="6" t="str">
        <f>CONCATENATE(tb_SVI[[#This Row],[Nome Município]],"/",tb_SVI[[#This Row],[UF]])</f>
        <v>Orobó/PE</v>
      </c>
      <c r="G1565" s="1" t="s">
        <v>18</v>
      </c>
      <c r="H1565" s="1" t="s">
        <v>2158</v>
      </c>
      <c r="I1565" s="1" t="s">
        <v>398</v>
      </c>
      <c r="J1565" s="1" t="s">
        <v>33</v>
      </c>
      <c r="K1565" s="1" t="s">
        <v>103</v>
      </c>
    </row>
    <row r="1566" spans="1:11" x14ac:dyDescent="0.2">
      <c r="A1566" s="6" t="str">
        <f>INDEX(UF_acronyms!$A$1:$C$28,MATCH(B1566,UF_acronyms!$C$1:$C$28,0),2)</f>
        <v>PE</v>
      </c>
      <c r="B1566" s="1" t="s">
        <v>3726</v>
      </c>
      <c r="C1566" s="1" t="s">
        <v>3919</v>
      </c>
      <c r="D1566" s="1" t="s">
        <v>3920</v>
      </c>
      <c r="E1566" s="11">
        <v>15152</v>
      </c>
      <c r="F1566" s="6" t="str">
        <f>CONCATENATE(tb_SVI[[#This Row],[Nome Município]],"/",tb_SVI[[#This Row],[UF]])</f>
        <v>Orocó/PE</v>
      </c>
      <c r="G1566" s="1" t="s">
        <v>18</v>
      </c>
      <c r="H1566" s="1" t="s">
        <v>1334</v>
      </c>
      <c r="I1566" s="1" t="s">
        <v>2984</v>
      </c>
      <c r="J1566" s="1" t="s">
        <v>432</v>
      </c>
      <c r="K1566" s="1" t="s">
        <v>148</v>
      </c>
    </row>
    <row r="1567" spans="1:11" x14ac:dyDescent="0.2">
      <c r="A1567" s="6" t="str">
        <f>INDEX(UF_acronyms!$A$1:$C$28,MATCH(B1567,UF_acronyms!$C$1:$C$28,0),2)</f>
        <v>PE</v>
      </c>
      <c r="B1567" s="1" t="s">
        <v>3726</v>
      </c>
      <c r="C1567" s="1" t="s">
        <v>3921</v>
      </c>
      <c r="D1567" s="1" t="s">
        <v>3922</v>
      </c>
      <c r="E1567" s="11">
        <v>69969</v>
      </c>
      <c r="F1567" s="6" t="str">
        <f>CONCATENATE(tb_SVI[[#This Row],[Nome Município]],"/",tb_SVI[[#This Row],[UF]])</f>
        <v>Ouricuri/PE</v>
      </c>
      <c r="G1567" s="1" t="s">
        <v>18</v>
      </c>
      <c r="H1567" s="1" t="s">
        <v>709</v>
      </c>
      <c r="I1567" s="1" t="s">
        <v>282</v>
      </c>
      <c r="J1567" s="1" t="s">
        <v>677</v>
      </c>
      <c r="K1567" s="1" t="s">
        <v>212</v>
      </c>
    </row>
    <row r="1568" spans="1:11" x14ac:dyDescent="0.2">
      <c r="A1568" s="6" t="str">
        <f>INDEX(UF_acronyms!$A$1:$C$28,MATCH(B1568,UF_acronyms!$C$1:$C$28,0),2)</f>
        <v>PE</v>
      </c>
      <c r="B1568" s="1" t="s">
        <v>3726</v>
      </c>
      <c r="C1568" s="1" t="s">
        <v>3923</v>
      </c>
      <c r="D1568" s="1" t="s">
        <v>3924</v>
      </c>
      <c r="E1568" s="11">
        <v>63500</v>
      </c>
      <c r="F1568" s="6" t="str">
        <f>CONCATENATE(tb_SVI[[#This Row],[Nome Município]],"/",tb_SVI[[#This Row],[UF]])</f>
        <v>Palmares/PE</v>
      </c>
      <c r="G1568" s="1" t="s">
        <v>18</v>
      </c>
      <c r="H1568" s="1" t="s">
        <v>1161</v>
      </c>
      <c r="I1568" s="1" t="s">
        <v>2112</v>
      </c>
      <c r="J1568" s="1" t="s">
        <v>59</v>
      </c>
      <c r="K1568" s="1" t="s">
        <v>98</v>
      </c>
    </row>
    <row r="1569" spans="1:11" x14ac:dyDescent="0.2">
      <c r="A1569" s="6" t="str">
        <f>INDEX(UF_acronyms!$A$1:$C$28,MATCH(B1569,UF_acronyms!$C$1:$C$28,0),2)</f>
        <v>PE</v>
      </c>
      <c r="B1569" s="1" t="s">
        <v>3726</v>
      </c>
      <c r="C1569" s="1" t="s">
        <v>3925</v>
      </c>
      <c r="D1569" s="1" t="s">
        <v>3926</v>
      </c>
      <c r="E1569" s="11">
        <v>7600</v>
      </c>
      <c r="F1569" s="6" t="str">
        <f>CONCATENATE(tb_SVI[[#This Row],[Nome Município]],"/",tb_SVI[[#This Row],[UF]])</f>
        <v>Palmeirina/PE</v>
      </c>
      <c r="G1569" s="1" t="s">
        <v>18</v>
      </c>
      <c r="H1569" s="1" t="s">
        <v>105</v>
      </c>
      <c r="I1569" s="1" t="s">
        <v>2804</v>
      </c>
      <c r="J1569" s="1" t="s">
        <v>263</v>
      </c>
      <c r="K1569" s="1" t="s">
        <v>164</v>
      </c>
    </row>
    <row r="1570" spans="1:11" x14ac:dyDescent="0.2">
      <c r="A1570" s="6" t="str">
        <f>INDEX(UF_acronyms!$A$1:$C$28,MATCH(B1570,UF_acronyms!$C$1:$C$28,0),2)</f>
        <v>PE</v>
      </c>
      <c r="B1570" s="1" t="s">
        <v>3726</v>
      </c>
      <c r="C1570" s="1" t="s">
        <v>3927</v>
      </c>
      <c r="D1570" s="1" t="s">
        <v>3928</v>
      </c>
      <c r="E1570" s="11">
        <v>26456</v>
      </c>
      <c r="F1570" s="6" t="str">
        <f>CONCATENATE(tb_SVI[[#This Row],[Nome Município]],"/",tb_SVI[[#This Row],[UF]])</f>
        <v>Panelas/PE</v>
      </c>
      <c r="G1570" s="1" t="s">
        <v>18</v>
      </c>
      <c r="H1570" s="1" t="s">
        <v>528</v>
      </c>
      <c r="I1570" s="1" t="s">
        <v>833</v>
      </c>
      <c r="J1570" s="1" t="s">
        <v>474</v>
      </c>
      <c r="K1570" s="1" t="s">
        <v>656</v>
      </c>
    </row>
    <row r="1571" spans="1:11" x14ac:dyDescent="0.2">
      <c r="A1571" s="6" t="str">
        <f>INDEX(UF_acronyms!$A$1:$C$28,MATCH(B1571,UF_acronyms!$C$1:$C$28,0),2)</f>
        <v>PE</v>
      </c>
      <c r="B1571" s="1" t="s">
        <v>3726</v>
      </c>
      <c r="C1571" s="1" t="s">
        <v>3929</v>
      </c>
      <c r="D1571" s="1" t="s">
        <v>3930</v>
      </c>
      <c r="E1571" s="11">
        <v>11566</v>
      </c>
      <c r="F1571" s="6" t="str">
        <f>CONCATENATE(tb_SVI[[#This Row],[Nome Município]],"/",tb_SVI[[#This Row],[UF]])</f>
        <v>Paranatama/PE</v>
      </c>
      <c r="G1571" s="1" t="s">
        <v>18</v>
      </c>
      <c r="H1571" s="1" t="s">
        <v>302</v>
      </c>
      <c r="I1571" s="1" t="s">
        <v>1334</v>
      </c>
      <c r="J1571" s="1" t="s">
        <v>191</v>
      </c>
      <c r="K1571" s="1" t="s">
        <v>165</v>
      </c>
    </row>
    <row r="1572" spans="1:11" x14ac:dyDescent="0.2">
      <c r="A1572" s="6" t="str">
        <f>INDEX(UF_acronyms!$A$1:$C$28,MATCH(B1572,UF_acronyms!$C$1:$C$28,0),2)</f>
        <v>PE</v>
      </c>
      <c r="B1572" s="1" t="s">
        <v>3726</v>
      </c>
      <c r="C1572" s="1" t="s">
        <v>3931</v>
      </c>
      <c r="D1572" s="1" t="s">
        <v>2976</v>
      </c>
      <c r="E1572" s="11">
        <v>22106</v>
      </c>
      <c r="F1572" s="6" t="str">
        <f>CONCATENATE(tb_SVI[[#This Row],[Nome Município]],"/",tb_SVI[[#This Row],[UF]])</f>
        <v>Parnamirim/PE</v>
      </c>
      <c r="G1572" s="1" t="s">
        <v>18</v>
      </c>
      <c r="H1572" s="1" t="s">
        <v>378</v>
      </c>
      <c r="I1572" s="1" t="s">
        <v>2577</v>
      </c>
      <c r="J1572" s="1" t="s">
        <v>323</v>
      </c>
      <c r="K1572" s="1" t="s">
        <v>147</v>
      </c>
    </row>
    <row r="1573" spans="1:11" x14ac:dyDescent="0.2">
      <c r="A1573" s="6" t="str">
        <f>INDEX(UF_acronyms!$A$1:$C$28,MATCH(B1573,UF_acronyms!$C$1:$C$28,0),2)</f>
        <v>PE</v>
      </c>
      <c r="B1573" s="1" t="s">
        <v>3726</v>
      </c>
      <c r="C1573" s="1" t="s">
        <v>3932</v>
      </c>
      <c r="D1573" s="1" t="s">
        <v>3933</v>
      </c>
      <c r="E1573" s="11">
        <v>28894</v>
      </c>
      <c r="F1573" s="6" t="str">
        <f>CONCATENATE(tb_SVI[[#This Row],[Nome Município]],"/",tb_SVI[[#This Row],[UF]])</f>
        <v>Passira/PE</v>
      </c>
      <c r="G1573" s="1" t="s">
        <v>18</v>
      </c>
      <c r="H1573" s="1" t="s">
        <v>532</v>
      </c>
      <c r="I1573" s="1" t="s">
        <v>210</v>
      </c>
      <c r="J1573" s="1" t="s">
        <v>350</v>
      </c>
      <c r="K1573" s="1" t="s">
        <v>465</v>
      </c>
    </row>
    <row r="1574" spans="1:11" x14ac:dyDescent="0.2">
      <c r="A1574" s="6" t="str">
        <f>INDEX(UF_acronyms!$A$1:$C$28,MATCH(B1574,UF_acronyms!$C$1:$C$28,0),2)</f>
        <v>PE</v>
      </c>
      <c r="B1574" s="1" t="s">
        <v>3726</v>
      </c>
      <c r="C1574" s="1" t="s">
        <v>3934</v>
      </c>
      <c r="D1574" s="1" t="s">
        <v>3935</v>
      </c>
      <c r="E1574" s="11">
        <v>56933</v>
      </c>
      <c r="F1574" s="6" t="str">
        <f>CONCATENATE(tb_SVI[[#This Row],[Nome Município]],"/",tb_SVI[[#This Row],[UF]])</f>
        <v>Paudalho/PE</v>
      </c>
      <c r="G1574" s="1" t="s">
        <v>18</v>
      </c>
      <c r="H1574" s="1" t="s">
        <v>586</v>
      </c>
      <c r="I1574" s="1" t="s">
        <v>192</v>
      </c>
      <c r="J1574" s="1" t="s">
        <v>334</v>
      </c>
      <c r="K1574" s="1" t="s">
        <v>801</v>
      </c>
    </row>
    <row r="1575" spans="1:11" x14ac:dyDescent="0.2">
      <c r="A1575" s="6" t="str">
        <f>INDEX(UF_acronyms!$A$1:$C$28,MATCH(B1575,UF_acronyms!$C$1:$C$28,0),2)</f>
        <v>PE</v>
      </c>
      <c r="B1575" s="1" t="s">
        <v>3726</v>
      </c>
      <c r="C1575" s="1" t="s">
        <v>3936</v>
      </c>
      <c r="D1575" s="1" t="s">
        <v>3937</v>
      </c>
      <c r="E1575" s="11">
        <v>22668</v>
      </c>
      <c r="F1575" s="6" t="str">
        <f>CONCATENATE(tb_SVI[[#This Row],[Nome Município]],"/",tb_SVI[[#This Row],[UF]])</f>
        <v>Pedra/PE</v>
      </c>
      <c r="G1575" s="1" t="s">
        <v>18</v>
      </c>
      <c r="H1575" s="1" t="s">
        <v>588</v>
      </c>
      <c r="I1575" s="1" t="s">
        <v>1113</v>
      </c>
      <c r="J1575" s="1" t="s">
        <v>257</v>
      </c>
      <c r="K1575" s="1" t="s">
        <v>692</v>
      </c>
    </row>
    <row r="1576" spans="1:11" x14ac:dyDescent="0.2">
      <c r="A1576" s="6" t="str">
        <f>INDEX(UF_acronyms!$A$1:$C$28,MATCH(B1576,UF_acronyms!$C$1:$C$28,0),2)</f>
        <v>PE</v>
      </c>
      <c r="B1576" s="1" t="s">
        <v>3726</v>
      </c>
      <c r="C1576" s="1" t="s">
        <v>3938</v>
      </c>
      <c r="D1576" s="1" t="s">
        <v>3939</v>
      </c>
      <c r="E1576" s="11">
        <v>67735</v>
      </c>
      <c r="F1576" s="6" t="str">
        <f>CONCATENATE(tb_SVI[[#This Row],[Nome Município]],"/",tb_SVI[[#This Row],[UF]])</f>
        <v>Pesqueira/PE</v>
      </c>
      <c r="G1576" s="1" t="s">
        <v>18</v>
      </c>
      <c r="H1576" s="1" t="s">
        <v>1161</v>
      </c>
      <c r="I1576" s="1" t="s">
        <v>2169</v>
      </c>
      <c r="J1576" s="1" t="s">
        <v>98</v>
      </c>
      <c r="K1576" s="1" t="s">
        <v>862</v>
      </c>
    </row>
    <row r="1577" spans="1:11" x14ac:dyDescent="0.2">
      <c r="A1577" s="6" t="str">
        <f>INDEX(UF_acronyms!$A$1:$C$28,MATCH(B1577,UF_acronyms!$C$1:$C$28,0),2)</f>
        <v>PE</v>
      </c>
      <c r="B1577" s="1" t="s">
        <v>3726</v>
      </c>
      <c r="C1577" s="1" t="s">
        <v>3940</v>
      </c>
      <c r="D1577" s="1" t="s">
        <v>3941</v>
      </c>
      <c r="E1577" s="11">
        <v>354317</v>
      </c>
      <c r="F1577" s="6" t="str">
        <f>CONCATENATE(tb_SVI[[#This Row],[Nome Município]],"/",tb_SVI[[#This Row],[UF]])</f>
        <v>Petrolina/PE</v>
      </c>
      <c r="G1577" s="1" t="s">
        <v>18</v>
      </c>
      <c r="H1577" s="1" t="s">
        <v>187</v>
      </c>
      <c r="I1577" s="1" t="s">
        <v>1552</v>
      </c>
      <c r="J1577" s="1" t="s">
        <v>184</v>
      </c>
      <c r="K1577" s="1" t="s">
        <v>791</v>
      </c>
    </row>
    <row r="1578" spans="1:11" x14ac:dyDescent="0.2">
      <c r="A1578" s="6" t="str">
        <f>INDEX(UF_acronyms!$A$1:$C$28,MATCH(B1578,UF_acronyms!$C$1:$C$28,0),2)</f>
        <v>PE</v>
      </c>
      <c r="B1578" s="1" t="s">
        <v>3726</v>
      </c>
      <c r="C1578" s="1" t="s">
        <v>3942</v>
      </c>
      <c r="D1578" s="1" t="s">
        <v>3943</v>
      </c>
      <c r="E1578" s="11">
        <v>36901</v>
      </c>
      <c r="F1578" s="6" t="str">
        <f>CONCATENATE(tb_SVI[[#This Row],[Nome Município]],"/",tb_SVI[[#This Row],[UF]])</f>
        <v>Petrolândia/PE</v>
      </c>
      <c r="G1578" s="1" t="s">
        <v>18</v>
      </c>
      <c r="H1578" s="1" t="s">
        <v>184</v>
      </c>
      <c r="I1578" s="1" t="s">
        <v>1552</v>
      </c>
      <c r="J1578" s="1" t="s">
        <v>104</v>
      </c>
      <c r="K1578" s="1" t="s">
        <v>350</v>
      </c>
    </row>
    <row r="1579" spans="1:11" x14ac:dyDescent="0.2">
      <c r="A1579" s="6" t="str">
        <f>INDEX(UF_acronyms!$A$1:$C$28,MATCH(B1579,UF_acronyms!$C$1:$C$28,0),2)</f>
        <v>PE</v>
      </c>
      <c r="B1579" s="1" t="s">
        <v>3726</v>
      </c>
      <c r="C1579" s="1" t="s">
        <v>3944</v>
      </c>
      <c r="D1579" s="1" t="s">
        <v>3945</v>
      </c>
      <c r="E1579" s="11">
        <v>27148</v>
      </c>
      <c r="F1579" s="6" t="str">
        <f>CONCATENATE(tb_SVI[[#This Row],[Nome Município]],"/",tb_SVI[[#This Row],[UF]])</f>
        <v>Pombos/PE</v>
      </c>
      <c r="G1579" s="1" t="s">
        <v>18</v>
      </c>
      <c r="H1579" s="1" t="s">
        <v>119</v>
      </c>
      <c r="I1579" s="1" t="s">
        <v>2671</v>
      </c>
      <c r="J1579" s="1" t="s">
        <v>296</v>
      </c>
      <c r="K1579" s="1" t="s">
        <v>255</v>
      </c>
    </row>
    <row r="1580" spans="1:11" x14ac:dyDescent="0.2">
      <c r="A1580" s="6" t="str">
        <f>INDEX(UF_acronyms!$A$1:$C$28,MATCH(B1580,UF_acronyms!$C$1:$C$28,0),2)</f>
        <v>PE</v>
      </c>
      <c r="B1580" s="1" t="s">
        <v>3726</v>
      </c>
      <c r="C1580" s="1" t="s">
        <v>3946</v>
      </c>
      <c r="D1580" s="1" t="s">
        <v>3947</v>
      </c>
      <c r="E1580" s="11">
        <v>11305</v>
      </c>
      <c r="F1580" s="6" t="str">
        <f>CONCATENATE(tb_SVI[[#This Row],[Nome Município]],"/",tb_SVI[[#This Row],[UF]])</f>
        <v>Poção/PE</v>
      </c>
      <c r="G1580" s="1" t="s">
        <v>18</v>
      </c>
      <c r="H1580" s="1" t="s">
        <v>513</v>
      </c>
      <c r="I1580" s="1" t="s">
        <v>34</v>
      </c>
      <c r="J1580" s="1" t="s">
        <v>615</v>
      </c>
      <c r="K1580" s="1" t="s">
        <v>608</v>
      </c>
    </row>
    <row r="1581" spans="1:11" x14ac:dyDescent="0.2">
      <c r="A1581" s="6" t="str">
        <f>INDEX(UF_acronyms!$A$1:$C$28,MATCH(B1581,UF_acronyms!$C$1:$C$28,0),2)</f>
        <v>PE</v>
      </c>
      <c r="B1581" s="1" t="s">
        <v>3726</v>
      </c>
      <c r="C1581" s="1" t="s">
        <v>3948</v>
      </c>
      <c r="D1581" s="1" t="s">
        <v>1117</v>
      </c>
      <c r="E1581" s="11">
        <v>15101</v>
      </c>
      <c r="F1581" s="6" t="str">
        <f>CONCATENATE(tb_SVI[[#This Row],[Nome Município]],"/",tb_SVI[[#This Row],[UF]])</f>
        <v>Primavera/PE</v>
      </c>
      <c r="G1581" s="1" t="s">
        <v>18</v>
      </c>
      <c r="H1581" s="1" t="s">
        <v>666</v>
      </c>
      <c r="I1581" s="1" t="s">
        <v>144</v>
      </c>
      <c r="J1581" s="1" t="s">
        <v>35</v>
      </c>
      <c r="K1581" s="1" t="s">
        <v>202</v>
      </c>
    </row>
    <row r="1582" spans="1:11" x14ac:dyDescent="0.2">
      <c r="A1582" s="6" t="str">
        <f>INDEX(UF_acronyms!$A$1:$C$28,MATCH(B1582,UF_acronyms!$C$1:$C$28,0),2)</f>
        <v>PE</v>
      </c>
      <c r="B1582" s="1" t="s">
        <v>3726</v>
      </c>
      <c r="C1582" s="1" t="s">
        <v>3949</v>
      </c>
      <c r="D1582" s="1" t="s">
        <v>3950</v>
      </c>
      <c r="E1582" s="11">
        <v>26175</v>
      </c>
      <c r="F1582" s="6" t="str">
        <f>CONCATENATE(tb_SVI[[#This Row],[Nome Município]],"/",tb_SVI[[#This Row],[UF]])</f>
        <v>Quipapá/PE</v>
      </c>
      <c r="G1582" s="1" t="s">
        <v>18</v>
      </c>
      <c r="H1582" s="1" t="s">
        <v>330</v>
      </c>
      <c r="I1582" s="1" t="s">
        <v>22</v>
      </c>
      <c r="J1582" s="1" t="s">
        <v>518</v>
      </c>
      <c r="K1582" s="1" t="s">
        <v>137</v>
      </c>
    </row>
    <row r="1583" spans="1:11" x14ac:dyDescent="0.2">
      <c r="A1583" s="6" t="str">
        <f>INDEX(UF_acronyms!$A$1:$C$28,MATCH(B1583,UF_acronyms!$C$1:$C$28,0),2)</f>
        <v>PE</v>
      </c>
      <c r="B1583" s="1" t="s">
        <v>3726</v>
      </c>
      <c r="C1583" s="1" t="s">
        <v>3951</v>
      </c>
      <c r="D1583" s="1" t="s">
        <v>3952</v>
      </c>
      <c r="E1583" s="11">
        <v>6805</v>
      </c>
      <c r="F1583" s="6" t="str">
        <f>CONCATENATE(tb_SVI[[#This Row],[Nome Município]],"/",tb_SVI[[#This Row],[UF]])</f>
        <v>Quixaba/PE</v>
      </c>
      <c r="G1583" s="1" t="s">
        <v>18</v>
      </c>
      <c r="H1583" s="1" t="s">
        <v>851</v>
      </c>
      <c r="I1583" s="1" t="s">
        <v>94</v>
      </c>
      <c r="J1583" s="1" t="s">
        <v>500</v>
      </c>
      <c r="K1583" s="1" t="s">
        <v>340</v>
      </c>
    </row>
    <row r="1584" spans="1:11" x14ac:dyDescent="0.2">
      <c r="A1584" s="6" t="str">
        <f>INDEX(UF_acronyms!$A$1:$C$28,MATCH(B1584,UF_acronyms!$C$1:$C$28,0),2)</f>
        <v>PE</v>
      </c>
      <c r="B1584" s="1" t="s">
        <v>3726</v>
      </c>
      <c r="C1584" s="1" t="s">
        <v>3953</v>
      </c>
      <c r="D1584" s="1" t="s">
        <v>3954</v>
      </c>
      <c r="E1584" s="11">
        <v>20646</v>
      </c>
      <c r="F1584" s="6" t="str">
        <f>CONCATENATE(tb_SVI[[#This Row],[Nome Município]],"/",tb_SVI[[#This Row],[UF]])</f>
        <v>Riacho das Almas/PE</v>
      </c>
      <c r="G1584" s="1" t="s">
        <v>18</v>
      </c>
      <c r="H1584" s="1" t="s">
        <v>532</v>
      </c>
      <c r="I1584" s="1" t="s">
        <v>1029</v>
      </c>
      <c r="J1584" s="1" t="s">
        <v>487</v>
      </c>
      <c r="K1584" s="1" t="s">
        <v>506</v>
      </c>
    </row>
    <row r="1585" spans="1:11" x14ac:dyDescent="0.2">
      <c r="A1585" s="6" t="str">
        <f>INDEX(UF_acronyms!$A$1:$C$28,MATCH(B1585,UF_acronyms!$C$1:$C$28,0),2)</f>
        <v>PE</v>
      </c>
      <c r="B1585" s="1" t="s">
        <v>3726</v>
      </c>
      <c r="C1585" s="1" t="s">
        <v>3955</v>
      </c>
      <c r="D1585" s="1" t="s">
        <v>3956</v>
      </c>
      <c r="E1585" s="11">
        <v>47616</v>
      </c>
      <c r="F1585" s="6" t="str">
        <f>CONCATENATE(tb_SVI[[#This Row],[Nome Município]],"/",tb_SVI[[#This Row],[UF]])</f>
        <v>Ribeirão/PE</v>
      </c>
      <c r="G1585" s="1" t="s">
        <v>18</v>
      </c>
      <c r="H1585" s="1" t="s">
        <v>317</v>
      </c>
      <c r="I1585" s="1" t="s">
        <v>2112</v>
      </c>
      <c r="J1585" s="1" t="s">
        <v>323</v>
      </c>
      <c r="K1585" s="1" t="s">
        <v>104</v>
      </c>
    </row>
    <row r="1586" spans="1:11" x14ac:dyDescent="0.2">
      <c r="A1586" s="6" t="str">
        <f>INDEX(UF_acronyms!$A$1:$C$28,MATCH(B1586,UF_acronyms!$C$1:$C$28,0),2)</f>
        <v>PE</v>
      </c>
      <c r="B1586" s="1" t="s">
        <v>3726</v>
      </c>
      <c r="C1586" s="1" t="s">
        <v>3957</v>
      </c>
      <c r="D1586" s="1" t="s">
        <v>3958</v>
      </c>
      <c r="E1586" s="11">
        <v>23628</v>
      </c>
      <c r="F1586" s="6" t="str">
        <f>CONCATENATE(tb_SVI[[#This Row],[Nome Município]],"/",tb_SVI[[#This Row],[UF]])</f>
        <v>Rio Formoso/PE</v>
      </c>
      <c r="G1586" s="1" t="s">
        <v>18</v>
      </c>
      <c r="H1586" s="1" t="s">
        <v>163</v>
      </c>
      <c r="I1586" s="1" t="s">
        <v>1462</v>
      </c>
      <c r="J1586" s="1" t="s">
        <v>597</v>
      </c>
      <c r="K1586" s="1" t="s">
        <v>180</v>
      </c>
    </row>
    <row r="1587" spans="1:11" x14ac:dyDescent="0.2">
      <c r="A1587" s="6" t="str">
        <f>INDEX(UF_acronyms!$A$1:$C$28,MATCH(B1587,UF_acronyms!$C$1:$C$28,0),2)</f>
        <v>PE</v>
      </c>
      <c r="B1587" s="1" t="s">
        <v>3726</v>
      </c>
      <c r="C1587" s="1" t="s">
        <v>3959</v>
      </c>
      <c r="D1587" s="1" t="s">
        <v>3960</v>
      </c>
      <c r="E1587" s="11">
        <v>9764</v>
      </c>
      <c r="F1587" s="6" t="str">
        <f>CONCATENATE(tb_SVI[[#This Row],[Nome Município]],"/",tb_SVI[[#This Row],[UF]])</f>
        <v>Sairé/PE</v>
      </c>
      <c r="G1587" s="1" t="s">
        <v>18</v>
      </c>
      <c r="H1587" s="1" t="s">
        <v>184</v>
      </c>
      <c r="I1587" s="1" t="s">
        <v>1004</v>
      </c>
      <c r="J1587" s="1" t="s">
        <v>232</v>
      </c>
      <c r="K1587" s="1" t="s">
        <v>466</v>
      </c>
    </row>
    <row r="1588" spans="1:11" x14ac:dyDescent="0.2">
      <c r="A1588" s="6" t="str">
        <f>INDEX(UF_acronyms!$A$1:$C$28,MATCH(B1588,UF_acronyms!$C$1:$C$28,0),2)</f>
        <v>PE</v>
      </c>
      <c r="B1588" s="1" t="s">
        <v>3726</v>
      </c>
      <c r="C1588" s="1" t="s">
        <v>3961</v>
      </c>
      <c r="D1588" s="1" t="s">
        <v>3394</v>
      </c>
      <c r="E1588" s="11">
        <v>11068</v>
      </c>
      <c r="F1588" s="6" t="str">
        <f>CONCATENATE(tb_SVI[[#This Row],[Nome Município]],"/",tb_SVI[[#This Row],[UF]])</f>
        <v>Salgadinho/PE</v>
      </c>
      <c r="G1588" s="1" t="s">
        <v>18</v>
      </c>
      <c r="H1588" s="1" t="s">
        <v>128</v>
      </c>
      <c r="I1588" s="1" t="s">
        <v>362</v>
      </c>
      <c r="J1588" s="1" t="s">
        <v>333</v>
      </c>
      <c r="K1588" s="1" t="s">
        <v>729</v>
      </c>
    </row>
    <row r="1589" spans="1:11" x14ac:dyDescent="0.2">
      <c r="A1589" s="6" t="str">
        <f>INDEX(UF_acronyms!$A$1:$C$28,MATCH(B1589,UF_acronyms!$C$1:$C$28,0),2)</f>
        <v>PE</v>
      </c>
      <c r="B1589" s="1" t="s">
        <v>3726</v>
      </c>
      <c r="C1589" s="1" t="s">
        <v>3962</v>
      </c>
      <c r="D1589" s="1" t="s">
        <v>3963</v>
      </c>
      <c r="E1589" s="11">
        <v>61249</v>
      </c>
      <c r="F1589" s="6" t="str">
        <f>CONCATENATE(tb_SVI[[#This Row],[Nome Município]],"/",tb_SVI[[#This Row],[UF]])</f>
        <v>Salgueiro/PE</v>
      </c>
      <c r="G1589" s="1" t="s">
        <v>18</v>
      </c>
      <c r="H1589" s="1" t="s">
        <v>224</v>
      </c>
      <c r="I1589" s="1" t="s">
        <v>2990</v>
      </c>
      <c r="J1589" s="1" t="s">
        <v>50</v>
      </c>
      <c r="K1589" s="1" t="s">
        <v>34</v>
      </c>
    </row>
    <row r="1590" spans="1:11" x14ac:dyDescent="0.2">
      <c r="A1590" s="6" t="str">
        <f>INDEX(UF_acronyms!$A$1:$C$28,MATCH(B1590,UF_acronyms!$C$1:$C$28,0),2)</f>
        <v>PE</v>
      </c>
      <c r="B1590" s="1" t="s">
        <v>3726</v>
      </c>
      <c r="C1590" s="1" t="s">
        <v>3964</v>
      </c>
      <c r="D1590" s="1" t="s">
        <v>3965</v>
      </c>
      <c r="E1590" s="11">
        <v>15862</v>
      </c>
      <c r="F1590" s="6" t="str">
        <f>CONCATENATE(tb_SVI[[#This Row],[Nome Município]],"/",tb_SVI[[#This Row],[UF]])</f>
        <v>Saloá/PE</v>
      </c>
      <c r="G1590" s="1" t="s">
        <v>18</v>
      </c>
      <c r="H1590" s="1" t="s">
        <v>50</v>
      </c>
      <c r="I1590" s="1" t="s">
        <v>196</v>
      </c>
      <c r="J1590" s="1" t="s">
        <v>23</v>
      </c>
      <c r="K1590" s="1" t="s">
        <v>449</v>
      </c>
    </row>
    <row r="1591" spans="1:11" x14ac:dyDescent="0.2">
      <c r="A1591" s="6" t="str">
        <f>INDEX(UF_acronyms!$A$1:$C$28,MATCH(B1591,UF_acronyms!$C$1:$C$28,0),2)</f>
        <v>PE</v>
      </c>
      <c r="B1591" s="1" t="s">
        <v>3726</v>
      </c>
      <c r="C1591" s="1" t="s">
        <v>3966</v>
      </c>
      <c r="D1591" s="1" t="s">
        <v>3967</v>
      </c>
      <c r="E1591" s="11">
        <v>26890</v>
      </c>
      <c r="F1591" s="6" t="str">
        <f>CONCATENATE(tb_SVI[[#This Row],[Nome Município]],"/",tb_SVI[[#This Row],[UF]])</f>
        <v>Sanharó/PE</v>
      </c>
      <c r="G1591" s="1" t="s">
        <v>18</v>
      </c>
      <c r="H1591" s="1" t="s">
        <v>163</v>
      </c>
      <c r="I1591" s="1" t="s">
        <v>2691</v>
      </c>
      <c r="J1591" s="1" t="s">
        <v>78</v>
      </c>
      <c r="K1591" s="1" t="s">
        <v>193</v>
      </c>
    </row>
    <row r="1592" spans="1:11" x14ac:dyDescent="0.2">
      <c r="A1592" s="6" t="str">
        <f>INDEX(UF_acronyms!$A$1:$C$28,MATCH(B1592,UF_acronyms!$C$1:$C$28,0),2)</f>
        <v>PE</v>
      </c>
      <c r="B1592" s="1" t="s">
        <v>3726</v>
      </c>
      <c r="C1592" s="1" t="s">
        <v>3968</v>
      </c>
      <c r="D1592" s="1" t="s">
        <v>3214</v>
      </c>
      <c r="E1592" s="11">
        <v>15558</v>
      </c>
      <c r="F1592" s="6" t="str">
        <f>CONCATENATE(tb_SVI[[#This Row],[Nome Município]],"/",tb_SVI[[#This Row],[UF]])</f>
        <v>Santa Cruz/PE</v>
      </c>
      <c r="G1592" s="1" t="s">
        <v>18</v>
      </c>
      <c r="H1592" s="1" t="s">
        <v>297</v>
      </c>
      <c r="I1592" s="1" t="s">
        <v>224</v>
      </c>
      <c r="J1592" s="1" t="s">
        <v>191</v>
      </c>
      <c r="K1592" s="1" t="s">
        <v>677</v>
      </c>
    </row>
    <row r="1593" spans="1:11" x14ac:dyDescent="0.2">
      <c r="A1593" s="6" t="str">
        <f>INDEX(UF_acronyms!$A$1:$C$28,MATCH(B1593,UF_acronyms!$C$1:$C$28,0),2)</f>
        <v>PE</v>
      </c>
      <c r="B1593" s="1" t="s">
        <v>3726</v>
      </c>
      <c r="C1593" s="1" t="s">
        <v>3969</v>
      </c>
      <c r="D1593" s="1" t="s">
        <v>3970</v>
      </c>
      <c r="E1593" s="11">
        <v>12650</v>
      </c>
      <c r="F1593" s="6" t="str">
        <f>CONCATENATE(tb_SVI[[#This Row],[Nome Município]],"/",tb_SVI[[#This Row],[UF]])</f>
        <v>Santa Cruz da Baixa Verde/PE</v>
      </c>
      <c r="G1593" s="1" t="s">
        <v>18</v>
      </c>
      <c r="H1593" s="1" t="s">
        <v>203</v>
      </c>
      <c r="I1593" s="1" t="s">
        <v>152</v>
      </c>
      <c r="J1593" s="1" t="s">
        <v>239</v>
      </c>
      <c r="K1593" s="1" t="s">
        <v>340</v>
      </c>
    </row>
    <row r="1594" spans="1:11" x14ac:dyDescent="0.2">
      <c r="A1594" s="6" t="str">
        <f>INDEX(UF_acronyms!$A$1:$C$28,MATCH(B1594,UF_acronyms!$C$1:$C$28,0),2)</f>
        <v>PE</v>
      </c>
      <c r="B1594" s="1" t="s">
        <v>3726</v>
      </c>
      <c r="C1594" s="1" t="s">
        <v>3971</v>
      </c>
      <c r="D1594" s="1" t="s">
        <v>3972</v>
      </c>
      <c r="E1594" s="11">
        <v>109897</v>
      </c>
      <c r="F1594" s="6" t="str">
        <f>CONCATENATE(tb_SVI[[#This Row],[Nome Município]],"/",tb_SVI[[#This Row],[UF]])</f>
        <v>Santa Cruz do Capibaribe/PE</v>
      </c>
      <c r="G1594" s="1" t="s">
        <v>18</v>
      </c>
      <c r="H1594" s="1" t="s">
        <v>2753</v>
      </c>
      <c r="I1594" s="1" t="s">
        <v>143</v>
      </c>
      <c r="J1594" s="1" t="s">
        <v>296</v>
      </c>
      <c r="K1594" s="1" t="s">
        <v>1520</v>
      </c>
    </row>
    <row r="1595" spans="1:11" x14ac:dyDescent="0.2">
      <c r="A1595" s="6" t="str">
        <f>INDEX(UF_acronyms!$A$1:$C$28,MATCH(B1595,UF_acronyms!$C$1:$C$28,0),2)</f>
        <v>PE</v>
      </c>
      <c r="B1595" s="1" t="s">
        <v>3726</v>
      </c>
      <c r="C1595" s="1" t="s">
        <v>3973</v>
      </c>
      <c r="D1595" s="1" t="s">
        <v>2203</v>
      </c>
      <c r="E1595" s="11">
        <v>14562</v>
      </c>
      <c r="F1595" s="6" t="str">
        <f>CONCATENATE(tb_SVI[[#This Row],[Nome Município]],"/",tb_SVI[[#This Row],[UF]])</f>
        <v>Santa Filomena/PE</v>
      </c>
      <c r="G1595" s="1" t="s">
        <v>18</v>
      </c>
      <c r="H1595" s="1" t="s">
        <v>950</v>
      </c>
      <c r="I1595" s="1" t="s">
        <v>2521</v>
      </c>
      <c r="J1595" s="1" t="s">
        <v>129</v>
      </c>
      <c r="K1595" s="1" t="s">
        <v>857</v>
      </c>
    </row>
    <row r="1596" spans="1:11" x14ac:dyDescent="0.2">
      <c r="A1596" s="6" t="str">
        <f>INDEX(UF_acronyms!$A$1:$C$28,MATCH(B1596,UF_acronyms!$C$1:$C$28,0),2)</f>
        <v>PE</v>
      </c>
      <c r="B1596" s="1" t="s">
        <v>3726</v>
      </c>
      <c r="C1596" s="1" t="s">
        <v>3974</v>
      </c>
      <c r="D1596" s="1" t="s">
        <v>3975</v>
      </c>
      <c r="E1596" s="11">
        <v>42100</v>
      </c>
      <c r="F1596" s="6" t="str">
        <f>CONCATENATE(tb_SVI[[#This Row],[Nome Município]],"/",tb_SVI[[#This Row],[UF]])</f>
        <v>Santa Maria da Boa Vista/PE</v>
      </c>
      <c r="G1596" s="1" t="s">
        <v>18</v>
      </c>
      <c r="H1596" s="1" t="s">
        <v>466</v>
      </c>
      <c r="I1596" s="1" t="s">
        <v>1511</v>
      </c>
      <c r="J1596" s="1" t="s">
        <v>349</v>
      </c>
      <c r="K1596" s="1" t="s">
        <v>449</v>
      </c>
    </row>
    <row r="1597" spans="1:11" x14ac:dyDescent="0.2">
      <c r="A1597" s="6" t="str">
        <f>INDEX(UF_acronyms!$A$1:$C$28,MATCH(B1597,UF_acronyms!$C$1:$C$28,0),2)</f>
        <v>PE</v>
      </c>
      <c r="B1597" s="1" t="s">
        <v>3726</v>
      </c>
      <c r="C1597" s="1" t="s">
        <v>3976</v>
      </c>
      <c r="D1597" s="1" t="s">
        <v>3977</v>
      </c>
      <c r="E1597" s="11">
        <v>14223</v>
      </c>
      <c r="F1597" s="6" t="str">
        <f>CONCATENATE(tb_SVI[[#This Row],[Nome Município]],"/",tb_SVI[[#This Row],[UF]])</f>
        <v>Santa Maria do Cambucá/PE</v>
      </c>
      <c r="G1597" s="1" t="s">
        <v>18</v>
      </c>
      <c r="H1597" s="1" t="s">
        <v>26</v>
      </c>
      <c r="I1597" s="1" t="s">
        <v>210</v>
      </c>
      <c r="J1597" s="1" t="s">
        <v>23</v>
      </c>
      <c r="K1597" s="1" t="s">
        <v>334</v>
      </c>
    </row>
    <row r="1598" spans="1:11" x14ac:dyDescent="0.2">
      <c r="A1598" s="6" t="str">
        <f>INDEX(UF_acronyms!$A$1:$C$28,MATCH(B1598,UF_acronyms!$C$1:$C$28,0),2)</f>
        <v>PE</v>
      </c>
      <c r="B1598" s="1" t="s">
        <v>3726</v>
      </c>
      <c r="C1598" s="1" t="s">
        <v>3978</v>
      </c>
      <c r="D1598" s="1" t="s">
        <v>3979</v>
      </c>
      <c r="E1598" s="11">
        <v>11865</v>
      </c>
      <c r="F1598" s="6" t="str">
        <f>CONCATENATE(tb_SVI[[#This Row],[Nome Município]],"/",tb_SVI[[#This Row],[UF]])</f>
        <v>Santa Terezinha/PE</v>
      </c>
      <c r="G1598" s="1" t="s">
        <v>18</v>
      </c>
      <c r="H1598" s="1" t="s">
        <v>288</v>
      </c>
      <c r="I1598" s="1" t="s">
        <v>1904</v>
      </c>
      <c r="J1598" s="1" t="s">
        <v>474</v>
      </c>
      <c r="K1598" s="1" t="s">
        <v>1826</v>
      </c>
    </row>
    <row r="1599" spans="1:11" x14ac:dyDescent="0.2">
      <c r="A1599" s="6" t="str">
        <f>INDEX(UF_acronyms!$A$1:$C$28,MATCH(B1599,UF_acronyms!$C$1:$C$28,0),2)</f>
        <v>PE</v>
      </c>
      <c r="B1599" s="1" t="s">
        <v>3726</v>
      </c>
      <c r="C1599" s="1" t="s">
        <v>3980</v>
      </c>
      <c r="D1599" s="1" t="s">
        <v>3981</v>
      </c>
      <c r="E1599" s="11">
        <v>86915</v>
      </c>
      <c r="F1599" s="6" t="str">
        <f>CONCATENATE(tb_SVI[[#This Row],[Nome Município]],"/",tb_SVI[[#This Row],[UF]])</f>
        <v>Serra Talhada/PE</v>
      </c>
      <c r="G1599" s="1" t="s">
        <v>18</v>
      </c>
      <c r="H1599" s="1" t="s">
        <v>144</v>
      </c>
      <c r="I1599" s="1" t="s">
        <v>364</v>
      </c>
      <c r="J1599" s="1" t="s">
        <v>403</v>
      </c>
      <c r="K1599" s="1" t="s">
        <v>115</v>
      </c>
    </row>
    <row r="1600" spans="1:11" x14ac:dyDescent="0.2">
      <c r="A1600" s="6" t="str">
        <f>INDEX(UF_acronyms!$A$1:$C$28,MATCH(B1600,UF_acronyms!$C$1:$C$28,0),2)</f>
        <v>PE</v>
      </c>
      <c r="B1600" s="1" t="s">
        <v>3726</v>
      </c>
      <c r="C1600" s="1" t="s">
        <v>3982</v>
      </c>
      <c r="D1600" s="1" t="s">
        <v>3983</v>
      </c>
      <c r="E1600" s="11">
        <v>19196</v>
      </c>
      <c r="F1600" s="6" t="str">
        <f>CONCATENATE(tb_SVI[[#This Row],[Nome Município]],"/",tb_SVI[[#This Row],[UF]])</f>
        <v>Serrita/PE</v>
      </c>
      <c r="G1600" s="1" t="s">
        <v>18</v>
      </c>
      <c r="H1600" s="1" t="s">
        <v>378</v>
      </c>
      <c r="I1600" s="1" t="s">
        <v>812</v>
      </c>
      <c r="J1600" s="1" t="s">
        <v>207</v>
      </c>
      <c r="K1600" s="1" t="s">
        <v>766</v>
      </c>
    </row>
    <row r="1601" spans="1:11" x14ac:dyDescent="0.2">
      <c r="A1601" s="6" t="str">
        <f>INDEX(UF_acronyms!$A$1:$C$28,MATCH(B1601,UF_acronyms!$C$1:$C$28,0),2)</f>
        <v>PE</v>
      </c>
      <c r="B1601" s="1" t="s">
        <v>3726</v>
      </c>
      <c r="C1601" s="1" t="s">
        <v>3984</v>
      </c>
      <c r="D1601" s="1" t="s">
        <v>3985</v>
      </c>
      <c r="E1601" s="11">
        <v>36050</v>
      </c>
      <c r="F1601" s="6" t="str">
        <f>CONCATENATE(tb_SVI[[#This Row],[Nome Município]],"/",tb_SVI[[#This Row],[UF]])</f>
        <v>Sertânia/PE</v>
      </c>
      <c r="G1601" s="1" t="s">
        <v>18</v>
      </c>
      <c r="H1601" s="1" t="s">
        <v>403</v>
      </c>
      <c r="I1601" s="1" t="s">
        <v>168</v>
      </c>
      <c r="J1601" s="1" t="s">
        <v>773</v>
      </c>
      <c r="K1601" s="1" t="s">
        <v>103</v>
      </c>
    </row>
    <row r="1602" spans="1:11" x14ac:dyDescent="0.2">
      <c r="A1602" s="6" t="str">
        <f>INDEX(UF_acronyms!$A$1:$C$28,MATCH(B1602,UF_acronyms!$C$1:$C$28,0),2)</f>
        <v>PE</v>
      </c>
      <c r="B1602" s="1" t="s">
        <v>3726</v>
      </c>
      <c r="C1602" s="1" t="s">
        <v>3986</v>
      </c>
      <c r="D1602" s="1" t="s">
        <v>3987</v>
      </c>
      <c r="E1602" s="11">
        <v>46361</v>
      </c>
      <c r="F1602" s="6" t="str">
        <f>CONCATENATE(tb_SVI[[#This Row],[Nome Município]],"/",tb_SVI[[#This Row],[UF]])</f>
        <v>Sirinhaém/PE</v>
      </c>
      <c r="G1602" s="1" t="s">
        <v>18</v>
      </c>
      <c r="H1602" s="1" t="s">
        <v>801</v>
      </c>
      <c r="I1602" s="1" t="s">
        <v>331</v>
      </c>
      <c r="J1602" s="1" t="s">
        <v>209</v>
      </c>
      <c r="K1602" s="1" t="s">
        <v>323</v>
      </c>
    </row>
    <row r="1603" spans="1:11" x14ac:dyDescent="0.2">
      <c r="A1603" s="6" t="str">
        <f>INDEX(UF_acronyms!$A$1:$C$28,MATCH(B1603,UF_acronyms!$C$1:$C$28,0),2)</f>
        <v>PE</v>
      </c>
      <c r="B1603" s="1" t="s">
        <v>3726</v>
      </c>
      <c r="C1603" s="1" t="s">
        <v>3988</v>
      </c>
      <c r="D1603" s="1" t="s">
        <v>3989</v>
      </c>
      <c r="E1603" s="11">
        <v>6021</v>
      </c>
      <c r="F1603" s="6" t="str">
        <f>CONCATENATE(tb_SVI[[#This Row],[Nome Município]],"/",tb_SVI[[#This Row],[UF]])</f>
        <v>Solidão/PE</v>
      </c>
      <c r="G1603" s="1" t="s">
        <v>18</v>
      </c>
      <c r="H1603" s="1" t="s">
        <v>950</v>
      </c>
      <c r="I1603" s="1" t="s">
        <v>1393</v>
      </c>
      <c r="J1603" s="1" t="s">
        <v>655</v>
      </c>
      <c r="K1603" s="1" t="s">
        <v>13</v>
      </c>
    </row>
    <row r="1604" spans="1:11" x14ac:dyDescent="0.2">
      <c r="A1604" s="6" t="str">
        <f>INDEX(UF_acronyms!$A$1:$C$28,MATCH(B1604,UF_acronyms!$C$1:$C$28,0),2)</f>
        <v>PE</v>
      </c>
      <c r="B1604" s="1" t="s">
        <v>3726</v>
      </c>
      <c r="C1604" s="1" t="s">
        <v>3990</v>
      </c>
      <c r="D1604" s="1" t="s">
        <v>3991</v>
      </c>
      <c r="E1604" s="11">
        <v>65647</v>
      </c>
      <c r="F1604" s="6" t="str">
        <f>CONCATENATE(tb_SVI[[#This Row],[Nome Município]],"/",tb_SVI[[#This Row],[UF]])</f>
        <v>Surubim/PE</v>
      </c>
      <c r="G1604" s="1" t="s">
        <v>18</v>
      </c>
      <c r="H1604" s="1" t="s">
        <v>73</v>
      </c>
      <c r="I1604" s="1" t="s">
        <v>2112</v>
      </c>
      <c r="J1604" s="1" t="s">
        <v>34</v>
      </c>
      <c r="K1604" s="1" t="s">
        <v>225</v>
      </c>
    </row>
    <row r="1605" spans="1:11" x14ac:dyDescent="0.2">
      <c r="A1605" s="6" t="str">
        <f>INDEX(UF_acronyms!$A$1:$C$28,MATCH(B1605,UF_acronyms!$C$1:$C$28,0),2)</f>
        <v>PE</v>
      </c>
      <c r="B1605" s="1" t="s">
        <v>3726</v>
      </c>
      <c r="C1605" s="1" t="s">
        <v>3992</v>
      </c>
      <c r="D1605" s="1" t="s">
        <v>3993</v>
      </c>
      <c r="E1605" s="11">
        <v>16069</v>
      </c>
      <c r="F1605" s="6" t="str">
        <f>CONCATENATE(tb_SVI[[#This Row],[Nome Município]],"/",tb_SVI[[#This Row],[UF]])</f>
        <v>São Benedito do Sul/PE</v>
      </c>
      <c r="G1605" s="1" t="s">
        <v>18</v>
      </c>
      <c r="H1605" s="1" t="s">
        <v>395</v>
      </c>
      <c r="I1605" s="1" t="s">
        <v>706</v>
      </c>
      <c r="J1605" s="1" t="s">
        <v>756</v>
      </c>
      <c r="K1605" s="1" t="s">
        <v>596</v>
      </c>
    </row>
    <row r="1606" spans="1:11" x14ac:dyDescent="0.2">
      <c r="A1606" s="6" t="str">
        <f>INDEX(UF_acronyms!$A$1:$C$28,MATCH(B1606,UF_acronyms!$C$1:$C$28,0),2)</f>
        <v>PE</v>
      </c>
      <c r="B1606" s="1" t="s">
        <v>3726</v>
      </c>
      <c r="C1606" s="1" t="s">
        <v>3994</v>
      </c>
      <c r="D1606" s="1" t="s">
        <v>3995</v>
      </c>
      <c r="E1606" s="11">
        <v>60042</v>
      </c>
      <c r="F1606" s="6" t="str">
        <f>CONCATENATE(tb_SVI[[#This Row],[Nome Município]],"/",tb_SVI[[#This Row],[UF]])</f>
        <v>São Bento do Una/PE</v>
      </c>
      <c r="G1606" s="1" t="s">
        <v>18</v>
      </c>
      <c r="H1606" s="1" t="s">
        <v>532</v>
      </c>
      <c r="I1606" s="1" t="s">
        <v>1267</v>
      </c>
      <c r="J1606" s="1" t="s">
        <v>613</v>
      </c>
      <c r="K1606" s="1" t="s">
        <v>103</v>
      </c>
    </row>
    <row r="1607" spans="1:11" x14ac:dyDescent="0.2">
      <c r="A1607" s="6" t="str">
        <f>INDEX(UF_acronyms!$A$1:$C$28,MATCH(B1607,UF_acronyms!$C$1:$C$28,0),2)</f>
        <v>PE</v>
      </c>
      <c r="B1607" s="1" t="s">
        <v>3726</v>
      </c>
      <c r="C1607" s="1" t="s">
        <v>3996</v>
      </c>
      <c r="D1607" s="1" t="s">
        <v>3997</v>
      </c>
      <c r="E1607" s="11">
        <v>37368</v>
      </c>
      <c r="F1607" s="6" t="str">
        <f>CONCATENATE(tb_SVI[[#This Row],[Nome Município]],"/",tb_SVI[[#This Row],[UF]])</f>
        <v>São Caitano/PE</v>
      </c>
      <c r="G1607" s="1" t="s">
        <v>18</v>
      </c>
      <c r="H1607" s="1" t="s">
        <v>178</v>
      </c>
      <c r="I1607" s="1" t="s">
        <v>1528</v>
      </c>
      <c r="J1607" s="1" t="s">
        <v>76</v>
      </c>
      <c r="K1607" s="1" t="s">
        <v>61</v>
      </c>
    </row>
    <row r="1608" spans="1:11" x14ac:dyDescent="0.2">
      <c r="A1608" s="6" t="str">
        <f>INDEX(UF_acronyms!$A$1:$C$28,MATCH(B1608,UF_acronyms!$C$1:$C$28,0),2)</f>
        <v>PE</v>
      </c>
      <c r="B1608" s="1" t="s">
        <v>3726</v>
      </c>
      <c r="C1608" s="1" t="s">
        <v>3998</v>
      </c>
      <c r="D1608" s="1" t="s">
        <v>3999</v>
      </c>
      <c r="E1608" s="11">
        <v>21398</v>
      </c>
      <c r="F1608" s="6" t="str">
        <f>CONCATENATE(tb_SVI[[#This Row],[Nome Município]],"/",tb_SVI[[#This Row],[UF]])</f>
        <v>São Joaquim do Monte/PE</v>
      </c>
      <c r="G1608" s="1" t="s">
        <v>18</v>
      </c>
      <c r="H1608" s="1" t="s">
        <v>525</v>
      </c>
      <c r="I1608" s="1" t="s">
        <v>512</v>
      </c>
      <c r="J1608" s="1" t="s">
        <v>541</v>
      </c>
      <c r="K1608" s="1" t="s">
        <v>638</v>
      </c>
    </row>
    <row r="1609" spans="1:11" x14ac:dyDescent="0.2">
      <c r="A1609" s="6" t="str">
        <f>INDEX(UF_acronyms!$A$1:$C$28,MATCH(B1609,UF_acronyms!$C$1:$C$28,0),2)</f>
        <v>PE</v>
      </c>
      <c r="B1609" s="1" t="s">
        <v>3726</v>
      </c>
      <c r="C1609" s="1" t="s">
        <v>4000</v>
      </c>
      <c r="D1609" s="1" t="s">
        <v>4001</v>
      </c>
      <c r="E1609" s="11">
        <v>21586</v>
      </c>
      <c r="F1609" s="6" t="str">
        <f>CONCATENATE(tb_SVI[[#This Row],[Nome Município]],"/",tb_SVI[[#This Row],[UF]])</f>
        <v>São José da Coroa Grande/PE</v>
      </c>
      <c r="G1609" s="1" t="s">
        <v>18</v>
      </c>
      <c r="H1609" s="1" t="s">
        <v>1134</v>
      </c>
      <c r="I1609" s="1" t="s">
        <v>178</v>
      </c>
      <c r="J1609" s="1" t="s">
        <v>587</v>
      </c>
      <c r="K1609" s="1" t="s">
        <v>130</v>
      </c>
    </row>
    <row r="1610" spans="1:11" x14ac:dyDescent="0.2">
      <c r="A1610" s="6" t="str">
        <f>INDEX(UF_acronyms!$A$1:$C$28,MATCH(B1610,UF_acronyms!$C$1:$C$28,0),2)</f>
        <v>PE</v>
      </c>
      <c r="B1610" s="1" t="s">
        <v>3726</v>
      </c>
      <c r="C1610" s="1" t="s">
        <v>4002</v>
      </c>
      <c r="D1610" s="1" t="s">
        <v>4003</v>
      </c>
      <c r="E1610" s="11">
        <v>34021</v>
      </c>
      <c r="F1610" s="6" t="str">
        <f>CONCATENATE(tb_SVI[[#This Row],[Nome Município]],"/",tb_SVI[[#This Row],[UF]])</f>
        <v>São José do Belmonte/PE</v>
      </c>
      <c r="G1610" s="1" t="s">
        <v>18</v>
      </c>
      <c r="H1610" s="1" t="s">
        <v>403</v>
      </c>
      <c r="I1610" s="1" t="s">
        <v>706</v>
      </c>
      <c r="J1610" s="1" t="s">
        <v>581</v>
      </c>
      <c r="K1610" s="1" t="s">
        <v>67</v>
      </c>
    </row>
    <row r="1611" spans="1:11" x14ac:dyDescent="0.2">
      <c r="A1611" s="6" t="str">
        <f>INDEX(UF_acronyms!$A$1:$C$28,MATCH(B1611,UF_acronyms!$C$1:$C$28,0),2)</f>
        <v>PE</v>
      </c>
      <c r="B1611" s="1" t="s">
        <v>3726</v>
      </c>
      <c r="C1611" s="1" t="s">
        <v>4004</v>
      </c>
      <c r="D1611" s="1" t="s">
        <v>4005</v>
      </c>
      <c r="E1611" s="11">
        <v>34056</v>
      </c>
      <c r="F1611" s="6" t="str">
        <f>CONCATENATE(tb_SVI[[#This Row],[Nome Município]],"/",tb_SVI[[#This Row],[UF]])</f>
        <v>São José do Egito/PE</v>
      </c>
      <c r="G1611" s="1" t="s">
        <v>18</v>
      </c>
      <c r="H1611" s="1" t="s">
        <v>293</v>
      </c>
      <c r="I1611" s="1" t="s">
        <v>2409</v>
      </c>
      <c r="J1611" s="1" t="s">
        <v>202</v>
      </c>
      <c r="K1611" s="1" t="s">
        <v>12</v>
      </c>
    </row>
    <row r="1612" spans="1:11" x14ac:dyDescent="0.2">
      <c r="A1612" s="6" t="str">
        <f>INDEX(UF_acronyms!$A$1:$C$28,MATCH(B1612,UF_acronyms!$C$1:$C$28,0),2)</f>
        <v>PE</v>
      </c>
      <c r="B1612" s="1" t="s">
        <v>3726</v>
      </c>
      <c r="C1612" s="1" t="s">
        <v>4006</v>
      </c>
      <c r="D1612" s="1" t="s">
        <v>4007</v>
      </c>
      <c r="E1612" s="11">
        <v>22899</v>
      </c>
      <c r="F1612" s="6" t="str">
        <f>CONCATENATE(tb_SVI[[#This Row],[Nome Município]],"/",tb_SVI[[#This Row],[UF]])</f>
        <v>São João/PE</v>
      </c>
      <c r="G1612" s="1" t="s">
        <v>18</v>
      </c>
      <c r="H1612" s="1" t="s">
        <v>59</v>
      </c>
      <c r="I1612" s="1" t="s">
        <v>121</v>
      </c>
      <c r="J1612" s="1" t="s">
        <v>12</v>
      </c>
      <c r="K1612" s="1" t="s">
        <v>14</v>
      </c>
    </row>
    <row r="1613" spans="1:11" x14ac:dyDescent="0.2">
      <c r="A1613" s="6" t="str">
        <f>INDEX(UF_acronyms!$A$1:$C$28,MATCH(B1613,UF_acronyms!$C$1:$C$28,0),2)</f>
        <v>PE</v>
      </c>
      <c r="B1613" s="1" t="s">
        <v>3726</v>
      </c>
      <c r="C1613" s="1" t="s">
        <v>4008</v>
      </c>
      <c r="D1613" s="12" t="s">
        <v>17630</v>
      </c>
      <c r="E1613" s="11">
        <v>18085</v>
      </c>
      <c r="F1613" s="6" t="str">
        <f>CONCATENATE(tb_SVI[[#This Row],[Nome Município]],"/",tb_SVI[[#This Row],[UF]])</f>
        <v>São Vicente Férrer/PE</v>
      </c>
      <c r="G1613" s="1" t="s">
        <v>18</v>
      </c>
      <c r="H1613" s="1" t="s">
        <v>334</v>
      </c>
      <c r="I1613" s="1" t="s">
        <v>1463</v>
      </c>
      <c r="J1613" s="1" t="s">
        <v>776</v>
      </c>
      <c r="K1613" s="1" t="s">
        <v>572</v>
      </c>
    </row>
    <row r="1614" spans="1:11" x14ac:dyDescent="0.2">
      <c r="A1614" s="6" t="str">
        <f>INDEX(UF_acronyms!$A$1:$C$28,MATCH(B1614,UF_acronyms!$C$1:$C$28,0),2)</f>
        <v>PE</v>
      </c>
      <c r="B1614" s="1" t="s">
        <v>3726</v>
      </c>
      <c r="C1614" s="1" t="s">
        <v>4009</v>
      </c>
      <c r="D1614" s="1" t="s">
        <v>4010</v>
      </c>
      <c r="E1614" s="11">
        <v>28704</v>
      </c>
      <c r="F1614" s="6" t="str">
        <f>CONCATENATE(tb_SVI[[#This Row],[Nome Município]],"/",tb_SVI[[#This Row],[UF]])</f>
        <v>Tabira/PE</v>
      </c>
      <c r="G1614" s="1" t="s">
        <v>18</v>
      </c>
      <c r="H1614" s="1" t="s">
        <v>1354</v>
      </c>
      <c r="I1614" s="1" t="s">
        <v>783</v>
      </c>
      <c r="J1614" s="1" t="s">
        <v>528</v>
      </c>
      <c r="K1614" s="1" t="s">
        <v>438</v>
      </c>
    </row>
    <row r="1615" spans="1:11" x14ac:dyDescent="0.2">
      <c r="A1615" s="6" t="str">
        <f>INDEX(UF_acronyms!$A$1:$C$28,MATCH(B1615,UF_acronyms!$C$1:$C$28,0),2)</f>
        <v>PE</v>
      </c>
      <c r="B1615" s="1" t="s">
        <v>3726</v>
      </c>
      <c r="C1615" s="1" t="s">
        <v>4011</v>
      </c>
      <c r="D1615" s="1" t="s">
        <v>4012</v>
      </c>
      <c r="E1615" s="11">
        <v>12859</v>
      </c>
      <c r="F1615" s="6" t="str">
        <f>CONCATENATE(tb_SVI[[#This Row],[Nome Município]],"/",tb_SVI[[#This Row],[UF]])</f>
        <v>Tacaimbó/PE</v>
      </c>
      <c r="G1615" s="1" t="s">
        <v>18</v>
      </c>
      <c r="H1615" s="1" t="s">
        <v>303</v>
      </c>
      <c r="I1615" s="1" t="s">
        <v>2577</v>
      </c>
      <c r="J1615" s="1" t="s">
        <v>14</v>
      </c>
      <c r="K1615" s="1" t="s">
        <v>202</v>
      </c>
    </row>
    <row r="1616" spans="1:11" x14ac:dyDescent="0.2">
      <c r="A1616" s="6" t="str">
        <f>INDEX(UF_acronyms!$A$1:$C$28,MATCH(B1616,UF_acronyms!$C$1:$C$28,0),2)</f>
        <v>PE</v>
      </c>
      <c r="B1616" s="1" t="s">
        <v>3726</v>
      </c>
      <c r="C1616" s="1" t="s">
        <v>4013</v>
      </c>
      <c r="D1616" s="1" t="s">
        <v>4014</v>
      </c>
      <c r="E1616" s="11">
        <v>26106</v>
      </c>
      <c r="F1616" s="6" t="str">
        <f>CONCATENATE(tb_SVI[[#This Row],[Nome Município]],"/",tb_SVI[[#This Row],[UF]])</f>
        <v>Tacaratu/PE</v>
      </c>
      <c r="G1616" s="1" t="s">
        <v>18</v>
      </c>
      <c r="H1616" s="1" t="s">
        <v>386</v>
      </c>
      <c r="I1616" s="1" t="s">
        <v>300</v>
      </c>
      <c r="J1616" s="1" t="s">
        <v>112</v>
      </c>
      <c r="K1616" s="1" t="s">
        <v>289</v>
      </c>
    </row>
    <row r="1617" spans="1:11" x14ac:dyDescent="0.2">
      <c r="A1617" s="6" t="str">
        <f>INDEX(UF_acronyms!$A$1:$C$28,MATCH(B1617,UF_acronyms!$C$1:$C$28,0),2)</f>
        <v>PE</v>
      </c>
      <c r="B1617" s="1" t="s">
        <v>3726</v>
      </c>
      <c r="C1617" s="1" t="s">
        <v>4015</v>
      </c>
      <c r="D1617" s="1" t="s">
        <v>4016</v>
      </c>
      <c r="E1617" s="11">
        <v>23623</v>
      </c>
      <c r="F1617" s="6" t="str">
        <f>CONCATENATE(tb_SVI[[#This Row],[Nome Município]],"/",tb_SVI[[#This Row],[UF]])</f>
        <v>Tamandaré/PE</v>
      </c>
      <c r="G1617" s="1" t="s">
        <v>18</v>
      </c>
      <c r="H1617" s="1" t="s">
        <v>173</v>
      </c>
      <c r="I1617" s="1" t="s">
        <v>459</v>
      </c>
      <c r="J1617" s="1" t="s">
        <v>221</v>
      </c>
      <c r="K1617" s="1" t="s">
        <v>98</v>
      </c>
    </row>
    <row r="1618" spans="1:11" x14ac:dyDescent="0.2">
      <c r="A1618" s="6" t="str">
        <f>INDEX(UF_acronyms!$A$1:$C$28,MATCH(B1618,UF_acronyms!$C$1:$C$28,0),2)</f>
        <v>PE</v>
      </c>
      <c r="B1618" s="1" t="s">
        <v>3726</v>
      </c>
      <c r="C1618" s="1" t="s">
        <v>4017</v>
      </c>
      <c r="D1618" s="1" t="s">
        <v>4018</v>
      </c>
      <c r="E1618" s="11">
        <v>29127</v>
      </c>
      <c r="F1618" s="6" t="str">
        <f>CONCATENATE(tb_SVI[[#This Row],[Nome Município]],"/",tb_SVI[[#This Row],[UF]])</f>
        <v>Taquaritinga do Norte/PE</v>
      </c>
      <c r="G1618" s="1" t="s">
        <v>18</v>
      </c>
      <c r="H1618" s="1" t="s">
        <v>990</v>
      </c>
      <c r="I1618" s="1" t="s">
        <v>360</v>
      </c>
      <c r="J1618" s="1" t="s">
        <v>207</v>
      </c>
      <c r="K1618" s="1" t="s">
        <v>1142</v>
      </c>
    </row>
    <row r="1619" spans="1:11" x14ac:dyDescent="0.2">
      <c r="A1619" s="6" t="str">
        <f>INDEX(UF_acronyms!$A$1:$C$28,MATCH(B1619,UF_acronyms!$C$1:$C$28,0),2)</f>
        <v>PE</v>
      </c>
      <c r="B1619" s="1" t="s">
        <v>3726</v>
      </c>
      <c r="C1619" s="1" t="s">
        <v>4019</v>
      </c>
      <c r="D1619" s="1" t="s">
        <v>4020</v>
      </c>
      <c r="E1619" s="11">
        <v>7198</v>
      </c>
      <c r="F1619" s="6" t="str">
        <f>CONCATENATE(tb_SVI[[#This Row],[Nome Município]],"/",tb_SVI[[#This Row],[UF]])</f>
        <v>Terezinha/PE</v>
      </c>
      <c r="G1619" s="1" t="s">
        <v>18</v>
      </c>
      <c r="H1619" s="1" t="s">
        <v>532</v>
      </c>
      <c r="I1619" s="1" t="s">
        <v>1079</v>
      </c>
      <c r="J1619" s="1" t="s">
        <v>326</v>
      </c>
      <c r="K1619" s="1" t="s">
        <v>422</v>
      </c>
    </row>
    <row r="1620" spans="1:11" x14ac:dyDescent="0.2">
      <c r="A1620" s="6" t="str">
        <f>INDEX(UF_acronyms!$A$1:$C$28,MATCH(B1620,UF_acronyms!$C$1:$C$28,0),2)</f>
        <v>PE</v>
      </c>
      <c r="B1620" s="1" t="s">
        <v>3726</v>
      </c>
      <c r="C1620" s="1" t="s">
        <v>4021</v>
      </c>
      <c r="D1620" s="1" t="s">
        <v>4022</v>
      </c>
      <c r="E1620" s="11">
        <v>10206</v>
      </c>
      <c r="F1620" s="6" t="str">
        <f>CONCATENATE(tb_SVI[[#This Row],[Nome Município]],"/",tb_SVI[[#This Row],[UF]])</f>
        <v>Terra Nova/PE</v>
      </c>
      <c r="G1620" s="1" t="s">
        <v>18</v>
      </c>
      <c r="H1620" s="1" t="s">
        <v>999</v>
      </c>
      <c r="I1620" s="1" t="s">
        <v>2423</v>
      </c>
      <c r="J1620" s="1" t="s">
        <v>698</v>
      </c>
      <c r="K1620" s="1" t="s">
        <v>290</v>
      </c>
    </row>
    <row r="1621" spans="1:11" x14ac:dyDescent="0.2">
      <c r="A1621" s="6" t="str">
        <f>INDEX(UF_acronyms!$A$1:$C$28,MATCH(B1621,UF_acronyms!$C$1:$C$28,0),2)</f>
        <v>PE</v>
      </c>
      <c r="B1621" s="1" t="s">
        <v>3726</v>
      </c>
      <c r="C1621" s="1" t="s">
        <v>4023</v>
      </c>
      <c r="D1621" s="1" t="s">
        <v>4024</v>
      </c>
      <c r="E1621" s="11">
        <v>52802</v>
      </c>
      <c r="F1621" s="6" t="str">
        <f>CONCATENATE(tb_SVI[[#This Row],[Nome Município]],"/",tb_SVI[[#This Row],[UF]])</f>
        <v>Timbaúba/PE</v>
      </c>
      <c r="G1621" s="1" t="s">
        <v>18</v>
      </c>
      <c r="H1621" s="1" t="s">
        <v>1143</v>
      </c>
      <c r="I1621" s="1" t="s">
        <v>1792</v>
      </c>
      <c r="J1621" s="1" t="s">
        <v>370</v>
      </c>
      <c r="K1621" s="1" t="s">
        <v>76</v>
      </c>
    </row>
    <row r="1622" spans="1:11" x14ac:dyDescent="0.2">
      <c r="A1622" s="6" t="str">
        <f>INDEX(UF_acronyms!$A$1:$C$28,MATCH(B1622,UF_acronyms!$C$1:$C$28,0),2)</f>
        <v>PE</v>
      </c>
      <c r="B1622" s="1" t="s">
        <v>3726</v>
      </c>
      <c r="C1622" s="1" t="s">
        <v>4025</v>
      </c>
      <c r="D1622" s="1" t="s">
        <v>4026</v>
      </c>
      <c r="E1622" s="11">
        <v>46164</v>
      </c>
      <c r="F1622" s="6" t="str">
        <f>CONCATENATE(tb_SVI[[#This Row],[Nome Município]],"/",tb_SVI[[#This Row],[UF]])</f>
        <v>Toritama/PE</v>
      </c>
      <c r="G1622" s="1" t="s">
        <v>18</v>
      </c>
      <c r="H1622" s="1" t="s">
        <v>210</v>
      </c>
      <c r="I1622" s="1" t="s">
        <v>1473</v>
      </c>
      <c r="J1622" s="1" t="s">
        <v>190</v>
      </c>
      <c r="K1622" s="1" t="s">
        <v>505</v>
      </c>
    </row>
    <row r="1623" spans="1:11" x14ac:dyDescent="0.2">
      <c r="A1623" s="6" t="str">
        <f>INDEX(UF_acronyms!$A$1:$C$28,MATCH(B1623,UF_acronyms!$C$1:$C$28,0),2)</f>
        <v>PE</v>
      </c>
      <c r="B1623" s="1" t="s">
        <v>3726</v>
      </c>
      <c r="C1623" s="1" t="s">
        <v>4028</v>
      </c>
      <c r="D1623" s="1" t="s">
        <v>4029</v>
      </c>
      <c r="E1623" s="11">
        <v>13813</v>
      </c>
      <c r="F1623" s="6" t="str">
        <f>CONCATENATE(tb_SVI[[#This Row],[Nome Município]],"/",tb_SVI[[#This Row],[UF]])</f>
        <v>Tracunhaém/PE</v>
      </c>
      <c r="G1623" s="1" t="s">
        <v>18</v>
      </c>
      <c r="H1623" s="1" t="s">
        <v>334</v>
      </c>
      <c r="I1623" s="1" t="s">
        <v>638</v>
      </c>
      <c r="J1623" s="1" t="s">
        <v>297</v>
      </c>
      <c r="K1623" s="1" t="s">
        <v>147</v>
      </c>
    </row>
    <row r="1624" spans="1:11" x14ac:dyDescent="0.2">
      <c r="A1624" s="6" t="str">
        <f>INDEX(UF_acronyms!$A$1:$C$28,MATCH(B1624,UF_acronyms!$C$1:$C$28,0),2)</f>
        <v>PE</v>
      </c>
      <c r="B1624" s="1" t="s">
        <v>3726</v>
      </c>
      <c r="C1624" s="1" t="s">
        <v>4030</v>
      </c>
      <c r="D1624" s="1" t="s">
        <v>4031</v>
      </c>
      <c r="E1624" s="11">
        <v>30816</v>
      </c>
      <c r="F1624" s="6" t="str">
        <f>CONCATENATE(tb_SVI[[#This Row],[Nome Município]],"/",tb_SVI[[#This Row],[UF]])</f>
        <v>Trindade/PE</v>
      </c>
      <c r="G1624" s="1" t="s">
        <v>18</v>
      </c>
      <c r="H1624" s="1" t="s">
        <v>136</v>
      </c>
      <c r="I1624" s="1" t="s">
        <v>2524</v>
      </c>
      <c r="J1624" s="1" t="s">
        <v>411</v>
      </c>
      <c r="K1624" s="1" t="s">
        <v>1085</v>
      </c>
    </row>
    <row r="1625" spans="1:11" x14ac:dyDescent="0.2">
      <c r="A1625" s="6" t="str">
        <f>INDEX(UF_acronyms!$A$1:$C$28,MATCH(B1625,UF_acronyms!$C$1:$C$28,0),2)</f>
        <v>PE</v>
      </c>
      <c r="B1625" s="1" t="s">
        <v>3726</v>
      </c>
      <c r="C1625" s="1" t="s">
        <v>4032</v>
      </c>
      <c r="D1625" s="1" t="s">
        <v>3674</v>
      </c>
      <c r="E1625" s="11">
        <v>15243</v>
      </c>
      <c r="F1625" s="6" t="str">
        <f>CONCATENATE(tb_SVI[[#This Row],[Nome Município]],"/",tb_SVI[[#This Row],[UF]])</f>
        <v>Triunfo/PE</v>
      </c>
      <c r="G1625" s="1" t="s">
        <v>18</v>
      </c>
      <c r="H1625" s="1" t="s">
        <v>2034</v>
      </c>
      <c r="I1625" s="1" t="s">
        <v>1392</v>
      </c>
      <c r="J1625" s="1" t="s">
        <v>32</v>
      </c>
      <c r="K1625" s="1" t="s">
        <v>484</v>
      </c>
    </row>
    <row r="1626" spans="1:11" x14ac:dyDescent="0.2">
      <c r="A1626" s="6" t="str">
        <f>INDEX(UF_acronyms!$A$1:$C$28,MATCH(B1626,UF_acronyms!$C$1:$C$28,0),2)</f>
        <v>PE</v>
      </c>
      <c r="B1626" s="1" t="s">
        <v>3726</v>
      </c>
      <c r="C1626" s="1" t="s">
        <v>4033</v>
      </c>
      <c r="D1626" s="1" t="s">
        <v>4034</v>
      </c>
      <c r="E1626" s="11">
        <v>27551</v>
      </c>
      <c r="F1626" s="6" t="str">
        <f>CONCATENATE(tb_SVI[[#This Row],[Nome Município]],"/",tb_SVI[[#This Row],[UF]])</f>
        <v>Tupanatinga/PE</v>
      </c>
      <c r="G1626" s="1" t="s">
        <v>18</v>
      </c>
      <c r="H1626" s="1" t="s">
        <v>733</v>
      </c>
      <c r="I1626" s="1" t="s">
        <v>127</v>
      </c>
      <c r="J1626" s="1" t="s">
        <v>509</v>
      </c>
      <c r="K1626" s="1" t="s">
        <v>113</v>
      </c>
    </row>
    <row r="1627" spans="1:11" x14ac:dyDescent="0.2">
      <c r="A1627" s="6" t="str">
        <f>INDEX(UF_acronyms!$A$1:$C$28,MATCH(B1627,UF_acronyms!$C$1:$C$28,0),2)</f>
        <v>PE</v>
      </c>
      <c r="B1627" s="1" t="s">
        <v>3726</v>
      </c>
      <c r="C1627" s="1" t="s">
        <v>4035</v>
      </c>
      <c r="D1627" s="1" t="s">
        <v>4036</v>
      </c>
      <c r="E1627" s="11">
        <v>8256</v>
      </c>
      <c r="F1627" s="6" t="str">
        <f>CONCATENATE(tb_SVI[[#This Row],[Nome Município]],"/",tb_SVI[[#This Row],[UF]])</f>
        <v>Tuparetama/PE</v>
      </c>
      <c r="G1627" s="1" t="s">
        <v>18</v>
      </c>
      <c r="H1627" s="1" t="s">
        <v>246</v>
      </c>
      <c r="I1627" s="1" t="s">
        <v>1254</v>
      </c>
      <c r="J1627" s="1" t="s">
        <v>410</v>
      </c>
      <c r="K1627" s="1" t="s">
        <v>455</v>
      </c>
    </row>
    <row r="1628" spans="1:11" x14ac:dyDescent="0.2">
      <c r="A1628" s="6" t="str">
        <f>INDEX(UF_acronyms!$A$1:$C$28,MATCH(B1628,UF_acronyms!$C$1:$C$28,0),2)</f>
        <v>PE</v>
      </c>
      <c r="B1628" s="1" t="s">
        <v>3726</v>
      </c>
      <c r="C1628" s="1" t="s">
        <v>4037</v>
      </c>
      <c r="D1628" s="1" t="s">
        <v>4038</v>
      </c>
      <c r="E1628" s="11">
        <v>18661</v>
      </c>
      <c r="F1628" s="6" t="str">
        <f>CONCATENATE(tb_SVI[[#This Row],[Nome Município]],"/",tb_SVI[[#This Row],[UF]])</f>
        <v>Venturosa/PE</v>
      </c>
      <c r="G1628" s="1" t="s">
        <v>18</v>
      </c>
      <c r="H1628" s="1" t="s">
        <v>255</v>
      </c>
      <c r="I1628" s="1" t="s">
        <v>176</v>
      </c>
      <c r="J1628" s="1" t="s">
        <v>813</v>
      </c>
      <c r="K1628" s="1" t="s">
        <v>655</v>
      </c>
    </row>
    <row r="1629" spans="1:11" x14ac:dyDescent="0.2">
      <c r="A1629" s="6" t="str">
        <f>INDEX(UF_acronyms!$A$1:$C$28,MATCH(B1629,UF_acronyms!$C$1:$C$28,0),2)</f>
        <v>PE</v>
      </c>
      <c r="B1629" s="1" t="s">
        <v>3726</v>
      </c>
      <c r="C1629" s="1" t="s">
        <v>4039</v>
      </c>
      <c r="D1629" s="1" t="s">
        <v>4040</v>
      </c>
      <c r="E1629" s="11">
        <v>9553</v>
      </c>
      <c r="F1629" s="6" t="str">
        <f>CONCATENATE(tb_SVI[[#This Row],[Nome Município]],"/",tb_SVI[[#This Row],[UF]])</f>
        <v>Verdejante/PE</v>
      </c>
      <c r="G1629" s="1" t="s">
        <v>18</v>
      </c>
      <c r="H1629" s="1" t="s">
        <v>1297</v>
      </c>
      <c r="I1629" s="1" t="s">
        <v>531</v>
      </c>
      <c r="J1629" s="1" t="s">
        <v>250</v>
      </c>
      <c r="K1629" s="1" t="s">
        <v>26</v>
      </c>
    </row>
    <row r="1630" spans="1:11" x14ac:dyDescent="0.2">
      <c r="A1630" s="6" t="str">
        <f>INDEX(UF_acronyms!$A$1:$C$28,MATCH(B1630,UF_acronyms!$C$1:$C$28,0),2)</f>
        <v>PE</v>
      </c>
      <c r="B1630" s="1" t="s">
        <v>3726</v>
      </c>
      <c r="C1630" s="1" t="s">
        <v>4041</v>
      </c>
      <c r="D1630" s="1" t="s">
        <v>4042</v>
      </c>
      <c r="E1630" s="11">
        <v>7571</v>
      </c>
      <c r="F1630" s="6" t="str">
        <f>CONCATENATE(tb_SVI[[#This Row],[Nome Município]],"/",tb_SVI[[#This Row],[UF]])</f>
        <v>Vertente do Lério/PE</v>
      </c>
      <c r="G1630" s="1" t="s">
        <v>18</v>
      </c>
      <c r="H1630" s="1" t="s">
        <v>207</v>
      </c>
      <c r="I1630" s="1" t="s">
        <v>146</v>
      </c>
      <c r="J1630" s="1" t="s">
        <v>474</v>
      </c>
      <c r="K1630" s="1" t="s">
        <v>34</v>
      </c>
    </row>
    <row r="1631" spans="1:11" x14ac:dyDescent="0.2">
      <c r="A1631" s="6" t="str">
        <f>INDEX(UF_acronyms!$A$1:$C$28,MATCH(B1631,UF_acronyms!$C$1:$C$28,0),2)</f>
        <v>PE</v>
      </c>
      <c r="B1631" s="1" t="s">
        <v>3726</v>
      </c>
      <c r="C1631" s="1" t="s">
        <v>4043</v>
      </c>
      <c r="D1631" s="1" t="s">
        <v>4044</v>
      </c>
      <c r="E1631" s="11">
        <v>20954</v>
      </c>
      <c r="F1631" s="6" t="str">
        <f>CONCATENATE(tb_SVI[[#This Row],[Nome Município]],"/",tb_SVI[[#This Row],[UF]])</f>
        <v>Vertentes/PE</v>
      </c>
      <c r="G1631" s="1" t="s">
        <v>18</v>
      </c>
      <c r="H1631" s="1" t="s">
        <v>163</v>
      </c>
      <c r="I1631" s="1" t="s">
        <v>1080</v>
      </c>
      <c r="J1631" s="1" t="s">
        <v>862</v>
      </c>
      <c r="K1631" s="1" t="s">
        <v>685</v>
      </c>
    </row>
    <row r="1632" spans="1:11" x14ac:dyDescent="0.2">
      <c r="A1632" s="6" t="str">
        <f>INDEX(UF_acronyms!$A$1:$C$28,MATCH(B1632,UF_acronyms!$C$1:$C$28,0),2)</f>
        <v>PE</v>
      </c>
      <c r="B1632" s="1" t="s">
        <v>3726</v>
      </c>
      <c r="C1632" s="1" t="s">
        <v>4045</v>
      </c>
      <c r="D1632" s="1" t="s">
        <v>4046</v>
      </c>
      <c r="E1632" s="11">
        <v>32772</v>
      </c>
      <c r="F1632" s="6" t="str">
        <f>CONCATENATE(tb_SVI[[#This Row],[Nome Município]],"/",tb_SVI[[#This Row],[UF]])</f>
        <v>Vicência/PE</v>
      </c>
      <c r="G1632" s="1" t="s">
        <v>18</v>
      </c>
      <c r="H1632" s="1" t="s">
        <v>1161</v>
      </c>
      <c r="I1632" s="1" t="s">
        <v>1402</v>
      </c>
      <c r="J1632" s="1" t="s">
        <v>365</v>
      </c>
      <c r="K1632" s="1" t="s">
        <v>165</v>
      </c>
    </row>
    <row r="1633" spans="1:11" x14ac:dyDescent="0.2">
      <c r="A1633" s="6" t="str">
        <f>INDEX(UF_acronyms!$A$1:$C$28,MATCH(B1633,UF_acronyms!$C$1:$C$28,0),2)</f>
        <v>PE</v>
      </c>
      <c r="B1633" s="1" t="s">
        <v>3726</v>
      </c>
      <c r="C1633" s="1" t="s">
        <v>4047</v>
      </c>
      <c r="D1633" s="1" t="s">
        <v>4048</v>
      </c>
      <c r="E1633" s="11">
        <v>139583</v>
      </c>
      <c r="F1633" s="6" t="str">
        <f>CONCATENATE(tb_SVI[[#This Row],[Nome Município]],"/",tb_SVI[[#This Row],[UF]])</f>
        <v>Vitória de Santo Antão/PE</v>
      </c>
      <c r="G1633" s="1" t="s">
        <v>18</v>
      </c>
      <c r="H1633" s="1" t="s">
        <v>126</v>
      </c>
      <c r="I1633" s="1" t="s">
        <v>2427</v>
      </c>
      <c r="J1633" s="1" t="s">
        <v>666</v>
      </c>
      <c r="K1633" s="1" t="s">
        <v>843</v>
      </c>
    </row>
    <row r="1634" spans="1:11" x14ac:dyDescent="0.2">
      <c r="A1634" s="6" t="str">
        <f>INDEX(UF_acronyms!$A$1:$C$28,MATCH(B1634,UF_acronyms!$C$1:$C$28,0),2)</f>
        <v>PE</v>
      </c>
      <c r="B1634" s="1" t="s">
        <v>3726</v>
      </c>
      <c r="C1634" s="1" t="s">
        <v>4049</v>
      </c>
      <c r="D1634" s="1" t="s">
        <v>4050</v>
      </c>
      <c r="E1634" s="11">
        <v>14757</v>
      </c>
      <c r="F1634" s="6" t="str">
        <f>CONCATENATE(tb_SVI[[#This Row],[Nome Município]],"/",tb_SVI[[#This Row],[UF]])</f>
        <v>Xexéu/PE</v>
      </c>
      <c r="G1634" s="1" t="s">
        <v>18</v>
      </c>
      <c r="H1634" s="1" t="s">
        <v>572</v>
      </c>
      <c r="I1634" s="1" t="s">
        <v>950</v>
      </c>
      <c r="J1634" s="1" t="s">
        <v>434</v>
      </c>
      <c r="K1634" s="1" t="s">
        <v>656</v>
      </c>
    </row>
    <row r="1635" spans="1:11" x14ac:dyDescent="0.2">
      <c r="A1635" s="6" t="str">
        <f>INDEX(UF_acronyms!$A$1:$C$28,MATCH(B1635,UF_acronyms!$C$1:$C$28,0),2)</f>
        <v>PE</v>
      </c>
      <c r="B1635" s="1" t="s">
        <v>3726</v>
      </c>
      <c r="C1635" s="1" t="s">
        <v>4051</v>
      </c>
      <c r="D1635" s="1" t="s">
        <v>4052</v>
      </c>
      <c r="E1635" s="11">
        <v>37082</v>
      </c>
      <c r="F1635" s="6" t="str">
        <f>CONCATENATE(tb_SVI[[#This Row],[Nome Município]],"/",tb_SVI[[#This Row],[UF]])</f>
        <v>Água Preta/PE</v>
      </c>
      <c r="G1635" s="1" t="s">
        <v>18</v>
      </c>
      <c r="H1635" s="1" t="s">
        <v>110</v>
      </c>
      <c r="I1635" s="1" t="s">
        <v>459</v>
      </c>
      <c r="J1635" s="1" t="s">
        <v>600</v>
      </c>
      <c r="K1635" s="1" t="s">
        <v>496</v>
      </c>
    </row>
    <row r="1636" spans="1:11" x14ac:dyDescent="0.2">
      <c r="A1636" s="6" t="str">
        <f>INDEX(UF_acronyms!$A$1:$C$28,MATCH(B1636,UF_acronyms!$C$1:$C$28,0),2)</f>
        <v>PE</v>
      </c>
      <c r="B1636" s="1" t="s">
        <v>3726</v>
      </c>
      <c r="C1636" s="1" t="s">
        <v>4053</v>
      </c>
      <c r="D1636" s="1" t="s">
        <v>4054</v>
      </c>
      <c r="E1636" s="11">
        <v>43686</v>
      </c>
      <c r="F1636" s="6" t="str">
        <f>CONCATENATE(tb_SVI[[#This Row],[Nome Município]],"/",tb_SVI[[#This Row],[UF]])</f>
        <v>Águas Belas/PE</v>
      </c>
      <c r="G1636" s="1" t="s">
        <v>18</v>
      </c>
      <c r="H1636" s="1" t="s">
        <v>221</v>
      </c>
      <c r="I1636" s="1" t="s">
        <v>56</v>
      </c>
      <c r="J1636" s="1" t="s">
        <v>79</v>
      </c>
      <c r="K1636" s="1" t="s">
        <v>164</v>
      </c>
    </row>
    <row r="1637" spans="1:11" x14ac:dyDescent="0.2">
      <c r="A1637" s="6" t="str">
        <f>INDEX(UF_acronyms!$A$1:$C$28,MATCH(B1637,UF_acronyms!$C$1:$C$28,0),2)</f>
        <v>PE</v>
      </c>
      <c r="B1637" s="1" t="s">
        <v>3726</v>
      </c>
      <c r="C1637" s="1" t="s">
        <v>4055</v>
      </c>
      <c r="D1637" s="1" t="s">
        <v>4056</v>
      </c>
      <c r="E1637" s="11">
        <v>100346</v>
      </c>
      <c r="F1637" s="6" t="str">
        <f>CONCATENATE(tb_SVI[[#This Row],[Nome Município]],"/",tb_SVI[[#This Row],[UF]])</f>
        <v>Abreu E Lima/PE</v>
      </c>
      <c r="G1637" s="1" t="s">
        <v>18</v>
      </c>
      <c r="H1637" s="1" t="s">
        <v>156</v>
      </c>
      <c r="I1637" s="1" t="s">
        <v>249</v>
      </c>
      <c r="J1637" s="1" t="s">
        <v>73</v>
      </c>
      <c r="K1637" s="1" t="s">
        <v>727</v>
      </c>
    </row>
    <row r="1638" spans="1:11" x14ac:dyDescent="0.2">
      <c r="A1638" s="6" t="str">
        <f>INDEX(UF_acronyms!$A$1:$C$28,MATCH(B1638,UF_acronyms!$C$1:$C$28,0),2)</f>
        <v>PE</v>
      </c>
      <c r="B1638" s="1" t="s">
        <v>3726</v>
      </c>
      <c r="C1638" s="1" t="s">
        <v>4057</v>
      </c>
      <c r="D1638" s="1" t="s">
        <v>4058</v>
      </c>
      <c r="E1638" s="11">
        <v>20733</v>
      </c>
      <c r="F1638" s="6" t="str">
        <f>CONCATENATE(tb_SVI[[#This Row],[Nome Município]],"/",tb_SVI[[#This Row],[UF]])</f>
        <v>Araçoiaba/PE</v>
      </c>
      <c r="G1638" s="1" t="s">
        <v>18</v>
      </c>
      <c r="H1638" s="1" t="s">
        <v>333</v>
      </c>
      <c r="I1638" s="1" t="s">
        <v>763</v>
      </c>
      <c r="J1638" s="1" t="s">
        <v>330</v>
      </c>
      <c r="K1638" s="1" t="s">
        <v>128</v>
      </c>
    </row>
    <row r="1639" spans="1:11" x14ac:dyDescent="0.2">
      <c r="A1639" s="6" t="str">
        <f>INDEX(UF_acronyms!$A$1:$C$28,MATCH(B1639,UF_acronyms!$C$1:$C$28,0),2)</f>
        <v>PE</v>
      </c>
      <c r="B1639" s="1" t="s">
        <v>3726</v>
      </c>
      <c r="C1639" s="1" t="s">
        <v>4059</v>
      </c>
      <c r="D1639" s="1" t="s">
        <v>4060</v>
      </c>
      <c r="E1639" s="11">
        <v>208944</v>
      </c>
      <c r="F1639" s="6" t="str">
        <f>CONCATENATE(tb_SVI[[#This Row],[Nome Município]],"/",tb_SVI[[#This Row],[UF]])</f>
        <v>Cabo de Santo Agostinho/PE</v>
      </c>
      <c r="G1639" s="1" t="s">
        <v>18</v>
      </c>
      <c r="H1639" s="1" t="s">
        <v>1142</v>
      </c>
      <c r="I1639" s="1" t="s">
        <v>703</v>
      </c>
      <c r="J1639" s="1" t="s">
        <v>75</v>
      </c>
      <c r="K1639" s="1" t="s">
        <v>702</v>
      </c>
    </row>
    <row r="1640" spans="1:11" x14ac:dyDescent="0.2">
      <c r="A1640" s="6" t="str">
        <f>INDEX(UF_acronyms!$A$1:$C$28,MATCH(B1640,UF_acronyms!$C$1:$C$28,0),2)</f>
        <v>PE</v>
      </c>
      <c r="B1640" s="1" t="s">
        <v>3726</v>
      </c>
      <c r="C1640" s="1" t="s">
        <v>4061</v>
      </c>
      <c r="D1640" s="1" t="s">
        <v>4062</v>
      </c>
      <c r="E1640" s="11">
        <v>158899</v>
      </c>
      <c r="F1640" s="6" t="str">
        <f>CONCATENATE(tb_SVI[[#This Row],[Nome Município]],"/",tb_SVI[[#This Row],[UF]])</f>
        <v>Camaragibe/PE</v>
      </c>
      <c r="G1640" s="1" t="s">
        <v>18</v>
      </c>
      <c r="H1640" s="1" t="s">
        <v>154</v>
      </c>
      <c r="I1640" s="1" t="s">
        <v>136</v>
      </c>
      <c r="J1640" s="1" t="s">
        <v>772</v>
      </c>
      <c r="K1640" s="1" t="s">
        <v>219</v>
      </c>
    </row>
    <row r="1641" spans="1:11" x14ac:dyDescent="0.2">
      <c r="A1641" s="6" t="str">
        <f>INDEX(UF_acronyms!$A$1:$C$28,MATCH(B1641,UF_acronyms!$C$1:$C$28,0),2)</f>
        <v>PE</v>
      </c>
      <c r="B1641" s="1" t="s">
        <v>3726</v>
      </c>
      <c r="C1641" s="1" t="s">
        <v>4063</v>
      </c>
      <c r="D1641" s="1" t="s">
        <v>4064</v>
      </c>
      <c r="E1641" s="11">
        <v>118370</v>
      </c>
      <c r="F1641" s="6" t="str">
        <f>CONCATENATE(tb_SVI[[#This Row],[Nome Município]],"/",tb_SVI[[#This Row],[UF]])</f>
        <v>Igarassu/PE</v>
      </c>
      <c r="G1641" s="1" t="s">
        <v>18</v>
      </c>
      <c r="H1641" s="1" t="s">
        <v>300</v>
      </c>
      <c r="I1641" s="1" t="s">
        <v>709</v>
      </c>
      <c r="J1641" s="1" t="s">
        <v>203</v>
      </c>
      <c r="K1641" s="1" t="s">
        <v>255</v>
      </c>
    </row>
    <row r="1642" spans="1:11" x14ac:dyDescent="0.2">
      <c r="A1642" s="6" t="str">
        <f>INDEX(UF_acronyms!$A$1:$C$28,MATCH(B1642,UF_acronyms!$C$1:$C$28,0),2)</f>
        <v>PE</v>
      </c>
      <c r="B1642" s="1" t="s">
        <v>3726</v>
      </c>
      <c r="C1642" s="1" t="s">
        <v>4065</v>
      </c>
      <c r="D1642" s="1" t="s">
        <v>4066</v>
      </c>
      <c r="E1642" s="11">
        <v>26672</v>
      </c>
      <c r="F1642" s="6" t="str">
        <f>CONCATENATE(tb_SVI[[#This Row],[Nome Município]],"/",tb_SVI[[#This Row],[UF]])</f>
        <v>Ilha de Itamaracá/PE</v>
      </c>
      <c r="G1642" s="1" t="s">
        <v>18</v>
      </c>
      <c r="H1642" s="1" t="s">
        <v>961</v>
      </c>
      <c r="I1642" s="1" t="s">
        <v>727</v>
      </c>
      <c r="J1642" s="1" t="s">
        <v>33</v>
      </c>
      <c r="K1642" s="1" t="s">
        <v>296</v>
      </c>
    </row>
    <row r="1643" spans="1:11" x14ac:dyDescent="0.2">
      <c r="A1643" s="6" t="str">
        <f>INDEX(UF_acronyms!$A$1:$C$28,MATCH(B1643,UF_acronyms!$C$1:$C$28,0),2)</f>
        <v>PE</v>
      </c>
      <c r="B1643" s="1" t="s">
        <v>3726</v>
      </c>
      <c r="C1643" s="1" t="s">
        <v>4067</v>
      </c>
      <c r="D1643" s="1" t="s">
        <v>4068</v>
      </c>
      <c r="E1643" s="11">
        <v>97669</v>
      </c>
      <c r="F1643" s="6" t="str">
        <f>CONCATENATE(tb_SVI[[#This Row],[Nome Município]],"/",tb_SVI[[#This Row],[UF]])</f>
        <v>Ipojuca/PE</v>
      </c>
      <c r="G1643" s="1" t="s">
        <v>18</v>
      </c>
      <c r="H1643" s="1" t="s">
        <v>146</v>
      </c>
      <c r="I1643" s="1" t="s">
        <v>246</v>
      </c>
      <c r="J1643" s="1" t="s">
        <v>801</v>
      </c>
      <c r="K1643" s="1" t="s">
        <v>309</v>
      </c>
    </row>
    <row r="1644" spans="1:11" x14ac:dyDescent="0.2">
      <c r="A1644" s="6" t="str">
        <f>INDEX(UF_acronyms!$A$1:$C$28,MATCH(B1644,UF_acronyms!$C$1:$C$28,0),2)</f>
        <v>PE</v>
      </c>
      <c r="B1644" s="1" t="s">
        <v>3726</v>
      </c>
      <c r="C1644" s="1" t="s">
        <v>4069</v>
      </c>
      <c r="D1644" s="1" t="s">
        <v>4070</v>
      </c>
      <c r="E1644" s="11">
        <v>26900</v>
      </c>
      <c r="F1644" s="6" t="str">
        <f>CONCATENATE(tb_SVI[[#This Row],[Nome Município]],"/",tb_SVI[[#This Row],[UF]])</f>
        <v>Itapissuma/PE</v>
      </c>
      <c r="G1644" s="1" t="s">
        <v>18</v>
      </c>
      <c r="H1644" s="1" t="s">
        <v>148</v>
      </c>
      <c r="I1644" s="1" t="s">
        <v>156</v>
      </c>
      <c r="J1644" s="1" t="s">
        <v>330</v>
      </c>
      <c r="K1644" s="1" t="s">
        <v>180</v>
      </c>
    </row>
    <row r="1645" spans="1:11" x14ac:dyDescent="0.2">
      <c r="A1645" s="6" t="str">
        <f>INDEX(UF_acronyms!$A$1:$C$28,MATCH(B1645,UF_acronyms!$C$1:$C$28,0),2)</f>
        <v>PE</v>
      </c>
      <c r="B1645" s="1" t="s">
        <v>3726</v>
      </c>
      <c r="C1645" s="1" t="s">
        <v>4071</v>
      </c>
      <c r="D1645" s="1" t="s">
        <v>4072</v>
      </c>
      <c r="E1645" s="11">
        <v>706867</v>
      </c>
      <c r="F1645" s="6" t="str">
        <f>CONCATENATE(tb_SVI[[#This Row],[Nome Município]],"/",tb_SVI[[#This Row],[UF]])</f>
        <v>Jaboatão dos Guararapes/PE</v>
      </c>
      <c r="G1645" s="1" t="s">
        <v>18</v>
      </c>
      <c r="H1645" s="1" t="s">
        <v>154</v>
      </c>
      <c r="I1645" s="1" t="s">
        <v>26</v>
      </c>
      <c r="J1645" s="1" t="s">
        <v>343</v>
      </c>
      <c r="K1645" s="1" t="s">
        <v>377</v>
      </c>
    </row>
    <row r="1646" spans="1:11" x14ac:dyDescent="0.2">
      <c r="A1646" s="6" t="str">
        <f>INDEX(UF_acronyms!$A$1:$C$28,MATCH(B1646,UF_acronyms!$C$1:$C$28,0),2)</f>
        <v>PE</v>
      </c>
      <c r="B1646" s="1" t="s">
        <v>3726</v>
      </c>
      <c r="C1646" s="1" t="s">
        <v>4073</v>
      </c>
      <c r="D1646" s="1" t="s">
        <v>4074</v>
      </c>
      <c r="E1646" s="11">
        <v>63294</v>
      </c>
      <c r="F1646" s="6" t="str">
        <f>CONCATENATE(tb_SVI[[#This Row],[Nome Município]],"/",tb_SVI[[#This Row],[UF]])</f>
        <v>Moreno/PE</v>
      </c>
      <c r="G1646" s="1" t="s">
        <v>18</v>
      </c>
      <c r="H1646" s="1" t="s">
        <v>202</v>
      </c>
      <c r="I1646" s="1" t="s">
        <v>15</v>
      </c>
      <c r="J1646" s="1" t="s">
        <v>178</v>
      </c>
      <c r="K1646" s="1" t="s">
        <v>650</v>
      </c>
    </row>
    <row r="1647" spans="1:11" x14ac:dyDescent="0.2">
      <c r="A1647" s="6" t="str">
        <f>INDEX(UF_acronyms!$A$1:$C$28,MATCH(B1647,UF_acronyms!$C$1:$C$28,0),2)</f>
        <v>PE</v>
      </c>
      <c r="B1647" s="1" t="s">
        <v>3726</v>
      </c>
      <c r="C1647" s="1" t="s">
        <v>4075</v>
      </c>
      <c r="D1647" s="1" t="s">
        <v>4076</v>
      </c>
      <c r="E1647" s="11">
        <v>393115</v>
      </c>
      <c r="F1647" s="6" t="str">
        <f>CONCATENATE(tb_SVI[[#This Row],[Nome Município]],"/",tb_SVI[[#This Row],[UF]])</f>
        <v>Olinda/PE</v>
      </c>
      <c r="G1647" s="1" t="s">
        <v>18</v>
      </c>
      <c r="H1647" s="1" t="s">
        <v>218</v>
      </c>
      <c r="I1647" s="1" t="s">
        <v>224</v>
      </c>
      <c r="J1647" s="1" t="s">
        <v>94</v>
      </c>
      <c r="K1647" s="1" t="s">
        <v>22</v>
      </c>
    </row>
    <row r="1648" spans="1:11" x14ac:dyDescent="0.2">
      <c r="A1648" s="6" t="str">
        <f>INDEX(UF_acronyms!$A$1:$C$28,MATCH(B1648,UF_acronyms!$C$1:$C$28,0),2)</f>
        <v>PE</v>
      </c>
      <c r="B1648" s="1" t="s">
        <v>3726</v>
      </c>
      <c r="C1648" s="1" t="s">
        <v>4077</v>
      </c>
      <c r="D1648" s="1" t="s">
        <v>3698</v>
      </c>
      <c r="E1648" s="11">
        <v>334376</v>
      </c>
      <c r="F1648" s="6" t="str">
        <f>CONCATENATE(tb_SVI[[#This Row],[Nome Município]],"/",tb_SVI[[#This Row],[UF]])</f>
        <v>Paulista/PE</v>
      </c>
      <c r="G1648" s="1" t="s">
        <v>18</v>
      </c>
      <c r="H1648" s="1" t="s">
        <v>144</v>
      </c>
      <c r="I1648" s="1" t="s">
        <v>638</v>
      </c>
      <c r="J1648" s="1" t="s">
        <v>695</v>
      </c>
      <c r="K1648" s="1" t="s">
        <v>1053</v>
      </c>
    </row>
    <row r="1649" spans="1:11" x14ac:dyDescent="0.2">
      <c r="A1649" s="6" t="str">
        <f>INDEX(UF_acronyms!$A$1:$C$28,MATCH(B1649,UF_acronyms!$C$1:$C$28,0),2)</f>
        <v>PE</v>
      </c>
      <c r="B1649" s="1" t="s">
        <v>3726</v>
      </c>
      <c r="C1649" s="1" t="s">
        <v>4078</v>
      </c>
      <c r="D1649" s="1" t="s">
        <v>4079</v>
      </c>
      <c r="E1649" s="11">
        <v>1653461</v>
      </c>
      <c r="F1649" s="6" t="str">
        <f>CONCATENATE(tb_SVI[[#This Row],[Nome Município]],"/",tb_SVI[[#This Row],[UF]])</f>
        <v>Recife/PE</v>
      </c>
      <c r="G1649" s="1" t="s">
        <v>18</v>
      </c>
      <c r="H1649" s="1" t="s">
        <v>189</v>
      </c>
      <c r="I1649" s="1" t="s">
        <v>145</v>
      </c>
      <c r="J1649" s="1" t="s">
        <v>2753</v>
      </c>
      <c r="K1649" s="1" t="s">
        <v>937</v>
      </c>
    </row>
    <row r="1650" spans="1:11" x14ac:dyDescent="0.2">
      <c r="A1650" s="6" t="str">
        <f>INDEX(UF_acronyms!$A$1:$C$28,MATCH(B1650,UF_acronyms!$C$1:$C$28,0),2)</f>
        <v>PE</v>
      </c>
      <c r="B1650" s="1" t="s">
        <v>3726</v>
      </c>
      <c r="C1650" s="1" t="s">
        <v>4080</v>
      </c>
      <c r="D1650" s="1" t="s">
        <v>4081</v>
      </c>
      <c r="E1650" s="11">
        <v>114079</v>
      </c>
      <c r="F1650" s="6" t="str">
        <f>CONCATENATE(tb_SVI[[#This Row],[Nome Município]],"/",tb_SVI[[#This Row],[UF]])</f>
        <v>São Lourenço da Mata/PE</v>
      </c>
      <c r="G1650" s="1" t="s">
        <v>18</v>
      </c>
      <c r="H1650" s="1" t="s">
        <v>500</v>
      </c>
      <c r="I1650" s="1" t="s">
        <v>128</v>
      </c>
      <c r="J1650" s="1" t="s">
        <v>75</v>
      </c>
      <c r="K1650" s="1" t="s">
        <v>349</v>
      </c>
    </row>
    <row r="1651" spans="1:11" x14ac:dyDescent="0.2">
      <c r="A1651" s="6" t="str">
        <f>INDEX(UF_acronyms!$A$1:$C$28,MATCH(B1651,UF_acronyms!$C$1:$C$28,0),2)</f>
        <v>AL</v>
      </c>
      <c r="B1651" s="1" t="s">
        <v>4082</v>
      </c>
      <c r="C1651" s="1" t="s">
        <v>4083</v>
      </c>
      <c r="D1651" s="1" t="s">
        <v>4084</v>
      </c>
      <c r="E1651" s="11">
        <v>28771</v>
      </c>
      <c r="F1651" s="6" t="str">
        <f>CONCATENATE(tb_SVI[[#This Row],[Nome Município]],"/",tb_SVI[[#This Row],[UF]])</f>
        <v>Limoeiro de Anadia/AL</v>
      </c>
      <c r="G1651" s="1" t="s">
        <v>18</v>
      </c>
      <c r="H1651" s="1" t="s">
        <v>339</v>
      </c>
      <c r="I1651" s="1" t="s">
        <v>21</v>
      </c>
      <c r="J1651" s="1" t="s">
        <v>438</v>
      </c>
      <c r="K1651" s="1" t="s">
        <v>588</v>
      </c>
    </row>
    <row r="1652" spans="1:11" x14ac:dyDescent="0.2">
      <c r="A1652" s="6" t="str">
        <f>INDEX(UF_acronyms!$A$1:$C$28,MATCH(B1652,UF_acronyms!$C$1:$C$28,0),2)</f>
        <v>AL</v>
      </c>
      <c r="B1652" s="1" t="s">
        <v>4082</v>
      </c>
      <c r="C1652" s="1" t="s">
        <v>4087</v>
      </c>
      <c r="D1652" s="1" t="s">
        <v>4088</v>
      </c>
      <c r="E1652" s="11">
        <v>17771</v>
      </c>
      <c r="F1652" s="6" t="str">
        <f>CONCATENATE(tb_SVI[[#This Row],[Nome Município]],"/",tb_SVI[[#This Row],[UF]])</f>
        <v>Lagoa da Canoa/AL</v>
      </c>
      <c r="G1652" s="1" t="s">
        <v>18</v>
      </c>
      <c r="H1652" s="1" t="s">
        <v>425</v>
      </c>
      <c r="I1652" s="1" t="s">
        <v>1462</v>
      </c>
      <c r="J1652" s="1" t="s">
        <v>550</v>
      </c>
      <c r="K1652" s="1" t="s">
        <v>522</v>
      </c>
    </row>
    <row r="1653" spans="1:11" x14ac:dyDescent="0.2">
      <c r="A1653" s="6" t="str">
        <f>INDEX(UF_acronyms!$A$1:$C$28,MATCH(B1653,UF_acronyms!$C$1:$C$28,0),2)</f>
        <v>AL</v>
      </c>
      <c r="B1653" s="1" t="s">
        <v>4082</v>
      </c>
      <c r="C1653" s="1" t="s">
        <v>4089</v>
      </c>
      <c r="D1653" s="1" t="s">
        <v>4090</v>
      </c>
      <c r="E1653" s="11">
        <v>24722</v>
      </c>
      <c r="F1653" s="6" t="str">
        <f>CONCATENATE(tb_SVI[[#This Row],[Nome Município]],"/",tb_SVI[[#This Row],[UF]])</f>
        <v>Junqueiro/AL</v>
      </c>
      <c r="G1653" s="1" t="s">
        <v>18</v>
      </c>
      <c r="H1653" s="1" t="s">
        <v>153</v>
      </c>
      <c r="I1653" s="1" t="s">
        <v>189</v>
      </c>
      <c r="J1653" s="1" t="s">
        <v>67</v>
      </c>
      <c r="K1653" s="1" t="s">
        <v>158</v>
      </c>
    </row>
    <row r="1654" spans="1:11" x14ac:dyDescent="0.2">
      <c r="A1654" s="6" t="str">
        <f>INDEX(UF_acronyms!$A$1:$C$28,MATCH(B1654,UF_acronyms!$C$1:$C$28,0),2)</f>
        <v>AL</v>
      </c>
      <c r="B1654" s="1" t="s">
        <v>4082</v>
      </c>
      <c r="C1654" s="1" t="s">
        <v>4091</v>
      </c>
      <c r="D1654" s="1" t="s">
        <v>3116</v>
      </c>
      <c r="E1654" s="11">
        <v>4137</v>
      </c>
      <c r="F1654" s="6" t="str">
        <f>CONCATENATE(tb_SVI[[#This Row],[Nome Município]],"/",tb_SVI[[#This Row],[UF]])</f>
        <v>Jundiá/AL</v>
      </c>
      <c r="G1654" s="1" t="s">
        <v>18</v>
      </c>
      <c r="H1654" s="1" t="s">
        <v>112</v>
      </c>
      <c r="I1654" s="1" t="s">
        <v>587</v>
      </c>
      <c r="J1654" s="1" t="s">
        <v>24</v>
      </c>
      <c r="K1654" s="1" t="s">
        <v>365</v>
      </c>
    </row>
    <row r="1655" spans="1:11" x14ac:dyDescent="0.2">
      <c r="A1655" s="6" t="str">
        <f>INDEX(UF_acronyms!$A$1:$C$28,MATCH(B1655,UF_acronyms!$C$1:$C$28,0),2)</f>
        <v>AL</v>
      </c>
      <c r="B1655" s="1" t="s">
        <v>4082</v>
      </c>
      <c r="C1655" s="1" t="s">
        <v>4092</v>
      </c>
      <c r="D1655" s="1" t="s">
        <v>4093</v>
      </c>
      <c r="E1655" s="11">
        <v>24081</v>
      </c>
      <c r="F1655" s="6" t="str">
        <f>CONCATENATE(tb_SVI[[#This Row],[Nome Município]],"/",tb_SVI[[#This Row],[UF]])</f>
        <v>Joaquim Gomes/AL</v>
      </c>
      <c r="G1655" s="1" t="s">
        <v>18</v>
      </c>
      <c r="H1655" s="1" t="s">
        <v>80</v>
      </c>
      <c r="I1655" s="1" t="s">
        <v>33</v>
      </c>
      <c r="J1655" s="1" t="s">
        <v>479</v>
      </c>
      <c r="K1655" s="1" t="s">
        <v>862</v>
      </c>
    </row>
    <row r="1656" spans="1:11" x14ac:dyDescent="0.2">
      <c r="A1656" s="6" t="str">
        <f>INDEX(UF_acronyms!$A$1:$C$28,MATCH(B1656,UF_acronyms!$C$1:$C$28,0),2)</f>
        <v>AL</v>
      </c>
      <c r="B1656" s="1" t="s">
        <v>4082</v>
      </c>
      <c r="C1656" s="1" t="s">
        <v>4094</v>
      </c>
      <c r="D1656" s="1" t="s">
        <v>4095</v>
      </c>
      <c r="E1656" s="11">
        <v>11536</v>
      </c>
      <c r="F1656" s="6" t="str">
        <f>CONCATENATE(tb_SVI[[#This Row],[Nome Município]],"/",tb_SVI[[#This Row],[UF]])</f>
        <v>Jequiá da Praia/AL</v>
      </c>
      <c r="G1656" s="1" t="s">
        <v>18</v>
      </c>
      <c r="H1656" s="1" t="s">
        <v>288</v>
      </c>
      <c r="I1656" s="1" t="s">
        <v>348</v>
      </c>
      <c r="J1656" s="1" t="s">
        <v>677</v>
      </c>
      <c r="K1656" s="1" t="s">
        <v>170</v>
      </c>
    </row>
    <row r="1657" spans="1:11" x14ac:dyDescent="0.2">
      <c r="A1657" s="6" t="str">
        <f>INDEX(UF_acronyms!$A$1:$C$28,MATCH(B1657,UF_acronyms!$C$1:$C$28,0),2)</f>
        <v>AL</v>
      </c>
      <c r="B1657" s="1" t="s">
        <v>4082</v>
      </c>
      <c r="C1657" s="1" t="s">
        <v>4096</v>
      </c>
      <c r="D1657" s="1" t="s">
        <v>4097</v>
      </c>
      <c r="E1657" s="11">
        <v>5761</v>
      </c>
      <c r="F1657" s="6" t="str">
        <f>CONCATENATE(tb_SVI[[#This Row],[Nome Município]],"/",tb_SVI[[#This Row],[UF]])</f>
        <v>Jaramataia/AL</v>
      </c>
      <c r="G1657" s="1" t="s">
        <v>18</v>
      </c>
      <c r="H1657" s="1" t="s">
        <v>170</v>
      </c>
      <c r="I1657" s="1" t="s">
        <v>203</v>
      </c>
      <c r="J1657" s="1" t="s">
        <v>857</v>
      </c>
      <c r="K1657" s="1" t="s">
        <v>180</v>
      </c>
    </row>
    <row r="1658" spans="1:11" x14ac:dyDescent="0.2">
      <c r="A1658" s="6" t="str">
        <f>INDEX(UF_acronyms!$A$1:$C$28,MATCH(B1658,UF_acronyms!$C$1:$C$28,0),2)</f>
        <v>AL</v>
      </c>
      <c r="B1658" s="1" t="s">
        <v>4082</v>
      </c>
      <c r="C1658" s="1" t="s">
        <v>4098</v>
      </c>
      <c r="D1658" s="1" t="s">
        <v>4099</v>
      </c>
      <c r="E1658" s="11">
        <v>8403</v>
      </c>
      <c r="F1658" s="6" t="str">
        <f>CONCATENATE(tb_SVI[[#This Row],[Nome Município]],"/",tb_SVI[[#This Row],[UF]])</f>
        <v>Japaratinga/AL</v>
      </c>
      <c r="G1658" s="1" t="s">
        <v>18</v>
      </c>
      <c r="H1658" s="1" t="s">
        <v>451</v>
      </c>
      <c r="I1658" s="1" t="s">
        <v>914</v>
      </c>
      <c r="J1658" s="1" t="s">
        <v>24</v>
      </c>
      <c r="K1658" s="1" t="s">
        <v>327</v>
      </c>
    </row>
    <row r="1659" spans="1:11" x14ac:dyDescent="0.2">
      <c r="A1659" s="6" t="str">
        <f>INDEX(UF_acronyms!$A$1:$C$28,MATCH(B1659,UF_acronyms!$C$1:$C$28,0),2)</f>
        <v>AL</v>
      </c>
      <c r="B1659" s="1" t="s">
        <v>4082</v>
      </c>
      <c r="C1659" s="1" t="s">
        <v>4100</v>
      </c>
      <c r="D1659" s="1" t="s">
        <v>4101</v>
      </c>
      <c r="E1659" s="11">
        <v>7006</v>
      </c>
      <c r="F1659" s="6" t="str">
        <f>CONCATENATE(tb_SVI[[#This Row],[Nome Município]],"/",tb_SVI[[#This Row],[UF]])</f>
        <v>Jacuípe/AL</v>
      </c>
      <c r="G1659" s="1" t="s">
        <v>18</v>
      </c>
      <c r="H1659" s="1" t="s">
        <v>449</v>
      </c>
      <c r="I1659" s="1" t="s">
        <v>308</v>
      </c>
      <c r="J1659" s="1" t="s">
        <v>649</v>
      </c>
      <c r="K1659" s="1" t="s">
        <v>212</v>
      </c>
    </row>
    <row r="1660" spans="1:11" x14ac:dyDescent="0.2">
      <c r="A1660" s="6" t="str">
        <f>INDEX(UF_acronyms!$A$1:$C$28,MATCH(B1660,UF_acronyms!$C$1:$C$28,0),2)</f>
        <v>AL</v>
      </c>
      <c r="B1660" s="1" t="s">
        <v>4082</v>
      </c>
      <c r="C1660" s="1" t="s">
        <v>4102</v>
      </c>
      <c r="D1660" s="1" t="s">
        <v>4103</v>
      </c>
      <c r="E1660" s="11">
        <v>5219</v>
      </c>
      <c r="F1660" s="6" t="str">
        <f>CONCATENATE(tb_SVI[[#This Row],[Nome Município]],"/",tb_SVI[[#This Row],[UF]])</f>
        <v>Jacaré dos Homens/AL</v>
      </c>
      <c r="G1660" s="1" t="s">
        <v>18</v>
      </c>
      <c r="H1660" s="1" t="s">
        <v>56</v>
      </c>
      <c r="I1660" s="1" t="s">
        <v>998</v>
      </c>
      <c r="J1660" s="1" t="s">
        <v>449</v>
      </c>
      <c r="K1660" s="1" t="s">
        <v>339</v>
      </c>
    </row>
    <row r="1661" spans="1:11" x14ac:dyDescent="0.2">
      <c r="A1661" s="6" t="str">
        <f>INDEX(UF_acronyms!$A$1:$C$28,MATCH(B1661,UF_acronyms!$C$1:$C$28,0),2)</f>
        <v>AL</v>
      </c>
      <c r="B1661" s="1" t="s">
        <v>4082</v>
      </c>
      <c r="C1661" s="1" t="s">
        <v>4104</v>
      </c>
      <c r="D1661" s="1" t="s">
        <v>4105</v>
      </c>
      <c r="E1661" s="11">
        <v>18392</v>
      </c>
      <c r="F1661" s="6" t="str">
        <f>CONCATENATE(tb_SVI[[#This Row],[Nome Município]],"/",tb_SVI[[#This Row],[UF]])</f>
        <v>Inhapi/AL</v>
      </c>
      <c r="G1661" s="1" t="s">
        <v>18</v>
      </c>
      <c r="H1661" s="1" t="s">
        <v>808</v>
      </c>
      <c r="I1661" s="1" t="s">
        <v>365</v>
      </c>
      <c r="J1661" s="1" t="s">
        <v>542</v>
      </c>
      <c r="K1661" s="1" t="s">
        <v>443</v>
      </c>
    </row>
    <row r="1662" spans="1:11" x14ac:dyDescent="0.2">
      <c r="A1662" s="6" t="str">
        <f>INDEX(UF_acronyms!$A$1:$C$28,MATCH(B1662,UF_acronyms!$C$1:$C$28,0),2)</f>
        <v>AL</v>
      </c>
      <c r="B1662" s="1" t="s">
        <v>4082</v>
      </c>
      <c r="C1662" s="1" t="s">
        <v>4106</v>
      </c>
      <c r="D1662" s="1" t="s">
        <v>4107</v>
      </c>
      <c r="E1662" s="11">
        <v>24586</v>
      </c>
      <c r="F1662" s="6" t="str">
        <f>CONCATENATE(tb_SVI[[#This Row],[Nome Município]],"/",tb_SVI[[#This Row],[UF]])</f>
        <v>Igreja Nova/AL</v>
      </c>
      <c r="G1662" s="1" t="s">
        <v>18</v>
      </c>
      <c r="H1662" s="1" t="s">
        <v>426</v>
      </c>
      <c r="I1662" s="1" t="s">
        <v>1393</v>
      </c>
      <c r="J1662" s="1" t="s">
        <v>13</v>
      </c>
      <c r="K1662" s="1" t="s">
        <v>500</v>
      </c>
    </row>
    <row r="1663" spans="1:11" x14ac:dyDescent="0.2">
      <c r="A1663" s="6" t="str">
        <f>INDEX(UF_acronyms!$A$1:$C$28,MATCH(B1663,UF_acronyms!$C$1:$C$28,0),2)</f>
        <v>AL</v>
      </c>
      <c r="B1663" s="1" t="s">
        <v>4082</v>
      </c>
      <c r="C1663" s="1" t="s">
        <v>4108</v>
      </c>
      <c r="D1663" s="1" t="s">
        <v>4109</v>
      </c>
      <c r="E1663" s="11">
        <v>25613</v>
      </c>
      <c r="F1663" s="6" t="str">
        <f>CONCATENATE(tb_SVI[[#This Row],[Nome Município]],"/",tb_SVI[[#This Row],[UF]])</f>
        <v>Igaci/AL</v>
      </c>
      <c r="G1663" s="1" t="s">
        <v>18</v>
      </c>
      <c r="H1663" s="1" t="s">
        <v>1134</v>
      </c>
      <c r="I1663" s="1" t="s">
        <v>22</v>
      </c>
      <c r="J1663" s="1" t="s">
        <v>807</v>
      </c>
      <c r="K1663" s="1" t="s">
        <v>807</v>
      </c>
    </row>
    <row r="1664" spans="1:11" x14ac:dyDescent="0.2">
      <c r="A1664" s="6" t="str">
        <f>INDEX(UF_acronyms!$A$1:$C$28,MATCH(B1664,UF_acronyms!$C$1:$C$28,0),2)</f>
        <v>AL</v>
      </c>
      <c r="B1664" s="1" t="s">
        <v>4082</v>
      </c>
      <c r="C1664" s="1" t="s">
        <v>4110</v>
      </c>
      <c r="D1664" s="1" t="s">
        <v>4111</v>
      </c>
      <c r="E1664" s="11">
        <v>15627</v>
      </c>
      <c r="F1664" s="6" t="str">
        <f>CONCATENATE(tb_SVI[[#This Row],[Nome Município]],"/",tb_SVI[[#This Row],[UF]])</f>
        <v>Ibateguara/AL</v>
      </c>
      <c r="G1664" s="1" t="s">
        <v>18</v>
      </c>
      <c r="H1664" s="1" t="s">
        <v>80</v>
      </c>
      <c r="I1664" s="1" t="s">
        <v>56</v>
      </c>
      <c r="J1664" s="1" t="s">
        <v>747</v>
      </c>
      <c r="K1664" s="1" t="s">
        <v>13</v>
      </c>
    </row>
    <row r="1665" spans="1:11" x14ac:dyDescent="0.2">
      <c r="A1665" s="6" t="str">
        <f>INDEX(UF_acronyms!$A$1:$C$28,MATCH(B1665,UF_acronyms!$C$1:$C$28,0),2)</f>
        <v>AL</v>
      </c>
      <c r="B1665" s="1" t="s">
        <v>4082</v>
      </c>
      <c r="C1665" s="1" t="s">
        <v>4112</v>
      </c>
      <c r="D1665" s="1" t="s">
        <v>4113</v>
      </c>
      <c r="E1665" s="11">
        <v>41237</v>
      </c>
      <c r="F1665" s="6" t="str">
        <f>CONCATENATE(tb_SVI[[#This Row],[Nome Município]],"/",tb_SVI[[#This Row],[UF]])</f>
        <v>Girau do Ponciano/AL</v>
      </c>
      <c r="G1665" s="1" t="s">
        <v>18</v>
      </c>
      <c r="H1665" s="1" t="s">
        <v>13</v>
      </c>
      <c r="I1665" s="1" t="s">
        <v>348</v>
      </c>
      <c r="J1665" s="1" t="s">
        <v>587</v>
      </c>
      <c r="K1665" s="1" t="s">
        <v>975</v>
      </c>
    </row>
    <row r="1666" spans="1:11" x14ac:dyDescent="0.2">
      <c r="A1666" s="6" t="str">
        <f>INDEX(UF_acronyms!$A$1:$C$28,MATCH(B1666,UF_acronyms!$C$1:$C$28,0),2)</f>
        <v>AL</v>
      </c>
      <c r="B1666" s="1" t="s">
        <v>4082</v>
      </c>
      <c r="C1666" s="1" t="s">
        <v>4114</v>
      </c>
      <c r="D1666" s="1" t="s">
        <v>4115</v>
      </c>
      <c r="E1666" s="11">
        <v>12807</v>
      </c>
      <c r="F1666" s="6" t="str">
        <f>CONCATENATE(tb_SVI[[#This Row],[Nome Município]],"/",tb_SVI[[#This Row],[UF]])</f>
        <v>Flexeiras/AL</v>
      </c>
      <c r="G1666" s="1" t="s">
        <v>18</v>
      </c>
      <c r="H1666" s="1" t="s">
        <v>474</v>
      </c>
      <c r="I1666" s="1" t="s">
        <v>851</v>
      </c>
      <c r="J1666" s="1" t="s">
        <v>25</v>
      </c>
      <c r="K1666" s="1" t="s">
        <v>385</v>
      </c>
    </row>
    <row r="1667" spans="1:11" x14ac:dyDescent="0.2">
      <c r="A1667" s="6" t="str">
        <f>INDEX(UF_acronyms!$A$1:$C$28,MATCH(B1667,UF_acronyms!$C$1:$C$28,0),2)</f>
        <v>AL</v>
      </c>
      <c r="B1667" s="1" t="s">
        <v>4082</v>
      </c>
      <c r="C1667" s="1" t="s">
        <v>4116</v>
      </c>
      <c r="D1667" s="1" t="s">
        <v>4117</v>
      </c>
      <c r="E1667" s="11">
        <v>4779</v>
      </c>
      <c r="F1667" s="6" t="str">
        <f>CONCATENATE(tb_SVI[[#This Row],[Nome Município]],"/",tb_SVI[[#This Row],[UF]])</f>
        <v>Feliz Deserto/AL</v>
      </c>
      <c r="G1667" s="1" t="s">
        <v>18</v>
      </c>
      <c r="H1667" s="1" t="s">
        <v>597</v>
      </c>
      <c r="I1667" s="1" t="s">
        <v>638</v>
      </c>
      <c r="J1667" s="1" t="s">
        <v>804</v>
      </c>
      <c r="K1667" s="1" t="s">
        <v>586</v>
      </c>
    </row>
    <row r="1668" spans="1:11" x14ac:dyDescent="0.2">
      <c r="A1668" s="6" t="str">
        <f>INDEX(UF_acronyms!$A$1:$C$28,MATCH(B1668,UF_acronyms!$C$1:$C$28,0),2)</f>
        <v>AL</v>
      </c>
      <c r="B1668" s="1" t="s">
        <v>4082</v>
      </c>
      <c r="C1668" s="1" t="s">
        <v>4118</v>
      </c>
      <c r="D1668" s="1" t="s">
        <v>4119</v>
      </c>
      <c r="E1668" s="11">
        <v>22178</v>
      </c>
      <c r="F1668" s="6" t="str">
        <f>CONCATENATE(tb_SVI[[#This Row],[Nome Município]],"/",tb_SVI[[#This Row],[UF]])</f>
        <v>Feira Grande/AL</v>
      </c>
      <c r="G1668" s="1" t="s">
        <v>18</v>
      </c>
      <c r="H1668" s="1" t="s">
        <v>207</v>
      </c>
      <c r="I1668" s="1" t="s">
        <v>703</v>
      </c>
      <c r="J1668" s="1" t="s">
        <v>543</v>
      </c>
      <c r="K1668" s="1" t="s">
        <v>474</v>
      </c>
    </row>
    <row r="1669" spans="1:11" x14ac:dyDescent="0.2">
      <c r="A1669" s="6" t="str">
        <f>INDEX(UF_acronyms!$A$1:$C$28,MATCH(B1669,UF_acronyms!$C$1:$C$28,0),2)</f>
        <v>AL</v>
      </c>
      <c r="B1669" s="1" t="s">
        <v>4082</v>
      </c>
      <c r="C1669" s="1" t="s">
        <v>4120</v>
      </c>
      <c r="D1669" s="1" t="s">
        <v>4121</v>
      </c>
      <c r="E1669" s="11">
        <v>18255</v>
      </c>
      <c r="F1669" s="6" t="str">
        <f>CONCATENATE(tb_SVI[[#This Row],[Nome Município]],"/",tb_SVI[[#This Row],[UF]])</f>
        <v>Estrela de Alagoas/AL</v>
      </c>
      <c r="G1669" s="1" t="s">
        <v>18</v>
      </c>
      <c r="H1669" s="1" t="s">
        <v>155</v>
      </c>
      <c r="I1669" s="1" t="s">
        <v>121</v>
      </c>
      <c r="J1669" s="1" t="s">
        <v>78</v>
      </c>
      <c r="K1669" s="1" t="s">
        <v>88</v>
      </c>
    </row>
    <row r="1670" spans="1:11" x14ac:dyDescent="0.2">
      <c r="A1670" s="6" t="str">
        <f>INDEX(UF_acronyms!$A$1:$C$28,MATCH(B1670,UF_acronyms!$C$1:$C$28,0),2)</f>
        <v>AL</v>
      </c>
      <c r="B1670" s="1" t="s">
        <v>4082</v>
      </c>
      <c r="C1670" s="1" t="s">
        <v>4122</v>
      </c>
      <c r="D1670" s="1" t="s">
        <v>4123</v>
      </c>
      <c r="E1670" s="11">
        <v>11067</v>
      </c>
      <c r="F1670" s="6" t="str">
        <f>CONCATENATE(tb_SVI[[#This Row],[Nome Município]],"/",tb_SVI[[#This Row],[UF]])</f>
        <v>Dois Riachos/AL</v>
      </c>
      <c r="G1670" s="1" t="s">
        <v>18</v>
      </c>
      <c r="H1670" s="1" t="s">
        <v>500</v>
      </c>
      <c r="I1670" s="1" t="s">
        <v>517</v>
      </c>
      <c r="J1670" s="1" t="s">
        <v>807</v>
      </c>
      <c r="K1670" s="1" t="s">
        <v>581</v>
      </c>
    </row>
    <row r="1671" spans="1:11" x14ac:dyDescent="0.2">
      <c r="A1671" s="6" t="str">
        <f>INDEX(UF_acronyms!$A$1:$C$28,MATCH(B1671,UF_acronyms!$C$1:$C$28,0),2)</f>
        <v>AL</v>
      </c>
      <c r="B1671" s="1" t="s">
        <v>4082</v>
      </c>
      <c r="C1671" s="1" t="s">
        <v>4124</v>
      </c>
      <c r="D1671" s="1" t="s">
        <v>4125</v>
      </c>
      <c r="E1671" s="11">
        <v>52262</v>
      </c>
      <c r="F1671" s="6" t="str">
        <f>CONCATENATE(tb_SVI[[#This Row],[Nome Município]],"/",tb_SVI[[#This Row],[UF]])</f>
        <v>Delmiro Gouveia/AL</v>
      </c>
      <c r="G1671" s="1" t="s">
        <v>18</v>
      </c>
      <c r="H1671" s="1" t="s">
        <v>1233</v>
      </c>
      <c r="I1671" s="1" t="s">
        <v>2161</v>
      </c>
      <c r="J1671" s="1" t="s">
        <v>438</v>
      </c>
      <c r="K1671" s="1" t="s">
        <v>330</v>
      </c>
    </row>
    <row r="1672" spans="1:11" x14ac:dyDescent="0.2">
      <c r="A1672" s="6" t="str">
        <f>INDEX(UF_acronyms!$A$1:$C$28,MATCH(B1672,UF_acronyms!$C$1:$C$28,0),2)</f>
        <v>AL</v>
      </c>
      <c r="B1672" s="1" t="s">
        <v>4082</v>
      </c>
      <c r="C1672" s="1" t="s">
        <v>4126</v>
      </c>
      <c r="D1672" s="1" t="s">
        <v>4127</v>
      </c>
      <c r="E1672" s="11">
        <v>24309</v>
      </c>
      <c r="F1672" s="6" t="str">
        <f>CONCATENATE(tb_SVI[[#This Row],[Nome Município]],"/",tb_SVI[[#This Row],[UF]])</f>
        <v>Craíbas/AL</v>
      </c>
      <c r="G1672" s="1" t="s">
        <v>18</v>
      </c>
      <c r="H1672" s="1" t="s">
        <v>592</v>
      </c>
      <c r="I1672" s="1" t="s">
        <v>217</v>
      </c>
      <c r="J1672" s="1" t="s">
        <v>550</v>
      </c>
      <c r="K1672" s="1" t="s">
        <v>422</v>
      </c>
    </row>
    <row r="1673" spans="1:11" x14ac:dyDescent="0.2">
      <c r="A1673" s="6" t="str">
        <f>INDEX(UF_acronyms!$A$1:$C$28,MATCH(B1673,UF_acronyms!$C$1:$C$28,0),2)</f>
        <v>AL</v>
      </c>
      <c r="B1673" s="1" t="s">
        <v>4082</v>
      </c>
      <c r="C1673" s="1" t="s">
        <v>4128</v>
      </c>
      <c r="D1673" s="1" t="s">
        <v>4129</v>
      </c>
      <c r="E1673" s="11">
        <v>57294</v>
      </c>
      <c r="F1673" s="6" t="str">
        <f>CONCATENATE(tb_SVI[[#This Row],[Nome Município]],"/",tb_SVI[[#This Row],[UF]])</f>
        <v>Coruripe/AL</v>
      </c>
      <c r="G1673" s="1" t="s">
        <v>18</v>
      </c>
      <c r="H1673" s="1" t="s">
        <v>366</v>
      </c>
      <c r="I1673" s="1" t="s">
        <v>1462</v>
      </c>
      <c r="J1673" s="1" t="s">
        <v>592</v>
      </c>
      <c r="K1673" s="1" t="s">
        <v>239</v>
      </c>
    </row>
    <row r="1674" spans="1:11" x14ac:dyDescent="0.2">
      <c r="A1674" s="6" t="str">
        <f>INDEX(UF_acronyms!$A$1:$C$28,MATCH(B1674,UF_acronyms!$C$1:$C$28,0),2)</f>
        <v>AL</v>
      </c>
      <c r="B1674" s="1" t="s">
        <v>4082</v>
      </c>
      <c r="C1674" s="1" t="s">
        <v>4130</v>
      </c>
      <c r="D1674" s="1" t="s">
        <v>4131</v>
      </c>
      <c r="E1674" s="11">
        <v>21818</v>
      </c>
      <c r="F1674" s="6" t="str">
        <f>CONCATENATE(tb_SVI[[#This Row],[Nome Município]],"/",tb_SVI[[#This Row],[UF]])</f>
        <v>Colônia Leopoldina/AL</v>
      </c>
      <c r="G1674" s="1" t="s">
        <v>18</v>
      </c>
      <c r="H1674" s="1" t="s">
        <v>537</v>
      </c>
      <c r="I1674" s="1" t="s">
        <v>220</v>
      </c>
      <c r="J1674" s="1" t="s">
        <v>879</v>
      </c>
      <c r="K1674" s="1" t="s">
        <v>454</v>
      </c>
    </row>
    <row r="1675" spans="1:11" x14ac:dyDescent="0.2">
      <c r="A1675" s="6" t="str">
        <f>INDEX(UF_acronyms!$A$1:$C$28,MATCH(B1675,UF_acronyms!$C$1:$C$28,0),2)</f>
        <v>AL</v>
      </c>
      <c r="B1675" s="1" t="s">
        <v>4082</v>
      </c>
      <c r="C1675" s="1" t="s">
        <v>4132</v>
      </c>
      <c r="D1675" s="1" t="s">
        <v>4133</v>
      </c>
      <c r="E1675" s="11">
        <v>10643</v>
      </c>
      <c r="F1675" s="6" t="str">
        <f>CONCATENATE(tb_SVI[[#This Row],[Nome Município]],"/",tb_SVI[[#This Row],[UF]])</f>
        <v>Coité do Nóia/AL</v>
      </c>
      <c r="G1675" s="1" t="s">
        <v>18</v>
      </c>
      <c r="H1675" s="1" t="s">
        <v>1192</v>
      </c>
      <c r="I1675" s="1" t="s">
        <v>256</v>
      </c>
      <c r="J1675" s="1" t="s">
        <v>608</v>
      </c>
      <c r="K1675" s="1" t="s">
        <v>98</v>
      </c>
    </row>
    <row r="1676" spans="1:11" x14ac:dyDescent="0.2">
      <c r="A1676" s="6" t="str">
        <f>INDEX(UF_acronyms!$A$1:$C$28,MATCH(B1676,UF_acronyms!$C$1:$C$28,0),2)</f>
        <v>AL</v>
      </c>
      <c r="B1676" s="1" t="s">
        <v>4082</v>
      </c>
      <c r="C1676" s="1" t="s">
        <v>4134</v>
      </c>
      <c r="D1676" s="1" t="s">
        <v>4135</v>
      </c>
      <c r="E1676" s="11">
        <v>7311</v>
      </c>
      <c r="F1676" s="6" t="str">
        <f>CONCATENATE(tb_SVI[[#This Row],[Nome Município]],"/",tb_SVI[[#This Row],[UF]])</f>
        <v>Chã Preta/AL</v>
      </c>
      <c r="G1676" s="1" t="s">
        <v>18</v>
      </c>
      <c r="H1676" s="1" t="s">
        <v>484</v>
      </c>
      <c r="I1676" s="1" t="s">
        <v>415</v>
      </c>
      <c r="J1676" s="1" t="s">
        <v>474</v>
      </c>
      <c r="K1676" s="1" t="s">
        <v>1297</v>
      </c>
    </row>
    <row r="1677" spans="1:11" x14ac:dyDescent="0.2">
      <c r="A1677" s="6" t="str">
        <f>INDEX(UF_acronyms!$A$1:$C$28,MATCH(B1677,UF_acronyms!$C$1:$C$28,0),2)</f>
        <v>AL</v>
      </c>
      <c r="B1677" s="1" t="s">
        <v>4082</v>
      </c>
      <c r="C1677" s="1" t="s">
        <v>4136</v>
      </c>
      <c r="D1677" s="1" t="s">
        <v>4137</v>
      </c>
      <c r="E1677" s="11">
        <v>9159</v>
      </c>
      <c r="F1677" s="6" t="str">
        <f>CONCATENATE(tb_SVI[[#This Row],[Nome Município]],"/",tb_SVI[[#This Row],[UF]])</f>
        <v>Carneiros/AL</v>
      </c>
      <c r="G1677" s="1" t="s">
        <v>18</v>
      </c>
      <c r="H1677" s="1" t="s">
        <v>23</v>
      </c>
      <c r="I1677" s="1" t="s">
        <v>59</v>
      </c>
      <c r="J1677" s="1" t="s">
        <v>613</v>
      </c>
      <c r="K1677" s="1" t="s">
        <v>623</v>
      </c>
    </row>
    <row r="1678" spans="1:11" x14ac:dyDescent="0.2">
      <c r="A1678" s="6" t="str">
        <f>INDEX(UF_acronyms!$A$1:$C$28,MATCH(B1678,UF_acronyms!$C$1:$C$28,0),2)</f>
        <v>AL</v>
      </c>
      <c r="B1678" s="1" t="s">
        <v>4082</v>
      </c>
      <c r="C1678" s="1" t="s">
        <v>4138</v>
      </c>
      <c r="D1678" s="1" t="s">
        <v>4139</v>
      </c>
      <c r="E1678" s="11">
        <v>16979</v>
      </c>
      <c r="F1678" s="6" t="str">
        <f>CONCATENATE(tb_SVI[[#This Row],[Nome Município]],"/",tb_SVI[[#This Row],[UF]])</f>
        <v>Capela/AL</v>
      </c>
      <c r="G1678" s="1" t="s">
        <v>18</v>
      </c>
      <c r="H1678" s="1" t="s">
        <v>36</v>
      </c>
      <c r="I1678" s="1" t="s">
        <v>695</v>
      </c>
      <c r="J1678" s="1" t="s">
        <v>716</v>
      </c>
      <c r="K1678" s="1" t="s">
        <v>432</v>
      </c>
    </row>
    <row r="1679" spans="1:11" x14ac:dyDescent="0.2">
      <c r="A1679" s="6" t="str">
        <f>INDEX(UF_acronyms!$A$1:$C$28,MATCH(B1679,UF_acronyms!$C$1:$C$28,0),2)</f>
        <v>AL</v>
      </c>
      <c r="B1679" s="1" t="s">
        <v>4082</v>
      </c>
      <c r="C1679" s="1" t="s">
        <v>4140</v>
      </c>
      <c r="D1679" s="1" t="s">
        <v>4141</v>
      </c>
      <c r="E1679" s="11">
        <v>17719</v>
      </c>
      <c r="F1679" s="6" t="str">
        <f>CONCATENATE(tb_SVI[[#This Row],[Nome Município]],"/",tb_SVI[[#This Row],[UF]])</f>
        <v>Canapi/AL</v>
      </c>
      <c r="G1679" s="1" t="s">
        <v>18</v>
      </c>
      <c r="H1679" s="1" t="s">
        <v>191</v>
      </c>
      <c r="I1679" s="1" t="s">
        <v>36</v>
      </c>
      <c r="J1679" s="1" t="s">
        <v>565</v>
      </c>
      <c r="K1679" s="1" t="s">
        <v>777</v>
      </c>
    </row>
    <row r="1680" spans="1:11" x14ac:dyDescent="0.2">
      <c r="A1680" s="6" t="str">
        <f>INDEX(UF_acronyms!$A$1:$C$28,MATCH(B1680,UF_acronyms!$C$1:$C$28,0),2)</f>
        <v>AL</v>
      </c>
      <c r="B1680" s="1" t="s">
        <v>4082</v>
      </c>
      <c r="C1680" s="1" t="s">
        <v>4142</v>
      </c>
      <c r="D1680" s="1" t="s">
        <v>4143</v>
      </c>
      <c r="E1680" s="11">
        <v>9567</v>
      </c>
      <c r="F1680" s="6" t="str">
        <f>CONCATENATE(tb_SVI[[#This Row],[Nome Município]],"/",tb_SVI[[#This Row],[UF]])</f>
        <v>Campo Grande/AL</v>
      </c>
      <c r="G1680" s="1" t="s">
        <v>18</v>
      </c>
      <c r="H1680" s="1" t="s">
        <v>288</v>
      </c>
      <c r="I1680" s="1" t="s">
        <v>2257</v>
      </c>
      <c r="J1680" s="1" t="s">
        <v>716</v>
      </c>
      <c r="K1680" s="1" t="s">
        <v>626</v>
      </c>
    </row>
    <row r="1681" spans="1:11" x14ac:dyDescent="0.2">
      <c r="A1681" s="6" t="str">
        <f>INDEX(UF_acronyms!$A$1:$C$28,MATCH(B1681,UF_acronyms!$C$1:$C$28,0),2)</f>
        <v>AL</v>
      </c>
      <c r="B1681" s="1" t="s">
        <v>4082</v>
      </c>
      <c r="C1681" s="1" t="s">
        <v>4144</v>
      </c>
      <c r="D1681" s="1" t="s">
        <v>4145</v>
      </c>
      <c r="E1681" s="11">
        <v>57537</v>
      </c>
      <c r="F1681" s="6" t="str">
        <f>CONCATENATE(tb_SVI[[#This Row],[Nome Município]],"/",tb_SVI[[#This Row],[UF]])</f>
        <v>Campo Alegre/AL</v>
      </c>
      <c r="G1681" s="1" t="s">
        <v>18</v>
      </c>
      <c r="H1681" s="1" t="s">
        <v>147</v>
      </c>
      <c r="I1681" s="1" t="s">
        <v>812</v>
      </c>
      <c r="J1681" s="1" t="s">
        <v>310</v>
      </c>
      <c r="K1681" s="1" t="s">
        <v>518</v>
      </c>
    </row>
    <row r="1682" spans="1:11" x14ac:dyDescent="0.2">
      <c r="A1682" s="6" t="str">
        <f>INDEX(UF_acronyms!$A$1:$C$28,MATCH(B1682,UF_acronyms!$C$1:$C$28,0),2)</f>
        <v>AL</v>
      </c>
      <c r="B1682" s="1" t="s">
        <v>4082</v>
      </c>
      <c r="C1682" s="1" t="s">
        <v>4146</v>
      </c>
      <c r="D1682" s="1" t="s">
        <v>4147</v>
      </c>
      <c r="E1682" s="11">
        <v>6954</v>
      </c>
      <c r="F1682" s="6" t="str">
        <f>CONCATENATE(tb_SVI[[#This Row],[Nome Município]],"/",tb_SVI[[#This Row],[UF]])</f>
        <v>Campestre/AL</v>
      </c>
      <c r="G1682" s="1" t="s">
        <v>18</v>
      </c>
      <c r="H1682" s="1" t="s">
        <v>110</v>
      </c>
      <c r="I1682" s="1" t="s">
        <v>51</v>
      </c>
      <c r="J1682" s="1" t="s">
        <v>548</v>
      </c>
      <c r="K1682" s="1" t="s">
        <v>193</v>
      </c>
    </row>
    <row r="1683" spans="1:11" x14ac:dyDescent="0.2">
      <c r="A1683" s="6" t="str">
        <f>INDEX(UF_acronyms!$A$1:$C$28,MATCH(B1683,UF_acronyms!$C$1:$C$28,0),2)</f>
        <v>AL</v>
      </c>
      <c r="B1683" s="1" t="s">
        <v>4082</v>
      </c>
      <c r="C1683" s="1" t="s">
        <v>4148</v>
      </c>
      <c r="D1683" s="1" t="s">
        <v>4149</v>
      </c>
      <c r="E1683" s="11">
        <v>21331</v>
      </c>
      <c r="F1683" s="6" t="str">
        <f>CONCATENATE(tb_SVI[[#This Row],[Nome Município]],"/",tb_SVI[[#This Row],[UF]])</f>
        <v>Cajueiro/AL</v>
      </c>
      <c r="G1683" s="1" t="s">
        <v>18</v>
      </c>
      <c r="H1683" s="1" t="s">
        <v>395</v>
      </c>
      <c r="I1683" s="1" t="s">
        <v>383</v>
      </c>
      <c r="J1683" s="1" t="s">
        <v>114</v>
      </c>
      <c r="K1683" s="1" t="s">
        <v>650</v>
      </c>
    </row>
    <row r="1684" spans="1:11" x14ac:dyDescent="0.2">
      <c r="A1684" s="6" t="str">
        <f>INDEX(UF_acronyms!$A$1:$C$28,MATCH(B1684,UF_acronyms!$C$1:$C$28,0),2)</f>
        <v>AL</v>
      </c>
      <c r="B1684" s="1" t="s">
        <v>4082</v>
      </c>
      <c r="C1684" s="1" t="s">
        <v>4150</v>
      </c>
      <c r="D1684" s="1" t="s">
        <v>4151</v>
      </c>
      <c r="E1684" s="11">
        <v>10889</v>
      </c>
      <c r="F1684" s="6" t="str">
        <f>CONCATENATE(tb_SVI[[#This Row],[Nome Município]],"/",tb_SVI[[#This Row],[UF]])</f>
        <v>Cacimbinhas/AL</v>
      </c>
      <c r="G1684" s="1" t="s">
        <v>18</v>
      </c>
      <c r="H1684" s="1" t="s">
        <v>454</v>
      </c>
      <c r="I1684" s="1" t="s">
        <v>386</v>
      </c>
      <c r="J1684" s="1" t="s">
        <v>475</v>
      </c>
      <c r="K1684" s="1" t="s">
        <v>904</v>
      </c>
    </row>
    <row r="1685" spans="1:11" x14ac:dyDescent="0.2">
      <c r="A1685" s="6" t="str">
        <f>INDEX(UF_acronyms!$A$1:$C$28,MATCH(B1685,UF_acronyms!$C$1:$C$28,0),2)</f>
        <v>AL</v>
      </c>
      <c r="B1685" s="1" t="s">
        <v>4082</v>
      </c>
      <c r="C1685" s="1" t="s">
        <v>4152</v>
      </c>
      <c r="D1685" s="1" t="s">
        <v>4153</v>
      </c>
      <c r="E1685" s="11">
        <v>10460</v>
      </c>
      <c r="F1685" s="6" t="str">
        <f>CONCATENATE(tb_SVI[[#This Row],[Nome Município]],"/",tb_SVI[[#This Row],[UF]])</f>
        <v>Branquinha/AL</v>
      </c>
      <c r="G1685" s="1" t="s">
        <v>18</v>
      </c>
      <c r="H1685" s="1" t="s">
        <v>139</v>
      </c>
      <c r="I1685" s="1" t="s">
        <v>15</v>
      </c>
      <c r="J1685" s="1" t="s">
        <v>1127</v>
      </c>
      <c r="K1685" s="1" t="s">
        <v>155</v>
      </c>
    </row>
    <row r="1686" spans="1:11" x14ac:dyDescent="0.2">
      <c r="A1686" s="6" t="str">
        <f>INDEX(UF_acronyms!$A$1:$C$28,MATCH(B1686,UF_acronyms!$C$1:$C$28,0),2)</f>
        <v>AL</v>
      </c>
      <c r="B1686" s="1" t="s">
        <v>4082</v>
      </c>
      <c r="C1686" s="1" t="s">
        <v>4154</v>
      </c>
      <c r="D1686" s="1" t="s">
        <v>4155</v>
      </c>
      <c r="E1686" s="11">
        <v>27356</v>
      </c>
      <c r="F1686" s="6" t="str">
        <f>CONCATENATE(tb_SVI[[#This Row],[Nome Município]],"/",tb_SVI[[#This Row],[UF]])</f>
        <v>Boca da Mata/AL</v>
      </c>
      <c r="G1686" s="1" t="s">
        <v>18</v>
      </c>
      <c r="H1686" s="1" t="s">
        <v>170</v>
      </c>
      <c r="I1686" s="1" t="s">
        <v>1348</v>
      </c>
      <c r="J1686" s="1" t="s">
        <v>226</v>
      </c>
      <c r="K1686" s="1" t="s">
        <v>138</v>
      </c>
    </row>
    <row r="1687" spans="1:11" x14ac:dyDescent="0.2">
      <c r="A1687" s="6" t="str">
        <f>INDEX(UF_acronyms!$A$1:$C$28,MATCH(B1687,UF_acronyms!$C$1:$C$28,0),2)</f>
        <v>AL</v>
      </c>
      <c r="B1687" s="1" t="s">
        <v>4082</v>
      </c>
      <c r="C1687" s="1" t="s">
        <v>4156</v>
      </c>
      <c r="D1687" s="1" t="s">
        <v>1003</v>
      </c>
      <c r="E1687" s="11">
        <v>4284</v>
      </c>
      <c r="F1687" s="6" t="str">
        <f>CONCATENATE(tb_SVI[[#This Row],[Nome Município]],"/",tb_SVI[[#This Row],[UF]])</f>
        <v>Belém/AL</v>
      </c>
      <c r="G1687" s="1" t="s">
        <v>18</v>
      </c>
      <c r="H1687" s="1" t="s">
        <v>59</v>
      </c>
      <c r="I1687" s="1" t="s">
        <v>363</v>
      </c>
      <c r="J1687" s="1" t="s">
        <v>572</v>
      </c>
      <c r="K1687" s="1" t="s">
        <v>128</v>
      </c>
    </row>
    <row r="1688" spans="1:11" x14ac:dyDescent="0.2">
      <c r="A1688" s="6" t="str">
        <f>INDEX(UF_acronyms!$A$1:$C$28,MATCH(B1688,UF_acronyms!$C$1:$C$28,0),2)</f>
        <v>AL</v>
      </c>
      <c r="B1688" s="1" t="s">
        <v>4082</v>
      </c>
      <c r="C1688" s="1" t="s">
        <v>4157</v>
      </c>
      <c r="D1688" s="1" t="s">
        <v>4158</v>
      </c>
      <c r="E1688" s="11">
        <v>6710</v>
      </c>
      <c r="F1688" s="6" t="str">
        <f>CONCATENATE(tb_SVI[[#This Row],[Nome Município]],"/",tb_SVI[[#This Row],[UF]])</f>
        <v>Belo Monte/AL</v>
      </c>
      <c r="G1688" s="1" t="s">
        <v>18</v>
      </c>
      <c r="H1688" s="1" t="s">
        <v>709</v>
      </c>
      <c r="I1688" s="1" t="s">
        <v>390</v>
      </c>
      <c r="J1688" s="1" t="s">
        <v>777</v>
      </c>
      <c r="K1688" s="1" t="s">
        <v>461</v>
      </c>
    </row>
    <row r="1689" spans="1:11" x14ac:dyDescent="0.2">
      <c r="A1689" s="6" t="str">
        <f>INDEX(UF_acronyms!$A$1:$C$28,MATCH(B1689,UF_acronyms!$C$1:$C$28,0),2)</f>
        <v>AL</v>
      </c>
      <c r="B1689" s="1" t="s">
        <v>4082</v>
      </c>
      <c r="C1689" s="1" t="s">
        <v>4159</v>
      </c>
      <c r="D1689" s="1" t="s">
        <v>2538</v>
      </c>
      <c r="E1689" s="11">
        <v>18338</v>
      </c>
      <c r="F1689" s="6" t="str">
        <f>CONCATENATE(tb_SVI[[#This Row],[Nome Município]],"/",tb_SVI[[#This Row],[UF]])</f>
        <v>Batalha/AL</v>
      </c>
      <c r="G1689" s="1" t="s">
        <v>18</v>
      </c>
      <c r="H1689" s="1" t="s">
        <v>728</v>
      </c>
      <c r="I1689" s="1" t="s">
        <v>1397</v>
      </c>
      <c r="J1689" s="1" t="s">
        <v>461</v>
      </c>
      <c r="K1689" s="1" t="s">
        <v>685</v>
      </c>
    </row>
    <row r="1690" spans="1:11" x14ac:dyDescent="0.2">
      <c r="A1690" s="6" t="str">
        <f>INDEX(UF_acronyms!$A$1:$C$28,MATCH(B1690,UF_acronyms!$C$1:$C$28,0),2)</f>
        <v>AL</v>
      </c>
      <c r="B1690" s="1" t="s">
        <v>4082</v>
      </c>
      <c r="C1690" s="1" t="s">
        <v>4160</v>
      </c>
      <c r="D1690" s="1" t="s">
        <v>4161</v>
      </c>
      <c r="E1690" s="11">
        <v>47365</v>
      </c>
      <c r="F1690" s="6" t="str">
        <f>CONCATENATE(tb_SVI[[#This Row],[Nome Município]],"/",tb_SVI[[#This Row],[UF]])</f>
        <v>Atalaia/AL</v>
      </c>
      <c r="G1690" s="1" t="s">
        <v>18</v>
      </c>
      <c r="H1690" s="1" t="s">
        <v>227</v>
      </c>
      <c r="I1690" s="1" t="s">
        <v>105</v>
      </c>
      <c r="J1690" s="1" t="s">
        <v>722</v>
      </c>
      <c r="K1690" s="1" t="s">
        <v>227</v>
      </c>
    </row>
    <row r="1691" spans="1:11" x14ac:dyDescent="0.2">
      <c r="A1691" s="6" t="str">
        <f>INDEX(UF_acronyms!$A$1:$C$28,MATCH(B1691,UF_acronyms!$C$1:$C$28,0),2)</f>
        <v>AL</v>
      </c>
      <c r="B1691" s="1" t="s">
        <v>4082</v>
      </c>
      <c r="C1691" s="1" t="s">
        <v>4162</v>
      </c>
      <c r="D1691" s="1" t="s">
        <v>4163</v>
      </c>
      <c r="E1691" s="11">
        <v>233047</v>
      </c>
      <c r="F1691" s="6" t="str">
        <f>CONCATENATE(tb_SVI[[#This Row],[Nome Município]],"/",tb_SVI[[#This Row],[UF]])</f>
        <v>Arapiraca/AL</v>
      </c>
      <c r="G1691" s="1" t="s">
        <v>18</v>
      </c>
      <c r="H1691" s="1" t="s">
        <v>791</v>
      </c>
      <c r="I1691" s="1" t="s">
        <v>1457</v>
      </c>
      <c r="J1691" s="1" t="s">
        <v>173</v>
      </c>
      <c r="K1691" s="1" t="s">
        <v>277</v>
      </c>
    </row>
    <row r="1692" spans="1:11" x14ac:dyDescent="0.2">
      <c r="A1692" s="6" t="str">
        <f>INDEX(UF_acronyms!$A$1:$C$28,MATCH(B1692,UF_acronyms!$C$1:$C$28,0),2)</f>
        <v>AL</v>
      </c>
      <c r="B1692" s="1" t="s">
        <v>4082</v>
      </c>
      <c r="C1692" s="1" t="s">
        <v>4164</v>
      </c>
      <c r="D1692" s="1" t="s">
        <v>4165</v>
      </c>
      <c r="E1692" s="11">
        <v>17526</v>
      </c>
      <c r="F1692" s="6" t="str">
        <f>CONCATENATE(tb_SVI[[#This Row],[Nome Município]],"/",tb_SVI[[#This Row],[UF]])</f>
        <v>Anadia/AL</v>
      </c>
      <c r="G1692" s="1" t="s">
        <v>18</v>
      </c>
      <c r="H1692" s="1" t="s">
        <v>914</v>
      </c>
      <c r="I1692" s="1" t="s">
        <v>1577</v>
      </c>
      <c r="J1692" s="1" t="s">
        <v>233</v>
      </c>
      <c r="K1692" s="1" t="s">
        <v>139</v>
      </c>
    </row>
    <row r="1693" spans="1:11" x14ac:dyDescent="0.2">
      <c r="A1693" s="6" t="str">
        <f>INDEX(UF_acronyms!$A$1:$C$28,MATCH(B1693,UF_acronyms!$C$1:$C$28,0),2)</f>
        <v>AL</v>
      </c>
      <c r="B1693" s="1" t="s">
        <v>4082</v>
      </c>
      <c r="C1693" s="1" t="s">
        <v>4168</v>
      </c>
      <c r="D1693" s="1" t="s">
        <v>4169</v>
      </c>
      <c r="E1693" s="11">
        <v>61797</v>
      </c>
      <c r="F1693" s="6" t="str">
        <f>CONCATENATE(tb_SVI[[#This Row],[Nome Município]],"/",tb_SVI[[#This Row],[UF]])</f>
        <v>São Miguel dos Campos/AL</v>
      </c>
      <c r="G1693" s="1" t="s">
        <v>18</v>
      </c>
      <c r="H1693" s="1" t="s">
        <v>371</v>
      </c>
      <c r="I1693" s="1" t="s">
        <v>1555</v>
      </c>
      <c r="J1693" s="1" t="s">
        <v>265</v>
      </c>
      <c r="K1693" s="1" t="s">
        <v>914</v>
      </c>
    </row>
    <row r="1694" spans="1:11" x14ac:dyDescent="0.2">
      <c r="A1694" s="6" t="str">
        <f>INDEX(UF_acronyms!$A$1:$C$28,MATCH(B1694,UF_acronyms!$C$1:$C$28,0),2)</f>
        <v>AL</v>
      </c>
      <c r="B1694" s="1" t="s">
        <v>4082</v>
      </c>
      <c r="C1694" s="1" t="s">
        <v>4170</v>
      </c>
      <c r="D1694" s="1" t="s">
        <v>4171</v>
      </c>
      <c r="E1694" s="11">
        <v>13936</v>
      </c>
      <c r="F1694" s="6" t="str">
        <f>CONCATENATE(tb_SVI[[#This Row],[Nome Município]],"/",tb_SVI[[#This Row],[UF]])</f>
        <v>Satuba/AL</v>
      </c>
      <c r="G1694" s="1" t="s">
        <v>18</v>
      </c>
      <c r="H1694" s="1" t="s">
        <v>83</v>
      </c>
      <c r="I1694" s="1" t="s">
        <v>3165</v>
      </c>
      <c r="J1694" s="1" t="s">
        <v>709</v>
      </c>
      <c r="K1694" s="1" t="s">
        <v>50</v>
      </c>
    </row>
    <row r="1695" spans="1:11" x14ac:dyDescent="0.2">
      <c r="A1695" s="6" t="str">
        <f>INDEX(UF_acronyms!$A$1:$C$28,MATCH(B1695,UF_acronyms!$C$1:$C$28,0),2)</f>
        <v>AL</v>
      </c>
      <c r="B1695" s="1" t="s">
        <v>4082</v>
      </c>
      <c r="C1695" s="1" t="s">
        <v>4172</v>
      </c>
      <c r="D1695" s="1" t="s">
        <v>4173</v>
      </c>
      <c r="E1695" s="11">
        <v>7320</v>
      </c>
      <c r="F1695" s="6" t="str">
        <f>CONCATENATE(tb_SVI[[#This Row],[Nome Município]],"/",tb_SVI[[#This Row],[UF]])</f>
        <v>Santa Luzia do Norte/AL</v>
      </c>
      <c r="G1695" s="1" t="s">
        <v>18</v>
      </c>
      <c r="H1695" s="1" t="s">
        <v>36</v>
      </c>
      <c r="I1695" s="1" t="s">
        <v>95</v>
      </c>
      <c r="J1695" s="1" t="s">
        <v>766</v>
      </c>
      <c r="K1695" s="1" t="s">
        <v>302</v>
      </c>
    </row>
    <row r="1696" spans="1:11" x14ac:dyDescent="0.2">
      <c r="A1696" s="6" t="str">
        <f>INDEX(UF_acronyms!$A$1:$C$28,MATCH(B1696,UF_acronyms!$C$1:$C$28,0),2)</f>
        <v>AL</v>
      </c>
      <c r="B1696" s="1" t="s">
        <v>4082</v>
      </c>
      <c r="C1696" s="1" t="s">
        <v>4174</v>
      </c>
      <c r="D1696" s="1" t="s">
        <v>4175</v>
      </c>
      <c r="E1696" s="11">
        <v>75394</v>
      </c>
      <c r="F1696" s="6" t="str">
        <f>CONCATENATE(tb_SVI[[#This Row],[Nome Município]],"/",tb_SVI[[#This Row],[UF]])</f>
        <v>Rio Largo/AL</v>
      </c>
      <c r="G1696" s="1" t="s">
        <v>18</v>
      </c>
      <c r="H1696" s="1" t="s">
        <v>170</v>
      </c>
      <c r="I1696" s="1" t="s">
        <v>334</v>
      </c>
      <c r="J1696" s="1" t="s">
        <v>638</v>
      </c>
      <c r="K1696" s="1" t="s">
        <v>123</v>
      </c>
    </row>
    <row r="1697" spans="1:11" x14ac:dyDescent="0.2">
      <c r="A1697" s="6" t="str">
        <f>INDEX(UF_acronyms!$A$1:$C$28,MATCH(B1697,UF_acronyms!$C$1:$C$28,0),2)</f>
        <v>AL</v>
      </c>
      <c r="B1697" s="1" t="s">
        <v>4082</v>
      </c>
      <c r="C1697" s="1" t="s">
        <v>4176</v>
      </c>
      <c r="D1697" s="1" t="s">
        <v>3433</v>
      </c>
      <c r="E1697" s="11">
        <v>35212</v>
      </c>
      <c r="F1697" s="6" t="str">
        <f>CONCATENATE(tb_SVI[[#This Row],[Nome Município]],"/",tb_SVI[[#This Row],[UF]])</f>
        <v>Pilar/AL</v>
      </c>
      <c r="G1697" s="1" t="s">
        <v>18</v>
      </c>
      <c r="H1697" s="1" t="s">
        <v>1297</v>
      </c>
      <c r="I1697" s="1" t="s">
        <v>1499</v>
      </c>
      <c r="J1697" s="1" t="s">
        <v>276</v>
      </c>
      <c r="K1697" s="1" t="s">
        <v>395</v>
      </c>
    </row>
    <row r="1698" spans="1:11" x14ac:dyDescent="0.2">
      <c r="A1698" s="6" t="str">
        <f>INDEX(UF_acronyms!$A$1:$C$28,MATCH(B1698,UF_acronyms!$C$1:$C$28,0),2)</f>
        <v>AL</v>
      </c>
      <c r="B1698" s="1" t="s">
        <v>4082</v>
      </c>
      <c r="C1698" s="1" t="s">
        <v>4177</v>
      </c>
      <c r="D1698" s="1" t="s">
        <v>4178</v>
      </c>
      <c r="E1698" s="11">
        <v>13332</v>
      </c>
      <c r="F1698" s="6" t="str">
        <f>CONCATENATE(tb_SVI[[#This Row],[Nome Município]],"/",tb_SVI[[#This Row],[UF]])</f>
        <v>Paripueira/AL</v>
      </c>
      <c r="G1698" s="1" t="s">
        <v>18</v>
      </c>
      <c r="H1698" s="1" t="s">
        <v>300</v>
      </c>
      <c r="I1698" s="1" t="s">
        <v>772</v>
      </c>
      <c r="J1698" s="1" t="s">
        <v>240</v>
      </c>
      <c r="K1698" s="1" t="s">
        <v>66</v>
      </c>
    </row>
    <row r="1699" spans="1:11" x14ac:dyDescent="0.2">
      <c r="A1699" s="6" t="str">
        <f>INDEX(UF_acronyms!$A$1:$C$28,MATCH(B1699,UF_acronyms!$C$1:$C$28,0),2)</f>
        <v>AL</v>
      </c>
      <c r="B1699" s="1" t="s">
        <v>4082</v>
      </c>
      <c r="C1699" s="1" t="s">
        <v>4179</v>
      </c>
      <c r="D1699" s="1" t="s">
        <v>4180</v>
      </c>
      <c r="E1699" s="11">
        <v>18031</v>
      </c>
      <c r="F1699" s="6" t="str">
        <f>CONCATENATE(tb_SVI[[#This Row],[Nome Município]],"/",tb_SVI[[#This Row],[UF]])</f>
        <v>Messias/AL</v>
      </c>
      <c r="G1699" s="1" t="s">
        <v>18</v>
      </c>
      <c r="H1699" s="1" t="s">
        <v>1192</v>
      </c>
      <c r="I1699" s="1" t="s">
        <v>19</v>
      </c>
      <c r="J1699" s="1" t="s">
        <v>157</v>
      </c>
      <c r="K1699" s="1" t="s">
        <v>405</v>
      </c>
    </row>
    <row r="1700" spans="1:11" x14ac:dyDescent="0.2">
      <c r="A1700" s="6" t="str">
        <f>INDEX(UF_acronyms!$A$1:$C$28,MATCH(B1700,UF_acronyms!$C$1:$C$28,0),2)</f>
        <v>AL</v>
      </c>
      <c r="B1700" s="1" t="s">
        <v>4082</v>
      </c>
      <c r="C1700" s="1" t="s">
        <v>4181</v>
      </c>
      <c r="D1700" s="1" t="s">
        <v>4182</v>
      </c>
      <c r="E1700" s="11">
        <v>52380</v>
      </c>
      <c r="F1700" s="6" t="str">
        <f>CONCATENATE(tb_SVI[[#This Row],[Nome Município]],"/",tb_SVI[[#This Row],[UF]])</f>
        <v>Marechal Deodoro/AL</v>
      </c>
      <c r="G1700" s="1" t="s">
        <v>18</v>
      </c>
      <c r="H1700" s="1" t="s">
        <v>936</v>
      </c>
      <c r="I1700" s="1" t="s">
        <v>1499</v>
      </c>
      <c r="J1700" s="1" t="s">
        <v>813</v>
      </c>
      <c r="K1700" s="1" t="s">
        <v>403</v>
      </c>
    </row>
    <row r="1701" spans="1:11" x14ac:dyDescent="0.2">
      <c r="A1701" s="6" t="str">
        <f>INDEX(UF_acronyms!$A$1:$C$28,MATCH(B1701,UF_acronyms!$C$1:$C$28,0),2)</f>
        <v>AL</v>
      </c>
      <c r="B1701" s="1" t="s">
        <v>4082</v>
      </c>
      <c r="C1701" s="1" t="s">
        <v>4183</v>
      </c>
      <c r="D1701" s="1" t="s">
        <v>4184</v>
      </c>
      <c r="E1701" s="11">
        <v>1025360</v>
      </c>
      <c r="F1701" s="6" t="str">
        <f>CONCATENATE(tb_SVI[[#This Row],[Nome Município]],"/",tb_SVI[[#This Row],[UF]])</f>
        <v>Maceió/AL</v>
      </c>
      <c r="G1701" s="1" t="s">
        <v>18</v>
      </c>
      <c r="H1701" s="1" t="s">
        <v>469</v>
      </c>
      <c r="I1701" s="1" t="s">
        <v>867</v>
      </c>
      <c r="J1701" s="1" t="s">
        <v>863</v>
      </c>
      <c r="K1701" s="1" t="s">
        <v>224</v>
      </c>
    </row>
    <row r="1702" spans="1:11" x14ac:dyDescent="0.2">
      <c r="A1702" s="6" t="str">
        <f>INDEX(UF_acronyms!$A$1:$C$28,MATCH(B1702,UF_acronyms!$C$1:$C$28,0),2)</f>
        <v>AL</v>
      </c>
      <c r="B1702" s="1" t="s">
        <v>4082</v>
      </c>
      <c r="C1702" s="1" t="s">
        <v>4185</v>
      </c>
      <c r="D1702" s="1" t="s">
        <v>4186</v>
      </c>
      <c r="E1702" s="11">
        <v>5864</v>
      </c>
      <c r="F1702" s="6" t="str">
        <f>CONCATENATE(tb_SVI[[#This Row],[Nome Município]],"/",tb_SVI[[#This Row],[UF]])</f>
        <v>Coqueiro Seco/AL</v>
      </c>
      <c r="G1702" s="1" t="s">
        <v>18</v>
      </c>
      <c r="H1702" s="1" t="s">
        <v>1192</v>
      </c>
      <c r="I1702" s="1" t="s">
        <v>1085</v>
      </c>
      <c r="J1702" s="1" t="s">
        <v>474</v>
      </c>
      <c r="K1702" s="1" t="s">
        <v>232</v>
      </c>
    </row>
    <row r="1703" spans="1:11" x14ac:dyDescent="0.2">
      <c r="A1703" s="6" t="str">
        <f>INDEX(UF_acronyms!$A$1:$C$28,MATCH(B1703,UF_acronyms!$C$1:$C$28,0),2)</f>
        <v>AL</v>
      </c>
      <c r="B1703" s="1" t="s">
        <v>4082</v>
      </c>
      <c r="C1703" s="1" t="s">
        <v>4187</v>
      </c>
      <c r="D1703" s="1" t="s">
        <v>3478</v>
      </c>
      <c r="E1703" s="11">
        <v>8378</v>
      </c>
      <c r="F1703" s="6" t="str">
        <f>CONCATENATE(tb_SVI[[#This Row],[Nome Município]],"/",tb_SVI[[#This Row],[UF]])</f>
        <v>Barra de São Miguel/AL</v>
      </c>
      <c r="G1703" s="1" t="s">
        <v>18</v>
      </c>
      <c r="H1703" s="1" t="s">
        <v>47</v>
      </c>
      <c r="I1703" s="1" t="s">
        <v>1516</v>
      </c>
      <c r="J1703" s="1" t="s">
        <v>209</v>
      </c>
      <c r="K1703" s="1" t="s">
        <v>85</v>
      </c>
    </row>
    <row r="1704" spans="1:11" x14ac:dyDescent="0.2">
      <c r="A1704" s="6" t="str">
        <f>INDEX(UF_acronyms!$A$1:$C$28,MATCH(B1704,UF_acronyms!$C$1:$C$28,0),2)</f>
        <v>AL</v>
      </c>
      <c r="B1704" s="1" t="s">
        <v>4082</v>
      </c>
      <c r="C1704" s="1" t="s">
        <v>4188</v>
      </c>
      <c r="D1704" s="1" t="s">
        <v>4189</v>
      </c>
      <c r="E1704" s="11">
        <v>16068</v>
      </c>
      <c r="F1704" s="6" t="str">
        <f>CONCATENATE(tb_SVI[[#This Row],[Nome Município]],"/",tb_SVI[[#This Row],[UF]])</f>
        <v>Barra de Santo Antônio/AL</v>
      </c>
      <c r="G1704" s="1" t="s">
        <v>18</v>
      </c>
      <c r="H1704" s="1" t="s">
        <v>372</v>
      </c>
      <c r="I1704" s="1" t="s">
        <v>133</v>
      </c>
      <c r="J1704" s="1" t="s">
        <v>747</v>
      </c>
      <c r="K1704" s="1" t="s">
        <v>536</v>
      </c>
    </row>
    <row r="1705" spans="1:11" x14ac:dyDescent="0.2">
      <c r="A1705" s="6" t="str">
        <f>INDEX(UF_acronyms!$A$1:$C$28,MATCH(B1705,UF_acronyms!$C$1:$C$28,0),2)</f>
        <v>AL</v>
      </c>
      <c r="B1705" s="1" t="s">
        <v>4082</v>
      </c>
      <c r="C1705" s="1" t="s">
        <v>4190</v>
      </c>
      <c r="D1705" s="1" t="s">
        <v>2089</v>
      </c>
      <c r="E1705" s="11">
        <v>20230</v>
      </c>
      <c r="F1705" s="6" t="str">
        <f>CONCATENATE(tb_SVI[[#This Row],[Nome Município]],"/",tb_SVI[[#This Row],[UF]])</f>
        <v>Água Branca/AL</v>
      </c>
      <c r="G1705" s="1" t="s">
        <v>18</v>
      </c>
      <c r="H1705" s="1" t="s">
        <v>103</v>
      </c>
      <c r="I1705" s="1" t="s">
        <v>111</v>
      </c>
      <c r="J1705" s="1" t="s">
        <v>326</v>
      </c>
      <c r="K1705" s="1" t="s">
        <v>656</v>
      </c>
    </row>
    <row r="1706" spans="1:11" x14ac:dyDescent="0.2">
      <c r="A1706" s="6" t="str">
        <f>INDEX(UF_acronyms!$A$1:$C$28,MATCH(B1706,UF_acronyms!$C$1:$C$28,0),2)</f>
        <v>AL</v>
      </c>
      <c r="B1706" s="1" t="s">
        <v>4082</v>
      </c>
      <c r="C1706" s="1" t="s">
        <v>4191</v>
      </c>
      <c r="D1706" s="1" t="s">
        <v>2955</v>
      </c>
      <c r="E1706" s="11">
        <v>25693</v>
      </c>
      <c r="F1706" s="6" t="str">
        <f>CONCATENATE(tb_SVI[[#This Row],[Nome Município]],"/",tb_SVI[[#This Row],[UF]])</f>
        <v>Viçosa/AL</v>
      </c>
      <c r="G1706" s="1" t="s">
        <v>18</v>
      </c>
      <c r="H1706" s="1" t="s">
        <v>345</v>
      </c>
      <c r="I1706" s="1" t="s">
        <v>1664</v>
      </c>
      <c r="J1706" s="1" t="s">
        <v>89</v>
      </c>
      <c r="K1706" s="1" t="s">
        <v>264</v>
      </c>
    </row>
    <row r="1707" spans="1:11" x14ac:dyDescent="0.2">
      <c r="A1707" s="6" t="str">
        <f>INDEX(UF_acronyms!$A$1:$C$28,MATCH(B1707,UF_acronyms!$C$1:$C$28,0),2)</f>
        <v>AL</v>
      </c>
      <c r="B1707" s="1" t="s">
        <v>4082</v>
      </c>
      <c r="C1707" s="1" t="s">
        <v>4192</v>
      </c>
      <c r="D1707" s="1" t="s">
        <v>4193</v>
      </c>
      <c r="E1707" s="11">
        <v>65790</v>
      </c>
      <c r="F1707" s="6" t="str">
        <f>CONCATENATE(tb_SVI[[#This Row],[Nome Município]],"/",tb_SVI[[#This Row],[UF]])</f>
        <v>União dos Palmares/AL</v>
      </c>
      <c r="G1707" s="1" t="s">
        <v>18</v>
      </c>
      <c r="H1707" s="1" t="s">
        <v>835</v>
      </c>
      <c r="I1707" s="1" t="s">
        <v>382</v>
      </c>
      <c r="J1707" s="1" t="s">
        <v>608</v>
      </c>
      <c r="K1707" s="1" t="s">
        <v>766</v>
      </c>
    </row>
    <row r="1708" spans="1:11" x14ac:dyDescent="0.2">
      <c r="A1708" s="6" t="str">
        <f>INDEX(UF_acronyms!$A$1:$C$28,MATCH(B1708,UF_acronyms!$C$1:$C$28,0),2)</f>
        <v>AL</v>
      </c>
      <c r="B1708" s="1" t="s">
        <v>4082</v>
      </c>
      <c r="C1708" s="1" t="s">
        <v>4194</v>
      </c>
      <c r="D1708" s="1" t="s">
        <v>4195</v>
      </c>
      <c r="E1708" s="11">
        <v>27826</v>
      </c>
      <c r="F1708" s="6" t="str">
        <f>CONCATENATE(tb_SVI[[#This Row],[Nome Município]],"/",tb_SVI[[#This Row],[UF]])</f>
        <v>Traipu/AL</v>
      </c>
      <c r="G1708" s="1" t="s">
        <v>18</v>
      </c>
      <c r="H1708" s="1" t="s">
        <v>487</v>
      </c>
      <c r="I1708" s="1" t="s">
        <v>80</v>
      </c>
      <c r="J1708" s="1" t="s">
        <v>87</v>
      </c>
      <c r="K1708" s="1" t="s">
        <v>221</v>
      </c>
    </row>
    <row r="1709" spans="1:11" x14ac:dyDescent="0.2">
      <c r="A1709" s="6" t="str">
        <f>INDEX(UF_acronyms!$A$1:$C$28,MATCH(B1709,UF_acronyms!$C$1:$C$28,0),2)</f>
        <v>AL</v>
      </c>
      <c r="B1709" s="1" t="s">
        <v>4082</v>
      </c>
      <c r="C1709" s="1" t="s">
        <v>4196</v>
      </c>
      <c r="D1709" s="1" t="s">
        <v>4197</v>
      </c>
      <c r="E1709" s="11">
        <v>44372</v>
      </c>
      <c r="F1709" s="6" t="str">
        <f>CONCATENATE(tb_SVI[[#This Row],[Nome Município]],"/",tb_SVI[[#This Row],[UF]])</f>
        <v>Teotônio Vilela/AL</v>
      </c>
      <c r="G1709" s="1" t="s">
        <v>18</v>
      </c>
      <c r="H1709" s="1" t="s">
        <v>914</v>
      </c>
      <c r="I1709" s="1" t="s">
        <v>151</v>
      </c>
      <c r="J1709" s="1" t="s">
        <v>641</v>
      </c>
      <c r="K1709" s="1" t="s">
        <v>386</v>
      </c>
    </row>
    <row r="1710" spans="1:11" x14ac:dyDescent="0.2">
      <c r="A1710" s="6" t="str">
        <f>INDEX(UF_acronyms!$A$1:$C$28,MATCH(B1710,UF_acronyms!$C$1:$C$28,0),2)</f>
        <v>AL</v>
      </c>
      <c r="B1710" s="1" t="s">
        <v>4082</v>
      </c>
      <c r="C1710" s="1" t="s">
        <v>4198</v>
      </c>
      <c r="D1710" s="1" t="s">
        <v>4199</v>
      </c>
      <c r="E1710" s="11">
        <v>20072</v>
      </c>
      <c r="F1710" s="6" t="str">
        <f>CONCATENATE(tb_SVI[[#This Row],[Nome Município]],"/",tb_SVI[[#This Row],[UF]])</f>
        <v>Taquarana/AL</v>
      </c>
      <c r="G1710" s="1" t="s">
        <v>18</v>
      </c>
      <c r="H1710" s="1" t="s">
        <v>327</v>
      </c>
      <c r="I1710" s="1" t="s">
        <v>1053</v>
      </c>
      <c r="J1710" s="1" t="s">
        <v>320</v>
      </c>
      <c r="K1710" s="1" t="s">
        <v>172</v>
      </c>
    </row>
    <row r="1711" spans="1:11" x14ac:dyDescent="0.2">
      <c r="A1711" s="6" t="str">
        <f>INDEX(UF_acronyms!$A$1:$C$28,MATCH(B1711,UF_acronyms!$C$1:$C$28,0),2)</f>
        <v>AL</v>
      </c>
      <c r="B1711" s="1" t="s">
        <v>4082</v>
      </c>
      <c r="C1711" s="1" t="s">
        <v>4200</v>
      </c>
      <c r="D1711" s="1" t="s">
        <v>4201</v>
      </c>
      <c r="E1711" s="11">
        <v>6138</v>
      </c>
      <c r="F1711" s="6" t="str">
        <f>CONCATENATE(tb_SVI[[#This Row],[Nome Município]],"/",tb_SVI[[#This Row],[UF]])</f>
        <v>Tanque D'Arca/AL</v>
      </c>
      <c r="G1711" s="1" t="s">
        <v>18</v>
      </c>
      <c r="H1711" s="1" t="s">
        <v>297</v>
      </c>
      <c r="I1711" s="1" t="s">
        <v>51</v>
      </c>
      <c r="J1711" s="1" t="s">
        <v>813</v>
      </c>
      <c r="K1711" s="1" t="s">
        <v>716</v>
      </c>
    </row>
    <row r="1712" spans="1:11" x14ac:dyDescent="0.2">
      <c r="A1712" s="6" t="str">
        <f>INDEX(UF_acronyms!$A$1:$C$28,MATCH(B1712,UF_acronyms!$C$1:$C$28,0),2)</f>
        <v>AL</v>
      </c>
      <c r="B1712" s="1" t="s">
        <v>4082</v>
      </c>
      <c r="C1712" s="1" t="s">
        <v>4202</v>
      </c>
      <c r="D1712" s="1" t="s">
        <v>4203</v>
      </c>
      <c r="E1712" s="11">
        <v>34290</v>
      </c>
      <c r="F1712" s="6" t="str">
        <f>CONCATENATE(tb_SVI[[#This Row],[Nome Município]],"/",tb_SVI[[#This Row],[UF]])</f>
        <v>São Sebastião/AL</v>
      </c>
      <c r="G1712" s="1" t="s">
        <v>18</v>
      </c>
      <c r="H1712" s="1" t="s">
        <v>98</v>
      </c>
      <c r="I1712" s="1" t="s">
        <v>153</v>
      </c>
      <c r="J1712" s="1" t="s">
        <v>236</v>
      </c>
      <c r="K1712" s="1" t="s">
        <v>372</v>
      </c>
    </row>
    <row r="1713" spans="1:11" x14ac:dyDescent="0.2">
      <c r="A1713" s="6" t="str">
        <f>INDEX(UF_acronyms!$A$1:$C$28,MATCH(B1713,UF_acronyms!$C$1:$C$28,0),2)</f>
        <v>AL</v>
      </c>
      <c r="B1713" s="1" t="s">
        <v>4082</v>
      </c>
      <c r="C1713" s="1" t="s">
        <v>4204</v>
      </c>
      <c r="D1713" s="1" t="s">
        <v>4205</v>
      </c>
      <c r="E1713" s="11">
        <v>8013</v>
      </c>
      <c r="F1713" s="6" t="str">
        <f>CONCATENATE(tb_SVI[[#This Row],[Nome Município]],"/",tb_SVI[[#This Row],[UF]])</f>
        <v>São Miguel dos Milagres/AL</v>
      </c>
      <c r="G1713" s="1" t="s">
        <v>18</v>
      </c>
      <c r="H1713" s="1" t="s">
        <v>180</v>
      </c>
      <c r="I1713" s="1" t="s">
        <v>529</v>
      </c>
      <c r="J1713" s="1" t="s">
        <v>164</v>
      </c>
      <c r="K1713" s="1" t="s">
        <v>518</v>
      </c>
    </row>
    <row r="1714" spans="1:11" x14ac:dyDescent="0.2">
      <c r="A1714" s="6" t="str">
        <f>INDEX(UF_acronyms!$A$1:$C$28,MATCH(B1714,UF_acronyms!$C$1:$C$28,0),2)</f>
        <v>AL</v>
      </c>
      <c r="B1714" s="1" t="s">
        <v>4082</v>
      </c>
      <c r="C1714" s="1" t="s">
        <v>4206</v>
      </c>
      <c r="D1714" s="1" t="s">
        <v>4207</v>
      </c>
      <c r="E1714" s="11">
        <v>34692</v>
      </c>
      <c r="F1714" s="6" t="str">
        <f>CONCATENATE(tb_SVI[[#This Row],[Nome Município]],"/",tb_SVI[[#This Row],[UF]])</f>
        <v>São Luís do Quitunde/AL</v>
      </c>
      <c r="G1714" s="1" t="s">
        <v>18</v>
      </c>
      <c r="H1714" s="1" t="s">
        <v>486</v>
      </c>
      <c r="I1714" s="1" t="s">
        <v>685</v>
      </c>
      <c r="J1714" s="1" t="s">
        <v>519</v>
      </c>
      <c r="K1714" s="1" t="s">
        <v>339</v>
      </c>
    </row>
    <row r="1715" spans="1:11" x14ac:dyDescent="0.2">
      <c r="A1715" s="6" t="str">
        <f>INDEX(UF_acronyms!$A$1:$C$28,MATCH(B1715,UF_acronyms!$C$1:$C$28,0),2)</f>
        <v>AL</v>
      </c>
      <c r="B1715" s="1" t="s">
        <v>4082</v>
      </c>
      <c r="C1715" s="1" t="s">
        <v>4208</v>
      </c>
      <c r="D1715" s="1" t="s">
        <v>4209</v>
      </c>
      <c r="E1715" s="11">
        <v>32405</v>
      </c>
      <c r="F1715" s="6" t="str">
        <f>CONCATENATE(tb_SVI[[#This Row],[Nome Município]],"/",tb_SVI[[#This Row],[UF]])</f>
        <v>São José da Tapera/AL</v>
      </c>
      <c r="G1715" s="1" t="s">
        <v>18</v>
      </c>
      <c r="H1715" s="1" t="s">
        <v>1351</v>
      </c>
      <c r="I1715" s="1" t="s">
        <v>836</v>
      </c>
      <c r="J1715" s="1" t="s">
        <v>777</v>
      </c>
      <c r="K1715" s="1" t="s">
        <v>556</v>
      </c>
    </row>
    <row r="1716" spans="1:11" x14ac:dyDescent="0.2">
      <c r="A1716" s="6" t="str">
        <f>INDEX(UF_acronyms!$A$1:$C$28,MATCH(B1716,UF_acronyms!$C$1:$C$28,0),2)</f>
        <v>AL</v>
      </c>
      <c r="B1716" s="1" t="s">
        <v>4082</v>
      </c>
      <c r="C1716" s="1" t="s">
        <v>4210</v>
      </c>
      <c r="D1716" s="1" t="s">
        <v>4211</v>
      </c>
      <c r="E1716" s="11">
        <v>23996</v>
      </c>
      <c r="F1716" s="6" t="str">
        <f>CONCATENATE(tb_SVI[[#This Row],[Nome Município]],"/",tb_SVI[[#This Row],[UF]])</f>
        <v>São José da Laje/AL</v>
      </c>
      <c r="G1716" s="1" t="s">
        <v>18</v>
      </c>
      <c r="H1716" s="1" t="s">
        <v>451</v>
      </c>
      <c r="I1716" s="1" t="s">
        <v>232</v>
      </c>
      <c r="J1716" s="1" t="s">
        <v>776</v>
      </c>
      <c r="K1716" s="1" t="s">
        <v>843</v>
      </c>
    </row>
    <row r="1717" spans="1:11" x14ac:dyDescent="0.2">
      <c r="A1717" s="6" t="str">
        <f>INDEX(UF_acronyms!$A$1:$C$28,MATCH(B1717,UF_acronyms!$C$1:$C$28,0),2)</f>
        <v>AL</v>
      </c>
      <c r="B1717" s="1" t="s">
        <v>4082</v>
      </c>
      <c r="C1717" s="1" t="s">
        <v>4212</v>
      </c>
      <c r="D1717" s="1" t="s">
        <v>4213</v>
      </c>
      <c r="E1717" s="11">
        <v>6969</v>
      </c>
      <c r="F1717" s="6" t="str">
        <f>CONCATENATE(tb_SVI[[#This Row],[Nome Município]],"/",tb_SVI[[#This Row],[UF]])</f>
        <v>São Brás/AL</v>
      </c>
      <c r="G1717" s="1" t="s">
        <v>18</v>
      </c>
      <c r="H1717" s="1" t="s">
        <v>727</v>
      </c>
      <c r="I1717" s="1" t="s">
        <v>45</v>
      </c>
      <c r="J1717" s="1" t="s">
        <v>776</v>
      </c>
      <c r="K1717" s="1" t="s">
        <v>386</v>
      </c>
    </row>
    <row r="1718" spans="1:11" x14ac:dyDescent="0.2">
      <c r="A1718" s="6" t="str">
        <f>INDEX(UF_acronyms!$A$1:$C$28,MATCH(B1718,UF_acronyms!$C$1:$C$28,0),2)</f>
        <v>AL</v>
      </c>
      <c r="B1718" s="1" t="s">
        <v>4082</v>
      </c>
      <c r="C1718" s="1" t="s">
        <v>4214</v>
      </c>
      <c r="D1718" s="1" t="s">
        <v>4215</v>
      </c>
      <c r="E1718" s="11">
        <v>13921</v>
      </c>
      <c r="F1718" s="6" t="str">
        <f>CONCATENATE(tb_SVI[[#This Row],[Nome Município]],"/",tb_SVI[[#This Row],[UF]])</f>
        <v>Senador Rui Palmeira/AL</v>
      </c>
      <c r="G1718" s="1" t="s">
        <v>18</v>
      </c>
      <c r="H1718" s="1" t="s">
        <v>2232</v>
      </c>
      <c r="I1718" s="1" t="s">
        <v>42</v>
      </c>
      <c r="J1718" s="1" t="s">
        <v>587</v>
      </c>
      <c r="K1718" s="1" t="s">
        <v>234</v>
      </c>
    </row>
    <row r="1719" spans="1:11" x14ac:dyDescent="0.2">
      <c r="A1719" s="6" t="str">
        <f>INDEX(UF_acronyms!$A$1:$C$28,MATCH(B1719,UF_acronyms!$C$1:$C$28,0),2)</f>
        <v>AL</v>
      </c>
      <c r="B1719" s="1" t="s">
        <v>4082</v>
      </c>
      <c r="C1719" s="1" t="s">
        <v>4216</v>
      </c>
      <c r="D1719" s="1" t="s">
        <v>4217</v>
      </c>
      <c r="E1719" s="11">
        <v>10687</v>
      </c>
      <c r="F1719" s="6" t="str">
        <f>CONCATENATE(tb_SVI[[#This Row],[Nome Município]],"/",tb_SVI[[#This Row],[UF]])</f>
        <v>Santana do Mundaú/AL</v>
      </c>
      <c r="G1719" s="1" t="s">
        <v>18</v>
      </c>
      <c r="H1719" s="1" t="s">
        <v>110</v>
      </c>
      <c r="I1719" s="1" t="s">
        <v>68</v>
      </c>
      <c r="J1719" s="1" t="s">
        <v>479</v>
      </c>
      <c r="K1719" s="1" t="s">
        <v>23</v>
      </c>
    </row>
    <row r="1720" spans="1:11" x14ac:dyDescent="0.2">
      <c r="A1720" s="6" t="str">
        <f>INDEX(UF_acronyms!$A$1:$C$28,MATCH(B1720,UF_acronyms!$C$1:$C$28,0),2)</f>
        <v>AL</v>
      </c>
      <c r="B1720" s="1" t="s">
        <v>4082</v>
      </c>
      <c r="C1720" s="1" t="s">
        <v>4218</v>
      </c>
      <c r="D1720" s="1" t="s">
        <v>4219</v>
      </c>
      <c r="E1720" s="11">
        <v>47819</v>
      </c>
      <c r="F1720" s="6" t="str">
        <f>CONCATENATE(tb_SVI[[#This Row],[Nome Município]],"/",tb_SVI[[#This Row],[UF]])</f>
        <v>Santana do Ipanema/AL</v>
      </c>
      <c r="G1720" s="1" t="s">
        <v>18</v>
      </c>
      <c r="H1720" s="1" t="s">
        <v>300</v>
      </c>
      <c r="I1720" s="1" t="s">
        <v>4220</v>
      </c>
      <c r="J1720" s="1" t="s">
        <v>172</v>
      </c>
      <c r="K1720" s="1" t="s">
        <v>228</v>
      </c>
    </row>
    <row r="1721" spans="1:11" x14ac:dyDescent="0.2">
      <c r="A1721" s="6" t="str">
        <f>INDEX(UF_acronyms!$A$1:$C$28,MATCH(B1721,UF_acronyms!$C$1:$C$28,0),2)</f>
        <v>AL</v>
      </c>
      <c r="B1721" s="1" t="s">
        <v>4082</v>
      </c>
      <c r="C1721" s="1" t="s">
        <v>4221</v>
      </c>
      <c r="D1721" s="1" t="s">
        <v>4222</v>
      </c>
      <c r="E1721" s="11">
        <v>6649</v>
      </c>
      <c r="F1721" s="6" t="str">
        <f>CONCATENATE(tb_SVI[[#This Row],[Nome Município]],"/",tb_SVI[[#This Row],[UF]])</f>
        <v>Roteiro/AL</v>
      </c>
      <c r="G1721" s="1" t="s">
        <v>18</v>
      </c>
      <c r="H1721" s="1" t="s">
        <v>660</v>
      </c>
      <c r="I1721" s="1" t="s">
        <v>221</v>
      </c>
      <c r="J1721" s="1" t="s">
        <v>917</v>
      </c>
      <c r="K1721" s="1" t="s">
        <v>276</v>
      </c>
    </row>
    <row r="1722" spans="1:11" x14ac:dyDescent="0.2">
      <c r="A1722" s="6" t="str">
        <f>INDEX(UF_acronyms!$A$1:$C$28,MATCH(B1722,UF_acronyms!$C$1:$C$28,0),2)</f>
        <v>AL</v>
      </c>
      <c r="B1722" s="1" t="s">
        <v>4082</v>
      </c>
      <c r="C1722" s="1" t="s">
        <v>4223</v>
      </c>
      <c r="D1722" s="1" t="s">
        <v>4224</v>
      </c>
      <c r="E1722" s="11">
        <v>11248</v>
      </c>
      <c r="F1722" s="6" t="str">
        <f>CONCATENATE(tb_SVI[[#This Row],[Nome Município]],"/",tb_SVI[[#This Row],[UF]])</f>
        <v>Quebrangulo/AL</v>
      </c>
      <c r="G1722" s="1" t="s">
        <v>18</v>
      </c>
      <c r="H1722" s="1" t="s">
        <v>309</v>
      </c>
      <c r="I1722" s="1" t="s">
        <v>1108</v>
      </c>
      <c r="J1722" s="1" t="s">
        <v>228</v>
      </c>
      <c r="K1722" s="1" t="s">
        <v>698</v>
      </c>
    </row>
    <row r="1723" spans="1:11" x14ac:dyDescent="0.2">
      <c r="A1723" s="6" t="str">
        <f>INDEX(UF_acronyms!$A$1:$C$28,MATCH(B1723,UF_acronyms!$C$1:$C$28,0),2)</f>
        <v>AL</v>
      </c>
      <c r="B1723" s="1" t="s">
        <v>4082</v>
      </c>
      <c r="C1723" s="1" t="s">
        <v>4225</v>
      </c>
      <c r="D1723" s="1" t="s">
        <v>4226</v>
      </c>
      <c r="E1723" s="11">
        <v>24351</v>
      </c>
      <c r="F1723" s="6" t="str">
        <f>CONCATENATE(tb_SVI[[#This Row],[Nome Município]],"/",tb_SVI[[#This Row],[UF]])</f>
        <v>Pão de Açúcar/AL</v>
      </c>
      <c r="G1723" s="1" t="s">
        <v>18</v>
      </c>
      <c r="H1723" s="1" t="s">
        <v>36</v>
      </c>
      <c r="I1723" s="1" t="s">
        <v>40</v>
      </c>
      <c r="J1723" s="1" t="s">
        <v>340</v>
      </c>
      <c r="K1723" s="1" t="s">
        <v>486</v>
      </c>
    </row>
    <row r="1724" spans="1:11" x14ac:dyDescent="0.2">
      <c r="A1724" s="6" t="str">
        <f>INDEX(UF_acronyms!$A$1:$C$28,MATCH(B1724,UF_acronyms!$C$1:$C$28,0),2)</f>
        <v>AL</v>
      </c>
      <c r="B1724" s="1" t="s">
        <v>4082</v>
      </c>
      <c r="C1724" s="1" t="s">
        <v>4227</v>
      </c>
      <c r="D1724" s="1" t="s">
        <v>4228</v>
      </c>
      <c r="E1724" s="11">
        <v>14418</v>
      </c>
      <c r="F1724" s="6" t="str">
        <f>CONCATENATE(tb_SVI[[#This Row],[Nome Município]],"/",tb_SVI[[#This Row],[UF]])</f>
        <v>Poço das Trincheiras/AL</v>
      </c>
      <c r="G1724" s="1" t="s">
        <v>18</v>
      </c>
      <c r="H1724" s="1" t="s">
        <v>1347</v>
      </c>
      <c r="I1724" s="1" t="s">
        <v>536</v>
      </c>
      <c r="J1724" s="1" t="s">
        <v>209</v>
      </c>
      <c r="K1724" s="1" t="s">
        <v>674</v>
      </c>
    </row>
    <row r="1725" spans="1:11" x14ac:dyDescent="0.2">
      <c r="A1725" s="6" t="str">
        <f>INDEX(UF_acronyms!$A$1:$C$28,MATCH(B1725,UF_acronyms!$C$1:$C$28,0),2)</f>
        <v>AL</v>
      </c>
      <c r="B1725" s="1" t="s">
        <v>4082</v>
      </c>
      <c r="C1725" s="1" t="s">
        <v>4166</v>
      </c>
      <c r="D1725" s="1" t="s">
        <v>4167</v>
      </c>
      <c r="E1725" s="11">
        <v>7701</v>
      </c>
      <c r="F1725" s="6" t="str">
        <f>CONCATENATE(tb_SVI[[#This Row],[Nome Município]],"/",tb_SVI[[#This Row],[UF]])</f>
        <v>Porto de Pedras/AL</v>
      </c>
      <c r="G1725" s="1" t="s">
        <v>18</v>
      </c>
      <c r="H1725" s="1" t="s">
        <v>104</v>
      </c>
      <c r="I1725" s="1" t="s">
        <v>123</v>
      </c>
      <c r="J1725" s="1" t="s">
        <v>777</v>
      </c>
      <c r="K1725" s="1" t="s">
        <v>801</v>
      </c>
    </row>
    <row r="1726" spans="1:11" x14ac:dyDescent="0.2">
      <c r="A1726" s="6" t="str">
        <f>INDEX(UF_acronyms!$A$1:$C$28,MATCH(B1726,UF_acronyms!$C$1:$C$28,0),2)</f>
        <v>AL</v>
      </c>
      <c r="B1726" s="1" t="s">
        <v>4082</v>
      </c>
      <c r="C1726" s="1" t="s">
        <v>4231</v>
      </c>
      <c r="D1726" s="1" t="s">
        <v>4232</v>
      </c>
      <c r="E1726" s="11">
        <v>27249</v>
      </c>
      <c r="F1726" s="6" t="str">
        <f>CONCATENATE(tb_SVI[[#This Row],[Nome Município]],"/",tb_SVI[[#This Row],[UF]])</f>
        <v>Porto Calvo/AL</v>
      </c>
      <c r="G1726" s="1" t="s">
        <v>18</v>
      </c>
      <c r="H1726" s="1" t="s">
        <v>26</v>
      </c>
      <c r="I1726" s="1" t="s">
        <v>246</v>
      </c>
      <c r="J1726" s="1" t="s">
        <v>60</v>
      </c>
      <c r="K1726" s="1" t="s">
        <v>207</v>
      </c>
    </row>
    <row r="1727" spans="1:11" x14ac:dyDescent="0.2">
      <c r="A1727" s="6" t="str">
        <f>INDEX(UF_acronyms!$A$1:$C$28,MATCH(B1727,UF_acronyms!$C$1:$C$28,0),2)</f>
        <v>AL</v>
      </c>
      <c r="B1727" s="1" t="s">
        <v>4082</v>
      </c>
      <c r="C1727" s="1" t="s">
        <v>4233</v>
      </c>
      <c r="D1727" s="1" t="s">
        <v>4234</v>
      </c>
      <c r="E1727" s="11">
        <v>25183</v>
      </c>
      <c r="F1727" s="6" t="str">
        <f>CONCATENATE(tb_SVI[[#This Row],[Nome Município]],"/",tb_SVI[[#This Row],[UF]])</f>
        <v>Piranhas/AL</v>
      </c>
      <c r="G1727" s="1" t="s">
        <v>18</v>
      </c>
      <c r="H1727" s="1" t="s">
        <v>202</v>
      </c>
      <c r="I1727" s="1" t="s">
        <v>369</v>
      </c>
      <c r="J1727" s="1" t="s">
        <v>78</v>
      </c>
      <c r="K1727" s="1" t="s">
        <v>240</v>
      </c>
    </row>
    <row r="1728" spans="1:11" x14ac:dyDescent="0.2">
      <c r="A1728" s="6" t="str">
        <f>INDEX(UF_acronyms!$A$1:$C$28,MATCH(B1728,UF_acronyms!$C$1:$C$28,0),2)</f>
        <v>AL</v>
      </c>
      <c r="B1728" s="1" t="s">
        <v>4082</v>
      </c>
      <c r="C1728" s="1" t="s">
        <v>4235</v>
      </c>
      <c r="D1728" s="1" t="s">
        <v>4236</v>
      </c>
      <c r="E1728" s="11">
        <v>2905</v>
      </c>
      <c r="F1728" s="6" t="str">
        <f>CONCATENATE(tb_SVI[[#This Row],[Nome Município]],"/",tb_SVI[[#This Row],[UF]])</f>
        <v>Pindoba/AL</v>
      </c>
      <c r="G1728" s="1" t="s">
        <v>18</v>
      </c>
      <c r="H1728" s="1" t="s">
        <v>835</v>
      </c>
      <c r="I1728" s="1" t="s">
        <v>792</v>
      </c>
      <c r="J1728" s="1" t="s">
        <v>110</v>
      </c>
      <c r="K1728" s="1" t="s">
        <v>35</v>
      </c>
    </row>
    <row r="1729" spans="1:11" x14ac:dyDescent="0.2">
      <c r="A1729" s="6" t="str">
        <f>INDEX(UF_acronyms!$A$1:$C$28,MATCH(B1729,UF_acronyms!$C$1:$C$28,0),2)</f>
        <v>AL</v>
      </c>
      <c r="B1729" s="1" t="s">
        <v>4082</v>
      </c>
      <c r="C1729" s="1" t="s">
        <v>4237</v>
      </c>
      <c r="D1729" s="1" t="s">
        <v>4238</v>
      </c>
      <c r="E1729" s="11">
        <v>17848</v>
      </c>
      <c r="F1729" s="6" t="str">
        <f>CONCATENATE(tb_SVI[[#This Row],[Nome Município]],"/",tb_SVI[[#This Row],[UF]])</f>
        <v>Piaçabuçu/AL</v>
      </c>
      <c r="G1729" s="1" t="s">
        <v>18</v>
      </c>
      <c r="H1729" s="1" t="s">
        <v>66</v>
      </c>
      <c r="I1729" s="1" t="s">
        <v>1609</v>
      </c>
      <c r="J1729" s="1" t="s">
        <v>14</v>
      </c>
      <c r="K1729" s="1" t="s">
        <v>572</v>
      </c>
    </row>
    <row r="1730" spans="1:11" x14ac:dyDescent="0.2">
      <c r="A1730" s="6" t="str">
        <f>INDEX(UF_acronyms!$A$1:$C$28,MATCH(B1730,UF_acronyms!$C$1:$C$28,0),2)</f>
        <v>AL</v>
      </c>
      <c r="B1730" s="1" t="s">
        <v>4082</v>
      </c>
      <c r="C1730" s="1" t="s">
        <v>4229</v>
      </c>
      <c r="D1730" s="1" t="s">
        <v>4230</v>
      </c>
      <c r="E1730" s="11">
        <v>20112</v>
      </c>
      <c r="F1730" s="6" t="str">
        <f>CONCATENATE(tb_SVI[[#This Row],[Nome Município]],"/",tb_SVI[[#This Row],[UF]])</f>
        <v>Porto Real do Colégio/AL</v>
      </c>
      <c r="G1730" s="1" t="s">
        <v>18</v>
      </c>
      <c r="H1730" s="1" t="s">
        <v>339</v>
      </c>
      <c r="I1730" s="1" t="s">
        <v>1499</v>
      </c>
      <c r="J1730" s="1" t="s">
        <v>682</v>
      </c>
      <c r="K1730" s="1" t="s">
        <v>804</v>
      </c>
    </row>
    <row r="1731" spans="1:11" x14ac:dyDescent="0.2">
      <c r="A1731" s="6" t="str">
        <f>INDEX(UF_acronyms!$A$1:$C$28,MATCH(B1731,UF_acronyms!$C$1:$C$28,0),2)</f>
        <v>AL</v>
      </c>
      <c r="B1731" s="1" t="s">
        <v>4082</v>
      </c>
      <c r="C1731" s="1" t="s">
        <v>4239</v>
      </c>
      <c r="D1731" s="1" t="s">
        <v>4240</v>
      </c>
      <c r="E1731" s="11">
        <v>63846</v>
      </c>
      <c r="F1731" s="6" t="str">
        <f>CONCATENATE(tb_SVI[[#This Row],[Nome Município]],"/",tb_SVI[[#This Row],[UF]])</f>
        <v>Penedo/AL</v>
      </c>
      <c r="G1731" s="1" t="s">
        <v>18</v>
      </c>
      <c r="H1731" s="1" t="s">
        <v>936</v>
      </c>
      <c r="I1731" s="1" t="s">
        <v>1555</v>
      </c>
      <c r="J1731" s="1" t="s">
        <v>35</v>
      </c>
      <c r="K1731" s="1" t="s">
        <v>228</v>
      </c>
    </row>
    <row r="1732" spans="1:11" x14ac:dyDescent="0.2">
      <c r="A1732" s="6" t="str">
        <f>INDEX(UF_acronyms!$A$1:$C$28,MATCH(B1732,UF_acronyms!$C$1:$C$28,0),2)</f>
        <v>AL</v>
      </c>
      <c r="B1732" s="1" t="s">
        <v>4082</v>
      </c>
      <c r="C1732" s="1" t="s">
        <v>4241</v>
      </c>
      <c r="D1732" s="1" t="s">
        <v>4242</v>
      </c>
      <c r="E1732" s="11">
        <v>7560</v>
      </c>
      <c r="F1732" s="6" t="str">
        <f>CONCATENATE(tb_SVI[[#This Row],[Nome Município]],"/",tb_SVI[[#This Row],[UF]])</f>
        <v>Paulo Jacinto/AL</v>
      </c>
      <c r="G1732" s="1" t="s">
        <v>18</v>
      </c>
      <c r="H1732" s="1" t="s">
        <v>148</v>
      </c>
      <c r="I1732" s="1" t="s">
        <v>795</v>
      </c>
      <c r="J1732" s="1" t="s">
        <v>600</v>
      </c>
      <c r="K1732" s="1" t="s">
        <v>128</v>
      </c>
    </row>
    <row r="1733" spans="1:11" x14ac:dyDescent="0.2">
      <c r="A1733" s="6" t="str">
        <f>INDEX(UF_acronyms!$A$1:$C$28,MATCH(B1733,UF_acronyms!$C$1:$C$28,0),2)</f>
        <v>AL</v>
      </c>
      <c r="B1733" s="1" t="s">
        <v>4082</v>
      </c>
      <c r="C1733" s="1" t="s">
        <v>4243</v>
      </c>
      <c r="D1733" s="1" t="s">
        <v>4244</v>
      </c>
      <c r="E1733" s="11">
        <v>15258</v>
      </c>
      <c r="F1733" s="6" t="str">
        <f>CONCATENATE(tb_SVI[[#This Row],[Nome Município]],"/",tb_SVI[[#This Row],[UF]])</f>
        <v>Passo de Camaragibe/AL</v>
      </c>
      <c r="G1733" s="1" t="s">
        <v>18</v>
      </c>
      <c r="H1733" s="1" t="s">
        <v>451</v>
      </c>
      <c r="I1733" s="1" t="s">
        <v>270</v>
      </c>
      <c r="J1733" s="1" t="s">
        <v>445</v>
      </c>
      <c r="K1733" s="1" t="s">
        <v>209</v>
      </c>
    </row>
    <row r="1734" spans="1:11" x14ac:dyDescent="0.2">
      <c r="A1734" s="6" t="str">
        <f>INDEX(UF_acronyms!$A$1:$C$28,MATCH(B1734,UF_acronyms!$C$1:$C$28,0),2)</f>
        <v>AL</v>
      </c>
      <c r="B1734" s="1" t="s">
        <v>4082</v>
      </c>
      <c r="C1734" s="1" t="s">
        <v>4245</v>
      </c>
      <c r="D1734" s="1" t="s">
        <v>4246</v>
      </c>
      <c r="E1734" s="11">
        <v>10539</v>
      </c>
      <c r="F1734" s="6" t="str">
        <f>CONCATENATE(tb_SVI[[#This Row],[Nome Município]],"/",tb_SVI[[#This Row],[UF]])</f>
        <v>Pariconha/AL</v>
      </c>
      <c r="G1734" s="1" t="s">
        <v>18</v>
      </c>
      <c r="H1734" s="1" t="s">
        <v>1101</v>
      </c>
      <c r="I1734" s="1" t="s">
        <v>85</v>
      </c>
      <c r="J1734" s="1" t="s">
        <v>613</v>
      </c>
      <c r="K1734" s="1" t="s">
        <v>823</v>
      </c>
    </row>
    <row r="1735" spans="1:11" x14ac:dyDescent="0.2">
      <c r="A1735" s="6" t="str">
        <f>INDEX(UF_acronyms!$A$1:$C$28,MATCH(B1735,UF_acronyms!$C$1:$C$28,0),2)</f>
        <v>AL</v>
      </c>
      <c r="B1735" s="1" t="s">
        <v>4082</v>
      </c>
      <c r="C1735" s="1" t="s">
        <v>4247</v>
      </c>
      <c r="D1735" s="1" t="s">
        <v>4248</v>
      </c>
      <c r="E1735" s="11">
        <v>73337</v>
      </c>
      <c r="F1735" s="6" t="str">
        <f>CONCATENATE(tb_SVI[[#This Row],[Nome Município]],"/",tb_SVI[[#This Row],[UF]])</f>
        <v>Palmeira dos Índios/AL</v>
      </c>
      <c r="G1735" s="1" t="s">
        <v>18</v>
      </c>
      <c r="H1735" s="1" t="s">
        <v>908</v>
      </c>
      <c r="I1735" s="1" t="s">
        <v>2524</v>
      </c>
      <c r="J1735" s="1" t="s">
        <v>130</v>
      </c>
      <c r="K1735" s="1" t="s">
        <v>345</v>
      </c>
    </row>
    <row r="1736" spans="1:11" x14ac:dyDescent="0.2">
      <c r="A1736" s="6" t="str">
        <f>INDEX(UF_acronyms!$A$1:$C$28,MATCH(B1736,UF_acronyms!$C$1:$C$28,0),2)</f>
        <v>AL</v>
      </c>
      <c r="B1736" s="1" t="s">
        <v>4082</v>
      </c>
      <c r="C1736" s="1" t="s">
        <v>4249</v>
      </c>
      <c r="D1736" s="1" t="s">
        <v>4250</v>
      </c>
      <c r="E1736" s="11">
        <v>5037</v>
      </c>
      <c r="F1736" s="6" t="str">
        <f>CONCATENATE(tb_SVI[[#This Row],[Nome Município]],"/",tb_SVI[[#This Row],[UF]])</f>
        <v>Palestina/AL</v>
      </c>
      <c r="G1736" s="1" t="s">
        <v>18</v>
      </c>
      <c r="H1736" s="1" t="s">
        <v>950</v>
      </c>
      <c r="I1736" s="1" t="s">
        <v>399</v>
      </c>
      <c r="J1736" s="1" t="s">
        <v>192</v>
      </c>
      <c r="K1736" s="1" t="s">
        <v>226</v>
      </c>
    </row>
    <row r="1737" spans="1:11" x14ac:dyDescent="0.2">
      <c r="A1737" s="6" t="str">
        <f>INDEX(UF_acronyms!$A$1:$C$28,MATCH(B1737,UF_acronyms!$C$1:$C$28,0),2)</f>
        <v>AL</v>
      </c>
      <c r="B1737" s="1" t="s">
        <v>4082</v>
      </c>
      <c r="C1737" s="1" t="s">
        <v>4251</v>
      </c>
      <c r="D1737" s="1" t="s">
        <v>3156</v>
      </c>
      <c r="E1737" s="11">
        <v>11535</v>
      </c>
      <c r="F1737" s="6" t="str">
        <f>CONCATENATE(tb_SVI[[#This Row],[Nome Município]],"/",tb_SVI[[#This Row],[UF]])</f>
        <v>Ouro Branco/AL</v>
      </c>
      <c r="G1737" s="1" t="s">
        <v>18</v>
      </c>
      <c r="H1737" s="1" t="s">
        <v>597</v>
      </c>
      <c r="I1737" s="1" t="s">
        <v>1007</v>
      </c>
      <c r="J1737" s="1" t="s">
        <v>604</v>
      </c>
      <c r="K1737" s="1" t="s">
        <v>518</v>
      </c>
    </row>
    <row r="1738" spans="1:11" x14ac:dyDescent="0.2">
      <c r="A1738" s="6" t="str">
        <f>INDEX(UF_acronyms!$A$1:$C$28,MATCH(B1738,UF_acronyms!$C$1:$C$28,0),2)</f>
        <v>AL</v>
      </c>
      <c r="B1738" s="1" t="s">
        <v>4082</v>
      </c>
      <c r="C1738" s="1" t="s">
        <v>4252</v>
      </c>
      <c r="D1738" s="1" t="s">
        <v>4253</v>
      </c>
      <c r="E1738" s="11">
        <v>11657</v>
      </c>
      <c r="F1738" s="6" t="str">
        <f>CONCATENATE(tb_SVI[[#This Row],[Nome Município]],"/",tb_SVI[[#This Row],[UF]])</f>
        <v>Olivença/AL</v>
      </c>
      <c r="G1738" s="1" t="s">
        <v>18</v>
      </c>
      <c r="H1738" s="1" t="s">
        <v>439</v>
      </c>
      <c r="I1738" s="1" t="s">
        <v>224</v>
      </c>
      <c r="J1738" s="1" t="s">
        <v>527</v>
      </c>
      <c r="K1738" s="1" t="s">
        <v>333</v>
      </c>
    </row>
    <row r="1739" spans="1:11" x14ac:dyDescent="0.2">
      <c r="A1739" s="6" t="str">
        <f>INDEX(UF_acronyms!$A$1:$C$28,MATCH(B1739,UF_acronyms!$C$1:$C$28,0),2)</f>
        <v>AL</v>
      </c>
      <c r="B1739" s="1" t="s">
        <v>4082</v>
      </c>
      <c r="C1739" s="1" t="s">
        <v>4254</v>
      </c>
      <c r="D1739" s="1" t="s">
        <v>4255</v>
      </c>
      <c r="E1739" s="11">
        <v>9441</v>
      </c>
      <c r="F1739" s="6" t="str">
        <f>CONCATENATE(tb_SVI[[#This Row],[Nome Município]],"/",tb_SVI[[#This Row],[UF]])</f>
        <v>Olho D'Água do Casado/AL</v>
      </c>
      <c r="G1739" s="1" t="s">
        <v>18</v>
      </c>
      <c r="H1739" s="1" t="s">
        <v>1261</v>
      </c>
      <c r="I1739" s="1" t="s">
        <v>283</v>
      </c>
      <c r="J1739" s="1" t="s">
        <v>88</v>
      </c>
      <c r="K1739" s="1" t="s">
        <v>112</v>
      </c>
    </row>
    <row r="1740" spans="1:11" x14ac:dyDescent="0.2">
      <c r="A1740" s="6" t="str">
        <f>INDEX(UF_acronyms!$A$1:$C$28,MATCH(B1740,UF_acronyms!$C$1:$C$28,0),2)</f>
        <v>AL</v>
      </c>
      <c r="B1740" s="1" t="s">
        <v>4082</v>
      </c>
      <c r="C1740" s="1" t="s">
        <v>4256</v>
      </c>
      <c r="D1740" s="1" t="s">
        <v>4257</v>
      </c>
      <c r="E1740" s="11">
        <v>21738</v>
      </c>
      <c r="F1740" s="6" t="str">
        <f>CONCATENATE(tb_SVI[[#This Row],[Nome Município]],"/",tb_SVI[[#This Row],[UF]])</f>
        <v>Olho D'Água das Flores/AL</v>
      </c>
      <c r="G1740" s="1" t="s">
        <v>18</v>
      </c>
      <c r="H1740" s="1" t="s">
        <v>153</v>
      </c>
      <c r="I1740" s="1" t="s">
        <v>3067</v>
      </c>
      <c r="J1740" s="1" t="s">
        <v>475</v>
      </c>
      <c r="K1740" s="1" t="s">
        <v>904</v>
      </c>
    </row>
    <row r="1741" spans="1:11" x14ac:dyDescent="0.2">
      <c r="A1741" s="6" t="str">
        <f>INDEX(UF_acronyms!$A$1:$C$28,MATCH(B1741,UF_acronyms!$C$1:$C$28,0),2)</f>
        <v>AL</v>
      </c>
      <c r="B1741" s="1" t="s">
        <v>4082</v>
      </c>
      <c r="C1741" s="1" t="s">
        <v>4258</v>
      </c>
      <c r="D1741" s="1" t="s">
        <v>4259</v>
      </c>
      <c r="E1741" s="11">
        <v>5128</v>
      </c>
      <c r="F1741" s="6" t="str">
        <f>CONCATENATE(tb_SVI[[#This Row],[Nome Município]],"/",tb_SVI[[#This Row],[UF]])</f>
        <v>Olho D'Água Grande/AL</v>
      </c>
      <c r="G1741" s="1" t="s">
        <v>18</v>
      </c>
      <c r="H1741" s="1" t="s">
        <v>128</v>
      </c>
      <c r="I1741" s="1" t="s">
        <v>277</v>
      </c>
      <c r="J1741" s="1" t="s">
        <v>911</v>
      </c>
      <c r="K1741" s="1" t="s">
        <v>164</v>
      </c>
    </row>
    <row r="1742" spans="1:11" x14ac:dyDescent="0.2">
      <c r="A1742" s="6" t="str">
        <f>INDEX(UF_acronyms!$A$1:$C$28,MATCH(B1742,UF_acronyms!$C$1:$C$28,0),2)</f>
        <v>AL</v>
      </c>
      <c r="B1742" s="1" t="s">
        <v>4082</v>
      </c>
      <c r="C1742" s="1" t="s">
        <v>4260</v>
      </c>
      <c r="D1742" s="1" t="s">
        <v>4261</v>
      </c>
      <c r="E1742" s="11">
        <v>12764</v>
      </c>
      <c r="F1742" s="6" t="str">
        <f>CONCATENATE(tb_SVI[[#This Row],[Nome Município]],"/",tb_SVI[[#This Row],[UF]])</f>
        <v>Novo Lino/AL</v>
      </c>
      <c r="G1742" s="1" t="s">
        <v>18</v>
      </c>
      <c r="H1742" s="1" t="s">
        <v>471</v>
      </c>
      <c r="I1742" s="1" t="s">
        <v>297</v>
      </c>
      <c r="J1742" s="1" t="s">
        <v>876</v>
      </c>
      <c r="K1742" s="1" t="s">
        <v>385</v>
      </c>
    </row>
    <row r="1743" spans="1:11" x14ac:dyDescent="0.2">
      <c r="A1743" s="6" t="str">
        <f>INDEX(UF_acronyms!$A$1:$C$28,MATCH(B1743,UF_acronyms!$C$1:$C$28,0),2)</f>
        <v>AL</v>
      </c>
      <c r="B1743" s="1" t="s">
        <v>4082</v>
      </c>
      <c r="C1743" s="1" t="s">
        <v>4262</v>
      </c>
      <c r="D1743" s="1" t="s">
        <v>4263</v>
      </c>
      <c r="E1743" s="11">
        <v>28333</v>
      </c>
      <c r="F1743" s="6" t="str">
        <f>CONCATENATE(tb_SVI[[#This Row],[Nome Município]],"/",tb_SVI[[#This Row],[UF]])</f>
        <v>Murici/AL</v>
      </c>
      <c r="G1743" s="1" t="s">
        <v>18</v>
      </c>
      <c r="H1743" s="1" t="s">
        <v>112</v>
      </c>
      <c r="I1743" s="1" t="s">
        <v>163</v>
      </c>
      <c r="J1743" s="1" t="s">
        <v>557</v>
      </c>
      <c r="K1743" s="1" t="s">
        <v>395</v>
      </c>
    </row>
    <row r="1744" spans="1:11" x14ac:dyDescent="0.2">
      <c r="A1744" s="6" t="str">
        <f>INDEX(UF_acronyms!$A$1:$C$28,MATCH(B1744,UF_acronyms!$C$1:$C$28,0),2)</f>
        <v>AL</v>
      </c>
      <c r="B1744" s="1" t="s">
        <v>4082</v>
      </c>
      <c r="C1744" s="1" t="s">
        <v>4264</v>
      </c>
      <c r="D1744" s="1" t="s">
        <v>4265</v>
      </c>
      <c r="E1744" s="11">
        <v>7165</v>
      </c>
      <c r="F1744" s="6" t="str">
        <f>CONCATENATE(tb_SVI[[#This Row],[Nome Município]],"/",tb_SVI[[#This Row],[UF]])</f>
        <v>Monteirópolis/AL</v>
      </c>
      <c r="G1744" s="1" t="s">
        <v>18</v>
      </c>
      <c r="H1744" s="1" t="s">
        <v>372</v>
      </c>
      <c r="I1744" s="1" t="s">
        <v>526</v>
      </c>
      <c r="J1744" s="1" t="s">
        <v>233</v>
      </c>
      <c r="K1744" s="1" t="s">
        <v>242</v>
      </c>
    </row>
    <row r="1745" spans="1:11" x14ac:dyDescent="0.2">
      <c r="A1745" s="6" t="str">
        <f>INDEX(UF_acronyms!$A$1:$C$28,MATCH(B1745,UF_acronyms!$C$1:$C$28,0),2)</f>
        <v>AL</v>
      </c>
      <c r="B1745" s="1" t="s">
        <v>4082</v>
      </c>
      <c r="C1745" s="1" t="s">
        <v>4266</v>
      </c>
      <c r="D1745" s="1" t="s">
        <v>4267</v>
      </c>
      <c r="E1745" s="11">
        <v>5322</v>
      </c>
      <c r="F1745" s="6" t="str">
        <f>CONCATENATE(tb_SVI[[#This Row],[Nome Município]],"/",tb_SVI[[#This Row],[UF]])</f>
        <v>Minador do Negrão/AL</v>
      </c>
      <c r="G1745" s="1" t="s">
        <v>18</v>
      </c>
      <c r="H1745" s="1" t="s">
        <v>130</v>
      </c>
      <c r="I1745" s="1" t="s">
        <v>908</v>
      </c>
      <c r="J1745" s="1" t="s">
        <v>250</v>
      </c>
      <c r="K1745" s="1" t="s">
        <v>190</v>
      </c>
    </row>
    <row r="1746" spans="1:11" x14ac:dyDescent="0.2">
      <c r="A1746" s="6" t="str">
        <f>INDEX(UF_acronyms!$A$1:$C$28,MATCH(B1746,UF_acronyms!$C$1:$C$28,0),2)</f>
        <v>AL</v>
      </c>
      <c r="B1746" s="1" t="s">
        <v>4082</v>
      </c>
      <c r="C1746" s="1" t="s">
        <v>4268</v>
      </c>
      <c r="D1746" s="1" t="s">
        <v>4269</v>
      </c>
      <c r="E1746" s="11">
        <v>24634</v>
      </c>
      <c r="F1746" s="6" t="str">
        <f>CONCATENATE(tb_SVI[[#This Row],[Nome Município]],"/",tb_SVI[[#This Row],[UF]])</f>
        <v>Matriz de Camaragibe/AL</v>
      </c>
      <c r="G1746" s="1" t="s">
        <v>18</v>
      </c>
      <c r="H1746" s="1" t="s">
        <v>265</v>
      </c>
      <c r="I1746" s="1" t="s">
        <v>296</v>
      </c>
      <c r="J1746" s="1" t="s">
        <v>420</v>
      </c>
      <c r="K1746" s="1" t="s">
        <v>438</v>
      </c>
    </row>
    <row r="1747" spans="1:11" x14ac:dyDescent="0.2">
      <c r="A1747" s="6" t="str">
        <f>INDEX(UF_acronyms!$A$1:$C$28,MATCH(B1747,UF_acronyms!$C$1:$C$28,0),2)</f>
        <v>AL</v>
      </c>
      <c r="B1747" s="1" t="s">
        <v>4082</v>
      </c>
      <c r="C1747" s="1" t="s">
        <v>4270</v>
      </c>
      <c r="D1747" s="1" t="s">
        <v>4271</v>
      </c>
      <c r="E1747" s="11">
        <v>25207</v>
      </c>
      <c r="F1747" s="6" t="str">
        <f>CONCATENATE(tb_SVI[[#This Row],[Nome Município]],"/",tb_SVI[[#This Row],[UF]])</f>
        <v>Mata Grande/AL</v>
      </c>
      <c r="G1747" s="1" t="s">
        <v>18</v>
      </c>
      <c r="H1747" s="1" t="s">
        <v>451</v>
      </c>
      <c r="I1747" s="1" t="s">
        <v>1080</v>
      </c>
      <c r="J1747" s="1" t="s">
        <v>233</v>
      </c>
      <c r="K1747" s="1" t="s">
        <v>264</v>
      </c>
    </row>
    <row r="1748" spans="1:11" x14ac:dyDescent="0.2">
      <c r="A1748" s="6" t="str">
        <f>INDEX(UF_acronyms!$A$1:$C$28,MATCH(B1748,UF_acronyms!$C$1:$C$28,0),2)</f>
        <v>AL</v>
      </c>
      <c r="B1748" s="1" t="s">
        <v>4082</v>
      </c>
      <c r="C1748" s="1" t="s">
        <v>4272</v>
      </c>
      <c r="D1748" s="1" t="s">
        <v>4273</v>
      </c>
      <c r="E1748" s="11">
        <v>13193</v>
      </c>
      <c r="F1748" s="6" t="str">
        <f>CONCATENATE(tb_SVI[[#This Row],[Nome Município]],"/",tb_SVI[[#This Row],[UF]])</f>
        <v>Maribondo/AL</v>
      </c>
      <c r="G1748" s="1" t="s">
        <v>18</v>
      </c>
      <c r="H1748" s="1" t="s">
        <v>366</v>
      </c>
      <c r="I1748" s="1" t="s">
        <v>2216</v>
      </c>
      <c r="J1748" s="1" t="s">
        <v>193</v>
      </c>
      <c r="K1748" s="1" t="s">
        <v>685</v>
      </c>
    </row>
    <row r="1749" spans="1:11" x14ac:dyDescent="0.2">
      <c r="A1749" s="6" t="str">
        <f>INDEX(UF_acronyms!$A$1:$C$28,MATCH(B1749,UF_acronyms!$C$1:$C$28,0),2)</f>
        <v>AL</v>
      </c>
      <c r="B1749" s="1" t="s">
        <v>4082</v>
      </c>
      <c r="C1749" s="1" t="s">
        <v>4274</v>
      </c>
      <c r="D1749" s="1" t="s">
        <v>4275</v>
      </c>
      <c r="E1749" s="11">
        <v>9004</v>
      </c>
      <c r="F1749" s="6" t="str">
        <f>CONCATENATE(tb_SVI[[#This Row],[Nome Município]],"/",tb_SVI[[#This Row],[UF]])</f>
        <v>Maravilha/AL</v>
      </c>
      <c r="G1749" s="1" t="s">
        <v>18</v>
      </c>
      <c r="H1749" s="1" t="s">
        <v>1192</v>
      </c>
      <c r="I1749" s="1" t="s">
        <v>31</v>
      </c>
      <c r="J1749" s="1" t="s">
        <v>572</v>
      </c>
      <c r="K1749" s="1" t="s">
        <v>692</v>
      </c>
    </row>
    <row r="1750" spans="1:11" x14ac:dyDescent="0.2">
      <c r="A1750" s="6" t="str">
        <f>INDEX(UF_acronyms!$A$1:$C$28,MATCH(B1750,UF_acronyms!$C$1:$C$28,0),2)</f>
        <v>AL</v>
      </c>
      <c r="B1750" s="1" t="s">
        <v>4082</v>
      </c>
      <c r="C1750" s="1" t="s">
        <v>4276</v>
      </c>
      <c r="D1750" s="1" t="s">
        <v>4277</v>
      </c>
      <c r="E1750" s="11">
        <v>33032</v>
      </c>
      <c r="F1750" s="6" t="str">
        <f>CONCATENATE(tb_SVI[[#This Row],[Nome Município]],"/",tb_SVI[[#This Row],[UF]])</f>
        <v>Maragogi/AL</v>
      </c>
      <c r="G1750" s="1" t="s">
        <v>18</v>
      </c>
      <c r="H1750" s="1" t="s">
        <v>153</v>
      </c>
      <c r="I1750" s="1" t="s">
        <v>2524</v>
      </c>
      <c r="J1750" s="1" t="s">
        <v>572</v>
      </c>
      <c r="K1750" s="1" t="s">
        <v>66</v>
      </c>
    </row>
    <row r="1751" spans="1:11" x14ac:dyDescent="0.2">
      <c r="A1751" s="6" t="str">
        <f>INDEX(UF_acronyms!$A$1:$C$28,MATCH(B1751,UF_acronyms!$C$1:$C$28,0),2)</f>
        <v>AL</v>
      </c>
      <c r="B1751" s="1" t="s">
        <v>4082</v>
      </c>
      <c r="C1751" s="1" t="s">
        <v>4278</v>
      </c>
      <c r="D1751" s="1" t="s">
        <v>4279</v>
      </c>
      <c r="E1751" s="11">
        <v>3494</v>
      </c>
      <c r="F1751" s="6" t="str">
        <f>CONCATENATE(tb_SVI[[#This Row],[Nome Município]],"/",tb_SVI[[#This Row],[UF]])</f>
        <v>Mar Vermelho/AL</v>
      </c>
      <c r="G1751" s="1" t="s">
        <v>18</v>
      </c>
      <c r="H1751" s="1" t="s">
        <v>1233</v>
      </c>
      <c r="I1751" s="1" t="s">
        <v>2337</v>
      </c>
      <c r="J1751" s="1" t="s">
        <v>262</v>
      </c>
      <c r="K1751" s="1" t="s">
        <v>773</v>
      </c>
    </row>
    <row r="1752" spans="1:11" x14ac:dyDescent="0.2">
      <c r="A1752" s="6" t="str">
        <f>INDEX(UF_acronyms!$A$1:$C$28,MATCH(B1752,UF_acronyms!$C$1:$C$28,0),2)</f>
        <v>AL</v>
      </c>
      <c r="B1752" s="1" t="s">
        <v>4082</v>
      </c>
      <c r="C1752" s="1" t="s">
        <v>4085</v>
      </c>
      <c r="D1752" s="1" t="s">
        <v>4086</v>
      </c>
      <c r="E1752" s="11">
        <v>19864</v>
      </c>
      <c r="F1752" s="6" t="str">
        <f>CONCATENATE(tb_SVI[[#This Row],[Nome Município]],"/",tb_SVI[[#This Row],[UF]])</f>
        <v>Major Isidoro/AL</v>
      </c>
      <c r="G1752" s="1" t="s">
        <v>18</v>
      </c>
      <c r="H1752" s="1" t="s">
        <v>449</v>
      </c>
      <c r="I1752" s="1" t="s">
        <v>108</v>
      </c>
      <c r="J1752" s="1" t="s">
        <v>641</v>
      </c>
      <c r="K1752" s="1" t="s">
        <v>411</v>
      </c>
    </row>
    <row r="1753" spans="1:11" x14ac:dyDescent="0.2">
      <c r="A1753" s="6" t="str">
        <f>INDEX(UF_acronyms!$A$1:$C$28,MATCH(B1753,UF_acronyms!$C$1:$C$28,0),2)</f>
        <v>SE</v>
      </c>
      <c r="B1753" s="1" t="s">
        <v>4280</v>
      </c>
      <c r="C1753" s="1" t="s">
        <v>4281</v>
      </c>
      <c r="D1753" s="1" t="s">
        <v>4282</v>
      </c>
      <c r="E1753" s="11">
        <v>8809</v>
      </c>
      <c r="F1753" s="6" t="str">
        <f>CONCATENATE(tb_SVI[[#This Row],[Nome Município]],"/",tb_SVI[[#This Row],[UF]])</f>
        <v>Nossa Senhora Aparecida/SE</v>
      </c>
      <c r="G1753" s="1" t="s">
        <v>18</v>
      </c>
      <c r="H1753" s="1" t="s">
        <v>514</v>
      </c>
      <c r="I1753" s="1" t="s">
        <v>2164</v>
      </c>
      <c r="J1753" s="1" t="s">
        <v>202</v>
      </c>
      <c r="K1753" s="1" t="s">
        <v>296</v>
      </c>
    </row>
    <row r="1754" spans="1:11" x14ac:dyDescent="0.2">
      <c r="A1754" s="6" t="str">
        <f>INDEX(UF_acronyms!$A$1:$C$28,MATCH(B1754,UF_acronyms!$C$1:$C$28,0),2)</f>
        <v>SE</v>
      </c>
      <c r="B1754" s="1" t="s">
        <v>4280</v>
      </c>
      <c r="C1754" s="1" t="s">
        <v>4283</v>
      </c>
      <c r="D1754" s="1" t="s">
        <v>4284</v>
      </c>
      <c r="E1754" s="11">
        <v>37324</v>
      </c>
      <c r="F1754" s="6" t="str">
        <f>CONCATENATE(tb_SVI[[#This Row],[Nome Município]],"/",tb_SVI[[#This Row],[UF]])</f>
        <v>Nossa Senhora da Glória/SE</v>
      </c>
      <c r="G1754" s="1" t="s">
        <v>18</v>
      </c>
      <c r="H1754" s="1" t="s">
        <v>73</v>
      </c>
      <c r="I1754" s="1" t="s">
        <v>188</v>
      </c>
      <c r="J1754" s="1" t="s">
        <v>262</v>
      </c>
      <c r="K1754" s="1" t="s">
        <v>532</v>
      </c>
    </row>
    <row r="1755" spans="1:11" x14ac:dyDescent="0.2">
      <c r="A1755" s="6" t="str">
        <f>INDEX(UF_acronyms!$A$1:$C$28,MATCH(B1755,UF_acronyms!$C$1:$C$28,0),2)</f>
        <v>SE</v>
      </c>
      <c r="B1755" s="1" t="s">
        <v>4280</v>
      </c>
      <c r="C1755" s="1" t="s">
        <v>4285</v>
      </c>
      <c r="D1755" s="1" t="s">
        <v>4286</v>
      </c>
      <c r="E1755" s="11">
        <v>26795</v>
      </c>
      <c r="F1755" s="6" t="str">
        <f>CONCATENATE(tb_SVI[[#This Row],[Nome Município]],"/",tb_SVI[[#This Row],[UF]])</f>
        <v>Nossa Senhora das Dores/SE</v>
      </c>
      <c r="G1755" s="1" t="s">
        <v>18</v>
      </c>
      <c r="H1755" s="1" t="s">
        <v>702</v>
      </c>
      <c r="I1755" s="1" t="s">
        <v>783</v>
      </c>
      <c r="J1755" s="1" t="s">
        <v>411</v>
      </c>
      <c r="K1755" s="1" t="s">
        <v>297</v>
      </c>
    </row>
    <row r="1756" spans="1:11" x14ac:dyDescent="0.2">
      <c r="A1756" s="6" t="str">
        <f>INDEX(UF_acronyms!$A$1:$C$28,MATCH(B1756,UF_acronyms!$C$1:$C$28,0),2)</f>
        <v>SE</v>
      </c>
      <c r="B1756" s="1" t="s">
        <v>4280</v>
      </c>
      <c r="C1756" s="1" t="s">
        <v>4287</v>
      </c>
      <c r="D1756" s="1" t="s">
        <v>4288</v>
      </c>
      <c r="E1756" s="11">
        <v>6496</v>
      </c>
      <c r="F1756" s="6" t="str">
        <f>CONCATENATE(tb_SVI[[#This Row],[Nome Município]],"/",tb_SVI[[#This Row],[UF]])</f>
        <v>Nossa Senhora de Lourdes/SE</v>
      </c>
      <c r="G1756" s="1" t="s">
        <v>18</v>
      </c>
      <c r="H1756" s="1" t="s">
        <v>469</v>
      </c>
      <c r="I1756" s="1" t="s">
        <v>2691</v>
      </c>
      <c r="J1756" s="1" t="s">
        <v>148</v>
      </c>
      <c r="K1756" s="1" t="s">
        <v>36</v>
      </c>
    </row>
    <row r="1757" spans="1:11" x14ac:dyDescent="0.2">
      <c r="A1757" s="6" t="str">
        <f>INDEX(UF_acronyms!$A$1:$C$28,MATCH(B1757,UF_acronyms!$C$1:$C$28,0),2)</f>
        <v>SE</v>
      </c>
      <c r="B1757" s="1" t="s">
        <v>4280</v>
      </c>
      <c r="C1757" s="1" t="s">
        <v>4289</v>
      </c>
      <c r="D1757" s="1" t="s">
        <v>4290</v>
      </c>
      <c r="E1757" s="11">
        <v>185706</v>
      </c>
      <c r="F1757" s="6" t="str">
        <f>CONCATENATE(tb_SVI[[#This Row],[Nome Município]],"/",tb_SVI[[#This Row],[UF]])</f>
        <v>Nossa Senhora do Socorro/SE</v>
      </c>
      <c r="G1757" s="1" t="s">
        <v>18</v>
      </c>
      <c r="H1757" s="1" t="s">
        <v>1161</v>
      </c>
      <c r="I1757" s="1" t="s">
        <v>851</v>
      </c>
      <c r="J1757" s="1" t="s">
        <v>75</v>
      </c>
      <c r="K1757" s="1" t="s">
        <v>371</v>
      </c>
    </row>
    <row r="1758" spans="1:11" x14ac:dyDescent="0.2">
      <c r="A1758" s="6" t="str">
        <f>INDEX(UF_acronyms!$A$1:$C$28,MATCH(B1758,UF_acronyms!$C$1:$C$28,0),2)</f>
        <v>SE</v>
      </c>
      <c r="B1758" s="1" t="s">
        <v>4280</v>
      </c>
      <c r="C1758" s="1" t="s">
        <v>4291</v>
      </c>
      <c r="D1758" s="1" t="s">
        <v>2938</v>
      </c>
      <c r="E1758" s="11">
        <v>14540</v>
      </c>
      <c r="F1758" s="6" t="str">
        <f>CONCATENATE(tb_SVI[[#This Row],[Nome Município]],"/",tb_SVI[[#This Row],[UF]])</f>
        <v>Pacatuba/SE</v>
      </c>
      <c r="G1758" s="1" t="s">
        <v>18</v>
      </c>
      <c r="H1758" s="1" t="s">
        <v>334</v>
      </c>
      <c r="I1758" s="1" t="s">
        <v>1255</v>
      </c>
      <c r="J1758" s="1" t="s">
        <v>138</v>
      </c>
      <c r="K1758" s="1" t="s">
        <v>250</v>
      </c>
    </row>
    <row r="1759" spans="1:11" x14ac:dyDescent="0.2">
      <c r="A1759" s="6" t="str">
        <f>INDEX(UF_acronyms!$A$1:$C$28,MATCH(B1759,UF_acronyms!$C$1:$C$28,0),2)</f>
        <v>SE</v>
      </c>
      <c r="B1759" s="1" t="s">
        <v>4280</v>
      </c>
      <c r="C1759" s="1" t="s">
        <v>4292</v>
      </c>
      <c r="D1759" s="1" t="s">
        <v>4293</v>
      </c>
      <c r="E1759" s="11">
        <v>3285</v>
      </c>
      <c r="F1759" s="6" t="str">
        <f>CONCATENATE(tb_SVI[[#This Row],[Nome Município]],"/",tb_SVI[[#This Row],[UF]])</f>
        <v>Pedra Mole/SE</v>
      </c>
      <c r="G1759" s="1" t="s">
        <v>18</v>
      </c>
      <c r="H1759" s="1" t="s">
        <v>203</v>
      </c>
      <c r="I1759" s="1" t="s">
        <v>2246</v>
      </c>
      <c r="J1759" s="1" t="s">
        <v>349</v>
      </c>
      <c r="K1759" s="1" t="s">
        <v>111</v>
      </c>
    </row>
    <row r="1760" spans="1:11" x14ac:dyDescent="0.2">
      <c r="A1760" s="6" t="str">
        <f>INDEX(UF_acronyms!$A$1:$C$28,MATCH(B1760,UF_acronyms!$C$1:$C$28,0),2)</f>
        <v>SE</v>
      </c>
      <c r="B1760" s="1" t="s">
        <v>4280</v>
      </c>
      <c r="C1760" s="1" t="s">
        <v>4294</v>
      </c>
      <c r="D1760" s="1" t="s">
        <v>4295</v>
      </c>
      <c r="E1760" s="11">
        <v>9665</v>
      </c>
      <c r="F1760" s="6" t="str">
        <f>CONCATENATE(tb_SVI[[#This Row],[Nome Município]],"/",tb_SVI[[#This Row],[UF]])</f>
        <v>Pedrinhas/SE</v>
      </c>
      <c r="G1760" s="1" t="s">
        <v>18</v>
      </c>
      <c r="H1760" s="1" t="s">
        <v>655</v>
      </c>
      <c r="I1760" s="1" t="s">
        <v>543</v>
      </c>
      <c r="J1760" s="1" t="s">
        <v>35</v>
      </c>
      <c r="K1760" s="1" t="s">
        <v>61</v>
      </c>
    </row>
    <row r="1761" spans="1:11" x14ac:dyDescent="0.2">
      <c r="A1761" s="6" t="str">
        <f>INDEX(UF_acronyms!$A$1:$C$28,MATCH(B1761,UF_acronyms!$C$1:$C$28,0),2)</f>
        <v>SE</v>
      </c>
      <c r="B1761" s="1" t="s">
        <v>4280</v>
      </c>
      <c r="C1761" s="1" t="s">
        <v>4296</v>
      </c>
      <c r="D1761" s="1" t="s">
        <v>4297</v>
      </c>
      <c r="E1761" s="11">
        <v>6627</v>
      </c>
      <c r="F1761" s="6" t="str">
        <f>CONCATENATE(tb_SVI[[#This Row],[Nome Município]],"/",tb_SVI[[#This Row],[UF]])</f>
        <v>Pinhão/SE</v>
      </c>
      <c r="G1761" s="1" t="s">
        <v>18</v>
      </c>
      <c r="H1761" s="1" t="s">
        <v>184</v>
      </c>
      <c r="I1761" s="1" t="s">
        <v>360</v>
      </c>
      <c r="J1761" s="1" t="s">
        <v>449</v>
      </c>
      <c r="K1761" s="1" t="s">
        <v>317</v>
      </c>
    </row>
    <row r="1762" spans="1:11" x14ac:dyDescent="0.2">
      <c r="A1762" s="6" t="str">
        <f>INDEX(UF_acronyms!$A$1:$C$28,MATCH(B1762,UF_acronyms!$C$1:$C$28,0),2)</f>
        <v>SE</v>
      </c>
      <c r="B1762" s="1" t="s">
        <v>4280</v>
      </c>
      <c r="C1762" s="1" t="s">
        <v>4298</v>
      </c>
      <c r="D1762" s="1" t="s">
        <v>4299</v>
      </c>
      <c r="E1762" s="11">
        <v>9359</v>
      </c>
      <c r="F1762" s="6" t="str">
        <f>CONCATENATE(tb_SVI[[#This Row],[Nome Município]],"/",tb_SVI[[#This Row],[UF]])</f>
        <v>Pirambu/SE</v>
      </c>
      <c r="G1762" s="1" t="s">
        <v>18</v>
      </c>
      <c r="H1762" s="1" t="s">
        <v>410</v>
      </c>
      <c r="I1762" s="1" t="s">
        <v>834</v>
      </c>
      <c r="J1762" s="1" t="s">
        <v>295</v>
      </c>
      <c r="K1762" s="1" t="s">
        <v>70</v>
      </c>
    </row>
    <row r="1763" spans="1:11" x14ac:dyDescent="0.2">
      <c r="A1763" s="6" t="str">
        <f>INDEX(UF_acronyms!$A$1:$C$28,MATCH(B1763,UF_acronyms!$C$1:$C$28,0),2)</f>
        <v>SE</v>
      </c>
      <c r="B1763" s="1" t="s">
        <v>4280</v>
      </c>
      <c r="C1763" s="1" t="s">
        <v>4300</v>
      </c>
      <c r="D1763" s="1" t="s">
        <v>4301</v>
      </c>
      <c r="E1763" s="11">
        <v>28693</v>
      </c>
      <c r="F1763" s="6" t="str">
        <f>CONCATENATE(tb_SVI[[#This Row],[Nome Município]],"/",tb_SVI[[#This Row],[UF]])</f>
        <v>Porto da Folha/SE</v>
      </c>
      <c r="G1763" s="1" t="s">
        <v>18</v>
      </c>
      <c r="H1763" s="1" t="s">
        <v>239</v>
      </c>
      <c r="I1763" s="1" t="s">
        <v>1289</v>
      </c>
      <c r="J1763" s="1" t="s">
        <v>487</v>
      </c>
      <c r="K1763" s="1" t="s">
        <v>12</v>
      </c>
    </row>
    <row r="1764" spans="1:11" x14ac:dyDescent="0.2">
      <c r="A1764" s="6" t="str">
        <f>INDEX(UF_acronyms!$A$1:$C$28,MATCH(B1764,UF_acronyms!$C$1:$C$28,0),2)</f>
        <v>SE</v>
      </c>
      <c r="B1764" s="1" t="s">
        <v>4280</v>
      </c>
      <c r="C1764" s="1" t="s">
        <v>4302</v>
      </c>
      <c r="D1764" s="1" t="s">
        <v>4303</v>
      </c>
      <c r="E1764" s="11">
        <v>35122</v>
      </c>
      <c r="F1764" s="6" t="str">
        <f>CONCATENATE(tb_SVI[[#This Row],[Nome Município]],"/",tb_SVI[[#This Row],[UF]])</f>
        <v>Poço Redondo/SE</v>
      </c>
      <c r="G1764" s="1" t="s">
        <v>18</v>
      </c>
      <c r="H1764" s="1" t="s">
        <v>290</v>
      </c>
      <c r="I1764" s="1" t="s">
        <v>2262</v>
      </c>
      <c r="J1764" s="1" t="s">
        <v>264</v>
      </c>
      <c r="K1764" s="1" t="s">
        <v>221</v>
      </c>
    </row>
    <row r="1765" spans="1:11" x14ac:dyDescent="0.2">
      <c r="A1765" s="6" t="str">
        <f>INDEX(UF_acronyms!$A$1:$C$28,MATCH(B1765,UF_acronyms!$C$1:$C$28,0),2)</f>
        <v>SE</v>
      </c>
      <c r="B1765" s="1" t="s">
        <v>4280</v>
      </c>
      <c r="C1765" s="1" t="s">
        <v>4304</v>
      </c>
      <c r="D1765" s="1" t="s">
        <v>4305</v>
      </c>
      <c r="E1765" s="11">
        <v>23867</v>
      </c>
      <c r="F1765" s="6" t="str">
        <f>CONCATENATE(tb_SVI[[#This Row],[Nome Município]],"/",tb_SVI[[#This Row],[UF]])</f>
        <v>Poço Verde/SE</v>
      </c>
      <c r="G1765" s="1" t="s">
        <v>18</v>
      </c>
      <c r="H1765" s="1" t="s">
        <v>908</v>
      </c>
      <c r="I1765" s="1" t="s">
        <v>254</v>
      </c>
      <c r="J1765" s="1" t="s">
        <v>537</v>
      </c>
      <c r="K1765" s="1" t="s">
        <v>581</v>
      </c>
    </row>
    <row r="1766" spans="1:11" x14ac:dyDescent="0.2">
      <c r="A1766" s="6" t="str">
        <f>INDEX(UF_acronyms!$A$1:$C$28,MATCH(B1766,UF_acronyms!$C$1:$C$28,0),2)</f>
        <v>SE</v>
      </c>
      <c r="B1766" s="1" t="s">
        <v>4280</v>
      </c>
      <c r="C1766" s="1" t="s">
        <v>4306</v>
      </c>
      <c r="D1766" s="1" t="s">
        <v>4307</v>
      </c>
      <c r="E1766" s="11">
        <v>29692</v>
      </c>
      <c r="F1766" s="6" t="str">
        <f>CONCATENATE(tb_SVI[[#This Row],[Nome Município]],"/",tb_SVI[[#This Row],[UF]])</f>
        <v>Propriá/SE</v>
      </c>
      <c r="G1766" s="1" t="s">
        <v>18</v>
      </c>
      <c r="H1766" s="1" t="s">
        <v>1244</v>
      </c>
      <c r="I1766" s="1" t="s">
        <v>1256</v>
      </c>
      <c r="J1766" s="1" t="s">
        <v>34</v>
      </c>
      <c r="K1766" s="1" t="s">
        <v>378</v>
      </c>
    </row>
    <row r="1767" spans="1:11" x14ac:dyDescent="0.2">
      <c r="A1767" s="6" t="str">
        <f>INDEX(UF_acronyms!$A$1:$C$28,MATCH(B1767,UF_acronyms!$C$1:$C$28,0),2)</f>
        <v>SE</v>
      </c>
      <c r="B1767" s="1" t="s">
        <v>4280</v>
      </c>
      <c r="C1767" s="1" t="s">
        <v>4308</v>
      </c>
      <c r="D1767" s="1" t="s">
        <v>3205</v>
      </c>
      <c r="E1767" s="11">
        <v>10284</v>
      </c>
      <c r="F1767" s="6" t="str">
        <f>CONCATENATE(tb_SVI[[#This Row],[Nome Município]],"/",tb_SVI[[#This Row],[UF]])</f>
        <v>Riachuelo/SE</v>
      </c>
      <c r="G1767" s="1" t="s">
        <v>18</v>
      </c>
      <c r="H1767" s="1" t="s">
        <v>460</v>
      </c>
      <c r="I1767" s="1" t="s">
        <v>1552</v>
      </c>
      <c r="J1767" s="1" t="s">
        <v>130</v>
      </c>
      <c r="K1767" s="1" t="s">
        <v>67</v>
      </c>
    </row>
    <row r="1768" spans="1:11" x14ac:dyDescent="0.2">
      <c r="A1768" s="6" t="str">
        <f>INDEX(UF_acronyms!$A$1:$C$28,MATCH(B1768,UF_acronyms!$C$1:$C$28,0),2)</f>
        <v>SE</v>
      </c>
      <c r="B1768" s="1" t="s">
        <v>4280</v>
      </c>
      <c r="C1768" s="1" t="s">
        <v>4309</v>
      </c>
      <c r="D1768" s="1" t="s">
        <v>4310</v>
      </c>
      <c r="E1768" s="11">
        <v>19809</v>
      </c>
      <c r="F1768" s="6" t="str">
        <f>CONCATENATE(tb_SVI[[#This Row],[Nome Município]],"/",tb_SVI[[#This Row],[UF]])</f>
        <v>Riachão do Dantas/SE</v>
      </c>
      <c r="G1768" s="1" t="s">
        <v>18</v>
      </c>
      <c r="H1768" s="1" t="s">
        <v>345</v>
      </c>
      <c r="I1768" s="1" t="s">
        <v>415</v>
      </c>
      <c r="J1768" s="1" t="s">
        <v>190</v>
      </c>
      <c r="K1768" s="1" t="s">
        <v>709</v>
      </c>
    </row>
    <row r="1769" spans="1:11" x14ac:dyDescent="0.2">
      <c r="A1769" s="6" t="str">
        <f>INDEX(UF_acronyms!$A$1:$C$28,MATCH(B1769,UF_acronyms!$C$1:$C$28,0),2)</f>
        <v>SE</v>
      </c>
      <c r="B1769" s="1" t="s">
        <v>4280</v>
      </c>
      <c r="C1769" s="1" t="s">
        <v>4311</v>
      </c>
      <c r="D1769" s="1" t="s">
        <v>4312</v>
      </c>
      <c r="E1769" s="11">
        <v>13429</v>
      </c>
      <c r="F1769" s="6" t="str">
        <f>CONCATENATE(tb_SVI[[#This Row],[Nome Município]],"/",tb_SVI[[#This Row],[UF]])</f>
        <v>Japoatã/SE</v>
      </c>
      <c r="G1769" s="1" t="s">
        <v>18</v>
      </c>
      <c r="H1769" s="1" t="s">
        <v>50</v>
      </c>
      <c r="I1769" s="1" t="s">
        <v>161</v>
      </c>
      <c r="J1769" s="1" t="s">
        <v>77</v>
      </c>
      <c r="K1769" s="1" t="s">
        <v>484</v>
      </c>
    </row>
    <row r="1770" spans="1:11" x14ac:dyDescent="0.2">
      <c r="A1770" s="6" t="str">
        <f>INDEX(UF_acronyms!$A$1:$C$28,MATCH(B1770,UF_acronyms!$C$1:$C$28,0),2)</f>
        <v>SE</v>
      </c>
      <c r="B1770" s="1" t="s">
        <v>4280</v>
      </c>
      <c r="C1770" s="1" t="s">
        <v>4313</v>
      </c>
      <c r="D1770" s="1" t="s">
        <v>4314</v>
      </c>
      <c r="E1770" s="11">
        <v>105221</v>
      </c>
      <c r="F1770" s="6" t="str">
        <f>CONCATENATE(tb_SVI[[#This Row],[Nome Município]],"/",tb_SVI[[#This Row],[UF]])</f>
        <v>Lagarto/SE</v>
      </c>
      <c r="G1770" s="1" t="s">
        <v>18</v>
      </c>
      <c r="H1770" s="1" t="s">
        <v>135</v>
      </c>
      <c r="I1770" s="1" t="s">
        <v>254</v>
      </c>
      <c r="J1770" s="1" t="s">
        <v>105</v>
      </c>
      <c r="K1770" s="1" t="s">
        <v>408</v>
      </c>
    </row>
    <row r="1771" spans="1:11" x14ac:dyDescent="0.2">
      <c r="A1771" s="6" t="str">
        <f>INDEX(UF_acronyms!$A$1:$C$28,MATCH(B1771,UF_acronyms!$C$1:$C$28,0),2)</f>
        <v>SE</v>
      </c>
      <c r="B1771" s="1" t="s">
        <v>4280</v>
      </c>
      <c r="C1771" s="1" t="s">
        <v>4315</v>
      </c>
      <c r="D1771" s="1" t="s">
        <v>4316</v>
      </c>
      <c r="E1771" s="11">
        <v>30080</v>
      </c>
      <c r="F1771" s="6" t="str">
        <f>CONCATENATE(tb_SVI[[#This Row],[Nome Município]],"/",tb_SVI[[#This Row],[UF]])</f>
        <v>Laranjeiras/SE</v>
      </c>
      <c r="G1771" s="1" t="s">
        <v>18</v>
      </c>
      <c r="H1771" s="1" t="s">
        <v>203</v>
      </c>
      <c r="I1771" s="1" t="s">
        <v>1562</v>
      </c>
      <c r="J1771" s="1" t="s">
        <v>318</v>
      </c>
      <c r="K1771" s="1" t="s">
        <v>383</v>
      </c>
    </row>
    <row r="1772" spans="1:11" x14ac:dyDescent="0.2">
      <c r="A1772" s="6" t="str">
        <f>INDEX(UF_acronyms!$A$1:$C$28,MATCH(B1772,UF_acronyms!$C$1:$C$28,0),2)</f>
        <v>SE</v>
      </c>
      <c r="B1772" s="1" t="s">
        <v>4280</v>
      </c>
      <c r="C1772" s="1" t="s">
        <v>4317</v>
      </c>
      <c r="D1772" s="1" t="s">
        <v>4318</v>
      </c>
      <c r="E1772" s="11">
        <v>6961</v>
      </c>
      <c r="F1772" s="6" t="str">
        <f>CONCATENATE(tb_SVI[[#This Row],[Nome Município]],"/",tb_SVI[[#This Row],[UF]])</f>
        <v>Macambira/SE</v>
      </c>
      <c r="G1772" s="1" t="s">
        <v>18</v>
      </c>
      <c r="H1772" s="1" t="s">
        <v>156</v>
      </c>
      <c r="I1772" s="1" t="s">
        <v>260</v>
      </c>
      <c r="J1772" s="1" t="s">
        <v>15</v>
      </c>
      <c r="K1772" s="1" t="s">
        <v>355</v>
      </c>
    </row>
    <row r="1773" spans="1:11" x14ac:dyDescent="0.2">
      <c r="A1773" s="6" t="str">
        <f>INDEX(UF_acronyms!$A$1:$C$28,MATCH(B1773,UF_acronyms!$C$1:$C$28,0),2)</f>
        <v>SE</v>
      </c>
      <c r="B1773" s="1" t="s">
        <v>4280</v>
      </c>
      <c r="C1773" s="1" t="s">
        <v>4319</v>
      </c>
      <c r="D1773" s="1" t="s">
        <v>4320</v>
      </c>
      <c r="E1773" s="11">
        <v>3699</v>
      </c>
      <c r="F1773" s="6" t="str">
        <f>CONCATENATE(tb_SVI[[#This Row],[Nome Município]],"/",tb_SVI[[#This Row],[UF]])</f>
        <v>Malhada dos Bois/SE</v>
      </c>
      <c r="G1773" s="1" t="s">
        <v>18</v>
      </c>
      <c r="H1773" s="1" t="s">
        <v>894</v>
      </c>
      <c r="I1773" s="1" t="s">
        <v>1366</v>
      </c>
      <c r="J1773" s="1" t="s">
        <v>123</v>
      </c>
      <c r="K1773" s="1" t="s">
        <v>823</v>
      </c>
    </row>
    <row r="1774" spans="1:11" x14ac:dyDescent="0.2">
      <c r="A1774" s="6" t="str">
        <f>INDEX(UF_acronyms!$A$1:$C$28,MATCH(B1774,UF_acronyms!$C$1:$C$28,0),2)</f>
        <v>SE</v>
      </c>
      <c r="B1774" s="1" t="s">
        <v>4280</v>
      </c>
      <c r="C1774" s="1" t="s">
        <v>4321</v>
      </c>
      <c r="D1774" s="1" t="s">
        <v>4322</v>
      </c>
      <c r="E1774" s="11">
        <v>12653</v>
      </c>
      <c r="F1774" s="6" t="str">
        <f>CONCATENATE(tb_SVI[[#This Row],[Nome Município]],"/",tb_SVI[[#This Row],[UF]])</f>
        <v>Malhador/SE</v>
      </c>
      <c r="G1774" s="1" t="s">
        <v>18</v>
      </c>
      <c r="H1774" s="1" t="s">
        <v>1709</v>
      </c>
      <c r="I1774" s="1" t="s">
        <v>2671</v>
      </c>
      <c r="J1774" s="1" t="s">
        <v>592</v>
      </c>
      <c r="K1774" s="1" t="s">
        <v>293</v>
      </c>
    </row>
    <row r="1775" spans="1:11" x14ac:dyDescent="0.2">
      <c r="A1775" s="6" t="str">
        <f>INDEX(UF_acronyms!$A$1:$C$28,MATCH(B1775,UF_acronyms!$C$1:$C$28,0),2)</f>
        <v>SE</v>
      </c>
      <c r="B1775" s="1" t="s">
        <v>4280</v>
      </c>
      <c r="C1775" s="1" t="s">
        <v>4323</v>
      </c>
      <c r="D1775" s="1" t="s">
        <v>4324</v>
      </c>
      <c r="E1775" s="11">
        <v>17271</v>
      </c>
      <c r="F1775" s="6" t="str">
        <f>CONCATENATE(tb_SVI[[#This Row],[Nome Município]],"/",tb_SVI[[#This Row],[UF]])</f>
        <v>Maruim/SE</v>
      </c>
      <c r="G1775" s="1" t="s">
        <v>18</v>
      </c>
      <c r="H1775" s="1" t="s">
        <v>208</v>
      </c>
      <c r="I1775" s="1" t="s">
        <v>390</v>
      </c>
      <c r="J1775" s="1" t="s">
        <v>96</v>
      </c>
      <c r="K1775" s="1" t="s">
        <v>727</v>
      </c>
    </row>
    <row r="1776" spans="1:11" x14ac:dyDescent="0.2">
      <c r="A1776" s="6" t="str">
        <f>INDEX(UF_acronyms!$A$1:$C$28,MATCH(B1776,UF_acronyms!$C$1:$C$28,0),2)</f>
        <v>SE</v>
      </c>
      <c r="B1776" s="1" t="s">
        <v>4280</v>
      </c>
      <c r="C1776" s="1" t="s">
        <v>4325</v>
      </c>
      <c r="D1776" s="1" t="s">
        <v>4326</v>
      </c>
      <c r="E1776" s="11">
        <v>11348</v>
      </c>
      <c r="F1776" s="6" t="str">
        <f>CONCATENATE(tb_SVI[[#This Row],[Nome Município]],"/",tb_SVI[[#This Row],[UF]])</f>
        <v>Moita Bonita/SE</v>
      </c>
      <c r="G1776" s="1" t="s">
        <v>18</v>
      </c>
      <c r="H1776" s="1" t="s">
        <v>348</v>
      </c>
      <c r="I1776" s="1" t="s">
        <v>1582</v>
      </c>
      <c r="J1776" s="1" t="s">
        <v>300</v>
      </c>
      <c r="K1776" s="1" t="s">
        <v>1139</v>
      </c>
    </row>
    <row r="1777" spans="1:11" x14ac:dyDescent="0.2">
      <c r="A1777" s="6" t="str">
        <f>INDEX(UF_acronyms!$A$1:$C$28,MATCH(B1777,UF_acronyms!$C$1:$C$28,0),2)</f>
        <v>SE</v>
      </c>
      <c r="B1777" s="1" t="s">
        <v>4280</v>
      </c>
      <c r="C1777" s="1" t="s">
        <v>4327</v>
      </c>
      <c r="D1777" s="1" t="s">
        <v>4328</v>
      </c>
      <c r="E1777" s="11">
        <v>15175</v>
      </c>
      <c r="F1777" s="6" t="str">
        <f>CONCATENATE(tb_SVI[[#This Row],[Nome Município]],"/",tb_SVI[[#This Row],[UF]])</f>
        <v>Monte Alegre de Sergipe/SE</v>
      </c>
      <c r="G1777" s="1" t="s">
        <v>18</v>
      </c>
      <c r="H1777" s="1" t="s">
        <v>26</v>
      </c>
      <c r="I1777" s="1" t="s">
        <v>531</v>
      </c>
      <c r="J1777" s="1" t="s">
        <v>649</v>
      </c>
      <c r="K1777" s="1" t="s">
        <v>323</v>
      </c>
    </row>
    <row r="1778" spans="1:11" x14ac:dyDescent="0.2">
      <c r="A1778" s="6" t="str">
        <f>INDEX(UF_acronyms!$A$1:$C$28,MATCH(B1778,UF_acronyms!$C$1:$C$28,0),2)</f>
        <v>SE</v>
      </c>
      <c r="B1778" s="1" t="s">
        <v>4280</v>
      </c>
      <c r="C1778" s="1" t="s">
        <v>4329</v>
      </c>
      <c r="D1778" s="1" t="s">
        <v>4330</v>
      </c>
      <c r="E1778" s="11">
        <v>7639</v>
      </c>
      <c r="F1778" s="6" t="str">
        <f>CONCATENATE(tb_SVI[[#This Row],[Nome Município]],"/",tb_SVI[[#This Row],[UF]])</f>
        <v>Muribeca/SE</v>
      </c>
      <c r="G1778" s="1" t="s">
        <v>18</v>
      </c>
      <c r="H1778" s="1" t="s">
        <v>728</v>
      </c>
      <c r="I1778" s="1" t="s">
        <v>180</v>
      </c>
      <c r="J1778" s="1" t="s">
        <v>26</v>
      </c>
      <c r="K1778" s="1" t="s">
        <v>1007</v>
      </c>
    </row>
    <row r="1779" spans="1:11" x14ac:dyDescent="0.2">
      <c r="A1779" s="6" t="str">
        <f>INDEX(UF_acronyms!$A$1:$C$28,MATCH(B1779,UF_acronyms!$C$1:$C$28,0),2)</f>
        <v>SE</v>
      </c>
      <c r="B1779" s="1" t="s">
        <v>4280</v>
      </c>
      <c r="C1779" s="1" t="s">
        <v>4333</v>
      </c>
      <c r="D1779" s="1" t="s">
        <v>4334</v>
      </c>
      <c r="E1779" s="11">
        <v>18773</v>
      </c>
      <c r="F1779" s="6" t="str">
        <f>CONCATENATE(tb_SVI[[#This Row],[Nome Município]],"/",tb_SVI[[#This Row],[UF]])</f>
        <v>Ribeirópolis/SE</v>
      </c>
      <c r="G1779" s="1" t="s">
        <v>18</v>
      </c>
      <c r="H1779" s="1" t="s">
        <v>85</v>
      </c>
      <c r="I1779" s="1" t="s">
        <v>1792</v>
      </c>
      <c r="J1779" s="1" t="s">
        <v>66</v>
      </c>
      <c r="K1779" s="1" t="s">
        <v>146</v>
      </c>
    </row>
    <row r="1780" spans="1:11" x14ac:dyDescent="0.2">
      <c r="A1780" s="6" t="str">
        <f>INDEX(UF_acronyms!$A$1:$C$28,MATCH(B1780,UF_acronyms!$C$1:$C$28,0),2)</f>
        <v>SE</v>
      </c>
      <c r="B1780" s="1" t="s">
        <v>4280</v>
      </c>
      <c r="C1780" s="1" t="s">
        <v>4335</v>
      </c>
      <c r="D1780" s="1" t="s">
        <v>4336</v>
      </c>
      <c r="E1780" s="11">
        <v>11008</v>
      </c>
      <c r="F1780" s="6" t="str">
        <f>CONCATENATE(tb_SVI[[#This Row],[Nome Município]],"/",tb_SVI[[#This Row],[UF]])</f>
        <v>Rosário do Catete/SE</v>
      </c>
      <c r="G1780" s="1" t="s">
        <v>18</v>
      </c>
      <c r="H1780" s="1" t="s">
        <v>377</v>
      </c>
      <c r="I1780" s="1" t="s">
        <v>337</v>
      </c>
      <c r="J1780" s="1" t="s">
        <v>103</v>
      </c>
      <c r="K1780" s="1" t="s">
        <v>309</v>
      </c>
    </row>
    <row r="1781" spans="1:11" x14ac:dyDescent="0.2">
      <c r="A1781" s="6" t="str">
        <f>INDEX(UF_acronyms!$A$1:$C$28,MATCH(B1781,UF_acronyms!$C$1:$C$28,0),2)</f>
        <v>SE</v>
      </c>
      <c r="B1781" s="1" t="s">
        <v>4280</v>
      </c>
      <c r="C1781" s="1" t="s">
        <v>4337</v>
      </c>
      <c r="D1781" s="1" t="s">
        <v>4338</v>
      </c>
      <c r="E1781" s="11">
        <v>20025</v>
      </c>
      <c r="F1781" s="6" t="str">
        <f>CONCATENATE(tb_SVI[[#This Row],[Nome Município]],"/",tb_SVI[[#This Row],[UF]])</f>
        <v>Salgado/SE</v>
      </c>
      <c r="G1781" s="1" t="s">
        <v>18</v>
      </c>
      <c r="H1781" s="1" t="s">
        <v>119</v>
      </c>
      <c r="I1781" s="1" t="s">
        <v>54</v>
      </c>
      <c r="J1781" s="1" t="s">
        <v>851</v>
      </c>
      <c r="K1781" s="1" t="s">
        <v>181</v>
      </c>
    </row>
    <row r="1782" spans="1:11" x14ac:dyDescent="0.2">
      <c r="A1782" s="6" t="str">
        <f>INDEX(UF_acronyms!$A$1:$C$28,MATCH(B1782,UF_acronyms!$C$1:$C$28,0),2)</f>
        <v>SE</v>
      </c>
      <c r="B1782" s="1" t="s">
        <v>4280</v>
      </c>
      <c r="C1782" s="1" t="s">
        <v>4339</v>
      </c>
      <c r="D1782" s="1" t="s">
        <v>4340</v>
      </c>
      <c r="E1782" s="11">
        <v>14121</v>
      </c>
      <c r="F1782" s="6" t="str">
        <f>CONCATENATE(tb_SVI[[#This Row],[Nome Município]],"/",tb_SVI[[#This Row],[UF]])</f>
        <v>Santa Luzia do Itanhy/SE</v>
      </c>
      <c r="G1782" s="1" t="s">
        <v>18</v>
      </c>
      <c r="H1782" s="1" t="s">
        <v>685</v>
      </c>
      <c r="I1782" s="1" t="s">
        <v>340</v>
      </c>
      <c r="J1782" s="1" t="s">
        <v>110</v>
      </c>
      <c r="K1782" s="1" t="s">
        <v>288</v>
      </c>
    </row>
    <row r="1783" spans="1:11" x14ac:dyDescent="0.2">
      <c r="A1783" s="6" t="str">
        <f>INDEX(UF_acronyms!$A$1:$C$28,MATCH(B1783,UF_acronyms!$C$1:$C$28,0),2)</f>
        <v>SE</v>
      </c>
      <c r="B1783" s="1" t="s">
        <v>4280</v>
      </c>
      <c r="C1783" s="1" t="s">
        <v>4341</v>
      </c>
      <c r="D1783" s="1" t="s">
        <v>4342</v>
      </c>
      <c r="E1783" s="11">
        <v>3923</v>
      </c>
      <c r="F1783" s="6" t="str">
        <f>CONCATENATE(tb_SVI[[#This Row],[Nome Município]],"/",tb_SVI[[#This Row],[UF]])</f>
        <v>Santa Rosa de Lima/SE</v>
      </c>
      <c r="G1783" s="1" t="s">
        <v>18</v>
      </c>
      <c r="H1783" s="1" t="s">
        <v>34</v>
      </c>
      <c r="I1783" s="1" t="s">
        <v>248</v>
      </c>
      <c r="J1783" s="1" t="s">
        <v>638</v>
      </c>
      <c r="K1783" s="1" t="s">
        <v>581</v>
      </c>
    </row>
    <row r="1784" spans="1:11" x14ac:dyDescent="0.2">
      <c r="A1784" s="6" t="str">
        <f>INDEX(UF_acronyms!$A$1:$C$28,MATCH(B1784,UF_acronyms!$C$1:$C$28,0),2)</f>
        <v>SE</v>
      </c>
      <c r="B1784" s="1" t="s">
        <v>4280</v>
      </c>
      <c r="C1784" s="1" t="s">
        <v>4343</v>
      </c>
      <c r="D1784" s="1" t="s">
        <v>4344</v>
      </c>
      <c r="E1784" s="11">
        <v>7844</v>
      </c>
      <c r="F1784" s="6" t="str">
        <f>CONCATENATE(tb_SVI[[#This Row],[Nome Município]],"/",tb_SVI[[#This Row],[UF]])</f>
        <v>Santana do São Francisco/SE</v>
      </c>
      <c r="G1784" s="1" t="s">
        <v>18</v>
      </c>
      <c r="H1784" s="1" t="s">
        <v>505</v>
      </c>
      <c r="I1784" s="1" t="s">
        <v>2216</v>
      </c>
      <c r="J1784" s="1" t="s">
        <v>225</v>
      </c>
      <c r="K1784" s="1" t="s">
        <v>239</v>
      </c>
    </row>
    <row r="1785" spans="1:11" x14ac:dyDescent="0.2">
      <c r="A1785" s="6" t="str">
        <f>INDEX(UF_acronyms!$A$1:$C$28,MATCH(B1785,UF_acronyms!$C$1:$C$28,0),2)</f>
        <v>SE</v>
      </c>
      <c r="B1785" s="1" t="s">
        <v>4280</v>
      </c>
      <c r="C1785" s="1" t="s">
        <v>4345</v>
      </c>
      <c r="D1785" s="1" t="s">
        <v>4346</v>
      </c>
      <c r="E1785" s="11">
        <v>12151</v>
      </c>
      <c r="F1785" s="6" t="str">
        <f>CONCATENATE(tb_SVI[[#This Row],[Nome Município]],"/",tb_SVI[[#This Row],[UF]])</f>
        <v>Santo Amaro das Brotas/SE</v>
      </c>
      <c r="G1785" s="1" t="s">
        <v>18</v>
      </c>
      <c r="H1785" s="1" t="s">
        <v>293</v>
      </c>
      <c r="I1785" s="1" t="s">
        <v>1457</v>
      </c>
      <c r="J1785" s="1" t="s">
        <v>33</v>
      </c>
      <c r="K1785" s="1" t="s">
        <v>327</v>
      </c>
    </row>
    <row r="1786" spans="1:11" x14ac:dyDescent="0.2">
      <c r="A1786" s="6" t="str">
        <f>INDEX(UF_acronyms!$A$1:$C$28,MATCH(B1786,UF_acronyms!$C$1:$C$28,0),2)</f>
        <v>SE</v>
      </c>
      <c r="B1786" s="1" t="s">
        <v>4280</v>
      </c>
      <c r="C1786" s="1" t="s">
        <v>4347</v>
      </c>
      <c r="D1786" s="1" t="s">
        <v>4348</v>
      </c>
      <c r="E1786" s="11">
        <v>40606</v>
      </c>
      <c r="F1786" s="6" t="str">
        <f>CONCATENATE(tb_SVI[[#This Row],[Nome Município]],"/",tb_SVI[[#This Row],[UF]])</f>
        <v>Simão Dias/SE</v>
      </c>
      <c r="G1786" s="1" t="s">
        <v>18</v>
      </c>
      <c r="H1786" s="1" t="s">
        <v>290</v>
      </c>
      <c r="I1786" s="1" t="s">
        <v>85</v>
      </c>
      <c r="J1786" s="1" t="s">
        <v>339</v>
      </c>
      <c r="K1786" s="1" t="s">
        <v>295</v>
      </c>
    </row>
    <row r="1787" spans="1:11" x14ac:dyDescent="0.2">
      <c r="A1787" s="6" t="str">
        <f>INDEX(UF_acronyms!$A$1:$C$28,MATCH(B1787,UF_acronyms!$C$1:$C$28,0),2)</f>
        <v>SE</v>
      </c>
      <c r="B1787" s="1" t="s">
        <v>4280</v>
      </c>
      <c r="C1787" s="1" t="s">
        <v>4349</v>
      </c>
      <c r="D1787" s="1" t="s">
        <v>4350</v>
      </c>
      <c r="E1787" s="11">
        <v>8970</v>
      </c>
      <c r="F1787" s="6" t="str">
        <f>CONCATENATE(tb_SVI[[#This Row],[Nome Município]],"/",tb_SVI[[#This Row],[UF]])</f>
        <v>Siriri/SE</v>
      </c>
      <c r="G1787" s="1" t="s">
        <v>18</v>
      </c>
      <c r="H1787" s="1" t="s">
        <v>318</v>
      </c>
      <c r="I1787" s="1" t="s">
        <v>1244</v>
      </c>
      <c r="J1787" s="1" t="s">
        <v>586</v>
      </c>
      <c r="K1787" s="1" t="s">
        <v>61</v>
      </c>
    </row>
    <row r="1788" spans="1:11" x14ac:dyDescent="0.2">
      <c r="A1788" s="6" t="str">
        <f>INDEX(UF_acronyms!$A$1:$C$28,MATCH(B1788,UF_acronyms!$C$1:$C$28,0),2)</f>
        <v>SE</v>
      </c>
      <c r="B1788" s="1" t="s">
        <v>4280</v>
      </c>
      <c r="C1788" s="1" t="s">
        <v>4351</v>
      </c>
      <c r="D1788" s="1" t="s">
        <v>4352</v>
      </c>
      <c r="E1788" s="11">
        <v>91093</v>
      </c>
      <c r="F1788" s="6" t="str">
        <f>CONCATENATE(tb_SVI[[#This Row],[Nome Município]],"/",tb_SVI[[#This Row],[UF]])</f>
        <v>São Cristóvão/SE</v>
      </c>
      <c r="G1788" s="1" t="s">
        <v>18</v>
      </c>
      <c r="H1788" s="1" t="s">
        <v>208</v>
      </c>
      <c r="I1788" s="1" t="s">
        <v>638</v>
      </c>
      <c r="J1788" s="1" t="s">
        <v>863</v>
      </c>
      <c r="K1788" s="1" t="s">
        <v>231</v>
      </c>
    </row>
    <row r="1789" spans="1:11" x14ac:dyDescent="0.2">
      <c r="A1789" s="6" t="str">
        <f>INDEX(UF_acronyms!$A$1:$C$28,MATCH(B1789,UF_acronyms!$C$1:$C$28,0),2)</f>
        <v>SE</v>
      </c>
      <c r="B1789" s="1" t="s">
        <v>4280</v>
      </c>
      <c r="C1789" s="1" t="s">
        <v>4353</v>
      </c>
      <c r="D1789" s="1" t="s">
        <v>3624</v>
      </c>
      <c r="E1789" s="11">
        <v>11207</v>
      </c>
      <c r="F1789" s="6" t="str">
        <f>CONCATENATE(tb_SVI[[#This Row],[Nome Município]],"/",tb_SVI[[#This Row],[UF]])</f>
        <v>São Domingos/SE</v>
      </c>
      <c r="G1789" s="1" t="s">
        <v>18</v>
      </c>
      <c r="H1789" s="1" t="s">
        <v>412</v>
      </c>
      <c r="I1789" s="1" t="s">
        <v>1506</v>
      </c>
      <c r="J1789" s="1" t="s">
        <v>262</v>
      </c>
      <c r="K1789" s="1" t="s">
        <v>239</v>
      </c>
    </row>
    <row r="1790" spans="1:11" x14ac:dyDescent="0.2">
      <c r="A1790" s="6" t="str">
        <f>INDEX(UF_acronyms!$A$1:$C$28,MATCH(B1790,UF_acronyms!$C$1:$C$28,0),2)</f>
        <v>SE</v>
      </c>
      <c r="B1790" s="1" t="s">
        <v>4280</v>
      </c>
      <c r="C1790" s="1" t="s">
        <v>4354</v>
      </c>
      <c r="D1790" s="1" t="s">
        <v>3628</v>
      </c>
      <c r="E1790" s="11">
        <v>3781</v>
      </c>
      <c r="F1790" s="6" t="str">
        <f>CONCATENATE(tb_SVI[[#This Row],[Nome Município]],"/",tb_SVI[[#This Row],[UF]])</f>
        <v>São Francisco/SE</v>
      </c>
      <c r="G1790" s="1" t="s">
        <v>18</v>
      </c>
      <c r="H1790" s="1" t="s">
        <v>384</v>
      </c>
      <c r="I1790" s="1" t="s">
        <v>85</v>
      </c>
      <c r="J1790" s="1" t="s">
        <v>35</v>
      </c>
      <c r="K1790" s="1" t="s">
        <v>318</v>
      </c>
    </row>
    <row r="1791" spans="1:11" x14ac:dyDescent="0.2">
      <c r="A1791" s="6" t="str">
        <f>INDEX(UF_acronyms!$A$1:$C$28,MATCH(B1791,UF_acronyms!$C$1:$C$28,0),2)</f>
        <v>SE</v>
      </c>
      <c r="B1791" s="1" t="s">
        <v>4280</v>
      </c>
      <c r="C1791" s="1" t="s">
        <v>4355</v>
      </c>
      <c r="D1791" s="1" t="s">
        <v>4356</v>
      </c>
      <c r="E1791" s="11">
        <v>3947</v>
      </c>
      <c r="F1791" s="6" t="str">
        <f>CONCATENATE(tb_SVI[[#This Row],[Nome Município]],"/",tb_SVI[[#This Row],[UF]])</f>
        <v>São Miguel do Aleixo/SE</v>
      </c>
      <c r="G1791" s="1" t="s">
        <v>18</v>
      </c>
      <c r="H1791" s="1" t="s">
        <v>950</v>
      </c>
      <c r="I1791" s="1" t="s">
        <v>324</v>
      </c>
      <c r="J1791" s="1" t="s">
        <v>323</v>
      </c>
      <c r="K1791" s="1" t="s">
        <v>202</v>
      </c>
    </row>
    <row r="1792" spans="1:11" x14ac:dyDescent="0.2">
      <c r="A1792" s="6" t="str">
        <f>INDEX(UF_acronyms!$A$1:$C$28,MATCH(B1792,UF_acronyms!$C$1:$C$28,0),2)</f>
        <v>SE</v>
      </c>
      <c r="B1792" s="1" t="s">
        <v>4280</v>
      </c>
      <c r="C1792" s="1" t="s">
        <v>4357</v>
      </c>
      <c r="D1792" s="1" t="s">
        <v>4358</v>
      </c>
      <c r="E1792" s="11">
        <v>3249</v>
      </c>
      <c r="F1792" s="6" t="str">
        <f>CONCATENATE(tb_SVI[[#This Row],[Nome Município]],"/",tb_SVI[[#This Row],[UF]])</f>
        <v>Telha/SE</v>
      </c>
      <c r="G1792" s="1" t="s">
        <v>18</v>
      </c>
      <c r="H1792" s="1" t="s">
        <v>83</v>
      </c>
      <c r="I1792" s="1" t="s">
        <v>1473</v>
      </c>
      <c r="J1792" s="1" t="s">
        <v>702</v>
      </c>
      <c r="K1792" s="1" t="s">
        <v>532</v>
      </c>
    </row>
    <row r="1793" spans="1:11" x14ac:dyDescent="0.2">
      <c r="A1793" s="6" t="str">
        <f>INDEX(UF_acronyms!$A$1:$C$28,MATCH(B1793,UF_acronyms!$C$1:$C$28,0),2)</f>
        <v>SE</v>
      </c>
      <c r="B1793" s="1" t="s">
        <v>4280</v>
      </c>
      <c r="C1793" s="1" t="s">
        <v>4361</v>
      </c>
      <c r="D1793" s="1" t="s">
        <v>4362</v>
      </c>
      <c r="E1793" s="11">
        <v>4886</v>
      </c>
      <c r="F1793" s="6" t="str">
        <f>CONCATENATE(tb_SVI[[#This Row],[Nome Município]],"/",tb_SVI[[#This Row],[UF]])</f>
        <v>Itabi/SE</v>
      </c>
      <c r="G1793" s="1" t="s">
        <v>18</v>
      </c>
      <c r="H1793" s="1" t="s">
        <v>146</v>
      </c>
      <c r="I1793" s="1" t="s">
        <v>1528</v>
      </c>
      <c r="J1793" s="1" t="s">
        <v>801</v>
      </c>
      <c r="K1793" s="1" t="s">
        <v>1007</v>
      </c>
    </row>
    <row r="1794" spans="1:11" x14ac:dyDescent="0.2">
      <c r="A1794" s="6" t="str">
        <f>INDEX(UF_acronyms!$A$1:$C$28,MATCH(B1794,UF_acronyms!$C$1:$C$28,0),2)</f>
        <v>SE</v>
      </c>
      <c r="B1794" s="1" t="s">
        <v>4280</v>
      </c>
      <c r="C1794" s="1" t="s">
        <v>4359</v>
      </c>
      <c r="D1794" s="1" t="s">
        <v>4360</v>
      </c>
      <c r="E1794" s="11">
        <v>52530</v>
      </c>
      <c r="F1794" s="6" t="str">
        <f>CONCATENATE(tb_SVI[[#This Row],[Nome Município]],"/",tb_SVI[[#This Row],[UF]])</f>
        <v>Tobias Barreto/SE</v>
      </c>
      <c r="G1794" s="1" t="s">
        <v>18</v>
      </c>
      <c r="H1794" s="1" t="s">
        <v>1007</v>
      </c>
      <c r="I1794" s="1" t="s">
        <v>254</v>
      </c>
      <c r="J1794" s="1" t="s">
        <v>777</v>
      </c>
      <c r="K1794" s="1" t="s">
        <v>586</v>
      </c>
    </row>
    <row r="1795" spans="1:11" x14ac:dyDescent="0.2">
      <c r="A1795" s="6" t="str">
        <f>INDEX(UF_acronyms!$A$1:$C$28,MATCH(B1795,UF_acronyms!$C$1:$C$28,0),2)</f>
        <v>SE</v>
      </c>
      <c r="B1795" s="1" t="s">
        <v>4280</v>
      </c>
      <c r="C1795" s="1" t="s">
        <v>4363</v>
      </c>
      <c r="D1795" s="1" t="s">
        <v>4364</v>
      </c>
      <c r="E1795" s="11">
        <v>13535</v>
      </c>
      <c r="F1795" s="6" t="str">
        <f>CONCATENATE(tb_SVI[[#This Row],[Nome Município]],"/",tb_SVI[[#This Row],[UF]])</f>
        <v>Tomar do Geru/SE</v>
      </c>
      <c r="G1795" s="1" t="s">
        <v>18</v>
      </c>
      <c r="H1795" s="1" t="s">
        <v>586</v>
      </c>
      <c r="I1795" s="1" t="s">
        <v>26</v>
      </c>
      <c r="J1795" s="1" t="s">
        <v>80</v>
      </c>
      <c r="K1795" s="1" t="s">
        <v>98</v>
      </c>
    </row>
    <row r="1796" spans="1:11" x14ac:dyDescent="0.2">
      <c r="A1796" s="6" t="str">
        <f>INDEX(UF_acronyms!$A$1:$C$28,MATCH(B1796,UF_acronyms!$C$1:$C$28,0),2)</f>
        <v>SE</v>
      </c>
      <c r="B1796" s="1" t="s">
        <v>4280</v>
      </c>
      <c r="C1796" s="1" t="s">
        <v>4365</v>
      </c>
      <c r="D1796" s="1" t="s">
        <v>4366</v>
      </c>
      <c r="E1796" s="11">
        <v>25550</v>
      </c>
      <c r="F1796" s="6" t="str">
        <f>CONCATENATE(tb_SVI[[#This Row],[Nome Município]],"/",tb_SVI[[#This Row],[UF]])</f>
        <v>Umbaúba/SE</v>
      </c>
      <c r="G1796" s="1" t="s">
        <v>18</v>
      </c>
      <c r="H1796" s="1" t="s">
        <v>811</v>
      </c>
      <c r="I1796" s="1" t="s">
        <v>1113</v>
      </c>
      <c r="J1796" s="1" t="s">
        <v>522</v>
      </c>
      <c r="K1796" s="1" t="s">
        <v>249</v>
      </c>
    </row>
    <row r="1797" spans="1:11" x14ac:dyDescent="0.2">
      <c r="A1797" s="6" t="str">
        <f>INDEX(UF_acronyms!$A$1:$C$28,MATCH(B1797,UF_acronyms!$C$1:$C$28,0),2)</f>
        <v>SE</v>
      </c>
      <c r="B1797" s="1" t="s">
        <v>4280</v>
      </c>
      <c r="C1797" s="1" t="s">
        <v>4331</v>
      </c>
      <c r="D1797" s="1" t="s">
        <v>4332</v>
      </c>
      <c r="E1797" s="11">
        <v>18703</v>
      </c>
      <c r="F1797" s="6" t="str">
        <f>CONCATENATE(tb_SVI[[#This Row],[Nome Município]],"/",tb_SVI[[#This Row],[UF]])</f>
        <v>Neópolis/SE</v>
      </c>
      <c r="G1797" s="1" t="s">
        <v>18</v>
      </c>
      <c r="H1797" s="1" t="s">
        <v>811</v>
      </c>
      <c r="I1797" s="1" t="s">
        <v>1278</v>
      </c>
      <c r="J1797" s="1" t="s">
        <v>969</v>
      </c>
      <c r="K1797" s="1" t="s">
        <v>395</v>
      </c>
    </row>
    <row r="1798" spans="1:11" x14ac:dyDescent="0.2">
      <c r="A1798" s="6" t="str">
        <f>INDEX(UF_acronyms!$A$1:$C$28,MATCH(B1798,UF_acronyms!$C$1:$C$28,0),2)</f>
        <v>SE</v>
      </c>
      <c r="B1798" s="1" t="s">
        <v>4280</v>
      </c>
      <c r="C1798" s="1" t="s">
        <v>4367</v>
      </c>
      <c r="D1798" s="1" t="s">
        <v>17607</v>
      </c>
      <c r="E1798" s="11">
        <v>2380</v>
      </c>
      <c r="F1798" s="6" t="str">
        <f>CONCATENATE(tb_SVI[[#This Row],[Nome Município]],"/",tb_SVI[[#This Row],[UF]])</f>
        <v>Amparo do São Francisco/SE</v>
      </c>
      <c r="G1798" s="1" t="s">
        <v>18</v>
      </c>
      <c r="H1798" s="1" t="s">
        <v>403</v>
      </c>
      <c r="I1798" s="1" t="s">
        <v>792</v>
      </c>
      <c r="J1798" s="1" t="s">
        <v>13</v>
      </c>
      <c r="K1798" s="1" t="s">
        <v>202</v>
      </c>
    </row>
    <row r="1799" spans="1:11" x14ac:dyDescent="0.2">
      <c r="A1799" s="6" t="str">
        <f>INDEX(UF_acronyms!$A$1:$C$28,MATCH(B1799,UF_acronyms!$C$1:$C$28,0),2)</f>
        <v>SE</v>
      </c>
      <c r="B1799" s="1" t="s">
        <v>4280</v>
      </c>
      <c r="C1799" s="1" t="s">
        <v>4368</v>
      </c>
      <c r="D1799" s="1" t="s">
        <v>4369</v>
      </c>
      <c r="E1799" s="11">
        <v>21681</v>
      </c>
      <c r="F1799" s="6" t="str">
        <f>CONCATENATE(tb_SVI[[#This Row],[Nome Município]],"/",tb_SVI[[#This Row],[UF]])</f>
        <v>Aquidabã/SE</v>
      </c>
      <c r="G1799" s="1" t="s">
        <v>18</v>
      </c>
      <c r="H1799" s="1" t="s">
        <v>851</v>
      </c>
      <c r="I1799" s="1" t="s">
        <v>364</v>
      </c>
      <c r="J1799" s="1" t="s">
        <v>588</v>
      </c>
      <c r="K1799" s="1" t="s">
        <v>766</v>
      </c>
    </row>
    <row r="1800" spans="1:11" x14ac:dyDescent="0.2">
      <c r="A1800" s="6" t="str">
        <f>INDEX(UF_acronyms!$A$1:$C$28,MATCH(B1800,UF_acronyms!$C$1:$C$28,0),2)</f>
        <v>SE</v>
      </c>
      <c r="B1800" s="1" t="s">
        <v>4280</v>
      </c>
      <c r="C1800" s="1" t="s">
        <v>4370</v>
      </c>
      <c r="D1800" s="1" t="s">
        <v>4371</v>
      </c>
      <c r="E1800" s="11">
        <v>664908</v>
      </c>
      <c r="F1800" s="6" t="str">
        <f>CONCATENATE(tb_SVI[[#This Row],[Nome Município]],"/",tb_SVI[[#This Row],[UF]])</f>
        <v>Aracaju/SE</v>
      </c>
      <c r="G1800" s="1" t="s">
        <v>18</v>
      </c>
      <c r="H1800" s="1" t="s">
        <v>1065</v>
      </c>
      <c r="I1800" s="1" t="s">
        <v>1474</v>
      </c>
      <c r="J1800" s="1" t="s">
        <v>1024</v>
      </c>
      <c r="K1800" s="1" t="s">
        <v>1012</v>
      </c>
    </row>
    <row r="1801" spans="1:11" x14ac:dyDescent="0.2">
      <c r="A1801" s="6" t="str">
        <f>INDEX(UF_acronyms!$A$1:$C$28,MATCH(B1801,UF_acronyms!$C$1:$C$28,0),2)</f>
        <v>SE</v>
      </c>
      <c r="B1801" s="1" t="s">
        <v>4280</v>
      </c>
      <c r="C1801" s="1" t="s">
        <v>4372</v>
      </c>
      <c r="D1801" s="1" t="s">
        <v>4373</v>
      </c>
      <c r="E1801" s="11">
        <v>9947</v>
      </c>
      <c r="F1801" s="6" t="str">
        <f>CONCATENATE(tb_SVI[[#This Row],[Nome Município]],"/",tb_SVI[[#This Row],[UF]])</f>
        <v>Arauá/SE</v>
      </c>
      <c r="G1801" s="1" t="s">
        <v>18</v>
      </c>
      <c r="H1801" s="1" t="s">
        <v>1007</v>
      </c>
      <c r="I1801" s="1" t="s">
        <v>1393</v>
      </c>
      <c r="J1801" s="1" t="s">
        <v>190</v>
      </c>
      <c r="K1801" s="1" t="s">
        <v>709</v>
      </c>
    </row>
    <row r="1802" spans="1:11" x14ac:dyDescent="0.2">
      <c r="A1802" s="6" t="str">
        <f>INDEX(UF_acronyms!$A$1:$C$28,MATCH(B1802,UF_acronyms!$C$1:$C$28,0),2)</f>
        <v>SE</v>
      </c>
      <c r="B1802" s="1" t="s">
        <v>4280</v>
      </c>
      <c r="C1802" s="1" t="s">
        <v>4374</v>
      </c>
      <c r="D1802" s="1" t="s">
        <v>3002</v>
      </c>
      <c r="E1802" s="11">
        <v>18686</v>
      </c>
      <c r="F1802" s="6" t="str">
        <f>CONCATENATE(tb_SVI[[#This Row],[Nome Município]],"/",tb_SVI[[#This Row],[UF]])</f>
        <v>Areia Branca/SE</v>
      </c>
      <c r="G1802" s="1" t="s">
        <v>18</v>
      </c>
      <c r="H1802" s="1" t="s">
        <v>1146</v>
      </c>
      <c r="I1802" s="1" t="s">
        <v>1521</v>
      </c>
      <c r="J1802" s="1" t="s">
        <v>61</v>
      </c>
      <c r="K1802" s="1" t="s">
        <v>207</v>
      </c>
    </row>
    <row r="1803" spans="1:11" x14ac:dyDescent="0.2">
      <c r="A1803" s="6" t="str">
        <f>INDEX(UF_acronyms!$A$1:$C$28,MATCH(B1803,UF_acronyms!$C$1:$C$28,0),2)</f>
        <v>SE</v>
      </c>
      <c r="B1803" s="1" t="s">
        <v>4280</v>
      </c>
      <c r="C1803" s="1" t="s">
        <v>4375</v>
      </c>
      <c r="D1803" s="1" t="s">
        <v>4376</v>
      </c>
      <c r="E1803" s="11">
        <v>30930</v>
      </c>
      <c r="F1803" s="6" t="str">
        <f>CONCATENATE(tb_SVI[[#This Row],[Nome Município]],"/",tb_SVI[[#This Row],[UF]])</f>
        <v>Barra dos Coqueiros/SE</v>
      </c>
      <c r="G1803" s="1" t="s">
        <v>18</v>
      </c>
      <c r="H1803" s="1" t="s">
        <v>184</v>
      </c>
      <c r="I1803" s="1" t="s">
        <v>394</v>
      </c>
      <c r="J1803" s="1" t="s">
        <v>110</v>
      </c>
      <c r="K1803" s="1" t="s">
        <v>75</v>
      </c>
    </row>
    <row r="1804" spans="1:11" x14ac:dyDescent="0.2">
      <c r="A1804" s="6" t="str">
        <f>INDEX(UF_acronyms!$A$1:$C$28,MATCH(B1804,UF_acronyms!$C$1:$C$28,0),2)</f>
        <v>SE</v>
      </c>
      <c r="B1804" s="1" t="s">
        <v>4280</v>
      </c>
      <c r="C1804" s="1" t="s">
        <v>4377</v>
      </c>
      <c r="D1804" s="1" t="s">
        <v>4378</v>
      </c>
      <c r="E1804" s="11">
        <v>26899</v>
      </c>
      <c r="F1804" s="6" t="str">
        <f>CONCATENATE(tb_SVI[[#This Row],[Nome Município]],"/",tb_SVI[[#This Row],[UF]])</f>
        <v>Boquim/SE</v>
      </c>
      <c r="G1804" s="1" t="s">
        <v>18</v>
      </c>
      <c r="H1804" s="1" t="s">
        <v>56</v>
      </c>
      <c r="I1804" s="1" t="s">
        <v>1074</v>
      </c>
      <c r="J1804" s="1" t="s">
        <v>105</v>
      </c>
      <c r="K1804" s="1" t="s">
        <v>170</v>
      </c>
    </row>
    <row r="1805" spans="1:11" x14ac:dyDescent="0.2">
      <c r="A1805" s="6" t="str">
        <f>INDEX(UF_acronyms!$A$1:$C$28,MATCH(B1805,UF_acronyms!$C$1:$C$28,0),2)</f>
        <v>SE</v>
      </c>
      <c r="B1805" s="1" t="s">
        <v>4280</v>
      </c>
      <c r="C1805" s="1" t="s">
        <v>4379</v>
      </c>
      <c r="D1805" s="1" t="s">
        <v>4380</v>
      </c>
      <c r="E1805" s="11">
        <v>8353</v>
      </c>
      <c r="F1805" s="6" t="str">
        <f>CONCATENATE(tb_SVI[[#This Row],[Nome Município]],"/",tb_SVI[[#This Row],[UF]])</f>
        <v>Brejo Grande/SE</v>
      </c>
      <c r="G1805" s="1" t="s">
        <v>18</v>
      </c>
      <c r="H1805" s="1" t="s">
        <v>289</v>
      </c>
      <c r="I1805" s="1" t="s">
        <v>813</v>
      </c>
      <c r="J1805" s="1" t="s">
        <v>776</v>
      </c>
      <c r="K1805" s="1" t="s">
        <v>155</v>
      </c>
    </row>
    <row r="1806" spans="1:11" x14ac:dyDescent="0.2">
      <c r="A1806" s="6" t="str">
        <f>INDEX(UF_acronyms!$A$1:$C$28,MATCH(B1806,UF_acronyms!$C$1:$C$28,0),2)</f>
        <v>SE</v>
      </c>
      <c r="B1806" s="1" t="s">
        <v>4280</v>
      </c>
      <c r="C1806" s="1" t="s">
        <v>4381</v>
      </c>
      <c r="D1806" s="1" t="s">
        <v>4382</v>
      </c>
      <c r="E1806" s="11">
        <v>18218</v>
      </c>
      <c r="F1806" s="6" t="str">
        <f>CONCATENATE(tb_SVI[[#This Row],[Nome Município]],"/",tb_SVI[[#This Row],[UF]])</f>
        <v>Campo do Brito/SE</v>
      </c>
      <c r="G1806" s="1" t="s">
        <v>18</v>
      </c>
      <c r="H1806" s="1" t="s">
        <v>218</v>
      </c>
      <c r="I1806" s="1" t="s">
        <v>188</v>
      </c>
      <c r="J1806" s="1" t="s">
        <v>36</v>
      </c>
      <c r="K1806" s="1" t="s">
        <v>64</v>
      </c>
    </row>
    <row r="1807" spans="1:11" x14ac:dyDescent="0.2">
      <c r="A1807" s="6" t="str">
        <f>INDEX(UF_acronyms!$A$1:$C$28,MATCH(B1807,UF_acronyms!$C$1:$C$28,0),2)</f>
        <v>SE</v>
      </c>
      <c r="B1807" s="1" t="s">
        <v>4280</v>
      </c>
      <c r="C1807" s="1" t="s">
        <v>4383</v>
      </c>
      <c r="D1807" s="1" t="s">
        <v>4384</v>
      </c>
      <c r="E1807" s="11">
        <v>4006</v>
      </c>
      <c r="F1807" s="6" t="str">
        <f>CONCATENATE(tb_SVI[[#This Row],[Nome Município]],"/",tb_SVI[[#This Row],[UF]])</f>
        <v>Canhoba/SE</v>
      </c>
      <c r="G1807" s="1" t="s">
        <v>18</v>
      </c>
      <c r="H1807" s="1" t="s">
        <v>308</v>
      </c>
      <c r="I1807" s="1" t="s">
        <v>283</v>
      </c>
      <c r="J1807" s="1" t="s">
        <v>572</v>
      </c>
      <c r="K1807" s="1" t="s">
        <v>158</v>
      </c>
    </row>
    <row r="1808" spans="1:11" x14ac:dyDescent="0.2">
      <c r="A1808" s="6" t="str">
        <f>INDEX(UF_acronyms!$A$1:$C$28,MATCH(B1808,UF_acronyms!$C$1:$C$28,0),2)</f>
        <v>SE</v>
      </c>
      <c r="B1808" s="1" t="s">
        <v>4280</v>
      </c>
      <c r="C1808" s="1" t="s">
        <v>4385</v>
      </c>
      <c r="D1808" s="1" t="s">
        <v>4386</v>
      </c>
      <c r="E1808" s="11">
        <v>30402</v>
      </c>
      <c r="F1808" s="6" t="str">
        <f>CONCATENATE(tb_SVI[[#This Row],[Nome Município]],"/",tb_SVI[[#This Row],[UF]])</f>
        <v>Canindé de São Francisco/SE</v>
      </c>
      <c r="G1808" s="1" t="s">
        <v>18</v>
      </c>
      <c r="H1808" s="1" t="s">
        <v>105</v>
      </c>
      <c r="I1808" s="1" t="s">
        <v>1474</v>
      </c>
      <c r="J1808" s="1" t="s">
        <v>172</v>
      </c>
      <c r="K1808" s="1" t="s">
        <v>411</v>
      </c>
    </row>
    <row r="1809" spans="1:11" x14ac:dyDescent="0.2">
      <c r="A1809" s="6" t="str">
        <f>INDEX(UF_acronyms!$A$1:$C$28,MATCH(B1809,UF_acronyms!$C$1:$C$28,0),2)</f>
        <v>SE</v>
      </c>
      <c r="B1809" s="1" t="s">
        <v>4280</v>
      </c>
      <c r="C1809" s="1" t="s">
        <v>4387</v>
      </c>
      <c r="D1809" s="1" t="s">
        <v>4139</v>
      </c>
      <c r="E1809" s="11">
        <v>34514</v>
      </c>
      <c r="F1809" s="6" t="str">
        <f>CONCATENATE(tb_SVI[[#This Row],[Nome Município]],"/",tb_SVI[[#This Row],[UF]])</f>
        <v>Capela/SE</v>
      </c>
      <c r="G1809" s="1" t="s">
        <v>18</v>
      </c>
      <c r="H1809" s="1" t="s">
        <v>728</v>
      </c>
      <c r="I1809" s="1" t="s">
        <v>171</v>
      </c>
      <c r="J1809" s="1" t="s">
        <v>385</v>
      </c>
      <c r="K1809" s="1" t="s">
        <v>914</v>
      </c>
    </row>
    <row r="1810" spans="1:11" x14ac:dyDescent="0.2">
      <c r="A1810" s="6" t="str">
        <f>INDEX(UF_acronyms!$A$1:$C$28,MATCH(B1810,UF_acronyms!$C$1:$C$28,0),2)</f>
        <v>SE</v>
      </c>
      <c r="B1810" s="1" t="s">
        <v>4280</v>
      </c>
      <c r="C1810" s="1" t="s">
        <v>4388</v>
      </c>
      <c r="D1810" s="1" t="s">
        <v>4389</v>
      </c>
      <c r="E1810" s="11">
        <v>22239</v>
      </c>
      <c r="F1810" s="6" t="str">
        <f>CONCATENATE(tb_SVI[[#This Row],[Nome Município]],"/",tb_SVI[[#This Row],[UF]])</f>
        <v>Carira/SE</v>
      </c>
      <c r="G1810" s="1" t="s">
        <v>18</v>
      </c>
      <c r="H1810" s="1" t="s">
        <v>403</v>
      </c>
      <c r="I1810" s="1" t="s">
        <v>294</v>
      </c>
      <c r="J1810" s="1" t="s">
        <v>212</v>
      </c>
      <c r="K1810" s="1" t="s">
        <v>709</v>
      </c>
    </row>
    <row r="1811" spans="1:11" x14ac:dyDescent="0.2">
      <c r="A1811" s="6" t="str">
        <f>INDEX(UF_acronyms!$A$1:$C$28,MATCH(B1811,UF_acronyms!$C$1:$C$28,0),2)</f>
        <v>SE</v>
      </c>
      <c r="B1811" s="1" t="s">
        <v>4280</v>
      </c>
      <c r="C1811" s="1" t="s">
        <v>4390</v>
      </c>
      <c r="D1811" s="1" t="s">
        <v>4391</v>
      </c>
      <c r="E1811" s="11">
        <v>16937</v>
      </c>
      <c r="F1811" s="6" t="str">
        <f>CONCATENATE(tb_SVI[[#This Row],[Nome Município]],"/",tb_SVI[[#This Row],[UF]])</f>
        <v>Carmópolis/SE</v>
      </c>
      <c r="G1811" s="1" t="s">
        <v>18</v>
      </c>
      <c r="H1811" s="1" t="s">
        <v>42</v>
      </c>
      <c r="I1811" s="1" t="s">
        <v>3133</v>
      </c>
      <c r="J1811" s="1" t="s">
        <v>303</v>
      </c>
      <c r="K1811" s="1" t="s">
        <v>35</v>
      </c>
    </row>
    <row r="1812" spans="1:11" x14ac:dyDescent="0.2">
      <c r="A1812" s="6" t="str">
        <f>INDEX(UF_acronyms!$A$1:$C$28,MATCH(B1812,UF_acronyms!$C$1:$C$28,0),2)</f>
        <v>SE</v>
      </c>
      <c r="B1812" s="1" t="s">
        <v>4280</v>
      </c>
      <c r="C1812" s="1" t="s">
        <v>4392</v>
      </c>
      <c r="D1812" s="1" t="s">
        <v>4393</v>
      </c>
      <c r="E1812" s="11">
        <v>5913</v>
      </c>
      <c r="F1812" s="6" t="str">
        <f>CONCATENATE(tb_SVI[[#This Row],[Nome Município]],"/",tb_SVI[[#This Row],[UF]])</f>
        <v>Cedro de São João/SE</v>
      </c>
      <c r="G1812" s="1" t="s">
        <v>18</v>
      </c>
      <c r="H1812" s="1" t="s">
        <v>377</v>
      </c>
      <c r="I1812" s="1" t="s">
        <v>2400</v>
      </c>
      <c r="J1812" s="1" t="s">
        <v>702</v>
      </c>
      <c r="K1812" s="1" t="s">
        <v>207</v>
      </c>
    </row>
    <row r="1813" spans="1:11" x14ac:dyDescent="0.2">
      <c r="A1813" s="6" t="str">
        <f>INDEX(UF_acronyms!$A$1:$C$28,MATCH(B1813,UF_acronyms!$C$1:$C$28,0),2)</f>
        <v>SE</v>
      </c>
      <c r="B1813" s="1" t="s">
        <v>4280</v>
      </c>
      <c r="C1813" s="1" t="s">
        <v>4394</v>
      </c>
      <c r="D1813" s="1" t="s">
        <v>4395</v>
      </c>
      <c r="E1813" s="11">
        <v>18029</v>
      </c>
      <c r="F1813" s="6" t="str">
        <f>CONCATENATE(tb_SVI[[#This Row],[Nome Município]],"/",tb_SVI[[#This Row],[UF]])</f>
        <v>Cristinápolis/SE</v>
      </c>
      <c r="G1813" s="1" t="s">
        <v>18</v>
      </c>
      <c r="H1813" s="1" t="s">
        <v>98</v>
      </c>
      <c r="I1813" s="1" t="s">
        <v>35</v>
      </c>
      <c r="J1813" s="1" t="s">
        <v>395</v>
      </c>
      <c r="K1813" s="1" t="s">
        <v>327</v>
      </c>
    </row>
    <row r="1814" spans="1:11" x14ac:dyDescent="0.2">
      <c r="A1814" s="6" t="str">
        <f>INDEX(UF_acronyms!$A$1:$C$28,MATCH(B1814,UF_acronyms!$C$1:$C$28,0),2)</f>
        <v>SE</v>
      </c>
      <c r="B1814" s="1" t="s">
        <v>4280</v>
      </c>
      <c r="C1814" s="1" t="s">
        <v>4396</v>
      </c>
      <c r="D1814" s="1" t="s">
        <v>4397</v>
      </c>
      <c r="E1814" s="11">
        <v>3998</v>
      </c>
      <c r="F1814" s="6" t="str">
        <f>CONCATENATE(tb_SVI[[#This Row],[Nome Município]],"/",tb_SVI[[#This Row],[UF]])</f>
        <v>Cumbe/SE</v>
      </c>
      <c r="G1814" s="1" t="s">
        <v>18</v>
      </c>
      <c r="H1814" s="1" t="s">
        <v>260</v>
      </c>
      <c r="I1814" s="1" t="s">
        <v>168</v>
      </c>
      <c r="J1814" s="1" t="s">
        <v>309</v>
      </c>
      <c r="K1814" s="1" t="s">
        <v>178</v>
      </c>
    </row>
    <row r="1815" spans="1:11" x14ac:dyDescent="0.2">
      <c r="A1815" s="6" t="str">
        <f>INDEX(UF_acronyms!$A$1:$C$28,MATCH(B1815,UF_acronyms!$C$1:$C$28,0),2)</f>
        <v>SE</v>
      </c>
      <c r="B1815" s="1" t="s">
        <v>4280</v>
      </c>
      <c r="C1815" s="1" t="s">
        <v>4398</v>
      </c>
      <c r="D1815" s="1" t="s">
        <v>4399</v>
      </c>
      <c r="E1815" s="11">
        <v>5215</v>
      </c>
      <c r="F1815" s="6" t="str">
        <f>CONCATENATE(tb_SVI[[#This Row],[Nome Município]],"/",tb_SVI[[#This Row],[UF]])</f>
        <v>Divina Pastora/SE</v>
      </c>
      <c r="G1815" s="1" t="s">
        <v>18</v>
      </c>
      <c r="H1815" s="1" t="s">
        <v>811</v>
      </c>
      <c r="I1815" s="1" t="s">
        <v>231</v>
      </c>
      <c r="J1815" s="1" t="s">
        <v>26</v>
      </c>
      <c r="K1815" s="1" t="s">
        <v>303</v>
      </c>
    </row>
    <row r="1816" spans="1:11" x14ac:dyDescent="0.2">
      <c r="A1816" s="6" t="str">
        <f>INDEX(UF_acronyms!$A$1:$C$28,MATCH(B1816,UF_acronyms!$C$1:$C$28,0),2)</f>
        <v>SE</v>
      </c>
      <c r="B1816" s="1" t="s">
        <v>4280</v>
      </c>
      <c r="C1816" s="1" t="s">
        <v>4400</v>
      </c>
      <c r="D1816" s="1" t="s">
        <v>4401</v>
      </c>
      <c r="E1816" s="11">
        <v>69556</v>
      </c>
      <c r="F1816" s="6" t="str">
        <f>CONCATENATE(tb_SVI[[#This Row],[Nome Município]],"/",tb_SVI[[#This Row],[UF]])</f>
        <v>Estância/SE</v>
      </c>
      <c r="G1816" s="1" t="s">
        <v>18</v>
      </c>
      <c r="H1816" s="1" t="s">
        <v>200</v>
      </c>
      <c r="I1816" s="1" t="s">
        <v>206</v>
      </c>
      <c r="J1816" s="1" t="s">
        <v>1297</v>
      </c>
      <c r="K1816" s="1" t="s">
        <v>26</v>
      </c>
    </row>
    <row r="1817" spans="1:11" x14ac:dyDescent="0.2">
      <c r="A1817" s="6" t="str">
        <f>INDEX(UF_acronyms!$A$1:$C$28,MATCH(B1817,UF_acronyms!$C$1:$C$28,0),2)</f>
        <v>SE</v>
      </c>
      <c r="B1817" s="1" t="s">
        <v>4280</v>
      </c>
      <c r="C1817" s="1" t="s">
        <v>4402</v>
      </c>
      <c r="D1817" s="1" t="s">
        <v>3829</v>
      </c>
      <c r="E1817" s="11">
        <v>5601</v>
      </c>
      <c r="F1817" s="6" t="str">
        <f>CONCATENATE(tb_SVI[[#This Row],[Nome Município]],"/",tb_SVI[[#This Row],[UF]])</f>
        <v>Feira Nova/SE</v>
      </c>
      <c r="G1817" s="1" t="s">
        <v>18</v>
      </c>
      <c r="H1817" s="1" t="s">
        <v>208</v>
      </c>
      <c r="I1817" s="1" t="s">
        <v>4403</v>
      </c>
      <c r="J1817" s="1" t="s">
        <v>112</v>
      </c>
      <c r="K1817" s="1" t="s">
        <v>677</v>
      </c>
    </row>
    <row r="1818" spans="1:11" x14ac:dyDescent="0.2">
      <c r="A1818" s="6" t="str">
        <f>INDEX(UF_acronyms!$A$1:$C$28,MATCH(B1818,UF_acronyms!$C$1:$C$28,0),2)</f>
        <v>SE</v>
      </c>
      <c r="B1818" s="1" t="s">
        <v>4280</v>
      </c>
      <c r="C1818" s="1" t="s">
        <v>4404</v>
      </c>
      <c r="D1818" s="1" t="s">
        <v>4405</v>
      </c>
      <c r="E1818" s="11">
        <v>15556</v>
      </c>
      <c r="F1818" s="6" t="str">
        <f>CONCATENATE(tb_SVI[[#This Row],[Nome Município]],"/",tb_SVI[[#This Row],[UF]])</f>
        <v>Frei Paulo/SE</v>
      </c>
      <c r="G1818" s="1" t="s">
        <v>18</v>
      </c>
      <c r="H1818" s="1" t="s">
        <v>505</v>
      </c>
      <c r="I1818" s="1" t="s">
        <v>1904</v>
      </c>
      <c r="J1818" s="1" t="s">
        <v>290</v>
      </c>
      <c r="K1818" s="1" t="s">
        <v>31</v>
      </c>
    </row>
    <row r="1819" spans="1:11" x14ac:dyDescent="0.2">
      <c r="A1819" s="6" t="str">
        <f>INDEX(UF_acronyms!$A$1:$C$28,MATCH(B1819,UF_acronyms!$C$1:$C$28,0),2)</f>
        <v>SE</v>
      </c>
      <c r="B1819" s="1" t="s">
        <v>4280</v>
      </c>
      <c r="C1819" s="1" t="s">
        <v>4406</v>
      </c>
      <c r="D1819" s="1" t="s">
        <v>4407</v>
      </c>
      <c r="E1819" s="11">
        <v>11601</v>
      </c>
      <c r="F1819" s="6" t="str">
        <f>CONCATENATE(tb_SVI[[#This Row],[Nome Município]],"/",tb_SVI[[#This Row],[UF]])</f>
        <v>Gararu/SE</v>
      </c>
      <c r="G1819" s="1" t="s">
        <v>18</v>
      </c>
      <c r="H1819" s="1" t="s">
        <v>163</v>
      </c>
      <c r="I1819" s="1" t="s">
        <v>369</v>
      </c>
      <c r="J1819" s="1" t="s">
        <v>221</v>
      </c>
      <c r="K1819" s="1" t="s">
        <v>353</v>
      </c>
    </row>
    <row r="1820" spans="1:11" x14ac:dyDescent="0.2">
      <c r="A1820" s="6" t="str">
        <f>INDEX(UF_acronyms!$A$1:$C$28,MATCH(B1820,UF_acronyms!$C$1:$C$28,0),2)</f>
        <v>SE</v>
      </c>
      <c r="B1820" s="1" t="s">
        <v>4280</v>
      </c>
      <c r="C1820" s="1" t="s">
        <v>4408</v>
      </c>
      <c r="D1820" s="1" t="s">
        <v>4409</v>
      </c>
      <c r="E1820" s="11">
        <v>3384</v>
      </c>
      <c r="F1820" s="6" t="str">
        <f>CONCATENATE(tb_SVI[[#This Row],[Nome Município]],"/",tb_SVI[[#This Row],[UF]])</f>
        <v>General Maynard/SE</v>
      </c>
      <c r="G1820" s="1" t="s">
        <v>18</v>
      </c>
      <c r="H1820" s="1" t="s">
        <v>248</v>
      </c>
      <c r="I1820" s="1" t="s">
        <v>2243</v>
      </c>
      <c r="J1820" s="1" t="s">
        <v>349</v>
      </c>
      <c r="K1820" s="1" t="s">
        <v>67</v>
      </c>
    </row>
    <row r="1821" spans="1:11" x14ac:dyDescent="0.2">
      <c r="A1821" s="6" t="str">
        <f>INDEX(UF_acronyms!$A$1:$C$28,MATCH(B1821,UF_acronyms!$C$1:$C$28,0),2)</f>
        <v>SE</v>
      </c>
      <c r="B1821" s="1" t="s">
        <v>4280</v>
      </c>
      <c r="C1821" s="1" t="s">
        <v>4410</v>
      </c>
      <c r="D1821" s="1" t="s">
        <v>4411</v>
      </c>
      <c r="E1821" s="11">
        <v>5824</v>
      </c>
      <c r="F1821" s="6" t="str">
        <f>CONCATENATE(tb_SVI[[#This Row],[Nome Município]],"/",tb_SVI[[#This Row],[UF]])</f>
        <v>Gracho Cardoso/SE</v>
      </c>
      <c r="G1821" s="1" t="s">
        <v>18</v>
      </c>
      <c r="H1821" s="1" t="s">
        <v>169</v>
      </c>
      <c r="I1821" s="1" t="s">
        <v>1555</v>
      </c>
      <c r="J1821" s="1" t="s">
        <v>613</v>
      </c>
      <c r="K1821" s="1" t="s">
        <v>96</v>
      </c>
    </row>
    <row r="1822" spans="1:11" x14ac:dyDescent="0.2">
      <c r="A1822" s="6" t="str">
        <f>INDEX(UF_acronyms!$A$1:$C$28,MATCH(B1822,UF_acronyms!$C$1:$C$28,0),2)</f>
        <v>SE</v>
      </c>
      <c r="B1822" s="1" t="s">
        <v>4280</v>
      </c>
      <c r="C1822" s="1" t="s">
        <v>4412</v>
      </c>
      <c r="D1822" s="1" t="s">
        <v>4413</v>
      </c>
      <c r="E1822" s="11">
        <v>8521</v>
      </c>
      <c r="F1822" s="6" t="str">
        <f>CONCATENATE(tb_SVI[[#This Row],[Nome Município]],"/",tb_SVI[[#This Row],[UF]])</f>
        <v>Ilha das Flores/SE</v>
      </c>
      <c r="G1822" s="1" t="s">
        <v>18</v>
      </c>
      <c r="H1822" s="1" t="s">
        <v>349</v>
      </c>
      <c r="I1822" s="1" t="s">
        <v>1079</v>
      </c>
      <c r="J1822" s="1" t="s">
        <v>470</v>
      </c>
      <c r="K1822" s="1" t="s">
        <v>613</v>
      </c>
    </row>
    <row r="1823" spans="1:11" x14ac:dyDescent="0.2">
      <c r="A1823" s="6" t="str">
        <f>INDEX(UF_acronyms!$A$1:$C$28,MATCH(B1823,UF_acronyms!$C$1:$C$28,0),2)</f>
        <v>SE</v>
      </c>
      <c r="B1823" s="1" t="s">
        <v>4280</v>
      </c>
      <c r="C1823" s="1" t="s">
        <v>4414</v>
      </c>
      <c r="D1823" s="1" t="s">
        <v>4415</v>
      </c>
      <c r="E1823" s="11">
        <v>18149</v>
      </c>
      <c r="F1823" s="6" t="str">
        <f>CONCATENATE(tb_SVI[[#This Row],[Nome Município]],"/",tb_SVI[[#This Row],[UF]])</f>
        <v>Indiaroba/SE</v>
      </c>
      <c r="G1823" s="1" t="s">
        <v>18</v>
      </c>
      <c r="H1823" s="1" t="s">
        <v>170</v>
      </c>
      <c r="I1823" s="1" t="s">
        <v>851</v>
      </c>
      <c r="J1823" s="1" t="s">
        <v>297</v>
      </c>
      <c r="K1823" s="1" t="s">
        <v>500</v>
      </c>
    </row>
    <row r="1824" spans="1:11" x14ac:dyDescent="0.2">
      <c r="A1824" s="6" t="str">
        <f>INDEX(UF_acronyms!$A$1:$C$28,MATCH(B1824,UF_acronyms!$C$1:$C$28,0),2)</f>
        <v>SE</v>
      </c>
      <c r="B1824" s="1" t="s">
        <v>4280</v>
      </c>
      <c r="C1824" s="1" t="s">
        <v>4416</v>
      </c>
      <c r="D1824" s="1" t="s">
        <v>3359</v>
      </c>
      <c r="E1824" s="11">
        <v>96142</v>
      </c>
      <c r="F1824" s="6" t="str">
        <f>CONCATENATE(tb_SVI[[#This Row],[Nome Município]],"/",tb_SVI[[#This Row],[UF]])</f>
        <v>Itabaiana/SE</v>
      </c>
      <c r="G1824" s="1" t="s">
        <v>18</v>
      </c>
      <c r="H1824" s="1" t="s">
        <v>32</v>
      </c>
      <c r="I1824" s="1" t="s">
        <v>2470</v>
      </c>
      <c r="J1824" s="1" t="s">
        <v>50</v>
      </c>
      <c r="K1824" s="1" t="s">
        <v>412</v>
      </c>
    </row>
    <row r="1825" spans="1:11" x14ac:dyDescent="0.2">
      <c r="A1825" s="6" t="str">
        <f>INDEX(UF_acronyms!$A$1:$C$28,MATCH(B1825,UF_acronyms!$C$1:$C$28,0),2)</f>
        <v>SE</v>
      </c>
      <c r="B1825" s="1" t="s">
        <v>4280</v>
      </c>
      <c r="C1825" s="1" t="s">
        <v>4417</v>
      </c>
      <c r="D1825" s="1" t="s">
        <v>4418</v>
      </c>
      <c r="E1825" s="11">
        <v>42166</v>
      </c>
      <c r="F1825" s="6" t="str">
        <f>CONCATENATE(tb_SVI[[#This Row],[Nome Município]],"/",tb_SVI[[#This Row],[UF]])</f>
        <v>Itabaianinha/SE</v>
      </c>
      <c r="G1825" s="1" t="s">
        <v>18</v>
      </c>
      <c r="H1825" s="1" t="s">
        <v>290</v>
      </c>
      <c r="I1825" s="1" t="s">
        <v>469</v>
      </c>
      <c r="J1825" s="1" t="s">
        <v>103</v>
      </c>
      <c r="K1825" s="1" t="s">
        <v>130</v>
      </c>
    </row>
    <row r="1826" spans="1:11" x14ac:dyDescent="0.2">
      <c r="A1826" s="6" t="str">
        <f>INDEX(UF_acronyms!$A$1:$C$28,MATCH(B1826,UF_acronyms!$C$1:$C$28,0),2)</f>
        <v>SE</v>
      </c>
      <c r="B1826" s="1" t="s">
        <v>4280</v>
      </c>
      <c r="C1826" s="1" t="s">
        <v>4419</v>
      </c>
      <c r="D1826" s="1" t="s">
        <v>4420</v>
      </c>
      <c r="E1826" s="11">
        <v>34709</v>
      </c>
      <c r="F1826" s="6" t="str">
        <f>CONCATENATE(tb_SVI[[#This Row],[Nome Município]],"/",tb_SVI[[#This Row],[UF]])</f>
        <v>Itaporanga D'Ajuda/SE</v>
      </c>
      <c r="G1826" s="1" t="s">
        <v>18</v>
      </c>
      <c r="H1826" s="1" t="s">
        <v>449</v>
      </c>
      <c r="I1826" s="1" t="s">
        <v>2227</v>
      </c>
      <c r="J1826" s="1" t="s">
        <v>137</v>
      </c>
      <c r="K1826" s="1" t="s">
        <v>721</v>
      </c>
    </row>
    <row r="1827" spans="1:11" x14ac:dyDescent="0.2">
      <c r="A1827" s="6" t="str">
        <f>INDEX(UF_acronyms!$A$1:$C$28,MATCH(B1827,UF_acronyms!$C$1:$C$28,0),2)</f>
        <v>SE</v>
      </c>
      <c r="B1827" s="1" t="s">
        <v>4280</v>
      </c>
      <c r="C1827" s="1" t="s">
        <v>4421</v>
      </c>
      <c r="D1827" s="1" t="s">
        <v>4422</v>
      </c>
      <c r="E1827" s="11">
        <v>18907</v>
      </c>
      <c r="F1827" s="6" t="str">
        <f>CONCATENATE(tb_SVI[[#This Row],[Nome Município]],"/",tb_SVI[[#This Row],[UF]])</f>
        <v>Japaratuba/SE</v>
      </c>
      <c r="G1827" s="1" t="s">
        <v>18</v>
      </c>
      <c r="H1827" s="1" t="s">
        <v>1007</v>
      </c>
      <c r="I1827" s="1" t="s">
        <v>1205</v>
      </c>
      <c r="J1827" s="1" t="s">
        <v>843</v>
      </c>
      <c r="K1827" s="1" t="s">
        <v>240</v>
      </c>
    </row>
    <row r="1828" spans="1:11" x14ac:dyDescent="0.2">
      <c r="A1828" s="6" t="str">
        <f>INDEX(UF_acronyms!$A$1:$C$28,MATCH(B1828,UF_acronyms!$C$1:$C$28,0),2)</f>
        <v>BA</v>
      </c>
      <c r="B1828" s="1" t="s">
        <v>4423</v>
      </c>
      <c r="C1828" s="1" t="s">
        <v>4424</v>
      </c>
      <c r="D1828" s="1" t="s">
        <v>4425</v>
      </c>
      <c r="E1828" s="11">
        <v>13769</v>
      </c>
      <c r="F1828" s="6" t="str">
        <f>CONCATENATE(tb_SVI[[#This Row],[Nome Município]],"/",tb_SVI[[#This Row],[UF]])</f>
        <v>Cotegipe/BA</v>
      </c>
      <c r="G1828" s="1" t="s">
        <v>18</v>
      </c>
      <c r="H1828" s="1" t="s">
        <v>170</v>
      </c>
      <c r="I1828" s="1" t="s">
        <v>390</v>
      </c>
      <c r="J1828" s="1" t="s">
        <v>80</v>
      </c>
      <c r="K1828" s="1" t="s">
        <v>656</v>
      </c>
    </row>
    <row r="1829" spans="1:11" x14ac:dyDescent="0.2">
      <c r="A1829" s="6" t="str">
        <f>INDEX(UF_acronyms!$A$1:$C$28,MATCH(B1829,UF_acronyms!$C$1:$C$28,0),2)</f>
        <v>BA</v>
      </c>
      <c r="B1829" s="1" t="s">
        <v>4423</v>
      </c>
      <c r="C1829" s="1" t="s">
        <v>4426</v>
      </c>
      <c r="D1829" s="1" t="s">
        <v>4427</v>
      </c>
      <c r="E1829" s="11">
        <v>17165</v>
      </c>
      <c r="F1829" s="6" t="str">
        <f>CONCATENATE(tb_SVI[[#This Row],[Nome Município]],"/",tb_SVI[[#This Row],[UF]])</f>
        <v>Conceição do Almeida/BA</v>
      </c>
      <c r="G1829" s="1" t="s">
        <v>18</v>
      </c>
      <c r="H1829" s="1" t="s">
        <v>262</v>
      </c>
      <c r="I1829" s="1" t="s">
        <v>1065</v>
      </c>
      <c r="J1829" s="1" t="s">
        <v>61</v>
      </c>
      <c r="K1829" s="1" t="s">
        <v>420</v>
      </c>
    </row>
    <row r="1830" spans="1:11" x14ac:dyDescent="0.2">
      <c r="A1830" s="6" t="str">
        <f>INDEX(UF_acronyms!$A$1:$C$28,MATCH(B1830,UF_acronyms!$C$1:$C$28,0),2)</f>
        <v>BA</v>
      </c>
      <c r="B1830" s="1" t="s">
        <v>4423</v>
      </c>
      <c r="C1830" s="1" t="s">
        <v>4428</v>
      </c>
      <c r="D1830" s="1" t="s">
        <v>4429</v>
      </c>
      <c r="E1830" s="11">
        <v>22762</v>
      </c>
      <c r="F1830" s="6" t="str">
        <f>CONCATENATE(tb_SVI[[#This Row],[Nome Município]],"/",tb_SVI[[#This Row],[UF]])</f>
        <v>Conceição da Feira/BA</v>
      </c>
      <c r="G1830" s="1" t="s">
        <v>18</v>
      </c>
      <c r="H1830" s="1" t="s">
        <v>710</v>
      </c>
      <c r="I1830" s="1" t="s">
        <v>201</v>
      </c>
      <c r="J1830" s="1" t="s">
        <v>702</v>
      </c>
      <c r="K1830" s="1" t="s">
        <v>320</v>
      </c>
    </row>
    <row r="1831" spans="1:11" x14ac:dyDescent="0.2">
      <c r="A1831" s="6" t="str">
        <f>INDEX(UF_acronyms!$A$1:$C$28,MATCH(B1831,UF_acronyms!$C$1:$C$28,0),2)</f>
        <v>BA</v>
      </c>
      <c r="B1831" s="1" t="s">
        <v>4423</v>
      </c>
      <c r="C1831" s="1" t="s">
        <v>4430</v>
      </c>
      <c r="D1831" s="1" t="s">
        <v>4431</v>
      </c>
      <c r="E1831" s="11">
        <v>18807</v>
      </c>
      <c r="F1831" s="6" t="str">
        <f>CONCATENATE(tb_SVI[[#This Row],[Nome Município]],"/",tb_SVI[[#This Row],[UF]])</f>
        <v>Cocos/BA</v>
      </c>
      <c r="G1831" s="1" t="s">
        <v>18</v>
      </c>
      <c r="H1831" s="1" t="s">
        <v>1161</v>
      </c>
      <c r="I1831" s="1" t="s">
        <v>65</v>
      </c>
      <c r="J1831" s="1" t="s">
        <v>33</v>
      </c>
      <c r="K1831" s="1" t="s">
        <v>192</v>
      </c>
    </row>
    <row r="1832" spans="1:11" x14ac:dyDescent="0.2">
      <c r="A1832" s="6" t="str">
        <f>INDEX(UF_acronyms!$A$1:$C$28,MATCH(B1832,UF_acronyms!$C$1:$C$28,0),2)</f>
        <v>BA</v>
      </c>
      <c r="B1832" s="1" t="s">
        <v>4423</v>
      </c>
      <c r="C1832" s="1" t="s">
        <v>4432</v>
      </c>
      <c r="D1832" s="1" t="s">
        <v>4433</v>
      </c>
      <c r="E1832" s="11">
        <v>16549</v>
      </c>
      <c r="F1832" s="6" t="str">
        <f>CONCATENATE(tb_SVI[[#This Row],[Nome Município]],"/",tb_SVI[[#This Row],[UF]])</f>
        <v>Coaraci/BA</v>
      </c>
      <c r="G1832" s="1" t="s">
        <v>18</v>
      </c>
      <c r="H1832" s="1" t="s">
        <v>182</v>
      </c>
      <c r="I1832" s="1" t="s">
        <v>143</v>
      </c>
      <c r="J1832" s="1" t="s">
        <v>438</v>
      </c>
      <c r="K1832" s="1" t="s">
        <v>572</v>
      </c>
    </row>
    <row r="1833" spans="1:11" x14ac:dyDescent="0.2">
      <c r="A1833" s="6" t="str">
        <f>INDEX(UF_acronyms!$A$1:$C$28,MATCH(B1833,UF_acronyms!$C$1:$C$28,0),2)</f>
        <v>BA</v>
      </c>
      <c r="B1833" s="1" t="s">
        <v>4423</v>
      </c>
      <c r="C1833" s="1" t="s">
        <v>4434</v>
      </c>
      <c r="D1833" s="1" t="s">
        <v>4435</v>
      </c>
      <c r="E1833" s="11">
        <v>17352</v>
      </c>
      <c r="F1833" s="6" t="str">
        <f>CONCATENATE(tb_SVI[[#This Row],[Nome Município]],"/",tb_SVI[[#This Row],[UF]])</f>
        <v>Cipó/BA</v>
      </c>
      <c r="G1833" s="1" t="s">
        <v>18</v>
      </c>
      <c r="H1833" s="1" t="s">
        <v>936</v>
      </c>
      <c r="I1833" s="1" t="s">
        <v>1346</v>
      </c>
      <c r="J1833" s="1" t="s">
        <v>522</v>
      </c>
      <c r="K1833" s="1" t="s">
        <v>597</v>
      </c>
    </row>
    <row r="1834" spans="1:11" x14ac:dyDescent="0.2">
      <c r="A1834" s="6" t="str">
        <f>INDEX(UF_acronyms!$A$1:$C$28,MATCH(B1834,UF_acronyms!$C$1:$C$28,0),2)</f>
        <v>BA</v>
      </c>
      <c r="B1834" s="1" t="s">
        <v>4423</v>
      </c>
      <c r="C1834" s="1" t="s">
        <v>4436</v>
      </c>
      <c r="D1834" s="1" t="s">
        <v>4437</v>
      </c>
      <c r="E1834" s="11">
        <v>11200</v>
      </c>
      <c r="F1834" s="6" t="str">
        <f>CONCATENATE(tb_SVI[[#This Row],[Nome Município]],"/",tb_SVI[[#This Row],[UF]])</f>
        <v>Chorrochó/BA</v>
      </c>
      <c r="G1834" s="1" t="s">
        <v>18</v>
      </c>
      <c r="H1834" s="1" t="s">
        <v>130</v>
      </c>
      <c r="I1834" s="1" t="s">
        <v>249</v>
      </c>
      <c r="J1834" s="1" t="s">
        <v>766</v>
      </c>
      <c r="K1834" s="1" t="s">
        <v>487</v>
      </c>
    </row>
    <row r="1835" spans="1:11" x14ac:dyDescent="0.2">
      <c r="A1835" s="6" t="str">
        <f>INDEX(UF_acronyms!$A$1:$C$28,MATCH(B1835,UF_acronyms!$C$1:$C$28,0),2)</f>
        <v>BA</v>
      </c>
      <c r="B1835" s="1" t="s">
        <v>4423</v>
      </c>
      <c r="C1835" s="1" t="s">
        <v>4438</v>
      </c>
      <c r="D1835" s="1" t="s">
        <v>4439</v>
      </c>
      <c r="E1835" s="11">
        <v>17280</v>
      </c>
      <c r="F1835" s="6" t="str">
        <f>CONCATENATE(tb_SVI[[#This Row],[Nome Município]],"/",tb_SVI[[#This Row],[UF]])</f>
        <v>Central/BA</v>
      </c>
      <c r="G1835" s="1" t="s">
        <v>18</v>
      </c>
      <c r="H1835" s="1" t="s">
        <v>710</v>
      </c>
      <c r="I1835" s="1" t="s">
        <v>2098</v>
      </c>
      <c r="J1835" s="1" t="s">
        <v>15</v>
      </c>
      <c r="K1835" s="1" t="s">
        <v>454</v>
      </c>
    </row>
    <row r="1836" spans="1:11" x14ac:dyDescent="0.2">
      <c r="A1836" s="6" t="str">
        <f>INDEX(UF_acronyms!$A$1:$C$28,MATCH(B1836,UF_acronyms!$C$1:$C$28,0),2)</f>
        <v>BA</v>
      </c>
      <c r="B1836" s="1" t="s">
        <v>4423</v>
      </c>
      <c r="C1836" s="1" t="s">
        <v>4440</v>
      </c>
      <c r="D1836" s="1" t="s">
        <v>4441</v>
      </c>
      <c r="E1836" s="11">
        <v>9058</v>
      </c>
      <c r="F1836" s="6" t="str">
        <f>CONCATENATE(tb_SVI[[#This Row],[Nome Município]],"/",tb_SVI[[#This Row],[UF]])</f>
        <v>Caém/BA</v>
      </c>
      <c r="G1836" s="1" t="s">
        <v>18</v>
      </c>
      <c r="H1836" s="1" t="s">
        <v>33</v>
      </c>
      <c r="I1836" s="1" t="s">
        <v>718</v>
      </c>
      <c r="J1836" s="1" t="s">
        <v>323</v>
      </c>
      <c r="K1836" s="1" t="s">
        <v>227</v>
      </c>
    </row>
    <row r="1837" spans="1:11" x14ac:dyDescent="0.2">
      <c r="A1837" s="6" t="str">
        <f>INDEX(UF_acronyms!$A$1:$C$28,MATCH(B1837,UF_acronyms!$C$1:$C$28,0),2)</f>
        <v>BA</v>
      </c>
      <c r="B1837" s="1" t="s">
        <v>4423</v>
      </c>
      <c r="C1837" s="1" t="s">
        <v>4442</v>
      </c>
      <c r="D1837" s="1" t="s">
        <v>4443</v>
      </c>
      <c r="E1837" s="11">
        <v>9316</v>
      </c>
      <c r="F1837" s="6" t="str">
        <f>CONCATENATE(tb_SVI[[#This Row],[Nome Município]],"/",tb_SVI[[#This Row],[UF]])</f>
        <v>Caturama/BA</v>
      </c>
      <c r="G1837" s="1" t="s">
        <v>18</v>
      </c>
      <c r="H1837" s="1" t="s">
        <v>1233</v>
      </c>
      <c r="I1837" s="1" t="s">
        <v>1289</v>
      </c>
      <c r="J1837" s="1" t="s">
        <v>430</v>
      </c>
      <c r="K1837" s="1" t="s">
        <v>405</v>
      </c>
    </row>
    <row r="1838" spans="1:11" x14ac:dyDescent="0.2">
      <c r="A1838" s="6" t="str">
        <f>INDEX(UF_acronyms!$A$1:$C$28,MATCH(B1838,UF_acronyms!$C$1:$C$28,0),2)</f>
        <v>BA</v>
      </c>
      <c r="B1838" s="1" t="s">
        <v>4423</v>
      </c>
      <c r="C1838" s="1" t="s">
        <v>4444</v>
      </c>
      <c r="D1838" s="1" t="s">
        <v>4445</v>
      </c>
      <c r="E1838" s="11">
        <v>54970</v>
      </c>
      <c r="F1838" s="6" t="str">
        <f>CONCATENATE(tb_SVI[[#This Row],[Nome Município]],"/",tb_SVI[[#This Row],[UF]])</f>
        <v>Catu/BA</v>
      </c>
      <c r="G1838" s="1" t="s">
        <v>18</v>
      </c>
      <c r="H1838" s="1" t="s">
        <v>1582</v>
      </c>
      <c r="I1838" s="1" t="s">
        <v>1396</v>
      </c>
      <c r="J1838" s="1" t="s">
        <v>505</v>
      </c>
      <c r="K1838" s="1" t="s">
        <v>207</v>
      </c>
    </row>
    <row r="1839" spans="1:11" x14ac:dyDescent="0.2">
      <c r="A1839" s="6" t="str">
        <f>INDEX(UF_acronyms!$A$1:$C$28,MATCH(B1839,UF_acronyms!$C$1:$C$28,0),2)</f>
        <v>BA</v>
      </c>
      <c r="B1839" s="1" t="s">
        <v>4423</v>
      </c>
      <c r="C1839" s="1" t="s">
        <v>4446</v>
      </c>
      <c r="D1839" s="1" t="s">
        <v>4447</v>
      </c>
      <c r="E1839" s="11">
        <v>3599</v>
      </c>
      <c r="F1839" s="6" t="str">
        <f>CONCATENATE(tb_SVI[[#This Row],[Nome Município]],"/",tb_SVI[[#This Row],[UF]])</f>
        <v>Catolândia/BA</v>
      </c>
      <c r="G1839" s="1" t="s">
        <v>18</v>
      </c>
      <c r="H1839" s="1" t="s">
        <v>371</v>
      </c>
      <c r="I1839" s="1" t="s">
        <v>360</v>
      </c>
      <c r="J1839" s="1" t="s">
        <v>383</v>
      </c>
      <c r="K1839" s="1" t="s">
        <v>308</v>
      </c>
    </row>
    <row r="1840" spans="1:11" x14ac:dyDescent="0.2">
      <c r="A1840" s="6" t="str">
        <f>INDEX(UF_acronyms!$A$1:$C$28,MATCH(B1840,UF_acronyms!$C$1:$C$28,0),2)</f>
        <v>BA</v>
      </c>
      <c r="B1840" s="1" t="s">
        <v>4423</v>
      </c>
      <c r="C1840" s="1" t="s">
        <v>4448</v>
      </c>
      <c r="D1840" s="1" t="s">
        <v>4449</v>
      </c>
      <c r="E1840" s="11">
        <v>26318</v>
      </c>
      <c r="F1840" s="6" t="str">
        <f>CONCATENATE(tb_SVI[[#This Row],[Nome Município]],"/",tb_SVI[[#This Row],[UF]])</f>
        <v>Castro Alves/BA</v>
      </c>
      <c r="G1840" s="1" t="s">
        <v>18</v>
      </c>
      <c r="H1840" s="1" t="s">
        <v>331</v>
      </c>
      <c r="I1840" s="1" t="s">
        <v>833</v>
      </c>
      <c r="J1840" s="1" t="s">
        <v>426</v>
      </c>
      <c r="K1840" s="1" t="s">
        <v>395</v>
      </c>
    </row>
    <row r="1841" spans="1:11" x14ac:dyDescent="0.2">
      <c r="A1841" s="6" t="str">
        <f>INDEX(UF_acronyms!$A$1:$C$28,MATCH(B1841,UF_acronyms!$C$1:$C$28,0),2)</f>
        <v>BA</v>
      </c>
      <c r="B1841" s="1" t="s">
        <v>4423</v>
      </c>
      <c r="C1841" s="1" t="s">
        <v>4450</v>
      </c>
      <c r="D1841" s="1" t="s">
        <v>4451</v>
      </c>
      <c r="E1841" s="11">
        <v>72545</v>
      </c>
      <c r="F1841" s="6" t="str">
        <f>CONCATENATE(tb_SVI[[#This Row],[Nome Município]],"/",tb_SVI[[#This Row],[UF]])</f>
        <v>Casa Nova/BA</v>
      </c>
      <c r="G1841" s="1" t="s">
        <v>18</v>
      </c>
      <c r="H1841" s="1" t="s">
        <v>300</v>
      </c>
      <c r="I1841" s="1" t="s">
        <v>1904</v>
      </c>
      <c r="J1841" s="1" t="s">
        <v>138</v>
      </c>
      <c r="K1841" s="1" t="s">
        <v>127</v>
      </c>
    </row>
    <row r="1842" spans="1:11" x14ac:dyDescent="0.2">
      <c r="A1842" s="6" t="str">
        <f>INDEX(UF_acronyms!$A$1:$C$28,MATCH(B1842,UF_acronyms!$C$1:$C$28,0),2)</f>
        <v>BA</v>
      </c>
      <c r="B1842" s="1" t="s">
        <v>4423</v>
      </c>
      <c r="C1842" s="1" t="s">
        <v>4452</v>
      </c>
      <c r="D1842" s="1" t="s">
        <v>4453</v>
      </c>
      <c r="E1842" s="11">
        <v>29070</v>
      </c>
      <c r="F1842" s="6" t="str">
        <f>CONCATENATE(tb_SVI[[#This Row],[Nome Município]],"/",tb_SVI[[#This Row],[UF]])</f>
        <v>Carinhanha/BA</v>
      </c>
      <c r="G1842" s="1" t="s">
        <v>18</v>
      </c>
      <c r="H1842" s="1" t="s">
        <v>302</v>
      </c>
      <c r="I1842" s="1" t="s">
        <v>231</v>
      </c>
      <c r="J1842" s="1" t="s">
        <v>302</v>
      </c>
      <c r="K1842" s="1" t="s">
        <v>600</v>
      </c>
    </row>
    <row r="1843" spans="1:11" x14ac:dyDescent="0.2">
      <c r="A1843" s="6" t="str">
        <f>INDEX(UF_acronyms!$A$1:$C$28,MATCH(B1843,UF_acronyms!$C$1:$C$28,0),2)</f>
        <v>BA</v>
      </c>
      <c r="B1843" s="1" t="s">
        <v>4423</v>
      </c>
      <c r="C1843" s="1" t="s">
        <v>4454</v>
      </c>
      <c r="D1843" s="1" t="s">
        <v>4455</v>
      </c>
      <c r="E1843" s="11">
        <v>9346</v>
      </c>
      <c r="F1843" s="6" t="str">
        <f>CONCATENATE(tb_SVI[[#This Row],[Nome Município]],"/",tb_SVI[[#This Row],[UF]])</f>
        <v>Cardeal da Silva/BA</v>
      </c>
      <c r="G1843" s="1" t="s">
        <v>18</v>
      </c>
      <c r="H1843" s="1" t="s">
        <v>451</v>
      </c>
      <c r="I1843" s="1" t="s">
        <v>835</v>
      </c>
      <c r="J1843" s="1" t="s">
        <v>857</v>
      </c>
      <c r="K1843" s="1" t="s">
        <v>97</v>
      </c>
    </row>
    <row r="1844" spans="1:11" x14ac:dyDescent="0.2">
      <c r="A1844" s="6" t="str">
        <f>INDEX(UF_acronyms!$A$1:$C$28,MATCH(B1844,UF_acronyms!$C$1:$C$28,0),2)</f>
        <v>BA</v>
      </c>
      <c r="B1844" s="1" t="s">
        <v>4423</v>
      </c>
      <c r="C1844" s="1" t="s">
        <v>4456</v>
      </c>
      <c r="D1844" s="1" t="s">
        <v>4457</v>
      </c>
      <c r="E1844" s="11">
        <v>8801</v>
      </c>
      <c r="F1844" s="6" t="str">
        <f>CONCATENATE(tb_SVI[[#This Row],[Nome Município]],"/",tb_SVI[[#This Row],[UF]])</f>
        <v>Caraíbas/BA</v>
      </c>
      <c r="G1844" s="1" t="s">
        <v>18</v>
      </c>
      <c r="H1844" s="1" t="s">
        <v>961</v>
      </c>
      <c r="I1844" s="1" t="s">
        <v>176</v>
      </c>
      <c r="J1844" s="1" t="s">
        <v>522</v>
      </c>
      <c r="K1844" s="1" t="s">
        <v>193</v>
      </c>
    </row>
    <row r="1845" spans="1:11" x14ac:dyDescent="0.2">
      <c r="A1845" s="6" t="str">
        <f>INDEX(UF_acronyms!$A$1:$C$28,MATCH(B1845,UF_acronyms!$C$1:$C$28,0),2)</f>
        <v>BA</v>
      </c>
      <c r="B1845" s="1" t="s">
        <v>4423</v>
      </c>
      <c r="C1845" s="1" t="s">
        <v>4458</v>
      </c>
      <c r="D1845" s="1" t="s">
        <v>4459</v>
      </c>
      <c r="E1845" s="11">
        <v>22093</v>
      </c>
      <c r="F1845" s="6" t="str">
        <f>CONCATENATE(tb_SVI[[#This Row],[Nome Município]],"/",tb_SVI[[#This Row],[UF]])</f>
        <v>Caravelas/BA</v>
      </c>
      <c r="G1845" s="1" t="s">
        <v>18</v>
      </c>
      <c r="H1845" s="1" t="s">
        <v>1192</v>
      </c>
      <c r="I1845" s="1" t="s">
        <v>15</v>
      </c>
      <c r="J1845" s="1" t="s">
        <v>766</v>
      </c>
      <c r="K1845" s="1" t="s">
        <v>288</v>
      </c>
    </row>
    <row r="1846" spans="1:11" x14ac:dyDescent="0.2">
      <c r="A1846" s="6" t="str">
        <f>INDEX(UF_acronyms!$A$1:$C$28,MATCH(B1846,UF_acronyms!$C$1:$C$28,0),2)</f>
        <v>BA</v>
      </c>
      <c r="B1846" s="1" t="s">
        <v>4423</v>
      </c>
      <c r="C1846" s="1" t="s">
        <v>4460</v>
      </c>
      <c r="D1846" s="1" t="s">
        <v>4461</v>
      </c>
      <c r="E1846" s="11">
        <v>30862</v>
      </c>
      <c r="F1846" s="6" t="str">
        <f>CONCATENATE(tb_SVI[[#This Row],[Nome Município]],"/",tb_SVI[[#This Row],[UF]])</f>
        <v>Capim Grosso/BA</v>
      </c>
      <c r="G1846" s="1" t="s">
        <v>18</v>
      </c>
      <c r="H1846" s="1" t="s">
        <v>505</v>
      </c>
      <c r="I1846" s="1" t="s">
        <v>2426</v>
      </c>
      <c r="J1846" s="1" t="s">
        <v>914</v>
      </c>
      <c r="K1846" s="1" t="s">
        <v>500</v>
      </c>
    </row>
    <row r="1847" spans="1:11" x14ac:dyDescent="0.2">
      <c r="A1847" s="6" t="str">
        <f>INDEX(UF_acronyms!$A$1:$C$28,MATCH(B1847,UF_acronyms!$C$1:$C$28,0),2)</f>
        <v>BA</v>
      </c>
      <c r="B1847" s="1" t="s">
        <v>4423</v>
      </c>
      <c r="C1847" s="1" t="s">
        <v>4462</v>
      </c>
      <c r="D1847" s="1" t="s">
        <v>4463</v>
      </c>
      <c r="E1847" s="11">
        <v>11616</v>
      </c>
      <c r="F1847" s="6" t="str">
        <f>CONCATENATE(tb_SVI[[#This Row],[Nome Município]],"/",tb_SVI[[#This Row],[UF]])</f>
        <v>Capela do Alto Alegre/BA</v>
      </c>
      <c r="G1847" s="1" t="s">
        <v>18</v>
      </c>
      <c r="H1847" s="1" t="s">
        <v>309</v>
      </c>
      <c r="I1847" s="1" t="s">
        <v>459</v>
      </c>
      <c r="J1847" s="1" t="s">
        <v>340</v>
      </c>
      <c r="K1847" s="1" t="s">
        <v>297</v>
      </c>
    </row>
    <row r="1848" spans="1:11" x14ac:dyDescent="0.2">
      <c r="A1848" s="6" t="str">
        <f>INDEX(UF_acronyms!$A$1:$C$28,MATCH(B1848,UF_acronyms!$C$1:$C$28,0),2)</f>
        <v>BA</v>
      </c>
      <c r="B1848" s="1" t="s">
        <v>4423</v>
      </c>
      <c r="C1848" s="1" t="s">
        <v>4464</v>
      </c>
      <c r="D1848" s="1" t="s">
        <v>4465</v>
      </c>
      <c r="E1848" s="11">
        <v>9703</v>
      </c>
      <c r="F1848" s="6" t="str">
        <f>CONCATENATE(tb_SVI[[#This Row],[Nome Município]],"/",tb_SVI[[#This Row],[UF]])</f>
        <v>Canápolis/BA</v>
      </c>
      <c r="G1848" s="1" t="s">
        <v>18</v>
      </c>
      <c r="H1848" s="1" t="s">
        <v>426</v>
      </c>
      <c r="I1848" s="1" t="s">
        <v>45</v>
      </c>
      <c r="J1848" s="1" t="s">
        <v>221</v>
      </c>
      <c r="K1848" s="1" t="s">
        <v>193</v>
      </c>
    </row>
    <row r="1849" spans="1:11" x14ac:dyDescent="0.2">
      <c r="A1849" s="6" t="str">
        <f>INDEX(UF_acronyms!$A$1:$C$28,MATCH(B1849,UF_acronyms!$C$1:$C$28,0),2)</f>
        <v>BA</v>
      </c>
      <c r="B1849" s="1" t="s">
        <v>4423</v>
      </c>
      <c r="C1849" s="1" t="s">
        <v>4466</v>
      </c>
      <c r="D1849" s="1" t="s">
        <v>4467</v>
      </c>
      <c r="E1849" s="11">
        <v>16753</v>
      </c>
      <c r="F1849" s="6" t="str">
        <f>CONCATENATE(tb_SVI[[#This Row],[Nome Município]],"/",tb_SVI[[#This Row],[UF]])</f>
        <v>Canudos/BA</v>
      </c>
      <c r="G1849" s="1" t="s">
        <v>18</v>
      </c>
      <c r="H1849" s="1" t="s">
        <v>345</v>
      </c>
      <c r="I1849" s="1" t="s">
        <v>151</v>
      </c>
      <c r="J1849" s="1" t="s">
        <v>209</v>
      </c>
      <c r="K1849" s="1" t="s">
        <v>265</v>
      </c>
    </row>
    <row r="1850" spans="1:11" x14ac:dyDescent="0.2">
      <c r="A1850" s="6" t="str">
        <f>INDEX(UF_acronyms!$A$1:$C$28,MATCH(B1850,UF_acronyms!$C$1:$C$28,0),2)</f>
        <v>BA</v>
      </c>
      <c r="B1850" s="1" t="s">
        <v>4423</v>
      </c>
      <c r="C1850" s="1" t="s">
        <v>4468</v>
      </c>
      <c r="D1850" s="1" t="s">
        <v>4469</v>
      </c>
      <c r="E1850" s="11">
        <v>34882</v>
      </c>
      <c r="F1850" s="6" t="str">
        <f>CONCATENATE(tb_SVI[[#This Row],[Nome Município]],"/",tb_SVI[[#This Row],[UF]])</f>
        <v>Cansanção/BA</v>
      </c>
      <c r="G1850" s="1" t="s">
        <v>18</v>
      </c>
      <c r="H1850" s="1" t="s">
        <v>330</v>
      </c>
      <c r="I1850" s="1" t="s">
        <v>999</v>
      </c>
      <c r="J1850" s="1" t="s">
        <v>650</v>
      </c>
      <c r="K1850" s="1" t="s">
        <v>419</v>
      </c>
    </row>
    <row r="1851" spans="1:11" x14ac:dyDescent="0.2">
      <c r="A1851" s="6" t="str">
        <f>INDEX(UF_acronyms!$A$1:$C$28,MATCH(B1851,UF_acronyms!$C$1:$C$28,0),2)</f>
        <v>BA</v>
      </c>
      <c r="B1851" s="1" t="s">
        <v>4423</v>
      </c>
      <c r="C1851" s="1" t="s">
        <v>4470</v>
      </c>
      <c r="D1851" s="1" t="s">
        <v>4471</v>
      </c>
      <c r="E1851" s="11">
        <v>14368</v>
      </c>
      <c r="F1851" s="6" t="str">
        <f>CONCATENATE(tb_SVI[[#This Row],[Nome Município]],"/",tb_SVI[[#This Row],[UF]])</f>
        <v>Candiba/BA</v>
      </c>
      <c r="G1851" s="1" t="s">
        <v>18</v>
      </c>
      <c r="H1851" s="1" t="s">
        <v>260</v>
      </c>
      <c r="I1851" s="1" t="s">
        <v>2426</v>
      </c>
      <c r="J1851" s="1" t="s">
        <v>349</v>
      </c>
      <c r="K1851" s="1" t="s">
        <v>334</v>
      </c>
    </row>
    <row r="1852" spans="1:11" x14ac:dyDescent="0.2">
      <c r="A1852" s="6" t="str">
        <f>INDEX(UF_acronyms!$A$1:$C$28,MATCH(B1852,UF_acronyms!$C$1:$C$28,0),2)</f>
        <v>BA</v>
      </c>
      <c r="B1852" s="1" t="s">
        <v>4423</v>
      </c>
      <c r="C1852" s="1" t="s">
        <v>4472</v>
      </c>
      <c r="D1852" s="1" t="s">
        <v>4473</v>
      </c>
      <c r="E1852" s="11">
        <v>8181</v>
      </c>
      <c r="F1852" s="6" t="str">
        <f>CONCATENATE(tb_SVI[[#This Row],[Nome Município]],"/",tb_SVI[[#This Row],[UF]])</f>
        <v>Candeal/BA</v>
      </c>
      <c r="G1852" s="1" t="s">
        <v>18</v>
      </c>
      <c r="H1852" s="1" t="s">
        <v>666</v>
      </c>
      <c r="I1852" s="1" t="s">
        <v>791</v>
      </c>
      <c r="J1852" s="1" t="s">
        <v>105</v>
      </c>
      <c r="K1852" s="1" t="s">
        <v>597</v>
      </c>
    </row>
    <row r="1853" spans="1:11" x14ac:dyDescent="0.2">
      <c r="A1853" s="6" t="str">
        <f>INDEX(UF_acronyms!$A$1:$C$28,MATCH(B1853,UF_acronyms!$C$1:$C$28,0),2)</f>
        <v>BA</v>
      </c>
      <c r="B1853" s="1" t="s">
        <v>4423</v>
      </c>
      <c r="C1853" s="1" t="s">
        <v>4474</v>
      </c>
      <c r="D1853" s="1" t="s">
        <v>4475</v>
      </c>
      <c r="E1853" s="11">
        <v>30906</v>
      </c>
      <c r="F1853" s="6" t="str">
        <f>CONCATENATE(tb_SVI[[#This Row],[Nome Município]],"/",tb_SVI[[#This Row],[UF]])</f>
        <v>Canavieiras/BA</v>
      </c>
      <c r="G1853" s="1" t="s">
        <v>18</v>
      </c>
      <c r="H1853" s="1" t="s">
        <v>484</v>
      </c>
      <c r="I1853" s="1" t="s">
        <v>706</v>
      </c>
      <c r="J1853" s="1" t="s">
        <v>103</v>
      </c>
      <c r="K1853" s="1" t="s">
        <v>372</v>
      </c>
    </row>
    <row r="1854" spans="1:11" x14ac:dyDescent="0.2">
      <c r="A1854" s="6" t="str">
        <f>INDEX(UF_acronyms!$A$1:$C$28,MATCH(B1854,UF_acronyms!$C$1:$C$28,0),2)</f>
        <v>BA</v>
      </c>
      <c r="B1854" s="1" t="s">
        <v>4423</v>
      </c>
      <c r="C1854" s="1" t="s">
        <v>4476</v>
      </c>
      <c r="D1854" s="1" t="s">
        <v>4477</v>
      </c>
      <c r="E1854" s="11">
        <v>26325</v>
      </c>
      <c r="F1854" s="6" t="str">
        <f>CONCATENATE(tb_SVI[[#This Row],[Nome Município]],"/",tb_SVI[[#This Row],[UF]])</f>
        <v>Canarana/BA</v>
      </c>
      <c r="G1854" s="1" t="s">
        <v>18</v>
      </c>
      <c r="H1854" s="1" t="s">
        <v>184</v>
      </c>
      <c r="I1854" s="1" t="s">
        <v>2691</v>
      </c>
      <c r="J1854" s="1" t="s">
        <v>638</v>
      </c>
      <c r="K1854" s="1" t="s">
        <v>588</v>
      </c>
    </row>
    <row r="1855" spans="1:11" x14ac:dyDescent="0.2">
      <c r="A1855" s="6" t="str">
        <f>INDEX(UF_acronyms!$A$1:$C$28,MATCH(B1855,UF_acronyms!$C$1:$C$28,0),2)</f>
        <v>BA</v>
      </c>
      <c r="B1855" s="1" t="s">
        <v>4423</v>
      </c>
      <c r="C1855" s="1" t="s">
        <v>4478</v>
      </c>
      <c r="D1855" s="1" t="s">
        <v>4479</v>
      </c>
      <c r="E1855" s="11">
        <v>71487</v>
      </c>
      <c r="F1855" s="6" t="str">
        <f>CONCATENATE(tb_SVI[[#This Row],[Nome Município]],"/",tb_SVI[[#This Row],[UF]])</f>
        <v>Campo Formoso/BA</v>
      </c>
      <c r="G1855" s="1" t="s">
        <v>18</v>
      </c>
      <c r="H1855" s="1" t="s">
        <v>255</v>
      </c>
      <c r="I1855" s="1" t="s">
        <v>75</v>
      </c>
      <c r="J1855" s="1" t="s">
        <v>120</v>
      </c>
      <c r="K1855" s="1" t="s">
        <v>386</v>
      </c>
    </row>
    <row r="1856" spans="1:11" x14ac:dyDescent="0.2">
      <c r="A1856" s="6" t="str">
        <f>INDEX(UF_acronyms!$A$1:$C$28,MATCH(B1856,UF_acronyms!$C$1:$C$28,0),2)</f>
        <v>BA</v>
      </c>
      <c r="B1856" s="1" t="s">
        <v>4423</v>
      </c>
      <c r="C1856" s="1" t="s">
        <v>4480</v>
      </c>
      <c r="D1856" s="1" t="s">
        <v>4481</v>
      </c>
      <c r="E1856" s="11">
        <v>28820</v>
      </c>
      <c r="F1856" s="6" t="str">
        <f>CONCATENATE(tb_SVI[[#This Row],[Nome Município]],"/",tb_SVI[[#This Row],[UF]])</f>
        <v>Campo Alegre de Lourdes/BA</v>
      </c>
      <c r="G1856" s="1" t="s">
        <v>18</v>
      </c>
      <c r="H1856" s="1" t="s">
        <v>597</v>
      </c>
      <c r="I1856" s="1" t="s">
        <v>173</v>
      </c>
      <c r="J1856" s="1" t="s">
        <v>323</v>
      </c>
      <c r="K1856" s="1" t="s">
        <v>509</v>
      </c>
    </row>
    <row r="1857" spans="1:11" x14ac:dyDescent="0.2">
      <c r="A1857" s="6" t="str">
        <f>INDEX(UF_acronyms!$A$1:$C$28,MATCH(B1857,UF_acronyms!$C$1:$C$28,0),2)</f>
        <v>BA</v>
      </c>
      <c r="B1857" s="1" t="s">
        <v>4423</v>
      </c>
      <c r="C1857" s="1" t="s">
        <v>4482</v>
      </c>
      <c r="D1857" s="1" t="s">
        <v>4483</v>
      </c>
      <c r="E1857" s="11">
        <v>35382</v>
      </c>
      <c r="F1857" s="6" t="str">
        <f>CONCATENATE(tb_SVI[[#This Row],[Nome Município]],"/",tb_SVI[[#This Row],[UF]])</f>
        <v>Camamu/BA</v>
      </c>
      <c r="G1857" s="1" t="s">
        <v>18</v>
      </c>
      <c r="H1857" s="1" t="s">
        <v>290</v>
      </c>
      <c r="I1857" s="1" t="s">
        <v>54</v>
      </c>
      <c r="J1857" s="1" t="s">
        <v>354</v>
      </c>
      <c r="K1857" s="1" t="s">
        <v>581</v>
      </c>
    </row>
    <row r="1858" spans="1:11" x14ac:dyDescent="0.2">
      <c r="A1858" s="6" t="str">
        <f>INDEX(UF_acronyms!$A$1:$C$28,MATCH(B1858,UF_acronyms!$C$1:$C$28,0),2)</f>
        <v>BA</v>
      </c>
      <c r="B1858" s="1" t="s">
        <v>4423</v>
      </c>
      <c r="C1858" s="1" t="s">
        <v>4484</v>
      </c>
      <c r="D1858" s="1" t="s">
        <v>4485</v>
      </c>
      <c r="E1858" s="11">
        <v>32006</v>
      </c>
      <c r="F1858" s="6" t="str">
        <f>CONCATENATE(tb_SVI[[#This Row],[Nome Município]],"/",tb_SVI[[#This Row],[UF]])</f>
        <v>Camacan/BA</v>
      </c>
      <c r="G1858" s="1" t="s">
        <v>18</v>
      </c>
      <c r="H1858" s="1" t="s">
        <v>105</v>
      </c>
      <c r="I1858" s="1" t="s">
        <v>261</v>
      </c>
      <c r="J1858" s="1" t="s">
        <v>14</v>
      </c>
      <c r="K1858" s="1" t="s">
        <v>733</v>
      </c>
    </row>
    <row r="1859" spans="1:11" x14ac:dyDescent="0.2">
      <c r="A1859" s="6" t="str">
        <f>INDEX(UF_acronyms!$A$1:$C$28,MATCH(B1859,UF_acronyms!$C$1:$C$28,0),2)</f>
        <v>BA</v>
      </c>
      <c r="B1859" s="1" t="s">
        <v>4423</v>
      </c>
      <c r="C1859" s="1" t="s">
        <v>4486</v>
      </c>
      <c r="D1859" s="1" t="s">
        <v>4487</v>
      </c>
      <c r="E1859" s="11">
        <v>13391</v>
      </c>
      <c r="F1859" s="6" t="str">
        <f>CONCATENATE(tb_SVI[[#This Row],[Nome Município]],"/",tb_SVI[[#This Row],[UF]])</f>
        <v>Caldeirão Grande/BA</v>
      </c>
      <c r="G1859" s="1" t="s">
        <v>18</v>
      </c>
      <c r="H1859" s="1" t="s">
        <v>532</v>
      </c>
      <c r="I1859" s="1" t="s">
        <v>1292</v>
      </c>
      <c r="J1859" s="1" t="s">
        <v>536</v>
      </c>
      <c r="K1859" s="1" t="s">
        <v>25</v>
      </c>
    </row>
    <row r="1860" spans="1:11" x14ac:dyDescent="0.2">
      <c r="A1860" s="6" t="str">
        <f>INDEX(UF_acronyms!$A$1:$C$28,MATCH(B1860,UF_acronyms!$C$1:$C$28,0),2)</f>
        <v>BA</v>
      </c>
      <c r="B1860" s="1" t="s">
        <v>4423</v>
      </c>
      <c r="C1860" s="1" t="s">
        <v>4488</v>
      </c>
      <c r="D1860" s="1" t="s">
        <v>4489</v>
      </c>
      <c r="E1860" s="11">
        <v>18427</v>
      </c>
      <c r="F1860" s="6" t="str">
        <f>CONCATENATE(tb_SVI[[#This Row],[Nome Município]],"/",tb_SVI[[#This Row],[UF]])</f>
        <v>Cairu/BA</v>
      </c>
      <c r="G1860" s="1" t="s">
        <v>18</v>
      </c>
      <c r="H1860" s="1" t="s">
        <v>287</v>
      </c>
      <c r="I1860" s="1" t="s">
        <v>1065</v>
      </c>
      <c r="J1860" s="1" t="s">
        <v>249</v>
      </c>
      <c r="K1860" s="1" t="s">
        <v>21</v>
      </c>
    </row>
    <row r="1861" spans="1:11" x14ac:dyDescent="0.2">
      <c r="A1861" s="6" t="str">
        <f>INDEX(UF_acronyms!$A$1:$C$28,MATCH(B1861,UF_acronyms!$C$1:$C$28,0),2)</f>
        <v>BA</v>
      </c>
      <c r="B1861" s="1" t="s">
        <v>4423</v>
      </c>
      <c r="C1861" s="1" t="s">
        <v>4490</v>
      </c>
      <c r="D1861" s="1" t="s">
        <v>4491</v>
      </c>
      <c r="E1861" s="11">
        <v>18513</v>
      </c>
      <c r="F1861" s="6" t="str">
        <f>CONCATENATE(tb_SVI[[#This Row],[Nome Município]],"/",tb_SVI[[#This Row],[UF]])</f>
        <v>Cafarnaum/BA</v>
      </c>
      <c r="G1861" s="1" t="s">
        <v>18</v>
      </c>
      <c r="H1861" s="1" t="s">
        <v>146</v>
      </c>
      <c r="I1861" s="1" t="s">
        <v>4220</v>
      </c>
      <c r="J1861" s="1" t="s">
        <v>276</v>
      </c>
      <c r="K1861" s="1" t="s">
        <v>232</v>
      </c>
    </row>
    <row r="1862" spans="1:11" x14ac:dyDescent="0.2">
      <c r="A1862" s="6" t="str">
        <f>INDEX(UF_acronyms!$A$1:$C$28,MATCH(B1862,UF_acronyms!$C$1:$C$28,0),2)</f>
        <v>BA</v>
      </c>
      <c r="B1862" s="1" t="s">
        <v>4423</v>
      </c>
      <c r="C1862" s="1" t="s">
        <v>4492</v>
      </c>
      <c r="D1862" s="1" t="s">
        <v>4493</v>
      </c>
      <c r="E1862" s="11">
        <v>51081</v>
      </c>
      <c r="F1862" s="6" t="str">
        <f>CONCATENATE(tb_SVI[[#This Row],[Nome Município]],"/",tb_SVI[[#This Row],[UF]])</f>
        <v>Caetité/BA</v>
      </c>
      <c r="G1862" s="1" t="s">
        <v>18</v>
      </c>
      <c r="H1862" s="1" t="s">
        <v>1337</v>
      </c>
      <c r="I1862" s="1" t="s">
        <v>2216</v>
      </c>
      <c r="J1862" s="1" t="s">
        <v>1142</v>
      </c>
      <c r="K1862" s="1" t="s">
        <v>426</v>
      </c>
    </row>
    <row r="1863" spans="1:11" x14ac:dyDescent="0.2">
      <c r="A1863" s="6" t="str">
        <f>INDEX(UF_acronyms!$A$1:$C$28,MATCH(B1863,UF_acronyms!$C$1:$C$28,0),2)</f>
        <v>BA</v>
      </c>
      <c r="B1863" s="1" t="s">
        <v>4423</v>
      </c>
      <c r="C1863" s="1" t="s">
        <v>4494</v>
      </c>
      <c r="D1863" s="1" t="s">
        <v>4495</v>
      </c>
      <c r="E1863" s="11">
        <v>14608</v>
      </c>
      <c r="F1863" s="6" t="str">
        <f>CONCATENATE(tb_SVI[[#This Row],[Nome Município]],"/",tb_SVI[[#This Row],[UF]])</f>
        <v>Caetanos/BA</v>
      </c>
      <c r="G1863" s="1" t="s">
        <v>18</v>
      </c>
      <c r="H1863" s="1" t="s">
        <v>500</v>
      </c>
      <c r="I1863" s="1" t="s">
        <v>369</v>
      </c>
      <c r="J1863" s="1" t="s">
        <v>411</v>
      </c>
      <c r="K1863" s="1" t="s">
        <v>24</v>
      </c>
    </row>
    <row r="1864" spans="1:11" x14ac:dyDescent="0.2">
      <c r="A1864" s="6" t="str">
        <f>INDEX(UF_acronyms!$A$1:$C$28,MATCH(B1864,UF_acronyms!$C$1:$C$28,0),2)</f>
        <v>BA</v>
      </c>
      <c r="B1864" s="1" t="s">
        <v>4423</v>
      </c>
      <c r="C1864" s="1" t="s">
        <v>4496</v>
      </c>
      <c r="D1864" s="1" t="s">
        <v>4497</v>
      </c>
      <c r="E1864" s="11">
        <v>23291</v>
      </c>
      <c r="F1864" s="6" t="str">
        <f>CONCATENATE(tb_SVI[[#This Row],[Nome Município]],"/",tb_SVI[[#This Row],[UF]])</f>
        <v>Caculé/BA</v>
      </c>
      <c r="G1864" s="1" t="s">
        <v>18</v>
      </c>
      <c r="H1864" s="1" t="s">
        <v>19</v>
      </c>
      <c r="I1864" s="1" t="s">
        <v>55</v>
      </c>
      <c r="J1864" s="1" t="s">
        <v>21</v>
      </c>
      <c r="K1864" s="1" t="s">
        <v>317</v>
      </c>
    </row>
    <row r="1865" spans="1:11" x14ac:dyDescent="0.2">
      <c r="A1865" s="6" t="str">
        <f>INDEX(UF_acronyms!$A$1:$C$28,MATCH(B1865,UF_acronyms!$C$1:$C$28,0),2)</f>
        <v>BA</v>
      </c>
      <c r="B1865" s="1" t="s">
        <v>4423</v>
      </c>
      <c r="C1865" s="1" t="s">
        <v>4498</v>
      </c>
      <c r="D1865" s="1" t="s">
        <v>4499</v>
      </c>
      <c r="E1865" s="11">
        <v>33567</v>
      </c>
      <c r="F1865" s="6" t="str">
        <f>CONCATENATE(tb_SVI[[#This Row],[Nome Município]],"/",tb_SVI[[#This Row],[UF]])</f>
        <v>Cachoeira/BA</v>
      </c>
      <c r="G1865" s="1" t="s">
        <v>18</v>
      </c>
      <c r="H1865" s="1" t="s">
        <v>355</v>
      </c>
      <c r="I1865" s="1" t="s">
        <v>2524</v>
      </c>
      <c r="J1865" s="1" t="s">
        <v>75</v>
      </c>
      <c r="K1865" s="1" t="s">
        <v>120</v>
      </c>
    </row>
    <row r="1866" spans="1:11" x14ac:dyDescent="0.2">
      <c r="A1866" s="6" t="str">
        <f>INDEX(UF_acronyms!$A$1:$C$28,MATCH(B1866,UF_acronyms!$C$1:$C$28,0),2)</f>
        <v>BA</v>
      </c>
      <c r="B1866" s="1" t="s">
        <v>4423</v>
      </c>
      <c r="C1866" s="1" t="s">
        <v>4500</v>
      </c>
      <c r="D1866" s="1" t="s">
        <v>4501</v>
      </c>
      <c r="E1866" s="11">
        <v>18911</v>
      </c>
      <c r="F1866" s="6" t="str">
        <f>CONCATENATE(tb_SVI[[#This Row],[Nome Município]],"/",tb_SVI[[#This Row],[UF]])</f>
        <v>Cabaceiras do Paraguaçu/BA</v>
      </c>
      <c r="G1866" s="1" t="s">
        <v>18</v>
      </c>
      <c r="H1866" s="1" t="s">
        <v>288</v>
      </c>
      <c r="I1866" s="1" t="s">
        <v>73</v>
      </c>
      <c r="J1866" s="1" t="s">
        <v>432</v>
      </c>
      <c r="K1866" s="1" t="s">
        <v>969</v>
      </c>
    </row>
    <row r="1867" spans="1:11" x14ac:dyDescent="0.2">
      <c r="A1867" s="6" t="str">
        <f>INDEX(UF_acronyms!$A$1:$C$28,MATCH(B1867,UF_acronyms!$C$1:$C$28,0),2)</f>
        <v>BA</v>
      </c>
      <c r="B1867" s="1" t="s">
        <v>4423</v>
      </c>
      <c r="C1867" s="1" t="s">
        <v>4502</v>
      </c>
      <c r="D1867" s="1" t="s">
        <v>4503</v>
      </c>
      <c r="E1867" s="11">
        <v>6488</v>
      </c>
      <c r="F1867" s="6" t="str">
        <f>CONCATENATE(tb_SVI[[#This Row],[Nome Município]],"/",tb_SVI[[#This Row],[UF]])</f>
        <v>Caatiba/BA</v>
      </c>
      <c r="G1867" s="1" t="s">
        <v>18</v>
      </c>
      <c r="H1867" s="1" t="s">
        <v>1113</v>
      </c>
      <c r="I1867" s="1" t="s">
        <v>3387</v>
      </c>
      <c r="J1867" s="1" t="s">
        <v>608</v>
      </c>
      <c r="K1867" s="1" t="s">
        <v>219</v>
      </c>
    </row>
    <row r="1868" spans="1:11" x14ac:dyDescent="0.2">
      <c r="A1868" s="6" t="str">
        <f>INDEX(UF_acronyms!$A$1:$C$28,MATCH(B1868,UF_acronyms!$C$1:$C$28,0),2)</f>
        <v>BA</v>
      </c>
      <c r="B1868" s="1" t="s">
        <v>4423</v>
      </c>
      <c r="C1868" s="1" t="s">
        <v>4504</v>
      </c>
      <c r="D1868" s="1" t="s">
        <v>4505</v>
      </c>
      <c r="E1868" s="11">
        <v>21276</v>
      </c>
      <c r="F1868" s="6" t="str">
        <f>CONCATENATE(tb_SVI[[#This Row],[Nome Município]],"/",tb_SVI[[#This Row],[UF]])</f>
        <v>Buritirama/BA</v>
      </c>
      <c r="G1868" s="1" t="s">
        <v>18</v>
      </c>
      <c r="H1868" s="1" t="s">
        <v>163</v>
      </c>
      <c r="I1868" s="1" t="s">
        <v>1609</v>
      </c>
      <c r="J1868" s="1" t="s">
        <v>59</v>
      </c>
      <c r="K1868" s="1" t="s">
        <v>618</v>
      </c>
    </row>
    <row r="1869" spans="1:11" x14ac:dyDescent="0.2">
      <c r="A1869" s="6" t="str">
        <f>INDEX(UF_acronyms!$A$1:$C$28,MATCH(B1869,UF_acronyms!$C$1:$C$28,0),2)</f>
        <v>BA</v>
      </c>
      <c r="B1869" s="1" t="s">
        <v>4423</v>
      </c>
      <c r="C1869" s="1" t="s">
        <v>4506</v>
      </c>
      <c r="D1869" s="1" t="s">
        <v>4507</v>
      </c>
      <c r="E1869" s="11">
        <v>18306</v>
      </c>
      <c r="F1869" s="6" t="str">
        <f>CONCATENATE(tb_SVI[[#This Row],[Nome Município]],"/",tb_SVI[[#This Row],[UF]])</f>
        <v>Buerarema/BA</v>
      </c>
      <c r="G1869" s="1" t="s">
        <v>18</v>
      </c>
      <c r="H1869" s="1" t="s">
        <v>181</v>
      </c>
      <c r="I1869" s="1" t="s">
        <v>391</v>
      </c>
      <c r="J1869" s="1" t="s">
        <v>641</v>
      </c>
      <c r="K1869" s="1" t="s">
        <v>474</v>
      </c>
    </row>
    <row r="1870" spans="1:11" x14ac:dyDescent="0.2">
      <c r="A1870" s="6" t="str">
        <f>INDEX(UF_acronyms!$A$1:$C$28,MATCH(B1870,UF_acronyms!$C$1:$C$28,0),2)</f>
        <v>BA</v>
      </c>
      <c r="B1870" s="1" t="s">
        <v>4423</v>
      </c>
      <c r="C1870" s="1" t="s">
        <v>4508</v>
      </c>
      <c r="D1870" s="1" t="s">
        <v>4509</v>
      </c>
      <c r="E1870" s="11">
        <v>67335</v>
      </c>
      <c r="F1870" s="6" t="str">
        <f>CONCATENATE(tb_SVI[[#This Row],[Nome Município]],"/",tb_SVI[[#This Row],[UF]])</f>
        <v>Brumado/BA</v>
      </c>
      <c r="G1870" s="1" t="s">
        <v>18</v>
      </c>
      <c r="H1870" s="1" t="s">
        <v>42</v>
      </c>
      <c r="I1870" s="1" t="s">
        <v>1552</v>
      </c>
      <c r="J1870" s="1" t="s">
        <v>371</v>
      </c>
      <c r="K1870" s="1" t="s">
        <v>136</v>
      </c>
    </row>
    <row r="1871" spans="1:11" x14ac:dyDescent="0.2">
      <c r="A1871" s="6" t="str">
        <f>INDEX(UF_acronyms!$A$1:$C$28,MATCH(B1871,UF_acronyms!$C$1:$C$28,0),2)</f>
        <v>BA</v>
      </c>
      <c r="B1871" s="1" t="s">
        <v>4423</v>
      </c>
      <c r="C1871" s="1" t="s">
        <v>4510</v>
      </c>
      <c r="D1871" s="1" t="s">
        <v>4511</v>
      </c>
      <c r="E1871" s="11">
        <v>10130</v>
      </c>
      <c r="F1871" s="6" t="str">
        <f>CONCATENATE(tb_SVI[[#This Row],[Nome Município]],"/",tb_SVI[[#This Row],[UF]])</f>
        <v>Brotas de Macaúbas/BA</v>
      </c>
      <c r="G1871" s="1" t="s">
        <v>18</v>
      </c>
      <c r="H1871" s="1" t="s">
        <v>666</v>
      </c>
      <c r="I1871" s="1" t="s">
        <v>1348</v>
      </c>
      <c r="J1871" s="1" t="s">
        <v>370</v>
      </c>
      <c r="K1871" s="1" t="s">
        <v>556</v>
      </c>
    </row>
    <row r="1872" spans="1:11" x14ac:dyDescent="0.2">
      <c r="A1872" s="6" t="str">
        <f>INDEX(UF_acronyms!$A$1:$C$28,MATCH(B1872,UF_acronyms!$C$1:$C$28,0),2)</f>
        <v>BA</v>
      </c>
      <c r="B1872" s="1" t="s">
        <v>4423</v>
      </c>
      <c r="C1872" s="1" t="s">
        <v>4512</v>
      </c>
      <c r="D1872" s="1" t="s">
        <v>4513</v>
      </c>
      <c r="E1872" s="11">
        <v>14222</v>
      </c>
      <c r="F1872" s="6" t="str">
        <f>CONCATENATE(tb_SVI[[#This Row],[Nome Município]],"/",tb_SVI[[#This Row],[UF]])</f>
        <v>Brejões/BA</v>
      </c>
      <c r="G1872" s="1" t="s">
        <v>18</v>
      </c>
      <c r="H1872" s="1" t="s">
        <v>500</v>
      </c>
      <c r="I1872" s="1" t="s">
        <v>260</v>
      </c>
      <c r="J1872" s="1" t="s">
        <v>698</v>
      </c>
      <c r="K1872" s="1" t="s">
        <v>556</v>
      </c>
    </row>
    <row r="1873" spans="1:11" x14ac:dyDescent="0.2">
      <c r="A1873" s="6" t="str">
        <f>INDEX(UF_acronyms!$A$1:$C$28,MATCH(B1873,UF_acronyms!$C$1:$C$28,0),2)</f>
        <v>BA</v>
      </c>
      <c r="B1873" s="1" t="s">
        <v>4423</v>
      </c>
      <c r="C1873" s="1" t="s">
        <v>4514</v>
      </c>
      <c r="D1873" s="1" t="s">
        <v>4515</v>
      </c>
      <c r="E1873" s="11">
        <v>10618</v>
      </c>
      <c r="F1873" s="6" t="str">
        <f>CONCATENATE(tb_SVI[[#This Row],[Nome Município]],"/",tb_SVI[[#This Row],[UF]])</f>
        <v>Brejolândia/BA</v>
      </c>
      <c r="G1873" s="1" t="s">
        <v>18</v>
      </c>
      <c r="H1873" s="1" t="s">
        <v>701</v>
      </c>
      <c r="I1873" s="1" t="s">
        <v>1334</v>
      </c>
      <c r="J1873" s="1" t="s">
        <v>773</v>
      </c>
      <c r="K1873" s="1" t="s">
        <v>911</v>
      </c>
    </row>
    <row r="1874" spans="1:11" x14ac:dyDescent="0.2">
      <c r="A1874" s="6" t="str">
        <f>INDEX(UF_acronyms!$A$1:$C$28,MATCH(B1874,UF_acronyms!$C$1:$C$28,0),2)</f>
        <v>BA</v>
      </c>
      <c r="B1874" s="1" t="s">
        <v>4423</v>
      </c>
      <c r="C1874" s="1" t="s">
        <v>4516</v>
      </c>
      <c r="D1874" s="1" t="s">
        <v>4517</v>
      </c>
      <c r="E1874" s="11">
        <v>10129</v>
      </c>
      <c r="F1874" s="6" t="str">
        <f>CONCATENATE(tb_SVI[[#This Row],[Nome Município]],"/",tb_SVI[[#This Row],[UF]])</f>
        <v>Botuporã/BA</v>
      </c>
      <c r="G1874" s="1" t="s">
        <v>18</v>
      </c>
      <c r="H1874" s="1" t="s">
        <v>296</v>
      </c>
      <c r="I1874" s="1" t="s">
        <v>319</v>
      </c>
      <c r="J1874" s="1" t="s">
        <v>1297</v>
      </c>
      <c r="K1874" s="1" t="s">
        <v>97</v>
      </c>
    </row>
    <row r="1875" spans="1:11" x14ac:dyDescent="0.2">
      <c r="A1875" s="6" t="str">
        <f>INDEX(UF_acronyms!$A$1:$C$28,MATCH(B1875,UF_acronyms!$C$1:$C$28,0),2)</f>
        <v>BA</v>
      </c>
      <c r="B1875" s="1" t="s">
        <v>4423</v>
      </c>
      <c r="C1875" s="1" t="s">
        <v>4518</v>
      </c>
      <c r="D1875" s="1" t="s">
        <v>4519</v>
      </c>
      <c r="E1875" s="11">
        <v>21497</v>
      </c>
      <c r="F1875" s="6" t="str">
        <f>CONCATENATE(tb_SVI[[#This Row],[Nome Município]],"/",tb_SVI[[#This Row],[UF]])</f>
        <v>Boquira/BA</v>
      </c>
      <c r="G1875" s="1" t="s">
        <v>18</v>
      </c>
      <c r="H1875" s="1" t="s">
        <v>50</v>
      </c>
      <c r="I1875" s="1" t="s">
        <v>1024</v>
      </c>
      <c r="J1875" s="1" t="s">
        <v>36</v>
      </c>
      <c r="K1875" s="1" t="s">
        <v>192</v>
      </c>
    </row>
    <row r="1876" spans="1:11" x14ac:dyDescent="0.2">
      <c r="A1876" s="6" t="str">
        <f>INDEX(UF_acronyms!$A$1:$C$28,MATCH(B1876,UF_acronyms!$C$1:$C$28,0),2)</f>
        <v>BA</v>
      </c>
      <c r="B1876" s="1" t="s">
        <v>4423</v>
      </c>
      <c r="C1876" s="1" t="s">
        <v>4520</v>
      </c>
      <c r="D1876" s="1" t="s">
        <v>899</v>
      </c>
      <c r="E1876" s="11">
        <v>16884</v>
      </c>
      <c r="F1876" s="6" t="str">
        <f>CONCATENATE(tb_SVI[[#This Row],[Nome Município]],"/",tb_SVI[[#This Row],[UF]])</f>
        <v>Bonito/BA</v>
      </c>
      <c r="G1876" s="1" t="s">
        <v>18</v>
      </c>
      <c r="H1876" s="1" t="s">
        <v>532</v>
      </c>
      <c r="I1876" s="1" t="s">
        <v>785</v>
      </c>
      <c r="J1876" s="1" t="s">
        <v>122</v>
      </c>
      <c r="K1876" s="1" t="s">
        <v>386</v>
      </c>
    </row>
    <row r="1877" spans="1:11" x14ac:dyDescent="0.2">
      <c r="A1877" s="6" t="str">
        <f>INDEX(UF_acronyms!$A$1:$C$28,MATCH(B1877,UF_acronyms!$C$1:$C$28,0),2)</f>
        <v>BA</v>
      </c>
      <c r="B1877" s="1" t="s">
        <v>4423</v>
      </c>
      <c r="C1877" s="1" t="s">
        <v>4521</v>
      </c>
      <c r="D1877" s="1" t="s">
        <v>4522</v>
      </c>
      <c r="E1877" s="11">
        <v>14446</v>
      </c>
      <c r="F1877" s="6" t="str">
        <f>CONCATENATE(tb_SVI[[#This Row],[Nome Município]],"/",tb_SVI[[#This Row],[UF]])</f>
        <v>Boninal/BA</v>
      </c>
      <c r="G1877" s="1" t="s">
        <v>18</v>
      </c>
      <c r="H1877" s="1" t="s">
        <v>908</v>
      </c>
      <c r="I1877" s="1" t="s">
        <v>1511</v>
      </c>
      <c r="J1877" s="1" t="s">
        <v>170</v>
      </c>
      <c r="K1877" s="1" t="s">
        <v>289</v>
      </c>
    </row>
    <row r="1878" spans="1:11" x14ac:dyDescent="0.2">
      <c r="A1878" s="6" t="str">
        <f>INDEX(UF_acronyms!$A$1:$C$28,MATCH(B1878,UF_acronyms!$C$1:$C$28,0),2)</f>
        <v>BA</v>
      </c>
      <c r="B1878" s="1" t="s">
        <v>4423</v>
      </c>
      <c r="C1878" s="1" t="s">
        <v>4523</v>
      </c>
      <c r="D1878" s="1" t="s">
        <v>4524</v>
      </c>
      <c r="E1878" s="11">
        <v>9823</v>
      </c>
      <c r="F1878" s="6" t="str">
        <f>CONCATENATE(tb_SVI[[#This Row],[Nome Município]],"/",tb_SVI[[#This Row],[UF]])</f>
        <v>Bom Jesus da Serra/BA</v>
      </c>
      <c r="G1878" s="1" t="s">
        <v>18</v>
      </c>
      <c r="H1878" s="1" t="s">
        <v>862</v>
      </c>
      <c r="I1878" s="1" t="s">
        <v>505</v>
      </c>
      <c r="J1878" s="1" t="s">
        <v>227</v>
      </c>
      <c r="K1878" s="1" t="s">
        <v>816</v>
      </c>
    </row>
    <row r="1879" spans="1:11" x14ac:dyDescent="0.2">
      <c r="A1879" s="6" t="str">
        <f>INDEX(UF_acronyms!$A$1:$C$28,MATCH(B1879,UF_acronyms!$C$1:$C$28,0),2)</f>
        <v>BA</v>
      </c>
      <c r="B1879" s="1" t="s">
        <v>4423</v>
      </c>
      <c r="C1879" s="1" t="s">
        <v>4525</v>
      </c>
      <c r="D1879" s="1" t="s">
        <v>4526</v>
      </c>
      <c r="E1879" s="11">
        <v>69662</v>
      </c>
      <c r="F1879" s="6" t="str">
        <f>CONCATENATE(tb_SVI[[#This Row],[Nome Município]],"/",tb_SVI[[#This Row],[UF]])</f>
        <v>Bom Jesus da Lapa/BA</v>
      </c>
      <c r="G1879" s="1" t="s">
        <v>18</v>
      </c>
      <c r="H1879" s="1" t="s">
        <v>156</v>
      </c>
      <c r="I1879" s="1" t="s">
        <v>458</v>
      </c>
      <c r="J1879" s="1" t="s">
        <v>500</v>
      </c>
      <c r="K1879" s="1" t="s">
        <v>330</v>
      </c>
    </row>
    <row r="1880" spans="1:11" x14ac:dyDescent="0.2">
      <c r="A1880" s="6" t="str">
        <f>INDEX(UF_acronyms!$A$1:$C$28,MATCH(B1880,UF_acronyms!$C$1:$C$28,0),2)</f>
        <v>BA</v>
      </c>
      <c r="B1880" s="1" t="s">
        <v>4423</v>
      </c>
      <c r="C1880" s="1" t="s">
        <v>4527</v>
      </c>
      <c r="D1880" s="1" t="s">
        <v>4528</v>
      </c>
      <c r="E1880" s="11">
        <v>18531</v>
      </c>
      <c r="F1880" s="6" t="str">
        <f>CONCATENATE(tb_SVI[[#This Row],[Nome Município]],"/",tb_SVI[[#This Row],[UF]])</f>
        <v>Boa Vista do Tupim/BA</v>
      </c>
      <c r="G1880" s="1" t="s">
        <v>18</v>
      </c>
      <c r="H1880" s="1" t="s">
        <v>660</v>
      </c>
      <c r="I1880" s="1" t="s">
        <v>23</v>
      </c>
      <c r="J1880" s="1" t="s">
        <v>227</v>
      </c>
      <c r="K1880" s="1" t="s">
        <v>583</v>
      </c>
    </row>
    <row r="1881" spans="1:11" x14ac:dyDescent="0.2">
      <c r="A1881" s="6" t="str">
        <f>INDEX(UF_acronyms!$A$1:$C$28,MATCH(B1881,UF_acronyms!$C$1:$C$28,0),2)</f>
        <v>BA</v>
      </c>
      <c r="B1881" s="1" t="s">
        <v>4423</v>
      </c>
      <c r="C1881" s="1" t="s">
        <v>4529</v>
      </c>
      <c r="D1881" s="1" t="s">
        <v>4530</v>
      </c>
      <c r="E1881" s="11">
        <v>12329</v>
      </c>
      <c r="F1881" s="6" t="str">
        <f>CONCATENATE(tb_SVI[[#This Row],[Nome Município]],"/",tb_SVI[[#This Row],[UF]])</f>
        <v>Boa Nova/BA</v>
      </c>
      <c r="G1881" s="1" t="s">
        <v>18</v>
      </c>
      <c r="H1881" s="1" t="s">
        <v>823</v>
      </c>
      <c r="I1881" s="1" t="s">
        <v>413</v>
      </c>
      <c r="J1881" s="1" t="s">
        <v>587</v>
      </c>
      <c r="K1881" s="1" t="s">
        <v>575</v>
      </c>
    </row>
    <row r="1882" spans="1:11" x14ac:dyDescent="0.2">
      <c r="A1882" s="6" t="str">
        <f>INDEX(UF_acronyms!$A$1:$C$28,MATCH(B1882,UF_acronyms!$C$1:$C$28,0),2)</f>
        <v>BA</v>
      </c>
      <c r="B1882" s="1" t="s">
        <v>4423</v>
      </c>
      <c r="C1882" s="1" t="s">
        <v>4531</v>
      </c>
      <c r="D1882" s="1" t="s">
        <v>4532</v>
      </c>
      <c r="E1882" s="11">
        <v>15984</v>
      </c>
      <c r="F1882" s="6" t="str">
        <f>CONCATENATE(tb_SVI[[#This Row],[Nome Município]],"/",tb_SVI[[#This Row],[UF]])</f>
        <v>Biritinga/BA</v>
      </c>
      <c r="G1882" s="1" t="s">
        <v>18</v>
      </c>
      <c r="H1882" s="1" t="s">
        <v>158</v>
      </c>
      <c r="I1882" s="1" t="s">
        <v>286</v>
      </c>
      <c r="J1882" s="1" t="s">
        <v>23</v>
      </c>
      <c r="K1882" s="1" t="s">
        <v>25</v>
      </c>
    </row>
    <row r="1883" spans="1:11" x14ac:dyDescent="0.2">
      <c r="A1883" s="6" t="str">
        <f>INDEX(UF_acronyms!$A$1:$C$28,MATCH(B1883,UF_acronyms!$C$1:$C$28,0),2)</f>
        <v>BA</v>
      </c>
      <c r="B1883" s="1" t="s">
        <v>4423</v>
      </c>
      <c r="C1883" s="1" t="s">
        <v>4533</v>
      </c>
      <c r="D1883" s="1" t="s">
        <v>4534</v>
      </c>
      <c r="E1883" s="11">
        <v>17109</v>
      </c>
      <c r="F1883" s="6" t="str">
        <f>CONCATENATE(tb_SVI[[#This Row],[Nome Município]],"/",tb_SVI[[#This Row],[UF]])</f>
        <v>Belo Campo/BA</v>
      </c>
      <c r="G1883" s="1" t="s">
        <v>18</v>
      </c>
      <c r="H1883" s="1" t="s">
        <v>225</v>
      </c>
      <c r="I1883" s="1" t="s">
        <v>2025</v>
      </c>
      <c r="J1883" s="1" t="s">
        <v>127</v>
      </c>
      <c r="K1883" s="1" t="s">
        <v>773</v>
      </c>
    </row>
    <row r="1884" spans="1:11" x14ac:dyDescent="0.2">
      <c r="A1884" s="6" t="str">
        <f>INDEX(UF_acronyms!$A$1:$C$28,MATCH(B1884,UF_acronyms!$C$1:$C$28,0),2)</f>
        <v>BA</v>
      </c>
      <c r="B1884" s="1" t="s">
        <v>4423</v>
      </c>
      <c r="C1884" s="1" t="s">
        <v>4535</v>
      </c>
      <c r="D1884" s="1" t="s">
        <v>4536</v>
      </c>
      <c r="E1884" s="11">
        <v>23437</v>
      </c>
      <c r="F1884" s="6" t="str">
        <f>CONCATENATE(tb_SVI[[#This Row],[Nome Município]],"/",tb_SVI[[#This Row],[UF]])</f>
        <v>Belmonte/BA</v>
      </c>
      <c r="G1884" s="1" t="s">
        <v>18</v>
      </c>
      <c r="H1884" s="1" t="s">
        <v>506</v>
      </c>
      <c r="I1884" s="1" t="s">
        <v>512</v>
      </c>
      <c r="J1884" s="1" t="s">
        <v>465</v>
      </c>
      <c r="K1884" s="1" t="s">
        <v>623</v>
      </c>
    </row>
    <row r="1885" spans="1:11" x14ac:dyDescent="0.2">
      <c r="A1885" s="6" t="str">
        <f>INDEX(UF_acronyms!$A$1:$C$28,MATCH(B1885,UF_acronyms!$C$1:$C$28,0),2)</f>
        <v>BA</v>
      </c>
      <c r="B1885" s="1" t="s">
        <v>4423</v>
      </c>
      <c r="C1885" s="1" t="s">
        <v>4537</v>
      </c>
      <c r="D1885" s="1" t="s">
        <v>4538</v>
      </c>
      <c r="E1885" s="11">
        <v>16105</v>
      </c>
      <c r="F1885" s="6" t="str">
        <f>CONCATENATE(tb_SVI[[#This Row],[Nome Município]],"/",tb_SVI[[#This Row],[UF]])</f>
        <v>Barrocas/BA</v>
      </c>
      <c r="G1885" s="1" t="s">
        <v>18</v>
      </c>
      <c r="H1885" s="1" t="s">
        <v>1233</v>
      </c>
      <c r="I1885" s="1" t="s">
        <v>1474</v>
      </c>
      <c r="J1885" s="1" t="s">
        <v>181</v>
      </c>
      <c r="K1885" s="1" t="s">
        <v>15</v>
      </c>
    </row>
    <row r="1886" spans="1:11" x14ac:dyDescent="0.2">
      <c r="A1886" s="6" t="str">
        <f>INDEX(UF_acronyms!$A$1:$C$28,MATCH(B1886,UF_acronyms!$C$1:$C$28,0),2)</f>
        <v>BA</v>
      </c>
      <c r="B1886" s="1" t="s">
        <v>4423</v>
      </c>
      <c r="C1886" s="1" t="s">
        <v>4539</v>
      </c>
      <c r="D1886" s="1" t="s">
        <v>4540</v>
      </c>
      <c r="E1886" s="11">
        <v>5448</v>
      </c>
      <c r="F1886" s="6" t="str">
        <f>CONCATENATE(tb_SVI[[#This Row],[Nome Município]],"/",tb_SVI[[#This Row],[UF]])</f>
        <v>Barro Preto/BA</v>
      </c>
      <c r="G1886" s="1" t="s">
        <v>18</v>
      </c>
      <c r="H1886" s="1" t="s">
        <v>59</v>
      </c>
      <c r="I1886" s="1" t="s">
        <v>990</v>
      </c>
      <c r="J1886" s="1" t="s">
        <v>816</v>
      </c>
      <c r="K1886" s="1" t="s">
        <v>295</v>
      </c>
    </row>
    <row r="1887" spans="1:11" x14ac:dyDescent="0.2">
      <c r="A1887" s="6" t="str">
        <f>INDEX(UF_acronyms!$A$1:$C$28,MATCH(B1887,UF_acronyms!$C$1:$C$28,0),2)</f>
        <v>BA</v>
      </c>
      <c r="B1887" s="1" t="s">
        <v>4423</v>
      </c>
      <c r="C1887" s="1" t="s">
        <v>4541</v>
      </c>
      <c r="D1887" s="1" t="s">
        <v>4542</v>
      </c>
      <c r="E1887" s="11">
        <v>15054</v>
      </c>
      <c r="F1887" s="6" t="str">
        <f>CONCATENATE(tb_SVI[[#This Row],[Nome Município]],"/",tb_SVI[[#This Row],[UF]])</f>
        <v>Barro Alto/BA</v>
      </c>
      <c r="G1887" s="1" t="s">
        <v>18</v>
      </c>
      <c r="H1887" s="1" t="s">
        <v>1161</v>
      </c>
      <c r="I1887" s="1" t="s">
        <v>2025</v>
      </c>
      <c r="J1887" s="1" t="s">
        <v>728</v>
      </c>
      <c r="K1887" s="1" t="s">
        <v>265</v>
      </c>
    </row>
    <row r="1888" spans="1:11" x14ac:dyDescent="0.2">
      <c r="A1888" s="6" t="str">
        <f>INDEX(UF_acronyms!$A$1:$C$28,MATCH(B1888,UF_acronyms!$C$1:$C$28,0),2)</f>
        <v>BA</v>
      </c>
      <c r="B1888" s="1" t="s">
        <v>4423</v>
      </c>
      <c r="C1888" s="1" t="s">
        <v>4543</v>
      </c>
      <c r="D1888" s="1" t="s">
        <v>4544</v>
      </c>
      <c r="E1888" s="11">
        <v>156975</v>
      </c>
      <c r="F1888" s="6" t="str">
        <f>CONCATENATE(tb_SVI[[#This Row],[Nome Município]],"/",tb_SVI[[#This Row],[UF]])</f>
        <v>Barreiras/BA</v>
      </c>
      <c r="G1888" s="1" t="s">
        <v>18</v>
      </c>
      <c r="H1888" s="1" t="s">
        <v>268</v>
      </c>
      <c r="I1888" s="1" t="s">
        <v>1486</v>
      </c>
      <c r="J1888" s="1" t="s">
        <v>51</v>
      </c>
      <c r="K1888" s="1" t="s">
        <v>526</v>
      </c>
    </row>
    <row r="1889" spans="1:11" x14ac:dyDescent="0.2">
      <c r="A1889" s="6" t="str">
        <f>INDEX(UF_acronyms!$A$1:$C$28,MATCH(B1889,UF_acronyms!$C$1:$C$28,0),2)</f>
        <v>BA</v>
      </c>
      <c r="B1889" s="1" t="s">
        <v>4423</v>
      </c>
      <c r="C1889" s="1" t="s">
        <v>4545</v>
      </c>
      <c r="D1889" s="1" t="s">
        <v>4546</v>
      </c>
      <c r="E1889" s="11">
        <v>5612</v>
      </c>
      <c r="F1889" s="6" t="str">
        <f>CONCATENATE(tb_SVI[[#This Row],[Nome Município]],"/",tb_SVI[[#This Row],[UF]])</f>
        <v>Barra do Rocha/BA</v>
      </c>
      <c r="G1889" s="1" t="s">
        <v>18</v>
      </c>
      <c r="H1889" s="1" t="s">
        <v>835</v>
      </c>
      <c r="I1889" s="1" t="s">
        <v>2412</v>
      </c>
      <c r="J1889" s="1" t="s">
        <v>881</v>
      </c>
      <c r="K1889" s="1" t="s">
        <v>158</v>
      </c>
    </row>
    <row r="1890" spans="1:11" x14ac:dyDescent="0.2">
      <c r="A1890" s="6" t="str">
        <f>INDEX(UF_acronyms!$A$1:$C$28,MATCH(B1890,UF_acronyms!$C$1:$C$28,0),2)</f>
        <v>BA</v>
      </c>
      <c r="B1890" s="1" t="s">
        <v>4423</v>
      </c>
      <c r="C1890" s="1" t="s">
        <v>4547</v>
      </c>
      <c r="D1890" s="1" t="s">
        <v>4548</v>
      </c>
      <c r="E1890" s="11">
        <v>13833</v>
      </c>
      <c r="F1890" s="6" t="str">
        <f>CONCATENATE(tb_SVI[[#This Row],[Nome Município]],"/",tb_SVI[[#This Row],[UF]])</f>
        <v>Barra do Mendes/BA</v>
      </c>
      <c r="G1890" s="1" t="s">
        <v>18</v>
      </c>
      <c r="H1890" s="1" t="s">
        <v>331</v>
      </c>
      <c r="I1890" s="1" t="s">
        <v>2112</v>
      </c>
      <c r="J1890" s="1" t="s">
        <v>666</v>
      </c>
      <c r="K1890" s="1" t="s">
        <v>385</v>
      </c>
    </row>
    <row r="1891" spans="1:11" x14ac:dyDescent="0.2">
      <c r="A1891" s="6" t="str">
        <f>INDEX(UF_acronyms!$A$1:$C$28,MATCH(B1891,UF_acronyms!$C$1:$C$28,0),2)</f>
        <v>BA</v>
      </c>
      <c r="B1891" s="1" t="s">
        <v>4423</v>
      </c>
      <c r="C1891" s="1" t="s">
        <v>4549</v>
      </c>
      <c r="D1891" s="1" t="s">
        <v>4550</v>
      </c>
      <c r="E1891" s="11">
        <v>31209</v>
      </c>
      <c r="F1891" s="6" t="str">
        <f>CONCATENATE(tb_SVI[[#This Row],[Nome Município]],"/",tb_SVI[[#This Row],[UF]])</f>
        <v>Barra do Choça/BA</v>
      </c>
      <c r="G1891" s="1" t="s">
        <v>18</v>
      </c>
      <c r="H1891" s="1" t="s">
        <v>1161</v>
      </c>
      <c r="I1891" s="1" t="s">
        <v>458</v>
      </c>
      <c r="J1891" s="1" t="s">
        <v>572</v>
      </c>
      <c r="K1891" s="1" t="s">
        <v>56</v>
      </c>
    </row>
    <row r="1892" spans="1:11" x14ac:dyDescent="0.2">
      <c r="A1892" s="6" t="str">
        <f>INDEX(UF_acronyms!$A$1:$C$28,MATCH(B1892,UF_acronyms!$C$1:$C$28,0),2)</f>
        <v>BA</v>
      </c>
      <c r="B1892" s="1" t="s">
        <v>4423</v>
      </c>
      <c r="C1892" s="1" t="s">
        <v>4551</v>
      </c>
      <c r="D1892" s="1" t="s">
        <v>4552</v>
      </c>
      <c r="E1892" s="11">
        <v>20392</v>
      </c>
      <c r="F1892" s="6" t="str">
        <f>CONCATENATE(tb_SVI[[#This Row],[Nome Município]],"/",tb_SVI[[#This Row],[UF]])</f>
        <v>Barra da Estiva/BA</v>
      </c>
      <c r="G1892" s="1" t="s">
        <v>18</v>
      </c>
      <c r="H1892" s="1" t="s">
        <v>867</v>
      </c>
      <c r="I1892" s="1" t="s">
        <v>1396</v>
      </c>
      <c r="J1892" s="1" t="s">
        <v>123</v>
      </c>
      <c r="K1892" s="1" t="s">
        <v>432</v>
      </c>
    </row>
    <row r="1893" spans="1:11" x14ac:dyDescent="0.2">
      <c r="A1893" s="6" t="str">
        <f>INDEX(UF_acronyms!$A$1:$C$28,MATCH(B1893,UF_acronyms!$C$1:$C$28,0),2)</f>
        <v>BA</v>
      </c>
      <c r="B1893" s="1" t="s">
        <v>4423</v>
      </c>
      <c r="C1893" s="1" t="s">
        <v>4553</v>
      </c>
      <c r="D1893" s="1" t="s">
        <v>4554</v>
      </c>
      <c r="E1893" s="11">
        <v>53910</v>
      </c>
      <c r="F1893" s="6" t="str">
        <f>CONCATENATE(tb_SVI[[#This Row],[Nome Município]],"/",tb_SVI[[#This Row],[UF]])</f>
        <v>Barra/BA</v>
      </c>
      <c r="G1893" s="1" t="s">
        <v>18</v>
      </c>
      <c r="H1893" s="1" t="s">
        <v>66</v>
      </c>
      <c r="I1893" s="1" t="s">
        <v>450</v>
      </c>
      <c r="J1893" s="1" t="s">
        <v>295</v>
      </c>
      <c r="K1893" s="1" t="s">
        <v>807</v>
      </c>
    </row>
    <row r="1894" spans="1:11" x14ac:dyDescent="0.2">
      <c r="A1894" s="6" t="str">
        <f>INDEX(UF_acronyms!$A$1:$C$28,MATCH(B1894,UF_acronyms!$C$1:$C$28,0),2)</f>
        <v>BA</v>
      </c>
      <c r="B1894" s="1" t="s">
        <v>4423</v>
      </c>
      <c r="C1894" s="1" t="s">
        <v>4555</v>
      </c>
      <c r="D1894" s="1" t="s">
        <v>4556</v>
      </c>
      <c r="E1894" s="11">
        <v>13240</v>
      </c>
      <c r="F1894" s="6" t="str">
        <f>CONCATENATE(tb_SVI[[#This Row],[Nome Município]],"/",tb_SVI[[#This Row],[UF]])</f>
        <v>Banzaê/BA</v>
      </c>
      <c r="G1894" s="1" t="s">
        <v>18</v>
      </c>
      <c r="H1894" s="1" t="s">
        <v>1277</v>
      </c>
      <c r="I1894" s="1" t="s">
        <v>1506</v>
      </c>
      <c r="J1894" s="1" t="s">
        <v>801</v>
      </c>
      <c r="K1894" s="1" t="s">
        <v>155</v>
      </c>
    </row>
    <row r="1895" spans="1:11" x14ac:dyDescent="0.2">
      <c r="A1895" s="6" t="str">
        <f>INDEX(UF_acronyms!$A$1:$C$28,MATCH(B1895,UF_acronyms!$C$1:$C$28,0),2)</f>
        <v>BA</v>
      </c>
      <c r="B1895" s="1" t="s">
        <v>4423</v>
      </c>
      <c r="C1895" s="1" t="s">
        <v>4557</v>
      </c>
      <c r="D1895" s="1" t="s">
        <v>4558</v>
      </c>
      <c r="E1895" s="11">
        <v>20449</v>
      </c>
      <c r="F1895" s="6" t="str">
        <f>CONCATENATE(tb_SVI[[#This Row],[Nome Município]],"/",tb_SVI[[#This Row],[UF]])</f>
        <v>Baixa Grande/BA</v>
      </c>
      <c r="G1895" s="1" t="s">
        <v>18</v>
      </c>
      <c r="H1895" s="1" t="s">
        <v>425</v>
      </c>
      <c r="I1895" s="1" t="s">
        <v>95</v>
      </c>
      <c r="J1895" s="1" t="s">
        <v>372</v>
      </c>
      <c r="K1895" s="1" t="s">
        <v>586</v>
      </c>
    </row>
    <row r="1896" spans="1:11" x14ac:dyDescent="0.2">
      <c r="A1896" s="6" t="str">
        <f>INDEX(UF_acronyms!$A$1:$C$28,MATCH(B1896,UF_acronyms!$C$1:$C$28,0),2)</f>
        <v>BA</v>
      </c>
      <c r="B1896" s="1" t="s">
        <v>4423</v>
      </c>
      <c r="C1896" s="1" t="s">
        <v>4559</v>
      </c>
      <c r="D1896" s="1" t="s">
        <v>4560</v>
      </c>
      <c r="E1896" s="11">
        <v>13929</v>
      </c>
      <c r="F1896" s="6" t="str">
        <f>CONCATENATE(tb_SVI[[#This Row],[Nome Município]],"/",tb_SVI[[#This Row],[UF]])</f>
        <v>Baianópolis/BA</v>
      </c>
      <c r="G1896" s="1" t="s">
        <v>18</v>
      </c>
      <c r="H1896" s="1" t="s">
        <v>111</v>
      </c>
      <c r="I1896" s="1" t="s">
        <v>2083</v>
      </c>
      <c r="J1896" s="1" t="s">
        <v>290</v>
      </c>
      <c r="K1896" s="1" t="s">
        <v>98</v>
      </c>
    </row>
    <row r="1897" spans="1:11" x14ac:dyDescent="0.2">
      <c r="A1897" s="6" t="str">
        <f>INDEX(UF_acronyms!$A$1:$C$28,MATCH(B1897,UF_acronyms!$C$1:$C$28,0),2)</f>
        <v>BA</v>
      </c>
      <c r="B1897" s="1" t="s">
        <v>4423</v>
      </c>
      <c r="C1897" s="1" t="s">
        <v>4561</v>
      </c>
      <c r="D1897" s="1" t="s">
        <v>4562</v>
      </c>
      <c r="E1897" s="11">
        <v>11299</v>
      </c>
      <c r="F1897" s="6" t="str">
        <f>CONCATENATE(tb_SVI[[#This Row],[Nome Município]],"/",tb_SVI[[#This Row],[UF]])</f>
        <v>Aurelino Leal/BA</v>
      </c>
      <c r="G1897" s="1" t="s">
        <v>18</v>
      </c>
      <c r="H1897" s="1" t="s">
        <v>66</v>
      </c>
      <c r="I1897" s="1" t="s">
        <v>695</v>
      </c>
      <c r="J1897" s="1" t="s">
        <v>326</v>
      </c>
      <c r="K1897" s="1" t="s">
        <v>130</v>
      </c>
    </row>
    <row r="1898" spans="1:11" x14ac:dyDescent="0.2">
      <c r="A1898" s="6" t="str">
        <f>INDEX(UF_acronyms!$A$1:$C$28,MATCH(B1898,UF_acronyms!$C$1:$C$28,0),2)</f>
        <v>BA</v>
      </c>
      <c r="B1898" s="1" t="s">
        <v>4423</v>
      </c>
      <c r="C1898" s="1" t="s">
        <v>4563</v>
      </c>
      <c r="D1898" s="1" t="s">
        <v>17608</v>
      </c>
      <c r="E1898" s="11">
        <v>12208</v>
      </c>
      <c r="F1898" s="6" t="str">
        <f>CONCATENATE(tb_SVI[[#This Row],[Nome Município]],"/",tb_SVI[[#This Row],[UF]])</f>
        <v>Araçás/BA</v>
      </c>
      <c r="G1898" s="1" t="s">
        <v>18</v>
      </c>
      <c r="H1898" s="1" t="s">
        <v>728</v>
      </c>
      <c r="I1898" s="1" t="s">
        <v>718</v>
      </c>
      <c r="J1898" s="1" t="s">
        <v>104</v>
      </c>
      <c r="K1898" s="1" t="s">
        <v>313</v>
      </c>
    </row>
    <row r="1899" spans="1:11" x14ac:dyDescent="0.2">
      <c r="A1899" s="6" t="str">
        <f>INDEX(UF_acronyms!$A$1:$C$28,MATCH(B1899,UF_acronyms!$C$1:$C$28,0),2)</f>
        <v>BA</v>
      </c>
      <c r="B1899" s="1" t="s">
        <v>4423</v>
      </c>
      <c r="C1899" s="1" t="s">
        <v>4564</v>
      </c>
      <c r="D1899" s="1" t="s">
        <v>4565</v>
      </c>
      <c r="E1899" s="11">
        <v>8837</v>
      </c>
      <c r="F1899" s="6" t="str">
        <f>CONCATENATE(tb_SVI[[#This Row],[Nome Município]],"/",tb_SVI[[#This Row],[UF]])</f>
        <v>Aratuípe/BA</v>
      </c>
      <c r="G1899" s="1" t="s">
        <v>18</v>
      </c>
      <c r="H1899" s="1" t="s">
        <v>50</v>
      </c>
      <c r="I1899" s="1" t="s">
        <v>134</v>
      </c>
      <c r="J1899" s="1" t="s">
        <v>586</v>
      </c>
      <c r="K1899" s="1" t="s">
        <v>400</v>
      </c>
    </row>
    <row r="1900" spans="1:11" x14ac:dyDescent="0.2">
      <c r="A1900" s="6" t="str">
        <f>INDEX(UF_acronyms!$A$1:$C$28,MATCH(B1900,UF_acronyms!$C$1:$C$28,0),2)</f>
        <v>BA</v>
      </c>
      <c r="B1900" s="1" t="s">
        <v>4423</v>
      </c>
      <c r="C1900" s="1" t="s">
        <v>4566</v>
      </c>
      <c r="D1900" s="1" t="s">
        <v>4567</v>
      </c>
      <c r="E1900" s="11">
        <v>10961</v>
      </c>
      <c r="F1900" s="6" t="str">
        <f>CONCATENATE(tb_SVI[[#This Row],[Nome Município]],"/",tb_SVI[[#This Row],[UF]])</f>
        <v>Arataca/BA</v>
      </c>
      <c r="G1900" s="1" t="s">
        <v>18</v>
      </c>
      <c r="H1900" s="1" t="s">
        <v>330</v>
      </c>
      <c r="I1900" s="1" t="s">
        <v>1582</v>
      </c>
      <c r="J1900" s="1" t="s">
        <v>583</v>
      </c>
      <c r="K1900" s="1" t="s">
        <v>250</v>
      </c>
    </row>
    <row r="1901" spans="1:11" x14ac:dyDescent="0.2">
      <c r="A1901" s="6" t="str">
        <f>INDEX(UF_acronyms!$A$1:$C$28,MATCH(B1901,UF_acronyms!$C$1:$C$28,0),2)</f>
        <v>BA</v>
      </c>
      <c r="B1901" s="1" t="s">
        <v>4423</v>
      </c>
      <c r="C1901" s="1" t="s">
        <v>4568</v>
      </c>
      <c r="D1901" s="1" t="s">
        <v>4569</v>
      </c>
      <c r="E1901" s="11">
        <v>11461</v>
      </c>
      <c r="F1901" s="6" t="str">
        <f>CONCATENATE(tb_SVI[[#This Row],[Nome Município]],"/",tb_SVI[[#This Row],[UF]])</f>
        <v>Aramari/BA</v>
      </c>
      <c r="G1901" s="1" t="s">
        <v>18</v>
      </c>
      <c r="H1901" s="1" t="s">
        <v>701</v>
      </c>
      <c r="I1901" s="1" t="s">
        <v>249</v>
      </c>
      <c r="J1901" s="1" t="s">
        <v>276</v>
      </c>
      <c r="K1901" s="1" t="s">
        <v>227</v>
      </c>
    </row>
    <row r="1902" spans="1:11" x14ac:dyDescent="0.2">
      <c r="A1902" s="6" t="str">
        <f>INDEX(UF_acronyms!$A$1:$C$28,MATCH(B1902,UF_acronyms!$C$1:$C$28,0),2)</f>
        <v>BA</v>
      </c>
      <c r="B1902" s="1" t="s">
        <v>4423</v>
      </c>
      <c r="C1902" s="1" t="s">
        <v>4570</v>
      </c>
      <c r="D1902" s="1" t="s">
        <v>4571</v>
      </c>
      <c r="E1902" s="11">
        <v>54648</v>
      </c>
      <c r="F1902" s="6" t="str">
        <f>CONCATENATE(tb_SVI[[#This Row],[Nome Município]],"/",tb_SVI[[#This Row],[UF]])</f>
        <v>Araci/BA</v>
      </c>
      <c r="G1902" s="1" t="s">
        <v>18</v>
      </c>
      <c r="H1902" s="1" t="s">
        <v>592</v>
      </c>
      <c r="I1902" s="1" t="s">
        <v>795</v>
      </c>
      <c r="J1902" s="1" t="s">
        <v>164</v>
      </c>
      <c r="K1902" s="1" t="s">
        <v>387</v>
      </c>
    </row>
    <row r="1903" spans="1:11" x14ac:dyDescent="0.2">
      <c r="A1903" s="6" t="str">
        <f>INDEX(UF_acronyms!$A$1:$C$28,MATCH(B1903,UF_acronyms!$C$1:$C$28,0),2)</f>
        <v>BA</v>
      </c>
      <c r="B1903" s="1" t="s">
        <v>4423</v>
      </c>
      <c r="C1903" s="1" t="s">
        <v>4572</v>
      </c>
      <c r="D1903" s="1" t="s">
        <v>4573</v>
      </c>
      <c r="E1903" s="11">
        <v>13045</v>
      </c>
      <c r="F1903" s="6" t="str">
        <f>CONCATENATE(tb_SVI[[#This Row],[Nome Município]],"/",tb_SVI[[#This Row],[UF]])</f>
        <v>Aracatu/BA</v>
      </c>
      <c r="G1903" s="1" t="s">
        <v>18</v>
      </c>
      <c r="H1903" s="1" t="s">
        <v>146</v>
      </c>
      <c r="I1903" s="1" t="s">
        <v>795</v>
      </c>
      <c r="J1903" s="1" t="s">
        <v>300</v>
      </c>
      <c r="K1903" s="1" t="s">
        <v>96</v>
      </c>
    </row>
    <row r="1904" spans="1:11" x14ac:dyDescent="0.2">
      <c r="A1904" s="6" t="str">
        <f>INDEX(UF_acronyms!$A$1:$C$28,MATCH(B1904,UF_acronyms!$C$1:$C$28,0),2)</f>
        <v>BA</v>
      </c>
      <c r="B1904" s="1" t="s">
        <v>4423</v>
      </c>
      <c r="C1904" s="1" t="s">
        <v>4574</v>
      </c>
      <c r="D1904" s="1" t="s">
        <v>4575</v>
      </c>
      <c r="E1904" s="11">
        <v>7302</v>
      </c>
      <c r="F1904" s="6" t="str">
        <f>CONCATENATE(tb_SVI[[#This Row],[Nome Município]],"/",tb_SVI[[#This Row],[UF]])</f>
        <v>Apuarema/BA</v>
      </c>
      <c r="G1904" s="1" t="s">
        <v>18</v>
      </c>
      <c r="H1904" s="1" t="s">
        <v>500</v>
      </c>
      <c r="I1904" s="1" t="s">
        <v>48</v>
      </c>
      <c r="J1904" s="1" t="s">
        <v>236</v>
      </c>
      <c r="K1904" s="1" t="s">
        <v>326</v>
      </c>
    </row>
    <row r="1905" spans="1:11" x14ac:dyDescent="0.2">
      <c r="A1905" s="6" t="str">
        <f>INDEX(UF_acronyms!$A$1:$C$28,MATCH(B1905,UF_acronyms!$C$1:$C$28,0),2)</f>
        <v>BA</v>
      </c>
      <c r="B1905" s="1" t="s">
        <v>4423</v>
      </c>
      <c r="C1905" s="1" t="s">
        <v>4576</v>
      </c>
      <c r="D1905" s="1" t="s">
        <v>4577</v>
      </c>
      <c r="E1905" s="11">
        <v>17788</v>
      </c>
      <c r="F1905" s="6" t="str">
        <f>CONCATENATE(tb_SVI[[#This Row],[Nome Município]],"/",tb_SVI[[#This Row],[UF]])</f>
        <v>Aporá/BA</v>
      </c>
      <c r="G1905" s="1" t="s">
        <v>18</v>
      </c>
      <c r="H1905" s="1" t="s">
        <v>432</v>
      </c>
      <c r="I1905" s="1" t="s">
        <v>121</v>
      </c>
      <c r="J1905" s="1" t="s">
        <v>518</v>
      </c>
      <c r="K1905" s="1" t="s">
        <v>226</v>
      </c>
    </row>
    <row r="1906" spans="1:11" x14ac:dyDescent="0.2">
      <c r="A1906" s="6" t="str">
        <f>INDEX(UF_acronyms!$A$1:$C$28,MATCH(B1906,UF_acronyms!$C$1:$C$28,0),2)</f>
        <v>BA</v>
      </c>
      <c r="B1906" s="1" t="s">
        <v>4423</v>
      </c>
      <c r="C1906" s="1" t="s">
        <v>4578</v>
      </c>
      <c r="D1906" s="1" t="s">
        <v>4579</v>
      </c>
      <c r="E1906" s="11">
        <v>11878</v>
      </c>
      <c r="F1906" s="6" t="str">
        <f>CONCATENATE(tb_SVI[[#This Row],[Nome Município]],"/",tb_SVI[[#This Row],[UF]])</f>
        <v>Antônio Gonçalves/BA</v>
      </c>
      <c r="G1906" s="1" t="s">
        <v>18</v>
      </c>
      <c r="H1906" s="1" t="s">
        <v>203</v>
      </c>
      <c r="I1906" s="1" t="s">
        <v>1463</v>
      </c>
      <c r="J1906" s="1" t="s">
        <v>414</v>
      </c>
      <c r="K1906" s="1" t="s">
        <v>484</v>
      </c>
    </row>
    <row r="1907" spans="1:11" x14ac:dyDescent="0.2">
      <c r="A1907" s="6" t="str">
        <f>INDEX(UF_acronyms!$A$1:$C$28,MATCH(B1907,UF_acronyms!$C$1:$C$28,0),2)</f>
        <v>BA</v>
      </c>
      <c r="B1907" s="1" t="s">
        <v>4423</v>
      </c>
      <c r="C1907" s="1" t="s">
        <v>4580</v>
      </c>
      <c r="D1907" s="1" t="s">
        <v>4581</v>
      </c>
      <c r="E1907" s="11">
        <v>11677</v>
      </c>
      <c r="F1907" s="6" t="str">
        <f>CONCATENATE(tb_SVI[[#This Row],[Nome Município]],"/",tb_SVI[[#This Row],[UF]])</f>
        <v>Antônio Cardoso/BA</v>
      </c>
      <c r="G1907" s="1" t="s">
        <v>18</v>
      </c>
      <c r="H1907" s="1" t="s">
        <v>1007</v>
      </c>
      <c r="I1907" s="1" t="s">
        <v>459</v>
      </c>
      <c r="J1907" s="1" t="s">
        <v>727</v>
      </c>
      <c r="K1907" s="1" t="s">
        <v>716</v>
      </c>
    </row>
    <row r="1908" spans="1:11" x14ac:dyDescent="0.2">
      <c r="A1908" s="6" t="str">
        <f>INDEX(UF_acronyms!$A$1:$C$28,MATCH(B1908,UF_acronyms!$C$1:$C$28,0),2)</f>
        <v>BA</v>
      </c>
      <c r="B1908" s="1" t="s">
        <v>4423</v>
      </c>
      <c r="C1908" s="1" t="s">
        <v>4582</v>
      </c>
      <c r="D1908" s="1" t="s">
        <v>4583</v>
      </c>
      <c r="E1908" s="11">
        <v>19479</v>
      </c>
      <c r="F1908" s="6" t="str">
        <f>CONCATENATE(tb_SVI[[#This Row],[Nome Município]],"/",tb_SVI[[#This Row],[UF]])</f>
        <v>Antas/BA</v>
      </c>
      <c r="G1908" s="1" t="s">
        <v>18</v>
      </c>
      <c r="H1908" s="1" t="s">
        <v>466</v>
      </c>
      <c r="I1908" s="1" t="s">
        <v>2754</v>
      </c>
      <c r="J1908" s="1" t="s">
        <v>158</v>
      </c>
      <c r="K1908" s="1" t="s">
        <v>486</v>
      </c>
    </row>
    <row r="1909" spans="1:11" x14ac:dyDescent="0.2">
      <c r="A1909" s="6" t="str">
        <f>INDEX(UF_acronyms!$A$1:$C$28,MATCH(B1909,UF_acronyms!$C$1:$C$28,0),2)</f>
        <v>BA</v>
      </c>
      <c r="B1909" s="1" t="s">
        <v>4423</v>
      </c>
      <c r="C1909" s="1" t="s">
        <v>4584</v>
      </c>
      <c r="D1909" s="1" t="s">
        <v>4585</v>
      </c>
      <c r="E1909" s="11">
        <v>11297</v>
      </c>
      <c r="F1909" s="6" t="str">
        <f>CONCATENATE(tb_SVI[[#This Row],[Nome Município]],"/",tb_SVI[[#This Row],[UF]])</f>
        <v>Anguera/BA</v>
      </c>
      <c r="G1909" s="1" t="s">
        <v>18</v>
      </c>
      <c r="H1909" s="1" t="s">
        <v>403</v>
      </c>
      <c r="I1909" s="1" t="s">
        <v>531</v>
      </c>
      <c r="J1909" s="1" t="s">
        <v>163</v>
      </c>
      <c r="K1909" s="1" t="s">
        <v>263</v>
      </c>
    </row>
    <row r="1910" spans="1:11" x14ac:dyDescent="0.2">
      <c r="A1910" s="6" t="str">
        <f>INDEX(UF_acronyms!$A$1:$C$28,MATCH(B1910,UF_acronyms!$C$1:$C$28,0),2)</f>
        <v>BA</v>
      </c>
      <c r="B1910" s="1" t="s">
        <v>4423</v>
      </c>
      <c r="C1910" s="1" t="s">
        <v>4586</v>
      </c>
      <c r="D1910" s="1" t="s">
        <v>4587</v>
      </c>
      <c r="E1910" s="11">
        <v>13938</v>
      </c>
      <c r="F1910" s="6" t="str">
        <f>CONCATENATE(tb_SVI[[#This Row],[Nome Município]],"/",tb_SVI[[#This Row],[UF]])</f>
        <v>Angical/BA</v>
      </c>
      <c r="G1910" s="1" t="s">
        <v>18</v>
      </c>
      <c r="H1910" s="1" t="s">
        <v>203</v>
      </c>
      <c r="I1910" s="1" t="s">
        <v>1371</v>
      </c>
      <c r="J1910" s="1" t="s">
        <v>455</v>
      </c>
      <c r="K1910" s="1" t="s">
        <v>15</v>
      </c>
    </row>
    <row r="1911" spans="1:11" x14ac:dyDescent="0.2">
      <c r="A1911" s="6" t="str">
        <f>INDEX(UF_acronyms!$A$1:$C$28,MATCH(B1911,UF_acronyms!$C$1:$C$28,0),2)</f>
        <v>BA</v>
      </c>
      <c r="B1911" s="1" t="s">
        <v>4423</v>
      </c>
      <c r="C1911" s="1" t="s">
        <v>4588</v>
      </c>
      <c r="D1911" s="1" t="s">
        <v>4589</v>
      </c>
      <c r="E1911" s="11">
        <v>14503</v>
      </c>
      <c r="F1911" s="6" t="str">
        <f>CONCATENATE(tb_SVI[[#This Row],[Nome Município]],"/",tb_SVI[[#This Row],[UF]])</f>
        <v>Andorinha/BA</v>
      </c>
      <c r="G1911" s="1" t="s">
        <v>18</v>
      </c>
      <c r="H1911" s="1" t="s">
        <v>136</v>
      </c>
      <c r="I1911" s="1" t="s">
        <v>1108</v>
      </c>
      <c r="J1911" s="1" t="s">
        <v>127</v>
      </c>
      <c r="K1911" s="1" t="s">
        <v>685</v>
      </c>
    </row>
    <row r="1912" spans="1:11" x14ac:dyDescent="0.2">
      <c r="A1912" s="6" t="str">
        <f>INDEX(UF_acronyms!$A$1:$C$28,MATCH(B1912,UF_acronyms!$C$1:$C$28,0),2)</f>
        <v>BA</v>
      </c>
      <c r="B1912" s="1" t="s">
        <v>4423</v>
      </c>
      <c r="C1912" s="1" t="s">
        <v>4590</v>
      </c>
      <c r="D1912" s="1" t="s">
        <v>4591</v>
      </c>
      <c r="E1912" s="11">
        <v>13132</v>
      </c>
      <c r="F1912" s="6" t="str">
        <f>CONCATENATE(tb_SVI[[#This Row],[Nome Município]],"/",tb_SVI[[#This Row],[UF]])</f>
        <v>Andaraí/BA</v>
      </c>
      <c r="G1912" s="1" t="s">
        <v>18</v>
      </c>
      <c r="H1912" s="1" t="s">
        <v>656</v>
      </c>
      <c r="I1912" s="1" t="s">
        <v>35</v>
      </c>
      <c r="J1912" s="1" t="s">
        <v>454</v>
      </c>
      <c r="K1912" s="1" t="s">
        <v>495</v>
      </c>
    </row>
    <row r="1913" spans="1:11" x14ac:dyDescent="0.2">
      <c r="A1913" s="6" t="str">
        <f>INDEX(UF_acronyms!$A$1:$C$28,MATCH(B1913,UF_acronyms!$C$1:$C$28,0),2)</f>
        <v>BA</v>
      </c>
      <c r="B1913" s="1" t="s">
        <v>4423</v>
      </c>
      <c r="C1913" s="1" t="s">
        <v>4592</v>
      </c>
      <c r="D1913" s="1" t="s">
        <v>4593</v>
      </c>
      <c r="E1913" s="11">
        <v>21607</v>
      </c>
      <c r="F1913" s="6" t="str">
        <f>CONCATENATE(tb_SVI[[#This Row],[Nome Município]],"/",tb_SVI[[#This Row],[UF]])</f>
        <v>Anagé/BA</v>
      </c>
      <c r="G1913" s="1" t="s">
        <v>18</v>
      </c>
      <c r="H1913" s="1" t="s">
        <v>365</v>
      </c>
      <c r="I1913" s="1" t="s">
        <v>867</v>
      </c>
      <c r="J1913" s="1" t="s">
        <v>454</v>
      </c>
      <c r="K1913" s="1" t="s">
        <v>588</v>
      </c>
    </row>
    <row r="1914" spans="1:11" x14ac:dyDescent="0.2">
      <c r="A1914" s="6" t="str">
        <f>INDEX(UF_acronyms!$A$1:$C$28,MATCH(B1914,UF_acronyms!$C$1:$C$28,0),2)</f>
        <v>BA</v>
      </c>
      <c r="B1914" s="1" t="s">
        <v>4423</v>
      </c>
      <c r="C1914" s="1" t="s">
        <v>4594</v>
      </c>
      <c r="D1914" s="1" t="s">
        <v>4595</v>
      </c>
      <c r="E1914" s="11">
        <v>16090</v>
      </c>
      <c r="F1914" s="6" t="str">
        <f>CONCATENATE(tb_SVI[[#This Row],[Nome Município]],"/",tb_SVI[[#This Row],[UF]])</f>
        <v>América Dourada/BA</v>
      </c>
      <c r="G1914" s="1" t="s">
        <v>18</v>
      </c>
      <c r="H1914" s="1" t="s">
        <v>438</v>
      </c>
      <c r="I1914" s="1" t="s">
        <v>348</v>
      </c>
      <c r="J1914" s="1" t="s">
        <v>113</v>
      </c>
      <c r="K1914" s="1" t="s">
        <v>310</v>
      </c>
    </row>
    <row r="1915" spans="1:11" x14ac:dyDescent="0.2">
      <c r="A1915" s="6" t="str">
        <f>INDEX(UF_acronyms!$A$1:$C$28,MATCH(B1915,UF_acronyms!$C$1:$C$28,0),2)</f>
        <v>BA</v>
      </c>
      <c r="B1915" s="1" t="s">
        <v>4423</v>
      </c>
      <c r="C1915" s="1" t="s">
        <v>4596</v>
      </c>
      <c r="D1915" s="1" t="s">
        <v>4597</v>
      </c>
      <c r="E1915" s="11">
        <v>25048</v>
      </c>
      <c r="F1915" s="6" t="str">
        <f>CONCATENATE(tb_SVI[[#This Row],[Nome Município]],"/",tb_SVI[[#This Row],[UF]])</f>
        <v>Amélia Rodrigues/BA</v>
      </c>
      <c r="G1915" s="1" t="s">
        <v>18</v>
      </c>
      <c r="H1915" s="1" t="s">
        <v>990</v>
      </c>
      <c r="I1915" s="1" t="s">
        <v>1456</v>
      </c>
      <c r="J1915" s="1" t="s">
        <v>95</v>
      </c>
      <c r="K1915" s="1" t="s">
        <v>120</v>
      </c>
    </row>
    <row r="1916" spans="1:11" x14ac:dyDescent="0.2">
      <c r="A1916" s="6" t="str">
        <f>INDEX(UF_acronyms!$A$1:$C$28,MATCH(B1916,UF_acronyms!$C$1:$C$28,0),2)</f>
        <v>BA</v>
      </c>
      <c r="B1916" s="1" t="s">
        <v>4423</v>
      </c>
      <c r="C1916" s="1" t="s">
        <v>4598</v>
      </c>
      <c r="D1916" s="1" t="s">
        <v>4599</v>
      </c>
      <c r="E1916" s="11">
        <v>37441</v>
      </c>
      <c r="F1916" s="6" t="str">
        <f>CONCATENATE(tb_SVI[[#This Row],[Nome Município]],"/",tb_SVI[[#This Row],[UF]])</f>
        <v>Amargosa/BA</v>
      </c>
      <c r="G1916" s="1" t="s">
        <v>18</v>
      </c>
      <c r="H1916" s="1" t="s">
        <v>990</v>
      </c>
      <c r="I1916" s="1" t="s">
        <v>1272</v>
      </c>
      <c r="J1916" s="1" t="s">
        <v>466</v>
      </c>
      <c r="K1916" s="1" t="s">
        <v>295</v>
      </c>
    </row>
    <row r="1917" spans="1:11" x14ac:dyDescent="0.2">
      <c r="A1917" s="6" t="str">
        <f>INDEX(UF_acronyms!$A$1:$C$28,MATCH(B1917,UF_acronyms!$C$1:$C$28,0),2)</f>
        <v>BA</v>
      </c>
      <c r="B1917" s="1" t="s">
        <v>4423</v>
      </c>
      <c r="C1917" s="1" t="s">
        <v>4600</v>
      </c>
      <c r="D1917" s="1" t="s">
        <v>4601</v>
      </c>
      <c r="E1917" s="11">
        <v>5366</v>
      </c>
      <c r="F1917" s="6" t="str">
        <f>CONCATENATE(tb_SVI[[#This Row],[Nome Município]],"/",tb_SVI[[#This Row],[UF]])</f>
        <v>Almadina/BA</v>
      </c>
      <c r="G1917" s="1" t="s">
        <v>18</v>
      </c>
      <c r="H1917" s="1" t="s">
        <v>345</v>
      </c>
      <c r="I1917" s="1" t="s">
        <v>1396</v>
      </c>
      <c r="J1917" s="1" t="s">
        <v>641</v>
      </c>
      <c r="K1917" s="1" t="s">
        <v>509</v>
      </c>
    </row>
    <row r="1918" spans="1:11" x14ac:dyDescent="0.2">
      <c r="A1918" s="6" t="str">
        <f>INDEX(UF_acronyms!$A$1:$C$28,MATCH(B1918,UF_acronyms!$C$1:$C$28,0),2)</f>
        <v>BA</v>
      </c>
      <c r="B1918" s="1" t="s">
        <v>4423</v>
      </c>
      <c r="C1918" s="1" t="s">
        <v>4602</v>
      </c>
      <c r="D1918" s="1" t="s">
        <v>2981</v>
      </c>
      <c r="E1918" s="11">
        <v>43716</v>
      </c>
      <c r="F1918" s="6" t="str">
        <f>CONCATENATE(tb_SVI[[#This Row],[Nome Município]],"/",tb_SVI[[#This Row],[UF]])</f>
        <v>Vera Cruz/BA</v>
      </c>
      <c r="G1918" s="1" t="s">
        <v>18</v>
      </c>
      <c r="H1918" s="1" t="s">
        <v>894</v>
      </c>
      <c r="I1918" s="1" t="s">
        <v>324</v>
      </c>
      <c r="J1918" s="1" t="s">
        <v>1709</v>
      </c>
      <c r="K1918" s="1" t="s">
        <v>414</v>
      </c>
    </row>
    <row r="1919" spans="1:11" x14ac:dyDescent="0.2">
      <c r="A1919" s="6" t="str">
        <f>INDEX(UF_acronyms!$A$1:$C$28,MATCH(B1919,UF_acronyms!$C$1:$C$28,0),2)</f>
        <v>BA</v>
      </c>
      <c r="B1919" s="1" t="s">
        <v>4423</v>
      </c>
      <c r="C1919" s="1" t="s">
        <v>4603</v>
      </c>
      <c r="D1919" s="1" t="s">
        <v>4604</v>
      </c>
      <c r="E1919" s="11">
        <v>44430</v>
      </c>
      <c r="F1919" s="6" t="str">
        <f>CONCATENATE(tb_SVI[[#This Row],[Nome Município]],"/",tb_SVI[[#This Row],[UF]])</f>
        <v>São Sebastião do Passé/BA</v>
      </c>
      <c r="G1919" s="1" t="s">
        <v>18</v>
      </c>
      <c r="H1919" s="1" t="s">
        <v>426</v>
      </c>
      <c r="I1919" s="1" t="s">
        <v>146</v>
      </c>
      <c r="J1919" s="1" t="s">
        <v>153</v>
      </c>
      <c r="K1919" s="1" t="s">
        <v>302</v>
      </c>
    </row>
    <row r="1920" spans="1:11" x14ac:dyDescent="0.2">
      <c r="A1920" s="6" t="str">
        <f>INDEX(UF_acronyms!$A$1:$C$28,MATCH(B1920,UF_acronyms!$C$1:$C$28,0),2)</f>
        <v>BA</v>
      </c>
      <c r="B1920" s="1" t="s">
        <v>4423</v>
      </c>
      <c r="C1920" s="1" t="s">
        <v>4605</v>
      </c>
      <c r="D1920" s="1" t="s">
        <v>4606</v>
      </c>
      <c r="E1920" s="11">
        <v>40245</v>
      </c>
      <c r="F1920" s="6" t="str">
        <f>CONCATENATE(tb_SVI[[#This Row],[Nome Município]],"/",tb_SVI[[#This Row],[UF]])</f>
        <v>São Francisco do Conde/BA</v>
      </c>
      <c r="G1920" s="1" t="s">
        <v>18</v>
      </c>
      <c r="H1920" s="1" t="s">
        <v>412</v>
      </c>
      <c r="I1920" s="1" t="s">
        <v>1562</v>
      </c>
      <c r="J1920" s="1" t="s">
        <v>169</v>
      </c>
      <c r="K1920" s="1" t="s">
        <v>528</v>
      </c>
    </row>
    <row r="1921" spans="1:11" x14ac:dyDescent="0.2">
      <c r="A1921" s="6" t="str">
        <f>INDEX(UF_acronyms!$A$1:$C$28,MATCH(B1921,UF_acronyms!$C$1:$C$28,0),2)</f>
        <v>BA</v>
      </c>
      <c r="B1921" s="1" t="s">
        <v>4423</v>
      </c>
      <c r="C1921" s="1" t="s">
        <v>4607</v>
      </c>
      <c r="D1921" s="1" t="s">
        <v>4608</v>
      </c>
      <c r="E1921" s="11">
        <v>135783</v>
      </c>
      <c r="F1921" s="6" t="str">
        <f>CONCATENATE(tb_SVI[[#This Row],[Nome Município]],"/",tb_SVI[[#This Row],[UF]])</f>
        <v>Simões Filho/BA</v>
      </c>
      <c r="G1921" s="1" t="s">
        <v>18</v>
      </c>
      <c r="H1921" s="1" t="s">
        <v>108</v>
      </c>
      <c r="I1921" s="1" t="s">
        <v>378</v>
      </c>
      <c r="J1921" s="1" t="s">
        <v>203</v>
      </c>
      <c r="K1921" s="1" t="s">
        <v>851</v>
      </c>
    </row>
    <row r="1922" spans="1:11" x14ac:dyDescent="0.2">
      <c r="A1922" s="6" t="str">
        <f>INDEX(UF_acronyms!$A$1:$C$28,MATCH(B1922,UF_acronyms!$C$1:$C$28,0),2)</f>
        <v>BA</v>
      </c>
      <c r="B1922" s="1" t="s">
        <v>4423</v>
      </c>
      <c r="C1922" s="1" t="s">
        <v>4609</v>
      </c>
      <c r="D1922" s="1" t="s">
        <v>4610</v>
      </c>
      <c r="E1922" s="11">
        <v>2886698</v>
      </c>
      <c r="F1922" s="6" t="str">
        <f>CONCATENATE(tb_SVI[[#This Row],[Nome Município]],"/",tb_SVI[[#This Row],[UF]])</f>
        <v>Salvador/BA</v>
      </c>
      <c r="G1922" s="1" t="s">
        <v>18</v>
      </c>
      <c r="H1922" s="1" t="s">
        <v>1592</v>
      </c>
      <c r="I1922" s="1" t="s">
        <v>331</v>
      </c>
      <c r="J1922" s="1" t="s">
        <v>275</v>
      </c>
      <c r="K1922" s="1" t="s">
        <v>362</v>
      </c>
    </row>
    <row r="1923" spans="1:11" x14ac:dyDescent="0.2">
      <c r="A1923" s="6" t="str">
        <f>INDEX(UF_acronyms!$A$1:$C$28,MATCH(B1923,UF_acronyms!$C$1:$C$28,0),2)</f>
        <v>BA</v>
      </c>
      <c r="B1923" s="1" t="s">
        <v>4423</v>
      </c>
      <c r="C1923" s="1" t="s">
        <v>4611</v>
      </c>
      <c r="D1923" s="1" t="s">
        <v>4612</v>
      </c>
      <c r="E1923" s="11">
        <v>39972</v>
      </c>
      <c r="F1923" s="6" t="str">
        <f>CONCATENATE(tb_SVI[[#This Row],[Nome Município]],"/",tb_SVI[[#This Row],[UF]])</f>
        <v>Pojuca/BA</v>
      </c>
      <c r="G1923" s="1" t="s">
        <v>18</v>
      </c>
      <c r="H1923" s="1" t="s">
        <v>1004</v>
      </c>
      <c r="I1923" s="1" t="s">
        <v>1254</v>
      </c>
      <c r="J1923" s="1" t="s">
        <v>73</v>
      </c>
      <c r="K1923" s="1" t="s">
        <v>403</v>
      </c>
    </row>
    <row r="1924" spans="1:11" x14ac:dyDescent="0.2">
      <c r="A1924" s="6" t="str">
        <f>INDEX(UF_acronyms!$A$1:$C$28,MATCH(B1924,UF_acronyms!$C$1:$C$28,0),2)</f>
        <v>BA</v>
      </c>
      <c r="B1924" s="1" t="s">
        <v>4423</v>
      </c>
      <c r="C1924" s="1" t="s">
        <v>4613</v>
      </c>
      <c r="D1924" s="1" t="s">
        <v>4614</v>
      </c>
      <c r="E1924" s="11">
        <v>47126</v>
      </c>
      <c r="F1924" s="6" t="str">
        <f>CONCATENATE(tb_SVI[[#This Row],[Nome Município]],"/",tb_SVI[[#This Row],[UF]])</f>
        <v>Mata de São João/BA</v>
      </c>
      <c r="G1924" s="1" t="s">
        <v>18</v>
      </c>
      <c r="H1924" s="1" t="s">
        <v>863</v>
      </c>
      <c r="I1924" s="1" t="s">
        <v>260</v>
      </c>
      <c r="J1924" s="1" t="s">
        <v>908</v>
      </c>
      <c r="K1924" s="1" t="s">
        <v>225</v>
      </c>
    </row>
    <row r="1925" spans="1:11" x14ac:dyDescent="0.2">
      <c r="A1925" s="6" t="str">
        <f>INDEX(UF_acronyms!$A$1:$C$28,MATCH(B1925,UF_acronyms!$C$1:$C$28,0),2)</f>
        <v>BA</v>
      </c>
      <c r="B1925" s="1" t="s">
        <v>4423</v>
      </c>
      <c r="C1925" s="1" t="s">
        <v>4615</v>
      </c>
      <c r="D1925" s="1" t="s">
        <v>4616</v>
      </c>
      <c r="E1925" s="11">
        <v>21432</v>
      </c>
      <c r="F1925" s="6" t="str">
        <f>CONCATENATE(tb_SVI[[#This Row],[Nome Município]],"/",tb_SVI[[#This Row],[UF]])</f>
        <v>Madre de Deus/BA</v>
      </c>
      <c r="G1925" s="1" t="s">
        <v>18</v>
      </c>
      <c r="H1925" s="1" t="s">
        <v>1413</v>
      </c>
      <c r="I1925" s="1" t="s">
        <v>3067</v>
      </c>
      <c r="J1925" s="1" t="s">
        <v>369</v>
      </c>
      <c r="K1925" s="1" t="s">
        <v>460</v>
      </c>
    </row>
    <row r="1926" spans="1:11" x14ac:dyDescent="0.2">
      <c r="A1926" s="6" t="str">
        <f>INDEX(UF_acronyms!$A$1:$C$28,MATCH(B1926,UF_acronyms!$C$1:$C$28,0),2)</f>
        <v>BA</v>
      </c>
      <c r="B1926" s="1" t="s">
        <v>4423</v>
      </c>
      <c r="C1926" s="1" t="s">
        <v>4617</v>
      </c>
      <c r="D1926" s="1" t="s">
        <v>4618</v>
      </c>
      <c r="E1926" s="11">
        <v>201635</v>
      </c>
      <c r="F1926" s="6" t="str">
        <f>CONCATENATE(tb_SVI[[#This Row],[Nome Município]],"/",tb_SVI[[#This Row],[UF]])</f>
        <v>Lauro de Freitas/BA</v>
      </c>
      <c r="G1926" s="1" t="s">
        <v>18</v>
      </c>
      <c r="H1926" s="1" t="s">
        <v>2083</v>
      </c>
      <c r="I1926" s="1" t="s">
        <v>866</v>
      </c>
      <c r="J1926" s="1" t="s">
        <v>301</v>
      </c>
      <c r="K1926" s="1" t="s">
        <v>283</v>
      </c>
    </row>
    <row r="1927" spans="1:11" x14ac:dyDescent="0.2">
      <c r="A1927" s="6" t="str">
        <f>INDEX(UF_acronyms!$A$1:$C$28,MATCH(B1927,UF_acronyms!$C$1:$C$28,0),2)</f>
        <v>BA</v>
      </c>
      <c r="B1927" s="1" t="s">
        <v>4423</v>
      </c>
      <c r="C1927" s="1" t="s">
        <v>4619</v>
      </c>
      <c r="D1927" s="1" t="s">
        <v>4620</v>
      </c>
      <c r="E1927" s="11">
        <v>22337</v>
      </c>
      <c r="F1927" s="6" t="str">
        <f>CONCATENATE(tb_SVI[[#This Row],[Nome Município]],"/",tb_SVI[[#This Row],[UF]])</f>
        <v>Itaparica/BA</v>
      </c>
      <c r="G1927" s="1" t="s">
        <v>18</v>
      </c>
      <c r="H1927" s="1" t="s">
        <v>277</v>
      </c>
      <c r="I1927" s="1" t="s">
        <v>287</v>
      </c>
      <c r="J1927" s="1" t="s">
        <v>248</v>
      </c>
      <c r="K1927" s="1" t="s">
        <v>340</v>
      </c>
    </row>
    <row r="1928" spans="1:11" x14ac:dyDescent="0.2">
      <c r="A1928" s="6" t="str">
        <f>INDEX(UF_acronyms!$A$1:$C$28,MATCH(B1928,UF_acronyms!$C$1:$C$28,0),2)</f>
        <v>BA</v>
      </c>
      <c r="B1928" s="1" t="s">
        <v>4423</v>
      </c>
      <c r="C1928" s="1" t="s">
        <v>4621</v>
      </c>
      <c r="D1928" s="1" t="s">
        <v>4622</v>
      </c>
      <c r="E1928" s="11">
        <v>82432</v>
      </c>
      <c r="F1928" s="6" t="str">
        <f>CONCATENATE(tb_SVI[[#This Row],[Nome Município]],"/",tb_SVI[[#This Row],[UF]])</f>
        <v>Dias D'Ávila/BA</v>
      </c>
      <c r="G1928" s="1" t="s">
        <v>18</v>
      </c>
      <c r="H1928" s="1" t="s">
        <v>210</v>
      </c>
      <c r="I1928" s="1" t="s">
        <v>1108</v>
      </c>
      <c r="J1928" s="1" t="s">
        <v>2227</v>
      </c>
      <c r="K1928" s="1" t="s">
        <v>208</v>
      </c>
    </row>
    <row r="1929" spans="1:11" x14ac:dyDescent="0.2">
      <c r="A1929" s="6" t="str">
        <f>INDEX(UF_acronyms!$A$1:$C$28,MATCH(B1929,UF_acronyms!$C$1:$C$28,0),2)</f>
        <v>BA</v>
      </c>
      <c r="B1929" s="1" t="s">
        <v>4423</v>
      </c>
      <c r="C1929" s="1" t="s">
        <v>4623</v>
      </c>
      <c r="D1929" s="1" t="s">
        <v>4624</v>
      </c>
      <c r="E1929" s="11">
        <v>87458</v>
      </c>
      <c r="F1929" s="6" t="str">
        <f>CONCATENATE(tb_SVI[[#This Row],[Nome Município]],"/",tb_SVI[[#This Row],[UF]])</f>
        <v>Candeias/BA</v>
      </c>
      <c r="G1929" s="1" t="s">
        <v>18</v>
      </c>
      <c r="H1929" s="1" t="s">
        <v>1080</v>
      </c>
      <c r="I1929" s="1" t="s">
        <v>1386</v>
      </c>
      <c r="J1929" s="1" t="s">
        <v>133</v>
      </c>
      <c r="K1929" s="1" t="s">
        <v>173</v>
      </c>
    </row>
    <row r="1930" spans="1:11" x14ac:dyDescent="0.2">
      <c r="A1930" s="6" t="str">
        <f>INDEX(UF_acronyms!$A$1:$C$28,MATCH(B1930,UF_acronyms!$C$1:$C$28,0),2)</f>
        <v>BA</v>
      </c>
      <c r="B1930" s="1" t="s">
        <v>4423</v>
      </c>
      <c r="C1930" s="1" t="s">
        <v>4625</v>
      </c>
      <c r="D1930" s="1" t="s">
        <v>4626</v>
      </c>
      <c r="E1930" s="11">
        <v>304302</v>
      </c>
      <c r="F1930" s="6" t="str">
        <f>CONCATENATE(tb_SVI[[#This Row],[Nome Município]],"/",tb_SVI[[#This Row],[UF]])</f>
        <v>Camaçari/BA</v>
      </c>
      <c r="G1930" s="1" t="s">
        <v>18</v>
      </c>
      <c r="H1930" s="1" t="s">
        <v>306</v>
      </c>
      <c r="I1930" s="1" t="s">
        <v>394</v>
      </c>
      <c r="J1930" s="1" t="s">
        <v>64</v>
      </c>
      <c r="K1930" s="1" t="s">
        <v>64</v>
      </c>
    </row>
    <row r="1931" spans="1:11" x14ac:dyDescent="0.2">
      <c r="A1931" s="6" t="str">
        <f>INDEX(UF_acronyms!$A$1:$C$28,MATCH(B1931,UF_acronyms!$C$1:$C$28,0),2)</f>
        <v>BA</v>
      </c>
      <c r="B1931" s="1" t="s">
        <v>4423</v>
      </c>
      <c r="C1931" s="1" t="s">
        <v>4627</v>
      </c>
      <c r="D1931" s="1" t="s">
        <v>4628</v>
      </c>
      <c r="E1931" s="11">
        <v>10560</v>
      </c>
      <c r="F1931" s="6" t="str">
        <f>CONCATENATE(tb_SVI[[#This Row],[Nome Município]],"/",tb_SVI[[#This Row],[UF]])</f>
        <v>Érico Cardoso/BA</v>
      </c>
      <c r="G1931" s="1" t="s">
        <v>18</v>
      </c>
      <c r="H1931" s="1" t="s">
        <v>867</v>
      </c>
      <c r="I1931" s="1" t="s">
        <v>1386</v>
      </c>
      <c r="J1931" s="1" t="s">
        <v>414</v>
      </c>
      <c r="K1931" s="1" t="s">
        <v>155</v>
      </c>
    </row>
    <row r="1932" spans="1:11" x14ac:dyDescent="0.2">
      <c r="A1932" s="6" t="str">
        <f>INDEX(UF_acronyms!$A$1:$C$28,MATCH(B1932,UF_acronyms!$C$1:$C$28,0),2)</f>
        <v>BA</v>
      </c>
      <c r="B1932" s="1" t="s">
        <v>4423</v>
      </c>
      <c r="C1932" s="1" t="s">
        <v>4629</v>
      </c>
      <c r="D1932" s="1" t="s">
        <v>4630</v>
      </c>
      <c r="E1932" s="11">
        <v>17033</v>
      </c>
      <c r="F1932" s="6" t="str">
        <f>CONCATENATE(tb_SVI[[#This Row],[Nome Município]],"/",tb_SVI[[#This Row],[UF]])</f>
        <v>Água Fria/BA</v>
      </c>
      <c r="G1932" s="1" t="s">
        <v>18</v>
      </c>
      <c r="H1932" s="1" t="s">
        <v>385</v>
      </c>
      <c r="I1932" s="1" t="s">
        <v>146</v>
      </c>
      <c r="J1932" s="1" t="s">
        <v>692</v>
      </c>
      <c r="K1932" s="1" t="s">
        <v>79</v>
      </c>
    </row>
    <row r="1933" spans="1:11" x14ac:dyDescent="0.2">
      <c r="A1933" s="6" t="str">
        <f>INDEX(UF_acronyms!$A$1:$C$28,MATCH(B1933,UF_acronyms!$C$1:$C$28,0),2)</f>
        <v>BA</v>
      </c>
      <c r="B1933" s="1" t="s">
        <v>4423</v>
      </c>
      <c r="C1933" s="1" t="s">
        <v>4631</v>
      </c>
      <c r="D1933" s="1" t="s">
        <v>4632</v>
      </c>
      <c r="E1933" s="11">
        <v>46523</v>
      </c>
      <c r="F1933" s="6" t="str">
        <f>CONCATENATE(tb_SVI[[#This Row],[Nome Município]],"/",tb_SVI[[#This Row],[UF]])</f>
        <v>Xique-Xique/BA</v>
      </c>
      <c r="G1933" s="1" t="s">
        <v>18</v>
      </c>
      <c r="H1933" s="1" t="s">
        <v>153</v>
      </c>
      <c r="I1933" s="1" t="s">
        <v>792</v>
      </c>
      <c r="J1933" s="1" t="s">
        <v>432</v>
      </c>
      <c r="K1933" s="1" t="s">
        <v>221</v>
      </c>
    </row>
    <row r="1934" spans="1:11" x14ac:dyDescent="0.2">
      <c r="A1934" s="6" t="str">
        <f>INDEX(UF_acronyms!$A$1:$C$28,MATCH(B1934,UF_acronyms!$C$1:$C$28,0),2)</f>
        <v>BA</v>
      </c>
      <c r="B1934" s="1" t="s">
        <v>4423</v>
      </c>
      <c r="C1934" s="1" t="s">
        <v>4633</v>
      </c>
      <c r="D1934" s="1" t="s">
        <v>4634</v>
      </c>
      <c r="E1934" s="11">
        <v>20978</v>
      </c>
      <c r="F1934" s="6" t="str">
        <f>CONCATENATE(tb_SVI[[#This Row],[Nome Município]],"/",tb_SVI[[#This Row],[UF]])</f>
        <v>Wenceslau Guimarães/BA</v>
      </c>
      <c r="G1934" s="1" t="s">
        <v>18</v>
      </c>
      <c r="H1934" s="1" t="s">
        <v>801</v>
      </c>
      <c r="I1934" s="1" t="s">
        <v>176</v>
      </c>
      <c r="J1934" s="1" t="s">
        <v>354</v>
      </c>
      <c r="K1934" s="1" t="s">
        <v>96</v>
      </c>
    </row>
    <row r="1935" spans="1:11" x14ac:dyDescent="0.2">
      <c r="A1935" s="6" t="str">
        <f>INDEX(UF_acronyms!$A$1:$C$28,MATCH(B1935,UF_acronyms!$C$1:$C$28,0),2)</f>
        <v>BA</v>
      </c>
      <c r="B1935" s="1" t="s">
        <v>4423</v>
      </c>
      <c r="C1935" s="1" t="s">
        <v>4635</v>
      </c>
      <c r="D1935" s="1" t="s">
        <v>4636</v>
      </c>
      <c r="E1935" s="11">
        <v>12180</v>
      </c>
      <c r="F1935" s="6" t="str">
        <f>CONCATENATE(tb_SVI[[#This Row],[Nome Município]],"/",tb_SVI[[#This Row],[UF]])</f>
        <v>Wanderley/BA</v>
      </c>
      <c r="G1935" s="1" t="s">
        <v>18</v>
      </c>
      <c r="H1935" s="1" t="s">
        <v>163</v>
      </c>
      <c r="I1935" s="1" t="s">
        <v>316</v>
      </c>
      <c r="J1935" s="1" t="s">
        <v>572</v>
      </c>
      <c r="K1935" s="1" t="s">
        <v>193</v>
      </c>
    </row>
    <row r="1936" spans="1:11" x14ac:dyDescent="0.2">
      <c r="A1936" s="6" t="str">
        <f>INDEX(UF_acronyms!$A$1:$C$28,MATCH(B1936,UF_acronyms!$C$1:$C$28,0),2)</f>
        <v>BA</v>
      </c>
      <c r="B1936" s="1" t="s">
        <v>4423</v>
      </c>
      <c r="C1936" s="1" t="s">
        <v>4637</v>
      </c>
      <c r="D1936" s="1" t="s">
        <v>4638</v>
      </c>
      <c r="E1936" s="11">
        <v>9344</v>
      </c>
      <c r="F1936" s="6" t="str">
        <f>CONCATENATE(tb_SVI[[#This Row],[Nome Município]],"/",tb_SVI[[#This Row],[UF]])</f>
        <v>Wagner/BA</v>
      </c>
      <c r="G1936" s="1" t="s">
        <v>18</v>
      </c>
      <c r="H1936" s="1" t="s">
        <v>353</v>
      </c>
      <c r="I1936" s="1" t="s">
        <v>936</v>
      </c>
      <c r="J1936" s="1" t="s">
        <v>536</v>
      </c>
      <c r="K1936" s="1" t="s">
        <v>105</v>
      </c>
    </row>
    <row r="1937" spans="1:11" x14ac:dyDescent="0.2">
      <c r="A1937" s="6" t="str">
        <f>INDEX(UF_acronyms!$A$1:$C$28,MATCH(B1937,UF_acronyms!$C$1:$C$28,0),2)</f>
        <v>BA</v>
      </c>
      <c r="B1937" s="1" t="s">
        <v>4423</v>
      </c>
      <c r="C1937" s="1" t="s">
        <v>4639</v>
      </c>
      <c r="D1937" s="1" t="s">
        <v>4640</v>
      </c>
      <c r="E1937" s="11">
        <v>9210</v>
      </c>
      <c r="F1937" s="6" t="str">
        <f>CONCATENATE(tb_SVI[[#This Row],[Nome Município]],"/",tb_SVI[[#This Row],[UF]])</f>
        <v>Várzea do Poço/BA</v>
      </c>
      <c r="G1937" s="1" t="s">
        <v>18</v>
      </c>
      <c r="H1937" s="1" t="s">
        <v>1226</v>
      </c>
      <c r="I1937" s="1" t="s">
        <v>152</v>
      </c>
      <c r="J1937" s="1" t="s">
        <v>147</v>
      </c>
      <c r="K1937" s="1" t="s">
        <v>506</v>
      </c>
    </row>
    <row r="1938" spans="1:11" x14ac:dyDescent="0.2">
      <c r="A1938" s="6" t="str">
        <f>INDEX(UF_acronyms!$A$1:$C$28,MATCH(B1938,UF_acronyms!$C$1:$C$28,0),2)</f>
        <v>BA</v>
      </c>
      <c r="B1938" s="1" t="s">
        <v>4423</v>
      </c>
      <c r="C1938" s="1" t="s">
        <v>4641</v>
      </c>
      <c r="D1938" s="1" t="s">
        <v>4642</v>
      </c>
      <c r="E1938" s="11">
        <v>14121</v>
      </c>
      <c r="F1938" s="6" t="str">
        <f>CONCATENATE(tb_SVI[[#This Row],[Nome Município]],"/",tb_SVI[[#This Row],[UF]])</f>
        <v>Várzea da Roça/BA</v>
      </c>
      <c r="G1938" s="1" t="s">
        <v>18</v>
      </c>
      <c r="H1938" s="1" t="s">
        <v>308</v>
      </c>
      <c r="I1938" s="1" t="s">
        <v>2691</v>
      </c>
      <c r="J1938" s="1" t="s">
        <v>103</v>
      </c>
      <c r="K1938" s="1" t="s">
        <v>641</v>
      </c>
    </row>
    <row r="1939" spans="1:11" x14ac:dyDescent="0.2">
      <c r="A1939" s="6" t="str">
        <f>INDEX(UF_acronyms!$A$1:$C$28,MATCH(B1939,UF_acronyms!$C$1:$C$28,0),2)</f>
        <v>BA</v>
      </c>
      <c r="B1939" s="1" t="s">
        <v>4423</v>
      </c>
      <c r="C1939" s="1" t="s">
        <v>4643</v>
      </c>
      <c r="D1939" s="1" t="s">
        <v>4644</v>
      </c>
      <c r="E1939" s="11">
        <v>12625</v>
      </c>
      <c r="F1939" s="6" t="str">
        <f>CONCATENATE(tb_SVI[[#This Row],[Nome Município]],"/",tb_SVI[[#This Row],[UF]])</f>
        <v>Várzea Nova/BA</v>
      </c>
      <c r="G1939" s="1" t="s">
        <v>18</v>
      </c>
      <c r="H1939" s="1" t="s">
        <v>147</v>
      </c>
      <c r="I1939" s="1" t="s">
        <v>32</v>
      </c>
      <c r="J1939" s="1" t="s">
        <v>326</v>
      </c>
      <c r="K1939" s="1" t="s">
        <v>226</v>
      </c>
    </row>
    <row r="1940" spans="1:11" x14ac:dyDescent="0.2">
      <c r="A1940" s="6" t="str">
        <f>INDEX(UF_acronyms!$A$1:$C$28,MATCH(B1940,UF_acronyms!$C$1:$C$28,0),2)</f>
        <v>BA</v>
      </c>
      <c r="B1940" s="1" t="s">
        <v>4423</v>
      </c>
      <c r="C1940" s="1" t="s">
        <v>4645</v>
      </c>
      <c r="D1940" s="1" t="s">
        <v>4646</v>
      </c>
      <c r="E1940" s="11">
        <v>341128</v>
      </c>
      <c r="F1940" s="6" t="str">
        <f>CONCATENATE(tb_SVI[[#This Row],[Nome Município]],"/",tb_SVI[[#This Row],[UF]])</f>
        <v>Vitória da Conquista/BA</v>
      </c>
      <c r="G1940" s="1" t="s">
        <v>18</v>
      </c>
      <c r="H1940" s="1" t="s">
        <v>1074</v>
      </c>
      <c r="I1940" s="1" t="s">
        <v>1499</v>
      </c>
      <c r="J1940" s="1" t="s">
        <v>270</v>
      </c>
      <c r="K1940" s="1" t="s">
        <v>41</v>
      </c>
    </row>
    <row r="1941" spans="1:11" x14ac:dyDescent="0.2">
      <c r="A1941" s="6" t="str">
        <f>INDEX(UF_acronyms!$A$1:$C$28,MATCH(B1941,UF_acronyms!$C$1:$C$28,0),2)</f>
        <v>BA</v>
      </c>
      <c r="B1941" s="1" t="s">
        <v>4423</v>
      </c>
      <c r="C1941" s="1" t="s">
        <v>4649</v>
      </c>
      <c r="D1941" s="1" t="s">
        <v>4650</v>
      </c>
      <c r="E1941" s="11">
        <v>97233</v>
      </c>
      <c r="F1941" s="6" t="str">
        <f>CONCATENATE(tb_SVI[[#This Row],[Nome Município]],"/",tb_SVI[[#This Row],[UF]])</f>
        <v>Valença/BA</v>
      </c>
      <c r="G1941" s="1" t="s">
        <v>18</v>
      </c>
      <c r="H1941" s="1" t="s">
        <v>85</v>
      </c>
      <c r="I1941" s="1" t="s">
        <v>74</v>
      </c>
      <c r="J1941" s="1" t="s">
        <v>239</v>
      </c>
      <c r="K1941" s="1" t="s">
        <v>170</v>
      </c>
    </row>
    <row r="1942" spans="1:11" x14ac:dyDescent="0.2">
      <c r="A1942" s="6" t="str">
        <f>INDEX(UF_acronyms!$A$1:$C$28,MATCH(B1942,UF_acronyms!$C$1:$C$28,0),2)</f>
        <v>BA</v>
      </c>
      <c r="B1942" s="1" t="s">
        <v>4423</v>
      </c>
      <c r="C1942" s="1" t="s">
        <v>4651</v>
      </c>
      <c r="D1942" s="1" t="s">
        <v>4652</v>
      </c>
      <c r="E1942" s="11">
        <v>28800</v>
      </c>
      <c r="F1942" s="6" t="str">
        <f>CONCATENATE(tb_SVI[[#This Row],[Nome Município]],"/",tb_SVI[[#This Row],[UF]])</f>
        <v>Valente/BA</v>
      </c>
      <c r="G1942" s="1" t="s">
        <v>18</v>
      </c>
      <c r="H1942" s="1" t="s">
        <v>145</v>
      </c>
      <c r="I1942" s="1" t="s">
        <v>361</v>
      </c>
      <c r="J1942" s="1" t="s">
        <v>57</v>
      </c>
      <c r="K1942" s="1" t="s">
        <v>851</v>
      </c>
    </row>
    <row r="1943" spans="1:11" x14ac:dyDescent="0.2">
      <c r="A1943" s="6" t="str">
        <f>INDEX(UF_acronyms!$A$1:$C$28,MATCH(B1943,UF_acronyms!$C$1:$C$28,0),2)</f>
        <v>BA</v>
      </c>
      <c r="B1943" s="1" t="s">
        <v>4423</v>
      </c>
      <c r="C1943" s="1" t="s">
        <v>4653</v>
      </c>
      <c r="D1943" s="1" t="s">
        <v>4654</v>
      </c>
      <c r="E1943" s="11">
        <v>19256</v>
      </c>
      <c r="F1943" s="6" t="str">
        <f>CONCATENATE(tb_SVI[[#This Row],[Nome Município]],"/",tb_SVI[[#This Row],[UF]])</f>
        <v>Utinga/BA</v>
      </c>
      <c r="G1943" s="1" t="s">
        <v>18</v>
      </c>
      <c r="H1943" s="1" t="s">
        <v>1415</v>
      </c>
      <c r="I1943" s="1" t="s">
        <v>218</v>
      </c>
      <c r="J1943" s="1" t="s">
        <v>158</v>
      </c>
      <c r="K1943" s="1" t="s">
        <v>105</v>
      </c>
    </row>
    <row r="1944" spans="1:11" x14ac:dyDescent="0.2">
      <c r="A1944" s="6" t="str">
        <f>INDEX(UF_acronyms!$A$1:$C$28,MATCH(B1944,UF_acronyms!$C$1:$C$28,0),2)</f>
        <v>BA</v>
      </c>
      <c r="B1944" s="1" t="s">
        <v>4423</v>
      </c>
      <c r="C1944" s="1" t="s">
        <v>4655</v>
      </c>
      <c r="D1944" s="1" t="s">
        <v>4656</v>
      </c>
      <c r="E1944" s="11">
        <v>20413</v>
      </c>
      <c r="F1944" s="6" t="str">
        <f>CONCATENATE(tb_SVI[[#This Row],[Nome Município]],"/",tb_SVI[[#This Row],[UF]])</f>
        <v>Uruçuca/BA</v>
      </c>
      <c r="G1944" s="1" t="s">
        <v>18</v>
      </c>
      <c r="H1944" s="1" t="s">
        <v>163</v>
      </c>
      <c r="I1944" s="1" t="s">
        <v>785</v>
      </c>
      <c r="J1944" s="1" t="s">
        <v>228</v>
      </c>
      <c r="K1944" s="1" t="s">
        <v>438</v>
      </c>
    </row>
    <row r="1945" spans="1:11" x14ac:dyDescent="0.2">
      <c r="A1945" s="6" t="str">
        <f>INDEX(UF_acronyms!$A$1:$C$28,MATCH(B1945,UF_acronyms!$C$1:$C$28,0),2)</f>
        <v>BA</v>
      </c>
      <c r="B1945" s="1" t="s">
        <v>4423</v>
      </c>
      <c r="C1945" s="1" t="s">
        <v>4657</v>
      </c>
      <c r="D1945" s="1" t="s">
        <v>4658</v>
      </c>
      <c r="E1945" s="11">
        <v>16665</v>
      </c>
      <c r="F1945" s="6" t="str">
        <f>CONCATENATE(tb_SVI[[#This Row],[Nome Município]],"/",tb_SVI[[#This Row],[UF]])</f>
        <v>Urandi/BA</v>
      </c>
      <c r="G1945" s="1" t="s">
        <v>18</v>
      </c>
      <c r="H1945" s="1" t="s">
        <v>293</v>
      </c>
      <c r="I1945" s="1" t="s">
        <v>2423</v>
      </c>
      <c r="J1945" s="1" t="s">
        <v>666</v>
      </c>
      <c r="K1945" s="1" t="s">
        <v>597</v>
      </c>
    </row>
    <row r="1946" spans="1:11" x14ac:dyDescent="0.2">
      <c r="A1946" s="6" t="str">
        <f>INDEX(UF_acronyms!$A$1:$C$28,MATCH(B1946,UF_acronyms!$C$1:$C$28,0),2)</f>
        <v>BA</v>
      </c>
      <c r="B1946" s="1" t="s">
        <v>4423</v>
      </c>
      <c r="C1946" s="1" t="s">
        <v>4659</v>
      </c>
      <c r="D1946" s="1" t="s">
        <v>4660</v>
      </c>
      <c r="E1946" s="11">
        <v>18544</v>
      </c>
      <c r="F1946" s="6" t="str">
        <f>CONCATENATE(tb_SVI[[#This Row],[Nome Município]],"/",tb_SVI[[#This Row],[UF]])</f>
        <v>Una/BA</v>
      </c>
      <c r="G1946" s="1" t="s">
        <v>18</v>
      </c>
      <c r="H1946" s="1" t="s">
        <v>59</v>
      </c>
      <c r="I1946" s="1" t="s">
        <v>224</v>
      </c>
      <c r="J1946" s="1" t="s">
        <v>60</v>
      </c>
      <c r="K1946" s="1" t="s">
        <v>588</v>
      </c>
    </row>
    <row r="1947" spans="1:11" x14ac:dyDescent="0.2">
      <c r="A1947" s="6" t="str">
        <f>INDEX(UF_acronyms!$A$1:$C$28,MATCH(B1947,UF_acronyms!$C$1:$C$28,0),2)</f>
        <v>BA</v>
      </c>
      <c r="B1947" s="1" t="s">
        <v>4423</v>
      </c>
      <c r="C1947" s="1" t="s">
        <v>4661</v>
      </c>
      <c r="D1947" s="1" t="s">
        <v>4662</v>
      </c>
      <c r="E1947" s="11">
        <v>19402</v>
      </c>
      <c r="F1947" s="6" t="str">
        <f>CONCATENATE(tb_SVI[[#This Row],[Nome Município]],"/",tb_SVI[[#This Row],[UF]])</f>
        <v>Umburanas/BA</v>
      </c>
      <c r="G1947" s="1" t="s">
        <v>18</v>
      </c>
      <c r="H1947" s="1" t="s">
        <v>104</v>
      </c>
      <c r="I1947" s="1" t="s">
        <v>260</v>
      </c>
      <c r="J1947" s="1" t="s">
        <v>588</v>
      </c>
      <c r="K1947" s="1" t="s">
        <v>433</v>
      </c>
    </row>
    <row r="1948" spans="1:11" x14ac:dyDescent="0.2">
      <c r="A1948" s="6" t="str">
        <f>INDEX(UF_acronyms!$A$1:$C$28,MATCH(B1948,UF_acronyms!$C$1:$C$28,0),2)</f>
        <v>BA</v>
      </c>
      <c r="B1948" s="1" t="s">
        <v>4423</v>
      </c>
      <c r="C1948" s="1" t="s">
        <v>4663</v>
      </c>
      <c r="D1948" s="1" t="s">
        <v>4664</v>
      </c>
      <c r="E1948" s="11">
        <v>13891</v>
      </c>
      <c r="F1948" s="6" t="str">
        <f>CONCATENATE(tb_SVI[[#This Row],[Nome Município]],"/",tb_SVI[[#This Row],[UF]])</f>
        <v>Uibaí/BA</v>
      </c>
      <c r="G1948" s="1" t="s">
        <v>18</v>
      </c>
      <c r="H1948" s="1" t="s">
        <v>371</v>
      </c>
      <c r="I1948" s="1" t="s">
        <v>1593</v>
      </c>
      <c r="J1948" s="1" t="s">
        <v>327</v>
      </c>
      <c r="K1948" s="1" t="s">
        <v>685</v>
      </c>
    </row>
    <row r="1949" spans="1:11" x14ac:dyDescent="0.2">
      <c r="A1949" s="6" t="str">
        <f>INDEX(UF_acronyms!$A$1:$C$28,MATCH(B1949,UF_acronyms!$C$1:$C$28,0),2)</f>
        <v>BA</v>
      </c>
      <c r="B1949" s="1" t="s">
        <v>4423</v>
      </c>
      <c r="C1949" s="1" t="s">
        <v>4665</v>
      </c>
      <c r="D1949" s="1" t="s">
        <v>4666</v>
      </c>
      <c r="E1949" s="11">
        <v>19877</v>
      </c>
      <c r="F1949" s="6" t="str">
        <f>CONCATENATE(tb_SVI[[#This Row],[Nome Município]],"/",tb_SVI[[#This Row],[UF]])</f>
        <v>Ubaíra/BA</v>
      </c>
      <c r="G1949" s="1" t="s">
        <v>18</v>
      </c>
      <c r="H1949" s="1" t="s">
        <v>1415</v>
      </c>
      <c r="I1949" s="1" t="s">
        <v>458</v>
      </c>
      <c r="J1949" s="1" t="s">
        <v>522</v>
      </c>
      <c r="K1949" s="1" t="s">
        <v>138</v>
      </c>
    </row>
    <row r="1950" spans="1:11" x14ac:dyDescent="0.2">
      <c r="A1950" s="6" t="str">
        <f>INDEX(UF_acronyms!$A$1:$C$28,MATCH(B1950,UF_acronyms!$C$1:$C$28,0),2)</f>
        <v>BA</v>
      </c>
      <c r="B1950" s="1" t="s">
        <v>4423</v>
      </c>
      <c r="C1950" s="1" t="s">
        <v>4667</v>
      </c>
      <c r="D1950" s="1" t="s">
        <v>4668</v>
      </c>
      <c r="E1950" s="11">
        <v>27263</v>
      </c>
      <c r="F1950" s="6" t="str">
        <f>CONCATENATE(tb_SVI[[#This Row],[Nome Município]],"/",tb_SVI[[#This Row],[UF]])</f>
        <v>Ubatã/BA</v>
      </c>
      <c r="G1950" s="1" t="s">
        <v>18</v>
      </c>
      <c r="H1950" s="1" t="s">
        <v>500</v>
      </c>
      <c r="I1950" s="1" t="s">
        <v>812</v>
      </c>
      <c r="J1950" s="1" t="s">
        <v>128</v>
      </c>
      <c r="K1950" s="1" t="s">
        <v>618</v>
      </c>
    </row>
    <row r="1951" spans="1:11" x14ac:dyDescent="0.2">
      <c r="A1951" s="6" t="str">
        <f>INDEX(UF_acronyms!$A$1:$C$28,MATCH(B1951,UF_acronyms!$C$1:$C$28,0),2)</f>
        <v>BA</v>
      </c>
      <c r="B1951" s="1" t="s">
        <v>4423</v>
      </c>
      <c r="C1951" s="1" t="s">
        <v>4669</v>
      </c>
      <c r="D1951" s="1" t="s">
        <v>4670</v>
      </c>
      <c r="E1951" s="11">
        <v>18847</v>
      </c>
      <c r="F1951" s="6" t="str">
        <f>CONCATENATE(tb_SVI[[#This Row],[Nome Município]],"/",tb_SVI[[#This Row],[UF]])</f>
        <v>Ubaitaba/BA</v>
      </c>
      <c r="G1951" s="1" t="s">
        <v>18</v>
      </c>
      <c r="H1951" s="1" t="s">
        <v>936</v>
      </c>
      <c r="I1951" s="1" t="s">
        <v>1593</v>
      </c>
      <c r="J1951" s="1" t="s">
        <v>395</v>
      </c>
      <c r="K1951" s="1" t="s">
        <v>302</v>
      </c>
    </row>
    <row r="1952" spans="1:11" x14ac:dyDescent="0.2">
      <c r="A1952" s="6" t="str">
        <f>INDEX(UF_acronyms!$A$1:$C$28,MATCH(B1952,UF_acronyms!$C$1:$C$28,0),2)</f>
        <v>BA</v>
      </c>
      <c r="B1952" s="1" t="s">
        <v>4423</v>
      </c>
      <c r="C1952" s="1" t="s">
        <v>4671</v>
      </c>
      <c r="D1952" s="1" t="s">
        <v>4672</v>
      </c>
      <c r="E1952" s="11">
        <v>24113</v>
      </c>
      <c r="F1952" s="6" t="str">
        <f>CONCATENATE(tb_SVI[[#This Row],[Nome Município]],"/",tb_SVI[[#This Row],[UF]])</f>
        <v>Uauá/BA</v>
      </c>
      <c r="G1952" s="1" t="s">
        <v>18</v>
      </c>
      <c r="H1952" s="1" t="s">
        <v>317</v>
      </c>
      <c r="I1952" s="1" t="s">
        <v>1365</v>
      </c>
      <c r="J1952" s="1" t="s">
        <v>36</v>
      </c>
      <c r="K1952" s="1" t="s">
        <v>461</v>
      </c>
    </row>
    <row r="1953" spans="1:11" x14ac:dyDescent="0.2">
      <c r="A1953" s="6" t="str">
        <f>INDEX(UF_acronyms!$A$1:$C$28,MATCH(B1953,UF_acronyms!$C$1:$C$28,0),2)</f>
        <v>BA</v>
      </c>
      <c r="B1953" s="1" t="s">
        <v>4423</v>
      </c>
      <c r="C1953" s="1" t="s">
        <v>4673</v>
      </c>
      <c r="D1953" s="1" t="s">
        <v>4674</v>
      </c>
      <c r="E1953" s="11">
        <v>50798</v>
      </c>
      <c r="F1953" s="6" t="str">
        <f>CONCATENATE(tb_SVI[[#This Row],[Nome Município]],"/",tb_SVI[[#This Row],[UF]])</f>
        <v>Tucano/BA</v>
      </c>
      <c r="G1953" s="1" t="s">
        <v>18</v>
      </c>
      <c r="H1953" s="1" t="s">
        <v>698</v>
      </c>
      <c r="I1953" s="1" t="s">
        <v>459</v>
      </c>
      <c r="J1953" s="1" t="s">
        <v>385</v>
      </c>
      <c r="K1953" s="1" t="s">
        <v>649</v>
      </c>
    </row>
    <row r="1954" spans="1:11" x14ac:dyDescent="0.2">
      <c r="A1954" s="6" t="str">
        <f>INDEX(UF_acronyms!$A$1:$C$28,MATCH(B1954,UF_acronyms!$C$1:$C$28,0),2)</f>
        <v>BA</v>
      </c>
      <c r="B1954" s="1" t="s">
        <v>4423</v>
      </c>
      <c r="C1954" s="1" t="s">
        <v>4675</v>
      </c>
      <c r="D1954" s="1" t="s">
        <v>4676</v>
      </c>
      <c r="E1954" s="11">
        <v>16189</v>
      </c>
      <c r="F1954" s="6" t="str">
        <f>CONCATENATE(tb_SVI[[#This Row],[Nome Município]],"/",tb_SVI[[#This Row],[UF]])</f>
        <v>Tremedal/BA</v>
      </c>
      <c r="G1954" s="1" t="s">
        <v>18</v>
      </c>
      <c r="H1954" s="1" t="s">
        <v>148</v>
      </c>
      <c r="I1954" s="1" t="s">
        <v>1735</v>
      </c>
      <c r="J1954" s="1" t="s">
        <v>350</v>
      </c>
      <c r="K1954" s="1" t="s">
        <v>608</v>
      </c>
    </row>
    <row r="1955" spans="1:11" x14ac:dyDescent="0.2">
      <c r="A1955" s="6" t="str">
        <f>INDEX(UF_acronyms!$A$1:$C$28,MATCH(B1955,UF_acronyms!$C$1:$C$28,0),2)</f>
        <v>BA</v>
      </c>
      <c r="B1955" s="1" t="s">
        <v>4423</v>
      </c>
      <c r="C1955" s="1" t="s">
        <v>4677</v>
      </c>
      <c r="D1955" s="1" t="s">
        <v>4022</v>
      </c>
      <c r="E1955" s="11">
        <v>13025</v>
      </c>
      <c r="F1955" s="6" t="str">
        <f>CONCATENATE(tb_SVI[[#This Row],[Nome Município]],"/",tb_SVI[[#This Row],[UF]])</f>
        <v>Terra Nova/BA</v>
      </c>
      <c r="G1955" s="1" t="s">
        <v>18</v>
      </c>
      <c r="H1955" s="1" t="s">
        <v>811</v>
      </c>
      <c r="I1955" s="1" t="s">
        <v>1462</v>
      </c>
      <c r="J1955" s="1" t="s">
        <v>148</v>
      </c>
      <c r="K1955" s="1" t="s">
        <v>130</v>
      </c>
    </row>
    <row r="1956" spans="1:11" x14ac:dyDescent="0.2">
      <c r="A1956" s="6" t="str">
        <f>INDEX(UF_acronyms!$A$1:$C$28,MATCH(B1956,UF_acronyms!$C$1:$C$28,0),2)</f>
        <v>BA</v>
      </c>
      <c r="B1956" s="1" t="s">
        <v>4423</v>
      </c>
      <c r="C1956" s="1" t="s">
        <v>4678</v>
      </c>
      <c r="D1956" s="1" t="s">
        <v>4679</v>
      </c>
      <c r="E1956" s="11">
        <v>15022</v>
      </c>
      <c r="F1956" s="6" t="str">
        <f>CONCATENATE(tb_SVI[[#This Row],[Nome Município]],"/",tb_SVI[[#This Row],[UF]])</f>
        <v>Teolândia/BA</v>
      </c>
      <c r="G1956" s="1" t="s">
        <v>18</v>
      </c>
      <c r="H1956" s="1" t="s">
        <v>158</v>
      </c>
      <c r="I1956" s="1" t="s">
        <v>398</v>
      </c>
      <c r="J1956" s="1" t="s">
        <v>157</v>
      </c>
      <c r="K1956" s="1" t="s">
        <v>385</v>
      </c>
    </row>
    <row r="1957" spans="1:11" x14ac:dyDescent="0.2">
      <c r="A1957" s="6" t="str">
        <f>INDEX(UF_acronyms!$A$1:$C$28,MATCH(B1957,UF_acronyms!$C$1:$C$28,0),2)</f>
        <v>BA</v>
      </c>
      <c r="B1957" s="1" t="s">
        <v>4423</v>
      </c>
      <c r="C1957" s="1" t="s">
        <v>4680</v>
      </c>
      <c r="D1957" s="1" t="s">
        <v>4681</v>
      </c>
      <c r="E1957" s="11">
        <v>22555</v>
      </c>
      <c r="F1957" s="6" t="str">
        <f>CONCATENATE(tb_SVI[[#This Row],[Nome Município]],"/",tb_SVI[[#This Row],[UF]])</f>
        <v>Teofilândia/BA</v>
      </c>
      <c r="G1957" s="1" t="s">
        <v>18</v>
      </c>
      <c r="H1957" s="1" t="s">
        <v>111</v>
      </c>
      <c r="I1957" s="1" t="s">
        <v>92</v>
      </c>
      <c r="J1957" s="1" t="s">
        <v>405</v>
      </c>
      <c r="K1957" s="1" t="s">
        <v>207</v>
      </c>
    </row>
    <row r="1958" spans="1:11" x14ac:dyDescent="0.2">
      <c r="A1958" s="6" t="str">
        <f>INDEX(UF_acronyms!$A$1:$C$28,MATCH(B1958,UF_acronyms!$C$1:$C$28,0),2)</f>
        <v>BA</v>
      </c>
      <c r="B1958" s="1" t="s">
        <v>4423</v>
      </c>
      <c r="C1958" s="1" t="s">
        <v>4682</v>
      </c>
      <c r="D1958" s="1" t="s">
        <v>4683</v>
      </c>
      <c r="E1958" s="11">
        <v>7359</v>
      </c>
      <c r="F1958" s="6" t="str">
        <f>CONCATENATE(tb_SVI[[#This Row],[Nome Município]],"/",tb_SVI[[#This Row],[UF]])</f>
        <v>Teodoro Sampaio/BA</v>
      </c>
      <c r="G1958" s="1" t="s">
        <v>18</v>
      </c>
      <c r="H1958" s="1" t="s">
        <v>183</v>
      </c>
      <c r="I1958" s="1" t="s">
        <v>1521</v>
      </c>
      <c r="J1958" s="1" t="s">
        <v>313</v>
      </c>
      <c r="K1958" s="1" t="s">
        <v>540</v>
      </c>
    </row>
    <row r="1959" spans="1:11" x14ac:dyDescent="0.2">
      <c r="A1959" s="6" t="str">
        <f>INDEX(UF_acronyms!$A$1:$C$28,MATCH(B1959,UF_acronyms!$C$1:$C$28,0),2)</f>
        <v>BA</v>
      </c>
      <c r="B1959" s="1" t="s">
        <v>4423</v>
      </c>
      <c r="C1959" s="1" t="s">
        <v>4684</v>
      </c>
      <c r="D1959" s="1" t="s">
        <v>4685</v>
      </c>
      <c r="E1959" s="11">
        <v>162438</v>
      </c>
      <c r="F1959" s="6" t="str">
        <f>CONCATENATE(tb_SVI[[#This Row],[Nome Município]],"/",tb_SVI[[#This Row],[UF]])</f>
        <v>Teixeira de Freitas/BA</v>
      </c>
      <c r="G1959" s="1" t="s">
        <v>18</v>
      </c>
      <c r="H1959" s="1" t="s">
        <v>210</v>
      </c>
      <c r="I1959" s="1" t="s">
        <v>364</v>
      </c>
      <c r="J1959" s="1" t="s">
        <v>115</v>
      </c>
      <c r="K1959" s="1" t="s">
        <v>287</v>
      </c>
    </row>
    <row r="1960" spans="1:11" x14ac:dyDescent="0.2">
      <c r="A1960" s="6" t="str">
        <f>INDEX(UF_acronyms!$A$1:$C$28,MATCH(B1960,UF_acronyms!$C$1:$C$28,0),2)</f>
        <v>BA</v>
      </c>
      <c r="B1960" s="1" t="s">
        <v>4423</v>
      </c>
      <c r="C1960" s="1" t="s">
        <v>4686</v>
      </c>
      <c r="D1960" s="1" t="s">
        <v>4687</v>
      </c>
      <c r="E1960" s="11">
        <v>16974</v>
      </c>
      <c r="F1960" s="6" t="str">
        <f>CONCATENATE(tb_SVI[[#This Row],[Nome Município]],"/",tb_SVI[[#This Row],[UF]])</f>
        <v>Tapiramutá/BA</v>
      </c>
      <c r="G1960" s="1" t="s">
        <v>18</v>
      </c>
      <c r="H1960" s="1" t="s">
        <v>801</v>
      </c>
      <c r="I1960" s="1" t="s">
        <v>260</v>
      </c>
      <c r="J1960" s="1" t="s">
        <v>128</v>
      </c>
      <c r="K1960" s="1" t="s">
        <v>12</v>
      </c>
    </row>
    <row r="1961" spans="1:11" x14ac:dyDescent="0.2">
      <c r="A1961" s="6" t="str">
        <f>INDEX(UF_acronyms!$A$1:$C$28,MATCH(B1961,UF_acronyms!$C$1:$C$28,0),2)</f>
        <v>BA</v>
      </c>
      <c r="B1961" s="1" t="s">
        <v>4423</v>
      </c>
      <c r="C1961" s="1" t="s">
        <v>4688</v>
      </c>
      <c r="D1961" s="1" t="s">
        <v>3666</v>
      </c>
      <c r="E1961" s="11">
        <v>21253</v>
      </c>
      <c r="F1961" s="6" t="str">
        <f>CONCATENATE(tb_SVI[[#This Row],[Nome Município]],"/",tb_SVI[[#This Row],[UF]])</f>
        <v>Taperoá/BA</v>
      </c>
      <c r="G1961" s="1" t="s">
        <v>18</v>
      </c>
      <c r="H1961" s="1" t="s">
        <v>353</v>
      </c>
      <c r="I1961" s="1" t="s">
        <v>1205</v>
      </c>
      <c r="J1961" s="1" t="s">
        <v>289</v>
      </c>
      <c r="K1961" s="1" t="s">
        <v>66</v>
      </c>
    </row>
    <row r="1962" spans="1:11" x14ac:dyDescent="0.2">
      <c r="A1962" s="6" t="str">
        <f>INDEX(UF_acronyms!$A$1:$C$28,MATCH(B1962,UF_acronyms!$C$1:$C$28,0),2)</f>
        <v>BA</v>
      </c>
      <c r="B1962" s="1" t="s">
        <v>4423</v>
      </c>
      <c r="C1962" s="1" t="s">
        <v>4689</v>
      </c>
      <c r="D1962" s="1" t="s">
        <v>4690</v>
      </c>
      <c r="E1962" s="11">
        <v>7928</v>
      </c>
      <c r="F1962" s="6" t="str">
        <f>CONCATENATE(tb_SVI[[#This Row],[Nome Município]],"/",tb_SVI[[#This Row],[UF]])</f>
        <v>Tanquinho/BA</v>
      </c>
      <c r="G1962" s="1" t="s">
        <v>18</v>
      </c>
      <c r="H1962" s="1" t="s">
        <v>410</v>
      </c>
      <c r="I1962" s="1" t="s">
        <v>283</v>
      </c>
      <c r="J1962" s="1" t="s">
        <v>698</v>
      </c>
      <c r="K1962" s="1" t="s">
        <v>180</v>
      </c>
    </row>
    <row r="1963" spans="1:11" x14ac:dyDescent="0.2">
      <c r="A1963" s="6" t="str">
        <f>INDEX(UF_acronyms!$A$1:$C$28,MATCH(B1963,UF_acronyms!$C$1:$C$28,0),2)</f>
        <v>BA</v>
      </c>
      <c r="B1963" s="1" t="s">
        <v>4423</v>
      </c>
      <c r="C1963" s="1" t="s">
        <v>4691</v>
      </c>
      <c r="D1963" s="1" t="s">
        <v>4692</v>
      </c>
      <c r="E1963" s="11">
        <v>17443</v>
      </c>
      <c r="F1963" s="6" t="str">
        <f>CONCATENATE(tb_SVI[[#This Row],[Nome Município]],"/",tb_SVI[[#This Row],[UF]])</f>
        <v>Tanque Novo/BA</v>
      </c>
      <c r="G1963" s="1" t="s">
        <v>18</v>
      </c>
      <c r="H1963" s="1" t="s">
        <v>184</v>
      </c>
      <c r="I1963" s="1" t="s">
        <v>2400</v>
      </c>
      <c r="J1963" s="1" t="s">
        <v>182</v>
      </c>
      <c r="K1963" s="1" t="s">
        <v>807</v>
      </c>
    </row>
    <row r="1964" spans="1:11" x14ac:dyDescent="0.2">
      <c r="A1964" s="6" t="str">
        <f>INDEX(UF_acronyms!$A$1:$C$28,MATCH(B1964,UF_acronyms!$C$1:$C$28,0),2)</f>
        <v>BA</v>
      </c>
      <c r="B1964" s="1" t="s">
        <v>4423</v>
      </c>
      <c r="C1964" s="1" t="s">
        <v>4693</v>
      </c>
      <c r="D1964" s="1" t="s">
        <v>4694</v>
      </c>
      <c r="E1964" s="11">
        <v>20393</v>
      </c>
      <c r="F1964" s="6" t="str">
        <f>CONCATENATE(tb_SVI[[#This Row],[Nome Município]],"/",tb_SVI[[#This Row],[UF]])</f>
        <v>Tanhaçu/BA</v>
      </c>
      <c r="G1964" s="1" t="s">
        <v>18</v>
      </c>
      <c r="H1964" s="1" t="s">
        <v>1233</v>
      </c>
      <c r="I1964" s="1" t="s">
        <v>391</v>
      </c>
      <c r="J1964" s="1" t="s">
        <v>709</v>
      </c>
      <c r="K1964" s="1" t="s">
        <v>221</v>
      </c>
    </row>
    <row r="1965" spans="1:11" x14ac:dyDescent="0.2">
      <c r="A1965" s="6" t="str">
        <f>INDEX(UF_acronyms!$A$1:$C$28,MATCH(B1965,UF_acronyms!$C$1:$C$28,0),2)</f>
        <v>BA</v>
      </c>
      <c r="B1965" s="1" t="s">
        <v>4423</v>
      </c>
      <c r="C1965" s="1" t="s">
        <v>4695</v>
      </c>
      <c r="D1965" s="1" t="s">
        <v>4696</v>
      </c>
      <c r="E1965" s="11">
        <v>12516</v>
      </c>
      <c r="F1965" s="6" t="str">
        <f>CONCATENATE(tb_SVI[[#This Row],[Nome Município]],"/",tb_SVI[[#This Row],[UF]])</f>
        <v>Tabocas do Brejo Velho/BA</v>
      </c>
      <c r="G1965" s="1" t="s">
        <v>18</v>
      </c>
      <c r="H1965" s="1" t="s">
        <v>66</v>
      </c>
      <c r="I1965" s="1" t="s">
        <v>217</v>
      </c>
      <c r="J1965" s="1" t="s">
        <v>297</v>
      </c>
      <c r="K1965" s="1" t="s">
        <v>165</v>
      </c>
    </row>
    <row r="1966" spans="1:11" x14ac:dyDescent="0.2">
      <c r="A1966" s="6" t="str">
        <f>INDEX(UF_acronyms!$A$1:$C$28,MATCH(B1966,UF_acronyms!$C$1:$C$28,0),2)</f>
        <v>BA</v>
      </c>
      <c r="B1966" s="1" t="s">
        <v>4423</v>
      </c>
      <c r="C1966" s="1" t="s">
        <v>4697</v>
      </c>
      <c r="D1966" s="1" t="s">
        <v>4698</v>
      </c>
      <c r="E1966" s="11">
        <v>9701</v>
      </c>
      <c r="F1966" s="6" t="str">
        <f>CONCATENATE(tb_SVI[[#This Row],[Nome Município]],"/",tb_SVI[[#This Row],[UF]])</f>
        <v>Sítio do Quinto/BA</v>
      </c>
      <c r="G1966" s="1" t="s">
        <v>18</v>
      </c>
      <c r="H1966" s="1" t="s">
        <v>914</v>
      </c>
      <c r="I1966" s="1" t="s">
        <v>319</v>
      </c>
      <c r="J1966" s="1" t="s">
        <v>969</v>
      </c>
      <c r="K1966" s="1" t="s">
        <v>597</v>
      </c>
    </row>
    <row r="1967" spans="1:11" x14ac:dyDescent="0.2">
      <c r="A1967" s="6" t="str">
        <f>INDEX(UF_acronyms!$A$1:$C$28,MATCH(B1967,UF_acronyms!$C$1:$C$28,0),2)</f>
        <v>BA</v>
      </c>
      <c r="B1967" s="1" t="s">
        <v>4423</v>
      </c>
      <c r="C1967" s="1" t="s">
        <v>4699</v>
      </c>
      <c r="D1967" s="1" t="s">
        <v>4700</v>
      </c>
      <c r="E1967" s="11">
        <v>13059</v>
      </c>
      <c r="F1967" s="6" t="str">
        <f>CONCATENATE(tb_SVI[[#This Row],[Nome Município]],"/",tb_SVI[[#This Row],[UF]])</f>
        <v>Sítio do Mato/BA</v>
      </c>
      <c r="G1967" s="1" t="s">
        <v>18</v>
      </c>
      <c r="H1967" s="1" t="s">
        <v>438</v>
      </c>
      <c r="I1967" s="1" t="s">
        <v>105</v>
      </c>
      <c r="J1967" s="1" t="s">
        <v>265</v>
      </c>
      <c r="K1967" s="1" t="s">
        <v>618</v>
      </c>
    </row>
    <row r="1968" spans="1:11" x14ac:dyDescent="0.2">
      <c r="A1968" s="6" t="str">
        <f>INDEX(UF_acronyms!$A$1:$C$28,MATCH(B1968,UF_acronyms!$C$1:$C$28,0),2)</f>
        <v>BA</v>
      </c>
      <c r="B1968" s="1" t="s">
        <v>4423</v>
      </c>
      <c r="C1968" s="1" t="s">
        <v>4701</v>
      </c>
      <c r="D1968" s="1" t="s">
        <v>4702</v>
      </c>
      <c r="E1968" s="11">
        <v>11704</v>
      </c>
      <c r="F1968" s="6" t="str">
        <f>CONCATENATE(tb_SVI[[#This Row],[Nome Município]],"/",tb_SVI[[#This Row],[UF]])</f>
        <v>São Miguel das Matas/BA</v>
      </c>
      <c r="G1968" s="1" t="s">
        <v>18</v>
      </c>
      <c r="H1968" s="1" t="s">
        <v>505</v>
      </c>
      <c r="I1968" s="1" t="s">
        <v>834</v>
      </c>
      <c r="J1968" s="1" t="s">
        <v>370</v>
      </c>
      <c r="K1968" s="1" t="s">
        <v>950</v>
      </c>
    </row>
    <row r="1969" spans="1:11" x14ac:dyDescent="0.2">
      <c r="A1969" s="6" t="str">
        <f>INDEX(UF_acronyms!$A$1:$C$28,MATCH(B1969,UF_acronyms!$C$1:$C$28,0),2)</f>
        <v>BA</v>
      </c>
      <c r="B1969" s="1" t="s">
        <v>4423</v>
      </c>
      <c r="C1969" s="1" t="s">
        <v>4703</v>
      </c>
      <c r="D1969" s="1" t="s">
        <v>4704</v>
      </c>
      <c r="E1969" s="11">
        <v>10505</v>
      </c>
      <c r="F1969" s="6" t="str">
        <f>CONCATENATE(tb_SVI[[#This Row],[Nome Município]],"/",tb_SVI[[#This Row],[UF]])</f>
        <v>São José do Jacuípe/BA</v>
      </c>
      <c r="G1969" s="1" t="s">
        <v>18</v>
      </c>
      <c r="H1969" s="1" t="s">
        <v>702</v>
      </c>
      <c r="I1969" s="1" t="s">
        <v>785</v>
      </c>
      <c r="J1969" s="1" t="s">
        <v>327</v>
      </c>
      <c r="K1969" s="1" t="s">
        <v>323</v>
      </c>
    </row>
    <row r="1970" spans="1:11" x14ac:dyDescent="0.2">
      <c r="A1970" s="6" t="str">
        <f>INDEX(UF_acronyms!$A$1:$C$28,MATCH(B1970,UF_acronyms!$C$1:$C$28,0),2)</f>
        <v>BA</v>
      </c>
      <c r="B1970" s="1" t="s">
        <v>4423</v>
      </c>
      <c r="C1970" s="1" t="s">
        <v>4705</v>
      </c>
      <c r="D1970" s="1" t="s">
        <v>4706</v>
      </c>
      <c r="E1970" s="11">
        <v>5608</v>
      </c>
      <c r="F1970" s="6" t="str">
        <f>CONCATENATE(tb_SVI[[#This Row],[Nome Município]],"/",tb_SVI[[#This Row],[UF]])</f>
        <v>São José da Vitória/BA</v>
      </c>
      <c r="G1970" s="1" t="s">
        <v>18</v>
      </c>
      <c r="H1970" s="1" t="s">
        <v>506</v>
      </c>
      <c r="I1970" s="1" t="s">
        <v>1074</v>
      </c>
      <c r="J1970" s="1" t="s">
        <v>242</v>
      </c>
      <c r="K1970" s="1" t="s">
        <v>103</v>
      </c>
    </row>
    <row r="1971" spans="1:11" x14ac:dyDescent="0.2">
      <c r="A1971" s="6" t="str">
        <f>INDEX(UF_acronyms!$A$1:$C$28,MATCH(B1971,UF_acronyms!$C$1:$C$28,0),2)</f>
        <v>BA</v>
      </c>
      <c r="B1971" s="1" t="s">
        <v>4423</v>
      </c>
      <c r="C1971" s="1" t="s">
        <v>4707</v>
      </c>
      <c r="D1971" s="1" t="s">
        <v>4708</v>
      </c>
      <c r="E1971" s="11">
        <v>37942</v>
      </c>
      <c r="F1971" s="6" t="str">
        <f>CONCATENATE(tb_SVI[[#This Row],[Nome Município]],"/",tb_SVI[[#This Row],[UF]])</f>
        <v>São Gonçalo dos Campos/BA</v>
      </c>
      <c r="G1971" s="1" t="s">
        <v>18</v>
      </c>
      <c r="H1971" s="1" t="s">
        <v>256</v>
      </c>
      <c r="I1971" s="1" t="s">
        <v>360</v>
      </c>
      <c r="J1971" s="1" t="s">
        <v>455</v>
      </c>
      <c r="K1971" s="1" t="s">
        <v>158</v>
      </c>
    </row>
    <row r="1972" spans="1:11" x14ac:dyDescent="0.2">
      <c r="A1972" s="6" t="str">
        <f>INDEX(UF_acronyms!$A$1:$C$28,MATCH(B1972,UF_acronyms!$C$1:$C$28,0),2)</f>
        <v>BA</v>
      </c>
      <c r="B1972" s="1" t="s">
        <v>4423</v>
      </c>
      <c r="C1972" s="1" t="s">
        <v>4709</v>
      </c>
      <c r="D1972" s="1" t="s">
        <v>4710</v>
      </c>
      <c r="E1972" s="11">
        <v>18789</v>
      </c>
      <c r="F1972" s="6" t="str">
        <f>CONCATENATE(tb_SVI[[#This Row],[Nome Município]],"/",tb_SVI[[#This Row],[UF]])</f>
        <v>São Gabriel/BA</v>
      </c>
      <c r="G1972" s="1" t="s">
        <v>18</v>
      </c>
      <c r="H1972" s="1" t="s">
        <v>961</v>
      </c>
      <c r="I1972" s="1" t="s">
        <v>85</v>
      </c>
      <c r="J1972" s="1" t="s">
        <v>228</v>
      </c>
      <c r="K1972" s="1" t="s">
        <v>698</v>
      </c>
    </row>
    <row r="1973" spans="1:11" x14ac:dyDescent="0.2">
      <c r="A1973" s="6" t="str">
        <f>INDEX(UF_acronyms!$A$1:$C$28,MATCH(B1973,UF_acronyms!$C$1:$C$28,0),2)</f>
        <v>BA</v>
      </c>
      <c r="B1973" s="1" t="s">
        <v>4423</v>
      </c>
      <c r="C1973" s="1" t="s">
        <v>4711</v>
      </c>
      <c r="D1973" s="1" t="s">
        <v>4712</v>
      </c>
      <c r="E1973" s="11">
        <v>15468</v>
      </c>
      <c r="F1973" s="6" t="str">
        <f>CONCATENATE(tb_SVI[[#This Row],[Nome Município]],"/",tb_SVI[[#This Row],[UF]])</f>
        <v>São Félix do Coribe/BA</v>
      </c>
      <c r="G1973" s="1" t="s">
        <v>18</v>
      </c>
      <c r="H1973" s="1" t="s">
        <v>176</v>
      </c>
      <c r="I1973" s="1" t="s">
        <v>1956</v>
      </c>
      <c r="J1973" s="1" t="s">
        <v>303</v>
      </c>
      <c r="K1973" s="1" t="s">
        <v>239</v>
      </c>
    </row>
    <row r="1974" spans="1:11" x14ac:dyDescent="0.2">
      <c r="A1974" s="6" t="str">
        <f>INDEX(UF_acronyms!$A$1:$C$28,MATCH(B1974,UF_acronyms!$C$1:$C$28,0),2)</f>
        <v>BA</v>
      </c>
      <c r="B1974" s="1" t="s">
        <v>4423</v>
      </c>
      <c r="C1974" s="1" t="s">
        <v>4713</v>
      </c>
      <c r="D1974" s="1" t="s">
        <v>4714</v>
      </c>
      <c r="E1974" s="11">
        <v>14762</v>
      </c>
      <c r="F1974" s="6" t="str">
        <f>CONCATENATE(tb_SVI[[#This Row],[Nome Município]],"/",tb_SVI[[#This Row],[UF]])</f>
        <v>São Félix/BA</v>
      </c>
      <c r="G1974" s="1" t="s">
        <v>18</v>
      </c>
      <c r="H1974" s="1" t="s">
        <v>248</v>
      </c>
      <c r="I1974" s="1" t="s">
        <v>4220</v>
      </c>
      <c r="J1974" s="1" t="s">
        <v>343</v>
      </c>
      <c r="K1974" s="1" t="s">
        <v>228</v>
      </c>
    </row>
    <row r="1975" spans="1:11" x14ac:dyDescent="0.2">
      <c r="A1975" s="6" t="str">
        <f>INDEX(UF_acronyms!$A$1:$C$28,MATCH(B1975,UF_acronyms!$C$1:$C$28,0),2)</f>
        <v>BA</v>
      </c>
      <c r="B1975" s="1" t="s">
        <v>4423</v>
      </c>
      <c r="C1975" s="1" t="s">
        <v>4715</v>
      </c>
      <c r="D1975" s="1" t="s">
        <v>4716</v>
      </c>
      <c r="E1975" s="11">
        <v>21080</v>
      </c>
      <c r="F1975" s="6" t="str">
        <f>CONCATENATE(tb_SVI[[#This Row],[Nome Município]],"/",tb_SVI[[#This Row],[UF]])</f>
        <v>São Felipe/BA</v>
      </c>
      <c r="G1975" s="1" t="s">
        <v>18</v>
      </c>
      <c r="H1975" s="1" t="s">
        <v>119</v>
      </c>
      <c r="I1975" s="1" t="s">
        <v>1562</v>
      </c>
      <c r="J1975" s="1" t="s">
        <v>154</v>
      </c>
      <c r="K1975" s="1" t="s">
        <v>128</v>
      </c>
    </row>
    <row r="1976" spans="1:11" x14ac:dyDescent="0.2">
      <c r="A1976" s="6" t="str">
        <f>INDEX(UF_acronyms!$A$1:$C$28,MATCH(B1976,UF_acronyms!$C$1:$C$28,0),2)</f>
        <v>BA</v>
      </c>
      <c r="B1976" s="1" t="s">
        <v>4423</v>
      </c>
      <c r="C1976" s="1" t="s">
        <v>4717</v>
      </c>
      <c r="D1976" s="1" t="s">
        <v>3624</v>
      </c>
      <c r="E1976" s="11">
        <v>9072</v>
      </c>
      <c r="F1976" s="6" t="str">
        <f>CONCATENATE(tb_SVI[[#This Row],[Nome Município]],"/",tb_SVI[[#This Row],[UF]])</f>
        <v>São Domingos/BA</v>
      </c>
      <c r="G1976" s="1" t="s">
        <v>18</v>
      </c>
      <c r="H1976" s="1" t="s">
        <v>47</v>
      </c>
      <c r="I1976" s="1" t="s">
        <v>361</v>
      </c>
      <c r="J1976" s="1" t="s">
        <v>961</v>
      </c>
      <c r="K1976" s="1" t="s">
        <v>184</v>
      </c>
    </row>
    <row r="1977" spans="1:11" x14ac:dyDescent="0.2">
      <c r="A1977" s="6" t="str">
        <f>INDEX(UF_acronyms!$A$1:$C$28,MATCH(B1977,UF_acronyms!$C$1:$C$28,0),2)</f>
        <v>BA</v>
      </c>
      <c r="B1977" s="1" t="s">
        <v>4423</v>
      </c>
      <c r="C1977" s="1" t="s">
        <v>4718</v>
      </c>
      <c r="D1977" s="1" t="s">
        <v>4719</v>
      </c>
      <c r="E1977" s="11">
        <v>34266</v>
      </c>
      <c r="F1977" s="6" t="str">
        <f>CONCATENATE(tb_SVI[[#This Row],[Nome Município]],"/",tb_SVI[[#This Row],[UF]])</f>
        <v>São Desidério/BA</v>
      </c>
      <c r="G1977" s="1" t="s">
        <v>18</v>
      </c>
      <c r="H1977" s="1" t="s">
        <v>936</v>
      </c>
      <c r="I1977" s="1" t="s">
        <v>272</v>
      </c>
      <c r="J1977" s="1" t="s">
        <v>454</v>
      </c>
      <c r="K1977" s="1" t="s">
        <v>426</v>
      </c>
    </row>
    <row r="1978" spans="1:11" x14ac:dyDescent="0.2">
      <c r="A1978" s="6" t="str">
        <f>INDEX(UF_acronyms!$A$1:$C$28,MATCH(B1978,UF_acronyms!$C$1:$C$28,0),2)</f>
        <v>BA</v>
      </c>
      <c r="B1978" s="1" t="s">
        <v>4423</v>
      </c>
      <c r="C1978" s="1" t="s">
        <v>4720</v>
      </c>
      <c r="D1978" s="1" t="s">
        <v>4721</v>
      </c>
      <c r="E1978" s="11">
        <v>17302</v>
      </c>
      <c r="F1978" s="6" t="str">
        <f>CONCATENATE(tb_SVI[[#This Row],[Nome Município]],"/",tb_SVI[[#This Row],[UF]])</f>
        <v>Sátiro Dias/BA</v>
      </c>
      <c r="G1978" s="1" t="s">
        <v>18</v>
      </c>
      <c r="H1978" s="1" t="s">
        <v>349</v>
      </c>
      <c r="I1978" s="1" t="s">
        <v>45</v>
      </c>
      <c r="J1978" s="1" t="s">
        <v>193</v>
      </c>
      <c r="K1978" s="1" t="s">
        <v>69</v>
      </c>
    </row>
    <row r="1979" spans="1:11" x14ac:dyDescent="0.2">
      <c r="A1979" s="6" t="str">
        <f>INDEX(UF_acronyms!$A$1:$C$28,MATCH(B1979,UF_acronyms!$C$1:$C$28,0),2)</f>
        <v>BA</v>
      </c>
      <c r="B1979" s="1" t="s">
        <v>4423</v>
      </c>
      <c r="C1979" s="1" t="s">
        <v>4722</v>
      </c>
      <c r="D1979" s="1" t="s">
        <v>4723</v>
      </c>
      <c r="E1979" s="11">
        <v>17050</v>
      </c>
      <c r="F1979" s="6" t="str">
        <f>CONCATENATE(tb_SVI[[#This Row],[Nome Município]],"/",tb_SVI[[#This Row],[UF]])</f>
        <v>Souto Soares/BA</v>
      </c>
      <c r="G1979" s="1" t="s">
        <v>18</v>
      </c>
      <c r="H1979" s="1" t="s">
        <v>727</v>
      </c>
      <c r="I1979" s="1" t="s">
        <v>2083</v>
      </c>
      <c r="J1979" s="1" t="s">
        <v>655</v>
      </c>
      <c r="K1979" s="1" t="s">
        <v>172</v>
      </c>
    </row>
    <row r="1980" spans="1:11" x14ac:dyDescent="0.2">
      <c r="A1980" s="6" t="str">
        <f>INDEX(UF_acronyms!$A$1:$C$28,MATCH(B1980,UF_acronyms!$C$1:$C$28,0),2)</f>
        <v>BA</v>
      </c>
      <c r="B1980" s="1" t="s">
        <v>4423</v>
      </c>
      <c r="C1980" s="1" t="s">
        <v>4724</v>
      </c>
      <c r="D1980" s="1" t="s">
        <v>4725</v>
      </c>
      <c r="E1980" s="11">
        <v>23233</v>
      </c>
      <c r="F1980" s="6" t="str">
        <f>CONCATENATE(tb_SVI[[#This Row],[Nome Município]],"/",tb_SVI[[#This Row],[UF]])</f>
        <v>Sobradinho/BA</v>
      </c>
      <c r="G1980" s="1" t="s">
        <v>18</v>
      </c>
      <c r="H1980" s="1" t="s">
        <v>41</v>
      </c>
      <c r="I1980" s="1" t="s">
        <v>1506</v>
      </c>
      <c r="J1980" s="1" t="s">
        <v>26</v>
      </c>
      <c r="K1980" s="1" t="s">
        <v>170</v>
      </c>
    </row>
    <row r="1981" spans="1:11" x14ac:dyDescent="0.2">
      <c r="A1981" s="6" t="str">
        <f>INDEX(UF_acronyms!$A$1:$C$28,MATCH(B1981,UF_acronyms!$C$1:$C$28,0),2)</f>
        <v>BA</v>
      </c>
      <c r="B1981" s="1" t="s">
        <v>4423</v>
      </c>
      <c r="C1981" s="1" t="s">
        <v>4726</v>
      </c>
      <c r="D1981" s="1" t="s">
        <v>4727</v>
      </c>
      <c r="E1981" s="11">
        <v>13446</v>
      </c>
      <c r="F1981" s="6" t="str">
        <f>CONCATENATE(tb_SVI[[#This Row],[Nome Município]],"/",tb_SVI[[#This Row],[UF]])</f>
        <v>Serrolândia/BA</v>
      </c>
      <c r="G1981" s="1" t="s">
        <v>18</v>
      </c>
      <c r="H1981" s="1" t="s">
        <v>1142</v>
      </c>
      <c r="I1981" s="1" t="s">
        <v>2618</v>
      </c>
      <c r="J1981" s="1" t="s">
        <v>33</v>
      </c>
      <c r="K1981" s="1" t="s">
        <v>212</v>
      </c>
    </row>
    <row r="1982" spans="1:11" x14ac:dyDescent="0.2">
      <c r="A1982" s="6" t="str">
        <f>INDEX(UF_acronyms!$A$1:$C$28,MATCH(B1982,UF_acronyms!$C$1:$C$28,0),2)</f>
        <v>BA</v>
      </c>
      <c r="B1982" s="1" t="s">
        <v>4423</v>
      </c>
      <c r="C1982" s="1" t="s">
        <v>4728</v>
      </c>
      <c r="D1982" s="1" t="s">
        <v>3235</v>
      </c>
      <c r="E1982" s="11">
        <v>81286</v>
      </c>
      <c r="F1982" s="6" t="str">
        <f>CONCATENATE(tb_SVI[[#This Row],[Nome Município]],"/",tb_SVI[[#This Row],[UF]])</f>
        <v>Serrinha/BA</v>
      </c>
      <c r="G1982" s="1" t="s">
        <v>18</v>
      </c>
      <c r="H1982" s="1" t="s">
        <v>999</v>
      </c>
      <c r="I1982" s="1" t="s">
        <v>4220</v>
      </c>
      <c r="J1982" s="1" t="s">
        <v>56</v>
      </c>
      <c r="K1982" s="1" t="s">
        <v>158</v>
      </c>
    </row>
    <row r="1983" spans="1:11" x14ac:dyDescent="0.2">
      <c r="A1983" s="6" t="str">
        <f>INDEX(UF_acronyms!$A$1:$C$28,MATCH(B1983,UF_acronyms!$C$1:$C$28,0),2)</f>
        <v>BA</v>
      </c>
      <c r="B1983" s="1" t="s">
        <v>4423</v>
      </c>
      <c r="C1983" s="1" t="s">
        <v>4729</v>
      </c>
      <c r="D1983" s="1" t="s">
        <v>4730</v>
      </c>
      <c r="E1983" s="11">
        <v>31416</v>
      </c>
      <c r="F1983" s="6" t="str">
        <f>CONCATENATE(tb_SVI[[#This Row],[Nome Município]],"/",tb_SVI[[#This Row],[UF]])</f>
        <v>Serra do Ramalho/BA</v>
      </c>
      <c r="G1983" s="1" t="s">
        <v>18</v>
      </c>
      <c r="H1983" s="1" t="s">
        <v>823</v>
      </c>
      <c r="I1983" s="1" t="s">
        <v>136</v>
      </c>
      <c r="J1983" s="1" t="s">
        <v>386</v>
      </c>
      <c r="K1983" s="1" t="s">
        <v>263</v>
      </c>
    </row>
    <row r="1984" spans="1:11" x14ac:dyDescent="0.2">
      <c r="A1984" s="6" t="str">
        <f>INDEX(UF_acronyms!$A$1:$C$28,MATCH(B1984,UF_acronyms!$C$1:$C$28,0),2)</f>
        <v>BA</v>
      </c>
      <c r="B1984" s="1" t="s">
        <v>4423</v>
      </c>
      <c r="C1984" s="1" t="s">
        <v>4731</v>
      </c>
      <c r="D1984" s="1" t="s">
        <v>4732</v>
      </c>
      <c r="E1984" s="11">
        <v>14699</v>
      </c>
      <c r="F1984" s="6" t="str">
        <f>CONCATENATE(tb_SVI[[#This Row],[Nome Município]],"/",tb_SVI[[#This Row],[UF]])</f>
        <v>Serra Preta/BA</v>
      </c>
      <c r="G1984" s="1" t="s">
        <v>18</v>
      </c>
      <c r="H1984" s="1" t="s">
        <v>59</v>
      </c>
      <c r="I1984" s="1" t="s">
        <v>248</v>
      </c>
      <c r="J1984" s="1" t="s">
        <v>330</v>
      </c>
      <c r="K1984" s="1" t="s">
        <v>1058</v>
      </c>
    </row>
    <row r="1985" spans="1:11" x14ac:dyDescent="0.2">
      <c r="A1985" s="6" t="str">
        <f>INDEX(UF_acronyms!$A$1:$C$28,MATCH(B1985,UF_acronyms!$C$1:$C$28,0),2)</f>
        <v>BA</v>
      </c>
      <c r="B1985" s="1" t="s">
        <v>4423</v>
      </c>
      <c r="C1985" s="1" t="s">
        <v>4733</v>
      </c>
      <c r="D1985" s="1" t="s">
        <v>4734</v>
      </c>
      <c r="E1985" s="11">
        <v>17321</v>
      </c>
      <c r="F1985" s="6" t="str">
        <f>CONCATENATE(tb_SVI[[#This Row],[Nome Município]],"/",tb_SVI[[#This Row],[UF]])</f>
        <v>Serra Dourada/BA</v>
      </c>
      <c r="G1985" s="1" t="s">
        <v>18</v>
      </c>
      <c r="H1985" s="1" t="s">
        <v>262</v>
      </c>
      <c r="I1985" s="1" t="s">
        <v>22</v>
      </c>
      <c r="J1985" s="1" t="s">
        <v>835</v>
      </c>
      <c r="K1985" s="1" t="s">
        <v>264</v>
      </c>
    </row>
    <row r="1986" spans="1:11" x14ac:dyDescent="0.2">
      <c r="A1986" s="6" t="str">
        <f>INDEX(UF_acronyms!$A$1:$C$28,MATCH(B1986,UF_acronyms!$C$1:$C$28,0),2)</f>
        <v>BA</v>
      </c>
      <c r="B1986" s="1" t="s">
        <v>4423</v>
      </c>
      <c r="C1986" s="1" t="s">
        <v>4735</v>
      </c>
      <c r="D1986" s="1" t="s">
        <v>4736</v>
      </c>
      <c r="E1986" s="11">
        <v>40989</v>
      </c>
      <c r="F1986" s="6" t="str">
        <f>CONCATENATE(tb_SVI[[#This Row],[Nome Município]],"/",tb_SVI[[#This Row],[UF]])</f>
        <v>Sento Sé/BA</v>
      </c>
      <c r="G1986" s="1" t="s">
        <v>18</v>
      </c>
      <c r="H1986" s="1" t="s">
        <v>961</v>
      </c>
      <c r="I1986" s="1" t="s">
        <v>369</v>
      </c>
      <c r="J1986" s="1" t="s">
        <v>386</v>
      </c>
      <c r="K1986" s="1" t="s">
        <v>228</v>
      </c>
    </row>
    <row r="1987" spans="1:11" x14ac:dyDescent="0.2">
      <c r="A1987" s="6" t="str">
        <f>INDEX(UF_acronyms!$A$1:$C$28,MATCH(B1987,UF_acronyms!$C$1:$C$28,0),2)</f>
        <v>BA</v>
      </c>
      <c r="B1987" s="1" t="s">
        <v>4423</v>
      </c>
      <c r="C1987" s="1" t="s">
        <v>4737</v>
      </c>
      <c r="D1987" s="1" t="s">
        <v>4738</v>
      </c>
      <c r="E1987" s="11">
        <v>79424</v>
      </c>
      <c r="F1987" s="6" t="str">
        <f>CONCATENATE(tb_SVI[[#This Row],[Nome Município]],"/",tb_SVI[[#This Row],[UF]])</f>
        <v>Senhor do Bonfim/BA</v>
      </c>
      <c r="G1987" s="1" t="s">
        <v>18</v>
      </c>
      <c r="H1987" s="1" t="s">
        <v>514</v>
      </c>
      <c r="I1987" s="1" t="s">
        <v>1527</v>
      </c>
      <c r="J1987" s="1" t="s">
        <v>146</v>
      </c>
      <c r="K1987" s="1" t="s">
        <v>36</v>
      </c>
    </row>
    <row r="1988" spans="1:11" x14ac:dyDescent="0.2">
      <c r="A1988" s="6" t="str">
        <f>INDEX(UF_acronyms!$A$1:$C$28,MATCH(B1988,UF_acronyms!$C$1:$C$28,0),2)</f>
        <v>BA</v>
      </c>
      <c r="B1988" s="1" t="s">
        <v>4423</v>
      </c>
      <c r="C1988" s="1" t="s">
        <v>4739</v>
      </c>
      <c r="D1988" s="1" t="s">
        <v>4740</v>
      </c>
      <c r="E1988" s="11">
        <v>11512</v>
      </c>
      <c r="F1988" s="6" t="str">
        <f>CONCATENATE(tb_SVI[[#This Row],[Nome Município]],"/",tb_SVI[[#This Row],[UF]])</f>
        <v>Sebastião Laranjeiras/BA</v>
      </c>
      <c r="G1988" s="1" t="s">
        <v>18</v>
      </c>
      <c r="H1988" s="1" t="s">
        <v>1297</v>
      </c>
      <c r="I1988" s="1" t="s">
        <v>1462</v>
      </c>
      <c r="J1988" s="1" t="s">
        <v>532</v>
      </c>
      <c r="K1988" s="1" t="s">
        <v>350</v>
      </c>
    </row>
    <row r="1989" spans="1:11" x14ac:dyDescent="0.2">
      <c r="A1989" s="6" t="str">
        <f>INDEX(UF_acronyms!$A$1:$C$28,MATCH(B1989,UF_acronyms!$C$1:$C$28,0),2)</f>
        <v>BA</v>
      </c>
      <c r="B1989" s="1" t="s">
        <v>4423</v>
      </c>
      <c r="C1989" s="1" t="s">
        <v>4741</v>
      </c>
      <c r="D1989" s="1" t="s">
        <v>4742</v>
      </c>
      <c r="E1989" s="11">
        <v>44234</v>
      </c>
      <c r="F1989" s="6" t="str">
        <f>CONCATENATE(tb_SVI[[#This Row],[Nome Município]],"/",tb_SVI[[#This Row],[UF]])</f>
        <v>Seabra/BA</v>
      </c>
      <c r="G1989" s="1" t="s">
        <v>18</v>
      </c>
      <c r="H1989" s="1" t="s">
        <v>256</v>
      </c>
      <c r="I1989" s="1" t="s">
        <v>1664</v>
      </c>
      <c r="J1989" s="1" t="s">
        <v>835</v>
      </c>
      <c r="K1989" s="1" t="s">
        <v>581</v>
      </c>
    </row>
    <row r="1990" spans="1:11" x14ac:dyDescent="0.2">
      <c r="A1990" s="6" t="str">
        <f>INDEX(UF_acronyms!$A$1:$C$28,MATCH(B1990,UF_acronyms!$C$1:$C$28,0),2)</f>
        <v>BA</v>
      </c>
      <c r="B1990" s="1" t="s">
        <v>4423</v>
      </c>
      <c r="C1990" s="1" t="s">
        <v>4743</v>
      </c>
      <c r="D1990" s="1" t="s">
        <v>4744</v>
      </c>
      <c r="E1990" s="11">
        <v>12943</v>
      </c>
      <c r="F1990" s="6" t="str">
        <f>CONCATENATE(tb_SVI[[#This Row],[Nome Município]],"/",tb_SVI[[#This Row],[UF]])</f>
        <v>Saúde/BA</v>
      </c>
      <c r="G1990" s="1" t="s">
        <v>18</v>
      </c>
      <c r="H1990" s="1" t="s">
        <v>26</v>
      </c>
      <c r="I1990" s="1" t="s">
        <v>196</v>
      </c>
      <c r="J1990" s="1" t="s">
        <v>227</v>
      </c>
      <c r="K1990" s="1" t="s">
        <v>77</v>
      </c>
    </row>
    <row r="1991" spans="1:11" x14ac:dyDescent="0.2">
      <c r="A1991" s="6" t="str">
        <f>INDEX(UF_acronyms!$A$1:$C$28,MATCH(B1991,UF_acronyms!$C$1:$C$28,0),2)</f>
        <v>BA</v>
      </c>
      <c r="B1991" s="1" t="s">
        <v>4423</v>
      </c>
      <c r="C1991" s="1" t="s">
        <v>4745</v>
      </c>
      <c r="D1991" s="1" t="s">
        <v>4746</v>
      </c>
      <c r="E1991" s="11">
        <v>12105</v>
      </c>
      <c r="F1991" s="6" t="str">
        <f>CONCATENATE(tb_SVI[[#This Row],[Nome Município]],"/",tb_SVI[[#This Row],[UF]])</f>
        <v>Saubara/BA</v>
      </c>
      <c r="G1991" s="1" t="s">
        <v>18</v>
      </c>
      <c r="H1991" s="1" t="s">
        <v>119</v>
      </c>
      <c r="I1991" s="1" t="s">
        <v>48</v>
      </c>
      <c r="J1991" s="1" t="s">
        <v>466</v>
      </c>
      <c r="K1991" s="1" t="s">
        <v>180</v>
      </c>
    </row>
    <row r="1992" spans="1:11" x14ac:dyDescent="0.2">
      <c r="A1992" s="6" t="str">
        <f>INDEX(UF_acronyms!$A$1:$C$28,MATCH(B1992,UF_acronyms!$C$1:$C$28,0),2)</f>
        <v>BA</v>
      </c>
      <c r="B1992" s="1" t="s">
        <v>4423</v>
      </c>
      <c r="C1992" s="1" t="s">
        <v>4747</v>
      </c>
      <c r="D1992" s="1" t="s">
        <v>4748</v>
      </c>
      <c r="E1992" s="11">
        <v>17409</v>
      </c>
      <c r="F1992" s="6" t="str">
        <f>CONCATENATE(tb_SVI[[#This Row],[Nome Município]],"/",tb_SVI[[#This Row],[UF]])</f>
        <v>Sapeaçu/BA</v>
      </c>
      <c r="G1992" s="1" t="s">
        <v>18</v>
      </c>
      <c r="H1992" s="1" t="s">
        <v>378</v>
      </c>
      <c r="I1992" s="1" t="s">
        <v>319</v>
      </c>
      <c r="J1992" s="1" t="s">
        <v>153</v>
      </c>
      <c r="K1992" s="1" t="s">
        <v>330</v>
      </c>
    </row>
    <row r="1993" spans="1:11" x14ac:dyDescent="0.2">
      <c r="A1993" s="6" t="str">
        <f>INDEX(UF_acronyms!$A$1:$C$28,MATCH(B1993,UF_acronyms!$C$1:$C$28,0),2)</f>
        <v>BA</v>
      </c>
      <c r="B1993" s="1" t="s">
        <v>4423</v>
      </c>
      <c r="C1993" s="1" t="s">
        <v>4749</v>
      </c>
      <c r="D1993" s="1" t="s">
        <v>4750</v>
      </c>
      <c r="E1993" s="11">
        <v>53269</v>
      </c>
      <c r="F1993" s="6" t="str">
        <f>CONCATENATE(tb_SVI[[#This Row],[Nome Município]],"/",tb_SVI[[#This Row],[UF]])</f>
        <v>Santo Estêvão/BA</v>
      </c>
      <c r="G1993" s="1" t="s">
        <v>18</v>
      </c>
      <c r="H1993" s="1" t="s">
        <v>178</v>
      </c>
      <c r="I1993" s="1" t="s">
        <v>866</v>
      </c>
      <c r="J1993" s="1" t="s">
        <v>702</v>
      </c>
      <c r="K1993" s="1" t="s">
        <v>12</v>
      </c>
    </row>
    <row r="1994" spans="1:11" x14ac:dyDescent="0.2">
      <c r="A1994" s="6" t="str">
        <f>INDEX(UF_acronyms!$A$1:$C$28,MATCH(B1994,UF_acronyms!$C$1:$C$28,0),2)</f>
        <v>BA</v>
      </c>
      <c r="B1994" s="1" t="s">
        <v>4423</v>
      </c>
      <c r="C1994" s="1" t="s">
        <v>4751</v>
      </c>
      <c r="D1994" s="1" t="s">
        <v>4752</v>
      </c>
      <c r="E1994" s="11">
        <v>102380</v>
      </c>
      <c r="F1994" s="6" t="str">
        <f>CONCATENATE(tb_SVI[[#This Row],[Nome Município]],"/",tb_SVI[[#This Row],[UF]])</f>
        <v>Santo Antônio de Jesus/BA</v>
      </c>
      <c r="G1994" s="1" t="s">
        <v>18</v>
      </c>
      <c r="H1994" s="1" t="s">
        <v>695</v>
      </c>
      <c r="I1994" s="1" t="s">
        <v>1420</v>
      </c>
      <c r="J1994" s="1" t="s">
        <v>772</v>
      </c>
      <c r="K1994" s="1" t="s">
        <v>203</v>
      </c>
    </row>
    <row r="1995" spans="1:11" x14ac:dyDescent="0.2">
      <c r="A1995" s="6" t="str">
        <f>INDEX(UF_acronyms!$A$1:$C$28,MATCH(B1995,UF_acronyms!$C$1:$C$28,0),2)</f>
        <v>BA</v>
      </c>
      <c r="B1995" s="1" t="s">
        <v>4423</v>
      </c>
      <c r="C1995" s="1" t="s">
        <v>4753</v>
      </c>
      <c r="D1995" s="1" t="s">
        <v>4754</v>
      </c>
      <c r="E1995" s="11">
        <v>60131</v>
      </c>
      <c r="F1995" s="6" t="str">
        <f>CONCATENATE(tb_SVI[[#This Row],[Nome Município]],"/",tb_SVI[[#This Row],[UF]])</f>
        <v>Santo Amaro/BA</v>
      </c>
      <c r="G1995" s="1" t="s">
        <v>18</v>
      </c>
      <c r="H1995" s="1" t="s">
        <v>270</v>
      </c>
      <c r="I1995" s="1" t="s">
        <v>145</v>
      </c>
      <c r="J1995" s="1" t="s">
        <v>355</v>
      </c>
      <c r="K1995" s="1" t="s">
        <v>914</v>
      </c>
    </row>
    <row r="1996" spans="1:11" x14ac:dyDescent="0.2">
      <c r="A1996" s="6" t="str">
        <f>INDEX(UF_acronyms!$A$1:$C$28,MATCH(B1996,UF_acronyms!$C$1:$C$28,0),2)</f>
        <v>BA</v>
      </c>
      <c r="B1996" s="1" t="s">
        <v>4423</v>
      </c>
      <c r="C1996" s="1" t="s">
        <v>4755</v>
      </c>
      <c r="D1996" s="1" t="s">
        <v>4756</v>
      </c>
      <c r="E1996" s="11">
        <v>8966</v>
      </c>
      <c r="F1996" s="6" t="str">
        <f>CONCATENATE(tb_SVI[[#This Row],[Nome Município]],"/",tb_SVI[[#This Row],[UF]])</f>
        <v>Santanópolis/BA</v>
      </c>
      <c r="G1996" s="1" t="s">
        <v>18</v>
      </c>
      <c r="H1996" s="1" t="s">
        <v>330</v>
      </c>
      <c r="I1996" s="1" t="s">
        <v>153</v>
      </c>
      <c r="J1996" s="1" t="s">
        <v>532</v>
      </c>
      <c r="K1996" s="1" t="s">
        <v>419</v>
      </c>
    </row>
    <row r="1997" spans="1:11" x14ac:dyDescent="0.2">
      <c r="A1997" s="6" t="str">
        <f>INDEX(UF_acronyms!$A$1:$C$28,MATCH(B1997,UF_acronyms!$C$1:$C$28,0),2)</f>
        <v>BA</v>
      </c>
      <c r="B1997" s="1" t="s">
        <v>4423</v>
      </c>
      <c r="C1997" s="1" t="s">
        <v>4757</v>
      </c>
      <c r="D1997" s="1" t="s">
        <v>1225</v>
      </c>
      <c r="E1997" s="11">
        <v>26705</v>
      </c>
      <c r="F1997" s="6" t="str">
        <f>CONCATENATE(tb_SVI[[#This Row],[Nome Município]],"/",tb_SVI[[#This Row],[UF]])</f>
        <v>Santana/BA</v>
      </c>
      <c r="G1997" s="1" t="s">
        <v>18</v>
      </c>
      <c r="H1997" s="1" t="s">
        <v>378</v>
      </c>
      <c r="I1997" s="1" t="s">
        <v>399</v>
      </c>
      <c r="J1997" s="1" t="s">
        <v>262</v>
      </c>
      <c r="K1997" s="1" t="s">
        <v>400</v>
      </c>
    </row>
    <row r="1998" spans="1:11" x14ac:dyDescent="0.2">
      <c r="A1998" s="6" t="str">
        <f>INDEX(UF_acronyms!$A$1:$C$28,MATCH(B1998,UF_acronyms!$C$1:$C$28,0),2)</f>
        <v>BA</v>
      </c>
      <c r="B1998" s="1" t="s">
        <v>4423</v>
      </c>
      <c r="C1998" s="1" t="s">
        <v>4758</v>
      </c>
      <c r="D1998" s="1" t="s">
        <v>4759</v>
      </c>
      <c r="E1998" s="11">
        <v>37531</v>
      </c>
      <c r="F1998" s="6" t="str">
        <f>CONCATENATE(tb_SVI[[#This Row],[Nome Município]],"/",tb_SVI[[#This Row],[UF]])</f>
        <v>Santaluz/BA</v>
      </c>
      <c r="G1998" s="1" t="s">
        <v>18</v>
      </c>
      <c r="H1998" s="1" t="s">
        <v>111</v>
      </c>
      <c r="I1998" s="1" t="s">
        <v>526</v>
      </c>
      <c r="J1998" s="1" t="s">
        <v>170</v>
      </c>
      <c r="K1998" s="1" t="s">
        <v>158</v>
      </c>
    </row>
    <row r="1999" spans="1:11" x14ac:dyDescent="0.2">
      <c r="A1999" s="6" t="str">
        <f>INDEX(UF_acronyms!$A$1:$C$28,MATCH(B1999,UF_acronyms!$C$1:$C$28,0),2)</f>
        <v>BA</v>
      </c>
      <c r="B1999" s="1" t="s">
        <v>4423</v>
      </c>
      <c r="C1999" s="1" t="s">
        <v>4760</v>
      </c>
      <c r="D1999" s="1" t="s">
        <v>3979</v>
      </c>
      <c r="E1999" s="11">
        <v>10464</v>
      </c>
      <c r="F1999" s="6" t="str">
        <f>CONCATENATE(tb_SVI[[#This Row],[Nome Município]],"/",tb_SVI[[#This Row],[UF]])</f>
        <v>Santa Terezinha/BA</v>
      </c>
      <c r="G1999" s="1" t="s">
        <v>18</v>
      </c>
      <c r="H1999" s="1" t="s">
        <v>1101</v>
      </c>
      <c r="I1999" s="1" t="s">
        <v>283</v>
      </c>
      <c r="J1999" s="1" t="s">
        <v>323</v>
      </c>
      <c r="K1999" s="1" t="s">
        <v>88</v>
      </c>
    </row>
    <row r="2000" spans="1:11" x14ac:dyDescent="0.2">
      <c r="A2000" s="6" t="str">
        <f>INDEX(UF_acronyms!$A$1:$C$28,MATCH(B2000,UF_acronyms!$C$1:$C$28,0),2)</f>
        <v>BA</v>
      </c>
      <c r="B2000" s="1" t="s">
        <v>4423</v>
      </c>
      <c r="C2000" s="1" t="s">
        <v>4761</v>
      </c>
      <c r="D2000" s="1" t="s">
        <v>4762</v>
      </c>
      <c r="E2000" s="11">
        <v>28481</v>
      </c>
      <c r="F2000" s="6" t="str">
        <f>CONCATENATE(tb_SVI[[#This Row],[Nome Município]],"/",tb_SVI[[#This Row],[UF]])</f>
        <v>Santa Rita de Cássia/BA</v>
      </c>
      <c r="G2000" s="1" t="s">
        <v>18</v>
      </c>
      <c r="H2000" s="1" t="s">
        <v>256</v>
      </c>
      <c r="I2000" s="1" t="s">
        <v>118</v>
      </c>
      <c r="J2000" s="1" t="s">
        <v>383</v>
      </c>
      <c r="K2000" s="1" t="s">
        <v>80</v>
      </c>
    </row>
    <row r="2001" spans="1:11" x14ac:dyDescent="0.2">
      <c r="A2001" s="6" t="str">
        <f>INDEX(UF_acronyms!$A$1:$C$28,MATCH(B2001,UF_acronyms!$C$1:$C$28,0),2)</f>
        <v>BA</v>
      </c>
      <c r="B2001" s="1" t="s">
        <v>4423</v>
      </c>
      <c r="C2001" s="1" t="s">
        <v>4763</v>
      </c>
      <c r="D2001" s="1" t="s">
        <v>4764</v>
      </c>
      <c r="E2001" s="11">
        <v>39775</v>
      </c>
      <c r="F2001" s="6" t="str">
        <f>CONCATENATE(tb_SVI[[#This Row],[Nome Município]],"/",tb_SVI[[#This Row],[UF]])</f>
        <v>Santa Maria da Vitória/BA</v>
      </c>
      <c r="G2001" s="1" t="s">
        <v>18</v>
      </c>
      <c r="H2001" s="1" t="s">
        <v>363</v>
      </c>
      <c r="I2001" s="1" t="s">
        <v>1402</v>
      </c>
      <c r="J2001" s="1" t="s">
        <v>66</v>
      </c>
      <c r="K2001" s="1" t="s">
        <v>432</v>
      </c>
    </row>
    <row r="2002" spans="1:11" x14ac:dyDescent="0.2">
      <c r="A2002" s="6" t="str">
        <f>INDEX(UF_acronyms!$A$1:$C$28,MATCH(B2002,UF_acronyms!$C$1:$C$28,0),2)</f>
        <v>BA</v>
      </c>
      <c r="B2002" s="1" t="s">
        <v>4423</v>
      </c>
      <c r="C2002" s="1" t="s">
        <v>4765</v>
      </c>
      <c r="D2002" s="1" t="s">
        <v>1614</v>
      </c>
      <c r="E2002" s="11">
        <v>12449</v>
      </c>
      <c r="F2002" s="6" t="str">
        <f>CONCATENATE(tb_SVI[[#This Row],[Nome Município]],"/",tb_SVI[[#This Row],[UF]])</f>
        <v>Santa Luzia/BA</v>
      </c>
      <c r="G2002" s="1" t="s">
        <v>18</v>
      </c>
      <c r="H2002" s="1" t="s">
        <v>158</v>
      </c>
      <c r="I2002" s="1" t="s">
        <v>772</v>
      </c>
      <c r="J2002" s="1" t="s">
        <v>596</v>
      </c>
      <c r="K2002" s="1" t="s">
        <v>588</v>
      </c>
    </row>
    <row r="2003" spans="1:11" x14ac:dyDescent="0.2">
      <c r="A2003" s="6" t="str">
        <f>INDEX(UF_acronyms!$A$1:$C$28,MATCH(B2003,UF_acronyms!$C$1:$C$28,0),2)</f>
        <v>BA</v>
      </c>
      <c r="B2003" s="1" t="s">
        <v>4423</v>
      </c>
      <c r="C2003" s="1" t="s">
        <v>4766</v>
      </c>
      <c r="D2003" s="1" t="s">
        <v>1616</v>
      </c>
      <c r="E2003" s="11">
        <v>10606</v>
      </c>
      <c r="F2003" s="6" t="str">
        <f>CONCATENATE(tb_SVI[[#This Row],[Nome Município]],"/",tb_SVI[[#This Row],[UF]])</f>
        <v>Santa Inês/BA</v>
      </c>
      <c r="G2003" s="1" t="s">
        <v>18</v>
      </c>
      <c r="H2003" s="1" t="s">
        <v>425</v>
      </c>
      <c r="I2003" s="1" t="s">
        <v>301</v>
      </c>
      <c r="J2003" s="1" t="s">
        <v>265</v>
      </c>
      <c r="K2003" s="1" t="s">
        <v>597</v>
      </c>
    </row>
    <row r="2004" spans="1:11" x14ac:dyDescent="0.2">
      <c r="A2004" s="6" t="str">
        <f>INDEX(UF_acronyms!$A$1:$C$28,MATCH(B2004,UF_acronyms!$C$1:$C$28,0),2)</f>
        <v>BA</v>
      </c>
      <c r="B2004" s="1" t="s">
        <v>4423</v>
      </c>
      <c r="C2004" s="1" t="s">
        <v>4767</v>
      </c>
      <c r="D2004" s="1" t="s">
        <v>4768</v>
      </c>
      <c r="E2004" s="11">
        <v>6278</v>
      </c>
      <c r="F2004" s="6" t="str">
        <f>CONCATENATE(tb_SVI[[#This Row],[Nome Município]],"/",tb_SVI[[#This Row],[UF]])</f>
        <v>Santa Cruz da Vitória/BA</v>
      </c>
      <c r="G2004" s="1" t="s">
        <v>18</v>
      </c>
      <c r="H2004" s="1" t="s">
        <v>250</v>
      </c>
      <c r="I2004" s="1" t="s">
        <v>1847</v>
      </c>
      <c r="J2004" s="1" t="s">
        <v>618</v>
      </c>
      <c r="K2004" s="1" t="s">
        <v>486</v>
      </c>
    </row>
    <row r="2005" spans="1:11" x14ac:dyDescent="0.2">
      <c r="A2005" s="6" t="str">
        <f>INDEX(UF_acronyms!$A$1:$C$28,MATCH(B2005,UF_acronyms!$C$1:$C$28,0),2)</f>
        <v>BA</v>
      </c>
      <c r="B2005" s="1" t="s">
        <v>4423</v>
      </c>
      <c r="C2005" s="1" t="s">
        <v>4769</v>
      </c>
      <c r="D2005" s="1" t="s">
        <v>4770</v>
      </c>
      <c r="E2005" s="11">
        <v>27922</v>
      </c>
      <c r="F2005" s="6" t="str">
        <f>CONCATENATE(tb_SVI[[#This Row],[Nome Município]],"/",tb_SVI[[#This Row],[UF]])</f>
        <v>Santa Cruz Cabrália/BA</v>
      </c>
      <c r="G2005" s="1" t="s">
        <v>18</v>
      </c>
      <c r="H2005" s="1" t="s">
        <v>182</v>
      </c>
      <c r="I2005" s="1" t="s">
        <v>1478</v>
      </c>
      <c r="J2005" s="1" t="s">
        <v>650</v>
      </c>
      <c r="K2005" s="1" t="s">
        <v>262</v>
      </c>
    </row>
    <row r="2006" spans="1:11" x14ac:dyDescent="0.2">
      <c r="A2006" s="6" t="str">
        <f>INDEX(UF_acronyms!$A$1:$C$28,MATCH(B2006,UF_acronyms!$C$1:$C$28,0),2)</f>
        <v>BA</v>
      </c>
      <c r="B2006" s="1" t="s">
        <v>4423</v>
      </c>
      <c r="C2006" s="1" t="s">
        <v>4771</v>
      </c>
      <c r="D2006" s="1" t="s">
        <v>4772</v>
      </c>
      <c r="E2006" s="11">
        <v>20883</v>
      </c>
      <c r="F2006" s="6" t="str">
        <f>CONCATENATE(tb_SVI[[#This Row],[Nome Município]],"/",tb_SVI[[#This Row],[UF]])</f>
        <v>Santa Bárbara/BA</v>
      </c>
      <c r="G2006" s="1" t="s">
        <v>18</v>
      </c>
      <c r="H2006" s="1" t="s">
        <v>148</v>
      </c>
      <c r="I2006" s="1" t="s">
        <v>41</v>
      </c>
      <c r="J2006" s="1" t="s">
        <v>702</v>
      </c>
      <c r="K2006" s="1" t="s">
        <v>618</v>
      </c>
    </row>
    <row r="2007" spans="1:11" x14ac:dyDescent="0.2">
      <c r="A2007" s="6" t="str">
        <f>INDEX(UF_acronyms!$A$1:$C$28,MATCH(B2007,UF_acronyms!$C$1:$C$28,0),2)</f>
        <v>BA</v>
      </c>
      <c r="B2007" s="1" t="s">
        <v>4423</v>
      </c>
      <c r="C2007" s="1" t="s">
        <v>4773</v>
      </c>
      <c r="D2007" s="1" t="s">
        <v>4774</v>
      </c>
      <c r="E2007" s="11">
        <v>14063</v>
      </c>
      <c r="F2007" s="6" t="str">
        <f>CONCATENATE(tb_SVI[[#This Row],[Nome Município]],"/",tb_SVI[[#This Row],[UF]])</f>
        <v>Santa Brígida/BA</v>
      </c>
      <c r="G2007" s="1" t="s">
        <v>18</v>
      </c>
      <c r="H2007" s="1" t="s">
        <v>655</v>
      </c>
      <c r="I2007" s="1" t="s">
        <v>1205</v>
      </c>
      <c r="J2007" s="1" t="s">
        <v>572</v>
      </c>
      <c r="K2007" s="1" t="s">
        <v>975</v>
      </c>
    </row>
    <row r="2008" spans="1:11" x14ac:dyDescent="0.2">
      <c r="A2008" s="6" t="str">
        <f>INDEX(UF_acronyms!$A$1:$C$28,MATCH(B2008,UF_acronyms!$C$1:$C$28,0),2)</f>
        <v>BA</v>
      </c>
      <c r="B2008" s="1" t="s">
        <v>4423</v>
      </c>
      <c r="C2008" s="1" t="s">
        <v>4775</v>
      </c>
      <c r="D2008" s="1" t="s">
        <v>4776</v>
      </c>
      <c r="E2008" s="11">
        <v>15862</v>
      </c>
      <c r="F2008" s="6" t="str">
        <f>CONCATENATE(tb_SVI[[#This Row],[Nome Município]],"/",tb_SVI[[#This Row],[UF]])</f>
        <v>Salinas da Margarida/BA</v>
      </c>
      <c r="G2008" s="1" t="s">
        <v>18</v>
      </c>
      <c r="H2008" s="1" t="s">
        <v>219</v>
      </c>
      <c r="I2008" s="1" t="s">
        <v>39</v>
      </c>
      <c r="J2008" s="1" t="s">
        <v>169</v>
      </c>
      <c r="K2008" s="1" t="s">
        <v>302</v>
      </c>
    </row>
    <row r="2009" spans="1:11" x14ac:dyDescent="0.2">
      <c r="A2009" s="6" t="str">
        <f>INDEX(UF_acronyms!$A$1:$C$28,MATCH(B2009,UF_acronyms!$C$1:$C$28,0),2)</f>
        <v>BA</v>
      </c>
      <c r="B2009" s="1" t="s">
        <v>4423</v>
      </c>
      <c r="C2009" s="1" t="s">
        <v>4777</v>
      </c>
      <c r="D2009" s="1" t="s">
        <v>3212</v>
      </c>
      <c r="E2009" s="11">
        <v>30857</v>
      </c>
      <c r="F2009" s="6" t="str">
        <f>CONCATENATE(tb_SVI[[#This Row],[Nome Município]],"/",tb_SVI[[#This Row],[UF]])</f>
        <v>Ruy Barbosa/BA</v>
      </c>
      <c r="G2009" s="1" t="s">
        <v>18</v>
      </c>
      <c r="H2009" s="1" t="s">
        <v>300</v>
      </c>
      <c r="I2009" s="1" t="s">
        <v>1491</v>
      </c>
      <c r="J2009" s="1" t="s">
        <v>506</v>
      </c>
      <c r="K2009" s="1" t="s">
        <v>716</v>
      </c>
    </row>
    <row r="2010" spans="1:11" x14ac:dyDescent="0.2">
      <c r="A2010" s="6" t="str">
        <f>INDEX(UF_acronyms!$A$1:$C$28,MATCH(B2010,UF_acronyms!$C$1:$C$28,0),2)</f>
        <v>BA</v>
      </c>
      <c r="B2010" s="1" t="s">
        <v>4423</v>
      </c>
      <c r="C2010" s="1" t="s">
        <v>4778</v>
      </c>
      <c r="D2010" s="1" t="s">
        <v>4779</v>
      </c>
      <c r="E2010" s="11">
        <v>9442</v>
      </c>
      <c r="F2010" s="6" t="str">
        <f>CONCATENATE(tb_SVI[[#This Row],[Nome Município]],"/",tb_SVI[[#This Row],[UF]])</f>
        <v>Rodelas/BA</v>
      </c>
      <c r="G2010" s="1" t="s">
        <v>18</v>
      </c>
      <c r="H2010" s="1" t="s">
        <v>990</v>
      </c>
      <c r="I2010" s="1" t="s">
        <v>4780</v>
      </c>
      <c r="J2010" s="1" t="s">
        <v>212</v>
      </c>
      <c r="K2010" s="1" t="s">
        <v>180</v>
      </c>
    </row>
    <row r="2011" spans="1:11" x14ac:dyDescent="0.2">
      <c r="A2011" s="6" t="str">
        <f>INDEX(UF_acronyms!$A$1:$C$28,MATCH(B2011,UF_acronyms!$C$1:$C$28,0),2)</f>
        <v>BA</v>
      </c>
      <c r="B2011" s="1" t="s">
        <v>4423</v>
      </c>
      <c r="C2011" s="1" t="s">
        <v>4781</v>
      </c>
      <c r="D2011" s="1" t="s">
        <v>4782</v>
      </c>
      <c r="E2011" s="11">
        <v>11663</v>
      </c>
      <c r="F2011" s="6" t="str">
        <f>CONCATENATE(tb_SVI[[#This Row],[Nome Município]],"/",tb_SVI[[#This Row],[UF]])</f>
        <v>Rio do Pires/BA</v>
      </c>
      <c r="G2011" s="1" t="s">
        <v>18</v>
      </c>
      <c r="H2011" s="1" t="s">
        <v>469</v>
      </c>
      <c r="I2011" s="1" t="s">
        <v>1366</v>
      </c>
      <c r="J2011" s="1" t="s">
        <v>255</v>
      </c>
      <c r="K2011" s="1" t="s">
        <v>801</v>
      </c>
    </row>
    <row r="2012" spans="1:11" x14ac:dyDescent="0.2">
      <c r="A2012" s="6" t="str">
        <f>INDEX(UF_acronyms!$A$1:$C$28,MATCH(B2012,UF_acronyms!$C$1:$C$28,0),2)</f>
        <v>BA</v>
      </c>
      <c r="B2012" s="1" t="s">
        <v>4423</v>
      </c>
      <c r="C2012" s="1" t="s">
        <v>4783</v>
      </c>
      <c r="D2012" s="1" t="s">
        <v>4784</v>
      </c>
      <c r="E2012" s="11">
        <v>15448</v>
      </c>
      <c r="F2012" s="6" t="str">
        <f>CONCATENATE(tb_SVI[[#This Row],[Nome Município]],"/",tb_SVI[[#This Row],[UF]])</f>
        <v>Rio do Antônio/BA</v>
      </c>
      <c r="G2012" s="1" t="s">
        <v>18</v>
      </c>
      <c r="H2012" s="1" t="s">
        <v>366</v>
      </c>
      <c r="I2012" s="1" t="s">
        <v>1348</v>
      </c>
      <c r="J2012" s="1" t="s">
        <v>522</v>
      </c>
      <c r="K2012" s="1" t="s">
        <v>61</v>
      </c>
    </row>
    <row r="2013" spans="1:11" x14ac:dyDescent="0.2">
      <c r="A2013" s="6" t="str">
        <f>INDEX(UF_acronyms!$A$1:$C$28,MATCH(B2013,UF_acronyms!$C$1:$C$28,0),2)</f>
        <v>BA</v>
      </c>
      <c r="B2013" s="1" t="s">
        <v>4423</v>
      </c>
      <c r="C2013" s="1" t="s">
        <v>4785</v>
      </c>
      <c r="D2013" s="1" t="s">
        <v>4786</v>
      </c>
      <c r="E2013" s="11">
        <v>12932</v>
      </c>
      <c r="F2013" s="6" t="str">
        <f>CONCATENATE(tb_SVI[[#This Row],[Nome Município]],"/",tb_SVI[[#This Row],[UF]])</f>
        <v>Rio de Contas/BA</v>
      </c>
      <c r="G2013" s="1" t="s">
        <v>18</v>
      </c>
      <c r="H2013" s="1" t="s">
        <v>997</v>
      </c>
      <c r="I2013" s="1" t="s">
        <v>2754</v>
      </c>
      <c r="J2013" s="1" t="s">
        <v>169</v>
      </c>
      <c r="K2013" s="1" t="s">
        <v>120</v>
      </c>
    </row>
    <row r="2014" spans="1:11" x14ac:dyDescent="0.2">
      <c r="A2014" s="6" t="str">
        <f>INDEX(UF_acronyms!$A$1:$C$28,MATCH(B2014,UF_acronyms!$C$1:$C$28,0),2)</f>
        <v>BA</v>
      </c>
      <c r="B2014" s="1" t="s">
        <v>4423</v>
      </c>
      <c r="C2014" s="1" t="s">
        <v>4787</v>
      </c>
      <c r="D2014" s="1" t="s">
        <v>4788</v>
      </c>
      <c r="E2014" s="11">
        <v>40976</v>
      </c>
      <c r="F2014" s="6" t="str">
        <f>CONCATENATE(tb_SVI[[#This Row],[Nome Município]],"/",tb_SVI[[#This Row],[UF]])</f>
        <v>Rio Real/BA</v>
      </c>
      <c r="G2014" s="1" t="s">
        <v>18</v>
      </c>
      <c r="H2014" s="1" t="s">
        <v>425</v>
      </c>
      <c r="I2014" s="1" t="s">
        <v>469</v>
      </c>
      <c r="J2014" s="1" t="s">
        <v>766</v>
      </c>
      <c r="K2014" s="1" t="s">
        <v>158</v>
      </c>
    </row>
    <row r="2015" spans="1:11" x14ac:dyDescent="0.2">
      <c r="A2015" s="6" t="str">
        <f>INDEX(UF_acronyms!$A$1:$C$28,MATCH(B2015,UF_acronyms!$C$1:$C$28,0),2)</f>
        <v>BA</v>
      </c>
      <c r="B2015" s="1" t="s">
        <v>4423</v>
      </c>
      <c r="C2015" s="1" t="s">
        <v>4789</v>
      </c>
      <c r="D2015" s="1" t="s">
        <v>4790</v>
      </c>
      <c r="E2015" s="11">
        <v>5343</v>
      </c>
      <c r="F2015" s="6" t="str">
        <f>CONCATENATE(tb_SVI[[#This Row],[Nome Município]],"/",tb_SVI[[#This Row],[UF]])</f>
        <v>Ribeirão do Largo/BA</v>
      </c>
      <c r="G2015" s="1" t="s">
        <v>18</v>
      </c>
      <c r="H2015" s="1" t="s">
        <v>50</v>
      </c>
      <c r="I2015" s="1" t="s">
        <v>217</v>
      </c>
      <c r="J2015" s="1" t="s">
        <v>411</v>
      </c>
      <c r="K2015" s="1" t="s">
        <v>1007</v>
      </c>
    </row>
    <row r="2016" spans="1:11" x14ac:dyDescent="0.2">
      <c r="A2016" s="6" t="str">
        <f>INDEX(UF_acronyms!$A$1:$C$28,MATCH(B2016,UF_acronyms!$C$1:$C$28,0),2)</f>
        <v>BA</v>
      </c>
      <c r="B2016" s="1" t="s">
        <v>4423</v>
      </c>
      <c r="C2016" s="1" t="s">
        <v>4791</v>
      </c>
      <c r="D2016" s="1" t="s">
        <v>4792</v>
      </c>
      <c r="E2016" s="11">
        <v>53956</v>
      </c>
      <c r="F2016" s="6" t="str">
        <f>CONCATENATE(tb_SVI[[#This Row],[Nome Município]],"/",tb_SVI[[#This Row],[UF]])</f>
        <v>Ribeira do Pombal/BA</v>
      </c>
      <c r="G2016" s="1" t="s">
        <v>18</v>
      </c>
      <c r="H2016" s="1" t="s">
        <v>355</v>
      </c>
      <c r="I2016" s="1" t="s">
        <v>1506</v>
      </c>
      <c r="J2016" s="1" t="s">
        <v>773</v>
      </c>
      <c r="K2016" s="1" t="s">
        <v>76</v>
      </c>
    </row>
    <row r="2017" spans="1:11" x14ac:dyDescent="0.2">
      <c r="A2017" s="6" t="str">
        <f>INDEX(UF_acronyms!$A$1:$C$28,MATCH(B2017,UF_acronyms!$C$1:$C$28,0),2)</f>
        <v>BA</v>
      </c>
      <c r="B2017" s="1" t="s">
        <v>4423</v>
      </c>
      <c r="C2017" s="1" t="s">
        <v>4793</v>
      </c>
      <c r="D2017" s="1" t="s">
        <v>4794</v>
      </c>
      <c r="E2017" s="11">
        <v>14612</v>
      </c>
      <c r="F2017" s="6" t="str">
        <f>CONCATENATE(tb_SVI[[#This Row],[Nome Município]],"/",tb_SVI[[#This Row],[UF]])</f>
        <v>Ribeira do Amparo/BA</v>
      </c>
      <c r="G2017" s="1" t="s">
        <v>18</v>
      </c>
      <c r="H2017" s="1" t="s">
        <v>500</v>
      </c>
      <c r="I2017" s="1" t="s">
        <v>1065</v>
      </c>
      <c r="J2017" s="1" t="s">
        <v>572</v>
      </c>
      <c r="K2017" s="1" t="s">
        <v>556</v>
      </c>
    </row>
    <row r="2018" spans="1:11" x14ac:dyDescent="0.2">
      <c r="A2018" s="6" t="str">
        <f>INDEX(UF_acronyms!$A$1:$C$28,MATCH(B2018,UF_acronyms!$C$1:$C$28,0),2)</f>
        <v>BA</v>
      </c>
      <c r="B2018" s="1" t="s">
        <v>4423</v>
      </c>
      <c r="C2018" s="1" t="s">
        <v>4795</v>
      </c>
      <c r="D2018" s="1" t="s">
        <v>4796</v>
      </c>
      <c r="E2018" s="11">
        <v>33468</v>
      </c>
      <c r="F2018" s="6" t="str">
        <f>CONCATENATE(tb_SVI[[#This Row],[Nome Município]],"/",tb_SVI[[#This Row],[UF]])</f>
        <v>Riachão do Jacuípe/BA</v>
      </c>
      <c r="G2018" s="1" t="s">
        <v>18</v>
      </c>
      <c r="H2018" s="1" t="s">
        <v>121</v>
      </c>
      <c r="I2018" s="1" t="s">
        <v>391</v>
      </c>
      <c r="J2018" s="1" t="s">
        <v>371</v>
      </c>
      <c r="K2018" s="1" t="s">
        <v>209</v>
      </c>
    </row>
    <row r="2019" spans="1:11" x14ac:dyDescent="0.2">
      <c r="A2019" s="6" t="str">
        <f>INDEX(UF_acronyms!$A$1:$C$28,MATCH(B2019,UF_acronyms!$C$1:$C$28,0),2)</f>
        <v>BA</v>
      </c>
      <c r="B2019" s="1" t="s">
        <v>4423</v>
      </c>
      <c r="C2019" s="1" t="s">
        <v>4797</v>
      </c>
      <c r="D2019" s="1" t="s">
        <v>4798</v>
      </c>
      <c r="E2019" s="11">
        <v>22334</v>
      </c>
      <c r="F2019" s="6" t="str">
        <f>CONCATENATE(tb_SVI[[#This Row],[Nome Município]],"/",tb_SVI[[#This Row],[UF]])</f>
        <v>Riachão das Neves/BA</v>
      </c>
      <c r="G2019" s="1" t="s">
        <v>18</v>
      </c>
      <c r="H2019" s="1" t="s">
        <v>105</v>
      </c>
      <c r="I2019" s="1" t="s">
        <v>392</v>
      </c>
      <c r="J2019" s="1" t="s">
        <v>165</v>
      </c>
      <c r="K2019" s="1" t="s">
        <v>807</v>
      </c>
    </row>
    <row r="2020" spans="1:11" x14ac:dyDescent="0.2">
      <c r="A2020" s="6" t="str">
        <f>INDEX(UF_acronyms!$A$1:$C$28,MATCH(B2020,UF_acronyms!$C$1:$C$28,0),2)</f>
        <v>BA</v>
      </c>
      <c r="B2020" s="1" t="s">
        <v>4423</v>
      </c>
      <c r="C2020" s="1" t="s">
        <v>4799</v>
      </c>
      <c r="D2020" s="1" t="s">
        <v>3203</v>
      </c>
      <c r="E2020" s="11">
        <v>35593</v>
      </c>
      <c r="F2020" s="6" t="str">
        <f>CONCATENATE(tb_SVI[[#This Row],[Nome Município]],"/",tb_SVI[[#This Row],[UF]])</f>
        <v>Riacho de Santana/BA</v>
      </c>
      <c r="G2020" s="1" t="s">
        <v>18</v>
      </c>
      <c r="H2020" s="1" t="s">
        <v>936</v>
      </c>
      <c r="I2020" s="1" t="s">
        <v>1481</v>
      </c>
      <c r="J2020" s="1" t="s">
        <v>638</v>
      </c>
      <c r="K2020" s="1" t="s">
        <v>685</v>
      </c>
    </row>
    <row r="2021" spans="1:11" x14ac:dyDescent="0.2">
      <c r="A2021" s="6" t="str">
        <f>INDEX(UF_acronyms!$A$1:$C$28,MATCH(B2021,UF_acronyms!$C$1:$C$28,0),2)</f>
        <v>BA</v>
      </c>
      <c r="B2021" s="1" t="s">
        <v>4423</v>
      </c>
      <c r="C2021" s="1" t="s">
        <v>4800</v>
      </c>
      <c r="D2021" s="1" t="s">
        <v>4801</v>
      </c>
      <c r="E2021" s="11">
        <v>14495</v>
      </c>
      <c r="F2021" s="6" t="str">
        <f>CONCATENATE(tb_SVI[[#This Row],[Nome Município]],"/",tb_SVI[[#This Row],[UF]])</f>
        <v>Retirolândia/BA</v>
      </c>
      <c r="G2021" s="1" t="s">
        <v>18</v>
      </c>
      <c r="H2021" s="1" t="s">
        <v>231</v>
      </c>
      <c r="I2021" s="1" t="s">
        <v>1528</v>
      </c>
      <c r="J2021" s="1" t="s">
        <v>1142</v>
      </c>
      <c r="K2021" s="1" t="s">
        <v>34</v>
      </c>
    </row>
    <row r="2022" spans="1:11" x14ac:dyDescent="0.2">
      <c r="A2022" s="6" t="str">
        <f>INDEX(UF_acronyms!$A$1:$C$28,MATCH(B2022,UF_acronyms!$C$1:$C$28,0),2)</f>
        <v>BA</v>
      </c>
      <c r="B2022" s="1" t="s">
        <v>4423</v>
      </c>
      <c r="C2022" s="1" t="s">
        <v>4802</v>
      </c>
      <c r="D2022" s="1" t="s">
        <v>4803</v>
      </c>
      <c r="E2022" s="11">
        <v>41170</v>
      </c>
      <c r="F2022" s="6" t="str">
        <f>CONCATENATE(tb_SVI[[#This Row],[Nome Município]],"/",tb_SVI[[#This Row],[UF]])</f>
        <v>Remanso/BA</v>
      </c>
      <c r="G2022" s="1" t="s">
        <v>18</v>
      </c>
      <c r="H2022" s="1" t="s">
        <v>1139</v>
      </c>
      <c r="I2022" s="1" t="s">
        <v>151</v>
      </c>
      <c r="J2022" s="1" t="s">
        <v>165</v>
      </c>
      <c r="K2022" s="1" t="s">
        <v>801</v>
      </c>
    </row>
    <row r="2023" spans="1:11" x14ac:dyDescent="0.2">
      <c r="A2023" s="6" t="str">
        <f>INDEX(UF_acronyms!$A$1:$C$28,MATCH(B2023,UF_acronyms!$C$1:$C$28,0),2)</f>
        <v>BA</v>
      </c>
      <c r="B2023" s="1" t="s">
        <v>4423</v>
      </c>
      <c r="C2023" s="1" t="s">
        <v>4804</v>
      </c>
      <c r="D2023" s="1" t="s">
        <v>4805</v>
      </c>
      <c r="E2023" s="11">
        <v>22633</v>
      </c>
      <c r="F2023" s="6" t="str">
        <f>CONCATENATE(tb_SVI[[#This Row],[Nome Município]],"/",tb_SVI[[#This Row],[UF]])</f>
        <v>Rafael Jambeiro/BA</v>
      </c>
      <c r="G2023" s="1" t="s">
        <v>18</v>
      </c>
      <c r="H2023" s="1" t="s">
        <v>592</v>
      </c>
      <c r="I2023" s="1" t="s">
        <v>217</v>
      </c>
      <c r="J2023" s="1" t="s">
        <v>340</v>
      </c>
      <c r="K2023" s="1" t="s">
        <v>540</v>
      </c>
    </row>
    <row r="2024" spans="1:11" x14ac:dyDescent="0.2">
      <c r="A2024" s="6" t="str">
        <f>INDEX(UF_acronyms!$A$1:$C$28,MATCH(B2024,UF_acronyms!$C$1:$C$28,0),2)</f>
        <v>BA</v>
      </c>
      <c r="B2024" s="1" t="s">
        <v>4423</v>
      </c>
      <c r="C2024" s="1" t="s">
        <v>4806</v>
      </c>
      <c r="D2024" s="1" t="s">
        <v>4807</v>
      </c>
      <c r="E2024" s="11">
        <v>6153</v>
      </c>
      <c r="F2024" s="6" t="str">
        <f>CONCATENATE(tb_SVI[[#This Row],[Nome Município]],"/",tb_SVI[[#This Row],[UF]])</f>
        <v>Vereda/BA</v>
      </c>
      <c r="G2024" s="1" t="s">
        <v>18</v>
      </c>
      <c r="H2024" s="1" t="s">
        <v>1277</v>
      </c>
      <c r="I2024" s="1" t="s">
        <v>1552</v>
      </c>
      <c r="J2024" s="1" t="s">
        <v>148</v>
      </c>
      <c r="K2024" s="1" t="s">
        <v>451</v>
      </c>
    </row>
    <row r="2025" spans="1:11" x14ac:dyDescent="0.2">
      <c r="A2025" s="6" t="str">
        <f>INDEX(UF_acronyms!$A$1:$C$28,MATCH(B2025,UF_acronyms!$C$1:$C$28,0),2)</f>
        <v>BA</v>
      </c>
      <c r="B2025" s="1" t="s">
        <v>4423</v>
      </c>
      <c r="C2025" s="1" t="s">
        <v>4808</v>
      </c>
      <c r="D2025" s="1" t="s">
        <v>4809</v>
      </c>
      <c r="E2025" s="11">
        <v>8956</v>
      </c>
      <c r="F2025" s="6" t="str">
        <f>CONCATENATE(tb_SVI[[#This Row],[Nome Município]],"/",tb_SVI[[#This Row],[UF]])</f>
        <v>Quixabeira/BA</v>
      </c>
      <c r="G2025" s="1" t="s">
        <v>18</v>
      </c>
      <c r="H2025" s="1" t="s">
        <v>219</v>
      </c>
      <c r="I2025" s="1" t="s">
        <v>1572</v>
      </c>
      <c r="J2025" s="1" t="s">
        <v>350</v>
      </c>
      <c r="K2025" s="1" t="s">
        <v>537</v>
      </c>
    </row>
    <row r="2026" spans="1:11" x14ac:dyDescent="0.2">
      <c r="A2026" s="6" t="str">
        <f>INDEX(UF_acronyms!$A$1:$C$28,MATCH(B2026,UF_acronyms!$C$1:$C$28,0),2)</f>
        <v>BA</v>
      </c>
      <c r="B2026" s="1" t="s">
        <v>4423</v>
      </c>
      <c r="C2026" s="1" t="s">
        <v>4810</v>
      </c>
      <c r="D2026" s="1" t="s">
        <v>4811</v>
      </c>
      <c r="E2026" s="11">
        <v>27626</v>
      </c>
      <c r="F2026" s="6" t="str">
        <f>CONCATENATE(tb_SVI[[#This Row],[Nome Município]],"/",tb_SVI[[#This Row],[UF]])</f>
        <v>Quijingue/BA</v>
      </c>
      <c r="G2026" s="1" t="s">
        <v>18</v>
      </c>
      <c r="H2026" s="1" t="s">
        <v>66</v>
      </c>
      <c r="I2026" s="1" t="s">
        <v>2112</v>
      </c>
      <c r="J2026" s="1" t="s">
        <v>475</v>
      </c>
      <c r="K2026" s="1" t="s">
        <v>228</v>
      </c>
    </row>
    <row r="2027" spans="1:11" x14ac:dyDescent="0.2">
      <c r="A2027" s="6" t="str">
        <f>INDEX(UF_acronyms!$A$1:$C$28,MATCH(B2027,UF_acronyms!$C$1:$C$28,0),2)</f>
        <v>BA</v>
      </c>
      <c r="B2027" s="1" t="s">
        <v>4423</v>
      </c>
      <c r="C2027" s="1" t="s">
        <v>4812</v>
      </c>
      <c r="D2027" s="1" t="s">
        <v>3410</v>
      </c>
      <c r="E2027" s="11">
        <v>25433</v>
      </c>
      <c r="F2027" s="6" t="str">
        <f>CONCATENATE(tb_SVI[[#This Row],[Nome Município]],"/",tb_SVI[[#This Row],[UF]])</f>
        <v>Queimadas/BA</v>
      </c>
      <c r="G2027" s="1" t="s">
        <v>18</v>
      </c>
      <c r="H2027" s="1" t="s">
        <v>1261</v>
      </c>
      <c r="I2027" s="1" t="s">
        <v>75</v>
      </c>
      <c r="J2027" s="1" t="s">
        <v>296</v>
      </c>
      <c r="K2027" s="1" t="s">
        <v>587</v>
      </c>
    </row>
    <row r="2028" spans="1:11" x14ac:dyDescent="0.2">
      <c r="A2028" s="6" t="str">
        <f>INDEX(UF_acronyms!$A$1:$C$28,MATCH(B2028,UF_acronyms!$C$1:$C$28,0),2)</f>
        <v>BA</v>
      </c>
      <c r="B2028" s="1" t="s">
        <v>4423</v>
      </c>
      <c r="C2028" s="1" t="s">
        <v>4815</v>
      </c>
      <c r="D2028" s="1" t="s">
        <v>4816</v>
      </c>
      <c r="E2028" s="11">
        <v>28004</v>
      </c>
      <c r="F2028" s="6" t="str">
        <f>CONCATENATE(tb_SVI[[#This Row],[Nome Município]],"/",tb_SVI[[#This Row],[UF]])</f>
        <v>Presidente Tancredo Neves/BA</v>
      </c>
      <c r="G2028" s="1" t="s">
        <v>18</v>
      </c>
      <c r="H2028" s="1" t="s">
        <v>296</v>
      </c>
      <c r="I2028" s="1" t="s">
        <v>2025</v>
      </c>
      <c r="J2028" s="1" t="s">
        <v>649</v>
      </c>
      <c r="K2028" s="1" t="s">
        <v>104</v>
      </c>
    </row>
    <row r="2029" spans="1:11" x14ac:dyDescent="0.2">
      <c r="A2029" s="6" t="str">
        <f>INDEX(UF_acronyms!$A$1:$C$28,MATCH(B2029,UF_acronyms!$C$1:$C$28,0),2)</f>
        <v>BA</v>
      </c>
      <c r="B2029" s="1" t="s">
        <v>4423</v>
      </c>
      <c r="C2029" s="1" t="s">
        <v>4817</v>
      </c>
      <c r="D2029" s="1" t="s">
        <v>4818</v>
      </c>
      <c r="E2029" s="11">
        <v>12179</v>
      </c>
      <c r="F2029" s="6" t="str">
        <f>CONCATENATE(tb_SVI[[#This Row],[Nome Município]],"/",tb_SVI[[#This Row],[UF]])</f>
        <v>Presidente Jânio Quadros/BA</v>
      </c>
      <c r="G2029" s="1" t="s">
        <v>18</v>
      </c>
      <c r="H2029" s="1" t="s">
        <v>528</v>
      </c>
      <c r="I2029" s="1" t="s">
        <v>2257</v>
      </c>
      <c r="J2029" s="1" t="s">
        <v>451</v>
      </c>
      <c r="K2029" s="1" t="s">
        <v>320</v>
      </c>
    </row>
    <row r="2030" spans="1:11" x14ac:dyDescent="0.2">
      <c r="A2030" s="6" t="str">
        <f>INDEX(UF_acronyms!$A$1:$C$28,MATCH(B2030,UF_acronyms!$C$1:$C$28,0),2)</f>
        <v>BA</v>
      </c>
      <c r="B2030" s="1" t="s">
        <v>4423</v>
      </c>
      <c r="C2030" s="1" t="s">
        <v>4819</v>
      </c>
      <c r="D2030" s="1" t="s">
        <v>1639</v>
      </c>
      <c r="E2030" s="11">
        <v>15160</v>
      </c>
      <c r="F2030" s="6" t="str">
        <f>CONCATENATE(tb_SVI[[#This Row],[Nome Município]],"/",tb_SVI[[#This Row],[UF]])</f>
        <v>Presidente Dutra/BA</v>
      </c>
      <c r="G2030" s="1" t="s">
        <v>18</v>
      </c>
      <c r="H2030" s="1" t="s">
        <v>832</v>
      </c>
      <c r="I2030" s="1" t="s">
        <v>272</v>
      </c>
      <c r="J2030" s="1" t="s">
        <v>110</v>
      </c>
      <c r="K2030" s="1" t="s">
        <v>225</v>
      </c>
    </row>
    <row r="2031" spans="1:11" x14ac:dyDescent="0.2">
      <c r="A2031" s="6" t="str">
        <f>INDEX(UF_acronyms!$A$1:$C$28,MATCH(B2031,UF_acronyms!$C$1:$C$28,0),2)</f>
        <v>BA</v>
      </c>
      <c r="B2031" s="1" t="s">
        <v>4423</v>
      </c>
      <c r="C2031" s="1" t="s">
        <v>4820</v>
      </c>
      <c r="D2031" s="1" t="s">
        <v>4821</v>
      </c>
      <c r="E2031" s="11">
        <v>28194</v>
      </c>
      <c r="F2031" s="6" t="str">
        <f>CONCATENATE(tb_SVI[[#This Row],[Nome Município]],"/",tb_SVI[[#This Row],[UF]])</f>
        <v>Prado/BA</v>
      </c>
      <c r="G2031" s="1" t="s">
        <v>18</v>
      </c>
      <c r="H2031" s="1" t="s">
        <v>318</v>
      </c>
      <c r="I2031" s="1" t="s">
        <v>526</v>
      </c>
      <c r="J2031" s="1" t="s">
        <v>295</v>
      </c>
      <c r="K2031" s="1" t="s">
        <v>262</v>
      </c>
    </row>
    <row r="2032" spans="1:11" x14ac:dyDescent="0.2">
      <c r="A2032" s="6" t="str">
        <f>INDEX(UF_acronyms!$A$1:$C$28,MATCH(B2032,UF_acronyms!$C$1:$C$28,0),2)</f>
        <v>BA</v>
      </c>
      <c r="B2032" s="1" t="s">
        <v>4423</v>
      </c>
      <c r="C2032" s="1" t="s">
        <v>4822</v>
      </c>
      <c r="D2032" s="1" t="s">
        <v>4823</v>
      </c>
      <c r="E2032" s="11">
        <v>46879</v>
      </c>
      <c r="F2032" s="6" t="str">
        <f>CONCATENATE(tb_SVI[[#This Row],[Nome Município]],"/",tb_SVI[[#This Row],[UF]])</f>
        <v>Poções/BA</v>
      </c>
      <c r="G2032" s="1" t="s">
        <v>18</v>
      </c>
      <c r="H2032" s="1" t="s">
        <v>728</v>
      </c>
      <c r="I2032" s="1" t="s">
        <v>1792</v>
      </c>
      <c r="J2032" s="1" t="s">
        <v>226</v>
      </c>
      <c r="K2032" s="1" t="s">
        <v>656</v>
      </c>
    </row>
    <row r="2033" spans="1:11" x14ac:dyDescent="0.2">
      <c r="A2033" s="6" t="str">
        <f>INDEX(UF_acronyms!$A$1:$C$28,MATCH(B2033,UF_acronyms!$C$1:$C$28,0),2)</f>
        <v>BA</v>
      </c>
      <c r="B2033" s="1" t="s">
        <v>4423</v>
      </c>
      <c r="C2033" s="1" t="s">
        <v>4824</v>
      </c>
      <c r="D2033" s="1" t="s">
        <v>4825</v>
      </c>
      <c r="E2033" s="11">
        <v>6916</v>
      </c>
      <c r="F2033" s="6" t="str">
        <f>CONCATENATE(tb_SVI[[#This Row],[Nome Município]],"/",tb_SVI[[#This Row],[UF]])</f>
        <v>Potiraguá/BA</v>
      </c>
      <c r="G2033" s="1" t="s">
        <v>18</v>
      </c>
      <c r="H2033" s="1" t="s">
        <v>867</v>
      </c>
      <c r="I2033" s="1" t="s">
        <v>337</v>
      </c>
      <c r="J2033" s="1" t="s">
        <v>1085</v>
      </c>
      <c r="K2033" s="1" t="s">
        <v>98</v>
      </c>
    </row>
    <row r="2034" spans="1:11" x14ac:dyDescent="0.2">
      <c r="A2034" s="6" t="str">
        <f>INDEX(UF_acronyms!$A$1:$C$28,MATCH(B2034,UF_acronyms!$C$1:$C$28,0),2)</f>
        <v>BA</v>
      </c>
      <c r="B2034" s="1" t="s">
        <v>4423</v>
      </c>
      <c r="C2034" s="1" t="s">
        <v>4826</v>
      </c>
      <c r="D2034" s="1" t="s">
        <v>4827</v>
      </c>
      <c r="E2034" s="11">
        <v>150658</v>
      </c>
      <c r="F2034" s="6" t="str">
        <f>CONCATENATE(tb_SVI[[#This Row],[Nome Município]],"/",tb_SVI[[#This Row],[UF]])</f>
        <v>Porto Seguro/BA</v>
      </c>
      <c r="G2034" s="1" t="s">
        <v>18</v>
      </c>
      <c r="H2034" s="1" t="s">
        <v>282</v>
      </c>
      <c r="I2034" s="1" t="s">
        <v>1552</v>
      </c>
      <c r="J2034" s="1" t="s">
        <v>308</v>
      </c>
      <c r="K2034" s="1" t="s">
        <v>505</v>
      </c>
    </row>
    <row r="2035" spans="1:11" x14ac:dyDescent="0.2">
      <c r="A2035" s="6" t="str">
        <f>INDEX(UF_acronyms!$A$1:$C$28,MATCH(B2035,UF_acronyms!$C$1:$C$28,0),2)</f>
        <v>BA</v>
      </c>
      <c r="B2035" s="1" t="s">
        <v>4423</v>
      </c>
      <c r="C2035" s="1" t="s">
        <v>4828</v>
      </c>
      <c r="D2035" s="1" t="s">
        <v>4829</v>
      </c>
      <c r="E2035" s="11">
        <v>14819</v>
      </c>
      <c r="F2035" s="6" t="str">
        <f>CONCATENATE(tb_SVI[[#This Row],[Nome Município]],"/",tb_SVI[[#This Row],[UF]])</f>
        <v>Ponto Novo/BA</v>
      </c>
      <c r="G2035" s="1" t="s">
        <v>18</v>
      </c>
      <c r="H2035" s="1" t="s">
        <v>426</v>
      </c>
      <c r="I2035" s="1" t="s">
        <v>152</v>
      </c>
      <c r="J2035" s="1" t="s">
        <v>454</v>
      </c>
      <c r="K2035" s="1" t="s">
        <v>320</v>
      </c>
    </row>
    <row r="2036" spans="1:11" x14ac:dyDescent="0.2">
      <c r="A2036" s="6" t="str">
        <f>INDEX(UF_acronyms!$A$1:$C$28,MATCH(B2036,UF_acronyms!$C$1:$C$28,0),2)</f>
        <v>BA</v>
      </c>
      <c r="B2036" s="1" t="s">
        <v>4423</v>
      </c>
      <c r="C2036" s="1" t="s">
        <v>4831</v>
      </c>
      <c r="D2036" s="1" t="s">
        <v>4832</v>
      </c>
      <c r="E2036" s="11">
        <v>26426</v>
      </c>
      <c r="F2036" s="6" t="str">
        <f>CONCATENATE(tb_SVI[[#This Row],[Nome Município]],"/",tb_SVI[[#This Row],[UF]])</f>
        <v>Planalto/BA</v>
      </c>
      <c r="G2036" s="1" t="s">
        <v>18</v>
      </c>
      <c r="H2036" s="1" t="s">
        <v>296</v>
      </c>
      <c r="I2036" s="1" t="s">
        <v>40</v>
      </c>
      <c r="J2036" s="1" t="s">
        <v>904</v>
      </c>
      <c r="K2036" s="1" t="s">
        <v>96</v>
      </c>
    </row>
    <row r="2037" spans="1:11" x14ac:dyDescent="0.2">
      <c r="A2037" s="6" t="str">
        <f>INDEX(UF_acronyms!$A$1:$C$28,MATCH(B2037,UF_acronyms!$C$1:$C$28,0),2)</f>
        <v>BA</v>
      </c>
      <c r="B2037" s="1" t="s">
        <v>4423</v>
      </c>
      <c r="C2037" s="1" t="s">
        <v>4833</v>
      </c>
      <c r="D2037" s="1" t="s">
        <v>4834</v>
      </c>
      <c r="E2037" s="11">
        <v>9370</v>
      </c>
      <c r="F2037" s="6" t="str">
        <f>CONCATENATE(tb_SVI[[#This Row],[Nome Município]],"/",tb_SVI[[#This Row],[UF]])</f>
        <v>Planaltino/BA</v>
      </c>
      <c r="G2037" s="1" t="s">
        <v>18</v>
      </c>
      <c r="H2037" s="1" t="s">
        <v>58</v>
      </c>
      <c r="I2037" s="1" t="s">
        <v>35</v>
      </c>
      <c r="J2037" s="1" t="s">
        <v>13</v>
      </c>
      <c r="K2037" s="1" t="s">
        <v>405</v>
      </c>
    </row>
    <row r="2038" spans="1:11" x14ac:dyDescent="0.2">
      <c r="A2038" s="6" t="str">
        <f>INDEX(UF_acronyms!$A$1:$C$28,MATCH(B2038,UF_acronyms!$C$1:$C$28,0),2)</f>
        <v>BA</v>
      </c>
      <c r="B2038" s="1" t="s">
        <v>4423</v>
      </c>
      <c r="C2038" s="1" t="s">
        <v>4835</v>
      </c>
      <c r="D2038" s="1" t="s">
        <v>4836</v>
      </c>
      <c r="E2038" s="11">
        <v>24964</v>
      </c>
      <c r="F2038" s="6" t="str">
        <f>CONCATENATE(tb_SVI[[#This Row],[Nome Município]],"/",tb_SVI[[#This Row],[UF]])</f>
        <v>Piritiba/BA</v>
      </c>
      <c r="G2038" s="1" t="s">
        <v>18</v>
      </c>
      <c r="H2038" s="1" t="s">
        <v>123</v>
      </c>
      <c r="I2038" s="1" t="s">
        <v>459</v>
      </c>
      <c r="J2038" s="1" t="s">
        <v>733</v>
      </c>
      <c r="K2038" s="1" t="s">
        <v>12</v>
      </c>
    </row>
    <row r="2039" spans="1:11" x14ac:dyDescent="0.2">
      <c r="A2039" s="6" t="str">
        <f>INDEX(UF_acronyms!$A$1:$C$28,MATCH(B2039,UF_acronyms!$C$1:$C$28,0),2)</f>
        <v>BA</v>
      </c>
      <c r="B2039" s="1" t="s">
        <v>4423</v>
      </c>
      <c r="C2039" s="1" t="s">
        <v>4837</v>
      </c>
      <c r="D2039" s="1" t="s">
        <v>4838</v>
      </c>
      <c r="E2039" s="11">
        <v>10475</v>
      </c>
      <c r="F2039" s="6" t="str">
        <f>CONCATENATE(tb_SVI[[#This Row],[Nome Município]],"/",tb_SVI[[#This Row],[UF]])</f>
        <v>Piripá/BA</v>
      </c>
      <c r="G2039" s="1" t="s">
        <v>18</v>
      </c>
      <c r="H2039" s="1" t="s">
        <v>1146</v>
      </c>
      <c r="I2039" s="1" t="s">
        <v>1386</v>
      </c>
      <c r="J2039" s="1" t="s">
        <v>349</v>
      </c>
      <c r="K2039" s="1" t="s">
        <v>226</v>
      </c>
    </row>
    <row r="2040" spans="1:11" x14ac:dyDescent="0.2">
      <c r="A2040" s="6" t="str">
        <f>INDEX(UF_acronyms!$A$1:$C$28,MATCH(B2040,UF_acronyms!$C$1:$C$28,0),2)</f>
        <v>BA</v>
      </c>
      <c r="B2040" s="1" t="s">
        <v>4423</v>
      </c>
      <c r="C2040" s="1" t="s">
        <v>4839</v>
      </c>
      <c r="D2040" s="1" t="s">
        <v>4840</v>
      </c>
      <c r="E2040" s="11">
        <v>10036</v>
      </c>
      <c r="F2040" s="6" t="str">
        <f>CONCATENATE(tb_SVI[[#This Row],[Nome Município]],"/",tb_SVI[[#This Row],[UF]])</f>
        <v>Piraí do Norte/BA</v>
      </c>
      <c r="G2040" s="1" t="s">
        <v>18</v>
      </c>
      <c r="H2040" s="1" t="s">
        <v>334</v>
      </c>
      <c r="I2040" s="1" t="s">
        <v>282</v>
      </c>
      <c r="J2040" s="1" t="s">
        <v>618</v>
      </c>
      <c r="K2040" s="1" t="s">
        <v>339</v>
      </c>
    </row>
    <row r="2041" spans="1:11" x14ac:dyDescent="0.2">
      <c r="A2041" s="6" t="str">
        <f>INDEX(UF_acronyms!$A$1:$C$28,MATCH(B2041,UF_acronyms!$C$1:$C$28,0),2)</f>
        <v>BA</v>
      </c>
      <c r="B2041" s="1" t="s">
        <v>4423</v>
      </c>
      <c r="C2041" s="1" t="s">
        <v>4841</v>
      </c>
      <c r="D2041" s="1" t="s">
        <v>4842</v>
      </c>
      <c r="E2041" s="11">
        <v>10394</v>
      </c>
      <c r="F2041" s="6" t="str">
        <f>CONCATENATE(tb_SVI[[#This Row],[Nome Município]],"/",tb_SVI[[#This Row],[UF]])</f>
        <v>Pintadas/BA</v>
      </c>
      <c r="G2041" s="1" t="s">
        <v>18</v>
      </c>
      <c r="H2041" s="1" t="s">
        <v>115</v>
      </c>
      <c r="I2041" s="1" t="s">
        <v>109</v>
      </c>
      <c r="J2041" s="1" t="s">
        <v>581</v>
      </c>
      <c r="K2041" s="1" t="s">
        <v>33</v>
      </c>
    </row>
    <row r="2042" spans="1:11" x14ac:dyDescent="0.2">
      <c r="A2042" s="6" t="str">
        <f>INDEX(UF_acronyms!$A$1:$C$28,MATCH(B2042,UF_acronyms!$C$1:$C$28,0),2)</f>
        <v>BA</v>
      </c>
      <c r="B2042" s="1" t="s">
        <v>4423</v>
      </c>
      <c r="C2042" s="1" t="s">
        <v>4843</v>
      </c>
      <c r="D2042" s="1" t="s">
        <v>4844</v>
      </c>
      <c r="E2042" s="11">
        <v>20098</v>
      </c>
      <c r="F2042" s="6" t="str">
        <f>CONCATENATE(tb_SVI[[#This Row],[Nome Município]],"/",tb_SVI[[#This Row],[UF]])</f>
        <v>Pindobaçu/BA</v>
      </c>
      <c r="G2042" s="1" t="s">
        <v>18</v>
      </c>
      <c r="H2042" s="1" t="s">
        <v>1161</v>
      </c>
      <c r="I2042" s="1" t="s">
        <v>1456</v>
      </c>
      <c r="J2042" s="1" t="s">
        <v>950</v>
      </c>
      <c r="K2042" s="1" t="s">
        <v>98</v>
      </c>
    </row>
    <row r="2043" spans="1:11" x14ac:dyDescent="0.2">
      <c r="A2043" s="6" t="str">
        <f>INDEX(UF_acronyms!$A$1:$C$28,MATCH(B2043,UF_acronyms!$C$1:$C$28,0),2)</f>
        <v>BA</v>
      </c>
      <c r="B2043" s="1" t="s">
        <v>4423</v>
      </c>
      <c r="C2043" s="1" t="s">
        <v>4845</v>
      </c>
      <c r="D2043" s="1" t="s">
        <v>4846</v>
      </c>
      <c r="E2043" s="11">
        <v>16285</v>
      </c>
      <c r="F2043" s="6" t="str">
        <f>CONCATENATE(tb_SVI[[#This Row],[Nome Município]],"/",tb_SVI[[#This Row],[UF]])</f>
        <v>Pindaí/BA</v>
      </c>
      <c r="G2043" s="1" t="s">
        <v>18</v>
      </c>
      <c r="H2043" s="1" t="s">
        <v>363</v>
      </c>
      <c r="I2043" s="1" t="s">
        <v>1378</v>
      </c>
      <c r="J2043" s="1" t="s">
        <v>182</v>
      </c>
      <c r="K2043" s="1" t="s">
        <v>96</v>
      </c>
    </row>
    <row r="2044" spans="1:11" x14ac:dyDescent="0.2">
      <c r="A2044" s="6" t="str">
        <f>INDEX(UF_acronyms!$A$1:$C$28,MATCH(B2044,UF_acronyms!$C$1:$C$28,0),2)</f>
        <v>BA</v>
      </c>
      <c r="B2044" s="1" t="s">
        <v>4423</v>
      </c>
      <c r="C2044" s="1" t="s">
        <v>4847</v>
      </c>
      <c r="D2044" s="1" t="s">
        <v>4848</v>
      </c>
      <c r="E2044" s="11">
        <v>35175</v>
      </c>
      <c r="F2044" s="6" t="str">
        <f>CONCATENATE(tb_SVI[[#This Row],[Nome Município]],"/",tb_SVI[[#This Row],[UF]])</f>
        <v>Pilão Arcado/BA</v>
      </c>
      <c r="G2044" s="1" t="s">
        <v>18</v>
      </c>
      <c r="H2044" s="1" t="s">
        <v>59</v>
      </c>
      <c r="I2044" s="1" t="s">
        <v>189</v>
      </c>
      <c r="J2044" s="1" t="s">
        <v>14</v>
      </c>
      <c r="K2044" s="1" t="s">
        <v>14</v>
      </c>
    </row>
    <row r="2045" spans="1:11" x14ac:dyDescent="0.2">
      <c r="A2045" s="6" t="str">
        <f>INDEX(UF_acronyms!$A$1:$C$28,MATCH(B2045,UF_acronyms!$C$1:$C$28,0),2)</f>
        <v>BA</v>
      </c>
      <c r="B2045" s="1" t="s">
        <v>4423</v>
      </c>
      <c r="C2045" s="1" t="s">
        <v>4849</v>
      </c>
      <c r="D2045" s="1" t="s">
        <v>4850</v>
      </c>
      <c r="E2045" s="11">
        <v>16984</v>
      </c>
      <c r="F2045" s="6" t="str">
        <f>CONCATENATE(tb_SVI[[#This Row],[Nome Município]],"/",tb_SVI[[#This Row],[UF]])</f>
        <v>Piatã/BA</v>
      </c>
      <c r="G2045" s="1" t="s">
        <v>18</v>
      </c>
      <c r="H2045" s="1" t="s">
        <v>1146</v>
      </c>
      <c r="I2045" s="1" t="s">
        <v>2383</v>
      </c>
      <c r="J2045" s="1" t="s">
        <v>120</v>
      </c>
      <c r="K2045" s="1" t="s">
        <v>969</v>
      </c>
    </row>
    <row r="2046" spans="1:11" x14ac:dyDescent="0.2">
      <c r="A2046" s="6" t="str">
        <f>INDEX(UF_acronyms!$A$1:$C$28,MATCH(B2046,UF_acronyms!$C$1:$C$28,0),2)</f>
        <v>BA</v>
      </c>
      <c r="B2046" s="1" t="s">
        <v>4423</v>
      </c>
      <c r="C2046" s="1" t="s">
        <v>4851</v>
      </c>
      <c r="D2046" s="1" t="s">
        <v>4852</v>
      </c>
      <c r="E2046" s="11">
        <v>7394</v>
      </c>
      <c r="F2046" s="6" t="str">
        <f>CONCATENATE(tb_SVI[[#This Row],[Nome Município]],"/",tb_SVI[[#This Row],[UF]])</f>
        <v>Pedrão/BA</v>
      </c>
      <c r="G2046" s="1" t="s">
        <v>18</v>
      </c>
      <c r="H2046" s="1" t="s">
        <v>288</v>
      </c>
      <c r="I2046" s="1" t="s">
        <v>154</v>
      </c>
      <c r="J2046" s="1" t="s">
        <v>353</v>
      </c>
      <c r="K2046" s="1" t="s">
        <v>618</v>
      </c>
    </row>
    <row r="2047" spans="1:11" x14ac:dyDescent="0.2">
      <c r="A2047" s="6" t="str">
        <f>INDEX(UF_acronyms!$A$1:$C$28,MATCH(B2047,UF_acronyms!$C$1:$C$28,0),2)</f>
        <v>BA</v>
      </c>
      <c r="B2047" s="1" t="s">
        <v>4423</v>
      </c>
      <c r="C2047" s="1" t="s">
        <v>4853</v>
      </c>
      <c r="D2047" s="1" t="s">
        <v>4854</v>
      </c>
      <c r="E2047" s="11">
        <v>16682</v>
      </c>
      <c r="F2047" s="6" t="str">
        <f>CONCATENATE(tb_SVI[[#This Row],[Nome Município]],"/",tb_SVI[[#This Row],[UF]])</f>
        <v>Pedro Alexandre/BA</v>
      </c>
      <c r="G2047" s="1" t="s">
        <v>18</v>
      </c>
      <c r="H2047" s="1" t="s">
        <v>112</v>
      </c>
      <c r="I2047" s="1" t="s">
        <v>438</v>
      </c>
      <c r="J2047" s="1" t="s">
        <v>14</v>
      </c>
      <c r="K2047" s="1" t="s">
        <v>395</v>
      </c>
    </row>
    <row r="2048" spans="1:11" x14ac:dyDescent="0.2">
      <c r="A2048" s="6" t="str">
        <f>INDEX(UF_acronyms!$A$1:$C$28,MATCH(B2048,UF_acronyms!$C$1:$C$28,0),2)</f>
        <v>BA</v>
      </c>
      <c r="B2048" s="1" t="s">
        <v>4423</v>
      </c>
      <c r="C2048" s="1" t="s">
        <v>4855</v>
      </c>
      <c r="D2048" s="1" t="s">
        <v>4856</v>
      </c>
      <c r="E2048" s="11">
        <v>118516</v>
      </c>
      <c r="F2048" s="6" t="str">
        <f>CONCATENATE(tb_SVI[[#This Row],[Nome Município]],"/",tb_SVI[[#This Row],[UF]])</f>
        <v>Paulo Afonso/BA</v>
      </c>
      <c r="G2048" s="1" t="s">
        <v>18</v>
      </c>
      <c r="H2048" s="1" t="s">
        <v>1305</v>
      </c>
      <c r="I2048" s="1" t="s">
        <v>1496</v>
      </c>
      <c r="J2048" s="1" t="s">
        <v>484</v>
      </c>
      <c r="K2048" s="1" t="s">
        <v>1143</v>
      </c>
    </row>
    <row r="2049" spans="1:11" x14ac:dyDescent="0.2">
      <c r="A2049" s="6" t="str">
        <f>INDEX(UF_acronyms!$A$1:$C$28,MATCH(B2049,UF_acronyms!$C$1:$C$28,0),2)</f>
        <v>BA</v>
      </c>
      <c r="B2049" s="1" t="s">
        <v>4423</v>
      </c>
      <c r="C2049" s="1" t="s">
        <v>4857</v>
      </c>
      <c r="D2049" s="1" t="s">
        <v>4858</v>
      </c>
      <c r="E2049" s="11">
        <v>9686</v>
      </c>
      <c r="F2049" s="6" t="str">
        <f>CONCATENATE(tb_SVI[[#This Row],[Nome Município]],"/",tb_SVI[[#This Row],[UF]])</f>
        <v>Pau Brasil/BA</v>
      </c>
      <c r="G2049" s="1" t="s">
        <v>18</v>
      </c>
      <c r="H2049" s="1" t="s">
        <v>303</v>
      </c>
      <c r="I2049" s="1" t="s">
        <v>2441</v>
      </c>
      <c r="J2049" s="1" t="s">
        <v>190</v>
      </c>
      <c r="K2049" s="1" t="s">
        <v>451</v>
      </c>
    </row>
    <row r="2050" spans="1:11" x14ac:dyDescent="0.2">
      <c r="A2050" s="6" t="str">
        <f>INDEX(UF_acronyms!$A$1:$C$28,MATCH(B2050,UF_acronyms!$C$1:$C$28,0),2)</f>
        <v>BA</v>
      </c>
      <c r="B2050" s="1" t="s">
        <v>4423</v>
      </c>
      <c r="C2050" s="1" t="s">
        <v>4859</v>
      </c>
      <c r="D2050" s="1" t="s">
        <v>4860</v>
      </c>
      <c r="E2050" s="11">
        <v>29058</v>
      </c>
      <c r="F2050" s="6" t="str">
        <f>CONCATENATE(tb_SVI[[#This Row],[Nome Município]],"/",tb_SVI[[#This Row],[UF]])</f>
        <v>Paripiranga/BA</v>
      </c>
      <c r="G2050" s="1" t="s">
        <v>18</v>
      </c>
      <c r="H2050" s="1" t="s">
        <v>148</v>
      </c>
      <c r="I2050" s="1" t="s">
        <v>31</v>
      </c>
      <c r="J2050" s="1" t="s">
        <v>422</v>
      </c>
      <c r="K2050" s="1" t="s">
        <v>801</v>
      </c>
    </row>
    <row r="2051" spans="1:11" x14ac:dyDescent="0.2">
      <c r="A2051" s="6" t="str">
        <f>INDEX(UF_acronyms!$A$1:$C$28,MATCH(B2051,UF_acronyms!$C$1:$C$28,0),2)</f>
        <v>BA</v>
      </c>
      <c r="B2051" s="1" t="s">
        <v>4423</v>
      </c>
      <c r="C2051" s="1" t="s">
        <v>4861</v>
      </c>
      <c r="D2051" s="1" t="s">
        <v>4862</v>
      </c>
      <c r="E2051" s="11">
        <v>32141</v>
      </c>
      <c r="F2051" s="6" t="str">
        <f>CONCATENATE(tb_SVI[[#This Row],[Nome Município]],"/",tb_SVI[[#This Row],[UF]])</f>
        <v>Paratinga/BA</v>
      </c>
      <c r="G2051" s="1" t="s">
        <v>18</v>
      </c>
      <c r="H2051" s="1" t="s">
        <v>702</v>
      </c>
      <c r="I2051" s="1" t="s">
        <v>316</v>
      </c>
      <c r="J2051" s="1" t="s">
        <v>950</v>
      </c>
      <c r="K2051" s="1" t="s">
        <v>242</v>
      </c>
    </row>
    <row r="2052" spans="1:11" x14ac:dyDescent="0.2">
      <c r="A2052" s="6" t="str">
        <f>INDEX(UF_acronyms!$A$1:$C$28,MATCH(B2052,UF_acronyms!$C$1:$C$28,0),2)</f>
        <v>BA</v>
      </c>
      <c r="B2052" s="1" t="s">
        <v>4423</v>
      </c>
      <c r="C2052" s="1" t="s">
        <v>4863</v>
      </c>
      <c r="D2052" s="1" t="s">
        <v>4864</v>
      </c>
      <c r="E2052" s="11">
        <v>21695</v>
      </c>
      <c r="F2052" s="6" t="str">
        <f>CONCATENATE(tb_SVI[[#This Row],[Nome Município]],"/",tb_SVI[[#This Row],[UF]])</f>
        <v>Paramirim/BA</v>
      </c>
      <c r="G2052" s="1" t="s">
        <v>18</v>
      </c>
      <c r="H2052" s="1" t="s">
        <v>1244</v>
      </c>
      <c r="I2052" s="1" t="s">
        <v>1516</v>
      </c>
      <c r="J2052" s="1" t="s">
        <v>75</v>
      </c>
      <c r="K2052" s="1" t="s">
        <v>349</v>
      </c>
    </row>
    <row r="2053" spans="1:11" x14ac:dyDescent="0.2">
      <c r="A2053" s="6" t="str">
        <f>INDEX(UF_acronyms!$A$1:$C$28,MATCH(B2053,UF_acronyms!$C$1:$C$28,0),2)</f>
        <v>BA</v>
      </c>
      <c r="B2053" s="1" t="s">
        <v>4423</v>
      </c>
      <c r="C2053" s="1" t="s">
        <v>4865</v>
      </c>
      <c r="D2053" s="1" t="s">
        <v>4866</v>
      </c>
      <c r="E2053" s="11">
        <v>9071</v>
      </c>
      <c r="F2053" s="6" t="str">
        <f>CONCATENATE(tb_SVI[[#This Row],[Nome Município]],"/",tb_SVI[[#This Row],[UF]])</f>
        <v>Palmeiras/BA</v>
      </c>
      <c r="G2053" s="1" t="s">
        <v>18</v>
      </c>
      <c r="H2053" s="1" t="s">
        <v>102</v>
      </c>
      <c r="I2053" s="1" t="s">
        <v>254</v>
      </c>
      <c r="J2053" s="1" t="s">
        <v>339</v>
      </c>
      <c r="K2053" s="1" t="s">
        <v>67</v>
      </c>
    </row>
    <row r="2054" spans="1:11" x14ac:dyDescent="0.2">
      <c r="A2054" s="6" t="str">
        <f>INDEX(UF_acronyms!$A$1:$C$28,MATCH(B2054,UF_acronyms!$C$1:$C$28,0),2)</f>
        <v>BA</v>
      </c>
      <c r="B2054" s="1" t="s">
        <v>4423</v>
      </c>
      <c r="C2054" s="1" t="s">
        <v>4867</v>
      </c>
      <c r="D2054" s="1" t="s">
        <v>4868</v>
      </c>
      <c r="E2054" s="11">
        <v>21796</v>
      </c>
      <c r="F2054" s="6" t="str">
        <f>CONCATENATE(tb_SVI[[#This Row],[Nome Município]],"/",tb_SVI[[#This Row],[UF]])</f>
        <v>Palmas de Monte Alto/BA</v>
      </c>
      <c r="G2054" s="1" t="s">
        <v>18</v>
      </c>
      <c r="H2054" s="1" t="s">
        <v>153</v>
      </c>
      <c r="I2054" s="1" t="s">
        <v>270</v>
      </c>
      <c r="J2054" s="1" t="s">
        <v>666</v>
      </c>
      <c r="K2054" s="1" t="s">
        <v>105</v>
      </c>
    </row>
    <row r="2055" spans="1:11" x14ac:dyDescent="0.2">
      <c r="A2055" s="6" t="str">
        <f>INDEX(UF_acronyms!$A$1:$C$28,MATCH(B2055,UF_acronyms!$C$1:$C$28,0),2)</f>
        <v>BA</v>
      </c>
      <c r="B2055" s="1" t="s">
        <v>4423</v>
      </c>
      <c r="C2055" s="1" t="s">
        <v>4869</v>
      </c>
      <c r="D2055" s="1" t="s">
        <v>4870</v>
      </c>
      <c r="E2055" s="11">
        <v>17511</v>
      </c>
      <c r="F2055" s="6" t="str">
        <f>CONCATENATE(tb_SVI[[#This Row],[Nome Município]],"/",tb_SVI[[#This Row],[UF]])</f>
        <v>Ourolândia/BA</v>
      </c>
      <c r="G2055" s="1" t="s">
        <v>18</v>
      </c>
      <c r="H2055" s="1" t="s">
        <v>318</v>
      </c>
      <c r="I2055" s="1" t="s">
        <v>458</v>
      </c>
      <c r="J2055" s="1" t="s">
        <v>226</v>
      </c>
      <c r="K2055" s="1" t="s">
        <v>67</v>
      </c>
    </row>
    <row r="2056" spans="1:11" x14ac:dyDescent="0.2">
      <c r="A2056" s="6" t="str">
        <f>INDEX(UF_acronyms!$A$1:$C$28,MATCH(B2056,UF_acronyms!$C$1:$C$28,0),2)</f>
        <v>BA</v>
      </c>
      <c r="B2056" s="1" t="s">
        <v>4423</v>
      </c>
      <c r="C2056" s="1" t="s">
        <v>4871</v>
      </c>
      <c r="D2056" s="1" t="s">
        <v>4872</v>
      </c>
      <c r="E2056" s="11">
        <v>8570</v>
      </c>
      <c r="F2056" s="6" t="str">
        <f>CONCATENATE(tb_SVI[[#This Row],[Nome Município]],"/",tb_SVI[[#This Row],[UF]])</f>
        <v>Ouriçangas/BA</v>
      </c>
      <c r="G2056" s="1" t="s">
        <v>18</v>
      </c>
      <c r="H2056" s="1" t="s">
        <v>908</v>
      </c>
      <c r="I2056" s="1" t="s">
        <v>121</v>
      </c>
      <c r="J2056" s="1" t="s">
        <v>426</v>
      </c>
      <c r="K2056" s="1" t="s">
        <v>262</v>
      </c>
    </row>
    <row r="2057" spans="1:11" x14ac:dyDescent="0.2">
      <c r="A2057" s="6" t="str">
        <f>INDEX(UF_acronyms!$A$1:$C$28,MATCH(B2057,UF_acronyms!$C$1:$C$28,0),2)</f>
        <v>BA</v>
      </c>
      <c r="B2057" s="1" t="s">
        <v>4423</v>
      </c>
      <c r="C2057" s="1" t="s">
        <v>4873</v>
      </c>
      <c r="D2057" s="1" t="s">
        <v>4874</v>
      </c>
      <c r="E2057" s="11">
        <v>21810</v>
      </c>
      <c r="F2057" s="6" t="str">
        <f>CONCATENATE(tb_SVI[[#This Row],[Nome Município]],"/",tb_SVI[[#This Row],[UF]])</f>
        <v>Oliveira dos Brejinhos/BA</v>
      </c>
      <c r="G2057" s="1" t="s">
        <v>18</v>
      </c>
      <c r="H2057" s="1" t="s">
        <v>365</v>
      </c>
      <c r="I2057" s="1" t="s">
        <v>390</v>
      </c>
      <c r="J2057" s="1" t="s">
        <v>212</v>
      </c>
      <c r="K2057" s="1" t="s">
        <v>235</v>
      </c>
    </row>
    <row r="2058" spans="1:11" x14ac:dyDescent="0.2">
      <c r="A2058" s="6" t="str">
        <f>INDEX(UF_acronyms!$A$1:$C$28,MATCH(B2058,UF_acronyms!$C$1:$C$28,0),2)</f>
        <v>BA</v>
      </c>
      <c r="B2058" s="1" t="s">
        <v>4423</v>
      </c>
      <c r="C2058" s="1" t="s">
        <v>4875</v>
      </c>
      <c r="D2058" s="1" t="s">
        <v>4876</v>
      </c>
      <c r="E2058" s="11">
        <v>28304</v>
      </c>
      <c r="F2058" s="6" t="str">
        <f>CONCATENATE(tb_SVI[[#This Row],[Nome Município]],"/",tb_SVI[[#This Row],[UF]])</f>
        <v>Olindina/BA</v>
      </c>
      <c r="G2058" s="1" t="s">
        <v>18</v>
      </c>
      <c r="H2058" s="1" t="s">
        <v>173</v>
      </c>
      <c r="I2058" s="1" t="s">
        <v>1527</v>
      </c>
      <c r="J2058" s="1" t="s">
        <v>626</v>
      </c>
      <c r="K2058" s="1" t="s">
        <v>112</v>
      </c>
    </row>
    <row r="2059" spans="1:11" x14ac:dyDescent="0.2">
      <c r="A2059" s="6" t="str">
        <f>INDEX(UF_acronyms!$A$1:$C$28,MATCH(B2059,UF_acronyms!$C$1:$C$28,0),2)</f>
        <v>BA</v>
      </c>
      <c r="B2059" s="1" t="s">
        <v>4423</v>
      </c>
      <c r="C2059" s="1" t="s">
        <v>4877</v>
      </c>
      <c r="D2059" s="1" t="s">
        <v>4878</v>
      </c>
      <c r="E2059" s="11">
        <v>15443</v>
      </c>
      <c r="F2059" s="6" t="str">
        <f>CONCATENATE(tb_SVI[[#This Row],[Nome Município]],"/",tb_SVI[[#This Row],[UF]])</f>
        <v>Novo Triunfo/BA</v>
      </c>
      <c r="G2059" s="1" t="s">
        <v>18</v>
      </c>
      <c r="H2059" s="1" t="s">
        <v>350</v>
      </c>
      <c r="I2059" s="1" t="s">
        <v>703</v>
      </c>
      <c r="J2059" s="1" t="s">
        <v>80</v>
      </c>
      <c r="K2059" s="1" t="s">
        <v>623</v>
      </c>
    </row>
    <row r="2060" spans="1:11" x14ac:dyDescent="0.2">
      <c r="A2060" s="6" t="str">
        <f>INDEX(UF_acronyms!$A$1:$C$28,MATCH(B2060,UF_acronyms!$C$1:$C$28,0),2)</f>
        <v>BA</v>
      </c>
      <c r="B2060" s="1" t="s">
        <v>4423</v>
      </c>
      <c r="C2060" s="1" t="s">
        <v>4879</v>
      </c>
      <c r="D2060" s="1" t="s">
        <v>4880</v>
      </c>
      <c r="E2060" s="11">
        <v>12522</v>
      </c>
      <c r="F2060" s="6" t="str">
        <f>CONCATENATE(tb_SVI[[#This Row],[Nome Município]],"/",tb_SVI[[#This Row],[UF]])</f>
        <v>Novo Horizonte/BA</v>
      </c>
      <c r="G2060" s="1" t="s">
        <v>18</v>
      </c>
      <c r="H2060" s="1" t="s">
        <v>999</v>
      </c>
      <c r="I2060" s="1" t="s">
        <v>2337</v>
      </c>
      <c r="J2060" s="1" t="s">
        <v>366</v>
      </c>
      <c r="K2060" s="1" t="s">
        <v>103</v>
      </c>
    </row>
    <row r="2061" spans="1:11" x14ac:dyDescent="0.2">
      <c r="A2061" s="6" t="str">
        <f>INDEX(UF_acronyms!$A$1:$C$28,MATCH(B2061,UF_acronyms!$C$1:$C$28,0),2)</f>
        <v>BA</v>
      </c>
      <c r="B2061" s="1" t="s">
        <v>4423</v>
      </c>
      <c r="C2061" s="1" t="s">
        <v>4881</v>
      </c>
      <c r="D2061" s="1" t="s">
        <v>4882</v>
      </c>
      <c r="E2061" s="11">
        <v>43783</v>
      </c>
      <c r="F2061" s="6" t="str">
        <f>CONCATENATE(tb_SVI[[#This Row],[Nome Município]],"/",tb_SVI[[#This Row],[UF]])</f>
        <v>Nova Viçosa/BA</v>
      </c>
      <c r="G2061" s="1" t="s">
        <v>18</v>
      </c>
      <c r="H2061" s="1" t="s">
        <v>33</v>
      </c>
      <c r="I2061" s="1" t="s">
        <v>178</v>
      </c>
      <c r="J2061" s="1" t="s">
        <v>465</v>
      </c>
      <c r="K2061" s="1" t="s">
        <v>666</v>
      </c>
    </row>
    <row r="2062" spans="1:11" x14ac:dyDescent="0.2">
      <c r="A2062" s="6" t="str">
        <f>INDEX(UF_acronyms!$A$1:$C$28,MATCH(B2062,UF_acronyms!$C$1:$C$28,0),2)</f>
        <v>BA</v>
      </c>
      <c r="B2062" s="1" t="s">
        <v>4423</v>
      </c>
      <c r="C2062" s="1" t="s">
        <v>4883</v>
      </c>
      <c r="D2062" s="1" t="s">
        <v>4884</v>
      </c>
      <c r="E2062" s="11">
        <v>22490</v>
      </c>
      <c r="F2062" s="6" t="str">
        <f>CONCATENATE(tb_SVI[[#This Row],[Nome Município]],"/",tb_SVI[[#This Row],[UF]])</f>
        <v>Alcobaça/BA</v>
      </c>
      <c r="G2062" s="1" t="s">
        <v>18</v>
      </c>
      <c r="H2062" s="1" t="s">
        <v>646</v>
      </c>
      <c r="I2062" s="1" t="s">
        <v>135</v>
      </c>
      <c r="J2062" s="1" t="s">
        <v>385</v>
      </c>
      <c r="K2062" s="1" t="s">
        <v>727</v>
      </c>
    </row>
    <row r="2063" spans="1:11" x14ac:dyDescent="0.2">
      <c r="A2063" s="6" t="str">
        <f>INDEX(UF_acronyms!$A$1:$C$28,MATCH(B2063,UF_acronyms!$C$1:$C$28,0),2)</f>
        <v>BA</v>
      </c>
      <c r="B2063" s="1" t="s">
        <v>4423</v>
      </c>
      <c r="C2063" s="1" t="s">
        <v>4885</v>
      </c>
      <c r="D2063" s="1" t="s">
        <v>4886</v>
      </c>
      <c r="E2063" s="11">
        <v>152327</v>
      </c>
      <c r="F2063" s="6" t="str">
        <f>CONCATENATE(tb_SVI[[#This Row],[Nome Município]],"/",tb_SVI[[#This Row],[UF]])</f>
        <v>Alagoinhas/BA</v>
      </c>
      <c r="G2063" s="1" t="s">
        <v>18</v>
      </c>
      <c r="H2063" s="1" t="s">
        <v>1074</v>
      </c>
      <c r="I2063" s="1" t="s">
        <v>2308</v>
      </c>
      <c r="J2063" s="1" t="s">
        <v>171</v>
      </c>
      <c r="K2063" s="1" t="s">
        <v>219</v>
      </c>
    </row>
    <row r="2064" spans="1:11" x14ac:dyDescent="0.2">
      <c r="A2064" s="6" t="str">
        <f>INDEX(UF_acronyms!$A$1:$C$28,MATCH(B2064,UF_acronyms!$C$1:$C$28,0),2)</f>
        <v>BA</v>
      </c>
      <c r="B2064" s="1" t="s">
        <v>4423</v>
      </c>
      <c r="C2064" s="1" t="s">
        <v>4887</v>
      </c>
      <c r="D2064" s="1" t="s">
        <v>4888</v>
      </c>
      <c r="E2064" s="11">
        <v>4416</v>
      </c>
      <c r="F2064" s="6" t="str">
        <f>CONCATENATE(tb_SVI[[#This Row],[Nome Município]],"/",tb_SVI[[#This Row],[UF]])</f>
        <v>Aiquara/BA</v>
      </c>
      <c r="G2064" s="1" t="s">
        <v>18</v>
      </c>
      <c r="H2064" s="1" t="s">
        <v>108</v>
      </c>
      <c r="I2064" s="1" t="s">
        <v>2691</v>
      </c>
      <c r="J2064" s="1" t="s">
        <v>296</v>
      </c>
      <c r="K2064" s="1" t="s">
        <v>192</v>
      </c>
    </row>
    <row r="2065" spans="1:11" x14ac:dyDescent="0.2">
      <c r="A2065" s="6" t="str">
        <f>INDEX(UF_acronyms!$A$1:$C$28,MATCH(B2065,UF_acronyms!$C$1:$C$28,0),2)</f>
        <v>BA</v>
      </c>
      <c r="B2065" s="1" t="s">
        <v>4423</v>
      </c>
      <c r="C2065" s="1" t="s">
        <v>4889</v>
      </c>
      <c r="D2065" s="1" t="s">
        <v>4890</v>
      </c>
      <c r="E2065" s="11">
        <v>17126</v>
      </c>
      <c r="F2065" s="6" t="str">
        <f>CONCATENATE(tb_SVI[[#This Row],[Nome Município]],"/",tb_SVI[[#This Row],[UF]])</f>
        <v>Adustina/BA</v>
      </c>
      <c r="G2065" s="1" t="s">
        <v>18</v>
      </c>
      <c r="H2065" s="1" t="s">
        <v>183</v>
      </c>
      <c r="I2065" s="1" t="s">
        <v>224</v>
      </c>
      <c r="J2065" s="1" t="s">
        <v>587</v>
      </c>
      <c r="K2065" s="1" t="s">
        <v>454</v>
      </c>
    </row>
    <row r="2066" spans="1:11" x14ac:dyDescent="0.2">
      <c r="A2066" s="6" t="str">
        <f>INDEX(UF_acronyms!$A$1:$C$28,MATCH(B2066,UF_acronyms!$C$1:$C$28,0),2)</f>
        <v>BA</v>
      </c>
      <c r="B2066" s="1" t="s">
        <v>4423</v>
      </c>
      <c r="C2066" s="1" t="s">
        <v>4891</v>
      </c>
      <c r="D2066" s="1" t="s">
        <v>4892</v>
      </c>
      <c r="E2066" s="11">
        <v>15187</v>
      </c>
      <c r="F2066" s="6" t="str">
        <f>CONCATENATE(tb_SVI[[#This Row],[Nome Município]],"/",tb_SVI[[#This Row],[UF]])</f>
        <v>Acajutiba/BA</v>
      </c>
      <c r="G2066" s="1" t="s">
        <v>18</v>
      </c>
      <c r="H2066" s="1" t="s">
        <v>701</v>
      </c>
      <c r="I2066" s="1" t="s">
        <v>36</v>
      </c>
      <c r="J2066" s="1" t="s">
        <v>227</v>
      </c>
      <c r="K2066" s="1" t="s">
        <v>823</v>
      </c>
    </row>
    <row r="2067" spans="1:11" x14ac:dyDescent="0.2">
      <c r="A2067" s="6" t="str">
        <f>INDEX(UF_acronyms!$A$1:$C$28,MATCH(B2067,UF_acronyms!$C$1:$C$28,0),2)</f>
        <v>BA</v>
      </c>
      <c r="B2067" s="1" t="s">
        <v>4423</v>
      </c>
      <c r="C2067" s="1" t="s">
        <v>4893</v>
      </c>
      <c r="D2067" s="1" t="s">
        <v>4894</v>
      </c>
      <c r="E2067" s="11">
        <v>8710</v>
      </c>
      <c r="F2067" s="6" t="str">
        <f>CONCATENATE(tb_SVI[[#This Row],[Nome Município]],"/",tb_SVI[[#This Row],[UF]])</f>
        <v>Abaíra/BA</v>
      </c>
      <c r="G2067" s="1" t="s">
        <v>18</v>
      </c>
      <c r="H2067" s="1" t="s">
        <v>460</v>
      </c>
      <c r="I2067" s="1" t="s">
        <v>360</v>
      </c>
      <c r="J2067" s="1" t="s">
        <v>1142</v>
      </c>
      <c r="K2067" s="1" t="s">
        <v>228</v>
      </c>
    </row>
    <row r="2068" spans="1:11" x14ac:dyDescent="0.2">
      <c r="A2068" s="6" t="str">
        <f>INDEX(UF_acronyms!$A$1:$C$28,MATCH(B2068,UF_acronyms!$C$1:$C$28,0),2)</f>
        <v>BA</v>
      </c>
      <c r="B2068" s="1" t="s">
        <v>4423</v>
      </c>
      <c r="C2068" s="1" t="s">
        <v>4895</v>
      </c>
      <c r="D2068" s="1" t="s">
        <v>4896</v>
      </c>
      <c r="E2068" s="11">
        <v>20347</v>
      </c>
      <c r="F2068" s="6" t="str">
        <f>CONCATENATE(tb_SVI[[#This Row],[Nome Município]],"/",tb_SVI[[#This Row],[UF]])</f>
        <v>Abaré/BA</v>
      </c>
      <c r="G2068" s="1" t="s">
        <v>18</v>
      </c>
      <c r="H2068" s="1" t="s">
        <v>1101</v>
      </c>
      <c r="I2068" s="1" t="s">
        <v>1956</v>
      </c>
      <c r="J2068" s="1" t="s">
        <v>435</v>
      </c>
      <c r="K2068" s="1" t="s">
        <v>571</v>
      </c>
    </row>
    <row r="2069" spans="1:11" x14ac:dyDescent="0.2">
      <c r="A2069" s="6" t="str">
        <f>INDEX(UF_acronyms!$A$1:$C$28,MATCH(B2069,UF_acronyms!$C$1:$C$28,0),2)</f>
        <v>BA</v>
      </c>
      <c r="B2069" s="1" t="s">
        <v>4423</v>
      </c>
      <c r="C2069" s="1" t="s">
        <v>4813</v>
      </c>
      <c r="D2069" s="1" t="s">
        <v>4814</v>
      </c>
      <c r="E2069" s="11">
        <v>13556</v>
      </c>
      <c r="F2069" s="6" t="str">
        <f>CONCATENATE(tb_SVI[[#This Row],[Nome Município]],"/",tb_SVI[[#This Row],[UF]])</f>
        <v>Pé de Serra/BA</v>
      </c>
      <c r="G2069" s="1" t="s">
        <v>18</v>
      </c>
      <c r="H2069" s="1" t="s">
        <v>270</v>
      </c>
      <c r="I2069" s="1" t="s">
        <v>2117</v>
      </c>
      <c r="J2069" s="1" t="s">
        <v>115</v>
      </c>
      <c r="K2069" s="1" t="s">
        <v>572</v>
      </c>
    </row>
    <row r="2070" spans="1:11" x14ac:dyDescent="0.2">
      <c r="A2070" s="6" t="str">
        <f>INDEX(UF_acronyms!$A$1:$C$28,MATCH(B2070,UF_acronyms!$C$1:$C$28,0),2)</f>
        <v>BA</v>
      </c>
      <c r="B2070" s="1" t="s">
        <v>4423</v>
      </c>
      <c r="C2070" s="1" t="s">
        <v>4897</v>
      </c>
      <c r="D2070" s="1" t="s">
        <v>4898</v>
      </c>
      <c r="E2070" s="11">
        <v>26998</v>
      </c>
      <c r="F2070" s="6" t="str">
        <f>CONCATENATE(tb_SVI[[#This Row],[Nome Município]],"/",tb_SVI[[#This Row],[UF]])</f>
        <v>Nova Soure/BA</v>
      </c>
      <c r="G2070" s="1" t="s">
        <v>18</v>
      </c>
      <c r="H2070" s="1" t="s">
        <v>801</v>
      </c>
      <c r="I2070" s="1" t="s">
        <v>177</v>
      </c>
      <c r="J2070" s="1" t="s">
        <v>137</v>
      </c>
      <c r="K2070" s="1" t="s">
        <v>623</v>
      </c>
    </row>
    <row r="2071" spans="1:11" x14ac:dyDescent="0.2">
      <c r="A2071" s="6" t="str">
        <f>INDEX(UF_acronyms!$A$1:$C$28,MATCH(B2071,UF_acronyms!$C$1:$C$28,0),2)</f>
        <v>BA</v>
      </c>
      <c r="B2071" s="1" t="s">
        <v>4423</v>
      </c>
      <c r="C2071" s="1" t="s">
        <v>4899</v>
      </c>
      <c r="D2071" s="1" t="s">
        <v>4900</v>
      </c>
      <c r="E2071" s="11">
        <v>9123</v>
      </c>
      <c r="F2071" s="6" t="str">
        <f>CONCATENATE(tb_SVI[[#This Row],[Nome Município]],"/",tb_SVI[[#This Row],[UF]])</f>
        <v>Nova Redenção/BA</v>
      </c>
      <c r="G2071" s="1" t="s">
        <v>18</v>
      </c>
      <c r="H2071" s="1" t="s">
        <v>228</v>
      </c>
      <c r="I2071" s="1" t="s">
        <v>293</v>
      </c>
      <c r="J2071" s="1" t="s">
        <v>649</v>
      </c>
      <c r="K2071" s="1" t="s">
        <v>87</v>
      </c>
    </row>
    <row r="2072" spans="1:11" x14ac:dyDescent="0.2">
      <c r="A2072" s="6" t="str">
        <f>INDEX(UF_acronyms!$A$1:$C$28,MATCH(B2072,UF_acronyms!$C$1:$C$28,0),2)</f>
        <v>BA</v>
      </c>
      <c r="B2072" s="1" t="s">
        <v>4423</v>
      </c>
      <c r="C2072" s="1" t="s">
        <v>4901</v>
      </c>
      <c r="D2072" s="1" t="s">
        <v>4902</v>
      </c>
      <c r="E2072" s="11">
        <v>8279</v>
      </c>
      <c r="F2072" s="6" t="str">
        <f>CONCATENATE(tb_SVI[[#This Row],[Nome Município]],"/",tb_SVI[[#This Row],[UF]])</f>
        <v>Nova Itarana/BA</v>
      </c>
      <c r="G2072" s="1" t="s">
        <v>18</v>
      </c>
      <c r="H2072" s="1" t="s">
        <v>23</v>
      </c>
      <c r="I2072" s="1" t="s">
        <v>203</v>
      </c>
      <c r="J2072" s="1" t="s">
        <v>829</v>
      </c>
      <c r="K2072" s="1" t="s">
        <v>211</v>
      </c>
    </row>
    <row r="2073" spans="1:11" x14ac:dyDescent="0.2">
      <c r="A2073" s="6" t="str">
        <f>INDEX(UF_acronyms!$A$1:$C$28,MATCH(B2073,UF_acronyms!$C$1:$C$28,0),2)</f>
        <v>BA</v>
      </c>
      <c r="B2073" s="1" t="s">
        <v>4423</v>
      </c>
      <c r="C2073" s="1" t="s">
        <v>4903</v>
      </c>
      <c r="D2073" s="1" t="s">
        <v>4904</v>
      </c>
      <c r="E2073" s="11">
        <v>6554</v>
      </c>
      <c r="F2073" s="6" t="str">
        <f>CONCATENATE(tb_SVI[[#This Row],[Nome Município]],"/",tb_SVI[[#This Row],[UF]])</f>
        <v>Nova Ibiá/BA</v>
      </c>
      <c r="G2073" s="1" t="s">
        <v>18</v>
      </c>
      <c r="H2073" s="1" t="s">
        <v>169</v>
      </c>
      <c r="I2073" s="1" t="s">
        <v>2427</v>
      </c>
      <c r="J2073" s="1" t="s">
        <v>438</v>
      </c>
      <c r="K2073" s="1" t="s">
        <v>181</v>
      </c>
    </row>
    <row r="2074" spans="1:11" x14ac:dyDescent="0.2">
      <c r="A2074" s="6" t="str">
        <f>INDEX(UF_acronyms!$A$1:$C$28,MATCH(B2074,UF_acronyms!$C$1:$C$28,0),2)</f>
        <v>BA</v>
      </c>
      <c r="B2074" s="1" t="s">
        <v>4423</v>
      </c>
      <c r="C2074" s="1" t="s">
        <v>4905</v>
      </c>
      <c r="D2074" s="1" t="s">
        <v>4906</v>
      </c>
      <c r="E2074" s="11">
        <v>7821</v>
      </c>
      <c r="F2074" s="6" t="str">
        <f>CONCATENATE(tb_SVI[[#This Row],[Nome Município]],"/",tb_SVI[[#This Row],[UF]])</f>
        <v>Nova Fátima/BA</v>
      </c>
      <c r="G2074" s="1" t="s">
        <v>18</v>
      </c>
      <c r="H2074" s="1" t="s">
        <v>1520</v>
      </c>
      <c r="I2074" s="1" t="s">
        <v>3387</v>
      </c>
      <c r="J2074" s="1" t="s">
        <v>36</v>
      </c>
      <c r="K2074" s="1" t="s">
        <v>383</v>
      </c>
    </row>
    <row r="2075" spans="1:11" x14ac:dyDescent="0.2">
      <c r="A2075" s="6" t="str">
        <f>INDEX(UF_acronyms!$A$1:$C$28,MATCH(B2075,UF_acronyms!$C$1:$C$28,0),2)</f>
        <v>BA</v>
      </c>
      <c r="B2075" s="1" t="s">
        <v>4423</v>
      </c>
      <c r="C2075" s="1" t="s">
        <v>4907</v>
      </c>
      <c r="D2075" s="1" t="s">
        <v>4908</v>
      </c>
      <c r="E2075" s="11">
        <v>16472</v>
      </c>
      <c r="F2075" s="6" t="str">
        <f>CONCATENATE(tb_SVI[[#This Row],[Nome Município]],"/",tb_SVI[[#This Row],[UF]])</f>
        <v>Nova Canaã/BA</v>
      </c>
      <c r="G2075" s="1" t="s">
        <v>18</v>
      </c>
      <c r="H2075" s="1" t="s">
        <v>702</v>
      </c>
      <c r="I2075" s="1" t="s">
        <v>247</v>
      </c>
      <c r="J2075" s="1" t="s">
        <v>172</v>
      </c>
      <c r="K2075" s="1" t="s">
        <v>454</v>
      </c>
    </row>
    <row r="2076" spans="1:11" x14ac:dyDescent="0.2">
      <c r="A2076" s="6" t="str">
        <f>INDEX(UF_acronyms!$A$1:$C$28,MATCH(B2076,UF_acronyms!$C$1:$C$28,0),2)</f>
        <v>BA</v>
      </c>
      <c r="B2076" s="1" t="s">
        <v>4423</v>
      </c>
      <c r="C2076" s="1" t="s">
        <v>4909</v>
      </c>
      <c r="D2076" s="1" t="s">
        <v>4910</v>
      </c>
      <c r="E2076" s="11">
        <v>13164</v>
      </c>
      <c r="F2076" s="6" t="str">
        <f>CONCATENATE(tb_SVI[[#This Row],[Nome Município]],"/",tb_SVI[[#This Row],[UF]])</f>
        <v>Nordestina/BA</v>
      </c>
      <c r="G2076" s="1" t="s">
        <v>18</v>
      </c>
      <c r="H2076" s="1" t="s">
        <v>709</v>
      </c>
      <c r="I2076" s="1" t="s">
        <v>1365</v>
      </c>
      <c r="J2076" s="1" t="s">
        <v>385</v>
      </c>
      <c r="K2076" s="1" t="s">
        <v>609</v>
      </c>
    </row>
    <row r="2077" spans="1:11" x14ac:dyDescent="0.2">
      <c r="A2077" s="6" t="str">
        <f>INDEX(UF_acronyms!$A$1:$C$28,MATCH(B2077,UF_acronyms!$C$1:$C$28,0),2)</f>
        <v>BA</v>
      </c>
      <c r="B2077" s="1" t="s">
        <v>4423</v>
      </c>
      <c r="C2077" s="1" t="s">
        <v>4911</v>
      </c>
      <c r="D2077" s="1" t="s">
        <v>4912</v>
      </c>
      <c r="E2077" s="11">
        <v>14079</v>
      </c>
      <c r="F2077" s="6" t="str">
        <f>CONCATENATE(tb_SVI[[#This Row],[Nome Município]],"/",tb_SVI[[#This Row],[UF]])</f>
        <v>Nilo Peçanha/BA</v>
      </c>
      <c r="G2077" s="1" t="s">
        <v>18</v>
      </c>
      <c r="H2077" s="1" t="s">
        <v>308</v>
      </c>
      <c r="I2077" s="1" t="s">
        <v>1004</v>
      </c>
      <c r="J2077" s="1" t="s">
        <v>773</v>
      </c>
      <c r="K2077" s="1" t="s">
        <v>862</v>
      </c>
    </row>
    <row r="2078" spans="1:11" x14ac:dyDescent="0.2">
      <c r="A2078" s="6" t="str">
        <f>INDEX(UF_acronyms!$A$1:$C$28,MATCH(B2078,UF_acronyms!$C$1:$C$28,0),2)</f>
        <v>BA</v>
      </c>
      <c r="B2078" s="1" t="s">
        <v>4423</v>
      </c>
      <c r="C2078" s="1" t="s">
        <v>4913</v>
      </c>
      <c r="D2078" s="1" t="s">
        <v>1399</v>
      </c>
      <c r="E2078" s="11">
        <v>28594</v>
      </c>
      <c r="F2078" s="6" t="str">
        <f>CONCATENATE(tb_SVI[[#This Row],[Nome Município]],"/",tb_SVI[[#This Row],[UF]])</f>
        <v>Nazaré/BA</v>
      </c>
      <c r="G2078" s="1" t="s">
        <v>18</v>
      </c>
      <c r="H2078" s="1" t="s">
        <v>1142</v>
      </c>
      <c r="I2078" s="1" t="s">
        <v>2577</v>
      </c>
      <c r="J2078" s="1" t="s">
        <v>455</v>
      </c>
      <c r="K2078" s="1" t="s">
        <v>183</v>
      </c>
    </row>
    <row r="2079" spans="1:11" x14ac:dyDescent="0.2">
      <c r="A2079" s="6" t="str">
        <f>INDEX(UF_acronyms!$A$1:$C$28,MATCH(B2079,UF_acronyms!$C$1:$C$28,0),2)</f>
        <v>BA</v>
      </c>
      <c r="B2079" s="1" t="s">
        <v>4423</v>
      </c>
      <c r="C2079" s="1" t="s">
        <v>4914</v>
      </c>
      <c r="D2079" s="1" t="s">
        <v>4915</v>
      </c>
      <c r="E2079" s="11">
        <v>22282</v>
      </c>
      <c r="F2079" s="6" t="str">
        <f>CONCATENATE(tb_SVI[[#This Row],[Nome Município]],"/",tb_SVI[[#This Row],[UF]])</f>
        <v>Mutuípe/BA</v>
      </c>
      <c r="G2079" s="1" t="s">
        <v>18</v>
      </c>
      <c r="H2079" s="1" t="s">
        <v>64</v>
      </c>
      <c r="I2079" s="1" t="s">
        <v>2195</v>
      </c>
      <c r="J2079" s="1" t="s">
        <v>50</v>
      </c>
      <c r="K2079" s="1" t="s">
        <v>80</v>
      </c>
    </row>
    <row r="2080" spans="1:11" x14ac:dyDescent="0.2">
      <c r="A2080" s="6" t="str">
        <f>INDEX(UF_acronyms!$A$1:$C$28,MATCH(B2080,UF_acronyms!$C$1:$C$28,0),2)</f>
        <v>BA</v>
      </c>
      <c r="B2080" s="1" t="s">
        <v>4423</v>
      </c>
      <c r="C2080" s="1" t="s">
        <v>4916</v>
      </c>
      <c r="D2080" s="1" t="s">
        <v>4917</v>
      </c>
      <c r="E2080" s="11">
        <v>29410</v>
      </c>
      <c r="F2080" s="6" t="str">
        <f>CONCATENATE(tb_SVI[[#This Row],[Nome Município]],"/",tb_SVI[[#This Row],[UF]])</f>
        <v>Muritiba/BA</v>
      </c>
      <c r="G2080" s="1" t="s">
        <v>18</v>
      </c>
      <c r="H2080" s="1" t="s">
        <v>248</v>
      </c>
      <c r="I2080" s="1" t="s">
        <v>2090</v>
      </c>
      <c r="J2080" s="1" t="s">
        <v>293</v>
      </c>
      <c r="K2080" s="1" t="s">
        <v>70</v>
      </c>
    </row>
    <row r="2081" spans="1:11" x14ac:dyDescent="0.2">
      <c r="A2081" s="6" t="str">
        <f>INDEX(UF_acronyms!$A$1:$C$28,MATCH(B2081,UF_acronyms!$C$1:$C$28,0),2)</f>
        <v>BA</v>
      </c>
      <c r="B2081" s="1" t="s">
        <v>4423</v>
      </c>
      <c r="C2081" s="1" t="s">
        <v>4918</v>
      </c>
      <c r="D2081" s="1" t="s">
        <v>17609</v>
      </c>
      <c r="E2081" s="11">
        <v>11417</v>
      </c>
      <c r="F2081" s="6" t="str">
        <f>CONCATENATE(tb_SVI[[#This Row],[Nome Município]],"/",tb_SVI[[#This Row],[UF]])</f>
        <v>Muquém do São Francisco/BA</v>
      </c>
      <c r="G2081" s="1" t="s">
        <v>18</v>
      </c>
      <c r="H2081" s="1" t="s">
        <v>148</v>
      </c>
      <c r="I2081" s="1" t="s">
        <v>1973</v>
      </c>
      <c r="J2081" s="1" t="s">
        <v>816</v>
      </c>
      <c r="K2081" s="1" t="s">
        <v>419</v>
      </c>
    </row>
    <row r="2082" spans="1:11" x14ac:dyDescent="0.2">
      <c r="A2082" s="6" t="str">
        <f>INDEX(UF_acronyms!$A$1:$C$28,MATCH(B2082,UF_acronyms!$C$1:$C$28,0),2)</f>
        <v>BA</v>
      </c>
      <c r="B2082" s="1" t="s">
        <v>4423</v>
      </c>
      <c r="C2082" s="1" t="s">
        <v>4919</v>
      </c>
      <c r="D2082" s="1" t="s">
        <v>4920</v>
      </c>
      <c r="E2082" s="11">
        <v>7443</v>
      </c>
      <c r="F2082" s="6" t="str">
        <f>CONCATENATE(tb_SVI[[#This Row],[Nome Município]],"/",tb_SVI[[#This Row],[UF]])</f>
        <v>Muniz Ferreira/BA</v>
      </c>
      <c r="G2082" s="1" t="s">
        <v>18</v>
      </c>
      <c r="H2082" s="1" t="s">
        <v>408</v>
      </c>
      <c r="I2082" s="1" t="s">
        <v>834</v>
      </c>
      <c r="J2082" s="1" t="s">
        <v>302</v>
      </c>
      <c r="K2082" s="1" t="s">
        <v>449</v>
      </c>
    </row>
    <row r="2083" spans="1:11" x14ac:dyDescent="0.2">
      <c r="A2083" s="6" t="str">
        <f>INDEX(UF_acronyms!$A$1:$C$28,MATCH(B2083,UF_acronyms!$C$1:$C$28,0),2)</f>
        <v>BA</v>
      </c>
      <c r="B2083" s="1" t="s">
        <v>4423</v>
      </c>
      <c r="C2083" s="1" t="s">
        <v>4921</v>
      </c>
      <c r="D2083" s="1" t="s">
        <v>4922</v>
      </c>
      <c r="E2083" s="11">
        <v>26970</v>
      </c>
      <c r="F2083" s="6" t="str">
        <f>CONCATENATE(tb_SVI[[#This Row],[Nome Município]],"/",tb_SVI[[#This Row],[UF]])</f>
        <v>Mundo Novo/BA</v>
      </c>
      <c r="G2083" s="1" t="s">
        <v>18</v>
      </c>
      <c r="H2083" s="1" t="s">
        <v>26</v>
      </c>
      <c r="I2083" s="1" t="s">
        <v>1528</v>
      </c>
      <c r="J2083" s="1" t="s">
        <v>449</v>
      </c>
      <c r="K2083" s="1" t="s">
        <v>461</v>
      </c>
    </row>
    <row r="2084" spans="1:11" x14ac:dyDescent="0.2">
      <c r="A2084" s="6" t="str">
        <f>INDEX(UF_acronyms!$A$1:$C$28,MATCH(B2084,UF_acronyms!$C$1:$C$28,0),2)</f>
        <v>BA</v>
      </c>
      <c r="B2084" s="1" t="s">
        <v>4423</v>
      </c>
      <c r="C2084" s="1" t="s">
        <v>4923</v>
      </c>
      <c r="D2084" s="1" t="s">
        <v>4924</v>
      </c>
      <c r="E2084" s="11">
        <v>10673</v>
      </c>
      <c r="F2084" s="6" t="str">
        <f>CONCATENATE(tb_SVI[[#This Row],[Nome Município]],"/",tb_SVI[[#This Row],[UF]])</f>
        <v>Mulungu do Morro/BA</v>
      </c>
      <c r="G2084" s="1" t="s">
        <v>18</v>
      </c>
      <c r="H2084" s="1" t="s">
        <v>914</v>
      </c>
      <c r="I2084" s="1" t="s">
        <v>990</v>
      </c>
      <c r="J2084" s="1" t="s">
        <v>98</v>
      </c>
      <c r="K2084" s="1" t="s">
        <v>192</v>
      </c>
    </row>
    <row r="2085" spans="1:11" x14ac:dyDescent="0.2">
      <c r="A2085" s="6" t="str">
        <f>INDEX(UF_acronyms!$A$1:$C$28,MATCH(B2085,UF_acronyms!$C$1:$C$28,0),2)</f>
        <v>BA</v>
      </c>
      <c r="B2085" s="1" t="s">
        <v>4423</v>
      </c>
      <c r="C2085" s="1" t="s">
        <v>4925</v>
      </c>
      <c r="D2085" s="1" t="s">
        <v>4926</v>
      </c>
      <c r="E2085" s="11">
        <v>42251</v>
      </c>
      <c r="F2085" s="6" t="str">
        <f>CONCATENATE(tb_SVI[[#This Row],[Nome Município]],"/",tb_SVI[[#This Row],[UF]])</f>
        <v>Mucuri/BA</v>
      </c>
      <c r="G2085" s="1" t="s">
        <v>18</v>
      </c>
      <c r="H2085" s="1" t="s">
        <v>154</v>
      </c>
      <c r="I2085" s="1" t="s">
        <v>2034</v>
      </c>
      <c r="J2085" s="1" t="s">
        <v>288</v>
      </c>
      <c r="K2085" s="1" t="s">
        <v>691</v>
      </c>
    </row>
    <row r="2086" spans="1:11" x14ac:dyDescent="0.2">
      <c r="A2086" s="6" t="str">
        <f>INDEX(UF_acronyms!$A$1:$C$28,MATCH(B2086,UF_acronyms!$C$1:$C$28,0),2)</f>
        <v>BA</v>
      </c>
      <c r="B2086" s="1" t="s">
        <v>4423</v>
      </c>
      <c r="C2086" s="1" t="s">
        <v>4927</v>
      </c>
      <c r="D2086" s="1" t="s">
        <v>4928</v>
      </c>
      <c r="E2086" s="11">
        <v>8889</v>
      </c>
      <c r="F2086" s="6" t="str">
        <f>CONCATENATE(tb_SVI[[#This Row],[Nome Município]],"/",tb_SVI[[#This Row],[UF]])</f>
        <v>Mucugê/BA</v>
      </c>
      <c r="G2086" s="1" t="s">
        <v>18</v>
      </c>
      <c r="H2086" s="1" t="s">
        <v>200</v>
      </c>
      <c r="I2086" s="1" t="s">
        <v>391</v>
      </c>
      <c r="J2086" s="1" t="s">
        <v>153</v>
      </c>
      <c r="K2086" s="1" t="s">
        <v>123</v>
      </c>
    </row>
    <row r="2087" spans="1:11" x14ac:dyDescent="0.2">
      <c r="A2087" s="6" t="str">
        <f>INDEX(UF_acronyms!$A$1:$C$28,MATCH(B2087,UF_acronyms!$C$1:$C$28,0),2)</f>
        <v>BA</v>
      </c>
      <c r="B2087" s="1" t="s">
        <v>4423</v>
      </c>
      <c r="C2087" s="1" t="s">
        <v>4929</v>
      </c>
      <c r="D2087" s="1" t="s">
        <v>4930</v>
      </c>
      <c r="E2087" s="11">
        <v>12052</v>
      </c>
      <c r="F2087" s="6" t="str">
        <f>CONCATENATE(tb_SVI[[#This Row],[Nome Município]],"/",tb_SVI[[#This Row],[UF]])</f>
        <v>Mortugaba/BA</v>
      </c>
      <c r="G2087" s="1" t="s">
        <v>18</v>
      </c>
      <c r="H2087" s="1" t="s">
        <v>19</v>
      </c>
      <c r="I2087" s="1" t="s">
        <v>1496</v>
      </c>
      <c r="J2087" s="1" t="s">
        <v>293</v>
      </c>
      <c r="K2087" s="1" t="s">
        <v>851</v>
      </c>
    </row>
    <row r="2088" spans="1:11" x14ac:dyDescent="0.2">
      <c r="A2088" s="6" t="str">
        <f>INDEX(UF_acronyms!$A$1:$C$28,MATCH(B2088,UF_acronyms!$C$1:$C$28,0),2)</f>
        <v>BA</v>
      </c>
      <c r="B2088" s="1" t="s">
        <v>4423</v>
      </c>
      <c r="C2088" s="1" t="s">
        <v>4931</v>
      </c>
      <c r="D2088" s="1" t="s">
        <v>4932</v>
      </c>
      <c r="E2088" s="11">
        <v>35440</v>
      </c>
      <c r="F2088" s="6" t="str">
        <f>CONCATENATE(tb_SVI[[#This Row],[Nome Município]],"/",tb_SVI[[#This Row],[UF]])</f>
        <v>Morro do Chapéu/BA</v>
      </c>
      <c r="G2088" s="1" t="s">
        <v>18</v>
      </c>
      <c r="H2088" s="1" t="s">
        <v>120</v>
      </c>
      <c r="I2088" s="1" t="s">
        <v>85</v>
      </c>
      <c r="J2088" s="1" t="s">
        <v>340</v>
      </c>
      <c r="K2088" s="1" t="s">
        <v>904</v>
      </c>
    </row>
    <row r="2089" spans="1:11" x14ac:dyDescent="0.2">
      <c r="A2089" s="6" t="str">
        <f>INDEX(UF_acronyms!$A$1:$C$28,MATCH(B2089,UF_acronyms!$C$1:$C$28,0),2)</f>
        <v>BA</v>
      </c>
      <c r="B2089" s="1" t="s">
        <v>4423</v>
      </c>
      <c r="C2089" s="1" t="s">
        <v>4933</v>
      </c>
      <c r="D2089" s="1" t="s">
        <v>4934</v>
      </c>
      <c r="E2089" s="11">
        <v>8497</v>
      </c>
      <c r="F2089" s="6" t="str">
        <f>CONCATENATE(tb_SVI[[#This Row],[Nome Município]],"/",tb_SVI[[#This Row],[UF]])</f>
        <v>Morpará/BA</v>
      </c>
      <c r="G2089" s="1" t="s">
        <v>18</v>
      </c>
      <c r="H2089" s="1" t="s">
        <v>506</v>
      </c>
      <c r="I2089" s="1" t="s">
        <v>1456</v>
      </c>
      <c r="J2089" s="1" t="s">
        <v>857</v>
      </c>
      <c r="K2089" s="1" t="s">
        <v>580</v>
      </c>
    </row>
    <row r="2090" spans="1:11" x14ac:dyDescent="0.2">
      <c r="A2090" s="6" t="str">
        <f>INDEX(UF_acronyms!$A$1:$C$28,MATCH(B2090,UF_acronyms!$C$1:$C$28,0),2)</f>
        <v>BA</v>
      </c>
      <c r="B2090" s="1" t="s">
        <v>4423</v>
      </c>
      <c r="C2090" s="1" t="s">
        <v>4935</v>
      </c>
      <c r="D2090" s="1" t="s">
        <v>4936</v>
      </c>
      <c r="E2090" s="11">
        <v>49278</v>
      </c>
      <c r="F2090" s="6" t="str">
        <f>CONCATENATE(tb_SVI[[#This Row],[Nome Município]],"/",tb_SVI[[#This Row],[UF]])</f>
        <v>Monte Santo/BA</v>
      </c>
      <c r="G2090" s="1" t="s">
        <v>18</v>
      </c>
      <c r="H2090" s="1" t="s">
        <v>96</v>
      </c>
      <c r="I2090" s="1" t="s">
        <v>83</v>
      </c>
      <c r="J2090" s="1" t="s">
        <v>550</v>
      </c>
      <c r="K2090" s="1" t="s">
        <v>641</v>
      </c>
    </row>
    <row r="2091" spans="1:11" x14ac:dyDescent="0.2">
      <c r="A2091" s="6" t="str">
        <f>INDEX(UF_acronyms!$A$1:$C$28,MATCH(B2091,UF_acronyms!$C$1:$C$28,0),2)</f>
        <v>BA</v>
      </c>
      <c r="B2091" s="1" t="s">
        <v>4423</v>
      </c>
      <c r="C2091" s="1" t="s">
        <v>4937</v>
      </c>
      <c r="D2091" s="1" t="s">
        <v>4938</v>
      </c>
      <c r="E2091" s="11">
        <v>8447</v>
      </c>
      <c r="F2091" s="6" t="str">
        <f>CONCATENATE(tb_SVI[[#This Row],[Nome Município]],"/",tb_SVI[[#This Row],[UF]])</f>
        <v>Mirante/BA</v>
      </c>
      <c r="G2091" s="1" t="s">
        <v>18</v>
      </c>
      <c r="H2091" s="1" t="s">
        <v>96</v>
      </c>
      <c r="I2091" s="1" t="s">
        <v>343</v>
      </c>
      <c r="J2091" s="1" t="s">
        <v>24</v>
      </c>
      <c r="K2091" s="1" t="s">
        <v>509</v>
      </c>
    </row>
    <row r="2092" spans="1:11" x14ac:dyDescent="0.2">
      <c r="A2092" s="6" t="str">
        <f>INDEX(UF_acronyms!$A$1:$C$28,MATCH(B2092,UF_acronyms!$C$1:$C$28,0),2)</f>
        <v>BA</v>
      </c>
      <c r="B2092" s="1" t="s">
        <v>4423</v>
      </c>
      <c r="C2092" s="1" t="s">
        <v>4939</v>
      </c>
      <c r="D2092" s="1" t="s">
        <v>4940</v>
      </c>
      <c r="E2092" s="11">
        <v>18474</v>
      </c>
      <c r="F2092" s="6" t="str">
        <f>CONCATENATE(tb_SVI[[#This Row],[Nome Município]],"/",tb_SVI[[#This Row],[UF]])</f>
        <v>Mirangaba/BA</v>
      </c>
      <c r="G2092" s="1" t="s">
        <v>18</v>
      </c>
      <c r="H2092" s="1" t="s">
        <v>588</v>
      </c>
      <c r="I2092" s="1" t="s">
        <v>147</v>
      </c>
      <c r="J2092" s="1" t="s">
        <v>12</v>
      </c>
      <c r="K2092" s="1" t="s">
        <v>807</v>
      </c>
    </row>
    <row r="2093" spans="1:11" x14ac:dyDescent="0.2">
      <c r="A2093" s="6" t="str">
        <f>INDEX(UF_acronyms!$A$1:$C$28,MATCH(B2093,UF_acronyms!$C$1:$C$28,0),2)</f>
        <v>BA</v>
      </c>
      <c r="B2093" s="1" t="s">
        <v>4423</v>
      </c>
      <c r="C2093" s="1" t="s">
        <v>4941</v>
      </c>
      <c r="D2093" s="1" t="s">
        <v>2774</v>
      </c>
      <c r="E2093" s="11">
        <v>10893</v>
      </c>
      <c r="F2093" s="6" t="str">
        <f>CONCATENATE(tb_SVI[[#This Row],[Nome Município]],"/",tb_SVI[[#This Row],[UF]])</f>
        <v>Milagres/BA</v>
      </c>
      <c r="G2093" s="1" t="s">
        <v>18</v>
      </c>
      <c r="H2093" s="1" t="s">
        <v>811</v>
      </c>
      <c r="I2093" s="1" t="s">
        <v>338</v>
      </c>
      <c r="J2093" s="1" t="s">
        <v>728</v>
      </c>
      <c r="K2093" s="1" t="s">
        <v>592</v>
      </c>
    </row>
    <row r="2094" spans="1:11" x14ac:dyDescent="0.2">
      <c r="A2094" s="6" t="str">
        <f>INDEX(UF_acronyms!$A$1:$C$28,MATCH(B2094,UF_acronyms!$C$1:$C$28,0),2)</f>
        <v>BA</v>
      </c>
      <c r="B2094" s="1" t="s">
        <v>4423</v>
      </c>
      <c r="C2094" s="1" t="s">
        <v>4942</v>
      </c>
      <c r="D2094" s="1" t="s">
        <v>4943</v>
      </c>
      <c r="E2094" s="11">
        <v>25894</v>
      </c>
      <c r="F2094" s="6" t="str">
        <f>CONCATENATE(tb_SVI[[#This Row],[Nome Município]],"/",tb_SVI[[#This Row],[UF]])</f>
        <v>Miguel Calmon/BA</v>
      </c>
      <c r="G2094" s="1" t="s">
        <v>18</v>
      </c>
      <c r="H2094" s="1" t="s">
        <v>1297</v>
      </c>
      <c r="I2094" s="1" t="s">
        <v>360</v>
      </c>
      <c r="J2094" s="1" t="s">
        <v>158</v>
      </c>
      <c r="K2094" s="1" t="s">
        <v>766</v>
      </c>
    </row>
    <row r="2095" spans="1:11" x14ac:dyDescent="0.2">
      <c r="A2095" s="6" t="str">
        <f>INDEX(UF_acronyms!$A$1:$C$28,MATCH(B2095,UF_acronyms!$C$1:$C$28,0),2)</f>
        <v>BA</v>
      </c>
      <c r="B2095" s="1" t="s">
        <v>4423</v>
      </c>
      <c r="C2095" s="1" t="s">
        <v>4944</v>
      </c>
      <c r="D2095" s="1" t="s">
        <v>4945</v>
      </c>
      <c r="E2095" s="11">
        <v>22716</v>
      </c>
      <c r="F2095" s="6" t="str">
        <f>CONCATENATE(tb_SVI[[#This Row],[Nome Município]],"/",tb_SVI[[#This Row],[UF]])</f>
        <v>Medeiros Neto/BA</v>
      </c>
      <c r="G2095" s="1" t="s">
        <v>18</v>
      </c>
      <c r="H2095" s="1" t="s">
        <v>136</v>
      </c>
      <c r="I2095" s="1" t="s">
        <v>529</v>
      </c>
      <c r="J2095" s="1" t="s">
        <v>766</v>
      </c>
      <c r="K2095" s="1" t="s">
        <v>35</v>
      </c>
    </row>
    <row r="2096" spans="1:11" x14ac:dyDescent="0.2">
      <c r="A2096" s="6" t="str">
        <f>INDEX(UF_acronyms!$A$1:$C$28,MATCH(B2096,UF_acronyms!$C$1:$C$28,0),2)</f>
        <v>BA</v>
      </c>
      <c r="B2096" s="1" t="s">
        <v>4423</v>
      </c>
      <c r="C2096" s="1" t="s">
        <v>4946</v>
      </c>
      <c r="D2096" s="1" t="s">
        <v>4947</v>
      </c>
      <c r="E2096" s="11">
        <v>12283</v>
      </c>
      <c r="F2096" s="6" t="str">
        <f>CONCATENATE(tb_SVI[[#This Row],[Nome Município]],"/",tb_SVI[[#This Row],[UF]])</f>
        <v>Matina/BA</v>
      </c>
      <c r="G2096" s="1" t="s">
        <v>18</v>
      </c>
      <c r="H2096" s="1" t="s">
        <v>256</v>
      </c>
      <c r="I2096" s="1" t="s">
        <v>1587</v>
      </c>
      <c r="J2096" s="1" t="s">
        <v>276</v>
      </c>
      <c r="K2096" s="1" t="s">
        <v>181</v>
      </c>
    </row>
    <row r="2097" spans="1:11" x14ac:dyDescent="0.2">
      <c r="A2097" s="6" t="str">
        <f>INDEX(UF_acronyms!$A$1:$C$28,MATCH(B2097,UF_acronyms!$C$1:$C$28,0),2)</f>
        <v>BA</v>
      </c>
      <c r="B2097" s="1" t="s">
        <v>4423</v>
      </c>
      <c r="C2097" s="1" t="s">
        <v>4948</v>
      </c>
      <c r="D2097" s="1" t="s">
        <v>4949</v>
      </c>
      <c r="E2097" s="11">
        <v>13717</v>
      </c>
      <c r="F2097" s="6" t="str">
        <f>CONCATENATE(tb_SVI[[#This Row],[Nome Município]],"/",tb_SVI[[#This Row],[UF]])</f>
        <v>Mascote/BA</v>
      </c>
      <c r="G2097" s="1" t="s">
        <v>18</v>
      </c>
      <c r="H2097" s="1" t="s">
        <v>597</v>
      </c>
      <c r="I2097" s="1" t="s">
        <v>469</v>
      </c>
      <c r="J2097" s="1" t="s">
        <v>179</v>
      </c>
      <c r="K2097" s="1" t="s">
        <v>113</v>
      </c>
    </row>
    <row r="2098" spans="1:11" x14ac:dyDescent="0.2">
      <c r="A2098" s="6" t="str">
        <f>INDEX(UF_acronyms!$A$1:$C$28,MATCH(B2098,UF_acronyms!$C$1:$C$28,0),2)</f>
        <v>BA</v>
      </c>
      <c r="B2098" s="1" t="s">
        <v>4423</v>
      </c>
      <c r="C2098" s="1" t="s">
        <v>4950</v>
      </c>
      <c r="D2098" s="1" t="s">
        <v>4951</v>
      </c>
      <c r="E2098" s="11">
        <v>10380</v>
      </c>
      <c r="F2098" s="6" t="str">
        <f>CONCATENATE(tb_SVI[[#This Row],[Nome Município]],"/",tb_SVI[[#This Row],[UF]])</f>
        <v>Marcionílio Souza/BA</v>
      </c>
      <c r="G2098" s="1" t="s">
        <v>18</v>
      </c>
      <c r="H2098" s="1" t="s">
        <v>438</v>
      </c>
      <c r="I2098" s="1" t="s">
        <v>867</v>
      </c>
      <c r="J2098" s="1" t="s">
        <v>733</v>
      </c>
      <c r="K2098" s="1" t="s">
        <v>69</v>
      </c>
    </row>
    <row r="2099" spans="1:11" x14ac:dyDescent="0.2">
      <c r="A2099" s="6" t="str">
        <f>INDEX(UF_acronyms!$A$1:$C$28,MATCH(B2099,UF_acronyms!$C$1:$C$28,0),2)</f>
        <v>BA</v>
      </c>
      <c r="B2099" s="1" t="s">
        <v>4423</v>
      </c>
      <c r="C2099" s="1" t="s">
        <v>4952</v>
      </c>
      <c r="D2099" s="1" t="s">
        <v>4953</v>
      </c>
      <c r="E2099" s="11">
        <v>20617</v>
      </c>
      <c r="F2099" s="6" t="str">
        <f>CONCATENATE(tb_SVI[[#This Row],[Nome Município]],"/",tb_SVI[[#This Row],[UF]])</f>
        <v>Maraú/BA</v>
      </c>
      <c r="G2099" s="1" t="s">
        <v>18</v>
      </c>
      <c r="H2099" s="1" t="s">
        <v>170</v>
      </c>
      <c r="I2099" s="1" t="s">
        <v>469</v>
      </c>
      <c r="J2099" s="1" t="s">
        <v>438</v>
      </c>
      <c r="K2099" s="1" t="s">
        <v>339</v>
      </c>
    </row>
    <row r="2100" spans="1:11" x14ac:dyDescent="0.2">
      <c r="A2100" s="6" t="str">
        <f>INDEX(UF_acronyms!$A$1:$C$28,MATCH(B2100,UF_acronyms!$C$1:$C$28,0),2)</f>
        <v>BA</v>
      </c>
      <c r="B2100" s="1" t="s">
        <v>4423</v>
      </c>
      <c r="C2100" s="1" t="s">
        <v>4954</v>
      </c>
      <c r="D2100" s="1" t="s">
        <v>4955</v>
      </c>
      <c r="E2100" s="11">
        <v>44793</v>
      </c>
      <c r="F2100" s="6" t="str">
        <f>CONCATENATE(tb_SVI[[#This Row],[Nome Município]],"/",tb_SVI[[#This Row],[UF]])</f>
        <v>Maragogipe/BA</v>
      </c>
      <c r="G2100" s="1" t="s">
        <v>18</v>
      </c>
      <c r="H2100" s="1" t="s">
        <v>460</v>
      </c>
      <c r="I2100" s="1" t="s">
        <v>1567</v>
      </c>
      <c r="J2100" s="1" t="s">
        <v>75</v>
      </c>
      <c r="K2100" s="1" t="s">
        <v>96</v>
      </c>
    </row>
    <row r="2101" spans="1:11" x14ac:dyDescent="0.2">
      <c r="A2101" s="6" t="str">
        <f>INDEX(UF_acronyms!$A$1:$C$28,MATCH(B2101,UF_acronyms!$C$1:$C$28,0),2)</f>
        <v>BA</v>
      </c>
      <c r="B2101" s="1" t="s">
        <v>4423</v>
      </c>
      <c r="C2101" s="1" t="s">
        <v>4956</v>
      </c>
      <c r="D2101" s="1" t="s">
        <v>4957</v>
      </c>
      <c r="E2101" s="11">
        <v>20393</v>
      </c>
      <c r="F2101" s="6" t="str">
        <f>CONCATENATE(tb_SVI[[#This Row],[Nome Município]],"/",tb_SVI[[#This Row],[UF]])</f>
        <v>Maracás/BA</v>
      </c>
      <c r="G2101" s="1" t="s">
        <v>18</v>
      </c>
      <c r="H2101" s="1" t="s">
        <v>61</v>
      </c>
      <c r="I2101" s="1" t="s">
        <v>182</v>
      </c>
      <c r="J2101" s="1" t="s">
        <v>12</v>
      </c>
      <c r="K2101" s="1" t="s">
        <v>500</v>
      </c>
    </row>
    <row r="2102" spans="1:11" x14ac:dyDescent="0.2">
      <c r="A2102" s="6" t="str">
        <f>INDEX(UF_acronyms!$A$1:$C$28,MATCH(B2102,UF_acronyms!$C$1:$C$28,0),2)</f>
        <v>BA</v>
      </c>
      <c r="B2102" s="1" t="s">
        <v>4423</v>
      </c>
      <c r="C2102" s="1" t="s">
        <v>4958</v>
      </c>
      <c r="D2102" s="1" t="s">
        <v>4959</v>
      </c>
      <c r="E2102" s="11">
        <v>13734</v>
      </c>
      <c r="F2102" s="6" t="str">
        <f>CONCATENATE(tb_SVI[[#This Row],[Nome Município]],"/",tb_SVI[[#This Row],[UF]])</f>
        <v>Mansidão/BA</v>
      </c>
      <c r="G2102" s="1" t="s">
        <v>18</v>
      </c>
      <c r="H2102" s="1" t="s">
        <v>288</v>
      </c>
      <c r="I2102" s="1" t="s">
        <v>207</v>
      </c>
      <c r="J2102" s="1" t="s">
        <v>331</v>
      </c>
      <c r="K2102" s="1" t="s">
        <v>660</v>
      </c>
    </row>
    <row r="2103" spans="1:11" x14ac:dyDescent="0.2">
      <c r="A2103" s="6" t="str">
        <f>INDEX(UF_acronyms!$A$1:$C$28,MATCH(B2103,UF_acronyms!$C$1:$C$28,0),2)</f>
        <v>BA</v>
      </c>
      <c r="B2103" s="1" t="s">
        <v>4423</v>
      </c>
      <c r="C2103" s="1" t="s">
        <v>4960</v>
      </c>
      <c r="D2103" s="1" t="s">
        <v>4961</v>
      </c>
      <c r="E2103" s="11">
        <v>13087</v>
      </c>
      <c r="F2103" s="6" t="str">
        <f>CONCATENATE(tb_SVI[[#This Row],[Nome Município]],"/",tb_SVI[[#This Row],[UF]])</f>
        <v>Manoel Vitorino/BA</v>
      </c>
      <c r="G2103" s="1" t="s">
        <v>18</v>
      </c>
      <c r="H2103" s="1" t="s">
        <v>432</v>
      </c>
      <c r="I2103" s="1" t="s">
        <v>31</v>
      </c>
      <c r="J2103" s="1" t="s">
        <v>15</v>
      </c>
      <c r="K2103" s="1" t="s">
        <v>164</v>
      </c>
    </row>
    <row r="2104" spans="1:11" x14ac:dyDescent="0.2">
      <c r="A2104" s="6" t="str">
        <f>INDEX(UF_acronyms!$A$1:$C$28,MATCH(B2104,UF_acronyms!$C$1:$C$28,0),2)</f>
        <v>BA</v>
      </c>
      <c r="B2104" s="1" t="s">
        <v>4423</v>
      </c>
      <c r="C2104" s="1" t="s">
        <v>4962</v>
      </c>
      <c r="D2104" s="1" t="s">
        <v>4963</v>
      </c>
      <c r="E2104" s="11">
        <v>8359</v>
      </c>
      <c r="F2104" s="6" t="str">
        <f>CONCATENATE(tb_SVI[[#This Row],[Nome Município]],"/",tb_SVI[[#This Row],[UF]])</f>
        <v>Malhada de Pedras/BA</v>
      </c>
      <c r="G2104" s="1" t="s">
        <v>18</v>
      </c>
      <c r="H2104" s="1" t="s">
        <v>410</v>
      </c>
      <c r="I2104" s="1" t="s">
        <v>189</v>
      </c>
      <c r="J2104" s="1" t="s">
        <v>666</v>
      </c>
      <c r="K2104" s="1" t="s">
        <v>914</v>
      </c>
    </row>
    <row r="2105" spans="1:11" x14ac:dyDescent="0.2">
      <c r="A2105" s="6" t="str">
        <f>INDEX(UF_acronyms!$A$1:$C$28,MATCH(B2105,UF_acronyms!$C$1:$C$28,0),2)</f>
        <v>BA</v>
      </c>
      <c r="B2105" s="1" t="s">
        <v>4423</v>
      </c>
      <c r="C2105" s="1" t="s">
        <v>4964</v>
      </c>
      <c r="D2105" s="1" t="s">
        <v>4965</v>
      </c>
      <c r="E2105" s="11">
        <v>16861</v>
      </c>
      <c r="F2105" s="6" t="str">
        <f>CONCATENATE(tb_SVI[[#This Row],[Nome Município]],"/",tb_SVI[[#This Row],[UF]])</f>
        <v>Malhada/BA</v>
      </c>
      <c r="G2105" s="1" t="s">
        <v>18</v>
      </c>
      <c r="H2105" s="1" t="s">
        <v>525</v>
      </c>
      <c r="I2105" s="1" t="s">
        <v>260</v>
      </c>
      <c r="J2105" s="1" t="s">
        <v>438</v>
      </c>
      <c r="K2105" s="1" t="s">
        <v>372</v>
      </c>
    </row>
    <row r="2106" spans="1:11" x14ac:dyDescent="0.2">
      <c r="A2106" s="6" t="str">
        <f>INDEX(UF_acronyms!$A$1:$C$28,MATCH(B2106,UF_acronyms!$C$1:$C$28,0),2)</f>
        <v>BA</v>
      </c>
      <c r="B2106" s="1" t="s">
        <v>4423</v>
      </c>
      <c r="C2106" s="1" t="s">
        <v>4966</v>
      </c>
      <c r="D2106" s="1" t="s">
        <v>4967</v>
      </c>
      <c r="E2106" s="11">
        <v>18602</v>
      </c>
      <c r="F2106" s="6" t="str">
        <f>CONCATENATE(tb_SVI[[#This Row],[Nome Município]],"/",tb_SVI[[#This Row],[UF]])</f>
        <v>Mairi/BA</v>
      </c>
      <c r="G2106" s="1" t="s">
        <v>18</v>
      </c>
      <c r="H2106" s="1" t="s">
        <v>50</v>
      </c>
      <c r="I2106" s="1" t="s">
        <v>161</v>
      </c>
      <c r="J2106" s="1" t="s">
        <v>327</v>
      </c>
      <c r="K2106" s="1" t="s">
        <v>104</v>
      </c>
    </row>
    <row r="2107" spans="1:11" x14ac:dyDescent="0.2">
      <c r="A2107" s="6" t="str">
        <f>INDEX(UF_acronyms!$A$1:$C$28,MATCH(B2107,UF_acronyms!$C$1:$C$28,0),2)</f>
        <v>BA</v>
      </c>
      <c r="B2107" s="1" t="s">
        <v>4423</v>
      </c>
      <c r="C2107" s="1" t="s">
        <v>4968</v>
      </c>
      <c r="D2107" s="1" t="s">
        <v>4969</v>
      </c>
      <c r="E2107" s="11">
        <v>10206</v>
      </c>
      <c r="F2107" s="6" t="str">
        <f>CONCATENATE(tb_SVI[[#This Row],[Nome Município]],"/",tb_SVI[[#This Row],[UF]])</f>
        <v>Maiquinique/BA</v>
      </c>
      <c r="G2107" s="1" t="s">
        <v>18</v>
      </c>
      <c r="H2107" s="1" t="s">
        <v>1277</v>
      </c>
      <c r="I2107" s="1" t="s">
        <v>4830</v>
      </c>
      <c r="J2107" s="1" t="s">
        <v>193</v>
      </c>
      <c r="K2107" s="1" t="s">
        <v>67</v>
      </c>
    </row>
    <row r="2108" spans="1:11" x14ac:dyDescent="0.2">
      <c r="A2108" s="6" t="str">
        <f>INDEX(UF_acronyms!$A$1:$C$28,MATCH(B2108,UF_acronyms!$C$1:$C$28,0),2)</f>
        <v>BA</v>
      </c>
      <c r="B2108" s="1" t="s">
        <v>4423</v>
      </c>
      <c r="C2108" s="1" t="s">
        <v>4970</v>
      </c>
      <c r="D2108" s="1" t="s">
        <v>4971</v>
      </c>
      <c r="E2108" s="11">
        <v>2764</v>
      </c>
      <c r="F2108" s="6" t="str">
        <f>CONCATENATE(tb_SVI[[#This Row],[Nome Município]],"/",tb_SVI[[#This Row],[UF]])</f>
        <v>Maetinga/BA</v>
      </c>
      <c r="G2108" s="1" t="s">
        <v>18</v>
      </c>
      <c r="H2108" s="1" t="s">
        <v>178</v>
      </c>
      <c r="I2108" s="1" t="s">
        <v>2432</v>
      </c>
      <c r="J2108" s="1" t="s">
        <v>581</v>
      </c>
      <c r="K2108" s="1" t="s">
        <v>276</v>
      </c>
    </row>
    <row r="2109" spans="1:11" x14ac:dyDescent="0.2">
      <c r="A2109" s="6" t="str">
        <f>INDEX(UF_acronyms!$A$1:$C$28,MATCH(B2109,UF_acronyms!$C$1:$C$28,0),2)</f>
        <v>BA</v>
      </c>
      <c r="B2109" s="1" t="s">
        <v>4423</v>
      </c>
      <c r="C2109" s="1" t="s">
        <v>4972</v>
      </c>
      <c r="D2109" s="1" t="s">
        <v>4973</v>
      </c>
      <c r="E2109" s="11">
        <v>7787</v>
      </c>
      <c r="F2109" s="6" t="str">
        <f>CONCATENATE(tb_SVI[[#This Row],[Nome Município]],"/",tb_SVI[[#This Row],[UF]])</f>
        <v>Macururé/BA</v>
      </c>
      <c r="G2109" s="1" t="s">
        <v>18</v>
      </c>
      <c r="H2109" s="1" t="s">
        <v>80</v>
      </c>
      <c r="I2109" s="1" t="s">
        <v>325</v>
      </c>
      <c r="J2109" s="1" t="s">
        <v>350</v>
      </c>
      <c r="K2109" s="1" t="s">
        <v>716</v>
      </c>
    </row>
    <row r="2110" spans="1:11" x14ac:dyDescent="0.2">
      <c r="A2110" s="6" t="str">
        <f>INDEX(UF_acronyms!$A$1:$C$28,MATCH(B2110,UF_acronyms!$C$1:$C$28,0),2)</f>
        <v>BA</v>
      </c>
      <c r="B2110" s="1" t="s">
        <v>4423</v>
      </c>
      <c r="C2110" s="1" t="s">
        <v>4974</v>
      </c>
      <c r="D2110" s="1" t="s">
        <v>4975</v>
      </c>
      <c r="E2110" s="11">
        <v>50161</v>
      </c>
      <c r="F2110" s="6" t="str">
        <f>CONCATENATE(tb_SVI[[#This Row],[Nome Município]],"/",tb_SVI[[#This Row],[UF]])</f>
        <v>Macaúbas/BA</v>
      </c>
      <c r="G2110" s="1" t="s">
        <v>18</v>
      </c>
      <c r="H2110" s="1" t="s">
        <v>256</v>
      </c>
      <c r="I2110" s="1" t="s">
        <v>1452</v>
      </c>
      <c r="J2110" s="1" t="s">
        <v>108</v>
      </c>
      <c r="K2110" s="1" t="s">
        <v>122</v>
      </c>
    </row>
    <row r="2111" spans="1:11" x14ac:dyDescent="0.2">
      <c r="A2111" s="6" t="str">
        <f>INDEX(UF_acronyms!$A$1:$C$28,MATCH(B2111,UF_acronyms!$C$1:$C$28,0),2)</f>
        <v>BA</v>
      </c>
      <c r="B2111" s="1" t="s">
        <v>4423</v>
      </c>
      <c r="C2111" s="1" t="s">
        <v>4976</v>
      </c>
      <c r="D2111" s="1" t="s">
        <v>4977</v>
      </c>
      <c r="E2111" s="11">
        <v>18909</v>
      </c>
      <c r="F2111" s="6" t="str">
        <f>CONCATENATE(tb_SVI[[#This Row],[Nome Município]],"/",tb_SVI[[#This Row],[UF]])</f>
        <v>Macarani/BA</v>
      </c>
      <c r="G2111" s="1" t="s">
        <v>18</v>
      </c>
      <c r="H2111" s="1" t="s">
        <v>184</v>
      </c>
      <c r="I2111" s="1" t="s">
        <v>1463</v>
      </c>
      <c r="J2111" s="1" t="s">
        <v>372</v>
      </c>
      <c r="K2111" s="1" t="s">
        <v>178</v>
      </c>
    </row>
    <row r="2112" spans="1:11" x14ac:dyDescent="0.2">
      <c r="A2112" s="6" t="str">
        <f>INDEX(UF_acronyms!$A$1:$C$28,MATCH(B2112,UF_acronyms!$C$1:$C$28,0),2)</f>
        <v>BA</v>
      </c>
      <c r="B2112" s="1" t="s">
        <v>4423</v>
      </c>
      <c r="C2112" s="1" t="s">
        <v>4978</v>
      </c>
      <c r="D2112" s="1" t="s">
        <v>4979</v>
      </c>
      <c r="E2112" s="11">
        <v>11332</v>
      </c>
      <c r="F2112" s="6" t="str">
        <f>CONCATENATE(tb_SVI[[#This Row],[Nome Município]],"/",tb_SVI[[#This Row],[UF]])</f>
        <v>Macajuba/BA</v>
      </c>
      <c r="G2112" s="1" t="s">
        <v>18</v>
      </c>
      <c r="H2112" s="1" t="s">
        <v>685</v>
      </c>
      <c r="I2112" s="1" t="s">
        <v>785</v>
      </c>
      <c r="J2112" s="1" t="s">
        <v>454</v>
      </c>
      <c r="K2112" s="1" t="s">
        <v>688</v>
      </c>
    </row>
    <row r="2113" spans="1:11" x14ac:dyDescent="0.2">
      <c r="A2113" s="6" t="str">
        <f>INDEX(UF_acronyms!$A$1:$C$28,MATCH(B2113,UF_acronyms!$C$1:$C$28,0),2)</f>
        <v>BA</v>
      </c>
      <c r="B2113" s="1" t="s">
        <v>4423</v>
      </c>
      <c r="C2113" s="1" t="s">
        <v>4980</v>
      </c>
      <c r="D2113" s="1" t="s">
        <v>4981</v>
      </c>
      <c r="E2113" s="11">
        <v>90162</v>
      </c>
      <c r="F2113" s="6" t="str">
        <f>CONCATENATE(tb_SVI[[#This Row],[Nome Município]],"/",tb_SVI[[#This Row],[UF]])</f>
        <v>Luís Eduardo Magalhães/BA</v>
      </c>
      <c r="G2113" s="1" t="s">
        <v>18</v>
      </c>
      <c r="H2113" s="1" t="s">
        <v>280</v>
      </c>
      <c r="I2113" s="1" t="s">
        <v>30</v>
      </c>
      <c r="J2113" s="1" t="s">
        <v>108</v>
      </c>
      <c r="K2113" s="1" t="s">
        <v>1463</v>
      </c>
    </row>
    <row r="2114" spans="1:11" x14ac:dyDescent="0.2">
      <c r="A2114" s="6" t="str">
        <f>INDEX(UF_acronyms!$A$1:$C$28,MATCH(B2114,UF_acronyms!$C$1:$C$28,0),2)</f>
        <v>BA</v>
      </c>
      <c r="B2114" s="1" t="s">
        <v>4423</v>
      </c>
      <c r="C2114" s="1" t="s">
        <v>4647</v>
      </c>
      <c r="D2114" s="1" t="s">
        <v>4648</v>
      </c>
      <c r="E2114" s="11">
        <v>8785</v>
      </c>
      <c r="F2114" s="6" t="str">
        <f>CONCATENATE(tb_SVI[[#This Row],[Nome Município]],"/",tb_SVI[[#This Row],[UF]])</f>
        <v>Varzedo/BA</v>
      </c>
      <c r="G2114" s="1" t="s">
        <v>18</v>
      </c>
      <c r="H2114" s="1" t="s">
        <v>256</v>
      </c>
      <c r="I2114" s="1" t="s">
        <v>1609</v>
      </c>
      <c r="J2114" s="1" t="s">
        <v>290</v>
      </c>
      <c r="K2114" s="1" t="s">
        <v>500</v>
      </c>
    </row>
    <row r="2115" spans="1:11" x14ac:dyDescent="0.2">
      <c r="A2115" s="6" t="str">
        <f>INDEX(UF_acronyms!$A$1:$C$28,MATCH(B2115,UF_acronyms!$C$1:$C$28,0),2)</f>
        <v>BA</v>
      </c>
      <c r="B2115" s="1" t="s">
        <v>4423</v>
      </c>
      <c r="C2115" s="1" t="s">
        <v>4982</v>
      </c>
      <c r="D2115" s="1" t="s">
        <v>4983</v>
      </c>
      <c r="E2115" s="11">
        <v>46062</v>
      </c>
      <c r="F2115" s="6" t="str">
        <f>CONCATENATE(tb_SVI[[#This Row],[Nome Município]],"/",tb_SVI[[#This Row],[UF]])</f>
        <v>Livramento de Nossa Senhora/BA</v>
      </c>
      <c r="G2115" s="1" t="s">
        <v>18</v>
      </c>
      <c r="H2115" s="1" t="s">
        <v>41</v>
      </c>
      <c r="I2115" s="1" t="s">
        <v>1289</v>
      </c>
      <c r="J2115" s="1" t="s">
        <v>75</v>
      </c>
      <c r="K2115" s="1" t="s">
        <v>34</v>
      </c>
    </row>
    <row r="2116" spans="1:11" x14ac:dyDescent="0.2">
      <c r="A2116" s="6" t="str">
        <f>INDEX(UF_acronyms!$A$1:$C$28,MATCH(B2116,UF_acronyms!$C$1:$C$28,0),2)</f>
        <v>BA</v>
      </c>
      <c r="B2116" s="1" t="s">
        <v>4423</v>
      </c>
      <c r="C2116" s="1" t="s">
        <v>4984</v>
      </c>
      <c r="D2116" s="1" t="s">
        <v>4985</v>
      </c>
      <c r="E2116" s="11">
        <v>12373</v>
      </c>
      <c r="F2116" s="6" t="str">
        <f>CONCATENATE(tb_SVI[[#This Row],[Nome Município]],"/",tb_SVI[[#This Row],[UF]])</f>
        <v>Licínio de Almeida/BA</v>
      </c>
      <c r="G2116" s="1" t="s">
        <v>18</v>
      </c>
      <c r="H2116" s="1" t="s">
        <v>398</v>
      </c>
      <c r="I2116" s="1" t="s">
        <v>2118</v>
      </c>
      <c r="J2116" s="1" t="s">
        <v>403</v>
      </c>
      <c r="K2116" s="1" t="s">
        <v>348</v>
      </c>
    </row>
    <row r="2117" spans="1:11" x14ac:dyDescent="0.2">
      <c r="A2117" s="6" t="str">
        <f>INDEX(UF_acronyms!$A$1:$C$28,MATCH(B2117,UF_acronyms!$C$1:$C$28,0),2)</f>
        <v>BA</v>
      </c>
      <c r="B2117" s="1" t="s">
        <v>4423</v>
      </c>
      <c r="C2117" s="1" t="s">
        <v>4986</v>
      </c>
      <c r="D2117" s="1" t="s">
        <v>4987</v>
      </c>
      <c r="E2117" s="11">
        <v>11499</v>
      </c>
      <c r="F2117" s="6" t="str">
        <f>CONCATENATE(tb_SVI[[#This Row],[Nome Município]],"/",tb_SVI[[#This Row],[UF]])</f>
        <v>Lençóis/BA</v>
      </c>
      <c r="G2117" s="1" t="s">
        <v>18</v>
      </c>
      <c r="H2117" s="1" t="s">
        <v>466</v>
      </c>
      <c r="I2117" s="1" t="s">
        <v>1973</v>
      </c>
      <c r="J2117" s="1" t="s">
        <v>209</v>
      </c>
      <c r="K2117" s="1" t="s">
        <v>302</v>
      </c>
    </row>
    <row r="2118" spans="1:11" x14ac:dyDescent="0.2">
      <c r="A2118" s="6" t="str">
        <f>INDEX(UF_acronyms!$A$1:$C$28,MATCH(B2118,UF_acronyms!$C$1:$C$28,0),2)</f>
        <v>BA</v>
      </c>
      <c r="B2118" s="1" t="s">
        <v>4423</v>
      </c>
      <c r="C2118" s="1" t="s">
        <v>4988</v>
      </c>
      <c r="D2118" s="1" t="s">
        <v>4989</v>
      </c>
      <c r="E2118" s="11">
        <v>27274</v>
      </c>
      <c r="F2118" s="6" t="str">
        <f>CONCATENATE(tb_SVI[[#This Row],[Nome Município]],"/",tb_SVI[[#This Row],[UF]])</f>
        <v>Lapão/BA</v>
      </c>
      <c r="G2118" s="1" t="s">
        <v>18</v>
      </c>
      <c r="H2118" s="1" t="s">
        <v>378</v>
      </c>
      <c r="I2118" s="1" t="s">
        <v>1432</v>
      </c>
      <c r="J2118" s="1" t="s">
        <v>327</v>
      </c>
      <c r="K2118" s="1" t="s">
        <v>232</v>
      </c>
    </row>
    <row r="2119" spans="1:11" x14ac:dyDescent="0.2">
      <c r="A2119" s="6" t="str">
        <f>INDEX(UF_acronyms!$A$1:$C$28,MATCH(B2119,UF_acronyms!$C$1:$C$28,0),2)</f>
        <v>BA</v>
      </c>
      <c r="B2119" s="1" t="s">
        <v>4423</v>
      </c>
      <c r="C2119" s="1" t="s">
        <v>4990</v>
      </c>
      <c r="D2119" s="1" t="s">
        <v>4991</v>
      </c>
      <c r="E2119" s="11">
        <v>8191</v>
      </c>
      <c r="F2119" s="6" t="str">
        <f>CONCATENATE(tb_SVI[[#This Row],[Nome Município]],"/",tb_SVI[[#This Row],[UF]])</f>
        <v>Lamarão/BA</v>
      </c>
      <c r="G2119" s="1" t="s">
        <v>18</v>
      </c>
      <c r="H2119" s="1" t="s">
        <v>562</v>
      </c>
      <c r="I2119" s="1" t="s">
        <v>327</v>
      </c>
      <c r="J2119" s="1" t="s">
        <v>969</v>
      </c>
      <c r="K2119" s="1" t="s">
        <v>885</v>
      </c>
    </row>
    <row r="2120" spans="1:11" x14ac:dyDescent="0.2">
      <c r="A2120" s="6" t="str">
        <f>INDEX(UF_acronyms!$A$1:$C$28,MATCH(B2120,UF_acronyms!$C$1:$C$28,0),2)</f>
        <v>BA</v>
      </c>
      <c r="B2120" s="1" t="s">
        <v>4423</v>
      </c>
      <c r="C2120" s="1" t="s">
        <v>4992</v>
      </c>
      <c r="D2120" s="1" t="s">
        <v>4993</v>
      </c>
      <c r="E2120" s="11">
        <v>3975</v>
      </c>
      <c r="F2120" s="6" t="str">
        <f>CONCATENATE(tb_SVI[[#This Row],[Nome Município]],"/",tb_SVI[[#This Row],[UF]])</f>
        <v>Lajedão/BA</v>
      </c>
      <c r="G2120" s="1" t="s">
        <v>18</v>
      </c>
      <c r="H2120" s="1" t="s">
        <v>224</v>
      </c>
      <c r="I2120" s="1" t="s">
        <v>3083</v>
      </c>
      <c r="J2120" s="1" t="s">
        <v>290</v>
      </c>
      <c r="K2120" s="1" t="s">
        <v>836</v>
      </c>
    </row>
    <row r="2121" spans="1:11" x14ac:dyDescent="0.2">
      <c r="A2121" s="6" t="str">
        <f>INDEX(UF_acronyms!$A$1:$C$28,MATCH(B2121,UF_acronyms!$C$1:$C$28,0),2)</f>
        <v>BA</v>
      </c>
      <c r="B2121" s="1" t="s">
        <v>4423</v>
      </c>
      <c r="C2121" s="1" t="s">
        <v>4994</v>
      </c>
      <c r="D2121" s="1" t="s">
        <v>4995</v>
      </c>
      <c r="E2121" s="11">
        <v>8577</v>
      </c>
      <c r="F2121" s="6" t="str">
        <f>CONCATENATE(tb_SVI[[#This Row],[Nome Município]],"/",tb_SVI[[#This Row],[UF]])</f>
        <v>Lajedo do Tabocal/BA</v>
      </c>
      <c r="G2121" s="1" t="s">
        <v>18</v>
      </c>
      <c r="H2121" s="1" t="s">
        <v>34</v>
      </c>
      <c r="I2121" s="1" t="s">
        <v>47</v>
      </c>
      <c r="J2121" s="1" t="s">
        <v>15</v>
      </c>
      <c r="K2121" s="1" t="s">
        <v>110</v>
      </c>
    </row>
    <row r="2122" spans="1:11" x14ac:dyDescent="0.2">
      <c r="A2122" s="6" t="str">
        <f>INDEX(UF_acronyms!$A$1:$C$28,MATCH(B2122,UF_acronyms!$C$1:$C$28,0),2)</f>
        <v>BA</v>
      </c>
      <c r="B2122" s="1" t="s">
        <v>4423</v>
      </c>
      <c r="C2122" s="1" t="s">
        <v>4996</v>
      </c>
      <c r="D2122" s="1" t="s">
        <v>4997</v>
      </c>
      <c r="E2122" s="11">
        <v>3758</v>
      </c>
      <c r="F2122" s="6" t="str">
        <f>CONCATENATE(tb_SVI[[#This Row],[Nome Município]],"/",tb_SVI[[#This Row],[UF]])</f>
        <v>Lajedinho/BA</v>
      </c>
      <c r="G2122" s="1" t="s">
        <v>18</v>
      </c>
      <c r="H2122" s="1" t="s">
        <v>180</v>
      </c>
      <c r="I2122" s="1" t="s">
        <v>1393</v>
      </c>
      <c r="J2122" s="1" t="s">
        <v>165</v>
      </c>
      <c r="K2122" s="1" t="s">
        <v>721</v>
      </c>
    </row>
    <row r="2123" spans="1:11" x14ac:dyDescent="0.2">
      <c r="A2123" s="6" t="str">
        <f>INDEX(UF_acronyms!$A$1:$C$28,MATCH(B2123,UF_acronyms!$C$1:$C$28,0),2)</f>
        <v>BA</v>
      </c>
      <c r="B2123" s="1" t="s">
        <v>4423</v>
      </c>
      <c r="C2123" s="1" t="s">
        <v>4998</v>
      </c>
      <c r="D2123" s="1" t="s">
        <v>4999</v>
      </c>
      <c r="E2123" s="11">
        <v>24032</v>
      </c>
      <c r="F2123" s="6" t="str">
        <f>CONCATENATE(tb_SVI[[#This Row],[Nome Município]],"/",tb_SVI[[#This Row],[UF]])</f>
        <v>Laje/BA</v>
      </c>
      <c r="G2123" s="1" t="s">
        <v>18</v>
      </c>
      <c r="H2123" s="1" t="s">
        <v>355</v>
      </c>
      <c r="I2123" s="1" t="s">
        <v>2521</v>
      </c>
      <c r="J2123" s="1" t="s">
        <v>365</v>
      </c>
      <c r="K2123" s="1" t="s">
        <v>35</v>
      </c>
    </row>
    <row r="2124" spans="1:11" x14ac:dyDescent="0.2">
      <c r="A2124" s="6" t="str">
        <f>INDEX(UF_acronyms!$A$1:$C$28,MATCH(B2124,UF_acronyms!$C$1:$C$28,0),2)</f>
        <v>BA</v>
      </c>
      <c r="B2124" s="1" t="s">
        <v>4423</v>
      </c>
      <c r="C2124" s="1" t="s">
        <v>5000</v>
      </c>
      <c r="D2124" s="1" t="s">
        <v>5001</v>
      </c>
      <c r="E2124" s="11">
        <v>15770</v>
      </c>
      <c r="F2124" s="6" t="str">
        <f>CONCATENATE(tb_SVI[[#This Row],[Nome Município]],"/",tb_SVI[[#This Row],[UF]])</f>
        <v>Lagoa Real/BA</v>
      </c>
      <c r="G2124" s="1" t="s">
        <v>18</v>
      </c>
      <c r="H2124" s="1" t="s">
        <v>318</v>
      </c>
      <c r="I2124" s="1" t="s">
        <v>1079</v>
      </c>
      <c r="J2124" s="1" t="s">
        <v>698</v>
      </c>
      <c r="K2124" s="1" t="s">
        <v>113</v>
      </c>
    </row>
    <row r="2125" spans="1:11" x14ac:dyDescent="0.2">
      <c r="A2125" s="6" t="str">
        <f>INDEX(UF_acronyms!$A$1:$C$28,MATCH(B2125,UF_acronyms!$C$1:$C$28,0),2)</f>
        <v>BA</v>
      </c>
      <c r="B2125" s="1" t="s">
        <v>4423</v>
      </c>
      <c r="C2125" s="1" t="s">
        <v>5002</v>
      </c>
      <c r="D2125" s="1" t="s">
        <v>5003</v>
      </c>
      <c r="E2125" s="11">
        <v>3693</v>
      </c>
      <c r="F2125" s="6" t="str">
        <f>CONCATENATE(tb_SVI[[#This Row],[Nome Município]],"/",tb_SVI[[#This Row],[UF]])</f>
        <v>Lafaiete Coutinho/BA</v>
      </c>
      <c r="G2125" s="1" t="s">
        <v>18</v>
      </c>
      <c r="H2125" s="1" t="s">
        <v>425</v>
      </c>
      <c r="I2125" s="1" t="s">
        <v>364</v>
      </c>
      <c r="J2125" s="1" t="s">
        <v>103</v>
      </c>
      <c r="K2125" s="1" t="s">
        <v>60</v>
      </c>
    </row>
    <row r="2126" spans="1:11" x14ac:dyDescent="0.2">
      <c r="A2126" s="6" t="str">
        <f>INDEX(UF_acronyms!$A$1:$C$28,MATCH(B2126,UF_acronyms!$C$1:$C$28,0),2)</f>
        <v>BA</v>
      </c>
      <c r="B2126" s="1" t="s">
        <v>4423</v>
      </c>
      <c r="C2126" s="1" t="s">
        <v>5004</v>
      </c>
      <c r="D2126" s="1" t="s">
        <v>5005</v>
      </c>
      <c r="E2126" s="11">
        <v>5976</v>
      </c>
      <c r="F2126" s="6" t="str">
        <f>CONCATENATE(tb_SVI[[#This Row],[Nome Município]],"/",tb_SVI[[#This Row],[UF]])</f>
        <v>Jussiape/BA</v>
      </c>
      <c r="G2126" s="1" t="s">
        <v>18</v>
      </c>
      <c r="H2126" s="1" t="s">
        <v>187</v>
      </c>
      <c r="I2126" s="1" t="s">
        <v>55</v>
      </c>
      <c r="J2126" s="1" t="s">
        <v>31</v>
      </c>
      <c r="K2126" s="1" t="s">
        <v>56</v>
      </c>
    </row>
    <row r="2127" spans="1:11" x14ac:dyDescent="0.2">
      <c r="A2127" s="6" t="str">
        <f>INDEX(UF_acronyms!$A$1:$C$28,MATCH(B2127,UF_acronyms!$C$1:$C$28,0),2)</f>
        <v>BA</v>
      </c>
      <c r="B2127" s="1" t="s">
        <v>4423</v>
      </c>
      <c r="C2127" s="1" t="s">
        <v>5006</v>
      </c>
      <c r="D2127" s="1" t="s">
        <v>5007</v>
      </c>
      <c r="E2127" s="11">
        <v>5768</v>
      </c>
      <c r="F2127" s="6" t="str">
        <f>CONCATENATE(tb_SVI[[#This Row],[Nome Município]],"/",tb_SVI[[#This Row],[UF]])</f>
        <v>Jussari/BA</v>
      </c>
      <c r="G2127" s="1" t="s">
        <v>18</v>
      </c>
      <c r="H2127" s="1" t="s">
        <v>303</v>
      </c>
      <c r="I2127" s="1" t="s">
        <v>2018</v>
      </c>
      <c r="J2127" s="1" t="s">
        <v>12</v>
      </c>
      <c r="K2127" s="1" t="s">
        <v>572</v>
      </c>
    </row>
    <row r="2128" spans="1:11" x14ac:dyDescent="0.2">
      <c r="A2128" s="6" t="str">
        <f>INDEX(UF_acronyms!$A$1:$C$28,MATCH(B2128,UF_acronyms!$C$1:$C$28,0),2)</f>
        <v>BA</v>
      </c>
      <c r="B2128" s="1" t="s">
        <v>4423</v>
      </c>
      <c r="C2128" s="1" t="s">
        <v>5008</v>
      </c>
      <c r="D2128" s="1" t="s">
        <v>5009</v>
      </c>
      <c r="E2128" s="11">
        <v>15262</v>
      </c>
      <c r="F2128" s="6" t="str">
        <f>CONCATENATE(tb_SVI[[#This Row],[Nome Município]],"/",tb_SVI[[#This Row],[UF]])</f>
        <v>Jussara/BA</v>
      </c>
      <c r="G2128" s="1" t="s">
        <v>18</v>
      </c>
      <c r="H2128" s="1" t="s">
        <v>288</v>
      </c>
      <c r="I2128" s="1" t="s">
        <v>210</v>
      </c>
      <c r="J2128" s="1" t="s">
        <v>242</v>
      </c>
      <c r="K2128" s="1" t="s">
        <v>701</v>
      </c>
    </row>
    <row r="2129" spans="1:11" x14ac:dyDescent="0.2">
      <c r="A2129" s="6" t="str">
        <f>INDEX(UF_acronyms!$A$1:$C$28,MATCH(B2129,UF_acronyms!$C$1:$C$28,0),2)</f>
        <v>BA</v>
      </c>
      <c r="B2129" s="1" t="s">
        <v>4423</v>
      </c>
      <c r="C2129" s="1" t="s">
        <v>5010</v>
      </c>
      <c r="D2129" s="1" t="s">
        <v>5011</v>
      </c>
      <c r="E2129" s="11">
        <v>8988</v>
      </c>
      <c r="F2129" s="6" t="str">
        <f>CONCATENATE(tb_SVI[[#This Row],[Nome Município]],"/",tb_SVI[[#This Row],[UF]])</f>
        <v>Jucuruçu/BA</v>
      </c>
      <c r="G2129" s="1" t="s">
        <v>18</v>
      </c>
      <c r="H2129" s="1" t="s">
        <v>525</v>
      </c>
      <c r="I2129" s="1" t="s">
        <v>798</v>
      </c>
      <c r="J2129" s="1" t="s">
        <v>226</v>
      </c>
      <c r="K2129" s="1" t="s">
        <v>474</v>
      </c>
    </row>
    <row r="2130" spans="1:11" x14ac:dyDescent="0.2">
      <c r="A2130" s="6" t="str">
        <f>INDEX(UF_acronyms!$A$1:$C$28,MATCH(B2130,UF_acronyms!$C$1:$C$28,0),2)</f>
        <v>BA</v>
      </c>
      <c r="B2130" s="1" t="s">
        <v>4423</v>
      </c>
      <c r="C2130" s="1" t="s">
        <v>5012</v>
      </c>
      <c r="D2130" s="1" t="s">
        <v>5013</v>
      </c>
      <c r="E2130" s="11">
        <v>218162</v>
      </c>
      <c r="F2130" s="6" t="str">
        <f>CONCATENATE(tb_SVI[[#This Row],[Nome Município]],"/",tb_SVI[[#This Row],[UF]])</f>
        <v>Juazeiro/BA</v>
      </c>
      <c r="G2130" s="1" t="s">
        <v>18</v>
      </c>
      <c r="H2130" s="1" t="s">
        <v>83</v>
      </c>
      <c r="I2130" s="1" t="s">
        <v>2400</v>
      </c>
      <c r="J2130" s="1" t="s">
        <v>208</v>
      </c>
      <c r="K2130" s="1" t="s">
        <v>119</v>
      </c>
    </row>
    <row r="2131" spans="1:11" x14ac:dyDescent="0.2">
      <c r="A2131" s="6" t="str">
        <f>INDEX(UF_acronyms!$A$1:$C$28,MATCH(B2131,UF_acronyms!$C$1:$C$28,0),2)</f>
        <v>BA</v>
      </c>
      <c r="B2131" s="1" t="s">
        <v>4423</v>
      </c>
      <c r="C2131" s="1" t="s">
        <v>5014</v>
      </c>
      <c r="D2131" s="1" t="s">
        <v>5015</v>
      </c>
      <c r="E2131" s="11">
        <v>25402</v>
      </c>
      <c r="F2131" s="6" t="str">
        <f>CONCATENATE(tb_SVI[[#This Row],[Nome Município]],"/",tb_SVI[[#This Row],[UF]])</f>
        <v>João Dourado/BA</v>
      </c>
      <c r="G2131" s="1" t="s">
        <v>18</v>
      </c>
      <c r="H2131" s="1" t="s">
        <v>123</v>
      </c>
      <c r="I2131" s="1" t="s">
        <v>33</v>
      </c>
      <c r="J2131" s="1" t="s">
        <v>500</v>
      </c>
      <c r="K2131" s="1" t="s">
        <v>255</v>
      </c>
    </row>
    <row r="2132" spans="1:11" x14ac:dyDescent="0.2">
      <c r="A2132" s="6" t="str">
        <f>INDEX(UF_acronyms!$A$1:$C$28,MATCH(B2132,UF_acronyms!$C$1:$C$28,0),2)</f>
        <v>BA</v>
      </c>
      <c r="B2132" s="1" t="s">
        <v>4423</v>
      </c>
      <c r="C2132" s="1" t="s">
        <v>5016</v>
      </c>
      <c r="D2132" s="1" t="s">
        <v>5017</v>
      </c>
      <c r="E2132" s="11">
        <v>10808</v>
      </c>
      <c r="F2132" s="6" t="str">
        <f>CONCATENATE(tb_SVI[[#This Row],[Nome Município]],"/",tb_SVI[[#This Row],[UF]])</f>
        <v>Jitaúna/BA</v>
      </c>
      <c r="G2132" s="1" t="s">
        <v>18</v>
      </c>
      <c r="H2132" s="1" t="s">
        <v>728</v>
      </c>
      <c r="I2132" s="1" t="s">
        <v>2018</v>
      </c>
      <c r="J2132" s="1" t="s">
        <v>263</v>
      </c>
      <c r="K2132" s="1" t="s">
        <v>129</v>
      </c>
    </row>
    <row r="2133" spans="1:11" x14ac:dyDescent="0.2">
      <c r="A2133" s="6" t="str">
        <f>INDEX(UF_acronyms!$A$1:$C$28,MATCH(B2133,UF_acronyms!$C$1:$C$28,0),2)</f>
        <v>BA</v>
      </c>
      <c r="B2133" s="1" t="s">
        <v>4423</v>
      </c>
      <c r="C2133" s="1" t="s">
        <v>5018</v>
      </c>
      <c r="D2133" s="1" t="s">
        <v>5019</v>
      </c>
      <c r="E2133" s="11">
        <v>14557</v>
      </c>
      <c r="F2133" s="6" t="str">
        <f>CONCATENATE(tb_SVI[[#This Row],[Nome Município]],"/",tb_SVI[[#This Row],[UF]])</f>
        <v>Jiquiriçá/BA</v>
      </c>
      <c r="G2133" s="1" t="s">
        <v>18</v>
      </c>
      <c r="H2133" s="1" t="s">
        <v>894</v>
      </c>
      <c r="I2133" s="1" t="s">
        <v>2383</v>
      </c>
      <c r="J2133" s="1" t="s">
        <v>120</v>
      </c>
      <c r="K2133" s="1" t="s">
        <v>323</v>
      </c>
    </row>
    <row r="2134" spans="1:11" x14ac:dyDescent="0.2">
      <c r="A2134" s="6" t="str">
        <f>INDEX(UF_acronyms!$A$1:$C$28,MATCH(B2134,UF_acronyms!$C$1:$C$28,0),2)</f>
        <v>BA</v>
      </c>
      <c r="B2134" s="1" t="s">
        <v>4423</v>
      </c>
      <c r="C2134" s="1" t="s">
        <v>5020</v>
      </c>
      <c r="D2134" s="1" t="s">
        <v>5021</v>
      </c>
      <c r="E2134" s="11">
        <v>40651</v>
      </c>
      <c r="F2134" s="6" t="str">
        <f>CONCATENATE(tb_SVI[[#This Row],[Nome Município]],"/",tb_SVI[[#This Row],[UF]])</f>
        <v>Jeremoabo/BA</v>
      </c>
      <c r="G2134" s="1" t="s">
        <v>18</v>
      </c>
      <c r="H2134" s="1" t="s">
        <v>290</v>
      </c>
      <c r="I2134" s="1" t="s">
        <v>514</v>
      </c>
      <c r="J2134" s="1" t="s">
        <v>12</v>
      </c>
      <c r="K2134" s="1" t="s">
        <v>536</v>
      </c>
    </row>
    <row r="2135" spans="1:11" x14ac:dyDescent="0.2">
      <c r="A2135" s="6" t="str">
        <f>INDEX(UF_acronyms!$A$1:$C$28,MATCH(B2135,UF_acronyms!$C$1:$C$28,0),2)</f>
        <v>BA</v>
      </c>
      <c r="B2135" s="1" t="s">
        <v>4423</v>
      </c>
      <c r="C2135" s="1" t="s">
        <v>5022</v>
      </c>
      <c r="D2135" s="1" t="s">
        <v>5023</v>
      </c>
      <c r="E2135" s="11">
        <v>156126</v>
      </c>
      <c r="F2135" s="6" t="str">
        <f>CONCATENATE(tb_SVI[[#This Row],[Nome Município]],"/",tb_SVI[[#This Row],[UF]])</f>
        <v>Jequié/BA</v>
      </c>
      <c r="G2135" s="1" t="s">
        <v>18</v>
      </c>
      <c r="H2135" s="1" t="s">
        <v>319</v>
      </c>
      <c r="I2135" s="1" t="s">
        <v>2082</v>
      </c>
      <c r="J2135" s="1" t="s">
        <v>936</v>
      </c>
      <c r="K2135" s="1" t="s">
        <v>249</v>
      </c>
    </row>
    <row r="2136" spans="1:11" x14ac:dyDescent="0.2">
      <c r="A2136" s="6" t="str">
        <f>INDEX(UF_acronyms!$A$1:$C$28,MATCH(B2136,UF_acronyms!$C$1:$C$28,0),2)</f>
        <v>BA</v>
      </c>
      <c r="B2136" s="1" t="s">
        <v>4423</v>
      </c>
      <c r="C2136" s="1" t="s">
        <v>5024</v>
      </c>
      <c r="D2136" s="1" t="s">
        <v>3091</v>
      </c>
      <c r="E2136" s="11">
        <v>10726</v>
      </c>
      <c r="F2136" s="6" t="str">
        <f>CONCATENATE(tb_SVI[[#This Row],[Nome Município]],"/",tb_SVI[[#This Row],[UF]])</f>
        <v>Jandaíra/BA</v>
      </c>
      <c r="G2136" s="1" t="s">
        <v>18</v>
      </c>
      <c r="H2136" s="1" t="s">
        <v>1101</v>
      </c>
      <c r="I2136" s="1" t="s">
        <v>363</v>
      </c>
      <c r="J2136" s="1" t="s">
        <v>183</v>
      </c>
      <c r="K2136" s="1" t="s">
        <v>138</v>
      </c>
    </row>
    <row r="2137" spans="1:11" x14ac:dyDescent="0.2">
      <c r="A2137" s="6" t="str">
        <f>INDEX(UF_acronyms!$A$1:$C$28,MATCH(B2137,UF_acronyms!$C$1:$C$28,0),2)</f>
        <v>BA</v>
      </c>
      <c r="B2137" s="1" t="s">
        <v>4423</v>
      </c>
      <c r="C2137" s="1" t="s">
        <v>5025</v>
      </c>
      <c r="D2137" s="1" t="s">
        <v>5026</v>
      </c>
      <c r="E2137" s="11">
        <v>18981</v>
      </c>
      <c r="F2137" s="6" t="str">
        <f>CONCATENATE(tb_SVI[[#This Row],[Nome Município]],"/",tb_SVI[[#This Row],[UF]])</f>
        <v>Jaguaripe/BA</v>
      </c>
      <c r="G2137" s="1" t="s">
        <v>18</v>
      </c>
      <c r="H2137" s="1" t="s">
        <v>130</v>
      </c>
      <c r="I2137" s="1" t="s">
        <v>169</v>
      </c>
      <c r="J2137" s="1" t="s">
        <v>165</v>
      </c>
      <c r="K2137" s="1" t="s">
        <v>518</v>
      </c>
    </row>
    <row r="2138" spans="1:11" x14ac:dyDescent="0.2">
      <c r="A2138" s="6" t="str">
        <f>INDEX(UF_acronyms!$A$1:$C$28,MATCH(B2138,UF_acronyms!$C$1:$C$28,0),2)</f>
        <v>BA</v>
      </c>
      <c r="B2138" s="1" t="s">
        <v>4423</v>
      </c>
      <c r="C2138" s="1" t="s">
        <v>5027</v>
      </c>
      <c r="D2138" s="1" t="s">
        <v>5028</v>
      </c>
      <c r="E2138" s="11">
        <v>33746</v>
      </c>
      <c r="F2138" s="6" t="str">
        <f>CONCATENATE(tb_SVI[[#This Row],[Nome Município]],"/",tb_SVI[[#This Row],[UF]])</f>
        <v>Jaguarari/BA</v>
      </c>
      <c r="G2138" s="1" t="s">
        <v>18</v>
      </c>
      <c r="H2138" s="1" t="s">
        <v>231</v>
      </c>
      <c r="I2138" s="1" t="s">
        <v>998</v>
      </c>
      <c r="J2138" s="1" t="s">
        <v>181</v>
      </c>
      <c r="K2138" s="1" t="s">
        <v>255</v>
      </c>
    </row>
    <row r="2139" spans="1:11" x14ac:dyDescent="0.2">
      <c r="A2139" s="6" t="str">
        <f>INDEX(UF_acronyms!$A$1:$C$28,MATCH(B2139,UF_acronyms!$C$1:$C$28,0),2)</f>
        <v>BA</v>
      </c>
      <c r="B2139" s="1" t="s">
        <v>4423</v>
      </c>
      <c r="C2139" s="1" t="s">
        <v>5029</v>
      </c>
      <c r="D2139" s="1" t="s">
        <v>5030</v>
      </c>
      <c r="E2139" s="11">
        <v>54673</v>
      </c>
      <c r="F2139" s="6" t="str">
        <f>CONCATENATE(tb_SVI[[#This Row],[Nome Município]],"/",tb_SVI[[#This Row],[UF]])</f>
        <v>Jaguaquara/BA</v>
      </c>
      <c r="G2139" s="1" t="s">
        <v>18</v>
      </c>
      <c r="H2139" s="1" t="s">
        <v>173</v>
      </c>
      <c r="I2139" s="1" t="s">
        <v>1456</v>
      </c>
      <c r="J2139" s="1" t="s">
        <v>461</v>
      </c>
      <c r="K2139" s="1" t="s">
        <v>228</v>
      </c>
    </row>
    <row r="2140" spans="1:11" x14ac:dyDescent="0.2">
      <c r="A2140" s="6" t="str">
        <f>INDEX(UF_acronyms!$A$1:$C$28,MATCH(B2140,UF_acronyms!$C$1:$C$28,0),2)</f>
        <v>BA</v>
      </c>
      <c r="B2140" s="1" t="s">
        <v>4423</v>
      </c>
      <c r="C2140" s="1" t="s">
        <v>5031</v>
      </c>
      <c r="D2140" s="1" t="s">
        <v>5032</v>
      </c>
      <c r="E2140" s="11">
        <v>80635</v>
      </c>
      <c r="F2140" s="6" t="str">
        <f>CONCATENATE(tb_SVI[[#This Row],[Nome Município]],"/",tb_SVI[[#This Row],[UF]])</f>
        <v>Jacobina/BA</v>
      </c>
      <c r="G2140" s="1" t="s">
        <v>18</v>
      </c>
      <c r="H2140" s="1" t="s">
        <v>135</v>
      </c>
      <c r="I2140" s="1" t="s">
        <v>4220</v>
      </c>
      <c r="J2140" s="1" t="s">
        <v>835</v>
      </c>
      <c r="K2140" s="1" t="s">
        <v>430</v>
      </c>
    </row>
    <row r="2141" spans="1:11" x14ac:dyDescent="0.2">
      <c r="A2141" s="6" t="str">
        <f>INDEX(UF_acronyms!$A$1:$C$28,MATCH(B2141,UF_acronyms!$C$1:$C$28,0),2)</f>
        <v>BA</v>
      </c>
      <c r="B2141" s="1" t="s">
        <v>4423</v>
      </c>
      <c r="C2141" s="1" t="s">
        <v>5033</v>
      </c>
      <c r="D2141" s="1" t="s">
        <v>5034</v>
      </c>
      <c r="E2141" s="11">
        <v>14850</v>
      </c>
      <c r="F2141" s="6" t="str">
        <f>CONCATENATE(tb_SVI[[#This Row],[Nome Município]],"/",tb_SVI[[#This Row],[UF]])</f>
        <v>Jacaraci/BA</v>
      </c>
      <c r="G2141" s="1" t="s">
        <v>18</v>
      </c>
      <c r="H2141" s="1" t="s">
        <v>412</v>
      </c>
      <c r="I2141" s="1" t="s">
        <v>2098</v>
      </c>
      <c r="J2141" s="1" t="s">
        <v>102</v>
      </c>
      <c r="K2141" s="1" t="s">
        <v>297</v>
      </c>
    </row>
    <row r="2142" spans="1:11" x14ac:dyDescent="0.2">
      <c r="A2142" s="6" t="str">
        <f>INDEX(UF_acronyms!$A$1:$C$28,MATCH(B2142,UF_acronyms!$C$1:$C$28,0),2)</f>
        <v>BA</v>
      </c>
      <c r="B2142" s="1" t="s">
        <v>4423</v>
      </c>
      <c r="C2142" s="1" t="s">
        <v>5035</v>
      </c>
      <c r="D2142" s="1" t="s">
        <v>5036</v>
      </c>
      <c r="E2142" s="11">
        <v>8277</v>
      </c>
      <c r="F2142" s="6" t="str">
        <f>CONCATENATE(tb_SVI[[#This Row],[Nome Município]],"/",tb_SVI[[#This Row],[UF]])</f>
        <v>Jaborandi/BA</v>
      </c>
      <c r="G2142" s="1" t="s">
        <v>18</v>
      </c>
      <c r="H2142" s="1" t="s">
        <v>2158</v>
      </c>
      <c r="I2142" s="1" t="s">
        <v>247</v>
      </c>
      <c r="J2142" s="1" t="s">
        <v>586</v>
      </c>
      <c r="K2142" s="1" t="s">
        <v>464</v>
      </c>
    </row>
    <row r="2143" spans="1:11" x14ac:dyDescent="0.2">
      <c r="A2143" s="6" t="str">
        <f>INDEX(UF_acronyms!$A$1:$C$28,MATCH(B2143,UF_acronyms!$C$1:$C$28,0),2)</f>
        <v>BA</v>
      </c>
      <c r="B2143" s="1" t="s">
        <v>4423</v>
      </c>
      <c r="C2143" s="1" t="s">
        <v>5037</v>
      </c>
      <c r="D2143" s="1" t="s">
        <v>17610</v>
      </c>
      <c r="E2143" s="11">
        <v>11016</v>
      </c>
      <c r="F2143" s="6" t="str">
        <f>CONCATENATE(tb_SVI[[#This Row],[Nome Município]],"/",tb_SVI[[#This Row],[UF]])</f>
        <v>Iuiu/BA</v>
      </c>
      <c r="G2143" s="1" t="s">
        <v>18</v>
      </c>
      <c r="H2143" s="1" t="s">
        <v>709</v>
      </c>
      <c r="I2143" s="1" t="s">
        <v>170</v>
      </c>
      <c r="J2143" s="1" t="s">
        <v>500</v>
      </c>
      <c r="K2143" s="1" t="s">
        <v>180</v>
      </c>
    </row>
    <row r="2144" spans="1:11" x14ac:dyDescent="0.2">
      <c r="A2144" s="6" t="str">
        <f>INDEX(UF_acronyms!$A$1:$C$28,MATCH(B2144,UF_acronyms!$C$1:$C$28,0),2)</f>
        <v>BA</v>
      </c>
      <c r="B2144" s="1" t="s">
        <v>4423</v>
      </c>
      <c r="C2144" s="1" t="s">
        <v>5038</v>
      </c>
      <c r="D2144" s="1" t="s">
        <v>5039</v>
      </c>
      <c r="E2144" s="11">
        <v>28740</v>
      </c>
      <c r="F2144" s="6" t="str">
        <f>CONCATENATE(tb_SVI[[#This Row],[Nome Município]],"/",tb_SVI[[#This Row],[UF]])</f>
        <v>Ituberá/BA</v>
      </c>
      <c r="G2144" s="1" t="s">
        <v>18</v>
      </c>
      <c r="H2144" s="1" t="s">
        <v>208</v>
      </c>
      <c r="I2144" s="1" t="s">
        <v>369</v>
      </c>
      <c r="J2144" s="1" t="s">
        <v>67</v>
      </c>
      <c r="K2144" s="1" t="s">
        <v>115</v>
      </c>
    </row>
    <row r="2145" spans="1:11" x14ac:dyDescent="0.2">
      <c r="A2145" s="6" t="str">
        <f>INDEX(UF_acronyms!$A$1:$C$28,MATCH(B2145,UF_acronyms!$C$1:$C$28,0),2)</f>
        <v>BA</v>
      </c>
      <c r="B2145" s="1" t="s">
        <v>4423</v>
      </c>
      <c r="C2145" s="1" t="s">
        <v>5040</v>
      </c>
      <c r="D2145" s="1" t="s">
        <v>5041</v>
      </c>
      <c r="E2145" s="11">
        <v>19030</v>
      </c>
      <c r="F2145" s="6" t="str">
        <f>CONCATENATE(tb_SVI[[#This Row],[Nome Município]],"/",tb_SVI[[#This Row],[UF]])</f>
        <v>Ituaçu/BA</v>
      </c>
      <c r="G2145" s="1" t="s">
        <v>18</v>
      </c>
      <c r="H2145" s="1" t="s">
        <v>1161</v>
      </c>
      <c r="I2145" s="1" t="s">
        <v>1562</v>
      </c>
      <c r="J2145" s="1" t="s">
        <v>120</v>
      </c>
      <c r="K2145" s="1" t="s">
        <v>857</v>
      </c>
    </row>
    <row r="2146" spans="1:11" x14ac:dyDescent="0.2">
      <c r="A2146" s="6" t="str">
        <f>INDEX(UF_acronyms!$A$1:$C$28,MATCH(B2146,UF_acronyms!$C$1:$C$28,0),2)</f>
        <v>BA</v>
      </c>
      <c r="B2146" s="1" t="s">
        <v>4423</v>
      </c>
      <c r="C2146" s="1" t="s">
        <v>5042</v>
      </c>
      <c r="D2146" s="1" t="s">
        <v>5043</v>
      </c>
      <c r="E2146" s="11">
        <v>20388</v>
      </c>
      <c r="F2146" s="6" t="str">
        <f>CONCATENATE(tb_SVI[[#This Row],[Nome Município]],"/",tb_SVI[[#This Row],[UF]])</f>
        <v>Itororó/BA</v>
      </c>
      <c r="G2146" s="1" t="s">
        <v>18</v>
      </c>
      <c r="H2146" s="1" t="s">
        <v>381</v>
      </c>
      <c r="I2146" s="1" t="s">
        <v>1284</v>
      </c>
      <c r="J2146" s="1" t="s">
        <v>207</v>
      </c>
      <c r="K2146" s="1" t="s">
        <v>666</v>
      </c>
    </row>
    <row r="2147" spans="1:11" x14ac:dyDescent="0.2">
      <c r="A2147" s="6" t="str">
        <f>INDEX(UF_acronyms!$A$1:$C$28,MATCH(B2147,UF_acronyms!$C$1:$C$28,0),2)</f>
        <v>BA</v>
      </c>
      <c r="B2147" s="1" t="s">
        <v>4423</v>
      </c>
      <c r="C2147" s="1" t="s">
        <v>5044</v>
      </c>
      <c r="D2147" s="1" t="s">
        <v>5045</v>
      </c>
      <c r="E2147" s="11">
        <v>36116</v>
      </c>
      <c r="F2147" s="6" t="str">
        <f>CONCATENATE(tb_SVI[[#This Row],[Nome Município]],"/",tb_SVI[[#This Row],[UF]])</f>
        <v>Itiúba/BA</v>
      </c>
      <c r="G2147" s="1" t="s">
        <v>18</v>
      </c>
      <c r="H2147" s="1" t="s">
        <v>339</v>
      </c>
      <c r="I2147" s="1" t="s">
        <v>169</v>
      </c>
      <c r="J2147" s="1" t="s">
        <v>823</v>
      </c>
      <c r="K2147" s="1" t="s">
        <v>692</v>
      </c>
    </row>
    <row r="2148" spans="1:11" x14ac:dyDescent="0.2">
      <c r="A2148" s="6" t="str">
        <f>INDEX(UF_acronyms!$A$1:$C$28,MATCH(B2148,UF_acronyms!$C$1:$C$28,0),2)</f>
        <v>BA</v>
      </c>
      <c r="B2148" s="1" t="s">
        <v>4423</v>
      </c>
      <c r="C2148" s="1" t="s">
        <v>5046</v>
      </c>
      <c r="D2148" s="1" t="s">
        <v>5047</v>
      </c>
      <c r="E2148" s="11">
        <v>12528</v>
      </c>
      <c r="F2148" s="6" t="str">
        <f>CONCATENATE(tb_SVI[[#This Row],[Nome Município]],"/",tb_SVI[[#This Row],[UF]])</f>
        <v>Itiruçu/BA</v>
      </c>
      <c r="G2148" s="1" t="s">
        <v>18</v>
      </c>
      <c r="H2148" s="1" t="s">
        <v>317</v>
      </c>
      <c r="I2148" s="1" t="s">
        <v>1456</v>
      </c>
      <c r="J2148" s="1" t="s">
        <v>35</v>
      </c>
      <c r="K2148" s="1" t="s">
        <v>409</v>
      </c>
    </row>
    <row r="2149" spans="1:11" x14ac:dyDescent="0.2">
      <c r="A2149" s="6" t="str">
        <f>INDEX(UF_acronyms!$A$1:$C$28,MATCH(B2149,UF_acronyms!$C$1:$C$28,0),2)</f>
        <v>BA</v>
      </c>
      <c r="B2149" s="1" t="s">
        <v>4423</v>
      </c>
      <c r="C2149" s="1" t="s">
        <v>5048</v>
      </c>
      <c r="D2149" s="1" t="s">
        <v>5049</v>
      </c>
      <c r="E2149" s="11">
        <v>14539</v>
      </c>
      <c r="F2149" s="6" t="str">
        <f>CONCATENATE(tb_SVI[[#This Row],[Nome Município]],"/",tb_SVI[[#This Row],[UF]])</f>
        <v>Itatim/BA</v>
      </c>
      <c r="G2149" s="1" t="s">
        <v>18</v>
      </c>
      <c r="H2149" s="1" t="s">
        <v>178</v>
      </c>
      <c r="I2149" s="1" t="s">
        <v>2257</v>
      </c>
      <c r="J2149" s="1" t="s">
        <v>183</v>
      </c>
      <c r="K2149" s="1" t="s">
        <v>98</v>
      </c>
    </row>
    <row r="2150" spans="1:11" x14ac:dyDescent="0.2">
      <c r="A2150" s="6" t="str">
        <f>INDEX(UF_acronyms!$A$1:$C$28,MATCH(B2150,UF_acronyms!$C$1:$C$28,0),2)</f>
        <v>BA</v>
      </c>
      <c r="B2150" s="1" t="s">
        <v>4423</v>
      </c>
      <c r="C2150" s="1" t="s">
        <v>5050</v>
      </c>
      <c r="D2150" s="1" t="s">
        <v>5051</v>
      </c>
      <c r="E2150" s="11">
        <v>19843</v>
      </c>
      <c r="F2150" s="6" t="str">
        <f>CONCATENATE(tb_SVI[[#This Row],[Nome Município]],"/",tb_SVI[[#This Row],[UF]])</f>
        <v>Itarantim/BA</v>
      </c>
      <c r="G2150" s="1" t="s">
        <v>18</v>
      </c>
      <c r="H2150" s="1" t="s">
        <v>21</v>
      </c>
      <c r="I2150" s="1" t="s">
        <v>2101</v>
      </c>
      <c r="J2150" s="1" t="s">
        <v>240</v>
      </c>
      <c r="K2150" s="1" t="s">
        <v>766</v>
      </c>
    </row>
    <row r="2151" spans="1:11" x14ac:dyDescent="0.2">
      <c r="A2151" s="6" t="str">
        <f>INDEX(UF_acronyms!$A$1:$C$28,MATCH(B2151,UF_acronyms!$C$1:$C$28,0),2)</f>
        <v>BA</v>
      </c>
      <c r="B2151" s="1" t="s">
        <v>4423</v>
      </c>
      <c r="C2151" s="1" t="s">
        <v>5052</v>
      </c>
      <c r="D2151" s="1" t="s">
        <v>5053</v>
      </c>
      <c r="E2151" s="11">
        <v>8347</v>
      </c>
      <c r="F2151" s="6" t="str">
        <f>CONCATENATE(tb_SVI[[#This Row],[Nome Município]],"/",tb_SVI[[#This Row],[UF]])</f>
        <v>Itaquara/BA</v>
      </c>
      <c r="G2151" s="1" t="s">
        <v>18</v>
      </c>
      <c r="H2151" s="1" t="s">
        <v>155</v>
      </c>
      <c r="I2151" s="1" t="s">
        <v>1205</v>
      </c>
      <c r="J2151" s="1" t="s">
        <v>575</v>
      </c>
      <c r="K2151" s="1" t="s">
        <v>604</v>
      </c>
    </row>
    <row r="2152" spans="1:11" x14ac:dyDescent="0.2">
      <c r="A2152" s="6" t="str">
        <f>INDEX(UF_acronyms!$A$1:$C$28,MATCH(B2152,UF_acronyms!$C$1:$C$28,0),2)</f>
        <v>BA</v>
      </c>
      <c r="B2152" s="1" t="s">
        <v>4423</v>
      </c>
      <c r="C2152" s="1" t="s">
        <v>5054</v>
      </c>
      <c r="D2152" s="1" t="s">
        <v>5055</v>
      </c>
      <c r="E2152" s="11">
        <v>8526</v>
      </c>
      <c r="F2152" s="6" t="str">
        <f>CONCATENATE(tb_SVI[[#This Row],[Nome Município]],"/",tb_SVI[[#This Row],[UF]])</f>
        <v>Itapé/BA</v>
      </c>
      <c r="G2152" s="1" t="s">
        <v>18</v>
      </c>
      <c r="H2152" s="1" t="s">
        <v>33</v>
      </c>
      <c r="I2152" s="1" t="s">
        <v>1463</v>
      </c>
      <c r="J2152" s="1" t="s">
        <v>608</v>
      </c>
      <c r="K2152" s="1" t="s">
        <v>518</v>
      </c>
    </row>
    <row r="2153" spans="1:11" x14ac:dyDescent="0.2">
      <c r="A2153" s="6" t="str">
        <f>INDEX(UF_acronyms!$A$1:$C$28,MATCH(B2153,UF_acronyms!$C$1:$C$28,0),2)</f>
        <v>BA</v>
      </c>
      <c r="B2153" s="1" t="s">
        <v>4423</v>
      </c>
      <c r="C2153" s="1" t="s">
        <v>5056</v>
      </c>
      <c r="D2153" s="1" t="s">
        <v>5057</v>
      </c>
      <c r="E2153" s="11">
        <v>10298</v>
      </c>
      <c r="F2153" s="6" t="str">
        <f>CONCATENATE(tb_SVI[[#This Row],[Nome Município]],"/",tb_SVI[[#This Row],[UF]])</f>
        <v>Itapitanga/BA</v>
      </c>
      <c r="G2153" s="1" t="s">
        <v>18</v>
      </c>
      <c r="H2153" s="1" t="s">
        <v>532</v>
      </c>
      <c r="I2153" s="1" t="s">
        <v>65</v>
      </c>
      <c r="J2153" s="1" t="s">
        <v>733</v>
      </c>
      <c r="K2153" s="1" t="s">
        <v>77</v>
      </c>
    </row>
    <row r="2154" spans="1:11" x14ac:dyDescent="0.2">
      <c r="A2154" s="6" t="str">
        <f>INDEX(UF_acronyms!$A$1:$C$28,MATCH(B2154,UF_acronyms!$C$1:$C$28,0),2)</f>
        <v>BA</v>
      </c>
      <c r="B2154" s="1" t="s">
        <v>4423</v>
      </c>
      <c r="C2154" s="1" t="s">
        <v>5058</v>
      </c>
      <c r="D2154" s="1" t="s">
        <v>5059</v>
      </c>
      <c r="E2154" s="11">
        <v>35883</v>
      </c>
      <c r="F2154" s="6" t="str">
        <f>CONCATENATE(tb_SVI[[#This Row],[Nome Município]],"/",tb_SVI[[#This Row],[UF]])</f>
        <v>Itapicuru/BA</v>
      </c>
      <c r="G2154" s="1" t="s">
        <v>18</v>
      </c>
      <c r="H2154" s="1" t="s">
        <v>326</v>
      </c>
      <c r="I2154" s="1" t="s">
        <v>867</v>
      </c>
      <c r="J2154" s="1" t="s">
        <v>642</v>
      </c>
      <c r="K2154" s="1" t="s">
        <v>235</v>
      </c>
    </row>
    <row r="2155" spans="1:11" x14ac:dyDescent="0.2">
      <c r="A2155" s="6" t="str">
        <f>INDEX(UF_acronyms!$A$1:$C$28,MATCH(B2155,UF_acronyms!$C$1:$C$28,0),2)</f>
        <v>BA</v>
      </c>
      <c r="B2155" s="1" t="s">
        <v>4423</v>
      </c>
      <c r="C2155" s="1" t="s">
        <v>5060</v>
      </c>
      <c r="D2155" s="1" t="s">
        <v>5061</v>
      </c>
      <c r="E2155" s="11">
        <v>76795</v>
      </c>
      <c r="F2155" s="6" t="str">
        <f>CONCATENATE(tb_SVI[[#This Row],[Nome Município]],"/",tb_SVI[[#This Row],[UF]])</f>
        <v>Itapetinga/BA</v>
      </c>
      <c r="G2155" s="1" t="s">
        <v>18</v>
      </c>
      <c r="H2155" s="1" t="s">
        <v>1469</v>
      </c>
      <c r="I2155" s="1" t="s">
        <v>5062</v>
      </c>
      <c r="J2155" s="1" t="s">
        <v>102</v>
      </c>
      <c r="K2155" s="1" t="s">
        <v>133</v>
      </c>
    </row>
    <row r="2156" spans="1:11" x14ac:dyDescent="0.2">
      <c r="A2156" s="6" t="str">
        <f>INDEX(UF_acronyms!$A$1:$C$28,MATCH(B2156,UF_acronyms!$C$1:$C$28,0),2)</f>
        <v>BA</v>
      </c>
      <c r="B2156" s="1" t="s">
        <v>4423</v>
      </c>
      <c r="C2156" s="1" t="s">
        <v>5063</v>
      </c>
      <c r="D2156" s="1" t="s">
        <v>5064</v>
      </c>
      <c r="E2156" s="11">
        <v>10215</v>
      </c>
      <c r="F2156" s="6" t="str">
        <f>CONCATENATE(tb_SVI[[#This Row],[Nome Município]],"/",tb_SVI[[#This Row],[UF]])</f>
        <v>Itapebi/BA</v>
      </c>
      <c r="G2156" s="1" t="s">
        <v>18</v>
      </c>
      <c r="H2156" s="1" t="s">
        <v>26</v>
      </c>
      <c r="I2156" s="1" t="s">
        <v>1567</v>
      </c>
      <c r="J2156" s="1" t="s">
        <v>97</v>
      </c>
      <c r="K2156" s="1" t="s">
        <v>138</v>
      </c>
    </row>
    <row r="2157" spans="1:11" x14ac:dyDescent="0.2">
      <c r="A2157" s="6" t="str">
        <f>INDEX(UF_acronyms!$A$1:$C$28,MATCH(B2157,UF_acronyms!$C$1:$C$28,0),2)</f>
        <v>BA</v>
      </c>
      <c r="B2157" s="1" t="s">
        <v>4423</v>
      </c>
      <c r="C2157" s="1" t="s">
        <v>5065</v>
      </c>
      <c r="D2157" s="1" t="s">
        <v>5066</v>
      </c>
      <c r="E2157" s="11">
        <v>19316</v>
      </c>
      <c r="F2157" s="6" t="str">
        <f>CONCATENATE(tb_SVI[[#This Row],[Nome Município]],"/",tb_SVI[[#This Row],[UF]])</f>
        <v>Itanhém/BA</v>
      </c>
      <c r="G2157" s="1" t="s">
        <v>18</v>
      </c>
      <c r="H2157" s="1" t="s">
        <v>1053</v>
      </c>
      <c r="I2157" s="1" t="s">
        <v>4830</v>
      </c>
      <c r="J2157" s="1" t="s">
        <v>239</v>
      </c>
      <c r="K2157" s="1" t="s">
        <v>297</v>
      </c>
    </row>
    <row r="2158" spans="1:11" x14ac:dyDescent="0.2">
      <c r="A2158" s="6" t="str">
        <f>INDEX(UF_acronyms!$A$1:$C$28,MATCH(B2158,UF_acronyms!$C$1:$C$28,0),2)</f>
        <v>BA</v>
      </c>
      <c r="B2158" s="1" t="s">
        <v>4423</v>
      </c>
      <c r="C2158" s="1" t="s">
        <v>5067</v>
      </c>
      <c r="D2158" s="1" t="s">
        <v>5068</v>
      </c>
      <c r="E2158" s="11">
        <v>6436</v>
      </c>
      <c r="F2158" s="6" t="str">
        <f>CONCATENATE(tb_SVI[[#This Row],[Nome Município]],"/",tb_SVI[[#This Row],[UF]])</f>
        <v>Itanagra/BA</v>
      </c>
      <c r="G2158" s="1" t="s">
        <v>18</v>
      </c>
      <c r="H2158" s="1" t="s">
        <v>914</v>
      </c>
      <c r="I2158" s="1" t="s">
        <v>990</v>
      </c>
      <c r="J2158" s="1" t="s">
        <v>228</v>
      </c>
      <c r="K2158" s="1" t="s">
        <v>190</v>
      </c>
    </row>
    <row r="2159" spans="1:11" x14ac:dyDescent="0.2">
      <c r="A2159" s="6" t="str">
        <f>INDEX(UF_acronyms!$A$1:$C$28,MATCH(B2159,UF_acronyms!$C$1:$C$28,0),2)</f>
        <v>BA</v>
      </c>
      <c r="B2159" s="1" t="s">
        <v>4423</v>
      </c>
      <c r="C2159" s="1" t="s">
        <v>5069</v>
      </c>
      <c r="D2159" s="1" t="s">
        <v>3728</v>
      </c>
      <c r="E2159" s="11">
        <v>22754</v>
      </c>
      <c r="F2159" s="6" t="str">
        <f>CONCATENATE(tb_SVI[[#This Row],[Nome Município]],"/",tb_SVI[[#This Row],[UF]])</f>
        <v>Itambé/BA</v>
      </c>
      <c r="G2159" s="1" t="s">
        <v>18</v>
      </c>
      <c r="H2159" s="1" t="s">
        <v>270</v>
      </c>
      <c r="I2159" s="1" t="s">
        <v>2181</v>
      </c>
      <c r="J2159" s="1" t="s">
        <v>409</v>
      </c>
      <c r="K2159" s="1" t="s">
        <v>296</v>
      </c>
    </row>
    <row r="2160" spans="1:11" x14ac:dyDescent="0.2">
      <c r="A2160" s="6" t="str">
        <f>INDEX(UF_acronyms!$A$1:$C$28,MATCH(B2160,UF_acronyms!$C$1:$C$28,0),2)</f>
        <v>BA</v>
      </c>
      <c r="B2160" s="1" t="s">
        <v>4423</v>
      </c>
      <c r="C2160" s="1" t="s">
        <v>5070</v>
      </c>
      <c r="D2160" s="1" t="s">
        <v>5071</v>
      </c>
      <c r="E2160" s="11">
        <v>8003</v>
      </c>
      <c r="F2160" s="6" t="str">
        <f>CONCATENATE(tb_SVI[[#This Row],[Nome Município]],"/",tb_SVI[[#This Row],[UF]])</f>
        <v>Itamari/BA</v>
      </c>
      <c r="G2160" s="1" t="s">
        <v>18</v>
      </c>
      <c r="H2160" s="1" t="s">
        <v>1007</v>
      </c>
      <c r="I2160" s="1" t="s">
        <v>283</v>
      </c>
      <c r="J2160" s="1" t="s">
        <v>112</v>
      </c>
      <c r="K2160" s="1" t="s">
        <v>183</v>
      </c>
    </row>
    <row r="2161" spans="1:11" x14ac:dyDescent="0.2">
      <c r="A2161" s="6" t="str">
        <f>INDEX(UF_acronyms!$A$1:$C$28,MATCH(B2161,UF_acronyms!$C$1:$C$28,0),2)</f>
        <v>BA</v>
      </c>
      <c r="B2161" s="1" t="s">
        <v>4423</v>
      </c>
      <c r="C2161" s="1" t="s">
        <v>5072</v>
      </c>
      <c r="D2161" s="1" t="s">
        <v>5073</v>
      </c>
      <c r="E2161" s="11">
        <v>64455</v>
      </c>
      <c r="F2161" s="6" t="str">
        <f>CONCATENATE(tb_SVI[[#This Row],[Nome Município]],"/",tb_SVI[[#This Row],[UF]])</f>
        <v>Itamaraju/BA</v>
      </c>
      <c r="G2161" s="1" t="s">
        <v>18</v>
      </c>
      <c r="H2161" s="1" t="s">
        <v>163</v>
      </c>
      <c r="I2161" s="1" t="s">
        <v>369</v>
      </c>
      <c r="J2161" s="1" t="s">
        <v>128</v>
      </c>
      <c r="K2161" s="1" t="s">
        <v>843</v>
      </c>
    </row>
    <row r="2162" spans="1:11" x14ac:dyDescent="0.2">
      <c r="A2162" s="6" t="str">
        <f>INDEX(UF_acronyms!$A$1:$C$28,MATCH(B2162,UF_acronyms!$C$1:$C$28,0),2)</f>
        <v>BA</v>
      </c>
      <c r="B2162" s="1" t="s">
        <v>4423</v>
      </c>
      <c r="C2162" s="1" t="s">
        <v>5074</v>
      </c>
      <c r="D2162" s="1" t="s">
        <v>5075</v>
      </c>
      <c r="E2162" s="11">
        <v>20398</v>
      </c>
      <c r="F2162" s="6" t="str">
        <f>CONCATENATE(tb_SVI[[#This Row],[Nome Município]],"/",tb_SVI[[#This Row],[UF]])</f>
        <v>Itajuípe/BA</v>
      </c>
      <c r="G2162" s="1" t="s">
        <v>18</v>
      </c>
      <c r="H2162" s="1" t="s">
        <v>75</v>
      </c>
      <c r="I2162" s="1" t="s">
        <v>1469</v>
      </c>
      <c r="J2162" s="1" t="s">
        <v>411</v>
      </c>
      <c r="K2162" s="1" t="s">
        <v>300</v>
      </c>
    </row>
    <row r="2163" spans="1:11" x14ac:dyDescent="0.2">
      <c r="A2163" s="6" t="str">
        <f>INDEX(UF_acronyms!$A$1:$C$28,MATCH(B2163,UF_acronyms!$C$1:$C$28,0),2)</f>
        <v>BA</v>
      </c>
      <c r="B2163" s="1" t="s">
        <v>4423</v>
      </c>
      <c r="C2163" s="1" t="s">
        <v>5076</v>
      </c>
      <c r="D2163" s="1" t="s">
        <v>5077</v>
      </c>
      <c r="E2163" s="11">
        <v>6596</v>
      </c>
      <c r="F2163" s="6" t="str">
        <f>CONCATENATE(tb_SVI[[#This Row],[Nome Município]],"/",tb_SVI[[#This Row],[UF]])</f>
        <v>Itaju do Colônia/BA</v>
      </c>
      <c r="G2163" s="1" t="s">
        <v>18</v>
      </c>
      <c r="H2163" s="1" t="s">
        <v>147</v>
      </c>
      <c r="I2163" s="1" t="s">
        <v>282</v>
      </c>
      <c r="J2163" s="1" t="s">
        <v>191</v>
      </c>
      <c r="K2163" s="1" t="s">
        <v>289</v>
      </c>
    </row>
    <row r="2164" spans="1:11" x14ac:dyDescent="0.2">
      <c r="A2164" s="6" t="str">
        <f>INDEX(UF_acronyms!$A$1:$C$28,MATCH(B2164,UF_acronyms!$C$1:$C$28,0),2)</f>
        <v>BA</v>
      </c>
      <c r="B2164" s="1" t="s">
        <v>4423</v>
      </c>
      <c r="C2164" s="1" t="s">
        <v>5078</v>
      </c>
      <c r="D2164" s="1" t="s">
        <v>5079</v>
      </c>
      <c r="E2164" s="11">
        <v>14542</v>
      </c>
      <c r="F2164" s="6" t="str">
        <f>CONCATENATE(tb_SVI[[#This Row],[Nome Município]],"/",tb_SVI[[#This Row],[UF]])</f>
        <v>Itaguaçu da Bahia/BA</v>
      </c>
      <c r="G2164" s="1" t="s">
        <v>18</v>
      </c>
      <c r="H2164" s="1" t="s">
        <v>262</v>
      </c>
      <c r="I2164" s="1" t="s">
        <v>161</v>
      </c>
      <c r="J2164" s="1" t="s">
        <v>461</v>
      </c>
      <c r="K2164" s="1" t="s">
        <v>165</v>
      </c>
    </row>
    <row r="2165" spans="1:11" x14ac:dyDescent="0.2">
      <c r="A2165" s="6" t="str">
        <f>INDEX(UF_acronyms!$A$1:$C$28,MATCH(B2165,UF_acronyms!$C$1:$C$28,0),2)</f>
        <v>BA</v>
      </c>
      <c r="B2165" s="1" t="s">
        <v>4423</v>
      </c>
      <c r="C2165" s="1" t="s">
        <v>5080</v>
      </c>
      <c r="D2165" s="1" t="s">
        <v>5081</v>
      </c>
      <c r="E2165" s="11">
        <v>6825</v>
      </c>
      <c r="F2165" s="6" t="str">
        <f>CONCATENATE(tb_SVI[[#This Row],[Nome Município]],"/",tb_SVI[[#This Row],[UF]])</f>
        <v>Itagimirim/BA</v>
      </c>
      <c r="G2165" s="1" t="s">
        <v>18</v>
      </c>
      <c r="H2165" s="1" t="s">
        <v>1709</v>
      </c>
      <c r="I2165" s="1" t="s">
        <v>1278</v>
      </c>
      <c r="J2165" s="1" t="s">
        <v>34</v>
      </c>
      <c r="K2165" s="1" t="s">
        <v>857</v>
      </c>
    </row>
    <row r="2166" spans="1:11" x14ac:dyDescent="0.2">
      <c r="A2166" s="6" t="str">
        <f>INDEX(UF_acronyms!$A$1:$C$28,MATCH(B2166,UF_acronyms!$C$1:$C$28,0),2)</f>
        <v>BA</v>
      </c>
      <c r="B2166" s="1" t="s">
        <v>4423</v>
      </c>
      <c r="C2166" s="1" t="s">
        <v>5082</v>
      </c>
      <c r="D2166" s="1" t="s">
        <v>5083</v>
      </c>
      <c r="E2166" s="11">
        <v>14452</v>
      </c>
      <c r="F2166" s="6" t="str">
        <f>CONCATENATE(tb_SVI[[#This Row],[Nome Município]],"/",tb_SVI[[#This Row],[UF]])</f>
        <v>Itagibá/BA</v>
      </c>
      <c r="G2166" s="1" t="s">
        <v>18</v>
      </c>
      <c r="H2166" s="1" t="s">
        <v>484</v>
      </c>
      <c r="I2166" s="1" t="s">
        <v>1359</v>
      </c>
      <c r="J2166" s="1" t="s">
        <v>386</v>
      </c>
      <c r="K2166" s="1" t="s">
        <v>242</v>
      </c>
    </row>
    <row r="2167" spans="1:11" x14ac:dyDescent="0.2">
      <c r="A2167" s="6" t="str">
        <f>INDEX(UF_acronyms!$A$1:$C$28,MATCH(B2167,UF_acronyms!$C$1:$C$28,0),2)</f>
        <v>BA</v>
      </c>
      <c r="B2167" s="1" t="s">
        <v>4423</v>
      </c>
      <c r="C2167" s="1" t="s">
        <v>5084</v>
      </c>
      <c r="D2167" s="1" t="s">
        <v>5085</v>
      </c>
      <c r="E2167" s="11">
        <v>12242</v>
      </c>
      <c r="F2167" s="6" t="str">
        <f>CONCATENATE(tb_SVI[[#This Row],[Nome Município]],"/",tb_SVI[[#This Row],[UF]])</f>
        <v>Itagi/BA</v>
      </c>
      <c r="G2167" s="1" t="s">
        <v>18</v>
      </c>
      <c r="H2167" s="1" t="s">
        <v>666</v>
      </c>
      <c r="I2167" s="1" t="s">
        <v>1973</v>
      </c>
      <c r="J2167" s="1" t="s">
        <v>461</v>
      </c>
      <c r="K2167" s="1" t="s">
        <v>313</v>
      </c>
    </row>
    <row r="2168" spans="1:11" x14ac:dyDescent="0.2">
      <c r="A2168" s="6" t="str">
        <f>INDEX(UF_acronyms!$A$1:$C$28,MATCH(B2168,UF_acronyms!$C$1:$C$28,0),2)</f>
        <v>BA</v>
      </c>
      <c r="B2168" s="1" t="s">
        <v>4423</v>
      </c>
      <c r="C2168" s="1" t="s">
        <v>5086</v>
      </c>
      <c r="D2168" s="1" t="s">
        <v>5087</v>
      </c>
      <c r="E2168" s="11">
        <v>16110</v>
      </c>
      <c r="F2168" s="6" t="str">
        <f>CONCATENATE(tb_SVI[[#This Row],[Nome Município]],"/",tb_SVI[[#This Row],[UF]])</f>
        <v>Itaeté/BA</v>
      </c>
      <c r="G2168" s="1" t="s">
        <v>18</v>
      </c>
      <c r="H2168" s="1" t="s">
        <v>400</v>
      </c>
      <c r="I2168" s="1" t="s">
        <v>385</v>
      </c>
      <c r="J2168" s="1" t="s">
        <v>411</v>
      </c>
      <c r="K2168" s="1" t="s">
        <v>641</v>
      </c>
    </row>
    <row r="2169" spans="1:11" x14ac:dyDescent="0.2">
      <c r="A2169" s="6" t="str">
        <f>INDEX(UF_acronyms!$A$1:$C$28,MATCH(B2169,UF_acronyms!$C$1:$C$28,0),2)</f>
        <v>BA</v>
      </c>
      <c r="B2169" s="1" t="s">
        <v>4423</v>
      </c>
      <c r="C2169" s="1" t="s">
        <v>5088</v>
      </c>
      <c r="D2169" s="1" t="s">
        <v>5089</v>
      </c>
      <c r="E2169" s="11">
        <v>28684</v>
      </c>
      <c r="F2169" s="6" t="str">
        <f>CONCATENATE(tb_SVI[[#This Row],[Nome Município]],"/",tb_SVI[[#This Row],[UF]])</f>
        <v>Itacaré/BA</v>
      </c>
      <c r="G2169" s="1" t="s">
        <v>18</v>
      </c>
      <c r="H2169" s="1" t="s">
        <v>75</v>
      </c>
      <c r="I2169" s="1" t="s">
        <v>1371</v>
      </c>
      <c r="J2169" s="1" t="s">
        <v>608</v>
      </c>
      <c r="K2169" s="1" t="s">
        <v>334</v>
      </c>
    </row>
    <row r="2170" spans="1:11" x14ac:dyDescent="0.2">
      <c r="A2170" s="6" t="str">
        <f>INDEX(UF_acronyms!$A$1:$C$28,MATCH(B2170,UF_acronyms!$C$1:$C$28,0),2)</f>
        <v>BA</v>
      </c>
      <c r="B2170" s="1" t="s">
        <v>4423</v>
      </c>
      <c r="C2170" s="1" t="s">
        <v>5090</v>
      </c>
      <c r="D2170" s="1" t="s">
        <v>5091</v>
      </c>
      <c r="E2170" s="11">
        <v>213685</v>
      </c>
      <c r="F2170" s="6" t="str">
        <f>CONCATENATE(tb_SVI[[#This Row],[Nome Município]],"/",tb_SVI[[#This Row],[UF]])</f>
        <v>Itabuna/BA</v>
      </c>
      <c r="G2170" s="1" t="s">
        <v>18</v>
      </c>
      <c r="H2170" s="1" t="s">
        <v>1472</v>
      </c>
      <c r="I2170" s="1" t="s">
        <v>2409</v>
      </c>
      <c r="J2170" s="1" t="s">
        <v>95</v>
      </c>
      <c r="K2170" s="1" t="s">
        <v>371</v>
      </c>
    </row>
    <row r="2171" spans="1:11" x14ac:dyDescent="0.2">
      <c r="A2171" s="6" t="str">
        <f>INDEX(UF_acronyms!$A$1:$C$28,MATCH(B2171,UF_acronyms!$C$1:$C$28,0),2)</f>
        <v>BA</v>
      </c>
      <c r="B2171" s="1" t="s">
        <v>4423</v>
      </c>
      <c r="C2171" s="1" t="s">
        <v>5092</v>
      </c>
      <c r="D2171" s="1" t="s">
        <v>5093</v>
      </c>
      <c r="E2171" s="11">
        <v>64646</v>
      </c>
      <c r="F2171" s="6" t="str">
        <f>CONCATENATE(tb_SVI[[#This Row],[Nome Município]],"/",tb_SVI[[#This Row],[UF]])</f>
        <v>Itaberaba/BA</v>
      </c>
      <c r="G2171" s="1" t="s">
        <v>18</v>
      </c>
      <c r="H2171" s="1" t="s">
        <v>169</v>
      </c>
      <c r="I2171" s="1" t="s">
        <v>196</v>
      </c>
      <c r="J2171" s="1" t="s">
        <v>123</v>
      </c>
      <c r="K2171" s="1" t="s">
        <v>339</v>
      </c>
    </row>
    <row r="2172" spans="1:11" x14ac:dyDescent="0.2">
      <c r="A2172" s="6" t="str">
        <f>INDEX(UF_acronyms!$A$1:$C$28,MATCH(B2172,UF_acronyms!$C$1:$C$28,0),2)</f>
        <v>BA</v>
      </c>
      <c r="B2172" s="1" t="s">
        <v>4423</v>
      </c>
      <c r="C2172" s="1" t="s">
        <v>5094</v>
      </c>
      <c r="D2172" s="1" t="s">
        <v>5095</v>
      </c>
      <c r="E2172" s="11">
        <v>30747</v>
      </c>
      <c r="F2172" s="6" t="str">
        <f>CONCATENATE(tb_SVI[[#This Row],[Nome Município]],"/",tb_SVI[[#This Row],[UF]])</f>
        <v>Itabela/BA</v>
      </c>
      <c r="G2172" s="1" t="s">
        <v>18</v>
      </c>
      <c r="H2172" s="1" t="s">
        <v>334</v>
      </c>
      <c r="I2172" s="1" t="s">
        <v>210</v>
      </c>
      <c r="J2172" s="1" t="s">
        <v>313</v>
      </c>
      <c r="K2172" s="1" t="s">
        <v>212</v>
      </c>
    </row>
    <row r="2173" spans="1:11" x14ac:dyDescent="0.2">
      <c r="A2173" s="6" t="str">
        <f>INDEX(UF_acronyms!$A$1:$C$28,MATCH(B2173,UF_acronyms!$C$1:$C$28,0),2)</f>
        <v>BA</v>
      </c>
      <c r="B2173" s="1" t="s">
        <v>4423</v>
      </c>
      <c r="C2173" s="1" t="s">
        <v>5096</v>
      </c>
      <c r="D2173" s="1" t="s">
        <v>5097</v>
      </c>
      <c r="E2173" s="11">
        <v>73524</v>
      </c>
      <c r="F2173" s="6" t="str">
        <f>CONCATENATE(tb_SVI[[#This Row],[Nome Município]],"/",tb_SVI[[#This Row],[UF]])</f>
        <v>Irecê/BA</v>
      </c>
      <c r="G2173" s="1" t="s">
        <v>18</v>
      </c>
      <c r="H2173" s="1" t="s">
        <v>319</v>
      </c>
      <c r="I2173" s="1" t="s">
        <v>2409</v>
      </c>
      <c r="J2173" s="1" t="s">
        <v>317</v>
      </c>
      <c r="K2173" s="1" t="s">
        <v>867</v>
      </c>
    </row>
    <row r="2174" spans="1:11" x14ac:dyDescent="0.2">
      <c r="A2174" s="6" t="str">
        <f>INDEX(UF_acronyms!$A$1:$C$28,MATCH(B2174,UF_acronyms!$C$1:$C$28,0),2)</f>
        <v>BA</v>
      </c>
      <c r="B2174" s="1" t="s">
        <v>4423</v>
      </c>
      <c r="C2174" s="1" t="s">
        <v>5098</v>
      </c>
      <c r="D2174" s="1" t="s">
        <v>5099</v>
      </c>
      <c r="E2174" s="11">
        <v>29173</v>
      </c>
      <c r="F2174" s="6" t="str">
        <f>CONCATENATE(tb_SVI[[#This Row],[Nome Município]],"/",tb_SVI[[#This Row],[UF]])</f>
        <v>Irará/BA</v>
      </c>
      <c r="G2174" s="1" t="s">
        <v>18</v>
      </c>
      <c r="H2174" s="1" t="s">
        <v>208</v>
      </c>
      <c r="I2174" s="1" t="s">
        <v>1080</v>
      </c>
      <c r="J2174" s="1" t="s">
        <v>102</v>
      </c>
      <c r="K2174" s="1" t="s">
        <v>35</v>
      </c>
    </row>
    <row r="2175" spans="1:11" x14ac:dyDescent="0.2">
      <c r="A2175" s="6" t="str">
        <f>INDEX(UF_acronyms!$A$1:$C$28,MATCH(B2175,UF_acronyms!$C$1:$C$28,0),2)</f>
        <v>BA</v>
      </c>
      <c r="B2175" s="1" t="s">
        <v>4423</v>
      </c>
      <c r="C2175" s="1" t="s">
        <v>5100</v>
      </c>
      <c r="D2175" s="1" t="s">
        <v>5101</v>
      </c>
      <c r="E2175" s="11">
        <v>25478</v>
      </c>
      <c r="F2175" s="6" t="str">
        <f>CONCATENATE(tb_SVI[[#This Row],[Nome Município]],"/",tb_SVI[[#This Row],[UF]])</f>
        <v>Iraquara/BA</v>
      </c>
      <c r="G2175" s="1" t="s">
        <v>18</v>
      </c>
      <c r="H2175" s="1" t="s">
        <v>1297</v>
      </c>
      <c r="I2175" s="1" t="s">
        <v>2090</v>
      </c>
      <c r="J2175" s="1" t="s">
        <v>240</v>
      </c>
      <c r="K2175" s="1" t="s">
        <v>438</v>
      </c>
    </row>
    <row r="2176" spans="1:11" x14ac:dyDescent="0.2">
      <c r="A2176" s="6" t="str">
        <f>INDEX(UF_acronyms!$A$1:$C$28,MATCH(B2176,UF_acronyms!$C$1:$C$28,0),2)</f>
        <v>BA</v>
      </c>
      <c r="B2176" s="1" t="s">
        <v>4423</v>
      </c>
      <c r="C2176" s="1" t="s">
        <v>5102</v>
      </c>
      <c r="D2176" s="1" t="s">
        <v>5103</v>
      </c>
      <c r="E2176" s="11">
        <v>8197</v>
      </c>
      <c r="F2176" s="6" t="str">
        <f>CONCATENATE(tb_SVI[[#This Row],[Nome Município]],"/",tb_SVI[[#This Row],[UF]])</f>
        <v>Iramaia/BA</v>
      </c>
      <c r="G2176" s="1" t="s">
        <v>18</v>
      </c>
      <c r="H2176" s="1" t="s">
        <v>302</v>
      </c>
      <c r="I2176" s="1" t="s">
        <v>836</v>
      </c>
      <c r="J2176" s="1" t="s">
        <v>586</v>
      </c>
      <c r="K2176" s="1" t="s">
        <v>276</v>
      </c>
    </row>
    <row r="2177" spans="1:11" x14ac:dyDescent="0.2">
      <c r="A2177" s="6" t="str">
        <f>INDEX(UF_acronyms!$A$1:$C$28,MATCH(B2177,UF_acronyms!$C$1:$C$28,0),2)</f>
        <v>BA</v>
      </c>
      <c r="B2177" s="1" t="s">
        <v>4423</v>
      </c>
      <c r="C2177" s="1" t="s">
        <v>5104</v>
      </c>
      <c r="D2177" s="1" t="s">
        <v>5105</v>
      </c>
      <c r="E2177" s="11">
        <v>7279</v>
      </c>
      <c r="F2177" s="6" t="str">
        <f>CONCATENATE(tb_SVI[[#This Row],[Nome Município]],"/",tb_SVI[[#This Row],[UF]])</f>
        <v>Irajuba/BA</v>
      </c>
      <c r="G2177" s="1" t="s">
        <v>18</v>
      </c>
      <c r="H2177" s="1" t="s">
        <v>350</v>
      </c>
      <c r="I2177" s="1" t="s">
        <v>308</v>
      </c>
      <c r="J2177" s="1" t="s">
        <v>650</v>
      </c>
      <c r="K2177" s="1" t="s">
        <v>240</v>
      </c>
    </row>
    <row r="2178" spans="1:11" x14ac:dyDescent="0.2">
      <c r="A2178" s="6" t="str">
        <f>INDEX(UF_acronyms!$A$1:$C$28,MATCH(B2178,UF_acronyms!$C$1:$C$28,0),2)</f>
        <v>BA</v>
      </c>
      <c r="B2178" s="1" t="s">
        <v>4423</v>
      </c>
      <c r="C2178" s="1" t="s">
        <v>5106</v>
      </c>
      <c r="D2178" s="1" t="s">
        <v>5107</v>
      </c>
      <c r="E2178" s="11">
        <v>9911</v>
      </c>
      <c r="F2178" s="6" t="str">
        <f>CONCATENATE(tb_SVI[[#This Row],[Nome Município]],"/",tb_SVI[[#This Row],[UF]])</f>
        <v>Ipupiara/BA</v>
      </c>
      <c r="G2178" s="1" t="s">
        <v>18</v>
      </c>
      <c r="H2178" s="1" t="s">
        <v>1233</v>
      </c>
      <c r="I2178" s="1" t="s">
        <v>2181</v>
      </c>
      <c r="J2178" s="1" t="s">
        <v>710</v>
      </c>
      <c r="K2178" s="1" t="s">
        <v>857</v>
      </c>
    </row>
    <row r="2179" spans="1:11" x14ac:dyDescent="0.2">
      <c r="A2179" s="6" t="str">
        <f>INDEX(UF_acronyms!$A$1:$C$28,MATCH(B2179,UF_acronyms!$C$1:$C$28,0),2)</f>
        <v>BA</v>
      </c>
      <c r="B2179" s="1" t="s">
        <v>4423</v>
      </c>
      <c r="C2179" s="1" t="s">
        <v>5108</v>
      </c>
      <c r="D2179" s="1" t="s">
        <v>5109</v>
      </c>
      <c r="E2179" s="11">
        <v>59435</v>
      </c>
      <c r="F2179" s="6" t="str">
        <f>CONCATENATE(tb_SVI[[#This Row],[Nome Município]],"/",tb_SVI[[#This Row],[UF]])</f>
        <v>Ipirá/BA</v>
      </c>
      <c r="G2179" s="1" t="s">
        <v>18</v>
      </c>
      <c r="H2179" s="1" t="s">
        <v>709</v>
      </c>
      <c r="I2179" s="1" t="s">
        <v>109</v>
      </c>
      <c r="J2179" s="1" t="s">
        <v>733</v>
      </c>
      <c r="K2179" s="1" t="s">
        <v>137</v>
      </c>
    </row>
    <row r="2180" spans="1:11" x14ac:dyDescent="0.2">
      <c r="A2180" s="6" t="str">
        <f>INDEX(UF_acronyms!$A$1:$C$28,MATCH(B2180,UF_acronyms!$C$1:$C$28,0),2)</f>
        <v>BA</v>
      </c>
      <c r="B2180" s="1" t="s">
        <v>4423</v>
      </c>
      <c r="C2180" s="1" t="s">
        <v>5110</v>
      </c>
      <c r="D2180" s="1" t="s">
        <v>5111</v>
      </c>
      <c r="E2180" s="11">
        <v>45922</v>
      </c>
      <c r="F2180" s="6" t="str">
        <f>CONCATENATE(tb_SVI[[#This Row],[Nome Município]],"/",tb_SVI[[#This Row],[UF]])</f>
        <v>Ipiaú/BA</v>
      </c>
      <c r="G2180" s="1" t="s">
        <v>18</v>
      </c>
      <c r="H2180" s="1" t="s">
        <v>1255</v>
      </c>
      <c r="I2180" s="1" t="s">
        <v>1519</v>
      </c>
      <c r="J2180" s="1" t="s">
        <v>384</v>
      </c>
      <c r="K2180" s="1" t="s">
        <v>183</v>
      </c>
    </row>
    <row r="2181" spans="1:11" x14ac:dyDescent="0.2">
      <c r="A2181" s="6" t="str">
        <f>INDEX(UF_acronyms!$A$1:$C$28,MATCH(B2181,UF_acronyms!$C$1:$C$28,0),2)</f>
        <v>BA</v>
      </c>
      <c r="B2181" s="1" t="s">
        <v>4423</v>
      </c>
      <c r="C2181" s="1" t="s">
        <v>5112</v>
      </c>
      <c r="D2181" s="1" t="s">
        <v>5113</v>
      </c>
      <c r="E2181" s="11">
        <v>14354</v>
      </c>
      <c r="F2181" s="6" t="str">
        <f>CONCATENATE(tb_SVI[[#This Row],[Nome Município]],"/",tb_SVI[[#This Row],[UF]])</f>
        <v>Ipecaetá/BA</v>
      </c>
      <c r="G2181" s="1" t="s">
        <v>18</v>
      </c>
      <c r="H2181" s="1" t="s">
        <v>98</v>
      </c>
      <c r="I2181" s="1" t="s">
        <v>366</v>
      </c>
      <c r="J2181" s="1" t="s">
        <v>370</v>
      </c>
      <c r="K2181" s="1" t="s">
        <v>651</v>
      </c>
    </row>
    <row r="2182" spans="1:11" x14ac:dyDescent="0.2">
      <c r="A2182" s="6" t="str">
        <f>INDEX(UF_acronyms!$A$1:$C$28,MATCH(B2182,UF_acronyms!$C$1:$C$28,0),2)</f>
        <v>BA</v>
      </c>
      <c r="B2182" s="1" t="s">
        <v>4423</v>
      </c>
      <c r="C2182" s="1" t="s">
        <v>5114</v>
      </c>
      <c r="D2182" s="1" t="s">
        <v>5115</v>
      </c>
      <c r="E2182" s="11">
        <v>40333</v>
      </c>
      <c r="F2182" s="6" t="str">
        <f>CONCATENATE(tb_SVI[[#This Row],[Nome Município]],"/",tb_SVI[[#This Row],[UF]])</f>
        <v>Inhambupe/BA</v>
      </c>
      <c r="G2182" s="1" t="s">
        <v>18</v>
      </c>
      <c r="H2182" s="1" t="s">
        <v>528</v>
      </c>
      <c r="I2182" s="1" t="s">
        <v>1108</v>
      </c>
      <c r="J2182" s="1" t="s">
        <v>155</v>
      </c>
      <c r="K2182" s="1" t="s">
        <v>518</v>
      </c>
    </row>
    <row r="2183" spans="1:11" x14ac:dyDescent="0.2">
      <c r="A2183" s="6" t="str">
        <f>INDEX(UF_acronyms!$A$1:$C$28,MATCH(B2183,UF_acronyms!$C$1:$C$28,0),2)</f>
        <v>BA</v>
      </c>
      <c r="B2183" s="1" t="s">
        <v>4423</v>
      </c>
      <c r="C2183" s="1" t="s">
        <v>5116</v>
      </c>
      <c r="D2183" s="1" t="s">
        <v>5117</v>
      </c>
      <c r="E2183" s="11">
        <v>159923</v>
      </c>
      <c r="F2183" s="6" t="str">
        <f>CONCATENATE(tb_SVI[[#This Row],[Nome Município]],"/",tb_SVI[[#This Row],[UF]])</f>
        <v>Ilhéus/BA</v>
      </c>
      <c r="G2183" s="1" t="s">
        <v>18</v>
      </c>
      <c r="H2183" s="1" t="s">
        <v>287</v>
      </c>
      <c r="I2183" s="1" t="s">
        <v>109</v>
      </c>
      <c r="J2183" s="1" t="s">
        <v>1297</v>
      </c>
      <c r="K2183" s="1" t="s">
        <v>1161</v>
      </c>
    </row>
    <row r="2184" spans="1:11" x14ac:dyDescent="0.2">
      <c r="A2184" s="6" t="str">
        <f>INDEX(UF_acronyms!$A$1:$C$28,MATCH(B2184,UF_acronyms!$C$1:$C$28,0),2)</f>
        <v>BA</v>
      </c>
      <c r="B2184" s="1" t="s">
        <v>4423</v>
      </c>
      <c r="C2184" s="1" t="s">
        <v>5118</v>
      </c>
      <c r="D2184" s="1" t="s">
        <v>5119</v>
      </c>
      <c r="E2184" s="11">
        <v>26963</v>
      </c>
      <c r="F2184" s="6" t="str">
        <f>CONCATENATE(tb_SVI[[#This Row],[Nome Município]],"/",tb_SVI[[#This Row],[UF]])</f>
        <v>Iguaí/BA</v>
      </c>
      <c r="G2184" s="1" t="s">
        <v>18</v>
      </c>
      <c r="H2184" s="1" t="s">
        <v>173</v>
      </c>
      <c r="I2184" s="1" t="s">
        <v>1593</v>
      </c>
      <c r="J2184" s="1" t="s">
        <v>411</v>
      </c>
      <c r="K2184" s="1" t="s">
        <v>530</v>
      </c>
    </row>
    <row r="2185" spans="1:11" x14ac:dyDescent="0.2">
      <c r="A2185" s="6" t="str">
        <f>INDEX(UF_acronyms!$A$1:$C$28,MATCH(B2185,UF_acronyms!$C$1:$C$28,0),2)</f>
        <v>BA</v>
      </c>
      <c r="B2185" s="1" t="s">
        <v>4423</v>
      </c>
      <c r="C2185" s="1" t="s">
        <v>5120</v>
      </c>
      <c r="D2185" s="1" t="s">
        <v>5121</v>
      </c>
      <c r="E2185" s="11">
        <v>13091</v>
      </c>
      <c r="F2185" s="6" t="str">
        <f>CONCATENATE(tb_SVI[[#This Row],[Nome Município]],"/",tb_SVI[[#This Row],[UF]])</f>
        <v>Igrapiúna/BA</v>
      </c>
      <c r="G2185" s="1" t="s">
        <v>18</v>
      </c>
      <c r="H2185" s="1" t="s">
        <v>349</v>
      </c>
      <c r="I2185" s="1" t="s">
        <v>455</v>
      </c>
      <c r="J2185" s="1" t="s">
        <v>474</v>
      </c>
      <c r="K2185" s="1" t="s">
        <v>148</v>
      </c>
    </row>
    <row r="2186" spans="1:11" x14ac:dyDescent="0.2">
      <c r="A2186" s="6" t="str">
        <f>INDEX(UF_acronyms!$A$1:$C$28,MATCH(B2186,UF_acronyms!$C$1:$C$28,0),2)</f>
        <v>BA</v>
      </c>
      <c r="B2186" s="1" t="s">
        <v>4423</v>
      </c>
      <c r="C2186" s="1" t="s">
        <v>5122</v>
      </c>
      <c r="D2186" s="1" t="s">
        <v>5123</v>
      </c>
      <c r="E2186" s="11">
        <v>15650</v>
      </c>
      <c r="F2186" s="6" t="str">
        <f>CONCATENATE(tb_SVI[[#This Row],[Nome Município]],"/",tb_SVI[[#This Row],[UF]])</f>
        <v>Igaporã/BA</v>
      </c>
      <c r="G2186" s="1" t="s">
        <v>18</v>
      </c>
      <c r="H2186" s="1" t="s">
        <v>460</v>
      </c>
      <c r="I2186" s="1" t="s">
        <v>784</v>
      </c>
      <c r="J2186" s="1" t="s">
        <v>1161</v>
      </c>
      <c r="K2186" s="1" t="s">
        <v>77</v>
      </c>
    </row>
    <row r="2187" spans="1:11" x14ac:dyDescent="0.2">
      <c r="A2187" s="6" t="str">
        <f>INDEX(UF_acronyms!$A$1:$C$28,MATCH(B2187,UF_acronyms!$C$1:$C$28,0),2)</f>
        <v>BA</v>
      </c>
      <c r="B2187" s="1" t="s">
        <v>4423</v>
      </c>
      <c r="C2187" s="1" t="s">
        <v>5124</v>
      </c>
      <c r="D2187" s="1" t="s">
        <v>5125</v>
      </c>
      <c r="E2187" s="11">
        <v>6220</v>
      </c>
      <c r="F2187" s="6" t="str">
        <f>CONCATENATE(tb_SVI[[#This Row],[Nome Município]],"/",tb_SVI[[#This Row],[UF]])</f>
        <v>Ichu/BA</v>
      </c>
      <c r="G2187" s="1" t="s">
        <v>18</v>
      </c>
      <c r="H2187" s="1" t="s">
        <v>83</v>
      </c>
      <c r="I2187" s="1" t="s">
        <v>1289</v>
      </c>
      <c r="J2187" s="1" t="s">
        <v>144</v>
      </c>
      <c r="K2187" s="1" t="s">
        <v>908</v>
      </c>
    </row>
    <row r="2188" spans="1:11" x14ac:dyDescent="0.2">
      <c r="A2188" s="6" t="str">
        <f>INDEX(UF_acronyms!$A$1:$C$28,MATCH(B2188,UF_acronyms!$C$1:$C$28,0),2)</f>
        <v>BA</v>
      </c>
      <c r="B2188" s="1" t="s">
        <v>4423</v>
      </c>
      <c r="C2188" s="1" t="s">
        <v>5126</v>
      </c>
      <c r="D2188" s="1" t="s">
        <v>5127</v>
      </c>
      <c r="E2188" s="11">
        <v>27003</v>
      </c>
      <c r="F2188" s="6" t="str">
        <f>CONCATENATE(tb_SVI[[#This Row],[Nome Município]],"/",tb_SVI[[#This Row],[UF]])</f>
        <v>Ibotirama/BA</v>
      </c>
      <c r="G2188" s="1" t="s">
        <v>18</v>
      </c>
      <c r="H2188" s="1" t="s">
        <v>505</v>
      </c>
      <c r="I2188" s="1" t="s">
        <v>4830</v>
      </c>
      <c r="J2188" s="1" t="s">
        <v>173</v>
      </c>
      <c r="K2188" s="1" t="s">
        <v>67</v>
      </c>
    </row>
    <row r="2189" spans="1:11" x14ac:dyDescent="0.2">
      <c r="A2189" s="6" t="str">
        <f>INDEX(UF_acronyms!$A$1:$C$28,MATCH(B2189,UF_acronyms!$C$1:$C$28,0),2)</f>
        <v>BA</v>
      </c>
      <c r="B2189" s="1" t="s">
        <v>4423</v>
      </c>
      <c r="C2189" s="1" t="s">
        <v>5128</v>
      </c>
      <c r="D2189" s="1" t="s">
        <v>5129</v>
      </c>
      <c r="E2189" s="11">
        <v>17080</v>
      </c>
      <c r="F2189" s="6" t="str">
        <f>CONCATENATE(tb_SVI[[#This Row],[Nome Município]],"/",tb_SVI[[#This Row],[UF]])</f>
        <v>Ibititá/BA</v>
      </c>
      <c r="G2189" s="1" t="s">
        <v>18</v>
      </c>
      <c r="H2189" s="1" t="s">
        <v>119</v>
      </c>
      <c r="I2189" s="1" t="s">
        <v>2871</v>
      </c>
      <c r="J2189" s="1" t="s">
        <v>474</v>
      </c>
      <c r="K2189" s="1" t="s">
        <v>327</v>
      </c>
    </row>
    <row r="2190" spans="1:11" x14ac:dyDescent="0.2">
      <c r="A2190" s="6" t="str">
        <f>INDEX(UF_acronyms!$A$1:$C$28,MATCH(B2190,UF_acronyms!$C$1:$C$28,0),2)</f>
        <v>BA</v>
      </c>
      <c r="B2190" s="1" t="s">
        <v>4423</v>
      </c>
      <c r="C2190" s="1" t="s">
        <v>5130</v>
      </c>
      <c r="D2190" s="1" t="s">
        <v>5131</v>
      </c>
      <c r="E2190" s="11">
        <v>16403</v>
      </c>
      <c r="F2190" s="6" t="str">
        <f>CONCATENATE(tb_SVI[[#This Row],[Nome Município]],"/",tb_SVI[[#This Row],[UF]])</f>
        <v>Ibitiara/BA</v>
      </c>
      <c r="G2190" s="1" t="s">
        <v>18</v>
      </c>
      <c r="H2190" s="1" t="s">
        <v>410</v>
      </c>
      <c r="I2190" s="1" t="s">
        <v>1511</v>
      </c>
      <c r="J2190" s="1" t="s">
        <v>698</v>
      </c>
      <c r="K2190" s="1" t="s">
        <v>12</v>
      </c>
    </row>
    <row r="2191" spans="1:11" x14ac:dyDescent="0.2">
      <c r="A2191" s="6" t="str">
        <f>INDEX(UF_acronyms!$A$1:$C$28,MATCH(B2191,UF_acronyms!$C$1:$C$28,0),2)</f>
        <v>BA</v>
      </c>
      <c r="B2191" s="1" t="s">
        <v>4423</v>
      </c>
      <c r="C2191" s="1" t="s">
        <v>5132</v>
      </c>
      <c r="D2191" s="1" t="s">
        <v>5133</v>
      </c>
      <c r="E2191" s="11">
        <v>14882</v>
      </c>
      <c r="F2191" s="6" t="str">
        <f>CONCATENATE(tb_SVI[[#This Row],[Nome Município]],"/",tb_SVI[[#This Row],[UF]])</f>
        <v>Ibirataia/BA</v>
      </c>
      <c r="G2191" s="1" t="s">
        <v>18</v>
      </c>
      <c r="H2191" s="1" t="s">
        <v>710</v>
      </c>
      <c r="I2191" s="1" t="s">
        <v>2360</v>
      </c>
      <c r="J2191" s="1" t="s">
        <v>288</v>
      </c>
      <c r="K2191" s="1" t="s">
        <v>435</v>
      </c>
    </row>
    <row r="2192" spans="1:11" x14ac:dyDescent="0.2">
      <c r="A2192" s="6" t="str">
        <f>INDEX(UF_acronyms!$A$1:$C$28,MATCH(B2192,UF_acronyms!$C$1:$C$28,0),2)</f>
        <v>BA</v>
      </c>
      <c r="B2192" s="1" t="s">
        <v>4423</v>
      </c>
      <c r="C2192" s="1" t="s">
        <v>5134</v>
      </c>
      <c r="D2192" s="1" t="s">
        <v>5135</v>
      </c>
      <c r="E2192" s="11">
        <v>8690</v>
      </c>
      <c r="F2192" s="6" t="str">
        <f>CONCATENATE(tb_SVI[[#This Row],[Nome Município]],"/",tb_SVI[[#This Row],[UF]])</f>
        <v>Ibirapuã/BA</v>
      </c>
      <c r="G2192" s="1" t="s">
        <v>18</v>
      </c>
      <c r="H2192" s="1" t="s">
        <v>154</v>
      </c>
      <c r="I2192" s="1" t="s">
        <v>834</v>
      </c>
      <c r="J2192" s="1" t="s">
        <v>813</v>
      </c>
      <c r="K2192" s="1" t="s">
        <v>370</v>
      </c>
    </row>
    <row r="2193" spans="1:11" x14ac:dyDescent="0.2">
      <c r="A2193" s="6" t="str">
        <f>INDEX(UF_acronyms!$A$1:$C$28,MATCH(B2193,UF_acronyms!$C$1:$C$28,0),2)</f>
        <v>BA</v>
      </c>
      <c r="B2193" s="1" t="s">
        <v>4423</v>
      </c>
      <c r="C2193" s="1" t="s">
        <v>5136</v>
      </c>
      <c r="D2193" s="1" t="s">
        <v>5137</v>
      </c>
      <c r="E2193" s="11">
        <v>23404</v>
      </c>
      <c r="F2193" s="6" t="str">
        <f>CONCATENATE(tb_SVI[[#This Row],[Nome Município]],"/",tb_SVI[[#This Row],[UF]])</f>
        <v>Ibirapitanga/BA</v>
      </c>
      <c r="G2193" s="1" t="s">
        <v>18</v>
      </c>
      <c r="H2193" s="1" t="s">
        <v>70</v>
      </c>
      <c r="I2193" s="1" t="s">
        <v>256</v>
      </c>
      <c r="J2193" s="1" t="s">
        <v>264</v>
      </c>
      <c r="K2193" s="1" t="s">
        <v>323</v>
      </c>
    </row>
    <row r="2194" spans="1:11" x14ac:dyDescent="0.2">
      <c r="A2194" s="6" t="str">
        <f>INDEX(UF_acronyms!$A$1:$C$28,MATCH(B2194,UF_acronyms!$C$1:$C$28,0),2)</f>
        <v>BA</v>
      </c>
      <c r="B2194" s="1" t="s">
        <v>4423</v>
      </c>
      <c r="C2194" s="1" t="s">
        <v>5138</v>
      </c>
      <c r="D2194" s="1" t="s">
        <v>5139</v>
      </c>
      <c r="E2194" s="11">
        <v>4046</v>
      </c>
      <c r="F2194" s="6" t="str">
        <f>CONCATENATE(tb_SVI[[#This Row],[Nome Município]],"/",tb_SVI[[#This Row],[UF]])</f>
        <v>Ibiquera/BA</v>
      </c>
      <c r="G2194" s="1" t="s">
        <v>18</v>
      </c>
      <c r="H2194" s="1" t="s">
        <v>588</v>
      </c>
      <c r="I2194" s="1" t="s">
        <v>66</v>
      </c>
      <c r="J2194" s="1" t="s">
        <v>400</v>
      </c>
      <c r="K2194" s="1" t="s">
        <v>660</v>
      </c>
    </row>
    <row r="2195" spans="1:11" x14ac:dyDescent="0.2">
      <c r="A2195" s="6" t="str">
        <f>INDEX(UF_acronyms!$A$1:$C$28,MATCH(B2195,UF_acronyms!$C$1:$C$28,0),2)</f>
        <v>BA</v>
      </c>
      <c r="B2195" s="1" t="s">
        <v>4423</v>
      </c>
      <c r="C2195" s="1" t="s">
        <v>5140</v>
      </c>
      <c r="D2195" s="1" t="s">
        <v>5141</v>
      </c>
      <c r="E2195" s="11">
        <v>14947</v>
      </c>
      <c r="F2195" s="6" t="str">
        <f>CONCATENATE(tb_SVI[[#This Row],[Nome Município]],"/",tb_SVI[[#This Row],[UF]])</f>
        <v>Ibipitanga/BA</v>
      </c>
      <c r="G2195" s="1" t="s">
        <v>18</v>
      </c>
      <c r="H2195" s="1" t="s">
        <v>666</v>
      </c>
      <c r="I2195" s="1" t="s">
        <v>286</v>
      </c>
      <c r="J2195" s="1" t="s">
        <v>506</v>
      </c>
      <c r="K2195" s="1" t="s">
        <v>263</v>
      </c>
    </row>
    <row r="2196" spans="1:11" x14ac:dyDescent="0.2">
      <c r="A2196" s="6" t="str">
        <f>INDEX(UF_acronyms!$A$1:$C$28,MATCH(B2196,UF_acronyms!$C$1:$C$28,0),2)</f>
        <v>BA</v>
      </c>
      <c r="B2196" s="1" t="s">
        <v>4423</v>
      </c>
      <c r="C2196" s="1" t="s">
        <v>5142</v>
      </c>
      <c r="D2196" s="1" t="s">
        <v>5143</v>
      </c>
      <c r="E2196" s="11">
        <v>18319</v>
      </c>
      <c r="F2196" s="6" t="str">
        <f>CONCATENATE(tb_SVI[[#This Row],[Nome Município]],"/",tb_SVI[[#This Row],[UF]])</f>
        <v>Ibipeba/BA</v>
      </c>
      <c r="G2196" s="1" t="s">
        <v>18</v>
      </c>
      <c r="H2196" s="1" t="s">
        <v>296</v>
      </c>
      <c r="I2196" s="1" t="s">
        <v>1113</v>
      </c>
      <c r="J2196" s="1" t="s">
        <v>202</v>
      </c>
      <c r="K2196" s="1" t="s">
        <v>288</v>
      </c>
    </row>
    <row r="2197" spans="1:11" x14ac:dyDescent="0.2">
      <c r="A2197" s="6" t="str">
        <f>INDEX(UF_acronyms!$A$1:$C$28,MATCH(B2197,UF_acronyms!$C$1:$C$28,0),2)</f>
        <v>BA</v>
      </c>
      <c r="B2197" s="1" t="s">
        <v>4423</v>
      </c>
      <c r="C2197" s="1" t="s">
        <v>5144</v>
      </c>
      <c r="D2197" s="1" t="s">
        <v>5145</v>
      </c>
      <c r="E2197" s="11">
        <v>16230</v>
      </c>
      <c r="F2197" s="6" t="str">
        <f>CONCATENATE(tb_SVI[[#This Row],[Nome Município]],"/",tb_SVI[[#This Row],[UF]])</f>
        <v>Ibicuí/BA</v>
      </c>
      <c r="G2197" s="1" t="s">
        <v>18</v>
      </c>
      <c r="H2197" s="1" t="s">
        <v>181</v>
      </c>
      <c r="I2197" s="1" t="s">
        <v>2427</v>
      </c>
      <c r="J2197" s="1" t="s">
        <v>385</v>
      </c>
      <c r="K2197" s="1" t="s">
        <v>155</v>
      </c>
    </row>
    <row r="2198" spans="1:11" x14ac:dyDescent="0.2">
      <c r="A2198" s="6" t="str">
        <f>INDEX(UF_acronyms!$A$1:$C$28,MATCH(B2198,UF_acronyms!$C$1:$C$28,0),2)</f>
        <v>BA</v>
      </c>
      <c r="B2198" s="1" t="s">
        <v>4423</v>
      </c>
      <c r="C2198" s="1" t="s">
        <v>5146</v>
      </c>
      <c r="D2198" s="1" t="s">
        <v>5147</v>
      </c>
      <c r="E2198" s="11">
        <v>19786</v>
      </c>
      <c r="F2198" s="6" t="str">
        <f>CONCATENATE(tb_SVI[[#This Row],[Nome Município]],"/",tb_SVI[[#This Row],[UF]])</f>
        <v>Ibicoara/BA</v>
      </c>
      <c r="G2198" s="1" t="s">
        <v>18</v>
      </c>
      <c r="H2198" s="1" t="s">
        <v>153</v>
      </c>
      <c r="I2198" s="1" t="s">
        <v>1053</v>
      </c>
      <c r="J2198" s="1" t="s">
        <v>857</v>
      </c>
      <c r="K2198" s="1" t="s">
        <v>408</v>
      </c>
    </row>
    <row r="2199" spans="1:11" x14ac:dyDescent="0.2">
      <c r="A2199" s="6" t="str">
        <f>INDEX(UF_acronyms!$A$1:$C$28,MATCH(B2199,UF_acronyms!$C$1:$C$28,0),2)</f>
        <v>BA</v>
      </c>
      <c r="B2199" s="1" t="s">
        <v>4423</v>
      </c>
      <c r="C2199" s="1" t="s">
        <v>5148</v>
      </c>
      <c r="D2199" s="1" t="s">
        <v>5149</v>
      </c>
      <c r="E2199" s="11">
        <v>21378</v>
      </c>
      <c r="F2199" s="6" t="str">
        <f>CONCATENATE(tb_SVI[[#This Row],[Nome Município]],"/",tb_SVI[[#This Row],[UF]])</f>
        <v>Ibicaraí/BA</v>
      </c>
      <c r="G2199" s="1" t="s">
        <v>18</v>
      </c>
      <c r="H2199" s="1" t="s">
        <v>1143</v>
      </c>
      <c r="I2199" s="1" t="s">
        <v>3617</v>
      </c>
      <c r="J2199" s="1" t="s">
        <v>120</v>
      </c>
      <c r="K2199" s="1" t="s">
        <v>80</v>
      </c>
    </row>
    <row r="2200" spans="1:11" x14ac:dyDescent="0.2">
      <c r="A2200" s="6" t="str">
        <f>INDEX(UF_acronyms!$A$1:$C$28,MATCH(B2200,UF_acronyms!$C$1:$C$28,0),2)</f>
        <v>BA</v>
      </c>
      <c r="B2200" s="1" t="s">
        <v>4423</v>
      </c>
      <c r="C2200" s="1" t="s">
        <v>5150</v>
      </c>
      <c r="D2200" s="1" t="s">
        <v>5151</v>
      </c>
      <c r="E2200" s="11">
        <v>9031</v>
      </c>
      <c r="F2200" s="6" t="str">
        <f>CONCATENATE(tb_SVI[[#This Row],[Nome Município]],"/",tb_SVI[[#This Row],[UF]])</f>
        <v>Ibiassucê/BA</v>
      </c>
      <c r="G2200" s="1" t="s">
        <v>18</v>
      </c>
      <c r="H2200" s="1" t="s">
        <v>1255</v>
      </c>
      <c r="I2200" s="1" t="s">
        <v>1593</v>
      </c>
      <c r="J2200" s="1" t="s">
        <v>710</v>
      </c>
      <c r="K2200" s="1" t="s">
        <v>340</v>
      </c>
    </row>
    <row r="2201" spans="1:11" x14ac:dyDescent="0.2">
      <c r="A2201" s="6" t="str">
        <f>INDEX(UF_acronyms!$A$1:$C$28,MATCH(B2201,UF_acronyms!$C$1:$C$28,0),2)</f>
        <v>BA</v>
      </c>
      <c r="B2201" s="1" t="s">
        <v>4423</v>
      </c>
      <c r="C2201" s="1" t="s">
        <v>5152</v>
      </c>
      <c r="D2201" s="1" t="s">
        <v>5153</v>
      </c>
      <c r="E2201" s="11">
        <v>24121</v>
      </c>
      <c r="F2201" s="6" t="str">
        <f>CONCATENATE(tb_SVI[[#This Row],[Nome Município]],"/",tb_SVI[[#This Row],[UF]])</f>
        <v>Iaçu/BA</v>
      </c>
      <c r="G2201" s="1" t="s">
        <v>18</v>
      </c>
      <c r="H2201" s="1" t="s">
        <v>33</v>
      </c>
      <c r="I2201" s="1" t="s">
        <v>2825</v>
      </c>
      <c r="J2201" s="1" t="s">
        <v>193</v>
      </c>
      <c r="K2201" s="1" t="s">
        <v>716</v>
      </c>
    </row>
    <row r="2202" spans="1:11" x14ac:dyDescent="0.2">
      <c r="A2202" s="6" t="str">
        <f>INDEX(UF_acronyms!$A$1:$C$28,MATCH(B2202,UF_acronyms!$C$1:$C$28,0),2)</f>
        <v>BA</v>
      </c>
      <c r="B2202" s="1" t="s">
        <v>4423</v>
      </c>
      <c r="C2202" s="1" t="s">
        <v>5154</v>
      </c>
      <c r="D2202" s="1" t="s">
        <v>5155</v>
      </c>
      <c r="E2202" s="11">
        <v>12987</v>
      </c>
      <c r="F2202" s="6" t="str">
        <f>CONCATENATE(tb_SVI[[#This Row],[Nome Município]],"/",tb_SVI[[#This Row],[UF]])</f>
        <v>Heliópolis/BA</v>
      </c>
      <c r="G2202" s="1" t="s">
        <v>18</v>
      </c>
      <c r="H2202" s="1" t="s">
        <v>1297</v>
      </c>
      <c r="I2202" s="1" t="s">
        <v>84</v>
      </c>
      <c r="J2202" s="1" t="s">
        <v>191</v>
      </c>
      <c r="K2202" s="1" t="s">
        <v>597</v>
      </c>
    </row>
    <row r="2203" spans="1:11" x14ac:dyDescent="0.2">
      <c r="A2203" s="6" t="str">
        <f>INDEX(UF_acronyms!$A$1:$C$28,MATCH(B2203,UF_acronyms!$C$1:$C$28,0),2)</f>
        <v>BA</v>
      </c>
      <c r="B2203" s="1" t="s">
        <v>4423</v>
      </c>
      <c r="C2203" s="1" t="s">
        <v>5156</v>
      </c>
      <c r="D2203" s="1" t="s">
        <v>5157</v>
      </c>
      <c r="E2203" s="11">
        <v>20700</v>
      </c>
      <c r="F2203" s="6" t="str">
        <f>CONCATENATE(tb_SVI[[#This Row],[Nome Município]],"/",tb_SVI[[#This Row],[UF]])</f>
        <v>Guaratinga/BA</v>
      </c>
      <c r="G2203" s="1" t="s">
        <v>18</v>
      </c>
      <c r="H2203" s="1" t="s">
        <v>183</v>
      </c>
      <c r="I2203" s="1" t="s">
        <v>109</v>
      </c>
      <c r="J2203" s="1" t="s">
        <v>24</v>
      </c>
      <c r="K2203" s="1" t="s">
        <v>583</v>
      </c>
    </row>
    <row r="2204" spans="1:11" x14ac:dyDescent="0.2">
      <c r="A2204" s="6" t="str">
        <f>INDEX(UF_acronyms!$A$1:$C$28,MATCH(B2204,UF_acronyms!$C$1:$C$28,0),2)</f>
        <v>BA</v>
      </c>
      <c r="B2204" s="1" t="s">
        <v>4423</v>
      </c>
      <c r="C2204" s="1" t="s">
        <v>5158</v>
      </c>
      <c r="D2204" s="1" t="s">
        <v>5159</v>
      </c>
      <c r="E2204" s="11">
        <v>84928</v>
      </c>
      <c r="F2204" s="6" t="str">
        <f>CONCATENATE(tb_SVI[[#This Row],[Nome Município]],"/",tb_SVI[[#This Row],[UF]])</f>
        <v>Guanambi/BA</v>
      </c>
      <c r="G2204" s="1" t="s">
        <v>18</v>
      </c>
      <c r="H2204" s="1" t="s">
        <v>1472</v>
      </c>
      <c r="I2204" s="1" t="s">
        <v>1321</v>
      </c>
      <c r="J2204" s="1" t="s">
        <v>412</v>
      </c>
      <c r="K2204" s="1" t="s">
        <v>978</v>
      </c>
    </row>
    <row r="2205" spans="1:11" x14ac:dyDescent="0.2">
      <c r="A2205" s="6" t="str">
        <f>INDEX(UF_acronyms!$A$1:$C$28,MATCH(B2205,UF_acronyms!$C$1:$C$28,0),2)</f>
        <v>BA</v>
      </c>
      <c r="B2205" s="1" t="s">
        <v>4423</v>
      </c>
      <c r="C2205" s="1" t="s">
        <v>5160</v>
      </c>
      <c r="D2205" s="1" t="s">
        <v>5161</v>
      </c>
      <c r="E2205" s="11">
        <v>6646</v>
      </c>
      <c r="F2205" s="6" t="str">
        <f>CONCATENATE(tb_SVI[[#This Row],[Nome Município]],"/",tb_SVI[[#This Row],[UF]])</f>
        <v>Guajeru/BA</v>
      </c>
      <c r="G2205" s="1" t="s">
        <v>18</v>
      </c>
      <c r="H2205" s="1" t="s">
        <v>851</v>
      </c>
      <c r="I2205" s="1" t="s">
        <v>319</v>
      </c>
      <c r="J2205" s="1" t="s">
        <v>666</v>
      </c>
      <c r="K2205" s="1" t="s">
        <v>110</v>
      </c>
    </row>
    <row r="2206" spans="1:11" x14ac:dyDescent="0.2">
      <c r="A2206" s="6" t="str">
        <f>INDEX(UF_acronyms!$A$1:$C$28,MATCH(B2206,UF_acronyms!$C$1:$C$28,0),2)</f>
        <v>BA</v>
      </c>
      <c r="B2206" s="1" t="s">
        <v>4423</v>
      </c>
      <c r="C2206" s="1" t="s">
        <v>5162</v>
      </c>
      <c r="D2206" s="1" t="s">
        <v>5163</v>
      </c>
      <c r="E2206" s="11">
        <v>20762</v>
      </c>
      <c r="F2206" s="6" t="str">
        <f>CONCATENATE(tb_SVI[[#This Row],[Nome Município]],"/",tb_SVI[[#This Row],[UF]])</f>
        <v>Governador Mangabeira/BA</v>
      </c>
      <c r="G2206" s="1" t="s">
        <v>18</v>
      </c>
      <c r="H2206" s="1" t="s">
        <v>811</v>
      </c>
      <c r="I2206" s="1" t="s">
        <v>343</v>
      </c>
      <c r="J2206" s="1" t="s">
        <v>50</v>
      </c>
      <c r="K2206" s="1" t="s">
        <v>180</v>
      </c>
    </row>
    <row r="2207" spans="1:11" x14ac:dyDescent="0.2">
      <c r="A2207" s="6" t="str">
        <f>INDEX(UF_acronyms!$A$1:$C$28,MATCH(B2207,UF_acronyms!$C$1:$C$28,0),2)</f>
        <v>BA</v>
      </c>
      <c r="B2207" s="1" t="s">
        <v>4423</v>
      </c>
      <c r="C2207" s="1" t="s">
        <v>5164</v>
      </c>
      <c r="D2207" s="1" t="s">
        <v>5165</v>
      </c>
      <c r="E2207" s="11">
        <v>6985</v>
      </c>
      <c r="F2207" s="6" t="str">
        <f>CONCATENATE(tb_SVI[[#This Row],[Nome Município]],"/",tb_SVI[[#This Row],[UF]])</f>
        <v>Gongogi/BA</v>
      </c>
      <c r="G2207" s="1" t="s">
        <v>18</v>
      </c>
      <c r="H2207" s="1" t="s">
        <v>262</v>
      </c>
      <c r="I2207" s="1" t="s">
        <v>1491</v>
      </c>
      <c r="J2207" s="1" t="s">
        <v>265</v>
      </c>
      <c r="K2207" s="1" t="s">
        <v>604</v>
      </c>
    </row>
    <row r="2208" spans="1:11" x14ac:dyDescent="0.2">
      <c r="A2208" s="6" t="str">
        <f>INDEX(UF_acronyms!$A$1:$C$28,MATCH(B2208,UF_acronyms!$C$1:$C$28,0),2)</f>
        <v>BA</v>
      </c>
      <c r="B2208" s="1" t="s">
        <v>4423</v>
      </c>
      <c r="C2208" s="1" t="s">
        <v>5166</v>
      </c>
      <c r="D2208" s="1" t="s">
        <v>5167</v>
      </c>
      <c r="E2208" s="11">
        <v>15234</v>
      </c>
      <c r="F2208" s="6" t="str">
        <f>CONCATENATE(tb_SVI[[#This Row],[Nome Município]],"/",tb_SVI[[#This Row],[UF]])</f>
        <v>Glória/BA</v>
      </c>
      <c r="G2208" s="1" t="s">
        <v>18</v>
      </c>
      <c r="H2208" s="1" t="s">
        <v>384</v>
      </c>
      <c r="I2208" s="1" t="s">
        <v>529</v>
      </c>
      <c r="J2208" s="1" t="s">
        <v>465</v>
      </c>
      <c r="K2208" s="1" t="s">
        <v>61</v>
      </c>
    </row>
    <row r="2209" spans="1:11" x14ac:dyDescent="0.2">
      <c r="A2209" s="6" t="str">
        <f>INDEX(UF_acronyms!$A$1:$C$28,MATCH(B2209,UF_acronyms!$C$1:$C$28,0),2)</f>
        <v>BA</v>
      </c>
      <c r="B2209" s="1" t="s">
        <v>4423</v>
      </c>
      <c r="C2209" s="1" t="s">
        <v>5168</v>
      </c>
      <c r="D2209" s="1" t="s">
        <v>5169</v>
      </c>
      <c r="E2209" s="11">
        <v>11259</v>
      </c>
      <c r="F2209" s="6" t="str">
        <f>CONCATENATE(tb_SVI[[#This Row],[Nome Município]],"/",tb_SVI[[#This Row],[UF]])</f>
        <v>Gentio do Ouro/BA</v>
      </c>
      <c r="G2209" s="1" t="s">
        <v>18</v>
      </c>
      <c r="H2209" s="1" t="s">
        <v>334</v>
      </c>
      <c r="I2209" s="1" t="s">
        <v>1397</v>
      </c>
      <c r="J2209" s="1" t="s">
        <v>207</v>
      </c>
      <c r="K2209" s="1" t="s">
        <v>804</v>
      </c>
    </row>
    <row r="2210" spans="1:11" x14ac:dyDescent="0.2">
      <c r="A2210" s="6" t="str">
        <f>INDEX(UF_acronyms!$A$1:$C$28,MATCH(B2210,UF_acronyms!$C$1:$C$28,0),2)</f>
        <v>BA</v>
      </c>
      <c r="B2210" s="1" t="s">
        <v>4423</v>
      </c>
      <c r="C2210" s="1" t="s">
        <v>5170</v>
      </c>
      <c r="D2210" s="1" t="s">
        <v>5171</v>
      </c>
      <c r="E2210" s="11">
        <v>4440</v>
      </c>
      <c r="F2210" s="6" t="str">
        <f>CONCATENATE(tb_SVI[[#This Row],[Nome Município]],"/",tb_SVI[[#This Row],[UF]])</f>
        <v>Gavião/BA</v>
      </c>
      <c r="G2210" s="1" t="s">
        <v>18</v>
      </c>
      <c r="H2210" s="1" t="s">
        <v>1255</v>
      </c>
      <c r="I2210" s="1" t="s">
        <v>1792</v>
      </c>
      <c r="J2210" s="1" t="s">
        <v>894</v>
      </c>
      <c r="K2210" s="1" t="s">
        <v>115</v>
      </c>
    </row>
    <row r="2211" spans="1:11" x14ac:dyDescent="0.2">
      <c r="A2211" s="6" t="str">
        <f>INDEX(UF_acronyms!$A$1:$C$28,MATCH(B2211,UF_acronyms!$C$1:$C$28,0),2)</f>
        <v>BA</v>
      </c>
      <c r="B2211" s="1" t="s">
        <v>4423</v>
      </c>
      <c r="C2211" s="1" t="s">
        <v>5172</v>
      </c>
      <c r="D2211" s="1" t="s">
        <v>5173</v>
      </c>
      <c r="E2211" s="11">
        <v>32596</v>
      </c>
      <c r="F2211" s="6" t="str">
        <f>CONCATENATE(tb_SVI[[#This Row],[Nome Município]],"/",tb_SVI[[#This Row],[UF]])</f>
        <v>Gandu/BA</v>
      </c>
      <c r="G2211" s="1" t="s">
        <v>18</v>
      </c>
      <c r="H2211" s="1" t="s">
        <v>466</v>
      </c>
      <c r="I2211" s="1" t="s">
        <v>2257</v>
      </c>
      <c r="J2211" s="1" t="s">
        <v>385</v>
      </c>
      <c r="K2211" s="1" t="s">
        <v>111</v>
      </c>
    </row>
    <row r="2212" spans="1:11" x14ac:dyDescent="0.2">
      <c r="A2212" s="6" t="str">
        <f>INDEX(UF_acronyms!$A$1:$C$28,MATCH(B2212,UF_acronyms!$C$1:$C$28,0),2)</f>
        <v>BA</v>
      </c>
      <c r="B2212" s="1" t="s">
        <v>4423</v>
      </c>
      <c r="C2212" s="1" t="s">
        <v>5174</v>
      </c>
      <c r="D2212" s="1" t="s">
        <v>1471</v>
      </c>
      <c r="E2212" s="11">
        <v>17845</v>
      </c>
      <c r="F2212" s="6" t="str">
        <f>CONCATENATE(tb_SVI[[#This Row],[Nome Município]],"/",tb_SVI[[#This Row],[UF]])</f>
        <v>Fátima/BA</v>
      </c>
      <c r="G2212" s="1" t="s">
        <v>18</v>
      </c>
      <c r="H2212" s="1" t="s">
        <v>835</v>
      </c>
      <c r="I2212" s="1" t="s">
        <v>2090</v>
      </c>
      <c r="J2212" s="1" t="s">
        <v>165</v>
      </c>
      <c r="K2212" s="1" t="s">
        <v>572</v>
      </c>
    </row>
    <row r="2213" spans="1:11" x14ac:dyDescent="0.2">
      <c r="A2213" s="6" t="str">
        <f>INDEX(UF_acronyms!$A$1:$C$28,MATCH(B2213,UF_acronyms!$C$1:$C$28,0),2)</f>
        <v>BA</v>
      </c>
      <c r="B2213" s="1" t="s">
        <v>4423</v>
      </c>
      <c r="C2213" s="1" t="s">
        <v>5175</v>
      </c>
      <c r="D2213" s="1" t="s">
        <v>5176</v>
      </c>
      <c r="E2213" s="11">
        <v>25857</v>
      </c>
      <c r="F2213" s="6" t="str">
        <f>CONCATENATE(tb_SVI[[#This Row],[Nome Município]],"/",tb_SVI[[#This Row],[UF]])</f>
        <v>Formosa do Rio Preto/BA</v>
      </c>
      <c r="G2213" s="1" t="s">
        <v>18</v>
      </c>
      <c r="H2213" s="1" t="s">
        <v>908</v>
      </c>
      <c r="I2213" s="1" t="s">
        <v>316</v>
      </c>
      <c r="J2213" s="1" t="s">
        <v>323</v>
      </c>
      <c r="K2213" s="1" t="s">
        <v>59</v>
      </c>
    </row>
    <row r="2214" spans="1:11" x14ac:dyDescent="0.2">
      <c r="A2214" s="6" t="str">
        <f>INDEX(UF_acronyms!$A$1:$C$28,MATCH(B2214,UF_acronyms!$C$1:$C$28,0),2)</f>
        <v>BA</v>
      </c>
      <c r="B2214" s="1" t="s">
        <v>4423</v>
      </c>
      <c r="C2214" s="1" t="s">
        <v>5177</v>
      </c>
      <c r="D2214" s="1" t="s">
        <v>5178</v>
      </c>
      <c r="E2214" s="11">
        <v>10575</v>
      </c>
      <c r="F2214" s="6" t="str">
        <f>CONCATENATE(tb_SVI[[#This Row],[Nome Município]],"/",tb_SVI[[#This Row],[UF]])</f>
        <v>Floresta Azul/BA</v>
      </c>
      <c r="G2214" s="1" t="s">
        <v>18</v>
      </c>
      <c r="H2214" s="1" t="s">
        <v>33</v>
      </c>
      <c r="I2214" s="1" t="s">
        <v>49</v>
      </c>
      <c r="J2214" s="1" t="s">
        <v>682</v>
      </c>
      <c r="K2214" s="1" t="s">
        <v>78</v>
      </c>
    </row>
    <row r="2215" spans="1:11" x14ac:dyDescent="0.2">
      <c r="A2215" s="6" t="str">
        <f>INDEX(UF_acronyms!$A$1:$C$28,MATCH(B2215,UF_acronyms!$C$1:$C$28,0),2)</f>
        <v>BA</v>
      </c>
      <c r="B2215" s="1" t="s">
        <v>4423</v>
      </c>
      <c r="C2215" s="1" t="s">
        <v>5179</v>
      </c>
      <c r="D2215" s="1" t="s">
        <v>5180</v>
      </c>
      <c r="E2215" s="11">
        <v>5629</v>
      </c>
      <c r="F2215" s="6" t="str">
        <f>CONCATENATE(tb_SVI[[#This Row],[Nome Município]],"/",tb_SVI[[#This Row],[UF]])</f>
        <v>Firmino Alves/BA</v>
      </c>
      <c r="G2215" s="1" t="s">
        <v>18</v>
      </c>
      <c r="H2215" s="1" t="s">
        <v>1142</v>
      </c>
      <c r="I2215" s="1" t="s">
        <v>1457</v>
      </c>
      <c r="J2215" s="1" t="s">
        <v>147</v>
      </c>
      <c r="K2215" s="1" t="s">
        <v>334</v>
      </c>
    </row>
    <row r="2216" spans="1:11" x14ac:dyDescent="0.2">
      <c r="A2216" s="6" t="str">
        <f>INDEX(UF_acronyms!$A$1:$C$28,MATCH(B2216,UF_acronyms!$C$1:$C$28,0),2)</f>
        <v>BA</v>
      </c>
      <c r="B2216" s="1" t="s">
        <v>4423</v>
      </c>
      <c r="C2216" s="1" t="s">
        <v>5181</v>
      </c>
      <c r="D2216" s="1" t="s">
        <v>1483</v>
      </c>
      <c r="E2216" s="11">
        <v>16345</v>
      </c>
      <c r="F2216" s="6" t="str">
        <f>CONCATENATE(tb_SVI[[#This Row],[Nome Município]],"/",tb_SVI[[#This Row],[UF]])</f>
        <v>Filadélfia/BA</v>
      </c>
      <c r="G2216" s="1" t="s">
        <v>18</v>
      </c>
      <c r="H2216" s="1" t="s">
        <v>349</v>
      </c>
      <c r="I2216" s="1" t="s">
        <v>145</v>
      </c>
      <c r="J2216" s="1" t="s">
        <v>127</v>
      </c>
      <c r="K2216" s="1" t="s">
        <v>969</v>
      </c>
    </row>
    <row r="2217" spans="1:11" x14ac:dyDescent="0.2">
      <c r="A2217" s="6" t="str">
        <f>INDEX(UF_acronyms!$A$1:$C$28,MATCH(B2217,UF_acronyms!$C$1:$C$28,0),2)</f>
        <v>BA</v>
      </c>
      <c r="B2217" s="1" t="s">
        <v>4423</v>
      </c>
      <c r="C2217" s="1" t="s">
        <v>5182</v>
      </c>
      <c r="D2217" s="1" t="s">
        <v>5183</v>
      </c>
      <c r="E2217" s="11">
        <v>619609</v>
      </c>
      <c r="F2217" s="6" t="str">
        <f>CONCATENATE(tb_SVI[[#This Row],[Nome Município]],"/",tb_SVI[[#This Row],[UF]])</f>
        <v>Feira de Santana/BA</v>
      </c>
      <c r="G2217" s="1" t="s">
        <v>18</v>
      </c>
      <c r="H2217" s="1" t="s">
        <v>19</v>
      </c>
      <c r="I2217" s="1" t="s">
        <v>531</v>
      </c>
      <c r="J2217" s="1" t="s">
        <v>151</v>
      </c>
      <c r="K2217" s="1" t="s">
        <v>505</v>
      </c>
    </row>
    <row r="2218" spans="1:11" x14ac:dyDescent="0.2">
      <c r="A2218" s="6" t="str">
        <f>INDEX(UF_acronyms!$A$1:$C$28,MATCH(B2218,UF_acronyms!$C$1:$C$28,0),2)</f>
        <v>BA</v>
      </c>
      <c r="B2218" s="1" t="s">
        <v>4423</v>
      </c>
      <c r="C2218" s="1" t="s">
        <v>5184</v>
      </c>
      <c r="D2218" s="1" t="s">
        <v>5185</v>
      </c>
      <c r="E2218" s="11">
        <v>5661</v>
      </c>
      <c r="F2218" s="6" t="str">
        <f>CONCATENATE(tb_SVI[[#This Row],[Nome Município]],"/",tb_SVI[[#This Row],[UF]])</f>
        <v>Feira da Mata/BA</v>
      </c>
      <c r="G2218" s="1" t="s">
        <v>18</v>
      </c>
      <c r="H2218" s="1" t="s">
        <v>146</v>
      </c>
      <c r="I2218" s="1" t="s">
        <v>294</v>
      </c>
      <c r="J2218" s="1" t="s">
        <v>430</v>
      </c>
      <c r="K2218" s="1" t="s">
        <v>655</v>
      </c>
    </row>
    <row r="2219" spans="1:11" x14ac:dyDescent="0.2">
      <c r="A2219" s="6" t="str">
        <f>INDEX(UF_acronyms!$A$1:$C$28,MATCH(B2219,UF_acronyms!$C$1:$C$28,0),2)</f>
        <v>BA</v>
      </c>
      <c r="B2219" s="1" t="s">
        <v>4423</v>
      </c>
      <c r="C2219" s="1" t="s">
        <v>5186</v>
      </c>
      <c r="D2219" s="1" t="s">
        <v>5187</v>
      </c>
      <c r="E2219" s="11">
        <v>114396</v>
      </c>
      <c r="F2219" s="6" t="str">
        <f>CONCATENATE(tb_SVI[[#This Row],[Nome Município]],"/",tb_SVI[[#This Row],[UF]])</f>
        <v>Eunápolis/BA</v>
      </c>
      <c r="G2219" s="1" t="s">
        <v>18</v>
      </c>
      <c r="H2219" s="1" t="s">
        <v>198</v>
      </c>
      <c r="I2219" s="1" t="s">
        <v>168</v>
      </c>
      <c r="J2219" s="1" t="s">
        <v>835</v>
      </c>
      <c r="K2219" s="1" t="s">
        <v>978</v>
      </c>
    </row>
    <row r="2220" spans="1:11" x14ac:dyDescent="0.2">
      <c r="A2220" s="6" t="str">
        <f>INDEX(UF_acronyms!$A$1:$C$28,MATCH(B2220,UF_acronyms!$C$1:$C$28,0),2)</f>
        <v>BA</v>
      </c>
      <c r="B2220" s="1" t="s">
        <v>4423</v>
      </c>
      <c r="C2220" s="1" t="s">
        <v>5188</v>
      </c>
      <c r="D2220" s="1" t="s">
        <v>5189</v>
      </c>
      <c r="E2220" s="11">
        <v>60858</v>
      </c>
      <c r="F2220" s="6" t="str">
        <f>CONCATENATE(tb_SVI[[#This Row],[Nome Município]],"/",tb_SVI[[#This Row],[UF]])</f>
        <v>Euclides da Cunha/BA</v>
      </c>
      <c r="G2220" s="1" t="s">
        <v>18</v>
      </c>
      <c r="H2220" s="1" t="s">
        <v>2158</v>
      </c>
      <c r="I2220" s="1" t="s">
        <v>1567</v>
      </c>
      <c r="J2220" s="1" t="s">
        <v>67</v>
      </c>
      <c r="K2220" s="1" t="s">
        <v>387</v>
      </c>
    </row>
    <row r="2221" spans="1:11" x14ac:dyDescent="0.2">
      <c r="A2221" s="6" t="str">
        <f>INDEX(UF_acronyms!$A$1:$C$28,MATCH(B2221,UF_acronyms!$C$1:$C$28,0),2)</f>
        <v>BA</v>
      </c>
      <c r="B2221" s="1" t="s">
        <v>4423</v>
      </c>
      <c r="C2221" s="1" t="s">
        <v>5190</v>
      </c>
      <c r="D2221" s="1" t="s">
        <v>5191</v>
      </c>
      <c r="E2221" s="11">
        <v>37578</v>
      </c>
      <c r="F2221" s="6" t="str">
        <f>CONCATENATE(tb_SVI[[#This Row],[Nome Município]],"/",tb_SVI[[#This Row],[UF]])</f>
        <v>Esplanada/BA</v>
      </c>
      <c r="G2221" s="1" t="s">
        <v>18</v>
      </c>
      <c r="H2221" s="1" t="s">
        <v>702</v>
      </c>
      <c r="I2221" s="1" t="s">
        <v>792</v>
      </c>
      <c r="J2221" s="1" t="s">
        <v>70</v>
      </c>
      <c r="K2221" s="1" t="s">
        <v>103</v>
      </c>
    </row>
    <row r="2222" spans="1:11" x14ac:dyDescent="0.2">
      <c r="A2222" s="6" t="str">
        <f>INDEX(UF_acronyms!$A$1:$C$28,MATCH(B2222,UF_acronyms!$C$1:$C$28,0),2)</f>
        <v>BA</v>
      </c>
      <c r="B2222" s="1" t="s">
        <v>4423</v>
      </c>
      <c r="C2222" s="1" t="s">
        <v>5192</v>
      </c>
      <c r="D2222" s="1" t="s">
        <v>5193</v>
      </c>
      <c r="E2222" s="11">
        <v>41901</v>
      </c>
      <c r="F2222" s="6" t="str">
        <f>CONCATENATE(tb_SVI[[#This Row],[Nome Município]],"/",tb_SVI[[#This Row],[UF]])</f>
        <v>Entre Rios/BA</v>
      </c>
      <c r="G2222" s="1" t="s">
        <v>18</v>
      </c>
      <c r="H2222" s="1" t="s">
        <v>318</v>
      </c>
      <c r="I2222" s="1" t="s">
        <v>54</v>
      </c>
      <c r="J2222" s="1" t="s">
        <v>432</v>
      </c>
      <c r="K2222" s="1" t="s">
        <v>405</v>
      </c>
    </row>
    <row r="2223" spans="1:11" x14ac:dyDescent="0.2">
      <c r="A2223" s="6" t="str">
        <f>INDEX(UF_acronyms!$A$1:$C$28,MATCH(B2223,UF_acronyms!$C$1:$C$28,0),2)</f>
        <v>BA</v>
      </c>
      <c r="B2223" s="1" t="s">
        <v>4423</v>
      </c>
      <c r="C2223" s="1" t="s">
        <v>5194</v>
      </c>
      <c r="D2223" s="1" t="s">
        <v>5195</v>
      </c>
      <c r="E2223" s="11">
        <v>16446</v>
      </c>
      <c r="F2223" s="6" t="str">
        <f>CONCATENATE(tb_SVI[[#This Row],[Nome Município]],"/",tb_SVI[[#This Row],[UF]])</f>
        <v>Encruzilhada/BA</v>
      </c>
      <c r="G2223" s="1" t="s">
        <v>18</v>
      </c>
      <c r="H2223" s="1" t="s">
        <v>365</v>
      </c>
      <c r="I2223" s="1" t="s">
        <v>529</v>
      </c>
      <c r="J2223" s="1" t="s">
        <v>311</v>
      </c>
      <c r="K2223" s="1" t="s">
        <v>112</v>
      </c>
    </row>
    <row r="2224" spans="1:11" x14ac:dyDescent="0.2">
      <c r="A2224" s="6" t="str">
        <f>INDEX(UF_acronyms!$A$1:$C$28,MATCH(B2224,UF_acronyms!$C$1:$C$28,0),2)</f>
        <v>BA</v>
      </c>
      <c r="B2224" s="1" t="s">
        <v>4423</v>
      </c>
      <c r="C2224" s="1" t="s">
        <v>5196</v>
      </c>
      <c r="D2224" s="1" t="s">
        <v>5197</v>
      </c>
      <c r="E2224" s="11">
        <v>8126</v>
      </c>
      <c r="F2224" s="6" t="str">
        <f>CONCATENATE(tb_SVI[[#This Row],[Nome Município]],"/",tb_SVI[[#This Row],[UF]])</f>
        <v>Elísio Medrado/BA</v>
      </c>
      <c r="G2224" s="1" t="s">
        <v>18</v>
      </c>
      <c r="H2224" s="1" t="s">
        <v>57</v>
      </c>
      <c r="I2224" s="1" t="s">
        <v>1366</v>
      </c>
      <c r="J2224" s="1" t="s">
        <v>371</v>
      </c>
      <c r="K2224" s="1" t="s">
        <v>61</v>
      </c>
    </row>
    <row r="2225" spans="1:11" x14ac:dyDescent="0.2">
      <c r="A2225" s="6" t="str">
        <f>INDEX(UF_acronyms!$A$1:$C$28,MATCH(B2225,UF_acronyms!$C$1:$C$28,0),2)</f>
        <v>BA</v>
      </c>
      <c r="B2225" s="1" t="s">
        <v>4423</v>
      </c>
      <c r="C2225" s="1" t="s">
        <v>5198</v>
      </c>
      <c r="D2225" s="1" t="s">
        <v>5199</v>
      </c>
      <c r="E2225" s="11">
        <v>10525</v>
      </c>
      <c r="F2225" s="6" t="str">
        <f>CONCATENATE(tb_SVI[[#This Row],[Nome Município]],"/",tb_SVI[[#This Row],[UF]])</f>
        <v>Dário Meira/BA</v>
      </c>
      <c r="G2225" s="1" t="s">
        <v>18</v>
      </c>
      <c r="H2225" s="1" t="s">
        <v>813</v>
      </c>
      <c r="I2225" s="1" t="s">
        <v>283</v>
      </c>
      <c r="J2225" s="1" t="s">
        <v>311</v>
      </c>
      <c r="K2225" s="1" t="s">
        <v>610</v>
      </c>
    </row>
    <row r="2226" spans="1:11" x14ac:dyDescent="0.2">
      <c r="A2226" s="6" t="str">
        <f>INDEX(UF_acronyms!$A$1:$C$28,MATCH(B2226,UF_acronyms!$C$1:$C$28,0),2)</f>
        <v>BA</v>
      </c>
      <c r="B2226" s="1" t="s">
        <v>4423</v>
      </c>
      <c r="C2226" s="1" t="s">
        <v>5200</v>
      </c>
      <c r="D2226" s="1" t="s">
        <v>5201</v>
      </c>
      <c r="E2226" s="11">
        <v>4065</v>
      </c>
      <c r="F2226" s="6" t="str">
        <f>CONCATENATE(tb_SVI[[#This Row],[Nome Município]],"/",tb_SVI[[#This Row],[UF]])</f>
        <v>Dom Macedo Costa/BA</v>
      </c>
      <c r="G2226" s="1" t="s">
        <v>18</v>
      </c>
      <c r="H2226" s="1" t="s">
        <v>41</v>
      </c>
      <c r="I2226" s="1" t="s">
        <v>2161</v>
      </c>
      <c r="J2226" s="1" t="s">
        <v>863</v>
      </c>
      <c r="K2226" s="1" t="s">
        <v>221</v>
      </c>
    </row>
    <row r="2227" spans="1:11" x14ac:dyDescent="0.2">
      <c r="A2227" s="6" t="str">
        <f>INDEX(UF_acronyms!$A$1:$C$28,MATCH(B2227,UF_acronyms!$C$1:$C$28,0),2)</f>
        <v>BA</v>
      </c>
      <c r="B2227" s="1" t="s">
        <v>4423</v>
      </c>
      <c r="C2227" s="1" t="s">
        <v>5202</v>
      </c>
      <c r="D2227" s="1" t="s">
        <v>5203</v>
      </c>
      <c r="E2227" s="11">
        <v>12240</v>
      </c>
      <c r="F2227" s="6" t="str">
        <f>CONCATENATE(tb_SVI[[#This Row],[Nome Município]],"/",tb_SVI[[#This Row],[UF]])</f>
        <v>Dom Basílio/BA</v>
      </c>
      <c r="G2227" s="1" t="s">
        <v>18</v>
      </c>
      <c r="H2227" s="1" t="s">
        <v>95</v>
      </c>
      <c r="I2227" s="1" t="s">
        <v>2090</v>
      </c>
      <c r="J2227" s="1" t="s">
        <v>1233</v>
      </c>
      <c r="K2227" s="1" t="s">
        <v>365</v>
      </c>
    </row>
    <row r="2228" spans="1:11" x14ac:dyDescent="0.2">
      <c r="A2228" s="6" t="str">
        <f>INDEX(UF_acronyms!$A$1:$C$28,MATCH(B2228,UF_acronyms!$C$1:$C$28,0),2)</f>
        <v>BA</v>
      </c>
      <c r="B2228" s="1" t="s">
        <v>4423</v>
      </c>
      <c r="C2228" s="1" t="s">
        <v>5204</v>
      </c>
      <c r="D2228" s="1" t="s">
        <v>5205</v>
      </c>
      <c r="E2228" s="11">
        <v>32576</v>
      </c>
      <c r="F2228" s="6" t="str">
        <f>CONCATENATE(tb_SVI[[#This Row],[Nome Município]],"/",tb_SVI[[#This Row],[UF]])</f>
        <v>Cícero Dantas/BA</v>
      </c>
      <c r="G2228" s="1" t="s">
        <v>18</v>
      </c>
      <c r="H2228" s="1" t="s">
        <v>484</v>
      </c>
      <c r="I2228" s="1" t="s">
        <v>362</v>
      </c>
      <c r="J2228" s="1" t="s">
        <v>411</v>
      </c>
      <c r="K2228" s="1" t="s">
        <v>532</v>
      </c>
    </row>
    <row r="2229" spans="1:11" x14ac:dyDescent="0.2">
      <c r="A2229" s="6" t="str">
        <f>INDEX(UF_acronyms!$A$1:$C$28,MATCH(B2229,UF_acronyms!$C$1:$C$28,0),2)</f>
        <v>BA</v>
      </c>
      <c r="B2229" s="1" t="s">
        <v>4423</v>
      </c>
      <c r="C2229" s="1" t="s">
        <v>5206</v>
      </c>
      <c r="D2229" s="1" t="s">
        <v>5207</v>
      </c>
      <c r="E2229" s="11">
        <v>25053</v>
      </c>
      <c r="F2229" s="6" t="str">
        <f>CONCATENATE(tb_SVI[[#This Row],[Nome Município]],"/",tb_SVI[[#This Row],[UF]])</f>
        <v>Cândido Sales/BA</v>
      </c>
      <c r="G2229" s="1" t="s">
        <v>18</v>
      </c>
      <c r="H2229" s="1" t="s">
        <v>303</v>
      </c>
      <c r="I2229" s="1" t="s">
        <v>1463</v>
      </c>
      <c r="J2229" s="1" t="s">
        <v>98</v>
      </c>
      <c r="K2229" s="1" t="s">
        <v>165</v>
      </c>
    </row>
    <row r="2230" spans="1:11" x14ac:dyDescent="0.2">
      <c r="A2230" s="6" t="str">
        <f>INDEX(UF_acronyms!$A$1:$C$28,MATCH(B2230,UF_acronyms!$C$1:$C$28,0),2)</f>
        <v>BA</v>
      </c>
      <c r="B2230" s="1" t="s">
        <v>4423</v>
      </c>
      <c r="C2230" s="1" t="s">
        <v>5208</v>
      </c>
      <c r="D2230" s="1" t="s">
        <v>5209</v>
      </c>
      <c r="E2230" s="11">
        <v>34886</v>
      </c>
      <c r="F2230" s="6" t="str">
        <f>CONCATENATE(tb_SVI[[#This Row],[Nome Município]],"/",tb_SVI[[#This Row],[UF]])</f>
        <v>Curaçá/BA</v>
      </c>
      <c r="G2230" s="1" t="s">
        <v>18</v>
      </c>
      <c r="H2230" s="1" t="s">
        <v>303</v>
      </c>
      <c r="I2230" s="1" t="s">
        <v>450</v>
      </c>
      <c r="J2230" s="1" t="s">
        <v>581</v>
      </c>
      <c r="K2230" s="1" t="s">
        <v>857</v>
      </c>
    </row>
    <row r="2231" spans="1:11" x14ac:dyDescent="0.2">
      <c r="A2231" s="6" t="str">
        <f>INDEX(UF_acronyms!$A$1:$C$28,MATCH(B2231,UF_acronyms!$C$1:$C$28,0),2)</f>
        <v>BA</v>
      </c>
      <c r="B2231" s="1" t="s">
        <v>4423</v>
      </c>
      <c r="C2231" s="1" t="s">
        <v>5210</v>
      </c>
      <c r="D2231" s="1" t="s">
        <v>5211</v>
      </c>
      <c r="E2231" s="11">
        <v>63591</v>
      </c>
      <c r="F2231" s="6" t="str">
        <f>CONCATENATE(tb_SVI[[#This Row],[Nome Município]],"/",tb_SVI[[#This Row],[UF]])</f>
        <v>Cruz das Almas/BA</v>
      </c>
      <c r="G2231" s="1" t="s">
        <v>18</v>
      </c>
      <c r="H2231" s="1" t="s">
        <v>19</v>
      </c>
      <c r="I2231" s="1" t="s">
        <v>1366</v>
      </c>
      <c r="J2231" s="1" t="s">
        <v>412</v>
      </c>
      <c r="K2231" s="1" t="s">
        <v>300</v>
      </c>
    </row>
    <row r="2232" spans="1:11" x14ac:dyDescent="0.2">
      <c r="A2232" s="6" t="str">
        <f>INDEX(UF_acronyms!$A$1:$C$28,MATCH(B2232,UF_acronyms!$C$1:$C$28,0),2)</f>
        <v>BA</v>
      </c>
      <c r="B2232" s="1" t="s">
        <v>4423</v>
      </c>
      <c r="C2232" s="1" t="s">
        <v>5212</v>
      </c>
      <c r="D2232" s="1" t="s">
        <v>5213</v>
      </c>
      <c r="E2232" s="11">
        <v>21163</v>
      </c>
      <c r="F2232" s="6" t="str">
        <f>CONCATENATE(tb_SVI[[#This Row],[Nome Município]],"/",tb_SVI[[#This Row],[UF]])</f>
        <v>Crisópolis/BA</v>
      </c>
      <c r="G2232" s="1" t="s">
        <v>18</v>
      </c>
      <c r="H2232" s="1" t="s">
        <v>59</v>
      </c>
      <c r="I2232" s="1" t="s">
        <v>198</v>
      </c>
      <c r="J2232" s="1" t="s">
        <v>581</v>
      </c>
      <c r="K2232" s="1" t="s">
        <v>1058</v>
      </c>
    </row>
    <row r="2233" spans="1:11" x14ac:dyDescent="0.2">
      <c r="A2233" s="6" t="str">
        <f>INDEX(UF_acronyms!$A$1:$C$28,MATCH(B2233,UF_acronyms!$C$1:$C$28,0),2)</f>
        <v>BA</v>
      </c>
      <c r="B2233" s="1" t="s">
        <v>4423</v>
      </c>
      <c r="C2233" s="1" t="s">
        <v>5214</v>
      </c>
      <c r="D2233" s="1" t="s">
        <v>5215</v>
      </c>
      <c r="E2233" s="11">
        <v>13947</v>
      </c>
      <c r="F2233" s="6" t="str">
        <f>CONCATENATE(tb_SVI[[#This Row],[Nome Município]],"/",tb_SVI[[#This Row],[UF]])</f>
        <v>Cristópolis/BA</v>
      </c>
      <c r="G2233" s="1" t="s">
        <v>18</v>
      </c>
      <c r="H2233" s="1" t="s">
        <v>331</v>
      </c>
      <c r="I2233" s="1" t="s">
        <v>1432</v>
      </c>
      <c r="J2233" s="1" t="s">
        <v>61</v>
      </c>
      <c r="K2233" s="1" t="s">
        <v>123</v>
      </c>
    </row>
    <row r="2234" spans="1:11" x14ac:dyDescent="0.2">
      <c r="A2234" s="6" t="str">
        <f>INDEX(UF_acronyms!$A$1:$C$28,MATCH(B2234,UF_acronyms!$C$1:$C$28,0),2)</f>
        <v>BA</v>
      </c>
      <c r="B2234" s="1" t="s">
        <v>4423</v>
      </c>
      <c r="C2234" s="1" t="s">
        <v>5216</v>
      </c>
      <c r="D2234" s="1" t="s">
        <v>5217</v>
      </c>
      <c r="E2234" s="11">
        <v>5351</v>
      </c>
      <c r="F2234" s="6" t="str">
        <f>CONCATENATE(tb_SVI[[#This Row],[Nome Município]],"/",tb_SVI[[#This Row],[UF]])</f>
        <v>Cravolândia/BA</v>
      </c>
      <c r="G2234" s="1" t="s">
        <v>18</v>
      </c>
      <c r="H2234" s="1" t="s">
        <v>851</v>
      </c>
      <c r="I2234" s="1" t="s">
        <v>390</v>
      </c>
      <c r="J2234" s="1" t="s">
        <v>303</v>
      </c>
      <c r="K2234" s="1" t="s">
        <v>660</v>
      </c>
    </row>
    <row r="2235" spans="1:11" x14ac:dyDescent="0.2">
      <c r="A2235" s="6" t="str">
        <f>INDEX(UF_acronyms!$A$1:$C$28,MATCH(B2235,UF_acronyms!$C$1:$C$28,0),2)</f>
        <v>BA</v>
      </c>
      <c r="B2235" s="1" t="s">
        <v>4423</v>
      </c>
      <c r="C2235" s="1" t="s">
        <v>5218</v>
      </c>
      <c r="D2235" s="1" t="s">
        <v>5219</v>
      </c>
      <c r="E2235" s="11">
        <v>32191</v>
      </c>
      <c r="F2235" s="6" t="str">
        <f>CONCATENATE(tb_SVI[[#This Row],[Nome Município]],"/",tb_SVI[[#This Row],[UF]])</f>
        <v>Correntina/BA</v>
      </c>
      <c r="G2235" s="1" t="s">
        <v>18</v>
      </c>
      <c r="H2235" s="1" t="s">
        <v>460</v>
      </c>
      <c r="I2235" s="1" t="s">
        <v>1284</v>
      </c>
      <c r="J2235" s="1" t="s">
        <v>330</v>
      </c>
      <c r="K2235" s="1" t="s">
        <v>76</v>
      </c>
    </row>
    <row r="2236" spans="1:11" x14ac:dyDescent="0.2">
      <c r="A2236" s="6" t="str">
        <f>INDEX(UF_acronyms!$A$1:$C$28,MATCH(B2236,UF_acronyms!$C$1:$C$28,0),2)</f>
        <v>BA</v>
      </c>
      <c r="B2236" s="1" t="s">
        <v>4423</v>
      </c>
      <c r="C2236" s="1" t="s">
        <v>5220</v>
      </c>
      <c r="D2236" s="1" t="s">
        <v>5221</v>
      </c>
      <c r="E2236" s="11">
        <v>15717</v>
      </c>
      <c r="F2236" s="6" t="str">
        <f>CONCATENATE(tb_SVI[[#This Row],[Nome Município]],"/",tb_SVI[[#This Row],[UF]])</f>
        <v>Coronel João Sá/BA</v>
      </c>
      <c r="G2236" s="1" t="s">
        <v>18</v>
      </c>
      <c r="H2236" s="1" t="s">
        <v>105</v>
      </c>
      <c r="I2236" s="1" t="s">
        <v>458</v>
      </c>
      <c r="J2236" s="1" t="s">
        <v>354</v>
      </c>
      <c r="K2236" s="1" t="s">
        <v>228</v>
      </c>
    </row>
    <row r="2237" spans="1:11" x14ac:dyDescent="0.2">
      <c r="A2237" s="6" t="str">
        <f>INDEX(UF_acronyms!$A$1:$C$28,MATCH(B2237,UF_acronyms!$C$1:$C$28,0),2)</f>
        <v>BA</v>
      </c>
      <c r="B2237" s="1" t="s">
        <v>4423</v>
      </c>
      <c r="C2237" s="1" t="s">
        <v>5222</v>
      </c>
      <c r="D2237" s="1" t="s">
        <v>5223</v>
      </c>
      <c r="E2237" s="11">
        <v>14149</v>
      </c>
      <c r="F2237" s="6" t="str">
        <f>CONCATENATE(tb_SVI[[#This Row],[Nome Município]],"/",tb_SVI[[#This Row],[UF]])</f>
        <v>Coribe/BA</v>
      </c>
      <c r="G2237" s="1" t="s">
        <v>18</v>
      </c>
      <c r="H2237" s="1" t="s">
        <v>153</v>
      </c>
      <c r="I2237" s="1" t="s">
        <v>338</v>
      </c>
      <c r="J2237" s="1" t="s">
        <v>309</v>
      </c>
      <c r="K2237" s="1" t="s">
        <v>572</v>
      </c>
    </row>
    <row r="2238" spans="1:11" x14ac:dyDescent="0.2">
      <c r="A2238" s="6" t="str">
        <f>INDEX(UF_acronyms!$A$1:$C$28,MATCH(B2238,UF_acronyms!$C$1:$C$28,0),2)</f>
        <v>BA</v>
      </c>
      <c r="B2238" s="1" t="s">
        <v>4423</v>
      </c>
      <c r="C2238" s="1" t="s">
        <v>5224</v>
      </c>
      <c r="D2238" s="1" t="s">
        <v>5225</v>
      </c>
      <c r="E2238" s="11">
        <v>8642</v>
      </c>
      <c r="F2238" s="6" t="str">
        <f>CONCATENATE(tb_SVI[[#This Row],[Nome Município]],"/",tb_SVI[[#This Row],[UF]])</f>
        <v>Cordeiros/BA</v>
      </c>
      <c r="G2238" s="1" t="s">
        <v>18</v>
      </c>
      <c r="H2238" s="1" t="s">
        <v>1709</v>
      </c>
      <c r="I2238" s="1" t="s">
        <v>2990</v>
      </c>
      <c r="J2238" s="1" t="s">
        <v>26</v>
      </c>
      <c r="K2238" s="1" t="s">
        <v>773</v>
      </c>
    </row>
    <row r="2239" spans="1:11" x14ac:dyDescent="0.2">
      <c r="A2239" s="6" t="str">
        <f>INDEX(UF_acronyms!$A$1:$C$28,MATCH(B2239,UF_acronyms!$C$1:$C$28,0),2)</f>
        <v>BA</v>
      </c>
      <c r="B2239" s="1" t="s">
        <v>4423</v>
      </c>
      <c r="C2239" s="1" t="s">
        <v>5226</v>
      </c>
      <c r="D2239" s="1" t="s">
        <v>5227</v>
      </c>
      <c r="E2239" s="11">
        <v>22495</v>
      </c>
      <c r="F2239" s="6" t="str">
        <f>CONCATENATE(tb_SVI[[#This Row],[Nome Município]],"/",tb_SVI[[#This Row],[UF]])</f>
        <v>Coração de Maria/BA</v>
      </c>
      <c r="G2239" s="1" t="s">
        <v>18</v>
      </c>
      <c r="H2239" s="1" t="s">
        <v>36</v>
      </c>
      <c r="I2239" s="1" t="s">
        <v>999</v>
      </c>
      <c r="J2239" s="1" t="s">
        <v>153</v>
      </c>
      <c r="K2239" s="1" t="s">
        <v>438</v>
      </c>
    </row>
    <row r="2240" spans="1:11" x14ac:dyDescent="0.2">
      <c r="A2240" s="6" t="str">
        <f>INDEX(UF_acronyms!$A$1:$C$28,MATCH(B2240,UF_acronyms!$C$1:$C$28,0),2)</f>
        <v>BA</v>
      </c>
      <c r="B2240" s="1" t="s">
        <v>4423</v>
      </c>
      <c r="C2240" s="1" t="s">
        <v>5228</v>
      </c>
      <c r="D2240" s="1" t="s">
        <v>5229</v>
      </c>
      <c r="E2240" s="11">
        <v>4045</v>
      </c>
      <c r="F2240" s="6" t="str">
        <f>CONCATENATE(tb_SVI[[#This Row],[Nome Município]],"/",tb_SVI[[#This Row],[UF]])</f>
        <v>Contendas do Sincorá/BA</v>
      </c>
      <c r="G2240" s="1" t="s">
        <v>18</v>
      </c>
      <c r="H2240" s="1" t="s">
        <v>208</v>
      </c>
      <c r="I2240" s="1" t="s">
        <v>142</v>
      </c>
      <c r="J2240" s="1" t="s">
        <v>1007</v>
      </c>
      <c r="K2240" s="1" t="s">
        <v>465</v>
      </c>
    </row>
    <row r="2241" spans="1:11" x14ac:dyDescent="0.2">
      <c r="A2241" s="6" t="str">
        <f>INDEX(UF_acronyms!$A$1:$C$28,MATCH(B2241,UF_acronyms!$C$1:$C$28,0),2)</f>
        <v>BA</v>
      </c>
      <c r="B2241" s="1" t="s">
        <v>4423</v>
      </c>
      <c r="C2241" s="1" t="s">
        <v>5230</v>
      </c>
      <c r="D2241" s="1" t="s">
        <v>5231</v>
      </c>
      <c r="E2241" s="11">
        <v>17178</v>
      </c>
      <c r="F2241" s="6" t="str">
        <f>CONCATENATE(tb_SVI[[#This Row],[Nome Município]],"/",tb_SVI[[#This Row],[UF]])</f>
        <v>Condeúba/BA</v>
      </c>
      <c r="G2241" s="1" t="s">
        <v>18</v>
      </c>
      <c r="H2241" s="1" t="s">
        <v>466</v>
      </c>
      <c r="I2241" s="1" t="s">
        <v>1378</v>
      </c>
      <c r="J2241" s="1" t="s">
        <v>34</v>
      </c>
      <c r="K2241" s="1" t="s">
        <v>323</v>
      </c>
    </row>
    <row r="2242" spans="1:11" x14ac:dyDescent="0.2">
      <c r="A2242" s="6" t="str">
        <f>INDEX(UF_acronyms!$A$1:$C$28,MATCH(B2242,UF_acronyms!$C$1:$C$28,0),2)</f>
        <v>BA</v>
      </c>
      <c r="B2242" s="1" t="s">
        <v>4423</v>
      </c>
      <c r="C2242" s="1" t="s">
        <v>5232</v>
      </c>
      <c r="D2242" s="1" t="s">
        <v>3549</v>
      </c>
      <c r="E2242" s="11">
        <v>26035</v>
      </c>
      <c r="F2242" s="6" t="str">
        <f>CONCATENATE(tb_SVI[[#This Row],[Nome Município]],"/",tb_SVI[[#This Row],[UF]])</f>
        <v>Conde/BA</v>
      </c>
      <c r="G2242" s="1" t="s">
        <v>18</v>
      </c>
      <c r="H2242" s="1" t="s">
        <v>33</v>
      </c>
      <c r="I2242" s="1" t="s">
        <v>1074</v>
      </c>
      <c r="J2242" s="1" t="s">
        <v>813</v>
      </c>
      <c r="K2242" s="1" t="s">
        <v>395</v>
      </c>
    </row>
    <row r="2243" spans="1:11" x14ac:dyDescent="0.2">
      <c r="A2243" s="6" t="str">
        <f>INDEX(UF_acronyms!$A$1:$C$28,MATCH(B2243,UF_acronyms!$C$1:$C$28,0),2)</f>
        <v>BA</v>
      </c>
      <c r="B2243" s="1" t="s">
        <v>4423</v>
      </c>
      <c r="C2243" s="1" t="s">
        <v>5233</v>
      </c>
      <c r="D2243" s="1" t="s">
        <v>5234</v>
      </c>
      <c r="E2243" s="11">
        <v>33398</v>
      </c>
      <c r="F2243" s="6" t="str">
        <f>CONCATENATE(tb_SVI[[#This Row],[Nome Município]],"/",tb_SVI[[#This Row],[UF]])</f>
        <v>Conceição do Jacuípe/BA</v>
      </c>
      <c r="G2243" s="1" t="s">
        <v>18</v>
      </c>
      <c r="H2243" s="1" t="s">
        <v>31</v>
      </c>
      <c r="I2243" s="1" t="s">
        <v>1024</v>
      </c>
      <c r="J2243" s="1" t="s">
        <v>95</v>
      </c>
      <c r="K2243" s="1" t="s">
        <v>262</v>
      </c>
    </row>
    <row r="2244" spans="1:11" x14ac:dyDescent="0.2">
      <c r="A2244" s="6" t="str">
        <f>INDEX(UF_acronyms!$A$1:$C$28,MATCH(B2244,UF_acronyms!$C$1:$C$28,0),2)</f>
        <v>BA</v>
      </c>
      <c r="B2244" s="1" t="s">
        <v>4423</v>
      </c>
      <c r="C2244" s="1" t="s">
        <v>5235</v>
      </c>
      <c r="D2244" s="1" t="s">
        <v>5236</v>
      </c>
      <c r="E2244" s="11">
        <v>67013</v>
      </c>
      <c r="F2244" s="6" t="str">
        <f>CONCATENATE(tb_SVI[[#This Row],[Nome Município]],"/",tb_SVI[[#This Row],[UF]])</f>
        <v>Conceição do Coité/BA</v>
      </c>
      <c r="G2244" s="1" t="s">
        <v>18</v>
      </c>
      <c r="H2244" s="1" t="s">
        <v>231</v>
      </c>
      <c r="I2244" s="1" t="s">
        <v>177</v>
      </c>
      <c r="J2244" s="1" t="s">
        <v>528</v>
      </c>
      <c r="K2244" s="1" t="s">
        <v>638</v>
      </c>
    </row>
    <row r="2245" spans="1:11" x14ac:dyDescent="0.2">
      <c r="A2245" s="6" t="str">
        <f>INDEX(UF_acronyms!$A$1:$C$28,MATCH(B2245,UF_acronyms!$C$1:$C$28,0),2)</f>
        <v>MG</v>
      </c>
      <c r="B2245" s="1" t="s">
        <v>5237</v>
      </c>
      <c r="C2245" s="1" t="s">
        <v>5240</v>
      </c>
      <c r="D2245" s="1" t="s">
        <v>5241</v>
      </c>
      <c r="E2245" s="11">
        <v>7006</v>
      </c>
      <c r="F2245" s="6" t="str">
        <f>CONCATENATE(tb_SVI[[#This Row],[Nome Município]],"/",tb_SVI[[#This Row],[UF]])</f>
        <v>Abadia dos Dourados/MG</v>
      </c>
      <c r="G2245" s="1" t="s">
        <v>18</v>
      </c>
      <c r="H2245" s="1" t="s">
        <v>399</v>
      </c>
      <c r="I2245" s="1" t="s">
        <v>5242</v>
      </c>
      <c r="J2245" s="1" t="s">
        <v>319</v>
      </c>
      <c r="K2245" s="1" t="s">
        <v>2083</v>
      </c>
    </row>
    <row r="2246" spans="1:11" x14ac:dyDescent="0.2">
      <c r="A2246" s="6" t="str">
        <f>INDEX(UF_acronyms!$A$1:$C$28,MATCH(B2246,UF_acronyms!$C$1:$C$28,0),2)</f>
        <v>MG</v>
      </c>
      <c r="B2246" s="1" t="s">
        <v>5237</v>
      </c>
      <c r="C2246" s="1" t="s">
        <v>5243</v>
      </c>
      <c r="D2246" s="1" t="s">
        <v>5244</v>
      </c>
      <c r="E2246" s="11">
        <v>23250</v>
      </c>
      <c r="F2246" s="6" t="str">
        <f>CONCATENATE(tb_SVI[[#This Row],[Nome Município]],"/",tb_SVI[[#This Row],[UF]])</f>
        <v>Abaeté/MG</v>
      </c>
      <c r="G2246" s="1" t="s">
        <v>18</v>
      </c>
      <c r="H2246" s="1" t="s">
        <v>5245</v>
      </c>
      <c r="I2246" s="1" t="s">
        <v>2441</v>
      </c>
      <c r="J2246" s="1" t="s">
        <v>1537</v>
      </c>
      <c r="K2246" s="1" t="s">
        <v>2524</v>
      </c>
    </row>
    <row r="2247" spans="1:11" x14ac:dyDescent="0.2">
      <c r="A2247" s="6" t="str">
        <f>INDEX(UF_acronyms!$A$1:$C$28,MATCH(B2247,UF_acronyms!$C$1:$C$28,0),2)</f>
        <v>MG</v>
      </c>
      <c r="B2247" s="1" t="s">
        <v>5237</v>
      </c>
      <c r="C2247" s="1" t="s">
        <v>5246</v>
      </c>
      <c r="D2247" s="1" t="s">
        <v>5247</v>
      </c>
      <c r="E2247" s="11">
        <v>13444</v>
      </c>
      <c r="F2247" s="6" t="str">
        <f>CONCATENATE(tb_SVI[[#This Row],[Nome Município]],"/",tb_SVI[[#This Row],[UF]])</f>
        <v>Abre Campo/MG</v>
      </c>
      <c r="G2247" s="1" t="s">
        <v>18</v>
      </c>
      <c r="H2247" s="1" t="s">
        <v>109</v>
      </c>
      <c r="I2247" s="1" t="s">
        <v>2161</v>
      </c>
      <c r="J2247" s="1" t="s">
        <v>1255</v>
      </c>
      <c r="K2247" s="1" t="s">
        <v>1735</v>
      </c>
    </row>
    <row r="2248" spans="1:11" x14ac:dyDescent="0.2">
      <c r="A2248" s="6" t="str">
        <f>INDEX(UF_acronyms!$A$1:$C$28,MATCH(B2248,UF_acronyms!$C$1:$C$28,0),2)</f>
        <v>MG</v>
      </c>
      <c r="B2248" s="1" t="s">
        <v>5237</v>
      </c>
      <c r="C2248" s="1" t="s">
        <v>5248</v>
      </c>
      <c r="D2248" s="1" t="s">
        <v>5249</v>
      </c>
      <c r="E2248" s="11">
        <v>3994</v>
      </c>
      <c r="F2248" s="6" t="str">
        <f>CONCATENATE(tb_SVI[[#This Row],[Nome Município]],"/",tb_SVI[[#This Row],[UF]])</f>
        <v>Acaiaca/MG</v>
      </c>
      <c r="G2248" s="1" t="s">
        <v>18</v>
      </c>
      <c r="H2248" s="1" t="s">
        <v>369</v>
      </c>
      <c r="I2248" s="1" t="s">
        <v>5250</v>
      </c>
      <c r="J2248" s="1" t="s">
        <v>126</v>
      </c>
      <c r="K2248" s="1" t="s">
        <v>313</v>
      </c>
    </row>
    <row r="2249" spans="1:11" x14ac:dyDescent="0.2">
      <c r="A2249" s="6" t="str">
        <f>INDEX(UF_acronyms!$A$1:$C$28,MATCH(B2249,UF_acronyms!$C$1:$C$28,0),2)</f>
        <v>MG</v>
      </c>
      <c r="B2249" s="1" t="s">
        <v>5237</v>
      </c>
      <c r="C2249" s="1" t="s">
        <v>5251</v>
      </c>
      <c r="D2249" s="1" t="s">
        <v>5252</v>
      </c>
      <c r="E2249" s="11">
        <v>4522</v>
      </c>
      <c r="F2249" s="6" t="str">
        <f>CONCATENATE(tb_SVI[[#This Row],[Nome Município]],"/",tb_SVI[[#This Row],[UF]])</f>
        <v>Aguanil/MG</v>
      </c>
      <c r="G2249" s="1" t="s">
        <v>18</v>
      </c>
      <c r="H2249" s="1" t="s">
        <v>2441</v>
      </c>
      <c r="I2249" s="1" t="s">
        <v>5254</v>
      </c>
      <c r="J2249" s="1" t="s">
        <v>937</v>
      </c>
      <c r="K2249" s="1" t="s">
        <v>151</v>
      </c>
    </row>
    <row r="2250" spans="1:11" x14ac:dyDescent="0.2">
      <c r="A2250" s="6" t="str">
        <f>INDEX(UF_acronyms!$A$1:$C$28,MATCH(B2250,UF_acronyms!$C$1:$C$28,0),2)</f>
        <v>MG</v>
      </c>
      <c r="B2250" s="1" t="s">
        <v>5237</v>
      </c>
      <c r="C2250" s="1" t="s">
        <v>5255</v>
      </c>
      <c r="D2250" s="1" t="s">
        <v>5256</v>
      </c>
      <c r="E2250" s="11">
        <v>25141</v>
      </c>
      <c r="F2250" s="6" t="str">
        <f>CONCATENATE(tb_SVI[[#This Row],[Nome Município]],"/",tb_SVI[[#This Row],[UF]])</f>
        <v>Aimorés/MG</v>
      </c>
      <c r="G2250" s="1" t="s">
        <v>18</v>
      </c>
      <c r="H2250" s="1" t="s">
        <v>29</v>
      </c>
      <c r="I2250" s="1" t="s">
        <v>1333</v>
      </c>
      <c r="J2250" s="1" t="s">
        <v>248</v>
      </c>
      <c r="K2250" s="1" t="s">
        <v>85</v>
      </c>
    </row>
    <row r="2251" spans="1:11" x14ac:dyDescent="0.2">
      <c r="A2251" s="6" t="str">
        <f>INDEX(UF_acronyms!$A$1:$C$28,MATCH(B2251,UF_acronyms!$C$1:$C$28,0),2)</f>
        <v>MG</v>
      </c>
      <c r="B2251" s="1" t="s">
        <v>5237</v>
      </c>
      <c r="C2251" s="1" t="s">
        <v>5257</v>
      </c>
      <c r="D2251" s="1" t="s">
        <v>5258</v>
      </c>
      <c r="E2251" s="11">
        <v>5976</v>
      </c>
      <c r="F2251" s="6" t="str">
        <f>CONCATENATE(tb_SVI[[#This Row],[Nome Município]],"/",tb_SVI[[#This Row],[UF]])</f>
        <v>Aiuruoca/MG</v>
      </c>
      <c r="G2251" s="1" t="s">
        <v>18</v>
      </c>
      <c r="H2251" s="1" t="s">
        <v>199</v>
      </c>
      <c r="I2251" s="1" t="s">
        <v>4830</v>
      </c>
      <c r="J2251" s="1" t="s">
        <v>772</v>
      </c>
      <c r="K2251" s="1" t="s">
        <v>246</v>
      </c>
    </row>
    <row r="2252" spans="1:11" x14ac:dyDescent="0.2">
      <c r="A2252" s="6" t="str">
        <f>INDEX(UF_acronyms!$A$1:$C$28,MATCH(B2252,UF_acronyms!$C$1:$C$28,0),2)</f>
        <v>MG</v>
      </c>
      <c r="B2252" s="1" t="s">
        <v>5237</v>
      </c>
      <c r="C2252" s="1" t="s">
        <v>5259</v>
      </c>
      <c r="D2252" s="1" t="s">
        <v>5260</v>
      </c>
      <c r="E2252" s="11">
        <v>2665</v>
      </c>
      <c r="F2252" s="6" t="str">
        <f>CONCATENATE(tb_SVI[[#This Row],[Nome Município]],"/",tb_SVI[[#This Row],[UF]])</f>
        <v>Alagoa/MG</v>
      </c>
      <c r="G2252" s="1" t="s">
        <v>18</v>
      </c>
      <c r="H2252" s="1" t="s">
        <v>2924</v>
      </c>
      <c r="I2252" s="1" t="s">
        <v>1004</v>
      </c>
      <c r="J2252" s="1" t="s">
        <v>19</v>
      </c>
      <c r="K2252" s="1" t="s">
        <v>39</v>
      </c>
    </row>
    <row r="2253" spans="1:11" x14ac:dyDescent="0.2">
      <c r="A2253" s="6" t="str">
        <f>INDEX(UF_acronyms!$A$1:$C$28,MATCH(B2253,UF_acronyms!$C$1:$C$28,0),2)</f>
        <v>MG</v>
      </c>
      <c r="B2253" s="1" t="s">
        <v>5237</v>
      </c>
      <c r="C2253" s="1" t="s">
        <v>5261</v>
      </c>
      <c r="D2253" s="1" t="s">
        <v>5262</v>
      </c>
      <c r="E2253" s="11">
        <v>3011</v>
      </c>
      <c r="F2253" s="6" t="str">
        <f>CONCATENATE(tb_SVI[[#This Row],[Nome Município]],"/",tb_SVI[[#This Row],[UF]])</f>
        <v>Albertina/MG</v>
      </c>
      <c r="G2253" s="1" t="s">
        <v>18</v>
      </c>
      <c r="H2253" s="1" t="s">
        <v>2441</v>
      </c>
      <c r="I2253" s="1" t="s">
        <v>3833</v>
      </c>
      <c r="J2253" s="1" t="s">
        <v>83</v>
      </c>
      <c r="K2253" s="1" t="s">
        <v>47</v>
      </c>
    </row>
    <row r="2254" spans="1:11" x14ac:dyDescent="0.2">
      <c r="A2254" s="6" t="str">
        <f>INDEX(UF_acronyms!$A$1:$C$28,MATCH(B2254,UF_acronyms!$C$1:$C$28,0),2)</f>
        <v>MG</v>
      </c>
      <c r="B2254" s="1" t="s">
        <v>5237</v>
      </c>
      <c r="C2254" s="1" t="s">
        <v>5263</v>
      </c>
      <c r="D2254" s="1" t="s">
        <v>5264</v>
      </c>
      <c r="E2254" s="11">
        <v>80494</v>
      </c>
      <c r="F2254" s="6" t="str">
        <f>CONCATENATE(tb_SVI[[#This Row],[Nome Município]],"/",tb_SVI[[#This Row],[UF]])</f>
        <v>Alfenas/MG</v>
      </c>
      <c r="G2254" s="1" t="s">
        <v>18</v>
      </c>
      <c r="H2254" s="1" t="s">
        <v>2804</v>
      </c>
      <c r="I2254" s="1" t="s">
        <v>3210</v>
      </c>
      <c r="J2254" s="1" t="s">
        <v>142</v>
      </c>
      <c r="K2254" s="1" t="s">
        <v>134</v>
      </c>
    </row>
    <row r="2255" spans="1:11" x14ac:dyDescent="0.2">
      <c r="A2255" s="6" t="str">
        <f>INDEX(UF_acronyms!$A$1:$C$28,MATCH(B2255,UF_acronyms!$C$1:$C$28,0),2)</f>
        <v>MG</v>
      </c>
      <c r="B2255" s="1" t="s">
        <v>5237</v>
      </c>
      <c r="C2255" s="1" t="s">
        <v>5265</v>
      </c>
      <c r="D2255" s="1" t="s">
        <v>5266</v>
      </c>
      <c r="E2255" s="11">
        <v>6981</v>
      </c>
      <c r="F2255" s="6" t="str">
        <f>CONCATENATE(tb_SVI[[#This Row],[Nome Município]],"/",tb_SVI[[#This Row],[UF]])</f>
        <v>Alfredo Vasconcelos/MG</v>
      </c>
      <c r="G2255" s="1" t="s">
        <v>18</v>
      </c>
      <c r="H2255" s="1" t="s">
        <v>2427</v>
      </c>
      <c r="I2255" s="1" t="s">
        <v>1247</v>
      </c>
      <c r="J2255" s="1" t="s">
        <v>369</v>
      </c>
      <c r="K2255" s="1" t="s">
        <v>512</v>
      </c>
    </row>
    <row r="2256" spans="1:11" x14ac:dyDescent="0.2">
      <c r="A2256" s="6" t="str">
        <f>INDEX(UF_acronyms!$A$1:$C$28,MATCH(B2256,UF_acronyms!$C$1:$C$28,0),2)</f>
        <v>MG</v>
      </c>
      <c r="B2256" s="1" t="s">
        <v>5237</v>
      </c>
      <c r="C2256" s="1" t="s">
        <v>5267</v>
      </c>
      <c r="D2256" s="1" t="s">
        <v>5268</v>
      </c>
      <c r="E2256" s="11">
        <v>42143</v>
      </c>
      <c r="F2256" s="6" t="str">
        <f>CONCATENATE(tb_SVI[[#This Row],[Nome Município]],"/",tb_SVI[[#This Row],[UF]])</f>
        <v>Almenara/MG</v>
      </c>
      <c r="G2256" s="1" t="s">
        <v>18</v>
      </c>
      <c r="H2256" s="1" t="s">
        <v>64</v>
      </c>
      <c r="I2256" s="1" t="s">
        <v>394</v>
      </c>
      <c r="J2256" s="1" t="s">
        <v>241</v>
      </c>
      <c r="K2256" s="1" t="s">
        <v>862</v>
      </c>
    </row>
    <row r="2257" spans="1:11" x14ac:dyDescent="0.2">
      <c r="A2257" s="6" t="str">
        <f>INDEX(UF_acronyms!$A$1:$C$28,MATCH(B2257,UF_acronyms!$C$1:$C$28,0),2)</f>
        <v>MG</v>
      </c>
      <c r="B2257" s="1" t="s">
        <v>5237</v>
      </c>
      <c r="C2257" s="1" t="s">
        <v>5269</v>
      </c>
      <c r="D2257" s="1" t="s">
        <v>5270</v>
      </c>
      <c r="E2257" s="11">
        <v>7436</v>
      </c>
      <c r="F2257" s="6" t="str">
        <f>CONCATENATE(tb_SVI[[#This Row],[Nome Município]],"/",tb_SVI[[#This Row],[UF]])</f>
        <v>Alpercata/MG</v>
      </c>
      <c r="G2257" s="1" t="s">
        <v>18</v>
      </c>
      <c r="H2257" s="1" t="s">
        <v>39</v>
      </c>
      <c r="I2257" s="1" t="s">
        <v>1321</v>
      </c>
      <c r="J2257" s="1" t="s">
        <v>355</v>
      </c>
      <c r="K2257" s="1" t="s">
        <v>378</v>
      </c>
    </row>
    <row r="2258" spans="1:11" x14ac:dyDescent="0.2">
      <c r="A2258" s="6" t="str">
        <f>INDEX(UF_acronyms!$A$1:$C$28,MATCH(B2258,UF_acronyms!$C$1:$C$28,0),2)</f>
        <v>MG</v>
      </c>
      <c r="B2258" s="1" t="s">
        <v>5237</v>
      </c>
      <c r="C2258" s="1" t="s">
        <v>5271</v>
      </c>
      <c r="D2258" s="1" t="s">
        <v>5272</v>
      </c>
      <c r="E2258" s="11">
        <v>19958</v>
      </c>
      <c r="F2258" s="6" t="str">
        <f>CONCATENATE(tb_SVI[[#This Row],[Nome Município]],"/",tb_SVI[[#This Row],[UF]])</f>
        <v>Alpinópolis/MG</v>
      </c>
      <c r="G2258" s="1" t="s">
        <v>18</v>
      </c>
      <c r="H2258" s="1" t="s">
        <v>450</v>
      </c>
      <c r="I2258" s="1" t="s">
        <v>307</v>
      </c>
      <c r="J2258" s="1" t="s">
        <v>392</v>
      </c>
      <c r="K2258" s="1" t="s">
        <v>187</v>
      </c>
    </row>
    <row r="2259" spans="1:11" x14ac:dyDescent="0.2">
      <c r="A2259" s="6" t="str">
        <f>INDEX(UF_acronyms!$A$1:$C$28,MATCH(B2259,UF_acronyms!$C$1:$C$28,0),2)</f>
        <v>MG</v>
      </c>
      <c r="B2259" s="1" t="s">
        <v>5237</v>
      </c>
      <c r="C2259" s="1" t="s">
        <v>5273</v>
      </c>
      <c r="D2259" s="1" t="s">
        <v>5274</v>
      </c>
      <c r="E2259" s="11">
        <v>14517</v>
      </c>
      <c r="F2259" s="6" t="str">
        <f>CONCATENATE(tb_SVI[[#This Row],[Nome Município]],"/",tb_SVI[[#This Row],[UF]])</f>
        <v>Alterosa/MG</v>
      </c>
      <c r="G2259" s="1" t="s">
        <v>18</v>
      </c>
      <c r="H2259" s="1" t="s">
        <v>783</v>
      </c>
      <c r="I2259" s="1" t="s">
        <v>1333</v>
      </c>
      <c r="J2259" s="1" t="s">
        <v>997</v>
      </c>
      <c r="K2259" s="1" t="s">
        <v>514</v>
      </c>
    </row>
    <row r="2260" spans="1:11" x14ac:dyDescent="0.2">
      <c r="A2260" s="6" t="str">
        <f>INDEX(UF_acronyms!$A$1:$C$28,MATCH(B2260,UF_acronyms!$C$1:$C$28,0),2)</f>
        <v>MG</v>
      </c>
      <c r="B2260" s="1" t="s">
        <v>5237</v>
      </c>
      <c r="C2260" s="1" t="s">
        <v>5276</v>
      </c>
      <c r="D2260" s="1" t="s">
        <v>5277</v>
      </c>
      <c r="E2260" s="11">
        <v>5894</v>
      </c>
      <c r="F2260" s="6" t="str">
        <f>CONCATENATE(tb_SVI[[#This Row],[Nome Município]],"/",tb_SVI[[#This Row],[UF]])</f>
        <v>Alto Caparaó/MG</v>
      </c>
      <c r="G2260" s="1" t="s">
        <v>18</v>
      </c>
      <c r="H2260" s="1" t="s">
        <v>399</v>
      </c>
      <c r="I2260" s="1" t="s">
        <v>3221</v>
      </c>
      <c r="J2260" s="1" t="s">
        <v>54</v>
      </c>
      <c r="K2260" s="1" t="s">
        <v>1582</v>
      </c>
    </row>
    <row r="2261" spans="1:11" x14ac:dyDescent="0.2">
      <c r="A2261" s="6" t="str">
        <f>INDEX(UF_acronyms!$A$1:$C$28,MATCH(B2261,UF_acronyms!$C$1:$C$28,0),2)</f>
        <v>MG</v>
      </c>
      <c r="B2261" s="1" t="s">
        <v>5237</v>
      </c>
      <c r="C2261" s="1" t="s">
        <v>5279</v>
      </c>
      <c r="D2261" s="1" t="s">
        <v>5280</v>
      </c>
      <c r="E2261" s="11">
        <v>8301</v>
      </c>
      <c r="F2261" s="6" t="str">
        <f>CONCATENATE(tb_SVI[[#This Row],[Nome Município]],"/",tb_SVI[[#This Row],[UF]])</f>
        <v>Alto Jequitibá/MG</v>
      </c>
      <c r="G2261" s="1" t="s">
        <v>18</v>
      </c>
      <c r="H2261" s="1" t="s">
        <v>1456</v>
      </c>
      <c r="I2261" s="1" t="s">
        <v>4780</v>
      </c>
      <c r="J2261" s="1" t="s">
        <v>517</v>
      </c>
      <c r="K2261" s="1" t="s">
        <v>867</v>
      </c>
    </row>
    <row r="2262" spans="1:11" x14ac:dyDescent="0.2">
      <c r="A2262" s="6" t="str">
        <f>INDEX(UF_acronyms!$A$1:$C$28,MATCH(B2262,UF_acronyms!$C$1:$C$28,0),2)</f>
        <v>MG</v>
      </c>
      <c r="B2262" s="1" t="s">
        <v>5237</v>
      </c>
      <c r="C2262" s="1" t="s">
        <v>5281</v>
      </c>
      <c r="D2262" s="1" t="s">
        <v>5282</v>
      </c>
      <c r="E2262" s="11">
        <v>10859</v>
      </c>
      <c r="F2262" s="6" t="str">
        <f>CONCATENATE(tb_SVI[[#This Row],[Nome Município]],"/",tb_SVI[[#This Row],[UF]])</f>
        <v>Alto Rio Doce/MG</v>
      </c>
      <c r="G2262" s="1" t="s">
        <v>18</v>
      </c>
      <c r="H2262" s="1" t="s">
        <v>363</v>
      </c>
      <c r="I2262" s="1" t="s">
        <v>360</v>
      </c>
      <c r="J2262" s="1" t="s">
        <v>727</v>
      </c>
      <c r="K2262" s="1" t="s">
        <v>426</v>
      </c>
    </row>
    <row r="2263" spans="1:11" x14ac:dyDescent="0.2">
      <c r="A2263" s="6" t="str">
        <f>INDEX(UF_acronyms!$A$1:$C$28,MATCH(B2263,UF_acronyms!$C$1:$C$28,0),2)</f>
        <v>MG</v>
      </c>
      <c r="B2263" s="1" t="s">
        <v>5237</v>
      </c>
      <c r="C2263" s="1" t="s">
        <v>5283</v>
      </c>
      <c r="D2263" s="1" t="s">
        <v>5284</v>
      </c>
      <c r="E2263" s="11">
        <v>3844</v>
      </c>
      <c r="F2263" s="6" t="str">
        <f>CONCATENATE(tb_SVI[[#This Row],[Nome Município]],"/",tb_SVI[[#This Row],[UF]])</f>
        <v>Alvarenga/MG</v>
      </c>
      <c r="G2263" s="1" t="s">
        <v>18</v>
      </c>
      <c r="H2263" s="1" t="s">
        <v>1205</v>
      </c>
      <c r="I2263" s="1" t="s">
        <v>3496</v>
      </c>
      <c r="J2263" s="1" t="s">
        <v>532</v>
      </c>
      <c r="K2263" s="1" t="s">
        <v>728</v>
      </c>
    </row>
    <row r="2264" spans="1:11" x14ac:dyDescent="0.2">
      <c r="A2264" s="6" t="str">
        <f>INDEX(UF_acronyms!$A$1:$C$28,MATCH(B2264,UF_acronyms!$C$1:$C$28,0),2)</f>
        <v>MG</v>
      </c>
      <c r="B2264" s="1" t="s">
        <v>5237</v>
      </c>
      <c r="C2264" s="1" t="s">
        <v>5285</v>
      </c>
      <c r="D2264" s="1" t="s">
        <v>5286</v>
      </c>
      <c r="E2264" s="11">
        <v>15169</v>
      </c>
      <c r="F2264" s="6" t="str">
        <f>CONCATENATE(tb_SVI[[#This Row],[Nome Município]],"/",tb_SVI[[#This Row],[UF]])</f>
        <v>Alvinópolis/MG</v>
      </c>
      <c r="G2264" s="1" t="s">
        <v>18</v>
      </c>
      <c r="H2264" s="1" t="s">
        <v>1283</v>
      </c>
      <c r="I2264" s="1" t="s">
        <v>1511</v>
      </c>
      <c r="J2264" s="1" t="s">
        <v>412</v>
      </c>
      <c r="K2264" s="1" t="s">
        <v>1205</v>
      </c>
    </row>
    <row r="2265" spans="1:11" x14ac:dyDescent="0.2">
      <c r="A2265" s="6" t="str">
        <f>INDEX(UF_acronyms!$A$1:$C$28,MATCH(B2265,UF_acronyms!$C$1:$C$28,0),2)</f>
        <v>MG</v>
      </c>
      <c r="B2265" s="1" t="s">
        <v>5237</v>
      </c>
      <c r="C2265" s="1" t="s">
        <v>5287</v>
      </c>
      <c r="D2265" s="1" t="s">
        <v>5288</v>
      </c>
      <c r="E2265" s="11">
        <v>3605</v>
      </c>
      <c r="F2265" s="6" t="str">
        <f>CONCATENATE(tb_SVI[[#This Row],[Nome Município]],"/",tb_SVI[[#This Row],[UF]])</f>
        <v>Alvorada de Minas/MG</v>
      </c>
      <c r="G2265" s="1" t="s">
        <v>18</v>
      </c>
      <c r="H2265" s="1" t="s">
        <v>586</v>
      </c>
      <c r="I2265" s="1" t="s">
        <v>702</v>
      </c>
      <c r="J2265" s="1" t="s">
        <v>15</v>
      </c>
      <c r="K2265" s="1" t="s">
        <v>113</v>
      </c>
    </row>
    <row r="2266" spans="1:11" x14ac:dyDescent="0.2">
      <c r="A2266" s="6" t="str">
        <f>INDEX(UF_acronyms!$A$1:$C$28,MATCH(B2266,UF_acronyms!$C$1:$C$28,0),2)</f>
        <v>MG</v>
      </c>
      <c r="B2266" s="1" t="s">
        <v>5237</v>
      </c>
      <c r="C2266" s="1" t="s">
        <v>5289</v>
      </c>
      <c r="D2266" s="1" t="s">
        <v>5290</v>
      </c>
      <c r="E2266" s="11">
        <v>35401</v>
      </c>
      <c r="F2266" s="6" t="str">
        <f>CONCATENATE(tb_SVI[[#This Row],[Nome Município]],"/",tb_SVI[[#This Row],[UF]])</f>
        <v>Além Paraíba/MG</v>
      </c>
      <c r="G2266" s="1" t="s">
        <v>18</v>
      </c>
      <c r="H2266" s="1" t="s">
        <v>1239</v>
      </c>
      <c r="I2266" s="1" t="s">
        <v>833</v>
      </c>
      <c r="J2266" s="1" t="s">
        <v>1074</v>
      </c>
      <c r="K2266" s="1" t="s">
        <v>48</v>
      </c>
    </row>
    <row r="2267" spans="1:11" x14ac:dyDescent="0.2">
      <c r="A2267" s="6" t="str">
        <f>INDEX(UF_acronyms!$A$1:$C$28,MATCH(B2267,UF_acronyms!$C$1:$C$28,0),2)</f>
        <v>MG</v>
      </c>
      <c r="B2267" s="1" t="s">
        <v>5237</v>
      </c>
      <c r="C2267" s="1" t="s">
        <v>5291</v>
      </c>
      <c r="D2267" s="1" t="s">
        <v>5292</v>
      </c>
      <c r="E2267" s="11">
        <v>4678</v>
      </c>
      <c r="F2267" s="6" t="str">
        <f>CONCATENATE(tb_SVI[[#This Row],[Nome Município]],"/",tb_SVI[[#This Row],[UF]])</f>
        <v>Amparo do Serra/MG</v>
      </c>
      <c r="G2267" s="1" t="s">
        <v>18</v>
      </c>
      <c r="H2267" s="1" t="s">
        <v>772</v>
      </c>
      <c r="I2267" s="1" t="s">
        <v>1664</v>
      </c>
      <c r="J2267" s="1" t="s">
        <v>363</v>
      </c>
      <c r="K2267" s="1" t="s">
        <v>178</v>
      </c>
    </row>
    <row r="2268" spans="1:11" x14ac:dyDescent="0.2">
      <c r="A2268" s="6" t="str">
        <f>INDEX(UF_acronyms!$A$1:$C$28,MATCH(B2268,UF_acronyms!$C$1:$C$28,0),2)</f>
        <v>MG</v>
      </c>
      <c r="B2268" s="1" t="s">
        <v>5237</v>
      </c>
      <c r="C2268" s="1" t="s">
        <v>5293</v>
      </c>
      <c r="D2268" s="1" t="s">
        <v>5294</v>
      </c>
      <c r="E2268" s="11">
        <v>41396</v>
      </c>
      <c r="F2268" s="6" t="str">
        <f>CONCATENATE(tb_SVI[[#This Row],[Nome Município]],"/",tb_SVI[[#This Row],[UF]])</f>
        <v>Andradas/MG</v>
      </c>
      <c r="G2268" s="1" t="s">
        <v>18</v>
      </c>
      <c r="H2268" s="1" t="s">
        <v>1478</v>
      </c>
      <c r="I2268" s="1" t="s">
        <v>2383</v>
      </c>
      <c r="J2268" s="1" t="s">
        <v>866</v>
      </c>
      <c r="K2268" s="1" t="s">
        <v>833</v>
      </c>
    </row>
    <row r="2269" spans="1:11" x14ac:dyDescent="0.2">
      <c r="A2269" s="6" t="str">
        <f>INDEX(UF_acronyms!$A$1:$C$28,MATCH(B2269,UF_acronyms!$C$1:$C$28,0),2)</f>
        <v>MG</v>
      </c>
      <c r="B2269" s="1" t="s">
        <v>5237</v>
      </c>
      <c r="C2269" s="1" t="s">
        <v>5295</v>
      </c>
      <c r="D2269" s="1" t="s">
        <v>5296</v>
      </c>
      <c r="E2269" s="11">
        <v>12206</v>
      </c>
      <c r="F2269" s="6" t="str">
        <f>CONCATENATE(tb_SVI[[#This Row],[Nome Município]],"/",tb_SVI[[#This Row],[UF]])</f>
        <v>Andrelândia/MG</v>
      </c>
      <c r="G2269" s="1" t="s">
        <v>18</v>
      </c>
      <c r="H2269" s="1" t="s">
        <v>375</v>
      </c>
      <c r="I2269" s="1" t="s">
        <v>1904</v>
      </c>
      <c r="J2269" s="1" t="s">
        <v>19</v>
      </c>
      <c r="K2269" s="1" t="s">
        <v>189</v>
      </c>
    </row>
    <row r="2270" spans="1:11" x14ac:dyDescent="0.2">
      <c r="A2270" s="6" t="str">
        <f>INDEX(UF_acronyms!$A$1:$C$28,MATCH(B2270,UF_acronyms!$C$1:$C$28,0),2)</f>
        <v>MG</v>
      </c>
      <c r="B2270" s="1" t="s">
        <v>5237</v>
      </c>
      <c r="C2270" s="1" t="s">
        <v>5297</v>
      </c>
      <c r="D2270" s="1" t="s">
        <v>5298</v>
      </c>
      <c r="E2270" s="11">
        <v>8557</v>
      </c>
      <c r="F2270" s="6" t="str">
        <f>CONCATENATE(tb_SVI[[#This Row],[Nome Município]],"/",tb_SVI[[#This Row],[UF]])</f>
        <v>Angelândia/MG</v>
      </c>
      <c r="G2270" s="1" t="s">
        <v>18</v>
      </c>
      <c r="H2270" s="1" t="s">
        <v>378</v>
      </c>
      <c r="I2270" s="1" t="s">
        <v>531</v>
      </c>
      <c r="J2270" s="1" t="s">
        <v>698</v>
      </c>
      <c r="K2270" s="1" t="s">
        <v>766</v>
      </c>
    </row>
    <row r="2271" spans="1:11" x14ac:dyDescent="0.2">
      <c r="A2271" s="6" t="str">
        <f>INDEX(UF_acronyms!$A$1:$C$28,MATCH(B2271,UF_acronyms!$C$1:$C$28,0),2)</f>
        <v>MG</v>
      </c>
      <c r="B2271" s="1" t="s">
        <v>5237</v>
      </c>
      <c r="C2271" s="1" t="s">
        <v>5299</v>
      </c>
      <c r="D2271" s="1" t="s">
        <v>5300</v>
      </c>
      <c r="E2271" s="11">
        <v>11459</v>
      </c>
      <c r="F2271" s="6" t="str">
        <f>CONCATENATE(tb_SVI[[#This Row],[Nome Município]],"/",tb_SVI[[#This Row],[UF]])</f>
        <v>Antônio Carlos/MG</v>
      </c>
      <c r="G2271" s="1" t="s">
        <v>18</v>
      </c>
      <c r="H2271" s="1" t="s">
        <v>2825</v>
      </c>
      <c r="I2271" s="1" t="s">
        <v>55</v>
      </c>
      <c r="J2271" s="1" t="s">
        <v>2227</v>
      </c>
      <c r="K2271" s="1" t="s">
        <v>999</v>
      </c>
    </row>
    <row r="2272" spans="1:11" x14ac:dyDescent="0.2">
      <c r="A2272" s="6" t="str">
        <f>INDEX(UF_acronyms!$A$1:$C$28,MATCH(B2272,UF_acronyms!$C$1:$C$28,0),2)</f>
        <v>MG</v>
      </c>
      <c r="B2272" s="1" t="s">
        <v>5237</v>
      </c>
      <c r="C2272" s="1" t="s">
        <v>5301</v>
      </c>
      <c r="D2272" s="1" t="s">
        <v>5302</v>
      </c>
      <c r="E2272" s="11">
        <v>9275</v>
      </c>
      <c r="F2272" s="6" t="str">
        <f>CONCATENATE(tb_SVI[[#This Row],[Nome Município]],"/",tb_SVI[[#This Row],[UF]])</f>
        <v>Antônio Dias/MG</v>
      </c>
      <c r="G2272" s="1" t="s">
        <v>18</v>
      </c>
      <c r="H2272" s="1" t="s">
        <v>410</v>
      </c>
      <c r="I2272" s="1" t="s">
        <v>908</v>
      </c>
      <c r="J2272" s="1" t="s">
        <v>366</v>
      </c>
      <c r="K2272" s="1" t="s">
        <v>836</v>
      </c>
    </row>
    <row r="2273" spans="1:11" x14ac:dyDescent="0.2">
      <c r="A2273" s="6" t="str">
        <f>INDEX(UF_acronyms!$A$1:$C$28,MATCH(B2273,UF_acronyms!$C$1:$C$28,0),2)</f>
        <v>MG</v>
      </c>
      <c r="B2273" s="1" t="s">
        <v>5237</v>
      </c>
      <c r="C2273" s="1" t="s">
        <v>5303</v>
      </c>
      <c r="D2273" s="1" t="s">
        <v>5304</v>
      </c>
      <c r="E2273" s="11">
        <v>1587</v>
      </c>
      <c r="F2273" s="6" t="str">
        <f>CONCATENATE(tb_SVI[[#This Row],[Nome Município]],"/",tb_SVI[[#This Row],[UF]])</f>
        <v>Antônio Prado de Minas/MG</v>
      </c>
      <c r="G2273" s="1" t="s">
        <v>18</v>
      </c>
      <c r="H2273" s="1" t="s">
        <v>2117</v>
      </c>
      <c r="I2273" s="1" t="s">
        <v>3832</v>
      </c>
      <c r="J2273" s="1" t="s">
        <v>2753</v>
      </c>
      <c r="K2273" s="1" t="s">
        <v>866</v>
      </c>
    </row>
    <row r="2274" spans="1:11" x14ac:dyDescent="0.2">
      <c r="A2274" s="6" t="str">
        <f>INDEX(UF_acronyms!$A$1:$C$28,MATCH(B2274,UF_acronyms!$C$1:$C$28,0),2)</f>
        <v>MG</v>
      </c>
      <c r="B2274" s="1" t="s">
        <v>5237</v>
      </c>
      <c r="C2274" s="1" t="s">
        <v>5306</v>
      </c>
      <c r="D2274" s="1" t="s">
        <v>5307</v>
      </c>
      <c r="E2274" s="11">
        <v>2059</v>
      </c>
      <c r="F2274" s="6" t="str">
        <f>CONCATENATE(tb_SVI[[#This Row],[Nome Município]],"/",tb_SVI[[#This Row],[UF]])</f>
        <v>Aracitaba/MG</v>
      </c>
      <c r="G2274" s="1" t="s">
        <v>18</v>
      </c>
      <c r="H2274" s="1" t="s">
        <v>144</v>
      </c>
      <c r="I2274" s="1" t="s">
        <v>529</v>
      </c>
      <c r="J2274" s="1" t="s">
        <v>260</v>
      </c>
      <c r="K2274" s="1" t="s">
        <v>318</v>
      </c>
    </row>
    <row r="2275" spans="1:11" x14ac:dyDescent="0.2">
      <c r="A2275" s="6" t="str">
        <f>INDEX(UF_acronyms!$A$1:$C$28,MATCH(B2275,UF_acronyms!$C$1:$C$28,0),2)</f>
        <v>MG</v>
      </c>
      <c r="B2275" s="1" t="s">
        <v>5237</v>
      </c>
      <c r="C2275" s="1" t="s">
        <v>5308</v>
      </c>
      <c r="D2275" s="1" t="s">
        <v>5309</v>
      </c>
      <c r="E2275" s="11">
        <v>117825</v>
      </c>
      <c r="F2275" s="6" t="str">
        <f>CONCATENATE(tb_SVI[[#This Row],[Nome Município]],"/",tb_SVI[[#This Row],[UF]])</f>
        <v>Araguari/MG</v>
      </c>
      <c r="G2275" s="1" t="s">
        <v>18</v>
      </c>
      <c r="H2275" s="1" t="s">
        <v>2090</v>
      </c>
      <c r="I2275" s="1" t="s">
        <v>3496</v>
      </c>
      <c r="J2275" s="1" t="s">
        <v>1460</v>
      </c>
      <c r="K2275" s="1" t="s">
        <v>1609</v>
      </c>
    </row>
    <row r="2276" spans="1:11" x14ac:dyDescent="0.2">
      <c r="A2276" s="6" t="str">
        <f>INDEX(UF_acronyms!$A$1:$C$28,MATCH(B2276,UF_acronyms!$C$1:$C$28,0),2)</f>
        <v>MG</v>
      </c>
      <c r="B2276" s="1" t="s">
        <v>5237</v>
      </c>
      <c r="C2276" s="1" t="s">
        <v>5310</v>
      </c>
      <c r="D2276" s="1" t="s">
        <v>5311</v>
      </c>
      <c r="E2276" s="11">
        <v>2787</v>
      </c>
      <c r="F2276" s="6" t="str">
        <f>CONCATENATE(tb_SVI[[#This Row],[Nome Município]],"/",tb_SVI[[#This Row],[UF]])</f>
        <v>Arantina/MG</v>
      </c>
      <c r="G2276" s="1" t="s">
        <v>18</v>
      </c>
      <c r="H2276" s="1" t="s">
        <v>161</v>
      </c>
      <c r="I2276" s="1" t="s">
        <v>1413</v>
      </c>
      <c r="J2276" s="1" t="s">
        <v>695</v>
      </c>
      <c r="K2276" s="1" t="s">
        <v>2524</v>
      </c>
    </row>
    <row r="2277" spans="1:11" x14ac:dyDescent="0.2">
      <c r="A2277" s="6" t="str">
        <f>INDEX(UF_acronyms!$A$1:$C$28,MATCH(B2277,UF_acronyms!$C$1:$C$28,0),2)</f>
        <v>MG</v>
      </c>
      <c r="B2277" s="1" t="s">
        <v>5237</v>
      </c>
      <c r="C2277" s="1" t="s">
        <v>5312</v>
      </c>
      <c r="D2277" s="1" t="s">
        <v>5313</v>
      </c>
      <c r="E2277" s="11">
        <v>8453</v>
      </c>
      <c r="F2277" s="6" t="str">
        <f>CONCATENATE(tb_SVI[[#This Row],[Nome Município]],"/",tb_SVI[[#This Row],[UF]])</f>
        <v>Araponga/MG</v>
      </c>
      <c r="G2277" s="1" t="s">
        <v>18</v>
      </c>
      <c r="H2277" s="1" t="s">
        <v>1520</v>
      </c>
      <c r="I2277" s="1" t="s">
        <v>216</v>
      </c>
      <c r="J2277" s="1" t="s">
        <v>650</v>
      </c>
      <c r="K2277" s="1" t="s">
        <v>178</v>
      </c>
    </row>
    <row r="2278" spans="1:11" x14ac:dyDescent="0.2">
      <c r="A2278" s="6" t="str">
        <f>INDEX(UF_acronyms!$A$1:$C$28,MATCH(B2278,UF_acronyms!$C$1:$C$28,0),2)</f>
        <v>MG</v>
      </c>
      <c r="B2278" s="1" t="s">
        <v>5237</v>
      </c>
      <c r="C2278" s="1" t="s">
        <v>5314</v>
      </c>
      <c r="D2278" s="1" t="s">
        <v>5315</v>
      </c>
      <c r="E2278" s="11">
        <v>6931</v>
      </c>
      <c r="F2278" s="6" t="str">
        <f>CONCATENATE(tb_SVI[[#This Row],[Nome Município]],"/",tb_SVI[[#This Row],[UF]])</f>
        <v>Araporã/MG</v>
      </c>
      <c r="G2278" s="1" t="s">
        <v>18</v>
      </c>
      <c r="H2278" s="1" t="s">
        <v>1956</v>
      </c>
      <c r="I2278" s="1" t="s">
        <v>3833</v>
      </c>
      <c r="J2278" s="1" t="s">
        <v>187</v>
      </c>
      <c r="K2278" s="1" t="s">
        <v>1562</v>
      </c>
    </row>
    <row r="2279" spans="1:11" x14ac:dyDescent="0.2">
      <c r="A2279" s="6" t="str">
        <f>INDEX(UF_acronyms!$A$1:$C$28,MATCH(B2279,UF_acronyms!$C$1:$C$28,0),2)</f>
        <v>MG</v>
      </c>
      <c r="B2279" s="1" t="s">
        <v>5237</v>
      </c>
      <c r="C2279" s="1" t="s">
        <v>5316</v>
      </c>
      <c r="D2279" s="1" t="s">
        <v>5317</v>
      </c>
      <c r="E2279" s="11">
        <v>2835</v>
      </c>
      <c r="F2279" s="6" t="str">
        <f>CONCATENATE(tb_SVI[[#This Row],[Nome Município]],"/",tb_SVI[[#This Row],[UF]])</f>
        <v>Arapuá/MG</v>
      </c>
      <c r="G2279" s="1" t="s">
        <v>18</v>
      </c>
      <c r="H2279" s="1" t="s">
        <v>5318</v>
      </c>
      <c r="I2279" s="1" t="s">
        <v>5319</v>
      </c>
      <c r="J2279" s="1" t="s">
        <v>1359</v>
      </c>
      <c r="K2279" s="1" t="s">
        <v>196</v>
      </c>
    </row>
    <row r="2280" spans="1:11" x14ac:dyDescent="0.2">
      <c r="A2280" s="6" t="str">
        <f>INDEX(UF_acronyms!$A$1:$C$28,MATCH(B2280,UF_acronyms!$C$1:$C$28,0),2)</f>
        <v>MG</v>
      </c>
      <c r="B2280" s="1" t="s">
        <v>5237</v>
      </c>
      <c r="C2280" s="1" t="s">
        <v>5320</v>
      </c>
      <c r="D2280" s="1" t="s">
        <v>5321</v>
      </c>
      <c r="E2280" s="11">
        <v>107337</v>
      </c>
      <c r="F2280" s="6" t="str">
        <f>CONCATENATE(tb_SVI[[#This Row],[Nome Município]],"/",tb_SVI[[#This Row],[UF]])</f>
        <v>Araxá/MG</v>
      </c>
      <c r="G2280" s="1" t="s">
        <v>18</v>
      </c>
      <c r="H2280" s="1" t="s">
        <v>2412</v>
      </c>
      <c r="I2280" s="1" t="s">
        <v>2157</v>
      </c>
      <c r="J2280" s="1" t="s">
        <v>833</v>
      </c>
      <c r="K2280" s="1" t="s">
        <v>1587</v>
      </c>
    </row>
    <row r="2281" spans="1:11" x14ac:dyDescent="0.2">
      <c r="A2281" s="6" t="str">
        <f>INDEX(UF_acronyms!$A$1:$C$28,MATCH(B2281,UF_acronyms!$C$1:$C$28,0),2)</f>
        <v>MG</v>
      </c>
      <c r="B2281" s="1" t="s">
        <v>5237</v>
      </c>
      <c r="C2281" s="1" t="s">
        <v>5322</v>
      </c>
      <c r="D2281" s="1" t="s">
        <v>5323</v>
      </c>
      <c r="E2281" s="11">
        <v>2354</v>
      </c>
      <c r="F2281" s="6" t="str">
        <f>CONCATENATE(tb_SVI[[#This Row],[Nome Município]],"/",tb_SVI[[#This Row],[UF]])</f>
        <v>Araçaí/MG</v>
      </c>
      <c r="G2281" s="1" t="s">
        <v>18</v>
      </c>
      <c r="H2281" s="1" t="s">
        <v>1904</v>
      </c>
      <c r="I2281" s="1" t="s">
        <v>3014</v>
      </c>
      <c r="J2281" s="1" t="s">
        <v>248</v>
      </c>
      <c r="K2281" s="1" t="s">
        <v>283</v>
      </c>
    </row>
    <row r="2282" spans="1:11" x14ac:dyDescent="0.2">
      <c r="A2282" s="6" t="str">
        <f>INDEX(UF_acronyms!$A$1:$C$28,MATCH(B2282,UF_acronyms!$C$1:$C$28,0),2)</f>
        <v>MG</v>
      </c>
      <c r="B2282" s="1" t="s">
        <v>5237</v>
      </c>
      <c r="C2282" s="1" t="s">
        <v>5324</v>
      </c>
      <c r="D2282" s="1" t="s">
        <v>5325</v>
      </c>
      <c r="E2282" s="11">
        <v>36712</v>
      </c>
      <c r="F2282" s="6" t="str">
        <f>CONCATENATE(tb_SVI[[#This Row],[Nome Município]],"/",tb_SVI[[#This Row],[UF]])</f>
        <v>Araçuaí/MG</v>
      </c>
      <c r="G2282" s="1" t="s">
        <v>18</v>
      </c>
      <c r="H2282" s="1" t="s">
        <v>999</v>
      </c>
      <c r="I2282" s="1" t="s">
        <v>1457</v>
      </c>
      <c r="J2282" s="1" t="s">
        <v>1139</v>
      </c>
      <c r="K2282" s="1" t="s">
        <v>506</v>
      </c>
    </row>
    <row r="2283" spans="1:11" x14ac:dyDescent="0.2">
      <c r="A2283" s="6" t="str">
        <f>INDEX(UF_acronyms!$A$1:$C$28,MATCH(B2283,UF_acronyms!$C$1:$C$28,0),2)</f>
        <v>MG</v>
      </c>
      <c r="B2283" s="1" t="s">
        <v>5237</v>
      </c>
      <c r="C2283" s="1" t="s">
        <v>5326</v>
      </c>
      <c r="D2283" s="1" t="s">
        <v>5327</v>
      </c>
      <c r="E2283" s="11">
        <v>9401</v>
      </c>
      <c r="F2283" s="6" t="str">
        <f>CONCATENATE(tb_SVI[[#This Row],[Nome Município]],"/",tb_SVI[[#This Row],[UF]])</f>
        <v>Araújos/MG</v>
      </c>
      <c r="G2283" s="1" t="s">
        <v>18</v>
      </c>
      <c r="H2283" s="1" t="s">
        <v>134</v>
      </c>
      <c r="I2283" s="1" t="s">
        <v>143</v>
      </c>
      <c r="J2283" s="1" t="s">
        <v>377</v>
      </c>
      <c r="K2283" s="1" t="s">
        <v>268</v>
      </c>
    </row>
    <row r="2284" spans="1:11" x14ac:dyDescent="0.2">
      <c r="A2284" s="6" t="str">
        <f>INDEX(UF_acronyms!$A$1:$C$28,MATCH(B2284,UF_acronyms!$C$1:$C$28,0),2)</f>
        <v>MG</v>
      </c>
      <c r="B2284" s="1" t="s">
        <v>5237</v>
      </c>
      <c r="C2284" s="1" t="s">
        <v>5328</v>
      </c>
      <c r="D2284" s="1" t="s">
        <v>5329</v>
      </c>
      <c r="E2284" s="11">
        <v>10883</v>
      </c>
      <c r="F2284" s="6" t="str">
        <f>CONCATENATE(tb_SVI[[#This Row],[Nome Município]],"/",tb_SVI[[#This Row],[UF]])</f>
        <v>Arceburgo/MG</v>
      </c>
      <c r="G2284" s="1" t="s">
        <v>18</v>
      </c>
      <c r="H2284" s="1" t="s">
        <v>2216</v>
      </c>
      <c r="I2284" s="1" t="s">
        <v>1710</v>
      </c>
      <c r="J2284" s="1" t="s">
        <v>54</v>
      </c>
      <c r="K2284" s="1" t="s">
        <v>168</v>
      </c>
    </row>
    <row r="2285" spans="1:11" x14ac:dyDescent="0.2">
      <c r="A2285" s="6" t="str">
        <f>INDEX(UF_acronyms!$A$1:$C$28,MATCH(B2285,UF_acronyms!$C$1:$C$28,0),2)</f>
        <v>MG</v>
      </c>
      <c r="B2285" s="1" t="s">
        <v>5237</v>
      </c>
      <c r="C2285" s="1" t="s">
        <v>5330</v>
      </c>
      <c r="D2285" s="1" t="s">
        <v>5331</v>
      </c>
      <c r="E2285" s="11">
        <v>40380</v>
      </c>
      <c r="F2285" s="6" t="str">
        <f>CONCATENATE(tb_SVI[[#This Row],[Nome Município]],"/",tb_SVI[[#This Row],[UF]])</f>
        <v>Arcos/MG</v>
      </c>
      <c r="G2285" s="1" t="s">
        <v>18</v>
      </c>
      <c r="H2285" s="1" t="s">
        <v>1359</v>
      </c>
      <c r="I2285" s="1" t="s">
        <v>4027</v>
      </c>
      <c r="J2285" s="1" t="s">
        <v>450</v>
      </c>
      <c r="K2285" s="1" t="s">
        <v>1904</v>
      </c>
    </row>
    <row r="2286" spans="1:11" x14ac:dyDescent="0.2">
      <c r="A2286" s="6" t="str">
        <f>INDEX(UF_acronyms!$A$1:$C$28,MATCH(B2286,UF_acronyms!$C$1:$C$28,0),2)</f>
        <v>MG</v>
      </c>
      <c r="B2286" s="1" t="s">
        <v>5237</v>
      </c>
      <c r="C2286" s="1" t="s">
        <v>5332</v>
      </c>
      <c r="D2286" s="1" t="s">
        <v>5333</v>
      </c>
      <c r="E2286" s="11">
        <v>15181</v>
      </c>
      <c r="F2286" s="6" t="str">
        <f>CONCATENATE(tb_SVI[[#This Row],[Nome Município]],"/",tb_SVI[[#This Row],[UF]])</f>
        <v>Areado/MG</v>
      </c>
      <c r="G2286" s="1" t="s">
        <v>18</v>
      </c>
      <c r="H2286" s="1" t="s">
        <v>1511</v>
      </c>
      <c r="I2286" s="1" t="s">
        <v>1455</v>
      </c>
      <c r="J2286" s="1" t="s">
        <v>369</v>
      </c>
      <c r="K2286" s="1" t="s">
        <v>364</v>
      </c>
    </row>
    <row r="2287" spans="1:11" x14ac:dyDescent="0.2">
      <c r="A2287" s="6" t="str">
        <f>INDEX(UF_acronyms!$A$1:$C$28,MATCH(B2287,UF_acronyms!$C$1:$C$28,0),2)</f>
        <v>MG</v>
      </c>
      <c r="B2287" s="1" t="s">
        <v>5237</v>
      </c>
      <c r="C2287" s="1" t="s">
        <v>5334</v>
      </c>
      <c r="D2287" s="1" t="s">
        <v>5335</v>
      </c>
      <c r="E2287" s="11">
        <v>2704</v>
      </c>
      <c r="F2287" s="6" t="str">
        <f>CONCATENATE(tb_SVI[[#This Row],[Nome Município]],"/",tb_SVI[[#This Row],[UF]])</f>
        <v>Argirita/MG</v>
      </c>
      <c r="G2287" s="1" t="s">
        <v>18</v>
      </c>
      <c r="H2287" s="1" t="s">
        <v>5336</v>
      </c>
      <c r="I2287" s="1" t="s">
        <v>3832</v>
      </c>
      <c r="J2287" s="1" t="s">
        <v>398</v>
      </c>
      <c r="K2287" s="1" t="s">
        <v>1528</v>
      </c>
    </row>
    <row r="2288" spans="1:11" x14ac:dyDescent="0.2">
      <c r="A2288" s="6" t="str">
        <f>INDEX(UF_acronyms!$A$1:$C$28,MATCH(B2288,UF_acronyms!$C$1:$C$28,0),2)</f>
        <v>MG</v>
      </c>
      <c r="B2288" s="1" t="s">
        <v>5237</v>
      </c>
      <c r="C2288" s="1" t="s">
        <v>5337</v>
      </c>
      <c r="D2288" s="1" t="s">
        <v>5338</v>
      </c>
      <c r="E2288" s="11">
        <v>5269</v>
      </c>
      <c r="F2288" s="6" t="str">
        <f>CONCATENATE(tb_SVI[[#This Row],[Nome Município]],"/",tb_SVI[[#This Row],[UF]])</f>
        <v>Aricanduva/MG</v>
      </c>
      <c r="G2288" s="1" t="s">
        <v>18</v>
      </c>
      <c r="H2288" s="1" t="s">
        <v>66</v>
      </c>
      <c r="I2288" s="1" t="s">
        <v>1053</v>
      </c>
      <c r="J2288" s="1" t="s">
        <v>308</v>
      </c>
      <c r="K2288" s="1" t="s">
        <v>112</v>
      </c>
    </row>
    <row r="2289" spans="1:11" x14ac:dyDescent="0.2">
      <c r="A2289" s="6" t="str">
        <f>INDEX(UF_acronyms!$A$1:$C$28,MATCH(B2289,UF_acronyms!$C$1:$C$28,0),2)</f>
        <v>MG</v>
      </c>
      <c r="B2289" s="1" t="s">
        <v>5237</v>
      </c>
      <c r="C2289" s="1" t="s">
        <v>5339</v>
      </c>
      <c r="D2289" s="1" t="s">
        <v>5340</v>
      </c>
      <c r="E2289" s="11">
        <v>17862</v>
      </c>
      <c r="F2289" s="6" t="str">
        <f>CONCATENATE(tb_SVI[[#This Row],[Nome Município]],"/",tb_SVI[[#This Row],[UF]])</f>
        <v>Arinos/MG</v>
      </c>
      <c r="G2289" s="1" t="s">
        <v>18</v>
      </c>
      <c r="H2289" s="1" t="s">
        <v>1334</v>
      </c>
      <c r="I2289" s="1" t="s">
        <v>2208</v>
      </c>
      <c r="J2289" s="1" t="s">
        <v>146</v>
      </c>
      <c r="K2289" s="1" t="s">
        <v>26</v>
      </c>
    </row>
    <row r="2290" spans="1:11" x14ac:dyDescent="0.2">
      <c r="A2290" s="6" t="str">
        <f>INDEX(UF_acronyms!$A$1:$C$28,MATCH(B2290,UF_acronyms!$C$1:$C$28,0),2)</f>
        <v>MG</v>
      </c>
      <c r="B2290" s="1" t="s">
        <v>5237</v>
      </c>
      <c r="C2290" s="1" t="s">
        <v>5341</v>
      </c>
      <c r="D2290" s="1" t="s">
        <v>5342</v>
      </c>
      <c r="E2290" s="11">
        <v>14270</v>
      </c>
      <c r="F2290" s="6" t="str">
        <f>CONCATENATE(tb_SVI[[#This Row],[Nome Município]],"/",tb_SVI[[#This Row],[UF]])</f>
        <v>Astolfo Dutra/MG</v>
      </c>
      <c r="G2290" s="1" t="s">
        <v>18</v>
      </c>
      <c r="H2290" s="1" t="s">
        <v>2208</v>
      </c>
      <c r="I2290" s="1" t="s">
        <v>2093</v>
      </c>
      <c r="J2290" s="1" t="s">
        <v>109</v>
      </c>
      <c r="K2290" s="1" t="s">
        <v>1481</v>
      </c>
    </row>
    <row r="2291" spans="1:11" x14ac:dyDescent="0.2">
      <c r="A2291" s="6" t="str">
        <f>INDEX(UF_acronyms!$A$1:$C$28,MATCH(B2291,UF_acronyms!$C$1:$C$28,0),2)</f>
        <v>MG</v>
      </c>
      <c r="B2291" s="1" t="s">
        <v>5237</v>
      </c>
      <c r="C2291" s="1" t="s">
        <v>5343</v>
      </c>
      <c r="D2291" s="1" t="s">
        <v>5344</v>
      </c>
      <c r="E2291" s="11">
        <v>12678</v>
      </c>
      <c r="F2291" s="6" t="str">
        <f>CONCATENATE(tb_SVI[[#This Row],[Nome Município]],"/",tb_SVI[[#This Row],[UF]])</f>
        <v>Ataléia/MG</v>
      </c>
      <c r="G2291" s="1" t="s">
        <v>18</v>
      </c>
      <c r="H2291" s="1" t="s">
        <v>249</v>
      </c>
      <c r="I2291" s="1" t="s">
        <v>68</v>
      </c>
      <c r="J2291" s="1" t="s">
        <v>202</v>
      </c>
      <c r="K2291" s="1" t="s">
        <v>914</v>
      </c>
    </row>
    <row r="2292" spans="1:11" x14ac:dyDescent="0.2">
      <c r="A2292" s="6" t="str">
        <f>INDEX(UF_acronyms!$A$1:$C$28,MATCH(B2292,UF_acronyms!$C$1:$C$28,0),2)</f>
        <v>MG</v>
      </c>
      <c r="B2292" s="1" t="s">
        <v>5237</v>
      </c>
      <c r="C2292" s="1" t="s">
        <v>5345</v>
      </c>
      <c r="D2292" s="1" t="s">
        <v>5346</v>
      </c>
      <c r="E2292" s="11">
        <v>4851</v>
      </c>
      <c r="F2292" s="6" t="str">
        <f>CONCATENATE(tb_SVI[[#This Row],[Nome Município]],"/",tb_SVI[[#This Row],[UF]])</f>
        <v>Augusto de Lima/MG</v>
      </c>
      <c r="G2292" s="1" t="s">
        <v>18</v>
      </c>
      <c r="H2292" s="1" t="s">
        <v>1735</v>
      </c>
      <c r="I2292" s="1" t="s">
        <v>1402</v>
      </c>
      <c r="J2292" s="1" t="s">
        <v>990</v>
      </c>
      <c r="K2292" s="1" t="s">
        <v>410</v>
      </c>
    </row>
    <row r="2293" spans="1:11" x14ac:dyDescent="0.2">
      <c r="A2293" s="6" t="str">
        <f>INDEX(UF_acronyms!$A$1:$C$28,MATCH(B2293,UF_acronyms!$C$1:$C$28,0),2)</f>
        <v>MG</v>
      </c>
      <c r="B2293" s="1" t="s">
        <v>5237</v>
      </c>
      <c r="C2293" s="1" t="s">
        <v>5347</v>
      </c>
      <c r="D2293" s="1" t="s">
        <v>5348</v>
      </c>
      <c r="E2293" s="11">
        <v>9368</v>
      </c>
      <c r="F2293" s="6" t="str">
        <f>CONCATENATE(tb_SVI[[#This Row],[Nome Município]],"/",tb_SVI[[#This Row],[UF]])</f>
        <v>Açucena/MG</v>
      </c>
      <c r="G2293" s="1" t="s">
        <v>18</v>
      </c>
      <c r="H2293" s="1" t="s">
        <v>773</v>
      </c>
      <c r="I2293" s="1" t="s">
        <v>567</v>
      </c>
      <c r="J2293" s="1" t="s">
        <v>105</v>
      </c>
      <c r="K2293" s="1" t="s">
        <v>353</v>
      </c>
    </row>
    <row r="2294" spans="1:11" x14ac:dyDescent="0.2">
      <c r="A2294" s="6" t="str">
        <f>INDEX(UF_acronyms!$A$1:$C$28,MATCH(B2294,UF_acronyms!$C$1:$C$28,0),2)</f>
        <v>MG</v>
      </c>
      <c r="B2294" s="1" t="s">
        <v>5237</v>
      </c>
      <c r="C2294" s="1" t="s">
        <v>5349</v>
      </c>
      <c r="D2294" s="1" t="s">
        <v>5350</v>
      </c>
      <c r="E2294" s="11">
        <v>19199</v>
      </c>
      <c r="F2294" s="6" t="str">
        <f>CONCATENATE(tb_SVI[[#This Row],[Nome Município]],"/",tb_SVI[[#This Row],[UF]])</f>
        <v>Baependi/MG</v>
      </c>
      <c r="G2294" s="1" t="s">
        <v>18</v>
      </c>
      <c r="H2294" s="1" t="s">
        <v>1239</v>
      </c>
      <c r="I2294" s="1" t="s">
        <v>1346</v>
      </c>
      <c r="J2294" s="1" t="s">
        <v>1520</v>
      </c>
      <c r="K2294" s="1" t="s">
        <v>1029</v>
      </c>
    </row>
    <row r="2295" spans="1:11" x14ac:dyDescent="0.2">
      <c r="A2295" s="6" t="str">
        <f>INDEX(UF_acronyms!$A$1:$C$28,MATCH(B2295,UF_acronyms!$C$1:$C$28,0),2)</f>
        <v>MG</v>
      </c>
      <c r="B2295" s="1" t="s">
        <v>5237</v>
      </c>
      <c r="C2295" s="1" t="s">
        <v>5351</v>
      </c>
      <c r="D2295" s="1" t="s">
        <v>5352</v>
      </c>
      <c r="E2295" s="11">
        <v>23898</v>
      </c>
      <c r="F2295" s="6" t="str">
        <f>CONCATENATE(tb_SVI[[#This Row],[Nome Município]],"/",tb_SVI[[#This Row],[UF]])</f>
        <v>Bambuí/MG</v>
      </c>
      <c r="G2295" s="1" t="s">
        <v>18</v>
      </c>
      <c r="H2295" s="1" t="s">
        <v>1904</v>
      </c>
      <c r="I2295" s="1" t="s">
        <v>399</v>
      </c>
      <c r="J2295" s="1" t="s">
        <v>1239</v>
      </c>
      <c r="K2295" s="1" t="s">
        <v>1609</v>
      </c>
    </row>
    <row r="2296" spans="1:11" x14ac:dyDescent="0.2">
      <c r="A2296" s="6" t="str">
        <f>INDEX(UF_acronyms!$A$1:$C$28,MATCH(B2296,UF_acronyms!$C$1:$C$28,0),2)</f>
        <v>MG</v>
      </c>
      <c r="B2296" s="1" t="s">
        <v>5237</v>
      </c>
      <c r="C2296" s="1" t="s">
        <v>5353</v>
      </c>
      <c r="D2296" s="1" t="s">
        <v>5354</v>
      </c>
      <c r="E2296" s="11">
        <v>4766</v>
      </c>
      <c r="F2296" s="6" t="str">
        <f>CONCATENATE(tb_SVI[[#This Row],[Nome Município]],"/",tb_SVI[[#This Row],[UF]])</f>
        <v>Bandeira/MG</v>
      </c>
      <c r="G2296" s="1" t="s">
        <v>18</v>
      </c>
      <c r="H2296" s="1" t="s">
        <v>108</v>
      </c>
      <c r="I2296" s="1" t="s">
        <v>526</v>
      </c>
      <c r="J2296" s="1" t="s">
        <v>225</v>
      </c>
      <c r="K2296" s="1" t="s">
        <v>302</v>
      </c>
    </row>
    <row r="2297" spans="1:11" x14ac:dyDescent="0.2">
      <c r="A2297" s="6" t="str">
        <f>INDEX(UF_acronyms!$A$1:$C$28,MATCH(B2297,UF_acronyms!$C$1:$C$28,0),2)</f>
        <v>MG</v>
      </c>
      <c r="B2297" s="1" t="s">
        <v>5237</v>
      </c>
      <c r="C2297" s="1" t="s">
        <v>5355</v>
      </c>
      <c r="D2297" s="1" t="s">
        <v>5356</v>
      </c>
      <c r="E2297" s="11">
        <v>5778</v>
      </c>
      <c r="F2297" s="6" t="str">
        <f>CONCATENATE(tb_SVI[[#This Row],[Nome Município]],"/",tb_SVI[[#This Row],[UF]])</f>
        <v>Bandeira do Sul/MG</v>
      </c>
      <c r="G2297" s="1" t="s">
        <v>18</v>
      </c>
      <c r="H2297" s="1" t="s">
        <v>1572</v>
      </c>
      <c r="I2297" s="1" t="s">
        <v>5358</v>
      </c>
      <c r="J2297" s="1" t="s">
        <v>68</v>
      </c>
      <c r="K2297" s="1" t="s">
        <v>2577</v>
      </c>
    </row>
    <row r="2298" spans="1:11" x14ac:dyDescent="0.2">
      <c r="A2298" s="6" t="str">
        <f>INDEX(UF_acronyms!$A$1:$C$28,MATCH(B2298,UF_acronyms!$C$1:$C$28,0),2)</f>
        <v>MG</v>
      </c>
      <c r="B2298" s="1" t="s">
        <v>5237</v>
      </c>
      <c r="C2298" s="1" t="s">
        <v>5359</v>
      </c>
      <c r="D2298" s="1" t="s">
        <v>5360</v>
      </c>
      <c r="E2298" s="11">
        <v>138204</v>
      </c>
      <c r="F2298" s="6" t="str">
        <f>CONCATENATE(tb_SVI[[#This Row],[Nome Município]],"/",tb_SVI[[#This Row],[UF]])</f>
        <v>Barbacena/MG</v>
      </c>
      <c r="G2298" s="1" t="s">
        <v>18</v>
      </c>
      <c r="H2298" s="1" t="s">
        <v>45</v>
      </c>
      <c r="I2298" s="1" t="s">
        <v>272</v>
      </c>
      <c r="J2298" s="1" t="s">
        <v>215</v>
      </c>
      <c r="K2298" s="1" t="s">
        <v>1413</v>
      </c>
    </row>
    <row r="2299" spans="1:11" x14ac:dyDescent="0.2">
      <c r="A2299" s="6" t="str">
        <f>INDEX(UF_acronyms!$A$1:$C$28,MATCH(B2299,UF_acronyms!$C$1:$C$28,0),2)</f>
        <v>MG</v>
      </c>
      <c r="B2299" s="1" t="s">
        <v>5237</v>
      </c>
      <c r="C2299" s="1" t="s">
        <v>5361</v>
      </c>
      <c r="D2299" s="1" t="s">
        <v>5362</v>
      </c>
      <c r="E2299" s="11">
        <v>5015</v>
      </c>
      <c r="F2299" s="6" t="str">
        <f>CONCATENATE(tb_SVI[[#This Row],[Nome Município]],"/",tb_SVI[[#This Row],[UF]])</f>
        <v>Barra Longa/MG</v>
      </c>
      <c r="G2299" s="1" t="s">
        <v>18</v>
      </c>
      <c r="H2299" s="1" t="s">
        <v>666</v>
      </c>
      <c r="I2299" s="1" t="s">
        <v>795</v>
      </c>
      <c r="J2299" s="1" t="s">
        <v>303</v>
      </c>
      <c r="K2299" s="1" t="s">
        <v>233</v>
      </c>
    </row>
    <row r="2300" spans="1:11" x14ac:dyDescent="0.2">
      <c r="A2300" s="6" t="str">
        <f>INDEX(UF_acronyms!$A$1:$C$28,MATCH(B2300,UF_acronyms!$C$1:$C$28,0),2)</f>
        <v>MG</v>
      </c>
      <c r="B2300" s="1" t="s">
        <v>5237</v>
      </c>
      <c r="C2300" s="1" t="s">
        <v>5363</v>
      </c>
      <c r="D2300" s="1" t="s">
        <v>5364</v>
      </c>
      <c r="E2300" s="11">
        <v>20897</v>
      </c>
      <c r="F2300" s="6" t="str">
        <f>CONCATENATE(tb_SVI[[#This Row],[Nome Município]],"/",tb_SVI[[#This Row],[UF]])</f>
        <v>Barroso/MG</v>
      </c>
      <c r="G2300" s="1" t="s">
        <v>18</v>
      </c>
      <c r="H2300" s="1" t="s">
        <v>2691</v>
      </c>
      <c r="I2300" s="1" t="s">
        <v>5365</v>
      </c>
      <c r="J2300" s="1" t="s">
        <v>1262</v>
      </c>
      <c r="K2300" s="1" t="s">
        <v>517</v>
      </c>
    </row>
    <row r="2301" spans="1:11" x14ac:dyDescent="0.2">
      <c r="A2301" s="6" t="str">
        <f>INDEX(UF_acronyms!$A$1:$C$28,MATCH(B2301,UF_acronyms!$C$1:$C$28,0),2)</f>
        <v>MG</v>
      </c>
      <c r="B2301" s="1" t="s">
        <v>5237</v>
      </c>
      <c r="C2301" s="1" t="s">
        <v>5366</v>
      </c>
      <c r="D2301" s="1" t="s">
        <v>5367</v>
      </c>
      <c r="E2301" s="11">
        <v>32866</v>
      </c>
      <c r="F2301" s="6" t="str">
        <f>CONCATENATE(tb_SVI[[#This Row],[Nome Município]],"/",tb_SVI[[#This Row],[UF]])</f>
        <v>Barão de Cocais/MG</v>
      </c>
      <c r="G2301" s="1" t="s">
        <v>18</v>
      </c>
      <c r="H2301" s="1" t="s">
        <v>783</v>
      </c>
      <c r="I2301" s="1" t="s">
        <v>1392</v>
      </c>
      <c r="J2301" s="1" t="s">
        <v>294</v>
      </c>
      <c r="K2301" s="1" t="s">
        <v>2825</v>
      </c>
    </row>
    <row r="2302" spans="1:11" x14ac:dyDescent="0.2">
      <c r="A2302" s="6" t="str">
        <f>INDEX(UF_acronyms!$A$1:$C$28,MATCH(B2302,UF_acronyms!$C$1:$C$28,0),2)</f>
        <v>MG</v>
      </c>
      <c r="B2302" s="1" t="s">
        <v>5237</v>
      </c>
      <c r="C2302" s="1" t="s">
        <v>5368</v>
      </c>
      <c r="D2302" s="1" t="s">
        <v>5369</v>
      </c>
      <c r="E2302" s="11">
        <v>5354</v>
      </c>
      <c r="F2302" s="6" t="str">
        <f>CONCATENATE(tb_SVI[[#This Row],[Nome Município]],"/",tb_SVI[[#This Row],[UF]])</f>
        <v>Barão de Monte Alto/MG</v>
      </c>
      <c r="G2302" s="1" t="s">
        <v>18</v>
      </c>
      <c r="H2302" s="1" t="s">
        <v>1582</v>
      </c>
      <c r="I2302" s="1" t="s">
        <v>1506</v>
      </c>
      <c r="J2302" s="1" t="s">
        <v>271</v>
      </c>
      <c r="K2302" s="1" t="s">
        <v>147</v>
      </c>
    </row>
    <row r="2303" spans="1:11" x14ac:dyDescent="0.2">
      <c r="A2303" s="6" t="str">
        <f>INDEX(UF_acronyms!$A$1:$C$28,MATCH(B2303,UF_acronyms!$C$1:$C$28,0),2)</f>
        <v>MG</v>
      </c>
      <c r="B2303" s="1" t="s">
        <v>5237</v>
      </c>
      <c r="C2303" s="1" t="s">
        <v>5370</v>
      </c>
      <c r="D2303" s="1" t="s">
        <v>5371</v>
      </c>
      <c r="E2303" s="11">
        <v>10262</v>
      </c>
      <c r="F2303" s="6" t="str">
        <f>CONCATENATE(tb_SVI[[#This Row],[Nome Município]],"/",tb_SVI[[#This Row],[UF]])</f>
        <v>Bela Vista de Minas/MG</v>
      </c>
      <c r="G2303" s="1" t="s">
        <v>18</v>
      </c>
      <c r="H2303" s="1" t="s">
        <v>798</v>
      </c>
      <c r="I2303" s="1" t="s">
        <v>784</v>
      </c>
      <c r="J2303" s="1" t="s">
        <v>338</v>
      </c>
      <c r="K2303" s="1" t="s">
        <v>105</v>
      </c>
    </row>
    <row r="2304" spans="1:11" x14ac:dyDescent="0.2">
      <c r="A2304" s="6" t="str">
        <f>INDEX(UF_acronyms!$A$1:$C$28,MATCH(B2304,UF_acronyms!$C$1:$C$28,0),2)</f>
        <v>MG</v>
      </c>
      <c r="B2304" s="1" t="s">
        <v>5237</v>
      </c>
      <c r="C2304" s="1" t="s">
        <v>5374</v>
      </c>
      <c r="D2304" s="1" t="s">
        <v>5375</v>
      </c>
      <c r="E2304" s="11">
        <v>3425</v>
      </c>
      <c r="F2304" s="6" t="str">
        <f>CONCATENATE(tb_SVI[[#This Row],[Nome Município]],"/",tb_SVI[[#This Row],[UF]])</f>
        <v>Belmiro Braga/MG</v>
      </c>
      <c r="G2304" s="1" t="s">
        <v>18</v>
      </c>
      <c r="H2304" s="1" t="s">
        <v>783</v>
      </c>
      <c r="I2304" s="1" t="s">
        <v>2275</v>
      </c>
      <c r="J2304" s="1" t="s">
        <v>526</v>
      </c>
      <c r="K2304" s="1" t="s">
        <v>514</v>
      </c>
    </row>
    <row r="2305" spans="1:11" x14ac:dyDescent="0.2">
      <c r="A2305" s="6" t="str">
        <f>INDEX(UF_acronyms!$A$1:$C$28,MATCH(B2305,UF_acronyms!$C$1:$C$28,0),2)</f>
        <v>MG</v>
      </c>
      <c r="B2305" s="1" t="s">
        <v>5237</v>
      </c>
      <c r="C2305" s="1" t="s">
        <v>5376</v>
      </c>
      <c r="D2305" s="1" t="s">
        <v>5377</v>
      </c>
      <c r="E2305" s="11">
        <v>26994</v>
      </c>
      <c r="F2305" s="6" t="str">
        <f>CONCATENATE(tb_SVI[[#This Row],[Nome Município]],"/",tb_SVI[[#This Row],[UF]])</f>
        <v>Belo Oriente/MG</v>
      </c>
      <c r="G2305" s="1" t="s">
        <v>18</v>
      </c>
      <c r="H2305" s="1" t="s">
        <v>94</v>
      </c>
      <c r="I2305" s="1" t="s">
        <v>2337</v>
      </c>
      <c r="J2305" s="1" t="s">
        <v>271</v>
      </c>
      <c r="K2305" s="1" t="s">
        <v>293</v>
      </c>
    </row>
    <row r="2306" spans="1:11" x14ac:dyDescent="0.2">
      <c r="A2306" s="6" t="str">
        <f>INDEX(UF_acronyms!$A$1:$C$28,MATCH(B2306,UF_acronyms!$C$1:$C$28,0),2)</f>
        <v>MG</v>
      </c>
      <c r="B2306" s="1" t="s">
        <v>5237</v>
      </c>
      <c r="C2306" s="1" t="s">
        <v>5378</v>
      </c>
      <c r="D2306" s="1" t="s">
        <v>5379</v>
      </c>
      <c r="E2306" s="11">
        <v>7719</v>
      </c>
      <c r="F2306" s="6" t="str">
        <f>CONCATENATE(tb_SVI[[#This Row],[Nome Município]],"/",tb_SVI[[#This Row],[UF]])</f>
        <v>Belo Vale/MG</v>
      </c>
      <c r="G2306" s="1" t="s">
        <v>18</v>
      </c>
      <c r="H2306" s="1" t="s">
        <v>531</v>
      </c>
      <c r="I2306" s="1" t="s">
        <v>2521</v>
      </c>
      <c r="J2306" s="1" t="s">
        <v>2034</v>
      </c>
      <c r="K2306" s="1" t="s">
        <v>68</v>
      </c>
    </row>
    <row r="2307" spans="1:11" x14ac:dyDescent="0.2">
      <c r="A2307" s="6" t="str">
        <f>INDEX(UF_acronyms!$A$1:$C$28,MATCH(B2307,UF_acronyms!$C$1:$C$28,0),2)</f>
        <v>MG</v>
      </c>
      <c r="B2307" s="1" t="s">
        <v>5237</v>
      </c>
      <c r="C2307" s="1" t="s">
        <v>5380</v>
      </c>
      <c r="D2307" s="1" t="s">
        <v>5381</v>
      </c>
      <c r="E2307" s="11">
        <v>11872</v>
      </c>
      <c r="F2307" s="6" t="str">
        <f>CONCATENATE(tb_SVI[[#This Row],[Nome Município]],"/",tb_SVI[[#This Row],[UF]])</f>
        <v>Berilo/MG</v>
      </c>
      <c r="G2307" s="1" t="s">
        <v>18</v>
      </c>
      <c r="H2307" s="1" t="s">
        <v>1233</v>
      </c>
      <c r="I2307" s="1" t="s">
        <v>355</v>
      </c>
      <c r="J2307" s="1" t="s">
        <v>1143</v>
      </c>
      <c r="K2307" s="1" t="s">
        <v>184</v>
      </c>
    </row>
    <row r="2308" spans="1:11" x14ac:dyDescent="0.2">
      <c r="A2308" s="6" t="str">
        <f>INDEX(UF_acronyms!$A$1:$C$28,MATCH(B2308,UF_acronyms!$C$1:$C$28,0),2)</f>
        <v>MG</v>
      </c>
      <c r="B2308" s="1" t="s">
        <v>5237</v>
      </c>
      <c r="C2308" s="1" t="s">
        <v>5382</v>
      </c>
      <c r="D2308" s="1" t="s">
        <v>5383</v>
      </c>
      <c r="E2308" s="11">
        <v>4764</v>
      </c>
      <c r="F2308" s="6" t="str">
        <f>CONCATENATE(tb_SVI[[#This Row],[Nome Município]],"/",tb_SVI[[#This Row],[UF]])</f>
        <v>Berizal/MG</v>
      </c>
      <c r="G2308" s="1" t="s">
        <v>18</v>
      </c>
      <c r="H2308" s="1" t="s">
        <v>384</v>
      </c>
      <c r="I2308" s="1" t="s">
        <v>306</v>
      </c>
      <c r="J2308" s="1" t="s">
        <v>96</v>
      </c>
      <c r="K2308" s="1" t="s">
        <v>961</v>
      </c>
    </row>
    <row r="2309" spans="1:11" x14ac:dyDescent="0.2">
      <c r="A2309" s="6" t="str">
        <f>INDEX(UF_acronyms!$A$1:$C$28,MATCH(B2309,UF_acronyms!$C$1:$C$28,0),2)</f>
        <v>MG</v>
      </c>
      <c r="B2309" s="1" t="s">
        <v>5237</v>
      </c>
      <c r="C2309" s="1" t="s">
        <v>5384</v>
      </c>
      <c r="D2309" s="1" t="s">
        <v>5385</v>
      </c>
      <c r="E2309" s="11">
        <v>4607</v>
      </c>
      <c r="F2309" s="6" t="str">
        <f>CONCATENATE(tb_SVI[[#This Row],[Nome Município]],"/",tb_SVI[[#This Row],[UF]])</f>
        <v>Bertópolis/MG</v>
      </c>
      <c r="G2309" s="1" t="s">
        <v>18</v>
      </c>
      <c r="H2309" s="1" t="s">
        <v>56</v>
      </c>
      <c r="I2309" s="1" t="s">
        <v>307</v>
      </c>
      <c r="J2309" s="1" t="s">
        <v>157</v>
      </c>
      <c r="K2309" s="1" t="s">
        <v>961</v>
      </c>
    </row>
    <row r="2310" spans="1:11" x14ac:dyDescent="0.2">
      <c r="A2310" s="6" t="str">
        <f>INDEX(UF_acronyms!$A$1:$C$28,MATCH(B2310,UF_acronyms!$C$1:$C$28,0),2)</f>
        <v>MG</v>
      </c>
      <c r="B2310" s="1" t="s">
        <v>5237</v>
      </c>
      <c r="C2310" s="1" t="s">
        <v>5386</v>
      </c>
      <c r="D2310" s="1" t="s">
        <v>5387</v>
      </c>
      <c r="E2310" s="11">
        <v>3329</v>
      </c>
      <c r="F2310" s="6" t="str">
        <f>CONCATENATE(tb_SVI[[#This Row],[Nome Município]],"/",tb_SVI[[#This Row],[UF]])</f>
        <v>Bias Fortes/MG</v>
      </c>
      <c r="G2310" s="1" t="s">
        <v>18</v>
      </c>
      <c r="H2310" s="1" t="s">
        <v>56</v>
      </c>
      <c r="I2310" s="1" t="s">
        <v>505</v>
      </c>
      <c r="J2310" s="1" t="s">
        <v>173</v>
      </c>
      <c r="K2310" s="1" t="s">
        <v>111</v>
      </c>
    </row>
    <row r="2311" spans="1:11" x14ac:dyDescent="0.2">
      <c r="A2311" s="6" t="str">
        <f>INDEX(UF_acronyms!$A$1:$C$28,MATCH(B2311,UF_acronyms!$C$1:$C$28,0),2)</f>
        <v>MG</v>
      </c>
      <c r="B2311" s="1" t="s">
        <v>5237</v>
      </c>
      <c r="C2311" s="1" t="s">
        <v>5388</v>
      </c>
      <c r="D2311" s="1" t="s">
        <v>5389</v>
      </c>
      <c r="E2311" s="11">
        <v>14554</v>
      </c>
      <c r="F2311" s="6" t="str">
        <f>CONCATENATE(tb_SVI[[#This Row],[Nome Município]],"/",tb_SVI[[#This Row],[UF]])</f>
        <v>Bicas/MG</v>
      </c>
      <c r="G2311" s="1" t="s">
        <v>18</v>
      </c>
      <c r="H2311" s="1" t="s">
        <v>2432</v>
      </c>
      <c r="I2311" s="1" t="s">
        <v>2276</v>
      </c>
      <c r="J2311" s="1" t="s">
        <v>42</v>
      </c>
      <c r="K2311" s="1" t="s">
        <v>177</v>
      </c>
    </row>
    <row r="2312" spans="1:11" x14ac:dyDescent="0.2">
      <c r="A2312" s="6" t="str">
        <f>INDEX(UF_acronyms!$A$1:$C$28,MATCH(B2312,UF_acronyms!$C$1:$C$28,0),2)</f>
        <v>MG</v>
      </c>
      <c r="B2312" s="1" t="s">
        <v>5237</v>
      </c>
      <c r="C2312" s="1" t="s">
        <v>5390</v>
      </c>
      <c r="D2312" s="1" t="s">
        <v>5391</v>
      </c>
      <c r="E2312" s="11">
        <v>2498</v>
      </c>
      <c r="F2312" s="6" t="str">
        <f>CONCATENATE(tb_SVI[[#This Row],[Nome Município]],"/",tb_SVI[[#This Row],[UF]])</f>
        <v>Biquinhas/MG</v>
      </c>
      <c r="G2312" s="1" t="s">
        <v>18</v>
      </c>
      <c r="H2312" s="1" t="s">
        <v>2441</v>
      </c>
      <c r="I2312" s="1" t="s">
        <v>1506</v>
      </c>
      <c r="J2312" s="1" t="s">
        <v>394</v>
      </c>
      <c r="K2312" s="1" t="s">
        <v>268</v>
      </c>
    </row>
    <row r="2313" spans="1:11" x14ac:dyDescent="0.2">
      <c r="A2313" s="6" t="str">
        <f>INDEX(UF_acronyms!$A$1:$C$28,MATCH(B2313,UF_acronyms!$C$1:$C$28,0),2)</f>
        <v>MG</v>
      </c>
      <c r="B2313" s="1" t="s">
        <v>5237</v>
      </c>
      <c r="C2313" s="1" t="s">
        <v>5392</v>
      </c>
      <c r="D2313" s="1" t="s">
        <v>5393</v>
      </c>
      <c r="E2313" s="11">
        <v>40219</v>
      </c>
      <c r="F2313" s="6" t="str">
        <f>CONCATENATE(tb_SVI[[#This Row],[Nome Município]],"/",tb_SVI[[#This Row],[UF]])</f>
        <v>Boa Esperança/MG</v>
      </c>
      <c r="G2313" s="1" t="s">
        <v>18</v>
      </c>
      <c r="H2313" s="1" t="s">
        <v>2671</v>
      </c>
      <c r="I2313" s="1" t="s">
        <v>143</v>
      </c>
      <c r="J2313" s="1" t="s">
        <v>517</v>
      </c>
      <c r="K2313" s="1" t="s">
        <v>812</v>
      </c>
    </row>
    <row r="2314" spans="1:11" x14ac:dyDescent="0.2">
      <c r="A2314" s="6" t="str">
        <f>INDEX(UF_acronyms!$A$1:$C$28,MATCH(B2314,UF_acronyms!$C$1:$C$28,0),2)</f>
        <v>MG</v>
      </c>
      <c r="B2314" s="1" t="s">
        <v>5237</v>
      </c>
      <c r="C2314" s="1" t="s">
        <v>5394</v>
      </c>
      <c r="D2314" s="1" t="s">
        <v>5395</v>
      </c>
      <c r="E2314" s="11">
        <v>5089</v>
      </c>
      <c r="F2314" s="6" t="str">
        <f>CONCATENATE(tb_SVI[[#This Row],[Nome Município]],"/",tb_SVI[[#This Row],[UF]])</f>
        <v>Bocaina de Minas/MG</v>
      </c>
      <c r="G2314" s="1" t="s">
        <v>18</v>
      </c>
      <c r="H2314" s="1" t="s">
        <v>1472</v>
      </c>
      <c r="I2314" s="1" t="s">
        <v>2956</v>
      </c>
      <c r="J2314" s="1" t="s">
        <v>21</v>
      </c>
      <c r="K2314" s="1" t="s">
        <v>144</v>
      </c>
    </row>
    <row r="2315" spans="1:11" x14ac:dyDescent="0.2">
      <c r="A2315" s="6" t="str">
        <f>INDEX(UF_acronyms!$A$1:$C$28,MATCH(B2315,UF_acronyms!$C$1:$C$28,0),2)</f>
        <v>MG</v>
      </c>
      <c r="B2315" s="1" t="s">
        <v>5237</v>
      </c>
      <c r="C2315" s="1" t="s">
        <v>5396</v>
      </c>
      <c r="D2315" s="1" t="s">
        <v>5397</v>
      </c>
      <c r="E2315" s="11">
        <v>50256</v>
      </c>
      <c r="F2315" s="6" t="str">
        <f>CONCATENATE(tb_SVI[[#This Row],[Nome Município]],"/",tb_SVI[[#This Row],[UF]])</f>
        <v>Bocaiúva/MG</v>
      </c>
      <c r="G2315" s="1" t="s">
        <v>18</v>
      </c>
      <c r="H2315" s="1" t="s">
        <v>2034</v>
      </c>
      <c r="I2315" s="1" t="s">
        <v>1904</v>
      </c>
      <c r="J2315" s="1" t="s">
        <v>133</v>
      </c>
      <c r="K2315" s="1" t="s">
        <v>990</v>
      </c>
    </row>
    <row r="2316" spans="1:11" x14ac:dyDescent="0.2">
      <c r="A2316" s="6" t="str">
        <f>INDEX(UF_acronyms!$A$1:$C$28,MATCH(B2316,UF_acronyms!$C$1:$C$28,0),2)</f>
        <v>MG</v>
      </c>
      <c r="B2316" s="1" t="s">
        <v>5237</v>
      </c>
      <c r="C2316" s="1" t="s">
        <v>5398</v>
      </c>
      <c r="D2316" s="1" t="s">
        <v>5399</v>
      </c>
      <c r="E2316" s="11">
        <v>51028</v>
      </c>
      <c r="F2316" s="6" t="str">
        <f>CONCATENATE(tb_SVI[[#This Row],[Nome Município]],"/",tb_SVI[[#This Row],[UF]])</f>
        <v>Bom Despacho/MG</v>
      </c>
      <c r="G2316" s="1" t="s">
        <v>18</v>
      </c>
      <c r="H2316" s="1" t="s">
        <v>5400</v>
      </c>
      <c r="I2316" s="1" t="s">
        <v>5401</v>
      </c>
      <c r="J2316" s="1" t="s">
        <v>792</v>
      </c>
      <c r="K2316" s="1" t="s">
        <v>1567</v>
      </c>
    </row>
    <row r="2317" spans="1:11" x14ac:dyDescent="0.2">
      <c r="A2317" s="6" t="str">
        <f>INDEX(UF_acronyms!$A$1:$C$28,MATCH(B2317,UF_acronyms!$C$1:$C$28,0),2)</f>
        <v>MG</v>
      </c>
      <c r="B2317" s="1" t="s">
        <v>5237</v>
      </c>
      <c r="C2317" s="1" t="s">
        <v>5402</v>
      </c>
      <c r="D2317" s="1" t="s">
        <v>5403</v>
      </c>
      <c r="E2317" s="11">
        <v>6459</v>
      </c>
      <c r="F2317" s="6" t="str">
        <f>CONCATENATE(tb_SVI[[#This Row],[Nome Município]],"/",tb_SVI[[#This Row],[UF]])</f>
        <v>Bom Jardim de Minas/MG</v>
      </c>
      <c r="G2317" s="1" t="s">
        <v>18</v>
      </c>
      <c r="H2317" s="1" t="s">
        <v>2753</v>
      </c>
      <c r="I2317" s="1" t="s">
        <v>2161</v>
      </c>
      <c r="J2317" s="1" t="s">
        <v>936</v>
      </c>
      <c r="K2317" s="1" t="s">
        <v>203</v>
      </c>
    </row>
    <row r="2318" spans="1:11" x14ac:dyDescent="0.2">
      <c r="A2318" s="6" t="str">
        <f>INDEX(UF_acronyms!$A$1:$C$28,MATCH(B2318,UF_acronyms!$C$1:$C$28,0),2)</f>
        <v>MG</v>
      </c>
      <c r="B2318" s="1" t="s">
        <v>5237</v>
      </c>
      <c r="C2318" s="1" t="s">
        <v>5404</v>
      </c>
      <c r="D2318" s="1" t="s">
        <v>5405</v>
      </c>
      <c r="E2318" s="11">
        <v>4244</v>
      </c>
      <c r="F2318" s="6" t="str">
        <f>CONCATENATE(tb_SVI[[#This Row],[Nome Município]],"/",tb_SVI[[#This Row],[UF]])</f>
        <v>Bom Jesus da Penha/MG</v>
      </c>
      <c r="G2318" s="1" t="s">
        <v>18</v>
      </c>
      <c r="H2318" s="1" t="s">
        <v>1359</v>
      </c>
      <c r="I2318" s="1" t="s">
        <v>269</v>
      </c>
      <c r="J2318" s="1" t="s">
        <v>220</v>
      </c>
      <c r="K2318" s="1" t="s">
        <v>1521</v>
      </c>
    </row>
    <row r="2319" spans="1:11" x14ac:dyDescent="0.2">
      <c r="A2319" s="6" t="str">
        <f>INDEX(UF_acronyms!$A$1:$C$28,MATCH(B2319,UF_acronyms!$C$1:$C$28,0),2)</f>
        <v>MG</v>
      </c>
      <c r="B2319" s="1" t="s">
        <v>5237</v>
      </c>
      <c r="C2319" s="1" t="s">
        <v>5406</v>
      </c>
      <c r="D2319" s="1" t="s">
        <v>5407</v>
      </c>
      <c r="E2319" s="11">
        <v>6133</v>
      </c>
      <c r="F2319" s="6" t="str">
        <f>CONCATENATE(tb_SVI[[#This Row],[Nome Município]],"/",tb_SVI[[#This Row],[UF]])</f>
        <v>Bom Jesus do Amparo/MG</v>
      </c>
      <c r="G2319" s="1" t="s">
        <v>18</v>
      </c>
      <c r="H2319" s="1" t="s">
        <v>142</v>
      </c>
      <c r="I2319" s="1" t="s">
        <v>2243</v>
      </c>
      <c r="J2319" s="1" t="s">
        <v>319</v>
      </c>
      <c r="K2319" s="1" t="s">
        <v>282</v>
      </c>
    </row>
    <row r="2320" spans="1:11" x14ac:dyDescent="0.2">
      <c r="A2320" s="6" t="str">
        <f>INDEX(UF_acronyms!$A$1:$C$28,MATCH(B2320,UF_acronyms!$C$1:$C$28,0),2)</f>
        <v>MG</v>
      </c>
      <c r="B2320" s="1" t="s">
        <v>5237</v>
      </c>
      <c r="C2320" s="1" t="s">
        <v>5372</v>
      </c>
      <c r="D2320" s="1" t="s">
        <v>5373</v>
      </c>
      <c r="E2320" s="11">
        <v>3983</v>
      </c>
      <c r="F2320" s="6" t="str">
        <f>CONCATENATE(tb_SVI[[#This Row],[Nome Município]],"/",tb_SVI[[#This Row],[UF]])</f>
        <v>Bugre/MG</v>
      </c>
      <c r="G2320" s="1" t="s">
        <v>18</v>
      </c>
      <c r="H2320" s="1" t="s">
        <v>133</v>
      </c>
      <c r="I2320" s="1" t="s">
        <v>3067</v>
      </c>
      <c r="J2320" s="1" t="s">
        <v>67</v>
      </c>
      <c r="K2320" s="1" t="s">
        <v>348</v>
      </c>
    </row>
    <row r="2321" spans="1:11" x14ac:dyDescent="0.2">
      <c r="A2321" s="6" t="str">
        <f>INDEX(UF_acronyms!$A$1:$C$28,MATCH(B2321,UF_acronyms!$C$1:$C$28,0),2)</f>
        <v>MG</v>
      </c>
      <c r="B2321" s="1" t="s">
        <v>5237</v>
      </c>
      <c r="C2321" s="1" t="s">
        <v>5408</v>
      </c>
      <c r="D2321" s="1" t="s">
        <v>5409</v>
      </c>
      <c r="E2321" s="11">
        <v>14862</v>
      </c>
      <c r="F2321" s="6" t="str">
        <f>CONCATENATE(tb_SVI[[#This Row],[Nome Município]],"/",tb_SVI[[#This Row],[UF]])</f>
        <v>Bom Jesus do Galho/MG</v>
      </c>
      <c r="G2321" s="1" t="s">
        <v>18</v>
      </c>
      <c r="H2321" s="1" t="s">
        <v>469</v>
      </c>
      <c r="I2321" s="1" t="s">
        <v>142</v>
      </c>
      <c r="J2321" s="1" t="s">
        <v>181</v>
      </c>
      <c r="K2321" s="1" t="s">
        <v>181</v>
      </c>
    </row>
    <row r="2322" spans="1:11" x14ac:dyDescent="0.2">
      <c r="A2322" s="6" t="str">
        <f>INDEX(UF_acronyms!$A$1:$C$28,MATCH(B2322,UF_acronyms!$C$1:$C$28,0),2)</f>
        <v>MG</v>
      </c>
      <c r="B2322" s="1" t="s">
        <v>5237</v>
      </c>
      <c r="C2322" s="1" t="s">
        <v>5410</v>
      </c>
      <c r="D2322" s="1" t="s">
        <v>5411</v>
      </c>
      <c r="E2322" s="11">
        <v>10537</v>
      </c>
      <c r="F2322" s="6" t="str">
        <f>CONCATENATE(tb_SVI[[#This Row],[Nome Município]],"/",tb_SVI[[#This Row],[UF]])</f>
        <v>Bom Repouso/MG</v>
      </c>
      <c r="G2322" s="1" t="s">
        <v>18</v>
      </c>
      <c r="H2322" s="1" t="s">
        <v>40</v>
      </c>
      <c r="I2322" s="1" t="s">
        <v>307</v>
      </c>
      <c r="J2322" s="1" t="s">
        <v>57</v>
      </c>
      <c r="K2322" s="1" t="s">
        <v>133</v>
      </c>
    </row>
    <row r="2323" spans="1:11" x14ac:dyDescent="0.2">
      <c r="A2323" s="6" t="str">
        <f>INDEX(UF_acronyms!$A$1:$C$28,MATCH(B2323,UF_acronyms!$C$1:$C$28,0),2)</f>
        <v>MG</v>
      </c>
      <c r="B2323" s="1" t="s">
        <v>5237</v>
      </c>
      <c r="C2323" s="1" t="s">
        <v>5412</v>
      </c>
      <c r="D2323" s="1" t="s">
        <v>3493</v>
      </c>
      <c r="E2323" s="11">
        <v>17607</v>
      </c>
      <c r="F2323" s="6" t="str">
        <f>CONCATENATE(tb_SVI[[#This Row],[Nome Município]],"/",tb_SVI[[#This Row],[UF]])</f>
        <v>Bom Sucesso/MG</v>
      </c>
      <c r="G2323" s="1" t="s">
        <v>18</v>
      </c>
      <c r="H2323" s="1" t="s">
        <v>795</v>
      </c>
      <c r="I2323" s="1" t="s">
        <v>1474</v>
      </c>
      <c r="J2323" s="1" t="s">
        <v>94</v>
      </c>
      <c r="K2323" s="1" t="s">
        <v>1432</v>
      </c>
    </row>
    <row r="2324" spans="1:11" x14ac:dyDescent="0.2">
      <c r="A2324" s="6" t="str">
        <f>INDEX(UF_acronyms!$A$1:$C$28,MATCH(B2324,UF_acronyms!$C$1:$C$28,0),2)</f>
        <v>MG</v>
      </c>
      <c r="B2324" s="1" t="s">
        <v>5237</v>
      </c>
      <c r="C2324" s="1" t="s">
        <v>5413</v>
      </c>
      <c r="D2324" s="1" t="s">
        <v>826</v>
      </c>
      <c r="E2324" s="11">
        <v>6860</v>
      </c>
      <c r="F2324" s="6" t="str">
        <f>CONCATENATE(tb_SVI[[#This Row],[Nome Município]],"/",tb_SVI[[#This Row],[UF]])</f>
        <v>Bonfim/MG</v>
      </c>
      <c r="G2324" s="1" t="s">
        <v>18</v>
      </c>
      <c r="H2324" s="1" t="s">
        <v>1239</v>
      </c>
      <c r="I2324" s="1" t="s">
        <v>4830</v>
      </c>
      <c r="J2324" s="1" t="s">
        <v>798</v>
      </c>
      <c r="K2324" s="1" t="s">
        <v>505</v>
      </c>
    </row>
    <row r="2325" spans="1:11" x14ac:dyDescent="0.2">
      <c r="A2325" s="6" t="str">
        <f>INDEX(UF_acronyms!$A$1:$C$28,MATCH(B2325,UF_acronyms!$C$1:$C$28,0),2)</f>
        <v>MG</v>
      </c>
      <c r="B2325" s="1" t="s">
        <v>5237</v>
      </c>
      <c r="C2325" s="1" t="s">
        <v>5414</v>
      </c>
      <c r="D2325" s="1" t="s">
        <v>5415</v>
      </c>
      <c r="E2325" s="11">
        <v>5444</v>
      </c>
      <c r="F2325" s="6" t="str">
        <f>CONCATENATE(tb_SVI[[#This Row],[Nome Município]],"/",tb_SVI[[#This Row],[UF]])</f>
        <v>Bonfinópolis de Minas/MG</v>
      </c>
      <c r="G2325" s="1" t="s">
        <v>18</v>
      </c>
      <c r="H2325" s="1" t="s">
        <v>2825</v>
      </c>
      <c r="I2325" s="1" t="s">
        <v>1519</v>
      </c>
      <c r="J2325" s="1" t="s">
        <v>31</v>
      </c>
      <c r="K2325" s="1" t="s">
        <v>85</v>
      </c>
    </row>
    <row r="2326" spans="1:11" x14ac:dyDescent="0.2">
      <c r="A2326" s="6" t="str">
        <f>INDEX(UF_acronyms!$A$1:$C$28,MATCH(B2326,UF_acronyms!$C$1:$C$28,0),2)</f>
        <v>MG</v>
      </c>
      <c r="B2326" s="1" t="s">
        <v>5237</v>
      </c>
      <c r="C2326" s="1" t="s">
        <v>5416</v>
      </c>
      <c r="D2326" s="1" t="s">
        <v>5417</v>
      </c>
      <c r="E2326" s="11">
        <v>11369</v>
      </c>
      <c r="F2326" s="6" t="str">
        <f>CONCATENATE(tb_SVI[[#This Row],[Nome Município]],"/",tb_SVI[[#This Row],[UF]])</f>
        <v>Bonito de Minas/MG</v>
      </c>
      <c r="G2326" s="1" t="s">
        <v>18</v>
      </c>
      <c r="H2326" s="1" t="s">
        <v>586</v>
      </c>
      <c r="I2326" s="1" t="s">
        <v>531</v>
      </c>
      <c r="J2326" s="1" t="s">
        <v>242</v>
      </c>
      <c r="K2326" s="1" t="s">
        <v>157</v>
      </c>
    </row>
    <row r="2327" spans="1:11" x14ac:dyDescent="0.2">
      <c r="A2327" s="6" t="str">
        <f>INDEX(UF_acronyms!$A$1:$C$28,MATCH(B2327,UF_acronyms!$C$1:$C$28,0),2)</f>
        <v>MG</v>
      </c>
      <c r="B2327" s="1" t="s">
        <v>5237</v>
      </c>
      <c r="C2327" s="1" t="s">
        <v>5418</v>
      </c>
      <c r="D2327" s="1" t="s">
        <v>5419</v>
      </c>
      <c r="E2327" s="11">
        <v>19614</v>
      </c>
      <c r="F2327" s="6" t="str">
        <f>CONCATENATE(tb_SVI[[#This Row],[Nome Município]],"/",tb_SVI[[#This Row],[UF]])</f>
        <v>Borda da Mata/MG</v>
      </c>
      <c r="G2327" s="1" t="s">
        <v>18</v>
      </c>
      <c r="H2327" s="1" t="s">
        <v>2691</v>
      </c>
      <c r="I2327" s="1" t="s">
        <v>5420</v>
      </c>
      <c r="J2327" s="1" t="s">
        <v>1528</v>
      </c>
      <c r="K2327" s="1" t="s">
        <v>1432</v>
      </c>
    </row>
    <row r="2328" spans="1:11" x14ac:dyDescent="0.2">
      <c r="A2328" s="6" t="str">
        <f>INDEX(UF_acronyms!$A$1:$C$28,MATCH(B2328,UF_acronyms!$C$1:$C$28,0),2)</f>
        <v>MG</v>
      </c>
      <c r="B2328" s="1" t="s">
        <v>5237</v>
      </c>
      <c r="C2328" s="1" t="s">
        <v>5421</v>
      </c>
      <c r="D2328" s="1" t="s">
        <v>5422</v>
      </c>
      <c r="E2328" s="11">
        <v>14949</v>
      </c>
      <c r="F2328" s="6" t="str">
        <f>CONCATENATE(tb_SVI[[#This Row],[Nome Município]],"/",tb_SVI[[#This Row],[UF]])</f>
        <v>Botelhos/MG</v>
      </c>
      <c r="G2328" s="1" t="s">
        <v>18</v>
      </c>
      <c r="H2328" s="1" t="s">
        <v>2400</v>
      </c>
      <c r="I2328" s="1" t="s">
        <v>5423</v>
      </c>
      <c r="J2328" s="1" t="s">
        <v>812</v>
      </c>
      <c r="K2328" s="1" t="s">
        <v>2262</v>
      </c>
    </row>
    <row r="2329" spans="1:11" x14ac:dyDescent="0.2">
      <c r="A2329" s="6" t="str">
        <f>INDEX(UF_acronyms!$A$1:$C$28,MATCH(B2329,UF_acronyms!$C$1:$C$28,0),2)</f>
        <v>MG</v>
      </c>
      <c r="B2329" s="1" t="s">
        <v>5237</v>
      </c>
      <c r="C2329" s="1" t="s">
        <v>5424</v>
      </c>
      <c r="D2329" s="1" t="s">
        <v>5425</v>
      </c>
      <c r="E2329" s="11">
        <v>6288</v>
      </c>
      <c r="F2329" s="6" t="str">
        <f>CONCATENATE(tb_SVI[[#This Row],[Nome Município]],"/",tb_SVI[[#This Row],[UF]])</f>
        <v>Botumirim/MG</v>
      </c>
      <c r="G2329" s="1" t="s">
        <v>18</v>
      </c>
      <c r="H2329" s="1" t="s">
        <v>156</v>
      </c>
      <c r="I2329" s="1" t="s">
        <v>83</v>
      </c>
      <c r="J2329" s="1" t="s">
        <v>666</v>
      </c>
      <c r="K2329" s="1" t="s">
        <v>728</v>
      </c>
    </row>
    <row r="2330" spans="1:11" x14ac:dyDescent="0.2">
      <c r="A2330" s="6" t="str">
        <f>INDEX(UF_acronyms!$A$1:$C$28,MATCH(B2330,UF_acronyms!$C$1:$C$28,0),2)</f>
        <v>MG</v>
      </c>
      <c r="B2330" s="1" t="s">
        <v>5237</v>
      </c>
      <c r="C2330" s="1" t="s">
        <v>5426</v>
      </c>
      <c r="D2330" s="1" t="s">
        <v>5427</v>
      </c>
      <c r="E2330" s="11">
        <v>16748</v>
      </c>
      <c r="F2330" s="6" t="str">
        <f>CONCATENATE(tb_SVI[[#This Row],[Nome Município]],"/",tb_SVI[[#This Row],[UF]])</f>
        <v>Brasilândia de Minas/MG</v>
      </c>
      <c r="G2330" s="1" t="s">
        <v>18</v>
      </c>
      <c r="H2330" s="1" t="s">
        <v>260</v>
      </c>
      <c r="I2330" s="1" t="s">
        <v>286</v>
      </c>
      <c r="J2330" s="1" t="s">
        <v>384</v>
      </c>
      <c r="K2330" s="1" t="s">
        <v>224</v>
      </c>
    </row>
    <row r="2331" spans="1:11" x14ac:dyDescent="0.2">
      <c r="A2331" s="6" t="str">
        <f>INDEX(UF_acronyms!$A$1:$C$28,MATCH(B2331,UF_acronyms!$C$1:$C$28,0),2)</f>
        <v>MG</v>
      </c>
      <c r="B2331" s="1" t="s">
        <v>5237</v>
      </c>
      <c r="C2331" s="1" t="s">
        <v>5428</v>
      </c>
      <c r="D2331" s="1" t="s">
        <v>5429</v>
      </c>
      <c r="E2331" s="11">
        <v>32405</v>
      </c>
      <c r="F2331" s="6" t="str">
        <f>CONCATENATE(tb_SVI[[#This Row],[Nome Município]],"/",tb_SVI[[#This Row],[UF]])</f>
        <v>Brasília de Minas/MG</v>
      </c>
      <c r="G2331" s="1" t="s">
        <v>18</v>
      </c>
      <c r="H2331" s="1" t="s">
        <v>371</v>
      </c>
      <c r="I2331" s="1" t="s">
        <v>1239</v>
      </c>
      <c r="J2331" s="1" t="s">
        <v>710</v>
      </c>
      <c r="K2331" s="1" t="s">
        <v>148</v>
      </c>
    </row>
    <row r="2332" spans="1:11" x14ac:dyDescent="0.2">
      <c r="A2332" s="6" t="str">
        <f>INDEX(UF_acronyms!$A$1:$C$28,MATCH(B2332,UF_acronyms!$C$1:$C$28,0),2)</f>
        <v>MG</v>
      </c>
      <c r="B2332" s="1" t="s">
        <v>5237</v>
      </c>
      <c r="C2332" s="1" t="s">
        <v>5432</v>
      </c>
      <c r="D2332" s="1" t="s">
        <v>17631</v>
      </c>
      <c r="E2332" s="11">
        <v>14410</v>
      </c>
      <c r="F2332" s="6" t="str">
        <f>CONCATENATE(tb_SVI[[#This Row],[Nome Município]],"/",tb_SVI[[#This Row],[UF]])</f>
        <v>Brazópolis/MG</v>
      </c>
      <c r="G2332" s="1" t="s">
        <v>18</v>
      </c>
      <c r="H2332" s="1" t="s">
        <v>1456</v>
      </c>
      <c r="I2332" s="1" t="s">
        <v>2118</v>
      </c>
      <c r="J2332" s="1" t="s">
        <v>19</v>
      </c>
      <c r="K2332" s="1" t="s">
        <v>369</v>
      </c>
    </row>
    <row r="2333" spans="1:11" x14ac:dyDescent="0.2">
      <c r="A2333" s="6" t="str">
        <f>INDEX(UF_acronyms!$A$1:$C$28,MATCH(B2333,UF_acronyms!$C$1:$C$28,0),2)</f>
        <v>MG</v>
      </c>
      <c r="B2333" s="1" t="s">
        <v>5237</v>
      </c>
      <c r="C2333" s="1" t="s">
        <v>5433</v>
      </c>
      <c r="D2333" s="1" t="s">
        <v>5434</v>
      </c>
      <c r="E2333" s="11">
        <v>4769</v>
      </c>
      <c r="F2333" s="6" t="str">
        <f>CONCATENATE(tb_SVI[[#This Row],[Nome Município]],"/",tb_SVI[[#This Row],[UF]])</f>
        <v>Braúnas/MG</v>
      </c>
      <c r="G2333" s="1" t="s">
        <v>18</v>
      </c>
      <c r="H2333" s="1" t="s">
        <v>710</v>
      </c>
      <c r="I2333" s="1" t="s">
        <v>19</v>
      </c>
      <c r="J2333" s="1" t="s">
        <v>270</v>
      </c>
      <c r="K2333" s="1" t="s">
        <v>212</v>
      </c>
    </row>
    <row r="2334" spans="1:11" x14ac:dyDescent="0.2">
      <c r="A2334" s="6" t="str">
        <f>INDEX(UF_acronyms!$A$1:$C$28,MATCH(B2334,UF_acronyms!$C$1:$C$28,0),2)</f>
        <v>MG</v>
      </c>
      <c r="B2334" s="1" t="s">
        <v>5237</v>
      </c>
      <c r="C2334" s="1" t="s">
        <v>5435</v>
      </c>
      <c r="D2334" s="1" t="s">
        <v>5436</v>
      </c>
      <c r="E2334" s="11">
        <v>4293</v>
      </c>
      <c r="F2334" s="6" t="str">
        <f>CONCATENATE(tb_SVI[[#This Row],[Nome Município]],"/",tb_SVI[[#This Row],[UF]])</f>
        <v>Brás Pires/MG</v>
      </c>
      <c r="G2334" s="1" t="s">
        <v>18</v>
      </c>
      <c r="H2334" s="1" t="s">
        <v>997</v>
      </c>
      <c r="I2334" s="1" t="s">
        <v>1506</v>
      </c>
      <c r="J2334" s="1" t="s">
        <v>181</v>
      </c>
      <c r="K2334" s="1" t="s">
        <v>1161</v>
      </c>
    </row>
    <row r="2335" spans="1:11" x14ac:dyDescent="0.2">
      <c r="A2335" s="6" t="str">
        <f>INDEX(UF_acronyms!$A$1:$C$28,MATCH(B2335,UF_acronyms!$C$1:$C$28,0),2)</f>
        <v>MG</v>
      </c>
      <c r="B2335" s="1" t="s">
        <v>5237</v>
      </c>
      <c r="C2335" s="1" t="s">
        <v>5437</v>
      </c>
      <c r="D2335" s="1" t="s">
        <v>5438</v>
      </c>
      <c r="E2335" s="11">
        <v>10991</v>
      </c>
      <c r="F2335" s="6" t="str">
        <f>CONCATENATE(tb_SVI[[#This Row],[Nome Município]],"/",tb_SVI[[#This Row],[UF]])</f>
        <v>Bueno Brandão/MG</v>
      </c>
      <c r="G2335" s="1" t="s">
        <v>18</v>
      </c>
      <c r="H2335" s="1" t="s">
        <v>215</v>
      </c>
      <c r="I2335" s="1" t="s">
        <v>1473</v>
      </c>
      <c r="J2335" s="1" t="s">
        <v>937</v>
      </c>
      <c r="K2335" s="1" t="s">
        <v>282</v>
      </c>
    </row>
    <row r="2336" spans="1:11" x14ac:dyDescent="0.2">
      <c r="A2336" s="6" t="str">
        <f>INDEX(UF_acronyms!$A$1:$C$28,MATCH(B2336,UF_acronyms!$C$1:$C$28,0),2)</f>
        <v>MG</v>
      </c>
      <c r="B2336" s="1" t="s">
        <v>5237</v>
      </c>
      <c r="C2336" s="1" t="s">
        <v>5439</v>
      </c>
      <c r="D2336" s="1" t="s">
        <v>5440</v>
      </c>
      <c r="E2336" s="11">
        <v>10353</v>
      </c>
      <c r="F2336" s="6" t="str">
        <f>CONCATENATE(tb_SVI[[#This Row],[Nome Município]],"/",tb_SVI[[#This Row],[UF]])</f>
        <v>Buenópolis/MG</v>
      </c>
      <c r="G2336" s="1" t="s">
        <v>18</v>
      </c>
      <c r="H2336" s="1" t="s">
        <v>287</v>
      </c>
      <c r="I2336" s="1" t="s">
        <v>1432</v>
      </c>
      <c r="J2336" s="1" t="s">
        <v>370</v>
      </c>
      <c r="K2336" s="1" t="s">
        <v>241</v>
      </c>
    </row>
    <row r="2337" spans="1:11" x14ac:dyDescent="0.2">
      <c r="A2337" s="6" t="str">
        <f>INDEX(UF_acronyms!$A$1:$C$28,MATCH(B2337,UF_acronyms!$C$1:$C$28,0),2)</f>
        <v>MG</v>
      </c>
      <c r="B2337" s="1" t="s">
        <v>5237</v>
      </c>
      <c r="C2337" s="1" t="s">
        <v>5441</v>
      </c>
      <c r="D2337" s="1" t="s">
        <v>5442</v>
      </c>
      <c r="E2337" s="11">
        <v>28121</v>
      </c>
      <c r="F2337" s="6" t="str">
        <f>CONCATENATE(tb_SVI[[#This Row],[Nome Município]],"/",tb_SVI[[#This Row],[UF]])</f>
        <v>Buritizeiro/MG</v>
      </c>
      <c r="G2337" s="1" t="s">
        <v>18</v>
      </c>
      <c r="H2337" s="1" t="s">
        <v>345</v>
      </c>
      <c r="I2337" s="1" t="s">
        <v>350</v>
      </c>
      <c r="J2337" s="1" t="s">
        <v>232</v>
      </c>
      <c r="K2337" s="1" t="s">
        <v>1161</v>
      </c>
    </row>
    <row r="2338" spans="1:11" x14ac:dyDescent="0.2">
      <c r="A2338" s="6" t="str">
        <f>INDEX(UF_acronyms!$A$1:$C$28,MATCH(B2338,UF_acronyms!$C$1:$C$28,0),2)</f>
        <v>MG</v>
      </c>
      <c r="B2338" s="1" t="s">
        <v>5237</v>
      </c>
      <c r="C2338" s="1" t="s">
        <v>5443</v>
      </c>
      <c r="D2338" s="1" t="s">
        <v>5444</v>
      </c>
      <c r="E2338" s="11">
        <v>14075</v>
      </c>
      <c r="F2338" s="6" t="str">
        <f>CONCATENATE(tb_SVI[[#This Row],[Nome Município]],"/",tb_SVI[[#This Row],[UF]])</f>
        <v>Cabo Verde/MG</v>
      </c>
      <c r="G2338" s="1" t="s">
        <v>18</v>
      </c>
      <c r="H2338" s="1" t="s">
        <v>1973</v>
      </c>
      <c r="I2338" s="1" t="s">
        <v>3221</v>
      </c>
      <c r="J2338" s="1" t="s">
        <v>505</v>
      </c>
      <c r="K2338" s="1" t="s">
        <v>1262</v>
      </c>
    </row>
    <row r="2339" spans="1:11" x14ac:dyDescent="0.2">
      <c r="A2339" s="6" t="str">
        <f>INDEX(UF_acronyms!$A$1:$C$28,MATCH(B2339,UF_acronyms!$C$1:$C$28,0),2)</f>
        <v>MG</v>
      </c>
      <c r="B2339" s="1" t="s">
        <v>5237</v>
      </c>
      <c r="C2339" s="1" t="s">
        <v>5446</v>
      </c>
      <c r="D2339" s="1" t="s">
        <v>5447</v>
      </c>
      <c r="E2339" s="11">
        <v>2706</v>
      </c>
      <c r="F2339" s="6" t="str">
        <f>CONCATENATE(tb_SVI[[#This Row],[Nome Município]],"/",tb_SVI[[#This Row],[UF]])</f>
        <v>Cachoeira Dourada/MG</v>
      </c>
      <c r="G2339" s="1" t="s">
        <v>18</v>
      </c>
      <c r="H2339" s="1" t="s">
        <v>247</v>
      </c>
      <c r="I2339" s="1" t="s">
        <v>5449</v>
      </c>
      <c r="J2339" s="1" t="s">
        <v>109</v>
      </c>
      <c r="K2339" s="1" t="s">
        <v>1956</v>
      </c>
    </row>
    <row r="2340" spans="1:11" x14ac:dyDescent="0.2">
      <c r="A2340" s="6" t="str">
        <f>INDEX(UF_acronyms!$A$1:$C$28,MATCH(B2340,UF_acronyms!$C$1:$C$28,0),2)</f>
        <v>MG</v>
      </c>
      <c r="B2340" s="1" t="s">
        <v>5237</v>
      </c>
      <c r="C2340" s="1" t="s">
        <v>5450</v>
      </c>
      <c r="D2340" s="1" t="s">
        <v>5451</v>
      </c>
      <c r="E2340" s="11">
        <v>3591</v>
      </c>
      <c r="F2340" s="6" t="str">
        <f>CONCATENATE(tb_SVI[[#This Row],[Nome Município]],"/",tb_SVI[[#This Row],[UF]])</f>
        <v>Cachoeira da Prata/MG</v>
      </c>
      <c r="G2340" s="1" t="s">
        <v>18</v>
      </c>
      <c r="H2340" s="1" t="s">
        <v>2427</v>
      </c>
      <c r="I2340" s="1" t="s">
        <v>3102</v>
      </c>
      <c r="J2340" s="1" t="s">
        <v>2577</v>
      </c>
      <c r="K2340" s="1" t="s">
        <v>57</v>
      </c>
    </row>
    <row r="2341" spans="1:11" x14ac:dyDescent="0.2">
      <c r="A2341" s="6" t="str">
        <f>INDEX(UF_acronyms!$A$1:$C$28,MATCH(B2341,UF_acronyms!$C$1:$C$28,0),2)</f>
        <v>MG</v>
      </c>
      <c r="B2341" s="1" t="s">
        <v>5237</v>
      </c>
      <c r="C2341" s="1" t="s">
        <v>5452</v>
      </c>
      <c r="D2341" s="1" t="s">
        <v>5453</v>
      </c>
      <c r="E2341" s="11">
        <v>11579</v>
      </c>
      <c r="F2341" s="6" t="str">
        <f>CONCATENATE(tb_SVI[[#This Row],[Nome Município]],"/",tb_SVI[[#This Row],[UF]])</f>
        <v>Cachoeira de Minas/MG</v>
      </c>
      <c r="G2341" s="1" t="s">
        <v>18</v>
      </c>
      <c r="H2341" s="1" t="s">
        <v>1609</v>
      </c>
      <c r="I2341" s="1" t="s">
        <v>5454</v>
      </c>
      <c r="J2341" s="1" t="s">
        <v>286</v>
      </c>
      <c r="K2341" s="1" t="s">
        <v>94</v>
      </c>
    </row>
    <row r="2342" spans="1:11" x14ac:dyDescent="0.2">
      <c r="A2342" s="6" t="str">
        <f>INDEX(UF_acronyms!$A$1:$C$28,MATCH(B2342,UF_acronyms!$C$1:$C$28,0),2)</f>
        <v>MG</v>
      </c>
      <c r="B2342" s="1" t="s">
        <v>5237</v>
      </c>
      <c r="C2342" s="1" t="s">
        <v>5455</v>
      </c>
      <c r="D2342" s="1" t="s">
        <v>5456</v>
      </c>
      <c r="E2342" s="11">
        <v>9442</v>
      </c>
      <c r="F2342" s="6" t="str">
        <f>CONCATENATE(tb_SVI[[#This Row],[Nome Município]],"/",tb_SVI[[#This Row],[UF]])</f>
        <v>Cachoeira de Pajeú/MG</v>
      </c>
      <c r="G2342" s="1" t="s">
        <v>18</v>
      </c>
      <c r="H2342" s="1" t="s">
        <v>239</v>
      </c>
      <c r="I2342" s="1" t="s">
        <v>1462</v>
      </c>
      <c r="J2342" s="1" t="s">
        <v>409</v>
      </c>
      <c r="K2342" s="1" t="s">
        <v>103</v>
      </c>
    </row>
    <row r="2343" spans="1:11" x14ac:dyDescent="0.2">
      <c r="A2343" s="6" t="str">
        <f>INDEX(UF_acronyms!$A$1:$C$28,MATCH(B2343,UF_acronyms!$C$1:$C$28,0),2)</f>
        <v>MG</v>
      </c>
      <c r="B2343" s="1" t="s">
        <v>5237</v>
      </c>
      <c r="C2343" s="1" t="s">
        <v>5457</v>
      </c>
      <c r="D2343" s="1" t="s">
        <v>5458</v>
      </c>
      <c r="E2343" s="11">
        <v>11749</v>
      </c>
      <c r="F2343" s="6" t="str">
        <f>CONCATENATE(tb_SVI[[#This Row],[Nome Município]],"/",tb_SVI[[#This Row],[UF]])</f>
        <v>Caetanópolis/MG</v>
      </c>
      <c r="G2343" s="1" t="s">
        <v>18</v>
      </c>
      <c r="H2343" s="1" t="s">
        <v>161</v>
      </c>
      <c r="I2343" s="1" t="s">
        <v>215</v>
      </c>
      <c r="J2343" s="1" t="s">
        <v>1065</v>
      </c>
      <c r="K2343" s="1" t="s">
        <v>1244</v>
      </c>
    </row>
    <row r="2344" spans="1:11" x14ac:dyDescent="0.2">
      <c r="A2344" s="6" t="str">
        <f>INDEX(UF_acronyms!$A$1:$C$28,MATCH(B2344,UF_acronyms!$C$1:$C$28,0),2)</f>
        <v>MG</v>
      </c>
      <c r="B2344" s="1" t="s">
        <v>5237</v>
      </c>
      <c r="C2344" s="1" t="s">
        <v>5459</v>
      </c>
      <c r="D2344" s="1" t="s">
        <v>5460</v>
      </c>
      <c r="E2344" s="11">
        <v>5541</v>
      </c>
      <c r="F2344" s="6" t="str">
        <f>CONCATENATE(tb_SVI[[#This Row],[Nome Município]],"/",tb_SVI[[#This Row],[UF]])</f>
        <v>Caiana/MG</v>
      </c>
      <c r="G2344" s="1" t="s">
        <v>18</v>
      </c>
      <c r="H2344" s="1" t="s">
        <v>390</v>
      </c>
      <c r="I2344" s="1" t="s">
        <v>2276</v>
      </c>
      <c r="J2344" s="1" t="s">
        <v>1847</v>
      </c>
      <c r="K2344" s="1" t="s">
        <v>997</v>
      </c>
    </row>
    <row r="2345" spans="1:11" x14ac:dyDescent="0.2">
      <c r="A2345" s="6" t="str">
        <f>INDEX(UF_acronyms!$A$1:$C$28,MATCH(B2345,UF_acronyms!$C$1:$C$28,0),2)</f>
        <v>MG</v>
      </c>
      <c r="B2345" s="1" t="s">
        <v>5237</v>
      </c>
      <c r="C2345" s="1" t="s">
        <v>5461</v>
      </c>
      <c r="D2345" s="1" t="s">
        <v>5462</v>
      </c>
      <c r="E2345" s="11">
        <v>3974</v>
      </c>
      <c r="F2345" s="6" t="str">
        <f>CONCATENATE(tb_SVI[[#This Row],[Nome Município]],"/",tb_SVI[[#This Row],[UF]])</f>
        <v>Cajuri/MG</v>
      </c>
      <c r="G2345" s="1" t="s">
        <v>18</v>
      </c>
      <c r="H2345" s="1" t="s">
        <v>529</v>
      </c>
      <c r="I2345" s="1" t="s">
        <v>1254</v>
      </c>
      <c r="J2345" s="1" t="s">
        <v>146</v>
      </c>
      <c r="K2345" s="1" t="s">
        <v>894</v>
      </c>
    </row>
    <row r="2346" spans="1:11" x14ac:dyDescent="0.2">
      <c r="A2346" s="6" t="str">
        <f>INDEX(UF_acronyms!$A$1:$C$28,MATCH(B2346,UF_acronyms!$C$1:$C$28,0),2)</f>
        <v>MG</v>
      </c>
      <c r="B2346" s="1" t="s">
        <v>5237</v>
      </c>
      <c r="C2346" s="1" t="s">
        <v>5463</v>
      </c>
      <c r="D2346" s="1" t="s">
        <v>5464</v>
      </c>
      <c r="E2346" s="11">
        <v>14541</v>
      </c>
      <c r="F2346" s="6" t="str">
        <f>CONCATENATE(tb_SVI[[#This Row],[Nome Município]],"/",tb_SVI[[#This Row],[UF]])</f>
        <v>Caldas/MG</v>
      </c>
      <c r="G2346" s="1" t="s">
        <v>18</v>
      </c>
      <c r="H2346" s="1" t="s">
        <v>1305</v>
      </c>
      <c r="I2346" s="1" t="s">
        <v>1012</v>
      </c>
      <c r="J2346" s="1" t="s">
        <v>1709</v>
      </c>
      <c r="K2346" s="1" t="s">
        <v>369</v>
      </c>
    </row>
    <row r="2347" spans="1:11" x14ac:dyDescent="0.2">
      <c r="A2347" s="6" t="str">
        <f>INDEX(UF_acronyms!$A$1:$C$28,MATCH(B2347,UF_acronyms!$C$1:$C$28,0),2)</f>
        <v>MG</v>
      </c>
      <c r="B2347" s="1" t="s">
        <v>5237</v>
      </c>
      <c r="C2347" s="1" t="s">
        <v>5465</v>
      </c>
      <c r="D2347" s="1" t="s">
        <v>5466</v>
      </c>
      <c r="E2347" s="11">
        <v>2869</v>
      </c>
      <c r="F2347" s="6" t="str">
        <f>CONCATENATE(tb_SVI[[#This Row],[Nome Município]],"/",tb_SVI[[#This Row],[UF]])</f>
        <v>Camacho/MG</v>
      </c>
      <c r="G2347" s="1" t="s">
        <v>18</v>
      </c>
      <c r="H2347" s="1" t="s">
        <v>261</v>
      </c>
      <c r="I2347" s="1" t="s">
        <v>3014</v>
      </c>
      <c r="J2347" s="1" t="s">
        <v>294</v>
      </c>
      <c r="K2347" s="1" t="s">
        <v>531</v>
      </c>
    </row>
    <row r="2348" spans="1:11" x14ac:dyDescent="0.2">
      <c r="A2348" s="6" t="str">
        <f>INDEX(UF_acronyms!$A$1:$C$28,MATCH(B2348,UF_acronyms!$C$1:$C$28,0),2)</f>
        <v>MG</v>
      </c>
      <c r="B2348" s="1" t="s">
        <v>5237</v>
      </c>
      <c r="C2348" s="1" t="s">
        <v>5430</v>
      </c>
      <c r="D2348" s="1" t="s">
        <v>5431</v>
      </c>
      <c r="E2348" s="11">
        <v>21801</v>
      </c>
      <c r="F2348" s="6" t="str">
        <f>CONCATENATE(tb_SVI[[#This Row],[Nome Município]],"/",tb_SVI[[#This Row],[UF]])</f>
        <v>Camanducaia/MG</v>
      </c>
      <c r="G2348" s="1" t="s">
        <v>18</v>
      </c>
      <c r="H2348" s="1" t="s">
        <v>1262</v>
      </c>
      <c r="I2348" s="1" t="s">
        <v>2093</v>
      </c>
      <c r="J2348" s="1" t="s">
        <v>1255</v>
      </c>
      <c r="K2348" s="1" t="s">
        <v>529</v>
      </c>
    </row>
    <row r="2349" spans="1:11" x14ac:dyDescent="0.2">
      <c r="A2349" s="6" t="str">
        <f>INDEX(UF_acronyms!$A$1:$C$28,MATCH(B2349,UF_acronyms!$C$1:$C$28,0),2)</f>
        <v>MG</v>
      </c>
      <c r="B2349" s="1" t="s">
        <v>5237</v>
      </c>
      <c r="C2349" s="1" t="s">
        <v>5467</v>
      </c>
      <c r="D2349" s="1" t="s">
        <v>5468</v>
      </c>
      <c r="E2349" s="11">
        <v>12812</v>
      </c>
      <c r="F2349" s="6" t="str">
        <f>CONCATENATE(tb_SVI[[#This Row],[Nome Município]],"/",tb_SVI[[#This Row],[UF]])</f>
        <v>Cambuquira/MG</v>
      </c>
      <c r="G2349" s="1" t="s">
        <v>18</v>
      </c>
      <c r="H2349" s="1" t="s">
        <v>1567</v>
      </c>
      <c r="I2349" s="1" t="s">
        <v>2956</v>
      </c>
      <c r="J2349" s="1" t="s">
        <v>362</v>
      </c>
      <c r="K2349" s="1" t="s">
        <v>280</v>
      </c>
    </row>
    <row r="2350" spans="1:11" x14ac:dyDescent="0.2">
      <c r="A2350" s="6" t="str">
        <f>INDEX(UF_acronyms!$A$1:$C$28,MATCH(B2350,UF_acronyms!$C$1:$C$28,0),2)</f>
        <v>MG</v>
      </c>
      <c r="B2350" s="1" t="s">
        <v>5237</v>
      </c>
      <c r="C2350" s="1" t="s">
        <v>5469</v>
      </c>
      <c r="D2350" s="1" t="s">
        <v>5470</v>
      </c>
      <c r="E2350" s="11">
        <v>29814</v>
      </c>
      <c r="F2350" s="6" t="str">
        <f>CONCATENATE(tb_SVI[[#This Row],[Nome Município]],"/",tb_SVI[[#This Row],[UF]])</f>
        <v>Cambuí/MG</v>
      </c>
      <c r="G2350" s="1" t="s">
        <v>18</v>
      </c>
      <c r="H2350" s="1" t="s">
        <v>2400</v>
      </c>
      <c r="I2350" s="1" t="s">
        <v>1278</v>
      </c>
      <c r="J2350" s="1" t="s">
        <v>2213</v>
      </c>
      <c r="K2350" s="1" t="s">
        <v>998</v>
      </c>
    </row>
    <row r="2351" spans="1:11" x14ac:dyDescent="0.2">
      <c r="A2351" s="6" t="str">
        <f>INDEX(UF_acronyms!$A$1:$C$28,MATCH(B2351,UF_acronyms!$C$1:$C$28,0),2)</f>
        <v>MG</v>
      </c>
      <c r="B2351" s="1" t="s">
        <v>5237</v>
      </c>
      <c r="C2351" s="1" t="s">
        <v>5471</v>
      </c>
      <c r="D2351" s="1" t="s">
        <v>5472</v>
      </c>
      <c r="E2351" s="11">
        <v>16762</v>
      </c>
      <c r="F2351" s="6" t="str">
        <f>CONCATENATE(tb_SVI[[#This Row],[Nome Município]],"/",tb_SVI[[#This Row],[UF]])</f>
        <v>Campanha/MG</v>
      </c>
      <c r="G2351" s="1" t="s">
        <v>18</v>
      </c>
      <c r="H2351" s="1" t="s">
        <v>5473</v>
      </c>
      <c r="I2351" s="1" t="s">
        <v>1506</v>
      </c>
      <c r="J2351" s="1" t="s">
        <v>1537</v>
      </c>
      <c r="K2351" s="1" t="s">
        <v>795</v>
      </c>
    </row>
    <row r="2352" spans="1:11" x14ac:dyDescent="0.2">
      <c r="A2352" s="6" t="str">
        <f>INDEX(UF_acronyms!$A$1:$C$28,MATCH(B2352,UF_acronyms!$C$1:$C$28,0),2)</f>
        <v>MG</v>
      </c>
      <c r="B2352" s="1" t="s">
        <v>5237</v>
      </c>
      <c r="C2352" s="1" t="s">
        <v>5474</v>
      </c>
      <c r="D2352" s="1" t="s">
        <v>5475</v>
      </c>
      <c r="E2352" s="11">
        <v>3730</v>
      </c>
      <c r="F2352" s="6" t="str">
        <f>CONCATENATE(tb_SVI[[#This Row],[Nome Município]],"/",tb_SVI[[#This Row],[UF]])</f>
        <v>Campanário/MG</v>
      </c>
      <c r="G2352" s="1" t="s">
        <v>18</v>
      </c>
      <c r="H2352" s="1" t="s">
        <v>1205</v>
      </c>
      <c r="I2352" s="1" t="s">
        <v>30</v>
      </c>
      <c r="J2352" s="1" t="s">
        <v>115</v>
      </c>
      <c r="K2352" s="1" t="s">
        <v>147</v>
      </c>
    </row>
    <row r="2353" spans="1:11" x14ac:dyDescent="0.2">
      <c r="A2353" s="6" t="str">
        <f>INDEX(UF_acronyms!$A$1:$C$28,MATCH(B2353,UF_acronyms!$C$1:$C$28,0),2)</f>
        <v>MG</v>
      </c>
      <c r="B2353" s="1" t="s">
        <v>5237</v>
      </c>
      <c r="C2353" s="1" t="s">
        <v>5476</v>
      </c>
      <c r="D2353" s="1" t="s">
        <v>4147</v>
      </c>
      <c r="E2353" s="11">
        <v>21054</v>
      </c>
      <c r="F2353" s="6" t="str">
        <f>CONCATENATE(tb_SVI[[#This Row],[Nome Município]],"/",tb_SVI[[#This Row],[UF]])</f>
        <v>Campestre/MG</v>
      </c>
      <c r="G2353" s="1" t="s">
        <v>18</v>
      </c>
      <c r="H2353" s="1" t="s">
        <v>833</v>
      </c>
      <c r="I2353" s="1" t="s">
        <v>2093</v>
      </c>
      <c r="J2353" s="1" t="s">
        <v>1528</v>
      </c>
      <c r="K2353" s="1" t="s">
        <v>39</v>
      </c>
    </row>
    <row r="2354" spans="1:11" x14ac:dyDescent="0.2">
      <c r="A2354" s="6" t="str">
        <f>INDEX(UF_acronyms!$A$1:$C$28,MATCH(B2354,UF_acronyms!$C$1:$C$28,0),2)</f>
        <v>MG</v>
      </c>
      <c r="B2354" s="1" t="s">
        <v>5237</v>
      </c>
      <c r="C2354" s="1" t="s">
        <v>5478</v>
      </c>
      <c r="D2354" s="1" t="s">
        <v>5479</v>
      </c>
      <c r="E2354" s="11">
        <v>19752</v>
      </c>
      <c r="F2354" s="6" t="str">
        <f>CONCATENATE(tb_SVI[[#This Row],[Nome Município]],"/",tb_SVI[[#This Row],[UF]])</f>
        <v>Campina Verde/MG</v>
      </c>
      <c r="G2354" s="1" t="s">
        <v>18</v>
      </c>
      <c r="H2354" s="1" t="s">
        <v>866</v>
      </c>
      <c r="I2354" s="1" t="s">
        <v>49</v>
      </c>
      <c r="J2354" s="1" t="s">
        <v>256</v>
      </c>
      <c r="K2354" s="1" t="s">
        <v>1462</v>
      </c>
    </row>
    <row r="2355" spans="1:11" x14ac:dyDescent="0.2">
      <c r="A2355" s="6" t="str">
        <f>INDEX(UF_acronyms!$A$1:$C$28,MATCH(B2355,UF_acronyms!$C$1:$C$28,0),2)</f>
        <v>MG</v>
      </c>
      <c r="B2355" s="1" t="s">
        <v>5237</v>
      </c>
      <c r="C2355" s="1" t="s">
        <v>5480</v>
      </c>
      <c r="D2355" s="1" t="s">
        <v>5481</v>
      </c>
      <c r="E2355" s="11">
        <v>3824</v>
      </c>
      <c r="F2355" s="6" t="str">
        <f>CONCATENATE(tb_SVI[[#This Row],[Nome Município]],"/",tb_SVI[[#This Row],[UF]])</f>
        <v>Campo Azul/MG</v>
      </c>
      <c r="G2355" s="1" t="s">
        <v>18</v>
      </c>
      <c r="H2355" s="1" t="s">
        <v>146</v>
      </c>
      <c r="I2355" s="1" t="s">
        <v>199</v>
      </c>
      <c r="J2355" s="1" t="s">
        <v>173</v>
      </c>
      <c r="K2355" s="1" t="s">
        <v>823</v>
      </c>
    </row>
    <row r="2356" spans="1:11" x14ac:dyDescent="0.2">
      <c r="A2356" s="6" t="str">
        <f>INDEX(UF_acronyms!$A$1:$C$28,MATCH(B2356,UF_acronyms!$C$1:$C$28,0),2)</f>
        <v>MG</v>
      </c>
      <c r="B2356" s="1" t="s">
        <v>5237</v>
      </c>
      <c r="C2356" s="1" t="s">
        <v>5482</v>
      </c>
      <c r="D2356" s="1" t="s">
        <v>5483</v>
      </c>
      <c r="E2356" s="11">
        <v>54186</v>
      </c>
      <c r="F2356" s="6" t="str">
        <f>CONCATENATE(tb_SVI[[#This Row],[Nome Município]],"/",tb_SVI[[#This Row],[UF]])</f>
        <v>Campo Belo/MG</v>
      </c>
      <c r="G2356" s="1" t="s">
        <v>18</v>
      </c>
      <c r="H2356" s="1" t="s">
        <v>833</v>
      </c>
      <c r="I2356" s="1" t="s">
        <v>3083</v>
      </c>
      <c r="J2356" s="1" t="s">
        <v>695</v>
      </c>
      <c r="K2356" s="1" t="s">
        <v>48</v>
      </c>
    </row>
    <row r="2357" spans="1:11" x14ac:dyDescent="0.2">
      <c r="A2357" s="6" t="str">
        <f>INDEX(UF_acronyms!$A$1:$C$28,MATCH(B2357,UF_acronyms!$C$1:$C$28,0),2)</f>
        <v>MG</v>
      </c>
      <c r="B2357" s="1" t="s">
        <v>5237</v>
      </c>
      <c r="C2357" s="1" t="s">
        <v>5484</v>
      </c>
      <c r="D2357" s="1" t="s">
        <v>5485</v>
      </c>
      <c r="E2357" s="11">
        <v>8269</v>
      </c>
      <c r="F2357" s="6" t="str">
        <f>CONCATENATE(tb_SVI[[#This Row],[Nome Município]],"/",tb_SVI[[#This Row],[UF]])</f>
        <v>Campo Florido/MG</v>
      </c>
      <c r="G2357" s="1" t="s">
        <v>18</v>
      </c>
      <c r="H2357" s="1" t="s">
        <v>792</v>
      </c>
      <c r="I2357" s="1" t="s">
        <v>1392</v>
      </c>
      <c r="J2357" s="1" t="s">
        <v>92</v>
      </c>
      <c r="K2357" s="1" t="s">
        <v>2524</v>
      </c>
    </row>
    <row r="2358" spans="1:11" x14ac:dyDescent="0.2">
      <c r="A2358" s="6" t="str">
        <f>INDEX(UF_acronyms!$A$1:$C$28,MATCH(B2358,UF_acronyms!$C$1:$C$28,0),2)</f>
        <v>MG</v>
      </c>
      <c r="B2358" s="1" t="s">
        <v>5237</v>
      </c>
      <c r="C2358" s="1" t="s">
        <v>5486</v>
      </c>
      <c r="D2358" s="1" t="s">
        <v>5487</v>
      </c>
      <c r="E2358" s="11">
        <v>11651</v>
      </c>
      <c r="F2358" s="6" t="str">
        <f>CONCATENATE(tb_SVI[[#This Row],[Nome Município]],"/",tb_SVI[[#This Row],[UF]])</f>
        <v>Campo do Meio/MG</v>
      </c>
      <c r="G2358" s="1" t="s">
        <v>18</v>
      </c>
      <c r="H2358" s="1" t="s">
        <v>1205</v>
      </c>
      <c r="I2358" s="1" t="s">
        <v>936</v>
      </c>
      <c r="J2358" s="1" t="s">
        <v>324</v>
      </c>
      <c r="K2358" s="1" t="s">
        <v>2083</v>
      </c>
    </row>
    <row r="2359" spans="1:11" x14ac:dyDescent="0.2">
      <c r="A2359" s="6" t="str">
        <f>INDEX(UF_acronyms!$A$1:$C$28,MATCH(B2359,UF_acronyms!$C$1:$C$28,0),2)</f>
        <v>MG</v>
      </c>
      <c r="B2359" s="1" t="s">
        <v>5237</v>
      </c>
      <c r="C2359" s="1" t="s">
        <v>5488</v>
      </c>
      <c r="D2359" s="1" t="s">
        <v>5489</v>
      </c>
      <c r="E2359" s="11">
        <v>15563</v>
      </c>
      <c r="F2359" s="6" t="str">
        <f>CONCATENATE(tb_SVI[[#This Row],[Nome Município]],"/",tb_SVI[[#This Row],[UF]])</f>
        <v>Campos Altos/MG</v>
      </c>
      <c r="G2359" s="1" t="s">
        <v>18</v>
      </c>
      <c r="H2359" s="1" t="s">
        <v>1339</v>
      </c>
      <c r="I2359" s="1" t="s">
        <v>1065</v>
      </c>
      <c r="J2359" s="1" t="s">
        <v>286</v>
      </c>
      <c r="K2359" s="1" t="s">
        <v>1577</v>
      </c>
    </row>
    <row r="2360" spans="1:11" x14ac:dyDescent="0.2">
      <c r="A2360" s="6" t="str">
        <f>INDEX(UF_acronyms!$A$1:$C$28,MATCH(B2360,UF_acronyms!$C$1:$C$28,0),2)</f>
        <v>MG</v>
      </c>
      <c r="B2360" s="1" t="s">
        <v>5237</v>
      </c>
      <c r="C2360" s="1" t="s">
        <v>5490</v>
      </c>
      <c r="D2360" s="1" t="s">
        <v>5491</v>
      </c>
      <c r="E2360" s="11">
        <v>28842</v>
      </c>
      <c r="F2360" s="6" t="str">
        <f>CONCATENATE(tb_SVI[[#This Row],[Nome Município]],"/",tb_SVI[[#This Row],[UF]])</f>
        <v>Campos Gerais/MG</v>
      </c>
      <c r="G2360" s="1" t="s">
        <v>18</v>
      </c>
      <c r="H2360" s="1" t="s">
        <v>1065</v>
      </c>
      <c r="I2360" s="1" t="s">
        <v>1587</v>
      </c>
      <c r="J2360" s="1" t="s">
        <v>398</v>
      </c>
      <c r="K2360" s="1" t="s">
        <v>54</v>
      </c>
    </row>
    <row r="2361" spans="1:11" x14ac:dyDescent="0.2">
      <c r="A2361" s="6" t="str">
        <f>INDEX(UF_acronyms!$A$1:$C$28,MATCH(B2361,UF_acronyms!$C$1:$C$28,0),2)</f>
        <v>MG</v>
      </c>
      <c r="B2361" s="1" t="s">
        <v>5237</v>
      </c>
      <c r="C2361" s="1" t="s">
        <v>5492</v>
      </c>
      <c r="D2361" s="1" t="s">
        <v>5493</v>
      </c>
      <c r="E2361" s="11">
        <v>5594</v>
      </c>
      <c r="F2361" s="6" t="str">
        <f>CONCATENATE(tb_SVI[[#This Row],[Nome Município]],"/",tb_SVI[[#This Row],[UF]])</f>
        <v>Cana Verde/MG</v>
      </c>
      <c r="G2361" s="1" t="s">
        <v>18</v>
      </c>
      <c r="H2361" s="1" t="s">
        <v>798</v>
      </c>
      <c r="I2361" s="1" t="s">
        <v>68</v>
      </c>
      <c r="J2361" s="1" t="s">
        <v>1582</v>
      </c>
      <c r="K2361" s="1" t="s">
        <v>2524</v>
      </c>
    </row>
    <row r="2362" spans="1:11" x14ac:dyDescent="0.2">
      <c r="A2362" s="6" t="str">
        <f>INDEX(UF_acronyms!$A$1:$C$28,MATCH(B2362,UF_acronyms!$C$1:$C$28,0),2)</f>
        <v>MG</v>
      </c>
      <c r="B2362" s="1" t="s">
        <v>5237</v>
      </c>
      <c r="C2362" s="1" t="s">
        <v>5494</v>
      </c>
      <c r="D2362" s="1" t="s">
        <v>5495</v>
      </c>
      <c r="E2362" s="11">
        <v>4548</v>
      </c>
      <c r="F2362" s="6" t="str">
        <f>CONCATENATE(tb_SVI[[#This Row],[Nome Município]],"/",tb_SVI[[#This Row],[UF]])</f>
        <v>Canaã/MG</v>
      </c>
      <c r="G2362" s="1" t="s">
        <v>18</v>
      </c>
      <c r="H2362" s="1" t="s">
        <v>2257</v>
      </c>
      <c r="I2362" s="1" t="s">
        <v>1364</v>
      </c>
      <c r="J2362" s="1" t="s">
        <v>343</v>
      </c>
      <c r="K2362" s="1" t="s">
        <v>217</v>
      </c>
    </row>
    <row r="2363" spans="1:11" x14ac:dyDescent="0.2">
      <c r="A2363" s="6" t="str">
        <f>INDEX(UF_acronyms!$A$1:$C$28,MATCH(B2363,UF_acronyms!$C$1:$C$28,0),2)</f>
        <v>MG</v>
      </c>
      <c r="B2363" s="1" t="s">
        <v>5237</v>
      </c>
      <c r="C2363" s="1" t="s">
        <v>5496</v>
      </c>
      <c r="D2363" s="1" t="s">
        <v>4624</v>
      </c>
      <c r="E2363" s="11">
        <v>14888</v>
      </c>
      <c r="F2363" s="6" t="str">
        <f>CONCATENATE(tb_SVI[[#This Row],[Nome Município]],"/",tb_SVI[[#This Row],[UF]])</f>
        <v>Candeias/MG</v>
      </c>
      <c r="G2363" s="1" t="s">
        <v>18</v>
      </c>
      <c r="H2363" s="1" t="s">
        <v>394</v>
      </c>
      <c r="I2363" s="1" t="s">
        <v>3083</v>
      </c>
      <c r="J2363" s="1" t="s">
        <v>1244</v>
      </c>
      <c r="K2363" s="1" t="s">
        <v>294</v>
      </c>
    </row>
    <row r="2364" spans="1:11" x14ac:dyDescent="0.2">
      <c r="A2364" s="6" t="str">
        <f>INDEX(UF_acronyms!$A$1:$C$28,MATCH(B2364,UF_acronyms!$C$1:$C$28,0),2)</f>
        <v>MG</v>
      </c>
      <c r="B2364" s="1" t="s">
        <v>5237</v>
      </c>
      <c r="C2364" s="1" t="s">
        <v>5497</v>
      </c>
      <c r="D2364" s="1" t="s">
        <v>5498</v>
      </c>
      <c r="E2364" s="11">
        <v>4551</v>
      </c>
      <c r="F2364" s="6" t="str">
        <f>CONCATENATE(tb_SVI[[#This Row],[Nome Município]],"/",tb_SVI[[#This Row],[UF]])</f>
        <v>Cantagalo/MG</v>
      </c>
      <c r="G2364" s="1" t="s">
        <v>18</v>
      </c>
      <c r="H2364" s="1" t="s">
        <v>153</v>
      </c>
      <c r="I2364" s="1" t="s">
        <v>249</v>
      </c>
      <c r="J2364" s="1" t="s">
        <v>383</v>
      </c>
      <c r="K2364" s="1" t="s">
        <v>156</v>
      </c>
    </row>
    <row r="2365" spans="1:11" x14ac:dyDescent="0.2">
      <c r="A2365" s="6" t="str">
        <f>INDEX(UF_acronyms!$A$1:$C$28,MATCH(B2365,UF_acronyms!$C$1:$C$28,0),2)</f>
        <v>MG</v>
      </c>
      <c r="B2365" s="1" t="s">
        <v>5237</v>
      </c>
      <c r="C2365" s="1" t="s">
        <v>5499</v>
      </c>
      <c r="D2365" s="1" t="s">
        <v>4465</v>
      </c>
      <c r="E2365" s="11">
        <v>12201</v>
      </c>
      <c r="F2365" s="6" t="str">
        <f>CONCATENATE(tb_SVI[[#This Row],[Nome Município]],"/",tb_SVI[[#This Row],[UF]])</f>
        <v>Canápolis/MG</v>
      </c>
      <c r="G2365" s="1" t="s">
        <v>18</v>
      </c>
      <c r="H2365" s="1" t="s">
        <v>529</v>
      </c>
      <c r="I2365" s="1" t="s">
        <v>224</v>
      </c>
      <c r="J2365" s="1" t="s">
        <v>1065</v>
      </c>
      <c r="K2365" s="1" t="s">
        <v>512</v>
      </c>
    </row>
    <row r="2366" spans="1:11" x14ac:dyDescent="0.2">
      <c r="A2366" s="6" t="str">
        <f>INDEX(UF_acronyms!$A$1:$C$28,MATCH(B2366,UF_acronyms!$C$1:$C$28,0),2)</f>
        <v>MG</v>
      </c>
      <c r="B2366" s="1" t="s">
        <v>5237</v>
      </c>
      <c r="C2366" s="1" t="s">
        <v>5500</v>
      </c>
      <c r="D2366" s="1" t="s">
        <v>5501</v>
      </c>
      <c r="E2366" s="11">
        <v>5451</v>
      </c>
      <c r="F2366" s="6" t="str">
        <f>CONCATENATE(tb_SVI[[#This Row],[Nome Município]],"/",tb_SVI[[#This Row],[UF]])</f>
        <v>Caparaó/MG</v>
      </c>
      <c r="G2366" s="1" t="s">
        <v>18</v>
      </c>
      <c r="H2366" s="1" t="s">
        <v>1528</v>
      </c>
      <c r="I2366" s="1" t="s">
        <v>3046</v>
      </c>
      <c r="J2366" s="1" t="s">
        <v>522</v>
      </c>
      <c r="K2366" s="1" t="s">
        <v>505</v>
      </c>
    </row>
    <row r="2367" spans="1:11" x14ac:dyDescent="0.2">
      <c r="A2367" s="6" t="str">
        <f>INDEX(UF_acronyms!$A$1:$C$28,MATCH(B2367,UF_acronyms!$C$1:$C$28,0),2)</f>
        <v>MG</v>
      </c>
      <c r="B2367" s="1" t="s">
        <v>5237</v>
      </c>
      <c r="C2367" s="1" t="s">
        <v>5503</v>
      </c>
      <c r="D2367" s="1" t="s">
        <v>5504</v>
      </c>
      <c r="E2367" s="11">
        <v>4634</v>
      </c>
      <c r="F2367" s="6" t="str">
        <f>CONCATENATE(tb_SVI[[#This Row],[Nome Município]],"/",tb_SVI[[#This Row],[UF]])</f>
        <v>Capela Nova/MG</v>
      </c>
      <c r="G2367" s="1" t="s">
        <v>18</v>
      </c>
      <c r="H2367" s="1" t="s">
        <v>145</v>
      </c>
      <c r="I2367" s="1" t="s">
        <v>4403</v>
      </c>
      <c r="J2367" s="1" t="s">
        <v>1113</v>
      </c>
      <c r="K2367" s="1" t="s">
        <v>835</v>
      </c>
    </row>
    <row r="2368" spans="1:11" x14ac:dyDescent="0.2">
      <c r="A2368" s="6" t="str">
        <f>INDEX(UF_acronyms!$A$1:$C$28,MATCH(B2368,UF_acronyms!$C$1:$C$28,0),2)</f>
        <v>MG</v>
      </c>
      <c r="B2368" s="1" t="s">
        <v>5237</v>
      </c>
      <c r="C2368" s="1" t="s">
        <v>5505</v>
      </c>
      <c r="D2368" s="1" t="s">
        <v>5506</v>
      </c>
      <c r="E2368" s="11">
        <v>38057</v>
      </c>
      <c r="F2368" s="6" t="str">
        <f>CONCATENATE(tb_SVI[[#This Row],[Nome Município]],"/",tb_SVI[[#This Row],[UF]])</f>
        <v>Capelinha/MG</v>
      </c>
      <c r="G2368" s="1" t="s">
        <v>18</v>
      </c>
      <c r="H2368" s="1" t="s">
        <v>937</v>
      </c>
      <c r="I2368" s="1" t="s">
        <v>1366</v>
      </c>
      <c r="J2368" s="1" t="s">
        <v>136</v>
      </c>
      <c r="K2368" s="1" t="s">
        <v>248</v>
      </c>
    </row>
    <row r="2369" spans="1:11" x14ac:dyDescent="0.2">
      <c r="A2369" s="6" t="str">
        <f>INDEX(UF_acronyms!$A$1:$C$28,MATCH(B2369,UF_acronyms!$C$1:$C$28,0),2)</f>
        <v>MG</v>
      </c>
      <c r="B2369" s="1" t="s">
        <v>5237</v>
      </c>
      <c r="C2369" s="1" t="s">
        <v>5507</v>
      </c>
      <c r="D2369" s="1" t="s">
        <v>5508</v>
      </c>
      <c r="E2369" s="11">
        <v>6890</v>
      </c>
      <c r="F2369" s="6" t="str">
        <f>CONCATENATE(tb_SVI[[#This Row],[Nome Município]],"/",tb_SVI[[#This Row],[UF]])</f>
        <v>Capetinga/MG</v>
      </c>
      <c r="G2369" s="1" t="s">
        <v>18</v>
      </c>
      <c r="H2369" s="1" t="s">
        <v>1378</v>
      </c>
      <c r="I2369" s="1" t="s">
        <v>2961</v>
      </c>
      <c r="J2369" s="1" t="s">
        <v>460</v>
      </c>
      <c r="K2369" s="1" t="s">
        <v>92</v>
      </c>
    </row>
    <row r="2370" spans="1:11" x14ac:dyDescent="0.2">
      <c r="A2370" s="6" t="str">
        <f>INDEX(UF_acronyms!$A$1:$C$28,MATCH(B2370,UF_acronyms!$C$1:$C$28,0),2)</f>
        <v>MG</v>
      </c>
      <c r="B2370" s="1" t="s">
        <v>5237</v>
      </c>
      <c r="C2370" s="1" t="s">
        <v>5510</v>
      </c>
      <c r="D2370" s="1" t="s">
        <v>5511</v>
      </c>
      <c r="E2370" s="11">
        <v>16234</v>
      </c>
      <c r="F2370" s="6" t="str">
        <f>CONCATENATE(tb_SVI[[#This Row],[Nome Município]],"/",tb_SVI[[#This Row],[UF]])</f>
        <v>Capinópolis/MG</v>
      </c>
      <c r="G2370" s="1" t="s">
        <v>18</v>
      </c>
      <c r="H2370" s="1" t="s">
        <v>390</v>
      </c>
      <c r="I2370" s="1" t="s">
        <v>1552</v>
      </c>
      <c r="J2370" s="1" t="s">
        <v>68</v>
      </c>
      <c r="K2370" s="1" t="s">
        <v>2753</v>
      </c>
    </row>
    <row r="2371" spans="1:11" x14ac:dyDescent="0.2">
      <c r="A2371" s="6" t="str">
        <f>INDEX(UF_acronyms!$A$1:$C$28,MATCH(B2371,UF_acronyms!$C$1:$C$28,0),2)</f>
        <v>MG</v>
      </c>
      <c r="B2371" s="1" t="s">
        <v>5237</v>
      </c>
      <c r="C2371" s="1" t="s">
        <v>5512</v>
      </c>
      <c r="D2371" s="1" t="s">
        <v>5513</v>
      </c>
      <c r="E2371" s="11">
        <v>5514</v>
      </c>
      <c r="F2371" s="6" t="str">
        <f>CONCATENATE(tb_SVI[[#This Row],[Nome Município]],"/",tb_SVI[[#This Row],[UF]])</f>
        <v>Capitão Andrade/MG</v>
      </c>
      <c r="G2371" s="1" t="s">
        <v>18</v>
      </c>
      <c r="H2371" s="1" t="s">
        <v>1080</v>
      </c>
      <c r="I2371" s="1" t="s">
        <v>1593</v>
      </c>
      <c r="J2371" s="1" t="s">
        <v>466</v>
      </c>
      <c r="K2371" s="1" t="s">
        <v>370</v>
      </c>
    </row>
    <row r="2372" spans="1:11" x14ac:dyDescent="0.2">
      <c r="A2372" s="6" t="str">
        <f>INDEX(UF_acronyms!$A$1:$C$28,MATCH(B2372,UF_acronyms!$C$1:$C$28,0),2)</f>
        <v>MG</v>
      </c>
      <c r="B2372" s="1" t="s">
        <v>5237</v>
      </c>
      <c r="C2372" s="1" t="s">
        <v>5514</v>
      </c>
      <c r="D2372" s="1" t="s">
        <v>5515</v>
      </c>
      <c r="E2372" s="11">
        <v>15313</v>
      </c>
      <c r="F2372" s="6" t="str">
        <f>CONCATENATE(tb_SVI[[#This Row],[Nome Município]],"/",tb_SVI[[#This Row],[UF]])</f>
        <v>Capitão Enéas/MG</v>
      </c>
      <c r="G2372" s="1" t="s">
        <v>18</v>
      </c>
      <c r="H2372" s="1" t="s">
        <v>532</v>
      </c>
      <c r="I2372" s="1" t="s">
        <v>287</v>
      </c>
      <c r="J2372" s="1" t="s">
        <v>330</v>
      </c>
      <c r="K2372" s="1" t="s">
        <v>183</v>
      </c>
    </row>
    <row r="2373" spans="1:11" x14ac:dyDescent="0.2">
      <c r="A2373" s="6" t="str">
        <f>INDEX(UF_acronyms!$A$1:$C$28,MATCH(B2373,UF_acronyms!$C$1:$C$28,0),2)</f>
        <v>MG</v>
      </c>
      <c r="B2373" s="1" t="s">
        <v>5237</v>
      </c>
      <c r="C2373" s="1" t="s">
        <v>5516</v>
      </c>
      <c r="D2373" s="1" t="s">
        <v>5517</v>
      </c>
      <c r="E2373" s="11">
        <v>8663</v>
      </c>
      <c r="F2373" s="6" t="str">
        <f>CONCATENATE(tb_SVI[[#This Row],[Nome Município]],"/",tb_SVI[[#This Row],[UF]])</f>
        <v>Capitólio/MG</v>
      </c>
      <c r="G2373" s="1" t="s">
        <v>18</v>
      </c>
      <c r="H2373" s="1" t="s">
        <v>2618</v>
      </c>
      <c r="I2373" s="1" t="s">
        <v>5254</v>
      </c>
      <c r="J2373" s="1" t="s">
        <v>2671</v>
      </c>
      <c r="K2373" s="1" t="s">
        <v>177</v>
      </c>
    </row>
    <row r="2374" spans="1:11" x14ac:dyDescent="0.2">
      <c r="A2374" s="6" t="str">
        <f>INDEX(UF_acronyms!$A$1:$C$28,MATCH(B2374,UF_acronyms!$C$1:$C$28,0),2)</f>
        <v>MG</v>
      </c>
      <c r="B2374" s="1" t="s">
        <v>5237</v>
      </c>
      <c r="C2374" s="1" t="s">
        <v>5518</v>
      </c>
      <c r="D2374" s="1" t="s">
        <v>5519</v>
      </c>
      <c r="E2374" s="11">
        <v>9308</v>
      </c>
      <c r="F2374" s="6" t="str">
        <f>CONCATENATE(tb_SVI[[#This Row],[Nome Município]],"/",tb_SVI[[#This Row],[UF]])</f>
        <v>Caputira/MG</v>
      </c>
      <c r="G2374" s="1" t="s">
        <v>18</v>
      </c>
      <c r="H2374" s="1" t="s">
        <v>293</v>
      </c>
      <c r="I2374" s="1" t="s">
        <v>706</v>
      </c>
      <c r="J2374" s="1" t="s">
        <v>170</v>
      </c>
      <c r="K2374" s="1" t="s">
        <v>384</v>
      </c>
    </row>
    <row r="2375" spans="1:11" x14ac:dyDescent="0.2">
      <c r="A2375" s="6" t="str">
        <f>INDEX(UF_acronyms!$A$1:$C$28,MATCH(B2375,UF_acronyms!$C$1:$C$28,0),2)</f>
        <v>MG</v>
      </c>
      <c r="B2375" s="1" t="s">
        <v>5237</v>
      </c>
      <c r="C2375" s="1" t="s">
        <v>5520</v>
      </c>
      <c r="D2375" s="1" t="s">
        <v>5521</v>
      </c>
      <c r="E2375" s="11">
        <v>3166</v>
      </c>
      <c r="F2375" s="6" t="str">
        <f>CONCATENATE(tb_SVI[[#This Row],[Nome Município]],"/",tb_SVI[[#This Row],[UF]])</f>
        <v>Caranaíba/MG</v>
      </c>
      <c r="G2375" s="1" t="s">
        <v>18</v>
      </c>
      <c r="H2375" s="1" t="s">
        <v>145</v>
      </c>
      <c r="I2375" s="1" t="s">
        <v>391</v>
      </c>
      <c r="J2375" s="1" t="s">
        <v>469</v>
      </c>
      <c r="K2375" s="1" t="s">
        <v>248</v>
      </c>
    </row>
    <row r="2376" spans="1:11" x14ac:dyDescent="0.2">
      <c r="A2376" s="6" t="str">
        <f>INDEX(UF_acronyms!$A$1:$C$28,MATCH(B2376,UF_acronyms!$C$1:$C$28,0),2)</f>
        <v>MG</v>
      </c>
      <c r="B2376" s="1" t="s">
        <v>5237</v>
      </c>
      <c r="C2376" s="1" t="s">
        <v>5522</v>
      </c>
      <c r="D2376" s="1" t="s">
        <v>5523</v>
      </c>
      <c r="E2376" s="11">
        <v>25669</v>
      </c>
      <c r="F2376" s="6" t="str">
        <f>CONCATENATE(tb_SVI[[#This Row],[Nome Município]],"/",tb_SVI[[#This Row],[UF]])</f>
        <v>Carandaí/MG</v>
      </c>
      <c r="G2376" s="1" t="s">
        <v>18</v>
      </c>
      <c r="H2376" s="1" t="s">
        <v>1004</v>
      </c>
      <c r="I2376" s="1" t="s">
        <v>2025</v>
      </c>
      <c r="J2376" s="1" t="s">
        <v>798</v>
      </c>
      <c r="K2376" s="1" t="s">
        <v>377</v>
      </c>
    </row>
    <row r="2377" spans="1:11" x14ac:dyDescent="0.2">
      <c r="A2377" s="6" t="str">
        <f>INDEX(UF_acronyms!$A$1:$C$28,MATCH(B2377,UF_acronyms!$C$1:$C$28,0),2)</f>
        <v>MG</v>
      </c>
      <c r="B2377" s="1" t="s">
        <v>5237</v>
      </c>
      <c r="C2377" s="1" t="s">
        <v>5524</v>
      </c>
      <c r="D2377" s="1" t="s">
        <v>5525</v>
      </c>
      <c r="E2377" s="11">
        <v>33011</v>
      </c>
      <c r="F2377" s="6" t="str">
        <f>CONCATENATE(tb_SVI[[#This Row],[Nome Município]],"/",tb_SVI[[#This Row],[UF]])</f>
        <v>Carangola/MG</v>
      </c>
      <c r="G2377" s="1" t="s">
        <v>18</v>
      </c>
      <c r="H2377" s="1" t="s">
        <v>1262</v>
      </c>
      <c r="I2377" s="1" t="s">
        <v>162</v>
      </c>
      <c r="J2377" s="1" t="s">
        <v>39</v>
      </c>
      <c r="K2377" s="1" t="s">
        <v>319</v>
      </c>
    </row>
    <row r="2378" spans="1:11" x14ac:dyDescent="0.2">
      <c r="A2378" s="6" t="str">
        <f>INDEX(UF_acronyms!$A$1:$C$28,MATCH(B2378,UF_acronyms!$C$1:$C$28,0),2)</f>
        <v>MG</v>
      </c>
      <c r="B2378" s="1" t="s">
        <v>5237</v>
      </c>
      <c r="C2378" s="1" t="s">
        <v>5526</v>
      </c>
      <c r="D2378" s="1" t="s">
        <v>5527</v>
      </c>
      <c r="E2378" s="11">
        <v>92603</v>
      </c>
      <c r="F2378" s="6" t="str">
        <f>CONCATENATE(tb_SVI[[#This Row],[Nome Município]],"/",tb_SVI[[#This Row],[UF]])</f>
        <v>Caratinga/MG</v>
      </c>
      <c r="G2378" s="1" t="s">
        <v>18</v>
      </c>
      <c r="H2378" s="1" t="s">
        <v>458</v>
      </c>
      <c r="I2378" s="1" t="s">
        <v>5423</v>
      </c>
      <c r="J2378" s="1" t="s">
        <v>171</v>
      </c>
      <c r="K2378" s="1" t="s">
        <v>282</v>
      </c>
    </row>
    <row r="2379" spans="1:11" x14ac:dyDescent="0.2">
      <c r="A2379" s="6" t="str">
        <f>INDEX(UF_acronyms!$A$1:$C$28,MATCH(B2379,UF_acronyms!$C$1:$C$28,0),2)</f>
        <v>MG</v>
      </c>
      <c r="B2379" s="1" t="s">
        <v>5237</v>
      </c>
      <c r="C2379" s="1" t="s">
        <v>5528</v>
      </c>
      <c r="D2379" s="1" t="s">
        <v>5529</v>
      </c>
      <c r="E2379" s="11">
        <v>23780</v>
      </c>
      <c r="F2379" s="6" t="str">
        <f>CONCATENATE(tb_SVI[[#This Row],[Nome Município]],"/",tb_SVI[[#This Row],[UF]])</f>
        <v>Caraí/MG</v>
      </c>
      <c r="G2379" s="1" t="s">
        <v>18</v>
      </c>
      <c r="H2379" s="1" t="s">
        <v>180</v>
      </c>
      <c r="I2379" s="1" t="s">
        <v>92</v>
      </c>
      <c r="J2379" s="1" t="s">
        <v>112</v>
      </c>
      <c r="K2379" s="1" t="s">
        <v>419</v>
      </c>
    </row>
    <row r="2380" spans="1:11" x14ac:dyDescent="0.2">
      <c r="A2380" s="6" t="str">
        <f>INDEX(UF_acronyms!$A$1:$C$28,MATCH(B2380,UF_acronyms!$C$1:$C$28,0),2)</f>
        <v>MG</v>
      </c>
      <c r="B2380" s="1" t="s">
        <v>5237</v>
      </c>
      <c r="C2380" s="1" t="s">
        <v>5530</v>
      </c>
      <c r="D2380" s="1" t="s">
        <v>5531</v>
      </c>
      <c r="E2380" s="11">
        <v>9414</v>
      </c>
      <c r="F2380" s="6" t="str">
        <f>CONCATENATE(tb_SVI[[#This Row],[Nome Município]],"/",tb_SVI[[#This Row],[UF]])</f>
        <v>Carbonita/MG</v>
      </c>
      <c r="G2380" s="1" t="s">
        <v>18</v>
      </c>
      <c r="H2380" s="1" t="s">
        <v>1004</v>
      </c>
      <c r="I2380" s="1" t="s">
        <v>3210</v>
      </c>
      <c r="J2380" s="1" t="s">
        <v>1709</v>
      </c>
      <c r="K2380" s="1" t="s">
        <v>184</v>
      </c>
    </row>
    <row r="2381" spans="1:11" x14ac:dyDescent="0.2">
      <c r="A2381" s="6" t="str">
        <f>INDEX(UF_acronyms!$A$1:$C$28,MATCH(B2381,UF_acronyms!$C$1:$C$28,0),2)</f>
        <v>MG</v>
      </c>
      <c r="B2381" s="1" t="s">
        <v>5237</v>
      </c>
      <c r="C2381" s="1" t="s">
        <v>5532</v>
      </c>
      <c r="D2381" s="1" t="s">
        <v>5533</v>
      </c>
      <c r="E2381" s="11">
        <v>6792</v>
      </c>
      <c r="F2381" s="6" t="str">
        <f>CONCATENATE(tb_SVI[[#This Row],[Nome Município]],"/",tb_SVI[[#This Row],[UF]])</f>
        <v>Careaçu/MG</v>
      </c>
      <c r="G2381" s="1" t="s">
        <v>18</v>
      </c>
      <c r="H2381" s="1" t="s">
        <v>1481</v>
      </c>
      <c r="I2381" s="1" t="s">
        <v>162</v>
      </c>
      <c r="J2381" s="1" t="s">
        <v>1528</v>
      </c>
      <c r="K2381" s="1" t="s">
        <v>1460</v>
      </c>
    </row>
    <row r="2382" spans="1:11" x14ac:dyDescent="0.2">
      <c r="A2382" s="6" t="str">
        <f>INDEX(UF_acronyms!$A$1:$C$28,MATCH(B2382,UF_acronyms!$C$1:$C$28,0),2)</f>
        <v>MG</v>
      </c>
      <c r="B2382" s="1" t="s">
        <v>5237</v>
      </c>
      <c r="C2382" s="1" t="s">
        <v>5534</v>
      </c>
      <c r="D2382" s="1" t="s">
        <v>5535</v>
      </c>
      <c r="E2382" s="11">
        <v>18674</v>
      </c>
      <c r="F2382" s="6" t="str">
        <f>CONCATENATE(tb_SVI[[#This Row],[Nome Município]],"/",tb_SVI[[#This Row],[UF]])</f>
        <v>Carlos Chagas/MG</v>
      </c>
      <c r="G2382" s="1" t="s">
        <v>18</v>
      </c>
      <c r="H2382" s="1" t="s">
        <v>1305</v>
      </c>
      <c r="I2382" s="1" t="s">
        <v>1414</v>
      </c>
      <c r="J2382" s="1" t="s">
        <v>102</v>
      </c>
      <c r="K2382" s="1" t="s">
        <v>249</v>
      </c>
    </row>
    <row r="2383" spans="1:11" x14ac:dyDescent="0.2">
      <c r="A2383" s="6" t="str">
        <f>INDEX(UF_acronyms!$A$1:$C$28,MATCH(B2383,UF_acronyms!$C$1:$C$28,0),2)</f>
        <v>MG</v>
      </c>
      <c r="B2383" s="1" t="s">
        <v>5237</v>
      </c>
      <c r="C2383" s="1" t="s">
        <v>5536</v>
      </c>
      <c r="D2383" s="1" t="s">
        <v>5537</v>
      </c>
      <c r="E2383" s="11">
        <v>12182</v>
      </c>
      <c r="F2383" s="6" t="str">
        <f>CONCATENATE(tb_SVI[[#This Row],[Nome Município]],"/",tb_SVI[[#This Row],[UF]])</f>
        <v>Carmo da Cachoeira/MG</v>
      </c>
      <c r="G2383" s="1" t="s">
        <v>18</v>
      </c>
      <c r="H2383" s="1" t="s">
        <v>134</v>
      </c>
      <c r="I2383" s="1" t="s">
        <v>3319</v>
      </c>
      <c r="J2383" s="1" t="s">
        <v>408</v>
      </c>
      <c r="K2383" s="1" t="s">
        <v>2112</v>
      </c>
    </row>
    <row r="2384" spans="1:11" x14ac:dyDescent="0.2">
      <c r="A2384" s="6" t="str">
        <f>INDEX(UF_acronyms!$A$1:$C$28,MATCH(B2384,UF_acronyms!$C$1:$C$28,0),2)</f>
        <v>MG</v>
      </c>
      <c r="B2384" s="1" t="s">
        <v>5237</v>
      </c>
      <c r="C2384" s="1" t="s">
        <v>5538</v>
      </c>
      <c r="D2384" s="1" t="s">
        <v>5539</v>
      </c>
      <c r="E2384" s="11">
        <v>11511</v>
      </c>
      <c r="F2384" s="6" t="str">
        <f>CONCATENATE(tb_SVI[[#This Row],[Nome Município]],"/",tb_SVI[[#This Row],[UF]])</f>
        <v>Carmo da Mata/MG</v>
      </c>
      <c r="G2384" s="1" t="s">
        <v>18</v>
      </c>
      <c r="H2384" s="1" t="s">
        <v>5540</v>
      </c>
      <c r="I2384" s="1" t="s">
        <v>2118</v>
      </c>
      <c r="J2384" s="1" t="s">
        <v>1462</v>
      </c>
      <c r="K2384" s="1" t="s">
        <v>2577</v>
      </c>
    </row>
    <row r="2385" spans="1:11" x14ac:dyDescent="0.2">
      <c r="A2385" s="6" t="str">
        <f>INDEX(UF_acronyms!$A$1:$C$28,MATCH(B2385,UF_acronyms!$C$1:$C$28,0),2)</f>
        <v>MG</v>
      </c>
      <c r="B2385" s="1" t="s">
        <v>5237</v>
      </c>
      <c r="C2385" s="1" t="s">
        <v>5541</v>
      </c>
      <c r="D2385" s="1" t="s">
        <v>5542</v>
      </c>
      <c r="E2385" s="11">
        <v>14947</v>
      </c>
      <c r="F2385" s="6" t="str">
        <f>CONCATENATE(tb_SVI[[#This Row],[Nome Município]],"/",tb_SVI[[#This Row],[UF]])</f>
        <v>Carmo de Minas/MG</v>
      </c>
      <c r="G2385" s="1" t="s">
        <v>18</v>
      </c>
      <c r="H2385" s="1" t="s">
        <v>1378</v>
      </c>
      <c r="I2385" s="1" t="s">
        <v>1330</v>
      </c>
      <c r="J2385" s="1" t="s">
        <v>57</v>
      </c>
      <c r="K2385" s="1" t="s">
        <v>1339</v>
      </c>
    </row>
    <row r="2386" spans="1:11" x14ac:dyDescent="0.2">
      <c r="A2386" s="6" t="str">
        <f>INDEX(UF_acronyms!$A$1:$C$28,MATCH(B2386,UF_acronyms!$C$1:$C$28,0),2)</f>
        <v>MG</v>
      </c>
      <c r="B2386" s="1" t="s">
        <v>5237</v>
      </c>
      <c r="C2386" s="1" t="s">
        <v>5543</v>
      </c>
      <c r="D2386" s="1" t="s">
        <v>5544</v>
      </c>
      <c r="E2386" s="11">
        <v>22693</v>
      </c>
      <c r="F2386" s="6" t="str">
        <f>CONCATENATE(tb_SVI[[#This Row],[Nome Município]],"/",tb_SVI[[#This Row],[UF]])</f>
        <v>Carmo do Cajuru/MG</v>
      </c>
      <c r="G2386" s="1" t="s">
        <v>18</v>
      </c>
      <c r="H2386" s="1" t="s">
        <v>1359</v>
      </c>
      <c r="I2386" s="1" t="s">
        <v>3687</v>
      </c>
      <c r="J2386" s="1" t="s">
        <v>280</v>
      </c>
      <c r="K2386" s="1" t="s">
        <v>390</v>
      </c>
    </row>
    <row r="2387" spans="1:11" x14ac:dyDescent="0.2">
      <c r="A2387" s="6" t="str">
        <f>INDEX(UF_acronyms!$A$1:$C$28,MATCH(B2387,UF_acronyms!$C$1:$C$28,0),2)</f>
        <v>MG</v>
      </c>
      <c r="B2387" s="1" t="s">
        <v>5237</v>
      </c>
      <c r="C2387" s="1" t="s">
        <v>5545</v>
      </c>
      <c r="D2387" s="1" t="s">
        <v>5546</v>
      </c>
      <c r="E2387" s="11">
        <v>30334</v>
      </c>
      <c r="F2387" s="6" t="str">
        <f>CONCATENATE(tb_SVI[[#This Row],[Nome Município]],"/",tb_SVI[[#This Row],[UF]])</f>
        <v>Carmo do Paranaíba/MG</v>
      </c>
      <c r="G2387" s="1" t="s">
        <v>18</v>
      </c>
      <c r="H2387" s="1" t="s">
        <v>833</v>
      </c>
      <c r="I2387" s="1" t="s">
        <v>3165</v>
      </c>
      <c r="J2387" s="1" t="s">
        <v>369</v>
      </c>
      <c r="K2387" s="1" t="s">
        <v>283</v>
      </c>
    </row>
    <row r="2388" spans="1:11" x14ac:dyDescent="0.2">
      <c r="A2388" s="6" t="str">
        <f>INDEX(UF_acronyms!$A$1:$C$28,MATCH(B2388,UF_acronyms!$C$1:$C$28,0),2)</f>
        <v>MG</v>
      </c>
      <c r="B2388" s="1" t="s">
        <v>5237</v>
      </c>
      <c r="C2388" s="1" t="s">
        <v>5547</v>
      </c>
      <c r="D2388" s="1" t="s">
        <v>5548</v>
      </c>
      <c r="E2388" s="11">
        <v>21268</v>
      </c>
      <c r="F2388" s="6" t="str">
        <f>CONCATENATE(tb_SVI[[#This Row],[Nome Município]],"/",tb_SVI[[#This Row],[UF]])</f>
        <v>Carmo do Rio Claro/MG</v>
      </c>
      <c r="G2388" s="1" t="s">
        <v>18</v>
      </c>
      <c r="H2388" s="1" t="s">
        <v>254</v>
      </c>
      <c r="I2388" s="1" t="s">
        <v>5509</v>
      </c>
      <c r="J2388" s="1" t="s">
        <v>1537</v>
      </c>
      <c r="K2388" s="1" t="s">
        <v>268</v>
      </c>
    </row>
    <row r="2389" spans="1:11" x14ac:dyDescent="0.2">
      <c r="A2389" s="6" t="str">
        <f>INDEX(UF_acronyms!$A$1:$C$28,MATCH(B2389,UF_acronyms!$C$1:$C$28,0),2)</f>
        <v>MG</v>
      </c>
      <c r="B2389" s="1" t="s">
        <v>5237</v>
      </c>
      <c r="C2389" s="1" t="s">
        <v>5549</v>
      </c>
      <c r="D2389" s="1" t="s">
        <v>5550</v>
      </c>
      <c r="E2389" s="11">
        <v>2646</v>
      </c>
      <c r="F2389" s="6" t="str">
        <f>CONCATENATE(tb_SVI[[#This Row],[Nome Município]],"/",tb_SVI[[#This Row],[UF]])</f>
        <v>Carmésia/MG</v>
      </c>
      <c r="G2389" s="1" t="s">
        <v>18</v>
      </c>
      <c r="H2389" s="1" t="s">
        <v>512</v>
      </c>
      <c r="I2389" s="1" t="s">
        <v>2195</v>
      </c>
      <c r="J2389" s="1" t="s">
        <v>231</v>
      </c>
      <c r="K2389" s="1" t="s">
        <v>198</v>
      </c>
    </row>
    <row r="2390" spans="1:11" x14ac:dyDescent="0.2">
      <c r="A2390" s="6" t="str">
        <f>INDEX(UF_acronyms!$A$1:$C$28,MATCH(B2390,UF_acronyms!$C$1:$C$28,0),2)</f>
        <v>MG</v>
      </c>
      <c r="B2390" s="1" t="s">
        <v>5237</v>
      </c>
      <c r="C2390" s="1" t="s">
        <v>5551</v>
      </c>
      <c r="D2390" s="1" t="s">
        <v>5552</v>
      </c>
      <c r="E2390" s="11">
        <v>19559</v>
      </c>
      <c r="F2390" s="6" t="str">
        <f>CONCATENATE(tb_SVI[[#This Row],[Nome Município]],"/",tb_SVI[[#This Row],[UF]])</f>
        <v>Carmópolis de Minas/MG</v>
      </c>
      <c r="G2390" s="1" t="s">
        <v>18</v>
      </c>
      <c r="H2390" s="1" t="s">
        <v>2804</v>
      </c>
      <c r="I2390" s="1" t="s">
        <v>5553</v>
      </c>
      <c r="J2390" s="1" t="s">
        <v>2825</v>
      </c>
      <c r="K2390" s="1" t="s">
        <v>706</v>
      </c>
    </row>
    <row r="2391" spans="1:11" x14ac:dyDescent="0.2">
      <c r="A2391" s="6" t="str">
        <f>INDEX(UF_acronyms!$A$1:$C$28,MATCH(B2391,UF_acronyms!$C$1:$C$28,0),2)</f>
        <v>MG</v>
      </c>
      <c r="B2391" s="1" t="s">
        <v>5237</v>
      </c>
      <c r="C2391" s="1" t="s">
        <v>5554</v>
      </c>
      <c r="D2391" s="1" t="s">
        <v>5555</v>
      </c>
      <c r="E2391" s="11">
        <v>10066</v>
      </c>
      <c r="F2391" s="6" t="str">
        <f>CONCATENATE(tb_SVI[[#This Row],[Nome Município]],"/",tb_SVI[[#This Row],[UF]])</f>
        <v>Carneirinho/MG</v>
      </c>
      <c r="G2391" s="1" t="s">
        <v>18</v>
      </c>
      <c r="H2391" s="1" t="s">
        <v>5556</v>
      </c>
      <c r="I2391" s="1" t="s">
        <v>2157</v>
      </c>
      <c r="J2391" s="1" t="s">
        <v>785</v>
      </c>
      <c r="K2391" s="1" t="s">
        <v>512</v>
      </c>
    </row>
    <row r="2392" spans="1:11" x14ac:dyDescent="0.2">
      <c r="A2392" s="6" t="str">
        <f>INDEX(UF_acronyms!$A$1:$C$28,MATCH(B2392,UF_acronyms!$C$1:$C$28,0),2)</f>
        <v>MG</v>
      </c>
      <c r="B2392" s="1" t="s">
        <v>5237</v>
      </c>
      <c r="C2392" s="1" t="s">
        <v>5557</v>
      </c>
      <c r="D2392" s="1" t="s">
        <v>5558</v>
      </c>
      <c r="E2392" s="11">
        <v>4049</v>
      </c>
      <c r="F2392" s="6" t="str">
        <f>CONCATENATE(tb_SVI[[#This Row],[Nome Município]],"/",tb_SVI[[#This Row],[UF]])</f>
        <v>Carrancas/MG</v>
      </c>
      <c r="G2392" s="1" t="s">
        <v>18</v>
      </c>
      <c r="H2392" s="1" t="s">
        <v>390</v>
      </c>
      <c r="I2392" s="1" t="s">
        <v>3617</v>
      </c>
      <c r="J2392" s="1" t="s">
        <v>413</v>
      </c>
      <c r="K2392" s="1" t="s">
        <v>151</v>
      </c>
    </row>
    <row r="2393" spans="1:11" x14ac:dyDescent="0.2">
      <c r="A2393" s="6" t="str">
        <f>INDEX(UF_acronyms!$A$1:$C$28,MATCH(B2393,UF_acronyms!$C$1:$C$28,0),2)</f>
        <v>MG</v>
      </c>
      <c r="B2393" s="1" t="s">
        <v>5237</v>
      </c>
      <c r="C2393" s="1" t="s">
        <v>5559</v>
      </c>
      <c r="D2393" s="1" t="s">
        <v>5560</v>
      </c>
      <c r="E2393" s="11">
        <v>4461</v>
      </c>
      <c r="F2393" s="6" t="str">
        <f>CONCATENATE(tb_SVI[[#This Row],[Nome Município]],"/",tb_SVI[[#This Row],[UF]])</f>
        <v>Carvalhos/MG</v>
      </c>
      <c r="G2393" s="1" t="s">
        <v>18</v>
      </c>
      <c r="H2393" s="1" t="s">
        <v>369</v>
      </c>
      <c r="I2393" s="1" t="s">
        <v>201</v>
      </c>
      <c r="J2393" s="1" t="s">
        <v>154</v>
      </c>
      <c r="K2393" s="1" t="s">
        <v>1053</v>
      </c>
    </row>
    <row r="2394" spans="1:11" x14ac:dyDescent="0.2">
      <c r="A2394" s="6" t="str">
        <f>INDEX(UF_acronyms!$A$1:$C$28,MATCH(B2394,UF_acronyms!$C$1:$C$28,0),2)</f>
        <v>MG</v>
      </c>
      <c r="B2394" s="1" t="s">
        <v>5237</v>
      </c>
      <c r="C2394" s="1" t="s">
        <v>5561</v>
      </c>
      <c r="D2394" s="1" t="s">
        <v>5562</v>
      </c>
      <c r="E2394" s="11">
        <v>3597</v>
      </c>
      <c r="F2394" s="6" t="str">
        <f>CONCATENATE(tb_SVI[[#This Row],[Nome Município]],"/",tb_SVI[[#This Row],[UF]])</f>
        <v>Carvalhópolis/MG</v>
      </c>
      <c r="G2394" s="1" t="s">
        <v>18</v>
      </c>
      <c r="H2394" s="1" t="s">
        <v>1506</v>
      </c>
      <c r="I2394" s="1" t="s">
        <v>5563</v>
      </c>
      <c r="J2394" s="1" t="s">
        <v>1664</v>
      </c>
      <c r="K2394" s="1" t="s">
        <v>450</v>
      </c>
    </row>
    <row r="2395" spans="1:11" x14ac:dyDescent="0.2">
      <c r="A2395" s="6" t="str">
        <f>INDEX(UF_acronyms!$A$1:$C$28,MATCH(B2395,UF_acronyms!$C$1:$C$28,0),2)</f>
        <v>MG</v>
      </c>
      <c r="B2395" s="1" t="s">
        <v>5237</v>
      </c>
      <c r="C2395" s="1" t="s">
        <v>5564</v>
      </c>
      <c r="D2395" s="1" t="s">
        <v>5565</v>
      </c>
      <c r="E2395" s="11">
        <v>2254</v>
      </c>
      <c r="F2395" s="6" t="str">
        <f>CONCATENATE(tb_SVI[[#This Row],[Nome Município]],"/",tb_SVI[[#This Row],[UF]])</f>
        <v>Casa Grande/MG</v>
      </c>
      <c r="G2395" s="1" t="s">
        <v>18</v>
      </c>
      <c r="H2395" s="1" t="s">
        <v>5566</v>
      </c>
      <c r="I2395" s="1" t="s">
        <v>2093</v>
      </c>
      <c r="J2395" s="1" t="s">
        <v>997</v>
      </c>
      <c r="K2395" s="1" t="s">
        <v>363</v>
      </c>
    </row>
    <row r="2396" spans="1:11" x14ac:dyDescent="0.2">
      <c r="A2396" s="6" t="str">
        <f>INDEX(UF_acronyms!$A$1:$C$28,MATCH(B2396,UF_acronyms!$C$1:$C$28,0),2)</f>
        <v>MG</v>
      </c>
      <c r="B2396" s="1" t="s">
        <v>5237</v>
      </c>
      <c r="C2396" s="1" t="s">
        <v>5567</v>
      </c>
      <c r="D2396" s="1" t="s">
        <v>5568</v>
      </c>
      <c r="E2396" s="11">
        <v>3092</v>
      </c>
      <c r="F2396" s="6" t="str">
        <f>CONCATENATE(tb_SVI[[#This Row],[Nome Município]],"/",tb_SVI[[#This Row],[UF]])</f>
        <v>Cascalho Rico/MG</v>
      </c>
      <c r="G2396" s="1" t="s">
        <v>18</v>
      </c>
      <c r="H2396" s="1" t="s">
        <v>206</v>
      </c>
      <c r="I2396" s="1" t="s">
        <v>5254</v>
      </c>
      <c r="J2396" s="1" t="s">
        <v>1079</v>
      </c>
      <c r="K2396" s="1" t="s">
        <v>392</v>
      </c>
    </row>
    <row r="2397" spans="1:11" x14ac:dyDescent="0.2">
      <c r="A2397" s="6" t="str">
        <f>INDEX(UF_acronyms!$A$1:$C$28,MATCH(B2397,UF_acronyms!$C$1:$C$28,0),2)</f>
        <v>MG</v>
      </c>
      <c r="B2397" s="1" t="s">
        <v>5237</v>
      </c>
      <c r="C2397" s="1" t="s">
        <v>5569</v>
      </c>
      <c r="D2397" s="1" t="s">
        <v>5570</v>
      </c>
      <c r="E2397" s="11">
        <v>75540</v>
      </c>
      <c r="F2397" s="6" t="str">
        <f>CONCATENATE(tb_SVI[[#This Row],[Nome Município]],"/",tb_SVI[[#This Row],[UF]])</f>
        <v>Cataguases/MG</v>
      </c>
      <c r="G2397" s="1" t="s">
        <v>18</v>
      </c>
      <c r="H2397" s="1" t="s">
        <v>1956</v>
      </c>
      <c r="I2397" s="1" t="s">
        <v>2093</v>
      </c>
      <c r="J2397" s="1" t="s">
        <v>220</v>
      </c>
      <c r="K2397" s="1" t="s">
        <v>215</v>
      </c>
    </row>
    <row r="2398" spans="1:11" x14ac:dyDescent="0.2">
      <c r="A2398" s="6" t="str">
        <f>INDEX(UF_acronyms!$A$1:$C$28,MATCH(B2398,UF_acronyms!$C$1:$C$28,0),2)</f>
        <v>MG</v>
      </c>
      <c r="B2398" s="1" t="s">
        <v>5237</v>
      </c>
      <c r="C2398" s="1" t="s">
        <v>5571</v>
      </c>
      <c r="D2398" s="1" t="s">
        <v>5572</v>
      </c>
      <c r="E2398" s="11">
        <v>5421</v>
      </c>
      <c r="F2398" s="6" t="str">
        <f>CONCATENATE(tb_SVI[[#This Row],[Nome Município]],"/",tb_SVI[[#This Row],[UF]])</f>
        <v>Catas Altas/MG</v>
      </c>
      <c r="G2398" s="1" t="s">
        <v>18</v>
      </c>
      <c r="H2398" s="1" t="s">
        <v>220</v>
      </c>
      <c r="I2398" s="1" t="s">
        <v>2164</v>
      </c>
      <c r="J2398" s="1" t="s">
        <v>189</v>
      </c>
      <c r="K2398" s="1" t="s">
        <v>280</v>
      </c>
    </row>
    <row r="2399" spans="1:11" x14ac:dyDescent="0.2">
      <c r="A2399" s="6" t="str">
        <f>INDEX(UF_acronyms!$A$1:$C$28,MATCH(B2399,UF_acronyms!$C$1:$C$28,0),2)</f>
        <v>MG</v>
      </c>
      <c r="B2399" s="1" t="s">
        <v>5237</v>
      </c>
      <c r="C2399" s="1" t="s">
        <v>5573</v>
      </c>
      <c r="D2399" s="1" t="s">
        <v>5574</v>
      </c>
      <c r="E2399" s="11">
        <v>3653</v>
      </c>
      <c r="F2399" s="6" t="str">
        <f>CONCATENATE(tb_SVI[[#This Row],[Nome Município]],"/",tb_SVI[[#This Row],[UF]])</f>
        <v>Catas Altas da Noruega/MG</v>
      </c>
      <c r="G2399" s="1" t="s">
        <v>18</v>
      </c>
      <c r="H2399" s="1" t="s">
        <v>85</v>
      </c>
      <c r="I2399" s="1" t="s">
        <v>1378</v>
      </c>
      <c r="J2399" s="1" t="s">
        <v>144</v>
      </c>
      <c r="K2399" s="1" t="s">
        <v>35</v>
      </c>
    </row>
    <row r="2400" spans="1:11" x14ac:dyDescent="0.2">
      <c r="A2400" s="6" t="str">
        <f>INDEX(UF_acronyms!$A$1:$C$28,MATCH(B2400,UF_acronyms!$C$1:$C$28,0),2)</f>
        <v>MG</v>
      </c>
      <c r="B2400" s="1" t="s">
        <v>5237</v>
      </c>
      <c r="C2400" s="1" t="s">
        <v>5575</v>
      </c>
      <c r="D2400" s="1" t="s">
        <v>5576</v>
      </c>
      <c r="E2400" s="11">
        <v>6257</v>
      </c>
      <c r="F2400" s="6" t="str">
        <f>CONCATENATE(tb_SVI[[#This Row],[Nome Município]],"/",tb_SVI[[#This Row],[UF]])</f>
        <v>Catuji/MG</v>
      </c>
      <c r="G2400" s="1" t="s">
        <v>18</v>
      </c>
      <c r="H2400" s="1" t="s">
        <v>148</v>
      </c>
      <c r="I2400" s="1" t="s">
        <v>792</v>
      </c>
      <c r="J2400" s="1" t="s">
        <v>807</v>
      </c>
      <c r="K2400" s="1" t="s">
        <v>487</v>
      </c>
    </row>
    <row r="2401" spans="1:11" x14ac:dyDescent="0.2">
      <c r="A2401" s="6" t="str">
        <f>INDEX(UF_acronyms!$A$1:$C$28,MATCH(B2401,UF_acronyms!$C$1:$C$28,0),2)</f>
        <v>MG</v>
      </c>
      <c r="B2401" s="1" t="s">
        <v>5237</v>
      </c>
      <c r="C2401" s="1" t="s">
        <v>5577</v>
      </c>
      <c r="D2401" s="1" t="s">
        <v>5578</v>
      </c>
      <c r="E2401" s="11">
        <v>4965</v>
      </c>
      <c r="F2401" s="6" t="str">
        <f>CONCATENATE(tb_SVI[[#This Row],[Nome Município]],"/",tb_SVI[[#This Row],[UF]])</f>
        <v>Catuti/MG</v>
      </c>
      <c r="G2401" s="1" t="s">
        <v>18</v>
      </c>
      <c r="H2401" s="1" t="s">
        <v>331</v>
      </c>
      <c r="I2401" s="1" t="s">
        <v>2262</v>
      </c>
      <c r="J2401" s="1" t="s">
        <v>383</v>
      </c>
      <c r="K2401" s="1" t="s">
        <v>685</v>
      </c>
    </row>
    <row r="2402" spans="1:11" x14ac:dyDescent="0.2">
      <c r="A2402" s="6" t="str">
        <f>INDEX(UF_acronyms!$A$1:$C$28,MATCH(B2402,UF_acronyms!$C$1:$C$28,0),2)</f>
        <v>MG</v>
      </c>
      <c r="B2402" s="1" t="s">
        <v>5237</v>
      </c>
      <c r="C2402" s="1" t="s">
        <v>5579</v>
      </c>
      <c r="D2402" s="1" t="s">
        <v>5580</v>
      </c>
      <c r="E2402" s="11">
        <v>21610</v>
      </c>
      <c r="F2402" s="6" t="str">
        <f>CONCATENATE(tb_SVI[[#This Row],[Nome Município]],"/",tb_SVI[[#This Row],[UF]])</f>
        <v>Caxambu/MG</v>
      </c>
      <c r="G2402" s="1" t="s">
        <v>18</v>
      </c>
      <c r="H2402" s="1" t="s">
        <v>1004</v>
      </c>
      <c r="I2402" s="1" t="s">
        <v>1080</v>
      </c>
      <c r="J2402" s="1" t="s">
        <v>1267</v>
      </c>
      <c r="K2402" s="1" t="s">
        <v>1004</v>
      </c>
    </row>
    <row r="2403" spans="1:11" x14ac:dyDescent="0.2">
      <c r="A2403" s="6" t="str">
        <f>INDEX(UF_acronyms!$A$1:$C$28,MATCH(B2403,UF_acronyms!$C$1:$C$28,0),2)</f>
        <v>MG</v>
      </c>
      <c r="B2403" s="1" t="s">
        <v>5237</v>
      </c>
      <c r="C2403" s="1" t="s">
        <v>5581</v>
      </c>
      <c r="D2403" s="1" t="s">
        <v>5582</v>
      </c>
      <c r="E2403" s="11">
        <v>1157</v>
      </c>
      <c r="F2403" s="6" t="str">
        <f>CONCATENATE(tb_SVI[[#This Row],[Nome Município]],"/",tb_SVI[[#This Row],[UF]])</f>
        <v>Cedro do Abaeté/MG</v>
      </c>
      <c r="G2403" s="1" t="s">
        <v>18</v>
      </c>
      <c r="H2403" s="1" t="s">
        <v>458</v>
      </c>
      <c r="I2403" s="1" t="s">
        <v>3083</v>
      </c>
      <c r="J2403" s="1" t="s">
        <v>812</v>
      </c>
      <c r="K2403" s="1" t="s">
        <v>867</v>
      </c>
    </row>
    <row r="2404" spans="1:11" x14ac:dyDescent="0.2">
      <c r="A2404" s="6" t="str">
        <f>INDEX(UF_acronyms!$A$1:$C$28,MATCH(B2404,UF_acronyms!$C$1:$C$28,0),2)</f>
        <v>MG</v>
      </c>
      <c r="B2404" s="1" t="s">
        <v>5237</v>
      </c>
      <c r="C2404" s="1" t="s">
        <v>5583</v>
      </c>
      <c r="D2404" s="1" t="s">
        <v>5584</v>
      </c>
      <c r="E2404" s="11">
        <v>7046</v>
      </c>
      <c r="F2404" s="6" t="str">
        <f>CONCATENATE(tb_SVI[[#This Row],[Nome Município]],"/",tb_SVI[[#This Row],[UF]])</f>
        <v>Central de Minas/MG</v>
      </c>
      <c r="G2404" s="1" t="s">
        <v>18</v>
      </c>
      <c r="H2404" s="1" t="s">
        <v>997</v>
      </c>
      <c r="I2404" s="1" t="s">
        <v>3102</v>
      </c>
      <c r="J2404" s="1" t="s">
        <v>303</v>
      </c>
      <c r="K2404" s="1" t="s">
        <v>173</v>
      </c>
    </row>
    <row r="2405" spans="1:11" x14ac:dyDescent="0.2">
      <c r="A2405" s="6" t="str">
        <f>INDEX(UF_acronyms!$A$1:$C$28,MATCH(B2405,UF_acronyms!$C$1:$C$28,0),2)</f>
        <v>MG</v>
      </c>
      <c r="B2405" s="1" t="s">
        <v>5237</v>
      </c>
      <c r="C2405" s="1" t="s">
        <v>5585</v>
      </c>
      <c r="D2405" s="1" t="s">
        <v>5586</v>
      </c>
      <c r="E2405" s="11">
        <v>10346</v>
      </c>
      <c r="F2405" s="6" t="str">
        <f>CONCATENATE(tb_SVI[[#This Row],[Nome Município]],"/",tb_SVI[[#This Row],[UF]])</f>
        <v>Centralina/MG</v>
      </c>
      <c r="G2405" s="1" t="s">
        <v>18</v>
      </c>
      <c r="H2405" s="1" t="s">
        <v>1413</v>
      </c>
      <c r="I2405" s="1" t="s">
        <v>2412</v>
      </c>
      <c r="J2405" s="1" t="s">
        <v>217</v>
      </c>
      <c r="K2405" s="1" t="s">
        <v>772</v>
      </c>
    </row>
    <row r="2406" spans="1:11" x14ac:dyDescent="0.2">
      <c r="A2406" s="6" t="str">
        <f>INDEX(UF_acronyms!$A$1:$C$28,MATCH(B2406,UF_acronyms!$C$1:$C$28,0),2)</f>
        <v>MG</v>
      </c>
      <c r="B2406" s="1" t="s">
        <v>5237</v>
      </c>
      <c r="C2406" s="1" t="s">
        <v>5587</v>
      </c>
      <c r="D2406" s="1" t="s">
        <v>5588</v>
      </c>
      <c r="E2406" s="11">
        <v>5699</v>
      </c>
      <c r="F2406" s="6" t="str">
        <f>CONCATENATE(tb_SVI[[#This Row],[Nome Município]],"/",tb_SVI[[#This Row],[UF]])</f>
        <v>Chalé/MG</v>
      </c>
      <c r="G2406" s="1" t="s">
        <v>18</v>
      </c>
      <c r="H2406" s="1" t="s">
        <v>1024</v>
      </c>
      <c r="I2406" s="1" t="s">
        <v>1593</v>
      </c>
      <c r="J2406" s="1" t="s">
        <v>1113</v>
      </c>
      <c r="K2406" s="1" t="s">
        <v>363</v>
      </c>
    </row>
    <row r="2407" spans="1:11" x14ac:dyDescent="0.2">
      <c r="A2407" s="6" t="str">
        <f>INDEX(UF_acronyms!$A$1:$C$28,MATCH(B2407,UF_acronyms!$C$1:$C$28,0),2)</f>
        <v>MG</v>
      </c>
      <c r="B2407" s="1" t="s">
        <v>5237</v>
      </c>
      <c r="C2407" s="1" t="s">
        <v>5589</v>
      </c>
      <c r="D2407" s="1" t="s">
        <v>5590</v>
      </c>
      <c r="E2407" s="11">
        <v>13953</v>
      </c>
      <c r="F2407" s="6" t="str">
        <f>CONCATENATE(tb_SVI[[#This Row],[Nome Município]],"/",tb_SVI[[#This Row],[UF]])</f>
        <v>Chapada Gaúcha/MG</v>
      </c>
      <c r="G2407" s="1" t="s">
        <v>18</v>
      </c>
      <c r="H2407" s="1" t="s">
        <v>249</v>
      </c>
      <c r="I2407" s="1" t="s">
        <v>792</v>
      </c>
      <c r="J2407" s="1" t="s">
        <v>34</v>
      </c>
      <c r="K2407" s="1" t="s">
        <v>518</v>
      </c>
    </row>
    <row r="2408" spans="1:11" x14ac:dyDescent="0.2">
      <c r="A2408" s="6" t="str">
        <f>INDEX(UF_acronyms!$A$1:$C$28,MATCH(B2408,UF_acronyms!$C$1:$C$28,0),2)</f>
        <v>MG</v>
      </c>
      <c r="B2408" s="1" t="s">
        <v>5237</v>
      </c>
      <c r="C2408" s="1" t="s">
        <v>5591</v>
      </c>
      <c r="D2408" s="1" t="s">
        <v>5592</v>
      </c>
      <c r="E2408" s="11">
        <v>15345</v>
      </c>
      <c r="F2408" s="6" t="str">
        <f>CONCATENATE(tb_SVI[[#This Row],[Nome Município]],"/",tb_SVI[[#This Row],[UF]])</f>
        <v>Chapada do Norte/MG</v>
      </c>
      <c r="G2408" s="1" t="s">
        <v>18</v>
      </c>
      <c r="H2408" s="1" t="s">
        <v>894</v>
      </c>
      <c r="I2408" s="1" t="s">
        <v>413</v>
      </c>
      <c r="J2408" s="1" t="s">
        <v>709</v>
      </c>
      <c r="K2408" s="1" t="s">
        <v>469</v>
      </c>
    </row>
    <row r="2409" spans="1:11" x14ac:dyDescent="0.2">
      <c r="A2409" s="6" t="str">
        <f>INDEX(UF_acronyms!$A$1:$C$28,MATCH(B2409,UF_acronyms!$C$1:$C$28,0),2)</f>
        <v>MG</v>
      </c>
      <c r="B2409" s="1" t="s">
        <v>5237</v>
      </c>
      <c r="C2409" s="1" t="s">
        <v>5593</v>
      </c>
      <c r="D2409" s="1" t="s">
        <v>5594</v>
      </c>
      <c r="E2409" s="11">
        <v>2671</v>
      </c>
      <c r="F2409" s="6" t="str">
        <f>CONCATENATE(tb_SVI[[#This Row],[Nome Município]],"/",tb_SVI[[#This Row],[UF]])</f>
        <v>Chiador/MG</v>
      </c>
      <c r="G2409" s="1" t="s">
        <v>18</v>
      </c>
      <c r="H2409" s="1" t="s">
        <v>2400</v>
      </c>
      <c r="I2409" s="1" t="s">
        <v>30</v>
      </c>
      <c r="J2409" s="1" t="s">
        <v>40</v>
      </c>
      <c r="K2409" s="1" t="s">
        <v>1904</v>
      </c>
    </row>
    <row r="2410" spans="1:11" x14ac:dyDescent="0.2">
      <c r="A2410" s="6" t="str">
        <f>INDEX(UF_acronyms!$A$1:$C$28,MATCH(B2410,UF_acronyms!$C$1:$C$28,0),2)</f>
        <v>MG</v>
      </c>
      <c r="B2410" s="1" t="s">
        <v>5237</v>
      </c>
      <c r="C2410" s="1" t="s">
        <v>5595</v>
      </c>
      <c r="D2410" s="1" t="s">
        <v>5596</v>
      </c>
      <c r="E2410" s="11">
        <v>3186</v>
      </c>
      <c r="F2410" s="6" t="str">
        <f>CONCATENATE(tb_SVI[[#This Row],[Nome Município]],"/",tb_SVI[[#This Row],[UF]])</f>
        <v>Chácara/MG</v>
      </c>
      <c r="G2410" s="1" t="s">
        <v>18</v>
      </c>
      <c r="H2410" s="1" t="s">
        <v>1491</v>
      </c>
      <c r="I2410" s="1" t="s">
        <v>1284</v>
      </c>
      <c r="J2410" s="1" t="s">
        <v>47</v>
      </c>
      <c r="K2410" s="1" t="s">
        <v>92</v>
      </c>
    </row>
    <row r="2411" spans="1:11" x14ac:dyDescent="0.2">
      <c r="A2411" s="6" t="str">
        <f>INDEX(UF_acronyms!$A$1:$C$28,MATCH(B2411,UF_acronyms!$C$1:$C$28,0),2)</f>
        <v>MG</v>
      </c>
      <c r="B2411" s="1" t="s">
        <v>5237</v>
      </c>
      <c r="C2411" s="1" t="s">
        <v>5597</v>
      </c>
      <c r="D2411" s="1" t="s">
        <v>5598</v>
      </c>
      <c r="E2411" s="11">
        <v>6799</v>
      </c>
      <c r="F2411" s="6" t="str">
        <f>CONCATENATE(tb_SVI[[#This Row],[Nome Município]],"/",tb_SVI[[#This Row],[UF]])</f>
        <v>Cipotânea/MG</v>
      </c>
      <c r="G2411" s="1" t="s">
        <v>18</v>
      </c>
      <c r="H2411" s="1" t="s">
        <v>270</v>
      </c>
      <c r="I2411" s="1" t="s">
        <v>4220</v>
      </c>
      <c r="J2411" s="1" t="s">
        <v>170</v>
      </c>
      <c r="K2411" s="1" t="s">
        <v>15</v>
      </c>
    </row>
    <row r="2412" spans="1:11" x14ac:dyDescent="0.2">
      <c r="A2412" s="6" t="str">
        <f>INDEX(UF_acronyms!$A$1:$C$28,MATCH(B2412,UF_acronyms!$C$1:$C$28,0),2)</f>
        <v>MG</v>
      </c>
      <c r="B2412" s="1" t="s">
        <v>5237</v>
      </c>
      <c r="C2412" s="1" t="s">
        <v>5599</v>
      </c>
      <c r="D2412" s="1" t="s">
        <v>5600</v>
      </c>
      <c r="E2412" s="11">
        <v>4853</v>
      </c>
      <c r="F2412" s="6" t="str">
        <f>CONCATENATE(tb_SVI[[#This Row],[Nome Município]],"/",tb_SVI[[#This Row],[UF]])</f>
        <v>Claraval/MG</v>
      </c>
      <c r="G2412" s="1" t="s">
        <v>18</v>
      </c>
      <c r="H2412" s="1" t="s">
        <v>5245</v>
      </c>
      <c r="I2412" s="1" t="s">
        <v>360</v>
      </c>
      <c r="J2412" s="1" t="s">
        <v>301</v>
      </c>
      <c r="K2412" s="1" t="s">
        <v>1108</v>
      </c>
    </row>
    <row r="2413" spans="1:11" x14ac:dyDescent="0.2">
      <c r="A2413" s="6" t="str">
        <f>INDEX(UF_acronyms!$A$1:$C$28,MATCH(B2413,UF_acronyms!$C$1:$C$28,0),2)</f>
        <v>MG</v>
      </c>
      <c r="B2413" s="1" t="s">
        <v>5237</v>
      </c>
      <c r="C2413" s="1" t="s">
        <v>5601</v>
      </c>
      <c r="D2413" s="1" t="s">
        <v>5602</v>
      </c>
      <c r="E2413" s="11">
        <v>7514</v>
      </c>
      <c r="F2413" s="6" t="str">
        <f>CONCATENATE(tb_SVI[[#This Row],[Nome Município]],"/",tb_SVI[[#This Row],[UF]])</f>
        <v>Claro dos Poções/MG</v>
      </c>
      <c r="G2413" s="1" t="s">
        <v>18</v>
      </c>
      <c r="H2413" s="1" t="s">
        <v>145</v>
      </c>
      <c r="I2413" s="1" t="s">
        <v>1402</v>
      </c>
      <c r="J2413" s="1" t="s">
        <v>1520</v>
      </c>
      <c r="K2413" s="1" t="s">
        <v>218</v>
      </c>
    </row>
    <row r="2414" spans="1:11" x14ac:dyDescent="0.2">
      <c r="A2414" s="6" t="str">
        <f>INDEX(UF_acronyms!$A$1:$C$28,MATCH(B2414,UF_acronyms!$C$1:$C$28,0),2)</f>
        <v>MG</v>
      </c>
      <c r="B2414" s="1" t="s">
        <v>5237</v>
      </c>
      <c r="C2414" s="1" t="s">
        <v>5603</v>
      </c>
      <c r="D2414" s="1" t="s">
        <v>5604</v>
      </c>
      <c r="E2414" s="11">
        <v>28859</v>
      </c>
      <c r="F2414" s="6" t="str">
        <f>CONCATENATE(tb_SVI[[#This Row],[Nome Município]],"/",tb_SVI[[#This Row],[UF]])</f>
        <v>Cláudio/MG</v>
      </c>
      <c r="G2414" s="1" t="s">
        <v>18</v>
      </c>
      <c r="H2414" s="1" t="s">
        <v>206</v>
      </c>
      <c r="I2414" s="1" t="s">
        <v>5605</v>
      </c>
      <c r="J2414" s="1" t="s">
        <v>40</v>
      </c>
      <c r="K2414" s="1" t="s">
        <v>2018</v>
      </c>
    </row>
    <row r="2415" spans="1:11" x14ac:dyDescent="0.2">
      <c r="A2415" s="6" t="str">
        <f>INDEX(UF_acronyms!$A$1:$C$28,MATCH(B2415,UF_acronyms!$C$1:$C$28,0),2)</f>
        <v>MG</v>
      </c>
      <c r="B2415" s="1" t="s">
        <v>5237</v>
      </c>
      <c r="C2415" s="1" t="s">
        <v>5606</v>
      </c>
      <c r="D2415" s="1" t="s">
        <v>5607</v>
      </c>
      <c r="E2415" s="11">
        <v>7594</v>
      </c>
      <c r="F2415" s="6" t="str">
        <f>CONCATENATE(tb_SVI[[#This Row],[Nome Município]],"/",tb_SVI[[#This Row],[UF]])</f>
        <v>Coimbra/MG</v>
      </c>
      <c r="G2415" s="1" t="s">
        <v>18</v>
      </c>
      <c r="H2415" s="1" t="s">
        <v>364</v>
      </c>
      <c r="I2415" s="1" t="s">
        <v>1364</v>
      </c>
      <c r="J2415" s="1" t="s">
        <v>39</v>
      </c>
      <c r="K2415" s="1" t="s">
        <v>306</v>
      </c>
    </row>
    <row r="2416" spans="1:11" x14ac:dyDescent="0.2">
      <c r="A2416" s="6" t="str">
        <f>INDEX(UF_acronyms!$A$1:$C$28,MATCH(B2416,UF_acronyms!$C$1:$C$28,0),2)</f>
        <v>MG</v>
      </c>
      <c r="B2416" s="1" t="s">
        <v>5237</v>
      </c>
      <c r="C2416" s="1" t="s">
        <v>5608</v>
      </c>
      <c r="D2416" s="1" t="s">
        <v>5609</v>
      </c>
      <c r="E2416" s="11">
        <v>8841</v>
      </c>
      <c r="F2416" s="6" t="str">
        <f>CONCATENATE(tb_SVI[[#This Row],[Nome Município]],"/",tb_SVI[[#This Row],[UF]])</f>
        <v>Coluna/MG</v>
      </c>
      <c r="G2416" s="1" t="s">
        <v>18</v>
      </c>
      <c r="H2416" s="1" t="s">
        <v>277</v>
      </c>
      <c r="I2416" s="1" t="s">
        <v>792</v>
      </c>
      <c r="J2416" s="1" t="s">
        <v>655</v>
      </c>
      <c r="K2416" s="1" t="s">
        <v>843</v>
      </c>
    </row>
    <row r="2417" spans="1:11" x14ac:dyDescent="0.2">
      <c r="A2417" s="6" t="str">
        <f>INDEX(UF_acronyms!$A$1:$C$28,MATCH(B2417,UF_acronyms!$C$1:$C$28,0),2)</f>
        <v>MG</v>
      </c>
      <c r="B2417" s="1" t="s">
        <v>5237</v>
      </c>
      <c r="C2417" s="1" t="s">
        <v>5610</v>
      </c>
      <c r="D2417" s="1" t="s">
        <v>5611</v>
      </c>
      <c r="E2417" s="11">
        <v>3120</v>
      </c>
      <c r="F2417" s="6" t="str">
        <f>CONCATENATE(tb_SVI[[#This Row],[Nome Município]],"/",tb_SVI[[#This Row],[UF]])</f>
        <v>Comendador Gomes/MG</v>
      </c>
      <c r="G2417" s="1" t="s">
        <v>18</v>
      </c>
      <c r="H2417" s="1" t="s">
        <v>1053</v>
      </c>
      <c r="I2417" s="1" t="s">
        <v>293</v>
      </c>
      <c r="J2417" s="1" t="s">
        <v>378</v>
      </c>
      <c r="K2417" s="1" t="s">
        <v>1239</v>
      </c>
    </row>
    <row r="2418" spans="1:11" x14ac:dyDescent="0.2">
      <c r="A2418" s="6" t="str">
        <f>INDEX(UF_acronyms!$A$1:$C$28,MATCH(B2418,UF_acronyms!$C$1:$C$28,0),2)</f>
        <v>MG</v>
      </c>
      <c r="B2418" s="1" t="s">
        <v>5237</v>
      </c>
      <c r="C2418" s="1" t="s">
        <v>5612</v>
      </c>
      <c r="D2418" s="1" t="s">
        <v>5613</v>
      </c>
      <c r="E2418" s="11">
        <v>6774</v>
      </c>
      <c r="F2418" s="6" t="str">
        <f>CONCATENATE(tb_SVI[[#This Row],[Nome Município]],"/",tb_SVI[[#This Row],[UF]])</f>
        <v>Comercinho/MG</v>
      </c>
      <c r="G2418" s="1" t="s">
        <v>18</v>
      </c>
      <c r="H2418" s="1" t="s">
        <v>219</v>
      </c>
      <c r="I2418" s="1" t="s">
        <v>338</v>
      </c>
      <c r="J2418" s="1" t="s">
        <v>355</v>
      </c>
      <c r="K2418" s="1" t="s">
        <v>350</v>
      </c>
    </row>
    <row r="2419" spans="1:11" x14ac:dyDescent="0.2">
      <c r="A2419" s="6" t="str">
        <f>INDEX(UF_acronyms!$A$1:$C$28,MATCH(B2419,UF_acronyms!$C$1:$C$28,0),2)</f>
        <v>MG</v>
      </c>
      <c r="B2419" s="1" t="s">
        <v>5237</v>
      </c>
      <c r="C2419" s="1" t="s">
        <v>5614</v>
      </c>
      <c r="D2419" s="1" t="s">
        <v>5615</v>
      </c>
      <c r="E2419" s="11">
        <v>10322</v>
      </c>
      <c r="F2419" s="6" t="str">
        <f>CONCATENATE(tb_SVI[[#This Row],[Nome Município]],"/",tb_SVI[[#This Row],[UF]])</f>
        <v>Conceição da Aparecida/MG</v>
      </c>
      <c r="G2419" s="1" t="s">
        <v>18</v>
      </c>
      <c r="H2419" s="1" t="s">
        <v>1289</v>
      </c>
      <c r="I2419" s="1" t="s">
        <v>5454</v>
      </c>
      <c r="J2419" s="1" t="s">
        <v>145</v>
      </c>
      <c r="K2419" s="1" t="s">
        <v>2034</v>
      </c>
    </row>
    <row r="2420" spans="1:11" x14ac:dyDescent="0.2">
      <c r="A2420" s="6" t="str">
        <f>INDEX(UF_acronyms!$A$1:$C$28,MATCH(B2420,UF_acronyms!$C$1:$C$28,0),2)</f>
        <v>MG</v>
      </c>
      <c r="B2420" s="1" t="s">
        <v>5237</v>
      </c>
      <c r="C2420" s="1" t="s">
        <v>5616</v>
      </c>
      <c r="D2420" s="1" t="s">
        <v>5617</v>
      </c>
      <c r="E2420" s="11">
        <v>3946</v>
      </c>
      <c r="F2420" s="6" t="str">
        <f>CONCATENATE(tb_SVI[[#This Row],[Nome Município]],"/",tb_SVI[[#This Row],[UF]])</f>
        <v>Conceição da Barra de Minas/MG</v>
      </c>
      <c r="G2420" s="1" t="s">
        <v>18</v>
      </c>
      <c r="H2420" s="1" t="s">
        <v>1537</v>
      </c>
      <c r="I2420" s="1" t="s">
        <v>792</v>
      </c>
      <c r="J2420" s="1" t="s">
        <v>219</v>
      </c>
      <c r="K2420" s="1" t="s">
        <v>1024</v>
      </c>
    </row>
    <row r="2421" spans="1:11" x14ac:dyDescent="0.2">
      <c r="A2421" s="6" t="str">
        <f>INDEX(UF_acronyms!$A$1:$C$28,MATCH(B2421,UF_acronyms!$C$1:$C$28,0),2)</f>
        <v>MG</v>
      </c>
      <c r="B2421" s="1" t="s">
        <v>5237</v>
      </c>
      <c r="C2421" s="1" t="s">
        <v>5618</v>
      </c>
      <c r="D2421" s="1" t="s">
        <v>5619</v>
      </c>
      <c r="E2421" s="11">
        <v>28346</v>
      </c>
      <c r="F2421" s="6" t="str">
        <f>CONCATENATE(tb_SVI[[#This Row],[Nome Município]],"/",tb_SVI[[#This Row],[UF]])</f>
        <v>Conceição das Alagoas/MG</v>
      </c>
      <c r="G2421" s="1" t="s">
        <v>18</v>
      </c>
      <c r="H2421" s="1" t="s">
        <v>2083</v>
      </c>
      <c r="I2421" s="1" t="s">
        <v>1469</v>
      </c>
      <c r="J2421" s="1" t="s">
        <v>135</v>
      </c>
      <c r="K2421" s="1" t="s">
        <v>364</v>
      </c>
    </row>
    <row r="2422" spans="1:11" x14ac:dyDescent="0.2">
      <c r="A2422" s="6" t="str">
        <f>INDEX(UF_acronyms!$A$1:$C$28,MATCH(B2422,UF_acronyms!$C$1:$C$28,0),2)</f>
        <v>MG</v>
      </c>
      <c r="B2422" s="1" t="s">
        <v>5237</v>
      </c>
      <c r="C2422" s="1" t="s">
        <v>5620</v>
      </c>
      <c r="D2422" s="1" t="s">
        <v>5621</v>
      </c>
      <c r="E2422" s="11">
        <v>2813</v>
      </c>
      <c r="F2422" s="6" t="str">
        <f>CONCATENATE(tb_SVI[[#This Row],[Nome Município]],"/",tb_SVI[[#This Row],[UF]])</f>
        <v>Conceição das Pedras/MG</v>
      </c>
      <c r="G2422" s="1" t="s">
        <v>18</v>
      </c>
      <c r="H2422" s="1" t="s">
        <v>45</v>
      </c>
      <c r="I2422" s="1" t="s">
        <v>1316</v>
      </c>
      <c r="J2422" s="1" t="s">
        <v>1205</v>
      </c>
      <c r="K2422" s="1" t="s">
        <v>1413</v>
      </c>
    </row>
    <row r="2423" spans="1:11" x14ac:dyDescent="0.2">
      <c r="A2423" s="6" t="str">
        <f>INDEX(UF_acronyms!$A$1:$C$28,MATCH(B2423,UF_acronyms!$C$1:$C$28,0),2)</f>
        <v>MG</v>
      </c>
      <c r="B2423" s="1" t="s">
        <v>5237</v>
      </c>
      <c r="C2423" s="1" t="s">
        <v>5622</v>
      </c>
      <c r="D2423" s="1" t="s">
        <v>5623</v>
      </c>
      <c r="E2423" s="11">
        <v>4578</v>
      </c>
      <c r="F2423" s="6" t="str">
        <f>CONCATENATE(tb_SVI[[#This Row],[Nome Município]],"/",tb_SVI[[#This Row],[UF]])</f>
        <v>Conceição de Ipanema/MG</v>
      </c>
      <c r="G2423" s="1" t="s">
        <v>18</v>
      </c>
      <c r="H2423" s="1" t="s">
        <v>54</v>
      </c>
      <c r="I2423" s="1" t="s">
        <v>143</v>
      </c>
      <c r="J2423" s="1" t="s">
        <v>57</v>
      </c>
      <c r="K2423" s="1" t="s">
        <v>426</v>
      </c>
    </row>
    <row r="2424" spans="1:11" x14ac:dyDescent="0.2">
      <c r="A2424" s="6" t="str">
        <f>INDEX(UF_acronyms!$A$1:$C$28,MATCH(B2424,UF_acronyms!$C$1:$C$28,0),2)</f>
        <v>MG</v>
      </c>
      <c r="B2424" s="1" t="s">
        <v>5237</v>
      </c>
      <c r="C2424" s="1" t="s">
        <v>5624</v>
      </c>
      <c r="D2424" s="1" t="s">
        <v>5625</v>
      </c>
      <c r="E2424" s="11">
        <v>17503</v>
      </c>
      <c r="F2424" s="6" t="str">
        <f>CONCATENATE(tb_SVI[[#This Row],[Nome Município]],"/",tb_SVI[[#This Row],[UF]])</f>
        <v>Conceição do Mato Dentro/MG</v>
      </c>
      <c r="G2424" s="1" t="s">
        <v>18</v>
      </c>
      <c r="H2424" s="1" t="s">
        <v>108</v>
      </c>
      <c r="I2424" s="1" t="s">
        <v>1053</v>
      </c>
      <c r="J2424" s="1" t="s">
        <v>296</v>
      </c>
      <c r="K2424" s="1" t="s">
        <v>410</v>
      </c>
    </row>
    <row r="2425" spans="1:11" x14ac:dyDescent="0.2">
      <c r="A2425" s="6" t="str">
        <f>INDEX(UF_acronyms!$A$1:$C$28,MATCH(B2425,UF_acronyms!$C$1:$C$28,0),2)</f>
        <v>MG</v>
      </c>
      <c r="B2425" s="1" t="s">
        <v>5237</v>
      </c>
      <c r="C2425" s="1" t="s">
        <v>5626</v>
      </c>
      <c r="D2425" s="1" t="s">
        <v>5627</v>
      </c>
      <c r="E2425" s="11">
        <v>5533</v>
      </c>
      <c r="F2425" s="6" t="str">
        <f>CONCATENATE(tb_SVI[[#This Row],[Nome Município]],"/",tb_SVI[[#This Row],[UF]])</f>
        <v>Conceição do Pará/MG</v>
      </c>
      <c r="G2425" s="1" t="s">
        <v>18</v>
      </c>
      <c r="H2425" s="1" t="s">
        <v>1587</v>
      </c>
      <c r="I2425" s="1" t="s">
        <v>2984</v>
      </c>
      <c r="J2425" s="1" t="s">
        <v>48</v>
      </c>
      <c r="K2425" s="1" t="s">
        <v>1460</v>
      </c>
    </row>
    <row r="2426" spans="1:11" x14ac:dyDescent="0.2">
      <c r="A2426" s="6" t="str">
        <f>INDEX(UF_acronyms!$A$1:$C$28,MATCH(B2426,UF_acronyms!$C$1:$C$28,0),2)</f>
        <v>MG</v>
      </c>
      <c r="B2426" s="1" t="s">
        <v>5237</v>
      </c>
      <c r="C2426" s="1" t="s">
        <v>5628</v>
      </c>
      <c r="D2426" s="1" t="s">
        <v>5629</v>
      </c>
      <c r="E2426" s="11">
        <v>13684</v>
      </c>
      <c r="F2426" s="6" t="str">
        <f>CONCATENATE(tb_SVI[[#This Row],[Nome Município]],"/",tb_SVI[[#This Row],[UF]])</f>
        <v>Conceição do Rio Verde/MG</v>
      </c>
      <c r="G2426" s="1" t="s">
        <v>18</v>
      </c>
      <c r="H2426" s="1" t="s">
        <v>301</v>
      </c>
      <c r="I2426" s="1" t="s">
        <v>2118</v>
      </c>
      <c r="J2426" s="1" t="s">
        <v>532</v>
      </c>
      <c r="K2426" s="1" t="s">
        <v>246</v>
      </c>
    </row>
    <row r="2427" spans="1:11" x14ac:dyDescent="0.2">
      <c r="A2427" s="6" t="str">
        <f>INDEX(UF_acronyms!$A$1:$C$28,MATCH(B2427,UF_acronyms!$C$1:$C$28,0),2)</f>
        <v>MG</v>
      </c>
      <c r="B2427" s="1" t="s">
        <v>5237</v>
      </c>
      <c r="C2427" s="1" t="s">
        <v>5630</v>
      </c>
      <c r="D2427" s="1" t="s">
        <v>5631</v>
      </c>
      <c r="E2427" s="11">
        <v>11748</v>
      </c>
      <c r="F2427" s="6" t="str">
        <f>CONCATENATE(tb_SVI[[#This Row],[Nome Município]],"/",tb_SVI[[#This Row],[UF]])</f>
        <v>Conceição dos Ouros/MG</v>
      </c>
      <c r="G2427" s="1" t="s">
        <v>18</v>
      </c>
      <c r="H2427" s="1" t="s">
        <v>1664</v>
      </c>
      <c r="I2427" s="1" t="s">
        <v>361</v>
      </c>
      <c r="J2427" s="1" t="s">
        <v>1413</v>
      </c>
      <c r="K2427" s="1" t="s">
        <v>1792</v>
      </c>
    </row>
    <row r="2428" spans="1:11" x14ac:dyDescent="0.2">
      <c r="A2428" s="6" t="str">
        <f>INDEX(UF_acronyms!$A$1:$C$28,MATCH(B2428,UF_acronyms!$C$1:$C$28,0),2)</f>
        <v>MG</v>
      </c>
      <c r="B2428" s="1" t="s">
        <v>5237</v>
      </c>
      <c r="C2428" s="1" t="s">
        <v>5632</v>
      </c>
      <c r="D2428" s="1" t="s">
        <v>5633</v>
      </c>
      <c r="E2428" s="11">
        <v>12082</v>
      </c>
      <c r="F2428" s="6" t="str">
        <f>CONCATENATE(tb_SVI[[#This Row],[Nome Município]],"/",tb_SVI[[#This Row],[UF]])</f>
        <v>Congonhal/MG</v>
      </c>
      <c r="G2428" s="1" t="s">
        <v>18</v>
      </c>
      <c r="H2428" s="1" t="s">
        <v>5540</v>
      </c>
      <c r="I2428" s="1" t="s">
        <v>1519</v>
      </c>
      <c r="J2428" s="1" t="s">
        <v>795</v>
      </c>
      <c r="K2428" s="1" t="s">
        <v>338</v>
      </c>
    </row>
    <row r="2429" spans="1:11" x14ac:dyDescent="0.2">
      <c r="A2429" s="6" t="str">
        <f>INDEX(UF_acronyms!$A$1:$C$28,MATCH(B2429,UF_acronyms!$C$1:$C$28,0),2)</f>
        <v>MG</v>
      </c>
      <c r="B2429" s="1" t="s">
        <v>5237</v>
      </c>
      <c r="C2429" s="1" t="s">
        <v>5634</v>
      </c>
      <c r="D2429" s="1" t="s">
        <v>5635</v>
      </c>
      <c r="E2429" s="11">
        <v>55309</v>
      </c>
      <c r="F2429" s="6" t="str">
        <f>CONCATENATE(tb_SVI[[#This Row],[Nome Município]],"/",tb_SVI[[#This Row],[UF]])</f>
        <v>Congonhas/MG</v>
      </c>
      <c r="G2429" s="1" t="s">
        <v>18</v>
      </c>
      <c r="H2429" s="1" t="s">
        <v>394</v>
      </c>
      <c r="I2429" s="1" t="s">
        <v>1289</v>
      </c>
      <c r="J2429" s="1" t="s">
        <v>48</v>
      </c>
      <c r="K2429" s="1" t="s">
        <v>268</v>
      </c>
    </row>
    <row r="2430" spans="1:11" x14ac:dyDescent="0.2">
      <c r="A2430" s="6" t="str">
        <f>INDEX(UF_acronyms!$A$1:$C$28,MATCH(B2430,UF_acronyms!$C$1:$C$28,0),2)</f>
        <v>MG</v>
      </c>
      <c r="B2430" s="1" t="s">
        <v>5237</v>
      </c>
      <c r="C2430" s="1" t="s">
        <v>5636</v>
      </c>
      <c r="D2430" s="1" t="s">
        <v>5637</v>
      </c>
      <c r="E2430" s="11">
        <v>5046</v>
      </c>
      <c r="F2430" s="6" t="str">
        <f>CONCATENATE(tb_SVI[[#This Row],[Nome Município]],"/",tb_SVI[[#This Row],[UF]])</f>
        <v>Congonhas do Norte/MG</v>
      </c>
      <c r="G2430" s="1" t="s">
        <v>18</v>
      </c>
      <c r="H2430" s="1" t="s">
        <v>58</v>
      </c>
      <c r="I2430" s="1" t="s">
        <v>857</v>
      </c>
      <c r="J2430" s="1" t="s">
        <v>411</v>
      </c>
      <c r="K2430" s="1" t="s">
        <v>302</v>
      </c>
    </row>
    <row r="2431" spans="1:11" x14ac:dyDescent="0.2">
      <c r="A2431" s="6" t="str">
        <f>INDEX(UF_acronyms!$A$1:$C$28,MATCH(B2431,UF_acronyms!$C$1:$C$28,0),2)</f>
        <v>MG</v>
      </c>
      <c r="B2431" s="1" t="s">
        <v>5237</v>
      </c>
      <c r="C2431" s="1" t="s">
        <v>5638</v>
      </c>
      <c r="D2431" s="1" t="s">
        <v>5639</v>
      </c>
      <c r="E2431" s="11">
        <v>6969</v>
      </c>
      <c r="F2431" s="6" t="str">
        <f>CONCATENATE(tb_SVI[[#This Row],[Nome Município]],"/",tb_SVI[[#This Row],[UF]])</f>
        <v>Conquista/MG</v>
      </c>
      <c r="G2431" s="1" t="s">
        <v>18</v>
      </c>
      <c r="H2431" s="1" t="s">
        <v>268</v>
      </c>
      <c r="I2431" s="1" t="s">
        <v>398</v>
      </c>
      <c r="J2431" s="1" t="s">
        <v>1474</v>
      </c>
      <c r="K2431" s="1" t="s">
        <v>4220</v>
      </c>
    </row>
    <row r="2432" spans="1:11" x14ac:dyDescent="0.2">
      <c r="A2432" s="6" t="str">
        <f>INDEX(UF_acronyms!$A$1:$C$28,MATCH(B2432,UF_acronyms!$C$1:$C$28,0),2)</f>
        <v>MG</v>
      </c>
      <c r="B2432" s="1" t="s">
        <v>5237</v>
      </c>
      <c r="C2432" s="1" t="s">
        <v>5640</v>
      </c>
      <c r="D2432" s="1" t="s">
        <v>5641</v>
      </c>
      <c r="E2432" s="11">
        <v>129606</v>
      </c>
      <c r="F2432" s="6" t="str">
        <f>CONCATENATE(tb_SVI[[#This Row],[Nome Município]],"/",tb_SVI[[#This Row],[UF]])</f>
        <v>Conselheiro Lafaiete/MG</v>
      </c>
      <c r="G2432" s="1" t="s">
        <v>18</v>
      </c>
      <c r="H2432" s="1" t="s">
        <v>360</v>
      </c>
      <c r="I2432" s="1" t="s">
        <v>458</v>
      </c>
      <c r="J2432" s="1" t="s">
        <v>2257</v>
      </c>
      <c r="K2432" s="1" t="s">
        <v>2025</v>
      </c>
    </row>
    <row r="2433" spans="1:11" x14ac:dyDescent="0.2">
      <c r="A2433" s="6" t="str">
        <f>INDEX(UF_acronyms!$A$1:$C$28,MATCH(B2433,UF_acronyms!$C$1:$C$28,0),2)</f>
        <v>MG</v>
      </c>
      <c r="B2433" s="1" t="s">
        <v>5237</v>
      </c>
      <c r="C2433" s="1" t="s">
        <v>5642</v>
      </c>
      <c r="D2433" s="1" t="s">
        <v>5643</v>
      </c>
      <c r="E2433" s="11">
        <v>22949</v>
      </c>
      <c r="F2433" s="6" t="str">
        <f>CONCATENATE(tb_SVI[[#This Row],[Nome Município]],"/",tb_SVI[[#This Row],[UF]])</f>
        <v>Conselheiro Pena/MG</v>
      </c>
      <c r="G2433" s="1" t="s">
        <v>18</v>
      </c>
      <c r="H2433" s="1" t="s">
        <v>54</v>
      </c>
      <c r="I2433" s="1" t="s">
        <v>2984</v>
      </c>
      <c r="J2433" s="1" t="s">
        <v>154</v>
      </c>
      <c r="K2433" s="1" t="s">
        <v>863</v>
      </c>
    </row>
    <row r="2434" spans="1:11" x14ac:dyDescent="0.2">
      <c r="A2434" s="6" t="str">
        <f>INDEX(UF_acronyms!$A$1:$C$28,MATCH(B2434,UF_acronyms!$C$1:$C$28,0),2)</f>
        <v>MG</v>
      </c>
      <c r="B2434" s="1" t="s">
        <v>5237</v>
      </c>
      <c r="C2434" s="1" t="s">
        <v>5644</v>
      </c>
      <c r="D2434" s="1" t="s">
        <v>5645</v>
      </c>
      <c r="E2434" s="11">
        <v>1784</v>
      </c>
      <c r="F2434" s="6" t="str">
        <f>CONCATENATE(tb_SVI[[#This Row],[Nome Município]],"/",tb_SVI[[#This Row],[UF]])</f>
        <v>Consolação/MG</v>
      </c>
      <c r="G2434" s="1" t="s">
        <v>18</v>
      </c>
      <c r="H2434" s="1" t="s">
        <v>42</v>
      </c>
      <c r="I2434" s="1" t="s">
        <v>718</v>
      </c>
      <c r="J2434" s="1" t="s">
        <v>324</v>
      </c>
      <c r="K2434" s="1" t="s">
        <v>997</v>
      </c>
    </row>
    <row r="2435" spans="1:11" x14ac:dyDescent="0.2">
      <c r="A2435" s="6" t="str">
        <f>INDEX(UF_acronyms!$A$1:$C$28,MATCH(B2435,UF_acronyms!$C$1:$C$28,0),2)</f>
        <v>MG</v>
      </c>
      <c r="B2435" s="1" t="s">
        <v>5237</v>
      </c>
      <c r="C2435" s="1" t="s">
        <v>5646</v>
      </c>
      <c r="D2435" s="1" t="s">
        <v>5647</v>
      </c>
      <c r="E2435" s="11">
        <v>9128</v>
      </c>
      <c r="F2435" s="6" t="str">
        <f>CONCATENATE(tb_SVI[[#This Row],[Nome Município]],"/",tb_SVI[[#This Row],[UF]])</f>
        <v>Coqueiral/MG</v>
      </c>
      <c r="G2435" s="1" t="s">
        <v>18</v>
      </c>
      <c r="H2435" s="1" t="s">
        <v>2691</v>
      </c>
      <c r="I2435" s="1" t="s">
        <v>5649</v>
      </c>
      <c r="J2435" s="1" t="s">
        <v>145</v>
      </c>
      <c r="K2435" s="1" t="s">
        <v>812</v>
      </c>
    </row>
    <row r="2436" spans="1:11" x14ac:dyDescent="0.2">
      <c r="A2436" s="6" t="str">
        <f>INDEX(UF_acronyms!$A$1:$C$28,MATCH(B2436,UF_acronyms!$C$1:$C$28,0),2)</f>
        <v>MG</v>
      </c>
      <c r="B2436" s="1" t="s">
        <v>5237</v>
      </c>
      <c r="C2436" s="1" t="s">
        <v>5650</v>
      </c>
      <c r="D2436" s="1" t="s">
        <v>5651</v>
      </c>
      <c r="E2436" s="11">
        <v>26611</v>
      </c>
      <c r="F2436" s="6" t="str">
        <f>CONCATENATE(tb_SVI[[#This Row],[Nome Município]],"/",tb_SVI[[#This Row],[UF]])</f>
        <v>Coração de Jesus/MG</v>
      </c>
      <c r="G2436" s="1" t="s">
        <v>18</v>
      </c>
      <c r="H2436" s="1" t="s">
        <v>290</v>
      </c>
      <c r="I2436" s="1" t="s">
        <v>232</v>
      </c>
      <c r="J2436" s="1" t="s">
        <v>363</v>
      </c>
      <c r="K2436" s="1" t="s">
        <v>474</v>
      </c>
    </row>
    <row r="2437" spans="1:11" x14ac:dyDescent="0.2">
      <c r="A2437" s="6" t="str">
        <f>INDEX(UF_acronyms!$A$1:$C$28,MATCH(B2437,UF_acronyms!$C$1:$C$28,0),2)</f>
        <v>MG</v>
      </c>
      <c r="B2437" s="1" t="s">
        <v>5237</v>
      </c>
      <c r="C2437" s="1" t="s">
        <v>5652</v>
      </c>
      <c r="D2437" s="1" t="s">
        <v>5653</v>
      </c>
      <c r="E2437" s="11">
        <v>8897</v>
      </c>
      <c r="F2437" s="6" t="str">
        <f>CONCATENATE(tb_SVI[[#This Row],[Nome Município]],"/",tb_SVI[[#This Row],[UF]])</f>
        <v>Cordisburgo/MG</v>
      </c>
      <c r="G2437" s="1" t="s">
        <v>18</v>
      </c>
      <c r="H2437" s="1" t="s">
        <v>94</v>
      </c>
      <c r="I2437" s="1" t="s">
        <v>1572</v>
      </c>
      <c r="J2437" s="1" t="s">
        <v>208</v>
      </c>
      <c r="K2437" s="1" t="s">
        <v>1537</v>
      </c>
    </row>
    <row r="2438" spans="1:11" x14ac:dyDescent="0.2">
      <c r="A2438" s="6" t="str">
        <f>INDEX(UF_acronyms!$A$1:$C$28,MATCH(B2438,UF_acronyms!$C$1:$C$28,0),2)</f>
        <v>MG</v>
      </c>
      <c r="B2438" s="1" t="s">
        <v>5237</v>
      </c>
      <c r="C2438" s="1" t="s">
        <v>5654</v>
      </c>
      <c r="D2438" s="1" t="s">
        <v>5655</v>
      </c>
      <c r="E2438" s="11">
        <v>3542</v>
      </c>
      <c r="F2438" s="6" t="str">
        <f>CONCATENATE(tb_SVI[[#This Row],[Nome Município]],"/",tb_SVI[[#This Row],[UF]])</f>
        <v>Cordislândia/MG</v>
      </c>
      <c r="G2438" s="1" t="s">
        <v>18</v>
      </c>
      <c r="H2438" s="1" t="s">
        <v>2262</v>
      </c>
      <c r="I2438" s="1" t="s">
        <v>5656</v>
      </c>
      <c r="J2438" s="1" t="s">
        <v>208</v>
      </c>
      <c r="K2438" s="1" t="s">
        <v>1469</v>
      </c>
    </row>
    <row r="2439" spans="1:11" x14ac:dyDescent="0.2">
      <c r="A2439" s="6" t="str">
        <f>INDEX(UF_acronyms!$A$1:$C$28,MATCH(B2439,UF_acronyms!$C$1:$C$28,0),2)</f>
        <v>MG</v>
      </c>
      <c r="B2439" s="1" t="s">
        <v>5237</v>
      </c>
      <c r="C2439" s="1" t="s">
        <v>5657</v>
      </c>
      <c r="D2439" s="1" t="s">
        <v>5658</v>
      </c>
      <c r="E2439" s="11">
        <v>23668</v>
      </c>
      <c r="F2439" s="6" t="str">
        <f>CONCATENATE(tb_SVI[[#This Row],[Nome Município]],"/",tb_SVI[[#This Row],[UF]])</f>
        <v>Corinto/MG</v>
      </c>
      <c r="G2439" s="1" t="s">
        <v>18</v>
      </c>
      <c r="H2439" s="1" t="s">
        <v>997</v>
      </c>
      <c r="I2439" s="1" t="s">
        <v>1267</v>
      </c>
      <c r="J2439" s="1" t="s">
        <v>203</v>
      </c>
      <c r="K2439" s="1" t="s">
        <v>95</v>
      </c>
    </row>
    <row r="2440" spans="1:11" x14ac:dyDescent="0.2">
      <c r="A2440" s="6" t="str">
        <f>INDEX(UF_acronyms!$A$1:$C$28,MATCH(B2440,UF_acronyms!$C$1:$C$28,0),2)</f>
        <v>MG</v>
      </c>
      <c r="B2440" s="1" t="s">
        <v>5237</v>
      </c>
      <c r="C2440" s="1" t="s">
        <v>5659</v>
      </c>
      <c r="D2440" s="1" t="s">
        <v>5660</v>
      </c>
      <c r="E2440" s="11">
        <v>9943</v>
      </c>
      <c r="F2440" s="6" t="str">
        <f>CONCATENATE(tb_SVI[[#This Row],[Nome Município]],"/",tb_SVI[[#This Row],[UF]])</f>
        <v>Coroaci/MG</v>
      </c>
      <c r="G2440" s="1" t="s">
        <v>18</v>
      </c>
      <c r="H2440" s="1" t="s">
        <v>73</v>
      </c>
      <c r="I2440" s="1" t="s">
        <v>134</v>
      </c>
      <c r="J2440" s="1" t="s">
        <v>163</v>
      </c>
      <c r="K2440" s="1" t="s">
        <v>710</v>
      </c>
    </row>
    <row r="2441" spans="1:11" x14ac:dyDescent="0.2">
      <c r="A2441" s="6" t="str">
        <f>INDEX(UF_acronyms!$A$1:$C$28,MATCH(B2441,UF_acronyms!$C$1:$C$28,0),2)</f>
        <v>MG</v>
      </c>
      <c r="B2441" s="1" t="s">
        <v>5237</v>
      </c>
      <c r="C2441" s="1" t="s">
        <v>5661</v>
      </c>
      <c r="D2441" s="1" t="s">
        <v>5662</v>
      </c>
      <c r="E2441" s="11">
        <v>27966</v>
      </c>
      <c r="F2441" s="6" t="str">
        <f>CONCATENATE(tb_SVI[[#This Row],[Nome Município]],"/",tb_SVI[[#This Row],[UF]])</f>
        <v>Coromandel/MG</v>
      </c>
      <c r="G2441" s="1" t="s">
        <v>18</v>
      </c>
      <c r="H2441" s="1" t="s">
        <v>2181</v>
      </c>
      <c r="I2441" s="1" t="s">
        <v>2984</v>
      </c>
      <c r="J2441" s="1" t="s">
        <v>260</v>
      </c>
      <c r="K2441" s="1" t="s">
        <v>45</v>
      </c>
    </row>
    <row r="2442" spans="1:11" x14ac:dyDescent="0.2">
      <c r="A2442" s="6" t="str">
        <f>INDEX(UF_acronyms!$A$1:$C$28,MATCH(B2442,UF_acronyms!$C$1:$C$28,0),2)</f>
        <v>MG</v>
      </c>
      <c r="B2442" s="1" t="s">
        <v>5237</v>
      </c>
      <c r="C2442" s="1" t="s">
        <v>5663</v>
      </c>
      <c r="D2442" s="1" t="s">
        <v>5664</v>
      </c>
      <c r="E2442" s="11">
        <v>110290</v>
      </c>
      <c r="F2442" s="6" t="str">
        <f>CONCATENATE(tb_SVI[[#This Row],[Nome Município]],"/",tb_SVI[[#This Row],[UF]])</f>
        <v>Coronel Fabriciano/MG</v>
      </c>
      <c r="G2442" s="1" t="s">
        <v>18</v>
      </c>
      <c r="H2442" s="1" t="s">
        <v>196</v>
      </c>
      <c r="I2442" s="1" t="s">
        <v>2470</v>
      </c>
      <c r="J2442" s="1" t="s">
        <v>1491</v>
      </c>
      <c r="K2442" s="1" t="s">
        <v>866</v>
      </c>
    </row>
    <row r="2443" spans="1:11" x14ac:dyDescent="0.2">
      <c r="A2443" s="6" t="str">
        <f>INDEX(UF_acronyms!$A$1:$C$28,MATCH(B2443,UF_acronyms!$C$1:$C$28,0),2)</f>
        <v>MG</v>
      </c>
      <c r="B2443" s="1" t="s">
        <v>5237</v>
      </c>
      <c r="C2443" s="1" t="s">
        <v>5665</v>
      </c>
      <c r="D2443" s="1" t="s">
        <v>5666</v>
      </c>
      <c r="E2443" s="11">
        <v>9215</v>
      </c>
      <c r="F2443" s="6" t="str">
        <f>CONCATENATE(tb_SVI[[#This Row],[Nome Município]],"/",tb_SVI[[#This Row],[UF]])</f>
        <v>Coronel Murta/MG</v>
      </c>
      <c r="G2443" s="1" t="s">
        <v>18</v>
      </c>
      <c r="H2443" s="1" t="s">
        <v>317</v>
      </c>
      <c r="I2443" s="1" t="s">
        <v>908</v>
      </c>
      <c r="J2443" s="1" t="s">
        <v>791</v>
      </c>
      <c r="K2443" s="1" t="s">
        <v>685</v>
      </c>
    </row>
    <row r="2444" spans="1:11" x14ac:dyDescent="0.2">
      <c r="A2444" s="6" t="str">
        <f>INDEX(UF_acronyms!$A$1:$C$28,MATCH(B2444,UF_acronyms!$C$1:$C$28,0),2)</f>
        <v>MG</v>
      </c>
      <c r="B2444" s="1" t="s">
        <v>5237</v>
      </c>
      <c r="C2444" s="1" t="s">
        <v>5667</v>
      </c>
      <c r="D2444" s="1" t="s">
        <v>5668</v>
      </c>
      <c r="E2444" s="11">
        <v>3090</v>
      </c>
      <c r="F2444" s="6" t="str">
        <f>CONCATENATE(tb_SVI[[#This Row],[Nome Município]],"/",tb_SVI[[#This Row],[UF]])</f>
        <v>Coronel Pacheco/MG</v>
      </c>
      <c r="G2444" s="1" t="s">
        <v>18</v>
      </c>
      <c r="H2444" s="1" t="s">
        <v>2112</v>
      </c>
      <c r="I2444" s="1" t="s">
        <v>2415</v>
      </c>
      <c r="J2444" s="1" t="s">
        <v>189</v>
      </c>
      <c r="K2444" s="1" t="s">
        <v>1262</v>
      </c>
    </row>
    <row r="2445" spans="1:11" x14ac:dyDescent="0.2">
      <c r="A2445" s="6" t="str">
        <f>INDEX(UF_acronyms!$A$1:$C$28,MATCH(B2445,UF_acronyms!$C$1:$C$28,0),2)</f>
        <v>MG</v>
      </c>
      <c r="B2445" s="1" t="s">
        <v>5237</v>
      </c>
      <c r="C2445" s="1" t="s">
        <v>5669</v>
      </c>
      <c r="D2445" s="1" t="s">
        <v>5670</v>
      </c>
      <c r="E2445" s="11">
        <v>3441</v>
      </c>
      <c r="F2445" s="6" t="str">
        <f>CONCATENATE(tb_SVI[[#This Row],[Nome Município]],"/",tb_SVI[[#This Row],[UF]])</f>
        <v>Coronel Xavier Chaves/MG</v>
      </c>
      <c r="G2445" s="1" t="s">
        <v>18</v>
      </c>
      <c r="H2445" s="1" t="s">
        <v>1664</v>
      </c>
      <c r="I2445" s="1" t="s">
        <v>5671</v>
      </c>
      <c r="J2445" s="1" t="s">
        <v>338</v>
      </c>
      <c r="K2445" s="1" t="s">
        <v>695</v>
      </c>
    </row>
    <row r="2446" spans="1:11" x14ac:dyDescent="0.2">
      <c r="A2446" s="6" t="str">
        <f>INDEX(UF_acronyms!$A$1:$C$28,MATCH(B2446,UF_acronyms!$C$1:$C$28,0),2)</f>
        <v>MG</v>
      </c>
      <c r="B2446" s="1" t="s">
        <v>5237</v>
      </c>
      <c r="C2446" s="1" t="s">
        <v>5672</v>
      </c>
      <c r="D2446" s="1" t="s">
        <v>5673</v>
      </c>
      <c r="E2446" s="11">
        <v>4423</v>
      </c>
      <c r="F2446" s="6" t="str">
        <f>CONCATENATE(tb_SVI[[#This Row],[Nome Município]],"/",tb_SVI[[#This Row],[UF]])</f>
        <v>Couto de Magalhães de Minas/MG</v>
      </c>
      <c r="G2446" s="1" t="s">
        <v>18</v>
      </c>
      <c r="H2446" s="1" t="s">
        <v>154</v>
      </c>
      <c r="I2446" s="1" t="s">
        <v>215</v>
      </c>
      <c r="J2446" s="1" t="s">
        <v>1297</v>
      </c>
      <c r="K2446" s="1" t="s">
        <v>158</v>
      </c>
    </row>
    <row r="2447" spans="1:11" x14ac:dyDescent="0.2">
      <c r="A2447" s="6" t="str">
        <f>INDEX(UF_acronyms!$A$1:$C$28,MATCH(B2447,UF_acronyms!$C$1:$C$28,0),2)</f>
        <v>MG</v>
      </c>
      <c r="B2447" s="1" t="s">
        <v>5237</v>
      </c>
      <c r="C2447" s="1" t="s">
        <v>5674</v>
      </c>
      <c r="D2447" s="1" t="s">
        <v>5675</v>
      </c>
      <c r="E2447" s="11">
        <v>12931</v>
      </c>
      <c r="F2447" s="6" t="str">
        <f>CONCATENATE(tb_SVI[[#This Row],[Nome Município]],"/",tb_SVI[[#This Row],[UF]])</f>
        <v>Cristais/MG</v>
      </c>
      <c r="G2447" s="1" t="s">
        <v>18</v>
      </c>
      <c r="H2447" s="1" t="s">
        <v>2181</v>
      </c>
      <c r="I2447" s="1" t="s">
        <v>5477</v>
      </c>
      <c r="J2447" s="1" t="s">
        <v>176</v>
      </c>
      <c r="K2447" s="1" t="s">
        <v>48</v>
      </c>
    </row>
    <row r="2448" spans="1:11" x14ac:dyDescent="0.2">
      <c r="A2448" s="6" t="str">
        <f>INDEX(UF_acronyms!$A$1:$C$28,MATCH(B2448,UF_acronyms!$C$1:$C$28,0),2)</f>
        <v>MG</v>
      </c>
      <c r="B2448" s="1" t="s">
        <v>5237</v>
      </c>
      <c r="C2448" s="1" t="s">
        <v>5676</v>
      </c>
      <c r="D2448" s="1" t="s">
        <v>5677</v>
      </c>
      <c r="E2448" s="11">
        <v>5156</v>
      </c>
      <c r="F2448" s="6" t="str">
        <f>CONCATENATE(tb_SVI[[#This Row],[Nome Município]],"/",tb_SVI[[#This Row],[UF]])</f>
        <v>Cristiano Otoni/MG</v>
      </c>
      <c r="G2448" s="1" t="s">
        <v>18</v>
      </c>
      <c r="H2448" s="1" t="s">
        <v>1239</v>
      </c>
      <c r="I2448" s="1" t="s">
        <v>3102</v>
      </c>
      <c r="J2448" s="1" t="s">
        <v>415</v>
      </c>
      <c r="K2448" s="1" t="s">
        <v>198</v>
      </c>
    </row>
    <row r="2449" spans="1:11" x14ac:dyDescent="0.2">
      <c r="A2449" s="6" t="str">
        <f>INDEX(UF_acronyms!$A$1:$C$28,MATCH(B2449,UF_acronyms!$C$1:$C$28,0),2)</f>
        <v>MG</v>
      </c>
      <c r="B2449" s="1" t="s">
        <v>5237</v>
      </c>
      <c r="C2449" s="1" t="s">
        <v>5678</v>
      </c>
      <c r="D2449" s="1" t="s">
        <v>5679</v>
      </c>
      <c r="E2449" s="11">
        <v>10226</v>
      </c>
      <c r="F2449" s="6" t="str">
        <f>CONCATENATE(tb_SVI[[#This Row],[Nome Município]],"/",tb_SVI[[#This Row],[UF]])</f>
        <v>Cristina/MG</v>
      </c>
      <c r="G2449" s="1" t="s">
        <v>18</v>
      </c>
      <c r="H2449" s="1" t="s">
        <v>283</v>
      </c>
      <c r="I2449" s="1" t="s">
        <v>3387</v>
      </c>
      <c r="J2449" s="1" t="s">
        <v>1080</v>
      </c>
      <c r="K2449" s="1" t="s">
        <v>469</v>
      </c>
    </row>
    <row r="2450" spans="1:11" x14ac:dyDescent="0.2">
      <c r="A2450" s="6" t="str">
        <f>INDEX(UF_acronyms!$A$1:$C$28,MATCH(B2450,UF_acronyms!$C$1:$C$28,0),2)</f>
        <v>MG</v>
      </c>
      <c r="B2450" s="1" t="s">
        <v>5237</v>
      </c>
      <c r="C2450" s="1" t="s">
        <v>5680</v>
      </c>
      <c r="D2450" s="1" t="s">
        <v>5681</v>
      </c>
      <c r="E2450" s="11">
        <v>5982</v>
      </c>
      <c r="F2450" s="6" t="str">
        <f>CONCATENATE(tb_SVI[[#This Row],[Nome Município]],"/",tb_SVI[[#This Row],[UF]])</f>
        <v>Cristália/MG</v>
      </c>
      <c r="G2450" s="1" t="s">
        <v>18</v>
      </c>
      <c r="H2450" s="1" t="s">
        <v>2158</v>
      </c>
      <c r="I2450" s="1" t="s">
        <v>792</v>
      </c>
      <c r="J2450" s="1" t="s">
        <v>773</v>
      </c>
      <c r="K2450" s="1" t="s">
        <v>165</v>
      </c>
    </row>
    <row r="2451" spans="1:11" x14ac:dyDescent="0.2">
      <c r="A2451" s="6" t="str">
        <f>INDEX(UF_acronyms!$A$1:$C$28,MATCH(B2451,UF_acronyms!$C$1:$C$28,0),2)</f>
        <v>MG</v>
      </c>
      <c r="B2451" s="1" t="s">
        <v>5237</v>
      </c>
      <c r="C2451" s="1" t="s">
        <v>5682</v>
      </c>
      <c r="D2451" s="1" t="s">
        <v>5683</v>
      </c>
      <c r="E2451" s="11">
        <v>6760</v>
      </c>
      <c r="F2451" s="6" t="str">
        <f>CONCATENATE(tb_SVI[[#This Row],[Nome Município]],"/",tb_SVI[[#This Row],[UF]])</f>
        <v>Crisólita/MG</v>
      </c>
      <c r="G2451" s="1" t="s">
        <v>18</v>
      </c>
      <c r="H2451" s="1" t="s">
        <v>349</v>
      </c>
      <c r="I2451" s="1" t="s">
        <v>363</v>
      </c>
      <c r="J2451" s="1" t="s">
        <v>192</v>
      </c>
      <c r="K2451" s="1" t="s">
        <v>61</v>
      </c>
    </row>
    <row r="2452" spans="1:11" x14ac:dyDescent="0.2">
      <c r="A2452" s="6" t="str">
        <f>INDEX(UF_acronyms!$A$1:$C$28,MATCH(B2452,UF_acronyms!$C$1:$C$28,0),2)</f>
        <v>MG</v>
      </c>
      <c r="B2452" s="1" t="s">
        <v>5237</v>
      </c>
      <c r="C2452" s="1" t="s">
        <v>5684</v>
      </c>
      <c r="D2452" s="1" t="s">
        <v>5685</v>
      </c>
      <c r="E2452" s="11">
        <v>5054</v>
      </c>
      <c r="F2452" s="6" t="str">
        <f>CONCATENATE(tb_SVI[[#This Row],[Nome Município]],"/",tb_SVI[[#This Row],[UF]])</f>
        <v>Crucilândia/MG</v>
      </c>
      <c r="G2452" s="1" t="s">
        <v>18</v>
      </c>
      <c r="H2452" s="1" t="s">
        <v>1460</v>
      </c>
      <c r="I2452" s="1" t="s">
        <v>1516</v>
      </c>
      <c r="J2452" s="1" t="s">
        <v>19</v>
      </c>
      <c r="K2452" s="1" t="s">
        <v>1735</v>
      </c>
    </row>
    <row r="2453" spans="1:11" x14ac:dyDescent="0.2">
      <c r="A2453" s="6" t="str">
        <f>INDEX(UF_acronyms!$A$1:$C$28,MATCH(B2453,UF_acronyms!$C$1:$C$28,0),2)</f>
        <v>MG</v>
      </c>
      <c r="B2453" s="1" t="s">
        <v>5237</v>
      </c>
      <c r="C2453" s="1" t="s">
        <v>5686</v>
      </c>
      <c r="D2453" s="1" t="s">
        <v>5687</v>
      </c>
      <c r="E2453" s="11">
        <v>3639</v>
      </c>
      <c r="F2453" s="6" t="str">
        <f>CONCATENATE(tb_SVI[[#This Row],[Nome Município]],"/",tb_SVI[[#This Row],[UF]])</f>
        <v>Cruzeiro da Fortaleza/MG</v>
      </c>
      <c r="G2453" s="1" t="s">
        <v>18</v>
      </c>
      <c r="H2453" s="1" t="s">
        <v>450</v>
      </c>
      <c r="I2453" s="1" t="s">
        <v>1516</v>
      </c>
      <c r="J2453" s="1" t="s">
        <v>22</v>
      </c>
      <c r="K2453" s="1" t="s">
        <v>785</v>
      </c>
    </row>
    <row r="2454" spans="1:11" x14ac:dyDescent="0.2">
      <c r="A2454" s="6" t="str">
        <f>INDEX(UF_acronyms!$A$1:$C$28,MATCH(B2454,UF_acronyms!$C$1:$C$28,0),2)</f>
        <v>MG</v>
      </c>
      <c r="B2454" s="1" t="s">
        <v>5237</v>
      </c>
      <c r="C2454" s="1" t="s">
        <v>5689</v>
      </c>
      <c r="D2454" s="1" t="s">
        <v>5690</v>
      </c>
      <c r="E2454" s="11">
        <v>15474</v>
      </c>
      <c r="F2454" s="6" t="str">
        <f>CONCATENATE(tb_SVI[[#This Row],[Nome Município]],"/",tb_SVI[[#This Row],[UF]])</f>
        <v>Cruzília/MG</v>
      </c>
      <c r="G2454" s="1" t="s">
        <v>18</v>
      </c>
      <c r="H2454" s="1" t="s">
        <v>1065</v>
      </c>
      <c r="I2454" s="1" t="s">
        <v>2208</v>
      </c>
      <c r="J2454" s="1" t="s">
        <v>68</v>
      </c>
      <c r="K2454" s="1" t="s">
        <v>57</v>
      </c>
    </row>
    <row r="2455" spans="1:11" x14ac:dyDescent="0.2">
      <c r="A2455" s="6" t="str">
        <f>INDEX(UF_acronyms!$A$1:$C$28,MATCH(B2455,UF_acronyms!$C$1:$C$28,0),2)</f>
        <v>MG</v>
      </c>
      <c r="B2455" s="1" t="s">
        <v>5237</v>
      </c>
      <c r="C2455" s="1" t="s">
        <v>5691</v>
      </c>
      <c r="D2455" s="1" t="s">
        <v>5692</v>
      </c>
      <c r="E2455" s="11">
        <v>5005</v>
      </c>
      <c r="F2455" s="6" t="str">
        <f>CONCATENATE(tb_SVI[[#This Row],[Nome Município]],"/",tb_SVI[[#This Row],[UF]])</f>
        <v>Cuparaque/MG</v>
      </c>
      <c r="G2455" s="1" t="s">
        <v>18</v>
      </c>
      <c r="H2455" s="1" t="s">
        <v>1462</v>
      </c>
      <c r="I2455" s="1" t="s">
        <v>2713</v>
      </c>
      <c r="J2455" s="1" t="s">
        <v>460</v>
      </c>
      <c r="K2455" s="1" t="s">
        <v>455</v>
      </c>
    </row>
    <row r="2456" spans="1:11" x14ac:dyDescent="0.2">
      <c r="A2456" s="6" t="str">
        <f>INDEX(UF_acronyms!$A$1:$C$28,MATCH(B2456,UF_acronyms!$C$1:$C$28,0),2)</f>
        <v>MG</v>
      </c>
      <c r="B2456" s="1" t="s">
        <v>5237</v>
      </c>
      <c r="C2456" s="1" t="s">
        <v>5693</v>
      </c>
      <c r="D2456" s="1" t="s">
        <v>5694</v>
      </c>
      <c r="E2456" s="11">
        <v>7799</v>
      </c>
      <c r="F2456" s="6" t="str">
        <f>CONCATENATE(tb_SVI[[#This Row],[Nome Município]],"/",tb_SVI[[#This Row],[UF]])</f>
        <v>Curral de Dentro/MG</v>
      </c>
      <c r="G2456" s="1" t="s">
        <v>18</v>
      </c>
      <c r="H2456" s="1" t="s">
        <v>1297</v>
      </c>
      <c r="I2456" s="1" t="s">
        <v>48</v>
      </c>
      <c r="J2456" s="1" t="s">
        <v>432</v>
      </c>
      <c r="K2456" s="1" t="s">
        <v>409</v>
      </c>
    </row>
    <row r="2457" spans="1:11" x14ac:dyDescent="0.2">
      <c r="A2457" s="6" t="str">
        <f>INDEX(UF_acronyms!$A$1:$C$28,MATCH(B2457,UF_acronyms!$C$1:$C$28,0),2)</f>
        <v>MG</v>
      </c>
      <c r="B2457" s="1" t="s">
        <v>5237</v>
      </c>
      <c r="C2457" s="1" t="s">
        <v>5695</v>
      </c>
      <c r="D2457" s="1" t="s">
        <v>5696</v>
      </c>
      <c r="E2457" s="11">
        <v>80616</v>
      </c>
      <c r="F2457" s="6" t="str">
        <f>CONCATENATE(tb_SVI[[#This Row],[Nome Município]],"/",tb_SVI[[#This Row],[UF]])</f>
        <v>Curvelo/MG</v>
      </c>
      <c r="G2457" s="1" t="s">
        <v>18</v>
      </c>
      <c r="H2457" s="1" t="s">
        <v>706</v>
      </c>
      <c r="I2457" s="1" t="s">
        <v>391</v>
      </c>
      <c r="J2457" s="1" t="s">
        <v>39</v>
      </c>
      <c r="K2457" s="1" t="s">
        <v>1244</v>
      </c>
    </row>
    <row r="2458" spans="1:11" x14ac:dyDescent="0.2">
      <c r="A2458" s="6" t="str">
        <f>INDEX(UF_acronyms!$A$1:$C$28,MATCH(B2458,UF_acronyms!$C$1:$C$28,0),2)</f>
        <v>MG</v>
      </c>
      <c r="B2458" s="1" t="s">
        <v>5237</v>
      </c>
      <c r="C2458" s="1" t="s">
        <v>5697</v>
      </c>
      <c r="D2458" s="1" t="s">
        <v>5698</v>
      </c>
      <c r="E2458" s="11">
        <v>17740</v>
      </c>
      <c r="F2458" s="6" t="str">
        <f>CONCATENATE(tb_SVI[[#This Row],[Nome Município]],"/",tb_SVI[[#This Row],[UF]])</f>
        <v>Cássia/MG</v>
      </c>
      <c r="G2458" s="1" t="s">
        <v>18</v>
      </c>
      <c r="H2458" s="1" t="s">
        <v>2216</v>
      </c>
      <c r="I2458" s="1" t="s">
        <v>5699</v>
      </c>
      <c r="J2458" s="1" t="s">
        <v>526</v>
      </c>
      <c r="K2458" s="1" t="s">
        <v>783</v>
      </c>
    </row>
    <row r="2459" spans="1:11" x14ac:dyDescent="0.2">
      <c r="A2459" s="6" t="str">
        <f>INDEX(UF_acronyms!$A$1:$C$28,MATCH(B2459,UF_acronyms!$C$1:$C$28,0),2)</f>
        <v>MG</v>
      </c>
      <c r="B2459" s="1" t="s">
        <v>5237</v>
      </c>
      <c r="C2459" s="1" t="s">
        <v>5700</v>
      </c>
      <c r="D2459" s="1" t="s">
        <v>5701</v>
      </c>
      <c r="E2459" s="11">
        <v>3191</v>
      </c>
      <c r="F2459" s="6" t="str">
        <f>CONCATENATE(tb_SVI[[#This Row],[Nome Município]],"/",tb_SVI[[#This Row],[UF]])</f>
        <v>Córrego Danta/MG</v>
      </c>
      <c r="G2459" s="1" t="s">
        <v>18</v>
      </c>
      <c r="H2459" s="1" t="s">
        <v>189</v>
      </c>
      <c r="I2459" s="1" t="s">
        <v>19</v>
      </c>
      <c r="J2459" s="1" t="s">
        <v>343</v>
      </c>
      <c r="K2459" s="1" t="s">
        <v>2257</v>
      </c>
    </row>
    <row r="2460" spans="1:11" x14ac:dyDescent="0.2">
      <c r="A2460" s="6" t="str">
        <f>INDEX(UF_acronyms!$A$1:$C$28,MATCH(B2460,UF_acronyms!$C$1:$C$28,0),2)</f>
        <v>MG</v>
      </c>
      <c r="B2460" s="1" t="s">
        <v>5237</v>
      </c>
      <c r="C2460" s="1" t="s">
        <v>5702</v>
      </c>
      <c r="D2460" s="1" t="s">
        <v>5703</v>
      </c>
      <c r="E2460" s="11">
        <v>6382</v>
      </c>
      <c r="F2460" s="6" t="str">
        <f>CONCATENATE(tb_SVI[[#This Row],[Nome Município]],"/",tb_SVI[[#This Row],[UF]])</f>
        <v>Córrego Fundo/MG</v>
      </c>
      <c r="G2460" s="1" t="s">
        <v>18</v>
      </c>
      <c r="H2460" s="1" t="s">
        <v>1664</v>
      </c>
      <c r="I2460" s="1" t="s">
        <v>3249</v>
      </c>
      <c r="J2460" s="1" t="s">
        <v>1065</v>
      </c>
      <c r="K2460" s="1" t="s">
        <v>161</v>
      </c>
    </row>
    <row r="2461" spans="1:11" x14ac:dyDescent="0.2">
      <c r="A2461" s="6" t="str">
        <f>INDEX(UF_acronyms!$A$1:$C$28,MATCH(B2461,UF_acronyms!$C$1:$C$28,0),2)</f>
        <v>MG</v>
      </c>
      <c r="B2461" s="1" t="s">
        <v>5237</v>
      </c>
      <c r="C2461" s="1" t="s">
        <v>5704</v>
      </c>
      <c r="D2461" s="1" t="s">
        <v>5705</v>
      </c>
      <c r="E2461" s="11">
        <v>2728</v>
      </c>
      <c r="F2461" s="6" t="str">
        <f>CONCATENATE(tb_SVI[[#This Row],[Nome Município]],"/",tb_SVI[[#This Row],[UF]])</f>
        <v>Córrego Novo/MG</v>
      </c>
      <c r="G2461" s="1" t="s">
        <v>18</v>
      </c>
      <c r="H2461" s="1" t="s">
        <v>108</v>
      </c>
      <c r="I2461" s="1" t="s">
        <v>184</v>
      </c>
      <c r="J2461" s="1" t="s">
        <v>163</v>
      </c>
      <c r="K2461" s="1" t="s">
        <v>231</v>
      </c>
    </row>
    <row r="2462" spans="1:11" x14ac:dyDescent="0.2">
      <c r="A2462" s="6" t="str">
        <f>INDEX(UF_acronyms!$A$1:$C$28,MATCH(B2462,UF_acronyms!$C$1:$C$28,0),2)</f>
        <v>MG</v>
      </c>
      <c r="B2462" s="1" t="s">
        <v>5237</v>
      </c>
      <c r="C2462" s="1" t="s">
        <v>5706</v>
      </c>
      <c r="D2462" s="1" t="s">
        <v>5707</v>
      </c>
      <c r="E2462" s="11">
        <v>3694</v>
      </c>
      <c r="F2462" s="6" t="str">
        <f>CONCATENATE(tb_SVI[[#This Row],[Nome Município]],"/",tb_SVI[[#This Row],[UF]])</f>
        <v>Córrego do Bom Jesus/MG</v>
      </c>
      <c r="G2462" s="1" t="s">
        <v>18</v>
      </c>
      <c r="H2462" s="1" t="s">
        <v>2169</v>
      </c>
      <c r="I2462" s="1" t="s">
        <v>1516</v>
      </c>
      <c r="J2462" s="1" t="s">
        <v>526</v>
      </c>
      <c r="K2462" s="1" t="s">
        <v>392</v>
      </c>
    </row>
    <row r="2463" spans="1:11" x14ac:dyDescent="0.2">
      <c r="A2463" s="6" t="str">
        <f>INDEX(UF_acronyms!$A$1:$C$28,MATCH(B2463,UF_acronyms!$C$1:$C$28,0),2)</f>
        <v>MG</v>
      </c>
      <c r="B2463" s="1" t="s">
        <v>5237</v>
      </c>
      <c r="C2463" s="1" t="s">
        <v>5708</v>
      </c>
      <c r="D2463" s="1" t="s">
        <v>5709</v>
      </c>
      <c r="E2463" s="11">
        <v>7686</v>
      </c>
      <c r="F2463" s="6" t="str">
        <f>CONCATENATE(tb_SVI[[#This Row],[Nome Município]],"/",tb_SVI[[#This Row],[UF]])</f>
        <v>Cônego Marinho/MG</v>
      </c>
      <c r="G2463" s="1" t="s">
        <v>18</v>
      </c>
      <c r="H2463" s="1" t="s">
        <v>525</v>
      </c>
      <c r="I2463" s="1" t="s">
        <v>85</v>
      </c>
      <c r="J2463" s="1" t="s">
        <v>219</v>
      </c>
      <c r="K2463" s="1" t="s">
        <v>609</v>
      </c>
    </row>
    <row r="2464" spans="1:11" x14ac:dyDescent="0.2">
      <c r="A2464" s="6" t="str">
        <f>INDEX(UF_acronyms!$A$1:$C$28,MATCH(B2464,UF_acronyms!$C$1:$C$28,0),2)</f>
        <v>MG</v>
      </c>
      <c r="B2464" s="1" t="s">
        <v>5237</v>
      </c>
      <c r="C2464" s="1" t="s">
        <v>5710</v>
      </c>
      <c r="D2464" s="1" t="s">
        <v>5711</v>
      </c>
      <c r="E2464" s="11">
        <v>5421</v>
      </c>
      <c r="F2464" s="6" t="str">
        <f>CONCATENATE(tb_SVI[[#This Row],[Nome Município]],"/",tb_SVI[[#This Row],[UF]])</f>
        <v>Datas/MG</v>
      </c>
      <c r="G2464" s="1" t="s">
        <v>18</v>
      </c>
      <c r="H2464" s="1" t="s">
        <v>1592</v>
      </c>
      <c r="I2464" s="1" t="s">
        <v>1321</v>
      </c>
      <c r="J2464" s="1" t="s">
        <v>154</v>
      </c>
      <c r="K2464" s="1" t="s">
        <v>638</v>
      </c>
    </row>
    <row r="2465" spans="1:11" x14ac:dyDescent="0.2">
      <c r="A2465" s="6" t="str">
        <f>INDEX(UF_acronyms!$A$1:$C$28,MATCH(B2465,UF_acronyms!$C$1:$C$28,0),2)</f>
        <v>MG</v>
      </c>
      <c r="B2465" s="1" t="s">
        <v>5237</v>
      </c>
      <c r="C2465" s="1" t="s">
        <v>5712</v>
      </c>
      <c r="D2465" s="1" t="s">
        <v>5713</v>
      </c>
      <c r="E2465" s="11">
        <v>8016</v>
      </c>
      <c r="F2465" s="6" t="str">
        <f>CONCATENATE(tb_SVI[[#This Row],[Nome Município]],"/",tb_SVI[[#This Row],[UF]])</f>
        <v>Delfim Moreira/MG</v>
      </c>
      <c r="G2465" s="1" t="s">
        <v>18</v>
      </c>
      <c r="H2465" s="1" t="s">
        <v>2034</v>
      </c>
      <c r="I2465" s="1" t="s">
        <v>1012</v>
      </c>
      <c r="J2465" s="1" t="s">
        <v>64</v>
      </c>
      <c r="K2465" s="1" t="s">
        <v>2083</v>
      </c>
    </row>
    <row r="2466" spans="1:11" x14ac:dyDescent="0.2">
      <c r="A2466" s="6" t="str">
        <f>INDEX(UF_acronyms!$A$1:$C$28,MATCH(B2466,UF_acronyms!$C$1:$C$28,0),2)</f>
        <v>MG</v>
      </c>
      <c r="B2466" s="1" t="s">
        <v>5237</v>
      </c>
      <c r="C2466" s="1" t="s">
        <v>5714</v>
      </c>
      <c r="D2466" s="1" t="s">
        <v>5715</v>
      </c>
      <c r="E2466" s="11">
        <v>7131</v>
      </c>
      <c r="F2466" s="6" t="str">
        <f>CONCATENATE(tb_SVI[[#This Row],[Nome Município]],"/",tb_SVI[[#This Row],[UF]])</f>
        <v>Delfinópolis/MG</v>
      </c>
      <c r="G2466" s="1" t="s">
        <v>18</v>
      </c>
      <c r="H2466" s="1" t="s">
        <v>1527</v>
      </c>
      <c r="I2466" s="1" t="s">
        <v>3833</v>
      </c>
      <c r="J2466" s="1" t="s">
        <v>413</v>
      </c>
      <c r="K2466" s="1" t="s">
        <v>261</v>
      </c>
    </row>
    <row r="2467" spans="1:11" x14ac:dyDescent="0.2">
      <c r="A2467" s="6" t="str">
        <f>INDEX(UF_acronyms!$A$1:$C$28,MATCH(B2467,UF_acronyms!$C$1:$C$28,0),2)</f>
        <v>MG</v>
      </c>
      <c r="B2467" s="1" t="s">
        <v>5237</v>
      </c>
      <c r="C2467" s="1" t="s">
        <v>5717</v>
      </c>
      <c r="D2467" s="1" t="s">
        <v>5718</v>
      </c>
      <c r="E2467" s="11">
        <v>10768</v>
      </c>
      <c r="F2467" s="6" t="str">
        <f>CONCATENATE(tb_SVI[[#This Row],[Nome Município]],"/",tb_SVI[[#This Row],[UF]])</f>
        <v>Delta/MG</v>
      </c>
      <c r="G2467" s="1" t="s">
        <v>18</v>
      </c>
      <c r="H2467" s="1" t="s">
        <v>375</v>
      </c>
      <c r="I2467" s="1" t="s">
        <v>2990</v>
      </c>
      <c r="J2467" s="1" t="s">
        <v>183</v>
      </c>
      <c r="K2467" s="1" t="s">
        <v>1904</v>
      </c>
    </row>
    <row r="2468" spans="1:11" x14ac:dyDescent="0.2">
      <c r="A2468" s="6" t="str">
        <f>INDEX(UF_acronyms!$A$1:$C$28,MATCH(B2468,UF_acronyms!$C$1:$C$28,0),2)</f>
        <v>MG</v>
      </c>
      <c r="B2468" s="1" t="s">
        <v>5237</v>
      </c>
      <c r="C2468" s="1" t="s">
        <v>5719</v>
      </c>
      <c r="D2468" s="1" t="s">
        <v>5720</v>
      </c>
      <c r="E2468" s="11">
        <v>5029</v>
      </c>
      <c r="F2468" s="6" t="str">
        <f>CONCATENATE(tb_SVI[[#This Row],[Nome Município]],"/",tb_SVI[[#This Row],[UF]])</f>
        <v>Descoberto/MG</v>
      </c>
      <c r="G2468" s="1" t="s">
        <v>18</v>
      </c>
      <c r="H2468" s="1" t="s">
        <v>142</v>
      </c>
      <c r="I2468" s="1" t="s">
        <v>216</v>
      </c>
      <c r="J2468" s="1" t="s">
        <v>997</v>
      </c>
      <c r="K2468" s="1" t="s">
        <v>42</v>
      </c>
    </row>
    <row r="2469" spans="1:11" x14ac:dyDescent="0.2">
      <c r="A2469" s="6" t="str">
        <f>INDEX(UF_acronyms!$A$1:$C$28,MATCH(B2469,UF_acronyms!$C$1:$C$28,0),2)</f>
        <v>MG</v>
      </c>
      <c r="B2469" s="1" t="s">
        <v>5237</v>
      </c>
      <c r="C2469" s="1" t="s">
        <v>5721</v>
      </c>
      <c r="D2469" s="1" t="s">
        <v>5722</v>
      </c>
      <c r="E2469" s="11">
        <v>7255</v>
      </c>
      <c r="F2469" s="6" t="str">
        <f>CONCATENATE(tb_SVI[[#This Row],[Nome Município]],"/",tb_SVI[[#This Row],[UF]])</f>
        <v>Desterro de Entre Rios/MG</v>
      </c>
      <c r="G2469" s="1" t="s">
        <v>18</v>
      </c>
      <c r="H2469" s="1" t="s">
        <v>691</v>
      </c>
      <c r="I2469" s="1" t="s">
        <v>1334</v>
      </c>
      <c r="J2469" s="1" t="s">
        <v>936</v>
      </c>
      <c r="K2469" s="1" t="s">
        <v>293</v>
      </c>
    </row>
    <row r="2470" spans="1:11" x14ac:dyDescent="0.2">
      <c r="A2470" s="6" t="str">
        <f>INDEX(UF_acronyms!$A$1:$C$28,MATCH(B2470,UF_acronyms!$C$1:$C$28,0),2)</f>
        <v>MG</v>
      </c>
      <c r="B2470" s="1" t="s">
        <v>5237</v>
      </c>
      <c r="C2470" s="1" t="s">
        <v>5723</v>
      </c>
      <c r="D2470" s="1" t="s">
        <v>5724</v>
      </c>
      <c r="E2470" s="11">
        <v>2884</v>
      </c>
      <c r="F2470" s="6" t="str">
        <f>CONCATENATE(tb_SVI[[#This Row],[Nome Município]],"/",tb_SVI[[#This Row],[UF]])</f>
        <v>Desterro do Melo/MG</v>
      </c>
      <c r="G2470" s="1" t="s">
        <v>18</v>
      </c>
      <c r="H2470" s="1" t="s">
        <v>39</v>
      </c>
      <c r="I2470" s="1" t="s">
        <v>2161</v>
      </c>
      <c r="J2470" s="1" t="s">
        <v>415</v>
      </c>
      <c r="K2470" s="1" t="s">
        <v>123</v>
      </c>
    </row>
    <row r="2471" spans="1:11" x14ac:dyDescent="0.2">
      <c r="A2471" s="6" t="str">
        <f>INDEX(UF_acronyms!$A$1:$C$28,MATCH(B2471,UF_acronyms!$C$1:$C$28,0),2)</f>
        <v>MG</v>
      </c>
      <c r="B2471" s="1" t="s">
        <v>5237</v>
      </c>
      <c r="C2471" s="1" t="s">
        <v>5725</v>
      </c>
      <c r="D2471" s="1" t="s">
        <v>5726</v>
      </c>
      <c r="E2471" s="11">
        <v>47825</v>
      </c>
      <c r="F2471" s="6" t="str">
        <f>CONCATENATE(tb_SVI[[#This Row],[Nome Município]],"/",tb_SVI[[#This Row],[UF]])</f>
        <v>Diamantina/MG</v>
      </c>
      <c r="G2471" s="1" t="s">
        <v>18</v>
      </c>
      <c r="H2471" s="1" t="s">
        <v>1462</v>
      </c>
      <c r="I2471" s="1" t="s">
        <v>1478</v>
      </c>
      <c r="J2471" s="1" t="s">
        <v>997</v>
      </c>
      <c r="K2471" s="1" t="s">
        <v>505</v>
      </c>
    </row>
    <row r="2472" spans="1:11" x14ac:dyDescent="0.2">
      <c r="A2472" s="6" t="str">
        <f>INDEX(UF_acronyms!$A$1:$C$28,MATCH(B2472,UF_acronyms!$C$1:$C$28,0),2)</f>
        <v>MG</v>
      </c>
      <c r="B2472" s="1" t="s">
        <v>5237</v>
      </c>
      <c r="C2472" s="1" t="s">
        <v>5727</v>
      </c>
      <c r="D2472" s="1" t="s">
        <v>5728</v>
      </c>
      <c r="E2472" s="11">
        <v>3790</v>
      </c>
      <c r="F2472" s="6" t="str">
        <f>CONCATENATE(tb_SVI[[#This Row],[Nome Município]],"/",tb_SVI[[#This Row],[UF]])</f>
        <v>Diogo de Vasconcelos/MG</v>
      </c>
      <c r="G2472" s="1" t="s">
        <v>18</v>
      </c>
      <c r="H2472" s="1" t="s">
        <v>894</v>
      </c>
      <c r="I2472" s="1" t="s">
        <v>1519</v>
      </c>
      <c r="J2472" s="1" t="s">
        <v>365</v>
      </c>
      <c r="K2472" s="1" t="s">
        <v>265</v>
      </c>
    </row>
    <row r="2473" spans="1:11" x14ac:dyDescent="0.2">
      <c r="A2473" s="6" t="str">
        <f>INDEX(UF_acronyms!$A$1:$C$28,MATCH(B2473,UF_acronyms!$C$1:$C$28,0),2)</f>
        <v>MG</v>
      </c>
      <c r="B2473" s="1" t="s">
        <v>5237</v>
      </c>
      <c r="C2473" s="1" t="s">
        <v>5729</v>
      </c>
      <c r="D2473" s="1" t="s">
        <v>5730</v>
      </c>
      <c r="E2473" s="11">
        <v>7609</v>
      </c>
      <c r="F2473" s="6" t="str">
        <f>CONCATENATE(tb_SVI[[#This Row],[Nome Município]],"/",tb_SVI[[#This Row],[UF]])</f>
        <v>Dionísio/MG</v>
      </c>
      <c r="G2473" s="1" t="s">
        <v>18</v>
      </c>
      <c r="H2473" s="1" t="s">
        <v>42</v>
      </c>
      <c r="I2473" s="1" t="s">
        <v>459</v>
      </c>
      <c r="J2473" s="1" t="s">
        <v>362</v>
      </c>
      <c r="K2473" s="1" t="s">
        <v>1847</v>
      </c>
    </row>
    <row r="2474" spans="1:11" x14ac:dyDescent="0.2">
      <c r="A2474" s="6" t="str">
        <f>INDEX(UF_acronyms!$A$1:$C$28,MATCH(B2474,UF_acronyms!$C$1:$C$28,0),2)</f>
        <v>MG</v>
      </c>
      <c r="B2474" s="1" t="s">
        <v>5237</v>
      </c>
      <c r="C2474" s="1" t="s">
        <v>5731</v>
      </c>
      <c r="D2474" s="1" t="s">
        <v>5732</v>
      </c>
      <c r="E2474" s="11">
        <v>19976</v>
      </c>
      <c r="F2474" s="6" t="str">
        <f>CONCATENATE(tb_SVI[[#This Row],[Nome Município]],"/",tb_SVI[[#This Row],[UF]])</f>
        <v>Divino/MG</v>
      </c>
      <c r="G2474" s="1" t="s">
        <v>18</v>
      </c>
      <c r="H2474" s="1" t="s">
        <v>363</v>
      </c>
      <c r="I2474" s="1" t="s">
        <v>1239</v>
      </c>
      <c r="J2474" s="1" t="s">
        <v>345</v>
      </c>
      <c r="K2474" s="1" t="s">
        <v>156</v>
      </c>
    </row>
    <row r="2475" spans="1:11" x14ac:dyDescent="0.2">
      <c r="A2475" s="6" t="str">
        <f>INDEX(UF_acronyms!$A$1:$C$28,MATCH(B2475,UF_acronyms!$C$1:$C$28,0),2)</f>
        <v>MG</v>
      </c>
      <c r="B2475" s="1" t="s">
        <v>5237</v>
      </c>
      <c r="C2475" s="1" t="s">
        <v>5733</v>
      </c>
      <c r="D2475" s="1" t="s">
        <v>5734</v>
      </c>
      <c r="E2475" s="11">
        <v>4974</v>
      </c>
      <c r="F2475" s="6" t="str">
        <f>CONCATENATE(tb_SVI[[#This Row],[Nome Município]],"/",tb_SVI[[#This Row],[UF]])</f>
        <v>Divino das Laranjeiras/MG</v>
      </c>
      <c r="G2475" s="1" t="s">
        <v>18</v>
      </c>
      <c r="H2475" s="1" t="s">
        <v>703</v>
      </c>
      <c r="I2475" s="1" t="s">
        <v>2157</v>
      </c>
      <c r="J2475" s="1" t="s">
        <v>2227</v>
      </c>
      <c r="K2475" s="1" t="s">
        <v>430</v>
      </c>
    </row>
    <row r="2476" spans="1:11" x14ac:dyDescent="0.2">
      <c r="A2476" s="6" t="str">
        <f>INDEX(UF_acronyms!$A$1:$C$28,MATCH(B2476,UF_acronyms!$C$1:$C$28,0),2)</f>
        <v>MG</v>
      </c>
      <c r="B2476" s="1" t="s">
        <v>5237</v>
      </c>
      <c r="C2476" s="1" t="s">
        <v>5735</v>
      </c>
      <c r="D2476" s="1" t="s">
        <v>5736</v>
      </c>
      <c r="E2476" s="11">
        <v>7614</v>
      </c>
      <c r="F2476" s="6" t="str">
        <f>CONCATENATE(tb_SVI[[#This Row],[Nome Município]],"/",tb_SVI[[#This Row],[UF]])</f>
        <v>Divinolândia de Minas/MG</v>
      </c>
      <c r="G2476" s="1" t="s">
        <v>18</v>
      </c>
      <c r="H2476" s="1" t="s">
        <v>691</v>
      </c>
      <c r="I2476" s="1" t="s">
        <v>93</v>
      </c>
      <c r="J2476" s="1" t="s">
        <v>105</v>
      </c>
      <c r="K2476" s="1" t="s">
        <v>698</v>
      </c>
    </row>
    <row r="2477" spans="1:11" x14ac:dyDescent="0.2">
      <c r="A2477" s="6" t="str">
        <f>INDEX(UF_acronyms!$A$1:$C$28,MATCH(B2477,UF_acronyms!$C$1:$C$28,0),2)</f>
        <v>MG</v>
      </c>
      <c r="B2477" s="1" t="s">
        <v>5237</v>
      </c>
      <c r="C2477" s="1" t="s">
        <v>5737</v>
      </c>
      <c r="D2477" s="1" t="s">
        <v>5738</v>
      </c>
      <c r="E2477" s="11">
        <v>3424</v>
      </c>
      <c r="F2477" s="6" t="str">
        <f>CONCATENATE(tb_SVI[[#This Row],[Nome Município]],"/",tb_SVI[[#This Row],[UF]])</f>
        <v>Divinésia/MG</v>
      </c>
      <c r="G2477" s="1" t="s">
        <v>18</v>
      </c>
      <c r="H2477" s="1" t="s">
        <v>390</v>
      </c>
      <c r="I2477" s="1" t="s">
        <v>5739</v>
      </c>
      <c r="J2477" s="1" t="s">
        <v>863</v>
      </c>
      <c r="K2477" s="1" t="s">
        <v>1074</v>
      </c>
    </row>
    <row r="2478" spans="1:11" x14ac:dyDescent="0.2">
      <c r="A2478" s="6" t="str">
        <f>INDEX(UF_acronyms!$A$1:$C$28,MATCH(B2478,UF_acronyms!$C$1:$C$28,0),2)</f>
        <v>MG</v>
      </c>
      <c r="B2478" s="1" t="s">
        <v>5237</v>
      </c>
      <c r="C2478" s="1" t="s">
        <v>5740</v>
      </c>
      <c r="D2478" s="1" t="s">
        <v>5741</v>
      </c>
      <c r="E2478" s="11">
        <v>240408</v>
      </c>
      <c r="F2478" s="6" t="str">
        <f>CONCATENATE(tb_SVI[[#This Row],[Nome Município]],"/",tb_SVI[[#This Row],[UF]])</f>
        <v>Divinópolis/MG</v>
      </c>
      <c r="G2478" s="1" t="s">
        <v>18</v>
      </c>
      <c r="H2478" s="1" t="s">
        <v>2098</v>
      </c>
      <c r="I2478" s="1" t="s">
        <v>1766</v>
      </c>
      <c r="J2478" s="1" t="s">
        <v>1478</v>
      </c>
      <c r="K2478" s="1" t="s">
        <v>74</v>
      </c>
    </row>
    <row r="2479" spans="1:11" x14ac:dyDescent="0.2">
      <c r="A2479" s="6" t="str">
        <f>INDEX(UF_acronyms!$A$1:$C$28,MATCH(B2479,UF_acronyms!$C$1:$C$28,0),2)</f>
        <v>MG</v>
      </c>
      <c r="B2479" s="1" t="s">
        <v>5237</v>
      </c>
      <c r="C2479" s="1" t="s">
        <v>5742</v>
      </c>
      <c r="D2479" s="1" t="s">
        <v>5743</v>
      </c>
      <c r="E2479" s="11">
        <v>6868</v>
      </c>
      <c r="F2479" s="6" t="str">
        <f>CONCATENATE(tb_SVI[[#This Row],[Nome Município]],"/",tb_SVI[[#This Row],[UF]])</f>
        <v>Divisa Alegre/MG</v>
      </c>
      <c r="G2479" s="1" t="s">
        <v>18</v>
      </c>
      <c r="H2479" s="1" t="s">
        <v>393</v>
      </c>
      <c r="I2479" s="1" t="s">
        <v>1366</v>
      </c>
      <c r="J2479" s="1" t="s">
        <v>405</v>
      </c>
      <c r="K2479" s="1" t="s">
        <v>685</v>
      </c>
    </row>
    <row r="2480" spans="1:11" x14ac:dyDescent="0.2">
      <c r="A2480" s="6" t="str">
        <f>INDEX(UF_acronyms!$A$1:$C$28,MATCH(B2480,UF_acronyms!$C$1:$C$28,0),2)</f>
        <v>MG</v>
      </c>
      <c r="B2480" s="1" t="s">
        <v>5237</v>
      </c>
      <c r="C2480" s="1" t="s">
        <v>5744</v>
      </c>
      <c r="D2480" s="1" t="s">
        <v>5745</v>
      </c>
      <c r="E2480" s="11">
        <v>6025</v>
      </c>
      <c r="F2480" s="6" t="str">
        <f>CONCATENATE(tb_SVI[[#This Row],[Nome Município]],"/",tb_SVI[[#This Row],[UF]])</f>
        <v>Divisa Nova/MG</v>
      </c>
      <c r="G2480" s="1" t="s">
        <v>18</v>
      </c>
      <c r="H2480" s="1" t="s">
        <v>1478</v>
      </c>
      <c r="I2480" s="1" t="s">
        <v>5746</v>
      </c>
      <c r="J2480" s="1" t="s">
        <v>1334</v>
      </c>
      <c r="K2480" s="1" t="s">
        <v>531</v>
      </c>
    </row>
    <row r="2481" spans="1:11" x14ac:dyDescent="0.2">
      <c r="A2481" s="6" t="str">
        <f>INDEX(UF_acronyms!$A$1:$C$28,MATCH(B2481,UF_acronyms!$C$1:$C$28,0),2)</f>
        <v>MG</v>
      </c>
      <c r="B2481" s="1" t="s">
        <v>5237</v>
      </c>
      <c r="C2481" s="1" t="s">
        <v>5747</v>
      </c>
      <c r="D2481" s="1" t="s">
        <v>5748</v>
      </c>
      <c r="E2481" s="11">
        <v>11211</v>
      </c>
      <c r="F2481" s="6" t="str">
        <f>CONCATENATE(tb_SVI[[#This Row],[Nome Município]],"/",tb_SVI[[#This Row],[UF]])</f>
        <v>Divisópolis/MG</v>
      </c>
      <c r="G2481" s="1" t="s">
        <v>18</v>
      </c>
      <c r="H2481" s="1" t="s">
        <v>894</v>
      </c>
      <c r="I2481" s="1" t="s">
        <v>1521</v>
      </c>
      <c r="J2481" s="1" t="s">
        <v>225</v>
      </c>
      <c r="K2481" s="1" t="s">
        <v>136</v>
      </c>
    </row>
    <row r="2482" spans="1:11" x14ac:dyDescent="0.2">
      <c r="A2482" s="6" t="str">
        <f>INDEX(UF_acronyms!$A$1:$C$28,MATCH(B2482,UF_acronyms!$C$1:$C$28,0),2)</f>
        <v>MG</v>
      </c>
      <c r="B2482" s="1" t="s">
        <v>5237</v>
      </c>
      <c r="C2482" s="1" t="s">
        <v>5749</v>
      </c>
      <c r="D2482" s="1" t="s">
        <v>5750</v>
      </c>
      <c r="E2482" s="11">
        <v>3655</v>
      </c>
      <c r="F2482" s="6" t="str">
        <f>CONCATENATE(tb_SVI[[#This Row],[Nome Município]],"/",tb_SVI[[#This Row],[UF]])</f>
        <v>Dom Bosco/MG</v>
      </c>
      <c r="G2482" s="1" t="s">
        <v>18</v>
      </c>
      <c r="H2482" s="1" t="s">
        <v>1472</v>
      </c>
      <c r="I2482" s="1" t="s">
        <v>2169</v>
      </c>
      <c r="J2482" s="1" t="s">
        <v>2227</v>
      </c>
      <c r="K2482" s="1" t="s">
        <v>398</v>
      </c>
    </row>
    <row r="2483" spans="1:11" x14ac:dyDescent="0.2">
      <c r="A2483" s="6" t="str">
        <f>INDEX(UF_acronyms!$A$1:$C$28,MATCH(B2483,UF_acronyms!$C$1:$C$28,0),2)</f>
        <v>MG</v>
      </c>
      <c r="B2483" s="1" t="s">
        <v>5237</v>
      </c>
      <c r="C2483" s="1" t="s">
        <v>5751</v>
      </c>
      <c r="D2483" s="1" t="s">
        <v>5752</v>
      </c>
      <c r="E2483" s="11">
        <v>5048</v>
      </c>
      <c r="F2483" s="6" t="str">
        <f>CONCATENATE(tb_SVI[[#This Row],[Nome Município]],"/",tb_SVI[[#This Row],[UF]])</f>
        <v>Dom Cavati/MG</v>
      </c>
      <c r="G2483" s="1" t="s">
        <v>18</v>
      </c>
      <c r="H2483" s="1" t="s">
        <v>2524</v>
      </c>
      <c r="I2483" s="1" t="s">
        <v>1389</v>
      </c>
      <c r="J2483" s="1" t="s">
        <v>2753</v>
      </c>
      <c r="K2483" s="1" t="s">
        <v>1113</v>
      </c>
    </row>
    <row r="2484" spans="1:11" x14ac:dyDescent="0.2">
      <c r="A2484" s="6" t="str">
        <f>INDEX(UF_acronyms!$A$1:$C$28,MATCH(B2484,UF_acronyms!$C$1:$C$28,0),2)</f>
        <v>MG</v>
      </c>
      <c r="B2484" s="1" t="s">
        <v>5237</v>
      </c>
      <c r="C2484" s="1" t="s">
        <v>5753</v>
      </c>
      <c r="D2484" s="1" t="s">
        <v>5754</v>
      </c>
      <c r="E2484" s="11">
        <v>4451</v>
      </c>
      <c r="F2484" s="6" t="str">
        <f>CONCATENATE(tb_SVI[[#This Row],[Nome Município]],"/",tb_SVI[[#This Row],[UF]])</f>
        <v>Dom Joaquim/MG</v>
      </c>
      <c r="G2484" s="1" t="s">
        <v>18</v>
      </c>
      <c r="H2484" s="1" t="s">
        <v>156</v>
      </c>
      <c r="I2484" s="1" t="s">
        <v>1143</v>
      </c>
      <c r="J2484" s="1" t="s">
        <v>21</v>
      </c>
      <c r="K2484" s="1" t="s">
        <v>528</v>
      </c>
    </row>
    <row r="2485" spans="1:11" x14ac:dyDescent="0.2">
      <c r="A2485" s="6" t="str">
        <f>INDEX(UF_acronyms!$A$1:$C$28,MATCH(B2485,UF_acronyms!$C$1:$C$28,0),2)</f>
        <v>MG</v>
      </c>
      <c r="B2485" s="1" t="s">
        <v>5237</v>
      </c>
      <c r="C2485" s="1" t="s">
        <v>5755</v>
      </c>
      <c r="D2485" s="1" t="s">
        <v>5756</v>
      </c>
      <c r="E2485" s="11">
        <v>5232</v>
      </c>
      <c r="F2485" s="6" t="str">
        <f>CONCATENATE(tb_SVI[[#This Row],[Nome Município]],"/",tb_SVI[[#This Row],[UF]])</f>
        <v>Dom Silvério/MG</v>
      </c>
      <c r="G2485" s="1" t="s">
        <v>18</v>
      </c>
      <c r="H2485" s="1" t="s">
        <v>399</v>
      </c>
      <c r="I2485" s="1" t="s">
        <v>5509</v>
      </c>
      <c r="J2485" s="1" t="s">
        <v>2825</v>
      </c>
      <c r="K2485" s="1" t="s">
        <v>306</v>
      </c>
    </row>
    <row r="2486" spans="1:11" x14ac:dyDescent="0.2">
      <c r="A2486" s="6" t="str">
        <f>INDEX(UF_acronyms!$A$1:$C$28,MATCH(B2486,UF_acronyms!$C$1:$C$28,0),2)</f>
        <v>MG</v>
      </c>
      <c r="B2486" s="1" t="s">
        <v>5237</v>
      </c>
      <c r="C2486" s="1" t="s">
        <v>5757</v>
      </c>
      <c r="D2486" s="1" t="s">
        <v>5758</v>
      </c>
      <c r="E2486" s="11">
        <v>2997</v>
      </c>
      <c r="F2486" s="6" t="str">
        <f>CONCATENATE(tb_SVI[[#This Row],[Nome Município]],"/",tb_SVI[[#This Row],[UF]])</f>
        <v>Dom Viçoso/MG</v>
      </c>
      <c r="G2486" s="1" t="s">
        <v>18</v>
      </c>
      <c r="H2486" s="1" t="s">
        <v>394</v>
      </c>
      <c r="I2486" s="1" t="s">
        <v>1254</v>
      </c>
      <c r="J2486" s="1" t="s">
        <v>54</v>
      </c>
      <c r="K2486" s="1" t="s">
        <v>198</v>
      </c>
    </row>
    <row r="2487" spans="1:11" x14ac:dyDescent="0.2">
      <c r="A2487" s="6" t="str">
        <f>INDEX(UF_acronyms!$A$1:$C$28,MATCH(B2487,UF_acronyms!$C$1:$C$28,0),2)</f>
        <v>MG</v>
      </c>
      <c r="B2487" s="1" t="s">
        <v>5237</v>
      </c>
      <c r="C2487" s="1" t="s">
        <v>5759</v>
      </c>
      <c r="D2487" s="1" t="s">
        <v>5760</v>
      </c>
      <c r="E2487" s="11">
        <v>6619</v>
      </c>
      <c r="F2487" s="6" t="str">
        <f>CONCATENATE(tb_SVI[[#This Row],[Nome Município]],"/",tb_SVI[[#This Row],[UF]])</f>
        <v>Dona Eusébia/MG</v>
      </c>
      <c r="G2487" s="1" t="s">
        <v>18</v>
      </c>
      <c r="H2487" s="1" t="s">
        <v>93</v>
      </c>
      <c r="I2487" s="1" t="s">
        <v>2678</v>
      </c>
      <c r="J2487" s="1" t="s">
        <v>812</v>
      </c>
      <c r="K2487" s="1" t="s">
        <v>450</v>
      </c>
    </row>
    <row r="2488" spans="1:11" x14ac:dyDescent="0.2">
      <c r="A2488" s="6" t="str">
        <f>INDEX(UF_acronyms!$A$1:$C$28,MATCH(B2488,UF_acronyms!$C$1:$C$28,0),2)</f>
        <v>MG</v>
      </c>
      <c r="B2488" s="1" t="s">
        <v>5237</v>
      </c>
      <c r="C2488" s="1" t="s">
        <v>5761</v>
      </c>
      <c r="D2488" s="1" t="s">
        <v>5762</v>
      </c>
      <c r="E2488" s="11">
        <v>10223</v>
      </c>
      <c r="F2488" s="6" t="str">
        <f>CONCATENATE(tb_SVI[[#This Row],[Nome Município]],"/",tb_SVI[[#This Row],[UF]])</f>
        <v>Dores de Campos/MG</v>
      </c>
      <c r="G2488" s="1" t="s">
        <v>18</v>
      </c>
      <c r="H2488" s="1" t="s">
        <v>5556</v>
      </c>
      <c r="I2488" s="1" t="s">
        <v>5605</v>
      </c>
      <c r="J2488" s="1" t="s">
        <v>151</v>
      </c>
      <c r="K2488" s="1" t="s">
        <v>459</v>
      </c>
    </row>
    <row r="2489" spans="1:11" x14ac:dyDescent="0.2">
      <c r="A2489" s="6" t="str">
        <f>INDEX(UF_acronyms!$A$1:$C$28,MATCH(B2489,UF_acronyms!$C$1:$C$28,0),2)</f>
        <v>MG</v>
      </c>
      <c r="B2489" s="1" t="s">
        <v>5237</v>
      </c>
      <c r="C2489" s="1" t="s">
        <v>5763</v>
      </c>
      <c r="D2489" s="1" t="s">
        <v>5764</v>
      </c>
      <c r="E2489" s="11">
        <v>5154</v>
      </c>
      <c r="F2489" s="6" t="str">
        <f>CONCATENATE(tb_SVI[[#This Row],[Nome Município]],"/",tb_SVI[[#This Row],[UF]])</f>
        <v>Dores de Guanhães/MG</v>
      </c>
      <c r="G2489" s="1" t="s">
        <v>18</v>
      </c>
      <c r="H2489" s="1" t="s">
        <v>203</v>
      </c>
      <c r="I2489" s="1" t="s">
        <v>294</v>
      </c>
      <c r="J2489" s="1" t="s">
        <v>255</v>
      </c>
      <c r="K2489" s="1" t="s">
        <v>51</v>
      </c>
    </row>
    <row r="2490" spans="1:11" x14ac:dyDescent="0.2">
      <c r="A2490" s="6" t="str">
        <f>INDEX(UF_acronyms!$A$1:$C$28,MATCH(B2490,UF_acronyms!$C$1:$C$28,0),2)</f>
        <v>MG</v>
      </c>
      <c r="B2490" s="1" t="s">
        <v>5237</v>
      </c>
      <c r="C2490" s="1" t="s">
        <v>5765</v>
      </c>
      <c r="D2490" s="1" t="s">
        <v>5766</v>
      </c>
      <c r="E2490" s="11">
        <v>13427</v>
      </c>
      <c r="F2490" s="6" t="str">
        <f>CONCATENATE(tb_SVI[[#This Row],[Nome Município]],"/",tb_SVI[[#This Row],[UF]])</f>
        <v>Dores do Indaiá/MG</v>
      </c>
      <c r="G2490" s="1" t="s">
        <v>18</v>
      </c>
      <c r="H2490" s="1" t="s">
        <v>2577</v>
      </c>
      <c r="I2490" s="1" t="s">
        <v>1346</v>
      </c>
      <c r="J2490" s="1" t="s">
        <v>1462</v>
      </c>
      <c r="K2490" s="1" t="s">
        <v>458</v>
      </c>
    </row>
    <row r="2491" spans="1:11" x14ac:dyDescent="0.2">
      <c r="A2491" s="6" t="str">
        <f>INDEX(UF_acronyms!$A$1:$C$28,MATCH(B2491,UF_acronyms!$C$1:$C$28,0),2)</f>
        <v>MG</v>
      </c>
      <c r="B2491" s="1" t="s">
        <v>5237</v>
      </c>
      <c r="C2491" s="1" t="s">
        <v>5767</v>
      </c>
      <c r="D2491" s="1" t="s">
        <v>5768</v>
      </c>
      <c r="E2491" s="11">
        <v>4230</v>
      </c>
      <c r="F2491" s="6" t="str">
        <f>CONCATENATE(tb_SVI[[#This Row],[Nome Município]],"/",tb_SVI[[#This Row],[UF]])</f>
        <v>Dores do Turvo/MG</v>
      </c>
      <c r="G2491" s="1" t="s">
        <v>18</v>
      </c>
      <c r="H2491" s="1" t="s">
        <v>531</v>
      </c>
      <c r="I2491" s="1" t="s">
        <v>5305</v>
      </c>
      <c r="J2491" s="1" t="s">
        <v>293</v>
      </c>
      <c r="K2491" s="1" t="s">
        <v>371</v>
      </c>
    </row>
    <row r="2492" spans="1:11" x14ac:dyDescent="0.2">
      <c r="A2492" s="6" t="str">
        <f>INDEX(UF_acronyms!$A$1:$C$28,MATCH(B2492,UF_acronyms!$C$1:$C$28,0),2)</f>
        <v>MG</v>
      </c>
      <c r="B2492" s="1" t="s">
        <v>5237</v>
      </c>
      <c r="C2492" s="1" t="s">
        <v>5769</v>
      </c>
      <c r="D2492" s="1" t="s">
        <v>5770</v>
      </c>
      <c r="E2492" s="11">
        <v>1533</v>
      </c>
      <c r="F2492" s="6" t="str">
        <f>CONCATENATE(tb_SVI[[#This Row],[Nome Município]],"/",tb_SVI[[#This Row],[UF]])</f>
        <v>Doresópolis/MG</v>
      </c>
      <c r="G2492" s="1" t="s">
        <v>18</v>
      </c>
      <c r="H2492" s="1" t="s">
        <v>1402</v>
      </c>
      <c r="I2492" s="1" t="s">
        <v>1381</v>
      </c>
      <c r="J2492" s="1" t="s">
        <v>529</v>
      </c>
      <c r="K2492" s="1" t="s">
        <v>316</v>
      </c>
    </row>
    <row r="2493" spans="1:11" x14ac:dyDescent="0.2">
      <c r="A2493" s="6" t="str">
        <f>INDEX(UF_acronyms!$A$1:$C$28,MATCH(B2493,UF_acronyms!$C$1:$C$28,0),2)</f>
        <v>MG</v>
      </c>
      <c r="B2493" s="1" t="s">
        <v>5237</v>
      </c>
      <c r="C2493" s="1" t="s">
        <v>5771</v>
      </c>
      <c r="D2493" s="1" t="s">
        <v>5772</v>
      </c>
      <c r="E2493" s="11">
        <v>1912</v>
      </c>
      <c r="F2493" s="6" t="str">
        <f>CONCATENATE(tb_SVI[[#This Row],[Nome Município]],"/",tb_SVI[[#This Row],[UF]])</f>
        <v>Douradoquara/MG</v>
      </c>
      <c r="G2493" s="1" t="s">
        <v>18</v>
      </c>
      <c r="H2493" s="1" t="s">
        <v>161</v>
      </c>
      <c r="I2493" s="1" t="s">
        <v>2216</v>
      </c>
      <c r="J2493" s="1" t="s">
        <v>2427</v>
      </c>
      <c r="K2493" s="1" t="s">
        <v>111</v>
      </c>
    </row>
    <row r="2494" spans="1:11" x14ac:dyDescent="0.2">
      <c r="A2494" s="6" t="str">
        <f>INDEX(UF_acronyms!$A$1:$C$28,MATCH(B2494,UF_acronyms!$C$1:$C$28,0),2)</f>
        <v>MG</v>
      </c>
      <c r="B2494" s="1" t="s">
        <v>5237</v>
      </c>
      <c r="C2494" s="1" t="s">
        <v>5773</v>
      </c>
      <c r="D2494" s="1" t="s">
        <v>5774</v>
      </c>
      <c r="E2494" s="11">
        <v>7870</v>
      </c>
      <c r="F2494" s="6" t="str">
        <f>CONCATENATE(tb_SVI[[#This Row],[Nome Município]],"/",tb_SVI[[#This Row],[UF]])</f>
        <v>Durandé/MG</v>
      </c>
      <c r="G2494" s="1" t="s">
        <v>18</v>
      </c>
      <c r="H2494" s="1" t="s">
        <v>1074</v>
      </c>
      <c r="I2494" s="1" t="s">
        <v>3102</v>
      </c>
      <c r="J2494" s="1" t="s">
        <v>111</v>
      </c>
      <c r="K2494" s="1" t="s">
        <v>219</v>
      </c>
    </row>
    <row r="2495" spans="1:11" x14ac:dyDescent="0.2">
      <c r="A2495" s="6" t="str">
        <f>INDEX(UF_acronyms!$A$1:$C$28,MATCH(B2495,UF_acronyms!$C$1:$C$28,0),2)</f>
        <v>MG</v>
      </c>
      <c r="B2495" s="1" t="s">
        <v>5237</v>
      </c>
      <c r="C2495" s="1" t="s">
        <v>5775</v>
      </c>
      <c r="D2495" s="1" t="s">
        <v>5776</v>
      </c>
      <c r="E2495" s="11">
        <v>28320</v>
      </c>
      <c r="F2495" s="6" t="str">
        <f>CONCATENATE(tb_SVI[[#This Row],[Nome Município]],"/",tb_SVI[[#This Row],[UF]])</f>
        <v>Elói Mendes/MG</v>
      </c>
      <c r="G2495" s="1" t="s">
        <v>18</v>
      </c>
      <c r="H2495" s="1" t="s">
        <v>5566</v>
      </c>
      <c r="I2495" s="1" t="s">
        <v>1392</v>
      </c>
      <c r="J2495" s="1" t="s">
        <v>19</v>
      </c>
      <c r="K2495" s="1" t="s">
        <v>2213</v>
      </c>
    </row>
    <row r="2496" spans="1:11" x14ac:dyDescent="0.2">
      <c r="A2496" s="6" t="str">
        <f>INDEX(UF_acronyms!$A$1:$C$28,MATCH(B2496,UF_acronyms!$C$1:$C$28,0),2)</f>
        <v>MG</v>
      </c>
      <c r="B2496" s="1" t="s">
        <v>5237</v>
      </c>
      <c r="C2496" s="1" t="s">
        <v>5777</v>
      </c>
      <c r="D2496" s="1" t="s">
        <v>5778</v>
      </c>
      <c r="E2496" s="11">
        <v>11202</v>
      </c>
      <c r="F2496" s="6" t="str">
        <f>CONCATENATE(tb_SVI[[#This Row],[Nome Município]],"/",tb_SVI[[#This Row],[UF]])</f>
        <v>Engenheiro Caldas/MG</v>
      </c>
      <c r="G2496" s="1" t="s">
        <v>18</v>
      </c>
      <c r="H2496" s="1" t="s">
        <v>2034</v>
      </c>
      <c r="I2496" s="1" t="s">
        <v>5278</v>
      </c>
      <c r="J2496" s="1" t="s">
        <v>383</v>
      </c>
      <c r="K2496" s="1" t="s">
        <v>178</v>
      </c>
    </row>
    <row r="2497" spans="1:11" x14ac:dyDescent="0.2">
      <c r="A2497" s="6" t="str">
        <f>INDEX(UF_acronyms!$A$1:$C$28,MATCH(B2497,UF_acronyms!$C$1:$C$28,0),2)</f>
        <v>MG</v>
      </c>
      <c r="B2497" s="1" t="s">
        <v>5237</v>
      </c>
      <c r="C2497" s="1" t="s">
        <v>5779</v>
      </c>
      <c r="D2497" s="1" t="s">
        <v>5780</v>
      </c>
      <c r="E2497" s="11">
        <v>7241</v>
      </c>
      <c r="F2497" s="6" t="str">
        <f>CONCATENATE(tb_SVI[[#This Row],[Nome Município]],"/",tb_SVI[[#This Row],[UF]])</f>
        <v>Engenheiro Navarro/MG</v>
      </c>
      <c r="G2497" s="1" t="s">
        <v>18</v>
      </c>
      <c r="H2497" s="1" t="s">
        <v>144</v>
      </c>
      <c r="I2497" s="1" t="s">
        <v>196</v>
      </c>
      <c r="J2497" s="1" t="s">
        <v>225</v>
      </c>
      <c r="K2497" s="1" t="s">
        <v>851</v>
      </c>
    </row>
    <row r="2498" spans="1:11" x14ac:dyDescent="0.2">
      <c r="A2498" s="6" t="str">
        <f>INDEX(UF_acronyms!$A$1:$C$28,MATCH(B2498,UF_acronyms!$C$1:$C$28,0),2)</f>
        <v>MG</v>
      </c>
      <c r="B2498" s="1" t="s">
        <v>5237</v>
      </c>
      <c r="C2498" s="1" t="s">
        <v>5781</v>
      </c>
      <c r="D2498" s="1" t="s">
        <v>5782</v>
      </c>
      <c r="E2498" s="11">
        <v>5377</v>
      </c>
      <c r="F2498" s="6" t="str">
        <f>CONCATENATE(tb_SVI[[#This Row],[Nome Município]],"/",tb_SVI[[#This Row],[UF]])</f>
        <v>Entre Folhas/MG</v>
      </c>
      <c r="G2498" s="1" t="s">
        <v>18</v>
      </c>
      <c r="H2498" s="1" t="s">
        <v>176</v>
      </c>
      <c r="I2498" s="1" t="s">
        <v>1284</v>
      </c>
      <c r="J2498" s="1" t="s">
        <v>317</v>
      </c>
      <c r="K2498" s="1" t="s">
        <v>170</v>
      </c>
    </row>
    <row r="2499" spans="1:11" x14ac:dyDescent="0.2">
      <c r="A2499" s="6" t="str">
        <f>INDEX(UF_acronyms!$A$1:$C$28,MATCH(B2499,UF_acronyms!$C$1:$C$28,0),2)</f>
        <v>MG</v>
      </c>
      <c r="B2499" s="1" t="s">
        <v>5237</v>
      </c>
      <c r="C2499" s="1" t="s">
        <v>5783</v>
      </c>
      <c r="D2499" s="1" t="s">
        <v>5784</v>
      </c>
      <c r="E2499" s="11">
        <v>15380</v>
      </c>
      <c r="F2499" s="6" t="str">
        <f>CONCATENATE(tb_SVI[[#This Row],[Nome Município]],"/",tb_SVI[[#This Row],[UF]])</f>
        <v>Entre Rios de Minas/MG</v>
      </c>
      <c r="G2499" s="1" t="s">
        <v>18</v>
      </c>
      <c r="H2499" s="1" t="s">
        <v>531</v>
      </c>
      <c r="I2499" s="1" t="s">
        <v>382</v>
      </c>
      <c r="J2499" s="1" t="s">
        <v>319</v>
      </c>
      <c r="K2499" s="1" t="s">
        <v>187</v>
      </c>
    </row>
    <row r="2500" spans="1:11" x14ac:dyDescent="0.2">
      <c r="A2500" s="6" t="str">
        <f>INDEX(UF_acronyms!$A$1:$C$28,MATCH(B2500,UF_acronyms!$C$1:$C$28,0),2)</f>
        <v>MG</v>
      </c>
      <c r="B2500" s="1" t="s">
        <v>5237</v>
      </c>
      <c r="C2500" s="1" t="s">
        <v>5787</v>
      </c>
      <c r="D2500" s="1" t="s">
        <v>5788</v>
      </c>
      <c r="E2500" s="11">
        <v>18958</v>
      </c>
      <c r="F2500" s="6" t="str">
        <f>CONCATENATE(tb_SVI[[#This Row],[Nome Município]],"/",tb_SVI[[#This Row],[UF]])</f>
        <v>Ervália/MG</v>
      </c>
      <c r="G2500" s="1" t="s">
        <v>18</v>
      </c>
      <c r="H2500" s="1" t="s">
        <v>413</v>
      </c>
      <c r="I2500" s="1" t="s">
        <v>1516</v>
      </c>
      <c r="J2500" s="1" t="s">
        <v>370</v>
      </c>
      <c r="K2500" s="1" t="s">
        <v>1334</v>
      </c>
    </row>
    <row r="2501" spans="1:11" x14ac:dyDescent="0.2">
      <c r="A2501" s="6" t="str">
        <f>INDEX(UF_acronyms!$A$1:$C$28,MATCH(B2501,UF_acronyms!$C$1:$C$28,0),2)</f>
        <v>MG</v>
      </c>
      <c r="B2501" s="1" t="s">
        <v>5237</v>
      </c>
      <c r="C2501" s="1" t="s">
        <v>5789</v>
      </c>
      <c r="D2501" s="1" t="s">
        <v>5790</v>
      </c>
      <c r="E2501" s="11">
        <v>25122</v>
      </c>
      <c r="F2501" s="6" t="str">
        <f>CONCATENATE(tb_SVI[[#This Row],[Nome Município]],"/",tb_SVI[[#This Row],[UF]])</f>
        <v>Espera Feliz/MG</v>
      </c>
      <c r="G2501" s="1" t="s">
        <v>18</v>
      </c>
      <c r="H2501" s="1" t="s">
        <v>40</v>
      </c>
      <c r="I2501" s="1" t="s">
        <v>3102</v>
      </c>
      <c r="J2501" s="1" t="s">
        <v>231</v>
      </c>
      <c r="K2501" s="1" t="s">
        <v>1582</v>
      </c>
    </row>
    <row r="2502" spans="1:11" x14ac:dyDescent="0.2">
      <c r="A2502" s="6" t="str">
        <f>INDEX(UF_acronyms!$A$1:$C$28,MATCH(B2502,UF_acronyms!$C$1:$C$28,0),2)</f>
        <v>MG</v>
      </c>
      <c r="B2502" s="1" t="s">
        <v>5237</v>
      </c>
      <c r="C2502" s="1" t="s">
        <v>5791</v>
      </c>
      <c r="D2502" s="1" t="s">
        <v>5792</v>
      </c>
      <c r="E2502" s="11">
        <v>31610</v>
      </c>
      <c r="F2502" s="6" t="str">
        <f>CONCATENATE(tb_SVI[[#This Row],[Nome Município]],"/",tb_SVI[[#This Row],[UF]])</f>
        <v>Espinosa/MG</v>
      </c>
      <c r="G2502" s="1" t="s">
        <v>18</v>
      </c>
      <c r="H2502" s="1" t="s">
        <v>181</v>
      </c>
      <c r="I2502" s="1" t="s">
        <v>301</v>
      </c>
      <c r="J2502" s="1" t="s">
        <v>862</v>
      </c>
      <c r="K2502" s="1" t="s">
        <v>180</v>
      </c>
    </row>
    <row r="2503" spans="1:11" x14ac:dyDescent="0.2">
      <c r="A2503" s="6" t="str">
        <f>INDEX(UF_acronyms!$A$1:$C$28,MATCH(B2503,UF_acronyms!$C$1:$C$28,0),2)</f>
        <v>MG</v>
      </c>
      <c r="B2503" s="1" t="s">
        <v>5237</v>
      </c>
      <c r="C2503" s="1" t="s">
        <v>5793</v>
      </c>
      <c r="D2503" s="1" t="s">
        <v>5794</v>
      </c>
      <c r="E2503" s="11">
        <v>4710</v>
      </c>
      <c r="F2503" s="6" t="str">
        <f>CONCATENATE(tb_SVI[[#This Row],[Nome Município]],"/",tb_SVI[[#This Row],[UF]])</f>
        <v>Espírito Santo do Dourado/MG</v>
      </c>
      <c r="G2503" s="1" t="s">
        <v>18</v>
      </c>
      <c r="H2503" s="1" t="s">
        <v>5473</v>
      </c>
      <c r="I2503" s="1" t="s">
        <v>2521</v>
      </c>
      <c r="J2503" s="1" t="s">
        <v>795</v>
      </c>
      <c r="K2503" s="1" t="s">
        <v>286</v>
      </c>
    </row>
    <row r="2504" spans="1:11" x14ac:dyDescent="0.2">
      <c r="A2504" s="6" t="str">
        <f>INDEX(UF_acronyms!$A$1:$C$28,MATCH(B2504,UF_acronyms!$C$1:$C$28,0),2)</f>
        <v>MG</v>
      </c>
      <c r="B2504" s="1" t="s">
        <v>5237</v>
      </c>
      <c r="C2504" s="1" t="s">
        <v>5795</v>
      </c>
      <c r="D2504" s="1" t="s">
        <v>5796</v>
      </c>
      <c r="E2504" s="11">
        <v>11386</v>
      </c>
      <c r="F2504" s="6" t="str">
        <f>CONCATENATE(tb_SVI[[#This Row],[Nome Município]],"/",tb_SVI[[#This Row],[UF]])</f>
        <v>Estiva/MG</v>
      </c>
      <c r="G2504" s="1" t="s">
        <v>18</v>
      </c>
      <c r="H2504" s="1" t="s">
        <v>1562</v>
      </c>
      <c r="I2504" s="1" t="s">
        <v>5253</v>
      </c>
      <c r="J2504" s="1" t="s">
        <v>703</v>
      </c>
      <c r="K2504" s="1" t="s">
        <v>2524</v>
      </c>
    </row>
    <row r="2505" spans="1:11" x14ac:dyDescent="0.2">
      <c r="A2505" s="6" t="str">
        <f>INDEX(UF_acronyms!$A$1:$C$28,MATCH(B2505,UF_acronyms!$C$1:$C$28,0),2)</f>
        <v>MG</v>
      </c>
      <c r="B2505" s="1" t="s">
        <v>5237</v>
      </c>
      <c r="C2505" s="1" t="s">
        <v>5797</v>
      </c>
      <c r="D2505" s="1" t="s">
        <v>5798</v>
      </c>
      <c r="E2505" s="11">
        <v>2325</v>
      </c>
      <c r="F2505" s="6" t="str">
        <f>CONCATENATE(tb_SVI[[#This Row],[Nome Município]],"/",tb_SVI[[#This Row],[UF]])</f>
        <v>Estrela Dalva/MG</v>
      </c>
      <c r="G2505" s="1" t="s">
        <v>18</v>
      </c>
      <c r="H2505" s="1" t="s">
        <v>833</v>
      </c>
      <c r="I2505" s="1" t="s">
        <v>5250</v>
      </c>
      <c r="J2505" s="1" t="s">
        <v>505</v>
      </c>
      <c r="K2505" s="1" t="s">
        <v>187</v>
      </c>
    </row>
    <row r="2506" spans="1:11" x14ac:dyDescent="0.2">
      <c r="A2506" s="6" t="str">
        <f>INDEX(UF_acronyms!$A$1:$C$28,MATCH(B2506,UF_acronyms!$C$1:$C$28,0),2)</f>
        <v>MG</v>
      </c>
      <c r="B2506" s="1" t="s">
        <v>5237</v>
      </c>
      <c r="C2506" s="1" t="s">
        <v>5799</v>
      </c>
      <c r="D2506" s="1" t="s">
        <v>5800</v>
      </c>
      <c r="E2506" s="11">
        <v>3491</v>
      </c>
      <c r="F2506" s="6" t="str">
        <f>CONCATENATE(tb_SVI[[#This Row],[Nome Município]],"/",tb_SVI[[#This Row],[UF]])</f>
        <v>Estrela do Indaiá/MG</v>
      </c>
      <c r="G2506" s="1" t="s">
        <v>18</v>
      </c>
      <c r="H2506" s="1" t="s">
        <v>5245</v>
      </c>
      <c r="I2506" s="1" t="s">
        <v>4403</v>
      </c>
      <c r="J2506" s="1" t="s">
        <v>355</v>
      </c>
      <c r="K2506" s="1" t="s">
        <v>791</v>
      </c>
    </row>
    <row r="2507" spans="1:11" x14ac:dyDescent="0.2">
      <c r="A2507" s="6" t="str">
        <f>INDEX(UF_acronyms!$A$1:$C$28,MATCH(B2507,UF_acronyms!$C$1:$C$28,0),2)</f>
        <v>MG</v>
      </c>
      <c r="B2507" s="1" t="s">
        <v>5237</v>
      </c>
      <c r="C2507" s="1" t="s">
        <v>5801</v>
      </c>
      <c r="D2507" s="1" t="s">
        <v>5802</v>
      </c>
      <c r="E2507" s="11">
        <v>8018</v>
      </c>
      <c r="F2507" s="6" t="str">
        <f>CONCATENATE(tb_SVI[[#This Row],[Nome Município]],"/",tb_SVI[[#This Row],[UF]])</f>
        <v>Estrela do Sul/MG</v>
      </c>
      <c r="G2507" s="1" t="s">
        <v>18</v>
      </c>
      <c r="H2507" s="1" t="s">
        <v>375</v>
      </c>
      <c r="I2507" s="1" t="s">
        <v>40</v>
      </c>
      <c r="J2507" s="1" t="s">
        <v>1582</v>
      </c>
      <c r="K2507" s="1" t="s">
        <v>785</v>
      </c>
    </row>
    <row r="2508" spans="1:11" x14ac:dyDescent="0.2">
      <c r="A2508" s="6" t="str">
        <f>INDEX(UF_acronyms!$A$1:$C$28,MATCH(B2508,UF_acronyms!$C$1:$C$28,0),2)</f>
        <v>MG</v>
      </c>
      <c r="B2508" s="1" t="s">
        <v>5237</v>
      </c>
      <c r="C2508" s="1" t="s">
        <v>5803</v>
      </c>
      <c r="D2508" s="1" t="s">
        <v>5804</v>
      </c>
      <c r="E2508" s="11">
        <v>11330</v>
      </c>
      <c r="F2508" s="6" t="str">
        <f>CONCATENATE(tb_SVI[[#This Row],[Nome Município]],"/",tb_SVI[[#This Row],[UF]])</f>
        <v>Eugenópolis/MG</v>
      </c>
      <c r="G2508" s="1" t="s">
        <v>18</v>
      </c>
      <c r="H2508" s="1" t="s">
        <v>2427</v>
      </c>
      <c r="I2508" s="1" t="s">
        <v>5656</v>
      </c>
      <c r="J2508" s="1" t="s">
        <v>343</v>
      </c>
      <c r="K2508" s="1" t="s">
        <v>1413</v>
      </c>
    </row>
    <row r="2509" spans="1:11" x14ac:dyDescent="0.2">
      <c r="A2509" s="6" t="str">
        <f>INDEX(UF_acronyms!$A$1:$C$28,MATCH(B2509,UF_acronyms!$C$1:$C$28,0),2)</f>
        <v>MG</v>
      </c>
      <c r="B2509" s="1" t="s">
        <v>5237</v>
      </c>
      <c r="C2509" s="1" t="s">
        <v>5805</v>
      </c>
      <c r="D2509" s="1" t="s">
        <v>5806</v>
      </c>
      <c r="E2509" s="11">
        <v>3923</v>
      </c>
      <c r="F2509" s="6" t="str">
        <f>CONCATENATE(tb_SVI[[#This Row],[Nome Município]],"/",tb_SVI[[#This Row],[UF]])</f>
        <v>Ewbank da Câmara/MG</v>
      </c>
      <c r="G2509" s="1" t="s">
        <v>18</v>
      </c>
      <c r="H2509" s="1" t="s">
        <v>1582</v>
      </c>
      <c r="I2509" s="1" t="s">
        <v>1142</v>
      </c>
      <c r="J2509" s="1" t="s">
        <v>42</v>
      </c>
      <c r="K2509" s="1" t="s">
        <v>1108</v>
      </c>
    </row>
    <row r="2510" spans="1:11" x14ac:dyDescent="0.2">
      <c r="A2510" s="6" t="str">
        <f>INDEX(UF_acronyms!$A$1:$C$28,MATCH(B2510,UF_acronyms!$C$1:$C$28,0),2)</f>
        <v>MG</v>
      </c>
      <c r="B2510" s="1" t="s">
        <v>5237</v>
      </c>
      <c r="C2510" s="1" t="s">
        <v>5807</v>
      </c>
      <c r="D2510" s="1" t="s">
        <v>5808</v>
      </c>
      <c r="E2510" s="11">
        <v>36951</v>
      </c>
      <c r="F2510" s="6" t="str">
        <f>CONCATENATE(tb_SVI[[#This Row],[Nome Município]],"/",tb_SVI[[#This Row],[UF]])</f>
        <v>Extrema/MG</v>
      </c>
      <c r="G2510" s="1" t="s">
        <v>18</v>
      </c>
      <c r="H2510" s="1" t="s">
        <v>1359</v>
      </c>
      <c r="I2510" s="1" t="s">
        <v>3133</v>
      </c>
      <c r="J2510" s="1" t="s">
        <v>798</v>
      </c>
      <c r="K2510" s="1" t="s">
        <v>1499</v>
      </c>
    </row>
    <row r="2511" spans="1:11" x14ac:dyDescent="0.2">
      <c r="A2511" s="6" t="str">
        <f>INDEX(UF_acronyms!$A$1:$C$28,MATCH(B2511,UF_acronyms!$C$1:$C$28,0),2)</f>
        <v>MG</v>
      </c>
      <c r="B2511" s="1" t="s">
        <v>5237</v>
      </c>
      <c r="C2511" s="1" t="s">
        <v>5785</v>
      </c>
      <c r="D2511" s="1" t="s">
        <v>5786</v>
      </c>
      <c r="E2511" s="11">
        <v>2376</v>
      </c>
      <c r="F2511" s="6" t="str">
        <f>CONCATENATE(tb_SVI[[#This Row],[Nome Município]],"/",tb_SVI[[#This Row],[UF]])</f>
        <v>Fama/MG</v>
      </c>
      <c r="G2511" s="1" t="s">
        <v>18</v>
      </c>
      <c r="H2511" s="1" t="s">
        <v>2671</v>
      </c>
      <c r="I2511" s="1" t="s">
        <v>2117</v>
      </c>
      <c r="J2511" s="1" t="s">
        <v>526</v>
      </c>
      <c r="K2511" s="1" t="s">
        <v>1478</v>
      </c>
    </row>
    <row r="2512" spans="1:11" x14ac:dyDescent="0.2">
      <c r="A2512" s="6" t="str">
        <f>INDEX(UF_acronyms!$A$1:$C$28,MATCH(B2512,UF_acronyms!$C$1:$C$28,0),2)</f>
        <v>MG</v>
      </c>
      <c r="B2512" s="1" t="s">
        <v>5237</v>
      </c>
      <c r="C2512" s="1" t="s">
        <v>5809</v>
      </c>
      <c r="D2512" s="1" t="s">
        <v>5810</v>
      </c>
      <c r="E2512" s="11">
        <v>3221</v>
      </c>
      <c r="F2512" s="6" t="str">
        <f>CONCATENATE(tb_SVI[[#This Row],[Nome Município]],"/",tb_SVI[[#This Row],[UF]])</f>
        <v>Faria Lemos/MG</v>
      </c>
      <c r="G2512" s="1" t="s">
        <v>18</v>
      </c>
      <c r="H2512" s="1" t="s">
        <v>394</v>
      </c>
      <c r="I2512" s="1" t="s">
        <v>1429</v>
      </c>
      <c r="J2512" s="1" t="s">
        <v>1397</v>
      </c>
      <c r="K2512" s="1" t="s">
        <v>210</v>
      </c>
    </row>
    <row r="2513" spans="1:11" x14ac:dyDescent="0.2">
      <c r="A2513" s="6" t="str">
        <f>INDEX(UF_acronyms!$A$1:$C$28,MATCH(B2513,UF_acronyms!$C$1:$C$28,0),2)</f>
        <v>MG</v>
      </c>
      <c r="B2513" s="1" t="s">
        <v>5237</v>
      </c>
      <c r="C2513" s="1" t="s">
        <v>5811</v>
      </c>
      <c r="D2513" s="1" t="s">
        <v>5812</v>
      </c>
      <c r="E2513" s="11">
        <v>7504</v>
      </c>
      <c r="F2513" s="6" t="str">
        <f>CONCATENATE(tb_SVI[[#This Row],[Nome Município]],"/",tb_SVI[[#This Row],[UF]])</f>
        <v>Felisburgo/MG</v>
      </c>
      <c r="G2513" s="1" t="s">
        <v>18</v>
      </c>
      <c r="H2513" s="1" t="s">
        <v>169</v>
      </c>
      <c r="I2513" s="1" t="s">
        <v>1499</v>
      </c>
      <c r="J2513" s="1" t="s">
        <v>709</v>
      </c>
      <c r="K2513" s="1" t="s">
        <v>395</v>
      </c>
    </row>
    <row r="2514" spans="1:11" x14ac:dyDescent="0.2">
      <c r="A2514" s="6" t="str">
        <f>INDEX(UF_acronyms!$A$1:$C$28,MATCH(B2514,UF_acronyms!$C$1:$C$28,0),2)</f>
        <v>MG</v>
      </c>
      <c r="B2514" s="1" t="s">
        <v>5237</v>
      </c>
      <c r="C2514" s="1" t="s">
        <v>5813</v>
      </c>
      <c r="D2514" s="1" t="s">
        <v>5814</v>
      </c>
      <c r="E2514" s="11">
        <v>15433</v>
      </c>
      <c r="F2514" s="6" t="str">
        <f>CONCATENATE(tb_SVI[[#This Row],[Nome Município]],"/",tb_SVI[[#This Row],[UF]])</f>
        <v>Felixlândia/MG</v>
      </c>
      <c r="G2514" s="1" t="s">
        <v>18</v>
      </c>
      <c r="H2514" s="1" t="s">
        <v>1735</v>
      </c>
      <c r="I2514" s="1" t="s">
        <v>2257</v>
      </c>
      <c r="J2514" s="1" t="s">
        <v>371</v>
      </c>
      <c r="K2514" s="1" t="s">
        <v>1255</v>
      </c>
    </row>
    <row r="2515" spans="1:11" x14ac:dyDescent="0.2">
      <c r="A2515" s="6" t="str">
        <f>INDEX(UF_acronyms!$A$1:$C$28,MATCH(B2515,UF_acronyms!$C$1:$C$28,0),2)</f>
        <v>MG</v>
      </c>
      <c r="B2515" s="1" t="s">
        <v>5237</v>
      </c>
      <c r="C2515" s="1" t="s">
        <v>5815</v>
      </c>
      <c r="D2515" s="1" t="s">
        <v>5816</v>
      </c>
      <c r="E2515" s="11">
        <v>4704</v>
      </c>
      <c r="F2515" s="6" t="str">
        <f>CONCATENATE(tb_SVI[[#This Row],[Nome Município]],"/",tb_SVI[[#This Row],[UF]])</f>
        <v>Felício dos Santos/MG</v>
      </c>
      <c r="G2515" s="1" t="s">
        <v>18</v>
      </c>
      <c r="H2515" s="1" t="s">
        <v>832</v>
      </c>
      <c r="I2515" s="1" t="s">
        <v>390</v>
      </c>
      <c r="J2515" s="1" t="s">
        <v>287</v>
      </c>
      <c r="K2515" s="1" t="s">
        <v>914</v>
      </c>
    </row>
    <row r="2516" spans="1:11" x14ac:dyDescent="0.2">
      <c r="A2516" s="6" t="str">
        <f>INDEX(UF_acronyms!$A$1:$C$28,MATCH(B2516,UF_acronyms!$C$1:$C$28,0),2)</f>
        <v>MG</v>
      </c>
      <c r="B2516" s="1" t="s">
        <v>5237</v>
      </c>
      <c r="C2516" s="1" t="s">
        <v>5817</v>
      </c>
      <c r="D2516" s="1" t="s">
        <v>5818</v>
      </c>
      <c r="E2516" s="11">
        <v>3466</v>
      </c>
      <c r="F2516" s="6" t="str">
        <f>CONCATENATE(tb_SVI[[#This Row],[Nome Município]],"/",tb_SVI[[#This Row],[UF]])</f>
        <v>Fernandes Tourinho/MG</v>
      </c>
      <c r="G2516" s="1" t="s">
        <v>18</v>
      </c>
      <c r="H2516" s="1" t="s">
        <v>1334</v>
      </c>
      <c r="I2516" s="1" t="s">
        <v>281</v>
      </c>
      <c r="J2516" s="1" t="s">
        <v>26</v>
      </c>
      <c r="K2516" s="1" t="s">
        <v>178</v>
      </c>
    </row>
    <row r="2517" spans="1:11" x14ac:dyDescent="0.2">
      <c r="A2517" s="6" t="str">
        <f>INDEX(UF_acronyms!$A$1:$C$28,MATCH(B2517,UF_acronyms!$C$1:$C$28,0),2)</f>
        <v>MG</v>
      </c>
      <c r="B2517" s="1" t="s">
        <v>5237</v>
      </c>
      <c r="C2517" s="1" t="s">
        <v>5819</v>
      </c>
      <c r="D2517" s="1" t="s">
        <v>5820</v>
      </c>
      <c r="E2517" s="11">
        <v>9696</v>
      </c>
      <c r="F2517" s="6" t="str">
        <f>CONCATENATE(tb_SVI[[#This Row],[Nome Município]],"/",tb_SVI[[#This Row],[UF]])</f>
        <v>Ferros/MG</v>
      </c>
      <c r="G2517" s="1" t="s">
        <v>18</v>
      </c>
      <c r="H2517" s="1" t="s">
        <v>823</v>
      </c>
      <c r="I2517" s="1" t="s">
        <v>251</v>
      </c>
      <c r="J2517" s="1" t="s">
        <v>50</v>
      </c>
      <c r="K2517" s="1" t="s">
        <v>207</v>
      </c>
    </row>
    <row r="2518" spans="1:11" x14ac:dyDescent="0.2">
      <c r="A2518" s="6" t="str">
        <f>INDEX(UF_acronyms!$A$1:$C$28,MATCH(B2518,UF_acronyms!$C$1:$C$28,0),2)</f>
        <v>MG</v>
      </c>
      <c r="B2518" s="1" t="s">
        <v>5237</v>
      </c>
      <c r="C2518" s="1" t="s">
        <v>5821</v>
      </c>
      <c r="D2518" s="1" t="s">
        <v>5822</v>
      </c>
      <c r="E2518" s="11">
        <v>11054</v>
      </c>
      <c r="F2518" s="6" t="str">
        <f>CONCATENATE(tb_SVI[[#This Row],[Nome Município]],"/",tb_SVI[[#This Row],[UF]])</f>
        <v>Fervedouro/MG</v>
      </c>
      <c r="G2518" s="1" t="s">
        <v>18</v>
      </c>
      <c r="H2518" s="1" t="s">
        <v>22</v>
      </c>
      <c r="I2518" s="1" t="s">
        <v>3067</v>
      </c>
      <c r="J2518" s="1" t="s">
        <v>339</v>
      </c>
      <c r="K2518" s="1" t="s">
        <v>1139</v>
      </c>
    </row>
    <row r="2519" spans="1:11" x14ac:dyDescent="0.2">
      <c r="A2519" s="6" t="str">
        <f>INDEX(UF_acronyms!$A$1:$C$28,MATCH(B2519,UF_acronyms!$C$1:$C$28,0),2)</f>
        <v>MG</v>
      </c>
      <c r="B2519" s="1" t="s">
        <v>5237</v>
      </c>
      <c r="C2519" s="1" t="s">
        <v>5823</v>
      </c>
      <c r="D2519" s="1" t="s">
        <v>5824</v>
      </c>
      <c r="E2519" s="11">
        <v>67822</v>
      </c>
      <c r="F2519" s="6" t="str">
        <f>CONCATENATE(tb_SVI[[#This Row],[Nome Município]],"/",tb_SVI[[#This Row],[UF]])</f>
        <v>Formiga/MG</v>
      </c>
      <c r="G2519" s="1" t="s">
        <v>18</v>
      </c>
      <c r="H2519" s="1" t="s">
        <v>2432</v>
      </c>
      <c r="I2519" s="1" t="s">
        <v>3067</v>
      </c>
      <c r="J2519" s="1" t="s">
        <v>392</v>
      </c>
      <c r="K2519" s="1" t="s">
        <v>1389</v>
      </c>
    </row>
    <row r="2520" spans="1:11" x14ac:dyDescent="0.2">
      <c r="A2520" s="6" t="str">
        <f>INDEX(UF_acronyms!$A$1:$C$28,MATCH(B2520,UF_acronyms!$C$1:$C$28,0),2)</f>
        <v>MG</v>
      </c>
      <c r="B2520" s="1" t="s">
        <v>5237</v>
      </c>
      <c r="C2520" s="1" t="s">
        <v>5825</v>
      </c>
      <c r="D2520" s="1" t="s">
        <v>5826</v>
      </c>
      <c r="E2520" s="11">
        <v>9688</v>
      </c>
      <c r="F2520" s="6" t="str">
        <f>CONCATENATE(tb_SVI[[#This Row],[Nome Município]],"/",tb_SVI[[#This Row],[UF]])</f>
        <v>Formoso/MG</v>
      </c>
      <c r="G2520" s="1" t="s">
        <v>18</v>
      </c>
      <c r="H2520" s="1" t="s">
        <v>146</v>
      </c>
      <c r="I2520" s="1" t="s">
        <v>40</v>
      </c>
      <c r="J2520" s="1" t="s">
        <v>76</v>
      </c>
      <c r="K2520" s="1" t="s">
        <v>843</v>
      </c>
    </row>
    <row r="2521" spans="1:11" x14ac:dyDescent="0.2">
      <c r="A2521" s="6" t="str">
        <f>INDEX(UF_acronyms!$A$1:$C$28,MATCH(B2521,UF_acronyms!$C$1:$C$28,0),2)</f>
        <v>MG</v>
      </c>
      <c r="B2521" s="1" t="s">
        <v>5237</v>
      </c>
      <c r="C2521" s="1" t="s">
        <v>5827</v>
      </c>
      <c r="D2521" s="1" t="s">
        <v>5828</v>
      </c>
      <c r="E2521" s="11">
        <v>4437</v>
      </c>
      <c r="F2521" s="6" t="str">
        <f>CONCATENATE(tb_SVI[[#This Row],[Nome Município]],"/",tb_SVI[[#This Row],[UF]])</f>
        <v>Fortaleza de Minas/MG</v>
      </c>
      <c r="G2521" s="1" t="s">
        <v>18</v>
      </c>
      <c r="H2521" s="1" t="s">
        <v>360</v>
      </c>
      <c r="I2521" s="1" t="s">
        <v>1429</v>
      </c>
      <c r="J2521" s="1" t="s">
        <v>414</v>
      </c>
      <c r="K2521" s="1" t="s">
        <v>450</v>
      </c>
    </row>
    <row r="2522" spans="1:11" x14ac:dyDescent="0.2">
      <c r="A2522" s="6" t="str">
        <f>INDEX(UF_acronyms!$A$1:$C$28,MATCH(B2522,UF_acronyms!$C$1:$C$28,0),2)</f>
        <v>MG</v>
      </c>
      <c r="B2522" s="1" t="s">
        <v>5237</v>
      </c>
      <c r="C2522" s="1" t="s">
        <v>5829</v>
      </c>
      <c r="D2522" s="1" t="s">
        <v>5830</v>
      </c>
      <c r="E2522" s="11">
        <v>2967</v>
      </c>
      <c r="F2522" s="6" t="str">
        <f>CONCATENATE(tb_SVI[[#This Row],[Nome Município]],"/",tb_SVI[[#This Row],[UF]])</f>
        <v>Fortuna de Minas/MG</v>
      </c>
      <c r="G2522" s="1" t="s">
        <v>18</v>
      </c>
      <c r="H2522" s="1" t="s">
        <v>364</v>
      </c>
      <c r="I2522" s="1" t="s">
        <v>1486</v>
      </c>
      <c r="J2522" s="1" t="s">
        <v>2034</v>
      </c>
      <c r="K2522" s="1" t="s">
        <v>92</v>
      </c>
    </row>
    <row r="2523" spans="1:11" x14ac:dyDescent="0.2">
      <c r="A2523" s="6" t="str">
        <f>INDEX(UF_acronyms!$A$1:$C$28,MATCH(B2523,UF_acronyms!$C$1:$C$28,0),2)</f>
        <v>MG</v>
      </c>
      <c r="B2523" s="1" t="s">
        <v>5237</v>
      </c>
      <c r="C2523" s="1" t="s">
        <v>5831</v>
      </c>
      <c r="D2523" s="1" t="s">
        <v>5832</v>
      </c>
      <c r="E2523" s="11">
        <v>10321</v>
      </c>
      <c r="F2523" s="6" t="str">
        <f>CONCATENATE(tb_SVI[[#This Row],[Nome Município]],"/",tb_SVI[[#This Row],[UF]])</f>
        <v>Francisco Badaró/MG</v>
      </c>
      <c r="G2523" s="1" t="s">
        <v>18</v>
      </c>
      <c r="H2523" s="1" t="s">
        <v>393</v>
      </c>
      <c r="I2523" s="1" t="s">
        <v>2524</v>
      </c>
      <c r="J2523" s="1" t="s">
        <v>1847</v>
      </c>
      <c r="K2523" s="1" t="s">
        <v>327</v>
      </c>
    </row>
    <row r="2524" spans="1:11" x14ac:dyDescent="0.2">
      <c r="A2524" s="6" t="str">
        <f>INDEX(UF_acronyms!$A$1:$C$28,MATCH(B2524,UF_acronyms!$C$1:$C$28,0),2)</f>
        <v>MG</v>
      </c>
      <c r="B2524" s="1" t="s">
        <v>5237</v>
      </c>
      <c r="C2524" s="1" t="s">
        <v>5833</v>
      </c>
      <c r="D2524" s="1" t="s">
        <v>5834</v>
      </c>
      <c r="E2524" s="11">
        <v>5242</v>
      </c>
      <c r="F2524" s="6" t="str">
        <f>CONCATENATE(tb_SVI[[#This Row],[Nome Município]],"/",tb_SVI[[#This Row],[UF]])</f>
        <v>Francisco Dumont/MG</v>
      </c>
      <c r="G2524" s="1" t="s">
        <v>18</v>
      </c>
      <c r="H2524" s="1" t="s">
        <v>262</v>
      </c>
      <c r="I2524" s="1" t="s">
        <v>96</v>
      </c>
      <c r="J2524" s="1" t="s">
        <v>70</v>
      </c>
      <c r="K2524" s="1" t="s">
        <v>1113</v>
      </c>
    </row>
    <row r="2525" spans="1:11" x14ac:dyDescent="0.2">
      <c r="A2525" s="6" t="str">
        <f>INDEX(UF_acronyms!$A$1:$C$28,MATCH(B2525,UF_acronyms!$C$1:$C$28,0),2)</f>
        <v>MG</v>
      </c>
      <c r="B2525" s="1" t="s">
        <v>5237</v>
      </c>
      <c r="C2525" s="1" t="s">
        <v>5835</v>
      </c>
      <c r="D2525" s="1" t="s">
        <v>5836</v>
      </c>
      <c r="E2525" s="11">
        <v>26369</v>
      </c>
      <c r="F2525" s="6" t="str">
        <f>CONCATENATE(tb_SVI[[#This Row],[Nome Município]],"/",tb_SVI[[#This Row],[UF]])</f>
        <v>Francisco Sá/MG</v>
      </c>
      <c r="G2525" s="1" t="s">
        <v>18</v>
      </c>
      <c r="H2525" s="1" t="s">
        <v>146</v>
      </c>
      <c r="I2525" s="1" t="s">
        <v>248</v>
      </c>
      <c r="J2525" s="1" t="s">
        <v>249</v>
      </c>
      <c r="K2525" s="1" t="s">
        <v>300</v>
      </c>
    </row>
    <row r="2526" spans="1:11" x14ac:dyDescent="0.2">
      <c r="A2526" s="6" t="str">
        <f>INDEX(UF_acronyms!$A$1:$C$28,MATCH(B2526,UF_acronyms!$C$1:$C$28,0),2)</f>
        <v>MG</v>
      </c>
      <c r="B2526" s="1" t="s">
        <v>5237</v>
      </c>
      <c r="C2526" s="1" t="s">
        <v>5837</v>
      </c>
      <c r="D2526" s="1" t="s">
        <v>5838</v>
      </c>
      <c r="E2526" s="11">
        <v>5338</v>
      </c>
      <c r="F2526" s="6" t="str">
        <f>CONCATENATE(tb_SVI[[#This Row],[Nome Município]],"/",tb_SVI[[#This Row],[UF]])</f>
        <v>Franciscópolis/MG</v>
      </c>
      <c r="G2526" s="1" t="s">
        <v>18</v>
      </c>
      <c r="H2526" s="1" t="s">
        <v>262</v>
      </c>
      <c r="I2526" s="1" t="s">
        <v>1024</v>
      </c>
      <c r="J2526" s="1" t="s">
        <v>172</v>
      </c>
      <c r="K2526" s="1" t="s">
        <v>536</v>
      </c>
    </row>
    <row r="2527" spans="1:11" x14ac:dyDescent="0.2">
      <c r="A2527" s="6" t="str">
        <f>INDEX(UF_acronyms!$A$1:$C$28,MATCH(B2527,UF_acronyms!$C$1:$C$28,0),2)</f>
        <v>MG</v>
      </c>
      <c r="B2527" s="1" t="s">
        <v>5237</v>
      </c>
      <c r="C2527" s="1" t="s">
        <v>5839</v>
      </c>
      <c r="D2527" s="1" t="s">
        <v>5840</v>
      </c>
      <c r="E2527" s="11">
        <v>5869</v>
      </c>
      <c r="F2527" s="6" t="str">
        <f>CONCATENATE(tb_SVI[[#This Row],[Nome Município]],"/",tb_SVI[[#This Row],[UF]])</f>
        <v>Frei Gaspar/MG</v>
      </c>
      <c r="G2527" s="1" t="s">
        <v>18</v>
      </c>
      <c r="H2527" s="1" t="s">
        <v>1354</v>
      </c>
      <c r="I2527" s="1" t="s">
        <v>189</v>
      </c>
      <c r="J2527" s="1" t="s">
        <v>207</v>
      </c>
      <c r="K2527" s="1" t="s">
        <v>334</v>
      </c>
    </row>
    <row r="2528" spans="1:11" x14ac:dyDescent="0.2">
      <c r="A2528" s="6" t="str">
        <f>INDEX(UF_acronyms!$A$1:$C$28,MATCH(B2528,UF_acronyms!$C$1:$C$28,0),2)</f>
        <v>MG</v>
      </c>
      <c r="B2528" s="1" t="s">
        <v>5237</v>
      </c>
      <c r="C2528" s="1" t="s">
        <v>5841</v>
      </c>
      <c r="D2528" s="1" t="s">
        <v>5842</v>
      </c>
      <c r="E2528" s="11">
        <v>9664</v>
      </c>
      <c r="F2528" s="6" t="str">
        <f>CONCATENATE(tb_SVI[[#This Row],[Nome Município]],"/",tb_SVI[[#This Row],[UF]])</f>
        <v>Frei Inocêncio/MG</v>
      </c>
      <c r="G2528" s="1" t="s">
        <v>18</v>
      </c>
      <c r="H2528" s="1" t="s">
        <v>32</v>
      </c>
      <c r="I2528" s="1" t="s">
        <v>4780</v>
      </c>
      <c r="J2528" s="1" t="s">
        <v>318</v>
      </c>
      <c r="K2528" s="1" t="s">
        <v>153</v>
      </c>
    </row>
    <row r="2529" spans="1:11" x14ac:dyDescent="0.2">
      <c r="A2529" s="6" t="str">
        <f>INDEX(UF_acronyms!$A$1:$C$28,MATCH(B2529,UF_acronyms!$C$1:$C$28,0),2)</f>
        <v>MG</v>
      </c>
      <c r="B2529" s="1" t="s">
        <v>5237</v>
      </c>
      <c r="C2529" s="1" t="s">
        <v>5843</v>
      </c>
      <c r="D2529" s="1" t="s">
        <v>5844</v>
      </c>
      <c r="E2529" s="11">
        <v>3487</v>
      </c>
      <c r="F2529" s="6" t="str">
        <f>CONCATENATE(tb_SVI[[#This Row],[Nome Município]],"/",tb_SVI[[#This Row],[UF]])</f>
        <v>Frei Lagonegro/MG</v>
      </c>
      <c r="G2529" s="1" t="s">
        <v>18</v>
      </c>
      <c r="H2529" s="1" t="s">
        <v>466</v>
      </c>
      <c r="I2529" s="1" t="s">
        <v>512</v>
      </c>
      <c r="J2529" s="1" t="s">
        <v>170</v>
      </c>
      <c r="K2529" s="1" t="s">
        <v>961</v>
      </c>
    </row>
    <row r="2530" spans="1:11" x14ac:dyDescent="0.2">
      <c r="A2530" s="6" t="str">
        <f>INDEX(UF_acronyms!$A$1:$C$28,MATCH(B2530,UF_acronyms!$C$1:$C$28,0),2)</f>
        <v>MG</v>
      </c>
      <c r="B2530" s="1" t="s">
        <v>5237</v>
      </c>
      <c r="C2530" s="1" t="s">
        <v>5845</v>
      </c>
      <c r="D2530" s="1" t="s">
        <v>5846</v>
      </c>
      <c r="E2530" s="11">
        <v>18492</v>
      </c>
      <c r="F2530" s="6" t="str">
        <f>CONCATENATE(tb_SVI[[#This Row],[Nome Município]],"/",tb_SVI[[#This Row],[UF]])</f>
        <v>Fronteira/MG</v>
      </c>
      <c r="G2530" s="1" t="s">
        <v>18</v>
      </c>
      <c r="H2530" s="1" t="s">
        <v>1592</v>
      </c>
      <c r="I2530" s="1" t="s">
        <v>1456</v>
      </c>
      <c r="J2530" s="1" t="s">
        <v>363</v>
      </c>
      <c r="K2530" s="1" t="s">
        <v>271</v>
      </c>
    </row>
    <row r="2531" spans="1:11" x14ac:dyDescent="0.2">
      <c r="A2531" s="6" t="str">
        <f>INDEX(UF_acronyms!$A$1:$C$28,MATCH(B2531,UF_acronyms!$C$1:$C$28,0),2)</f>
        <v>MG</v>
      </c>
      <c r="B2531" s="1" t="s">
        <v>5237</v>
      </c>
      <c r="C2531" s="1" t="s">
        <v>5847</v>
      </c>
      <c r="D2531" s="1" t="s">
        <v>5848</v>
      </c>
      <c r="E2531" s="11">
        <v>4561</v>
      </c>
      <c r="F2531" s="6" t="str">
        <f>CONCATENATE(tb_SVI[[#This Row],[Nome Município]],"/",tb_SVI[[#This Row],[UF]])</f>
        <v>Fronteira dos Vales/MG</v>
      </c>
      <c r="G2531" s="1" t="s">
        <v>18</v>
      </c>
      <c r="H2531" s="1" t="s">
        <v>409</v>
      </c>
      <c r="I2531" s="1" t="s">
        <v>460</v>
      </c>
      <c r="J2531" s="1" t="s">
        <v>289</v>
      </c>
      <c r="K2531" s="1" t="s">
        <v>454</v>
      </c>
    </row>
    <row r="2532" spans="1:11" x14ac:dyDescent="0.2">
      <c r="A2532" s="6" t="str">
        <f>INDEX(UF_acronyms!$A$1:$C$28,MATCH(B2532,UF_acronyms!$C$1:$C$28,0),2)</f>
        <v>MG</v>
      </c>
      <c r="B2532" s="1" t="s">
        <v>5237</v>
      </c>
      <c r="C2532" s="1" t="s">
        <v>5849</v>
      </c>
      <c r="D2532" s="1" t="s">
        <v>5850</v>
      </c>
      <c r="E2532" s="11">
        <v>5299</v>
      </c>
      <c r="F2532" s="6" t="str">
        <f>CONCATENATE(tb_SVI[[#This Row],[Nome Município]],"/",tb_SVI[[#This Row],[UF]])</f>
        <v>Fruta de Leite/MG</v>
      </c>
      <c r="G2532" s="1" t="s">
        <v>18</v>
      </c>
      <c r="H2532" s="1" t="s">
        <v>666</v>
      </c>
      <c r="I2532" s="1" t="s">
        <v>1413</v>
      </c>
      <c r="J2532" s="1" t="s">
        <v>773</v>
      </c>
      <c r="K2532" s="1" t="s">
        <v>250</v>
      </c>
    </row>
    <row r="2533" spans="1:11" x14ac:dyDescent="0.2">
      <c r="A2533" s="6" t="str">
        <f>INDEX(UF_acronyms!$A$1:$C$28,MATCH(B2533,UF_acronyms!$C$1:$C$28,0),2)</f>
        <v>MG</v>
      </c>
      <c r="B2533" s="1" t="s">
        <v>5237</v>
      </c>
      <c r="C2533" s="1" t="s">
        <v>5851</v>
      </c>
      <c r="D2533" s="1" t="s">
        <v>5852</v>
      </c>
      <c r="E2533" s="11">
        <v>60012</v>
      </c>
      <c r="F2533" s="6" t="str">
        <f>CONCATENATE(tb_SVI[[#This Row],[Nome Município]],"/",tb_SVI[[#This Row],[UF]])</f>
        <v>Frutal/MG</v>
      </c>
      <c r="G2533" s="1" t="s">
        <v>18</v>
      </c>
      <c r="H2533" s="1" t="s">
        <v>220</v>
      </c>
      <c r="I2533" s="1" t="s">
        <v>2243</v>
      </c>
      <c r="J2533" s="1" t="s">
        <v>1004</v>
      </c>
      <c r="K2533" s="1" t="s">
        <v>1765</v>
      </c>
    </row>
    <row r="2534" spans="1:11" x14ac:dyDescent="0.2">
      <c r="A2534" s="6" t="str">
        <f>INDEX(UF_acronyms!$A$1:$C$28,MATCH(B2534,UF_acronyms!$C$1:$C$28,0),2)</f>
        <v>MG</v>
      </c>
      <c r="B2534" s="1" t="s">
        <v>5237</v>
      </c>
      <c r="C2534" s="1" t="s">
        <v>5853</v>
      </c>
      <c r="D2534" s="1" t="s">
        <v>5854</v>
      </c>
      <c r="E2534" s="11">
        <v>4392</v>
      </c>
      <c r="F2534" s="6" t="str">
        <f>CONCATENATE(tb_SVI[[#This Row],[Nome Município]],"/",tb_SVI[[#This Row],[UF]])</f>
        <v>Funilândia/MG</v>
      </c>
      <c r="G2534" s="1" t="s">
        <v>18</v>
      </c>
      <c r="H2534" s="1" t="s">
        <v>32</v>
      </c>
      <c r="I2534" s="1" t="s">
        <v>834</v>
      </c>
      <c r="J2534" s="1" t="s">
        <v>331</v>
      </c>
      <c r="K2534" s="1" t="s">
        <v>73</v>
      </c>
    </row>
    <row r="2535" spans="1:11" x14ac:dyDescent="0.2">
      <c r="A2535" s="6" t="str">
        <f>INDEX(UF_acronyms!$A$1:$C$28,MATCH(B2535,UF_acronyms!$C$1:$C$28,0),2)</f>
        <v>MG</v>
      </c>
      <c r="B2535" s="1" t="s">
        <v>5237</v>
      </c>
      <c r="C2535" s="1" t="s">
        <v>5855</v>
      </c>
      <c r="D2535" s="1" t="s">
        <v>5856</v>
      </c>
      <c r="E2535" s="11">
        <v>6790</v>
      </c>
      <c r="F2535" s="6" t="str">
        <f>CONCATENATE(tb_SVI[[#This Row],[Nome Município]],"/",tb_SVI[[#This Row],[UF]])</f>
        <v>Galiléia/MG</v>
      </c>
      <c r="G2535" s="1" t="s">
        <v>18</v>
      </c>
      <c r="H2535" s="1" t="s">
        <v>1205</v>
      </c>
      <c r="I2535" s="1" t="s">
        <v>20</v>
      </c>
      <c r="J2535" s="1" t="s">
        <v>184</v>
      </c>
      <c r="K2535" s="1" t="s">
        <v>181</v>
      </c>
    </row>
    <row r="2536" spans="1:11" x14ac:dyDescent="0.2">
      <c r="A2536" s="6" t="str">
        <f>INDEX(UF_acronyms!$A$1:$C$28,MATCH(B2536,UF_acronyms!$C$1:$C$28,0),2)</f>
        <v>MG</v>
      </c>
      <c r="B2536" s="1" t="s">
        <v>5237</v>
      </c>
      <c r="C2536" s="1" t="s">
        <v>5857</v>
      </c>
      <c r="D2536" s="1" t="s">
        <v>5858</v>
      </c>
      <c r="E2536" s="11">
        <v>5096</v>
      </c>
      <c r="F2536" s="6" t="str">
        <f>CONCATENATE(tb_SVI[[#This Row],[Nome Município]],"/",tb_SVI[[#This Row],[UF]])</f>
        <v>Gameleiras/MG</v>
      </c>
      <c r="G2536" s="1" t="s">
        <v>18</v>
      </c>
      <c r="H2536" s="1" t="s">
        <v>64</v>
      </c>
      <c r="I2536" s="1" t="s">
        <v>2034</v>
      </c>
      <c r="J2536" s="1" t="s">
        <v>1113</v>
      </c>
      <c r="K2536" s="1" t="s">
        <v>528</v>
      </c>
    </row>
    <row r="2537" spans="1:11" x14ac:dyDescent="0.2">
      <c r="A2537" s="6" t="str">
        <f>INDEX(UF_acronyms!$A$1:$C$28,MATCH(B2537,UF_acronyms!$C$1:$C$28,0),2)</f>
        <v>MG</v>
      </c>
      <c r="B2537" s="1" t="s">
        <v>5237</v>
      </c>
      <c r="C2537" s="1" t="s">
        <v>5859</v>
      </c>
      <c r="D2537" s="1" t="s">
        <v>5860</v>
      </c>
      <c r="E2537" s="11">
        <v>3164</v>
      </c>
      <c r="F2537" s="6" t="str">
        <f>CONCATENATE(tb_SVI[[#This Row],[Nome Município]],"/",tb_SVI[[#This Row],[UF]])</f>
        <v>Glaucilândia/MG</v>
      </c>
      <c r="G2537" s="1" t="s">
        <v>18</v>
      </c>
      <c r="H2537" s="1" t="s">
        <v>50</v>
      </c>
      <c r="I2537" s="1" t="s">
        <v>365</v>
      </c>
      <c r="J2537" s="1" t="s">
        <v>306</v>
      </c>
      <c r="K2537" s="1" t="s">
        <v>432</v>
      </c>
    </row>
    <row r="2538" spans="1:11" x14ac:dyDescent="0.2">
      <c r="A2538" s="6" t="str">
        <f>INDEX(UF_acronyms!$A$1:$C$28,MATCH(B2538,UF_acronyms!$C$1:$C$28,0),2)</f>
        <v>MG</v>
      </c>
      <c r="B2538" s="1" t="s">
        <v>5237</v>
      </c>
      <c r="C2538" s="1" t="s">
        <v>5861</v>
      </c>
      <c r="D2538" s="1" t="s">
        <v>5862</v>
      </c>
      <c r="E2538" s="11">
        <v>3378</v>
      </c>
      <c r="F2538" s="6" t="str">
        <f>CONCATENATE(tb_SVI[[#This Row],[Nome Município]],"/",tb_SVI[[#This Row],[UF]])</f>
        <v>Goiabeira/MG</v>
      </c>
      <c r="G2538" s="1" t="s">
        <v>18</v>
      </c>
      <c r="H2538" s="1" t="s">
        <v>691</v>
      </c>
      <c r="I2538" s="1" t="s">
        <v>2360</v>
      </c>
      <c r="J2538" s="1" t="s">
        <v>773</v>
      </c>
      <c r="K2538" s="1" t="s">
        <v>366</v>
      </c>
    </row>
    <row r="2539" spans="1:11" x14ac:dyDescent="0.2">
      <c r="A2539" s="6" t="str">
        <f>INDEX(UF_acronyms!$A$1:$C$28,MATCH(B2539,UF_acronyms!$C$1:$C$28,0),2)</f>
        <v>MG</v>
      </c>
      <c r="B2539" s="1" t="s">
        <v>5237</v>
      </c>
      <c r="C2539" s="1" t="s">
        <v>5863</v>
      </c>
      <c r="D2539" s="1" t="s">
        <v>5864</v>
      </c>
      <c r="E2539" s="11">
        <v>3990</v>
      </c>
      <c r="F2539" s="6" t="str">
        <f>CONCATENATE(tb_SVI[[#This Row],[Nome Município]],"/",tb_SVI[[#This Row],[UF]])</f>
        <v>Goianá/MG</v>
      </c>
      <c r="G2539" s="1" t="s">
        <v>18</v>
      </c>
      <c r="H2539" s="1" t="s">
        <v>2412</v>
      </c>
      <c r="I2539" s="1" t="s">
        <v>3833</v>
      </c>
      <c r="J2539" s="1" t="s">
        <v>134</v>
      </c>
      <c r="K2539" s="1" t="s">
        <v>286</v>
      </c>
    </row>
    <row r="2540" spans="1:11" x14ac:dyDescent="0.2">
      <c r="A2540" s="6" t="str">
        <f>INDEX(UF_acronyms!$A$1:$C$28,MATCH(B2540,UF_acronyms!$C$1:$C$28,0),2)</f>
        <v>MG</v>
      </c>
      <c r="B2540" s="1" t="s">
        <v>5237</v>
      </c>
      <c r="C2540" s="1" t="s">
        <v>5866</v>
      </c>
      <c r="D2540" s="1" t="s">
        <v>5867</v>
      </c>
      <c r="E2540" s="11">
        <v>6171</v>
      </c>
      <c r="F2540" s="6" t="str">
        <f>CONCATENATE(tb_SVI[[#This Row],[Nome Município]],"/",tb_SVI[[#This Row],[UF]])</f>
        <v>Gonzaga/MG</v>
      </c>
      <c r="G2540" s="1" t="s">
        <v>18</v>
      </c>
      <c r="H2540" s="1" t="s">
        <v>702</v>
      </c>
      <c r="I2540" s="1" t="s">
        <v>812</v>
      </c>
      <c r="J2540" s="1" t="s">
        <v>26</v>
      </c>
      <c r="K2540" s="1" t="s">
        <v>543</v>
      </c>
    </row>
    <row r="2541" spans="1:11" x14ac:dyDescent="0.2">
      <c r="A2541" s="6" t="str">
        <f>INDEX(UF_acronyms!$A$1:$C$28,MATCH(B2541,UF_acronyms!$C$1:$C$28,0),2)</f>
        <v>MG</v>
      </c>
      <c r="B2541" s="1" t="s">
        <v>5237</v>
      </c>
      <c r="C2541" s="1" t="s">
        <v>5868</v>
      </c>
      <c r="D2541" s="1" t="s">
        <v>5869</v>
      </c>
      <c r="E2541" s="11">
        <v>4355</v>
      </c>
      <c r="F2541" s="6" t="str">
        <f>CONCATENATE(tb_SVI[[#This Row],[Nome Município]],"/",tb_SVI[[#This Row],[UF]])</f>
        <v>Gonçalves/MG</v>
      </c>
      <c r="G2541" s="1" t="s">
        <v>18</v>
      </c>
      <c r="H2541" s="1" t="s">
        <v>2671</v>
      </c>
      <c r="I2541" s="1" t="s">
        <v>3165</v>
      </c>
      <c r="J2541" s="1" t="s">
        <v>459</v>
      </c>
      <c r="K2541" s="1" t="s">
        <v>772</v>
      </c>
    </row>
    <row r="2542" spans="1:11" x14ac:dyDescent="0.2">
      <c r="A2542" s="6" t="str">
        <f>INDEX(UF_acronyms!$A$1:$C$28,MATCH(B2542,UF_acronyms!$C$1:$C$28,0),2)</f>
        <v>MG</v>
      </c>
      <c r="B2542" s="1" t="s">
        <v>5237</v>
      </c>
      <c r="C2542" s="1" t="s">
        <v>5870</v>
      </c>
      <c r="D2542" s="1" t="s">
        <v>5871</v>
      </c>
      <c r="E2542" s="11">
        <v>11818</v>
      </c>
      <c r="F2542" s="6" t="str">
        <f>CONCATENATE(tb_SVI[[#This Row],[Nome Município]],"/",tb_SVI[[#This Row],[UF]])</f>
        <v>Gouveia/MG</v>
      </c>
      <c r="G2542" s="1" t="s">
        <v>18</v>
      </c>
      <c r="H2542" s="1" t="s">
        <v>1348</v>
      </c>
      <c r="I2542" s="1" t="s">
        <v>1473</v>
      </c>
      <c r="J2542" s="1" t="s">
        <v>133</v>
      </c>
      <c r="K2542" s="1" t="s">
        <v>21</v>
      </c>
    </row>
    <row r="2543" spans="1:11" x14ac:dyDescent="0.2">
      <c r="A2543" s="6" t="str">
        <f>INDEX(UF_acronyms!$A$1:$C$28,MATCH(B2543,UF_acronyms!$C$1:$C$28,0),2)</f>
        <v>MG</v>
      </c>
      <c r="B2543" s="1" t="s">
        <v>5237</v>
      </c>
      <c r="C2543" s="1" t="s">
        <v>5872</v>
      </c>
      <c r="D2543" s="1" t="s">
        <v>5873</v>
      </c>
      <c r="E2543" s="11">
        <v>281046</v>
      </c>
      <c r="F2543" s="6" t="str">
        <f>CONCATENATE(tb_SVI[[#This Row],[Nome Município]],"/",tb_SVI[[#This Row],[UF]])</f>
        <v>Governador Valadares/MG</v>
      </c>
      <c r="G2543" s="1" t="s">
        <v>18</v>
      </c>
      <c r="H2543" s="1" t="s">
        <v>1577</v>
      </c>
      <c r="I2543" s="1" t="s">
        <v>4403</v>
      </c>
      <c r="J2543" s="1" t="s">
        <v>718</v>
      </c>
      <c r="K2543" s="1" t="s">
        <v>187</v>
      </c>
    </row>
    <row r="2544" spans="1:11" x14ac:dyDescent="0.2">
      <c r="A2544" s="6" t="str">
        <f>INDEX(UF_acronyms!$A$1:$C$28,MATCH(B2544,UF_acronyms!$C$1:$C$28,0),2)</f>
        <v>MG</v>
      </c>
      <c r="B2544" s="1" t="s">
        <v>5237</v>
      </c>
      <c r="C2544" s="1" t="s">
        <v>5874</v>
      </c>
      <c r="D2544" s="1" t="s">
        <v>5875</v>
      </c>
      <c r="E2544" s="11">
        <v>1387</v>
      </c>
      <c r="F2544" s="6" t="str">
        <f>CONCATENATE(tb_SVI[[#This Row],[Nome Município]],"/",tb_SVI[[#This Row],[UF]])</f>
        <v>Grupiara/MG</v>
      </c>
      <c r="G2544" s="1" t="s">
        <v>18</v>
      </c>
      <c r="H2544" s="1" t="s">
        <v>364</v>
      </c>
      <c r="I2544" s="1" t="s">
        <v>1540</v>
      </c>
      <c r="J2544" s="1" t="s">
        <v>248</v>
      </c>
      <c r="K2544" s="1" t="s">
        <v>1289</v>
      </c>
    </row>
    <row r="2545" spans="1:11" x14ac:dyDescent="0.2">
      <c r="A2545" s="6" t="str">
        <f>INDEX(UF_acronyms!$A$1:$C$28,MATCH(B2545,UF_acronyms!$C$1:$C$28,0),2)</f>
        <v>MG</v>
      </c>
      <c r="B2545" s="1" t="s">
        <v>5237</v>
      </c>
      <c r="C2545" s="1" t="s">
        <v>5876</v>
      </c>
      <c r="D2545" s="1" t="s">
        <v>5877</v>
      </c>
      <c r="E2545" s="11">
        <v>15890</v>
      </c>
      <c r="F2545" s="6" t="str">
        <f>CONCATENATE(tb_SVI[[#This Row],[Nome Município]],"/",tb_SVI[[#This Row],[UF]])</f>
        <v>Grão Mogol/MG</v>
      </c>
      <c r="G2545" s="1" t="s">
        <v>18</v>
      </c>
      <c r="H2545" s="1" t="s">
        <v>371</v>
      </c>
      <c r="I2545" s="1" t="s">
        <v>1359</v>
      </c>
      <c r="J2545" s="1" t="s">
        <v>297</v>
      </c>
      <c r="K2545" s="1" t="s">
        <v>120</v>
      </c>
    </row>
    <row r="2546" spans="1:11" x14ac:dyDescent="0.2">
      <c r="A2546" s="6" t="str">
        <f>INDEX(UF_acronyms!$A$1:$C$28,MATCH(B2546,UF_acronyms!$C$1:$C$28,0),2)</f>
        <v>MG</v>
      </c>
      <c r="B2546" s="1" t="s">
        <v>5237</v>
      </c>
      <c r="C2546" s="1" t="s">
        <v>5878</v>
      </c>
      <c r="D2546" s="1" t="s">
        <v>5879</v>
      </c>
      <c r="E2546" s="11">
        <v>34573</v>
      </c>
      <c r="F2546" s="6" t="str">
        <f>CONCATENATE(tb_SVI[[#This Row],[Nome Município]],"/",tb_SVI[[#This Row],[UF]])</f>
        <v>Guanhães/MG</v>
      </c>
      <c r="G2546" s="1" t="s">
        <v>18</v>
      </c>
      <c r="H2546" s="1" t="s">
        <v>218</v>
      </c>
      <c r="I2546" s="1" t="s">
        <v>280</v>
      </c>
      <c r="J2546" s="1" t="s">
        <v>469</v>
      </c>
      <c r="K2546" s="1" t="s">
        <v>231</v>
      </c>
    </row>
    <row r="2547" spans="1:11" x14ac:dyDescent="0.2">
      <c r="A2547" s="6" t="str">
        <f>INDEX(UF_acronyms!$A$1:$C$28,MATCH(B2547,UF_acronyms!$C$1:$C$28,0),2)</f>
        <v>MG</v>
      </c>
      <c r="B2547" s="1" t="s">
        <v>5237</v>
      </c>
      <c r="C2547" s="1" t="s">
        <v>5880</v>
      </c>
      <c r="D2547" s="1" t="s">
        <v>5881</v>
      </c>
      <c r="E2547" s="11">
        <v>14258</v>
      </c>
      <c r="F2547" s="6" t="str">
        <f>CONCATENATE(tb_SVI[[#This Row],[Nome Município]],"/",tb_SVI[[#This Row],[UF]])</f>
        <v>Guapé/MG</v>
      </c>
      <c r="G2547" s="1" t="s">
        <v>18</v>
      </c>
      <c r="H2547" s="1" t="s">
        <v>1289</v>
      </c>
      <c r="I2547" s="1" t="s">
        <v>1455</v>
      </c>
      <c r="J2547" s="1" t="s">
        <v>145</v>
      </c>
      <c r="K2547" s="1" t="s">
        <v>795</v>
      </c>
    </row>
    <row r="2548" spans="1:11" x14ac:dyDescent="0.2">
      <c r="A2548" s="6" t="str">
        <f>INDEX(UF_acronyms!$A$1:$C$28,MATCH(B2548,UF_acronyms!$C$1:$C$28,0),2)</f>
        <v>MG</v>
      </c>
      <c r="B2548" s="1" t="s">
        <v>5237</v>
      </c>
      <c r="C2548" s="1" t="s">
        <v>5882</v>
      </c>
      <c r="D2548" s="1" t="s">
        <v>5883</v>
      </c>
      <c r="E2548" s="11">
        <v>10315</v>
      </c>
      <c r="F2548" s="6" t="str">
        <f>CONCATENATE(tb_SVI[[#This Row],[Nome Município]],"/",tb_SVI[[#This Row],[UF]])</f>
        <v>Guaraciaba/MG</v>
      </c>
      <c r="G2548" s="1" t="s">
        <v>18</v>
      </c>
      <c r="H2548" s="1" t="s">
        <v>151</v>
      </c>
      <c r="I2548" s="1" t="s">
        <v>307</v>
      </c>
      <c r="J2548" s="1" t="s">
        <v>466</v>
      </c>
      <c r="K2548" s="1" t="s">
        <v>173</v>
      </c>
    </row>
    <row r="2549" spans="1:11" x14ac:dyDescent="0.2">
      <c r="A2549" s="6" t="str">
        <f>INDEX(UF_acronyms!$A$1:$C$28,MATCH(B2549,UF_acronyms!$C$1:$C$28,0),2)</f>
        <v>MG</v>
      </c>
      <c r="B2549" s="1" t="s">
        <v>5237</v>
      </c>
      <c r="C2549" s="1" t="s">
        <v>5884</v>
      </c>
      <c r="D2549" s="1" t="s">
        <v>5885</v>
      </c>
      <c r="E2549" s="11">
        <v>4989</v>
      </c>
      <c r="F2549" s="6" t="str">
        <f>CONCATENATE(tb_SVI[[#This Row],[Nome Município]],"/",tb_SVI[[#This Row],[UF]])</f>
        <v>Guaraciama/MG</v>
      </c>
      <c r="G2549" s="1" t="s">
        <v>18</v>
      </c>
      <c r="H2549" s="1" t="s">
        <v>1142</v>
      </c>
      <c r="I2549" s="1" t="s">
        <v>277</v>
      </c>
      <c r="J2549" s="1" t="s">
        <v>1233</v>
      </c>
      <c r="K2549" s="1" t="s">
        <v>1334</v>
      </c>
    </row>
    <row r="2550" spans="1:11" x14ac:dyDescent="0.2">
      <c r="A2550" s="6" t="str">
        <f>INDEX(UF_acronyms!$A$1:$C$28,MATCH(B2550,UF_acronyms!$C$1:$C$28,0),2)</f>
        <v>MG</v>
      </c>
      <c r="B2550" s="1" t="s">
        <v>5237</v>
      </c>
      <c r="C2550" s="1" t="s">
        <v>5886</v>
      </c>
      <c r="D2550" s="1" t="s">
        <v>5887</v>
      </c>
      <c r="E2550" s="11">
        <v>8918</v>
      </c>
      <c r="F2550" s="6" t="str">
        <f>CONCATENATE(tb_SVI[[#This Row],[Nome Município]],"/",tb_SVI[[#This Row],[UF]])</f>
        <v>Guarani/MG</v>
      </c>
      <c r="G2550" s="1" t="s">
        <v>18</v>
      </c>
      <c r="H2550" s="1" t="s">
        <v>695</v>
      </c>
      <c r="I2550" s="1" t="s">
        <v>1452</v>
      </c>
      <c r="J2550" s="1" t="s">
        <v>21</v>
      </c>
      <c r="K2550" s="1" t="s">
        <v>1065</v>
      </c>
    </row>
    <row r="2551" spans="1:11" x14ac:dyDescent="0.2">
      <c r="A2551" s="6" t="str">
        <f>INDEX(UF_acronyms!$A$1:$C$28,MATCH(B2551,UF_acronyms!$C$1:$C$28,0),2)</f>
        <v>MG</v>
      </c>
      <c r="B2551" s="1" t="s">
        <v>5237</v>
      </c>
      <c r="C2551" s="1" t="s">
        <v>5888</v>
      </c>
      <c r="D2551" s="1" t="s">
        <v>5889</v>
      </c>
      <c r="E2551" s="11">
        <v>19017</v>
      </c>
      <c r="F2551" s="6" t="str">
        <f>CONCATENATE(tb_SVI[[#This Row],[Nome Município]],"/",tb_SVI[[#This Row],[UF]])</f>
        <v>Guaranésia/MG</v>
      </c>
      <c r="G2551" s="1" t="s">
        <v>18</v>
      </c>
      <c r="H2551" s="1" t="s">
        <v>2112</v>
      </c>
      <c r="I2551" s="1" t="s">
        <v>1461</v>
      </c>
      <c r="J2551" s="1" t="s">
        <v>246</v>
      </c>
      <c r="K2551" s="1" t="s">
        <v>1511</v>
      </c>
    </row>
    <row r="2552" spans="1:11" x14ac:dyDescent="0.2">
      <c r="A2552" s="6" t="str">
        <f>INDEX(UF_acronyms!$A$1:$C$28,MATCH(B2552,UF_acronyms!$C$1:$C$28,0),2)</f>
        <v>MG</v>
      </c>
      <c r="B2552" s="1" t="s">
        <v>5237</v>
      </c>
      <c r="C2552" s="1" t="s">
        <v>5890</v>
      </c>
      <c r="D2552" s="1" t="s">
        <v>5891</v>
      </c>
      <c r="E2552" s="11">
        <v>3775</v>
      </c>
      <c r="F2552" s="6" t="str">
        <f>CONCATENATE(tb_SVI[[#This Row],[Nome Município]],"/",tb_SVI[[#This Row],[UF]])</f>
        <v>Guarará/MG</v>
      </c>
      <c r="G2552" s="1" t="s">
        <v>18</v>
      </c>
      <c r="H2552" s="1" t="s">
        <v>450</v>
      </c>
      <c r="I2552" s="1" t="s">
        <v>5892</v>
      </c>
      <c r="J2552" s="1" t="s">
        <v>791</v>
      </c>
      <c r="K2552" s="1" t="s">
        <v>19</v>
      </c>
    </row>
    <row r="2553" spans="1:11" x14ac:dyDescent="0.2">
      <c r="A2553" s="6" t="str">
        <f>INDEX(UF_acronyms!$A$1:$C$28,MATCH(B2553,UF_acronyms!$C$1:$C$28,0),2)</f>
        <v>MG</v>
      </c>
      <c r="B2553" s="1" t="s">
        <v>5237</v>
      </c>
      <c r="C2553" s="1" t="s">
        <v>5893</v>
      </c>
      <c r="D2553" s="1" t="s">
        <v>5894</v>
      </c>
      <c r="E2553" s="11">
        <v>6569</v>
      </c>
      <c r="F2553" s="6" t="str">
        <f>CONCATENATE(tb_SVI[[#This Row],[Nome Município]],"/",tb_SVI[[#This Row],[UF]])</f>
        <v>Guarda-Mor/MG</v>
      </c>
      <c r="G2553" s="1" t="s">
        <v>18</v>
      </c>
      <c r="H2553" s="1" t="s">
        <v>1577</v>
      </c>
      <c r="I2553" s="1" t="s">
        <v>216</v>
      </c>
      <c r="J2553" s="1" t="s">
        <v>282</v>
      </c>
      <c r="K2553" s="1" t="s">
        <v>695</v>
      </c>
    </row>
    <row r="2554" spans="1:11" x14ac:dyDescent="0.2">
      <c r="A2554" s="6" t="str">
        <f>INDEX(UF_acronyms!$A$1:$C$28,MATCH(B2554,UF_acronyms!$C$1:$C$28,0),2)</f>
        <v>MG</v>
      </c>
      <c r="B2554" s="1" t="s">
        <v>5237</v>
      </c>
      <c r="C2554" s="1" t="s">
        <v>5895</v>
      </c>
      <c r="D2554" s="1" t="s">
        <v>5896</v>
      </c>
      <c r="E2554" s="11">
        <v>52078</v>
      </c>
      <c r="F2554" s="6" t="str">
        <f>CONCATENATE(tb_SVI[[#This Row],[Nome Município]],"/",tb_SVI[[#This Row],[UF]])</f>
        <v>Guaxupé/MG</v>
      </c>
      <c r="G2554" s="1" t="s">
        <v>18</v>
      </c>
      <c r="H2554" s="1" t="s">
        <v>1386</v>
      </c>
      <c r="I2554" s="1" t="s">
        <v>1429</v>
      </c>
      <c r="J2554" s="1" t="s">
        <v>2213</v>
      </c>
      <c r="K2554" s="1" t="s">
        <v>4220</v>
      </c>
    </row>
    <row r="2555" spans="1:11" x14ac:dyDescent="0.2">
      <c r="A2555" s="6" t="str">
        <f>INDEX(UF_acronyms!$A$1:$C$28,MATCH(B2555,UF_acronyms!$C$1:$C$28,0),2)</f>
        <v>MG</v>
      </c>
      <c r="B2555" s="1" t="s">
        <v>5237</v>
      </c>
      <c r="C2555" s="1" t="s">
        <v>5897</v>
      </c>
      <c r="D2555" s="1" t="s">
        <v>5898</v>
      </c>
      <c r="E2555" s="11">
        <v>7051</v>
      </c>
      <c r="F2555" s="6" t="str">
        <f>CONCATENATE(tb_SVI[[#This Row],[Nome Município]],"/",tb_SVI[[#This Row],[UF]])</f>
        <v>Guidoval/MG</v>
      </c>
      <c r="G2555" s="1" t="s">
        <v>18</v>
      </c>
      <c r="H2555" s="1" t="s">
        <v>2400</v>
      </c>
      <c r="I2555" s="1" t="s">
        <v>5454</v>
      </c>
      <c r="J2555" s="1" t="s">
        <v>1029</v>
      </c>
      <c r="K2555" s="1" t="s">
        <v>199</v>
      </c>
    </row>
    <row r="2556" spans="1:11" x14ac:dyDescent="0.2">
      <c r="A2556" s="6" t="str">
        <f>INDEX(UF_acronyms!$A$1:$C$28,MATCH(B2556,UF_acronyms!$C$1:$C$28,0),2)</f>
        <v>MG</v>
      </c>
      <c r="B2556" s="1" t="s">
        <v>5237</v>
      </c>
      <c r="C2556" s="1" t="s">
        <v>5899</v>
      </c>
      <c r="D2556" s="1" t="s">
        <v>5900</v>
      </c>
      <c r="E2556" s="11">
        <v>8105</v>
      </c>
      <c r="F2556" s="6" t="str">
        <f>CONCATENATE(tb_SVI[[#This Row],[Nome Município]],"/",tb_SVI[[#This Row],[UF]])</f>
        <v>Guimarânia/MG</v>
      </c>
      <c r="G2556" s="1" t="s">
        <v>18</v>
      </c>
      <c r="H2556" s="1" t="s">
        <v>1079</v>
      </c>
      <c r="I2556" s="1" t="s">
        <v>3133</v>
      </c>
      <c r="J2556" s="1" t="s">
        <v>1709</v>
      </c>
      <c r="K2556" s="1" t="s">
        <v>54</v>
      </c>
    </row>
    <row r="2557" spans="1:11" x14ac:dyDescent="0.2">
      <c r="A2557" s="6" t="str">
        <f>INDEX(UF_acronyms!$A$1:$C$28,MATCH(B2557,UF_acronyms!$C$1:$C$28,0),2)</f>
        <v>MG</v>
      </c>
      <c r="B2557" s="1" t="s">
        <v>5237</v>
      </c>
      <c r="C2557" s="1" t="s">
        <v>5901</v>
      </c>
      <c r="D2557" s="1" t="s">
        <v>5902</v>
      </c>
      <c r="E2557" s="11">
        <v>8343</v>
      </c>
      <c r="F2557" s="6" t="str">
        <f>CONCATENATE(tb_SVI[[#This Row],[Nome Município]],"/",tb_SVI[[#This Row],[UF]])</f>
        <v>Guiricema/MG</v>
      </c>
      <c r="G2557" s="1" t="s">
        <v>18</v>
      </c>
      <c r="H2557" s="1" t="s">
        <v>220</v>
      </c>
      <c r="I2557" s="1" t="s">
        <v>5716</v>
      </c>
      <c r="J2557" s="1" t="s">
        <v>2753</v>
      </c>
      <c r="K2557" s="1" t="s">
        <v>772</v>
      </c>
    </row>
    <row r="2558" spans="1:11" x14ac:dyDescent="0.2">
      <c r="A2558" s="6" t="str">
        <f>INDEX(UF_acronyms!$A$1:$C$28,MATCH(B2558,UF_acronyms!$C$1:$C$28,0),2)</f>
        <v>MG</v>
      </c>
      <c r="B2558" s="1" t="s">
        <v>5237</v>
      </c>
      <c r="C2558" s="1" t="s">
        <v>5903</v>
      </c>
      <c r="D2558" s="1" t="s">
        <v>5904</v>
      </c>
      <c r="E2558" s="11">
        <v>5577</v>
      </c>
      <c r="F2558" s="6" t="str">
        <f>CONCATENATE(tb_SVI[[#This Row],[Nome Município]],"/",tb_SVI[[#This Row],[UF]])</f>
        <v>Gurinhatã/MG</v>
      </c>
      <c r="G2558" s="1" t="s">
        <v>18</v>
      </c>
      <c r="H2558" s="1" t="s">
        <v>301</v>
      </c>
      <c r="I2558" s="1" t="s">
        <v>1511</v>
      </c>
      <c r="J2558" s="1" t="s">
        <v>2227</v>
      </c>
      <c r="K2558" s="1" t="s">
        <v>248</v>
      </c>
    </row>
    <row r="2559" spans="1:11" x14ac:dyDescent="0.2">
      <c r="A2559" s="6" t="str">
        <f>INDEX(UF_acronyms!$A$1:$C$28,MATCH(B2559,UF_acronyms!$C$1:$C$28,0),2)</f>
        <v>MG</v>
      </c>
      <c r="B2559" s="1" t="s">
        <v>5237</v>
      </c>
      <c r="C2559" s="1" t="s">
        <v>5905</v>
      </c>
      <c r="D2559" s="1" t="s">
        <v>5906</v>
      </c>
      <c r="E2559" s="11">
        <v>6591</v>
      </c>
      <c r="F2559" s="6" t="str">
        <f>CONCATENATE(tb_SVI[[#This Row],[Nome Município]],"/",tb_SVI[[#This Row],[UF]])</f>
        <v>Heliodora/MG</v>
      </c>
      <c r="G2559" s="1" t="s">
        <v>18</v>
      </c>
      <c r="H2559" s="1" t="s">
        <v>1562</v>
      </c>
      <c r="I2559" s="1" t="s">
        <v>3833</v>
      </c>
      <c r="J2559" s="1" t="s">
        <v>287</v>
      </c>
      <c r="K2559" s="1" t="s">
        <v>1339</v>
      </c>
    </row>
    <row r="2560" spans="1:11" x14ac:dyDescent="0.2">
      <c r="A2560" s="6" t="str">
        <f>INDEX(UF_acronyms!$A$1:$C$28,MATCH(B2560,UF_acronyms!$C$1:$C$28,0),2)</f>
        <v>MG</v>
      </c>
      <c r="B2560" s="1" t="s">
        <v>5237</v>
      </c>
      <c r="C2560" s="1" t="s">
        <v>5908</v>
      </c>
      <c r="D2560" s="1" t="s">
        <v>5909</v>
      </c>
      <c r="E2560" s="11">
        <v>11045</v>
      </c>
      <c r="F2560" s="6" t="str">
        <f>CONCATENATE(tb_SVI[[#This Row],[Nome Município]],"/",tb_SVI[[#This Row],[UF]])</f>
        <v>Iapu/MG</v>
      </c>
      <c r="G2560" s="1" t="s">
        <v>18</v>
      </c>
      <c r="H2560" s="1" t="s">
        <v>866</v>
      </c>
      <c r="I2560" s="1" t="s">
        <v>5275</v>
      </c>
      <c r="J2560" s="1" t="s">
        <v>460</v>
      </c>
      <c r="K2560" s="1" t="s">
        <v>171</v>
      </c>
    </row>
    <row r="2561" spans="1:11" x14ac:dyDescent="0.2">
      <c r="A2561" s="6" t="str">
        <f>INDEX(UF_acronyms!$A$1:$C$28,MATCH(B2561,UF_acronyms!$C$1:$C$28,0),2)</f>
        <v>MG</v>
      </c>
      <c r="B2561" s="1" t="s">
        <v>5237</v>
      </c>
      <c r="C2561" s="1" t="s">
        <v>5910</v>
      </c>
      <c r="D2561" s="1" t="s">
        <v>5911</v>
      </c>
      <c r="E2561" s="11">
        <v>5010</v>
      </c>
      <c r="F2561" s="6" t="str">
        <f>CONCATENATE(tb_SVI[[#This Row],[Nome Município]],"/",tb_SVI[[#This Row],[UF]])</f>
        <v>Ibertioga/MG</v>
      </c>
      <c r="G2561" s="1" t="s">
        <v>18</v>
      </c>
      <c r="H2561" s="1" t="s">
        <v>189</v>
      </c>
      <c r="I2561" s="1" t="s">
        <v>2712</v>
      </c>
      <c r="J2561" s="1" t="s">
        <v>371</v>
      </c>
      <c r="K2561" s="1" t="s">
        <v>990</v>
      </c>
    </row>
    <row r="2562" spans="1:11" x14ac:dyDescent="0.2">
      <c r="A2562" s="6" t="str">
        <f>INDEX(UF_acronyms!$A$1:$C$28,MATCH(B2562,UF_acronyms!$C$1:$C$28,0),2)</f>
        <v>MG</v>
      </c>
      <c r="B2562" s="1" t="s">
        <v>5237</v>
      </c>
      <c r="C2562" s="1" t="s">
        <v>5912</v>
      </c>
      <c r="D2562" s="1" t="s">
        <v>5913</v>
      </c>
      <c r="E2562" s="11">
        <v>8437</v>
      </c>
      <c r="F2562" s="6" t="str">
        <f>CONCATENATE(tb_SVI[[#This Row],[Nome Município]],"/",tb_SVI[[#This Row],[UF]])</f>
        <v>Ibiaí/MG</v>
      </c>
      <c r="G2562" s="1" t="s">
        <v>18</v>
      </c>
      <c r="H2562" s="1" t="s">
        <v>173</v>
      </c>
      <c r="I2562" s="1" t="s">
        <v>936</v>
      </c>
      <c r="J2562" s="1" t="s">
        <v>212</v>
      </c>
      <c r="K2562" s="1" t="s">
        <v>173</v>
      </c>
    </row>
    <row r="2563" spans="1:11" x14ac:dyDescent="0.2">
      <c r="A2563" s="6" t="str">
        <f>INDEX(UF_acronyms!$A$1:$C$28,MATCH(B2563,UF_acronyms!$C$1:$C$28,0),2)</f>
        <v>MG</v>
      </c>
      <c r="B2563" s="1" t="s">
        <v>5237</v>
      </c>
      <c r="C2563" s="1" t="s">
        <v>5914</v>
      </c>
      <c r="D2563" s="1" t="s">
        <v>5915</v>
      </c>
      <c r="E2563" s="11">
        <v>5369</v>
      </c>
      <c r="F2563" s="6" t="str">
        <f>CONCATENATE(tb_SVI[[#This Row],[Nome Município]],"/",tb_SVI[[#This Row],[UF]])</f>
        <v>Ibiracatu/MG</v>
      </c>
      <c r="G2563" s="1" t="s">
        <v>18</v>
      </c>
      <c r="H2563" s="1" t="s">
        <v>50</v>
      </c>
      <c r="I2563" s="1" t="s">
        <v>706</v>
      </c>
      <c r="J2563" s="1" t="s">
        <v>66</v>
      </c>
      <c r="K2563" s="1" t="s">
        <v>113</v>
      </c>
    </row>
    <row r="2564" spans="1:11" x14ac:dyDescent="0.2">
      <c r="A2564" s="6" t="str">
        <f>INDEX(UF_acronyms!$A$1:$C$28,MATCH(B2564,UF_acronyms!$C$1:$C$28,0),2)</f>
        <v>MG</v>
      </c>
      <c r="B2564" s="1" t="s">
        <v>5237</v>
      </c>
      <c r="C2564" s="1" t="s">
        <v>5916</v>
      </c>
      <c r="D2564" s="1" t="s">
        <v>5917</v>
      </c>
      <c r="E2564" s="11">
        <v>13986</v>
      </c>
      <c r="F2564" s="6" t="str">
        <f>CONCATENATE(tb_SVI[[#This Row],[Nome Município]],"/",tb_SVI[[#This Row],[UF]])</f>
        <v>Ibiraci/MG</v>
      </c>
      <c r="G2564" s="1" t="s">
        <v>18</v>
      </c>
      <c r="H2564" s="1" t="s">
        <v>450</v>
      </c>
      <c r="I2564" s="1" t="s">
        <v>2984</v>
      </c>
      <c r="J2564" s="1" t="s">
        <v>256</v>
      </c>
      <c r="K2564" s="1" t="s">
        <v>220</v>
      </c>
    </row>
    <row r="2565" spans="1:11" x14ac:dyDescent="0.2">
      <c r="A2565" s="6" t="str">
        <f>INDEX(UF_acronyms!$A$1:$C$28,MATCH(B2565,UF_acronyms!$C$1:$C$28,0),2)</f>
        <v>MG</v>
      </c>
      <c r="B2565" s="1" t="s">
        <v>5237</v>
      </c>
      <c r="C2565" s="1" t="s">
        <v>5919</v>
      </c>
      <c r="D2565" s="1" t="s">
        <v>5920</v>
      </c>
      <c r="E2565" s="11">
        <v>3492</v>
      </c>
      <c r="F2565" s="6" t="str">
        <f>CONCATENATE(tb_SVI[[#This Row],[Nome Município]],"/",tb_SVI[[#This Row],[UF]])</f>
        <v>Ibitiúra de Minas/MG</v>
      </c>
      <c r="G2565" s="1" t="s">
        <v>18</v>
      </c>
      <c r="H2565" s="1" t="s">
        <v>785</v>
      </c>
      <c r="I2565" s="1" t="s">
        <v>3133</v>
      </c>
      <c r="J2565" s="1" t="s">
        <v>426</v>
      </c>
      <c r="K2565" s="1" t="s">
        <v>109</v>
      </c>
    </row>
    <row r="2566" spans="1:11" x14ac:dyDescent="0.2">
      <c r="A2566" s="6" t="str">
        <f>INDEX(UF_acronyms!$A$1:$C$28,MATCH(B2566,UF_acronyms!$C$1:$C$28,0),2)</f>
        <v>MG</v>
      </c>
      <c r="B2566" s="1" t="s">
        <v>5237</v>
      </c>
      <c r="C2566" s="1" t="s">
        <v>5921</v>
      </c>
      <c r="D2566" s="1" t="s">
        <v>5922</v>
      </c>
      <c r="E2566" s="11">
        <v>2996</v>
      </c>
      <c r="F2566" s="6" t="str">
        <f>CONCATENATE(tb_SVI[[#This Row],[Nome Município]],"/",tb_SVI[[#This Row],[UF]])</f>
        <v>Ibituruna/MG</v>
      </c>
      <c r="G2566" s="1" t="s">
        <v>18</v>
      </c>
      <c r="H2566" s="1" t="s">
        <v>1108</v>
      </c>
      <c r="I2566" s="1" t="s">
        <v>101</v>
      </c>
      <c r="J2566" s="1" t="s">
        <v>119</v>
      </c>
      <c r="K2566" s="1" t="s">
        <v>1080</v>
      </c>
    </row>
    <row r="2567" spans="1:11" x14ac:dyDescent="0.2">
      <c r="A2567" s="6" t="str">
        <f>INDEX(UF_acronyms!$A$1:$C$28,MATCH(B2567,UF_acronyms!$C$1:$C$28,0),2)</f>
        <v>MG</v>
      </c>
      <c r="B2567" s="1" t="s">
        <v>5237</v>
      </c>
      <c r="C2567" s="1" t="s">
        <v>5923</v>
      </c>
      <c r="D2567" s="1" t="s">
        <v>5924</v>
      </c>
      <c r="E2567" s="11">
        <v>25358</v>
      </c>
      <c r="F2567" s="6" t="str">
        <f>CONCATENATE(tb_SVI[[#This Row],[Nome Município]],"/",tb_SVI[[#This Row],[UF]])</f>
        <v>Ibiá/MG</v>
      </c>
      <c r="G2567" s="1" t="s">
        <v>18</v>
      </c>
      <c r="H2567" s="1" t="s">
        <v>1339</v>
      </c>
      <c r="I2567" s="1" t="s">
        <v>1587</v>
      </c>
      <c r="J2567" s="1" t="s">
        <v>1735</v>
      </c>
      <c r="K2567" s="1" t="s">
        <v>40</v>
      </c>
    </row>
    <row r="2568" spans="1:11" x14ac:dyDescent="0.2">
      <c r="A2568" s="6" t="str">
        <f>INDEX(UF_acronyms!$A$1:$C$28,MATCH(B2568,UF_acronyms!$C$1:$C$28,0),2)</f>
        <v>MG</v>
      </c>
      <c r="B2568" s="1" t="s">
        <v>5237</v>
      </c>
      <c r="C2568" s="1" t="s">
        <v>5925</v>
      </c>
      <c r="D2568" s="1" t="s">
        <v>5926</v>
      </c>
      <c r="E2568" s="11">
        <v>12097</v>
      </c>
      <c r="F2568" s="6" t="str">
        <f>CONCATENATE(tb_SVI[[#This Row],[Nome Município]],"/",tb_SVI[[#This Row],[UF]])</f>
        <v>Icaraí de Minas/MG</v>
      </c>
      <c r="G2568" s="1" t="s">
        <v>18</v>
      </c>
      <c r="H2568" s="1" t="s">
        <v>1415</v>
      </c>
      <c r="I2568" s="1" t="s">
        <v>109</v>
      </c>
      <c r="J2568" s="1" t="s">
        <v>330</v>
      </c>
      <c r="K2568" s="1" t="s">
        <v>127</v>
      </c>
    </row>
    <row r="2569" spans="1:11" x14ac:dyDescent="0.2">
      <c r="A2569" s="6" t="str">
        <f>INDEX(UF_acronyms!$A$1:$C$28,MATCH(B2569,UF_acronyms!$C$1:$C$28,0),2)</f>
        <v>MG</v>
      </c>
      <c r="B2569" s="1" t="s">
        <v>5237</v>
      </c>
      <c r="C2569" s="1" t="s">
        <v>5927</v>
      </c>
      <c r="D2569" s="1" t="s">
        <v>5928</v>
      </c>
      <c r="E2569" s="11">
        <v>11005</v>
      </c>
      <c r="F2569" s="6" t="str">
        <f>CONCATENATE(tb_SVI[[#This Row],[Nome Município]],"/",tb_SVI[[#This Row],[UF]])</f>
        <v>Igaratinga/MG</v>
      </c>
      <c r="G2569" s="1" t="s">
        <v>18</v>
      </c>
      <c r="H2569" s="1" t="s">
        <v>134</v>
      </c>
      <c r="I2569" s="1" t="s">
        <v>5278</v>
      </c>
      <c r="J2569" s="1" t="s">
        <v>277</v>
      </c>
      <c r="K2569" s="1" t="s">
        <v>1491</v>
      </c>
    </row>
    <row r="2570" spans="1:11" x14ac:dyDescent="0.2">
      <c r="A2570" s="6" t="str">
        <f>INDEX(UF_acronyms!$A$1:$C$28,MATCH(B2570,UF_acronyms!$C$1:$C$28,0),2)</f>
        <v>MG</v>
      </c>
      <c r="B2570" s="1" t="s">
        <v>5237</v>
      </c>
      <c r="C2570" s="1" t="s">
        <v>5929</v>
      </c>
      <c r="D2570" s="1" t="s">
        <v>5930</v>
      </c>
      <c r="E2570" s="11">
        <v>7923</v>
      </c>
      <c r="F2570" s="6" t="str">
        <f>CONCATENATE(tb_SVI[[#This Row],[Nome Município]],"/",tb_SVI[[#This Row],[UF]])</f>
        <v>Iguatama/MG</v>
      </c>
      <c r="G2570" s="1" t="s">
        <v>18</v>
      </c>
      <c r="H2570" s="1" t="s">
        <v>2117</v>
      </c>
      <c r="I2570" s="1" t="s">
        <v>3046</v>
      </c>
      <c r="J2570" s="1" t="s">
        <v>1528</v>
      </c>
      <c r="K2570" s="1" t="s">
        <v>1378</v>
      </c>
    </row>
    <row r="2571" spans="1:11" x14ac:dyDescent="0.2">
      <c r="A2571" s="6" t="str">
        <f>INDEX(UF_acronyms!$A$1:$C$28,MATCH(B2571,UF_acronyms!$C$1:$C$28,0),2)</f>
        <v>MG</v>
      </c>
      <c r="B2571" s="1" t="s">
        <v>5237</v>
      </c>
      <c r="C2571" s="1" t="s">
        <v>5931</v>
      </c>
      <c r="D2571" s="1" t="s">
        <v>5932</v>
      </c>
      <c r="E2571" s="11">
        <v>6610</v>
      </c>
      <c r="F2571" s="6" t="str">
        <f>CONCATENATE(tb_SVI[[#This Row],[Nome Município]],"/",tb_SVI[[#This Row],[UF]])</f>
        <v>Ijaci/MG</v>
      </c>
      <c r="G2571" s="1" t="s">
        <v>18</v>
      </c>
      <c r="H2571" s="1" t="s">
        <v>2441</v>
      </c>
      <c r="I2571" s="1" t="s">
        <v>46</v>
      </c>
      <c r="J2571" s="1" t="s">
        <v>1393</v>
      </c>
      <c r="K2571" s="1" t="s">
        <v>1239</v>
      </c>
    </row>
    <row r="2572" spans="1:11" x14ac:dyDescent="0.2">
      <c r="A2572" s="6" t="str">
        <f>INDEX(UF_acronyms!$A$1:$C$28,MATCH(B2572,UF_acronyms!$C$1:$C$28,0),2)</f>
        <v>MG</v>
      </c>
      <c r="B2572" s="1" t="s">
        <v>5237</v>
      </c>
      <c r="C2572" s="1" t="s">
        <v>5933</v>
      </c>
      <c r="D2572" s="1" t="s">
        <v>5934</v>
      </c>
      <c r="E2572" s="11">
        <v>12444</v>
      </c>
      <c r="F2572" s="6" t="str">
        <f>CONCATENATE(tb_SVI[[#This Row],[Nome Município]],"/",tb_SVI[[#This Row],[UF]])</f>
        <v>Ilicínea/MG</v>
      </c>
      <c r="G2572" s="1" t="s">
        <v>18</v>
      </c>
      <c r="H2572" s="1" t="s">
        <v>2246</v>
      </c>
      <c r="I2572" s="1" t="s">
        <v>2174</v>
      </c>
      <c r="J2572" s="1" t="s">
        <v>151</v>
      </c>
      <c r="K2572" s="1" t="s">
        <v>196</v>
      </c>
    </row>
    <row r="2573" spans="1:11" x14ac:dyDescent="0.2">
      <c r="A2573" s="6" t="str">
        <f>INDEX(UF_acronyms!$A$1:$C$28,MATCH(B2573,UF_acronyms!$C$1:$C$28,0),2)</f>
        <v>MG</v>
      </c>
      <c r="B2573" s="1" t="s">
        <v>5237</v>
      </c>
      <c r="C2573" s="1" t="s">
        <v>5935</v>
      </c>
      <c r="D2573" s="1" t="s">
        <v>5936</v>
      </c>
      <c r="E2573" s="11">
        <v>6940</v>
      </c>
      <c r="F2573" s="6" t="str">
        <f>CONCATENATE(tb_SVI[[#This Row],[Nome Município]],"/",tb_SVI[[#This Row],[UF]])</f>
        <v>Imbé de Minas/MG</v>
      </c>
      <c r="G2573" s="1" t="s">
        <v>18</v>
      </c>
      <c r="H2573" s="1" t="s">
        <v>798</v>
      </c>
      <c r="I2573" s="1" t="s">
        <v>1333</v>
      </c>
      <c r="J2573" s="1" t="s">
        <v>851</v>
      </c>
      <c r="K2573" s="1" t="s">
        <v>111</v>
      </c>
    </row>
    <row r="2574" spans="1:11" x14ac:dyDescent="0.2">
      <c r="A2574" s="6" t="str">
        <f>INDEX(UF_acronyms!$A$1:$C$28,MATCH(B2574,UF_acronyms!$C$1:$C$28,0),2)</f>
        <v>MG</v>
      </c>
      <c r="B2574" s="1" t="s">
        <v>5237</v>
      </c>
      <c r="C2574" s="1" t="s">
        <v>5937</v>
      </c>
      <c r="D2574" s="1" t="s">
        <v>5938</v>
      </c>
      <c r="E2574" s="11">
        <v>7358</v>
      </c>
      <c r="F2574" s="6" t="str">
        <f>CONCATENATE(tb_SVI[[#This Row],[Nome Município]],"/",tb_SVI[[#This Row],[UF]])</f>
        <v>Inconfidentes/MG</v>
      </c>
      <c r="G2574" s="1" t="s">
        <v>18</v>
      </c>
      <c r="H2574" s="1" t="s">
        <v>1478</v>
      </c>
      <c r="I2574" s="1" t="s">
        <v>5553</v>
      </c>
      <c r="J2574" s="1" t="s">
        <v>459</v>
      </c>
      <c r="K2574" s="1" t="s">
        <v>1521</v>
      </c>
    </row>
    <row r="2575" spans="1:11" x14ac:dyDescent="0.2">
      <c r="A2575" s="6" t="str">
        <f>INDEX(UF_acronyms!$A$1:$C$28,MATCH(B2575,UF_acronyms!$C$1:$C$28,0),2)</f>
        <v>MG</v>
      </c>
      <c r="B2575" s="1" t="s">
        <v>5237</v>
      </c>
      <c r="C2575" s="1" t="s">
        <v>5939</v>
      </c>
      <c r="D2575" s="1" t="s">
        <v>5940</v>
      </c>
      <c r="E2575" s="11">
        <v>7339</v>
      </c>
      <c r="F2575" s="6" t="str">
        <f>CONCATENATE(tb_SVI[[#This Row],[Nome Município]],"/",tb_SVI[[#This Row],[UF]])</f>
        <v>Indaiabira/MG</v>
      </c>
      <c r="G2575" s="1" t="s">
        <v>18</v>
      </c>
      <c r="H2575" s="1" t="s">
        <v>108</v>
      </c>
      <c r="I2575" s="1" t="s">
        <v>398</v>
      </c>
      <c r="J2575" s="1" t="s">
        <v>484</v>
      </c>
      <c r="K2575" s="1" t="s">
        <v>36</v>
      </c>
    </row>
    <row r="2576" spans="1:11" x14ac:dyDescent="0.2">
      <c r="A2576" s="6" t="str">
        <f>INDEX(UF_acronyms!$A$1:$C$28,MATCH(B2576,UF_acronyms!$C$1:$C$28,0),2)</f>
        <v>MG</v>
      </c>
      <c r="B2576" s="1" t="s">
        <v>5237</v>
      </c>
      <c r="C2576" s="1" t="s">
        <v>5941</v>
      </c>
      <c r="D2576" s="1" t="s">
        <v>5942</v>
      </c>
      <c r="E2576" s="11">
        <v>6951</v>
      </c>
      <c r="F2576" s="6" t="str">
        <f>CONCATENATE(tb_SVI[[#This Row],[Nome Município]],"/",tb_SVI[[#This Row],[UF]])</f>
        <v>Indianópolis/MG</v>
      </c>
      <c r="G2576" s="1" t="s">
        <v>18</v>
      </c>
      <c r="H2576" s="1" t="s">
        <v>1339</v>
      </c>
      <c r="I2576" s="1" t="s">
        <v>391</v>
      </c>
      <c r="J2576" s="1" t="s">
        <v>249</v>
      </c>
      <c r="K2576" s="1" t="s">
        <v>2427</v>
      </c>
    </row>
    <row r="2577" spans="1:11" x14ac:dyDescent="0.2">
      <c r="A2577" s="6" t="str">
        <f>INDEX(UF_acronyms!$A$1:$C$28,MATCH(B2577,UF_acronyms!$C$1:$C$28,0),2)</f>
        <v>MG</v>
      </c>
      <c r="B2577" s="1" t="s">
        <v>5237</v>
      </c>
      <c r="C2577" s="1" t="s">
        <v>5943</v>
      </c>
      <c r="D2577" s="1" t="s">
        <v>5944</v>
      </c>
      <c r="E2577" s="11">
        <v>2776</v>
      </c>
      <c r="F2577" s="6" t="str">
        <f>CONCATENATE(tb_SVI[[#This Row],[Nome Município]],"/",tb_SVI[[#This Row],[UF]])</f>
        <v>Ingaí/MG</v>
      </c>
      <c r="G2577" s="1" t="s">
        <v>18</v>
      </c>
      <c r="H2577" s="1" t="s">
        <v>2427</v>
      </c>
      <c r="I2577" s="1" t="s">
        <v>5945</v>
      </c>
      <c r="J2577" s="1" t="s">
        <v>231</v>
      </c>
      <c r="K2577" s="1" t="s">
        <v>145</v>
      </c>
    </row>
    <row r="2578" spans="1:11" x14ac:dyDescent="0.2">
      <c r="A2578" s="6" t="str">
        <f>INDEX(UF_acronyms!$A$1:$C$28,MATCH(B2578,UF_acronyms!$C$1:$C$28,0),2)</f>
        <v>MG</v>
      </c>
      <c r="B2578" s="1" t="s">
        <v>5237</v>
      </c>
      <c r="C2578" s="1" t="s">
        <v>5946</v>
      </c>
      <c r="D2578" s="1" t="s">
        <v>5947</v>
      </c>
      <c r="E2578" s="11">
        <v>24079</v>
      </c>
      <c r="F2578" s="6" t="str">
        <f>CONCATENATE(tb_SVI[[#This Row],[Nome Município]],"/",tb_SVI[[#This Row],[UF]])</f>
        <v>Inhapim/MG</v>
      </c>
      <c r="G2578" s="1" t="s">
        <v>18</v>
      </c>
      <c r="H2578" s="1" t="s">
        <v>19</v>
      </c>
      <c r="I2578" s="1" t="s">
        <v>65</v>
      </c>
      <c r="J2578" s="1" t="s">
        <v>42</v>
      </c>
      <c r="K2578" s="1" t="s">
        <v>303</v>
      </c>
    </row>
    <row r="2579" spans="1:11" x14ac:dyDescent="0.2">
      <c r="A2579" s="6" t="str">
        <f>INDEX(UF_acronyms!$A$1:$C$28,MATCH(B2579,UF_acronyms!$C$1:$C$28,0),2)</f>
        <v>MG</v>
      </c>
      <c r="B2579" s="1" t="s">
        <v>5237</v>
      </c>
      <c r="C2579" s="1" t="s">
        <v>5948</v>
      </c>
      <c r="D2579" s="1" t="s">
        <v>5949</v>
      </c>
      <c r="E2579" s="11">
        <v>6312</v>
      </c>
      <c r="F2579" s="6" t="str">
        <f>CONCATENATE(tb_SVI[[#This Row],[Nome Município]],"/",tb_SVI[[#This Row],[UF]])</f>
        <v>Inhaúma/MG</v>
      </c>
      <c r="G2579" s="1" t="s">
        <v>18</v>
      </c>
      <c r="H2579" s="1" t="s">
        <v>450</v>
      </c>
      <c r="I2579" s="1" t="s">
        <v>5423</v>
      </c>
      <c r="J2579" s="1" t="s">
        <v>1029</v>
      </c>
      <c r="K2579" s="1" t="s">
        <v>512</v>
      </c>
    </row>
    <row r="2580" spans="1:11" x14ac:dyDescent="0.2">
      <c r="A2580" s="6" t="str">
        <f>INDEX(UF_acronyms!$A$1:$C$28,MATCH(B2580,UF_acronyms!$C$1:$C$28,0),2)</f>
        <v>MG</v>
      </c>
      <c r="B2580" s="1" t="s">
        <v>5237</v>
      </c>
      <c r="C2580" s="1" t="s">
        <v>5950</v>
      </c>
      <c r="D2580" s="1" t="s">
        <v>5951</v>
      </c>
      <c r="E2580" s="11">
        <v>7560</v>
      </c>
      <c r="F2580" s="6" t="str">
        <f>CONCATENATE(tb_SVI[[#This Row],[Nome Município]],"/",tb_SVI[[#This Row],[UF]])</f>
        <v>Inimutaba/MG</v>
      </c>
      <c r="G2580" s="1" t="s">
        <v>18</v>
      </c>
      <c r="H2580" s="1" t="s">
        <v>526</v>
      </c>
      <c r="I2580" s="1" t="s">
        <v>1527</v>
      </c>
      <c r="J2580" s="1" t="s">
        <v>505</v>
      </c>
      <c r="K2580" s="1" t="s">
        <v>231</v>
      </c>
    </row>
    <row r="2581" spans="1:11" x14ac:dyDescent="0.2">
      <c r="A2581" s="6" t="str">
        <f>INDEX(UF_acronyms!$A$1:$C$28,MATCH(B2581,UF_acronyms!$C$1:$C$28,0),2)</f>
        <v>MG</v>
      </c>
      <c r="B2581" s="1" t="s">
        <v>5237</v>
      </c>
      <c r="C2581" s="1" t="s">
        <v>5952</v>
      </c>
      <c r="D2581" s="1" t="s">
        <v>5953</v>
      </c>
      <c r="E2581" s="11">
        <v>18769</v>
      </c>
      <c r="F2581" s="6" t="str">
        <f>CONCATENATE(tb_SVI[[#This Row],[Nome Município]],"/",tb_SVI[[#This Row],[UF]])</f>
        <v>Ipaba/MG</v>
      </c>
      <c r="G2581" s="1" t="s">
        <v>18</v>
      </c>
      <c r="H2581" s="1" t="s">
        <v>529</v>
      </c>
      <c r="I2581" s="1" t="s">
        <v>3210</v>
      </c>
      <c r="J2581" s="1" t="s">
        <v>64</v>
      </c>
      <c r="K2581" s="1" t="s">
        <v>460</v>
      </c>
    </row>
    <row r="2582" spans="1:11" x14ac:dyDescent="0.2">
      <c r="A2582" s="6" t="str">
        <f>INDEX(UF_acronyms!$A$1:$C$28,MATCH(B2582,UF_acronyms!$C$1:$C$28,0),2)</f>
        <v>MG</v>
      </c>
      <c r="B2582" s="1" t="s">
        <v>5237</v>
      </c>
      <c r="C2582" s="1" t="s">
        <v>5954</v>
      </c>
      <c r="D2582" s="1" t="s">
        <v>5955</v>
      </c>
      <c r="E2582" s="11">
        <v>20000</v>
      </c>
      <c r="F2582" s="6" t="str">
        <f>CONCATENATE(tb_SVI[[#This Row],[Nome Município]],"/",tb_SVI[[#This Row],[UF]])</f>
        <v>Ipanema/MG</v>
      </c>
      <c r="G2582" s="1" t="s">
        <v>18</v>
      </c>
      <c r="H2582" s="1" t="s">
        <v>29</v>
      </c>
      <c r="I2582" s="1" t="s">
        <v>4403</v>
      </c>
      <c r="J2582" s="1" t="s">
        <v>57</v>
      </c>
      <c r="K2582" s="1" t="s">
        <v>978</v>
      </c>
    </row>
    <row r="2583" spans="1:11" x14ac:dyDescent="0.2">
      <c r="A2583" s="6" t="str">
        <f>INDEX(UF_acronyms!$A$1:$C$28,MATCH(B2583,UF_acronyms!$C$1:$C$28,0),2)</f>
        <v>MG</v>
      </c>
      <c r="B2583" s="1" t="s">
        <v>5237</v>
      </c>
      <c r="C2583" s="1" t="s">
        <v>5956</v>
      </c>
      <c r="D2583" s="1" t="s">
        <v>5957</v>
      </c>
      <c r="E2583" s="11">
        <v>265409</v>
      </c>
      <c r="F2583" s="6" t="str">
        <f>CONCATENATE(tb_SVI[[#This Row],[Nome Município]],"/",tb_SVI[[#This Row],[UF]])</f>
        <v>Ipatinga/MG</v>
      </c>
      <c r="G2583" s="1" t="s">
        <v>18</v>
      </c>
      <c r="H2583" s="1" t="s">
        <v>1956</v>
      </c>
      <c r="I2583" s="1" t="s">
        <v>5477</v>
      </c>
      <c r="J2583" s="1" t="s">
        <v>2671</v>
      </c>
      <c r="K2583" s="1" t="s">
        <v>1904</v>
      </c>
    </row>
    <row r="2584" spans="1:11" x14ac:dyDescent="0.2">
      <c r="A2584" s="6" t="str">
        <f>INDEX(UF_acronyms!$A$1:$C$28,MATCH(B2584,UF_acronyms!$C$1:$C$28,0),2)</f>
        <v>MG</v>
      </c>
      <c r="B2584" s="1" t="s">
        <v>5237</v>
      </c>
      <c r="C2584" s="1" t="s">
        <v>5958</v>
      </c>
      <c r="D2584" s="1" t="s">
        <v>5959</v>
      </c>
      <c r="E2584" s="11">
        <v>4225</v>
      </c>
      <c r="F2584" s="6" t="str">
        <f>CONCATENATE(tb_SVI[[#This Row],[Nome Município]],"/",tb_SVI[[#This Row],[UF]])</f>
        <v>Ipiaçu/MG</v>
      </c>
      <c r="G2584" s="1" t="s">
        <v>18</v>
      </c>
      <c r="H2584" s="1" t="s">
        <v>5556</v>
      </c>
      <c r="I2584" s="1" t="s">
        <v>3221</v>
      </c>
      <c r="J2584" s="1" t="s">
        <v>1521</v>
      </c>
      <c r="K2584" s="1" t="s">
        <v>2227</v>
      </c>
    </row>
    <row r="2585" spans="1:11" x14ac:dyDescent="0.2">
      <c r="A2585" s="6" t="str">
        <f>INDEX(UF_acronyms!$A$1:$C$28,MATCH(B2585,UF_acronyms!$C$1:$C$28,0),2)</f>
        <v>MG</v>
      </c>
      <c r="B2585" s="1" t="s">
        <v>5237</v>
      </c>
      <c r="C2585" s="1" t="s">
        <v>5961</v>
      </c>
      <c r="D2585" s="1" t="s">
        <v>5962</v>
      </c>
      <c r="E2585" s="11">
        <v>10118</v>
      </c>
      <c r="F2585" s="6" t="str">
        <f>CONCATENATE(tb_SVI[[#This Row],[Nome Município]],"/",tb_SVI[[#This Row],[UF]])</f>
        <v>Ipuiúna/MG</v>
      </c>
      <c r="G2585" s="1" t="s">
        <v>18</v>
      </c>
      <c r="H2585" s="1" t="s">
        <v>218</v>
      </c>
      <c r="I2585" s="1" t="s">
        <v>936</v>
      </c>
      <c r="J2585" s="1" t="s">
        <v>68</v>
      </c>
      <c r="K2585" s="1" t="s">
        <v>319</v>
      </c>
    </row>
    <row r="2586" spans="1:11" x14ac:dyDescent="0.2">
      <c r="A2586" s="6" t="str">
        <f>INDEX(UF_acronyms!$A$1:$C$28,MATCH(B2586,UF_acronyms!$C$1:$C$28,0),2)</f>
        <v>MG</v>
      </c>
      <c r="B2586" s="1" t="s">
        <v>5237</v>
      </c>
      <c r="C2586" s="1" t="s">
        <v>5963</v>
      </c>
      <c r="D2586" s="1" t="s">
        <v>5964</v>
      </c>
      <c r="E2586" s="11">
        <v>7027</v>
      </c>
      <c r="F2586" s="6" t="str">
        <f>CONCATENATE(tb_SVI[[#This Row],[Nome Município]],"/",tb_SVI[[#This Row],[UF]])</f>
        <v>Iraí de Minas/MG</v>
      </c>
      <c r="G2586" s="1" t="s">
        <v>18</v>
      </c>
      <c r="H2586" s="1" t="s">
        <v>1339</v>
      </c>
      <c r="I2586" s="1" t="s">
        <v>3617</v>
      </c>
      <c r="J2586" s="1" t="s">
        <v>1255</v>
      </c>
      <c r="K2586" s="1" t="s">
        <v>1004</v>
      </c>
    </row>
    <row r="2587" spans="1:11" x14ac:dyDescent="0.2">
      <c r="A2587" s="6" t="str">
        <f>INDEX(UF_acronyms!$A$1:$C$28,MATCH(B2587,UF_acronyms!$C$1:$C$28,0),2)</f>
        <v>MG</v>
      </c>
      <c r="B2587" s="1" t="s">
        <v>5237</v>
      </c>
      <c r="C2587" s="1" t="s">
        <v>5965</v>
      </c>
      <c r="D2587" s="1" t="s">
        <v>5966</v>
      </c>
      <c r="E2587" s="11">
        <v>120904</v>
      </c>
      <c r="F2587" s="6" t="str">
        <f>CONCATENATE(tb_SVI[[#This Row],[Nome Município]],"/",tb_SVI[[#This Row],[UF]])</f>
        <v>Itabira/MG</v>
      </c>
      <c r="G2587" s="1" t="s">
        <v>18</v>
      </c>
      <c r="H2587" s="1" t="s">
        <v>2671</v>
      </c>
      <c r="I2587" s="1" t="s">
        <v>1552</v>
      </c>
      <c r="J2587" s="1" t="s">
        <v>1365</v>
      </c>
      <c r="K2587" s="1" t="s">
        <v>54</v>
      </c>
    </row>
    <row r="2588" spans="1:11" x14ac:dyDescent="0.2">
      <c r="A2588" s="6" t="str">
        <f>INDEX(UF_acronyms!$A$1:$C$28,MATCH(B2588,UF_acronyms!$C$1:$C$28,0),2)</f>
        <v>MG</v>
      </c>
      <c r="B2588" s="1" t="s">
        <v>5237</v>
      </c>
      <c r="C2588" s="1" t="s">
        <v>5967</v>
      </c>
      <c r="D2588" s="1" t="s">
        <v>5968</v>
      </c>
      <c r="E2588" s="11">
        <v>11576</v>
      </c>
      <c r="F2588" s="6" t="str">
        <f>CONCATENATE(tb_SVI[[#This Row],[Nome Município]],"/",tb_SVI[[#This Row],[UF]])</f>
        <v>Itabirinha/MG</v>
      </c>
      <c r="G2588" s="1" t="s">
        <v>18</v>
      </c>
      <c r="H2588" s="1" t="s">
        <v>224</v>
      </c>
      <c r="I2588" s="1" t="s">
        <v>1540</v>
      </c>
      <c r="J2588" s="1" t="s">
        <v>303</v>
      </c>
      <c r="K2588" s="1" t="s">
        <v>430</v>
      </c>
    </row>
    <row r="2589" spans="1:11" x14ac:dyDescent="0.2">
      <c r="A2589" s="6" t="str">
        <f>INDEX(UF_acronyms!$A$1:$C$28,MATCH(B2589,UF_acronyms!$C$1:$C$28,0),2)</f>
        <v>MG</v>
      </c>
      <c r="B2589" s="1" t="s">
        <v>5237</v>
      </c>
      <c r="C2589" s="1" t="s">
        <v>5969</v>
      </c>
      <c r="D2589" s="1" t="s">
        <v>5970</v>
      </c>
      <c r="E2589" s="11">
        <v>52446</v>
      </c>
      <c r="F2589" s="6" t="str">
        <f>CONCATENATE(tb_SVI[[#This Row],[Nome Município]],"/",tb_SVI[[#This Row],[UF]])</f>
        <v>Itabirito/MG</v>
      </c>
      <c r="G2589" s="1" t="s">
        <v>18</v>
      </c>
      <c r="H2589" s="1" t="s">
        <v>2432</v>
      </c>
      <c r="I2589" s="1" t="s">
        <v>391</v>
      </c>
      <c r="J2589" s="1" t="s">
        <v>394</v>
      </c>
      <c r="K2589" s="1" t="s">
        <v>4220</v>
      </c>
    </row>
    <row r="2590" spans="1:11" x14ac:dyDescent="0.2">
      <c r="A2590" s="6" t="str">
        <f>INDEX(UF_acronyms!$A$1:$C$28,MATCH(B2590,UF_acronyms!$C$1:$C$28,0),2)</f>
        <v>MG</v>
      </c>
      <c r="B2590" s="1" t="s">
        <v>5237</v>
      </c>
      <c r="C2590" s="1" t="s">
        <v>5971</v>
      </c>
      <c r="D2590" s="1" t="s">
        <v>5972</v>
      </c>
      <c r="E2590" s="11">
        <v>5417</v>
      </c>
      <c r="F2590" s="6" t="str">
        <f>CONCATENATE(tb_SVI[[#This Row],[Nome Município]],"/",tb_SVI[[#This Row],[UF]])</f>
        <v>Itacambira/MG</v>
      </c>
      <c r="G2590" s="1" t="s">
        <v>18</v>
      </c>
      <c r="H2590" s="1" t="s">
        <v>532</v>
      </c>
      <c r="I2590" s="1" t="s">
        <v>302</v>
      </c>
      <c r="J2590" s="1" t="s">
        <v>34</v>
      </c>
      <c r="K2590" s="1" t="s">
        <v>300</v>
      </c>
    </row>
    <row r="2591" spans="1:11" x14ac:dyDescent="0.2">
      <c r="A2591" s="6" t="str">
        <f>INDEX(UF_acronyms!$A$1:$C$28,MATCH(B2591,UF_acronyms!$C$1:$C$28,0),2)</f>
        <v>MG</v>
      </c>
      <c r="B2591" s="1" t="s">
        <v>5237</v>
      </c>
      <c r="C2591" s="1" t="s">
        <v>5973</v>
      </c>
      <c r="D2591" s="1" t="s">
        <v>5974</v>
      </c>
      <c r="E2591" s="11">
        <v>18164</v>
      </c>
      <c r="F2591" s="6" t="str">
        <f>CONCATENATE(tb_SVI[[#This Row],[Nome Município]],"/",tb_SVI[[#This Row],[UF]])</f>
        <v>Itacarambi/MG</v>
      </c>
      <c r="G2591" s="1" t="s">
        <v>18</v>
      </c>
      <c r="H2591" s="1" t="s">
        <v>1709</v>
      </c>
      <c r="I2591" s="1" t="s">
        <v>2090</v>
      </c>
      <c r="J2591" s="1" t="s">
        <v>843</v>
      </c>
      <c r="K2591" s="1" t="s">
        <v>698</v>
      </c>
    </row>
    <row r="2592" spans="1:11" x14ac:dyDescent="0.2">
      <c r="A2592" s="6" t="str">
        <f>INDEX(UF_acronyms!$A$1:$C$28,MATCH(B2592,UF_acronyms!$C$1:$C$28,0),2)</f>
        <v>MG</v>
      </c>
      <c r="B2592" s="1" t="s">
        <v>5237</v>
      </c>
      <c r="C2592" s="1" t="s">
        <v>5975</v>
      </c>
      <c r="D2592" s="1" t="s">
        <v>5976</v>
      </c>
      <c r="E2592" s="11">
        <v>12836</v>
      </c>
      <c r="F2592" s="6" t="str">
        <f>CONCATENATE(tb_SVI[[#This Row],[Nome Município]],"/",tb_SVI[[#This Row],[UF]])</f>
        <v>Itaipé/MG</v>
      </c>
      <c r="G2592" s="1" t="s">
        <v>18</v>
      </c>
      <c r="H2592" s="1" t="s">
        <v>64</v>
      </c>
      <c r="I2592" s="1" t="s">
        <v>1506</v>
      </c>
      <c r="J2592" s="1" t="s">
        <v>330</v>
      </c>
      <c r="K2592" s="1" t="s">
        <v>522</v>
      </c>
    </row>
    <row r="2593" spans="1:11" x14ac:dyDescent="0.2">
      <c r="A2593" s="6" t="str">
        <f>INDEX(UF_acronyms!$A$1:$C$28,MATCH(B2593,UF_acronyms!$C$1:$C$28,0),2)</f>
        <v>MG</v>
      </c>
      <c r="B2593" s="1" t="s">
        <v>5237</v>
      </c>
      <c r="C2593" s="1" t="s">
        <v>5977</v>
      </c>
      <c r="D2593" s="1" t="s">
        <v>5978</v>
      </c>
      <c r="E2593" s="11">
        <v>97334</v>
      </c>
      <c r="F2593" s="6" t="str">
        <f>CONCATENATE(tb_SVI[[#This Row],[Nome Município]],"/",tb_SVI[[#This Row],[UF]])</f>
        <v>Itajubá/MG</v>
      </c>
      <c r="G2593" s="1" t="s">
        <v>18</v>
      </c>
      <c r="H2593" s="1" t="s">
        <v>2712</v>
      </c>
      <c r="I2593" s="1" t="s">
        <v>3249</v>
      </c>
      <c r="J2593" s="1" t="s">
        <v>1664</v>
      </c>
      <c r="K2593" s="1" t="s">
        <v>2432</v>
      </c>
    </row>
    <row r="2594" spans="1:11" x14ac:dyDescent="0.2">
      <c r="A2594" s="6" t="str">
        <f>INDEX(UF_acronyms!$A$1:$C$28,MATCH(B2594,UF_acronyms!$C$1:$C$28,0),2)</f>
        <v>MG</v>
      </c>
      <c r="B2594" s="1" t="s">
        <v>5237</v>
      </c>
      <c r="C2594" s="1" t="s">
        <v>5979</v>
      </c>
      <c r="D2594" s="1" t="s">
        <v>5980</v>
      </c>
      <c r="E2594" s="11">
        <v>34936</v>
      </c>
      <c r="F2594" s="6" t="str">
        <f>CONCATENATE(tb_SVI[[#This Row],[Nome Município]],"/",tb_SVI[[#This Row],[UF]])</f>
        <v>Itamarandiba/MG</v>
      </c>
      <c r="G2594" s="1" t="s">
        <v>18</v>
      </c>
      <c r="H2594" s="1" t="s">
        <v>126</v>
      </c>
      <c r="I2594" s="1" t="s">
        <v>2524</v>
      </c>
      <c r="J2594" s="1" t="s">
        <v>430</v>
      </c>
      <c r="K2594" s="1" t="s">
        <v>366</v>
      </c>
    </row>
    <row r="2595" spans="1:11" x14ac:dyDescent="0.2">
      <c r="A2595" s="6" t="str">
        <f>INDEX(UF_acronyms!$A$1:$C$28,MATCH(B2595,UF_acronyms!$C$1:$C$28,0),2)</f>
        <v>MG</v>
      </c>
      <c r="B2595" s="1" t="s">
        <v>5237</v>
      </c>
      <c r="C2595" s="1" t="s">
        <v>5981</v>
      </c>
      <c r="D2595" s="1" t="s">
        <v>5982</v>
      </c>
      <c r="E2595" s="11">
        <v>4375</v>
      </c>
      <c r="F2595" s="6" t="str">
        <f>CONCATENATE(tb_SVI[[#This Row],[Nome Município]],"/",tb_SVI[[#This Row],[UF]])</f>
        <v>Itamarati de Minas/MG</v>
      </c>
      <c r="G2595" s="1" t="s">
        <v>18</v>
      </c>
      <c r="H2595" s="1" t="s">
        <v>1371</v>
      </c>
      <c r="I2595" s="1" t="s">
        <v>1429</v>
      </c>
      <c r="J2595" s="1" t="s">
        <v>1239</v>
      </c>
      <c r="K2595" s="1" t="s">
        <v>1460</v>
      </c>
    </row>
    <row r="2596" spans="1:11" x14ac:dyDescent="0.2">
      <c r="A2596" s="6" t="str">
        <f>INDEX(UF_acronyms!$A$1:$C$28,MATCH(B2596,UF_acronyms!$C$1:$C$28,0),2)</f>
        <v>MG</v>
      </c>
      <c r="B2596" s="1" t="s">
        <v>5237</v>
      </c>
      <c r="C2596" s="1" t="s">
        <v>5983</v>
      </c>
      <c r="D2596" s="1" t="s">
        <v>5984</v>
      </c>
      <c r="E2596" s="11">
        <v>23209</v>
      </c>
      <c r="F2596" s="6" t="str">
        <f>CONCATENATE(tb_SVI[[#This Row],[Nome Município]],"/",tb_SVI[[#This Row],[UF]])</f>
        <v>Itambacuri/MG</v>
      </c>
      <c r="G2596" s="1" t="s">
        <v>18</v>
      </c>
      <c r="H2596" s="1" t="s">
        <v>863</v>
      </c>
      <c r="I2596" s="1" t="s">
        <v>4220</v>
      </c>
      <c r="J2596" s="1" t="s">
        <v>532</v>
      </c>
      <c r="K2596" s="1" t="s">
        <v>588</v>
      </c>
    </row>
    <row r="2597" spans="1:11" x14ac:dyDescent="0.2">
      <c r="A2597" s="6" t="str">
        <f>INDEX(UF_acronyms!$A$1:$C$28,MATCH(B2597,UF_acronyms!$C$1:$C$28,0),2)</f>
        <v>MG</v>
      </c>
      <c r="B2597" s="1" t="s">
        <v>5237</v>
      </c>
      <c r="C2597" s="1" t="s">
        <v>5985</v>
      </c>
      <c r="D2597" s="1" t="s">
        <v>5986</v>
      </c>
      <c r="E2597" s="11">
        <v>2056</v>
      </c>
      <c r="F2597" s="6" t="str">
        <f>CONCATENATE(tb_SVI[[#This Row],[Nome Município]],"/",tb_SVI[[#This Row],[UF]])</f>
        <v>Itambé do Mato Dentro/MG</v>
      </c>
      <c r="G2597" s="1" t="s">
        <v>18</v>
      </c>
      <c r="H2597" s="1" t="s">
        <v>189</v>
      </c>
      <c r="I2597" s="1" t="s">
        <v>247</v>
      </c>
      <c r="J2597" s="1" t="s">
        <v>460</v>
      </c>
      <c r="K2597" s="1" t="s">
        <v>377</v>
      </c>
    </row>
    <row r="2598" spans="1:11" x14ac:dyDescent="0.2">
      <c r="A2598" s="6" t="str">
        <f>INDEX(UF_acronyms!$A$1:$C$28,MATCH(B2598,UF_acronyms!$C$1:$C$28,0),2)</f>
        <v>MG</v>
      </c>
      <c r="B2598" s="1" t="s">
        <v>5237</v>
      </c>
      <c r="C2598" s="1" t="s">
        <v>5987</v>
      </c>
      <c r="D2598" s="1" t="s">
        <v>5988</v>
      </c>
      <c r="E2598" s="11">
        <v>10157</v>
      </c>
      <c r="F2598" s="6" t="str">
        <f>CONCATENATE(tb_SVI[[#This Row],[Nome Município]],"/",tb_SVI[[#This Row],[UF]])</f>
        <v>Itamogi/MG</v>
      </c>
      <c r="G2598" s="1" t="s">
        <v>18</v>
      </c>
      <c r="H2598" s="1" t="s">
        <v>5540</v>
      </c>
      <c r="I2598" s="1" t="s">
        <v>5242</v>
      </c>
      <c r="J2598" s="1" t="s">
        <v>1735</v>
      </c>
      <c r="K2598" s="1" t="s">
        <v>1004</v>
      </c>
    </row>
    <row r="2599" spans="1:11" x14ac:dyDescent="0.2">
      <c r="A2599" s="6" t="str">
        <f>INDEX(UF_acronyms!$A$1:$C$28,MATCH(B2599,UF_acronyms!$C$1:$C$28,0),2)</f>
        <v>MG</v>
      </c>
      <c r="B2599" s="1" t="s">
        <v>5237</v>
      </c>
      <c r="C2599" s="1" t="s">
        <v>5989</v>
      </c>
      <c r="D2599" s="1" t="s">
        <v>5990</v>
      </c>
      <c r="E2599" s="11">
        <v>15714</v>
      </c>
      <c r="F2599" s="6" t="str">
        <f>CONCATENATE(tb_SVI[[#This Row],[Nome Município]],"/",tb_SVI[[#This Row],[UF]])</f>
        <v>Itamonte/MG</v>
      </c>
      <c r="G2599" s="1" t="s">
        <v>18</v>
      </c>
      <c r="H2599" s="1" t="s">
        <v>2441</v>
      </c>
      <c r="I2599" s="1" t="s">
        <v>1420</v>
      </c>
      <c r="J2599" s="1" t="s">
        <v>812</v>
      </c>
      <c r="K2599" s="1" t="s">
        <v>785</v>
      </c>
    </row>
    <row r="2600" spans="1:11" x14ac:dyDescent="0.2">
      <c r="A2600" s="6" t="str">
        <f>INDEX(UF_acronyms!$A$1:$C$28,MATCH(B2600,UF_acronyms!$C$1:$C$28,0),2)</f>
        <v>MG</v>
      </c>
      <c r="B2600" s="1" t="s">
        <v>5237</v>
      </c>
      <c r="C2600" s="1" t="s">
        <v>5991</v>
      </c>
      <c r="D2600" s="1" t="s">
        <v>5992</v>
      </c>
      <c r="E2600" s="11">
        <v>15423</v>
      </c>
      <c r="F2600" s="6" t="str">
        <f>CONCATENATE(tb_SVI[[#This Row],[Nome Município]],"/",tb_SVI[[#This Row],[UF]])</f>
        <v>Itanhandu/MG</v>
      </c>
      <c r="G2600" s="1" t="s">
        <v>18</v>
      </c>
      <c r="H2600" s="1" t="s">
        <v>3598</v>
      </c>
      <c r="I2600" s="1" t="s">
        <v>5960</v>
      </c>
      <c r="J2600" s="1" t="s">
        <v>1765</v>
      </c>
      <c r="K2600" s="1" t="s">
        <v>450</v>
      </c>
    </row>
    <row r="2601" spans="1:11" x14ac:dyDescent="0.2">
      <c r="A2601" s="6" t="str">
        <f>INDEX(UF_acronyms!$A$1:$C$28,MATCH(B2601,UF_acronyms!$C$1:$C$28,0),2)</f>
        <v>MG</v>
      </c>
      <c r="B2601" s="1" t="s">
        <v>5237</v>
      </c>
      <c r="C2601" s="1" t="s">
        <v>5993</v>
      </c>
      <c r="D2601" s="1" t="s">
        <v>5994</v>
      </c>
      <c r="E2601" s="11">
        <v>12244</v>
      </c>
      <c r="F2601" s="6" t="str">
        <f>CONCATENATE(tb_SVI[[#This Row],[Nome Município]],"/",tb_SVI[[#This Row],[UF]])</f>
        <v>Itanhomi/MG</v>
      </c>
      <c r="G2601" s="1" t="s">
        <v>18</v>
      </c>
      <c r="H2601" s="1" t="s">
        <v>459</v>
      </c>
      <c r="I2601" s="1" t="s">
        <v>162</v>
      </c>
      <c r="J2601" s="1" t="s">
        <v>1297</v>
      </c>
      <c r="K2601" s="1" t="s">
        <v>460</v>
      </c>
    </row>
    <row r="2602" spans="1:11" x14ac:dyDescent="0.2">
      <c r="A2602" s="6" t="str">
        <f>INDEX(UF_acronyms!$A$1:$C$28,MATCH(B2602,UF_acronyms!$C$1:$C$28,0),2)</f>
        <v>MG</v>
      </c>
      <c r="B2602" s="1" t="s">
        <v>5237</v>
      </c>
      <c r="C2602" s="1" t="s">
        <v>5995</v>
      </c>
      <c r="D2602" s="1" t="s">
        <v>5996</v>
      </c>
      <c r="E2602" s="11">
        <v>21029</v>
      </c>
      <c r="F2602" s="6" t="str">
        <f>CONCATENATE(tb_SVI[[#This Row],[Nome Município]],"/",tb_SVI[[#This Row],[UF]])</f>
        <v>Itaobim/MG</v>
      </c>
      <c r="G2602" s="1" t="s">
        <v>18</v>
      </c>
      <c r="H2602" s="1" t="s">
        <v>133</v>
      </c>
      <c r="I2602" s="1" t="s">
        <v>1366</v>
      </c>
      <c r="J2602" s="1" t="s">
        <v>146</v>
      </c>
      <c r="K2602" s="1" t="s">
        <v>33</v>
      </c>
    </row>
    <row r="2603" spans="1:11" x14ac:dyDescent="0.2">
      <c r="A2603" s="6" t="str">
        <f>INDEX(UF_acronyms!$A$1:$C$28,MATCH(B2603,UF_acronyms!$C$1:$C$28,0),2)</f>
        <v>MG</v>
      </c>
      <c r="B2603" s="1" t="s">
        <v>5237</v>
      </c>
      <c r="C2603" s="1" t="s">
        <v>5997</v>
      </c>
      <c r="D2603" s="1" t="s">
        <v>5998</v>
      </c>
      <c r="E2603" s="11">
        <v>15379</v>
      </c>
      <c r="F2603" s="6" t="str">
        <f>CONCATENATE(tb_SVI[[#This Row],[Nome Município]],"/",tb_SVI[[#This Row],[UF]])</f>
        <v>Itapagipe/MG</v>
      </c>
      <c r="G2603" s="1" t="s">
        <v>18</v>
      </c>
      <c r="H2603" s="1" t="s">
        <v>261</v>
      </c>
      <c r="I2603" s="1" t="s">
        <v>5688</v>
      </c>
      <c r="J2603" s="1" t="s">
        <v>2262</v>
      </c>
      <c r="K2603" s="1" t="s">
        <v>390</v>
      </c>
    </row>
    <row r="2604" spans="1:11" x14ac:dyDescent="0.2">
      <c r="A2604" s="6" t="str">
        <f>INDEX(UF_acronyms!$A$1:$C$28,MATCH(B2604,UF_acronyms!$C$1:$C$28,0),2)</f>
        <v>MG</v>
      </c>
      <c r="B2604" s="1" t="s">
        <v>5237</v>
      </c>
      <c r="C2604" s="1" t="s">
        <v>5999</v>
      </c>
      <c r="D2604" s="1" t="s">
        <v>6000</v>
      </c>
      <c r="E2604" s="11">
        <v>21761</v>
      </c>
      <c r="F2604" s="6" t="str">
        <f>CONCATENATE(tb_SVI[[#This Row],[Nome Município]],"/",tb_SVI[[#This Row],[UF]])</f>
        <v>Itapecerica/MG</v>
      </c>
      <c r="G2604" s="1" t="s">
        <v>18</v>
      </c>
      <c r="H2604" s="1" t="s">
        <v>1511</v>
      </c>
      <c r="I2604" s="1" t="s">
        <v>1524</v>
      </c>
      <c r="J2604" s="1" t="s">
        <v>526</v>
      </c>
      <c r="K2604" s="1" t="s">
        <v>1469</v>
      </c>
    </row>
    <row r="2605" spans="1:11" x14ac:dyDescent="0.2">
      <c r="A2605" s="6" t="str">
        <f>INDEX(UF_acronyms!$A$1:$C$28,MATCH(B2605,UF_acronyms!$C$1:$C$28,0),2)</f>
        <v>MG</v>
      </c>
      <c r="B2605" s="1" t="s">
        <v>5237</v>
      </c>
      <c r="C2605" s="1" t="s">
        <v>6001</v>
      </c>
      <c r="D2605" s="1" t="s">
        <v>6002</v>
      </c>
      <c r="E2605" s="11">
        <v>9881</v>
      </c>
      <c r="F2605" s="6" t="str">
        <f>CONCATENATE(tb_SVI[[#This Row],[Nome Município]],"/",tb_SVI[[#This Row],[UF]])</f>
        <v>Itapeva/MG</v>
      </c>
      <c r="G2605" s="1" t="s">
        <v>18</v>
      </c>
      <c r="H2605" s="1" t="s">
        <v>998</v>
      </c>
      <c r="I2605" s="1" t="s">
        <v>3286</v>
      </c>
      <c r="J2605" s="1" t="s">
        <v>1393</v>
      </c>
      <c r="K2605" s="1" t="s">
        <v>812</v>
      </c>
    </row>
    <row r="2606" spans="1:11" x14ac:dyDescent="0.2">
      <c r="A2606" s="6" t="str">
        <f>INDEX(UF_acronyms!$A$1:$C$28,MATCH(B2606,UF_acronyms!$C$1:$C$28,0),2)</f>
        <v>MG</v>
      </c>
      <c r="B2606" s="1" t="s">
        <v>5237</v>
      </c>
      <c r="C2606" s="1" t="s">
        <v>6003</v>
      </c>
      <c r="D2606" s="1" t="s">
        <v>6004</v>
      </c>
      <c r="E2606" s="11">
        <v>5369</v>
      </c>
      <c r="F2606" s="6" t="str">
        <f>CONCATENATE(tb_SVI[[#This Row],[Nome Município]],"/",tb_SVI[[#This Row],[UF]])</f>
        <v>Itaverava/MG</v>
      </c>
      <c r="G2606" s="1" t="s">
        <v>18</v>
      </c>
      <c r="H2606" s="1" t="s">
        <v>287</v>
      </c>
      <c r="I2606" s="1" t="s">
        <v>48</v>
      </c>
      <c r="J2606" s="1" t="s">
        <v>178</v>
      </c>
      <c r="K2606" s="1" t="s">
        <v>378</v>
      </c>
    </row>
    <row r="2607" spans="1:11" x14ac:dyDescent="0.2">
      <c r="A2607" s="6" t="str">
        <f>INDEX(UF_acronyms!$A$1:$C$28,MATCH(B2607,UF_acronyms!$C$1:$C$28,0),2)</f>
        <v>MG</v>
      </c>
      <c r="B2607" s="1" t="s">
        <v>5237</v>
      </c>
      <c r="C2607" s="1" t="s">
        <v>6005</v>
      </c>
      <c r="D2607" s="1" t="s">
        <v>6006</v>
      </c>
      <c r="E2607" s="11">
        <v>16199</v>
      </c>
      <c r="F2607" s="6" t="str">
        <f>CONCATENATE(tb_SVI[[#This Row],[Nome Município]],"/",tb_SVI[[#This Row],[UF]])</f>
        <v>Itaú de Minas/MG</v>
      </c>
      <c r="G2607" s="1" t="s">
        <v>18</v>
      </c>
      <c r="H2607" s="1" t="s">
        <v>1396</v>
      </c>
      <c r="I2607" s="1" t="s">
        <v>3197</v>
      </c>
      <c r="J2607" s="1" t="s">
        <v>1289</v>
      </c>
      <c r="K2607" s="1" t="s">
        <v>394</v>
      </c>
    </row>
    <row r="2608" spans="1:11" x14ac:dyDescent="0.2">
      <c r="A2608" s="6" t="str">
        <f>INDEX(UF_acronyms!$A$1:$C$28,MATCH(B2608,UF_acronyms!$C$1:$C$28,0),2)</f>
        <v>MG</v>
      </c>
      <c r="B2608" s="1" t="s">
        <v>5237</v>
      </c>
      <c r="C2608" s="1" t="s">
        <v>6007</v>
      </c>
      <c r="D2608" s="1" t="s">
        <v>6008</v>
      </c>
      <c r="E2608" s="11">
        <v>93847</v>
      </c>
      <c r="F2608" s="6" t="str">
        <f>CONCATENATE(tb_SVI[[#This Row],[Nome Município]],"/",tb_SVI[[#This Row],[UF]])</f>
        <v>Itaúna/MG</v>
      </c>
      <c r="G2608" s="1" t="s">
        <v>18</v>
      </c>
      <c r="H2608" s="1" t="s">
        <v>1359</v>
      </c>
      <c r="I2608" s="1" t="s">
        <v>2150</v>
      </c>
      <c r="J2608" s="1" t="s">
        <v>196</v>
      </c>
      <c r="K2608" s="1" t="s">
        <v>2441</v>
      </c>
    </row>
    <row r="2609" spans="1:11" x14ac:dyDescent="0.2">
      <c r="A2609" s="6" t="str">
        <f>INDEX(UF_acronyms!$A$1:$C$28,MATCH(B2609,UF_acronyms!$C$1:$C$28,0),2)</f>
        <v>MG</v>
      </c>
      <c r="B2609" s="1" t="s">
        <v>5237</v>
      </c>
      <c r="C2609" s="1" t="s">
        <v>6009</v>
      </c>
      <c r="D2609" s="1" t="s">
        <v>6010</v>
      </c>
      <c r="E2609" s="11">
        <v>15022</v>
      </c>
      <c r="F2609" s="6" t="str">
        <f>CONCATENATE(tb_SVI[[#This Row],[Nome Município]],"/",tb_SVI[[#This Row],[UF]])</f>
        <v>Itinga/MG</v>
      </c>
      <c r="G2609" s="1" t="s">
        <v>18</v>
      </c>
      <c r="H2609" s="1" t="s">
        <v>384</v>
      </c>
      <c r="I2609" s="1" t="s">
        <v>706</v>
      </c>
      <c r="J2609" s="1" t="s">
        <v>1007</v>
      </c>
      <c r="K2609" s="1" t="s">
        <v>164</v>
      </c>
    </row>
    <row r="2610" spans="1:11" x14ac:dyDescent="0.2">
      <c r="A2610" s="6" t="str">
        <f>INDEX(UF_acronyms!$A$1:$C$28,MATCH(B2610,UF_acronyms!$C$1:$C$28,0),2)</f>
        <v>MG</v>
      </c>
      <c r="B2610" s="1" t="s">
        <v>5237</v>
      </c>
      <c r="C2610" s="1" t="s">
        <v>6011</v>
      </c>
      <c r="D2610" s="1" t="s">
        <v>6012</v>
      </c>
      <c r="E2610" s="11">
        <v>6063</v>
      </c>
      <c r="F2610" s="6" t="str">
        <f>CONCATENATE(tb_SVI[[#This Row],[Nome Município]],"/",tb_SVI[[#This Row],[UF]])</f>
        <v>Itueta/MG</v>
      </c>
      <c r="G2610" s="1" t="s">
        <v>18</v>
      </c>
      <c r="H2610" s="1" t="s">
        <v>187</v>
      </c>
      <c r="I2610" s="1" t="s">
        <v>1927</v>
      </c>
      <c r="J2610" s="1" t="s">
        <v>867</v>
      </c>
      <c r="K2610" s="1" t="s">
        <v>355</v>
      </c>
    </row>
    <row r="2611" spans="1:11" x14ac:dyDescent="0.2">
      <c r="A2611" s="6" t="str">
        <f>INDEX(UF_acronyms!$A$1:$C$28,MATCH(B2611,UF_acronyms!$C$1:$C$28,0),2)</f>
        <v>MG</v>
      </c>
      <c r="B2611" s="1" t="s">
        <v>5237</v>
      </c>
      <c r="C2611" s="1" t="s">
        <v>6013</v>
      </c>
      <c r="D2611" s="1" t="s">
        <v>6014</v>
      </c>
      <c r="E2611" s="11">
        <v>105255</v>
      </c>
      <c r="F2611" s="6" t="str">
        <f>CONCATENATE(tb_SVI[[#This Row],[Nome Município]],"/",tb_SVI[[#This Row],[UF]])</f>
        <v>Ituiutaba/MG</v>
      </c>
      <c r="G2611" s="1" t="s">
        <v>18</v>
      </c>
      <c r="H2611" s="1" t="s">
        <v>1562</v>
      </c>
      <c r="I2611" s="1" t="s">
        <v>216</v>
      </c>
      <c r="J2611" s="1" t="s">
        <v>529</v>
      </c>
      <c r="K2611" s="1" t="s">
        <v>2257</v>
      </c>
    </row>
    <row r="2612" spans="1:11" x14ac:dyDescent="0.2">
      <c r="A2612" s="6" t="str">
        <f>INDEX(UF_acronyms!$A$1:$C$28,MATCH(B2612,UF_acronyms!$C$1:$C$28,0),2)</f>
        <v>MG</v>
      </c>
      <c r="B2612" s="1" t="s">
        <v>5237</v>
      </c>
      <c r="C2612" s="1" t="s">
        <v>6015</v>
      </c>
      <c r="D2612" s="1" t="s">
        <v>6016</v>
      </c>
      <c r="E2612" s="11">
        <v>6000</v>
      </c>
      <c r="F2612" s="6" t="str">
        <f>CONCATENATE(tb_SVI[[#This Row],[Nome Município]],"/",tb_SVI[[#This Row],[UF]])</f>
        <v>Itumirim/MG</v>
      </c>
      <c r="G2612" s="1" t="s">
        <v>18</v>
      </c>
      <c r="H2612" s="1" t="s">
        <v>134</v>
      </c>
      <c r="I2612" s="1" t="s">
        <v>1381</v>
      </c>
      <c r="J2612" s="1" t="s">
        <v>1537</v>
      </c>
      <c r="K2612" s="1" t="s">
        <v>2227</v>
      </c>
    </row>
    <row r="2613" spans="1:11" x14ac:dyDescent="0.2">
      <c r="A2613" s="6" t="str">
        <f>INDEX(UF_acronyms!$A$1:$C$28,MATCH(B2613,UF_acronyms!$C$1:$C$28,0),2)</f>
        <v>MG</v>
      </c>
      <c r="B2613" s="1" t="s">
        <v>5237</v>
      </c>
      <c r="C2613" s="1" t="s">
        <v>6017</v>
      </c>
      <c r="D2613" s="1" t="s">
        <v>6018</v>
      </c>
      <c r="E2613" s="11">
        <v>39690</v>
      </c>
      <c r="F2613" s="6" t="str">
        <f>CONCATENATE(tb_SVI[[#This Row],[Nome Município]],"/",tb_SVI[[#This Row],[UF]])</f>
        <v>Iturama/MG</v>
      </c>
      <c r="G2613" s="1" t="s">
        <v>18</v>
      </c>
      <c r="H2613" s="1" t="s">
        <v>142</v>
      </c>
      <c r="I2613" s="1" t="s">
        <v>1469</v>
      </c>
      <c r="J2613" s="1" t="s">
        <v>390</v>
      </c>
      <c r="K2613" s="1" t="s">
        <v>450</v>
      </c>
    </row>
    <row r="2614" spans="1:11" x14ac:dyDescent="0.2">
      <c r="A2614" s="6" t="str">
        <f>INDEX(UF_acronyms!$A$1:$C$28,MATCH(B2614,UF_acronyms!$C$1:$C$28,0),2)</f>
        <v>MG</v>
      </c>
      <c r="B2614" s="1" t="s">
        <v>5237</v>
      </c>
      <c r="C2614" s="1" t="s">
        <v>6019</v>
      </c>
      <c r="D2614" s="1" t="s">
        <v>6020</v>
      </c>
      <c r="E2614" s="11">
        <v>3768</v>
      </c>
      <c r="F2614" s="6" t="str">
        <f>CONCATENATE(tb_SVI[[#This Row],[Nome Município]],"/",tb_SVI[[#This Row],[UF]])</f>
        <v>Itutinga/MG</v>
      </c>
      <c r="G2614" s="1" t="s">
        <v>18</v>
      </c>
      <c r="H2614" s="1" t="s">
        <v>392</v>
      </c>
      <c r="I2614" s="1" t="s">
        <v>2161</v>
      </c>
      <c r="J2614" s="1" t="s">
        <v>19</v>
      </c>
      <c r="K2614" s="1" t="s">
        <v>1397</v>
      </c>
    </row>
    <row r="2615" spans="1:11" x14ac:dyDescent="0.2">
      <c r="A2615" s="6" t="str">
        <f>INDEX(UF_acronyms!$A$1:$C$28,MATCH(B2615,UF_acronyms!$C$1:$C$28,0),2)</f>
        <v>MG</v>
      </c>
      <c r="B2615" s="1" t="s">
        <v>5237</v>
      </c>
      <c r="C2615" s="1" t="s">
        <v>6021</v>
      </c>
      <c r="D2615" s="1" t="s">
        <v>6022</v>
      </c>
      <c r="E2615" s="11">
        <v>12323</v>
      </c>
      <c r="F2615" s="6" t="str">
        <f>CONCATENATE(tb_SVI[[#This Row],[Nome Município]],"/",tb_SVI[[#This Row],[UF]])</f>
        <v>Jacinto/MG</v>
      </c>
      <c r="G2615" s="1" t="s">
        <v>18</v>
      </c>
      <c r="H2615" s="1" t="s">
        <v>300</v>
      </c>
      <c r="I2615" s="1" t="s">
        <v>1244</v>
      </c>
      <c r="J2615" s="1" t="s">
        <v>67</v>
      </c>
      <c r="K2615" s="1" t="s">
        <v>409</v>
      </c>
    </row>
    <row r="2616" spans="1:11" x14ac:dyDescent="0.2">
      <c r="A2616" s="6" t="str">
        <f>INDEX(UF_acronyms!$A$1:$C$28,MATCH(B2616,UF_acronyms!$C$1:$C$28,0),2)</f>
        <v>MG</v>
      </c>
      <c r="B2616" s="1" t="s">
        <v>5237</v>
      </c>
      <c r="C2616" s="1" t="s">
        <v>6023</v>
      </c>
      <c r="D2616" s="1" t="s">
        <v>6024</v>
      </c>
      <c r="E2616" s="11">
        <v>26264</v>
      </c>
      <c r="F2616" s="6" t="str">
        <f>CONCATENATE(tb_SVI[[#This Row],[Nome Município]],"/",tb_SVI[[#This Row],[UF]])</f>
        <v>Jacutinga/MG</v>
      </c>
      <c r="G2616" s="1" t="s">
        <v>18</v>
      </c>
      <c r="H2616" s="1" t="s">
        <v>1363</v>
      </c>
      <c r="I2616" s="1" t="s">
        <v>2150</v>
      </c>
      <c r="J2616" s="1" t="s">
        <v>282</v>
      </c>
      <c r="K2616" s="1" t="s">
        <v>2216</v>
      </c>
    </row>
    <row r="2617" spans="1:11" x14ac:dyDescent="0.2">
      <c r="A2617" s="6" t="str">
        <f>INDEX(UF_acronyms!$A$1:$C$28,MATCH(B2617,UF_acronyms!$C$1:$C$28,0),2)</f>
        <v>MG</v>
      </c>
      <c r="B2617" s="1" t="s">
        <v>5237</v>
      </c>
      <c r="C2617" s="1" t="s">
        <v>6025</v>
      </c>
      <c r="D2617" s="1" t="s">
        <v>6026</v>
      </c>
      <c r="E2617" s="11">
        <v>7691</v>
      </c>
      <c r="F2617" s="6" t="str">
        <f>CONCATENATE(tb_SVI[[#This Row],[Nome Município]],"/",tb_SVI[[#This Row],[UF]])</f>
        <v>Jacuí/MG</v>
      </c>
      <c r="G2617" s="1" t="s">
        <v>18</v>
      </c>
      <c r="H2617" s="1" t="s">
        <v>833</v>
      </c>
      <c r="I2617" s="1" t="s">
        <v>5445</v>
      </c>
      <c r="J2617" s="1" t="s">
        <v>218</v>
      </c>
      <c r="K2617" s="1" t="s">
        <v>1393</v>
      </c>
    </row>
    <row r="2618" spans="1:11" x14ac:dyDescent="0.2">
      <c r="A2618" s="6" t="str">
        <f>INDEX(UF_acronyms!$A$1:$C$28,MATCH(B2618,UF_acronyms!$C$1:$C$28,0),2)</f>
        <v>MG</v>
      </c>
      <c r="B2618" s="1" t="s">
        <v>5237</v>
      </c>
      <c r="C2618" s="1" t="s">
        <v>6027</v>
      </c>
      <c r="D2618" s="1" t="s">
        <v>6028</v>
      </c>
      <c r="E2618" s="11">
        <v>3142</v>
      </c>
      <c r="F2618" s="6" t="str">
        <f>CONCATENATE(tb_SVI[[#This Row],[Nome Município]],"/",tb_SVI[[#This Row],[UF]])</f>
        <v>Jaguaraçu/MG</v>
      </c>
      <c r="G2618" s="1" t="s">
        <v>18</v>
      </c>
      <c r="H2618" s="1" t="s">
        <v>399</v>
      </c>
      <c r="I2618" s="1" t="s">
        <v>5945</v>
      </c>
      <c r="J2618" s="1" t="s">
        <v>64</v>
      </c>
      <c r="K2618" s="1" t="s">
        <v>1065</v>
      </c>
    </row>
    <row r="2619" spans="1:11" x14ac:dyDescent="0.2">
      <c r="A2619" s="6" t="str">
        <f>INDEX(UF_acronyms!$A$1:$C$28,MATCH(B2619,UF_acronyms!$C$1:$C$28,0),2)</f>
        <v>MG</v>
      </c>
      <c r="B2619" s="1" t="s">
        <v>5237</v>
      </c>
      <c r="C2619" s="1" t="s">
        <v>6029</v>
      </c>
      <c r="D2619" s="1" t="s">
        <v>6030</v>
      </c>
      <c r="E2619" s="11">
        <v>5429</v>
      </c>
      <c r="F2619" s="6" t="str">
        <f>CONCATENATE(tb_SVI[[#This Row],[Nome Município]],"/",tb_SVI[[#This Row],[UF]])</f>
        <v>Jampruca/MG</v>
      </c>
      <c r="G2619" s="1" t="s">
        <v>18</v>
      </c>
      <c r="H2619" s="1" t="s">
        <v>56</v>
      </c>
      <c r="I2619" s="1" t="s">
        <v>203</v>
      </c>
      <c r="J2619" s="1" t="s">
        <v>108</v>
      </c>
      <c r="K2619" s="1" t="s">
        <v>207</v>
      </c>
    </row>
    <row r="2620" spans="1:11" x14ac:dyDescent="0.2">
      <c r="A2620" s="6" t="str">
        <f>INDEX(UF_acronyms!$A$1:$C$28,MATCH(B2620,UF_acronyms!$C$1:$C$28,0),2)</f>
        <v>MG</v>
      </c>
      <c r="B2620" s="1" t="s">
        <v>5237</v>
      </c>
      <c r="C2620" s="1" t="s">
        <v>6031</v>
      </c>
      <c r="D2620" s="1" t="s">
        <v>6032</v>
      </c>
      <c r="E2620" s="11">
        <v>72018</v>
      </c>
      <c r="F2620" s="6" t="str">
        <f>CONCATENATE(tb_SVI[[#This Row],[Nome Município]],"/",tb_SVI[[#This Row],[UF]])</f>
        <v>Janaúba/MG</v>
      </c>
      <c r="G2620" s="1" t="s">
        <v>18</v>
      </c>
      <c r="H2620" s="1" t="s">
        <v>1528</v>
      </c>
      <c r="I2620" s="1" t="s">
        <v>1284</v>
      </c>
      <c r="J2620" s="1" t="s">
        <v>514</v>
      </c>
      <c r="K2620" s="1" t="s">
        <v>936</v>
      </c>
    </row>
    <row r="2621" spans="1:11" x14ac:dyDescent="0.2">
      <c r="A2621" s="6" t="str">
        <f>INDEX(UF_acronyms!$A$1:$C$28,MATCH(B2621,UF_acronyms!$C$1:$C$28,0),2)</f>
        <v>MG</v>
      </c>
      <c r="B2621" s="1" t="s">
        <v>5237</v>
      </c>
      <c r="C2621" s="1" t="s">
        <v>6033</v>
      </c>
      <c r="D2621" s="1" t="s">
        <v>6034</v>
      </c>
      <c r="E2621" s="11">
        <v>67852</v>
      </c>
      <c r="F2621" s="6" t="str">
        <f>CONCATENATE(tb_SVI[[#This Row],[Nome Município]],"/",tb_SVI[[#This Row],[UF]])</f>
        <v>Januária/MG</v>
      </c>
      <c r="G2621" s="1" t="s">
        <v>18</v>
      </c>
      <c r="H2621" s="1" t="s">
        <v>331</v>
      </c>
      <c r="I2621" s="1" t="s">
        <v>1074</v>
      </c>
      <c r="J2621" s="1" t="s">
        <v>317</v>
      </c>
      <c r="K2621" s="1" t="s">
        <v>120</v>
      </c>
    </row>
    <row r="2622" spans="1:11" x14ac:dyDescent="0.2">
      <c r="A2622" s="6" t="str">
        <f>INDEX(UF_acronyms!$A$1:$C$28,MATCH(B2622,UF_acronyms!$C$1:$C$28,0),2)</f>
        <v>MG</v>
      </c>
      <c r="B2622" s="1" t="s">
        <v>5237</v>
      </c>
      <c r="C2622" s="1" t="s">
        <v>6035</v>
      </c>
      <c r="D2622" s="1" t="s">
        <v>6036</v>
      </c>
      <c r="E2622" s="11">
        <v>4384</v>
      </c>
      <c r="F2622" s="6" t="str">
        <f>CONCATENATE(tb_SVI[[#This Row],[Nome Município]],"/",tb_SVI[[#This Row],[UF]])</f>
        <v>Japaraíba/MG</v>
      </c>
      <c r="G2622" s="1" t="s">
        <v>18</v>
      </c>
      <c r="H2622" s="1" t="s">
        <v>1481</v>
      </c>
      <c r="I2622" s="1" t="s">
        <v>1455</v>
      </c>
      <c r="J2622" s="1" t="s">
        <v>177</v>
      </c>
      <c r="K2622" s="1" t="s">
        <v>54</v>
      </c>
    </row>
    <row r="2623" spans="1:11" x14ac:dyDescent="0.2">
      <c r="A2623" s="6" t="str">
        <f>INDEX(UF_acronyms!$A$1:$C$28,MATCH(B2623,UF_acronyms!$C$1:$C$28,0),2)</f>
        <v>MG</v>
      </c>
      <c r="B2623" s="1" t="s">
        <v>5237</v>
      </c>
      <c r="C2623" s="1" t="s">
        <v>6037</v>
      </c>
      <c r="D2623" s="1" t="s">
        <v>6038</v>
      </c>
      <c r="E2623" s="11">
        <v>7982</v>
      </c>
      <c r="F2623" s="6" t="str">
        <f>CONCATENATE(tb_SVI[[#This Row],[Nome Município]],"/",tb_SVI[[#This Row],[UF]])</f>
        <v>Japonvar/MG</v>
      </c>
      <c r="G2623" s="1" t="s">
        <v>18</v>
      </c>
      <c r="H2623" s="1" t="s">
        <v>42</v>
      </c>
      <c r="I2623" s="1" t="s">
        <v>1555</v>
      </c>
      <c r="J2623" s="1" t="s">
        <v>426</v>
      </c>
      <c r="K2623" s="1" t="s">
        <v>111</v>
      </c>
    </row>
    <row r="2624" spans="1:11" x14ac:dyDescent="0.2">
      <c r="A2624" s="6" t="str">
        <f>INDEX(UF_acronyms!$A$1:$C$28,MATCH(B2624,UF_acronyms!$C$1:$C$28,0),2)</f>
        <v>MG</v>
      </c>
      <c r="B2624" s="1" t="s">
        <v>5237</v>
      </c>
      <c r="C2624" s="1" t="s">
        <v>6039</v>
      </c>
      <c r="D2624" s="1" t="s">
        <v>6040</v>
      </c>
      <c r="E2624" s="11">
        <v>39388</v>
      </c>
      <c r="F2624" s="6" t="str">
        <f>CONCATENATE(tb_SVI[[#This Row],[Nome Município]],"/",tb_SVI[[#This Row],[UF]])</f>
        <v>Jaíba/MG</v>
      </c>
      <c r="G2624" s="1" t="s">
        <v>18</v>
      </c>
      <c r="H2624" s="1" t="s">
        <v>772</v>
      </c>
      <c r="I2624" s="1" t="s">
        <v>2577</v>
      </c>
      <c r="J2624" s="1" t="s">
        <v>181</v>
      </c>
      <c r="K2624" s="1" t="s">
        <v>1520</v>
      </c>
    </row>
    <row r="2625" spans="1:11" x14ac:dyDescent="0.2">
      <c r="A2625" s="6" t="str">
        <f>INDEX(UF_acronyms!$A$1:$C$28,MATCH(B2625,UF_acronyms!$C$1:$C$28,0),2)</f>
        <v>MG</v>
      </c>
      <c r="B2625" s="1" t="s">
        <v>5237</v>
      </c>
      <c r="C2625" s="1" t="s">
        <v>6041</v>
      </c>
      <c r="D2625" s="1" t="s">
        <v>6042</v>
      </c>
      <c r="E2625" s="11">
        <v>4852</v>
      </c>
      <c r="F2625" s="6" t="str">
        <f>CONCATENATE(tb_SVI[[#This Row],[Nome Município]],"/",tb_SVI[[#This Row],[UF]])</f>
        <v>Jeceaba/MG</v>
      </c>
      <c r="G2625" s="1" t="s">
        <v>18</v>
      </c>
      <c r="H2625" s="1" t="s">
        <v>306</v>
      </c>
      <c r="I2625" s="1" t="s">
        <v>1664</v>
      </c>
      <c r="J2625" s="1" t="s">
        <v>426</v>
      </c>
      <c r="K2625" s="1" t="s">
        <v>412</v>
      </c>
    </row>
    <row r="2626" spans="1:11" x14ac:dyDescent="0.2">
      <c r="A2626" s="6" t="str">
        <f>INDEX(UF_acronyms!$A$1:$C$28,MATCH(B2626,UF_acronyms!$C$1:$C$28,0),2)</f>
        <v>MG</v>
      </c>
      <c r="B2626" s="1" t="s">
        <v>5237</v>
      </c>
      <c r="C2626" s="1" t="s">
        <v>6043</v>
      </c>
      <c r="D2626" s="1" t="s">
        <v>6044</v>
      </c>
      <c r="E2626" s="11">
        <v>7738</v>
      </c>
      <c r="F2626" s="6" t="str">
        <f>CONCATENATE(tb_SVI[[#This Row],[Nome Município]],"/",tb_SVI[[#This Row],[UF]])</f>
        <v>Jenipapo de Minas/MG</v>
      </c>
      <c r="G2626" s="1" t="s">
        <v>18</v>
      </c>
      <c r="H2626" s="1" t="s">
        <v>1244</v>
      </c>
      <c r="I2626" s="1" t="s">
        <v>2308</v>
      </c>
      <c r="J2626" s="1" t="s">
        <v>303</v>
      </c>
      <c r="K2626" s="1" t="s">
        <v>363</v>
      </c>
    </row>
    <row r="2627" spans="1:11" x14ac:dyDescent="0.2">
      <c r="A2627" s="6" t="str">
        <f>INDEX(UF_acronyms!$A$1:$C$28,MATCH(B2627,UF_acronyms!$C$1:$C$28,0),2)</f>
        <v>MG</v>
      </c>
      <c r="B2627" s="1" t="s">
        <v>5237</v>
      </c>
      <c r="C2627" s="1" t="s">
        <v>6045</v>
      </c>
      <c r="D2627" s="1" t="s">
        <v>6046</v>
      </c>
      <c r="E2627" s="11">
        <v>12315</v>
      </c>
      <c r="F2627" s="6" t="str">
        <f>CONCATENATE(tb_SVI[[#This Row],[Nome Município]],"/",tb_SVI[[#This Row],[UF]])</f>
        <v>Jequeri/MG</v>
      </c>
      <c r="G2627" s="1" t="s">
        <v>18</v>
      </c>
      <c r="H2627" s="1" t="s">
        <v>260</v>
      </c>
      <c r="I2627" s="1" t="s">
        <v>1386</v>
      </c>
      <c r="J2627" s="1" t="s">
        <v>66</v>
      </c>
      <c r="K2627" s="1" t="s">
        <v>403</v>
      </c>
    </row>
    <row r="2628" spans="1:11" x14ac:dyDescent="0.2">
      <c r="A2628" s="6" t="str">
        <f>INDEX(UF_acronyms!$A$1:$C$28,MATCH(B2628,UF_acronyms!$C$1:$C$28,0),2)</f>
        <v>MG</v>
      </c>
      <c r="B2628" s="1" t="s">
        <v>5237</v>
      </c>
      <c r="C2628" s="1" t="s">
        <v>6047</v>
      </c>
      <c r="D2628" s="1" t="s">
        <v>6048</v>
      </c>
      <c r="E2628" s="11">
        <v>7468</v>
      </c>
      <c r="F2628" s="6" t="str">
        <f>CONCATENATE(tb_SVI[[#This Row],[Nome Município]],"/",tb_SVI[[#This Row],[UF]])</f>
        <v>Jequitaí/MG</v>
      </c>
      <c r="G2628" s="1" t="s">
        <v>18</v>
      </c>
      <c r="H2628" s="1" t="s">
        <v>378</v>
      </c>
      <c r="I2628" s="1" t="s">
        <v>303</v>
      </c>
      <c r="J2628" s="1" t="s">
        <v>710</v>
      </c>
      <c r="K2628" s="1" t="s">
        <v>466</v>
      </c>
    </row>
    <row r="2629" spans="1:11" x14ac:dyDescent="0.2">
      <c r="A2629" s="6" t="str">
        <f>INDEX(UF_acronyms!$A$1:$C$28,MATCH(B2629,UF_acronyms!$C$1:$C$28,0),2)</f>
        <v>MG</v>
      </c>
      <c r="B2629" s="1" t="s">
        <v>5237</v>
      </c>
      <c r="C2629" s="1" t="s">
        <v>6049</v>
      </c>
      <c r="D2629" s="1" t="s">
        <v>6050</v>
      </c>
      <c r="E2629" s="11">
        <v>5207</v>
      </c>
      <c r="F2629" s="6" t="str">
        <f>CONCATENATE(tb_SVI[[#This Row],[Nome Município]],"/",tb_SVI[[#This Row],[UF]])</f>
        <v>Jequitibá/MG</v>
      </c>
      <c r="G2629" s="1" t="s">
        <v>18</v>
      </c>
      <c r="H2629" s="1" t="s">
        <v>1244</v>
      </c>
      <c r="I2629" s="1" t="s">
        <v>168</v>
      </c>
      <c r="J2629" s="1" t="s">
        <v>1334</v>
      </c>
      <c r="K2629" s="1" t="s">
        <v>378</v>
      </c>
    </row>
    <row r="2630" spans="1:11" x14ac:dyDescent="0.2">
      <c r="A2630" s="6" t="str">
        <f>INDEX(UF_acronyms!$A$1:$C$28,MATCH(B2630,UF_acronyms!$C$1:$C$28,0),2)</f>
        <v>MG</v>
      </c>
      <c r="B2630" s="1" t="s">
        <v>5237</v>
      </c>
      <c r="C2630" s="1" t="s">
        <v>6051</v>
      </c>
      <c r="D2630" s="1" t="s">
        <v>6052</v>
      </c>
      <c r="E2630" s="11">
        <v>25474</v>
      </c>
      <c r="F2630" s="6" t="str">
        <f>CONCATENATE(tb_SVI[[#This Row],[Nome Município]],"/",tb_SVI[[#This Row],[UF]])</f>
        <v>Jequitinhonha/MG</v>
      </c>
      <c r="G2630" s="1" t="s">
        <v>18</v>
      </c>
      <c r="H2630" s="1" t="s">
        <v>378</v>
      </c>
      <c r="I2630" s="1" t="s">
        <v>145</v>
      </c>
      <c r="J2630" s="1" t="s">
        <v>50</v>
      </c>
      <c r="K2630" s="1" t="s">
        <v>372</v>
      </c>
    </row>
    <row r="2631" spans="1:11" x14ac:dyDescent="0.2">
      <c r="A2631" s="6" t="str">
        <f>INDEX(UF_acronyms!$A$1:$C$28,MATCH(B2631,UF_acronyms!$C$1:$C$28,0),2)</f>
        <v>MG</v>
      </c>
      <c r="B2631" s="1" t="s">
        <v>5237</v>
      </c>
      <c r="C2631" s="1" t="s">
        <v>6053</v>
      </c>
      <c r="D2631" s="1" t="s">
        <v>6054</v>
      </c>
      <c r="E2631" s="11">
        <v>4780</v>
      </c>
      <c r="F2631" s="6" t="str">
        <f>CONCATENATE(tb_SVI[[#This Row],[Nome Município]],"/",tb_SVI[[#This Row],[UF]])</f>
        <v>Jesuânia/MG</v>
      </c>
      <c r="G2631" s="1" t="s">
        <v>18</v>
      </c>
      <c r="H2631" s="1" t="s">
        <v>1348</v>
      </c>
      <c r="I2631" s="1" t="s">
        <v>1486</v>
      </c>
      <c r="J2631" s="1" t="s">
        <v>348</v>
      </c>
      <c r="K2631" s="1" t="s">
        <v>151</v>
      </c>
    </row>
    <row r="2632" spans="1:11" x14ac:dyDescent="0.2">
      <c r="A2632" s="6" t="str">
        <f>INDEX(UF_acronyms!$A$1:$C$28,MATCH(B2632,UF_acronyms!$C$1:$C$28,0),2)</f>
        <v>MG</v>
      </c>
      <c r="B2632" s="1" t="s">
        <v>5237</v>
      </c>
      <c r="C2632" s="1" t="s">
        <v>6055</v>
      </c>
      <c r="D2632" s="1" t="s">
        <v>6056</v>
      </c>
      <c r="E2632" s="11">
        <v>4476</v>
      </c>
      <c r="F2632" s="6" t="str">
        <f>CONCATENATE(tb_SVI[[#This Row],[Nome Município]],"/",tb_SVI[[#This Row],[UF]])</f>
        <v>Joanésia/MG</v>
      </c>
      <c r="G2632" s="1" t="s">
        <v>18</v>
      </c>
      <c r="H2632" s="1" t="s">
        <v>146</v>
      </c>
      <c r="I2632" s="1" t="s">
        <v>94</v>
      </c>
      <c r="J2632" s="1" t="s">
        <v>169</v>
      </c>
      <c r="K2632" s="1" t="s">
        <v>536</v>
      </c>
    </row>
    <row r="2633" spans="1:11" x14ac:dyDescent="0.2">
      <c r="A2633" s="6" t="str">
        <f>INDEX(UF_acronyms!$A$1:$C$28,MATCH(B2633,UF_acronyms!$C$1:$C$28,0),2)</f>
        <v>MG</v>
      </c>
      <c r="B2633" s="1" t="s">
        <v>5237</v>
      </c>
      <c r="C2633" s="1" t="s">
        <v>6057</v>
      </c>
      <c r="D2633" s="1" t="s">
        <v>6058</v>
      </c>
      <c r="E2633" s="11">
        <v>4727</v>
      </c>
      <c r="F2633" s="6" t="str">
        <f>CONCATENATE(tb_SVI[[#This Row],[Nome Município]],"/",tb_SVI[[#This Row],[UF]])</f>
        <v>Joaquim Felício/MG</v>
      </c>
      <c r="G2633" s="1" t="s">
        <v>18</v>
      </c>
      <c r="H2633" s="1" t="s">
        <v>154</v>
      </c>
      <c r="I2633" s="1" t="s">
        <v>412</v>
      </c>
      <c r="J2633" s="1" t="s">
        <v>426</v>
      </c>
      <c r="K2633" s="1" t="s">
        <v>64</v>
      </c>
    </row>
    <row r="2634" spans="1:11" x14ac:dyDescent="0.2">
      <c r="A2634" s="6" t="str">
        <f>INDEX(UF_acronyms!$A$1:$C$28,MATCH(B2634,UF_acronyms!$C$1:$C$28,0),2)</f>
        <v>MG</v>
      </c>
      <c r="B2634" s="1" t="s">
        <v>5237</v>
      </c>
      <c r="C2634" s="1" t="s">
        <v>6059</v>
      </c>
      <c r="D2634" s="1" t="s">
        <v>6060</v>
      </c>
      <c r="E2634" s="11">
        <v>15455</v>
      </c>
      <c r="F2634" s="6" t="str">
        <f>CONCATENATE(tb_SVI[[#This Row],[Nome Município]],"/",tb_SVI[[#This Row],[UF]])</f>
        <v>Joaíma/MG</v>
      </c>
      <c r="G2634" s="1" t="s">
        <v>18</v>
      </c>
      <c r="H2634" s="1" t="s">
        <v>728</v>
      </c>
      <c r="I2634" s="1" t="s">
        <v>268</v>
      </c>
      <c r="J2634" s="1" t="s">
        <v>581</v>
      </c>
      <c r="K2634" s="1" t="s">
        <v>969</v>
      </c>
    </row>
    <row r="2635" spans="1:11" x14ac:dyDescent="0.2">
      <c r="A2635" s="6" t="str">
        <f>INDEX(UF_acronyms!$A$1:$C$28,MATCH(B2635,UF_acronyms!$C$1:$C$28,0),2)</f>
        <v>MG</v>
      </c>
      <c r="B2635" s="1" t="s">
        <v>5237</v>
      </c>
      <c r="C2635" s="1" t="s">
        <v>6061</v>
      </c>
      <c r="D2635" s="1" t="s">
        <v>6062</v>
      </c>
      <c r="E2635" s="11">
        <v>10842</v>
      </c>
      <c r="F2635" s="6" t="str">
        <f>CONCATENATE(tb_SVI[[#This Row],[Nome Município]],"/",tb_SVI[[#This Row],[UF]])</f>
        <v>Jordânia/MG</v>
      </c>
      <c r="G2635" s="1" t="s">
        <v>18</v>
      </c>
      <c r="H2635" s="1" t="s">
        <v>1233</v>
      </c>
      <c r="I2635" s="1" t="s">
        <v>2018</v>
      </c>
      <c r="J2635" s="1" t="s">
        <v>506</v>
      </c>
      <c r="K2635" s="1" t="s">
        <v>365</v>
      </c>
    </row>
    <row r="2636" spans="1:11" x14ac:dyDescent="0.2">
      <c r="A2636" s="6" t="str">
        <f>INDEX(UF_acronyms!$A$1:$C$28,MATCH(B2636,UF_acronyms!$C$1:$C$28,0),2)</f>
        <v>MG</v>
      </c>
      <c r="B2636" s="1" t="s">
        <v>5237</v>
      </c>
      <c r="C2636" s="1" t="s">
        <v>6063</v>
      </c>
      <c r="D2636" s="1" t="s">
        <v>6064</v>
      </c>
      <c r="E2636" s="11">
        <v>4889</v>
      </c>
      <c r="F2636" s="6" t="str">
        <f>CONCATENATE(tb_SVI[[#This Row],[Nome Município]],"/",tb_SVI[[#This Row],[UF]])</f>
        <v>Josenópolis/MG</v>
      </c>
      <c r="G2636" s="1" t="s">
        <v>18</v>
      </c>
      <c r="H2636" s="1" t="s">
        <v>600</v>
      </c>
      <c r="I2636" s="1" t="s">
        <v>422</v>
      </c>
      <c r="J2636" s="1" t="s">
        <v>649</v>
      </c>
      <c r="K2636" s="1" t="s">
        <v>721</v>
      </c>
    </row>
    <row r="2637" spans="1:11" x14ac:dyDescent="0.2">
      <c r="A2637" s="6" t="str">
        <f>INDEX(UF_acronyms!$A$1:$C$28,MATCH(B2637,UF_acronyms!$C$1:$C$28,0),2)</f>
        <v>MG</v>
      </c>
      <c r="B2637" s="1" t="s">
        <v>5237</v>
      </c>
      <c r="C2637" s="1" t="s">
        <v>6065</v>
      </c>
      <c r="D2637" s="1" t="s">
        <v>6066</v>
      </c>
      <c r="E2637" s="11">
        <v>4487</v>
      </c>
      <c r="F2637" s="6" t="str">
        <f>CONCATENATE(tb_SVI[[#This Row],[Nome Município]],"/",tb_SVI[[#This Row],[UF]])</f>
        <v>José Gonçalves de Minas/MG</v>
      </c>
      <c r="G2637" s="1" t="s">
        <v>18</v>
      </c>
      <c r="H2637" s="1" t="s">
        <v>381</v>
      </c>
      <c r="I2637" s="1" t="s">
        <v>2691</v>
      </c>
      <c r="J2637" s="1" t="s">
        <v>182</v>
      </c>
      <c r="K2637" s="1" t="s">
        <v>801</v>
      </c>
    </row>
    <row r="2638" spans="1:11" x14ac:dyDescent="0.2">
      <c r="A2638" s="6" t="str">
        <f>INDEX(UF_acronyms!$A$1:$C$28,MATCH(B2638,UF_acronyms!$C$1:$C$28,0),2)</f>
        <v>MG</v>
      </c>
      <c r="B2638" s="1" t="s">
        <v>5237</v>
      </c>
      <c r="C2638" s="1" t="s">
        <v>6067</v>
      </c>
      <c r="D2638" s="1" t="s">
        <v>6068</v>
      </c>
      <c r="E2638" s="11">
        <v>5050</v>
      </c>
      <c r="F2638" s="6" t="str">
        <f>CONCATENATE(tb_SVI[[#This Row],[Nome Município]],"/",tb_SVI[[#This Row],[UF]])</f>
        <v>José Raydan/MG</v>
      </c>
      <c r="G2638" s="1" t="s">
        <v>18</v>
      </c>
      <c r="H2638" s="1" t="s">
        <v>999</v>
      </c>
      <c r="I2638" s="1" t="s">
        <v>152</v>
      </c>
      <c r="J2638" s="1" t="s">
        <v>239</v>
      </c>
      <c r="K2638" s="1" t="s">
        <v>209</v>
      </c>
    </row>
    <row r="2639" spans="1:11" x14ac:dyDescent="0.2">
      <c r="A2639" s="6" t="str">
        <f>INDEX(UF_acronyms!$A$1:$C$28,MATCH(B2639,UF_acronyms!$C$1:$C$28,0),2)</f>
        <v>MG</v>
      </c>
      <c r="B2639" s="1" t="s">
        <v>5237</v>
      </c>
      <c r="C2639" s="1" t="s">
        <v>6069</v>
      </c>
      <c r="D2639" s="1" t="s">
        <v>6070</v>
      </c>
      <c r="E2639" s="11">
        <v>80416</v>
      </c>
      <c r="F2639" s="6" t="str">
        <f>CONCATENATE(tb_SVI[[#This Row],[Nome Município]],"/",tb_SVI[[#This Row],[UF]])</f>
        <v>João Monlevade/MG</v>
      </c>
      <c r="G2639" s="1" t="s">
        <v>18</v>
      </c>
      <c r="H2639" s="1" t="s">
        <v>1371</v>
      </c>
      <c r="I2639" s="1" t="s">
        <v>4027</v>
      </c>
      <c r="J2639" s="1" t="s">
        <v>2257</v>
      </c>
      <c r="K2639" s="1" t="s">
        <v>109</v>
      </c>
    </row>
    <row r="2640" spans="1:11" x14ac:dyDescent="0.2">
      <c r="A2640" s="6" t="str">
        <f>INDEX(UF_acronyms!$A$1:$C$28,MATCH(B2640,UF_acronyms!$C$1:$C$28,0),2)</f>
        <v>MG</v>
      </c>
      <c r="B2640" s="1" t="s">
        <v>5237</v>
      </c>
      <c r="C2640" s="1" t="s">
        <v>6071</v>
      </c>
      <c r="D2640" s="1" t="s">
        <v>6072</v>
      </c>
      <c r="E2640" s="11">
        <v>47726</v>
      </c>
      <c r="F2640" s="6" t="str">
        <f>CONCATENATE(tb_SVI[[#This Row],[Nome Município]],"/",tb_SVI[[#This Row],[UF]])</f>
        <v>João Pinheiro/MG</v>
      </c>
      <c r="G2640" s="1" t="s">
        <v>18</v>
      </c>
      <c r="H2640" s="1" t="s">
        <v>1520</v>
      </c>
      <c r="I2640" s="1" t="s">
        <v>1582</v>
      </c>
      <c r="J2640" s="1" t="s">
        <v>73</v>
      </c>
      <c r="K2640" s="1" t="s">
        <v>306</v>
      </c>
    </row>
    <row r="2641" spans="1:11" x14ac:dyDescent="0.2">
      <c r="A2641" s="6" t="str">
        <f>INDEX(UF_acronyms!$A$1:$C$28,MATCH(B2641,UF_acronyms!$C$1:$C$28,0),2)</f>
        <v>MG</v>
      </c>
      <c r="B2641" s="1" t="s">
        <v>5237</v>
      </c>
      <c r="C2641" s="1" t="s">
        <v>6073</v>
      </c>
      <c r="D2641" s="1" t="s">
        <v>6074</v>
      </c>
      <c r="E2641" s="11">
        <v>573285</v>
      </c>
      <c r="F2641" s="6" t="str">
        <f>CONCATENATE(tb_SVI[[#This Row],[Nome Município]],"/",tb_SVI[[#This Row],[UF]])</f>
        <v>Juiz de Fora/MG</v>
      </c>
      <c r="G2641" s="1" t="s">
        <v>18</v>
      </c>
      <c r="H2641" s="1" t="s">
        <v>2671</v>
      </c>
      <c r="I2641" s="1" t="s">
        <v>531</v>
      </c>
      <c r="J2641" s="1" t="s">
        <v>2671</v>
      </c>
      <c r="K2641" s="1" t="s">
        <v>2246</v>
      </c>
    </row>
    <row r="2642" spans="1:11" x14ac:dyDescent="0.2">
      <c r="A2642" s="6" t="str">
        <f>INDEX(UF_acronyms!$A$1:$C$28,MATCH(B2642,UF_acronyms!$C$1:$C$28,0),2)</f>
        <v>MG</v>
      </c>
      <c r="B2642" s="1" t="s">
        <v>5237</v>
      </c>
      <c r="C2642" s="1" t="s">
        <v>6075</v>
      </c>
      <c r="D2642" s="1" t="s">
        <v>6076</v>
      </c>
      <c r="E2642" s="11">
        <v>4345</v>
      </c>
      <c r="F2642" s="6" t="str">
        <f>CONCATENATE(tb_SVI[[#This Row],[Nome Município]],"/",tb_SVI[[#This Row],[UF]])</f>
        <v>Juramento/MG</v>
      </c>
      <c r="G2642" s="1" t="s">
        <v>18</v>
      </c>
      <c r="H2642" s="1" t="s">
        <v>47</v>
      </c>
      <c r="I2642" s="1" t="s">
        <v>2098</v>
      </c>
      <c r="J2642" s="1" t="s">
        <v>1397</v>
      </c>
      <c r="K2642" s="1" t="s">
        <v>170</v>
      </c>
    </row>
    <row r="2643" spans="1:11" x14ac:dyDescent="0.2">
      <c r="A2643" s="6" t="str">
        <f>INDEX(UF_acronyms!$A$1:$C$28,MATCH(B2643,UF_acronyms!$C$1:$C$28,0),2)</f>
        <v>MG</v>
      </c>
      <c r="B2643" s="1" t="s">
        <v>5237</v>
      </c>
      <c r="C2643" s="1" t="s">
        <v>6077</v>
      </c>
      <c r="D2643" s="1" t="s">
        <v>6078</v>
      </c>
      <c r="E2643" s="11">
        <v>10681</v>
      </c>
      <c r="F2643" s="6" t="str">
        <f>CONCATENATE(tb_SVI[[#This Row],[Nome Município]],"/",tb_SVI[[#This Row],[UF]])</f>
        <v>Juruaia/MG</v>
      </c>
      <c r="G2643" s="1" t="s">
        <v>18</v>
      </c>
      <c r="H2643" s="1" t="s">
        <v>5336</v>
      </c>
      <c r="I2643" s="1" t="s">
        <v>3833</v>
      </c>
      <c r="J2643" s="1" t="s">
        <v>459</v>
      </c>
      <c r="K2643" s="1" t="s">
        <v>997</v>
      </c>
    </row>
    <row r="2644" spans="1:11" x14ac:dyDescent="0.2">
      <c r="A2644" s="6" t="str">
        <f>INDEX(UF_acronyms!$A$1:$C$28,MATCH(B2644,UF_acronyms!$C$1:$C$28,0),2)</f>
        <v>MG</v>
      </c>
      <c r="B2644" s="1" t="s">
        <v>5237</v>
      </c>
      <c r="C2644" s="1" t="s">
        <v>6079</v>
      </c>
      <c r="D2644" s="1" t="s">
        <v>6080</v>
      </c>
      <c r="E2644" s="11">
        <v>5715</v>
      </c>
      <c r="F2644" s="6" t="str">
        <f>CONCATENATE(tb_SVI[[#This Row],[Nome Município]],"/",tb_SVI[[#This Row],[UF]])</f>
        <v>Juvenília/MG</v>
      </c>
      <c r="G2644" s="1" t="s">
        <v>18</v>
      </c>
      <c r="H2644" s="1" t="s">
        <v>701</v>
      </c>
      <c r="I2644" s="1" t="s">
        <v>655</v>
      </c>
      <c r="J2644" s="1" t="s">
        <v>701</v>
      </c>
      <c r="K2644" s="1" t="s">
        <v>130</v>
      </c>
    </row>
    <row r="2645" spans="1:11" x14ac:dyDescent="0.2">
      <c r="A2645" s="6" t="str">
        <f>INDEX(UF_acronyms!$A$1:$C$28,MATCH(B2645,UF_acronyms!$C$1:$C$28,0),2)</f>
        <v>MG</v>
      </c>
      <c r="B2645" s="1" t="s">
        <v>5237</v>
      </c>
      <c r="C2645" s="1" t="s">
        <v>6081</v>
      </c>
      <c r="D2645" s="1" t="s">
        <v>6082</v>
      </c>
      <c r="E2645" s="11">
        <v>18193</v>
      </c>
      <c r="F2645" s="6" t="str">
        <f>CONCATENATE(tb_SVI[[#This Row],[Nome Município]],"/",tb_SVI[[#This Row],[UF]])</f>
        <v>Ladainha/MG</v>
      </c>
      <c r="G2645" s="1" t="s">
        <v>18</v>
      </c>
      <c r="H2645" s="1" t="s">
        <v>288</v>
      </c>
      <c r="I2645" s="1" t="s">
        <v>54</v>
      </c>
      <c r="J2645" s="1" t="s">
        <v>25</v>
      </c>
      <c r="K2645" s="1" t="s">
        <v>409</v>
      </c>
    </row>
    <row r="2646" spans="1:11" x14ac:dyDescent="0.2">
      <c r="A2646" s="6" t="str">
        <f>INDEX(UF_acronyms!$A$1:$C$28,MATCH(B2646,UF_acronyms!$C$1:$C$28,0),2)</f>
        <v>MG</v>
      </c>
      <c r="B2646" s="1" t="s">
        <v>5237</v>
      </c>
      <c r="C2646" s="1" t="s">
        <v>6083</v>
      </c>
      <c r="D2646" s="1" t="s">
        <v>6084</v>
      </c>
      <c r="E2646" s="11">
        <v>7600</v>
      </c>
      <c r="F2646" s="6" t="str">
        <f>CONCATENATE(tb_SVI[[#This Row],[Nome Município]],"/",tb_SVI[[#This Row],[UF]])</f>
        <v>Lagamar/MG</v>
      </c>
      <c r="G2646" s="1" t="s">
        <v>18</v>
      </c>
      <c r="H2646" s="1" t="s">
        <v>45</v>
      </c>
      <c r="I2646" s="1" t="s">
        <v>2164</v>
      </c>
      <c r="J2646" s="1" t="s">
        <v>275</v>
      </c>
      <c r="K2646" s="1" t="s">
        <v>529</v>
      </c>
    </row>
    <row r="2647" spans="1:11" x14ac:dyDescent="0.2">
      <c r="A2647" s="6" t="str">
        <f>INDEX(UF_acronyms!$A$1:$C$28,MATCH(B2647,UF_acronyms!$C$1:$C$28,0),2)</f>
        <v>MG</v>
      </c>
      <c r="B2647" s="1" t="s">
        <v>5237</v>
      </c>
      <c r="C2647" s="1" t="s">
        <v>6085</v>
      </c>
      <c r="D2647" s="1" t="s">
        <v>6086</v>
      </c>
      <c r="E2647" s="11">
        <v>13063</v>
      </c>
      <c r="F2647" s="6" t="str">
        <f>CONCATENATE(tb_SVI[[#This Row],[Nome Município]],"/",tb_SVI[[#This Row],[UF]])</f>
        <v>Lagoa Dourada/MG</v>
      </c>
      <c r="G2647" s="1" t="s">
        <v>18</v>
      </c>
      <c r="H2647" s="1" t="s">
        <v>5245</v>
      </c>
      <c r="I2647" s="1" t="s">
        <v>2090</v>
      </c>
      <c r="J2647" s="1" t="s">
        <v>1735</v>
      </c>
      <c r="K2647" s="1" t="s">
        <v>19</v>
      </c>
    </row>
    <row r="2648" spans="1:11" x14ac:dyDescent="0.2">
      <c r="A2648" s="6" t="str">
        <f>INDEX(UF_acronyms!$A$1:$C$28,MATCH(B2648,UF_acronyms!$C$1:$C$28,0),2)</f>
        <v>MG</v>
      </c>
      <c r="B2648" s="1" t="s">
        <v>5237</v>
      </c>
      <c r="C2648" s="1" t="s">
        <v>6087</v>
      </c>
      <c r="D2648" s="1" t="s">
        <v>6088</v>
      </c>
      <c r="E2648" s="11">
        <v>18111</v>
      </c>
      <c r="F2648" s="6" t="str">
        <f>CONCATENATE(tb_SVI[[#This Row],[Nome Município]],"/",tb_SVI[[#This Row],[UF]])</f>
        <v>Lagoa Formosa/MG</v>
      </c>
      <c r="G2648" s="1" t="s">
        <v>18</v>
      </c>
      <c r="H2648" s="1" t="s">
        <v>783</v>
      </c>
      <c r="I2648" s="1" t="s">
        <v>2360</v>
      </c>
      <c r="J2648" s="1" t="s">
        <v>2825</v>
      </c>
      <c r="K2648" s="1" t="s">
        <v>1024</v>
      </c>
    </row>
    <row r="2649" spans="1:11" x14ac:dyDescent="0.2">
      <c r="A2649" s="6" t="str">
        <f>INDEX(UF_acronyms!$A$1:$C$28,MATCH(B2649,UF_acronyms!$C$1:$C$28,0),2)</f>
        <v>MG</v>
      </c>
      <c r="B2649" s="1" t="s">
        <v>5237</v>
      </c>
      <c r="C2649" s="1" t="s">
        <v>6089</v>
      </c>
      <c r="D2649" s="1" t="s">
        <v>3890</v>
      </c>
      <c r="E2649" s="11">
        <v>9608</v>
      </c>
      <c r="F2649" s="6" t="str">
        <f>CONCATENATE(tb_SVI[[#This Row],[Nome Município]],"/",tb_SVI[[#This Row],[UF]])</f>
        <v>Lagoa Grande/MG</v>
      </c>
      <c r="G2649" s="1" t="s">
        <v>18</v>
      </c>
      <c r="H2649" s="1" t="s">
        <v>514</v>
      </c>
      <c r="I2649" s="1" t="s">
        <v>1161</v>
      </c>
      <c r="J2649" s="1" t="s">
        <v>32</v>
      </c>
      <c r="K2649" s="1" t="s">
        <v>703</v>
      </c>
    </row>
    <row r="2650" spans="1:11" x14ac:dyDescent="0.2">
      <c r="A2650" s="6" t="str">
        <f>INDEX(UF_acronyms!$A$1:$C$28,MATCH(B2650,UF_acronyms!$C$1:$C$28,0),2)</f>
        <v>MG</v>
      </c>
      <c r="B2650" s="1" t="s">
        <v>5237</v>
      </c>
      <c r="C2650" s="1" t="s">
        <v>6090</v>
      </c>
      <c r="D2650" s="1" t="s">
        <v>6091</v>
      </c>
      <c r="E2650" s="11">
        <v>52711</v>
      </c>
      <c r="F2650" s="6" t="str">
        <f>CONCATENATE(tb_SVI[[#This Row],[Nome Município]],"/",tb_SVI[[#This Row],[UF]])</f>
        <v>Lagoa da Prata/MG</v>
      </c>
      <c r="G2650" s="1" t="s">
        <v>18</v>
      </c>
      <c r="H2650" s="1" t="s">
        <v>2246</v>
      </c>
      <c r="I2650" s="1" t="s">
        <v>1254</v>
      </c>
      <c r="J2650" s="1" t="s">
        <v>268</v>
      </c>
      <c r="K2650" s="1" t="s">
        <v>280</v>
      </c>
    </row>
    <row r="2651" spans="1:11" x14ac:dyDescent="0.2">
      <c r="A2651" s="6" t="str">
        <f>INDEX(UF_acronyms!$A$1:$C$28,MATCH(B2651,UF_acronyms!$C$1:$C$28,0),2)</f>
        <v>MG</v>
      </c>
      <c r="B2651" s="1" t="s">
        <v>5237</v>
      </c>
      <c r="C2651" s="1" t="s">
        <v>6092</v>
      </c>
      <c r="D2651" s="1" t="s">
        <v>6093</v>
      </c>
      <c r="E2651" s="11">
        <v>4082</v>
      </c>
      <c r="F2651" s="6" t="str">
        <f>CONCATENATE(tb_SVI[[#This Row],[Nome Município]],"/",tb_SVI[[#This Row],[UF]])</f>
        <v>Lagoa dos Patos/MG</v>
      </c>
      <c r="G2651" s="1" t="s">
        <v>18</v>
      </c>
      <c r="H2651" s="1" t="s">
        <v>248</v>
      </c>
      <c r="I2651" s="1" t="s">
        <v>215</v>
      </c>
      <c r="J2651" s="1" t="s">
        <v>331</v>
      </c>
      <c r="K2651" s="1" t="s">
        <v>702</v>
      </c>
    </row>
    <row r="2652" spans="1:11" x14ac:dyDescent="0.2">
      <c r="A2652" s="6" t="str">
        <f>INDEX(UF_acronyms!$A$1:$C$28,MATCH(B2652,UF_acronyms!$C$1:$C$28,0),2)</f>
        <v>MG</v>
      </c>
      <c r="B2652" s="1" t="s">
        <v>5237</v>
      </c>
      <c r="C2652" s="1" t="s">
        <v>6094</v>
      </c>
      <c r="D2652" s="1" t="s">
        <v>6095</v>
      </c>
      <c r="E2652" s="11">
        <v>19918</v>
      </c>
      <c r="F2652" s="6" t="str">
        <f>CONCATENATE(tb_SVI[[#This Row],[Nome Município]],"/",tb_SVI[[#This Row],[UF]])</f>
        <v>Lajinha/MG</v>
      </c>
      <c r="G2652" s="1" t="s">
        <v>18</v>
      </c>
      <c r="H2652" s="1" t="s">
        <v>92</v>
      </c>
      <c r="I2652" s="1" t="s">
        <v>1452</v>
      </c>
      <c r="J2652" s="1" t="s">
        <v>171</v>
      </c>
      <c r="K2652" s="1" t="s">
        <v>47</v>
      </c>
    </row>
    <row r="2653" spans="1:11" x14ac:dyDescent="0.2">
      <c r="A2653" s="6" t="str">
        <f>INDEX(UF_acronyms!$A$1:$C$28,MATCH(B2653,UF_acronyms!$C$1:$C$28,0),2)</f>
        <v>MG</v>
      </c>
      <c r="B2653" s="1" t="s">
        <v>5237</v>
      </c>
      <c r="C2653" s="1" t="s">
        <v>6096</v>
      </c>
      <c r="D2653" s="1" t="s">
        <v>6097</v>
      </c>
      <c r="E2653" s="11">
        <v>20907</v>
      </c>
      <c r="F2653" s="6" t="str">
        <f>CONCATENATE(tb_SVI[[#This Row],[Nome Município]],"/",tb_SVI[[#This Row],[UF]])</f>
        <v>Lambari/MG</v>
      </c>
      <c r="G2653" s="1" t="s">
        <v>18</v>
      </c>
      <c r="H2653" s="1" t="s">
        <v>45</v>
      </c>
      <c r="I2653" s="1" t="s">
        <v>3319</v>
      </c>
      <c r="J2653" s="1" t="s">
        <v>1108</v>
      </c>
      <c r="K2653" s="1" t="s">
        <v>459</v>
      </c>
    </row>
    <row r="2654" spans="1:11" x14ac:dyDescent="0.2">
      <c r="A2654" s="6" t="str">
        <f>INDEX(UF_acronyms!$A$1:$C$28,MATCH(B2654,UF_acronyms!$C$1:$C$28,0),2)</f>
        <v>MG</v>
      </c>
      <c r="B2654" s="1" t="s">
        <v>5237</v>
      </c>
      <c r="C2654" s="1" t="s">
        <v>6098</v>
      </c>
      <c r="D2654" s="1" t="s">
        <v>6099</v>
      </c>
      <c r="E2654" s="11">
        <v>3379</v>
      </c>
      <c r="F2654" s="6" t="str">
        <f>CONCATENATE(tb_SVI[[#This Row],[Nome Município]],"/",tb_SVI[[#This Row],[UF]])</f>
        <v>Lamim/MG</v>
      </c>
      <c r="G2654" s="1" t="s">
        <v>18</v>
      </c>
      <c r="H2654" s="1" t="s">
        <v>203</v>
      </c>
      <c r="I2654" s="1" t="s">
        <v>318</v>
      </c>
      <c r="J2654" s="1" t="s">
        <v>529</v>
      </c>
      <c r="K2654" s="1" t="s">
        <v>1709</v>
      </c>
    </row>
    <row r="2655" spans="1:11" x14ac:dyDescent="0.2">
      <c r="A2655" s="6" t="str">
        <f>INDEX(UF_acronyms!$A$1:$C$28,MATCH(B2655,UF_acronyms!$C$1:$C$28,0),2)</f>
        <v>MG</v>
      </c>
      <c r="B2655" s="1" t="s">
        <v>5237</v>
      </c>
      <c r="C2655" s="1" t="s">
        <v>6100</v>
      </c>
      <c r="D2655" s="1" t="s">
        <v>6101</v>
      </c>
      <c r="E2655" s="11">
        <v>6833</v>
      </c>
      <c r="F2655" s="6" t="str">
        <f>CONCATENATE(tb_SVI[[#This Row],[Nome Município]],"/",tb_SVI[[#This Row],[UF]])</f>
        <v>Laranjal/MG</v>
      </c>
      <c r="G2655" s="1" t="s">
        <v>18</v>
      </c>
      <c r="H2655" s="1" t="s">
        <v>2521</v>
      </c>
      <c r="I2655" s="1" t="s">
        <v>6102</v>
      </c>
      <c r="J2655" s="1" t="s">
        <v>413</v>
      </c>
      <c r="K2655" s="1" t="s">
        <v>1491</v>
      </c>
    </row>
    <row r="2656" spans="1:11" x14ac:dyDescent="0.2">
      <c r="A2656" s="6" t="str">
        <f>INDEX(UF_acronyms!$A$1:$C$28,MATCH(B2656,UF_acronyms!$C$1:$C$28,0),2)</f>
        <v>MG</v>
      </c>
      <c r="B2656" s="1" t="s">
        <v>5237</v>
      </c>
      <c r="C2656" s="1" t="s">
        <v>6103</v>
      </c>
      <c r="D2656" s="1" t="s">
        <v>6104</v>
      </c>
      <c r="E2656" s="11">
        <v>6503</v>
      </c>
      <c r="F2656" s="6" t="str">
        <f>CONCATENATE(tb_SVI[[#This Row],[Nome Município]],"/",tb_SVI[[#This Row],[UF]])</f>
        <v>Lassance/MG</v>
      </c>
      <c r="G2656" s="1" t="s">
        <v>18</v>
      </c>
      <c r="H2656" s="1" t="s">
        <v>666</v>
      </c>
      <c r="I2656" s="1" t="s">
        <v>430</v>
      </c>
      <c r="J2656" s="1" t="s">
        <v>66</v>
      </c>
      <c r="K2656" s="1" t="s">
        <v>961</v>
      </c>
    </row>
    <row r="2657" spans="1:11" x14ac:dyDescent="0.2">
      <c r="A2657" s="6" t="str">
        <f>INDEX(UF_acronyms!$A$1:$C$28,MATCH(B2657,UF_acronyms!$C$1:$C$28,0),2)</f>
        <v>MG</v>
      </c>
      <c r="B2657" s="1" t="s">
        <v>5237</v>
      </c>
      <c r="C2657" s="1" t="s">
        <v>6105</v>
      </c>
      <c r="D2657" s="1" t="s">
        <v>6106</v>
      </c>
      <c r="E2657" s="11">
        <v>104783</v>
      </c>
      <c r="F2657" s="6" t="str">
        <f>CONCATENATE(tb_SVI[[#This Row],[Nome Município]],"/",tb_SVI[[#This Row],[UF]])</f>
        <v>Lavras/MG</v>
      </c>
      <c r="G2657" s="1" t="s">
        <v>18</v>
      </c>
      <c r="H2657" s="1" t="s">
        <v>188</v>
      </c>
      <c r="I2657" s="1" t="s">
        <v>1278</v>
      </c>
      <c r="J2657" s="1" t="s">
        <v>2112</v>
      </c>
      <c r="K2657" s="1" t="s">
        <v>2412</v>
      </c>
    </row>
    <row r="2658" spans="1:11" x14ac:dyDescent="0.2">
      <c r="A2658" s="6" t="str">
        <f>INDEX(UF_acronyms!$A$1:$C$28,MATCH(B2658,UF_acronyms!$C$1:$C$28,0),2)</f>
        <v>MG</v>
      </c>
      <c r="B2658" s="1" t="s">
        <v>5237</v>
      </c>
      <c r="C2658" s="1" t="s">
        <v>6107</v>
      </c>
      <c r="D2658" s="1" t="s">
        <v>6108</v>
      </c>
      <c r="E2658" s="11">
        <v>3226</v>
      </c>
      <c r="F2658" s="6" t="str">
        <f>CONCATENATE(tb_SVI[[#This Row],[Nome Município]],"/",tb_SVI[[#This Row],[UF]])</f>
        <v>Leandro Ferreira/MG</v>
      </c>
      <c r="G2658" s="1" t="s">
        <v>18</v>
      </c>
      <c r="H2658" s="1" t="s">
        <v>2216</v>
      </c>
      <c r="I2658" s="1" t="s">
        <v>5319</v>
      </c>
      <c r="J2658" s="1" t="s">
        <v>161</v>
      </c>
      <c r="K2658" s="1" t="s">
        <v>1567</v>
      </c>
    </row>
    <row r="2659" spans="1:11" x14ac:dyDescent="0.2">
      <c r="A2659" s="6" t="str">
        <f>INDEX(UF_acronyms!$A$1:$C$28,MATCH(B2659,UF_acronyms!$C$1:$C$28,0),2)</f>
        <v>MG</v>
      </c>
      <c r="B2659" s="1" t="s">
        <v>5237</v>
      </c>
      <c r="C2659" s="1" t="s">
        <v>6109</v>
      </c>
      <c r="D2659" s="1" t="s">
        <v>6110</v>
      </c>
      <c r="E2659" s="11">
        <v>4920</v>
      </c>
      <c r="F2659" s="6" t="str">
        <f>CONCATENATE(tb_SVI[[#This Row],[Nome Município]],"/",tb_SVI[[#This Row],[UF]])</f>
        <v>Leme do Prado/MG</v>
      </c>
      <c r="G2659" s="1" t="s">
        <v>18</v>
      </c>
      <c r="H2659" s="1" t="s">
        <v>280</v>
      </c>
      <c r="I2659" s="1" t="s">
        <v>5062</v>
      </c>
      <c r="J2659" s="1" t="s">
        <v>293</v>
      </c>
      <c r="K2659" s="1" t="s">
        <v>301</v>
      </c>
    </row>
    <row r="2660" spans="1:11" x14ac:dyDescent="0.2">
      <c r="A2660" s="6" t="str">
        <f>INDEX(UF_acronyms!$A$1:$C$28,MATCH(B2660,UF_acronyms!$C$1:$C$28,0),2)</f>
        <v>MG</v>
      </c>
      <c r="B2660" s="1" t="s">
        <v>5237</v>
      </c>
      <c r="C2660" s="1" t="s">
        <v>6111</v>
      </c>
      <c r="D2660" s="1" t="s">
        <v>6112</v>
      </c>
      <c r="E2660" s="11">
        <v>52640</v>
      </c>
      <c r="F2660" s="6" t="str">
        <f>CONCATENATE(tb_SVI[[#This Row],[Nome Município]],"/",tb_SVI[[#This Row],[UF]])</f>
        <v>Leopoldina/MG</v>
      </c>
      <c r="G2660" s="1" t="s">
        <v>18</v>
      </c>
      <c r="H2660" s="1" t="s">
        <v>1365</v>
      </c>
      <c r="I2660" s="1" t="s">
        <v>206</v>
      </c>
      <c r="J2660" s="1" t="s">
        <v>1024</v>
      </c>
      <c r="K2660" s="1" t="s">
        <v>161</v>
      </c>
    </row>
    <row r="2661" spans="1:11" x14ac:dyDescent="0.2">
      <c r="A2661" s="6" t="str">
        <f>INDEX(UF_acronyms!$A$1:$C$28,MATCH(B2661,UF_acronyms!$C$1:$C$28,0),2)</f>
        <v>MG</v>
      </c>
      <c r="B2661" s="1" t="s">
        <v>5237</v>
      </c>
      <c r="C2661" s="1" t="s">
        <v>6113</v>
      </c>
      <c r="D2661" s="1" t="s">
        <v>6114</v>
      </c>
      <c r="E2661" s="11">
        <v>5031</v>
      </c>
      <c r="F2661" s="6" t="str">
        <f>CONCATENATE(tb_SVI[[#This Row],[Nome Município]],"/",tb_SVI[[#This Row],[UF]])</f>
        <v>Liberdade/MG</v>
      </c>
      <c r="G2661" s="1" t="s">
        <v>18</v>
      </c>
      <c r="H2661" s="1" t="s">
        <v>217</v>
      </c>
      <c r="I2661" s="1" t="s">
        <v>134</v>
      </c>
      <c r="J2661" s="1" t="s">
        <v>73</v>
      </c>
      <c r="K2661" s="1" t="s">
        <v>287</v>
      </c>
    </row>
    <row r="2662" spans="1:11" x14ac:dyDescent="0.2">
      <c r="A2662" s="6" t="str">
        <f>INDEX(UF_acronyms!$A$1:$C$28,MATCH(B2662,UF_acronyms!$C$1:$C$28,0),2)</f>
        <v>MG</v>
      </c>
      <c r="B2662" s="1" t="s">
        <v>5237</v>
      </c>
      <c r="C2662" s="1" t="s">
        <v>6115</v>
      </c>
      <c r="D2662" s="1" t="s">
        <v>6116</v>
      </c>
      <c r="E2662" s="11">
        <v>16724</v>
      </c>
      <c r="F2662" s="6" t="str">
        <f>CONCATENATE(tb_SVI[[#This Row],[Nome Município]],"/",tb_SVI[[#This Row],[UF]])</f>
        <v>Lima Duarte/MG</v>
      </c>
      <c r="G2662" s="1" t="s">
        <v>18</v>
      </c>
      <c r="H2662" s="1" t="s">
        <v>301</v>
      </c>
      <c r="I2662" s="1" t="s">
        <v>2753</v>
      </c>
      <c r="J2662" s="1" t="s">
        <v>512</v>
      </c>
      <c r="K2662" s="1" t="s">
        <v>772</v>
      </c>
    </row>
    <row r="2663" spans="1:11" x14ac:dyDescent="0.2">
      <c r="A2663" s="6" t="str">
        <f>INDEX(UF_acronyms!$A$1:$C$28,MATCH(B2663,UF_acronyms!$C$1:$C$28,0),2)</f>
        <v>MG</v>
      </c>
      <c r="B2663" s="1" t="s">
        <v>5237</v>
      </c>
      <c r="C2663" s="1" t="s">
        <v>6117</v>
      </c>
      <c r="D2663" s="1" t="s">
        <v>6118</v>
      </c>
      <c r="E2663" s="11">
        <v>7589</v>
      </c>
      <c r="F2663" s="6" t="str">
        <f>CONCATENATE(tb_SVI[[#This Row],[Nome Município]],"/",tb_SVI[[#This Row],[UF]])</f>
        <v>Limeira do Oeste/MG</v>
      </c>
      <c r="G2663" s="1" t="s">
        <v>18</v>
      </c>
      <c r="H2663" s="1" t="s">
        <v>772</v>
      </c>
      <c r="I2663" s="1" t="s">
        <v>398</v>
      </c>
      <c r="J2663" s="1" t="s">
        <v>1244</v>
      </c>
      <c r="K2663" s="1" t="s">
        <v>95</v>
      </c>
    </row>
    <row r="2664" spans="1:11" x14ac:dyDescent="0.2">
      <c r="A2664" s="6" t="str">
        <f>INDEX(UF_acronyms!$A$1:$C$28,MATCH(B2664,UF_acronyms!$C$1:$C$28,0),2)</f>
        <v>MG</v>
      </c>
      <c r="B2664" s="1" t="s">
        <v>5237</v>
      </c>
      <c r="C2664" s="1" t="s">
        <v>6119</v>
      </c>
      <c r="D2664" s="1" t="s">
        <v>6120</v>
      </c>
      <c r="E2664" s="11">
        <v>9714</v>
      </c>
      <c r="F2664" s="6" t="str">
        <f>CONCATENATE(tb_SVI[[#This Row],[Nome Município]],"/",tb_SVI[[#This Row],[UF]])</f>
        <v>Lontra/MG</v>
      </c>
      <c r="G2664" s="1" t="s">
        <v>18</v>
      </c>
      <c r="H2664" s="1" t="s">
        <v>108</v>
      </c>
      <c r="I2664" s="1" t="s">
        <v>836</v>
      </c>
      <c r="J2664" s="1" t="s">
        <v>64</v>
      </c>
      <c r="K2664" s="1" t="s">
        <v>225</v>
      </c>
    </row>
    <row r="2665" spans="1:11" x14ac:dyDescent="0.2">
      <c r="A2665" s="6" t="str">
        <f>INDEX(UF_acronyms!$A$1:$C$28,MATCH(B2665,UF_acronyms!$C$1:$C$28,0),2)</f>
        <v>MG</v>
      </c>
      <c r="B2665" s="1" t="s">
        <v>5237</v>
      </c>
      <c r="C2665" s="1" t="s">
        <v>6121</v>
      </c>
      <c r="D2665" s="1" t="s">
        <v>6122</v>
      </c>
      <c r="E2665" s="11">
        <v>6258</v>
      </c>
      <c r="F2665" s="6" t="str">
        <f>CONCATENATE(tb_SVI[[#This Row],[Nome Município]],"/",tb_SVI[[#This Row],[UF]])</f>
        <v>Luisburgo/MG</v>
      </c>
      <c r="G2665" s="1" t="s">
        <v>18</v>
      </c>
      <c r="H2665" s="1" t="s">
        <v>529</v>
      </c>
      <c r="I2665" s="1" t="s">
        <v>3102</v>
      </c>
      <c r="J2665" s="1" t="s">
        <v>241</v>
      </c>
      <c r="K2665" s="1" t="s">
        <v>408</v>
      </c>
    </row>
    <row r="2666" spans="1:11" x14ac:dyDescent="0.2">
      <c r="A2666" s="6" t="str">
        <f>INDEX(UF_acronyms!$A$1:$C$28,MATCH(B2666,UF_acronyms!$C$1:$C$28,0),2)</f>
        <v>MG</v>
      </c>
      <c r="B2666" s="1" t="s">
        <v>5237</v>
      </c>
      <c r="C2666" s="1" t="s">
        <v>6123</v>
      </c>
      <c r="D2666" s="1" t="s">
        <v>6124</v>
      </c>
      <c r="E2666" s="11">
        <v>6718</v>
      </c>
      <c r="F2666" s="6" t="str">
        <f>CONCATENATE(tb_SVI[[#This Row],[Nome Município]],"/",tb_SVI[[#This Row],[UF]])</f>
        <v>Luislândia/MG</v>
      </c>
      <c r="G2666" s="1" t="s">
        <v>18</v>
      </c>
      <c r="H2666" s="1" t="s">
        <v>156</v>
      </c>
      <c r="I2666" s="1" t="s">
        <v>1239</v>
      </c>
      <c r="J2666" s="1" t="s">
        <v>370</v>
      </c>
      <c r="K2666" s="1" t="s">
        <v>395</v>
      </c>
    </row>
    <row r="2667" spans="1:11" x14ac:dyDescent="0.2">
      <c r="A2667" s="6" t="str">
        <f>INDEX(UF_acronyms!$A$1:$C$28,MATCH(B2667,UF_acronyms!$C$1:$C$28,0),2)</f>
        <v>MG</v>
      </c>
      <c r="B2667" s="1" t="s">
        <v>5237</v>
      </c>
      <c r="C2667" s="1" t="s">
        <v>6125</v>
      </c>
      <c r="D2667" s="1" t="s">
        <v>6126</v>
      </c>
      <c r="E2667" s="11">
        <v>5438</v>
      </c>
      <c r="F2667" s="6" t="str">
        <f>CONCATENATE(tb_SVI[[#This Row],[Nome Município]],"/",tb_SVI[[#This Row],[UF]])</f>
        <v>Luminárias/MG</v>
      </c>
      <c r="G2667" s="1" t="s">
        <v>18</v>
      </c>
      <c r="H2667" s="1" t="s">
        <v>1413</v>
      </c>
      <c r="I2667" s="1" t="s">
        <v>1537</v>
      </c>
      <c r="J2667" s="1" t="s">
        <v>301</v>
      </c>
      <c r="K2667" s="1" t="s">
        <v>2112</v>
      </c>
    </row>
    <row r="2668" spans="1:11" x14ac:dyDescent="0.2">
      <c r="A2668" s="6" t="str">
        <f>INDEX(UF_acronyms!$A$1:$C$28,MATCH(B2668,UF_acronyms!$C$1:$C$28,0),2)</f>
        <v>MG</v>
      </c>
      <c r="B2668" s="1" t="s">
        <v>5237</v>
      </c>
      <c r="C2668" s="1" t="s">
        <v>6127</v>
      </c>
      <c r="D2668" s="1" t="s">
        <v>6128</v>
      </c>
      <c r="E2668" s="11">
        <v>18257</v>
      </c>
      <c r="F2668" s="6" t="str">
        <f>CONCATENATE(tb_SVI[[#This Row],[Nome Município]],"/",tb_SVI[[#This Row],[UF]])</f>
        <v>Luz/MG</v>
      </c>
      <c r="G2668" s="1" t="s">
        <v>18</v>
      </c>
      <c r="H2668" s="1" t="s">
        <v>2112</v>
      </c>
      <c r="I2668" s="1" t="s">
        <v>143</v>
      </c>
      <c r="J2668" s="1" t="s">
        <v>319</v>
      </c>
      <c r="K2668" s="1" t="s">
        <v>2671</v>
      </c>
    </row>
    <row r="2669" spans="1:11" x14ac:dyDescent="0.2">
      <c r="A2669" s="6" t="str">
        <f>INDEX(UF_acronyms!$A$1:$C$28,MATCH(B2669,UF_acronyms!$C$1:$C$28,0),2)</f>
        <v>MG</v>
      </c>
      <c r="B2669" s="1" t="s">
        <v>5237</v>
      </c>
      <c r="C2669" s="1" t="s">
        <v>6129</v>
      </c>
      <c r="D2669" s="1" t="s">
        <v>6130</v>
      </c>
      <c r="E2669" s="11">
        <v>7111</v>
      </c>
      <c r="F2669" s="6" t="str">
        <f>CONCATENATE(tb_SVI[[#This Row],[Nome Município]],"/",tb_SVI[[#This Row],[UF]])</f>
        <v>Machacalis/MG</v>
      </c>
      <c r="G2669" s="1" t="s">
        <v>18</v>
      </c>
      <c r="H2669" s="1" t="s">
        <v>377</v>
      </c>
      <c r="I2669" s="1" t="s">
        <v>1927</v>
      </c>
      <c r="J2669" s="1" t="s">
        <v>202</v>
      </c>
      <c r="K2669" s="1" t="s">
        <v>232</v>
      </c>
    </row>
    <row r="2670" spans="1:11" x14ac:dyDescent="0.2">
      <c r="A2670" s="6" t="str">
        <f>INDEX(UF_acronyms!$A$1:$C$28,MATCH(B2670,UF_acronyms!$C$1:$C$28,0),2)</f>
        <v>MG</v>
      </c>
      <c r="B2670" s="1" t="s">
        <v>5237</v>
      </c>
      <c r="C2670" s="1" t="s">
        <v>6131</v>
      </c>
      <c r="D2670" s="1" t="s">
        <v>6132</v>
      </c>
      <c r="E2670" s="11">
        <v>42413</v>
      </c>
      <c r="F2670" s="6" t="str">
        <f>CONCATENATE(tb_SVI[[#This Row],[Nome Município]],"/",tb_SVI[[#This Row],[UF]])</f>
        <v>Machado/MG</v>
      </c>
      <c r="G2670" s="1" t="s">
        <v>18</v>
      </c>
      <c r="H2670" s="1" t="s">
        <v>2246</v>
      </c>
      <c r="I2670" s="1" t="s">
        <v>3249</v>
      </c>
      <c r="J2670" s="1" t="s">
        <v>1393</v>
      </c>
      <c r="K2670" s="1" t="s">
        <v>792</v>
      </c>
    </row>
    <row r="2671" spans="1:11" x14ac:dyDescent="0.2">
      <c r="A2671" s="6" t="str">
        <f>INDEX(UF_acronyms!$A$1:$C$28,MATCH(B2671,UF_acronyms!$C$1:$C$28,0),2)</f>
        <v>MG</v>
      </c>
      <c r="B2671" s="1" t="s">
        <v>5237</v>
      </c>
      <c r="C2671" s="1" t="s">
        <v>6133</v>
      </c>
      <c r="D2671" s="1" t="s">
        <v>6134</v>
      </c>
      <c r="E2671" s="11">
        <v>5109</v>
      </c>
      <c r="F2671" s="6" t="str">
        <f>CONCATENATE(tb_SVI[[#This Row],[Nome Município]],"/",tb_SVI[[#This Row],[UF]])</f>
        <v>Madre de Deus de Minas/MG</v>
      </c>
      <c r="G2671" s="1" t="s">
        <v>18</v>
      </c>
      <c r="H2671" s="1" t="s">
        <v>362</v>
      </c>
      <c r="I2671" s="1" t="s">
        <v>1562</v>
      </c>
      <c r="J2671" s="1" t="s">
        <v>32</v>
      </c>
      <c r="K2671" s="1" t="s">
        <v>408</v>
      </c>
    </row>
    <row r="2672" spans="1:11" x14ac:dyDescent="0.2">
      <c r="A2672" s="6" t="str">
        <f>INDEX(UF_acronyms!$A$1:$C$28,MATCH(B2672,UF_acronyms!$C$1:$C$28,0),2)</f>
        <v>MG</v>
      </c>
      <c r="B2672" s="1" t="s">
        <v>5237</v>
      </c>
      <c r="C2672" s="1" t="s">
        <v>6135</v>
      </c>
      <c r="D2672" s="1" t="s">
        <v>6136</v>
      </c>
      <c r="E2672" s="11">
        <v>18602</v>
      </c>
      <c r="F2672" s="6" t="str">
        <f>CONCATENATE(tb_SVI[[#This Row],[Nome Município]],"/",tb_SVI[[#This Row],[UF]])</f>
        <v>Malacacheta/MG</v>
      </c>
      <c r="G2672" s="1" t="s">
        <v>18</v>
      </c>
      <c r="H2672" s="1" t="s">
        <v>851</v>
      </c>
      <c r="I2672" s="1" t="s">
        <v>362</v>
      </c>
      <c r="J2672" s="1" t="s">
        <v>365</v>
      </c>
      <c r="K2672" s="1" t="s">
        <v>914</v>
      </c>
    </row>
    <row r="2673" spans="1:11" x14ac:dyDescent="0.2">
      <c r="A2673" s="6" t="str">
        <f>INDEX(UF_acronyms!$A$1:$C$28,MATCH(B2673,UF_acronyms!$C$1:$C$28,0),2)</f>
        <v>MG</v>
      </c>
      <c r="B2673" s="1" t="s">
        <v>5237</v>
      </c>
      <c r="C2673" s="1" t="s">
        <v>6137</v>
      </c>
      <c r="D2673" s="1" t="s">
        <v>6138</v>
      </c>
      <c r="E2673" s="11">
        <v>6554</v>
      </c>
      <c r="F2673" s="6" t="str">
        <f>CONCATENATE(tb_SVI[[#This Row],[Nome Município]],"/",tb_SVI[[#This Row],[UF]])</f>
        <v>Mamonas/MG</v>
      </c>
      <c r="G2673" s="1" t="s">
        <v>18</v>
      </c>
      <c r="H2673" s="1" t="s">
        <v>1080</v>
      </c>
      <c r="I2673" s="1" t="s">
        <v>1461</v>
      </c>
      <c r="J2673" s="1" t="s">
        <v>115</v>
      </c>
      <c r="K2673" s="1" t="s">
        <v>136</v>
      </c>
    </row>
    <row r="2674" spans="1:11" x14ac:dyDescent="0.2">
      <c r="A2674" s="6" t="str">
        <f>INDEX(UF_acronyms!$A$1:$C$28,MATCH(B2674,UF_acronyms!$C$1:$C$28,0),2)</f>
        <v>MG</v>
      </c>
      <c r="B2674" s="1" t="s">
        <v>5237</v>
      </c>
      <c r="C2674" s="1" t="s">
        <v>6139</v>
      </c>
      <c r="D2674" s="1" t="s">
        <v>6140</v>
      </c>
      <c r="E2674" s="11">
        <v>18226</v>
      </c>
      <c r="F2674" s="6" t="str">
        <f>CONCATENATE(tb_SVI[[#This Row],[Nome Município]],"/",tb_SVI[[#This Row],[UF]])</f>
        <v>Manga/MG</v>
      </c>
      <c r="G2674" s="1" t="s">
        <v>18</v>
      </c>
      <c r="H2674" s="1" t="s">
        <v>300</v>
      </c>
      <c r="I2674" s="1" t="s">
        <v>1528</v>
      </c>
      <c r="J2674" s="1" t="s">
        <v>522</v>
      </c>
      <c r="K2674" s="1" t="s">
        <v>265</v>
      </c>
    </row>
    <row r="2675" spans="1:11" x14ac:dyDescent="0.2">
      <c r="A2675" s="6" t="str">
        <f>INDEX(UF_acronyms!$A$1:$C$28,MATCH(B2675,UF_acronyms!$C$1:$C$28,0),2)</f>
        <v>MG</v>
      </c>
      <c r="B2675" s="1" t="s">
        <v>5237</v>
      </c>
      <c r="C2675" s="1" t="s">
        <v>6141</v>
      </c>
      <c r="D2675" s="1" t="s">
        <v>6142</v>
      </c>
      <c r="E2675" s="11">
        <v>91169</v>
      </c>
      <c r="F2675" s="6" t="str">
        <f>CONCATENATE(tb_SVI[[#This Row],[Nome Município]],"/",tb_SVI[[#This Row],[UF]])</f>
        <v>Manhuaçu/MG</v>
      </c>
      <c r="G2675" s="1" t="s">
        <v>18</v>
      </c>
      <c r="H2675" s="1" t="s">
        <v>134</v>
      </c>
      <c r="I2675" s="1" t="s">
        <v>5423</v>
      </c>
      <c r="J2675" s="1" t="s">
        <v>937</v>
      </c>
      <c r="K2675" s="1" t="s">
        <v>1029</v>
      </c>
    </row>
    <row r="2676" spans="1:11" x14ac:dyDescent="0.2">
      <c r="A2676" s="6" t="str">
        <f>INDEX(UF_acronyms!$A$1:$C$28,MATCH(B2676,UF_acronyms!$C$1:$C$28,0),2)</f>
        <v>MG</v>
      </c>
      <c r="B2676" s="1" t="s">
        <v>5237</v>
      </c>
      <c r="C2676" s="1" t="s">
        <v>6143</v>
      </c>
      <c r="D2676" s="1" t="s">
        <v>6144</v>
      </c>
      <c r="E2676" s="11">
        <v>22802</v>
      </c>
      <c r="F2676" s="6" t="str">
        <f>CONCATENATE(tb_SVI[[#This Row],[Nome Município]],"/",tb_SVI[[#This Row],[UF]])</f>
        <v>Manhumirim/MG</v>
      </c>
      <c r="G2676" s="1" t="s">
        <v>18</v>
      </c>
      <c r="H2676" s="1" t="s">
        <v>392</v>
      </c>
      <c r="I2676" s="1" t="s">
        <v>3083</v>
      </c>
      <c r="J2676" s="1" t="s">
        <v>217</v>
      </c>
      <c r="K2676" s="1" t="s">
        <v>32</v>
      </c>
    </row>
    <row r="2677" spans="1:11" x14ac:dyDescent="0.2">
      <c r="A2677" s="6" t="str">
        <f>INDEX(UF_acronyms!$A$1:$C$28,MATCH(B2677,UF_acronyms!$C$1:$C$28,0),2)</f>
        <v>MG</v>
      </c>
      <c r="B2677" s="1" t="s">
        <v>5237</v>
      </c>
      <c r="C2677" s="1" t="s">
        <v>6145</v>
      </c>
      <c r="D2677" s="1" t="s">
        <v>6146</v>
      </c>
      <c r="E2677" s="11">
        <v>27647</v>
      </c>
      <c r="F2677" s="6" t="str">
        <f>CONCATENATE(tb_SVI[[#This Row],[Nome Município]],"/",tb_SVI[[#This Row],[UF]])</f>
        <v>Mantena/MG</v>
      </c>
      <c r="G2677" s="1" t="s">
        <v>18</v>
      </c>
      <c r="H2677" s="1" t="s">
        <v>2083</v>
      </c>
      <c r="I2677" s="1" t="s">
        <v>1555</v>
      </c>
      <c r="J2677" s="1" t="s">
        <v>469</v>
      </c>
      <c r="K2677" s="1" t="s">
        <v>691</v>
      </c>
    </row>
    <row r="2678" spans="1:11" x14ac:dyDescent="0.2">
      <c r="A2678" s="6" t="str">
        <f>INDEX(UF_acronyms!$A$1:$C$28,MATCH(B2678,UF_acronyms!$C$1:$C$28,0),2)</f>
        <v>MG</v>
      </c>
      <c r="B2678" s="1" t="s">
        <v>5237</v>
      </c>
      <c r="C2678" s="1" t="s">
        <v>6147</v>
      </c>
      <c r="D2678" s="1" t="s">
        <v>6148</v>
      </c>
      <c r="E2678" s="11">
        <v>12901</v>
      </c>
      <c r="F2678" s="6" t="str">
        <f>CONCATENATE(tb_SVI[[#This Row],[Nome Município]],"/",tb_SVI[[#This Row],[UF]])</f>
        <v>Mar de Espanha/MG</v>
      </c>
      <c r="G2678" s="1" t="s">
        <v>18</v>
      </c>
      <c r="H2678" s="1" t="s">
        <v>834</v>
      </c>
      <c r="I2678" s="1" t="s">
        <v>1600</v>
      </c>
      <c r="J2678" s="1" t="s">
        <v>1413</v>
      </c>
      <c r="K2678" s="1" t="s">
        <v>1973</v>
      </c>
    </row>
    <row r="2679" spans="1:11" x14ac:dyDescent="0.2">
      <c r="A2679" s="6" t="str">
        <f>INDEX(UF_acronyms!$A$1:$C$28,MATCH(B2679,UF_acronyms!$C$1:$C$28,0),2)</f>
        <v>MG</v>
      </c>
      <c r="B2679" s="1" t="s">
        <v>5237</v>
      </c>
      <c r="C2679" s="1" t="s">
        <v>6149</v>
      </c>
      <c r="D2679" s="1" t="s">
        <v>6150</v>
      </c>
      <c r="E2679" s="11">
        <v>8046</v>
      </c>
      <c r="F2679" s="6" t="str">
        <f>CONCATENATE(tb_SVI[[#This Row],[Nome Município]],"/",tb_SVI[[#This Row],[UF]])</f>
        <v>Maravilhas/MG</v>
      </c>
      <c r="G2679" s="1" t="s">
        <v>18</v>
      </c>
      <c r="H2679" s="1" t="s">
        <v>199</v>
      </c>
      <c r="I2679" s="1" t="s">
        <v>2164</v>
      </c>
      <c r="J2679" s="1" t="s">
        <v>151</v>
      </c>
      <c r="K2679" s="1" t="s">
        <v>343</v>
      </c>
    </row>
    <row r="2680" spans="1:11" x14ac:dyDescent="0.2">
      <c r="A2680" s="6" t="str">
        <f>INDEX(UF_acronyms!$A$1:$C$28,MATCH(B2680,UF_acronyms!$C$1:$C$28,0),2)</f>
        <v>MG</v>
      </c>
      <c r="B2680" s="1" t="s">
        <v>5237</v>
      </c>
      <c r="C2680" s="1" t="s">
        <v>6151</v>
      </c>
      <c r="D2680" s="1" t="s">
        <v>6152</v>
      </c>
      <c r="E2680" s="11">
        <v>14056</v>
      </c>
      <c r="F2680" s="6" t="str">
        <f>CONCATENATE(tb_SVI[[#This Row],[Nome Município]],"/",tb_SVI[[#This Row],[UF]])</f>
        <v>Maria da Fé/MG</v>
      </c>
      <c r="G2680" s="1" t="s">
        <v>18</v>
      </c>
      <c r="H2680" s="1" t="s">
        <v>5566</v>
      </c>
      <c r="I2680" s="1" t="s">
        <v>74</v>
      </c>
      <c r="J2680" s="1" t="s">
        <v>531</v>
      </c>
      <c r="K2680" s="1" t="s">
        <v>1537</v>
      </c>
    </row>
    <row r="2681" spans="1:11" x14ac:dyDescent="0.2">
      <c r="A2681" s="6" t="str">
        <f>INDEX(UF_acronyms!$A$1:$C$28,MATCH(B2681,UF_acronyms!$C$1:$C$28,0),2)</f>
        <v>MG</v>
      </c>
      <c r="B2681" s="1" t="s">
        <v>5237</v>
      </c>
      <c r="C2681" s="1" t="s">
        <v>6153</v>
      </c>
      <c r="D2681" s="1" t="s">
        <v>6154</v>
      </c>
      <c r="E2681" s="11">
        <v>61288</v>
      </c>
      <c r="F2681" s="6" t="str">
        <f>CONCATENATE(tb_SVI[[#This Row],[Nome Município]],"/",tb_SVI[[#This Row],[UF]])</f>
        <v>Mariana/MG</v>
      </c>
      <c r="G2681" s="1" t="s">
        <v>18</v>
      </c>
      <c r="H2681" s="1" t="s">
        <v>215</v>
      </c>
      <c r="I2681" s="1" t="s">
        <v>93</v>
      </c>
      <c r="J2681" s="1" t="s">
        <v>294</v>
      </c>
      <c r="K2681" s="1" t="s">
        <v>275</v>
      </c>
    </row>
    <row r="2682" spans="1:11" x14ac:dyDescent="0.2">
      <c r="A2682" s="6" t="str">
        <f>INDEX(UF_acronyms!$A$1:$C$28,MATCH(B2682,UF_acronyms!$C$1:$C$28,0),2)</f>
        <v>MG</v>
      </c>
      <c r="B2682" s="1" t="s">
        <v>5237</v>
      </c>
      <c r="C2682" s="1" t="s">
        <v>6155</v>
      </c>
      <c r="D2682" s="1" t="s">
        <v>6156</v>
      </c>
      <c r="E2682" s="11">
        <v>4097</v>
      </c>
      <c r="F2682" s="6" t="str">
        <f>CONCATENATE(tb_SVI[[#This Row],[Nome Município]],"/",tb_SVI[[#This Row],[UF]])</f>
        <v>Marilac/MG</v>
      </c>
      <c r="G2682" s="1" t="s">
        <v>18</v>
      </c>
      <c r="H2682" s="1" t="s">
        <v>133</v>
      </c>
      <c r="I2682" s="1" t="s">
        <v>784</v>
      </c>
      <c r="J2682" s="1" t="s">
        <v>843</v>
      </c>
      <c r="K2682" s="1" t="s">
        <v>75</v>
      </c>
    </row>
    <row r="2683" spans="1:11" x14ac:dyDescent="0.2">
      <c r="A2683" s="6" t="str">
        <f>INDEX(UF_acronyms!$A$1:$C$28,MATCH(B2683,UF_acronyms!$C$1:$C$28,0),2)</f>
        <v>MG</v>
      </c>
      <c r="B2683" s="1" t="s">
        <v>5237</v>
      </c>
      <c r="C2683" s="1" t="s">
        <v>6157</v>
      </c>
      <c r="D2683" s="1" t="s">
        <v>6158</v>
      </c>
      <c r="E2683" s="11">
        <v>2987</v>
      </c>
      <c r="F2683" s="6" t="str">
        <f>CONCATENATE(tb_SVI[[#This Row],[Nome Município]],"/",tb_SVI[[#This Row],[UF]])</f>
        <v>Maripá de Minas/MG</v>
      </c>
      <c r="G2683" s="1" t="s">
        <v>18</v>
      </c>
      <c r="H2683" s="1" t="s">
        <v>20</v>
      </c>
      <c r="I2683" s="1" t="s">
        <v>5242</v>
      </c>
      <c r="J2683" s="1" t="s">
        <v>301</v>
      </c>
      <c r="K2683" s="1" t="s">
        <v>1664</v>
      </c>
    </row>
    <row r="2684" spans="1:11" x14ac:dyDescent="0.2">
      <c r="A2684" s="6" t="str">
        <f>INDEX(UF_acronyms!$A$1:$C$28,MATCH(B2684,UF_acronyms!$C$1:$C$28,0),2)</f>
        <v>MG</v>
      </c>
      <c r="B2684" s="1" t="s">
        <v>5237</v>
      </c>
      <c r="C2684" s="1" t="s">
        <v>6159</v>
      </c>
      <c r="D2684" s="1" t="s">
        <v>6160</v>
      </c>
      <c r="E2684" s="11">
        <v>4034</v>
      </c>
      <c r="F2684" s="6" t="str">
        <f>CONCATENATE(tb_SVI[[#This Row],[Nome Município]],"/",tb_SVI[[#This Row],[UF]])</f>
        <v>Marliéria/MG</v>
      </c>
      <c r="G2684" s="1" t="s">
        <v>18</v>
      </c>
      <c r="H2684" s="1" t="s">
        <v>392</v>
      </c>
      <c r="I2684" s="1" t="s">
        <v>1461</v>
      </c>
      <c r="J2684" s="1" t="s">
        <v>369</v>
      </c>
      <c r="K2684" s="1" t="s">
        <v>997</v>
      </c>
    </row>
    <row r="2685" spans="1:11" x14ac:dyDescent="0.2">
      <c r="A2685" s="6" t="str">
        <f>INDEX(UF_acronyms!$A$1:$C$28,MATCH(B2685,UF_acronyms!$C$1:$C$28,0),2)</f>
        <v>MG</v>
      </c>
      <c r="B2685" s="1" t="s">
        <v>5237</v>
      </c>
      <c r="C2685" s="1" t="s">
        <v>6161</v>
      </c>
      <c r="D2685" s="1" t="s">
        <v>6162</v>
      </c>
      <c r="E2685" s="11">
        <v>2728</v>
      </c>
      <c r="F2685" s="6" t="str">
        <f>CONCATENATE(tb_SVI[[#This Row],[Nome Município]],"/",tb_SVI[[#This Row],[UF]])</f>
        <v>Marmelópolis/MG</v>
      </c>
      <c r="G2685" s="1" t="s">
        <v>18</v>
      </c>
      <c r="H2685" s="1" t="s">
        <v>189</v>
      </c>
      <c r="I2685" s="1" t="s">
        <v>2157</v>
      </c>
      <c r="J2685" s="1" t="s">
        <v>894</v>
      </c>
      <c r="K2685" s="1" t="s">
        <v>348</v>
      </c>
    </row>
    <row r="2686" spans="1:11" x14ac:dyDescent="0.2">
      <c r="A2686" s="6" t="str">
        <f>INDEX(UF_acronyms!$A$1:$C$28,MATCH(B2686,UF_acronyms!$C$1:$C$28,0),2)</f>
        <v>MG</v>
      </c>
      <c r="B2686" s="1" t="s">
        <v>5237</v>
      </c>
      <c r="C2686" s="1" t="s">
        <v>6163</v>
      </c>
      <c r="D2686" s="1" t="s">
        <v>6164</v>
      </c>
      <c r="E2686" s="11">
        <v>13443</v>
      </c>
      <c r="F2686" s="6" t="str">
        <f>CONCATENATE(tb_SVI[[#This Row],[Nome Município]],"/",tb_SVI[[#This Row],[UF]])</f>
        <v>Martinho Campos/MG</v>
      </c>
      <c r="G2686" s="1" t="s">
        <v>18</v>
      </c>
      <c r="H2686" s="1" t="s">
        <v>812</v>
      </c>
      <c r="I2686" s="1" t="s">
        <v>2090</v>
      </c>
      <c r="J2686" s="1" t="s">
        <v>95</v>
      </c>
      <c r="K2686" s="1" t="s">
        <v>145</v>
      </c>
    </row>
    <row r="2687" spans="1:11" x14ac:dyDescent="0.2">
      <c r="A2687" s="6" t="str">
        <f>INDEX(UF_acronyms!$A$1:$C$28,MATCH(B2687,UF_acronyms!$C$1:$C$28,0),2)</f>
        <v>MG</v>
      </c>
      <c r="B2687" s="1" t="s">
        <v>5237</v>
      </c>
      <c r="C2687" s="1" t="s">
        <v>6165</v>
      </c>
      <c r="D2687" s="1" t="s">
        <v>6166</v>
      </c>
      <c r="E2687" s="11">
        <v>8531</v>
      </c>
      <c r="F2687" s="6" t="str">
        <f>CONCATENATE(tb_SVI[[#This Row],[Nome Município]],"/",tb_SVI[[#This Row],[UF]])</f>
        <v>Martins Soares/MG</v>
      </c>
      <c r="G2687" s="1" t="s">
        <v>18</v>
      </c>
      <c r="H2687" s="1" t="s">
        <v>29</v>
      </c>
      <c r="I2687" s="1" t="s">
        <v>6167</v>
      </c>
      <c r="J2687" s="1" t="s">
        <v>181</v>
      </c>
      <c r="K2687" s="1" t="s">
        <v>369</v>
      </c>
    </row>
    <row r="2688" spans="1:11" x14ac:dyDescent="0.2">
      <c r="A2688" s="6" t="str">
        <f>INDEX(UF_acronyms!$A$1:$C$28,MATCH(B2688,UF_acronyms!$C$1:$C$28,0),2)</f>
        <v>MG</v>
      </c>
      <c r="B2688" s="1" t="s">
        <v>5237</v>
      </c>
      <c r="C2688" s="1" t="s">
        <v>6168</v>
      </c>
      <c r="D2688" s="1" t="s">
        <v>6169</v>
      </c>
      <c r="E2688" s="11">
        <v>8644</v>
      </c>
      <c r="F2688" s="6" t="str">
        <f>CONCATENATE(tb_SVI[[#This Row],[Nome Município]],"/",tb_SVI[[#This Row],[UF]])</f>
        <v>Mata Verde/MG</v>
      </c>
      <c r="G2688" s="1" t="s">
        <v>18</v>
      </c>
      <c r="H2688" s="1" t="s">
        <v>1233</v>
      </c>
      <c r="I2688" s="1" t="s">
        <v>3598</v>
      </c>
      <c r="J2688" s="1" t="s">
        <v>226</v>
      </c>
      <c r="K2688" s="1" t="s">
        <v>34</v>
      </c>
    </row>
    <row r="2689" spans="1:11" x14ac:dyDescent="0.2">
      <c r="A2689" s="6" t="str">
        <f>INDEX(UF_acronyms!$A$1:$C$28,MATCH(B2689,UF_acronyms!$C$1:$C$28,0),2)</f>
        <v>MG</v>
      </c>
      <c r="B2689" s="1" t="s">
        <v>5237</v>
      </c>
      <c r="C2689" s="1" t="s">
        <v>6170</v>
      </c>
      <c r="D2689" s="1" t="s">
        <v>6171</v>
      </c>
      <c r="E2689" s="11">
        <v>4436</v>
      </c>
      <c r="F2689" s="6" t="str">
        <f>CONCATENATE(tb_SVI[[#This Row],[Nome Município]],"/",tb_SVI[[#This Row],[UF]])</f>
        <v>Materlândia/MG</v>
      </c>
      <c r="G2689" s="1" t="s">
        <v>18</v>
      </c>
      <c r="H2689" s="1" t="s">
        <v>288</v>
      </c>
      <c r="I2689" s="1" t="s">
        <v>430</v>
      </c>
      <c r="J2689" s="1" t="s">
        <v>67</v>
      </c>
      <c r="K2689" s="1" t="s">
        <v>438</v>
      </c>
    </row>
    <row r="2690" spans="1:11" x14ac:dyDescent="0.2">
      <c r="A2690" s="6" t="str">
        <f>INDEX(UF_acronyms!$A$1:$C$28,MATCH(B2690,UF_acronyms!$C$1:$C$28,0),2)</f>
        <v>MG</v>
      </c>
      <c r="B2690" s="1" t="s">
        <v>5237</v>
      </c>
      <c r="C2690" s="1" t="s">
        <v>6172</v>
      </c>
      <c r="D2690" s="1" t="s">
        <v>6173</v>
      </c>
      <c r="E2690" s="11">
        <v>3179</v>
      </c>
      <c r="F2690" s="6" t="str">
        <f>CONCATENATE(tb_SVI[[#This Row],[Nome Município]],"/",tb_SVI[[#This Row],[UF]])</f>
        <v>Mathias Lobato/MG</v>
      </c>
      <c r="G2690" s="1" t="s">
        <v>18</v>
      </c>
      <c r="H2690" s="1" t="s">
        <v>702</v>
      </c>
      <c r="I2690" s="1" t="s">
        <v>280</v>
      </c>
      <c r="J2690" s="1" t="s">
        <v>823</v>
      </c>
      <c r="K2690" s="1" t="s">
        <v>240</v>
      </c>
    </row>
    <row r="2691" spans="1:11" x14ac:dyDescent="0.2">
      <c r="A2691" s="6" t="str">
        <f>INDEX(UF_acronyms!$A$1:$C$28,MATCH(B2691,UF_acronyms!$C$1:$C$28,0),2)</f>
        <v>MG</v>
      </c>
      <c r="B2691" s="1" t="s">
        <v>5237</v>
      </c>
      <c r="C2691" s="1" t="s">
        <v>6174</v>
      </c>
      <c r="D2691" s="1" t="s">
        <v>6175</v>
      </c>
      <c r="E2691" s="11">
        <v>14548</v>
      </c>
      <c r="F2691" s="6" t="str">
        <f>CONCATENATE(tb_SVI[[#This Row],[Nome Município]],"/",tb_SVI[[#This Row],[UF]])</f>
        <v>Matias Barbosa/MG</v>
      </c>
      <c r="G2691" s="1" t="s">
        <v>18</v>
      </c>
      <c r="H2691" s="1" t="s">
        <v>392</v>
      </c>
      <c r="I2691" s="1" t="s">
        <v>2216</v>
      </c>
      <c r="J2691" s="1" t="s">
        <v>1029</v>
      </c>
      <c r="K2691" s="1" t="s">
        <v>531</v>
      </c>
    </row>
    <row r="2692" spans="1:11" x14ac:dyDescent="0.2">
      <c r="A2692" s="6" t="str">
        <f>INDEX(UF_acronyms!$A$1:$C$28,MATCH(B2692,UF_acronyms!$C$1:$C$28,0),2)</f>
        <v>MG</v>
      </c>
      <c r="B2692" s="1" t="s">
        <v>5237</v>
      </c>
      <c r="C2692" s="1" t="s">
        <v>6176</v>
      </c>
      <c r="D2692" s="1" t="s">
        <v>6177</v>
      </c>
      <c r="E2692" s="11">
        <v>11260</v>
      </c>
      <c r="F2692" s="6" t="str">
        <f>CONCATENATE(tb_SVI[[#This Row],[Nome Município]],"/",tb_SVI[[#This Row],[UF]])</f>
        <v>Matias Cardoso/MG</v>
      </c>
      <c r="G2692" s="1" t="s">
        <v>18</v>
      </c>
      <c r="H2692" s="1" t="s">
        <v>365</v>
      </c>
      <c r="I2692" s="1" t="s">
        <v>36</v>
      </c>
      <c r="J2692" s="1" t="s">
        <v>130</v>
      </c>
      <c r="K2692" s="1" t="s">
        <v>212</v>
      </c>
    </row>
    <row r="2693" spans="1:11" x14ac:dyDescent="0.2">
      <c r="A2693" s="6" t="str">
        <f>INDEX(UF_acronyms!$A$1:$C$28,MATCH(B2693,UF_acronyms!$C$1:$C$28,0),2)</f>
        <v>MG</v>
      </c>
      <c r="B2693" s="1" t="s">
        <v>5237</v>
      </c>
      <c r="C2693" s="1" t="s">
        <v>6178</v>
      </c>
      <c r="D2693" s="1" t="s">
        <v>6179</v>
      </c>
      <c r="E2693" s="11">
        <v>19005</v>
      </c>
      <c r="F2693" s="6" t="str">
        <f>CONCATENATE(tb_SVI[[#This Row],[Nome Município]],"/",tb_SVI[[#This Row],[UF]])</f>
        <v>Matipó/MG</v>
      </c>
      <c r="G2693" s="1" t="s">
        <v>18</v>
      </c>
      <c r="H2693" s="1" t="s">
        <v>176</v>
      </c>
      <c r="I2693" s="1" t="s">
        <v>390</v>
      </c>
      <c r="J2693" s="1" t="s">
        <v>378</v>
      </c>
      <c r="K2693" s="1" t="s">
        <v>119</v>
      </c>
    </row>
    <row r="2694" spans="1:11" x14ac:dyDescent="0.2">
      <c r="A2694" s="6" t="str">
        <f>INDEX(UF_acronyms!$A$1:$C$28,MATCH(B2694,UF_acronyms!$C$1:$C$28,0),2)</f>
        <v>MG</v>
      </c>
      <c r="B2694" s="1" t="s">
        <v>5237</v>
      </c>
      <c r="C2694" s="1" t="s">
        <v>6180</v>
      </c>
      <c r="D2694" s="1" t="s">
        <v>6181</v>
      </c>
      <c r="E2694" s="11">
        <v>12412</v>
      </c>
      <c r="F2694" s="6" t="str">
        <f>CONCATENATE(tb_SVI[[#This Row],[Nome Município]],"/",tb_SVI[[#This Row],[UF]])</f>
        <v>Mato Verde/MG</v>
      </c>
      <c r="G2694" s="1" t="s">
        <v>18</v>
      </c>
      <c r="H2694" s="1" t="s">
        <v>42</v>
      </c>
      <c r="I2694" s="1" t="s">
        <v>2098</v>
      </c>
      <c r="J2694" s="1" t="s">
        <v>203</v>
      </c>
      <c r="K2694" s="1" t="s">
        <v>370</v>
      </c>
    </row>
    <row r="2695" spans="1:11" x14ac:dyDescent="0.2">
      <c r="A2695" s="6" t="str">
        <f>INDEX(UF_acronyms!$A$1:$C$28,MATCH(B2695,UF_acronyms!$C$1:$C$28,0),2)</f>
        <v>MG</v>
      </c>
      <c r="B2695" s="1" t="s">
        <v>5237</v>
      </c>
      <c r="C2695" s="1" t="s">
        <v>6182</v>
      </c>
      <c r="D2695" s="1" t="s">
        <v>6183</v>
      </c>
      <c r="E2695" s="11">
        <v>3741</v>
      </c>
      <c r="F2695" s="6" t="str">
        <f>CONCATENATE(tb_SVI[[#This Row],[Nome Município]],"/",tb_SVI[[#This Row],[UF]])</f>
        <v>Matutina/MG</v>
      </c>
      <c r="G2695" s="1" t="s">
        <v>18</v>
      </c>
      <c r="H2695" s="1" t="s">
        <v>458</v>
      </c>
      <c r="I2695" s="1" t="s">
        <v>2112</v>
      </c>
      <c r="J2695" s="1" t="s">
        <v>1537</v>
      </c>
      <c r="K2695" s="1" t="s">
        <v>390</v>
      </c>
    </row>
    <row r="2696" spans="1:11" x14ac:dyDescent="0.2">
      <c r="A2696" s="6" t="str">
        <f>INDEX(UF_acronyms!$A$1:$C$28,MATCH(B2696,UF_acronyms!$C$1:$C$28,0),2)</f>
        <v>MG</v>
      </c>
      <c r="B2696" s="1" t="s">
        <v>5237</v>
      </c>
      <c r="C2696" s="1" t="s">
        <v>6184</v>
      </c>
      <c r="D2696" s="1" t="s">
        <v>6185</v>
      </c>
      <c r="E2696" s="11">
        <v>3832</v>
      </c>
      <c r="F2696" s="6" t="str">
        <f>CONCATENATE(tb_SVI[[#This Row],[Nome Município]],"/",tb_SVI[[#This Row],[UF]])</f>
        <v>Medeiros/MG</v>
      </c>
      <c r="G2696" s="1" t="s">
        <v>18</v>
      </c>
      <c r="H2696" s="1" t="s">
        <v>1289</v>
      </c>
      <c r="I2696" s="1" t="s">
        <v>1600</v>
      </c>
      <c r="J2696" s="1" t="s">
        <v>1397</v>
      </c>
      <c r="K2696" s="1" t="s">
        <v>2825</v>
      </c>
    </row>
    <row r="2697" spans="1:11" x14ac:dyDescent="0.2">
      <c r="A2697" s="6" t="str">
        <f>INDEX(UF_acronyms!$A$1:$C$28,MATCH(B2697,UF_acronyms!$C$1:$C$28,0),2)</f>
        <v>MG</v>
      </c>
      <c r="B2697" s="1" t="s">
        <v>5237</v>
      </c>
      <c r="C2697" s="1" t="s">
        <v>6186</v>
      </c>
      <c r="D2697" s="1" t="s">
        <v>6187</v>
      </c>
      <c r="E2697" s="11">
        <v>20759</v>
      </c>
      <c r="F2697" s="6" t="str">
        <f>CONCATENATE(tb_SVI[[#This Row],[Nome Município]],"/",tb_SVI[[#This Row],[UF]])</f>
        <v>Medina/MG</v>
      </c>
      <c r="G2697" s="1" t="s">
        <v>18</v>
      </c>
      <c r="H2697" s="1" t="s">
        <v>1226</v>
      </c>
      <c r="I2697" s="1" t="s">
        <v>1562</v>
      </c>
      <c r="J2697" s="1" t="s">
        <v>290</v>
      </c>
      <c r="K2697" s="1" t="s">
        <v>66</v>
      </c>
    </row>
    <row r="2698" spans="1:11" x14ac:dyDescent="0.2">
      <c r="A2698" s="6" t="str">
        <f>INDEX(UF_acronyms!$A$1:$C$28,MATCH(B2698,UF_acronyms!$C$1:$C$28,0),2)</f>
        <v>MG</v>
      </c>
      <c r="B2698" s="1" t="s">
        <v>5237</v>
      </c>
      <c r="C2698" s="1" t="s">
        <v>6188</v>
      </c>
      <c r="D2698" s="1" t="s">
        <v>6189</v>
      </c>
      <c r="E2698" s="11">
        <v>6446</v>
      </c>
      <c r="F2698" s="6" t="str">
        <f>CONCATENATE(tb_SVI[[#This Row],[Nome Município]],"/",tb_SVI[[#This Row],[UF]])</f>
        <v>Mendes Pimentel/MG</v>
      </c>
      <c r="G2698" s="1" t="s">
        <v>18</v>
      </c>
      <c r="H2698" s="1" t="s">
        <v>1582</v>
      </c>
      <c r="I2698" s="1" t="s">
        <v>2118</v>
      </c>
      <c r="J2698" s="1" t="s">
        <v>21</v>
      </c>
      <c r="K2698" s="1" t="s">
        <v>50</v>
      </c>
    </row>
    <row r="2699" spans="1:11" x14ac:dyDescent="0.2">
      <c r="A2699" s="6" t="str">
        <f>INDEX(UF_acronyms!$A$1:$C$28,MATCH(B2699,UF_acronyms!$C$1:$C$28,0),2)</f>
        <v>MG</v>
      </c>
      <c r="B2699" s="1" t="s">
        <v>5237</v>
      </c>
      <c r="C2699" s="1" t="s">
        <v>6190</v>
      </c>
      <c r="D2699" s="1" t="s">
        <v>6191</v>
      </c>
      <c r="E2699" s="11">
        <v>10758</v>
      </c>
      <c r="F2699" s="6" t="str">
        <f>CONCATENATE(tb_SVI[[#This Row],[Nome Município]],"/",tb_SVI[[#This Row],[UF]])</f>
        <v>Mercês/MG</v>
      </c>
      <c r="G2699" s="1" t="s">
        <v>18</v>
      </c>
      <c r="H2699" s="1" t="s">
        <v>246</v>
      </c>
      <c r="I2699" s="1" t="s">
        <v>1904</v>
      </c>
      <c r="J2699" s="1" t="s">
        <v>287</v>
      </c>
      <c r="K2699" s="1" t="s">
        <v>306</v>
      </c>
    </row>
    <row r="2700" spans="1:11" x14ac:dyDescent="0.2">
      <c r="A2700" s="6" t="str">
        <f>INDEX(UF_acronyms!$A$1:$C$28,MATCH(B2700,UF_acronyms!$C$1:$C$28,0),2)</f>
        <v>MG</v>
      </c>
      <c r="B2700" s="1" t="s">
        <v>5237</v>
      </c>
      <c r="C2700" s="1" t="s">
        <v>6192</v>
      </c>
      <c r="D2700" s="1" t="s">
        <v>6193</v>
      </c>
      <c r="E2700" s="11">
        <v>5546</v>
      </c>
      <c r="F2700" s="6" t="str">
        <f>CONCATENATE(tb_SVI[[#This Row],[Nome Município]],"/",tb_SVI[[#This Row],[UF]])</f>
        <v>Mesquita/MG</v>
      </c>
      <c r="G2700" s="1" t="s">
        <v>18</v>
      </c>
      <c r="H2700" s="1" t="s">
        <v>151</v>
      </c>
      <c r="I2700" s="1" t="s">
        <v>833</v>
      </c>
      <c r="J2700" s="1" t="s">
        <v>51</v>
      </c>
      <c r="K2700" s="1" t="s">
        <v>108</v>
      </c>
    </row>
    <row r="2701" spans="1:11" x14ac:dyDescent="0.2">
      <c r="A2701" s="6" t="str">
        <f>INDEX(UF_acronyms!$A$1:$C$28,MATCH(B2701,UF_acronyms!$C$1:$C$28,0),2)</f>
        <v>MG</v>
      </c>
      <c r="B2701" s="1" t="s">
        <v>5237</v>
      </c>
      <c r="C2701" s="1" t="s">
        <v>6194</v>
      </c>
      <c r="D2701" s="1" t="s">
        <v>6195</v>
      </c>
      <c r="E2701" s="11">
        <v>31497</v>
      </c>
      <c r="F2701" s="6" t="str">
        <f>CONCATENATE(tb_SVI[[#This Row],[Nome Município]],"/",tb_SVI[[#This Row],[UF]])</f>
        <v>Minas Novas/MG</v>
      </c>
      <c r="G2701" s="1" t="s">
        <v>18</v>
      </c>
      <c r="H2701" s="1" t="s">
        <v>908</v>
      </c>
      <c r="I2701" s="1" t="s">
        <v>1709</v>
      </c>
      <c r="J2701" s="1" t="s">
        <v>26</v>
      </c>
      <c r="K2701" s="1" t="s">
        <v>378</v>
      </c>
    </row>
    <row r="2702" spans="1:11" x14ac:dyDescent="0.2">
      <c r="A2702" s="6" t="str">
        <f>INDEX(UF_acronyms!$A$1:$C$28,MATCH(B2702,UF_acronyms!$C$1:$C$28,0),2)</f>
        <v>MG</v>
      </c>
      <c r="B2702" s="1" t="s">
        <v>5237</v>
      </c>
      <c r="C2702" s="1" t="s">
        <v>6196</v>
      </c>
      <c r="D2702" s="1" t="s">
        <v>6197</v>
      </c>
      <c r="E2702" s="11">
        <v>3893</v>
      </c>
      <c r="F2702" s="6" t="str">
        <f>CONCATENATE(tb_SVI[[#This Row],[Nome Município]],"/",tb_SVI[[#This Row],[UF]])</f>
        <v>Minduri/MG</v>
      </c>
      <c r="G2702" s="1" t="s">
        <v>18</v>
      </c>
      <c r="H2702" s="1" t="s">
        <v>260</v>
      </c>
      <c r="I2702" s="1" t="s">
        <v>392</v>
      </c>
      <c r="J2702" s="1" t="s">
        <v>171</v>
      </c>
      <c r="K2702" s="1" t="s">
        <v>430</v>
      </c>
    </row>
    <row r="2703" spans="1:11" x14ac:dyDescent="0.2">
      <c r="A2703" s="6" t="str">
        <f>INDEX(UF_acronyms!$A$1:$C$28,MATCH(B2703,UF_acronyms!$C$1:$C$28,0),2)</f>
        <v>MG</v>
      </c>
      <c r="B2703" s="1" t="s">
        <v>5237</v>
      </c>
      <c r="C2703" s="1" t="s">
        <v>6198</v>
      </c>
      <c r="D2703" s="1" t="s">
        <v>6199</v>
      </c>
      <c r="E2703" s="11">
        <v>13620</v>
      </c>
      <c r="F2703" s="6" t="str">
        <f>CONCATENATE(tb_SVI[[#This Row],[Nome Município]],"/",tb_SVI[[#This Row],[UF]])</f>
        <v>Mirabela/MG</v>
      </c>
      <c r="G2703" s="1" t="s">
        <v>18</v>
      </c>
      <c r="H2703" s="1" t="s">
        <v>154</v>
      </c>
      <c r="I2703" s="1" t="s">
        <v>271</v>
      </c>
      <c r="J2703" s="1" t="s">
        <v>863</v>
      </c>
      <c r="K2703" s="1" t="s">
        <v>835</v>
      </c>
    </row>
    <row r="2704" spans="1:11" x14ac:dyDescent="0.2">
      <c r="A2704" s="6" t="str">
        <f>INDEX(UF_acronyms!$A$1:$C$28,MATCH(B2704,UF_acronyms!$C$1:$C$28,0),2)</f>
        <v>MG</v>
      </c>
      <c r="B2704" s="1" t="s">
        <v>5237</v>
      </c>
      <c r="C2704" s="1" t="s">
        <v>6200</v>
      </c>
      <c r="D2704" s="1" t="s">
        <v>6201</v>
      </c>
      <c r="E2704" s="11">
        <v>10787</v>
      </c>
      <c r="F2704" s="6" t="str">
        <f>CONCATENATE(tb_SVI[[#This Row],[Nome Município]],"/",tb_SVI[[#This Row],[UF]])</f>
        <v>Miradouro/MG</v>
      </c>
      <c r="G2704" s="1" t="s">
        <v>18</v>
      </c>
      <c r="H2704" s="1" t="s">
        <v>2034</v>
      </c>
      <c r="I2704" s="1" t="s">
        <v>2208</v>
      </c>
      <c r="J2704" s="1" t="s">
        <v>73</v>
      </c>
      <c r="K2704" s="1" t="s">
        <v>169</v>
      </c>
    </row>
    <row r="2705" spans="1:11" x14ac:dyDescent="0.2">
      <c r="A2705" s="6" t="str">
        <f>INDEX(UF_acronyms!$A$1:$C$28,MATCH(B2705,UF_acronyms!$C$1:$C$28,0),2)</f>
        <v>MG</v>
      </c>
      <c r="B2705" s="1" t="s">
        <v>5237</v>
      </c>
      <c r="C2705" s="1" t="s">
        <v>6202</v>
      </c>
      <c r="D2705" s="1" t="s">
        <v>6203</v>
      </c>
      <c r="E2705" s="11">
        <v>4914</v>
      </c>
      <c r="F2705" s="6" t="str">
        <f>CONCATENATE(tb_SVI[[#This Row],[Nome Município]],"/",tb_SVI[[#This Row],[UF]])</f>
        <v>Miravânia/MG</v>
      </c>
      <c r="G2705" s="1" t="s">
        <v>18</v>
      </c>
      <c r="H2705" s="1" t="s">
        <v>403</v>
      </c>
      <c r="I2705" s="1" t="s">
        <v>1537</v>
      </c>
      <c r="J2705" s="1" t="s">
        <v>1139</v>
      </c>
      <c r="K2705" s="1" t="s">
        <v>96</v>
      </c>
    </row>
    <row r="2706" spans="1:11" x14ac:dyDescent="0.2">
      <c r="A2706" s="6" t="str">
        <f>INDEX(UF_acronyms!$A$1:$C$28,MATCH(B2706,UF_acronyms!$C$1:$C$28,0),2)</f>
        <v>MG</v>
      </c>
      <c r="B2706" s="1" t="s">
        <v>5237</v>
      </c>
      <c r="C2706" s="1" t="s">
        <v>6204</v>
      </c>
      <c r="D2706" s="1" t="s">
        <v>6205</v>
      </c>
      <c r="E2706" s="11">
        <v>15111</v>
      </c>
      <c r="F2706" s="6" t="str">
        <f>CONCATENATE(tb_SVI[[#This Row],[Nome Município]],"/",tb_SVI[[#This Row],[UF]])</f>
        <v>Miraí/MG</v>
      </c>
      <c r="G2706" s="1" t="s">
        <v>18</v>
      </c>
      <c r="H2706" s="1" t="s">
        <v>1289</v>
      </c>
      <c r="I2706" s="1" t="s">
        <v>6206</v>
      </c>
      <c r="J2706" s="1" t="s">
        <v>306</v>
      </c>
      <c r="K2706" s="1" t="s">
        <v>392</v>
      </c>
    </row>
    <row r="2707" spans="1:11" x14ac:dyDescent="0.2">
      <c r="A2707" s="6" t="str">
        <f>INDEX(UF_acronyms!$A$1:$C$28,MATCH(B2707,UF_acronyms!$C$1:$C$28,0),2)</f>
        <v>MG</v>
      </c>
      <c r="B2707" s="1" t="s">
        <v>5237</v>
      </c>
      <c r="C2707" s="1" t="s">
        <v>6207</v>
      </c>
      <c r="D2707" s="1" t="s">
        <v>6208</v>
      </c>
      <c r="E2707" s="11">
        <v>4934</v>
      </c>
      <c r="F2707" s="6" t="str">
        <f>CONCATENATE(tb_SVI[[#This Row],[Nome Município]],"/",tb_SVI[[#This Row],[UF]])</f>
        <v>Moeda/MG</v>
      </c>
      <c r="G2707" s="1" t="s">
        <v>18</v>
      </c>
      <c r="H2707" s="1" t="s">
        <v>2825</v>
      </c>
      <c r="I2707" s="1" t="s">
        <v>201</v>
      </c>
      <c r="J2707" s="1" t="s">
        <v>1205</v>
      </c>
      <c r="K2707" s="1" t="s">
        <v>1004</v>
      </c>
    </row>
    <row r="2708" spans="1:11" x14ac:dyDescent="0.2">
      <c r="A2708" s="6" t="str">
        <f>INDEX(UF_acronyms!$A$1:$C$28,MATCH(B2708,UF_acronyms!$C$1:$C$28,0),2)</f>
        <v>MG</v>
      </c>
      <c r="B2708" s="1" t="s">
        <v>5237</v>
      </c>
      <c r="C2708" s="1" t="s">
        <v>6209</v>
      </c>
      <c r="D2708" s="1" t="s">
        <v>6210</v>
      </c>
      <c r="E2708" s="11">
        <v>7554</v>
      </c>
      <c r="F2708" s="6" t="str">
        <f>CONCATENATE(tb_SVI[[#This Row],[Nome Município]],"/",tb_SVI[[#This Row],[UF]])</f>
        <v>Moema/MG</v>
      </c>
      <c r="G2708" s="1" t="s">
        <v>18</v>
      </c>
      <c r="H2708" s="1" t="s">
        <v>2018</v>
      </c>
      <c r="I2708" s="1" t="s">
        <v>2557</v>
      </c>
      <c r="J2708" s="1" t="s">
        <v>1239</v>
      </c>
      <c r="K2708" s="1" t="s">
        <v>1469</v>
      </c>
    </row>
    <row r="2709" spans="1:11" x14ac:dyDescent="0.2">
      <c r="A2709" s="6" t="str">
        <f>INDEX(UF_acronyms!$A$1:$C$28,MATCH(B2709,UF_acronyms!$C$1:$C$28,0),2)</f>
        <v>MG</v>
      </c>
      <c r="B2709" s="1" t="s">
        <v>5237</v>
      </c>
      <c r="C2709" s="1" t="s">
        <v>6211</v>
      </c>
      <c r="D2709" s="1" t="s">
        <v>6212</v>
      </c>
      <c r="E2709" s="11">
        <v>2202</v>
      </c>
      <c r="F2709" s="6" t="str">
        <f>CONCATENATE(tb_SVI[[#This Row],[Nome Município]],"/",tb_SVI[[#This Row],[UF]])</f>
        <v>Monjolos/MG</v>
      </c>
      <c r="G2709" s="1" t="s">
        <v>18</v>
      </c>
      <c r="H2709" s="1" t="s">
        <v>287</v>
      </c>
      <c r="I2709" s="1" t="s">
        <v>109</v>
      </c>
      <c r="J2709" s="1" t="s">
        <v>219</v>
      </c>
      <c r="K2709" s="1" t="s">
        <v>309</v>
      </c>
    </row>
    <row r="2710" spans="1:11" x14ac:dyDescent="0.2">
      <c r="A2710" s="6" t="str">
        <f>INDEX(UF_acronyms!$A$1:$C$28,MATCH(B2710,UF_acronyms!$C$1:$C$28,0),2)</f>
        <v>MG</v>
      </c>
      <c r="B2710" s="1" t="s">
        <v>5237</v>
      </c>
      <c r="C2710" s="1" t="s">
        <v>6213</v>
      </c>
      <c r="D2710" s="1" t="s">
        <v>6214</v>
      </c>
      <c r="E2710" s="11">
        <v>8727</v>
      </c>
      <c r="F2710" s="6" t="str">
        <f>CONCATENATE(tb_SVI[[#This Row],[Nome Município]],"/",tb_SVI[[#This Row],[UF]])</f>
        <v>Monsenhor Paulo/MG</v>
      </c>
      <c r="G2710" s="1" t="s">
        <v>18</v>
      </c>
      <c r="H2710" s="1" t="s">
        <v>1572</v>
      </c>
      <c r="I2710" s="1" t="s">
        <v>5553</v>
      </c>
      <c r="J2710" s="1" t="s">
        <v>1004</v>
      </c>
      <c r="K2710" s="1" t="s">
        <v>20</v>
      </c>
    </row>
    <row r="2711" spans="1:11" x14ac:dyDescent="0.2">
      <c r="A2711" s="6" t="str">
        <f>INDEX(UF_acronyms!$A$1:$C$28,MATCH(B2711,UF_acronyms!$C$1:$C$28,0),2)</f>
        <v>MG</v>
      </c>
      <c r="B2711" s="1" t="s">
        <v>5237</v>
      </c>
      <c r="C2711" s="1" t="s">
        <v>6215</v>
      </c>
      <c r="D2711" s="1" t="s">
        <v>6216</v>
      </c>
      <c r="E2711" s="11">
        <v>14747</v>
      </c>
      <c r="F2711" s="6" t="str">
        <f>CONCATENATE(tb_SVI[[#This Row],[Nome Município]],"/",tb_SVI[[#This Row],[UF]])</f>
        <v>Montalvânia/MG</v>
      </c>
      <c r="G2711" s="1" t="s">
        <v>18</v>
      </c>
      <c r="H2711" s="1" t="s">
        <v>154</v>
      </c>
      <c r="I2711" s="1" t="s">
        <v>531</v>
      </c>
      <c r="J2711" s="1" t="s">
        <v>728</v>
      </c>
      <c r="K2711" s="1" t="s">
        <v>163</v>
      </c>
    </row>
    <row r="2712" spans="1:11" x14ac:dyDescent="0.2">
      <c r="A2712" s="6" t="str">
        <f>INDEX(UF_acronyms!$A$1:$C$28,MATCH(B2712,UF_acronyms!$C$1:$C$28,0),2)</f>
        <v>MG</v>
      </c>
      <c r="B2712" s="1" t="s">
        <v>5237</v>
      </c>
      <c r="C2712" s="1" t="s">
        <v>6217</v>
      </c>
      <c r="D2712" s="1" t="s">
        <v>6218</v>
      </c>
      <c r="E2712" s="11">
        <v>21236</v>
      </c>
      <c r="F2712" s="6" t="str">
        <f>CONCATENATE(tb_SVI[[#This Row],[Nome Município]],"/",tb_SVI[[#This Row],[UF]])</f>
        <v>Monte Alegre de Minas/MG</v>
      </c>
      <c r="G2712" s="1" t="s">
        <v>18</v>
      </c>
      <c r="H2712" s="1" t="s">
        <v>5245</v>
      </c>
      <c r="I2712" s="1" t="s">
        <v>3067</v>
      </c>
      <c r="J2712" s="1" t="s">
        <v>1142</v>
      </c>
      <c r="K2712" s="1" t="s">
        <v>798</v>
      </c>
    </row>
    <row r="2713" spans="1:11" x14ac:dyDescent="0.2">
      <c r="A2713" s="6" t="str">
        <f>INDEX(UF_acronyms!$A$1:$C$28,MATCH(B2713,UF_acronyms!$C$1:$C$28,0),2)</f>
        <v>MG</v>
      </c>
      <c r="B2713" s="1" t="s">
        <v>5237</v>
      </c>
      <c r="C2713" s="1" t="s">
        <v>6219</v>
      </c>
      <c r="D2713" s="1" t="s">
        <v>6220</v>
      </c>
      <c r="E2713" s="11">
        <v>20696</v>
      </c>
      <c r="F2713" s="6" t="str">
        <f>CONCATENATE(tb_SVI[[#This Row],[Nome Município]],"/",tb_SVI[[#This Row],[UF]])</f>
        <v>Monte Azul/MG</v>
      </c>
      <c r="G2713" s="1" t="s">
        <v>18</v>
      </c>
      <c r="H2713" s="1" t="s">
        <v>135</v>
      </c>
      <c r="I2713" s="1" t="s">
        <v>2117</v>
      </c>
      <c r="J2713" s="1" t="s">
        <v>410</v>
      </c>
      <c r="K2713" s="1" t="s">
        <v>532</v>
      </c>
    </row>
    <row r="2714" spans="1:11" x14ac:dyDescent="0.2">
      <c r="A2714" s="6" t="str">
        <f>INDEX(UF_acronyms!$A$1:$C$28,MATCH(B2714,UF_acronyms!$C$1:$C$28,0),2)</f>
        <v>MG</v>
      </c>
      <c r="B2714" s="1" t="s">
        <v>5237</v>
      </c>
      <c r="C2714" s="1" t="s">
        <v>6221</v>
      </c>
      <c r="D2714" s="1" t="s">
        <v>6222</v>
      </c>
      <c r="E2714" s="11">
        <v>13152</v>
      </c>
      <c r="F2714" s="6" t="str">
        <f>CONCATENATE(tb_SVI[[#This Row],[Nome Município]],"/",tb_SVI[[#This Row],[UF]])</f>
        <v>Monte Belo/MG</v>
      </c>
      <c r="G2714" s="1" t="s">
        <v>18</v>
      </c>
      <c r="H2714" s="1" t="s">
        <v>2169</v>
      </c>
      <c r="I2714" s="1" t="s">
        <v>5960</v>
      </c>
      <c r="J2714" s="1" t="s">
        <v>1462</v>
      </c>
      <c r="K2714" s="1" t="s">
        <v>1393</v>
      </c>
    </row>
    <row r="2715" spans="1:11" x14ac:dyDescent="0.2">
      <c r="A2715" s="6" t="str">
        <f>INDEX(UF_acronyms!$A$1:$C$28,MATCH(B2715,UF_acronyms!$C$1:$C$28,0),2)</f>
        <v>MG</v>
      </c>
      <c r="B2715" s="1" t="s">
        <v>5237</v>
      </c>
      <c r="C2715" s="1" t="s">
        <v>6223</v>
      </c>
      <c r="D2715" s="1" t="s">
        <v>6224</v>
      </c>
      <c r="E2715" s="11">
        <v>47931</v>
      </c>
      <c r="F2715" s="6" t="str">
        <f>CONCATENATE(tb_SVI[[#This Row],[Nome Município]],"/",tb_SVI[[#This Row],[UF]])</f>
        <v>Monte Carmelo/MG</v>
      </c>
      <c r="G2715" s="1" t="s">
        <v>18</v>
      </c>
      <c r="H2715" s="1" t="s">
        <v>5336</v>
      </c>
      <c r="I2715" s="1" t="s">
        <v>3696</v>
      </c>
      <c r="J2715" s="1" t="s">
        <v>68</v>
      </c>
      <c r="K2715" s="1" t="s">
        <v>1765</v>
      </c>
    </row>
    <row r="2716" spans="1:11" x14ac:dyDescent="0.2">
      <c r="A2716" s="6" t="str">
        <f>INDEX(UF_acronyms!$A$1:$C$28,MATCH(B2716,UF_acronyms!$C$1:$C$28,0),2)</f>
        <v>MG</v>
      </c>
      <c r="B2716" s="1" t="s">
        <v>5237</v>
      </c>
      <c r="C2716" s="1" t="s">
        <v>6225</v>
      </c>
      <c r="D2716" s="1" t="s">
        <v>6226</v>
      </c>
      <c r="E2716" s="11">
        <v>4923</v>
      </c>
      <c r="F2716" s="6" t="str">
        <f>CONCATENATE(tb_SVI[[#This Row],[Nome Município]],"/",tb_SVI[[#This Row],[UF]])</f>
        <v>Monte Formoso/MG</v>
      </c>
      <c r="G2716" s="1" t="s">
        <v>18</v>
      </c>
      <c r="H2716" s="1" t="s">
        <v>180</v>
      </c>
      <c r="I2716" s="1" t="s">
        <v>531</v>
      </c>
      <c r="J2716" s="1" t="s">
        <v>562</v>
      </c>
      <c r="K2716" s="1" t="s">
        <v>677</v>
      </c>
    </row>
    <row r="2717" spans="1:11" x14ac:dyDescent="0.2">
      <c r="A2717" s="6" t="str">
        <f>INDEX(UF_acronyms!$A$1:$C$28,MATCH(B2717,UF_acronyms!$C$1:$C$28,0),2)</f>
        <v>MG</v>
      </c>
      <c r="B2717" s="1" t="s">
        <v>5237</v>
      </c>
      <c r="C2717" s="1" t="s">
        <v>6227</v>
      </c>
      <c r="D2717" s="1" t="s">
        <v>6228</v>
      </c>
      <c r="E2717" s="11">
        <v>21513</v>
      </c>
      <c r="F2717" s="6" t="str">
        <f>CONCATENATE(tb_SVI[[#This Row],[Nome Município]],"/",tb_SVI[[#This Row],[UF]])</f>
        <v>Monte Santo de Minas/MG</v>
      </c>
      <c r="G2717" s="1" t="s">
        <v>18</v>
      </c>
      <c r="H2717" s="1" t="s">
        <v>2181</v>
      </c>
      <c r="I2717" s="1" t="s">
        <v>1473</v>
      </c>
      <c r="J2717" s="1" t="s">
        <v>997</v>
      </c>
      <c r="K2717" s="1" t="s">
        <v>1567</v>
      </c>
    </row>
    <row r="2718" spans="1:11" x14ac:dyDescent="0.2">
      <c r="A2718" s="6" t="str">
        <f>INDEX(UF_acronyms!$A$1:$C$28,MATCH(B2718,UF_acronyms!$C$1:$C$28,0),2)</f>
        <v>MG</v>
      </c>
      <c r="B2718" s="1" t="s">
        <v>5237</v>
      </c>
      <c r="C2718" s="1" t="s">
        <v>6229</v>
      </c>
      <c r="D2718" s="1" t="s">
        <v>6230</v>
      </c>
      <c r="E2718" s="11">
        <v>24029</v>
      </c>
      <c r="F2718" s="6" t="str">
        <f>CONCATENATE(tb_SVI[[#This Row],[Nome Município]],"/",tb_SVI[[#This Row],[UF]])</f>
        <v>Monte Sião/MG</v>
      </c>
      <c r="G2718" s="1" t="s">
        <v>18</v>
      </c>
      <c r="H2718" s="1" t="s">
        <v>196</v>
      </c>
      <c r="I2718" s="1" t="s">
        <v>1429</v>
      </c>
      <c r="J2718" s="1" t="s">
        <v>772</v>
      </c>
      <c r="K2718" s="1" t="s">
        <v>1413</v>
      </c>
    </row>
    <row r="2719" spans="1:11" x14ac:dyDescent="0.2">
      <c r="A2719" s="6" t="str">
        <f>INDEX(UF_acronyms!$A$1:$C$28,MATCH(B2719,UF_acronyms!$C$1:$C$28,0),2)</f>
        <v>MG</v>
      </c>
      <c r="B2719" s="1" t="s">
        <v>5237</v>
      </c>
      <c r="C2719" s="1" t="s">
        <v>6231</v>
      </c>
      <c r="D2719" s="1" t="s">
        <v>6232</v>
      </c>
      <c r="E2719" s="11">
        <v>413487</v>
      </c>
      <c r="F2719" s="6" t="str">
        <f>CONCATENATE(tb_SVI[[#This Row],[Nome Município]],"/",tb_SVI[[#This Row],[UF]])</f>
        <v>Montes Claros/MG</v>
      </c>
      <c r="G2719" s="1" t="s">
        <v>18</v>
      </c>
      <c r="H2719" s="1" t="s">
        <v>5336</v>
      </c>
      <c r="I2719" s="1" t="s">
        <v>143</v>
      </c>
      <c r="J2719" s="1" t="s">
        <v>2262</v>
      </c>
      <c r="K2719" s="1" t="s">
        <v>2083</v>
      </c>
    </row>
    <row r="2720" spans="1:11" x14ac:dyDescent="0.2">
      <c r="A2720" s="6" t="str">
        <f>INDEX(UF_acronyms!$A$1:$C$28,MATCH(B2720,UF_acronyms!$C$1:$C$28,0),2)</f>
        <v>MG</v>
      </c>
      <c r="B2720" s="1" t="s">
        <v>5237</v>
      </c>
      <c r="C2720" s="1" t="s">
        <v>6233</v>
      </c>
      <c r="D2720" s="1" t="s">
        <v>6234</v>
      </c>
      <c r="E2720" s="11">
        <v>8315</v>
      </c>
      <c r="F2720" s="6" t="str">
        <f>CONCATENATE(tb_SVI[[#This Row],[Nome Município]],"/",tb_SVI[[#This Row],[UF]])</f>
        <v>Montezuma/MG</v>
      </c>
      <c r="G2720" s="1" t="s">
        <v>18</v>
      </c>
      <c r="H2720" s="1" t="s">
        <v>224</v>
      </c>
      <c r="I2720" s="1" t="s">
        <v>1527</v>
      </c>
      <c r="J2720" s="1" t="s">
        <v>225</v>
      </c>
      <c r="K2720" s="1" t="s">
        <v>710</v>
      </c>
    </row>
    <row r="2721" spans="1:11" x14ac:dyDescent="0.2">
      <c r="A2721" s="6" t="str">
        <f>INDEX(UF_acronyms!$A$1:$C$28,MATCH(B2721,UF_acronyms!$C$1:$C$28,0),2)</f>
        <v>MG</v>
      </c>
      <c r="B2721" s="1" t="s">
        <v>5237</v>
      </c>
      <c r="C2721" s="1" t="s">
        <v>6235</v>
      </c>
      <c r="D2721" s="1" t="s">
        <v>6236</v>
      </c>
      <c r="E2721" s="11">
        <v>8910</v>
      </c>
      <c r="F2721" s="6" t="str">
        <f>CONCATENATE(tb_SVI[[#This Row],[Nome Município]],"/",tb_SVI[[#This Row],[UF]])</f>
        <v>Morada Nova de Minas/MG</v>
      </c>
      <c r="G2721" s="1" t="s">
        <v>18</v>
      </c>
      <c r="H2721" s="1" t="s">
        <v>1491</v>
      </c>
      <c r="I2721" s="1" t="s">
        <v>93</v>
      </c>
      <c r="J2721" s="1" t="s">
        <v>398</v>
      </c>
      <c r="K2721" s="1" t="s">
        <v>785</v>
      </c>
    </row>
    <row r="2722" spans="1:11" x14ac:dyDescent="0.2">
      <c r="A2722" s="6" t="str">
        <f>INDEX(UF_acronyms!$A$1:$C$28,MATCH(B2722,UF_acronyms!$C$1:$C$28,0),2)</f>
        <v>MG</v>
      </c>
      <c r="B2722" s="1" t="s">
        <v>5237</v>
      </c>
      <c r="C2722" s="1" t="s">
        <v>6237</v>
      </c>
      <c r="D2722" s="1" t="s">
        <v>6238</v>
      </c>
      <c r="E2722" s="11">
        <v>2437</v>
      </c>
      <c r="F2722" s="6" t="str">
        <f>CONCATENATE(tb_SVI[[#This Row],[Nome Município]],"/",tb_SVI[[#This Row],[UF]])</f>
        <v>Morro da Garça/MG</v>
      </c>
      <c r="G2722" s="1" t="s">
        <v>18</v>
      </c>
      <c r="H2722" s="1" t="s">
        <v>94</v>
      </c>
      <c r="I2722" s="1" t="s">
        <v>2208</v>
      </c>
      <c r="J2722" s="1" t="s">
        <v>867</v>
      </c>
      <c r="K2722" s="1" t="s">
        <v>990</v>
      </c>
    </row>
    <row r="2723" spans="1:11" x14ac:dyDescent="0.2">
      <c r="A2723" s="6" t="str">
        <f>INDEX(UF_acronyms!$A$1:$C$28,MATCH(B2723,UF_acronyms!$C$1:$C$28,0),2)</f>
        <v>MG</v>
      </c>
      <c r="B2723" s="1" t="s">
        <v>5237</v>
      </c>
      <c r="C2723" s="1" t="s">
        <v>6239</v>
      </c>
      <c r="D2723" s="1" t="s">
        <v>6240</v>
      </c>
      <c r="E2723" s="11">
        <v>3153</v>
      </c>
      <c r="F2723" s="6" t="str">
        <f>CONCATENATE(tb_SVI[[#This Row],[Nome Município]],"/",tb_SVI[[#This Row],[UF]])</f>
        <v>Morro do Pilar/MG</v>
      </c>
      <c r="G2723" s="1" t="s">
        <v>18</v>
      </c>
      <c r="H2723" s="1" t="s">
        <v>318</v>
      </c>
      <c r="I2723" s="1" t="s">
        <v>75</v>
      </c>
      <c r="J2723" s="1" t="s">
        <v>148</v>
      </c>
      <c r="K2723" s="1" t="s">
        <v>249</v>
      </c>
    </row>
    <row r="2724" spans="1:11" x14ac:dyDescent="0.2">
      <c r="A2724" s="6" t="str">
        <f>INDEX(UF_acronyms!$A$1:$C$28,MATCH(B2724,UF_acronyms!$C$1:$C$28,0),2)</f>
        <v>MG</v>
      </c>
      <c r="B2724" s="1" t="s">
        <v>5237</v>
      </c>
      <c r="C2724" s="1" t="s">
        <v>6241</v>
      </c>
      <c r="D2724" s="1" t="s">
        <v>6242</v>
      </c>
      <c r="E2724" s="11">
        <v>5994</v>
      </c>
      <c r="F2724" s="6" t="str">
        <f>CONCATENATE(tb_SVI[[#This Row],[Nome Município]],"/",tb_SVI[[#This Row],[UF]])</f>
        <v>Munhoz/MG</v>
      </c>
      <c r="G2724" s="1" t="s">
        <v>18</v>
      </c>
      <c r="H2724" s="1" t="s">
        <v>2083</v>
      </c>
      <c r="I2724" s="1" t="s">
        <v>1256</v>
      </c>
      <c r="J2724" s="1" t="s">
        <v>171</v>
      </c>
      <c r="K2724" s="1" t="s">
        <v>363</v>
      </c>
    </row>
    <row r="2725" spans="1:11" x14ac:dyDescent="0.2">
      <c r="A2725" s="6" t="str">
        <f>INDEX(UF_acronyms!$A$1:$C$28,MATCH(B2725,UF_acronyms!$C$1:$C$28,0),2)</f>
        <v>MG</v>
      </c>
      <c r="B2725" s="1" t="s">
        <v>5237</v>
      </c>
      <c r="C2725" s="1" t="s">
        <v>6243</v>
      </c>
      <c r="D2725" s="1" t="s">
        <v>6244</v>
      </c>
      <c r="E2725" s="11">
        <v>109392</v>
      </c>
      <c r="F2725" s="6" t="str">
        <f>CONCATENATE(tb_SVI[[#This Row],[Nome Município]],"/",tb_SVI[[#This Row],[UF]])</f>
        <v>Muriaé/MG</v>
      </c>
      <c r="G2725" s="1" t="s">
        <v>18</v>
      </c>
      <c r="H2725" s="1" t="s">
        <v>2246</v>
      </c>
      <c r="I2725" s="1" t="s">
        <v>3683</v>
      </c>
      <c r="J2725" s="1" t="s">
        <v>1065</v>
      </c>
      <c r="K2725" s="1" t="s">
        <v>1432</v>
      </c>
    </row>
    <row r="2726" spans="1:11" x14ac:dyDescent="0.2">
      <c r="A2726" s="6" t="str">
        <f>INDEX(UF_acronyms!$A$1:$C$28,MATCH(B2726,UF_acronyms!$C$1:$C$28,0),2)</f>
        <v>MG</v>
      </c>
      <c r="B2726" s="1" t="s">
        <v>5237</v>
      </c>
      <c r="C2726" s="1" t="s">
        <v>6245</v>
      </c>
      <c r="D2726" s="1" t="s">
        <v>6246</v>
      </c>
      <c r="E2726" s="11">
        <v>26961</v>
      </c>
      <c r="F2726" s="6" t="str">
        <f>CONCATENATE(tb_SVI[[#This Row],[Nome Município]],"/",tb_SVI[[#This Row],[UF]])</f>
        <v>Mutum/MG</v>
      </c>
      <c r="G2726" s="1" t="s">
        <v>18</v>
      </c>
      <c r="H2726" s="1" t="s">
        <v>1305</v>
      </c>
      <c r="I2726" s="1" t="s">
        <v>1552</v>
      </c>
      <c r="J2726" s="1" t="s">
        <v>936</v>
      </c>
      <c r="K2726" s="1" t="s">
        <v>366</v>
      </c>
    </row>
    <row r="2727" spans="1:11" x14ac:dyDescent="0.2">
      <c r="A2727" s="6" t="str">
        <f>INDEX(UF_acronyms!$A$1:$C$28,MATCH(B2727,UF_acronyms!$C$1:$C$28,0),2)</f>
        <v>MG</v>
      </c>
      <c r="B2727" s="1" t="s">
        <v>5237</v>
      </c>
      <c r="C2727" s="1" t="s">
        <v>6247</v>
      </c>
      <c r="D2727" s="1" t="s">
        <v>6248</v>
      </c>
      <c r="E2727" s="11">
        <v>20545</v>
      </c>
      <c r="F2727" s="6" t="str">
        <f>CONCATENATE(tb_SVI[[#This Row],[Nome Município]],"/",tb_SVI[[#This Row],[UF]])</f>
        <v>Muzambinho/MG</v>
      </c>
      <c r="G2727" s="1" t="s">
        <v>18</v>
      </c>
      <c r="H2727" s="1" t="s">
        <v>6249</v>
      </c>
      <c r="I2727" s="1" t="s">
        <v>1516</v>
      </c>
      <c r="J2727" s="1" t="s">
        <v>268</v>
      </c>
      <c r="K2727" s="1" t="s">
        <v>2671</v>
      </c>
    </row>
    <row r="2728" spans="1:11" x14ac:dyDescent="0.2">
      <c r="A2728" s="6" t="str">
        <f>INDEX(UF_acronyms!$A$1:$C$28,MATCH(B2728,UF_acronyms!$C$1:$C$28,0),2)</f>
        <v>MG</v>
      </c>
      <c r="B2728" s="1" t="s">
        <v>5237</v>
      </c>
      <c r="C2728" s="1" t="s">
        <v>6250</v>
      </c>
      <c r="D2728" s="1" t="s">
        <v>6251</v>
      </c>
      <c r="E2728" s="11">
        <v>3220</v>
      </c>
      <c r="F2728" s="6" t="str">
        <f>CONCATENATE(tb_SVI[[#This Row],[Nome Município]],"/",tb_SVI[[#This Row],[UF]])</f>
        <v>Nacip Raydan/MG</v>
      </c>
      <c r="G2728" s="1" t="s">
        <v>18</v>
      </c>
      <c r="H2728" s="1" t="s">
        <v>415</v>
      </c>
      <c r="I2728" s="1" t="s">
        <v>2164</v>
      </c>
      <c r="J2728" s="1" t="s">
        <v>128</v>
      </c>
      <c r="K2728" s="1" t="s">
        <v>208</v>
      </c>
    </row>
    <row r="2729" spans="1:11" x14ac:dyDescent="0.2">
      <c r="A2729" s="6" t="str">
        <f>INDEX(UF_acronyms!$A$1:$C$28,MATCH(B2729,UF_acronyms!$C$1:$C$28,0),2)</f>
        <v>MG</v>
      </c>
      <c r="B2729" s="1" t="s">
        <v>5237</v>
      </c>
      <c r="C2729" s="1" t="s">
        <v>6252</v>
      </c>
      <c r="D2729" s="1" t="s">
        <v>6253</v>
      </c>
      <c r="E2729" s="11">
        <v>40665</v>
      </c>
      <c r="F2729" s="6" t="str">
        <f>CONCATENATE(tb_SVI[[#This Row],[Nome Município]],"/",tb_SVI[[#This Row],[UF]])</f>
        <v>Nanuque/MG</v>
      </c>
      <c r="G2729" s="1" t="s">
        <v>18</v>
      </c>
      <c r="H2729" s="1" t="s">
        <v>1283</v>
      </c>
      <c r="I2729" s="1" t="s">
        <v>1366</v>
      </c>
      <c r="J2729" s="1" t="s">
        <v>121</v>
      </c>
      <c r="K2729" s="1" t="s">
        <v>466</v>
      </c>
    </row>
    <row r="2730" spans="1:11" x14ac:dyDescent="0.2">
      <c r="A2730" s="6" t="str">
        <f>INDEX(UF_acronyms!$A$1:$C$28,MATCH(B2730,UF_acronyms!$C$1:$C$28,0),2)</f>
        <v>MG</v>
      </c>
      <c r="B2730" s="1" t="s">
        <v>5237</v>
      </c>
      <c r="C2730" s="1" t="s">
        <v>6254</v>
      </c>
      <c r="D2730" s="1" t="s">
        <v>6255</v>
      </c>
      <c r="E2730" s="11">
        <v>7051</v>
      </c>
      <c r="F2730" s="6" t="str">
        <f>CONCATENATE(tb_SVI[[#This Row],[Nome Município]],"/",tb_SVI[[#This Row],[UF]])</f>
        <v>Naque/MG</v>
      </c>
      <c r="G2730" s="1" t="s">
        <v>18</v>
      </c>
      <c r="H2730" s="1" t="s">
        <v>47</v>
      </c>
      <c r="I2730" s="1" t="s">
        <v>2308</v>
      </c>
      <c r="J2730" s="1" t="s">
        <v>414</v>
      </c>
      <c r="K2730" s="1" t="s">
        <v>231</v>
      </c>
    </row>
    <row r="2731" spans="1:11" x14ac:dyDescent="0.2">
      <c r="A2731" s="6" t="str">
        <f>INDEX(UF_acronyms!$A$1:$C$28,MATCH(B2731,UF_acronyms!$C$1:$C$28,0),2)</f>
        <v>MG</v>
      </c>
      <c r="B2731" s="1" t="s">
        <v>5237</v>
      </c>
      <c r="C2731" s="1" t="s">
        <v>6256</v>
      </c>
      <c r="D2731" s="1" t="s">
        <v>6257</v>
      </c>
      <c r="E2731" s="11">
        <v>3308</v>
      </c>
      <c r="F2731" s="6" t="str">
        <f>CONCATENATE(tb_SVI[[#This Row],[Nome Município]],"/",tb_SVI[[#This Row],[UF]])</f>
        <v>Natalândia/MG</v>
      </c>
      <c r="G2731" s="1" t="s">
        <v>18</v>
      </c>
      <c r="H2731" s="1" t="s">
        <v>369</v>
      </c>
      <c r="I2731" s="1" t="s">
        <v>210</v>
      </c>
      <c r="J2731" s="1" t="s">
        <v>1528</v>
      </c>
      <c r="K2731" s="1" t="s">
        <v>338</v>
      </c>
    </row>
    <row r="2732" spans="1:11" x14ac:dyDescent="0.2">
      <c r="A2732" s="6" t="str">
        <f>INDEX(UF_acronyms!$A$1:$C$28,MATCH(B2732,UF_acronyms!$C$1:$C$28,0),2)</f>
        <v>MG</v>
      </c>
      <c r="B2732" s="1" t="s">
        <v>5237</v>
      </c>
      <c r="C2732" s="1" t="s">
        <v>6258</v>
      </c>
      <c r="D2732" s="1" t="s">
        <v>6259</v>
      </c>
      <c r="E2732" s="11">
        <v>4728</v>
      </c>
      <c r="F2732" s="6" t="str">
        <f>CONCATENATE(tb_SVI[[#This Row],[Nome Município]],"/",tb_SVI[[#This Row],[UF]])</f>
        <v>Natércia/MG</v>
      </c>
      <c r="G2732" s="1" t="s">
        <v>18</v>
      </c>
      <c r="H2732" s="1" t="s">
        <v>283</v>
      </c>
      <c r="I2732" s="1" t="s">
        <v>1029</v>
      </c>
      <c r="J2732" s="1" t="s">
        <v>390</v>
      </c>
      <c r="K2732" s="1" t="s">
        <v>390</v>
      </c>
    </row>
    <row r="2733" spans="1:11" x14ac:dyDescent="0.2">
      <c r="A2733" s="6" t="str">
        <f>INDEX(UF_acronyms!$A$1:$C$28,MATCH(B2733,UF_acronyms!$C$1:$C$28,0),2)</f>
        <v>MG</v>
      </c>
      <c r="B2733" s="1" t="s">
        <v>5237</v>
      </c>
      <c r="C2733" s="1" t="s">
        <v>6260</v>
      </c>
      <c r="D2733" s="1" t="s">
        <v>6261</v>
      </c>
      <c r="E2733" s="11">
        <v>8660</v>
      </c>
      <c r="F2733" s="6" t="str">
        <f>CONCATENATE(tb_SVI[[#This Row],[Nome Município]],"/",tb_SVI[[#This Row],[UF]])</f>
        <v>Nazareno/MG</v>
      </c>
      <c r="G2733" s="1" t="s">
        <v>18</v>
      </c>
      <c r="H2733" s="1" t="s">
        <v>1463</v>
      </c>
      <c r="I2733" s="1" t="s">
        <v>46</v>
      </c>
      <c r="J2733" s="1" t="s">
        <v>1255</v>
      </c>
      <c r="K2733" s="1" t="s">
        <v>413</v>
      </c>
    </row>
    <row r="2734" spans="1:11" x14ac:dyDescent="0.2">
      <c r="A2734" s="6" t="str">
        <f>INDEX(UF_acronyms!$A$1:$C$28,MATCH(B2734,UF_acronyms!$C$1:$C$28,0),2)</f>
        <v>MG</v>
      </c>
      <c r="B2734" s="1" t="s">
        <v>5237</v>
      </c>
      <c r="C2734" s="1" t="s">
        <v>6262</v>
      </c>
      <c r="D2734" s="1" t="s">
        <v>6263</v>
      </c>
      <c r="E2734" s="11">
        <v>26826</v>
      </c>
      <c r="F2734" s="6" t="str">
        <f>CONCATENATE(tb_SVI[[#This Row],[Nome Município]],"/",tb_SVI[[#This Row],[UF]])</f>
        <v>Nepomuceno/MG</v>
      </c>
      <c r="G2734" s="1" t="s">
        <v>18</v>
      </c>
      <c r="H2734" s="1" t="s">
        <v>364</v>
      </c>
      <c r="I2734" s="1" t="s">
        <v>1333</v>
      </c>
      <c r="J2734" s="1" t="s">
        <v>514</v>
      </c>
      <c r="K2734" s="1" t="s">
        <v>94</v>
      </c>
    </row>
    <row r="2735" spans="1:11" x14ac:dyDescent="0.2">
      <c r="A2735" s="6" t="str">
        <f>INDEX(UF_acronyms!$A$1:$C$28,MATCH(B2735,UF_acronyms!$C$1:$C$28,0),2)</f>
        <v>MG</v>
      </c>
      <c r="B2735" s="1" t="s">
        <v>5237</v>
      </c>
      <c r="C2735" s="1" t="s">
        <v>6264</v>
      </c>
      <c r="D2735" s="1" t="s">
        <v>6265</v>
      </c>
      <c r="E2735" s="11">
        <v>10326</v>
      </c>
      <c r="F2735" s="6" t="str">
        <f>CONCATENATE(tb_SVI[[#This Row],[Nome Município]],"/",tb_SVI[[#This Row],[UF]])</f>
        <v>Ninheira/MG</v>
      </c>
      <c r="G2735" s="1" t="s">
        <v>18</v>
      </c>
      <c r="H2735" s="1" t="s">
        <v>181</v>
      </c>
      <c r="I2735" s="1" t="s">
        <v>1511</v>
      </c>
      <c r="J2735" s="1" t="s">
        <v>147</v>
      </c>
      <c r="K2735" s="1" t="s">
        <v>14</v>
      </c>
    </row>
    <row r="2736" spans="1:11" x14ac:dyDescent="0.2">
      <c r="A2736" s="6" t="str">
        <f>INDEX(UF_acronyms!$A$1:$C$28,MATCH(B2736,UF_acronyms!$C$1:$C$28,0),2)</f>
        <v>MG</v>
      </c>
      <c r="B2736" s="1" t="s">
        <v>5237</v>
      </c>
      <c r="C2736" s="1" t="s">
        <v>6266</v>
      </c>
      <c r="D2736" s="1" t="s">
        <v>6267</v>
      </c>
      <c r="E2736" s="11">
        <v>3128</v>
      </c>
      <c r="F2736" s="6" t="str">
        <f>CONCATENATE(tb_SVI[[#This Row],[Nome Município]],"/",tb_SVI[[#This Row],[UF]])</f>
        <v>Nova Belém/MG</v>
      </c>
      <c r="G2736" s="1" t="s">
        <v>18</v>
      </c>
      <c r="H2736" s="1" t="s">
        <v>319</v>
      </c>
      <c r="I2736" s="1" t="s">
        <v>2243</v>
      </c>
      <c r="J2736" s="1" t="s">
        <v>163</v>
      </c>
      <c r="K2736" s="1" t="s">
        <v>119</v>
      </c>
    </row>
    <row r="2737" spans="1:11" x14ac:dyDescent="0.2">
      <c r="A2737" s="6" t="str">
        <f>INDEX(UF_acronyms!$A$1:$C$28,MATCH(B2737,UF_acronyms!$C$1:$C$28,0),2)</f>
        <v>MG</v>
      </c>
      <c r="B2737" s="1" t="s">
        <v>5237</v>
      </c>
      <c r="C2737" s="1" t="s">
        <v>6268</v>
      </c>
      <c r="D2737" s="1" t="s">
        <v>6269</v>
      </c>
      <c r="E2737" s="11">
        <v>17551</v>
      </c>
      <c r="F2737" s="6" t="str">
        <f>CONCATENATE(tb_SVI[[#This Row],[Nome Município]],"/",tb_SVI[[#This Row],[UF]])</f>
        <v>Nova Era/MG</v>
      </c>
      <c r="G2737" s="1" t="s">
        <v>18</v>
      </c>
      <c r="H2737" s="1" t="s">
        <v>812</v>
      </c>
      <c r="I2737" s="1" t="s">
        <v>1664</v>
      </c>
      <c r="J2737" s="1" t="s">
        <v>2524</v>
      </c>
      <c r="K2737" s="1" t="s">
        <v>218</v>
      </c>
    </row>
    <row r="2738" spans="1:11" x14ac:dyDescent="0.2">
      <c r="A2738" s="6" t="str">
        <f>INDEX(UF_acronyms!$A$1:$C$28,MATCH(B2738,UF_acronyms!$C$1:$C$28,0),2)</f>
        <v>MG</v>
      </c>
      <c r="B2738" s="1" t="s">
        <v>5237</v>
      </c>
      <c r="C2738" s="1" t="s">
        <v>6270</v>
      </c>
      <c r="D2738" s="1" t="s">
        <v>6271</v>
      </c>
      <c r="E2738" s="11">
        <v>3573</v>
      </c>
      <c r="F2738" s="6" t="str">
        <f>CONCATENATE(tb_SVI[[#This Row],[Nome Município]],"/",tb_SVI[[#This Row],[UF]])</f>
        <v>Nova Módica/MG</v>
      </c>
      <c r="G2738" s="1" t="s">
        <v>18</v>
      </c>
      <c r="H2738" s="1" t="s">
        <v>398</v>
      </c>
      <c r="I2738" s="1" t="s">
        <v>3683</v>
      </c>
      <c r="J2738" s="1" t="s">
        <v>532</v>
      </c>
      <c r="K2738" s="1" t="s">
        <v>303</v>
      </c>
    </row>
    <row r="2739" spans="1:11" x14ac:dyDescent="0.2">
      <c r="A2739" s="6" t="str">
        <f>INDEX(UF_acronyms!$A$1:$C$28,MATCH(B2739,UF_acronyms!$C$1:$C$28,0),2)</f>
        <v>MG</v>
      </c>
      <c r="B2739" s="1" t="s">
        <v>5237</v>
      </c>
      <c r="C2739" s="1" t="s">
        <v>6272</v>
      </c>
      <c r="D2739" s="1" t="s">
        <v>6273</v>
      </c>
      <c r="E2739" s="11">
        <v>15800</v>
      </c>
      <c r="F2739" s="6" t="str">
        <f>CONCATENATE(tb_SVI[[#This Row],[Nome Município]],"/",tb_SVI[[#This Row],[UF]])</f>
        <v>Nova Ponte/MG</v>
      </c>
      <c r="G2739" s="1" t="s">
        <v>18</v>
      </c>
      <c r="H2739" s="1" t="s">
        <v>1463</v>
      </c>
      <c r="I2739" s="1" t="s">
        <v>5502</v>
      </c>
      <c r="J2739" s="1" t="s">
        <v>154</v>
      </c>
      <c r="K2739" s="1" t="s">
        <v>283</v>
      </c>
    </row>
    <row r="2740" spans="1:11" x14ac:dyDescent="0.2">
      <c r="A2740" s="6" t="str">
        <f>INDEX(UF_acronyms!$A$1:$C$28,MATCH(B2740,UF_acronyms!$C$1:$C$28,0),2)</f>
        <v>MG</v>
      </c>
      <c r="B2740" s="1" t="s">
        <v>5237</v>
      </c>
      <c r="C2740" s="1" t="s">
        <v>6274</v>
      </c>
      <c r="D2740" s="1" t="s">
        <v>6275</v>
      </c>
      <c r="E2740" s="11">
        <v>7497</v>
      </c>
      <c r="F2740" s="6" t="str">
        <f>CONCATENATE(tb_SVI[[#This Row],[Nome Município]],"/",tb_SVI[[#This Row],[UF]])</f>
        <v>Nova Porteirinha/MG</v>
      </c>
      <c r="G2740" s="1" t="s">
        <v>18</v>
      </c>
      <c r="H2740" s="1" t="s">
        <v>121</v>
      </c>
      <c r="I2740" s="1" t="s">
        <v>2712</v>
      </c>
      <c r="J2740" s="1" t="s">
        <v>108</v>
      </c>
      <c r="K2740" s="1" t="s">
        <v>202</v>
      </c>
    </row>
    <row r="2741" spans="1:11" x14ac:dyDescent="0.2">
      <c r="A2741" s="6" t="str">
        <f>INDEX(UF_acronyms!$A$1:$C$28,MATCH(B2741,UF_acronyms!$C$1:$C$28,0),2)</f>
        <v>MG</v>
      </c>
      <c r="B2741" s="1" t="s">
        <v>5237</v>
      </c>
      <c r="C2741" s="1" t="s">
        <v>6276</v>
      </c>
      <c r="D2741" s="1" t="s">
        <v>6277</v>
      </c>
      <c r="E2741" s="11">
        <v>16832</v>
      </c>
      <c r="F2741" s="6" t="str">
        <f>CONCATENATE(tb_SVI[[#This Row],[Nome Município]],"/",tb_SVI[[#This Row],[UF]])</f>
        <v>Nova Resende/MG</v>
      </c>
      <c r="G2741" s="1" t="s">
        <v>18</v>
      </c>
      <c r="H2741" s="1" t="s">
        <v>2427</v>
      </c>
      <c r="I2741" s="1" t="s">
        <v>3197</v>
      </c>
      <c r="J2741" s="1" t="s">
        <v>398</v>
      </c>
      <c r="K2741" s="1" t="s">
        <v>19</v>
      </c>
    </row>
    <row r="2742" spans="1:11" x14ac:dyDescent="0.2">
      <c r="A2742" s="6" t="str">
        <f>INDEX(UF_acronyms!$A$1:$C$28,MATCH(B2742,UF_acronyms!$C$1:$C$28,0),2)</f>
        <v>MG</v>
      </c>
      <c r="B2742" s="1" t="s">
        <v>5237</v>
      </c>
      <c r="C2742" s="1" t="s">
        <v>6279</v>
      </c>
      <c r="D2742" s="1" t="s">
        <v>6280</v>
      </c>
      <c r="E2742" s="11">
        <v>105520</v>
      </c>
      <c r="F2742" s="6" t="str">
        <f>CONCATENATE(tb_SVI[[#This Row],[Nome Município]],"/",tb_SVI[[#This Row],[UF]])</f>
        <v>Nova Serrana/MG</v>
      </c>
      <c r="G2742" s="1" t="s">
        <v>18</v>
      </c>
      <c r="H2742" s="1" t="s">
        <v>1292</v>
      </c>
      <c r="I2742" s="1" t="s">
        <v>5357</v>
      </c>
      <c r="J2742" s="1" t="s">
        <v>39</v>
      </c>
      <c r="K2742" s="1" t="s">
        <v>1609</v>
      </c>
    </row>
    <row r="2743" spans="1:11" x14ac:dyDescent="0.2">
      <c r="A2743" s="6" t="str">
        <f>INDEX(UF_acronyms!$A$1:$C$28,MATCH(B2743,UF_acronyms!$C$1:$C$28,0),2)</f>
        <v>MG</v>
      </c>
      <c r="B2743" s="1" t="s">
        <v>5237</v>
      </c>
      <c r="C2743" s="1" t="s">
        <v>6281</v>
      </c>
      <c r="D2743" s="1" t="s">
        <v>6282</v>
      </c>
      <c r="E2743" s="11">
        <v>31335</v>
      </c>
      <c r="F2743" s="6" t="str">
        <f>CONCATENATE(tb_SVI[[#This Row],[Nome Município]],"/",tb_SVI[[#This Row],[UF]])</f>
        <v>Novo Cruzeiro/MG</v>
      </c>
      <c r="G2743" s="1" t="s">
        <v>18</v>
      </c>
      <c r="H2743" s="1" t="s">
        <v>148</v>
      </c>
      <c r="I2743" s="1" t="s">
        <v>282</v>
      </c>
      <c r="J2743" s="1" t="s">
        <v>613</v>
      </c>
      <c r="K2743" s="1" t="s">
        <v>110</v>
      </c>
    </row>
    <row r="2744" spans="1:11" x14ac:dyDescent="0.2">
      <c r="A2744" s="6" t="str">
        <f>INDEX(UF_acronyms!$A$1:$C$28,MATCH(B2744,UF_acronyms!$C$1:$C$28,0),2)</f>
        <v>MG</v>
      </c>
      <c r="B2744" s="1" t="s">
        <v>5237</v>
      </c>
      <c r="C2744" s="1" t="s">
        <v>6283</v>
      </c>
      <c r="D2744" s="1" t="s">
        <v>6284</v>
      </c>
      <c r="E2744" s="11">
        <v>10778</v>
      </c>
      <c r="F2744" s="6" t="str">
        <f>CONCATENATE(tb_SVI[[#This Row],[Nome Município]],"/",tb_SVI[[#This Row],[UF]])</f>
        <v>Novo Oriente de Minas/MG</v>
      </c>
      <c r="G2744" s="1" t="s">
        <v>18</v>
      </c>
      <c r="H2744" s="1" t="s">
        <v>386</v>
      </c>
      <c r="I2744" s="1" t="s">
        <v>301</v>
      </c>
      <c r="J2744" s="1" t="s">
        <v>354</v>
      </c>
      <c r="K2744" s="1" t="s">
        <v>1094</v>
      </c>
    </row>
    <row r="2745" spans="1:11" x14ac:dyDescent="0.2">
      <c r="A2745" s="6" t="str">
        <f>INDEX(UF_acronyms!$A$1:$C$28,MATCH(B2745,UF_acronyms!$C$1:$C$28,0),2)</f>
        <v>MG</v>
      </c>
      <c r="B2745" s="1" t="s">
        <v>5237</v>
      </c>
      <c r="C2745" s="1" t="s">
        <v>6285</v>
      </c>
      <c r="D2745" s="1" t="s">
        <v>6286</v>
      </c>
      <c r="E2745" s="11">
        <v>5324</v>
      </c>
      <c r="F2745" s="6" t="str">
        <f>CONCATENATE(tb_SVI[[#This Row],[Nome Município]],"/",tb_SVI[[#This Row],[UF]])</f>
        <v>Novorizonte/MG</v>
      </c>
      <c r="G2745" s="1" t="s">
        <v>18</v>
      </c>
      <c r="H2745" s="1" t="s">
        <v>277</v>
      </c>
      <c r="I2745" s="1" t="s">
        <v>182</v>
      </c>
      <c r="J2745" s="1" t="s">
        <v>296</v>
      </c>
      <c r="K2745" s="1" t="s">
        <v>371</v>
      </c>
    </row>
    <row r="2746" spans="1:11" x14ac:dyDescent="0.2">
      <c r="A2746" s="6" t="str">
        <f>INDEX(UF_acronyms!$A$1:$C$28,MATCH(B2746,UF_acronyms!$C$1:$C$28,0),2)</f>
        <v>MG</v>
      </c>
      <c r="B2746" s="1" t="s">
        <v>5237</v>
      </c>
      <c r="C2746" s="1" t="s">
        <v>6287</v>
      </c>
      <c r="D2746" s="1" t="s">
        <v>6288</v>
      </c>
      <c r="E2746" s="11">
        <v>1720</v>
      </c>
      <c r="F2746" s="6" t="str">
        <f>CONCATENATE(tb_SVI[[#This Row],[Nome Município]],"/",tb_SVI[[#This Row],[UF]])</f>
        <v>Olaria/MG</v>
      </c>
      <c r="G2746" s="1" t="s">
        <v>18</v>
      </c>
      <c r="H2746" s="1" t="s">
        <v>812</v>
      </c>
      <c r="I2746" s="1" t="s">
        <v>3068</v>
      </c>
      <c r="J2746" s="1" t="s">
        <v>51</v>
      </c>
      <c r="K2746" s="1" t="s">
        <v>1244</v>
      </c>
    </row>
    <row r="2747" spans="1:11" x14ac:dyDescent="0.2">
      <c r="A2747" s="6" t="str">
        <f>INDEX(UF_acronyms!$A$1:$C$28,MATCH(B2747,UF_acronyms!$C$1:$C$28,0),2)</f>
        <v>MG</v>
      </c>
      <c r="B2747" s="1" t="s">
        <v>5237</v>
      </c>
      <c r="C2747" s="1" t="s">
        <v>6289</v>
      </c>
      <c r="D2747" s="1" t="s">
        <v>6290</v>
      </c>
      <c r="E2747" s="11">
        <v>6171</v>
      </c>
      <c r="F2747" s="6" t="str">
        <f>CONCATENATE(tb_SVI[[#This Row],[Nome Município]],"/",tb_SVI[[#This Row],[UF]])</f>
        <v>Olhos-D'Água/MG</v>
      </c>
      <c r="G2747" s="1" t="s">
        <v>18</v>
      </c>
      <c r="H2747" s="1" t="s">
        <v>1305</v>
      </c>
      <c r="I2747" s="1" t="s">
        <v>2360</v>
      </c>
      <c r="J2747" s="1" t="s">
        <v>277</v>
      </c>
      <c r="K2747" s="1" t="s">
        <v>460</v>
      </c>
    </row>
    <row r="2748" spans="1:11" x14ac:dyDescent="0.2">
      <c r="A2748" s="6" t="str">
        <f>INDEX(UF_acronyms!$A$1:$C$28,MATCH(B2748,UF_acronyms!$C$1:$C$28,0),2)</f>
        <v>MG</v>
      </c>
      <c r="B2748" s="1" t="s">
        <v>5237</v>
      </c>
      <c r="C2748" s="1" t="s">
        <v>6291</v>
      </c>
      <c r="D2748" s="1" t="s">
        <v>6292</v>
      </c>
      <c r="E2748" s="11">
        <v>41840</v>
      </c>
      <c r="F2748" s="6" t="str">
        <f>CONCATENATE(tb_SVI[[#This Row],[Nome Município]],"/",tb_SVI[[#This Row],[UF]])</f>
        <v>Oliveira/MG</v>
      </c>
      <c r="G2748" s="1" t="s">
        <v>18</v>
      </c>
      <c r="H2748" s="1" t="s">
        <v>1609</v>
      </c>
      <c r="I2748" s="1" t="s">
        <v>1330</v>
      </c>
      <c r="J2748" s="1" t="s">
        <v>301</v>
      </c>
      <c r="K2748" s="1" t="s">
        <v>1460</v>
      </c>
    </row>
    <row r="2749" spans="1:11" x14ac:dyDescent="0.2">
      <c r="A2749" s="6" t="str">
        <f>INDEX(UF_acronyms!$A$1:$C$28,MATCH(B2749,UF_acronyms!$C$1:$C$28,0),2)</f>
        <v>MG</v>
      </c>
      <c r="B2749" s="1" t="s">
        <v>5237</v>
      </c>
      <c r="C2749" s="1" t="s">
        <v>6293</v>
      </c>
      <c r="D2749" s="1" t="s">
        <v>6294</v>
      </c>
      <c r="E2749" s="11">
        <v>2130</v>
      </c>
      <c r="F2749" s="6" t="str">
        <f>CONCATENATE(tb_SVI[[#This Row],[Nome Município]],"/",tb_SVI[[#This Row],[UF]])</f>
        <v>Oliveira Fortes/MG</v>
      </c>
      <c r="G2749" s="1" t="s">
        <v>18</v>
      </c>
      <c r="H2749" s="1" t="s">
        <v>703</v>
      </c>
      <c r="I2749" s="1" t="s">
        <v>3617</v>
      </c>
      <c r="J2749" s="1" t="s">
        <v>146</v>
      </c>
      <c r="K2749" s="1" t="s">
        <v>514</v>
      </c>
    </row>
    <row r="2750" spans="1:11" x14ac:dyDescent="0.2">
      <c r="A2750" s="6" t="str">
        <f>INDEX(UF_acronyms!$A$1:$C$28,MATCH(B2750,UF_acronyms!$C$1:$C$28,0),2)</f>
        <v>MG</v>
      </c>
      <c r="B2750" s="1" t="s">
        <v>5237</v>
      </c>
      <c r="C2750" s="1" t="s">
        <v>6295</v>
      </c>
      <c r="D2750" s="1" t="s">
        <v>6296</v>
      </c>
      <c r="E2750" s="11">
        <v>2809</v>
      </c>
      <c r="F2750" s="6" t="str">
        <f>CONCATENATE(tb_SVI[[#This Row],[Nome Município]],"/",tb_SVI[[#This Row],[UF]])</f>
        <v>Olímpio Noronha/MG</v>
      </c>
      <c r="G2750" s="1" t="s">
        <v>18</v>
      </c>
      <c r="H2750" s="1" t="s">
        <v>2262</v>
      </c>
      <c r="I2750" s="1" t="s">
        <v>1486</v>
      </c>
      <c r="J2750" s="1" t="s">
        <v>2034</v>
      </c>
      <c r="K2750" s="1" t="s">
        <v>526</v>
      </c>
    </row>
    <row r="2751" spans="1:11" x14ac:dyDescent="0.2">
      <c r="A2751" s="6" t="str">
        <f>INDEX(UF_acronyms!$A$1:$C$28,MATCH(B2751,UF_acronyms!$C$1:$C$28,0),2)</f>
        <v>MG</v>
      </c>
      <c r="B2751" s="1" t="s">
        <v>5237</v>
      </c>
      <c r="C2751" s="1" t="s">
        <v>6297</v>
      </c>
      <c r="D2751" s="1" t="s">
        <v>6298</v>
      </c>
      <c r="E2751" s="11">
        <v>3152</v>
      </c>
      <c r="F2751" s="6" t="str">
        <f>CONCATENATE(tb_SVI[[#This Row],[Nome Município]],"/",tb_SVI[[#This Row],[UF]])</f>
        <v>Onça de Pitangui/MG</v>
      </c>
      <c r="G2751" s="1" t="s">
        <v>18</v>
      </c>
      <c r="H2751" s="1" t="s">
        <v>394</v>
      </c>
      <c r="I2751" s="1" t="s">
        <v>1429</v>
      </c>
      <c r="J2751" s="1" t="s">
        <v>41</v>
      </c>
      <c r="K2751" s="1" t="s">
        <v>1462</v>
      </c>
    </row>
    <row r="2752" spans="1:11" x14ac:dyDescent="0.2">
      <c r="A2752" s="6" t="str">
        <f>INDEX(UF_acronyms!$A$1:$C$28,MATCH(B2752,UF_acronyms!$C$1:$C$28,0),2)</f>
        <v>MG</v>
      </c>
      <c r="B2752" s="1" t="s">
        <v>5237</v>
      </c>
      <c r="C2752" s="1" t="s">
        <v>6299</v>
      </c>
      <c r="D2752" s="1" t="s">
        <v>6300</v>
      </c>
      <c r="E2752" s="11">
        <v>4663</v>
      </c>
      <c r="F2752" s="6" t="str">
        <f>CONCATENATE(tb_SVI[[#This Row],[Nome Município]],"/",tb_SVI[[#This Row],[UF]])</f>
        <v>Oratórios/MG</v>
      </c>
      <c r="G2752" s="1" t="s">
        <v>18</v>
      </c>
      <c r="H2752" s="1" t="s">
        <v>1108</v>
      </c>
      <c r="I2752" s="1" t="s">
        <v>3598</v>
      </c>
      <c r="J2752" s="1" t="s">
        <v>324</v>
      </c>
      <c r="K2752" s="1" t="s">
        <v>369</v>
      </c>
    </row>
    <row r="2753" spans="1:11" x14ac:dyDescent="0.2">
      <c r="A2753" s="6" t="str">
        <f>INDEX(UF_acronyms!$A$1:$C$28,MATCH(B2753,UF_acronyms!$C$1:$C$28,0),2)</f>
        <v>MG</v>
      </c>
      <c r="B2753" s="1" t="s">
        <v>5237</v>
      </c>
      <c r="C2753" s="1" t="s">
        <v>6301</v>
      </c>
      <c r="D2753" s="1" t="s">
        <v>6302</v>
      </c>
      <c r="E2753" s="11">
        <v>8079</v>
      </c>
      <c r="F2753" s="6" t="str">
        <f>CONCATENATE(tb_SVI[[#This Row],[Nome Município]],"/",tb_SVI[[#This Row],[UF]])</f>
        <v>Orizânia/MG</v>
      </c>
      <c r="G2753" s="1" t="s">
        <v>18</v>
      </c>
      <c r="H2753" s="1" t="s">
        <v>1334</v>
      </c>
      <c r="I2753" s="1" t="s">
        <v>1473</v>
      </c>
      <c r="J2753" s="1" t="s">
        <v>255</v>
      </c>
      <c r="K2753" s="1" t="s">
        <v>262</v>
      </c>
    </row>
    <row r="2754" spans="1:11" x14ac:dyDescent="0.2">
      <c r="A2754" s="6" t="str">
        <f>INDEX(UF_acronyms!$A$1:$C$28,MATCH(B2754,UF_acronyms!$C$1:$C$28,0),2)</f>
        <v>MG</v>
      </c>
      <c r="B2754" s="1" t="s">
        <v>5237</v>
      </c>
      <c r="C2754" s="1" t="s">
        <v>6303</v>
      </c>
      <c r="D2754" s="1" t="s">
        <v>3156</v>
      </c>
      <c r="E2754" s="11">
        <v>39867</v>
      </c>
      <c r="F2754" s="6" t="str">
        <f>CONCATENATE(tb_SVI[[#This Row],[Nome Município]],"/",tb_SVI[[#This Row],[UF]])</f>
        <v>Ouro Branco/MG</v>
      </c>
      <c r="G2754" s="1" t="s">
        <v>18</v>
      </c>
      <c r="H2754" s="1" t="s">
        <v>364</v>
      </c>
      <c r="I2754" s="1" t="s">
        <v>1460</v>
      </c>
      <c r="J2754" s="1" t="s">
        <v>2257</v>
      </c>
      <c r="K2754" s="1" t="s">
        <v>1378</v>
      </c>
    </row>
    <row r="2755" spans="1:11" x14ac:dyDescent="0.2">
      <c r="A2755" s="6" t="str">
        <f>INDEX(UF_acronyms!$A$1:$C$28,MATCH(B2755,UF_acronyms!$C$1:$C$28,0),2)</f>
        <v>MG</v>
      </c>
      <c r="B2755" s="1" t="s">
        <v>5237</v>
      </c>
      <c r="C2755" s="1" t="s">
        <v>6304</v>
      </c>
      <c r="D2755" s="1" t="s">
        <v>6305</v>
      </c>
      <c r="E2755" s="11">
        <v>33791</v>
      </c>
      <c r="F2755" s="6" t="str">
        <f>CONCATENATE(tb_SVI[[#This Row],[Nome Município]],"/",tb_SVI[[#This Row],[UF]])</f>
        <v>Ouro Fino/MG</v>
      </c>
      <c r="G2755" s="1" t="s">
        <v>18</v>
      </c>
      <c r="H2755" s="1" t="s">
        <v>2804</v>
      </c>
      <c r="I2755" s="1" t="s">
        <v>5062</v>
      </c>
      <c r="J2755" s="1" t="s">
        <v>1024</v>
      </c>
      <c r="K2755" s="1" t="s">
        <v>48</v>
      </c>
    </row>
    <row r="2756" spans="1:11" x14ac:dyDescent="0.2">
      <c r="A2756" s="6" t="str">
        <f>INDEX(UF_acronyms!$A$1:$C$28,MATCH(B2756,UF_acronyms!$C$1:$C$28,0),2)</f>
        <v>MG</v>
      </c>
      <c r="B2756" s="1" t="s">
        <v>5237</v>
      </c>
      <c r="C2756" s="1" t="s">
        <v>6306</v>
      </c>
      <c r="D2756" s="1" t="s">
        <v>6307</v>
      </c>
      <c r="E2756" s="11">
        <v>74558</v>
      </c>
      <c r="F2756" s="6" t="str">
        <f>CONCATENATE(tb_SVI[[#This Row],[Nome Município]],"/",tb_SVI[[#This Row],[UF]])</f>
        <v>Ouro Preto/MG</v>
      </c>
      <c r="G2756" s="1" t="s">
        <v>18</v>
      </c>
      <c r="H2756" s="1" t="s">
        <v>5336</v>
      </c>
      <c r="I2756" s="1" t="s">
        <v>281</v>
      </c>
      <c r="J2756" s="1" t="s">
        <v>1567</v>
      </c>
      <c r="K2756" s="1" t="s">
        <v>364</v>
      </c>
    </row>
    <row r="2757" spans="1:11" x14ac:dyDescent="0.2">
      <c r="A2757" s="6" t="str">
        <f>INDEX(UF_acronyms!$A$1:$C$28,MATCH(B2757,UF_acronyms!$C$1:$C$28,0),2)</f>
        <v>MG</v>
      </c>
      <c r="B2757" s="1" t="s">
        <v>5237</v>
      </c>
      <c r="C2757" s="1" t="s">
        <v>6308</v>
      </c>
      <c r="D2757" s="1" t="s">
        <v>6309</v>
      </c>
      <c r="E2757" s="11">
        <v>5914</v>
      </c>
      <c r="F2757" s="6" t="str">
        <f>CONCATENATE(tb_SVI[[#This Row],[Nome Município]],"/",tb_SVI[[#This Row],[UF]])</f>
        <v>Ouro Verde de Minas/MG</v>
      </c>
      <c r="G2757" s="1" t="s">
        <v>18</v>
      </c>
      <c r="H2757" s="1" t="s">
        <v>21</v>
      </c>
      <c r="I2757" s="1" t="s">
        <v>1473</v>
      </c>
      <c r="J2757" s="1" t="s">
        <v>15</v>
      </c>
      <c r="K2757" s="1" t="s">
        <v>122</v>
      </c>
    </row>
    <row r="2758" spans="1:11" x14ac:dyDescent="0.2">
      <c r="A2758" s="6" t="str">
        <f>INDEX(UF_acronyms!$A$1:$C$28,MATCH(B2758,UF_acronyms!$C$1:$C$28,0),2)</f>
        <v>MG</v>
      </c>
      <c r="B2758" s="1" t="s">
        <v>5237</v>
      </c>
      <c r="C2758" s="1" t="s">
        <v>6310</v>
      </c>
      <c r="D2758" s="1" t="s">
        <v>6311</v>
      </c>
      <c r="E2758" s="11">
        <v>6423</v>
      </c>
      <c r="F2758" s="6" t="str">
        <f>CONCATENATE(tb_SVI[[#This Row],[Nome Município]],"/",tb_SVI[[#This Row],[UF]])</f>
        <v>Padre Carvalho/MG</v>
      </c>
      <c r="G2758" s="1" t="s">
        <v>18</v>
      </c>
      <c r="H2758" s="1" t="s">
        <v>250</v>
      </c>
      <c r="I2758" s="1" t="s">
        <v>969</v>
      </c>
      <c r="J2758" s="1" t="s">
        <v>816</v>
      </c>
      <c r="K2758" s="1" t="s">
        <v>331</v>
      </c>
    </row>
    <row r="2759" spans="1:11" x14ac:dyDescent="0.2">
      <c r="A2759" s="6" t="str">
        <f>INDEX(UF_acronyms!$A$1:$C$28,MATCH(B2759,UF_acronyms!$C$1:$C$28,0),2)</f>
        <v>MG</v>
      </c>
      <c r="B2759" s="1" t="s">
        <v>5237</v>
      </c>
      <c r="C2759" s="1" t="s">
        <v>6312</v>
      </c>
      <c r="D2759" s="1" t="s">
        <v>6313</v>
      </c>
      <c r="E2759" s="11">
        <v>20252</v>
      </c>
      <c r="F2759" s="6" t="str">
        <f>CONCATENATE(tb_SVI[[#This Row],[Nome Município]],"/",tb_SVI[[#This Row],[UF]])</f>
        <v>Padre Paraíso/MG</v>
      </c>
      <c r="G2759" s="1" t="s">
        <v>18</v>
      </c>
      <c r="H2759" s="1" t="s">
        <v>173</v>
      </c>
      <c r="I2759" s="1" t="s">
        <v>399</v>
      </c>
      <c r="J2759" s="1" t="s">
        <v>228</v>
      </c>
      <c r="K2759" s="1" t="s">
        <v>310</v>
      </c>
    </row>
    <row r="2760" spans="1:11" x14ac:dyDescent="0.2">
      <c r="A2760" s="6" t="str">
        <f>INDEX(UF_acronyms!$A$1:$C$28,MATCH(B2760,UF_acronyms!$C$1:$C$28,0),2)</f>
        <v>MG</v>
      </c>
      <c r="B2760" s="1" t="s">
        <v>5237</v>
      </c>
      <c r="C2760" s="1" t="s">
        <v>6314</v>
      </c>
      <c r="D2760" s="1" t="s">
        <v>6315</v>
      </c>
      <c r="E2760" s="11">
        <v>6094</v>
      </c>
      <c r="F2760" s="6" t="str">
        <f>CONCATENATE(tb_SVI[[#This Row],[Nome Município]],"/",tb_SVI[[#This Row],[UF]])</f>
        <v>Pai Pedro/MG</v>
      </c>
      <c r="G2760" s="1" t="s">
        <v>18</v>
      </c>
      <c r="H2760" s="1" t="s">
        <v>908</v>
      </c>
      <c r="I2760" s="1" t="s">
        <v>2257</v>
      </c>
      <c r="J2760" s="1" t="s">
        <v>127</v>
      </c>
      <c r="K2760" s="1" t="s">
        <v>709</v>
      </c>
    </row>
    <row r="2761" spans="1:11" x14ac:dyDescent="0.2">
      <c r="A2761" s="6" t="str">
        <f>INDEX(UF_acronyms!$A$1:$C$28,MATCH(B2761,UF_acronyms!$C$1:$C$28,0),2)</f>
        <v>MG</v>
      </c>
      <c r="B2761" s="1" t="s">
        <v>5237</v>
      </c>
      <c r="C2761" s="1" t="s">
        <v>6316</v>
      </c>
      <c r="D2761" s="1" t="s">
        <v>6317</v>
      </c>
      <c r="E2761" s="11">
        <v>4462</v>
      </c>
      <c r="F2761" s="6" t="str">
        <f>CONCATENATE(tb_SVI[[#This Row],[Nome Município]],"/",tb_SVI[[#This Row],[UF]])</f>
        <v>Paineiras/MG</v>
      </c>
      <c r="G2761" s="1" t="s">
        <v>18</v>
      </c>
      <c r="H2761" s="1" t="s">
        <v>2257</v>
      </c>
      <c r="I2761" s="1" t="s">
        <v>3014</v>
      </c>
      <c r="J2761" s="1" t="s">
        <v>398</v>
      </c>
      <c r="K2761" s="1" t="s">
        <v>772</v>
      </c>
    </row>
    <row r="2762" spans="1:11" x14ac:dyDescent="0.2">
      <c r="A2762" s="6" t="str">
        <f>INDEX(UF_acronyms!$A$1:$C$28,MATCH(B2762,UF_acronyms!$C$1:$C$28,0),2)</f>
        <v>MG</v>
      </c>
      <c r="B2762" s="1" t="s">
        <v>5237</v>
      </c>
      <c r="C2762" s="1" t="s">
        <v>6318</v>
      </c>
      <c r="D2762" s="1" t="s">
        <v>6319</v>
      </c>
      <c r="E2762" s="11">
        <v>8296</v>
      </c>
      <c r="F2762" s="6" t="str">
        <f>CONCATENATE(tb_SVI[[#This Row],[Nome Município]],"/",tb_SVI[[#This Row],[UF]])</f>
        <v>Pains/MG</v>
      </c>
      <c r="G2762" s="1" t="s">
        <v>18</v>
      </c>
      <c r="H2762" s="1" t="s">
        <v>220</v>
      </c>
      <c r="I2762" s="1" t="s">
        <v>3068</v>
      </c>
      <c r="J2762" s="1" t="s">
        <v>1378</v>
      </c>
      <c r="K2762" s="1" t="s">
        <v>1012</v>
      </c>
    </row>
    <row r="2763" spans="1:11" x14ac:dyDescent="0.2">
      <c r="A2763" s="6" t="str">
        <f>INDEX(UF_acronyms!$A$1:$C$28,MATCH(B2763,UF_acronyms!$C$1:$C$28,0),2)</f>
        <v>MG</v>
      </c>
      <c r="B2763" s="1" t="s">
        <v>5237</v>
      </c>
      <c r="C2763" s="1" t="s">
        <v>6320</v>
      </c>
      <c r="D2763" s="1" t="s">
        <v>6321</v>
      </c>
      <c r="E2763" s="11">
        <v>1523</v>
      </c>
      <c r="F2763" s="6" t="str">
        <f>CONCATENATE(tb_SVI[[#This Row],[Nome Município]],"/",tb_SVI[[#This Row],[UF]])</f>
        <v>Paiva/MG</v>
      </c>
      <c r="G2763" s="1" t="s">
        <v>18</v>
      </c>
      <c r="H2763" s="1" t="s">
        <v>2246</v>
      </c>
      <c r="I2763" s="1" t="s">
        <v>5401</v>
      </c>
      <c r="J2763" s="1" t="s">
        <v>283</v>
      </c>
      <c r="K2763" s="1" t="s">
        <v>187</v>
      </c>
    </row>
    <row r="2764" spans="1:11" x14ac:dyDescent="0.2">
      <c r="A2764" s="6" t="str">
        <f>INDEX(UF_acronyms!$A$1:$C$28,MATCH(B2764,UF_acronyms!$C$1:$C$28,0),2)</f>
        <v>MG</v>
      </c>
      <c r="B2764" s="1" t="s">
        <v>5237</v>
      </c>
      <c r="C2764" s="1" t="s">
        <v>6322</v>
      </c>
      <c r="D2764" s="1" t="s">
        <v>6323</v>
      </c>
      <c r="E2764" s="11">
        <v>6611</v>
      </c>
      <c r="F2764" s="6" t="str">
        <f>CONCATENATE(tb_SVI[[#This Row],[Nome Município]],"/",tb_SVI[[#This Row],[UF]])</f>
        <v>Palma/MG</v>
      </c>
      <c r="G2764" s="1" t="s">
        <v>18</v>
      </c>
      <c r="H2764" s="1" t="s">
        <v>1765</v>
      </c>
      <c r="I2764" s="1" t="s">
        <v>5242</v>
      </c>
      <c r="J2764" s="1" t="s">
        <v>47</v>
      </c>
      <c r="K2764" s="1" t="s">
        <v>772</v>
      </c>
    </row>
    <row r="2765" spans="1:11" x14ac:dyDescent="0.2">
      <c r="A2765" s="6" t="str">
        <f>INDEX(UF_acronyms!$A$1:$C$28,MATCH(B2765,UF_acronyms!$C$1:$C$28,0),2)</f>
        <v>MG</v>
      </c>
      <c r="B2765" s="1" t="s">
        <v>5237</v>
      </c>
      <c r="C2765" s="1" t="s">
        <v>6324</v>
      </c>
      <c r="D2765" s="1" t="s">
        <v>6325</v>
      </c>
      <c r="E2765" s="11">
        <v>5349</v>
      </c>
      <c r="F2765" s="6" t="str">
        <f>CONCATENATE(tb_SVI[[#This Row],[Nome Município]],"/",tb_SVI[[#This Row],[UF]])</f>
        <v>Palmópolis/MG</v>
      </c>
      <c r="G2765" s="1" t="s">
        <v>18</v>
      </c>
      <c r="H2765" s="1" t="s">
        <v>528</v>
      </c>
      <c r="I2765" s="1" t="s">
        <v>1609</v>
      </c>
      <c r="J2765" s="1" t="s">
        <v>13</v>
      </c>
      <c r="K2765" s="1" t="s">
        <v>550</v>
      </c>
    </row>
    <row r="2766" spans="1:11" x14ac:dyDescent="0.2">
      <c r="A2766" s="6" t="str">
        <f>INDEX(UF_acronyms!$A$1:$C$28,MATCH(B2766,UF_acronyms!$C$1:$C$28,0),2)</f>
        <v>MG</v>
      </c>
      <c r="B2766" s="1" t="s">
        <v>5237</v>
      </c>
      <c r="C2766" s="1" t="s">
        <v>6326</v>
      </c>
      <c r="D2766" s="1" t="s">
        <v>6327</v>
      </c>
      <c r="E2766" s="11">
        <v>15800</v>
      </c>
      <c r="F2766" s="6" t="str">
        <f>CONCATENATE(tb_SVI[[#This Row],[Nome Município]],"/",tb_SVI[[#This Row],[UF]])</f>
        <v>Papagaios/MG</v>
      </c>
      <c r="G2766" s="1" t="s">
        <v>18</v>
      </c>
      <c r="H2766" s="1" t="s">
        <v>792</v>
      </c>
      <c r="I2766" s="1" t="s">
        <v>5739</v>
      </c>
      <c r="J2766" s="1" t="s">
        <v>460</v>
      </c>
      <c r="K2766" s="1" t="s">
        <v>39</v>
      </c>
    </row>
    <row r="2767" spans="1:11" x14ac:dyDescent="0.2">
      <c r="A2767" s="6" t="str">
        <f>INDEX(UF_acronyms!$A$1:$C$28,MATCH(B2767,UF_acronyms!$C$1:$C$28,0),2)</f>
        <v>MG</v>
      </c>
      <c r="B2767" s="1" t="s">
        <v>5237</v>
      </c>
      <c r="C2767" s="1" t="s">
        <v>6328</v>
      </c>
      <c r="D2767" s="1" t="s">
        <v>6329</v>
      </c>
      <c r="E2767" s="11">
        <v>93862</v>
      </c>
      <c r="F2767" s="6" t="str">
        <f>CONCATENATE(tb_SVI[[#This Row],[Nome Município]],"/",tb_SVI[[#This Row],[UF]])</f>
        <v>Paracatu/MG</v>
      </c>
      <c r="G2767" s="1" t="s">
        <v>18</v>
      </c>
      <c r="H2767" s="1" t="s">
        <v>1339</v>
      </c>
      <c r="I2767" s="1" t="s">
        <v>1973</v>
      </c>
      <c r="J2767" s="1" t="s">
        <v>319</v>
      </c>
      <c r="K2767" s="1" t="s">
        <v>2213</v>
      </c>
    </row>
    <row r="2768" spans="1:11" x14ac:dyDescent="0.2">
      <c r="A2768" s="6" t="str">
        <f>INDEX(UF_acronyms!$A$1:$C$28,MATCH(B2768,UF_acronyms!$C$1:$C$28,0),2)</f>
        <v>MG</v>
      </c>
      <c r="B2768" s="1" t="s">
        <v>5237</v>
      </c>
      <c r="C2768" s="1" t="s">
        <v>6330</v>
      </c>
      <c r="D2768" s="1" t="s">
        <v>6331</v>
      </c>
      <c r="E2768" s="11">
        <v>21605</v>
      </c>
      <c r="F2768" s="6" t="str">
        <f>CONCATENATE(tb_SVI[[#This Row],[Nome Município]],"/",tb_SVI[[#This Row],[UF]])</f>
        <v>Paraguaçu/MG</v>
      </c>
      <c r="G2768" s="1" t="s">
        <v>18</v>
      </c>
      <c r="H2768" s="1" t="s">
        <v>1392</v>
      </c>
      <c r="I2768" s="1" t="s">
        <v>2188</v>
      </c>
      <c r="J2768" s="1" t="s">
        <v>1065</v>
      </c>
      <c r="K2768" s="1" t="s">
        <v>201</v>
      </c>
    </row>
    <row r="2769" spans="1:11" x14ac:dyDescent="0.2">
      <c r="A2769" s="6" t="str">
        <f>INDEX(UF_acronyms!$A$1:$C$28,MATCH(B2769,UF_acronyms!$C$1:$C$28,0),2)</f>
        <v>MG</v>
      </c>
      <c r="B2769" s="1" t="s">
        <v>5237</v>
      </c>
      <c r="C2769" s="1" t="s">
        <v>6332</v>
      </c>
      <c r="D2769" s="1" t="s">
        <v>6333</v>
      </c>
      <c r="E2769" s="11">
        <v>21221</v>
      </c>
      <c r="F2769" s="6" t="str">
        <f>CONCATENATE(tb_SVI[[#This Row],[Nome Município]],"/",tb_SVI[[#This Row],[UF]])</f>
        <v>Paraisópolis/MG</v>
      </c>
      <c r="G2769" s="1" t="s">
        <v>18</v>
      </c>
      <c r="H2769" s="1" t="s">
        <v>1289</v>
      </c>
      <c r="I2769" s="1" t="s">
        <v>5275</v>
      </c>
      <c r="J2769" s="1" t="s">
        <v>1537</v>
      </c>
      <c r="K2769" s="1" t="s">
        <v>1474</v>
      </c>
    </row>
    <row r="2770" spans="1:11" x14ac:dyDescent="0.2">
      <c r="A2770" s="6" t="str">
        <f>INDEX(UF_acronyms!$A$1:$C$28,MATCH(B2770,UF_acronyms!$C$1:$C$28,0),2)</f>
        <v>MG</v>
      </c>
      <c r="B2770" s="1" t="s">
        <v>5237</v>
      </c>
      <c r="C2770" s="1" t="s">
        <v>6334</v>
      </c>
      <c r="D2770" s="1" t="s">
        <v>6335</v>
      </c>
      <c r="E2770" s="11">
        <v>24700</v>
      </c>
      <c r="F2770" s="6" t="str">
        <f>CONCATENATE(tb_SVI[[#This Row],[Nome Município]],"/",tb_SVI[[#This Row],[UF]])</f>
        <v>Paraopeba/MG</v>
      </c>
      <c r="G2770" s="1" t="s">
        <v>18</v>
      </c>
      <c r="H2770" s="1" t="s">
        <v>199</v>
      </c>
      <c r="I2770" s="1" t="s">
        <v>3617</v>
      </c>
      <c r="J2770" s="1" t="s">
        <v>1528</v>
      </c>
      <c r="K2770" s="1" t="s">
        <v>306</v>
      </c>
    </row>
    <row r="2771" spans="1:11" x14ac:dyDescent="0.2">
      <c r="A2771" s="6" t="str">
        <f>INDEX(UF_acronyms!$A$1:$C$28,MATCH(B2771,UF_acronyms!$C$1:$C$28,0),2)</f>
        <v>MG</v>
      </c>
      <c r="B2771" s="1" t="s">
        <v>5237</v>
      </c>
      <c r="C2771" s="1" t="s">
        <v>6336</v>
      </c>
      <c r="D2771" s="1" t="s">
        <v>6337</v>
      </c>
      <c r="E2771" s="11">
        <v>94808</v>
      </c>
      <c r="F2771" s="6" t="str">
        <f>CONCATENATE(tb_SVI[[#This Row],[Nome Município]],"/",tb_SVI[[#This Row],[UF]])</f>
        <v>Pará de Minas/MG</v>
      </c>
      <c r="G2771" s="1" t="s">
        <v>18</v>
      </c>
      <c r="H2771" s="1" t="s">
        <v>5336</v>
      </c>
      <c r="I2771" s="1" t="s">
        <v>2090</v>
      </c>
      <c r="J2771" s="1" t="s">
        <v>1365</v>
      </c>
      <c r="K2771" s="1" t="s">
        <v>1587</v>
      </c>
    </row>
    <row r="2772" spans="1:11" x14ac:dyDescent="0.2">
      <c r="A2772" s="6" t="str">
        <f>INDEX(UF_acronyms!$A$1:$C$28,MATCH(B2772,UF_acronyms!$C$1:$C$28,0),2)</f>
        <v>MG</v>
      </c>
      <c r="B2772" s="1" t="s">
        <v>5237</v>
      </c>
      <c r="C2772" s="1" t="s">
        <v>6338</v>
      </c>
      <c r="D2772" s="1" t="s">
        <v>6339</v>
      </c>
      <c r="E2772" s="11">
        <v>16393</v>
      </c>
      <c r="F2772" s="6" t="str">
        <f>CONCATENATE(tb_SVI[[#This Row],[Nome Município]],"/",tb_SVI[[#This Row],[UF]])</f>
        <v>Passa Quatro/MG</v>
      </c>
      <c r="G2772" s="1" t="s">
        <v>18</v>
      </c>
      <c r="H2772" s="1" t="s">
        <v>2441</v>
      </c>
      <c r="I2772" s="1" t="s">
        <v>1338</v>
      </c>
      <c r="J2772" s="1" t="s">
        <v>1528</v>
      </c>
      <c r="K2772" s="1" t="s">
        <v>54</v>
      </c>
    </row>
    <row r="2773" spans="1:11" x14ac:dyDescent="0.2">
      <c r="A2773" s="6" t="str">
        <f>INDEX(UF_acronyms!$A$1:$C$28,MATCH(B2773,UF_acronyms!$C$1:$C$28,0),2)</f>
        <v>MG</v>
      </c>
      <c r="B2773" s="1" t="s">
        <v>5237</v>
      </c>
      <c r="C2773" s="1" t="s">
        <v>6340</v>
      </c>
      <c r="D2773" s="1" t="s">
        <v>6341</v>
      </c>
      <c r="E2773" s="11">
        <v>8057</v>
      </c>
      <c r="F2773" s="6" t="str">
        <f>CONCATENATE(tb_SVI[[#This Row],[Nome Município]],"/",tb_SVI[[#This Row],[UF]])</f>
        <v>Passa Tempo/MG</v>
      </c>
      <c r="G2773" s="1" t="s">
        <v>18</v>
      </c>
      <c r="H2773" s="1" t="s">
        <v>220</v>
      </c>
      <c r="I2773" s="1" t="s">
        <v>5319</v>
      </c>
      <c r="J2773" s="1" t="s">
        <v>2524</v>
      </c>
      <c r="K2773" s="1" t="s">
        <v>161</v>
      </c>
    </row>
    <row r="2774" spans="1:11" x14ac:dyDescent="0.2">
      <c r="A2774" s="6" t="str">
        <f>INDEX(UF_acronyms!$A$1:$C$28,MATCH(B2774,UF_acronyms!$C$1:$C$28,0),2)</f>
        <v>MG</v>
      </c>
      <c r="B2774" s="1" t="s">
        <v>5237</v>
      </c>
      <c r="C2774" s="1" t="s">
        <v>6342</v>
      </c>
      <c r="D2774" s="1" t="s">
        <v>17611</v>
      </c>
      <c r="E2774" s="11">
        <v>2031</v>
      </c>
      <c r="F2774" s="6" t="str">
        <f>CONCATENATE(tb_SVI[[#This Row],[Nome Município]],"/",tb_SVI[[#This Row],[UF]])</f>
        <v>Passa Vinte/MG</v>
      </c>
      <c r="G2774" s="1" t="s">
        <v>18</v>
      </c>
      <c r="H2774" s="1" t="s">
        <v>1365</v>
      </c>
      <c r="I2774" s="1" t="s">
        <v>1338</v>
      </c>
      <c r="J2774" s="1" t="s">
        <v>2227</v>
      </c>
      <c r="K2774" s="1" t="s">
        <v>772</v>
      </c>
    </row>
    <row r="2775" spans="1:11" x14ac:dyDescent="0.2">
      <c r="A2775" s="6" t="str">
        <f>INDEX(UF_acronyms!$A$1:$C$28,MATCH(B2775,UF_acronyms!$C$1:$C$28,0),2)</f>
        <v>MG</v>
      </c>
      <c r="B2775" s="1" t="s">
        <v>5237</v>
      </c>
      <c r="C2775" s="1" t="s">
        <v>6343</v>
      </c>
      <c r="D2775" s="1" t="s">
        <v>6344</v>
      </c>
      <c r="E2775" s="11">
        <v>1633</v>
      </c>
      <c r="F2775" s="6" t="str">
        <f>CONCATENATE(tb_SVI[[#This Row],[Nome Município]],"/",tb_SVI[[#This Row],[UF]])</f>
        <v>Passabém/MG</v>
      </c>
      <c r="G2775" s="1" t="s">
        <v>18</v>
      </c>
      <c r="H2775" s="1" t="s">
        <v>937</v>
      </c>
      <c r="I2775" s="1" t="s">
        <v>283</v>
      </c>
      <c r="J2775" s="1" t="s">
        <v>319</v>
      </c>
      <c r="K2775" s="1" t="s">
        <v>203</v>
      </c>
    </row>
    <row r="2776" spans="1:11" x14ac:dyDescent="0.2">
      <c r="A2776" s="6" t="str">
        <f>INDEX(UF_acronyms!$A$1:$C$28,MATCH(B2776,UF_acronyms!$C$1:$C$28,0),2)</f>
        <v>MG</v>
      </c>
      <c r="B2776" s="1" t="s">
        <v>5237</v>
      </c>
      <c r="C2776" s="1" t="s">
        <v>6345</v>
      </c>
      <c r="D2776" s="1" t="s">
        <v>6346</v>
      </c>
      <c r="E2776" s="11">
        <v>115337</v>
      </c>
      <c r="F2776" s="6" t="str">
        <f>CONCATENATE(tb_SVI[[#This Row],[Nome Município]],"/",tb_SVI[[#This Row],[UF]])</f>
        <v>Passos/MG</v>
      </c>
      <c r="G2776" s="1" t="s">
        <v>18</v>
      </c>
      <c r="H2776" s="1" t="s">
        <v>261</v>
      </c>
      <c r="I2776" s="1" t="s">
        <v>2243</v>
      </c>
      <c r="J2776" s="1" t="s">
        <v>1413</v>
      </c>
      <c r="K2776" s="1" t="s">
        <v>1478</v>
      </c>
    </row>
    <row r="2777" spans="1:11" x14ac:dyDescent="0.2">
      <c r="A2777" s="6" t="str">
        <f>INDEX(UF_acronyms!$A$1:$C$28,MATCH(B2777,UF_acronyms!$C$1:$C$28,0),2)</f>
        <v>MG</v>
      </c>
      <c r="B2777" s="1" t="s">
        <v>5237</v>
      </c>
      <c r="C2777" s="1" t="s">
        <v>6347</v>
      </c>
      <c r="D2777" s="1" t="s">
        <v>6348</v>
      </c>
      <c r="E2777" s="11">
        <v>6002</v>
      </c>
      <c r="F2777" s="6" t="str">
        <f>CONCATENATE(tb_SVI[[#This Row],[Nome Município]],"/",tb_SVI[[#This Row],[UF]])</f>
        <v>Patis/MG</v>
      </c>
      <c r="G2777" s="1" t="s">
        <v>18</v>
      </c>
      <c r="H2777" s="1" t="s">
        <v>169</v>
      </c>
      <c r="I2777" s="1" t="s">
        <v>1540</v>
      </c>
      <c r="J2777" s="1" t="s">
        <v>727</v>
      </c>
      <c r="K2777" s="1" t="s">
        <v>320</v>
      </c>
    </row>
    <row r="2778" spans="1:11" x14ac:dyDescent="0.2">
      <c r="A2778" s="6" t="str">
        <f>INDEX(UF_acronyms!$A$1:$C$28,MATCH(B2778,UF_acronyms!$C$1:$C$28,0),2)</f>
        <v>MG</v>
      </c>
      <c r="B2778" s="1" t="s">
        <v>5237</v>
      </c>
      <c r="C2778" s="1" t="s">
        <v>6349</v>
      </c>
      <c r="D2778" s="1" t="s">
        <v>6350</v>
      </c>
      <c r="E2778" s="11">
        <v>153585</v>
      </c>
      <c r="F2778" s="6" t="str">
        <f>CONCATENATE(tb_SVI[[#This Row],[Nome Município]],"/",tb_SVI[[#This Row],[UF]])</f>
        <v>Patos de Minas/MG</v>
      </c>
      <c r="G2778" s="1" t="s">
        <v>18</v>
      </c>
      <c r="H2778" s="1" t="s">
        <v>74</v>
      </c>
      <c r="I2778" s="1" t="s">
        <v>1461</v>
      </c>
      <c r="J2778" s="1" t="s">
        <v>450</v>
      </c>
      <c r="K2778" s="1" t="s">
        <v>2400</v>
      </c>
    </row>
    <row r="2779" spans="1:11" x14ac:dyDescent="0.2">
      <c r="A2779" s="6" t="str">
        <f>INDEX(UF_acronyms!$A$1:$C$28,MATCH(B2779,UF_acronyms!$C$1:$C$28,0),2)</f>
        <v>MG</v>
      </c>
      <c r="B2779" s="1" t="s">
        <v>5237</v>
      </c>
      <c r="C2779" s="1" t="s">
        <v>6351</v>
      </c>
      <c r="D2779" s="1" t="s">
        <v>6352</v>
      </c>
      <c r="E2779" s="11">
        <v>91449</v>
      </c>
      <c r="F2779" s="6" t="str">
        <f>CONCATENATE(tb_SVI[[#This Row],[Nome Município]],"/",tb_SVI[[#This Row],[UF]])</f>
        <v>Patrocínio/MG</v>
      </c>
      <c r="G2779" s="1" t="s">
        <v>18</v>
      </c>
      <c r="H2779" s="1" t="s">
        <v>1262</v>
      </c>
      <c r="I2779" s="1" t="s">
        <v>20</v>
      </c>
      <c r="J2779" s="1" t="s">
        <v>695</v>
      </c>
      <c r="K2779" s="1" t="s">
        <v>1378</v>
      </c>
    </row>
    <row r="2780" spans="1:11" x14ac:dyDescent="0.2">
      <c r="A2780" s="6" t="str">
        <f>INDEX(UF_acronyms!$A$1:$C$28,MATCH(B2780,UF_acronyms!$C$1:$C$28,0),2)</f>
        <v>MG</v>
      </c>
      <c r="B2780" s="1" t="s">
        <v>5237</v>
      </c>
      <c r="C2780" s="1" t="s">
        <v>6353</v>
      </c>
      <c r="D2780" s="1" t="s">
        <v>6354</v>
      </c>
      <c r="E2780" s="11">
        <v>5715</v>
      </c>
      <c r="F2780" s="6" t="str">
        <f>CONCATENATE(tb_SVI[[#This Row],[Nome Município]],"/",tb_SVI[[#This Row],[UF]])</f>
        <v>Patrocínio do Muriaé/MG</v>
      </c>
      <c r="G2780" s="1" t="s">
        <v>18</v>
      </c>
      <c r="H2780" s="1" t="s">
        <v>2577</v>
      </c>
      <c r="I2780" s="1" t="s">
        <v>1333</v>
      </c>
      <c r="J2780" s="1" t="s">
        <v>1537</v>
      </c>
      <c r="K2780" s="1" t="s">
        <v>39</v>
      </c>
    </row>
    <row r="2781" spans="1:11" x14ac:dyDescent="0.2">
      <c r="A2781" s="6" t="str">
        <f>INDEX(UF_acronyms!$A$1:$C$28,MATCH(B2781,UF_acronyms!$C$1:$C$28,0),2)</f>
        <v>MG</v>
      </c>
      <c r="B2781" s="1" t="s">
        <v>5237</v>
      </c>
      <c r="C2781" s="1" t="s">
        <v>6355</v>
      </c>
      <c r="D2781" s="1" t="s">
        <v>6356</v>
      </c>
      <c r="E2781" s="11">
        <v>9584</v>
      </c>
      <c r="F2781" s="6" t="str">
        <f>CONCATENATE(tb_SVI[[#This Row],[Nome Município]],"/",tb_SVI[[#This Row],[UF]])</f>
        <v>Paula Cândido/MG</v>
      </c>
      <c r="G2781" s="1" t="s">
        <v>18</v>
      </c>
      <c r="H2781" s="1" t="s">
        <v>1472</v>
      </c>
      <c r="I2781" s="1" t="s">
        <v>2118</v>
      </c>
      <c r="J2781" s="1" t="s">
        <v>31</v>
      </c>
      <c r="K2781" s="1" t="s">
        <v>22</v>
      </c>
    </row>
    <row r="2782" spans="1:11" x14ac:dyDescent="0.2">
      <c r="A2782" s="6" t="str">
        <f>INDEX(UF_acronyms!$A$1:$C$28,MATCH(B2782,UF_acronyms!$C$1:$C$28,0),2)</f>
        <v>MG</v>
      </c>
      <c r="B2782" s="1" t="s">
        <v>5237</v>
      </c>
      <c r="C2782" s="1" t="s">
        <v>6357</v>
      </c>
      <c r="D2782" s="1" t="s">
        <v>6358</v>
      </c>
      <c r="E2782" s="11">
        <v>4812</v>
      </c>
      <c r="F2782" s="6" t="str">
        <f>CONCATENATE(tb_SVI[[#This Row],[Nome Município]],"/",tb_SVI[[#This Row],[UF]])</f>
        <v>Paulistas/MG</v>
      </c>
      <c r="G2782" s="1" t="s">
        <v>18</v>
      </c>
      <c r="H2782" s="1" t="s">
        <v>120</v>
      </c>
      <c r="I2782" s="1" t="s">
        <v>709</v>
      </c>
      <c r="J2782" s="1" t="s">
        <v>136</v>
      </c>
      <c r="K2782" s="1" t="s">
        <v>35</v>
      </c>
    </row>
    <row r="2783" spans="1:11" x14ac:dyDescent="0.2">
      <c r="A2783" s="6" t="str">
        <f>INDEX(UF_acronyms!$A$1:$C$28,MATCH(B2783,UF_acronyms!$C$1:$C$28,0),2)</f>
        <v>MG</v>
      </c>
      <c r="B2783" s="1" t="s">
        <v>5237</v>
      </c>
      <c r="C2783" s="1" t="s">
        <v>6359</v>
      </c>
      <c r="D2783" s="1" t="s">
        <v>6360</v>
      </c>
      <c r="E2783" s="11">
        <v>8419</v>
      </c>
      <c r="F2783" s="6" t="str">
        <f>CONCATENATE(tb_SVI[[#This Row],[Nome Município]],"/",tb_SVI[[#This Row],[UF]])</f>
        <v>Pavão/MG</v>
      </c>
      <c r="G2783" s="1" t="s">
        <v>18</v>
      </c>
      <c r="H2783" s="1" t="s">
        <v>154</v>
      </c>
      <c r="I2783" s="1" t="s">
        <v>1572</v>
      </c>
      <c r="J2783" s="1" t="s">
        <v>255</v>
      </c>
      <c r="K2783" s="1" t="s">
        <v>327</v>
      </c>
    </row>
    <row r="2784" spans="1:11" x14ac:dyDescent="0.2">
      <c r="A2784" s="6" t="str">
        <f>INDEX(UF_acronyms!$A$1:$C$28,MATCH(B2784,UF_acronyms!$C$1:$C$28,0),2)</f>
        <v>MG</v>
      </c>
      <c r="B2784" s="1" t="s">
        <v>5237</v>
      </c>
      <c r="C2784" s="1" t="s">
        <v>6361</v>
      </c>
      <c r="D2784" s="1" t="s">
        <v>6362</v>
      </c>
      <c r="E2784" s="11">
        <v>24329</v>
      </c>
      <c r="F2784" s="6" t="str">
        <f>CONCATENATE(tb_SVI[[#This Row],[Nome Município]],"/",tb_SVI[[#This Row],[UF]])</f>
        <v>Pedra Azul/MG</v>
      </c>
      <c r="G2784" s="1" t="s">
        <v>18</v>
      </c>
      <c r="H2784" s="1" t="s">
        <v>115</v>
      </c>
      <c r="I2784" s="1" t="s">
        <v>1108</v>
      </c>
      <c r="J2784" s="1" t="s">
        <v>409</v>
      </c>
      <c r="K2784" s="1" t="s">
        <v>500</v>
      </c>
    </row>
    <row r="2785" spans="1:11" x14ac:dyDescent="0.2">
      <c r="A2785" s="6" t="str">
        <f>INDEX(UF_acronyms!$A$1:$C$28,MATCH(B2785,UF_acronyms!$C$1:$C$28,0),2)</f>
        <v>MG</v>
      </c>
      <c r="B2785" s="1" t="s">
        <v>5237</v>
      </c>
      <c r="C2785" s="1" t="s">
        <v>6363</v>
      </c>
      <c r="D2785" s="1" t="s">
        <v>6364</v>
      </c>
      <c r="E2785" s="11">
        <v>7128</v>
      </c>
      <c r="F2785" s="6" t="str">
        <f>CONCATENATE(tb_SVI[[#This Row],[Nome Município]],"/",tb_SVI[[#This Row],[UF]])</f>
        <v>Pedra Bonita/MG</v>
      </c>
      <c r="G2785" s="1" t="s">
        <v>18</v>
      </c>
      <c r="H2785" s="1" t="s">
        <v>54</v>
      </c>
      <c r="I2785" s="1" t="s">
        <v>5605</v>
      </c>
      <c r="J2785" s="1" t="s">
        <v>978</v>
      </c>
      <c r="K2785" s="1" t="s">
        <v>345</v>
      </c>
    </row>
    <row r="2786" spans="1:11" x14ac:dyDescent="0.2">
      <c r="A2786" s="6" t="str">
        <f>INDEX(UF_acronyms!$A$1:$C$28,MATCH(B2786,UF_acronyms!$C$1:$C$28,0),2)</f>
        <v>MG</v>
      </c>
      <c r="B2786" s="1" t="s">
        <v>5237</v>
      </c>
      <c r="C2786" s="1" t="s">
        <v>6365</v>
      </c>
      <c r="D2786" s="1" t="s">
        <v>6366</v>
      </c>
      <c r="E2786" s="11">
        <v>2532</v>
      </c>
      <c r="F2786" s="6" t="str">
        <f>CONCATENATE(tb_SVI[[#This Row],[Nome Município]],"/",tb_SVI[[#This Row],[UF]])</f>
        <v>Pedra Dourada/MG</v>
      </c>
      <c r="G2786" s="1" t="s">
        <v>18</v>
      </c>
      <c r="H2786" s="1" t="s">
        <v>1365</v>
      </c>
      <c r="I2786" s="1" t="s">
        <v>5365</v>
      </c>
      <c r="J2786" s="1" t="s">
        <v>42</v>
      </c>
      <c r="K2786" s="1" t="s">
        <v>182</v>
      </c>
    </row>
    <row r="2787" spans="1:11" x14ac:dyDescent="0.2">
      <c r="A2787" s="6" t="str">
        <f>INDEX(UF_acronyms!$A$1:$C$28,MATCH(B2787,UF_acronyms!$C$1:$C$28,0),2)</f>
        <v>MG</v>
      </c>
      <c r="B2787" s="1" t="s">
        <v>5237</v>
      </c>
      <c r="C2787" s="1" t="s">
        <v>6367</v>
      </c>
      <c r="D2787" s="1" t="s">
        <v>6368</v>
      </c>
      <c r="E2787" s="11">
        <v>3005</v>
      </c>
      <c r="F2787" s="6" t="str">
        <f>CONCATENATE(tb_SVI[[#This Row],[Nome Município]],"/",tb_SVI[[#This Row],[UF]])</f>
        <v>Pedra do Anta/MG</v>
      </c>
      <c r="G2787" s="1" t="s">
        <v>18</v>
      </c>
      <c r="H2787" s="1" t="s">
        <v>31</v>
      </c>
      <c r="I2787" s="1" t="s">
        <v>512</v>
      </c>
      <c r="J2787" s="1" t="s">
        <v>146</v>
      </c>
      <c r="K2787" s="1" t="s">
        <v>115</v>
      </c>
    </row>
    <row r="2788" spans="1:11" x14ac:dyDescent="0.2">
      <c r="A2788" s="6" t="str">
        <f>INDEX(UF_acronyms!$A$1:$C$28,MATCH(B2788,UF_acronyms!$C$1:$C$28,0),2)</f>
        <v>MG</v>
      </c>
      <c r="B2788" s="1" t="s">
        <v>5237</v>
      </c>
      <c r="C2788" s="1" t="s">
        <v>6369</v>
      </c>
      <c r="D2788" s="1" t="s">
        <v>6370</v>
      </c>
      <c r="E2788" s="11">
        <v>3974</v>
      </c>
      <c r="F2788" s="6" t="str">
        <f>CONCATENATE(tb_SVI[[#This Row],[Nome Município]],"/",tb_SVI[[#This Row],[UF]])</f>
        <v>Pedra do Indaiá/MG</v>
      </c>
      <c r="G2788" s="1" t="s">
        <v>18</v>
      </c>
      <c r="H2788" s="1" t="s">
        <v>360</v>
      </c>
      <c r="I2788" s="1" t="s">
        <v>49</v>
      </c>
      <c r="J2788" s="1" t="s">
        <v>2213</v>
      </c>
      <c r="K2788" s="1" t="s">
        <v>301</v>
      </c>
    </row>
    <row r="2789" spans="1:11" x14ac:dyDescent="0.2">
      <c r="A2789" s="6" t="str">
        <f>INDEX(UF_acronyms!$A$1:$C$28,MATCH(B2789,UF_acronyms!$C$1:$C$28,0),2)</f>
        <v>MG</v>
      </c>
      <c r="B2789" s="1" t="s">
        <v>5237</v>
      </c>
      <c r="C2789" s="1" t="s">
        <v>6371</v>
      </c>
      <c r="D2789" s="1" t="s">
        <v>6372</v>
      </c>
      <c r="E2789" s="11">
        <v>11146</v>
      </c>
      <c r="F2789" s="6" t="str">
        <f>CONCATENATE(tb_SVI[[#This Row],[Nome Município]],"/",tb_SVI[[#This Row],[UF]])</f>
        <v>Pedralva/MG</v>
      </c>
      <c r="G2789" s="1" t="s">
        <v>18</v>
      </c>
      <c r="H2789" s="1" t="s">
        <v>199</v>
      </c>
      <c r="I2789" s="1" t="s">
        <v>5502</v>
      </c>
      <c r="J2789" s="1" t="s">
        <v>990</v>
      </c>
      <c r="K2789" s="1" t="s">
        <v>224</v>
      </c>
    </row>
    <row r="2790" spans="1:11" x14ac:dyDescent="0.2">
      <c r="A2790" s="6" t="str">
        <f>INDEX(UF_acronyms!$A$1:$C$28,MATCH(B2790,UF_acronyms!$C$1:$C$28,0),2)</f>
        <v>MG</v>
      </c>
      <c r="B2790" s="1" t="s">
        <v>5237</v>
      </c>
      <c r="C2790" s="1" t="s">
        <v>6373</v>
      </c>
      <c r="D2790" s="1" t="s">
        <v>6374</v>
      </c>
      <c r="E2790" s="11">
        <v>12212</v>
      </c>
      <c r="F2790" s="6" t="str">
        <f>CONCATENATE(tb_SVI[[#This Row],[Nome Município]],"/",tb_SVI[[#This Row],[UF]])</f>
        <v>Pedras de Maria da Cruz/MG</v>
      </c>
      <c r="G2790" s="1" t="s">
        <v>18</v>
      </c>
      <c r="H2790" s="1" t="s">
        <v>410</v>
      </c>
      <c r="I2790" s="1" t="s">
        <v>1537</v>
      </c>
      <c r="J2790" s="1" t="s">
        <v>148</v>
      </c>
      <c r="K2790" s="1" t="s">
        <v>950</v>
      </c>
    </row>
    <row r="2791" spans="1:11" x14ac:dyDescent="0.2">
      <c r="A2791" s="6" t="str">
        <f>INDEX(UF_acronyms!$A$1:$C$28,MATCH(B2791,UF_acronyms!$C$1:$C$28,0),2)</f>
        <v>MG</v>
      </c>
      <c r="B2791" s="1" t="s">
        <v>5237</v>
      </c>
      <c r="C2791" s="1" t="s">
        <v>6375</v>
      </c>
      <c r="D2791" s="1" t="s">
        <v>6376</v>
      </c>
      <c r="E2791" s="11">
        <v>3643</v>
      </c>
      <c r="F2791" s="6" t="str">
        <f>CONCATENATE(tb_SVI[[#This Row],[Nome Município]],"/",tb_SVI[[#This Row],[UF]])</f>
        <v>Pedrinópolis/MG</v>
      </c>
      <c r="G2791" s="1" t="s">
        <v>18</v>
      </c>
      <c r="H2791" s="1" t="s">
        <v>413</v>
      </c>
      <c r="I2791" s="1" t="s">
        <v>505</v>
      </c>
      <c r="J2791" s="1" t="s">
        <v>268</v>
      </c>
      <c r="K2791" s="1" t="s">
        <v>280</v>
      </c>
    </row>
    <row r="2792" spans="1:11" x14ac:dyDescent="0.2">
      <c r="A2792" s="6" t="str">
        <f>INDEX(UF_acronyms!$A$1:$C$28,MATCH(B2792,UF_acronyms!$C$1:$C$28,0),2)</f>
        <v>MG</v>
      </c>
      <c r="B2792" s="1" t="s">
        <v>5237</v>
      </c>
      <c r="C2792" s="1" t="s">
        <v>6377</v>
      </c>
      <c r="D2792" s="1" t="s">
        <v>6378</v>
      </c>
      <c r="E2792" s="11">
        <v>1806</v>
      </c>
      <c r="F2792" s="6" t="str">
        <f>CONCATENATE(tb_SVI[[#This Row],[Nome Município]],"/",tb_SVI[[#This Row],[UF]])</f>
        <v>Pedro Teixeira/MG</v>
      </c>
      <c r="G2792" s="1" t="s">
        <v>18</v>
      </c>
      <c r="H2792" s="1" t="s">
        <v>224</v>
      </c>
      <c r="I2792" s="1" t="s">
        <v>1359</v>
      </c>
      <c r="J2792" s="1" t="s">
        <v>170</v>
      </c>
      <c r="K2792" s="1" t="s">
        <v>41</v>
      </c>
    </row>
    <row r="2793" spans="1:11" x14ac:dyDescent="0.2">
      <c r="A2793" s="6" t="str">
        <f>INDEX(UF_acronyms!$A$1:$C$28,MATCH(B2793,UF_acronyms!$C$1:$C$28,0),2)</f>
        <v>MG</v>
      </c>
      <c r="B2793" s="1" t="s">
        <v>5237</v>
      </c>
      <c r="C2793" s="1" t="s">
        <v>6379</v>
      </c>
      <c r="D2793" s="1" t="s">
        <v>6380</v>
      </c>
      <c r="E2793" s="11">
        <v>3330</v>
      </c>
      <c r="F2793" s="6" t="str">
        <f>CONCATENATE(tb_SVI[[#This Row],[Nome Município]],"/",tb_SVI[[#This Row],[UF]])</f>
        <v>Pequeri/MG</v>
      </c>
      <c r="G2793" s="1" t="s">
        <v>18</v>
      </c>
      <c r="H2793" s="1" t="s">
        <v>2618</v>
      </c>
      <c r="I2793" s="1" t="s">
        <v>3833</v>
      </c>
      <c r="J2793" s="1" t="s">
        <v>145</v>
      </c>
      <c r="K2793" s="1" t="s">
        <v>2360</v>
      </c>
    </row>
    <row r="2794" spans="1:11" x14ac:dyDescent="0.2">
      <c r="A2794" s="6" t="str">
        <f>INDEX(UF_acronyms!$A$1:$C$28,MATCH(B2794,UF_acronyms!$C$1:$C$28,0),2)</f>
        <v>MG</v>
      </c>
      <c r="B2794" s="1" t="s">
        <v>5237</v>
      </c>
      <c r="C2794" s="1" t="s">
        <v>6381</v>
      </c>
      <c r="D2794" s="1" t="s">
        <v>6382</v>
      </c>
      <c r="E2794" s="11">
        <v>4432</v>
      </c>
      <c r="F2794" s="6" t="str">
        <f>CONCATENATE(tb_SVI[[#This Row],[Nome Município]],"/",tb_SVI[[#This Row],[UF]])</f>
        <v>Pequi/MG</v>
      </c>
      <c r="G2794" s="1" t="s">
        <v>18</v>
      </c>
      <c r="H2794" s="1" t="s">
        <v>2246</v>
      </c>
      <c r="I2794" s="1" t="s">
        <v>2093</v>
      </c>
      <c r="J2794" s="1" t="s">
        <v>1469</v>
      </c>
      <c r="K2794" s="1" t="s">
        <v>54</v>
      </c>
    </row>
    <row r="2795" spans="1:11" x14ac:dyDescent="0.2">
      <c r="A2795" s="6" t="str">
        <f>INDEX(UF_acronyms!$A$1:$C$28,MATCH(B2795,UF_acronyms!$C$1:$C$28,0),2)</f>
        <v>MG</v>
      </c>
      <c r="B2795" s="1" t="s">
        <v>5237</v>
      </c>
      <c r="C2795" s="1" t="s">
        <v>6383</v>
      </c>
      <c r="D2795" s="1" t="s">
        <v>6384</v>
      </c>
      <c r="E2795" s="11">
        <v>11755</v>
      </c>
      <c r="F2795" s="6" t="str">
        <f>CONCATENATE(tb_SVI[[#This Row],[Nome Município]],"/",tb_SVI[[#This Row],[UF]])</f>
        <v>Perdigão/MG</v>
      </c>
      <c r="G2795" s="1" t="s">
        <v>18</v>
      </c>
      <c r="H2795" s="1" t="s">
        <v>1562</v>
      </c>
      <c r="I2795" s="1" t="s">
        <v>2093</v>
      </c>
      <c r="J2795" s="1" t="s">
        <v>176</v>
      </c>
      <c r="K2795" s="1" t="s">
        <v>316</v>
      </c>
    </row>
    <row r="2796" spans="1:11" x14ac:dyDescent="0.2">
      <c r="A2796" s="6" t="str">
        <f>INDEX(UF_acronyms!$A$1:$C$28,MATCH(B2796,UF_acronyms!$C$1:$C$28,0),2)</f>
        <v>MG</v>
      </c>
      <c r="B2796" s="1" t="s">
        <v>5237</v>
      </c>
      <c r="C2796" s="1" t="s">
        <v>6385</v>
      </c>
      <c r="D2796" s="1" t="s">
        <v>6386</v>
      </c>
      <c r="E2796" s="11">
        <v>16321</v>
      </c>
      <c r="F2796" s="6" t="str">
        <f>CONCATENATE(tb_SVI[[#This Row],[Nome Município]],"/",tb_SVI[[#This Row],[UF]])</f>
        <v>Perdizes/MG</v>
      </c>
      <c r="G2796" s="1" t="s">
        <v>18</v>
      </c>
      <c r="H2796" s="1" t="s">
        <v>2025</v>
      </c>
      <c r="I2796" s="1" t="s">
        <v>1481</v>
      </c>
      <c r="J2796" s="1" t="s">
        <v>40</v>
      </c>
      <c r="K2796" s="1" t="s">
        <v>2432</v>
      </c>
    </row>
    <row r="2797" spans="1:11" x14ac:dyDescent="0.2">
      <c r="A2797" s="6" t="str">
        <f>INDEX(UF_acronyms!$A$1:$C$28,MATCH(B2797,UF_acronyms!$C$1:$C$28,0),2)</f>
        <v>MG</v>
      </c>
      <c r="B2797" s="1" t="s">
        <v>5237</v>
      </c>
      <c r="C2797" s="1" t="s">
        <v>6387</v>
      </c>
      <c r="D2797" s="1" t="s">
        <v>6388</v>
      </c>
      <c r="E2797" s="11">
        <v>21485</v>
      </c>
      <c r="F2797" s="6" t="str">
        <f>CONCATENATE(tb_SVI[[#This Row],[Nome Município]],"/",tb_SVI[[#This Row],[UF]])</f>
        <v>Perdões/MG</v>
      </c>
      <c r="G2797" s="1" t="s">
        <v>18</v>
      </c>
      <c r="H2797" s="1" t="s">
        <v>1365</v>
      </c>
      <c r="I2797" s="1" t="s">
        <v>2412</v>
      </c>
      <c r="J2797" s="1" t="s">
        <v>1393</v>
      </c>
      <c r="K2797" s="1" t="s">
        <v>283</v>
      </c>
    </row>
    <row r="2798" spans="1:11" x14ac:dyDescent="0.2">
      <c r="A2798" s="6" t="str">
        <f>INDEX(UF_acronyms!$A$1:$C$28,MATCH(B2798,UF_acronyms!$C$1:$C$28,0),2)</f>
        <v>MG</v>
      </c>
      <c r="B2798" s="1" t="s">
        <v>5237</v>
      </c>
      <c r="C2798" s="1" t="s">
        <v>6389</v>
      </c>
      <c r="D2798" s="1" t="s">
        <v>6390</v>
      </c>
      <c r="E2798" s="11">
        <v>6773</v>
      </c>
      <c r="F2798" s="6" t="str">
        <f>CONCATENATE(tb_SVI[[#This Row],[Nome Município]],"/",tb_SVI[[#This Row],[UF]])</f>
        <v>Periquito/MG</v>
      </c>
      <c r="G2798" s="1" t="s">
        <v>18</v>
      </c>
      <c r="H2798" s="1" t="s">
        <v>207</v>
      </c>
      <c r="I2798" s="1" t="s">
        <v>650</v>
      </c>
      <c r="J2798" s="1" t="s">
        <v>50</v>
      </c>
      <c r="K2798" s="1" t="s">
        <v>1007</v>
      </c>
    </row>
    <row r="2799" spans="1:11" x14ac:dyDescent="0.2">
      <c r="A2799" s="6" t="str">
        <f>INDEX(UF_acronyms!$A$1:$C$28,MATCH(B2799,UF_acronyms!$C$1:$C$28,0),2)</f>
        <v>MG</v>
      </c>
      <c r="B2799" s="1" t="s">
        <v>5237</v>
      </c>
      <c r="C2799" s="1" t="s">
        <v>6391</v>
      </c>
      <c r="D2799" s="1" t="s">
        <v>6392</v>
      </c>
      <c r="E2799" s="11">
        <v>4256</v>
      </c>
      <c r="F2799" s="6" t="str">
        <f>CONCATENATE(tb_SVI[[#This Row],[Nome Município]],"/",tb_SVI[[#This Row],[UF]])</f>
        <v>Pescador/MG</v>
      </c>
      <c r="G2799" s="1" t="s">
        <v>18</v>
      </c>
      <c r="H2799" s="1" t="s">
        <v>1520</v>
      </c>
      <c r="I2799" s="1" t="s">
        <v>2093</v>
      </c>
      <c r="J2799" s="1" t="s">
        <v>75</v>
      </c>
      <c r="K2799" s="1" t="s">
        <v>422</v>
      </c>
    </row>
    <row r="2800" spans="1:11" x14ac:dyDescent="0.2">
      <c r="A2800" s="6" t="str">
        <f>INDEX(UF_acronyms!$A$1:$C$28,MATCH(B2800,UF_acronyms!$C$1:$C$28,0),2)</f>
        <v>MG</v>
      </c>
      <c r="B2800" s="1" t="s">
        <v>5237</v>
      </c>
      <c r="C2800" s="1" t="s">
        <v>6393</v>
      </c>
      <c r="D2800" s="1" t="s">
        <v>6394</v>
      </c>
      <c r="E2800" s="11">
        <v>17537</v>
      </c>
      <c r="F2800" s="6" t="str">
        <f>CONCATENATE(tb_SVI[[#This Row],[Nome Município]],"/",tb_SVI[[#This Row],[UF]])</f>
        <v>Peçanha/MG</v>
      </c>
      <c r="G2800" s="1" t="s">
        <v>18</v>
      </c>
      <c r="H2800" s="1" t="s">
        <v>296</v>
      </c>
      <c r="I2800" s="1" t="s">
        <v>528</v>
      </c>
      <c r="J2800" s="1" t="s">
        <v>349</v>
      </c>
      <c r="K2800" s="1" t="s">
        <v>466</v>
      </c>
    </row>
    <row r="2801" spans="1:11" x14ac:dyDescent="0.2">
      <c r="A2801" s="6" t="str">
        <f>INDEX(UF_acronyms!$A$1:$C$28,MATCH(B2801,UF_acronyms!$C$1:$C$28,0),2)</f>
        <v>MG</v>
      </c>
      <c r="B2801" s="1" t="s">
        <v>5237</v>
      </c>
      <c r="C2801" s="1" t="s">
        <v>6395</v>
      </c>
      <c r="D2801" s="1" t="s">
        <v>6396</v>
      </c>
      <c r="E2801" s="11">
        <v>2733</v>
      </c>
      <c r="F2801" s="6" t="str">
        <f>CONCATENATE(tb_SVI[[#This Row],[Nome Município]],"/",tb_SVI[[#This Row],[UF]])</f>
        <v>Piau/MG</v>
      </c>
      <c r="G2801" s="1" t="s">
        <v>18</v>
      </c>
      <c r="H2801" s="1" t="s">
        <v>286</v>
      </c>
      <c r="I2801" s="1" t="s">
        <v>2157</v>
      </c>
      <c r="J2801" s="1" t="s">
        <v>867</v>
      </c>
      <c r="K2801" s="1" t="s">
        <v>203</v>
      </c>
    </row>
    <row r="2802" spans="1:11" x14ac:dyDescent="0.2">
      <c r="A2802" s="6" t="str">
        <f>INDEX(UF_acronyms!$A$1:$C$28,MATCH(B2802,UF_acronyms!$C$1:$C$28,0),2)</f>
        <v>MG</v>
      </c>
      <c r="B2802" s="1" t="s">
        <v>5237</v>
      </c>
      <c r="C2802" s="1" t="s">
        <v>6397</v>
      </c>
      <c r="D2802" s="1" t="s">
        <v>6398</v>
      </c>
      <c r="E2802" s="11">
        <v>8702</v>
      </c>
      <c r="F2802" s="6" t="str">
        <f>CONCATENATE(tb_SVI[[#This Row],[Nome Município]],"/",tb_SVI[[#This Row],[UF]])</f>
        <v>Piedade de Caratinga/MG</v>
      </c>
      <c r="G2802" s="1" t="s">
        <v>18</v>
      </c>
      <c r="H2802" s="1" t="s">
        <v>1074</v>
      </c>
      <c r="I2802" s="1" t="s">
        <v>2174</v>
      </c>
      <c r="J2802" s="1" t="s">
        <v>249</v>
      </c>
      <c r="K2802" s="1" t="s">
        <v>36</v>
      </c>
    </row>
    <row r="2803" spans="1:11" x14ac:dyDescent="0.2">
      <c r="A2803" s="6" t="str">
        <f>INDEX(UF_acronyms!$A$1:$C$28,MATCH(B2803,UF_acronyms!$C$1:$C$28,0),2)</f>
        <v>MG</v>
      </c>
      <c r="B2803" s="1" t="s">
        <v>5237</v>
      </c>
      <c r="C2803" s="1" t="s">
        <v>6399</v>
      </c>
      <c r="D2803" s="1" t="s">
        <v>6400</v>
      </c>
      <c r="E2803" s="11">
        <v>4140</v>
      </c>
      <c r="F2803" s="6" t="str">
        <f>CONCATENATE(tb_SVI[[#This Row],[Nome Município]],"/",tb_SVI[[#This Row],[UF]])</f>
        <v>Piedade de Ponte Nova/MG</v>
      </c>
      <c r="G2803" s="1" t="s">
        <v>18</v>
      </c>
      <c r="H2803" s="1" t="s">
        <v>161</v>
      </c>
      <c r="I2803" s="1" t="s">
        <v>4403</v>
      </c>
      <c r="J2803" s="1" t="s">
        <v>208</v>
      </c>
      <c r="K2803" s="1" t="s">
        <v>51</v>
      </c>
    </row>
    <row r="2804" spans="1:11" x14ac:dyDescent="0.2">
      <c r="A2804" s="6" t="str">
        <f>INDEX(UF_acronyms!$A$1:$C$28,MATCH(B2804,UF_acronyms!$C$1:$C$28,0),2)</f>
        <v>MG</v>
      </c>
      <c r="B2804" s="1" t="s">
        <v>5237</v>
      </c>
      <c r="C2804" s="1" t="s">
        <v>6401</v>
      </c>
      <c r="D2804" s="1" t="s">
        <v>6402</v>
      </c>
      <c r="E2804" s="11">
        <v>4466</v>
      </c>
      <c r="F2804" s="6" t="str">
        <f>CONCATENATE(tb_SVI[[#This Row],[Nome Município]],"/",tb_SVI[[#This Row],[UF]])</f>
        <v>Piedade do Rio Grande/MG</v>
      </c>
      <c r="G2804" s="1" t="s">
        <v>18</v>
      </c>
      <c r="H2804" s="1" t="s">
        <v>363</v>
      </c>
      <c r="I2804" s="1" t="s">
        <v>702</v>
      </c>
      <c r="J2804" s="1" t="s">
        <v>791</v>
      </c>
      <c r="K2804" s="1" t="s">
        <v>248</v>
      </c>
    </row>
    <row r="2805" spans="1:11" x14ac:dyDescent="0.2">
      <c r="A2805" s="6" t="str">
        <f>INDEX(UF_acronyms!$A$1:$C$28,MATCH(B2805,UF_acronyms!$C$1:$C$28,0),2)</f>
        <v>MG</v>
      </c>
      <c r="B2805" s="1" t="s">
        <v>5237</v>
      </c>
      <c r="C2805" s="1" t="s">
        <v>6403</v>
      </c>
      <c r="D2805" s="1" t="s">
        <v>6404</v>
      </c>
      <c r="E2805" s="11">
        <v>5009</v>
      </c>
      <c r="F2805" s="6" t="str">
        <f>CONCATENATE(tb_SVI[[#This Row],[Nome Município]],"/",tb_SVI[[#This Row],[UF]])</f>
        <v>Piedade dos Gerais/MG</v>
      </c>
      <c r="G2805" s="1" t="s">
        <v>18</v>
      </c>
      <c r="H2805" s="1" t="s">
        <v>1283</v>
      </c>
      <c r="I2805" s="1" t="s">
        <v>2423</v>
      </c>
      <c r="J2805" s="1" t="s">
        <v>937</v>
      </c>
      <c r="K2805" s="1" t="s">
        <v>146</v>
      </c>
    </row>
    <row r="2806" spans="1:11" x14ac:dyDescent="0.2">
      <c r="A2806" s="6" t="str">
        <f>INDEX(UF_acronyms!$A$1:$C$28,MATCH(B2806,UF_acronyms!$C$1:$C$28,0),2)</f>
        <v>MG</v>
      </c>
      <c r="B2806" s="1" t="s">
        <v>5237</v>
      </c>
      <c r="C2806" s="1" t="s">
        <v>6405</v>
      </c>
      <c r="D2806" s="1" t="s">
        <v>6406</v>
      </c>
      <c r="E2806" s="11">
        <v>8688</v>
      </c>
      <c r="F2806" s="6" t="str">
        <f>CONCATENATE(tb_SVI[[#This Row],[Nome Município]],"/",tb_SVI[[#This Row],[UF]])</f>
        <v>Pimenta/MG</v>
      </c>
      <c r="G2806" s="1" t="s">
        <v>18</v>
      </c>
      <c r="H2806" s="1" t="s">
        <v>45</v>
      </c>
      <c r="I2806" s="1" t="s">
        <v>1473</v>
      </c>
      <c r="J2806" s="1" t="s">
        <v>187</v>
      </c>
      <c r="K2806" s="1" t="s">
        <v>1469</v>
      </c>
    </row>
    <row r="2807" spans="1:11" x14ac:dyDescent="0.2">
      <c r="A2807" s="6" t="str">
        <f>INDEX(UF_acronyms!$A$1:$C$28,MATCH(B2807,UF_acronyms!$C$1:$C$28,0),2)</f>
        <v>MG</v>
      </c>
      <c r="B2807" s="1" t="s">
        <v>5237</v>
      </c>
      <c r="C2807" s="1" t="s">
        <v>6407</v>
      </c>
      <c r="D2807" s="1" t="s">
        <v>17612</v>
      </c>
      <c r="E2807" s="11">
        <v>4986</v>
      </c>
      <c r="F2807" s="6" t="str">
        <f>CONCATENATE(tb_SVI[[#This Row],[Nome Município]],"/",tb_SVI[[#This Row],[UF]])</f>
        <v>Pingo d'Água/MG</v>
      </c>
      <c r="G2807" s="1" t="s">
        <v>18</v>
      </c>
      <c r="H2807" s="1" t="s">
        <v>331</v>
      </c>
      <c r="I2807" s="1" t="s">
        <v>1143</v>
      </c>
      <c r="J2807" s="1" t="s">
        <v>225</v>
      </c>
      <c r="K2807" s="1" t="s">
        <v>936</v>
      </c>
    </row>
    <row r="2808" spans="1:11" x14ac:dyDescent="0.2">
      <c r="A2808" s="6" t="str">
        <f>INDEX(UF_acronyms!$A$1:$C$28,MATCH(B2808,UF_acronyms!$C$1:$C$28,0),2)</f>
        <v>MG</v>
      </c>
      <c r="B2808" s="1" t="s">
        <v>5237</v>
      </c>
      <c r="C2808" s="1" t="s">
        <v>6408</v>
      </c>
      <c r="D2808" s="1" t="s">
        <v>6409</v>
      </c>
      <c r="E2808" s="11">
        <v>7524</v>
      </c>
      <c r="F2808" s="6" t="str">
        <f>CONCATENATE(tb_SVI[[#This Row],[Nome Município]],"/",tb_SVI[[#This Row],[UF]])</f>
        <v>Pintópolis/MG</v>
      </c>
      <c r="G2808" s="1" t="s">
        <v>18</v>
      </c>
      <c r="H2808" s="1" t="s">
        <v>867</v>
      </c>
      <c r="I2808" s="1" t="s">
        <v>392</v>
      </c>
      <c r="J2808" s="1" t="s">
        <v>851</v>
      </c>
      <c r="K2808" s="1" t="s">
        <v>296</v>
      </c>
    </row>
    <row r="2809" spans="1:11" x14ac:dyDescent="0.2">
      <c r="A2809" s="6" t="str">
        <f>INDEX(UF_acronyms!$A$1:$C$28,MATCH(B2809,UF_acronyms!$C$1:$C$28,0),2)</f>
        <v>MG</v>
      </c>
      <c r="B2809" s="1" t="s">
        <v>5237</v>
      </c>
      <c r="C2809" s="1" t="s">
        <v>6410</v>
      </c>
      <c r="D2809" s="1" t="s">
        <v>6411</v>
      </c>
      <c r="E2809" s="11">
        <v>6398</v>
      </c>
      <c r="F2809" s="6" t="str">
        <f>CONCATENATE(tb_SVI[[#This Row],[Nome Município]],"/",tb_SVI[[#This Row],[UF]])</f>
        <v>Piracema/MG</v>
      </c>
      <c r="G2809" s="1" t="s">
        <v>18</v>
      </c>
      <c r="H2809" s="1" t="s">
        <v>785</v>
      </c>
      <c r="I2809" s="1" t="s">
        <v>3102</v>
      </c>
      <c r="J2809" s="1" t="s">
        <v>176</v>
      </c>
      <c r="K2809" s="1" t="s">
        <v>703</v>
      </c>
    </row>
    <row r="2810" spans="1:11" x14ac:dyDescent="0.2">
      <c r="A2810" s="6" t="str">
        <f>INDEX(UF_acronyms!$A$1:$C$28,MATCH(B2810,UF_acronyms!$C$1:$C$28,0),2)</f>
        <v>MG</v>
      </c>
      <c r="B2810" s="1" t="s">
        <v>5237</v>
      </c>
      <c r="C2810" s="1" t="s">
        <v>6412</v>
      </c>
      <c r="D2810" s="1" t="s">
        <v>6413</v>
      </c>
      <c r="E2810" s="11">
        <v>6348</v>
      </c>
      <c r="F2810" s="6" t="str">
        <f>CONCATENATE(tb_SVI[[#This Row],[Nome Município]],"/",tb_SVI[[#This Row],[UF]])</f>
        <v>Pirajuba/MG</v>
      </c>
      <c r="G2810" s="1" t="s">
        <v>18</v>
      </c>
      <c r="H2810" s="1" t="s">
        <v>5473</v>
      </c>
      <c r="I2810" s="1" t="s">
        <v>337</v>
      </c>
      <c r="J2810" s="1" t="s">
        <v>231</v>
      </c>
      <c r="K2810" s="1" t="s">
        <v>2427</v>
      </c>
    </row>
    <row r="2811" spans="1:11" x14ac:dyDescent="0.2">
      <c r="A2811" s="6" t="str">
        <f>INDEX(UF_acronyms!$A$1:$C$28,MATCH(B2811,UF_acronyms!$C$1:$C$28,0),2)</f>
        <v>MG</v>
      </c>
      <c r="B2811" s="1" t="s">
        <v>5237</v>
      </c>
      <c r="C2811" s="1" t="s">
        <v>6414</v>
      </c>
      <c r="D2811" s="1" t="s">
        <v>6415</v>
      </c>
      <c r="E2811" s="11">
        <v>17634</v>
      </c>
      <c r="F2811" s="6" t="str">
        <f>CONCATENATE(tb_SVI[[#This Row],[Nome Município]],"/",tb_SVI[[#This Row],[UF]])</f>
        <v>Piranga/MG</v>
      </c>
      <c r="G2811" s="1" t="s">
        <v>18</v>
      </c>
      <c r="H2811" s="1" t="s">
        <v>22</v>
      </c>
      <c r="I2811" s="1" t="s">
        <v>2195</v>
      </c>
      <c r="J2811" s="1" t="s">
        <v>914</v>
      </c>
      <c r="K2811" s="1" t="s">
        <v>34</v>
      </c>
    </row>
    <row r="2812" spans="1:11" x14ac:dyDescent="0.2">
      <c r="A2812" s="6" t="str">
        <f>INDEX(UF_acronyms!$A$1:$C$28,MATCH(B2812,UF_acronyms!$C$1:$C$28,0),2)</f>
        <v>MG</v>
      </c>
      <c r="B2812" s="1" t="s">
        <v>5237</v>
      </c>
      <c r="C2812" s="1" t="s">
        <v>6416</v>
      </c>
      <c r="D2812" s="1" t="s">
        <v>6417</v>
      </c>
      <c r="E2812" s="11">
        <v>8640</v>
      </c>
      <c r="F2812" s="6" t="str">
        <f>CONCATENATE(tb_SVI[[#This Row],[Nome Município]],"/",tb_SVI[[#This Row],[UF]])</f>
        <v>Piranguinho/MG</v>
      </c>
      <c r="G2812" s="1" t="s">
        <v>18</v>
      </c>
      <c r="H2812" s="1" t="s">
        <v>2090</v>
      </c>
      <c r="I2812" s="1" t="s">
        <v>6418</v>
      </c>
      <c r="J2812" s="1" t="s">
        <v>109</v>
      </c>
      <c r="K2812" s="1" t="s">
        <v>109</v>
      </c>
    </row>
    <row r="2813" spans="1:11" x14ac:dyDescent="0.2">
      <c r="A2813" s="6" t="str">
        <f>INDEX(UF_acronyms!$A$1:$C$28,MATCH(B2813,UF_acronyms!$C$1:$C$28,0),2)</f>
        <v>MG</v>
      </c>
      <c r="B2813" s="1" t="s">
        <v>5237</v>
      </c>
      <c r="C2813" s="1" t="s">
        <v>6419</v>
      </c>
      <c r="D2813" s="1" t="s">
        <v>6420</v>
      </c>
      <c r="E2813" s="11">
        <v>5488</v>
      </c>
      <c r="F2813" s="6" t="str">
        <f>CONCATENATE(tb_SVI[[#This Row],[Nome Município]],"/",tb_SVI[[#This Row],[UF]])</f>
        <v>Piranguçu/MG</v>
      </c>
      <c r="G2813" s="1" t="s">
        <v>18</v>
      </c>
      <c r="H2813" s="1" t="s">
        <v>199</v>
      </c>
      <c r="I2813" s="1" t="s">
        <v>1414</v>
      </c>
      <c r="J2813" s="1" t="s">
        <v>1255</v>
      </c>
      <c r="K2813" s="1" t="s">
        <v>866</v>
      </c>
    </row>
    <row r="2814" spans="1:11" x14ac:dyDescent="0.2">
      <c r="A2814" s="6" t="str">
        <f>INDEX(UF_acronyms!$A$1:$C$28,MATCH(B2814,UF_acronyms!$C$1:$C$28,0),2)</f>
        <v>MG</v>
      </c>
      <c r="B2814" s="1" t="s">
        <v>5237</v>
      </c>
      <c r="C2814" s="1" t="s">
        <v>6421</v>
      </c>
      <c r="D2814" s="1" t="s">
        <v>6422</v>
      </c>
      <c r="E2814" s="11">
        <v>10772</v>
      </c>
      <c r="F2814" s="6" t="str">
        <f>CONCATENATE(tb_SVI[[#This Row],[Nome Município]],"/",tb_SVI[[#This Row],[UF]])</f>
        <v>Pirapetinga/MG</v>
      </c>
      <c r="G2814" s="1" t="s">
        <v>18</v>
      </c>
      <c r="H2814" s="1" t="s">
        <v>2117</v>
      </c>
      <c r="I2814" s="1" t="s">
        <v>5656</v>
      </c>
      <c r="J2814" s="1" t="s">
        <v>199</v>
      </c>
      <c r="K2814" s="1" t="s">
        <v>795</v>
      </c>
    </row>
    <row r="2815" spans="1:11" x14ac:dyDescent="0.2">
      <c r="A2815" s="6" t="str">
        <f>INDEX(UF_acronyms!$A$1:$C$28,MATCH(B2815,UF_acronyms!$C$1:$C$28,0),2)</f>
        <v>MG</v>
      </c>
      <c r="B2815" s="1" t="s">
        <v>5237</v>
      </c>
      <c r="C2815" s="1" t="s">
        <v>6423</v>
      </c>
      <c r="D2815" s="1" t="s">
        <v>6424</v>
      </c>
      <c r="E2815" s="11">
        <v>56640</v>
      </c>
      <c r="F2815" s="6" t="str">
        <f>CONCATENATE(tb_SVI[[#This Row],[Nome Município]],"/",tb_SVI[[#This Row],[UF]])</f>
        <v>Pirapora/MG</v>
      </c>
      <c r="G2815" s="1" t="s">
        <v>18</v>
      </c>
      <c r="H2815" s="1" t="s">
        <v>1463</v>
      </c>
      <c r="I2815" s="1" t="s">
        <v>55</v>
      </c>
      <c r="J2815" s="1" t="s">
        <v>866</v>
      </c>
      <c r="K2815" s="1" t="s">
        <v>151</v>
      </c>
    </row>
    <row r="2816" spans="1:11" x14ac:dyDescent="0.2">
      <c r="A2816" s="6" t="str">
        <f>INDEX(UF_acronyms!$A$1:$C$28,MATCH(B2816,UF_acronyms!$C$1:$C$28,0),2)</f>
        <v>MG</v>
      </c>
      <c r="B2816" s="1" t="s">
        <v>5237</v>
      </c>
      <c r="C2816" s="1" t="s">
        <v>6425</v>
      </c>
      <c r="D2816" s="1" t="s">
        <v>6426</v>
      </c>
      <c r="E2816" s="11">
        <v>10759</v>
      </c>
      <c r="F2816" s="6" t="str">
        <f>CONCATENATE(tb_SVI[[#This Row],[Nome Município]],"/",tb_SVI[[#This Row],[UF]])</f>
        <v>Piraúba/MG</v>
      </c>
      <c r="G2816" s="1" t="s">
        <v>18</v>
      </c>
      <c r="H2816" s="1" t="s">
        <v>1973</v>
      </c>
      <c r="I2816" s="1" t="s">
        <v>3046</v>
      </c>
      <c r="J2816" s="1" t="s">
        <v>39</v>
      </c>
      <c r="K2816" s="1" t="s">
        <v>1456</v>
      </c>
    </row>
    <row r="2817" spans="1:11" x14ac:dyDescent="0.2">
      <c r="A2817" s="6" t="str">
        <f>INDEX(UF_acronyms!$A$1:$C$28,MATCH(B2817,UF_acronyms!$C$1:$C$28,0),2)</f>
        <v>MG</v>
      </c>
      <c r="B2817" s="1" t="s">
        <v>5237</v>
      </c>
      <c r="C2817" s="1" t="s">
        <v>6427</v>
      </c>
      <c r="D2817" s="1" t="s">
        <v>6428</v>
      </c>
      <c r="E2817" s="11">
        <v>28215</v>
      </c>
      <c r="F2817" s="6" t="str">
        <f>CONCATENATE(tb_SVI[[#This Row],[Nome Município]],"/",tb_SVI[[#This Row],[UF]])</f>
        <v>Pitangui/MG</v>
      </c>
      <c r="G2817" s="1" t="s">
        <v>18</v>
      </c>
      <c r="H2817" s="1" t="s">
        <v>2804</v>
      </c>
      <c r="I2817" s="1" t="s">
        <v>5605</v>
      </c>
      <c r="J2817" s="1" t="s">
        <v>772</v>
      </c>
      <c r="K2817" s="1" t="s">
        <v>1365</v>
      </c>
    </row>
    <row r="2818" spans="1:11" x14ac:dyDescent="0.2">
      <c r="A2818" s="6" t="str">
        <f>INDEX(UF_acronyms!$A$1:$C$28,MATCH(B2818,UF_acronyms!$C$1:$C$28,0),2)</f>
        <v>MG</v>
      </c>
      <c r="B2818" s="1" t="s">
        <v>5237</v>
      </c>
      <c r="C2818" s="1" t="s">
        <v>6429</v>
      </c>
      <c r="D2818" s="1" t="s">
        <v>6430</v>
      </c>
      <c r="E2818" s="11">
        <v>34918</v>
      </c>
      <c r="F2818" s="6" t="str">
        <f>CONCATENATE(tb_SVI[[#This Row],[Nome Município]],"/",tb_SVI[[#This Row],[UF]])</f>
        <v>Piumhi/MG</v>
      </c>
      <c r="G2818" s="1" t="s">
        <v>18</v>
      </c>
      <c r="H2818" s="1" t="s">
        <v>1567</v>
      </c>
      <c r="I2818" s="1" t="s">
        <v>2618</v>
      </c>
      <c r="J2818" s="1" t="s">
        <v>1065</v>
      </c>
      <c r="K2818" s="1" t="s">
        <v>783</v>
      </c>
    </row>
    <row r="2819" spans="1:11" x14ac:dyDescent="0.2">
      <c r="A2819" s="6" t="str">
        <f>INDEX(UF_acronyms!$A$1:$C$28,MATCH(B2819,UF_acronyms!$C$1:$C$28,0),2)</f>
        <v>MG</v>
      </c>
      <c r="B2819" s="1" t="s">
        <v>5237</v>
      </c>
      <c r="C2819" s="1" t="s">
        <v>6431</v>
      </c>
      <c r="D2819" s="1" t="s">
        <v>6432</v>
      </c>
      <c r="E2819" s="11">
        <v>12292</v>
      </c>
      <c r="F2819" s="6" t="str">
        <f>CONCATENATE(tb_SVI[[#This Row],[Nome Município]],"/",tb_SVI[[#This Row],[UF]])</f>
        <v>Planura/MG</v>
      </c>
      <c r="G2819" s="1" t="s">
        <v>18</v>
      </c>
      <c r="H2819" s="1" t="s">
        <v>1456</v>
      </c>
      <c r="I2819" s="1" t="s">
        <v>1272</v>
      </c>
      <c r="J2819" s="1" t="s">
        <v>1142</v>
      </c>
      <c r="K2819" s="1" t="s">
        <v>48</v>
      </c>
    </row>
    <row r="2820" spans="1:11" x14ac:dyDescent="0.2">
      <c r="A2820" s="6" t="str">
        <f>INDEX(UF_acronyms!$A$1:$C$28,MATCH(B2820,UF_acronyms!$C$1:$C$28,0),2)</f>
        <v>MG</v>
      </c>
      <c r="B2820" s="1" t="s">
        <v>5237</v>
      </c>
      <c r="C2820" s="1" t="s">
        <v>6433</v>
      </c>
      <c r="D2820" s="1" t="s">
        <v>6434</v>
      </c>
      <c r="E2820" s="11">
        <v>8359</v>
      </c>
      <c r="F2820" s="6" t="str">
        <f>CONCATENATE(tb_SVI[[#This Row],[Nome Município]],"/",tb_SVI[[#This Row],[UF]])</f>
        <v>Pocrane/MG</v>
      </c>
      <c r="G2820" s="1" t="s">
        <v>18</v>
      </c>
      <c r="H2820" s="1" t="s">
        <v>217</v>
      </c>
      <c r="I2820" s="1" t="s">
        <v>2984</v>
      </c>
      <c r="J2820" s="1" t="s">
        <v>136</v>
      </c>
      <c r="K2820" s="1" t="s">
        <v>666</v>
      </c>
    </row>
    <row r="2821" spans="1:11" x14ac:dyDescent="0.2">
      <c r="A2821" s="6" t="str">
        <f>INDEX(UF_acronyms!$A$1:$C$28,MATCH(B2821,UF_acronyms!$C$1:$C$28,0),2)</f>
        <v>MG</v>
      </c>
      <c r="B2821" s="1" t="s">
        <v>5237</v>
      </c>
      <c r="C2821" s="1" t="s">
        <v>6435</v>
      </c>
      <c r="D2821" s="1" t="s">
        <v>6436</v>
      </c>
      <c r="E2821" s="11">
        <v>32035</v>
      </c>
      <c r="F2821" s="6" t="str">
        <f>CONCATENATE(tb_SVI[[#This Row],[Nome Município]],"/",tb_SVI[[#This Row],[UF]])</f>
        <v>Pompéu/MG</v>
      </c>
      <c r="G2821" s="1" t="s">
        <v>18</v>
      </c>
      <c r="H2821" s="1" t="s">
        <v>1472</v>
      </c>
      <c r="I2821" s="1" t="s">
        <v>49</v>
      </c>
      <c r="J2821" s="1" t="s">
        <v>466</v>
      </c>
      <c r="K2821" s="1" t="s">
        <v>1397</v>
      </c>
    </row>
    <row r="2822" spans="1:11" x14ac:dyDescent="0.2">
      <c r="A2822" s="6" t="str">
        <f>INDEX(UF_acronyms!$A$1:$C$28,MATCH(B2822,UF_acronyms!$C$1:$C$28,0),2)</f>
        <v>MG</v>
      </c>
      <c r="B2822" s="1" t="s">
        <v>5237</v>
      </c>
      <c r="C2822" s="1" t="s">
        <v>6437</v>
      </c>
      <c r="D2822" s="1" t="s">
        <v>6438</v>
      </c>
      <c r="E2822" s="11">
        <v>59875</v>
      </c>
      <c r="F2822" s="6" t="str">
        <f>CONCATENATE(tb_SVI[[#This Row],[Nome Município]],"/",tb_SVI[[#This Row],[UF]])</f>
        <v>Ponte Nova/MG</v>
      </c>
      <c r="G2822" s="1" t="s">
        <v>18</v>
      </c>
      <c r="H2822" s="1" t="s">
        <v>2577</v>
      </c>
      <c r="I2822" s="1" t="s">
        <v>2118</v>
      </c>
      <c r="J2822" s="1" t="s">
        <v>703</v>
      </c>
      <c r="K2822" s="1" t="s">
        <v>268</v>
      </c>
    </row>
    <row r="2823" spans="1:11" x14ac:dyDescent="0.2">
      <c r="A2823" s="6" t="str">
        <f>INDEX(UF_acronyms!$A$1:$C$28,MATCH(B2823,UF_acronyms!$C$1:$C$28,0),2)</f>
        <v>MG</v>
      </c>
      <c r="B2823" s="1" t="s">
        <v>5237</v>
      </c>
      <c r="C2823" s="1" t="s">
        <v>6439</v>
      </c>
      <c r="D2823" s="1" t="s">
        <v>6440</v>
      </c>
      <c r="E2823" s="11">
        <v>4283</v>
      </c>
      <c r="F2823" s="6" t="str">
        <f>CONCATENATE(tb_SVI[[#This Row],[Nome Município]],"/",tb_SVI[[#This Row],[UF]])</f>
        <v>Ponto Chique/MG</v>
      </c>
      <c r="G2823" s="1" t="s">
        <v>18</v>
      </c>
      <c r="H2823" s="1" t="s">
        <v>26</v>
      </c>
      <c r="I2823" s="1" t="s">
        <v>378</v>
      </c>
      <c r="J2823" s="1" t="s">
        <v>835</v>
      </c>
      <c r="K2823" s="1" t="s">
        <v>857</v>
      </c>
    </row>
    <row r="2824" spans="1:11" x14ac:dyDescent="0.2">
      <c r="A2824" s="6" t="str">
        <f>INDEX(UF_acronyms!$A$1:$C$28,MATCH(B2824,UF_acronyms!$C$1:$C$28,0),2)</f>
        <v>MG</v>
      </c>
      <c r="B2824" s="1" t="s">
        <v>5237</v>
      </c>
      <c r="C2824" s="1" t="s">
        <v>6441</v>
      </c>
      <c r="D2824" s="1" t="s">
        <v>6442</v>
      </c>
      <c r="E2824" s="11">
        <v>12179</v>
      </c>
      <c r="F2824" s="6" t="str">
        <f>CONCATENATE(tb_SVI[[#This Row],[Nome Município]],"/",tb_SVI[[#This Row],[UF]])</f>
        <v>Ponto dos Volantes/MG</v>
      </c>
      <c r="G2824" s="1" t="s">
        <v>18</v>
      </c>
      <c r="H2824" s="1" t="s">
        <v>308</v>
      </c>
      <c r="I2824" s="1" t="s">
        <v>1511</v>
      </c>
      <c r="J2824" s="1" t="s">
        <v>110</v>
      </c>
      <c r="K2824" s="1" t="s">
        <v>122</v>
      </c>
    </row>
    <row r="2825" spans="1:11" x14ac:dyDescent="0.2">
      <c r="A2825" s="6" t="str">
        <f>INDEX(UF_acronyms!$A$1:$C$28,MATCH(B2825,UF_acronyms!$C$1:$C$28,0),2)</f>
        <v>MG</v>
      </c>
      <c r="B2825" s="1" t="s">
        <v>5237</v>
      </c>
      <c r="C2825" s="1" t="s">
        <v>6443</v>
      </c>
      <c r="D2825" s="1" t="s">
        <v>6444</v>
      </c>
      <c r="E2825" s="11">
        <v>37864</v>
      </c>
      <c r="F2825" s="6" t="str">
        <f>CONCATENATE(tb_SVI[[#This Row],[Nome Município]],"/",tb_SVI[[#This Row],[UF]])</f>
        <v>Porteirinha/MG</v>
      </c>
      <c r="G2825" s="1" t="s">
        <v>18</v>
      </c>
      <c r="H2825" s="1" t="s">
        <v>73</v>
      </c>
      <c r="I2825" s="1" t="s">
        <v>1267</v>
      </c>
      <c r="J2825" s="1" t="s">
        <v>51</v>
      </c>
      <c r="K2825" s="1" t="s">
        <v>262</v>
      </c>
    </row>
    <row r="2826" spans="1:11" x14ac:dyDescent="0.2">
      <c r="A2826" s="6" t="str">
        <f>INDEX(UF_acronyms!$A$1:$C$28,MATCH(B2826,UF_acronyms!$C$1:$C$28,0),2)</f>
        <v>MG</v>
      </c>
      <c r="B2826" s="1" t="s">
        <v>5237</v>
      </c>
      <c r="C2826" s="1" t="s">
        <v>6445</v>
      </c>
      <c r="D2826" s="1" t="s">
        <v>6446</v>
      </c>
      <c r="E2826" s="11">
        <v>11348</v>
      </c>
      <c r="F2826" s="6" t="str">
        <f>CONCATENATE(tb_SVI[[#This Row],[Nome Município]],"/",tb_SVI[[#This Row],[UF]])</f>
        <v>Porto Firme/MG</v>
      </c>
      <c r="G2826" s="1" t="s">
        <v>18</v>
      </c>
      <c r="H2826" s="1" t="s">
        <v>301</v>
      </c>
      <c r="I2826" s="1" t="s">
        <v>1593</v>
      </c>
      <c r="J2826" s="1" t="s">
        <v>469</v>
      </c>
      <c r="K2826" s="1" t="s">
        <v>156</v>
      </c>
    </row>
    <row r="2827" spans="1:11" x14ac:dyDescent="0.2">
      <c r="A2827" s="6" t="str">
        <f>INDEX(UF_acronyms!$A$1:$C$28,MATCH(B2827,UF_acronyms!$C$1:$C$28,0),2)</f>
        <v>MG</v>
      </c>
      <c r="B2827" s="1" t="s">
        <v>5237</v>
      </c>
      <c r="C2827" s="1" t="s">
        <v>6447</v>
      </c>
      <c r="D2827" s="1" t="s">
        <v>6448</v>
      </c>
      <c r="E2827" s="11">
        <v>16616</v>
      </c>
      <c r="F2827" s="6" t="str">
        <f>CONCATENATE(tb_SVI[[#This Row],[Nome Município]],"/",tb_SVI[[#This Row],[UF]])</f>
        <v>Poté/MG</v>
      </c>
      <c r="G2827" s="1" t="s">
        <v>18</v>
      </c>
      <c r="H2827" s="1" t="s">
        <v>181</v>
      </c>
      <c r="I2827" s="1" t="s">
        <v>1469</v>
      </c>
      <c r="J2827" s="1" t="s">
        <v>33</v>
      </c>
      <c r="K2827" s="1" t="s">
        <v>543</v>
      </c>
    </row>
    <row r="2828" spans="1:11" x14ac:dyDescent="0.2">
      <c r="A2828" s="6" t="str">
        <f>INDEX(UF_acronyms!$A$1:$C$28,MATCH(B2828,UF_acronyms!$C$1:$C$28,0),2)</f>
        <v>MG</v>
      </c>
      <c r="B2828" s="1" t="s">
        <v>5237</v>
      </c>
      <c r="C2828" s="1" t="s">
        <v>6449</v>
      </c>
      <c r="D2828" s="1" t="s">
        <v>6450</v>
      </c>
      <c r="E2828" s="11">
        <v>152549</v>
      </c>
      <c r="F2828" s="6" t="str">
        <f>CONCATENATE(tb_SVI[[#This Row],[Nome Município]],"/",tb_SVI[[#This Row],[UF]])</f>
        <v>Pouso Alegre/MG</v>
      </c>
      <c r="G2828" s="1" t="s">
        <v>18</v>
      </c>
      <c r="H2828" s="1" t="s">
        <v>118</v>
      </c>
      <c r="I2828" s="1" t="s">
        <v>5278</v>
      </c>
      <c r="J2828" s="1" t="s">
        <v>1664</v>
      </c>
      <c r="K2828" s="1" t="s">
        <v>1572</v>
      </c>
    </row>
    <row r="2829" spans="1:11" x14ac:dyDescent="0.2">
      <c r="A2829" s="6" t="str">
        <f>INDEX(UF_acronyms!$A$1:$C$28,MATCH(B2829,UF_acronyms!$C$1:$C$28,0),2)</f>
        <v>MG</v>
      </c>
      <c r="B2829" s="1" t="s">
        <v>5237</v>
      </c>
      <c r="C2829" s="1" t="s">
        <v>6451</v>
      </c>
      <c r="D2829" s="1" t="s">
        <v>6452</v>
      </c>
      <c r="E2829" s="11">
        <v>5900</v>
      </c>
      <c r="F2829" s="6" t="str">
        <f>CONCATENATE(tb_SVI[[#This Row],[Nome Município]],"/",tb_SVI[[#This Row],[UF]])</f>
        <v>Pouso Alto/MG</v>
      </c>
      <c r="G2829" s="1" t="s">
        <v>18</v>
      </c>
      <c r="H2829" s="1" t="s">
        <v>2577</v>
      </c>
      <c r="I2829" s="1" t="s">
        <v>3102</v>
      </c>
      <c r="J2829" s="1" t="s">
        <v>94</v>
      </c>
      <c r="K2829" s="1" t="s">
        <v>1024</v>
      </c>
    </row>
    <row r="2830" spans="1:11" x14ac:dyDescent="0.2">
      <c r="A2830" s="6" t="str">
        <f>INDEX(UF_acronyms!$A$1:$C$28,MATCH(B2830,UF_acronyms!$C$1:$C$28,0),2)</f>
        <v>MG</v>
      </c>
      <c r="B2830" s="1" t="s">
        <v>5237</v>
      </c>
      <c r="C2830" s="1" t="s">
        <v>6453</v>
      </c>
      <c r="D2830" s="1" t="s">
        <v>6454</v>
      </c>
      <c r="E2830" s="11">
        <v>16846</v>
      </c>
      <c r="F2830" s="6" t="str">
        <f>CONCATENATE(tb_SVI[[#This Row],[Nome Município]],"/",tb_SVI[[#This Row],[UF]])</f>
        <v>Poço Fundo/MG</v>
      </c>
      <c r="G2830" s="1" t="s">
        <v>18</v>
      </c>
      <c r="H2830" s="1" t="s">
        <v>2169</v>
      </c>
      <c r="I2830" s="1" t="s">
        <v>1316</v>
      </c>
      <c r="J2830" s="1" t="s">
        <v>189</v>
      </c>
      <c r="K2830" s="1" t="s">
        <v>283</v>
      </c>
    </row>
    <row r="2831" spans="1:11" x14ac:dyDescent="0.2">
      <c r="A2831" s="6" t="str">
        <f>INDEX(UF_acronyms!$A$1:$C$28,MATCH(B2831,UF_acronyms!$C$1:$C$28,0),2)</f>
        <v>MG</v>
      </c>
      <c r="B2831" s="1" t="s">
        <v>5237</v>
      </c>
      <c r="C2831" s="1" t="s">
        <v>6455</v>
      </c>
      <c r="D2831" s="1" t="s">
        <v>6456</v>
      </c>
      <c r="E2831" s="11">
        <v>168641</v>
      </c>
      <c r="F2831" s="6" t="str">
        <f>CONCATENATE(tb_SVI[[#This Row],[Nome Município]],"/",tb_SVI[[#This Row],[UF]])</f>
        <v>Poços de Caldas/MG</v>
      </c>
      <c r="G2831" s="1" t="s">
        <v>18</v>
      </c>
      <c r="H2831" s="1" t="s">
        <v>74</v>
      </c>
      <c r="I2831" s="1" t="s">
        <v>1452</v>
      </c>
      <c r="J2831" s="1" t="s">
        <v>168</v>
      </c>
      <c r="K2831" s="1" t="s">
        <v>1392</v>
      </c>
    </row>
    <row r="2832" spans="1:11" x14ac:dyDescent="0.2">
      <c r="A2832" s="6" t="str">
        <f>INDEX(UF_acronyms!$A$1:$C$28,MATCH(B2832,UF_acronyms!$C$1:$C$28,0),2)</f>
        <v>MG</v>
      </c>
      <c r="B2832" s="1" t="s">
        <v>5237</v>
      </c>
      <c r="C2832" s="1" t="s">
        <v>6457</v>
      </c>
      <c r="D2832" s="1" t="s">
        <v>6458</v>
      </c>
      <c r="E2832" s="11">
        <v>9080</v>
      </c>
      <c r="F2832" s="6" t="str">
        <f>CONCATENATE(tb_SVI[[#This Row],[Nome Município]],"/",tb_SVI[[#This Row],[UF]])</f>
        <v>Prados/MG</v>
      </c>
      <c r="G2832" s="1" t="s">
        <v>18</v>
      </c>
      <c r="H2832" s="1" t="s">
        <v>706</v>
      </c>
      <c r="I2832" s="1" t="s">
        <v>46</v>
      </c>
      <c r="J2832" s="1" t="s">
        <v>210</v>
      </c>
      <c r="K2832" s="1" t="s">
        <v>324</v>
      </c>
    </row>
    <row r="2833" spans="1:11" x14ac:dyDescent="0.2">
      <c r="A2833" s="6" t="str">
        <f>INDEX(UF_acronyms!$A$1:$C$28,MATCH(B2833,UF_acronyms!$C$1:$C$28,0),2)</f>
        <v>MG</v>
      </c>
      <c r="B2833" s="1" t="s">
        <v>5237</v>
      </c>
      <c r="C2833" s="1" t="s">
        <v>6459</v>
      </c>
      <c r="D2833" s="1" t="s">
        <v>3416</v>
      </c>
      <c r="E2833" s="11">
        <v>28017</v>
      </c>
      <c r="F2833" s="6" t="str">
        <f>CONCATENATE(tb_SVI[[#This Row],[Nome Município]],"/",tb_SVI[[#This Row],[UF]])</f>
        <v>Prata/MG</v>
      </c>
      <c r="G2833" s="1" t="s">
        <v>18</v>
      </c>
      <c r="H2833" s="1" t="s">
        <v>94</v>
      </c>
      <c r="I2833" s="1" t="s">
        <v>133</v>
      </c>
      <c r="J2833" s="1" t="s">
        <v>83</v>
      </c>
      <c r="K2833" s="1" t="s">
        <v>1792</v>
      </c>
    </row>
    <row r="2834" spans="1:11" x14ac:dyDescent="0.2">
      <c r="A2834" s="6" t="str">
        <f>INDEX(UF_acronyms!$A$1:$C$28,MATCH(B2834,UF_acronyms!$C$1:$C$28,0),2)</f>
        <v>MG</v>
      </c>
      <c r="B2834" s="1" t="s">
        <v>5237</v>
      </c>
      <c r="C2834" s="1" t="s">
        <v>6460</v>
      </c>
      <c r="D2834" s="1" t="s">
        <v>6461</v>
      </c>
      <c r="E2834" s="11">
        <v>3631</v>
      </c>
      <c r="F2834" s="6" t="str">
        <f>CONCATENATE(tb_SVI[[#This Row],[Nome Município]],"/",tb_SVI[[#This Row],[UF]])</f>
        <v>Pratinha/MG</v>
      </c>
      <c r="G2834" s="1" t="s">
        <v>18</v>
      </c>
      <c r="H2834" s="1" t="s">
        <v>783</v>
      </c>
      <c r="I2834" s="1" t="s">
        <v>281</v>
      </c>
      <c r="J2834" s="1" t="s">
        <v>1267</v>
      </c>
      <c r="K2834" s="1" t="s">
        <v>718</v>
      </c>
    </row>
    <row r="2835" spans="1:11" x14ac:dyDescent="0.2">
      <c r="A2835" s="6" t="str">
        <f>INDEX(UF_acronyms!$A$1:$C$28,MATCH(B2835,UF_acronyms!$C$1:$C$28,0),2)</f>
        <v>MG</v>
      </c>
      <c r="B2835" s="1" t="s">
        <v>5237</v>
      </c>
      <c r="C2835" s="1" t="s">
        <v>6462</v>
      </c>
      <c r="D2835" s="1" t="s">
        <v>6463</v>
      </c>
      <c r="E2835" s="11">
        <v>8566</v>
      </c>
      <c r="F2835" s="6" t="str">
        <f>CONCATENATE(tb_SVI[[#This Row],[Nome Município]],"/",tb_SVI[[#This Row],[UF]])</f>
        <v>Pratápolis/MG</v>
      </c>
      <c r="G2835" s="1" t="s">
        <v>18</v>
      </c>
      <c r="H2835" s="1" t="s">
        <v>2671</v>
      </c>
      <c r="I2835" s="1" t="s">
        <v>152</v>
      </c>
      <c r="J2835" s="1" t="s">
        <v>1004</v>
      </c>
      <c r="K2835" s="1" t="s">
        <v>1474</v>
      </c>
    </row>
    <row r="2836" spans="1:11" x14ac:dyDescent="0.2">
      <c r="A2836" s="6" t="str">
        <f>INDEX(UF_acronyms!$A$1:$C$28,MATCH(B2836,UF_acronyms!$C$1:$C$28,0),2)</f>
        <v>MG</v>
      </c>
      <c r="B2836" s="1" t="s">
        <v>5237</v>
      </c>
      <c r="C2836" s="1" t="s">
        <v>6464</v>
      </c>
      <c r="D2836" s="1" t="s">
        <v>6465</v>
      </c>
      <c r="E2836" s="11">
        <v>5341</v>
      </c>
      <c r="F2836" s="6" t="str">
        <f>CONCATENATE(tb_SVI[[#This Row],[Nome Município]],"/",tb_SVI[[#This Row],[UF]])</f>
        <v>Presidente Bernardes/MG</v>
      </c>
      <c r="G2836" s="1" t="s">
        <v>18</v>
      </c>
      <c r="H2836" s="1" t="s">
        <v>5245</v>
      </c>
      <c r="I2836" s="1" t="s">
        <v>1473</v>
      </c>
      <c r="J2836" s="1" t="s">
        <v>135</v>
      </c>
      <c r="K2836" s="1" t="s">
        <v>144</v>
      </c>
    </row>
    <row r="2837" spans="1:11" x14ac:dyDescent="0.2">
      <c r="A2837" s="6" t="str">
        <f>INDEX(UF_acronyms!$A$1:$C$28,MATCH(B2837,UF_acronyms!$C$1:$C$28,0),2)</f>
        <v>MG</v>
      </c>
      <c r="B2837" s="1" t="s">
        <v>5237</v>
      </c>
      <c r="C2837" s="1" t="s">
        <v>6466</v>
      </c>
      <c r="D2837" s="1" t="s">
        <v>1637</v>
      </c>
      <c r="E2837" s="11">
        <v>3606</v>
      </c>
      <c r="F2837" s="6" t="str">
        <f>CONCATENATE(tb_SVI[[#This Row],[Nome Município]],"/",tb_SVI[[#This Row],[UF]])</f>
        <v>Presidente Juscelino/MG</v>
      </c>
      <c r="G2837" s="1" t="s">
        <v>18</v>
      </c>
      <c r="H2837" s="1" t="s">
        <v>39</v>
      </c>
      <c r="I2837" s="1" t="s">
        <v>1927</v>
      </c>
      <c r="J2837" s="1" t="s">
        <v>73</v>
      </c>
      <c r="K2837" s="1" t="s">
        <v>638</v>
      </c>
    </row>
    <row r="2838" spans="1:11" x14ac:dyDescent="0.2">
      <c r="A2838" s="6" t="str">
        <f>INDEX(UF_acronyms!$A$1:$C$28,MATCH(B2838,UF_acronyms!$C$1:$C$28,0),2)</f>
        <v>MG</v>
      </c>
      <c r="B2838" s="1" t="s">
        <v>5237</v>
      </c>
      <c r="C2838" s="1" t="s">
        <v>6467</v>
      </c>
      <c r="D2838" s="1" t="s">
        <v>6468</v>
      </c>
      <c r="E2838" s="11">
        <v>3001</v>
      </c>
      <c r="F2838" s="6" t="str">
        <f>CONCATENATE(tb_SVI[[#This Row],[Nome Município]],"/",tb_SVI[[#This Row],[UF]])</f>
        <v>Presidente Kubitschek/MG</v>
      </c>
      <c r="G2838" s="1" t="s">
        <v>18</v>
      </c>
      <c r="H2838" s="1" t="s">
        <v>1337</v>
      </c>
      <c r="I2838" s="1" t="s">
        <v>1524</v>
      </c>
      <c r="J2838" s="1" t="s">
        <v>297</v>
      </c>
      <c r="K2838" s="1" t="s">
        <v>34</v>
      </c>
    </row>
    <row r="2839" spans="1:11" x14ac:dyDescent="0.2">
      <c r="A2839" s="6" t="str">
        <f>INDEX(UF_acronyms!$A$1:$C$28,MATCH(B2839,UF_acronyms!$C$1:$C$28,0),2)</f>
        <v>MG</v>
      </c>
      <c r="B2839" s="1" t="s">
        <v>5237</v>
      </c>
      <c r="C2839" s="1" t="s">
        <v>6469</v>
      </c>
      <c r="D2839" s="1" t="s">
        <v>6470</v>
      </c>
      <c r="E2839" s="11">
        <v>19627</v>
      </c>
      <c r="F2839" s="6" t="str">
        <f>CONCATENATE(tb_SVI[[#This Row],[Nome Município]],"/",tb_SVI[[#This Row],[UF]])</f>
        <v>Presidente Olegário/MG</v>
      </c>
      <c r="G2839" s="1" t="s">
        <v>18</v>
      </c>
      <c r="H2839" s="1" t="s">
        <v>145</v>
      </c>
      <c r="I2839" s="1" t="s">
        <v>526</v>
      </c>
      <c r="J2839" s="1" t="s">
        <v>1108</v>
      </c>
      <c r="K2839" s="1" t="s">
        <v>529</v>
      </c>
    </row>
    <row r="2840" spans="1:11" x14ac:dyDescent="0.2">
      <c r="A2840" s="6" t="str">
        <f>INDEX(UF_acronyms!$A$1:$C$28,MATCH(B2840,UF_acronyms!$C$1:$C$28,0),2)</f>
        <v>MG</v>
      </c>
      <c r="B2840" s="1" t="s">
        <v>5237</v>
      </c>
      <c r="C2840" s="1" t="s">
        <v>6471</v>
      </c>
      <c r="D2840" s="1" t="s">
        <v>6472</v>
      </c>
      <c r="E2840" s="11">
        <v>10834</v>
      </c>
      <c r="F2840" s="6" t="str">
        <f>CONCATENATE(tb_SVI[[#This Row],[Nome Município]],"/",tb_SVI[[#This Row],[UF]])</f>
        <v>Prudente de Morais/MG</v>
      </c>
      <c r="G2840" s="1" t="s">
        <v>18</v>
      </c>
      <c r="H2840" s="1" t="s">
        <v>40</v>
      </c>
      <c r="I2840" s="1" t="s">
        <v>2101</v>
      </c>
      <c r="J2840" s="1" t="s">
        <v>282</v>
      </c>
      <c r="K2840" s="1" t="s">
        <v>1397</v>
      </c>
    </row>
    <row r="2841" spans="1:11" x14ac:dyDescent="0.2">
      <c r="A2841" s="6" t="str">
        <f>INDEX(UF_acronyms!$A$1:$C$28,MATCH(B2841,UF_acronyms!$C$1:$C$28,0),2)</f>
        <v>MG</v>
      </c>
      <c r="B2841" s="1" t="s">
        <v>5237</v>
      </c>
      <c r="C2841" s="1" t="s">
        <v>6473</v>
      </c>
      <c r="D2841" s="1" t="s">
        <v>6474</v>
      </c>
      <c r="E2841" s="11">
        <v>3584</v>
      </c>
      <c r="F2841" s="6" t="str">
        <f>CONCATENATE(tb_SVI[[#This Row],[Nome Município]],"/",tb_SVI[[#This Row],[UF]])</f>
        <v>Quartel Geral/MG</v>
      </c>
      <c r="G2841" s="1" t="s">
        <v>18</v>
      </c>
      <c r="H2841" s="1" t="s">
        <v>268</v>
      </c>
      <c r="I2841" s="1" t="s">
        <v>143</v>
      </c>
      <c r="J2841" s="1" t="s">
        <v>408</v>
      </c>
      <c r="K2841" s="1" t="s">
        <v>275</v>
      </c>
    </row>
    <row r="2842" spans="1:11" x14ac:dyDescent="0.2">
      <c r="A2842" s="6" t="str">
        <f>INDEX(UF_acronyms!$A$1:$C$28,MATCH(B2842,UF_acronyms!$C$1:$C$28,0),2)</f>
        <v>MG</v>
      </c>
      <c r="B2842" s="1" t="s">
        <v>5237</v>
      </c>
      <c r="C2842" s="1" t="s">
        <v>6475</v>
      </c>
      <c r="D2842" s="1" t="s">
        <v>6476</v>
      </c>
      <c r="E2842" s="11">
        <v>1943</v>
      </c>
      <c r="F2842" s="6" t="str">
        <f>CONCATENATE(tb_SVI[[#This Row],[Nome Município]],"/",tb_SVI[[#This Row],[UF]])</f>
        <v>Queluzito/MG</v>
      </c>
      <c r="G2842" s="1" t="s">
        <v>18</v>
      </c>
      <c r="H2842" s="1" t="s">
        <v>196</v>
      </c>
      <c r="I2842" s="1" t="s">
        <v>361</v>
      </c>
      <c r="J2842" s="1" t="s">
        <v>362</v>
      </c>
      <c r="K2842" s="1" t="s">
        <v>1065</v>
      </c>
    </row>
    <row r="2843" spans="1:11" x14ac:dyDescent="0.2">
      <c r="A2843" s="6" t="str">
        <f>INDEX(UF_acronyms!$A$1:$C$28,MATCH(B2843,UF_acronyms!$C$1:$C$28,0),2)</f>
        <v>MG</v>
      </c>
      <c r="B2843" s="1" t="s">
        <v>5237</v>
      </c>
      <c r="C2843" s="1" t="s">
        <v>6477</v>
      </c>
      <c r="D2843" s="1" t="s">
        <v>6478</v>
      </c>
      <c r="E2843" s="11">
        <v>23711</v>
      </c>
      <c r="F2843" s="6" t="str">
        <f>CONCATENATE(tb_SVI[[#This Row],[Nome Município]],"/",tb_SVI[[#This Row],[UF]])</f>
        <v>Raul Soares/MG</v>
      </c>
      <c r="G2843" s="1" t="s">
        <v>18</v>
      </c>
      <c r="H2843" s="1" t="s">
        <v>109</v>
      </c>
      <c r="I2843" s="1" t="s">
        <v>1247</v>
      </c>
      <c r="J2843" s="1" t="s">
        <v>1113</v>
      </c>
      <c r="K2843" s="1" t="s">
        <v>95</v>
      </c>
    </row>
    <row r="2844" spans="1:11" x14ac:dyDescent="0.2">
      <c r="A2844" s="6" t="str">
        <f>INDEX(UF_acronyms!$A$1:$C$28,MATCH(B2844,UF_acronyms!$C$1:$C$28,0),2)</f>
        <v>MG</v>
      </c>
      <c r="B2844" s="1" t="s">
        <v>5237</v>
      </c>
      <c r="C2844" s="1" t="s">
        <v>6479</v>
      </c>
      <c r="D2844" s="1" t="s">
        <v>6480</v>
      </c>
      <c r="E2844" s="11">
        <v>10520</v>
      </c>
      <c r="F2844" s="6" t="str">
        <f>CONCATENATE(tb_SVI[[#This Row],[Nome Município]],"/",tb_SVI[[#This Row],[UF]])</f>
        <v>Recreio/MG</v>
      </c>
      <c r="G2844" s="1" t="s">
        <v>18</v>
      </c>
      <c r="H2844" s="1" t="s">
        <v>1365</v>
      </c>
      <c r="I2844" s="1" t="s">
        <v>3165</v>
      </c>
      <c r="J2844" s="1" t="s">
        <v>51</v>
      </c>
      <c r="K2844" s="1" t="s">
        <v>362</v>
      </c>
    </row>
    <row r="2845" spans="1:11" x14ac:dyDescent="0.2">
      <c r="A2845" s="6" t="str">
        <f>INDEX(UF_acronyms!$A$1:$C$28,MATCH(B2845,UF_acronyms!$C$1:$C$28,0),2)</f>
        <v>MG</v>
      </c>
      <c r="B2845" s="1" t="s">
        <v>5237</v>
      </c>
      <c r="C2845" s="1" t="s">
        <v>6481</v>
      </c>
      <c r="D2845" s="1" t="s">
        <v>6482</v>
      </c>
      <c r="E2845" s="11">
        <v>7201</v>
      </c>
      <c r="F2845" s="6" t="str">
        <f>CONCATENATE(tb_SVI[[#This Row],[Nome Município]],"/",tb_SVI[[#This Row],[UF]])</f>
        <v>Reduto/MG</v>
      </c>
      <c r="G2845" s="1" t="s">
        <v>18</v>
      </c>
      <c r="H2845" s="1" t="s">
        <v>32</v>
      </c>
      <c r="I2845" s="1" t="s">
        <v>1330</v>
      </c>
      <c r="J2845" s="1" t="s">
        <v>430</v>
      </c>
      <c r="K2845" s="1" t="s">
        <v>908</v>
      </c>
    </row>
    <row r="2846" spans="1:11" x14ac:dyDescent="0.2">
      <c r="A2846" s="6" t="str">
        <f>INDEX(UF_acronyms!$A$1:$C$28,MATCH(B2846,UF_acronyms!$C$1:$C$28,0),2)</f>
        <v>MG</v>
      </c>
      <c r="B2846" s="1" t="s">
        <v>5237</v>
      </c>
      <c r="C2846" s="1" t="s">
        <v>6483</v>
      </c>
      <c r="D2846" s="1" t="s">
        <v>6484</v>
      </c>
      <c r="E2846" s="11">
        <v>11540</v>
      </c>
      <c r="F2846" s="6" t="str">
        <f>CONCATENATE(tb_SVI[[#This Row],[Nome Município]],"/",tb_SVI[[#This Row],[UF]])</f>
        <v>Resende Costa/MG</v>
      </c>
      <c r="G2846" s="1" t="s">
        <v>18</v>
      </c>
      <c r="H2846" s="1" t="s">
        <v>48</v>
      </c>
      <c r="I2846" s="1" t="s">
        <v>391</v>
      </c>
      <c r="J2846" s="1" t="s">
        <v>271</v>
      </c>
      <c r="K2846" s="1" t="s">
        <v>2083</v>
      </c>
    </row>
    <row r="2847" spans="1:11" x14ac:dyDescent="0.2">
      <c r="A2847" s="6" t="str">
        <f>INDEX(UF_acronyms!$A$1:$C$28,MATCH(B2847,UF_acronyms!$C$1:$C$28,0),2)</f>
        <v>MG</v>
      </c>
      <c r="B2847" s="1" t="s">
        <v>5237</v>
      </c>
      <c r="C2847" s="1" t="s">
        <v>6485</v>
      </c>
      <c r="D2847" s="1" t="s">
        <v>6486</v>
      </c>
      <c r="E2847" s="11">
        <v>17396</v>
      </c>
      <c r="F2847" s="6" t="str">
        <f>CONCATENATE(tb_SVI[[#This Row],[Nome Município]],"/",tb_SVI[[#This Row],[UF]])</f>
        <v>Resplendor/MG</v>
      </c>
      <c r="G2847" s="1" t="s">
        <v>18</v>
      </c>
      <c r="H2847" s="1" t="s">
        <v>301</v>
      </c>
      <c r="I2847" s="1" t="s">
        <v>2990</v>
      </c>
      <c r="J2847" s="1" t="s">
        <v>249</v>
      </c>
      <c r="K2847" s="1" t="s">
        <v>691</v>
      </c>
    </row>
    <row r="2848" spans="1:11" x14ac:dyDescent="0.2">
      <c r="A2848" s="6" t="str">
        <f>INDEX(UF_acronyms!$A$1:$C$28,MATCH(B2848,UF_acronyms!$C$1:$C$28,0),2)</f>
        <v>MG</v>
      </c>
      <c r="B2848" s="1" t="s">
        <v>5237</v>
      </c>
      <c r="C2848" s="1" t="s">
        <v>6487</v>
      </c>
      <c r="D2848" s="1" t="s">
        <v>6488</v>
      </c>
      <c r="E2848" s="11">
        <v>4817</v>
      </c>
      <c r="F2848" s="6" t="str">
        <f>CONCATENATE(tb_SVI[[#This Row],[Nome Município]],"/",tb_SVI[[#This Row],[UF]])</f>
        <v>Ressaquinha/MG</v>
      </c>
      <c r="G2848" s="1" t="s">
        <v>18</v>
      </c>
      <c r="H2848" s="1" t="s">
        <v>1108</v>
      </c>
      <c r="I2848" s="1" t="s">
        <v>1389</v>
      </c>
      <c r="J2848" s="1" t="s">
        <v>526</v>
      </c>
      <c r="K2848" s="1" t="s">
        <v>997</v>
      </c>
    </row>
    <row r="2849" spans="1:11" x14ac:dyDescent="0.2">
      <c r="A2849" s="6" t="str">
        <f>INDEX(UF_acronyms!$A$1:$C$28,MATCH(B2849,UF_acronyms!$C$1:$C$28,0),2)</f>
        <v>MG</v>
      </c>
      <c r="B2849" s="1" t="s">
        <v>5237</v>
      </c>
      <c r="C2849" s="1" t="s">
        <v>6489</v>
      </c>
      <c r="D2849" s="1" t="s">
        <v>1318</v>
      </c>
      <c r="E2849" s="11">
        <v>8134</v>
      </c>
      <c r="F2849" s="6" t="str">
        <f>CONCATENATE(tb_SVI[[#This Row],[Nome Município]],"/",tb_SVI[[#This Row],[UF]])</f>
        <v>Riachinho/MG</v>
      </c>
      <c r="G2849" s="1" t="s">
        <v>18</v>
      </c>
      <c r="H2849" s="1" t="s">
        <v>260</v>
      </c>
      <c r="I2849" s="1" t="s">
        <v>394</v>
      </c>
      <c r="J2849" s="1" t="s">
        <v>894</v>
      </c>
      <c r="K2849" s="1" t="s">
        <v>303</v>
      </c>
    </row>
    <row r="2850" spans="1:11" x14ac:dyDescent="0.2">
      <c r="A2850" s="6" t="str">
        <f>INDEX(UF_acronyms!$A$1:$C$28,MATCH(B2850,UF_acronyms!$C$1:$C$28,0),2)</f>
        <v>MG</v>
      </c>
      <c r="B2850" s="1" t="s">
        <v>5237</v>
      </c>
      <c r="C2850" s="1" t="s">
        <v>6490</v>
      </c>
      <c r="D2850" s="1" t="s">
        <v>6491</v>
      </c>
      <c r="E2850" s="11">
        <v>9476</v>
      </c>
      <c r="F2850" s="6" t="str">
        <f>CONCATENATE(tb_SVI[[#This Row],[Nome Município]],"/",tb_SVI[[#This Row],[UF]])</f>
        <v>Riacho dos Machados/MG</v>
      </c>
      <c r="G2850" s="1" t="s">
        <v>18</v>
      </c>
      <c r="H2850" s="1" t="s">
        <v>484</v>
      </c>
      <c r="I2850" s="1" t="s">
        <v>703</v>
      </c>
      <c r="J2850" s="1" t="s">
        <v>123</v>
      </c>
      <c r="K2850" s="1" t="s">
        <v>265</v>
      </c>
    </row>
    <row r="2851" spans="1:11" x14ac:dyDescent="0.2">
      <c r="A2851" s="6" t="str">
        <f>INDEX(UF_acronyms!$A$1:$C$28,MATCH(B2851,UF_acronyms!$C$1:$C$28,0),2)</f>
        <v>MG</v>
      </c>
      <c r="B2851" s="1" t="s">
        <v>5237</v>
      </c>
      <c r="C2851" s="1" t="s">
        <v>6492</v>
      </c>
      <c r="D2851" s="1" t="s">
        <v>6493</v>
      </c>
      <c r="E2851" s="11">
        <v>4047</v>
      </c>
      <c r="F2851" s="6" t="str">
        <f>CONCATENATE(tb_SVI[[#This Row],[Nome Município]],"/",tb_SVI[[#This Row],[UF]])</f>
        <v>Ribeirão Vermelho/MG</v>
      </c>
      <c r="G2851" s="1" t="s">
        <v>18</v>
      </c>
      <c r="H2851" s="1" t="s">
        <v>1402</v>
      </c>
      <c r="I2851" s="1" t="s">
        <v>2618</v>
      </c>
      <c r="J2851" s="1" t="s">
        <v>1292</v>
      </c>
      <c r="K2851" s="1" t="s">
        <v>215</v>
      </c>
    </row>
    <row r="2852" spans="1:11" x14ac:dyDescent="0.2">
      <c r="A2852" s="6" t="str">
        <f>INDEX(UF_acronyms!$A$1:$C$28,MATCH(B2852,UF_acronyms!$C$1:$C$28,0),2)</f>
        <v>MG</v>
      </c>
      <c r="B2852" s="1" t="s">
        <v>5237</v>
      </c>
      <c r="C2852" s="1" t="s">
        <v>6494</v>
      </c>
      <c r="D2852" s="1" t="s">
        <v>6495</v>
      </c>
      <c r="E2852" s="11">
        <v>13473</v>
      </c>
      <c r="F2852" s="6" t="str">
        <f>CONCATENATE(tb_SVI[[#This Row],[Nome Município]],"/",tb_SVI[[#This Row],[UF]])</f>
        <v>Rio Casca/MG</v>
      </c>
      <c r="G2852" s="1" t="s">
        <v>18</v>
      </c>
      <c r="H2852" s="1" t="s">
        <v>133</v>
      </c>
      <c r="I2852" s="1" t="s">
        <v>1973</v>
      </c>
      <c r="J2852" s="1" t="s">
        <v>208</v>
      </c>
      <c r="K2852" s="1" t="s">
        <v>56</v>
      </c>
    </row>
    <row r="2853" spans="1:11" x14ac:dyDescent="0.2">
      <c r="A2853" s="6" t="str">
        <f>INDEX(UF_acronyms!$A$1:$C$28,MATCH(B2853,UF_acronyms!$C$1:$C$28,0),2)</f>
        <v>MG</v>
      </c>
      <c r="B2853" s="1" t="s">
        <v>5237</v>
      </c>
      <c r="C2853" s="1" t="s">
        <v>6496</v>
      </c>
      <c r="D2853" s="1" t="s">
        <v>6497</v>
      </c>
      <c r="E2853" s="11">
        <v>2620</v>
      </c>
      <c r="F2853" s="6" t="str">
        <f>CONCATENATE(tb_SVI[[#This Row],[Nome Município]],"/",tb_SVI[[#This Row],[UF]])</f>
        <v>Rio Doce/MG</v>
      </c>
      <c r="G2853" s="1" t="s">
        <v>18</v>
      </c>
      <c r="H2853" s="1" t="s">
        <v>526</v>
      </c>
      <c r="I2853" s="1" t="s">
        <v>1316</v>
      </c>
      <c r="J2853" s="1" t="s">
        <v>469</v>
      </c>
      <c r="K2853" s="1" t="s">
        <v>728</v>
      </c>
    </row>
    <row r="2854" spans="1:11" x14ac:dyDescent="0.2">
      <c r="A2854" s="6" t="str">
        <f>INDEX(UF_acronyms!$A$1:$C$28,MATCH(B2854,UF_acronyms!$C$1:$C$28,0),2)</f>
        <v>MG</v>
      </c>
      <c r="B2854" s="1" t="s">
        <v>5237</v>
      </c>
      <c r="C2854" s="1" t="s">
        <v>6498</v>
      </c>
      <c r="D2854" s="1" t="s">
        <v>6499</v>
      </c>
      <c r="E2854" s="11">
        <v>5402</v>
      </c>
      <c r="F2854" s="6" t="str">
        <f>CONCATENATE(tb_SVI[[#This Row],[Nome Município]],"/",tb_SVI[[#This Row],[UF]])</f>
        <v>Rio Espera/MG</v>
      </c>
      <c r="G2854" s="1" t="s">
        <v>18</v>
      </c>
      <c r="H2854" s="1" t="s">
        <v>348</v>
      </c>
      <c r="I2854" s="1" t="s">
        <v>1413</v>
      </c>
      <c r="J2854" s="1" t="s">
        <v>410</v>
      </c>
      <c r="K2854" s="1" t="s">
        <v>581</v>
      </c>
    </row>
    <row r="2855" spans="1:11" x14ac:dyDescent="0.2">
      <c r="A2855" s="6" t="str">
        <f>INDEX(UF_acronyms!$A$1:$C$28,MATCH(B2855,UF_acronyms!$C$1:$C$28,0),2)</f>
        <v>MG</v>
      </c>
      <c r="B2855" s="1" t="s">
        <v>5237</v>
      </c>
      <c r="C2855" s="1" t="s">
        <v>6500</v>
      </c>
      <c r="D2855" s="1" t="s">
        <v>6501</v>
      </c>
      <c r="E2855" s="11">
        <v>8957</v>
      </c>
      <c r="F2855" s="6" t="str">
        <f>CONCATENATE(tb_SVI[[#This Row],[Nome Município]],"/",tb_SVI[[#This Row],[UF]])</f>
        <v>Rio Novo/MG</v>
      </c>
      <c r="G2855" s="1" t="s">
        <v>18</v>
      </c>
      <c r="H2855" s="1" t="s">
        <v>2262</v>
      </c>
      <c r="I2855" s="1" t="s">
        <v>1461</v>
      </c>
      <c r="J2855" s="1" t="s">
        <v>1244</v>
      </c>
      <c r="K2855" s="1" t="s">
        <v>275</v>
      </c>
    </row>
    <row r="2856" spans="1:11" x14ac:dyDescent="0.2">
      <c r="A2856" s="6" t="str">
        <f>INDEX(UF_acronyms!$A$1:$C$28,MATCH(B2856,UF_acronyms!$C$1:$C$28,0),2)</f>
        <v>MG</v>
      </c>
      <c r="B2856" s="1" t="s">
        <v>5237</v>
      </c>
      <c r="C2856" s="1" t="s">
        <v>6502</v>
      </c>
      <c r="D2856" s="1" t="s">
        <v>6503</v>
      </c>
      <c r="E2856" s="11">
        <v>12335</v>
      </c>
      <c r="F2856" s="6" t="str">
        <f>CONCATENATE(tb_SVI[[#This Row],[Nome Município]],"/",tb_SVI[[#This Row],[UF]])</f>
        <v>Rio Paranaíba/MG</v>
      </c>
      <c r="G2856" s="1" t="s">
        <v>18</v>
      </c>
      <c r="H2856" s="1" t="s">
        <v>2181</v>
      </c>
      <c r="I2856" s="1" t="s">
        <v>3249</v>
      </c>
      <c r="J2856" s="1" t="s">
        <v>189</v>
      </c>
      <c r="K2856" s="1" t="s">
        <v>54</v>
      </c>
    </row>
    <row r="2857" spans="1:11" x14ac:dyDescent="0.2">
      <c r="A2857" s="6" t="str">
        <f>INDEX(UF_acronyms!$A$1:$C$28,MATCH(B2857,UF_acronyms!$C$1:$C$28,0),2)</f>
        <v>MG</v>
      </c>
      <c r="B2857" s="1" t="s">
        <v>5237</v>
      </c>
      <c r="C2857" s="1" t="s">
        <v>6504</v>
      </c>
      <c r="D2857" s="1" t="s">
        <v>6505</v>
      </c>
      <c r="E2857" s="11">
        <v>31045</v>
      </c>
      <c r="F2857" s="6" t="str">
        <f>CONCATENATE(tb_SVI[[#This Row],[Nome Município]],"/",tb_SVI[[#This Row],[UF]])</f>
        <v>Rio Pardo de Minas/MG</v>
      </c>
      <c r="G2857" s="1" t="s">
        <v>18</v>
      </c>
      <c r="H2857" s="1" t="s">
        <v>203</v>
      </c>
      <c r="I2857" s="1" t="s">
        <v>1460</v>
      </c>
      <c r="J2857" s="1" t="s">
        <v>851</v>
      </c>
      <c r="K2857" s="1" t="s">
        <v>300</v>
      </c>
    </row>
    <row r="2858" spans="1:11" x14ac:dyDescent="0.2">
      <c r="A2858" s="6" t="str">
        <f>INDEX(UF_acronyms!$A$1:$C$28,MATCH(B2858,UF_acronyms!$C$1:$C$28,0),2)</f>
        <v>MG</v>
      </c>
      <c r="B2858" s="1" t="s">
        <v>5237</v>
      </c>
      <c r="C2858" s="1" t="s">
        <v>6506</v>
      </c>
      <c r="D2858" s="1" t="s">
        <v>6507</v>
      </c>
      <c r="E2858" s="11">
        <v>14332</v>
      </c>
      <c r="F2858" s="6" t="str">
        <f>CONCATENATE(tb_SVI[[#This Row],[Nome Município]],"/",tb_SVI[[#This Row],[UF]])</f>
        <v>Rio Piracicaba/MG</v>
      </c>
      <c r="G2858" s="1" t="s">
        <v>18</v>
      </c>
      <c r="H2858" s="1" t="s">
        <v>1365</v>
      </c>
      <c r="I2858" s="1" t="s">
        <v>5688</v>
      </c>
      <c r="J2858" s="1" t="s">
        <v>1108</v>
      </c>
      <c r="K2858" s="1" t="s">
        <v>505</v>
      </c>
    </row>
    <row r="2859" spans="1:11" x14ac:dyDescent="0.2">
      <c r="A2859" s="6" t="str">
        <f>INDEX(UF_acronyms!$A$1:$C$28,MATCH(B2859,UF_acronyms!$C$1:$C$28,0),2)</f>
        <v>MG</v>
      </c>
      <c r="B2859" s="1" t="s">
        <v>5237</v>
      </c>
      <c r="C2859" s="1" t="s">
        <v>6508</v>
      </c>
      <c r="D2859" s="1" t="s">
        <v>6509</v>
      </c>
      <c r="E2859" s="11">
        <v>17959</v>
      </c>
      <c r="F2859" s="6" t="str">
        <f>CONCATENATE(tb_SVI[[#This Row],[Nome Município]],"/",tb_SVI[[#This Row],[UF]])</f>
        <v>Rio Pomba/MG</v>
      </c>
      <c r="G2859" s="1" t="s">
        <v>18</v>
      </c>
      <c r="H2859" s="1" t="s">
        <v>1567</v>
      </c>
      <c r="I2859" s="1" t="s">
        <v>1473</v>
      </c>
      <c r="J2859" s="1" t="s">
        <v>68</v>
      </c>
      <c r="K2859" s="1" t="s">
        <v>1339</v>
      </c>
    </row>
    <row r="2860" spans="1:11" x14ac:dyDescent="0.2">
      <c r="A2860" s="6" t="str">
        <f>INDEX(UF_acronyms!$A$1:$C$28,MATCH(B2860,UF_acronyms!$C$1:$C$28,0),2)</f>
        <v>MG</v>
      </c>
      <c r="B2860" s="1" t="s">
        <v>5237</v>
      </c>
      <c r="C2860" s="1" t="s">
        <v>6510</v>
      </c>
      <c r="D2860" s="1" t="s">
        <v>6511</v>
      </c>
      <c r="E2860" s="11">
        <v>5485</v>
      </c>
      <c r="F2860" s="6" t="str">
        <f>CONCATENATE(tb_SVI[[#This Row],[Nome Município]],"/",tb_SVI[[#This Row],[UF]])</f>
        <v>Rio Preto/MG</v>
      </c>
      <c r="G2860" s="1" t="s">
        <v>18</v>
      </c>
      <c r="H2860" s="1" t="s">
        <v>1079</v>
      </c>
      <c r="I2860" s="1" t="s">
        <v>4403</v>
      </c>
      <c r="J2860" s="1" t="s">
        <v>39</v>
      </c>
      <c r="K2860" s="1" t="s">
        <v>1029</v>
      </c>
    </row>
    <row r="2861" spans="1:11" x14ac:dyDescent="0.2">
      <c r="A2861" s="6" t="str">
        <f>INDEX(UF_acronyms!$A$1:$C$28,MATCH(B2861,UF_acronyms!$C$1:$C$28,0),2)</f>
        <v>MG</v>
      </c>
      <c r="B2861" s="1" t="s">
        <v>5237</v>
      </c>
      <c r="C2861" s="1" t="s">
        <v>6512</v>
      </c>
      <c r="D2861" s="1" t="s">
        <v>6513</v>
      </c>
      <c r="E2861" s="11">
        <v>12739</v>
      </c>
      <c r="F2861" s="6" t="str">
        <f>CONCATENATE(tb_SVI[[#This Row],[Nome Município]],"/",tb_SVI[[#This Row],[UF]])</f>
        <v>Rio Vermelho/MG</v>
      </c>
      <c r="G2861" s="1" t="s">
        <v>18</v>
      </c>
      <c r="H2861" s="1" t="s">
        <v>350</v>
      </c>
      <c r="I2861" s="1" t="s">
        <v>1161</v>
      </c>
      <c r="J2861" s="1" t="s">
        <v>193</v>
      </c>
      <c r="K2861" s="1" t="s">
        <v>165</v>
      </c>
    </row>
    <row r="2862" spans="1:11" x14ac:dyDescent="0.2">
      <c r="A2862" s="6" t="str">
        <f>INDEX(UF_acronyms!$A$1:$C$28,MATCH(B2862,UF_acronyms!$C$1:$C$28,0),2)</f>
        <v>MG</v>
      </c>
      <c r="B2862" s="1" t="s">
        <v>5237</v>
      </c>
      <c r="C2862" s="1" t="s">
        <v>6514</v>
      </c>
      <c r="D2862" s="1" t="s">
        <v>6515</v>
      </c>
      <c r="E2862" s="11">
        <v>5133</v>
      </c>
      <c r="F2862" s="6" t="str">
        <f>CONCATENATE(tb_SVI[[#This Row],[Nome Município]],"/",tb_SVI[[#This Row],[UF]])</f>
        <v>Rio do Prado/MG</v>
      </c>
      <c r="G2862" s="1" t="s">
        <v>18</v>
      </c>
      <c r="H2862" s="1" t="s">
        <v>239</v>
      </c>
      <c r="I2862" s="1" t="s">
        <v>48</v>
      </c>
      <c r="J2862" s="1" t="s">
        <v>180</v>
      </c>
      <c r="K2862" s="1" t="s">
        <v>649</v>
      </c>
    </row>
    <row r="2863" spans="1:11" x14ac:dyDescent="0.2">
      <c r="A2863" s="6" t="str">
        <f>INDEX(UF_acronyms!$A$1:$C$28,MATCH(B2863,UF_acronyms!$C$1:$C$28,0),2)</f>
        <v>MG</v>
      </c>
      <c r="B2863" s="1" t="s">
        <v>5237</v>
      </c>
      <c r="C2863" s="1" t="s">
        <v>6516</v>
      </c>
      <c r="D2863" s="1" t="s">
        <v>6517</v>
      </c>
      <c r="E2863" s="11">
        <v>4562</v>
      </c>
      <c r="F2863" s="6" t="str">
        <f>CONCATENATE(tb_SVI[[#This Row],[Nome Município]],"/",tb_SVI[[#This Row],[UF]])</f>
        <v>Ritápolis/MG</v>
      </c>
      <c r="G2863" s="1" t="s">
        <v>18</v>
      </c>
      <c r="H2863" s="1" t="s">
        <v>161</v>
      </c>
      <c r="I2863" s="1" t="s">
        <v>3067</v>
      </c>
      <c r="J2863" s="1" t="s">
        <v>412</v>
      </c>
      <c r="K2863" s="1" t="s">
        <v>95</v>
      </c>
    </row>
    <row r="2864" spans="1:11" x14ac:dyDescent="0.2">
      <c r="A2864" s="6" t="str">
        <f>INDEX(UF_acronyms!$A$1:$C$28,MATCH(B2864,UF_acronyms!$C$1:$C$28,0),2)</f>
        <v>MG</v>
      </c>
      <c r="B2864" s="1" t="s">
        <v>5237</v>
      </c>
      <c r="C2864" s="1" t="s">
        <v>6518</v>
      </c>
      <c r="D2864" s="1" t="s">
        <v>6519</v>
      </c>
      <c r="E2864" s="11">
        <v>2320</v>
      </c>
      <c r="F2864" s="6" t="str">
        <f>CONCATENATE(tb_SVI[[#This Row],[Nome Município]],"/",tb_SVI[[#This Row],[UF]])</f>
        <v>Rochedo de Minas/MG</v>
      </c>
      <c r="G2864" s="1" t="s">
        <v>18</v>
      </c>
      <c r="H2864" s="1" t="s">
        <v>29</v>
      </c>
      <c r="I2864" s="1" t="s">
        <v>5454</v>
      </c>
      <c r="J2864" s="1" t="s">
        <v>95</v>
      </c>
      <c r="K2864" s="1" t="s">
        <v>355</v>
      </c>
    </row>
    <row r="2865" spans="1:11" x14ac:dyDescent="0.2">
      <c r="A2865" s="6" t="str">
        <f>INDEX(UF_acronyms!$A$1:$C$28,MATCH(B2865,UF_acronyms!$C$1:$C$28,0),2)</f>
        <v>MG</v>
      </c>
      <c r="B2865" s="1" t="s">
        <v>5237</v>
      </c>
      <c r="C2865" s="1" t="s">
        <v>6520</v>
      </c>
      <c r="D2865" s="1" t="s">
        <v>6521</v>
      </c>
      <c r="E2865" s="11">
        <v>8224</v>
      </c>
      <c r="F2865" s="6" t="str">
        <f>CONCATENATE(tb_SVI[[#This Row],[Nome Município]],"/",tb_SVI[[#This Row],[UF]])</f>
        <v>Rodeiro/MG</v>
      </c>
      <c r="G2865" s="1" t="s">
        <v>18</v>
      </c>
      <c r="H2865" s="1" t="s">
        <v>382</v>
      </c>
      <c r="I2865" s="1" t="s">
        <v>6102</v>
      </c>
      <c r="J2865" s="1" t="s">
        <v>203</v>
      </c>
      <c r="K2865" s="1" t="s">
        <v>3598</v>
      </c>
    </row>
    <row r="2866" spans="1:11" x14ac:dyDescent="0.2">
      <c r="A2866" s="6" t="str">
        <f>INDEX(UF_acronyms!$A$1:$C$28,MATCH(B2866,UF_acronyms!$C$1:$C$28,0),2)</f>
        <v>MG</v>
      </c>
      <c r="B2866" s="1" t="s">
        <v>5237</v>
      </c>
      <c r="C2866" s="1" t="s">
        <v>6522</v>
      </c>
      <c r="D2866" s="1" t="s">
        <v>6523</v>
      </c>
      <c r="E2866" s="11">
        <v>3520</v>
      </c>
      <c r="F2866" s="6" t="str">
        <f>CONCATENATE(tb_SVI[[#This Row],[Nome Município]],"/",tb_SVI[[#This Row],[UF]])</f>
        <v>Romaria/MG</v>
      </c>
      <c r="G2866" s="1" t="s">
        <v>18</v>
      </c>
      <c r="H2866" s="1" t="s">
        <v>834</v>
      </c>
      <c r="I2866" s="1" t="s">
        <v>5688</v>
      </c>
      <c r="J2866" s="1" t="s">
        <v>1474</v>
      </c>
      <c r="K2866" s="1" t="s">
        <v>382</v>
      </c>
    </row>
    <row r="2867" spans="1:11" x14ac:dyDescent="0.2">
      <c r="A2867" s="6" t="str">
        <f>INDEX(UF_acronyms!$A$1:$C$28,MATCH(B2867,UF_acronyms!$C$1:$C$28,0),2)</f>
        <v>MG</v>
      </c>
      <c r="B2867" s="1" t="s">
        <v>5237</v>
      </c>
      <c r="C2867" s="1" t="s">
        <v>6524</v>
      </c>
      <c r="D2867" s="1" t="s">
        <v>6525</v>
      </c>
      <c r="E2867" s="11">
        <v>4622</v>
      </c>
      <c r="F2867" s="6" t="str">
        <f>CONCATENATE(tb_SVI[[#This Row],[Nome Município]],"/",tb_SVI[[#This Row],[UF]])</f>
        <v>Rosário da Limeira/MG</v>
      </c>
      <c r="G2867" s="1" t="s">
        <v>18</v>
      </c>
      <c r="H2867" s="1" t="s">
        <v>5540</v>
      </c>
      <c r="I2867" s="1" t="s">
        <v>3286</v>
      </c>
      <c r="J2867" s="1" t="s">
        <v>866</v>
      </c>
      <c r="K2867" s="1" t="s">
        <v>1004</v>
      </c>
    </row>
    <row r="2868" spans="1:11" x14ac:dyDescent="0.2">
      <c r="A2868" s="6" t="str">
        <f>INDEX(UF_acronyms!$A$1:$C$28,MATCH(B2868,UF_acronyms!$C$1:$C$28,0),2)</f>
        <v>MG</v>
      </c>
      <c r="B2868" s="1" t="s">
        <v>5237</v>
      </c>
      <c r="C2868" s="1" t="s">
        <v>6526</v>
      </c>
      <c r="D2868" s="1" t="s">
        <v>6527</v>
      </c>
      <c r="E2868" s="11">
        <v>5798</v>
      </c>
      <c r="F2868" s="6" t="str">
        <f>CONCATENATE(tb_SVI[[#This Row],[Nome Município]],"/",tb_SVI[[#This Row],[UF]])</f>
        <v>Rubelita/MG</v>
      </c>
      <c r="G2868" s="1" t="s">
        <v>18</v>
      </c>
      <c r="H2868" s="1" t="s">
        <v>384</v>
      </c>
      <c r="I2868" s="1" t="s">
        <v>294</v>
      </c>
      <c r="J2868" s="1" t="s">
        <v>405</v>
      </c>
      <c r="K2868" s="1" t="s">
        <v>330</v>
      </c>
    </row>
    <row r="2869" spans="1:11" x14ac:dyDescent="0.2">
      <c r="A2869" s="6" t="str">
        <f>INDEX(UF_acronyms!$A$1:$C$28,MATCH(B2869,UF_acronyms!$C$1:$C$28,0),2)</f>
        <v>MG</v>
      </c>
      <c r="B2869" s="1" t="s">
        <v>5237</v>
      </c>
      <c r="C2869" s="1" t="s">
        <v>6528</v>
      </c>
      <c r="D2869" s="1" t="s">
        <v>6529</v>
      </c>
      <c r="E2869" s="11">
        <v>10256</v>
      </c>
      <c r="F2869" s="6" t="str">
        <f>CONCATENATE(tb_SVI[[#This Row],[Nome Município]],"/",tb_SVI[[#This Row],[UF]])</f>
        <v>Rubim/MG</v>
      </c>
      <c r="G2869" s="1" t="s">
        <v>18</v>
      </c>
      <c r="H2869" s="1" t="s">
        <v>408</v>
      </c>
      <c r="I2869" s="1" t="s">
        <v>2117</v>
      </c>
      <c r="J2869" s="1" t="s">
        <v>34</v>
      </c>
      <c r="K2869" s="1" t="s">
        <v>385</v>
      </c>
    </row>
    <row r="2870" spans="1:11" x14ac:dyDescent="0.2">
      <c r="A2870" s="6" t="str">
        <f>INDEX(UF_acronyms!$A$1:$C$28,MATCH(B2870,UF_acronyms!$C$1:$C$28,0),2)</f>
        <v>MG</v>
      </c>
      <c r="B2870" s="1" t="s">
        <v>5237</v>
      </c>
      <c r="C2870" s="1" t="s">
        <v>6530</v>
      </c>
      <c r="D2870" s="1" t="s">
        <v>6531</v>
      </c>
      <c r="E2870" s="11">
        <v>15416</v>
      </c>
      <c r="F2870" s="6" t="str">
        <f>CONCATENATE(tb_SVI[[#This Row],[Nome Município]],"/",tb_SVI[[#This Row],[UF]])</f>
        <v>Sabinópolis/MG</v>
      </c>
      <c r="G2870" s="1" t="s">
        <v>18</v>
      </c>
      <c r="H2870" s="1" t="s">
        <v>249</v>
      </c>
      <c r="I2870" s="1" t="s">
        <v>219</v>
      </c>
      <c r="J2870" s="1" t="s">
        <v>666</v>
      </c>
      <c r="K2870" s="1" t="s">
        <v>1297</v>
      </c>
    </row>
    <row r="2871" spans="1:11" x14ac:dyDescent="0.2">
      <c r="A2871" s="6" t="str">
        <f>INDEX(UF_acronyms!$A$1:$C$28,MATCH(B2871,UF_acronyms!$C$1:$C$28,0),2)</f>
        <v>MG</v>
      </c>
      <c r="B2871" s="1" t="s">
        <v>5237</v>
      </c>
      <c r="C2871" s="1" t="s">
        <v>6532</v>
      </c>
      <c r="D2871" s="1" t="s">
        <v>6533</v>
      </c>
      <c r="E2871" s="11">
        <v>26374</v>
      </c>
      <c r="F2871" s="6" t="str">
        <f>CONCATENATE(tb_SVI[[#This Row],[Nome Município]],"/",tb_SVI[[#This Row],[UF]])</f>
        <v>Sacramento/MG</v>
      </c>
      <c r="G2871" s="1" t="s">
        <v>18</v>
      </c>
      <c r="H2871" s="1" t="s">
        <v>20</v>
      </c>
      <c r="I2871" s="1" t="s">
        <v>5062</v>
      </c>
      <c r="J2871" s="1" t="s">
        <v>812</v>
      </c>
      <c r="K2871" s="1" t="s">
        <v>1262</v>
      </c>
    </row>
    <row r="2872" spans="1:11" x14ac:dyDescent="0.2">
      <c r="A2872" s="6" t="str">
        <f>INDEX(UF_acronyms!$A$1:$C$28,MATCH(B2872,UF_acronyms!$C$1:$C$28,0),2)</f>
        <v>MG</v>
      </c>
      <c r="B2872" s="1" t="s">
        <v>5237</v>
      </c>
      <c r="C2872" s="1" t="s">
        <v>6534</v>
      </c>
      <c r="D2872" s="1" t="s">
        <v>6535</v>
      </c>
      <c r="E2872" s="11">
        <v>41699</v>
      </c>
      <c r="F2872" s="6" t="str">
        <f>CONCATENATE(tb_SVI[[#This Row],[Nome Município]],"/",tb_SVI[[#This Row],[UF]])</f>
        <v>Salinas/MG</v>
      </c>
      <c r="G2872" s="1" t="s">
        <v>18</v>
      </c>
      <c r="H2872" s="1" t="s">
        <v>362</v>
      </c>
      <c r="I2872" s="1" t="s">
        <v>1389</v>
      </c>
      <c r="J2872" s="1" t="s">
        <v>171</v>
      </c>
      <c r="K2872" s="1" t="s">
        <v>415</v>
      </c>
    </row>
    <row r="2873" spans="1:11" x14ac:dyDescent="0.2">
      <c r="A2873" s="6" t="str">
        <f>INDEX(UF_acronyms!$A$1:$C$28,MATCH(B2873,UF_acronyms!$C$1:$C$28,0),2)</f>
        <v>MG</v>
      </c>
      <c r="B2873" s="1" t="s">
        <v>5237</v>
      </c>
      <c r="C2873" s="1" t="s">
        <v>6536</v>
      </c>
      <c r="D2873" s="1" t="s">
        <v>6537</v>
      </c>
      <c r="E2873" s="11">
        <v>7012</v>
      </c>
      <c r="F2873" s="6" t="str">
        <f>CONCATENATE(tb_SVI[[#This Row],[Nome Município]],"/",tb_SVI[[#This Row],[UF]])</f>
        <v>Salto da Divisa/MG</v>
      </c>
      <c r="G2873" s="1" t="s">
        <v>18</v>
      </c>
      <c r="H2873" s="1" t="s">
        <v>225</v>
      </c>
      <c r="I2873" s="1" t="s">
        <v>2257</v>
      </c>
      <c r="J2873" s="1" t="s">
        <v>34</v>
      </c>
      <c r="K2873" s="1" t="s">
        <v>656</v>
      </c>
    </row>
    <row r="2874" spans="1:11" x14ac:dyDescent="0.2">
      <c r="A2874" s="6" t="str">
        <f>INDEX(UF_acronyms!$A$1:$C$28,MATCH(B2874,UF_acronyms!$C$1:$C$28,0),2)</f>
        <v>MG</v>
      </c>
      <c r="B2874" s="1" t="s">
        <v>5237</v>
      </c>
      <c r="C2874" s="1" t="s">
        <v>6538</v>
      </c>
      <c r="D2874" s="1" t="s">
        <v>4772</v>
      </c>
      <c r="E2874" s="11">
        <v>31604</v>
      </c>
      <c r="F2874" s="6" t="str">
        <f>CONCATENATE(tb_SVI[[#This Row],[Nome Município]],"/",tb_SVI[[#This Row],[UF]])</f>
        <v>Santa Bárbara/MG</v>
      </c>
      <c r="G2874" s="1" t="s">
        <v>18</v>
      </c>
      <c r="H2874" s="1" t="s">
        <v>1255</v>
      </c>
      <c r="I2874" s="1" t="s">
        <v>1255</v>
      </c>
      <c r="J2874" s="1" t="s">
        <v>1053</v>
      </c>
      <c r="K2874" s="1" t="s">
        <v>224</v>
      </c>
    </row>
    <row r="2875" spans="1:11" x14ac:dyDescent="0.2">
      <c r="A2875" s="6" t="str">
        <f>INDEX(UF_acronyms!$A$1:$C$28,MATCH(B2875,UF_acronyms!$C$1:$C$28,0),2)</f>
        <v>MG</v>
      </c>
      <c r="B2875" s="1" t="s">
        <v>5237</v>
      </c>
      <c r="C2875" s="1" t="s">
        <v>6539</v>
      </c>
      <c r="D2875" s="1" t="s">
        <v>6540</v>
      </c>
      <c r="E2875" s="11">
        <v>8181</v>
      </c>
      <c r="F2875" s="6" t="str">
        <f>CONCATENATE(tb_SVI[[#This Row],[Nome Município]],"/",tb_SVI[[#This Row],[UF]])</f>
        <v>Santa Bárbara do Leste/MG</v>
      </c>
      <c r="G2875" s="1" t="s">
        <v>18</v>
      </c>
      <c r="H2875" s="1" t="s">
        <v>19</v>
      </c>
      <c r="I2875" s="1" t="s">
        <v>272</v>
      </c>
      <c r="J2875" s="1" t="s">
        <v>936</v>
      </c>
      <c r="K2875" s="1" t="s">
        <v>156</v>
      </c>
    </row>
    <row r="2876" spans="1:11" x14ac:dyDescent="0.2">
      <c r="A2876" s="6" t="str">
        <f>INDEX(UF_acronyms!$A$1:$C$28,MATCH(B2876,UF_acronyms!$C$1:$C$28,0),2)</f>
        <v>MG</v>
      </c>
      <c r="B2876" s="1" t="s">
        <v>5237</v>
      </c>
      <c r="C2876" s="1" t="s">
        <v>6541</v>
      </c>
      <c r="D2876" s="1" t="s">
        <v>6542</v>
      </c>
      <c r="E2876" s="11">
        <v>3182</v>
      </c>
      <c r="F2876" s="6" t="str">
        <f>CONCATENATE(tb_SVI[[#This Row],[Nome Município]],"/",tb_SVI[[#This Row],[UF]])</f>
        <v>Santa Bárbara do Monte Verde/MG</v>
      </c>
      <c r="G2876" s="1" t="s">
        <v>18</v>
      </c>
      <c r="H2876" s="1" t="s">
        <v>200</v>
      </c>
      <c r="I2876" s="1" t="s">
        <v>394</v>
      </c>
      <c r="J2876" s="1" t="s">
        <v>638</v>
      </c>
      <c r="K2876" s="1" t="s">
        <v>791</v>
      </c>
    </row>
    <row r="2877" spans="1:11" x14ac:dyDescent="0.2">
      <c r="A2877" s="6" t="str">
        <f>INDEX(UF_acronyms!$A$1:$C$28,MATCH(B2877,UF_acronyms!$C$1:$C$28,0),2)</f>
        <v>MG</v>
      </c>
      <c r="B2877" s="1" t="s">
        <v>5237</v>
      </c>
      <c r="C2877" s="1" t="s">
        <v>6543</v>
      </c>
      <c r="D2877" s="1" t="s">
        <v>6544</v>
      </c>
      <c r="E2877" s="11">
        <v>4407</v>
      </c>
      <c r="F2877" s="6" t="str">
        <f>CONCATENATE(tb_SVI[[#This Row],[Nome Município]],"/",tb_SVI[[#This Row],[UF]])</f>
        <v>Santa Bárbara do Tugúrio/MG</v>
      </c>
      <c r="G2877" s="1" t="s">
        <v>18</v>
      </c>
      <c r="H2877" s="1" t="s">
        <v>512</v>
      </c>
      <c r="I2877" s="1" t="s">
        <v>834</v>
      </c>
      <c r="J2877" s="1" t="s">
        <v>19</v>
      </c>
      <c r="K2877" s="1" t="s">
        <v>41</v>
      </c>
    </row>
    <row r="2878" spans="1:11" x14ac:dyDescent="0.2">
      <c r="A2878" s="6" t="str">
        <f>INDEX(UF_acronyms!$A$1:$C$28,MATCH(B2878,UF_acronyms!$C$1:$C$28,0),2)</f>
        <v>MG</v>
      </c>
      <c r="B2878" s="1" t="s">
        <v>5237</v>
      </c>
      <c r="C2878" s="1" t="s">
        <v>6545</v>
      </c>
      <c r="D2878" s="1" t="s">
        <v>6546</v>
      </c>
      <c r="E2878" s="11">
        <v>8664</v>
      </c>
      <c r="F2878" s="6" t="str">
        <f>CONCATENATE(tb_SVI[[#This Row],[Nome Município]],"/",tb_SVI[[#This Row],[UF]])</f>
        <v>Santa Cruz de Minas/MG</v>
      </c>
      <c r="G2878" s="1" t="s">
        <v>18</v>
      </c>
      <c r="H2878" s="1" t="s">
        <v>2691</v>
      </c>
      <c r="I2878" s="1" t="s">
        <v>5649</v>
      </c>
      <c r="J2878" s="1" t="s">
        <v>54</v>
      </c>
      <c r="K2878" s="1" t="s">
        <v>1012</v>
      </c>
    </row>
    <row r="2879" spans="1:11" x14ac:dyDescent="0.2">
      <c r="A2879" s="6" t="str">
        <f>INDEX(UF_acronyms!$A$1:$C$28,MATCH(B2879,UF_acronyms!$C$1:$C$28,0),2)</f>
        <v>MG</v>
      </c>
      <c r="B2879" s="1" t="s">
        <v>5237</v>
      </c>
      <c r="C2879" s="1" t="s">
        <v>6547</v>
      </c>
      <c r="D2879" s="1" t="s">
        <v>6548</v>
      </c>
      <c r="E2879" s="11">
        <v>4107</v>
      </c>
      <c r="F2879" s="6" t="str">
        <f>CONCATENATE(tb_SVI[[#This Row],[Nome Município]],"/",tb_SVI[[#This Row],[UF]])</f>
        <v>Santa Cruz de Salinas/MG</v>
      </c>
      <c r="G2879" s="1" t="s">
        <v>18</v>
      </c>
      <c r="H2879" s="1" t="s">
        <v>646</v>
      </c>
      <c r="I2879" s="1" t="s">
        <v>210</v>
      </c>
      <c r="J2879" s="1" t="s">
        <v>430</v>
      </c>
      <c r="K2879" s="1" t="s">
        <v>486</v>
      </c>
    </row>
    <row r="2880" spans="1:11" x14ac:dyDescent="0.2">
      <c r="A2880" s="6" t="str">
        <f>INDEX(UF_acronyms!$A$1:$C$28,MATCH(B2880,UF_acronyms!$C$1:$C$28,0),2)</f>
        <v>MG</v>
      </c>
      <c r="B2880" s="1" t="s">
        <v>5237</v>
      </c>
      <c r="C2880" s="1" t="s">
        <v>6549</v>
      </c>
      <c r="D2880" s="1" t="s">
        <v>6550</v>
      </c>
      <c r="E2880" s="11">
        <v>4725</v>
      </c>
      <c r="F2880" s="6" t="str">
        <f>CONCATENATE(tb_SVI[[#This Row],[Nome Município]],"/",tb_SVI[[#This Row],[UF]])</f>
        <v>Santa Cruz do Escalvado/MG</v>
      </c>
      <c r="G2880" s="1" t="s">
        <v>18</v>
      </c>
      <c r="H2880" s="1" t="s">
        <v>791</v>
      </c>
      <c r="I2880" s="1" t="s">
        <v>196</v>
      </c>
      <c r="J2880" s="1" t="s">
        <v>115</v>
      </c>
      <c r="K2880" s="1" t="s">
        <v>331</v>
      </c>
    </row>
    <row r="2881" spans="1:11" x14ac:dyDescent="0.2">
      <c r="A2881" s="6" t="str">
        <f>INDEX(UF_acronyms!$A$1:$C$28,MATCH(B2881,UF_acronyms!$C$1:$C$28,0),2)</f>
        <v>MG</v>
      </c>
      <c r="B2881" s="1" t="s">
        <v>5237</v>
      </c>
      <c r="C2881" s="1" t="s">
        <v>6551</v>
      </c>
      <c r="D2881" s="1" t="s">
        <v>6552</v>
      </c>
      <c r="E2881" s="11">
        <v>4381</v>
      </c>
      <c r="F2881" s="6" t="str">
        <f>CONCATENATE(tb_SVI[[#This Row],[Nome Município]],"/",tb_SVI[[#This Row],[UF]])</f>
        <v>Santa Efigênia de Minas/MG</v>
      </c>
      <c r="G2881" s="1" t="s">
        <v>18</v>
      </c>
      <c r="H2881" s="1" t="s">
        <v>225</v>
      </c>
      <c r="I2881" s="1" t="s">
        <v>2753</v>
      </c>
      <c r="J2881" s="1" t="s">
        <v>98</v>
      </c>
      <c r="K2881" s="1" t="s">
        <v>123</v>
      </c>
    </row>
    <row r="2882" spans="1:11" x14ac:dyDescent="0.2">
      <c r="A2882" s="6" t="str">
        <f>INDEX(UF_acronyms!$A$1:$C$28,MATCH(B2882,UF_acronyms!$C$1:$C$28,0),2)</f>
        <v>MG</v>
      </c>
      <c r="B2882" s="1" t="s">
        <v>5237</v>
      </c>
      <c r="C2882" s="1" t="s">
        <v>6553</v>
      </c>
      <c r="D2882" s="1" t="s">
        <v>6554</v>
      </c>
      <c r="E2882" s="11">
        <v>3826</v>
      </c>
      <c r="F2882" s="6" t="str">
        <f>CONCATENATE(tb_SVI[[#This Row],[Nome Município]],"/",tb_SVI[[#This Row],[UF]])</f>
        <v>Santa Fé de Minas/MG</v>
      </c>
      <c r="G2882" s="1" t="s">
        <v>18</v>
      </c>
      <c r="H2882" s="1" t="s">
        <v>221</v>
      </c>
      <c r="I2882" s="1" t="s">
        <v>681</v>
      </c>
      <c r="J2882" s="1" t="s">
        <v>449</v>
      </c>
      <c r="K2882" s="1" t="s">
        <v>158</v>
      </c>
    </row>
    <row r="2883" spans="1:11" x14ac:dyDescent="0.2">
      <c r="A2883" s="6" t="str">
        <f>INDEX(UF_acronyms!$A$1:$C$28,MATCH(B2883,UF_acronyms!$C$1:$C$28,0),2)</f>
        <v>MG</v>
      </c>
      <c r="B2883" s="1" t="s">
        <v>5237</v>
      </c>
      <c r="C2883" s="1" t="s">
        <v>6555</v>
      </c>
      <c r="D2883" s="1" t="s">
        <v>6556</v>
      </c>
      <c r="E2883" s="11">
        <v>6386</v>
      </c>
      <c r="F2883" s="6" t="str">
        <f>CONCATENATE(tb_SVI[[#This Row],[Nome Município]],"/",tb_SVI[[#This Row],[UF]])</f>
        <v>Santa Helena de Minas/MG</v>
      </c>
      <c r="G2883" s="1" t="s">
        <v>18</v>
      </c>
      <c r="H2883" s="1" t="s">
        <v>914</v>
      </c>
      <c r="I2883" s="1" t="s">
        <v>94</v>
      </c>
      <c r="J2883" s="1" t="s">
        <v>604</v>
      </c>
      <c r="K2883" s="1" t="s">
        <v>112</v>
      </c>
    </row>
    <row r="2884" spans="1:11" x14ac:dyDescent="0.2">
      <c r="A2884" s="6" t="str">
        <f>INDEX(UF_acronyms!$A$1:$C$28,MATCH(B2884,UF_acronyms!$C$1:$C$28,0),2)</f>
        <v>MG</v>
      </c>
      <c r="B2884" s="1" t="s">
        <v>5237</v>
      </c>
      <c r="C2884" s="1" t="s">
        <v>6557</v>
      </c>
      <c r="D2884" s="1" t="s">
        <v>6558</v>
      </c>
      <c r="E2884" s="11">
        <v>14255</v>
      </c>
      <c r="F2884" s="6" t="str">
        <f>CONCATENATE(tb_SVI[[#This Row],[Nome Município]],"/",tb_SVI[[#This Row],[UF]])</f>
        <v>Santa Juliana/MG</v>
      </c>
      <c r="G2884" s="1" t="s">
        <v>18</v>
      </c>
      <c r="H2884" s="1" t="s">
        <v>1289</v>
      </c>
      <c r="I2884" s="1" t="s">
        <v>391</v>
      </c>
      <c r="J2884" s="1" t="s">
        <v>1004</v>
      </c>
      <c r="K2884" s="1" t="s">
        <v>254</v>
      </c>
    </row>
    <row r="2885" spans="1:11" x14ac:dyDescent="0.2">
      <c r="A2885" s="6" t="str">
        <f>INDEX(UF_acronyms!$A$1:$C$28,MATCH(B2885,UF_acronyms!$C$1:$C$28,0),2)</f>
        <v>MG</v>
      </c>
      <c r="B2885" s="1" t="s">
        <v>5237</v>
      </c>
      <c r="C2885" s="1" t="s">
        <v>6559</v>
      </c>
      <c r="D2885" s="1" t="s">
        <v>6560</v>
      </c>
      <c r="E2885" s="11">
        <v>16302</v>
      </c>
      <c r="F2885" s="6" t="str">
        <f>CONCATENATE(tb_SVI[[#This Row],[Nome Município]],"/",tb_SVI[[#This Row],[UF]])</f>
        <v>Santa Margarida/MG</v>
      </c>
      <c r="G2885" s="1" t="s">
        <v>18</v>
      </c>
      <c r="H2885" s="1" t="s">
        <v>282</v>
      </c>
      <c r="I2885" s="1" t="s">
        <v>4780</v>
      </c>
      <c r="J2885" s="1" t="s">
        <v>173</v>
      </c>
      <c r="K2885" s="1" t="s">
        <v>136</v>
      </c>
    </row>
    <row r="2886" spans="1:11" x14ac:dyDescent="0.2">
      <c r="A2886" s="6" t="str">
        <f>INDEX(UF_acronyms!$A$1:$C$28,MATCH(B2886,UF_acronyms!$C$1:$C$28,0),2)</f>
        <v>MG</v>
      </c>
      <c r="B2886" s="1" t="s">
        <v>5237</v>
      </c>
      <c r="C2886" s="1" t="s">
        <v>6561</v>
      </c>
      <c r="D2886" s="1" t="s">
        <v>6562</v>
      </c>
      <c r="E2886" s="11">
        <v>10857</v>
      </c>
      <c r="F2886" s="6" t="str">
        <f>CONCATENATE(tb_SVI[[#This Row],[Nome Município]],"/",tb_SVI[[#This Row],[UF]])</f>
        <v>Santa Maria de Itabira/MG</v>
      </c>
      <c r="G2886" s="1" t="s">
        <v>18</v>
      </c>
      <c r="H2886" s="1" t="s">
        <v>133</v>
      </c>
      <c r="I2886" s="1" t="s">
        <v>268</v>
      </c>
      <c r="J2886" s="1" t="s">
        <v>203</v>
      </c>
      <c r="K2886" s="1" t="s">
        <v>466</v>
      </c>
    </row>
    <row r="2887" spans="1:11" x14ac:dyDescent="0.2">
      <c r="A2887" s="6" t="str">
        <f>INDEX(UF_acronyms!$A$1:$C$28,MATCH(B2887,UF_acronyms!$C$1:$C$28,0),2)</f>
        <v>MG</v>
      </c>
      <c r="B2887" s="1" t="s">
        <v>5237</v>
      </c>
      <c r="C2887" s="1" t="s">
        <v>6563</v>
      </c>
      <c r="D2887" s="1" t="s">
        <v>6564</v>
      </c>
      <c r="E2887" s="11">
        <v>5217</v>
      </c>
      <c r="F2887" s="6" t="str">
        <f>CONCATENATE(tb_SVI[[#This Row],[Nome Município]],"/",tb_SVI[[#This Row],[UF]])</f>
        <v>Santa Maria do Salto/MG</v>
      </c>
      <c r="G2887" s="1" t="s">
        <v>18</v>
      </c>
      <c r="H2887" s="1" t="s">
        <v>182</v>
      </c>
      <c r="I2887" s="1" t="s">
        <v>2691</v>
      </c>
      <c r="J2887" s="1" t="s">
        <v>366</v>
      </c>
      <c r="K2887" s="1" t="s">
        <v>137</v>
      </c>
    </row>
    <row r="2888" spans="1:11" x14ac:dyDescent="0.2">
      <c r="A2888" s="6" t="str">
        <f>INDEX(UF_acronyms!$A$1:$C$28,MATCH(B2888,UF_acronyms!$C$1:$C$28,0),2)</f>
        <v>MG</v>
      </c>
      <c r="B2888" s="1" t="s">
        <v>5237</v>
      </c>
      <c r="C2888" s="1" t="s">
        <v>6565</v>
      </c>
      <c r="D2888" s="1" t="s">
        <v>6566</v>
      </c>
      <c r="E2888" s="11">
        <v>14611</v>
      </c>
      <c r="F2888" s="6" t="str">
        <f>CONCATENATE(tb_SVI[[#This Row],[Nome Município]],"/",tb_SVI[[#This Row],[UF]])</f>
        <v>Santa Maria do Suaçuí/MG</v>
      </c>
      <c r="G2888" s="1" t="s">
        <v>18</v>
      </c>
      <c r="H2888" s="1" t="s">
        <v>1415</v>
      </c>
      <c r="I2888" s="1" t="s">
        <v>32</v>
      </c>
      <c r="J2888" s="1" t="s">
        <v>110</v>
      </c>
      <c r="K2888" s="1" t="s">
        <v>345</v>
      </c>
    </row>
    <row r="2889" spans="1:11" x14ac:dyDescent="0.2">
      <c r="A2889" s="6" t="str">
        <f>INDEX(UF_acronyms!$A$1:$C$28,MATCH(B2889,UF_acronyms!$C$1:$C$28,0),2)</f>
        <v>MG</v>
      </c>
      <c r="B2889" s="1" t="s">
        <v>5237</v>
      </c>
      <c r="C2889" s="1" t="s">
        <v>6567</v>
      </c>
      <c r="D2889" s="1" t="s">
        <v>6568</v>
      </c>
      <c r="E2889" s="11">
        <v>8924</v>
      </c>
      <c r="F2889" s="6" t="str">
        <f>CONCATENATE(tb_SVI[[#This Row],[Nome Município]],"/",tb_SVI[[#This Row],[UF]])</f>
        <v>Santa Rita de Caldas/MG</v>
      </c>
      <c r="G2889" s="1" t="s">
        <v>18</v>
      </c>
      <c r="H2889" s="1" t="s">
        <v>364</v>
      </c>
      <c r="I2889" s="1" t="s">
        <v>1527</v>
      </c>
      <c r="J2889" s="1" t="s">
        <v>1521</v>
      </c>
      <c r="K2889" s="1" t="s">
        <v>283</v>
      </c>
    </row>
    <row r="2890" spans="1:11" x14ac:dyDescent="0.2">
      <c r="A2890" s="6" t="str">
        <f>INDEX(UF_acronyms!$A$1:$C$28,MATCH(B2890,UF_acronyms!$C$1:$C$28,0),2)</f>
        <v>MG</v>
      </c>
      <c r="B2890" s="1" t="s">
        <v>5237</v>
      </c>
      <c r="C2890" s="1" t="s">
        <v>6569</v>
      </c>
      <c r="D2890" s="1" t="s">
        <v>6570</v>
      </c>
      <c r="E2890" s="11">
        <v>3402</v>
      </c>
      <c r="F2890" s="6" t="str">
        <f>CONCATENATE(tb_SVI[[#This Row],[Nome Município]],"/",tb_SVI[[#This Row],[UF]])</f>
        <v>Santa Rita de Ibitipoca/MG</v>
      </c>
      <c r="G2890" s="1" t="s">
        <v>18</v>
      </c>
      <c r="H2890" s="1" t="s">
        <v>415</v>
      </c>
      <c r="I2890" s="1" t="s">
        <v>2825</v>
      </c>
      <c r="J2890" s="1" t="s">
        <v>21</v>
      </c>
      <c r="K2890" s="1" t="s">
        <v>999</v>
      </c>
    </row>
    <row r="2891" spans="1:11" x14ac:dyDescent="0.2">
      <c r="A2891" s="6" t="str">
        <f>INDEX(UF_acronyms!$A$1:$C$28,MATCH(B2891,UF_acronyms!$C$1:$C$28,0),2)</f>
        <v>MG</v>
      </c>
      <c r="B2891" s="1" t="s">
        <v>5237</v>
      </c>
      <c r="C2891" s="1" t="s">
        <v>6571</v>
      </c>
      <c r="D2891" s="1" t="s">
        <v>6572</v>
      </c>
      <c r="E2891" s="11">
        <v>4863</v>
      </c>
      <c r="F2891" s="6" t="str">
        <f>CONCATENATE(tb_SVI[[#This Row],[Nome Município]],"/",tb_SVI[[#This Row],[UF]])</f>
        <v>Santa Rita de Jacutinga/MG</v>
      </c>
      <c r="G2891" s="1" t="s">
        <v>18</v>
      </c>
      <c r="H2891" s="1" t="s">
        <v>1462</v>
      </c>
      <c r="I2891" s="1" t="s">
        <v>283</v>
      </c>
      <c r="J2891" s="1" t="s">
        <v>526</v>
      </c>
      <c r="K2891" s="1" t="s">
        <v>517</v>
      </c>
    </row>
    <row r="2892" spans="1:11" x14ac:dyDescent="0.2">
      <c r="A2892" s="6" t="str">
        <f>INDEX(UF_acronyms!$A$1:$C$28,MATCH(B2892,UF_acronyms!$C$1:$C$28,0),2)</f>
        <v>MG</v>
      </c>
      <c r="B2892" s="1" t="s">
        <v>5237</v>
      </c>
      <c r="C2892" s="1" t="s">
        <v>6573</v>
      </c>
      <c r="D2892" s="1" t="s">
        <v>6574</v>
      </c>
      <c r="E2892" s="11">
        <v>7268</v>
      </c>
      <c r="F2892" s="6" t="str">
        <f>CONCATENATE(tb_SVI[[#This Row],[Nome Município]],"/",tb_SVI[[#This Row],[UF]])</f>
        <v>Santa Rita de Minas/MG</v>
      </c>
      <c r="G2892" s="1" t="s">
        <v>18</v>
      </c>
      <c r="H2892" s="1" t="s">
        <v>2753</v>
      </c>
      <c r="I2892" s="1" t="s">
        <v>5688</v>
      </c>
      <c r="J2892" s="1" t="s">
        <v>836</v>
      </c>
      <c r="K2892" s="1" t="s">
        <v>469</v>
      </c>
    </row>
    <row r="2893" spans="1:11" x14ac:dyDescent="0.2">
      <c r="A2893" s="6" t="str">
        <f>INDEX(UF_acronyms!$A$1:$C$28,MATCH(B2893,UF_acronyms!$C$1:$C$28,0),2)</f>
        <v>MG</v>
      </c>
      <c r="B2893" s="1" t="s">
        <v>5237</v>
      </c>
      <c r="C2893" s="1" t="s">
        <v>6575</v>
      </c>
      <c r="D2893" s="1" t="s">
        <v>6576</v>
      </c>
      <c r="E2893" s="11">
        <v>5457</v>
      </c>
      <c r="F2893" s="6" t="str">
        <f>CONCATENATE(tb_SVI[[#This Row],[Nome Município]],"/",tb_SVI[[#This Row],[UF]])</f>
        <v>Santa Rita do Itueto/MG</v>
      </c>
      <c r="G2893" s="1" t="s">
        <v>18</v>
      </c>
      <c r="H2893" s="1" t="s">
        <v>145</v>
      </c>
      <c r="I2893" s="1" t="s">
        <v>1524</v>
      </c>
      <c r="J2893" s="1" t="s">
        <v>455</v>
      </c>
      <c r="K2893" s="1" t="s">
        <v>371</v>
      </c>
    </row>
    <row r="2894" spans="1:11" x14ac:dyDescent="0.2">
      <c r="A2894" s="6" t="str">
        <f>INDEX(UF_acronyms!$A$1:$C$28,MATCH(B2894,UF_acronyms!$C$1:$C$28,0),2)</f>
        <v>MG</v>
      </c>
      <c r="B2894" s="1" t="s">
        <v>5237</v>
      </c>
      <c r="C2894" s="1" t="s">
        <v>6577</v>
      </c>
      <c r="D2894" s="1" t="s">
        <v>6578</v>
      </c>
      <c r="E2894" s="11">
        <v>43753</v>
      </c>
      <c r="F2894" s="6" t="str">
        <f>CONCATENATE(tb_SVI[[#This Row],[Nome Município]],"/",tb_SVI[[#This Row],[UF]])</f>
        <v>Santa Rita do Sapucaí/MG</v>
      </c>
      <c r="G2894" s="1" t="s">
        <v>18</v>
      </c>
      <c r="H2894" s="1" t="s">
        <v>1956</v>
      </c>
      <c r="I2894" s="1" t="s">
        <v>5605</v>
      </c>
      <c r="J2894" s="1" t="s">
        <v>275</v>
      </c>
      <c r="K2894" s="1" t="s">
        <v>261</v>
      </c>
    </row>
    <row r="2895" spans="1:11" x14ac:dyDescent="0.2">
      <c r="A2895" s="6" t="str">
        <f>INDEX(UF_acronyms!$A$1:$C$28,MATCH(B2895,UF_acronyms!$C$1:$C$28,0),2)</f>
        <v>MG</v>
      </c>
      <c r="B2895" s="1" t="s">
        <v>5237</v>
      </c>
      <c r="C2895" s="1" t="s">
        <v>6579</v>
      </c>
      <c r="D2895" s="1" t="s">
        <v>6580</v>
      </c>
      <c r="E2895" s="11">
        <v>3357</v>
      </c>
      <c r="F2895" s="6" t="str">
        <f>CONCATENATE(tb_SVI[[#This Row],[Nome Município]],"/",tb_SVI[[#This Row],[UF]])</f>
        <v>Santa Rosa da Serra/MG</v>
      </c>
      <c r="G2895" s="1" t="s">
        <v>18</v>
      </c>
      <c r="H2895" s="1" t="s">
        <v>937</v>
      </c>
      <c r="I2895" s="1" t="s">
        <v>1239</v>
      </c>
      <c r="J2895" s="1" t="s">
        <v>256</v>
      </c>
      <c r="K2895" s="1" t="s">
        <v>94</v>
      </c>
    </row>
    <row r="2896" spans="1:11" x14ac:dyDescent="0.2">
      <c r="A2896" s="6" t="str">
        <f>INDEX(UF_acronyms!$A$1:$C$28,MATCH(B2896,UF_acronyms!$C$1:$C$28,0),2)</f>
        <v>MG</v>
      </c>
      <c r="B2896" s="1" t="s">
        <v>5237</v>
      </c>
      <c r="C2896" s="1" t="s">
        <v>6581</v>
      </c>
      <c r="D2896" s="1" t="s">
        <v>6582</v>
      </c>
      <c r="E2896" s="11">
        <v>19872</v>
      </c>
      <c r="F2896" s="6" t="str">
        <f>CONCATENATE(tb_SVI[[#This Row],[Nome Município]],"/",tb_SVI[[#This Row],[UF]])</f>
        <v>Santa Vitória/MG</v>
      </c>
      <c r="G2896" s="1" t="s">
        <v>18</v>
      </c>
      <c r="H2896" s="1" t="s">
        <v>2825</v>
      </c>
      <c r="I2896" s="1" t="s">
        <v>1396</v>
      </c>
      <c r="J2896" s="1" t="s">
        <v>135</v>
      </c>
      <c r="K2896" s="1" t="s">
        <v>1397</v>
      </c>
    </row>
    <row r="2897" spans="1:11" x14ac:dyDescent="0.2">
      <c r="A2897" s="6" t="str">
        <f>INDEX(UF_acronyms!$A$1:$C$28,MATCH(B2897,UF_acronyms!$C$1:$C$28,0),2)</f>
        <v>MG</v>
      </c>
      <c r="B2897" s="1" t="s">
        <v>5237</v>
      </c>
      <c r="C2897" s="1" t="s">
        <v>6583</v>
      </c>
      <c r="D2897" s="1" t="s">
        <v>6584</v>
      </c>
      <c r="E2897" s="11">
        <v>7073</v>
      </c>
      <c r="F2897" s="6" t="str">
        <f>CONCATENATE(tb_SVI[[#This Row],[Nome Município]],"/",tb_SVI[[#This Row],[UF]])</f>
        <v>Santana da Vargem/MG</v>
      </c>
      <c r="G2897" s="1" t="s">
        <v>18</v>
      </c>
      <c r="H2897" s="1" t="s">
        <v>261</v>
      </c>
      <c r="I2897" s="1" t="s">
        <v>101</v>
      </c>
      <c r="J2897" s="1" t="s">
        <v>812</v>
      </c>
      <c r="K2897" s="1" t="s">
        <v>168</v>
      </c>
    </row>
    <row r="2898" spans="1:11" x14ac:dyDescent="0.2">
      <c r="A2898" s="6" t="str">
        <f>INDEX(UF_acronyms!$A$1:$C$28,MATCH(B2898,UF_acronyms!$C$1:$C$28,0),2)</f>
        <v>MG</v>
      </c>
      <c r="B2898" s="1" t="s">
        <v>5237</v>
      </c>
      <c r="C2898" s="1" t="s">
        <v>6585</v>
      </c>
      <c r="D2898" s="1" t="s">
        <v>6586</v>
      </c>
      <c r="E2898" s="11">
        <v>3891</v>
      </c>
      <c r="F2898" s="6" t="str">
        <f>CONCATENATE(tb_SVI[[#This Row],[Nome Município]],"/",tb_SVI[[#This Row],[UF]])</f>
        <v>Santana de Cataguases/MG</v>
      </c>
      <c r="G2898" s="1" t="s">
        <v>18</v>
      </c>
      <c r="H2898" s="1" t="s">
        <v>526</v>
      </c>
      <c r="I2898" s="1" t="s">
        <v>1378</v>
      </c>
      <c r="J2898" s="1" t="s">
        <v>791</v>
      </c>
      <c r="K2898" s="1" t="s">
        <v>937</v>
      </c>
    </row>
    <row r="2899" spans="1:11" x14ac:dyDescent="0.2">
      <c r="A2899" s="6" t="str">
        <f>INDEX(UF_acronyms!$A$1:$C$28,MATCH(B2899,UF_acronyms!$C$1:$C$28,0),2)</f>
        <v>MG</v>
      </c>
      <c r="B2899" s="1" t="s">
        <v>5237</v>
      </c>
      <c r="C2899" s="1" t="s">
        <v>6587</v>
      </c>
      <c r="D2899" s="1" t="s">
        <v>6588</v>
      </c>
      <c r="E2899" s="11">
        <v>7589</v>
      </c>
      <c r="F2899" s="6" t="str">
        <f>CONCATENATE(tb_SVI[[#This Row],[Nome Município]],"/",tb_SVI[[#This Row],[UF]])</f>
        <v>Santana de Pirapama/MG</v>
      </c>
      <c r="G2899" s="1" t="s">
        <v>18</v>
      </c>
      <c r="H2899" s="1" t="s">
        <v>319</v>
      </c>
      <c r="I2899" s="1" t="s">
        <v>1371</v>
      </c>
      <c r="J2899" s="1" t="s">
        <v>412</v>
      </c>
      <c r="K2899" s="1" t="s">
        <v>184</v>
      </c>
    </row>
    <row r="2900" spans="1:11" x14ac:dyDescent="0.2">
      <c r="A2900" s="6" t="str">
        <f>INDEX(UF_acronyms!$A$1:$C$28,MATCH(B2900,UF_acronyms!$C$1:$C$28,0),2)</f>
        <v>MG</v>
      </c>
      <c r="B2900" s="1" t="s">
        <v>5237</v>
      </c>
      <c r="C2900" s="1" t="s">
        <v>6589</v>
      </c>
      <c r="D2900" s="1" t="s">
        <v>6590</v>
      </c>
      <c r="E2900" s="11">
        <v>3981</v>
      </c>
      <c r="F2900" s="6" t="str">
        <f>CONCATENATE(tb_SVI[[#This Row],[Nome Município]],"/",tb_SVI[[#This Row],[UF]])</f>
        <v>Santana do Deserto/MG</v>
      </c>
      <c r="G2900" s="1" t="s">
        <v>18</v>
      </c>
      <c r="H2900" s="1" t="s">
        <v>1365</v>
      </c>
      <c r="I2900" s="1" t="s">
        <v>6591</v>
      </c>
      <c r="J2900" s="1" t="s">
        <v>51</v>
      </c>
      <c r="K2900" s="1" t="s">
        <v>469</v>
      </c>
    </row>
    <row r="2901" spans="1:11" x14ac:dyDescent="0.2">
      <c r="A2901" s="6" t="str">
        <f>INDEX(UF_acronyms!$A$1:$C$28,MATCH(B2901,UF_acronyms!$C$1:$C$28,0),2)</f>
        <v>MG</v>
      </c>
      <c r="B2901" s="1" t="s">
        <v>5237</v>
      </c>
      <c r="C2901" s="1" t="s">
        <v>6592</v>
      </c>
      <c r="D2901" s="1" t="s">
        <v>6593</v>
      </c>
      <c r="E2901" s="11">
        <v>2476</v>
      </c>
      <c r="F2901" s="6" t="str">
        <f>CONCATENATE(tb_SVI[[#This Row],[Nome Município]],"/",tb_SVI[[#This Row],[UF]])</f>
        <v>Santana do Garambéu/MG</v>
      </c>
      <c r="G2901" s="1" t="s">
        <v>18</v>
      </c>
      <c r="H2901" s="1" t="s">
        <v>270</v>
      </c>
      <c r="I2901" s="1" t="s">
        <v>836</v>
      </c>
      <c r="J2901" s="1" t="s">
        <v>1244</v>
      </c>
      <c r="K2901" s="1" t="s">
        <v>163</v>
      </c>
    </row>
    <row r="2902" spans="1:11" x14ac:dyDescent="0.2">
      <c r="A2902" s="6" t="str">
        <f>INDEX(UF_acronyms!$A$1:$C$28,MATCH(B2902,UF_acronyms!$C$1:$C$28,0),2)</f>
        <v>MG</v>
      </c>
      <c r="B2902" s="1" t="s">
        <v>5237</v>
      </c>
      <c r="C2902" s="1" t="s">
        <v>6594</v>
      </c>
      <c r="D2902" s="1" t="s">
        <v>6595</v>
      </c>
      <c r="E2902" s="11">
        <v>4834</v>
      </c>
      <c r="F2902" s="6" t="str">
        <f>CONCATENATE(tb_SVI[[#This Row],[Nome Município]],"/",tb_SVI[[#This Row],[UF]])</f>
        <v>Santana do Jacaré/MG</v>
      </c>
      <c r="G2902" s="1" t="s">
        <v>18</v>
      </c>
      <c r="H2902" s="1" t="s">
        <v>703</v>
      </c>
      <c r="I2902" s="1" t="s">
        <v>2213</v>
      </c>
      <c r="J2902" s="1" t="s">
        <v>144</v>
      </c>
      <c r="K2902" s="1" t="s">
        <v>1339</v>
      </c>
    </row>
    <row r="2903" spans="1:11" x14ac:dyDescent="0.2">
      <c r="A2903" s="6" t="str">
        <f>INDEX(UF_acronyms!$A$1:$C$28,MATCH(B2903,UF_acronyms!$C$1:$C$28,0),2)</f>
        <v>MG</v>
      </c>
      <c r="B2903" s="1" t="s">
        <v>5237</v>
      </c>
      <c r="C2903" s="1" t="s">
        <v>6596</v>
      </c>
      <c r="D2903" s="1" t="s">
        <v>6597</v>
      </c>
      <c r="E2903" s="11">
        <v>8667</v>
      </c>
      <c r="F2903" s="6" t="str">
        <f>CONCATENATE(tb_SVI[[#This Row],[Nome Município]],"/",tb_SVI[[#This Row],[UF]])</f>
        <v>Santana do Manhuaçu/MG</v>
      </c>
      <c r="G2903" s="1" t="s">
        <v>18</v>
      </c>
      <c r="H2903" s="1" t="s">
        <v>937</v>
      </c>
      <c r="I2903" s="1" t="s">
        <v>6598</v>
      </c>
      <c r="J2903" s="1" t="s">
        <v>300</v>
      </c>
      <c r="K2903" s="1" t="s">
        <v>914</v>
      </c>
    </row>
    <row r="2904" spans="1:11" x14ac:dyDescent="0.2">
      <c r="A2904" s="6" t="str">
        <f>INDEX(UF_acronyms!$A$1:$C$28,MATCH(B2904,UF_acronyms!$C$1:$C$28,0),2)</f>
        <v>MG</v>
      </c>
      <c r="B2904" s="1" t="s">
        <v>5237</v>
      </c>
      <c r="C2904" s="1" t="s">
        <v>6599</v>
      </c>
      <c r="D2904" s="1" t="s">
        <v>6600</v>
      </c>
      <c r="E2904" s="11">
        <v>35369</v>
      </c>
      <c r="F2904" s="6" t="str">
        <f>CONCATENATE(tb_SVI[[#This Row],[Nome Município]],"/",tb_SVI[[#This Row],[UF]])</f>
        <v>Santana do Paraíso/MG</v>
      </c>
      <c r="G2904" s="1" t="s">
        <v>18</v>
      </c>
      <c r="H2904" s="1" t="s">
        <v>246</v>
      </c>
      <c r="I2904" s="1" t="s">
        <v>1562</v>
      </c>
      <c r="J2904" s="1" t="s">
        <v>377</v>
      </c>
      <c r="K2904" s="1" t="s">
        <v>135</v>
      </c>
    </row>
    <row r="2905" spans="1:11" x14ac:dyDescent="0.2">
      <c r="A2905" s="6" t="str">
        <f>INDEX(UF_acronyms!$A$1:$C$28,MATCH(B2905,UF_acronyms!$C$1:$C$28,0),2)</f>
        <v>MG</v>
      </c>
      <c r="B2905" s="1" t="s">
        <v>5237</v>
      </c>
      <c r="C2905" s="1" t="s">
        <v>6601</v>
      </c>
      <c r="D2905" s="1" t="s">
        <v>6602</v>
      </c>
      <c r="E2905" s="11">
        <v>4315</v>
      </c>
      <c r="F2905" s="6" t="str">
        <f>CONCATENATE(tb_SVI[[#This Row],[Nome Município]],"/",tb_SVI[[#This Row],[UF]])</f>
        <v>Santana do Riacho/MG</v>
      </c>
      <c r="G2905" s="1" t="s">
        <v>18</v>
      </c>
      <c r="H2905" s="1" t="s">
        <v>5245</v>
      </c>
      <c r="I2905" s="1" t="s">
        <v>3286</v>
      </c>
      <c r="J2905" s="1" t="s">
        <v>324</v>
      </c>
      <c r="K2905" s="1" t="s">
        <v>978</v>
      </c>
    </row>
    <row r="2906" spans="1:11" x14ac:dyDescent="0.2">
      <c r="A2906" s="6" t="str">
        <f>INDEX(UF_acronyms!$A$1:$C$28,MATCH(B2906,UF_acronyms!$C$1:$C$28,0),2)</f>
        <v>MG</v>
      </c>
      <c r="B2906" s="1" t="s">
        <v>5237</v>
      </c>
      <c r="C2906" s="1" t="s">
        <v>6603</v>
      </c>
      <c r="D2906" s="1" t="s">
        <v>6604</v>
      </c>
      <c r="E2906" s="11">
        <v>3765</v>
      </c>
      <c r="F2906" s="6" t="str">
        <f>CONCATENATE(tb_SVI[[#This Row],[Nome Município]],"/",tb_SVI[[#This Row],[UF]])</f>
        <v>Santana dos Montes/MG</v>
      </c>
      <c r="G2906" s="1" t="s">
        <v>18</v>
      </c>
      <c r="H2906" s="1" t="s">
        <v>1053</v>
      </c>
      <c r="I2906" s="1" t="s">
        <v>1024</v>
      </c>
      <c r="J2906" s="1" t="s">
        <v>937</v>
      </c>
      <c r="K2906" s="1" t="s">
        <v>961</v>
      </c>
    </row>
    <row r="2907" spans="1:11" x14ac:dyDescent="0.2">
      <c r="A2907" s="6" t="str">
        <f>INDEX(UF_acronyms!$A$1:$C$28,MATCH(B2907,UF_acronyms!$C$1:$C$28,0),2)</f>
        <v>MG</v>
      </c>
      <c r="B2907" s="1" t="s">
        <v>5237</v>
      </c>
      <c r="C2907" s="1" t="s">
        <v>6605</v>
      </c>
      <c r="D2907" s="1" t="s">
        <v>6606</v>
      </c>
      <c r="E2907" s="11">
        <v>18613</v>
      </c>
      <c r="F2907" s="6" t="str">
        <f>CONCATENATE(tb_SVI[[#This Row],[Nome Município]],"/",tb_SVI[[#This Row],[UF]])</f>
        <v>Santo Antônio do Amparo/MG</v>
      </c>
      <c r="G2907" s="1" t="s">
        <v>18</v>
      </c>
      <c r="H2907" s="1" t="s">
        <v>134</v>
      </c>
      <c r="I2907" s="1" t="s">
        <v>1524</v>
      </c>
      <c r="J2907" s="1" t="s">
        <v>248</v>
      </c>
      <c r="K2907" s="1" t="s">
        <v>1348</v>
      </c>
    </row>
    <row r="2908" spans="1:11" x14ac:dyDescent="0.2">
      <c r="A2908" s="6" t="str">
        <f>INDEX(UF_acronyms!$A$1:$C$28,MATCH(B2908,UF_acronyms!$C$1:$C$28,0),2)</f>
        <v>MG</v>
      </c>
      <c r="B2908" s="1" t="s">
        <v>5237</v>
      </c>
      <c r="C2908" s="1" t="s">
        <v>6607</v>
      </c>
      <c r="D2908" s="1" t="s">
        <v>6608</v>
      </c>
      <c r="E2908" s="11">
        <v>3602</v>
      </c>
      <c r="F2908" s="6" t="str">
        <f>CONCATENATE(tb_SVI[[#This Row],[Nome Município]],"/",tb_SVI[[#This Row],[UF]])</f>
        <v>Santo Antônio do Aventureiro/MG</v>
      </c>
      <c r="G2908" s="1" t="s">
        <v>18</v>
      </c>
      <c r="H2908" s="1" t="s">
        <v>1765</v>
      </c>
      <c r="I2908" s="1" t="s">
        <v>3165</v>
      </c>
      <c r="J2908" s="1" t="s">
        <v>293</v>
      </c>
      <c r="K2908" s="1" t="s">
        <v>783</v>
      </c>
    </row>
    <row r="2909" spans="1:11" x14ac:dyDescent="0.2">
      <c r="A2909" s="6" t="str">
        <f>INDEX(UF_acronyms!$A$1:$C$28,MATCH(B2909,UF_acronyms!$C$1:$C$28,0),2)</f>
        <v>MG</v>
      </c>
      <c r="B2909" s="1" t="s">
        <v>5237</v>
      </c>
      <c r="C2909" s="1" t="s">
        <v>6609</v>
      </c>
      <c r="D2909" s="1" t="s">
        <v>6610</v>
      </c>
      <c r="E2909" s="11">
        <v>3886</v>
      </c>
      <c r="F2909" s="6" t="str">
        <f>CONCATENATE(tb_SVI[[#This Row],[Nome Município]],"/",tb_SVI[[#This Row],[UF]])</f>
        <v>Santo Antônio do Grama/MG</v>
      </c>
      <c r="G2909" s="1" t="s">
        <v>18</v>
      </c>
      <c r="H2909" s="1" t="s">
        <v>2083</v>
      </c>
      <c r="I2909" s="1" t="s">
        <v>3083</v>
      </c>
      <c r="J2909" s="1" t="s">
        <v>772</v>
      </c>
      <c r="K2909" s="1" t="s">
        <v>1233</v>
      </c>
    </row>
    <row r="2910" spans="1:11" x14ac:dyDescent="0.2">
      <c r="A2910" s="6" t="str">
        <f>INDEX(UF_acronyms!$A$1:$C$28,MATCH(B2910,UF_acronyms!$C$1:$C$28,0),2)</f>
        <v>MG</v>
      </c>
      <c r="B2910" s="1" t="s">
        <v>5237</v>
      </c>
      <c r="C2910" s="1" t="s">
        <v>6611</v>
      </c>
      <c r="D2910" s="1" t="s">
        <v>6612</v>
      </c>
      <c r="E2910" s="11">
        <v>3799</v>
      </c>
      <c r="F2910" s="6" t="str">
        <f>CONCATENATE(tb_SVI[[#This Row],[Nome Município]],"/",tb_SVI[[#This Row],[UF]])</f>
        <v>Santo Antônio do Itambé/MG</v>
      </c>
      <c r="G2910" s="1" t="s">
        <v>18</v>
      </c>
      <c r="H2910" s="1" t="s">
        <v>383</v>
      </c>
      <c r="I2910" s="1" t="s">
        <v>145</v>
      </c>
      <c r="J2910" s="1" t="s">
        <v>103</v>
      </c>
      <c r="K2910" s="1" t="s">
        <v>813</v>
      </c>
    </row>
    <row r="2911" spans="1:11" x14ac:dyDescent="0.2">
      <c r="A2911" s="6" t="str">
        <f>INDEX(UF_acronyms!$A$1:$C$28,MATCH(B2911,UF_acronyms!$C$1:$C$28,0),2)</f>
        <v>MG</v>
      </c>
      <c r="B2911" s="1" t="s">
        <v>5237</v>
      </c>
      <c r="C2911" s="1" t="s">
        <v>6613</v>
      </c>
      <c r="D2911" s="1" t="s">
        <v>6614</v>
      </c>
      <c r="E2911" s="11">
        <v>11604</v>
      </c>
      <c r="F2911" s="6" t="str">
        <f>CONCATENATE(tb_SVI[[#This Row],[Nome Município]],"/",tb_SVI[[#This Row],[UF]])</f>
        <v>Santo Antônio do Jacinto/MG</v>
      </c>
      <c r="G2911" s="1" t="s">
        <v>18</v>
      </c>
      <c r="H2911" s="1" t="s">
        <v>33</v>
      </c>
      <c r="I2911" s="1" t="s">
        <v>2025</v>
      </c>
      <c r="J2911" s="1" t="s">
        <v>600</v>
      </c>
      <c r="K2911" s="1" t="s">
        <v>354</v>
      </c>
    </row>
    <row r="2912" spans="1:11" x14ac:dyDescent="0.2">
      <c r="A2912" s="6" t="str">
        <f>INDEX(UF_acronyms!$A$1:$C$28,MATCH(B2912,UF_acronyms!$C$1:$C$28,0),2)</f>
        <v>MG</v>
      </c>
      <c r="B2912" s="1" t="s">
        <v>5237</v>
      </c>
      <c r="C2912" s="1" t="s">
        <v>6615</v>
      </c>
      <c r="D2912" s="1" t="s">
        <v>6616</v>
      </c>
      <c r="E2912" s="11">
        <v>28427</v>
      </c>
      <c r="F2912" s="6" t="str">
        <f>CONCATENATE(tb_SVI[[#This Row],[Nome Município]],"/",tb_SVI[[#This Row],[UF]])</f>
        <v>Santo Antônio do Monte/MG</v>
      </c>
      <c r="G2912" s="1" t="s">
        <v>18</v>
      </c>
      <c r="H2912" s="1" t="s">
        <v>3598</v>
      </c>
      <c r="I2912" s="1" t="s">
        <v>6102</v>
      </c>
      <c r="J2912" s="1" t="s">
        <v>1239</v>
      </c>
      <c r="K2912" s="1" t="s">
        <v>1460</v>
      </c>
    </row>
    <row r="2913" spans="1:11" x14ac:dyDescent="0.2">
      <c r="A2913" s="6" t="str">
        <f>INDEX(UF_acronyms!$A$1:$C$28,MATCH(B2913,UF_acronyms!$C$1:$C$28,0),2)</f>
        <v>MG</v>
      </c>
      <c r="B2913" s="1" t="s">
        <v>5237</v>
      </c>
      <c r="C2913" s="1" t="s">
        <v>6617</v>
      </c>
      <c r="D2913" s="1" t="s">
        <v>6618</v>
      </c>
      <c r="E2913" s="11">
        <v>7297</v>
      </c>
      <c r="F2913" s="6" t="str">
        <f>CONCATENATE(tb_SVI[[#This Row],[Nome Município]],"/",tb_SVI[[#This Row],[UF]])</f>
        <v>Santo Antônio do Retiro/MG</v>
      </c>
      <c r="G2913" s="1" t="s">
        <v>18</v>
      </c>
      <c r="H2913" s="1" t="s">
        <v>532</v>
      </c>
      <c r="I2913" s="1" t="s">
        <v>2409</v>
      </c>
      <c r="J2913" s="1" t="s">
        <v>486</v>
      </c>
      <c r="K2913" s="1" t="s">
        <v>114</v>
      </c>
    </row>
    <row r="2914" spans="1:11" x14ac:dyDescent="0.2">
      <c r="A2914" s="6" t="str">
        <f>INDEX(UF_acronyms!$A$1:$C$28,MATCH(B2914,UF_acronyms!$C$1:$C$28,0),2)</f>
        <v>MG</v>
      </c>
      <c r="B2914" s="1" t="s">
        <v>5237</v>
      </c>
      <c r="C2914" s="1" t="s">
        <v>6619</v>
      </c>
      <c r="D2914" s="1" t="s">
        <v>6620</v>
      </c>
      <c r="E2914" s="11">
        <v>1760</v>
      </c>
      <c r="F2914" s="6" t="str">
        <f>CONCATENATE(tb_SVI[[#This Row],[Nome Município]],"/",tb_SVI[[#This Row],[UF]])</f>
        <v>Santo Antônio do Rio Abaixo/MG</v>
      </c>
      <c r="G2914" s="1" t="s">
        <v>18</v>
      </c>
      <c r="H2914" s="1" t="s">
        <v>54</v>
      </c>
      <c r="I2914" s="1" t="s">
        <v>2079</v>
      </c>
      <c r="J2914" s="1" t="s">
        <v>343</v>
      </c>
      <c r="K2914" s="1" t="s">
        <v>383</v>
      </c>
    </row>
    <row r="2915" spans="1:11" x14ac:dyDescent="0.2">
      <c r="A2915" s="6" t="str">
        <f>INDEX(UF_acronyms!$A$1:$C$28,MATCH(B2915,UF_acronyms!$C$1:$C$28,0),2)</f>
        <v>MG</v>
      </c>
      <c r="B2915" s="1" t="s">
        <v>5237</v>
      </c>
      <c r="C2915" s="1" t="s">
        <v>6621</v>
      </c>
      <c r="D2915" s="1" t="s">
        <v>6622</v>
      </c>
      <c r="E2915" s="11">
        <v>3065</v>
      </c>
      <c r="F2915" s="6" t="str">
        <f>CONCATENATE(tb_SVI[[#This Row],[Nome Município]],"/",tb_SVI[[#This Row],[UF]])</f>
        <v>Santo Hipólito/MG</v>
      </c>
      <c r="G2915" s="1" t="s">
        <v>18</v>
      </c>
      <c r="H2915" s="1" t="s">
        <v>135</v>
      </c>
      <c r="I2915" s="1" t="s">
        <v>275</v>
      </c>
      <c r="J2915" s="1" t="s">
        <v>156</v>
      </c>
      <c r="K2915" s="1" t="s">
        <v>41</v>
      </c>
    </row>
    <row r="2916" spans="1:11" x14ac:dyDescent="0.2">
      <c r="A2916" s="6" t="str">
        <f>INDEX(UF_acronyms!$A$1:$C$28,MATCH(B2916,UF_acronyms!$C$1:$C$28,0),2)</f>
        <v>MG</v>
      </c>
      <c r="B2916" s="1" t="s">
        <v>5237</v>
      </c>
      <c r="C2916" s="1" t="s">
        <v>6623</v>
      </c>
      <c r="D2916" s="1" t="s">
        <v>6624</v>
      </c>
      <c r="E2916" s="11">
        <v>46421</v>
      </c>
      <c r="F2916" s="6" t="str">
        <f>CONCATENATE(tb_SVI[[#This Row],[Nome Município]],"/",tb_SVI[[#This Row],[UF]])</f>
        <v>Santos Dumont/MG</v>
      </c>
      <c r="G2916" s="1" t="s">
        <v>18</v>
      </c>
      <c r="H2916" s="1" t="s">
        <v>5245</v>
      </c>
      <c r="I2916" s="1" t="s">
        <v>1973</v>
      </c>
      <c r="J2916" s="1" t="s">
        <v>1393</v>
      </c>
      <c r="K2916" s="1" t="s">
        <v>47</v>
      </c>
    </row>
    <row r="2917" spans="1:11" x14ac:dyDescent="0.2">
      <c r="A2917" s="6" t="str">
        <f>INDEX(UF_acronyms!$A$1:$C$28,MATCH(B2917,UF_acronyms!$C$1:$C$28,0),2)</f>
        <v>MG</v>
      </c>
      <c r="B2917" s="1" t="s">
        <v>5237</v>
      </c>
      <c r="C2917" s="1" t="s">
        <v>6625</v>
      </c>
      <c r="D2917" s="1" t="s">
        <v>6626</v>
      </c>
      <c r="E2917" s="11">
        <v>6989</v>
      </c>
      <c r="F2917" s="6" t="str">
        <f>CONCATENATE(tb_SVI[[#This Row],[Nome Município]],"/",tb_SVI[[#This Row],[UF]])</f>
        <v>Sapucaí-Mirim/MG</v>
      </c>
      <c r="G2917" s="1" t="s">
        <v>18</v>
      </c>
      <c r="H2917" s="1" t="s">
        <v>1065</v>
      </c>
      <c r="I2917" s="1" t="s">
        <v>162</v>
      </c>
      <c r="J2917" s="1" t="s">
        <v>239</v>
      </c>
      <c r="K2917" s="1" t="s">
        <v>189</v>
      </c>
    </row>
    <row r="2918" spans="1:11" x14ac:dyDescent="0.2">
      <c r="A2918" s="6" t="str">
        <f>INDEX(UF_acronyms!$A$1:$C$28,MATCH(B2918,UF_acronyms!$C$1:$C$28,0),2)</f>
        <v>MG</v>
      </c>
      <c r="B2918" s="1" t="s">
        <v>5237</v>
      </c>
      <c r="C2918" s="1" t="s">
        <v>6627</v>
      </c>
      <c r="D2918" s="1" t="s">
        <v>6628</v>
      </c>
      <c r="E2918" s="11">
        <v>6361</v>
      </c>
      <c r="F2918" s="6" t="str">
        <f>CONCATENATE(tb_SVI[[#This Row],[Nome Município]],"/",tb_SVI[[#This Row],[UF]])</f>
        <v>Sardoá/MG</v>
      </c>
      <c r="G2918" s="1" t="s">
        <v>18</v>
      </c>
      <c r="H2918" s="1" t="s">
        <v>772</v>
      </c>
      <c r="I2918" s="1" t="s">
        <v>6206</v>
      </c>
      <c r="J2918" s="1" t="s">
        <v>61</v>
      </c>
      <c r="K2918" s="1" t="s">
        <v>120</v>
      </c>
    </row>
    <row r="2919" spans="1:11" x14ac:dyDescent="0.2">
      <c r="A2919" s="6" t="str">
        <f>INDEX(UF_acronyms!$A$1:$C$28,MATCH(B2919,UF_acronyms!$C$1:$C$28,0),2)</f>
        <v>MG</v>
      </c>
      <c r="B2919" s="1" t="s">
        <v>5237</v>
      </c>
      <c r="C2919" s="1" t="s">
        <v>6629</v>
      </c>
      <c r="D2919" s="1" t="s">
        <v>6630</v>
      </c>
      <c r="E2919" s="11">
        <v>2606</v>
      </c>
      <c r="F2919" s="6" t="str">
        <f>CONCATENATE(tb_SVI[[#This Row],[Nome Município]],"/",tb_SVI[[#This Row],[UF]])</f>
        <v>Sem-Peixe/MG</v>
      </c>
      <c r="G2919" s="1" t="s">
        <v>18</v>
      </c>
      <c r="H2919" s="1" t="s">
        <v>331</v>
      </c>
      <c r="I2919" s="1" t="s">
        <v>50</v>
      </c>
      <c r="J2919" s="1" t="s">
        <v>517</v>
      </c>
      <c r="K2919" s="1" t="s">
        <v>384</v>
      </c>
    </row>
    <row r="2920" spans="1:11" x14ac:dyDescent="0.2">
      <c r="A2920" s="6" t="str">
        <f>INDEX(UF_acronyms!$A$1:$C$28,MATCH(B2920,UF_acronyms!$C$1:$C$28,0),2)</f>
        <v>MG</v>
      </c>
      <c r="B2920" s="1" t="s">
        <v>5237</v>
      </c>
      <c r="C2920" s="1" t="s">
        <v>6631</v>
      </c>
      <c r="D2920" s="1" t="s">
        <v>6632</v>
      </c>
      <c r="E2920" s="11">
        <v>5361</v>
      </c>
      <c r="F2920" s="6" t="str">
        <f>CONCATENATE(tb_SVI[[#This Row],[Nome Município]],"/",tb_SVI[[#This Row],[UF]])</f>
        <v>Senador Amaral/MG</v>
      </c>
      <c r="G2920" s="1" t="s">
        <v>18</v>
      </c>
      <c r="H2920" s="1" t="s">
        <v>1378</v>
      </c>
      <c r="I2920" s="1" t="s">
        <v>5509</v>
      </c>
      <c r="J2920" s="1" t="s">
        <v>32</v>
      </c>
      <c r="K2920" s="1" t="s">
        <v>218</v>
      </c>
    </row>
    <row r="2921" spans="1:11" x14ac:dyDescent="0.2">
      <c r="A2921" s="6" t="str">
        <f>INDEX(UF_acronyms!$A$1:$C$28,MATCH(B2921,UF_acronyms!$C$1:$C$28,0),2)</f>
        <v>MG</v>
      </c>
      <c r="B2921" s="1" t="s">
        <v>5237</v>
      </c>
      <c r="C2921" s="1" t="s">
        <v>6633</v>
      </c>
      <c r="D2921" s="1" t="s">
        <v>6634</v>
      </c>
      <c r="E2921" s="11">
        <v>2003</v>
      </c>
      <c r="F2921" s="6" t="str">
        <f>CONCATENATE(tb_SVI[[#This Row],[Nome Município]],"/",tb_SVI[[#This Row],[UF]])</f>
        <v>Senador Cortes/MG</v>
      </c>
      <c r="G2921" s="1" t="s">
        <v>18</v>
      </c>
      <c r="H2921" s="1" t="s">
        <v>1378</v>
      </c>
      <c r="I2921" s="1" t="s">
        <v>1381</v>
      </c>
      <c r="J2921" s="1" t="s">
        <v>41</v>
      </c>
      <c r="K2921" s="1" t="s">
        <v>109</v>
      </c>
    </row>
    <row r="2922" spans="1:11" x14ac:dyDescent="0.2">
      <c r="A2922" s="6" t="str">
        <f>INDEX(UF_acronyms!$A$1:$C$28,MATCH(B2922,UF_acronyms!$C$1:$C$28,0),2)</f>
        <v>MG</v>
      </c>
      <c r="B2922" s="1" t="s">
        <v>5237</v>
      </c>
      <c r="C2922" s="1" t="s">
        <v>6635</v>
      </c>
      <c r="D2922" s="1" t="s">
        <v>6636</v>
      </c>
      <c r="E2922" s="11">
        <v>7858</v>
      </c>
      <c r="F2922" s="6" t="str">
        <f>CONCATENATE(tb_SVI[[#This Row],[Nome Município]],"/",tb_SVI[[#This Row],[UF]])</f>
        <v>Senador Firmino/MG</v>
      </c>
      <c r="G2922" s="1" t="s">
        <v>18</v>
      </c>
      <c r="H2922" s="1" t="s">
        <v>142</v>
      </c>
      <c r="I2922" s="1" t="s">
        <v>5365</v>
      </c>
      <c r="J2922" s="1" t="s">
        <v>169</v>
      </c>
      <c r="K2922" s="1" t="s">
        <v>306</v>
      </c>
    </row>
    <row r="2923" spans="1:11" x14ac:dyDescent="0.2">
      <c r="A2923" s="6" t="str">
        <f>INDEX(UF_acronyms!$A$1:$C$28,MATCH(B2923,UF_acronyms!$C$1:$C$28,0),2)</f>
        <v>MG</v>
      </c>
      <c r="B2923" s="1" t="s">
        <v>5237</v>
      </c>
      <c r="C2923" s="1" t="s">
        <v>6637</v>
      </c>
      <c r="D2923" s="1" t="s">
        <v>6638</v>
      </c>
      <c r="E2923" s="11">
        <v>1461</v>
      </c>
      <c r="F2923" s="6" t="str">
        <f>CONCATENATE(tb_SVI[[#This Row],[Nome Município]],"/",tb_SVI[[#This Row],[UF]])</f>
        <v>Senador José Bento/MG</v>
      </c>
      <c r="G2923" s="1" t="s">
        <v>18</v>
      </c>
      <c r="H2923" s="1" t="s">
        <v>1267</v>
      </c>
      <c r="I2923" s="1" t="s">
        <v>2018</v>
      </c>
      <c r="J2923" s="1" t="s">
        <v>1378</v>
      </c>
      <c r="K2923" s="1" t="s">
        <v>363</v>
      </c>
    </row>
    <row r="2924" spans="1:11" x14ac:dyDescent="0.2">
      <c r="A2924" s="6" t="str">
        <f>INDEX(UF_acronyms!$A$1:$C$28,MATCH(B2924,UF_acronyms!$C$1:$C$28,0),2)</f>
        <v>MG</v>
      </c>
      <c r="B2924" s="1" t="s">
        <v>5237</v>
      </c>
      <c r="C2924" s="1" t="s">
        <v>6639</v>
      </c>
      <c r="D2924" s="1" t="s">
        <v>6640</v>
      </c>
      <c r="E2924" s="11">
        <v>4105</v>
      </c>
      <c r="F2924" s="6" t="str">
        <f>CONCATENATE(tb_SVI[[#This Row],[Nome Município]],"/",tb_SVI[[#This Row],[UF]])</f>
        <v>Senador Modestino Gonçalves/MG</v>
      </c>
      <c r="G2924" s="1" t="s">
        <v>18</v>
      </c>
      <c r="H2924" s="1" t="s">
        <v>331</v>
      </c>
      <c r="I2924" s="1" t="s">
        <v>2441</v>
      </c>
      <c r="J2924" s="1" t="s">
        <v>1007</v>
      </c>
      <c r="K2924" s="1" t="s">
        <v>385</v>
      </c>
    </row>
    <row r="2925" spans="1:11" x14ac:dyDescent="0.2">
      <c r="A2925" s="6" t="str">
        <f>INDEX(UF_acronyms!$A$1:$C$28,MATCH(B2925,UF_acronyms!$C$1:$C$28,0),2)</f>
        <v>MG</v>
      </c>
      <c r="B2925" s="1" t="s">
        <v>5237</v>
      </c>
      <c r="C2925" s="1" t="s">
        <v>6641</v>
      </c>
      <c r="D2925" s="1" t="s">
        <v>6642</v>
      </c>
      <c r="E2925" s="11">
        <v>5786</v>
      </c>
      <c r="F2925" s="6" t="str">
        <f>CONCATENATE(tb_SVI[[#This Row],[Nome Município]],"/",tb_SVI[[#This Row],[UF]])</f>
        <v>Senhora de Oliveira/MG</v>
      </c>
      <c r="G2925" s="1" t="s">
        <v>18</v>
      </c>
      <c r="H2925" s="1" t="s">
        <v>287</v>
      </c>
      <c r="I2925" s="1" t="s">
        <v>109</v>
      </c>
      <c r="J2925" s="1" t="s">
        <v>353</v>
      </c>
      <c r="K2925" s="1" t="s">
        <v>691</v>
      </c>
    </row>
    <row r="2926" spans="1:11" x14ac:dyDescent="0.2">
      <c r="A2926" s="6" t="str">
        <f>INDEX(UF_acronyms!$A$1:$C$28,MATCH(B2926,UF_acronyms!$C$1:$C$28,0),2)</f>
        <v>MG</v>
      </c>
      <c r="B2926" s="1" t="s">
        <v>5237</v>
      </c>
      <c r="C2926" s="1" t="s">
        <v>6643</v>
      </c>
      <c r="D2926" s="1" t="s">
        <v>6644</v>
      </c>
      <c r="E2926" s="11">
        <v>3519</v>
      </c>
      <c r="F2926" s="6" t="str">
        <f>CONCATENATE(tb_SVI[[#This Row],[Nome Município]],"/",tb_SVI[[#This Row],[UF]])</f>
        <v>Senhora do Porto/MG</v>
      </c>
      <c r="G2926" s="1" t="s">
        <v>18</v>
      </c>
      <c r="H2926" s="1" t="s">
        <v>231</v>
      </c>
      <c r="I2926" s="1" t="s">
        <v>1289</v>
      </c>
      <c r="J2926" s="1" t="s">
        <v>801</v>
      </c>
      <c r="K2926" s="1" t="s">
        <v>403</v>
      </c>
    </row>
    <row r="2927" spans="1:11" x14ac:dyDescent="0.2">
      <c r="A2927" s="6" t="str">
        <f>INDEX(UF_acronyms!$A$1:$C$28,MATCH(B2927,UF_acronyms!$C$1:$C$28,0),2)</f>
        <v>MG</v>
      </c>
      <c r="B2927" s="1" t="s">
        <v>5237</v>
      </c>
      <c r="C2927" s="1" t="s">
        <v>6645</v>
      </c>
      <c r="D2927" s="1" t="s">
        <v>6646</v>
      </c>
      <c r="E2927" s="11">
        <v>10467</v>
      </c>
      <c r="F2927" s="6" t="str">
        <f>CONCATENATE(tb_SVI[[#This Row],[Nome Município]],"/",tb_SVI[[#This Row],[UF]])</f>
        <v>Senhora dos Remédios/MG</v>
      </c>
      <c r="G2927" s="1" t="s">
        <v>18</v>
      </c>
      <c r="H2927" s="1" t="s">
        <v>415</v>
      </c>
      <c r="I2927" s="1" t="s">
        <v>1552</v>
      </c>
      <c r="J2927" s="1" t="s">
        <v>184</v>
      </c>
      <c r="K2927" s="1" t="s">
        <v>59</v>
      </c>
    </row>
    <row r="2928" spans="1:11" x14ac:dyDescent="0.2">
      <c r="A2928" s="6" t="str">
        <f>INDEX(UF_acronyms!$A$1:$C$28,MATCH(B2928,UF_acronyms!$C$1:$C$28,0),2)</f>
        <v>MG</v>
      </c>
      <c r="B2928" s="1" t="s">
        <v>5237</v>
      </c>
      <c r="C2928" s="1" t="s">
        <v>6647</v>
      </c>
      <c r="D2928" s="1" t="s">
        <v>6648</v>
      </c>
      <c r="E2928" s="11">
        <v>7333</v>
      </c>
      <c r="F2928" s="6" t="str">
        <f>CONCATENATE(tb_SVI[[#This Row],[Nome Município]],"/",tb_SVI[[#This Row],[UF]])</f>
        <v>Sericita/MG</v>
      </c>
      <c r="G2928" s="1" t="s">
        <v>18</v>
      </c>
      <c r="H2928" s="1" t="s">
        <v>937</v>
      </c>
      <c r="I2928" s="1" t="s">
        <v>3696</v>
      </c>
      <c r="J2928" s="1" t="s">
        <v>120</v>
      </c>
      <c r="K2928" s="1" t="s">
        <v>182</v>
      </c>
    </row>
    <row r="2929" spans="1:11" x14ac:dyDescent="0.2">
      <c r="A2929" s="6" t="str">
        <f>INDEX(UF_acronyms!$A$1:$C$28,MATCH(B2929,UF_acronyms!$C$1:$C$28,0),2)</f>
        <v>MG</v>
      </c>
      <c r="B2929" s="1" t="s">
        <v>5237</v>
      </c>
      <c r="C2929" s="1" t="s">
        <v>6649</v>
      </c>
      <c r="D2929" s="1" t="s">
        <v>6650</v>
      </c>
      <c r="E2929" s="11">
        <v>1854</v>
      </c>
      <c r="F2929" s="6" t="str">
        <f>CONCATENATE(tb_SVI[[#This Row],[Nome Município]],"/",tb_SVI[[#This Row],[UF]])</f>
        <v>Seritinga/MG</v>
      </c>
      <c r="G2929" s="1" t="s">
        <v>18</v>
      </c>
      <c r="H2929" s="1" t="s">
        <v>1289</v>
      </c>
      <c r="I2929" s="1" t="s">
        <v>5865</v>
      </c>
      <c r="J2929" s="1" t="s">
        <v>57</v>
      </c>
      <c r="K2929" s="1" t="s">
        <v>718</v>
      </c>
    </row>
    <row r="2930" spans="1:11" x14ac:dyDescent="0.2">
      <c r="A2930" s="6" t="str">
        <f>INDEX(UF_acronyms!$A$1:$C$28,MATCH(B2930,UF_acronyms!$C$1:$C$28,0),2)</f>
        <v>MG</v>
      </c>
      <c r="B2930" s="1" t="s">
        <v>5237</v>
      </c>
      <c r="C2930" s="1" t="s">
        <v>6651</v>
      </c>
      <c r="D2930" s="1" t="s">
        <v>6652</v>
      </c>
      <c r="E2930" s="11">
        <v>4292</v>
      </c>
      <c r="F2930" s="6" t="str">
        <f>CONCATENATE(tb_SVI[[#This Row],[Nome Município]],"/",tb_SVI[[#This Row],[UF]])</f>
        <v>Serra Azul de Minas/MG</v>
      </c>
      <c r="G2930" s="1" t="s">
        <v>18</v>
      </c>
      <c r="H2930" s="1" t="s">
        <v>202</v>
      </c>
      <c r="I2930" s="1" t="s">
        <v>176</v>
      </c>
      <c r="J2930" s="1" t="s">
        <v>251</v>
      </c>
      <c r="K2930" s="1" t="s">
        <v>961</v>
      </c>
    </row>
    <row r="2931" spans="1:11" x14ac:dyDescent="0.2">
      <c r="A2931" s="6" t="str">
        <f>INDEX(UF_acronyms!$A$1:$C$28,MATCH(B2931,UF_acronyms!$C$1:$C$28,0),2)</f>
        <v>MG</v>
      </c>
      <c r="B2931" s="1" t="s">
        <v>5237</v>
      </c>
      <c r="C2931" s="1" t="s">
        <v>6653</v>
      </c>
      <c r="D2931" s="1" t="s">
        <v>6654</v>
      </c>
      <c r="E2931" s="11">
        <v>776</v>
      </c>
      <c r="F2931" s="6" t="str">
        <f>CONCATENATE(tb_SVI[[#This Row],[Nome Município]],"/",tb_SVI[[#This Row],[UF]])</f>
        <v>Serra da Saudade/MG</v>
      </c>
      <c r="G2931" s="1" t="s">
        <v>18</v>
      </c>
      <c r="H2931" s="1" t="s">
        <v>1065</v>
      </c>
      <c r="I2931" s="1" t="s">
        <v>121</v>
      </c>
      <c r="J2931" s="1" t="s">
        <v>812</v>
      </c>
      <c r="K2931" s="1" t="s">
        <v>20</v>
      </c>
    </row>
    <row r="2932" spans="1:11" x14ac:dyDescent="0.2">
      <c r="A2932" s="6" t="str">
        <f>INDEX(UF_acronyms!$A$1:$C$28,MATCH(B2932,UF_acronyms!$C$1:$C$28,0),2)</f>
        <v>MG</v>
      </c>
      <c r="B2932" s="1" t="s">
        <v>5237</v>
      </c>
      <c r="C2932" s="1" t="s">
        <v>6655</v>
      </c>
      <c r="D2932" s="1" t="s">
        <v>6656</v>
      </c>
      <c r="E2932" s="11">
        <v>11668</v>
      </c>
      <c r="F2932" s="6" t="str">
        <f>CONCATENATE(tb_SVI[[#This Row],[Nome Município]],"/",tb_SVI[[#This Row],[UF]])</f>
        <v>Serra do Salitre/MG</v>
      </c>
      <c r="G2932" s="1" t="s">
        <v>18</v>
      </c>
      <c r="H2932" s="1" t="s">
        <v>282</v>
      </c>
      <c r="I2932" s="1" t="s">
        <v>2227</v>
      </c>
      <c r="J2932" s="1" t="s">
        <v>135</v>
      </c>
      <c r="K2932" s="1" t="s">
        <v>1065</v>
      </c>
    </row>
    <row r="2933" spans="1:11" x14ac:dyDescent="0.2">
      <c r="A2933" s="6" t="str">
        <f>INDEX(UF_acronyms!$A$1:$C$28,MATCH(B2933,UF_acronyms!$C$1:$C$28,0),2)</f>
        <v>MG</v>
      </c>
      <c r="B2933" s="1" t="s">
        <v>5237</v>
      </c>
      <c r="C2933" s="1" t="s">
        <v>6657</v>
      </c>
      <c r="D2933" s="1" t="s">
        <v>6658</v>
      </c>
      <c r="E2933" s="11">
        <v>8713</v>
      </c>
      <c r="F2933" s="6" t="str">
        <f>CONCATENATE(tb_SVI[[#This Row],[Nome Município]],"/",tb_SVI[[#This Row],[UF]])</f>
        <v>Serra dos Aimorés/MG</v>
      </c>
      <c r="G2933" s="1" t="s">
        <v>18</v>
      </c>
      <c r="H2933" s="1" t="s">
        <v>371</v>
      </c>
      <c r="I2933" s="1" t="s">
        <v>812</v>
      </c>
      <c r="J2933" s="1" t="s">
        <v>181</v>
      </c>
      <c r="K2933" s="1" t="s">
        <v>50</v>
      </c>
    </row>
    <row r="2934" spans="1:11" x14ac:dyDescent="0.2">
      <c r="A2934" s="6" t="str">
        <f>INDEX(UF_acronyms!$A$1:$C$28,MATCH(B2934,UF_acronyms!$C$1:$C$28,0),2)</f>
        <v>MG</v>
      </c>
      <c r="B2934" s="1" t="s">
        <v>5237</v>
      </c>
      <c r="C2934" s="1" t="s">
        <v>6659</v>
      </c>
      <c r="D2934" s="1" t="s">
        <v>6660</v>
      </c>
      <c r="E2934" s="11">
        <v>7668</v>
      </c>
      <c r="F2934" s="6" t="str">
        <f>CONCATENATE(tb_SVI[[#This Row],[Nome Município]],"/",tb_SVI[[#This Row],[UF]])</f>
        <v>Serrania/MG</v>
      </c>
      <c r="G2934" s="1" t="s">
        <v>18</v>
      </c>
      <c r="H2934" s="1" t="s">
        <v>1108</v>
      </c>
      <c r="I2934" s="1" t="s">
        <v>1486</v>
      </c>
      <c r="J2934" s="1" t="s">
        <v>528</v>
      </c>
      <c r="K2934" s="1" t="s">
        <v>199</v>
      </c>
    </row>
    <row r="2935" spans="1:11" x14ac:dyDescent="0.2">
      <c r="A2935" s="6" t="str">
        <f>INDEX(UF_acronyms!$A$1:$C$28,MATCH(B2935,UF_acronyms!$C$1:$C$28,0),2)</f>
        <v>MG</v>
      </c>
      <c r="B2935" s="1" t="s">
        <v>5237</v>
      </c>
      <c r="C2935" s="1" t="s">
        <v>6661</v>
      </c>
      <c r="D2935" s="1" t="s">
        <v>6662</v>
      </c>
      <c r="E2935" s="11">
        <v>1956</v>
      </c>
      <c r="F2935" s="6" t="str">
        <f>CONCATENATE(tb_SVI[[#This Row],[Nome Município]],"/",tb_SVI[[#This Row],[UF]])</f>
        <v>Serranos/MG</v>
      </c>
      <c r="G2935" s="1" t="s">
        <v>18</v>
      </c>
      <c r="H2935" s="1" t="s">
        <v>514</v>
      </c>
      <c r="I2935" s="1" t="s">
        <v>109</v>
      </c>
      <c r="J2935" s="1" t="s">
        <v>249</v>
      </c>
      <c r="K2935" s="1" t="s">
        <v>218</v>
      </c>
    </row>
    <row r="2936" spans="1:11" x14ac:dyDescent="0.2">
      <c r="A2936" s="6" t="str">
        <f>INDEX(UF_acronyms!$A$1:$C$28,MATCH(B2936,UF_acronyms!$C$1:$C$28,0),2)</f>
        <v>MG</v>
      </c>
      <c r="B2936" s="1" t="s">
        <v>5237</v>
      </c>
      <c r="C2936" s="1" t="s">
        <v>5238</v>
      </c>
      <c r="D2936" s="1" t="s">
        <v>5239</v>
      </c>
      <c r="E2936" s="11">
        <v>4809</v>
      </c>
      <c r="F2936" s="6" t="str">
        <f>CONCATENATE(tb_SVI[[#This Row],[Nome Município]],"/",tb_SVI[[#This Row],[UF]])</f>
        <v>Serranópolis de Minas/MG</v>
      </c>
      <c r="G2936" s="1" t="s">
        <v>18</v>
      </c>
      <c r="H2936" s="1" t="s">
        <v>362</v>
      </c>
      <c r="I2936" s="1" t="s">
        <v>3165</v>
      </c>
      <c r="J2936" s="1" t="s">
        <v>111</v>
      </c>
      <c r="K2936" s="1" t="s">
        <v>455</v>
      </c>
    </row>
    <row r="2937" spans="1:11" x14ac:dyDescent="0.2">
      <c r="A2937" s="6" t="str">
        <f>INDEX(UF_acronyms!$A$1:$C$28,MATCH(B2937,UF_acronyms!$C$1:$C$28,0),2)</f>
        <v>MG</v>
      </c>
      <c r="B2937" s="1" t="s">
        <v>5237</v>
      </c>
      <c r="C2937" s="1" t="s">
        <v>6663</v>
      </c>
      <c r="D2937" s="1" t="s">
        <v>6664</v>
      </c>
      <c r="E2937" s="11">
        <v>20940</v>
      </c>
      <c r="F2937" s="6" t="str">
        <f>CONCATENATE(tb_SVI[[#This Row],[Nome Município]],"/",tb_SVI[[#This Row],[UF]])</f>
        <v>Serro/MG</v>
      </c>
      <c r="G2937" s="1" t="s">
        <v>18</v>
      </c>
      <c r="H2937" s="1" t="s">
        <v>108</v>
      </c>
      <c r="I2937" s="1" t="s">
        <v>301</v>
      </c>
      <c r="J2937" s="1" t="s">
        <v>108</v>
      </c>
      <c r="K2937" s="1" t="s">
        <v>330</v>
      </c>
    </row>
    <row r="2938" spans="1:11" x14ac:dyDescent="0.2">
      <c r="A2938" s="6" t="str">
        <f>INDEX(UF_acronyms!$A$1:$C$28,MATCH(B2938,UF_acronyms!$C$1:$C$28,0),2)</f>
        <v>MG</v>
      </c>
      <c r="B2938" s="1" t="s">
        <v>5237</v>
      </c>
      <c r="C2938" s="1" t="s">
        <v>6665</v>
      </c>
      <c r="D2938" s="1" t="s">
        <v>6666</v>
      </c>
      <c r="E2938" s="11">
        <v>241835</v>
      </c>
      <c r="F2938" s="6" t="str">
        <f>CONCATENATE(tb_SVI[[#This Row],[Nome Município]],"/",tb_SVI[[#This Row],[UF]])</f>
        <v>Sete Lagoas/MG</v>
      </c>
      <c r="G2938" s="1" t="s">
        <v>18</v>
      </c>
      <c r="H2938" s="1" t="s">
        <v>2181</v>
      </c>
      <c r="I2938" s="1" t="s">
        <v>1396</v>
      </c>
      <c r="J2938" s="1" t="s">
        <v>792</v>
      </c>
      <c r="K2938" s="1" t="s">
        <v>1365</v>
      </c>
    </row>
    <row r="2939" spans="1:11" x14ac:dyDescent="0.2">
      <c r="A2939" s="6" t="str">
        <f>INDEX(UF_acronyms!$A$1:$C$28,MATCH(B2939,UF_acronyms!$C$1:$C$28,0),2)</f>
        <v>MG</v>
      </c>
      <c r="B2939" s="1" t="s">
        <v>5237</v>
      </c>
      <c r="C2939" s="1" t="s">
        <v>6667</v>
      </c>
      <c r="D2939" s="1" t="s">
        <v>6668</v>
      </c>
      <c r="E2939" s="11">
        <v>12378</v>
      </c>
      <c r="F2939" s="6" t="str">
        <f>CONCATENATE(tb_SVI[[#This Row],[Nome Município]],"/",tb_SVI[[#This Row],[UF]])</f>
        <v>Setubinha/MG</v>
      </c>
      <c r="G2939" s="1" t="s">
        <v>18</v>
      </c>
      <c r="H2939" s="1" t="s">
        <v>777</v>
      </c>
      <c r="I2939" s="1" t="s">
        <v>759</v>
      </c>
      <c r="J2939" s="1" t="s">
        <v>716</v>
      </c>
      <c r="K2939" s="1" t="s">
        <v>365</v>
      </c>
    </row>
    <row r="2940" spans="1:11" x14ac:dyDescent="0.2">
      <c r="A2940" s="6" t="str">
        <f>INDEX(UF_acronyms!$A$1:$C$28,MATCH(B2940,UF_acronyms!$C$1:$C$28,0),2)</f>
        <v>MG</v>
      </c>
      <c r="B2940" s="1" t="s">
        <v>5237</v>
      </c>
      <c r="C2940" s="1" t="s">
        <v>6669</v>
      </c>
      <c r="D2940" s="1" t="s">
        <v>6670</v>
      </c>
      <c r="E2940" s="11">
        <v>2264</v>
      </c>
      <c r="F2940" s="6" t="str">
        <f>CONCATENATE(tb_SVI[[#This Row],[Nome Município]],"/",tb_SVI[[#This Row],[UF]])</f>
        <v>Silveirânia/MG</v>
      </c>
      <c r="G2940" s="1" t="s">
        <v>18</v>
      </c>
      <c r="H2940" s="1" t="s">
        <v>5473</v>
      </c>
      <c r="I2940" s="1" t="s">
        <v>5445</v>
      </c>
      <c r="J2940" s="1" t="s">
        <v>363</v>
      </c>
      <c r="K2940" s="1" t="s">
        <v>32</v>
      </c>
    </row>
    <row r="2941" spans="1:11" x14ac:dyDescent="0.2">
      <c r="A2941" s="6" t="str">
        <f>INDEX(UF_acronyms!$A$1:$C$28,MATCH(B2941,UF_acronyms!$C$1:$C$28,0),2)</f>
        <v>MG</v>
      </c>
      <c r="B2941" s="1" t="s">
        <v>5237</v>
      </c>
      <c r="C2941" s="1" t="s">
        <v>6671</v>
      </c>
      <c r="D2941" s="1" t="s">
        <v>6672</v>
      </c>
      <c r="E2941" s="11">
        <v>6248</v>
      </c>
      <c r="F2941" s="6" t="str">
        <f>CONCATENATE(tb_SVI[[#This Row],[Nome Município]],"/",tb_SVI[[#This Row],[UF]])</f>
        <v>Silvianópolis/MG</v>
      </c>
      <c r="G2941" s="1" t="s">
        <v>18</v>
      </c>
      <c r="H2941" s="1" t="s">
        <v>382</v>
      </c>
      <c r="I2941" s="1" t="s">
        <v>3832</v>
      </c>
      <c r="J2941" s="1" t="s">
        <v>283</v>
      </c>
      <c r="K2941" s="1" t="s">
        <v>40</v>
      </c>
    </row>
    <row r="2942" spans="1:11" x14ac:dyDescent="0.2">
      <c r="A2942" s="6" t="str">
        <f>INDEX(UF_acronyms!$A$1:$C$28,MATCH(B2942,UF_acronyms!$C$1:$C$28,0),2)</f>
        <v>MG</v>
      </c>
      <c r="B2942" s="1" t="s">
        <v>5237</v>
      </c>
      <c r="C2942" s="1" t="s">
        <v>6673</v>
      </c>
      <c r="D2942" s="1" t="s">
        <v>6674</v>
      </c>
      <c r="E2942" s="11">
        <v>19736</v>
      </c>
      <c r="F2942" s="6" t="str">
        <f>CONCATENATE(tb_SVI[[#This Row],[Nome Município]],"/",tb_SVI[[#This Row],[UF]])</f>
        <v>Simonésia/MG</v>
      </c>
      <c r="G2942" s="1" t="s">
        <v>18</v>
      </c>
      <c r="H2942" s="1" t="s">
        <v>217</v>
      </c>
      <c r="I2942" s="1" t="s">
        <v>1956</v>
      </c>
      <c r="J2942" s="1" t="s">
        <v>287</v>
      </c>
      <c r="K2942" s="1" t="s">
        <v>702</v>
      </c>
    </row>
    <row r="2943" spans="1:11" x14ac:dyDescent="0.2">
      <c r="A2943" s="6" t="str">
        <f>INDEX(UF_acronyms!$A$1:$C$28,MATCH(B2943,UF_acronyms!$C$1:$C$28,0),2)</f>
        <v>MG</v>
      </c>
      <c r="B2943" s="1" t="s">
        <v>5237</v>
      </c>
      <c r="C2943" s="1" t="s">
        <v>6675</v>
      </c>
      <c r="D2943" s="1" t="s">
        <v>6676</v>
      </c>
      <c r="E2943" s="11">
        <v>2618</v>
      </c>
      <c r="F2943" s="6" t="str">
        <f>CONCATENATE(tb_SVI[[#This Row],[Nome Município]],"/",tb_SVI[[#This Row],[UF]])</f>
        <v>Simão Pereira/MG</v>
      </c>
      <c r="G2943" s="1" t="s">
        <v>18</v>
      </c>
      <c r="H2943" s="1" t="s">
        <v>366</v>
      </c>
      <c r="I2943" s="1" t="s">
        <v>371</v>
      </c>
      <c r="J2943" s="1" t="s">
        <v>123</v>
      </c>
      <c r="K2943" s="1" t="s">
        <v>460</v>
      </c>
    </row>
    <row r="2944" spans="1:11" x14ac:dyDescent="0.2">
      <c r="A2944" s="6" t="str">
        <f>INDEX(UF_acronyms!$A$1:$C$28,MATCH(B2944,UF_acronyms!$C$1:$C$28,0),2)</f>
        <v>MG</v>
      </c>
      <c r="B2944" s="1" t="s">
        <v>5237</v>
      </c>
      <c r="C2944" s="1" t="s">
        <v>6677</v>
      </c>
      <c r="D2944" s="1" t="s">
        <v>6678</v>
      </c>
      <c r="E2944" s="11">
        <v>5514</v>
      </c>
      <c r="F2944" s="6" t="str">
        <f>CONCATENATE(tb_SVI[[#This Row],[Nome Município]],"/",tb_SVI[[#This Row],[UF]])</f>
        <v>Sobrália/MG</v>
      </c>
      <c r="G2944" s="1" t="s">
        <v>18</v>
      </c>
      <c r="H2944" s="1" t="s">
        <v>1255</v>
      </c>
      <c r="I2944" s="1" t="s">
        <v>20</v>
      </c>
      <c r="J2944" s="1" t="s">
        <v>293</v>
      </c>
      <c r="K2944" s="1" t="s">
        <v>105</v>
      </c>
    </row>
    <row r="2945" spans="1:11" x14ac:dyDescent="0.2">
      <c r="A2945" s="6" t="str">
        <f>INDEX(UF_acronyms!$A$1:$C$28,MATCH(B2945,UF_acronyms!$C$1:$C$28,0),2)</f>
        <v>MG</v>
      </c>
      <c r="B2945" s="1" t="s">
        <v>5237</v>
      </c>
      <c r="C2945" s="1" t="s">
        <v>6679</v>
      </c>
      <c r="D2945" s="1" t="s">
        <v>6680</v>
      </c>
      <c r="E2945" s="11">
        <v>6189</v>
      </c>
      <c r="F2945" s="6" t="str">
        <f>CONCATENATE(tb_SVI[[#This Row],[Nome Município]],"/",tb_SVI[[#This Row],[UF]])</f>
        <v>Soledade de Minas/MG</v>
      </c>
      <c r="G2945" s="1" t="s">
        <v>18</v>
      </c>
      <c r="H2945" s="1" t="s">
        <v>5245</v>
      </c>
      <c r="I2945" s="1" t="s">
        <v>2246</v>
      </c>
      <c r="J2945" s="1" t="s">
        <v>224</v>
      </c>
      <c r="K2945" s="1" t="s">
        <v>92</v>
      </c>
    </row>
    <row r="2946" spans="1:11" x14ac:dyDescent="0.2">
      <c r="A2946" s="6" t="str">
        <f>INDEX(UF_acronyms!$A$1:$C$28,MATCH(B2946,UF_acronyms!$C$1:$C$28,0),2)</f>
        <v>MG</v>
      </c>
      <c r="B2946" s="1" t="s">
        <v>5237</v>
      </c>
      <c r="C2946" s="1" t="s">
        <v>6681</v>
      </c>
      <c r="D2946" s="1" t="s">
        <v>6682</v>
      </c>
      <c r="E2946" s="11">
        <v>5349</v>
      </c>
      <c r="F2946" s="6" t="str">
        <f>CONCATENATE(tb_SVI[[#This Row],[Nome Município]],"/",tb_SVI[[#This Row],[UF]])</f>
        <v>São Bento Abade/MG</v>
      </c>
      <c r="G2946" s="1" t="s">
        <v>18</v>
      </c>
      <c r="H2946" s="1" t="s">
        <v>1108</v>
      </c>
      <c r="I2946" s="1" t="s">
        <v>20</v>
      </c>
      <c r="J2946" s="1" t="s">
        <v>203</v>
      </c>
      <c r="K2946" s="1" t="s">
        <v>1267</v>
      </c>
    </row>
    <row r="2947" spans="1:11" x14ac:dyDescent="0.2">
      <c r="A2947" s="6" t="str">
        <f>INDEX(UF_acronyms!$A$1:$C$28,MATCH(B2947,UF_acronyms!$C$1:$C$28,0),2)</f>
        <v>MG</v>
      </c>
      <c r="B2947" s="1" t="s">
        <v>5237</v>
      </c>
      <c r="C2947" s="1" t="s">
        <v>6683</v>
      </c>
      <c r="D2947" s="1" t="s">
        <v>6684</v>
      </c>
      <c r="E2947" s="11">
        <v>3754</v>
      </c>
      <c r="F2947" s="6" t="str">
        <f>CONCATENATE(tb_SVI[[#This Row],[Nome Município]],"/",tb_SVI[[#This Row],[UF]])</f>
        <v>São Brás do Suaçuí/MG</v>
      </c>
      <c r="G2947" s="1" t="s">
        <v>18</v>
      </c>
      <c r="H2947" s="1" t="s">
        <v>772</v>
      </c>
      <c r="I2947" s="1" t="s">
        <v>168</v>
      </c>
      <c r="J2947" s="1" t="s">
        <v>403</v>
      </c>
      <c r="K2947" s="1" t="s">
        <v>691</v>
      </c>
    </row>
    <row r="2948" spans="1:11" x14ac:dyDescent="0.2">
      <c r="A2948" s="6" t="str">
        <f>INDEX(UF_acronyms!$A$1:$C$28,MATCH(B2948,UF_acronyms!$C$1:$C$28,0),2)</f>
        <v>MG</v>
      </c>
      <c r="B2948" s="1" t="s">
        <v>5237</v>
      </c>
      <c r="C2948" s="1" t="s">
        <v>6685</v>
      </c>
      <c r="D2948" s="1" t="s">
        <v>6686</v>
      </c>
      <c r="E2948" s="11">
        <v>5658</v>
      </c>
      <c r="F2948" s="6" t="str">
        <f>CONCATENATE(tb_SVI[[#This Row],[Nome Município]],"/",tb_SVI[[#This Row],[UF]])</f>
        <v>São Domingos das Dores/MG</v>
      </c>
      <c r="G2948" s="1" t="s">
        <v>18</v>
      </c>
      <c r="H2948" s="1" t="s">
        <v>199</v>
      </c>
      <c r="I2948" s="1" t="s">
        <v>5671</v>
      </c>
      <c r="J2948" s="1" t="s">
        <v>182</v>
      </c>
      <c r="K2948" s="1" t="s">
        <v>210</v>
      </c>
    </row>
    <row r="2949" spans="1:11" x14ac:dyDescent="0.2">
      <c r="A2949" s="6" t="str">
        <f>INDEX(UF_acronyms!$A$1:$C$28,MATCH(B2949,UF_acronyms!$C$1:$C$28,0),2)</f>
        <v>MG</v>
      </c>
      <c r="B2949" s="1" t="s">
        <v>5237</v>
      </c>
      <c r="C2949" s="1" t="s">
        <v>6687</v>
      </c>
      <c r="D2949" s="1" t="s">
        <v>6688</v>
      </c>
      <c r="E2949" s="11">
        <v>17327</v>
      </c>
      <c r="F2949" s="6" t="str">
        <f>CONCATENATE(tb_SVI[[#This Row],[Nome Município]],"/",tb_SVI[[#This Row],[UF]])</f>
        <v>São Domingos do Prata/MG</v>
      </c>
      <c r="G2949" s="1" t="s">
        <v>18</v>
      </c>
      <c r="H2949" s="1" t="s">
        <v>268</v>
      </c>
      <c r="I2949" s="1" t="s">
        <v>2712</v>
      </c>
      <c r="J2949" s="1" t="s">
        <v>275</v>
      </c>
      <c r="K2949" s="1" t="s">
        <v>306</v>
      </c>
    </row>
    <row r="2950" spans="1:11" x14ac:dyDescent="0.2">
      <c r="A2950" s="6" t="str">
        <f>INDEX(UF_acronyms!$A$1:$C$28,MATCH(B2950,UF_acronyms!$C$1:$C$28,0),2)</f>
        <v>MG</v>
      </c>
      <c r="B2950" s="1" t="s">
        <v>5237</v>
      </c>
      <c r="C2950" s="1" t="s">
        <v>6689</v>
      </c>
      <c r="D2950" s="1" t="s">
        <v>3628</v>
      </c>
      <c r="E2950" s="11">
        <v>56477</v>
      </c>
      <c r="F2950" s="6" t="str">
        <f>CONCATENATE(tb_SVI[[#This Row],[Nome Município]],"/",tb_SVI[[#This Row],[UF]])</f>
        <v>São Francisco/MG</v>
      </c>
      <c r="G2950" s="1" t="s">
        <v>18</v>
      </c>
      <c r="H2950" s="1" t="s">
        <v>377</v>
      </c>
      <c r="I2950" s="1" t="s">
        <v>1457</v>
      </c>
      <c r="J2950" s="1" t="s">
        <v>835</v>
      </c>
      <c r="K2950" s="1" t="s">
        <v>288</v>
      </c>
    </row>
    <row r="2951" spans="1:11" x14ac:dyDescent="0.2">
      <c r="A2951" s="6" t="str">
        <f>INDEX(UF_acronyms!$A$1:$C$28,MATCH(B2951,UF_acronyms!$C$1:$C$28,0),2)</f>
        <v>MG</v>
      </c>
      <c r="B2951" s="1" t="s">
        <v>5237</v>
      </c>
      <c r="C2951" s="1" t="s">
        <v>6690</v>
      </c>
      <c r="D2951" s="1" t="s">
        <v>6691</v>
      </c>
      <c r="E2951" s="11">
        <v>6520</v>
      </c>
      <c r="F2951" s="6" t="str">
        <f>CONCATENATE(tb_SVI[[#This Row],[Nome Município]],"/",tb_SVI[[#This Row],[UF]])</f>
        <v>São Francisco de Paula/MG</v>
      </c>
      <c r="G2951" s="1" t="s">
        <v>18</v>
      </c>
      <c r="H2951" s="1" t="s">
        <v>1664</v>
      </c>
      <c r="I2951" s="1" t="s">
        <v>162</v>
      </c>
      <c r="J2951" s="1" t="s">
        <v>1735</v>
      </c>
      <c r="K2951" s="1" t="s">
        <v>2671</v>
      </c>
    </row>
    <row r="2952" spans="1:11" x14ac:dyDescent="0.2">
      <c r="A2952" s="6" t="str">
        <f>INDEX(UF_acronyms!$A$1:$C$28,MATCH(B2952,UF_acronyms!$C$1:$C$28,0),2)</f>
        <v>MG</v>
      </c>
      <c r="B2952" s="1" t="s">
        <v>5237</v>
      </c>
      <c r="C2952" s="1" t="s">
        <v>6692</v>
      </c>
      <c r="D2952" s="1" t="s">
        <v>6693</v>
      </c>
      <c r="E2952" s="11">
        <v>6274</v>
      </c>
      <c r="F2952" s="6" t="str">
        <f>CONCATENATE(tb_SVI[[#This Row],[Nome Município]],"/",tb_SVI[[#This Row],[UF]])</f>
        <v>São Francisco de Sales/MG</v>
      </c>
      <c r="G2952" s="1" t="s">
        <v>18</v>
      </c>
      <c r="H2952" s="1" t="s">
        <v>1735</v>
      </c>
      <c r="I2952" s="1" t="s">
        <v>364</v>
      </c>
      <c r="J2952" s="1" t="s">
        <v>978</v>
      </c>
      <c r="K2952" s="1" t="s">
        <v>95</v>
      </c>
    </row>
    <row r="2953" spans="1:11" x14ac:dyDescent="0.2">
      <c r="A2953" s="6" t="str">
        <f>INDEX(UF_acronyms!$A$1:$C$28,MATCH(B2953,UF_acronyms!$C$1:$C$28,0),2)</f>
        <v>MG</v>
      </c>
      <c r="B2953" s="1" t="s">
        <v>5237</v>
      </c>
      <c r="C2953" s="1" t="s">
        <v>6694</v>
      </c>
      <c r="D2953" s="1" t="s">
        <v>6695</v>
      </c>
      <c r="E2953" s="11">
        <v>4800</v>
      </c>
      <c r="F2953" s="6" t="str">
        <f>CONCATENATE(tb_SVI[[#This Row],[Nome Município]],"/",tb_SVI[[#This Row],[UF]])</f>
        <v>São Francisco do Glória/MG</v>
      </c>
      <c r="G2953" s="1" t="s">
        <v>18</v>
      </c>
      <c r="H2953" s="1" t="s">
        <v>282</v>
      </c>
      <c r="I2953" s="1" t="s">
        <v>3598</v>
      </c>
      <c r="J2953" s="1" t="s">
        <v>309</v>
      </c>
      <c r="K2953" s="1" t="s">
        <v>377</v>
      </c>
    </row>
    <row r="2954" spans="1:11" x14ac:dyDescent="0.2">
      <c r="A2954" s="6" t="str">
        <f>INDEX(UF_acronyms!$A$1:$C$28,MATCH(B2954,UF_acronyms!$C$1:$C$28,0),2)</f>
        <v>MG</v>
      </c>
      <c r="B2954" s="1" t="s">
        <v>5237</v>
      </c>
      <c r="C2954" s="1" t="s">
        <v>6696</v>
      </c>
      <c r="D2954" s="1" t="s">
        <v>6697</v>
      </c>
      <c r="E2954" s="11">
        <v>3362</v>
      </c>
      <c r="F2954" s="6" t="str">
        <f>CONCATENATE(tb_SVI[[#This Row],[Nome Município]],"/",tb_SVI[[#This Row],[UF]])</f>
        <v>São Félix de Minas/MG</v>
      </c>
      <c r="G2954" s="1" t="s">
        <v>18</v>
      </c>
      <c r="H2954" s="1" t="s">
        <v>1520</v>
      </c>
      <c r="I2954" s="1" t="s">
        <v>1300</v>
      </c>
      <c r="J2954" s="1" t="s">
        <v>1161</v>
      </c>
      <c r="K2954" s="1" t="s">
        <v>240</v>
      </c>
    </row>
    <row r="2955" spans="1:11" x14ac:dyDescent="0.2">
      <c r="A2955" s="6" t="str">
        <f>INDEX(UF_acronyms!$A$1:$C$28,MATCH(B2955,UF_acronyms!$C$1:$C$28,0),2)</f>
        <v>MG</v>
      </c>
      <c r="B2955" s="1" t="s">
        <v>5237</v>
      </c>
      <c r="C2955" s="1" t="s">
        <v>6698</v>
      </c>
      <c r="D2955" s="1" t="s">
        <v>6699</v>
      </c>
      <c r="E2955" s="11">
        <v>12562</v>
      </c>
      <c r="F2955" s="6" t="str">
        <f>CONCATENATE(tb_SVI[[#This Row],[Nome Município]],"/",tb_SVI[[#This Row],[UF]])</f>
        <v>São Geraldo/MG</v>
      </c>
      <c r="G2955" s="1" t="s">
        <v>18</v>
      </c>
      <c r="H2955" s="1" t="s">
        <v>1511</v>
      </c>
      <c r="I2955" s="1" t="s">
        <v>1600</v>
      </c>
      <c r="J2955" s="1" t="s">
        <v>260</v>
      </c>
      <c r="K2955" s="1" t="s">
        <v>2262</v>
      </c>
    </row>
    <row r="2956" spans="1:11" x14ac:dyDescent="0.2">
      <c r="A2956" s="6" t="str">
        <f>INDEX(UF_acronyms!$A$1:$C$28,MATCH(B2956,UF_acronyms!$C$1:$C$28,0),2)</f>
        <v>MG</v>
      </c>
      <c r="B2956" s="1" t="s">
        <v>5237</v>
      </c>
      <c r="C2956" s="1" t="s">
        <v>6700</v>
      </c>
      <c r="D2956" s="1" t="s">
        <v>6701</v>
      </c>
      <c r="E2956" s="11">
        <v>3910</v>
      </c>
      <c r="F2956" s="6" t="str">
        <f>CONCATENATE(tb_SVI[[#This Row],[Nome Município]],"/",tb_SVI[[#This Row],[UF]])</f>
        <v>São Geraldo da Piedade/MG</v>
      </c>
      <c r="G2956" s="1" t="s">
        <v>18</v>
      </c>
      <c r="H2956" s="1" t="s">
        <v>1261</v>
      </c>
      <c r="I2956" s="1" t="s">
        <v>823</v>
      </c>
      <c r="J2956" s="1" t="s">
        <v>148</v>
      </c>
      <c r="K2956" s="1" t="s">
        <v>76</v>
      </c>
    </row>
    <row r="2957" spans="1:11" x14ac:dyDescent="0.2">
      <c r="A2957" s="6" t="str">
        <f>INDEX(UF_acronyms!$A$1:$C$28,MATCH(B2957,UF_acronyms!$C$1:$C$28,0),2)</f>
        <v>MG</v>
      </c>
      <c r="B2957" s="1" t="s">
        <v>5237</v>
      </c>
      <c r="C2957" s="1" t="s">
        <v>6702</v>
      </c>
      <c r="D2957" s="1" t="s">
        <v>6703</v>
      </c>
      <c r="E2957" s="11">
        <v>4059</v>
      </c>
      <c r="F2957" s="6" t="str">
        <f>CONCATENATE(tb_SVI[[#This Row],[Nome Município]],"/",tb_SVI[[#This Row],[UF]])</f>
        <v>São Geraldo do Baixio/MG</v>
      </c>
      <c r="G2957" s="1" t="s">
        <v>18</v>
      </c>
      <c r="H2957" s="1" t="s">
        <v>19</v>
      </c>
      <c r="I2957" s="1" t="s">
        <v>46</v>
      </c>
      <c r="J2957" s="1" t="s">
        <v>297</v>
      </c>
      <c r="K2957" s="1" t="s">
        <v>1053</v>
      </c>
    </row>
    <row r="2958" spans="1:11" x14ac:dyDescent="0.2">
      <c r="A2958" s="6" t="str">
        <f>INDEX(UF_acronyms!$A$1:$C$28,MATCH(B2958,UF_acronyms!$C$1:$C$28,0),2)</f>
        <v>MG</v>
      </c>
      <c r="B2958" s="1" t="s">
        <v>5237</v>
      </c>
      <c r="C2958" s="1" t="s">
        <v>6704</v>
      </c>
      <c r="D2958" s="1" t="s">
        <v>6705</v>
      </c>
      <c r="E2958" s="11">
        <v>8459</v>
      </c>
      <c r="F2958" s="6" t="str">
        <f>CONCATENATE(tb_SVI[[#This Row],[Nome Município]],"/",tb_SVI[[#This Row],[UF]])</f>
        <v>São Gonçalo do Abaeté/MG</v>
      </c>
      <c r="G2958" s="1" t="s">
        <v>18</v>
      </c>
      <c r="H2958" s="1" t="s">
        <v>792</v>
      </c>
      <c r="I2958" s="1" t="s">
        <v>2161</v>
      </c>
      <c r="J2958" s="1" t="s">
        <v>1053</v>
      </c>
      <c r="K2958" s="1" t="s">
        <v>795</v>
      </c>
    </row>
    <row r="2959" spans="1:11" x14ac:dyDescent="0.2">
      <c r="A2959" s="6" t="str">
        <f>INDEX(UF_acronyms!$A$1:$C$28,MATCH(B2959,UF_acronyms!$C$1:$C$28,0),2)</f>
        <v>MG</v>
      </c>
      <c r="B2959" s="1" t="s">
        <v>5237</v>
      </c>
      <c r="C2959" s="1" t="s">
        <v>6706</v>
      </c>
      <c r="D2959" s="1" t="s">
        <v>6707</v>
      </c>
      <c r="E2959" s="11">
        <v>12597</v>
      </c>
      <c r="F2959" s="6" t="str">
        <f>CONCATENATE(tb_SVI[[#This Row],[Nome Município]],"/",tb_SVI[[#This Row],[UF]])</f>
        <v>São Gonçalo do Pará/MG</v>
      </c>
      <c r="G2959" s="1" t="s">
        <v>18</v>
      </c>
      <c r="H2959" s="1" t="s">
        <v>2804</v>
      </c>
      <c r="I2959" s="1" t="s">
        <v>6598</v>
      </c>
      <c r="J2959" s="1" t="s">
        <v>937</v>
      </c>
      <c r="K2959" s="1" t="s">
        <v>795</v>
      </c>
    </row>
    <row r="2960" spans="1:11" x14ac:dyDescent="0.2">
      <c r="A2960" s="6" t="str">
        <f>INDEX(UF_acronyms!$A$1:$C$28,MATCH(B2960,UF_acronyms!$C$1:$C$28,0),2)</f>
        <v>MG</v>
      </c>
      <c r="B2960" s="1" t="s">
        <v>5237</v>
      </c>
      <c r="C2960" s="1" t="s">
        <v>6708</v>
      </c>
      <c r="D2960" s="1" t="s">
        <v>6709</v>
      </c>
      <c r="E2960" s="11">
        <v>11019</v>
      </c>
      <c r="F2960" s="6" t="str">
        <f>CONCATENATE(tb_SVI[[#This Row],[Nome Município]],"/",tb_SVI[[#This Row],[UF]])</f>
        <v>São Gonçalo do Rio Abaixo/MG</v>
      </c>
      <c r="G2960" s="1" t="s">
        <v>18</v>
      </c>
      <c r="H2960" s="1" t="s">
        <v>1469</v>
      </c>
      <c r="I2960" s="1" t="s">
        <v>2093</v>
      </c>
      <c r="J2960" s="1" t="s">
        <v>1143</v>
      </c>
      <c r="K2960" s="1" t="s">
        <v>248</v>
      </c>
    </row>
    <row r="2961" spans="1:11" x14ac:dyDescent="0.2">
      <c r="A2961" s="6" t="str">
        <f>INDEX(UF_acronyms!$A$1:$C$28,MATCH(B2961,UF_acronyms!$C$1:$C$28,0),2)</f>
        <v>MG</v>
      </c>
      <c r="B2961" s="1" t="s">
        <v>5237</v>
      </c>
      <c r="C2961" s="1" t="s">
        <v>6710</v>
      </c>
      <c r="D2961" s="1" t="s">
        <v>6711</v>
      </c>
      <c r="E2961" s="11">
        <v>3173</v>
      </c>
      <c r="F2961" s="6" t="str">
        <f>CONCATENATE(tb_SVI[[#This Row],[Nome Município]],"/",tb_SVI[[#This Row],[UF]])</f>
        <v>São Gonçalo do Rio Preto/MG</v>
      </c>
      <c r="G2961" s="1" t="s">
        <v>18</v>
      </c>
      <c r="H2961" s="1" t="s">
        <v>324</v>
      </c>
      <c r="I2961" s="1" t="s">
        <v>40</v>
      </c>
      <c r="J2961" s="1" t="s">
        <v>343</v>
      </c>
      <c r="K2961" s="1" t="s">
        <v>908</v>
      </c>
    </row>
    <row r="2962" spans="1:11" x14ac:dyDescent="0.2">
      <c r="A2962" s="6" t="str">
        <f>INDEX(UF_acronyms!$A$1:$C$28,MATCH(B2962,UF_acronyms!$C$1:$C$28,0),2)</f>
        <v>MG</v>
      </c>
      <c r="B2962" s="1" t="s">
        <v>5237</v>
      </c>
      <c r="C2962" s="1" t="s">
        <v>6712</v>
      </c>
      <c r="D2962" s="1" t="s">
        <v>6713</v>
      </c>
      <c r="E2962" s="11">
        <v>25561</v>
      </c>
      <c r="F2962" s="6" t="str">
        <f>CONCATENATE(tb_SVI[[#This Row],[Nome Município]],"/",tb_SVI[[#This Row],[UF]])</f>
        <v>São Gonçalo do Sapucaí/MG</v>
      </c>
      <c r="G2962" s="1" t="s">
        <v>18</v>
      </c>
      <c r="H2962" s="1" t="s">
        <v>2671</v>
      </c>
      <c r="I2962" s="1" t="s">
        <v>1552</v>
      </c>
      <c r="J2962" s="1" t="s">
        <v>319</v>
      </c>
      <c r="K2962" s="1" t="s">
        <v>316</v>
      </c>
    </row>
    <row r="2963" spans="1:11" x14ac:dyDescent="0.2">
      <c r="A2963" s="6" t="str">
        <f>INDEX(UF_acronyms!$A$1:$C$28,MATCH(B2963,UF_acronyms!$C$1:$C$28,0),2)</f>
        <v>MG</v>
      </c>
      <c r="B2963" s="1" t="s">
        <v>5237</v>
      </c>
      <c r="C2963" s="1" t="s">
        <v>6714</v>
      </c>
      <c r="D2963" s="1" t="s">
        <v>6715</v>
      </c>
      <c r="E2963" s="11">
        <v>35782</v>
      </c>
      <c r="F2963" s="6" t="str">
        <f>CONCATENATE(tb_SVI[[#This Row],[Nome Município]],"/",tb_SVI[[#This Row],[UF]])</f>
        <v>São Gotardo/MG</v>
      </c>
      <c r="G2963" s="1" t="s">
        <v>18</v>
      </c>
      <c r="H2963" s="1" t="s">
        <v>196</v>
      </c>
      <c r="I2963" s="1" t="s">
        <v>2243</v>
      </c>
      <c r="J2963" s="1" t="s">
        <v>22</v>
      </c>
      <c r="K2963" s="1" t="s">
        <v>2169</v>
      </c>
    </row>
    <row r="2964" spans="1:11" x14ac:dyDescent="0.2">
      <c r="A2964" s="6" t="str">
        <f>INDEX(UF_acronyms!$A$1:$C$28,MATCH(B2964,UF_acronyms!$C$1:$C$28,0),2)</f>
        <v>MG</v>
      </c>
      <c r="B2964" s="1" t="s">
        <v>5237</v>
      </c>
      <c r="C2964" s="1" t="s">
        <v>6716</v>
      </c>
      <c r="D2964" s="1" t="s">
        <v>6717</v>
      </c>
      <c r="E2964" s="11">
        <v>7480</v>
      </c>
      <c r="F2964" s="6" t="str">
        <f>CONCATENATE(tb_SVI[[#This Row],[Nome Município]],"/",tb_SVI[[#This Row],[UF]])</f>
        <v>São José da Barra/MG</v>
      </c>
      <c r="G2964" s="1" t="s">
        <v>18</v>
      </c>
      <c r="H2964" s="1" t="s">
        <v>2101</v>
      </c>
      <c r="I2964" s="1" t="s">
        <v>5445</v>
      </c>
      <c r="J2964" s="1" t="s">
        <v>199</v>
      </c>
      <c r="K2964" s="1" t="s">
        <v>201</v>
      </c>
    </row>
    <row r="2965" spans="1:11" x14ac:dyDescent="0.2">
      <c r="A2965" s="6" t="str">
        <f>INDEX(UF_acronyms!$A$1:$C$28,MATCH(B2965,UF_acronyms!$C$1:$C$28,0),2)</f>
        <v>MG</v>
      </c>
      <c r="B2965" s="1" t="s">
        <v>5237</v>
      </c>
      <c r="C2965" s="1" t="s">
        <v>6718</v>
      </c>
      <c r="D2965" s="1" t="s">
        <v>6719</v>
      </c>
      <c r="E2965" s="11">
        <v>4280</v>
      </c>
      <c r="F2965" s="6" t="str">
        <f>CONCATENATE(tb_SVI[[#This Row],[Nome Município]],"/",tb_SVI[[#This Row],[UF]])</f>
        <v>São José da Safira/MG</v>
      </c>
      <c r="G2965" s="1" t="s">
        <v>18</v>
      </c>
      <c r="H2965" s="1" t="s">
        <v>1101</v>
      </c>
      <c r="I2965" s="1" t="s">
        <v>327</v>
      </c>
      <c r="J2965" s="1" t="s">
        <v>465</v>
      </c>
      <c r="K2965" s="1" t="s">
        <v>408</v>
      </c>
    </row>
    <row r="2966" spans="1:11" x14ac:dyDescent="0.2">
      <c r="A2966" s="6" t="str">
        <f>INDEX(UF_acronyms!$A$1:$C$28,MATCH(B2966,UF_acronyms!$C$1:$C$28,0),2)</f>
        <v>MG</v>
      </c>
      <c r="B2966" s="1" t="s">
        <v>5237</v>
      </c>
      <c r="C2966" s="1" t="s">
        <v>6720</v>
      </c>
      <c r="D2966" s="1" t="s">
        <v>6721</v>
      </c>
      <c r="E2966" s="11">
        <v>5079</v>
      </c>
      <c r="F2966" s="6" t="str">
        <f>CONCATENATE(tb_SVI[[#This Row],[Nome Município]],"/",tb_SVI[[#This Row],[UF]])</f>
        <v>São José da Varginha/MG</v>
      </c>
      <c r="G2966" s="1" t="s">
        <v>18</v>
      </c>
      <c r="H2966" s="1" t="s">
        <v>5540</v>
      </c>
      <c r="I2966" s="1" t="s">
        <v>3286</v>
      </c>
      <c r="J2966" s="1" t="s">
        <v>812</v>
      </c>
      <c r="K2966" s="1" t="s">
        <v>94</v>
      </c>
    </row>
    <row r="2967" spans="1:11" x14ac:dyDescent="0.2">
      <c r="A2967" s="6" t="str">
        <f>INDEX(UF_acronyms!$A$1:$C$28,MATCH(B2967,UF_acronyms!$C$1:$C$28,0),2)</f>
        <v>MG</v>
      </c>
      <c r="B2967" s="1" t="s">
        <v>5237</v>
      </c>
      <c r="C2967" s="1" t="s">
        <v>6722</v>
      </c>
      <c r="D2967" s="1" t="s">
        <v>6723</v>
      </c>
      <c r="E2967" s="11">
        <v>4210</v>
      </c>
      <c r="F2967" s="6" t="str">
        <f>CONCATENATE(tb_SVI[[#This Row],[Nome Município]],"/",tb_SVI[[#This Row],[UF]])</f>
        <v>São José do Alegre/MG</v>
      </c>
      <c r="G2967" s="1" t="s">
        <v>18</v>
      </c>
      <c r="H2967" s="1" t="s">
        <v>2577</v>
      </c>
      <c r="I2967" s="1" t="s">
        <v>5656</v>
      </c>
      <c r="J2967" s="1" t="s">
        <v>31</v>
      </c>
      <c r="K2967" s="1" t="s">
        <v>1413</v>
      </c>
    </row>
    <row r="2968" spans="1:11" x14ac:dyDescent="0.2">
      <c r="A2968" s="6" t="str">
        <f>INDEX(UF_acronyms!$A$1:$C$28,MATCH(B2968,UF_acronyms!$C$1:$C$28,0),2)</f>
        <v>MG</v>
      </c>
      <c r="B2968" s="1" t="s">
        <v>5237</v>
      </c>
      <c r="C2968" s="1" t="s">
        <v>6724</v>
      </c>
      <c r="D2968" s="1" t="s">
        <v>2154</v>
      </c>
      <c r="E2968" s="11">
        <v>3856</v>
      </c>
      <c r="F2968" s="6" t="str">
        <f>CONCATENATE(tb_SVI[[#This Row],[Nome Município]],"/",tb_SVI[[#This Row],[UF]])</f>
        <v>São José do Divino/MG</v>
      </c>
      <c r="G2968" s="1" t="s">
        <v>18</v>
      </c>
      <c r="H2968" s="1" t="s">
        <v>260</v>
      </c>
      <c r="I2968" s="1" t="s">
        <v>1272</v>
      </c>
      <c r="J2968" s="1" t="s">
        <v>835</v>
      </c>
      <c r="K2968" s="1" t="s">
        <v>59</v>
      </c>
    </row>
    <row r="2969" spans="1:11" x14ac:dyDescent="0.2">
      <c r="A2969" s="6" t="str">
        <f>INDEX(UF_acronyms!$A$1:$C$28,MATCH(B2969,UF_acronyms!$C$1:$C$28,0),2)</f>
        <v>MG</v>
      </c>
      <c r="B2969" s="1" t="s">
        <v>5237</v>
      </c>
      <c r="C2969" s="1" t="s">
        <v>6725</v>
      </c>
      <c r="D2969" s="1" t="s">
        <v>6726</v>
      </c>
      <c r="E2969" s="11">
        <v>5387</v>
      </c>
      <c r="F2969" s="6" t="str">
        <f>CONCATENATE(tb_SVI[[#This Row],[Nome Município]],"/",tb_SVI[[#This Row],[UF]])</f>
        <v>São José do Goiabal/MG</v>
      </c>
      <c r="G2969" s="1" t="s">
        <v>18</v>
      </c>
      <c r="H2969" s="1" t="s">
        <v>1080</v>
      </c>
      <c r="I2969" s="1" t="s">
        <v>218</v>
      </c>
      <c r="J2969" s="1" t="s">
        <v>187</v>
      </c>
      <c r="K2969" s="1" t="s">
        <v>2227</v>
      </c>
    </row>
    <row r="2970" spans="1:11" x14ac:dyDescent="0.2">
      <c r="A2970" s="6" t="str">
        <f>INDEX(UF_acronyms!$A$1:$C$28,MATCH(B2970,UF_acronyms!$C$1:$C$28,0),2)</f>
        <v>MG</v>
      </c>
      <c r="B2970" s="1" t="s">
        <v>5237</v>
      </c>
      <c r="C2970" s="1" t="s">
        <v>6727</v>
      </c>
      <c r="D2970" s="1" t="s">
        <v>6728</v>
      </c>
      <c r="E2970" s="11">
        <v>6431</v>
      </c>
      <c r="F2970" s="6" t="str">
        <f>CONCATENATE(tb_SVI[[#This Row],[Nome Município]],"/",tb_SVI[[#This Row],[UF]])</f>
        <v>São José do Jacuri/MG</v>
      </c>
      <c r="G2970" s="1" t="s">
        <v>18</v>
      </c>
      <c r="H2970" s="1" t="s">
        <v>1709</v>
      </c>
      <c r="I2970" s="1" t="s">
        <v>2337</v>
      </c>
      <c r="J2970" s="1" t="s">
        <v>183</v>
      </c>
      <c r="K2970" s="1" t="s">
        <v>163</v>
      </c>
    </row>
    <row r="2971" spans="1:11" x14ac:dyDescent="0.2">
      <c r="A2971" s="6" t="str">
        <f>INDEX(UF_acronyms!$A$1:$C$28,MATCH(B2971,UF_acronyms!$C$1:$C$28,0),2)</f>
        <v>MG</v>
      </c>
      <c r="B2971" s="1" t="s">
        <v>5237</v>
      </c>
      <c r="C2971" s="1" t="s">
        <v>6729</v>
      </c>
      <c r="D2971" s="1" t="s">
        <v>6730</v>
      </c>
      <c r="E2971" s="11">
        <v>2806</v>
      </c>
      <c r="F2971" s="6" t="str">
        <f>CONCATENATE(tb_SVI[[#This Row],[Nome Município]],"/",tb_SVI[[#This Row],[UF]])</f>
        <v>São José do Mantimento/MG</v>
      </c>
      <c r="G2971" s="1" t="s">
        <v>18</v>
      </c>
      <c r="H2971" s="1" t="s">
        <v>210</v>
      </c>
      <c r="I2971" s="1" t="s">
        <v>5278</v>
      </c>
      <c r="J2971" s="1" t="s">
        <v>181</v>
      </c>
      <c r="K2971" s="1" t="s">
        <v>773</v>
      </c>
    </row>
    <row r="2972" spans="1:11" x14ac:dyDescent="0.2">
      <c r="A2972" s="6" t="str">
        <f>INDEX(UF_acronyms!$A$1:$C$28,MATCH(B2972,UF_acronyms!$C$1:$C$28,0),2)</f>
        <v>MG</v>
      </c>
      <c r="B2972" s="1" t="s">
        <v>5237</v>
      </c>
      <c r="C2972" s="1" t="s">
        <v>6731</v>
      </c>
      <c r="D2972" s="1" t="s">
        <v>6732</v>
      </c>
      <c r="E2972" s="11">
        <v>7498</v>
      </c>
      <c r="F2972" s="6" t="str">
        <f>CONCATENATE(tb_SVI[[#This Row],[Nome Município]],"/",tb_SVI[[#This Row],[UF]])</f>
        <v>São João Batista do Glória/MG</v>
      </c>
      <c r="G2972" s="1" t="s">
        <v>18</v>
      </c>
      <c r="H2972" s="1" t="s">
        <v>2025</v>
      </c>
      <c r="I2972" s="1" t="s">
        <v>2188</v>
      </c>
      <c r="J2972" s="1" t="s">
        <v>338</v>
      </c>
      <c r="K2972" s="1" t="s">
        <v>40</v>
      </c>
    </row>
    <row r="2973" spans="1:11" x14ac:dyDescent="0.2">
      <c r="A2973" s="6" t="str">
        <f>INDEX(UF_acronyms!$A$1:$C$28,MATCH(B2973,UF_acronyms!$C$1:$C$28,0),2)</f>
        <v>MG</v>
      </c>
      <c r="B2973" s="1" t="s">
        <v>5237</v>
      </c>
      <c r="C2973" s="1" t="s">
        <v>6733</v>
      </c>
      <c r="D2973" s="1" t="s">
        <v>6734</v>
      </c>
      <c r="E2973" s="11">
        <v>90497</v>
      </c>
      <c r="F2973" s="6" t="str">
        <f>CONCATENATE(tb_SVI[[#This Row],[Nome Município]],"/",tb_SVI[[#This Row],[UF]])</f>
        <v>São João Del Rei/MG</v>
      </c>
      <c r="G2973" s="1" t="s">
        <v>18</v>
      </c>
      <c r="H2973" s="1" t="s">
        <v>20</v>
      </c>
      <c r="I2973" s="1" t="s">
        <v>2956</v>
      </c>
      <c r="J2973" s="1" t="s">
        <v>833</v>
      </c>
      <c r="K2973" s="1" t="s">
        <v>1079</v>
      </c>
    </row>
    <row r="2974" spans="1:11" x14ac:dyDescent="0.2">
      <c r="A2974" s="6" t="str">
        <f>INDEX(UF_acronyms!$A$1:$C$28,MATCH(B2974,UF_acronyms!$C$1:$C$28,0),2)</f>
        <v>MG</v>
      </c>
      <c r="B2974" s="1" t="s">
        <v>5237</v>
      </c>
      <c r="C2974" s="1" t="s">
        <v>6735</v>
      </c>
      <c r="D2974" s="1" t="s">
        <v>6736</v>
      </c>
      <c r="E2974" s="11">
        <v>15767</v>
      </c>
      <c r="F2974" s="6" t="str">
        <f>CONCATENATE(tb_SVI[[#This Row],[Nome Município]],"/",tb_SVI[[#This Row],[UF]])</f>
        <v>São João Evangelista/MG</v>
      </c>
      <c r="G2974" s="1" t="s">
        <v>18</v>
      </c>
      <c r="H2974" s="1" t="s">
        <v>41</v>
      </c>
      <c r="I2974" s="1" t="s">
        <v>3068</v>
      </c>
      <c r="J2974" s="1" t="s">
        <v>914</v>
      </c>
      <c r="K2974" s="1" t="s">
        <v>638</v>
      </c>
    </row>
    <row r="2975" spans="1:11" x14ac:dyDescent="0.2">
      <c r="A2975" s="6" t="str">
        <f>INDEX(UF_acronyms!$A$1:$C$28,MATCH(B2975,UF_acronyms!$C$1:$C$28,0),2)</f>
        <v>MG</v>
      </c>
      <c r="B2975" s="1" t="s">
        <v>5237</v>
      </c>
      <c r="C2975" s="1" t="s">
        <v>6737</v>
      </c>
      <c r="D2975" s="1" t="s">
        <v>6738</v>
      </c>
      <c r="E2975" s="11">
        <v>26447</v>
      </c>
      <c r="F2975" s="6" t="str">
        <f>CONCATENATE(tb_SVI[[#This Row],[Nome Município]],"/",tb_SVI[[#This Row],[UF]])</f>
        <v>São João Nepomuceno/MG</v>
      </c>
      <c r="G2975" s="1" t="s">
        <v>18</v>
      </c>
      <c r="H2975" s="1" t="s">
        <v>6249</v>
      </c>
      <c r="I2975" s="1" t="s">
        <v>1516</v>
      </c>
      <c r="J2975" s="1" t="s">
        <v>1012</v>
      </c>
      <c r="K2975" s="1" t="s">
        <v>399</v>
      </c>
    </row>
    <row r="2976" spans="1:11" x14ac:dyDescent="0.2">
      <c r="A2976" s="6" t="str">
        <f>INDEX(UF_acronyms!$A$1:$C$28,MATCH(B2976,UF_acronyms!$C$1:$C$28,0),2)</f>
        <v>MG</v>
      </c>
      <c r="B2976" s="1" t="s">
        <v>5237</v>
      </c>
      <c r="C2976" s="1" t="s">
        <v>6739</v>
      </c>
      <c r="D2976" s="1" t="s">
        <v>6740</v>
      </c>
      <c r="E2976" s="11">
        <v>4932</v>
      </c>
      <c r="F2976" s="6" t="str">
        <f>CONCATENATE(tb_SVI[[#This Row],[Nome Município]],"/",tb_SVI[[#This Row],[UF]])</f>
        <v>São João da Lagoa/MG</v>
      </c>
      <c r="G2976" s="1" t="s">
        <v>18</v>
      </c>
      <c r="H2976" s="1" t="s">
        <v>1277</v>
      </c>
      <c r="I2976" s="1" t="s">
        <v>260</v>
      </c>
      <c r="J2976" s="1" t="s">
        <v>256</v>
      </c>
      <c r="K2976" s="1" t="s">
        <v>75</v>
      </c>
    </row>
    <row r="2977" spans="1:11" x14ac:dyDescent="0.2">
      <c r="A2977" s="6" t="str">
        <f>INDEX(UF_acronyms!$A$1:$C$28,MATCH(B2977,UF_acronyms!$C$1:$C$28,0),2)</f>
        <v>MG</v>
      </c>
      <c r="B2977" s="1" t="s">
        <v>5237</v>
      </c>
      <c r="C2977" s="1" t="s">
        <v>6741</v>
      </c>
      <c r="D2977" s="1" t="s">
        <v>6742</v>
      </c>
      <c r="E2977" s="11">
        <v>2746</v>
      </c>
      <c r="F2977" s="6" t="str">
        <f>CONCATENATE(tb_SVI[[#This Row],[Nome Município]],"/",tb_SVI[[#This Row],[UF]])</f>
        <v>São João da Mata/MG</v>
      </c>
      <c r="G2977" s="1" t="s">
        <v>18</v>
      </c>
      <c r="H2977" s="1" t="s">
        <v>1664</v>
      </c>
      <c r="I2977" s="1" t="s">
        <v>3248</v>
      </c>
      <c r="J2977" s="1" t="s">
        <v>1113</v>
      </c>
      <c r="K2977" s="1" t="s">
        <v>1474</v>
      </c>
    </row>
    <row r="2978" spans="1:11" x14ac:dyDescent="0.2">
      <c r="A2978" s="6" t="str">
        <f>INDEX(UF_acronyms!$A$1:$C$28,MATCH(B2978,UF_acronyms!$C$1:$C$28,0),2)</f>
        <v>MG</v>
      </c>
      <c r="B2978" s="1" t="s">
        <v>5237</v>
      </c>
      <c r="C2978" s="1" t="s">
        <v>6743</v>
      </c>
      <c r="D2978" s="1" t="s">
        <v>6744</v>
      </c>
      <c r="E2978" s="11">
        <v>25098</v>
      </c>
      <c r="F2978" s="6" t="str">
        <f>CONCATENATE(tb_SVI[[#This Row],[Nome Município]],"/",tb_SVI[[#This Row],[UF]])</f>
        <v>São João da Ponte/MG</v>
      </c>
      <c r="G2978" s="1" t="s">
        <v>18</v>
      </c>
      <c r="H2978" s="1" t="s">
        <v>592</v>
      </c>
      <c r="I2978" s="1" t="s">
        <v>228</v>
      </c>
      <c r="J2978" s="1" t="s">
        <v>34</v>
      </c>
      <c r="K2978" s="1" t="s">
        <v>130</v>
      </c>
    </row>
    <row r="2979" spans="1:11" x14ac:dyDescent="0.2">
      <c r="A2979" s="6" t="str">
        <f>INDEX(UF_acronyms!$A$1:$C$28,MATCH(B2979,UF_acronyms!$C$1:$C$28,0),2)</f>
        <v>MG</v>
      </c>
      <c r="B2979" s="1" t="s">
        <v>5237</v>
      </c>
      <c r="C2979" s="1" t="s">
        <v>6745</v>
      </c>
      <c r="D2979" s="1" t="s">
        <v>6746</v>
      </c>
      <c r="E2979" s="11">
        <v>13125</v>
      </c>
      <c r="F2979" s="6" t="str">
        <f>CONCATENATE(tb_SVI[[#This Row],[Nome Município]],"/",tb_SVI[[#This Row],[UF]])</f>
        <v>São João das Missões/MG</v>
      </c>
      <c r="G2979" s="1" t="s">
        <v>18</v>
      </c>
      <c r="H2979" s="1" t="s">
        <v>474</v>
      </c>
      <c r="I2979" s="1" t="s">
        <v>102</v>
      </c>
      <c r="J2979" s="1" t="s">
        <v>649</v>
      </c>
      <c r="K2979" s="1" t="s">
        <v>79</v>
      </c>
    </row>
    <row r="2980" spans="1:11" x14ac:dyDescent="0.2">
      <c r="A2980" s="6" t="str">
        <f>INDEX(UF_acronyms!$A$1:$C$28,MATCH(B2980,UF_acronyms!$C$1:$C$28,0),2)</f>
        <v>MG</v>
      </c>
      <c r="B2980" s="1" t="s">
        <v>5237</v>
      </c>
      <c r="C2980" s="1" t="s">
        <v>6747</v>
      </c>
      <c r="D2980" s="1" t="s">
        <v>6748</v>
      </c>
      <c r="E2980" s="11">
        <v>11674</v>
      </c>
      <c r="F2980" s="6" t="str">
        <f>CONCATENATE(tb_SVI[[#This Row],[Nome Município]],"/",tb_SVI[[#This Row],[UF]])</f>
        <v>São João do Manhuaçu/MG</v>
      </c>
      <c r="G2980" s="1" t="s">
        <v>18</v>
      </c>
      <c r="H2980" s="1" t="s">
        <v>2753</v>
      </c>
      <c r="I2980" s="1" t="s">
        <v>4830</v>
      </c>
      <c r="J2980" s="1" t="s">
        <v>867</v>
      </c>
      <c r="K2980" s="1" t="s">
        <v>371</v>
      </c>
    </row>
    <row r="2981" spans="1:11" x14ac:dyDescent="0.2">
      <c r="A2981" s="6" t="str">
        <f>INDEX(UF_acronyms!$A$1:$C$28,MATCH(B2981,UF_acronyms!$C$1:$C$28,0),2)</f>
        <v>MG</v>
      </c>
      <c r="B2981" s="1" t="s">
        <v>5237</v>
      </c>
      <c r="C2981" s="1" t="s">
        <v>6749</v>
      </c>
      <c r="D2981" s="1" t="s">
        <v>6750</v>
      </c>
      <c r="E2981" s="11">
        <v>5918</v>
      </c>
      <c r="F2981" s="6" t="str">
        <f>CONCATENATE(tb_SVI[[#This Row],[Nome Município]],"/",tb_SVI[[#This Row],[UF]])</f>
        <v>São João do Manteninha/MG</v>
      </c>
      <c r="G2981" s="1" t="s">
        <v>18</v>
      </c>
      <c r="H2981" s="1" t="s">
        <v>1537</v>
      </c>
      <c r="I2981" s="1" t="s">
        <v>3683</v>
      </c>
      <c r="J2981" s="1" t="s">
        <v>184</v>
      </c>
      <c r="K2981" s="1" t="s">
        <v>345</v>
      </c>
    </row>
    <row r="2982" spans="1:11" x14ac:dyDescent="0.2">
      <c r="A2982" s="6" t="str">
        <f>INDEX(UF_acronyms!$A$1:$C$28,MATCH(B2982,UF_acronyms!$C$1:$C$28,0),2)</f>
        <v>MG</v>
      </c>
      <c r="B2982" s="1" t="s">
        <v>5237</v>
      </c>
      <c r="C2982" s="1" t="s">
        <v>6751</v>
      </c>
      <c r="D2982" s="1" t="s">
        <v>6752</v>
      </c>
      <c r="E2982" s="11">
        <v>7444</v>
      </c>
      <c r="F2982" s="6" t="str">
        <f>CONCATENATE(tb_SVI[[#This Row],[Nome Município]],"/",tb_SVI[[#This Row],[UF]])</f>
        <v>São João do Oriente/MG</v>
      </c>
      <c r="G2982" s="1" t="s">
        <v>18</v>
      </c>
      <c r="H2982" s="1" t="s">
        <v>198</v>
      </c>
      <c r="I2982" s="1" t="s">
        <v>3067</v>
      </c>
      <c r="J2982" s="1" t="s">
        <v>181</v>
      </c>
      <c r="K2982" s="1" t="s">
        <v>296</v>
      </c>
    </row>
    <row r="2983" spans="1:11" x14ac:dyDescent="0.2">
      <c r="A2983" s="6" t="str">
        <f>INDEX(UF_acronyms!$A$1:$C$28,MATCH(B2983,UF_acronyms!$C$1:$C$28,0),2)</f>
        <v>MG</v>
      </c>
      <c r="B2983" s="1" t="s">
        <v>5237</v>
      </c>
      <c r="C2983" s="1" t="s">
        <v>6753</v>
      </c>
      <c r="D2983" s="1" t="s">
        <v>6754</v>
      </c>
      <c r="E2983" s="11">
        <v>4448</v>
      </c>
      <c r="F2983" s="6" t="str">
        <f>CONCATENATE(tb_SVI[[#This Row],[Nome Município]],"/",tb_SVI[[#This Row],[UF]])</f>
        <v>São João do Pacuí/MG</v>
      </c>
      <c r="G2983" s="1" t="s">
        <v>18</v>
      </c>
      <c r="H2983" s="1" t="s">
        <v>296</v>
      </c>
      <c r="I2983" s="1" t="s">
        <v>115</v>
      </c>
      <c r="J2983" s="1" t="s">
        <v>908</v>
      </c>
      <c r="K2983" s="1" t="s">
        <v>862</v>
      </c>
    </row>
    <row r="2984" spans="1:11" x14ac:dyDescent="0.2">
      <c r="A2984" s="6" t="str">
        <f>INDEX(UF_acronyms!$A$1:$C$28,MATCH(B2984,UF_acronyms!$C$1:$C$28,0),2)</f>
        <v>MG</v>
      </c>
      <c r="B2984" s="1" t="s">
        <v>5237</v>
      </c>
      <c r="C2984" s="1" t="s">
        <v>6755</v>
      </c>
      <c r="D2984" s="1" t="s">
        <v>1916</v>
      </c>
      <c r="E2984" s="11">
        <v>23709</v>
      </c>
      <c r="F2984" s="6" t="str">
        <f>CONCATENATE(tb_SVI[[#This Row],[Nome Município]],"/",tb_SVI[[#This Row],[UF]])</f>
        <v>São João do Paraíso/MG</v>
      </c>
      <c r="G2984" s="1" t="s">
        <v>18</v>
      </c>
      <c r="H2984" s="1" t="s">
        <v>277</v>
      </c>
      <c r="I2984" s="1" t="s">
        <v>283</v>
      </c>
      <c r="J2984" s="1" t="s">
        <v>430</v>
      </c>
      <c r="K2984" s="1" t="s">
        <v>98</v>
      </c>
    </row>
    <row r="2985" spans="1:11" x14ac:dyDescent="0.2">
      <c r="A2985" s="6" t="str">
        <f>INDEX(UF_acronyms!$A$1:$C$28,MATCH(B2985,UF_acronyms!$C$1:$C$28,0),2)</f>
        <v>MG</v>
      </c>
      <c r="B2985" s="1" t="s">
        <v>5237</v>
      </c>
      <c r="C2985" s="1" t="s">
        <v>6756</v>
      </c>
      <c r="D2985" s="1" t="s">
        <v>6757</v>
      </c>
      <c r="E2985" s="11">
        <v>46202</v>
      </c>
      <c r="F2985" s="6" t="str">
        <f>CONCATENATE(tb_SVI[[#This Row],[Nome Município]],"/",tb_SVI[[#This Row],[UF]])</f>
        <v>São Lourenço/MG</v>
      </c>
      <c r="G2985" s="1" t="s">
        <v>18</v>
      </c>
      <c r="H2985" s="1" t="s">
        <v>84</v>
      </c>
      <c r="I2985" s="1" t="s">
        <v>5960</v>
      </c>
      <c r="J2985" s="1" t="s">
        <v>220</v>
      </c>
      <c r="K2985" s="1" t="s">
        <v>2169</v>
      </c>
    </row>
    <row r="2986" spans="1:11" x14ac:dyDescent="0.2">
      <c r="A2986" s="6" t="str">
        <f>INDEX(UF_acronyms!$A$1:$C$28,MATCH(B2986,UF_acronyms!$C$1:$C$28,0),2)</f>
        <v>MG</v>
      </c>
      <c r="B2986" s="1" t="s">
        <v>5237</v>
      </c>
      <c r="C2986" s="1" t="s">
        <v>6759</v>
      </c>
      <c r="D2986" s="1" t="s">
        <v>6760</v>
      </c>
      <c r="E2986" s="11">
        <v>6944</v>
      </c>
      <c r="F2986" s="6" t="str">
        <f>CONCATENATE(tb_SVI[[#This Row],[Nome Município]],"/",tb_SVI[[#This Row],[UF]])</f>
        <v>São Miguel do Anta/MG</v>
      </c>
      <c r="G2986" s="1" t="s">
        <v>18</v>
      </c>
      <c r="H2986" s="1" t="s">
        <v>413</v>
      </c>
      <c r="I2986" s="1" t="s">
        <v>3249</v>
      </c>
      <c r="J2986" s="1" t="s">
        <v>182</v>
      </c>
      <c r="K2986" s="1" t="s">
        <v>863</v>
      </c>
    </row>
    <row r="2987" spans="1:11" x14ac:dyDescent="0.2">
      <c r="A2987" s="6" t="str">
        <f>INDEX(UF_acronyms!$A$1:$C$28,MATCH(B2987,UF_acronyms!$C$1:$C$28,0),2)</f>
        <v>MG</v>
      </c>
      <c r="B2987" s="1" t="s">
        <v>5237</v>
      </c>
      <c r="C2987" s="1" t="s">
        <v>6761</v>
      </c>
      <c r="D2987" s="1" t="s">
        <v>6762</v>
      </c>
      <c r="E2987" s="11">
        <v>4610</v>
      </c>
      <c r="F2987" s="6" t="str">
        <f>CONCATENATE(tb_SVI[[#This Row],[Nome Município]],"/",tb_SVI[[#This Row],[UF]])</f>
        <v>São Pedro da União/MG</v>
      </c>
      <c r="G2987" s="1" t="s">
        <v>18</v>
      </c>
      <c r="H2987" s="1" t="s">
        <v>220</v>
      </c>
      <c r="I2987" s="1" t="s">
        <v>5699</v>
      </c>
      <c r="J2987" s="1" t="s">
        <v>145</v>
      </c>
      <c r="K2987" s="1" t="s">
        <v>47</v>
      </c>
    </row>
    <row r="2988" spans="1:11" x14ac:dyDescent="0.2">
      <c r="A2988" s="6" t="str">
        <f>INDEX(UF_acronyms!$A$1:$C$28,MATCH(B2988,UF_acronyms!$C$1:$C$28,0),2)</f>
        <v>MG</v>
      </c>
      <c r="B2988" s="1" t="s">
        <v>5237</v>
      </c>
      <c r="C2988" s="1" t="s">
        <v>6763</v>
      </c>
      <c r="D2988" s="1" t="s">
        <v>6764</v>
      </c>
      <c r="E2988" s="11">
        <v>5202</v>
      </c>
      <c r="F2988" s="6" t="str">
        <f>CONCATENATE(tb_SVI[[#This Row],[Nome Município]],"/",tb_SVI[[#This Row],[UF]])</f>
        <v>São Pedro do Suaçuí/MG</v>
      </c>
      <c r="G2988" s="1" t="s">
        <v>18</v>
      </c>
      <c r="H2988" s="1" t="s">
        <v>348</v>
      </c>
      <c r="I2988" s="1" t="s">
        <v>1205</v>
      </c>
      <c r="J2988" s="1" t="s">
        <v>370</v>
      </c>
      <c r="K2988" s="1" t="s">
        <v>484</v>
      </c>
    </row>
    <row r="2989" spans="1:11" x14ac:dyDescent="0.2">
      <c r="A2989" s="6" t="str">
        <f>INDEX(UF_acronyms!$A$1:$C$28,MATCH(B2989,UF_acronyms!$C$1:$C$28,0),2)</f>
        <v>MG</v>
      </c>
      <c r="B2989" s="1" t="s">
        <v>5237</v>
      </c>
      <c r="C2989" s="1" t="s">
        <v>6765</v>
      </c>
      <c r="D2989" s="1" t="s">
        <v>6766</v>
      </c>
      <c r="E2989" s="11">
        <v>7706</v>
      </c>
      <c r="F2989" s="6" t="str">
        <f>CONCATENATE(tb_SVI[[#This Row],[Nome Município]],"/",tb_SVI[[#This Row],[UF]])</f>
        <v>São Pedro dos Ferros/MG</v>
      </c>
      <c r="G2989" s="1" t="s">
        <v>18</v>
      </c>
      <c r="H2989" s="1" t="s">
        <v>187</v>
      </c>
      <c r="I2989" s="1" t="s">
        <v>1481</v>
      </c>
      <c r="J2989" s="1" t="s">
        <v>287</v>
      </c>
      <c r="K2989" s="1" t="s">
        <v>343</v>
      </c>
    </row>
    <row r="2990" spans="1:11" x14ac:dyDescent="0.2">
      <c r="A2990" s="6" t="str">
        <f>INDEX(UF_acronyms!$A$1:$C$28,MATCH(B2990,UF_acronyms!$C$1:$C$28,0),2)</f>
        <v>MG</v>
      </c>
      <c r="B2990" s="1" t="s">
        <v>5237</v>
      </c>
      <c r="C2990" s="1" t="s">
        <v>6767</v>
      </c>
      <c r="D2990" s="1" t="s">
        <v>6768</v>
      </c>
      <c r="E2990" s="11">
        <v>12529</v>
      </c>
      <c r="F2990" s="6" t="str">
        <f>CONCATENATE(tb_SVI[[#This Row],[Nome Município]],"/",tb_SVI[[#This Row],[UF]])</f>
        <v>São Romão/MG</v>
      </c>
      <c r="G2990" s="1" t="s">
        <v>18</v>
      </c>
      <c r="H2990" s="1" t="s">
        <v>73</v>
      </c>
      <c r="I2990" s="1" t="s">
        <v>2577</v>
      </c>
      <c r="J2990" s="1" t="s">
        <v>460</v>
      </c>
      <c r="K2990" s="1" t="s">
        <v>123</v>
      </c>
    </row>
    <row r="2991" spans="1:11" x14ac:dyDescent="0.2">
      <c r="A2991" s="6" t="str">
        <f>INDEX(UF_acronyms!$A$1:$C$28,MATCH(B2991,UF_acronyms!$C$1:$C$28,0),2)</f>
        <v>MG</v>
      </c>
      <c r="B2991" s="1" t="s">
        <v>5237</v>
      </c>
      <c r="C2991" s="1" t="s">
        <v>6769</v>
      </c>
      <c r="D2991" s="1" t="s">
        <v>6770</v>
      </c>
      <c r="E2991" s="11">
        <v>7076</v>
      </c>
      <c r="F2991" s="6" t="str">
        <f>CONCATENATE(tb_SVI[[#This Row],[Nome Município]],"/",tb_SVI[[#This Row],[UF]])</f>
        <v>São Roque de Minas/MG</v>
      </c>
      <c r="G2991" s="1" t="s">
        <v>18</v>
      </c>
      <c r="H2991" s="1" t="s">
        <v>390</v>
      </c>
      <c r="I2991" s="1" t="s">
        <v>1420</v>
      </c>
      <c r="J2991" s="1" t="s">
        <v>1004</v>
      </c>
      <c r="K2991" s="1" t="s">
        <v>218</v>
      </c>
    </row>
    <row r="2992" spans="1:11" x14ac:dyDescent="0.2">
      <c r="A2992" s="6" t="str">
        <f>INDEX(UF_acronyms!$A$1:$C$28,MATCH(B2992,UF_acronyms!$C$1:$C$28,0),2)</f>
        <v>MG</v>
      </c>
      <c r="B2992" s="1" t="s">
        <v>5237</v>
      </c>
      <c r="C2992" s="1" t="s">
        <v>6771</v>
      </c>
      <c r="D2992" s="1" t="s">
        <v>6772</v>
      </c>
      <c r="E2992" s="11">
        <v>5552</v>
      </c>
      <c r="F2992" s="6" t="str">
        <f>CONCATENATE(tb_SVI[[#This Row],[Nome Município]],"/",tb_SVI[[#This Row],[UF]])</f>
        <v>São Sebastião da Bela Vista/MG</v>
      </c>
      <c r="G2992" s="1" t="s">
        <v>18</v>
      </c>
      <c r="H2992" s="1" t="s">
        <v>2216</v>
      </c>
      <c r="I2992" s="1" t="s">
        <v>5699</v>
      </c>
      <c r="J2992" s="1" t="s">
        <v>791</v>
      </c>
      <c r="K2992" s="1" t="s">
        <v>2432</v>
      </c>
    </row>
    <row r="2993" spans="1:11" x14ac:dyDescent="0.2">
      <c r="A2993" s="6" t="str">
        <f>INDEX(UF_acronyms!$A$1:$C$28,MATCH(B2993,UF_acronyms!$C$1:$C$28,0),2)</f>
        <v>MG</v>
      </c>
      <c r="B2993" s="1" t="s">
        <v>5237</v>
      </c>
      <c r="C2993" s="1" t="s">
        <v>6773</v>
      </c>
      <c r="D2993" s="1" t="s">
        <v>6774</v>
      </c>
      <c r="E2993" s="11">
        <v>3024</v>
      </c>
      <c r="F2993" s="6" t="str">
        <f>CONCATENATE(tb_SVI[[#This Row],[Nome Município]],"/",tb_SVI[[#This Row],[UF]])</f>
        <v>São Sebastião da Vargem Alegre/MG</v>
      </c>
      <c r="G2993" s="1" t="s">
        <v>18</v>
      </c>
      <c r="H2993" s="1" t="s">
        <v>360</v>
      </c>
      <c r="I2993" s="1" t="s">
        <v>1600</v>
      </c>
      <c r="J2993" s="1" t="s">
        <v>217</v>
      </c>
      <c r="K2993" s="1" t="s">
        <v>135</v>
      </c>
    </row>
    <row r="2994" spans="1:11" x14ac:dyDescent="0.2">
      <c r="A2994" s="6" t="str">
        <f>INDEX(UF_acronyms!$A$1:$C$28,MATCH(B2994,UF_acronyms!$C$1:$C$28,0),2)</f>
        <v>MG</v>
      </c>
      <c r="B2994" s="1" t="s">
        <v>5237</v>
      </c>
      <c r="C2994" s="1" t="s">
        <v>6775</v>
      </c>
      <c r="D2994" s="1" t="s">
        <v>6776</v>
      </c>
      <c r="E2994" s="11">
        <v>6627</v>
      </c>
      <c r="F2994" s="6" t="str">
        <f>CONCATENATE(tb_SVI[[#This Row],[Nome Município]],"/",tb_SVI[[#This Row],[UF]])</f>
        <v>São Sebastião do Anta/MG</v>
      </c>
      <c r="G2994" s="1" t="s">
        <v>18</v>
      </c>
      <c r="H2994" s="1" t="s">
        <v>282</v>
      </c>
      <c r="I2994" s="1" t="s">
        <v>2082</v>
      </c>
      <c r="J2994" s="1" t="s">
        <v>75</v>
      </c>
      <c r="K2994" s="1" t="s">
        <v>366</v>
      </c>
    </row>
    <row r="2995" spans="1:11" x14ac:dyDescent="0.2">
      <c r="A2995" s="6" t="str">
        <f>INDEX(UF_acronyms!$A$1:$C$28,MATCH(B2995,UF_acronyms!$C$1:$C$28,0),2)</f>
        <v>MG</v>
      </c>
      <c r="B2995" s="1" t="s">
        <v>5237</v>
      </c>
      <c r="C2995" s="1" t="s">
        <v>6777</v>
      </c>
      <c r="D2995" s="1" t="s">
        <v>6778</v>
      </c>
      <c r="E2995" s="11">
        <v>9963</v>
      </c>
      <c r="F2995" s="6" t="str">
        <f>CONCATENATE(tb_SVI[[#This Row],[Nome Município]],"/",tb_SVI[[#This Row],[UF]])</f>
        <v>São Sebastião do Maranhão/MG</v>
      </c>
      <c r="G2995" s="1" t="s">
        <v>18</v>
      </c>
      <c r="H2995" s="1" t="s">
        <v>302</v>
      </c>
      <c r="I2995" s="1" t="s">
        <v>835</v>
      </c>
      <c r="J2995" s="1" t="s">
        <v>454</v>
      </c>
      <c r="K2995" s="1" t="s">
        <v>728</v>
      </c>
    </row>
    <row r="2996" spans="1:11" x14ac:dyDescent="0.2">
      <c r="A2996" s="6" t="str">
        <f>INDEX(UF_acronyms!$A$1:$C$28,MATCH(B2996,UF_acronyms!$C$1:$C$28,0),2)</f>
        <v>MG</v>
      </c>
      <c r="B2996" s="1" t="s">
        <v>5237</v>
      </c>
      <c r="C2996" s="1" t="s">
        <v>6779</v>
      </c>
      <c r="D2996" s="1" t="s">
        <v>6780</v>
      </c>
      <c r="E2996" s="11">
        <v>6863</v>
      </c>
      <c r="F2996" s="6" t="str">
        <f>CONCATENATE(tb_SVI[[#This Row],[Nome Município]],"/",tb_SVI[[#This Row],[UF]])</f>
        <v>São Sebastião do Oeste/MG</v>
      </c>
      <c r="G2996" s="1" t="s">
        <v>18</v>
      </c>
      <c r="H2996" s="1" t="s">
        <v>1460</v>
      </c>
      <c r="I2996" s="1" t="s">
        <v>1473</v>
      </c>
      <c r="J2996" s="1" t="s">
        <v>198</v>
      </c>
      <c r="K2996" s="1" t="s">
        <v>1521</v>
      </c>
    </row>
    <row r="2997" spans="1:11" x14ac:dyDescent="0.2">
      <c r="A2997" s="6" t="str">
        <f>INDEX(UF_acronyms!$A$1:$C$28,MATCH(B2997,UF_acronyms!$C$1:$C$28,0),2)</f>
        <v>MG</v>
      </c>
      <c r="B2997" s="1" t="s">
        <v>5237</v>
      </c>
      <c r="C2997" s="1" t="s">
        <v>6781</v>
      </c>
      <c r="D2997" s="1" t="s">
        <v>6782</v>
      </c>
      <c r="E2997" s="11">
        <v>71445</v>
      </c>
      <c r="F2997" s="6" t="str">
        <f>CONCATENATE(tb_SVI[[#This Row],[Nome Município]],"/",tb_SVI[[#This Row],[UF]])</f>
        <v>São Sebastião do Paraíso/MG</v>
      </c>
      <c r="G2997" s="1" t="s">
        <v>18</v>
      </c>
      <c r="H2997" s="1" t="s">
        <v>1262</v>
      </c>
      <c r="I2997" s="1" t="s">
        <v>93</v>
      </c>
      <c r="J2997" s="1" t="s">
        <v>529</v>
      </c>
      <c r="K2997" s="1" t="s">
        <v>2112</v>
      </c>
    </row>
    <row r="2998" spans="1:11" x14ac:dyDescent="0.2">
      <c r="A2998" s="6" t="str">
        <f>INDEX(UF_acronyms!$A$1:$C$28,MATCH(B2998,UF_acronyms!$C$1:$C$28,0),2)</f>
        <v>MG</v>
      </c>
      <c r="B2998" s="1" t="s">
        <v>5237</v>
      </c>
      <c r="C2998" s="1" t="s">
        <v>6783</v>
      </c>
      <c r="D2998" s="1" t="s">
        <v>6784</v>
      </c>
      <c r="E2998" s="11">
        <v>1492</v>
      </c>
      <c r="F2998" s="6" t="str">
        <f>CONCATENATE(tb_SVI[[#This Row],[Nome Município]],"/",tb_SVI[[#This Row],[UF]])</f>
        <v>São Sebastião do Rio Preto/MG</v>
      </c>
      <c r="G2998" s="1" t="s">
        <v>18</v>
      </c>
      <c r="H2998" s="1" t="s">
        <v>1053</v>
      </c>
      <c r="I2998" s="1" t="s">
        <v>2257</v>
      </c>
      <c r="J2998" s="1" t="s">
        <v>95</v>
      </c>
      <c r="K2998" s="1" t="s">
        <v>1085</v>
      </c>
    </row>
    <row r="2999" spans="1:11" x14ac:dyDescent="0.2">
      <c r="A2999" s="6" t="str">
        <f>INDEX(UF_acronyms!$A$1:$C$28,MATCH(B2999,UF_acronyms!$C$1:$C$28,0),2)</f>
        <v>MG</v>
      </c>
      <c r="B2999" s="1" t="s">
        <v>5237</v>
      </c>
      <c r="C2999" s="1" t="s">
        <v>6785</v>
      </c>
      <c r="D2999" s="1" t="s">
        <v>6786</v>
      </c>
      <c r="E2999" s="11">
        <v>2250</v>
      </c>
      <c r="F2999" s="6" t="str">
        <f>CONCATENATE(tb_SVI[[#This Row],[Nome Município]],"/",tb_SVI[[#This Row],[UF]])</f>
        <v>São Sebastião do Rio Verde/MG</v>
      </c>
      <c r="G2999" s="1" t="s">
        <v>18</v>
      </c>
      <c r="H2999" s="1" t="s">
        <v>1289</v>
      </c>
      <c r="I2999" s="1" t="s">
        <v>5401</v>
      </c>
      <c r="J2999" s="1" t="s">
        <v>198</v>
      </c>
      <c r="K2999" s="1" t="s">
        <v>1521</v>
      </c>
    </row>
    <row r="3000" spans="1:11" x14ac:dyDescent="0.2">
      <c r="A3000" s="6" t="str">
        <f>INDEX(UF_acronyms!$A$1:$C$28,MATCH(B3000,UF_acronyms!$C$1:$C$28,0),2)</f>
        <v>MG</v>
      </c>
      <c r="B3000" s="1" t="s">
        <v>5237</v>
      </c>
      <c r="C3000" s="1" t="s">
        <v>6787</v>
      </c>
      <c r="D3000" s="1" t="s">
        <v>6788</v>
      </c>
      <c r="E3000" s="11">
        <v>7120</v>
      </c>
      <c r="F3000" s="6" t="str">
        <f>CONCATENATE(tb_SVI[[#This Row],[Nome Município]],"/",tb_SVI[[#This Row],[UF]])</f>
        <v>São Thomé das Letras/MG</v>
      </c>
      <c r="G3000" s="1" t="s">
        <v>18</v>
      </c>
      <c r="H3000" s="1" t="s">
        <v>1065</v>
      </c>
      <c r="I3000" s="1" t="s">
        <v>2090</v>
      </c>
      <c r="J3000" s="1" t="s">
        <v>2227</v>
      </c>
      <c r="K3000" s="1" t="s">
        <v>145</v>
      </c>
    </row>
    <row r="3001" spans="1:11" x14ac:dyDescent="0.2">
      <c r="A3001" s="6" t="str">
        <f>INDEX(UF_acronyms!$A$1:$C$28,MATCH(B3001,UF_acronyms!$C$1:$C$28,0),2)</f>
        <v>MG</v>
      </c>
      <c r="B3001" s="1" t="s">
        <v>5237</v>
      </c>
      <c r="C3001" s="1" t="s">
        <v>6789</v>
      </c>
      <c r="D3001" s="1" t="s">
        <v>6790</v>
      </c>
      <c r="E3001" s="11">
        <v>10960</v>
      </c>
      <c r="F3001" s="6" t="str">
        <f>CONCATENATE(tb_SVI[[#This Row],[Nome Município]],"/",tb_SVI[[#This Row],[UF]])</f>
        <v>São Tiago/MG</v>
      </c>
      <c r="G3001" s="1" t="s">
        <v>18</v>
      </c>
      <c r="H3001" s="1" t="s">
        <v>199</v>
      </c>
      <c r="I3001" s="1" t="s">
        <v>2308</v>
      </c>
      <c r="J3001" s="1" t="s">
        <v>1205</v>
      </c>
      <c r="K3001" s="1" t="s">
        <v>1012</v>
      </c>
    </row>
    <row r="3002" spans="1:11" x14ac:dyDescent="0.2">
      <c r="A3002" s="6" t="str">
        <f>INDEX(UF_acronyms!$A$1:$C$28,MATCH(B3002,UF_acronyms!$C$1:$C$28,0),2)</f>
        <v>MG</v>
      </c>
      <c r="B3002" s="1" t="s">
        <v>5237</v>
      </c>
      <c r="C3002" s="1" t="s">
        <v>6791</v>
      </c>
      <c r="D3002" s="1" t="s">
        <v>6792</v>
      </c>
      <c r="E3002" s="11">
        <v>7000</v>
      </c>
      <c r="F3002" s="6" t="str">
        <f>CONCATENATE(tb_SVI[[#This Row],[Nome Município]],"/",tb_SVI[[#This Row],[UF]])</f>
        <v>São Tomás de Aquino/MG</v>
      </c>
      <c r="G3002" s="1" t="s">
        <v>18</v>
      </c>
      <c r="H3002" s="1" t="s">
        <v>4220</v>
      </c>
      <c r="I3002" s="1" t="s">
        <v>5509</v>
      </c>
      <c r="J3002" s="1" t="s">
        <v>189</v>
      </c>
      <c r="K3002" s="1" t="s">
        <v>458</v>
      </c>
    </row>
    <row r="3003" spans="1:11" x14ac:dyDescent="0.2">
      <c r="A3003" s="6" t="str">
        <f>INDEX(UF_acronyms!$A$1:$C$28,MATCH(B3003,UF_acronyms!$C$1:$C$28,0),2)</f>
        <v>MG</v>
      </c>
      <c r="B3003" s="1" t="s">
        <v>5237</v>
      </c>
      <c r="C3003" s="1" t="s">
        <v>6793</v>
      </c>
      <c r="D3003" s="1" t="s">
        <v>6794</v>
      </c>
      <c r="E3003" s="11">
        <v>7815</v>
      </c>
      <c r="F3003" s="6" t="str">
        <f>CONCATENATE(tb_SVI[[#This Row],[Nome Município]],"/",tb_SVI[[#This Row],[UF]])</f>
        <v>São Vicente de Minas/MG</v>
      </c>
      <c r="G3003" s="1" t="s">
        <v>18</v>
      </c>
      <c r="H3003" s="1" t="s">
        <v>220</v>
      </c>
      <c r="I3003" s="1" t="s">
        <v>5656</v>
      </c>
      <c r="J3003" s="1" t="s">
        <v>1462</v>
      </c>
      <c r="K3003" s="1" t="s">
        <v>526</v>
      </c>
    </row>
    <row r="3004" spans="1:11" x14ac:dyDescent="0.2">
      <c r="A3004" s="6" t="str">
        <f>INDEX(UF_acronyms!$A$1:$C$28,MATCH(B3004,UF_acronyms!$C$1:$C$28,0),2)</f>
        <v>MG</v>
      </c>
      <c r="B3004" s="1" t="s">
        <v>5237</v>
      </c>
      <c r="C3004" s="1" t="s">
        <v>6795</v>
      </c>
      <c r="D3004" s="1" t="s">
        <v>6796</v>
      </c>
      <c r="E3004" s="11">
        <v>3708</v>
      </c>
      <c r="F3004" s="6" t="str">
        <f>CONCATENATE(tb_SVI[[#This Row],[Nome Município]],"/",tb_SVI[[#This Row],[UF]])</f>
        <v>Tabuleiro/MG</v>
      </c>
      <c r="G3004" s="1" t="s">
        <v>18</v>
      </c>
      <c r="H3004" s="1" t="s">
        <v>2257</v>
      </c>
      <c r="I3004" s="1" t="s">
        <v>2275</v>
      </c>
      <c r="J3004" s="1" t="s">
        <v>1074</v>
      </c>
      <c r="K3004" s="1" t="s">
        <v>1537</v>
      </c>
    </row>
    <row r="3005" spans="1:11" x14ac:dyDescent="0.2">
      <c r="A3005" s="6" t="str">
        <f>INDEX(UF_acronyms!$A$1:$C$28,MATCH(B3005,UF_acronyms!$C$1:$C$28,0),2)</f>
        <v>MG</v>
      </c>
      <c r="B3005" s="1" t="s">
        <v>5237</v>
      </c>
      <c r="C3005" s="1" t="s">
        <v>6797</v>
      </c>
      <c r="D3005" s="1" t="s">
        <v>6798</v>
      </c>
      <c r="E3005" s="11">
        <v>34397</v>
      </c>
      <c r="F3005" s="6" t="str">
        <f>CONCATENATE(tb_SVI[[#This Row],[Nome Município]],"/",tb_SVI[[#This Row],[UF]])</f>
        <v>Taiobeiras/MG</v>
      </c>
      <c r="G3005" s="1" t="s">
        <v>18</v>
      </c>
      <c r="H3005" s="1" t="s">
        <v>246</v>
      </c>
      <c r="I3005" s="1" t="s">
        <v>1292</v>
      </c>
      <c r="J3005" s="1" t="s">
        <v>469</v>
      </c>
      <c r="K3005" s="1" t="s">
        <v>1709</v>
      </c>
    </row>
    <row r="3006" spans="1:11" x14ac:dyDescent="0.2">
      <c r="A3006" s="6" t="str">
        <f>INDEX(UF_acronyms!$A$1:$C$28,MATCH(B3006,UF_acronyms!$C$1:$C$28,0),2)</f>
        <v>MG</v>
      </c>
      <c r="B3006" s="1" t="s">
        <v>5237</v>
      </c>
      <c r="C3006" s="1" t="s">
        <v>6799</v>
      </c>
      <c r="D3006" s="1" t="s">
        <v>6800</v>
      </c>
      <c r="E3006" s="11">
        <v>3101</v>
      </c>
      <c r="F3006" s="6" t="str">
        <f>CONCATENATE(tb_SVI[[#This Row],[Nome Município]],"/",tb_SVI[[#This Row],[UF]])</f>
        <v>Taparuba/MG</v>
      </c>
      <c r="G3006" s="1" t="s">
        <v>18</v>
      </c>
      <c r="H3006" s="1" t="s">
        <v>92</v>
      </c>
      <c r="I3006" s="1" t="s">
        <v>1552</v>
      </c>
      <c r="J3006" s="1" t="s">
        <v>95</v>
      </c>
      <c r="K3006" s="1" t="s">
        <v>398</v>
      </c>
    </row>
    <row r="3007" spans="1:11" x14ac:dyDescent="0.2">
      <c r="A3007" s="6" t="str">
        <f>INDEX(UF_acronyms!$A$1:$C$28,MATCH(B3007,UF_acronyms!$C$1:$C$28,0),2)</f>
        <v>MG</v>
      </c>
      <c r="B3007" s="1" t="s">
        <v>5237</v>
      </c>
      <c r="C3007" s="1" t="s">
        <v>6801</v>
      </c>
      <c r="D3007" s="1" t="s">
        <v>6802</v>
      </c>
      <c r="E3007" s="11">
        <v>4832</v>
      </c>
      <c r="F3007" s="6" t="str">
        <f>CONCATENATE(tb_SVI[[#This Row],[Nome Município]],"/",tb_SVI[[#This Row],[UF]])</f>
        <v>Tapira/MG</v>
      </c>
      <c r="G3007" s="1" t="s">
        <v>18</v>
      </c>
      <c r="H3007" s="1" t="s">
        <v>1262</v>
      </c>
      <c r="I3007" s="1" t="s">
        <v>1473</v>
      </c>
      <c r="J3007" s="1" t="s">
        <v>531</v>
      </c>
      <c r="K3007" s="1" t="s">
        <v>398</v>
      </c>
    </row>
    <row r="3008" spans="1:11" x14ac:dyDescent="0.2">
      <c r="A3008" s="6" t="str">
        <f>INDEX(UF_acronyms!$A$1:$C$28,MATCH(B3008,UF_acronyms!$C$1:$C$28,0),2)</f>
        <v>MG</v>
      </c>
      <c r="B3008" s="1" t="s">
        <v>5237</v>
      </c>
      <c r="C3008" s="1" t="s">
        <v>6803</v>
      </c>
      <c r="D3008" s="1" t="s">
        <v>6804</v>
      </c>
      <c r="E3008" s="11">
        <v>1872</v>
      </c>
      <c r="F3008" s="6" t="str">
        <f>CONCATENATE(tb_SVI[[#This Row],[Nome Município]],"/",tb_SVI[[#This Row],[UF]])</f>
        <v>Tapiraí/MG</v>
      </c>
      <c r="G3008" s="1" t="s">
        <v>18</v>
      </c>
      <c r="H3008" s="1" t="s">
        <v>1365</v>
      </c>
      <c r="I3008" s="1" t="s">
        <v>2754</v>
      </c>
      <c r="J3008" s="1" t="s">
        <v>135</v>
      </c>
      <c r="K3008" s="1" t="s">
        <v>531</v>
      </c>
    </row>
    <row r="3009" spans="1:11" x14ac:dyDescent="0.2">
      <c r="A3009" s="6" t="str">
        <f>INDEX(UF_acronyms!$A$1:$C$28,MATCH(B3009,UF_acronyms!$C$1:$C$28,0),2)</f>
        <v>MG</v>
      </c>
      <c r="B3009" s="1" t="s">
        <v>5237</v>
      </c>
      <c r="C3009" s="1" t="s">
        <v>6805</v>
      </c>
      <c r="D3009" s="1" t="s">
        <v>6806</v>
      </c>
      <c r="E3009" s="11">
        <v>14302</v>
      </c>
      <c r="F3009" s="6" t="str">
        <f>CONCATENATE(tb_SVI[[#This Row],[Nome Município]],"/",tb_SVI[[#This Row],[UF]])</f>
        <v>Tarumirim/MG</v>
      </c>
      <c r="G3009" s="1" t="s">
        <v>18</v>
      </c>
      <c r="H3009" s="1" t="s">
        <v>343</v>
      </c>
      <c r="I3009" s="1" t="s">
        <v>4830</v>
      </c>
      <c r="J3009" s="1" t="s">
        <v>908</v>
      </c>
      <c r="K3009" s="1" t="s">
        <v>339</v>
      </c>
    </row>
    <row r="3010" spans="1:11" x14ac:dyDescent="0.2">
      <c r="A3010" s="6" t="str">
        <f>INDEX(UF_acronyms!$A$1:$C$28,MATCH(B3010,UF_acronyms!$C$1:$C$28,0),2)</f>
        <v>MG</v>
      </c>
      <c r="B3010" s="1" t="s">
        <v>5237</v>
      </c>
      <c r="C3010" s="1" t="s">
        <v>6807</v>
      </c>
      <c r="D3010" s="1" t="s">
        <v>6808</v>
      </c>
      <c r="E3010" s="11">
        <v>11670</v>
      </c>
      <c r="F3010" s="6" t="str">
        <f>CONCATENATE(tb_SVI[[#This Row],[Nome Município]],"/",tb_SVI[[#This Row],[UF]])</f>
        <v>Teixeiras/MG</v>
      </c>
      <c r="G3010" s="1" t="s">
        <v>18</v>
      </c>
      <c r="H3010" s="1" t="s">
        <v>268</v>
      </c>
      <c r="I3010" s="1" t="s">
        <v>1516</v>
      </c>
      <c r="J3010" s="1" t="s">
        <v>1080</v>
      </c>
      <c r="K3010" s="1" t="s">
        <v>31</v>
      </c>
    </row>
    <row r="3011" spans="1:11" x14ac:dyDescent="0.2">
      <c r="A3011" s="6" t="str">
        <f>INDEX(UF_acronyms!$A$1:$C$28,MATCH(B3011,UF_acronyms!$C$1:$C$28,0),2)</f>
        <v>MG</v>
      </c>
      <c r="B3011" s="1" t="s">
        <v>5237</v>
      </c>
      <c r="C3011" s="1" t="s">
        <v>6809</v>
      </c>
      <c r="D3011" s="1" t="s">
        <v>6810</v>
      </c>
      <c r="E3011" s="11">
        <v>140937</v>
      </c>
      <c r="F3011" s="6" t="str">
        <f>CONCATENATE(tb_SVI[[#This Row],[Nome Município]],"/",tb_SVI[[#This Row],[UF]])</f>
        <v>Teófilo Otoni/MG</v>
      </c>
      <c r="G3011" s="1" t="s">
        <v>18</v>
      </c>
      <c r="H3011" s="1" t="s">
        <v>512</v>
      </c>
      <c r="I3011" s="1" t="s">
        <v>2956</v>
      </c>
      <c r="J3011" s="1" t="s">
        <v>1142</v>
      </c>
      <c r="K3011" s="1" t="s">
        <v>248</v>
      </c>
    </row>
    <row r="3012" spans="1:11" x14ac:dyDescent="0.2">
      <c r="A3012" s="6" t="str">
        <f>INDEX(UF_acronyms!$A$1:$C$28,MATCH(B3012,UF_acronyms!$C$1:$C$28,0),2)</f>
        <v>MG</v>
      </c>
      <c r="B3012" s="1" t="s">
        <v>5237</v>
      </c>
      <c r="C3012" s="1" t="s">
        <v>6811</v>
      </c>
      <c r="D3012" s="1" t="s">
        <v>6812</v>
      </c>
      <c r="E3012" s="11">
        <v>90568</v>
      </c>
      <c r="F3012" s="6" t="str">
        <f>CONCATENATE(tb_SVI[[#This Row],[Nome Município]],"/",tb_SVI[[#This Row],[UF]])</f>
        <v>Timóteo/MG</v>
      </c>
      <c r="G3012" s="1" t="s">
        <v>18</v>
      </c>
      <c r="H3012" s="1" t="s">
        <v>2691</v>
      </c>
      <c r="I3012" s="1" t="s">
        <v>5319</v>
      </c>
      <c r="J3012" s="1" t="s">
        <v>450</v>
      </c>
      <c r="K3012" s="1" t="s">
        <v>1267</v>
      </c>
    </row>
    <row r="3013" spans="1:11" x14ac:dyDescent="0.2">
      <c r="A3013" s="6" t="str">
        <f>INDEX(UF_acronyms!$A$1:$C$28,MATCH(B3013,UF_acronyms!$C$1:$C$28,0),2)</f>
        <v>MG</v>
      </c>
      <c r="B3013" s="1" t="s">
        <v>5237</v>
      </c>
      <c r="C3013" s="1" t="s">
        <v>6813</v>
      </c>
      <c r="D3013" s="1" t="s">
        <v>6814</v>
      </c>
      <c r="E3013" s="11">
        <v>8072</v>
      </c>
      <c r="F3013" s="6" t="str">
        <f>CONCATENATE(tb_SVI[[#This Row],[Nome Município]],"/",tb_SVI[[#This Row],[UF]])</f>
        <v>Tiradentes/MG</v>
      </c>
      <c r="G3013" s="1" t="s">
        <v>18</v>
      </c>
      <c r="H3013" s="1" t="s">
        <v>2412</v>
      </c>
      <c r="I3013" s="1" t="s">
        <v>2557</v>
      </c>
      <c r="J3013" s="1" t="s">
        <v>1267</v>
      </c>
      <c r="K3013" s="1" t="s">
        <v>1481</v>
      </c>
    </row>
    <row r="3014" spans="1:11" x14ac:dyDescent="0.2">
      <c r="A3014" s="6" t="str">
        <f>INDEX(UF_acronyms!$A$1:$C$28,MATCH(B3014,UF_acronyms!$C$1:$C$28,0),2)</f>
        <v>MG</v>
      </c>
      <c r="B3014" s="1" t="s">
        <v>5237</v>
      </c>
      <c r="C3014" s="1" t="s">
        <v>6815</v>
      </c>
      <c r="D3014" s="1" t="s">
        <v>6816</v>
      </c>
      <c r="E3014" s="11">
        <v>6424</v>
      </c>
      <c r="F3014" s="6" t="str">
        <f>CONCATENATE(tb_SVI[[#This Row],[Nome Município]],"/",tb_SVI[[#This Row],[UF]])</f>
        <v>Tiros/MG</v>
      </c>
      <c r="G3014" s="1" t="s">
        <v>18</v>
      </c>
      <c r="H3014" s="1" t="s">
        <v>706</v>
      </c>
      <c r="I3014" s="1" t="s">
        <v>1499</v>
      </c>
      <c r="J3014" s="1" t="s">
        <v>459</v>
      </c>
      <c r="K3014" s="1" t="s">
        <v>937</v>
      </c>
    </row>
    <row r="3015" spans="1:11" x14ac:dyDescent="0.2">
      <c r="A3015" s="6" t="str">
        <f>INDEX(UF_acronyms!$A$1:$C$28,MATCH(B3015,UF_acronyms!$C$1:$C$28,0),2)</f>
        <v>MG</v>
      </c>
      <c r="B3015" s="1" t="s">
        <v>5237</v>
      </c>
      <c r="C3015" s="1" t="s">
        <v>6817</v>
      </c>
      <c r="D3015" s="1" t="s">
        <v>1234</v>
      </c>
      <c r="E3015" s="11">
        <v>16715</v>
      </c>
      <c r="F3015" s="6" t="str">
        <f>CONCATENATE(tb_SVI[[#This Row],[Nome Município]],"/",tb_SVI[[#This Row],[UF]])</f>
        <v>Tocantins/MG</v>
      </c>
      <c r="G3015" s="1" t="s">
        <v>18</v>
      </c>
      <c r="H3015" s="1" t="s">
        <v>2412</v>
      </c>
      <c r="I3015" s="1" t="s">
        <v>3687</v>
      </c>
      <c r="J3015" s="1" t="s">
        <v>512</v>
      </c>
      <c r="K3015" s="1" t="s">
        <v>45</v>
      </c>
    </row>
    <row r="3016" spans="1:11" x14ac:dyDescent="0.2">
      <c r="A3016" s="6" t="str">
        <f>INDEX(UF_acronyms!$A$1:$C$28,MATCH(B3016,UF_acronyms!$C$1:$C$28,0),2)</f>
        <v>MG</v>
      </c>
      <c r="B3016" s="1" t="s">
        <v>5237</v>
      </c>
      <c r="C3016" s="1" t="s">
        <v>6818</v>
      </c>
      <c r="D3016" s="1" t="s">
        <v>6819</v>
      </c>
      <c r="E3016" s="11">
        <v>4109</v>
      </c>
      <c r="F3016" s="6" t="str">
        <f>CONCATENATE(tb_SVI[[#This Row],[Nome Município]],"/",tb_SVI[[#This Row],[UF]])</f>
        <v>Tocos do Moji/MG</v>
      </c>
      <c r="G3016" s="1" t="s">
        <v>18</v>
      </c>
      <c r="H3016" s="1" t="s">
        <v>5473</v>
      </c>
      <c r="I3016" s="1" t="s">
        <v>1600</v>
      </c>
      <c r="J3016" s="1" t="s">
        <v>531</v>
      </c>
      <c r="K3016" s="1" t="s">
        <v>414</v>
      </c>
    </row>
    <row r="3017" spans="1:11" x14ac:dyDescent="0.2">
      <c r="A3017" s="6" t="str">
        <f>INDEX(UF_acronyms!$A$1:$C$28,MATCH(B3017,UF_acronyms!$C$1:$C$28,0),2)</f>
        <v>MG</v>
      </c>
      <c r="B3017" s="1" t="s">
        <v>5237</v>
      </c>
      <c r="C3017" s="1" t="s">
        <v>6820</v>
      </c>
      <c r="D3017" s="1" t="s">
        <v>6821</v>
      </c>
      <c r="E3017" s="11">
        <v>6297</v>
      </c>
      <c r="F3017" s="6" t="str">
        <f>CONCATENATE(tb_SVI[[#This Row],[Nome Município]],"/",tb_SVI[[#This Row],[UF]])</f>
        <v>Toledo/MG</v>
      </c>
      <c r="G3017" s="1" t="s">
        <v>18</v>
      </c>
      <c r="H3017" s="1" t="s">
        <v>1463</v>
      </c>
      <c r="I3017" s="1" t="s">
        <v>5423</v>
      </c>
      <c r="J3017" s="1" t="s">
        <v>514</v>
      </c>
      <c r="K3017" s="1" t="s">
        <v>1462</v>
      </c>
    </row>
    <row r="3018" spans="1:11" x14ac:dyDescent="0.2">
      <c r="A3018" s="6" t="str">
        <f>INDEX(UF_acronyms!$A$1:$C$28,MATCH(B3018,UF_acronyms!$C$1:$C$28,0),2)</f>
        <v>MG</v>
      </c>
      <c r="B3018" s="1" t="s">
        <v>5237</v>
      </c>
      <c r="C3018" s="1" t="s">
        <v>6822</v>
      </c>
      <c r="D3018" s="1" t="s">
        <v>6823</v>
      </c>
      <c r="E3018" s="11">
        <v>7850</v>
      </c>
      <c r="F3018" s="6" t="str">
        <f>CONCATENATE(tb_SVI[[#This Row],[Nome Município]],"/",tb_SVI[[#This Row],[UF]])</f>
        <v>Tombos/MG</v>
      </c>
      <c r="G3018" s="1" t="s">
        <v>18</v>
      </c>
      <c r="H3018" s="1" t="s">
        <v>2257</v>
      </c>
      <c r="I3018" s="1" t="s">
        <v>3221</v>
      </c>
      <c r="J3018" s="1" t="s">
        <v>2083</v>
      </c>
      <c r="K3018" s="1" t="s">
        <v>219</v>
      </c>
    </row>
    <row r="3019" spans="1:11" x14ac:dyDescent="0.2">
      <c r="A3019" s="6" t="str">
        <f>INDEX(UF_acronyms!$A$1:$C$28,MATCH(B3019,UF_acronyms!$C$1:$C$28,0),2)</f>
        <v>MG</v>
      </c>
      <c r="B3019" s="1" t="s">
        <v>5237</v>
      </c>
      <c r="C3019" s="1" t="s">
        <v>6824</v>
      </c>
      <c r="D3019" s="1" t="s">
        <v>6825</v>
      </c>
      <c r="E3019" s="11">
        <v>80032</v>
      </c>
      <c r="F3019" s="6" t="str">
        <f>CONCATENATE(tb_SVI[[#This Row],[Nome Município]],"/",tb_SVI[[#This Row],[UF]])</f>
        <v>Três Corações/MG</v>
      </c>
      <c r="G3019" s="1" t="s">
        <v>18</v>
      </c>
      <c r="H3019" s="1" t="s">
        <v>5566</v>
      </c>
      <c r="I3019" s="1" t="s">
        <v>1956</v>
      </c>
      <c r="J3019" s="1" t="s">
        <v>217</v>
      </c>
      <c r="K3019" s="1" t="s">
        <v>1267</v>
      </c>
    </row>
    <row r="3020" spans="1:11" x14ac:dyDescent="0.2">
      <c r="A3020" s="6" t="str">
        <f>INDEX(UF_acronyms!$A$1:$C$28,MATCH(B3020,UF_acronyms!$C$1:$C$28,0),2)</f>
        <v>MG</v>
      </c>
      <c r="B3020" s="1" t="s">
        <v>5237</v>
      </c>
      <c r="C3020" s="1" t="s">
        <v>6826</v>
      </c>
      <c r="D3020" s="1" t="s">
        <v>6827</v>
      </c>
      <c r="E3020" s="11">
        <v>32716</v>
      </c>
      <c r="F3020" s="6" t="str">
        <f>CONCATENATE(tb_SVI[[#This Row],[Nome Município]],"/",tb_SVI[[#This Row],[UF]])</f>
        <v>Três Marias/MG</v>
      </c>
      <c r="G3020" s="1" t="s">
        <v>18</v>
      </c>
      <c r="H3020" s="1" t="s">
        <v>1460</v>
      </c>
      <c r="I3020" s="1" t="s">
        <v>4830</v>
      </c>
      <c r="J3020" s="1" t="s">
        <v>703</v>
      </c>
      <c r="K3020" s="1" t="s">
        <v>1528</v>
      </c>
    </row>
    <row r="3021" spans="1:11" x14ac:dyDescent="0.2">
      <c r="A3021" s="6" t="str">
        <f>INDEX(UF_acronyms!$A$1:$C$28,MATCH(B3021,UF_acronyms!$C$1:$C$28,0),2)</f>
        <v>MG</v>
      </c>
      <c r="B3021" s="1" t="s">
        <v>5237</v>
      </c>
      <c r="C3021" s="1" t="s">
        <v>6828</v>
      </c>
      <c r="D3021" s="1" t="s">
        <v>6829</v>
      </c>
      <c r="E3021" s="11">
        <v>56940</v>
      </c>
      <c r="F3021" s="6" t="str">
        <f>CONCATENATE(tb_SVI[[#This Row],[Nome Município]],"/",tb_SVI[[#This Row],[UF]])</f>
        <v>Três Pontas/MG</v>
      </c>
      <c r="G3021" s="1" t="s">
        <v>18</v>
      </c>
      <c r="H3021" s="1" t="s">
        <v>1562</v>
      </c>
      <c r="I3021" s="1" t="s">
        <v>2275</v>
      </c>
      <c r="J3021" s="1" t="s">
        <v>286</v>
      </c>
      <c r="K3021" s="1" t="s">
        <v>2257</v>
      </c>
    </row>
    <row r="3022" spans="1:11" x14ac:dyDescent="0.2">
      <c r="A3022" s="6" t="str">
        <f>INDEX(UF_acronyms!$A$1:$C$28,MATCH(B3022,UF_acronyms!$C$1:$C$28,0),2)</f>
        <v>MG</v>
      </c>
      <c r="B3022" s="1" t="s">
        <v>5237</v>
      </c>
      <c r="C3022" s="1" t="s">
        <v>6830</v>
      </c>
      <c r="D3022" s="1" t="s">
        <v>6831</v>
      </c>
      <c r="E3022" s="11">
        <v>6765</v>
      </c>
      <c r="F3022" s="6" t="str">
        <f>CONCATENATE(tb_SVI[[#This Row],[Nome Município]],"/",tb_SVI[[#This Row],[UF]])</f>
        <v>Tumiritinga/MG</v>
      </c>
      <c r="G3022" s="1" t="s">
        <v>18</v>
      </c>
      <c r="H3022" s="1" t="s">
        <v>331</v>
      </c>
      <c r="I3022" s="1" t="s">
        <v>246</v>
      </c>
      <c r="J3022" s="1" t="s">
        <v>277</v>
      </c>
      <c r="K3022" s="1" t="s">
        <v>914</v>
      </c>
    </row>
    <row r="3023" spans="1:11" x14ac:dyDescent="0.2">
      <c r="A3023" s="6" t="str">
        <f>INDEX(UF_acronyms!$A$1:$C$28,MATCH(B3023,UF_acronyms!$C$1:$C$28,0),2)</f>
        <v>MG</v>
      </c>
      <c r="B3023" s="1" t="s">
        <v>5237</v>
      </c>
      <c r="C3023" s="1" t="s">
        <v>6832</v>
      </c>
      <c r="D3023" s="1" t="s">
        <v>6833</v>
      </c>
      <c r="E3023" s="11">
        <v>25398</v>
      </c>
      <c r="F3023" s="6" t="str">
        <f>CONCATENATE(tb_SVI[[#This Row],[Nome Município]],"/",tb_SVI[[#This Row],[UF]])</f>
        <v>Tupaciguara/MG</v>
      </c>
      <c r="G3023" s="1" t="s">
        <v>18</v>
      </c>
      <c r="H3023" s="1" t="s">
        <v>5245</v>
      </c>
      <c r="I3023" s="1" t="s">
        <v>2383</v>
      </c>
      <c r="J3023" s="1" t="s">
        <v>1334</v>
      </c>
      <c r="K3023" s="1" t="s">
        <v>2227</v>
      </c>
    </row>
    <row r="3024" spans="1:11" x14ac:dyDescent="0.2">
      <c r="A3024" s="6" t="str">
        <f>INDEX(UF_acronyms!$A$1:$C$28,MATCH(B3024,UF_acronyms!$C$1:$C$28,0),2)</f>
        <v>MG</v>
      </c>
      <c r="B3024" s="1" t="s">
        <v>5237</v>
      </c>
      <c r="C3024" s="1" t="s">
        <v>6834</v>
      </c>
      <c r="D3024" s="1" t="s">
        <v>6835</v>
      </c>
      <c r="E3024" s="11">
        <v>20125</v>
      </c>
      <c r="F3024" s="6" t="str">
        <f>CONCATENATE(tb_SVI[[#This Row],[Nome Município]],"/",tb_SVI[[#This Row],[UF]])</f>
        <v>Turmalina/MG</v>
      </c>
      <c r="G3024" s="1" t="s">
        <v>18</v>
      </c>
      <c r="H3024" s="1" t="s">
        <v>1024</v>
      </c>
      <c r="I3024" s="1" t="s">
        <v>1527</v>
      </c>
      <c r="J3024" s="1" t="s">
        <v>415</v>
      </c>
      <c r="K3024" s="1" t="s">
        <v>287</v>
      </c>
    </row>
    <row r="3025" spans="1:11" x14ac:dyDescent="0.2">
      <c r="A3025" s="6" t="str">
        <f>INDEX(UF_acronyms!$A$1:$C$28,MATCH(B3025,UF_acronyms!$C$1:$C$28,0),2)</f>
        <v>MG</v>
      </c>
      <c r="B3025" s="1" t="s">
        <v>5237</v>
      </c>
      <c r="C3025" s="1" t="s">
        <v>6836</v>
      </c>
      <c r="D3025" s="1" t="s">
        <v>6837</v>
      </c>
      <c r="E3025" s="11">
        <v>5070</v>
      </c>
      <c r="F3025" s="6" t="str">
        <f>CONCATENATE(tb_SVI[[#This Row],[Nome Município]],"/",tb_SVI[[#This Row],[UF]])</f>
        <v>Turvolândia/MG</v>
      </c>
      <c r="G3025" s="1" t="s">
        <v>18</v>
      </c>
      <c r="H3025" s="1" t="s">
        <v>1664</v>
      </c>
      <c r="I3025" s="1" t="s">
        <v>5454</v>
      </c>
      <c r="J3025" s="1" t="s">
        <v>187</v>
      </c>
      <c r="K3025" s="1" t="s">
        <v>294</v>
      </c>
    </row>
    <row r="3026" spans="1:11" x14ac:dyDescent="0.2">
      <c r="A3026" s="6" t="str">
        <f>INDEX(UF_acronyms!$A$1:$C$28,MATCH(B3026,UF_acronyms!$C$1:$C$28,0),2)</f>
        <v>MG</v>
      </c>
      <c r="B3026" s="1" t="s">
        <v>5237</v>
      </c>
      <c r="C3026" s="1" t="s">
        <v>6838</v>
      </c>
      <c r="D3026" s="1" t="s">
        <v>6839</v>
      </c>
      <c r="E3026" s="11">
        <v>12493</v>
      </c>
      <c r="F3026" s="6" t="str">
        <f>CONCATENATE(tb_SVI[[#This Row],[Nome Município]],"/",tb_SVI[[#This Row],[UF]])</f>
        <v>Ubaporanga/MG</v>
      </c>
      <c r="G3026" s="1" t="s">
        <v>18</v>
      </c>
      <c r="H3026" s="1" t="s">
        <v>19</v>
      </c>
      <c r="I3026" s="1" t="s">
        <v>3067</v>
      </c>
      <c r="J3026" s="1" t="s">
        <v>64</v>
      </c>
      <c r="K3026" s="1" t="s">
        <v>484</v>
      </c>
    </row>
    <row r="3027" spans="1:11" x14ac:dyDescent="0.2">
      <c r="A3027" s="6" t="str">
        <f>INDEX(UF_acronyms!$A$1:$C$28,MATCH(B3027,UF_acronyms!$C$1:$C$28,0),2)</f>
        <v>MG</v>
      </c>
      <c r="B3027" s="1" t="s">
        <v>5237</v>
      </c>
      <c r="C3027" s="1" t="s">
        <v>6840</v>
      </c>
      <c r="D3027" s="1" t="s">
        <v>6841</v>
      </c>
      <c r="E3027" s="11">
        <v>12599</v>
      </c>
      <c r="F3027" s="6" t="str">
        <f>CONCATENATE(tb_SVI[[#This Row],[Nome Município]],"/",tb_SVI[[#This Row],[UF]])</f>
        <v>Ubaí/MG</v>
      </c>
      <c r="G3027" s="1" t="s">
        <v>18</v>
      </c>
      <c r="H3027" s="1" t="s">
        <v>297</v>
      </c>
      <c r="I3027" s="1" t="s">
        <v>163</v>
      </c>
      <c r="J3027" s="1" t="s">
        <v>232</v>
      </c>
      <c r="K3027" s="1" t="s">
        <v>191</v>
      </c>
    </row>
    <row r="3028" spans="1:11" x14ac:dyDescent="0.2">
      <c r="A3028" s="6" t="str">
        <f>INDEX(UF_acronyms!$A$1:$C$28,MATCH(B3028,UF_acronyms!$C$1:$C$28,0),2)</f>
        <v>MG</v>
      </c>
      <c r="B3028" s="1" t="s">
        <v>5237</v>
      </c>
      <c r="C3028" s="1" t="s">
        <v>6842</v>
      </c>
      <c r="D3028" s="1" t="s">
        <v>6843</v>
      </c>
      <c r="E3028" s="11">
        <v>337092</v>
      </c>
      <c r="F3028" s="6" t="str">
        <f>CONCATENATE(tb_SVI[[#This Row],[Nome Município]],"/",tb_SVI[[#This Row],[UF]])</f>
        <v>Uberaba/MG</v>
      </c>
      <c r="G3028" s="1" t="s">
        <v>18</v>
      </c>
      <c r="H3028" s="1" t="s">
        <v>2216</v>
      </c>
      <c r="I3028" s="1" t="s">
        <v>1366</v>
      </c>
      <c r="J3028" s="1" t="s">
        <v>215</v>
      </c>
      <c r="K3028" s="1" t="s">
        <v>2423</v>
      </c>
    </row>
    <row r="3029" spans="1:11" x14ac:dyDescent="0.2">
      <c r="A3029" s="6" t="str">
        <f>INDEX(UF_acronyms!$A$1:$C$28,MATCH(B3029,UF_acronyms!$C$1:$C$28,0),2)</f>
        <v>MG</v>
      </c>
      <c r="B3029" s="1" t="s">
        <v>5237</v>
      </c>
      <c r="C3029" s="1" t="s">
        <v>6844</v>
      </c>
      <c r="D3029" s="1" t="s">
        <v>6845</v>
      </c>
      <c r="E3029" s="11">
        <v>699097</v>
      </c>
      <c r="F3029" s="6" t="str">
        <f>CONCATENATE(tb_SVI[[#This Row],[Nome Município]],"/",tb_SVI[[#This Row],[UF]])</f>
        <v>Uberlândia/MG</v>
      </c>
      <c r="G3029" s="1" t="s">
        <v>18</v>
      </c>
      <c r="H3029" s="1" t="s">
        <v>1478</v>
      </c>
      <c r="I3029" s="1" t="s">
        <v>783</v>
      </c>
      <c r="J3029" s="1" t="s">
        <v>220</v>
      </c>
      <c r="K3029" s="1" t="s">
        <v>1359</v>
      </c>
    </row>
    <row r="3030" spans="1:11" x14ac:dyDescent="0.2">
      <c r="A3030" s="6" t="str">
        <f>INDEX(UF_acronyms!$A$1:$C$28,MATCH(B3030,UF_acronyms!$C$1:$C$28,0),2)</f>
        <v>MG</v>
      </c>
      <c r="B3030" s="1" t="s">
        <v>5237</v>
      </c>
      <c r="C3030" s="1" t="s">
        <v>6846</v>
      </c>
      <c r="D3030" s="1" t="s">
        <v>6847</v>
      </c>
      <c r="E3030" s="11">
        <v>116797</v>
      </c>
      <c r="F3030" s="6" t="str">
        <f>CONCATENATE(tb_SVI[[#This Row],[Nome Município]],"/",tb_SVI[[#This Row],[UF]])</f>
        <v>Ubá/MG</v>
      </c>
      <c r="G3030" s="1" t="s">
        <v>18</v>
      </c>
      <c r="H3030" s="1" t="s">
        <v>1402</v>
      </c>
      <c r="I3030" s="1" t="s">
        <v>5502</v>
      </c>
      <c r="J3030" s="1" t="s">
        <v>282</v>
      </c>
      <c r="K3030" s="1" t="s">
        <v>2018</v>
      </c>
    </row>
    <row r="3031" spans="1:11" x14ac:dyDescent="0.2">
      <c r="A3031" s="6" t="str">
        <f>INDEX(UF_acronyms!$A$1:$C$28,MATCH(B3031,UF_acronyms!$C$1:$C$28,0),2)</f>
        <v>MG</v>
      </c>
      <c r="B3031" s="1" t="s">
        <v>5237</v>
      </c>
      <c r="C3031" s="1" t="s">
        <v>6848</v>
      </c>
      <c r="D3031" s="1" t="s">
        <v>6849</v>
      </c>
      <c r="E3031" s="11">
        <v>2596</v>
      </c>
      <c r="F3031" s="6" t="str">
        <f>CONCATENATE(tb_SVI[[#This Row],[Nome Município]],"/",tb_SVI[[#This Row],[UF]])</f>
        <v>Umburatiba/MG</v>
      </c>
      <c r="G3031" s="1" t="s">
        <v>18</v>
      </c>
      <c r="H3031" s="1" t="s">
        <v>287</v>
      </c>
      <c r="I3031" s="1" t="s">
        <v>376</v>
      </c>
      <c r="J3031" s="1" t="s">
        <v>288</v>
      </c>
      <c r="K3031" s="1" t="s">
        <v>147</v>
      </c>
    </row>
    <row r="3032" spans="1:11" x14ac:dyDescent="0.2">
      <c r="A3032" s="6" t="str">
        <f>INDEX(UF_acronyms!$A$1:$C$28,MATCH(B3032,UF_acronyms!$C$1:$C$28,0),2)</f>
        <v>MG</v>
      </c>
      <c r="B3032" s="1" t="s">
        <v>5237</v>
      </c>
      <c r="C3032" s="1" t="s">
        <v>6850</v>
      </c>
      <c r="D3032" s="1" t="s">
        <v>6851</v>
      </c>
      <c r="E3032" s="11">
        <v>4284</v>
      </c>
      <c r="F3032" s="6" t="str">
        <f>CONCATENATE(tb_SVI[[#This Row],[Nome Município]],"/",tb_SVI[[#This Row],[UF]])</f>
        <v>União de Minas/MG</v>
      </c>
      <c r="G3032" s="1" t="s">
        <v>18</v>
      </c>
      <c r="H3032" s="1" t="s">
        <v>1244</v>
      </c>
      <c r="I3032" s="1" t="s">
        <v>1386</v>
      </c>
      <c r="J3032" s="1" t="s">
        <v>21</v>
      </c>
      <c r="K3032" s="1" t="s">
        <v>1233</v>
      </c>
    </row>
    <row r="3033" spans="1:11" x14ac:dyDescent="0.2">
      <c r="A3033" s="6" t="str">
        <f>INDEX(UF_acronyms!$A$1:$C$28,MATCH(B3033,UF_acronyms!$C$1:$C$28,0),2)</f>
        <v>MG</v>
      </c>
      <c r="B3033" s="1" t="s">
        <v>5237</v>
      </c>
      <c r="C3033" s="1" t="s">
        <v>6852</v>
      </c>
      <c r="D3033" s="1" t="s">
        <v>6853</v>
      </c>
      <c r="E3033" s="11">
        <v>3260</v>
      </c>
      <c r="F3033" s="6" t="str">
        <f>CONCATENATE(tb_SVI[[#This Row],[Nome Município]],"/",tb_SVI[[#This Row],[UF]])</f>
        <v>Uruana de Minas/MG</v>
      </c>
      <c r="G3033" s="1" t="s">
        <v>18</v>
      </c>
      <c r="H3033" s="1" t="s">
        <v>54</v>
      </c>
      <c r="I3033" s="1" t="s">
        <v>5688</v>
      </c>
      <c r="J3033" s="1" t="s">
        <v>355</v>
      </c>
      <c r="K3033" s="1" t="s">
        <v>231</v>
      </c>
    </row>
    <row r="3034" spans="1:11" x14ac:dyDescent="0.2">
      <c r="A3034" s="6" t="str">
        <f>INDEX(UF_acronyms!$A$1:$C$28,MATCH(B3034,UF_acronyms!$C$1:$C$28,0),2)</f>
        <v>MG</v>
      </c>
      <c r="B3034" s="1" t="s">
        <v>5237</v>
      </c>
      <c r="C3034" s="1" t="s">
        <v>6854</v>
      </c>
      <c r="D3034" s="1" t="s">
        <v>6855</v>
      </c>
      <c r="E3034" s="11">
        <v>17173</v>
      </c>
      <c r="F3034" s="6" t="str">
        <f>CONCATENATE(tb_SVI[[#This Row],[Nome Município]],"/",tb_SVI[[#This Row],[UF]])</f>
        <v>Urucuia/MG</v>
      </c>
      <c r="G3034" s="1" t="s">
        <v>18</v>
      </c>
      <c r="H3034" s="1" t="s">
        <v>184</v>
      </c>
      <c r="I3034" s="1" t="s">
        <v>458</v>
      </c>
      <c r="J3034" s="1" t="s">
        <v>111</v>
      </c>
      <c r="K3034" s="1" t="s">
        <v>340</v>
      </c>
    </row>
    <row r="3035" spans="1:11" x14ac:dyDescent="0.2">
      <c r="A3035" s="6" t="str">
        <f>INDEX(UF_acronyms!$A$1:$C$28,MATCH(B3035,UF_acronyms!$C$1:$C$28,0),2)</f>
        <v>MG</v>
      </c>
      <c r="B3035" s="1" t="s">
        <v>5237</v>
      </c>
      <c r="C3035" s="1" t="s">
        <v>6856</v>
      </c>
      <c r="D3035" s="1" t="s">
        <v>6857</v>
      </c>
      <c r="E3035" s="11">
        <v>10345</v>
      </c>
      <c r="F3035" s="6" t="str">
        <f>CONCATENATE(tb_SVI[[#This Row],[Nome Município]],"/",tb_SVI[[#This Row],[UF]])</f>
        <v>Urucânia/MG</v>
      </c>
      <c r="G3035" s="1" t="s">
        <v>18</v>
      </c>
      <c r="H3035" s="1" t="s">
        <v>286</v>
      </c>
      <c r="I3035" s="1" t="s">
        <v>3617</v>
      </c>
      <c r="J3035" s="1" t="s">
        <v>371</v>
      </c>
      <c r="K3035" s="1" t="s">
        <v>57</v>
      </c>
    </row>
    <row r="3036" spans="1:11" x14ac:dyDescent="0.2">
      <c r="A3036" s="6" t="str">
        <f>INDEX(UF_acronyms!$A$1:$C$28,MATCH(B3036,UF_acronyms!$C$1:$C$28,0),2)</f>
        <v>MG</v>
      </c>
      <c r="B3036" s="1" t="s">
        <v>5237</v>
      </c>
      <c r="C3036" s="1" t="s">
        <v>6858</v>
      </c>
      <c r="D3036" s="1" t="s">
        <v>6859</v>
      </c>
      <c r="E3036" s="11">
        <v>6470</v>
      </c>
      <c r="F3036" s="6" t="str">
        <f>CONCATENATE(tb_SVI[[#This Row],[Nome Município]],"/",tb_SVI[[#This Row],[UF]])</f>
        <v>Vargem Alegre/MG</v>
      </c>
      <c r="G3036" s="1" t="s">
        <v>18</v>
      </c>
      <c r="H3036" s="1" t="s">
        <v>198</v>
      </c>
      <c r="I3036" s="1" t="s">
        <v>2754</v>
      </c>
      <c r="J3036" s="1" t="s">
        <v>105</v>
      </c>
      <c r="K3036" s="1" t="s">
        <v>309</v>
      </c>
    </row>
    <row r="3037" spans="1:11" x14ac:dyDescent="0.2">
      <c r="A3037" s="6" t="str">
        <f>INDEX(UF_acronyms!$A$1:$C$28,MATCH(B3037,UF_acronyms!$C$1:$C$28,0),2)</f>
        <v>MG</v>
      </c>
      <c r="B3037" s="1" t="s">
        <v>5237</v>
      </c>
      <c r="C3037" s="1" t="s">
        <v>6860</v>
      </c>
      <c r="D3037" s="1" t="s">
        <v>6861</v>
      </c>
      <c r="E3037" s="11">
        <v>2148</v>
      </c>
      <c r="F3037" s="6" t="str">
        <f>CONCATENATE(tb_SVI[[#This Row],[Nome Município]],"/",tb_SVI[[#This Row],[UF]])</f>
        <v>Vargem Bonita/MG</v>
      </c>
      <c r="G3037" s="1" t="s">
        <v>18</v>
      </c>
      <c r="H3037" s="1" t="s">
        <v>1262</v>
      </c>
      <c r="I3037" s="1" t="s">
        <v>2470</v>
      </c>
      <c r="J3037" s="1" t="s">
        <v>1462</v>
      </c>
      <c r="K3037" s="1" t="s">
        <v>785</v>
      </c>
    </row>
    <row r="3038" spans="1:11" x14ac:dyDescent="0.2">
      <c r="A3038" s="6" t="str">
        <f>INDEX(UF_acronyms!$A$1:$C$28,MATCH(B3038,UF_acronyms!$C$1:$C$28,0),2)</f>
        <v>MG</v>
      </c>
      <c r="B3038" s="1" t="s">
        <v>5237</v>
      </c>
      <c r="C3038" s="1" t="s">
        <v>6862</v>
      </c>
      <c r="D3038" s="1" t="s">
        <v>6863</v>
      </c>
      <c r="E3038" s="11">
        <v>5026</v>
      </c>
      <c r="F3038" s="6" t="str">
        <f>CONCATENATE(tb_SVI[[#This Row],[Nome Município]],"/",tb_SVI[[#This Row],[UF]])</f>
        <v>Vargem Grande do Rio Pardo/MG</v>
      </c>
      <c r="G3038" s="1" t="s">
        <v>18</v>
      </c>
      <c r="H3038" s="1" t="s">
        <v>1143</v>
      </c>
      <c r="I3038" s="1" t="s">
        <v>1478</v>
      </c>
      <c r="J3038" s="1" t="s">
        <v>75</v>
      </c>
      <c r="K3038" s="1" t="s">
        <v>276</v>
      </c>
    </row>
    <row r="3039" spans="1:11" x14ac:dyDescent="0.2">
      <c r="A3039" s="6" t="str">
        <f>INDEX(UF_acronyms!$A$1:$C$28,MATCH(B3039,UF_acronyms!$C$1:$C$28,0),2)</f>
        <v>MG</v>
      </c>
      <c r="B3039" s="1" t="s">
        <v>5237</v>
      </c>
      <c r="C3039" s="1" t="s">
        <v>6864</v>
      </c>
      <c r="D3039" s="1" t="s">
        <v>6865</v>
      </c>
      <c r="E3039" s="11">
        <v>136602</v>
      </c>
      <c r="F3039" s="6" t="str">
        <f>CONCATENATE(tb_SVI[[#This Row],[Nome Município]],"/",tb_SVI[[#This Row],[UF]])</f>
        <v>Varginha/MG</v>
      </c>
      <c r="G3039" s="1" t="s">
        <v>18</v>
      </c>
      <c r="H3039" s="1" t="s">
        <v>2101</v>
      </c>
      <c r="I3039" s="1" t="s">
        <v>1516</v>
      </c>
      <c r="J3039" s="1" t="s">
        <v>1577</v>
      </c>
      <c r="K3039" s="1" t="s">
        <v>20</v>
      </c>
    </row>
    <row r="3040" spans="1:11" x14ac:dyDescent="0.2">
      <c r="A3040" s="6" t="str">
        <f>INDEX(UF_acronyms!$A$1:$C$28,MATCH(B3040,UF_acronyms!$C$1:$C$28,0),2)</f>
        <v>MG</v>
      </c>
      <c r="B3040" s="1" t="s">
        <v>5237</v>
      </c>
      <c r="C3040" s="1" t="s">
        <v>6866</v>
      </c>
      <c r="D3040" s="1" t="s">
        <v>6867</v>
      </c>
      <c r="E3040" s="11">
        <v>7138</v>
      </c>
      <c r="F3040" s="6" t="str">
        <f>CONCATENATE(tb_SVI[[#This Row],[Nome Município]],"/",tb_SVI[[#This Row],[UF]])</f>
        <v>Varjão de Minas/MG</v>
      </c>
      <c r="G3040" s="1" t="s">
        <v>18</v>
      </c>
      <c r="H3040" s="1" t="s">
        <v>5566</v>
      </c>
      <c r="I3040" s="1" t="s">
        <v>2101</v>
      </c>
      <c r="J3040" s="1" t="s">
        <v>198</v>
      </c>
      <c r="K3040" s="1" t="s">
        <v>1339</v>
      </c>
    </row>
    <row r="3041" spans="1:11" x14ac:dyDescent="0.2">
      <c r="A3041" s="6" t="str">
        <f>INDEX(UF_acronyms!$A$1:$C$28,MATCH(B3041,UF_acronyms!$C$1:$C$28,0),2)</f>
        <v>MG</v>
      </c>
      <c r="B3041" s="1" t="s">
        <v>5237</v>
      </c>
      <c r="C3041" s="1" t="s">
        <v>6868</v>
      </c>
      <c r="D3041" s="1" t="s">
        <v>6869</v>
      </c>
      <c r="E3041" s="11">
        <v>19305</v>
      </c>
      <c r="F3041" s="6" t="str">
        <f>CONCATENATE(tb_SVI[[#This Row],[Nome Município]],"/",tb_SVI[[#This Row],[UF]])</f>
        <v>Varzelândia/MG</v>
      </c>
      <c r="G3041" s="1" t="s">
        <v>18</v>
      </c>
      <c r="H3041" s="1" t="s">
        <v>61</v>
      </c>
      <c r="I3041" s="1" t="s">
        <v>331</v>
      </c>
      <c r="J3041" s="1" t="s">
        <v>170</v>
      </c>
      <c r="K3041" s="1" t="s">
        <v>572</v>
      </c>
    </row>
    <row r="3042" spans="1:11" x14ac:dyDescent="0.2">
      <c r="A3042" s="6" t="str">
        <f>INDEX(UF_acronyms!$A$1:$C$28,MATCH(B3042,UF_acronyms!$C$1:$C$28,0),2)</f>
        <v>MG</v>
      </c>
      <c r="B3042" s="1" t="s">
        <v>5237</v>
      </c>
      <c r="C3042" s="1" t="s">
        <v>6870</v>
      </c>
      <c r="D3042" s="1" t="s">
        <v>6871</v>
      </c>
      <c r="E3042" s="11">
        <v>20642</v>
      </c>
      <c r="F3042" s="6" t="str">
        <f>CONCATENATE(tb_SVI[[#This Row],[Nome Município]],"/",tb_SVI[[#This Row],[UF]])</f>
        <v>Vazante/MG</v>
      </c>
      <c r="G3042" s="1" t="s">
        <v>18</v>
      </c>
      <c r="H3042" s="1" t="s">
        <v>2112</v>
      </c>
      <c r="I3042" s="1" t="s">
        <v>4027</v>
      </c>
      <c r="J3042" s="1" t="s">
        <v>795</v>
      </c>
      <c r="K3042" s="1" t="s">
        <v>246</v>
      </c>
    </row>
    <row r="3043" spans="1:11" x14ac:dyDescent="0.2">
      <c r="A3043" s="6" t="str">
        <f>INDEX(UF_acronyms!$A$1:$C$28,MATCH(B3043,UF_acronyms!$C$1:$C$28,0),2)</f>
        <v>MG</v>
      </c>
      <c r="B3043" s="1" t="s">
        <v>5237</v>
      </c>
      <c r="C3043" s="1" t="s">
        <v>6872</v>
      </c>
      <c r="D3043" s="1" t="s">
        <v>6873</v>
      </c>
      <c r="E3043" s="11">
        <v>9443</v>
      </c>
      <c r="F3043" s="6" t="str">
        <f>CONCATENATE(tb_SVI[[#This Row],[Nome Município]],"/",tb_SVI[[#This Row],[UF]])</f>
        <v>Verdelândia/MG</v>
      </c>
      <c r="G3043" s="1" t="s">
        <v>18</v>
      </c>
      <c r="H3043" s="1" t="s">
        <v>59</v>
      </c>
      <c r="I3043" s="1" t="s">
        <v>378</v>
      </c>
      <c r="J3043" s="1" t="s">
        <v>608</v>
      </c>
      <c r="K3043" s="1" t="s">
        <v>500</v>
      </c>
    </row>
    <row r="3044" spans="1:11" x14ac:dyDescent="0.2">
      <c r="A3044" s="6" t="str">
        <f>INDEX(UF_acronyms!$A$1:$C$28,MATCH(B3044,UF_acronyms!$C$1:$C$28,0),2)</f>
        <v>MG</v>
      </c>
      <c r="B3044" s="1" t="s">
        <v>5237</v>
      </c>
      <c r="C3044" s="1" t="s">
        <v>6874</v>
      </c>
      <c r="D3044" s="1" t="s">
        <v>6875</v>
      </c>
      <c r="E3044" s="11">
        <v>5727</v>
      </c>
      <c r="F3044" s="6" t="str">
        <f>CONCATENATE(tb_SVI[[#This Row],[Nome Município]],"/",tb_SVI[[#This Row],[UF]])</f>
        <v>Veredinha/MG</v>
      </c>
      <c r="G3044" s="1" t="s">
        <v>18</v>
      </c>
      <c r="H3044" s="1" t="s">
        <v>936</v>
      </c>
      <c r="I3044" s="1" t="s">
        <v>22</v>
      </c>
      <c r="J3044" s="1" t="s">
        <v>997</v>
      </c>
      <c r="K3044" s="1" t="s">
        <v>26</v>
      </c>
    </row>
    <row r="3045" spans="1:11" x14ac:dyDescent="0.2">
      <c r="A3045" s="6" t="str">
        <f>INDEX(UF_acronyms!$A$1:$C$28,MATCH(B3045,UF_acronyms!$C$1:$C$28,0),2)</f>
        <v>MG</v>
      </c>
      <c r="B3045" s="1" t="s">
        <v>5237</v>
      </c>
      <c r="C3045" s="1" t="s">
        <v>6876</v>
      </c>
      <c r="D3045" s="1" t="s">
        <v>6877</v>
      </c>
      <c r="E3045" s="11">
        <v>4846</v>
      </c>
      <c r="F3045" s="6" t="str">
        <f>CONCATENATE(tb_SVI[[#This Row],[Nome Município]],"/",tb_SVI[[#This Row],[UF]])</f>
        <v>Vermelho Novo/MG</v>
      </c>
      <c r="G3045" s="1" t="s">
        <v>18</v>
      </c>
      <c r="H3045" s="1" t="s">
        <v>119</v>
      </c>
      <c r="I3045" s="1" t="s">
        <v>1267</v>
      </c>
      <c r="J3045" s="1" t="s">
        <v>353</v>
      </c>
      <c r="K3045" s="1" t="s">
        <v>403</v>
      </c>
    </row>
    <row r="3046" spans="1:11" x14ac:dyDescent="0.2">
      <c r="A3046" s="6" t="str">
        <f>INDEX(UF_acronyms!$A$1:$C$28,MATCH(B3046,UF_acronyms!$C$1:$C$28,0),2)</f>
        <v>MG</v>
      </c>
      <c r="B3046" s="1" t="s">
        <v>5237</v>
      </c>
      <c r="C3046" s="1" t="s">
        <v>6878</v>
      </c>
      <c r="D3046" s="1" t="s">
        <v>6879</v>
      </c>
      <c r="E3046" s="11">
        <v>4045</v>
      </c>
      <c r="F3046" s="6" t="str">
        <f>CONCATENATE(tb_SVI[[#This Row],[Nome Município]],"/",tb_SVI[[#This Row],[UF]])</f>
        <v>Veríssimo/MG</v>
      </c>
      <c r="G3046" s="1" t="s">
        <v>18</v>
      </c>
      <c r="H3046" s="1" t="s">
        <v>280</v>
      </c>
      <c r="I3046" s="1" t="s">
        <v>5420</v>
      </c>
      <c r="J3046" s="1" t="s">
        <v>56</v>
      </c>
      <c r="K3046" s="1" t="s">
        <v>32</v>
      </c>
    </row>
    <row r="3047" spans="1:11" x14ac:dyDescent="0.2">
      <c r="A3047" s="6" t="str">
        <f>INDEX(UF_acronyms!$A$1:$C$28,MATCH(B3047,UF_acronyms!$C$1:$C$28,0),2)</f>
        <v>MG</v>
      </c>
      <c r="B3047" s="1" t="s">
        <v>5237</v>
      </c>
      <c r="C3047" s="1" t="s">
        <v>6880</v>
      </c>
      <c r="D3047" s="1" t="s">
        <v>6881</v>
      </c>
      <c r="E3047" s="11">
        <v>3589</v>
      </c>
      <c r="F3047" s="6" t="str">
        <f>CONCATENATE(tb_SVI[[#This Row],[Nome Município]],"/",tb_SVI[[#This Row],[UF]])</f>
        <v>Vieiras/MG</v>
      </c>
      <c r="G3047" s="1" t="s">
        <v>18</v>
      </c>
      <c r="H3047" s="1" t="s">
        <v>1463</v>
      </c>
      <c r="I3047" s="1" t="s">
        <v>3254</v>
      </c>
      <c r="J3047" s="1" t="s">
        <v>1537</v>
      </c>
      <c r="K3047" s="1" t="s">
        <v>990</v>
      </c>
    </row>
    <row r="3048" spans="1:11" x14ac:dyDescent="0.2">
      <c r="A3048" s="6" t="str">
        <f>INDEX(UF_acronyms!$A$1:$C$28,MATCH(B3048,UF_acronyms!$C$1:$C$28,0),2)</f>
        <v>MG</v>
      </c>
      <c r="B3048" s="1" t="s">
        <v>5237</v>
      </c>
      <c r="C3048" s="1" t="s">
        <v>6882</v>
      </c>
      <c r="D3048" s="1" t="s">
        <v>6883</v>
      </c>
      <c r="E3048" s="11">
        <v>13740</v>
      </c>
      <c r="F3048" s="6" t="str">
        <f>CONCATENATE(tb_SVI[[#This Row],[Nome Município]],"/",tb_SVI[[#This Row],[UF]])</f>
        <v>Virgem da Lapa/MG</v>
      </c>
      <c r="G3048" s="1" t="s">
        <v>18</v>
      </c>
      <c r="H3048" s="1" t="s">
        <v>163</v>
      </c>
      <c r="I3048" s="1" t="s">
        <v>142</v>
      </c>
      <c r="J3048" s="1" t="s">
        <v>120</v>
      </c>
      <c r="K3048" s="1" t="s">
        <v>113</v>
      </c>
    </row>
    <row r="3049" spans="1:11" x14ac:dyDescent="0.2">
      <c r="A3049" s="6" t="str">
        <f>INDEX(UF_acronyms!$A$1:$C$28,MATCH(B3049,UF_acronyms!$C$1:$C$28,0),2)</f>
        <v>MG</v>
      </c>
      <c r="B3049" s="1" t="s">
        <v>5237</v>
      </c>
      <c r="C3049" s="1" t="s">
        <v>6884</v>
      </c>
      <c r="D3049" s="1" t="s">
        <v>6885</v>
      </c>
      <c r="E3049" s="11">
        <v>10484</v>
      </c>
      <c r="F3049" s="6" t="str">
        <f>CONCATENATE(tb_SVI[[#This Row],[Nome Município]],"/",tb_SVI[[#This Row],[UF]])</f>
        <v>Virginópolis/MG</v>
      </c>
      <c r="G3049" s="1" t="s">
        <v>18</v>
      </c>
      <c r="H3049" s="1" t="s">
        <v>1462</v>
      </c>
      <c r="I3049" s="1" t="s">
        <v>2400</v>
      </c>
      <c r="J3049" s="1" t="s">
        <v>1735</v>
      </c>
      <c r="K3049" s="1" t="s">
        <v>691</v>
      </c>
    </row>
    <row r="3050" spans="1:11" x14ac:dyDescent="0.2">
      <c r="A3050" s="6" t="str">
        <f>INDEX(UF_acronyms!$A$1:$C$28,MATCH(B3050,UF_acronyms!$C$1:$C$28,0),2)</f>
        <v>MG</v>
      </c>
      <c r="B3050" s="1" t="s">
        <v>5237</v>
      </c>
      <c r="C3050" s="1" t="s">
        <v>6886</v>
      </c>
      <c r="D3050" s="1" t="s">
        <v>6887</v>
      </c>
      <c r="E3050" s="11">
        <v>5340</v>
      </c>
      <c r="F3050" s="6" t="str">
        <f>CONCATENATE(tb_SVI[[#This Row],[Nome Município]],"/",tb_SVI[[#This Row],[UF]])</f>
        <v>Virgolândia/MG</v>
      </c>
      <c r="G3050" s="1" t="s">
        <v>18</v>
      </c>
      <c r="H3050" s="1" t="s">
        <v>403</v>
      </c>
      <c r="I3050" s="1" t="s">
        <v>2034</v>
      </c>
      <c r="J3050" s="1" t="s">
        <v>801</v>
      </c>
      <c r="K3050" s="1" t="s">
        <v>302</v>
      </c>
    </row>
    <row r="3051" spans="1:11" x14ac:dyDescent="0.2">
      <c r="A3051" s="6" t="str">
        <f>INDEX(UF_acronyms!$A$1:$C$28,MATCH(B3051,UF_acronyms!$C$1:$C$28,0),2)</f>
        <v>MG</v>
      </c>
      <c r="B3051" s="1" t="s">
        <v>5237</v>
      </c>
      <c r="C3051" s="1" t="s">
        <v>6888</v>
      </c>
      <c r="D3051" s="1" t="s">
        <v>6889</v>
      </c>
      <c r="E3051" s="11">
        <v>8663</v>
      </c>
      <c r="F3051" s="6" t="str">
        <f>CONCATENATE(tb_SVI[[#This Row],[Nome Município]],"/",tb_SVI[[#This Row],[UF]])</f>
        <v>Virgínia/MG</v>
      </c>
      <c r="G3051" s="1" t="s">
        <v>18</v>
      </c>
      <c r="H3051" s="1" t="s">
        <v>1267</v>
      </c>
      <c r="I3051" s="1" t="s">
        <v>2157</v>
      </c>
      <c r="J3051" s="1" t="s">
        <v>287</v>
      </c>
      <c r="K3051" s="1" t="s">
        <v>1582</v>
      </c>
    </row>
    <row r="3052" spans="1:11" x14ac:dyDescent="0.2">
      <c r="A3052" s="6" t="str">
        <f>INDEX(UF_acronyms!$A$1:$C$28,MATCH(B3052,UF_acronyms!$C$1:$C$28,0),2)</f>
        <v>MG</v>
      </c>
      <c r="B3052" s="1" t="s">
        <v>5237</v>
      </c>
      <c r="C3052" s="1" t="s">
        <v>6890</v>
      </c>
      <c r="D3052" s="1" t="s">
        <v>6891</v>
      </c>
      <c r="E3052" s="11">
        <v>42965</v>
      </c>
      <c r="F3052" s="6" t="str">
        <f>CONCATENATE(tb_SVI[[#This Row],[Nome Município]],"/",tb_SVI[[#This Row],[UF]])</f>
        <v>Visconde do Rio Branco/MG</v>
      </c>
      <c r="G3052" s="1" t="s">
        <v>18</v>
      </c>
      <c r="H3052" s="1" t="s">
        <v>1511</v>
      </c>
      <c r="I3052" s="1" t="s">
        <v>5454</v>
      </c>
      <c r="J3052" s="1" t="s">
        <v>121</v>
      </c>
      <c r="K3052" s="1" t="s">
        <v>785</v>
      </c>
    </row>
    <row r="3053" spans="1:11" x14ac:dyDescent="0.2">
      <c r="A3053" s="6" t="str">
        <f>INDEX(UF_acronyms!$A$1:$C$28,MATCH(B3053,UF_acronyms!$C$1:$C$28,0),2)</f>
        <v>MG</v>
      </c>
      <c r="B3053" s="1" t="s">
        <v>5237</v>
      </c>
      <c r="C3053" s="1" t="s">
        <v>6892</v>
      </c>
      <c r="D3053" s="1" t="s">
        <v>2955</v>
      </c>
      <c r="E3053" s="11">
        <v>79388</v>
      </c>
      <c r="F3053" s="6" t="str">
        <f>CONCATENATE(tb_SVI[[#This Row],[Nome Município]],"/",tb_SVI[[#This Row],[UF]])</f>
        <v>Viçosa/MG</v>
      </c>
      <c r="G3053" s="1" t="s">
        <v>18</v>
      </c>
      <c r="H3053" s="1" t="s">
        <v>2412</v>
      </c>
      <c r="I3053" s="1" t="s">
        <v>1300</v>
      </c>
      <c r="J3053" s="1" t="s">
        <v>1511</v>
      </c>
      <c r="K3053" s="1" t="s">
        <v>2577</v>
      </c>
    </row>
    <row r="3054" spans="1:11" x14ac:dyDescent="0.2">
      <c r="A3054" s="6" t="str">
        <f>INDEX(UF_acronyms!$A$1:$C$28,MATCH(B3054,UF_acronyms!$C$1:$C$28,0),2)</f>
        <v>MG</v>
      </c>
      <c r="B3054" s="1" t="s">
        <v>5237</v>
      </c>
      <c r="C3054" s="1" t="s">
        <v>6893</v>
      </c>
      <c r="D3054" s="1" t="s">
        <v>6894</v>
      </c>
      <c r="E3054" s="11">
        <v>5261</v>
      </c>
      <c r="F3054" s="6" t="str">
        <f>CONCATENATE(tb_SVI[[#This Row],[Nome Município]],"/",tb_SVI[[#This Row],[UF]])</f>
        <v>Volta Grande/MG</v>
      </c>
      <c r="G3054" s="1" t="s">
        <v>18</v>
      </c>
      <c r="H3054" s="1" t="s">
        <v>283</v>
      </c>
      <c r="I3054" s="1" t="s">
        <v>84</v>
      </c>
      <c r="J3054" s="1" t="s">
        <v>1142</v>
      </c>
      <c r="K3054" s="1" t="s">
        <v>695</v>
      </c>
    </row>
    <row r="3055" spans="1:11" x14ac:dyDescent="0.2">
      <c r="A3055" s="6" t="str">
        <f>INDEX(UF_acronyms!$A$1:$C$28,MATCH(B3055,UF_acronyms!$C$1:$C$28,0),2)</f>
        <v>MG</v>
      </c>
      <c r="B3055" s="1" t="s">
        <v>5237</v>
      </c>
      <c r="C3055" s="1" t="s">
        <v>6895</v>
      </c>
      <c r="D3055" s="1" t="s">
        <v>6896</v>
      </c>
      <c r="E3055" s="11">
        <v>39803</v>
      </c>
      <c r="F3055" s="6" t="str">
        <f>CONCATENATE(tb_SVI[[#This Row],[Nome Município]],"/",tb_SVI[[#This Row],[UF]])</f>
        <v>Várzea da Palma/MG</v>
      </c>
      <c r="G3055" s="1" t="s">
        <v>18</v>
      </c>
      <c r="H3055" s="1" t="s">
        <v>1305</v>
      </c>
      <c r="I3055" s="1" t="s">
        <v>281</v>
      </c>
      <c r="J3055" s="1" t="s">
        <v>75</v>
      </c>
      <c r="K3055" s="1" t="s">
        <v>363</v>
      </c>
    </row>
    <row r="3056" spans="1:11" x14ac:dyDescent="0.2">
      <c r="A3056" s="6" t="str">
        <f>INDEX(UF_acronyms!$A$1:$C$28,MATCH(B3056,UF_acronyms!$C$1:$C$28,0),2)</f>
        <v>MG</v>
      </c>
      <c r="B3056" s="1" t="s">
        <v>5237</v>
      </c>
      <c r="C3056" s="1" t="s">
        <v>6897</v>
      </c>
      <c r="D3056" s="1" t="s">
        <v>6898</v>
      </c>
      <c r="E3056" s="11">
        <v>2548</v>
      </c>
      <c r="F3056" s="6" t="str">
        <f>CONCATENATE(tb_SVI[[#This Row],[Nome Município]],"/",tb_SVI[[#This Row],[UF]])</f>
        <v>Wenceslau Braz/MG</v>
      </c>
      <c r="G3056" s="1" t="s">
        <v>18</v>
      </c>
      <c r="H3056" s="1" t="s">
        <v>286</v>
      </c>
      <c r="I3056" s="1" t="s">
        <v>2018</v>
      </c>
      <c r="J3056" s="1" t="s">
        <v>176</v>
      </c>
      <c r="K3056" s="1" t="s">
        <v>338</v>
      </c>
    </row>
    <row r="3057" spans="1:11" x14ac:dyDescent="0.2">
      <c r="A3057" s="6" t="str">
        <f>INDEX(UF_acronyms!$A$1:$C$28,MATCH(B3057,UF_acronyms!$C$1:$C$28,0),2)</f>
        <v>MG</v>
      </c>
      <c r="B3057" s="1" t="s">
        <v>5237</v>
      </c>
      <c r="C3057" s="1" t="s">
        <v>6899</v>
      </c>
      <c r="D3057" s="1" t="s">
        <v>6900</v>
      </c>
      <c r="E3057" s="11">
        <v>13523</v>
      </c>
      <c r="F3057" s="6" t="str">
        <f>CONCATENATE(tb_SVI[[#This Row],[Nome Município]],"/",tb_SVI[[#This Row],[UF]])</f>
        <v>Água Boa/MG</v>
      </c>
      <c r="G3057" s="1" t="s">
        <v>18</v>
      </c>
      <c r="H3057" s="1" t="s">
        <v>961</v>
      </c>
      <c r="I3057" s="1" t="s">
        <v>460</v>
      </c>
      <c r="J3057" s="1" t="s">
        <v>110</v>
      </c>
      <c r="K3057" s="1" t="s">
        <v>728</v>
      </c>
    </row>
    <row r="3058" spans="1:11" x14ac:dyDescent="0.2">
      <c r="A3058" s="6" t="str">
        <f>INDEX(UF_acronyms!$A$1:$C$28,MATCH(B3058,UF_acronyms!$C$1:$C$28,0),2)</f>
        <v>MG</v>
      </c>
      <c r="B3058" s="1" t="s">
        <v>5237</v>
      </c>
      <c r="C3058" s="1" t="s">
        <v>6901</v>
      </c>
      <c r="D3058" s="1" t="s">
        <v>6902</v>
      </c>
      <c r="E3058" s="11">
        <v>1992</v>
      </c>
      <c r="F3058" s="6" t="str">
        <f>CONCATENATE(tb_SVI[[#This Row],[Nome Município]],"/",tb_SVI[[#This Row],[UF]])</f>
        <v>Água Comprida/MG</v>
      </c>
      <c r="G3058" s="1" t="s">
        <v>18</v>
      </c>
      <c r="H3058" s="1" t="s">
        <v>2246</v>
      </c>
      <c r="I3058" s="1" t="s">
        <v>1381</v>
      </c>
      <c r="J3058" s="1" t="s">
        <v>187</v>
      </c>
      <c r="K3058" s="1" t="s">
        <v>1463</v>
      </c>
    </row>
    <row r="3059" spans="1:11" x14ac:dyDescent="0.2">
      <c r="A3059" s="6" t="str">
        <f>INDEX(UF_acronyms!$A$1:$C$28,MATCH(B3059,UF_acronyms!$C$1:$C$28,0),2)</f>
        <v>MG</v>
      </c>
      <c r="B3059" s="1" t="s">
        <v>5237</v>
      </c>
      <c r="C3059" s="1" t="s">
        <v>6903</v>
      </c>
      <c r="D3059" s="1" t="s">
        <v>6904</v>
      </c>
      <c r="E3059" s="11">
        <v>19247</v>
      </c>
      <c r="F3059" s="6" t="str">
        <f>CONCATENATE(tb_SVI[[#This Row],[Nome Município]],"/",tb_SVI[[#This Row],[UF]])</f>
        <v>Águas Formosas/MG</v>
      </c>
      <c r="G3059" s="1" t="s">
        <v>18</v>
      </c>
      <c r="H3059" s="1" t="s">
        <v>31</v>
      </c>
      <c r="I3059" s="1" t="s">
        <v>2470</v>
      </c>
      <c r="J3059" s="1" t="s">
        <v>296</v>
      </c>
      <c r="K3059" s="1" t="s">
        <v>110</v>
      </c>
    </row>
    <row r="3060" spans="1:11" x14ac:dyDescent="0.2">
      <c r="A3060" s="6" t="str">
        <f>INDEX(UF_acronyms!$A$1:$C$28,MATCH(B3060,UF_acronyms!$C$1:$C$28,0),2)</f>
        <v>MG</v>
      </c>
      <c r="B3060" s="1" t="s">
        <v>5237</v>
      </c>
      <c r="C3060" s="1" t="s">
        <v>6905</v>
      </c>
      <c r="D3060" s="1" t="s">
        <v>6906</v>
      </c>
      <c r="E3060" s="11">
        <v>13599</v>
      </c>
      <c r="F3060" s="6" t="str">
        <f>CONCATENATE(tb_SVI[[#This Row],[Nome Município]],"/",tb_SVI[[#This Row],[UF]])</f>
        <v>Águas Vermelhas/MG</v>
      </c>
      <c r="G3060" s="1" t="s">
        <v>18</v>
      </c>
      <c r="H3060" s="1" t="s">
        <v>355</v>
      </c>
      <c r="I3060" s="1" t="s">
        <v>1389</v>
      </c>
      <c r="J3060" s="1" t="s">
        <v>411</v>
      </c>
      <c r="K3060" s="1" t="s">
        <v>181</v>
      </c>
    </row>
    <row r="3061" spans="1:11" x14ac:dyDescent="0.2">
      <c r="A3061" s="6" t="str">
        <f>INDEX(UF_acronyms!$A$1:$C$28,MATCH(B3061,UF_acronyms!$C$1:$C$28,0),2)</f>
        <v>MG</v>
      </c>
      <c r="B3061" s="1" t="s">
        <v>5237</v>
      </c>
      <c r="C3061" s="1" t="s">
        <v>6907</v>
      </c>
      <c r="D3061" s="1" t="s">
        <v>380</v>
      </c>
      <c r="E3061" s="11">
        <v>25013</v>
      </c>
      <c r="F3061" s="6" t="str">
        <f>CONCATENATE(tb_SVI[[#This Row],[Nome Município]],"/",tb_SVI[[#This Row],[UF]])</f>
        <v>Buritis/MG</v>
      </c>
      <c r="G3061" s="1" t="s">
        <v>18</v>
      </c>
      <c r="H3061" s="1" t="s">
        <v>133</v>
      </c>
      <c r="I3061" s="1" t="s">
        <v>1460</v>
      </c>
      <c r="J3061" s="1" t="s">
        <v>146</v>
      </c>
      <c r="K3061" s="1" t="s">
        <v>936</v>
      </c>
    </row>
    <row r="3062" spans="1:11" x14ac:dyDescent="0.2">
      <c r="A3062" s="6" t="str">
        <f>INDEX(UF_acronyms!$A$1:$C$28,MATCH(B3062,UF_acronyms!$C$1:$C$28,0),2)</f>
        <v>MG</v>
      </c>
      <c r="B3062" s="1" t="s">
        <v>5237</v>
      </c>
      <c r="C3062" s="1" t="s">
        <v>6908</v>
      </c>
      <c r="D3062" s="1" t="s">
        <v>6909</v>
      </c>
      <c r="E3062" s="11">
        <v>6988</v>
      </c>
      <c r="F3062" s="6" t="str">
        <f>CONCATENATE(tb_SVI[[#This Row],[Nome Município]],"/",tb_SVI[[#This Row],[UF]])</f>
        <v>Cabeceira Grande/MG</v>
      </c>
      <c r="G3062" s="1" t="s">
        <v>18</v>
      </c>
      <c r="H3062" s="1" t="s">
        <v>133</v>
      </c>
      <c r="I3062" s="1" t="s">
        <v>48</v>
      </c>
      <c r="J3062" s="1" t="s">
        <v>241</v>
      </c>
      <c r="K3062" s="1" t="s">
        <v>867</v>
      </c>
    </row>
    <row r="3063" spans="1:11" x14ac:dyDescent="0.2">
      <c r="A3063" s="6" t="str">
        <f>INDEX(UF_acronyms!$A$1:$C$28,MATCH(B3063,UF_acronyms!$C$1:$C$28,0),2)</f>
        <v>MG</v>
      </c>
      <c r="B3063" s="1" t="s">
        <v>5237</v>
      </c>
      <c r="C3063" s="1" t="s">
        <v>6910</v>
      </c>
      <c r="D3063" s="1" t="s">
        <v>6911</v>
      </c>
      <c r="E3063" s="11">
        <v>84930</v>
      </c>
      <c r="F3063" s="6" t="str">
        <f>CONCATENATE(tb_SVI[[#This Row],[Nome Município]],"/",tb_SVI[[#This Row],[UF]])</f>
        <v>Unaí/MG</v>
      </c>
      <c r="G3063" s="1" t="s">
        <v>18</v>
      </c>
      <c r="H3063" s="1" t="s">
        <v>283</v>
      </c>
      <c r="I3063" s="1" t="s">
        <v>2169</v>
      </c>
      <c r="J3063" s="1" t="s">
        <v>338</v>
      </c>
      <c r="K3063" s="1" t="s">
        <v>1024</v>
      </c>
    </row>
    <row r="3064" spans="1:11" x14ac:dyDescent="0.2">
      <c r="A3064" s="6" t="str">
        <f>INDEX(UF_acronyms!$A$1:$C$28,MATCH(B3064,UF_acronyms!$C$1:$C$28,0),2)</f>
        <v>MG</v>
      </c>
      <c r="B3064" s="1" t="s">
        <v>5237</v>
      </c>
      <c r="C3064" s="1" t="s">
        <v>6912</v>
      </c>
      <c r="D3064" s="1" t="s">
        <v>6913</v>
      </c>
      <c r="E3064" s="11">
        <v>7803</v>
      </c>
      <c r="F3064" s="6" t="str">
        <f>CONCATENATE(tb_SVI[[#This Row],[Nome Município]],"/",tb_SVI[[#This Row],[UF]])</f>
        <v>Baldim/MG</v>
      </c>
      <c r="G3064" s="1" t="s">
        <v>18</v>
      </c>
      <c r="H3064" s="1" t="s">
        <v>324</v>
      </c>
      <c r="I3064" s="1" t="s">
        <v>360</v>
      </c>
      <c r="J3064" s="1" t="s">
        <v>241</v>
      </c>
      <c r="K3064" s="1" t="s">
        <v>184</v>
      </c>
    </row>
    <row r="3065" spans="1:11" x14ac:dyDescent="0.2">
      <c r="A3065" s="6" t="str">
        <f>INDEX(UF_acronyms!$A$1:$C$28,MATCH(B3065,UF_acronyms!$C$1:$C$28,0),2)</f>
        <v>MG</v>
      </c>
      <c r="B3065" s="1" t="s">
        <v>5237</v>
      </c>
      <c r="C3065" s="1" t="s">
        <v>6914</v>
      </c>
      <c r="D3065" s="1" t="s">
        <v>6915</v>
      </c>
      <c r="E3065" s="11">
        <v>2521564</v>
      </c>
      <c r="F3065" s="6" t="str">
        <f>CONCATENATE(tb_SVI[[#This Row],[Nome Município]],"/",tb_SVI[[#This Row],[UF]])</f>
        <v>Belo Horizonte/MG</v>
      </c>
      <c r="G3065" s="1" t="s">
        <v>18</v>
      </c>
      <c r="H3065" s="1" t="s">
        <v>458</v>
      </c>
      <c r="I3065" s="1" t="s">
        <v>371</v>
      </c>
      <c r="J3065" s="1" t="s">
        <v>2181</v>
      </c>
      <c r="K3065" s="1" t="s">
        <v>2423</v>
      </c>
    </row>
    <row r="3066" spans="1:11" x14ac:dyDescent="0.2">
      <c r="A3066" s="6" t="str">
        <f>INDEX(UF_acronyms!$A$1:$C$28,MATCH(B3066,UF_acronyms!$C$1:$C$28,0),2)</f>
        <v>MG</v>
      </c>
      <c r="B3066" s="1" t="s">
        <v>5237</v>
      </c>
      <c r="C3066" s="1" t="s">
        <v>6916</v>
      </c>
      <c r="D3066" s="1" t="s">
        <v>6917</v>
      </c>
      <c r="E3066" s="11">
        <v>444784</v>
      </c>
      <c r="F3066" s="6" t="str">
        <f>CONCATENATE(tb_SVI[[#This Row],[Nome Município]],"/",tb_SVI[[#This Row],[UF]])</f>
        <v>Betim/MG</v>
      </c>
      <c r="G3066" s="1" t="s">
        <v>18</v>
      </c>
      <c r="H3066" s="1" t="s">
        <v>189</v>
      </c>
      <c r="I3066" s="1" t="s">
        <v>256</v>
      </c>
      <c r="J3066" s="1" t="s">
        <v>1267</v>
      </c>
      <c r="K3066" s="1" t="s">
        <v>1463</v>
      </c>
    </row>
    <row r="3067" spans="1:11" x14ac:dyDescent="0.2">
      <c r="A3067" s="6" t="str">
        <f>INDEX(UF_acronyms!$A$1:$C$28,MATCH(B3067,UF_acronyms!$C$1:$C$28,0),2)</f>
        <v>MG</v>
      </c>
      <c r="B3067" s="1" t="s">
        <v>5237</v>
      </c>
      <c r="C3067" s="1" t="s">
        <v>6918</v>
      </c>
      <c r="D3067" s="1" t="s">
        <v>6919</v>
      </c>
      <c r="E3067" s="11">
        <v>40666</v>
      </c>
      <c r="F3067" s="6" t="str">
        <f>CONCATENATE(tb_SVI[[#This Row],[Nome Município]],"/",tb_SVI[[#This Row],[UF]])</f>
        <v>Brumadinho/MG</v>
      </c>
      <c r="G3067" s="1" t="s">
        <v>18</v>
      </c>
      <c r="H3067" s="1" t="s">
        <v>1609</v>
      </c>
      <c r="I3067" s="1" t="s">
        <v>1506</v>
      </c>
      <c r="J3067" s="1" t="s">
        <v>2671</v>
      </c>
      <c r="K3067" s="1" t="s">
        <v>215</v>
      </c>
    </row>
    <row r="3068" spans="1:11" x14ac:dyDescent="0.2">
      <c r="A3068" s="6" t="str">
        <f>INDEX(UF_acronyms!$A$1:$C$28,MATCH(B3068,UF_acronyms!$C$1:$C$28,0),2)</f>
        <v>MG</v>
      </c>
      <c r="B3068" s="1" t="s">
        <v>5237</v>
      </c>
      <c r="C3068" s="1" t="s">
        <v>6920</v>
      </c>
      <c r="D3068" s="1" t="s">
        <v>6921</v>
      </c>
      <c r="E3068" s="11">
        <v>45047</v>
      </c>
      <c r="F3068" s="6" t="str">
        <f>CONCATENATE(tb_SVI[[#This Row],[Nome Município]],"/",tb_SVI[[#This Row],[UF]])</f>
        <v>Caeté/MG</v>
      </c>
      <c r="G3068" s="1" t="s">
        <v>18</v>
      </c>
      <c r="H3068" s="1" t="s">
        <v>718</v>
      </c>
      <c r="I3068" s="1" t="s">
        <v>119</v>
      </c>
      <c r="J3068" s="1" t="s">
        <v>109</v>
      </c>
      <c r="K3068" s="1" t="s">
        <v>1521</v>
      </c>
    </row>
    <row r="3069" spans="1:11" x14ac:dyDescent="0.2">
      <c r="A3069" s="6" t="str">
        <f>INDEX(UF_acronyms!$A$1:$C$28,MATCH(B3069,UF_acronyms!$C$1:$C$28,0),2)</f>
        <v>MG</v>
      </c>
      <c r="B3069" s="1" t="s">
        <v>5237</v>
      </c>
      <c r="C3069" s="1" t="s">
        <v>6922</v>
      </c>
      <c r="D3069" s="1" t="s">
        <v>6923</v>
      </c>
      <c r="E3069" s="11">
        <v>9826</v>
      </c>
      <c r="F3069" s="6" t="str">
        <f>CONCATENATE(tb_SVI[[#This Row],[Nome Município]],"/",tb_SVI[[#This Row],[UF]])</f>
        <v>Capim Branco/MG</v>
      </c>
      <c r="G3069" s="1" t="s">
        <v>18</v>
      </c>
      <c r="H3069" s="1" t="s">
        <v>390</v>
      </c>
      <c r="I3069" s="1" t="s">
        <v>215</v>
      </c>
      <c r="J3069" s="1" t="s">
        <v>812</v>
      </c>
      <c r="K3069" s="1" t="s">
        <v>2671</v>
      </c>
    </row>
    <row r="3070" spans="1:11" x14ac:dyDescent="0.2">
      <c r="A3070" s="6" t="str">
        <f>INDEX(UF_acronyms!$A$1:$C$28,MATCH(B3070,UF_acronyms!$C$1:$C$28,0),2)</f>
        <v>MG</v>
      </c>
      <c r="B3070" s="1" t="s">
        <v>5237</v>
      </c>
      <c r="C3070" s="1" t="s">
        <v>6924</v>
      </c>
      <c r="D3070" s="1" t="s">
        <v>6925</v>
      </c>
      <c r="E3070" s="11">
        <v>6800</v>
      </c>
      <c r="F3070" s="6" t="str">
        <f>CONCATENATE(tb_SVI[[#This Row],[Nome Município]],"/",tb_SVI[[#This Row],[UF]])</f>
        <v>Confins/MG</v>
      </c>
      <c r="G3070" s="1" t="s">
        <v>18</v>
      </c>
      <c r="H3070" s="1" t="s">
        <v>188</v>
      </c>
      <c r="I3070" s="1" t="s">
        <v>3046</v>
      </c>
      <c r="J3070" s="1" t="s">
        <v>1765</v>
      </c>
      <c r="K3070" s="1" t="s">
        <v>316</v>
      </c>
    </row>
    <row r="3071" spans="1:11" x14ac:dyDescent="0.2">
      <c r="A3071" s="6" t="str">
        <f>INDEX(UF_acronyms!$A$1:$C$28,MATCH(B3071,UF_acronyms!$C$1:$C$28,0),2)</f>
        <v>MG</v>
      </c>
      <c r="B3071" s="1" t="s">
        <v>5237</v>
      </c>
      <c r="C3071" s="1" t="s">
        <v>6926</v>
      </c>
      <c r="D3071" s="1" t="s">
        <v>6927</v>
      </c>
      <c r="E3071" s="11">
        <v>668949</v>
      </c>
      <c r="F3071" s="6" t="str">
        <f>CONCATENATE(tb_SVI[[#This Row],[Nome Município]],"/",tb_SVI[[#This Row],[UF]])</f>
        <v>Contagem/MG</v>
      </c>
      <c r="G3071" s="1" t="s">
        <v>18</v>
      </c>
      <c r="H3071" s="1" t="s">
        <v>375</v>
      </c>
      <c r="I3071" s="1" t="s">
        <v>371</v>
      </c>
      <c r="J3071" s="1" t="s">
        <v>142</v>
      </c>
      <c r="K3071" s="1" t="s">
        <v>177</v>
      </c>
    </row>
    <row r="3072" spans="1:11" x14ac:dyDescent="0.2">
      <c r="A3072" s="6" t="str">
        <f>INDEX(UF_acronyms!$A$1:$C$28,MATCH(B3072,UF_acronyms!$C$1:$C$28,0),2)</f>
        <v>MG</v>
      </c>
      <c r="B3072" s="1" t="s">
        <v>5237</v>
      </c>
      <c r="C3072" s="1" t="s">
        <v>6928</v>
      </c>
      <c r="D3072" s="1" t="s">
        <v>6929</v>
      </c>
      <c r="E3072" s="11">
        <v>71551</v>
      </c>
      <c r="F3072" s="6" t="str">
        <f>CONCATENATE(tb_SVI[[#This Row],[Nome Município]],"/",tb_SVI[[#This Row],[UF]])</f>
        <v>Esmeraldas/MG</v>
      </c>
      <c r="G3072" s="1" t="s">
        <v>18</v>
      </c>
      <c r="H3072" s="1" t="s">
        <v>363</v>
      </c>
      <c r="I3072" s="1" t="s">
        <v>61</v>
      </c>
      <c r="J3072" s="1" t="s">
        <v>469</v>
      </c>
      <c r="K3072" s="1" t="s">
        <v>1528</v>
      </c>
    </row>
    <row r="3073" spans="1:11" x14ac:dyDescent="0.2">
      <c r="A3073" s="6" t="str">
        <f>INDEX(UF_acronyms!$A$1:$C$28,MATCH(B3073,UF_acronyms!$C$1:$C$28,0),2)</f>
        <v>MG</v>
      </c>
      <c r="B3073" s="1" t="s">
        <v>5237</v>
      </c>
      <c r="C3073" s="1" t="s">
        <v>6930</v>
      </c>
      <c r="D3073" s="1" t="s">
        <v>6931</v>
      </c>
      <c r="E3073" s="11">
        <v>7533</v>
      </c>
      <c r="F3073" s="6" t="str">
        <f>CONCATENATE(tb_SVI[[#This Row],[Nome Município]],"/",tb_SVI[[#This Row],[UF]])</f>
        <v>Florestal/MG</v>
      </c>
      <c r="G3073" s="1" t="s">
        <v>18</v>
      </c>
      <c r="H3073" s="1" t="s">
        <v>4220</v>
      </c>
      <c r="I3073" s="1" t="s">
        <v>1278</v>
      </c>
      <c r="J3073" s="1" t="s">
        <v>1460</v>
      </c>
      <c r="K3073" s="1" t="s">
        <v>1463</v>
      </c>
    </row>
    <row r="3074" spans="1:11" x14ac:dyDescent="0.2">
      <c r="A3074" s="6" t="str">
        <f>INDEX(UF_acronyms!$A$1:$C$28,MATCH(B3074,UF_acronyms!$C$1:$C$28,0),2)</f>
        <v>MG</v>
      </c>
      <c r="B3074" s="1" t="s">
        <v>5237</v>
      </c>
      <c r="C3074" s="1" t="s">
        <v>6932</v>
      </c>
      <c r="D3074" s="1" t="s">
        <v>6933</v>
      </c>
      <c r="E3074" s="11">
        <v>182153</v>
      </c>
      <c r="F3074" s="6" t="str">
        <f>CONCATENATE(tb_SVI[[#This Row],[Nome Município]],"/",tb_SVI[[#This Row],[UF]])</f>
        <v>Ibirité/MG</v>
      </c>
      <c r="G3074" s="1" t="s">
        <v>18</v>
      </c>
      <c r="H3074" s="1" t="s">
        <v>217</v>
      </c>
      <c r="I3074" s="1" t="s">
        <v>293</v>
      </c>
      <c r="J3074" s="1" t="s">
        <v>282</v>
      </c>
      <c r="K3074" s="1" t="s">
        <v>268</v>
      </c>
    </row>
    <row r="3075" spans="1:11" x14ac:dyDescent="0.2">
      <c r="A3075" s="6" t="str">
        <f>INDEX(UF_acronyms!$A$1:$C$28,MATCH(B3075,UF_acronyms!$C$1:$C$28,0),2)</f>
        <v>MG</v>
      </c>
      <c r="B3075" s="1" t="s">
        <v>5237</v>
      </c>
      <c r="C3075" s="1" t="s">
        <v>6934</v>
      </c>
      <c r="D3075" s="1" t="s">
        <v>6935</v>
      </c>
      <c r="E3075" s="11">
        <v>43817</v>
      </c>
      <c r="F3075" s="6" t="str">
        <f>CONCATENATE(tb_SVI[[#This Row],[Nome Município]],"/",tb_SVI[[#This Row],[UF]])</f>
        <v>Igarapé/MG</v>
      </c>
      <c r="G3075" s="1" t="s">
        <v>18</v>
      </c>
      <c r="H3075" s="1" t="s">
        <v>514</v>
      </c>
      <c r="I3075" s="1" t="s">
        <v>156</v>
      </c>
      <c r="J3075" s="1" t="s">
        <v>517</v>
      </c>
      <c r="K3075" s="1" t="s">
        <v>294</v>
      </c>
    </row>
    <row r="3076" spans="1:11" x14ac:dyDescent="0.2">
      <c r="A3076" s="6" t="str">
        <f>INDEX(UF_acronyms!$A$1:$C$28,MATCH(B3076,UF_acronyms!$C$1:$C$28,0),2)</f>
        <v>MG</v>
      </c>
      <c r="B3076" s="1" t="s">
        <v>5237</v>
      </c>
      <c r="C3076" s="1" t="s">
        <v>6936</v>
      </c>
      <c r="D3076" s="1" t="s">
        <v>6937</v>
      </c>
      <c r="E3076" s="11">
        <v>13435</v>
      </c>
      <c r="F3076" s="6" t="str">
        <f>CONCATENATE(tb_SVI[[#This Row],[Nome Município]],"/",tb_SVI[[#This Row],[UF]])</f>
        <v>Itaguara/MG</v>
      </c>
      <c r="G3076" s="1" t="s">
        <v>18</v>
      </c>
      <c r="H3076" s="1" t="s">
        <v>2441</v>
      </c>
      <c r="I3076" s="1" t="s">
        <v>1516</v>
      </c>
      <c r="J3076" s="1" t="s">
        <v>369</v>
      </c>
      <c r="K3076" s="1" t="s">
        <v>1239</v>
      </c>
    </row>
    <row r="3077" spans="1:11" x14ac:dyDescent="0.2">
      <c r="A3077" s="6" t="str">
        <f>INDEX(UF_acronyms!$A$1:$C$28,MATCH(B3077,UF_acronyms!$C$1:$C$28,0),2)</f>
        <v>MG</v>
      </c>
      <c r="B3077" s="1" t="s">
        <v>5237</v>
      </c>
      <c r="C3077" s="1" t="s">
        <v>6938</v>
      </c>
      <c r="D3077" s="1" t="s">
        <v>6939</v>
      </c>
      <c r="E3077" s="11">
        <v>11252</v>
      </c>
      <c r="F3077" s="6" t="str">
        <f>CONCATENATE(tb_SVI[[#This Row],[Nome Município]],"/",tb_SVI[[#This Row],[UF]])</f>
        <v>Itatiaiuçu/MG</v>
      </c>
      <c r="G3077" s="1" t="s">
        <v>18</v>
      </c>
      <c r="H3077" s="1" t="s">
        <v>215</v>
      </c>
      <c r="I3077" s="1" t="s">
        <v>3210</v>
      </c>
      <c r="J3077" s="1" t="s">
        <v>1080</v>
      </c>
      <c r="K3077" s="1" t="s">
        <v>1024</v>
      </c>
    </row>
    <row r="3078" spans="1:11" x14ac:dyDescent="0.2">
      <c r="A3078" s="6" t="str">
        <f>INDEX(UF_acronyms!$A$1:$C$28,MATCH(B3078,UF_acronyms!$C$1:$C$28,0),2)</f>
        <v>MG</v>
      </c>
      <c r="B3078" s="1" t="s">
        <v>5237</v>
      </c>
      <c r="C3078" s="1" t="s">
        <v>6940</v>
      </c>
      <c r="D3078" s="1" t="s">
        <v>6941</v>
      </c>
      <c r="E3078" s="11">
        <v>20418</v>
      </c>
      <c r="F3078" s="6" t="str">
        <f>CONCATENATE(tb_SVI[[#This Row],[Nome Município]],"/",tb_SVI[[#This Row],[UF]])</f>
        <v>Jaboticatubas/MG</v>
      </c>
      <c r="G3078" s="1" t="s">
        <v>18</v>
      </c>
      <c r="H3078" s="1" t="s">
        <v>2034</v>
      </c>
      <c r="I3078" s="1" t="s">
        <v>294</v>
      </c>
      <c r="J3078" s="1" t="s">
        <v>324</v>
      </c>
      <c r="K3078" s="1" t="s">
        <v>937</v>
      </c>
    </row>
    <row r="3079" spans="1:11" x14ac:dyDescent="0.2">
      <c r="A3079" s="6" t="str">
        <f>INDEX(UF_acronyms!$A$1:$C$28,MATCH(B3079,UF_acronyms!$C$1:$C$28,0),2)</f>
        <v>MG</v>
      </c>
      <c r="B3079" s="1" t="s">
        <v>5237</v>
      </c>
      <c r="C3079" s="1" t="s">
        <v>6942</v>
      </c>
      <c r="D3079" s="1" t="s">
        <v>6943</v>
      </c>
      <c r="E3079" s="11">
        <v>27392</v>
      </c>
      <c r="F3079" s="6" t="str">
        <f>CONCATENATE(tb_SVI[[#This Row],[Nome Município]],"/",tb_SVI[[#This Row],[UF]])</f>
        <v>Juatuba/MG</v>
      </c>
      <c r="G3079" s="1" t="s">
        <v>18</v>
      </c>
      <c r="H3079" s="1" t="s">
        <v>1004</v>
      </c>
      <c r="I3079" s="1" t="s">
        <v>362</v>
      </c>
      <c r="J3079" s="1" t="s">
        <v>798</v>
      </c>
      <c r="K3079" s="1" t="s">
        <v>275</v>
      </c>
    </row>
    <row r="3080" spans="1:11" x14ac:dyDescent="0.2">
      <c r="A3080" s="6" t="str">
        <f>INDEX(UF_acronyms!$A$1:$C$28,MATCH(B3080,UF_acronyms!$C$1:$C$28,0),2)</f>
        <v>MG</v>
      </c>
      <c r="B3080" s="1" t="s">
        <v>5237</v>
      </c>
      <c r="C3080" s="1" t="s">
        <v>6944</v>
      </c>
      <c r="D3080" s="1" t="s">
        <v>6945</v>
      </c>
      <c r="E3080" s="11">
        <v>65657</v>
      </c>
      <c r="F3080" s="6" t="str">
        <f>CONCATENATE(tb_SVI[[#This Row],[Nome Município]],"/",tb_SVI[[#This Row],[UF]])</f>
        <v>Lagoa Santa/MG</v>
      </c>
      <c r="G3080" s="1" t="s">
        <v>18</v>
      </c>
      <c r="H3080" s="1" t="s">
        <v>450</v>
      </c>
      <c r="I3080" s="1" t="s">
        <v>360</v>
      </c>
      <c r="J3080" s="1" t="s">
        <v>792</v>
      </c>
      <c r="K3080" s="1" t="s">
        <v>1587</v>
      </c>
    </row>
    <row r="3081" spans="1:11" x14ac:dyDescent="0.2">
      <c r="A3081" s="6" t="str">
        <f>INDEX(UF_acronyms!$A$1:$C$28,MATCH(B3081,UF_acronyms!$C$1:$C$28,0),2)</f>
        <v>MG</v>
      </c>
      <c r="B3081" s="1" t="s">
        <v>5237</v>
      </c>
      <c r="C3081" s="1" t="s">
        <v>6946</v>
      </c>
      <c r="D3081" s="1" t="s">
        <v>6947</v>
      </c>
      <c r="E3081" s="11">
        <v>31364</v>
      </c>
      <c r="F3081" s="6" t="str">
        <f>CONCATENATE(tb_SVI[[#This Row],[Nome Município]],"/",tb_SVI[[#This Row],[UF]])</f>
        <v>Mateus Leme/MG</v>
      </c>
      <c r="G3081" s="1" t="s">
        <v>18</v>
      </c>
      <c r="H3081" s="1" t="s">
        <v>413</v>
      </c>
      <c r="I3081" s="1" t="s">
        <v>2400</v>
      </c>
      <c r="J3081" s="1" t="s">
        <v>1053</v>
      </c>
      <c r="K3081" s="1" t="s">
        <v>718</v>
      </c>
    </row>
    <row r="3082" spans="1:11" x14ac:dyDescent="0.2">
      <c r="A3082" s="6" t="str">
        <f>INDEX(UF_acronyms!$A$1:$C$28,MATCH(B3082,UF_acronyms!$C$1:$C$28,0),2)</f>
        <v>MG</v>
      </c>
      <c r="B3082" s="1" t="s">
        <v>5237</v>
      </c>
      <c r="C3082" s="1" t="s">
        <v>6948</v>
      </c>
      <c r="D3082" s="1" t="s">
        <v>6949</v>
      </c>
      <c r="E3082" s="11">
        <v>38151</v>
      </c>
      <c r="F3082" s="6" t="str">
        <f>CONCATENATE(tb_SVI[[#This Row],[Nome Município]],"/",tb_SVI[[#This Row],[UF]])</f>
        <v>Matozinhos/MG</v>
      </c>
      <c r="G3082" s="1" t="s">
        <v>18</v>
      </c>
      <c r="H3082" s="1" t="s">
        <v>792</v>
      </c>
      <c r="I3082" s="1" t="s">
        <v>2427</v>
      </c>
      <c r="J3082" s="1" t="s">
        <v>1065</v>
      </c>
      <c r="K3082" s="1" t="s">
        <v>199</v>
      </c>
    </row>
    <row r="3083" spans="1:11" x14ac:dyDescent="0.2">
      <c r="A3083" s="6" t="str">
        <f>INDEX(UF_acronyms!$A$1:$C$28,MATCH(B3083,UF_acronyms!$C$1:$C$28,0),2)</f>
        <v>MG</v>
      </c>
      <c r="B3083" s="1" t="s">
        <v>5237</v>
      </c>
      <c r="C3083" s="1" t="s">
        <v>6950</v>
      </c>
      <c r="D3083" s="1" t="s">
        <v>6951</v>
      </c>
      <c r="E3083" s="11">
        <v>15619</v>
      </c>
      <c r="F3083" s="6" t="str">
        <f>CONCATENATE(tb_SVI[[#This Row],[Nome Município]],"/",tb_SVI[[#This Row],[UF]])</f>
        <v>Mário Campos/MG</v>
      </c>
      <c r="G3083" s="1" t="s">
        <v>18</v>
      </c>
      <c r="H3083" s="1" t="s">
        <v>1205</v>
      </c>
      <c r="I3083" s="1" t="s">
        <v>184</v>
      </c>
      <c r="J3083" s="1" t="s">
        <v>319</v>
      </c>
      <c r="K3083" s="1" t="s">
        <v>1029</v>
      </c>
    </row>
    <row r="3084" spans="1:11" x14ac:dyDescent="0.2">
      <c r="A3084" s="6" t="str">
        <f>INDEX(UF_acronyms!$A$1:$C$28,MATCH(B3084,UF_acronyms!$C$1:$C$28,0),2)</f>
        <v>MG</v>
      </c>
      <c r="B3084" s="1" t="s">
        <v>5237</v>
      </c>
      <c r="C3084" s="1" t="s">
        <v>6952</v>
      </c>
      <c r="D3084" s="1" t="s">
        <v>6953</v>
      </c>
      <c r="E3084" s="11">
        <v>96157</v>
      </c>
      <c r="F3084" s="6" t="str">
        <f>CONCATENATE(tb_SVI[[#This Row],[Nome Município]],"/",tb_SVI[[#This Row],[UF]])</f>
        <v>Nova Lima/MG</v>
      </c>
      <c r="G3084" s="1" t="s">
        <v>18</v>
      </c>
      <c r="H3084" s="1" t="s">
        <v>833</v>
      </c>
      <c r="I3084" s="1" t="s">
        <v>32</v>
      </c>
      <c r="J3084" s="1" t="s">
        <v>1371</v>
      </c>
      <c r="K3084" s="1" t="s">
        <v>281</v>
      </c>
    </row>
    <row r="3085" spans="1:11" x14ac:dyDescent="0.2">
      <c r="A3085" s="6" t="str">
        <f>INDEX(UF_acronyms!$A$1:$C$28,MATCH(B3085,UF_acronyms!$C$1:$C$28,0),2)</f>
        <v>MG</v>
      </c>
      <c r="B3085" s="1" t="s">
        <v>5237</v>
      </c>
      <c r="C3085" s="1" t="s">
        <v>6954</v>
      </c>
      <c r="D3085" s="1" t="s">
        <v>230</v>
      </c>
      <c r="E3085" s="11">
        <v>5732</v>
      </c>
      <c r="F3085" s="6" t="str">
        <f>CONCATENATE(tb_SVI[[#This Row],[Nome Município]],"/",tb_SVI[[#This Row],[UF]])</f>
        <v>Nova União/MG</v>
      </c>
      <c r="G3085" s="1" t="s">
        <v>18</v>
      </c>
      <c r="H3085" s="1" t="s">
        <v>301</v>
      </c>
      <c r="I3085" s="1" t="s">
        <v>391</v>
      </c>
      <c r="J3085" s="1" t="s">
        <v>1053</v>
      </c>
      <c r="K3085" s="1" t="s">
        <v>156</v>
      </c>
    </row>
    <row r="3086" spans="1:11" x14ac:dyDescent="0.2">
      <c r="A3086" s="6" t="str">
        <f>INDEX(UF_acronyms!$A$1:$C$28,MATCH(B3086,UF_acronyms!$C$1:$C$28,0),2)</f>
        <v>MG</v>
      </c>
      <c r="B3086" s="1" t="s">
        <v>5237</v>
      </c>
      <c r="C3086" s="1" t="s">
        <v>6955</v>
      </c>
      <c r="D3086" s="1" t="s">
        <v>6956</v>
      </c>
      <c r="E3086" s="11">
        <v>64712</v>
      </c>
      <c r="F3086" s="6" t="str">
        <f>CONCATENATE(tb_SVI[[#This Row],[Nome Município]],"/",tb_SVI[[#This Row],[UF]])</f>
        <v>Pedro Leopoldo/MG</v>
      </c>
      <c r="G3086" s="1" t="s">
        <v>18</v>
      </c>
      <c r="H3086" s="1" t="s">
        <v>783</v>
      </c>
      <c r="I3086" s="1" t="s">
        <v>1339</v>
      </c>
      <c r="J3086" s="1" t="s">
        <v>1474</v>
      </c>
      <c r="K3086" s="1" t="s">
        <v>1378</v>
      </c>
    </row>
    <row r="3087" spans="1:11" x14ac:dyDescent="0.2">
      <c r="A3087" s="6" t="str">
        <f>INDEX(UF_acronyms!$A$1:$C$28,MATCH(B3087,UF_acronyms!$C$1:$C$28,0),2)</f>
        <v>MG</v>
      </c>
      <c r="B3087" s="1" t="s">
        <v>5237</v>
      </c>
      <c r="C3087" s="1" t="s">
        <v>6957</v>
      </c>
      <c r="D3087" s="1" t="s">
        <v>6958</v>
      </c>
      <c r="E3087" s="11">
        <v>16429</v>
      </c>
      <c r="F3087" s="6" t="str">
        <f>CONCATENATE(tb_SVI[[#This Row],[Nome Município]],"/",tb_SVI[[#This Row],[UF]])</f>
        <v>Raposos/MG</v>
      </c>
      <c r="G3087" s="1" t="s">
        <v>18</v>
      </c>
      <c r="H3087" s="1" t="s">
        <v>246</v>
      </c>
      <c r="I3087" s="1" t="s">
        <v>836</v>
      </c>
      <c r="J3087" s="1" t="s">
        <v>199</v>
      </c>
      <c r="K3087" s="1" t="s">
        <v>795</v>
      </c>
    </row>
    <row r="3088" spans="1:11" x14ac:dyDescent="0.2">
      <c r="A3088" s="6" t="str">
        <f>INDEX(UF_acronyms!$A$1:$C$28,MATCH(B3088,UF_acronyms!$C$1:$C$28,0),2)</f>
        <v>MG</v>
      </c>
      <c r="B3088" s="1" t="s">
        <v>5237</v>
      </c>
      <c r="C3088" s="1" t="s">
        <v>6959</v>
      </c>
      <c r="D3088" s="1" t="s">
        <v>6960</v>
      </c>
      <c r="E3088" s="11">
        <v>338197</v>
      </c>
      <c r="F3088" s="6" t="str">
        <f>CONCATENATE(tb_SVI[[#This Row],[Nome Município]],"/",tb_SVI[[#This Row],[UF]])</f>
        <v>Ribeirão das Neves/MG</v>
      </c>
      <c r="G3088" s="1" t="s">
        <v>18</v>
      </c>
      <c r="H3088" s="1" t="s">
        <v>57</v>
      </c>
      <c r="I3088" s="1" t="s">
        <v>146</v>
      </c>
      <c r="J3088" s="1" t="s">
        <v>121</v>
      </c>
      <c r="K3088" s="1" t="s">
        <v>268</v>
      </c>
    </row>
    <row r="3089" spans="1:11" x14ac:dyDescent="0.2">
      <c r="A3089" s="6" t="str">
        <f>INDEX(UF_acronyms!$A$1:$C$28,MATCH(B3089,UF_acronyms!$C$1:$C$28,0),2)</f>
        <v>MG</v>
      </c>
      <c r="B3089" s="1" t="s">
        <v>5237</v>
      </c>
      <c r="C3089" s="1" t="s">
        <v>6961</v>
      </c>
      <c r="D3089" s="1" t="s">
        <v>6962</v>
      </c>
      <c r="E3089" s="11">
        <v>10420</v>
      </c>
      <c r="F3089" s="6" t="str">
        <f>CONCATENATE(tb_SVI[[#This Row],[Nome Município]],"/",tb_SVI[[#This Row],[UF]])</f>
        <v>Rio Acima/MG</v>
      </c>
      <c r="G3089" s="1" t="s">
        <v>18</v>
      </c>
      <c r="H3089" s="1" t="s">
        <v>282</v>
      </c>
      <c r="I3089" s="1" t="s">
        <v>1847</v>
      </c>
      <c r="J3089" s="1" t="s">
        <v>1582</v>
      </c>
      <c r="K3089" s="1" t="s">
        <v>142</v>
      </c>
    </row>
    <row r="3090" spans="1:11" x14ac:dyDescent="0.2">
      <c r="A3090" s="6" t="str">
        <f>INDEX(UF_acronyms!$A$1:$C$28,MATCH(B3090,UF_acronyms!$C$1:$C$28,0),2)</f>
        <v>MG</v>
      </c>
      <c r="B3090" s="1" t="s">
        <v>5237</v>
      </c>
      <c r="C3090" s="1" t="s">
        <v>6963</v>
      </c>
      <c r="D3090" s="1" t="s">
        <v>6964</v>
      </c>
      <c r="E3090" s="11">
        <v>5879</v>
      </c>
      <c r="F3090" s="6" t="str">
        <f>CONCATENATE(tb_SVI[[#This Row],[Nome Município]],"/",tb_SVI[[#This Row],[UF]])</f>
        <v>Rio Manso/MG</v>
      </c>
      <c r="G3090" s="1" t="s">
        <v>18</v>
      </c>
      <c r="H3090" s="1" t="s">
        <v>196</v>
      </c>
      <c r="I3090" s="1" t="s">
        <v>3165</v>
      </c>
      <c r="J3090" s="1" t="s">
        <v>68</v>
      </c>
      <c r="K3090" s="1" t="s">
        <v>187</v>
      </c>
    </row>
    <row r="3091" spans="1:11" x14ac:dyDescent="0.2">
      <c r="A3091" s="6" t="str">
        <f>INDEX(UF_acronyms!$A$1:$C$28,MATCH(B3091,UF_acronyms!$C$1:$C$28,0),2)</f>
        <v>MG</v>
      </c>
      <c r="B3091" s="1" t="s">
        <v>5237</v>
      </c>
      <c r="C3091" s="1" t="s">
        <v>6965</v>
      </c>
      <c r="D3091" s="1" t="s">
        <v>6966</v>
      </c>
      <c r="E3091" s="11">
        <v>137125</v>
      </c>
      <c r="F3091" s="6" t="str">
        <f>CONCATENATE(tb_SVI[[#This Row],[Nome Município]],"/",tb_SVI[[#This Row],[UF]])</f>
        <v>Sabará/MG</v>
      </c>
      <c r="G3091" s="1" t="s">
        <v>18</v>
      </c>
      <c r="H3091" s="1" t="s">
        <v>246</v>
      </c>
      <c r="I3091" s="1" t="s">
        <v>146</v>
      </c>
      <c r="J3091" s="1" t="s">
        <v>1024</v>
      </c>
      <c r="K3091" s="1" t="s">
        <v>1904</v>
      </c>
    </row>
    <row r="3092" spans="1:11" x14ac:dyDescent="0.2">
      <c r="A3092" s="6" t="str">
        <f>INDEX(UF_acronyms!$A$1:$C$28,MATCH(B3092,UF_acronyms!$C$1:$C$28,0),2)</f>
        <v>MG</v>
      </c>
      <c r="B3092" s="1" t="s">
        <v>5237</v>
      </c>
      <c r="C3092" s="1" t="s">
        <v>6967</v>
      </c>
      <c r="D3092" s="1" t="s">
        <v>1614</v>
      </c>
      <c r="E3092" s="11">
        <v>220444</v>
      </c>
      <c r="F3092" s="6" t="str">
        <f>CONCATENATE(tb_SVI[[#This Row],[Nome Município]],"/",tb_SVI[[#This Row],[UF]])</f>
        <v>Santa Luzia/MG</v>
      </c>
      <c r="G3092" s="1" t="s">
        <v>18</v>
      </c>
      <c r="H3092" s="1" t="s">
        <v>32</v>
      </c>
      <c r="I3092" s="1" t="s">
        <v>182</v>
      </c>
      <c r="J3092" s="1" t="s">
        <v>1004</v>
      </c>
      <c r="K3092" s="1" t="s">
        <v>1474</v>
      </c>
    </row>
    <row r="3093" spans="1:11" x14ac:dyDescent="0.2">
      <c r="A3093" s="6" t="str">
        <f>INDEX(UF_acronyms!$A$1:$C$28,MATCH(B3093,UF_acronyms!$C$1:$C$28,0),2)</f>
        <v>MG</v>
      </c>
      <c r="B3093" s="1" t="s">
        <v>5237</v>
      </c>
      <c r="C3093" s="1" t="s">
        <v>6968</v>
      </c>
      <c r="D3093" s="1" t="s">
        <v>6969</v>
      </c>
      <c r="E3093" s="11">
        <v>33413</v>
      </c>
      <c r="F3093" s="6" t="str">
        <f>CONCATENATE(tb_SVI[[#This Row],[Nome Município]],"/",tb_SVI[[#This Row],[UF]])</f>
        <v>Sarzedo/MG</v>
      </c>
      <c r="G3093" s="1" t="s">
        <v>18</v>
      </c>
      <c r="H3093" s="1" t="s">
        <v>1472</v>
      </c>
      <c r="I3093" s="1" t="s">
        <v>460</v>
      </c>
      <c r="J3093" s="1" t="s">
        <v>1792</v>
      </c>
      <c r="K3093" s="1" t="s">
        <v>199</v>
      </c>
    </row>
    <row r="3094" spans="1:11" x14ac:dyDescent="0.2">
      <c r="A3094" s="6" t="str">
        <f>INDEX(UF_acronyms!$A$1:$C$28,MATCH(B3094,UF_acronyms!$C$1:$C$28,0),2)</f>
        <v>MG</v>
      </c>
      <c r="B3094" s="1" t="s">
        <v>5237</v>
      </c>
      <c r="C3094" s="1" t="s">
        <v>6970</v>
      </c>
      <c r="D3094" s="1" t="s">
        <v>6971</v>
      </c>
      <c r="E3094" s="11">
        <v>32148</v>
      </c>
      <c r="F3094" s="6" t="str">
        <f>CONCATENATE(tb_SVI[[#This Row],[Nome Município]],"/",tb_SVI[[#This Row],[UF]])</f>
        <v>São Joaquim de Bicas/MG</v>
      </c>
      <c r="G3094" s="1" t="s">
        <v>18</v>
      </c>
      <c r="H3094" s="1" t="s">
        <v>791</v>
      </c>
      <c r="I3094" s="1" t="s">
        <v>718</v>
      </c>
      <c r="J3094" s="1" t="s">
        <v>702</v>
      </c>
      <c r="K3094" s="1" t="s">
        <v>246</v>
      </c>
    </row>
    <row r="3095" spans="1:11" x14ac:dyDescent="0.2">
      <c r="A3095" s="6" t="str">
        <f>INDEX(UF_acronyms!$A$1:$C$28,MATCH(B3095,UF_acronyms!$C$1:$C$28,0),2)</f>
        <v>MG</v>
      </c>
      <c r="B3095" s="1" t="s">
        <v>5237</v>
      </c>
      <c r="C3095" s="1" t="s">
        <v>6972</v>
      </c>
      <c r="D3095" s="1" t="s">
        <v>6973</v>
      </c>
      <c r="E3095" s="11">
        <v>24135</v>
      </c>
      <c r="F3095" s="6" t="str">
        <f>CONCATENATE(tb_SVI[[#This Row],[Nome Município]],"/",tb_SVI[[#This Row],[UF]])</f>
        <v>São José da Lapa/MG</v>
      </c>
      <c r="G3095" s="1" t="s">
        <v>18</v>
      </c>
      <c r="H3095" s="1" t="s">
        <v>413</v>
      </c>
      <c r="I3095" s="1" t="s">
        <v>371</v>
      </c>
      <c r="J3095" s="1" t="s">
        <v>1079</v>
      </c>
      <c r="K3095" s="1" t="s">
        <v>785</v>
      </c>
    </row>
    <row r="3096" spans="1:11" x14ac:dyDescent="0.2">
      <c r="A3096" s="6" t="str">
        <f>INDEX(UF_acronyms!$A$1:$C$28,MATCH(B3096,UF_acronyms!$C$1:$C$28,0),2)</f>
        <v>MG</v>
      </c>
      <c r="B3096" s="1" t="s">
        <v>5237</v>
      </c>
      <c r="C3096" s="1" t="s">
        <v>6974</v>
      </c>
      <c r="D3096" s="1" t="s">
        <v>6975</v>
      </c>
      <c r="E3096" s="11">
        <v>4099</v>
      </c>
      <c r="F3096" s="6" t="str">
        <f>CONCATENATE(tb_SVI[[#This Row],[Nome Município]],"/",tb_SVI[[#This Row],[UF]])</f>
        <v>Taquaraçu de Minas/MG</v>
      </c>
      <c r="G3096" s="1" t="s">
        <v>18</v>
      </c>
      <c r="H3096" s="1" t="s">
        <v>1029</v>
      </c>
      <c r="I3096" s="1" t="s">
        <v>1386</v>
      </c>
      <c r="J3096" s="1" t="s">
        <v>178</v>
      </c>
      <c r="K3096" s="1" t="s">
        <v>398</v>
      </c>
    </row>
    <row r="3097" spans="1:11" x14ac:dyDescent="0.2">
      <c r="A3097" s="6" t="str">
        <f>INDEX(UF_acronyms!$A$1:$C$28,MATCH(B3097,UF_acronyms!$C$1:$C$28,0),2)</f>
        <v>MG</v>
      </c>
      <c r="B3097" s="1" t="s">
        <v>5237</v>
      </c>
      <c r="C3097" s="1" t="s">
        <v>6976</v>
      </c>
      <c r="D3097" s="1" t="s">
        <v>6977</v>
      </c>
      <c r="E3097" s="11">
        <v>129765</v>
      </c>
      <c r="F3097" s="6" t="str">
        <f>CONCATENATE(tb_SVI[[#This Row],[Nome Município]],"/",tb_SVI[[#This Row],[UF]])</f>
        <v>Vespasiano/MG</v>
      </c>
      <c r="G3097" s="1" t="s">
        <v>18</v>
      </c>
      <c r="H3097" s="1" t="s">
        <v>306</v>
      </c>
      <c r="I3097" s="1" t="s">
        <v>331</v>
      </c>
      <c r="J3097" s="1" t="s">
        <v>176</v>
      </c>
      <c r="K3097" s="1" t="s">
        <v>215</v>
      </c>
    </row>
    <row r="3098" spans="1:11" x14ac:dyDescent="0.2">
      <c r="A3098" s="6" t="str">
        <f>INDEX(UF_acronyms!$A$1:$C$28,MATCH(B3098,UF_acronyms!$C$1:$C$28,0),2)</f>
        <v>ES</v>
      </c>
      <c r="B3098" s="1" t="s">
        <v>3056</v>
      </c>
      <c r="C3098" s="1" t="s">
        <v>6978</v>
      </c>
      <c r="D3098" s="1" t="s">
        <v>6979</v>
      </c>
      <c r="E3098" s="11">
        <v>10933</v>
      </c>
      <c r="F3098" s="6" t="str">
        <f>CONCATENATE(tb_SVI[[#This Row],[Nome Município]],"/",tb_SVI[[#This Row],[UF]])</f>
        <v>Laranja da Terra/ES</v>
      </c>
      <c r="G3098" s="1" t="s">
        <v>18</v>
      </c>
      <c r="H3098" s="1" t="s">
        <v>795</v>
      </c>
      <c r="I3098" s="1" t="s">
        <v>1927</v>
      </c>
      <c r="J3098" s="1" t="s">
        <v>718</v>
      </c>
      <c r="K3098" s="1" t="s">
        <v>1053</v>
      </c>
    </row>
    <row r="3099" spans="1:11" x14ac:dyDescent="0.2">
      <c r="A3099" s="6" t="str">
        <f>INDEX(UF_acronyms!$A$1:$C$28,MATCH(B3099,UF_acronyms!$C$1:$C$28,0),2)</f>
        <v>ES</v>
      </c>
      <c r="B3099" s="1" t="s">
        <v>3056</v>
      </c>
      <c r="C3099" s="1" t="s">
        <v>6980</v>
      </c>
      <c r="D3099" s="1" t="s">
        <v>6981</v>
      </c>
      <c r="E3099" s="11">
        <v>176688</v>
      </c>
      <c r="F3099" s="6" t="str">
        <f>CONCATENATE(tb_SVI[[#This Row],[Nome Município]],"/",tb_SVI[[#This Row],[UF]])</f>
        <v>Linhares/ES</v>
      </c>
      <c r="G3099" s="1" t="s">
        <v>18</v>
      </c>
      <c r="H3099" s="1" t="s">
        <v>364</v>
      </c>
      <c r="I3099" s="1" t="s">
        <v>30</v>
      </c>
      <c r="J3099" s="1" t="s">
        <v>57</v>
      </c>
      <c r="K3099" s="1" t="s">
        <v>109</v>
      </c>
    </row>
    <row r="3100" spans="1:11" x14ac:dyDescent="0.2">
      <c r="A3100" s="6" t="str">
        <f>INDEX(UF_acronyms!$A$1:$C$28,MATCH(B3100,UF_acronyms!$C$1:$C$28,0),2)</f>
        <v>ES</v>
      </c>
      <c r="B3100" s="1" t="s">
        <v>3056</v>
      </c>
      <c r="C3100" s="1" t="s">
        <v>6982</v>
      </c>
      <c r="D3100" s="1" t="s">
        <v>6983</v>
      </c>
      <c r="E3100" s="11">
        <v>15503</v>
      </c>
      <c r="F3100" s="6" t="str">
        <f>CONCATENATE(tb_SVI[[#This Row],[Nome Município]],"/",tb_SVI[[#This Row],[UF]])</f>
        <v>Mantenópolis/ES</v>
      </c>
      <c r="G3100" s="1" t="s">
        <v>18</v>
      </c>
      <c r="H3100" s="1" t="s">
        <v>1004</v>
      </c>
      <c r="I3100" s="1" t="s">
        <v>3014</v>
      </c>
      <c r="J3100" s="1" t="s">
        <v>303</v>
      </c>
      <c r="K3100" s="1" t="s">
        <v>241</v>
      </c>
    </row>
    <row r="3101" spans="1:11" x14ac:dyDescent="0.2">
      <c r="A3101" s="6" t="str">
        <f>INDEX(UF_acronyms!$A$1:$C$28,MATCH(B3101,UF_acronyms!$C$1:$C$28,0),2)</f>
        <v>ES</v>
      </c>
      <c r="B3101" s="1" t="s">
        <v>3056</v>
      </c>
      <c r="C3101" s="1" t="s">
        <v>6984</v>
      </c>
      <c r="D3101" s="1" t="s">
        <v>6985</v>
      </c>
      <c r="E3101" s="11">
        <v>38883</v>
      </c>
      <c r="F3101" s="6" t="str">
        <f>CONCATENATE(tb_SVI[[#This Row],[Nome Município]],"/",tb_SVI[[#This Row],[UF]])</f>
        <v>Marataízes/ES</v>
      </c>
      <c r="G3101" s="1" t="s">
        <v>18</v>
      </c>
      <c r="H3101" s="1" t="s">
        <v>5245</v>
      </c>
      <c r="I3101" s="1" t="s">
        <v>2161</v>
      </c>
      <c r="J3101" s="1" t="s">
        <v>198</v>
      </c>
      <c r="K3101" s="1" t="s">
        <v>135</v>
      </c>
    </row>
    <row r="3102" spans="1:11" x14ac:dyDescent="0.2">
      <c r="A3102" s="6" t="str">
        <f>INDEX(UF_acronyms!$A$1:$C$28,MATCH(B3102,UF_acronyms!$C$1:$C$28,0),2)</f>
        <v>ES</v>
      </c>
      <c r="B3102" s="1" t="s">
        <v>3056</v>
      </c>
      <c r="C3102" s="1" t="s">
        <v>6988</v>
      </c>
      <c r="D3102" s="1" t="s">
        <v>6989</v>
      </c>
      <c r="E3102" s="11">
        <v>16920</v>
      </c>
      <c r="F3102" s="6" t="str">
        <f>CONCATENATE(tb_SVI[[#This Row],[Nome Município]],"/",tb_SVI[[#This Row],[UF]])</f>
        <v>Marechal Floriano/ES</v>
      </c>
      <c r="G3102" s="1" t="s">
        <v>18</v>
      </c>
      <c r="H3102" s="1" t="s">
        <v>5336</v>
      </c>
      <c r="I3102" s="1" t="s">
        <v>5918</v>
      </c>
      <c r="J3102" s="1" t="s">
        <v>1024</v>
      </c>
      <c r="K3102" s="1" t="s">
        <v>1792</v>
      </c>
    </row>
    <row r="3103" spans="1:11" x14ac:dyDescent="0.2">
      <c r="A3103" s="6" t="str">
        <f>INDEX(UF_acronyms!$A$1:$C$28,MATCH(B3103,UF_acronyms!$C$1:$C$28,0),2)</f>
        <v>ES</v>
      </c>
      <c r="B3103" s="1" t="s">
        <v>3056</v>
      </c>
      <c r="C3103" s="1" t="s">
        <v>6990</v>
      </c>
      <c r="D3103" s="1" t="s">
        <v>6991</v>
      </c>
      <c r="E3103" s="11">
        <v>12963</v>
      </c>
      <c r="F3103" s="6" t="str">
        <f>CONCATENATE(tb_SVI[[#This Row],[Nome Município]],"/",tb_SVI[[#This Row],[UF]])</f>
        <v>Marilândia/ES</v>
      </c>
      <c r="G3103" s="1" t="s">
        <v>18</v>
      </c>
      <c r="H3103" s="1" t="s">
        <v>1363</v>
      </c>
      <c r="I3103" s="1" t="s">
        <v>162</v>
      </c>
      <c r="J3103" s="1" t="s">
        <v>68</v>
      </c>
      <c r="K3103" s="1" t="s">
        <v>450</v>
      </c>
    </row>
    <row r="3104" spans="1:11" x14ac:dyDescent="0.2">
      <c r="A3104" s="6" t="str">
        <f>INDEX(UF_acronyms!$A$1:$C$28,MATCH(B3104,UF_acronyms!$C$1:$C$28,0),2)</f>
        <v>ES</v>
      </c>
      <c r="B3104" s="1" t="s">
        <v>3056</v>
      </c>
      <c r="C3104" s="1" t="s">
        <v>6992</v>
      </c>
      <c r="D3104" s="1" t="s">
        <v>6993</v>
      </c>
      <c r="E3104" s="11">
        <v>26115</v>
      </c>
      <c r="F3104" s="6" t="str">
        <f>CONCATENATE(tb_SVI[[#This Row],[Nome Município]],"/",tb_SVI[[#This Row],[UF]])</f>
        <v>Mimoso do Sul/ES</v>
      </c>
      <c r="G3104" s="1" t="s">
        <v>18</v>
      </c>
      <c r="H3104" s="1" t="s">
        <v>1469</v>
      </c>
      <c r="I3104" s="1" t="s">
        <v>1486</v>
      </c>
      <c r="J3104" s="1" t="s">
        <v>57</v>
      </c>
      <c r="K3104" s="1" t="s">
        <v>1334</v>
      </c>
    </row>
    <row r="3105" spans="1:11" x14ac:dyDescent="0.2">
      <c r="A3105" s="6" t="str">
        <f>INDEX(UF_acronyms!$A$1:$C$28,MATCH(B3105,UF_acronyms!$C$1:$C$28,0),2)</f>
        <v>ES</v>
      </c>
      <c r="B3105" s="1" t="s">
        <v>3056</v>
      </c>
      <c r="C3105" s="1" t="s">
        <v>6994</v>
      </c>
      <c r="D3105" s="1" t="s">
        <v>6995</v>
      </c>
      <c r="E3105" s="11">
        <v>18894</v>
      </c>
      <c r="F3105" s="6" t="str">
        <f>CONCATENATE(tb_SVI[[#This Row],[Nome Município]],"/",tb_SVI[[#This Row],[UF]])</f>
        <v>Montanha/ES</v>
      </c>
      <c r="G3105" s="1" t="s">
        <v>18</v>
      </c>
      <c r="H3105" s="1" t="s">
        <v>1283</v>
      </c>
      <c r="I3105" s="1" t="s">
        <v>1499</v>
      </c>
      <c r="J3105" s="1" t="s">
        <v>936</v>
      </c>
      <c r="K3105" s="1" t="s">
        <v>324</v>
      </c>
    </row>
    <row r="3106" spans="1:11" x14ac:dyDescent="0.2">
      <c r="A3106" s="6" t="str">
        <f>INDEX(UF_acronyms!$A$1:$C$28,MATCH(B3106,UF_acronyms!$C$1:$C$28,0),2)</f>
        <v>ES</v>
      </c>
      <c r="B3106" s="1" t="s">
        <v>3056</v>
      </c>
      <c r="C3106" s="1" t="s">
        <v>6996</v>
      </c>
      <c r="D3106" s="1" t="s">
        <v>6997</v>
      </c>
      <c r="E3106" s="11">
        <v>5496</v>
      </c>
      <c r="F3106" s="6" t="str">
        <f>CONCATENATE(tb_SVI[[#This Row],[Nome Município]],"/",tb_SVI[[#This Row],[UF]])</f>
        <v>Mucurici/ES</v>
      </c>
      <c r="G3106" s="1" t="s">
        <v>18</v>
      </c>
      <c r="H3106" s="1" t="s">
        <v>19</v>
      </c>
      <c r="I3106" s="1" t="s">
        <v>2412</v>
      </c>
      <c r="J3106" s="1" t="s">
        <v>41</v>
      </c>
      <c r="K3106" s="1" t="s">
        <v>410</v>
      </c>
    </row>
    <row r="3107" spans="1:11" x14ac:dyDescent="0.2">
      <c r="A3107" s="6" t="str">
        <f>INDEX(UF_acronyms!$A$1:$C$28,MATCH(B3107,UF_acronyms!$C$1:$C$28,0),2)</f>
        <v>ES</v>
      </c>
      <c r="B3107" s="1" t="s">
        <v>3056</v>
      </c>
      <c r="C3107" s="1" t="s">
        <v>6998</v>
      </c>
      <c r="D3107" s="1" t="s">
        <v>6999</v>
      </c>
      <c r="E3107" s="11">
        <v>17319</v>
      </c>
      <c r="F3107" s="6" t="str">
        <f>CONCATENATE(tb_SVI[[#This Row],[Nome Município]],"/",tb_SVI[[#This Row],[UF]])</f>
        <v>Muniz Freire/ES</v>
      </c>
      <c r="G3107" s="1" t="s">
        <v>18</v>
      </c>
      <c r="H3107" s="1" t="s">
        <v>1592</v>
      </c>
      <c r="I3107" s="1" t="s">
        <v>168</v>
      </c>
      <c r="J3107" s="1" t="s">
        <v>154</v>
      </c>
      <c r="K3107" s="1" t="s">
        <v>270</v>
      </c>
    </row>
    <row r="3108" spans="1:11" x14ac:dyDescent="0.2">
      <c r="A3108" s="6" t="str">
        <f>INDEX(UF_acronyms!$A$1:$C$28,MATCH(B3108,UF_acronyms!$C$1:$C$28,0),2)</f>
        <v>ES</v>
      </c>
      <c r="B3108" s="1" t="s">
        <v>3056</v>
      </c>
      <c r="C3108" s="1" t="s">
        <v>7000</v>
      </c>
      <c r="D3108" s="1" t="s">
        <v>7001</v>
      </c>
      <c r="E3108" s="11">
        <v>15526</v>
      </c>
      <c r="F3108" s="6" t="str">
        <f>CONCATENATE(tb_SVI[[#This Row],[Nome Município]],"/",tb_SVI[[#This Row],[UF]])</f>
        <v>Muqui/ES</v>
      </c>
      <c r="G3108" s="1" t="s">
        <v>18</v>
      </c>
      <c r="H3108" s="1" t="s">
        <v>5473</v>
      </c>
      <c r="I3108" s="1" t="s">
        <v>3696</v>
      </c>
      <c r="J3108" s="1" t="s">
        <v>68</v>
      </c>
      <c r="K3108" s="1" t="s">
        <v>415</v>
      </c>
    </row>
    <row r="3109" spans="1:11" x14ac:dyDescent="0.2">
      <c r="A3109" s="6" t="str">
        <f>INDEX(UF_acronyms!$A$1:$C$28,MATCH(B3109,UF_acronyms!$C$1:$C$28,0),2)</f>
        <v>ES</v>
      </c>
      <c r="B3109" s="1" t="s">
        <v>3056</v>
      </c>
      <c r="C3109" s="1" t="s">
        <v>7002</v>
      </c>
      <c r="D3109" s="1" t="s">
        <v>7003</v>
      </c>
      <c r="E3109" s="11">
        <v>50434</v>
      </c>
      <c r="F3109" s="6" t="str">
        <f>CONCATENATE(tb_SVI[[#This Row],[Nome Município]],"/",tb_SVI[[#This Row],[UF]])</f>
        <v>Nova Venécia/ES</v>
      </c>
      <c r="G3109" s="1" t="s">
        <v>18</v>
      </c>
      <c r="H3109" s="1" t="s">
        <v>142</v>
      </c>
      <c r="I3109" s="1" t="s">
        <v>1338</v>
      </c>
      <c r="J3109" s="1" t="s">
        <v>217</v>
      </c>
      <c r="K3109" s="1" t="s">
        <v>505</v>
      </c>
    </row>
    <row r="3110" spans="1:11" x14ac:dyDescent="0.2">
      <c r="A3110" s="6" t="str">
        <f>INDEX(UF_acronyms!$A$1:$C$28,MATCH(B3110,UF_acronyms!$C$1:$C$28,0),2)</f>
        <v>ES</v>
      </c>
      <c r="B3110" s="1" t="s">
        <v>3056</v>
      </c>
      <c r="C3110" s="1" t="s">
        <v>7004</v>
      </c>
      <c r="D3110" s="1" t="s">
        <v>7005</v>
      </c>
      <c r="E3110" s="11">
        <v>23306</v>
      </c>
      <c r="F3110" s="6" t="str">
        <f>CONCATENATE(tb_SVI[[#This Row],[Nome Município]],"/",tb_SVI[[#This Row],[UF]])</f>
        <v>Pancas/ES</v>
      </c>
      <c r="G3110" s="1" t="s">
        <v>18</v>
      </c>
      <c r="H3110" s="1" t="s">
        <v>1413</v>
      </c>
      <c r="I3110" s="1" t="s">
        <v>1555</v>
      </c>
      <c r="J3110" s="1" t="s">
        <v>691</v>
      </c>
      <c r="K3110" s="1" t="s">
        <v>1334</v>
      </c>
    </row>
    <row r="3111" spans="1:11" x14ac:dyDescent="0.2">
      <c r="A3111" s="6" t="str">
        <f>INDEX(UF_acronyms!$A$1:$C$28,MATCH(B3111,UF_acronyms!$C$1:$C$28,0),2)</f>
        <v>ES</v>
      </c>
      <c r="B3111" s="1" t="s">
        <v>3056</v>
      </c>
      <c r="C3111" s="1" t="s">
        <v>7006</v>
      </c>
      <c r="D3111" s="1" t="s">
        <v>7007</v>
      </c>
      <c r="E3111" s="11">
        <v>26381</v>
      </c>
      <c r="F3111" s="6" t="str">
        <f>CONCATENATE(tb_SVI[[#This Row],[Nome Município]],"/",tb_SVI[[#This Row],[UF]])</f>
        <v>Pedro Canário/ES</v>
      </c>
      <c r="G3111" s="1" t="s">
        <v>18</v>
      </c>
      <c r="H3111" s="1" t="s">
        <v>393</v>
      </c>
      <c r="I3111" s="1" t="s">
        <v>403</v>
      </c>
      <c r="J3111" s="1" t="s">
        <v>169</v>
      </c>
      <c r="K3111" s="1" t="s">
        <v>990</v>
      </c>
    </row>
    <row r="3112" spans="1:11" x14ac:dyDescent="0.2">
      <c r="A3112" s="6" t="str">
        <f>INDEX(UF_acronyms!$A$1:$C$28,MATCH(B3112,UF_acronyms!$C$1:$C$28,0),2)</f>
        <v>ES</v>
      </c>
      <c r="B3112" s="1" t="s">
        <v>3056</v>
      </c>
      <c r="C3112" s="1" t="s">
        <v>7008</v>
      </c>
      <c r="D3112" s="1" t="s">
        <v>7009</v>
      </c>
      <c r="E3112" s="11">
        <v>27327</v>
      </c>
      <c r="F3112" s="6" t="str">
        <f>CONCATENATE(tb_SVI[[#This Row],[Nome Município]],"/",tb_SVI[[#This Row],[UF]])</f>
        <v>Pinheiros/ES</v>
      </c>
      <c r="G3112" s="1" t="s">
        <v>18</v>
      </c>
      <c r="H3112" s="1" t="s">
        <v>1413</v>
      </c>
      <c r="I3112" s="1" t="s">
        <v>55</v>
      </c>
      <c r="J3112" s="1" t="s">
        <v>241</v>
      </c>
      <c r="K3112" s="1" t="s">
        <v>369</v>
      </c>
    </row>
    <row r="3113" spans="1:11" x14ac:dyDescent="0.2">
      <c r="A3113" s="6" t="str">
        <f>INDEX(UF_acronyms!$A$1:$C$28,MATCH(B3113,UF_acronyms!$C$1:$C$28,0),2)</f>
        <v>ES</v>
      </c>
      <c r="B3113" s="1" t="s">
        <v>3056</v>
      </c>
      <c r="C3113" s="1" t="s">
        <v>6986</v>
      </c>
      <c r="D3113" s="1" t="s">
        <v>6987</v>
      </c>
      <c r="E3113" s="11">
        <v>22053</v>
      </c>
      <c r="F3113" s="6" t="str">
        <f>CONCATENATE(tb_SVI[[#This Row],[Nome Município]],"/",tb_SVI[[#This Row],[UF]])</f>
        <v>Piúma/ES</v>
      </c>
      <c r="G3113" s="1" t="s">
        <v>18</v>
      </c>
      <c r="H3113" s="1" t="s">
        <v>394</v>
      </c>
      <c r="I3113" s="1" t="s">
        <v>101</v>
      </c>
      <c r="J3113" s="1" t="s">
        <v>997</v>
      </c>
      <c r="K3113" s="1" t="s">
        <v>2825</v>
      </c>
    </row>
    <row r="3114" spans="1:11" x14ac:dyDescent="0.2">
      <c r="A3114" s="6" t="str">
        <f>INDEX(UF_acronyms!$A$1:$C$28,MATCH(B3114,UF_acronyms!$C$1:$C$28,0),2)</f>
        <v>ES</v>
      </c>
      <c r="B3114" s="1" t="s">
        <v>3056</v>
      </c>
      <c r="C3114" s="1" t="s">
        <v>7010</v>
      </c>
      <c r="D3114" s="1" t="s">
        <v>7011</v>
      </c>
      <c r="E3114" s="11">
        <v>7940</v>
      </c>
      <c r="F3114" s="6" t="str">
        <f>CONCATENATE(tb_SVI[[#This Row],[Nome Município]],"/",tb_SVI[[#This Row],[UF]])</f>
        <v>Ponto Belo/ES</v>
      </c>
      <c r="G3114" s="1" t="s">
        <v>18</v>
      </c>
      <c r="H3114" s="1" t="s">
        <v>324</v>
      </c>
      <c r="I3114" s="1" t="s">
        <v>1457</v>
      </c>
      <c r="J3114" s="1" t="s">
        <v>1161</v>
      </c>
      <c r="K3114" s="1" t="s">
        <v>318</v>
      </c>
    </row>
    <row r="3115" spans="1:11" x14ac:dyDescent="0.2">
      <c r="A3115" s="6" t="str">
        <f>INDEX(UF_acronyms!$A$1:$C$28,MATCH(B3115,UF_acronyms!$C$1:$C$28,0),2)</f>
        <v>ES</v>
      </c>
      <c r="B3115" s="1" t="s">
        <v>3056</v>
      </c>
      <c r="C3115" s="1" t="s">
        <v>7012</v>
      </c>
      <c r="D3115" s="1" t="s">
        <v>1325</v>
      </c>
      <c r="E3115" s="11">
        <v>11658</v>
      </c>
      <c r="F3115" s="6" t="str">
        <f>CONCATENATE(tb_SVI[[#This Row],[Nome Município]],"/",tb_SVI[[#This Row],[UF]])</f>
        <v>Presidente Kennedy/ES</v>
      </c>
      <c r="G3115" s="1" t="s">
        <v>18</v>
      </c>
      <c r="H3115" s="1" t="s">
        <v>1024</v>
      </c>
      <c r="I3115" s="1" t="s">
        <v>2188</v>
      </c>
      <c r="J3115" s="1" t="s">
        <v>836</v>
      </c>
      <c r="K3115" s="1" t="s">
        <v>355</v>
      </c>
    </row>
    <row r="3116" spans="1:11" x14ac:dyDescent="0.2">
      <c r="A3116" s="6" t="str">
        <f>INDEX(UF_acronyms!$A$1:$C$28,MATCH(B3116,UF_acronyms!$C$1:$C$28,0),2)</f>
        <v>ES</v>
      </c>
      <c r="B3116" s="1" t="s">
        <v>3056</v>
      </c>
      <c r="C3116" s="1" t="s">
        <v>7013</v>
      </c>
      <c r="D3116" s="1" t="s">
        <v>7014</v>
      </c>
      <c r="E3116" s="11">
        <v>19271</v>
      </c>
      <c r="F3116" s="6" t="str">
        <f>CONCATENATE(tb_SVI[[#This Row],[Nome Município]],"/",tb_SVI[[#This Row],[UF]])</f>
        <v>Rio Bananal/ES</v>
      </c>
      <c r="G3116" s="1" t="s">
        <v>18</v>
      </c>
      <c r="H3116" s="1" t="s">
        <v>1765</v>
      </c>
      <c r="I3116" s="1" t="s">
        <v>3165</v>
      </c>
      <c r="J3116" s="1" t="s">
        <v>218</v>
      </c>
      <c r="K3116" s="1" t="s">
        <v>68</v>
      </c>
    </row>
    <row r="3117" spans="1:11" x14ac:dyDescent="0.2">
      <c r="A3117" s="6" t="str">
        <f>INDEX(UF_acronyms!$A$1:$C$28,MATCH(B3117,UF_acronyms!$C$1:$C$28,0),2)</f>
        <v>ES</v>
      </c>
      <c r="B3117" s="1" t="s">
        <v>3056</v>
      </c>
      <c r="C3117" s="1" t="s">
        <v>7015</v>
      </c>
      <c r="D3117" s="1" t="s">
        <v>7016</v>
      </c>
      <c r="E3117" s="11">
        <v>11626</v>
      </c>
      <c r="F3117" s="6" t="str">
        <f>CONCATENATE(tb_SVI[[#This Row],[Nome Município]],"/",tb_SVI[[#This Row],[UF]])</f>
        <v>Rio Novo do Sul/ES</v>
      </c>
      <c r="G3117" s="1" t="s">
        <v>18</v>
      </c>
      <c r="H3117" s="1" t="s">
        <v>399</v>
      </c>
      <c r="I3117" s="1" t="s">
        <v>2415</v>
      </c>
      <c r="J3117" s="1" t="s">
        <v>2825</v>
      </c>
      <c r="K3117" s="1" t="s">
        <v>40</v>
      </c>
    </row>
    <row r="3118" spans="1:11" x14ac:dyDescent="0.2">
      <c r="A3118" s="6" t="str">
        <f>INDEX(UF_acronyms!$A$1:$C$28,MATCH(B3118,UF_acronyms!$C$1:$C$28,0),2)</f>
        <v>ES</v>
      </c>
      <c r="B3118" s="1" t="s">
        <v>3056</v>
      </c>
      <c r="C3118" s="1" t="s">
        <v>7017</v>
      </c>
      <c r="D3118" s="1" t="s">
        <v>7018</v>
      </c>
      <c r="E3118" s="11">
        <v>12197</v>
      </c>
      <c r="F3118" s="6" t="str">
        <f>CONCATENATE(tb_SVI[[#This Row],[Nome Município]],"/",tb_SVI[[#This Row],[UF]])</f>
        <v>Santa Leopoldina/ES</v>
      </c>
      <c r="G3118" s="1" t="s">
        <v>18</v>
      </c>
      <c r="H3118" s="1" t="s">
        <v>1283</v>
      </c>
      <c r="I3118" s="1" t="s">
        <v>3249</v>
      </c>
      <c r="J3118" s="1" t="s">
        <v>36</v>
      </c>
      <c r="K3118" s="1" t="s">
        <v>1847</v>
      </c>
    </row>
    <row r="3119" spans="1:11" x14ac:dyDescent="0.2">
      <c r="A3119" s="6" t="str">
        <f>INDEX(UF_acronyms!$A$1:$C$28,MATCH(B3119,UF_acronyms!$C$1:$C$28,0),2)</f>
        <v>ES</v>
      </c>
      <c r="B3119" s="1" t="s">
        <v>3056</v>
      </c>
      <c r="C3119" s="1" t="s">
        <v>7019</v>
      </c>
      <c r="D3119" s="1" t="s">
        <v>7020</v>
      </c>
      <c r="E3119" s="11">
        <v>41015</v>
      </c>
      <c r="F3119" s="6" t="str">
        <f>CONCATENATE(tb_SVI[[#This Row],[Nome Município]],"/",tb_SVI[[#This Row],[UF]])</f>
        <v>Santa Maria de Jetibá/ES</v>
      </c>
      <c r="G3119" s="1" t="s">
        <v>18</v>
      </c>
      <c r="H3119" s="1" t="s">
        <v>1339</v>
      </c>
      <c r="I3119" s="1" t="s">
        <v>1524</v>
      </c>
      <c r="J3119" s="1" t="s">
        <v>517</v>
      </c>
      <c r="K3119" s="1" t="s">
        <v>363</v>
      </c>
    </row>
    <row r="3120" spans="1:11" x14ac:dyDescent="0.2">
      <c r="A3120" s="6" t="str">
        <f>INDEX(UF_acronyms!$A$1:$C$28,MATCH(B3120,UF_acronyms!$C$1:$C$28,0),2)</f>
        <v>ES</v>
      </c>
      <c r="B3120" s="1" t="s">
        <v>3056</v>
      </c>
      <c r="C3120" s="1" t="s">
        <v>7021</v>
      </c>
      <c r="D3120" s="1" t="s">
        <v>7022</v>
      </c>
      <c r="E3120" s="11">
        <v>23724</v>
      </c>
      <c r="F3120" s="6" t="str">
        <f>CONCATENATE(tb_SVI[[#This Row],[Nome Município]],"/",tb_SVI[[#This Row],[UF]])</f>
        <v>Santa Teresa/ES</v>
      </c>
      <c r="G3120" s="1" t="s">
        <v>18</v>
      </c>
      <c r="H3120" s="1" t="s">
        <v>382</v>
      </c>
      <c r="I3120" s="1" t="s">
        <v>5907</v>
      </c>
      <c r="J3120" s="1" t="s">
        <v>286</v>
      </c>
      <c r="K3120" s="1" t="s">
        <v>2671</v>
      </c>
    </row>
    <row r="3121" spans="1:11" x14ac:dyDescent="0.2">
      <c r="A3121" s="6" t="str">
        <f>INDEX(UF_acronyms!$A$1:$C$28,MATCH(B3121,UF_acronyms!$C$1:$C$28,0),2)</f>
        <v>ES</v>
      </c>
      <c r="B3121" s="1" t="s">
        <v>3056</v>
      </c>
      <c r="C3121" s="1" t="s">
        <v>7023</v>
      </c>
      <c r="D3121" s="1" t="s">
        <v>7024</v>
      </c>
      <c r="E3121" s="11">
        <v>30680</v>
      </c>
      <c r="F3121" s="6" t="str">
        <f>CONCATENATE(tb_SVI[[#This Row],[Nome Município]],"/",tb_SVI[[#This Row],[UF]])</f>
        <v>Sooretama/ES</v>
      </c>
      <c r="G3121" s="1" t="s">
        <v>18</v>
      </c>
      <c r="H3121" s="1" t="s">
        <v>1024</v>
      </c>
      <c r="I3121" s="1" t="s">
        <v>3067</v>
      </c>
      <c r="J3121" s="1" t="s">
        <v>21</v>
      </c>
      <c r="K3121" s="1" t="s">
        <v>324</v>
      </c>
    </row>
    <row r="3122" spans="1:11" x14ac:dyDescent="0.2">
      <c r="A3122" s="6" t="str">
        <f>INDEX(UF_acronyms!$A$1:$C$28,MATCH(B3122,UF_acronyms!$C$1:$C$28,0),2)</f>
        <v>ES</v>
      </c>
      <c r="B3122" s="1" t="s">
        <v>3056</v>
      </c>
      <c r="C3122" s="1" t="s">
        <v>7025</v>
      </c>
      <c r="D3122" s="1" t="s">
        <v>7026</v>
      </c>
      <c r="E3122" s="11">
        <v>8687</v>
      </c>
      <c r="F3122" s="6" t="str">
        <f>CONCATENATE(tb_SVI[[#This Row],[Nome Município]],"/",tb_SVI[[#This Row],[UF]])</f>
        <v>São Domingos do Norte/ES</v>
      </c>
      <c r="G3122" s="1" t="s">
        <v>18</v>
      </c>
      <c r="H3122" s="1" t="s">
        <v>2262</v>
      </c>
      <c r="I3122" s="1" t="s">
        <v>6102</v>
      </c>
      <c r="J3122" s="1" t="s">
        <v>309</v>
      </c>
      <c r="K3122" s="1" t="s">
        <v>703</v>
      </c>
    </row>
    <row r="3123" spans="1:11" x14ac:dyDescent="0.2">
      <c r="A3123" s="6" t="str">
        <f>INDEX(UF_acronyms!$A$1:$C$28,MATCH(B3123,UF_acronyms!$C$1:$C$28,0),2)</f>
        <v>ES</v>
      </c>
      <c r="B3123" s="1" t="s">
        <v>3056</v>
      </c>
      <c r="C3123" s="1" t="s">
        <v>7027</v>
      </c>
      <c r="D3123" s="1" t="s">
        <v>7028</v>
      </c>
      <c r="E3123" s="11">
        <v>38522</v>
      </c>
      <c r="F3123" s="6" t="str">
        <f>CONCATENATE(tb_SVI[[#This Row],[Nome Município]],"/",tb_SVI[[#This Row],[UF]])</f>
        <v>São Gabriel da Palha/ES</v>
      </c>
      <c r="G3123" s="1" t="s">
        <v>18</v>
      </c>
      <c r="H3123" s="1" t="s">
        <v>2671</v>
      </c>
      <c r="I3123" s="1" t="s">
        <v>5423</v>
      </c>
      <c r="J3123" s="1" t="s">
        <v>121</v>
      </c>
      <c r="K3123" s="1" t="s">
        <v>1339</v>
      </c>
    </row>
    <row r="3124" spans="1:11" x14ac:dyDescent="0.2">
      <c r="A3124" s="6" t="str">
        <f>INDEX(UF_acronyms!$A$1:$C$28,MATCH(B3124,UF_acronyms!$C$1:$C$28,0),2)</f>
        <v>ES</v>
      </c>
      <c r="B3124" s="1" t="s">
        <v>3056</v>
      </c>
      <c r="C3124" s="1" t="s">
        <v>7029</v>
      </c>
      <c r="D3124" s="1" t="s">
        <v>7030</v>
      </c>
      <c r="E3124" s="11">
        <v>10546</v>
      </c>
      <c r="F3124" s="6" t="str">
        <f>CONCATENATE(tb_SVI[[#This Row],[Nome Município]],"/",tb_SVI[[#This Row],[UF]])</f>
        <v>São José do Calçado/ES</v>
      </c>
      <c r="G3124" s="1" t="s">
        <v>18</v>
      </c>
      <c r="H3124" s="1" t="s">
        <v>1262</v>
      </c>
      <c r="I3124" s="1" t="s">
        <v>5401</v>
      </c>
      <c r="J3124" s="1" t="s">
        <v>319</v>
      </c>
      <c r="K3124" s="1" t="s">
        <v>1255</v>
      </c>
    </row>
    <row r="3125" spans="1:11" x14ac:dyDescent="0.2">
      <c r="A3125" s="6" t="str">
        <f>INDEX(UF_acronyms!$A$1:$C$28,MATCH(B3125,UF_acronyms!$C$1:$C$28,0),2)</f>
        <v>ES</v>
      </c>
      <c r="B3125" s="1" t="s">
        <v>3056</v>
      </c>
      <c r="C3125" s="1" t="s">
        <v>7031</v>
      </c>
      <c r="D3125" s="1" t="s">
        <v>7032</v>
      </c>
      <c r="E3125" s="11">
        <v>132642</v>
      </c>
      <c r="F3125" s="6" t="str">
        <f>CONCATENATE(tb_SVI[[#This Row],[Nome Município]],"/",tb_SVI[[#This Row],[UF]])</f>
        <v>São Mateus/ES</v>
      </c>
      <c r="G3125" s="1" t="s">
        <v>18</v>
      </c>
      <c r="H3125" s="1" t="s">
        <v>531</v>
      </c>
      <c r="I3125" s="1" t="s">
        <v>2712</v>
      </c>
      <c r="J3125" s="1" t="s">
        <v>362</v>
      </c>
      <c r="K3125" s="1" t="s">
        <v>306</v>
      </c>
    </row>
    <row r="3126" spans="1:11" x14ac:dyDescent="0.2">
      <c r="A3126" s="6" t="str">
        <f>INDEX(UF_acronyms!$A$1:$C$28,MATCH(B3126,UF_acronyms!$C$1:$C$28,0),2)</f>
        <v>ES</v>
      </c>
      <c r="B3126" s="1" t="s">
        <v>3056</v>
      </c>
      <c r="C3126" s="1" t="s">
        <v>7033</v>
      </c>
      <c r="D3126" s="1" t="s">
        <v>7034</v>
      </c>
      <c r="E3126" s="11">
        <v>12510</v>
      </c>
      <c r="F3126" s="6" t="str">
        <f>CONCATENATE(tb_SVI[[#This Row],[Nome Município]],"/",tb_SVI[[#This Row],[UF]])</f>
        <v>São Roque do Canaã/ES</v>
      </c>
      <c r="G3126" s="1" t="s">
        <v>18</v>
      </c>
      <c r="H3126" s="1" t="s">
        <v>2412</v>
      </c>
      <c r="I3126" s="1" t="s">
        <v>6278</v>
      </c>
      <c r="J3126" s="1" t="s">
        <v>1432</v>
      </c>
      <c r="K3126" s="1" t="s">
        <v>196</v>
      </c>
    </row>
    <row r="3127" spans="1:11" x14ac:dyDescent="0.2">
      <c r="A3127" s="6" t="str">
        <f>INDEX(UF_acronyms!$A$1:$C$28,MATCH(B3127,UF_acronyms!$C$1:$C$28,0),2)</f>
        <v>ES</v>
      </c>
      <c r="B3127" s="1" t="s">
        <v>3056</v>
      </c>
      <c r="C3127" s="1" t="s">
        <v>7035</v>
      </c>
      <c r="D3127" s="1" t="s">
        <v>7036</v>
      </c>
      <c r="E3127" s="11">
        <v>21591</v>
      </c>
      <c r="F3127" s="6" t="str">
        <f>CONCATENATE(tb_SVI[[#This Row],[Nome Município]],"/",tb_SVI[[#This Row],[UF]])</f>
        <v>Vargem Alta/ES</v>
      </c>
      <c r="G3127" s="1" t="s">
        <v>18</v>
      </c>
      <c r="H3127" s="1" t="s">
        <v>5540</v>
      </c>
      <c r="I3127" s="1" t="s">
        <v>2174</v>
      </c>
      <c r="J3127" s="1" t="s">
        <v>57</v>
      </c>
      <c r="K3127" s="1" t="s">
        <v>286</v>
      </c>
    </row>
    <row r="3128" spans="1:11" x14ac:dyDescent="0.2">
      <c r="A3128" s="6" t="str">
        <f>INDEX(UF_acronyms!$A$1:$C$28,MATCH(B3128,UF_acronyms!$C$1:$C$28,0),2)</f>
        <v>ES</v>
      </c>
      <c r="B3128" s="1" t="s">
        <v>3056</v>
      </c>
      <c r="C3128" s="1" t="s">
        <v>7037</v>
      </c>
      <c r="D3128" s="1" t="s">
        <v>7038</v>
      </c>
      <c r="E3128" s="11">
        <v>25745</v>
      </c>
      <c r="F3128" s="6" t="str">
        <f>CONCATENATE(tb_SVI[[#This Row],[Nome Município]],"/",tb_SVI[[#This Row],[UF]])</f>
        <v>Venda Nova do Imigrante/ES</v>
      </c>
      <c r="G3128" s="1" t="s">
        <v>18</v>
      </c>
      <c r="H3128" s="1" t="s">
        <v>1452</v>
      </c>
      <c r="I3128" s="1" t="s">
        <v>3197</v>
      </c>
      <c r="J3128" s="1" t="s">
        <v>45</v>
      </c>
      <c r="K3128" s="1" t="s">
        <v>177</v>
      </c>
    </row>
    <row r="3129" spans="1:11" x14ac:dyDescent="0.2">
      <c r="A3129" s="6" t="str">
        <f>INDEX(UF_acronyms!$A$1:$C$28,MATCH(B3129,UF_acronyms!$C$1:$C$28,0),2)</f>
        <v>ES</v>
      </c>
      <c r="B3129" s="1" t="s">
        <v>3056</v>
      </c>
      <c r="C3129" s="1" t="s">
        <v>7039</v>
      </c>
      <c r="D3129" s="1" t="s">
        <v>7040</v>
      </c>
      <c r="E3129" s="11">
        <v>9244</v>
      </c>
      <c r="F3129" s="6" t="str">
        <f>CONCATENATE(tb_SVI[[#This Row],[Nome Município]],"/",tb_SVI[[#This Row],[UF]])</f>
        <v>Vila Pavão/ES</v>
      </c>
      <c r="G3129" s="1" t="s">
        <v>18</v>
      </c>
      <c r="H3129" s="1" t="s">
        <v>390</v>
      </c>
      <c r="I3129" s="1" t="s">
        <v>3133</v>
      </c>
      <c r="J3129" s="1" t="s">
        <v>1024</v>
      </c>
      <c r="K3129" s="1" t="s">
        <v>317</v>
      </c>
    </row>
    <row r="3130" spans="1:11" x14ac:dyDescent="0.2">
      <c r="A3130" s="6" t="str">
        <f>INDEX(UF_acronyms!$A$1:$C$28,MATCH(B3130,UF_acronyms!$C$1:$C$28,0),2)</f>
        <v>ES</v>
      </c>
      <c r="B3130" s="1" t="s">
        <v>3056</v>
      </c>
      <c r="C3130" s="1" t="s">
        <v>7041</v>
      </c>
      <c r="D3130" s="1" t="s">
        <v>7042</v>
      </c>
      <c r="E3130" s="11">
        <v>14073</v>
      </c>
      <c r="F3130" s="6" t="str">
        <f>CONCATENATE(tb_SVI[[#This Row],[Nome Município]],"/",tb_SVI[[#This Row],[UF]])</f>
        <v>Vila Valério/ES</v>
      </c>
      <c r="G3130" s="1" t="s">
        <v>18</v>
      </c>
      <c r="H3130" s="1" t="s">
        <v>2262</v>
      </c>
      <c r="I3130" s="1" t="s">
        <v>5358</v>
      </c>
      <c r="J3130" s="1" t="s">
        <v>978</v>
      </c>
      <c r="K3130" s="1" t="s">
        <v>1735</v>
      </c>
    </row>
    <row r="3131" spans="1:11" x14ac:dyDescent="0.2">
      <c r="A3131" s="6" t="str">
        <f>INDEX(UF_acronyms!$A$1:$C$28,MATCH(B3131,UF_acronyms!$C$1:$C$28,0),2)</f>
        <v>ES</v>
      </c>
      <c r="B3131" s="1" t="s">
        <v>3056</v>
      </c>
      <c r="C3131" s="1" t="s">
        <v>7043</v>
      </c>
      <c r="D3131" s="1" t="s">
        <v>7044</v>
      </c>
      <c r="E3131" s="11">
        <v>10909</v>
      </c>
      <c r="F3131" s="6" t="str">
        <f>CONCATENATE(tb_SVI[[#This Row],[Nome Município]],"/",tb_SVI[[#This Row],[UF]])</f>
        <v>Água Doce do Norte/ES</v>
      </c>
      <c r="G3131" s="1" t="s">
        <v>18</v>
      </c>
      <c r="H3131" s="1" t="s">
        <v>529</v>
      </c>
      <c r="I3131" s="1" t="s">
        <v>1429</v>
      </c>
      <c r="J3131" s="1" t="s">
        <v>184</v>
      </c>
      <c r="K3131" s="1" t="s">
        <v>835</v>
      </c>
    </row>
    <row r="3132" spans="1:11" x14ac:dyDescent="0.2">
      <c r="A3132" s="6" t="str">
        <f>INDEX(UF_acronyms!$A$1:$C$28,MATCH(B3132,UF_acronyms!$C$1:$C$28,0),2)</f>
        <v>ES</v>
      </c>
      <c r="B3132" s="1" t="s">
        <v>3056</v>
      </c>
      <c r="C3132" s="1" t="s">
        <v>7045</v>
      </c>
      <c r="D3132" s="1" t="s">
        <v>7046</v>
      </c>
      <c r="E3132" s="11">
        <v>9631</v>
      </c>
      <c r="F3132" s="6" t="str">
        <f>CONCATENATE(tb_SVI[[#This Row],[Nome Município]],"/",tb_SVI[[#This Row],[UF]])</f>
        <v>Águia Branca/ES</v>
      </c>
      <c r="G3132" s="1" t="s">
        <v>18</v>
      </c>
      <c r="H3132" s="1" t="s">
        <v>48</v>
      </c>
      <c r="I3132" s="1" t="s">
        <v>5358</v>
      </c>
      <c r="J3132" s="1" t="s">
        <v>1074</v>
      </c>
      <c r="K3132" s="1" t="s">
        <v>50</v>
      </c>
    </row>
    <row r="3133" spans="1:11" x14ac:dyDescent="0.2">
      <c r="A3133" s="6" t="str">
        <f>INDEX(UF_acronyms!$A$1:$C$28,MATCH(B3133,UF_acronyms!$C$1:$C$28,0),2)</f>
        <v>ES</v>
      </c>
      <c r="B3133" s="1" t="s">
        <v>3056</v>
      </c>
      <c r="C3133" s="1" t="s">
        <v>7047</v>
      </c>
      <c r="D3133" s="1" t="s">
        <v>7048</v>
      </c>
      <c r="E3133" s="11">
        <v>383917</v>
      </c>
      <c r="F3133" s="6" t="str">
        <f>CONCATENATE(tb_SVI[[#This Row],[Nome Município]],"/",tb_SVI[[#This Row],[UF]])</f>
        <v>Cariacica/ES</v>
      </c>
      <c r="G3133" s="1" t="s">
        <v>18</v>
      </c>
      <c r="H3133" s="1" t="s">
        <v>210</v>
      </c>
      <c r="I3133" s="1" t="s">
        <v>156</v>
      </c>
      <c r="J3133" s="1" t="s">
        <v>791</v>
      </c>
      <c r="K3133" s="1" t="s">
        <v>48</v>
      </c>
    </row>
    <row r="3134" spans="1:11" x14ac:dyDescent="0.2">
      <c r="A3134" s="6" t="str">
        <f>INDEX(UF_acronyms!$A$1:$C$28,MATCH(B3134,UF_acronyms!$C$1:$C$28,0),2)</f>
        <v>ES</v>
      </c>
      <c r="B3134" s="1" t="s">
        <v>3056</v>
      </c>
      <c r="C3134" s="1" t="s">
        <v>7049</v>
      </c>
      <c r="D3134" s="1" t="s">
        <v>7050</v>
      </c>
      <c r="E3134" s="11">
        <v>21948</v>
      </c>
      <c r="F3134" s="6" t="str">
        <f>CONCATENATE(tb_SVI[[#This Row],[Nome Município]],"/",tb_SVI[[#This Row],[UF]])</f>
        <v>Fundão/ES</v>
      </c>
      <c r="G3134" s="1" t="s">
        <v>18</v>
      </c>
      <c r="H3134" s="1" t="s">
        <v>390</v>
      </c>
      <c r="I3134" s="1" t="s">
        <v>49</v>
      </c>
      <c r="J3134" s="1" t="s">
        <v>1537</v>
      </c>
      <c r="K3134" s="1" t="s">
        <v>459</v>
      </c>
    </row>
    <row r="3135" spans="1:11" x14ac:dyDescent="0.2">
      <c r="A3135" s="6" t="str">
        <f>INDEX(UF_acronyms!$A$1:$C$28,MATCH(B3135,UF_acronyms!$C$1:$C$28,0),2)</f>
        <v>ES</v>
      </c>
      <c r="B3135" s="1" t="s">
        <v>3056</v>
      </c>
      <c r="C3135" s="1" t="s">
        <v>7051</v>
      </c>
      <c r="D3135" s="1" t="s">
        <v>7052</v>
      </c>
      <c r="E3135" s="11">
        <v>126701</v>
      </c>
      <c r="F3135" s="6" t="str">
        <f>CONCATENATE(tb_SVI[[#This Row],[Nome Município]],"/",tb_SVI[[#This Row],[UF]])</f>
        <v>Guarapari/ES</v>
      </c>
      <c r="G3135" s="1" t="s">
        <v>18</v>
      </c>
      <c r="H3135" s="1" t="s">
        <v>360</v>
      </c>
      <c r="I3135" s="1" t="s">
        <v>2161</v>
      </c>
      <c r="J3135" s="1" t="s">
        <v>19</v>
      </c>
      <c r="K3135" s="1" t="s">
        <v>812</v>
      </c>
    </row>
    <row r="3136" spans="1:11" x14ac:dyDescent="0.2">
      <c r="A3136" s="6" t="str">
        <f>INDEX(UF_acronyms!$A$1:$C$28,MATCH(B3136,UF_acronyms!$C$1:$C$28,0),2)</f>
        <v>ES</v>
      </c>
      <c r="B3136" s="1" t="s">
        <v>3056</v>
      </c>
      <c r="C3136" s="1" t="s">
        <v>7053</v>
      </c>
      <c r="D3136" s="1" t="s">
        <v>7054</v>
      </c>
      <c r="E3136" s="11">
        <v>527240</v>
      </c>
      <c r="F3136" s="6" t="str">
        <f>CONCATENATE(tb_SVI[[#This Row],[Nome Município]],"/",tb_SVI[[#This Row],[UF]])</f>
        <v>Serra/ES</v>
      </c>
      <c r="G3136" s="1" t="s">
        <v>18</v>
      </c>
      <c r="H3136" s="1" t="s">
        <v>246</v>
      </c>
      <c r="I3136" s="1" t="s">
        <v>293</v>
      </c>
      <c r="J3136" s="1" t="s">
        <v>1528</v>
      </c>
      <c r="K3136" s="1" t="s">
        <v>783</v>
      </c>
    </row>
    <row r="3137" spans="1:11" x14ac:dyDescent="0.2">
      <c r="A3137" s="6" t="str">
        <f>INDEX(UF_acronyms!$A$1:$C$28,MATCH(B3137,UF_acronyms!$C$1:$C$28,0),2)</f>
        <v>ES</v>
      </c>
      <c r="B3137" s="1" t="s">
        <v>3056</v>
      </c>
      <c r="C3137" s="1" t="s">
        <v>7055</v>
      </c>
      <c r="D3137" s="1" t="s">
        <v>1867</v>
      </c>
      <c r="E3137" s="11">
        <v>79500</v>
      </c>
      <c r="F3137" s="6" t="str">
        <f>CONCATENATE(tb_SVI[[#This Row],[Nome Município]],"/",tb_SVI[[#This Row],[UF]])</f>
        <v>Viana/ES</v>
      </c>
      <c r="G3137" s="1" t="s">
        <v>18</v>
      </c>
      <c r="H3137" s="1" t="s">
        <v>791</v>
      </c>
      <c r="I3137" s="1" t="s">
        <v>136</v>
      </c>
      <c r="J3137" s="1" t="s">
        <v>1735</v>
      </c>
      <c r="K3137" s="1" t="s">
        <v>459</v>
      </c>
    </row>
    <row r="3138" spans="1:11" x14ac:dyDescent="0.2">
      <c r="A3138" s="6" t="str">
        <f>INDEX(UF_acronyms!$A$1:$C$28,MATCH(B3138,UF_acronyms!$C$1:$C$28,0),2)</f>
        <v>ES</v>
      </c>
      <c r="B3138" s="1" t="s">
        <v>3056</v>
      </c>
      <c r="C3138" s="1" t="s">
        <v>7056</v>
      </c>
      <c r="D3138" s="1" t="s">
        <v>7057</v>
      </c>
      <c r="E3138" s="11">
        <v>501325</v>
      </c>
      <c r="F3138" s="6" t="str">
        <f>CONCATENATE(tb_SVI[[#This Row],[Nome Município]],"/",tb_SVI[[#This Row],[UF]])</f>
        <v>Vila Velha/ES</v>
      </c>
      <c r="G3138" s="1" t="s">
        <v>18</v>
      </c>
      <c r="H3138" s="1" t="s">
        <v>134</v>
      </c>
      <c r="I3138" s="1" t="s">
        <v>1462</v>
      </c>
      <c r="J3138" s="1" t="s">
        <v>1792</v>
      </c>
      <c r="K3138" s="1" t="s">
        <v>74</v>
      </c>
    </row>
    <row r="3139" spans="1:11" x14ac:dyDescent="0.2">
      <c r="A3139" s="6" t="str">
        <f>INDEX(UF_acronyms!$A$1:$C$28,MATCH(B3139,UF_acronyms!$C$1:$C$28,0),2)</f>
        <v>ES</v>
      </c>
      <c r="B3139" s="1" t="s">
        <v>3056</v>
      </c>
      <c r="C3139" s="1" t="s">
        <v>7058</v>
      </c>
      <c r="D3139" s="1" t="s">
        <v>7059</v>
      </c>
      <c r="E3139" s="11">
        <v>365855</v>
      </c>
      <c r="F3139" s="6" t="str">
        <f>CONCATENATE(tb_SVI[[#This Row],[Nome Município]],"/",tb_SVI[[#This Row],[UF]])</f>
        <v>Vitória/ES</v>
      </c>
      <c r="G3139" s="1" t="s">
        <v>18</v>
      </c>
      <c r="H3139" s="1" t="s">
        <v>3598</v>
      </c>
      <c r="I3139" s="1" t="s">
        <v>118</v>
      </c>
      <c r="J3139" s="1" t="s">
        <v>1457</v>
      </c>
      <c r="K3139" s="1" t="s">
        <v>2098</v>
      </c>
    </row>
    <row r="3140" spans="1:11" x14ac:dyDescent="0.2">
      <c r="A3140" s="6" t="str">
        <f>INDEX(UF_acronyms!$A$1:$C$28,MATCH(B3140,UF_acronyms!$C$1:$C$28,0),2)</f>
        <v>ES</v>
      </c>
      <c r="B3140" s="1" t="s">
        <v>3056</v>
      </c>
      <c r="C3140" s="1" t="s">
        <v>7060</v>
      </c>
      <c r="D3140" s="1" t="s">
        <v>7061</v>
      </c>
      <c r="E3140" s="11">
        <v>9962</v>
      </c>
      <c r="F3140" s="6" t="str">
        <f>CONCATENATE(tb_SVI[[#This Row],[Nome Município]],"/",tb_SVI[[#This Row],[UF]])</f>
        <v>Bom Jesus do Norte/ES</v>
      </c>
      <c r="G3140" s="1" t="s">
        <v>18</v>
      </c>
      <c r="H3140" s="1" t="s">
        <v>201</v>
      </c>
      <c r="I3140" s="1" t="s">
        <v>5275</v>
      </c>
      <c r="J3140" s="1" t="s">
        <v>450</v>
      </c>
      <c r="K3140" s="1" t="s">
        <v>286</v>
      </c>
    </row>
    <row r="3141" spans="1:11" x14ac:dyDescent="0.2">
      <c r="A3141" s="6" t="str">
        <f>INDEX(UF_acronyms!$A$1:$C$28,MATCH(B3141,UF_acronyms!$C$1:$C$28,0),2)</f>
        <v>ES</v>
      </c>
      <c r="B3141" s="1" t="s">
        <v>3056</v>
      </c>
      <c r="C3141" s="1" t="s">
        <v>7062</v>
      </c>
      <c r="D3141" s="1" t="s">
        <v>7063</v>
      </c>
      <c r="E3141" s="11">
        <v>12427</v>
      </c>
      <c r="F3141" s="6" t="str">
        <f>CONCATENATE(tb_SVI[[#This Row],[Nome Município]],"/",tb_SVI[[#This Row],[UF]])</f>
        <v>Brejetuba/ES</v>
      </c>
      <c r="G3141" s="1" t="s">
        <v>18</v>
      </c>
      <c r="H3141" s="1" t="s">
        <v>512</v>
      </c>
      <c r="I3141" s="1" t="s">
        <v>5553</v>
      </c>
      <c r="J3141" s="1" t="s">
        <v>997</v>
      </c>
      <c r="K3141" s="1" t="s">
        <v>36</v>
      </c>
    </row>
    <row r="3142" spans="1:11" x14ac:dyDescent="0.2">
      <c r="A3142" s="6" t="str">
        <f>INDEX(UF_acronyms!$A$1:$C$28,MATCH(B3142,UF_acronyms!$C$1:$C$28,0),2)</f>
        <v>ES</v>
      </c>
      <c r="B3142" s="1" t="s">
        <v>3056</v>
      </c>
      <c r="C3142" s="1" t="s">
        <v>7064</v>
      </c>
      <c r="D3142" s="1" t="s">
        <v>7065</v>
      </c>
      <c r="E3142" s="11">
        <v>210589</v>
      </c>
      <c r="F3142" s="6" t="str">
        <f>CONCATENATE(tb_SVI[[#This Row],[Nome Município]],"/",tb_SVI[[#This Row],[UF]])</f>
        <v>Cachoeiro de Itapemirim/ES</v>
      </c>
      <c r="G3142" s="1" t="s">
        <v>18</v>
      </c>
      <c r="H3142" s="1" t="s">
        <v>1587</v>
      </c>
      <c r="I3142" s="1" t="s">
        <v>5502</v>
      </c>
      <c r="J3142" s="1" t="s">
        <v>1239</v>
      </c>
      <c r="K3142" s="1" t="s">
        <v>1474</v>
      </c>
    </row>
    <row r="3143" spans="1:11" x14ac:dyDescent="0.2">
      <c r="A3143" s="6" t="str">
        <f>INDEX(UF_acronyms!$A$1:$C$28,MATCH(B3143,UF_acronyms!$C$1:$C$28,0),2)</f>
        <v>ES</v>
      </c>
      <c r="B3143" s="1" t="s">
        <v>3056</v>
      </c>
      <c r="C3143" s="1" t="s">
        <v>7066</v>
      </c>
      <c r="D3143" s="1" t="s">
        <v>7067</v>
      </c>
      <c r="E3143" s="11">
        <v>37747</v>
      </c>
      <c r="F3143" s="6" t="str">
        <f>CONCATENATE(tb_SVI[[#This Row],[Nome Município]],"/",tb_SVI[[#This Row],[UF]])</f>
        <v>Castelo/ES</v>
      </c>
      <c r="G3143" s="1" t="s">
        <v>18</v>
      </c>
      <c r="H3143" s="1" t="s">
        <v>1292</v>
      </c>
      <c r="I3143" s="1" t="s">
        <v>5448</v>
      </c>
      <c r="J3143" s="1" t="s">
        <v>866</v>
      </c>
      <c r="K3143" s="1" t="s">
        <v>1108</v>
      </c>
    </row>
    <row r="3144" spans="1:11" x14ac:dyDescent="0.2">
      <c r="A3144" s="6" t="str">
        <f>INDEX(UF_acronyms!$A$1:$C$28,MATCH(B3144,UF_acronyms!$C$1:$C$28,0),2)</f>
        <v>ES</v>
      </c>
      <c r="B3144" s="1" t="s">
        <v>3056</v>
      </c>
      <c r="C3144" s="1" t="s">
        <v>7068</v>
      </c>
      <c r="D3144" s="1" t="s">
        <v>7069</v>
      </c>
      <c r="E3144" s="11">
        <v>123400</v>
      </c>
      <c r="F3144" s="6" t="str">
        <f>CONCATENATE(tb_SVI[[#This Row],[Nome Município]],"/",tb_SVI[[#This Row],[UF]])</f>
        <v>Colatina/ES</v>
      </c>
      <c r="G3144" s="1" t="s">
        <v>18</v>
      </c>
      <c r="H3144" s="1" t="s">
        <v>382</v>
      </c>
      <c r="I3144" s="1" t="s">
        <v>3254</v>
      </c>
      <c r="J3144" s="1" t="s">
        <v>706</v>
      </c>
      <c r="K3144" s="1" t="s">
        <v>316</v>
      </c>
    </row>
    <row r="3145" spans="1:11" x14ac:dyDescent="0.2">
      <c r="A3145" s="6" t="str">
        <f>INDEX(UF_acronyms!$A$1:$C$28,MATCH(B3145,UF_acronyms!$C$1:$C$28,0),2)</f>
        <v>ES</v>
      </c>
      <c r="B3145" s="1" t="s">
        <v>3056</v>
      </c>
      <c r="C3145" s="1" t="s">
        <v>7070</v>
      </c>
      <c r="D3145" s="1" t="s">
        <v>7071</v>
      </c>
      <c r="E3145" s="11">
        <v>31273</v>
      </c>
      <c r="F3145" s="6" t="str">
        <f>CONCATENATE(tb_SVI[[#This Row],[Nome Município]],"/",tb_SVI[[#This Row],[UF]])</f>
        <v>Conceição da Barra/ES</v>
      </c>
      <c r="G3145" s="1" t="s">
        <v>18</v>
      </c>
      <c r="H3145" s="1" t="s">
        <v>937</v>
      </c>
      <c r="I3145" s="1" t="s">
        <v>2090</v>
      </c>
      <c r="J3145" s="1" t="s">
        <v>126</v>
      </c>
      <c r="K3145" s="1" t="s">
        <v>408</v>
      </c>
    </row>
    <row r="3146" spans="1:11" x14ac:dyDescent="0.2">
      <c r="A3146" s="6" t="str">
        <f>INDEX(UF_acronyms!$A$1:$C$28,MATCH(B3146,UF_acronyms!$C$1:$C$28,0),2)</f>
        <v>ES</v>
      </c>
      <c r="B3146" s="1" t="s">
        <v>3056</v>
      </c>
      <c r="C3146" s="1" t="s">
        <v>7072</v>
      </c>
      <c r="D3146" s="1" t="s">
        <v>7073</v>
      </c>
      <c r="E3146" s="11">
        <v>12806</v>
      </c>
      <c r="F3146" s="6" t="str">
        <f>CONCATENATE(tb_SVI[[#This Row],[Nome Município]],"/",tb_SVI[[#This Row],[UF]])</f>
        <v>Conceição do Castelo/ES</v>
      </c>
      <c r="G3146" s="1" t="s">
        <v>18</v>
      </c>
      <c r="H3146" s="1" t="s">
        <v>2262</v>
      </c>
      <c r="I3146" s="1" t="s">
        <v>1300</v>
      </c>
      <c r="J3146" s="1" t="s">
        <v>294</v>
      </c>
      <c r="K3146" s="1" t="s">
        <v>171</v>
      </c>
    </row>
    <row r="3147" spans="1:11" x14ac:dyDescent="0.2">
      <c r="A3147" s="6" t="str">
        <f>INDEX(UF_acronyms!$A$1:$C$28,MATCH(B3147,UF_acronyms!$C$1:$C$28,0),2)</f>
        <v>ES</v>
      </c>
      <c r="B3147" s="1" t="s">
        <v>3056</v>
      </c>
      <c r="C3147" s="1" t="s">
        <v>7074</v>
      </c>
      <c r="D3147" s="1" t="s">
        <v>7075</v>
      </c>
      <c r="E3147" s="11">
        <v>4270</v>
      </c>
      <c r="F3147" s="6" t="str">
        <f>CONCATENATE(tb_SVI[[#This Row],[Nome Município]],"/",tb_SVI[[#This Row],[UF]])</f>
        <v>Divino de São Lourenço/ES</v>
      </c>
      <c r="G3147" s="1" t="s">
        <v>18</v>
      </c>
      <c r="H3147" s="1" t="s">
        <v>1348</v>
      </c>
      <c r="I3147" s="1" t="s">
        <v>2285</v>
      </c>
      <c r="J3147" s="1" t="s">
        <v>225</v>
      </c>
      <c r="K3147" s="1" t="s">
        <v>1143</v>
      </c>
    </row>
    <row r="3148" spans="1:11" x14ac:dyDescent="0.2">
      <c r="A3148" s="6" t="str">
        <f>INDEX(UF_acronyms!$A$1:$C$28,MATCH(B3148,UF_acronyms!$C$1:$C$28,0),2)</f>
        <v>ES</v>
      </c>
      <c r="B3148" s="1" t="s">
        <v>3056</v>
      </c>
      <c r="C3148" s="1" t="s">
        <v>7076</v>
      </c>
      <c r="D3148" s="1" t="s">
        <v>7077</v>
      </c>
      <c r="E3148" s="11">
        <v>33986</v>
      </c>
      <c r="F3148" s="6" t="str">
        <f>CONCATENATE(tb_SVI[[#This Row],[Nome Município]],"/",tb_SVI[[#This Row],[UF]])</f>
        <v>Domingos Martins/ES</v>
      </c>
      <c r="G3148" s="1" t="s">
        <v>18</v>
      </c>
      <c r="H3148" s="1" t="s">
        <v>783</v>
      </c>
      <c r="I3148" s="1" t="s">
        <v>3133</v>
      </c>
      <c r="J3148" s="1" t="s">
        <v>2083</v>
      </c>
      <c r="K3148" s="1" t="s">
        <v>410</v>
      </c>
    </row>
    <row r="3149" spans="1:11" x14ac:dyDescent="0.2">
      <c r="A3149" s="6" t="str">
        <f>INDEX(UF_acronyms!$A$1:$C$28,MATCH(B3149,UF_acronyms!$C$1:$C$28,0),2)</f>
        <v>ES</v>
      </c>
      <c r="B3149" s="1" t="s">
        <v>3056</v>
      </c>
      <c r="C3149" s="1" t="s">
        <v>7078</v>
      </c>
      <c r="D3149" s="1" t="s">
        <v>7079</v>
      </c>
      <c r="E3149" s="11">
        <v>6771</v>
      </c>
      <c r="F3149" s="6" t="str">
        <f>CONCATENATE(tb_SVI[[#This Row],[Nome Município]],"/",tb_SVI[[#This Row],[UF]])</f>
        <v>Dores do Rio Preto/ES</v>
      </c>
      <c r="G3149" s="1" t="s">
        <v>18</v>
      </c>
      <c r="H3149" s="1" t="s">
        <v>795</v>
      </c>
      <c r="I3149" s="1" t="s">
        <v>2276</v>
      </c>
      <c r="J3149" s="1" t="s">
        <v>225</v>
      </c>
      <c r="K3149" s="1" t="s">
        <v>218</v>
      </c>
    </row>
    <row r="3150" spans="1:11" x14ac:dyDescent="0.2">
      <c r="A3150" s="6" t="str">
        <f>INDEX(UF_acronyms!$A$1:$C$28,MATCH(B3150,UF_acronyms!$C$1:$C$28,0),2)</f>
        <v>ES</v>
      </c>
      <c r="B3150" s="1" t="s">
        <v>3056</v>
      </c>
      <c r="C3150" s="1" t="s">
        <v>7080</v>
      </c>
      <c r="D3150" s="1" t="s">
        <v>7081</v>
      </c>
      <c r="E3150" s="11">
        <v>22835</v>
      </c>
      <c r="F3150" s="6" t="str">
        <f>CONCATENATE(tb_SVI[[#This Row],[Nome Município]],"/",tb_SVI[[#This Row],[UF]])</f>
        <v>Ecoporanga/ES</v>
      </c>
      <c r="G3150" s="1" t="s">
        <v>18</v>
      </c>
      <c r="H3150" s="1" t="s">
        <v>19</v>
      </c>
      <c r="I3150" s="1" t="s">
        <v>1572</v>
      </c>
      <c r="J3150" s="1" t="s">
        <v>224</v>
      </c>
      <c r="K3150" s="1" t="s">
        <v>309</v>
      </c>
    </row>
    <row r="3151" spans="1:11" x14ac:dyDescent="0.2">
      <c r="A3151" s="6" t="str">
        <f>INDEX(UF_acronyms!$A$1:$C$28,MATCH(B3151,UF_acronyms!$C$1:$C$28,0),2)</f>
        <v>ES</v>
      </c>
      <c r="B3151" s="1" t="s">
        <v>3056</v>
      </c>
      <c r="C3151" s="1" t="s">
        <v>7082</v>
      </c>
      <c r="D3151" s="1" t="s">
        <v>7083</v>
      </c>
      <c r="E3151" s="11">
        <v>12880</v>
      </c>
      <c r="F3151" s="6" t="str">
        <f>CONCATENATE(tb_SVI[[#This Row],[Nome Município]],"/",tb_SVI[[#This Row],[UF]])</f>
        <v>Governador Lindenberg/ES</v>
      </c>
      <c r="G3151" s="1" t="s">
        <v>18</v>
      </c>
      <c r="H3151" s="1" t="s">
        <v>2246</v>
      </c>
      <c r="I3151" s="1" t="s">
        <v>6598</v>
      </c>
      <c r="J3151" s="1" t="s">
        <v>57</v>
      </c>
      <c r="K3151" s="1" t="s">
        <v>783</v>
      </c>
    </row>
    <row r="3152" spans="1:11" x14ac:dyDescent="0.2">
      <c r="A3152" s="6" t="str">
        <f>INDEX(UF_acronyms!$A$1:$C$28,MATCH(B3152,UF_acronyms!$C$1:$C$28,0),2)</f>
        <v>ES</v>
      </c>
      <c r="B3152" s="1" t="s">
        <v>3056</v>
      </c>
      <c r="C3152" s="1" t="s">
        <v>7084</v>
      </c>
      <c r="D3152" s="1" t="s">
        <v>7085</v>
      </c>
      <c r="E3152" s="11">
        <v>31122</v>
      </c>
      <c r="F3152" s="6" t="str">
        <f>CONCATENATE(tb_SVI[[#This Row],[Nome Município]],"/",tb_SVI[[#This Row],[UF]])</f>
        <v>Guaçuí/ES</v>
      </c>
      <c r="G3152" s="1" t="s">
        <v>18</v>
      </c>
      <c r="H3152" s="1" t="s">
        <v>792</v>
      </c>
      <c r="I3152" s="1" t="s">
        <v>46</v>
      </c>
      <c r="J3152" s="1" t="s">
        <v>517</v>
      </c>
      <c r="K3152" s="1" t="s">
        <v>398</v>
      </c>
    </row>
    <row r="3153" spans="1:11" x14ac:dyDescent="0.2">
      <c r="A3153" s="6" t="str">
        <f>INDEX(UF_acronyms!$A$1:$C$28,MATCH(B3153,UF_acronyms!$C$1:$C$28,0),2)</f>
        <v>ES</v>
      </c>
      <c r="B3153" s="1" t="s">
        <v>3056</v>
      </c>
      <c r="C3153" s="1" t="s">
        <v>7086</v>
      </c>
      <c r="D3153" s="1" t="s">
        <v>7087</v>
      </c>
      <c r="E3153" s="11">
        <v>26426</v>
      </c>
      <c r="F3153" s="6" t="str">
        <f>CONCATENATE(tb_SVI[[#This Row],[Nome Município]],"/",tb_SVI[[#This Row],[UF]])</f>
        <v>Ibatiba/ES</v>
      </c>
      <c r="G3153" s="1" t="s">
        <v>18</v>
      </c>
      <c r="H3153" s="1" t="s">
        <v>531</v>
      </c>
      <c r="I3153" s="1" t="s">
        <v>2871</v>
      </c>
      <c r="J3153" s="1" t="s">
        <v>210</v>
      </c>
      <c r="K3153" s="1" t="s">
        <v>41</v>
      </c>
    </row>
    <row r="3154" spans="1:11" x14ac:dyDescent="0.2">
      <c r="A3154" s="6" t="str">
        <f>INDEX(UF_acronyms!$A$1:$C$28,MATCH(B3154,UF_acronyms!$C$1:$C$28,0),2)</f>
        <v>ES</v>
      </c>
      <c r="B3154" s="1" t="s">
        <v>3056</v>
      </c>
      <c r="C3154" s="1" t="s">
        <v>7088</v>
      </c>
      <c r="D3154" s="1" t="s">
        <v>7089</v>
      </c>
      <c r="E3154" s="11">
        <v>12591</v>
      </c>
      <c r="F3154" s="6" t="str">
        <f>CONCATENATE(tb_SVI[[#This Row],[Nome Município]],"/",tb_SVI[[#This Row],[UF]])</f>
        <v>Ibiraçu/ES</v>
      </c>
      <c r="G3154" s="1" t="s">
        <v>18</v>
      </c>
      <c r="H3154" s="1" t="s">
        <v>1481</v>
      </c>
      <c r="I3154" s="1" t="s">
        <v>5716</v>
      </c>
      <c r="J3154" s="1" t="s">
        <v>1080</v>
      </c>
      <c r="K3154" s="1" t="s">
        <v>1491</v>
      </c>
    </row>
    <row r="3155" spans="1:11" x14ac:dyDescent="0.2">
      <c r="A3155" s="6" t="str">
        <f>INDEX(UF_acronyms!$A$1:$C$28,MATCH(B3155,UF_acronyms!$C$1:$C$28,0),2)</f>
        <v>ES</v>
      </c>
      <c r="B3155" s="1" t="s">
        <v>3056</v>
      </c>
      <c r="C3155" s="1" t="s">
        <v>7090</v>
      </c>
      <c r="D3155" s="1" t="s">
        <v>7091</v>
      </c>
      <c r="E3155" s="11">
        <v>8859</v>
      </c>
      <c r="F3155" s="6" t="str">
        <f>CONCATENATE(tb_SVI[[#This Row],[Nome Município]],"/",tb_SVI[[#This Row],[UF]])</f>
        <v>Ibitirama/ES</v>
      </c>
      <c r="G3155" s="1" t="s">
        <v>18</v>
      </c>
      <c r="H3155" s="1" t="s">
        <v>937</v>
      </c>
      <c r="I3155" s="1" t="s">
        <v>1247</v>
      </c>
      <c r="J3155" s="1" t="s">
        <v>34</v>
      </c>
      <c r="K3155" s="1" t="s">
        <v>303</v>
      </c>
    </row>
    <row r="3156" spans="1:11" x14ac:dyDescent="0.2">
      <c r="A3156" s="6" t="str">
        <f>INDEX(UF_acronyms!$A$1:$C$28,MATCH(B3156,UF_acronyms!$C$1:$C$28,0),2)</f>
        <v>ES</v>
      </c>
      <c r="B3156" s="1" t="s">
        <v>3056</v>
      </c>
      <c r="C3156" s="1" t="s">
        <v>7092</v>
      </c>
      <c r="D3156" s="1" t="s">
        <v>7093</v>
      </c>
      <c r="E3156" s="11">
        <v>13973</v>
      </c>
      <c r="F3156" s="6" t="str">
        <f>CONCATENATE(tb_SVI[[#This Row],[Nome Município]],"/",tb_SVI[[#This Row],[UF]])</f>
        <v>Iconha/ES</v>
      </c>
      <c r="G3156" s="1" t="s">
        <v>18</v>
      </c>
      <c r="H3156" s="1" t="s">
        <v>2308</v>
      </c>
      <c r="I3156" s="1" t="s">
        <v>3833</v>
      </c>
      <c r="J3156" s="1" t="s">
        <v>2577</v>
      </c>
      <c r="K3156" s="1" t="s">
        <v>360</v>
      </c>
    </row>
    <row r="3157" spans="1:11" x14ac:dyDescent="0.2">
      <c r="A3157" s="6" t="str">
        <f>INDEX(UF_acronyms!$A$1:$C$28,MATCH(B3157,UF_acronyms!$C$1:$C$28,0),2)</f>
        <v>ES</v>
      </c>
      <c r="B3157" s="1" t="s">
        <v>3056</v>
      </c>
      <c r="C3157" s="1" t="s">
        <v>7094</v>
      </c>
      <c r="D3157" s="1" t="s">
        <v>7095</v>
      </c>
      <c r="E3157" s="11">
        <v>13526</v>
      </c>
      <c r="F3157" s="6" t="str">
        <f>CONCATENATE(tb_SVI[[#This Row],[Nome Município]],"/",tb_SVI[[#This Row],[UF]])</f>
        <v>Irupi/ES</v>
      </c>
      <c r="G3157" s="1" t="s">
        <v>18</v>
      </c>
      <c r="H3157" s="1" t="s">
        <v>785</v>
      </c>
      <c r="I3157" s="1" t="s">
        <v>5563</v>
      </c>
      <c r="J3157" s="1" t="s">
        <v>176</v>
      </c>
      <c r="K3157" s="1" t="s">
        <v>978</v>
      </c>
    </row>
    <row r="3158" spans="1:11" x14ac:dyDescent="0.2">
      <c r="A3158" s="6" t="str">
        <f>INDEX(UF_acronyms!$A$1:$C$28,MATCH(B3158,UF_acronyms!$C$1:$C$28,0),2)</f>
        <v>ES</v>
      </c>
      <c r="B3158" s="1" t="s">
        <v>3056</v>
      </c>
      <c r="C3158" s="1" t="s">
        <v>7096</v>
      </c>
      <c r="D3158" s="1" t="s">
        <v>7097</v>
      </c>
      <c r="E3158" s="11">
        <v>14023</v>
      </c>
      <c r="F3158" s="6" t="str">
        <f>CONCATENATE(tb_SVI[[#This Row],[Nome Município]],"/",tb_SVI[[#This Row],[UF]])</f>
        <v>Itaguaçu/ES</v>
      </c>
      <c r="G3158" s="1" t="s">
        <v>18</v>
      </c>
      <c r="H3158" s="1" t="s">
        <v>2257</v>
      </c>
      <c r="I3158" s="1" t="s">
        <v>1555</v>
      </c>
      <c r="J3158" s="1" t="s">
        <v>398</v>
      </c>
      <c r="K3158" s="1" t="s">
        <v>275</v>
      </c>
    </row>
    <row r="3159" spans="1:11" x14ac:dyDescent="0.2">
      <c r="A3159" s="6" t="str">
        <f>INDEX(UF_acronyms!$A$1:$C$28,MATCH(B3159,UF_acronyms!$C$1:$C$28,0),2)</f>
        <v>ES</v>
      </c>
      <c r="B3159" s="1" t="s">
        <v>3056</v>
      </c>
      <c r="C3159" s="1" t="s">
        <v>7098</v>
      </c>
      <c r="D3159" s="1" t="s">
        <v>7099</v>
      </c>
      <c r="E3159" s="11">
        <v>34656</v>
      </c>
      <c r="F3159" s="6" t="str">
        <f>CONCATENATE(tb_SVI[[#This Row],[Nome Município]],"/",tb_SVI[[#This Row],[UF]])</f>
        <v>Itapemirim/ES</v>
      </c>
      <c r="G3159" s="1" t="s">
        <v>18</v>
      </c>
      <c r="H3159" s="1" t="s">
        <v>294</v>
      </c>
      <c r="I3159" s="1" t="s">
        <v>1429</v>
      </c>
      <c r="J3159" s="1" t="s">
        <v>75</v>
      </c>
      <c r="K3159" s="1" t="s">
        <v>306</v>
      </c>
    </row>
    <row r="3160" spans="1:11" x14ac:dyDescent="0.2">
      <c r="A3160" s="6" t="str">
        <f>INDEX(UF_acronyms!$A$1:$C$28,MATCH(B3160,UF_acronyms!$C$1:$C$28,0),2)</f>
        <v>ES</v>
      </c>
      <c r="B3160" s="1" t="s">
        <v>3056</v>
      </c>
      <c r="C3160" s="1" t="s">
        <v>7100</v>
      </c>
      <c r="D3160" s="1" t="s">
        <v>7101</v>
      </c>
      <c r="E3160" s="11">
        <v>10494</v>
      </c>
      <c r="F3160" s="6" t="str">
        <f>CONCATENATE(tb_SVI[[#This Row],[Nome Município]],"/",tb_SVI[[#This Row],[UF]])</f>
        <v>Itarana/ES</v>
      </c>
      <c r="G3160" s="1" t="s">
        <v>18</v>
      </c>
      <c r="H3160" s="1" t="s">
        <v>450</v>
      </c>
      <c r="I3160" s="1" t="s">
        <v>162</v>
      </c>
      <c r="J3160" s="1" t="s">
        <v>32</v>
      </c>
      <c r="K3160" s="1" t="s">
        <v>718</v>
      </c>
    </row>
    <row r="3161" spans="1:11" x14ac:dyDescent="0.2">
      <c r="A3161" s="6" t="str">
        <f>INDEX(UF_acronyms!$A$1:$C$28,MATCH(B3161,UF_acronyms!$C$1:$C$28,0),2)</f>
        <v>ES</v>
      </c>
      <c r="B3161" s="1" t="s">
        <v>3056</v>
      </c>
      <c r="C3161" s="1" t="s">
        <v>7102</v>
      </c>
      <c r="D3161" s="1" t="s">
        <v>7103</v>
      </c>
      <c r="E3161" s="11">
        <v>29290</v>
      </c>
      <c r="F3161" s="6" t="str">
        <f>CONCATENATE(tb_SVI[[#This Row],[Nome Município]],"/",tb_SVI[[#This Row],[UF]])</f>
        <v>Iúna/ES</v>
      </c>
      <c r="G3161" s="1" t="s">
        <v>18</v>
      </c>
      <c r="H3161" s="1" t="s">
        <v>283</v>
      </c>
      <c r="I3161" s="1" t="s">
        <v>1524</v>
      </c>
      <c r="J3161" s="1" t="s">
        <v>270</v>
      </c>
      <c r="K3161" s="1" t="s">
        <v>176</v>
      </c>
    </row>
    <row r="3162" spans="1:11" x14ac:dyDescent="0.2">
      <c r="A3162" s="6" t="str">
        <f>INDEX(UF_acronyms!$A$1:$C$28,MATCH(B3162,UF_acronyms!$C$1:$C$28,0),2)</f>
        <v>ES</v>
      </c>
      <c r="B3162" s="1" t="s">
        <v>3056</v>
      </c>
      <c r="C3162" s="1" t="s">
        <v>7104</v>
      </c>
      <c r="D3162" s="1" t="s">
        <v>7105</v>
      </c>
      <c r="E3162" s="11">
        <v>31039</v>
      </c>
      <c r="F3162" s="6" t="str">
        <f>CONCATENATE(tb_SVI[[#This Row],[Nome Município]],"/",tb_SVI[[#This Row],[UF]])</f>
        <v>Jaguaré/ES</v>
      </c>
      <c r="G3162" s="1" t="s">
        <v>18</v>
      </c>
      <c r="H3162" s="1" t="s">
        <v>1413</v>
      </c>
      <c r="I3162" s="1" t="s">
        <v>5739</v>
      </c>
      <c r="J3162" s="1" t="s">
        <v>182</v>
      </c>
      <c r="K3162" s="1" t="s">
        <v>1847</v>
      </c>
    </row>
    <row r="3163" spans="1:11" x14ac:dyDescent="0.2">
      <c r="A3163" s="6" t="str">
        <f>INDEX(UF_acronyms!$A$1:$C$28,MATCH(B3163,UF_acronyms!$C$1:$C$28,0),2)</f>
        <v>ES</v>
      </c>
      <c r="B3163" s="1" t="s">
        <v>3056</v>
      </c>
      <c r="C3163" s="1" t="s">
        <v>7106</v>
      </c>
      <c r="D3163" s="1" t="s">
        <v>7107</v>
      </c>
      <c r="E3163" s="11">
        <v>12265</v>
      </c>
      <c r="F3163" s="6" t="str">
        <f>CONCATENATE(tb_SVI[[#This Row],[Nome Município]],"/",tb_SVI[[#This Row],[UF]])</f>
        <v>Jerônimo Monteiro/ES</v>
      </c>
      <c r="G3163" s="1" t="s">
        <v>18</v>
      </c>
      <c r="H3163" s="1" t="s">
        <v>706</v>
      </c>
      <c r="I3163" s="1" t="s">
        <v>2409</v>
      </c>
      <c r="J3163" s="1" t="s">
        <v>217</v>
      </c>
      <c r="K3163" s="1" t="s">
        <v>282</v>
      </c>
    </row>
    <row r="3164" spans="1:11" x14ac:dyDescent="0.2">
      <c r="A3164" s="6" t="str">
        <f>INDEX(UF_acronyms!$A$1:$C$28,MATCH(B3164,UF_acronyms!$C$1:$C$28,0),2)</f>
        <v>ES</v>
      </c>
      <c r="B3164" s="1" t="s">
        <v>3056</v>
      </c>
      <c r="C3164" s="1" t="s">
        <v>7108</v>
      </c>
      <c r="D3164" s="1" t="s">
        <v>7109</v>
      </c>
      <c r="E3164" s="11">
        <v>16722</v>
      </c>
      <c r="F3164" s="6" t="str">
        <f>CONCATENATE(tb_SVI[[#This Row],[Nome Município]],"/",tb_SVI[[#This Row],[UF]])</f>
        <v>João Neiva/ES</v>
      </c>
      <c r="G3164" s="1" t="s">
        <v>18</v>
      </c>
      <c r="H3164" s="1" t="s">
        <v>7110</v>
      </c>
      <c r="I3164" s="1" t="s">
        <v>2093</v>
      </c>
      <c r="J3164" s="1" t="s">
        <v>2257</v>
      </c>
      <c r="K3164" s="1" t="s">
        <v>394</v>
      </c>
    </row>
    <row r="3165" spans="1:11" x14ac:dyDescent="0.2">
      <c r="A3165" s="6" t="str">
        <f>INDEX(UF_acronyms!$A$1:$C$28,MATCH(B3165,UF_acronyms!$C$1:$C$28,0),2)</f>
        <v>ES</v>
      </c>
      <c r="B3165" s="1" t="s">
        <v>3056</v>
      </c>
      <c r="C3165" s="1" t="s">
        <v>7111</v>
      </c>
      <c r="D3165" s="1" t="s">
        <v>7112</v>
      </c>
      <c r="E3165" s="11">
        <v>30455</v>
      </c>
      <c r="F3165" s="6" t="str">
        <f>CONCATENATE(tb_SVI[[#This Row],[Nome Município]],"/",tb_SVI[[#This Row],[UF]])</f>
        <v>Afonso Cláudio/ES</v>
      </c>
      <c r="G3165" s="1" t="s">
        <v>18</v>
      </c>
      <c r="H3165" s="1" t="s">
        <v>526</v>
      </c>
      <c r="I3165" s="1" t="s">
        <v>3319</v>
      </c>
      <c r="J3165" s="1" t="s">
        <v>64</v>
      </c>
      <c r="K3165" s="1" t="s">
        <v>348</v>
      </c>
    </row>
    <row r="3166" spans="1:11" x14ac:dyDescent="0.2">
      <c r="A3166" s="6" t="str">
        <f>INDEX(UF_acronyms!$A$1:$C$28,MATCH(B3166,UF_acronyms!$C$1:$C$28,0),2)</f>
        <v>ES</v>
      </c>
      <c r="B3166" s="1" t="s">
        <v>3056</v>
      </c>
      <c r="C3166" s="1" t="s">
        <v>7113</v>
      </c>
      <c r="D3166" s="1" t="s">
        <v>7114</v>
      </c>
      <c r="E3166" s="11">
        <v>29975</v>
      </c>
      <c r="F3166" s="6" t="str">
        <f>CONCATENATE(tb_SVI[[#This Row],[Nome Município]],"/",tb_SVI[[#This Row],[UF]])</f>
        <v>Alegre/ES</v>
      </c>
      <c r="G3166" s="1" t="s">
        <v>18</v>
      </c>
      <c r="H3166" s="1" t="s">
        <v>792</v>
      </c>
      <c r="I3166" s="1" t="s">
        <v>2360</v>
      </c>
      <c r="J3166" s="1" t="s">
        <v>812</v>
      </c>
      <c r="K3166" s="1" t="s">
        <v>1074</v>
      </c>
    </row>
    <row r="3167" spans="1:11" x14ac:dyDescent="0.2">
      <c r="A3167" s="6" t="str">
        <f>INDEX(UF_acronyms!$A$1:$C$28,MATCH(B3167,UF_acronyms!$C$1:$C$28,0),2)</f>
        <v>ES</v>
      </c>
      <c r="B3167" s="1" t="s">
        <v>3056</v>
      </c>
      <c r="C3167" s="1" t="s">
        <v>7115</v>
      </c>
      <c r="D3167" s="1" t="s">
        <v>7116</v>
      </c>
      <c r="E3167" s="11">
        <v>14636</v>
      </c>
      <c r="F3167" s="6" t="str">
        <f>CONCATENATE(tb_SVI[[#This Row],[Nome Município]],"/",tb_SVI[[#This Row],[UF]])</f>
        <v>Alfredo Chaves/ES</v>
      </c>
      <c r="G3167" s="1" t="s">
        <v>18</v>
      </c>
      <c r="H3167" s="1" t="s">
        <v>2018</v>
      </c>
      <c r="I3167" s="1" t="s">
        <v>3683</v>
      </c>
      <c r="J3167" s="1" t="s">
        <v>2262</v>
      </c>
      <c r="K3167" s="1" t="s">
        <v>1239</v>
      </c>
    </row>
    <row r="3168" spans="1:11" x14ac:dyDescent="0.2">
      <c r="A3168" s="6" t="str">
        <f>INDEX(UF_acronyms!$A$1:$C$28,MATCH(B3168,UF_acronyms!$C$1:$C$28,0),2)</f>
        <v>ES</v>
      </c>
      <c r="B3168" s="1" t="s">
        <v>3056</v>
      </c>
      <c r="C3168" s="1" t="s">
        <v>7117</v>
      </c>
      <c r="D3168" s="1" t="s">
        <v>7118</v>
      </c>
      <c r="E3168" s="11">
        <v>7874</v>
      </c>
      <c r="F3168" s="6" t="str">
        <f>CONCATENATE(tb_SVI[[#This Row],[Nome Município]],"/",tb_SVI[[#This Row],[UF]])</f>
        <v>Alto Rio Novo/ES</v>
      </c>
      <c r="G3168" s="1" t="s">
        <v>18</v>
      </c>
      <c r="H3168" s="1" t="s">
        <v>1267</v>
      </c>
      <c r="I3168" s="1" t="s">
        <v>1496</v>
      </c>
      <c r="J3168" s="1" t="s">
        <v>937</v>
      </c>
      <c r="K3168" s="1" t="s">
        <v>51</v>
      </c>
    </row>
    <row r="3169" spans="1:11" x14ac:dyDescent="0.2">
      <c r="A3169" s="6" t="str">
        <f>INDEX(UF_acronyms!$A$1:$C$28,MATCH(B3169,UF_acronyms!$C$1:$C$28,0),2)</f>
        <v>ES</v>
      </c>
      <c r="B3169" s="1" t="s">
        <v>3056</v>
      </c>
      <c r="C3169" s="1" t="s">
        <v>7119</v>
      </c>
      <c r="D3169" s="1" t="s">
        <v>7120</v>
      </c>
      <c r="E3169" s="11">
        <v>29779</v>
      </c>
      <c r="F3169" s="6" t="str">
        <f>CONCATENATE(tb_SVI[[#This Row],[Nome Município]],"/",tb_SVI[[#This Row],[UF]])</f>
        <v>Anchieta/ES</v>
      </c>
      <c r="G3169" s="1" t="s">
        <v>18</v>
      </c>
      <c r="H3169" s="1" t="s">
        <v>1402</v>
      </c>
      <c r="I3169" s="1" t="s">
        <v>6206</v>
      </c>
      <c r="J3169" s="1" t="s">
        <v>1079</v>
      </c>
      <c r="K3169" s="1" t="s">
        <v>529</v>
      </c>
    </row>
    <row r="3170" spans="1:11" x14ac:dyDescent="0.2">
      <c r="A3170" s="6" t="str">
        <f>INDEX(UF_acronyms!$A$1:$C$28,MATCH(B3170,UF_acronyms!$C$1:$C$28,0),2)</f>
        <v>ES</v>
      </c>
      <c r="B3170" s="1" t="s">
        <v>3056</v>
      </c>
      <c r="C3170" s="1" t="s">
        <v>7121</v>
      </c>
      <c r="D3170" s="1" t="s">
        <v>7122</v>
      </c>
      <c r="E3170" s="11">
        <v>7554</v>
      </c>
      <c r="F3170" s="6" t="str">
        <f>CONCATENATE(tb_SVI[[#This Row],[Nome Município]],"/",tb_SVI[[#This Row],[UF]])</f>
        <v>Apiacá/ES</v>
      </c>
      <c r="G3170" s="1" t="s">
        <v>18</v>
      </c>
      <c r="H3170" s="1" t="s">
        <v>1339</v>
      </c>
      <c r="I3170" s="1" t="s">
        <v>3221</v>
      </c>
      <c r="J3170" s="1" t="s">
        <v>408</v>
      </c>
      <c r="K3170" s="1" t="s">
        <v>412</v>
      </c>
    </row>
    <row r="3171" spans="1:11" x14ac:dyDescent="0.2">
      <c r="A3171" s="6" t="str">
        <f>INDEX(UF_acronyms!$A$1:$C$28,MATCH(B3171,UF_acronyms!$C$1:$C$28,0),2)</f>
        <v>ES</v>
      </c>
      <c r="B3171" s="1" t="s">
        <v>3056</v>
      </c>
      <c r="C3171" s="1" t="s">
        <v>7123</v>
      </c>
      <c r="D3171" s="1" t="s">
        <v>7124</v>
      </c>
      <c r="E3171" s="11">
        <v>103101</v>
      </c>
      <c r="F3171" s="6" t="str">
        <f>CONCATENATE(tb_SVI[[#This Row],[Nome Município]],"/",tb_SVI[[#This Row],[UF]])</f>
        <v>Aracruz/ES</v>
      </c>
      <c r="G3171" s="1" t="s">
        <v>18</v>
      </c>
      <c r="H3171" s="1" t="s">
        <v>1664</v>
      </c>
      <c r="I3171" s="1" t="s">
        <v>1316</v>
      </c>
      <c r="J3171" s="1" t="s">
        <v>275</v>
      </c>
      <c r="K3171" s="1" t="s">
        <v>695</v>
      </c>
    </row>
    <row r="3172" spans="1:11" x14ac:dyDescent="0.2">
      <c r="A3172" s="6" t="str">
        <f>INDEX(UF_acronyms!$A$1:$C$28,MATCH(B3172,UF_acronyms!$C$1:$C$28,0),2)</f>
        <v>ES</v>
      </c>
      <c r="B3172" s="1" t="s">
        <v>3056</v>
      </c>
      <c r="C3172" s="1" t="s">
        <v>7125</v>
      </c>
      <c r="D3172" s="1" t="s">
        <v>17613</v>
      </c>
      <c r="E3172" s="11">
        <v>12105</v>
      </c>
      <c r="F3172" s="6" t="str">
        <f>CONCATENATE(tb_SVI[[#This Row],[Nome Município]],"/",tb_SVI[[#This Row],[UF]])</f>
        <v>Atílio Vivácqua/ES</v>
      </c>
      <c r="G3172" s="1" t="s">
        <v>18</v>
      </c>
      <c r="H3172" s="1" t="s">
        <v>280</v>
      </c>
      <c r="I3172" s="1" t="s">
        <v>6278</v>
      </c>
      <c r="J3172" s="1" t="s">
        <v>119</v>
      </c>
      <c r="K3172" s="1" t="s">
        <v>1735</v>
      </c>
    </row>
    <row r="3173" spans="1:11" x14ac:dyDescent="0.2">
      <c r="A3173" s="6" t="str">
        <f>INDEX(UF_acronyms!$A$1:$C$28,MATCH(B3173,UF_acronyms!$C$1:$C$28,0),2)</f>
        <v>ES</v>
      </c>
      <c r="B3173" s="1" t="s">
        <v>3056</v>
      </c>
      <c r="C3173" s="1" t="s">
        <v>7126</v>
      </c>
      <c r="D3173" s="1" t="s">
        <v>7127</v>
      </c>
      <c r="E3173" s="11">
        <v>31132</v>
      </c>
      <c r="F3173" s="6" t="str">
        <f>CONCATENATE(tb_SVI[[#This Row],[Nome Município]],"/",tb_SVI[[#This Row],[UF]])</f>
        <v>Baixo Guandu/ES</v>
      </c>
      <c r="G3173" s="1" t="s">
        <v>18</v>
      </c>
      <c r="H3173" s="1" t="s">
        <v>286</v>
      </c>
      <c r="I3173" s="1" t="s">
        <v>1587</v>
      </c>
      <c r="J3173" s="1" t="s">
        <v>19</v>
      </c>
      <c r="K3173" s="1" t="s">
        <v>271</v>
      </c>
    </row>
    <row r="3174" spans="1:11" x14ac:dyDescent="0.2">
      <c r="A3174" s="6" t="str">
        <f>INDEX(UF_acronyms!$A$1:$C$28,MATCH(B3174,UF_acronyms!$C$1:$C$28,0),2)</f>
        <v>ES</v>
      </c>
      <c r="B3174" s="1" t="s">
        <v>3056</v>
      </c>
      <c r="C3174" s="1" t="s">
        <v>7128</v>
      </c>
      <c r="D3174" s="1" t="s">
        <v>7129</v>
      </c>
      <c r="E3174" s="11">
        <v>44979</v>
      </c>
      <c r="F3174" s="6" t="str">
        <f>CONCATENATE(tb_SVI[[#This Row],[Nome Município]],"/",tb_SVI[[#This Row],[UF]])</f>
        <v>Barra de São Francisco/ES</v>
      </c>
      <c r="G3174" s="1" t="s">
        <v>18</v>
      </c>
      <c r="H3174" s="1" t="s">
        <v>5245</v>
      </c>
      <c r="I3174" s="1" t="s">
        <v>3286</v>
      </c>
      <c r="J3174" s="1" t="s">
        <v>121</v>
      </c>
      <c r="K3174" s="1" t="s">
        <v>999</v>
      </c>
    </row>
    <row r="3175" spans="1:11" x14ac:dyDescent="0.2">
      <c r="A3175" s="6" t="str">
        <f>INDEX(UF_acronyms!$A$1:$C$28,MATCH(B3175,UF_acronyms!$C$1:$C$28,0),2)</f>
        <v>ES</v>
      </c>
      <c r="B3175" s="1" t="s">
        <v>3056</v>
      </c>
      <c r="C3175" s="1" t="s">
        <v>7130</v>
      </c>
      <c r="D3175" s="1" t="s">
        <v>5393</v>
      </c>
      <c r="E3175" s="11">
        <v>15092</v>
      </c>
      <c r="F3175" s="6" t="str">
        <f>CONCATENATE(tb_SVI[[#This Row],[Nome Município]],"/",tb_SVI[[#This Row],[UF]])</f>
        <v>Boa Esperança/ES</v>
      </c>
      <c r="G3175" s="1" t="s">
        <v>18</v>
      </c>
      <c r="H3175" s="1" t="s">
        <v>1239</v>
      </c>
      <c r="I3175" s="1" t="s">
        <v>3496</v>
      </c>
      <c r="J3175" s="1" t="s">
        <v>1053</v>
      </c>
      <c r="K3175" s="1" t="s">
        <v>1205</v>
      </c>
    </row>
    <row r="3176" spans="1:11" x14ac:dyDescent="0.2">
      <c r="A3176" s="6" t="str">
        <f>INDEX(UF_acronyms!$A$1:$C$28,MATCH(B3176,UF_acronyms!$C$1:$C$28,0),2)</f>
        <v>RJ</v>
      </c>
      <c r="B3176" s="1" t="s">
        <v>7131</v>
      </c>
      <c r="C3176" s="1" t="s">
        <v>7134</v>
      </c>
      <c r="D3176" s="1" t="s">
        <v>5498</v>
      </c>
      <c r="E3176" s="11">
        <v>20168</v>
      </c>
      <c r="F3176" s="6" t="str">
        <f>CONCATENATE(tb_SVI[[#This Row],[Nome Município]],"/",tb_SVI[[#This Row],[UF]])</f>
        <v>Cantagalo/RJ</v>
      </c>
      <c r="G3176" s="1" t="s">
        <v>18</v>
      </c>
      <c r="H3176" s="1" t="s">
        <v>1262</v>
      </c>
      <c r="I3176" s="1" t="s">
        <v>1496</v>
      </c>
      <c r="J3176" s="1" t="s">
        <v>286</v>
      </c>
      <c r="K3176" s="1" t="s">
        <v>812</v>
      </c>
    </row>
    <row r="3177" spans="1:11" x14ac:dyDescent="0.2">
      <c r="A3177" s="6" t="str">
        <f>INDEX(UF_acronyms!$A$1:$C$28,MATCH(B3177,UF_acronyms!$C$1:$C$28,0),2)</f>
        <v>RJ</v>
      </c>
      <c r="B3177" s="1" t="s">
        <v>7131</v>
      </c>
      <c r="C3177" s="1" t="s">
        <v>7135</v>
      </c>
      <c r="D3177" s="1" t="s">
        <v>7136</v>
      </c>
      <c r="E3177" s="11">
        <v>511168</v>
      </c>
      <c r="F3177" s="6" t="str">
        <f>CONCATENATE(tb_SVI[[#This Row],[Nome Município]],"/",tb_SVI[[#This Row],[UF]])</f>
        <v>Campos dos Goytacazes/RJ</v>
      </c>
      <c r="G3177" s="1" t="s">
        <v>18</v>
      </c>
      <c r="H3177" s="1" t="s">
        <v>2083</v>
      </c>
      <c r="I3177" s="1" t="s">
        <v>1378</v>
      </c>
      <c r="J3177" s="1" t="s">
        <v>32</v>
      </c>
      <c r="K3177" s="1" t="s">
        <v>319</v>
      </c>
    </row>
    <row r="3178" spans="1:11" x14ac:dyDescent="0.2">
      <c r="A3178" s="6" t="str">
        <f>INDEX(UF_acronyms!$A$1:$C$28,MATCH(B3178,UF_acronyms!$C$1:$C$28,0),2)</f>
        <v>RJ</v>
      </c>
      <c r="B3178" s="1" t="s">
        <v>7131</v>
      </c>
      <c r="C3178" s="1" t="s">
        <v>7137</v>
      </c>
      <c r="D3178" s="1" t="s">
        <v>7138</v>
      </c>
      <c r="E3178" s="11">
        <v>15514</v>
      </c>
      <c r="F3178" s="6" t="str">
        <f>CONCATENATE(tb_SVI[[#This Row],[Nome Município]],"/",tb_SVI[[#This Row],[UF]])</f>
        <v>Cambuci/RJ</v>
      </c>
      <c r="G3178" s="1" t="s">
        <v>18</v>
      </c>
      <c r="H3178" s="1" t="s">
        <v>450</v>
      </c>
      <c r="I3178" s="1" t="s">
        <v>3683</v>
      </c>
      <c r="J3178" s="1" t="s">
        <v>145</v>
      </c>
      <c r="K3178" s="1" t="s">
        <v>1029</v>
      </c>
    </row>
    <row r="3179" spans="1:11" x14ac:dyDescent="0.2">
      <c r="A3179" s="6" t="str">
        <f>INDEX(UF_acronyms!$A$1:$C$28,MATCH(B3179,UF_acronyms!$C$1:$C$28,0),2)</f>
        <v>RJ</v>
      </c>
      <c r="B3179" s="1" t="s">
        <v>7131</v>
      </c>
      <c r="C3179" s="1" t="s">
        <v>7139</v>
      </c>
      <c r="D3179" s="1" t="s">
        <v>7140</v>
      </c>
      <c r="E3179" s="11">
        <v>230378</v>
      </c>
      <c r="F3179" s="6" t="str">
        <f>CONCATENATE(tb_SVI[[#This Row],[Nome Município]],"/",tb_SVI[[#This Row],[UF]])</f>
        <v>Cabo Frio/RJ</v>
      </c>
      <c r="G3179" s="1" t="s">
        <v>18</v>
      </c>
      <c r="H3179" s="1" t="s">
        <v>785</v>
      </c>
      <c r="I3179" s="1" t="s">
        <v>2090</v>
      </c>
      <c r="J3179" s="1" t="s">
        <v>338</v>
      </c>
      <c r="K3179" s="1" t="s">
        <v>48</v>
      </c>
    </row>
    <row r="3180" spans="1:11" x14ac:dyDescent="0.2">
      <c r="A3180" s="6" t="str">
        <f>INDEX(UF_acronyms!$A$1:$C$28,MATCH(B3180,UF_acronyms!$C$1:$C$28,0),2)</f>
        <v>RJ</v>
      </c>
      <c r="B3180" s="1" t="s">
        <v>7131</v>
      </c>
      <c r="C3180" s="1" t="s">
        <v>7141</v>
      </c>
      <c r="D3180" s="1" t="s">
        <v>7142</v>
      </c>
      <c r="E3180" s="11">
        <v>37203</v>
      </c>
      <c r="F3180" s="6" t="str">
        <f>CONCATENATE(tb_SVI[[#This Row],[Nome Município]],"/",tb_SVI[[#This Row],[UF]])</f>
        <v>Bom Jesus do Itabapoana/RJ</v>
      </c>
      <c r="G3180" s="1" t="s">
        <v>18</v>
      </c>
      <c r="H3180" s="1" t="s">
        <v>792</v>
      </c>
      <c r="I3180" s="1" t="s">
        <v>247</v>
      </c>
      <c r="J3180" s="1" t="s">
        <v>1521</v>
      </c>
      <c r="K3180" s="1" t="s">
        <v>997</v>
      </c>
    </row>
    <row r="3181" spans="1:11" x14ac:dyDescent="0.2">
      <c r="A3181" s="6" t="str">
        <f>INDEX(UF_acronyms!$A$1:$C$28,MATCH(B3181,UF_acronyms!$C$1:$C$28,0),2)</f>
        <v>RJ</v>
      </c>
      <c r="B3181" s="1" t="s">
        <v>7131</v>
      </c>
      <c r="C3181" s="1" t="s">
        <v>7143</v>
      </c>
      <c r="D3181" s="1" t="s">
        <v>2003</v>
      </c>
      <c r="E3181" s="11">
        <v>27616</v>
      </c>
      <c r="F3181" s="6" t="str">
        <f>CONCATENATE(tb_SVI[[#This Row],[Nome Município]],"/",tb_SVI[[#This Row],[UF]])</f>
        <v>Bom Jardim/RJ</v>
      </c>
      <c r="G3181" s="1" t="s">
        <v>18</v>
      </c>
      <c r="H3181" s="1" t="s">
        <v>1365</v>
      </c>
      <c r="I3181" s="1" t="s">
        <v>2412</v>
      </c>
      <c r="J3181" s="1" t="s">
        <v>218</v>
      </c>
      <c r="K3181" s="1" t="s">
        <v>1904</v>
      </c>
    </row>
    <row r="3182" spans="1:11" x14ac:dyDescent="0.2">
      <c r="A3182" s="6" t="str">
        <f>INDEX(UF_acronyms!$A$1:$C$28,MATCH(B3182,UF_acronyms!$C$1:$C$28,0),2)</f>
        <v>RJ</v>
      </c>
      <c r="B3182" s="1" t="s">
        <v>7131</v>
      </c>
      <c r="C3182" s="1" t="s">
        <v>7144</v>
      </c>
      <c r="D3182" s="1" t="s">
        <v>7145</v>
      </c>
      <c r="E3182" s="11">
        <v>100764</v>
      </c>
      <c r="F3182" s="6" t="str">
        <f>CONCATENATE(tb_SVI[[#This Row],[Nome Município]],"/",tb_SVI[[#This Row],[UF]])</f>
        <v>Barra do Piraí/RJ</v>
      </c>
      <c r="G3182" s="1" t="s">
        <v>18</v>
      </c>
      <c r="H3182" s="1" t="s">
        <v>1079</v>
      </c>
      <c r="I3182" s="1" t="s">
        <v>1452</v>
      </c>
      <c r="J3182" s="1" t="s">
        <v>531</v>
      </c>
      <c r="K3182" s="1" t="s">
        <v>275</v>
      </c>
    </row>
    <row r="3183" spans="1:11" x14ac:dyDescent="0.2">
      <c r="A3183" s="6" t="str">
        <f>INDEX(UF_acronyms!$A$1:$C$28,MATCH(B3183,UF_acronyms!$C$1:$C$28,0),2)</f>
        <v>RJ</v>
      </c>
      <c r="B3183" s="1" t="s">
        <v>7131</v>
      </c>
      <c r="C3183" s="1" t="s">
        <v>7146</v>
      </c>
      <c r="D3183" s="1" t="s">
        <v>7147</v>
      </c>
      <c r="E3183" s="11">
        <v>184833</v>
      </c>
      <c r="F3183" s="6" t="str">
        <f>CONCATENATE(tb_SVI[[#This Row],[Nome Município]],"/",tb_SVI[[#This Row],[UF]])</f>
        <v>Barra Mansa/RJ</v>
      </c>
      <c r="G3183" s="1" t="s">
        <v>18</v>
      </c>
      <c r="H3183" s="1" t="s">
        <v>2181</v>
      </c>
      <c r="I3183" s="1" t="s">
        <v>1527</v>
      </c>
      <c r="J3183" s="1" t="s">
        <v>1432</v>
      </c>
      <c r="K3183" s="1" t="s">
        <v>360</v>
      </c>
    </row>
    <row r="3184" spans="1:11" x14ac:dyDescent="0.2">
      <c r="A3184" s="6" t="str">
        <f>INDEX(UF_acronyms!$A$1:$C$28,MATCH(B3184,UF_acronyms!$C$1:$C$28,0),2)</f>
        <v>RJ</v>
      </c>
      <c r="B3184" s="1" t="s">
        <v>7131</v>
      </c>
      <c r="C3184" s="1" t="s">
        <v>7148</v>
      </c>
      <c r="D3184" s="1" t="s">
        <v>7149</v>
      </c>
      <c r="E3184" s="11">
        <v>30593</v>
      </c>
      <c r="F3184" s="6" t="str">
        <f>CONCATENATE(tb_SVI[[#This Row],[Nome Município]],"/",tb_SVI[[#This Row],[UF]])</f>
        <v>Arraial do Cabo/RJ</v>
      </c>
      <c r="G3184" s="1" t="s">
        <v>18</v>
      </c>
      <c r="H3184" s="1" t="s">
        <v>2691</v>
      </c>
      <c r="I3184" s="1" t="s">
        <v>3133</v>
      </c>
      <c r="J3184" s="1" t="s">
        <v>1765</v>
      </c>
      <c r="K3184" s="1" t="s">
        <v>526</v>
      </c>
    </row>
    <row r="3185" spans="1:11" x14ac:dyDescent="0.2">
      <c r="A3185" s="6" t="str">
        <f>INDEX(UF_acronyms!$A$1:$C$28,MATCH(B3185,UF_acronyms!$C$1:$C$28,0),2)</f>
        <v>RJ</v>
      </c>
      <c r="B3185" s="1" t="s">
        <v>7131</v>
      </c>
      <c r="C3185" s="1" t="s">
        <v>7150</v>
      </c>
      <c r="D3185" s="1" t="s">
        <v>7151</v>
      </c>
      <c r="E3185" s="11">
        <v>34477</v>
      </c>
      <c r="F3185" s="6" t="str">
        <f>CONCATENATE(tb_SVI[[#This Row],[Nome Município]],"/",tb_SVI[[#This Row],[UF]])</f>
        <v>Armação dos Búzios/RJ</v>
      </c>
      <c r="G3185" s="1" t="s">
        <v>18</v>
      </c>
      <c r="H3185" s="1" t="s">
        <v>2090</v>
      </c>
      <c r="I3185" s="1" t="s">
        <v>5319</v>
      </c>
      <c r="J3185" s="1" t="s">
        <v>1413</v>
      </c>
      <c r="K3185" s="1" t="s">
        <v>1292</v>
      </c>
    </row>
    <row r="3186" spans="1:11" x14ac:dyDescent="0.2">
      <c r="A3186" s="6" t="str">
        <f>INDEX(UF_acronyms!$A$1:$C$28,MATCH(B3186,UF_acronyms!$C$1:$C$28,0),2)</f>
        <v>RJ</v>
      </c>
      <c r="B3186" s="1" t="s">
        <v>7131</v>
      </c>
      <c r="C3186" s="1" t="s">
        <v>7152</v>
      </c>
      <c r="D3186" s="1" t="s">
        <v>7153</v>
      </c>
      <c r="E3186" s="11">
        <v>12669</v>
      </c>
      <c r="F3186" s="6" t="str">
        <f>CONCATENATE(tb_SVI[[#This Row],[Nome Município]],"/",tb_SVI[[#This Row],[UF]])</f>
        <v>Areal/RJ</v>
      </c>
      <c r="G3186" s="1" t="s">
        <v>18</v>
      </c>
      <c r="H3186" s="1" t="s">
        <v>1413</v>
      </c>
      <c r="I3186" s="1" t="s">
        <v>2400</v>
      </c>
      <c r="J3186" s="1" t="s">
        <v>218</v>
      </c>
      <c r="K3186" s="1" t="s">
        <v>526</v>
      </c>
    </row>
    <row r="3187" spans="1:11" x14ac:dyDescent="0.2">
      <c r="A3187" s="6" t="str">
        <f>INDEX(UF_acronyms!$A$1:$C$28,MATCH(B3187,UF_acronyms!$C$1:$C$28,0),2)</f>
        <v>RJ</v>
      </c>
      <c r="B3187" s="1" t="s">
        <v>7131</v>
      </c>
      <c r="C3187" s="1" t="s">
        <v>7154</v>
      </c>
      <c r="D3187" s="1" t="s">
        <v>7155</v>
      </c>
      <c r="E3187" s="11">
        <v>134293</v>
      </c>
      <c r="F3187" s="6" t="str">
        <f>CONCATENATE(tb_SVI[[#This Row],[Nome Município]],"/",tb_SVI[[#This Row],[UF]])</f>
        <v>Araruama/RJ</v>
      </c>
      <c r="G3187" s="1" t="s">
        <v>18</v>
      </c>
      <c r="H3187" s="1" t="s">
        <v>283</v>
      </c>
      <c r="I3187" s="1" t="s">
        <v>1973</v>
      </c>
      <c r="J3187" s="1" t="s">
        <v>526</v>
      </c>
      <c r="K3187" s="1" t="s">
        <v>1029</v>
      </c>
    </row>
    <row r="3188" spans="1:11" x14ac:dyDescent="0.2">
      <c r="A3188" s="6" t="str">
        <f>INDEX(UF_acronyms!$A$1:$C$28,MATCH(B3188,UF_acronyms!$C$1:$C$28,0),2)</f>
        <v>RJ</v>
      </c>
      <c r="B3188" s="1" t="s">
        <v>7131</v>
      </c>
      <c r="C3188" s="1" t="s">
        <v>7156</v>
      </c>
      <c r="D3188" s="1" t="s">
        <v>7157</v>
      </c>
      <c r="E3188" s="11">
        <v>11901</v>
      </c>
      <c r="F3188" s="6" t="str">
        <f>CONCATENATE(tb_SVI[[#This Row],[Nome Município]],"/",tb_SVI[[#This Row],[UF]])</f>
        <v>Aperibé/RJ</v>
      </c>
      <c r="G3188" s="1" t="s">
        <v>18</v>
      </c>
      <c r="H3188" s="1" t="s">
        <v>1481</v>
      </c>
      <c r="I3188" s="1" t="s">
        <v>5739</v>
      </c>
      <c r="J3188" s="1" t="s">
        <v>283</v>
      </c>
      <c r="K3188" s="1" t="s">
        <v>1108</v>
      </c>
    </row>
    <row r="3189" spans="1:11" x14ac:dyDescent="0.2">
      <c r="A3189" s="6" t="str">
        <f>INDEX(UF_acronyms!$A$1:$C$28,MATCH(B3189,UF_acronyms!$C$1:$C$28,0),2)</f>
        <v>RJ</v>
      </c>
      <c r="B3189" s="1" t="s">
        <v>7131</v>
      </c>
      <c r="C3189" s="1" t="s">
        <v>7158</v>
      </c>
      <c r="D3189" s="1" t="s">
        <v>7159</v>
      </c>
      <c r="E3189" s="11">
        <v>207044</v>
      </c>
      <c r="F3189" s="6" t="str">
        <f>CONCATENATE(tb_SVI[[#This Row],[Nome Município]],"/",tb_SVI[[#This Row],[UF]])</f>
        <v>Angra dos Reis/RJ</v>
      </c>
      <c r="G3189" s="1" t="s">
        <v>18</v>
      </c>
      <c r="H3189" s="1" t="s">
        <v>1463</v>
      </c>
      <c r="I3189" s="1" t="s">
        <v>188</v>
      </c>
      <c r="J3189" s="1" t="s">
        <v>369</v>
      </c>
      <c r="K3189" s="1" t="s">
        <v>1474</v>
      </c>
    </row>
    <row r="3190" spans="1:11" x14ac:dyDescent="0.2">
      <c r="A3190" s="6" t="str">
        <f>INDEX(UF_acronyms!$A$1:$C$28,MATCH(B3190,UF_acronyms!$C$1:$C$28,0),2)</f>
        <v>RJ</v>
      </c>
      <c r="B3190" s="1" t="s">
        <v>7131</v>
      </c>
      <c r="C3190" s="1" t="s">
        <v>7160</v>
      </c>
      <c r="D3190" s="1" t="s">
        <v>7161</v>
      </c>
      <c r="E3190" s="11">
        <v>34610</v>
      </c>
      <c r="F3190" s="6" t="str">
        <f>CONCATENATE(tb_SVI[[#This Row],[Nome Município]],"/",tb_SVI[[#This Row],[UF]])</f>
        <v>Tanguá/RJ</v>
      </c>
      <c r="G3190" s="1" t="s">
        <v>18</v>
      </c>
      <c r="H3190" s="1" t="s">
        <v>363</v>
      </c>
      <c r="I3190" s="1" t="s">
        <v>219</v>
      </c>
      <c r="J3190" s="1" t="s">
        <v>248</v>
      </c>
      <c r="K3190" s="1" t="s">
        <v>1142</v>
      </c>
    </row>
    <row r="3191" spans="1:11" x14ac:dyDescent="0.2">
      <c r="A3191" s="6" t="str">
        <f>INDEX(UF_acronyms!$A$1:$C$28,MATCH(B3191,UF_acronyms!$C$1:$C$28,0),2)</f>
        <v>RJ</v>
      </c>
      <c r="B3191" s="1" t="s">
        <v>7131</v>
      </c>
      <c r="C3191" s="1" t="s">
        <v>7162</v>
      </c>
      <c r="D3191" s="1" t="s">
        <v>7163</v>
      </c>
      <c r="E3191" s="11">
        <v>472906</v>
      </c>
      <c r="F3191" s="6" t="str">
        <f>CONCATENATE(tb_SVI[[#This Row],[Nome Município]],"/",tb_SVI[[#This Row],[UF]])</f>
        <v>São João de Meriti/RJ</v>
      </c>
      <c r="G3191" s="1" t="s">
        <v>18</v>
      </c>
      <c r="H3191" s="1" t="s">
        <v>19</v>
      </c>
      <c r="I3191" s="1" t="s">
        <v>1233</v>
      </c>
      <c r="J3191" s="1" t="s">
        <v>1024</v>
      </c>
      <c r="K3191" s="1" t="s">
        <v>109</v>
      </c>
    </row>
    <row r="3192" spans="1:11" x14ac:dyDescent="0.2">
      <c r="A3192" s="6" t="str">
        <f>INDEX(UF_acronyms!$A$1:$C$28,MATCH(B3192,UF_acronyms!$C$1:$C$28,0),2)</f>
        <v>RJ</v>
      </c>
      <c r="B3192" s="1" t="s">
        <v>7131</v>
      </c>
      <c r="C3192" s="1" t="s">
        <v>7164</v>
      </c>
      <c r="D3192" s="1" t="s">
        <v>7165</v>
      </c>
      <c r="E3192" s="11">
        <v>1091737</v>
      </c>
      <c r="F3192" s="6" t="str">
        <f>CONCATENATE(tb_SVI[[#This Row],[Nome Município]],"/",tb_SVI[[#This Row],[UF]])</f>
        <v>São Gonçalo/RJ</v>
      </c>
      <c r="G3192" s="1" t="s">
        <v>18</v>
      </c>
      <c r="H3192" s="1" t="s">
        <v>32</v>
      </c>
      <c r="I3192" s="1" t="s">
        <v>318</v>
      </c>
      <c r="J3192" s="1" t="s">
        <v>1491</v>
      </c>
      <c r="K3192" s="1" t="s">
        <v>280</v>
      </c>
    </row>
    <row r="3193" spans="1:11" x14ac:dyDescent="0.2">
      <c r="A3193" s="6" t="str">
        <f>INDEX(UF_acronyms!$A$1:$C$28,MATCH(B3193,UF_acronyms!$C$1:$C$28,0),2)</f>
        <v>RJ</v>
      </c>
      <c r="B3193" s="1" t="s">
        <v>7131</v>
      </c>
      <c r="C3193" s="1" t="s">
        <v>7166</v>
      </c>
      <c r="D3193" s="1" t="s">
        <v>7167</v>
      </c>
      <c r="E3193" s="11">
        <v>83092</v>
      </c>
      <c r="F3193" s="6" t="str">
        <f>CONCATENATE(tb_SVI[[#This Row],[Nome Município]],"/",tb_SVI[[#This Row],[UF]])</f>
        <v>Seropédica/RJ</v>
      </c>
      <c r="G3193" s="1" t="s">
        <v>18</v>
      </c>
      <c r="H3193" s="1" t="s">
        <v>343</v>
      </c>
      <c r="I3193" s="1" t="s">
        <v>366</v>
      </c>
      <c r="J3193" s="1" t="s">
        <v>517</v>
      </c>
      <c r="K3193" s="1" t="s">
        <v>145</v>
      </c>
    </row>
    <row r="3194" spans="1:11" x14ac:dyDescent="0.2">
      <c r="A3194" s="6" t="str">
        <f>INDEX(UF_acronyms!$A$1:$C$28,MATCH(B3194,UF_acronyms!$C$1:$C$28,0),2)</f>
        <v>RJ</v>
      </c>
      <c r="B3194" s="1" t="s">
        <v>7131</v>
      </c>
      <c r="C3194" s="1" t="s">
        <v>7168</v>
      </c>
      <c r="D3194" s="1" t="s">
        <v>7131</v>
      </c>
      <c r="E3194" s="11">
        <v>6747815</v>
      </c>
      <c r="F3194" s="6" t="str">
        <f>CONCATENATE(tb_SVI[[#This Row],[Nome Município]],"/",tb_SVI[[#This Row],[UF]])</f>
        <v>Rio de Janeiro/RJ</v>
      </c>
      <c r="G3194" s="1" t="s">
        <v>18</v>
      </c>
      <c r="H3194" s="1" t="s">
        <v>5245</v>
      </c>
      <c r="I3194" s="1" t="s">
        <v>119</v>
      </c>
      <c r="J3194" s="1" t="s">
        <v>783</v>
      </c>
      <c r="K3194" s="1" t="s">
        <v>2117</v>
      </c>
    </row>
    <row r="3195" spans="1:11" x14ac:dyDescent="0.2">
      <c r="A3195" s="6" t="str">
        <f>INDEX(UF_acronyms!$A$1:$C$28,MATCH(B3195,UF_acronyms!$C$1:$C$28,0),2)</f>
        <v>RJ</v>
      </c>
      <c r="B3195" s="1" t="s">
        <v>7131</v>
      </c>
      <c r="C3195" s="1" t="s">
        <v>7169</v>
      </c>
      <c r="D3195" s="1" t="s">
        <v>7170</v>
      </c>
      <c r="E3195" s="11">
        <v>60573</v>
      </c>
      <c r="F3195" s="6" t="str">
        <f>CONCATENATE(tb_SVI[[#This Row],[Nome Município]],"/",tb_SVI[[#This Row],[UF]])</f>
        <v>Rio Bonito/RJ</v>
      </c>
      <c r="G3195" s="1" t="s">
        <v>18</v>
      </c>
      <c r="H3195" s="1" t="s">
        <v>360</v>
      </c>
      <c r="I3195" s="1" t="s">
        <v>1552</v>
      </c>
      <c r="J3195" s="1" t="s">
        <v>512</v>
      </c>
      <c r="K3195" s="1" t="s">
        <v>1521</v>
      </c>
    </row>
    <row r="3196" spans="1:11" x14ac:dyDescent="0.2">
      <c r="A3196" s="6" t="str">
        <f>INDEX(UF_acronyms!$A$1:$C$28,MATCH(B3196,UF_acronyms!$C$1:$C$28,0),2)</f>
        <v>RJ</v>
      </c>
      <c r="B3196" s="1" t="s">
        <v>7131</v>
      </c>
      <c r="C3196" s="1" t="s">
        <v>7171</v>
      </c>
      <c r="D3196" s="1" t="s">
        <v>7172</v>
      </c>
      <c r="E3196" s="11">
        <v>151335</v>
      </c>
      <c r="F3196" s="6" t="str">
        <f>CONCATENATE(tb_SVI[[#This Row],[Nome Município]],"/",tb_SVI[[#This Row],[UF]])</f>
        <v>Queimados/RJ</v>
      </c>
      <c r="G3196" s="1" t="s">
        <v>18</v>
      </c>
      <c r="H3196" s="1" t="s">
        <v>999</v>
      </c>
      <c r="I3196" s="1" t="s">
        <v>225</v>
      </c>
      <c r="J3196" s="1" t="s">
        <v>894</v>
      </c>
      <c r="K3196" s="1" t="s">
        <v>319</v>
      </c>
    </row>
    <row r="3197" spans="1:11" x14ac:dyDescent="0.2">
      <c r="A3197" s="6" t="str">
        <f>INDEX(UF_acronyms!$A$1:$C$28,MATCH(B3197,UF_acronyms!$C$1:$C$28,0),2)</f>
        <v>RJ</v>
      </c>
      <c r="B3197" s="1" t="s">
        <v>7131</v>
      </c>
      <c r="C3197" s="1" t="s">
        <v>7173</v>
      </c>
      <c r="D3197" s="1" t="s">
        <v>7174</v>
      </c>
      <c r="E3197" s="11">
        <v>52683</v>
      </c>
      <c r="F3197" s="6" t="str">
        <f>CONCATENATE(tb_SVI[[#This Row],[Nome Município]],"/",tb_SVI[[#This Row],[UF]])</f>
        <v>Paracambi/RJ</v>
      </c>
      <c r="G3197" s="1" t="s">
        <v>18</v>
      </c>
      <c r="H3197" s="1" t="s">
        <v>92</v>
      </c>
      <c r="I3197" s="1" t="s">
        <v>783</v>
      </c>
      <c r="J3197" s="1" t="s">
        <v>94</v>
      </c>
      <c r="K3197" s="1" t="s">
        <v>1528</v>
      </c>
    </row>
    <row r="3198" spans="1:11" x14ac:dyDescent="0.2">
      <c r="A3198" s="6" t="str">
        <f>INDEX(UF_acronyms!$A$1:$C$28,MATCH(B3198,UF_acronyms!$C$1:$C$28,0),2)</f>
        <v>RJ</v>
      </c>
      <c r="B3198" s="1" t="s">
        <v>7131</v>
      </c>
      <c r="C3198" s="1" t="s">
        <v>7175</v>
      </c>
      <c r="D3198" s="1" t="s">
        <v>7176</v>
      </c>
      <c r="E3198" s="11">
        <v>823302</v>
      </c>
      <c r="F3198" s="6" t="str">
        <f>CONCATENATE(tb_SVI[[#This Row],[Nome Município]],"/",tb_SVI[[#This Row],[UF]])</f>
        <v>Nova Iguaçu/RJ</v>
      </c>
      <c r="G3198" s="1" t="s">
        <v>18</v>
      </c>
      <c r="H3198" s="1" t="s">
        <v>343</v>
      </c>
      <c r="I3198" s="1" t="s">
        <v>115</v>
      </c>
      <c r="J3198" s="1" t="s">
        <v>47</v>
      </c>
      <c r="K3198" s="1" t="s">
        <v>1528</v>
      </c>
    </row>
    <row r="3199" spans="1:11" x14ac:dyDescent="0.2">
      <c r="A3199" s="6" t="str">
        <f>INDEX(UF_acronyms!$A$1:$C$28,MATCH(B3199,UF_acronyms!$C$1:$C$28,0),2)</f>
        <v>RJ</v>
      </c>
      <c r="B3199" s="1" t="s">
        <v>7131</v>
      </c>
      <c r="C3199" s="1" t="s">
        <v>7177</v>
      </c>
      <c r="D3199" s="1" t="s">
        <v>7178</v>
      </c>
      <c r="E3199" s="11">
        <v>515317</v>
      </c>
      <c r="F3199" s="6" t="str">
        <f>CONCATENATE(tb_SVI[[#This Row],[Nome Município]],"/",tb_SVI[[#This Row],[UF]])</f>
        <v>Niterói/RJ</v>
      </c>
      <c r="G3199" s="1" t="s">
        <v>18</v>
      </c>
      <c r="H3199" s="1" t="s">
        <v>2169</v>
      </c>
      <c r="I3199" s="1" t="s">
        <v>1012</v>
      </c>
      <c r="J3199" s="1" t="s">
        <v>2400</v>
      </c>
      <c r="K3199" s="1" t="s">
        <v>2712</v>
      </c>
    </row>
    <row r="3200" spans="1:11" x14ac:dyDescent="0.2">
      <c r="A3200" s="6" t="str">
        <f>INDEX(UF_acronyms!$A$1:$C$28,MATCH(B3200,UF_acronyms!$C$1:$C$28,0),2)</f>
        <v>RJ</v>
      </c>
      <c r="B3200" s="1" t="s">
        <v>7131</v>
      </c>
      <c r="C3200" s="1" t="s">
        <v>7179</v>
      </c>
      <c r="D3200" s="1" t="s">
        <v>7180</v>
      </c>
      <c r="E3200" s="11">
        <v>162693</v>
      </c>
      <c r="F3200" s="6" t="str">
        <f>CONCATENATE(tb_SVI[[#This Row],[Nome Município]],"/",tb_SVI[[#This Row],[UF]])</f>
        <v>Nilópolis/RJ</v>
      </c>
      <c r="G3200" s="1" t="s">
        <v>18</v>
      </c>
      <c r="H3200" s="1" t="s">
        <v>1413</v>
      </c>
      <c r="I3200" s="1" t="s">
        <v>894</v>
      </c>
      <c r="J3200" s="1" t="s">
        <v>2427</v>
      </c>
      <c r="K3200" s="1" t="s">
        <v>1577</v>
      </c>
    </row>
    <row r="3201" spans="1:11" x14ac:dyDescent="0.2">
      <c r="A3201" s="6" t="str">
        <f>INDEX(UF_acronyms!$A$1:$C$28,MATCH(B3201,UF_acronyms!$C$1:$C$28,0),2)</f>
        <v>RJ</v>
      </c>
      <c r="B3201" s="1" t="s">
        <v>7131</v>
      </c>
      <c r="C3201" s="1" t="s">
        <v>7181</v>
      </c>
      <c r="D3201" s="1" t="s">
        <v>6193</v>
      </c>
      <c r="E3201" s="11">
        <v>176569</v>
      </c>
      <c r="F3201" s="6" t="str">
        <f>CONCATENATE(tb_SVI[[#This Row],[Nome Município]],"/",tb_SVI[[#This Row],[UF]])</f>
        <v>Mesquita/RJ</v>
      </c>
      <c r="G3201" s="1" t="s">
        <v>18</v>
      </c>
      <c r="H3201" s="1" t="s">
        <v>1462</v>
      </c>
      <c r="I3201" s="1" t="s">
        <v>293</v>
      </c>
      <c r="J3201" s="1" t="s">
        <v>1365</v>
      </c>
      <c r="K3201" s="1" t="s">
        <v>531</v>
      </c>
    </row>
    <row r="3202" spans="1:11" x14ac:dyDescent="0.2">
      <c r="A3202" s="6" t="str">
        <f>INDEX(UF_acronyms!$A$1:$C$28,MATCH(B3202,UF_acronyms!$C$1:$C$28,0),2)</f>
        <v>RJ</v>
      </c>
      <c r="B3202" s="1" t="s">
        <v>7131</v>
      </c>
      <c r="C3202" s="1" t="s">
        <v>7182</v>
      </c>
      <c r="D3202" s="1" t="s">
        <v>7183</v>
      </c>
      <c r="E3202" s="11">
        <v>164504</v>
      </c>
      <c r="F3202" s="6" t="str">
        <f>CONCATENATE(tb_SVI[[#This Row],[Nome Município]],"/",tb_SVI[[#This Row],[UF]])</f>
        <v>Maricá/RJ</v>
      </c>
      <c r="G3202" s="1" t="s">
        <v>18</v>
      </c>
      <c r="H3202" s="1" t="s">
        <v>1528</v>
      </c>
      <c r="I3202" s="1" t="s">
        <v>348</v>
      </c>
      <c r="J3202" s="1" t="s">
        <v>392</v>
      </c>
      <c r="K3202" s="1" t="s">
        <v>1567</v>
      </c>
    </row>
    <row r="3203" spans="1:11" x14ac:dyDescent="0.2">
      <c r="A3203" s="6" t="str">
        <f>INDEX(UF_acronyms!$A$1:$C$28,MATCH(B3203,UF_acronyms!$C$1:$C$28,0),2)</f>
        <v>RJ</v>
      </c>
      <c r="B3203" s="1" t="s">
        <v>7131</v>
      </c>
      <c r="C3203" s="1" t="s">
        <v>7184</v>
      </c>
      <c r="D3203" s="1" t="s">
        <v>7185</v>
      </c>
      <c r="E3203" s="11">
        <v>246433</v>
      </c>
      <c r="F3203" s="6" t="str">
        <f>CONCATENATE(tb_SVI[[#This Row],[Nome Município]],"/",tb_SVI[[#This Row],[UF]])</f>
        <v>Magé/RJ</v>
      </c>
      <c r="G3203" s="1" t="s">
        <v>18</v>
      </c>
      <c r="H3203" s="1" t="s">
        <v>381</v>
      </c>
      <c r="I3203" s="1" t="s">
        <v>702</v>
      </c>
      <c r="J3203" s="1" t="s">
        <v>997</v>
      </c>
      <c r="K3203" s="1" t="s">
        <v>319</v>
      </c>
    </row>
    <row r="3204" spans="1:11" x14ac:dyDescent="0.2">
      <c r="A3204" s="6" t="str">
        <f>INDEX(UF_acronyms!$A$1:$C$28,MATCH(B3204,UF_acronyms!$C$1:$C$28,0),2)</f>
        <v>RJ</v>
      </c>
      <c r="B3204" s="1" t="s">
        <v>7131</v>
      </c>
      <c r="C3204" s="1" t="s">
        <v>7186</v>
      </c>
      <c r="D3204" s="1" t="s">
        <v>7187</v>
      </c>
      <c r="E3204" s="11">
        <v>105548</v>
      </c>
      <c r="F3204" s="6" t="str">
        <f>CONCATENATE(tb_SVI[[#This Row],[Nome Município]],"/",tb_SVI[[#This Row],[UF]])</f>
        <v>Japeri/RJ</v>
      </c>
      <c r="G3204" s="1" t="s">
        <v>18</v>
      </c>
      <c r="H3204" s="1" t="s">
        <v>410</v>
      </c>
      <c r="I3204" s="1" t="s">
        <v>288</v>
      </c>
      <c r="J3204" s="1" t="s">
        <v>108</v>
      </c>
      <c r="K3204" s="1" t="s">
        <v>1520</v>
      </c>
    </row>
    <row r="3205" spans="1:11" x14ac:dyDescent="0.2">
      <c r="A3205" s="6" t="str">
        <f>INDEX(UF_acronyms!$A$1:$C$28,MATCH(B3205,UF_acronyms!$C$1:$C$28,0),2)</f>
        <v>RJ</v>
      </c>
      <c r="B3205" s="1" t="s">
        <v>7131</v>
      </c>
      <c r="C3205" s="1" t="s">
        <v>7188</v>
      </c>
      <c r="D3205" s="1" t="s">
        <v>7189</v>
      </c>
      <c r="E3205" s="11">
        <v>134819</v>
      </c>
      <c r="F3205" s="6" t="str">
        <f>CONCATENATE(tb_SVI[[#This Row],[Nome Município]],"/",tb_SVI[[#This Row],[UF]])</f>
        <v>Itaguaí/RJ</v>
      </c>
      <c r="G3205" s="1" t="s">
        <v>18</v>
      </c>
      <c r="H3205" s="1" t="s">
        <v>1012</v>
      </c>
      <c r="I3205" s="1" t="s">
        <v>1392</v>
      </c>
      <c r="J3205" s="1" t="s">
        <v>1397</v>
      </c>
      <c r="K3205" s="1" t="s">
        <v>2034</v>
      </c>
    </row>
    <row r="3206" spans="1:11" x14ac:dyDescent="0.2">
      <c r="A3206" s="6" t="str">
        <f>INDEX(UF_acronyms!$A$1:$C$28,MATCH(B3206,UF_acronyms!$C$1:$C$28,0),2)</f>
        <v>RJ</v>
      </c>
      <c r="B3206" s="1" t="s">
        <v>7131</v>
      </c>
      <c r="C3206" s="1" t="s">
        <v>7190</v>
      </c>
      <c r="D3206" s="1" t="s">
        <v>7191</v>
      </c>
      <c r="E3206" s="11">
        <v>242543</v>
      </c>
      <c r="F3206" s="6" t="str">
        <f>CONCATENATE(tb_SVI[[#This Row],[Nome Município]],"/",tb_SVI[[#This Row],[UF]])</f>
        <v>Itaboraí/RJ</v>
      </c>
      <c r="G3206" s="1" t="s">
        <v>18</v>
      </c>
      <c r="H3206" s="1" t="s">
        <v>990</v>
      </c>
      <c r="I3206" s="1" t="s">
        <v>961</v>
      </c>
      <c r="J3206" s="1" t="s">
        <v>32</v>
      </c>
      <c r="K3206" s="1" t="s">
        <v>937</v>
      </c>
    </row>
    <row r="3207" spans="1:11" x14ac:dyDescent="0.2">
      <c r="A3207" s="6" t="str">
        <f>INDEX(UF_acronyms!$A$1:$C$28,MATCH(B3207,UF_acronyms!$C$1:$C$28,0),2)</f>
        <v>RJ</v>
      </c>
      <c r="B3207" s="1" t="s">
        <v>7131</v>
      </c>
      <c r="C3207" s="1" t="s">
        <v>7192</v>
      </c>
      <c r="D3207" s="1" t="s">
        <v>7193</v>
      </c>
      <c r="E3207" s="11">
        <v>61388</v>
      </c>
      <c r="F3207" s="6" t="str">
        <f>CONCATENATE(tb_SVI[[#This Row],[Nome Município]],"/",tb_SVI[[#This Row],[UF]])</f>
        <v>Guapimirim/RJ</v>
      </c>
      <c r="G3207" s="1" t="s">
        <v>18</v>
      </c>
      <c r="H3207" s="1" t="s">
        <v>133</v>
      </c>
      <c r="I3207" s="1" t="s">
        <v>306</v>
      </c>
      <c r="J3207" s="1" t="s">
        <v>377</v>
      </c>
      <c r="K3207" s="1" t="s">
        <v>151</v>
      </c>
    </row>
    <row r="3208" spans="1:11" x14ac:dyDescent="0.2">
      <c r="A3208" s="6" t="str">
        <f>INDEX(UF_acronyms!$A$1:$C$28,MATCH(B3208,UF_acronyms!$C$1:$C$28,0),2)</f>
        <v>RJ</v>
      </c>
      <c r="B3208" s="1" t="s">
        <v>7131</v>
      </c>
      <c r="C3208" s="1" t="s">
        <v>7194</v>
      </c>
      <c r="D3208" s="1" t="s">
        <v>7195</v>
      </c>
      <c r="E3208" s="11">
        <v>924624</v>
      </c>
      <c r="F3208" s="6" t="str">
        <f>CONCATENATE(tb_SVI[[#This Row],[Nome Município]],"/",tb_SVI[[#This Row],[UF]])</f>
        <v>Duque de Caxias/RJ</v>
      </c>
      <c r="G3208" s="1" t="s">
        <v>18</v>
      </c>
      <c r="H3208" s="1" t="s">
        <v>1334</v>
      </c>
      <c r="I3208" s="1" t="s">
        <v>111</v>
      </c>
      <c r="J3208" s="1" t="s">
        <v>1582</v>
      </c>
      <c r="K3208" s="1" t="s">
        <v>459</v>
      </c>
    </row>
    <row r="3209" spans="1:11" x14ac:dyDescent="0.2">
      <c r="A3209" s="6" t="str">
        <f>INDEX(UF_acronyms!$A$1:$C$28,MATCH(B3209,UF_acronyms!$C$1:$C$28,0),2)</f>
        <v>RJ</v>
      </c>
      <c r="B3209" s="1" t="s">
        <v>7131</v>
      </c>
      <c r="C3209" s="1" t="s">
        <v>7196</v>
      </c>
      <c r="D3209" s="1" t="s">
        <v>7197</v>
      </c>
      <c r="E3209" s="11">
        <v>59303</v>
      </c>
      <c r="F3209" s="6" t="str">
        <f>CONCATENATE(tb_SVI[[#This Row],[Nome Município]],"/",tb_SVI[[#This Row],[UF]])</f>
        <v>Cachoeiras de Macacu/RJ</v>
      </c>
      <c r="G3209" s="1" t="s">
        <v>18</v>
      </c>
      <c r="H3209" s="1" t="s">
        <v>1472</v>
      </c>
      <c r="I3209" s="1" t="s">
        <v>2025</v>
      </c>
      <c r="J3209" s="1" t="s">
        <v>198</v>
      </c>
      <c r="K3209" s="1" t="s">
        <v>39</v>
      </c>
    </row>
    <row r="3210" spans="1:11" x14ac:dyDescent="0.2">
      <c r="A3210" s="6" t="str">
        <f>INDEX(UF_acronyms!$A$1:$C$28,MATCH(B3210,UF_acronyms!$C$1:$C$28,0),2)</f>
        <v>RJ</v>
      </c>
      <c r="B3210" s="1" t="s">
        <v>7131</v>
      </c>
      <c r="C3210" s="1" t="s">
        <v>7198</v>
      </c>
      <c r="D3210" s="1" t="s">
        <v>7199</v>
      </c>
      <c r="E3210" s="11">
        <v>513118</v>
      </c>
      <c r="F3210" s="6" t="str">
        <f>CONCATENATE(tb_SVI[[#This Row],[Nome Município]],"/",tb_SVI[[#This Row],[UF]])</f>
        <v>Belford Roxo/RJ</v>
      </c>
      <c r="G3210" s="1" t="s">
        <v>18</v>
      </c>
      <c r="H3210" s="1" t="s">
        <v>287</v>
      </c>
      <c r="I3210" s="1" t="s">
        <v>262</v>
      </c>
      <c r="J3210" s="1" t="s">
        <v>218</v>
      </c>
      <c r="K3210" s="1" t="s">
        <v>703</v>
      </c>
    </row>
    <row r="3211" spans="1:11" x14ac:dyDescent="0.2">
      <c r="A3211" s="6" t="str">
        <f>INDEX(UF_acronyms!$A$1:$C$28,MATCH(B3211,UF_acronyms!$C$1:$C$28,0),2)</f>
        <v>RJ</v>
      </c>
      <c r="B3211" s="1" t="s">
        <v>7131</v>
      </c>
      <c r="C3211" s="1" t="s">
        <v>7200</v>
      </c>
      <c r="D3211" s="1" t="s">
        <v>7201</v>
      </c>
      <c r="E3211" s="11">
        <v>273988</v>
      </c>
      <c r="F3211" s="6" t="str">
        <f>CONCATENATE(tb_SVI[[#This Row],[Nome Município]],"/",tb_SVI[[#This Row],[UF]])</f>
        <v>Volta Redonda/RJ</v>
      </c>
      <c r="G3211" s="1" t="s">
        <v>18</v>
      </c>
      <c r="H3211" s="1" t="s">
        <v>382</v>
      </c>
      <c r="I3211" s="1" t="s">
        <v>2243</v>
      </c>
      <c r="J3211" s="1" t="s">
        <v>399</v>
      </c>
      <c r="K3211" s="1" t="s">
        <v>1973</v>
      </c>
    </row>
    <row r="3212" spans="1:11" x14ac:dyDescent="0.2">
      <c r="A3212" s="6" t="str">
        <f>INDEX(UF_acronyms!$A$1:$C$28,MATCH(B3212,UF_acronyms!$C$1:$C$28,0),2)</f>
        <v>RJ</v>
      </c>
      <c r="B3212" s="1" t="s">
        <v>7131</v>
      </c>
      <c r="C3212" s="1" t="s">
        <v>7202</v>
      </c>
      <c r="D3212" s="1" t="s">
        <v>7203</v>
      </c>
      <c r="E3212" s="11">
        <v>37083</v>
      </c>
      <c r="F3212" s="6" t="str">
        <f>CONCATENATE(tb_SVI[[#This Row],[Nome Município]],"/",tb_SVI[[#This Row],[UF]])</f>
        <v>Vassouras/RJ</v>
      </c>
      <c r="G3212" s="1" t="s">
        <v>18</v>
      </c>
      <c r="H3212" s="1" t="s">
        <v>2018</v>
      </c>
      <c r="I3212" s="1" t="s">
        <v>4780</v>
      </c>
      <c r="J3212" s="1" t="s">
        <v>458</v>
      </c>
      <c r="K3212" s="1" t="s">
        <v>268</v>
      </c>
    </row>
    <row r="3213" spans="1:11" x14ac:dyDescent="0.2">
      <c r="A3213" s="6" t="str">
        <f>INDEX(UF_acronyms!$A$1:$C$28,MATCH(B3213,UF_acronyms!$C$1:$C$28,0),2)</f>
        <v>RJ</v>
      </c>
      <c r="B3213" s="1" t="s">
        <v>7131</v>
      </c>
      <c r="C3213" s="1" t="s">
        <v>7204</v>
      </c>
      <c r="D3213" s="1" t="s">
        <v>7205</v>
      </c>
      <c r="E3213" s="11">
        <v>11106</v>
      </c>
      <c r="F3213" s="6" t="str">
        <f>CONCATENATE(tb_SVI[[#This Row],[Nome Município]],"/",tb_SVI[[#This Row],[UF]])</f>
        <v>Varre-Sai/RJ</v>
      </c>
      <c r="G3213" s="1" t="s">
        <v>18</v>
      </c>
      <c r="H3213" s="1" t="s">
        <v>29</v>
      </c>
      <c r="I3213" s="1" t="s">
        <v>5716</v>
      </c>
      <c r="J3213" s="1" t="s">
        <v>231</v>
      </c>
      <c r="K3213" s="1" t="s">
        <v>863</v>
      </c>
    </row>
    <row r="3214" spans="1:11" x14ac:dyDescent="0.2">
      <c r="A3214" s="6" t="str">
        <f>INDEX(UF_acronyms!$A$1:$C$28,MATCH(B3214,UF_acronyms!$C$1:$C$28,0),2)</f>
        <v>RJ</v>
      </c>
      <c r="B3214" s="1" t="s">
        <v>7131</v>
      </c>
      <c r="C3214" s="1" t="s">
        <v>7206</v>
      </c>
      <c r="D3214" s="1" t="s">
        <v>4650</v>
      </c>
      <c r="E3214" s="11">
        <v>76869</v>
      </c>
      <c r="F3214" s="6" t="str">
        <f>CONCATENATE(tb_SVI[[#This Row],[Nome Município]],"/",tb_SVI[[#This Row],[UF]])</f>
        <v>Valença/RJ</v>
      </c>
      <c r="G3214" s="1" t="s">
        <v>18</v>
      </c>
      <c r="H3214" s="1" t="s">
        <v>1289</v>
      </c>
      <c r="I3214" s="1" t="s">
        <v>2426</v>
      </c>
      <c r="J3214" s="1" t="s">
        <v>1339</v>
      </c>
      <c r="K3214" s="1" t="s">
        <v>866</v>
      </c>
    </row>
    <row r="3215" spans="1:11" x14ac:dyDescent="0.2">
      <c r="A3215" s="6" t="str">
        <f>INDEX(UF_acronyms!$A$1:$C$28,MATCH(B3215,UF_acronyms!$C$1:$C$28,0),2)</f>
        <v>RJ</v>
      </c>
      <c r="B3215" s="1" t="s">
        <v>7131</v>
      </c>
      <c r="C3215" s="1" t="s">
        <v>7207</v>
      </c>
      <c r="D3215" s="1" t="s">
        <v>7208</v>
      </c>
      <c r="E3215" s="11">
        <v>82142</v>
      </c>
      <c r="F3215" s="6" t="str">
        <f>CONCATENATE(tb_SVI[[#This Row],[Nome Município]],"/",tb_SVI[[#This Row],[UF]])</f>
        <v>Três Rios/RJ</v>
      </c>
      <c r="G3215" s="1" t="s">
        <v>18</v>
      </c>
      <c r="H3215" s="1" t="s">
        <v>1289</v>
      </c>
      <c r="I3215" s="1" t="s">
        <v>2275</v>
      </c>
      <c r="J3215" s="1" t="s">
        <v>68</v>
      </c>
      <c r="K3215" s="1" t="s">
        <v>394</v>
      </c>
    </row>
    <row r="3216" spans="1:11" x14ac:dyDescent="0.2">
      <c r="A3216" s="6" t="str">
        <f>INDEX(UF_acronyms!$A$1:$C$28,MATCH(B3216,UF_acronyms!$C$1:$C$28,0),2)</f>
        <v>RJ</v>
      </c>
      <c r="B3216" s="1" t="s">
        <v>7131</v>
      </c>
      <c r="C3216" s="1" t="s">
        <v>7209</v>
      </c>
      <c r="D3216" s="1" t="s">
        <v>7210</v>
      </c>
      <c r="E3216" s="11">
        <v>10640</v>
      </c>
      <c r="F3216" s="6" t="str">
        <f>CONCATENATE(tb_SVI[[#This Row],[Nome Município]],"/",tb_SVI[[#This Row],[UF]])</f>
        <v>Trajano de Moraes/RJ</v>
      </c>
      <c r="G3216" s="1" t="s">
        <v>18</v>
      </c>
      <c r="H3216" s="1" t="s">
        <v>32</v>
      </c>
      <c r="I3216" s="1" t="s">
        <v>2117</v>
      </c>
      <c r="J3216" s="1" t="s">
        <v>1113</v>
      </c>
      <c r="K3216" s="1" t="s">
        <v>894</v>
      </c>
    </row>
    <row r="3217" spans="1:11" x14ac:dyDescent="0.2">
      <c r="A3217" s="6" t="str">
        <f>INDEX(UF_acronyms!$A$1:$C$28,MATCH(B3217,UF_acronyms!$C$1:$C$28,0),2)</f>
        <v>RJ</v>
      </c>
      <c r="B3217" s="1" t="s">
        <v>7131</v>
      </c>
      <c r="C3217" s="1" t="s">
        <v>7211</v>
      </c>
      <c r="D3217" s="1" t="s">
        <v>7212</v>
      </c>
      <c r="E3217" s="11">
        <v>184240</v>
      </c>
      <c r="F3217" s="6" t="str">
        <f>CONCATENATE(tb_SVI[[#This Row],[Nome Município]],"/",tb_SVI[[#This Row],[UF]])</f>
        <v>Teresópolis/RJ</v>
      </c>
      <c r="G3217" s="1" t="s">
        <v>18</v>
      </c>
      <c r="H3217" s="1" t="s">
        <v>399</v>
      </c>
      <c r="I3217" s="1" t="s">
        <v>3102</v>
      </c>
      <c r="J3217" s="1" t="s">
        <v>718</v>
      </c>
      <c r="K3217" s="1" t="s">
        <v>783</v>
      </c>
    </row>
    <row r="3218" spans="1:11" x14ac:dyDescent="0.2">
      <c r="A3218" s="6" t="str">
        <f>INDEX(UF_acronyms!$A$1:$C$28,MATCH(B3218,UF_acronyms!$C$1:$C$28,0),2)</f>
        <v>RJ</v>
      </c>
      <c r="B3218" s="1" t="s">
        <v>7131</v>
      </c>
      <c r="C3218" s="1" t="s">
        <v>7213</v>
      </c>
      <c r="D3218" s="1" t="s">
        <v>7214</v>
      </c>
      <c r="E3218" s="11">
        <v>9387</v>
      </c>
      <c r="F3218" s="6" t="str">
        <f>CONCATENATE(tb_SVI[[#This Row],[Nome Município]],"/",tb_SVI[[#This Row],[UF]])</f>
        <v>São Sebastião do Alto/RJ</v>
      </c>
      <c r="G3218" s="1" t="s">
        <v>18</v>
      </c>
      <c r="H3218" s="1" t="s">
        <v>390</v>
      </c>
      <c r="I3218" s="1" t="s">
        <v>5242</v>
      </c>
      <c r="J3218" s="1" t="s">
        <v>791</v>
      </c>
      <c r="K3218" s="1" t="s">
        <v>176</v>
      </c>
    </row>
    <row r="3219" spans="1:11" x14ac:dyDescent="0.2">
      <c r="A3219" s="6" t="str">
        <f>INDEX(UF_acronyms!$A$1:$C$28,MATCH(B3219,UF_acronyms!$C$1:$C$28,0),2)</f>
        <v>RJ</v>
      </c>
      <c r="B3219" s="1" t="s">
        <v>7131</v>
      </c>
      <c r="C3219" s="1" t="s">
        <v>7215</v>
      </c>
      <c r="D3219" s="1" t="s">
        <v>7216</v>
      </c>
      <c r="E3219" s="11">
        <v>106049</v>
      </c>
      <c r="F3219" s="6" t="str">
        <f>CONCATENATE(tb_SVI[[#This Row],[Nome Município]],"/",tb_SVI[[#This Row],[UF]])</f>
        <v>São Pedro da Aldeia/RJ</v>
      </c>
      <c r="G3219" s="1" t="s">
        <v>18</v>
      </c>
      <c r="H3219" s="1" t="s">
        <v>394</v>
      </c>
      <c r="I3219" s="1" t="s">
        <v>784</v>
      </c>
      <c r="J3219" s="1" t="s">
        <v>301</v>
      </c>
      <c r="K3219" s="1" t="s">
        <v>1108</v>
      </c>
    </row>
    <row r="3220" spans="1:11" x14ac:dyDescent="0.2">
      <c r="A3220" s="6" t="str">
        <f>INDEX(UF_acronyms!$A$1:$C$28,MATCH(B3220,UF_acronyms!$C$1:$C$28,0),2)</f>
        <v>RJ</v>
      </c>
      <c r="B3220" s="1" t="s">
        <v>7131</v>
      </c>
      <c r="C3220" s="1" t="s">
        <v>7217</v>
      </c>
      <c r="D3220" s="1" t="s">
        <v>7218</v>
      </c>
      <c r="E3220" s="11">
        <v>36423</v>
      </c>
      <c r="F3220" s="6" t="str">
        <f>CONCATENATE(tb_SVI[[#This Row],[Nome Município]],"/",tb_SVI[[#This Row],[UF]])</f>
        <v>São João da Barra/RJ</v>
      </c>
      <c r="G3220" s="1" t="s">
        <v>18</v>
      </c>
      <c r="H3220" s="1" t="s">
        <v>29</v>
      </c>
      <c r="I3220" s="1" t="s">
        <v>281</v>
      </c>
      <c r="J3220" s="1" t="s">
        <v>246</v>
      </c>
      <c r="K3220" s="1" t="s">
        <v>282</v>
      </c>
    </row>
    <row r="3221" spans="1:11" x14ac:dyDescent="0.2">
      <c r="A3221" s="6" t="str">
        <f>INDEX(UF_acronyms!$A$1:$C$28,MATCH(B3221,UF_acronyms!$C$1:$C$28,0),2)</f>
        <v>RJ</v>
      </c>
      <c r="B3221" s="1" t="s">
        <v>7131</v>
      </c>
      <c r="C3221" s="1" t="s">
        <v>7219</v>
      </c>
      <c r="D3221" s="1" t="s">
        <v>7220</v>
      </c>
      <c r="E3221" s="11">
        <v>21916</v>
      </c>
      <c r="F3221" s="6" t="str">
        <f>CONCATENATE(tb_SVI[[#This Row],[Nome Município]],"/",tb_SVI[[#This Row],[UF]])</f>
        <v>São José do Vale do Rio Preto/RJ</v>
      </c>
      <c r="G3221" s="1" t="s">
        <v>18</v>
      </c>
      <c r="H3221" s="1" t="s">
        <v>29</v>
      </c>
      <c r="I3221" s="1" t="s">
        <v>2956</v>
      </c>
      <c r="J3221" s="1" t="s">
        <v>412</v>
      </c>
      <c r="K3221" s="1" t="s">
        <v>398</v>
      </c>
    </row>
    <row r="3222" spans="1:11" x14ac:dyDescent="0.2">
      <c r="A3222" s="6" t="str">
        <f>INDEX(UF_acronyms!$A$1:$C$28,MATCH(B3222,UF_acronyms!$C$1:$C$28,0),2)</f>
        <v>RJ</v>
      </c>
      <c r="B3222" s="1" t="s">
        <v>7131</v>
      </c>
      <c r="C3222" s="1" t="s">
        <v>7221</v>
      </c>
      <c r="D3222" s="1" t="s">
        <v>7222</v>
      </c>
      <c r="E3222" s="11">
        <v>7206</v>
      </c>
      <c r="F3222" s="6" t="str">
        <f>CONCATENATE(tb_SVI[[#This Row],[Nome Município]],"/",tb_SVI[[#This Row],[UF]])</f>
        <v>São José de Ubá/RJ</v>
      </c>
      <c r="G3222" s="1" t="s">
        <v>18</v>
      </c>
      <c r="H3222" s="1" t="s">
        <v>360</v>
      </c>
      <c r="I3222" s="1" t="s">
        <v>4403</v>
      </c>
      <c r="J3222" s="1" t="s">
        <v>526</v>
      </c>
      <c r="K3222" s="1" t="s">
        <v>343</v>
      </c>
    </row>
    <row r="3223" spans="1:11" x14ac:dyDescent="0.2">
      <c r="A3223" s="6" t="str">
        <f>INDEX(UF_acronyms!$A$1:$C$28,MATCH(B3223,UF_acronyms!$C$1:$C$28,0),2)</f>
        <v>RJ</v>
      </c>
      <c r="B3223" s="1" t="s">
        <v>7131</v>
      </c>
      <c r="C3223" s="1" t="s">
        <v>7223</v>
      </c>
      <c r="D3223" s="1" t="s">
        <v>7224</v>
      </c>
      <c r="E3223" s="11">
        <v>42210</v>
      </c>
      <c r="F3223" s="6" t="str">
        <f>CONCATENATE(tb_SVI[[#This Row],[Nome Município]],"/",tb_SVI[[#This Row],[UF]])</f>
        <v>São Francisco de Itabapoana/RJ</v>
      </c>
      <c r="G3223" s="1" t="s">
        <v>18</v>
      </c>
      <c r="H3223" s="1" t="s">
        <v>412</v>
      </c>
      <c r="I3223" s="1" t="s">
        <v>316</v>
      </c>
      <c r="J3223" s="1" t="s">
        <v>410</v>
      </c>
      <c r="K3223" s="1" t="s">
        <v>835</v>
      </c>
    </row>
    <row r="3224" spans="1:11" x14ac:dyDescent="0.2">
      <c r="A3224" s="6" t="str">
        <f>INDEX(UF_acronyms!$A$1:$C$28,MATCH(B3224,UF_acronyms!$C$1:$C$28,0),2)</f>
        <v>RJ</v>
      </c>
      <c r="B3224" s="1" t="s">
        <v>7131</v>
      </c>
      <c r="C3224" s="1" t="s">
        <v>7225</v>
      </c>
      <c r="D3224" s="1" t="s">
        <v>7226</v>
      </c>
      <c r="E3224" s="11">
        <v>38710</v>
      </c>
      <c r="F3224" s="6" t="str">
        <f>CONCATENATE(tb_SVI[[#This Row],[Nome Município]],"/",tb_SVI[[#This Row],[UF]])</f>
        <v>São Fidélis/RJ</v>
      </c>
      <c r="G3224" s="1" t="s">
        <v>18</v>
      </c>
      <c r="H3224" s="1" t="s">
        <v>1478</v>
      </c>
      <c r="I3224" s="1" t="s">
        <v>3696</v>
      </c>
      <c r="J3224" s="1" t="s">
        <v>68</v>
      </c>
      <c r="K3224" s="1" t="s">
        <v>280</v>
      </c>
    </row>
    <row r="3225" spans="1:11" x14ac:dyDescent="0.2">
      <c r="A3225" s="6" t="str">
        <f>INDEX(UF_acronyms!$A$1:$C$28,MATCH(B3225,UF_acronyms!$C$1:$C$28,0),2)</f>
        <v>RJ</v>
      </c>
      <c r="B3225" s="1" t="s">
        <v>7131</v>
      </c>
      <c r="C3225" s="1" t="s">
        <v>7227</v>
      </c>
      <c r="D3225" s="1" t="s">
        <v>7228</v>
      </c>
      <c r="E3225" s="11">
        <v>15667</v>
      </c>
      <c r="F3225" s="6" t="str">
        <f>CONCATENATE(tb_SVI[[#This Row],[Nome Município]],"/",tb_SVI[[#This Row],[UF]])</f>
        <v>Sumidouro/RJ</v>
      </c>
      <c r="G3225" s="1" t="s">
        <v>18</v>
      </c>
      <c r="H3225" s="1" t="s">
        <v>718</v>
      </c>
      <c r="I3225" s="1" t="s">
        <v>376</v>
      </c>
      <c r="J3225" s="1" t="s">
        <v>303</v>
      </c>
      <c r="K3225" s="1" t="s">
        <v>85</v>
      </c>
    </row>
    <row r="3226" spans="1:11" x14ac:dyDescent="0.2">
      <c r="A3226" s="6" t="str">
        <f>INDEX(UF_acronyms!$A$1:$C$28,MATCH(B3226,UF_acronyms!$C$1:$C$28,0),2)</f>
        <v>RJ</v>
      </c>
      <c r="B3226" s="1" t="s">
        <v>7131</v>
      </c>
      <c r="C3226" s="1" t="s">
        <v>7229</v>
      </c>
      <c r="D3226" s="1" t="s">
        <v>7230</v>
      </c>
      <c r="E3226" s="11">
        <v>21774</v>
      </c>
      <c r="F3226" s="6" t="str">
        <f>CONCATENATE(tb_SVI[[#This Row],[Nome Município]],"/",tb_SVI[[#This Row],[UF]])</f>
        <v>Silva Jardim/RJ</v>
      </c>
      <c r="G3226" s="1" t="s">
        <v>18</v>
      </c>
      <c r="H3226" s="1" t="s">
        <v>198</v>
      </c>
      <c r="I3226" s="1" t="s">
        <v>2262</v>
      </c>
      <c r="J3226" s="1" t="s">
        <v>691</v>
      </c>
      <c r="K3226" s="1" t="s">
        <v>355</v>
      </c>
    </row>
    <row r="3227" spans="1:11" x14ac:dyDescent="0.2">
      <c r="A3227" s="6" t="str">
        <f>INDEX(UF_acronyms!$A$1:$C$28,MATCH(B3227,UF_acronyms!$C$1:$C$28,0),2)</f>
        <v>RJ</v>
      </c>
      <c r="B3227" s="1" t="s">
        <v>7131</v>
      </c>
      <c r="C3227" s="1" t="s">
        <v>7231</v>
      </c>
      <c r="D3227" s="1" t="s">
        <v>7232</v>
      </c>
      <c r="E3227" s="11">
        <v>90583</v>
      </c>
      <c r="F3227" s="6" t="str">
        <f>CONCATENATE(tb_SVI[[#This Row],[Nome Município]],"/",tb_SVI[[#This Row],[UF]])</f>
        <v>Saquarema/RJ</v>
      </c>
      <c r="G3227" s="1" t="s">
        <v>18</v>
      </c>
      <c r="H3227" s="1" t="s">
        <v>795</v>
      </c>
      <c r="I3227" s="1" t="s">
        <v>2383</v>
      </c>
      <c r="J3227" s="1" t="s">
        <v>135</v>
      </c>
      <c r="K3227" s="1" t="s">
        <v>1537</v>
      </c>
    </row>
    <row r="3228" spans="1:11" x14ac:dyDescent="0.2">
      <c r="A3228" s="6" t="str">
        <f>INDEX(UF_acronyms!$A$1:$C$28,MATCH(B3228,UF_acronyms!$C$1:$C$28,0),2)</f>
        <v>RJ</v>
      </c>
      <c r="B3228" s="1" t="s">
        <v>7131</v>
      </c>
      <c r="C3228" s="1" t="s">
        <v>7233</v>
      </c>
      <c r="D3228" s="1" t="s">
        <v>1078</v>
      </c>
      <c r="E3228" s="11">
        <v>18249</v>
      </c>
      <c r="F3228" s="6" t="str">
        <f>CONCATENATE(tb_SVI[[#This Row],[Nome Município]],"/",tb_SVI[[#This Row],[UF]])</f>
        <v>Sapucaia/RJ</v>
      </c>
      <c r="G3228" s="1" t="s">
        <v>18</v>
      </c>
      <c r="H3228" s="1" t="s">
        <v>48</v>
      </c>
      <c r="I3228" s="1" t="s">
        <v>2082</v>
      </c>
      <c r="J3228" s="1" t="s">
        <v>171</v>
      </c>
      <c r="K3228" s="1" t="s">
        <v>812</v>
      </c>
    </row>
    <row r="3229" spans="1:11" x14ac:dyDescent="0.2">
      <c r="A3229" s="6" t="str">
        <f>INDEX(UF_acronyms!$A$1:$C$28,MATCH(B3229,UF_acronyms!$C$1:$C$28,0),2)</f>
        <v>RJ</v>
      </c>
      <c r="B3229" s="1" t="s">
        <v>7131</v>
      </c>
      <c r="C3229" s="1" t="s">
        <v>7234</v>
      </c>
      <c r="D3229" s="1" t="s">
        <v>7235</v>
      </c>
      <c r="E3229" s="11">
        <v>42594</v>
      </c>
      <c r="F3229" s="6" t="str">
        <f>CONCATENATE(tb_SVI[[#This Row],[Nome Município]],"/",tb_SVI[[#This Row],[UF]])</f>
        <v>Santo Antônio de Pádua/RJ</v>
      </c>
      <c r="G3229" s="1" t="s">
        <v>18</v>
      </c>
      <c r="H3229" s="1" t="s">
        <v>1079</v>
      </c>
      <c r="I3229" s="1" t="s">
        <v>1486</v>
      </c>
      <c r="J3229" s="1" t="s">
        <v>703</v>
      </c>
      <c r="K3229" s="1" t="s">
        <v>54</v>
      </c>
    </row>
    <row r="3230" spans="1:11" x14ac:dyDescent="0.2">
      <c r="A3230" s="6" t="str">
        <f>INDEX(UF_acronyms!$A$1:$C$28,MATCH(B3230,UF_acronyms!$C$1:$C$28,0),2)</f>
        <v>RJ</v>
      </c>
      <c r="B3230" s="1" t="s">
        <v>7131</v>
      </c>
      <c r="C3230" s="1" t="s">
        <v>7236</v>
      </c>
      <c r="D3230" s="1" t="s">
        <v>7237</v>
      </c>
      <c r="E3230" s="11">
        <v>10392</v>
      </c>
      <c r="F3230" s="6" t="str">
        <f>CONCATENATE(tb_SVI[[#This Row],[Nome Município]],"/",tb_SVI[[#This Row],[UF]])</f>
        <v>Santa Maria Madalena/RJ</v>
      </c>
      <c r="G3230" s="1" t="s">
        <v>18</v>
      </c>
      <c r="H3230" s="1" t="s">
        <v>5245</v>
      </c>
      <c r="I3230" s="1" t="s">
        <v>382</v>
      </c>
      <c r="J3230" s="1" t="s">
        <v>1080</v>
      </c>
      <c r="K3230" s="1" t="s">
        <v>1537</v>
      </c>
    </row>
    <row r="3231" spans="1:11" x14ac:dyDescent="0.2">
      <c r="A3231" s="6" t="str">
        <f>INDEX(UF_acronyms!$A$1:$C$28,MATCH(B3231,UF_acronyms!$C$1:$C$28,0),2)</f>
        <v>RJ</v>
      </c>
      <c r="B3231" s="1" t="s">
        <v>7131</v>
      </c>
      <c r="C3231" s="1" t="s">
        <v>7238</v>
      </c>
      <c r="D3231" s="1" t="s">
        <v>7239</v>
      </c>
      <c r="E3231" s="11">
        <v>155193</v>
      </c>
      <c r="F3231" s="6" t="str">
        <f>CONCATENATE(tb_SVI[[#This Row],[Nome Município]],"/",tb_SVI[[#This Row],[UF]])</f>
        <v>Rio das Ostras/RJ</v>
      </c>
      <c r="G3231" s="1" t="s">
        <v>18</v>
      </c>
      <c r="H3231" s="1" t="s">
        <v>1478</v>
      </c>
      <c r="I3231" s="1" t="s">
        <v>2521</v>
      </c>
      <c r="J3231" s="1" t="s">
        <v>215</v>
      </c>
      <c r="K3231" s="1" t="s">
        <v>168</v>
      </c>
    </row>
    <row r="3232" spans="1:11" x14ac:dyDescent="0.2">
      <c r="A3232" s="6" t="str">
        <f>INDEX(UF_acronyms!$A$1:$C$28,MATCH(B3232,UF_acronyms!$C$1:$C$28,0),2)</f>
        <v>RJ</v>
      </c>
      <c r="B3232" s="1" t="s">
        <v>7131</v>
      </c>
      <c r="C3232" s="1" t="s">
        <v>7240</v>
      </c>
      <c r="D3232" s="1" t="s">
        <v>7241</v>
      </c>
      <c r="E3232" s="11">
        <v>9344</v>
      </c>
      <c r="F3232" s="6" t="str">
        <f>CONCATENATE(tb_SVI[[#This Row],[Nome Município]],"/",tb_SVI[[#This Row],[UF]])</f>
        <v>Rio das Flores/RJ</v>
      </c>
      <c r="G3232" s="1" t="s">
        <v>18</v>
      </c>
      <c r="H3232" s="1" t="s">
        <v>2181</v>
      </c>
      <c r="I3232" s="1" t="s">
        <v>4780</v>
      </c>
      <c r="J3232" s="1" t="s">
        <v>514</v>
      </c>
      <c r="K3232" s="1" t="s">
        <v>1474</v>
      </c>
    </row>
    <row r="3233" spans="1:11" x14ac:dyDescent="0.2">
      <c r="A3233" s="6" t="str">
        <f>INDEX(UF_acronyms!$A$1:$C$28,MATCH(B3233,UF_acronyms!$C$1:$C$28,0),2)</f>
        <v>RJ</v>
      </c>
      <c r="B3233" s="1" t="s">
        <v>7131</v>
      </c>
      <c r="C3233" s="1" t="s">
        <v>7242</v>
      </c>
      <c r="D3233" s="1" t="s">
        <v>7243</v>
      </c>
      <c r="E3233" s="11">
        <v>18605</v>
      </c>
      <c r="F3233" s="6" t="str">
        <f>CONCATENATE(tb_SVI[[#This Row],[Nome Município]],"/",tb_SVI[[#This Row],[UF]])</f>
        <v>Rio Claro/RJ</v>
      </c>
      <c r="G3233" s="1" t="s">
        <v>18</v>
      </c>
      <c r="H3233" s="1" t="s">
        <v>142</v>
      </c>
      <c r="I3233" s="1" t="s">
        <v>2308</v>
      </c>
      <c r="J3233" s="1" t="s">
        <v>198</v>
      </c>
      <c r="K3233" s="1" t="s">
        <v>280</v>
      </c>
    </row>
    <row r="3234" spans="1:11" x14ac:dyDescent="0.2">
      <c r="A3234" s="6" t="str">
        <f>INDEX(UF_acronyms!$A$1:$C$28,MATCH(B3234,UF_acronyms!$C$1:$C$28,0),2)</f>
        <v>RJ</v>
      </c>
      <c r="B3234" s="1" t="s">
        <v>7131</v>
      </c>
      <c r="C3234" s="1" t="s">
        <v>7244</v>
      </c>
      <c r="D3234" s="1" t="s">
        <v>7245</v>
      </c>
      <c r="E3234" s="11">
        <v>132312</v>
      </c>
      <c r="F3234" s="6" t="str">
        <f>CONCATENATE(tb_SVI[[#This Row],[Nome Município]],"/",tb_SVI[[#This Row],[UF]])</f>
        <v>Resende/RJ</v>
      </c>
      <c r="G3234" s="1" t="s">
        <v>18</v>
      </c>
      <c r="H3234" s="1" t="s">
        <v>74</v>
      </c>
      <c r="I3234" s="1" t="s">
        <v>216</v>
      </c>
      <c r="J3234" s="1" t="s">
        <v>1365</v>
      </c>
      <c r="K3234" s="1" t="s">
        <v>1478</v>
      </c>
    </row>
    <row r="3235" spans="1:11" x14ac:dyDescent="0.2">
      <c r="A3235" s="6" t="str">
        <f>INDEX(UF_acronyms!$A$1:$C$28,MATCH(B3235,UF_acronyms!$C$1:$C$28,0),2)</f>
        <v>RJ</v>
      </c>
      <c r="B3235" s="1" t="s">
        <v>7131</v>
      </c>
      <c r="C3235" s="1" t="s">
        <v>7246</v>
      </c>
      <c r="D3235" s="1" t="s">
        <v>7247</v>
      </c>
      <c r="E3235" s="11">
        <v>25126</v>
      </c>
      <c r="F3235" s="6" t="str">
        <f>CONCATENATE(tb_SVI[[#This Row],[Nome Município]],"/",tb_SVI[[#This Row],[UF]])</f>
        <v>Quissamã/RJ</v>
      </c>
      <c r="G3235" s="1" t="s">
        <v>18</v>
      </c>
      <c r="H3235" s="1" t="s">
        <v>375</v>
      </c>
      <c r="I3235" s="1" t="s">
        <v>1577</v>
      </c>
      <c r="J3235" s="1" t="s">
        <v>718</v>
      </c>
      <c r="K3235" s="1" t="s">
        <v>338</v>
      </c>
    </row>
    <row r="3236" spans="1:11" x14ac:dyDescent="0.2">
      <c r="A3236" s="6" t="str">
        <f>INDEX(UF_acronyms!$A$1:$C$28,MATCH(B3236,UF_acronyms!$C$1:$C$28,0),2)</f>
        <v>RJ</v>
      </c>
      <c r="B3236" s="1" t="s">
        <v>7131</v>
      </c>
      <c r="C3236" s="1" t="s">
        <v>7248</v>
      </c>
      <c r="D3236" s="1" t="s">
        <v>7249</v>
      </c>
      <c r="E3236" s="11">
        <v>14435</v>
      </c>
      <c r="F3236" s="6" t="str">
        <f>CONCATENATE(tb_SVI[[#This Row],[Nome Município]],"/",tb_SVI[[#This Row],[UF]])</f>
        <v>Quatis/RJ</v>
      </c>
      <c r="G3236" s="1" t="s">
        <v>18</v>
      </c>
      <c r="H3236" s="1" t="s">
        <v>6249</v>
      </c>
      <c r="I3236" s="1" t="s">
        <v>6102</v>
      </c>
      <c r="J3236" s="1" t="s">
        <v>246</v>
      </c>
      <c r="K3236" s="1" t="s">
        <v>390</v>
      </c>
    </row>
    <row r="3237" spans="1:11" x14ac:dyDescent="0.2">
      <c r="A3237" s="6" t="str">
        <f>INDEX(UF_acronyms!$A$1:$C$28,MATCH(B3237,UF_acronyms!$C$1:$C$28,0),2)</f>
        <v>RJ</v>
      </c>
      <c r="B3237" s="1" t="s">
        <v>7131</v>
      </c>
      <c r="C3237" s="1" t="s">
        <v>7250</v>
      </c>
      <c r="D3237" s="1" t="s">
        <v>7251</v>
      </c>
      <c r="E3237" s="11">
        <v>19974</v>
      </c>
      <c r="F3237" s="6" t="str">
        <f>CONCATENATE(tb_SVI[[#This Row],[Nome Município]],"/",tb_SVI[[#This Row],[UF]])</f>
        <v>Porto Real/RJ</v>
      </c>
      <c r="G3237" s="1" t="s">
        <v>18</v>
      </c>
      <c r="H3237" s="1" t="s">
        <v>201</v>
      </c>
      <c r="I3237" s="1" t="s">
        <v>6167</v>
      </c>
      <c r="J3237" s="1" t="s">
        <v>703</v>
      </c>
      <c r="K3237" s="1" t="s">
        <v>48</v>
      </c>
    </row>
    <row r="3238" spans="1:11" x14ac:dyDescent="0.2">
      <c r="A3238" s="6" t="str">
        <f>INDEX(UF_acronyms!$A$1:$C$28,MATCH(B3238,UF_acronyms!$C$1:$C$28,0),2)</f>
        <v>RJ</v>
      </c>
      <c r="B3238" s="1" t="s">
        <v>7131</v>
      </c>
      <c r="C3238" s="1" t="s">
        <v>7252</v>
      </c>
      <c r="D3238" s="1" t="s">
        <v>7253</v>
      </c>
      <c r="E3238" s="11">
        <v>18960</v>
      </c>
      <c r="F3238" s="6" t="str">
        <f>CONCATENATE(tb_SVI[[#This Row],[Nome Município]],"/",tb_SVI[[#This Row],[UF]])</f>
        <v>Porciúncula/RJ</v>
      </c>
      <c r="G3238" s="1" t="s">
        <v>18</v>
      </c>
      <c r="H3238" s="1" t="s">
        <v>48</v>
      </c>
      <c r="I3238" s="1" t="s">
        <v>3683</v>
      </c>
      <c r="J3238" s="1" t="s">
        <v>997</v>
      </c>
      <c r="K3238" s="1" t="s">
        <v>1053</v>
      </c>
    </row>
    <row r="3239" spans="1:11" x14ac:dyDescent="0.2">
      <c r="A3239" s="6" t="str">
        <f>INDEX(UF_acronyms!$A$1:$C$28,MATCH(B3239,UF_acronyms!$C$1:$C$28,0),2)</f>
        <v>RJ</v>
      </c>
      <c r="B3239" s="1" t="s">
        <v>7131</v>
      </c>
      <c r="C3239" s="1" t="s">
        <v>7254</v>
      </c>
      <c r="D3239" s="1" t="s">
        <v>7255</v>
      </c>
      <c r="E3239" s="11">
        <v>29545</v>
      </c>
      <c r="F3239" s="6" t="str">
        <f>CONCATENATE(tb_SVI[[#This Row],[Nome Município]],"/",tb_SVI[[#This Row],[UF]])</f>
        <v>Piraí/RJ</v>
      </c>
      <c r="G3239" s="1" t="s">
        <v>18</v>
      </c>
      <c r="H3239" s="1" t="s">
        <v>2427</v>
      </c>
      <c r="I3239" s="1" t="s">
        <v>2470</v>
      </c>
      <c r="J3239" s="1" t="s">
        <v>1456</v>
      </c>
      <c r="K3239" s="1" t="s">
        <v>109</v>
      </c>
    </row>
    <row r="3240" spans="1:11" x14ac:dyDescent="0.2">
      <c r="A3240" s="6" t="str">
        <f>INDEX(UF_acronyms!$A$1:$C$28,MATCH(B3240,UF_acronyms!$C$1:$C$28,0),2)</f>
        <v>RJ</v>
      </c>
      <c r="B3240" s="1" t="s">
        <v>7131</v>
      </c>
      <c r="C3240" s="1" t="s">
        <v>7256</v>
      </c>
      <c r="D3240" s="1" t="s">
        <v>7257</v>
      </c>
      <c r="E3240" s="11">
        <v>25364</v>
      </c>
      <c r="F3240" s="6" t="str">
        <f>CONCATENATE(tb_SVI[[#This Row],[Nome Município]],"/",tb_SVI[[#This Row],[UF]])</f>
        <v>Pinheiral/RJ</v>
      </c>
      <c r="G3240" s="1" t="s">
        <v>18</v>
      </c>
      <c r="H3240" s="1" t="s">
        <v>1108</v>
      </c>
      <c r="I3240" s="1" t="s">
        <v>1396</v>
      </c>
      <c r="J3240" s="1" t="s">
        <v>287</v>
      </c>
      <c r="K3240" s="1" t="s">
        <v>187</v>
      </c>
    </row>
    <row r="3241" spans="1:11" x14ac:dyDescent="0.2">
      <c r="A3241" s="6" t="str">
        <f>INDEX(UF_acronyms!$A$1:$C$28,MATCH(B3241,UF_acronyms!$C$1:$C$28,0),2)</f>
        <v>RJ</v>
      </c>
      <c r="B3241" s="1" t="s">
        <v>7131</v>
      </c>
      <c r="C3241" s="1" t="s">
        <v>7258</v>
      </c>
      <c r="D3241" s="1" t="s">
        <v>7259</v>
      </c>
      <c r="E3241" s="11">
        <v>306678</v>
      </c>
      <c r="F3241" s="6" t="str">
        <f>CONCATENATE(tb_SVI[[#This Row],[Nome Município]],"/",tb_SVI[[#This Row],[UF]])</f>
        <v>Petrópolis/RJ</v>
      </c>
      <c r="G3241" s="1" t="s">
        <v>18</v>
      </c>
      <c r="H3241" s="1" t="s">
        <v>5245</v>
      </c>
      <c r="I3241" s="1" t="s">
        <v>282</v>
      </c>
      <c r="J3241" s="1" t="s">
        <v>161</v>
      </c>
      <c r="K3241" s="1" t="s">
        <v>2441</v>
      </c>
    </row>
    <row r="3242" spans="1:11" x14ac:dyDescent="0.2">
      <c r="A3242" s="6" t="str">
        <f>INDEX(UF_acronyms!$A$1:$C$28,MATCH(B3242,UF_acronyms!$C$1:$C$28,0),2)</f>
        <v>RJ</v>
      </c>
      <c r="B3242" s="1" t="s">
        <v>7131</v>
      </c>
      <c r="C3242" s="1" t="s">
        <v>7260</v>
      </c>
      <c r="D3242" s="1" t="s">
        <v>7261</v>
      </c>
      <c r="E3242" s="11">
        <v>27858</v>
      </c>
      <c r="F3242" s="6" t="str">
        <f>CONCATENATE(tb_SVI[[#This Row],[Nome Município]],"/",tb_SVI[[#This Row],[UF]])</f>
        <v>Paty do Alferes/RJ</v>
      </c>
      <c r="G3242" s="1" t="s">
        <v>18</v>
      </c>
      <c r="H3242" s="1" t="s">
        <v>362</v>
      </c>
      <c r="I3242" s="1" t="s">
        <v>1389</v>
      </c>
      <c r="J3242" s="1" t="s">
        <v>415</v>
      </c>
      <c r="K3242" s="1" t="s">
        <v>377</v>
      </c>
    </row>
    <row r="3243" spans="1:11" x14ac:dyDescent="0.2">
      <c r="A3243" s="6" t="str">
        <f>INDEX(UF_acronyms!$A$1:$C$28,MATCH(B3243,UF_acronyms!$C$1:$C$28,0),2)</f>
        <v>RJ</v>
      </c>
      <c r="B3243" s="1" t="s">
        <v>7131</v>
      </c>
      <c r="C3243" s="1" t="s">
        <v>7262</v>
      </c>
      <c r="D3243" s="1" t="s">
        <v>7263</v>
      </c>
      <c r="E3243" s="11">
        <v>44518</v>
      </c>
      <c r="F3243" s="6" t="str">
        <f>CONCATENATE(tb_SVI[[#This Row],[Nome Município]],"/",tb_SVI[[#This Row],[UF]])</f>
        <v>Paraíba do Sul/RJ</v>
      </c>
      <c r="G3243" s="1" t="s">
        <v>18</v>
      </c>
      <c r="H3243" s="1" t="s">
        <v>2112</v>
      </c>
      <c r="I3243" s="1" t="s">
        <v>3165</v>
      </c>
      <c r="J3243" s="1" t="s">
        <v>1065</v>
      </c>
      <c r="K3243" s="1" t="s">
        <v>1528</v>
      </c>
    </row>
    <row r="3244" spans="1:11" x14ac:dyDescent="0.2">
      <c r="A3244" s="6" t="str">
        <f>INDEX(UF_acronyms!$A$1:$C$28,MATCH(B3244,UF_acronyms!$C$1:$C$28,0),2)</f>
        <v>RJ</v>
      </c>
      <c r="B3244" s="1" t="s">
        <v>7131</v>
      </c>
      <c r="C3244" s="1" t="s">
        <v>7264</v>
      </c>
      <c r="D3244" s="1" t="s">
        <v>7265</v>
      </c>
      <c r="E3244" s="11">
        <v>43680</v>
      </c>
      <c r="F3244" s="6" t="str">
        <f>CONCATENATE(tb_SVI[[#This Row],[Nome Município]],"/",tb_SVI[[#This Row],[UF]])</f>
        <v>Paraty/RJ</v>
      </c>
      <c r="G3244" s="1" t="s">
        <v>18</v>
      </c>
      <c r="H3244" s="1" t="s">
        <v>1365</v>
      </c>
      <c r="I3244" s="1" t="s">
        <v>101</v>
      </c>
      <c r="J3244" s="1" t="s">
        <v>371</v>
      </c>
      <c r="K3244" s="1" t="s">
        <v>134</v>
      </c>
    </row>
    <row r="3245" spans="1:11" x14ac:dyDescent="0.2">
      <c r="A3245" s="6" t="str">
        <f>INDEX(UF_acronyms!$A$1:$C$28,MATCH(B3245,UF_acronyms!$C$1:$C$28,0),2)</f>
        <v>RJ</v>
      </c>
      <c r="B3245" s="1" t="s">
        <v>7131</v>
      </c>
      <c r="C3245" s="1" t="s">
        <v>7266</v>
      </c>
      <c r="D3245" s="1" t="s">
        <v>7267</v>
      </c>
      <c r="E3245" s="11">
        <v>191158</v>
      </c>
      <c r="F3245" s="6" t="str">
        <f>CONCATENATE(tb_SVI[[#This Row],[Nome Município]],"/",tb_SVI[[#This Row],[UF]])</f>
        <v>Nova Friburgo/RJ</v>
      </c>
      <c r="G3245" s="1" t="s">
        <v>18</v>
      </c>
      <c r="H3245" s="1" t="s">
        <v>20</v>
      </c>
      <c r="I3245" s="1" t="s">
        <v>2618</v>
      </c>
      <c r="J3245" s="1" t="s">
        <v>2671</v>
      </c>
      <c r="K3245" s="1" t="s">
        <v>74</v>
      </c>
    </row>
    <row r="3246" spans="1:11" x14ac:dyDescent="0.2">
      <c r="A3246" s="6" t="str">
        <f>INDEX(UF_acronyms!$A$1:$C$28,MATCH(B3246,UF_acronyms!$C$1:$C$28,0),2)</f>
        <v>RJ</v>
      </c>
      <c r="B3246" s="1" t="s">
        <v>7131</v>
      </c>
      <c r="C3246" s="1" t="s">
        <v>7268</v>
      </c>
      <c r="D3246" s="1" t="s">
        <v>1401</v>
      </c>
      <c r="E3246" s="11">
        <v>15311</v>
      </c>
      <c r="F3246" s="6" t="str">
        <f>CONCATENATE(tb_SVI[[#This Row],[Nome Município]],"/",tb_SVI[[#This Row],[UF]])</f>
        <v>Natividade/RJ</v>
      </c>
      <c r="G3246" s="1" t="s">
        <v>18</v>
      </c>
      <c r="H3246" s="1" t="s">
        <v>1378</v>
      </c>
      <c r="I3246" s="1" t="s">
        <v>307</v>
      </c>
      <c r="J3246" s="1" t="s">
        <v>2825</v>
      </c>
      <c r="K3246" s="1" t="s">
        <v>512</v>
      </c>
    </row>
    <row r="3247" spans="1:11" x14ac:dyDescent="0.2">
      <c r="A3247" s="6" t="str">
        <f>INDEX(UF_acronyms!$A$1:$C$28,MATCH(B3247,UF_acronyms!$C$1:$C$28,0),2)</f>
        <v>RJ</v>
      </c>
      <c r="B3247" s="1" t="s">
        <v>7131</v>
      </c>
      <c r="C3247" s="1" t="s">
        <v>7269</v>
      </c>
      <c r="D3247" s="1" t="s">
        <v>7270</v>
      </c>
      <c r="E3247" s="11">
        <v>27154</v>
      </c>
      <c r="F3247" s="6" t="str">
        <f>CONCATENATE(tb_SVI[[#This Row],[Nome Município]],"/",tb_SVI[[#This Row],[UF]])</f>
        <v>Miracema/RJ</v>
      </c>
      <c r="G3247" s="1" t="s">
        <v>18</v>
      </c>
      <c r="H3247" s="1" t="s">
        <v>196</v>
      </c>
      <c r="I3247" s="1" t="s">
        <v>5062</v>
      </c>
      <c r="J3247" s="1" t="s">
        <v>1004</v>
      </c>
      <c r="K3247" s="1" t="s">
        <v>282</v>
      </c>
    </row>
    <row r="3248" spans="1:11" x14ac:dyDescent="0.2">
      <c r="A3248" s="6" t="str">
        <f>INDEX(UF_acronyms!$A$1:$C$28,MATCH(B3248,UF_acronyms!$C$1:$C$28,0),2)</f>
        <v>RJ</v>
      </c>
      <c r="B3248" s="1" t="s">
        <v>7131</v>
      </c>
      <c r="C3248" s="1" t="s">
        <v>7271</v>
      </c>
      <c r="D3248" s="1" t="s">
        <v>7272</v>
      </c>
      <c r="E3248" s="11">
        <v>25581</v>
      </c>
      <c r="F3248" s="6" t="str">
        <f>CONCATENATE(tb_SVI[[#This Row],[Nome Município]],"/",tb_SVI[[#This Row],[UF]])</f>
        <v>Miguel Pereira/RJ</v>
      </c>
      <c r="G3248" s="1" t="s">
        <v>18</v>
      </c>
      <c r="H3248" s="1" t="s">
        <v>364</v>
      </c>
      <c r="I3248" s="1" t="s">
        <v>206</v>
      </c>
      <c r="J3248" s="1" t="s">
        <v>268</v>
      </c>
      <c r="K3248" s="1" t="s">
        <v>2524</v>
      </c>
    </row>
    <row r="3249" spans="1:11" x14ac:dyDescent="0.2">
      <c r="A3249" s="6" t="str">
        <f>INDEX(UF_acronyms!$A$1:$C$28,MATCH(B3249,UF_acronyms!$C$1:$C$28,0),2)</f>
        <v>RJ</v>
      </c>
      <c r="B3249" s="1" t="s">
        <v>7131</v>
      </c>
      <c r="C3249" s="1" t="s">
        <v>7273</v>
      </c>
      <c r="D3249" s="1" t="s">
        <v>7274</v>
      </c>
      <c r="E3249" s="11">
        <v>18648</v>
      </c>
      <c r="F3249" s="6" t="str">
        <f>CONCATENATE(tb_SVI[[#This Row],[Nome Município]],"/",tb_SVI[[#This Row],[UF]])</f>
        <v>Mendes/RJ</v>
      </c>
      <c r="G3249" s="1" t="s">
        <v>18</v>
      </c>
      <c r="H3249" s="1" t="s">
        <v>1463</v>
      </c>
      <c r="I3249" s="1" t="s">
        <v>177</v>
      </c>
      <c r="J3249" s="1" t="s">
        <v>280</v>
      </c>
      <c r="K3249" s="1" t="s">
        <v>2213</v>
      </c>
    </row>
    <row r="3250" spans="1:11" x14ac:dyDescent="0.2">
      <c r="A3250" s="6" t="str">
        <f>INDEX(UF_acronyms!$A$1:$C$28,MATCH(B3250,UF_acronyms!$C$1:$C$28,0),2)</f>
        <v>RJ</v>
      </c>
      <c r="B3250" s="1" t="s">
        <v>7131</v>
      </c>
      <c r="C3250" s="1" t="s">
        <v>7275</v>
      </c>
      <c r="D3250" s="1" t="s">
        <v>7276</v>
      </c>
      <c r="E3250" s="11">
        <v>45220</v>
      </c>
      <c r="F3250" s="6" t="str">
        <f>CONCATENATE(tb_SVI[[#This Row],[Nome Município]],"/",tb_SVI[[#This Row],[UF]])</f>
        <v>Mangaratiba/RJ</v>
      </c>
      <c r="G3250" s="1" t="s">
        <v>18</v>
      </c>
      <c r="H3250" s="1" t="s">
        <v>2577</v>
      </c>
      <c r="I3250" s="1" t="s">
        <v>1321</v>
      </c>
      <c r="J3250" s="1" t="s">
        <v>2753</v>
      </c>
      <c r="K3250" s="1" t="s">
        <v>1456</v>
      </c>
    </row>
    <row r="3251" spans="1:11" x14ac:dyDescent="0.2">
      <c r="A3251" s="6" t="str">
        <f>INDEX(UF_acronyms!$A$1:$C$28,MATCH(B3251,UF_acronyms!$C$1:$C$28,0),2)</f>
        <v>RJ</v>
      </c>
      <c r="B3251" s="1" t="s">
        <v>7131</v>
      </c>
      <c r="C3251" s="1" t="s">
        <v>7277</v>
      </c>
      <c r="D3251" s="1" t="s">
        <v>7278</v>
      </c>
      <c r="E3251" s="11">
        <v>5623</v>
      </c>
      <c r="F3251" s="6" t="str">
        <f>CONCATENATE(tb_SVI[[#This Row],[Nome Município]],"/",tb_SVI[[#This Row],[UF]])</f>
        <v>Macuco/RJ</v>
      </c>
      <c r="G3251" s="1" t="s">
        <v>18</v>
      </c>
      <c r="H3251" s="1" t="s">
        <v>792</v>
      </c>
      <c r="I3251" s="1" t="s">
        <v>2337</v>
      </c>
      <c r="J3251" s="1" t="s">
        <v>2083</v>
      </c>
      <c r="K3251" s="1" t="s">
        <v>1393</v>
      </c>
    </row>
    <row r="3252" spans="1:11" x14ac:dyDescent="0.2">
      <c r="A3252" s="6" t="str">
        <f>INDEX(UF_acronyms!$A$1:$C$28,MATCH(B3252,UF_acronyms!$C$1:$C$28,0),2)</f>
        <v>RJ</v>
      </c>
      <c r="B3252" s="1" t="s">
        <v>7131</v>
      </c>
      <c r="C3252" s="1" t="s">
        <v>7279</v>
      </c>
      <c r="D3252" s="1" t="s">
        <v>7280</v>
      </c>
      <c r="E3252" s="11">
        <v>261501</v>
      </c>
      <c r="F3252" s="6" t="str">
        <f>CONCATENATE(tb_SVI[[#This Row],[Nome Município]],"/",tb_SVI[[#This Row],[UF]])</f>
        <v>Macaé/RJ</v>
      </c>
      <c r="G3252" s="1" t="s">
        <v>18</v>
      </c>
      <c r="H3252" s="1" t="s">
        <v>29</v>
      </c>
      <c r="I3252" s="1" t="s">
        <v>2034</v>
      </c>
      <c r="J3252" s="1" t="s">
        <v>294</v>
      </c>
      <c r="K3252" s="1" t="s">
        <v>1664</v>
      </c>
    </row>
    <row r="3253" spans="1:11" x14ac:dyDescent="0.2">
      <c r="A3253" s="6" t="str">
        <f>INDEX(UF_acronyms!$A$1:$C$28,MATCH(B3253,UF_acronyms!$C$1:$C$28,0),2)</f>
        <v>RJ</v>
      </c>
      <c r="B3253" s="1" t="s">
        <v>7131</v>
      </c>
      <c r="C3253" s="1" t="s">
        <v>7281</v>
      </c>
      <c r="D3253" s="1" t="s">
        <v>7282</v>
      </c>
      <c r="E3253" s="11">
        <v>7326</v>
      </c>
      <c r="F3253" s="6" t="str">
        <f>CONCATENATE(tb_SVI[[#This Row],[Nome Município]],"/",tb_SVI[[#This Row],[UF]])</f>
        <v>Laje do Muriaé/RJ</v>
      </c>
      <c r="G3253" s="1" t="s">
        <v>18</v>
      </c>
      <c r="H3253" s="1" t="s">
        <v>866</v>
      </c>
      <c r="I3253" s="1" t="s">
        <v>1461</v>
      </c>
      <c r="J3253" s="1" t="s">
        <v>39</v>
      </c>
      <c r="K3253" s="1" t="s">
        <v>331</v>
      </c>
    </row>
    <row r="3254" spans="1:11" x14ac:dyDescent="0.2">
      <c r="A3254" s="6" t="str">
        <f>INDEX(UF_acronyms!$A$1:$C$28,MATCH(B3254,UF_acronyms!$C$1:$C$28,0),2)</f>
        <v>RJ</v>
      </c>
      <c r="B3254" s="1" t="s">
        <v>7131</v>
      </c>
      <c r="C3254" s="1" t="s">
        <v>7283</v>
      </c>
      <c r="D3254" s="1" t="s">
        <v>7284</v>
      </c>
      <c r="E3254" s="11">
        <v>32064</v>
      </c>
      <c r="F3254" s="6" t="str">
        <f>CONCATENATE(tb_SVI[[#This Row],[Nome Município]],"/",tb_SVI[[#This Row],[UF]])</f>
        <v>Itatiaia/RJ</v>
      </c>
      <c r="G3254" s="1" t="s">
        <v>18</v>
      </c>
      <c r="H3254" s="1" t="s">
        <v>5556</v>
      </c>
      <c r="I3254" s="1" t="s">
        <v>143</v>
      </c>
      <c r="J3254" s="1" t="s">
        <v>937</v>
      </c>
      <c r="K3254" s="1" t="s">
        <v>364</v>
      </c>
    </row>
    <row r="3255" spans="1:11" x14ac:dyDescent="0.2">
      <c r="A3255" s="6" t="str">
        <f>INDEX(UF_acronyms!$A$1:$C$28,MATCH(B3255,UF_acronyms!$C$1:$C$28,0),2)</f>
        <v>RJ</v>
      </c>
      <c r="B3255" s="1" t="s">
        <v>7131</v>
      </c>
      <c r="C3255" s="1" t="s">
        <v>7285</v>
      </c>
      <c r="D3255" s="1" t="s">
        <v>7286</v>
      </c>
      <c r="E3255" s="11">
        <v>103800</v>
      </c>
      <c r="F3255" s="6" t="str">
        <f>CONCATENATE(tb_SVI[[#This Row],[Nome Município]],"/",tb_SVI[[#This Row],[UF]])</f>
        <v>Itaperuna/RJ</v>
      </c>
      <c r="G3255" s="1" t="s">
        <v>18</v>
      </c>
      <c r="H3255" s="1" t="s">
        <v>2400</v>
      </c>
      <c r="I3255" s="1" t="s">
        <v>5423</v>
      </c>
      <c r="J3255" s="1" t="s">
        <v>48</v>
      </c>
      <c r="K3255" s="1" t="s">
        <v>48</v>
      </c>
    </row>
    <row r="3256" spans="1:11" x14ac:dyDescent="0.2">
      <c r="A3256" s="6" t="str">
        <f>INDEX(UF_acronyms!$A$1:$C$28,MATCH(B3256,UF_acronyms!$C$1:$C$28,0),2)</f>
        <v>RJ</v>
      </c>
      <c r="B3256" s="1" t="s">
        <v>7131</v>
      </c>
      <c r="C3256" s="1" t="s">
        <v>7287</v>
      </c>
      <c r="D3256" s="1" t="s">
        <v>7288</v>
      </c>
      <c r="E3256" s="11">
        <v>23222</v>
      </c>
      <c r="F3256" s="6" t="str">
        <f>CONCATENATE(tb_SVI[[#This Row],[Nome Município]],"/",tb_SVI[[#This Row],[UF]])</f>
        <v>Itaocara/RJ</v>
      </c>
      <c r="G3256" s="1" t="s">
        <v>18</v>
      </c>
      <c r="H3256" s="1" t="s">
        <v>1973</v>
      </c>
      <c r="I3256" s="1" t="s">
        <v>4780</v>
      </c>
      <c r="J3256" s="1" t="s">
        <v>364</v>
      </c>
      <c r="K3256" s="1" t="s">
        <v>1537</v>
      </c>
    </row>
    <row r="3257" spans="1:11" x14ac:dyDescent="0.2">
      <c r="A3257" s="6" t="str">
        <f>INDEX(UF_acronyms!$A$1:$C$28,MATCH(B3257,UF_acronyms!$C$1:$C$28,0),2)</f>
        <v>RJ</v>
      </c>
      <c r="B3257" s="1" t="s">
        <v>7131</v>
      </c>
      <c r="C3257" s="1" t="s">
        <v>7289</v>
      </c>
      <c r="D3257" s="1" t="s">
        <v>7290</v>
      </c>
      <c r="E3257" s="11">
        <v>15299</v>
      </c>
      <c r="F3257" s="6" t="str">
        <f>CONCATENATE(tb_SVI[[#This Row],[Nome Município]],"/",tb_SVI[[#This Row],[UF]])</f>
        <v>Italva/RJ</v>
      </c>
      <c r="G3257" s="1" t="s">
        <v>18</v>
      </c>
      <c r="H3257" s="1" t="s">
        <v>134</v>
      </c>
      <c r="I3257" s="1" t="s">
        <v>1455</v>
      </c>
      <c r="J3257" s="1" t="s">
        <v>19</v>
      </c>
      <c r="K3257" s="1" t="s">
        <v>319</v>
      </c>
    </row>
    <row r="3258" spans="1:11" x14ac:dyDescent="0.2">
      <c r="A3258" s="6" t="str">
        <f>INDEX(UF_acronyms!$A$1:$C$28,MATCH(B3258,UF_acronyms!$C$1:$C$28,0),2)</f>
        <v>RJ</v>
      </c>
      <c r="B3258" s="1" t="s">
        <v>7131</v>
      </c>
      <c r="C3258" s="1" t="s">
        <v>7291</v>
      </c>
      <c r="D3258" s="1" t="s">
        <v>7292</v>
      </c>
      <c r="E3258" s="11">
        <v>28837</v>
      </c>
      <c r="F3258" s="6" t="str">
        <f>CONCATENATE(tb_SVI[[#This Row],[Nome Município]],"/",tb_SVI[[#This Row],[UF]])</f>
        <v>Iguaba Grande/RJ</v>
      </c>
      <c r="G3258" s="1" t="s">
        <v>18</v>
      </c>
      <c r="H3258" s="1" t="s">
        <v>833</v>
      </c>
      <c r="I3258" s="1" t="s">
        <v>1555</v>
      </c>
      <c r="J3258" s="1" t="s">
        <v>360</v>
      </c>
      <c r="K3258" s="1" t="s">
        <v>338</v>
      </c>
    </row>
    <row r="3259" spans="1:11" x14ac:dyDescent="0.2">
      <c r="A3259" s="6" t="str">
        <f>INDEX(UF_acronyms!$A$1:$C$28,MATCH(B3259,UF_acronyms!$C$1:$C$28,0),2)</f>
        <v>RJ</v>
      </c>
      <c r="B3259" s="1" t="s">
        <v>7131</v>
      </c>
      <c r="C3259" s="1" t="s">
        <v>7293</v>
      </c>
      <c r="D3259" s="1" t="s">
        <v>7294</v>
      </c>
      <c r="E3259" s="11">
        <v>14071</v>
      </c>
      <c r="F3259" s="6" t="str">
        <f>CONCATENATE(tb_SVI[[#This Row],[Nome Município]],"/",tb_SVI[[#This Row],[UF]])</f>
        <v>Engenheiro Paulo de Frontin/RJ</v>
      </c>
      <c r="G3259" s="1" t="s">
        <v>18</v>
      </c>
      <c r="H3259" s="1" t="s">
        <v>1460</v>
      </c>
      <c r="I3259" s="1" t="s">
        <v>206</v>
      </c>
      <c r="J3259" s="1" t="s">
        <v>142</v>
      </c>
      <c r="K3259" s="1" t="s">
        <v>189</v>
      </c>
    </row>
    <row r="3260" spans="1:11" x14ac:dyDescent="0.2">
      <c r="A3260" s="6" t="str">
        <f>INDEX(UF_acronyms!$A$1:$C$28,MATCH(B3260,UF_acronyms!$C$1:$C$28,0),2)</f>
        <v>RJ</v>
      </c>
      <c r="B3260" s="1" t="s">
        <v>7131</v>
      </c>
      <c r="C3260" s="1" t="s">
        <v>7295</v>
      </c>
      <c r="D3260" s="1" t="s">
        <v>7296</v>
      </c>
      <c r="E3260" s="11">
        <v>11528</v>
      </c>
      <c r="F3260" s="6" t="str">
        <f>CONCATENATE(tb_SVI[[#This Row],[Nome Município]],"/",tb_SVI[[#This Row],[UF]])</f>
        <v>Duas Barras/RJ</v>
      </c>
      <c r="G3260" s="1" t="s">
        <v>18</v>
      </c>
      <c r="H3260" s="1" t="s">
        <v>795</v>
      </c>
      <c r="I3260" s="1" t="s">
        <v>2618</v>
      </c>
      <c r="J3260" s="1" t="s">
        <v>1244</v>
      </c>
      <c r="K3260" s="1" t="s">
        <v>1080</v>
      </c>
    </row>
    <row r="3261" spans="1:11" x14ac:dyDescent="0.2">
      <c r="A3261" s="6" t="str">
        <f>INDEX(UF_acronyms!$A$1:$C$28,MATCH(B3261,UF_acronyms!$C$1:$C$28,0),2)</f>
        <v>RJ</v>
      </c>
      <c r="B3261" s="1" t="s">
        <v>7131</v>
      </c>
      <c r="C3261" s="1" t="s">
        <v>7297</v>
      </c>
      <c r="D3261" s="1" t="s">
        <v>7298</v>
      </c>
      <c r="E3261" s="11">
        <v>22041</v>
      </c>
      <c r="F3261" s="6" t="str">
        <f>CONCATENATE(tb_SVI[[#This Row],[Nome Município]],"/",tb_SVI[[#This Row],[UF]])</f>
        <v>Cordeiro/RJ</v>
      </c>
      <c r="G3261" s="1" t="s">
        <v>18</v>
      </c>
      <c r="H3261" s="1" t="s">
        <v>201</v>
      </c>
      <c r="I3261" s="1" t="s">
        <v>1766</v>
      </c>
      <c r="J3261" s="1" t="s">
        <v>109</v>
      </c>
      <c r="K3261" s="1" t="s">
        <v>998</v>
      </c>
    </row>
    <row r="3262" spans="1:11" x14ac:dyDescent="0.2">
      <c r="A3262" s="6" t="str">
        <f>INDEX(UF_acronyms!$A$1:$C$28,MATCH(B3262,UF_acronyms!$C$1:$C$28,0),2)</f>
        <v>RJ</v>
      </c>
      <c r="B3262" s="1" t="s">
        <v>7131</v>
      </c>
      <c r="C3262" s="1" t="s">
        <v>7299</v>
      </c>
      <c r="D3262" s="1" t="s">
        <v>7300</v>
      </c>
      <c r="E3262" s="11">
        <v>23398</v>
      </c>
      <c r="F3262" s="6" t="str">
        <f>CONCATENATE(tb_SVI[[#This Row],[Nome Município]],"/",tb_SVI[[#This Row],[UF]])</f>
        <v>Conceição de Macabu/RJ</v>
      </c>
      <c r="G3262" s="1" t="s">
        <v>18</v>
      </c>
      <c r="H3262" s="1" t="s">
        <v>1065</v>
      </c>
      <c r="I3262" s="1" t="s">
        <v>3617</v>
      </c>
      <c r="J3262" s="1" t="s">
        <v>73</v>
      </c>
      <c r="K3262" s="1" t="s">
        <v>718</v>
      </c>
    </row>
    <row r="3263" spans="1:11" x14ac:dyDescent="0.2">
      <c r="A3263" s="6" t="str">
        <f>INDEX(UF_acronyms!$A$1:$C$28,MATCH(B3263,UF_acronyms!$C$1:$C$28,0),2)</f>
        <v>RJ</v>
      </c>
      <c r="B3263" s="1" t="s">
        <v>7131</v>
      </c>
      <c r="C3263" s="1" t="s">
        <v>7301</v>
      </c>
      <c r="D3263" s="1" t="s">
        <v>7302</v>
      </c>
      <c r="E3263" s="11">
        <v>8576</v>
      </c>
      <c r="F3263" s="6" t="str">
        <f>CONCATENATE(tb_SVI[[#This Row],[Nome Município]],"/",tb_SVI[[#This Row],[UF]])</f>
        <v>Comendador Levy Gasparian/RJ</v>
      </c>
      <c r="G3263" s="1" t="s">
        <v>18</v>
      </c>
      <c r="H3263" s="1" t="s">
        <v>1363</v>
      </c>
      <c r="I3263" s="1" t="s">
        <v>162</v>
      </c>
      <c r="J3263" s="1" t="s">
        <v>1262</v>
      </c>
      <c r="K3263" s="1" t="s">
        <v>1004</v>
      </c>
    </row>
    <row r="3264" spans="1:11" x14ac:dyDescent="0.2">
      <c r="A3264" s="6" t="str">
        <f>INDEX(UF_acronyms!$A$1:$C$28,MATCH(B3264,UF_acronyms!$C$1:$C$28,0),2)</f>
        <v>RJ</v>
      </c>
      <c r="B3264" s="1" t="s">
        <v>7131</v>
      </c>
      <c r="C3264" s="1" t="s">
        <v>7303</v>
      </c>
      <c r="D3264" s="1" t="s">
        <v>7304</v>
      </c>
      <c r="E3264" s="11">
        <v>45041</v>
      </c>
      <c r="F3264" s="6" t="str">
        <f>CONCATENATE(tb_SVI[[#This Row],[Nome Município]],"/",tb_SVI[[#This Row],[UF]])</f>
        <v>Casimiro de Abreu/RJ</v>
      </c>
      <c r="G3264" s="1" t="s">
        <v>18</v>
      </c>
      <c r="H3264" s="1" t="s">
        <v>1765</v>
      </c>
      <c r="I3264" s="1" t="s">
        <v>1506</v>
      </c>
      <c r="J3264" s="1" t="s">
        <v>94</v>
      </c>
      <c r="K3264" s="1" t="s">
        <v>268</v>
      </c>
    </row>
    <row r="3265" spans="1:11" x14ac:dyDescent="0.2">
      <c r="A3265" s="6" t="str">
        <f>INDEX(UF_acronyms!$A$1:$C$28,MATCH(B3265,UF_acronyms!$C$1:$C$28,0),2)</f>
        <v>RJ</v>
      </c>
      <c r="B3265" s="1" t="s">
        <v>7131</v>
      </c>
      <c r="C3265" s="1" t="s">
        <v>7305</v>
      </c>
      <c r="D3265" s="1" t="s">
        <v>7306</v>
      </c>
      <c r="E3265" s="11">
        <v>19030</v>
      </c>
      <c r="F3265" s="6" t="str">
        <f>CONCATENATE(tb_SVI[[#This Row],[Nome Município]],"/",tb_SVI[[#This Row],[UF]])</f>
        <v>Carmo/RJ</v>
      </c>
      <c r="G3265" s="1" t="s">
        <v>18</v>
      </c>
      <c r="H3265" s="1" t="s">
        <v>450</v>
      </c>
      <c r="I3265" s="1" t="s">
        <v>1519</v>
      </c>
      <c r="J3265" s="1" t="s">
        <v>1004</v>
      </c>
      <c r="K3265" s="1" t="s">
        <v>512</v>
      </c>
    </row>
    <row r="3266" spans="1:11" x14ac:dyDescent="0.2">
      <c r="A3266" s="6" t="str">
        <f>INDEX(UF_acronyms!$A$1:$C$28,MATCH(B3266,UF_acronyms!$C$1:$C$28,0),2)</f>
        <v>RJ</v>
      </c>
      <c r="B3266" s="1" t="s">
        <v>7131</v>
      </c>
      <c r="C3266" s="1" t="s">
        <v>7307</v>
      </c>
      <c r="D3266" s="1" t="s">
        <v>7308</v>
      </c>
      <c r="E3266" s="11">
        <v>12821</v>
      </c>
      <c r="F3266" s="6" t="str">
        <f>CONCATENATE(tb_SVI[[#This Row],[Nome Município]],"/",tb_SVI[[#This Row],[UF]])</f>
        <v>Cardoso Moreira/RJ</v>
      </c>
      <c r="G3266" s="1" t="s">
        <v>18</v>
      </c>
      <c r="H3266" s="1" t="s">
        <v>937</v>
      </c>
      <c r="I3266" s="1" t="s">
        <v>2804</v>
      </c>
      <c r="J3266" s="1" t="s">
        <v>1053</v>
      </c>
      <c r="K3266" s="1" t="s">
        <v>154</v>
      </c>
    </row>
    <row r="3267" spans="1:11" x14ac:dyDescent="0.2">
      <c r="A3267" s="6" t="str">
        <f>INDEX(UF_acronyms!$A$1:$C$28,MATCH(B3267,UF_acronyms!$C$1:$C$28,0),2)</f>
        <v>RJ</v>
      </c>
      <c r="B3267" s="1" t="s">
        <v>7131</v>
      </c>
      <c r="C3267" s="1" t="s">
        <v>7132</v>
      </c>
      <c r="D3267" s="1" t="s">
        <v>7133</v>
      </c>
      <c r="E3267" s="11">
        <v>16586</v>
      </c>
      <c r="F3267" s="6" t="str">
        <f>CONCATENATE(tb_SVI[[#This Row],[Nome Município]],"/",tb_SVI[[#This Row],[UF]])</f>
        <v>Carapebus/RJ</v>
      </c>
      <c r="G3267" s="1" t="s">
        <v>18</v>
      </c>
      <c r="H3267" s="1" t="s">
        <v>301</v>
      </c>
      <c r="I3267" s="1" t="s">
        <v>362</v>
      </c>
      <c r="J3267" s="1" t="s">
        <v>1521</v>
      </c>
      <c r="K3267" s="1" t="s">
        <v>772</v>
      </c>
    </row>
    <row r="3268" spans="1:11" x14ac:dyDescent="0.2">
      <c r="A3268" s="6" t="str">
        <f>INDEX(UF_acronyms!$A$1:$C$28,MATCH(B3268,UF_acronyms!$C$1:$C$28,0),2)</f>
        <v>SP</v>
      </c>
      <c r="B3268" s="1" t="s">
        <v>7309</v>
      </c>
      <c r="C3268" s="1" t="s">
        <v>7310</v>
      </c>
      <c r="D3268" s="1" t="s">
        <v>7311</v>
      </c>
      <c r="E3268" s="11">
        <v>196500</v>
      </c>
      <c r="F3268" s="6" t="str">
        <f>CONCATENATE(tb_SVI[[#This Row],[Nome Município]],"/",tb_SVI[[#This Row],[UF]])</f>
        <v>Ferraz de Vasconcelos/SP</v>
      </c>
      <c r="G3268" s="1" t="s">
        <v>18</v>
      </c>
      <c r="H3268" s="1" t="s">
        <v>1462</v>
      </c>
      <c r="I3268" s="1" t="s">
        <v>363</v>
      </c>
      <c r="J3268" s="1" t="s">
        <v>283</v>
      </c>
      <c r="K3268" s="1" t="s">
        <v>783</v>
      </c>
    </row>
    <row r="3269" spans="1:11" x14ac:dyDescent="0.2">
      <c r="A3269" s="6" t="str">
        <f>INDEX(UF_acronyms!$A$1:$C$28,MATCH(B3269,UF_acronyms!$C$1:$C$28,0),2)</f>
        <v>SP</v>
      </c>
      <c r="B3269" s="1" t="s">
        <v>7309</v>
      </c>
      <c r="C3269" s="1" t="s">
        <v>7312</v>
      </c>
      <c r="D3269" s="1" t="s">
        <v>7313</v>
      </c>
      <c r="E3269" s="11">
        <v>177633</v>
      </c>
      <c r="F3269" s="6" t="str">
        <f>CONCATENATE(tb_SVI[[#This Row],[Nome Município]],"/",tb_SVI[[#This Row],[UF]])</f>
        <v>Francisco Morato/SP</v>
      </c>
      <c r="G3269" s="1" t="s">
        <v>18</v>
      </c>
      <c r="H3269" s="1" t="s">
        <v>343</v>
      </c>
      <c r="I3269" s="1" t="s">
        <v>331</v>
      </c>
      <c r="J3269" s="1" t="s">
        <v>22</v>
      </c>
      <c r="K3269" s="1" t="s">
        <v>812</v>
      </c>
    </row>
    <row r="3270" spans="1:11" x14ac:dyDescent="0.2">
      <c r="A3270" s="6" t="str">
        <f>INDEX(UF_acronyms!$A$1:$C$28,MATCH(B3270,UF_acronyms!$C$1:$C$28,0),2)</f>
        <v>SP</v>
      </c>
      <c r="B3270" s="1" t="s">
        <v>7309</v>
      </c>
      <c r="C3270" s="1" t="s">
        <v>7314</v>
      </c>
      <c r="D3270" s="1" t="s">
        <v>7315</v>
      </c>
      <c r="E3270" s="11">
        <v>156492</v>
      </c>
      <c r="F3270" s="6" t="str">
        <f>CONCATENATE(tb_SVI[[#This Row],[Nome Município]],"/",tb_SVI[[#This Row],[UF]])</f>
        <v>Franco da Rocha/SP</v>
      </c>
      <c r="G3270" s="1" t="s">
        <v>18</v>
      </c>
      <c r="H3270" s="1" t="s">
        <v>1305</v>
      </c>
      <c r="I3270" s="1" t="s">
        <v>102</v>
      </c>
      <c r="J3270" s="1" t="s">
        <v>369</v>
      </c>
      <c r="K3270" s="1" t="s">
        <v>142</v>
      </c>
    </row>
    <row r="3271" spans="1:11" x14ac:dyDescent="0.2">
      <c r="A3271" s="6" t="str">
        <f>INDEX(UF_acronyms!$A$1:$C$28,MATCH(B3271,UF_acronyms!$C$1:$C$28,0),2)</f>
        <v>SP</v>
      </c>
      <c r="B3271" s="1" t="s">
        <v>7309</v>
      </c>
      <c r="C3271" s="1" t="s">
        <v>7316</v>
      </c>
      <c r="D3271" s="1" t="s">
        <v>7317</v>
      </c>
      <c r="E3271" s="11">
        <v>30136</v>
      </c>
      <c r="F3271" s="6" t="str">
        <f>CONCATENATE(tb_SVI[[#This Row],[Nome Município]],"/",tb_SVI[[#This Row],[UF]])</f>
        <v>Guararema/SP</v>
      </c>
      <c r="G3271" s="1" t="s">
        <v>18</v>
      </c>
      <c r="H3271" s="1" t="s">
        <v>2262</v>
      </c>
      <c r="I3271" s="1" t="s">
        <v>142</v>
      </c>
      <c r="J3271" s="1" t="s">
        <v>1348</v>
      </c>
      <c r="K3271" s="1" t="s">
        <v>2432</v>
      </c>
    </row>
    <row r="3272" spans="1:11" x14ac:dyDescent="0.2">
      <c r="A3272" s="6" t="str">
        <f>INDEX(UF_acronyms!$A$1:$C$28,MATCH(B3272,UF_acronyms!$C$1:$C$28,0),2)</f>
        <v>SP</v>
      </c>
      <c r="B3272" s="1" t="s">
        <v>7309</v>
      </c>
      <c r="C3272" s="1" t="s">
        <v>7318</v>
      </c>
      <c r="D3272" s="1" t="s">
        <v>7319</v>
      </c>
      <c r="E3272" s="11">
        <v>1392121</v>
      </c>
      <c r="F3272" s="6" t="str">
        <f>CONCATENATE(tb_SVI[[#This Row],[Nome Município]],"/",tb_SVI[[#This Row],[UF]])</f>
        <v>Guarulhos/SP</v>
      </c>
      <c r="G3272" s="1" t="s">
        <v>18</v>
      </c>
      <c r="H3272" s="1" t="s">
        <v>1472</v>
      </c>
      <c r="I3272" s="1" t="s">
        <v>1142</v>
      </c>
      <c r="J3272" s="1" t="s">
        <v>1456</v>
      </c>
      <c r="K3272" s="1" t="s">
        <v>1792</v>
      </c>
    </row>
    <row r="3273" spans="1:11" x14ac:dyDescent="0.2">
      <c r="A3273" s="6" t="str">
        <f>INDEX(UF_acronyms!$A$1:$C$28,MATCH(B3273,UF_acronyms!$C$1:$C$28,0),2)</f>
        <v>SP</v>
      </c>
      <c r="B3273" s="1" t="s">
        <v>7309</v>
      </c>
      <c r="C3273" s="1" t="s">
        <v>7320</v>
      </c>
      <c r="D3273" s="1" t="s">
        <v>7321</v>
      </c>
      <c r="E3273" s="11">
        <v>177662</v>
      </c>
      <c r="F3273" s="6" t="str">
        <f>CONCATENATE(tb_SVI[[#This Row],[Nome Município]],"/",tb_SVI[[#This Row],[UF]])</f>
        <v>Itapecerica da Serra/SP</v>
      </c>
      <c r="G3273" s="1" t="s">
        <v>18</v>
      </c>
      <c r="H3273" s="1" t="s">
        <v>937</v>
      </c>
      <c r="I3273" s="1" t="s">
        <v>331</v>
      </c>
      <c r="J3273" s="1" t="s">
        <v>187</v>
      </c>
      <c r="K3273" s="1" t="s">
        <v>215</v>
      </c>
    </row>
    <row r="3274" spans="1:11" x14ac:dyDescent="0.2">
      <c r="A3274" s="6" t="str">
        <f>INDEX(UF_acronyms!$A$1:$C$28,MATCH(B3274,UF_acronyms!$C$1:$C$28,0),2)</f>
        <v>SP</v>
      </c>
      <c r="B3274" s="1" t="s">
        <v>7309</v>
      </c>
      <c r="C3274" s="1" t="s">
        <v>7322</v>
      </c>
      <c r="D3274" s="1" t="s">
        <v>7323</v>
      </c>
      <c r="E3274" s="11">
        <v>240961</v>
      </c>
      <c r="F3274" s="6" t="str">
        <f>CONCATENATE(tb_SVI[[#This Row],[Nome Município]],"/",tb_SVI[[#This Row],[UF]])</f>
        <v>Itapevi/SP</v>
      </c>
      <c r="G3274" s="1" t="s">
        <v>18</v>
      </c>
      <c r="H3274" s="1" t="s">
        <v>1582</v>
      </c>
      <c r="I3274" s="1" t="s">
        <v>270</v>
      </c>
      <c r="J3274" s="1" t="s">
        <v>224</v>
      </c>
      <c r="K3274" s="1" t="s">
        <v>706</v>
      </c>
    </row>
    <row r="3275" spans="1:11" x14ac:dyDescent="0.2">
      <c r="A3275" s="6" t="str">
        <f>INDEX(UF_acronyms!$A$1:$C$28,MATCH(B3275,UF_acronyms!$C$1:$C$28,0),2)</f>
        <v>SP</v>
      </c>
      <c r="B3275" s="1" t="s">
        <v>7309</v>
      </c>
      <c r="C3275" s="1" t="s">
        <v>7324</v>
      </c>
      <c r="D3275" s="1" t="s">
        <v>7325</v>
      </c>
      <c r="E3275" s="11">
        <v>375011</v>
      </c>
      <c r="F3275" s="6" t="str">
        <f>CONCATENATE(tb_SVI[[#This Row],[Nome Município]],"/",tb_SVI[[#This Row],[UF]])</f>
        <v>Itaquaquecetuba/SP</v>
      </c>
      <c r="G3275" s="1" t="s">
        <v>18</v>
      </c>
      <c r="H3275" s="1" t="s">
        <v>176</v>
      </c>
      <c r="I3275" s="1" t="s">
        <v>355</v>
      </c>
      <c r="J3275" s="1" t="s">
        <v>260</v>
      </c>
      <c r="K3275" s="1" t="s">
        <v>362</v>
      </c>
    </row>
    <row r="3276" spans="1:11" x14ac:dyDescent="0.2">
      <c r="A3276" s="6" t="str">
        <f>INDEX(UF_acronyms!$A$1:$C$28,MATCH(B3276,UF_acronyms!$C$1:$C$28,0),2)</f>
        <v>SP</v>
      </c>
      <c r="B3276" s="1" t="s">
        <v>7309</v>
      </c>
      <c r="C3276" s="1" t="s">
        <v>7326</v>
      </c>
      <c r="D3276" s="1" t="s">
        <v>7327</v>
      </c>
      <c r="E3276" s="11">
        <v>126356</v>
      </c>
      <c r="F3276" s="6" t="str">
        <f>CONCATENATE(tb_SVI[[#This Row],[Nome Município]],"/",tb_SVI[[#This Row],[UF]])</f>
        <v>Jandira/SP</v>
      </c>
      <c r="G3276" s="1" t="s">
        <v>18</v>
      </c>
      <c r="H3276" s="1" t="s">
        <v>286</v>
      </c>
      <c r="I3276" s="1" t="s">
        <v>460</v>
      </c>
      <c r="J3276" s="1" t="s">
        <v>795</v>
      </c>
      <c r="K3276" s="1" t="s">
        <v>168</v>
      </c>
    </row>
    <row r="3277" spans="1:11" x14ac:dyDescent="0.2">
      <c r="A3277" s="6" t="str">
        <f>INDEX(UF_acronyms!$A$1:$C$28,MATCH(B3277,UF_acronyms!$C$1:$C$28,0),2)</f>
        <v>SP</v>
      </c>
      <c r="B3277" s="1" t="s">
        <v>7309</v>
      </c>
      <c r="C3277" s="1" t="s">
        <v>7328</v>
      </c>
      <c r="D3277" s="1" t="s">
        <v>7329</v>
      </c>
      <c r="E3277" s="11">
        <v>31646</v>
      </c>
      <c r="F3277" s="6" t="str">
        <f>CONCATENATE(tb_SVI[[#This Row],[Nome Município]],"/",tb_SVI[[#This Row],[UF]])</f>
        <v>Juquitiba/SP</v>
      </c>
      <c r="G3277" s="1" t="s">
        <v>18</v>
      </c>
      <c r="H3277" s="1" t="s">
        <v>200</v>
      </c>
      <c r="I3277" s="1" t="s">
        <v>867</v>
      </c>
      <c r="J3277" s="1" t="s">
        <v>51</v>
      </c>
      <c r="K3277" s="1" t="s">
        <v>319</v>
      </c>
    </row>
    <row r="3278" spans="1:11" x14ac:dyDescent="0.2">
      <c r="A3278" s="6" t="str">
        <f>INDEX(UF_acronyms!$A$1:$C$28,MATCH(B3278,UF_acronyms!$C$1:$C$28,0),2)</f>
        <v>SP</v>
      </c>
      <c r="B3278" s="1" t="s">
        <v>7309</v>
      </c>
      <c r="C3278" s="1" t="s">
        <v>7330</v>
      </c>
      <c r="D3278" s="1" t="s">
        <v>7331</v>
      </c>
      <c r="E3278" s="11">
        <v>101937</v>
      </c>
      <c r="F3278" s="6" t="str">
        <f>CONCATENATE(tb_SVI[[#This Row],[Nome Município]],"/",tb_SVI[[#This Row],[UF]])</f>
        <v>Mairiporã/SP</v>
      </c>
      <c r="G3278" s="1" t="s">
        <v>18</v>
      </c>
      <c r="H3278" s="1" t="s">
        <v>1478</v>
      </c>
      <c r="I3278" s="1" t="s">
        <v>399</v>
      </c>
      <c r="J3278" s="1" t="s">
        <v>316</v>
      </c>
      <c r="K3278" s="1" t="s">
        <v>2691</v>
      </c>
    </row>
    <row r="3279" spans="1:11" x14ac:dyDescent="0.2">
      <c r="A3279" s="6" t="str">
        <f>INDEX(UF_acronyms!$A$1:$C$28,MATCH(B3279,UF_acronyms!$C$1:$C$28,0),2)</f>
        <v>SP</v>
      </c>
      <c r="B3279" s="1" t="s">
        <v>7309</v>
      </c>
      <c r="C3279" s="1" t="s">
        <v>7332</v>
      </c>
      <c r="D3279" s="1" t="s">
        <v>7333</v>
      </c>
      <c r="E3279" s="11">
        <v>477552</v>
      </c>
      <c r="F3279" s="6" t="str">
        <f>CONCATENATE(tb_SVI[[#This Row],[Nome Município]],"/",tb_SVI[[#This Row],[UF]])</f>
        <v>Mauá/SP</v>
      </c>
      <c r="G3279" s="1" t="s">
        <v>18</v>
      </c>
      <c r="H3279" s="1" t="s">
        <v>529</v>
      </c>
      <c r="I3279" s="1" t="s">
        <v>371</v>
      </c>
      <c r="J3279" s="1" t="s">
        <v>390</v>
      </c>
      <c r="K3279" s="1" t="s">
        <v>392</v>
      </c>
    </row>
    <row r="3280" spans="1:11" x14ac:dyDescent="0.2">
      <c r="A3280" s="6" t="str">
        <f>INDEX(UF_acronyms!$A$1:$C$28,MATCH(B3280,UF_acronyms!$C$1:$C$28,0),2)</f>
        <v>SP</v>
      </c>
      <c r="B3280" s="1" t="s">
        <v>7309</v>
      </c>
      <c r="C3280" s="1" t="s">
        <v>7334</v>
      </c>
      <c r="D3280" s="1" t="s">
        <v>7335</v>
      </c>
      <c r="E3280" s="11">
        <v>450785</v>
      </c>
      <c r="F3280" s="6" t="str">
        <f>CONCATENATE(tb_SVI[[#This Row],[Nome Município]],"/",tb_SVI[[#This Row],[UF]])</f>
        <v>Mogi das Cruzes/SP</v>
      </c>
      <c r="G3280" s="1" t="s">
        <v>18</v>
      </c>
      <c r="H3280" s="1" t="s">
        <v>1413</v>
      </c>
      <c r="I3280" s="1" t="s">
        <v>248</v>
      </c>
      <c r="J3280" s="1" t="s">
        <v>1460</v>
      </c>
      <c r="K3280" s="1" t="s">
        <v>1792</v>
      </c>
    </row>
    <row r="3281" spans="1:11" x14ac:dyDescent="0.2">
      <c r="A3281" s="6" t="str">
        <f>INDEX(UF_acronyms!$A$1:$C$28,MATCH(B3281,UF_acronyms!$C$1:$C$28,0),2)</f>
        <v>SP</v>
      </c>
      <c r="B3281" s="1" t="s">
        <v>7309</v>
      </c>
      <c r="C3281" s="1" t="s">
        <v>7336</v>
      </c>
      <c r="D3281" s="1" t="s">
        <v>7337</v>
      </c>
      <c r="E3281" s="11">
        <v>699944</v>
      </c>
      <c r="F3281" s="6" t="str">
        <f>CONCATENATE(tb_SVI[[#This Row],[Nome Município]],"/",tb_SVI[[#This Row],[UF]])</f>
        <v>Osasco/SP</v>
      </c>
      <c r="G3281" s="1" t="s">
        <v>18</v>
      </c>
      <c r="H3281" s="1" t="s">
        <v>145</v>
      </c>
      <c r="I3281" s="1" t="s">
        <v>293</v>
      </c>
      <c r="J3281" s="1" t="s">
        <v>2213</v>
      </c>
      <c r="K3281" s="1" t="s">
        <v>2441</v>
      </c>
    </row>
    <row r="3282" spans="1:11" x14ac:dyDescent="0.2">
      <c r="A3282" s="6" t="str">
        <f>INDEX(UF_acronyms!$A$1:$C$28,MATCH(B3282,UF_acronyms!$C$1:$C$28,0),2)</f>
        <v>SP</v>
      </c>
      <c r="B3282" s="1" t="s">
        <v>7309</v>
      </c>
      <c r="C3282" s="1" t="s">
        <v>7338</v>
      </c>
      <c r="D3282" s="1" t="s">
        <v>7339</v>
      </c>
      <c r="E3282" s="11">
        <v>19178</v>
      </c>
      <c r="F3282" s="6" t="str">
        <f>CONCATENATE(tb_SVI[[#This Row],[Nome Município]],"/",tb_SVI[[#This Row],[UF]])</f>
        <v>Pirapora do Bom Jesus/SP</v>
      </c>
      <c r="G3282" s="1" t="s">
        <v>18</v>
      </c>
      <c r="H3282" s="1" t="s">
        <v>1537</v>
      </c>
      <c r="I3282" s="1" t="s">
        <v>31</v>
      </c>
      <c r="J3282" s="1" t="s">
        <v>187</v>
      </c>
      <c r="K3282" s="1" t="s">
        <v>283</v>
      </c>
    </row>
    <row r="3283" spans="1:11" x14ac:dyDescent="0.2">
      <c r="A3283" s="6" t="str">
        <f>INDEX(UF_acronyms!$A$1:$C$28,MATCH(B3283,UF_acronyms!$C$1:$C$28,0),2)</f>
        <v>SP</v>
      </c>
      <c r="B3283" s="1" t="s">
        <v>7309</v>
      </c>
      <c r="C3283" s="1" t="s">
        <v>7340</v>
      </c>
      <c r="D3283" s="1" t="s">
        <v>7341</v>
      </c>
      <c r="E3283" s="11">
        <v>118349</v>
      </c>
      <c r="F3283" s="6" t="str">
        <f>CONCATENATE(tb_SVI[[#This Row],[Nome Município]],"/",tb_SVI[[#This Row],[UF]])</f>
        <v>Poá/SP</v>
      </c>
      <c r="G3283" s="1" t="s">
        <v>18</v>
      </c>
      <c r="H3283" s="1" t="s">
        <v>512</v>
      </c>
      <c r="I3283" s="1" t="s">
        <v>126</v>
      </c>
      <c r="J3283" s="1" t="s">
        <v>364</v>
      </c>
      <c r="K3283" s="1" t="s">
        <v>360</v>
      </c>
    </row>
    <row r="3284" spans="1:11" x14ac:dyDescent="0.2">
      <c r="A3284" s="6" t="str">
        <f>INDEX(UF_acronyms!$A$1:$C$28,MATCH(B3284,UF_acronyms!$C$1:$C$28,0),2)</f>
        <v>SP</v>
      </c>
      <c r="B3284" s="1" t="s">
        <v>7309</v>
      </c>
      <c r="C3284" s="1" t="s">
        <v>7342</v>
      </c>
      <c r="D3284" s="1" t="s">
        <v>7343</v>
      </c>
      <c r="E3284" s="11">
        <v>124159</v>
      </c>
      <c r="F3284" s="6" t="str">
        <f>CONCATENATE(tb_SVI[[#This Row],[Nome Município]],"/",tb_SVI[[#This Row],[UF]])</f>
        <v>Ribeirão Pires/SP</v>
      </c>
      <c r="G3284" s="1" t="s">
        <v>18</v>
      </c>
      <c r="H3284" s="1" t="s">
        <v>1413</v>
      </c>
      <c r="I3284" s="1" t="s">
        <v>270</v>
      </c>
      <c r="J3284" s="1" t="s">
        <v>1562</v>
      </c>
      <c r="K3284" s="1" t="s">
        <v>1079</v>
      </c>
    </row>
    <row r="3285" spans="1:11" x14ac:dyDescent="0.2">
      <c r="A3285" s="6" t="str">
        <f>INDEX(UF_acronyms!$A$1:$C$28,MATCH(B3285,UF_acronyms!$C$1:$C$28,0),2)</f>
        <v>SP</v>
      </c>
      <c r="B3285" s="1" t="s">
        <v>7309</v>
      </c>
      <c r="C3285" s="1" t="s">
        <v>7344</v>
      </c>
      <c r="D3285" s="1" t="s">
        <v>7345</v>
      </c>
      <c r="E3285" s="11">
        <v>51436</v>
      </c>
      <c r="F3285" s="6" t="str">
        <f>CONCATENATE(tb_SVI[[#This Row],[Nome Município]],"/",tb_SVI[[#This Row],[UF]])</f>
        <v>Rio Grande da Serra/SP</v>
      </c>
      <c r="G3285" s="1" t="s">
        <v>18</v>
      </c>
      <c r="H3285" s="1" t="s">
        <v>1283</v>
      </c>
      <c r="I3285" s="1" t="s">
        <v>256</v>
      </c>
      <c r="J3285" s="1" t="s">
        <v>390</v>
      </c>
      <c r="K3285" s="1" t="s">
        <v>531</v>
      </c>
    </row>
    <row r="3286" spans="1:11" x14ac:dyDescent="0.2">
      <c r="A3286" s="6" t="str">
        <f>INDEX(UF_acronyms!$A$1:$C$28,MATCH(B3286,UF_acronyms!$C$1:$C$28,0),2)</f>
        <v>SP</v>
      </c>
      <c r="B3286" s="1" t="s">
        <v>7309</v>
      </c>
      <c r="C3286" s="1" t="s">
        <v>7346</v>
      </c>
      <c r="D3286" s="1" t="s">
        <v>7347</v>
      </c>
      <c r="E3286" s="11">
        <v>17252</v>
      </c>
      <c r="F3286" s="6" t="str">
        <f>CONCATENATE(tb_SVI[[#This Row],[Nome Município]],"/",tb_SVI[[#This Row],[UF]])</f>
        <v>Salesópolis/SP</v>
      </c>
      <c r="G3286" s="1" t="s">
        <v>18</v>
      </c>
      <c r="H3286" s="1" t="s">
        <v>937</v>
      </c>
      <c r="I3286" s="1" t="s">
        <v>1142</v>
      </c>
      <c r="J3286" s="1" t="s">
        <v>2524</v>
      </c>
      <c r="K3286" s="1" t="s">
        <v>1348</v>
      </c>
    </row>
    <row r="3287" spans="1:11" x14ac:dyDescent="0.2">
      <c r="A3287" s="6" t="str">
        <f>INDEX(UF_acronyms!$A$1:$C$28,MATCH(B3287,UF_acronyms!$C$1:$C$28,0),2)</f>
        <v>SP</v>
      </c>
      <c r="B3287" s="1" t="s">
        <v>7309</v>
      </c>
      <c r="C3287" s="1" t="s">
        <v>7348</v>
      </c>
      <c r="D3287" s="1" t="s">
        <v>7349</v>
      </c>
      <c r="E3287" s="11">
        <v>57966</v>
      </c>
      <c r="F3287" s="6" t="str">
        <f>CONCATENATE(tb_SVI[[#This Row],[Nome Município]],"/",tb_SVI[[#This Row],[UF]])</f>
        <v>Santa Isabel/SP</v>
      </c>
      <c r="G3287" s="1" t="s">
        <v>18</v>
      </c>
      <c r="H3287" s="1" t="s">
        <v>40</v>
      </c>
      <c r="I3287" s="1" t="s">
        <v>48</v>
      </c>
      <c r="J3287" s="1" t="s">
        <v>812</v>
      </c>
      <c r="K3287" s="1" t="s">
        <v>1012</v>
      </c>
    </row>
    <row r="3288" spans="1:11" x14ac:dyDescent="0.2">
      <c r="A3288" s="6" t="str">
        <f>INDEX(UF_acronyms!$A$1:$C$28,MATCH(B3288,UF_acronyms!$C$1:$C$28,0),2)</f>
        <v>SP</v>
      </c>
      <c r="B3288" s="1" t="s">
        <v>7309</v>
      </c>
      <c r="C3288" s="1" t="s">
        <v>7350</v>
      </c>
      <c r="D3288" s="1" t="s">
        <v>7351</v>
      </c>
      <c r="E3288" s="11">
        <v>142301</v>
      </c>
      <c r="F3288" s="6" t="str">
        <f>CONCATENATE(tb_SVI[[#This Row],[Nome Município]],"/",tb_SVI[[#This Row],[UF]])</f>
        <v>Santana de Parnaíba/SP</v>
      </c>
      <c r="G3288" s="1" t="s">
        <v>18</v>
      </c>
      <c r="H3288" s="1" t="s">
        <v>512</v>
      </c>
      <c r="I3288" s="1" t="s">
        <v>863</v>
      </c>
      <c r="J3288" s="1" t="s">
        <v>268</v>
      </c>
      <c r="K3288" s="1" t="s">
        <v>1389</v>
      </c>
    </row>
    <row r="3289" spans="1:11" x14ac:dyDescent="0.2">
      <c r="A3289" s="6" t="str">
        <f>INDEX(UF_acronyms!$A$1:$C$28,MATCH(B3289,UF_acronyms!$C$1:$C$28,0),2)</f>
        <v>SP</v>
      </c>
      <c r="B3289" s="1" t="s">
        <v>7309</v>
      </c>
      <c r="C3289" s="1" t="s">
        <v>7352</v>
      </c>
      <c r="D3289" s="1" t="s">
        <v>3590</v>
      </c>
      <c r="E3289" s="11">
        <v>721368</v>
      </c>
      <c r="F3289" s="6" t="str">
        <f>CONCATENATE(tb_SVI[[#This Row],[Nome Município]],"/",tb_SVI[[#This Row],[UF]])</f>
        <v>Santo André/SP</v>
      </c>
      <c r="G3289" s="1" t="s">
        <v>18</v>
      </c>
      <c r="H3289" s="1" t="s">
        <v>390</v>
      </c>
      <c r="I3289" s="1" t="s">
        <v>412</v>
      </c>
      <c r="J3289" s="1" t="s">
        <v>254</v>
      </c>
      <c r="K3289" s="1" t="s">
        <v>1389</v>
      </c>
    </row>
    <row r="3290" spans="1:11" x14ac:dyDescent="0.2">
      <c r="A3290" s="6" t="str">
        <f>INDEX(UF_acronyms!$A$1:$C$28,MATCH(B3290,UF_acronyms!$C$1:$C$28,0),2)</f>
        <v>SP</v>
      </c>
      <c r="B3290" s="1" t="s">
        <v>7309</v>
      </c>
      <c r="C3290" s="1" t="s">
        <v>7353</v>
      </c>
      <c r="D3290" s="1" t="s">
        <v>7354</v>
      </c>
      <c r="E3290" s="11">
        <v>300559</v>
      </c>
      <c r="F3290" s="6" t="str">
        <f>CONCATENATE(tb_SVI[[#This Row],[Nome Município]],"/",tb_SVI[[#This Row],[UF]])</f>
        <v>Suzano/SP</v>
      </c>
      <c r="G3290" s="1" t="s">
        <v>18</v>
      </c>
      <c r="H3290" s="1" t="s">
        <v>32</v>
      </c>
      <c r="I3290" s="1" t="s">
        <v>1233</v>
      </c>
      <c r="J3290" s="1" t="s">
        <v>2213</v>
      </c>
      <c r="K3290" s="1" t="s">
        <v>286</v>
      </c>
    </row>
    <row r="3291" spans="1:11" x14ac:dyDescent="0.2">
      <c r="A3291" s="6" t="str">
        <f>INDEX(UF_acronyms!$A$1:$C$28,MATCH(B3291,UF_acronyms!$C$1:$C$28,0),2)</f>
        <v>SP</v>
      </c>
      <c r="B3291" s="1" t="s">
        <v>7309</v>
      </c>
      <c r="C3291" s="1" t="s">
        <v>7355</v>
      </c>
      <c r="D3291" s="1" t="s">
        <v>7356</v>
      </c>
      <c r="E3291" s="11">
        <v>844483</v>
      </c>
      <c r="F3291" s="6" t="str">
        <f>CONCATENATE(tb_SVI[[#This Row],[Nome Município]],"/",tb_SVI[[#This Row],[UF]])</f>
        <v>São Bernardo do Campo/SP</v>
      </c>
      <c r="G3291" s="1" t="s">
        <v>18</v>
      </c>
      <c r="H3291" s="1" t="s">
        <v>1339</v>
      </c>
      <c r="I3291" s="1" t="s">
        <v>1142</v>
      </c>
      <c r="J3291" s="1" t="s">
        <v>2169</v>
      </c>
      <c r="K3291" s="1" t="s">
        <v>2216</v>
      </c>
    </row>
    <row r="3292" spans="1:11" x14ac:dyDescent="0.2">
      <c r="A3292" s="6" t="str">
        <f>INDEX(UF_acronyms!$A$1:$C$28,MATCH(B3292,UF_acronyms!$C$1:$C$28,0),2)</f>
        <v>SP</v>
      </c>
      <c r="B3292" s="1" t="s">
        <v>7309</v>
      </c>
      <c r="C3292" s="1" t="s">
        <v>7357</v>
      </c>
      <c r="D3292" s="1" t="s">
        <v>7358</v>
      </c>
      <c r="E3292" s="11">
        <v>161957</v>
      </c>
      <c r="F3292" s="6" t="str">
        <f>CONCATENATE(tb_SVI[[#This Row],[Nome Município]],"/",tb_SVI[[#This Row],[UF]])</f>
        <v>São Caetano do Sul/SP</v>
      </c>
      <c r="G3292" s="1" t="s">
        <v>18</v>
      </c>
      <c r="H3292" s="1" t="s">
        <v>2208</v>
      </c>
      <c r="I3292" s="1" t="s">
        <v>142</v>
      </c>
      <c r="J3292" s="1" t="s">
        <v>2754</v>
      </c>
      <c r="K3292" s="1" t="s">
        <v>2470</v>
      </c>
    </row>
    <row r="3293" spans="1:11" x14ac:dyDescent="0.2">
      <c r="A3293" s="6" t="str">
        <f>INDEX(UF_acronyms!$A$1:$C$28,MATCH(B3293,UF_acronyms!$C$1:$C$28,0),2)</f>
        <v>SP</v>
      </c>
      <c r="B3293" s="1" t="s">
        <v>7309</v>
      </c>
      <c r="C3293" s="1" t="s">
        <v>7359</v>
      </c>
      <c r="D3293" s="1" t="s">
        <v>7360</v>
      </c>
      <c r="E3293" s="11">
        <v>15978</v>
      </c>
      <c r="F3293" s="6" t="str">
        <f>CONCATENATE(tb_SVI[[#This Row],[Nome Município]],"/",tb_SVI[[#This Row],[UF]])</f>
        <v>São Lourenço da Serra/SP</v>
      </c>
      <c r="G3293" s="1" t="s">
        <v>18</v>
      </c>
      <c r="H3293" s="1" t="s">
        <v>280</v>
      </c>
      <c r="I3293" s="1" t="s">
        <v>1562</v>
      </c>
      <c r="J3293" s="1" t="s">
        <v>1491</v>
      </c>
      <c r="K3293" s="1" t="s">
        <v>54</v>
      </c>
    </row>
    <row r="3294" spans="1:11" x14ac:dyDescent="0.2">
      <c r="A3294" s="6" t="str">
        <f>INDEX(UF_acronyms!$A$1:$C$28,MATCH(B3294,UF_acronyms!$C$1:$C$28,0),2)</f>
        <v>SP</v>
      </c>
      <c r="B3294" s="1" t="s">
        <v>7309</v>
      </c>
      <c r="C3294" s="1" t="s">
        <v>7361</v>
      </c>
      <c r="D3294" s="1" t="s">
        <v>7309</v>
      </c>
      <c r="E3294" s="11">
        <v>12325232</v>
      </c>
      <c r="F3294" s="6" t="str">
        <f>CONCATENATE(tb_SVI[[#This Row],[Nome Município]],"/",tb_SVI[[#This Row],[UF]])</f>
        <v>São Paulo/SP</v>
      </c>
      <c r="G3294" s="1" t="s">
        <v>18</v>
      </c>
      <c r="H3294" s="1" t="s">
        <v>294</v>
      </c>
      <c r="I3294" s="1" t="s">
        <v>371</v>
      </c>
      <c r="J3294" s="1" t="s">
        <v>2262</v>
      </c>
      <c r="K3294" s="1" t="s">
        <v>201</v>
      </c>
    </row>
    <row r="3295" spans="1:11" x14ac:dyDescent="0.2">
      <c r="A3295" s="6" t="str">
        <f>INDEX(UF_acronyms!$A$1:$C$28,MATCH(B3295,UF_acronyms!$C$1:$C$28,0),2)</f>
        <v>SP</v>
      </c>
      <c r="B3295" s="1" t="s">
        <v>7309</v>
      </c>
      <c r="C3295" s="1" t="s">
        <v>7362</v>
      </c>
      <c r="D3295" s="1" t="s">
        <v>7363</v>
      </c>
      <c r="E3295" s="11">
        <v>293652</v>
      </c>
      <c r="F3295" s="6" t="str">
        <f>CONCATENATE(tb_SVI[[#This Row],[Nome Município]],"/",tb_SVI[[#This Row],[UF]])</f>
        <v>Taboão da Serra/SP</v>
      </c>
      <c r="G3295" s="1" t="s">
        <v>18</v>
      </c>
      <c r="H3295" s="1" t="s">
        <v>695</v>
      </c>
      <c r="I3295" s="1" t="s">
        <v>894</v>
      </c>
      <c r="J3295" s="1" t="s">
        <v>1432</v>
      </c>
      <c r="K3295" s="1" t="s">
        <v>1389</v>
      </c>
    </row>
    <row r="3296" spans="1:11" x14ac:dyDescent="0.2">
      <c r="A3296" s="6" t="str">
        <f>INDEX(UF_acronyms!$A$1:$C$28,MATCH(B3296,UF_acronyms!$C$1:$C$28,0),2)</f>
        <v>SP</v>
      </c>
      <c r="B3296" s="1" t="s">
        <v>7309</v>
      </c>
      <c r="C3296" s="1" t="s">
        <v>7364</v>
      </c>
      <c r="D3296" s="1" t="s">
        <v>7365</v>
      </c>
      <c r="E3296" s="11">
        <v>53468</v>
      </c>
      <c r="F3296" s="6" t="str">
        <f>CONCATENATE(tb_SVI[[#This Row],[Nome Município]],"/",tb_SVI[[#This Row],[UF]])</f>
        <v>Vargem Grande Paulista/SP</v>
      </c>
      <c r="G3296" s="1" t="s">
        <v>18</v>
      </c>
      <c r="H3296" s="1" t="s">
        <v>1904</v>
      </c>
      <c r="I3296" s="1" t="s">
        <v>268</v>
      </c>
      <c r="J3296" s="1" t="s">
        <v>833</v>
      </c>
      <c r="K3296" s="1" t="s">
        <v>2112</v>
      </c>
    </row>
    <row r="3297" spans="1:11" x14ac:dyDescent="0.2">
      <c r="A3297" s="6" t="str">
        <f>INDEX(UF_acronyms!$A$1:$C$28,MATCH(B3297,UF_acronyms!$C$1:$C$28,0),2)</f>
        <v>SP</v>
      </c>
      <c r="B3297" s="1" t="s">
        <v>7309</v>
      </c>
      <c r="C3297" s="1" t="s">
        <v>7366</v>
      </c>
      <c r="D3297" s="1" t="s">
        <v>3455</v>
      </c>
      <c r="E3297" s="11">
        <v>36185</v>
      </c>
      <c r="F3297" s="6" t="str">
        <f>CONCATENATE(tb_SVI[[#This Row],[Nome Município]],"/",tb_SVI[[#This Row],[UF]])</f>
        <v>Aparecida/SP</v>
      </c>
      <c r="G3297" s="1" t="s">
        <v>18</v>
      </c>
      <c r="H3297" s="1" t="s">
        <v>834</v>
      </c>
      <c r="I3297" s="1" t="s">
        <v>162</v>
      </c>
      <c r="J3297" s="1" t="s">
        <v>1511</v>
      </c>
      <c r="K3297" s="1" t="s">
        <v>1432</v>
      </c>
    </row>
    <row r="3298" spans="1:11" x14ac:dyDescent="0.2">
      <c r="A3298" s="6" t="str">
        <f>INDEX(UF_acronyms!$A$1:$C$28,MATCH(B3298,UF_acronyms!$C$1:$C$28,0),2)</f>
        <v>SP</v>
      </c>
      <c r="B3298" s="1" t="s">
        <v>7309</v>
      </c>
      <c r="C3298" s="1" t="s">
        <v>7367</v>
      </c>
      <c r="D3298" s="1" t="s">
        <v>7368</v>
      </c>
      <c r="E3298" s="11">
        <v>2460</v>
      </c>
      <c r="F3298" s="6" t="str">
        <f>CONCATENATE(tb_SVI[[#This Row],[Nome Município]],"/",tb_SVI[[#This Row],[UF]])</f>
        <v>Arapeí/SP</v>
      </c>
      <c r="G3298" s="1" t="s">
        <v>18</v>
      </c>
      <c r="H3298" s="1" t="s">
        <v>1577</v>
      </c>
      <c r="I3298" s="1" t="s">
        <v>5062</v>
      </c>
      <c r="J3298" s="1" t="s">
        <v>176</v>
      </c>
      <c r="K3298" s="1" t="s">
        <v>294</v>
      </c>
    </row>
    <row r="3299" spans="1:11" x14ac:dyDescent="0.2">
      <c r="A3299" s="6" t="str">
        <f>INDEX(UF_acronyms!$A$1:$C$28,MATCH(B3299,UF_acronyms!$C$1:$C$28,0),2)</f>
        <v>SP</v>
      </c>
      <c r="B3299" s="1" t="s">
        <v>7309</v>
      </c>
      <c r="C3299" s="1" t="s">
        <v>7369</v>
      </c>
      <c r="D3299" s="1" t="s">
        <v>7370</v>
      </c>
      <c r="E3299" s="11">
        <v>3896</v>
      </c>
      <c r="F3299" s="6" t="str">
        <f>CONCATENATE(tb_SVI[[#This Row],[Nome Município]],"/",tb_SVI[[#This Row],[UF]])</f>
        <v>Areias/SP</v>
      </c>
      <c r="G3299" s="1" t="s">
        <v>18</v>
      </c>
      <c r="H3299" s="1" t="s">
        <v>1267</v>
      </c>
      <c r="I3299" s="1" t="s">
        <v>3286</v>
      </c>
      <c r="J3299" s="1" t="s">
        <v>21</v>
      </c>
      <c r="K3299" s="1" t="s">
        <v>798</v>
      </c>
    </row>
    <row r="3300" spans="1:11" x14ac:dyDescent="0.2">
      <c r="A3300" s="6" t="str">
        <f>INDEX(UF_acronyms!$A$1:$C$28,MATCH(B3300,UF_acronyms!$C$1:$C$28,0),2)</f>
        <v>SP</v>
      </c>
      <c r="B3300" s="1" t="s">
        <v>7309</v>
      </c>
      <c r="C3300" s="1" t="s">
        <v>7371</v>
      </c>
      <c r="D3300" s="1" t="s">
        <v>7372</v>
      </c>
      <c r="E3300" s="11">
        <v>10993</v>
      </c>
      <c r="F3300" s="6" t="str">
        <f>CONCATENATE(tb_SVI[[#This Row],[Nome Município]],"/",tb_SVI[[#This Row],[UF]])</f>
        <v>Bananal/SP</v>
      </c>
      <c r="G3300" s="1" t="s">
        <v>18</v>
      </c>
      <c r="H3300" s="1" t="s">
        <v>1463</v>
      </c>
      <c r="I3300" s="1" t="s">
        <v>1381</v>
      </c>
      <c r="J3300" s="1" t="s">
        <v>31</v>
      </c>
      <c r="K3300" s="1" t="s">
        <v>529</v>
      </c>
    </row>
    <row r="3301" spans="1:11" x14ac:dyDescent="0.2">
      <c r="A3301" s="6" t="str">
        <f>INDEX(UF_acronyms!$A$1:$C$28,MATCH(B3301,UF_acronyms!$C$1:$C$28,0),2)</f>
        <v>SP</v>
      </c>
      <c r="B3301" s="1" t="s">
        <v>7309</v>
      </c>
      <c r="C3301" s="1" t="s">
        <v>7373</v>
      </c>
      <c r="D3301" s="1" t="s">
        <v>7374</v>
      </c>
      <c r="E3301" s="11">
        <v>33581</v>
      </c>
      <c r="F3301" s="6" t="str">
        <f>CONCATENATE(tb_SVI[[#This Row],[Nome Município]],"/",tb_SVI[[#This Row],[UF]])</f>
        <v>Cachoeira Paulista/SP</v>
      </c>
      <c r="G3301" s="1" t="s">
        <v>18</v>
      </c>
      <c r="H3301" s="1" t="s">
        <v>2337</v>
      </c>
      <c r="I3301" s="1" t="s">
        <v>5563</v>
      </c>
      <c r="J3301" s="1" t="s">
        <v>1469</v>
      </c>
      <c r="K3301" s="1" t="s">
        <v>2671</v>
      </c>
    </row>
    <row r="3302" spans="1:11" x14ac:dyDescent="0.2">
      <c r="A3302" s="6" t="str">
        <f>INDEX(UF_acronyms!$A$1:$C$28,MATCH(B3302,UF_acronyms!$C$1:$C$28,0),2)</f>
        <v>SP</v>
      </c>
      <c r="B3302" s="1" t="s">
        <v>7309</v>
      </c>
      <c r="C3302" s="1" t="s">
        <v>7375</v>
      </c>
      <c r="D3302" s="1" t="s">
        <v>7376</v>
      </c>
      <c r="E3302" s="11">
        <v>52405</v>
      </c>
      <c r="F3302" s="6" t="str">
        <f>CONCATENATE(tb_SVI[[#This Row],[Nome Município]],"/",tb_SVI[[#This Row],[UF]])</f>
        <v>Campos do Jordão/SP</v>
      </c>
      <c r="G3302" s="1" t="s">
        <v>18</v>
      </c>
      <c r="H3302" s="1" t="s">
        <v>1365</v>
      </c>
      <c r="I3302" s="1" t="s">
        <v>360</v>
      </c>
      <c r="J3302" s="1" t="s">
        <v>2034</v>
      </c>
      <c r="K3302" s="1" t="s">
        <v>65</v>
      </c>
    </row>
    <row r="3303" spans="1:11" x14ac:dyDescent="0.2">
      <c r="A3303" s="6" t="str">
        <f>INDEX(UF_acronyms!$A$1:$C$28,MATCH(B3303,UF_acronyms!$C$1:$C$28,0),2)</f>
        <v>SP</v>
      </c>
      <c r="B3303" s="1" t="s">
        <v>7309</v>
      </c>
      <c r="C3303" s="1" t="s">
        <v>7377</v>
      </c>
      <c r="D3303" s="1" t="s">
        <v>7378</v>
      </c>
      <c r="E3303" s="11">
        <v>5204</v>
      </c>
      <c r="F3303" s="6" t="str">
        <f>CONCATENATE(tb_SVI[[#This Row],[Nome Município]],"/",tb_SVI[[#This Row],[UF]])</f>
        <v>Canas/SP</v>
      </c>
      <c r="G3303" s="1" t="s">
        <v>18</v>
      </c>
      <c r="H3303" s="1" t="s">
        <v>161</v>
      </c>
      <c r="I3303" s="1" t="s">
        <v>1414</v>
      </c>
      <c r="J3303" s="1" t="s">
        <v>398</v>
      </c>
      <c r="K3303" s="1" t="s">
        <v>691</v>
      </c>
    </row>
    <row r="3304" spans="1:11" x14ac:dyDescent="0.2">
      <c r="A3304" s="6" t="str">
        <f>INDEX(UF_acronyms!$A$1:$C$28,MATCH(B3304,UF_acronyms!$C$1:$C$28,0),2)</f>
        <v>SP</v>
      </c>
      <c r="B3304" s="1" t="s">
        <v>7309</v>
      </c>
      <c r="C3304" s="1" t="s">
        <v>7379</v>
      </c>
      <c r="D3304" s="1" t="s">
        <v>7380</v>
      </c>
      <c r="E3304" s="11">
        <v>123389</v>
      </c>
      <c r="F3304" s="6" t="str">
        <f>CONCATENATE(tb_SVI[[#This Row],[Nome Município]],"/",tb_SVI[[#This Row],[UF]])</f>
        <v>Caraguatatuba/SP</v>
      </c>
      <c r="G3304" s="1" t="s">
        <v>18</v>
      </c>
      <c r="H3304" s="1" t="s">
        <v>2691</v>
      </c>
      <c r="I3304" s="1" t="s">
        <v>2713</v>
      </c>
      <c r="J3304" s="1" t="s">
        <v>785</v>
      </c>
      <c r="K3304" s="1" t="s">
        <v>450</v>
      </c>
    </row>
    <row r="3305" spans="1:11" x14ac:dyDescent="0.2">
      <c r="A3305" s="6" t="str">
        <f>INDEX(UF_acronyms!$A$1:$C$28,MATCH(B3305,UF_acronyms!$C$1:$C$28,0),2)</f>
        <v>SP</v>
      </c>
      <c r="B3305" s="1" t="s">
        <v>7309</v>
      </c>
      <c r="C3305" s="1" t="s">
        <v>7381</v>
      </c>
      <c r="D3305" s="1" t="s">
        <v>7382</v>
      </c>
      <c r="E3305" s="11">
        <v>95018</v>
      </c>
      <c r="F3305" s="6" t="str">
        <f>CONCATENATE(tb_SVI[[#This Row],[Nome Município]],"/",tb_SVI[[#This Row],[UF]])</f>
        <v>Caçapava/SP</v>
      </c>
      <c r="G3305" s="1" t="s">
        <v>18</v>
      </c>
      <c r="H3305" s="1" t="s">
        <v>2208</v>
      </c>
      <c r="I3305" s="1" t="s">
        <v>4027</v>
      </c>
      <c r="J3305" s="1" t="s">
        <v>783</v>
      </c>
      <c r="K3305" s="1" t="s">
        <v>1664</v>
      </c>
    </row>
    <row r="3306" spans="1:11" x14ac:dyDescent="0.2">
      <c r="A3306" s="6" t="str">
        <f>INDEX(UF_acronyms!$A$1:$C$28,MATCH(B3306,UF_acronyms!$C$1:$C$28,0),2)</f>
        <v>SP</v>
      </c>
      <c r="B3306" s="1" t="s">
        <v>7309</v>
      </c>
      <c r="C3306" s="1" t="s">
        <v>7383</v>
      </c>
      <c r="D3306" s="1" t="s">
        <v>7384</v>
      </c>
      <c r="E3306" s="11">
        <v>82571</v>
      </c>
      <c r="F3306" s="6" t="str">
        <f>CONCATENATE(tb_SVI[[#This Row],[Nome Município]],"/",tb_SVI[[#This Row],[UF]])</f>
        <v>Cruzeiro/SP</v>
      </c>
      <c r="G3306" s="1" t="s">
        <v>18</v>
      </c>
      <c r="H3306" s="1" t="s">
        <v>93</v>
      </c>
      <c r="I3306" s="1" t="s">
        <v>2276</v>
      </c>
      <c r="J3306" s="1" t="s">
        <v>134</v>
      </c>
      <c r="K3306" s="1" t="s">
        <v>1413</v>
      </c>
    </row>
    <row r="3307" spans="1:11" x14ac:dyDescent="0.2">
      <c r="A3307" s="6" t="str">
        <f>INDEX(UF_acronyms!$A$1:$C$28,MATCH(B3307,UF_acronyms!$C$1:$C$28,0),2)</f>
        <v>SP</v>
      </c>
      <c r="B3307" s="1" t="s">
        <v>7309</v>
      </c>
      <c r="C3307" s="1" t="s">
        <v>7385</v>
      </c>
      <c r="D3307" s="1" t="s">
        <v>7386</v>
      </c>
      <c r="E3307" s="11">
        <v>21459</v>
      </c>
      <c r="F3307" s="6" t="str">
        <f>CONCATENATE(tb_SVI[[#This Row],[Nome Município]],"/",tb_SVI[[#This Row],[UF]])</f>
        <v>Cunha/SP</v>
      </c>
      <c r="G3307" s="1" t="s">
        <v>18</v>
      </c>
      <c r="H3307" s="1" t="s">
        <v>187</v>
      </c>
      <c r="I3307" s="1" t="s">
        <v>2521</v>
      </c>
      <c r="J3307" s="1" t="s">
        <v>505</v>
      </c>
      <c r="K3307" s="1" t="s">
        <v>171</v>
      </c>
    </row>
    <row r="3308" spans="1:11" x14ac:dyDescent="0.2">
      <c r="A3308" s="6" t="str">
        <f>INDEX(UF_acronyms!$A$1:$C$28,MATCH(B3308,UF_acronyms!$C$1:$C$28,0),2)</f>
        <v>SP</v>
      </c>
      <c r="B3308" s="1" t="s">
        <v>7309</v>
      </c>
      <c r="C3308" s="1" t="s">
        <v>7387</v>
      </c>
      <c r="D3308" s="1" t="s">
        <v>7388</v>
      </c>
      <c r="E3308" s="11">
        <v>122505</v>
      </c>
      <c r="F3308" s="6" t="str">
        <f>CONCATENATE(tb_SVI[[#This Row],[Nome Município]],"/",tb_SVI[[#This Row],[UF]])</f>
        <v>Guaratinguetá/SP</v>
      </c>
      <c r="G3308" s="1" t="s">
        <v>18</v>
      </c>
      <c r="H3308" s="1" t="s">
        <v>2098</v>
      </c>
      <c r="I3308" s="1" t="s">
        <v>1254</v>
      </c>
      <c r="J3308" s="1" t="s">
        <v>2691</v>
      </c>
      <c r="K3308" s="1" t="s">
        <v>2169</v>
      </c>
    </row>
    <row r="3309" spans="1:11" x14ac:dyDescent="0.2">
      <c r="A3309" s="6" t="str">
        <f>INDEX(UF_acronyms!$A$1:$C$28,MATCH(B3309,UF_acronyms!$C$1:$C$28,0),2)</f>
        <v>SP</v>
      </c>
      <c r="B3309" s="1" t="s">
        <v>7309</v>
      </c>
      <c r="C3309" s="1" t="s">
        <v>7389</v>
      </c>
      <c r="D3309" s="1" t="s">
        <v>7390</v>
      </c>
      <c r="E3309" s="11">
        <v>9583</v>
      </c>
      <c r="F3309" s="6" t="str">
        <f>CONCATENATE(tb_SVI[[#This Row],[Nome Município]],"/",tb_SVI[[#This Row],[UF]])</f>
        <v>Igaratá/SP</v>
      </c>
      <c r="G3309" s="1" t="s">
        <v>18</v>
      </c>
      <c r="H3309" s="1" t="s">
        <v>1378</v>
      </c>
      <c r="I3309" s="1" t="s">
        <v>1386</v>
      </c>
      <c r="J3309" s="1" t="s">
        <v>2213</v>
      </c>
      <c r="K3309" s="1" t="s">
        <v>142</v>
      </c>
    </row>
    <row r="3310" spans="1:11" x14ac:dyDescent="0.2">
      <c r="A3310" s="6" t="str">
        <f>INDEX(UF_acronyms!$A$1:$C$28,MATCH(B3310,UF_acronyms!$C$1:$C$28,0),2)</f>
        <v>SP</v>
      </c>
      <c r="B3310" s="1" t="s">
        <v>7309</v>
      </c>
      <c r="C3310" s="1" t="s">
        <v>7391</v>
      </c>
      <c r="D3310" s="1" t="s">
        <v>7392</v>
      </c>
      <c r="E3310" s="11">
        <v>35591</v>
      </c>
      <c r="F3310" s="6" t="str">
        <f>CONCATENATE(tb_SVI[[#This Row],[Nome Município]],"/",tb_SVI[[#This Row],[UF]])</f>
        <v>Ilhabela/SP</v>
      </c>
      <c r="G3310" s="1" t="s">
        <v>18</v>
      </c>
      <c r="H3310" s="1" t="s">
        <v>1609</v>
      </c>
      <c r="I3310" s="1" t="s">
        <v>2383</v>
      </c>
      <c r="J3310" s="1" t="s">
        <v>1108</v>
      </c>
      <c r="K3310" s="1" t="s">
        <v>998</v>
      </c>
    </row>
    <row r="3311" spans="1:11" x14ac:dyDescent="0.2">
      <c r="A3311" s="6" t="str">
        <f>INDEX(UF_acronyms!$A$1:$C$28,MATCH(B3311,UF_acronyms!$C$1:$C$28,0),2)</f>
        <v>SP</v>
      </c>
      <c r="B3311" s="1" t="s">
        <v>7309</v>
      </c>
      <c r="C3311" s="1" t="s">
        <v>7393</v>
      </c>
      <c r="D3311" s="1" t="s">
        <v>7394</v>
      </c>
      <c r="E3311" s="11">
        <v>235416</v>
      </c>
      <c r="F3311" s="6" t="str">
        <f>CONCATENATE(tb_SVI[[#This Row],[Nome Município]],"/",tb_SVI[[#This Row],[UF]])</f>
        <v>Jacareí/SP</v>
      </c>
      <c r="G3311" s="1" t="s">
        <v>18</v>
      </c>
      <c r="H3311" s="1" t="s">
        <v>5336</v>
      </c>
      <c r="I3311" s="1" t="s">
        <v>2098</v>
      </c>
      <c r="J3311" s="1" t="s">
        <v>1567</v>
      </c>
      <c r="K3311" s="1" t="s">
        <v>1577</v>
      </c>
    </row>
    <row r="3312" spans="1:11" x14ac:dyDescent="0.2">
      <c r="A3312" s="6" t="str">
        <f>INDEX(UF_acronyms!$A$1:$C$28,MATCH(B3312,UF_acronyms!$C$1:$C$28,0),2)</f>
        <v>SP</v>
      </c>
      <c r="B3312" s="1" t="s">
        <v>7309</v>
      </c>
      <c r="C3312" s="1" t="s">
        <v>7395</v>
      </c>
      <c r="D3312" s="1" t="s">
        <v>7396</v>
      </c>
      <c r="E3312" s="11">
        <v>6717</v>
      </c>
      <c r="F3312" s="6" t="str">
        <f>CONCATENATE(tb_SVI[[#This Row],[Nome Município]],"/",tb_SVI[[#This Row],[UF]])</f>
        <v>Jambeiro/SP</v>
      </c>
      <c r="G3312" s="1" t="s">
        <v>18</v>
      </c>
      <c r="H3312" s="1" t="s">
        <v>2360</v>
      </c>
      <c r="I3312" s="1" t="s">
        <v>5509</v>
      </c>
      <c r="J3312" s="1" t="s">
        <v>294</v>
      </c>
      <c r="K3312" s="1" t="s">
        <v>74</v>
      </c>
    </row>
    <row r="3313" spans="1:11" x14ac:dyDescent="0.2">
      <c r="A3313" s="6" t="str">
        <f>INDEX(UF_acronyms!$A$1:$C$28,MATCH(B3313,UF_acronyms!$C$1:$C$28,0),2)</f>
        <v>SP</v>
      </c>
      <c r="B3313" s="1" t="s">
        <v>7309</v>
      </c>
      <c r="C3313" s="1" t="s">
        <v>7397</v>
      </c>
      <c r="D3313" s="1" t="s">
        <v>7398</v>
      </c>
      <c r="E3313" s="11">
        <v>4889</v>
      </c>
      <c r="F3313" s="6" t="str">
        <f>CONCATENATE(tb_SVI[[#This Row],[Nome Município]],"/",tb_SVI[[#This Row],[UF]])</f>
        <v>Lagoinha/SP</v>
      </c>
      <c r="G3313" s="1" t="s">
        <v>18</v>
      </c>
      <c r="H3313" s="1" t="s">
        <v>1528</v>
      </c>
      <c r="I3313" s="1" t="s">
        <v>390</v>
      </c>
      <c r="J3313" s="1" t="s">
        <v>937</v>
      </c>
      <c r="K3313" s="1" t="s">
        <v>32</v>
      </c>
    </row>
    <row r="3314" spans="1:11" x14ac:dyDescent="0.2">
      <c r="A3314" s="6" t="str">
        <f>INDEX(UF_acronyms!$A$1:$C$28,MATCH(B3314,UF_acronyms!$C$1:$C$28,0),2)</f>
        <v>SP</v>
      </c>
      <c r="B3314" s="1" t="s">
        <v>7309</v>
      </c>
      <c r="C3314" s="1" t="s">
        <v>7399</v>
      </c>
      <c r="D3314" s="1" t="s">
        <v>7400</v>
      </c>
      <c r="E3314" s="11">
        <v>7311</v>
      </c>
      <c r="F3314" s="6" t="str">
        <f>CONCATENATE(tb_SVI[[#This Row],[Nome Município]],"/",tb_SVI[[#This Row],[UF]])</f>
        <v>Lavrinhas/SP</v>
      </c>
      <c r="G3314" s="1" t="s">
        <v>18</v>
      </c>
      <c r="H3314" s="1" t="s">
        <v>2825</v>
      </c>
      <c r="I3314" s="1" t="s">
        <v>2360</v>
      </c>
      <c r="J3314" s="1" t="s">
        <v>1537</v>
      </c>
      <c r="K3314" s="1" t="s">
        <v>1053</v>
      </c>
    </row>
    <row r="3315" spans="1:11" x14ac:dyDescent="0.2">
      <c r="A3315" s="6" t="str">
        <f>INDEX(UF_acronyms!$A$1:$C$28,MATCH(B3315,UF_acronyms!$C$1:$C$28,0),2)</f>
        <v>SP</v>
      </c>
      <c r="B3315" s="1" t="s">
        <v>7309</v>
      </c>
      <c r="C3315" s="1" t="s">
        <v>7401</v>
      </c>
      <c r="D3315" s="1" t="s">
        <v>7402</v>
      </c>
      <c r="E3315" s="11">
        <v>89125</v>
      </c>
      <c r="F3315" s="6" t="str">
        <f>CONCATENATE(tb_SVI[[#This Row],[Nome Município]],"/",tb_SVI[[#This Row],[UF]])</f>
        <v>Lorena/SP</v>
      </c>
      <c r="G3315" s="1" t="s">
        <v>18</v>
      </c>
      <c r="H3315" s="1" t="s">
        <v>2432</v>
      </c>
      <c r="I3315" s="1" t="s">
        <v>1306</v>
      </c>
      <c r="J3315" s="1" t="s">
        <v>2257</v>
      </c>
      <c r="K3315" s="1" t="s">
        <v>531</v>
      </c>
    </row>
    <row r="3316" spans="1:11" x14ac:dyDescent="0.2">
      <c r="A3316" s="6" t="str">
        <f>INDEX(UF_acronyms!$A$1:$C$28,MATCH(B3316,UF_acronyms!$C$1:$C$28,0),2)</f>
        <v>SP</v>
      </c>
      <c r="B3316" s="1" t="s">
        <v>7309</v>
      </c>
      <c r="C3316" s="1" t="s">
        <v>7403</v>
      </c>
      <c r="D3316" s="1" t="s">
        <v>7404</v>
      </c>
      <c r="E3316" s="11">
        <v>4696</v>
      </c>
      <c r="F3316" s="6" t="str">
        <f>CONCATENATE(tb_SVI[[#This Row],[Nome Município]],"/",tb_SVI[[#This Row],[UF]])</f>
        <v>Monteiro Lobato/SP</v>
      </c>
      <c r="G3316" s="1" t="s">
        <v>18</v>
      </c>
      <c r="H3316" s="1" t="s">
        <v>32</v>
      </c>
      <c r="I3316" s="1" t="s">
        <v>399</v>
      </c>
      <c r="J3316" s="1" t="s">
        <v>277</v>
      </c>
      <c r="K3316" s="1" t="s">
        <v>1537</v>
      </c>
    </row>
    <row r="3317" spans="1:11" x14ac:dyDescent="0.2">
      <c r="A3317" s="6" t="str">
        <f>INDEX(UF_acronyms!$A$1:$C$28,MATCH(B3317,UF_acronyms!$C$1:$C$28,0),2)</f>
        <v>SP</v>
      </c>
      <c r="B3317" s="1" t="s">
        <v>7309</v>
      </c>
      <c r="C3317" s="1" t="s">
        <v>7405</v>
      </c>
      <c r="D3317" s="1" t="s">
        <v>7406</v>
      </c>
      <c r="E3317" s="11">
        <v>6642</v>
      </c>
      <c r="F3317" s="6" t="str">
        <f>CONCATENATE(tb_SVI[[#This Row],[Nome Município]],"/",tb_SVI[[#This Row],[UF]])</f>
        <v>Natividade da Serra/SP</v>
      </c>
      <c r="G3317" s="1" t="s">
        <v>18</v>
      </c>
      <c r="H3317" s="1" t="s">
        <v>1244</v>
      </c>
      <c r="I3317" s="1" t="s">
        <v>2112</v>
      </c>
      <c r="J3317" s="1" t="s">
        <v>863</v>
      </c>
      <c r="K3317" s="1" t="s">
        <v>22</v>
      </c>
    </row>
    <row r="3318" spans="1:11" x14ac:dyDescent="0.2">
      <c r="A3318" s="6" t="str">
        <f>INDEX(UF_acronyms!$A$1:$C$28,MATCH(B3318,UF_acronyms!$C$1:$C$28,0),2)</f>
        <v>SP</v>
      </c>
      <c r="B3318" s="1" t="s">
        <v>7309</v>
      </c>
      <c r="C3318" s="1" t="s">
        <v>7407</v>
      </c>
      <c r="D3318" s="1" t="s">
        <v>7408</v>
      </c>
      <c r="E3318" s="11">
        <v>18263</v>
      </c>
      <c r="F3318" s="6" t="str">
        <f>CONCATENATE(tb_SVI[[#This Row],[Nome Município]],"/",tb_SVI[[#This Row],[UF]])</f>
        <v>Paraibuna/SP</v>
      </c>
      <c r="G3318" s="1" t="s">
        <v>18</v>
      </c>
      <c r="H3318" s="1" t="s">
        <v>998</v>
      </c>
      <c r="I3318" s="1" t="s">
        <v>3683</v>
      </c>
      <c r="J3318" s="1" t="s">
        <v>1074</v>
      </c>
      <c r="K3318" s="1" t="s">
        <v>1012</v>
      </c>
    </row>
    <row r="3319" spans="1:11" x14ac:dyDescent="0.2">
      <c r="A3319" s="6" t="str">
        <f>INDEX(UF_acronyms!$A$1:$C$28,MATCH(B3319,UF_acronyms!$C$1:$C$28,0),2)</f>
        <v>SP</v>
      </c>
      <c r="B3319" s="1" t="s">
        <v>7309</v>
      </c>
      <c r="C3319" s="1" t="s">
        <v>7409</v>
      </c>
      <c r="D3319" s="1" t="s">
        <v>7410</v>
      </c>
      <c r="E3319" s="11">
        <v>170132</v>
      </c>
      <c r="F3319" s="6" t="str">
        <f>CONCATENATE(tb_SVI[[#This Row],[Nome Município]],"/",tb_SVI[[#This Row],[UF]])</f>
        <v>Pindamonhangaba/SP</v>
      </c>
      <c r="G3319" s="1" t="s">
        <v>18</v>
      </c>
      <c r="H3319" s="1" t="s">
        <v>2246</v>
      </c>
      <c r="I3319" s="1" t="s">
        <v>337</v>
      </c>
      <c r="J3319" s="1" t="s">
        <v>1577</v>
      </c>
      <c r="K3319" s="1" t="s">
        <v>783</v>
      </c>
    </row>
    <row r="3320" spans="1:11" x14ac:dyDescent="0.2">
      <c r="A3320" s="6" t="str">
        <f>INDEX(UF_acronyms!$A$1:$C$28,MATCH(B3320,UF_acronyms!$C$1:$C$28,0),2)</f>
        <v>SP</v>
      </c>
      <c r="B3320" s="1" t="s">
        <v>7309</v>
      </c>
      <c r="C3320" s="1" t="s">
        <v>7411</v>
      </c>
      <c r="D3320" s="1" t="s">
        <v>7412</v>
      </c>
      <c r="E3320" s="11">
        <v>13575</v>
      </c>
      <c r="F3320" s="6" t="str">
        <f>CONCATENATE(tb_SVI[[#This Row],[Nome Município]],"/",tb_SVI[[#This Row],[UF]])</f>
        <v>Piquete/SP</v>
      </c>
      <c r="G3320" s="1" t="s">
        <v>18</v>
      </c>
      <c r="H3320" s="1" t="s">
        <v>390</v>
      </c>
      <c r="I3320" s="1" t="s">
        <v>2400</v>
      </c>
      <c r="J3320" s="1" t="s">
        <v>280</v>
      </c>
      <c r="K3320" s="1" t="s">
        <v>301</v>
      </c>
    </row>
    <row r="3321" spans="1:11" x14ac:dyDescent="0.2">
      <c r="A3321" s="6" t="str">
        <f>INDEX(UF_acronyms!$A$1:$C$28,MATCH(B3321,UF_acronyms!$C$1:$C$28,0),2)</f>
        <v>SP</v>
      </c>
      <c r="B3321" s="1" t="s">
        <v>7309</v>
      </c>
      <c r="C3321" s="1" t="s">
        <v>7413</v>
      </c>
      <c r="D3321" s="1" t="s">
        <v>7414</v>
      </c>
      <c r="E3321" s="11">
        <v>25130</v>
      </c>
      <c r="F3321" s="6" t="str">
        <f>CONCATENATE(tb_SVI[[#This Row],[Nome Município]],"/",tb_SVI[[#This Row],[UF]])</f>
        <v>Potim/SP</v>
      </c>
      <c r="G3321" s="1" t="s">
        <v>18</v>
      </c>
      <c r="H3321" s="1" t="s">
        <v>2577</v>
      </c>
      <c r="I3321" s="1" t="s">
        <v>269</v>
      </c>
      <c r="J3321" s="1" t="s">
        <v>1074</v>
      </c>
      <c r="K3321" s="1" t="s">
        <v>505</v>
      </c>
    </row>
    <row r="3322" spans="1:11" x14ac:dyDescent="0.2">
      <c r="A3322" s="6" t="str">
        <f>INDEX(UF_acronyms!$A$1:$C$28,MATCH(B3322,UF_acronyms!$C$1:$C$28,0),2)</f>
        <v>SP</v>
      </c>
      <c r="B3322" s="1" t="s">
        <v>7309</v>
      </c>
      <c r="C3322" s="1" t="s">
        <v>7415</v>
      </c>
      <c r="D3322" s="1" t="s">
        <v>7416</v>
      </c>
      <c r="E3322" s="11">
        <v>13606</v>
      </c>
      <c r="F3322" s="6" t="str">
        <f>CONCATENATE(tb_SVI[[#This Row],[Nome Município]],"/",tb_SVI[[#This Row],[UF]])</f>
        <v>Queluz/SP</v>
      </c>
      <c r="G3322" s="1" t="s">
        <v>18</v>
      </c>
      <c r="H3322" s="1" t="s">
        <v>375</v>
      </c>
      <c r="I3322" s="1" t="s">
        <v>1609</v>
      </c>
      <c r="J3322" s="1" t="s">
        <v>1397</v>
      </c>
      <c r="K3322" s="1" t="s">
        <v>369</v>
      </c>
    </row>
    <row r="3323" spans="1:11" x14ac:dyDescent="0.2">
      <c r="A3323" s="6" t="str">
        <f>INDEX(UF_acronyms!$A$1:$C$28,MATCH(B3323,UF_acronyms!$C$1:$C$28,0),2)</f>
        <v>SP</v>
      </c>
      <c r="B3323" s="1" t="s">
        <v>7309</v>
      </c>
      <c r="C3323" s="1" t="s">
        <v>7417</v>
      </c>
      <c r="D3323" s="1" t="s">
        <v>7418</v>
      </c>
      <c r="E3323" s="11">
        <v>3839</v>
      </c>
      <c r="F3323" s="6" t="str">
        <f>CONCATENATE(tb_SVI[[#This Row],[Nome Município]],"/",tb_SVI[[#This Row],[UF]])</f>
        <v>Redenção da Serra/SP</v>
      </c>
      <c r="G3323" s="1" t="s">
        <v>18</v>
      </c>
      <c r="H3323" s="1" t="s">
        <v>224</v>
      </c>
      <c r="I3323" s="1" t="s">
        <v>1457</v>
      </c>
      <c r="J3323" s="1" t="s">
        <v>219</v>
      </c>
      <c r="K3323" s="1" t="s">
        <v>1297</v>
      </c>
    </row>
    <row r="3324" spans="1:11" x14ac:dyDescent="0.2">
      <c r="A3324" s="6" t="str">
        <f>INDEX(UF_acronyms!$A$1:$C$28,MATCH(B3324,UF_acronyms!$C$1:$C$28,0),2)</f>
        <v>SP</v>
      </c>
      <c r="B3324" s="1" t="s">
        <v>7309</v>
      </c>
      <c r="C3324" s="1" t="s">
        <v>7419</v>
      </c>
      <c r="D3324" s="1" t="s">
        <v>7420</v>
      </c>
      <c r="E3324" s="11">
        <v>10801</v>
      </c>
      <c r="F3324" s="6" t="str">
        <f>CONCATENATE(tb_SVI[[#This Row],[Nome Município]],"/",tb_SVI[[#This Row],[UF]])</f>
        <v>Roseira/SP</v>
      </c>
      <c r="G3324" s="1" t="s">
        <v>18</v>
      </c>
      <c r="H3324" s="1" t="s">
        <v>1371</v>
      </c>
      <c r="I3324" s="1" t="s">
        <v>6278</v>
      </c>
      <c r="J3324" s="1" t="s">
        <v>1108</v>
      </c>
      <c r="K3324" s="1" t="s">
        <v>1365</v>
      </c>
    </row>
    <row r="3325" spans="1:11" x14ac:dyDescent="0.2">
      <c r="A3325" s="6" t="str">
        <f>INDEX(UF_acronyms!$A$1:$C$28,MATCH(B3325,UF_acronyms!$C$1:$C$28,0),2)</f>
        <v>SP</v>
      </c>
      <c r="B3325" s="1" t="s">
        <v>7309</v>
      </c>
      <c r="C3325" s="1" t="s">
        <v>7421</v>
      </c>
      <c r="D3325" s="1" t="s">
        <v>7422</v>
      </c>
      <c r="E3325" s="11">
        <v>14857</v>
      </c>
      <c r="F3325" s="6" t="str">
        <f>CONCATENATE(tb_SVI[[#This Row],[Nome Município]],"/",tb_SVI[[#This Row],[UF]])</f>
        <v>Santa Branca/SP</v>
      </c>
      <c r="G3325" s="1" t="s">
        <v>18</v>
      </c>
      <c r="H3325" s="1" t="s">
        <v>785</v>
      </c>
      <c r="I3325" s="1" t="s">
        <v>399</v>
      </c>
      <c r="J3325" s="1" t="s">
        <v>2825</v>
      </c>
      <c r="K3325" s="1" t="s">
        <v>792</v>
      </c>
    </row>
    <row r="3326" spans="1:11" x14ac:dyDescent="0.2">
      <c r="A3326" s="6" t="str">
        <f>INDEX(UF_acronyms!$A$1:$C$28,MATCH(B3326,UF_acronyms!$C$1:$C$28,0),2)</f>
        <v>SP</v>
      </c>
      <c r="B3326" s="1" t="s">
        <v>7309</v>
      </c>
      <c r="C3326" s="1" t="s">
        <v>7423</v>
      </c>
      <c r="D3326" s="1" t="s">
        <v>7424</v>
      </c>
      <c r="E3326" s="11">
        <v>6827</v>
      </c>
      <c r="F3326" s="6" t="str">
        <f>CONCATENATE(tb_SVI[[#This Row],[Nome Município]],"/",tb_SVI[[#This Row],[UF]])</f>
        <v>Santo Antônio do Pinhal/SP</v>
      </c>
      <c r="G3326" s="1" t="s">
        <v>18</v>
      </c>
      <c r="H3326" s="1" t="s">
        <v>2025</v>
      </c>
      <c r="I3326" s="1" t="s">
        <v>1519</v>
      </c>
      <c r="J3326" s="1" t="s">
        <v>1735</v>
      </c>
      <c r="K3326" s="1" t="s">
        <v>1460</v>
      </c>
    </row>
    <row r="3327" spans="1:11" x14ac:dyDescent="0.2">
      <c r="A3327" s="6" t="str">
        <f>INDEX(UF_acronyms!$A$1:$C$28,MATCH(B3327,UF_acronyms!$C$1:$C$28,0),2)</f>
        <v>SP</v>
      </c>
      <c r="B3327" s="1" t="s">
        <v>7309</v>
      </c>
      <c r="C3327" s="1" t="s">
        <v>7425</v>
      </c>
      <c r="D3327" s="1" t="s">
        <v>7426</v>
      </c>
      <c r="E3327" s="11">
        <v>6339</v>
      </c>
      <c r="F3327" s="6" t="str">
        <f>CONCATENATE(tb_SVI[[#This Row],[Nome Município]],"/",tb_SVI[[#This Row],[UF]])</f>
        <v>Silveiras/SP</v>
      </c>
      <c r="G3327" s="1" t="s">
        <v>18</v>
      </c>
      <c r="H3327" s="1" t="s">
        <v>5566</v>
      </c>
      <c r="I3327" s="1" t="s">
        <v>1366</v>
      </c>
      <c r="J3327" s="1" t="s">
        <v>1244</v>
      </c>
      <c r="K3327" s="1" t="s">
        <v>512</v>
      </c>
    </row>
    <row r="3328" spans="1:11" x14ac:dyDescent="0.2">
      <c r="A3328" s="6" t="str">
        <f>INDEX(UF_acronyms!$A$1:$C$28,MATCH(B3328,UF_acronyms!$C$1:$C$28,0),2)</f>
        <v>SP</v>
      </c>
      <c r="B3328" s="1" t="s">
        <v>7309</v>
      </c>
      <c r="C3328" s="1" t="s">
        <v>7427</v>
      </c>
      <c r="D3328" s="1" t="s">
        <v>7428</v>
      </c>
      <c r="E3328" s="11">
        <v>10893</v>
      </c>
      <c r="F3328" s="6" t="str">
        <f>CONCATENATE(tb_SVI[[#This Row],[Nome Município]],"/",tb_SVI[[#This Row],[UF]])</f>
        <v>São Bento do Sapucaí/SP</v>
      </c>
      <c r="G3328" s="1" t="s">
        <v>18</v>
      </c>
      <c r="H3328" s="1" t="s">
        <v>866</v>
      </c>
      <c r="I3328" s="1" t="s">
        <v>65</v>
      </c>
      <c r="J3328" s="1" t="s">
        <v>338</v>
      </c>
      <c r="K3328" s="1" t="s">
        <v>2227</v>
      </c>
    </row>
    <row r="3329" spans="1:11" x14ac:dyDescent="0.2">
      <c r="A3329" s="6" t="str">
        <f>INDEX(UF_acronyms!$A$1:$C$28,MATCH(B3329,UF_acronyms!$C$1:$C$28,0),2)</f>
        <v>SP</v>
      </c>
      <c r="B3329" s="1" t="s">
        <v>7309</v>
      </c>
      <c r="C3329" s="1" t="s">
        <v>7429</v>
      </c>
      <c r="D3329" s="1" t="s">
        <v>7430</v>
      </c>
      <c r="E3329" s="11">
        <v>4144</v>
      </c>
      <c r="F3329" s="6" t="str">
        <f>CONCATENATE(tb_SVI[[#This Row],[Nome Município]],"/",tb_SVI[[#This Row],[UF]])</f>
        <v>São José do Barreiro/SP</v>
      </c>
      <c r="G3329" s="1" t="s">
        <v>18</v>
      </c>
      <c r="H3329" s="1" t="s">
        <v>458</v>
      </c>
      <c r="I3329" s="1" t="s">
        <v>7431</v>
      </c>
      <c r="J3329" s="1" t="s">
        <v>410</v>
      </c>
      <c r="K3329" s="1" t="s">
        <v>260</v>
      </c>
    </row>
    <row r="3330" spans="1:11" x14ac:dyDescent="0.2">
      <c r="A3330" s="6" t="str">
        <f>INDEX(UF_acronyms!$A$1:$C$28,MATCH(B3330,UF_acronyms!$C$1:$C$28,0),2)</f>
        <v>SP</v>
      </c>
      <c r="B3330" s="1" t="s">
        <v>7309</v>
      </c>
      <c r="C3330" s="1" t="s">
        <v>7432</v>
      </c>
      <c r="D3330" s="1" t="s">
        <v>7433</v>
      </c>
      <c r="E3330" s="11">
        <v>47714</v>
      </c>
      <c r="F3330" s="6" t="str">
        <f>CONCATENATE(tb_SVI[[#This Row],[Nome Município]],"/",tb_SVI[[#This Row],[UF]])</f>
        <v>Tremembé/SP</v>
      </c>
      <c r="G3330" s="1" t="s">
        <v>18</v>
      </c>
      <c r="H3330" s="1" t="s">
        <v>261</v>
      </c>
      <c r="I3330" s="1" t="s">
        <v>337</v>
      </c>
      <c r="J3330" s="1" t="s">
        <v>1456</v>
      </c>
      <c r="K3330" s="1" t="s">
        <v>1973</v>
      </c>
    </row>
    <row r="3331" spans="1:11" x14ac:dyDescent="0.2">
      <c r="A3331" s="6" t="str">
        <f>INDEX(UF_acronyms!$A$1:$C$28,MATCH(B3331,UF_acronyms!$C$1:$C$28,0),2)</f>
        <v>SP</v>
      </c>
      <c r="B3331" s="1" t="s">
        <v>7309</v>
      </c>
      <c r="C3331" s="1" t="s">
        <v>7434</v>
      </c>
      <c r="D3331" s="1" t="s">
        <v>7435</v>
      </c>
      <c r="E3331" s="11">
        <v>729737</v>
      </c>
      <c r="F3331" s="6" t="str">
        <f>CONCATENATE(tb_SVI[[#This Row],[Nome Município]],"/",tb_SVI[[#This Row],[UF]])</f>
        <v>São José dos Campos/SP</v>
      </c>
      <c r="G3331" s="1" t="s">
        <v>18</v>
      </c>
      <c r="H3331" s="1" t="s">
        <v>998</v>
      </c>
      <c r="I3331" s="1" t="s">
        <v>458</v>
      </c>
      <c r="J3331" s="1" t="s">
        <v>998</v>
      </c>
      <c r="K3331" s="1" t="s">
        <v>1457</v>
      </c>
    </row>
    <row r="3332" spans="1:11" x14ac:dyDescent="0.2">
      <c r="A3332" s="6" t="str">
        <f>INDEX(UF_acronyms!$A$1:$C$28,MATCH(B3332,UF_acronyms!$C$1:$C$28,0),2)</f>
        <v>SP</v>
      </c>
      <c r="B3332" s="1" t="s">
        <v>7309</v>
      </c>
      <c r="C3332" s="1" t="s">
        <v>7436</v>
      </c>
      <c r="D3332" s="1" t="s">
        <v>17614</v>
      </c>
      <c r="E3332" s="11">
        <v>10690</v>
      </c>
      <c r="F3332" s="6" t="str">
        <f>CONCATENATE(tb_SVI[[#This Row],[Nome Município]],"/",tb_SVI[[#This Row],[UF]])</f>
        <v>São Luiz do Paraitinga/SP</v>
      </c>
      <c r="G3332" s="1" t="s">
        <v>18</v>
      </c>
      <c r="H3332" s="1" t="s">
        <v>1469</v>
      </c>
      <c r="I3332" s="1" t="s">
        <v>2098</v>
      </c>
      <c r="J3332" s="1" t="s">
        <v>517</v>
      </c>
      <c r="K3332" s="1" t="s">
        <v>68</v>
      </c>
    </row>
    <row r="3333" spans="1:11" x14ac:dyDescent="0.2">
      <c r="A3333" s="6" t="str">
        <f>INDEX(UF_acronyms!$A$1:$C$28,MATCH(B3333,UF_acronyms!$C$1:$C$28,0),2)</f>
        <v>SP</v>
      </c>
      <c r="B3333" s="1" t="s">
        <v>7309</v>
      </c>
      <c r="C3333" s="1" t="s">
        <v>7437</v>
      </c>
      <c r="D3333" s="1" t="s">
        <v>4203</v>
      </c>
      <c r="E3333" s="11">
        <v>90328</v>
      </c>
      <c r="F3333" s="6" t="str">
        <f>CONCATENATE(tb_SVI[[#This Row],[Nome Município]],"/",tb_SVI[[#This Row],[UF]])</f>
        <v>São Sebastião/SP</v>
      </c>
      <c r="G3333" s="1" t="s">
        <v>18</v>
      </c>
      <c r="H3333" s="1" t="s">
        <v>2400</v>
      </c>
      <c r="I3333" s="1" t="s">
        <v>3387</v>
      </c>
      <c r="J3333" s="1" t="s">
        <v>866</v>
      </c>
      <c r="K3333" s="1" t="s">
        <v>1609</v>
      </c>
    </row>
    <row r="3334" spans="1:11" x14ac:dyDescent="0.2">
      <c r="A3334" s="6" t="str">
        <f>INDEX(UF_acronyms!$A$1:$C$28,MATCH(B3334,UF_acronyms!$C$1:$C$28,0),2)</f>
        <v>SP</v>
      </c>
      <c r="B3334" s="1" t="s">
        <v>7309</v>
      </c>
      <c r="C3334" s="1" t="s">
        <v>7438</v>
      </c>
      <c r="D3334" s="1" t="s">
        <v>7439</v>
      </c>
      <c r="E3334" s="11">
        <v>317915</v>
      </c>
      <c r="F3334" s="6" t="str">
        <f>CONCATENATE(tb_SVI[[#This Row],[Nome Município]],"/",tb_SVI[[#This Row],[UF]])</f>
        <v>Taubaté/SP</v>
      </c>
      <c r="G3334" s="1" t="s">
        <v>18</v>
      </c>
      <c r="H3334" s="1" t="s">
        <v>2412</v>
      </c>
      <c r="I3334" s="1" t="s">
        <v>1555</v>
      </c>
      <c r="J3334" s="1" t="s">
        <v>177</v>
      </c>
      <c r="K3334" s="1" t="s">
        <v>2018</v>
      </c>
    </row>
    <row r="3335" spans="1:11" x14ac:dyDescent="0.2">
      <c r="A3335" s="6" t="str">
        <f>INDEX(UF_acronyms!$A$1:$C$28,MATCH(B3335,UF_acronyms!$C$1:$C$28,0),2)</f>
        <v>SP</v>
      </c>
      <c r="B3335" s="1" t="s">
        <v>7309</v>
      </c>
      <c r="C3335" s="1" t="s">
        <v>7440</v>
      </c>
      <c r="D3335" s="1" t="s">
        <v>7441</v>
      </c>
      <c r="E3335" s="11">
        <v>91824</v>
      </c>
      <c r="F3335" s="6" t="str">
        <f>CONCATENATE(tb_SVI[[#This Row],[Nome Município]],"/",tb_SVI[[#This Row],[UF]])</f>
        <v>Ubatuba/SP</v>
      </c>
      <c r="G3335" s="1" t="s">
        <v>18</v>
      </c>
      <c r="H3335" s="1" t="s">
        <v>998</v>
      </c>
      <c r="I3335" s="1" t="s">
        <v>2426</v>
      </c>
      <c r="J3335" s="1" t="s">
        <v>1029</v>
      </c>
      <c r="K3335" s="1" t="s">
        <v>1432</v>
      </c>
    </row>
    <row r="3336" spans="1:11" x14ac:dyDescent="0.2">
      <c r="A3336" s="6" t="str">
        <f>INDEX(UF_acronyms!$A$1:$C$28,MATCH(B3336,UF_acronyms!$C$1:$C$28,0),2)</f>
        <v>SP</v>
      </c>
      <c r="B3336" s="1" t="s">
        <v>7309</v>
      </c>
      <c r="C3336" s="1" t="s">
        <v>7442</v>
      </c>
      <c r="D3336" s="1" t="s">
        <v>7443</v>
      </c>
      <c r="E3336" s="11">
        <v>35472</v>
      </c>
      <c r="F3336" s="6" t="str">
        <f>CONCATENATE(tb_SVI[[#This Row],[Nome Município]],"/",tb_SVI[[#This Row],[UF]])</f>
        <v>Ibaté/SP</v>
      </c>
      <c r="G3336" s="1" t="s">
        <v>18</v>
      </c>
      <c r="H3336" s="1" t="s">
        <v>161</v>
      </c>
      <c r="I3336" s="1" t="s">
        <v>1108</v>
      </c>
      <c r="J3336" s="1" t="s">
        <v>338</v>
      </c>
      <c r="K3336" s="1" t="s">
        <v>1432</v>
      </c>
    </row>
    <row r="3337" spans="1:11" x14ac:dyDescent="0.2">
      <c r="A3337" s="6" t="str">
        <f>INDEX(UF_acronyms!$A$1:$C$28,MATCH(B3337,UF_acronyms!$C$1:$C$28,0),2)</f>
        <v>SP</v>
      </c>
      <c r="B3337" s="1" t="s">
        <v>7309</v>
      </c>
      <c r="C3337" s="1" t="s">
        <v>7444</v>
      </c>
      <c r="D3337" s="1" t="s">
        <v>7445</v>
      </c>
      <c r="E3337" s="11">
        <v>7841</v>
      </c>
      <c r="F3337" s="6" t="str">
        <f>CONCATENATE(tb_SVI[[#This Row],[Nome Município]],"/",tb_SVI[[#This Row],[UF]])</f>
        <v>Ibirarema/SP</v>
      </c>
      <c r="G3337" s="1" t="s">
        <v>18</v>
      </c>
      <c r="H3337" s="1" t="s">
        <v>5540</v>
      </c>
      <c r="I3337" s="1" t="s">
        <v>337</v>
      </c>
      <c r="J3337" s="1" t="s">
        <v>413</v>
      </c>
      <c r="K3337" s="1" t="s">
        <v>1491</v>
      </c>
    </row>
    <row r="3338" spans="1:11" x14ac:dyDescent="0.2">
      <c r="A3338" s="6" t="str">
        <f>INDEX(UF_acronyms!$A$1:$C$28,MATCH(B3338,UF_acronyms!$C$1:$C$28,0),2)</f>
        <v>SP</v>
      </c>
      <c r="B3338" s="1" t="s">
        <v>7309</v>
      </c>
      <c r="C3338" s="1" t="s">
        <v>7446</v>
      </c>
      <c r="D3338" s="1" t="s">
        <v>7447</v>
      </c>
      <c r="E3338" s="11">
        <v>12518</v>
      </c>
      <c r="F3338" s="6" t="str">
        <f>CONCATENATE(tb_SVI[[#This Row],[Nome Município]],"/",tb_SVI[[#This Row],[UF]])</f>
        <v>Ibirá/SP</v>
      </c>
      <c r="G3338" s="1" t="s">
        <v>18</v>
      </c>
      <c r="H3338" s="1" t="s">
        <v>2216</v>
      </c>
      <c r="I3338" s="1" t="s">
        <v>1247</v>
      </c>
      <c r="J3338" s="1" t="s">
        <v>1004</v>
      </c>
      <c r="K3338" s="1" t="s">
        <v>2112</v>
      </c>
    </row>
    <row r="3339" spans="1:11" x14ac:dyDescent="0.2">
      <c r="A3339" s="6" t="str">
        <f>INDEX(UF_acronyms!$A$1:$C$28,MATCH(B3339,UF_acronyms!$C$1:$C$28,0),2)</f>
        <v>SP</v>
      </c>
      <c r="B3339" s="1" t="s">
        <v>7309</v>
      </c>
      <c r="C3339" s="1" t="s">
        <v>7448</v>
      </c>
      <c r="D3339" s="1" t="s">
        <v>7449</v>
      </c>
      <c r="E3339" s="11">
        <v>60600</v>
      </c>
      <c r="F3339" s="6" t="str">
        <f>CONCATENATE(tb_SVI[[#This Row],[Nome Município]],"/",tb_SVI[[#This Row],[UF]])</f>
        <v>Ibitinga/SP</v>
      </c>
      <c r="G3339" s="1" t="s">
        <v>18</v>
      </c>
      <c r="H3339" s="1" t="s">
        <v>2098</v>
      </c>
      <c r="I3339" s="1" t="s">
        <v>2557</v>
      </c>
      <c r="J3339" s="1" t="s">
        <v>161</v>
      </c>
      <c r="K3339" s="1" t="s">
        <v>2101</v>
      </c>
    </row>
    <row r="3340" spans="1:11" x14ac:dyDescent="0.2">
      <c r="A3340" s="6" t="str">
        <f>INDEX(UF_acronyms!$A$1:$C$28,MATCH(B3340,UF_acronyms!$C$1:$C$28,0),2)</f>
        <v>SP</v>
      </c>
      <c r="B3340" s="1" t="s">
        <v>7309</v>
      </c>
      <c r="C3340" s="1" t="s">
        <v>7450</v>
      </c>
      <c r="D3340" s="1" t="s">
        <v>7451</v>
      </c>
      <c r="E3340" s="11">
        <v>79479</v>
      </c>
      <c r="F3340" s="6" t="str">
        <f>CONCATENATE(tb_SVI[[#This Row],[Nome Município]],"/",tb_SVI[[#This Row],[UF]])</f>
        <v>Ibiúna/SP</v>
      </c>
      <c r="G3340" s="1" t="s">
        <v>18</v>
      </c>
      <c r="H3340" s="1" t="s">
        <v>145</v>
      </c>
      <c r="I3340" s="1" t="s">
        <v>45</v>
      </c>
      <c r="J3340" s="1" t="s">
        <v>271</v>
      </c>
      <c r="K3340" s="1" t="s">
        <v>529</v>
      </c>
    </row>
    <row r="3341" spans="1:11" x14ac:dyDescent="0.2">
      <c r="A3341" s="6" t="str">
        <f>INDEX(UF_acronyms!$A$1:$C$28,MATCH(B3341,UF_acronyms!$C$1:$C$28,0),2)</f>
        <v>SP</v>
      </c>
      <c r="B3341" s="1" t="s">
        <v>7309</v>
      </c>
      <c r="C3341" s="1" t="s">
        <v>7452</v>
      </c>
      <c r="D3341" s="1" t="s">
        <v>7453</v>
      </c>
      <c r="E3341" s="11">
        <v>8304</v>
      </c>
      <c r="F3341" s="6" t="str">
        <f>CONCATENATE(tb_SVI[[#This Row],[Nome Município]],"/",tb_SVI[[#This Row],[UF]])</f>
        <v>Icém/SP</v>
      </c>
      <c r="G3341" s="1" t="s">
        <v>18</v>
      </c>
      <c r="H3341" s="1" t="s">
        <v>1065</v>
      </c>
      <c r="I3341" s="1" t="s">
        <v>19</v>
      </c>
      <c r="J3341" s="1" t="s">
        <v>1365</v>
      </c>
      <c r="K3341" s="1" t="s">
        <v>142</v>
      </c>
    </row>
    <row r="3342" spans="1:11" x14ac:dyDescent="0.2">
      <c r="A3342" s="6" t="str">
        <f>INDEX(UF_acronyms!$A$1:$C$28,MATCH(B3342,UF_acronyms!$C$1:$C$28,0),2)</f>
        <v>SP</v>
      </c>
      <c r="B3342" s="1" t="s">
        <v>7309</v>
      </c>
      <c r="C3342" s="1" t="s">
        <v>7454</v>
      </c>
      <c r="D3342" s="1" t="s">
        <v>7455</v>
      </c>
      <c r="E3342" s="11">
        <v>8194</v>
      </c>
      <c r="F3342" s="6" t="str">
        <f>CONCATENATE(tb_SVI[[#This Row],[Nome Município]],"/",tb_SVI[[#This Row],[UF]])</f>
        <v>Iepê/SP</v>
      </c>
      <c r="G3342" s="1" t="s">
        <v>18</v>
      </c>
      <c r="H3342" s="1" t="s">
        <v>57</v>
      </c>
      <c r="I3342" s="1" t="s">
        <v>348</v>
      </c>
      <c r="J3342" s="1" t="s">
        <v>121</v>
      </c>
      <c r="K3342" s="1" t="s">
        <v>48</v>
      </c>
    </row>
    <row r="3343" spans="1:11" x14ac:dyDescent="0.2">
      <c r="A3343" s="6" t="str">
        <f>INDEX(UF_acronyms!$A$1:$C$28,MATCH(B3343,UF_acronyms!$C$1:$C$28,0),2)</f>
        <v>SP</v>
      </c>
      <c r="B3343" s="1" t="s">
        <v>7309</v>
      </c>
      <c r="C3343" s="1" t="s">
        <v>7456</v>
      </c>
      <c r="D3343" s="1" t="s">
        <v>7457</v>
      </c>
      <c r="E3343" s="11">
        <v>30614</v>
      </c>
      <c r="F3343" s="6" t="str">
        <f>CONCATENATE(tb_SVI[[#This Row],[Nome Município]],"/",tb_SVI[[#This Row],[UF]])</f>
        <v>Igarapava/SP</v>
      </c>
      <c r="G3343" s="1" t="s">
        <v>18</v>
      </c>
      <c r="H3343" s="1" t="s">
        <v>1462</v>
      </c>
      <c r="I3343" s="1" t="s">
        <v>119</v>
      </c>
      <c r="J3343" s="1" t="s">
        <v>1528</v>
      </c>
      <c r="K3343" s="1" t="s">
        <v>2025</v>
      </c>
    </row>
    <row r="3344" spans="1:11" x14ac:dyDescent="0.2">
      <c r="A3344" s="6" t="str">
        <f>INDEX(UF_acronyms!$A$1:$C$28,MATCH(B3344,UF_acronyms!$C$1:$C$28,0),2)</f>
        <v>SP</v>
      </c>
      <c r="B3344" s="1" t="s">
        <v>7309</v>
      </c>
      <c r="C3344" s="1" t="s">
        <v>7458</v>
      </c>
      <c r="D3344" s="1" t="s">
        <v>7459</v>
      </c>
      <c r="E3344" s="11">
        <v>24749</v>
      </c>
      <c r="F3344" s="6" t="str">
        <f>CONCATENATE(tb_SVI[[#This Row],[Nome Município]],"/",tb_SVI[[#This Row],[UF]])</f>
        <v>Igaraçu do Tietê/SP</v>
      </c>
      <c r="G3344" s="1" t="s">
        <v>18</v>
      </c>
      <c r="H3344" s="1" t="s">
        <v>94</v>
      </c>
      <c r="I3344" s="1" t="s">
        <v>64</v>
      </c>
      <c r="J3344" s="1" t="s">
        <v>703</v>
      </c>
      <c r="K3344" s="1" t="s">
        <v>1079</v>
      </c>
    </row>
    <row r="3345" spans="1:11" x14ac:dyDescent="0.2">
      <c r="A3345" s="6" t="str">
        <f>INDEX(UF_acronyms!$A$1:$C$28,MATCH(B3345,UF_acronyms!$C$1:$C$28,0),2)</f>
        <v>SP</v>
      </c>
      <c r="B3345" s="1" t="s">
        <v>7309</v>
      </c>
      <c r="C3345" s="1" t="s">
        <v>7460</v>
      </c>
      <c r="D3345" s="1" t="s">
        <v>7461</v>
      </c>
      <c r="E3345" s="11">
        <v>30989</v>
      </c>
      <c r="F3345" s="6" t="str">
        <f>CONCATENATE(tb_SVI[[#This Row],[Nome Município]],"/",tb_SVI[[#This Row],[UF]])</f>
        <v>Iguape/SP</v>
      </c>
      <c r="G3345" s="1" t="s">
        <v>18</v>
      </c>
      <c r="H3345" s="1" t="s">
        <v>394</v>
      </c>
      <c r="I3345" s="1" t="s">
        <v>3102</v>
      </c>
      <c r="J3345" s="1" t="s">
        <v>526</v>
      </c>
      <c r="K3345" s="1" t="s">
        <v>1582</v>
      </c>
    </row>
    <row r="3346" spans="1:11" x14ac:dyDescent="0.2">
      <c r="A3346" s="6" t="str">
        <f>INDEX(UF_acronyms!$A$1:$C$28,MATCH(B3346,UF_acronyms!$C$1:$C$28,0),2)</f>
        <v>SP</v>
      </c>
      <c r="B3346" s="1" t="s">
        <v>7309</v>
      </c>
      <c r="C3346" s="1" t="s">
        <v>7462</v>
      </c>
      <c r="D3346" s="1" t="s">
        <v>7463</v>
      </c>
      <c r="E3346" s="11">
        <v>11362</v>
      </c>
      <c r="F3346" s="6" t="str">
        <f>CONCATENATE(tb_SVI[[#This Row],[Nome Município]],"/",tb_SVI[[#This Row],[UF]])</f>
        <v>Ilha Comprida/SP</v>
      </c>
      <c r="G3346" s="1" t="s">
        <v>18</v>
      </c>
      <c r="H3346" s="1" t="s">
        <v>1765</v>
      </c>
      <c r="I3346" s="1" t="s">
        <v>30</v>
      </c>
      <c r="J3346" s="1" t="s">
        <v>2083</v>
      </c>
      <c r="K3346" s="1" t="s">
        <v>47</v>
      </c>
    </row>
    <row r="3347" spans="1:11" x14ac:dyDescent="0.2">
      <c r="A3347" s="6" t="str">
        <f>INDEX(UF_acronyms!$A$1:$C$28,MATCH(B3347,UF_acronyms!$C$1:$C$28,0),2)</f>
        <v>SP</v>
      </c>
      <c r="B3347" s="1" t="s">
        <v>7309</v>
      </c>
      <c r="C3347" s="1" t="s">
        <v>7464</v>
      </c>
      <c r="D3347" s="1" t="s">
        <v>7465</v>
      </c>
      <c r="E3347" s="11">
        <v>26788</v>
      </c>
      <c r="F3347" s="6" t="str">
        <f>CONCATENATE(tb_SVI[[#This Row],[Nome Município]],"/",tb_SVI[[#This Row],[UF]])</f>
        <v>Ilha Solteira/SP</v>
      </c>
      <c r="G3347" s="1" t="s">
        <v>18</v>
      </c>
      <c r="H3347" s="1" t="s">
        <v>55</v>
      </c>
      <c r="I3347" s="1" t="s">
        <v>1381</v>
      </c>
      <c r="J3347" s="1" t="s">
        <v>1486</v>
      </c>
      <c r="K3347" s="1" t="s">
        <v>2117</v>
      </c>
    </row>
    <row r="3348" spans="1:11" x14ac:dyDescent="0.2">
      <c r="A3348" s="6" t="str">
        <f>INDEX(UF_acronyms!$A$1:$C$28,MATCH(B3348,UF_acronyms!$C$1:$C$28,0),2)</f>
        <v>SP</v>
      </c>
      <c r="B3348" s="1" t="s">
        <v>7309</v>
      </c>
      <c r="C3348" s="1" t="s">
        <v>7466</v>
      </c>
      <c r="D3348" s="1" t="s">
        <v>7467</v>
      </c>
      <c r="E3348" s="11">
        <v>4879</v>
      </c>
      <c r="F3348" s="6" t="str">
        <f>CONCATENATE(tb_SVI[[#This Row],[Nome Município]],"/",tb_SVI[[#This Row],[UF]])</f>
        <v>Indiana/SP</v>
      </c>
      <c r="G3348" s="1" t="s">
        <v>18</v>
      </c>
      <c r="H3348" s="1" t="s">
        <v>199</v>
      </c>
      <c r="I3348" s="1" t="s">
        <v>168</v>
      </c>
      <c r="J3348" s="1" t="s">
        <v>268</v>
      </c>
      <c r="K3348" s="1" t="s">
        <v>301</v>
      </c>
    </row>
    <row r="3349" spans="1:11" x14ac:dyDescent="0.2">
      <c r="A3349" s="6" t="str">
        <f>INDEX(UF_acronyms!$A$1:$C$28,MATCH(B3349,UF_acronyms!$C$1:$C$28,0),2)</f>
        <v>SP</v>
      </c>
      <c r="B3349" s="1" t="s">
        <v>7309</v>
      </c>
      <c r="C3349" s="1" t="s">
        <v>7468</v>
      </c>
      <c r="D3349" s="1" t="s">
        <v>7469</v>
      </c>
      <c r="E3349" s="11">
        <v>3886</v>
      </c>
      <c r="F3349" s="6" t="str">
        <f>CONCATENATE(tb_SVI[[#This Row],[Nome Município]],"/",tb_SVI[[#This Row],[UF]])</f>
        <v>Indiaporã/SP</v>
      </c>
      <c r="G3349" s="1" t="s">
        <v>18</v>
      </c>
      <c r="H3349" s="1" t="s">
        <v>1371</v>
      </c>
      <c r="I3349" s="1" t="s">
        <v>2275</v>
      </c>
      <c r="J3349" s="1" t="s">
        <v>201</v>
      </c>
      <c r="K3349" s="1" t="s">
        <v>1012</v>
      </c>
    </row>
    <row r="3350" spans="1:11" x14ac:dyDescent="0.2">
      <c r="A3350" s="6" t="str">
        <f>INDEX(UF_acronyms!$A$1:$C$28,MATCH(B3350,UF_acronyms!$C$1:$C$28,0),2)</f>
        <v>SP</v>
      </c>
      <c r="B3350" s="1" t="s">
        <v>7309</v>
      </c>
      <c r="C3350" s="1" t="s">
        <v>7470</v>
      </c>
      <c r="D3350" s="1" t="s">
        <v>7471</v>
      </c>
      <c r="E3350" s="11">
        <v>4019</v>
      </c>
      <c r="F3350" s="6" t="str">
        <f>CONCATENATE(tb_SVI[[#This Row],[Nome Município]],"/",tb_SVI[[#This Row],[UF]])</f>
        <v>Inúbia Paulista/SP</v>
      </c>
      <c r="G3350" s="1" t="s">
        <v>18</v>
      </c>
      <c r="H3350" s="1" t="s">
        <v>6249</v>
      </c>
      <c r="I3350" s="1" t="s">
        <v>5275</v>
      </c>
      <c r="J3350" s="1" t="s">
        <v>134</v>
      </c>
      <c r="K3350" s="1" t="s">
        <v>134</v>
      </c>
    </row>
    <row r="3351" spans="1:11" x14ac:dyDescent="0.2">
      <c r="A3351" s="6" t="str">
        <f>INDEX(UF_acronyms!$A$1:$C$28,MATCH(B3351,UF_acronyms!$C$1:$C$28,0),2)</f>
        <v>SP</v>
      </c>
      <c r="B3351" s="1" t="s">
        <v>7309</v>
      </c>
      <c r="C3351" s="1" t="s">
        <v>7472</v>
      </c>
      <c r="D3351" s="1" t="s">
        <v>7473</v>
      </c>
      <c r="E3351" s="11">
        <v>15069</v>
      </c>
      <c r="F3351" s="6" t="str">
        <f>CONCATENATE(tb_SVI[[#This Row],[Nome Município]],"/",tb_SVI[[#This Row],[UF]])</f>
        <v>Ipaussu/SP</v>
      </c>
      <c r="G3351" s="1" t="s">
        <v>18</v>
      </c>
      <c r="H3351" s="1" t="s">
        <v>215</v>
      </c>
      <c r="I3351" s="1" t="s">
        <v>399</v>
      </c>
      <c r="J3351" s="1" t="s">
        <v>529</v>
      </c>
      <c r="K3351" s="1" t="s">
        <v>450</v>
      </c>
    </row>
    <row r="3352" spans="1:11" x14ac:dyDescent="0.2">
      <c r="A3352" s="6" t="str">
        <f>INDEX(UF_acronyms!$A$1:$C$28,MATCH(B3352,UF_acronyms!$C$1:$C$28,0),2)</f>
        <v>SP</v>
      </c>
      <c r="B3352" s="1" t="s">
        <v>7309</v>
      </c>
      <c r="C3352" s="1" t="s">
        <v>7474</v>
      </c>
      <c r="D3352" s="1" t="s">
        <v>7475</v>
      </c>
      <c r="E3352" s="11">
        <v>37964</v>
      </c>
      <c r="F3352" s="6" t="str">
        <f>CONCATENATE(tb_SVI[[#This Row],[Nome Município]],"/",tb_SVI[[#This Row],[UF]])</f>
        <v>Iperó/SP</v>
      </c>
      <c r="G3352" s="1" t="s">
        <v>18</v>
      </c>
      <c r="H3352" s="1" t="s">
        <v>392</v>
      </c>
      <c r="I3352" s="1" t="s">
        <v>1765</v>
      </c>
      <c r="J3352" s="1" t="s">
        <v>718</v>
      </c>
      <c r="K3352" s="1" t="s">
        <v>998</v>
      </c>
    </row>
    <row r="3353" spans="1:11" x14ac:dyDescent="0.2">
      <c r="A3353" s="6" t="str">
        <f>INDEX(UF_acronyms!$A$1:$C$28,MATCH(B3353,UF_acronyms!$C$1:$C$28,0),2)</f>
        <v>SP</v>
      </c>
      <c r="B3353" s="1" t="s">
        <v>7309</v>
      </c>
      <c r="C3353" s="1" t="s">
        <v>7476</v>
      </c>
      <c r="D3353" s="1" t="s">
        <v>7477</v>
      </c>
      <c r="E3353" s="11">
        <v>7687</v>
      </c>
      <c r="F3353" s="6" t="str">
        <f>CONCATENATE(tb_SVI[[#This Row],[Nome Município]],"/",tb_SVI[[#This Row],[UF]])</f>
        <v>Ipeúna/SP</v>
      </c>
      <c r="G3353" s="1" t="s">
        <v>18</v>
      </c>
      <c r="H3353" s="1" t="s">
        <v>1927</v>
      </c>
      <c r="I3353" s="1" t="s">
        <v>3833</v>
      </c>
      <c r="J3353" s="1" t="s">
        <v>364</v>
      </c>
      <c r="K3353" s="1" t="s">
        <v>2090</v>
      </c>
    </row>
    <row r="3354" spans="1:11" x14ac:dyDescent="0.2">
      <c r="A3354" s="6" t="str">
        <f>INDEX(UF_acronyms!$A$1:$C$28,MATCH(B3354,UF_acronyms!$C$1:$C$28,0),2)</f>
        <v>SP</v>
      </c>
      <c r="B3354" s="1" t="s">
        <v>7309</v>
      </c>
      <c r="C3354" s="1" t="s">
        <v>7478</v>
      </c>
      <c r="D3354" s="1" t="s">
        <v>7479</v>
      </c>
      <c r="E3354" s="11">
        <v>5476</v>
      </c>
      <c r="F3354" s="6" t="str">
        <f>CONCATENATE(tb_SVI[[#This Row],[Nome Município]],"/",tb_SVI[[#This Row],[UF]])</f>
        <v>Ipiguá/SP</v>
      </c>
      <c r="G3354" s="1" t="s">
        <v>18</v>
      </c>
      <c r="H3354" s="1" t="s">
        <v>2337</v>
      </c>
      <c r="I3354" s="1" t="s">
        <v>2678</v>
      </c>
      <c r="J3354" s="1" t="s">
        <v>1432</v>
      </c>
      <c r="K3354" s="1" t="s">
        <v>1511</v>
      </c>
    </row>
    <row r="3355" spans="1:11" x14ac:dyDescent="0.2">
      <c r="A3355" s="6" t="str">
        <f>INDEX(UF_acronyms!$A$1:$C$28,MATCH(B3355,UF_acronyms!$C$1:$C$28,0),2)</f>
        <v>SP</v>
      </c>
      <c r="B3355" s="1" t="s">
        <v>7309</v>
      </c>
      <c r="C3355" s="1" t="s">
        <v>7480</v>
      </c>
      <c r="D3355" s="1" t="s">
        <v>7481</v>
      </c>
      <c r="E3355" s="11">
        <v>4199</v>
      </c>
      <c r="F3355" s="6" t="str">
        <f>CONCATENATE(tb_SVI[[#This Row],[Nome Município]],"/",tb_SVI[[#This Row],[UF]])</f>
        <v>Iporanga/SP</v>
      </c>
      <c r="G3355" s="1" t="s">
        <v>18</v>
      </c>
      <c r="H3355" s="1" t="s">
        <v>997</v>
      </c>
      <c r="I3355" s="1" t="s">
        <v>1378</v>
      </c>
      <c r="J3355" s="1" t="s">
        <v>260</v>
      </c>
      <c r="K3355" s="1" t="s">
        <v>710</v>
      </c>
    </row>
    <row r="3356" spans="1:11" x14ac:dyDescent="0.2">
      <c r="A3356" s="6" t="str">
        <f>INDEX(UF_acronyms!$A$1:$C$28,MATCH(B3356,UF_acronyms!$C$1:$C$28,0),2)</f>
        <v>SP</v>
      </c>
      <c r="B3356" s="1" t="s">
        <v>7309</v>
      </c>
      <c r="C3356" s="1" t="s">
        <v>7482</v>
      </c>
      <c r="D3356" s="1" t="s">
        <v>7483</v>
      </c>
      <c r="E3356" s="11">
        <v>16604</v>
      </c>
      <c r="F3356" s="6" t="str">
        <f>CONCATENATE(tb_SVI[[#This Row],[Nome Município]],"/",tb_SVI[[#This Row],[UF]])</f>
        <v>Ipuã/SP</v>
      </c>
      <c r="G3356" s="1" t="s">
        <v>18</v>
      </c>
      <c r="H3356" s="1" t="s">
        <v>364</v>
      </c>
      <c r="I3356" s="1" t="s">
        <v>3083</v>
      </c>
      <c r="J3356" s="1" t="s">
        <v>19</v>
      </c>
      <c r="K3356" s="1" t="s">
        <v>1239</v>
      </c>
    </row>
    <row r="3357" spans="1:11" x14ac:dyDescent="0.2">
      <c r="A3357" s="6" t="str">
        <f>INDEX(UF_acronyms!$A$1:$C$28,MATCH(B3357,UF_acronyms!$C$1:$C$28,0),2)</f>
        <v>SP</v>
      </c>
      <c r="B3357" s="1" t="s">
        <v>7309</v>
      </c>
      <c r="C3357" s="1" t="s">
        <v>7484</v>
      </c>
      <c r="D3357" s="1" t="s">
        <v>7485</v>
      </c>
      <c r="E3357" s="11">
        <v>24614</v>
      </c>
      <c r="F3357" s="6" t="str">
        <f>CONCATENATE(tb_SVI[[#This Row],[Nome Município]],"/",tb_SVI[[#This Row],[UF]])</f>
        <v>Iracemápolis/SP</v>
      </c>
      <c r="G3357" s="1" t="s">
        <v>18</v>
      </c>
      <c r="H3357" s="1" t="s">
        <v>2098</v>
      </c>
      <c r="I3357" s="1" t="s">
        <v>2188</v>
      </c>
      <c r="J3357" s="1" t="s">
        <v>450</v>
      </c>
      <c r="K3357" s="1" t="s">
        <v>1389</v>
      </c>
    </row>
    <row r="3358" spans="1:11" x14ac:dyDescent="0.2">
      <c r="A3358" s="6" t="str">
        <f>INDEX(UF_acronyms!$A$1:$C$28,MATCH(B3358,UF_acronyms!$C$1:$C$28,0),2)</f>
        <v>SP</v>
      </c>
      <c r="B3358" s="1" t="s">
        <v>7309</v>
      </c>
      <c r="C3358" s="1" t="s">
        <v>7486</v>
      </c>
      <c r="D3358" s="1" t="s">
        <v>7487</v>
      </c>
      <c r="E3358" s="11">
        <v>8325</v>
      </c>
      <c r="F3358" s="6" t="str">
        <f>CONCATENATE(tb_SVI[[#This Row],[Nome Município]],"/",tb_SVI[[#This Row],[UF]])</f>
        <v>Irapuru/SP</v>
      </c>
      <c r="G3358" s="1" t="s">
        <v>18</v>
      </c>
      <c r="H3358" s="1" t="s">
        <v>161</v>
      </c>
      <c r="I3358" s="1" t="s">
        <v>1511</v>
      </c>
      <c r="J3358" s="1" t="s">
        <v>217</v>
      </c>
      <c r="K3358" s="1" t="s">
        <v>798</v>
      </c>
    </row>
    <row r="3359" spans="1:11" x14ac:dyDescent="0.2">
      <c r="A3359" s="6" t="str">
        <f>INDEX(UF_acronyms!$A$1:$C$28,MATCH(B3359,UF_acronyms!$C$1:$C$28,0),2)</f>
        <v>SP</v>
      </c>
      <c r="B3359" s="1" t="s">
        <v>7309</v>
      </c>
      <c r="C3359" s="1" t="s">
        <v>7488</v>
      </c>
      <c r="D3359" s="1" t="s">
        <v>7489</v>
      </c>
      <c r="E3359" s="11">
        <v>8048</v>
      </c>
      <c r="F3359" s="6" t="str">
        <f>CONCATENATE(tb_SVI[[#This Row],[Nome Município]],"/",tb_SVI[[#This Row],[UF]])</f>
        <v>Irapuã/SP</v>
      </c>
      <c r="G3359" s="1" t="s">
        <v>18</v>
      </c>
      <c r="H3359" s="1" t="s">
        <v>1511</v>
      </c>
      <c r="I3359" s="1" t="s">
        <v>307</v>
      </c>
      <c r="J3359" s="1" t="s">
        <v>94</v>
      </c>
      <c r="K3359" s="1" t="s">
        <v>1973</v>
      </c>
    </row>
    <row r="3360" spans="1:11" x14ac:dyDescent="0.2">
      <c r="A3360" s="6" t="str">
        <f>INDEX(UF_acronyms!$A$1:$C$28,MATCH(B3360,UF_acronyms!$C$1:$C$28,0),2)</f>
        <v>SP</v>
      </c>
      <c r="B3360" s="1" t="s">
        <v>7309</v>
      </c>
      <c r="C3360" s="1" t="s">
        <v>7490</v>
      </c>
      <c r="D3360" s="1" t="s">
        <v>7491</v>
      </c>
      <c r="E3360" s="11">
        <v>17480</v>
      </c>
      <c r="F3360" s="6" t="str">
        <f>CONCATENATE(tb_SVI[[#This Row],[Nome Município]],"/",tb_SVI[[#This Row],[UF]])</f>
        <v>Itaberá/SP</v>
      </c>
      <c r="G3360" s="1" t="s">
        <v>18</v>
      </c>
      <c r="H3360" s="1" t="s">
        <v>398</v>
      </c>
      <c r="I3360" s="1" t="s">
        <v>2213</v>
      </c>
      <c r="J3360" s="1" t="s">
        <v>171</v>
      </c>
      <c r="K3360" s="1" t="s">
        <v>121</v>
      </c>
    </row>
    <row r="3361" spans="1:11" x14ac:dyDescent="0.2">
      <c r="A3361" s="6" t="str">
        <f>INDEX(UF_acronyms!$A$1:$C$28,MATCH(B3361,UF_acronyms!$C$1:$C$28,0),2)</f>
        <v>SP</v>
      </c>
      <c r="B3361" s="1" t="s">
        <v>7309</v>
      </c>
      <c r="C3361" s="1" t="s">
        <v>7492</v>
      </c>
      <c r="D3361" s="1" t="s">
        <v>7493</v>
      </c>
      <c r="E3361" s="11">
        <v>15297</v>
      </c>
      <c r="F3361" s="6" t="str">
        <f>CONCATENATE(tb_SVI[[#This Row],[Nome Município]],"/",tb_SVI[[#This Row],[UF]])</f>
        <v>Itajobi/SP</v>
      </c>
      <c r="G3361" s="1" t="s">
        <v>18</v>
      </c>
      <c r="H3361" s="1" t="s">
        <v>2400</v>
      </c>
      <c r="I3361" s="1" t="s">
        <v>1278</v>
      </c>
      <c r="J3361" s="1" t="s">
        <v>161</v>
      </c>
      <c r="K3361" s="1" t="s">
        <v>2804</v>
      </c>
    </row>
    <row r="3362" spans="1:11" x14ac:dyDescent="0.2">
      <c r="A3362" s="6" t="str">
        <f>INDEX(UF_acronyms!$A$1:$C$28,MATCH(B3362,UF_acronyms!$C$1:$C$28,0),2)</f>
        <v>SP</v>
      </c>
      <c r="B3362" s="1" t="s">
        <v>7309</v>
      </c>
      <c r="C3362" s="1" t="s">
        <v>7494</v>
      </c>
      <c r="D3362" s="1" t="s">
        <v>7495</v>
      </c>
      <c r="E3362" s="11">
        <v>3887</v>
      </c>
      <c r="F3362" s="6" t="str">
        <f>CONCATENATE(tb_SVI[[#This Row],[Nome Município]],"/",tb_SVI[[#This Row],[UF]])</f>
        <v>Itaju/SP</v>
      </c>
      <c r="G3362" s="1" t="s">
        <v>18</v>
      </c>
      <c r="H3362" s="1" t="s">
        <v>1562</v>
      </c>
      <c r="I3362" s="1" t="s">
        <v>1457</v>
      </c>
      <c r="J3362" s="1" t="s">
        <v>268</v>
      </c>
      <c r="K3362" s="1" t="s">
        <v>1457</v>
      </c>
    </row>
    <row r="3363" spans="1:11" x14ac:dyDescent="0.2">
      <c r="A3363" s="6" t="str">
        <f>INDEX(UF_acronyms!$A$1:$C$28,MATCH(B3363,UF_acronyms!$C$1:$C$28,0),2)</f>
        <v>SP</v>
      </c>
      <c r="B3363" s="1" t="s">
        <v>7309</v>
      </c>
      <c r="C3363" s="1" t="s">
        <v>7496</v>
      </c>
      <c r="D3363" s="1" t="s">
        <v>7497</v>
      </c>
      <c r="E3363" s="11">
        <v>165526</v>
      </c>
      <c r="F3363" s="6" t="str">
        <f>CONCATENATE(tb_SVI[[#This Row],[Nome Município]],"/",tb_SVI[[#This Row],[UF]])</f>
        <v>Itapetininga/SP</v>
      </c>
      <c r="G3363" s="1" t="s">
        <v>18</v>
      </c>
      <c r="H3363" s="1" t="s">
        <v>2181</v>
      </c>
      <c r="I3363" s="1" t="s">
        <v>2383</v>
      </c>
      <c r="J3363" s="1" t="s">
        <v>1393</v>
      </c>
      <c r="K3363" s="1" t="s">
        <v>1262</v>
      </c>
    </row>
    <row r="3364" spans="1:11" x14ac:dyDescent="0.2">
      <c r="A3364" s="6" t="str">
        <f>INDEX(UF_acronyms!$A$1:$C$28,MATCH(B3364,UF_acronyms!$C$1:$C$28,0),2)</f>
        <v>SP</v>
      </c>
      <c r="B3364" s="1" t="s">
        <v>7309</v>
      </c>
      <c r="C3364" s="1" t="s">
        <v>7498</v>
      </c>
      <c r="D3364" s="1" t="s">
        <v>6002</v>
      </c>
      <c r="E3364" s="11">
        <v>94804</v>
      </c>
      <c r="F3364" s="6" t="str">
        <f>CONCATENATE(tb_SVI[[#This Row],[Nome Município]],"/",tb_SVI[[#This Row],[UF]])</f>
        <v>Itapeva/SP</v>
      </c>
      <c r="G3364" s="1" t="s">
        <v>18</v>
      </c>
      <c r="H3364" s="1" t="s">
        <v>785</v>
      </c>
      <c r="I3364" s="1" t="s">
        <v>2432</v>
      </c>
      <c r="J3364" s="1" t="s">
        <v>1108</v>
      </c>
      <c r="K3364" s="1" t="s">
        <v>1413</v>
      </c>
    </row>
    <row r="3365" spans="1:11" x14ac:dyDescent="0.2">
      <c r="A3365" s="6" t="str">
        <f>INDEX(UF_acronyms!$A$1:$C$28,MATCH(B3365,UF_acronyms!$C$1:$C$28,0),2)</f>
        <v>SP</v>
      </c>
      <c r="B3365" s="1" t="s">
        <v>7309</v>
      </c>
      <c r="C3365" s="1" t="s">
        <v>7499</v>
      </c>
      <c r="D3365" s="1" t="s">
        <v>7500</v>
      </c>
      <c r="E3365" s="11">
        <v>75234</v>
      </c>
      <c r="F3365" s="6" t="str">
        <f>CONCATENATE(tb_SVI[[#This Row],[Nome Município]],"/",tb_SVI[[#This Row],[UF]])</f>
        <v>Itapira/SP</v>
      </c>
      <c r="G3365" s="1" t="s">
        <v>18</v>
      </c>
      <c r="H3365" s="1" t="s">
        <v>2337</v>
      </c>
      <c r="I3365" s="1" t="s">
        <v>2243</v>
      </c>
      <c r="J3365" s="1" t="s">
        <v>450</v>
      </c>
      <c r="K3365" s="1" t="s">
        <v>2423</v>
      </c>
    </row>
    <row r="3366" spans="1:11" x14ac:dyDescent="0.2">
      <c r="A3366" s="6" t="str">
        <f>INDEX(UF_acronyms!$A$1:$C$28,MATCH(B3366,UF_acronyms!$C$1:$C$28,0),2)</f>
        <v>SP</v>
      </c>
      <c r="B3366" s="1" t="s">
        <v>7309</v>
      </c>
      <c r="C3366" s="1" t="s">
        <v>7501</v>
      </c>
      <c r="D3366" s="1" t="s">
        <v>7502</v>
      </c>
      <c r="E3366" s="11">
        <v>4268</v>
      </c>
      <c r="F3366" s="6" t="str">
        <f>CONCATENATE(tb_SVI[[#This Row],[Nome Município]],"/",tb_SVI[[#This Row],[UF]])</f>
        <v>Itapirapuã Paulista/SP</v>
      </c>
      <c r="G3366" s="1" t="s">
        <v>18</v>
      </c>
      <c r="H3366" s="1" t="s">
        <v>21</v>
      </c>
      <c r="I3366" s="1" t="s">
        <v>94</v>
      </c>
      <c r="J3366" s="1" t="s">
        <v>702</v>
      </c>
      <c r="K3366" s="1" t="s">
        <v>120</v>
      </c>
    </row>
    <row r="3367" spans="1:11" x14ac:dyDescent="0.2">
      <c r="A3367" s="6" t="str">
        <f>INDEX(UF_acronyms!$A$1:$C$28,MATCH(B3367,UF_acronyms!$C$1:$C$28,0),2)</f>
        <v>SP</v>
      </c>
      <c r="B3367" s="1" t="s">
        <v>7309</v>
      </c>
      <c r="C3367" s="1" t="s">
        <v>7503</v>
      </c>
      <c r="D3367" s="1" t="s">
        <v>3357</v>
      </c>
      <c r="E3367" s="11">
        <v>15173</v>
      </c>
      <c r="F3367" s="6" t="str">
        <f>CONCATENATE(tb_SVI[[#This Row],[Nome Município]],"/",tb_SVI[[#This Row],[UF]])</f>
        <v>Itaporanga/SP</v>
      </c>
      <c r="G3367" s="1" t="s">
        <v>18</v>
      </c>
      <c r="H3367" s="1" t="s">
        <v>306</v>
      </c>
      <c r="I3367" s="1" t="s">
        <v>2227</v>
      </c>
      <c r="J3367" s="1" t="s">
        <v>324</v>
      </c>
      <c r="K3367" s="1" t="s">
        <v>19</v>
      </c>
    </row>
    <row r="3368" spans="1:11" x14ac:dyDescent="0.2">
      <c r="A3368" s="6" t="str">
        <f>INDEX(UF_acronyms!$A$1:$C$28,MATCH(B3368,UF_acronyms!$C$1:$C$28,0),2)</f>
        <v>SP</v>
      </c>
      <c r="B3368" s="1" t="s">
        <v>7309</v>
      </c>
      <c r="C3368" s="1" t="s">
        <v>7504</v>
      </c>
      <c r="D3368" s="1" t="s">
        <v>7505</v>
      </c>
      <c r="E3368" s="11">
        <v>4951</v>
      </c>
      <c r="F3368" s="6" t="str">
        <f>CONCATENATE(tb_SVI[[#This Row],[Nome Município]],"/",tb_SVI[[#This Row],[UF]])</f>
        <v>Itapura/SP</v>
      </c>
      <c r="G3368" s="1" t="s">
        <v>18</v>
      </c>
      <c r="H3368" s="1" t="s">
        <v>1463</v>
      </c>
      <c r="I3368" s="1" t="s">
        <v>2360</v>
      </c>
      <c r="J3368" s="1" t="s">
        <v>1065</v>
      </c>
      <c r="K3368" s="1" t="s">
        <v>2753</v>
      </c>
    </row>
    <row r="3369" spans="1:11" x14ac:dyDescent="0.2">
      <c r="A3369" s="6" t="str">
        <f>INDEX(UF_acronyms!$A$1:$C$28,MATCH(B3369,UF_acronyms!$C$1:$C$28,0),2)</f>
        <v>SP</v>
      </c>
      <c r="B3369" s="1" t="s">
        <v>7309</v>
      </c>
      <c r="C3369" s="1" t="s">
        <v>7506</v>
      </c>
      <c r="D3369" s="1" t="s">
        <v>7507</v>
      </c>
      <c r="E3369" s="11">
        <v>14147</v>
      </c>
      <c r="F3369" s="6" t="str">
        <f>CONCATENATE(tb_SVI[[#This Row],[Nome Município]],"/",tb_SVI[[#This Row],[UF]])</f>
        <v>Itapuí/SP</v>
      </c>
      <c r="G3369" s="1" t="s">
        <v>18</v>
      </c>
      <c r="H3369" s="1" t="s">
        <v>783</v>
      </c>
      <c r="I3369" s="1" t="s">
        <v>399</v>
      </c>
      <c r="J3369" s="1" t="s">
        <v>1393</v>
      </c>
      <c r="K3369" s="1" t="s">
        <v>316</v>
      </c>
    </row>
    <row r="3370" spans="1:11" x14ac:dyDescent="0.2">
      <c r="A3370" s="6" t="str">
        <f>INDEX(UF_acronyms!$A$1:$C$28,MATCH(B3370,UF_acronyms!$C$1:$C$28,0),2)</f>
        <v>SP</v>
      </c>
      <c r="B3370" s="1" t="s">
        <v>7309</v>
      </c>
      <c r="C3370" s="1" t="s">
        <v>7508</v>
      </c>
      <c r="D3370" s="1" t="s">
        <v>7509</v>
      </c>
      <c r="E3370" s="11">
        <v>50642</v>
      </c>
      <c r="F3370" s="6" t="str">
        <f>CONCATENATE(tb_SVI[[#This Row],[Nome Município]],"/",tb_SVI[[#This Row],[UF]])</f>
        <v>Itararé/SP</v>
      </c>
      <c r="G3370" s="1" t="s">
        <v>18</v>
      </c>
      <c r="H3370" s="1" t="s">
        <v>2753</v>
      </c>
      <c r="I3370" s="1" t="s">
        <v>1527</v>
      </c>
      <c r="J3370" s="1" t="s">
        <v>64</v>
      </c>
      <c r="K3370" s="1" t="s">
        <v>514</v>
      </c>
    </row>
    <row r="3371" spans="1:11" x14ac:dyDescent="0.2">
      <c r="A3371" s="6" t="str">
        <f>INDEX(UF_acronyms!$A$1:$C$28,MATCH(B3371,UF_acronyms!$C$1:$C$28,0),2)</f>
        <v>SP</v>
      </c>
      <c r="B3371" s="1" t="s">
        <v>7309</v>
      </c>
      <c r="C3371" s="1" t="s">
        <v>7510</v>
      </c>
      <c r="D3371" s="1" t="s">
        <v>7511</v>
      </c>
      <c r="E3371" s="11">
        <v>17598</v>
      </c>
      <c r="F3371" s="6" t="str">
        <f>CONCATENATE(tb_SVI[[#This Row],[Nome Município]],"/",tb_SVI[[#This Row],[UF]])</f>
        <v>Itariri/SP</v>
      </c>
      <c r="G3371" s="1" t="s">
        <v>18</v>
      </c>
      <c r="H3371" s="1" t="s">
        <v>39</v>
      </c>
      <c r="I3371" s="1" t="s">
        <v>2691</v>
      </c>
      <c r="J3371" s="1" t="s">
        <v>146</v>
      </c>
      <c r="K3371" s="1" t="s">
        <v>505</v>
      </c>
    </row>
    <row r="3372" spans="1:11" x14ac:dyDescent="0.2">
      <c r="A3372" s="6" t="str">
        <f>INDEX(UF_acronyms!$A$1:$C$28,MATCH(B3372,UF_acronyms!$C$1:$C$28,0),2)</f>
        <v>SP</v>
      </c>
      <c r="B3372" s="1" t="s">
        <v>7309</v>
      </c>
      <c r="C3372" s="1" t="s">
        <v>7512</v>
      </c>
      <c r="D3372" s="1" t="s">
        <v>7513</v>
      </c>
      <c r="E3372" s="11">
        <v>20921</v>
      </c>
      <c r="F3372" s="6" t="str">
        <f>CONCATENATE(tb_SVI[[#This Row],[Nome Município]],"/",tb_SVI[[#This Row],[UF]])</f>
        <v>Itatinga/SP</v>
      </c>
      <c r="G3372" s="1" t="s">
        <v>18</v>
      </c>
      <c r="H3372" s="1" t="s">
        <v>2083</v>
      </c>
      <c r="I3372" s="1" t="s">
        <v>1267</v>
      </c>
      <c r="J3372" s="1" t="s">
        <v>282</v>
      </c>
      <c r="K3372" s="1" t="s">
        <v>1469</v>
      </c>
    </row>
    <row r="3373" spans="1:11" x14ac:dyDescent="0.2">
      <c r="A3373" s="6" t="str">
        <f>INDEX(UF_acronyms!$A$1:$C$28,MATCH(B3373,UF_acronyms!$C$1:$C$28,0),2)</f>
        <v>SP</v>
      </c>
      <c r="B3373" s="1" t="s">
        <v>7309</v>
      </c>
      <c r="C3373" s="1" t="s">
        <v>7514</v>
      </c>
      <c r="D3373" s="1" t="s">
        <v>7515</v>
      </c>
      <c r="E3373" s="11">
        <v>27382</v>
      </c>
      <c r="F3373" s="6" t="str">
        <f>CONCATENATE(tb_SVI[[#This Row],[Nome Município]],"/",tb_SVI[[#This Row],[UF]])</f>
        <v>Itaí/SP</v>
      </c>
      <c r="G3373" s="1" t="s">
        <v>18</v>
      </c>
      <c r="H3373" s="1" t="s">
        <v>1520</v>
      </c>
      <c r="I3373" s="1" t="s">
        <v>256</v>
      </c>
      <c r="J3373" s="1" t="s">
        <v>324</v>
      </c>
      <c r="K3373" s="1" t="s">
        <v>1528</v>
      </c>
    </row>
    <row r="3374" spans="1:11" x14ac:dyDescent="0.2">
      <c r="A3374" s="6" t="str">
        <f>INDEX(UF_acronyms!$A$1:$C$28,MATCH(B3374,UF_acronyms!$C$1:$C$28,0),2)</f>
        <v>SP</v>
      </c>
      <c r="B3374" s="1" t="s">
        <v>7309</v>
      </c>
      <c r="C3374" s="1" t="s">
        <v>7516</v>
      </c>
      <c r="D3374" s="1" t="s">
        <v>17615</v>
      </c>
      <c r="E3374" s="11">
        <v>3330</v>
      </c>
      <c r="F3374" s="6" t="str">
        <f>CONCATENATE(tb_SVI[[#This Row],[Nome Município]],"/",tb_SVI[[#This Row],[UF]])</f>
        <v>Itaoca/SP</v>
      </c>
      <c r="G3374" s="1" t="s">
        <v>18</v>
      </c>
      <c r="H3374" s="1" t="s">
        <v>1334</v>
      </c>
      <c r="I3374" s="1" t="s">
        <v>68</v>
      </c>
      <c r="J3374" s="1" t="s">
        <v>68</v>
      </c>
      <c r="K3374" s="1" t="s">
        <v>300</v>
      </c>
    </row>
    <row r="3375" spans="1:11" x14ac:dyDescent="0.2">
      <c r="A3375" s="6" t="str">
        <f>INDEX(UF_acronyms!$A$1:$C$28,MATCH(B3375,UF_acronyms!$C$1:$C$28,0),2)</f>
        <v>SP</v>
      </c>
      <c r="B3375" s="1" t="s">
        <v>7309</v>
      </c>
      <c r="C3375" s="1" t="s">
        <v>7517</v>
      </c>
      <c r="D3375" s="1" t="s">
        <v>7518</v>
      </c>
      <c r="E3375" s="11">
        <v>18387</v>
      </c>
      <c r="F3375" s="6" t="str">
        <f>CONCATENATE(tb_SVI[[#This Row],[Nome Município]],"/",tb_SVI[[#This Row],[UF]])</f>
        <v>Itirapina/SP</v>
      </c>
      <c r="G3375" s="1" t="s">
        <v>18</v>
      </c>
      <c r="H3375" s="1" t="s">
        <v>48</v>
      </c>
      <c r="I3375" s="1" t="s">
        <v>1079</v>
      </c>
      <c r="J3375" s="1" t="s">
        <v>57</v>
      </c>
      <c r="K3375" s="1" t="s">
        <v>2246</v>
      </c>
    </row>
    <row r="3376" spans="1:11" x14ac:dyDescent="0.2">
      <c r="A3376" s="6" t="str">
        <f>INDEX(UF_acronyms!$A$1:$C$28,MATCH(B3376,UF_acronyms!$C$1:$C$28,0),2)</f>
        <v>SP</v>
      </c>
      <c r="B3376" s="1" t="s">
        <v>7309</v>
      </c>
      <c r="C3376" s="1" t="s">
        <v>7519</v>
      </c>
      <c r="D3376" s="1" t="s">
        <v>7520</v>
      </c>
      <c r="E3376" s="11">
        <v>6543</v>
      </c>
      <c r="F3376" s="6" t="str">
        <f>CONCATENATE(tb_SVI[[#This Row],[Nome Município]],"/",tb_SVI[[#This Row],[UF]])</f>
        <v>Itirapuã/SP</v>
      </c>
      <c r="G3376" s="1" t="s">
        <v>18</v>
      </c>
      <c r="H3376" s="1" t="s">
        <v>1572</v>
      </c>
      <c r="I3376" s="1" t="s">
        <v>3014</v>
      </c>
      <c r="J3376" s="1" t="s">
        <v>1413</v>
      </c>
      <c r="K3376" s="1" t="s">
        <v>399</v>
      </c>
    </row>
    <row r="3377" spans="1:11" x14ac:dyDescent="0.2">
      <c r="A3377" s="6" t="str">
        <f>INDEX(UF_acronyms!$A$1:$C$28,MATCH(B3377,UF_acronyms!$C$1:$C$28,0),2)</f>
        <v>SP</v>
      </c>
      <c r="B3377" s="1" t="s">
        <v>7309</v>
      </c>
      <c r="C3377" s="1" t="s">
        <v>7521</v>
      </c>
      <c r="D3377" s="1" t="s">
        <v>7522</v>
      </c>
      <c r="E3377" s="11">
        <v>7852</v>
      </c>
      <c r="F3377" s="6" t="str">
        <f>CONCATENATE(tb_SVI[[#This Row],[Nome Município]],"/",tb_SVI[[#This Row],[UF]])</f>
        <v>Itobi/SP</v>
      </c>
      <c r="G3377" s="1" t="s">
        <v>18</v>
      </c>
      <c r="H3377" s="1" t="s">
        <v>382</v>
      </c>
      <c r="I3377" s="1" t="s">
        <v>1364</v>
      </c>
      <c r="J3377" s="1" t="s">
        <v>795</v>
      </c>
      <c r="K3377" s="1" t="s">
        <v>220</v>
      </c>
    </row>
    <row r="3378" spans="1:11" x14ac:dyDescent="0.2">
      <c r="A3378" s="6" t="str">
        <f>INDEX(UF_acronyms!$A$1:$C$28,MATCH(B3378,UF_acronyms!$C$1:$C$28,0),2)</f>
        <v>SP</v>
      </c>
      <c r="B3378" s="1" t="s">
        <v>7309</v>
      </c>
      <c r="C3378" s="1" t="s">
        <v>7523</v>
      </c>
      <c r="D3378" s="1" t="s">
        <v>7524</v>
      </c>
      <c r="E3378" s="11">
        <v>175568</v>
      </c>
      <c r="F3378" s="6" t="str">
        <f>CONCATENATE(tb_SVI[[#This Row],[Nome Município]],"/",tb_SVI[[#This Row],[UF]])</f>
        <v>Itu/SP</v>
      </c>
      <c r="G3378" s="1" t="s">
        <v>18</v>
      </c>
      <c r="H3378" s="1" t="s">
        <v>2018</v>
      </c>
      <c r="I3378" s="1" t="s">
        <v>55</v>
      </c>
      <c r="J3378" s="1" t="s">
        <v>413</v>
      </c>
      <c r="K3378" s="1" t="s">
        <v>382</v>
      </c>
    </row>
    <row r="3379" spans="1:11" x14ac:dyDescent="0.2">
      <c r="A3379" s="6" t="str">
        <f>INDEX(UF_acronyms!$A$1:$C$28,MATCH(B3379,UF_acronyms!$C$1:$C$28,0),2)</f>
        <v>SP</v>
      </c>
      <c r="B3379" s="1" t="s">
        <v>7309</v>
      </c>
      <c r="C3379" s="1" t="s">
        <v>7525</v>
      </c>
      <c r="D3379" s="1" t="s">
        <v>7526</v>
      </c>
      <c r="E3379" s="11">
        <v>62813</v>
      </c>
      <c r="F3379" s="6" t="str">
        <f>CONCATENATE(tb_SVI[[#This Row],[Nome Município]],"/",tb_SVI[[#This Row],[UF]])</f>
        <v>Itupeva/SP</v>
      </c>
      <c r="G3379" s="1" t="s">
        <v>18</v>
      </c>
      <c r="H3379" s="1" t="s">
        <v>2098</v>
      </c>
      <c r="I3379" s="1" t="s">
        <v>1455</v>
      </c>
      <c r="J3379" s="1" t="s">
        <v>1474</v>
      </c>
      <c r="K3379" s="1" t="s">
        <v>2337</v>
      </c>
    </row>
    <row r="3380" spans="1:11" x14ac:dyDescent="0.2">
      <c r="A3380" s="6" t="str">
        <f>INDEX(UF_acronyms!$A$1:$C$28,MATCH(B3380,UF_acronyms!$C$1:$C$28,0),2)</f>
        <v>SP</v>
      </c>
      <c r="B3380" s="1" t="s">
        <v>7309</v>
      </c>
      <c r="C3380" s="1" t="s">
        <v>7527</v>
      </c>
      <c r="D3380" s="1" t="s">
        <v>7528</v>
      </c>
      <c r="E3380" s="11">
        <v>42045</v>
      </c>
      <c r="F3380" s="6" t="str">
        <f>CONCATENATE(tb_SVI[[#This Row],[Nome Município]],"/",tb_SVI[[#This Row],[UF]])</f>
        <v>Ituverava/SP</v>
      </c>
      <c r="G3380" s="1" t="s">
        <v>18</v>
      </c>
      <c r="H3380" s="1" t="s">
        <v>1339</v>
      </c>
      <c r="I3380" s="1" t="s">
        <v>126</v>
      </c>
      <c r="J3380" s="1" t="s">
        <v>2018</v>
      </c>
      <c r="K3380" s="1" t="s">
        <v>2169</v>
      </c>
    </row>
    <row r="3381" spans="1:11" x14ac:dyDescent="0.2">
      <c r="A3381" s="6" t="str">
        <f>INDEX(UF_acronyms!$A$1:$C$28,MATCH(B3381,UF_acronyms!$C$1:$C$28,0),2)</f>
        <v>SP</v>
      </c>
      <c r="B3381" s="1" t="s">
        <v>7309</v>
      </c>
      <c r="C3381" s="1" t="s">
        <v>7529</v>
      </c>
      <c r="D3381" s="1" t="s">
        <v>7530</v>
      </c>
      <c r="E3381" s="11">
        <v>43331</v>
      </c>
      <c r="F3381" s="6" t="str">
        <f>CONCATENATE(tb_SVI[[#This Row],[Nome Município]],"/",tb_SVI[[#This Row],[UF]])</f>
        <v>Itápolis/SP</v>
      </c>
      <c r="G3381" s="1" t="s">
        <v>18</v>
      </c>
      <c r="H3381" s="1" t="s">
        <v>48</v>
      </c>
      <c r="I3381" s="1" t="s">
        <v>459</v>
      </c>
      <c r="J3381" s="1" t="s">
        <v>529</v>
      </c>
      <c r="K3381" s="1" t="s">
        <v>65</v>
      </c>
    </row>
    <row r="3382" spans="1:11" x14ac:dyDescent="0.2">
      <c r="A3382" s="6" t="str">
        <f>INDEX(UF_acronyms!$A$1:$C$28,MATCH(B3382,UF_acronyms!$C$1:$C$28,0),2)</f>
        <v>SP</v>
      </c>
      <c r="B3382" s="1" t="s">
        <v>7309</v>
      </c>
      <c r="C3382" s="1" t="s">
        <v>7531</v>
      </c>
      <c r="D3382" s="1" t="s">
        <v>5036</v>
      </c>
      <c r="E3382" s="11">
        <v>6946</v>
      </c>
      <c r="F3382" s="6" t="str">
        <f>CONCATENATE(tb_SVI[[#This Row],[Nome Município]],"/",tb_SVI[[#This Row],[UF]])</f>
        <v>Jaborandi/SP</v>
      </c>
      <c r="G3382" s="1" t="s">
        <v>18</v>
      </c>
      <c r="H3382" s="1" t="s">
        <v>20</v>
      </c>
      <c r="I3382" s="1" t="s">
        <v>1429</v>
      </c>
      <c r="J3382" s="1" t="s">
        <v>275</v>
      </c>
      <c r="K3382" s="1" t="s">
        <v>2441</v>
      </c>
    </row>
    <row r="3383" spans="1:11" x14ac:dyDescent="0.2">
      <c r="A3383" s="6" t="str">
        <f>INDEX(UF_acronyms!$A$1:$C$28,MATCH(B3383,UF_acronyms!$C$1:$C$28,0),2)</f>
        <v>SP</v>
      </c>
      <c r="B3383" s="1" t="s">
        <v>7309</v>
      </c>
      <c r="C3383" s="1" t="s">
        <v>7532</v>
      </c>
      <c r="D3383" s="1" t="s">
        <v>7533</v>
      </c>
      <c r="E3383" s="11">
        <v>77652</v>
      </c>
      <c r="F3383" s="6" t="str">
        <f>CONCATENATE(tb_SVI[[#This Row],[Nome Município]],"/",tb_SVI[[#This Row],[UF]])</f>
        <v>Jaboticabal/SP</v>
      </c>
      <c r="G3383" s="1" t="s">
        <v>18</v>
      </c>
      <c r="H3383" s="1" t="s">
        <v>1457</v>
      </c>
      <c r="I3383" s="1" t="s">
        <v>2754</v>
      </c>
      <c r="J3383" s="1" t="s">
        <v>1262</v>
      </c>
      <c r="K3383" s="1" t="s">
        <v>261</v>
      </c>
    </row>
    <row r="3384" spans="1:11" x14ac:dyDescent="0.2">
      <c r="A3384" s="6" t="str">
        <f>INDEX(UF_acronyms!$A$1:$C$28,MATCH(B3384,UF_acronyms!$C$1:$C$28,0),2)</f>
        <v>SP</v>
      </c>
      <c r="B3384" s="1" t="s">
        <v>7309</v>
      </c>
      <c r="C3384" s="1" t="s">
        <v>7534</v>
      </c>
      <c r="D3384" s="1" t="s">
        <v>7535</v>
      </c>
      <c r="E3384" s="11">
        <v>7196</v>
      </c>
      <c r="F3384" s="6" t="str">
        <f>CONCATENATE(tb_SVI[[#This Row],[Nome Município]],"/",tb_SVI[[#This Row],[UF]])</f>
        <v>Jaci/SP</v>
      </c>
      <c r="G3384" s="1" t="s">
        <v>18</v>
      </c>
      <c r="H3384" s="1" t="s">
        <v>281</v>
      </c>
      <c r="I3384" s="1" t="s">
        <v>5509</v>
      </c>
      <c r="J3384" s="1" t="s">
        <v>1474</v>
      </c>
      <c r="K3384" s="1" t="s">
        <v>2432</v>
      </c>
    </row>
    <row r="3385" spans="1:11" x14ac:dyDescent="0.2">
      <c r="A3385" s="6" t="str">
        <f>INDEX(UF_acronyms!$A$1:$C$28,MATCH(B3385,UF_acronyms!$C$1:$C$28,0),2)</f>
        <v>SP</v>
      </c>
      <c r="B3385" s="1" t="s">
        <v>7309</v>
      </c>
      <c r="C3385" s="1" t="s">
        <v>7536</v>
      </c>
      <c r="D3385" s="1" t="s">
        <v>7537</v>
      </c>
      <c r="E3385" s="11">
        <v>17889</v>
      </c>
      <c r="F3385" s="6" t="str">
        <f>CONCATENATE(tb_SVI[[#This Row],[Nome Município]],"/",tb_SVI[[#This Row],[UF]])</f>
        <v>Jacupiranga/SP</v>
      </c>
      <c r="G3385" s="1" t="s">
        <v>18</v>
      </c>
      <c r="H3385" s="1" t="s">
        <v>215</v>
      </c>
      <c r="I3385" s="1" t="s">
        <v>2360</v>
      </c>
      <c r="J3385" s="1" t="s">
        <v>1735</v>
      </c>
      <c r="K3385" s="1" t="s">
        <v>1432</v>
      </c>
    </row>
    <row r="3386" spans="1:11" x14ac:dyDescent="0.2">
      <c r="A3386" s="6" t="str">
        <f>INDEX(UF_acronyms!$A$1:$C$28,MATCH(B3386,UF_acronyms!$C$1:$C$28,0),2)</f>
        <v>SP</v>
      </c>
      <c r="B3386" s="1" t="s">
        <v>7309</v>
      </c>
      <c r="C3386" s="1" t="s">
        <v>7538</v>
      </c>
      <c r="D3386" s="1" t="s">
        <v>7539</v>
      </c>
      <c r="E3386" s="11">
        <v>49201</v>
      </c>
      <c r="F3386" s="6" t="str">
        <f>CONCATENATE(tb_SVI[[#This Row],[Nome Município]],"/",tb_SVI[[#This Row],[UF]])</f>
        <v>Jales/SP</v>
      </c>
      <c r="G3386" s="1" t="s">
        <v>18</v>
      </c>
      <c r="H3386" s="1" t="s">
        <v>1527</v>
      </c>
      <c r="I3386" s="1" t="s">
        <v>3696</v>
      </c>
      <c r="J3386" s="1" t="s">
        <v>2432</v>
      </c>
      <c r="K3386" s="1" t="s">
        <v>1511</v>
      </c>
    </row>
    <row r="3387" spans="1:11" x14ac:dyDescent="0.2">
      <c r="A3387" s="6" t="str">
        <f>INDEX(UF_acronyms!$A$1:$C$28,MATCH(B3387,UF_acronyms!$C$1:$C$28,0),2)</f>
        <v>SP</v>
      </c>
      <c r="B3387" s="1" t="s">
        <v>7309</v>
      </c>
      <c r="C3387" s="1" t="s">
        <v>7540</v>
      </c>
      <c r="D3387" s="1" t="s">
        <v>7541</v>
      </c>
      <c r="E3387" s="11">
        <v>44970</v>
      </c>
      <c r="F3387" s="6" t="str">
        <f>CONCATENATE(tb_SVI[[#This Row],[Nome Município]],"/",tb_SVI[[#This Row],[UF]])</f>
        <v>Jardinópolis/SP</v>
      </c>
      <c r="G3387" s="1" t="s">
        <v>18</v>
      </c>
      <c r="H3387" s="1" t="s">
        <v>833</v>
      </c>
      <c r="I3387" s="1" t="s">
        <v>1254</v>
      </c>
      <c r="J3387" s="1" t="s">
        <v>343</v>
      </c>
      <c r="K3387" s="1" t="s">
        <v>220</v>
      </c>
    </row>
    <row r="3388" spans="1:11" x14ac:dyDescent="0.2">
      <c r="A3388" s="6" t="str">
        <f>INDEX(UF_acronyms!$A$1:$C$28,MATCH(B3388,UF_acronyms!$C$1:$C$28,0),2)</f>
        <v>SP</v>
      </c>
      <c r="B3388" s="1" t="s">
        <v>7309</v>
      </c>
      <c r="C3388" s="1" t="s">
        <v>7542</v>
      </c>
      <c r="D3388" s="1" t="s">
        <v>7543</v>
      </c>
      <c r="E3388" s="11">
        <v>30617</v>
      </c>
      <c r="F3388" s="6" t="str">
        <f>CONCATENATE(tb_SVI[[#This Row],[Nome Município]],"/",tb_SVI[[#This Row],[UF]])</f>
        <v>Jarinu/SP</v>
      </c>
      <c r="G3388" s="1" t="s">
        <v>18</v>
      </c>
      <c r="H3388" s="1" t="s">
        <v>833</v>
      </c>
      <c r="I3388" s="1" t="s">
        <v>1396</v>
      </c>
      <c r="J3388" s="1" t="s">
        <v>413</v>
      </c>
      <c r="K3388" s="1" t="s">
        <v>2112</v>
      </c>
    </row>
    <row r="3389" spans="1:11" x14ac:dyDescent="0.2">
      <c r="A3389" s="6" t="str">
        <f>INDEX(UF_acronyms!$A$1:$C$28,MATCH(B3389,UF_acronyms!$C$1:$C$28,0),2)</f>
        <v>SP</v>
      </c>
      <c r="B3389" s="1" t="s">
        <v>7309</v>
      </c>
      <c r="C3389" s="1" t="s">
        <v>7544</v>
      </c>
      <c r="D3389" s="1" t="s">
        <v>7545</v>
      </c>
      <c r="E3389" s="11">
        <v>151881</v>
      </c>
      <c r="F3389" s="6" t="str">
        <f>CONCATENATE(tb_SVI[[#This Row],[Nome Município]],"/",tb_SVI[[#This Row],[UF]])</f>
        <v>Jaú/SP</v>
      </c>
      <c r="G3389" s="1" t="s">
        <v>18</v>
      </c>
      <c r="H3389" s="1" t="s">
        <v>1506</v>
      </c>
      <c r="I3389" s="1" t="s">
        <v>2174</v>
      </c>
      <c r="J3389" s="1" t="s">
        <v>1262</v>
      </c>
      <c r="K3389" s="1" t="s">
        <v>2098</v>
      </c>
    </row>
    <row r="3390" spans="1:11" x14ac:dyDescent="0.2">
      <c r="A3390" s="6" t="str">
        <f>INDEX(UF_acronyms!$A$1:$C$28,MATCH(B3390,UF_acronyms!$C$1:$C$28,0),2)</f>
        <v>SP</v>
      </c>
      <c r="B3390" s="1" t="s">
        <v>7309</v>
      </c>
      <c r="C3390" s="1" t="s">
        <v>7546</v>
      </c>
      <c r="D3390" s="1" t="s">
        <v>7547</v>
      </c>
      <c r="E3390" s="11">
        <v>3151</v>
      </c>
      <c r="F3390" s="6" t="str">
        <f>CONCATENATE(tb_SVI[[#This Row],[Nome Município]],"/",tb_SVI[[#This Row],[UF]])</f>
        <v>Jeriquara/SP</v>
      </c>
      <c r="G3390" s="1" t="s">
        <v>18</v>
      </c>
      <c r="H3390" s="1" t="s">
        <v>2441</v>
      </c>
      <c r="I3390" s="1" t="s">
        <v>1381</v>
      </c>
      <c r="J3390" s="1" t="s">
        <v>894</v>
      </c>
      <c r="K3390" s="1" t="s">
        <v>1973</v>
      </c>
    </row>
    <row r="3391" spans="1:11" x14ac:dyDescent="0.2">
      <c r="A3391" s="6" t="str">
        <f>INDEX(UF_acronyms!$A$1:$C$28,MATCH(B3391,UF_acronyms!$C$1:$C$28,0),2)</f>
        <v>SP</v>
      </c>
      <c r="B3391" s="1" t="s">
        <v>7309</v>
      </c>
      <c r="C3391" s="1" t="s">
        <v>7548</v>
      </c>
      <c r="D3391" s="1" t="s">
        <v>7549</v>
      </c>
      <c r="E3391" s="11">
        <v>13338</v>
      </c>
      <c r="F3391" s="6" t="str">
        <f>CONCATENATE(tb_SVI[[#This Row],[Nome Município]],"/",tb_SVI[[#This Row],[UF]])</f>
        <v>Joanópolis/SP</v>
      </c>
      <c r="G3391" s="1" t="s">
        <v>18</v>
      </c>
      <c r="H3391" s="1" t="s">
        <v>268</v>
      </c>
      <c r="I3391" s="1" t="s">
        <v>1457</v>
      </c>
      <c r="J3391" s="1" t="s">
        <v>324</v>
      </c>
      <c r="K3391" s="1" t="s">
        <v>1463</v>
      </c>
    </row>
    <row r="3392" spans="1:11" x14ac:dyDescent="0.2">
      <c r="A3392" s="6" t="str">
        <f>INDEX(UF_acronyms!$A$1:$C$28,MATCH(B3392,UF_acronyms!$C$1:$C$28,0),2)</f>
        <v>SP</v>
      </c>
      <c r="B3392" s="1" t="s">
        <v>7309</v>
      </c>
      <c r="C3392" s="1" t="s">
        <v>7550</v>
      </c>
      <c r="D3392" s="1" t="s">
        <v>7551</v>
      </c>
      <c r="E3392" s="11">
        <v>37366</v>
      </c>
      <c r="F3392" s="6" t="str">
        <f>CONCATENATE(tb_SVI[[#This Row],[Nome Município]],"/",tb_SVI[[#This Row],[UF]])</f>
        <v>José Bonifácio/SP</v>
      </c>
      <c r="G3392" s="1" t="s">
        <v>18</v>
      </c>
      <c r="H3392" s="1" t="s">
        <v>7110</v>
      </c>
      <c r="I3392" s="1" t="s">
        <v>1927</v>
      </c>
      <c r="J3392" s="1" t="s">
        <v>2400</v>
      </c>
      <c r="K3392" s="1" t="s">
        <v>2216</v>
      </c>
    </row>
    <row r="3393" spans="1:11" x14ac:dyDescent="0.2">
      <c r="A3393" s="6" t="str">
        <f>INDEX(UF_acronyms!$A$1:$C$28,MATCH(B3393,UF_acronyms!$C$1:$C$28,0),2)</f>
        <v>SP</v>
      </c>
      <c r="B3393" s="1" t="s">
        <v>7309</v>
      </c>
      <c r="C3393" s="1" t="s">
        <v>7552</v>
      </c>
      <c r="D3393" s="1" t="s">
        <v>7553</v>
      </c>
      <c r="E3393" s="11">
        <v>4551</v>
      </c>
      <c r="F3393" s="6" t="str">
        <f>CONCATENATE(tb_SVI[[#This Row],[Nome Município]],"/",tb_SVI[[#This Row],[UF]])</f>
        <v>João Ramalho/SP</v>
      </c>
      <c r="G3393" s="1" t="s">
        <v>18</v>
      </c>
      <c r="H3393" s="1" t="s">
        <v>19</v>
      </c>
      <c r="I3393" s="1" t="s">
        <v>256</v>
      </c>
      <c r="J3393" s="1" t="s">
        <v>83</v>
      </c>
      <c r="K3393" s="1" t="s">
        <v>1262</v>
      </c>
    </row>
    <row r="3394" spans="1:11" x14ac:dyDescent="0.2">
      <c r="A3394" s="6" t="str">
        <f>INDEX(UF_acronyms!$A$1:$C$28,MATCH(B3394,UF_acronyms!$C$1:$C$28,0),2)</f>
        <v>SP</v>
      </c>
      <c r="B3394" s="1" t="s">
        <v>7309</v>
      </c>
      <c r="C3394" s="1" t="s">
        <v>7554</v>
      </c>
      <c r="D3394" s="1" t="s">
        <v>7555</v>
      </c>
      <c r="E3394" s="11">
        <v>3418</v>
      </c>
      <c r="F3394" s="6" t="str">
        <f>CONCATENATE(tb_SVI[[#This Row],[Nome Município]],"/",tb_SVI[[#This Row],[UF]])</f>
        <v>Jumirim/SP</v>
      </c>
      <c r="G3394" s="1" t="s">
        <v>18</v>
      </c>
      <c r="H3394" s="1" t="s">
        <v>1540</v>
      </c>
      <c r="I3394" s="1" t="s">
        <v>3833</v>
      </c>
      <c r="J3394" s="1" t="s">
        <v>280</v>
      </c>
      <c r="K3394" s="1" t="s">
        <v>272</v>
      </c>
    </row>
    <row r="3395" spans="1:11" x14ac:dyDescent="0.2">
      <c r="A3395" s="6" t="str">
        <f>INDEX(UF_acronyms!$A$1:$C$28,MATCH(B3395,UF_acronyms!$C$1:$C$28,0),2)</f>
        <v>SP</v>
      </c>
      <c r="B3395" s="1" t="s">
        <v>7309</v>
      </c>
      <c r="C3395" s="1" t="s">
        <v>7556</v>
      </c>
      <c r="D3395" s="1" t="s">
        <v>7557</v>
      </c>
      <c r="E3395" s="11">
        <v>423006</v>
      </c>
      <c r="F3395" s="6" t="str">
        <f>CONCATENATE(tb_SVI[[#This Row],[Nome Município]],"/",tb_SVI[[#This Row],[UF]])</f>
        <v>Jundiaí/SP</v>
      </c>
      <c r="G3395" s="1" t="s">
        <v>18</v>
      </c>
      <c r="H3395" s="1" t="s">
        <v>2117</v>
      </c>
      <c r="I3395" s="1" t="s">
        <v>1079</v>
      </c>
      <c r="J3395" s="1" t="s">
        <v>20</v>
      </c>
      <c r="K3395" s="1" t="s">
        <v>247</v>
      </c>
    </row>
    <row r="3396" spans="1:11" x14ac:dyDescent="0.2">
      <c r="A3396" s="6" t="str">
        <f>INDEX(UF_acronyms!$A$1:$C$28,MATCH(B3396,UF_acronyms!$C$1:$C$28,0),2)</f>
        <v>SP</v>
      </c>
      <c r="B3396" s="1" t="s">
        <v>7309</v>
      </c>
      <c r="C3396" s="1" t="s">
        <v>7558</v>
      </c>
      <c r="D3396" s="1" t="s">
        <v>7559</v>
      </c>
      <c r="E3396" s="11">
        <v>20831</v>
      </c>
      <c r="F3396" s="6" t="str">
        <f>CONCATENATE(tb_SVI[[#This Row],[Nome Município]],"/",tb_SVI[[#This Row],[UF]])</f>
        <v>Junqueirópolis/SP</v>
      </c>
      <c r="G3396" s="1" t="s">
        <v>18</v>
      </c>
      <c r="H3396" s="1" t="s">
        <v>7110</v>
      </c>
      <c r="I3396" s="1" t="s">
        <v>3696</v>
      </c>
      <c r="J3396" s="1" t="s">
        <v>316</v>
      </c>
      <c r="K3396" s="1" t="s">
        <v>450</v>
      </c>
    </row>
    <row r="3397" spans="1:11" x14ac:dyDescent="0.2">
      <c r="A3397" s="6" t="str">
        <f>INDEX(UF_acronyms!$A$1:$C$28,MATCH(B3397,UF_acronyms!$C$1:$C$28,0),2)</f>
        <v>SP</v>
      </c>
      <c r="B3397" s="1" t="s">
        <v>7309</v>
      </c>
      <c r="C3397" s="1" t="s">
        <v>7560</v>
      </c>
      <c r="D3397" s="1" t="s">
        <v>7561</v>
      </c>
      <c r="E3397" s="11">
        <v>18718</v>
      </c>
      <c r="F3397" s="6" t="str">
        <f>CONCATENATE(tb_SVI[[#This Row],[Nome Município]],"/",tb_SVI[[#This Row],[UF]])</f>
        <v>Juquiá/SP</v>
      </c>
      <c r="G3397" s="1" t="s">
        <v>18</v>
      </c>
      <c r="H3397" s="1" t="s">
        <v>526</v>
      </c>
      <c r="I3397" s="1" t="s">
        <v>1572</v>
      </c>
      <c r="J3397" s="1" t="s">
        <v>171</v>
      </c>
      <c r="K3397" s="1" t="s">
        <v>210</v>
      </c>
    </row>
    <row r="3398" spans="1:11" x14ac:dyDescent="0.2">
      <c r="A3398" s="6" t="str">
        <f>INDEX(UF_acronyms!$A$1:$C$28,MATCH(B3398,UF_acronyms!$C$1:$C$28,0),2)</f>
        <v>SP</v>
      </c>
      <c r="B3398" s="1" t="s">
        <v>7309</v>
      </c>
      <c r="C3398" s="1" t="s">
        <v>7562</v>
      </c>
      <c r="D3398" s="1" t="s">
        <v>7563</v>
      </c>
      <c r="E3398" s="11">
        <v>4800</v>
      </c>
      <c r="F3398" s="6" t="str">
        <f>CONCATENATE(tb_SVI[[#This Row],[Nome Município]],"/",tb_SVI[[#This Row],[UF]])</f>
        <v>Júlio Mesquita/SP</v>
      </c>
      <c r="G3398" s="1" t="s">
        <v>18</v>
      </c>
      <c r="H3398" s="1" t="s">
        <v>2825</v>
      </c>
      <c r="I3398" s="1" t="s">
        <v>392</v>
      </c>
      <c r="J3398" s="1" t="s">
        <v>1735</v>
      </c>
      <c r="K3398" s="1" t="s">
        <v>48</v>
      </c>
    </row>
    <row r="3399" spans="1:11" x14ac:dyDescent="0.2">
      <c r="A3399" s="6" t="str">
        <f>INDEX(UF_acronyms!$A$1:$C$28,MATCH(B3399,UF_acronyms!$C$1:$C$28,0),2)</f>
        <v>SP</v>
      </c>
      <c r="B3399" s="1" t="s">
        <v>7309</v>
      </c>
      <c r="C3399" s="1" t="s">
        <v>7564</v>
      </c>
      <c r="D3399" s="1" t="s">
        <v>7565</v>
      </c>
      <c r="E3399" s="11">
        <v>28785</v>
      </c>
      <c r="F3399" s="6" t="str">
        <f>CONCATENATE(tb_SVI[[#This Row],[Nome Município]],"/",tb_SVI[[#This Row],[UF]])</f>
        <v>Laranjal Paulista/SP</v>
      </c>
      <c r="G3399" s="1" t="s">
        <v>18</v>
      </c>
      <c r="H3399" s="1" t="s">
        <v>1292</v>
      </c>
      <c r="I3399" s="1" t="s">
        <v>1927</v>
      </c>
      <c r="J3399" s="1" t="s">
        <v>1474</v>
      </c>
      <c r="K3399" s="1" t="s">
        <v>834</v>
      </c>
    </row>
    <row r="3400" spans="1:11" x14ac:dyDescent="0.2">
      <c r="A3400" s="6" t="str">
        <f>INDEX(UF_acronyms!$A$1:$C$28,MATCH(B3400,UF_acronyms!$C$1:$C$28,0),2)</f>
        <v>SP</v>
      </c>
      <c r="B3400" s="1" t="s">
        <v>7309</v>
      </c>
      <c r="C3400" s="1" t="s">
        <v>7566</v>
      </c>
      <c r="D3400" s="1" t="s">
        <v>7567</v>
      </c>
      <c r="E3400" s="11">
        <v>12285</v>
      </c>
      <c r="F3400" s="6" t="str">
        <f>CONCATENATE(tb_SVI[[#This Row],[Nome Município]],"/",tb_SVI[[#This Row],[UF]])</f>
        <v>Lavínia/SP</v>
      </c>
      <c r="G3400" s="1" t="s">
        <v>18</v>
      </c>
      <c r="H3400" s="1" t="s">
        <v>1472</v>
      </c>
      <c r="I3400" s="1" t="s">
        <v>1847</v>
      </c>
      <c r="J3400" s="1" t="s">
        <v>2427</v>
      </c>
      <c r="K3400" s="1" t="s">
        <v>531</v>
      </c>
    </row>
    <row r="3401" spans="1:11" x14ac:dyDescent="0.2">
      <c r="A3401" s="6" t="str">
        <f>INDEX(UF_acronyms!$A$1:$C$28,MATCH(B3401,UF_acronyms!$C$1:$C$28,0),2)</f>
        <v>SP</v>
      </c>
      <c r="B3401" s="1" t="s">
        <v>7309</v>
      </c>
      <c r="C3401" s="1" t="s">
        <v>7568</v>
      </c>
      <c r="D3401" s="1" t="s">
        <v>7569</v>
      </c>
      <c r="E3401" s="11">
        <v>104346</v>
      </c>
      <c r="F3401" s="6" t="str">
        <f>CONCATENATE(tb_SVI[[#This Row],[Nome Município]],"/",tb_SVI[[#This Row],[UF]])</f>
        <v>Leme/SP</v>
      </c>
      <c r="G3401" s="1" t="s">
        <v>18</v>
      </c>
      <c r="H3401" s="1" t="s">
        <v>2083</v>
      </c>
      <c r="I3401" s="1" t="s">
        <v>363</v>
      </c>
      <c r="J3401" s="1" t="s">
        <v>459</v>
      </c>
      <c r="K3401" s="1" t="s">
        <v>1572</v>
      </c>
    </row>
    <row r="3402" spans="1:11" x14ac:dyDescent="0.2">
      <c r="A3402" s="6" t="str">
        <f>INDEX(UF_acronyms!$A$1:$C$28,MATCH(B3402,UF_acronyms!$C$1:$C$28,0),2)</f>
        <v>SP</v>
      </c>
      <c r="B3402" s="1" t="s">
        <v>7309</v>
      </c>
      <c r="C3402" s="1" t="s">
        <v>7570</v>
      </c>
      <c r="D3402" s="1" t="s">
        <v>7571</v>
      </c>
      <c r="E3402" s="11">
        <v>68990</v>
      </c>
      <c r="F3402" s="6" t="str">
        <f>CONCATENATE(tb_SVI[[#This Row],[Nome Município]],"/",tb_SVI[[#This Row],[UF]])</f>
        <v>Lençóis Paulista/SP</v>
      </c>
      <c r="G3402" s="1" t="s">
        <v>18</v>
      </c>
      <c r="H3402" s="1" t="s">
        <v>2208</v>
      </c>
      <c r="I3402" s="1" t="s">
        <v>3102</v>
      </c>
      <c r="J3402" s="1" t="s">
        <v>2441</v>
      </c>
      <c r="K3402" s="1" t="s">
        <v>2018</v>
      </c>
    </row>
    <row r="3403" spans="1:11" x14ac:dyDescent="0.2">
      <c r="A3403" s="6" t="str">
        <f>INDEX(UF_acronyms!$A$1:$C$28,MATCH(B3403,UF_acronyms!$C$1:$C$28,0),2)</f>
        <v>SP</v>
      </c>
      <c r="B3403" s="1" t="s">
        <v>7309</v>
      </c>
      <c r="C3403" s="1" t="s">
        <v>7572</v>
      </c>
      <c r="D3403" s="1" t="s">
        <v>7573</v>
      </c>
      <c r="E3403" s="11">
        <v>308482</v>
      </c>
      <c r="F3403" s="6" t="str">
        <f>CONCATENATE(tb_SVI[[#This Row],[Nome Município]],"/",tb_SVI[[#This Row],[UF]])</f>
        <v>Limeira/SP</v>
      </c>
      <c r="G3403" s="1" t="s">
        <v>18</v>
      </c>
      <c r="H3403" s="1" t="s">
        <v>5318</v>
      </c>
      <c r="I3403" s="1" t="s">
        <v>4780</v>
      </c>
      <c r="J3403" s="1" t="s">
        <v>998</v>
      </c>
      <c r="K3403" s="1" t="s">
        <v>93</v>
      </c>
    </row>
    <row r="3404" spans="1:11" x14ac:dyDescent="0.2">
      <c r="A3404" s="6" t="str">
        <f>INDEX(UF_acronyms!$A$1:$C$28,MATCH(B3404,UF_acronyms!$C$1:$C$28,0),2)</f>
        <v>SP</v>
      </c>
      <c r="B3404" s="1" t="s">
        <v>7309</v>
      </c>
      <c r="C3404" s="1" t="s">
        <v>7574</v>
      </c>
      <c r="D3404" s="1" t="s">
        <v>7575</v>
      </c>
      <c r="E3404" s="11">
        <v>8092</v>
      </c>
      <c r="F3404" s="6" t="str">
        <f>CONCATENATE(tb_SVI[[#This Row],[Nome Município]],"/",tb_SVI[[#This Row],[UF]])</f>
        <v>Lindóia/SP</v>
      </c>
      <c r="G3404" s="1" t="s">
        <v>18</v>
      </c>
      <c r="H3404" s="1" t="s">
        <v>7110</v>
      </c>
      <c r="I3404" s="1" t="s">
        <v>1300</v>
      </c>
      <c r="J3404" s="1" t="s">
        <v>1456</v>
      </c>
      <c r="K3404" s="1" t="s">
        <v>1587</v>
      </c>
    </row>
    <row r="3405" spans="1:11" x14ac:dyDescent="0.2">
      <c r="A3405" s="6" t="str">
        <f>INDEX(UF_acronyms!$A$1:$C$28,MATCH(B3405,UF_acronyms!$C$1:$C$28,0),2)</f>
        <v>SP</v>
      </c>
      <c r="B3405" s="1" t="s">
        <v>7309</v>
      </c>
      <c r="C3405" s="1" t="s">
        <v>7576</v>
      </c>
      <c r="D3405" s="1" t="s">
        <v>7577</v>
      </c>
      <c r="E3405" s="11">
        <v>78503</v>
      </c>
      <c r="F3405" s="6" t="str">
        <f>CONCATENATE(tb_SVI[[#This Row],[Nome Município]],"/",tb_SVI[[#This Row],[UF]])</f>
        <v>Lins/SP</v>
      </c>
      <c r="G3405" s="1" t="s">
        <v>18</v>
      </c>
      <c r="H3405" s="1" t="s">
        <v>5400</v>
      </c>
      <c r="I3405" s="1" t="s">
        <v>1321</v>
      </c>
      <c r="J3405" s="1" t="s">
        <v>201</v>
      </c>
      <c r="K3405" s="1" t="s">
        <v>2101</v>
      </c>
    </row>
    <row r="3406" spans="1:11" x14ac:dyDescent="0.2">
      <c r="A3406" s="6" t="str">
        <f>INDEX(UF_acronyms!$A$1:$C$28,MATCH(B3406,UF_acronyms!$C$1:$C$28,0),2)</f>
        <v>SP</v>
      </c>
      <c r="B3406" s="1" t="s">
        <v>7309</v>
      </c>
      <c r="C3406" s="1" t="s">
        <v>7578</v>
      </c>
      <c r="D3406" s="1" t="s">
        <v>7579</v>
      </c>
      <c r="E3406" s="11">
        <v>2300</v>
      </c>
      <c r="F3406" s="6" t="str">
        <f>CONCATENATE(tb_SVI[[#This Row],[Nome Município]],"/",tb_SVI[[#This Row],[UF]])</f>
        <v>Lourdes/SP</v>
      </c>
      <c r="G3406" s="1" t="s">
        <v>18</v>
      </c>
      <c r="H3406" s="1" t="s">
        <v>1363</v>
      </c>
      <c r="I3406" s="1" t="s">
        <v>2470</v>
      </c>
      <c r="J3406" s="1" t="s">
        <v>254</v>
      </c>
      <c r="K3406" s="1" t="s">
        <v>2257</v>
      </c>
    </row>
    <row r="3407" spans="1:11" x14ac:dyDescent="0.2">
      <c r="A3407" s="6" t="str">
        <f>INDEX(UF_acronyms!$A$1:$C$28,MATCH(B3407,UF_acronyms!$C$1:$C$28,0),2)</f>
        <v>SP</v>
      </c>
      <c r="B3407" s="1" t="s">
        <v>7309</v>
      </c>
      <c r="C3407" s="1" t="s">
        <v>7580</v>
      </c>
      <c r="D3407" s="1" t="s">
        <v>7581</v>
      </c>
      <c r="E3407" s="11">
        <v>49993</v>
      </c>
      <c r="F3407" s="6" t="str">
        <f>CONCATENATE(tb_SVI[[#This Row],[Nome Município]],"/",tb_SVI[[#This Row],[UF]])</f>
        <v>Louveira/SP</v>
      </c>
      <c r="G3407" s="1" t="s">
        <v>18</v>
      </c>
      <c r="H3407" s="1" t="s">
        <v>4830</v>
      </c>
      <c r="I3407" s="1" t="s">
        <v>5945</v>
      </c>
      <c r="J3407" s="1" t="s">
        <v>177</v>
      </c>
      <c r="K3407" s="1" t="s">
        <v>118</v>
      </c>
    </row>
    <row r="3408" spans="1:11" x14ac:dyDescent="0.2">
      <c r="A3408" s="6" t="str">
        <f>INDEX(UF_acronyms!$A$1:$C$28,MATCH(B3408,UF_acronyms!$C$1:$C$28,0),2)</f>
        <v>SP</v>
      </c>
      <c r="B3408" s="1" t="s">
        <v>7309</v>
      </c>
      <c r="C3408" s="1" t="s">
        <v>7582</v>
      </c>
      <c r="D3408" s="1" t="s">
        <v>7583</v>
      </c>
      <c r="E3408" s="11">
        <v>2403</v>
      </c>
      <c r="F3408" s="6" t="str">
        <f>CONCATENATE(tb_SVI[[#This Row],[Nome Município]],"/",tb_SVI[[#This Row],[UF]])</f>
        <v>Lucianópolis/SP</v>
      </c>
      <c r="G3408" s="1" t="s">
        <v>18</v>
      </c>
      <c r="H3408" s="1" t="s">
        <v>1491</v>
      </c>
      <c r="I3408" s="1" t="s">
        <v>362</v>
      </c>
      <c r="J3408" s="1" t="s">
        <v>268</v>
      </c>
      <c r="K3408" s="1" t="s">
        <v>1481</v>
      </c>
    </row>
    <row r="3409" spans="1:11" x14ac:dyDescent="0.2">
      <c r="A3409" s="6" t="str">
        <f>INDEX(UF_acronyms!$A$1:$C$28,MATCH(B3409,UF_acronyms!$C$1:$C$28,0),2)</f>
        <v>SP</v>
      </c>
      <c r="B3409" s="1" t="s">
        <v>7309</v>
      </c>
      <c r="C3409" s="1" t="s">
        <v>7584</v>
      </c>
      <c r="D3409" s="1" t="s">
        <v>7585</v>
      </c>
      <c r="E3409" s="11">
        <v>21886</v>
      </c>
      <c r="F3409" s="6" t="str">
        <f>CONCATENATE(tb_SVI[[#This Row],[Nome Município]],"/",tb_SVI[[#This Row],[UF]])</f>
        <v>Lucélia/SP</v>
      </c>
      <c r="G3409" s="1" t="s">
        <v>18</v>
      </c>
      <c r="H3409" s="1" t="s">
        <v>93</v>
      </c>
      <c r="I3409" s="1" t="s">
        <v>2164</v>
      </c>
      <c r="J3409" s="1" t="s">
        <v>196</v>
      </c>
      <c r="K3409" s="1" t="s">
        <v>2577</v>
      </c>
    </row>
    <row r="3410" spans="1:11" x14ac:dyDescent="0.2">
      <c r="A3410" s="6" t="str">
        <f>INDEX(UF_acronyms!$A$1:$C$28,MATCH(B3410,UF_acronyms!$C$1:$C$28,0),2)</f>
        <v>SP</v>
      </c>
      <c r="B3410" s="1" t="s">
        <v>7309</v>
      </c>
      <c r="C3410" s="1" t="s">
        <v>7586</v>
      </c>
      <c r="D3410" s="1" t="s">
        <v>7587</v>
      </c>
      <c r="E3410" s="11">
        <v>5855</v>
      </c>
      <c r="F3410" s="6" t="str">
        <f>CONCATENATE(tb_SVI[[#This Row],[Nome Município]],"/",tb_SVI[[#This Row],[UF]])</f>
        <v>Luiziânia/SP</v>
      </c>
      <c r="G3410" s="1" t="s">
        <v>18</v>
      </c>
      <c r="H3410" s="1" t="s">
        <v>246</v>
      </c>
      <c r="I3410" s="1" t="s">
        <v>271</v>
      </c>
      <c r="J3410" s="1" t="s">
        <v>102</v>
      </c>
      <c r="K3410" s="1" t="s">
        <v>1457</v>
      </c>
    </row>
    <row r="3411" spans="1:11" x14ac:dyDescent="0.2">
      <c r="A3411" s="6" t="str">
        <f>INDEX(UF_acronyms!$A$1:$C$28,MATCH(B3411,UF_acronyms!$C$1:$C$28,0),2)</f>
        <v>SP</v>
      </c>
      <c r="B3411" s="1" t="s">
        <v>7309</v>
      </c>
      <c r="C3411" s="1" t="s">
        <v>7588</v>
      </c>
      <c r="D3411" s="1" t="s">
        <v>7589</v>
      </c>
      <c r="E3411" s="11">
        <v>4596</v>
      </c>
      <c r="F3411" s="6" t="str">
        <f>CONCATENATE(tb_SVI[[#This Row],[Nome Município]],"/",tb_SVI[[#This Row],[UF]])</f>
        <v>Lupércio/SP</v>
      </c>
      <c r="G3411" s="1" t="s">
        <v>18</v>
      </c>
      <c r="H3411" s="1" t="s">
        <v>1460</v>
      </c>
      <c r="I3411" s="1" t="s">
        <v>1272</v>
      </c>
      <c r="J3411" s="1" t="s">
        <v>39</v>
      </c>
      <c r="K3411" s="1" t="s">
        <v>706</v>
      </c>
    </row>
    <row r="3412" spans="1:11" x14ac:dyDescent="0.2">
      <c r="A3412" s="6" t="str">
        <f>INDEX(UF_acronyms!$A$1:$C$28,MATCH(B3412,UF_acronyms!$C$1:$C$28,0),2)</f>
        <v>SP</v>
      </c>
      <c r="B3412" s="1" t="s">
        <v>7309</v>
      </c>
      <c r="C3412" s="1" t="s">
        <v>7590</v>
      </c>
      <c r="D3412" s="1" t="s">
        <v>7591</v>
      </c>
      <c r="E3412" s="11">
        <v>2636</v>
      </c>
      <c r="F3412" s="6" t="str">
        <f>CONCATENATE(tb_SVI[[#This Row],[Nome Município]],"/",tb_SVI[[#This Row],[UF]])</f>
        <v>Lutécia/SP</v>
      </c>
      <c r="G3412" s="1" t="s">
        <v>18</v>
      </c>
      <c r="H3412" s="1" t="s">
        <v>1491</v>
      </c>
      <c r="I3412" s="1" t="s">
        <v>152</v>
      </c>
      <c r="J3412" s="1" t="s">
        <v>529</v>
      </c>
      <c r="K3412" s="1" t="s">
        <v>94</v>
      </c>
    </row>
    <row r="3413" spans="1:11" x14ac:dyDescent="0.2">
      <c r="A3413" s="6" t="str">
        <f>INDEX(UF_acronyms!$A$1:$C$28,MATCH(B3413,UF_acronyms!$C$1:$C$28,0),2)</f>
        <v>SP</v>
      </c>
      <c r="B3413" s="1" t="s">
        <v>7309</v>
      </c>
      <c r="C3413" s="1" t="s">
        <v>7592</v>
      </c>
      <c r="D3413" s="1" t="s">
        <v>7593</v>
      </c>
      <c r="E3413" s="11">
        <v>15292</v>
      </c>
      <c r="F3413" s="6" t="str">
        <f>CONCATENATE(tb_SVI[[#This Row],[Nome Município]],"/",tb_SVI[[#This Row],[UF]])</f>
        <v>Luís Antônio/SP</v>
      </c>
      <c r="G3413" s="1" t="s">
        <v>18</v>
      </c>
      <c r="H3413" s="1" t="s">
        <v>394</v>
      </c>
      <c r="I3413" s="1" t="s">
        <v>2470</v>
      </c>
      <c r="J3413" s="1" t="s">
        <v>1024</v>
      </c>
      <c r="K3413" s="1" t="s">
        <v>145</v>
      </c>
    </row>
    <row r="3414" spans="1:11" x14ac:dyDescent="0.2">
      <c r="A3414" s="6" t="str">
        <f>INDEX(UF_acronyms!$A$1:$C$28,MATCH(B3414,UF_acronyms!$C$1:$C$28,0),2)</f>
        <v>SP</v>
      </c>
      <c r="B3414" s="1" t="s">
        <v>7309</v>
      </c>
      <c r="C3414" s="1" t="s">
        <v>7594</v>
      </c>
      <c r="D3414" s="1" t="s">
        <v>7595</v>
      </c>
      <c r="E3414" s="11">
        <v>17214</v>
      </c>
      <c r="F3414" s="6" t="str">
        <f>CONCATENATE(tb_SVI[[#This Row],[Nome Município]],"/",tb_SVI[[#This Row],[UF]])</f>
        <v>Macatuba/SP</v>
      </c>
      <c r="G3414" s="1" t="s">
        <v>18</v>
      </c>
      <c r="H3414" s="1" t="s">
        <v>268</v>
      </c>
      <c r="I3414" s="1" t="s">
        <v>42</v>
      </c>
      <c r="J3414" s="1" t="s">
        <v>531</v>
      </c>
      <c r="K3414" s="1" t="s">
        <v>382</v>
      </c>
    </row>
    <row r="3415" spans="1:11" x14ac:dyDescent="0.2">
      <c r="A3415" s="6" t="str">
        <f>INDEX(UF_acronyms!$A$1:$C$28,MATCH(B3415,UF_acronyms!$C$1:$C$28,0),2)</f>
        <v>SP</v>
      </c>
      <c r="B3415" s="1" t="s">
        <v>7309</v>
      </c>
      <c r="C3415" s="1" t="s">
        <v>7596</v>
      </c>
      <c r="D3415" s="1" t="s">
        <v>7597</v>
      </c>
      <c r="E3415" s="11">
        <v>8147</v>
      </c>
      <c r="F3415" s="6" t="str">
        <f>CONCATENATE(tb_SVI[[#This Row],[Nome Município]],"/",tb_SVI[[#This Row],[UF]])</f>
        <v>Macaubal/SP</v>
      </c>
      <c r="G3415" s="1" t="s">
        <v>18</v>
      </c>
      <c r="H3415" s="1" t="s">
        <v>1012</v>
      </c>
      <c r="I3415" s="1" t="s">
        <v>343</v>
      </c>
      <c r="J3415" s="1" t="s">
        <v>1378</v>
      </c>
      <c r="K3415" s="1" t="s">
        <v>2262</v>
      </c>
    </row>
    <row r="3416" spans="1:11" x14ac:dyDescent="0.2">
      <c r="A3416" s="6" t="str">
        <f>INDEX(UF_acronyms!$A$1:$C$28,MATCH(B3416,UF_acronyms!$C$1:$C$28,0),2)</f>
        <v>SP</v>
      </c>
      <c r="B3416" s="1" t="s">
        <v>7309</v>
      </c>
      <c r="C3416" s="1" t="s">
        <v>7598</v>
      </c>
      <c r="D3416" s="1" t="s">
        <v>7599</v>
      </c>
      <c r="E3416" s="11">
        <v>3692</v>
      </c>
      <c r="F3416" s="6" t="str">
        <f>CONCATENATE(tb_SVI[[#This Row],[Nome Município]],"/",tb_SVI[[#This Row],[UF]])</f>
        <v>Macedônia/SP</v>
      </c>
      <c r="G3416" s="1" t="s">
        <v>18</v>
      </c>
      <c r="H3416" s="1" t="s">
        <v>1491</v>
      </c>
      <c r="I3416" s="1" t="s">
        <v>338</v>
      </c>
      <c r="J3416" s="1" t="s">
        <v>998</v>
      </c>
      <c r="K3416" s="1" t="s">
        <v>196</v>
      </c>
    </row>
    <row r="3417" spans="1:11" x14ac:dyDescent="0.2">
      <c r="A3417" s="6" t="str">
        <f>INDEX(UF_acronyms!$A$1:$C$28,MATCH(B3417,UF_acronyms!$C$1:$C$28,0),2)</f>
        <v>SP</v>
      </c>
      <c r="B3417" s="1" t="s">
        <v>7309</v>
      </c>
      <c r="C3417" s="1" t="s">
        <v>7600</v>
      </c>
      <c r="D3417" s="1" t="s">
        <v>7601</v>
      </c>
      <c r="E3417" s="11">
        <v>3102</v>
      </c>
      <c r="F3417" s="6" t="str">
        <f>CONCATENATE(tb_SVI[[#This Row],[Nome Município]],"/",tb_SVI[[#This Row],[UF]])</f>
        <v>Magda/SP</v>
      </c>
      <c r="G3417" s="1" t="s">
        <v>18</v>
      </c>
      <c r="H3417" s="1" t="s">
        <v>188</v>
      </c>
      <c r="I3417" s="1" t="s">
        <v>2174</v>
      </c>
      <c r="J3417" s="1" t="s">
        <v>394</v>
      </c>
      <c r="K3417" s="1" t="s">
        <v>1511</v>
      </c>
    </row>
    <row r="3418" spans="1:11" x14ac:dyDescent="0.2">
      <c r="A3418" s="6" t="str">
        <f>INDEX(UF_acronyms!$A$1:$C$28,MATCH(B3418,UF_acronyms!$C$1:$C$28,0),2)</f>
        <v>SP</v>
      </c>
      <c r="B3418" s="1" t="s">
        <v>7309</v>
      </c>
      <c r="C3418" s="1" t="s">
        <v>7602</v>
      </c>
      <c r="D3418" s="1" t="s">
        <v>7603</v>
      </c>
      <c r="E3418" s="11">
        <v>47441</v>
      </c>
      <c r="F3418" s="6" t="str">
        <f>CONCATENATE(tb_SVI[[#This Row],[Nome Município]],"/",tb_SVI[[#This Row],[UF]])</f>
        <v>Mairinque/SP</v>
      </c>
      <c r="G3418" s="1" t="s">
        <v>18</v>
      </c>
      <c r="H3418" s="1" t="s">
        <v>1904</v>
      </c>
      <c r="I3418" s="1" t="s">
        <v>2308</v>
      </c>
      <c r="J3418" s="1" t="s">
        <v>294</v>
      </c>
      <c r="K3418" s="1" t="s">
        <v>706</v>
      </c>
    </row>
    <row r="3419" spans="1:11" x14ac:dyDescent="0.2">
      <c r="A3419" s="6" t="str">
        <f>INDEX(UF_acronyms!$A$1:$C$28,MATCH(B3419,UF_acronyms!$C$1:$C$28,0),2)</f>
        <v>SP</v>
      </c>
      <c r="B3419" s="1" t="s">
        <v>7309</v>
      </c>
      <c r="C3419" s="1" t="s">
        <v>7604</v>
      </c>
      <c r="D3419" s="1" t="s">
        <v>7605</v>
      </c>
      <c r="E3419" s="11">
        <v>9910</v>
      </c>
      <c r="F3419" s="6" t="str">
        <f>CONCATENATE(tb_SVI[[#This Row],[Nome Município]],"/",tb_SVI[[#This Row],[UF]])</f>
        <v>Manduri/SP</v>
      </c>
      <c r="G3419" s="1" t="s">
        <v>18</v>
      </c>
      <c r="H3419" s="1" t="s">
        <v>1481</v>
      </c>
      <c r="I3419" s="1" t="s">
        <v>4403</v>
      </c>
      <c r="J3419" s="1" t="s">
        <v>360</v>
      </c>
      <c r="K3419" s="1" t="s">
        <v>866</v>
      </c>
    </row>
    <row r="3420" spans="1:11" x14ac:dyDescent="0.2">
      <c r="A3420" s="6" t="str">
        <f>INDEX(UF_acronyms!$A$1:$C$28,MATCH(B3420,UF_acronyms!$C$1:$C$28,0),2)</f>
        <v>SP</v>
      </c>
      <c r="B3420" s="1" t="s">
        <v>7309</v>
      </c>
      <c r="C3420" s="1" t="s">
        <v>7606</v>
      </c>
      <c r="D3420" s="1" t="s">
        <v>7607</v>
      </c>
      <c r="E3420" s="11">
        <v>5948</v>
      </c>
      <c r="F3420" s="6" t="str">
        <f>CONCATENATE(tb_SVI[[#This Row],[Nome Município]],"/",tb_SVI[[#This Row],[UF]])</f>
        <v>Marabá Paulista/SP</v>
      </c>
      <c r="G3420" s="1" t="s">
        <v>18</v>
      </c>
      <c r="H3420" s="1" t="s">
        <v>2083</v>
      </c>
      <c r="I3420" s="1" t="s">
        <v>1365</v>
      </c>
      <c r="J3420" s="1" t="s">
        <v>1537</v>
      </c>
      <c r="K3420" s="1" t="s">
        <v>2753</v>
      </c>
    </row>
    <row r="3421" spans="1:11" x14ac:dyDescent="0.2">
      <c r="A3421" s="6" t="str">
        <f>INDEX(UF_acronyms!$A$1:$C$28,MATCH(B3421,UF_acronyms!$C$1:$C$28,0),2)</f>
        <v>SP</v>
      </c>
      <c r="B3421" s="1" t="s">
        <v>7309</v>
      </c>
      <c r="C3421" s="1" t="s">
        <v>7608</v>
      </c>
      <c r="D3421" s="1" t="s">
        <v>7609</v>
      </c>
      <c r="E3421" s="11">
        <v>14036</v>
      </c>
      <c r="F3421" s="6" t="str">
        <f>CONCATENATE(tb_SVI[[#This Row],[Nome Município]],"/",tb_SVI[[#This Row],[UF]])</f>
        <v>Maracaí/SP</v>
      </c>
      <c r="G3421" s="1" t="s">
        <v>18</v>
      </c>
      <c r="H3421" s="1" t="s">
        <v>2181</v>
      </c>
      <c r="I3421" s="1" t="s">
        <v>1366</v>
      </c>
      <c r="J3421" s="1" t="s">
        <v>1239</v>
      </c>
      <c r="K3421" s="1" t="s">
        <v>360</v>
      </c>
    </row>
    <row r="3422" spans="1:11" x14ac:dyDescent="0.2">
      <c r="A3422" s="6" t="str">
        <f>INDEX(UF_acronyms!$A$1:$C$28,MATCH(B3422,UF_acronyms!$C$1:$C$28,0),2)</f>
        <v>SP</v>
      </c>
      <c r="B3422" s="1" t="s">
        <v>7309</v>
      </c>
      <c r="C3422" s="1" t="s">
        <v>7610</v>
      </c>
      <c r="D3422" s="1" t="s">
        <v>7611</v>
      </c>
      <c r="E3422" s="11">
        <v>3064</v>
      </c>
      <c r="F3422" s="6" t="str">
        <f>CONCATENATE(tb_SVI[[#This Row],[Nome Município]],"/",tb_SVI[[#This Row],[UF]])</f>
        <v>Marapoama/SP</v>
      </c>
      <c r="G3422" s="1" t="s">
        <v>18</v>
      </c>
      <c r="H3422" s="1" t="s">
        <v>337</v>
      </c>
      <c r="I3422" s="1" t="s">
        <v>5865</v>
      </c>
      <c r="J3422" s="1" t="s">
        <v>1378</v>
      </c>
      <c r="K3422" s="1" t="s">
        <v>1499</v>
      </c>
    </row>
    <row r="3423" spans="1:11" x14ac:dyDescent="0.2">
      <c r="A3423" s="6" t="str">
        <f>INDEX(UF_acronyms!$A$1:$C$28,MATCH(B3423,UF_acronyms!$C$1:$C$28,0),2)</f>
        <v>SP</v>
      </c>
      <c r="B3423" s="1" t="s">
        <v>7309</v>
      </c>
      <c r="C3423" s="1" t="s">
        <v>7612</v>
      </c>
      <c r="D3423" s="1" t="s">
        <v>7613</v>
      </c>
      <c r="E3423" s="11">
        <v>2106</v>
      </c>
      <c r="F3423" s="6" t="str">
        <f>CONCATENATE(tb_SVI[[#This Row],[Nome Município]],"/",tb_SVI[[#This Row],[UF]])</f>
        <v>Marinópolis/SP</v>
      </c>
      <c r="G3423" s="1" t="s">
        <v>18</v>
      </c>
      <c r="H3423" s="1" t="s">
        <v>1346</v>
      </c>
      <c r="I3423" s="1" t="s">
        <v>5907</v>
      </c>
      <c r="J3423" s="1" t="s">
        <v>399</v>
      </c>
      <c r="K3423" s="1" t="s">
        <v>1499</v>
      </c>
    </row>
    <row r="3424" spans="1:11" x14ac:dyDescent="0.2">
      <c r="A3424" s="6" t="str">
        <f>INDEX(UF_acronyms!$A$1:$C$28,MATCH(B3424,UF_acronyms!$C$1:$C$28,0),2)</f>
        <v>SP</v>
      </c>
      <c r="B3424" s="1" t="s">
        <v>7309</v>
      </c>
      <c r="C3424" s="1" t="s">
        <v>7614</v>
      </c>
      <c r="D3424" s="1" t="s">
        <v>7615</v>
      </c>
      <c r="E3424" s="11">
        <v>4091</v>
      </c>
      <c r="F3424" s="6" t="str">
        <f>CONCATENATE(tb_SVI[[#This Row],[Nome Município]],"/",tb_SVI[[#This Row],[UF]])</f>
        <v>Mariápolis/SP</v>
      </c>
      <c r="G3424" s="1" t="s">
        <v>18</v>
      </c>
      <c r="H3424" s="1" t="s">
        <v>1528</v>
      </c>
      <c r="I3424" s="1" t="s">
        <v>348</v>
      </c>
      <c r="J3424" s="1" t="s">
        <v>2524</v>
      </c>
      <c r="K3424" s="1" t="s">
        <v>2691</v>
      </c>
    </row>
    <row r="3425" spans="1:11" x14ac:dyDescent="0.2">
      <c r="A3425" s="6" t="str">
        <f>INDEX(UF_acronyms!$A$1:$C$28,MATCH(B3425,UF_acronyms!$C$1:$C$28,0),2)</f>
        <v>SP</v>
      </c>
      <c r="B3425" s="1" t="s">
        <v>7309</v>
      </c>
      <c r="C3425" s="1" t="s">
        <v>7616</v>
      </c>
      <c r="D3425" s="1" t="s">
        <v>7617</v>
      </c>
      <c r="E3425" s="11">
        <v>26628</v>
      </c>
      <c r="F3425" s="6" t="str">
        <f>CONCATENATE(tb_SVI[[#This Row],[Nome Município]],"/",tb_SVI[[#This Row],[UF]])</f>
        <v>Martinópolis/SP</v>
      </c>
      <c r="G3425" s="1" t="s">
        <v>18</v>
      </c>
      <c r="H3425" s="1" t="s">
        <v>706</v>
      </c>
      <c r="I3425" s="1" t="s">
        <v>220</v>
      </c>
      <c r="J3425" s="1" t="s">
        <v>718</v>
      </c>
      <c r="K3425" s="1" t="s">
        <v>1456</v>
      </c>
    </row>
    <row r="3426" spans="1:11" x14ac:dyDescent="0.2">
      <c r="A3426" s="6" t="str">
        <f>INDEX(UF_acronyms!$A$1:$C$28,MATCH(B3426,UF_acronyms!$C$1:$C$28,0),2)</f>
        <v>SP</v>
      </c>
      <c r="B3426" s="1" t="s">
        <v>7309</v>
      </c>
      <c r="C3426" s="1" t="s">
        <v>7618</v>
      </c>
      <c r="D3426" s="1" t="s">
        <v>7619</v>
      </c>
      <c r="E3426" s="11">
        <v>240590</v>
      </c>
      <c r="F3426" s="6" t="str">
        <f>CONCATENATE(tb_SVI[[#This Row],[Nome Município]],"/",tb_SVI[[#This Row],[UF]])</f>
        <v>Marília/SP</v>
      </c>
      <c r="G3426" s="1" t="s">
        <v>18</v>
      </c>
      <c r="H3426" s="1" t="s">
        <v>382</v>
      </c>
      <c r="I3426" s="1" t="s">
        <v>2082</v>
      </c>
      <c r="J3426" s="1" t="s">
        <v>1664</v>
      </c>
      <c r="K3426" s="1" t="s">
        <v>2246</v>
      </c>
    </row>
    <row r="3427" spans="1:11" x14ac:dyDescent="0.2">
      <c r="A3427" s="6" t="str">
        <f>INDEX(UF_acronyms!$A$1:$C$28,MATCH(B3427,UF_acronyms!$C$1:$C$28,0),2)</f>
        <v>SP</v>
      </c>
      <c r="B3427" s="1" t="s">
        <v>7309</v>
      </c>
      <c r="C3427" s="1" t="s">
        <v>7620</v>
      </c>
      <c r="D3427" s="1" t="s">
        <v>7621</v>
      </c>
      <c r="E3427" s="11">
        <v>83626</v>
      </c>
      <c r="F3427" s="6" t="str">
        <f>CONCATENATE(tb_SVI[[#This Row],[Nome Município]],"/",tb_SVI[[#This Row],[UF]])</f>
        <v>Matão/SP</v>
      </c>
      <c r="G3427" s="1" t="s">
        <v>18</v>
      </c>
      <c r="H3427" s="1" t="s">
        <v>1079</v>
      </c>
      <c r="I3427" s="1" t="s">
        <v>275</v>
      </c>
      <c r="J3427" s="1" t="s">
        <v>360</v>
      </c>
      <c r="K3427" s="1" t="s">
        <v>2090</v>
      </c>
    </row>
    <row r="3428" spans="1:11" x14ac:dyDescent="0.2">
      <c r="A3428" s="6" t="str">
        <f>INDEX(UF_acronyms!$A$1:$C$28,MATCH(B3428,UF_acronyms!$C$1:$C$28,0),2)</f>
        <v>SP</v>
      </c>
      <c r="B3428" s="1" t="s">
        <v>7309</v>
      </c>
      <c r="C3428" s="1" t="s">
        <v>7622</v>
      </c>
      <c r="D3428" s="1" t="s">
        <v>7623</v>
      </c>
      <c r="E3428" s="11">
        <v>5565</v>
      </c>
      <c r="F3428" s="6" t="str">
        <f>CONCATENATE(tb_SVI[[#This Row],[Nome Município]],"/",tb_SVI[[#This Row],[UF]])</f>
        <v>Mendonça/SP</v>
      </c>
      <c r="G3428" s="1" t="s">
        <v>18</v>
      </c>
      <c r="H3428" s="1" t="s">
        <v>2441</v>
      </c>
      <c r="I3428" s="1" t="s">
        <v>392</v>
      </c>
      <c r="J3428" s="1" t="s">
        <v>2400</v>
      </c>
      <c r="K3428" s="1" t="s">
        <v>1402</v>
      </c>
    </row>
    <row r="3429" spans="1:11" x14ac:dyDescent="0.2">
      <c r="A3429" s="6" t="str">
        <f>INDEX(UF_acronyms!$A$1:$C$28,MATCH(B3429,UF_acronyms!$C$1:$C$28,0),2)</f>
        <v>SP</v>
      </c>
      <c r="B3429" s="1" t="s">
        <v>7309</v>
      </c>
      <c r="C3429" s="1" t="s">
        <v>7624</v>
      </c>
      <c r="D3429" s="1" t="s">
        <v>7625</v>
      </c>
      <c r="E3429" s="11">
        <v>3824</v>
      </c>
      <c r="F3429" s="6" t="str">
        <f>CONCATENATE(tb_SVI[[#This Row],[Nome Município]],"/",tb_SVI[[#This Row],[UF]])</f>
        <v>Meridiano/SP</v>
      </c>
      <c r="G3429" s="1" t="s">
        <v>18</v>
      </c>
      <c r="H3429" s="1" t="s">
        <v>1527</v>
      </c>
      <c r="I3429" s="1" t="s">
        <v>3289</v>
      </c>
      <c r="J3429" s="1" t="s">
        <v>1511</v>
      </c>
      <c r="K3429" s="1" t="s">
        <v>294</v>
      </c>
    </row>
    <row r="3430" spans="1:11" x14ac:dyDescent="0.2">
      <c r="A3430" s="6" t="str">
        <f>INDEX(UF_acronyms!$A$1:$C$28,MATCH(B3430,UF_acronyms!$C$1:$C$28,0),2)</f>
        <v>SP</v>
      </c>
      <c r="B3430" s="1" t="s">
        <v>7309</v>
      </c>
      <c r="C3430" s="1" t="s">
        <v>7626</v>
      </c>
      <c r="D3430" s="1" t="s">
        <v>7627</v>
      </c>
      <c r="E3430" s="11">
        <v>1905</v>
      </c>
      <c r="F3430" s="6" t="str">
        <f>CONCATENATE(tb_SVI[[#This Row],[Nome Município]],"/",tb_SVI[[#This Row],[UF]])</f>
        <v>Mesópolis/SP</v>
      </c>
      <c r="G3430" s="1" t="s">
        <v>18</v>
      </c>
      <c r="H3430" s="1" t="s">
        <v>531</v>
      </c>
      <c r="I3430" s="1" t="s">
        <v>459</v>
      </c>
      <c r="J3430" s="1" t="s">
        <v>54</v>
      </c>
      <c r="K3430" s="1" t="s">
        <v>1511</v>
      </c>
    </row>
    <row r="3431" spans="1:11" x14ac:dyDescent="0.2">
      <c r="A3431" s="6" t="str">
        <f>INDEX(UF_acronyms!$A$1:$C$28,MATCH(B3431,UF_acronyms!$C$1:$C$28,0),2)</f>
        <v>SP</v>
      </c>
      <c r="B3431" s="1" t="s">
        <v>7309</v>
      </c>
      <c r="C3431" s="1" t="s">
        <v>7628</v>
      </c>
      <c r="D3431" s="1" t="s">
        <v>7629</v>
      </c>
      <c r="E3431" s="11">
        <v>22355</v>
      </c>
      <c r="F3431" s="6" t="str">
        <f>CONCATENATE(tb_SVI[[#This Row],[Nome Município]],"/",tb_SVI[[#This Row],[UF]])</f>
        <v>Miguelópolis/SP</v>
      </c>
      <c r="G3431" s="1" t="s">
        <v>18</v>
      </c>
      <c r="H3431" s="1" t="s">
        <v>94</v>
      </c>
      <c r="I3431" s="1" t="s">
        <v>32</v>
      </c>
      <c r="J3431" s="1" t="s">
        <v>529</v>
      </c>
      <c r="K3431" s="1" t="s">
        <v>526</v>
      </c>
    </row>
    <row r="3432" spans="1:11" x14ac:dyDescent="0.2">
      <c r="A3432" s="6" t="str">
        <f>INDEX(UF_acronyms!$A$1:$C$28,MATCH(B3432,UF_acronyms!$C$1:$C$28,0),2)</f>
        <v>SP</v>
      </c>
      <c r="B3432" s="1" t="s">
        <v>7309</v>
      </c>
      <c r="C3432" s="1" t="s">
        <v>7630</v>
      </c>
      <c r="D3432" s="1" t="s">
        <v>7631</v>
      </c>
      <c r="E3432" s="11">
        <v>12966</v>
      </c>
      <c r="F3432" s="6" t="str">
        <f>CONCATENATE(tb_SVI[[#This Row],[Nome Município]],"/",tb_SVI[[#This Row],[UF]])</f>
        <v>Mineiros do Tietê/SP</v>
      </c>
      <c r="G3432" s="1" t="s">
        <v>18</v>
      </c>
      <c r="H3432" s="1" t="s">
        <v>1499</v>
      </c>
      <c r="I3432" s="1" t="s">
        <v>5553</v>
      </c>
      <c r="J3432" s="1" t="s">
        <v>706</v>
      </c>
      <c r="K3432" s="1" t="s">
        <v>1371</v>
      </c>
    </row>
    <row r="3433" spans="1:11" x14ac:dyDescent="0.2">
      <c r="A3433" s="6" t="str">
        <f>INDEX(UF_acronyms!$A$1:$C$28,MATCH(B3433,UF_acronyms!$C$1:$C$28,0),2)</f>
        <v>SP</v>
      </c>
      <c r="B3433" s="1" t="s">
        <v>7309</v>
      </c>
      <c r="C3433" s="1" t="s">
        <v>7632</v>
      </c>
      <c r="D3433" s="1" t="s">
        <v>7633</v>
      </c>
      <c r="E3433" s="11">
        <v>3106</v>
      </c>
      <c r="F3433" s="6" t="str">
        <f>CONCATENATE(tb_SVI[[#This Row],[Nome Município]],"/",tb_SVI[[#This Row],[UF]])</f>
        <v>Mira Estrela/SP</v>
      </c>
      <c r="G3433" s="1" t="s">
        <v>18</v>
      </c>
      <c r="H3433" s="1" t="s">
        <v>1572</v>
      </c>
      <c r="I3433" s="1" t="s">
        <v>5242</v>
      </c>
      <c r="J3433" s="1" t="s">
        <v>1474</v>
      </c>
      <c r="K3433" s="1" t="s">
        <v>199</v>
      </c>
    </row>
    <row r="3434" spans="1:11" x14ac:dyDescent="0.2">
      <c r="A3434" s="6" t="str">
        <f>INDEX(UF_acronyms!$A$1:$C$28,MATCH(B3434,UF_acronyms!$C$1:$C$28,0),2)</f>
        <v>SP</v>
      </c>
      <c r="B3434" s="1" t="s">
        <v>7309</v>
      </c>
      <c r="C3434" s="1" t="s">
        <v>7634</v>
      </c>
      <c r="D3434" s="1" t="s">
        <v>7635</v>
      </c>
      <c r="E3434" s="11">
        <v>19643</v>
      </c>
      <c r="F3434" s="6" t="str">
        <f>CONCATENATE(tb_SVI[[#This Row],[Nome Município]],"/",tb_SVI[[#This Row],[UF]])</f>
        <v>Miracatu/SP</v>
      </c>
      <c r="G3434" s="1" t="s">
        <v>18</v>
      </c>
      <c r="H3434" s="1" t="s">
        <v>94</v>
      </c>
      <c r="I3434" s="1" t="s">
        <v>2521</v>
      </c>
      <c r="J3434" s="1" t="s">
        <v>73</v>
      </c>
      <c r="K3434" s="1" t="s">
        <v>287</v>
      </c>
    </row>
    <row r="3435" spans="1:11" x14ac:dyDescent="0.2">
      <c r="A3435" s="6" t="str">
        <f>INDEX(UF_acronyms!$A$1:$C$28,MATCH(B3435,UF_acronyms!$C$1:$C$28,0),2)</f>
        <v>SP</v>
      </c>
      <c r="B3435" s="1" t="s">
        <v>7309</v>
      </c>
      <c r="C3435" s="1" t="s">
        <v>7636</v>
      </c>
      <c r="D3435" s="1" t="s">
        <v>7637</v>
      </c>
      <c r="E3435" s="11">
        <v>29706</v>
      </c>
      <c r="F3435" s="6" t="str">
        <f>CONCATENATE(tb_SVI[[#This Row],[Nome Município]],"/",tb_SVI[[#This Row],[UF]])</f>
        <v>Mirandópolis/SP</v>
      </c>
      <c r="G3435" s="1" t="s">
        <v>18</v>
      </c>
      <c r="H3435" s="1" t="s">
        <v>5566</v>
      </c>
      <c r="I3435" s="1" t="s">
        <v>2825</v>
      </c>
      <c r="J3435" s="1" t="s">
        <v>48</v>
      </c>
      <c r="K3435" s="1" t="s">
        <v>45</v>
      </c>
    </row>
    <row r="3436" spans="1:11" x14ac:dyDescent="0.2">
      <c r="A3436" s="6" t="str">
        <f>INDEX(UF_acronyms!$A$1:$C$28,MATCH(B3436,UF_acronyms!$C$1:$C$28,0),2)</f>
        <v>SP</v>
      </c>
      <c r="B3436" s="1" t="s">
        <v>7309</v>
      </c>
      <c r="C3436" s="1" t="s">
        <v>7638</v>
      </c>
      <c r="D3436" s="1" t="s">
        <v>7639</v>
      </c>
      <c r="E3436" s="11">
        <v>18338</v>
      </c>
      <c r="F3436" s="6" t="str">
        <f>CONCATENATE(tb_SVI[[#This Row],[Nome Município]],"/",tb_SVI[[#This Row],[UF]])</f>
        <v>Mirante do Paranapanema/SP</v>
      </c>
      <c r="G3436" s="1" t="s">
        <v>18</v>
      </c>
      <c r="H3436" s="1" t="s">
        <v>772</v>
      </c>
      <c r="I3436" s="1" t="s">
        <v>2227</v>
      </c>
      <c r="J3436" s="1" t="s">
        <v>2083</v>
      </c>
      <c r="K3436" s="1" t="s">
        <v>363</v>
      </c>
    </row>
    <row r="3437" spans="1:11" x14ac:dyDescent="0.2">
      <c r="A3437" s="6" t="str">
        <f>INDEX(UF_acronyms!$A$1:$C$28,MATCH(B3437,UF_acronyms!$C$1:$C$28,0),2)</f>
        <v>SP</v>
      </c>
      <c r="B3437" s="1" t="s">
        <v>7309</v>
      </c>
      <c r="C3437" s="1" t="s">
        <v>7640</v>
      </c>
      <c r="D3437" s="1" t="s">
        <v>7641</v>
      </c>
      <c r="E3437" s="11">
        <v>60303</v>
      </c>
      <c r="F3437" s="6" t="str">
        <f>CONCATENATE(tb_SVI[[#This Row],[Nome Município]],"/",tb_SVI[[#This Row],[UF]])</f>
        <v>Mirassol/SP</v>
      </c>
      <c r="G3437" s="1" t="s">
        <v>18</v>
      </c>
      <c r="H3437" s="1" t="s">
        <v>188</v>
      </c>
      <c r="I3437" s="1" t="s">
        <v>1316</v>
      </c>
      <c r="J3437" s="1" t="s">
        <v>1792</v>
      </c>
      <c r="K3437" s="1" t="s">
        <v>177</v>
      </c>
    </row>
    <row r="3438" spans="1:11" x14ac:dyDescent="0.2">
      <c r="A3438" s="6" t="str">
        <f>INDEX(UF_acronyms!$A$1:$C$28,MATCH(B3438,UF_acronyms!$C$1:$C$28,0),2)</f>
        <v>SP</v>
      </c>
      <c r="B3438" s="1" t="s">
        <v>7309</v>
      </c>
      <c r="C3438" s="1" t="s">
        <v>7642</v>
      </c>
      <c r="D3438" s="1" t="s">
        <v>7643</v>
      </c>
      <c r="E3438" s="11">
        <v>4919</v>
      </c>
      <c r="F3438" s="6" t="str">
        <f>CONCATENATE(tb_SVI[[#This Row],[Nome Município]],"/",tb_SVI[[#This Row],[UF]])</f>
        <v>Mirassolândia/SP</v>
      </c>
      <c r="G3438" s="1" t="s">
        <v>18</v>
      </c>
      <c r="H3438" s="1" t="s">
        <v>48</v>
      </c>
      <c r="I3438" s="1" t="s">
        <v>1491</v>
      </c>
      <c r="J3438" s="1" t="s">
        <v>275</v>
      </c>
      <c r="K3438" s="1" t="s">
        <v>1765</v>
      </c>
    </row>
    <row r="3439" spans="1:11" x14ac:dyDescent="0.2">
      <c r="A3439" s="6" t="str">
        <f>INDEX(UF_acronyms!$A$1:$C$28,MATCH(B3439,UF_acronyms!$C$1:$C$28,0),2)</f>
        <v>SP</v>
      </c>
      <c r="B3439" s="1" t="s">
        <v>7309</v>
      </c>
      <c r="C3439" s="1" t="s">
        <v>7644</v>
      </c>
      <c r="D3439" s="1" t="s">
        <v>7645</v>
      </c>
      <c r="E3439" s="11">
        <v>68980</v>
      </c>
      <c r="F3439" s="6" t="str">
        <f>CONCATENATE(tb_SVI[[#This Row],[Nome Município]],"/",tb_SVI[[#This Row],[UF]])</f>
        <v>Mococa/SP</v>
      </c>
      <c r="G3439" s="1" t="s">
        <v>18</v>
      </c>
      <c r="H3439" s="1" t="s">
        <v>261</v>
      </c>
      <c r="I3439" s="1" t="s">
        <v>2112</v>
      </c>
      <c r="J3439" s="1" t="s">
        <v>20</v>
      </c>
      <c r="K3439" s="1" t="s">
        <v>1481</v>
      </c>
    </row>
    <row r="3440" spans="1:11" x14ac:dyDescent="0.2">
      <c r="A3440" s="6" t="str">
        <f>INDEX(UF_acronyms!$A$1:$C$28,MATCH(B3440,UF_acronyms!$C$1:$C$28,0),2)</f>
        <v>SP</v>
      </c>
      <c r="B3440" s="1" t="s">
        <v>7309</v>
      </c>
      <c r="C3440" s="1" t="s">
        <v>7646</v>
      </c>
      <c r="D3440" s="1" t="s">
        <v>7647</v>
      </c>
      <c r="E3440" s="11">
        <v>153033</v>
      </c>
      <c r="F3440" s="6" t="str">
        <f>CONCATENATE(tb_SVI[[#This Row],[Nome Município]],"/",tb_SVI[[#This Row],[UF]])</f>
        <v>Mogi Guaçu/SP</v>
      </c>
      <c r="G3440" s="1" t="s">
        <v>18</v>
      </c>
      <c r="H3440" s="1" t="s">
        <v>2246</v>
      </c>
      <c r="I3440" s="1" t="s">
        <v>3598</v>
      </c>
      <c r="J3440" s="1" t="s">
        <v>1378</v>
      </c>
      <c r="K3440" s="1" t="s">
        <v>1511</v>
      </c>
    </row>
    <row r="3441" spans="1:11" x14ac:dyDescent="0.2">
      <c r="A3441" s="6" t="str">
        <f>INDEX(UF_acronyms!$A$1:$C$28,MATCH(B3441,UF_acronyms!$C$1:$C$28,0),2)</f>
        <v>SP</v>
      </c>
      <c r="B3441" s="1" t="s">
        <v>7309</v>
      </c>
      <c r="C3441" s="1" t="s">
        <v>7648</v>
      </c>
      <c r="D3441" s="1" t="s">
        <v>17594</v>
      </c>
      <c r="E3441" s="11">
        <v>93650</v>
      </c>
      <c r="F3441" s="6" t="str">
        <f>CONCATENATE(tb_SVI[[#This Row],[Nome Município]],"/",tb_SVI[[#This Row],[UF]])</f>
        <v>Mogi Mirim/SP</v>
      </c>
      <c r="G3441" s="1" t="s">
        <v>18</v>
      </c>
      <c r="H3441" s="1" t="s">
        <v>1392</v>
      </c>
      <c r="I3441" s="1" t="s">
        <v>3067</v>
      </c>
      <c r="J3441" s="1" t="s">
        <v>1289</v>
      </c>
      <c r="K3441" s="1" t="s">
        <v>254</v>
      </c>
    </row>
    <row r="3442" spans="1:11" x14ac:dyDescent="0.2">
      <c r="A3442" s="6" t="str">
        <f>INDEX(UF_acronyms!$A$1:$C$28,MATCH(B3442,UF_acronyms!$C$1:$C$28,0),2)</f>
        <v>SP</v>
      </c>
      <c r="B3442" s="1" t="s">
        <v>7309</v>
      </c>
      <c r="C3442" s="1" t="s">
        <v>7649</v>
      </c>
      <c r="D3442" s="1" t="s">
        <v>7650</v>
      </c>
      <c r="E3442" s="11">
        <v>3508</v>
      </c>
      <c r="F3442" s="6" t="str">
        <f>CONCATENATE(tb_SVI[[#This Row],[Nome Município]],"/",tb_SVI[[#This Row],[UF]])</f>
        <v>Mombuca/SP</v>
      </c>
      <c r="G3442" s="1" t="s">
        <v>18</v>
      </c>
      <c r="H3442" s="1" t="s">
        <v>1108</v>
      </c>
      <c r="I3442" s="1" t="s">
        <v>2671</v>
      </c>
      <c r="J3442" s="1" t="s">
        <v>1080</v>
      </c>
      <c r="K3442" s="1" t="s">
        <v>1065</v>
      </c>
    </row>
    <row r="3443" spans="1:11" x14ac:dyDescent="0.2">
      <c r="A3443" s="6" t="str">
        <f>INDEX(UF_acronyms!$A$1:$C$28,MATCH(B3443,UF_acronyms!$C$1:$C$28,0),2)</f>
        <v>SP</v>
      </c>
      <c r="B3443" s="1" t="s">
        <v>7309</v>
      </c>
      <c r="C3443" s="1" t="s">
        <v>7651</v>
      </c>
      <c r="D3443" s="1" t="s">
        <v>7652</v>
      </c>
      <c r="E3443" s="11">
        <v>8111</v>
      </c>
      <c r="F3443" s="6" t="str">
        <f>CONCATENATE(tb_SVI[[#This Row],[Nome Município]],"/",tb_SVI[[#This Row],[UF]])</f>
        <v>Monte Alegre do Sul/SP</v>
      </c>
      <c r="G3443" s="1" t="s">
        <v>18</v>
      </c>
      <c r="H3443" s="1" t="s">
        <v>1496</v>
      </c>
      <c r="I3443" s="1" t="s">
        <v>3289</v>
      </c>
      <c r="J3443" s="1" t="s">
        <v>833</v>
      </c>
      <c r="K3443" s="1" t="s">
        <v>2208</v>
      </c>
    </row>
    <row r="3444" spans="1:11" x14ac:dyDescent="0.2">
      <c r="A3444" s="6" t="str">
        <f>INDEX(UF_acronyms!$A$1:$C$28,MATCH(B3444,UF_acronyms!$C$1:$C$28,0),2)</f>
        <v>SP</v>
      </c>
      <c r="B3444" s="1" t="s">
        <v>7309</v>
      </c>
      <c r="C3444" s="1" t="s">
        <v>7653</v>
      </c>
      <c r="D3444" s="1" t="s">
        <v>7654</v>
      </c>
      <c r="E3444" s="11">
        <v>50772</v>
      </c>
      <c r="F3444" s="6" t="str">
        <f>CONCATENATE(tb_SVI[[#This Row],[Nome Município]],"/",tb_SVI[[#This Row],[UF]])</f>
        <v>Monte Alto/SP</v>
      </c>
      <c r="G3444" s="1" t="s">
        <v>18</v>
      </c>
      <c r="H3444" s="1" t="s">
        <v>1452</v>
      </c>
      <c r="I3444" s="1" t="s">
        <v>2188</v>
      </c>
      <c r="J3444" s="1" t="s">
        <v>4220</v>
      </c>
      <c r="K3444" s="1" t="s">
        <v>20</v>
      </c>
    </row>
    <row r="3445" spans="1:11" x14ac:dyDescent="0.2">
      <c r="A3445" s="6" t="str">
        <f>INDEX(UF_acronyms!$A$1:$C$28,MATCH(B3445,UF_acronyms!$C$1:$C$28,0),2)</f>
        <v>SP</v>
      </c>
      <c r="B3445" s="1" t="s">
        <v>7309</v>
      </c>
      <c r="C3445" s="1" t="s">
        <v>7655</v>
      </c>
      <c r="D3445" s="1" t="s">
        <v>7656</v>
      </c>
      <c r="E3445" s="11">
        <v>25373</v>
      </c>
      <c r="F3445" s="6" t="str">
        <f>CONCATENATE(tb_SVI[[#This Row],[Nome Município]],"/",tb_SVI[[#This Row],[UF]])</f>
        <v>Monte Aprazível/SP</v>
      </c>
      <c r="G3445" s="1" t="s">
        <v>18</v>
      </c>
      <c r="H3445" s="1" t="s">
        <v>1527</v>
      </c>
      <c r="I3445" s="1" t="s">
        <v>2426</v>
      </c>
      <c r="J3445" s="1" t="s">
        <v>2671</v>
      </c>
      <c r="K3445" s="1" t="s">
        <v>49</v>
      </c>
    </row>
    <row r="3446" spans="1:11" x14ac:dyDescent="0.2">
      <c r="A3446" s="6" t="str">
        <f>INDEX(UF_acronyms!$A$1:$C$28,MATCH(B3446,UF_acronyms!$C$1:$C$28,0),2)</f>
        <v>SP</v>
      </c>
      <c r="B3446" s="1" t="s">
        <v>7309</v>
      </c>
      <c r="C3446" s="1" t="s">
        <v>7657</v>
      </c>
      <c r="D3446" s="1" t="s">
        <v>7658</v>
      </c>
      <c r="E3446" s="11">
        <v>18968</v>
      </c>
      <c r="F3446" s="6" t="str">
        <f>CONCATENATE(tb_SVI[[#This Row],[Nome Município]],"/",tb_SVI[[#This Row],[UF]])</f>
        <v>Monte Azul Paulista/SP</v>
      </c>
      <c r="G3446" s="1" t="s">
        <v>18</v>
      </c>
      <c r="H3446" s="1" t="s">
        <v>5473</v>
      </c>
      <c r="I3446" s="1" t="s">
        <v>1348</v>
      </c>
      <c r="J3446" s="1" t="s">
        <v>2181</v>
      </c>
      <c r="K3446" s="1" t="s">
        <v>1904</v>
      </c>
    </row>
    <row r="3447" spans="1:11" x14ac:dyDescent="0.2">
      <c r="A3447" s="6" t="str">
        <f>INDEX(UF_acronyms!$A$1:$C$28,MATCH(B3447,UF_acronyms!$C$1:$C$28,0),2)</f>
        <v>SP</v>
      </c>
      <c r="B3447" s="1" t="s">
        <v>7309</v>
      </c>
      <c r="C3447" s="1" t="s">
        <v>7659</v>
      </c>
      <c r="D3447" s="1" t="s">
        <v>7660</v>
      </c>
      <c r="E3447" s="11">
        <v>4166</v>
      </c>
      <c r="F3447" s="6" t="str">
        <f>CONCATENATE(tb_SVI[[#This Row],[Nome Município]],"/",tb_SVI[[#This Row],[UF]])</f>
        <v>Monte Castelo/SP</v>
      </c>
      <c r="G3447" s="1" t="s">
        <v>18</v>
      </c>
      <c r="H3447" s="1" t="s">
        <v>1567</v>
      </c>
      <c r="I3447" s="1" t="s">
        <v>2308</v>
      </c>
      <c r="J3447" s="1" t="s">
        <v>2257</v>
      </c>
      <c r="K3447" s="1" t="s">
        <v>1065</v>
      </c>
    </row>
    <row r="3448" spans="1:11" x14ac:dyDescent="0.2">
      <c r="A3448" s="6" t="str">
        <f>INDEX(UF_acronyms!$A$1:$C$28,MATCH(B3448,UF_acronyms!$C$1:$C$28,0),2)</f>
        <v>SP</v>
      </c>
      <c r="B3448" s="1" t="s">
        <v>7309</v>
      </c>
      <c r="C3448" s="1" t="s">
        <v>7661</v>
      </c>
      <c r="D3448" s="1" t="s">
        <v>7662</v>
      </c>
      <c r="E3448" s="11">
        <v>2267</v>
      </c>
      <c r="F3448" s="6" t="str">
        <f>CONCATENATE(tb_SVI[[#This Row],[Nome Município]],"/",tb_SVI[[#This Row],[UF]])</f>
        <v>Monções/SP</v>
      </c>
      <c r="G3448" s="1" t="s">
        <v>18</v>
      </c>
      <c r="H3448" s="1" t="s">
        <v>1365</v>
      </c>
      <c r="I3448" s="1" t="s">
        <v>937</v>
      </c>
      <c r="J3448" s="1" t="s">
        <v>834</v>
      </c>
      <c r="K3448" s="1" t="s">
        <v>1474</v>
      </c>
    </row>
    <row r="3449" spans="1:11" x14ac:dyDescent="0.2">
      <c r="A3449" s="6" t="str">
        <f>INDEX(UF_acronyms!$A$1:$C$28,MATCH(B3449,UF_acronyms!$C$1:$C$28,0),2)</f>
        <v>SP</v>
      </c>
      <c r="B3449" s="1" t="s">
        <v>7309</v>
      </c>
      <c r="C3449" s="1" t="s">
        <v>7663</v>
      </c>
      <c r="D3449" s="1" t="s">
        <v>7664</v>
      </c>
      <c r="E3449" s="11">
        <v>33288</v>
      </c>
      <c r="F3449" s="6" t="str">
        <f>CONCATENATE(tb_SVI[[#This Row],[Nome Município]],"/",tb_SVI[[#This Row],[UF]])</f>
        <v>Morro Agudo/SP</v>
      </c>
      <c r="G3449" s="1" t="s">
        <v>18</v>
      </c>
      <c r="H3449" s="1" t="s">
        <v>1348</v>
      </c>
      <c r="I3449" s="1" t="s">
        <v>2034</v>
      </c>
      <c r="J3449" s="1" t="s">
        <v>369</v>
      </c>
      <c r="K3449" s="1" t="s">
        <v>1567</v>
      </c>
    </row>
    <row r="3450" spans="1:11" x14ac:dyDescent="0.2">
      <c r="A3450" s="6" t="str">
        <f>INDEX(UF_acronyms!$A$1:$C$28,MATCH(B3450,UF_acronyms!$C$1:$C$28,0),2)</f>
        <v>SP</v>
      </c>
      <c r="B3450" s="1" t="s">
        <v>7309</v>
      </c>
      <c r="C3450" s="1" t="s">
        <v>7665</v>
      </c>
      <c r="D3450" s="1" t="s">
        <v>7666</v>
      </c>
      <c r="E3450" s="11">
        <v>13781</v>
      </c>
      <c r="F3450" s="6" t="str">
        <f>CONCATENATE(tb_SVI[[#This Row],[Nome Município]],"/",tb_SVI[[#This Row],[UF]])</f>
        <v>Morungaba/SP</v>
      </c>
      <c r="G3450" s="1" t="s">
        <v>18</v>
      </c>
      <c r="H3450" s="1" t="s">
        <v>1289</v>
      </c>
      <c r="I3450" s="1" t="s">
        <v>2804</v>
      </c>
      <c r="J3450" s="1" t="s">
        <v>268</v>
      </c>
      <c r="K3450" s="1" t="s">
        <v>1392</v>
      </c>
    </row>
    <row r="3451" spans="1:11" x14ac:dyDescent="0.2">
      <c r="A3451" s="6" t="str">
        <f>INDEX(UF_acronyms!$A$1:$C$28,MATCH(B3451,UF_acronyms!$C$1:$C$28,0),2)</f>
        <v>SP</v>
      </c>
      <c r="B3451" s="1" t="s">
        <v>7309</v>
      </c>
      <c r="C3451" s="1" t="s">
        <v>7667</v>
      </c>
      <c r="D3451" s="1" t="s">
        <v>7668</v>
      </c>
      <c r="E3451" s="11">
        <v>4795</v>
      </c>
      <c r="F3451" s="6" t="str">
        <f>CONCATENATE(tb_SVI[[#This Row],[Nome Município]],"/",tb_SVI[[#This Row],[UF]])</f>
        <v>Motuca/SP</v>
      </c>
      <c r="G3451" s="1" t="s">
        <v>18</v>
      </c>
      <c r="H3451" s="1" t="s">
        <v>220</v>
      </c>
      <c r="I3451" s="1" t="s">
        <v>3833</v>
      </c>
      <c r="J3451" s="1" t="s">
        <v>1334</v>
      </c>
      <c r="K3451" s="1" t="s">
        <v>529</v>
      </c>
    </row>
    <row r="3452" spans="1:11" x14ac:dyDescent="0.2">
      <c r="A3452" s="6" t="str">
        <f>INDEX(UF_acronyms!$A$1:$C$28,MATCH(B3452,UF_acronyms!$C$1:$C$28,0),2)</f>
        <v>SP</v>
      </c>
      <c r="B3452" s="1" t="s">
        <v>7309</v>
      </c>
      <c r="C3452" s="1" t="s">
        <v>7669</v>
      </c>
      <c r="D3452" s="1" t="s">
        <v>7670</v>
      </c>
      <c r="E3452" s="11">
        <v>4506</v>
      </c>
      <c r="F3452" s="6" t="str">
        <f>CONCATENATE(tb_SVI[[#This Row],[Nome Município]],"/",tb_SVI[[#This Row],[UF]])</f>
        <v>Murutinga do Sul/SP</v>
      </c>
      <c r="G3452" s="1" t="s">
        <v>18</v>
      </c>
      <c r="H3452" s="1" t="s">
        <v>2432</v>
      </c>
      <c r="I3452" s="1" t="s">
        <v>1316</v>
      </c>
      <c r="J3452" s="1" t="s">
        <v>413</v>
      </c>
      <c r="K3452" s="1" t="s">
        <v>364</v>
      </c>
    </row>
    <row r="3453" spans="1:11" x14ac:dyDescent="0.2">
      <c r="A3453" s="6" t="str">
        <f>INDEX(UF_acronyms!$A$1:$C$28,MATCH(B3453,UF_acronyms!$C$1:$C$28,0),2)</f>
        <v>SP</v>
      </c>
      <c r="B3453" s="1" t="s">
        <v>7309</v>
      </c>
      <c r="C3453" s="1" t="s">
        <v>7671</v>
      </c>
      <c r="D3453" s="1" t="s">
        <v>7672</v>
      </c>
      <c r="E3453" s="11">
        <v>3179</v>
      </c>
      <c r="F3453" s="6" t="str">
        <f>CONCATENATE(tb_SVI[[#This Row],[Nome Município]],"/",tb_SVI[[#This Row],[UF]])</f>
        <v>Nantes/SP</v>
      </c>
      <c r="G3453" s="1" t="s">
        <v>18</v>
      </c>
      <c r="H3453" s="1" t="s">
        <v>45</v>
      </c>
      <c r="I3453" s="1" t="s">
        <v>337</v>
      </c>
      <c r="J3453" s="1" t="s">
        <v>57</v>
      </c>
      <c r="K3453" s="1" t="s">
        <v>4220</v>
      </c>
    </row>
    <row r="3454" spans="1:11" x14ac:dyDescent="0.2">
      <c r="A3454" s="6" t="str">
        <f>INDEX(UF_acronyms!$A$1:$C$28,MATCH(B3454,UF_acronyms!$C$1:$C$28,0),2)</f>
        <v>SP</v>
      </c>
      <c r="B3454" s="1" t="s">
        <v>7309</v>
      </c>
      <c r="C3454" s="1" t="s">
        <v>7673</v>
      </c>
      <c r="D3454" s="1" t="s">
        <v>7674</v>
      </c>
      <c r="E3454" s="11">
        <v>4904</v>
      </c>
      <c r="F3454" s="6" t="str">
        <f>CONCATENATE(tb_SVI[[#This Row],[Nome Município]],"/",tb_SVI[[#This Row],[UF]])</f>
        <v>Narandiba/SP</v>
      </c>
      <c r="G3454" s="1" t="s">
        <v>18</v>
      </c>
      <c r="H3454" s="1" t="s">
        <v>246</v>
      </c>
      <c r="I3454" s="1" t="s">
        <v>867</v>
      </c>
      <c r="J3454" s="1" t="s">
        <v>161</v>
      </c>
      <c r="K3454" s="1" t="s">
        <v>294</v>
      </c>
    </row>
    <row r="3455" spans="1:11" x14ac:dyDescent="0.2">
      <c r="A3455" s="6" t="str">
        <f>INDEX(UF_acronyms!$A$1:$C$28,MATCH(B3455,UF_acronyms!$C$1:$C$28,0),2)</f>
        <v>SP</v>
      </c>
      <c r="B3455" s="1" t="s">
        <v>7309</v>
      </c>
      <c r="C3455" s="1" t="s">
        <v>7675</v>
      </c>
      <c r="D3455" s="1" t="s">
        <v>7676</v>
      </c>
      <c r="E3455" s="11">
        <v>18698</v>
      </c>
      <c r="F3455" s="6" t="str">
        <f>CONCATENATE(tb_SVI[[#This Row],[Nome Município]],"/",tb_SVI[[#This Row],[UF]])</f>
        <v>Nazaré Paulista/SP</v>
      </c>
      <c r="G3455" s="1" t="s">
        <v>18</v>
      </c>
      <c r="H3455" s="1" t="s">
        <v>459</v>
      </c>
      <c r="I3455" s="1" t="s">
        <v>1904</v>
      </c>
      <c r="J3455" s="1" t="s">
        <v>57</v>
      </c>
      <c r="K3455" s="1" t="s">
        <v>526</v>
      </c>
    </row>
    <row r="3456" spans="1:11" x14ac:dyDescent="0.2">
      <c r="A3456" s="6" t="str">
        <f>INDEX(UF_acronyms!$A$1:$C$28,MATCH(B3456,UF_acronyms!$C$1:$C$28,0),2)</f>
        <v>SP</v>
      </c>
      <c r="B3456" s="1" t="s">
        <v>7309</v>
      </c>
      <c r="C3456" s="1" t="s">
        <v>7677</v>
      </c>
      <c r="D3456" s="1" t="s">
        <v>7678</v>
      </c>
      <c r="E3456" s="11">
        <v>8923</v>
      </c>
      <c r="F3456" s="6" t="str">
        <f>CONCATENATE(tb_SVI[[#This Row],[Nome Município]],"/",tb_SVI[[#This Row],[UF]])</f>
        <v>Neves Paulista/SP</v>
      </c>
      <c r="G3456" s="1" t="s">
        <v>18</v>
      </c>
      <c r="H3456" s="1" t="s">
        <v>5318</v>
      </c>
      <c r="I3456" s="1" t="s">
        <v>2275</v>
      </c>
      <c r="J3456" s="1" t="s">
        <v>450</v>
      </c>
      <c r="K3456" s="1" t="s">
        <v>2618</v>
      </c>
    </row>
    <row r="3457" spans="1:11" x14ac:dyDescent="0.2">
      <c r="A3457" s="6" t="str">
        <f>INDEX(UF_acronyms!$A$1:$C$28,MATCH(B3457,UF_acronyms!$C$1:$C$28,0),2)</f>
        <v>SP</v>
      </c>
      <c r="B3457" s="1" t="s">
        <v>7309</v>
      </c>
      <c r="C3457" s="1" t="s">
        <v>7679</v>
      </c>
      <c r="D3457" s="1" t="s">
        <v>7680</v>
      </c>
      <c r="E3457" s="11">
        <v>11527</v>
      </c>
      <c r="F3457" s="6" t="str">
        <f>CONCATENATE(tb_SVI[[#This Row],[Nome Município]],"/",tb_SVI[[#This Row],[UF]])</f>
        <v>Nhandeara/SP</v>
      </c>
      <c r="G3457" s="1" t="s">
        <v>18</v>
      </c>
      <c r="H3457" s="1" t="s">
        <v>1365</v>
      </c>
      <c r="I3457" s="1" t="s">
        <v>42</v>
      </c>
      <c r="J3457" s="1" t="s">
        <v>261</v>
      </c>
      <c r="K3457" s="1" t="s">
        <v>2112</v>
      </c>
    </row>
    <row r="3458" spans="1:11" x14ac:dyDescent="0.2">
      <c r="A3458" s="6" t="str">
        <f>INDEX(UF_acronyms!$A$1:$C$28,MATCH(B3458,UF_acronyms!$C$1:$C$28,0),2)</f>
        <v>SP</v>
      </c>
      <c r="B3458" s="1" t="s">
        <v>7309</v>
      </c>
      <c r="C3458" s="1" t="s">
        <v>7681</v>
      </c>
      <c r="D3458" s="1" t="s">
        <v>7682</v>
      </c>
      <c r="E3458" s="11">
        <v>5298</v>
      </c>
      <c r="F3458" s="6" t="str">
        <f>CONCATENATE(tb_SVI[[#This Row],[Nome Município]],"/",tb_SVI[[#This Row],[UF]])</f>
        <v>Nipoã/SP</v>
      </c>
      <c r="G3458" s="1" t="s">
        <v>18</v>
      </c>
      <c r="H3458" s="1" t="s">
        <v>834</v>
      </c>
      <c r="I3458" s="1" t="s">
        <v>5865</v>
      </c>
      <c r="J3458" s="1" t="s">
        <v>2262</v>
      </c>
      <c r="K3458" s="1" t="s">
        <v>459</v>
      </c>
    </row>
    <row r="3459" spans="1:11" x14ac:dyDescent="0.2">
      <c r="A3459" s="6" t="str">
        <f>INDEX(UF_acronyms!$A$1:$C$28,MATCH(B3459,UF_acronyms!$C$1:$C$28,0),2)</f>
        <v>SP</v>
      </c>
      <c r="B3459" s="1" t="s">
        <v>7309</v>
      </c>
      <c r="C3459" s="1" t="s">
        <v>7683</v>
      </c>
      <c r="D3459" s="1" t="s">
        <v>7684</v>
      </c>
      <c r="E3459" s="11">
        <v>7068</v>
      </c>
      <c r="F3459" s="6" t="str">
        <f>CONCATENATE(tb_SVI[[#This Row],[Nome Município]],"/",tb_SVI[[#This Row],[UF]])</f>
        <v>Nova Aliança/SP</v>
      </c>
      <c r="G3459" s="1" t="s">
        <v>18</v>
      </c>
      <c r="H3459" s="1" t="s">
        <v>93</v>
      </c>
      <c r="I3459" s="1" t="s">
        <v>1473</v>
      </c>
      <c r="J3459" s="1" t="s">
        <v>134</v>
      </c>
      <c r="K3459" s="1" t="s">
        <v>1609</v>
      </c>
    </row>
    <row r="3460" spans="1:11" x14ac:dyDescent="0.2">
      <c r="A3460" s="6" t="str">
        <f>INDEX(UF_acronyms!$A$1:$C$28,MATCH(B3460,UF_acronyms!$C$1:$C$28,0),2)</f>
        <v>SP</v>
      </c>
      <c r="B3460" s="1" t="s">
        <v>7309</v>
      </c>
      <c r="C3460" s="1" t="s">
        <v>7685</v>
      </c>
      <c r="D3460" s="1" t="s">
        <v>7686</v>
      </c>
      <c r="E3460" s="11">
        <v>9860</v>
      </c>
      <c r="F3460" s="6" t="str">
        <f>CONCATENATE(tb_SVI[[#This Row],[Nome Município]],"/",tb_SVI[[#This Row],[UF]])</f>
        <v>Nova Campina/SP</v>
      </c>
      <c r="G3460" s="1" t="s">
        <v>18</v>
      </c>
      <c r="H3460" s="1" t="s">
        <v>83</v>
      </c>
      <c r="I3460" s="1" t="s">
        <v>360</v>
      </c>
      <c r="J3460" s="1" t="s">
        <v>249</v>
      </c>
      <c r="K3460" s="1" t="s">
        <v>218</v>
      </c>
    </row>
    <row r="3461" spans="1:11" x14ac:dyDescent="0.2">
      <c r="A3461" s="6" t="str">
        <f>INDEX(UF_acronyms!$A$1:$C$28,MATCH(B3461,UF_acronyms!$C$1:$C$28,0),2)</f>
        <v>SP</v>
      </c>
      <c r="B3461" s="1" t="s">
        <v>7309</v>
      </c>
      <c r="C3461" s="1" t="s">
        <v>7687</v>
      </c>
      <c r="D3461" s="1" t="s">
        <v>7688</v>
      </c>
      <c r="E3461" s="11">
        <v>1852</v>
      </c>
      <c r="F3461" s="6" t="str">
        <f>CONCATENATE(tb_SVI[[#This Row],[Nome Município]],"/",tb_SVI[[#This Row],[UF]])</f>
        <v>Nova Canaã Paulista/SP</v>
      </c>
      <c r="G3461" s="1" t="s">
        <v>18</v>
      </c>
      <c r="H3461" s="1" t="s">
        <v>1392</v>
      </c>
      <c r="I3461" s="1" t="s">
        <v>197</v>
      </c>
      <c r="J3461" s="1" t="s">
        <v>1587</v>
      </c>
      <c r="K3461" s="1" t="s">
        <v>1065</v>
      </c>
    </row>
    <row r="3462" spans="1:11" x14ac:dyDescent="0.2">
      <c r="A3462" s="6" t="str">
        <f>INDEX(UF_acronyms!$A$1:$C$28,MATCH(B3462,UF_acronyms!$C$1:$C$28,0),2)</f>
        <v>SP</v>
      </c>
      <c r="B3462" s="1" t="s">
        <v>7309</v>
      </c>
      <c r="C3462" s="1" t="s">
        <v>7689</v>
      </c>
      <c r="D3462" s="1" t="s">
        <v>7690</v>
      </c>
      <c r="E3462" s="11">
        <v>1278</v>
      </c>
      <c r="F3462" s="6" t="str">
        <f>CONCATENATE(tb_SVI[[#This Row],[Nome Município]],"/",tb_SVI[[#This Row],[UF]])</f>
        <v>Nova Castilho/SP</v>
      </c>
      <c r="G3462" s="1" t="s">
        <v>18</v>
      </c>
      <c r="H3462" s="1" t="s">
        <v>3598</v>
      </c>
      <c r="I3462" s="1" t="s">
        <v>1486</v>
      </c>
      <c r="J3462" s="1" t="s">
        <v>1609</v>
      </c>
      <c r="K3462" s="1" t="s">
        <v>834</v>
      </c>
    </row>
    <row r="3463" spans="1:11" x14ac:dyDescent="0.2">
      <c r="A3463" s="6" t="str">
        <f>INDEX(UF_acronyms!$A$1:$C$28,MATCH(B3463,UF_acronyms!$C$1:$C$28,0),2)</f>
        <v>SP</v>
      </c>
      <c r="B3463" s="1" t="s">
        <v>7309</v>
      </c>
      <c r="C3463" s="1" t="s">
        <v>7691</v>
      </c>
      <c r="D3463" s="1" t="s">
        <v>7692</v>
      </c>
      <c r="E3463" s="11">
        <v>11355</v>
      </c>
      <c r="F3463" s="6" t="str">
        <f>CONCATENATE(tb_SVI[[#This Row],[Nome Município]],"/",tb_SVI[[#This Row],[UF]])</f>
        <v>Nova Europa/SP</v>
      </c>
      <c r="G3463" s="1" t="s">
        <v>18</v>
      </c>
      <c r="H3463" s="1" t="s">
        <v>1262</v>
      </c>
      <c r="I3463" s="1" t="s">
        <v>1765</v>
      </c>
      <c r="J3463" s="1" t="s">
        <v>1413</v>
      </c>
      <c r="K3463" s="1" t="s">
        <v>2090</v>
      </c>
    </row>
    <row r="3464" spans="1:11" x14ac:dyDescent="0.2">
      <c r="A3464" s="6" t="str">
        <f>INDEX(UF_acronyms!$A$1:$C$28,MATCH(B3464,UF_acronyms!$C$1:$C$28,0),2)</f>
        <v>SP</v>
      </c>
      <c r="B3464" s="1" t="s">
        <v>7309</v>
      </c>
      <c r="C3464" s="1" t="s">
        <v>7693</v>
      </c>
      <c r="D3464" s="1" t="s">
        <v>7694</v>
      </c>
      <c r="E3464" s="11">
        <v>21689</v>
      </c>
      <c r="F3464" s="6" t="str">
        <f>CONCATENATE(tb_SVI[[#This Row],[Nome Município]],"/",tb_SVI[[#This Row],[UF]])</f>
        <v>Nova Granada/SP</v>
      </c>
      <c r="G3464" s="1" t="s">
        <v>18</v>
      </c>
      <c r="H3464" s="1" t="s">
        <v>2441</v>
      </c>
      <c r="I3464" s="1" t="s">
        <v>1587</v>
      </c>
      <c r="J3464" s="1" t="s">
        <v>394</v>
      </c>
      <c r="K3464" s="1" t="s">
        <v>2441</v>
      </c>
    </row>
    <row r="3465" spans="1:11" x14ac:dyDescent="0.2">
      <c r="A3465" s="6" t="str">
        <f>INDEX(UF_acronyms!$A$1:$C$28,MATCH(B3465,UF_acronyms!$C$1:$C$28,0),2)</f>
        <v>SP</v>
      </c>
      <c r="B3465" s="1" t="s">
        <v>7309</v>
      </c>
      <c r="C3465" s="1" t="s">
        <v>7695</v>
      </c>
      <c r="D3465" s="1" t="s">
        <v>7696</v>
      </c>
      <c r="E3465" s="11">
        <v>2325</v>
      </c>
      <c r="F3465" s="6" t="str">
        <f>CONCATENATE(tb_SVI[[#This Row],[Nome Município]],"/",tb_SVI[[#This Row],[UF]])</f>
        <v>Nova Guataporanga/SP</v>
      </c>
      <c r="G3465" s="1" t="s">
        <v>18</v>
      </c>
      <c r="H3465" s="1" t="s">
        <v>1267</v>
      </c>
      <c r="I3465" s="1" t="s">
        <v>1348</v>
      </c>
      <c r="J3465" s="1" t="s">
        <v>1262</v>
      </c>
      <c r="K3465" s="1" t="s">
        <v>1024</v>
      </c>
    </row>
    <row r="3466" spans="1:11" x14ac:dyDescent="0.2">
      <c r="A3466" s="6" t="str">
        <f>INDEX(UF_acronyms!$A$1:$C$28,MATCH(B3466,UF_acronyms!$C$1:$C$28,0),2)</f>
        <v>SP</v>
      </c>
      <c r="B3466" s="1" t="s">
        <v>7309</v>
      </c>
      <c r="C3466" s="1" t="s">
        <v>7697</v>
      </c>
      <c r="D3466" s="1" t="s">
        <v>7698</v>
      </c>
      <c r="E3466" s="11">
        <v>4053</v>
      </c>
      <c r="F3466" s="6" t="str">
        <f>CONCATENATE(tb_SVI[[#This Row],[Nome Município]],"/",tb_SVI[[#This Row],[UF]])</f>
        <v>Nova Independência/SP</v>
      </c>
      <c r="G3466" s="1" t="s">
        <v>18</v>
      </c>
      <c r="H3466" s="1" t="s">
        <v>2712</v>
      </c>
      <c r="I3466" s="1" t="s">
        <v>1364</v>
      </c>
      <c r="J3466" s="1" t="s">
        <v>833</v>
      </c>
      <c r="K3466" s="1" t="s">
        <v>20</v>
      </c>
    </row>
    <row r="3467" spans="1:11" x14ac:dyDescent="0.2">
      <c r="A3467" s="6" t="str">
        <f>INDEX(UF_acronyms!$A$1:$C$28,MATCH(B3467,UF_acronyms!$C$1:$C$28,0),2)</f>
        <v>SP</v>
      </c>
      <c r="B3467" s="1" t="s">
        <v>7309</v>
      </c>
      <c r="C3467" s="1" t="s">
        <v>7699</v>
      </c>
      <c r="D3467" s="1" t="s">
        <v>7700</v>
      </c>
      <c r="E3467" s="11">
        <v>4160</v>
      </c>
      <c r="F3467" s="6" t="str">
        <f>CONCATENATE(tb_SVI[[#This Row],[Nome Município]],"/",tb_SVI[[#This Row],[UF]])</f>
        <v>Nova Luzitânia/SP</v>
      </c>
      <c r="G3467" s="1" t="s">
        <v>18</v>
      </c>
      <c r="H3467" s="1" t="s">
        <v>1292</v>
      </c>
      <c r="I3467" s="1" t="s">
        <v>143</v>
      </c>
      <c r="J3467" s="1" t="s">
        <v>706</v>
      </c>
      <c r="K3467" s="1" t="s">
        <v>254</v>
      </c>
    </row>
    <row r="3468" spans="1:11" x14ac:dyDescent="0.2">
      <c r="A3468" s="6" t="str">
        <f>INDEX(UF_acronyms!$A$1:$C$28,MATCH(B3468,UF_acronyms!$C$1:$C$28,0),2)</f>
        <v>SP</v>
      </c>
      <c r="B3468" s="1" t="s">
        <v>7309</v>
      </c>
      <c r="C3468" s="1" t="s">
        <v>7701</v>
      </c>
      <c r="D3468" s="1" t="s">
        <v>7702</v>
      </c>
      <c r="E3468" s="11">
        <v>5945</v>
      </c>
      <c r="F3468" s="6" t="str">
        <f>CONCATENATE(tb_SVI[[#This Row],[Nome Município]],"/",tb_SVI[[#This Row],[UF]])</f>
        <v>Novais/SP</v>
      </c>
      <c r="G3468" s="1" t="s">
        <v>18</v>
      </c>
      <c r="H3468" s="1" t="s">
        <v>362</v>
      </c>
      <c r="I3468" s="1" t="s">
        <v>894</v>
      </c>
      <c r="J3468" s="1" t="s">
        <v>937</v>
      </c>
      <c r="K3468" s="1" t="s">
        <v>2181</v>
      </c>
    </row>
    <row r="3469" spans="1:11" x14ac:dyDescent="0.2">
      <c r="A3469" s="6" t="str">
        <f>INDEX(UF_acronyms!$A$1:$C$28,MATCH(B3469,UF_acronyms!$C$1:$C$28,0),2)</f>
        <v>SP</v>
      </c>
      <c r="B3469" s="1" t="s">
        <v>7309</v>
      </c>
      <c r="C3469" s="1" t="s">
        <v>7703</v>
      </c>
      <c r="D3469" s="1" t="s">
        <v>4880</v>
      </c>
      <c r="E3469" s="11">
        <v>41414</v>
      </c>
      <c r="F3469" s="6" t="str">
        <f>CONCATENATE(tb_SVI[[#This Row],[Nome Município]],"/",tb_SVI[[#This Row],[UF]])</f>
        <v>Novo Horizonte/SP</v>
      </c>
      <c r="G3469" s="1" t="s">
        <v>18</v>
      </c>
      <c r="H3469" s="1" t="s">
        <v>1481</v>
      </c>
      <c r="I3469" s="1" t="s">
        <v>118</v>
      </c>
      <c r="J3469" s="1" t="s">
        <v>1456</v>
      </c>
      <c r="K3469" s="1" t="s">
        <v>1572</v>
      </c>
    </row>
    <row r="3470" spans="1:11" x14ac:dyDescent="0.2">
      <c r="A3470" s="6" t="str">
        <f>INDEX(UF_acronyms!$A$1:$C$28,MATCH(B3470,UF_acronyms!$C$1:$C$28,0),2)</f>
        <v>SP</v>
      </c>
      <c r="B3470" s="1" t="s">
        <v>7309</v>
      </c>
      <c r="C3470" s="1" t="s">
        <v>7704</v>
      </c>
      <c r="D3470" s="1" t="s">
        <v>7705</v>
      </c>
      <c r="E3470" s="11">
        <v>7478</v>
      </c>
      <c r="F3470" s="6" t="str">
        <f>CONCATENATE(tb_SVI[[#This Row],[Nome Município]],"/",tb_SVI[[#This Row],[UF]])</f>
        <v>Nuporanga/SP</v>
      </c>
      <c r="G3470" s="1" t="s">
        <v>18</v>
      </c>
      <c r="H3470" s="1" t="s">
        <v>2308</v>
      </c>
      <c r="I3470" s="1" t="s">
        <v>3833</v>
      </c>
      <c r="J3470" s="1" t="s">
        <v>458</v>
      </c>
      <c r="K3470" s="1" t="s">
        <v>1511</v>
      </c>
    </row>
    <row r="3471" spans="1:11" x14ac:dyDescent="0.2">
      <c r="A3471" s="6" t="str">
        <f>INDEX(UF_acronyms!$A$1:$C$28,MATCH(B3471,UF_acronyms!$C$1:$C$28,0),2)</f>
        <v>SP</v>
      </c>
      <c r="B3471" s="1" t="s">
        <v>7309</v>
      </c>
      <c r="C3471" s="1" t="s">
        <v>7706</v>
      </c>
      <c r="D3471" s="1" t="s">
        <v>7707</v>
      </c>
      <c r="E3471" s="11">
        <v>4291</v>
      </c>
      <c r="F3471" s="6" t="str">
        <f>CONCATENATE(tb_SVI[[#This Row],[Nome Município]],"/",tb_SVI[[#This Row],[UF]])</f>
        <v>Ocauçu/SP</v>
      </c>
      <c r="G3471" s="1" t="s">
        <v>18</v>
      </c>
      <c r="H3471" s="1" t="s">
        <v>1079</v>
      </c>
      <c r="I3471" s="1" t="s">
        <v>30</v>
      </c>
      <c r="J3471" s="1" t="s">
        <v>514</v>
      </c>
      <c r="K3471" s="1" t="s">
        <v>199</v>
      </c>
    </row>
    <row r="3472" spans="1:11" x14ac:dyDescent="0.2">
      <c r="A3472" s="6" t="str">
        <f>INDEX(UF_acronyms!$A$1:$C$28,MATCH(B3472,UF_acronyms!$C$1:$C$28,0),2)</f>
        <v>SP</v>
      </c>
      <c r="B3472" s="1" t="s">
        <v>7309</v>
      </c>
      <c r="C3472" s="1" t="s">
        <v>7708</v>
      </c>
      <c r="D3472" s="1" t="s">
        <v>7709</v>
      </c>
      <c r="E3472" s="11">
        <v>55130</v>
      </c>
      <c r="F3472" s="6" t="str">
        <f>CONCATENATE(tb_SVI[[#This Row],[Nome Município]],"/",tb_SVI[[#This Row],[UF]])</f>
        <v>Olímpia/SP</v>
      </c>
      <c r="G3472" s="1" t="s">
        <v>18</v>
      </c>
      <c r="H3472" s="1" t="s">
        <v>6249</v>
      </c>
      <c r="I3472" s="1" t="s">
        <v>55</v>
      </c>
      <c r="J3472" s="1" t="s">
        <v>1432</v>
      </c>
      <c r="K3472" s="1" t="s">
        <v>65</v>
      </c>
    </row>
    <row r="3473" spans="1:11" x14ac:dyDescent="0.2">
      <c r="A3473" s="6" t="str">
        <f>INDEX(UF_acronyms!$A$1:$C$28,MATCH(B3473,UF_acronyms!$C$1:$C$28,0),2)</f>
        <v>SP</v>
      </c>
      <c r="B3473" s="1" t="s">
        <v>7309</v>
      </c>
      <c r="C3473" s="1" t="s">
        <v>7710</v>
      </c>
      <c r="D3473" s="1" t="s">
        <v>7711</v>
      </c>
      <c r="E3473" s="11">
        <v>4422</v>
      </c>
      <c r="F3473" s="6" t="str">
        <f>CONCATENATE(tb_SVI[[#This Row],[Nome Município]],"/",tb_SVI[[#This Row],[UF]])</f>
        <v>Onda Verde/SP</v>
      </c>
      <c r="G3473" s="1" t="s">
        <v>18</v>
      </c>
      <c r="H3473" s="1" t="s">
        <v>1392</v>
      </c>
      <c r="I3473" s="1" t="s">
        <v>2157</v>
      </c>
      <c r="J3473" s="1" t="s">
        <v>399</v>
      </c>
      <c r="K3473" s="1" t="s">
        <v>2441</v>
      </c>
    </row>
    <row r="3474" spans="1:11" x14ac:dyDescent="0.2">
      <c r="A3474" s="6" t="str">
        <f>INDEX(UF_acronyms!$A$1:$C$28,MATCH(B3474,UF_acronyms!$C$1:$C$28,0),2)</f>
        <v>SP</v>
      </c>
      <c r="B3474" s="1" t="s">
        <v>7309</v>
      </c>
      <c r="C3474" s="1" t="s">
        <v>7712</v>
      </c>
      <c r="D3474" s="1" t="s">
        <v>7713</v>
      </c>
      <c r="E3474" s="11">
        <v>6542</v>
      </c>
      <c r="F3474" s="6" t="str">
        <f>CONCATENATE(tb_SVI[[#This Row],[Nome Município]],"/",tb_SVI[[#This Row],[UF]])</f>
        <v>Oriente/SP</v>
      </c>
      <c r="G3474" s="1" t="s">
        <v>18</v>
      </c>
      <c r="H3474" s="1" t="s">
        <v>1392</v>
      </c>
      <c r="I3474" s="1" t="s">
        <v>5278</v>
      </c>
      <c r="J3474" s="1" t="s">
        <v>1432</v>
      </c>
      <c r="K3474" s="1" t="s">
        <v>2257</v>
      </c>
    </row>
    <row r="3475" spans="1:11" x14ac:dyDescent="0.2">
      <c r="A3475" s="6" t="str">
        <f>INDEX(UF_acronyms!$A$1:$C$28,MATCH(B3475,UF_acronyms!$C$1:$C$28,0),2)</f>
        <v>SP</v>
      </c>
      <c r="B3475" s="1" t="s">
        <v>7309</v>
      </c>
      <c r="C3475" s="1" t="s">
        <v>7714</v>
      </c>
      <c r="D3475" s="1" t="s">
        <v>7715</v>
      </c>
      <c r="E3475" s="11">
        <v>7194</v>
      </c>
      <c r="F3475" s="6" t="str">
        <f>CONCATENATE(tb_SVI[[#This Row],[Nome Município]],"/",tb_SVI[[#This Row],[UF]])</f>
        <v>Orindiúva/SP</v>
      </c>
      <c r="G3475" s="1" t="s">
        <v>18</v>
      </c>
      <c r="H3475" s="1" t="s">
        <v>55</v>
      </c>
      <c r="I3475" s="1" t="s">
        <v>3832</v>
      </c>
      <c r="J3475" s="1" t="s">
        <v>2090</v>
      </c>
      <c r="K3475" s="1" t="s">
        <v>65</v>
      </c>
    </row>
    <row r="3476" spans="1:11" x14ac:dyDescent="0.2">
      <c r="A3476" s="6" t="str">
        <f>INDEX(UF_acronyms!$A$1:$C$28,MATCH(B3476,UF_acronyms!$C$1:$C$28,0),2)</f>
        <v>SP</v>
      </c>
      <c r="B3476" s="1" t="s">
        <v>7309</v>
      </c>
      <c r="C3476" s="1" t="s">
        <v>7716</v>
      </c>
      <c r="D3476" s="1" t="s">
        <v>7717</v>
      </c>
      <c r="E3476" s="11">
        <v>44360</v>
      </c>
      <c r="F3476" s="6" t="str">
        <f>CONCATENATE(tb_SVI[[#This Row],[Nome Município]],"/",tb_SVI[[#This Row],[UF]])</f>
        <v>Orlândia/SP</v>
      </c>
      <c r="G3476" s="1" t="s">
        <v>18</v>
      </c>
      <c r="H3476" s="1" t="s">
        <v>20</v>
      </c>
      <c r="I3476" s="1" t="s">
        <v>1346</v>
      </c>
      <c r="J3476" s="1" t="s">
        <v>1577</v>
      </c>
      <c r="K3476" s="1" t="s">
        <v>4220</v>
      </c>
    </row>
    <row r="3477" spans="1:11" x14ac:dyDescent="0.2">
      <c r="A3477" s="6" t="str">
        <f>INDEX(UF_acronyms!$A$1:$C$28,MATCH(B3477,UF_acronyms!$C$1:$C$28,0),2)</f>
        <v>SP</v>
      </c>
      <c r="B3477" s="1" t="s">
        <v>7309</v>
      </c>
      <c r="C3477" s="1" t="s">
        <v>7718</v>
      </c>
      <c r="D3477" s="1" t="s">
        <v>7719</v>
      </c>
      <c r="E3477" s="11">
        <v>2603</v>
      </c>
      <c r="F3477" s="6" t="str">
        <f>CONCATENATE(tb_SVI[[#This Row],[Nome Município]],"/",tb_SVI[[#This Row],[UF]])</f>
        <v>Oscar Bressane/SP</v>
      </c>
      <c r="G3477" s="1" t="s">
        <v>18</v>
      </c>
      <c r="H3477" s="1" t="s">
        <v>1552</v>
      </c>
      <c r="I3477" s="1" t="s">
        <v>3833</v>
      </c>
      <c r="J3477" s="1" t="s">
        <v>316</v>
      </c>
      <c r="K3477" s="1" t="s">
        <v>458</v>
      </c>
    </row>
    <row r="3478" spans="1:11" x14ac:dyDescent="0.2">
      <c r="A3478" s="6" t="str">
        <f>INDEX(UF_acronyms!$A$1:$C$28,MATCH(B3478,UF_acronyms!$C$1:$C$28,0),2)</f>
        <v>SP</v>
      </c>
      <c r="B3478" s="1" t="s">
        <v>7309</v>
      </c>
      <c r="C3478" s="1" t="s">
        <v>7720</v>
      </c>
      <c r="D3478" s="1" t="s">
        <v>7721</v>
      </c>
      <c r="E3478" s="11">
        <v>33000</v>
      </c>
      <c r="F3478" s="6" t="str">
        <f>CONCATENATE(tb_SVI[[#This Row],[Nome Município]],"/",tb_SVI[[#This Row],[UF]])</f>
        <v>Osvaldo Cruz/SP</v>
      </c>
      <c r="G3478" s="1" t="s">
        <v>18</v>
      </c>
      <c r="H3478" s="1" t="s">
        <v>1292</v>
      </c>
      <c r="I3478" s="1" t="s">
        <v>2164</v>
      </c>
      <c r="J3478" s="1" t="s">
        <v>783</v>
      </c>
      <c r="K3478" s="1" t="s">
        <v>2181</v>
      </c>
    </row>
    <row r="3479" spans="1:11" x14ac:dyDescent="0.2">
      <c r="A3479" s="6" t="str">
        <f>INDEX(UF_acronyms!$A$1:$C$28,MATCH(B3479,UF_acronyms!$C$1:$C$28,0),2)</f>
        <v>SP</v>
      </c>
      <c r="B3479" s="1" t="s">
        <v>7309</v>
      </c>
      <c r="C3479" s="1" t="s">
        <v>7722</v>
      </c>
      <c r="D3479" s="1" t="s">
        <v>7723</v>
      </c>
      <c r="E3479" s="11">
        <v>114352</v>
      </c>
      <c r="F3479" s="6" t="str">
        <f>CONCATENATE(tb_SVI[[#This Row],[Nome Município]],"/",tb_SVI[[#This Row],[UF]])</f>
        <v>Ourinhos/SP</v>
      </c>
      <c r="G3479" s="1" t="s">
        <v>18</v>
      </c>
      <c r="H3479" s="1" t="s">
        <v>834</v>
      </c>
      <c r="I3479" s="1" t="s">
        <v>197</v>
      </c>
      <c r="J3479" s="1" t="s">
        <v>2427</v>
      </c>
      <c r="K3479" s="1" t="s">
        <v>399</v>
      </c>
    </row>
    <row r="3480" spans="1:11" x14ac:dyDescent="0.2">
      <c r="A3480" s="6" t="str">
        <f>INDEX(UF_acronyms!$A$1:$C$28,MATCH(B3480,UF_acronyms!$C$1:$C$28,0),2)</f>
        <v>SP</v>
      </c>
      <c r="B3480" s="1" t="s">
        <v>7309</v>
      </c>
      <c r="C3480" s="1" t="s">
        <v>7724</v>
      </c>
      <c r="D3480" s="1" t="s">
        <v>7725</v>
      </c>
      <c r="E3480" s="11">
        <v>8620</v>
      </c>
      <c r="F3480" s="6" t="str">
        <f>CONCATENATE(tb_SVI[[#This Row],[Nome Município]],"/",tb_SVI[[#This Row],[UF]])</f>
        <v>Ouro Verde/SP</v>
      </c>
      <c r="G3480" s="1" t="s">
        <v>18</v>
      </c>
      <c r="H3480" s="1" t="s">
        <v>306</v>
      </c>
      <c r="I3480" s="1" t="s">
        <v>866</v>
      </c>
      <c r="J3480" s="1" t="s">
        <v>710</v>
      </c>
      <c r="K3480" s="1" t="s">
        <v>338</v>
      </c>
    </row>
    <row r="3481" spans="1:11" x14ac:dyDescent="0.2">
      <c r="A3481" s="6" t="str">
        <f>INDEX(UF_acronyms!$A$1:$C$28,MATCH(B3481,UF_acronyms!$C$1:$C$28,0),2)</f>
        <v>SP</v>
      </c>
      <c r="B3481" s="1" t="s">
        <v>7309</v>
      </c>
      <c r="C3481" s="1" t="s">
        <v>7726</v>
      </c>
      <c r="D3481" s="1" t="s">
        <v>7727</v>
      </c>
      <c r="E3481" s="11">
        <v>10539</v>
      </c>
      <c r="F3481" s="6" t="str">
        <f>CONCATENATE(tb_SVI[[#This Row],[Nome Município]],"/",tb_SVI[[#This Row],[UF]])</f>
        <v>Ouroeste/SP</v>
      </c>
      <c r="G3481" s="1" t="s">
        <v>18</v>
      </c>
      <c r="H3481" s="1" t="s">
        <v>7110</v>
      </c>
      <c r="I3481" s="1" t="s">
        <v>1254</v>
      </c>
      <c r="J3481" s="1" t="s">
        <v>93</v>
      </c>
      <c r="K3481" s="1" t="s">
        <v>785</v>
      </c>
    </row>
    <row r="3482" spans="1:11" x14ac:dyDescent="0.2">
      <c r="A3482" s="6" t="str">
        <f>INDEX(UF_acronyms!$A$1:$C$28,MATCH(B3482,UF_acronyms!$C$1:$C$28,0),2)</f>
        <v>SP</v>
      </c>
      <c r="B3482" s="1" t="s">
        <v>7309</v>
      </c>
      <c r="C3482" s="1" t="s">
        <v>7728</v>
      </c>
      <c r="D3482" s="1" t="s">
        <v>7729</v>
      </c>
      <c r="E3482" s="11">
        <v>14263</v>
      </c>
      <c r="F3482" s="6" t="str">
        <f>CONCATENATE(tb_SVI[[#This Row],[Nome Município]],"/",tb_SVI[[#This Row],[UF]])</f>
        <v>Pacaembu/SP</v>
      </c>
      <c r="G3482" s="1" t="s">
        <v>18</v>
      </c>
      <c r="H3482" s="1" t="s">
        <v>1348</v>
      </c>
      <c r="I3482" s="1" t="s">
        <v>42</v>
      </c>
      <c r="J3482" s="1" t="s">
        <v>1469</v>
      </c>
      <c r="K3482" s="1" t="s">
        <v>199</v>
      </c>
    </row>
    <row r="3483" spans="1:11" x14ac:dyDescent="0.2">
      <c r="A3483" s="6" t="str">
        <f>INDEX(UF_acronyms!$A$1:$C$28,MATCH(B3483,UF_acronyms!$C$1:$C$28,0),2)</f>
        <v>SP</v>
      </c>
      <c r="B3483" s="1" t="s">
        <v>7309</v>
      </c>
      <c r="C3483" s="1" t="s">
        <v>7730</v>
      </c>
      <c r="D3483" s="1" t="s">
        <v>4250</v>
      </c>
      <c r="E3483" s="11">
        <v>13123</v>
      </c>
      <c r="F3483" s="6" t="str">
        <f>CONCATENATE(tb_SVI[[#This Row],[Nome Município]],"/",tb_SVI[[#This Row],[UF]])</f>
        <v>Palestina/SP</v>
      </c>
      <c r="G3483" s="1" t="s">
        <v>18</v>
      </c>
      <c r="H3483" s="1" t="s">
        <v>1080</v>
      </c>
      <c r="I3483" s="1" t="s">
        <v>894</v>
      </c>
      <c r="J3483" s="1" t="s">
        <v>343</v>
      </c>
      <c r="K3483" s="1" t="s">
        <v>792</v>
      </c>
    </row>
    <row r="3484" spans="1:11" x14ac:dyDescent="0.2">
      <c r="A3484" s="6" t="str">
        <f>INDEX(UF_acronyms!$A$1:$C$28,MATCH(B3484,UF_acronyms!$C$1:$C$28,0),2)</f>
        <v>SP</v>
      </c>
      <c r="B3484" s="1" t="s">
        <v>7309</v>
      </c>
      <c r="C3484" s="1" t="s">
        <v>7731</v>
      </c>
      <c r="D3484" s="1" t="s">
        <v>7732</v>
      </c>
      <c r="E3484" s="11">
        <v>13486</v>
      </c>
      <c r="F3484" s="6" t="str">
        <f>CONCATENATE(tb_SVI[[#This Row],[Nome Município]],"/",tb_SVI[[#This Row],[UF]])</f>
        <v>Palmares Paulista/SP</v>
      </c>
      <c r="G3484" s="1" t="s">
        <v>18</v>
      </c>
      <c r="H3484" s="1" t="s">
        <v>2262</v>
      </c>
      <c r="I3484" s="1" t="s">
        <v>1491</v>
      </c>
      <c r="J3484" s="1" t="s">
        <v>246</v>
      </c>
      <c r="K3484" s="1" t="s">
        <v>1396</v>
      </c>
    </row>
    <row r="3485" spans="1:11" x14ac:dyDescent="0.2">
      <c r="A3485" s="6" t="str">
        <f>INDEX(UF_acronyms!$A$1:$C$28,MATCH(B3485,UF_acronyms!$C$1:$C$28,0),2)</f>
        <v>SP</v>
      </c>
      <c r="B3485" s="1" t="s">
        <v>7309</v>
      </c>
      <c r="C3485" s="1" t="s">
        <v>7733</v>
      </c>
      <c r="D3485" s="1" t="s">
        <v>7734</v>
      </c>
      <c r="E3485" s="11">
        <v>9227</v>
      </c>
      <c r="F3485" s="6" t="str">
        <f>CONCATENATE(tb_SVI[[#This Row],[Nome Município]],"/",tb_SVI[[#This Row],[UF]])</f>
        <v>Palmeira D'Oeste/SP</v>
      </c>
      <c r="G3485" s="1" t="s">
        <v>18</v>
      </c>
      <c r="H3485" s="1" t="s">
        <v>2018</v>
      </c>
      <c r="I3485" s="1" t="s">
        <v>2337</v>
      </c>
      <c r="J3485" s="1" t="s">
        <v>2216</v>
      </c>
      <c r="K3485" s="1" t="s">
        <v>1567</v>
      </c>
    </row>
    <row r="3486" spans="1:11" x14ac:dyDescent="0.2">
      <c r="A3486" s="6" t="str">
        <f>INDEX(UF_acronyms!$A$1:$C$28,MATCH(B3486,UF_acronyms!$C$1:$C$28,0),2)</f>
        <v>SP</v>
      </c>
      <c r="B3486" s="1" t="s">
        <v>7309</v>
      </c>
      <c r="C3486" s="1" t="s">
        <v>7735</v>
      </c>
      <c r="D3486" s="1" t="s">
        <v>7736</v>
      </c>
      <c r="E3486" s="11">
        <v>22272</v>
      </c>
      <c r="F3486" s="6" t="str">
        <f>CONCATENATE(tb_SVI[[#This Row],[Nome Município]],"/",tb_SVI[[#This Row],[UF]])</f>
        <v>Palmital/SP</v>
      </c>
      <c r="G3486" s="1" t="s">
        <v>18</v>
      </c>
      <c r="H3486" s="1" t="s">
        <v>2090</v>
      </c>
      <c r="I3486" s="1" t="s">
        <v>1461</v>
      </c>
      <c r="J3486" s="1" t="s">
        <v>2112</v>
      </c>
      <c r="K3486" s="1" t="s">
        <v>1609</v>
      </c>
    </row>
    <row r="3487" spans="1:11" x14ac:dyDescent="0.2">
      <c r="A3487" s="6" t="str">
        <f>INDEX(UF_acronyms!$A$1:$C$28,MATCH(B3487,UF_acronyms!$C$1:$C$28,0),2)</f>
        <v>SP</v>
      </c>
      <c r="B3487" s="1" t="s">
        <v>7309</v>
      </c>
      <c r="C3487" s="1" t="s">
        <v>7737</v>
      </c>
      <c r="D3487" s="1" t="s">
        <v>7738</v>
      </c>
      <c r="E3487" s="11">
        <v>15862</v>
      </c>
      <c r="F3487" s="6" t="str">
        <f>CONCATENATE(tb_SVI[[#This Row],[Nome Município]],"/",tb_SVI[[#This Row],[UF]])</f>
        <v>Panorama/SP</v>
      </c>
      <c r="G3487" s="1" t="s">
        <v>18</v>
      </c>
      <c r="H3487" s="1" t="s">
        <v>392</v>
      </c>
      <c r="I3487" s="1" t="s">
        <v>2188</v>
      </c>
      <c r="J3487" s="1" t="s">
        <v>119</v>
      </c>
      <c r="K3487" s="1" t="s">
        <v>189</v>
      </c>
    </row>
    <row r="3488" spans="1:11" x14ac:dyDescent="0.2">
      <c r="A3488" s="6" t="str">
        <f>INDEX(UF_acronyms!$A$1:$C$28,MATCH(B3488,UF_acronyms!$C$1:$C$28,0),2)</f>
        <v>SP</v>
      </c>
      <c r="B3488" s="1" t="s">
        <v>7309</v>
      </c>
      <c r="C3488" s="1" t="s">
        <v>7739</v>
      </c>
      <c r="D3488" s="1" t="s">
        <v>7740</v>
      </c>
      <c r="E3488" s="11">
        <v>45945</v>
      </c>
      <c r="F3488" s="6" t="str">
        <f>CONCATENATE(tb_SVI[[#This Row],[Nome Município]],"/",tb_SVI[[#This Row],[UF]])</f>
        <v>Paraguaçu Paulista/SP</v>
      </c>
      <c r="G3488" s="1" t="s">
        <v>18</v>
      </c>
      <c r="H3488" s="1" t="s">
        <v>134</v>
      </c>
      <c r="I3488" s="1" t="s">
        <v>134</v>
      </c>
      <c r="J3488" s="1" t="s">
        <v>268</v>
      </c>
      <c r="K3488" s="1" t="s">
        <v>2025</v>
      </c>
    </row>
    <row r="3489" spans="1:11" x14ac:dyDescent="0.2">
      <c r="A3489" s="6" t="str">
        <f>INDEX(UF_acronyms!$A$1:$C$28,MATCH(B3489,UF_acronyms!$C$1:$C$28,0),2)</f>
        <v>SP</v>
      </c>
      <c r="B3489" s="1" t="s">
        <v>7309</v>
      </c>
      <c r="C3489" s="1" t="s">
        <v>7741</v>
      </c>
      <c r="D3489" s="1" t="s">
        <v>7742</v>
      </c>
      <c r="E3489" s="11">
        <v>20395</v>
      </c>
      <c r="F3489" s="6" t="str">
        <f>CONCATENATE(tb_SVI[[#This Row],[Nome Município]],"/",tb_SVI[[#This Row],[UF]])</f>
        <v>Paranapanema/SP</v>
      </c>
      <c r="G3489" s="1" t="s">
        <v>18</v>
      </c>
      <c r="H3489" s="1" t="s">
        <v>6758</v>
      </c>
      <c r="I3489" s="1" t="s">
        <v>2618</v>
      </c>
      <c r="J3489" s="1" t="s">
        <v>189</v>
      </c>
      <c r="K3489" s="1" t="s">
        <v>390</v>
      </c>
    </row>
    <row r="3490" spans="1:11" x14ac:dyDescent="0.2">
      <c r="A3490" s="6" t="str">
        <f>INDEX(UF_acronyms!$A$1:$C$28,MATCH(B3490,UF_acronyms!$C$1:$C$28,0),2)</f>
        <v>SP</v>
      </c>
      <c r="B3490" s="1" t="s">
        <v>7309</v>
      </c>
      <c r="C3490" s="1" t="s">
        <v>7743</v>
      </c>
      <c r="D3490" s="1" t="s">
        <v>7744</v>
      </c>
      <c r="E3490" s="11">
        <v>4095</v>
      </c>
      <c r="F3490" s="6" t="str">
        <f>CONCATENATE(tb_SVI[[#This Row],[Nome Município]],"/",tb_SVI[[#This Row],[UF]])</f>
        <v>Paranapuã/SP</v>
      </c>
      <c r="G3490" s="1" t="s">
        <v>18</v>
      </c>
      <c r="H3490" s="1" t="s">
        <v>2098</v>
      </c>
      <c r="I3490" s="1" t="s">
        <v>5563</v>
      </c>
      <c r="J3490" s="1" t="s">
        <v>1577</v>
      </c>
      <c r="K3490" s="1" t="s">
        <v>392</v>
      </c>
    </row>
    <row r="3491" spans="1:11" x14ac:dyDescent="0.2">
      <c r="A3491" s="6" t="str">
        <f>INDEX(UF_acronyms!$A$1:$C$28,MATCH(B3491,UF_acronyms!$C$1:$C$28,0),2)</f>
        <v>SP</v>
      </c>
      <c r="B3491" s="1" t="s">
        <v>7309</v>
      </c>
      <c r="C3491" s="1" t="s">
        <v>7745</v>
      </c>
      <c r="D3491" s="1" t="s">
        <v>7746</v>
      </c>
      <c r="E3491" s="11">
        <v>10949</v>
      </c>
      <c r="F3491" s="6" t="str">
        <f>CONCATENATE(tb_SVI[[#This Row],[Nome Município]],"/",tb_SVI[[#This Row],[UF]])</f>
        <v>Parapuã/SP</v>
      </c>
      <c r="G3491" s="1" t="s">
        <v>18</v>
      </c>
      <c r="H3491" s="1" t="s">
        <v>1511</v>
      </c>
      <c r="I3491" s="1" t="s">
        <v>1461</v>
      </c>
      <c r="J3491" s="1" t="s">
        <v>40</v>
      </c>
      <c r="K3491" s="1" t="s">
        <v>280</v>
      </c>
    </row>
    <row r="3492" spans="1:11" x14ac:dyDescent="0.2">
      <c r="A3492" s="6" t="str">
        <f>INDEX(UF_acronyms!$A$1:$C$28,MATCH(B3492,UF_acronyms!$C$1:$C$28,0),2)</f>
        <v>SP</v>
      </c>
      <c r="B3492" s="1" t="s">
        <v>7309</v>
      </c>
      <c r="C3492" s="1" t="s">
        <v>7747</v>
      </c>
      <c r="D3492" s="1" t="s">
        <v>7748</v>
      </c>
      <c r="E3492" s="11">
        <v>6496</v>
      </c>
      <c r="F3492" s="6" t="str">
        <f>CONCATENATE(tb_SVI[[#This Row],[Nome Município]],"/",tb_SVI[[#This Row],[UF]])</f>
        <v>Paraíso/SP</v>
      </c>
      <c r="G3492" s="1" t="s">
        <v>18</v>
      </c>
      <c r="H3492" s="1" t="s">
        <v>5540</v>
      </c>
      <c r="I3492" s="1" t="s">
        <v>1432</v>
      </c>
      <c r="J3492" s="1" t="s">
        <v>1079</v>
      </c>
      <c r="K3492" s="1" t="s">
        <v>20</v>
      </c>
    </row>
    <row r="3493" spans="1:11" x14ac:dyDescent="0.2">
      <c r="A3493" s="6" t="str">
        <f>INDEX(UF_acronyms!$A$1:$C$28,MATCH(B3493,UF_acronyms!$C$1:$C$28,0),2)</f>
        <v>SP</v>
      </c>
      <c r="B3493" s="1" t="s">
        <v>7309</v>
      </c>
      <c r="C3493" s="1" t="s">
        <v>7749</v>
      </c>
      <c r="D3493" s="1" t="s">
        <v>7750</v>
      </c>
      <c r="E3493" s="11">
        <v>6508</v>
      </c>
      <c r="F3493" s="6" t="str">
        <f>CONCATENATE(tb_SVI[[#This Row],[Nome Município]],"/",tb_SVI[[#This Row],[UF]])</f>
        <v>Pardinho/SP</v>
      </c>
      <c r="G3493" s="1" t="s">
        <v>18</v>
      </c>
      <c r="H3493" s="1" t="s">
        <v>74</v>
      </c>
      <c r="I3493" s="1" t="s">
        <v>3556</v>
      </c>
      <c r="J3493" s="1" t="s">
        <v>526</v>
      </c>
      <c r="K3493" s="1" t="s">
        <v>1289</v>
      </c>
    </row>
    <row r="3494" spans="1:11" x14ac:dyDescent="0.2">
      <c r="A3494" s="6" t="str">
        <f>INDEX(UF_acronyms!$A$1:$C$28,MATCH(B3494,UF_acronyms!$C$1:$C$28,0),2)</f>
        <v>SP</v>
      </c>
      <c r="B3494" s="1" t="s">
        <v>7309</v>
      </c>
      <c r="C3494" s="1" t="s">
        <v>7751</v>
      </c>
      <c r="D3494" s="1" t="s">
        <v>7752</v>
      </c>
      <c r="E3494" s="11">
        <v>19723</v>
      </c>
      <c r="F3494" s="6" t="str">
        <f>CONCATENATE(tb_SVI[[#This Row],[Nome Município]],"/",tb_SVI[[#This Row],[UF]])</f>
        <v>Pariquera-Açu/SP</v>
      </c>
      <c r="G3494" s="1" t="s">
        <v>18</v>
      </c>
      <c r="H3494" s="1" t="s">
        <v>2112</v>
      </c>
      <c r="I3494" s="1" t="s">
        <v>1600</v>
      </c>
      <c r="J3494" s="1" t="s">
        <v>1244</v>
      </c>
      <c r="K3494" s="1" t="s">
        <v>283</v>
      </c>
    </row>
    <row r="3495" spans="1:11" x14ac:dyDescent="0.2">
      <c r="A3495" s="6" t="str">
        <f>INDEX(UF_acronyms!$A$1:$C$28,MATCH(B3495,UF_acronyms!$C$1:$C$28,0),2)</f>
        <v>SP</v>
      </c>
      <c r="B3495" s="1" t="s">
        <v>7309</v>
      </c>
      <c r="C3495" s="1" t="s">
        <v>7753</v>
      </c>
      <c r="D3495" s="1" t="s">
        <v>7754</v>
      </c>
      <c r="E3495" s="11">
        <v>2169</v>
      </c>
      <c r="F3495" s="6" t="str">
        <f>CONCATENATE(tb_SVI[[#This Row],[Nome Município]],"/",tb_SVI[[#This Row],[UF]])</f>
        <v>Parisi/SP</v>
      </c>
      <c r="G3495" s="1" t="s">
        <v>18</v>
      </c>
      <c r="H3495" s="1" t="s">
        <v>2712</v>
      </c>
      <c r="I3495" s="1" t="s">
        <v>3248</v>
      </c>
      <c r="J3495" s="1" t="s">
        <v>275</v>
      </c>
      <c r="K3495" s="1" t="s">
        <v>2521</v>
      </c>
    </row>
    <row r="3496" spans="1:11" x14ac:dyDescent="0.2">
      <c r="A3496" s="6" t="str">
        <f>INDEX(UF_acronyms!$A$1:$C$28,MATCH(B3496,UF_acronyms!$C$1:$C$28,0),2)</f>
        <v>SP</v>
      </c>
      <c r="B3496" s="1" t="s">
        <v>7309</v>
      </c>
      <c r="C3496" s="1" t="s">
        <v>7755</v>
      </c>
      <c r="D3496" s="1" t="s">
        <v>7756</v>
      </c>
      <c r="E3496" s="11">
        <v>14807</v>
      </c>
      <c r="F3496" s="6" t="str">
        <f>CONCATENATE(tb_SVI[[#This Row],[Nome Município]],"/",tb_SVI[[#This Row],[UF]])</f>
        <v>Patrocínio Paulista/SP</v>
      </c>
      <c r="G3496" s="1" t="s">
        <v>18</v>
      </c>
      <c r="H3496" s="1" t="s">
        <v>394</v>
      </c>
      <c r="I3496" s="1" t="s">
        <v>2521</v>
      </c>
      <c r="J3496" s="1" t="s">
        <v>937</v>
      </c>
      <c r="K3496" s="1" t="s">
        <v>1577</v>
      </c>
    </row>
    <row r="3497" spans="1:11" x14ac:dyDescent="0.2">
      <c r="A3497" s="6" t="str">
        <f>INDEX(UF_acronyms!$A$1:$C$28,MATCH(B3497,UF_acronyms!$C$1:$C$28,0),2)</f>
        <v>SP</v>
      </c>
      <c r="B3497" s="1" t="s">
        <v>7309</v>
      </c>
      <c r="C3497" s="1" t="s">
        <v>7757</v>
      </c>
      <c r="D3497" s="1" t="s">
        <v>7758</v>
      </c>
      <c r="E3497" s="11">
        <v>7454</v>
      </c>
      <c r="F3497" s="6" t="str">
        <f>CONCATENATE(tb_SVI[[#This Row],[Nome Município]],"/",tb_SVI[[#This Row],[UF]])</f>
        <v>Paulicéia/SP</v>
      </c>
      <c r="G3497" s="1" t="s">
        <v>18</v>
      </c>
      <c r="H3497" s="1" t="s">
        <v>998</v>
      </c>
      <c r="I3497" s="1" t="s">
        <v>5553</v>
      </c>
      <c r="J3497" s="1" t="s">
        <v>398</v>
      </c>
      <c r="K3497" s="1" t="s">
        <v>795</v>
      </c>
    </row>
    <row r="3498" spans="1:11" x14ac:dyDescent="0.2">
      <c r="A3498" s="6" t="str">
        <f>INDEX(UF_acronyms!$A$1:$C$28,MATCH(B3498,UF_acronyms!$C$1:$C$28,0),2)</f>
        <v>SP</v>
      </c>
      <c r="B3498" s="1" t="s">
        <v>7309</v>
      </c>
      <c r="C3498" s="1" t="s">
        <v>7759</v>
      </c>
      <c r="D3498" s="1" t="s">
        <v>7760</v>
      </c>
      <c r="E3498" s="11">
        <v>1834</v>
      </c>
      <c r="F3498" s="6" t="str">
        <f>CONCATENATE(tb_SVI[[#This Row],[Nome Município]],"/",tb_SVI[[#This Row],[UF]])</f>
        <v>Paulistânia/SP</v>
      </c>
      <c r="G3498" s="1" t="s">
        <v>18</v>
      </c>
      <c r="H3498" s="1" t="s">
        <v>2246</v>
      </c>
      <c r="I3498" s="1" t="s">
        <v>307</v>
      </c>
      <c r="J3498" s="1" t="s">
        <v>283</v>
      </c>
      <c r="K3498" s="1" t="s">
        <v>2112</v>
      </c>
    </row>
    <row r="3499" spans="1:11" x14ac:dyDescent="0.2">
      <c r="A3499" s="6" t="str">
        <f>INDEX(UF_acronyms!$A$1:$C$28,MATCH(B3499,UF_acronyms!$C$1:$C$28,0),2)</f>
        <v>SP</v>
      </c>
      <c r="B3499" s="1" t="s">
        <v>7309</v>
      </c>
      <c r="C3499" s="1" t="s">
        <v>7761</v>
      </c>
      <c r="D3499" s="1" t="s">
        <v>7762</v>
      </c>
      <c r="E3499" s="11">
        <v>8959</v>
      </c>
      <c r="F3499" s="6" t="str">
        <f>CONCATENATE(tb_SVI[[#This Row],[Nome Município]],"/",tb_SVI[[#This Row],[UF]])</f>
        <v>Paulo de Faria/SP</v>
      </c>
      <c r="G3499" s="1" t="s">
        <v>18</v>
      </c>
      <c r="H3499" s="1" t="s">
        <v>1469</v>
      </c>
      <c r="I3499" s="1" t="s">
        <v>316</v>
      </c>
      <c r="J3499" s="1" t="s">
        <v>283</v>
      </c>
      <c r="K3499" s="1" t="s">
        <v>187</v>
      </c>
    </row>
    <row r="3500" spans="1:11" x14ac:dyDescent="0.2">
      <c r="A3500" s="6" t="str">
        <f>INDEX(UF_acronyms!$A$1:$C$28,MATCH(B3500,UF_acronyms!$C$1:$C$28,0),2)</f>
        <v>SP</v>
      </c>
      <c r="B3500" s="1" t="s">
        <v>7309</v>
      </c>
      <c r="C3500" s="1" t="s">
        <v>7763</v>
      </c>
      <c r="D3500" s="1" t="s">
        <v>7764</v>
      </c>
      <c r="E3500" s="11">
        <v>47111</v>
      </c>
      <c r="F3500" s="6" t="str">
        <f>CONCATENATE(tb_SVI[[#This Row],[Nome Município]],"/",tb_SVI[[#This Row],[UF]])</f>
        <v>Pederneiras/SP</v>
      </c>
      <c r="G3500" s="1" t="s">
        <v>18</v>
      </c>
      <c r="H3500" s="1" t="s">
        <v>375</v>
      </c>
      <c r="I3500" s="1" t="s">
        <v>282</v>
      </c>
      <c r="J3500" s="1" t="s">
        <v>1004</v>
      </c>
      <c r="K3500" s="1" t="s">
        <v>1378</v>
      </c>
    </row>
    <row r="3501" spans="1:11" x14ac:dyDescent="0.2">
      <c r="A3501" s="6" t="str">
        <f>INDEX(UF_acronyms!$A$1:$C$28,MATCH(B3501,UF_acronyms!$C$1:$C$28,0),2)</f>
        <v>SP</v>
      </c>
      <c r="B3501" s="1" t="s">
        <v>7309</v>
      </c>
      <c r="C3501" s="1" t="s">
        <v>7765</v>
      </c>
      <c r="D3501" s="1" t="s">
        <v>7766</v>
      </c>
      <c r="E3501" s="11">
        <v>6110</v>
      </c>
      <c r="F3501" s="6" t="str">
        <f>CONCATENATE(tb_SVI[[#This Row],[Nome Município]],"/",tb_SVI[[#This Row],[UF]])</f>
        <v>Pedra Bela/SP</v>
      </c>
      <c r="G3501" s="1" t="s">
        <v>18</v>
      </c>
      <c r="H3501" s="1" t="s">
        <v>1562</v>
      </c>
      <c r="I3501" s="1" t="s">
        <v>2557</v>
      </c>
      <c r="J3501" s="1" t="s">
        <v>42</v>
      </c>
      <c r="K3501" s="1" t="s">
        <v>360</v>
      </c>
    </row>
    <row r="3502" spans="1:11" x14ac:dyDescent="0.2">
      <c r="A3502" s="6" t="str">
        <f>INDEX(UF_acronyms!$A$1:$C$28,MATCH(B3502,UF_acronyms!$C$1:$C$28,0),2)</f>
        <v>SP</v>
      </c>
      <c r="B3502" s="1" t="s">
        <v>7309</v>
      </c>
      <c r="C3502" s="1" t="s">
        <v>7767</v>
      </c>
      <c r="D3502" s="1" t="s">
        <v>7768</v>
      </c>
      <c r="E3502" s="11">
        <v>2481</v>
      </c>
      <c r="F3502" s="6" t="str">
        <f>CONCATENATE(tb_SVI[[#This Row],[Nome Município]],"/",tb_SVI[[#This Row],[UF]])</f>
        <v>Pedranópolis/SP</v>
      </c>
      <c r="G3502" s="1" t="s">
        <v>18</v>
      </c>
      <c r="H3502" s="1" t="s">
        <v>5400</v>
      </c>
      <c r="I3502" s="1" t="s">
        <v>5250</v>
      </c>
      <c r="J3502" s="1" t="s">
        <v>2257</v>
      </c>
      <c r="K3502" s="1" t="s">
        <v>2213</v>
      </c>
    </row>
    <row r="3503" spans="1:11" x14ac:dyDescent="0.2">
      <c r="A3503" s="6" t="str">
        <f>INDEX(UF_acronyms!$A$1:$C$28,MATCH(B3503,UF_acronyms!$C$1:$C$28,0),2)</f>
        <v>SP</v>
      </c>
      <c r="B3503" s="1" t="s">
        <v>7309</v>
      </c>
      <c r="C3503" s="1" t="s">
        <v>7769</v>
      </c>
      <c r="D3503" s="1" t="s">
        <v>7770</v>
      </c>
      <c r="E3503" s="11">
        <v>16811</v>
      </c>
      <c r="F3503" s="6" t="str">
        <f>CONCATENATE(tb_SVI[[#This Row],[Nome Município]],"/",tb_SVI[[#This Row],[UF]])</f>
        <v>Pedregulho/SP</v>
      </c>
      <c r="G3503" s="1" t="s">
        <v>18</v>
      </c>
      <c r="H3503" s="1" t="s">
        <v>1378</v>
      </c>
      <c r="I3503" s="1" t="s">
        <v>1481</v>
      </c>
      <c r="J3503" s="1" t="s">
        <v>2524</v>
      </c>
      <c r="K3503" s="1" t="s">
        <v>2400</v>
      </c>
    </row>
    <row r="3504" spans="1:11" x14ac:dyDescent="0.2">
      <c r="A3504" s="6" t="str">
        <f>INDEX(UF_acronyms!$A$1:$C$28,MATCH(B3504,UF_acronyms!$C$1:$C$28,0),2)</f>
        <v>SP</v>
      </c>
      <c r="B3504" s="1" t="s">
        <v>7309</v>
      </c>
      <c r="C3504" s="1" t="s">
        <v>7771</v>
      </c>
      <c r="D3504" s="1" t="s">
        <v>7772</v>
      </c>
      <c r="E3504" s="11">
        <v>3101</v>
      </c>
      <c r="F3504" s="6" t="str">
        <f>CONCATENATE(tb_SVI[[#This Row],[Nome Município]],"/",tb_SVI[[#This Row],[UF]])</f>
        <v>Pedrinhas Paulista/SP</v>
      </c>
      <c r="G3504" s="1" t="s">
        <v>18</v>
      </c>
      <c r="H3504" s="1" t="s">
        <v>1420</v>
      </c>
      <c r="I3504" s="1" t="s">
        <v>1710</v>
      </c>
      <c r="J3504" s="1" t="s">
        <v>272</v>
      </c>
      <c r="K3504" s="1" t="s">
        <v>2118</v>
      </c>
    </row>
    <row r="3505" spans="1:11" x14ac:dyDescent="0.2">
      <c r="A3505" s="6" t="str">
        <f>INDEX(UF_acronyms!$A$1:$C$28,MATCH(B3505,UF_acronyms!$C$1:$C$28,0),2)</f>
        <v>SP</v>
      </c>
      <c r="B3505" s="1" t="s">
        <v>7309</v>
      </c>
      <c r="C3505" s="1" t="s">
        <v>7773</v>
      </c>
      <c r="D3505" s="1" t="s">
        <v>7774</v>
      </c>
      <c r="E3505" s="11">
        <v>11421</v>
      </c>
      <c r="F3505" s="6" t="str">
        <f>CONCATENATE(tb_SVI[[#This Row],[Nome Município]],"/",tb_SVI[[#This Row],[UF]])</f>
        <v>Pedro de Toledo/SP</v>
      </c>
      <c r="G3505" s="1" t="s">
        <v>18</v>
      </c>
      <c r="H3505" s="1" t="s">
        <v>706</v>
      </c>
      <c r="I3505" s="1" t="s">
        <v>3067</v>
      </c>
      <c r="J3505" s="1" t="s">
        <v>1255</v>
      </c>
      <c r="K3505" s="1" t="s">
        <v>798</v>
      </c>
    </row>
    <row r="3506" spans="1:11" x14ac:dyDescent="0.2">
      <c r="A3506" s="6" t="str">
        <f>INDEX(UF_acronyms!$A$1:$C$28,MATCH(B3506,UF_acronyms!$C$1:$C$28,0),2)</f>
        <v>SP</v>
      </c>
      <c r="B3506" s="1" t="s">
        <v>7309</v>
      </c>
      <c r="C3506" s="1" t="s">
        <v>7775</v>
      </c>
      <c r="D3506" s="1" t="s">
        <v>7776</v>
      </c>
      <c r="E3506" s="11">
        <v>63757</v>
      </c>
      <c r="F3506" s="6" t="str">
        <f>CONCATENATE(tb_SVI[[#This Row],[Nome Município]],"/",tb_SVI[[#This Row],[UF]])</f>
        <v>Penápolis/SP</v>
      </c>
      <c r="G3506" s="1" t="s">
        <v>18</v>
      </c>
      <c r="H3506" s="1" t="s">
        <v>93</v>
      </c>
      <c r="I3506" s="1" t="s">
        <v>5688</v>
      </c>
      <c r="J3506" s="1" t="s">
        <v>1460</v>
      </c>
      <c r="K3506" s="1" t="s">
        <v>1478</v>
      </c>
    </row>
    <row r="3507" spans="1:11" x14ac:dyDescent="0.2">
      <c r="A3507" s="6" t="str">
        <f>INDEX(UF_acronyms!$A$1:$C$28,MATCH(B3507,UF_acronyms!$C$1:$C$28,0),2)</f>
        <v>SP</v>
      </c>
      <c r="B3507" s="1" t="s">
        <v>7309</v>
      </c>
      <c r="C3507" s="1" t="s">
        <v>7777</v>
      </c>
      <c r="D3507" s="1" t="s">
        <v>7778</v>
      </c>
      <c r="E3507" s="11">
        <v>25677</v>
      </c>
      <c r="F3507" s="6" t="str">
        <f>CONCATENATE(tb_SVI[[#This Row],[Nome Município]],"/",tb_SVI[[#This Row],[UF]])</f>
        <v>Pereira Barreto/SP</v>
      </c>
      <c r="G3507" s="1" t="s">
        <v>18</v>
      </c>
      <c r="H3507" s="1" t="s">
        <v>2169</v>
      </c>
      <c r="I3507" s="1" t="s">
        <v>162</v>
      </c>
      <c r="J3507" s="1" t="s">
        <v>199</v>
      </c>
      <c r="K3507" s="1" t="s">
        <v>246</v>
      </c>
    </row>
    <row r="3508" spans="1:11" x14ac:dyDescent="0.2">
      <c r="A3508" s="6" t="str">
        <f>INDEX(UF_acronyms!$A$1:$C$28,MATCH(B3508,UF_acronyms!$C$1:$C$28,0),2)</f>
        <v>SP</v>
      </c>
      <c r="B3508" s="1" t="s">
        <v>7309</v>
      </c>
      <c r="C3508" s="1" t="s">
        <v>7779</v>
      </c>
      <c r="D3508" s="1" t="s">
        <v>7780</v>
      </c>
      <c r="E3508" s="11">
        <v>8773</v>
      </c>
      <c r="F3508" s="6" t="str">
        <f>CONCATENATE(tb_SVI[[#This Row],[Nome Município]],"/",tb_SVI[[#This Row],[UF]])</f>
        <v>Pereiras/SP</v>
      </c>
      <c r="G3508" s="1" t="s">
        <v>18</v>
      </c>
      <c r="H3508" s="1" t="s">
        <v>2412</v>
      </c>
      <c r="I3508" s="1" t="s">
        <v>5945</v>
      </c>
      <c r="J3508" s="1" t="s">
        <v>1024</v>
      </c>
      <c r="K3508" s="1" t="s">
        <v>1577</v>
      </c>
    </row>
    <row r="3509" spans="1:11" x14ac:dyDescent="0.2">
      <c r="A3509" s="6" t="str">
        <f>INDEX(UF_acronyms!$A$1:$C$28,MATCH(B3509,UF_acronyms!$C$1:$C$28,0),2)</f>
        <v>SP</v>
      </c>
      <c r="B3509" s="1" t="s">
        <v>7309</v>
      </c>
      <c r="C3509" s="1" t="s">
        <v>7781</v>
      </c>
      <c r="D3509" s="1" t="s">
        <v>7782</v>
      </c>
      <c r="E3509" s="11">
        <v>6038</v>
      </c>
      <c r="F3509" s="6" t="str">
        <f>CONCATENATE(tb_SVI[[#This Row],[Nome Município]],"/",tb_SVI[[#This Row],[UF]])</f>
        <v>Piacatu/SP</v>
      </c>
      <c r="G3509" s="1" t="s">
        <v>18</v>
      </c>
      <c r="H3509" s="1" t="s">
        <v>1528</v>
      </c>
      <c r="I3509" s="1" t="s">
        <v>19</v>
      </c>
      <c r="J3509" s="1" t="s">
        <v>997</v>
      </c>
      <c r="K3509" s="1" t="s">
        <v>1765</v>
      </c>
    </row>
    <row r="3510" spans="1:11" x14ac:dyDescent="0.2">
      <c r="A3510" s="6" t="str">
        <f>INDEX(UF_acronyms!$A$1:$C$28,MATCH(B3510,UF_acronyms!$C$1:$C$28,0),2)</f>
        <v>SP</v>
      </c>
      <c r="B3510" s="1" t="s">
        <v>7309</v>
      </c>
      <c r="C3510" s="1" t="s">
        <v>7783</v>
      </c>
      <c r="D3510" s="1" t="s">
        <v>7784</v>
      </c>
      <c r="E3510" s="11">
        <v>55542</v>
      </c>
      <c r="F3510" s="6" t="str">
        <f>CONCATENATE(tb_SVI[[#This Row],[Nome Município]],"/",tb_SVI[[#This Row],[UF]])</f>
        <v>Piedade/SP</v>
      </c>
      <c r="G3510" s="1" t="s">
        <v>18</v>
      </c>
      <c r="H3510" s="1" t="s">
        <v>785</v>
      </c>
      <c r="I3510" s="1" t="s">
        <v>2754</v>
      </c>
      <c r="J3510" s="1" t="s">
        <v>151</v>
      </c>
      <c r="K3510" s="1" t="s">
        <v>526</v>
      </c>
    </row>
    <row r="3511" spans="1:11" x14ac:dyDescent="0.2">
      <c r="A3511" s="6" t="str">
        <f>INDEX(UF_acronyms!$A$1:$C$28,MATCH(B3511,UF_acronyms!$C$1:$C$28,0),2)</f>
        <v>SP</v>
      </c>
      <c r="B3511" s="1" t="s">
        <v>7309</v>
      </c>
      <c r="C3511" s="1" t="s">
        <v>7785</v>
      </c>
      <c r="D3511" s="1" t="s">
        <v>7786</v>
      </c>
      <c r="E3511" s="11">
        <v>29402</v>
      </c>
      <c r="F3511" s="6" t="str">
        <f>CONCATENATE(tb_SVI[[#This Row],[Nome Município]],"/",tb_SVI[[#This Row],[UF]])</f>
        <v>Pilar do Sul/SP</v>
      </c>
      <c r="G3511" s="1" t="s">
        <v>18</v>
      </c>
      <c r="H3511" s="1" t="s">
        <v>360</v>
      </c>
      <c r="I3511" s="1" t="s">
        <v>3286</v>
      </c>
      <c r="J3511" s="1" t="s">
        <v>1080</v>
      </c>
      <c r="K3511" s="1" t="s">
        <v>703</v>
      </c>
    </row>
    <row r="3512" spans="1:11" x14ac:dyDescent="0.2">
      <c r="A3512" s="6" t="str">
        <f>INDEX(UF_acronyms!$A$1:$C$28,MATCH(B3512,UF_acronyms!$C$1:$C$28,0),2)</f>
        <v>SP</v>
      </c>
      <c r="B3512" s="1" t="s">
        <v>7309</v>
      </c>
      <c r="C3512" s="1" t="s">
        <v>7787</v>
      </c>
      <c r="D3512" s="1" t="s">
        <v>7788</v>
      </c>
      <c r="E3512" s="11">
        <v>17216</v>
      </c>
      <c r="F3512" s="6" t="str">
        <f>CONCATENATE(tb_SVI[[#This Row],[Nome Município]],"/",tb_SVI[[#This Row],[UF]])</f>
        <v>Pindorama/SP</v>
      </c>
      <c r="G3512" s="1" t="s">
        <v>18</v>
      </c>
      <c r="H3512" s="1" t="s">
        <v>512</v>
      </c>
      <c r="I3512" s="1" t="s">
        <v>894</v>
      </c>
      <c r="J3512" s="1" t="s">
        <v>695</v>
      </c>
      <c r="K3512" s="1" t="s">
        <v>2018</v>
      </c>
    </row>
    <row r="3513" spans="1:11" x14ac:dyDescent="0.2">
      <c r="A3513" s="6" t="str">
        <f>INDEX(UF_acronyms!$A$1:$C$28,MATCH(B3513,UF_acronyms!$C$1:$C$28,0),2)</f>
        <v>SP</v>
      </c>
      <c r="B3513" s="1" t="s">
        <v>7309</v>
      </c>
      <c r="C3513" s="1" t="s">
        <v>7789</v>
      </c>
      <c r="D3513" s="1" t="s">
        <v>7790</v>
      </c>
      <c r="E3513" s="11">
        <v>15388</v>
      </c>
      <c r="F3513" s="6" t="str">
        <f>CONCATENATE(tb_SVI[[#This Row],[Nome Município]],"/",tb_SVI[[#This Row],[UF]])</f>
        <v>Pinhalzinho/SP</v>
      </c>
      <c r="G3513" s="1" t="s">
        <v>18</v>
      </c>
      <c r="H3513" s="1" t="s">
        <v>1262</v>
      </c>
      <c r="I3513" s="1" t="s">
        <v>1292</v>
      </c>
      <c r="J3513" s="1" t="s">
        <v>286</v>
      </c>
      <c r="K3513" s="1" t="s">
        <v>998</v>
      </c>
    </row>
    <row r="3514" spans="1:11" x14ac:dyDescent="0.2">
      <c r="A3514" s="6" t="str">
        <f>INDEX(UF_acronyms!$A$1:$C$28,MATCH(B3514,UF_acronyms!$C$1:$C$28,0),2)</f>
        <v>SP</v>
      </c>
      <c r="B3514" s="1" t="s">
        <v>7309</v>
      </c>
      <c r="C3514" s="1" t="s">
        <v>7791</v>
      </c>
      <c r="D3514" s="1" t="s">
        <v>7792</v>
      </c>
      <c r="E3514" s="11">
        <v>3699</v>
      </c>
      <c r="F3514" s="6" t="str">
        <f>CONCATENATE(tb_SVI[[#This Row],[Nome Município]],"/",tb_SVI[[#This Row],[UF]])</f>
        <v>Piquerobi/SP</v>
      </c>
      <c r="G3514" s="1" t="s">
        <v>18</v>
      </c>
      <c r="H3514" s="1" t="s">
        <v>48</v>
      </c>
      <c r="I3514" s="1" t="s">
        <v>834</v>
      </c>
      <c r="J3514" s="1" t="s">
        <v>997</v>
      </c>
      <c r="K3514" s="1" t="s">
        <v>1469</v>
      </c>
    </row>
    <row r="3515" spans="1:11" x14ac:dyDescent="0.2">
      <c r="A3515" s="6" t="str">
        <f>INDEX(UF_acronyms!$A$1:$C$28,MATCH(B3515,UF_acronyms!$C$1:$C$28,0),2)</f>
        <v>SP</v>
      </c>
      <c r="B3515" s="1" t="s">
        <v>7309</v>
      </c>
      <c r="C3515" s="1" t="s">
        <v>7793</v>
      </c>
      <c r="D3515" s="1" t="s">
        <v>7794</v>
      </c>
      <c r="E3515" s="11">
        <v>27462</v>
      </c>
      <c r="F3515" s="6" t="str">
        <f>CONCATENATE(tb_SVI[[#This Row],[Nome Município]],"/",tb_SVI[[#This Row],[UF]])</f>
        <v>Piracaia/SP</v>
      </c>
      <c r="G3515" s="1" t="s">
        <v>18</v>
      </c>
      <c r="H3515" s="1" t="s">
        <v>785</v>
      </c>
      <c r="I3515" s="1" t="s">
        <v>65</v>
      </c>
      <c r="J3515" s="1" t="s">
        <v>1024</v>
      </c>
      <c r="K3515" s="1" t="s">
        <v>40</v>
      </c>
    </row>
    <row r="3516" spans="1:11" x14ac:dyDescent="0.2">
      <c r="A3516" s="6" t="str">
        <f>INDEX(UF_acronyms!$A$1:$C$28,MATCH(B3516,UF_acronyms!$C$1:$C$28,0),2)</f>
        <v>SP</v>
      </c>
      <c r="B3516" s="1" t="s">
        <v>7309</v>
      </c>
      <c r="C3516" s="1" t="s">
        <v>7795</v>
      </c>
      <c r="D3516" s="1" t="s">
        <v>7796</v>
      </c>
      <c r="E3516" s="11">
        <v>407252</v>
      </c>
      <c r="F3516" s="6" t="str">
        <f>CONCATENATE(tb_SVI[[#This Row],[Nome Município]],"/",tb_SVI[[#This Row],[UF]])</f>
        <v>Piracicaba/SP</v>
      </c>
      <c r="G3516" s="1" t="s">
        <v>18</v>
      </c>
      <c r="H3516" s="1" t="s">
        <v>5540</v>
      </c>
      <c r="I3516" s="1" t="s">
        <v>795</v>
      </c>
      <c r="J3516" s="1" t="s">
        <v>2577</v>
      </c>
      <c r="K3516" s="1" t="s">
        <v>834</v>
      </c>
    </row>
    <row r="3517" spans="1:11" x14ac:dyDescent="0.2">
      <c r="A3517" s="6" t="str">
        <f>INDEX(UF_acronyms!$A$1:$C$28,MATCH(B3517,UF_acronyms!$C$1:$C$28,0),2)</f>
        <v>SP</v>
      </c>
      <c r="B3517" s="1" t="s">
        <v>7309</v>
      </c>
      <c r="C3517" s="1" t="s">
        <v>7797</v>
      </c>
      <c r="D3517" s="1" t="s">
        <v>7798</v>
      </c>
      <c r="E3517" s="11">
        <v>29869</v>
      </c>
      <c r="F3517" s="6" t="str">
        <f>CONCATENATE(tb_SVI[[#This Row],[Nome Município]],"/",tb_SVI[[#This Row],[UF]])</f>
        <v>Piraju/SP</v>
      </c>
      <c r="G3517" s="1" t="s">
        <v>18</v>
      </c>
      <c r="H3517" s="1" t="s">
        <v>201</v>
      </c>
      <c r="I3517" s="1" t="s">
        <v>337</v>
      </c>
      <c r="J3517" s="1" t="s">
        <v>2257</v>
      </c>
      <c r="K3517" s="1" t="s">
        <v>1567</v>
      </c>
    </row>
    <row r="3518" spans="1:11" x14ac:dyDescent="0.2">
      <c r="A3518" s="6" t="str">
        <f>INDEX(UF_acronyms!$A$1:$C$28,MATCH(B3518,UF_acronyms!$C$1:$C$28,0),2)</f>
        <v>SP</v>
      </c>
      <c r="B3518" s="1" t="s">
        <v>7309</v>
      </c>
      <c r="C3518" s="1" t="s">
        <v>7799</v>
      </c>
      <c r="D3518" s="1" t="s">
        <v>7800</v>
      </c>
      <c r="E3518" s="11">
        <v>25719</v>
      </c>
      <c r="F3518" s="6" t="str">
        <f>CONCATENATE(tb_SVI[[#This Row],[Nome Município]],"/",tb_SVI[[#This Row],[UF]])</f>
        <v>Pirajuí/SP</v>
      </c>
      <c r="G3518" s="1" t="s">
        <v>18</v>
      </c>
      <c r="H3518" s="1" t="s">
        <v>2671</v>
      </c>
      <c r="I3518" s="1" t="s">
        <v>394</v>
      </c>
      <c r="J3518" s="1" t="s">
        <v>142</v>
      </c>
      <c r="K3518" s="1" t="s">
        <v>1973</v>
      </c>
    </row>
    <row r="3519" spans="1:11" x14ac:dyDescent="0.2">
      <c r="A3519" s="6" t="str">
        <f>INDEX(UF_acronyms!$A$1:$C$28,MATCH(B3519,UF_acronyms!$C$1:$C$28,0),2)</f>
        <v>SP</v>
      </c>
      <c r="B3519" s="1" t="s">
        <v>7309</v>
      </c>
      <c r="C3519" s="1" t="s">
        <v>7801</v>
      </c>
      <c r="D3519" s="1" t="s">
        <v>7802</v>
      </c>
      <c r="E3519" s="11">
        <v>11471</v>
      </c>
      <c r="F3519" s="6" t="str">
        <f>CONCATENATE(tb_SVI[[#This Row],[Nome Município]],"/",tb_SVI[[#This Row],[UF]])</f>
        <v>Pirangi/SP</v>
      </c>
      <c r="G3519" s="1" t="s">
        <v>18</v>
      </c>
      <c r="H3519" s="1" t="s">
        <v>5400</v>
      </c>
      <c r="I3519" s="1" t="s">
        <v>2285</v>
      </c>
      <c r="J3519" s="1" t="s">
        <v>1239</v>
      </c>
      <c r="K3519" s="1" t="s">
        <v>220</v>
      </c>
    </row>
    <row r="3520" spans="1:11" x14ac:dyDescent="0.2">
      <c r="A3520" s="6" t="str">
        <f>INDEX(UF_acronyms!$A$1:$C$28,MATCH(B3520,UF_acronyms!$C$1:$C$28,0),2)</f>
        <v>SP</v>
      </c>
      <c r="B3520" s="1" t="s">
        <v>7309</v>
      </c>
      <c r="C3520" s="1" t="s">
        <v>7803</v>
      </c>
      <c r="D3520" s="1" t="s">
        <v>7804</v>
      </c>
      <c r="E3520" s="11">
        <v>27754</v>
      </c>
      <c r="F3520" s="6" t="str">
        <f>CONCATENATE(tb_SVI[[#This Row],[Nome Município]],"/",tb_SVI[[#This Row],[UF]])</f>
        <v>Pirapozinho/SP</v>
      </c>
      <c r="G3520" s="1" t="s">
        <v>18</v>
      </c>
      <c r="H3520" s="1" t="s">
        <v>286</v>
      </c>
      <c r="I3520" s="1" t="s">
        <v>371</v>
      </c>
      <c r="J3520" s="1" t="s">
        <v>2262</v>
      </c>
      <c r="K3520" s="1" t="s">
        <v>364</v>
      </c>
    </row>
    <row r="3521" spans="1:11" x14ac:dyDescent="0.2">
      <c r="A3521" s="6" t="str">
        <f>INDEX(UF_acronyms!$A$1:$C$28,MATCH(B3521,UF_acronyms!$C$1:$C$28,0),2)</f>
        <v>SP</v>
      </c>
      <c r="B3521" s="1" t="s">
        <v>7309</v>
      </c>
      <c r="C3521" s="1" t="s">
        <v>7805</v>
      </c>
      <c r="D3521" s="1" t="s">
        <v>7806</v>
      </c>
      <c r="E3521" s="11">
        <v>76877</v>
      </c>
      <c r="F3521" s="6" t="str">
        <f>CONCATENATE(tb_SVI[[#This Row],[Nome Município]],"/",tb_SVI[[#This Row],[UF]])</f>
        <v>Pirassununga/SP</v>
      </c>
      <c r="G3521" s="1" t="s">
        <v>18</v>
      </c>
      <c r="H3521" s="1" t="s">
        <v>2337</v>
      </c>
      <c r="I3521" s="1" t="s">
        <v>152</v>
      </c>
      <c r="J3521" s="1" t="s">
        <v>2432</v>
      </c>
      <c r="K3521" s="1" t="s">
        <v>206</v>
      </c>
    </row>
    <row r="3522" spans="1:11" x14ac:dyDescent="0.2">
      <c r="A3522" s="6" t="str">
        <f>INDEX(UF_acronyms!$A$1:$C$28,MATCH(B3522,UF_acronyms!$C$1:$C$28,0),2)</f>
        <v>SP</v>
      </c>
      <c r="B3522" s="1" t="s">
        <v>7309</v>
      </c>
      <c r="C3522" s="1" t="s">
        <v>7807</v>
      </c>
      <c r="D3522" s="1" t="s">
        <v>7808</v>
      </c>
      <c r="E3522" s="11">
        <v>13765</v>
      </c>
      <c r="F3522" s="6" t="str">
        <f>CONCATENATE(tb_SVI[[#This Row],[Nome Município]],"/",tb_SVI[[#This Row],[UF]])</f>
        <v>Piratininga/SP</v>
      </c>
      <c r="G3522" s="1" t="s">
        <v>18</v>
      </c>
      <c r="H3522" s="1" t="s">
        <v>20</v>
      </c>
      <c r="I3522" s="1" t="s">
        <v>2804</v>
      </c>
      <c r="J3522" s="1" t="s">
        <v>1609</v>
      </c>
      <c r="K3522" s="1" t="s">
        <v>49</v>
      </c>
    </row>
    <row r="3523" spans="1:11" x14ac:dyDescent="0.2">
      <c r="A3523" s="6" t="str">
        <f>INDEX(UF_acronyms!$A$1:$C$28,MATCH(B3523,UF_acronyms!$C$1:$C$28,0),2)</f>
        <v>SP</v>
      </c>
      <c r="B3523" s="1" t="s">
        <v>7309</v>
      </c>
      <c r="C3523" s="1" t="s">
        <v>7809</v>
      </c>
      <c r="D3523" s="1" t="s">
        <v>7810</v>
      </c>
      <c r="E3523" s="11">
        <v>40080</v>
      </c>
      <c r="F3523" s="6" t="str">
        <f>CONCATENATE(tb_SVI[[#This Row],[Nome Município]],"/",tb_SVI[[#This Row],[UF]])</f>
        <v>Pitangueiras/SP</v>
      </c>
      <c r="G3523" s="1" t="s">
        <v>18</v>
      </c>
      <c r="H3523" s="1" t="s">
        <v>785</v>
      </c>
      <c r="I3523" s="1" t="s">
        <v>1389</v>
      </c>
      <c r="J3523" s="1" t="s">
        <v>1397</v>
      </c>
      <c r="K3523" s="1" t="s">
        <v>1262</v>
      </c>
    </row>
    <row r="3524" spans="1:11" x14ac:dyDescent="0.2">
      <c r="A3524" s="6" t="str">
        <f>INDEX(UF_acronyms!$A$1:$C$28,MATCH(B3524,UF_acronyms!$C$1:$C$28,0),2)</f>
        <v>SP</v>
      </c>
      <c r="B3524" s="1" t="s">
        <v>7309</v>
      </c>
      <c r="C3524" s="1" t="s">
        <v>7811</v>
      </c>
      <c r="D3524" s="1" t="s">
        <v>4832</v>
      </c>
      <c r="E3524" s="11">
        <v>5304</v>
      </c>
      <c r="F3524" s="6" t="str">
        <f>CONCATENATE(tb_SVI[[#This Row],[Nome Município]],"/",tb_SVI[[#This Row],[UF]])</f>
        <v>Planalto/SP</v>
      </c>
      <c r="G3524" s="1" t="s">
        <v>18</v>
      </c>
      <c r="H3524" s="1" t="s">
        <v>7110</v>
      </c>
      <c r="I3524" s="1" t="s">
        <v>3197</v>
      </c>
      <c r="J3524" s="1" t="s">
        <v>1065</v>
      </c>
      <c r="K3524" s="1" t="s">
        <v>1765</v>
      </c>
    </row>
    <row r="3525" spans="1:11" x14ac:dyDescent="0.2">
      <c r="A3525" s="6" t="str">
        <f>INDEX(UF_acronyms!$A$1:$C$28,MATCH(B3525,UF_acronyms!$C$1:$C$28,0),2)</f>
        <v>SP</v>
      </c>
      <c r="B3525" s="1" t="s">
        <v>7309</v>
      </c>
      <c r="C3525" s="1" t="s">
        <v>7812</v>
      </c>
      <c r="D3525" s="1" t="s">
        <v>7813</v>
      </c>
      <c r="E3525" s="11">
        <v>3578</v>
      </c>
      <c r="F3525" s="6" t="str">
        <f>CONCATENATE(tb_SVI[[#This Row],[Nome Município]],"/",tb_SVI[[#This Row],[UF]])</f>
        <v>Platina/SP</v>
      </c>
      <c r="G3525" s="1" t="s">
        <v>18</v>
      </c>
      <c r="H3525" s="1" t="s">
        <v>48</v>
      </c>
      <c r="I3525" s="1" t="s">
        <v>1593</v>
      </c>
      <c r="J3525" s="1" t="s">
        <v>1397</v>
      </c>
      <c r="K3525" s="1" t="s">
        <v>42</v>
      </c>
    </row>
    <row r="3526" spans="1:11" x14ac:dyDescent="0.2">
      <c r="A3526" s="6" t="str">
        <f>INDEX(UF_acronyms!$A$1:$C$28,MATCH(B3526,UF_acronyms!$C$1:$C$28,0),2)</f>
        <v>SP</v>
      </c>
      <c r="B3526" s="1" t="s">
        <v>7309</v>
      </c>
      <c r="C3526" s="1" t="s">
        <v>7814</v>
      </c>
      <c r="D3526" s="1" t="s">
        <v>7815</v>
      </c>
      <c r="E3526" s="11">
        <v>6113</v>
      </c>
      <c r="F3526" s="6" t="str">
        <f>CONCATENATE(tb_SVI[[#This Row],[Nome Município]],"/",tb_SVI[[#This Row],[UF]])</f>
        <v>Poloni/SP</v>
      </c>
      <c r="G3526" s="1" t="s">
        <v>18</v>
      </c>
      <c r="H3526" s="1" t="s">
        <v>2208</v>
      </c>
      <c r="I3526" s="1" t="s">
        <v>216</v>
      </c>
      <c r="J3526" s="1" t="s">
        <v>399</v>
      </c>
      <c r="K3526" s="1" t="s">
        <v>2169</v>
      </c>
    </row>
    <row r="3527" spans="1:11" x14ac:dyDescent="0.2">
      <c r="A3527" s="6" t="str">
        <f>INDEX(UF_acronyms!$A$1:$C$28,MATCH(B3527,UF_acronyms!$C$1:$C$28,0),2)</f>
        <v>SP</v>
      </c>
      <c r="B3527" s="1" t="s">
        <v>7309</v>
      </c>
      <c r="C3527" s="1" t="s">
        <v>7816</v>
      </c>
      <c r="D3527" s="1" t="s">
        <v>7817</v>
      </c>
      <c r="E3527" s="11">
        <v>22172</v>
      </c>
      <c r="F3527" s="6" t="str">
        <f>CONCATENATE(tb_SVI[[#This Row],[Nome Município]],"/",tb_SVI[[#This Row],[UF]])</f>
        <v>Pompéia/SP</v>
      </c>
      <c r="G3527" s="1" t="s">
        <v>18</v>
      </c>
      <c r="H3527" s="1" t="s">
        <v>118</v>
      </c>
      <c r="I3527" s="1" t="s">
        <v>3683</v>
      </c>
      <c r="J3527" s="1" t="s">
        <v>2423</v>
      </c>
      <c r="K3527" s="1" t="s">
        <v>1392</v>
      </c>
    </row>
    <row r="3528" spans="1:11" x14ac:dyDescent="0.2">
      <c r="A3528" s="6" t="str">
        <f>INDEX(UF_acronyms!$A$1:$C$28,MATCH(B3528,UF_acronyms!$C$1:$C$28,0),2)</f>
        <v>SP</v>
      </c>
      <c r="B3528" s="1" t="s">
        <v>7309</v>
      </c>
      <c r="C3528" s="1" t="s">
        <v>7818</v>
      </c>
      <c r="D3528" s="1" t="s">
        <v>7819</v>
      </c>
      <c r="E3528" s="11">
        <v>3400</v>
      </c>
      <c r="F3528" s="6" t="str">
        <f>CONCATENATE(tb_SVI[[#This Row],[Nome Município]],"/",tb_SVI[[#This Row],[UF]])</f>
        <v>Pongaí/SP</v>
      </c>
      <c r="G3528" s="1" t="s">
        <v>18</v>
      </c>
      <c r="H3528" s="1" t="s">
        <v>1386</v>
      </c>
      <c r="I3528" s="1" t="s">
        <v>5423</v>
      </c>
      <c r="J3528" s="1" t="s">
        <v>998</v>
      </c>
      <c r="K3528" s="1" t="s">
        <v>2025</v>
      </c>
    </row>
    <row r="3529" spans="1:11" x14ac:dyDescent="0.2">
      <c r="A3529" s="6" t="str">
        <f>INDEX(UF_acronyms!$A$1:$C$28,MATCH(B3529,UF_acronyms!$C$1:$C$28,0),2)</f>
        <v>SP</v>
      </c>
      <c r="B3529" s="1" t="s">
        <v>7309</v>
      </c>
      <c r="C3529" s="1" t="s">
        <v>7820</v>
      </c>
      <c r="D3529" s="1" t="s">
        <v>7821</v>
      </c>
      <c r="E3529" s="11">
        <v>50852</v>
      </c>
      <c r="F3529" s="6" t="str">
        <f>CONCATENATE(tb_SVI[[#This Row],[Nome Município]],"/",tb_SVI[[#This Row],[UF]])</f>
        <v>Pontal/SP</v>
      </c>
      <c r="G3529" s="1" t="s">
        <v>18</v>
      </c>
      <c r="H3529" s="1" t="s">
        <v>1267</v>
      </c>
      <c r="I3529" s="1" t="s">
        <v>188</v>
      </c>
      <c r="J3529" s="1" t="s">
        <v>156</v>
      </c>
      <c r="K3529" s="1" t="s">
        <v>833</v>
      </c>
    </row>
    <row r="3530" spans="1:11" x14ac:dyDescent="0.2">
      <c r="A3530" s="6" t="str">
        <f>INDEX(UF_acronyms!$A$1:$C$28,MATCH(B3530,UF_acronyms!$C$1:$C$28,0),2)</f>
        <v>SP</v>
      </c>
      <c r="B3530" s="1" t="s">
        <v>7309</v>
      </c>
      <c r="C3530" s="1" t="s">
        <v>7822</v>
      </c>
      <c r="D3530" s="1" t="s">
        <v>7823</v>
      </c>
      <c r="E3530" s="11">
        <v>4674</v>
      </c>
      <c r="F3530" s="6" t="str">
        <f>CONCATENATE(tb_SVI[[#This Row],[Nome Município]],"/",tb_SVI[[#This Row],[UF]])</f>
        <v>Pontalinda/SP</v>
      </c>
      <c r="G3530" s="1" t="s">
        <v>18</v>
      </c>
      <c r="H3530" s="1" t="s">
        <v>217</v>
      </c>
      <c r="I3530" s="1" t="s">
        <v>64</v>
      </c>
      <c r="J3530" s="1" t="s">
        <v>135</v>
      </c>
      <c r="K3530" s="1" t="s">
        <v>2671</v>
      </c>
    </row>
    <row r="3531" spans="1:11" x14ac:dyDescent="0.2">
      <c r="A3531" s="6" t="str">
        <f>INDEX(UF_acronyms!$A$1:$C$28,MATCH(B3531,UF_acronyms!$C$1:$C$28,0),2)</f>
        <v>SP</v>
      </c>
      <c r="B3531" s="1" t="s">
        <v>7309</v>
      </c>
      <c r="C3531" s="1" t="s">
        <v>7824</v>
      </c>
      <c r="D3531" s="1" t="s">
        <v>7825</v>
      </c>
      <c r="E3531" s="11">
        <v>2577</v>
      </c>
      <c r="F3531" s="6" t="str">
        <f>CONCATENATE(tb_SVI[[#This Row],[Nome Município]],"/",tb_SVI[[#This Row],[UF]])</f>
        <v>Pontes Gestal/SP</v>
      </c>
      <c r="G3531" s="1" t="s">
        <v>18</v>
      </c>
      <c r="H3531" s="1" t="s">
        <v>2090</v>
      </c>
      <c r="I3531" s="1" t="s">
        <v>2079</v>
      </c>
      <c r="J3531" s="1" t="s">
        <v>1004</v>
      </c>
      <c r="K3531" s="1" t="s">
        <v>2412</v>
      </c>
    </row>
    <row r="3532" spans="1:11" x14ac:dyDescent="0.2">
      <c r="A3532" s="6" t="str">
        <f>INDEX(UF_acronyms!$A$1:$C$28,MATCH(B3532,UF_acronyms!$C$1:$C$28,0),2)</f>
        <v>SP</v>
      </c>
      <c r="B3532" s="1" t="s">
        <v>7309</v>
      </c>
      <c r="C3532" s="1" t="s">
        <v>7826</v>
      </c>
      <c r="D3532" s="1" t="s">
        <v>7827</v>
      </c>
      <c r="E3532" s="11">
        <v>4152</v>
      </c>
      <c r="F3532" s="6" t="str">
        <f>CONCATENATE(tb_SVI[[#This Row],[Nome Município]],"/",tb_SVI[[#This Row],[UF]])</f>
        <v>Populina/SP</v>
      </c>
      <c r="G3532" s="1" t="s">
        <v>18</v>
      </c>
      <c r="H3532" s="1" t="s">
        <v>109</v>
      </c>
      <c r="I3532" s="1" t="s">
        <v>254</v>
      </c>
      <c r="J3532" s="1" t="s">
        <v>1255</v>
      </c>
      <c r="K3532" s="1" t="s">
        <v>783</v>
      </c>
    </row>
    <row r="3533" spans="1:11" x14ac:dyDescent="0.2">
      <c r="A3533" s="6" t="str">
        <f>INDEX(UF_acronyms!$A$1:$C$28,MATCH(B3533,UF_acronyms!$C$1:$C$28,0),2)</f>
        <v>SP</v>
      </c>
      <c r="B3533" s="1" t="s">
        <v>7309</v>
      </c>
      <c r="C3533" s="1" t="s">
        <v>7828</v>
      </c>
      <c r="D3533" s="1" t="s">
        <v>7829</v>
      </c>
      <c r="E3533" s="11">
        <v>10067</v>
      </c>
      <c r="F3533" s="6" t="str">
        <f>CONCATENATE(tb_SVI[[#This Row],[Nome Município]],"/",tb_SVI[[#This Row],[UF]])</f>
        <v>Porangaba/SP</v>
      </c>
      <c r="G3533" s="1" t="s">
        <v>18</v>
      </c>
      <c r="H3533" s="1" t="s">
        <v>142</v>
      </c>
      <c r="I3533" s="1" t="s">
        <v>1766</v>
      </c>
      <c r="J3533" s="1" t="s">
        <v>514</v>
      </c>
      <c r="K3533" s="1" t="s">
        <v>2753</v>
      </c>
    </row>
    <row r="3534" spans="1:11" x14ac:dyDescent="0.2">
      <c r="A3534" s="6" t="str">
        <f>INDEX(UF_acronyms!$A$1:$C$28,MATCH(B3534,UF_acronyms!$C$1:$C$28,0),2)</f>
        <v>SP</v>
      </c>
      <c r="B3534" s="1" t="s">
        <v>7309</v>
      </c>
      <c r="C3534" s="1" t="s">
        <v>7830</v>
      </c>
      <c r="D3534" s="1" t="s">
        <v>7831</v>
      </c>
      <c r="E3534" s="11">
        <v>53402</v>
      </c>
      <c r="F3534" s="6" t="str">
        <f>CONCATENATE(tb_SVI[[#This Row],[Nome Município]],"/",tb_SVI[[#This Row],[UF]])</f>
        <v>Porto Feliz/SP</v>
      </c>
      <c r="G3534" s="1" t="s">
        <v>18</v>
      </c>
      <c r="H3534" s="1" t="s">
        <v>1973</v>
      </c>
      <c r="I3534" s="1" t="s">
        <v>1511</v>
      </c>
      <c r="J3534" s="1" t="s">
        <v>1567</v>
      </c>
      <c r="K3534" s="1" t="s">
        <v>65</v>
      </c>
    </row>
    <row r="3535" spans="1:11" x14ac:dyDescent="0.2">
      <c r="A3535" s="6" t="str">
        <f>INDEX(UF_acronyms!$A$1:$C$28,MATCH(B3535,UF_acronyms!$C$1:$C$28,0),2)</f>
        <v>SP</v>
      </c>
      <c r="B3535" s="1" t="s">
        <v>7309</v>
      </c>
      <c r="C3535" s="1" t="s">
        <v>7832</v>
      </c>
      <c r="D3535" s="1" t="s">
        <v>7833</v>
      </c>
      <c r="E3535" s="11">
        <v>56504</v>
      </c>
      <c r="F3535" s="6" t="str">
        <f>CONCATENATE(tb_SVI[[#This Row],[Nome Município]],"/",tb_SVI[[#This Row],[UF]])</f>
        <v>Porto Ferreira/SP</v>
      </c>
      <c r="G3535" s="1" t="s">
        <v>18</v>
      </c>
      <c r="H3535" s="1" t="s">
        <v>1511</v>
      </c>
      <c r="I3535" s="1" t="s">
        <v>1392</v>
      </c>
      <c r="J3535" s="1" t="s">
        <v>1491</v>
      </c>
      <c r="K3535" s="1" t="s">
        <v>261</v>
      </c>
    </row>
    <row r="3536" spans="1:11" x14ac:dyDescent="0.2">
      <c r="A3536" s="6" t="str">
        <f>INDEX(UF_acronyms!$A$1:$C$28,MATCH(B3536,UF_acronyms!$C$1:$C$28,0),2)</f>
        <v>SP</v>
      </c>
      <c r="B3536" s="1" t="s">
        <v>7309</v>
      </c>
      <c r="C3536" s="1" t="s">
        <v>7834</v>
      </c>
      <c r="D3536" s="1" t="s">
        <v>7835</v>
      </c>
      <c r="E3536" s="11">
        <v>17516</v>
      </c>
      <c r="F3536" s="6" t="str">
        <f>CONCATENATE(tb_SVI[[#This Row],[Nome Município]],"/",tb_SVI[[#This Row],[UF]])</f>
        <v>Potirendaba/SP</v>
      </c>
      <c r="G3536" s="1" t="s">
        <v>18</v>
      </c>
      <c r="H3536" s="1" t="s">
        <v>2337</v>
      </c>
      <c r="I3536" s="1" t="s">
        <v>3496</v>
      </c>
      <c r="J3536" s="1" t="s">
        <v>390</v>
      </c>
      <c r="K3536" s="1" t="s">
        <v>1499</v>
      </c>
    </row>
    <row r="3537" spans="1:11" x14ac:dyDescent="0.2">
      <c r="A3537" s="6" t="str">
        <f>INDEX(UF_acronyms!$A$1:$C$28,MATCH(B3537,UF_acronyms!$C$1:$C$28,0),2)</f>
        <v>SP</v>
      </c>
      <c r="B3537" s="1" t="s">
        <v>7309</v>
      </c>
      <c r="C3537" s="1" t="s">
        <v>7836</v>
      </c>
      <c r="D3537" s="1" t="s">
        <v>7837</v>
      </c>
      <c r="E3537" s="11">
        <v>4212</v>
      </c>
      <c r="F3537" s="6" t="str">
        <f>CONCATENATE(tb_SVI[[#This Row],[Nome Município]],"/",tb_SVI[[#This Row],[UF]])</f>
        <v>Pracinha/SP</v>
      </c>
      <c r="G3537" s="1" t="s">
        <v>18</v>
      </c>
      <c r="H3537" s="1" t="s">
        <v>1074</v>
      </c>
      <c r="I3537" s="1" t="s">
        <v>978</v>
      </c>
      <c r="J3537" s="1" t="s">
        <v>254</v>
      </c>
      <c r="K3537" s="1" t="s">
        <v>343</v>
      </c>
    </row>
    <row r="3538" spans="1:11" x14ac:dyDescent="0.2">
      <c r="A3538" s="6" t="str">
        <f>INDEX(UF_acronyms!$A$1:$C$28,MATCH(B3538,UF_acronyms!$C$1:$C$28,0),2)</f>
        <v>SP</v>
      </c>
      <c r="B3538" s="1" t="s">
        <v>7309</v>
      </c>
      <c r="C3538" s="1" t="s">
        <v>7838</v>
      </c>
      <c r="D3538" s="1" t="s">
        <v>7839</v>
      </c>
      <c r="E3538" s="11">
        <v>21873</v>
      </c>
      <c r="F3538" s="6" t="str">
        <f>CONCATENATE(tb_SVI[[#This Row],[Nome Município]],"/",tb_SVI[[#This Row],[UF]])</f>
        <v>Pradópolis/SP</v>
      </c>
      <c r="G3538" s="1" t="s">
        <v>18</v>
      </c>
      <c r="H3538" s="1" t="s">
        <v>199</v>
      </c>
      <c r="I3538" s="1" t="s">
        <v>83</v>
      </c>
      <c r="J3538" s="1" t="s">
        <v>1792</v>
      </c>
      <c r="K3538" s="1" t="s">
        <v>4220</v>
      </c>
    </row>
    <row r="3539" spans="1:11" x14ac:dyDescent="0.2">
      <c r="A3539" s="6" t="str">
        <f>INDEX(UF_acronyms!$A$1:$C$28,MATCH(B3539,UF_acronyms!$C$1:$C$28,0),2)</f>
        <v>SP</v>
      </c>
      <c r="B3539" s="1" t="s">
        <v>7309</v>
      </c>
      <c r="C3539" s="1" t="s">
        <v>7840</v>
      </c>
      <c r="D3539" s="1" t="s">
        <v>7841</v>
      </c>
      <c r="E3539" s="11">
        <v>5317</v>
      </c>
      <c r="F3539" s="6" t="str">
        <f>CONCATENATE(tb_SVI[[#This Row],[Nome Município]],"/",tb_SVI[[#This Row],[UF]])</f>
        <v>Pratânia/SP</v>
      </c>
      <c r="G3539" s="1" t="s">
        <v>18</v>
      </c>
      <c r="H3539" s="1" t="s">
        <v>1402</v>
      </c>
      <c r="I3539" s="1" t="s">
        <v>5242</v>
      </c>
      <c r="J3539" s="1" t="s">
        <v>772</v>
      </c>
      <c r="K3539" s="1" t="s">
        <v>1587</v>
      </c>
    </row>
    <row r="3540" spans="1:11" x14ac:dyDescent="0.2">
      <c r="A3540" s="6" t="str">
        <f>INDEX(UF_acronyms!$A$1:$C$28,MATCH(B3540,UF_acronyms!$C$1:$C$28,0),2)</f>
        <v>SP</v>
      </c>
      <c r="B3540" s="1" t="s">
        <v>7309</v>
      </c>
      <c r="C3540" s="1" t="s">
        <v>7842</v>
      </c>
      <c r="D3540" s="1" t="s">
        <v>7843</v>
      </c>
      <c r="E3540" s="11">
        <v>4080</v>
      </c>
      <c r="F3540" s="6" t="str">
        <f>CONCATENATE(tb_SVI[[#This Row],[Nome Município]],"/",tb_SVI[[#This Row],[UF]])</f>
        <v>Presidente Alves/SP</v>
      </c>
      <c r="G3540" s="1" t="s">
        <v>18</v>
      </c>
      <c r="H3540" s="1" t="s">
        <v>199</v>
      </c>
      <c r="I3540" s="1" t="s">
        <v>1392</v>
      </c>
      <c r="J3540" s="1" t="s">
        <v>1397</v>
      </c>
      <c r="K3540" s="1" t="s">
        <v>2213</v>
      </c>
    </row>
    <row r="3541" spans="1:11" x14ac:dyDescent="0.2">
      <c r="A3541" s="6" t="str">
        <f>INDEX(UF_acronyms!$A$1:$C$28,MATCH(B3541,UF_acronyms!$C$1:$C$28,0),2)</f>
        <v>SP</v>
      </c>
      <c r="B3541" s="1" t="s">
        <v>7309</v>
      </c>
      <c r="C3541" s="1" t="s">
        <v>7844</v>
      </c>
      <c r="D3541" s="1" t="s">
        <v>6465</v>
      </c>
      <c r="E3541" s="11">
        <v>13023</v>
      </c>
      <c r="F3541" s="6" t="str">
        <f>CONCATENATE(tb_SVI[[#This Row],[Nome Município]],"/",tb_SVI[[#This Row],[UF]])</f>
        <v>Presidente Bernardes/SP</v>
      </c>
      <c r="G3541" s="1" t="s">
        <v>18</v>
      </c>
      <c r="H3541" s="1" t="s">
        <v>1567</v>
      </c>
      <c r="I3541" s="1" t="s">
        <v>1506</v>
      </c>
      <c r="J3541" s="1" t="s">
        <v>360</v>
      </c>
      <c r="K3541" s="1" t="s">
        <v>2825</v>
      </c>
    </row>
    <row r="3542" spans="1:11" x14ac:dyDescent="0.2">
      <c r="A3542" s="6" t="str">
        <f>INDEX(UF_acronyms!$A$1:$C$28,MATCH(B3542,UF_acronyms!$C$1:$C$28,0),2)</f>
        <v>SP</v>
      </c>
      <c r="B3542" s="1" t="s">
        <v>7309</v>
      </c>
      <c r="C3542" s="1" t="s">
        <v>7845</v>
      </c>
      <c r="D3542" s="1" t="s">
        <v>7846</v>
      </c>
      <c r="E3542" s="11">
        <v>44389</v>
      </c>
      <c r="F3542" s="6" t="str">
        <f>CONCATENATE(tb_SVI[[#This Row],[Nome Município]],"/",tb_SVI[[#This Row],[UF]])</f>
        <v>Presidente Epitácio/SP</v>
      </c>
      <c r="G3542" s="1" t="s">
        <v>18</v>
      </c>
      <c r="H3542" s="1" t="s">
        <v>1463</v>
      </c>
      <c r="I3542" s="1" t="s">
        <v>1371</v>
      </c>
      <c r="J3542" s="1" t="s">
        <v>48</v>
      </c>
      <c r="K3542" s="1" t="s">
        <v>1348</v>
      </c>
    </row>
    <row r="3543" spans="1:11" x14ac:dyDescent="0.2">
      <c r="A3543" s="6" t="str">
        <f>INDEX(UF_acronyms!$A$1:$C$28,MATCH(B3543,UF_acronyms!$C$1:$C$28,0),2)</f>
        <v>SP</v>
      </c>
      <c r="B3543" s="1" t="s">
        <v>7309</v>
      </c>
      <c r="C3543" s="1" t="s">
        <v>7847</v>
      </c>
      <c r="D3543" s="1" t="s">
        <v>7848</v>
      </c>
      <c r="E3543" s="11">
        <v>230371</v>
      </c>
      <c r="F3543" s="6" t="str">
        <f>CONCATENATE(tb_SVI[[#This Row],[Nome Município]],"/",tb_SVI[[#This Row],[UF]])</f>
        <v>Presidente Prudente/SP</v>
      </c>
      <c r="G3543" s="1" t="s">
        <v>18</v>
      </c>
      <c r="H3543" s="1" t="s">
        <v>2098</v>
      </c>
      <c r="I3543" s="1" t="s">
        <v>1420</v>
      </c>
      <c r="J3543" s="1" t="s">
        <v>1481</v>
      </c>
      <c r="K3543" s="1" t="s">
        <v>2423</v>
      </c>
    </row>
    <row r="3544" spans="1:11" x14ac:dyDescent="0.2">
      <c r="A3544" s="6" t="str">
        <f>INDEX(UF_acronyms!$A$1:$C$28,MATCH(B3544,UF_acronyms!$C$1:$C$28,0),2)</f>
        <v>SP</v>
      </c>
      <c r="B3544" s="1" t="s">
        <v>7309</v>
      </c>
      <c r="C3544" s="1" t="s">
        <v>7849</v>
      </c>
      <c r="D3544" s="1" t="s">
        <v>7850</v>
      </c>
      <c r="E3544" s="11">
        <v>39583</v>
      </c>
      <c r="F3544" s="6" t="str">
        <f>CONCATENATE(tb_SVI[[#This Row],[Nome Município]],"/",tb_SVI[[#This Row],[UF]])</f>
        <v>Presidente Venceslau/SP</v>
      </c>
      <c r="G3544" s="1" t="s">
        <v>18</v>
      </c>
      <c r="H3544" s="1" t="s">
        <v>4220</v>
      </c>
      <c r="I3544" s="1" t="s">
        <v>84</v>
      </c>
      <c r="J3544" s="1" t="s">
        <v>45</v>
      </c>
      <c r="K3544" s="1" t="s">
        <v>316</v>
      </c>
    </row>
    <row r="3545" spans="1:11" x14ac:dyDescent="0.2">
      <c r="A3545" s="6" t="str">
        <f>INDEX(UF_acronyms!$A$1:$C$28,MATCH(B3545,UF_acronyms!$C$1:$C$28,0),2)</f>
        <v>SP</v>
      </c>
      <c r="B3545" s="1" t="s">
        <v>7309</v>
      </c>
      <c r="C3545" s="1" t="s">
        <v>7851</v>
      </c>
      <c r="D3545" s="1" t="s">
        <v>7852</v>
      </c>
      <c r="E3545" s="11">
        <v>40828</v>
      </c>
      <c r="F3545" s="6" t="str">
        <f>CONCATENATE(tb_SVI[[#This Row],[Nome Município]],"/",tb_SVI[[#This Row],[UF]])</f>
        <v>Promissão/SP</v>
      </c>
      <c r="G3545" s="1" t="s">
        <v>18</v>
      </c>
      <c r="H3545" s="1" t="s">
        <v>2432</v>
      </c>
      <c r="I3545" s="1" t="s">
        <v>5454</v>
      </c>
      <c r="J3545" s="1" t="s">
        <v>145</v>
      </c>
      <c r="K3545" s="1" t="s">
        <v>390</v>
      </c>
    </row>
    <row r="3546" spans="1:11" x14ac:dyDescent="0.2">
      <c r="A3546" s="6" t="str">
        <f>INDEX(UF_acronyms!$A$1:$C$28,MATCH(B3546,UF_acronyms!$C$1:$C$28,0),2)</f>
        <v>SP</v>
      </c>
      <c r="B3546" s="1" t="s">
        <v>7309</v>
      </c>
      <c r="C3546" s="1" t="s">
        <v>7853</v>
      </c>
      <c r="D3546" s="1" t="s">
        <v>7854</v>
      </c>
      <c r="E3546" s="11">
        <v>3854</v>
      </c>
      <c r="F3546" s="6" t="str">
        <f>CONCATENATE(tb_SVI[[#This Row],[Nome Município]],"/",tb_SVI[[#This Row],[UF]])</f>
        <v>Quadra/SP</v>
      </c>
      <c r="G3546" s="1" t="s">
        <v>18</v>
      </c>
      <c r="H3546" s="1" t="s">
        <v>834</v>
      </c>
      <c r="I3546" s="1" t="s">
        <v>3833</v>
      </c>
      <c r="J3546" s="1" t="s">
        <v>1348</v>
      </c>
      <c r="K3546" s="1" t="s">
        <v>783</v>
      </c>
    </row>
    <row r="3547" spans="1:11" x14ac:dyDescent="0.2">
      <c r="A3547" s="6" t="str">
        <f>INDEX(UF_acronyms!$A$1:$C$28,MATCH(B3547,UF_acronyms!$C$1:$C$28,0),2)</f>
        <v>SP</v>
      </c>
      <c r="B3547" s="1" t="s">
        <v>7309</v>
      </c>
      <c r="C3547" s="1" t="s">
        <v>7855</v>
      </c>
      <c r="D3547" s="1" t="s">
        <v>7856</v>
      </c>
      <c r="E3547" s="11">
        <v>14210</v>
      </c>
      <c r="F3547" s="6" t="str">
        <f>CONCATENATE(tb_SVI[[#This Row],[Nome Município]],"/",tb_SVI[[#This Row],[UF]])</f>
        <v>Quatá/SP</v>
      </c>
      <c r="G3547" s="1" t="s">
        <v>18</v>
      </c>
      <c r="H3547" s="1" t="s">
        <v>2524</v>
      </c>
      <c r="I3547" s="1" t="s">
        <v>1074</v>
      </c>
      <c r="J3547" s="1" t="s">
        <v>1528</v>
      </c>
      <c r="K3547" s="1" t="s">
        <v>1456</v>
      </c>
    </row>
    <row r="3548" spans="1:11" x14ac:dyDescent="0.2">
      <c r="A3548" s="6" t="str">
        <f>INDEX(UF_acronyms!$A$1:$C$28,MATCH(B3548,UF_acronyms!$C$1:$C$28,0),2)</f>
        <v>SP</v>
      </c>
      <c r="B3548" s="1" t="s">
        <v>7309</v>
      </c>
      <c r="C3548" s="1" t="s">
        <v>7857</v>
      </c>
      <c r="D3548" s="1" t="s">
        <v>7858</v>
      </c>
      <c r="E3548" s="11">
        <v>3460</v>
      </c>
      <c r="F3548" s="6" t="str">
        <f>CONCATENATE(tb_SVI[[#This Row],[Nome Município]],"/",tb_SVI[[#This Row],[UF]])</f>
        <v>Queiroz/SP</v>
      </c>
      <c r="G3548" s="1" t="s">
        <v>18</v>
      </c>
      <c r="H3548" s="1" t="s">
        <v>1904</v>
      </c>
      <c r="I3548" s="1" t="s">
        <v>1540</v>
      </c>
      <c r="J3548" s="1" t="s">
        <v>286</v>
      </c>
      <c r="K3548" s="1" t="s">
        <v>1012</v>
      </c>
    </row>
    <row r="3549" spans="1:11" x14ac:dyDescent="0.2">
      <c r="A3549" s="6" t="str">
        <f>INDEX(UF_acronyms!$A$1:$C$28,MATCH(B3549,UF_acronyms!$C$1:$C$28,0),2)</f>
        <v>SP</v>
      </c>
      <c r="B3549" s="1" t="s">
        <v>7309</v>
      </c>
      <c r="C3549" s="1" t="s">
        <v>7859</v>
      </c>
      <c r="D3549" s="1" t="s">
        <v>7860</v>
      </c>
      <c r="E3549" s="11">
        <v>6688</v>
      </c>
      <c r="F3549" s="6" t="str">
        <f>CONCATENATE(tb_SVI[[#This Row],[Nome Município]],"/",tb_SVI[[#This Row],[UF]])</f>
        <v>Quintana/SP</v>
      </c>
      <c r="G3549" s="1" t="s">
        <v>18</v>
      </c>
      <c r="H3549" s="1" t="s">
        <v>145</v>
      </c>
      <c r="I3549" s="1" t="s">
        <v>210</v>
      </c>
      <c r="J3549" s="1" t="s">
        <v>1463</v>
      </c>
      <c r="K3549" s="1" t="s">
        <v>286</v>
      </c>
    </row>
    <row r="3550" spans="1:11" x14ac:dyDescent="0.2">
      <c r="A3550" s="6" t="str">
        <f>INDEX(UF_acronyms!$A$1:$C$28,MATCH(B3550,UF_acronyms!$C$1:$C$28,0),2)</f>
        <v>SP</v>
      </c>
      <c r="B3550" s="1" t="s">
        <v>7309</v>
      </c>
      <c r="C3550" s="1" t="s">
        <v>7861</v>
      </c>
      <c r="D3550" s="1" t="s">
        <v>7862</v>
      </c>
      <c r="E3550" s="11">
        <v>9101</v>
      </c>
      <c r="F3550" s="6" t="str">
        <f>CONCATENATE(tb_SVI[[#This Row],[Nome Município]],"/",tb_SVI[[#This Row],[UF]])</f>
        <v>Rafard/SP</v>
      </c>
      <c r="G3550" s="1" t="s">
        <v>18</v>
      </c>
      <c r="H3550" s="1" t="s">
        <v>1457</v>
      </c>
      <c r="I3550" s="1" t="s">
        <v>1506</v>
      </c>
      <c r="J3550" s="1" t="s">
        <v>364</v>
      </c>
      <c r="K3550" s="1" t="s">
        <v>206</v>
      </c>
    </row>
    <row r="3551" spans="1:11" x14ac:dyDescent="0.2">
      <c r="A3551" s="6" t="str">
        <f>INDEX(UF_acronyms!$A$1:$C$28,MATCH(B3551,UF_acronyms!$C$1:$C$28,0),2)</f>
        <v>SP</v>
      </c>
      <c r="B3551" s="1" t="s">
        <v>7309</v>
      </c>
      <c r="C3551" s="1" t="s">
        <v>7863</v>
      </c>
      <c r="D3551" s="1" t="s">
        <v>7864</v>
      </c>
      <c r="E3551" s="11">
        <v>29726</v>
      </c>
      <c r="F3551" s="6" t="str">
        <f>CONCATENATE(tb_SVI[[#This Row],[Nome Município]],"/",tb_SVI[[#This Row],[UF]])</f>
        <v>Rancharia/SP</v>
      </c>
      <c r="G3551" s="1" t="s">
        <v>18</v>
      </c>
      <c r="H3551" s="1" t="s">
        <v>382</v>
      </c>
      <c r="I3551" s="1" t="s">
        <v>5605</v>
      </c>
      <c r="J3551" s="1" t="s">
        <v>1469</v>
      </c>
      <c r="K3551" s="1" t="s">
        <v>360</v>
      </c>
    </row>
    <row r="3552" spans="1:11" x14ac:dyDescent="0.2">
      <c r="A3552" s="6" t="str">
        <f>INDEX(UF_acronyms!$A$1:$C$28,MATCH(B3552,UF_acronyms!$C$1:$C$28,0),2)</f>
        <v>SP</v>
      </c>
      <c r="B3552" s="1" t="s">
        <v>7309</v>
      </c>
      <c r="C3552" s="1" t="s">
        <v>7865</v>
      </c>
      <c r="D3552" s="1" t="s">
        <v>7866</v>
      </c>
      <c r="E3552" s="11">
        <v>20394</v>
      </c>
      <c r="F3552" s="6" t="str">
        <f>CONCATENATE(tb_SVI[[#This Row],[Nome Município]],"/",tb_SVI[[#This Row],[UF]])</f>
        <v>Regente Feijó/SP</v>
      </c>
      <c r="G3552" s="1" t="s">
        <v>18</v>
      </c>
      <c r="H3552" s="1" t="s">
        <v>1506</v>
      </c>
      <c r="I3552" s="1" t="s">
        <v>2093</v>
      </c>
      <c r="J3552" s="1" t="s">
        <v>65</v>
      </c>
      <c r="K3552" s="1" t="s">
        <v>220</v>
      </c>
    </row>
    <row r="3553" spans="1:11" x14ac:dyDescent="0.2">
      <c r="A3553" s="6" t="str">
        <f>INDEX(UF_acronyms!$A$1:$C$28,MATCH(B3553,UF_acronyms!$C$1:$C$28,0),2)</f>
        <v>SP</v>
      </c>
      <c r="B3553" s="1" t="s">
        <v>7309</v>
      </c>
      <c r="C3553" s="1" t="s">
        <v>7867</v>
      </c>
      <c r="D3553" s="1" t="s">
        <v>7868</v>
      </c>
      <c r="E3553" s="11">
        <v>9837</v>
      </c>
      <c r="F3553" s="6" t="str">
        <f>CONCATENATE(tb_SVI[[#This Row],[Nome Município]],"/",tb_SVI[[#This Row],[UF]])</f>
        <v>Reginópolis/SP</v>
      </c>
      <c r="G3553" s="1" t="s">
        <v>18</v>
      </c>
      <c r="H3553" s="1" t="s">
        <v>2441</v>
      </c>
      <c r="I3553" s="1" t="s">
        <v>1386</v>
      </c>
      <c r="J3553" s="1" t="s">
        <v>1267</v>
      </c>
      <c r="K3553" s="1" t="s">
        <v>1664</v>
      </c>
    </row>
    <row r="3554" spans="1:11" x14ac:dyDescent="0.2">
      <c r="A3554" s="6" t="str">
        <f>INDEX(UF_acronyms!$A$1:$C$28,MATCH(B3554,UF_acronyms!$C$1:$C$28,0),2)</f>
        <v>SP</v>
      </c>
      <c r="B3554" s="1" t="s">
        <v>7309</v>
      </c>
      <c r="C3554" s="1" t="s">
        <v>7869</v>
      </c>
      <c r="D3554" s="1" t="s">
        <v>7870</v>
      </c>
      <c r="E3554" s="11">
        <v>56393</v>
      </c>
      <c r="F3554" s="6" t="str">
        <f>CONCATENATE(tb_SVI[[#This Row],[Nome Município]],"/",tb_SVI[[#This Row],[UF]])</f>
        <v>Registro/SP</v>
      </c>
      <c r="G3554" s="1" t="s">
        <v>18</v>
      </c>
      <c r="H3554" s="1" t="s">
        <v>45</v>
      </c>
      <c r="I3554" s="1" t="s">
        <v>5423</v>
      </c>
      <c r="J3554" s="1" t="s">
        <v>1024</v>
      </c>
      <c r="K3554" s="1" t="s">
        <v>1393</v>
      </c>
    </row>
    <row r="3555" spans="1:11" x14ac:dyDescent="0.2">
      <c r="A3555" s="6" t="str">
        <f>INDEX(UF_acronyms!$A$1:$C$28,MATCH(B3555,UF_acronyms!$C$1:$C$28,0),2)</f>
        <v>SP</v>
      </c>
      <c r="B3555" s="1" t="s">
        <v>7309</v>
      </c>
      <c r="C3555" s="1" t="s">
        <v>7871</v>
      </c>
      <c r="D3555" s="1" t="s">
        <v>7872</v>
      </c>
      <c r="E3555" s="11">
        <v>7679</v>
      </c>
      <c r="F3555" s="6" t="str">
        <f>CONCATENATE(tb_SVI[[#This Row],[Nome Município]],"/",tb_SVI[[#This Row],[UF]])</f>
        <v>Restinga/SP</v>
      </c>
      <c r="G3555" s="1" t="s">
        <v>18</v>
      </c>
      <c r="H3555" s="1" t="s">
        <v>254</v>
      </c>
      <c r="I3555" s="1" t="s">
        <v>5358</v>
      </c>
      <c r="J3555" s="1" t="s">
        <v>517</v>
      </c>
      <c r="K3555" s="1" t="s">
        <v>1339</v>
      </c>
    </row>
    <row r="3556" spans="1:11" x14ac:dyDescent="0.2">
      <c r="A3556" s="6" t="str">
        <f>INDEX(UF_acronyms!$A$1:$C$28,MATCH(B3556,UF_acronyms!$C$1:$C$28,0),2)</f>
        <v>SP</v>
      </c>
      <c r="B3556" s="1" t="s">
        <v>7309</v>
      </c>
      <c r="C3556" s="1" t="s">
        <v>7873</v>
      </c>
      <c r="D3556" s="1" t="s">
        <v>7874</v>
      </c>
      <c r="E3556" s="11">
        <v>3330</v>
      </c>
      <c r="F3556" s="6" t="str">
        <f>CONCATENATE(tb_SVI[[#This Row],[Nome Município]],"/",tb_SVI[[#This Row],[UF]])</f>
        <v>Ribeira/SP</v>
      </c>
      <c r="G3556" s="1" t="s">
        <v>18</v>
      </c>
      <c r="H3556" s="1" t="s">
        <v>1004</v>
      </c>
      <c r="I3556" s="1" t="s">
        <v>531</v>
      </c>
      <c r="J3556" s="1" t="s">
        <v>369</v>
      </c>
      <c r="K3556" s="1" t="s">
        <v>2034</v>
      </c>
    </row>
    <row r="3557" spans="1:11" x14ac:dyDescent="0.2">
      <c r="A3557" s="6" t="str">
        <f>INDEX(UF_acronyms!$A$1:$C$28,MATCH(B3557,UF_acronyms!$C$1:$C$28,0),2)</f>
        <v>SP</v>
      </c>
      <c r="B3557" s="1" t="s">
        <v>7309</v>
      </c>
      <c r="C3557" s="1" t="s">
        <v>7875</v>
      </c>
      <c r="D3557" s="1" t="s">
        <v>7876</v>
      </c>
      <c r="E3557" s="11">
        <v>13299</v>
      </c>
      <c r="F3557" s="6" t="str">
        <f>CONCATENATE(tb_SVI[[#This Row],[Nome Município]],"/",tb_SVI[[#This Row],[UF]])</f>
        <v>Ribeirão Bonito/SP</v>
      </c>
      <c r="G3557" s="1" t="s">
        <v>18</v>
      </c>
      <c r="H3557" s="1" t="s">
        <v>2671</v>
      </c>
      <c r="I3557" s="1" t="s">
        <v>1527</v>
      </c>
      <c r="J3557" s="1" t="s">
        <v>1029</v>
      </c>
      <c r="K3557" s="1" t="s">
        <v>1577</v>
      </c>
    </row>
    <row r="3558" spans="1:11" x14ac:dyDescent="0.2">
      <c r="A3558" s="6" t="str">
        <f>INDEX(UF_acronyms!$A$1:$C$28,MATCH(B3558,UF_acronyms!$C$1:$C$28,0),2)</f>
        <v>SP</v>
      </c>
      <c r="B3558" s="1" t="s">
        <v>7309</v>
      </c>
      <c r="C3558" s="1" t="s">
        <v>7877</v>
      </c>
      <c r="D3558" s="1" t="s">
        <v>7878</v>
      </c>
      <c r="E3558" s="11">
        <v>16211</v>
      </c>
      <c r="F3558" s="6" t="str">
        <f>CONCATENATE(tb_SVI[[#This Row],[Nome Município]],"/",tb_SVI[[#This Row],[UF]])</f>
        <v>Ribeirão Branco/SP</v>
      </c>
      <c r="G3558" s="1" t="s">
        <v>18</v>
      </c>
      <c r="H3558" s="1" t="s">
        <v>999</v>
      </c>
      <c r="I3558" s="1" t="s">
        <v>458</v>
      </c>
      <c r="J3558" s="1" t="s">
        <v>249</v>
      </c>
      <c r="K3558" s="1" t="s">
        <v>300</v>
      </c>
    </row>
    <row r="3559" spans="1:11" x14ac:dyDescent="0.2">
      <c r="A3559" s="6" t="str">
        <f>INDEX(UF_acronyms!$A$1:$C$28,MATCH(B3559,UF_acronyms!$C$1:$C$28,0),2)</f>
        <v>SP</v>
      </c>
      <c r="B3559" s="1" t="s">
        <v>7309</v>
      </c>
      <c r="C3559" s="1" t="s">
        <v>7879</v>
      </c>
      <c r="D3559" s="1" t="s">
        <v>7880</v>
      </c>
      <c r="E3559" s="11">
        <v>4752</v>
      </c>
      <c r="F3559" s="6" t="str">
        <f>CONCATENATE(tb_SVI[[#This Row],[Nome Município]],"/",tb_SVI[[#This Row],[UF]])</f>
        <v>Ribeirão Corrente/SP</v>
      </c>
      <c r="G3559" s="1" t="s">
        <v>18</v>
      </c>
      <c r="H3559" s="1" t="s">
        <v>261</v>
      </c>
      <c r="I3559" s="1" t="s">
        <v>2276</v>
      </c>
      <c r="J3559" s="1" t="s">
        <v>224</v>
      </c>
      <c r="K3559" s="1" t="s">
        <v>450</v>
      </c>
    </row>
    <row r="3560" spans="1:11" x14ac:dyDescent="0.2">
      <c r="A3560" s="6" t="str">
        <f>INDEX(UF_acronyms!$A$1:$C$28,MATCH(B3560,UF_acronyms!$C$1:$C$28,0),2)</f>
        <v>SP</v>
      </c>
      <c r="B3560" s="1" t="s">
        <v>7309</v>
      </c>
      <c r="C3560" s="1" t="s">
        <v>7881</v>
      </c>
      <c r="D3560" s="1" t="s">
        <v>7882</v>
      </c>
      <c r="E3560" s="11">
        <v>7679</v>
      </c>
      <c r="F3560" s="6" t="str">
        <f>CONCATENATE(tb_SVI[[#This Row],[Nome Município]],"/",tb_SVI[[#This Row],[UF]])</f>
        <v>Ribeirão Grande/SP</v>
      </c>
      <c r="G3560" s="1" t="s">
        <v>18</v>
      </c>
      <c r="H3560" s="1" t="s">
        <v>1267</v>
      </c>
      <c r="I3560" s="1" t="s">
        <v>2441</v>
      </c>
      <c r="J3560" s="1" t="s">
        <v>529</v>
      </c>
      <c r="K3560" s="1" t="s">
        <v>1528</v>
      </c>
    </row>
    <row r="3561" spans="1:11" x14ac:dyDescent="0.2">
      <c r="A3561" s="6" t="str">
        <f>INDEX(UF_acronyms!$A$1:$C$28,MATCH(B3561,UF_acronyms!$C$1:$C$28,0),2)</f>
        <v>SP</v>
      </c>
      <c r="B3561" s="1" t="s">
        <v>7309</v>
      </c>
      <c r="C3561" s="1" t="s">
        <v>7883</v>
      </c>
      <c r="D3561" s="1" t="s">
        <v>7884</v>
      </c>
      <c r="E3561" s="11">
        <v>711825</v>
      </c>
      <c r="F3561" s="6" t="str">
        <f>CONCATENATE(tb_SVI[[#This Row],[Nome Município]],"/",tb_SVI[[#This Row],[UF]])</f>
        <v>Ribeirão Preto/SP</v>
      </c>
      <c r="G3561" s="1" t="s">
        <v>18</v>
      </c>
      <c r="H3561" s="1" t="s">
        <v>833</v>
      </c>
      <c r="I3561" s="1" t="s">
        <v>866</v>
      </c>
      <c r="J3561" s="1" t="s">
        <v>998</v>
      </c>
      <c r="K3561" s="1" t="s">
        <v>1396</v>
      </c>
    </row>
    <row r="3562" spans="1:11" x14ac:dyDescent="0.2">
      <c r="A3562" s="6" t="str">
        <f>INDEX(UF_acronyms!$A$1:$C$28,MATCH(B3562,UF_acronyms!$C$1:$C$28,0),2)</f>
        <v>SP</v>
      </c>
      <c r="B3562" s="1" t="s">
        <v>7309</v>
      </c>
      <c r="C3562" s="1" t="s">
        <v>7885</v>
      </c>
      <c r="D3562" s="1" t="s">
        <v>7886</v>
      </c>
      <c r="E3562" s="11">
        <v>4539</v>
      </c>
      <c r="F3562" s="6" t="str">
        <f>CONCATENATE(tb_SVI[[#This Row],[Nome Município]],"/",tb_SVI[[#This Row],[UF]])</f>
        <v>Ribeirão do Sul/SP</v>
      </c>
      <c r="G3562" s="1" t="s">
        <v>18</v>
      </c>
      <c r="H3562" s="1" t="s">
        <v>84</v>
      </c>
      <c r="I3562" s="1" t="s">
        <v>6598</v>
      </c>
      <c r="J3562" s="1" t="s">
        <v>1765</v>
      </c>
      <c r="K3562" s="1" t="s">
        <v>201</v>
      </c>
    </row>
    <row r="3563" spans="1:11" x14ac:dyDescent="0.2">
      <c r="A3563" s="6" t="str">
        <f>INDEX(UF_acronyms!$A$1:$C$28,MATCH(B3563,UF_acronyms!$C$1:$C$28,0),2)</f>
        <v>SP</v>
      </c>
      <c r="B3563" s="1" t="s">
        <v>7309</v>
      </c>
      <c r="C3563" s="1" t="s">
        <v>7887</v>
      </c>
      <c r="D3563" s="1" t="s">
        <v>7888</v>
      </c>
      <c r="E3563" s="11">
        <v>2224</v>
      </c>
      <c r="F3563" s="6" t="str">
        <f>CONCATENATE(tb_SVI[[#This Row],[Nome Município]],"/",tb_SVI[[#This Row],[UF]])</f>
        <v>Ribeirão dos Índios/SP</v>
      </c>
      <c r="G3563" s="1" t="s">
        <v>18</v>
      </c>
      <c r="H3563" s="1" t="s">
        <v>2924</v>
      </c>
      <c r="I3563" s="1" t="s">
        <v>64</v>
      </c>
      <c r="J3563" s="1" t="s">
        <v>268</v>
      </c>
      <c r="K3563" s="1" t="s">
        <v>1004</v>
      </c>
    </row>
    <row r="3564" spans="1:11" x14ac:dyDescent="0.2">
      <c r="A3564" s="6" t="str">
        <f>INDEX(UF_acronyms!$A$1:$C$28,MATCH(B3564,UF_acronyms!$C$1:$C$28,0),2)</f>
        <v>SP</v>
      </c>
      <c r="B3564" s="1" t="s">
        <v>7309</v>
      </c>
      <c r="C3564" s="1" t="s">
        <v>7889</v>
      </c>
      <c r="D3564" s="1" t="s">
        <v>7890</v>
      </c>
      <c r="E3564" s="11">
        <v>3640</v>
      </c>
      <c r="F3564" s="6" t="str">
        <f>CONCATENATE(tb_SVI[[#This Row],[Nome Município]],"/",tb_SVI[[#This Row],[UF]])</f>
        <v>Rifaina/SP</v>
      </c>
      <c r="G3564" s="1" t="s">
        <v>18</v>
      </c>
      <c r="H3564" s="1" t="s">
        <v>74</v>
      </c>
      <c r="I3564" s="1" t="s">
        <v>3833</v>
      </c>
      <c r="J3564" s="1" t="s">
        <v>338</v>
      </c>
      <c r="K3564" s="1" t="s">
        <v>364</v>
      </c>
    </row>
    <row r="3565" spans="1:11" x14ac:dyDescent="0.2">
      <c r="A3565" s="6" t="str">
        <f>INDEX(UF_acronyms!$A$1:$C$28,MATCH(B3565,UF_acronyms!$C$1:$C$28,0),2)</f>
        <v>SP</v>
      </c>
      <c r="B3565" s="1" t="s">
        <v>7309</v>
      </c>
      <c r="C3565" s="1" t="s">
        <v>7891</v>
      </c>
      <c r="D3565" s="1" t="s">
        <v>7892</v>
      </c>
      <c r="E3565" s="11">
        <v>10812</v>
      </c>
      <c r="F3565" s="6" t="str">
        <f>CONCATENATE(tb_SVI[[#This Row],[Nome Município]],"/",tb_SVI[[#This Row],[UF]])</f>
        <v>Rincão/SP</v>
      </c>
      <c r="G3565" s="1" t="s">
        <v>18</v>
      </c>
      <c r="H3565" s="1" t="s">
        <v>1511</v>
      </c>
      <c r="I3565" s="1" t="s">
        <v>2337</v>
      </c>
      <c r="J3565" s="1" t="s">
        <v>1339</v>
      </c>
      <c r="K3565" s="1" t="s">
        <v>2400</v>
      </c>
    </row>
    <row r="3566" spans="1:11" x14ac:dyDescent="0.2">
      <c r="A3566" s="6" t="str">
        <f>INDEX(UF_acronyms!$A$1:$C$28,MATCH(B3566,UF_acronyms!$C$1:$C$28,0),2)</f>
        <v>SP</v>
      </c>
      <c r="B3566" s="1" t="s">
        <v>7309</v>
      </c>
      <c r="C3566" s="1" t="s">
        <v>7893</v>
      </c>
      <c r="D3566" s="1" t="s">
        <v>7894</v>
      </c>
      <c r="E3566" s="11">
        <v>9961</v>
      </c>
      <c r="F3566" s="6" t="str">
        <f>CONCATENATE(tb_SVI[[#This Row],[Nome Município]],"/",tb_SVI[[#This Row],[UF]])</f>
        <v>Rinópolis/SP</v>
      </c>
      <c r="G3566" s="1" t="s">
        <v>18</v>
      </c>
      <c r="H3566" s="1" t="s">
        <v>319</v>
      </c>
      <c r="I3566" s="1" t="s">
        <v>248</v>
      </c>
      <c r="J3566" s="1" t="s">
        <v>57</v>
      </c>
      <c r="K3566" s="1" t="s">
        <v>2262</v>
      </c>
    </row>
    <row r="3567" spans="1:11" x14ac:dyDescent="0.2">
      <c r="A3567" s="6" t="str">
        <f>INDEX(UF_acronyms!$A$1:$C$28,MATCH(B3567,UF_acronyms!$C$1:$C$28,0),2)</f>
        <v>SP</v>
      </c>
      <c r="B3567" s="1" t="s">
        <v>7309</v>
      </c>
      <c r="C3567" s="1" t="s">
        <v>7895</v>
      </c>
      <c r="D3567" s="1" t="s">
        <v>7243</v>
      </c>
      <c r="E3567" s="11">
        <v>208008</v>
      </c>
      <c r="F3567" s="6" t="str">
        <f>CONCATENATE(tb_SVI[[#This Row],[Nome Município]],"/",tb_SVI[[#This Row],[UF]])</f>
        <v>Rio Claro/SP</v>
      </c>
      <c r="G3567" s="1" t="s">
        <v>18</v>
      </c>
      <c r="H3567" s="1" t="s">
        <v>118</v>
      </c>
      <c r="I3567" s="1" t="s">
        <v>1306</v>
      </c>
      <c r="J3567" s="1" t="s">
        <v>2400</v>
      </c>
      <c r="K3567" s="1" t="s">
        <v>2360</v>
      </c>
    </row>
    <row r="3568" spans="1:11" x14ac:dyDescent="0.2">
      <c r="A3568" s="6" t="str">
        <f>INDEX(UF_acronyms!$A$1:$C$28,MATCH(B3568,UF_acronyms!$C$1:$C$28,0),2)</f>
        <v>SP</v>
      </c>
      <c r="B3568" s="1" t="s">
        <v>7309</v>
      </c>
      <c r="C3568" s="1" t="s">
        <v>7896</v>
      </c>
      <c r="D3568" s="1" t="s">
        <v>7897</v>
      </c>
      <c r="E3568" s="11">
        <v>35738</v>
      </c>
      <c r="F3568" s="6" t="str">
        <f>CONCATENATE(tb_SVI[[#This Row],[Nome Município]],"/",tb_SVI[[#This Row],[UF]])</f>
        <v>Rio das Pedras/SP</v>
      </c>
      <c r="G3568" s="1" t="s">
        <v>18</v>
      </c>
      <c r="H3568" s="1" t="s">
        <v>196</v>
      </c>
      <c r="I3568" s="1" t="s">
        <v>795</v>
      </c>
      <c r="J3568" s="1" t="s">
        <v>168</v>
      </c>
      <c r="K3568" s="1" t="s">
        <v>1664</v>
      </c>
    </row>
    <row r="3569" spans="1:11" x14ac:dyDescent="0.2">
      <c r="A3569" s="6" t="str">
        <f>INDEX(UF_acronyms!$A$1:$C$28,MATCH(B3569,UF_acronyms!$C$1:$C$28,0),2)</f>
        <v>SP</v>
      </c>
      <c r="B3569" s="1" t="s">
        <v>7309</v>
      </c>
      <c r="C3569" s="1" t="s">
        <v>7898</v>
      </c>
      <c r="D3569" s="1" t="s">
        <v>7899</v>
      </c>
      <c r="E3569" s="11">
        <v>12689</v>
      </c>
      <c r="F3569" s="6" t="str">
        <f>CONCATENATE(tb_SVI[[#This Row],[Nome Município]],"/",tb_SVI[[#This Row],[UF]])</f>
        <v>Riolândia/SP</v>
      </c>
      <c r="G3569" s="1" t="s">
        <v>18</v>
      </c>
      <c r="H3569" s="1" t="s">
        <v>1334</v>
      </c>
      <c r="I3569" s="1" t="s">
        <v>894</v>
      </c>
      <c r="J3569" s="1" t="s">
        <v>999</v>
      </c>
      <c r="K3569" s="1" t="s">
        <v>145</v>
      </c>
    </row>
    <row r="3570" spans="1:11" x14ac:dyDescent="0.2">
      <c r="A3570" s="6" t="str">
        <f>INDEX(UF_acronyms!$A$1:$C$28,MATCH(B3570,UF_acronyms!$C$1:$C$28,0),2)</f>
        <v>SP</v>
      </c>
      <c r="B3570" s="1" t="s">
        <v>7309</v>
      </c>
      <c r="C3570" s="1" t="s">
        <v>7900</v>
      </c>
      <c r="D3570" s="1" t="s">
        <v>7901</v>
      </c>
      <c r="E3570" s="11">
        <v>5443</v>
      </c>
      <c r="F3570" s="6" t="str">
        <f>CONCATENATE(tb_SVI[[#This Row],[Nome Município]],"/",tb_SVI[[#This Row],[UF]])</f>
        <v>Riversul/SP</v>
      </c>
      <c r="G3570" s="1" t="s">
        <v>18</v>
      </c>
      <c r="H3570" s="1" t="s">
        <v>260</v>
      </c>
      <c r="I3570" s="1" t="s">
        <v>1491</v>
      </c>
      <c r="J3570" s="1" t="s">
        <v>56</v>
      </c>
      <c r="K3570" s="1" t="s">
        <v>1233</v>
      </c>
    </row>
    <row r="3571" spans="1:11" x14ac:dyDescent="0.2">
      <c r="A3571" s="6" t="str">
        <f>INDEX(UF_acronyms!$A$1:$C$28,MATCH(B3571,UF_acronyms!$C$1:$C$28,0),2)</f>
        <v>SP</v>
      </c>
      <c r="B3571" s="1" t="s">
        <v>7309</v>
      </c>
      <c r="C3571" s="1" t="s">
        <v>7902</v>
      </c>
      <c r="D3571" s="1" t="s">
        <v>7903</v>
      </c>
      <c r="E3571" s="11">
        <v>16281</v>
      </c>
      <c r="F3571" s="6" t="str">
        <f>CONCATENATE(tb_SVI[[#This Row],[Nome Município]],"/",tb_SVI[[#This Row],[UF]])</f>
        <v>Rosana/SP</v>
      </c>
      <c r="G3571" s="1" t="s">
        <v>18</v>
      </c>
      <c r="H3571" s="1" t="s">
        <v>1472</v>
      </c>
      <c r="I3571" s="1" t="s">
        <v>866</v>
      </c>
      <c r="J3571" s="1" t="s">
        <v>1065</v>
      </c>
      <c r="K3571" s="1" t="s">
        <v>398</v>
      </c>
    </row>
    <row r="3572" spans="1:11" x14ac:dyDescent="0.2">
      <c r="A3572" s="6" t="str">
        <f>INDEX(UF_acronyms!$A$1:$C$28,MATCH(B3572,UF_acronyms!$C$1:$C$28,0),2)</f>
        <v>SP</v>
      </c>
      <c r="B3572" s="1" t="s">
        <v>7309</v>
      </c>
      <c r="C3572" s="1" t="s">
        <v>7904</v>
      </c>
      <c r="D3572" s="1" t="s">
        <v>7905</v>
      </c>
      <c r="E3572" s="11">
        <v>3170</v>
      </c>
      <c r="F3572" s="6" t="str">
        <f>CONCATENATE(tb_SVI[[#This Row],[Nome Município]],"/",tb_SVI[[#This Row],[UF]])</f>
        <v>Rubinéia/SP</v>
      </c>
      <c r="G3572" s="1" t="s">
        <v>18</v>
      </c>
      <c r="H3572" s="1" t="s">
        <v>2098</v>
      </c>
      <c r="I3572" s="1" t="s">
        <v>1496</v>
      </c>
      <c r="J3572" s="1" t="s">
        <v>272</v>
      </c>
      <c r="K3572" s="1" t="s">
        <v>998</v>
      </c>
    </row>
    <row r="3573" spans="1:11" x14ac:dyDescent="0.2">
      <c r="A3573" s="6" t="str">
        <f>INDEX(UF_acronyms!$A$1:$C$28,MATCH(B3573,UF_acronyms!$C$1:$C$28,0),2)</f>
        <v>SP</v>
      </c>
      <c r="B3573" s="1" t="s">
        <v>7309</v>
      </c>
      <c r="C3573" s="1" t="s">
        <v>7906</v>
      </c>
      <c r="D3573" s="1" t="s">
        <v>7907</v>
      </c>
      <c r="E3573" s="11">
        <v>3162</v>
      </c>
      <c r="F3573" s="6" t="str">
        <f>CONCATENATE(tb_SVI[[#This Row],[Nome Município]],"/",tb_SVI[[#This Row],[UF]])</f>
        <v>Rubiácea/SP</v>
      </c>
      <c r="G3573" s="1" t="s">
        <v>18</v>
      </c>
      <c r="H3573" s="1" t="s">
        <v>2712</v>
      </c>
      <c r="I3573" s="1" t="s">
        <v>3833</v>
      </c>
      <c r="J3573" s="1" t="s">
        <v>2213</v>
      </c>
      <c r="K3573" s="1" t="s">
        <v>2804</v>
      </c>
    </row>
    <row r="3574" spans="1:11" x14ac:dyDescent="0.2">
      <c r="A3574" s="6" t="str">
        <f>INDEX(UF_acronyms!$A$1:$C$28,MATCH(B3574,UF_acronyms!$C$1:$C$28,0),2)</f>
        <v>SP</v>
      </c>
      <c r="B3574" s="1" t="s">
        <v>7309</v>
      </c>
      <c r="C3574" s="1" t="s">
        <v>7908</v>
      </c>
      <c r="D3574" s="1" t="s">
        <v>7909</v>
      </c>
      <c r="E3574" s="11">
        <v>5614</v>
      </c>
      <c r="F3574" s="6" t="str">
        <f>CONCATENATE(tb_SVI[[#This Row],[Nome Município]],"/",tb_SVI[[#This Row],[UF]])</f>
        <v>Sabino/SP</v>
      </c>
      <c r="G3574" s="1" t="s">
        <v>18</v>
      </c>
      <c r="H3574" s="1" t="s">
        <v>1567</v>
      </c>
      <c r="I3574" s="1" t="s">
        <v>2618</v>
      </c>
      <c r="J3574" s="1" t="s">
        <v>199</v>
      </c>
      <c r="K3574" s="1" t="s">
        <v>1339</v>
      </c>
    </row>
    <row r="3575" spans="1:11" x14ac:dyDescent="0.2">
      <c r="A3575" s="6" t="str">
        <f>INDEX(UF_acronyms!$A$1:$C$28,MATCH(B3575,UF_acronyms!$C$1:$C$28,0),2)</f>
        <v>SP</v>
      </c>
      <c r="B3575" s="1" t="s">
        <v>7309</v>
      </c>
      <c r="C3575" s="1" t="s">
        <v>7910</v>
      </c>
      <c r="D3575" s="1" t="s">
        <v>7911</v>
      </c>
      <c r="E3575" s="11">
        <v>2430</v>
      </c>
      <c r="F3575" s="6" t="str">
        <f>CONCATENATE(tb_SVI[[#This Row],[Nome Município]],"/",tb_SVI[[#This Row],[UF]])</f>
        <v>Sagres/SP</v>
      </c>
      <c r="G3575" s="1" t="s">
        <v>18</v>
      </c>
      <c r="H3575" s="1" t="s">
        <v>1527</v>
      </c>
      <c r="I3575" s="1" t="s">
        <v>2174</v>
      </c>
      <c r="J3575" s="1" t="s">
        <v>1289</v>
      </c>
      <c r="K3575" s="1" t="s">
        <v>1567</v>
      </c>
    </row>
    <row r="3576" spans="1:11" x14ac:dyDescent="0.2">
      <c r="A3576" s="6" t="str">
        <f>INDEX(UF_acronyms!$A$1:$C$28,MATCH(B3576,UF_acronyms!$C$1:$C$28,0),2)</f>
        <v>SP</v>
      </c>
      <c r="B3576" s="1" t="s">
        <v>7309</v>
      </c>
      <c r="C3576" s="1" t="s">
        <v>7912</v>
      </c>
      <c r="D3576" s="1" t="s">
        <v>7913</v>
      </c>
      <c r="E3576" s="11">
        <v>6407</v>
      </c>
      <c r="F3576" s="6" t="str">
        <f>CONCATENATE(tb_SVI[[#This Row],[Nome Município]],"/",tb_SVI[[#This Row],[UF]])</f>
        <v>Sales/SP</v>
      </c>
      <c r="G3576" s="1" t="s">
        <v>18</v>
      </c>
      <c r="H3576" s="1" t="s">
        <v>1012</v>
      </c>
      <c r="I3576" s="1" t="s">
        <v>937</v>
      </c>
      <c r="J3576" s="1" t="s">
        <v>283</v>
      </c>
      <c r="K3576" s="1" t="s">
        <v>1577</v>
      </c>
    </row>
    <row r="3577" spans="1:11" x14ac:dyDescent="0.2">
      <c r="A3577" s="6" t="str">
        <f>INDEX(UF_acronyms!$A$1:$C$28,MATCH(B3577,UF_acronyms!$C$1:$C$28,0),2)</f>
        <v>SP</v>
      </c>
      <c r="B3577" s="1" t="s">
        <v>7309</v>
      </c>
      <c r="C3577" s="1" t="s">
        <v>7914</v>
      </c>
      <c r="D3577" s="1" t="s">
        <v>7915</v>
      </c>
      <c r="E3577" s="11">
        <v>11998</v>
      </c>
      <c r="F3577" s="6" t="str">
        <f>CONCATENATE(tb_SVI[[#This Row],[Nome Município]],"/",tb_SVI[[#This Row],[UF]])</f>
        <v>Sales Oliveira/SP</v>
      </c>
      <c r="G3577" s="1" t="s">
        <v>18</v>
      </c>
      <c r="H3577" s="1" t="s">
        <v>1499</v>
      </c>
      <c r="I3577" s="1" t="s">
        <v>3556</v>
      </c>
      <c r="J3577" s="1" t="s">
        <v>1262</v>
      </c>
      <c r="K3577" s="1" t="s">
        <v>48</v>
      </c>
    </row>
    <row r="3578" spans="1:11" x14ac:dyDescent="0.2">
      <c r="A3578" s="6" t="str">
        <f>INDEX(UF_acronyms!$A$1:$C$28,MATCH(B3578,UF_acronyms!$C$1:$C$28,0),2)</f>
        <v>SP</v>
      </c>
      <c r="B3578" s="1" t="s">
        <v>7309</v>
      </c>
      <c r="C3578" s="1" t="s">
        <v>7916</v>
      </c>
      <c r="D3578" s="1" t="s">
        <v>7917</v>
      </c>
      <c r="E3578" s="11">
        <v>5337</v>
      </c>
      <c r="F3578" s="6" t="str">
        <f>CONCATENATE(tb_SVI[[#This Row],[Nome Município]],"/",tb_SVI[[#This Row],[UF]])</f>
        <v>Salmourão/SP</v>
      </c>
      <c r="G3578" s="1" t="s">
        <v>18</v>
      </c>
      <c r="H3578" s="1" t="s">
        <v>1079</v>
      </c>
      <c r="I3578" s="1" t="s">
        <v>216</v>
      </c>
      <c r="J3578" s="1" t="s">
        <v>1709</v>
      </c>
      <c r="K3578" s="1" t="s">
        <v>394</v>
      </c>
    </row>
    <row r="3579" spans="1:11" x14ac:dyDescent="0.2">
      <c r="A3579" s="6" t="str">
        <f>INDEX(UF_acronyms!$A$1:$C$28,MATCH(B3579,UF_acronyms!$C$1:$C$28,0),2)</f>
        <v>SP</v>
      </c>
      <c r="B3579" s="1" t="s">
        <v>7309</v>
      </c>
      <c r="C3579" s="1" t="s">
        <v>7918</v>
      </c>
      <c r="D3579" s="1" t="s">
        <v>7919</v>
      </c>
      <c r="E3579" s="11">
        <v>8393</v>
      </c>
      <c r="F3579" s="6" t="str">
        <f>CONCATENATE(tb_SVI[[#This Row],[Nome Município]],"/",tb_SVI[[#This Row],[UF]])</f>
        <v>Saltinho/SP</v>
      </c>
      <c r="G3579" s="1" t="s">
        <v>18</v>
      </c>
      <c r="H3579" s="1" t="s">
        <v>1486</v>
      </c>
      <c r="I3579" s="1" t="s">
        <v>3833</v>
      </c>
      <c r="J3579" s="1" t="s">
        <v>1973</v>
      </c>
      <c r="K3579" s="1" t="s">
        <v>1272</v>
      </c>
    </row>
    <row r="3580" spans="1:11" x14ac:dyDescent="0.2">
      <c r="A3580" s="6" t="str">
        <f>INDEX(UF_acronyms!$A$1:$C$28,MATCH(B3580,UF_acronyms!$C$1:$C$28,0),2)</f>
        <v>SP</v>
      </c>
      <c r="B3580" s="1" t="s">
        <v>7309</v>
      </c>
      <c r="C3580" s="1" t="s">
        <v>7920</v>
      </c>
      <c r="D3580" s="1" t="s">
        <v>7921</v>
      </c>
      <c r="E3580" s="11">
        <v>119736</v>
      </c>
      <c r="F3580" s="6" t="str">
        <f>CONCATENATE(tb_SVI[[#This Row],[Nome Município]],"/",tb_SVI[[#This Row],[UF]])</f>
        <v>Salto/SP</v>
      </c>
      <c r="G3580" s="1" t="s">
        <v>18</v>
      </c>
      <c r="H3580" s="1" t="s">
        <v>1481</v>
      </c>
      <c r="I3580" s="1" t="s">
        <v>2412</v>
      </c>
      <c r="J3580" s="1" t="s">
        <v>196</v>
      </c>
      <c r="K3580" s="1" t="s">
        <v>1587</v>
      </c>
    </row>
    <row r="3581" spans="1:11" x14ac:dyDescent="0.2">
      <c r="A3581" s="6" t="str">
        <f>INDEX(UF_acronyms!$A$1:$C$28,MATCH(B3581,UF_acronyms!$C$1:$C$28,0),2)</f>
        <v>SP</v>
      </c>
      <c r="B3581" s="1" t="s">
        <v>7309</v>
      </c>
      <c r="C3581" s="1" t="s">
        <v>7922</v>
      </c>
      <c r="D3581" s="1" t="s">
        <v>7923</v>
      </c>
      <c r="E3581" s="11">
        <v>9364</v>
      </c>
      <c r="F3581" s="6" t="str">
        <f>CONCATENATE(tb_SVI[[#This Row],[Nome Município]],"/",tb_SVI[[#This Row],[UF]])</f>
        <v>Salto Grande/SP</v>
      </c>
      <c r="G3581" s="1" t="s">
        <v>18</v>
      </c>
      <c r="H3581" s="1" t="s">
        <v>413</v>
      </c>
      <c r="I3581" s="1" t="s">
        <v>2409</v>
      </c>
      <c r="J3581" s="1" t="s">
        <v>154</v>
      </c>
      <c r="K3581" s="1" t="s">
        <v>772</v>
      </c>
    </row>
    <row r="3582" spans="1:11" x14ac:dyDescent="0.2">
      <c r="A3582" s="6" t="str">
        <f>INDEX(UF_acronyms!$A$1:$C$28,MATCH(B3582,UF_acronyms!$C$1:$C$28,0),2)</f>
        <v>SP</v>
      </c>
      <c r="B3582" s="1" t="s">
        <v>7309</v>
      </c>
      <c r="C3582" s="1" t="s">
        <v>7924</v>
      </c>
      <c r="D3582" s="1" t="s">
        <v>7925</v>
      </c>
      <c r="E3582" s="11">
        <v>45860</v>
      </c>
      <c r="F3582" s="6" t="str">
        <f>CONCATENATE(tb_SVI[[#This Row],[Nome Município]],"/",tb_SVI[[#This Row],[UF]])</f>
        <v>Salto de Pirapora/SP</v>
      </c>
      <c r="G3582" s="1" t="s">
        <v>18</v>
      </c>
      <c r="H3582" s="1" t="s">
        <v>529</v>
      </c>
      <c r="I3582" s="1" t="s">
        <v>1537</v>
      </c>
      <c r="J3582" s="1" t="s">
        <v>145</v>
      </c>
      <c r="K3582" s="1" t="s">
        <v>286</v>
      </c>
    </row>
    <row r="3583" spans="1:11" x14ac:dyDescent="0.2">
      <c r="A3583" s="6" t="str">
        <f>INDEX(UF_acronyms!$A$1:$C$28,MATCH(B3583,UF_acronyms!$C$1:$C$28,0),2)</f>
        <v>SP</v>
      </c>
      <c r="B3583" s="1" t="s">
        <v>7309</v>
      </c>
      <c r="C3583" s="1" t="s">
        <v>7926</v>
      </c>
      <c r="D3583" s="1" t="s">
        <v>7927</v>
      </c>
      <c r="E3583" s="11">
        <v>4354</v>
      </c>
      <c r="F3583" s="6" t="str">
        <f>CONCATENATE(tb_SVI[[#This Row],[Nome Município]],"/",tb_SVI[[#This Row],[UF]])</f>
        <v>Sandovalina/SP</v>
      </c>
      <c r="G3583" s="1" t="s">
        <v>18</v>
      </c>
      <c r="H3583" s="1" t="s">
        <v>1413</v>
      </c>
      <c r="I3583" s="1" t="s">
        <v>45</v>
      </c>
      <c r="J3583" s="1" t="s">
        <v>283</v>
      </c>
      <c r="K3583" s="1" t="s">
        <v>57</v>
      </c>
    </row>
    <row r="3584" spans="1:11" x14ac:dyDescent="0.2">
      <c r="A3584" s="6" t="str">
        <f>INDEX(UF_acronyms!$A$1:$C$28,MATCH(B3584,UF_acronyms!$C$1:$C$28,0),2)</f>
        <v>SP</v>
      </c>
      <c r="B3584" s="1" t="s">
        <v>7309</v>
      </c>
      <c r="C3584" s="1" t="s">
        <v>7928</v>
      </c>
      <c r="D3584" s="1" t="s">
        <v>7929</v>
      </c>
      <c r="E3584" s="11">
        <v>15561</v>
      </c>
      <c r="F3584" s="6" t="str">
        <f>CONCATENATE(tb_SVI[[#This Row],[Nome Município]],"/",tb_SVI[[#This Row],[UF]])</f>
        <v>Santa Adélia/SP</v>
      </c>
      <c r="G3584" s="1" t="s">
        <v>18</v>
      </c>
      <c r="H3584" s="1" t="s">
        <v>1506</v>
      </c>
      <c r="I3584" s="1" t="s">
        <v>1333</v>
      </c>
      <c r="J3584" s="1" t="s">
        <v>220</v>
      </c>
      <c r="K3584" s="1" t="s">
        <v>2337</v>
      </c>
    </row>
    <row r="3585" spans="1:11" x14ac:dyDescent="0.2">
      <c r="A3585" s="6" t="str">
        <f>INDEX(UF_acronyms!$A$1:$C$28,MATCH(B3585,UF_acronyms!$C$1:$C$28,0),2)</f>
        <v>SP</v>
      </c>
      <c r="B3585" s="1" t="s">
        <v>7309</v>
      </c>
      <c r="C3585" s="1" t="s">
        <v>7930</v>
      </c>
      <c r="D3585" s="1" t="s">
        <v>7931</v>
      </c>
      <c r="E3585" s="11">
        <v>6022</v>
      </c>
      <c r="F3585" s="6" t="str">
        <f>CONCATENATE(tb_SVI[[#This Row],[Nome Município]],"/",tb_SVI[[#This Row],[UF]])</f>
        <v>Santa Albertina/SP</v>
      </c>
      <c r="G3585" s="1" t="s">
        <v>18</v>
      </c>
      <c r="H3585" s="1" t="s">
        <v>2018</v>
      </c>
      <c r="I3585" s="1" t="s">
        <v>1473</v>
      </c>
      <c r="J3585" s="1" t="s">
        <v>1339</v>
      </c>
      <c r="K3585" s="1" t="s">
        <v>2427</v>
      </c>
    </row>
    <row r="3586" spans="1:11" x14ac:dyDescent="0.2">
      <c r="A3586" s="6" t="str">
        <f>INDEX(UF_acronyms!$A$1:$C$28,MATCH(B3586,UF_acronyms!$C$1:$C$28,0),2)</f>
        <v>SP</v>
      </c>
      <c r="B3586" s="1" t="s">
        <v>7309</v>
      </c>
      <c r="C3586" s="1" t="s">
        <v>7932</v>
      </c>
      <c r="D3586" s="1" t="s">
        <v>7933</v>
      </c>
      <c r="E3586" s="11">
        <v>2113</v>
      </c>
      <c r="F3586" s="6" t="str">
        <f>CONCATENATE(tb_SVI[[#This Row],[Nome Município]],"/",tb_SVI[[#This Row],[UF]])</f>
        <v>Santa Clara D'Oeste/SP</v>
      </c>
      <c r="G3586" s="1" t="s">
        <v>18</v>
      </c>
      <c r="H3586" s="1" t="s">
        <v>1506</v>
      </c>
      <c r="I3586" s="1" t="s">
        <v>4027</v>
      </c>
      <c r="J3586" s="1" t="s">
        <v>2169</v>
      </c>
      <c r="K3586" s="1" t="s">
        <v>382</v>
      </c>
    </row>
    <row r="3587" spans="1:11" x14ac:dyDescent="0.2">
      <c r="A3587" s="6" t="str">
        <f>INDEX(UF_acronyms!$A$1:$C$28,MATCH(B3587,UF_acronyms!$C$1:$C$28,0),2)</f>
        <v>SP</v>
      </c>
      <c r="B3587" s="1" t="s">
        <v>7309</v>
      </c>
      <c r="C3587" s="1" t="s">
        <v>7934</v>
      </c>
      <c r="D3587" s="1" t="s">
        <v>7935</v>
      </c>
      <c r="E3587" s="11">
        <v>4544</v>
      </c>
      <c r="F3587" s="6" t="str">
        <f>CONCATENATE(tb_SVI[[#This Row],[Nome Município]],"/",tb_SVI[[#This Row],[UF]])</f>
        <v>Santa Cruz da Conceição/SP</v>
      </c>
      <c r="G3587" s="1" t="s">
        <v>18</v>
      </c>
      <c r="H3587" s="1" t="s">
        <v>391</v>
      </c>
      <c r="I3587" s="1" t="s">
        <v>3832</v>
      </c>
      <c r="J3587" s="1" t="s">
        <v>2577</v>
      </c>
      <c r="K3587" s="1" t="s">
        <v>65</v>
      </c>
    </row>
    <row r="3588" spans="1:11" x14ac:dyDescent="0.2">
      <c r="A3588" s="6" t="str">
        <f>INDEX(UF_acronyms!$A$1:$C$28,MATCH(B3588,UF_acronyms!$C$1:$C$28,0),2)</f>
        <v>SP</v>
      </c>
      <c r="B3588" s="1" t="s">
        <v>7309</v>
      </c>
      <c r="C3588" s="1" t="s">
        <v>7936</v>
      </c>
      <c r="D3588" s="1" t="s">
        <v>7937</v>
      </c>
      <c r="E3588" s="11">
        <v>2153</v>
      </c>
      <c r="F3588" s="6" t="str">
        <f>CONCATENATE(tb_SVI[[#This Row],[Nome Município]],"/",tb_SVI[[#This Row],[UF]])</f>
        <v>Santa Cruz da Esperança/SP</v>
      </c>
      <c r="G3588" s="1" t="s">
        <v>18</v>
      </c>
      <c r="H3588" s="1" t="s">
        <v>1592</v>
      </c>
      <c r="I3588" s="1" t="s">
        <v>894</v>
      </c>
      <c r="J3588" s="1" t="s">
        <v>109</v>
      </c>
      <c r="K3588" s="1" t="s">
        <v>133</v>
      </c>
    </row>
    <row r="3589" spans="1:11" x14ac:dyDescent="0.2">
      <c r="A3589" s="6" t="str">
        <f>INDEX(UF_acronyms!$A$1:$C$28,MATCH(B3589,UF_acronyms!$C$1:$C$28,0),2)</f>
        <v>SP</v>
      </c>
      <c r="B3589" s="1" t="s">
        <v>7309</v>
      </c>
      <c r="C3589" s="1" t="s">
        <v>7940</v>
      </c>
      <c r="D3589" s="1" t="s">
        <v>7941</v>
      </c>
      <c r="E3589" s="11">
        <v>34737</v>
      </c>
      <c r="F3589" s="6" t="str">
        <f>CONCATENATE(tb_SVI[[#This Row],[Nome Município]],"/",tb_SVI[[#This Row],[UF]])</f>
        <v>Santa Cruz das Palmeiras/SP</v>
      </c>
      <c r="G3589" s="1" t="s">
        <v>18</v>
      </c>
      <c r="H3589" s="1" t="s">
        <v>1012</v>
      </c>
      <c r="I3589" s="1" t="s">
        <v>458</v>
      </c>
      <c r="J3589" s="1" t="s">
        <v>469</v>
      </c>
      <c r="K3589" s="1" t="s">
        <v>1572</v>
      </c>
    </row>
    <row r="3590" spans="1:11" x14ac:dyDescent="0.2">
      <c r="A3590" s="6" t="str">
        <f>INDEX(UF_acronyms!$A$1:$C$28,MATCH(B3590,UF_acronyms!$C$1:$C$28,0),2)</f>
        <v>SP</v>
      </c>
      <c r="B3590" s="1" t="s">
        <v>7309</v>
      </c>
      <c r="C3590" s="1" t="s">
        <v>7942</v>
      </c>
      <c r="D3590" s="1" t="s">
        <v>7943</v>
      </c>
      <c r="E3590" s="11">
        <v>47943</v>
      </c>
      <c r="F3590" s="6" t="str">
        <f>CONCATENATE(tb_SVI[[#This Row],[Nome Município]],"/",tb_SVI[[#This Row],[UF]])</f>
        <v>Santa Cruz do Rio Pardo/SP</v>
      </c>
      <c r="G3590" s="1" t="s">
        <v>18</v>
      </c>
      <c r="H3590" s="1" t="s">
        <v>1572</v>
      </c>
      <c r="I3590" s="1" t="s">
        <v>2243</v>
      </c>
      <c r="J3590" s="1" t="s">
        <v>783</v>
      </c>
      <c r="K3590" s="1" t="s">
        <v>201</v>
      </c>
    </row>
    <row r="3591" spans="1:11" x14ac:dyDescent="0.2">
      <c r="A3591" s="6" t="str">
        <f>INDEX(UF_acronyms!$A$1:$C$28,MATCH(B3591,UF_acronyms!$C$1:$C$28,0),2)</f>
        <v>SP</v>
      </c>
      <c r="B3591" s="1" t="s">
        <v>7309</v>
      </c>
      <c r="C3591" s="1" t="s">
        <v>7944</v>
      </c>
      <c r="D3591" s="1" t="s">
        <v>7945</v>
      </c>
      <c r="E3591" s="11">
        <v>5588</v>
      </c>
      <c r="F3591" s="6" t="str">
        <f>CONCATENATE(tb_SVI[[#This Row],[Nome Município]],"/",tb_SVI[[#This Row],[UF]])</f>
        <v>Santa Ernestina/SP</v>
      </c>
      <c r="G3591" s="1" t="s">
        <v>18</v>
      </c>
      <c r="H3591" s="1" t="s">
        <v>1460</v>
      </c>
      <c r="I3591" s="1" t="s">
        <v>795</v>
      </c>
      <c r="J3591" s="1" t="s">
        <v>196</v>
      </c>
      <c r="K3591" s="1" t="s">
        <v>2181</v>
      </c>
    </row>
    <row r="3592" spans="1:11" x14ac:dyDescent="0.2">
      <c r="A3592" s="6" t="str">
        <f>INDEX(UF_acronyms!$A$1:$C$28,MATCH(B3592,UF_acronyms!$C$1:$C$28,0),2)</f>
        <v>SP</v>
      </c>
      <c r="B3592" s="1" t="s">
        <v>7309</v>
      </c>
      <c r="C3592" s="1" t="s">
        <v>7946</v>
      </c>
      <c r="D3592" s="1" t="s">
        <v>7947</v>
      </c>
      <c r="E3592" s="11">
        <v>32563</v>
      </c>
      <c r="F3592" s="6" t="str">
        <f>CONCATENATE(tb_SVI[[#This Row],[Nome Município]],"/",tb_SVI[[#This Row],[UF]])</f>
        <v>Santa Fé do Sul/SP</v>
      </c>
      <c r="G3592" s="1" t="s">
        <v>18</v>
      </c>
      <c r="H3592" s="1" t="s">
        <v>1527</v>
      </c>
      <c r="I3592" s="1" t="s">
        <v>1524</v>
      </c>
      <c r="J3592" s="1" t="s">
        <v>220</v>
      </c>
      <c r="K3592" s="1" t="s">
        <v>2400</v>
      </c>
    </row>
    <row r="3593" spans="1:11" x14ac:dyDescent="0.2">
      <c r="A3593" s="6" t="str">
        <f>INDEX(UF_acronyms!$A$1:$C$28,MATCH(B3593,UF_acronyms!$C$1:$C$28,0),2)</f>
        <v>SP</v>
      </c>
      <c r="B3593" s="1" t="s">
        <v>7309</v>
      </c>
      <c r="C3593" s="1" t="s">
        <v>7948</v>
      </c>
      <c r="D3593" s="1" t="s">
        <v>7949</v>
      </c>
      <c r="E3593" s="11">
        <v>27381</v>
      </c>
      <c r="F3593" s="6" t="str">
        <f>CONCATENATE(tb_SVI[[#This Row],[Nome Município]],"/",tb_SVI[[#This Row],[UF]])</f>
        <v>Santa Gertrudes/SP</v>
      </c>
      <c r="G3593" s="1" t="s">
        <v>18</v>
      </c>
      <c r="H3593" s="1" t="s">
        <v>2618</v>
      </c>
      <c r="I3593" s="1" t="s">
        <v>3833</v>
      </c>
      <c r="J3593" s="1" t="s">
        <v>812</v>
      </c>
      <c r="K3593" s="1" t="s">
        <v>382</v>
      </c>
    </row>
    <row r="3594" spans="1:11" x14ac:dyDescent="0.2">
      <c r="A3594" s="6" t="str">
        <f>INDEX(UF_acronyms!$A$1:$C$28,MATCH(B3594,UF_acronyms!$C$1:$C$28,0),2)</f>
        <v>SP</v>
      </c>
      <c r="B3594" s="1" t="s">
        <v>7309</v>
      </c>
      <c r="C3594" s="1" t="s">
        <v>7938</v>
      </c>
      <c r="D3594" s="1" t="s">
        <v>7939</v>
      </c>
      <c r="E3594" s="11">
        <v>8854</v>
      </c>
      <c r="F3594" s="6" t="str">
        <f>CONCATENATE(tb_SVI[[#This Row],[Nome Município]],"/",tb_SVI[[#This Row],[UF]])</f>
        <v>Santa Lúcia/SP</v>
      </c>
      <c r="G3594" s="1" t="s">
        <v>18</v>
      </c>
      <c r="H3594" s="1" t="s">
        <v>1472</v>
      </c>
      <c r="I3594" s="1" t="s">
        <v>1334</v>
      </c>
      <c r="J3594" s="1" t="s">
        <v>246</v>
      </c>
      <c r="K3594" s="1" t="s">
        <v>399</v>
      </c>
    </row>
    <row r="3595" spans="1:11" x14ac:dyDescent="0.2">
      <c r="A3595" s="6" t="str">
        <f>INDEX(UF_acronyms!$A$1:$C$28,MATCH(B3595,UF_acronyms!$C$1:$C$28,0),2)</f>
        <v>SP</v>
      </c>
      <c r="B3595" s="1" t="s">
        <v>7309</v>
      </c>
      <c r="C3595" s="1" t="s">
        <v>7950</v>
      </c>
      <c r="D3595" s="1" t="s">
        <v>7951</v>
      </c>
      <c r="E3595" s="11">
        <v>6236</v>
      </c>
      <c r="F3595" s="6" t="str">
        <f>CONCATENATE(tb_SVI[[#This Row],[Nome Município]],"/",tb_SVI[[#This Row],[UF]])</f>
        <v>Santa Maria da Serra/SP</v>
      </c>
      <c r="G3595" s="1" t="s">
        <v>18</v>
      </c>
      <c r="H3595" s="1" t="s">
        <v>2671</v>
      </c>
      <c r="I3595" s="1" t="s">
        <v>5454</v>
      </c>
      <c r="J3595" s="1" t="s">
        <v>408</v>
      </c>
      <c r="K3595" s="1" t="s">
        <v>109</v>
      </c>
    </row>
    <row r="3596" spans="1:11" x14ac:dyDescent="0.2">
      <c r="A3596" s="6" t="str">
        <f>INDEX(UF_acronyms!$A$1:$C$28,MATCH(B3596,UF_acronyms!$C$1:$C$28,0),2)</f>
        <v>SP</v>
      </c>
      <c r="B3596" s="1" t="s">
        <v>7309</v>
      </c>
      <c r="C3596" s="1" t="s">
        <v>7952</v>
      </c>
      <c r="D3596" s="1" t="s">
        <v>7953</v>
      </c>
      <c r="E3596" s="11">
        <v>2943</v>
      </c>
      <c r="F3596" s="6" t="str">
        <f>CONCATENATE(tb_SVI[[#This Row],[Nome Município]],"/",tb_SVI[[#This Row],[UF]])</f>
        <v>Santa Mercedes/SP</v>
      </c>
      <c r="G3596" s="1" t="s">
        <v>18</v>
      </c>
      <c r="H3596" s="1" t="s">
        <v>1562</v>
      </c>
      <c r="I3596" s="1" t="s">
        <v>5688</v>
      </c>
      <c r="J3596" s="1" t="s">
        <v>268</v>
      </c>
      <c r="K3596" s="1" t="s">
        <v>1239</v>
      </c>
    </row>
    <row r="3597" spans="1:11" x14ac:dyDescent="0.2">
      <c r="A3597" s="6" t="str">
        <f>INDEX(UF_acronyms!$A$1:$C$28,MATCH(B3597,UF_acronyms!$C$1:$C$28,0),2)</f>
        <v>SP</v>
      </c>
      <c r="B3597" s="1" t="s">
        <v>7309</v>
      </c>
      <c r="C3597" s="1" t="s">
        <v>7954</v>
      </c>
      <c r="D3597" s="1" t="s">
        <v>7955</v>
      </c>
      <c r="E3597" s="11">
        <v>2487</v>
      </c>
      <c r="F3597" s="6" t="str">
        <f>CONCATENATE(tb_SVI[[#This Row],[Nome Município]],"/",tb_SVI[[#This Row],[UF]])</f>
        <v>Santa Rita D'Oeste/SP</v>
      </c>
      <c r="G3597" s="1" t="s">
        <v>18</v>
      </c>
      <c r="H3597" s="1" t="s">
        <v>1555</v>
      </c>
      <c r="I3597" s="1" t="s">
        <v>3832</v>
      </c>
      <c r="J3597" s="1" t="s">
        <v>2131</v>
      </c>
      <c r="K3597" s="1" t="s">
        <v>1956</v>
      </c>
    </row>
    <row r="3598" spans="1:11" x14ac:dyDescent="0.2">
      <c r="A3598" s="6" t="str">
        <f>INDEX(UF_acronyms!$A$1:$C$28,MATCH(B3598,UF_acronyms!$C$1:$C$28,0),2)</f>
        <v>SP</v>
      </c>
      <c r="B3598" s="1" t="s">
        <v>7309</v>
      </c>
      <c r="C3598" s="1" t="s">
        <v>7956</v>
      </c>
      <c r="D3598" s="1" t="s">
        <v>7957</v>
      </c>
      <c r="E3598" s="11">
        <v>27600</v>
      </c>
      <c r="F3598" s="6" t="str">
        <f>CONCATENATE(tb_SVI[[#This Row],[Nome Município]],"/",tb_SVI[[#This Row],[UF]])</f>
        <v>Santa Rita do Passa Quatro/SP</v>
      </c>
      <c r="G3598" s="1" t="s">
        <v>18</v>
      </c>
      <c r="H3598" s="1" t="s">
        <v>6249</v>
      </c>
      <c r="I3598" s="1" t="s">
        <v>2118</v>
      </c>
      <c r="J3598" s="1" t="s">
        <v>2441</v>
      </c>
      <c r="K3598" s="1" t="s">
        <v>261</v>
      </c>
    </row>
    <row r="3599" spans="1:11" x14ac:dyDescent="0.2">
      <c r="A3599" s="6" t="str">
        <f>INDEX(UF_acronyms!$A$1:$C$28,MATCH(B3599,UF_acronyms!$C$1:$C$28,0),2)</f>
        <v>SP</v>
      </c>
      <c r="B3599" s="1" t="s">
        <v>7309</v>
      </c>
      <c r="C3599" s="1" t="s">
        <v>7958</v>
      </c>
      <c r="D3599" s="1" t="s">
        <v>7959</v>
      </c>
      <c r="E3599" s="11">
        <v>26753</v>
      </c>
      <c r="F3599" s="6" t="str">
        <f>CONCATENATE(tb_SVI[[#This Row],[Nome Município]],"/",tb_SVI[[#This Row],[UF]])</f>
        <v>Santa Rosa de Viterbo/SP</v>
      </c>
      <c r="G3599" s="1" t="s">
        <v>18</v>
      </c>
      <c r="H3599" s="1" t="s">
        <v>783</v>
      </c>
      <c r="I3599" s="1" t="s">
        <v>783</v>
      </c>
      <c r="J3599" s="1" t="s">
        <v>2427</v>
      </c>
      <c r="K3599" s="1" t="s">
        <v>40</v>
      </c>
    </row>
    <row r="3600" spans="1:11" x14ac:dyDescent="0.2">
      <c r="A3600" s="6" t="str">
        <f>INDEX(UF_acronyms!$A$1:$C$28,MATCH(B3600,UF_acronyms!$C$1:$C$28,0),2)</f>
        <v>SP</v>
      </c>
      <c r="B3600" s="1" t="s">
        <v>7309</v>
      </c>
      <c r="C3600" s="1" t="s">
        <v>7960</v>
      </c>
      <c r="D3600" s="1" t="s">
        <v>7961</v>
      </c>
      <c r="E3600" s="11">
        <v>1552</v>
      </c>
      <c r="F3600" s="6" t="str">
        <f>CONCATENATE(tb_SVI[[#This Row],[Nome Município]],"/",tb_SVI[[#This Row],[UF]])</f>
        <v>Santa Salete/SP</v>
      </c>
      <c r="G3600" s="1" t="s">
        <v>18</v>
      </c>
      <c r="H3600" s="1" t="s">
        <v>2098</v>
      </c>
      <c r="I3600" s="1" t="s">
        <v>1381</v>
      </c>
      <c r="J3600" s="1" t="s">
        <v>152</v>
      </c>
      <c r="K3600" s="1" t="s">
        <v>1348</v>
      </c>
    </row>
    <row r="3601" spans="1:11" x14ac:dyDescent="0.2">
      <c r="A3601" s="6" t="str">
        <f>INDEX(UF_acronyms!$A$1:$C$28,MATCH(B3601,UF_acronyms!$C$1:$C$28,0),2)</f>
        <v>SP</v>
      </c>
      <c r="B3601" s="1" t="s">
        <v>7309</v>
      </c>
      <c r="C3601" s="1" t="s">
        <v>7962</v>
      </c>
      <c r="D3601" s="1" t="s">
        <v>7963</v>
      </c>
      <c r="E3601" s="11">
        <v>1467</v>
      </c>
      <c r="F3601" s="6" t="str">
        <f>CONCATENATE(tb_SVI[[#This Row],[Nome Município]],"/",tb_SVI[[#This Row],[UF]])</f>
        <v>Santana da Ponte Pensa/SP</v>
      </c>
      <c r="G3601" s="1" t="s">
        <v>18</v>
      </c>
      <c r="H3601" s="1" t="s">
        <v>5688</v>
      </c>
      <c r="I3601" s="1" t="s">
        <v>3832</v>
      </c>
      <c r="J3601" s="1" t="s">
        <v>1506</v>
      </c>
      <c r="K3601" s="1" t="s">
        <v>3598</v>
      </c>
    </row>
    <row r="3602" spans="1:11" x14ac:dyDescent="0.2">
      <c r="A3602" s="6" t="str">
        <f>INDEX(UF_acronyms!$A$1:$C$28,MATCH(B3602,UF_acronyms!$C$1:$C$28,0),2)</f>
        <v>SP</v>
      </c>
      <c r="B3602" s="1" t="s">
        <v>7309</v>
      </c>
      <c r="C3602" s="1" t="s">
        <v>7964</v>
      </c>
      <c r="D3602" s="1" t="s">
        <v>7965</v>
      </c>
      <c r="E3602" s="11">
        <v>20866</v>
      </c>
      <c r="F3602" s="6" t="str">
        <f>CONCATENATE(tb_SVI[[#This Row],[Nome Município]],"/",tb_SVI[[#This Row],[UF]])</f>
        <v>Santo Anastácio/SP</v>
      </c>
      <c r="G3602" s="1" t="s">
        <v>18</v>
      </c>
      <c r="H3602" s="1" t="s">
        <v>45</v>
      </c>
      <c r="I3602" s="1" t="s">
        <v>337</v>
      </c>
      <c r="J3602" s="1" t="s">
        <v>706</v>
      </c>
      <c r="K3602" s="1" t="s">
        <v>866</v>
      </c>
    </row>
    <row r="3603" spans="1:11" x14ac:dyDescent="0.2">
      <c r="A3603" s="6" t="str">
        <f>INDEX(UF_acronyms!$A$1:$C$28,MATCH(B3603,UF_acronyms!$C$1:$C$28,0),2)</f>
        <v>SP</v>
      </c>
      <c r="B3603" s="1" t="s">
        <v>7309</v>
      </c>
      <c r="C3603" s="1" t="s">
        <v>7966</v>
      </c>
      <c r="D3603" s="1" t="s">
        <v>7967</v>
      </c>
      <c r="E3603" s="11">
        <v>6977</v>
      </c>
      <c r="F3603" s="6" t="str">
        <f>CONCATENATE(tb_SVI[[#This Row],[Nome Município]],"/",tb_SVI[[#This Row],[UF]])</f>
        <v>Santo Antônio da Alegria/SP</v>
      </c>
      <c r="G3603" s="1" t="s">
        <v>18</v>
      </c>
      <c r="H3603" s="1" t="s">
        <v>20</v>
      </c>
      <c r="I3603" s="1" t="s">
        <v>162</v>
      </c>
      <c r="J3603" s="1" t="s">
        <v>246</v>
      </c>
      <c r="K3603" s="1" t="s">
        <v>1402</v>
      </c>
    </row>
    <row r="3604" spans="1:11" x14ac:dyDescent="0.2">
      <c r="A3604" s="6" t="str">
        <f>INDEX(UF_acronyms!$A$1:$C$28,MATCH(B3604,UF_acronyms!$C$1:$C$28,0),2)</f>
        <v>SP</v>
      </c>
      <c r="B3604" s="1" t="s">
        <v>7309</v>
      </c>
      <c r="C3604" s="1" t="s">
        <v>7968</v>
      </c>
      <c r="D3604" s="1" t="s">
        <v>7969</v>
      </c>
      <c r="E3604" s="11">
        <v>8481</v>
      </c>
      <c r="F3604" s="6" t="str">
        <f>CONCATENATE(tb_SVI[[#This Row],[Nome Município]],"/",tb_SVI[[#This Row],[UF]])</f>
        <v>Santo Antônio do Aracanguá/SP</v>
      </c>
      <c r="G3604" s="1" t="s">
        <v>18</v>
      </c>
      <c r="H3604" s="1" t="s">
        <v>1262</v>
      </c>
      <c r="I3604" s="1" t="s">
        <v>2213</v>
      </c>
      <c r="J3604" s="1" t="s">
        <v>399</v>
      </c>
      <c r="K3604" s="1" t="s">
        <v>1511</v>
      </c>
    </row>
    <row r="3605" spans="1:11" x14ac:dyDescent="0.2">
      <c r="A3605" s="6" t="str">
        <f>INDEX(UF_acronyms!$A$1:$C$28,MATCH(B3605,UF_acronyms!$C$1:$C$28,0),2)</f>
        <v>SP</v>
      </c>
      <c r="B3605" s="1" t="s">
        <v>7309</v>
      </c>
      <c r="C3605" s="1" t="s">
        <v>7970</v>
      </c>
      <c r="D3605" s="1" t="s">
        <v>7971</v>
      </c>
      <c r="E3605" s="11">
        <v>5940</v>
      </c>
      <c r="F3605" s="6" t="str">
        <f>CONCATENATE(tb_SVI[[#This Row],[Nome Município]],"/",tb_SVI[[#This Row],[UF]])</f>
        <v>Santo Antônio do Jardim/SP</v>
      </c>
      <c r="G3605" s="1" t="s">
        <v>18</v>
      </c>
      <c r="H3605" s="1" t="s">
        <v>5318</v>
      </c>
      <c r="I3605" s="1" t="s">
        <v>3832</v>
      </c>
      <c r="J3605" s="1" t="s">
        <v>1474</v>
      </c>
      <c r="K3605" s="1" t="s">
        <v>1792</v>
      </c>
    </row>
    <row r="3606" spans="1:11" x14ac:dyDescent="0.2">
      <c r="A3606" s="6" t="str">
        <f>INDEX(UF_acronyms!$A$1:$C$28,MATCH(B3606,UF_acronyms!$C$1:$C$28,0),2)</f>
        <v>SP</v>
      </c>
      <c r="B3606" s="1" t="s">
        <v>7309</v>
      </c>
      <c r="C3606" s="1" t="s">
        <v>7972</v>
      </c>
      <c r="D3606" s="1" t="s">
        <v>7973</v>
      </c>
      <c r="E3606" s="11">
        <v>3135</v>
      </c>
      <c r="F3606" s="6" t="str">
        <f>CONCATENATE(tb_SVI[[#This Row],[Nome Município]],"/",tb_SVI[[#This Row],[UF]])</f>
        <v>Santo Expedito/SP</v>
      </c>
      <c r="G3606" s="1" t="s">
        <v>18</v>
      </c>
      <c r="H3606" s="1" t="s">
        <v>94</v>
      </c>
      <c r="I3606" s="1" t="s">
        <v>154</v>
      </c>
      <c r="J3606" s="1" t="s">
        <v>1765</v>
      </c>
      <c r="K3606" s="1" t="s">
        <v>161</v>
      </c>
    </row>
    <row r="3607" spans="1:11" x14ac:dyDescent="0.2">
      <c r="A3607" s="6" t="str">
        <f>INDEX(UF_acronyms!$A$1:$C$28,MATCH(B3607,UF_acronyms!$C$1:$C$28,0),2)</f>
        <v>SP</v>
      </c>
      <c r="B3607" s="1" t="s">
        <v>7309</v>
      </c>
      <c r="C3607" s="1" t="s">
        <v>7974</v>
      </c>
      <c r="D3607" s="1" t="s">
        <v>7975</v>
      </c>
      <c r="E3607" s="11">
        <v>4817</v>
      </c>
      <c r="F3607" s="6" t="str">
        <f>CONCATENATE(tb_SVI[[#This Row],[Nome Município]],"/",tb_SVI[[#This Row],[UF]])</f>
        <v>Santópolis do Aguapeí/SP</v>
      </c>
      <c r="G3607" s="1" t="s">
        <v>18</v>
      </c>
      <c r="H3607" s="1" t="s">
        <v>1413</v>
      </c>
      <c r="I3607" s="1" t="s">
        <v>126</v>
      </c>
      <c r="J3607" s="1" t="s">
        <v>1463</v>
      </c>
      <c r="K3607" s="1" t="s">
        <v>1511</v>
      </c>
    </row>
    <row r="3608" spans="1:11" x14ac:dyDescent="0.2">
      <c r="A3608" s="6" t="str">
        <f>INDEX(UF_acronyms!$A$1:$C$28,MATCH(B3608,UF_acronyms!$C$1:$C$28,0),2)</f>
        <v>SP</v>
      </c>
      <c r="B3608" s="1" t="s">
        <v>7309</v>
      </c>
      <c r="C3608" s="1" t="s">
        <v>7976</v>
      </c>
      <c r="D3608" s="1" t="s">
        <v>7977</v>
      </c>
      <c r="E3608" s="11">
        <v>10390</v>
      </c>
      <c r="F3608" s="6" t="str">
        <f>CONCATENATE(tb_SVI[[#This Row],[Nome Município]],"/",tb_SVI[[#This Row],[UF]])</f>
        <v>Sarapuí/SP</v>
      </c>
      <c r="G3608" s="1" t="s">
        <v>18</v>
      </c>
      <c r="H3608" s="1" t="s">
        <v>833</v>
      </c>
      <c r="I3608" s="1" t="s">
        <v>5960</v>
      </c>
      <c r="J3608" s="1" t="s">
        <v>121</v>
      </c>
      <c r="K3608" s="1" t="s">
        <v>161</v>
      </c>
    </row>
    <row r="3609" spans="1:11" x14ac:dyDescent="0.2">
      <c r="A3609" s="6" t="str">
        <f>INDEX(UF_acronyms!$A$1:$C$28,MATCH(B3609,UF_acronyms!$C$1:$C$28,0),2)</f>
        <v>SP</v>
      </c>
      <c r="B3609" s="1" t="s">
        <v>7309</v>
      </c>
      <c r="C3609" s="1" t="s">
        <v>7978</v>
      </c>
      <c r="D3609" s="1" t="s">
        <v>7979</v>
      </c>
      <c r="E3609" s="11">
        <v>3630</v>
      </c>
      <c r="F3609" s="6" t="str">
        <f>CONCATENATE(tb_SVI[[#This Row],[Nome Município]],"/",tb_SVI[[#This Row],[UF]])</f>
        <v>Sarutaiá/SP</v>
      </c>
      <c r="G3609" s="1" t="s">
        <v>18</v>
      </c>
      <c r="H3609" s="1" t="s">
        <v>1348</v>
      </c>
      <c r="I3609" s="1" t="s">
        <v>1496</v>
      </c>
      <c r="J3609" s="1" t="s">
        <v>702</v>
      </c>
      <c r="K3609" s="1" t="s">
        <v>286</v>
      </c>
    </row>
    <row r="3610" spans="1:11" x14ac:dyDescent="0.2">
      <c r="A3610" s="6" t="str">
        <f>INDEX(UF_acronyms!$A$1:$C$28,MATCH(B3610,UF_acronyms!$C$1:$C$28,0),2)</f>
        <v>SP</v>
      </c>
      <c r="B3610" s="1" t="s">
        <v>7309</v>
      </c>
      <c r="C3610" s="1" t="s">
        <v>7980</v>
      </c>
      <c r="D3610" s="1" t="s">
        <v>7981</v>
      </c>
      <c r="E3610" s="11">
        <v>3554</v>
      </c>
      <c r="F3610" s="6" t="str">
        <f>CONCATENATE(tb_SVI[[#This Row],[Nome Município]],"/",tb_SVI[[#This Row],[UF]])</f>
        <v>Sebastianópolis do Sul/SP</v>
      </c>
      <c r="G3610" s="1" t="s">
        <v>18</v>
      </c>
      <c r="H3610" s="1" t="s">
        <v>1540</v>
      </c>
      <c r="I3610" s="1" t="s">
        <v>3832</v>
      </c>
      <c r="J3610" s="1" t="s">
        <v>74</v>
      </c>
      <c r="K3610" s="1" t="s">
        <v>2025</v>
      </c>
    </row>
    <row r="3611" spans="1:11" x14ac:dyDescent="0.2">
      <c r="A3611" s="6" t="str">
        <f>INDEX(UF_acronyms!$A$1:$C$28,MATCH(B3611,UF_acronyms!$C$1:$C$28,0),2)</f>
        <v>SP</v>
      </c>
      <c r="B3611" s="1" t="s">
        <v>7309</v>
      </c>
      <c r="C3611" s="1" t="s">
        <v>7982</v>
      </c>
      <c r="D3611" s="1" t="s">
        <v>7983</v>
      </c>
      <c r="E3611" s="11">
        <v>14981</v>
      </c>
      <c r="F3611" s="6" t="str">
        <f>CONCATENATE(tb_SVI[[#This Row],[Nome Município]],"/",tb_SVI[[#This Row],[UF]])</f>
        <v>Serra Azul/SP</v>
      </c>
      <c r="G3611" s="1" t="s">
        <v>18</v>
      </c>
      <c r="H3611" s="1" t="s">
        <v>187</v>
      </c>
      <c r="I3611" s="1" t="s">
        <v>338</v>
      </c>
      <c r="J3611" s="1" t="s">
        <v>198</v>
      </c>
      <c r="K3611" s="1" t="s">
        <v>1456</v>
      </c>
    </row>
    <row r="3612" spans="1:11" x14ac:dyDescent="0.2">
      <c r="A3612" s="6" t="str">
        <f>INDEX(UF_acronyms!$A$1:$C$28,MATCH(B3612,UF_acronyms!$C$1:$C$28,0),2)</f>
        <v>SP</v>
      </c>
      <c r="B3612" s="1" t="s">
        <v>7309</v>
      </c>
      <c r="C3612" s="1" t="s">
        <v>7984</v>
      </c>
      <c r="D3612" s="1" t="s">
        <v>7985</v>
      </c>
      <c r="E3612" s="11">
        <v>29452</v>
      </c>
      <c r="F3612" s="6" t="str">
        <f>CONCATENATE(tb_SVI[[#This Row],[Nome Município]],"/",tb_SVI[[#This Row],[UF]])</f>
        <v>Serra Negra/SP</v>
      </c>
      <c r="G3612" s="1" t="s">
        <v>18</v>
      </c>
      <c r="H3612" s="1" t="s">
        <v>2618</v>
      </c>
      <c r="I3612" s="1" t="s">
        <v>1338</v>
      </c>
      <c r="J3612" s="1" t="s">
        <v>2025</v>
      </c>
      <c r="K3612" s="1" t="s">
        <v>188</v>
      </c>
    </row>
    <row r="3613" spans="1:11" x14ac:dyDescent="0.2">
      <c r="A3613" s="6" t="str">
        <f>INDEX(UF_acronyms!$A$1:$C$28,MATCH(B3613,UF_acronyms!$C$1:$C$28,0),2)</f>
        <v>SP</v>
      </c>
      <c r="B3613" s="1" t="s">
        <v>7309</v>
      </c>
      <c r="C3613" s="1" t="s">
        <v>7986</v>
      </c>
      <c r="D3613" s="1" t="s">
        <v>7987</v>
      </c>
      <c r="E3613" s="11">
        <v>45644</v>
      </c>
      <c r="F3613" s="6" t="str">
        <f>CONCATENATE(tb_SVI[[#This Row],[Nome Município]],"/",tb_SVI[[#This Row],[UF]])</f>
        <v>Serrana/SP</v>
      </c>
      <c r="G3613" s="1" t="s">
        <v>18</v>
      </c>
      <c r="H3613" s="1" t="s">
        <v>201</v>
      </c>
      <c r="I3613" s="1" t="s">
        <v>1506</v>
      </c>
      <c r="J3613" s="1" t="s">
        <v>92</v>
      </c>
      <c r="K3613" s="1" t="s">
        <v>2360</v>
      </c>
    </row>
    <row r="3614" spans="1:11" x14ac:dyDescent="0.2">
      <c r="A3614" s="6" t="str">
        <f>INDEX(UF_acronyms!$A$1:$C$28,MATCH(B3614,UF_acronyms!$C$1:$C$28,0),2)</f>
        <v>SP</v>
      </c>
      <c r="B3614" s="1" t="s">
        <v>7309</v>
      </c>
      <c r="C3614" s="1" t="s">
        <v>7988</v>
      </c>
      <c r="D3614" s="1" t="s">
        <v>3606</v>
      </c>
      <c r="E3614" s="11">
        <v>127142</v>
      </c>
      <c r="F3614" s="6" t="str">
        <f>CONCATENATE(tb_SVI[[#This Row],[Nome Município]],"/",tb_SVI[[#This Row],[UF]])</f>
        <v>Sertãozinho/SP</v>
      </c>
      <c r="G3614" s="1" t="s">
        <v>18</v>
      </c>
      <c r="H3614" s="1" t="s">
        <v>1499</v>
      </c>
      <c r="I3614" s="1" t="s">
        <v>376</v>
      </c>
      <c r="J3614" s="1" t="s">
        <v>220</v>
      </c>
      <c r="K3614" s="1" t="s">
        <v>65</v>
      </c>
    </row>
    <row r="3615" spans="1:11" x14ac:dyDescent="0.2">
      <c r="A3615" s="6" t="str">
        <f>INDEX(UF_acronyms!$A$1:$C$28,MATCH(B3615,UF_acronyms!$C$1:$C$28,0),2)</f>
        <v>SP</v>
      </c>
      <c r="B3615" s="1" t="s">
        <v>7309</v>
      </c>
      <c r="C3615" s="1" t="s">
        <v>7989</v>
      </c>
      <c r="D3615" s="1" t="s">
        <v>7990</v>
      </c>
      <c r="E3615" s="11">
        <v>12780</v>
      </c>
      <c r="F3615" s="6" t="str">
        <f>CONCATENATE(tb_SVI[[#This Row],[Nome Município]],"/",tb_SVI[[#This Row],[UF]])</f>
        <v>Sete Barras/SP</v>
      </c>
      <c r="G3615" s="1" t="s">
        <v>18</v>
      </c>
      <c r="H3615" s="1" t="s">
        <v>2083</v>
      </c>
      <c r="I3615" s="1" t="s">
        <v>1473</v>
      </c>
      <c r="J3615" s="1" t="s">
        <v>331</v>
      </c>
      <c r="K3615" s="1" t="s">
        <v>791</v>
      </c>
    </row>
    <row r="3616" spans="1:11" x14ac:dyDescent="0.2">
      <c r="A3616" s="6" t="str">
        <f>INDEX(UF_acronyms!$A$1:$C$28,MATCH(B3616,UF_acronyms!$C$1:$C$28,0),2)</f>
        <v>SP</v>
      </c>
      <c r="B3616" s="1" t="s">
        <v>7309</v>
      </c>
      <c r="C3616" s="1" t="s">
        <v>7991</v>
      </c>
      <c r="D3616" s="1" t="s">
        <v>7992</v>
      </c>
      <c r="E3616" s="11">
        <v>17661</v>
      </c>
      <c r="F3616" s="6" t="str">
        <f>CONCATENATE(tb_SVI[[#This Row],[Nome Município]],"/",tb_SVI[[#This Row],[UF]])</f>
        <v>Severínia/SP</v>
      </c>
      <c r="G3616" s="1" t="s">
        <v>18</v>
      </c>
      <c r="H3616" s="1" t="s">
        <v>1267</v>
      </c>
      <c r="I3616" s="1" t="s">
        <v>772</v>
      </c>
      <c r="J3616" s="1" t="s">
        <v>2034</v>
      </c>
      <c r="K3616" s="1" t="s">
        <v>281</v>
      </c>
    </row>
    <row r="3617" spans="1:11" x14ac:dyDescent="0.2">
      <c r="A3617" s="6" t="str">
        <f>INDEX(UF_acronyms!$A$1:$C$28,MATCH(B3617,UF_acronyms!$C$1:$C$28,0),2)</f>
        <v>SP</v>
      </c>
      <c r="B3617" s="1" t="s">
        <v>7309</v>
      </c>
      <c r="C3617" s="1" t="s">
        <v>7993</v>
      </c>
      <c r="D3617" s="1" t="s">
        <v>7994</v>
      </c>
      <c r="E3617" s="11">
        <v>41352</v>
      </c>
      <c r="F3617" s="6" t="str">
        <f>CONCATENATE(tb_SVI[[#This Row],[Nome Município]],"/",tb_SVI[[#This Row],[UF]])</f>
        <v>Socorro/SP</v>
      </c>
      <c r="G3617" s="1" t="s">
        <v>18</v>
      </c>
      <c r="H3617" s="1" t="s">
        <v>2169</v>
      </c>
      <c r="I3617" s="1" t="s">
        <v>1506</v>
      </c>
      <c r="J3617" s="1" t="s">
        <v>142</v>
      </c>
      <c r="K3617" s="1" t="s">
        <v>1577</v>
      </c>
    </row>
    <row r="3618" spans="1:11" x14ac:dyDescent="0.2">
      <c r="A3618" s="6" t="str">
        <f>INDEX(UF_acronyms!$A$1:$C$28,MATCH(B3618,UF_acronyms!$C$1:$C$28,0),2)</f>
        <v>SP</v>
      </c>
      <c r="B3618" s="1" t="s">
        <v>7309</v>
      </c>
      <c r="C3618" s="1" t="s">
        <v>7995</v>
      </c>
      <c r="D3618" s="1" t="s">
        <v>7996</v>
      </c>
      <c r="E3618" s="11">
        <v>687357</v>
      </c>
      <c r="F3618" s="6" t="str">
        <f>CONCATENATE(tb_SVI[[#This Row],[Nome Município]],"/",tb_SVI[[#This Row],[UF]])</f>
        <v>Sorocaba/SP</v>
      </c>
      <c r="G3618" s="1" t="s">
        <v>18</v>
      </c>
      <c r="H3618" s="1" t="s">
        <v>706</v>
      </c>
      <c r="I3618" s="1" t="s">
        <v>126</v>
      </c>
      <c r="J3618" s="1" t="s">
        <v>1664</v>
      </c>
      <c r="K3618" s="1" t="s">
        <v>1389</v>
      </c>
    </row>
    <row r="3619" spans="1:11" x14ac:dyDescent="0.2">
      <c r="A3619" s="6" t="str">
        <f>INDEX(UF_acronyms!$A$1:$C$28,MATCH(B3619,UF_acronyms!$C$1:$C$28,0),2)</f>
        <v>SP</v>
      </c>
      <c r="B3619" s="1" t="s">
        <v>7309</v>
      </c>
      <c r="C3619" s="1" t="s">
        <v>7997</v>
      </c>
      <c r="D3619" s="1" t="s">
        <v>7998</v>
      </c>
      <c r="E3619" s="11">
        <v>7728</v>
      </c>
      <c r="F3619" s="6" t="str">
        <f>CONCATENATE(tb_SVI[[#This Row],[Nome Município]],"/",tb_SVI[[#This Row],[UF]])</f>
        <v>Sud Mennucci/SP</v>
      </c>
      <c r="G3619" s="1" t="s">
        <v>18</v>
      </c>
      <c r="H3619" s="1" t="s">
        <v>201</v>
      </c>
      <c r="I3619" s="1" t="s">
        <v>2164</v>
      </c>
      <c r="J3619" s="1" t="s">
        <v>1348</v>
      </c>
      <c r="K3619" s="1" t="s">
        <v>2025</v>
      </c>
    </row>
    <row r="3620" spans="1:11" x14ac:dyDescent="0.2">
      <c r="A3620" s="6" t="str">
        <f>INDEX(UF_acronyms!$A$1:$C$28,MATCH(B3620,UF_acronyms!$C$1:$C$28,0),2)</f>
        <v>SP</v>
      </c>
      <c r="B3620" s="1" t="s">
        <v>7309</v>
      </c>
      <c r="C3620" s="1" t="s">
        <v>7999</v>
      </c>
      <c r="D3620" s="1" t="s">
        <v>8000</v>
      </c>
      <c r="E3620" s="11">
        <v>4014</v>
      </c>
      <c r="F3620" s="6" t="str">
        <f>CONCATENATE(tb_SVI[[#This Row],[Nome Município]],"/",tb_SVI[[#This Row],[UF]])</f>
        <v>Suzanápolis/SP</v>
      </c>
      <c r="G3620" s="1" t="s">
        <v>18</v>
      </c>
      <c r="H3620" s="1" t="s">
        <v>2577</v>
      </c>
      <c r="I3620" s="1" t="s">
        <v>5445</v>
      </c>
      <c r="J3620" s="1" t="s">
        <v>64</v>
      </c>
      <c r="K3620" s="1" t="s">
        <v>2825</v>
      </c>
    </row>
    <row r="3621" spans="1:11" x14ac:dyDescent="0.2">
      <c r="A3621" s="6" t="str">
        <f>INDEX(UF_acronyms!$A$1:$C$28,MATCH(B3621,UF_acronyms!$C$1:$C$28,0),2)</f>
        <v>SP</v>
      </c>
      <c r="B3621" s="1" t="s">
        <v>7309</v>
      </c>
      <c r="C3621" s="1" t="s">
        <v>8001</v>
      </c>
      <c r="D3621" s="1" t="s">
        <v>8002</v>
      </c>
      <c r="E3621" s="11">
        <v>254484</v>
      </c>
      <c r="F3621" s="6" t="str">
        <f>CONCATENATE(tb_SVI[[#This Row],[Nome Município]],"/",tb_SVI[[#This Row],[UF]])</f>
        <v>São Carlos/SP</v>
      </c>
      <c r="G3621" s="1" t="s">
        <v>18</v>
      </c>
      <c r="H3621" s="1" t="s">
        <v>2412</v>
      </c>
      <c r="I3621" s="1" t="s">
        <v>2131</v>
      </c>
      <c r="J3621" s="1" t="s">
        <v>20</v>
      </c>
      <c r="K3621" s="1" t="s">
        <v>2131</v>
      </c>
    </row>
    <row r="3622" spans="1:11" x14ac:dyDescent="0.2">
      <c r="A3622" s="6" t="str">
        <f>INDEX(UF_acronyms!$A$1:$C$28,MATCH(B3622,UF_acronyms!$C$1:$C$28,0),2)</f>
        <v>SP</v>
      </c>
      <c r="B3622" s="1" t="s">
        <v>7309</v>
      </c>
      <c r="C3622" s="1" t="s">
        <v>8003</v>
      </c>
      <c r="D3622" s="1" t="s">
        <v>3628</v>
      </c>
      <c r="E3622" s="11">
        <v>2817</v>
      </c>
      <c r="F3622" s="6" t="str">
        <f>CONCATENATE(tb_SVI[[#This Row],[Nome Município]],"/",tb_SVI[[#This Row],[UF]])</f>
        <v>São Francisco/SP</v>
      </c>
      <c r="G3622" s="1" t="s">
        <v>18</v>
      </c>
      <c r="H3622" s="1" t="s">
        <v>866</v>
      </c>
      <c r="I3622" s="1" t="s">
        <v>1334</v>
      </c>
      <c r="J3622" s="1" t="s">
        <v>1012</v>
      </c>
      <c r="K3622" s="1" t="s">
        <v>2181</v>
      </c>
    </row>
    <row r="3623" spans="1:11" x14ac:dyDescent="0.2">
      <c r="A3623" s="6" t="str">
        <f>INDEX(UF_acronyms!$A$1:$C$28,MATCH(B3623,UF_acronyms!$C$1:$C$28,0),2)</f>
        <v>SP</v>
      </c>
      <c r="B3623" s="1" t="s">
        <v>7309</v>
      </c>
      <c r="C3623" s="1" t="s">
        <v>8004</v>
      </c>
      <c r="D3623" s="1" t="s">
        <v>8005</v>
      </c>
      <c r="E3623" s="11">
        <v>52319</v>
      </c>
      <c r="F3623" s="6" t="str">
        <f>CONCATENATE(tb_SVI[[#This Row],[Nome Município]],"/",tb_SVI[[#This Row],[UF]])</f>
        <v>São Joaquim da Barra/SP</v>
      </c>
      <c r="G3623" s="1" t="s">
        <v>18</v>
      </c>
      <c r="H3623" s="1" t="s">
        <v>188</v>
      </c>
      <c r="I3623" s="1" t="s">
        <v>1300</v>
      </c>
      <c r="J3623" s="1" t="s">
        <v>196</v>
      </c>
      <c r="K3623" s="1" t="s">
        <v>261</v>
      </c>
    </row>
    <row r="3624" spans="1:11" x14ac:dyDescent="0.2">
      <c r="A3624" s="6" t="str">
        <f>INDEX(UF_acronyms!$A$1:$C$28,MATCH(B3624,UF_acronyms!$C$1:$C$28,0),2)</f>
        <v>SP</v>
      </c>
      <c r="B3624" s="1" t="s">
        <v>7309</v>
      </c>
      <c r="C3624" s="1" t="s">
        <v>8006</v>
      </c>
      <c r="D3624" s="1" t="s">
        <v>8007</v>
      </c>
      <c r="E3624" s="11">
        <v>8960</v>
      </c>
      <c r="F3624" s="6" t="str">
        <f>CONCATENATE(tb_SVI[[#This Row],[Nome Município]],"/",tb_SVI[[#This Row],[UF]])</f>
        <v>São José da Bela Vista/SP</v>
      </c>
      <c r="G3624" s="1" t="s">
        <v>18</v>
      </c>
      <c r="H3624" s="1" t="s">
        <v>145</v>
      </c>
      <c r="I3624" s="1" t="s">
        <v>145</v>
      </c>
      <c r="J3624" s="1" t="s">
        <v>133</v>
      </c>
      <c r="K3624" s="1" t="s">
        <v>1460</v>
      </c>
    </row>
    <row r="3625" spans="1:11" x14ac:dyDescent="0.2">
      <c r="A3625" s="6" t="str">
        <f>INDEX(UF_acronyms!$A$1:$C$28,MATCH(B3625,UF_acronyms!$C$1:$C$28,0),2)</f>
        <v>SP</v>
      </c>
      <c r="B3625" s="1" t="s">
        <v>7309</v>
      </c>
      <c r="C3625" s="1" t="s">
        <v>8008</v>
      </c>
      <c r="D3625" s="1" t="s">
        <v>8009</v>
      </c>
      <c r="E3625" s="11">
        <v>55124</v>
      </c>
      <c r="F3625" s="6" t="str">
        <f>CONCATENATE(tb_SVI[[#This Row],[Nome Município]],"/",tb_SVI[[#This Row],[UF]])</f>
        <v>São José do Rio Pardo/SP</v>
      </c>
      <c r="G3625" s="1" t="s">
        <v>18</v>
      </c>
      <c r="H3625" s="1" t="s">
        <v>1457</v>
      </c>
      <c r="I3625" s="1" t="s">
        <v>1519</v>
      </c>
      <c r="J3625" s="1" t="s">
        <v>1491</v>
      </c>
      <c r="K3625" s="1" t="s">
        <v>201</v>
      </c>
    </row>
    <row r="3626" spans="1:11" x14ac:dyDescent="0.2">
      <c r="A3626" s="6" t="str">
        <f>INDEX(UF_acronyms!$A$1:$C$28,MATCH(B3626,UF_acronyms!$C$1:$C$28,0),2)</f>
        <v>SP</v>
      </c>
      <c r="B3626" s="1" t="s">
        <v>7309</v>
      </c>
      <c r="C3626" s="1" t="s">
        <v>8010</v>
      </c>
      <c r="D3626" s="1" t="s">
        <v>8011</v>
      </c>
      <c r="E3626" s="11">
        <v>464983</v>
      </c>
      <c r="F3626" s="6" t="str">
        <f>CONCATENATE(tb_SVI[[#This Row],[Nome Município]],"/",tb_SVI[[#This Row],[UF]])</f>
        <v>São José do Rio Preto/SP</v>
      </c>
      <c r="G3626" s="1" t="s">
        <v>18</v>
      </c>
      <c r="H3626" s="1" t="s">
        <v>1392</v>
      </c>
      <c r="I3626" s="1" t="s">
        <v>168</v>
      </c>
      <c r="J3626" s="1" t="s">
        <v>2691</v>
      </c>
      <c r="K3626" s="1" t="s">
        <v>272</v>
      </c>
    </row>
    <row r="3627" spans="1:11" x14ac:dyDescent="0.2">
      <c r="A3627" s="6" t="str">
        <f>INDEX(UF_acronyms!$A$1:$C$28,MATCH(B3627,UF_acronyms!$C$1:$C$28,0),2)</f>
        <v>SP</v>
      </c>
      <c r="B3627" s="1" t="s">
        <v>7309</v>
      </c>
      <c r="C3627" s="1" t="s">
        <v>8012</v>
      </c>
      <c r="D3627" s="1" t="s">
        <v>8013</v>
      </c>
      <c r="E3627" s="11">
        <v>91771</v>
      </c>
      <c r="F3627" s="6" t="str">
        <f>CONCATENATE(tb_SVI[[#This Row],[Nome Município]],"/",tb_SVI[[#This Row],[UF]])</f>
        <v>São João da Boa Vista/SP</v>
      </c>
      <c r="G3627" s="1" t="s">
        <v>18</v>
      </c>
      <c r="H3627" s="1" t="s">
        <v>8014</v>
      </c>
      <c r="I3627" s="1" t="s">
        <v>3683</v>
      </c>
      <c r="J3627" s="1" t="s">
        <v>2216</v>
      </c>
      <c r="K3627" s="1" t="s">
        <v>1956</v>
      </c>
    </row>
    <row r="3628" spans="1:11" x14ac:dyDescent="0.2">
      <c r="A3628" s="6" t="str">
        <f>INDEX(UF_acronyms!$A$1:$C$28,MATCH(B3628,UF_acronyms!$C$1:$C$28,0),2)</f>
        <v>SP</v>
      </c>
      <c r="B3628" s="1" t="s">
        <v>7309</v>
      </c>
      <c r="C3628" s="1" t="s">
        <v>8015</v>
      </c>
      <c r="D3628" s="1" t="s">
        <v>8016</v>
      </c>
      <c r="E3628" s="11">
        <v>2561</v>
      </c>
      <c r="F3628" s="6" t="str">
        <f>CONCATENATE(tb_SVI[[#This Row],[Nome Município]],"/",tb_SVI[[#This Row],[UF]])</f>
        <v>São João das Duas Pontes/SP</v>
      </c>
      <c r="G3628" s="1" t="s">
        <v>18</v>
      </c>
      <c r="H3628" s="1" t="s">
        <v>1321</v>
      </c>
      <c r="I3628" s="1" t="s">
        <v>5278</v>
      </c>
      <c r="J3628" s="1" t="s">
        <v>4220</v>
      </c>
      <c r="K3628" s="1" t="s">
        <v>1386</v>
      </c>
    </row>
    <row r="3629" spans="1:11" x14ac:dyDescent="0.2">
      <c r="A3629" s="6" t="str">
        <f>INDEX(UF_acronyms!$A$1:$C$28,MATCH(B3629,UF_acronyms!$C$1:$C$28,0),2)</f>
        <v>SP</v>
      </c>
      <c r="B3629" s="1" t="s">
        <v>7309</v>
      </c>
      <c r="C3629" s="1" t="s">
        <v>8017</v>
      </c>
      <c r="D3629" s="1" t="s">
        <v>8018</v>
      </c>
      <c r="E3629" s="11">
        <v>1932</v>
      </c>
      <c r="F3629" s="6" t="str">
        <f>CONCATENATE(tb_SVI[[#This Row],[Nome Município]],"/",tb_SVI[[#This Row],[UF]])</f>
        <v>São João de Iracema/SP</v>
      </c>
      <c r="G3629" s="1" t="s">
        <v>18</v>
      </c>
      <c r="H3629" s="1" t="s">
        <v>3598</v>
      </c>
      <c r="I3629" s="1" t="s">
        <v>3014</v>
      </c>
      <c r="J3629" s="1" t="s">
        <v>316</v>
      </c>
      <c r="K3629" s="1" t="s">
        <v>220</v>
      </c>
    </row>
    <row r="3630" spans="1:11" x14ac:dyDescent="0.2">
      <c r="A3630" s="6" t="str">
        <f>INDEX(UF_acronyms!$A$1:$C$28,MATCH(B3630,UF_acronyms!$C$1:$C$28,0),2)</f>
        <v>SP</v>
      </c>
      <c r="B3630" s="1" t="s">
        <v>7309</v>
      </c>
      <c r="C3630" s="1" t="s">
        <v>8019</v>
      </c>
      <c r="D3630" s="1" t="s">
        <v>8020</v>
      </c>
      <c r="E3630" s="11">
        <v>2100</v>
      </c>
      <c r="F3630" s="6" t="str">
        <f>CONCATENATE(tb_SVI[[#This Row],[Nome Município]],"/",tb_SVI[[#This Row],[UF]])</f>
        <v>São João do Pau D'Alho/SP</v>
      </c>
      <c r="G3630" s="1" t="s">
        <v>18</v>
      </c>
      <c r="H3630" s="1" t="s">
        <v>1481</v>
      </c>
      <c r="I3630" s="1" t="s">
        <v>450</v>
      </c>
      <c r="J3630" s="1" t="s">
        <v>1378</v>
      </c>
      <c r="K3630" s="1" t="s">
        <v>2409</v>
      </c>
    </row>
    <row r="3631" spans="1:11" x14ac:dyDescent="0.2">
      <c r="A3631" s="6" t="str">
        <f>INDEX(UF_acronyms!$A$1:$C$28,MATCH(B3631,UF_acronyms!$C$1:$C$28,0),2)</f>
        <v>SP</v>
      </c>
      <c r="B3631" s="1" t="s">
        <v>7309</v>
      </c>
      <c r="C3631" s="1" t="s">
        <v>8021</v>
      </c>
      <c r="D3631" s="1" t="s">
        <v>8022</v>
      </c>
      <c r="E3631" s="11">
        <v>41123</v>
      </c>
      <c r="F3631" s="6" t="str">
        <f>CONCATENATE(tb_SVI[[#This Row],[Nome Município]],"/",tb_SVI[[#This Row],[UF]])</f>
        <v>São Manuel/SP</v>
      </c>
      <c r="G3631" s="1" t="s">
        <v>18</v>
      </c>
      <c r="H3631" s="1" t="s">
        <v>261</v>
      </c>
      <c r="I3631" s="1" t="s">
        <v>2383</v>
      </c>
      <c r="J3631" s="1" t="s">
        <v>109</v>
      </c>
      <c r="K3631" s="1" t="s">
        <v>4220</v>
      </c>
    </row>
    <row r="3632" spans="1:11" x14ac:dyDescent="0.2">
      <c r="A3632" s="6" t="str">
        <f>INDEX(UF_acronyms!$A$1:$C$28,MATCH(B3632,UF_acronyms!$C$1:$C$28,0),2)</f>
        <v>SP</v>
      </c>
      <c r="B3632" s="1" t="s">
        <v>7309</v>
      </c>
      <c r="C3632" s="1" t="s">
        <v>8023</v>
      </c>
      <c r="D3632" s="1" t="s">
        <v>8024</v>
      </c>
      <c r="E3632" s="11">
        <v>33002</v>
      </c>
      <c r="F3632" s="6" t="str">
        <f>CONCATENATE(tb_SVI[[#This Row],[Nome Município]],"/",tb_SVI[[#This Row],[UF]])</f>
        <v>São Miguel Arcanjo/SP</v>
      </c>
      <c r="G3632" s="1" t="s">
        <v>18</v>
      </c>
      <c r="H3632" s="1" t="s">
        <v>1267</v>
      </c>
      <c r="I3632" s="1" t="s">
        <v>206</v>
      </c>
      <c r="J3632" s="1" t="s">
        <v>271</v>
      </c>
      <c r="K3632" s="1" t="s">
        <v>1024</v>
      </c>
    </row>
    <row r="3633" spans="1:11" x14ac:dyDescent="0.2">
      <c r="A3633" s="6" t="str">
        <f>INDEX(UF_acronyms!$A$1:$C$28,MATCH(B3633,UF_acronyms!$C$1:$C$28,0),2)</f>
        <v>SP</v>
      </c>
      <c r="B3633" s="1" t="s">
        <v>7309</v>
      </c>
      <c r="C3633" s="1" t="s">
        <v>8025</v>
      </c>
      <c r="D3633" s="1" t="s">
        <v>3264</v>
      </c>
      <c r="E3633" s="11">
        <v>35980</v>
      </c>
      <c r="F3633" s="6" t="str">
        <f>CONCATENATE(tb_SVI[[#This Row],[Nome Município]],"/",tb_SVI[[#This Row],[UF]])</f>
        <v>São Pedro/SP</v>
      </c>
      <c r="G3633" s="1" t="s">
        <v>18</v>
      </c>
      <c r="H3633" s="1" t="s">
        <v>2117</v>
      </c>
      <c r="I3633" s="1" t="s">
        <v>1247</v>
      </c>
      <c r="J3633" s="1" t="s">
        <v>189</v>
      </c>
      <c r="K3633" s="1" t="s">
        <v>261</v>
      </c>
    </row>
    <row r="3634" spans="1:11" x14ac:dyDescent="0.2">
      <c r="A3634" s="6" t="str">
        <f>INDEX(UF_acronyms!$A$1:$C$28,MATCH(B3634,UF_acronyms!$C$1:$C$28,0),2)</f>
        <v>SP</v>
      </c>
      <c r="B3634" s="1" t="s">
        <v>7309</v>
      </c>
      <c r="C3634" s="1" t="s">
        <v>8026</v>
      </c>
      <c r="D3634" s="1" t="s">
        <v>8027</v>
      </c>
      <c r="E3634" s="11">
        <v>7696</v>
      </c>
      <c r="F3634" s="6" t="str">
        <f>CONCATENATE(tb_SVI[[#This Row],[Nome Município]],"/",tb_SVI[[#This Row],[UF]])</f>
        <v>São Pedro do Turvo/SP</v>
      </c>
      <c r="G3634" s="1" t="s">
        <v>18</v>
      </c>
      <c r="H3634" s="1" t="s">
        <v>201</v>
      </c>
      <c r="I3634" s="1" t="s">
        <v>3387</v>
      </c>
      <c r="J3634" s="1" t="s">
        <v>215</v>
      </c>
      <c r="K3634" s="1" t="s">
        <v>2577</v>
      </c>
    </row>
    <row r="3635" spans="1:11" x14ac:dyDescent="0.2">
      <c r="A3635" s="6" t="str">
        <f>INDEX(UF_acronyms!$A$1:$C$28,MATCH(B3635,UF_acronyms!$C$1:$C$28,0),2)</f>
        <v>SP</v>
      </c>
      <c r="B3635" s="1" t="s">
        <v>7309</v>
      </c>
      <c r="C3635" s="1" t="s">
        <v>8028</v>
      </c>
      <c r="D3635" s="1" t="s">
        <v>8029</v>
      </c>
      <c r="E3635" s="11">
        <v>92060</v>
      </c>
      <c r="F3635" s="6" t="str">
        <f>CONCATENATE(tb_SVI[[#This Row],[Nome Município]],"/",tb_SVI[[#This Row],[UF]])</f>
        <v>São Roque/SP</v>
      </c>
      <c r="G3635" s="1" t="s">
        <v>18</v>
      </c>
      <c r="H3635" s="1" t="s">
        <v>1664</v>
      </c>
      <c r="I3635" s="1" t="s">
        <v>1386</v>
      </c>
      <c r="J3635" s="1" t="s">
        <v>1378</v>
      </c>
      <c r="K3635" s="1" t="s">
        <v>2169</v>
      </c>
    </row>
    <row r="3636" spans="1:11" x14ac:dyDescent="0.2">
      <c r="A3636" s="6" t="str">
        <f>INDEX(UF_acronyms!$A$1:$C$28,MATCH(B3636,UF_acronyms!$C$1:$C$28,0),2)</f>
        <v>SP</v>
      </c>
      <c r="B3636" s="1" t="s">
        <v>7309</v>
      </c>
      <c r="C3636" s="1" t="s">
        <v>8030</v>
      </c>
      <c r="D3636" s="1" t="s">
        <v>8031</v>
      </c>
      <c r="E3636" s="11">
        <v>12159</v>
      </c>
      <c r="F3636" s="6" t="str">
        <f>CONCATENATE(tb_SVI[[#This Row],[Nome Município]],"/",tb_SVI[[#This Row],[UF]])</f>
        <v>São Sebastião da Grama/SP</v>
      </c>
      <c r="G3636" s="1" t="s">
        <v>18</v>
      </c>
      <c r="H3636" s="1" t="s">
        <v>1371</v>
      </c>
      <c r="I3636" s="1" t="s">
        <v>1333</v>
      </c>
      <c r="J3636" s="1" t="s">
        <v>703</v>
      </c>
      <c r="K3636" s="1" t="s">
        <v>1973</v>
      </c>
    </row>
    <row r="3637" spans="1:11" x14ac:dyDescent="0.2">
      <c r="A3637" s="6" t="str">
        <f>INDEX(UF_acronyms!$A$1:$C$28,MATCH(B3637,UF_acronyms!$C$1:$C$28,0),2)</f>
        <v>SP</v>
      </c>
      <c r="B3637" s="1" t="s">
        <v>7309</v>
      </c>
      <c r="C3637" s="1" t="s">
        <v>8032</v>
      </c>
      <c r="D3637" s="1" t="s">
        <v>8033</v>
      </c>
      <c r="E3637" s="11">
        <v>15385</v>
      </c>
      <c r="F3637" s="6" t="str">
        <f>CONCATENATE(tb_SVI[[#This Row],[Nome Município]],"/",tb_SVI[[#This Row],[UF]])</f>
        <v>São Simão/SP</v>
      </c>
      <c r="G3637" s="1" t="s">
        <v>18</v>
      </c>
      <c r="H3637" s="1" t="s">
        <v>5336</v>
      </c>
      <c r="I3637" s="1" t="s">
        <v>1956</v>
      </c>
      <c r="J3637" s="1" t="s">
        <v>1491</v>
      </c>
      <c r="K3637" s="1" t="s">
        <v>1402</v>
      </c>
    </row>
    <row r="3638" spans="1:11" x14ac:dyDescent="0.2">
      <c r="A3638" s="6" t="str">
        <f>INDEX(UF_acronyms!$A$1:$C$28,MATCH(B3638,UF_acronyms!$C$1:$C$28,0),2)</f>
        <v>SP</v>
      </c>
      <c r="B3638" s="1" t="s">
        <v>7309</v>
      </c>
      <c r="C3638" s="1" t="s">
        <v>8034</v>
      </c>
      <c r="D3638" s="1" t="s">
        <v>8035</v>
      </c>
      <c r="E3638" s="11">
        <v>12485</v>
      </c>
      <c r="F3638" s="6" t="str">
        <f>CONCATENATE(tb_SVI[[#This Row],[Nome Município]],"/",tb_SVI[[#This Row],[UF]])</f>
        <v>Tabapuã/SP</v>
      </c>
      <c r="G3638" s="1" t="s">
        <v>18</v>
      </c>
      <c r="H3638" s="1" t="s">
        <v>1348</v>
      </c>
      <c r="I3638" s="1" t="s">
        <v>64</v>
      </c>
      <c r="J3638" s="1" t="s">
        <v>795</v>
      </c>
      <c r="K3638" s="1" t="s">
        <v>254</v>
      </c>
    </row>
    <row r="3639" spans="1:11" x14ac:dyDescent="0.2">
      <c r="A3639" s="6" t="str">
        <f>INDEX(UF_acronyms!$A$1:$C$28,MATCH(B3639,UF_acronyms!$C$1:$C$28,0),2)</f>
        <v>SP</v>
      </c>
      <c r="B3639" s="1" t="s">
        <v>7309</v>
      </c>
      <c r="C3639" s="1" t="s">
        <v>8036</v>
      </c>
      <c r="D3639" s="1" t="s">
        <v>762</v>
      </c>
      <c r="E3639" s="11">
        <v>16644</v>
      </c>
      <c r="F3639" s="6" t="str">
        <f>CONCATENATE(tb_SVI[[#This Row],[Nome Município]],"/",tb_SVI[[#This Row],[UF]])</f>
        <v>Tabatinga/SP</v>
      </c>
      <c r="G3639" s="1" t="s">
        <v>18</v>
      </c>
      <c r="H3639" s="1" t="s">
        <v>48</v>
      </c>
      <c r="I3639" s="1" t="s">
        <v>531</v>
      </c>
      <c r="J3639" s="1" t="s">
        <v>2227</v>
      </c>
      <c r="K3639" s="1" t="s">
        <v>2131</v>
      </c>
    </row>
    <row r="3640" spans="1:11" x14ac:dyDescent="0.2">
      <c r="A3640" s="6" t="str">
        <f>INDEX(UF_acronyms!$A$1:$C$28,MATCH(B3640,UF_acronyms!$C$1:$C$28,0),2)</f>
        <v>SP</v>
      </c>
      <c r="B3640" s="1" t="s">
        <v>7309</v>
      </c>
      <c r="C3640" s="1" t="s">
        <v>8037</v>
      </c>
      <c r="D3640" s="1" t="s">
        <v>8038</v>
      </c>
      <c r="E3640" s="11">
        <v>6329</v>
      </c>
      <c r="F3640" s="6" t="str">
        <f>CONCATENATE(tb_SVI[[#This Row],[Nome Município]],"/",tb_SVI[[#This Row],[UF]])</f>
        <v>Taciba/SP</v>
      </c>
      <c r="G3640" s="1" t="s">
        <v>18</v>
      </c>
      <c r="H3640" s="1" t="s">
        <v>54</v>
      </c>
      <c r="I3640" s="1" t="s">
        <v>1233</v>
      </c>
      <c r="J3640" s="1" t="s">
        <v>1491</v>
      </c>
      <c r="K3640" s="1" t="s">
        <v>1577</v>
      </c>
    </row>
    <row r="3641" spans="1:11" x14ac:dyDescent="0.2">
      <c r="A3641" s="6" t="str">
        <f>INDEX(UF_acronyms!$A$1:$C$28,MATCH(B3641,UF_acronyms!$C$1:$C$28,0),2)</f>
        <v>SP</v>
      </c>
      <c r="B3641" s="1" t="s">
        <v>7309</v>
      </c>
      <c r="C3641" s="1" t="s">
        <v>8039</v>
      </c>
      <c r="D3641" s="1" t="s">
        <v>8040</v>
      </c>
      <c r="E3641" s="11">
        <v>14141</v>
      </c>
      <c r="F3641" s="6" t="str">
        <f>CONCATENATE(tb_SVI[[#This Row],[Nome Município]],"/",tb_SVI[[#This Row],[UF]])</f>
        <v>Taguaí/SP</v>
      </c>
      <c r="G3641" s="1" t="s">
        <v>18</v>
      </c>
      <c r="H3641" s="1" t="s">
        <v>2246</v>
      </c>
      <c r="I3641" s="1" t="s">
        <v>3696</v>
      </c>
      <c r="J3641" s="1" t="s">
        <v>42</v>
      </c>
      <c r="K3641" s="1" t="s">
        <v>4220</v>
      </c>
    </row>
    <row r="3642" spans="1:11" x14ac:dyDescent="0.2">
      <c r="A3642" s="6" t="str">
        <f>INDEX(UF_acronyms!$A$1:$C$28,MATCH(B3642,UF_acronyms!$C$1:$C$28,0),2)</f>
        <v>SP</v>
      </c>
      <c r="B3642" s="1" t="s">
        <v>7309</v>
      </c>
      <c r="C3642" s="1" t="s">
        <v>8041</v>
      </c>
      <c r="D3642" s="1" t="s">
        <v>8042</v>
      </c>
      <c r="E3642" s="11">
        <v>6320</v>
      </c>
      <c r="F3642" s="6" t="str">
        <f>CONCATENATE(tb_SVI[[#This Row],[Nome Município]],"/",tb_SVI[[#This Row],[UF]])</f>
        <v>Taiaçu/SP</v>
      </c>
      <c r="G3642" s="1" t="s">
        <v>18</v>
      </c>
      <c r="H3642" s="1" t="s">
        <v>2025</v>
      </c>
      <c r="I3642" s="1" t="s">
        <v>3286</v>
      </c>
      <c r="J3642" s="1" t="s">
        <v>306</v>
      </c>
      <c r="K3642" s="1" t="s">
        <v>196</v>
      </c>
    </row>
    <row r="3643" spans="1:11" x14ac:dyDescent="0.2">
      <c r="A3643" s="6" t="str">
        <f>INDEX(UF_acronyms!$A$1:$C$28,MATCH(B3643,UF_acronyms!$C$1:$C$28,0),2)</f>
        <v>SP</v>
      </c>
      <c r="B3643" s="1" t="s">
        <v>7309</v>
      </c>
      <c r="C3643" s="1" t="s">
        <v>8043</v>
      </c>
      <c r="D3643" s="1" t="s">
        <v>8044</v>
      </c>
      <c r="E3643" s="11">
        <v>5564</v>
      </c>
      <c r="F3643" s="6" t="str">
        <f>CONCATENATE(tb_SVI[[#This Row],[Nome Município]],"/",tb_SVI[[#This Row],[UF]])</f>
        <v>Taiúva/SP</v>
      </c>
      <c r="G3643" s="1" t="s">
        <v>18</v>
      </c>
      <c r="H3643" s="1" t="s">
        <v>2671</v>
      </c>
      <c r="I3643" s="1" t="s">
        <v>785</v>
      </c>
      <c r="J3643" s="1" t="s">
        <v>364</v>
      </c>
      <c r="K3643" s="1" t="s">
        <v>220</v>
      </c>
    </row>
    <row r="3644" spans="1:11" x14ac:dyDescent="0.2">
      <c r="A3644" s="6" t="str">
        <f>INDEX(UF_acronyms!$A$1:$C$28,MATCH(B3644,UF_acronyms!$C$1:$C$28,0),2)</f>
        <v>SP</v>
      </c>
      <c r="B3644" s="1" t="s">
        <v>7309</v>
      </c>
      <c r="C3644" s="1" t="s">
        <v>8045</v>
      </c>
      <c r="D3644" s="1" t="s">
        <v>8046</v>
      </c>
      <c r="E3644" s="11">
        <v>23232</v>
      </c>
      <c r="F3644" s="6" t="str">
        <f>CONCATENATE(tb_SVI[[#This Row],[Nome Município]],"/",tb_SVI[[#This Row],[UF]])</f>
        <v>Tambaú/SP</v>
      </c>
      <c r="G3644" s="1" t="s">
        <v>18</v>
      </c>
      <c r="H3644" s="1" t="s">
        <v>5336</v>
      </c>
      <c r="I3644" s="1" t="s">
        <v>2990</v>
      </c>
      <c r="J3644" s="1" t="s">
        <v>362</v>
      </c>
      <c r="K3644" s="1" t="s">
        <v>1481</v>
      </c>
    </row>
    <row r="3645" spans="1:11" x14ac:dyDescent="0.2">
      <c r="A3645" s="6" t="str">
        <f>INDEX(UF_acronyms!$A$1:$C$28,MATCH(B3645,UF_acronyms!$C$1:$C$28,0),2)</f>
        <v>SP</v>
      </c>
      <c r="B3645" s="1" t="s">
        <v>7309</v>
      </c>
      <c r="C3645" s="1" t="s">
        <v>8047</v>
      </c>
      <c r="D3645" s="1" t="s">
        <v>8048</v>
      </c>
      <c r="E3645" s="11">
        <v>26101</v>
      </c>
      <c r="F3645" s="6" t="str">
        <f>CONCATENATE(tb_SVI[[#This Row],[Nome Município]],"/",tb_SVI[[#This Row],[UF]])</f>
        <v>Tanabi/SP</v>
      </c>
      <c r="G3645" s="1" t="s">
        <v>18</v>
      </c>
      <c r="H3645" s="1" t="s">
        <v>1402</v>
      </c>
      <c r="I3645" s="1" t="s">
        <v>3210</v>
      </c>
      <c r="J3645" s="1" t="s">
        <v>1474</v>
      </c>
      <c r="K3645" s="1" t="s">
        <v>2441</v>
      </c>
    </row>
    <row r="3646" spans="1:11" x14ac:dyDescent="0.2">
      <c r="A3646" s="6" t="str">
        <f>INDEX(UF_acronyms!$A$1:$C$28,MATCH(B3646,UF_acronyms!$C$1:$C$28,0),2)</f>
        <v>SP</v>
      </c>
      <c r="B3646" s="1" t="s">
        <v>7309</v>
      </c>
      <c r="C3646" s="1" t="s">
        <v>8049</v>
      </c>
      <c r="D3646" s="1" t="s">
        <v>8050</v>
      </c>
      <c r="E3646" s="11">
        <v>12950</v>
      </c>
      <c r="F3646" s="6" t="str">
        <f>CONCATENATE(tb_SVI[[#This Row],[Nome Município]],"/",tb_SVI[[#This Row],[UF]])</f>
        <v>Tapiratiba/SP</v>
      </c>
      <c r="G3646" s="1" t="s">
        <v>18</v>
      </c>
      <c r="H3646" s="1" t="s">
        <v>84</v>
      </c>
      <c r="I3646" s="1" t="s">
        <v>269</v>
      </c>
      <c r="J3646" s="1" t="s">
        <v>1378</v>
      </c>
      <c r="K3646" s="1" t="s">
        <v>261</v>
      </c>
    </row>
    <row r="3647" spans="1:11" x14ac:dyDescent="0.2">
      <c r="A3647" s="6" t="str">
        <f>INDEX(UF_acronyms!$A$1:$C$28,MATCH(B3647,UF_acronyms!$C$1:$C$28,0),2)</f>
        <v>SP</v>
      </c>
      <c r="B3647" s="1" t="s">
        <v>7309</v>
      </c>
      <c r="C3647" s="1" t="s">
        <v>8051</v>
      </c>
      <c r="D3647" s="1" t="s">
        <v>6804</v>
      </c>
      <c r="E3647" s="11">
        <v>7766</v>
      </c>
      <c r="F3647" s="6" t="str">
        <f>CONCATENATE(tb_SVI[[#This Row],[Nome Município]],"/",tb_SVI[[#This Row],[UF]])</f>
        <v>Tapiraí/SP</v>
      </c>
      <c r="G3647" s="1" t="s">
        <v>18</v>
      </c>
      <c r="H3647" s="1" t="s">
        <v>798</v>
      </c>
      <c r="I3647" s="1" t="s">
        <v>1572</v>
      </c>
      <c r="J3647" s="1" t="s">
        <v>1142</v>
      </c>
      <c r="K3647" s="1" t="s">
        <v>791</v>
      </c>
    </row>
    <row r="3648" spans="1:11" x14ac:dyDescent="0.2">
      <c r="A3648" s="6" t="str">
        <f>INDEX(UF_acronyms!$A$1:$C$28,MATCH(B3648,UF_acronyms!$C$1:$C$28,0),2)</f>
        <v>SP</v>
      </c>
      <c r="B3648" s="1" t="s">
        <v>7309</v>
      </c>
      <c r="C3648" s="1" t="s">
        <v>8052</v>
      </c>
      <c r="D3648" s="1" t="s">
        <v>8053</v>
      </c>
      <c r="E3648" s="11">
        <v>2813</v>
      </c>
      <c r="F3648" s="6" t="str">
        <f>CONCATENATE(tb_SVI[[#This Row],[Nome Município]],"/",tb_SVI[[#This Row],[UF]])</f>
        <v>Taquaral/SP</v>
      </c>
      <c r="G3648" s="1" t="s">
        <v>18</v>
      </c>
      <c r="H3648" s="1" t="s">
        <v>2412</v>
      </c>
      <c r="I3648" s="1" t="s">
        <v>2243</v>
      </c>
      <c r="J3648" s="1" t="s">
        <v>360</v>
      </c>
      <c r="K3648" s="1" t="s">
        <v>1359</v>
      </c>
    </row>
    <row r="3649" spans="1:11" x14ac:dyDescent="0.2">
      <c r="A3649" s="6" t="str">
        <f>INDEX(UF_acronyms!$A$1:$C$28,MATCH(B3649,UF_acronyms!$C$1:$C$28,0),2)</f>
        <v>SP</v>
      </c>
      <c r="B3649" s="1" t="s">
        <v>7309</v>
      </c>
      <c r="C3649" s="1" t="s">
        <v>8054</v>
      </c>
      <c r="D3649" s="1" t="s">
        <v>8055</v>
      </c>
      <c r="E3649" s="11">
        <v>57364</v>
      </c>
      <c r="F3649" s="6" t="str">
        <f>CONCATENATE(tb_SVI[[#This Row],[Nome Município]],"/",tb_SVI[[#This Row],[UF]])</f>
        <v>Taquaritinga/SP</v>
      </c>
      <c r="G3649" s="1" t="s">
        <v>18</v>
      </c>
      <c r="H3649" s="1" t="s">
        <v>161</v>
      </c>
      <c r="I3649" s="1" t="s">
        <v>894</v>
      </c>
      <c r="J3649" s="1" t="s">
        <v>795</v>
      </c>
      <c r="K3649" s="1" t="s">
        <v>2432</v>
      </c>
    </row>
    <row r="3650" spans="1:11" x14ac:dyDescent="0.2">
      <c r="A3650" s="6" t="str">
        <f>INDEX(UF_acronyms!$A$1:$C$28,MATCH(B3650,UF_acronyms!$C$1:$C$28,0),2)</f>
        <v>SP</v>
      </c>
      <c r="B3650" s="1" t="s">
        <v>7309</v>
      </c>
      <c r="C3650" s="1" t="s">
        <v>8056</v>
      </c>
      <c r="D3650" s="1" t="s">
        <v>8057</v>
      </c>
      <c r="E3650" s="11">
        <v>23256</v>
      </c>
      <c r="F3650" s="6" t="str">
        <f>CONCATENATE(tb_SVI[[#This Row],[Nome Município]],"/",tb_SVI[[#This Row],[UF]])</f>
        <v>Taquarituba/SP</v>
      </c>
      <c r="G3650" s="1" t="s">
        <v>18</v>
      </c>
      <c r="H3650" s="1" t="s">
        <v>200</v>
      </c>
      <c r="I3650" s="1" t="s">
        <v>119</v>
      </c>
      <c r="J3650" s="1" t="s">
        <v>119</v>
      </c>
      <c r="K3650" s="1" t="s">
        <v>1413</v>
      </c>
    </row>
    <row r="3651" spans="1:11" x14ac:dyDescent="0.2">
      <c r="A3651" s="6" t="str">
        <f>INDEX(UF_acronyms!$A$1:$C$28,MATCH(B3651,UF_acronyms!$C$1:$C$28,0),2)</f>
        <v>SP</v>
      </c>
      <c r="B3651" s="1" t="s">
        <v>7309</v>
      </c>
      <c r="C3651" s="1" t="s">
        <v>8058</v>
      </c>
      <c r="D3651" s="1" t="s">
        <v>8059</v>
      </c>
      <c r="E3651" s="11">
        <v>5911</v>
      </c>
      <c r="F3651" s="6" t="str">
        <f>CONCATENATE(tb_SVI[[#This Row],[Nome Município]],"/",tb_SVI[[#This Row],[UF]])</f>
        <v>Taquarivaí/SP</v>
      </c>
      <c r="G3651" s="1" t="s">
        <v>18</v>
      </c>
      <c r="H3651" s="1" t="s">
        <v>531</v>
      </c>
      <c r="I3651" s="1" t="s">
        <v>2079</v>
      </c>
      <c r="J3651" s="1" t="s">
        <v>1161</v>
      </c>
      <c r="K3651" s="1" t="s">
        <v>369</v>
      </c>
    </row>
    <row r="3652" spans="1:11" x14ac:dyDescent="0.2">
      <c r="A3652" s="6" t="str">
        <f>INDEX(UF_acronyms!$A$1:$C$28,MATCH(B3652,UF_acronyms!$C$1:$C$28,0),2)</f>
        <v>SP</v>
      </c>
      <c r="B3652" s="1" t="s">
        <v>7309</v>
      </c>
      <c r="C3652" s="1" t="s">
        <v>8060</v>
      </c>
      <c r="D3652" s="1" t="s">
        <v>8061</v>
      </c>
      <c r="E3652" s="11">
        <v>7540</v>
      </c>
      <c r="F3652" s="6" t="str">
        <f>CONCATENATE(tb_SVI[[#This Row],[Nome Município]],"/",tb_SVI[[#This Row],[UF]])</f>
        <v>Tarabai/SP</v>
      </c>
      <c r="G3652" s="1" t="s">
        <v>18</v>
      </c>
      <c r="H3652" s="1" t="s">
        <v>319</v>
      </c>
      <c r="I3652" s="1" t="s">
        <v>119</v>
      </c>
      <c r="J3652" s="1" t="s">
        <v>2083</v>
      </c>
      <c r="K3652" s="1" t="s">
        <v>40</v>
      </c>
    </row>
    <row r="3653" spans="1:11" x14ac:dyDescent="0.2">
      <c r="A3653" s="6" t="str">
        <f>INDEX(UF_acronyms!$A$1:$C$28,MATCH(B3653,UF_acronyms!$C$1:$C$28,0),2)</f>
        <v>SP</v>
      </c>
      <c r="B3653" s="1" t="s">
        <v>7309</v>
      </c>
      <c r="C3653" s="1" t="s">
        <v>8062</v>
      </c>
      <c r="D3653" s="1" t="s">
        <v>8063</v>
      </c>
      <c r="E3653" s="11">
        <v>15183</v>
      </c>
      <c r="F3653" s="6" t="str">
        <f>CONCATENATE(tb_SVI[[#This Row],[Nome Município]],"/",tb_SVI[[#This Row],[UF]])</f>
        <v>Tarumã/SP</v>
      </c>
      <c r="G3653" s="1" t="s">
        <v>18</v>
      </c>
      <c r="H3653" s="1" t="s">
        <v>261</v>
      </c>
      <c r="I3653" s="1" t="s">
        <v>2188</v>
      </c>
      <c r="J3653" s="1" t="s">
        <v>783</v>
      </c>
      <c r="K3653" s="1" t="s">
        <v>1108</v>
      </c>
    </row>
    <row r="3654" spans="1:11" x14ac:dyDescent="0.2">
      <c r="A3654" s="6" t="str">
        <f>INDEX(UF_acronyms!$A$1:$C$28,MATCH(B3654,UF_acronyms!$C$1:$C$28,0),2)</f>
        <v>SP</v>
      </c>
      <c r="B3654" s="1" t="s">
        <v>7309</v>
      </c>
      <c r="C3654" s="1" t="s">
        <v>8064</v>
      </c>
      <c r="D3654" s="1" t="s">
        <v>8065</v>
      </c>
      <c r="E3654" s="11">
        <v>122967</v>
      </c>
      <c r="F3654" s="6" t="str">
        <f>CONCATENATE(tb_SVI[[#This Row],[Nome Município]],"/",tb_SVI[[#This Row],[UF]])</f>
        <v>Tatuí/SP</v>
      </c>
      <c r="G3654" s="1" t="s">
        <v>18</v>
      </c>
      <c r="H3654" s="1" t="s">
        <v>834</v>
      </c>
      <c r="I3654" s="1" t="s">
        <v>1524</v>
      </c>
      <c r="J3654" s="1" t="s">
        <v>392</v>
      </c>
      <c r="K3654" s="1" t="s">
        <v>261</v>
      </c>
    </row>
    <row r="3655" spans="1:11" x14ac:dyDescent="0.2">
      <c r="A3655" s="6" t="str">
        <f>INDEX(UF_acronyms!$A$1:$C$28,MATCH(B3655,UF_acronyms!$C$1:$C$28,0),2)</f>
        <v>SP</v>
      </c>
      <c r="B3655" s="1" t="s">
        <v>7309</v>
      </c>
      <c r="C3655" s="1" t="s">
        <v>8066</v>
      </c>
      <c r="D3655" s="1" t="s">
        <v>8067</v>
      </c>
      <c r="E3655" s="11">
        <v>4491</v>
      </c>
      <c r="F3655" s="6" t="str">
        <f>CONCATENATE(tb_SVI[[#This Row],[Nome Município]],"/",tb_SVI[[#This Row],[UF]])</f>
        <v>Tejupá/SP</v>
      </c>
      <c r="G3655" s="1" t="s">
        <v>18</v>
      </c>
      <c r="H3655" s="1" t="s">
        <v>1413</v>
      </c>
      <c r="I3655" s="1" t="s">
        <v>2360</v>
      </c>
      <c r="J3655" s="1" t="s">
        <v>41</v>
      </c>
      <c r="K3655" s="1" t="s">
        <v>362</v>
      </c>
    </row>
    <row r="3656" spans="1:11" x14ac:dyDescent="0.2">
      <c r="A3656" s="6" t="str">
        <f>INDEX(UF_acronyms!$A$1:$C$28,MATCH(B3656,UF_acronyms!$C$1:$C$28,0),2)</f>
        <v>SP</v>
      </c>
      <c r="B3656" s="1" t="s">
        <v>7309</v>
      </c>
      <c r="C3656" s="1" t="s">
        <v>8068</v>
      </c>
      <c r="D3656" s="1" t="s">
        <v>4683</v>
      </c>
      <c r="E3656" s="11">
        <v>23273</v>
      </c>
      <c r="F3656" s="6" t="str">
        <f>CONCATENATE(tb_SVI[[#This Row],[Nome Município]],"/",tb_SVI[[#This Row],[UF]])</f>
        <v>Teodoro Sampaio/SP</v>
      </c>
      <c r="G3656" s="1" t="s">
        <v>18</v>
      </c>
      <c r="H3656" s="1" t="s">
        <v>40</v>
      </c>
      <c r="I3656" s="1" t="s">
        <v>2423</v>
      </c>
      <c r="J3656" s="1" t="s">
        <v>94</v>
      </c>
      <c r="K3656" s="1" t="s">
        <v>1244</v>
      </c>
    </row>
    <row r="3657" spans="1:11" x14ac:dyDescent="0.2">
      <c r="A3657" s="6" t="str">
        <f>INDEX(UF_acronyms!$A$1:$C$28,MATCH(B3657,UF_acronyms!$C$1:$C$28,0),2)</f>
        <v>SP</v>
      </c>
      <c r="B3657" s="1" t="s">
        <v>7309</v>
      </c>
      <c r="C3657" s="1" t="s">
        <v>8069</v>
      </c>
      <c r="D3657" s="1" t="s">
        <v>8070</v>
      </c>
      <c r="E3657" s="11">
        <v>9437</v>
      </c>
      <c r="F3657" s="6" t="str">
        <f>CONCATENATE(tb_SVI[[#This Row],[Nome Município]],"/",tb_SVI[[#This Row],[UF]])</f>
        <v>Terra Roxa/SP</v>
      </c>
      <c r="G3657" s="1" t="s">
        <v>18</v>
      </c>
      <c r="H3657" s="1" t="s">
        <v>283</v>
      </c>
      <c r="I3657" s="1" t="s">
        <v>126</v>
      </c>
      <c r="J3657" s="1" t="s">
        <v>1065</v>
      </c>
      <c r="K3657" s="1" t="s">
        <v>2360</v>
      </c>
    </row>
    <row r="3658" spans="1:11" x14ac:dyDescent="0.2">
      <c r="A3658" s="6" t="str">
        <f>INDEX(UF_acronyms!$A$1:$C$28,MATCH(B3658,UF_acronyms!$C$1:$C$28,0),2)</f>
        <v>SP</v>
      </c>
      <c r="B3658" s="1" t="s">
        <v>7309</v>
      </c>
      <c r="C3658" s="1" t="s">
        <v>8071</v>
      </c>
      <c r="D3658" s="1" t="s">
        <v>8072</v>
      </c>
      <c r="E3658" s="11">
        <v>42517</v>
      </c>
      <c r="F3658" s="6" t="str">
        <f>CONCATENATE(tb_SVI[[#This Row],[Nome Município]],"/",tb_SVI[[#This Row],[UF]])</f>
        <v>Tietê/SP</v>
      </c>
      <c r="G3658" s="1" t="s">
        <v>18</v>
      </c>
      <c r="H3658" s="1" t="s">
        <v>2082</v>
      </c>
      <c r="I3658" s="1" t="s">
        <v>3833</v>
      </c>
      <c r="J3658" s="1" t="s">
        <v>1765</v>
      </c>
      <c r="K3658" s="1" t="s">
        <v>49</v>
      </c>
    </row>
    <row r="3659" spans="1:11" x14ac:dyDescent="0.2">
      <c r="A3659" s="6" t="str">
        <f>INDEX(UF_acronyms!$A$1:$C$28,MATCH(B3659,UF_acronyms!$C$1:$C$28,0),2)</f>
        <v>SP</v>
      </c>
      <c r="B3659" s="1" t="s">
        <v>7309</v>
      </c>
      <c r="C3659" s="1" t="s">
        <v>8073</v>
      </c>
      <c r="D3659" s="1" t="s">
        <v>8074</v>
      </c>
      <c r="E3659" s="11">
        <v>2652</v>
      </c>
      <c r="F3659" s="6" t="str">
        <f>CONCATENATE(tb_SVI[[#This Row],[Nome Município]],"/",tb_SVI[[#This Row],[UF]])</f>
        <v>Timburi/SP</v>
      </c>
      <c r="G3659" s="1" t="s">
        <v>18</v>
      </c>
      <c r="H3659" s="1" t="s">
        <v>998</v>
      </c>
      <c r="I3659" s="1" t="s">
        <v>2712</v>
      </c>
      <c r="J3659" s="1" t="s">
        <v>268</v>
      </c>
      <c r="K3659" s="1" t="s">
        <v>1491</v>
      </c>
    </row>
    <row r="3660" spans="1:11" x14ac:dyDescent="0.2">
      <c r="A3660" s="6" t="str">
        <f>INDEX(UF_acronyms!$A$1:$C$28,MATCH(B3660,UF_acronyms!$C$1:$C$28,0),2)</f>
        <v>SP</v>
      </c>
      <c r="B3660" s="1" t="s">
        <v>7309</v>
      </c>
      <c r="C3660" s="1" t="s">
        <v>8075</v>
      </c>
      <c r="D3660" s="1" t="s">
        <v>8076</v>
      </c>
      <c r="E3660" s="11">
        <v>2422</v>
      </c>
      <c r="F3660" s="6" t="str">
        <f>CONCATENATE(tb_SVI[[#This Row],[Nome Município]],"/",tb_SVI[[#This Row],[UF]])</f>
        <v>Torre de Pedra/SP</v>
      </c>
      <c r="G3660" s="1" t="s">
        <v>18</v>
      </c>
      <c r="H3660" s="1" t="s">
        <v>5473</v>
      </c>
      <c r="I3660" s="1" t="s">
        <v>1402</v>
      </c>
      <c r="J3660" s="1" t="s">
        <v>459</v>
      </c>
      <c r="K3660" s="1" t="s">
        <v>142</v>
      </c>
    </row>
    <row r="3661" spans="1:11" x14ac:dyDescent="0.2">
      <c r="A3661" s="6" t="str">
        <f>INDEX(UF_acronyms!$A$1:$C$28,MATCH(B3661,UF_acronyms!$C$1:$C$28,0),2)</f>
        <v>SP</v>
      </c>
      <c r="B3661" s="1" t="s">
        <v>7309</v>
      </c>
      <c r="C3661" s="1" t="s">
        <v>8077</v>
      </c>
      <c r="D3661" s="1" t="s">
        <v>8078</v>
      </c>
      <c r="E3661" s="11">
        <v>10056</v>
      </c>
      <c r="F3661" s="6" t="str">
        <f>CONCATENATE(tb_SVI[[#This Row],[Nome Município]],"/",tb_SVI[[#This Row],[UF]])</f>
        <v>Torrinha/SP</v>
      </c>
      <c r="G3661" s="1" t="s">
        <v>18</v>
      </c>
      <c r="H3661" s="1" t="s">
        <v>1402</v>
      </c>
      <c r="I3661" s="1" t="s">
        <v>1306</v>
      </c>
      <c r="J3661" s="1" t="s">
        <v>866</v>
      </c>
      <c r="K3661" s="1" t="s">
        <v>1577</v>
      </c>
    </row>
    <row r="3662" spans="1:11" x14ac:dyDescent="0.2">
      <c r="A3662" s="6" t="str">
        <f>INDEX(UF_acronyms!$A$1:$C$28,MATCH(B3662,UF_acronyms!$C$1:$C$28,0),2)</f>
        <v>SP</v>
      </c>
      <c r="B3662" s="1" t="s">
        <v>7309</v>
      </c>
      <c r="C3662" s="1" t="s">
        <v>8079</v>
      </c>
      <c r="D3662" s="1" t="s">
        <v>8080</v>
      </c>
      <c r="E3662" s="11">
        <v>1738</v>
      </c>
      <c r="F3662" s="6" t="str">
        <f>CONCATENATE(tb_SVI[[#This Row],[Nome Município]],"/",tb_SVI[[#This Row],[UF]])</f>
        <v>Trabiju/SP</v>
      </c>
      <c r="G3662" s="1" t="s">
        <v>18</v>
      </c>
      <c r="H3662" s="1" t="s">
        <v>92</v>
      </c>
      <c r="I3662" s="1" t="s">
        <v>526</v>
      </c>
      <c r="J3662" s="1" t="s">
        <v>1528</v>
      </c>
      <c r="K3662" s="1" t="s">
        <v>792</v>
      </c>
    </row>
    <row r="3663" spans="1:11" x14ac:dyDescent="0.2">
      <c r="A3663" s="6" t="str">
        <f>INDEX(UF_acronyms!$A$1:$C$28,MATCH(B3663,UF_acronyms!$C$1:$C$28,0),2)</f>
        <v>SP</v>
      </c>
      <c r="B3663" s="1" t="s">
        <v>7309</v>
      </c>
      <c r="C3663" s="1" t="s">
        <v>8081</v>
      </c>
      <c r="D3663" s="1" t="s">
        <v>8082</v>
      </c>
      <c r="E3663" s="11">
        <v>5832</v>
      </c>
      <c r="F3663" s="6" t="str">
        <f>CONCATENATE(tb_SVI[[#This Row],[Nome Município]],"/",tb_SVI[[#This Row],[UF]])</f>
        <v>Três Fronteiras/SP</v>
      </c>
      <c r="G3663" s="1" t="s">
        <v>18</v>
      </c>
      <c r="H3663" s="1" t="s">
        <v>84</v>
      </c>
      <c r="I3663" s="1" t="s">
        <v>3832</v>
      </c>
      <c r="J3663" s="1" t="s">
        <v>45</v>
      </c>
      <c r="K3663" s="1" t="s">
        <v>1765</v>
      </c>
    </row>
    <row r="3664" spans="1:11" x14ac:dyDescent="0.2">
      <c r="A3664" s="6" t="str">
        <f>INDEX(UF_acronyms!$A$1:$C$28,MATCH(B3664,UF_acronyms!$C$1:$C$28,0),2)</f>
        <v>SP</v>
      </c>
      <c r="B3664" s="1" t="s">
        <v>7309</v>
      </c>
      <c r="C3664" s="1" t="s">
        <v>8083</v>
      </c>
      <c r="D3664" s="1" t="s">
        <v>8084</v>
      </c>
      <c r="E3664" s="11">
        <v>6977</v>
      </c>
      <c r="F3664" s="6" t="str">
        <f>CONCATENATE(tb_SVI[[#This Row],[Nome Município]],"/",tb_SVI[[#This Row],[UF]])</f>
        <v>Tuiuti/SP</v>
      </c>
      <c r="G3664" s="1" t="s">
        <v>18</v>
      </c>
      <c r="H3664" s="1" t="s">
        <v>833</v>
      </c>
      <c r="I3664" s="1" t="s">
        <v>1284</v>
      </c>
      <c r="J3664" s="1" t="s">
        <v>812</v>
      </c>
      <c r="K3664" s="1" t="s">
        <v>1378</v>
      </c>
    </row>
    <row r="3665" spans="1:11" x14ac:dyDescent="0.2">
      <c r="A3665" s="6" t="str">
        <f>INDEX(UF_acronyms!$A$1:$C$28,MATCH(B3665,UF_acronyms!$C$1:$C$28,0),2)</f>
        <v>SP</v>
      </c>
      <c r="B3665" s="1" t="s">
        <v>7309</v>
      </c>
      <c r="C3665" s="1" t="s">
        <v>8085</v>
      </c>
      <c r="D3665" s="1" t="s">
        <v>8086</v>
      </c>
      <c r="E3665" s="11">
        <v>15583</v>
      </c>
      <c r="F3665" s="6" t="str">
        <f>CONCATENATE(tb_SVI[[#This Row],[Nome Município]],"/",tb_SVI[[#This Row],[UF]])</f>
        <v>Tupi Paulista/SP</v>
      </c>
      <c r="G3665" s="1" t="s">
        <v>18</v>
      </c>
      <c r="H3665" s="1" t="s">
        <v>1506</v>
      </c>
      <c r="I3665" s="1" t="s">
        <v>1429</v>
      </c>
      <c r="J3665" s="1" t="s">
        <v>2112</v>
      </c>
      <c r="K3665" s="1" t="s">
        <v>1956</v>
      </c>
    </row>
    <row r="3666" spans="1:11" x14ac:dyDescent="0.2">
      <c r="A3666" s="6" t="str">
        <f>INDEX(UF_acronyms!$A$1:$C$28,MATCH(B3666,UF_acronyms!$C$1:$C$28,0),2)</f>
        <v>SP</v>
      </c>
      <c r="B3666" s="1" t="s">
        <v>7309</v>
      </c>
      <c r="C3666" s="1" t="s">
        <v>8087</v>
      </c>
      <c r="D3666" s="1" t="s">
        <v>8088</v>
      </c>
      <c r="E3666" s="11">
        <v>65570</v>
      </c>
      <c r="F3666" s="6" t="str">
        <f>CONCATENATE(tb_SVI[[#This Row],[Nome Município]],"/",tb_SVI[[#This Row],[UF]])</f>
        <v>Tupã/SP</v>
      </c>
      <c r="G3666" s="1" t="s">
        <v>18</v>
      </c>
      <c r="H3666" s="1" t="s">
        <v>1973</v>
      </c>
      <c r="I3666" s="1" t="s">
        <v>2161</v>
      </c>
      <c r="J3666" s="1" t="s">
        <v>109</v>
      </c>
      <c r="K3666" s="1" t="s">
        <v>1577</v>
      </c>
    </row>
    <row r="3667" spans="1:11" x14ac:dyDescent="0.2">
      <c r="A3667" s="6" t="str">
        <f>INDEX(UF_acronyms!$A$1:$C$28,MATCH(B3667,UF_acronyms!$C$1:$C$28,0),2)</f>
        <v>SP</v>
      </c>
      <c r="B3667" s="1" t="s">
        <v>7309</v>
      </c>
      <c r="C3667" s="1" t="s">
        <v>8089</v>
      </c>
      <c r="D3667" s="1" t="s">
        <v>8090</v>
      </c>
      <c r="E3667" s="11">
        <v>2020</v>
      </c>
      <c r="F3667" s="6" t="str">
        <f>CONCATENATE(tb_SVI[[#This Row],[Nome Município]],"/",tb_SVI[[#This Row],[UF]])</f>
        <v>Turiúba/SP</v>
      </c>
      <c r="G3667" s="1" t="s">
        <v>18</v>
      </c>
      <c r="H3667" s="1" t="s">
        <v>5688</v>
      </c>
      <c r="I3667" s="1" t="s">
        <v>5865</v>
      </c>
      <c r="J3667" s="1" t="s">
        <v>49</v>
      </c>
      <c r="K3667" s="1" t="s">
        <v>206</v>
      </c>
    </row>
    <row r="3668" spans="1:11" x14ac:dyDescent="0.2">
      <c r="A3668" s="6" t="str">
        <f>INDEX(UF_acronyms!$A$1:$C$28,MATCH(B3668,UF_acronyms!$C$1:$C$28,0),2)</f>
        <v>SP</v>
      </c>
      <c r="B3668" s="1" t="s">
        <v>7309</v>
      </c>
      <c r="C3668" s="1" t="s">
        <v>8091</v>
      </c>
      <c r="D3668" s="1" t="s">
        <v>6835</v>
      </c>
      <c r="E3668" s="11">
        <v>1696</v>
      </c>
      <c r="F3668" s="6" t="str">
        <f>CONCATENATE(tb_SVI[[#This Row],[Nome Município]],"/",tb_SVI[[#This Row],[UF]])</f>
        <v>Turmalina/SP</v>
      </c>
      <c r="G3668" s="1" t="s">
        <v>18</v>
      </c>
      <c r="H3668" s="1" t="s">
        <v>196</v>
      </c>
      <c r="I3668" s="1" t="s">
        <v>2257</v>
      </c>
      <c r="J3668" s="1" t="s">
        <v>1460</v>
      </c>
      <c r="K3668" s="1" t="s">
        <v>261</v>
      </c>
    </row>
    <row r="3669" spans="1:11" x14ac:dyDescent="0.2">
      <c r="A3669" s="6" t="str">
        <f>INDEX(UF_acronyms!$A$1:$C$28,MATCH(B3669,UF_acronyms!$C$1:$C$28,0),2)</f>
        <v>SP</v>
      </c>
      <c r="B3669" s="1" t="s">
        <v>7309</v>
      </c>
      <c r="C3669" s="1" t="s">
        <v>8092</v>
      </c>
      <c r="D3669" s="1" t="s">
        <v>8093</v>
      </c>
      <c r="E3669" s="11">
        <v>6400</v>
      </c>
      <c r="F3669" s="6" t="str">
        <f>CONCATENATE(tb_SVI[[#This Row],[Nome Município]],"/",tb_SVI[[#This Row],[UF]])</f>
        <v>Ubarana/SP</v>
      </c>
      <c r="G3669" s="1" t="s">
        <v>18</v>
      </c>
      <c r="H3669" s="1" t="s">
        <v>833</v>
      </c>
      <c r="I3669" s="1" t="s">
        <v>3102</v>
      </c>
      <c r="J3669" s="1" t="s">
        <v>324</v>
      </c>
      <c r="K3669" s="1" t="s">
        <v>2441</v>
      </c>
    </row>
    <row r="3670" spans="1:11" x14ac:dyDescent="0.2">
      <c r="A3670" s="6" t="str">
        <f>INDEX(UF_acronyms!$A$1:$C$28,MATCH(B3670,UF_acronyms!$C$1:$C$28,0),2)</f>
        <v>SP</v>
      </c>
      <c r="B3670" s="1" t="s">
        <v>7309</v>
      </c>
      <c r="C3670" s="1" t="s">
        <v>8094</v>
      </c>
      <c r="D3670" s="1" t="s">
        <v>8095</v>
      </c>
      <c r="E3670" s="11">
        <v>4804</v>
      </c>
      <c r="F3670" s="6" t="str">
        <f>CONCATENATE(tb_SVI[[#This Row],[Nome Município]],"/",tb_SVI[[#This Row],[UF]])</f>
        <v>Ubirajara/SP</v>
      </c>
      <c r="G3670" s="1" t="s">
        <v>18</v>
      </c>
      <c r="H3670" s="1" t="s">
        <v>1499</v>
      </c>
      <c r="I3670" s="1" t="s">
        <v>3289</v>
      </c>
      <c r="J3670" s="1" t="s">
        <v>1397</v>
      </c>
      <c r="K3670" s="1" t="s">
        <v>2400</v>
      </c>
    </row>
    <row r="3671" spans="1:11" x14ac:dyDescent="0.2">
      <c r="A3671" s="6" t="str">
        <f>INDEX(UF_acronyms!$A$1:$C$28,MATCH(B3671,UF_acronyms!$C$1:$C$28,0),2)</f>
        <v>SP</v>
      </c>
      <c r="B3671" s="1" t="s">
        <v>7309</v>
      </c>
      <c r="C3671" s="1" t="s">
        <v>8096</v>
      </c>
      <c r="D3671" s="1" t="s">
        <v>8097</v>
      </c>
      <c r="E3671" s="11">
        <v>10151</v>
      </c>
      <c r="F3671" s="6" t="str">
        <f>CONCATENATE(tb_SVI[[#This Row],[Nome Município]],"/",tb_SVI[[#This Row],[UF]])</f>
        <v>Uchoa/SP</v>
      </c>
      <c r="G3671" s="1" t="s">
        <v>18</v>
      </c>
      <c r="H3671" s="1" t="s">
        <v>1348</v>
      </c>
      <c r="I3671" s="1" t="s">
        <v>363</v>
      </c>
      <c r="J3671" s="1" t="s">
        <v>1521</v>
      </c>
      <c r="K3671" s="1" t="s">
        <v>1402</v>
      </c>
    </row>
    <row r="3672" spans="1:11" x14ac:dyDescent="0.2">
      <c r="A3672" s="6" t="str">
        <f>INDEX(UF_acronyms!$A$1:$C$28,MATCH(B3672,UF_acronyms!$C$1:$C$28,0),2)</f>
        <v>SP</v>
      </c>
      <c r="B3672" s="1" t="s">
        <v>7309</v>
      </c>
      <c r="C3672" s="1" t="s">
        <v>8098</v>
      </c>
      <c r="D3672" s="1" t="s">
        <v>8099</v>
      </c>
      <c r="E3672" s="11">
        <v>1865</v>
      </c>
      <c r="F3672" s="6" t="str">
        <f>CONCATENATE(tb_SVI[[#This Row],[Nome Município]],"/",tb_SVI[[#This Row],[UF]])</f>
        <v>União Paulista/SP</v>
      </c>
      <c r="G3672" s="1" t="s">
        <v>18</v>
      </c>
      <c r="H3672" s="1" t="s">
        <v>1392</v>
      </c>
      <c r="I3672" s="1" t="s">
        <v>3832</v>
      </c>
      <c r="J3672" s="1" t="s">
        <v>287</v>
      </c>
      <c r="K3672" s="1" t="s">
        <v>1572</v>
      </c>
    </row>
    <row r="3673" spans="1:11" x14ac:dyDescent="0.2">
      <c r="A3673" s="6" t="str">
        <f>INDEX(UF_acronyms!$A$1:$C$28,MATCH(B3673,UF_acronyms!$C$1:$C$28,0),2)</f>
        <v>SP</v>
      </c>
      <c r="B3673" s="1" t="s">
        <v>7309</v>
      </c>
      <c r="C3673" s="1" t="s">
        <v>8100</v>
      </c>
      <c r="D3673" s="1" t="s">
        <v>8101</v>
      </c>
      <c r="E3673" s="11">
        <v>1153</v>
      </c>
      <c r="F3673" s="6" t="str">
        <f>CONCATENATE(tb_SVI[[#This Row],[Nome Município]],"/",tb_SVI[[#This Row],[UF]])</f>
        <v>Uru/SP</v>
      </c>
      <c r="G3673" s="1" t="s">
        <v>18</v>
      </c>
      <c r="H3673" s="1" t="s">
        <v>1552</v>
      </c>
      <c r="I3673" s="1" t="s">
        <v>3165</v>
      </c>
      <c r="J3673" s="1" t="s">
        <v>1463</v>
      </c>
      <c r="K3673" s="1" t="s">
        <v>2098</v>
      </c>
    </row>
    <row r="3674" spans="1:11" x14ac:dyDescent="0.2">
      <c r="A3674" s="6" t="str">
        <f>INDEX(UF_acronyms!$A$1:$C$28,MATCH(B3674,UF_acronyms!$C$1:$C$28,0),2)</f>
        <v>SP</v>
      </c>
      <c r="B3674" s="1" t="s">
        <v>7309</v>
      </c>
      <c r="C3674" s="1" t="s">
        <v>8102</v>
      </c>
      <c r="D3674" s="1" t="s">
        <v>8103</v>
      </c>
      <c r="E3674" s="11">
        <v>13888</v>
      </c>
      <c r="F3674" s="6" t="str">
        <f>CONCATENATE(tb_SVI[[#This Row],[Nome Município]],"/",tb_SVI[[#This Row],[UF]])</f>
        <v>Urupês/SP</v>
      </c>
      <c r="G3674" s="1" t="s">
        <v>18</v>
      </c>
      <c r="H3674" s="1" t="s">
        <v>2101</v>
      </c>
      <c r="I3674" s="1" t="s">
        <v>197</v>
      </c>
      <c r="J3674" s="1" t="s">
        <v>1904</v>
      </c>
      <c r="K3674" s="1" t="s">
        <v>2412</v>
      </c>
    </row>
    <row r="3675" spans="1:11" x14ac:dyDescent="0.2">
      <c r="A3675" s="6" t="str">
        <f>INDEX(UF_acronyms!$A$1:$C$28,MATCH(B3675,UF_acronyms!$C$1:$C$28,0),2)</f>
        <v>SP</v>
      </c>
      <c r="B3675" s="1" t="s">
        <v>7309</v>
      </c>
      <c r="C3675" s="1" t="s">
        <v>8104</v>
      </c>
      <c r="D3675" s="1" t="s">
        <v>8105</v>
      </c>
      <c r="E3675" s="11">
        <v>9120</v>
      </c>
      <c r="F3675" s="6" t="str">
        <f>CONCATENATE(tb_SVI[[#This Row],[Nome Município]],"/",tb_SVI[[#This Row],[UF]])</f>
        <v>Urânia/SP</v>
      </c>
      <c r="G3675" s="1" t="s">
        <v>18</v>
      </c>
      <c r="H3675" s="1" t="s">
        <v>2360</v>
      </c>
      <c r="I3675" s="1" t="s">
        <v>5253</v>
      </c>
      <c r="J3675" s="1" t="s">
        <v>399</v>
      </c>
      <c r="K3675" s="1" t="s">
        <v>364</v>
      </c>
    </row>
    <row r="3676" spans="1:11" x14ac:dyDescent="0.2">
      <c r="A3676" s="6" t="str">
        <f>INDEX(UF_acronyms!$A$1:$C$28,MATCH(B3676,UF_acronyms!$C$1:$C$28,0),2)</f>
        <v>SP</v>
      </c>
      <c r="B3676" s="1" t="s">
        <v>7309</v>
      </c>
      <c r="C3676" s="1" t="s">
        <v>8106</v>
      </c>
      <c r="D3676" s="1" t="s">
        <v>8107</v>
      </c>
      <c r="E3676" s="11">
        <v>13532</v>
      </c>
      <c r="F3676" s="6" t="str">
        <f>CONCATENATE(tb_SVI[[#This Row],[Nome Município]],"/",tb_SVI[[#This Row],[UF]])</f>
        <v>Valentim Gentil/SP</v>
      </c>
      <c r="G3676" s="1" t="s">
        <v>18</v>
      </c>
      <c r="H3676" s="1" t="s">
        <v>1414</v>
      </c>
      <c r="I3676" s="1" t="s">
        <v>3832</v>
      </c>
      <c r="J3676" s="1" t="s">
        <v>1079</v>
      </c>
      <c r="K3676" s="1" t="s">
        <v>1587</v>
      </c>
    </row>
    <row r="3677" spans="1:11" x14ac:dyDescent="0.2">
      <c r="A3677" s="6" t="str">
        <f>INDEX(UF_acronyms!$A$1:$C$28,MATCH(B3677,UF_acronyms!$C$1:$C$28,0),2)</f>
        <v>SP</v>
      </c>
      <c r="B3677" s="1" t="s">
        <v>7309</v>
      </c>
      <c r="C3677" s="1" t="s">
        <v>8108</v>
      </c>
      <c r="D3677" s="1" t="s">
        <v>8109</v>
      </c>
      <c r="E3677" s="11">
        <v>26822</v>
      </c>
      <c r="F3677" s="6" t="str">
        <f>CONCATENATE(tb_SVI[[#This Row],[Nome Município]],"/",tb_SVI[[#This Row],[UF]])</f>
        <v>Valparaíso/SP</v>
      </c>
      <c r="G3677" s="1" t="s">
        <v>18</v>
      </c>
      <c r="H3677" s="1" t="s">
        <v>142</v>
      </c>
      <c r="I3677" s="1" t="s">
        <v>2671</v>
      </c>
      <c r="J3677" s="1" t="s">
        <v>2753</v>
      </c>
      <c r="K3677" s="1" t="s">
        <v>2441</v>
      </c>
    </row>
    <row r="3678" spans="1:11" x14ac:dyDescent="0.2">
      <c r="A3678" s="6" t="str">
        <f>INDEX(UF_acronyms!$A$1:$C$28,MATCH(B3678,UF_acronyms!$C$1:$C$28,0),2)</f>
        <v>SP</v>
      </c>
      <c r="B3678" s="1" t="s">
        <v>7309</v>
      </c>
      <c r="C3678" s="1" t="s">
        <v>8110</v>
      </c>
      <c r="D3678" s="1" t="s">
        <v>8111</v>
      </c>
      <c r="E3678" s="11">
        <v>10692</v>
      </c>
      <c r="F3678" s="6" t="str">
        <f>CONCATENATE(tb_SVI[[#This Row],[Nome Município]],"/",tb_SVI[[#This Row],[UF]])</f>
        <v>Vargem/SP</v>
      </c>
      <c r="G3678" s="1" t="s">
        <v>18</v>
      </c>
      <c r="H3678" s="1" t="s">
        <v>2117</v>
      </c>
      <c r="I3678" s="1" t="s">
        <v>5242</v>
      </c>
      <c r="J3678" s="1" t="s">
        <v>2083</v>
      </c>
      <c r="K3678" s="1" t="s">
        <v>1378</v>
      </c>
    </row>
    <row r="3679" spans="1:11" x14ac:dyDescent="0.2">
      <c r="A3679" s="6" t="str">
        <f>INDEX(UF_acronyms!$A$1:$C$28,MATCH(B3679,UF_acronyms!$C$1:$C$28,0),2)</f>
        <v>SP</v>
      </c>
      <c r="B3679" s="1" t="s">
        <v>7309</v>
      </c>
      <c r="C3679" s="1" t="s">
        <v>8112</v>
      </c>
      <c r="D3679" s="1" t="s">
        <v>8113</v>
      </c>
      <c r="E3679" s="11">
        <v>43110</v>
      </c>
      <c r="F3679" s="6" t="str">
        <f>CONCATENATE(tb_SVI[[#This Row],[Nome Município]],"/",tb_SVI[[#This Row],[UF]])</f>
        <v>Vargem Grande do Sul/SP</v>
      </c>
      <c r="G3679" s="1" t="s">
        <v>18</v>
      </c>
      <c r="H3679" s="1" t="s">
        <v>866</v>
      </c>
      <c r="I3679" s="1" t="s">
        <v>260</v>
      </c>
      <c r="J3679" s="1" t="s">
        <v>2753</v>
      </c>
      <c r="K3679" s="1" t="s">
        <v>2691</v>
      </c>
    </row>
    <row r="3680" spans="1:11" x14ac:dyDescent="0.2">
      <c r="A3680" s="6" t="str">
        <f>INDEX(UF_acronyms!$A$1:$C$28,MATCH(B3680,UF_acronyms!$C$1:$C$28,0),2)</f>
        <v>SP</v>
      </c>
      <c r="B3680" s="1" t="s">
        <v>7309</v>
      </c>
      <c r="C3680" s="1" t="s">
        <v>8114</v>
      </c>
      <c r="D3680" s="1" t="s">
        <v>2981</v>
      </c>
      <c r="E3680" s="11">
        <v>10823</v>
      </c>
      <c r="F3680" s="6" t="str">
        <f>CONCATENATE(tb_SVI[[#This Row],[Nome Município]],"/",tb_SVI[[#This Row],[UF]])</f>
        <v>Vera Cruz/SP</v>
      </c>
      <c r="G3680" s="1" t="s">
        <v>18</v>
      </c>
      <c r="H3680" s="1" t="s">
        <v>2098</v>
      </c>
      <c r="I3680" s="1" t="s">
        <v>3197</v>
      </c>
      <c r="J3680" s="1" t="s">
        <v>316</v>
      </c>
      <c r="K3680" s="1" t="s">
        <v>280</v>
      </c>
    </row>
    <row r="3681" spans="1:11" x14ac:dyDescent="0.2">
      <c r="A3681" s="6" t="str">
        <f>INDEX(UF_acronyms!$A$1:$C$28,MATCH(B3681,UF_acronyms!$C$1:$C$28,0),2)</f>
        <v>SP</v>
      </c>
      <c r="B3681" s="1" t="s">
        <v>7309</v>
      </c>
      <c r="C3681" s="1" t="s">
        <v>8115</v>
      </c>
      <c r="D3681" s="1" t="s">
        <v>8116</v>
      </c>
      <c r="E3681" s="11">
        <v>19017</v>
      </c>
      <c r="F3681" s="6" t="str">
        <f>CONCATENATE(tb_SVI[[#This Row],[Nome Município]],"/",tb_SVI[[#This Row],[UF]])</f>
        <v>Viradouro/SP</v>
      </c>
      <c r="G3681" s="1" t="s">
        <v>18</v>
      </c>
      <c r="H3681" s="1" t="s">
        <v>1363</v>
      </c>
      <c r="I3681" s="1" t="s">
        <v>1766</v>
      </c>
      <c r="J3681" s="1" t="s">
        <v>392</v>
      </c>
      <c r="K3681" s="1" t="s">
        <v>196</v>
      </c>
    </row>
    <row r="3682" spans="1:11" x14ac:dyDescent="0.2">
      <c r="A3682" s="6" t="str">
        <f>INDEX(UF_acronyms!$A$1:$C$28,MATCH(B3682,UF_acronyms!$C$1:$C$28,0),2)</f>
        <v>SP</v>
      </c>
      <c r="B3682" s="1" t="s">
        <v>7309</v>
      </c>
      <c r="C3682" s="1" t="s">
        <v>8117</v>
      </c>
      <c r="D3682" s="1" t="s">
        <v>8118</v>
      </c>
      <c r="E3682" s="11">
        <v>8989</v>
      </c>
      <c r="F3682" s="6" t="str">
        <f>CONCATENATE(tb_SVI[[#This Row],[Nome Município]],"/",tb_SVI[[#This Row],[UF]])</f>
        <v>Vista Alegre do Alto/SP</v>
      </c>
      <c r="G3682" s="1" t="s">
        <v>18</v>
      </c>
      <c r="H3682" s="1" t="s">
        <v>1572</v>
      </c>
      <c r="I3682" s="1" t="s">
        <v>2090</v>
      </c>
      <c r="J3682" s="1" t="s">
        <v>261</v>
      </c>
      <c r="K3682" s="1" t="s">
        <v>834</v>
      </c>
    </row>
    <row r="3683" spans="1:11" x14ac:dyDescent="0.2">
      <c r="A3683" s="6" t="str">
        <f>INDEX(UF_acronyms!$A$1:$C$28,MATCH(B3683,UF_acronyms!$C$1:$C$28,0),2)</f>
        <v>SP</v>
      </c>
      <c r="B3683" s="1" t="s">
        <v>7309</v>
      </c>
      <c r="C3683" s="1" t="s">
        <v>8119</v>
      </c>
      <c r="D3683" s="1" t="s">
        <v>8120</v>
      </c>
      <c r="E3683" s="11">
        <v>1846</v>
      </c>
      <c r="F3683" s="6" t="str">
        <f>CONCATENATE(tb_SVI[[#This Row],[Nome Município]],"/",tb_SVI[[#This Row],[UF]])</f>
        <v>Vitória Brasil/SP</v>
      </c>
      <c r="G3683" s="1" t="s">
        <v>18</v>
      </c>
      <c r="H3683" s="1" t="s">
        <v>1414</v>
      </c>
      <c r="I3683" s="1" t="s">
        <v>3833</v>
      </c>
      <c r="J3683" s="1" t="s">
        <v>1079</v>
      </c>
      <c r="K3683" s="1" t="s">
        <v>20</v>
      </c>
    </row>
    <row r="3684" spans="1:11" x14ac:dyDescent="0.2">
      <c r="A3684" s="6" t="str">
        <f>INDEX(UF_acronyms!$A$1:$C$28,MATCH(B3684,UF_acronyms!$C$1:$C$28,0),2)</f>
        <v>SP</v>
      </c>
      <c r="B3684" s="1" t="s">
        <v>7309</v>
      </c>
      <c r="C3684" s="1" t="s">
        <v>8121</v>
      </c>
      <c r="D3684" s="1" t="s">
        <v>8122</v>
      </c>
      <c r="E3684" s="11">
        <v>123599</v>
      </c>
      <c r="F3684" s="6" t="str">
        <f>CONCATENATE(tb_SVI[[#This Row],[Nome Município]],"/",tb_SVI[[#This Row],[UF]])</f>
        <v>Votorantim/SP</v>
      </c>
      <c r="G3684" s="1" t="s">
        <v>18</v>
      </c>
      <c r="H3684" s="1" t="s">
        <v>1491</v>
      </c>
      <c r="I3684" s="1" t="s">
        <v>1348</v>
      </c>
      <c r="J3684" s="1" t="s">
        <v>142</v>
      </c>
      <c r="K3684" s="1" t="s">
        <v>196</v>
      </c>
    </row>
    <row r="3685" spans="1:11" x14ac:dyDescent="0.2">
      <c r="A3685" s="6" t="str">
        <f>INDEX(UF_acronyms!$A$1:$C$28,MATCH(B3685,UF_acronyms!$C$1:$C$28,0),2)</f>
        <v>SP</v>
      </c>
      <c r="B3685" s="1" t="s">
        <v>7309</v>
      </c>
      <c r="C3685" s="1" t="s">
        <v>8123</v>
      </c>
      <c r="D3685" s="1" t="s">
        <v>8124</v>
      </c>
      <c r="E3685" s="11">
        <v>95338</v>
      </c>
      <c r="F3685" s="6" t="str">
        <f>CONCATENATE(tb_SVI[[#This Row],[Nome Município]],"/",tb_SVI[[#This Row],[UF]])</f>
        <v>Votuporanga/SP</v>
      </c>
      <c r="G3685" s="1" t="s">
        <v>18</v>
      </c>
      <c r="H3685" s="1" t="s">
        <v>1414</v>
      </c>
      <c r="I3685" s="1" t="s">
        <v>2174</v>
      </c>
      <c r="J3685" s="1" t="s">
        <v>1386</v>
      </c>
      <c r="K3685" s="1" t="s">
        <v>1587</v>
      </c>
    </row>
    <row r="3686" spans="1:11" x14ac:dyDescent="0.2">
      <c r="A3686" s="6" t="str">
        <f>INDEX(UF_acronyms!$A$1:$C$28,MATCH(B3686,UF_acronyms!$C$1:$C$28,0),2)</f>
        <v>SP</v>
      </c>
      <c r="B3686" s="1" t="s">
        <v>7309</v>
      </c>
      <c r="C3686" s="1" t="s">
        <v>8125</v>
      </c>
      <c r="D3686" s="1" t="s">
        <v>8126</v>
      </c>
      <c r="E3686" s="11">
        <v>123071</v>
      </c>
      <c r="F3686" s="6" t="str">
        <f>CONCATENATE(tb_SVI[[#This Row],[Nome Município]],"/",tb_SVI[[#This Row],[UF]])</f>
        <v>Várzea Paulista/SP</v>
      </c>
      <c r="G3686" s="1" t="s">
        <v>18</v>
      </c>
      <c r="H3686" s="1" t="s">
        <v>1348</v>
      </c>
      <c r="I3686" s="1" t="s">
        <v>126</v>
      </c>
      <c r="J3686" s="1" t="s">
        <v>268</v>
      </c>
      <c r="K3686" s="1" t="s">
        <v>177</v>
      </c>
    </row>
    <row r="3687" spans="1:11" x14ac:dyDescent="0.2">
      <c r="A3687" s="6" t="str">
        <f>INDEX(UF_acronyms!$A$1:$C$28,MATCH(B3687,UF_acronyms!$C$1:$C$28,0),2)</f>
        <v>SP</v>
      </c>
      <c r="B3687" s="1" t="s">
        <v>7309</v>
      </c>
      <c r="C3687" s="1" t="s">
        <v>8127</v>
      </c>
      <c r="D3687" s="1" t="s">
        <v>8128</v>
      </c>
      <c r="E3687" s="11">
        <v>2752</v>
      </c>
      <c r="F3687" s="6" t="str">
        <f>CONCATENATE(tb_SVI[[#This Row],[Nome Município]],"/",tb_SVI[[#This Row],[UF]])</f>
        <v>Zacarias/SP</v>
      </c>
      <c r="G3687" s="1" t="s">
        <v>18</v>
      </c>
      <c r="H3687" s="1" t="s">
        <v>188</v>
      </c>
      <c r="I3687" s="1" t="s">
        <v>5062</v>
      </c>
      <c r="J3687" s="1" t="s">
        <v>390</v>
      </c>
      <c r="K3687" s="1" t="s">
        <v>2018</v>
      </c>
    </row>
    <row r="3688" spans="1:11" x14ac:dyDescent="0.2">
      <c r="A3688" s="6" t="str">
        <f>INDEX(UF_acronyms!$A$1:$C$28,MATCH(B3688,UF_acronyms!$C$1:$C$28,0),2)</f>
        <v>SP</v>
      </c>
      <c r="B3688" s="1" t="s">
        <v>7309</v>
      </c>
      <c r="C3688" s="1" t="s">
        <v>8129</v>
      </c>
      <c r="D3688" s="1" t="s">
        <v>8130</v>
      </c>
      <c r="E3688" s="11">
        <v>8221</v>
      </c>
      <c r="F3688" s="6" t="str">
        <f>CONCATENATE(tb_SVI[[#This Row],[Nome Município]],"/",tb_SVI[[#This Row],[UF]])</f>
        <v>Águas da Prata/SP</v>
      </c>
      <c r="G3688" s="1" t="s">
        <v>18</v>
      </c>
      <c r="H3688" s="1" t="s">
        <v>188</v>
      </c>
      <c r="I3688" s="1" t="s">
        <v>2174</v>
      </c>
      <c r="J3688" s="1" t="s">
        <v>1577</v>
      </c>
      <c r="K3688" s="1" t="s">
        <v>450</v>
      </c>
    </row>
    <row r="3689" spans="1:11" x14ac:dyDescent="0.2">
      <c r="A3689" s="6" t="str">
        <f>INDEX(UF_acronyms!$A$1:$C$28,MATCH(B3689,UF_acronyms!$C$1:$C$28,0),2)</f>
        <v>SP</v>
      </c>
      <c r="B3689" s="1" t="s">
        <v>7309</v>
      </c>
      <c r="C3689" s="1" t="s">
        <v>8131</v>
      </c>
      <c r="D3689" s="1" t="s">
        <v>8132</v>
      </c>
      <c r="E3689" s="11">
        <v>18808</v>
      </c>
      <c r="F3689" s="6" t="str">
        <f>CONCATENATE(tb_SVI[[#This Row],[Nome Município]],"/",tb_SVI[[#This Row],[UF]])</f>
        <v>Águas de Lindóia/SP</v>
      </c>
      <c r="G3689" s="1" t="s">
        <v>18</v>
      </c>
      <c r="H3689" s="1" t="s">
        <v>1956</v>
      </c>
      <c r="I3689" s="1" t="s">
        <v>1477</v>
      </c>
      <c r="J3689" s="1" t="s">
        <v>294</v>
      </c>
      <c r="K3689" s="1" t="s">
        <v>450</v>
      </c>
    </row>
    <row r="3690" spans="1:11" x14ac:dyDescent="0.2">
      <c r="A3690" s="6" t="str">
        <f>INDEX(UF_acronyms!$A$1:$C$28,MATCH(B3690,UF_acronyms!$C$1:$C$28,0),2)</f>
        <v>SP</v>
      </c>
      <c r="B3690" s="1" t="s">
        <v>7309</v>
      </c>
      <c r="C3690" s="1" t="s">
        <v>8133</v>
      </c>
      <c r="D3690" s="1" t="s">
        <v>8134</v>
      </c>
      <c r="E3690" s="11">
        <v>6109</v>
      </c>
      <c r="F3690" s="6" t="str">
        <f>CONCATENATE(tb_SVI[[#This Row],[Nome Município]],"/",tb_SVI[[#This Row],[UF]])</f>
        <v>Águas de Santa Bárbara/SP</v>
      </c>
      <c r="G3690" s="1" t="s">
        <v>18</v>
      </c>
      <c r="H3690" s="1" t="s">
        <v>1540</v>
      </c>
      <c r="I3690" s="1" t="s">
        <v>1477</v>
      </c>
      <c r="J3690" s="1" t="s">
        <v>1456</v>
      </c>
      <c r="K3690" s="1" t="s">
        <v>2383</v>
      </c>
    </row>
    <row r="3691" spans="1:11" x14ac:dyDescent="0.2">
      <c r="A3691" s="6" t="str">
        <f>INDEX(UF_acronyms!$A$1:$C$28,MATCH(B3691,UF_acronyms!$C$1:$C$28,0),2)</f>
        <v>SP</v>
      </c>
      <c r="B3691" s="1" t="s">
        <v>7309</v>
      </c>
      <c r="C3691" s="1" t="s">
        <v>8135</v>
      </c>
      <c r="D3691" s="1" t="s">
        <v>8136</v>
      </c>
      <c r="E3691" s="11">
        <v>3521</v>
      </c>
      <c r="F3691" s="6" t="str">
        <f>CONCATENATE(tb_SVI[[#This Row],[Nome Município]],"/",tb_SVI[[#This Row],[UF]])</f>
        <v>Águas de São Pedro/SP</v>
      </c>
      <c r="G3691" s="1" t="s">
        <v>18</v>
      </c>
      <c r="H3691" s="1" t="s">
        <v>5688</v>
      </c>
      <c r="I3691" s="1" t="s">
        <v>3832</v>
      </c>
      <c r="J3691" s="1" t="s">
        <v>118</v>
      </c>
      <c r="K3691" s="1" t="s">
        <v>188</v>
      </c>
    </row>
    <row r="3692" spans="1:11" x14ac:dyDescent="0.2">
      <c r="A3692" s="6" t="str">
        <f>INDEX(UF_acronyms!$A$1:$C$28,MATCH(B3692,UF_acronyms!$C$1:$C$28,0),2)</f>
        <v>SP</v>
      </c>
      <c r="B3692" s="1" t="s">
        <v>7309</v>
      </c>
      <c r="C3692" s="1" t="s">
        <v>8137</v>
      </c>
      <c r="D3692" s="1" t="s">
        <v>8138</v>
      </c>
      <c r="E3692" s="11">
        <v>3647</v>
      </c>
      <c r="F3692" s="6" t="str">
        <f>CONCATENATE(tb_SVI[[#This Row],[Nome Município]],"/",tb_SVI[[#This Row],[UF]])</f>
        <v>Álvares Florence/SP</v>
      </c>
      <c r="G3692" s="1" t="s">
        <v>18</v>
      </c>
      <c r="H3692" s="1" t="s">
        <v>7110</v>
      </c>
      <c r="I3692" s="1" t="s">
        <v>2093</v>
      </c>
      <c r="J3692" s="1" t="s">
        <v>215</v>
      </c>
      <c r="K3692" s="1" t="s">
        <v>1765</v>
      </c>
    </row>
    <row r="3693" spans="1:11" x14ac:dyDescent="0.2">
      <c r="A3693" s="6" t="str">
        <f>INDEX(UF_acronyms!$A$1:$C$28,MATCH(B3693,UF_acronyms!$C$1:$C$28,0),2)</f>
        <v>SP</v>
      </c>
      <c r="B3693" s="1" t="s">
        <v>7309</v>
      </c>
      <c r="C3693" s="1" t="s">
        <v>8139</v>
      </c>
      <c r="D3693" s="1" t="s">
        <v>8140</v>
      </c>
      <c r="E3693" s="11">
        <v>24998</v>
      </c>
      <c r="F3693" s="6" t="str">
        <f>CONCATENATE(tb_SVI[[#This Row],[Nome Município]],"/",tb_SVI[[#This Row],[UF]])</f>
        <v>Álvares Machado/SP</v>
      </c>
      <c r="G3693" s="1" t="s">
        <v>18</v>
      </c>
      <c r="H3693" s="1" t="s">
        <v>2441</v>
      </c>
      <c r="I3693" s="1" t="s">
        <v>1452</v>
      </c>
      <c r="J3693" s="1" t="s">
        <v>199</v>
      </c>
      <c r="K3693" s="1" t="s">
        <v>134</v>
      </c>
    </row>
    <row r="3694" spans="1:11" x14ac:dyDescent="0.2">
      <c r="A3694" s="6" t="str">
        <f>INDEX(UF_acronyms!$A$1:$C$28,MATCH(B3694,UF_acronyms!$C$1:$C$28,0),2)</f>
        <v>SP</v>
      </c>
      <c r="B3694" s="1" t="s">
        <v>7309</v>
      </c>
      <c r="C3694" s="1" t="s">
        <v>8141</v>
      </c>
      <c r="D3694" s="1" t="s">
        <v>8142</v>
      </c>
      <c r="E3694" s="11">
        <v>5274</v>
      </c>
      <c r="F3694" s="6" t="str">
        <f>CONCATENATE(tb_SVI[[#This Row],[Nome Município]],"/",tb_SVI[[#This Row],[UF]])</f>
        <v>Álvaro de Carvalho/SP</v>
      </c>
      <c r="G3694" s="1" t="s">
        <v>18</v>
      </c>
      <c r="H3694" s="1" t="s">
        <v>1339</v>
      </c>
      <c r="I3694" s="1" t="s">
        <v>1463</v>
      </c>
      <c r="J3694" s="1" t="s">
        <v>301</v>
      </c>
      <c r="K3694" s="1" t="s">
        <v>1460</v>
      </c>
    </row>
    <row r="3695" spans="1:11" x14ac:dyDescent="0.2">
      <c r="A3695" s="6" t="str">
        <f>INDEX(UF_acronyms!$A$1:$C$28,MATCH(B3695,UF_acronyms!$C$1:$C$28,0),2)</f>
        <v>SP</v>
      </c>
      <c r="B3695" s="1" t="s">
        <v>7309</v>
      </c>
      <c r="C3695" s="1" t="s">
        <v>8143</v>
      </c>
      <c r="D3695" s="1" t="s">
        <v>8144</v>
      </c>
      <c r="E3695" s="11">
        <v>2471</v>
      </c>
      <c r="F3695" s="6" t="str">
        <f>CONCATENATE(tb_SVI[[#This Row],[Nome Município]],"/",tb_SVI[[#This Row],[UF]])</f>
        <v>Óleo/SP</v>
      </c>
      <c r="G3695" s="1" t="s">
        <v>18</v>
      </c>
      <c r="H3695" s="1" t="s">
        <v>450</v>
      </c>
      <c r="I3695" s="1" t="s">
        <v>2208</v>
      </c>
      <c r="J3695" s="1" t="s">
        <v>1463</v>
      </c>
      <c r="K3695" s="1" t="s">
        <v>40</v>
      </c>
    </row>
    <row r="3696" spans="1:11" x14ac:dyDescent="0.2">
      <c r="A3696" s="6" t="str">
        <f>INDEX(UF_acronyms!$A$1:$C$28,MATCH(B3696,UF_acronyms!$C$1:$C$28,0),2)</f>
        <v>SP</v>
      </c>
      <c r="B3696" s="1" t="s">
        <v>7309</v>
      </c>
      <c r="C3696" s="1" t="s">
        <v>8145</v>
      </c>
      <c r="D3696" s="1" t="s">
        <v>8146</v>
      </c>
      <c r="E3696" s="11">
        <v>64723</v>
      </c>
      <c r="F3696" s="6" t="str">
        <f>CONCATENATE(tb_SVI[[#This Row],[Nome Município]],"/",tb_SVI[[#This Row],[UF]])</f>
        <v>Bertioga/SP</v>
      </c>
      <c r="G3696" s="1" t="s">
        <v>18</v>
      </c>
      <c r="H3696" s="1" t="s">
        <v>1609</v>
      </c>
      <c r="I3696" s="1" t="s">
        <v>5445</v>
      </c>
      <c r="J3696" s="1" t="s">
        <v>203</v>
      </c>
      <c r="K3696" s="1" t="s">
        <v>2427</v>
      </c>
    </row>
    <row r="3697" spans="1:11" x14ac:dyDescent="0.2">
      <c r="A3697" s="6" t="str">
        <f>INDEX(UF_acronyms!$A$1:$C$28,MATCH(B3697,UF_acronyms!$C$1:$C$28,0),2)</f>
        <v>SP</v>
      </c>
      <c r="B3697" s="1" t="s">
        <v>7309</v>
      </c>
      <c r="C3697" s="1" t="s">
        <v>8147</v>
      </c>
      <c r="D3697" s="1" t="s">
        <v>8148</v>
      </c>
      <c r="E3697" s="11">
        <v>131626</v>
      </c>
      <c r="F3697" s="6" t="str">
        <f>CONCATENATE(tb_SVI[[#This Row],[Nome Município]],"/",tb_SVI[[#This Row],[UF]])</f>
        <v>Cubatão/SP</v>
      </c>
      <c r="G3697" s="1" t="s">
        <v>18</v>
      </c>
      <c r="H3697" s="1" t="s">
        <v>812</v>
      </c>
      <c r="I3697" s="1" t="s">
        <v>2577</v>
      </c>
      <c r="J3697" s="1" t="s">
        <v>1537</v>
      </c>
      <c r="K3697" s="1" t="s">
        <v>695</v>
      </c>
    </row>
    <row r="3698" spans="1:11" x14ac:dyDescent="0.2">
      <c r="A3698" s="6" t="str">
        <f>INDEX(UF_acronyms!$A$1:$C$28,MATCH(B3698,UF_acronyms!$C$1:$C$28,0),2)</f>
        <v>SP</v>
      </c>
      <c r="B3698" s="1" t="s">
        <v>7309</v>
      </c>
      <c r="C3698" s="1" t="s">
        <v>8149</v>
      </c>
      <c r="D3698" s="1" t="s">
        <v>8150</v>
      </c>
      <c r="E3698" s="11">
        <v>322750</v>
      </c>
      <c r="F3698" s="6" t="str">
        <f>CONCATENATE(tb_SVI[[#This Row],[Nome Município]],"/",tb_SVI[[#This Row],[UF]])</f>
        <v>Guarujá/SP</v>
      </c>
      <c r="G3698" s="1" t="s">
        <v>18</v>
      </c>
      <c r="H3698" s="1" t="s">
        <v>40</v>
      </c>
      <c r="I3698" s="1" t="s">
        <v>1079</v>
      </c>
      <c r="J3698" s="1" t="s">
        <v>32</v>
      </c>
      <c r="K3698" s="1" t="s">
        <v>48</v>
      </c>
    </row>
    <row r="3699" spans="1:11" x14ac:dyDescent="0.2">
      <c r="A3699" s="6" t="str">
        <f>INDEX(UF_acronyms!$A$1:$C$28,MATCH(B3699,UF_acronyms!$C$1:$C$28,0),2)</f>
        <v>SP</v>
      </c>
      <c r="B3699" s="1" t="s">
        <v>7309</v>
      </c>
      <c r="C3699" s="1" t="s">
        <v>8151</v>
      </c>
      <c r="D3699" s="1" t="s">
        <v>8152</v>
      </c>
      <c r="E3699" s="11">
        <v>103102</v>
      </c>
      <c r="F3699" s="6" t="str">
        <f>CONCATENATE(tb_SVI[[#This Row],[Nome Município]],"/",tb_SVI[[#This Row],[UF]])</f>
        <v>Itanhaém/SP</v>
      </c>
      <c r="G3699" s="1" t="s">
        <v>18</v>
      </c>
      <c r="H3699" s="1" t="s">
        <v>6758</v>
      </c>
      <c r="I3699" s="1" t="s">
        <v>1461</v>
      </c>
      <c r="J3699" s="1" t="s">
        <v>798</v>
      </c>
      <c r="K3699" s="1" t="s">
        <v>275</v>
      </c>
    </row>
    <row r="3700" spans="1:11" x14ac:dyDescent="0.2">
      <c r="A3700" s="6" t="str">
        <f>INDEX(UF_acronyms!$A$1:$C$28,MATCH(B3700,UF_acronyms!$C$1:$C$28,0),2)</f>
        <v>SP</v>
      </c>
      <c r="B3700" s="1" t="s">
        <v>7309</v>
      </c>
      <c r="C3700" s="1" t="s">
        <v>8153</v>
      </c>
      <c r="D3700" s="1" t="s">
        <v>8154</v>
      </c>
      <c r="E3700" s="11">
        <v>57648</v>
      </c>
      <c r="F3700" s="6" t="str">
        <f>CONCATENATE(tb_SVI[[#This Row],[Nome Município]],"/",tb_SVI[[#This Row],[UF]])</f>
        <v>Mongaguá/SP</v>
      </c>
      <c r="G3700" s="1" t="s">
        <v>18</v>
      </c>
      <c r="H3700" s="1" t="s">
        <v>268</v>
      </c>
      <c r="I3700" s="1" t="s">
        <v>201</v>
      </c>
      <c r="J3700" s="1" t="s">
        <v>512</v>
      </c>
      <c r="K3700" s="1" t="s">
        <v>413</v>
      </c>
    </row>
    <row r="3701" spans="1:11" x14ac:dyDescent="0.2">
      <c r="A3701" s="6" t="str">
        <f>INDEX(UF_acronyms!$A$1:$C$28,MATCH(B3701,UF_acronyms!$C$1:$C$28,0),2)</f>
        <v>SP</v>
      </c>
      <c r="B3701" s="1" t="s">
        <v>7309</v>
      </c>
      <c r="C3701" s="1" t="s">
        <v>8155</v>
      </c>
      <c r="D3701" s="1" t="s">
        <v>8156</v>
      </c>
      <c r="E3701" s="11">
        <v>69001</v>
      </c>
      <c r="F3701" s="6" t="str">
        <f>CONCATENATE(tb_SVI[[#This Row],[Nome Município]],"/",tb_SVI[[#This Row],[UF]])</f>
        <v>Peruíbe/SP</v>
      </c>
      <c r="G3701" s="1" t="s">
        <v>18</v>
      </c>
      <c r="H3701" s="1" t="s">
        <v>1904</v>
      </c>
      <c r="I3701" s="1" t="s">
        <v>3696</v>
      </c>
      <c r="J3701" s="1" t="s">
        <v>526</v>
      </c>
      <c r="K3701" s="1" t="s">
        <v>246</v>
      </c>
    </row>
    <row r="3702" spans="1:11" x14ac:dyDescent="0.2">
      <c r="A3702" s="6" t="str">
        <f>INDEX(UF_acronyms!$A$1:$C$28,MATCH(B3702,UF_acronyms!$C$1:$C$28,0),2)</f>
        <v>SP</v>
      </c>
      <c r="B3702" s="1" t="s">
        <v>7309</v>
      </c>
      <c r="C3702" s="1" t="s">
        <v>8157</v>
      </c>
      <c r="D3702" s="1" t="s">
        <v>8158</v>
      </c>
      <c r="E3702" s="11">
        <v>330845</v>
      </c>
      <c r="F3702" s="6" t="str">
        <f>CONCATENATE(tb_SVI[[#This Row],[Nome Município]],"/",tb_SVI[[#This Row],[UF]])</f>
        <v>Praia Grande/SP</v>
      </c>
      <c r="G3702" s="1" t="s">
        <v>18</v>
      </c>
      <c r="H3702" s="1" t="s">
        <v>189</v>
      </c>
      <c r="I3702" s="1" t="s">
        <v>1053</v>
      </c>
      <c r="J3702" s="1" t="s">
        <v>145</v>
      </c>
      <c r="K3702" s="1" t="s">
        <v>199</v>
      </c>
    </row>
    <row r="3703" spans="1:11" x14ac:dyDescent="0.2">
      <c r="A3703" s="6" t="str">
        <f>INDEX(UF_acronyms!$A$1:$C$28,MATCH(B3703,UF_acronyms!$C$1:$C$28,0),2)</f>
        <v>SP</v>
      </c>
      <c r="B3703" s="1" t="s">
        <v>7309</v>
      </c>
      <c r="C3703" s="1" t="s">
        <v>8159</v>
      </c>
      <c r="D3703" s="1" t="s">
        <v>8160</v>
      </c>
      <c r="E3703" s="11">
        <v>433656</v>
      </c>
      <c r="F3703" s="6" t="str">
        <f>CONCATENATE(tb_SVI[[#This Row],[Nome Município]],"/",tb_SVI[[#This Row],[UF]])</f>
        <v>Santos/SP</v>
      </c>
      <c r="G3703" s="1" t="s">
        <v>18</v>
      </c>
      <c r="H3703" s="1" t="s">
        <v>5318</v>
      </c>
      <c r="I3703" s="1" t="s">
        <v>1927</v>
      </c>
      <c r="J3703" s="1" t="s">
        <v>2412</v>
      </c>
      <c r="K3703" s="1" t="s">
        <v>1527</v>
      </c>
    </row>
    <row r="3704" spans="1:11" x14ac:dyDescent="0.2">
      <c r="A3704" s="6" t="str">
        <f>INDEX(UF_acronyms!$A$1:$C$28,MATCH(B3704,UF_acronyms!$C$1:$C$28,0),2)</f>
        <v>SP</v>
      </c>
      <c r="B3704" s="1" t="s">
        <v>7309</v>
      </c>
      <c r="C3704" s="1" t="s">
        <v>8161</v>
      </c>
      <c r="D3704" s="1" t="s">
        <v>3270</v>
      </c>
      <c r="E3704" s="11">
        <v>368355</v>
      </c>
      <c r="F3704" s="6" t="str">
        <f>CONCATENATE(tb_SVI[[#This Row],[Nome Município]],"/",tb_SVI[[#This Row],[UF]])</f>
        <v>São Vicente/SP</v>
      </c>
      <c r="G3704" s="1" t="s">
        <v>18</v>
      </c>
      <c r="H3704" s="1" t="s">
        <v>1024</v>
      </c>
      <c r="I3704" s="1" t="s">
        <v>1142</v>
      </c>
      <c r="J3704" s="1" t="s">
        <v>1469</v>
      </c>
      <c r="K3704" s="1" t="s">
        <v>1577</v>
      </c>
    </row>
    <row r="3705" spans="1:11" x14ac:dyDescent="0.2">
      <c r="A3705" s="6" t="str">
        <f>INDEX(UF_acronyms!$A$1:$C$28,MATCH(B3705,UF_acronyms!$C$1:$C$28,0),2)</f>
        <v>SP</v>
      </c>
      <c r="B3705" s="1" t="s">
        <v>7309</v>
      </c>
      <c r="C3705" s="1" t="s">
        <v>8162</v>
      </c>
      <c r="D3705" s="1" t="s">
        <v>8163</v>
      </c>
      <c r="E3705" s="11">
        <v>242018</v>
      </c>
      <c r="F3705" s="6" t="str">
        <f>CONCATENATE(tb_SVI[[#This Row],[Nome Município]],"/",tb_SVI[[#This Row],[UF]])</f>
        <v>Americana/SP</v>
      </c>
      <c r="G3705" s="1" t="s">
        <v>18</v>
      </c>
      <c r="H3705" s="1" t="s">
        <v>391</v>
      </c>
      <c r="I3705" s="1" t="s">
        <v>2415</v>
      </c>
      <c r="J3705" s="1" t="s">
        <v>2101</v>
      </c>
      <c r="K3705" s="1" t="s">
        <v>247</v>
      </c>
    </row>
    <row r="3706" spans="1:11" x14ac:dyDescent="0.2">
      <c r="A3706" s="6" t="str">
        <f>INDEX(UF_acronyms!$A$1:$C$28,MATCH(B3706,UF_acronyms!$C$1:$C$28,0),2)</f>
        <v>SP</v>
      </c>
      <c r="B3706" s="1" t="s">
        <v>7309</v>
      </c>
      <c r="C3706" s="1" t="s">
        <v>8164</v>
      </c>
      <c r="D3706" s="1" t="s">
        <v>8165</v>
      </c>
      <c r="E3706" s="11">
        <v>55340</v>
      </c>
      <c r="F3706" s="6" t="str">
        <f>CONCATENATE(tb_SVI[[#This Row],[Nome Município]],"/",tb_SVI[[#This Row],[UF]])</f>
        <v>Artur Nogueira/SP</v>
      </c>
      <c r="G3706" s="1" t="s">
        <v>18</v>
      </c>
      <c r="H3706" s="1" t="s">
        <v>5473</v>
      </c>
      <c r="I3706" s="1" t="s">
        <v>2262</v>
      </c>
      <c r="J3706" s="1" t="s">
        <v>1413</v>
      </c>
      <c r="K3706" s="1" t="s">
        <v>1289</v>
      </c>
    </row>
    <row r="3707" spans="1:11" x14ac:dyDescent="0.2">
      <c r="A3707" s="6" t="str">
        <f>INDEX(UF_acronyms!$A$1:$C$28,MATCH(B3707,UF_acronyms!$C$1:$C$28,0),2)</f>
        <v>SP</v>
      </c>
      <c r="B3707" s="1" t="s">
        <v>7309</v>
      </c>
      <c r="C3707" s="1" t="s">
        <v>8166</v>
      </c>
      <c r="D3707" s="1" t="s">
        <v>8167</v>
      </c>
      <c r="E3707" s="11">
        <v>1213792</v>
      </c>
      <c r="F3707" s="6" t="str">
        <f>CONCATENATE(tb_SVI[[#This Row],[Nome Município]],"/",tb_SVI[[#This Row],[UF]])</f>
        <v>Campinas/SP</v>
      </c>
      <c r="G3707" s="1" t="s">
        <v>18</v>
      </c>
      <c r="H3707" s="1" t="s">
        <v>706</v>
      </c>
      <c r="I3707" s="1" t="s">
        <v>363</v>
      </c>
      <c r="J3707" s="1" t="s">
        <v>2427</v>
      </c>
      <c r="K3707" s="1" t="s">
        <v>834</v>
      </c>
    </row>
    <row r="3708" spans="1:11" x14ac:dyDescent="0.2">
      <c r="A3708" s="6" t="str">
        <f>INDEX(UF_acronyms!$A$1:$C$28,MATCH(B3708,UF_acronyms!$C$1:$C$28,0),2)</f>
        <v>SP</v>
      </c>
      <c r="B3708" s="1" t="s">
        <v>7309</v>
      </c>
      <c r="C3708" s="1" t="s">
        <v>8168</v>
      </c>
      <c r="D3708" s="1" t="s">
        <v>8169</v>
      </c>
      <c r="E3708" s="11">
        <v>73474</v>
      </c>
      <c r="F3708" s="6" t="str">
        <f>CONCATENATE(tb_SVI[[#This Row],[Nome Município]],"/",tb_SVI[[#This Row],[UF]])</f>
        <v>Cosmópolis/SP</v>
      </c>
      <c r="G3708" s="1" t="s">
        <v>18</v>
      </c>
      <c r="H3708" s="1" t="s">
        <v>1587</v>
      </c>
      <c r="I3708" s="1" t="s">
        <v>1256</v>
      </c>
      <c r="J3708" s="1" t="s">
        <v>1079</v>
      </c>
      <c r="K3708" s="1" t="s">
        <v>1079</v>
      </c>
    </row>
    <row r="3709" spans="1:11" x14ac:dyDescent="0.2">
      <c r="A3709" s="6" t="str">
        <f>INDEX(UF_acronyms!$A$1:$C$28,MATCH(B3709,UF_acronyms!$C$1:$C$28,0),2)</f>
        <v>SP</v>
      </c>
      <c r="B3709" s="1" t="s">
        <v>7309</v>
      </c>
      <c r="C3709" s="1" t="s">
        <v>8170</v>
      </c>
      <c r="D3709" s="1" t="s">
        <v>8171</v>
      </c>
      <c r="E3709" s="11">
        <v>21249</v>
      </c>
      <c r="F3709" s="6" t="str">
        <f>CONCATENATE(tb_SVI[[#This Row],[Nome Município]],"/",tb_SVI[[#This Row],[UF]])</f>
        <v>Engenheiro Coelho/SP</v>
      </c>
      <c r="G3709" s="1" t="s">
        <v>18</v>
      </c>
      <c r="H3709" s="1" t="s">
        <v>795</v>
      </c>
      <c r="I3709" s="1" t="s">
        <v>92</v>
      </c>
      <c r="J3709" s="1" t="s">
        <v>282</v>
      </c>
      <c r="K3709" s="1" t="s">
        <v>201</v>
      </c>
    </row>
    <row r="3710" spans="1:11" x14ac:dyDescent="0.2">
      <c r="A3710" s="6" t="str">
        <f>INDEX(UF_acronyms!$A$1:$C$28,MATCH(B3710,UF_acronyms!$C$1:$C$28,0),2)</f>
        <v>SP</v>
      </c>
      <c r="B3710" s="1" t="s">
        <v>7309</v>
      </c>
      <c r="C3710" s="1" t="s">
        <v>8172</v>
      </c>
      <c r="D3710" s="1" t="s">
        <v>8173</v>
      </c>
      <c r="E3710" s="11">
        <v>15272</v>
      </c>
      <c r="F3710" s="6" t="str">
        <f>CONCATENATE(tb_SVI[[#This Row],[Nome Município]],"/",tb_SVI[[#This Row],[UF]])</f>
        <v>Holambra/SP</v>
      </c>
      <c r="G3710" s="1" t="s">
        <v>18</v>
      </c>
      <c r="H3710" s="1" t="s">
        <v>3319</v>
      </c>
      <c r="I3710" s="1" t="s">
        <v>3197</v>
      </c>
      <c r="J3710" s="1" t="s">
        <v>834</v>
      </c>
      <c r="K3710" s="1" t="s">
        <v>3210</v>
      </c>
    </row>
    <row r="3711" spans="1:11" x14ac:dyDescent="0.2">
      <c r="A3711" s="6" t="str">
        <f>INDEX(UF_acronyms!$A$1:$C$28,MATCH(B3711,UF_acronyms!$C$1:$C$28,0),2)</f>
        <v>SP</v>
      </c>
      <c r="B3711" s="1" t="s">
        <v>7309</v>
      </c>
      <c r="C3711" s="1" t="s">
        <v>8174</v>
      </c>
      <c r="D3711" s="1" t="s">
        <v>8175</v>
      </c>
      <c r="E3711" s="11">
        <v>234259</v>
      </c>
      <c r="F3711" s="6" t="str">
        <f>CONCATENATE(tb_SVI[[#This Row],[Nome Município]],"/",tb_SVI[[#This Row],[UF]])</f>
        <v>Hortolândia/SP</v>
      </c>
      <c r="G3711" s="1" t="s">
        <v>18</v>
      </c>
      <c r="H3711" s="1" t="s">
        <v>145</v>
      </c>
      <c r="I3711" s="1" t="s">
        <v>355</v>
      </c>
      <c r="J3711" s="1" t="s">
        <v>2262</v>
      </c>
      <c r="K3711" s="1" t="s">
        <v>1792</v>
      </c>
    </row>
    <row r="3712" spans="1:11" x14ac:dyDescent="0.2">
      <c r="A3712" s="6" t="str">
        <f>INDEX(UF_acronyms!$A$1:$C$28,MATCH(B3712,UF_acronyms!$C$1:$C$28,0),2)</f>
        <v>SP</v>
      </c>
      <c r="B3712" s="1" t="s">
        <v>7309</v>
      </c>
      <c r="C3712" s="1" t="s">
        <v>8176</v>
      </c>
      <c r="D3712" s="1" t="s">
        <v>8177</v>
      </c>
      <c r="E3712" s="11">
        <v>256223</v>
      </c>
      <c r="F3712" s="6" t="str">
        <f>CONCATENATE(tb_SVI[[#This Row],[Nome Município]],"/",tb_SVI[[#This Row],[UF]])</f>
        <v>Indaiatuba/SP</v>
      </c>
      <c r="G3712" s="1" t="s">
        <v>18</v>
      </c>
      <c r="H3712" s="1" t="s">
        <v>1321</v>
      </c>
      <c r="I3712" s="1" t="s">
        <v>1516</v>
      </c>
      <c r="J3712" s="1" t="s">
        <v>201</v>
      </c>
      <c r="K3712" s="1" t="s">
        <v>152</v>
      </c>
    </row>
    <row r="3713" spans="1:11" x14ac:dyDescent="0.2">
      <c r="A3713" s="6" t="str">
        <f>INDEX(UF_acronyms!$A$1:$C$28,MATCH(B3713,UF_acronyms!$C$1:$C$28,0),2)</f>
        <v>SP</v>
      </c>
      <c r="B3713" s="1" t="s">
        <v>7309</v>
      </c>
      <c r="C3713" s="1" t="s">
        <v>8178</v>
      </c>
      <c r="D3713" s="1" t="s">
        <v>8179</v>
      </c>
      <c r="E3713" s="11">
        <v>122581</v>
      </c>
      <c r="F3713" s="6" t="str">
        <f>CONCATENATE(tb_SVI[[#This Row],[Nome Município]],"/",tb_SVI[[#This Row],[UF]])</f>
        <v>Itatiba/SP</v>
      </c>
      <c r="G3713" s="1" t="s">
        <v>18</v>
      </c>
      <c r="H3713" s="1" t="s">
        <v>3598</v>
      </c>
      <c r="I3713" s="1" t="s">
        <v>1420</v>
      </c>
      <c r="J3713" s="1" t="s">
        <v>2427</v>
      </c>
      <c r="K3713" s="1" t="s">
        <v>2618</v>
      </c>
    </row>
    <row r="3714" spans="1:11" x14ac:dyDescent="0.2">
      <c r="A3714" s="6" t="str">
        <f>INDEX(UF_acronyms!$A$1:$C$28,MATCH(B3714,UF_acronyms!$C$1:$C$28,0),2)</f>
        <v>SP</v>
      </c>
      <c r="B3714" s="1" t="s">
        <v>7309</v>
      </c>
      <c r="C3714" s="1" t="s">
        <v>8180</v>
      </c>
      <c r="D3714" s="1" t="s">
        <v>8181</v>
      </c>
      <c r="E3714" s="11">
        <v>58722</v>
      </c>
      <c r="F3714" s="6" t="str">
        <f>CONCATENATE(tb_SVI[[#This Row],[Nome Município]],"/",tb_SVI[[#This Row],[UF]])</f>
        <v>Jaguariúna/SP</v>
      </c>
      <c r="G3714" s="1" t="s">
        <v>18</v>
      </c>
      <c r="H3714" s="1" t="s">
        <v>1572</v>
      </c>
      <c r="I3714" s="1" t="s">
        <v>1366</v>
      </c>
      <c r="J3714" s="1" t="s">
        <v>2441</v>
      </c>
      <c r="K3714" s="1" t="s">
        <v>93</v>
      </c>
    </row>
    <row r="3715" spans="1:11" x14ac:dyDescent="0.2">
      <c r="A3715" s="6" t="str">
        <f>INDEX(UF_acronyms!$A$1:$C$28,MATCH(B3715,UF_acronyms!$C$1:$C$28,0),2)</f>
        <v>SP</v>
      </c>
      <c r="B3715" s="1" t="s">
        <v>7309</v>
      </c>
      <c r="C3715" s="1" t="s">
        <v>8182</v>
      </c>
      <c r="D3715" s="1" t="s">
        <v>8183</v>
      </c>
      <c r="E3715" s="11">
        <v>60754</v>
      </c>
      <c r="F3715" s="6" t="str">
        <f>CONCATENATE(tb_SVI[[#This Row],[Nome Município]],"/",tb_SVI[[#This Row],[UF]])</f>
        <v>Monte Mor/SP</v>
      </c>
      <c r="G3715" s="1" t="s">
        <v>18</v>
      </c>
      <c r="H3715" s="1" t="s">
        <v>718</v>
      </c>
      <c r="I3715" s="1" t="s">
        <v>293</v>
      </c>
      <c r="J3715" s="1" t="s">
        <v>1413</v>
      </c>
      <c r="K3715" s="1" t="s">
        <v>1432</v>
      </c>
    </row>
    <row r="3716" spans="1:11" x14ac:dyDescent="0.2">
      <c r="A3716" s="6" t="str">
        <f>INDEX(UF_acronyms!$A$1:$C$28,MATCH(B3716,UF_acronyms!$C$1:$C$28,0),2)</f>
        <v>SP</v>
      </c>
      <c r="B3716" s="1" t="s">
        <v>7309</v>
      </c>
      <c r="C3716" s="1" t="s">
        <v>8184</v>
      </c>
      <c r="D3716" s="1" t="s">
        <v>8185</v>
      </c>
      <c r="E3716" s="11">
        <v>60956</v>
      </c>
      <c r="F3716" s="6" t="str">
        <f>CONCATENATE(tb_SVI[[#This Row],[Nome Município]],"/",tb_SVI[[#This Row],[UF]])</f>
        <v>Nova Odessa/SP</v>
      </c>
      <c r="G3716" s="1" t="s">
        <v>18</v>
      </c>
      <c r="H3716" s="1" t="s">
        <v>2360</v>
      </c>
      <c r="I3716" s="1" t="s">
        <v>1540</v>
      </c>
      <c r="J3716" s="1" t="s">
        <v>93</v>
      </c>
      <c r="K3716" s="1" t="s">
        <v>382</v>
      </c>
    </row>
    <row r="3717" spans="1:11" x14ac:dyDescent="0.2">
      <c r="A3717" s="6" t="str">
        <f>INDEX(UF_acronyms!$A$1:$C$28,MATCH(B3717,UF_acronyms!$C$1:$C$28,0),2)</f>
        <v>SP</v>
      </c>
      <c r="B3717" s="1" t="s">
        <v>7309</v>
      </c>
      <c r="C3717" s="1" t="s">
        <v>8186</v>
      </c>
      <c r="D3717" s="1" t="s">
        <v>8187</v>
      </c>
      <c r="E3717" s="11">
        <v>112003</v>
      </c>
      <c r="F3717" s="6" t="str">
        <f>CONCATENATE(tb_SVI[[#This Row],[Nome Município]],"/",tb_SVI[[#This Row],[UF]])</f>
        <v>Paulínia/SP</v>
      </c>
      <c r="G3717" s="1" t="s">
        <v>18</v>
      </c>
      <c r="H3717" s="1" t="s">
        <v>1481</v>
      </c>
      <c r="I3717" s="1" t="s">
        <v>2112</v>
      </c>
      <c r="J3717" s="1" t="s">
        <v>261</v>
      </c>
      <c r="K3717" s="1" t="s">
        <v>2090</v>
      </c>
    </row>
    <row r="3718" spans="1:11" x14ac:dyDescent="0.2">
      <c r="A3718" s="6" t="str">
        <f>INDEX(UF_acronyms!$A$1:$C$28,MATCH(B3718,UF_acronyms!$C$1:$C$28,0),2)</f>
        <v>SP</v>
      </c>
      <c r="B3718" s="1" t="s">
        <v>7309</v>
      </c>
      <c r="C3718" s="1" t="s">
        <v>8188</v>
      </c>
      <c r="D3718" s="1" t="s">
        <v>8189</v>
      </c>
      <c r="E3718" s="11">
        <v>48463</v>
      </c>
      <c r="F3718" s="6" t="str">
        <f>CONCATENATE(tb_SVI[[#This Row],[Nome Município]],"/",tb_SVI[[#This Row],[UF]])</f>
        <v>Pedreira/SP</v>
      </c>
      <c r="G3718" s="1" t="s">
        <v>18</v>
      </c>
      <c r="H3718" s="1" t="s">
        <v>2161</v>
      </c>
      <c r="I3718" s="1" t="s">
        <v>3833</v>
      </c>
      <c r="J3718" s="1" t="s">
        <v>1478</v>
      </c>
      <c r="K3718" s="1" t="s">
        <v>2337</v>
      </c>
    </row>
    <row r="3719" spans="1:11" x14ac:dyDescent="0.2">
      <c r="A3719" s="6" t="str">
        <f>INDEX(UF_acronyms!$A$1:$C$28,MATCH(B3719,UF_acronyms!$C$1:$C$28,0),2)</f>
        <v>SP</v>
      </c>
      <c r="B3719" s="1" t="s">
        <v>7309</v>
      </c>
      <c r="C3719" s="1" t="s">
        <v>8190</v>
      </c>
      <c r="D3719" s="1" t="s">
        <v>8191</v>
      </c>
      <c r="E3719" s="11">
        <v>194390</v>
      </c>
      <c r="F3719" s="6" t="str">
        <f>CONCATENATE(tb_SVI[[#This Row],[Nome Município]],"/",tb_SVI[[#This Row],[UF]])</f>
        <v>Santa Bárbara D'Oeste/SP</v>
      </c>
      <c r="G3719" s="1" t="s">
        <v>18</v>
      </c>
      <c r="H3719" s="1" t="s">
        <v>1527</v>
      </c>
      <c r="I3719" s="1" t="s">
        <v>1278</v>
      </c>
      <c r="J3719" s="1" t="s">
        <v>1481</v>
      </c>
      <c r="K3719" s="1" t="s">
        <v>2131</v>
      </c>
    </row>
    <row r="3720" spans="1:11" x14ac:dyDescent="0.2">
      <c r="A3720" s="6" t="str">
        <f>INDEX(UF_acronyms!$A$1:$C$28,MATCH(B3720,UF_acronyms!$C$1:$C$28,0),2)</f>
        <v>SP</v>
      </c>
      <c r="B3720" s="1" t="s">
        <v>7309</v>
      </c>
      <c r="C3720" s="1" t="s">
        <v>8192</v>
      </c>
      <c r="D3720" s="1" t="s">
        <v>8193</v>
      </c>
      <c r="E3720" s="11">
        <v>23529</v>
      </c>
      <c r="F3720" s="6" t="str">
        <f>CONCATENATE(tb_SVI[[#This Row],[Nome Município]],"/",tb_SVI[[#This Row],[UF]])</f>
        <v>Santo Antônio de Posse/SP</v>
      </c>
      <c r="G3720" s="1" t="s">
        <v>18</v>
      </c>
      <c r="H3720" s="1" t="s">
        <v>2246</v>
      </c>
      <c r="I3720" s="1" t="s">
        <v>2164</v>
      </c>
      <c r="J3720" s="1" t="s">
        <v>319</v>
      </c>
      <c r="K3720" s="1" t="s">
        <v>4220</v>
      </c>
    </row>
    <row r="3721" spans="1:11" x14ac:dyDescent="0.2">
      <c r="A3721" s="6" t="str">
        <f>INDEX(UF_acronyms!$A$1:$C$28,MATCH(B3721,UF_acronyms!$C$1:$C$28,0),2)</f>
        <v>SP</v>
      </c>
      <c r="B3721" s="1" t="s">
        <v>7309</v>
      </c>
      <c r="C3721" s="1" t="s">
        <v>8194</v>
      </c>
      <c r="D3721" s="1" t="s">
        <v>8195</v>
      </c>
      <c r="E3721" s="11">
        <v>286211</v>
      </c>
      <c r="F3721" s="6" t="str">
        <f>CONCATENATE(tb_SVI[[#This Row],[Nome Município]],"/",tb_SVI[[#This Row],[UF]])</f>
        <v>Sumaré/SP</v>
      </c>
      <c r="G3721" s="1" t="s">
        <v>18</v>
      </c>
      <c r="H3721" s="1" t="s">
        <v>1378</v>
      </c>
      <c r="I3721" s="1" t="s">
        <v>998</v>
      </c>
      <c r="J3721" s="1" t="s">
        <v>390</v>
      </c>
      <c r="K3721" s="1" t="s">
        <v>2112</v>
      </c>
    </row>
    <row r="3722" spans="1:11" x14ac:dyDescent="0.2">
      <c r="A3722" s="6" t="str">
        <f>INDEX(UF_acronyms!$A$1:$C$28,MATCH(B3722,UF_acronyms!$C$1:$C$28,0),2)</f>
        <v>SP</v>
      </c>
      <c r="B3722" s="1" t="s">
        <v>7309</v>
      </c>
      <c r="C3722" s="1" t="s">
        <v>8196</v>
      </c>
      <c r="D3722" s="1" t="s">
        <v>8197</v>
      </c>
      <c r="E3722" s="11">
        <v>131210</v>
      </c>
      <c r="F3722" s="6" t="str">
        <f>CONCATENATE(tb_SVI[[#This Row],[Nome Município]],"/",tb_SVI[[#This Row],[UF]])</f>
        <v>Valinhos/SP</v>
      </c>
      <c r="G3722" s="1" t="s">
        <v>18</v>
      </c>
      <c r="H3722" s="1" t="s">
        <v>2098</v>
      </c>
      <c r="I3722" s="1" t="s">
        <v>1587</v>
      </c>
      <c r="J3722" s="1" t="s">
        <v>93</v>
      </c>
      <c r="K3722" s="1" t="s">
        <v>1593</v>
      </c>
    </row>
    <row r="3723" spans="1:11" x14ac:dyDescent="0.2">
      <c r="A3723" s="6" t="str">
        <f>INDEX(UF_acronyms!$A$1:$C$28,MATCH(B3723,UF_acronyms!$C$1:$C$28,0),2)</f>
        <v>SP</v>
      </c>
      <c r="B3723" s="1" t="s">
        <v>7309</v>
      </c>
      <c r="C3723" s="1" t="s">
        <v>8198</v>
      </c>
      <c r="D3723" s="1" t="s">
        <v>8199</v>
      </c>
      <c r="E3723" s="11">
        <v>80111</v>
      </c>
      <c r="F3723" s="6" t="str">
        <f>CONCATENATE(tb_SVI[[#This Row],[Nome Município]],"/",tb_SVI[[#This Row],[UF]])</f>
        <v>Vinhedo/SP</v>
      </c>
      <c r="G3723" s="1" t="s">
        <v>18</v>
      </c>
      <c r="H3723" s="1" t="s">
        <v>2101</v>
      </c>
      <c r="I3723" s="1" t="s">
        <v>2208</v>
      </c>
      <c r="J3723" s="1" t="s">
        <v>201</v>
      </c>
      <c r="K3723" s="1" t="s">
        <v>2754</v>
      </c>
    </row>
    <row r="3724" spans="1:11" x14ac:dyDescent="0.2">
      <c r="A3724" s="6" t="str">
        <f>INDEX(UF_acronyms!$A$1:$C$28,MATCH(B3724,UF_acronyms!$C$1:$C$28,0),2)</f>
        <v>SP</v>
      </c>
      <c r="B3724" s="1" t="s">
        <v>7309</v>
      </c>
      <c r="C3724" s="1" t="s">
        <v>8200</v>
      </c>
      <c r="D3724" s="1" t="s">
        <v>8201</v>
      </c>
      <c r="E3724" s="11">
        <v>91157</v>
      </c>
      <c r="F3724" s="6" t="str">
        <f>CONCATENATE(tb_SVI[[#This Row],[Nome Município]],"/",tb_SVI[[#This Row],[UF]])</f>
        <v>Arujá/SP</v>
      </c>
      <c r="G3724" s="1" t="s">
        <v>18</v>
      </c>
      <c r="H3724" s="1" t="s">
        <v>459</v>
      </c>
      <c r="I3724" s="1" t="s">
        <v>867</v>
      </c>
      <c r="J3724" s="1" t="s">
        <v>2262</v>
      </c>
      <c r="K3724" s="1" t="s">
        <v>792</v>
      </c>
    </row>
    <row r="3725" spans="1:11" x14ac:dyDescent="0.2">
      <c r="A3725" s="6" t="str">
        <f>INDEX(UF_acronyms!$A$1:$C$28,MATCH(B3725,UF_acronyms!$C$1:$C$28,0),2)</f>
        <v>SP</v>
      </c>
      <c r="B3725" s="1" t="s">
        <v>7309</v>
      </c>
      <c r="C3725" s="1" t="s">
        <v>8202</v>
      </c>
      <c r="D3725" s="1" t="s">
        <v>8203</v>
      </c>
      <c r="E3725" s="11">
        <v>276982</v>
      </c>
      <c r="F3725" s="6" t="str">
        <f>CONCATENATE(tb_SVI[[#This Row],[Nome Município]],"/",tb_SVI[[#This Row],[UF]])</f>
        <v>Barueri/SP</v>
      </c>
      <c r="G3725" s="1" t="s">
        <v>18</v>
      </c>
      <c r="H3725" s="1" t="s">
        <v>161</v>
      </c>
      <c r="I3725" s="1" t="s">
        <v>64</v>
      </c>
      <c r="J3725" s="1" t="s">
        <v>142</v>
      </c>
      <c r="K3725" s="1" t="s">
        <v>220</v>
      </c>
    </row>
    <row r="3726" spans="1:11" x14ac:dyDescent="0.2">
      <c r="A3726" s="6" t="str">
        <f>INDEX(UF_acronyms!$A$1:$C$28,MATCH(B3726,UF_acronyms!$C$1:$C$28,0),2)</f>
        <v>SP</v>
      </c>
      <c r="B3726" s="1" t="s">
        <v>7309</v>
      </c>
      <c r="C3726" s="1" t="s">
        <v>8204</v>
      </c>
      <c r="D3726" s="1" t="s">
        <v>17616</v>
      </c>
      <c r="E3726" s="11">
        <v>32936</v>
      </c>
      <c r="F3726" s="6" t="str">
        <f>CONCATENATE(tb_SVI[[#This Row],[Nome Município]],"/",tb_SVI[[#This Row],[UF]])</f>
        <v>Biritiba Mirim/SP</v>
      </c>
      <c r="G3726" s="1" t="s">
        <v>18</v>
      </c>
      <c r="H3726" s="1" t="s">
        <v>1339</v>
      </c>
      <c r="I3726" s="1" t="s">
        <v>2412</v>
      </c>
      <c r="J3726" s="1" t="s">
        <v>282</v>
      </c>
      <c r="K3726" s="1" t="s">
        <v>2524</v>
      </c>
    </row>
    <row r="3727" spans="1:11" x14ac:dyDescent="0.2">
      <c r="A3727" s="6" t="str">
        <f>INDEX(UF_acronyms!$A$1:$C$28,MATCH(B3727,UF_acronyms!$C$1:$C$28,0),2)</f>
        <v>SP</v>
      </c>
      <c r="B3727" s="1" t="s">
        <v>7309</v>
      </c>
      <c r="C3727" s="1" t="s">
        <v>8205</v>
      </c>
      <c r="D3727" s="1" t="s">
        <v>8206</v>
      </c>
      <c r="E3727" s="11">
        <v>102775</v>
      </c>
      <c r="F3727" s="6" t="str">
        <f>CONCATENATE(tb_SVI[[#This Row],[Nome Município]],"/",tb_SVI[[#This Row],[UF]])</f>
        <v>Caieiras/SP</v>
      </c>
      <c r="G3727" s="1" t="s">
        <v>18</v>
      </c>
      <c r="H3727" s="1" t="s">
        <v>2083</v>
      </c>
      <c r="I3727" s="1" t="s">
        <v>363</v>
      </c>
      <c r="J3727" s="1" t="s">
        <v>1432</v>
      </c>
      <c r="K3727" s="1" t="s">
        <v>833</v>
      </c>
    </row>
    <row r="3728" spans="1:11" x14ac:dyDescent="0.2">
      <c r="A3728" s="6" t="str">
        <f>INDEX(UF_acronyms!$A$1:$C$28,MATCH(B3728,UF_acronyms!$C$1:$C$28,0),2)</f>
        <v>SP</v>
      </c>
      <c r="B3728" s="1" t="s">
        <v>7309</v>
      </c>
      <c r="C3728" s="1" t="s">
        <v>8207</v>
      </c>
      <c r="D3728" s="1" t="s">
        <v>8208</v>
      </c>
      <c r="E3728" s="11">
        <v>77934</v>
      </c>
      <c r="F3728" s="6" t="str">
        <f>CONCATENATE(tb_SVI[[#This Row],[Nome Município]],"/",tb_SVI[[#This Row],[UF]])</f>
        <v>Cajamar/SP</v>
      </c>
      <c r="G3728" s="1" t="s">
        <v>18</v>
      </c>
      <c r="H3728" s="1" t="s">
        <v>394</v>
      </c>
      <c r="I3728" s="1" t="s">
        <v>1389</v>
      </c>
      <c r="J3728" s="1" t="s">
        <v>145</v>
      </c>
      <c r="K3728" s="1" t="s">
        <v>360</v>
      </c>
    </row>
    <row r="3729" spans="1:11" x14ac:dyDescent="0.2">
      <c r="A3729" s="6" t="str">
        <f>INDEX(UF_acronyms!$A$1:$C$28,MATCH(B3729,UF_acronyms!$C$1:$C$28,0),2)</f>
        <v>SP</v>
      </c>
      <c r="B3729" s="1" t="s">
        <v>7309</v>
      </c>
      <c r="C3729" s="1" t="s">
        <v>8209</v>
      </c>
      <c r="D3729" s="1" t="s">
        <v>8210</v>
      </c>
      <c r="E3729" s="11">
        <v>403183</v>
      </c>
      <c r="F3729" s="6" t="str">
        <f>CONCATENATE(tb_SVI[[#This Row],[Nome Município]],"/",tb_SVI[[#This Row],[UF]])</f>
        <v>Carapicuíba/SP</v>
      </c>
      <c r="G3729" s="1" t="s">
        <v>18</v>
      </c>
      <c r="H3729" s="1" t="s">
        <v>1283</v>
      </c>
      <c r="I3729" s="1" t="s">
        <v>936</v>
      </c>
      <c r="J3729" s="1" t="s">
        <v>92</v>
      </c>
      <c r="K3729" s="1" t="s">
        <v>134</v>
      </c>
    </row>
    <row r="3730" spans="1:11" x14ac:dyDescent="0.2">
      <c r="A3730" s="6" t="str">
        <f>INDEX(UF_acronyms!$A$1:$C$28,MATCH(B3730,UF_acronyms!$C$1:$C$28,0),2)</f>
        <v>SP</v>
      </c>
      <c r="B3730" s="1" t="s">
        <v>7309</v>
      </c>
      <c r="C3730" s="1" t="s">
        <v>8211</v>
      </c>
      <c r="D3730" s="1" t="s">
        <v>8212</v>
      </c>
      <c r="E3730" s="11">
        <v>253608</v>
      </c>
      <c r="F3730" s="6" t="str">
        <f>CONCATENATE(tb_SVI[[#This Row],[Nome Município]],"/",tb_SVI[[#This Row],[UF]])</f>
        <v>Cotia/SP</v>
      </c>
      <c r="G3730" s="1" t="s">
        <v>18</v>
      </c>
      <c r="H3730" s="1" t="s">
        <v>413</v>
      </c>
      <c r="I3730" s="1" t="s">
        <v>355</v>
      </c>
      <c r="J3730" s="1" t="s">
        <v>1456</v>
      </c>
      <c r="K3730" s="1" t="s">
        <v>1511</v>
      </c>
    </row>
    <row r="3731" spans="1:11" x14ac:dyDescent="0.2">
      <c r="A3731" s="6" t="str">
        <f>INDEX(UF_acronyms!$A$1:$C$28,MATCH(B3731,UF_acronyms!$C$1:$C$28,0),2)</f>
        <v>SP</v>
      </c>
      <c r="B3731" s="1" t="s">
        <v>7309</v>
      </c>
      <c r="C3731" s="1" t="s">
        <v>8213</v>
      </c>
      <c r="D3731" s="1" t="s">
        <v>8214</v>
      </c>
      <c r="E3731" s="11">
        <v>426757</v>
      </c>
      <c r="F3731" s="6" t="str">
        <f>CONCATENATE(tb_SVI[[#This Row],[Nome Município]],"/",tb_SVI[[#This Row],[UF]])</f>
        <v>Diadema/SP</v>
      </c>
      <c r="G3731" s="1" t="s">
        <v>18</v>
      </c>
      <c r="H3731" s="1" t="s">
        <v>54</v>
      </c>
      <c r="I3731" s="1" t="s">
        <v>999</v>
      </c>
      <c r="J3731" s="1" t="s">
        <v>1521</v>
      </c>
      <c r="K3731" s="1" t="s">
        <v>316</v>
      </c>
    </row>
    <row r="3732" spans="1:11" x14ac:dyDescent="0.2">
      <c r="A3732" s="6" t="str">
        <f>INDEX(UF_acronyms!$A$1:$C$28,MATCH(B3732,UF_acronyms!$C$1:$C$28,0),2)</f>
        <v>SP</v>
      </c>
      <c r="B3732" s="1" t="s">
        <v>7309</v>
      </c>
      <c r="C3732" s="1" t="s">
        <v>8215</v>
      </c>
      <c r="D3732" s="12" t="s">
        <v>17617</v>
      </c>
      <c r="E3732" s="11">
        <v>276535</v>
      </c>
      <c r="F3732" s="6" t="str">
        <f>CONCATENATE(tb_SVI[[#This Row],[Nome Município]],"/",tb_SVI[[#This Row],[UF]])</f>
        <v>Embu das Artes/SP</v>
      </c>
      <c r="G3732" s="1" t="s">
        <v>18</v>
      </c>
      <c r="H3732" s="1" t="s">
        <v>1537</v>
      </c>
      <c r="I3732" s="1" t="s">
        <v>936</v>
      </c>
      <c r="J3732" s="1" t="s">
        <v>1004</v>
      </c>
      <c r="K3732" s="1" t="s">
        <v>1239</v>
      </c>
    </row>
    <row r="3733" spans="1:11" x14ac:dyDescent="0.2">
      <c r="A3733" s="6" t="str">
        <f>INDEX(UF_acronyms!$A$1:$C$28,MATCH(B3733,UF_acronyms!$C$1:$C$28,0),2)</f>
        <v>SP</v>
      </c>
      <c r="B3733" s="1" t="s">
        <v>7309</v>
      </c>
      <c r="C3733" s="1" t="s">
        <v>8216</v>
      </c>
      <c r="D3733" s="1" t="s">
        <v>8217</v>
      </c>
      <c r="E3733" s="11">
        <v>69901</v>
      </c>
      <c r="F3733" s="6" t="str">
        <f>CONCATENATE(tb_SVI[[#This Row],[Nome Município]],"/",tb_SVI[[#This Row],[UF]])</f>
        <v>Embu-Guaçu/SP</v>
      </c>
      <c r="G3733" s="1" t="s">
        <v>18</v>
      </c>
      <c r="H3733" s="1" t="s">
        <v>19</v>
      </c>
      <c r="I3733" s="1" t="s">
        <v>378</v>
      </c>
      <c r="J3733" s="1" t="s">
        <v>2825</v>
      </c>
      <c r="K3733" s="1" t="s">
        <v>1491</v>
      </c>
    </row>
    <row r="3734" spans="1:11" x14ac:dyDescent="0.2">
      <c r="A3734" s="6" t="str">
        <f>INDEX(UF_acronyms!$A$1:$C$28,MATCH(B3734,UF_acronyms!$C$1:$C$28,0),2)</f>
        <v>SP</v>
      </c>
      <c r="B3734" s="1" t="s">
        <v>7309</v>
      </c>
      <c r="C3734" s="1" t="s">
        <v>8218</v>
      </c>
      <c r="D3734" s="1" t="s">
        <v>8219</v>
      </c>
      <c r="E3734" s="11">
        <v>6129</v>
      </c>
      <c r="F3734" s="6" t="str">
        <f>CONCATENATE(tb_SVI[[#This Row],[Nome Município]],"/",tb_SVI[[#This Row],[UF]])</f>
        <v>Alambari/SP</v>
      </c>
      <c r="G3734" s="1" t="s">
        <v>18</v>
      </c>
      <c r="H3734" s="1" t="s">
        <v>2117</v>
      </c>
      <c r="I3734" s="1" t="s">
        <v>3014</v>
      </c>
      <c r="J3734" s="1" t="s">
        <v>458</v>
      </c>
      <c r="K3734" s="1" t="s">
        <v>792</v>
      </c>
    </row>
    <row r="3735" spans="1:11" x14ac:dyDescent="0.2">
      <c r="A3735" s="6" t="str">
        <f>INDEX(UF_acronyms!$A$1:$C$28,MATCH(B3735,UF_acronyms!$C$1:$C$28,0),2)</f>
        <v>SP</v>
      </c>
      <c r="B3735" s="1" t="s">
        <v>7309</v>
      </c>
      <c r="C3735" s="1" t="s">
        <v>8220</v>
      </c>
      <c r="D3735" s="1" t="s">
        <v>8221</v>
      </c>
      <c r="E3735" s="11">
        <v>35111</v>
      </c>
      <c r="F3735" s="6" t="str">
        <f>CONCATENATE(tb_SVI[[#This Row],[Nome Município]],"/",tb_SVI[[#This Row],[UF]])</f>
        <v>Adamantina/SP</v>
      </c>
      <c r="G3735" s="1" t="s">
        <v>18</v>
      </c>
      <c r="H3735" s="1" t="s">
        <v>1527</v>
      </c>
      <c r="I3735" s="1" t="s">
        <v>2082</v>
      </c>
      <c r="J3735" s="1" t="s">
        <v>1572</v>
      </c>
      <c r="K3735" s="1" t="s">
        <v>1499</v>
      </c>
    </row>
    <row r="3736" spans="1:11" x14ac:dyDescent="0.2">
      <c r="A3736" s="6" t="str">
        <f>INDEX(UF_acronyms!$A$1:$C$28,MATCH(B3736,UF_acronyms!$C$1:$C$28,0),2)</f>
        <v>SP</v>
      </c>
      <c r="B3736" s="1" t="s">
        <v>7309</v>
      </c>
      <c r="C3736" s="1" t="s">
        <v>8222</v>
      </c>
      <c r="D3736" s="1" t="s">
        <v>8223</v>
      </c>
      <c r="E3736" s="11">
        <v>3554</v>
      </c>
      <c r="F3736" s="6" t="str">
        <f>CONCATENATE(tb_SVI[[#This Row],[Nome Município]],"/",tb_SVI[[#This Row],[UF]])</f>
        <v>Adolfo/SP</v>
      </c>
      <c r="G3736" s="1" t="s">
        <v>18</v>
      </c>
      <c r="H3736" s="1" t="s">
        <v>2804</v>
      </c>
      <c r="I3736" s="1" t="s">
        <v>1284</v>
      </c>
      <c r="J3736" s="1" t="s">
        <v>1765</v>
      </c>
      <c r="K3736" s="1" t="s">
        <v>220</v>
      </c>
    </row>
    <row r="3737" spans="1:11" x14ac:dyDescent="0.2">
      <c r="A3737" s="6" t="str">
        <f>INDEX(UF_acronyms!$A$1:$C$28,MATCH(B3737,UF_acronyms!$C$1:$C$28,0),2)</f>
        <v>SP</v>
      </c>
      <c r="B3737" s="1" t="s">
        <v>7309</v>
      </c>
      <c r="C3737" s="1" t="s">
        <v>8224</v>
      </c>
      <c r="D3737" s="1" t="s">
        <v>8225</v>
      </c>
      <c r="E3737" s="11">
        <v>36648</v>
      </c>
      <c r="F3737" s="6" t="str">
        <f>CONCATENATE(tb_SVI[[#This Row],[Nome Município]],"/",tb_SVI[[#This Row],[UF]])</f>
        <v>Aguaí/SP</v>
      </c>
      <c r="G3737" s="1" t="s">
        <v>18</v>
      </c>
      <c r="H3737" s="1" t="s">
        <v>1267</v>
      </c>
      <c r="I3737" s="1" t="s">
        <v>1474</v>
      </c>
      <c r="J3737" s="1" t="s">
        <v>1397</v>
      </c>
      <c r="K3737" s="1" t="s">
        <v>2262</v>
      </c>
    </row>
    <row r="3738" spans="1:11" x14ac:dyDescent="0.2">
      <c r="A3738" s="6" t="str">
        <f>INDEX(UF_acronyms!$A$1:$C$28,MATCH(B3738,UF_acronyms!$C$1:$C$28,0),2)</f>
        <v>SP</v>
      </c>
      <c r="B3738" s="1" t="s">
        <v>7309</v>
      </c>
      <c r="C3738" s="1" t="s">
        <v>8226</v>
      </c>
      <c r="D3738" s="1" t="s">
        <v>8227</v>
      </c>
      <c r="E3738" s="11">
        <v>37401</v>
      </c>
      <c r="F3738" s="6" t="str">
        <f>CONCATENATE(tb_SVI[[#This Row],[Nome Município]],"/",tb_SVI[[#This Row],[UF]])</f>
        <v>Agudos/SP</v>
      </c>
      <c r="G3738" s="1" t="s">
        <v>18</v>
      </c>
      <c r="H3738" s="1" t="s">
        <v>394</v>
      </c>
      <c r="I3738" s="1" t="s">
        <v>1765</v>
      </c>
      <c r="J3738" s="1" t="s">
        <v>215</v>
      </c>
      <c r="K3738" s="1" t="s">
        <v>394</v>
      </c>
    </row>
    <row r="3739" spans="1:11" x14ac:dyDescent="0.2">
      <c r="A3739" s="6" t="str">
        <f>INDEX(UF_acronyms!$A$1:$C$28,MATCH(B3739,UF_acronyms!$C$1:$C$28,0),2)</f>
        <v>SP</v>
      </c>
      <c r="B3739" s="1" t="s">
        <v>7309</v>
      </c>
      <c r="C3739" s="1" t="s">
        <v>8228</v>
      </c>
      <c r="D3739" s="1" t="s">
        <v>8229</v>
      </c>
      <c r="E3739" s="11">
        <v>4184</v>
      </c>
      <c r="F3739" s="6" t="str">
        <f>CONCATENATE(tb_SVI[[#This Row],[Nome Município]],"/",tb_SVI[[#This Row],[UF]])</f>
        <v>Alfredo Marcondes/SP</v>
      </c>
      <c r="G3739" s="1" t="s">
        <v>18</v>
      </c>
      <c r="H3739" s="1" t="s">
        <v>833</v>
      </c>
      <c r="I3739" s="1" t="s">
        <v>3617</v>
      </c>
      <c r="J3739" s="1" t="s">
        <v>450</v>
      </c>
      <c r="K3739" s="1" t="s">
        <v>703</v>
      </c>
    </row>
    <row r="3740" spans="1:11" x14ac:dyDescent="0.2">
      <c r="A3740" s="6" t="str">
        <f>INDEX(UF_acronyms!$A$1:$C$28,MATCH(B3740,UF_acronyms!$C$1:$C$28,0),2)</f>
        <v>SP</v>
      </c>
      <c r="B3740" s="1" t="s">
        <v>7309</v>
      </c>
      <c r="C3740" s="1" t="s">
        <v>8230</v>
      </c>
      <c r="D3740" s="1" t="s">
        <v>8231</v>
      </c>
      <c r="E3740" s="11">
        <v>4186</v>
      </c>
      <c r="F3740" s="6" t="str">
        <f>CONCATENATE(tb_SVI[[#This Row],[Nome Município]],"/",tb_SVI[[#This Row],[UF]])</f>
        <v>Altair/SP</v>
      </c>
      <c r="G3740" s="1" t="s">
        <v>18</v>
      </c>
      <c r="H3740" s="1" t="s">
        <v>399</v>
      </c>
      <c r="I3740" s="1" t="s">
        <v>1473</v>
      </c>
      <c r="J3740" s="1" t="s">
        <v>1142</v>
      </c>
      <c r="K3740" s="1" t="s">
        <v>3598</v>
      </c>
    </row>
    <row r="3741" spans="1:11" x14ac:dyDescent="0.2">
      <c r="A3741" s="6" t="str">
        <f>INDEX(UF_acronyms!$A$1:$C$28,MATCH(B3741,UF_acronyms!$C$1:$C$28,0),2)</f>
        <v>SP</v>
      </c>
      <c r="B3741" s="1" t="s">
        <v>7309</v>
      </c>
      <c r="C3741" s="1" t="s">
        <v>8232</v>
      </c>
      <c r="D3741" s="1" t="s">
        <v>8233</v>
      </c>
      <c r="E3741" s="11">
        <v>16203</v>
      </c>
      <c r="F3741" s="6" t="str">
        <f>CONCATENATE(tb_SVI[[#This Row],[Nome Município]],"/",tb_SVI[[#This Row],[UF]])</f>
        <v>Altinópolis/SP</v>
      </c>
      <c r="G3741" s="1" t="s">
        <v>18</v>
      </c>
      <c r="H3741" s="1" t="s">
        <v>29</v>
      </c>
      <c r="I3741" s="1" t="s">
        <v>217</v>
      </c>
      <c r="J3741" s="1" t="s">
        <v>1469</v>
      </c>
      <c r="K3741" s="1" t="s">
        <v>2246</v>
      </c>
    </row>
    <row r="3742" spans="1:11" x14ac:dyDescent="0.2">
      <c r="A3742" s="6" t="str">
        <f>INDEX(UF_acronyms!$A$1:$C$28,MATCH(B3742,UF_acronyms!$C$1:$C$28,0),2)</f>
        <v>SP</v>
      </c>
      <c r="B3742" s="1" t="s">
        <v>7309</v>
      </c>
      <c r="C3742" s="1" t="s">
        <v>8234</v>
      </c>
      <c r="D3742" s="1" t="s">
        <v>787</v>
      </c>
      <c r="E3742" s="11">
        <v>4088</v>
      </c>
      <c r="F3742" s="6" t="str">
        <f>CONCATENATE(tb_SVI[[#This Row],[Nome Município]],"/",tb_SVI[[#This Row],[UF]])</f>
        <v>Alto Alegre/SP</v>
      </c>
      <c r="G3742" s="1" t="s">
        <v>18</v>
      </c>
      <c r="H3742" s="1" t="s">
        <v>187</v>
      </c>
      <c r="I3742" s="1" t="s">
        <v>978</v>
      </c>
      <c r="J3742" s="1" t="s">
        <v>94</v>
      </c>
      <c r="K3742" s="1" t="s">
        <v>316</v>
      </c>
    </row>
    <row r="3743" spans="1:11" x14ac:dyDescent="0.2">
      <c r="A3743" s="6" t="str">
        <f>INDEX(UF_acronyms!$A$1:$C$28,MATCH(B3743,UF_acronyms!$C$1:$C$28,0),2)</f>
        <v>SP</v>
      </c>
      <c r="B3743" s="1" t="s">
        <v>7309</v>
      </c>
      <c r="C3743" s="1" t="s">
        <v>8235</v>
      </c>
      <c r="D3743" s="1" t="s">
        <v>8236</v>
      </c>
      <c r="E3743" s="11">
        <v>18767</v>
      </c>
      <c r="F3743" s="6" t="str">
        <f>CONCATENATE(tb_SVI[[#This Row],[Nome Município]],"/",tb_SVI[[#This Row],[UF]])</f>
        <v>Alumínio/SP</v>
      </c>
      <c r="G3743" s="1" t="s">
        <v>18</v>
      </c>
      <c r="H3743" s="1" t="s">
        <v>1765</v>
      </c>
      <c r="I3743" s="1" t="s">
        <v>695</v>
      </c>
      <c r="J3743" s="1" t="s">
        <v>2112</v>
      </c>
      <c r="K3743" s="1" t="s">
        <v>2025</v>
      </c>
    </row>
    <row r="3744" spans="1:11" x14ac:dyDescent="0.2">
      <c r="A3744" s="6" t="str">
        <f>INDEX(UF_acronyms!$A$1:$C$28,MATCH(B3744,UF_acronyms!$C$1:$C$28,0),2)</f>
        <v>SP</v>
      </c>
      <c r="B3744" s="1" t="s">
        <v>7309</v>
      </c>
      <c r="C3744" s="1" t="s">
        <v>8237</v>
      </c>
      <c r="D3744" s="1" t="s">
        <v>8238</v>
      </c>
      <c r="E3744" s="11">
        <v>3237</v>
      </c>
      <c r="F3744" s="6" t="str">
        <f>CONCATENATE(tb_SVI[[#This Row],[Nome Município]],"/",tb_SVI[[#This Row],[UF]])</f>
        <v>Alvinlândia/SP</v>
      </c>
      <c r="G3744" s="1" t="s">
        <v>18</v>
      </c>
      <c r="H3744" s="1" t="s">
        <v>5318</v>
      </c>
      <c r="I3744" s="1" t="s">
        <v>5699</v>
      </c>
      <c r="J3744" s="1" t="s">
        <v>1378</v>
      </c>
      <c r="K3744" s="1" t="s">
        <v>1478</v>
      </c>
    </row>
    <row r="3745" spans="1:11" x14ac:dyDescent="0.2">
      <c r="A3745" s="6" t="str">
        <f>INDEX(UF_acronyms!$A$1:$C$28,MATCH(B3745,UF_acronyms!$C$1:$C$28,0),2)</f>
        <v>SP</v>
      </c>
      <c r="B3745" s="1" t="s">
        <v>7309</v>
      </c>
      <c r="C3745" s="1" t="s">
        <v>8239</v>
      </c>
      <c r="D3745" s="1" t="s">
        <v>3453</v>
      </c>
      <c r="E3745" s="11">
        <v>72677</v>
      </c>
      <c r="F3745" s="6" t="str">
        <f>CONCATENATE(tb_SVI[[#This Row],[Nome Município]],"/",tb_SVI[[#This Row],[UF]])</f>
        <v>Amparo/SP</v>
      </c>
      <c r="G3745" s="1" t="s">
        <v>18</v>
      </c>
      <c r="H3745" s="1" t="s">
        <v>2195</v>
      </c>
      <c r="I3745" s="1" t="s">
        <v>5699</v>
      </c>
      <c r="J3745" s="1" t="s">
        <v>450</v>
      </c>
      <c r="K3745" s="1" t="s">
        <v>1396</v>
      </c>
    </row>
    <row r="3746" spans="1:11" x14ac:dyDescent="0.2">
      <c r="A3746" s="6" t="str">
        <f>INDEX(UF_acronyms!$A$1:$C$28,MATCH(B3746,UF_acronyms!$C$1:$C$28,0),2)</f>
        <v>SP</v>
      </c>
      <c r="B3746" s="1" t="s">
        <v>7309</v>
      </c>
      <c r="C3746" s="1" t="s">
        <v>8240</v>
      </c>
      <c r="D3746" s="1" t="s">
        <v>8241</v>
      </c>
      <c r="E3746" s="11">
        <v>41032</v>
      </c>
      <c r="F3746" s="6" t="str">
        <f>CONCATENATE(tb_SVI[[#This Row],[Nome Município]],"/",tb_SVI[[#This Row],[UF]])</f>
        <v>Américo Brasiliense/SP</v>
      </c>
      <c r="G3746" s="1" t="s">
        <v>18</v>
      </c>
      <c r="H3746" s="1" t="s">
        <v>1491</v>
      </c>
      <c r="I3746" s="1" t="s">
        <v>199</v>
      </c>
      <c r="J3746" s="1" t="s">
        <v>109</v>
      </c>
      <c r="K3746" s="1" t="s">
        <v>134</v>
      </c>
    </row>
    <row r="3747" spans="1:11" x14ac:dyDescent="0.2">
      <c r="A3747" s="6" t="str">
        <f>INDEX(UF_acronyms!$A$1:$C$28,MATCH(B3747,UF_acronyms!$C$1:$C$28,0),2)</f>
        <v>SP</v>
      </c>
      <c r="B3747" s="1" t="s">
        <v>7309</v>
      </c>
      <c r="C3747" s="1" t="s">
        <v>8242</v>
      </c>
      <c r="D3747" s="1" t="s">
        <v>8243</v>
      </c>
      <c r="E3747" s="11">
        <v>5981</v>
      </c>
      <c r="F3747" s="6" t="str">
        <f>CONCATENATE(tb_SVI[[#This Row],[Nome Município]],"/",tb_SVI[[#This Row],[UF]])</f>
        <v>Américo de Campos/SP</v>
      </c>
      <c r="G3747" s="1" t="s">
        <v>18</v>
      </c>
      <c r="H3747" s="1" t="s">
        <v>1079</v>
      </c>
      <c r="I3747" s="1" t="s">
        <v>833</v>
      </c>
      <c r="J3747" s="1" t="s">
        <v>1456</v>
      </c>
      <c r="K3747" s="1" t="s">
        <v>998</v>
      </c>
    </row>
    <row r="3748" spans="1:11" x14ac:dyDescent="0.2">
      <c r="A3748" s="6" t="str">
        <f>INDEX(UF_acronyms!$A$1:$C$28,MATCH(B3748,UF_acronyms!$C$1:$C$28,0),2)</f>
        <v>SP</v>
      </c>
      <c r="B3748" s="1" t="s">
        <v>7309</v>
      </c>
      <c r="C3748" s="1" t="s">
        <v>8244</v>
      </c>
      <c r="D3748" s="1" t="s">
        <v>8245</v>
      </c>
      <c r="E3748" s="11">
        <v>5056</v>
      </c>
      <c r="F3748" s="6" t="str">
        <f>CONCATENATE(tb_SVI[[#This Row],[Nome Município]],"/",tb_SVI[[#This Row],[UF]])</f>
        <v>Analândia/SP</v>
      </c>
      <c r="G3748" s="1" t="s">
        <v>18</v>
      </c>
      <c r="H3748" s="1" t="s">
        <v>74</v>
      </c>
      <c r="I3748" s="1" t="s">
        <v>5278</v>
      </c>
      <c r="J3748" s="1" t="s">
        <v>199</v>
      </c>
      <c r="K3748" s="1" t="s">
        <v>1765</v>
      </c>
    </row>
    <row r="3749" spans="1:11" x14ac:dyDescent="0.2">
      <c r="A3749" s="6" t="str">
        <f>INDEX(UF_acronyms!$A$1:$C$28,MATCH(B3749,UF_acronyms!$C$1:$C$28,0),2)</f>
        <v>SP</v>
      </c>
      <c r="B3749" s="1" t="s">
        <v>7309</v>
      </c>
      <c r="C3749" s="1" t="s">
        <v>8246</v>
      </c>
      <c r="D3749" s="1" t="s">
        <v>8247</v>
      </c>
      <c r="E3749" s="11">
        <v>57202</v>
      </c>
      <c r="F3749" s="6" t="str">
        <f>CONCATENATE(tb_SVI[[#This Row],[Nome Município]],"/",tb_SVI[[#This Row],[UF]])</f>
        <v>Andradina/SP</v>
      </c>
      <c r="G3749" s="1" t="s">
        <v>18</v>
      </c>
      <c r="H3749" s="1" t="s">
        <v>1499</v>
      </c>
      <c r="I3749" s="1" t="s">
        <v>46</v>
      </c>
      <c r="J3749" s="1" t="s">
        <v>2169</v>
      </c>
      <c r="K3749" s="1" t="s">
        <v>2441</v>
      </c>
    </row>
    <row r="3750" spans="1:11" x14ac:dyDescent="0.2">
      <c r="A3750" s="6" t="str">
        <f>INDEX(UF_acronyms!$A$1:$C$28,MATCH(B3750,UF_acronyms!$C$1:$C$28,0),2)</f>
        <v>SP</v>
      </c>
      <c r="B3750" s="1" t="s">
        <v>7309</v>
      </c>
      <c r="C3750" s="1" t="s">
        <v>8248</v>
      </c>
      <c r="D3750" s="1" t="s">
        <v>8249</v>
      </c>
      <c r="E3750" s="11">
        <v>25479</v>
      </c>
      <c r="F3750" s="6" t="str">
        <f>CONCATENATE(tb_SVI[[#This Row],[Nome Município]],"/",tb_SVI[[#This Row],[UF]])</f>
        <v>Angatuba/SP</v>
      </c>
      <c r="G3750" s="1" t="s">
        <v>18</v>
      </c>
      <c r="H3750" s="1" t="s">
        <v>1289</v>
      </c>
      <c r="I3750" s="1" t="s">
        <v>3683</v>
      </c>
      <c r="J3750" s="1" t="s">
        <v>369</v>
      </c>
      <c r="K3750" s="1" t="s">
        <v>2257</v>
      </c>
    </row>
    <row r="3751" spans="1:11" x14ac:dyDescent="0.2">
      <c r="A3751" s="6" t="str">
        <f>INDEX(UF_acronyms!$A$1:$C$28,MATCH(B3751,UF_acronyms!$C$1:$C$28,0),2)</f>
        <v>SP</v>
      </c>
      <c r="B3751" s="1" t="s">
        <v>7309</v>
      </c>
      <c r="C3751" s="1" t="s">
        <v>8250</v>
      </c>
      <c r="D3751" s="1" t="s">
        <v>8251</v>
      </c>
      <c r="E3751" s="11">
        <v>6819</v>
      </c>
      <c r="F3751" s="6" t="str">
        <f>CONCATENATE(tb_SVI[[#This Row],[Nome Município]],"/",tb_SVI[[#This Row],[UF]])</f>
        <v>Anhembi/SP</v>
      </c>
      <c r="G3751" s="1" t="s">
        <v>18</v>
      </c>
      <c r="H3751" s="1" t="s">
        <v>1481</v>
      </c>
      <c r="I3751" s="1" t="s">
        <v>1473</v>
      </c>
      <c r="J3751" s="1" t="s">
        <v>283</v>
      </c>
      <c r="K3751" s="1" t="s">
        <v>399</v>
      </c>
    </row>
    <row r="3752" spans="1:11" x14ac:dyDescent="0.2">
      <c r="A3752" s="6" t="str">
        <f>INDEX(UF_acronyms!$A$1:$C$28,MATCH(B3752,UF_acronyms!$C$1:$C$28,0),2)</f>
        <v>SP</v>
      </c>
      <c r="B3752" s="1" t="s">
        <v>7309</v>
      </c>
      <c r="C3752" s="1" t="s">
        <v>8252</v>
      </c>
      <c r="D3752" s="1" t="s">
        <v>8253</v>
      </c>
      <c r="E3752" s="11">
        <v>4144</v>
      </c>
      <c r="F3752" s="6" t="str">
        <f>CONCATENATE(tb_SVI[[#This Row],[Nome Município]],"/",tb_SVI[[#This Row],[UF]])</f>
        <v>Anhumas/SP</v>
      </c>
      <c r="G3752" s="1" t="s">
        <v>18</v>
      </c>
      <c r="H3752" s="1" t="s">
        <v>1402</v>
      </c>
      <c r="I3752" s="1" t="s">
        <v>1473</v>
      </c>
      <c r="J3752" s="1" t="s">
        <v>109</v>
      </c>
      <c r="K3752" s="1" t="s">
        <v>177</v>
      </c>
    </row>
    <row r="3753" spans="1:11" x14ac:dyDescent="0.2">
      <c r="A3753" s="6" t="str">
        <f>INDEX(UF_acronyms!$A$1:$C$28,MATCH(B3753,UF_acronyms!$C$1:$C$28,0),2)</f>
        <v>SP</v>
      </c>
      <c r="B3753" s="1" t="s">
        <v>7309</v>
      </c>
      <c r="C3753" s="1" t="s">
        <v>8254</v>
      </c>
      <c r="D3753" s="1" t="s">
        <v>8255</v>
      </c>
      <c r="E3753" s="11">
        <v>4158</v>
      </c>
      <c r="F3753" s="6" t="str">
        <f>CONCATENATE(tb_SVI[[#This Row],[Nome Município]],"/",tb_SVI[[#This Row],[UF]])</f>
        <v>Aparecida D'Oeste/SP</v>
      </c>
      <c r="G3753" s="1" t="s">
        <v>18</v>
      </c>
      <c r="H3753" s="1" t="s">
        <v>1577</v>
      </c>
      <c r="I3753" s="1" t="s">
        <v>55</v>
      </c>
      <c r="J3753" s="1" t="s">
        <v>798</v>
      </c>
      <c r="K3753" s="1" t="s">
        <v>48</v>
      </c>
    </row>
    <row r="3754" spans="1:11" x14ac:dyDescent="0.2">
      <c r="A3754" s="6" t="str">
        <f>INDEX(UF_acronyms!$A$1:$C$28,MATCH(B3754,UF_acronyms!$C$1:$C$28,0),2)</f>
        <v>SP</v>
      </c>
      <c r="B3754" s="1" t="s">
        <v>7309</v>
      </c>
      <c r="C3754" s="1" t="s">
        <v>8256</v>
      </c>
      <c r="D3754" s="1" t="s">
        <v>8257</v>
      </c>
      <c r="E3754" s="11">
        <v>24226</v>
      </c>
      <c r="F3754" s="6" t="str">
        <f>CONCATENATE(tb_SVI[[#This Row],[Nome Município]],"/",tb_SVI[[#This Row],[UF]])</f>
        <v>Apiaí/SP</v>
      </c>
      <c r="G3754" s="1" t="s">
        <v>18</v>
      </c>
      <c r="H3754" s="1" t="s">
        <v>217</v>
      </c>
      <c r="I3754" s="1" t="s">
        <v>215</v>
      </c>
      <c r="J3754" s="1" t="s">
        <v>999</v>
      </c>
      <c r="K3754" s="1" t="s">
        <v>1255</v>
      </c>
    </row>
    <row r="3755" spans="1:11" x14ac:dyDescent="0.2">
      <c r="A3755" s="6" t="str">
        <f>INDEX(UF_acronyms!$A$1:$C$28,MATCH(B3755,UF_acronyms!$C$1:$C$28,0),2)</f>
        <v>SP</v>
      </c>
      <c r="B3755" s="1" t="s">
        <v>7309</v>
      </c>
      <c r="C3755" s="1" t="s">
        <v>8258</v>
      </c>
      <c r="D3755" s="1" t="s">
        <v>8259</v>
      </c>
      <c r="E3755" s="11">
        <v>5655</v>
      </c>
      <c r="F3755" s="6" t="str">
        <f>CONCATENATE(tb_SVI[[#This Row],[Nome Município]],"/",tb_SVI[[#This Row],[UF]])</f>
        <v>Aramina/SP</v>
      </c>
      <c r="G3755" s="1" t="s">
        <v>18</v>
      </c>
      <c r="H3755" s="1" t="s">
        <v>1452</v>
      </c>
      <c r="I3755" s="1" t="s">
        <v>3248</v>
      </c>
      <c r="J3755" s="1" t="s">
        <v>1474</v>
      </c>
      <c r="K3755" s="1" t="s">
        <v>998</v>
      </c>
    </row>
    <row r="3756" spans="1:11" x14ac:dyDescent="0.2">
      <c r="A3756" s="6" t="str">
        <f>INDEX(UF_acronyms!$A$1:$C$28,MATCH(B3756,UF_acronyms!$C$1:$C$28,0),2)</f>
        <v>SP</v>
      </c>
      <c r="B3756" s="1" t="s">
        <v>7309</v>
      </c>
      <c r="C3756" s="1" t="s">
        <v>8260</v>
      </c>
      <c r="D3756" s="1" t="s">
        <v>8261</v>
      </c>
      <c r="E3756" s="11">
        <v>6365</v>
      </c>
      <c r="F3756" s="6" t="str">
        <f>CONCATENATE(tb_SVI[[#This Row],[Nome Município]],"/",tb_SVI[[#This Row],[UF]])</f>
        <v>Arandu/SP</v>
      </c>
      <c r="G3756" s="1" t="s">
        <v>18</v>
      </c>
      <c r="H3756" s="1" t="s">
        <v>2246</v>
      </c>
      <c r="I3756" s="1" t="s">
        <v>5275</v>
      </c>
      <c r="J3756" s="1" t="s">
        <v>306</v>
      </c>
      <c r="K3756" s="1" t="s">
        <v>2691</v>
      </c>
    </row>
    <row r="3757" spans="1:11" x14ac:dyDescent="0.2">
      <c r="A3757" s="6" t="str">
        <f>INDEX(UF_acronyms!$A$1:$C$28,MATCH(B3757,UF_acronyms!$C$1:$C$28,0),2)</f>
        <v>SP</v>
      </c>
      <c r="B3757" s="1" t="s">
        <v>7309</v>
      </c>
      <c r="C3757" s="1" t="s">
        <v>8262</v>
      </c>
      <c r="D3757" s="1" t="s">
        <v>8263</v>
      </c>
      <c r="E3757" s="11">
        <v>238339</v>
      </c>
      <c r="F3757" s="6" t="str">
        <f>CONCATENATE(tb_SVI[[#This Row],[Nome Município]],"/",tb_SVI[[#This Row],[UF]])</f>
        <v>Araraquara/SP</v>
      </c>
      <c r="G3757" s="1" t="s">
        <v>18</v>
      </c>
      <c r="H3757" s="1" t="s">
        <v>206</v>
      </c>
      <c r="I3757" s="1" t="s">
        <v>1284</v>
      </c>
      <c r="J3757" s="1" t="s">
        <v>1552</v>
      </c>
      <c r="K3757" s="1" t="s">
        <v>1499</v>
      </c>
    </row>
    <row r="3758" spans="1:11" x14ac:dyDescent="0.2">
      <c r="A3758" s="6" t="str">
        <f>INDEX(UF_acronyms!$A$1:$C$28,MATCH(B3758,UF_acronyms!$C$1:$C$28,0),2)</f>
        <v>SP</v>
      </c>
      <c r="B3758" s="1" t="s">
        <v>7309</v>
      </c>
      <c r="C3758" s="1" t="s">
        <v>8264</v>
      </c>
      <c r="D3758" s="1" t="s">
        <v>8265</v>
      </c>
      <c r="E3758" s="11">
        <v>135506</v>
      </c>
      <c r="F3758" s="6" t="str">
        <f>CONCATENATE(tb_SVI[[#This Row],[Nome Município]],"/",tb_SVI[[#This Row],[UF]])</f>
        <v>Araras/SP</v>
      </c>
      <c r="G3758" s="1" t="s">
        <v>18</v>
      </c>
      <c r="H3758" s="1" t="s">
        <v>1359</v>
      </c>
      <c r="I3758" s="1" t="s">
        <v>2990</v>
      </c>
      <c r="J3758" s="1" t="s">
        <v>2441</v>
      </c>
      <c r="K3758" s="1" t="s">
        <v>65</v>
      </c>
    </row>
    <row r="3759" spans="1:11" x14ac:dyDescent="0.2">
      <c r="A3759" s="6" t="str">
        <f>INDEX(UF_acronyms!$A$1:$C$28,MATCH(B3759,UF_acronyms!$C$1:$C$28,0),2)</f>
        <v>SP</v>
      </c>
      <c r="B3759" s="1" t="s">
        <v>7309</v>
      </c>
      <c r="C3759" s="1" t="s">
        <v>8266</v>
      </c>
      <c r="D3759" s="1" t="s">
        <v>8267</v>
      </c>
      <c r="E3759" s="11">
        <v>22860</v>
      </c>
      <c r="F3759" s="6" t="str">
        <f>CONCATENATE(tb_SVI[[#This Row],[Nome Município]],"/",tb_SVI[[#This Row],[UF]])</f>
        <v>Araçariguama/SP</v>
      </c>
      <c r="G3759" s="1" t="s">
        <v>18</v>
      </c>
      <c r="H3759" s="1" t="s">
        <v>833</v>
      </c>
      <c r="I3759" s="1" t="s">
        <v>1766</v>
      </c>
      <c r="J3759" s="1" t="s">
        <v>1582</v>
      </c>
      <c r="K3759" s="1" t="s">
        <v>2427</v>
      </c>
    </row>
    <row r="3760" spans="1:11" x14ac:dyDescent="0.2">
      <c r="A3760" s="6" t="str">
        <f>INDEX(UF_acronyms!$A$1:$C$28,MATCH(B3760,UF_acronyms!$C$1:$C$28,0),2)</f>
        <v>SP</v>
      </c>
      <c r="B3760" s="1" t="s">
        <v>7309</v>
      </c>
      <c r="C3760" s="1" t="s">
        <v>8268</v>
      </c>
      <c r="D3760" s="1" t="s">
        <v>8269</v>
      </c>
      <c r="E3760" s="11">
        <v>198129</v>
      </c>
      <c r="F3760" s="6" t="str">
        <f>CONCATENATE(tb_SVI[[#This Row],[Nome Município]],"/",tb_SVI[[#This Row],[UF]])</f>
        <v>Araçatuba/SP</v>
      </c>
      <c r="G3760" s="1" t="s">
        <v>18</v>
      </c>
      <c r="H3760" s="1" t="s">
        <v>1396</v>
      </c>
      <c r="I3760" s="1" t="s">
        <v>3683</v>
      </c>
      <c r="J3760" s="1" t="s">
        <v>2804</v>
      </c>
      <c r="K3760" s="1" t="s">
        <v>2432</v>
      </c>
    </row>
    <row r="3761" spans="1:11" x14ac:dyDescent="0.2">
      <c r="A3761" s="6" t="str">
        <f>INDEX(UF_acronyms!$A$1:$C$28,MATCH(B3761,UF_acronyms!$C$1:$C$28,0),2)</f>
        <v>SP</v>
      </c>
      <c r="B3761" s="1" t="s">
        <v>7309</v>
      </c>
      <c r="C3761" s="1" t="s">
        <v>8270</v>
      </c>
      <c r="D3761" s="1" t="s">
        <v>8271</v>
      </c>
      <c r="E3761" s="11">
        <v>34776</v>
      </c>
      <c r="F3761" s="6" t="str">
        <f>CONCATENATE(tb_SVI[[#This Row],[Nome Município]],"/",tb_SVI[[#This Row],[UF]])</f>
        <v>Araçoiaba da Serra/SP</v>
      </c>
      <c r="G3761" s="1" t="s">
        <v>18</v>
      </c>
      <c r="H3761" s="1" t="s">
        <v>1973</v>
      </c>
      <c r="I3761" s="1" t="s">
        <v>391</v>
      </c>
      <c r="J3761" s="1" t="s">
        <v>134</v>
      </c>
      <c r="K3761" s="1" t="s">
        <v>1463</v>
      </c>
    </row>
    <row r="3762" spans="1:11" x14ac:dyDescent="0.2">
      <c r="A3762" s="6" t="str">
        <f>INDEX(UF_acronyms!$A$1:$C$28,MATCH(B3762,UF_acronyms!$C$1:$C$28,0),2)</f>
        <v>SP</v>
      </c>
      <c r="B3762" s="1" t="s">
        <v>7309</v>
      </c>
      <c r="C3762" s="1" t="s">
        <v>8272</v>
      </c>
      <c r="D3762" s="1" t="s">
        <v>8273</v>
      </c>
      <c r="E3762" s="11">
        <v>1773</v>
      </c>
      <c r="F3762" s="6" t="str">
        <f>CONCATENATE(tb_SVI[[#This Row],[Nome Município]],"/",tb_SVI[[#This Row],[UF]])</f>
        <v>Arco-Íris/SP</v>
      </c>
      <c r="G3762" s="1" t="s">
        <v>18</v>
      </c>
      <c r="H3762" s="1" t="s">
        <v>220</v>
      </c>
      <c r="I3762" s="1" t="s">
        <v>143</v>
      </c>
      <c r="J3762" s="1" t="s">
        <v>1348</v>
      </c>
      <c r="K3762" s="1" t="s">
        <v>40</v>
      </c>
    </row>
    <row r="3763" spans="1:11" x14ac:dyDescent="0.2">
      <c r="A3763" s="6" t="str">
        <f>INDEX(UF_acronyms!$A$1:$C$28,MATCH(B3763,UF_acronyms!$C$1:$C$28,0),2)</f>
        <v>SP</v>
      </c>
      <c r="B3763" s="1" t="s">
        <v>7309</v>
      </c>
      <c r="C3763" s="1" t="s">
        <v>8274</v>
      </c>
      <c r="D3763" s="1" t="s">
        <v>8275</v>
      </c>
      <c r="E3763" s="11">
        <v>8613</v>
      </c>
      <c r="F3763" s="6" t="str">
        <f>CONCATENATE(tb_SVI[[#This Row],[Nome Município]],"/",tb_SVI[[#This Row],[UF]])</f>
        <v>Arealva/SP</v>
      </c>
      <c r="G3763" s="1" t="s">
        <v>18</v>
      </c>
      <c r="H3763" s="1" t="s">
        <v>261</v>
      </c>
      <c r="I3763" s="1" t="s">
        <v>2243</v>
      </c>
      <c r="J3763" s="1" t="s">
        <v>392</v>
      </c>
      <c r="K3763" s="1" t="s">
        <v>2671</v>
      </c>
    </row>
    <row r="3764" spans="1:11" x14ac:dyDescent="0.2">
      <c r="A3764" s="6" t="str">
        <f>INDEX(UF_acronyms!$A$1:$C$28,MATCH(B3764,UF_acronyms!$C$1:$C$28,0),2)</f>
        <v>SP</v>
      </c>
      <c r="B3764" s="1" t="s">
        <v>7309</v>
      </c>
      <c r="C3764" s="1" t="s">
        <v>8276</v>
      </c>
      <c r="D3764" s="1" t="s">
        <v>8277</v>
      </c>
      <c r="E3764" s="11">
        <v>11158</v>
      </c>
      <c r="F3764" s="6" t="str">
        <f>CONCATENATE(tb_SVI[[#This Row],[Nome Município]],"/",tb_SVI[[#This Row],[UF]])</f>
        <v>Areiópolis/SP</v>
      </c>
      <c r="G3764" s="1" t="s">
        <v>18</v>
      </c>
      <c r="H3764" s="1" t="s">
        <v>161</v>
      </c>
      <c r="I3764" s="1" t="s">
        <v>286</v>
      </c>
      <c r="J3764" s="1" t="s">
        <v>398</v>
      </c>
      <c r="K3764" s="1" t="s">
        <v>1378</v>
      </c>
    </row>
    <row r="3765" spans="1:11" x14ac:dyDescent="0.2">
      <c r="A3765" s="6" t="str">
        <f>INDEX(UF_acronyms!$A$1:$C$28,MATCH(B3765,UF_acronyms!$C$1:$C$28,0),2)</f>
        <v>SP</v>
      </c>
      <c r="B3765" s="1" t="s">
        <v>7309</v>
      </c>
      <c r="C3765" s="1" t="s">
        <v>8278</v>
      </c>
      <c r="D3765" s="1" t="s">
        <v>8279</v>
      </c>
      <c r="E3765" s="11">
        <v>9761</v>
      </c>
      <c r="F3765" s="6" t="str">
        <f>CONCATENATE(tb_SVI[[#This Row],[Nome Município]],"/",tb_SVI[[#This Row],[UF]])</f>
        <v>Ariranha/SP</v>
      </c>
      <c r="G3765" s="1" t="s">
        <v>18</v>
      </c>
      <c r="H3765" s="1" t="s">
        <v>1973</v>
      </c>
      <c r="I3765" s="1" t="s">
        <v>2161</v>
      </c>
      <c r="J3765" s="1" t="s">
        <v>1348</v>
      </c>
      <c r="K3765" s="1" t="s">
        <v>1511</v>
      </c>
    </row>
    <row r="3766" spans="1:11" x14ac:dyDescent="0.2">
      <c r="A3766" s="6" t="str">
        <f>INDEX(UF_acronyms!$A$1:$C$28,MATCH(B3766,UF_acronyms!$C$1:$C$28,0),2)</f>
        <v>SP</v>
      </c>
      <c r="B3766" s="1" t="s">
        <v>7309</v>
      </c>
      <c r="C3766" s="1" t="s">
        <v>8280</v>
      </c>
      <c r="D3766" s="1" t="s">
        <v>8281</v>
      </c>
      <c r="E3766" s="11">
        <v>1818</v>
      </c>
      <c r="F3766" s="6" t="str">
        <f>CONCATENATE(tb_SVI[[#This Row],[Nome Município]],"/",tb_SVI[[#This Row],[UF]])</f>
        <v>Aspásia/SP</v>
      </c>
      <c r="G3766" s="1" t="s">
        <v>18</v>
      </c>
      <c r="H3766" s="1" t="s">
        <v>2432</v>
      </c>
      <c r="I3766" s="1" t="s">
        <v>5865</v>
      </c>
      <c r="J3766" s="1" t="s">
        <v>394</v>
      </c>
      <c r="K3766" s="1" t="s">
        <v>514</v>
      </c>
    </row>
    <row r="3767" spans="1:11" x14ac:dyDescent="0.2">
      <c r="A3767" s="6" t="str">
        <f>INDEX(UF_acronyms!$A$1:$C$28,MATCH(B3767,UF_acronyms!$C$1:$C$28,0),2)</f>
        <v>SP</v>
      </c>
      <c r="B3767" s="1" t="s">
        <v>7309</v>
      </c>
      <c r="C3767" s="1" t="s">
        <v>8282</v>
      </c>
      <c r="D3767" s="1" t="s">
        <v>8283</v>
      </c>
      <c r="E3767" s="11">
        <v>105087</v>
      </c>
      <c r="F3767" s="6" t="str">
        <f>CONCATENATE(tb_SVI[[#This Row],[Nome Município]],"/",tb_SVI[[#This Row],[UF]])</f>
        <v>Assis/SP</v>
      </c>
      <c r="G3767" s="1" t="s">
        <v>18</v>
      </c>
      <c r="H3767" s="1" t="s">
        <v>49</v>
      </c>
      <c r="I3767" s="1" t="s">
        <v>1306</v>
      </c>
      <c r="J3767" s="1" t="s">
        <v>1389</v>
      </c>
      <c r="K3767" s="1" t="s">
        <v>74</v>
      </c>
    </row>
    <row r="3768" spans="1:11" x14ac:dyDescent="0.2">
      <c r="A3768" s="6" t="str">
        <f>INDEX(UF_acronyms!$A$1:$C$28,MATCH(B3768,UF_acronyms!$C$1:$C$28,0),2)</f>
        <v>SP</v>
      </c>
      <c r="B3768" s="1" t="s">
        <v>7309</v>
      </c>
      <c r="C3768" s="1" t="s">
        <v>8284</v>
      </c>
      <c r="D3768" s="1" t="s">
        <v>8285</v>
      </c>
      <c r="E3768" s="11">
        <v>144088</v>
      </c>
      <c r="F3768" s="6" t="str">
        <f>CONCATENATE(tb_SVI[[#This Row],[Nome Município]],"/",tb_SVI[[#This Row],[UF]])</f>
        <v>Atibaia/SP</v>
      </c>
      <c r="G3768" s="1" t="s">
        <v>18</v>
      </c>
      <c r="H3768" s="1" t="s">
        <v>2691</v>
      </c>
      <c r="I3768" s="1" t="s">
        <v>4830</v>
      </c>
      <c r="J3768" s="1" t="s">
        <v>1491</v>
      </c>
      <c r="K3768" s="1" t="s">
        <v>1389</v>
      </c>
    </row>
    <row r="3769" spans="1:11" x14ac:dyDescent="0.2">
      <c r="A3769" s="6" t="str">
        <f>INDEX(UF_acronyms!$A$1:$C$28,MATCH(B3769,UF_acronyms!$C$1:$C$28,0),2)</f>
        <v>SP</v>
      </c>
      <c r="B3769" s="1" t="s">
        <v>7309</v>
      </c>
      <c r="C3769" s="1" t="s">
        <v>8286</v>
      </c>
      <c r="D3769" s="1" t="s">
        <v>8287</v>
      </c>
      <c r="E3769" s="11">
        <v>15253</v>
      </c>
      <c r="F3769" s="6" t="str">
        <f>CONCATENATE(tb_SVI[[#This Row],[Nome Município]],"/",tb_SVI[[#This Row],[UF]])</f>
        <v>Auriflama/SP</v>
      </c>
      <c r="G3769" s="1" t="s">
        <v>18</v>
      </c>
      <c r="H3769" s="1" t="s">
        <v>254</v>
      </c>
      <c r="I3769" s="1" t="s">
        <v>1664</v>
      </c>
      <c r="J3769" s="1" t="s">
        <v>833</v>
      </c>
      <c r="K3769" s="1" t="s">
        <v>1292</v>
      </c>
    </row>
    <row r="3770" spans="1:11" x14ac:dyDescent="0.2">
      <c r="A3770" s="6" t="str">
        <f>INDEX(UF_acronyms!$A$1:$C$28,MATCH(B3770,UF_acronyms!$C$1:$C$28,0),2)</f>
        <v>SP</v>
      </c>
      <c r="B3770" s="1" t="s">
        <v>7309</v>
      </c>
      <c r="C3770" s="1" t="s">
        <v>8288</v>
      </c>
      <c r="D3770" s="1" t="s">
        <v>8289</v>
      </c>
      <c r="E3770" s="11">
        <v>13859</v>
      </c>
      <c r="F3770" s="6" t="str">
        <f>CONCATENATE(tb_SVI[[#This Row],[Nome Município]],"/",tb_SVI[[#This Row],[UF]])</f>
        <v>Avanhandava/SP</v>
      </c>
      <c r="G3770" s="1" t="s">
        <v>18</v>
      </c>
      <c r="H3770" s="1" t="s">
        <v>1456</v>
      </c>
      <c r="I3770" s="1" t="s">
        <v>196</v>
      </c>
      <c r="J3770" s="1" t="s">
        <v>187</v>
      </c>
      <c r="K3770" s="1" t="s">
        <v>142</v>
      </c>
    </row>
    <row r="3771" spans="1:11" x14ac:dyDescent="0.2">
      <c r="A3771" s="6" t="str">
        <f>INDEX(UF_acronyms!$A$1:$C$28,MATCH(B3771,UF_acronyms!$C$1:$C$28,0),2)</f>
        <v>SP</v>
      </c>
      <c r="B3771" s="1" t="s">
        <v>7309</v>
      </c>
      <c r="C3771" s="1" t="s">
        <v>8290</v>
      </c>
      <c r="D3771" s="1" t="s">
        <v>8291</v>
      </c>
      <c r="E3771" s="11">
        <v>91232</v>
      </c>
      <c r="F3771" s="6" t="str">
        <f>CONCATENATE(tb_SVI[[#This Row],[Nome Município]],"/",tb_SVI[[#This Row],[UF]])</f>
        <v>Avaré/SP</v>
      </c>
      <c r="G3771" s="1" t="s">
        <v>18</v>
      </c>
      <c r="H3771" s="1" t="s">
        <v>1609</v>
      </c>
      <c r="I3771" s="1" t="s">
        <v>833</v>
      </c>
      <c r="J3771" s="1" t="s">
        <v>2262</v>
      </c>
      <c r="K3771" s="1" t="s">
        <v>188</v>
      </c>
    </row>
    <row r="3772" spans="1:11" x14ac:dyDescent="0.2">
      <c r="A3772" s="6" t="str">
        <f>INDEX(UF_acronyms!$A$1:$C$28,MATCH(B3772,UF_acronyms!$C$1:$C$28,0),2)</f>
        <v>SP</v>
      </c>
      <c r="B3772" s="1" t="s">
        <v>7309</v>
      </c>
      <c r="C3772" s="1" t="s">
        <v>8292</v>
      </c>
      <c r="D3772" s="1" t="s">
        <v>8293</v>
      </c>
      <c r="E3772" s="11">
        <v>5436</v>
      </c>
      <c r="F3772" s="6" t="str">
        <f>CONCATENATE(tb_SVI[[#This Row],[Nome Município]],"/",tb_SVI[[#This Row],[UF]])</f>
        <v>Avaí/SP</v>
      </c>
      <c r="G3772" s="1" t="s">
        <v>18</v>
      </c>
      <c r="H3772" s="1" t="s">
        <v>531</v>
      </c>
      <c r="I3772" s="1" t="s">
        <v>1496</v>
      </c>
      <c r="J3772" s="1" t="s">
        <v>169</v>
      </c>
      <c r="K3772" s="1" t="s">
        <v>1239</v>
      </c>
    </row>
    <row r="3773" spans="1:11" x14ac:dyDescent="0.2">
      <c r="A3773" s="6" t="str">
        <f>INDEX(UF_acronyms!$A$1:$C$28,MATCH(B3773,UF_acronyms!$C$1:$C$28,0),2)</f>
        <v>SP</v>
      </c>
      <c r="B3773" s="1" t="s">
        <v>7309</v>
      </c>
      <c r="C3773" s="1" t="s">
        <v>8294</v>
      </c>
      <c r="D3773" s="1" t="s">
        <v>8295</v>
      </c>
      <c r="E3773" s="11">
        <v>17761</v>
      </c>
      <c r="F3773" s="6" t="str">
        <f>CONCATENATE(tb_SVI[[#This Row],[Nome Município]],"/",tb_SVI[[#This Row],[UF]])</f>
        <v>Bady Bassitt/SP</v>
      </c>
      <c r="G3773" s="1" t="s">
        <v>18</v>
      </c>
      <c r="H3773" s="1" t="s">
        <v>84</v>
      </c>
      <c r="I3773" s="1" t="s">
        <v>3067</v>
      </c>
      <c r="J3773" s="1" t="s">
        <v>1457</v>
      </c>
      <c r="K3773" s="1" t="s">
        <v>2470</v>
      </c>
    </row>
    <row r="3774" spans="1:11" x14ac:dyDescent="0.2">
      <c r="A3774" s="6" t="str">
        <f>INDEX(UF_acronyms!$A$1:$C$28,MATCH(B3774,UF_acronyms!$C$1:$C$28,0),2)</f>
        <v>SP</v>
      </c>
      <c r="B3774" s="1" t="s">
        <v>7309</v>
      </c>
      <c r="C3774" s="1" t="s">
        <v>8296</v>
      </c>
      <c r="D3774" s="1" t="s">
        <v>8297</v>
      </c>
      <c r="E3774" s="11">
        <v>5934</v>
      </c>
      <c r="F3774" s="6" t="str">
        <f>CONCATENATE(tb_SVI[[#This Row],[Nome Município]],"/",tb_SVI[[#This Row],[UF]])</f>
        <v>Balbinos/SP</v>
      </c>
      <c r="G3774" s="1" t="s">
        <v>18</v>
      </c>
      <c r="H3774" s="1" t="s">
        <v>1491</v>
      </c>
      <c r="I3774" s="1" t="s">
        <v>74</v>
      </c>
      <c r="J3774" s="1" t="s">
        <v>833</v>
      </c>
      <c r="K3774" s="1" t="s">
        <v>505</v>
      </c>
    </row>
    <row r="3775" spans="1:11" x14ac:dyDescent="0.2">
      <c r="A3775" s="6" t="str">
        <f>INDEX(UF_acronyms!$A$1:$C$28,MATCH(B3775,UF_acronyms!$C$1:$C$28,0),2)</f>
        <v>SP</v>
      </c>
      <c r="B3775" s="1" t="s">
        <v>7309</v>
      </c>
      <c r="C3775" s="1" t="s">
        <v>8298</v>
      </c>
      <c r="D3775" s="1" t="s">
        <v>8299</v>
      </c>
      <c r="E3775" s="11">
        <v>7468</v>
      </c>
      <c r="F3775" s="6" t="str">
        <f>CONCATENATE(tb_SVI[[#This Row],[Nome Município]],"/",tb_SVI[[#This Row],[UF]])</f>
        <v>Barbosa/SP</v>
      </c>
      <c r="G3775" s="1" t="s">
        <v>18</v>
      </c>
      <c r="H3775" s="1" t="s">
        <v>792</v>
      </c>
      <c r="I3775" s="1" t="s">
        <v>2618</v>
      </c>
      <c r="J3775" s="1" t="s">
        <v>95</v>
      </c>
      <c r="K3775" s="1" t="s">
        <v>394</v>
      </c>
    </row>
    <row r="3776" spans="1:11" x14ac:dyDescent="0.2">
      <c r="A3776" s="6" t="str">
        <f>INDEX(UF_acronyms!$A$1:$C$28,MATCH(B3776,UF_acronyms!$C$1:$C$28,0),2)</f>
        <v>SP</v>
      </c>
      <c r="B3776" s="1" t="s">
        <v>7309</v>
      </c>
      <c r="C3776" s="1" t="s">
        <v>8300</v>
      </c>
      <c r="D3776" s="1" t="s">
        <v>8301</v>
      </c>
      <c r="E3776" s="11">
        <v>35558</v>
      </c>
      <c r="F3776" s="6" t="str">
        <f>CONCATENATE(tb_SVI[[#This Row],[Nome Município]],"/",tb_SVI[[#This Row],[UF]])</f>
        <v>Bariri/SP</v>
      </c>
      <c r="G3776" s="1" t="s">
        <v>18</v>
      </c>
      <c r="H3776" s="1" t="s">
        <v>1414</v>
      </c>
      <c r="I3776" s="1" t="s">
        <v>5865</v>
      </c>
      <c r="J3776" s="1" t="s">
        <v>1491</v>
      </c>
      <c r="K3776" s="1" t="s">
        <v>2208</v>
      </c>
    </row>
    <row r="3777" spans="1:11" x14ac:dyDescent="0.2">
      <c r="A3777" s="6" t="str">
        <f>INDEX(UF_acronyms!$A$1:$C$28,MATCH(B3777,UF_acronyms!$C$1:$C$28,0),2)</f>
        <v>SP</v>
      </c>
      <c r="B3777" s="1" t="s">
        <v>7309</v>
      </c>
      <c r="C3777" s="1" t="s">
        <v>8302</v>
      </c>
      <c r="D3777" s="1" t="s">
        <v>8303</v>
      </c>
      <c r="E3777" s="11">
        <v>36126</v>
      </c>
      <c r="F3777" s="6" t="str">
        <f>CONCATENATE(tb_SVI[[#This Row],[Nome Município]],"/",tb_SVI[[#This Row],[UF]])</f>
        <v>Barra Bonita/SP</v>
      </c>
      <c r="G3777" s="1" t="s">
        <v>18</v>
      </c>
      <c r="H3777" s="1" t="s">
        <v>1496</v>
      </c>
      <c r="I3777" s="1" t="s">
        <v>5062</v>
      </c>
      <c r="J3777" s="1" t="s">
        <v>1956</v>
      </c>
      <c r="K3777" s="1" t="s">
        <v>206</v>
      </c>
    </row>
    <row r="3778" spans="1:11" x14ac:dyDescent="0.2">
      <c r="A3778" s="6" t="str">
        <f>INDEX(UF_acronyms!$A$1:$C$28,MATCH(B3778,UF_acronyms!$C$1:$C$28,0),2)</f>
        <v>SP</v>
      </c>
      <c r="B3778" s="1" t="s">
        <v>7309</v>
      </c>
      <c r="C3778" s="1" t="s">
        <v>8304</v>
      </c>
      <c r="D3778" s="1" t="s">
        <v>8305</v>
      </c>
      <c r="E3778" s="11">
        <v>5760</v>
      </c>
      <c r="F3778" s="6" t="str">
        <f>CONCATENATE(tb_SVI[[#This Row],[Nome Município]],"/",tb_SVI[[#This Row],[UF]])</f>
        <v>Barra do Chapéu/SP</v>
      </c>
      <c r="G3778" s="1" t="s">
        <v>18</v>
      </c>
      <c r="H3778" s="1" t="s">
        <v>208</v>
      </c>
      <c r="I3778" s="1" t="s">
        <v>41</v>
      </c>
      <c r="J3778" s="1" t="s">
        <v>296</v>
      </c>
      <c r="K3778" s="1" t="s">
        <v>115</v>
      </c>
    </row>
    <row r="3779" spans="1:11" x14ac:dyDescent="0.2">
      <c r="A3779" s="6" t="str">
        <f>INDEX(UF_acronyms!$A$1:$C$28,MATCH(B3779,UF_acronyms!$C$1:$C$28,0),2)</f>
        <v>SP</v>
      </c>
      <c r="B3779" s="1" t="s">
        <v>7309</v>
      </c>
      <c r="C3779" s="1" t="s">
        <v>8306</v>
      </c>
      <c r="D3779" s="1" t="s">
        <v>8307</v>
      </c>
      <c r="E3779" s="11">
        <v>7632</v>
      </c>
      <c r="F3779" s="6" t="str">
        <f>CONCATENATE(tb_SVI[[#This Row],[Nome Município]],"/",tb_SVI[[#This Row],[UF]])</f>
        <v>Barra do Turvo/SP</v>
      </c>
      <c r="G3779" s="1" t="s">
        <v>18</v>
      </c>
      <c r="H3779" s="1" t="s">
        <v>121</v>
      </c>
      <c r="I3779" s="1" t="s">
        <v>1527</v>
      </c>
      <c r="J3779" s="1" t="s">
        <v>823</v>
      </c>
      <c r="K3779" s="1" t="s">
        <v>85</v>
      </c>
    </row>
    <row r="3780" spans="1:11" x14ac:dyDescent="0.2">
      <c r="A3780" s="6" t="str">
        <f>INDEX(UF_acronyms!$A$1:$C$28,MATCH(B3780,UF_acronyms!$C$1:$C$28,0),2)</f>
        <v>SP</v>
      </c>
      <c r="B3780" s="1" t="s">
        <v>7309</v>
      </c>
      <c r="C3780" s="1" t="s">
        <v>8308</v>
      </c>
      <c r="D3780" s="1" t="s">
        <v>8309</v>
      </c>
      <c r="E3780" s="11">
        <v>122833</v>
      </c>
      <c r="F3780" s="6" t="str">
        <f>CONCATENATE(tb_SVI[[#This Row],[Nome Município]],"/",tb_SVI[[#This Row],[UF]])</f>
        <v>Barretos/SP</v>
      </c>
      <c r="G3780" s="1" t="s">
        <v>18</v>
      </c>
      <c r="H3780" s="1" t="s">
        <v>2412</v>
      </c>
      <c r="I3780" s="1" t="s">
        <v>3617</v>
      </c>
      <c r="J3780" s="1" t="s">
        <v>1973</v>
      </c>
      <c r="K3780" s="1" t="s">
        <v>382</v>
      </c>
    </row>
    <row r="3781" spans="1:11" x14ac:dyDescent="0.2">
      <c r="A3781" s="6" t="str">
        <f>INDEX(UF_acronyms!$A$1:$C$28,MATCH(B3781,UF_acronyms!$C$1:$C$28,0),2)</f>
        <v>SP</v>
      </c>
      <c r="B3781" s="1" t="s">
        <v>7309</v>
      </c>
      <c r="C3781" s="1" t="s">
        <v>8310</v>
      </c>
      <c r="D3781" s="1" t="s">
        <v>8311</v>
      </c>
      <c r="E3781" s="11">
        <v>33180</v>
      </c>
      <c r="F3781" s="6" t="str">
        <f>CONCATENATE(tb_SVI[[#This Row],[Nome Município]],"/",tb_SVI[[#This Row],[UF]])</f>
        <v>Barrinha/SP</v>
      </c>
      <c r="G3781" s="1" t="s">
        <v>18</v>
      </c>
      <c r="H3781" s="1" t="s">
        <v>217</v>
      </c>
      <c r="I3781" s="1" t="s">
        <v>126</v>
      </c>
      <c r="J3781" s="1" t="s">
        <v>990</v>
      </c>
      <c r="K3781" s="1" t="s">
        <v>316</v>
      </c>
    </row>
    <row r="3782" spans="1:11" x14ac:dyDescent="0.2">
      <c r="A3782" s="6" t="str">
        <f>INDEX(UF_acronyms!$A$1:$C$28,MATCH(B3782,UF_acronyms!$C$1:$C$28,0),2)</f>
        <v>SP</v>
      </c>
      <c r="B3782" s="1" t="s">
        <v>7309</v>
      </c>
      <c r="C3782" s="1" t="s">
        <v>8312</v>
      </c>
      <c r="D3782" s="1" t="s">
        <v>8313</v>
      </c>
      <c r="E3782" s="11">
        <v>3498</v>
      </c>
      <c r="F3782" s="6" t="str">
        <f>CONCATENATE(tb_SVI[[#This Row],[Nome Município]],"/",tb_SVI[[#This Row],[UF]])</f>
        <v>Barão de Antonina/SP</v>
      </c>
      <c r="G3782" s="1" t="s">
        <v>18</v>
      </c>
      <c r="H3782" s="1" t="s">
        <v>268</v>
      </c>
      <c r="I3782" s="1" t="s">
        <v>1284</v>
      </c>
      <c r="J3782" s="1" t="s">
        <v>1065</v>
      </c>
      <c r="K3782" s="1" t="s">
        <v>1520</v>
      </c>
    </row>
    <row r="3783" spans="1:11" x14ac:dyDescent="0.2">
      <c r="A3783" s="6" t="str">
        <f>INDEX(UF_acronyms!$A$1:$C$28,MATCH(B3783,UF_acronyms!$C$1:$C$28,0),2)</f>
        <v>SP</v>
      </c>
      <c r="B3783" s="1" t="s">
        <v>7309</v>
      </c>
      <c r="C3783" s="1" t="s">
        <v>8314</v>
      </c>
      <c r="D3783" s="1" t="s">
        <v>8315</v>
      </c>
      <c r="E3783" s="11">
        <v>20953</v>
      </c>
      <c r="F3783" s="6" t="str">
        <f>CONCATENATE(tb_SVI[[#This Row],[Nome Município]],"/",tb_SVI[[#This Row],[UF]])</f>
        <v>Bastos/SP</v>
      </c>
      <c r="G3783" s="1" t="s">
        <v>18</v>
      </c>
      <c r="H3783" s="1" t="s">
        <v>2101</v>
      </c>
      <c r="I3783" s="1" t="s">
        <v>5319</v>
      </c>
      <c r="J3783" s="1" t="s">
        <v>2169</v>
      </c>
      <c r="K3783" s="1" t="s">
        <v>168</v>
      </c>
    </row>
    <row r="3784" spans="1:11" x14ac:dyDescent="0.2">
      <c r="A3784" s="6" t="str">
        <f>INDEX(UF_acronyms!$A$1:$C$28,MATCH(B3784,UF_acronyms!$C$1:$C$28,0),2)</f>
        <v>SP</v>
      </c>
      <c r="B3784" s="1" t="s">
        <v>7309</v>
      </c>
      <c r="C3784" s="1" t="s">
        <v>8316</v>
      </c>
      <c r="D3784" s="1" t="s">
        <v>8317</v>
      </c>
      <c r="E3784" s="11">
        <v>62980</v>
      </c>
      <c r="F3784" s="6" t="str">
        <f>CONCATENATE(tb_SVI[[#This Row],[Nome Município]],"/",tb_SVI[[#This Row],[UF]])</f>
        <v>Batatais/SP</v>
      </c>
      <c r="G3784" s="1" t="s">
        <v>18</v>
      </c>
      <c r="H3784" s="1" t="s">
        <v>1765</v>
      </c>
      <c r="I3784" s="1" t="s">
        <v>1521</v>
      </c>
      <c r="J3784" s="1" t="s">
        <v>458</v>
      </c>
      <c r="K3784" s="1" t="s">
        <v>2423</v>
      </c>
    </row>
    <row r="3785" spans="1:11" x14ac:dyDescent="0.2">
      <c r="A3785" s="6" t="str">
        <f>INDEX(UF_acronyms!$A$1:$C$28,MATCH(B3785,UF_acronyms!$C$1:$C$28,0),2)</f>
        <v>SP</v>
      </c>
      <c r="B3785" s="1" t="s">
        <v>7309</v>
      </c>
      <c r="C3785" s="1" t="s">
        <v>8318</v>
      </c>
      <c r="D3785" s="1" t="s">
        <v>8319</v>
      </c>
      <c r="E3785" s="11">
        <v>379297</v>
      </c>
      <c r="F3785" s="6" t="str">
        <f>CONCATENATE(tb_SVI[[#This Row],[Nome Município]],"/",tb_SVI[[#This Row],[UF]])</f>
        <v>Bauru/SP</v>
      </c>
      <c r="G3785" s="1" t="s">
        <v>18</v>
      </c>
      <c r="H3785" s="1" t="s">
        <v>1402</v>
      </c>
      <c r="I3785" s="1" t="s">
        <v>1386</v>
      </c>
      <c r="J3785" s="1" t="s">
        <v>2427</v>
      </c>
      <c r="K3785" s="1" t="s">
        <v>93</v>
      </c>
    </row>
    <row r="3786" spans="1:11" x14ac:dyDescent="0.2">
      <c r="A3786" s="6" t="str">
        <f>INDEX(UF_acronyms!$A$1:$C$28,MATCH(B3786,UF_acronyms!$C$1:$C$28,0),2)</f>
        <v>SP</v>
      </c>
      <c r="B3786" s="1" t="s">
        <v>7309</v>
      </c>
      <c r="C3786" s="1" t="s">
        <v>8320</v>
      </c>
      <c r="D3786" s="1" t="s">
        <v>8321</v>
      </c>
      <c r="E3786" s="11">
        <v>77555</v>
      </c>
      <c r="F3786" s="6" t="str">
        <f>CONCATENATE(tb_SVI[[#This Row],[Nome Município]],"/",tb_SVI[[#This Row],[UF]])</f>
        <v>Bebedouro/SP</v>
      </c>
      <c r="G3786" s="1" t="s">
        <v>18</v>
      </c>
      <c r="H3786" s="1" t="s">
        <v>1506</v>
      </c>
      <c r="I3786" s="1" t="s">
        <v>1600</v>
      </c>
      <c r="J3786" s="1" t="s">
        <v>1402</v>
      </c>
      <c r="K3786" s="1" t="s">
        <v>1289</v>
      </c>
    </row>
    <row r="3787" spans="1:11" x14ac:dyDescent="0.2">
      <c r="A3787" s="6" t="str">
        <f>INDEX(UF_acronyms!$A$1:$C$28,MATCH(B3787,UF_acronyms!$C$1:$C$28,0),2)</f>
        <v>SP</v>
      </c>
      <c r="B3787" s="1" t="s">
        <v>7309</v>
      </c>
      <c r="C3787" s="1" t="s">
        <v>8322</v>
      </c>
      <c r="D3787" s="1" t="s">
        <v>8323</v>
      </c>
      <c r="E3787" s="11">
        <v>3005</v>
      </c>
      <c r="F3787" s="6" t="str">
        <f>CONCATENATE(tb_SVI[[#This Row],[Nome Município]],"/",tb_SVI[[#This Row],[UF]])</f>
        <v>Bento de Abreu/SP</v>
      </c>
      <c r="G3787" s="1" t="s">
        <v>18</v>
      </c>
      <c r="H3787" s="1" t="s">
        <v>1577</v>
      </c>
      <c r="I3787" s="1" t="s">
        <v>3083</v>
      </c>
      <c r="J3787" s="1" t="s">
        <v>1462</v>
      </c>
      <c r="K3787" s="1" t="s">
        <v>48</v>
      </c>
    </row>
    <row r="3788" spans="1:11" x14ac:dyDescent="0.2">
      <c r="A3788" s="6" t="str">
        <f>INDEX(UF_acronyms!$A$1:$C$28,MATCH(B3788,UF_acronyms!$C$1:$C$28,0),2)</f>
        <v>SP</v>
      </c>
      <c r="B3788" s="1" t="s">
        <v>7309</v>
      </c>
      <c r="C3788" s="1" t="s">
        <v>8324</v>
      </c>
      <c r="D3788" s="1" t="s">
        <v>8325</v>
      </c>
      <c r="E3788" s="11">
        <v>11158</v>
      </c>
      <c r="F3788" s="6" t="str">
        <f>CONCATENATE(tb_SVI[[#This Row],[Nome Município]],"/",tb_SVI[[#This Row],[UF]])</f>
        <v>Bernardino de Campos/SP</v>
      </c>
      <c r="G3788" s="1" t="s">
        <v>18</v>
      </c>
      <c r="H3788" s="1" t="s">
        <v>1572</v>
      </c>
      <c r="I3788" s="1" t="s">
        <v>2079</v>
      </c>
      <c r="J3788" s="1" t="s">
        <v>812</v>
      </c>
      <c r="K3788" s="1" t="s">
        <v>220</v>
      </c>
    </row>
    <row r="3789" spans="1:11" x14ac:dyDescent="0.2">
      <c r="A3789" s="6" t="str">
        <f>INDEX(UF_acronyms!$A$1:$C$28,MATCH(B3789,UF_acronyms!$C$1:$C$28,0),2)</f>
        <v>SP</v>
      </c>
      <c r="B3789" s="1" t="s">
        <v>7309</v>
      </c>
      <c r="C3789" s="1" t="s">
        <v>8326</v>
      </c>
      <c r="D3789" s="1" t="s">
        <v>8327</v>
      </c>
      <c r="E3789" s="11">
        <v>8117</v>
      </c>
      <c r="F3789" s="6" t="str">
        <f>CONCATENATE(tb_SVI[[#This Row],[Nome Município]],"/",tb_SVI[[#This Row],[UF]])</f>
        <v>Bilac/SP</v>
      </c>
      <c r="G3789" s="1" t="s">
        <v>18</v>
      </c>
      <c r="H3789" s="1" t="s">
        <v>20</v>
      </c>
      <c r="I3789" s="1" t="s">
        <v>1396</v>
      </c>
      <c r="J3789" s="1" t="s">
        <v>360</v>
      </c>
      <c r="K3789" s="1" t="s">
        <v>2360</v>
      </c>
    </row>
    <row r="3790" spans="1:11" x14ac:dyDescent="0.2">
      <c r="A3790" s="6" t="str">
        <f>INDEX(UF_acronyms!$A$1:$C$28,MATCH(B3790,UF_acronyms!$C$1:$C$28,0),2)</f>
        <v>SP</v>
      </c>
      <c r="B3790" s="1" t="s">
        <v>7309</v>
      </c>
      <c r="C3790" s="1" t="s">
        <v>8328</v>
      </c>
      <c r="D3790" s="1" t="s">
        <v>8329</v>
      </c>
      <c r="E3790" s="11">
        <v>124883</v>
      </c>
      <c r="F3790" s="6" t="str">
        <f>CONCATENATE(tb_SVI[[#This Row],[Nome Município]],"/",tb_SVI[[#This Row],[UF]])</f>
        <v>Birigui/SP</v>
      </c>
      <c r="G3790" s="1" t="s">
        <v>18</v>
      </c>
      <c r="H3790" s="1" t="s">
        <v>1496</v>
      </c>
      <c r="I3790" s="1" t="s">
        <v>1364</v>
      </c>
      <c r="J3790" s="1" t="s">
        <v>1371</v>
      </c>
      <c r="K3790" s="1" t="s">
        <v>272</v>
      </c>
    </row>
    <row r="3791" spans="1:11" x14ac:dyDescent="0.2">
      <c r="A3791" s="6" t="str">
        <f>INDEX(UF_acronyms!$A$1:$C$28,MATCH(B3791,UF_acronyms!$C$1:$C$28,0),2)</f>
        <v>SP</v>
      </c>
      <c r="B3791" s="1" t="s">
        <v>7309</v>
      </c>
      <c r="C3791" s="1" t="s">
        <v>8330</v>
      </c>
      <c r="D3791" s="1" t="s">
        <v>8331</v>
      </c>
      <c r="E3791" s="11">
        <v>15018</v>
      </c>
      <c r="F3791" s="6" t="str">
        <f>CONCATENATE(tb_SVI[[#This Row],[Nome Município]],"/",tb_SVI[[#This Row],[UF]])</f>
        <v>Boa Esperança do Sul/SP</v>
      </c>
      <c r="G3791" s="1" t="s">
        <v>18</v>
      </c>
      <c r="H3791" s="1" t="s">
        <v>369</v>
      </c>
      <c r="I3791" s="1" t="s">
        <v>978</v>
      </c>
      <c r="J3791" s="1" t="s">
        <v>324</v>
      </c>
      <c r="K3791" s="1" t="s">
        <v>45</v>
      </c>
    </row>
    <row r="3792" spans="1:11" x14ac:dyDescent="0.2">
      <c r="A3792" s="6" t="str">
        <f>INDEX(UF_acronyms!$A$1:$C$28,MATCH(B3792,UF_acronyms!$C$1:$C$28,0),2)</f>
        <v>SP</v>
      </c>
      <c r="B3792" s="1" t="s">
        <v>7309</v>
      </c>
      <c r="C3792" s="1" t="s">
        <v>8332</v>
      </c>
      <c r="D3792" s="1" t="s">
        <v>2523</v>
      </c>
      <c r="E3792" s="11">
        <v>12452</v>
      </c>
      <c r="F3792" s="6" t="str">
        <f>CONCATENATE(tb_SVI[[#This Row],[Nome Município]],"/",tb_SVI[[#This Row],[UF]])</f>
        <v>Bocaina/SP</v>
      </c>
      <c r="G3792" s="1" t="s">
        <v>18</v>
      </c>
      <c r="H3792" s="1" t="s">
        <v>8333</v>
      </c>
      <c r="I3792" s="1" t="s">
        <v>5945</v>
      </c>
      <c r="J3792" s="1" t="s">
        <v>134</v>
      </c>
      <c r="K3792" s="1" t="s">
        <v>834</v>
      </c>
    </row>
    <row r="3793" spans="1:11" x14ac:dyDescent="0.2">
      <c r="A3793" s="6" t="str">
        <f>INDEX(UF_acronyms!$A$1:$C$28,MATCH(B3793,UF_acronyms!$C$1:$C$28,0),2)</f>
        <v>SP</v>
      </c>
      <c r="B3793" s="1" t="s">
        <v>7309</v>
      </c>
      <c r="C3793" s="1" t="s">
        <v>8334</v>
      </c>
      <c r="D3793" s="1" t="s">
        <v>8335</v>
      </c>
      <c r="E3793" s="11">
        <v>11921</v>
      </c>
      <c r="F3793" s="6" t="str">
        <f>CONCATENATE(tb_SVI[[#This Row],[Nome Município]],"/",tb_SVI[[#This Row],[UF]])</f>
        <v>Bofete/SP</v>
      </c>
      <c r="G3793" s="1" t="s">
        <v>18</v>
      </c>
      <c r="H3793" s="1" t="s">
        <v>390</v>
      </c>
      <c r="I3793" s="1" t="s">
        <v>281</v>
      </c>
      <c r="J3793" s="1" t="s">
        <v>151</v>
      </c>
      <c r="K3793" s="1" t="s">
        <v>1267</v>
      </c>
    </row>
    <row r="3794" spans="1:11" x14ac:dyDescent="0.2">
      <c r="A3794" s="6" t="str">
        <f>INDEX(UF_acronyms!$A$1:$C$28,MATCH(B3794,UF_acronyms!$C$1:$C$28,0),2)</f>
        <v>SP</v>
      </c>
      <c r="B3794" s="1" t="s">
        <v>7309</v>
      </c>
      <c r="C3794" s="1" t="s">
        <v>8336</v>
      </c>
      <c r="D3794" s="1" t="s">
        <v>8337</v>
      </c>
      <c r="E3794" s="11">
        <v>62170</v>
      </c>
      <c r="F3794" s="6" t="str">
        <f>CONCATENATE(tb_SVI[[#This Row],[Nome Município]],"/",tb_SVI[[#This Row],[UF]])</f>
        <v>Boituva/SP</v>
      </c>
      <c r="G3794" s="1" t="s">
        <v>18</v>
      </c>
      <c r="H3794" s="1" t="s">
        <v>2521</v>
      </c>
      <c r="I3794" s="1" t="s">
        <v>2426</v>
      </c>
      <c r="J3794" s="1" t="s">
        <v>1792</v>
      </c>
      <c r="K3794" s="1" t="s">
        <v>254</v>
      </c>
    </row>
    <row r="3795" spans="1:11" x14ac:dyDescent="0.2">
      <c r="A3795" s="6" t="str">
        <f>INDEX(UF_acronyms!$A$1:$C$28,MATCH(B3795,UF_acronyms!$C$1:$C$28,0),2)</f>
        <v>SP</v>
      </c>
      <c r="B3795" s="1" t="s">
        <v>7309</v>
      </c>
      <c r="C3795" s="1" t="s">
        <v>8338</v>
      </c>
      <c r="D3795" s="1" t="s">
        <v>8339</v>
      </c>
      <c r="E3795" s="11">
        <v>25985</v>
      </c>
      <c r="F3795" s="6" t="str">
        <f>CONCATENATE(tb_SVI[[#This Row],[Nome Município]],"/",tb_SVI[[#This Row],[UF]])</f>
        <v>Bom Jesus dos Perdões/SP</v>
      </c>
      <c r="G3795" s="1" t="s">
        <v>18</v>
      </c>
      <c r="H3795" s="1" t="s">
        <v>2432</v>
      </c>
      <c r="I3795" s="1" t="s">
        <v>1306</v>
      </c>
      <c r="J3795" s="1" t="s">
        <v>529</v>
      </c>
      <c r="K3795" s="1" t="s">
        <v>1973</v>
      </c>
    </row>
    <row r="3796" spans="1:11" x14ac:dyDescent="0.2">
      <c r="A3796" s="6" t="str">
        <f>INDEX(UF_acronyms!$A$1:$C$28,MATCH(B3796,UF_acronyms!$C$1:$C$28,0),2)</f>
        <v>SP</v>
      </c>
      <c r="B3796" s="1" t="s">
        <v>7309</v>
      </c>
      <c r="C3796" s="1" t="s">
        <v>8340</v>
      </c>
      <c r="D3796" s="1" t="s">
        <v>8341</v>
      </c>
      <c r="E3796" s="11">
        <v>3984</v>
      </c>
      <c r="F3796" s="6" t="str">
        <f>CONCATENATE(tb_SVI[[#This Row],[Nome Município]],"/",tb_SVI[[#This Row],[UF]])</f>
        <v>Bom Sucesso de Itararé/SP</v>
      </c>
      <c r="G3796" s="1" t="s">
        <v>18</v>
      </c>
      <c r="H3796" s="1" t="s">
        <v>1337</v>
      </c>
      <c r="I3796" s="1" t="s">
        <v>283</v>
      </c>
      <c r="J3796" s="1" t="s">
        <v>363</v>
      </c>
      <c r="K3796" s="1" t="s">
        <v>85</v>
      </c>
    </row>
    <row r="3797" spans="1:11" x14ac:dyDescent="0.2">
      <c r="A3797" s="6" t="str">
        <f>INDEX(UF_acronyms!$A$1:$C$28,MATCH(B3797,UF_acronyms!$C$1:$C$28,0),2)</f>
        <v>SP</v>
      </c>
      <c r="B3797" s="1" t="s">
        <v>7309</v>
      </c>
      <c r="C3797" s="1" t="s">
        <v>8342</v>
      </c>
      <c r="D3797" s="1" t="s">
        <v>8343</v>
      </c>
      <c r="E3797" s="11">
        <v>4868</v>
      </c>
      <c r="F3797" s="6" t="str">
        <f>CONCATENATE(tb_SVI[[#This Row],[Nome Município]],"/",tb_SVI[[#This Row],[UF]])</f>
        <v>Boracéia/SP</v>
      </c>
      <c r="G3797" s="1" t="s">
        <v>18</v>
      </c>
      <c r="H3797" s="1" t="s">
        <v>1552</v>
      </c>
      <c r="I3797" s="1" t="s">
        <v>1247</v>
      </c>
      <c r="J3797" s="1" t="s">
        <v>1239</v>
      </c>
      <c r="K3797" s="1" t="s">
        <v>49</v>
      </c>
    </row>
    <row r="3798" spans="1:11" x14ac:dyDescent="0.2">
      <c r="A3798" s="6" t="str">
        <f>INDEX(UF_acronyms!$A$1:$C$28,MATCH(B3798,UF_acronyms!$C$1:$C$28,0),2)</f>
        <v>SP</v>
      </c>
      <c r="B3798" s="1" t="s">
        <v>7309</v>
      </c>
      <c r="C3798" s="1" t="s">
        <v>8344</v>
      </c>
      <c r="D3798" s="1" t="s">
        <v>3500</v>
      </c>
      <c r="E3798" s="11">
        <v>16164</v>
      </c>
      <c r="F3798" s="6" t="str">
        <f>CONCATENATE(tb_SVI[[#This Row],[Nome Município]],"/",tb_SVI[[#This Row],[UF]])</f>
        <v>Borborema/SP</v>
      </c>
      <c r="G3798" s="1" t="s">
        <v>18</v>
      </c>
      <c r="H3798" s="1" t="s">
        <v>1664</v>
      </c>
      <c r="I3798" s="1" t="s">
        <v>3683</v>
      </c>
      <c r="J3798" s="1" t="s">
        <v>529</v>
      </c>
      <c r="K3798" s="1" t="s">
        <v>364</v>
      </c>
    </row>
    <row r="3799" spans="1:11" x14ac:dyDescent="0.2">
      <c r="A3799" s="6" t="str">
        <f>INDEX(UF_acronyms!$A$1:$C$28,MATCH(B3799,UF_acronyms!$C$1:$C$28,0),2)</f>
        <v>SP</v>
      </c>
      <c r="B3799" s="1" t="s">
        <v>7309</v>
      </c>
      <c r="C3799" s="1" t="s">
        <v>8345</v>
      </c>
      <c r="D3799" s="1" t="s">
        <v>8346</v>
      </c>
      <c r="E3799" s="11">
        <v>2683</v>
      </c>
      <c r="F3799" s="6" t="str">
        <f>CONCATENATE(tb_SVI[[#This Row],[Nome Município]],"/",tb_SVI[[#This Row],[UF]])</f>
        <v>Borebi/SP</v>
      </c>
      <c r="G3799" s="1" t="s">
        <v>18</v>
      </c>
      <c r="H3799" s="1" t="s">
        <v>2804</v>
      </c>
      <c r="I3799" s="1" t="s">
        <v>3014</v>
      </c>
      <c r="J3799" s="1" t="s">
        <v>47</v>
      </c>
      <c r="K3799" s="1" t="s">
        <v>1904</v>
      </c>
    </row>
    <row r="3800" spans="1:11" x14ac:dyDescent="0.2">
      <c r="A3800" s="6" t="str">
        <f>INDEX(UF_acronyms!$A$1:$C$28,MATCH(B3800,UF_acronyms!$C$1:$C$28,0),2)</f>
        <v>SP</v>
      </c>
      <c r="B3800" s="1" t="s">
        <v>7309</v>
      </c>
      <c r="C3800" s="1" t="s">
        <v>8347</v>
      </c>
      <c r="D3800" s="1" t="s">
        <v>8348</v>
      </c>
      <c r="E3800" s="11">
        <v>838</v>
      </c>
      <c r="F3800" s="6" t="str">
        <f>CONCATENATE(tb_SVI[[#This Row],[Nome Município]],"/",tb_SVI[[#This Row],[UF]])</f>
        <v>Borá/SP</v>
      </c>
      <c r="G3800" s="1" t="s">
        <v>18</v>
      </c>
      <c r="H3800" s="1" t="s">
        <v>392</v>
      </c>
      <c r="I3800" s="1" t="s">
        <v>1520</v>
      </c>
      <c r="J3800" s="1" t="s">
        <v>109</v>
      </c>
      <c r="K3800" s="1" t="s">
        <v>1452</v>
      </c>
    </row>
    <row r="3801" spans="1:11" x14ac:dyDescent="0.2">
      <c r="A3801" s="6" t="str">
        <f>INDEX(UF_acronyms!$A$1:$C$28,MATCH(B3801,UF_acronyms!$C$1:$C$28,0),2)</f>
        <v>SP</v>
      </c>
      <c r="B3801" s="1" t="s">
        <v>7309</v>
      </c>
      <c r="C3801" s="1" t="s">
        <v>8349</v>
      </c>
      <c r="D3801" s="1" t="s">
        <v>8350</v>
      </c>
      <c r="E3801" s="11">
        <v>148130</v>
      </c>
      <c r="F3801" s="6" t="str">
        <f>CONCATENATE(tb_SVI[[#This Row],[Nome Município]],"/",tb_SVI[[#This Row],[UF]])</f>
        <v>Botucatu/SP</v>
      </c>
      <c r="G3801" s="1" t="s">
        <v>18</v>
      </c>
      <c r="H3801" s="1" t="s">
        <v>5400</v>
      </c>
      <c r="I3801" s="1" t="s">
        <v>2713</v>
      </c>
      <c r="J3801" s="1" t="s">
        <v>177</v>
      </c>
      <c r="K3801" s="1" t="s">
        <v>2216</v>
      </c>
    </row>
    <row r="3802" spans="1:11" x14ac:dyDescent="0.2">
      <c r="A3802" s="6" t="str">
        <f>INDEX(UF_acronyms!$A$1:$C$28,MATCH(B3802,UF_acronyms!$C$1:$C$28,0),2)</f>
        <v>SP</v>
      </c>
      <c r="B3802" s="1" t="s">
        <v>7309</v>
      </c>
      <c r="C3802" s="1" t="s">
        <v>8351</v>
      </c>
      <c r="D3802" s="1" t="s">
        <v>8352</v>
      </c>
      <c r="E3802" s="11">
        <v>170533</v>
      </c>
      <c r="F3802" s="6" t="str">
        <f>CONCATENATE(tb_SVI[[#This Row],[Nome Município]],"/",tb_SVI[[#This Row],[UF]])</f>
        <v>Bragança Paulista/SP</v>
      </c>
      <c r="G3802" s="1" t="s">
        <v>18</v>
      </c>
      <c r="H3802" s="1" t="s">
        <v>2521</v>
      </c>
      <c r="I3802" s="1" t="s">
        <v>2161</v>
      </c>
      <c r="J3802" s="1" t="s">
        <v>2427</v>
      </c>
      <c r="K3802" s="1" t="s">
        <v>2691</v>
      </c>
    </row>
    <row r="3803" spans="1:11" x14ac:dyDescent="0.2">
      <c r="A3803" s="6" t="str">
        <f>INDEX(UF_acronyms!$A$1:$C$28,MATCH(B3803,UF_acronyms!$C$1:$C$28,0),2)</f>
        <v>SP</v>
      </c>
      <c r="B3803" s="1" t="s">
        <v>7309</v>
      </c>
      <c r="C3803" s="1" t="s">
        <v>8353</v>
      </c>
      <c r="D3803" s="1" t="s">
        <v>8354</v>
      </c>
      <c r="E3803" s="11">
        <v>5741</v>
      </c>
      <c r="F3803" s="6" t="str">
        <f>CONCATENATE(tb_SVI[[#This Row],[Nome Município]],"/",tb_SVI[[#This Row],[UF]])</f>
        <v>Braúna/SP</v>
      </c>
      <c r="G3803" s="1" t="s">
        <v>18</v>
      </c>
      <c r="H3803" s="1" t="s">
        <v>1339</v>
      </c>
      <c r="I3803" s="1" t="s">
        <v>1469</v>
      </c>
      <c r="J3803" s="1" t="s">
        <v>246</v>
      </c>
      <c r="K3803" s="1" t="s">
        <v>1973</v>
      </c>
    </row>
    <row r="3804" spans="1:11" x14ac:dyDescent="0.2">
      <c r="A3804" s="6" t="str">
        <f>INDEX(UF_acronyms!$A$1:$C$28,MATCH(B3804,UF_acronyms!$C$1:$C$28,0),2)</f>
        <v>SP</v>
      </c>
      <c r="B3804" s="1" t="s">
        <v>7309</v>
      </c>
      <c r="C3804" s="1" t="s">
        <v>8355</v>
      </c>
      <c r="D3804" s="1" t="s">
        <v>8356</v>
      </c>
      <c r="E3804" s="11">
        <v>2889</v>
      </c>
      <c r="F3804" s="6" t="str">
        <f>CONCATENATE(tb_SVI[[#This Row],[Nome Município]],"/",tb_SVI[[#This Row],[UF]])</f>
        <v>Brejo Alegre/SP</v>
      </c>
      <c r="G3804" s="1" t="s">
        <v>18</v>
      </c>
      <c r="H3804" s="1" t="s">
        <v>2337</v>
      </c>
      <c r="I3804" s="1" t="s">
        <v>5250</v>
      </c>
      <c r="J3804" s="1" t="s">
        <v>798</v>
      </c>
      <c r="K3804" s="1" t="s">
        <v>2169</v>
      </c>
    </row>
    <row r="3805" spans="1:11" x14ac:dyDescent="0.2">
      <c r="A3805" s="6" t="str">
        <f>INDEX(UF_acronyms!$A$1:$C$28,MATCH(B3805,UF_acronyms!$C$1:$C$28,0),2)</f>
        <v>SP</v>
      </c>
      <c r="B3805" s="1" t="s">
        <v>7309</v>
      </c>
      <c r="C3805" s="1" t="s">
        <v>8357</v>
      </c>
      <c r="D3805" s="1" t="s">
        <v>8358</v>
      </c>
      <c r="E3805" s="11">
        <v>25277</v>
      </c>
      <c r="F3805" s="6" t="str">
        <f>CONCATENATE(tb_SVI[[#This Row],[Nome Município]],"/",tb_SVI[[#This Row],[UF]])</f>
        <v>Brodowski/SP</v>
      </c>
      <c r="G3805" s="1" t="s">
        <v>18</v>
      </c>
      <c r="H3805" s="1" t="s">
        <v>1371</v>
      </c>
      <c r="I3805" s="1" t="s">
        <v>2208</v>
      </c>
      <c r="J3805" s="1" t="s">
        <v>2025</v>
      </c>
      <c r="K3805" s="1" t="s">
        <v>1386</v>
      </c>
    </row>
    <row r="3806" spans="1:11" x14ac:dyDescent="0.2">
      <c r="A3806" s="6" t="str">
        <f>INDEX(UF_acronyms!$A$1:$C$28,MATCH(B3806,UF_acronyms!$C$1:$C$28,0),2)</f>
        <v>SP</v>
      </c>
      <c r="B3806" s="1" t="s">
        <v>7309</v>
      </c>
      <c r="C3806" s="1" t="s">
        <v>8359</v>
      </c>
      <c r="D3806" s="1" t="s">
        <v>8360</v>
      </c>
      <c r="E3806" s="11">
        <v>24636</v>
      </c>
      <c r="F3806" s="6" t="str">
        <f>CONCATENATE(tb_SVI[[#This Row],[Nome Município]],"/",tb_SVI[[#This Row],[UF]])</f>
        <v>Brotas/SP</v>
      </c>
      <c r="G3806" s="1" t="s">
        <v>18</v>
      </c>
      <c r="H3806" s="1" t="s">
        <v>93</v>
      </c>
      <c r="I3806" s="1" t="s">
        <v>3387</v>
      </c>
      <c r="J3806" s="1" t="s">
        <v>1904</v>
      </c>
      <c r="K3806" s="1" t="s">
        <v>1562</v>
      </c>
    </row>
    <row r="3807" spans="1:11" x14ac:dyDescent="0.2">
      <c r="A3807" s="6" t="str">
        <f>INDEX(UF_acronyms!$A$1:$C$28,MATCH(B3807,UF_acronyms!$C$1:$C$28,0),2)</f>
        <v>SP</v>
      </c>
      <c r="B3807" s="1" t="s">
        <v>7309</v>
      </c>
      <c r="C3807" s="1" t="s">
        <v>8361</v>
      </c>
      <c r="D3807" s="1" t="s">
        <v>8362</v>
      </c>
      <c r="E3807" s="11">
        <v>19965</v>
      </c>
      <c r="F3807" s="6" t="str">
        <f>CONCATENATE(tb_SVI[[#This Row],[Nome Município]],"/",tb_SVI[[#This Row],[UF]])</f>
        <v>Buri/SP</v>
      </c>
      <c r="G3807" s="1" t="s">
        <v>18</v>
      </c>
      <c r="H3807" s="1" t="s">
        <v>1709</v>
      </c>
      <c r="I3807" s="1" t="s">
        <v>1233</v>
      </c>
      <c r="J3807" s="1" t="s">
        <v>410</v>
      </c>
      <c r="K3807" s="1" t="s">
        <v>319</v>
      </c>
    </row>
    <row r="3808" spans="1:11" x14ac:dyDescent="0.2">
      <c r="A3808" s="6" t="str">
        <f>INDEX(UF_acronyms!$A$1:$C$28,MATCH(B3808,UF_acronyms!$C$1:$C$28,0),2)</f>
        <v>SP</v>
      </c>
      <c r="B3808" s="1" t="s">
        <v>7309</v>
      </c>
      <c r="C3808" s="1" t="s">
        <v>8363</v>
      </c>
      <c r="D3808" s="1" t="s">
        <v>8364</v>
      </c>
      <c r="E3808" s="11">
        <v>17281</v>
      </c>
      <c r="F3808" s="6" t="str">
        <f>CONCATENATE(tb_SVI[[#This Row],[Nome Município]],"/",tb_SVI[[#This Row],[UF]])</f>
        <v>Buritama/SP</v>
      </c>
      <c r="G3808" s="1" t="s">
        <v>18</v>
      </c>
      <c r="H3808" s="1" t="s">
        <v>199</v>
      </c>
      <c r="I3808" s="1" t="s">
        <v>268</v>
      </c>
      <c r="J3808" s="1" t="s">
        <v>512</v>
      </c>
      <c r="K3808" s="1" t="s">
        <v>450</v>
      </c>
    </row>
    <row r="3809" spans="1:11" x14ac:dyDescent="0.2">
      <c r="A3809" s="6" t="str">
        <f>INDEX(UF_acronyms!$A$1:$C$28,MATCH(B3809,UF_acronyms!$C$1:$C$28,0),2)</f>
        <v>SP</v>
      </c>
      <c r="B3809" s="1" t="s">
        <v>7309</v>
      </c>
      <c r="C3809" s="1" t="s">
        <v>8365</v>
      </c>
      <c r="D3809" s="1" t="s">
        <v>8366</v>
      </c>
      <c r="E3809" s="11">
        <v>4514</v>
      </c>
      <c r="F3809" s="6" t="str">
        <f>CONCATENATE(tb_SVI[[#This Row],[Nome Município]],"/",tb_SVI[[#This Row],[UF]])</f>
        <v>Buritizal/SP</v>
      </c>
      <c r="G3809" s="1" t="s">
        <v>18</v>
      </c>
      <c r="H3809" s="1" t="s">
        <v>1552</v>
      </c>
      <c r="I3809" s="1" t="s">
        <v>3289</v>
      </c>
      <c r="J3809" s="1" t="s">
        <v>2577</v>
      </c>
      <c r="K3809" s="1" t="s">
        <v>280</v>
      </c>
    </row>
    <row r="3810" spans="1:11" x14ac:dyDescent="0.2">
      <c r="A3810" s="6" t="str">
        <f>INDEX(UF_acronyms!$A$1:$C$28,MATCH(B3810,UF_acronyms!$C$1:$C$28,0),2)</f>
        <v>SP</v>
      </c>
      <c r="B3810" s="1" t="s">
        <v>7309</v>
      </c>
      <c r="C3810" s="1" t="s">
        <v>8367</v>
      </c>
      <c r="D3810" s="1" t="s">
        <v>8368</v>
      </c>
      <c r="E3810" s="11">
        <v>9139</v>
      </c>
      <c r="F3810" s="6" t="str">
        <f>CONCATENATE(tb_SVI[[#This Row],[Nome Município]],"/",tb_SVI[[#This Row],[UF]])</f>
        <v>Bálsamo/SP</v>
      </c>
      <c r="G3810" s="1" t="s">
        <v>18</v>
      </c>
      <c r="H3810" s="1" t="s">
        <v>2712</v>
      </c>
      <c r="I3810" s="1" t="s">
        <v>2984</v>
      </c>
      <c r="J3810" s="1" t="s">
        <v>1904</v>
      </c>
      <c r="K3810" s="1" t="s">
        <v>1366</v>
      </c>
    </row>
    <row r="3811" spans="1:11" x14ac:dyDescent="0.2">
      <c r="A3811" s="6" t="str">
        <f>INDEX(UF_acronyms!$A$1:$C$28,MATCH(B3811,UF_acronyms!$C$1:$C$28,0),2)</f>
        <v>SP</v>
      </c>
      <c r="B3811" s="1" t="s">
        <v>7309</v>
      </c>
      <c r="C3811" s="1" t="s">
        <v>8369</v>
      </c>
      <c r="D3811" s="1" t="s">
        <v>8370</v>
      </c>
      <c r="E3811" s="11">
        <v>50429</v>
      </c>
      <c r="F3811" s="6" t="str">
        <f>CONCATENATE(tb_SVI[[#This Row],[Nome Município]],"/",tb_SVI[[#This Row],[UF]])</f>
        <v>Cabreúva/SP</v>
      </c>
      <c r="G3811" s="1" t="s">
        <v>18</v>
      </c>
      <c r="H3811" s="1" t="s">
        <v>1365</v>
      </c>
      <c r="I3811" s="1" t="s">
        <v>2441</v>
      </c>
      <c r="J3811" s="1" t="s">
        <v>369</v>
      </c>
      <c r="K3811" s="1" t="s">
        <v>168</v>
      </c>
    </row>
    <row r="3812" spans="1:11" x14ac:dyDescent="0.2">
      <c r="A3812" s="6" t="str">
        <f>INDEX(UF_acronyms!$A$1:$C$28,MATCH(B3812,UF_acronyms!$C$1:$C$28,0),2)</f>
        <v>SP</v>
      </c>
      <c r="B3812" s="1" t="s">
        <v>7309</v>
      </c>
      <c r="C3812" s="1" t="s">
        <v>8371</v>
      </c>
      <c r="D3812" s="1" t="s">
        <v>8372</v>
      </c>
      <c r="E3812" s="11">
        <v>4243</v>
      </c>
      <c r="F3812" s="6" t="str">
        <f>CONCATENATE(tb_SVI[[#This Row],[Nome Município]],"/",tb_SVI[[#This Row],[UF]])</f>
        <v>Cabrália Paulista/SP</v>
      </c>
      <c r="G3812" s="1" t="s">
        <v>18</v>
      </c>
      <c r="H3812" s="1" t="s">
        <v>1348</v>
      </c>
      <c r="I3812" s="1" t="s">
        <v>1080</v>
      </c>
      <c r="J3812" s="1" t="s">
        <v>1074</v>
      </c>
      <c r="K3812" s="1" t="s">
        <v>177</v>
      </c>
    </row>
    <row r="3813" spans="1:11" x14ac:dyDescent="0.2">
      <c r="A3813" s="6" t="str">
        <f>INDEX(UF_acronyms!$A$1:$C$28,MATCH(B3813,UF_acronyms!$C$1:$C$28,0),2)</f>
        <v>SP</v>
      </c>
      <c r="B3813" s="1" t="s">
        <v>7309</v>
      </c>
      <c r="C3813" s="1" t="s">
        <v>8373</v>
      </c>
      <c r="D3813" s="1" t="s">
        <v>8374</v>
      </c>
      <c r="E3813" s="11">
        <v>19009</v>
      </c>
      <c r="F3813" s="6" t="str">
        <f>CONCATENATE(tb_SVI[[#This Row],[Nome Município]],"/",tb_SVI[[#This Row],[UF]])</f>
        <v>Caconde/SP</v>
      </c>
      <c r="G3813" s="1" t="s">
        <v>18</v>
      </c>
      <c r="H3813" s="1" t="s">
        <v>280</v>
      </c>
      <c r="I3813" s="1" t="s">
        <v>3068</v>
      </c>
      <c r="J3813" s="1" t="s">
        <v>54</v>
      </c>
      <c r="K3813" s="1" t="s">
        <v>39</v>
      </c>
    </row>
    <row r="3814" spans="1:11" x14ac:dyDescent="0.2">
      <c r="A3814" s="6" t="str">
        <f>INDEX(UF_acronyms!$A$1:$C$28,MATCH(B3814,UF_acronyms!$C$1:$C$28,0),2)</f>
        <v>SP</v>
      </c>
      <c r="B3814" s="1" t="s">
        <v>7309</v>
      </c>
      <c r="C3814" s="1" t="s">
        <v>8375</v>
      </c>
      <c r="D3814" s="1" t="s">
        <v>8376</v>
      </c>
      <c r="E3814" s="11">
        <v>17843</v>
      </c>
      <c r="F3814" s="6" t="str">
        <f>CONCATENATE(tb_SVI[[#This Row],[Nome Município]],"/",tb_SVI[[#This Row],[UF]])</f>
        <v>Cafelândia/SP</v>
      </c>
      <c r="G3814" s="1" t="s">
        <v>18</v>
      </c>
      <c r="H3814" s="1" t="s">
        <v>1079</v>
      </c>
      <c r="I3814" s="1" t="s">
        <v>1496</v>
      </c>
      <c r="J3814" s="1" t="s">
        <v>1205</v>
      </c>
      <c r="K3814" s="1" t="s">
        <v>2577</v>
      </c>
    </row>
    <row r="3815" spans="1:11" x14ac:dyDescent="0.2">
      <c r="A3815" s="6" t="str">
        <f>INDEX(UF_acronyms!$A$1:$C$28,MATCH(B3815,UF_acronyms!$C$1:$C$28,0),2)</f>
        <v>SP</v>
      </c>
      <c r="B3815" s="1" t="s">
        <v>7309</v>
      </c>
      <c r="C3815" s="1" t="s">
        <v>8377</v>
      </c>
      <c r="D3815" s="1" t="s">
        <v>8378</v>
      </c>
      <c r="E3815" s="11">
        <v>4193</v>
      </c>
      <c r="F3815" s="6" t="str">
        <f>CONCATENATE(tb_SVI[[#This Row],[Nome Município]],"/",tb_SVI[[#This Row],[UF]])</f>
        <v>Caiabu/SP</v>
      </c>
      <c r="G3815" s="1" t="s">
        <v>18</v>
      </c>
      <c r="H3815" s="1" t="s">
        <v>2083</v>
      </c>
      <c r="I3815" s="1" t="s">
        <v>1582</v>
      </c>
      <c r="J3815" s="1" t="s">
        <v>785</v>
      </c>
      <c r="K3815" s="1" t="s">
        <v>2825</v>
      </c>
    </row>
    <row r="3816" spans="1:11" x14ac:dyDescent="0.2">
      <c r="A3816" s="6" t="str">
        <f>INDEX(UF_acronyms!$A$1:$C$28,MATCH(B3816,UF_acronyms!$C$1:$C$28,0),2)</f>
        <v>SP</v>
      </c>
      <c r="B3816" s="1" t="s">
        <v>7309</v>
      </c>
      <c r="C3816" s="1" t="s">
        <v>8379</v>
      </c>
      <c r="D3816" s="1" t="s">
        <v>8380</v>
      </c>
      <c r="E3816" s="11">
        <v>5946</v>
      </c>
      <c r="F3816" s="6" t="str">
        <f>CONCATENATE(tb_SVI[[#This Row],[Nome Município]],"/",tb_SVI[[#This Row],[UF]])</f>
        <v>Caiuá/SP</v>
      </c>
      <c r="G3816" s="1" t="s">
        <v>18</v>
      </c>
      <c r="H3816" s="1" t="s">
        <v>39</v>
      </c>
      <c r="I3816" s="1" t="s">
        <v>41</v>
      </c>
      <c r="J3816" s="1" t="s">
        <v>301</v>
      </c>
      <c r="K3816" s="1" t="s">
        <v>145</v>
      </c>
    </row>
    <row r="3817" spans="1:11" x14ac:dyDescent="0.2">
      <c r="A3817" s="6" t="str">
        <f>INDEX(UF_acronyms!$A$1:$C$28,MATCH(B3817,UF_acronyms!$C$1:$C$28,0),2)</f>
        <v>SP</v>
      </c>
      <c r="B3817" s="1" t="s">
        <v>7309</v>
      </c>
      <c r="C3817" s="1" t="s">
        <v>8381</v>
      </c>
      <c r="D3817" s="1" t="s">
        <v>8382</v>
      </c>
      <c r="E3817" s="11">
        <v>28494</v>
      </c>
      <c r="F3817" s="6" t="str">
        <f>CONCATENATE(tb_SVI[[#This Row],[Nome Município]],"/",tb_SVI[[#This Row],[UF]])</f>
        <v>Cajati/SP</v>
      </c>
      <c r="G3817" s="1" t="s">
        <v>18</v>
      </c>
      <c r="H3817" s="1" t="s">
        <v>1469</v>
      </c>
      <c r="I3817" s="1" t="s">
        <v>143</v>
      </c>
      <c r="J3817" s="1" t="s">
        <v>293</v>
      </c>
      <c r="K3817" s="1" t="s">
        <v>937</v>
      </c>
    </row>
    <row r="3818" spans="1:11" x14ac:dyDescent="0.2">
      <c r="A3818" s="6" t="str">
        <f>INDEX(UF_acronyms!$A$1:$C$28,MATCH(B3818,UF_acronyms!$C$1:$C$28,0),2)</f>
        <v>SP</v>
      </c>
      <c r="B3818" s="1" t="s">
        <v>7309</v>
      </c>
      <c r="C3818" s="1" t="s">
        <v>8383</v>
      </c>
      <c r="D3818" s="1" t="s">
        <v>8384</v>
      </c>
      <c r="E3818" s="11">
        <v>10596</v>
      </c>
      <c r="F3818" s="6" t="str">
        <f>CONCATENATE(tb_SVI[[#This Row],[Nome Município]],"/",tb_SVI[[#This Row],[UF]])</f>
        <v>Cajobi/SP</v>
      </c>
      <c r="G3818" s="1" t="s">
        <v>18</v>
      </c>
      <c r="H3818" s="1" t="s">
        <v>2825</v>
      </c>
      <c r="I3818" s="1" t="s">
        <v>126</v>
      </c>
      <c r="J3818" s="1" t="s">
        <v>1339</v>
      </c>
      <c r="K3818" s="1" t="s">
        <v>2018</v>
      </c>
    </row>
    <row r="3819" spans="1:11" x14ac:dyDescent="0.2">
      <c r="A3819" s="6" t="str">
        <f>INDEX(UF_acronyms!$A$1:$C$28,MATCH(B3819,UF_acronyms!$C$1:$C$28,0),2)</f>
        <v>SP</v>
      </c>
      <c r="B3819" s="1" t="s">
        <v>7309</v>
      </c>
      <c r="C3819" s="1" t="s">
        <v>8385</v>
      </c>
      <c r="D3819" s="1" t="s">
        <v>8386</v>
      </c>
      <c r="E3819" s="11">
        <v>26393</v>
      </c>
      <c r="F3819" s="6" t="str">
        <f>CONCATENATE(tb_SVI[[#This Row],[Nome Município]],"/",tb_SVI[[#This Row],[UF]])</f>
        <v>Cajuru/SP</v>
      </c>
      <c r="G3819" s="1" t="s">
        <v>18</v>
      </c>
      <c r="H3819" s="1" t="s">
        <v>1267</v>
      </c>
      <c r="I3819" s="1" t="s">
        <v>1365</v>
      </c>
      <c r="J3819" s="1" t="s">
        <v>271</v>
      </c>
      <c r="K3819" s="1" t="s">
        <v>1511</v>
      </c>
    </row>
    <row r="3820" spans="1:11" x14ac:dyDescent="0.2">
      <c r="A3820" s="6" t="str">
        <f>INDEX(UF_acronyms!$A$1:$C$28,MATCH(B3820,UF_acronyms!$C$1:$C$28,0),2)</f>
        <v>SP</v>
      </c>
      <c r="B3820" s="1" t="s">
        <v>7309</v>
      </c>
      <c r="C3820" s="1" t="s">
        <v>8387</v>
      </c>
      <c r="D3820" s="1" t="s">
        <v>8388</v>
      </c>
      <c r="E3820" s="11">
        <v>6057</v>
      </c>
      <c r="F3820" s="6" t="str">
        <f>CONCATENATE(tb_SVI[[#This Row],[Nome Município]],"/",tb_SVI[[#This Row],[UF]])</f>
        <v>Campina do Monte Alegre/SP</v>
      </c>
      <c r="G3820" s="1" t="s">
        <v>18</v>
      </c>
      <c r="H3820" s="1" t="s">
        <v>1205</v>
      </c>
      <c r="I3820" s="1" t="s">
        <v>363</v>
      </c>
      <c r="J3820" s="1" t="s">
        <v>217</v>
      </c>
      <c r="K3820" s="1" t="s">
        <v>338</v>
      </c>
    </row>
    <row r="3821" spans="1:11" x14ac:dyDescent="0.2">
      <c r="A3821" s="6" t="str">
        <f>INDEX(UF_acronyms!$A$1:$C$28,MATCH(B3821,UF_acronyms!$C$1:$C$28,0),2)</f>
        <v>SP</v>
      </c>
      <c r="B3821" s="1" t="s">
        <v>7309</v>
      </c>
      <c r="C3821" s="1" t="s">
        <v>8389</v>
      </c>
      <c r="D3821" s="1" t="s">
        <v>8390</v>
      </c>
      <c r="E3821" s="11">
        <v>85541</v>
      </c>
      <c r="F3821" s="6" t="str">
        <f>CONCATENATE(tb_SVI[[#This Row],[Nome Município]],"/",tb_SVI[[#This Row],[UF]])</f>
        <v>Campo Limpo Paulista/SP</v>
      </c>
      <c r="G3821" s="1" t="s">
        <v>18</v>
      </c>
      <c r="H3821" s="1" t="s">
        <v>812</v>
      </c>
      <c r="I3821" s="1" t="s">
        <v>1142</v>
      </c>
      <c r="J3821" s="1" t="s">
        <v>2671</v>
      </c>
      <c r="K3821" s="1" t="s">
        <v>1973</v>
      </c>
    </row>
    <row r="3822" spans="1:11" x14ac:dyDescent="0.2">
      <c r="A3822" s="6" t="str">
        <f>INDEX(UF_acronyms!$A$1:$C$28,MATCH(B3822,UF_acronyms!$C$1:$C$28,0),2)</f>
        <v>SP</v>
      </c>
      <c r="B3822" s="1" t="s">
        <v>7309</v>
      </c>
      <c r="C3822" s="1" t="s">
        <v>8391</v>
      </c>
      <c r="D3822" s="1" t="s">
        <v>8392</v>
      </c>
      <c r="E3822" s="11">
        <v>4997</v>
      </c>
      <c r="F3822" s="6" t="str">
        <f>CONCATENATE(tb_SVI[[#This Row],[Nome Município]],"/",tb_SVI[[#This Row],[UF]])</f>
        <v>Campos Novos Paulista/SP</v>
      </c>
      <c r="G3822" s="1" t="s">
        <v>18</v>
      </c>
      <c r="H3822" s="1" t="s">
        <v>369</v>
      </c>
      <c r="I3822" s="1" t="s">
        <v>282</v>
      </c>
      <c r="J3822" s="1" t="s">
        <v>505</v>
      </c>
      <c r="K3822" s="1" t="s">
        <v>1267</v>
      </c>
    </row>
    <row r="3823" spans="1:11" x14ac:dyDescent="0.2">
      <c r="A3823" s="6" t="str">
        <f>INDEX(UF_acronyms!$A$1:$C$28,MATCH(B3823,UF_acronyms!$C$1:$C$28,0),2)</f>
        <v>SP</v>
      </c>
      <c r="B3823" s="1" t="s">
        <v>7309</v>
      </c>
      <c r="C3823" s="1" t="s">
        <v>8393</v>
      </c>
      <c r="D3823" s="1" t="s">
        <v>8394</v>
      </c>
      <c r="E3823" s="11">
        <v>12541</v>
      </c>
      <c r="F3823" s="6" t="str">
        <f>CONCATENATE(tb_SVI[[#This Row],[Nome Município]],"/",tb_SVI[[#This Row],[UF]])</f>
        <v>Cananéia/SP</v>
      </c>
      <c r="G3823" s="1" t="s">
        <v>18</v>
      </c>
      <c r="H3823" s="1" t="s">
        <v>5473</v>
      </c>
      <c r="I3823" s="1" t="s">
        <v>1366</v>
      </c>
      <c r="J3823" s="1" t="s">
        <v>151</v>
      </c>
      <c r="K3823" s="1" t="s">
        <v>390</v>
      </c>
    </row>
    <row r="3824" spans="1:11" x14ac:dyDescent="0.2">
      <c r="A3824" s="6" t="str">
        <f>INDEX(UF_acronyms!$A$1:$C$28,MATCH(B3824,UF_acronyms!$C$1:$C$28,0),2)</f>
        <v>SP</v>
      </c>
      <c r="B3824" s="1" t="s">
        <v>7309</v>
      </c>
      <c r="C3824" s="1" t="s">
        <v>8395</v>
      </c>
      <c r="D3824" s="1" t="s">
        <v>8396</v>
      </c>
      <c r="E3824" s="11">
        <v>5292</v>
      </c>
      <c r="F3824" s="6" t="str">
        <f>CONCATENATE(tb_SVI[[#This Row],[Nome Município]],"/",tb_SVI[[#This Row],[UF]])</f>
        <v>Canitar/SP</v>
      </c>
      <c r="G3824" s="1" t="s">
        <v>18</v>
      </c>
      <c r="H3824" s="1" t="s">
        <v>399</v>
      </c>
      <c r="I3824" s="1" t="s">
        <v>5605</v>
      </c>
      <c r="J3824" s="1" t="s">
        <v>119</v>
      </c>
      <c r="K3824" s="1" t="s">
        <v>360</v>
      </c>
    </row>
    <row r="3825" spans="1:11" x14ac:dyDescent="0.2">
      <c r="A3825" s="6" t="str">
        <f>INDEX(UF_acronyms!$A$1:$C$28,MATCH(B3825,UF_acronyms!$C$1:$C$28,0),2)</f>
        <v>SP</v>
      </c>
      <c r="B3825" s="1" t="s">
        <v>7309</v>
      </c>
      <c r="C3825" s="1" t="s">
        <v>8397</v>
      </c>
      <c r="D3825" s="1" t="s">
        <v>8398</v>
      </c>
      <c r="E3825" s="11">
        <v>20985</v>
      </c>
      <c r="F3825" s="6" t="str">
        <f>CONCATENATE(tb_SVI[[#This Row],[Nome Município]],"/",tb_SVI[[#This Row],[UF]])</f>
        <v>Capela do Alto/SP</v>
      </c>
      <c r="G3825" s="1" t="s">
        <v>18</v>
      </c>
      <c r="H3825" s="1" t="s">
        <v>2825</v>
      </c>
      <c r="I3825" s="1" t="s">
        <v>142</v>
      </c>
      <c r="J3825" s="1" t="s">
        <v>412</v>
      </c>
      <c r="K3825" s="1" t="s">
        <v>1079</v>
      </c>
    </row>
    <row r="3826" spans="1:11" x14ac:dyDescent="0.2">
      <c r="A3826" s="6" t="str">
        <f>INDEX(UF_acronyms!$A$1:$C$28,MATCH(B3826,UF_acronyms!$C$1:$C$28,0),2)</f>
        <v>SP</v>
      </c>
      <c r="B3826" s="1" t="s">
        <v>7309</v>
      </c>
      <c r="C3826" s="1" t="s">
        <v>8399</v>
      </c>
      <c r="D3826" s="1" t="s">
        <v>8400</v>
      </c>
      <c r="E3826" s="11">
        <v>56379</v>
      </c>
      <c r="F3826" s="6" t="str">
        <f>CONCATENATE(tb_SVI[[#This Row],[Nome Município]],"/",tb_SVI[[#This Row],[UF]])</f>
        <v>Capivari/SP</v>
      </c>
      <c r="G3826" s="1" t="s">
        <v>18</v>
      </c>
      <c r="H3826" s="1" t="s">
        <v>1402</v>
      </c>
      <c r="I3826" s="1" t="s">
        <v>3696</v>
      </c>
      <c r="J3826" s="1" t="s">
        <v>145</v>
      </c>
      <c r="K3826" s="1" t="s">
        <v>220</v>
      </c>
    </row>
    <row r="3827" spans="1:11" x14ac:dyDescent="0.2">
      <c r="A3827" s="6" t="str">
        <f>INDEX(UF_acronyms!$A$1:$C$28,MATCH(B3827,UF_acronyms!$C$1:$C$28,0),2)</f>
        <v>SP</v>
      </c>
      <c r="B3827" s="1" t="s">
        <v>7309</v>
      </c>
      <c r="C3827" s="1" t="s">
        <v>8401</v>
      </c>
      <c r="D3827" s="1" t="s">
        <v>8402</v>
      </c>
      <c r="E3827" s="11">
        <v>47118</v>
      </c>
      <c r="F3827" s="6" t="str">
        <f>CONCATENATE(tb_SVI[[#This Row],[Nome Município]],"/",tb_SVI[[#This Row],[UF]])</f>
        <v>Capão Bonito/SP</v>
      </c>
      <c r="G3827" s="1" t="s">
        <v>18</v>
      </c>
      <c r="H3827" s="1" t="s">
        <v>1074</v>
      </c>
      <c r="I3827" s="1" t="s">
        <v>529</v>
      </c>
      <c r="J3827" s="1" t="s">
        <v>151</v>
      </c>
      <c r="K3827" s="1" t="s">
        <v>68</v>
      </c>
    </row>
    <row r="3828" spans="1:11" x14ac:dyDescent="0.2">
      <c r="A3828" s="6" t="str">
        <f>INDEX(UF_acronyms!$A$1:$C$28,MATCH(B3828,UF_acronyms!$C$1:$C$28,0),2)</f>
        <v>SP</v>
      </c>
      <c r="B3828" s="1" t="s">
        <v>7309</v>
      </c>
      <c r="C3828" s="1" t="s">
        <v>8403</v>
      </c>
      <c r="D3828" s="1" t="s">
        <v>8404</v>
      </c>
      <c r="E3828" s="11">
        <v>12349</v>
      </c>
      <c r="F3828" s="6" t="str">
        <f>CONCATENATE(tb_SVI[[#This Row],[Nome Município]],"/",tb_SVI[[#This Row],[UF]])</f>
        <v>Cardoso/SP</v>
      </c>
      <c r="G3828" s="1" t="s">
        <v>18</v>
      </c>
      <c r="H3828" s="1" t="s">
        <v>512</v>
      </c>
      <c r="I3828" s="1" t="s">
        <v>1904</v>
      </c>
      <c r="J3828" s="1" t="s">
        <v>514</v>
      </c>
      <c r="K3828" s="1" t="s">
        <v>275</v>
      </c>
    </row>
    <row r="3829" spans="1:11" x14ac:dyDescent="0.2">
      <c r="A3829" s="6" t="str">
        <f>INDEX(UF_acronyms!$A$1:$C$28,MATCH(B3829,UF_acronyms!$C$1:$C$28,0),2)</f>
        <v>SP</v>
      </c>
      <c r="B3829" s="1" t="s">
        <v>7309</v>
      </c>
      <c r="C3829" s="1" t="s">
        <v>8405</v>
      </c>
      <c r="D3829" s="1" t="s">
        <v>8406</v>
      </c>
      <c r="E3829" s="11">
        <v>30520</v>
      </c>
      <c r="F3829" s="6" t="str">
        <f>CONCATENATE(tb_SVI[[#This Row],[Nome Município]],"/",tb_SVI[[#This Row],[UF]])</f>
        <v>Casa Branca/SP</v>
      </c>
      <c r="G3829" s="1" t="s">
        <v>18</v>
      </c>
      <c r="H3829" s="1" t="s">
        <v>2098</v>
      </c>
      <c r="I3829" s="1" t="s">
        <v>1333</v>
      </c>
      <c r="J3829" s="1" t="s">
        <v>2671</v>
      </c>
      <c r="K3829" s="1" t="s">
        <v>168</v>
      </c>
    </row>
    <row r="3830" spans="1:11" x14ac:dyDescent="0.2">
      <c r="A3830" s="6" t="str">
        <f>INDEX(UF_acronyms!$A$1:$C$28,MATCH(B3830,UF_acronyms!$C$1:$C$28,0),2)</f>
        <v>SP</v>
      </c>
      <c r="B3830" s="1" t="s">
        <v>7309</v>
      </c>
      <c r="C3830" s="1" t="s">
        <v>8407</v>
      </c>
      <c r="D3830" s="1" t="s">
        <v>8408</v>
      </c>
      <c r="E3830" s="11">
        <v>21267</v>
      </c>
      <c r="F3830" s="6" t="str">
        <f>CONCATENATE(tb_SVI[[#This Row],[Nome Município]],"/",tb_SVI[[#This Row],[UF]])</f>
        <v>Castilho/SP</v>
      </c>
      <c r="G3830" s="1" t="s">
        <v>18</v>
      </c>
      <c r="H3830" s="1" t="s">
        <v>783</v>
      </c>
      <c r="I3830" s="1" t="s">
        <v>1284</v>
      </c>
      <c r="J3830" s="1" t="s">
        <v>1024</v>
      </c>
      <c r="K3830" s="1" t="s">
        <v>512</v>
      </c>
    </row>
    <row r="3831" spans="1:11" x14ac:dyDescent="0.2">
      <c r="A3831" s="6" t="str">
        <f>INDEX(UF_acronyms!$A$1:$C$28,MATCH(B3831,UF_acronyms!$C$1:$C$28,0),2)</f>
        <v>SP</v>
      </c>
      <c r="B3831" s="1" t="s">
        <v>7309</v>
      </c>
      <c r="C3831" s="1" t="s">
        <v>8409</v>
      </c>
      <c r="D3831" s="1" t="s">
        <v>8410</v>
      </c>
      <c r="E3831" s="11">
        <v>122497</v>
      </c>
      <c r="F3831" s="6" t="str">
        <f>CONCATENATE(tb_SVI[[#This Row],[Nome Município]],"/",tb_SVI[[#This Row],[UF]])</f>
        <v>Catanduva/SP</v>
      </c>
      <c r="G3831" s="1" t="s">
        <v>18</v>
      </c>
      <c r="H3831" s="1" t="s">
        <v>2098</v>
      </c>
      <c r="I3831" s="1" t="s">
        <v>2082</v>
      </c>
      <c r="J3831" s="1" t="s">
        <v>2169</v>
      </c>
      <c r="K3831" s="1" t="s">
        <v>206</v>
      </c>
    </row>
    <row r="3832" spans="1:11" x14ac:dyDescent="0.2">
      <c r="A3832" s="6" t="str">
        <f>INDEX(UF_acronyms!$A$1:$C$28,MATCH(B3832,UF_acronyms!$C$1:$C$28,0),2)</f>
        <v>SP</v>
      </c>
      <c r="B3832" s="1" t="s">
        <v>7309</v>
      </c>
      <c r="C3832" s="1" t="s">
        <v>8411</v>
      </c>
      <c r="D3832" s="1" t="s">
        <v>8412</v>
      </c>
      <c r="E3832" s="11">
        <v>7855</v>
      </c>
      <c r="F3832" s="6" t="str">
        <f>CONCATENATE(tb_SVI[[#This Row],[Nome Município]],"/",tb_SVI[[#This Row],[UF]])</f>
        <v>Catiguá/SP</v>
      </c>
      <c r="G3832" s="1" t="s">
        <v>18</v>
      </c>
      <c r="H3832" s="1" t="s">
        <v>1927</v>
      </c>
      <c r="I3832" s="1" t="s">
        <v>1364</v>
      </c>
      <c r="J3832" s="1" t="s">
        <v>1973</v>
      </c>
      <c r="K3832" s="1" t="s">
        <v>2618</v>
      </c>
    </row>
    <row r="3833" spans="1:11" x14ac:dyDescent="0.2">
      <c r="A3833" s="6" t="str">
        <f>INDEX(UF_acronyms!$A$1:$C$28,MATCH(B3833,UF_acronyms!$C$1:$C$28,0),2)</f>
        <v>SP</v>
      </c>
      <c r="B3833" s="1" t="s">
        <v>7309</v>
      </c>
      <c r="C3833" s="1" t="s">
        <v>8413</v>
      </c>
      <c r="D3833" s="1" t="s">
        <v>1966</v>
      </c>
      <c r="E3833" s="11">
        <v>9346</v>
      </c>
      <c r="F3833" s="6" t="str">
        <f>CONCATENATE(tb_SVI[[#This Row],[Nome Município]],"/",tb_SVI[[#This Row],[UF]])</f>
        <v>Cedral/SP</v>
      </c>
      <c r="G3833" s="1" t="s">
        <v>18</v>
      </c>
      <c r="H3833" s="1" t="s">
        <v>2117</v>
      </c>
      <c r="I3833" s="1" t="s">
        <v>1609</v>
      </c>
      <c r="J3833" s="1" t="s">
        <v>74</v>
      </c>
      <c r="K3833" s="1" t="s">
        <v>382</v>
      </c>
    </row>
    <row r="3834" spans="1:11" x14ac:dyDescent="0.2">
      <c r="A3834" s="6" t="str">
        <f>INDEX(UF_acronyms!$A$1:$C$28,MATCH(B3834,UF_acronyms!$C$1:$C$28,0),2)</f>
        <v>SP</v>
      </c>
      <c r="B3834" s="1" t="s">
        <v>7309</v>
      </c>
      <c r="C3834" s="1" t="s">
        <v>8414</v>
      </c>
      <c r="D3834" s="1" t="s">
        <v>8415</v>
      </c>
      <c r="E3834" s="11">
        <v>20191</v>
      </c>
      <c r="F3834" s="6" t="str">
        <f>CONCATENATE(tb_SVI[[#This Row],[Nome Município]],"/",tb_SVI[[#This Row],[UF]])</f>
        <v>Cerqueira César/SP</v>
      </c>
      <c r="G3834" s="1" t="s">
        <v>18</v>
      </c>
      <c r="H3834" s="1" t="s">
        <v>1765</v>
      </c>
      <c r="I3834" s="1" t="s">
        <v>74</v>
      </c>
      <c r="J3834" s="1" t="s">
        <v>997</v>
      </c>
      <c r="K3834" s="1" t="s">
        <v>201</v>
      </c>
    </row>
    <row r="3835" spans="1:11" x14ac:dyDescent="0.2">
      <c r="A3835" s="6" t="str">
        <f>INDEX(UF_acronyms!$A$1:$C$28,MATCH(B3835,UF_acronyms!$C$1:$C$28,0),2)</f>
        <v>SP</v>
      </c>
      <c r="B3835" s="1" t="s">
        <v>7309</v>
      </c>
      <c r="C3835" s="1" t="s">
        <v>8416</v>
      </c>
      <c r="D3835" s="1" t="s">
        <v>8417</v>
      </c>
      <c r="E3835" s="11">
        <v>49802</v>
      </c>
      <c r="F3835" s="6" t="str">
        <f>CONCATENATE(tb_SVI[[#This Row],[Nome Município]],"/",tb_SVI[[#This Row],[UF]])</f>
        <v>Cerquilho/SP</v>
      </c>
      <c r="G3835" s="1" t="s">
        <v>18</v>
      </c>
      <c r="H3835" s="1" t="s">
        <v>1461</v>
      </c>
      <c r="I3835" s="1" t="s">
        <v>5671</v>
      </c>
      <c r="J3835" s="1" t="s">
        <v>1499</v>
      </c>
      <c r="K3835" s="1" t="s">
        <v>272</v>
      </c>
    </row>
    <row r="3836" spans="1:11" x14ac:dyDescent="0.2">
      <c r="A3836" s="6" t="str">
        <f>INDEX(UF_acronyms!$A$1:$C$28,MATCH(B3836,UF_acronyms!$C$1:$C$28,0),2)</f>
        <v>SP</v>
      </c>
      <c r="B3836" s="1" t="s">
        <v>7309</v>
      </c>
      <c r="C3836" s="1" t="s">
        <v>8418</v>
      </c>
      <c r="D3836" s="1" t="s">
        <v>8419</v>
      </c>
      <c r="E3836" s="11">
        <v>18375</v>
      </c>
      <c r="F3836" s="6" t="str">
        <f>CONCATENATE(tb_SVI[[#This Row],[Nome Município]],"/",tb_SVI[[#This Row],[UF]])</f>
        <v>Cesário Lange/SP</v>
      </c>
      <c r="G3836" s="1" t="s">
        <v>18</v>
      </c>
      <c r="H3836" s="1" t="s">
        <v>1378</v>
      </c>
      <c r="I3836" s="1" t="s">
        <v>2713</v>
      </c>
      <c r="J3836" s="1" t="s">
        <v>51</v>
      </c>
      <c r="K3836" s="1" t="s">
        <v>2671</v>
      </c>
    </row>
    <row r="3837" spans="1:11" x14ac:dyDescent="0.2">
      <c r="A3837" s="6" t="str">
        <f>INDEX(UF_acronyms!$A$1:$C$28,MATCH(B3837,UF_acronyms!$C$1:$C$28,0),2)</f>
        <v>SP</v>
      </c>
      <c r="B3837" s="1" t="s">
        <v>7309</v>
      </c>
      <c r="C3837" s="1" t="s">
        <v>8420</v>
      </c>
      <c r="D3837" s="1" t="s">
        <v>8421</v>
      </c>
      <c r="E3837" s="11">
        <v>17367</v>
      </c>
      <c r="F3837" s="6" t="str">
        <f>CONCATENATE(tb_SVI[[#This Row],[Nome Município]],"/",tb_SVI[[#This Row],[UF]])</f>
        <v>Charqueada/SP</v>
      </c>
      <c r="G3837" s="1" t="s">
        <v>18</v>
      </c>
      <c r="H3837" s="1" t="s">
        <v>1478</v>
      </c>
      <c r="I3837" s="1" t="s">
        <v>188</v>
      </c>
      <c r="J3837" s="1" t="s">
        <v>458</v>
      </c>
      <c r="K3837" s="1" t="s">
        <v>2804</v>
      </c>
    </row>
    <row r="3838" spans="1:11" x14ac:dyDescent="0.2">
      <c r="A3838" s="6" t="str">
        <f>INDEX(UF_acronyms!$A$1:$C$28,MATCH(B3838,UF_acronyms!$C$1:$C$28,0),2)</f>
        <v>SP</v>
      </c>
      <c r="B3838" s="1" t="s">
        <v>7309</v>
      </c>
      <c r="C3838" s="1" t="s">
        <v>8422</v>
      </c>
      <c r="D3838" s="1" t="s">
        <v>8423</v>
      </c>
      <c r="E3838" s="11">
        <v>12418</v>
      </c>
      <c r="F3838" s="6" t="str">
        <f>CONCATENATE(tb_SVI[[#This Row],[Nome Município]],"/",tb_SVI[[#This Row],[UF]])</f>
        <v>Chavantes/SP</v>
      </c>
      <c r="G3838" s="1" t="s">
        <v>18</v>
      </c>
      <c r="H3838" s="1" t="s">
        <v>399</v>
      </c>
      <c r="I3838" s="1" t="s">
        <v>1496</v>
      </c>
      <c r="J3838" s="1" t="s">
        <v>866</v>
      </c>
      <c r="K3838" s="1" t="s">
        <v>394</v>
      </c>
    </row>
    <row r="3839" spans="1:11" x14ac:dyDescent="0.2">
      <c r="A3839" s="6" t="str">
        <f>INDEX(UF_acronyms!$A$1:$C$28,MATCH(B3839,UF_acronyms!$C$1:$C$28,0),2)</f>
        <v>SP</v>
      </c>
      <c r="B3839" s="1" t="s">
        <v>7309</v>
      </c>
      <c r="C3839" s="1" t="s">
        <v>8424</v>
      </c>
      <c r="D3839" s="1" t="s">
        <v>8425</v>
      </c>
      <c r="E3839" s="11">
        <v>8757</v>
      </c>
      <c r="F3839" s="6" t="str">
        <f>CONCATENATE(tb_SVI[[#This Row],[Nome Município]],"/",tb_SVI[[#This Row],[UF]])</f>
        <v>Clementina/SP</v>
      </c>
      <c r="G3839" s="1" t="s">
        <v>18</v>
      </c>
      <c r="H3839" s="1" t="s">
        <v>795</v>
      </c>
      <c r="I3839" s="1" t="s">
        <v>514</v>
      </c>
      <c r="J3839" s="1" t="s">
        <v>1393</v>
      </c>
      <c r="K3839" s="1" t="s">
        <v>2131</v>
      </c>
    </row>
    <row r="3840" spans="1:11" x14ac:dyDescent="0.2">
      <c r="A3840" s="6" t="str">
        <f>INDEX(UF_acronyms!$A$1:$C$28,MATCH(B3840,UF_acronyms!$C$1:$C$28,0),2)</f>
        <v>SP</v>
      </c>
      <c r="B3840" s="1" t="s">
        <v>7309</v>
      </c>
      <c r="C3840" s="1" t="s">
        <v>8426</v>
      </c>
      <c r="D3840" s="1" t="s">
        <v>8427</v>
      </c>
      <c r="E3840" s="11">
        <v>18535</v>
      </c>
      <c r="F3840" s="6" t="str">
        <f>CONCATENATE(tb_SVI[[#This Row],[Nome Município]],"/",tb_SVI[[#This Row],[UF]])</f>
        <v>Colina/SP</v>
      </c>
      <c r="G3840" s="1" t="s">
        <v>18</v>
      </c>
      <c r="H3840" s="1" t="s">
        <v>142</v>
      </c>
      <c r="I3840" s="1" t="s">
        <v>812</v>
      </c>
      <c r="J3840" s="1" t="s">
        <v>1463</v>
      </c>
      <c r="K3840" s="1" t="s">
        <v>316</v>
      </c>
    </row>
    <row r="3841" spans="1:11" x14ac:dyDescent="0.2">
      <c r="A3841" s="6" t="str">
        <f>INDEX(UF_acronyms!$A$1:$C$28,MATCH(B3841,UF_acronyms!$C$1:$C$28,0),2)</f>
        <v>SP</v>
      </c>
      <c r="B3841" s="1" t="s">
        <v>7309</v>
      </c>
      <c r="C3841" s="1" t="s">
        <v>8428</v>
      </c>
      <c r="D3841" s="1" t="s">
        <v>8429</v>
      </c>
      <c r="E3841" s="11">
        <v>6216</v>
      </c>
      <c r="F3841" s="6" t="str">
        <f>CONCATENATE(tb_SVI[[#This Row],[Nome Município]],"/",tb_SVI[[#This Row],[UF]])</f>
        <v>Colômbia/SP</v>
      </c>
      <c r="G3841" s="1" t="s">
        <v>18</v>
      </c>
      <c r="H3841" s="1" t="s">
        <v>261</v>
      </c>
      <c r="I3841" s="1" t="s">
        <v>1330</v>
      </c>
      <c r="J3841" s="1" t="s">
        <v>48</v>
      </c>
      <c r="K3841" s="1" t="s">
        <v>1432</v>
      </c>
    </row>
    <row r="3842" spans="1:11" x14ac:dyDescent="0.2">
      <c r="A3842" s="6" t="str">
        <f>INDEX(UF_acronyms!$A$1:$C$28,MATCH(B3842,UF_acronyms!$C$1:$C$28,0),2)</f>
        <v>SP</v>
      </c>
      <c r="B3842" s="1" t="s">
        <v>7309</v>
      </c>
      <c r="C3842" s="1" t="s">
        <v>8430</v>
      </c>
      <c r="D3842" s="1" t="s">
        <v>8431</v>
      </c>
      <c r="E3842" s="11">
        <v>28273</v>
      </c>
      <c r="F3842" s="6" t="str">
        <f>CONCATENATE(tb_SVI[[#This Row],[Nome Município]],"/",tb_SVI[[#This Row],[UF]])</f>
        <v>Conchal/SP</v>
      </c>
      <c r="G3842" s="1" t="s">
        <v>18</v>
      </c>
      <c r="H3842" s="1" t="s">
        <v>382</v>
      </c>
      <c r="I3842" s="1" t="s">
        <v>3832</v>
      </c>
      <c r="J3842" s="1" t="s">
        <v>217</v>
      </c>
      <c r="K3842" s="1" t="s">
        <v>399</v>
      </c>
    </row>
    <row r="3843" spans="1:11" x14ac:dyDescent="0.2">
      <c r="A3843" s="6" t="str">
        <f>INDEX(UF_acronyms!$A$1:$C$28,MATCH(B3843,UF_acronyms!$C$1:$C$28,0),2)</f>
        <v>SP</v>
      </c>
      <c r="B3843" s="1" t="s">
        <v>7309</v>
      </c>
      <c r="C3843" s="1" t="s">
        <v>8433</v>
      </c>
      <c r="D3843" s="1" t="s">
        <v>8434</v>
      </c>
      <c r="E3843" s="11">
        <v>18019</v>
      </c>
      <c r="F3843" s="6" t="str">
        <f>CONCATENATE(tb_SVI[[#This Row],[Nome Município]],"/",tb_SVI[[#This Row],[UF]])</f>
        <v>Conchas/SP</v>
      </c>
      <c r="G3843" s="1" t="s">
        <v>18</v>
      </c>
      <c r="H3843" s="1" t="s">
        <v>2090</v>
      </c>
      <c r="I3843" s="1" t="s">
        <v>3289</v>
      </c>
      <c r="J3843" s="1" t="s">
        <v>301</v>
      </c>
      <c r="K3843" s="1" t="s">
        <v>2671</v>
      </c>
    </row>
    <row r="3844" spans="1:11" x14ac:dyDescent="0.2">
      <c r="A3844" s="6" t="str">
        <f>INDEX(UF_acronyms!$A$1:$C$28,MATCH(B3844,UF_acronyms!$C$1:$C$28,0),2)</f>
        <v>SP</v>
      </c>
      <c r="B3844" s="1" t="s">
        <v>7309</v>
      </c>
      <c r="C3844" s="1" t="s">
        <v>8435</v>
      </c>
      <c r="D3844" s="1" t="s">
        <v>8436</v>
      </c>
      <c r="E3844" s="11">
        <v>24826</v>
      </c>
      <c r="F3844" s="6" t="str">
        <f>CONCATENATE(tb_SVI[[#This Row],[Nome Município]],"/",tb_SVI[[#This Row],[UF]])</f>
        <v>Cordeirópolis/SP</v>
      </c>
      <c r="G3844" s="1" t="s">
        <v>18</v>
      </c>
      <c r="H3844" s="1" t="s">
        <v>3598</v>
      </c>
      <c r="I3844" s="1" t="s">
        <v>3833</v>
      </c>
      <c r="J3844" s="1" t="s">
        <v>54</v>
      </c>
      <c r="K3844" s="1" t="s">
        <v>1562</v>
      </c>
    </row>
    <row r="3845" spans="1:11" x14ac:dyDescent="0.2">
      <c r="A3845" s="6" t="str">
        <f>INDEX(UF_acronyms!$A$1:$C$28,MATCH(B3845,UF_acronyms!$C$1:$C$28,0),2)</f>
        <v>SP</v>
      </c>
      <c r="B3845" s="1" t="s">
        <v>7309</v>
      </c>
      <c r="C3845" s="1" t="s">
        <v>8437</v>
      </c>
      <c r="D3845" s="1" t="s">
        <v>8438</v>
      </c>
      <c r="E3845" s="11">
        <v>6129</v>
      </c>
      <c r="F3845" s="6" t="str">
        <f>CONCATENATE(tb_SVI[[#This Row],[Nome Município]],"/",tb_SVI[[#This Row],[UF]])</f>
        <v>Coroados/SP</v>
      </c>
      <c r="G3845" s="1" t="s">
        <v>18</v>
      </c>
      <c r="H3845" s="1" t="s">
        <v>1386</v>
      </c>
      <c r="I3845" s="1" t="s">
        <v>6102</v>
      </c>
      <c r="J3845" s="1" t="s">
        <v>47</v>
      </c>
      <c r="K3845" s="1" t="s">
        <v>1609</v>
      </c>
    </row>
    <row r="3846" spans="1:11" x14ac:dyDescent="0.2">
      <c r="A3846" s="6" t="str">
        <f>INDEX(UF_acronyms!$A$1:$C$28,MATCH(B3846,UF_acronyms!$C$1:$C$28,0),2)</f>
        <v>SP</v>
      </c>
      <c r="B3846" s="1" t="s">
        <v>7309</v>
      </c>
      <c r="C3846" s="1" t="s">
        <v>8439</v>
      </c>
      <c r="D3846" s="1" t="s">
        <v>8440</v>
      </c>
      <c r="E3846" s="11">
        <v>4635</v>
      </c>
      <c r="F3846" s="6" t="str">
        <f>CONCATENATE(tb_SVI[[#This Row],[Nome Município]],"/",tb_SVI[[#This Row],[UF]])</f>
        <v>Coronel Macedo/SP</v>
      </c>
      <c r="G3846" s="1" t="s">
        <v>18</v>
      </c>
      <c r="H3846" s="1" t="s">
        <v>415</v>
      </c>
      <c r="I3846" s="1" t="s">
        <v>64</v>
      </c>
      <c r="J3846" s="1" t="s">
        <v>39</v>
      </c>
      <c r="K3846" s="1" t="s">
        <v>1053</v>
      </c>
    </row>
    <row r="3847" spans="1:11" x14ac:dyDescent="0.2">
      <c r="A3847" s="6" t="str">
        <f>INDEX(UF_acronyms!$A$1:$C$28,MATCH(B3847,UF_acronyms!$C$1:$C$28,0),2)</f>
        <v>SP</v>
      </c>
      <c r="B3847" s="1" t="s">
        <v>7309</v>
      </c>
      <c r="C3847" s="1" t="s">
        <v>8441</v>
      </c>
      <c r="D3847" s="1" t="s">
        <v>8442</v>
      </c>
      <c r="E3847" s="11">
        <v>4064</v>
      </c>
      <c r="F3847" s="6" t="str">
        <f>CONCATENATE(tb_SVI[[#This Row],[Nome Município]],"/",tb_SVI[[#This Row],[UF]])</f>
        <v>Corumbataí/SP</v>
      </c>
      <c r="G3847" s="1" t="s">
        <v>18</v>
      </c>
      <c r="H3847" s="1" t="s">
        <v>2195</v>
      </c>
      <c r="I3847" s="1" t="s">
        <v>6102</v>
      </c>
      <c r="J3847" s="1" t="s">
        <v>1474</v>
      </c>
      <c r="K3847" s="1" t="s">
        <v>2521</v>
      </c>
    </row>
    <row r="3848" spans="1:11" x14ac:dyDescent="0.2">
      <c r="A3848" s="6" t="str">
        <f>INDEX(UF_acronyms!$A$1:$C$28,MATCH(B3848,UF_acronyms!$C$1:$C$28,0),2)</f>
        <v>SP</v>
      </c>
      <c r="B3848" s="1" t="s">
        <v>7309</v>
      </c>
      <c r="C3848" s="1" t="s">
        <v>8443</v>
      </c>
      <c r="D3848" s="1" t="s">
        <v>8444</v>
      </c>
      <c r="E3848" s="11">
        <v>7298</v>
      </c>
      <c r="F3848" s="6" t="str">
        <f>CONCATENATE(tb_SVI[[#This Row],[Nome Município]],"/",tb_SVI[[#This Row],[UF]])</f>
        <v>Cosmorama/SP</v>
      </c>
      <c r="G3848" s="1" t="s">
        <v>18</v>
      </c>
      <c r="H3848" s="1" t="s">
        <v>2400</v>
      </c>
      <c r="I3848" s="1" t="s">
        <v>1330</v>
      </c>
      <c r="J3848" s="1" t="s">
        <v>1339</v>
      </c>
      <c r="K3848" s="1" t="s">
        <v>392</v>
      </c>
    </row>
    <row r="3849" spans="1:11" x14ac:dyDescent="0.2">
      <c r="A3849" s="6" t="str">
        <f>INDEX(UF_acronyms!$A$1:$C$28,MATCH(B3849,UF_acronyms!$C$1:$C$28,0),2)</f>
        <v>SP</v>
      </c>
      <c r="B3849" s="1" t="s">
        <v>7309</v>
      </c>
      <c r="C3849" s="1" t="s">
        <v>8445</v>
      </c>
      <c r="D3849" s="1" t="s">
        <v>8446</v>
      </c>
      <c r="E3849" s="11">
        <v>35579</v>
      </c>
      <c r="F3849" s="6" t="str">
        <f>CONCATENATE(tb_SVI[[#This Row],[Nome Município]],"/",tb_SVI[[#This Row],[UF]])</f>
        <v>Cravinhos/SP</v>
      </c>
      <c r="G3849" s="1" t="s">
        <v>18</v>
      </c>
      <c r="H3849" s="1" t="s">
        <v>2101</v>
      </c>
      <c r="I3849" s="1" t="s">
        <v>5242</v>
      </c>
      <c r="J3849" s="1" t="s">
        <v>2825</v>
      </c>
      <c r="K3849" s="1" t="s">
        <v>2712</v>
      </c>
    </row>
    <row r="3850" spans="1:11" x14ac:dyDescent="0.2">
      <c r="A3850" s="6" t="str">
        <f>INDEX(UF_acronyms!$A$1:$C$28,MATCH(B3850,UF_acronyms!$C$1:$C$28,0),2)</f>
        <v>SP</v>
      </c>
      <c r="B3850" s="1" t="s">
        <v>7309</v>
      </c>
      <c r="C3850" s="1" t="s">
        <v>8447</v>
      </c>
      <c r="D3850" s="1" t="s">
        <v>8448</v>
      </c>
      <c r="E3850" s="11">
        <v>8718</v>
      </c>
      <c r="F3850" s="6" t="str">
        <f>CONCATENATE(tb_SVI[[#This Row],[Nome Município]],"/",tb_SVI[[#This Row],[UF]])</f>
        <v>Cristais Paulista/SP</v>
      </c>
      <c r="G3850" s="1" t="s">
        <v>18</v>
      </c>
      <c r="H3850" s="1" t="s">
        <v>2101</v>
      </c>
      <c r="I3850" s="1" t="s">
        <v>2285</v>
      </c>
      <c r="J3850" s="1" t="s">
        <v>1239</v>
      </c>
      <c r="K3850" s="1" t="s">
        <v>4220</v>
      </c>
    </row>
    <row r="3851" spans="1:11" x14ac:dyDescent="0.2">
      <c r="A3851" s="6" t="str">
        <f>INDEX(UF_acronyms!$A$1:$C$28,MATCH(B3851,UF_acronyms!$C$1:$C$28,0),2)</f>
        <v>SP</v>
      </c>
      <c r="B3851" s="1" t="s">
        <v>7309</v>
      </c>
      <c r="C3851" s="1" t="s">
        <v>8449</v>
      </c>
      <c r="D3851" s="1" t="s">
        <v>8450</v>
      </c>
      <c r="E3851" s="11">
        <v>2046</v>
      </c>
      <c r="F3851" s="6" t="str">
        <f>CONCATENATE(tb_SVI[[#This Row],[Nome Município]],"/",tb_SVI[[#This Row],[UF]])</f>
        <v>Cruzália/SP</v>
      </c>
      <c r="G3851" s="1" t="s">
        <v>18</v>
      </c>
      <c r="H3851" s="1" t="s">
        <v>2216</v>
      </c>
      <c r="I3851" s="1" t="s">
        <v>2990</v>
      </c>
      <c r="J3851" s="1" t="s">
        <v>2025</v>
      </c>
      <c r="K3851" s="1" t="s">
        <v>783</v>
      </c>
    </row>
    <row r="3852" spans="1:11" x14ac:dyDescent="0.2">
      <c r="A3852" s="6" t="str">
        <f>INDEX(UF_acronyms!$A$1:$C$28,MATCH(B3852,UF_acronyms!$C$1:$C$28,0),2)</f>
        <v>SP</v>
      </c>
      <c r="B3852" s="1" t="s">
        <v>7309</v>
      </c>
      <c r="C3852" s="1" t="s">
        <v>8451</v>
      </c>
      <c r="D3852" s="1" t="s">
        <v>8452</v>
      </c>
      <c r="E3852" s="11">
        <v>2505</v>
      </c>
      <c r="F3852" s="6" t="str">
        <f>CONCATENATE(tb_SVI[[#This Row],[Nome Município]],"/",tb_SVI[[#This Row],[UF]])</f>
        <v>Cássia dos Coqueiros/SP</v>
      </c>
      <c r="G3852" s="1" t="s">
        <v>18</v>
      </c>
      <c r="H3852" s="1" t="s">
        <v>45</v>
      </c>
      <c r="I3852" s="1" t="s">
        <v>1330</v>
      </c>
      <c r="J3852" s="1" t="s">
        <v>695</v>
      </c>
      <c r="K3852" s="1" t="s">
        <v>1074</v>
      </c>
    </row>
    <row r="3853" spans="1:11" x14ac:dyDescent="0.2">
      <c r="A3853" s="6" t="str">
        <f>INDEX(UF_acronyms!$A$1:$C$28,MATCH(B3853,UF_acronyms!$C$1:$C$28,0),2)</f>
        <v>SP</v>
      </c>
      <c r="B3853" s="1" t="s">
        <v>7309</v>
      </c>
      <c r="C3853" s="1" t="s">
        <v>8453</v>
      </c>
      <c r="D3853" s="1" t="s">
        <v>8454</v>
      </c>
      <c r="E3853" s="11">
        <v>31346</v>
      </c>
      <c r="F3853" s="6" t="str">
        <f>CONCATENATE(tb_SVI[[#This Row],[Nome Município]],"/",tb_SVI[[#This Row],[UF]])</f>
        <v>Cândido Mota/SP</v>
      </c>
      <c r="G3853" s="1" t="s">
        <v>18</v>
      </c>
      <c r="H3853" s="1" t="s">
        <v>392</v>
      </c>
      <c r="I3853" s="1" t="s">
        <v>92</v>
      </c>
      <c r="J3853" s="1" t="s">
        <v>48</v>
      </c>
      <c r="K3853" s="1" t="s">
        <v>45</v>
      </c>
    </row>
    <row r="3854" spans="1:11" x14ac:dyDescent="0.2">
      <c r="A3854" s="6" t="str">
        <f>INDEX(UF_acronyms!$A$1:$C$28,MATCH(B3854,UF_acronyms!$C$1:$C$28,0),2)</f>
        <v>SP</v>
      </c>
      <c r="B3854" s="1" t="s">
        <v>7309</v>
      </c>
      <c r="C3854" s="1" t="s">
        <v>8455</v>
      </c>
      <c r="D3854" s="1" t="s">
        <v>8456</v>
      </c>
      <c r="E3854" s="11">
        <v>2799</v>
      </c>
      <c r="F3854" s="6" t="str">
        <f>CONCATENATE(tb_SVI[[#This Row],[Nome Município]],"/",tb_SVI[[#This Row],[UF]])</f>
        <v>Cândido Rodrigues/SP</v>
      </c>
      <c r="G3854" s="1" t="s">
        <v>18</v>
      </c>
      <c r="H3854" s="1" t="s">
        <v>1555</v>
      </c>
      <c r="I3854" s="1" t="s">
        <v>3833</v>
      </c>
      <c r="J3854" s="1" t="s">
        <v>261</v>
      </c>
      <c r="K3854" s="1" t="s">
        <v>1927</v>
      </c>
    </row>
    <row r="3855" spans="1:11" x14ac:dyDescent="0.2">
      <c r="A3855" s="6" t="str">
        <f>INDEX(UF_acronyms!$A$1:$C$28,MATCH(B3855,UF_acronyms!$C$1:$C$28,0),2)</f>
        <v>SP</v>
      </c>
      <c r="B3855" s="1" t="s">
        <v>7309</v>
      </c>
      <c r="C3855" s="1" t="s">
        <v>8457</v>
      </c>
      <c r="D3855" s="1" t="s">
        <v>8458</v>
      </c>
      <c r="E3855" s="11">
        <v>33910</v>
      </c>
      <c r="F3855" s="6" t="str">
        <f>CONCATENATE(tb_SVI[[#This Row],[Nome Município]],"/",tb_SVI[[#This Row],[UF]])</f>
        <v>Descalvado/SP</v>
      </c>
      <c r="G3855" s="1" t="s">
        <v>18</v>
      </c>
      <c r="H3855" s="1" t="s">
        <v>74</v>
      </c>
      <c r="I3855" s="1" t="s">
        <v>2243</v>
      </c>
      <c r="J3855" s="1" t="s">
        <v>2262</v>
      </c>
      <c r="K3855" s="1" t="s">
        <v>2691</v>
      </c>
    </row>
    <row r="3856" spans="1:11" x14ac:dyDescent="0.2">
      <c r="A3856" s="6" t="str">
        <f>INDEX(UF_acronyms!$A$1:$C$28,MATCH(B3856,UF_acronyms!$C$1:$C$28,0),2)</f>
        <v>SP</v>
      </c>
      <c r="B3856" s="1" t="s">
        <v>7309</v>
      </c>
      <c r="C3856" s="1" t="s">
        <v>8459</v>
      </c>
      <c r="D3856" s="1" t="s">
        <v>8460</v>
      </c>
      <c r="E3856" s="11">
        <v>1799</v>
      </c>
      <c r="F3856" s="6" t="str">
        <f>CONCATENATE(tb_SVI[[#This Row],[Nome Município]],"/",tb_SVI[[#This Row],[UF]])</f>
        <v>Dirce Reis/SP</v>
      </c>
      <c r="G3856" s="1" t="s">
        <v>18</v>
      </c>
      <c r="H3856" s="1" t="s">
        <v>152</v>
      </c>
      <c r="I3856" s="1" t="s">
        <v>5250</v>
      </c>
      <c r="J3856" s="1" t="s">
        <v>833</v>
      </c>
      <c r="K3856" s="1" t="s">
        <v>792</v>
      </c>
    </row>
    <row r="3857" spans="1:11" x14ac:dyDescent="0.2">
      <c r="A3857" s="6" t="str">
        <f>INDEX(UF_acronyms!$A$1:$C$28,MATCH(B3857,UF_acronyms!$C$1:$C$28,0),2)</f>
        <v>SP</v>
      </c>
      <c r="B3857" s="1" t="s">
        <v>7309</v>
      </c>
      <c r="C3857" s="1" t="s">
        <v>8461</v>
      </c>
      <c r="D3857" s="1" t="s">
        <v>8462</v>
      </c>
      <c r="E3857" s="11">
        <v>11086</v>
      </c>
      <c r="F3857" s="6" t="str">
        <f>CONCATENATE(tb_SVI[[#This Row],[Nome Município]],"/",tb_SVI[[#This Row],[UF]])</f>
        <v>Divinolândia/SP</v>
      </c>
      <c r="G3857" s="1" t="s">
        <v>18</v>
      </c>
      <c r="H3857" s="1" t="s">
        <v>360</v>
      </c>
      <c r="I3857" s="1" t="s">
        <v>20</v>
      </c>
      <c r="J3857" s="1" t="s">
        <v>1456</v>
      </c>
      <c r="K3857" s="1" t="s">
        <v>283</v>
      </c>
    </row>
    <row r="3858" spans="1:11" x14ac:dyDescent="0.2">
      <c r="A3858" s="6" t="str">
        <f>INDEX(UF_acronyms!$A$1:$C$28,MATCH(B3858,UF_acronyms!$C$1:$C$28,0),2)</f>
        <v>SP</v>
      </c>
      <c r="B3858" s="1" t="s">
        <v>7309</v>
      </c>
      <c r="C3858" s="1" t="s">
        <v>8463</v>
      </c>
      <c r="D3858" s="1" t="s">
        <v>8464</v>
      </c>
      <c r="E3858" s="11">
        <v>9010</v>
      </c>
      <c r="F3858" s="6" t="str">
        <f>CONCATENATE(tb_SVI[[#This Row],[Nome Município]],"/",tb_SVI[[#This Row],[UF]])</f>
        <v>Dobrada/SP</v>
      </c>
      <c r="G3858" s="1" t="s">
        <v>18</v>
      </c>
      <c r="H3858" s="1" t="s">
        <v>5336</v>
      </c>
      <c r="I3858" s="1" t="s">
        <v>197</v>
      </c>
      <c r="J3858" s="1" t="s">
        <v>1520</v>
      </c>
      <c r="K3858" s="1" t="s">
        <v>2117</v>
      </c>
    </row>
    <row r="3859" spans="1:11" x14ac:dyDescent="0.2">
      <c r="A3859" s="6" t="str">
        <f>INDEX(UF_acronyms!$A$1:$C$28,MATCH(B3859,UF_acronyms!$C$1:$C$28,0),2)</f>
        <v>SP</v>
      </c>
      <c r="B3859" s="1" t="s">
        <v>7309</v>
      </c>
      <c r="C3859" s="1" t="s">
        <v>8465</v>
      </c>
      <c r="D3859" s="1" t="s">
        <v>8466</v>
      </c>
      <c r="E3859" s="11">
        <v>27512</v>
      </c>
      <c r="F3859" s="6" t="str">
        <f>CONCATENATE(tb_SVI[[#This Row],[Nome Município]],"/",tb_SVI[[#This Row],[UF]])</f>
        <v>Dois Córregos/SP</v>
      </c>
      <c r="G3859" s="1" t="s">
        <v>18</v>
      </c>
      <c r="H3859" s="1" t="s">
        <v>2025</v>
      </c>
      <c r="I3859" s="1" t="s">
        <v>1540</v>
      </c>
      <c r="J3859" s="1" t="s">
        <v>2227</v>
      </c>
      <c r="K3859" s="1" t="s">
        <v>1292</v>
      </c>
    </row>
    <row r="3860" spans="1:11" x14ac:dyDescent="0.2">
      <c r="A3860" s="6" t="str">
        <f>INDEX(UF_acronyms!$A$1:$C$28,MATCH(B3860,UF_acronyms!$C$1:$C$28,0),2)</f>
        <v>SP</v>
      </c>
      <c r="B3860" s="1" t="s">
        <v>7309</v>
      </c>
      <c r="C3860" s="1" t="s">
        <v>8467</v>
      </c>
      <c r="D3860" s="1" t="s">
        <v>8468</v>
      </c>
      <c r="E3860" s="11">
        <v>2112</v>
      </c>
      <c r="F3860" s="6" t="str">
        <f>CONCATENATE(tb_SVI[[#This Row],[Nome Município]],"/",tb_SVI[[#This Row],[UF]])</f>
        <v>Dolcinópolis/SP</v>
      </c>
      <c r="G3860" s="1" t="s">
        <v>18</v>
      </c>
      <c r="H3860" s="1" t="s">
        <v>5556</v>
      </c>
      <c r="I3860" s="1" t="s">
        <v>2412</v>
      </c>
      <c r="J3860" s="1" t="s">
        <v>1469</v>
      </c>
      <c r="K3860" s="1" t="s">
        <v>168</v>
      </c>
    </row>
    <row r="3861" spans="1:11" x14ac:dyDescent="0.2">
      <c r="A3861" s="6" t="str">
        <f>INDEX(UF_acronyms!$A$1:$C$28,MATCH(B3861,UF_acronyms!$C$1:$C$28,0),2)</f>
        <v>SP</v>
      </c>
      <c r="B3861" s="1" t="s">
        <v>7309</v>
      </c>
      <c r="C3861" s="1" t="s">
        <v>8469</v>
      </c>
      <c r="D3861" s="1" t="s">
        <v>8470</v>
      </c>
      <c r="E3861" s="11">
        <v>8878</v>
      </c>
      <c r="F3861" s="6" t="str">
        <f>CONCATENATE(tb_SVI[[#This Row],[Nome Município]],"/",tb_SVI[[#This Row],[UF]])</f>
        <v>Dourado/SP</v>
      </c>
      <c r="G3861" s="1" t="s">
        <v>18</v>
      </c>
      <c r="H3861" s="1" t="s">
        <v>785</v>
      </c>
      <c r="I3861" s="1" t="s">
        <v>271</v>
      </c>
      <c r="J3861" s="1" t="s">
        <v>134</v>
      </c>
      <c r="K3861" s="1" t="s">
        <v>1396</v>
      </c>
    </row>
    <row r="3862" spans="1:11" x14ac:dyDescent="0.2">
      <c r="A3862" s="6" t="str">
        <f>INDEX(UF_acronyms!$A$1:$C$28,MATCH(B3862,UF_acronyms!$C$1:$C$28,0),2)</f>
        <v>SP</v>
      </c>
      <c r="B3862" s="1" t="s">
        <v>7309</v>
      </c>
      <c r="C3862" s="1" t="s">
        <v>8471</v>
      </c>
      <c r="D3862" s="1" t="s">
        <v>8472</v>
      </c>
      <c r="E3862" s="11">
        <v>47043</v>
      </c>
      <c r="F3862" s="6" t="str">
        <f>CONCATENATE(tb_SVI[[#This Row],[Nome Município]],"/",tb_SVI[[#This Row],[UF]])</f>
        <v>Dracena/SP</v>
      </c>
      <c r="G3862" s="1" t="s">
        <v>18</v>
      </c>
      <c r="H3862" s="1" t="s">
        <v>1272</v>
      </c>
      <c r="I3862" s="1" t="s">
        <v>6102</v>
      </c>
      <c r="J3862" s="1" t="s">
        <v>998</v>
      </c>
      <c r="K3862" s="1" t="s">
        <v>1392</v>
      </c>
    </row>
    <row r="3863" spans="1:11" x14ac:dyDescent="0.2">
      <c r="A3863" s="6" t="str">
        <f>INDEX(UF_acronyms!$A$1:$C$28,MATCH(B3863,UF_acronyms!$C$1:$C$28,0),2)</f>
        <v>SP</v>
      </c>
      <c r="B3863" s="1" t="s">
        <v>7309</v>
      </c>
      <c r="C3863" s="1" t="s">
        <v>8473</v>
      </c>
      <c r="D3863" s="1" t="s">
        <v>8474</v>
      </c>
      <c r="E3863" s="11">
        <v>12433</v>
      </c>
      <c r="F3863" s="6" t="str">
        <f>CONCATENATE(tb_SVI[[#This Row],[Nome Município]],"/",tb_SVI[[#This Row],[UF]])</f>
        <v>Duartina/SP</v>
      </c>
      <c r="G3863" s="1" t="s">
        <v>18</v>
      </c>
      <c r="H3863" s="1" t="s">
        <v>5556</v>
      </c>
      <c r="I3863" s="1" t="s">
        <v>2169</v>
      </c>
      <c r="J3863" s="1" t="s">
        <v>1904</v>
      </c>
      <c r="K3863" s="1" t="s">
        <v>2169</v>
      </c>
    </row>
    <row r="3864" spans="1:11" x14ac:dyDescent="0.2">
      <c r="A3864" s="6" t="str">
        <f>INDEX(UF_acronyms!$A$1:$C$28,MATCH(B3864,UF_acronyms!$C$1:$C$28,0),2)</f>
        <v>SP</v>
      </c>
      <c r="B3864" s="1" t="s">
        <v>7309</v>
      </c>
      <c r="C3864" s="1" t="s">
        <v>8475</v>
      </c>
      <c r="D3864" s="1" t="s">
        <v>8476</v>
      </c>
      <c r="E3864" s="11">
        <v>10023</v>
      </c>
      <c r="F3864" s="6" t="str">
        <f>CONCATENATE(tb_SVI[[#This Row],[Nome Município]],"/",tb_SVI[[#This Row],[UF]])</f>
        <v>Dumont/SP</v>
      </c>
      <c r="G3864" s="1" t="s">
        <v>18</v>
      </c>
      <c r="H3864" s="1" t="s">
        <v>1609</v>
      </c>
      <c r="I3864" s="1" t="s">
        <v>834</v>
      </c>
      <c r="J3864" s="1" t="s">
        <v>2257</v>
      </c>
      <c r="K3864" s="1" t="s">
        <v>220</v>
      </c>
    </row>
    <row r="3865" spans="1:11" x14ac:dyDescent="0.2">
      <c r="A3865" s="6" t="str">
        <f>INDEX(UF_acronyms!$A$1:$C$28,MATCH(B3865,UF_acronyms!$C$1:$C$28,0),2)</f>
        <v>SP</v>
      </c>
      <c r="B3865" s="1" t="s">
        <v>7309</v>
      </c>
      <c r="C3865" s="1" t="s">
        <v>8477</v>
      </c>
      <c r="D3865" s="1" t="s">
        <v>8478</v>
      </c>
      <c r="E3865" s="11">
        <v>6064</v>
      </c>
      <c r="F3865" s="6" t="str">
        <f>CONCATENATE(tb_SVI[[#This Row],[Nome Município]],"/",tb_SVI[[#This Row],[UF]])</f>
        <v>Echaporã/SP</v>
      </c>
      <c r="G3865" s="1" t="s">
        <v>18</v>
      </c>
      <c r="H3865" s="1" t="s">
        <v>1765</v>
      </c>
      <c r="I3865" s="1" t="s">
        <v>1927</v>
      </c>
      <c r="J3865" s="1" t="s">
        <v>40</v>
      </c>
      <c r="K3865" s="1" t="s">
        <v>94</v>
      </c>
    </row>
    <row r="3866" spans="1:11" x14ac:dyDescent="0.2">
      <c r="A3866" s="6" t="str">
        <f>INDEX(UF_acronyms!$A$1:$C$28,MATCH(B3866,UF_acronyms!$C$1:$C$28,0),2)</f>
        <v>SP</v>
      </c>
      <c r="B3866" s="1" t="s">
        <v>7309</v>
      </c>
      <c r="C3866" s="1" t="s">
        <v>8479</v>
      </c>
      <c r="D3866" s="1" t="s">
        <v>8480</v>
      </c>
      <c r="E3866" s="11">
        <v>15544</v>
      </c>
      <c r="F3866" s="6" t="str">
        <f>CONCATENATE(tb_SVI[[#This Row],[Nome Município]],"/",tb_SVI[[#This Row],[UF]])</f>
        <v>Eldorado/SP</v>
      </c>
      <c r="G3866" s="1" t="s">
        <v>18</v>
      </c>
      <c r="H3866" s="1" t="s">
        <v>937</v>
      </c>
      <c r="I3866" s="1" t="s">
        <v>261</v>
      </c>
      <c r="J3866" s="1" t="s">
        <v>293</v>
      </c>
      <c r="K3866" s="1" t="s">
        <v>287</v>
      </c>
    </row>
    <row r="3867" spans="1:11" x14ac:dyDescent="0.2">
      <c r="A3867" s="6" t="str">
        <f>INDEX(UF_acronyms!$A$1:$C$28,MATCH(B3867,UF_acronyms!$C$1:$C$28,0),2)</f>
        <v>SP</v>
      </c>
      <c r="B3867" s="1" t="s">
        <v>7309</v>
      </c>
      <c r="C3867" s="1" t="s">
        <v>8481</v>
      </c>
      <c r="D3867" s="1" t="s">
        <v>8482</v>
      </c>
      <c r="E3867" s="11">
        <v>17936</v>
      </c>
      <c r="F3867" s="6" t="str">
        <f>CONCATENATE(tb_SVI[[#This Row],[Nome Município]],"/",tb_SVI[[#This Row],[UF]])</f>
        <v>Elias Fausto/SP</v>
      </c>
      <c r="G3867" s="1" t="s">
        <v>18</v>
      </c>
      <c r="H3867" s="1" t="s">
        <v>2112</v>
      </c>
      <c r="I3867" s="1" t="s">
        <v>1316</v>
      </c>
      <c r="J3867" s="1" t="s">
        <v>22</v>
      </c>
      <c r="K3867" s="1" t="s">
        <v>1567</v>
      </c>
    </row>
    <row r="3868" spans="1:11" x14ac:dyDescent="0.2">
      <c r="A3868" s="6" t="str">
        <f>INDEX(UF_acronyms!$A$1:$C$28,MATCH(B3868,UF_acronyms!$C$1:$C$28,0),2)</f>
        <v>SP</v>
      </c>
      <c r="B3868" s="1" t="s">
        <v>7309</v>
      </c>
      <c r="C3868" s="1" t="s">
        <v>8483</v>
      </c>
      <c r="D3868" s="1" t="s">
        <v>8484</v>
      </c>
      <c r="E3868" s="11">
        <v>3697</v>
      </c>
      <c r="F3868" s="6" t="str">
        <f>CONCATENATE(tb_SVI[[#This Row],[Nome Município]],"/",tb_SVI[[#This Row],[UF]])</f>
        <v>Elisiário/SP</v>
      </c>
      <c r="G3868" s="1" t="s">
        <v>18</v>
      </c>
      <c r="H3868" s="1" t="s">
        <v>1321</v>
      </c>
      <c r="I3868" s="1" t="s">
        <v>3832</v>
      </c>
      <c r="J3868" s="1" t="s">
        <v>1267</v>
      </c>
      <c r="K3868" s="1" t="s">
        <v>206</v>
      </c>
    </row>
    <row r="3869" spans="1:11" x14ac:dyDescent="0.2">
      <c r="A3869" s="6" t="str">
        <f>INDEX(UF_acronyms!$A$1:$C$28,MATCH(B3869,UF_acronyms!$C$1:$C$28,0),2)</f>
        <v>SP</v>
      </c>
      <c r="B3869" s="1" t="s">
        <v>7309</v>
      </c>
      <c r="C3869" s="1" t="s">
        <v>8485</v>
      </c>
      <c r="D3869" s="1" t="s">
        <v>8486</v>
      </c>
      <c r="E3869" s="11">
        <v>2449</v>
      </c>
      <c r="F3869" s="6" t="str">
        <f>CONCATENATE(tb_SVI[[#This Row],[Nome Município]],"/",tb_SVI[[#This Row],[UF]])</f>
        <v>Embaúba/SP</v>
      </c>
      <c r="G3869" s="1" t="s">
        <v>18</v>
      </c>
      <c r="H3869" s="1" t="s">
        <v>40</v>
      </c>
      <c r="I3869" s="1" t="s">
        <v>363</v>
      </c>
      <c r="J3869" s="1" t="s">
        <v>280</v>
      </c>
      <c r="K3869" s="1" t="s">
        <v>2337</v>
      </c>
    </row>
    <row r="3870" spans="1:11" x14ac:dyDescent="0.2">
      <c r="A3870" s="6" t="str">
        <f>INDEX(UF_acronyms!$A$1:$C$28,MATCH(B3870,UF_acronyms!$C$1:$C$28,0),2)</f>
        <v>SP</v>
      </c>
      <c r="B3870" s="1" t="s">
        <v>7309</v>
      </c>
      <c r="C3870" s="1" t="s">
        <v>8487</v>
      </c>
      <c r="D3870" s="1" t="s">
        <v>8488</v>
      </c>
      <c r="E3870" s="11">
        <v>3227</v>
      </c>
      <c r="F3870" s="6" t="str">
        <f>CONCATENATE(tb_SVI[[#This Row],[Nome Município]],"/",tb_SVI[[#This Row],[UF]])</f>
        <v>Emilianópolis/SP</v>
      </c>
      <c r="G3870" s="1" t="s">
        <v>18</v>
      </c>
      <c r="H3870" s="1" t="s">
        <v>94</v>
      </c>
      <c r="I3870" s="1" t="s">
        <v>270</v>
      </c>
      <c r="J3870" s="1" t="s">
        <v>301</v>
      </c>
      <c r="K3870" s="1" t="s">
        <v>220</v>
      </c>
    </row>
    <row r="3871" spans="1:11" x14ac:dyDescent="0.2">
      <c r="A3871" s="6" t="str">
        <f>INDEX(UF_acronyms!$A$1:$C$28,MATCH(B3871,UF_acronyms!$C$1:$C$28,0),2)</f>
        <v>SP</v>
      </c>
      <c r="B3871" s="1" t="s">
        <v>7309</v>
      </c>
      <c r="C3871" s="1" t="s">
        <v>8489</v>
      </c>
      <c r="D3871" s="1" t="s">
        <v>8490</v>
      </c>
      <c r="E3871" s="11">
        <v>44471</v>
      </c>
      <c r="F3871" s="6" t="str">
        <f>CONCATENATE(tb_SVI[[#This Row],[Nome Município]],"/",tb_SVI[[#This Row],[UF]])</f>
        <v>Espírito Santo do Pinhal/SP</v>
      </c>
      <c r="G3871" s="1" t="s">
        <v>18</v>
      </c>
      <c r="H3871" s="1" t="s">
        <v>2470</v>
      </c>
      <c r="I3871" s="1" t="s">
        <v>5358</v>
      </c>
      <c r="J3871" s="1" t="s">
        <v>45</v>
      </c>
      <c r="K3871" s="1" t="s">
        <v>2117</v>
      </c>
    </row>
    <row r="3872" spans="1:11" x14ac:dyDescent="0.2">
      <c r="A3872" s="6" t="str">
        <f>INDEX(UF_acronyms!$A$1:$C$28,MATCH(B3872,UF_acronyms!$C$1:$C$28,0),2)</f>
        <v>SP</v>
      </c>
      <c r="B3872" s="1" t="s">
        <v>7309</v>
      </c>
      <c r="C3872" s="1" t="s">
        <v>8491</v>
      </c>
      <c r="D3872" s="1" t="s">
        <v>8492</v>
      </c>
      <c r="E3872" s="11">
        <v>4878</v>
      </c>
      <c r="F3872" s="6" t="str">
        <f>CONCATENATE(tb_SVI[[#This Row],[Nome Município]],"/",tb_SVI[[#This Row],[UF]])</f>
        <v>Espírito Santo do Turvo/SP</v>
      </c>
      <c r="G3872" s="1" t="s">
        <v>18</v>
      </c>
      <c r="H3872" s="1" t="s">
        <v>1289</v>
      </c>
      <c r="I3872" s="1" t="s">
        <v>143</v>
      </c>
      <c r="J3872" s="1" t="s">
        <v>703</v>
      </c>
      <c r="K3872" s="1" t="s">
        <v>1491</v>
      </c>
    </row>
    <row r="3873" spans="1:11" x14ac:dyDescent="0.2">
      <c r="A3873" s="6" t="str">
        <f>INDEX(UF_acronyms!$A$1:$C$28,MATCH(B3873,UF_acronyms!$C$1:$C$28,0),2)</f>
        <v>SP</v>
      </c>
      <c r="B3873" s="1" t="s">
        <v>7309</v>
      </c>
      <c r="C3873" s="1" t="s">
        <v>8493</v>
      </c>
      <c r="D3873" s="1" t="s">
        <v>8494</v>
      </c>
      <c r="E3873" s="11">
        <v>11407</v>
      </c>
      <c r="F3873" s="6" t="str">
        <f>CONCATENATE(tb_SVI[[#This Row],[Nome Município]],"/",tb_SVI[[#This Row],[UF]])</f>
        <v>Estiva Gerbi/SP</v>
      </c>
      <c r="G3873" s="1" t="s">
        <v>18</v>
      </c>
      <c r="H3873" s="1" t="s">
        <v>2618</v>
      </c>
      <c r="I3873" s="1" t="s">
        <v>3014</v>
      </c>
      <c r="J3873" s="1" t="s">
        <v>220</v>
      </c>
      <c r="K3873" s="1" t="s">
        <v>2090</v>
      </c>
    </row>
    <row r="3874" spans="1:11" x14ac:dyDescent="0.2">
      <c r="A3874" s="6" t="str">
        <f>INDEX(UF_acronyms!$A$1:$C$28,MATCH(B3874,UF_acronyms!$C$1:$C$28,0),2)</f>
        <v>SP</v>
      </c>
      <c r="B3874" s="1" t="s">
        <v>7309</v>
      </c>
      <c r="C3874" s="1" t="s">
        <v>8495</v>
      </c>
      <c r="D3874" s="1" t="s">
        <v>8496</v>
      </c>
      <c r="E3874" s="11">
        <v>8419</v>
      </c>
      <c r="F3874" s="6" t="str">
        <f>CONCATENATE(tb_SVI[[#This Row],[Nome Município]],"/",tb_SVI[[#This Row],[UF]])</f>
        <v>Estrela D'Oeste/SP</v>
      </c>
      <c r="G3874" s="1" t="s">
        <v>18</v>
      </c>
      <c r="H3874" s="1" t="s">
        <v>391</v>
      </c>
      <c r="I3874" s="1" t="s">
        <v>7431</v>
      </c>
      <c r="J3874" s="1" t="s">
        <v>1378</v>
      </c>
      <c r="K3874" s="1" t="s">
        <v>2412</v>
      </c>
    </row>
    <row r="3875" spans="1:11" x14ac:dyDescent="0.2">
      <c r="A3875" s="6" t="str">
        <f>INDEX(UF_acronyms!$A$1:$C$28,MATCH(B3875,UF_acronyms!$C$1:$C$28,0),2)</f>
        <v>SP</v>
      </c>
      <c r="B3875" s="1" t="s">
        <v>7309</v>
      </c>
      <c r="C3875" s="1" t="s">
        <v>8497</v>
      </c>
      <c r="D3875" s="1" t="s">
        <v>8498</v>
      </c>
      <c r="E3875" s="11">
        <v>2770</v>
      </c>
      <c r="F3875" s="6" t="str">
        <f>CONCATENATE(tb_SVI[[#This Row],[Nome Município]],"/",tb_SVI[[#This Row],[UF]])</f>
        <v>Estrela do Norte/SP</v>
      </c>
      <c r="G3875" s="1" t="s">
        <v>18</v>
      </c>
      <c r="H3875" s="1" t="s">
        <v>706</v>
      </c>
      <c r="I3875" s="1" t="s">
        <v>459</v>
      </c>
      <c r="J3875" s="1" t="s">
        <v>45</v>
      </c>
      <c r="K3875" s="1" t="s">
        <v>1267</v>
      </c>
    </row>
    <row r="3876" spans="1:11" x14ac:dyDescent="0.2">
      <c r="A3876" s="6" t="str">
        <f>INDEX(UF_acronyms!$A$1:$C$28,MATCH(B3876,UF_acronyms!$C$1:$C$28,0),2)</f>
        <v>SP</v>
      </c>
      <c r="B3876" s="1" t="s">
        <v>7309</v>
      </c>
      <c r="C3876" s="1" t="s">
        <v>8499</v>
      </c>
      <c r="D3876" s="1" t="s">
        <v>8500</v>
      </c>
      <c r="E3876" s="11">
        <v>9325</v>
      </c>
      <c r="F3876" s="6" t="str">
        <f>CONCATENATE(tb_SVI[[#This Row],[Nome Município]],"/",tb_SVI[[#This Row],[UF]])</f>
        <v>Euclides da Cunha Paulista/SP</v>
      </c>
      <c r="G3876" s="1" t="s">
        <v>18</v>
      </c>
      <c r="H3876" s="1" t="s">
        <v>1113</v>
      </c>
      <c r="I3876" s="1" t="s">
        <v>219</v>
      </c>
      <c r="J3876" s="1" t="s">
        <v>1053</v>
      </c>
      <c r="K3876" s="1" t="s">
        <v>176</v>
      </c>
    </row>
    <row r="3877" spans="1:11" x14ac:dyDescent="0.2">
      <c r="A3877" s="6" t="str">
        <f>INDEX(UF_acronyms!$A$1:$C$28,MATCH(B3877,UF_acronyms!$C$1:$C$28,0),2)</f>
        <v>SP</v>
      </c>
      <c r="B3877" s="1" t="s">
        <v>7309</v>
      </c>
      <c r="C3877" s="1" t="s">
        <v>8501</v>
      </c>
      <c r="D3877" s="1" t="s">
        <v>8502</v>
      </c>
      <c r="E3877" s="11">
        <v>16070</v>
      </c>
      <c r="F3877" s="6" t="str">
        <f>CONCATENATE(tb_SVI[[#This Row],[Nome Município]],"/",tb_SVI[[#This Row],[UF]])</f>
        <v>Fartura/SP</v>
      </c>
      <c r="G3877" s="1" t="s">
        <v>18</v>
      </c>
      <c r="H3877" s="1" t="s">
        <v>2101</v>
      </c>
      <c r="I3877" s="1" t="s">
        <v>5699</v>
      </c>
      <c r="J3877" s="1" t="s">
        <v>531</v>
      </c>
      <c r="K3877" s="1" t="s">
        <v>2117</v>
      </c>
    </row>
    <row r="3878" spans="1:11" x14ac:dyDescent="0.2">
      <c r="A3878" s="6" t="str">
        <f>INDEX(UF_acronyms!$A$1:$C$28,MATCH(B3878,UF_acronyms!$C$1:$C$28,0),2)</f>
        <v>SP</v>
      </c>
      <c r="B3878" s="1" t="s">
        <v>7309</v>
      </c>
      <c r="C3878" s="1" t="s">
        <v>8503</v>
      </c>
      <c r="D3878" s="1" t="s">
        <v>8504</v>
      </c>
      <c r="E3878" s="11">
        <v>5794</v>
      </c>
      <c r="F3878" s="6" t="str">
        <f>CONCATENATE(tb_SVI[[#This Row],[Nome Município]],"/",tb_SVI[[#This Row],[UF]])</f>
        <v>Fernando Prestes/SP</v>
      </c>
      <c r="G3878" s="1" t="s">
        <v>18</v>
      </c>
      <c r="H3878" s="1" t="s">
        <v>2412</v>
      </c>
      <c r="I3878" s="1" t="s">
        <v>1254</v>
      </c>
      <c r="J3878" s="1" t="s">
        <v>316</v>
      </c>
      <c r="K3878" s="1" t="s">
        <v>261</v>
      </c>
    </row>
    <row r="3879" spans="1:11" x14ac:dyDescent="0.2">
      <c r="A3879" s="6" t="str">
        <f>INDEX(UF_acronyms!$A$1:$C$28,MATCH(B3879,UF_acronyms!$C$1:$C$28,0),2)</f>
        <v>SP</v>
      </c>
      <c r="B3879" s="1" t="s">
        <v>7309</v>
      </c>
      <c r="C3879" s="1" t="s">
        <v>8505</v>
      </c>
      <c r="D3879" s="1" t="s">
        <v>8506</v>
      </c>
      <c r="E3879" s="11">
        <v>69402</v>
      </c>
      <c r="F3879" s="6" t="str">
        <f>CONCATENATE(tb_SVI[[#This Row],[Nome Município]],"/",tb_SVI[[#This Row],[UF]])</f>
        <v>Fernandópolis/SP</v>
      </c>
      <c r="G3879" s="1" t="s">
        <v>18</v>
      </c>
      <c r="H3879" s="1" t="s">
        <v>247</v>
      </c>
      <c r="I3879" s="1" t="s">
        <v>143</v>
      </c>
      <c r="J3879" s="1" t="s">
        <v>3598</v>
      </c>
      <c r="K3879" s="1" t="s">
        <v>1457</v>
      </c>
    </row>
    <row r="3880" spans="1:11" x14ac:dyDescent="0.2">
      <c r="A3880" s="6" t="str">
        <f>INDEX(UF_acronyms!$A$1:$C$28,MATCH(B3880,UF_acronyms!$C$1:$C$28,0),2)</f>
        <v>SP</v>
      </c>
      <c r="B3880" s="1" t="s">
        <v>7309</v>
      </c>
      <c r="C3880" s="1" t="s">
        <v>8507</v>
      </c>
      <c r="D3880" s="1" t="s">
        <v>8508</v>
      </c>
      <c r="E3880" s="11">
        <v>1727</v>
      </c>
      <c r="F3880" s="6" t="str">
        <f>CONCATENATE(tb_SVI[[#This Row],[Nome Município]],"/",tb_SVI[[#This Row],[UF]])</f>
        <v>Fernão/SP</v>
      </c>
      <c r="G3880" s="1" t="s">
        <v>18</v>
      </c>
      <c r="H3880" s="1" t="s">
        <v>215</v>
      </c>
      <c r="I3880" s="1" t="s">
        <v>458</v>
      </c>
      <c r="J3880" s="1" t="s">
        <v>2018</v>
      </c>
      <c r="K3880" s="1" t="s">
        <v>2524</v>
      </c>
    </row>
    <row r="3881" spans="1:11" x14ac:dyDescent="0.2">
      <c r="A3881" s="6" t="str">
        <f>INDEX(UF_acronyms!$A$1:$C$28,MATCH(B3881,UF_acronyms!$C$1:$C$28,0),2)</f>
        <v>SP</v>
      </c>
      <c r="B3881" s="1" t="s">
        <v>7309</v>
      </c>
      <c r="C3881" s="1" t="s">
        <v>8509</v>
      </c>
      <c r="D3881" s="1" t="s">
        <v>8510</v>
      </c>
      <c r="E3881" s="11">
        <v>1430</v>
      </c>
      <c r="F3881" s="6" t="str">
        <f>CONCATENATE(tb_SVI[[#This Row],[Nome Município]],"/",tb_SVI[[#This Row],[UF]])</f>
        <v>Flora Rica/SP</v>
      </c>
      <c r="G3881" s="1" t="s">
        <v>18</v>
      </c>
      <c r="H3881" s="1" t="s">
        <v>94</v>
      </c>
      <c r="I3881" s="1" t="s">
        <v>363</v>
      </c>
      <c r="J3881" s="1" t="s">
        <v>833</v>
      </c>
      <c r="K3881" s="1" t="s">
        <v>1074</v>
      </c>
    </row>
    <row r="3882" spans="1:11" x14ac:dyDescent="0.2">
      <c r="A3882" s="6" t="str">
        <f>INDEX(UF_acronyms!$A$1:$C$28,MATCH(B3882,UF_acronyms!$C$1:$C$28,0),2)</f>
        <v>SP</v>
      </c>
      <c r="B3882" s="1" t="s">
        <v>7309</v>
      </c>
      <c r="C3882" s="1" t="s">
        <v>8511</v>
      </c>
      <c r="D3882" s="1" t="s">
        <v>8512</v>
      </c>
      <c r="E3882" s="11">
        <v>2900</v>
      </c>
      <c r="F3882" s="6" t="str">
        <f>CONCATENATE(tb_SVI[[#This Row],[Nome Município]],"/",tb_SVI[[#This Row],[UF]])</f>
        <v>Floreal/SP</v>
      </c>
      <c r="G3882" s="1" t="s">
        <v>18</v>
      </c>
      <c r="H3882" s="1" t="s">
        <v>2082</v>
      </c>
      <c r="I3882" s="1" t="s">
        <v>3832</v>
      </c>
      <c r="J3882" s="1" t="s">
        <v>2671</v>
      </c>
      <c r="K3882" s="1" t="s">
        <v>2308</v>
      </c>
    </row>
    <row r="3883" spans="1:11" x14ac:dyDescent="0.2">
      <c r="A3883" s="6" t="str">
        <f>INDEX(UF_acronyms!$A$1:$C$28,MATCH(B3883,UF_acronyms!$C$1:$C$28,0),2)</f>
        <v>SP</v>
      </c>
      <c r="B3883" s="1" t="s">
        <v>7309</v>
      </c>
      <c r="C3883" s="1" t="s">
        <v>8513</v>
      </c>
      <c r="D3883" s="1" t="s">
        <v>17618</v>
      </c>
      <c r="E3883" s="11">
        <v>2653</v>
      </c>
      <c r="F3883" s="6" t="str">
        <f>CONCATENATE(tb_SVI[[#This Row],[Nome Município]],"/",tb_SVI[[#This Row],[UF]])</f>
        <v>Florínea/SP</v>
      </c>
      <c r="G3883" s="1" t="s">
        <v>18</v>
      </c>
      <c r="H3883" s="1" t="s">
        <v>450</v>
      </c>
      <c r="I3883" s="1" t="s">
        <v>197</v>
      </c>
      <c r="J3883" s="1" t="s">
        <v>458</v>
      </c>
      <c r="K3883" s="1" t="s">
        <v>198</v>
      </c>
    </row>
    <row r="3884" spans="1:11" x14ac:dyDescent="0.2">
      <c r="A3884" s="6" t="str">
        <f>INDEX(UF_acronyms!$A$1:$C$28,MATCH(B3884,UF_acronyms!$C$1:$C$28,0),2)</f>
        <v>SP</v>
      </c>
      <c r="B3884" s="1" t="s">
        <v>7309</v>
      </c>
      <c r="C3884" s="1" t="s">
        <v>8514</v>
      </c>
      <c r="D3884" s="1" t="s">
        <v>8515</v>
      </c>
      <c r="E3884" s="11">
        <v>14790</v>
      </c>
      <c r="F3884" s="6" t="str">
        <f>CONCATENATE(tb_SVI[[#This Row],[Nome Município]],"/",tb_SVI[[#This Row],[UF]])</f>
        <v>Flórida Paulista/SP</v>
      </c>
      <c r="G3884" s="1" t="s">
        <v>18</v>
      </c>
      <c r="H3884" s="1" t="s">
        <v>2825</v>
      </c>
      <c r="I3884" s="1" t="s">
        <v>189</v>
      </c>
      <c r="J3884" s="1" t="s">
        <v>19</v>
      </c>
      <c r="K3884" s="1" t="s">
        <v>2181</v>
      </c>
    </row>
    <row r="3885" spans="1:11" x14ac:dyDescent="0.2">
      <c r="A3885" s="6" t="str">
        <f>INDEX(UF_acronyms!$A$1:$C$28,MATCH(B3885,UF_acronyms!$C$1:$C$28,0),2)</f>
        <v>SP</v>
      </c>
      <c r="B3885" s="1" t="s">
        <v>7309</v>
      </c>
      <c r="C3885" s="1" t="s">
        <v>8516</v>
      </c>
      <c r="D3885" s="1" t="s">
        <v>8517</v>
      </c>
      <c r="E3885" s="11">
        <v>355901</v>
      </c>
      <c r="F3885" s="6" t="str">
        <f>CONCATENATE(tb_SVI[[#This Row],[Nome Município]],"/",tb_SVI[[#This Row],[UF]])</f>
        <v>Franca/SP</v>
      </c>
      <c r="G3885" s="1" t="s">
        <v>18</v>
      </c>
      <c r="H3885" s="1" t="s">
        <v>2412</v>
      </c>
      <c r="I3885" s="1" t="s">
        <v>2754</v>
      </c>
      <c r="J3885" s="1" t="s">
        <v>1262</v>
      </c>
      <c r="K3885" s="1" t="s">
        <v>1499</v>
      </c>
    </row>
    <row r="3886" spans="1:11" x14ac:dyDescent="0.2">
      <c r="A3886" s="6" t="str">
        <f>INDEX(UF_acronyms!$A$1:$C$28,MATCH(B3886,UF_acronyms!$C$1:$C$28,0),2)</f>
        <v>SP</v>
      </c>
      <c r="B3886" s="1" t="s">
        <v>7309</v>
      </c>
      <c r="C3886" s="1" t="s">
        <v>8518</v>
      </c>
      <c r="D3886" s="1" t="s">
        <v>8519</v>
      </c>
      <c r="E3886" s="11">
        <v>2776</v>
      </c>
      <c r="F3886" s="6" t="str">
        <f>CONCATENATE(tb_SVI[[#This Row],[Nome Município]],"/",tb_SVI[[#This Row],[UF]])</f>
        <v>Gabriel Monteiro/SP</v>
      </c>
      <c r="G3886" s="1" t="s">
        <v>18</v>
      </c>
      <c r="H3886" s="1" t="s">
        <v>2082</v>
      </c>
      <c r="I3886" s="1" t="s">
        <v>5865</v>
      </c>
      <c r="J3886" s="1" t="s">
        <v>2337</v>
      </c>
      <c r="K3886" s="1" t="s">
        <v>2441</v>
      </c>
    </row>
    <row r="3887" spans="1:11" x14ac:dyDescent="0.2">
      <c r="A3887" s="6" t="str">
        <f>INDEX(UF_acronyms!$A$1:$C$28,MATCH(B3887,UF_acronyms!$C$1:$C$28,0),2)</f>
        <v>SP</v>
      </c>
      <c r="B3887" s="1" t="s">
        <v>7309</v>
      </c>
      <c r="C3887" s="1" t="s">
        <v>8520</v>
      </c>
      <c r="D3887" s="1" t="s">
        <v>8521</v>
      </c>
      <c r="E3887" s="11">
        <v>44409</v>
      </c>
      <c r="F3887" s="6" t="str">
        <f>CONCATENATE(tb_SVI[[#This Row],[Nome Município]],"/",tb_SVI[[#This Row],[UF]])</f>
        <v>Garça/SP</v>
      </c>
      <c r="G3887" s="1" t="s">
        <v>18</v>
      </c>
      <c r="H3887" s="1" t="s">
        <v>834</v>
      </c>
      <c r="I3887" s="1" t="s">
        <v>4403</v>
      </c>
      <c r="J3887" s="1" t="s">
        <v>394</v>
      </c>
      <c r="K3887" s="1" t="s">
        <v>1609</v>
      </c>
    </row>
    <row r="3888" spans="1:11" x14ac:dyDescent="0.2">
      <c r="A3888" s="6" t="str">
        <f>INDEX(UF_acronyms!$A$1:$C$28,MATCH(B3888,UF_acronyms!$C$1:$C$28,0),2)</f>
        <v>SP</v>
      </c>
      <c r="B3888" s="1" t="s">
        <v>7309</v>
      </c>
      <c r="C3888" s="1" t="s">
        <v>8522</v>
      </c>
      <c r="D3888" s="1" t="s">
        <v>8523</v>
      </c>
      <c r="E3888" s="11">
        <v>4860</v>
      </c>
      <c r="F3888" s="6" t="str">
        <f>CONCATENATE(tb_SVI[[#This Row],[Nome Município]],"/",tb_SVI[[#This Row],[UF]])</f>
        <v>Gastão Vidigal/SP</v>
      </c>
      <c r="G3888" s="1" t="s">
        <v>18</v>
      </c>
      <c r="H3888" s="1" t="s">
        <v>792</v>
      </c>
      <c r="I3888" s="1" t="s">
        <v>1765</v>
      </c>
      <c r="J3888" s="1" t="s">
        <v>512</v>
      </c>
      <c r="K3888" s="1" t="s">
        <v>1904</v>
      </c>
    </row>
    <row r="3889" spans="1:11" x14ac:dyDescent="0.2">
      <c r="A3889" s="6" t="str">
        <f>INDEX(UF_acronyms!$A$1:$C$28,MATCH(B3889,UF_acronyms!$C$1:$C$28,0),2)</f>
        <v>SP</v>
      </c>
      <c r="B3889" s="1" t="s">
        <v>7309</v>
      </c>
      <c r="C3889" s="1" t="s">
        <v>8524</v>
      </c>
      <c r="D3889" s="1" t="s">
        <v>8525</v>
      </c>
      <c r="E3889" s="11">
        <v>4815</v>
      </c>
      <c r="F3889" s="6" t="str">
        <f>CONCATENATE(tb_SVI[[#This Row],[Nome Município]],"/",tb_SVI[[#This Row],[UF]])</f>
        <v>Gavião Peixoto/SP</v>
      </c>
      <c r="G3889" s="1" t="s">
        <v>18</v>
      </c>
      <c r="H3889" s="1" t="s">
        <v>2181</v>
      </c>
      <c r="I3889" s="1" t="s">
        <v>2216</v>
      </c>
      <c r="J3889" s="1" t="s">
        <v>109</v>
      </c>
      <c r="K3889" s="1" t="s">
        <v>1481</v>
      </c>
    </row>
    <row r="3890" spans="1:11" x14ac:dyDescent="0.2">
      <c r="A3890" s="6" t="str">
        <f>INDEX(UF_acronyms!$A$1:$C$28,MATCH(B3890,UF_acronyms!$C$1:$C$28,0),2)</f>
        <v>SP</v>
      </c>
      <c r="B3890" s="1" t="s">
        <v>7309</v>
      </c>
      <c r="C3890" s="1" t="s">
        <v>8526</v>
      </c>
      <c r="D3890" s="1" t="s">
        <v>8527</v>
      </c>
      <c r="E3890" s="11">
        <v>10862</v>
      </c>
      <c r="F3890" s="6" t="str">
        <f>CONCATENATE(tb_SVI[[#This Row],[Nome Município]],"/",tb_SVI[[#This Row],[UF]])</f>
        <v>General Salgado/SP</v>
      </c>
      <c r="G3890" s="1" t="s">
        <v>18</v>
      </c>
      <c r="H3890" s="1" t="s">
        <v>1378</v>
      </c>
      <c r="I3890" s="1" t="s">
        <v>201</v>
      </c>
      <c r="J3890" s="1" t="s">
        <v>531</v>
      </c>
      <c r="K3890" s="1" t="s">
        <v>2427</v>
      </c>
    </row>
    <row r="3891" spans="1:11" x14ac:dyDescent="0.2">
      <c r="A3891" s="6" t="str">
        <f>INDEX(UF_acronyms!$A$1:$C$28,MATCH(B3891,UF_acronyms!$C$1:$C$28,0),2)</f>
        <v>SP</v>
      </c>
      <c r="B3891" s="1" t="s">
        <v>7309</v>
      </c>
      <c r="C3891" s="1" t="s">
        <v>8528</v>
      </c>
      <c r="D3891" s="1" t="s">
        <v>8529</v>
      </c>
      <c r="E3891" s="11">
        <v>11447</v>
      </c>
      <c r="F3891" s="6" t="str">
        <f>CONCATENATE(tb_SVI[[#This Row],[Nome Município]],"/",tb_SVI[[#This Row],[UF]])</f>
        <v>Getulina/SP</v>
      </c>
      <c r="G3891" s="1" t="s">
        <v>18</v>
      </c>
      <c r="H3891" s="1" t="s">
        <v>2400</v>
      </c>
      <c r="I3891" s="1" t="s">
        <v>2150</v>
      </c>
      <c r="J3891" s="1" t="s">
        <v>2083</v>
      </c>
      <c r="K3891" s="1" t="s">
        <v>2262</v>
      </c>
    </row>
    <row r="3892" spans="1:11" x14ac:dyDescent="0.2">
      <c r="A3892" s="6" t="str">
        <f>INDEX(UF_acronyms!$A$1:$C$28,MATCH(B3892,UF_acronyms!$C$1:$C$28,0),2)</f>
        <v>SP</v>
      </c>
      <c r="B3892" s="1" t="s">
        <v>7309</v>
      </c>
      <c r="C3892" s="1" t="s">
        <v>8530</v>
      </c>
      <c r="D3892" s="1" t="s">
        <v>8531</v>
      </c>
      <c r="E3892" s="11">
        <v>4829</v>
      </c>
      <c r="F3892" s="6" t="str">
        <f>CONCATENATE(tb_SVI[[#This Row],[Nome Município]],"/",tb_SVI[[#This Row],[UF]])</f>
        <v>Glicério/SP</v>
      </c>
      <c r="G3892" s="1" t="s">
        <v>18</v>
      </c>
      <c r="H3892" s="1" t="s">
        <v>2470</v>
      </c>
      <c r="I3892" s="1" t="s">
        <v>3832</v>
      </c>
      <c r="J3892" s="1" t="s">
        <v>795</v>
      </c>
      <c r="K3892" s="1" t="s">
        <v>1359</v>
      </c>
    </row>
    <row r="3893" spans="1:11" x14ac:dyDescent="0.2">
      <c r="A3893" s="6" t="str">
        <f>INDEX(UF_acronyms!$A$1:$C$28,MATCH(B3893,UF_acronyms!$C$1:$C$28,0),2)</f>
        <v>SP</v>
      </c>
      <c r="B3893" s="1" t="s">
        <v>7309</v>
      </c>
      <c r="C3893" s="1" t="s">
        <v>8532</v>
      </c>
      <c r="D3893" s="1" t="s">
        <v>8533</v>
      </c>
      <c r="E3893" s="11">
        <v>5785</v>
      </c>
      <c r="F3893" s="6" t="str">
        <f>CONCATENATE(tb_SVI[[#This Row],[Nome Município]],"/",tb_SVI[[#This Row],[UF]])</f>
        <v>Guaimbê/SP</v>
      </c>
      <c r="G3893" s="1" t="s">
        <v>18</v>
      </c>
      <c r="H3893" s="1" t="s">
        <v>45</v>
      </c>
      <c r="I3893" s="1" t="s">
        <v>1247</v>
      </c>
      <c r="J3893" s="1" t="s">
        <v>343</v>
      </c>
      <c r="K3893" s="1" t="s">
        <v>458</v>
      </c>
    </row>
    <row r="3894" spans="1:11" x14ac:dyDescent="0.2">
      <c r="A3894" s="6" t="str">
        <f>INDEX(UF_acronyms!$A$1:$C$28,MATCH(B3894,UF_acronyms!$C$1:$C$28,0),2)</f>
        <v>SP</v>
      </c>
      <c r="B3894" s="1" t="s">
        <v>7309</v>
      </c>
      <c r="C3894" s="1" t="s">
        <v>8534</v>
      </c>
      <c r="D3894" s="1" t="s">
        <v>8535</v>
      </c>
      <c r="E3894" s="11">
        <v>12294</v>
      </c>
      <c r="F3894" s="6" t="str">
        <f>CONCATENATE(tb_SVI[[#This Row],[Nome Município]],"/",tb_SVI[[#This Row],[UF]])</f>
        <v>Guaiçara/SP</v>
      </c>
      <c r="G3894" s="1" t="s">
        <v>18</v>
      </c>
      <c r="H3894" s="1" t="s">
        <v>1527</v>
      </c>
      <c r="I3894" s="1" t="s">
        <v>5671</v>
      </c>
      <c r="J3894" s="1" t="s">
        <v>1460</v>
      </c>
      <c r="K3894" s="1" t="s">
        <v>998</v>
      </c>
    </row>
    <row r="3895" spans="1:11" x14ac:dyDescent="0.2">
      <c r="A3895" s="6" t="str">
        <f>INDEX(UF_acronyms!$A$1:$C$28,MATCH(B3895,UF_acronyms!$C$1:$C$28,0),2)</f>
        <v>SP</v>
      </c>
      <c r="B3895" s="1" t="s">
        <v>7309</v>
      </c>
      <c r="C3895" s="1" t="s">
        <v>8536</v>
      </c>
      <c r="D3895" s="1" t="s">
        <v>8537</v>
      </c>
      <c r="E3895" s="11">
        <v>17025</v>
      </c>
      <c r="F3895" s="6" t="str">
        <f>CONCATENATE(tb_SVI[[#This Row],[Nome Município]],"/",tb_SVI[[#This Row],[UF]])</f>
        <v>Guapiara/SP</v>
      </c>
      <c r="G3895" s="1" t="s">
        <v>18</v>
      </c>
      <c r="H3895" s="1" t="s">
        <v>514</v>
      </c>
      <c r="I3895" s="1" t="s">
        <v>1481</v>
      </c>
      <c r="J3895" s="1" t="s">
        <v>466</v>
      </c>
      <c r="K3895" s="1" t="s">
        <v>1297</v>
      </c>
    </row>
    <row r="3896" spans="1:11" x14ac:dyDescent="0.2">
      <c r="A3896" s="6" t="str">
        <f>INDEX(UF_acronyms!$A$1:$C$28,MATCH(B3896,UF_acronyms!$C$1:$C$28,0),2)</f>
        <v>SP</v>
      </c>
      <c r="B3896" s="1" t="s">
        <v>7309</v>
      </c>
      <c r="C3896" s="1" t="s">
        <v>8538</v>
      </c>
      <c r="D3896" s="1" t="s">
        <v>8539</v>
      </c>
      <c r="E3896" s="11">
        <v>21775</v>
      </c>
      <c r="F3896" s="6" t="str">
        <f>CONCATENATE(tb_SVI[[#This Row],[Nome Município]],"/",tb_SVI[[#This Row],[UF]])</f>
        <v>Guapiaçu/SP</v>
      </c>
      <c r="G3896" s="1" t="s">
        <v>18</v>
      </c>
      <c r="H3896" s="1" t="s">
        <v>5540</v>
      </c>
      <c r="I3896" s="1" t="s">
        <v>1359</v>
      </c>
      <c r="J3896" s="1" t="s">
        <v>283</v>
      </c>
      <c r="K3896" s="1" t="s">
        <v>2671</v>
      </c>
    </row>
    <row r="3897" spans="1:11" x14ac:dyDescent="0.2">
      <c r="A3897" s="6" t="str">
        <f>INDEX(UF_acronyms!$A$1:$C$28,MATCH(B3897,UF_acronyms!$C$1:$C$28,0),2)</f>
        <v>SP</v>
      </c>
      <c r="B3897" s="1" t="s">
        <v>7309</v>
      </c>
      <c r="C3897" s="1" t="s">
        <v>8540</v>
      </c>
      <c r="D3897" s="1" t="s">
        <v>8541</v>
      </c>
      <c r="E3897" s="11">
        <v>11287</v>
      </c>
      <c r="F3897" s="6" t="str">
        <f>CONCATENATE(tb_SVI[[#This Row],[Nome Município]],"/",tb_SVI[[#This Row],[UF]])</f>
        <v>Guaraci/SP</v>
      </c>
      <c r="G3897" s="1" t="s">
        <v>18</v>
      </c>
      <c r="H3897" s="1" t="s">
        <v>1491</v>
      </c>
      <c r="I3897" s="1" t="s">
        <v>2712</v>
      </c>
      <c r="J3897" s="1" t="s">
        <v>19</v>
      </c>
      <c r="K3897" s="1" t="s">
        <v>286</v>
      </c>
    </row>
    <row r="3898" spans="1:11" x14ac:dyDescent="0.2">
      <c r="A3898" s="6" t="str">
        <f>INDEX(UF_acronyms!$A$1:$C$28,MATCH(B3898,UF_acronyms!$C$1:$C$28,0),2)</f>
        <v>SP</v>
      </c>
      <c r="B3898" s="1" t="s">
        <v>7309</v>
      </c>
      <c r="C3898" s="1" t="s">
        <v>8542</v>
      </c>
      <c r="D3898" s="1" t="s">
        <v>8543</v>
      </c>
      <c r="E3898" s="11">
        <v>1998</v>
      </c>
      <c r="F3898" s="6" t="str">
        <f>CONCATENATE(tb_SVI[[#This Row],[Nome Município]],"/",tb_SVI[[#This Row],[UF]])</f>
        <v>Guarani D'Oeste/SP</v>
      </c>
      <c r="G3898" s="1" t="s">
        <v>18</v>
      </c>
      <c r="H3898" s="1" t="s">
        <v>45</v>
      </c>
      <c r="I3898" s="1" t="s">
        <v>216</v>
      </c>
      <c r="J3898" s="1" t="s">
        <v>283</v>
      </c>
      <c r="K3898" s="1" t="s">
        <v>32</v>
      </c>
    </row>
    <row r="3899" spans="1:11" x14ac:dyDescent="0.2">
      <c r="A3899" s="6" t="str">
        <f>INDEX(UF_acronyms!$A$1:$C$28,MATCH(B3899,UF_acronyms!$C$1:$C$28,0),2)</f>
        <v>SP</v>
      </c>
      <c r="B3899" s="1" t="s">
        <v>7309</v>
      </c>
      <c r="C3899" s="1" t="s">
        <v>8544</v>
      </c>
      <c r="D3899" s="1" t="s">
        <v>8545</v>
      </c>
      <c r="E3899" s="11">
        <v>6675</v>
      </c>
      <c r="F3899" s="6" t="str">
        <f>CONCATENATE(tb_SVI[[#This Row],[Nome Município]],"/",tb_SVI[[#This Row],[UF]])</f>
        <v>Guarantã/SP</v>
      </c>
      <c r="G3899" s="1" t="s">
        <v>18</v>
      </c>
      <c r="H3899" s="1" t="s">
        <v>1469</v>
      </c>
      <c r="I3899" s="1" t="s">
        <v>1392</v>
      </c>
      <c r="J3899" s="1" t="s">
        <v>1334</v>
      </c>
      <c r="K3899" s="1" t="s">
        <v>795</v>
      </c>
    </row>
    <row r="3900" spans="1:11" x14ac:dyDescent="0.2">
      <c r="A3900" s="6" t="str">
        <f>INDEX(UF_acronyms!$A$1:$C$28,MATCH(B3900,UF_acronyms!$C$1:$C$28,0),2)</f>
        <v>SP</v>
      </c>
      <c r="B3900" s="1" t="s">
        <v>7309</v>
      </c>
      <c r="C3900" s="1" t="s">
        <v>8546</v>
      </c>
      <c r="D3900" s="1" t="s">
        <v>8547</v>
      </c>
      <c r="E3900" s="11">
        <v>33100</v>
      </c>
      <c r="F3900" s="6" t="str">
        <f>CONCATENATE(tb_SVI[[#This Row],[Nome Município]],"/",tb_SVI[[#This Row],[UF]])</f>
        <v>Guararapes/SP</v>
      </c>
      <c r="G3900" s="1" t="s">
        <v>18</v>
      </c>
      <c r="H3900" s="1" t="s">
        <v>2441</v>
      </c>
      <c r="I3900" s="1" t="s">
        <v>2441</v>
      </c>
      <c r="J3900" s="1" t="s">
        <v>2025</v>
      </c>
      <c r="K3900" s="1" t="s">
        <v>220</v>
      </c>
    </row>
    <row r="3901" spans="1:11" x14ac:dyDescent="0.2">
      <c r="A3901" s="6" t="str">
        <f>INDEX(UF_acronyms!$A$1:$C$28,MATCH(B3901,UF_acronyms!$C$1:$C$28,0),2)</f>
        <v>SP</v>
      </c>
      <c r="B3901" s="1" t="s">
        <v>7309</v>
      </c>
      <c r="C3901" s="1" t="s">
        <v>8548</v>
      </c>
      <c r="D3901" s="1" t="s">
        <v>8549</v>
      </c>
      <c r="E3901" s="11">
        <v>8290</v>
      </c>
      <c r="F3901" s="6" t="str">
        <f>CONCATENATE(tb_SVI[[#This Row],[Nome Município]],"/",tb_SVI[[#This Row],[UF]])</f>
        <v>Guaraçaí/SP</v>
      </c>
      <c r="G3901" s="1" t="s">
        <v>18</v>
      </c>
      <c r="H3901" s="1" t="s">
        <v>261</v>
      </c>
      <c r="I3901" s="1" t="s">
        <v>4830</v>
      </c>
      <c r="J3901" s="1" t="s">
        <v>360</v>
      </c>
      <c r="K3901" s="1" t="s">
        <v>1460</v>
      </c>
    </row>
    <row r="3902" spans="1:11" x14ac:dyDescent="0.2">
      <c r="A3902" s="6" t="str">
        <f>INDEX(UF_acronyms!$A$1:$C$28,MATCH(B3902,UF_acronyms!$C$1:$C$28,0),2)</f>
        <v>SP</v>
      </c>
      <c r="B3902" s="1" t="s">
        <v>7309</v>
      </c>
      <c r="C3902" s="1" t="s">
        <v>8550</v>
      </c>
      <c r="D3902" s="1" t="s">
        <v>8551</v>
      </c>
      <c r="E3902" s="11">
        <v>18887</v>
      </c>
      <c r="F3902" s="6" t="str">
        <f>CONCATENATE(tb_SVI[[#This Row],[Nome Município]],"/",tb_SVI[[#This Row],[UF]])</f>
        <v>Guareí/SP</v>
      </c>
      <c r="G3902" s="1" t="s">
        <v>18</v>
      </c>
      <c r="H3902" s="1" t="s">
        <v>706</v>
      </c>
      <c r="I3902" s="1" t="s">
        <v>134</v>
      </c>
      <c r="J3902" s="1" t="s">
        <v>246</v>
      </c>
      <c r="K3902" s="1" t="s">
        <v>2577</v>
      </c>
    </row>
    <row r="3903" spans="1:11" x14ac:dyDescent="0.2">
      <c r="A3903" s="6" t="str">
        <f>INDEX(UF_acronyms!$A$1:$C$28,MATCH(B3903,UF_acronyms!$C$1:$C$28,0),2)</f>
        <v>SP</v>
      </c>
      <c r="B3903" s="1" t="s">
        <v>7309</v>
      </c>
      <c r="C3903" s="1" t="s">
        <v>8552</v>
      </c>
      <c r="D3903" s="1" t="s">
        <v>8553</v>
      </c>
      <c r="E3903" s="11">
        <v>40487</v>
      </c>
      <c r="F3903" s="6" t="str">
        <f>CONCATENATE(tb_SVI[[#This Row],[Nome Município]],"/",tb_SVI[[#This Row],[UF]])</f>
        <v>Guariba/SP</v>
      </c>
      <c r="G3903" s="1" t="s">
        <v>18</v>
      </c>
      <c r="H3903" s="1" t="s">
        <v>1378</v>
      </c>
      <c r="I3903" s="1" t="s">
        <v>2871</v>
      </c>
      <c r="J3903" s="1" t="s">
        <v>514</v>
      </c>
      <c r="K3903" s="1" t="s">
        <v>48</v>
      </c>
    </row>
    <row r="3904" spans="1:11" x14ac:dyDescent="0.2">
      <c r="A3904" s="6" t="str">
        <f>INDEX(UF_acronyms!$A$1:$C$28,MATCH(B3904,UF_acronyms!$C$1:$C$28,0),2)</f>
        <v>SP</v>
      </c>
      <c r="B3904" s="1" t="s">
        <v>7309</v>
      </c>
      <c r="C3904" s="1" t="s">
        <v>8554</v>
      </c>
      <c r="D3904" s="1" t="s">
        <v>8555</v>
      </c>
      <c r="E3904" s="11">
        <v>21308</v>
      </c>
      <c r="F3904" s="6" t="str">
        <f>CONCATENATE(tb_SVI[[#This Row],[Nome Município]],"/",tb_SVI[[#This Row],[UF]])</f>
        <v>Guará/SP</v>
      </c>
      <c r="G3904" s="1" t="s">
        <v>18</v>
      </c>
      <c r="H3904" s="1" t="s">
        <v>772</v>
      </c>
      <c r="I3904" s="1" t="s">
        <v>64</v>
      </c>
      <c r="J3904" s="1" t="s">
        <v>231</v>
      </c>
      <c r="K3904" s="1" t="s">
        <v>390</v>
      </c>
    </row>
    <row r="3905" spans="1:11" x14ac:dyDescent="0.2">
      <c r="A3905" s="6" t="str">
        <f>INDEX(UF_acronyms!$A$1:$C$28,MATCH(B3905,UF_acronyms!$C$1:$C$28,0),2)</f>
        <v>SP</v>
      </c>
      <c r="B3905" s="1" t="s">
        <v>7309</v>
      </c>
      <c r="C3905" s="1" t="s">
        <v>8556</v>
      </c>
      <c r="D3905" s="1" t="s">
        <v>8557</v>
      </c>
      <c r="E3905" s="11">
        <v>7709</v>
      </c>
      <c r="F3905" s="6" t="str">
        <f>CONCATENATE(tb_SVI[[#This Row],[Nome Município]],"/",tb_SVI[[#This Row],[UF]])</f>
        <v>Guatapará/SP</v>
      </c>
      <c r="G3905" s="1" t="s">
        <v>18</v>
      </c>
      <c r="H3905" s="1" t="s">
        <v>795</v>
      </c>
      <c r="I3905" s="1" t="s">
        <v>1346</v>
      </c>
      <c r="J3905" s="1" t="s">
        <v>2227</v>
      </c>
      <c r="K3905" s="1" t="s">
        <v>1080</v>
      </c>
    </row>
    <row r="3906" spans="1:11" x14ac:dyDescent="0.2">
      <c r="A3906" s="6" t="str">
        <f>INDEX(UF_acronyms!$A$1:$C$28,MATCH(B3906,UF_acronyms!$C$1:$C$28,0),2)</f>
        <v>SP</v>
      </c>
      <c r="B3906" s="1" t="s">
        <v>7309</v>
      </c>
      <c r="C3906" s="1" t="s">
        <v>8558</v>
      </c>
      <c r="D3906" s="1" t="s">
        <v>8559</v>
      </c>
      <c r="E3906" s="11">
        <v>41040</v>
      </c>
      <c r="F3906" s="6" t="str">
        <f>CONCATENATE(tb_SVI[[#This Row],[Nome Município]],"/",tb_SVI[[#This Row],[UF]])</f>
        <v>Guaíra/SP</v>
      </c>
      <c r="G3906" s="1" t="s">
        <v>18</v>
      </c>
      <c r="H3906" s="1" t="s">
        <v>2432</v>
      </c>
      <c r="I3906" s="1" t="s">
        <v>162</v>
      </c>
      <c r="J3906" s="1" t="s">
        <v>275</v>
      </c>
      <c r="K3906" s="1" t="s">
        <v>134</v>
      </c>
    </row>
    <row r="3907" spans="1:11" x14ac:dyDescent="0.2">
      <c r="A3907" s="6" t="str">
        <f>INDEX(UF_acronyms!$A$1:$C$28,MATCH(B3907,UF_acronyms!$C$1:$C$28,0),2)</f>
        <v>SP</v>
      </c>
      <c r="B3907" s="1" t="s">
        <v>7309</v>
      </c>
      <c r="C3907" s="1" t="s">
        <v>8560</v>
      </c>
      <c r="D3907" s="1" t="s">
        <v>8561</v>
      </c>
      <c r="E3907" s="11">
        <v>5307</v>
      </c>
      <c r="F3907" s="6" t="str">
        <f>CONCATENATE(tb_SVI[[#This Row],[Nome Município]],"/",tb_SVI[[#This Row],[UF]])</f>
        <v>Guzolândia/SP</v>
      </c>
      <c r="G3907" s="1" t="s">
        <v>18</v>
      </c>
      <c r="H3907" s="1" t="s">
        <v>270</v>
      </c>
      <c r="I3907" s="1" t="s">
        <v>978</v>
      </c>
      <c r="J3907" s="1" t="s">
        <v>386</v>
      </c>
      <c r="K3907" s="1" t="s">
        <v>1065</v>
      </c>
    </row>
    <row r="3908" spans="1:11" x14ac:dyDescent="0.2">
      <c r="A3908" s="6" t="str">
        <f>INDEX(UF_acronyms!$A$1:$C$28,MATCH(B3908,UF_acronyms!$C$1:$C$28,0),2)</f>
        <v>SP</v>
      </c>
      <c r="B3908" s="1" t="s">
        <v>7309</v>
      </c>
      <c r="C3908" s="1" t="s">
        <v>8562</v>
      </c>
      <c r="D3908" s="1" t="s">
        <v>8563</v>
      </c>
      <c r="E3908" s="11">
        <v>6482</v>
      </c>
      <c r="F3908" s="6" t="str">
        <f>CONCATENATE(tb_SVI[[#This Row],[Nome Município]],"/",tb_SVI[[#This Row],[UF]])</f>
        <v>Gália/SP</v>
      </c>
      <c r="G3908" s="1" t="s">
        <v>18</v>
      </c>
      <c r="H3908" s="1" t="s">
        <v>1339</v>
      </c>
      <c r="I3908" s="1" t="s">
        <v>2712</v>
      </c>
      <c r="J3908" s="1" t="s">
        <v>42</v>
      </c>
      <c r="K3908" s="1" t="s">
        <v>187</v>
      </c>
    </row>
    <row r="3909" spans="1:11" x14ac:dyDescent="0.2">
      <c r="A3909" s="6" t="str">
        <f>INDEX(UF_acronyms!$A$1:$C$28,MATCH(B3909,UF_acronyms!$C$1:$C$28,0),2)</f>
        <v>SP</v>
      </c>
      <c r="B3909" s="1" t="s">
        <v>7309</v>
      </c>
      <c r="C3909" s="1" t="s">
        <v>8564</v>
      </c>
      <c r="D3909" s="1" t="s">
        <v>8565</v>
      </c>
      <c r="E3909" s="11">
        <v>9588</v>
      </c>
      <c r="F3909" s="6" t="str">
        <f>CONCATENATE(tb_SVI[[#This Row],[Nome Município]],"/",tb_SVI[[#This Row],[UF]])</f>
        <v>Herculândia/SP</v>
      </c>
      <c r="G3909" s="1" t="s">
        <v>18</v>
      </c>
      <c r="H3909" s="1" t="s">
        <v>29</v>
      </c>
      <c r="I3909" s="1" t="s">
        <v>307</v>
      </c>
      <c r="J3909" s="1" t="s">
        <v>39</v>
      </c>
      <c r="K3909" s="1" t="s">
        <v>1334</v>
      </c>
    </row>
    <row r="3910" spans="1:11" x14ac:dyDescent="0.2">
      <c r="A3910" s="6" t="str">
        <f>INDEX(UF_acronyms!$A$1:$C$28,MATCH(B3910,UF_acronyms!$C$1:$C$28,0),2)</f>
        <v>SP</v>
      </c>
      <c r="B3910" s="1" t="s">
        <v>7309</v>
      </c>
      <c r="C3910" s="1" t="s">
        <v>8566</v>
      </c>
      <c r="D3910" s="1" t="s">
        <v>8567</v>
      </c>
      <c r="E3910" s="11">
        <v>11858</v>
      </c>
      <c r="F3910" s="6" t="str">
        <f>CONCATENATE(tb_SVI[[#This Row],[Nome Município]],"/",tb_SVI[[#This Row],[UF]])</f>
        <v>Iacanga/SP</v>
      </c>
      <c r="G3910" s="1" t="s">
        <v>18</v>
      </c>
      <c r="H3910" s="1" t="s">
        <v>2441</v>
      </c>
      <c r="I3910" s="1" t="s">
        <v>1366</v>
      </c>
      <c r="J3910" s="1" t="s">
        <v>286</v>
      </c>
      <c r="K3910" s="1" t="s">
        <v>2169</v>
      </c>
    </row>
    <row r="3911" spans="1:11" x14ac:dyDescent="0.2">
      <c r="A3911" s="6" t="str">
        <f>INDEX(UF_acronyms!$A$1:$C$28,MATCH(B3911,UF_acronyms!$C$1:$C$28,0),2)</f>
        <v>SP</v>
      </c>
      <c r="B3911" s="1" t="s">
        <v>7309</v>
      </c>
      <c r="C3911" s="1" t="s">
        <v>8568</v>
      </c>
      <c r="D3911" s="1" t="s">
        <v>8569</v>
      </c>
      <c r="E3911" s="11">
        <v>6295</v>
      </c>
      <c r="F3911" s="6" t="str">
        <f>CONCATENATE(tb_SVI[[#This Row],[Nome Município]],"/",tb_SVI[[#This Row],[UF]])</f>
        <v>Iacri/SP</v>
      </c>
      <c r="G3911" s="1" t="s">
        <v>18</v>
      </c>
      <c r="H3911" s="1" t="s">
        <v>413</v>
      </c>
      <c r="I3911" s="1" t="s">
        <v>412</v>
      </c>
      <c r="J3911" s="1" t="s">
        <v>92</v>
      </c>
      <c r="K3911" s="1" t="s">
        <v>1577</v>
      </c>
    </row>
    <row r="3912" spans="1:11" x14ac:dyDescent="0.2">
      <c r="A3912" s="6" t="str">
        <f>INDEX(UF_acronyms!$A$1:$C$28,MATCH(B3912,UF_acronyms!$C$1:$C$28,0),2)</f>
        <v>SP</v>
      </c>
      <c r="B3912" s="1" t="s">
        <v>7309</v>
      </c>
      <c r="C3912" s="1" t="s">
        <v>8570</v>
      </c>
      <c r="D3912" s="1" t="s">
        <v>8571</v>
      </c>
      <c r="E3912" s="11">
        <v>9517</v>
      </c>
      <c r="F3912" s="6" t="str">
        <f>CONCATENATE(tb_SVI[[#This Row],[Nome Município]],"/",tb_SVI[[#This Row],[UF]])</f>
        <v>Iaras/SP</v>
      </c>
      <c r="G3912" s="1" t="s">
        <v>18</v>
      </c>
      <c r="H3912" s="1" t="s">
        <v>1255</v>
      </c>
      <c r="I3912" s="1" t="s">
        <v>1334</v>
      </c>
      <c r="J3912" s="1" t="s">
        <v>241</v>
      </c>
      <c r="K3912" s="1" t="s">
        <v>1528</v>
      </c>
    </row>
    <row r="3913" spans="1:11" x14ac:dyDescent="0.2">
      <c r="A3913" s="6" t="str">
        <f>INDEX(UF_acronyms!$A$1:$C$28,MATCH(B3913,UF_acronyms!$C$1:$C$28,0),2)</f>
        <v>PR</v>
      </c>
      <c r="B3913" s="1" t="s">
        <v>3158</v>
      </c>
      <c r="C3913" s="1" t="s">
        <v>8572</v>
      </c>
      <c r="D3913" s="1" t="s">
        <v>8573</v>
      </c>
      <c r="E3913" s="11">
        <v>4592</v>
      </c>
      <c r="F3913" s="6" t="str">
        <f>CONCATENATE(tb_SVI[[#This Row],[Nome Município]],"/",tb_SVI[[#This Row],[UF]])</f>
        <v>Lindoeste/PR</v>
      </c>
      <c r="G3913" s="1" t="s">
        <v>18</v>
      </c>
      <c r="H3913" s="1" t="s">
        <v>22</v>
      </c>
      <c r="I3913" s="1" t="s">
        <v>169</v>
      </c>
      <c r="J3913" s="1" t="s">
        <v>1735</v>
      </c>
      <c r="K3913" s="1" t="s">
        <v>412</v>
      </c>
    </row>
    <row r="3914" spans="1:11" x14ac:dyDescent="0.2">
      <c r="A3914" s="6" t="str">
        <f>INDEX(UF_acronyms!$A$1:$C$28,MATCH(B3914,UF_acronyms!$C$1:$C$28,0),2)</f>
        <v>PR</v>
      </c>
      <c r="B3914" s="1" t="s">
        <v>3158</v>
      </c>
      <c r="C3914" s="1" t="s">
        <v>8574</v>
      </c>
      <c r="D3914" s="1" t="s">
        <v>8575</v>
      </c>
      <c r="E3914" s="11">
        <v>23242</v>
      </c>
      <c r="F3914" s="6" t="str">
        <f>CONCATENATE(tb_SVI[[#This Row],[Nome Município]],"/",tb_SVI[[#This Row],[UF]])</f>
        <v>Loanda/PR</v>
      </c>
      <c r="G3914" s="1" t="s">
        <v>18</v>
      </c>
      <c r="H3914" s="1" t="s">
        <v>1904</v>
      </c>
      <c r="I3914" s="1" t="s">
        <v>46</v>
      </c>
      <c r="J3914" s="1" t="s">
        <v>19</v>
      </c>
      <c r="K3914" s="1" t="s">
        <v>2825</v>
      </c>
    </row>
    <row r="3915" spans="1:11" x14ac:dyDescent="0.2">
      <c r="A3915" s="6" t="str">
        <f>INDEX(UF_acronyms!$A$1:$C$28,MATCH(B3915,UF_acronyms!$C$1:$C$28,0),2)</f>
        <v>PR</v>
      </c>
      <c r="B3915" s="1" t="s">
        <v>3158</v>
      </c>
      <c r="C3915" s="1" t="s">
        <v>8576</v>
      </c>
      <c r="D3915" s="1" t="s">
        <v>8577</v>
      </c>
      <c r="E3915" s="11">
        <v>4819</v>
      </c>
      <c r="F3915" s="6" t="str">
        <f>CONCATENATE(tb_SVI[[#This Row],[Nome Município]],"/",tb_SVI[[#This Row],[UF]])</f>
        <v>Lobato/PR</v>
      </c>
      <c r="G3915" s="1" t="s">
        <v>18</v>
      </c>
      <c r="H3915" s="1" t="s">
        <v>8578</v>
      </c>
      <c r="I3915" s="1" t="s">
        <v>5250</v>
      </c>
      <c r="J3915" s="1" t="s">
        <v>2337</v>
      </c>
      <c r="K3915" s="1" t="s">
        <v>2441</v>
      </c>
    </row>
    <row r="3916" spans="1:11" x14ac:dyDescent="0.2">
      <c r="A3916" s="6" t="str">
        <f>INDEX(UF_acronyms!$A$1:$C$28,MATCH(B3916,UF_acronyms!$C$1:$C$28,0),2)</f>
        <v>PR</v>
      </c>
      <c r="B3916" s="1" t="s">
        <v>3158</v>
      </c>
      <c r="C3916" s="1" t="s">
        <v>8579</v>
      </c>
      <c r="D3916" s="1" t="s">
        <v>8580</v>
      </c>
      <c r="E3916" s="11">
        <v>575377</v>
      </c>
      <c r="F3916" s="6" t="str">
        <f>CONCATENATE(tb_SVI[[#This Row],[Nome Município]],"/",tb_SVI[[#This Row],[UF]])</f>
        <v>Londrina/PR</v>
      </c>
      <c r="G3916" s="1" t="s">
        <v>18</v>
      </c>
      <c r="H3916" s="1" t="s">
        <v>360</v>
      </c>
      <c r="I3916" s="1" t="s">
        <v>187</v>
      </c>
      <c r="J3916" s="1" t="s">
        <v>783</v>
      </c>
      <c r="K3916" s="1" t="s">
        <v>1956</v>
      </c>
    </row>
    <row r="3917" spans="1:11" x14ac:dyDescent="0.2">
      <c r="A3917" s="6" t="str">
        <f>INDEX(UF_acronyms!$A$1:$C$28,MATCH(B3917,UF_acronyms!$C$1:$C$28,0),2)</f>
        <v>PR</v>
      </c>
      <c r="B3917" s="1" t="s">
        <v>3158</v>
      </c>
      <c r="C3917" s="1" t="s">
        <v>8581</v>
      </c>
      <c r="D3917" s="1" t="s">
        <v>8582</v>
      </c>
      <c r="E3917" s="11">
        <v>7240</v>
      </c>
      <c r="F3917" s="6" t="str">
        <f>CONCATENATE(tb_SVI[[#This Row],[Nome Município]],"/",tb_SVI[[#This Row],[UF]])</f>
        <v>Luiziana/PR</v>
      </c>
      <c r="G3917" s="1" t="s">
        <v>18</v>
      </c>
      <c r="H3917" s="1" t="s">
        <v>1205</v>
      </c>
      <c r="I3917" s="1" t="s">
        <v>48</v>
      </c>
      <c r="J3917" s="1" t="s">
        <v>455</v>
      </c>
      <c r="K3917" s="1" t="s">
        <v>210</v>
      </c>
    </row>
    <row r="3918" spans="1:11" x14ac:dyDescent="0.2">
      <c r="A3918" s="6" t="str">
        <f>INDEX(UF_acronyms!$A$1:$C$28,MATCH(B3918,UF_acronyms!$C$1:$C$28,0),2)</f>
        <v>PR</v>
      </c>
      <c r="B3918" s="1" t="s">
        <v>3158</v>
      </c>
      <c r="C3918" s="1" t="s">
        <v>8583</v>
      </c>
      <c r="D3918" s="1" t="s">
        <v>8584</v>
      </c>
      <c r="E3918" s="11">
        <v>4744</v>
      </c>
      <c r="F3918" s="6" t="str">
        <f>CONCATENATE(tb_SVI[[#This Row],[Nome Município]],"/",tb_SVI[[#This Row],[UF]])</f>
        <v>Lunardelli/PR</v>
      </c>
      <c r="G3918" s="1" t="s">
        <v>18</v>
      </c>
      <c r="H3918" s="1" t="s">
        <v>40</v>
      </c>
      <c r="I3918" s="1" t="s">
        <v>1452</v>
      </c>
      <c r="J3918" s="1" t="s">
        <v>32</v>
      </c>
      <c r="K3918" s="1" t="s">
        <v>224</v>
      </c>
    </row>
    <row r="3919" spans="1:11" x14ac:dyDescent="0.2">
      <c r="A3919" s="6" t="str">
        <f>INDEX(UF_acronyms!$A$1:$C$28,MATCH(B3919,UF_acronyms!$C$1:$C$28,0),2)</f>
        <v>PR</v>
      </c>
      <c r="B3919" s="1" t="s">
        <v>3158</v>
      </c>
      <c r="C3919" s="1" t="s">
        <v>8585</v>
      </c>
      <c r="D3919" s="1" t="s">
        <v>8586</v>
      </c>
      <c r="E3919" s="11">
        <v>4945</v>
      </c>
      <c r="F3919" s="6" t="str">
        <f>CONCATENATE(tb_SVI[[#This Row],[Nome Município]],"/",tb_SVI[[#This Row],[UF]])</f>
        <v>Lupionópolis/PR</v>
      </c>
      <c r="G3919" s="1" t="s">
        <v>18</v>
      </c>
      <c r="H3919" s="1" t="s">
        <v>134</v>
      </c>
      <c r="I3919" s="1" t="s">
        <v>1567</v>
      </c>
      <c r="J3919" s="1" t="s">
        <v>394</v>
      </c>
      <c r="K3919" s="1" t="s">
        <v>792</v>
      </c>
    </row>
    <row r="3920" spans="1:11" x14ac:dyDescent="0.2">
      <c r="A3920" s="6" t="str">
        <f>INDEX(UF_acronyms!$A$1:$C$28,MATCH(B3920,UF_acronyms!$C$1:$C$28,0),2)</f>
        <v>PR</v>
      </c>
      <c r="B3920" s="1" t="s">
        <v>3158</v>
      </c>
      <c r="C3920" s="1" t="s">
        <v>8587</v>
      </c>
      <c r="D3920" s="1" t="s">
        <v>8588</v>
      </c>
      <c r="E3920" s="11">
        <v>13663</v>
      </c>
      <c r="F3920" s="6" t="str">
        <f>CONCATENATE(tb_SVI[[#This Row],[Nome Município]],"/",tb_SVI[[#This Row],[UF]])</f>
        <v>Mallet/PR</v>
      </c>
      <c r="G3920" s="1" t="s">
        <v>18</v>
      </c>
      <c r="H3920" s="1" t="s">
        <v>5540</v>
      </c>
      <c r="I3920" s="1" t="s">
        <v>49</v>
      </c>
      <c r="J3920" s="1" t="s">
        <v>268</v>
      </c>
      <c r="K3920" s="1" t="s">
        <v>795</v>
      </c>
    </row>
    <row r="3921" spans="1:11" x14ac:dyDescent="0.2">
      <c r="A3921" s="6" t="str">
        <f>INDEX(UF_acronyms!$A$1:$C$28,MATCH(B3921,UF_acronyms!$C$1:$C$28,0),2)</f>
        <v>PR</v>
      </c>
      <c r="B3921" s="1" t="s">
        <v>3158</v>
      </c>
      <c r="C3921" s="1" t="s">
        <v>8589</v>
      </c>
      <c r="D3921" s="1" t="s">
        <v>8590</v>
      </c>
      <c r="E3921" s="11">
        <v>13014</v>
      </c>
      <c r="F3921" s="6" t="str">
        <f>CONCATENATE(tb_SVI[[#This Row],[Nome Município]],"/",tb_SVI[[#This Row],[UF]])</f>
        <v>Mamborê/PR</v>
      </c>
      <c r="G3921" s="1" t="s">
        <v>18</v>
      </c>
      <c r="H3921" s="1" t="s">
        <v>2262</v>
      </c>
      <c r="I3921" s="1" t="s">
        <v>6206</v>
      </c>
      <c r="J3921" s="1" t="s">
        <v>224</v>
      </c>
      <c r="K3921" s="1" t="s">
        <v>772</v>
      </c>
    </row>
    <row r="3922" spans="1:11" x14ac:dyDescent="0.2">
      <c r="A3922" s="6" t="str">
        <f>INDEX(UF_acronyms!$A$1:$C$28,MATCH(B3922,UF_acronyms!$C$1:$C$28,0),2)</f>
        <v>PR</v>
      </c>
      <c r="B3922" s="1" t="s">
        <v>3158</v>
      </c>
      <c r="C3922" s="1" t="s">
        <v>8591</v>
      </c>
      <c r="D3922" s="1" t="s">
        <v>8592</v>
      </c>
      <c r="E3922" s="11">
        <v>34515</v>
      </c>
      <c r="F3922" s="6" t="str">
        <f>CONCATENATE(tb_SVI[[#This Row],[Nome Município]],"/",tb_SVI[[#This Row],[UF]])</f>
        <v>Mandaguari/PR</v>
      </c>
      <c r="G3922" s="1" t="s">
        <v>18</v>
      </c>
      <c r="H3922" s="1" t="s">
        <v>2432</v>
      </c>
      <c r="I3922" s="1" t="s">
        <v>1414</v>
      </c>
      <c r="J3922" s="1" t="s">
        <v>1478</v>
      </c>
      <c r="K3922" s="1" t="s">
        <v>1262</v>
      </c>
    </row>
    <row r="3923" spans="1:11" x14ac:dyDescent="0.2">
      <c r="A3923" s="6" t="str">
        <f>INDEX(UF_acronyms!$A$1:$C$28,MATCH(B3923,UF_acronyms!$C$1:$C$28,0),2)</f>
        <v>PR</v>
      </c>
      <c r="B3923" s="1" t="s">
        <v>3158</v>
      </c>
      <c r="C3923" s="1" t="s">
        <v>8593</v>
      </c>
      <c r="D3923" s="1" t="s">
        <v>8594</v>
      </c>
      <c r="E3923" s="11">
        <v>23100</v>
      </c>
      <c r="F3923" s="6" t="str">
        <f>CONCATENATE(tb_SVI[[#This Row],[Nome Município]],"/",tb_SVI[[#This Row],[UF]])</f>
        <v>Mandaguaçu/PR</v>
      </c>
      <c r="G3923" s="1" t="s">
        <v>18</v>
      </c>
      <c r="H3923" s="1" t="s">
        <v>2098</v>
      </c>
      <c r="I3923" s="1" t="s">
        <v>6167</v>
      </c>
      <c r="J3923" s="1" t="s">
        <v>268</v>
      </c>
      <c r="K3923" s="1" t="s">
        <v>4220</v>
      </c>
    </row>
    <row r="3924" spans="1:11" x14ac:dyDescent="0.2">
      <c r="A3924" s="6" t="str">
        <f>INDEX(UF_acronyms!$A$1:$C$28,MATCH(B3924,UF_acronyms!$C$1:$C$28,0),2)</f>
        <v>PR</v>
      </c>
      <c r="B3924" s="1" t="s">
        <v>3158</v>
      </c>
      <c r="C3924" s="1" t="s">
        <v>8595</v>
      </c>
      <c r="D3924" s="1" t="s">
        <v>8596</v>
      </c>
      <c r="E3924" s="11">
        <v>2506</v>
      </c>
      <c r="F3924" s="6" t="str">
        <f>CONCATENATE(tb_SVI[[#This Row],[Nome Município]],"/",tb_SVI[[#This Row],[UF]])</f>
        <v>Manfrinópolis/PR</v>
      </c>
      <c r="G3924" s="1" t="s">
        <v>18</v>
      </c>
      <c r="H3924" s="1" t="s">
        <v>189</v>
      </c>
      <c r="I3924" s="1" t="s">
        <v>2426</v>
      </c>
      <c r="J3924" s="1" t="s">
        <v>144</v>
      </c>
      <c r="K3924" s="1" t="s">
        <v>384</v>
      </c>
    </row>
    <row r="3925" spans="1:11" x14ac:dyDescent="0.2">
      <c r="A3925" s="6" t="str">
        <f>INDEX(UF_acronyms!$A$1:$C$28,MATCH(B3925,UF_acronyms!$C$1:$C$28,0),2)</f>
        <v>PR</v>
      </c>
      <c r="B3925" s="1" t="s">
        <v>3158</v>
      </c>
      <c r="C3925" s="1" t="s">
        <v>8597</v>
      </c>
      <c r="D3925" s="1" t="s">
        <v>8598</v>
      </c>
      <c r="E3925" s="11">
        <v>16642</v>
      </c>
      <c r="F3925" s="6" t="str">
        <f>CONCATENATE(tb_SVI[[#This Row],[Nome Município]],"/",tb_SVI[[#This Row],[UF]])</f>
        <v>Mangueirinha/PR</v>
      </c>
      <c r="G3925" s="1" t="s">
        <v>18</v>
      </c>
      <c r="H3925" s="1" t="s">
        <v>199</v>
      </c>
      <c r="I3925" s="1" t="s">
        <v>162</v>
      </c>
      <c r="J3925" s="1" t="s">
        <v>412</v>
      </c>
      <c r="K3925" s="1" t="s">
        <v>415</v>
      </c>
    </row>
    <row r="3926" spans="1:11" x14ac:dyDescent="0.2">
      <c r="A3926" s="6" t="str">
        <f>INDEX(UF_acronyms!$A$1:$C$28,MATCH(B3926,UF_acronyms!$C$1:$C$28,0),2)</f>
        <v>PR</v>
      </c>
      <c r="B3926" s="1" t="s">
        <v>3158</v>
      </c>
      <c r="C3926" s="1" t="s">
        <v>8599</v>
      </c>
      <c r="D3926" s="1" t="s">
        <v>8600</v>
      </c>
      <c r="E3926" s="11">
        <v>13510</v>
      </c>
      <c r="F3926" s="6" t="str">
        <f>CONCATENATE(tb_SVI[[#This Row],[Nome Município]],"/",tb_SVI[[#This Row],[UF]])</f>
        <v>Manoel Ribas/PR</v>
      </c>
      <c r="G3926" s="1" t="s">
        <v>18</v>
      </c>
      <c r="H3926" s="1" t="s">
        <v>362</v>
      </c>
      <c r="I3926" s="1" t="s">
        <v>2984</v>
      </c>
      <c r="J3926" s="1" t="s">
        <v>126</v>
      </c>
      <c r="K3926" s="1" t="s">
        <v>532</v>
      </c>
    </row>
    <row r="3927" spans="1:11" x14ac:dyDescent="0.2">
      <c r="A3927" s="6" t="str">
        <f>INDEX(UF_acronyms!$A$1:$C$28,MATCH(B3927,UF_acronyms!$C$1:$C$28,0),2)</f>
        <v>PR</v>
      </c>
      <c r="B3927" s="1" t="s">
        <v>3158</v>
      </c>
      <c r="C3927" s="1" t="s">
        <v>8601</v>
      </c>
      <c r="D3927" s="1" t="s">
        <v>8602</v>
      </c>
      <c r="E3927" s="11">
        <v>53495</v>
      </c>
      <c r="F3927" s="6" t="str">
        <f>CONCATENATE(tb_SVI[[#This Row],[Nome Município]],"/",tb_SVI[[#This Row],[UF]])</f>
        <v>Marechal Cândido Rondon/PR</v>
      </c>
      <c r="G3927" s="1" t="s">
        <v>18</v>
      </c>
      <c r="H3927" s="1" t="s">
        <v>1414</v>
      </c>
      <c r="I3927" s="1" t="s">
        <v>5358</v>
      </c>
      <c r="J3927" s="1" t="s">
        <v>2025</v>
      </c>
      <c r="K3927" s="1" t="s">
        <v>382</v>
      </c>
    </row>
    <row r="3928" spans="1:11" x14ac:dyDescent="0.2">
      <c r="A3928" s="6" t="str">
        <f>INDEX(UF_acronyms!$A$1:$C$28,MATCH(B3928,UF_acronyms!$C$1:$C$28,0),2)</f>
        <v>PR</v>
      </c>
      <c r="B3928" s="1" t="s">
        <v>3158</v>
      </c>
      <c r="C3928" s="1" t="s">
        <v>8603</v>
      </c>
      <c r="D3928" s="1" t="s">
        <v>8604</v>
      </c>
      <c r="E3928" s="11">
        <v>5634</v>
      </c>
      <c r="F3928" s="6" t="str">
        <f>CONCATENATE(tb_SVI[[#This Row],[Nome Município]],"/",tb_SVI[[#This Row],[UF]])</f>
        <v>Maria Helena/PR</v>
      </c>
      <c r="G3928" s="1" t="s">
        <v>18</v>
      </c>
      <c r="H3928" s="1" t="s">
        <v>2924</v>
      </c>
      <c r="I3928" s="1" t="s">
        <v>514</v>
      </c>
      <c r="J3928" s="1" t="s">
        <v>217</v>
      </c>
      <c r="K3928" s="1" t="s">
        <v>1267</v>
      </c>
    </row>
    <row r="3929" spans="1:11" x14ac:dyDescent="0.2">
      <c r="A3929" s="6" t="str">
        <f>INDEX(UF_acronyms!$A$1:$C$28,MATCH(B3929,UF_acronyms!$C$1:$C$28,0),2)</f>
        <v>PR</v>
      </c>
      <c r="B3929" s="1" t="s">
        <v>3158</v>
      </c>
      <c r="C3929" s="1" t="s">
        <v>8605</v>
      </c>
      <c r="D3929" s="1" t="s">
        <v>8606</v>
      </c>
      <c r="E3929" s="11">
        <v>35804</v>
      </c>
      <c r="F3929" s="6" t="str">
        <f>CONCATENATE(tb_SVI[[#This Row],[Nome Município]],"/",tb_SVI[[#This Row],[UF]])</f>
        <v>Marialva/PR</v>
      </c>
      <c r="G3929" s="1" t="s">
        <v>18</v>
      </c>
      <c r="H3929" s="1" t="s">
        <v>834</v>
      </c>
      <c r="I3929" s="1" t="s">
        <v>6278</v>
      </c>
      <c r="J3929" s="1" t="s">
        <v>458</v>
      </c>
      <c r="K3929" s="1" t="s">
        <v>1567</v>
      </c>
    </row>
    <row r="3930" spans="1:11" x14ac:dyDescent="0.2">
      <c r="A3930" s="6" t="str">
        <f>INDEX(UF_acronyms!$A$1:$C$28,MATCH(B3930,UF_acronyms!$C$1:$C$28,0),2)</f>
        <v>PR</v>
      </c>
      <c r="B3930" s="1" t="s">
        <v>3158</v>
      </c>
      <c r="C3930" s="1" t="s">
        <v>8607</v>
      </c>
      <c r="D3930" s="1" t="s">
        <v>8608</v>
      </c>
      <c r="E3930" s="11">
        <v>7084</v>
      </c>
      <c r="F3930" s="6" t="str">
        <f>CONCATENATE(tb_SVI[[#This Row],[Nome Município]],"/",tb_SVI[[#This Row],[UF]])</f>
        <v>Marilena/PR</v>
      </c>
      <c r="G3930" s="1" t="s">
        <v>18</v>
      </c>
      <c r="H3930" s="1" t="s">
        <v>1469</v>
      </c>
      <c r="I3930" s="1" t="s">
        <v>2804</v>
      </c>
      <c r="J3930" s="1" t="s">
        <v>1348</v>
      </c>
      <c r="K3930" s="1" t="s">
        <v>319</v>
      </c>
    </row>
    <row r="3931" spans="1:11" x14ac:dyDescent="0.2">
      <c r="A3931" s="6" t="str">
        <f>INDEX(UF_acronyms!$A$1:$C$28,MATCH(B3931,UF_acronyms!$C$1:$C$28,0),2)</f>
        <v>PR</v>
      </c>
      <c r="B3931" s="1" t="s">
        <v>3158</v>
      </c>
      <c r="C3931" s="1" t="s">
        <v>8609</v>
      </c>
      <c r="D3931" s="1" t="s">
        <v>8610</v>
      </c>
      <c r="E3931" s="11">
        <v>10336</v>
      </c>
      <c r="F3931" s="6" t="str">
        <f>CONCATENATE(tb_SVI[[#This Row],[Nome Município]],"/",tb_SVI[[#This Row],[UF]])</f>
        <v>Mariluz/PR</v>
      </c>
      <c r="G3931" s="1" t="s">
        <v>18</v>
      </c>
      <c r="H3931" s="1" t="s">
        <v>231</v>
      </c>
      <c r="I3931" s="1" t="s">
        <v>324</v>
      </c>
      <c r="J3931" s="1" t="s">
        <v>173</v>
      </c>
      <c r="K3931" s="1" t="s">
        <v>42</v>
      </c>
    </row>
    <row r="3932" spans="1:11" x14ac:dyDescent="0.2">
      <c r="A3932" s="6" t="str">
        <f>INDEX(UF_acronyms!$A$1:$C$28,MATCH(B3932,UF_acronyms!$C$1:$C$28,0),2)</f>
        <v>PR</v>
      </c>
      <c r="B3932" s="1" t="s">
        <v>3158</v>
      </c>
      <c r="C3932" s="1" t="s">
        <v>8611</v>
      </c>
      <c r="D3932" s="1" t="s">
        <v>8612</v>
      </c>
      <c r="E3932" s="11">
        <v>8814</v>
      </c>
      <c r="F3932" s="6" t="str">
        <f>CONCATENATE(tb_SVI[[#This Row],[Nome Município]],"/",tb_SVI[[#This Row],[UF]])</f>
        <v>Marilândia do Sul/PR</v>
      </c>
      <c r="G3932" s="1" t="s">
        <v>18</v>
      </c>
      <c r="H3932" s="1" t="s">
        <v>1079</v>
      </c>
      <c r="I3932" s="1" t="s">
        <v>2275</v>
      </c>
      <c r="J3932" s="1" t="s">
        <v>338</v>
      </c>
      <c r="K3932" s="1" t="s">
        <v>2753</v>
      </c>
    </row>
    <row r="3933" spans="1:11" x14ac:dyDescent="0.2">
      <c r="A3933" s="6" t="str">
        <f>INDEX(UF_acronyms!$A$1:$C$28,MATCH(B3933,UF_acronyms!$C$1:$C$28,0),2)</f>
        <v>PR</v>
      </c>
      <c r="B3933" s="1" t="s">
        <v>3158</v>
      </c>
      <c r="C3933" s="1" t="s">
        <v>8613</v>
      </c>
      <c r="D3933" s="1" t="s">
        <v>8614</v>
      </c>
      <c r="E3933" s="11">
        <v>430157</v>
      </c>
      <c r="F3933" s="6" t="str">
        <f>CONCATENATE(tb_SVI[[#This Row],[Nome Município]],"/",tb_SVI[[#This Row],[UF]])</f>
        <v>Maringá/PR</v>
      </c>
      <c r="G3933" s="1" t="s">
        <v>18</v>
      </c>
      <c r="H3933" s="1" t="s">
        <v>8615</v>
      </c>
      <c r="I3933" s="1" t="s">
        <v>3249</v>
      </c>
      <c r="J3933" s="1" t="s">
        <v>2308</v>
      </c>
      <c r="K3933" s="1" t="s">
        <v>391</v>
      </c>
    </row>
    <row r="3934" spans="1:11" x14ac:dyDescent="0.2">
      <c r="A3934" s="6" t="str">
        <f>INDEX(UF_acronyms!$A$1:$C$28,MATCH(B3934,UF_acronyms!$C$1:$C$28,0),2)</f>
        <v>PR</v>
      </c>
      <c r="B3934" s="1" t="s">
        <v>3158</v>
      </c>
      <c r="C3934" s="1" t="s">
        <v>8616</v>
      </c>
      <c r="D3934" s="1" t="s">
        <v>8617</v>
      </c>
      <c r="E3934" s="11">
        <v>5582</v>
      </c>
      <c r="F3934" s="6" t="str">
        <f>CONCATENATE(tb_SVI[[#This Row],[Nome Município]],"/",tb_SVI[[#This Row],[UF]])</f>
        <v>Maripá/PR</v>
      </c>
      <c r="G3934" s="1" t="s">
        <v>18</v>
      </c>
      <c r="H3934" s="1" t="s">
        <v>1321</v>
      </c>
      <c r="I3934" s="1" t="s">
        <v>3014</v>
      </c>
      <c r="J3934" s="1" t="s">
        <v>2337</v>
      </c>
      <c r="K3934" s="1" t="s">
        <v>261</v>
      </c>
    </row>
    <row r="3935" spans="1:11" x14ac:dyDescent="0.2">
      <c r="A3935" s="6" t="str">
        <f>INDEX(UF_acronyms!$A$1:$C$28,MATCH(B3935,UF_acronyms!$C$1:$C$28,0),2)</f>
        <v>PR</v>
      </c>
      <c r="B3935" s="1" t="s">
        <v>3158</v>
      </c>
      <c r="C3935" s="1" t="s">
        <v>8618</v>
      </c>
      <c r="D3935" s="1" t="s">
        <v>8619</v>
      </c>
      <c r="E3935" s="11">
        <v>6632</v>
      </c>
      <c r="F3935" s="6" t="str">
        <f>CONCATENATE(tb_SVI[[#This Row],[Nome Município]],"/",tb_SVI[[#This Row],[UF]])</f>
        <v>Mariópolis/PR</v>
      </c>
      <c r="G3935" s="1" t="s">
        <v>18</v>
      </c>
      <c r="H3935" s="1" t="s">
        <v>1765</v>
      </c>
      <c r="I3935" s="1" t="s">
        <v>1338</v>
      </c>
      <c r="J3935" s="1" t="s">
        <v>57</v>
      </c>
      <c r="K3935" s="1" t="s">
        <v>1029</v>
      </c>
    </row>
    <row r="3936" spans="1:11" x14ac:dyDescent="0.2">
      <c r="A3936" s="6" t="str">
        <f>INDEX(UF_acronyms!$A$1:$C$28,MATCH(B3936,UF_acronyms!$C$1:$C$28,0),2)</f>
        <v>PR</v>
      </c>
      <c r="B3936" s="1" t="s">
        <v>3158</v>
      </c>
      <c r="C3936" s="1" t="s">
        <v>8620</v>
      </c>
      <c r="D3936" s="1" t="s">
        <v>8621</v>
      </c>
      <c r="E3936" s="11">
        <v>14387</v>
      </c>
      <c r="F3936" s="6" t="str">
        <f>CONCATENATE(tb_SVI[[#This Row],[Nome Município]],"/",tb_SVI[[#This Row],[UF]])</f>
        <v>Marmeleiro/PR</v>
      </c>
      <c r="G3936" s="1" t="s">
        <v>18</v>
      </c>
      <c r="H3936" s="1" t="s">
        <v>1065</v>
      </c>
      <c r="I3936" s="1" t="s">
        <v>1527</v>
      </c>
      <c r="J3936" s="1" t="s">
        <v>2083</v>
      </c>
      <c r="K3936" s="1" t="s">
        <v>144</v>
      </c>
    </row>
    <row r="3937" spans="1:11" x14ac:dyDescent="0.2">
      <c r="A3937" s="6" t="str">
        <f>INDEX(UF_acronyms!$A$1:$C$28,MATCH(B3937,UF_acronyms!$C$1:$C$28,0),2)</f>
        <v>PR</v>
      </c>
      <c r="B3937" s="1" t="s">
        <v>3158</v>
      </c>
      <c r="C3937" s="1" t="s">
        <v>8622</v>
      </c>
      <c r="D3937" s="1" t="s">
        <v>8623</v>
      </c>
      <c r="E3937" s="11">
        <v>4340</v>
      </c>
      <c r="F3937" s="6" t="str">
        <f>CONCATENATE(tb_SVI[[#This Row],[Nome Município]],"/",tb_SVI[[#This Row],[UF]])</f>
        <v>Marquinho/PR</v>
      </c>
      <c r="G3937" s="1" t="s">
        <v>18</v>
      </c>
      <c r="H3937" s="1" t="s">
        <v>306</v>
      </c>
      <c r="I3937" s="1" t="s">
        <v>1927</v>
      </c>
      <c r="J3937" s="1" t="s">
        <v>514</v>
      </c>
      <c r="K3937" s="1" t="s">
        <v>110</v>
      </c>
    </row>
    <row r="3938" spans="1:11" x14ac:dyDescent="0.2">
      <c r="A3938" s="6" t="str">
        <f>INDEX(UF_acronyms!$A$1:$C$28,MATCH(B3938,UF_acronyms!$C$1:$C$28,0),2)</f>
        <v>PR</v>
      </c>
      <c r="B3938" s="1" t="s">
        <v>3158</v>
      </c>
      <c r="C3938" s="1" t="s">
        <v>8624</v>
      </c>
      <c r="D3938" s="1" t="s">
        <v>8625</v>
      </c>
      <c r="E3938" s="11">
        <v>4677</v>
      </c>
      <c r="F3938" s="6" t="str">
        <f>CONCATENATE(tb_SVI[[#This Row],[Nome Município]],"/",tb_SVI[[#This Row],[UF]])</f>
        <v>Marumbi/PR</v>
      </c>
      <c r="G3938" s="1" t="s">
        <v>18</v>
      </c>
      <c r="H3938" s="1" t="s">
        <v>5540</v>
      </c>
      <c r="I3938" s="1" t="s">
        <v>1247</v>
      </c>
      <c r="J3938" s="1" t="s">
        <v>526</v>
      </c>
      <c r="K3938" s="1" t="s">
        <v>1029</v>
      </c>
    </row>
    <row r="3939" spans="1:11" x14ac:dyDescent="0.2">
      <c r="A3939" s="6" t="str">
        <f>INDEX(UF_acronyms!$A$1:$C$28,MATCH(B3939,UF_acronyms!$C$1:$C$28,0),2)</f>
        <v>PR</v>
      </c>
      <c r="B3939" s="1" t="s">
        <v>3158</v>
      </c>
      <c r="C3939" s="1" t="s">
        <v>8626</v>
      </c>
      <c r="D3939" s="1" t="s">
        <v>8627</v>
      </c>
      <c r="E3939" s="11">
        <v>18107</v>
      </c>
      <c r="F3939" s="6" t="str">
        <f>CONCATENATE(tb_SVI[[#This Row],[Nome Município]],"/",tb_SVI[[#This Row],[UF]])</f>
        <v>Matelândia/PR</v>
      </c>
      <c r="G3939" s="1" t="s">
        <v>18</v>
      </c>
      <c r="H3939" s="1" t="s">
        <v>2691</v>
      </c>
      <c r="I3939" s="1" t="s">
        <v>3254</v>
      </c>
      <c r="J3939" s="1" t="s">
        <v>1339</v>
      </c>
      <c r="K3939" s="1" t="s">
        <v>1339</v>
      </c>
    </row>
    <row r="3940" spans="1:11" x14ac:dyDescent="0.2">
      <c r="A3940" s="6" t="str">
        <f>INDEX(UF_acronyms!$A$1:$C$28,MATCH(B3940,UF_acronyms!$C$1:$C$28,0),2)</f>
        <v>PR</v>
      </c>
      <c r="B3940" s="1" t="s">
        <v>3158</v>
      </c>
      <c r="C3940" s="1" t="s">
        <v>8628</v>
      </c>
      <c r="D3940" s="1" t="s">
        <v>8629</v>
      </c>
      <c r="E3940" s="11">
        <v>35219</v>
      </c>
      <c r="F3940" s="6" t="str">
        <f>CONCATENATE(tb_SVI[[#This Row],[Nome Município]],"/",tb_SVI[[#This Row],[UF]])</f>
        <v>Matinhos/PR</v>
      </c>
      <c r="G3940" s="1" t="s">
        <v>18</v>
      </c>
      <c r="H3940" s="1" t="s">
        <v>1402</v>
      </c>
      <c r="I3940" s="1" t="s">
        <v>1593</v>
      </c>
      <c r="J3940" s="1" t="s">
        <v>2671</v>
      </c>
      <c r="K3940" s="1" t="s">
        <v>196</v>
      </c>
    </row>
    <row r="3941" spans="1:11" x14ac:dyDescent="0.2">
      <c r="A3941" s="6" t="str">
        <f>INDEX(UF_acronyms!$A$1:$C$28,MATCH(B3941,UF_acronyms!$C$1:$C$28,0),2)</f>
        <v>PR</v>
      </c>
      <c r="B3941" s="1" t="s">
        <v>3158</v>
      </c>
      <c r="C3941" s="1" t="s">
        <v>8630</v>
      </c>
      <c r="D3941" s="1" t="s">
        <v>8631</v>
      </c>
      <c r="E3941" s="11">
        <v>3206</v>
      </c>
      <c r="F3941" s="6" t="str">
        <f>CONCATENATE(tb_SVI[[#This Row],[Nome Município]],"/",tb_SVI[[#This Row],[UF]])</f>
        <v>Mato Rico/PR</v>
      </c>
      <c r="G3941" s="1" t="s">
        <v>18</v>
      </c>
      <c r="H3941" s="1" t="s">
        <v>369</v>
      </c>
      <c r="I3941" s="1" t="s">
        <v>2079</v>
      </c>
      <c r="J3941" s="1" t="s">
        <v>1143</v>
      </c>
      <c r="K3941" s="1" t="s">
        <v>288</v>
      </c>
    </row>
    <row r="3942" spans="1:11" x14ac:dyDescent="0.2">
      <c r="A3942" s="6" t="str">
        <f>INDEX(UF_acronyms!$A$1:$C$28,MATCH(B3942,UF_acronyms!$C$1:$C$28,0),2)</f>
        <v>PR</v>
      </c>
      <c r="B3942" s="1" t="s">
        <v>3158</v>
      </c>
      <c r="C3942" s="1" t="s">
        <v>8632</v>
      </c>
      <c r="D3942" s="1" t="s">
        <v>8633</v>
      </c>
      <c r="E3942" s="11">
        <v>10800</v>
      </c>
      <c r="F3942" s="6" t="str">
        <f>CONCATENATE(tb_SVI[[#This Row],[Nome Município]],"/",tb_SVI[[#This Row],[UF]])</f>
        <v>Mauá da Serra/PR</v>
      </c>
      <c r="G3942" s="1" t="s">
        <v>18</v>
      </c>
      <c r="H3942" s="1" t="s">
        <v>706</v>
      </c>
      <c r="I3942" s="1" t="s">
        <v>5671</v>
      </c>
      <c r="J3942" s="1" t="s">
        <v>484</v>
      </c>
      <c r="K3942" s="1" t="s">
        <v>1537</v>
      </c>
    </row>
    <row r="3943" spans="1:11" x14ac:dyDescent="0.2">
      <c r="A3943" s="6" t="str">
        <f>INDEX(UF_acronyms!$A$1:$C$28,MATCH(B3943,UF_acronyms!$C$1:$C$28,0),2)</f>
        <v>PR</v>
      </c>
      <c r="B3943" s="1" t="s">
        <v>3158</v>
      </c>
      <c r="C3943" s="1" t="s">
        <v>8634</v>
      </c>
      <c r="D3943" s="1" t="s">
        <v>8635</v>
      </c>
      <c r="E3943" s="11">
        <v>46574</v>
      </c>
      <c r="F3943" s="6" t="str">
        <f>CONCATENATE(tb_SVI[[#This Row],[Nome Município]],"/",tb_SVI[[#This Row],[UF]])</f>
        <v>Medianeira/PR</v>
      </c>
      <c r="G3943" s="1" t="s">
        <v>18</v>
      </c>
      <c r="H3943" s="1" t="s">
        <v>84</v>
      </c>
      <c r="I3943" s="1" t="s">
        <v>3687</v>
      </c>
      <c r="J3943" s="1" t="s">
        <v>783</v>
      </c>
      <c r="K3943" s="1" t="s">
        <v>1481</v>
      </c>
    </row>
    <row r="3944" spans="1:11" x14ac:dyDescent="0.2">
      <c r="A3944" s="6" t="str">
        <f>INDEX(UF_acronyms!$A$1:$C$28,MATCH(B3944,UF_acronyms!$C$1:$C$28,0),2)</f>
        <v>PR</v>
      </c>
      <c r="B3944" s="1" t="s">
        <v>3158</v>
      </c>
      <c r="C3944" s="1" t="s">
        <v>8636</v>
      </c>
      <c r="D3944" s="1" t="s">
        <v>8637</v>
      </c>
      <c r="E3944" s="11">
        <v>5577</v>
      </c>
      <c r="F3944" s="6" t="str">
        <f>CONCATENATE(tb_SVI[[#This Row],[Nome Município]],"/",tb_SVI[[#This Row],[UF]])</f>
        <v>Mercedes/PR</v>
      </c>
      <c r="G3944" s="1" t="s">
        <v>18</v>
      </c>
      <c r="H3944" s="1" t="s">
        <v>784</v>
      </c>
      <c r="I3944" s="1" t="s">
        <v>5401</v>
      </c>
      <c r="J3944" s="1" t="s">
        <v>2423</v>
      </c>
      <c r="K3944" s="1" t="s">
        <v>1577</v>
      </c>
    </row>
    <row r="3945" spans="1:11" x14ac:dyDescent="0.2">
      <c r="A3945" s="6" t="str">
        <f>INDEX(UF_acronyms!$A$1:$C$28,MATCH(B3945,UF_acronyms!$C$1:$C$28,0),2)</f>
        <v>PR</v>
      </c>
      <c r="B3945" s="1" t="s">
        <v>3158</v>
      </c>
      <c r="C3945" s="1" t="s">
        <v>8638</v>
      </c>
      <c r="D3945" s="1" t="s">
        <v>1704</v>
      </c>
      <c r="E3945" s="11">
        <v>2196</v>
      </c>
      <c r="F3945" s="6" t="str">
        <f>CONCATENATE(tb_SVI[[#This Row],[Nome Município]],"/",tb_SVI[[#This Row],[UF]])</f>
        <v>Mirador/PR</v>
      </c>
      <c r="G3945" s="1" t="s">
        <v>18</v>
      </c>
      <c r="H3945" s="1" t="s">
        <v>399</v>
      </c>
      <c r="I3945" s="1" t="s">
        <v>1455</v>
      </c>
      <c r="J3945" s="1" t="s">
        <v>343</v>
      </c>
      <c r="K3945" s="1" t="s">
        <v>998</v>
      </c>
    </row>
    <row r="3946" spans="1:11" x14ac:dyDescent="0.2">
      <c r="A3946" s="6" t="str">
        <f>INDEX(UF_acronyms!$A$1:$C$28,MATCH(B3946,UF_acronyms!$C$1:$C$28,0),2)</f>
        <v>PR</v>
      </c>
      <c r="B3946" s="1" t="s">
        <v>3158</v>
      </c>
      <c r="C3946" s="1" t="s">
        <v>8639</v>
      </c>
      <c r="D3946" s="1" t="s">
        <v>8640</v>
      </c>
      <c r="E3946" s="11">
        <v>1796</v>
      </c>
      <c r="F3946" s="6" t="str">
        <f>CONCATENATE(tb_SVI[[#This Row],[Nome Município]],"/",tb_SVI[[#This Row],[UF]])</f>
        <v>Miraselva/PR</v>
      </c>
      <c r="G3946" s="1" t="s">
        <v>18</v>
      </c>
      <c r="H3946" s="1" t="s">
        <v>1392</v>
      </c>
      <c r="I3946" s="1" t="s">
        <v>2216</v>
      </c>
      <c r="J3946" s="1" t="s">
        <v>2195</v>
      </c>
      <c r="K3946" s="1" t="s">
        <v>2112</v>
      </c>
    </row>
    <row r="3947" spans="1:11" x14ac:dyDescent="0.2">
      <c r="A3947" s="6" t="str">
        <f>INDEX(UF_acronyms!$A$1:$C$28,MATCH(B3947,UF_acronyms!$C$1:$C$28,0),2)</f>
        <v>PR</v>
      </c>
      <c r="B3947" s="1" t="s">
        <v>3158</v>
      </c>
      <c r="C3947" s="1" t="s">
        <v>8641</v>
      </c>
      <c r="D3947" s="1" t="s">
        <v>8642</v>
      </c>
      <c r="E3947" s="11">
        <v>10704</v>
      </c>
      <c r="F3947" s="6" t="str">
        <f>CONCATENATE(tb_SVI[[#This Row],[Nome Município]],"/",tb_SVI[[#This Row],[UF]])</f>
        <v>Missal/PR</v>
      </c>
      <c r="G3947" s="1" t="s">
        <v>18</v>
      </c>
      <c r="H3947" s="1" t="s">
        <v>1363</v>
      </c>
      <c r="I3947" s="1" t="s">
        <v>1455</v>
      </c>
      <c r="J3947" s="1" t="s">
        <v>785</v>
      </c>
      <c r="K3947" s="1" t="s">
        <v>199</v>
      </c>
    </row>
    <row r="3948" spans="1:11" x14ac:dyDescent="0.2">
      <c r="A3948" s="6" t="str">
        <f>INDEX(UF_acronyms!$A$1:$C$28,MATCH(B3948,UF_acronyms!$C$1:$C$28,0),2)</f>
        <v>PR</v>
      </c>
      <c r="B3948" s="1" t="s">
        <v>3158</v>
      </c>
      <c r="C3948" s="1" t="s">
        <v>8643</v>
      </c>
      <c r="D3948" s="1" t="s">
        <v>8644</v>
      </c>
      <c r="E3948" s="11">
        <v>12042</v>
      </c>
      <c r="F3948" s="6" t="str">
        <f>CONCATENATE(tb_SVI[[#This Row],[Nome Município]],"/",tb_SVI[[#This Row],[UF]])</f>
        <v>Moreira Sales/PR</v>
      </c>
      <c r="G3948" s="1" t="s">
        <v>18</v>
      </c>
      <c r="H3948" s="1" t="s">
        <v>343</v>
      </c>
      <c r="I3948" s="1" t="s">
        <v>256</v>
      </c>
      <c r="J3948" s="1" t="s">
        <v>231</v>
      </c>
      <c r="K3948" s="1" t="s">
        <v>1012</v>
      </c>
    </row>
    <row r="3949" spans="1:11" x14ac:dyDescent="0.2">
      <c r="A3949" s="6" t="str">
        <f>INDEX(UF_acronyms!$A$1:$C$28,MATCH(B3949,UF_acronyms!$C$1:$C$28,0),2)</f>
        <v>PR</v>
      </c>
      <c r="B3949" s="1" t="s">
        <v>3158</v>
      </c>
      <c r="C3949" s="1" t="s">
        <v>8645</v>
      </c>
      <c r="D3949" s="1" t="s">
        <v>8646</v>
      </c>
      <c r="E3949" s="11">
        <v>16446</v>
      </c>
      <c r="F3949" s="6" t="str">
        <f>CONCATENATE(tb_SVI[[#This Row],[Nome Município]],"/",tb_SVI[[#This Row],[UF]])</f>
        <v>Morretes/PR</v>
      </c>
      <c r="G3949" s="1" t="s">
        <v>18</v>
      </c>
      <c r="H3949" s="1" t="s">
        <v>29</v>
      </c>
      <c r="I3949" s="1" t="s">
        <v>4830</v>
      </c>
      <c r="J3949" s="1" t="s">
        <v>224</v>
      </c>
      <c r="K3949" s="1" t="s">
        <v>83</v>
      </c>
    </row>
    <row r="3950" spans="1:11" x14ac:dyDescent="0.2">
      <c r="A3950" s="6" t="str">
        <f>INDEX(UF_acronyms!$A$1:$C$28,MATCH(B3950,UF_acronyms!$C$1:$C$28,0),2)</f>
        <v>PR</v>
      </c>
      <c r="B3950" s="1" t="s">
        <v>3158</v>
      </c>
      <c r="C3950" s="1" t="s">
        <v>8647</v>
      </c>
      <c r="D3950" s="1" t="s">
        <v>8648</v>
      </c>
      <c r="E3950" s="11">
        <v>4009</v>
      </c>
      <c r="F3950" s="6" t="str">
        <f>CONCATENATE(tb_SVI[[#This Row],[Nome Município]],"/",tb_SVI[[#This Row],[UF]])</f>
        <v>Munhoz de Melo/PR</v>
      </c>
      <c r="G3950" s="1" t="s">
        <v>18</v>
      </c>
      <c r="H3950" s="1" t="s">
        <v>1365</v>
      </c>
      <c r="I3950" s="1" t="s">
        <v>783</v>
      </c>
      <c r="J3950" s="1" t="s">
        <v>254</v>
      </c>
      <c r="K3950" s="1" t="s">
        <v>459</v>
      </c>
    </row>
    <row r="3951" spans="1:11" x14ac:dyDescent="0.2">
      <c r="A3951" s="6" t="str">
        <f>INDEX(UF_acronyms!$A$1:$C$28,MATCH(B3951,UF_acronyms!$C$1:$C$28,0),2)</f>
        <v>PR</v>
      </c>
      <c r="B3951" s="1" t="s">
        <v>3158</v>
      </c>
      <c r="C3951" s="1" t="s">
        <v>8649</v>
      </c>
      <c r="D3951" s="1" t="s">
        <v>8650</v>
      </c>
      <c r="E3951" s="11">
        <v>4008</v>
      </c>
      <c r="F3951" s="6" t="str">
        <f>CONCATENATE(tb_SVI[[#This Row],[Nome Município]],"/",tb_SVI[[#This Row],[UF]])</f>
        <v>Nossa Senhora das Graças/PR</v>
      </c>
      <c r="G3951" s="1" t="s">
        <v>18</v>
      </c>
      <c r="H3951" s="1" t="s">
        <v>2432</v>
      </c>
      <c r="I3951" s="1" t="s">
        <v>2243</v>
      </c>
      <c r="J3951" s="1" t="s">
        <v>215</v>
      </c>
      <c r="K3951" s="1" t="s">
        <v>2427</v>
      </c>
    </row>
    <row r="3952" spans="1:11" x14ac:dyDescent="0.2">
      <c r="A3952" s="6" t="str">
        <f>INDEX(UF_acronyms!$A$1:$C$28,MATCH(B3952,UF_acronyms!$C$1:$C$28,0),2)</f>
        <v>PR</v>
      </c>
      <c r="B3952" s="1" t="s">
        <v>3158</v>
      </c>
      <c r="C3952" s="1" t="s">
        <v>8651</v>
      </c>
      <c r="D3952" s="1" t="s">
        <v>8652</v>
      </c>
      <c r="E3952" s="11">
        <v>1551</v>
      </c>
      <c r="F3952" s="6" t="str">
        <f>CONCATENATE(tb_SVI[[#This Row],[Nome Município]],"/",tb_SVI[[#This Row],[UF]])</f>
        <v>Nova Aliança do Ivaí/PR</v>
      </c>
      <c r="G3952" s="1" t="s">
        <v>18</v>
      </c>
      <c r="H3952" s="1" t="s">
        <v>1609</v>
      </c>
      <c r="I3952" s="1" t="s">
        <v>2150</v>
      </c>
      <c r="J3952" s="1" t="s">
        <v>1029</v>
      </c>
      <c r="K3952" s="1" t="s">
        <v>1474</v>
      </c>
    </row>
    <row r="3953" spans="1:11" x14ac:dyDescent="0.2">
      <c r="A3953" s="6" t="str">
        <f>INDEX(UF_acronyms!$A$1:$C$28,MATCH(B3953,UF_acronyms!$C$1:$C$28,0),2)</f>
        <v>PR</v>
      </c>
      <c r="B3953" s="1" t="s">
        <v>3158</v>
      </c>
      <c r="C3953" s="1" t="s">
        <v>8653</v>
      </c>
      <c r="D3953" s="1" t="s">
        <v>8654</v>
      </c>
      <c r="E3953" s="11">
        <v>3434</v>
      </c>
      <c r="F3953" s="6" t="str">
        <f>CONCATENATE(tb_SVI[[#This Row],[Nome Município]],"/",tb_SVI[[#This Row],[UF]])</f>
        <v>Nova América da Colina/PR</v>
      </c>
      <c r="G3953" s="1" t="s">
        <v>18</v>
      </c>
      <c r="H3953" s="1" t="s">
        <v>2521</v>
      </c>
      <c r="I3953" s="1" t="s">
        <v>2276</v>
      </c>
      <c r="J3953" s="1" t="s">
        <v>695</v>
      </c>
      <c r="K3953" s="1" t="s">
        <v>450</v>
      </c>
    </row>
    <row r="3954" spans="1:11" x14ac:dyDescent="0.2">
      <c r="A3954" s="6" t="str">
        <f>INDEX(UF_acronyms!$A$1:$C$28,MATCH(B3954,UF_acronyms!$C$1:$C$28,0),2)</f>
        <v>PR</v>
      </c>
      <c r="B3954" s="1" t="s">
        <v>3158</v>
      </c>
      <c r="C3954" s="1" t="s">
        <v>8655</v>
      </c>
      <c r="D3954" s="1" t="s">
        <v>8656</v>
      </c>
      <c r="E3954" s="11">
        <v>10299</v>
      </c>
      <c r="F3954" s="6" t="str">
        <f>CONCATENATE(tb_SVI[[#This Row],[Nome Município]],"/",tb_SVI[[#This Row],[UF]])</f>
        <v>Nova Aurora/PR</v>
      </c>
      <c r="G3954" s="1" t="s">
        <v>18</v>
      </c>
      <c r="H3954" s="1" t="s">
        <v>2262</v>
      </c>
      <c r="I3954" s="1" t="s">
        <v>1414</v>
      </c>
      <c r="J3954" s="1" t="s">
        <v>526</v>
      </c>
      <c r="K3954" s="1" t="s">
        <v>286</v>
      </c>
    </row>
    <row r="3955" spans="1:11" x14ac:dyDescent="0.2">
      <c r="A3955" s="6" t="str">
        <f>INDEX(UF_acronyms!$A$1:$C$28,MATCH(B3955,UF_acronyms!$C$1:$C$28,0),2)</f>
        <v>PR</v>
      </c>
      <c r="B3955" s="1" t="s">
        <v>3158</v>
      </c>
      <c r="C3955" s="1" t="s">
        <v>8657</v>
      </c>
      <c r="D3955" s="1" t="s">
        <v>8658</v>
      </c>
      <c r="E3955" s="11">
        <v>5061</v>
      </c>
      <c r="F3955" s="6" t="str">
        <f>CONCATENATE(tb_SVI[[#This Row],[Nome Município]],"/",tb_SVI[[#This Row],[UF]])</f>
        <v>Nova Cantu/PR</v>
      </c>
      <c r="G3955" s="1" t="s">
        <v>18</v>
      </c>
      <c r="H3955" s="1" t="s">
        <v>1024</v>
      </c>
      <c r="I3955" s="1" t="s">
        <v>337</v>
      </c>
      <c r="J3955" s="1" t="s">
        <v>73</v>
      </c>
      <c r="K3955" s="1" t="s">
        <v>363</v>
      </c>
    </row>
    <row r="3956" spans="1:11" x14ac:dyDescent="0.2">
      <c r="A3956" s="6" t="str">
        <f>INDEX(UF_acronyms!$A$1:$C$28,MATCH(B3956,UF_acronyms!$C$1:$C$28,0),2)</f>
        <v>PR</v>
      </c>
      <c r="B3956" s="1" t="s">
        <v>3158</v>
      </c>
      <c r="C3956" s="1" t="s">
        <v>8659</v>
      </c>
      <c r="D3956" s="1" t="s">
        <v>8660</v>
      </c>
      <c r="E3956" s="11">
        <v>27984</v>
      </c>
      <c r="F3956" s="6" t="str">
        <f>CONCATENATE(tb_SVI[[#This Row],[Nome Município]],"/",tb_SVI[[#This Row],[UF]])</f>
        <v>Nova Esperança/PR</v>
      </c>
      <c r="G3956" s="1" t="s">
        <v>18</v>
      </c>
      <c r="H3956" s="1" t="s">
        <v>294</v>
      </c>
      <c r="I3956" s="1" t="s">
        <v>1582</v>
      </c>
      <c r="J3956" s="1" t="s">
        <v>145</v>
      </c>
      <c r="K3956" s="1" t="s">
        <v>2400</v>
      </c>
    </row>
    <row r="3957" spans="1:11" x14ac:dyDescent="0.2">
      <c r="A3957" s="6" t="str">
        <f>INDEX(UF_acronyms!$A$1:$C$28,MATCH(B3957,UF_acronyms!$C$1:$C$28,0),2)</f>
        <v>PR</v>
      </c>
      <c r="B3957" s="1" t="s">
        <v>3158</v>
      </c>
      <c r="C3957" s="1" t="s">
        <v>8661</v>
      </c>
      <c r="D3957" s="1" t="s">
        <v>8662</v>
      </c>
      <c r="E3957" s="11">
        <v>5030</v>
      </c>
      <c r="F3957" s="6" t="str">
        <f>CONCATENATE(tb_SVI[[#This Row],[Nome Município]],"/",tb_SVI[[#This Row],[UF]])</f>
        <v>Nova Esperança do Sudoeste/PR</v>
      </c>
      <c r="G3957" s="1" t="s">
        <v>18</v>
      </c>
      <c r="H3957" s="1" t="s">
        <v>6758</v>
      </c>
      <c r="I3957" s="1" t="s">
        <v>1429</v>
      </c>
      <c r="J3957" s="1" t="s">
        <v>1469</v>
      </c>
      <c r="K3957" s="1" t="s">
        <v>1709</v>
      </c>
    </row>
    <row r="3958" spans="1:11" x14ac:dyDescent="0.2">
      <c r="A3958" s="6" t="str">
        <f>INDEX(UF_acronyms!$A$1:$C$28,MATCH(B3958,UF_acronyms!$C$1:$C$28,0),2)</f>
        <v>PR</v>
      </c>
      <c r="B3958" s="1" t="s">
        <v>3158</v>
      </c>
      <c r="C3958" s="1" t="s">
        <v>8663</v>
      </c>
      <c r="D3958" s="1" t="s">
        <v>4906</v>
      </c>
      <c r="E3958" s="11">
        <v>8136</v>
      </c>
      <c r="F3958" s="6" t="str">
        <f>CONCATENATE(tb_SVI[[#This Row],[Nome Município]],"/",tb_SVI[[#This Row],[UF]])</f>
        <v>Nova Fátima/PR</v>
      </c>
      <c r="G3958" s="1" t="s">
        <v>18</v>
      </c>
      <c r="H3958" s="1" t="s">
        <v>703</v>
      </c>
      <c r="I3958" s="1" t="s">
        <v>2213</v>
      </c>
      <c r="J3958" s="1" t="s">
        <v>301</v>
      </c>
      <c r="K3958" s="1" t="s">
        <v>1397</v>
      </c>
    </row>
    <row r="3959" spans="1:11" x14ac:dyDescent="0.2">
      <c r="A3959" s="6" t="str">
        <f>INDEX(UF_acronyms!$A$1:$C$28,MATCH(B3959,UF_acronyms!$C$1:$C$28,0),2)</f>
        <v>PR</v>
      </c>
      <c r="B3959" s="1" t="s">
        <v>3158</v>
      </c>
      <c r="C3959" s="1" t="s">
        <v>8664</v>
      </c>
      <c r="D3959" s="1" t="s">
        <v>8665</v>
      </c>
      <c r="E3959" s="11">
        <v>11507</v>
      </c>
      <c r="F3959" s="6" t="str">
        <f>CONCATENATE(tb_SVI[[#This Row],[Nome Município]],"/",tb_SVI[[#This Row],[UF]])</f>
        <v>Nova Laranjeiras/PR</v>
      </c>
      <c r="G3959" s="1" t="s">
        <v>18</v>
      </c>
      <c r="H3959" s="1" t="s">
        <v>270</v>
      </c>
      <c r="I3959" s="1" t="s">
        <v>1262</v>
      </c>
      <c r="J3959" s="1" t="s">
        <v>532</v>
      </c>
      <c r="K3959" s="1" t="s">
        <v>522</v>
      </c>
    </row>
    <row r="3960" spans="1:11" x14ac:dyDescent="0.2">
      <c r="A3960" s="6" t="str">
        <f>INDEX(UF_acronyms!$A$1:$C$28,MATCH(B3960,UF_acronyms!$C$1:$C$28,0),2)</f>
        <v>PR</v>
      </c>
      <c r="B3960" s="1" t="s">
        <v>3158</v>
      </c>
      <c r="C3960" s="1" t="s">
        <v>8666</v>
      </c>
      <c r="D3960" s="1" t="s">
        <v>8667</v>
      </c>
      <c r="E3960" s="11">
        <v>13200</v>
      </c>
      <c r="F3960" s="6" t="str">
        <f>CONCATENATE(tb_SVI[[#This Row],[Nome Município]],"/",tb_SVI[[#This Row],[UF]])</f>
        <v>Nova Londrina/PR</v>
      </c>
      <c r="G3960" s="1" t="s">
        <v>18</v>
      </c>
      <c r="H3960" s="1" t="s">
        <v>6758</v>
      </c>
      <c r="I3960" s="1" t="s">
        <v>399</v>
      </c>
      <c r="J3960" s="1" t="s">
        <v>1079</v>
      </c>
      <c r="K3960" s="1" t="s">
        <v>1432</v>
      </c>
    </row>
    <row r="3961" spans="1:11" x14ac:dyDescent="0.2">
      <c r="A3961" s="6" t="str">
        <f>INDEX(UF_acronyms!$A$1:$C$28,MATCH(B3961,UF_acronyms!$C$1:$C$28,0),2)</f>
        <v>PR</v>
      </c>
      <c r="B3961" s="1" t="s">
        <v>3158</v>
      </c>
      <c r="C3961" s="1" t="s">
        <v>8668</v>
      </c>
      <c r="D3961" s="1" t="s">
        <v>8669</v>
      </c>
      <c r="E3961" s="11">
        <v>5826</v>
      </c>
      <c r="F3961" s="6" t="str">
        <f>CONCATENATE(tb_SVI[[#This Row],[Nome Município]],"/",tb_SVI[[#This Row],[UF]])</f>
        <v>Nova Olímpia/PR</v>
      </c>
      <c r="G3961" s="1" t="s">
        <v>18</v>
      </c>
      <c r="H3961" s="1" t="s">
        <v>362</v>
      </c>
      <c r="I3961" s="1" t="s">
        <v>57</v>
      </c>
      <c r="J3961" s="1" t="s">
        <v>1239</v>
      </c>
      <c r="K3961" s="1" t="s">
        <v>19</v>
      </c>
    </row>
    <row r="3962" spans="1:11" x14ac:dyDescent="0.2">
      <c r="A3962" s="6" t="str">
        <f>INDEX(UF_acronyms!$A$1:$C$28,MATCH(B3962,UF_acronyms!$C$1:$C$28,0),2)</f>
        <v>PR</v>
      </c>
      <c r="B3962" s="1" t="s">
        <v>3158</v>
      </c>
      <c r="C3962" s="1" t="s">
        <v>8670</v>
      </c>
      <c r="D3962" s="1" t="s">
        <v>8671</v>
      </c>
      <c r="E3962" s="11">
        <v>10544</v>
      </c>
      <c r="F3962" s="6" t="str">
        <f>CONCATENATE(tb_SVI[[#This Row],[Nome Município]],"/",tb_SVI[[#This Row],[UF]])</f>
        <v>Nova Prata do Iguaçu/PR</v>
      </c>
      <c r="G3962" s="1" t="s">
        <v>18</v>
      </c>
      <c r="H3962" s="1" t="s">
        <v>268</v>
      </c>
      <c r="I3962" s="1" t="s">
        <v>5918</v>
      </c>
      <c r="J3962" s="1" t="s">
        <v>246</v>
      </c>
      <c r="K3962" s="1" t="s">
        <v>377</v>
      </c>
    </row>
    <row r="3963" spans="1:11" x14ac:dyDescent="0.2">
      <c r="A3963" s="6" t="str">
        <f>INDEX(UF_acronyms!$A$1:$C$28,MATCH(B3963,UF_acronyms!$C$1:$C$28,0),2)</f>
        <v>PR</v>
      </c>
      <c r="B3963" s="1" t="s">
        <v>3158</v>
      </c>
      <c r="C3963" s="1" t="s">
        <v>8672</v>
      </c>
      <c r="D3963" s="1" t="s">
        <v>8673</v>
      </c>
      <c r="E3963" s="11">
        <v>4277</v>
      </c>
      <c r="F3963" s="6" t="str">
        <f>CONCATENATE(tb_SVI[[#This Row],[Nome Município]],"/",tb_SVI[[#This Row],[UF]])</f>
        <v>Nova Santa Bárbara/PR</v>
      </c>
      <c r="G3963" s="1" t="s">
        <v>18</v>
      </c>
      <c r="H3963" s="1" t="s">
        <v>1735</v>
      </c>
      <c r="I3963" s="1" t="s">
        <v>2337</v>
      </c>
      <c r="J3963" s="1" t="s">
        <v>56</v>
      </c>
      <c r="K3963" s="1" t="s">
        <v>1142</v>
      </c>
    </row>
    <row r="3964" spans="1:11" x14ac:dyDescent="0.2">
      <c r="A3964" s="6" t="str">
        <f>INDEX(UF_acronyms!$A$1:$C$28,MATCH(B3964,UF_acronyms!$C$1:$C$28,0),2)</f>
        <v>PR</v>
      </c>
      <c r="B3964" s="1" t="s">
        <v>3158</v>
      </c>
      <c r="C3964" s="1" t="s">
        <v>8674</v>
      </c>
      <c r="D3964" s="1" t="s">
        <v>8675</v>
      </c>
      <c r="E3964" s="11">
        <v>8266</v>
      </c>
      <c r="F3964" s="6" t="str">
        <f>CONCATENATE(tb_SVI[[#This Row],[Nome Município]],"/",tb_SVI[[#This Row],[UF]])</f>
        <v>Nova Santa Rosa/PR</v>
      </c>
      <c r="G3964" s="1" t="s">
        <v>18</v>
      </c>
      <c r="H3964" s="1" t="s">
        <v>5336</v>
      </c>
      <c r="I3964" s="1" t="s">
        <v>1306</v>
      </c>
      <c r="J3964" s="1" t="s">
        <v>2257</v>
      </c>
      <c r="K3964" s="1" t="s">
        <v>68</v>
      </c>
    </row>
    <row r="3965" spans="1:11" x14ac:dyDescent="0.2">
      <c r="A3965" s="6" t="str">
        <f>INDEX(UF_acronyms!$A$1:$C$28,MATCH(B3965,UF_acronyms!$C$1:$C$28,0),2)</f>
        <v>PR</v>
      </c>
      <c r="B3965" s="1" t="s">
        <v>3158</v>
      </c>
      <c r="C3965" s="1" t="s">
        <v>8676</v>
      </c>
      <c r="D3965" s="1" t="s">
        <v>8677</v>
      </c>
      <c r="E3965" s="11">
        <v>5448</v>
      </c>
      <c r="F3965" s="6" t="str">
        <f>CONCATENATE(tb_SVI[[#This Row],[Nome Município]],"/",tb_SVI[[#This Row],[UF]])</f>
        <v>Nova Tebas/PR</v>
      </c>
      <c r="G3965" s="1" t="s">
        <v>18</v>
      </c>
      <c r="H3965" s="1" t="s">
        <v>937</v>
      </c>
      <c r="I3965" s="1" t="s">
        <v>3319</v>
      </c>
      <c r="J3965" s="1" t="s">
        <v>1143</v>
      </c>
      <c r="K3965" s="1" t="s">
        <v>66</v>
      </c>
    </row>
    <row r="3966" spans="1:11" x14ac:dyDescent="0.2">
      <c r="A3966" s="6" t="str">
        <f>INDEX(UF_acronyms!$A$1:$C$28,MATCH(B3966,UF_acronyms!$C$1:$C$28,0),2)</f>
        <v>PR</v>
      </c>
      <c r="B3966" s="1" t="s">
        <v>3158</v>
      </c>
      <c r="C3966" s="1" t="s">
        <v>8678</v>
      </c>
      <c r="D3966" s="1" t="s">
        <v>8679</v>
      </c>
      <c r="E3966" s="11">
        <v>2840</v>
      </c>
      <c r="F3966" s="6" t="str">
        <f>CONCATENATE(tb_SVI[[#This Row],[Nome Município]],"/",tb_SVI[[#This Row],[UF]])</f>
        <v>Novo Itacolomi/PR</v>
      </c>
      <c r="G3966" s="1" t="s">
        <v>18</v>
      </c>
      <c r="H3966" s="1" t="s">
        <v>8014</v>
      </c>
      <c r="I3966" s="1" t="s">
        <v>5254</v>
      </c>
      <c r="J3966" s="1" t="s">
        <v>74</v>
      </c>
      <c r="K3966" s="1" t="s">
        <v>706</v>
      </c>
    </row>
    <row r="3967" spans="1:11" x14ac:dyDescent="0.2">
      <c r="A3967" s="6" t="str">
        <f>INDEX(UF_acronyms!$A$1:$C$28,MATCH(B3967,UF_acronyms!$C$1:$C$28,0),2)</f>
        <v>PR</v>
      </c>
      <c r="B3967" s="1" t="s">
        <v>3158</v>
      </c>
      <c r="C3967" s="1" t="s">
        <v>8680</v>
      </c>
      <c r="D3967" s="1" t="s">
        <v>8681</v>
      </c>
      <c r="E3967" s="11">
        <v>21960</v>
      </c>
      <c r="F3967" s="6" t="str">
        <f>CONCATENATE(tb_SVI[[#This Row],[Nome Município]],"/",tb_SVI[[#This Row],[UF]])</f>
        <v>Ortigueira/PR</v>
      </c>
      <c r="G3967" s="1" t="s">
        <v>18</v>
      </c>
      <c r="H3967" s="1" t="s">
        <v>303</v>
      </c>
      <c r="I3967" s="1" t="s">
        <v>718</v>
      </c>
      <c r="J3967" s="1" t="s">
        <v>650</v>
      </c>
      <c r="K3967" s="1" t="s">
        <v>500</v>
      </c>
    </row>
    <row r="3968" spans="1:11" x14ac:dyDescent="0.2">
      <c r="A3968" s="6" t="str">
        <f>INDEX(UF_acronyms!$A$1:$C$28,MATCH(B3968,UF_acronyms!$C$1:$C$28,0),2)</f>
        <v>PR</v>
      </c>
      <c r="B3968" s="1" t="s">
        <v>3158</v>
      </c>
      <c r="C3968" s="1" t="s">
        <v>8682</v>
      </c>
      <c r="D3968" s="1" t="s">
        <v>8683</v>
      </c>
      <c r="E3968" s="11">
        <v>3425</v>
      </c>
      <c r="F3968" s="6" t="str">
        <f>CONCATENATE(tb_SVI[[#This Row],[Nome Município]],"/",tb_SVI[[#This Row],[UF]])</f>
        <v>Ourizona/PR</v>
      </c>
      <c r="G3968" s="1" t="s">
        <v>18</v>
      </c>
      <c r="H3968" s="1" t="s">
        <v>3068</v>
      </c>
      <c r="I3968" s="1" t="s">
        <v>3832</v>
      </c>
      <c r="J3968" s="1" t="s">
        <v>134</v>
      </c>
      <c r="K3968" s="1" t="s">
        <v>1587</v>
      </c>
    </row>
    <row r="3969" spans="1:11" x14ac:dyDescent="0.2">
      <c r="A3969" s="6" t="str">
        <f>INDEX(UF_acronyms!$A$1:$C$28,MATCH(B3969,UF_acronyms!$C$1:$C$28,0),2)</f>
        <v>PR</v>
      </c>
      <c r="B3969" s="1" t="s">
        <v>3158</v>
      </c>
      <c r="C3969" s="1" t="s">
        <v>8686</v>
      </c>
      <c r="D3969" s="1" t="s">
        <v>8687</v>
      </c>
      <c r="E3969" s="11">
        <v>8109</v>
      </c>
      <c r="F3969" s="6" t="str">
        <f>CONCATENATE(tb_SVI[[#This Row],[Nome Município]],"/",tb_SVI[[#This Row],[UF]])</f>
        <v>Tupãssi/PR</v>
      </c>
      <c r="G3969" s="1" t="s">
        <v>18</v>
      </c>
      <c r="H3969" s="1" t="s">
        <v>2117</v>
      </c>
      <c r="I3969" s="1" t="s">
        <v>269</v>
      </c>
      <c r="J3969" s="1" t="s">
        <v>1365</v>
      </c>
      <c r="K3969" s="1" t="s">
        <v>2753</v>
      </c>
    </row>
    <row r="3970" spans="1:11" x14ac:dyDescent="0.2">
      <c r="A3970" s="6" t="str">
        <f>INDEX(UF_acronyms!$A$1:$C$28,MATCH(B3970,UF_acronyms!$C$1:$C$28,0),2)</f>
        <v>PR</v>
      </c>
      <c r="B3970" s="1" t="s">
        <v>3158</v>
      </c>
      <c r="C3970" s="1" t="s">
        <v>8688</v>
      </c>
      <c r="D3970" s="1" t="s">
        <v>8689</v>
      </c>
      <c r="E3970" s="11">
        <v>8533</v>
      </c>
      <c r="F3970" s="6" t="str">
        <f>CONCATENATE(tb_SVI[[#This Row],[Nome Município]],"/",tb_SVI[[#This Row],[UF]])</f>
        <v>Tuneiras do Oeste/PR</v>
      </c>
      <c r="G3970" s="1" t="s">
        <v>18</v>
      </c>
      <c r="H3970" s="1" t="s">
        <v>220</v>
      </c>
      <c r="I3970" s="1" t="s">
        <v>3210</v>
      </c>
      <c r="J3970" s="1" t="s">
        <v>275</v>
      </c>
      <c r="K3970" s="1" t="s">
        <v>134</v>
      </c>
    </row>
    <row r="3971" spans="1:11" x14ac:dyDescent="0.2">
      <c r="A3971" s="6" t="str">
        <f>INDEX(UF_acronyms!$A$1:$C$28,MATCH(B3971,UF_acronyms!$C$1:$C$28,0),2)</f>
        <v>PR</v>
      </c>
      <c r="B3971" s="1" t="s">
        <v>3158</v>
      </c>
      <c r="C3971" s="1" t="s">
        <v>8690</v>
      </c>
      <c r="D3971" s="1" t="s">
        <v>8691</v>
      </c>
      <c r="E3971" s="11">
        <v>12038</v>
      </c>
      <c r="F3971" s="6" t="str">
        <f>CONCATENATE(tb_SVI[[#This Row],[Nome Município]],"/",tb_SVI[[#This Row],[UF]])</f>
        <v>Três Barras do Paraná/PR</v>
      </c>
      <c r="G3971" s="1" t="s">
        <v>18</v>
      </c>
      <c r="H3971" s="1" t="s">
        <v>1074</v>
      </c>
      <c r="I3971" s="1" t="s">
        <v>5918</v>
      </c>
      <c r="J3971" s="1" t="s">
        <v>75</v>
      </c>
      <c r="K3971" s="1" t="s">
        <v>56</v>
      </c>
    </row>
    <row r="3972" spans="1:11" x14ac:dyDescent="0.2">
      <c r="A3972" s="6" t="str">
        <f>INDEX(UF_acronyms!$A$1:$C$28,MATCH(B3972,UF_acronyms!$C$1:$C$28,0),2)</f>
        <v>PR</v>
      </c>
      <c r="B3972" s="1" t="s">
        <v>3158</v>
      </c>
      <c r="C3972" s="1" t="s">
        <v>8692</v>
      </c>
      <c r="D3972" s="1" t="s">
        <v>8693</v>
      </c>
      <c r="E3972" s="11">
        <v>7807</v>
      </c>
      <c r="F3972" s="6" t="str">
        <f>CONCATENATE(tb_SVI[[#This Row],[Nome Município]],"/",tb_SVI[[#This Row],[UF]])</f>
        <v>Tomazina/PR</v>
      </c>
      <c r="G3972" s="1" t="s">
        <v>18</v>
      </c>
      <c r="H3972" s="1" t="s">
        <v>48</v>
      </c>
      <c r="I3972" s="1" t="s">
        <v>1321</v>
      </c>
      <c r="J3972" s="1" t="s">
        <v>413</v>
      </c>
      <c r="K3972" s="1" t="s">
        <v>514</v>
      </c>
    </row>
    <row r="3973" spans="1:11" x14ac:dyDescent="0.2">
      <c r="A3973" s="6" t="str">
        <f>INDEX(UF_acronyms!$A$1:$C$28,MATCH(B3973,UF_acronyms!$C$1:$C$28,0),2)</f>
        <v>PR</v>
      </c>
      <c r="B3973" s="1" t="s">
        <v>3158</v>
      </c>
      <c r="C3973" s="1" t="s">
        <v>8694</v>
      </c>
      <c r="D3973" s="1" t="s">
        <v>6821</v>
      </c>
      <c r="E3973" s="11">
        <v>142645</v>
      </c>
      <c r="F3973" s="6" t="str">
        <f>CONCATENATE(tb_SVI[[#This Row],[Nome Município]],"/",tb_SVI[[#This Row],[UF]])</f>
        <v>Toledo/PR</v>
      </c>
      <c r="G3973" s="1" t="s">
        <v>18</v>
      </c>
      <c r="H3973" s="1" t="s">
        <v>281</v>
      </c>
      <c r="I3973" s="1" t="s">
        <v>3249</v>
      </c>
      <c r="J3973" s="1" t="s">
        <v>2671</v>
      </c>
      <c r="K3973" s="1" t="s">
        <v>74</v>
      </c>
    </row>
    <row r="3974" spans="1:11" x14ac:dyDescent="0.2">
      <c r="A3974" s="6" t="str">
        <f>INDEX(UF_acronyms!$A$1:$C$28,MATCH(B3974,UF_acronyms!$C$1:$C$28,0),2)</f>
        <v>PR</v>
      </c>
      <c r="B3974" s="1" t="s">
        <v>3158</v>
      </c>
      <c r="C3974" s="1" t="s">
        <v>8695</v>
      </c>
      <c r="D3974" s="1" t="s">
        <v>8696</v>
      </c>
      <c r="E3974" s="11">
        <v>20607</v>
      </c>
      <c r="F3974" s="6" t="str">
        <f>CONCATENATE(tb_SVI[[#This Row],[Nome Município]],"/",tb_SVI[[#This Row],[UF]])</f>
        <v>Tibagi/PR</v>
      </c>
      <c r="G3974" s="1" t="s">
        <v>18</v>
      </c>
      <c r="H3974" s="1" t="s">
        <v>161</v>
      </c>
      <c r="I3974" s="1" t="s">
        <v>5553</v>
      </c>
      <c r="J3974" s="1" t="s">
        <v>961</v>
      </c>
      <c r="K3974" s="1" t="s">
        <v>338</v>
      </c>
    </row>
    <row r="3975" spans="1:11" x14ac:dyDescent="0.2">
      <c r="A3975" s="6" t="str">
        <f>INDEX(UF_acronyms!$A$1:$C$28,MATCH(B3975,UF_acronyms!$C$1:$C$28,0),2)</f>
        <v>PR</v>
      </c>
      <c r="B3975" s="1" t="s">
        <v>3158</v>
      </c>
      <c r="C3975" s="1" t="s">
        <v>8697</v>
      </c>
      <c r="D3975" s="1" t="s">
        <v>8070</v>
      </c>
      <c r="E3975" s="11">
        <v>17522</v>
      </c>
      <c r="F3975" s="6" t="str">
        <f>CONCATENATE(tb_SVI[[#This Row],[Nome Município]],"/",tb_SVI[[#This Row],[UF]])</f>
        <v>Terra Roxa/PR</v>
      </c>
      <c r="G3975" s="1" t="s">
        <v>18</v>
      </c>
      <c r="H3975" s="1" t="s">
        <v>2025</v>
      </c>
      <c r="I3975" s="1" t="s">
        <v>3286</v>
      </c>
      <c r="J3975" s="1" t="s">
        <v>1456</v>
      </c>
      <c r="K3975" s="1" t="s">
        <v>94</v>
      </c>
    </row>
    <row r="3976" spans="1:11" x14ac:dyDescent="0.2">
      <c r="A3976" s="6" t="str">
        <f>INDEX(UF_acronyms!$A$1:$C$28,MATCH(B3976,UF_acronyms!$C$1:$C$28,0),2)</f>
        <v>PR</v>
      </c>
      <c r="B3976" s="1" t="s">
        <v>3158</v>
      </c>
      <c r="C3976" s="1" t="s">
        <v>8698</v>
      </c>
      <c r="D3976" s="1" t="s">
        <v>8699</v>
      </c>
      <c r="E3976" s="11">
        <v>16924</v>
      </c>
      <c r="F3976" s="6" t="str">
        <f>CONCATENATE(tb_SVI[[#This Row],[Nome Município]],"/",tb_SVI[[#This Row],[UF]])</f>
        <v>Terra Rica/PR</v>
      </c>
      <c r="G3976" s="1" t="s">
        <v>18</v>
      </c>
      <c r="H3976" s="1" t="s">
        <v>1460</v>
      </c>
      <c r="I3976" s="1" t="s">
        <v>196</v>
      </c>
      <c r="J3976" s="1" t="s">
        <v>392</v>
      </c>
      <c r="K3976" s="1" t="s">
        <v>1262</v>
      </c>
    </row>
    <row r="3977" spans="1:11" x14ac:dyDescent="0.2">
      <c r="A3977" s="6" t="str">
        <f>INDEX(UF_acronyms!$A$1:$C$28,MATCH(B3977,UF_acronyms!$C$1:$C$28,0),2)</f>
        <v>PR</v>
      </c>
      <c r="B3977" s="1" t="s">
        <v>3158</v>
      </c>
      <c r="C3977" s="1" t="s">
        <v>8700</v>
      </c>
      <c r="D3977" s="1" t="s">
        <v>8701</v>
      </c>
      <c r="E3977" s="11">
        <v>17200</v>
      </c>
      <c r="F3977" s="6" t="str">
        <f>CONCATENATE(tb_SVI[[#This Row],[Nome Município]],"/",tb_SVI[[#This Row],[UF]])</f>
        <v>Terra Boa/PR</v>
      </c>
      <c r="G3977" s="1" t="s">
        <v>18</v>
      </c>
      <c r="H3977" s="1" t="s">
        <v>2427</v>
      </c>
      <c r="I3977" s="1" t="s">
        <v>254</v>
      </c>
      <c r="J3977" s="1" t="s">
        <v>531</v>
      </c>
      <c r="K3977" s="1" t="s">
        <v>4220</v>
      </c>
    </row>
    <row r="3978" spans="1:11" x14ac:dyDescent="0.2">
      <c r="A3978" s="6" t="str">
        <f>INDEX(UF_acronyms!$A$1:$C$28,MATCH(B3978,UF_acronyms!$C$1:$C$28,0),2)</f>
        <v>PR</v>
      </c>
      <c r="B3978" s="1" t="s">
        <v>3158</v>
      </c>
      <c r="C3978" s="1" t="s">
        <v>8702</v>
      </c>
      <c r="D3978" s="1" t="s">
        <v>8703</v>
      </c>
      <c r="E3978" s="11">
        <v>79792</v>
      </c>
      <c r="F3978" s="6" t="str">
        <f>CONCATENATE(tb_SVI[[#This Row],[Nome Município]],"/",tb_SVI[[#This Row],[UF]])</f>
        <v>Telêmaco Borba/PR</v>
      </c>
      <c r="G3978" s="1" t="s">
        <v>18</v>
      </c>
      <c r="H3978" s="1" t="s">
        <v>280</v>
      </c>
      <c r="I3978" s="1" t="s">
        <v>1386</v>
      </c>
      <c r="J3978" s="1" t="s">
        <v>369</v>
      </c>
      <c r="K3978" s="1" t="s">
        <v>1339</v>
      </c>
    </row>
    <row r="3979" spans="1:11" x14ac:dyDescent="0.2">
      <c r="A3979" s="6" t="str">
        <f>INDEX(UF_acronyms!$A$1:$C$28,MATCH(B3979,UF_acronyms!$C$1:$C$28,0),2)</f>
        <v>PR</v>
      </c>
      <c r="B3979" s="1" t="s">
        <v>3158</v>
      </c>
      <c r="C3979" s="1" t="s">
        <v>8704</v>
      </c>
      <c r="D3979" s="1" t="s">
        <v>8705</v>
      </c>
      <c r="E3979" s="11">
        <v>12567</v>
      </c>
      <c r="F3979" s="6" t="str">
        <f>CONCATENATE(tb_SVI[[#This Row],[Nome Município]],"/",tb_SVI[[#This Row],[UF]])</f>
        <v>Teixeira Soares/PR</v>
      </c>
      <c r="G3979" s="1" t="s">
        <v>18</v>
      </c>
      <c r="H3979" s="1" t="s">
        <v>706</v>
      </c>
      <c r="I3979" s="1" t="s">
        <v>1381</v>
      </c>
      <c r="J3979" s="1" t="s">
        <v>64</v>
      </c>
      <c r="K3979" s="1" t="s">
        <v>2227</v>
      </c>
    </row>
    <row r="3980" spans="1:11" x14ac:dyDescent="0.2">
      <c r="A3980" s="6" t="str">
        <f>INDEX(UF_acronyms!$A$1:$C$28,MATCH(B3980,UF_acronyms!$C$1:$C$28,0),2)</f>
        <v>PR</v>
      </c>
      <c r="B3980" s="1" t="s">
        <v>3158</v>
      </c>
      <c r="C3980" s="1" t="s">
        <v>8706</v>
      </c>
      <c r="D3980" s="1" t="s">
        <v>6802</v>
      </c>
      <c r="E3980" s="11">
        <v>5495</v>
      </c>
      <c r="F3980" s="6" t="str">
        <f>CONCATENATE(tb_SVI[[#This Row],[Nome Município]],"/",tb_SVI[[#This Row],[UF]])</f>
        <v>Tapira/PR</v>
      </c>
      <c r="G3980" s="1" t="s">
        <v>18</v>
      </c>
      <c r="H3980" s="1" t="s">
        <v>360</v>
      </c>
      <c r="I3980" s="1" t="s">
        <v>101</v>
      </c>
      <c r="J3980" s="1" t="s">
        <v>812</v>
      </c>
      <c r="K3980" s="1" t="s">
        <v>1080</v>
      </c>
    </row>
    <row r="3981" spans="1:11" x14ac:dyDescent="0.2">
      <c r="A3981" s="6" t="str">
        <f>INDEX(UF_acronyms!$A$1:$C$28,MATCH(B3981,UF_acronyms!$C$1:$C$28,0),2)</f>
        <v>PR</v>
      </c>
      <c r="B3981" s="1" t="s">
        <v>3158</v>
      </c>
      <c r="C3981" s="1" t="s">
        <v>8707</v>
      </c>
      <c r="D3981" s="1" t="s">
        <v>8708</v>
      </c>
      <c r="E3981" s="11">
        <v>16345</v>
      </c>
      <c r="F3981" s="6" t="str">
        <f>CONCATENATE(tb_SVI[[#This Row],[Nome Município]],"/",tb_SVI[[#This Row],[UF]])</f>
        <v>Tapejara/PR</v>
      </c>
      <c r="G3981" s="1" t="s">
        <v>18</v>
      </c>
      <c r="H3981" s="1" t="s">
        <v>2337</v>
      </c>
      <c r="I3981" s="1" t="s">
        <v>3833</v>
      </c>
      <c r="J3981" s="1" t="s">
        <v>47</v>
      </c>
      <c r="K3981" s="1" t="s">
        <v>1481</v>
      </c>
    </row>
    <row r="3982" spans="1:11" x14ac:dyDescent="0.2">
      <c r="A3982" s="6" t="str">
        <f>INDEX(UF_acronyms!$A$1:$C$28,MATCH(B3982,UF_acronyms!$C$1:$C$28,0),2)</f>
        <v>PR</v>
      </c>
      <c r="B3982" s="1" t="s">
        <v>3158</v>
      </c>
      <c r="C3982" s="1" t="s">
        <v>8709</v>
      </c>
      <c r="D3982" s="1" t="s">
        <v>8710</v>
      </c>
      <c r="E3982" s="11">
        <v>5158</v>
      </c>
      <c r="F3982" s="6" t="str">
        <f>CONCATENATE(tb_SVI[[#This Row],[Nome Município]],"/",tb_SVI[[#This Row],[UF]])</f>
        <v>Tamboara/PR</v>
      </c>
      <c r="G3982" s="1" t="s">
        <v>18</v>
      </c>
      <c r="H3982" s="1" t="s">
        <v>1359</v>
      </c>
      <c r="I3982" s="1" t="s">
        <v>3133</v>
      </c>
      <c r="J3982" s="1" t="s">
        <v>280</v>
      </c>
      <c r="K3982" s="1" t="s">
        <v>1378</v>
      </c>
    </row>
    <row r="3983" spans="1:11" x14ac:dyDescent="0.2">
      <c r="A3983" s="6" t="str">
        <f>INDEX(UF_acronyms!$A$1:$C$28,MATCH(B3983,UF_acronyms!$C$1:$C$28,0),2)</f>
        <v>PR</v>
      </c>
      <c r="B3983" s="1" t="s">
        <v>3158</v>
      </c>
      <c r="C3983" s="1" t="s">
        <v>8711</v>
      </c>
      <c r="D3983" s="1" t="s">
        <v>8712</v>
      </c>
      <c r="E3983" s="11">
        <v>15040</v>
      </c>
      <c r="F3983" s="6" t="str">
        <f>CONCATENATE(tb_SVI[[#This Row],[Nome Município]],"/",tb_SVI[[#This Row],[UF]])</f>
        <v>Tamarana/PR</v>
      </c>
      <c r="G3983" s="1" t="s">
        <v>18</v>
      </c>
      <c r="H3983" s="1" t="s">
        <v>415</v>
      </c>
      <c r="I3983" s="1" t="s">
        <v>2423</v>
      </c>
      <c r="J3983" s="1" t="s">
        <v>183</v>
      </c>
      <c r="K3983" s="1" t="s">
        <v>867</v>
      </c>
    </row>
    <row r="3984" spans="1:11" x14ac:dyDescent="0.2">
      <c r="A3984" s="6" t="str">
        <f>INDEX(UF_acronyms!$A$1:$C$28,MATCH(B3984,UF_acronyms!$C$1:$C$28,0),2)</f>
        <v>PR</v>
      </c>
      <c r="B3984" s="1" t="s">
        <v>3158</v>
      </c>
      <c r="C3984" s="1" t="s">
        <v>8713</v>
      </c>
      <c r="D3984" s="1" t="s">
        <v>3268</v>
      </c>
      <c r="E3984" s="11">
        <v>5750</v>
      </c>
      <c r="F3984" s="6" t="str">
        <f>CONCATENATE(tb_SVI[[#This Row],[Nome Município]],"/",tb_SVI[[#This Row],[UF]])</f>
        <v>São Tomé/PR</v>
      </c>
      <c r="G3984" s="1" t="s">
        <v>18</v>
      </c>
      <c r="H3984" s="1" t="s">
        <v>1527</v>
      </c>
      <c r="I3984" s="1" t="s">
        <v>5865</v>
      </c>
      <c r="J3984" s="1" t="s">
        <v>459</v>
      </c>
      <c r="K3984" s="1" t="s">
        <v>4220</v>
      </c>
    </row>
    <row r="3985" spans="1:11" x14ac:dyDescent="0.2">
      <c r="A3985" s="6" t="str">
        <f>INDEX(UF_acronyms!$A$1:$C$28,MATCH(B3985,UF_acronyms!$C$1:$C$28,0),2)</f>
        <v>PR</v>
      </c>
      <c r="B3985" s="1" t="s">
        <v>3158</v>
      </c>
      <c r="C3985" s="1" t="s">
        <v>8714</v>
      </c>
      <c r="D3985" s="1" t="s">
        <v>8715</v>
      </c>
      <c r="E3985" s="11">
        <v>6016</v>
      </c>
      <c r="F3985" s="6" t="str">
        <f>CONCATENATE(tb_SVI[[#This Row],[Nome Município]],"/",tb_SVI[[#This Row],[UF]])</f>
        <v>Ouro Verde do Oeste/PR</v>
      </c>
      <c r="G3985" s="1" t="s">
        <v>18</v>
      </c>
      <c r="H3985" s="1" t="s">
        <v>1587</v>
      </c>
      <c r="I3985" s="1" t="s">
        <v>5319</v>
      </c>
      <c r="J3985" s="1" t="s">
        <v>275</v>
      </c>
      <c r="K3985" s="1" t="s">
        <v>2441</v>
      </c>
    </row>
    <row r="3986" spans="1:11" x14ac:dyDescent="0.2">
      <c r="A3986" s="6" t="str">
        <f>INDEX(UF_acronyms!$A$1:$C$28,MATCH(B3986,UF_acronyms!$C$1:$C$28,0),2)</f>
        <v>PR</v>
      </c>
      <c r="B3986" s="1" t="s">
        <v>3158</v>
      </c>
      <c r="C3986" s="1" t="s">
        <v>8716</v>
      </c>
      <c r="D3986" s="1" t="s">
        <v>8717</v>
      </c>
      <c r="E3986" s="11">
        <v>8859</v>
      </c>
      <c r="F3986" s="6" t="str">
        <f>CONCATENATE(tb_SVI[[#This Row],[Nome Município]],"/",tb_SVI[[#This Row],[UF]])</f>
        <v>São Sebastião da Amoreira/PR</v>
      </c>
      <c r="G3986" s="1" t="s">
        <v>18</v>
      </c>
      <c r="H3986" s="1" t="s">
        <v>6758</v>
      </c>
      <c r="I3986" s="1" t="s">
        <v>382</v>
      </c>
      <c r="J3986" s="1" t="s">
        <v>2825</v>
      </c>
      <c r="K3986" s="1" t="s">
        <v>142</v>
      </c>
    </row>
    <row r="3987" spans="1:11" x14ac:dyDescent="0.2">
      <c r="A3987" s="6" t="str">
        <f>INDEX(UF_acronyms!$A$1:$C$28,MATCH(B3987,UF_acronyms!$C$1:$C$28,0),2)</f>
        <v>PR</v>
      </c>
      <c r="B3987" s="1" t="s">
        <v>3158</v>
      </c>
      <c r="C3987" s="1" t="s">
        <v>8718</v>
      </c>
      <c r="D3987" s="1" t="s">
        <v>8719</v>
      </c>
      <c r="E3987" s="11">
        <v>2289</v>
      </c>
      <c r="F3987" s="6" t="str">
        <f>CONCATENATE(tb_SVI[[#This Row],[Nome Município]],"/",tb_SVI[[#This Row],[UF]])</f>
        <v>São Pedro do Paraná/PR</v>
      </c>
      <c r="G3987" s="1" t="s">
        <v>18</v>
      </c>
      <c r="H3987" s="1" t="s">
        <v>1587</v>
      </c>
      <c r="I3987" s="1" t="s">
        <v>1338</v>
      </c>
      <c r="J3987" s="1" t="s">
        <v>68</v>
      </c>
      <c r="K3987" s="1" t="s">
        <v>1478</v>
      </c>
    </row>
    <row r="3988" spans="1:11" x14ac:dyDescent="0.2">
      <c r="A3988" s="6" t="str">
        <f>INDEX(UF_acronyms!$A$1:$C$28,MATCH(B3988,UF_acronyms!$C$1:$C$28,0),2)</f>
        <v>PR</v>
      </c>
      <c r="B3988" s="1" t="s">
        <v>3158</v>
      </c>
      <c r="C3988" s="1" t="s">
        <v>8720</v>
      </c>
      <c r="D3988" s="1" t="s">
        <v>8721</v>
      </c>
      <c r="E3988" s="11">
        <v>11046</v>
      </c>
      <c r="F3988" s="6" t="str">
        <f>CONCATENATE(tb_SVI[[#This Row],[Nome Município]],"/",tb_SVI[[#This Row],[UF]])</f>
        <v>São Pedro do Ivaí/PR</v>
      </c>
      <c r="G3988" s="1" t="s">
        <v>18</v>
      </c>
      <c r="H3988" s="1" t="s">
        <v>254</v>
      </c>
      <c r="I3988" s="1" t="s">
        <v>1333</v>
      </c>
      <c r="J3988" s="1" t="s">
        <v>718</v>
      </c>
      <c r="K3988" s="1" t="s">
        <v>394</v>
      </c>
    </row>
    <row r="3989" spans="1:11" x14ac:dyDescent="0.2">
      <c r="A3989" s="6" t="str">
        <f>INDEX(UF_acronyms!$A$1:$C$28,MATCH(B3989,UF_acronyms!$C$1:$C$28,0),2)</f>
        <v>PR</v>
      </c>
      <c r="B3989" s="1" t="s">
        <v>3158</v>
      </c>
      <c r="C3989" s="1" t="s">
        <v>8722</v>
      </c>
      <c r="D3989" s="1" t="s">
        <v>8723</v>
      </c>
      <c r="E3989" s="11">
        <v>5820</v>
      </c>
      <c r="F3989" s="6" t="str">
        <f>CONCATENATE(tb_SVI[[#This Row],[Nome Município]],"/",tb_SVI[[#This Row],[UF]])</f>
        <v>São Pedro do Iguaçu/PR</v>
      </c>
      <c r="G3989" s="1" t="s">
        <v>18</v>
      </c>
      <c r="H3989" s="1" t="s">
        <v>1491</v>
      </c>
      <c r="I3989" s="1" t="s">
        <v>1506</v>
      </c>
      <c r="J3989" s="1" t="s">
        <v>57</v>
      </c>
      <c r="K3989" s="1" t="s">
        <v>1065</v>
      </c>
    </row>
    <row r="3990" spans="1:11" x14ac:dyDescent="0.2">
      <c r="A3990" s="6" t="str">
        <f>INDEX(UF_acronyms!$A$1:$C$28,MATCH(B3990,UF_acronyms!$C$1:$C$28,0),2)</f>
        <v>PR</v>
      </c>
      <c r="B3990" s="1" t="s">
        <v>3158</v>
      </c>
      <c r="C3990" s="1" t="s">
        <v>8724</v>
      </c>
      <c r="D3990" s="1" t="s">
        <v>8725</v>
      </c>
      <c r="E3990" s="11">
        <v>27576</v>
      </c>
      <c r="F3990" s="6" t="str">
        <f>CONCATENATE(tb_SVI[[#This Row],[Nome Município]],"/",tb_SVI[[#This Row],[UF]])</f>
        <v>São Miguel do Iguaçu/PR</v>
      </c>
      <c r="G3990" s="1" t="s">
        <v>18</v>
      </c>
      <c r="H3990" s="1" t="s">
        <v>1904</v>
      </c>
      <c r="I3990" s="1" t="s">
        <v>2161</v>
      </c>
      <c r="J3990" s="1" t="s">
        <v>68</v>
      </c>
      <c r="K3990" s="1" t="s">
        <v>706</v>
      </c>
    </row>
    <row r="3991" spans="1:11" x14ac:dyDescent="0.2">
      <c r="A3991" s="6" t="str">
        <f>INDEX(UF_acronyms!$A$1:$C$28,MATCH(B3991,UF_acronyms!$C$1:$C$28,0),2)</f>
        <v>PR</v>
      </c>
      <c r="B3991" s="1" t="s">
        <v>3158</v>
      </c>
      <c r="C3991" s="1" t="s">
        <v>8726</v>
      </c>
      <c r="D3991" s="1" t="s">
        <v>8727</v>
      </c>
      <c r="E3991" s="11">
        <v>3231</v>
      </c>
      <c r="F3991" s="6" t="str">
        <f>CONCATENATE(tb_SVI[[#This Row],[Nome Município]],"/",tb_SVI[[#This Row],[UF]])</f>
        <v>Lidianópolis/PR</v>
      </c>
      <c r="G3991" s="1" t="s">
        <v>18</v>
      </c>
      <c r="H3991" s="1" t="s">
        <v>1567</v>
      </c>
      <c r="I3991" s="1" t="s">
        <v>5423</v>
      </c>
      <c r="J3991" s="1" t="s">
        <v>512</v>
      </c>
      <c r="K3991" s="1" t="s">
        <v>1024</v>
      </c>
    </row>
    <row r="3992" spans="1:11" x14ac:dyDescent="0.2">
      <c r="A3992" s="6" t="str">
        <f>INDEX(UF_acronyms!$A$1:$C$28,MATCH(B3992,UF_acronyms!$C$1:$C$28,0),2)</f>
        <v>PR</v>
      </c>
      <c r="B3992" s="1" t="s">
        <v>3158</v>
      </c>
      <c r="C3992" s="1" t="s">
        <v>8728</v>
      </c>
      <c r="D3992" s="1" t="s">
        <v>8729</v>
      </c>
      <c r="E3992" s="11">
        <v>3925</v>
      </c>
      <c r="F3992" s="6" t="str">
        <f>CONCATENATE(tb_SVI[[#This Row],[Nome Município]],"/",tb_SVI[[#This Row],[UF]])</f>
        <v>Leópolis/PR</v>
      </c>
      <c r="G3992" s="1" t="s">
        <v>18</v>
      </c>
      <c r="H3992" s="1" t="s">
        <v>48</v>
      </c>
      <c r="I3992" s="1" t="s">
        <v>1577</v>
      </c>
      <c r="J3992" s="1" t="s">
        <v>1491</v>
      </c>
      <c r="K3992" s="1" t="s">
        <v>1393</v>
      </c>
    </row>
    <row r="3993" spans="1:11" x14ac:dyDescent="0.2">
      <c r="A3993" s="6" t="str">
        <f>INDEX(UF_acronyms!$A$1:$C$28,MATCH(B3993,UF_acronyms!$C$1:$C$28,0),2)</f>
        <v>PR</v>
      </c>
      <c r="B3993" s="1" t="s">
        <v>3158</v>
      </c>
      <c r="C3993" s="1" t="s">
        <v>8730</v>
      </c>
      <c r="D3993" s="1" t="s">
        <v>8731</v>
      </c>
      <c r="E3993" s="11">
        <v>32139</v>
      </c>
      <c r="F3993" s="6" t="str">
        <f>CONCATENATE(tb_SVI[[#This Row],[Nome Município]],"/",tb_SVI[[#This Row],[UF]])</f>
        <v>Laranjeiras do Sul/PR</v>
      </c>
      <c r="G3993" s="1" t="s">
        <v>18</v>
      </c>
      <c r="H3993" s="1" t="s">
        <v>1413</v>
      </c>
      <c r="I3993" s="1" t="s">
        <v>1392</v>
      </c>
      <c r="J3993" s="1" t="s">
        <v>324</v>
      </c>
      <c r="K3993" s="1" t="s">
        <v>362</v>
      </c>
    </row>
    <row r="3994" spans="1:11" x14ac:dyDescent="0.2">
      <c r="A3994" s="6" t="str">
        <f>INDEX(UF_acronyms!$A$1:$C$28,MATCH(B3994,UF_acronyms!$C$1:$C$28,0),2)</f>
        <v>PR</v>
      </c>
      <c r="B3994" s="1" t="s">
        <v>3158</v>
      </c>
      <c r="C3994" s="1" t="s">
        <v>8732</v>
      </c>
      <c r="D3994" s="1" t="s">
        <v>6101</v>
      </c>
      <c r="E3994" s="11">
        <v>5784</v>
      </c>
      <c r="F3994" s="6" t="str">
        <f>CONCATENATE(tb_SVI[[#This Row],[Nome Município]],"/",tb_SVI[[#This Row],[UF]])</f>
        <v>Laranjal/PR</v>
      </c>
      <c r="G3994" s="1" t="s">
        <v>18</v>
      </c>
      <c r="H3994" s="1" t="s">
        <v>119</v>
      </c>
      <c r="I3994" s="1" t="s">
        <v>281</v>
      </c>
      <c r="J3994" s="1" t="s">
        <v>26</v>
      </c>
      <c r="K3994" s="1" t="s">
        <v>212</v>
      </c>
    </row>
    <row r="3995" spans="1:11" x14ac:dyDescent="0.2">
      <c r="A3995" s="6" t="str">
        <f>INDEX(UF_acronyms!$A$1:$C$28,MATCH(B3995,UF_acronyms!$C$1:$C$28,0),2)</f>
        <v>PR</v>
      </c>
      <c r="B3995" s="1" t="s">
        <v>3158</v>
      </c>
      <c r="C3995" s="1" t="s">
        <v>8733</v>
      </c>
      <c r="D3995" s="1" t="s">
        <v>8734</v>
      </c>
      <c r="E3995" s="11">
        <v>4047</v>
      </c>
      <c r="F3995" s="6" t="str">
        <f>CONCATENATE(tb_SVI[[#This Row],[Nome Município]],"/",tb_SVI[[#This Row],[UF]])</f>
        <v>Kaloré/PR</v>
      </c>
      <c r="G3995" s="1" t="s">
        <v>18</v>
      </c>
      <c r="H3995" s="1" t="s">
        <v>2691</v>
      </c>
      <c r="I3995" s="1" t="s">
        <v>5865</v>
      </c>
      <c r="J3995" s="1" t="s">
        <v>1339</v>
      </c>
      <c r="K3995" s="1" t="s">
        <v>319</v>
      </c>
    </row>
    <row r="3996" spans="1:11" x14ac:dyDescent="0.2">
      <c r="A3996" s="6" t="str">
        <f>INDEX(UF_acronyms!$A$1:$C$28,MATCH(B3996,UF_acronyms!$C$1:$C$28,0),2)</f>
        <v>PR</v>
      </c>
      <c r="B3996" s="1" t="s">
        <v>3158</v>
      </c>
      <c r="C3996" s="1" t="s">
        <v>8735</v>
      </c>
      <c r="D3996" s="1" t="s">
        <v>5009</v>
      </c>
      <c r="E3996" s="11">
        <v>7041</v>
      </c>
      <c r="F3996" s="6" t="str">
        <f>CONCATENATE(tb_SVI[[#This Row],[Nome Município]],"/",tb_SVI[[#This Row],[UF]])</f>
        <v>Jussara/PR</v>
      </c>
      <c r="G3996" s="1" t="s">
        <v>18</v>
      </c>
      <c r="H3996" s="1" t="s">
        <v>1292</v>
      </c>
      <c r="I3996" s="1" t="s">
        <v>1364</v>
      </c>
      <c r="J3996" s="1" t="s">
        <v>145</v>
      </c>
      <c r="K3996" s="1" t="s">
        <v>1289</v>
      </c>
    </row>
    <row r="3997" spans="1:11" x14ac:dyDescent="0.2">
      <c r="A3997" s="6" t="str">
        <f>INDEX(UF_acronyms!$A$1:$C$28,MATCH(B3997,UF_acronyms!$C$1:$C$28,0),2)</f>
        <v>PR</v>
      </c>
      <c r="B3997" s="1" t="s">
        <v>3158</v>
      </c>
      <c r="C3997" s="1" t="s">
        <v>8736</v>
      </c>
      <c r="D3997" s="1" t="s">
        <v>8737</v>
      </c>
      <c r="E3997" s="11">
        <v>7292</v>
      </c>
      <c r="F3997" s="6" t="str">
        <f>CONCATENATE(tb_SVI[[#This Row],[Nome Município]],"/",tb_SVI[[#This Row],[UF]])</f>
        <v>Juranda/PR</v>
      </c>
      <c r="G3997" s="1" t="s">
        <v>18</v>
      </c>
      <c r="H3997" s="1" t="s">
        <v>142</v>
      </c>
      <c r="I3997" s="1" t="s">
        <v>49</v>
      </c>
      <c r="J3997" s="1" t="s">
        <v>301</v>
      </c>
      <c r="K3997" s="1" t="s">
        <v>413</v>
      </c>
    </row>
    <row r="3998" spans="1:11" x14ac:dyDescent="0.2">
      <c r="A3998" s="6" t="str">
        <f>INDEX(UF_acronyms!$A$1:$C$28,MATCH(B3998,UF_acronyms!$C$1:$C$28,0),2)</f>
        <v>PR</v>
      </c>
      <c r="B3998" s="1" t="s">
        <v>3158</v>
      </c>
      <c r="C3998" s="1" t="s">
        <v>8738</v>
      </c>
      <c r="D3998" s="1" t="s">
        <v>8739</v>
      </c>
      <c r="E3998" s="11">
        <v>3269</v>
      </c>
      <c r="F3998" s="6" t="str">
        <f>CONCATENATE(tb_SVI[[#This Row],[Nome Município]],"/",tb_SVI[[#This Row],[UF]])</f>
        <v>Jundiaí do Sul/PR</v>
      </c>
      <c r="G3998" s="1" t="s">
        <v>18</v>
      </c>
      <c r="H3998" s="1" t="s">
        <v>375</v>
      </c>
      <c r="I3998" s="1" t="s">
        <v>93</v>
      </c>
      <c r="J3998" s="1" t="s">
        <v>866</v>
      </c>
      <c r="K3998" s="1" t="s">
        <v>371</v>
      </c>
    </row>
    <row r="3999" spans="1:11" x14ac:dyDescent="0.2">
      <c r="A3999" s="6" t="str">
        <f>INDEX(UF_acronyms!$A$1:$C$28,MATCH(B3999,UF_acronyms!$C$1:$C$28,0),2)</f>
        <v>PR</v>
      </c>
      <c r="B3999" s="1" t="s">
        <v>3158</v>
      </c>
      <c r="C3999" s="1" t="s">
        <v>8740</v>
      </c>
      <c r="D3999" s="1" t="s">
        <v>8741</v>
      </c>
      <c r="E3999" s="11">
        <v>12009</v>
      </c>
      <c r="F3999" s="6" t="str">
        <f>CONCATENATE(tb_SVI[[#This Row],[Nome Município]],"/",tb_SVI[[#This Row],[UF]])</f>
        <v>Joaquim Távora/PR</v>
      </c>
      <c r="G3999" s="1" t="s">
        <v>18</v>
      </c>
      <c r="H3999" s="1" t="s">
        <v>2804</v>
      </c>
      <c r="I3999" s="1" t="s">
        <v>1306</v>
      </c>
      <c r="J3999" s="1" t="s">
        <v>32</v>
      </c>
      <c r="K3999" s="1" t="s">
        <v>399</v>
      </c>
    </row>
    <row r="4000" spans="1:11" x14ac:dyDescent="0.2">
      <c r="A4000" s="6" t="str">
        <f>INDEX(UF_acronyms!$A$1:$C$28,MATCH(B4000,UF_acronyms!$C$1:$C$28,0),2)</f>
        <v>PR</v>
      </c>
      <c r="B4000" s="1" t="s">
        <v>3158</v>
      </c>
      <c r="C4000" s="1" t="s">
        <v>8742</v>
      </c>
      <c r="D4000" s="1" t="s">
        <v>8743</v>
      </c>
      <c r="E4000" s="11">
        <v>8330</v>
      </c>
      <c r="F4000" s="6" t="str">
        <f>CONCATENATE(tb_SVI[[#This Row],[Nome Município]],"/",tb_SVI[[#This Row],[UF]])</f>
        <v>Jesuítas/PR</v>
      </c>
      <c r="G4000" s="1" t="s">
        <v>18</v>
      </c>
      <c r="H4000" s="1" t="s">
        <v>1267</v>
      </c>
      <c r="I4000" s="1" t="s">
        <v>1562</v>
      </c>
      <c r="J4000" s="1" t="s">
        <v>2524</v>
      </c>
      <c r="K4000" s="1" t="s">
        <v>319</v>
      </c>
    </row>
    <row r="4001" spans="1:11" x14ac:dyDescent="0.2">
      <c r="A4001" s="6" t="str">
        <f>INDEX(UF_acronyms!$A$1:$C$28,MATCH(B4001,UF_acronyms!$C$1:$C$28,0),2)</f>
        <v>PR</v>
      </c>
      <c r="B4001" s="1" t="s">
        <v>3158</v>
      </c>
      <c r="C4001" s="1" t="s">
        <v>8744</v>
      </c>
      <c r="D4001" s="1" t="s">
        <v>8745</v>
      </c>
      <c r="E4001" s="11">
        <v>12638</v>
      </c>
      <c r="F4001" s="6" t="str">
        <f>CONCATENATE(tb_SVI[[#This Row],[Nome Município]],"/",tb_SVI[[#This Row],[UF]])</f>
        <v>Jataizinho/PR</v>
      </c>
      <c r="G4001" s="1" t="s">
        <v>18</v>
      </c>
      <c r="H4001" s="1" t="s">
        <v>1239</v>
      </c>
      <c r="I4001" s="1" t="s">
        <v>49</v>
      </c>
      <c r="J4001" s="1" t="s">
        <v>1582</v>
      </c>
      <c r="K4001" s="1" t="s">
        <v>718</v>
      </c>
    </row>
    <row r="4002" spans="1:11" x14ac:dyDescent="0.2">
      <c r="A4002" s="6" t="str">
        <f>INDEX(UF_acronyms!$A$1:$C$28,MATCH(B4002,UF_acronyms!$C$1:$C$28,0),2)</f>
        <v>PR</v>
      </c>
      <c r="B4002" s="1" t="s">
        <v>3158</v>
      </c>
      <c r="C4002" s="1" t="s">
        <v>8746</v>
      </c>
      <c r="D4002" s="1" t="s">
        <v>8747</v>
      </c>
      <c r="E4002" s="11">
        <v>1320</v>
      </c>
      <c r="F4002" s="6" t="str">
        <f>CONCATENATE(tb_SVI[[#This Row],[Nome Município]],"/",tb_SVI[[#This Row],[UF]])</f>
        <v>Jardim Olinda/PR</v>
      </c>
      <c r="G4002" s="1" t="s">
        <v>18</v>
      </c>
      <c r="H4002" s="1" t="s">
        <v>5540</v>
      </c>
      <c r="I4002" s="1" t="s">
        <v>1766</v>
      </c>
      <c r="J4002" s="1" t="s">
        <v>47</v>
      </c>
      <c r="K4002" s="1" t="s">
        <v>142</v>
      </c>
    </row>
    <row r="4003" spans="1:11" x14ac:dyDescent="0.2">
      <c r="A4003" s="6" t="str">
        <f>INDEX(UF_acronyms!$A$1:$C$28,MATCH(B4003,UF_acronyms!$C$1:$C$28,0),2)</f>
        <v>PR</v>
      </c>
      <c r="B4003" s="1" t="s">
        <v>3158</v>
      </c>
      <c r="C4003" s="1" t="s">
        <v>8748</v>
      </c>
      <c r="D4003" s="1" t="s">
        <v>8749</v>
      </c>
      <c r="E4003" s="11">
        <v>11196</v>
      </c>
      <c r="F4003" s="6" t="str">
        <f>CONCATENATE(tb_SVI[[#This Row],[Nome Município]],"/",tb_SVI[[#This Row],[UF]])</f>
        <v>Jardim Alegre/PR</v>
      </c>
      <c r="G4003" s="1" t="s">
        <v>18</v>
      </c>
      <c r="H4003" s="1" t="s">
        <v>187</v>
      </c>
      <c r="I4003" s="1" t="s">
        <v>2360</v>
      </c>
      <c r="J4003" s="1" t="s">
        <v>210</v>
      </c>
      <c r="K4003" s="1" t="s">
        <v>863</v>
      </c>
    </row>
    <row r="4004" spans="1:11" x14ac:dyDescent="0.2">
      <c r="A4004" s="6" t="str">
        <f>INDEX(UF_acronyms!$A$1:$C$28,MATCH(B4004,UF_acronyms!$C$1:$C$28,0),2)</f>
        <v>PR</v>
      </c>
      <c r="B4004" s="1" t="s">
        <v>3158</v>
      </c>
      <c r="C4004" s="1" t="s">
        <v>8750</v>
      </c>
      <c r="D4004" s="1" t="s">
        <v>758</v>
      </c>
      <c r="E4004" s="11">
        <v>9500</v>
      </c>
      <c r="F4004" s="6" t="str">
        <f>CONCATENATE(tb_SVI[[#This Row],[Nome Município]],"/",tb_SVI[[#This Row],[UF]])</f>
        <v>Japurá/PR</v>
      </c>
      <c r="G4004" s="1" t="s">
        <v>18</v>
      </c>
      <c r="H4004" s="1" t="s">
        <v>134</v>
      </c>
      <c r="I4004" s="1" t="s">
        <v>201</v>
      </c>
      <c r="J4004" s="1" t="s">
        <v>275</v>
      </c>
      <c r="K4004" s="1" t="s">
        <v>364</v>
      </c>
    </row>
    <row r="4005" spans="1:11" x14ac:dyDescent="0.2">
      <c r="A4005" s="6" t="str">
        <f>INDEX(UF_acronyms!$A$1:$C$28,MATCH(B4005,UF_acronyms!$C$1:$C$28,0),2)</f>
        <v>PR</v>
      </c>
      <c r="B4005" s="1" t="s">
        <v>3158</v>
      </c>
      <c r="C4005" s="1" t="s">
        <v>8751</v>
      </c>
      <c r="D4005" s="1" t="s">
        <v>8752</v>
      </c>
      <c r="E4005" s="11">
        <v>4930</v>
      </c>
      <c r="F4005" s="6" t="str">
        <f>CONCATENATE(tb_SVI[[#This Row],[Nome Município]],"/",tb_SVI[[#This Row],[UF]])</f>
        <v>Japira/PR</v>
      </c>
      <c r="G4005" s="1" t="s">
        <v>18</v>
      </c>
      <c r="H4005" s="1" t="s">
        <v>2083</v>
      </c>
      <c r="I4005" s="1" t="s">
        <v>247</v>
      </c>
      <c r="J4005" s="1" t="s">
        <v>398</v>
      </c>
      <c r="K4005" s="1" t="s">
        <v>363</v>
      </c>
    </row>
    <row r="4006" spans="1:11" x14ac:dyDescent="0.2">
      <c r="A4006" s="6" t="str">
        <f>INDEX(UF_acronyms!$A$1:$C$28,MATCH(B4006,UF_acronyms!$C$1:$C$28,0),2)</f>
        <v>PR</v>
      </c>
      <c r="B4006" s="1" t="s">
        <v>3158</v>
      </c>
      <c r="C4006" s="1" t="s">
        <v>8753</v>
      </c>
      <c r="D4006" s="1" t="s">
        <v>8754</v>
      </c>
      <c r="E4006" s="11">
        <v>5095</v>
      </c>
      <c r="F4006" s="6" t="str">
        <f>CONCATENATE(tb_SVI[[#This Row],[Nome Município]],"/",tb_SVI[[#This Row],[UF]])</f>
        <v>Janiópolis/PR</v>
      </c>
      <c r="G4006" s="1" t="s">
        <v>18</v>
      </c>
      <c r="H4006" s="1" t="s">
        <v>5566</v>
      </c>
      <c r="I4006" s="1" t="s">
        <v>2101</v>
      </c>
      <c r="J4006" s="1" t="s">
        <v>189</v>
      </c>
      <c r="K4006" s="1" t="s">
        <v>1004</v>
      </c>
    </row>
    <row r="4007" spans="1:11" x14ac:dyDescent="0.2">
      <c r="A4007" s="6" t="str">
        <f>INDEX(UF_acronyms!$A$1:$C$28,MATCH(B4007,UF_acronyms!$C$1:$C$28,0),2)</f>
        <v>PR</v>
      </c>
      <c r="B4007" s="1" t="s">
        <v>3158</v>
      </c>
      <c r="C4007" s="1" t="s">
        <v>8755</v>
      </c>
      <c r="D4007" s="1" t="s">
        <v>8756</v>
      </c>
      <c r="E4007" s="11">
        <v>21230</v>
      </c>
      <c r="F4007" s="6" t="str">
        <f>CONCATENATE(tb_SVI[[#This Row],[Nome Município]],"/",tb_SVI[[#This Row],[UF]])</f>
        <v>Jandaia do Sul/PR</v>
      </c>
      <c r="G4007" s="1" t="s">
        <v>18</v>
      </c>
      <c r="H4007" s="1" t="s">
        <v>1452</v>
      </c>
      <c r="I4007" s="1" t="s">
        <v>5945</v>
      </c>
      <c r="J4007" s="1" t="s">
        <v>199</v>
      </c>
      <c r="K4007" s="1" t="s">
        <v>168</v>
      </c>
    </row>
    <row r="4008" spans="1:11" x14ac:dyDescent="0.2">
      <c r="A4008" s="6" t="str">
        <f>INDEX(UF_acronyms!$A$1:$C$28,MATCH(B4008,UF_acronyms!$C$1:$C$28,0),2)</f>
        <v>PR</v>
      </c>
      <c r="B4008" s="1" t="s">
        <v>3158</v>
      </c>
      <c r="C4008" s="1" t="s">
        <v>8757</v>
      </c>
      <c r="D4008" s="1" t="s">
        <v>8758</v>
      </c>
      <c r="E4008" s="11">
        <v>35027</v>
      </c>
      <c r="F4008" s="6" t="str">
        <f>CONCATENATE(tb_SVI[[#This Row],[Nome Município]],"/",tb_SVI[[#This Row],[UF]])</f>
        <v>Jaguariaíva/PR</v>
      </c>
      <c r="G4008" s="1" t="s">
        <v>18</v>
      </c>
      <c r="H4008" s="1" t="s">
        <v>1012</v>
      </c>
      <c r="I4008" s="1" t="s">
        <v>45</v>
      </c>
      <c r="J4008" s="1" t="s">
        <v>282</v>
      </c>
      <c r="K4008" s="1" t="s">
        <v>1267</v>
      </c>
    </row>
    <row r="4009" spans="1:11" x14ac:dyDescent="0.2">
      <c r="A4009" s="6" t="str">
        <f>INDEX(UF_acronyms!$A$1:$C$28,MATCH(B4009,UF_acronyms!$C$1:$C$28,0),2)</f>
        <v>PR</v>
      </c>
      <c r="B4009" s="1" t="s">
        <v>3158</v>
      </c>
      <c r="C4009" s="1" t="s">
        <v>8759</v>
      </c>
      <c r="D4009" s="1" t="s">
        <v>8760</v>
      </c>
      <c r="E4009" s="11">
        <v>13742</v>
      </c>
      <c r="F4009" s="6" t="str">
        <f>CONCATENATE(tb_SVI[[#This Row],[Nome Município]],"/",tb_SVI[[#This Row],[UF]])</f>
        <v>Jaguapitã/PR</v>
      </c>
      <c r="G4009" s="1" t="s">
        <v>18</v>
      </c>
      <c r="H4009" s="1" t="s">
        <v>2691</v>
      </c>
      <c r="I4009" s="1" t="s">
        <v>5275</v>
      </c>
      <c r="J4009" s="1" t="s">
        <v>1432</v>
      </c>
      <c r="K4009" s="1" t="s">
        <v>1792</v>
      </c>
    </row>
    <row r="4010" spans="1:11" x14ac:dyDescent="0.2">
      <c r="A4010" s="6" t="str">
        <f>INDEX(UF_acronyms!$A$1:$C$28,MATCH(B4010,UF_acronyms!$C$1:$C$28,0),2)</f>
        <v>PR</v>
      </c>
      <c r="B4010" s="1" t="s">
        <v>3158</v>
      </c>
      <c r="C4010" s="1" t="s">
        <v>8761</v>
      </c>
      <c r="D4010" s="1" t="s">
        <v>8762</v>
      </c>
      <c r="E4010" s="11">
        <v>39322</v>
      </c>
      <c r="F4010" s="6" t="str">
        <f>CONCATENATE(tb_SVI[[#This Row],[Nome Município]],"/",tb_SVI[[#This Row],[UF]])</f>
        <v>Jacarezinho/PR</v>
      </c>
      <c r="G4010" s="1" t="s">
        <v>18</v>
      </c>
      <c r="H4010" s="1" t="s">
        <v>1463</v>
      </c>
      <c r="I4010" s="1" t="s">
        <v>2804</v>
      </c>
      <c r="J4010" s="1" t="s">
        <v>319</v>
      </c>
      <c r="K4010" s="1" t="s">
        <v>2112</v>
      </c>
    </row>
    <row r="4011" spans="1:11" x14ac:dyDescent="0.2">
      <c r="A4011" s="6" t="str">
        <f>INDEX(UF_acronyms!$A$1:$C$28,MATCH(B4011,UF_acronyms!$C$1:$C$28,0),2)</f>
        <v>PR</v>
      </c>
      <c r="B4011" s="1" t="s">
        <v>3158</v>
      </c>
      <c r="C4011" s="1" t="s">
        <v>8763</v>
      </c>
      <c r="D4011" s="1" t="s">
        <v>8764</v>
      </c>
      <c r="E4011" s="11">
        <v>5303</v>
      </c>
      <c r="F4011" s="6" t="str">
        <f>CONCATENATE(tb_SVI[[#This Row],[Nome Município]],"/",tb_SVI[[#This Row],[UF]])</f>
        <v>Jaboti/PR</v>
      </c>
      <c r="G4011" s="1" t="s">
        <v>18</v>
      </c>
      <c r="H4011" s="1" t="s">
        <v>364</v>
      </c>
      <c r="I4011" s="1" t="s">
        <v>6418</v>
      </c>
      <c r="J4011" s="1" t="s">
        <v>282</v>
      </c>
      <c r="K4011" s="1" t="s">
        <v>978</v>
      </c>
    </row>
    <row r="4012" spans="1:11" x14ac:dyDescent="0.2">
      <c r="A4012" s="6" t="str">
        <f>INDEX(UF_acronyms!$A$1:$C$28,MATCH(B4012,UF_acronyms!$C$1:$C$28,0),2)</f>
        <v>PR</v>
      </c>
      <c r="B4012" s="1" t="s">
        <v>3158</v>
      </c>
      <c r="C4012" s="1" t="s">
        <v>8765</v>
      </c>
      <c r="D4012" s="1" t="s">
        <v>8766</v>
      </c>
      <c r="E4012" s="11">
        <v>13965</v>
      </c>
      <c r="F4012" s="6" t="str">
        <f>CONCATENATE(tb_SVI[[#This Row],[Nome Município]],"/",tb_SVI[[#This Row],[UF]])</f>
        <v>Ivaí/PR</v>
      </c>
      <c r="G4012" s="1" t="s">
        <v>18</v>
      </c>
      <c r="H4012" s="1" t="s">
        <v>529</v>
      </c>
      <c r="I4012" s="1" t="s">
        <v>1396</v>
      </c>
      <c r="J4012" s="1" t="s">
        <v>102</v>
      </c>
      <c r="K4012" s="1" t="s">
        <v>218</v>
      </c>
    </row>
    <row r="4013" spans="1:11" x14ac:dyDescent="0.2">
      <c r="A4013" s="6" t="str">
        <f>INDEX(UF_acronyms!$A$1:$C$28,MATCH(B4013,UF_acronyms!$C$1:$C$28,0),2)</f>
        <v>PR</v>
      </c>
      <c r="B4013" s="1" t="s">
        <v>3158</v>
      </c>
      <c r="C4013" s="1" t="s">
        <v>8767</v>
      </c>
      <c r="D4013" s="1" t="s">
        <v>8768</v>
      </c>
      <c r="E4013" s="11">
        <v>8240</v>
      </c>
      <c r="F4013" s="6" t="str">
        <f>CONCATENATE(tb_SVI[[#This Row],[Nome Município]],"/",tb_SVI[[#This Row],[UF]])</f>
        <v>Ivaté/PR</v>
      </c>
      <c r="G4013" s="1" t="s">
        <v>18</v>
      </c>
      <c r="H4013" s="1" t="s">
        <v>706</v>
      </c>
      <c r="I4013" s="1" t="s">
        <v>1065</v>
      </c>
      <c r="J4013" s="1" t="s">
        <v>866</v>
      </c>
      <c r="K4013" s="1" t="s">
        <v>2577</v>
      </c>
    </row>
    <row r="4014" spans="1:11" x14ac:dyDescent="0.2">
      <c r="A4014" s="6" t="str">
        <f>INDEX(UF_acronyms!$A$1:$C$28,MATCH(B4014,UF_acronyms!$C$1:$C$28,0),2)</f>
        <v>PR</v>
      </c>
      <c r="B4014" s="1" t="s">
        <v>3158</v>
      </c>
      <c r="C4014" s="1" t="s">
        <v>8769</v>
      </c>
      <c r="D4014" s="1" t="s">
        <v>8770</v>
      </c>
      <c r="E4014" s="11">
        <v>3279</v>
      </c>
      <c r="F4014" s="6" t="str">
        <f>CONCATENATE(tb_SVI[[#This Row],[Nome Município]],"/",tb_SVI[[#This Row],[UF]])</f>
        <v>Ivatuba/PR</v>
      </c>
      <c r="G4014" s="1" t="s">
        <v>18</v>
      </c>
      <c r="H4014" s="1" t="s">
        <v>134</v>
      </c>
      <c r="I4014" s="1" t="s">
        <v>937</v>
      </c>
      <c r="J4014" s="1" t="s">
        <v>1973</v>
      </c>
      <c r="K4014" s="1" t="s">
        <v>2691</v>
      </c>
    </row>
    <row r="4015" spans="1:11" x14ac:dyDescent="0.2">
      <c r="A4015" s="6" t="str">
        <f>INDEX(UF_acronyms!$A$1:$C$28,MATCH(B4015,UF_acronyms!$C$1:$C$28,0),2)</f>
        <v>PR</v>
      </c>
      <c r="B4015" s="1" t="s">
        <v>3158</v>
      </c>
      <c r="C4015" s="1" t="s">
        <v>8771</v>
      </c>
      <c r="D4015" s="1" t="s">
        <v>8772</v>
      </c>
      <c r="E4015" s="11">
        <v>31935</v>
      </c>
      <c r="F4015" s="6" t="str">
        <f>CONCATENATE(tb_SVI[[#This Row],[Nome Município]],"/",tb_SVI[[#This Row],[UF]])</f>
        <v>Ivaiporã/PR</v>
      </c>
      <c r="G4015" s="1" t="s">
        <v>18</v>
      </c>
      <c r="H4015" s="1" t="s">
        <v>215</v>
      </c>
      <c r="I4015" s="1" t="s">
        <v>1366</v>
      </c>
      <c r="J4015" s="1" t="s">
        <v>40</v>
      </c>
      <c r="K4015" s="1" t="s">
        <v>1397</v>
      </c>
    </row>
    <row r="4016" spans="1:11" x14ac:dyDescent="0.2">
      <c r="A4016" s="6" t="str">
        <f>INDEX(UF_acronyms!$A$1:$C$28,MATCH(B4016,UF_acronyms!$C$1:$C$28,0),2)</f>
        <v>PR</v>
      </c>
      <c r="B4016" s="1" t="s">
        <v>3158</v>
      </c>
      <c r="C4016" s="1" t="s">
        <v>8773</v>
      </c>
      <c r="D4016" s="1" t="s">
        <v>8774</v>
      </c>
      <c r="E4016" s="11">
        <v>2781</v>
      </c>
      <c r="F4016" s="6" t="str">
        <f>CONCATENATE(tb_SVI[[#This Row],[Nome Município]],"/",tb_SVI[[#This Row],[UF]])</f>
        <v>Itaúna do Sul/PR</v>
      </c>
      <c r="G4016" s="1" t="s">
        <v>18</v>
      </c>
      <c r="H4016" s="1" t="s">
        <v>937</v>
      </c>
      <c r="I4016" s="1" t="s">
        <v>798</v>
      </c>
      <c r="J4016" s="1" t="s">
        <v>343</v>
      </c>
      <c r="K4016" s="1" t="s">
        <v>189</v>
      </c>
    </row>
    <row r="4017" spans="1:11" x14ac:dyDescent="0.2">
      <c r="A4017" s="6" t="str">
        <f>INDEX(UF_acronyms!$A$1:$C$28,MATCH(B4017,UF_acronyms!$C$1:$C$28,0),2)</f>
        <v>PR</v>
      </c>
      <c r="B4017" s="1" t="s">
        <v>3158</v>
      </c>
      <c r="C4017" s="1" t="s">
        <v>8775</v>
      </c>
      <c r="D4017" s="1" t="s">
        <v>8776</v>
      </c>
      <c r="E4017" s="11">
        <v>12094</v>
      </c>
      <c r="F4017" s="6" t="str">
        <f>CONCATENATE(tb_SVI[[#This Row],[Nome Município]],"/",tb_SVI[[#This Row],[UF]])</f>
        <v>Itapejara D'Oeste/PR</v>
      </c>
      <c r="G4017" s="1" t="s">
        <v>18</v>
      </c>
      <c r="H4017" s="1" t="s">
        <v>5336</v>
      </c>
      <c r="I4017" s="1" t="s">
        <v>1710</v>
      </c>
      <c r="J4017" s="1" t="s">
        <v>1456</v>
      </c>
      <c r="K4017" s="1" t="s">
        <v>695</v>
      </c>
    </row>
    <row r="4018" spans="1:11" x14ac:dyDescent="0.2">
      <c r="A4018" s="6" t="str">
        <f>INDEX(UF_acronyms!$A$1:$C$28,MATCH(B4018,UF_acronyms!$C$1:$C$28,0),2)</f>
        <v>PR</v>
      </c>
      <c r="B4018" s="1" t="s">
        <v>3158</v>
      </c>
      <c r="C4018" s="1" t="s">
        <v>8777</v>
      </c>
      <c r="D4018" s="1" t="s">
        <v>3728</v>
      </c>
      <c r="E4018" s="11">
        <v>6109</v>
      </c>
      <c r="F4018" s="6" t="str">
        <f>CONCATENATE(tb_SVI[[#This Row],[Nome Município]],"/",tb_SVI[[#This Row],[UF]])</f>
        <v>Itambé/PR</v>
      </c>
      <c r="G4018" s="1" t="s">
        <v>18</v>
      </c>
      <c r="H4018" s="1" t="s">
        <v>2246</v>
      </c>
      <c r="I4018" s="1" t="s">
        <v>2262</v>
      </c>
      <c r="J4018" s="1" t="s">
        <v>399</v>
      </c>
      <c r="K4018" s="1" t="s">
        <v>272</v>
      </c>
    </row>
    <row r="4019" spans="1:11" x14ac:dyDescent="0.2">
      <c r="A4019" s="6" t="str">
        <f>INDEX(UF_acronyms!$A$1:$C$28,MATCH(B4019,UF_acronyms!$C$1:$C$28,0),2)</f>
        <v>PR</v>
      </c>
      <c r="B4019" s="1" t="s">
        <v>3158</v>
      </c>
      <c r="C4019" s="1" t="s">
        <v>8778</v>
      </c>
      <c r="D4019" s="1" t="s">
        <v>8779</v>
      </c>
      <c r="E4019" s="11">
        <v>6549</v>
      </c>
      <c r="F4019" s="6" t="str">
        <f>CONCATENATE(tb_SVI[[#This Row],[Nome Município]],"/",tb_SVI[[#This Row],[UF]])</f>
        <v>Itambaracá/PR</v>
      </c>
      <c r="G4019" s="1" t="s">
        <v>18</v>
      </c>
      <c r="H4019" s="1" t="s">
        <v>812</v>
      </c>
      <c r="I4019" s="1" t="s">
        <v>196</v>
      </c>
      <c r="J4019" s="1" t="s">
        <v>718</v>
      </c>
      <c r="K4019" s="1" t="s">
        <v>1393</v>
      </c>
    </row>
    <row r="4020" spans="1:11" x14ac:dyDescent="0.2">
      <c r="A4020" s="6" t="str">
        <f>INDEX(UF_acronyms!$A$1:$C$28,MATCH(B4020,UF_acronyms!$C$1:$C$28,0),2)</f>
        <v>PR</v>
      </c>
      <c r="B4020" s="1" t="s">
        <v>3158</v>
      </c>
      <c r="C4020" s="1" t="s">
        <v>8780</v>
      </c>
      <c r="D4020" s="1" t="s">
        <v>8781</v>
      </c>
      <c r="E4020" s="11">
        <v>11385</v>
      </c>
      <c r="F4020" s="6" t="str">
        <f>CONCATENATE(tb_SVI[[#This Row],[Nome Município]],"/",tb_SVI[[#This Row],[UF]])</f>
        <v>Itaipulândia/PR</v>
      </c>
      <c r="G4020" s="1" t="s">
        <v>18</v>
      </c>
      <c r="H4020" s="1" t="s">
        <v>5318</v>
      </c>
      <c r="I4020" s="1" t="s">
        <v>5420</v>
      </c>
      <c r="J4020" s="1" t="s">
        <v>364</v>
      </c>
      <c r="K4020" s="1" t="s">
        <v>177</v>
      </c>
    </row>
    <row r="4021" spans="1:11" x14ac:dyDescent="0.2">
      <c r="A4021" s="6" t="str">
        <f>INDEX(UF_acronyms!$A$1:$C$28,MATCH(B4021,UF_acronyms!$C$1:$C$28,0),2)</f>
        <v>PR</v>
      </c>
      <c r="B4021" s="1" t="s">
        <v>3158</v>
      </c>
      <c r="C4021" s="1" t="s">
        <v>8782</v>
      </c>
      <c r="D4021" s="1" t="s">
        <v>8783</v>
      </c>
      <c r="E4021" s="11">
        <v>4446</v>
      </c>
      <c r="F4021" s="6" t="str">
        <f>CONCATENATE(tb_SVI[[#This Row],[Nome Município]],"/",tb_SVI[[#This Row],[UF]])</f>
        <v>Itaguajé/PR</v>
      </c>
      <c r="G4021" s="1" t="s">
        <v>18</v>
      </c>
      <c r="H4021" s="1" t="s">
        <v>398</v>
      </c>
      <c r="I4021" s="1" t="s">
        <v>894</v>
      </c>
      <c r="J4021" s="1" t="s">
        <v>187</v>
      </c>
      <c r="K4021" s="1" t="s">
        <v>1528</v>
      </c>
    </row>
    <row r="4022" spans="1:11" x14ac:dyDescent="0.2">
      <c r="A4022" s="6" t="str">
        <f>INDEX(UF_acronyms!$A$1:$C$28,MATCH(B4022,UF_acronyms!$C$1:$C$28,0),2)</f>
        <v>PR</v>
      </c>
      <c r="B4022" s="1" t="s">
        <v>3158</v>
      </c>
      <c r="C4022" s="1" t="s">
        <v>8784</v>
      </c>
      <c r="D4022" s="1" t="s">
        <v>8785</v>
      </c>
      <c r="E4022" s="11">
        <v>10098</v>
      </c>
      <c r="F4022" s="6" t="str">
        <f>CONCATENATE(tb_SVI[[#This Row],[Nome Município]],"/",tb_SVI[[#This Row],[UF]])</f>
        <v>Iretama/PR</v>
      </c>
      <c r="G4022" s="1" t="s">
        <v>18</v>
      </c>
      <c r="H4022" s="1" t="s">
        <v>286</v>
      </c>
      <c r="I4022" s="1" t="s">
        <v>2308</v>
      </c>
      <c r="J4022" s="1" t="s">
        <v>210</v>
      </c>
      <c r="K4022" s="1" t="s">
        <v>41</v>
      </c>
    </row>
    <row r="4023" spans="1:11" x14ac:dyDescent="0.2">
      <c r="A4023" s="6" t="str">
        <f>INDEX(UF_acronyms!$A$1:$C$28,MATCH(B4023,UF_acronyms!$C$1:$C$28,0),2)</f>
        <v>PR</v>
      </c>
      <c r="B4023" s="1" t="s">
        <v>3158</v>
      </c>
      <c r="C4023" s="1" t="s">
        <v>8786</v>
      </c>
      <c r="D4023" s="1" t="s">
        <v>8787</v>
      </c>
      <c r="E4023" s="11">
        <v>61088</v>
      </c>
      <c r="F4023" s="6" t="str">
        <f>CONCATENATE(tb_SVI[[#This Row],[Nome Município]],"/",tb_SVI[[#This Row],[UF]])</f>
        <v>Irati/PR</v>
      </c>
      <c r="G4023" s="1" t="s">
        <v>18</v>
      </c>
      <c r="H4023" s="1" t="s">
        <v>833</v>
      </c>
      <c r="I4023" s="1" t="s">
        <v>2470</v>
      </c>
      <c r="J4023" s="1" t="s">
        <v>161</v>
      </c>
      <c r="K4023" s="1" t="s">
        <v>364</v>
      </c>
    </row>
    <row r="4024" spans="1:11" x14ac:dyDescent="0.2">
      <c r="A4024" s="6" t="str">
        <f>INDEX(UF_acronyms!$A$1:$C$28,MATCH(B4024,UF_acronyms!$C$1:$C$28,0),2)</f>
        <v>PR</v>
      </c>
      <c r="B4024" s="1" t="s">
        <v>3158</v>
      </c>
      <c r="C4024" s="1" t="s">
        <v>8788</v>
      </c>
      <c r="D4024" s="1" t="s">
        <v>8789</v>
      </c>
      <c r="E4024" s="11">
        <v>2251</v>
      </c>
      <c r="F4024" s="6" t="str">
        <f>CONCATENATE(tb_SVI[[#This Row],[Nome Município]],"/",tb_SVI[[#This Row],[UF]])</f>
        <v>Iracema do Oeste/PR</v>
      </c>
      <c r="G4024" s="1" t="s">
        <v>18</v>
      </c>
      <c r="H4024" s="1" t="s">
        <v>5556</v>
      </c>
      <c r="I4024" s="1" t="s">
        <v>3133</v>
      </c>
      <c r="J4024" s="1" t="s">
        <v>1792</v>
      </c>
      <c r="K4024" s="1" t="s">
        <v>691</v>
      </c>
    </row>
    <row r="4025" spans="1:11" x14ac:dyDescent="0.2">
      <c r="A4025" s="6" t="str">
        <f>INDEX(UF_acronyms!$A$1:$C$28,MATCH(B4025,UF_acronyms!$C$1:$C$28,0),2)</f>
        <v>PR</v>
      </c>
      <c r="B4025" s="1" t="s">
        <v>3158</v>
      </c>
      <c r="C4025" s="1" t="s">
        <v>8790</v>
      </c>
      <c r="D4025" s="1" t="s">
        <v>8791</v>
      </c>
      <c r="E4025" s="11">
        <v>13782</v>
      </c>
      <c r="F4025" s="6" t="str">
        <f>CONCATENATE(tb_SVI[[#This Row],[Nome Município]],"/",tb_SVI[[#This Row],[UF]])</f>
        <v>Iporã/PR</v>
      </c>
      <c r="G4025" s="1" t="s">
        <v>18</v>
      </c>
      <c r="H4025" s="1" t="s">
        <v>134</v>
      </c>
      <c r="I4025" s="1" t="s">
        <v>188</v>
      </c>
      <c r="J4025" s="1" t="s">
        <v>1267</v>
      </c>
      <c r="K4025" s="1" t="s">
        <v>695</v>
      </c>
    </row>
    <row r="4026" spans="1:11" x14ac:dyDescent="0.2">
      <c r="A4026" s="6" t="str">
        <f>INDEX(UF_acronyms!$A$1:$C$28,MATCH(B4026,UF_acronyms!$C$1:$C$28,0),2)</f>
        <v>PR</v>
      </c>
      <c r="B4026" s="1" t="s">
        <v>3158</v>
      </c>
      <c r="C4026" s="1" t="s">
        <v>8792</v>
      </c>
      <c r="D4026" s="1" t="s">
        <v>8793</v>
      </c>
      <c r="E4026" s="11">
        <v>15251</v>
      </c>
      <c r="F4026" s="6" t="str">
        <f>CONCATENATE(tb_SVI[[#This Row],[Nome Município]],"/",tb_SVI[[#This Row],[UF]])</f>
        <v>Ipiranga/PR</v>
      </c>
      <c r="G4026" s="1" t="s">
        <v>18</v>
      </c>
      <c r="H4026" s="1" t="s">
        <v>134</v>
      </c>
      <c r="I4026" s="1" t="s">
        <v>1256</v>
      </c>
      <c r="J4026" s="1" t="s">
        <v>198</v>
      </c>
      <c r="K4026" s="1" t="s">
        <v>283</v>
      </c>
    </row>
    <row r="4027" spans="1:11" x14ac:dyDescent="0.2">
      <c r="A4027" s="6" t="str">
        <f>INDEX(UF_acronyms!$A$1:$C$28,MATCH(B4027,UF_acronyms!$C$1:$C$28,0),2)</f>
        <v>PR</v>
      </c>
      <c r="B4027" s="1" t="s">
        <v>3158</v>
      </c>
      <c r="C4027" s="1" t="s">
        <v>8794</v>
      </c>
      <c r="D4027" s="1" t="s">
        <v>8795</v>
      </c>
      <c r="E4027" s="11">
        <v>11121</v>
      </c>
      <c r="F4027" s="6" t="str">
        <f>CONCATENATE(tb_SVI[[#This Row],[Nome Município]],"/",tb_SVI[[#This Row],[UF]])</f>
        <v>Inácio Martins/PR</v>
      </c>
      <c r="G4027" s="1" t="s">
        <v>18</v>
      </c>
      <c r="H4027" s="1" t="s">
        <v>393</v>
      </c>
      <c r="I4027" s="1" t="s">
        <v>248</v>
      </c>
      <c r="J4027" s="1" t="s">
        <v>727</v>
      </c>
      <c r="K4027" s="1" t="s">
        <v>85</v>
      </c>
    </row>
    <row r="4028" spans="1:11" x14ac:dyDescent="0.2">
      <c r="A4028" s="6" t="str">
        <f>INDEX(UF_acronyms!$A$1:$C$28,MATCH(B4028,UF_acronyms!$C$1:$C$28,0),2)</f>
        <v>PR</v>
      </c>
      <c r="B4028" s="1" t="s">
        <v>3158</v>
      </c>
      <c r="C4028" s="1" t="s">
        <v>8796</v>
      </c>
      <c r="D4028" s="1" t="s">
        <v>5942</v>
      </c>
      <c r="E4028" s="11">
        <v>4465</v>
      </c>
      <c r="F4028" s="6" t="str">
        <f>CONCATENATE(tb_SVI[[#This Row],[Nome Município]],"/",tb_SVI[[#This Row],[UF]])</f>
        <v>Indianópolis/PR</v>
      </c>
      <c r="G4028" s="1" t="s">
        <v>18</v>
      </c>
      <c r="H4028" s="1" t="s">
        <v>1366</v>
      </c>
      <c r="I4028" s="1" t="s">
        <v>1381</v>
      </c>
      <c r="J4028" s="1" t="s">
        <v>168</v>
      </c>
      <c r="K4028" s="1" t="s">
        <v>2216</v>
      </c>
    </row>
    <row r="4029" spans="1:11" x14ac:dyDescent="0.2">
      <c r="A4029" s="6" t="str">
        <f>INDEX(UF_acronyms!$A$1:$C$28,MATCH(B4029,UF_acronyms!$C$1:$C$28,0),2)</f>
        <v>PR</v>
      </c>
      <c r="B4029" s="1" t="s">
        <v>3158</v>
      </c>
      <c r="C4029" s="1" t="s">
        <v>8797</v>
      </c>
      <c r="D4029" s="1" t="s">
        <v>3862</v>
      </c>
      <c r="E4029" s="11">
        <v>3116</v>
      </c>
      <c r="F4029" s="6" t="str">
        <f>CONCATENATE(tb_SVI[[#This Row],[Nome Município]],"/",tb_SVI[[#This Row],[UF]])</f>
        <v>Inajá/PR</v>
      </c>
      <c r="G4029" s="1" t="s">
        <v>18</v>
      </c>
      <c r="H4029" s="1" t="s">
        <v>1074</v>
      </c>
      <c r="I4029" s="1" t="s">
        <v>2213</v>
      </c>
      <c r="J4029" s="1" t="s">
        <v>1709</v>
      </c>
      <c r="K4029" s="1" t="s">
        <v>1393</v>
      </c>
    </row>
    <row r="4030" spans="1:11" x14ac:dyDescent="0.2">
      <c r="A4030" s="6" t="str">
        <f>INDEX(UF_acronyms!$A$1:$C$28,MATCH(B4030,UF_acronyms!$C$1:$C$28,0),2)</f>
        <v>PR</v>
      </c>
      <c r="B4030" s="1" t="s">
        <v>3158</v>
      </c>
      <c r="C4030" s="1" t="s">
        <v>8798</v>
      </c>
      <c r="D4030" s="1" t="s">
        <v>8799</v>
      </c>
      <c r="E4030" s="11">
        <v>32940</v>
      </c>
      <c r="F4030" s="6" t="str">
        <f>CONCATENATE(tb_SVI[[#This Row],[Nome Município]],"/",tb_SVI[[#This Row],[UF]])</f>
        <v>Imbituva/PR</v>
      </c>
      <c r="G4030" s="1" t="s">
        <v>18</v>
      </c>
      <c r="H4030" s="1" t="s">
        <v>134</v>
      </c>
      <c r="I4030" s="1" t="s">
        <v>1516</v>
      </c>
      <c r="J4030" s="1" t="s">
        <v>144</v>
      </c>
      <c r="K4030" s="1" t="s">
        <v>866</v>
      </c>
    </row>
    <row r="4031" spans="1:11" x14ac:dyDescent="0.2">
      <c r="A4031" s="6" t="str">
        <f>INDEX(UF_acronyms!$A$1:$C$28,MATCH(B4031,UF_acronyms!$C$1:$C$28,0),2)</f>
        <v>PR</v>
      </c>
      <c r="B4031" s="1" t="s">
        <v>3158</v>
      </c>
      <c r="C4031" s="1" t="s">
        <v>8800</v>
      </c>
      <c r="D4031" s="1" t="s">
        <v>8801</v>
      </c>
      <c r="E4031" s="11">
        <v>13282</v>
      </c>
      <c r="F4031" s="6" t="str">
        <f>CONCATENATE(tb_SVI[[#This Row],[Nome Município]],"/",tb_SVI[[#This Row],[UF]])</f>
        <v>Imbaú/PR</v>
      </c>
      <c r="G4031" s="1" t="s">
        <v>18</v>
      </c>
      <c r="H4031" s="1" t="s">
        <v>990</v>
      </c>
      <c r="I4031" s="1" t="s">
        <v>1108</v>
      </c>
      <c r="J4031" s="1" t="s">
        <v>403</v>
      </c>
      <c r="K4031" s="1" t="s">
        <v>460</v>
      </c>
    </row>
    <row r="4032" spans="1:11" x14ac:dyDescent="0.2">
      <c r="A4032" s="6" t="str">
        <f>INDEX(UF_acronyms!$A$1:$C$28,MATCH(B4032,UF_acronyms!$C$1:$C$28,0),2)</f>
        <v>PR</v>
      </c>
      <c r="B4032" s="1" t="s">
        <v>3158</v>
      </c>
      <c r="C4032" s="1" t="s">
        <v>8802</v>
      </c>
      <c r="D4032" s="1" t="s">
        <v>2711</v>
      </c>
      <c r="E4032" s="11">
        <v>2253</v>
      </c>
      <c r="F4032" s="6" t="str">
        <f>CONCATENATE(tb_SVI[[#This Row],[Nome Município]],"/",tb_SVI[[#This Row],[UF]])</f>
        <v>Iguatu/PR</v>
      </c>
      <c r="G4032" s="1" t="s">
        <v>18</v>
      </c>
      <c r="H4032" s="1" t="s">
        <v>2524</v>
      </c>
      <c r="I4032" s="1" t="s">
        <v>1402</v>
      </c>
      <c r="J4032" s="1" t="s">
        <v>398</v>
      </c>
      <c r="K4032" s="1" t="s">
        <v>514</v>
      </c>
    </row>
    <row r="4033" spans="1:11" x14ac:dyDescent="0.2">
      <c r="A4033" s="6" t="str">
        <f>INDEX(UF_acronyms!$A$1:$C$28,MATCH(B4033,UF_acronyms!$C$1:$C$28,0),2)</f>
        <v>PR</v>
      </c>
      <c r="B4033" s="1" t="s">
        <v>3158</v>
      </c>
      <c r="C4033" s="1" t="s">
        <v>8803</v>
      </c>
      <c r="D4033" s="1" t="s">
        <v>8804</v>
      </c>
      <c r="E4033" s="11">
        <v>4440</v>
      </c>
      <c r="F4033" s="6" t="str">
        <f>CONCATENATE(tb_SVI[[#This Row],[Nome Município]],"/",tb_SVI[[#This Row],[UF]])</f>
        <v>Iguaraçu/PR</v>
      </c>
      <c r="G4033" s="1" t="s">
        <v>18</v>
      </c>
      <c r="H4033" s="1" t="s">
        <v>93</v>
      </c>
      <c r="I4033" s="1" t="s">
        <v>1600</v>
      </c>
      <c r="J4033" s="1" t="s">
        <v>997</v>
      </c>
      <c r="K4033" s="1" t="s">
        <v>2521</v>
      </c>
    </row>
    <row r="4034" spans="1:11" x14ac:dyDescent="0.2">
      <c r="A4034" s="6" t="str">
        <f>INDEX(UF_acronyms!$A$1:$C$28,MATCH(B4034,UF_acronyms!$C$1:$C$28,0),2)</f>
        <v>PR</v>
      </c>
      <c r="B4034" s="1" t="s">
        <v>3158</v>
      </c>
      <c r="C4034" s="1" t="s">
        <v>8805</v>
      </c>
      <c r="D4034" s="1" t="s">
        <v>8806</v>
      </c>
      <c r="E4034" s="11">
        <v>7786</v>
      </c>
      <c r="F4034" s="6" t="str">
        <f>CONCATENATE(tb_SVI[[#This Row],[Nome Município]],"/",tb_SVI[[#This Row],[UF]])</f>
        <v>Icaraíma/PR</v>
      </c>
      <c r="G4034" s="1" t="s">
        <v>18</v>
      </c>
      <c r="H4034" s="1" t="s">
        <v>5566</v>
      </c>
      <c r="I4034" s="1" t="s">
        <v>3496</v>
      </c>
      <c r="J4034" s="1" t="s">
        <v>415</v>
      </c>
      <c r="K4034" s="1" t="s">
        <v>39</v>
      </c>
    </row>
    <row r="4035" spans="1:11" x14ac:dyDescent="0.2">
      <c r="A4035" s="6" t="str">
        <f>INDEX(UF_acronyms!$A$1:$C$28,MATCH(B4035,UF_acronyms!$C$1:$C$28,0),2)</f>
        <v>PR</v>
      </c>
      <c r="B4035" s="1" t="s">
        <v>3158</v>
      </c>
      <c r="C4035" s="1" t="s">
        <v>8807</v>
      </c>
      <c r="D4035" s="1" t="s">
        <v>8808</v>
      </c>
      <c r="E4035" s="11">
        <v>55131</v>
      </c>
      <c r="F4035" s="6" t="str">
        <f>CONCATENATE(tb_SVI[[#This Row],[Nome Município]],"/",tb_SVI[[#This Row],[UF]])</f>
        <v>Ibiporã/PR</v>
      </c>
      <c r="G4035" s="1" t="s">
        <v>18</v>
      </c>
      <c r="H4035" s="1" t="s">
        <v>2441</v>
      </c>
      <c r="I4035" s="1" t="s">
        <v>3083</v>
      </c>
      <c r="J4035" s="1" t="s">
        <v>1348</v>
      </c>
      <c r="K4035" s="1" t="s">
        <v>134</v>
      </c>
    </row>
    <row r="4036" spans="1:11" x14ac:dyDescent="0.2">
      <c r="A4036" s="6" t="str">
        <f>INDEX(UF_acronyms!$A$1:$C$28,MATCH(B4036,UF_acronyms!$C$1:$C$28,0),2)</f>
        <v>PR</v>
      </c>
      <c r="B4036" s="1" t="s">
        <v>3158</v>
      </c>
      <c r="C4036" s="1" t="s">
        <v>8809</v>
      </c>
      <c r="D4036" s="1" t="s">
        <v>8810</v>
      </c>
      <c r="E4036" s="11">
        <v>6370</v>
      </c>
      <c r="F4036" s="6" t="str">
        <f>CONCATENATE(tb_SVI[[#This Row],[Nome Município]],"/",tb_SVI[[#This Row],[UF]])</f>
        <v>Ibema/PR</v>
      </c>
      <c r="G4036" s="1" t="s">
        <v>18</v>
      </c>
      <c r="H4036" s="1" t="s">
        <v>1004</v>
      </c>
      <c r="I4036" s="1" t="s">
        <v>394</v>
      </c>
      <c r="J4036" s="1" t="s">
        <v>1397</v>
      </c>
      <c r="K4036" s="1" t="s">
        <v>517</v>
      </c>
    </row>
    <row r="4037" spans="1:11" x14ac:dyDescent="0.2">
      <c r="A4037" s="6" t="str">
        <f>INDEX(UF_acronyms!$A$1:$C$28,MATCH(B4037,UF_acronyms!$C$1:$C$28,0),2)</f>
        <v>PR</v>
      </c>
      <c r="B4037" s="1" t="s">
        <v>3158</v>
      </c>
      <c r="C4037" s="1" t="s">
        <v>8811</v>
      </c>
      <c r="D4037" s="1" t="s">
        <v>8812</v>
      </c>
      <c r="E4037" s="11">
        <v>31644</v>
      </c>
      <c r="F4037" s="6" t="str">
        <f>CONCATENATE(tb_SVI[[#This Row],[Nome Município]],"/",tb_SVI[[#This Row],[UF]])</f>
        <v>Ibaiti/PR</v>
      </c>
      <c r="G4037" s="1" t="s">
        <v>18</v>
      </c>
      <c r="H4037" s="1" t="s">
        <v>2753</v>
      </c>
      <c r="I4037" s="1" t="s">
        <v>2804</v>
      </c>
      <c r="J4037" s="1" t="s">
        <v>95</v>
      </c>
      <c r="K4037" s="1" t="s">
        <v>1735</v>
      </c>
    </row>
    <row r="4038" spans="1:11" x14ac:dyDescent="0.2">
      <c r="A4038" s="6" t="str">
        <f>INDEX(UF_acronyms!$A$1:$C$28,MATCH(B4038,UF_acronyms!$C$1:$C$28,0),2)</f>
        <v>PR</v>
      </c>
      <c r="B4038" s="1" t="s">
        <v>3158</v>
      </c>
      <c r="C4038" s="1" t="s">
        <v>8813</v>
      </c>
      <c r="D4038" s="1" t="s">
        <v>8814</v>
      </c>
      <c r="E4038" s="11">
        <v>5119</v>
      </c>
      <c r="F4038" s="6" t="str">
        <f>CONCATENATE(tb_SVI[[#This Row],[Nome Município]],"/",tb_SVI[[#This Row],[UF]])</f>
        <v>Honório Serpa/PR</v>
      </c>
      <c r="G4038" s="1" t="s">
        <v>18</v>
      </c>
      <c r="H4038" s="1" t="s">
        <v>1339</v>
      </c>
      <c r="I4038" s="1" t="s">
        <v>5605</v>
      </c>
      <c r="J4038" s="1" t="s">
        <v>282</v>
      </c>
      <c r="K4038" s="1" t="s">
        <v>702</v>
      </c>
    </row>
    <row r="4039" spans="1:11" x14ac:dyDescent="0.2">
      <c r="A4039" s="6" t="str">
        <f>INDEX(UF_acronyms!$A$1:$C$28,MATCH(B4039,UF_acronyms!$C$1:$C$28,0),2)</f>
        <v>PR</v>
      </c>
      <c r="B4039" s="1" t="s">
        <v>3158</v>
      </c>
      <c r="C4039" s="1" t="s">
        <v>8815</v>
      </c>
      <c r="D4039" s="1" t="s">
        <v>8559</v>
      </c>
      <c r="E4039" s="11">
        <v>33310</v>
      </c>
      <c r="F4039" s="6" t="str">
        <f>CONCATENATE(tb_SVI[[#This Row],[Nome Município]],"/",tb_SVI[[#This Row],[UF]])</f>
        <v>Guaíra/PR</v>
      </c>
      <c r="G4039" s="1" t="s">
        <v>18</v>
      </c>
      <c r="H4039" s="1" t="s">
        <v>142</v>
      </c>
      <c r="I4039" s="1" t="s">
        <v>2871</v>
      </c>
      <c r="J4039" s="1" t="s">
        <v>210</v>
      </c>
      <c r="K4039" s="1" t="s">
        <v>32</v>
      </c>
    </row>
    <row r="4040" spans="1:11" x14ac:dyDescent="0.2">
      <c r="A4040" s="6" t="str">
        <f>INDEX(UF_acronyms!$A$1:$C$28,MATCH(B4040,UF_acronyms!$C$1:$C$28,0),2)</f>
        <v>PR</v>
      </c>
      <c r="B4040" s="1" t="s">
        <v>3158</v>
      </c>
      <c r="C4040" s="1" t="s">
        <v>8816</v>
      </c>
      <c r="D4040" s="1" t="s">
        <v>8817</v>
      </c>
      <c r="E4040" s="11">
        <v>37527</v>
      </c>
      <c r="F4040" s="6" t="str">
        <f>CONCATENATE(tb_SVI[[#This Row],[Nome Município]],"/",tb_SVI[[#This Row],[UF]])</f>
        <v>Guaratuba/PR</v>
      </c>
      <c r="G4040" s="1" t="s">
        <v>18</v>
      </c>
      <c r="H4040" s="1" t="s">
        <v>5556</v>
      </c>
      <c r="I4040" s="1" t="s">
        <v>2415</v>
      </c>
      <c r="J4040" s="1" t="s">
        <v>529</v>
      </c>
      <c r="K4040" s="1" t="s">
        <v>1463</v>
      </c>
    </row>
    <row r="4041" spans="1:11" x14ac:dyDescent="0.2">
      <c r="A4041" s="6" t="str">
        <f>INDEX(UF_acronyms!$A$1:$C$28,MATCH(B4041,UF_acronyms!$C$1:$C$28,0),2)</f>
        <v>PR</v>
      </c>
      <c r="B4041" s="1" t="s">
        <v>3158</v>
      </c>
      <c r="C4041" s="1" t="s">
        <v>8818</v>
      </c>
      <c r="D4041" s="1" t="s">
        <v>8819</v>
      </c>
      <c r="E4041" s="11">
        <v>7594</v>
      </c>
      <c r="F4041" s="6" t="str">
        <f>CONCATENATE(tb_SVI[[#This Row],[Nome Município]],"/",tb_SVI[[#This Row],[UF]])</f>
        <v>Guaraqueçaba/PR</v>
      </c>
      <c r="G4041" s="1" t="s">
        <v>18</v>
      </c>
      <c r="H4041" s="1" t="s">
        <v>990</v>
      </c>
      <c r="I4041" s="1" t="s">
        <v>2427</v>
      </c>
      <c r="J4041" s="1" t="s">
        <v>592</v>
      </c>
      <c r="K4041" s="1" t="s">
        <v>469</v>
      </c>
    </row>
    <row r="4042" spans="1:11" x14ac:dyDescent="0.2">
      <c r="A4042" s="6" t="str">
        <f>INDEX(UF_acronyms!$A$1:$C$28,MATCH(B4042,UF_acronyms!$C$1:$C$28,0),2)</f>
        <v>PR</v>
      </c>
      <c r="B4042" s="1" t="s">
        <v>3158</v>
      </c>
      <c r="C4042" s="1" t="s">
        <v>8820</v>
      </c>
      <c r="D4042" s="1" t="s">
        <v>8821</v>
      </c>
      <c r="E4042" s="11">
        <v>182644</v>
      </c>
      <c r="F4042" s="6" t="str">
        <f>CONCATENATE(tb_SVI[[#This Row],[Nome Município]],"/",tb_SVI[[#This Row],[UF]])</f>
        <v>Guarapuava/PR</v>
      </c>
      <c r="G4042" s="1" t="s">
        <v>18</v>
      </c>
      <c r="H4042" s="1" t="s">
        <v>6758</v>
      </c>
      <c r="I4042" s="1" t="s">
        <v>1927</v>
      </c>
      <c r="J4042" s="1" t="s">
        <v>217</v>
      </c>
      <c r="K4042" s="1" t="s">
        <v>1463</v>
      </c>
    </row>
    <row r="4043" spans="1:11" x14ac:dyDescent="0.2">
      <c r="A4043" s="6" t="str">
        <f>INDEX(UF_acronyms!$A$1:$C$28,MATCH(B4043,UF_acronyms!$C$1:$C$28,0),2)</f>
        <v>PR</v>
      </c>
      <c r="B4043" s="1" t="s">
        <v>3158</v>
      </c>
      <c r="C4043" s="1" t="s">
        <v>8822</v>
      </c>
      <c r="D4043" s="1" t="s">
        <v>8823</v>
      </c>
      <c r="E4043" s="11">
        <v>12217</v>
      </c>
      <c r="F4043" s="6" t="str">
        <f>CONCATENATE(tb_SVI[[#This Row],[Nome Município]],"/",tb_SVI[[#This Row],[UF]])</f>
        <v>Guaraniaçu/PR</v>
      </c>
      <c r="G4043" s="1" t="s">
        <v>18</v>
      </c>
      <c r="H4043" s="1" t="s">
        <v>1735</v>
      </c>
      <c r="I4043" s="1" t="s">
        <v>2441</v>
      </c>
      <c r="J4043" s="1" t="s">
        <v>1143</v>
      </c>
      <c r="K4043" s="1" t="s">
        <v>73</v>
      </c>
    </row>
    <row r="4044" spans="1:11" x14ac:dyDescent="0.2">
      <c r="A4044" s="6" t="str">
        <f>INDEX(UF_acronyms!$A$1:$C$28,MATCH(B4044,UF_acronyms!$C$1:$C$28,0),2)</f>
        <v>PR</v>
      </c>
      <c r="B4044" s="1" t="s">
        <v>3158</v>
      </c>
      <c r="C4044" s="1" t="s">
        <v>8824</v>
      </c>
      <c r="D4044" s="1" t="s">
        <v>8541</v>
      </c>
      <c r="E4044" s="11">
        <v>5530</v>
      </c>
      <c r="F4044" s="6" t="str">
        <f>CONCATENATE(tb_SVI[[#This Row],[Nome Município]],"/",tb_SVI[[#This Row],[UF]])</f>
        <v>Guaraci/PR</v>
      </c>
      <c r="G4044" s="1" t="s">
        <v>18</v>
      </c>
      <c r="H4044" s="1" t="s">
        <v>2427</v>
      </c>
      <c r="I4044" s="1" t="s">
        <v>2426</v>
      </c>
      <c r="J4044" s="1" t="s">
        <v>512</v>
      </c>
      <c r="K4044" s="1" t="s">
        <v>2083</v>
      </c>
    </row>
    <row r="4045" spans="1:11" x14ac:dyDescent="0.2">
      <c r="A4045" s="6" t="str">
        <f>INDEX(UF_acronyms!$A$1:$C$28,MATCH(B4045,UF_acronyms!$C$1:$C$28,0),2)</f>
        <v>PR</v>
      </c>
      <c r="B4045" s="1" t="s">
        <v>3158</v>
      </c>
      <c r="C4045" s="1" t="s">
        <v>8825</v>
      </c>
      <c r="D4045" s="1" t="s">
        <v>8826</v>
      </c>
      <c r="E4045" s="11">
        <v>2241</v>
      </c>
      <c r="F4045" s="6" t="str">
        <f>CONCATENATE(tb_SVI[[#This Row],[Nome Município]],"/",tb_SVI[[#This Row],[UF]])</f>
        <v>Guaporema/PR</v>
      </c>
      <c r="G4045" s="1" t="s">
        <v>18</v>
      </c>
      <c r="H4045" s="1" t="s">
        <v>2181</v>
      </c>
      <c r="I4045" s="1" t="s">
        <v>1577</v>
      </c>
      <c r="J4045" s="1" t="s">
        <v>1262</v>
      </c>
      <c r="K4045" s="1" t="s">
        <v>1389</v>
      </c>
    </row>
    <row r="4046" spans="1:11" x14ac:dyDescent="0.2">
      <c r="A4046" s="6" t="str">
        <f>INDEX(UF_acronyms!$A$1:$C$28,MATCH(B4046,UF_acronyms!$C$1:$C$28,0),2)</f>
        <v>PR</v>
      </c>
      <c r="B4046" s="1" t="s">
        <v>3158</v>
      </c>
      <c r="C4046" s="1" t="s">
        <v>8827</v>
      </c>
      <c r="D4046" s="1" t="s">
        <v>8828</v>
      </c>
      <c r="E4046" s="11">
        <v>3784</v>
      </c>
      <c r="F4046" s="6" t="str">
        <f>CONCATENATE(tb_SVI[[#This Row],[Nome Município]],"/",tb_SVI[[#This Row],[UF]])</f>
        <v>Guapirama/PR</v>
      </c>
      <c r="G4046" s="1" t="s">
        <v>18</v>
      </c>
      <c r="H4046" s="1" t="s">
        <v>280</v>
      </c>
      <c r="I4046" s="1" t="s">
        <v>3102</v>
      </c>
      <c r="J4046" s="1" t="s">
        <v>260</v>
      </c>
      <c r="K4046" s="1" t="s">
        <v>189</v>
      </c>
    </row>
    <row r="4047" spans="1:11" x14ac:dyDescent="0.2">
      <c r="A4047" s="6" t="str">
        <f>INDEX(UF_acronyms!$A$1:$C$28,MATCH(B4047,UF_acronyms!$C$1:$C$28,0),2)</f>
        <v>PR</v>
      </c>
      <c r="B4047" s="1" t="s">
        <v>3158</v>
      </c>
      <c r="C4047" s="1" t="s">
        <v>8829</v>
      </c>
      <c r="D4047" s="1" t="s">
        <v>8830</v>
      </c>
      <c r="E4047" s="11">
        <v>8811</v>
      </c>
      <c r="F4047" s="6" t="str">
        <f>CONCATENATE(tb_SVI[[#This Row],[Nome Município]],"/",tb_SVI[[#This Row],[UF]])</f>
        <v>Guamiranga/PR</v>
      </c>
      <c r="G4047" s="1" t="s">
        <v>18</v>
      </c>
      <c r="H4047" s="1" t="s">
        <v>1463</v>
      </c>
      <c r="I4047" s="1" t="s">
        <v>3286</v>
      </c>
      <c r="J4047" s="1" t="s">
        <v>260</v>
      </c>
      <c r="K4047" s="1" t="s">
        <v>2825</v>
      </c>
    </row>
    <row r="4048" spans="1:11" x14ac:dyDescent="0.2">
      <c r="A4048" s="6" t="str">
        <f>INDEX(UF_acronyms!$A$1:$C$28,MATCH(B4048,UF_acronyms!$C$1:$C$28,0),2)</f>
        <v>PR</v>
      </c>
      <c r="B4048" s="1" t="s">
        <v>3158</v>
      </c>
      <c r="C4048" s="1" t="s">
        <v>8831</v>
      </c>
      <c r="D4048" s="1" t="s">
        <v>8832</v>
      </c>
      <c r="E4048" s="11">
        <v>6609</v>
      </c>
      <c r="F4048" s="6" t="str">
        <f>CONCATENATE(tb_SVI[[#This Row],[Nome Município]],"/",tb_SVI[[#This Row],[UF]])</f>
        <v>Guairaçá/PR</v>
      </c>
      <c r="G4048" s="1" t="s">
        <v>18</v>
      </c>
      <c r="H4048" s="1" t="s">
        <v>199</v>
      </c>
      <c r="I4048" s="1" t="s">
        <v>206</v>
      </c>
      <c r="J4048" s="1" t="s">
        <v>210</v>
      </c>
      <c r="K4048" s="1" t="s">
        <v>706</v>
      </c>
    </row>
    <row r="4049" spans="1:11" x14ac:dyDescent="0.2">
      <c r="A4049" s="6" t="str">
        <f>INDEX(UF_acronyms!$A$1:$C$28,MATCH(B4049,UF_acronyms!$C$1:$C$28,0),2)</f>
        <v>PR</v>
      </c>
      <c r="B4049" s="1" t="s">
        <v>3158</v>
      </c>
      <c r="C4049" s="1" t="s">
        <v>8833</v>
      </c>
      <c r="D4049" s="1" t="s">
        <v>8834</v>
      </c>
      <c r="E4049" s="11">
        <v>5497</v>
      </c>
      <c r="F4049" s="6" t="str">
        <f>CONCATENATE(tb_SVI[[#This Row],[Nome Município]],"/",tb_SVI[[#This Row],[UF]])</f>
        <v>Grandes Rios/PR</v>
      </c>
      <c r="G4049" s="1" t="s">
        <v>18</v>
      </c>
      <c r="H4049" s="1" t="s">
        <v>1283</v>
      </c>
      <c r="I4049" s="1" t="s">
        <v>1552</v>
      </c>
      <c r="J4049" s="1" t="s">
        <v>324</v>
      </c>
      <c r="K4049" s="1" t="s">
        <v>169</v>
      </c>
    </row>
    <row r="4050" spans="1:11" x14ac:dyDescent="0.2">
      <c r="A4050" s="6" t="str">
        <f>INDEX(UF_acronyms!$A$1:$C$28,MATCH(B4050,UF_acronyms!$C$1:$C$28,0),2)</f>
        <v>PR</v>
      </c>
      <c r="B4050" s="1" t="s">
        <v>3158</v>
      </c>
      <c r="C4050" s="1" t="s">
        <v>8835</v>
      </c>
      <c r="D4050" s="1" t="s">
        <v>8836</v>
      </c>
      <c r="E4050" s="11">
        <v>7053</v>
      </c>
      <c r="F4050" s="6" t="str">
        <f>CONCATENATE(tb_SVI[[#This Row],[Nome Município]],"/",tb_SVI[[#This Row],[UF]])</f>
        <v>Goioxim/PR</v>
      </c>
      <c r="G4050" s="1" t="s">
        <v>18</v>
      </c>
      <c r="H4050" s="1" t="s">
        <v>410</v>
      </c>
      <c r="I4050" s="1" t="s">
        <v>1244</v>
      </c>
      <c r="J4050" s="1" t="s">
        <v>363</v>
      </c>
      <c r="K4050" s="1" t="s">
        <v>323</v>
      </c>
    </row>
    <row r="4051" spans="1:11" x14ac:dyDescent="0.2">
      <c r="A4051" s="6" t="str">
        <f>INDEX(UF_acronyms!$A$1:$C$28,MATCH(B4051,UF_acronyms!$C$1:$C$28,0),2)</f>
        <v>PR</v>
      </c>
      <c r="B4051" s="1" t="s">
        <v>3158</v>
      </c>
      <c r="C4051" s="1" t="s">
        <v>8837</v>
      </c>
      <c r="D4051" s="1" t="s">
        <v>8838</v>
      </c>
      <c r="E4051" s="11">
        <v>28808</v>
      </c>
      <c r="F4051" s="6" t="str">
        <f>CONCATENATE(tb_SVI[[#This Row],[Nome Município]],"/",tb_SVI[[#This Row],[UF]])</f>
        <v>Goioerê/PR</v>
      </c>
      <c r="G4051" s="1" t="s">
        <v>18</v>
      </c>
      <c r="H4051" s="1" t="s">
        <v>2427</v>
      </c>
      <c r="I4051" s="1" t="s">
        <v>2157</v>
      </c>
      <c r="J4051" s="1" t="s">
        <v>1348</v>
      </c>
      <c r="K4051" s="1" t="s">
        <v>1521</v>
      </c>
    </row>
    <row r="4052" spans="1:11" x14ac:dyDescent="0.2">
      <c r="A4052" s="6" t="str">
        <f>INDEX(UF_acronyms!$A$1:$C$28,MATCH(B4052,UF_acronyms!$C$1:$C$28,0),2)</f>
        <v>PR</v>
      </c>
      <c r="B4052" s="1" t="s">
        <v>3158</v>
      </c>
      <c r="C4052" s="1" t="s">
        <v>8839</v>
      </c>
      <c r="D4052" s="1" t="s">
        <v>8840</v>
      </c>
      <c r="E4052" s="11">
        <v>2898</v>
      </c>
      <c r="F4052" s="6" t="str">
        <f>CONCATENATE(tb_SVI[[#This Row],[Nome Município]],"/",tb_SVI[[#This Row],[UF]])</f>
        <v>Godoy Moreira/PR</v>
      </c>
      <c r="G4052" s="1" t="s">
        <v>18</v>
      </c>
      <c r="H4052" s="1" t="s">
        <v>413</v>
      </c>
      <c r="I4052" s="1" t="s">
        <v>201</v>
      </c>
      <c r="J4052" s="1" t="s">
        <v>512</v>
      </c>
      <c r="K4052" s="1" t="s">
        <v>371</v>
      </c>
    </row>
    <row r="4053" spans="1:11" x14ac:dyDescent="0.2">
      <c r="A4053" s="6" t="str">
        <f>INDEX(UF_acronyms!$A$1:$C$28,MATCH(B4053,UF_acronyms!$C$1:$C$28,0),2)</f>
        <v>PR</v>
      </c>
      <c r="B4053" s="1" t="s">
        <v>3158</v>
      </c>
      <c r="C4053" s="1" t="s">
        <v>8841</v>
      </c>
      <c r="D4053" s="1" t="s">
        <v>8842</v>
      </c>
      <c r="E4053" s="11">
        <v>13685</v>
      </c>
      <c r="F4053" s="6" t="str">
        <f>CONCATENATE(tb_SVI[[#This Row],[Nome Município]],"/",tb_SVI[[#This Row],[UF]])</f>
        <v>General Carneiro/PR</v>
      </c>
      <c r="G4053" s="1" t="s">
        <v>18</v>
      </c>
      <c r="H4053" s="1" t="s">
        <v>894</v>
      </c>
      <c r="I4053" s="1" t="s">
        <v>57</v>
      </c>
      <c r="J4053" s="1" t="s">
        <v>950</v>
      </c>
      <c r="K4053" s="1" t="s">
        <v>791</v>
      </c>
    </row>
    <row r="4054" spans="1:11" x14ac:dyDescent="0.2">
      <c r="A4054" s="6" t="str">
        <f>INDEX(UF_acronyms!$A$1:$C$28,MATCH(B4054,UF_acronyms!$C$1:$C$28,0),2)</f>
        <v>PR</v>
      </c>
      <c r="B4054" s="1" t="s">
        <v>3158</v>
      </c>
      <c r="C4054" s="1" t="s">
        <v>8843</v>
      </c>
      <c r="D4054" s="1" t="s">
        <v>8844</v>
      </c>
      <c r="E4054" s="11">
        <v>4748</v>
      </c>
      <c r="F4054" s="6" t="str">
        <f>CONCATENATE(tb_SVI[[#This Row],[Nome Município]],"/",tb_SVI[[#This Row],[UF]])</f>
        <v>Fênix/PR</v>
      </c>
      <c r="G4054" s="1" t="s">
        <v>18</v>
      </c>
      <c r="H4054" s="1" t="s">
        <v>526</v>
      </c>
      <c r="I4054" s="1" t="s">
        <v>47</v>
      </c>
      <c r="J4054" s="1" t="s">
        <v>280</v>
      </c>
      <c r="K4054" s="1" t="s">
        <v>398</v>
      </c>
    </row>
    <row r="4055" spans="1:11" x14ac:dyDescent="0.2">
      <c r="A4055" s="6" t="str">
        <f>INDEX(UF_acronyms!$A$1:$C$28,MATCH(B4055,UF_acronyms!$C$1:$C$28,0),2)</f>
        <v>PR</v>
      </c>
      <c r="B4055" s="1" t="s">
        <v>3158</v>
      </c>
      <c r="C4055" s="1" t="s">
        <v>8845</v>
      </c>
      <c r="D4055" s="1" t="s">
        <v>8846</v>
      </c>
      <c r="E4055" s="11">
        <v>92216</v>
      </c>
      <c r="F4055" s="6" t="str">
        <f>CONCATENATE(tb_SVI[[#This Row],[Nome Município]],"/",tb_SVI[[#This Row],[UF]])</f>
        <v>Francisco Beltrão/PR</v>
      </c>
      <c r="G4055" s="1" t="s">
        <v>18</v>
      </c>
      <c r="H4055" s="1" t="s">
        <v>1452</v>
      </c>
      <c r="I4055" s="1" t="s">
        <v>5960</v>
      </c>
      <c r="J4055" s="1" t="s">
        <v>1567</v>
      </c>
      <c r="K4055" s="1" t="s">
        <v>2169</v>
      </c>
    </row>
    <row r="4056" spans="1:11" x14ac:dyDescent="0.2">
      <c r="A4056" s="6" t="str">
        <f>INDEX(UF_acronyms!$A$1:$C$28,MATCH(B4056,UF_acronyms!$C$1:$C$28,0),2)</f>
        <v>PR</v>
      </c>
      <c r="B4056" s="1" t="s">
        <v>3158</v>
      </c>
      <c r="C4056" s="1" t="s">
        <v>8847</v>
      </c>
      <c r="D4056" s="1" t="s">
        <v>8848</v>
      </c>
      <c r="E4056" s="11">
        <v>5993</v>
      </c>
      <c r="F4056" s="6" t="str">
        <f>CONCATENATE(tb_SVI[[#This Row],[Nome Município]],"/",tb_SVI[[#This Row],[UF]])</f>
        <v>Francisco Alves/PR</v>
      </c>
      <c r="G4056" s="1" t="s">
        <v>18</v>
      </c>
      <c r="H4056" s="1" t="s">
        <v>1365</v>
      </c>
      <c r="I4056" s="1" t="s">
        <v>5739</v>
      </c>
      <c r="J4056" s="1" t="s">
        <v>999</v>
      </c>
      <c r="K4056" s="1" t="s">
        <v>19</v>
      </c>
    </row>
    <row r="4057" spans="1:11" x14ac:dyDescent="0.2">
      <c r="A4057" s="6" t="str">
        <f>INDEX(UF_acronyms!$A$1:$C$28,MATCH(B4057,UF_acronyms!$C$1:$C$28,0),2)</f>
        <v>PR</v>
      </c>
      <c r="B4057" s="1" t="s">
        <v>3158</v>
      </c>
      <c r="C4057" s="1" t="s">
        <v>8849</v>
      </c>
      <c r="D4057" s="1" t="s">
        <v>8850</v>
      </c>
      <c r="E4057" s="11">
        <v>4556</v>
      </c>
      <c r="F4057" s="6" t="str">
        <f>CONCATENATE(tb_SVI[[#This Row],[Nome Município]],"/",tb_SVI[[#This Row],[UF]])</f>
        <v>Foz do Jordão/PR</v>
      </c>
      <c r="G4057" s="1" t="s">
        <v>18</v>
      </c>
      <c r="H4057" s="1" t="s">
        <v>42</v>
      </c>
      <c r="I4057" s="1" t="s">
        <v>1254</v>
      </c>
      <c r="J4057" s="1" t="s">
        <v>353</v>
      </c>
      <c r="K4057" s="1" t="s">
        <v>414</v>
      </c>
    </row>
    <row r="4058" spans="1:11" x14ac:dyDescent="0.2">
      <c r="A4058" s="6" t="str">
        <f>INDEX(UF_acronyms!$A$1:$C$28,MATCH(B4058,UF_acronyms!$C$1:$C$28,0),2)</f>
        <v>PR</v>
      </c>
      <c r="B4058" s="1" t="s">
        <v>3158</v>
      </c>
      <c r="C4058" s="1" t="s">
        <v>8851</v>
      </c>
      <c r="D4058" s="1" t="s">
        <v>8852</v>
      </c>
      <c r="E4058" s="11">
        <v>258248</v>
      </c>
      <c r="F4058" s="6" t="str">
        <f>CONCATENATE(tb_SVI[[#This Row],[Nome Município]],"/",tb_SVI[[#This Row],[UF]])</f>
        <v>Foz do Iguaçu/PR</v>
      </c>
      <c r="G4058" s="1" t="s">
        <v>18</v>
      </c>
      <c r="H4058" s="1" t="s">
        <v>1079</v>
      </c>
      <c r="I4058" s="1" t="s">
        <v>1552</v>
      </c>
      <c r="J4058" s="1" t="s">
        <v>529</v>
      </c>
      <c r="K4058" s="1" t="s">
        <v>1463</v>
      </c>
    </row>
    <row r="4059" spans="1:11" x14ac:dyDescent="0.2">
      <c r="A4059" s="6" t="str">
        <f>INDEX(UF_acronyms!$A$1:$C$28,MATCH(B4059,UF_acronyms!$C$1:$C$28,0),2)</f>
        <v>PR</v>
      </c>
      <c r="B4059" s="1" t="s">
        <v>3158</v>
      </c>
      <c r="C4059" s="1" t="s">
        <v>8853</v>
      </c>
      <c r="D4059" s="1" t="s">
        <v>8854</v>
      </c>
      <c r="E4059" s="11">
        <v>6460</v>
      </c>
      <c r="F4059" s="6" t="str">
        <f>CONCATENATE(tb_SVI[[#This Row],[Nome Município]],"/",tb_SVI[[#This Row],[UF]])</f>
        <v>Formosa do Oeste/PR</v>
      </c>
      <c r="G4059" s="1" t="s">
        <v>18</v>
      </c>
      <c r="H4059" s="1" t="s">
        <v>833</v>
      </c>
      <c r="I4059" s="1" t="s">
        <v>3387</v>
      </c>
      <c r="J4059" s="1" t="s">
        <v>795</v>
      </c>
      <c r="K4059" s="1" t="s">
        <v>866</v>
      </c>
    </row>
    <row r="4060" spans="1:11" x14ac:dyDescent="0.2">
      <c r="A4060" s="6" t="str">
        <f>INDEX(UF_acronyms!$A$1:$C$28,MATCH(B4060,UF_acronyms!$C$1:$C$28,0),2)</f>
        <v>PR</v>
      </c>
      <c r="B4060" s="1" t="s">
        <v>3158</v>
      </c>
      <c r="C4060" s="1" t="s">
        <v>8855</v>
      </c>
      <c r="D4060" s="1" t="s">
        <v>8856</v>
      </c>
      <c r="E4060" s="11">
        <v>2699</v>
      </c>
      <c r="F4060" s="6" t="str">
        <f>CONCATENATE(tb_SVI[[#This Row],[Nome Município]],"/",tb_SVI[[#This Row],[UF]])</f>
        <v>Flórida/PR</v>
      </c>
      <c r="G4060" s="1" t="s">
        <v>18</v>
      </c>
      <c r="H4060" s="1" t="s">
        <v>382</v>
      </c>
      <c r="I4060" s="1" t="s">
        <v>1247</v>
      </c>
      <c r="J4060" s="1" t="s">
        <v>48</v>
      </c>
      <c r="K4060" s="1" t="s">
        <v>2169</v>
      </c>
    </row>
    <row r="4061" spans="1:11" x14ac:dyDescent="0.2">
      <c r="A4061" s="6" t="str">
        <f>INDEX(UF_acronyms!$A$1:$C$28,MATCH(B4061,UF_acronyms!$C$1:$C$28,0),2)</f>
        <v>PR</v>
      </c>
      <c r="B4061" s="1" t="s">
        <v>3158</v>
      </c>
      <c r="C4061" s="1" t="s">
        <v>8857</v>
      </c>
      <c r="D4061" s="1" t="s">
        <v>8858</v>
      </c>
      <c r="E4061" s="11">
        <v>10453</v>
      </c>
      <c r="F4061" s="6" t="str">
        <f>CONCATENATE(tb_SVI[[#This Row],[Nome Município]],"/",tb_SVI[[#This Row],[UF]])</f>
        <v>Florestópolis/PR</v>
      </c>
      <c r="G4061" s="1" t="s">
        <v>18</v>
      </c>
      <c r="H4061" s="1" t="s">
        <v>375</v>
      </c>
      <c r="I4061" s="1" t="s">
        <v>978</v>
      </c>
      <c r="J4061" s="1" t="s">
        <v>1521</v>
      </c>
      <c r="K4061" s="1" t="s">
        <v>1481</v>
      </c>
    </row>
    <row r="4062" spans="1:11" x14ac:dyDescent="0.2">
      <c r="A4062" s="6" t="str">
        <f>INDEX(UF_acronyms!$A$1:$C$28,MATCH(B4062,UF_acronyms!$C$1:$C$28,0),2)</f>
        <v>PR</v>
      </c>
      <c r="B4062" s="1" t="s">
        <v>3158</v>
      </c>
      <c r="C4062" s="1" t="s">
        <v>8859</v>
      </c>
      <c r="D4062" s="1" t="s">
        <v>3839</v>
      </c>
      <c r="E4062" s="11">
        <v>6851</v>
      </c>
      <c r="F4062" s="6" t="str">
        <f>CONCATENATE(tb_SVI[[#This Row],[Nome Município]],"/",tb_SVI[[#This Row],[UF]])</f>
        <v>Floresta/PR</v>
      </c>
      <c r="G4062" s="1" t="s">
        <v>18</v>
      </c>
      <c r="H4062" s="1" t="s">
        <v>2090</v>
      </c>
      <c r="I4062" s="1" t="s">
        <v>1306</v>
      </c>
      <c r="J4062" s="1" t="s">
        <v>1065</v>
      </c>
      <c r="K4062" s="1" t="s">
        <v>2691</v>
      </c>
    </row>
    <row r="4063" spans="1:11" x14ac:dyDescent="0.2">
      <c r="A4063" s="6" t="str">
        <f>INDEX(UF_acronyms!$A$1:$C$28,MATCH(B4063,UF_acronyms!$C$1:$C$28,0),2)</f>
        <v>PR</v>
      </c>
      <c r="B4063" s="1" t="s">
        <v>3158</v>
      </c>
      <c r="C4063" s="1" t="s">
        <v>8860</v>
      </c>
      <c r="D4063" s="1" t="s">
        <v>8861</v>
      </c>
      <c r="E4063" s="11">
        <v>4906</v>
      </c>
      <c r="F4063" s="6" t="str">
        <f>CONCATENATE(tb_SVI[[#This Row],[Nome Município]],"/",tb_SVI[[#This Row],[UF]])</f>
        <v>Floraí/PR</v>
      </c>
      <c r="G4063" s="1" t="s">
        <v>18</v>
      </c>
      <c r="H4063" s="1" t="s">
        <v>785</v>
      </c>
      <c r="I4063" s="1" t="s">
        <v>22</v>
      </c>
      <c r="J4063" s="1" t="s">
        <v>2246</v>
      </c>
      <c r="K4063" s="1" t="s">
        <v>1292</v>
      </c>
    </row>
    <row r="4064" spans="1:11" x14ac:dyDescent="0.2">
      <c r="A4064" s="6" t="str">
        <f>INDEX(UF_acronyms!$A$1:$C$28,MATCH(B4064,UF_acronyms!$C$1:$C$28,0),2)</f>
        <v>PR</v>
      </c>
      <c r="B4064" s="1" t="s">
        <v>3158</v>
      </c>
      <c r="C4064" s="1" t="s">
        <v>8862</v>
      </c>
      <c r="D4064" s="1" t="s">
        <v>8863</v>
      </c>
      <c r="E4064" s="11">
        <v>4603</v>
      </c>
      <c r="F4064" s="6" t="str">
        <f>CONCATENATE(tb_SVI[[#This Row],[Nome Município]],"/",tb_SVI[[#This Row],[UF]])</f>
        <v>Flor da Serra do Sul/PR</v>
      </c>
      <c r="G4064" s="1" t="s">
        <v>18</v>
      </c>
      <c r="H4064" s="1" t="s">
        <v>268</v>
      </c>
      <c r="I4064" s="1" t="s">
        <v>3696</v>
      </c>
      <c r="J4064" s="1" t="s">
        <v>42</v>
      </c>
      <c r="K4064" s="1" t="s">
        <v>144</v>
      </c>
    </row>
    <row r="4065" spans="1:11" x14ac:dyDescent="0.2">
      <c r="A4065" s="6" t="str">
        <f>INDEX(UF_acronyms!$A$1:$C$28,MATCH(B4065,UF_acronyms!$C$1:$C$28,0),2)</f>
        <v>PR</v>
      </c>
      <c r="B4065" s="1" t="s">
        <v>3158</v>
      </c>
      <c r="C4065" s="1" t="s">
        <v>8864</v>
      </c>
      <c r="D4065" s="1" t="s">
        <v>8865</v>
      </c>
      <c r="E4065" s="11">
        <v>7696</v>
      </c>
      <c r="F4065" s="6" t="str">
        <f>CONCATENATE(tb_SVI[[#This Row],[Nome Município]],"/",tb_SVI[[#This Row],[UF]])</f>
        <v>Figueira/PR</v>
      </c>
      <c r="G4065" s="1" t="s">
        <v>18</v>
      </c>
      <c r="H4065" s="1" t="s">
        <v>187</v>
      </c>
      <c r="I4065" s="1" t="s">
        <v>2098</v>
      </c>
      <c r="J4065" s="1" t="s">
        <v>702</v>
      </c>
      <c r="K4065" s="1" t="s">
        <v>798</v>
      </c>
    </row>
    <row r="4066" spans="1:11" x14ac:dyDescent="0.2">
      <c r="A4066" s="6" t="str">
        <f>INDEX(UF_acronyms!$A$1:$C$28,MATCH(B4066,UF_acronyms!$C$1:$C$28,0),2)</f>
        <v>PR</v>
      </c>
      <c r="B4066" s="1" t="s">
        <v>3158</v>
      </c>
      <c r="C4066" s="1" t="s">
        <v>8866</v>
      </c>
      <c r="D4066" s="1" t="s">
        <v>8867</v>
      </c>
      <c r="E4066" s="11">
        <v>5602</v>
      </c>
      <c r="F4066" s="6" t="str">
        <f>CONCATENATE(tb_SVI[[#This Row],[Nome Município]],"/",tb_SVI[[#This Row],[UF]])</f>
        <v>Fernandes Pinheiro/PR</v>
      </c>
      <c r="G4066" s="1" t="s">
        <v>18</v>
      </c>
      <c r="H4066" s="1" t="s">
        <v>772</v>
      </c>
      <c r="I4066" s="1" t="s">
        <v>1378</v>
      </c>
      <c r="J4066" s="1" t="s">
        <v>331</v>
      </c>
      <c r="K4066" s="1" t="s">
        <v>231</v>
      </c>
    </row>
    <row r="4067" spans="1:11" x14ac:dyDescent="0.2">
      <c r="A4067" s="6" t="str">
        <f>INDEX(UF_acronyms!$A$1:$C$28,MATCH(B4067,UF_acronyms!$C$1:$C$28,0),2)</f>
        <v>PR</v>
      </c>
      <c r="B4067" s="1" t="s">
        <v>3158</v>
      </c>
      <c r="C4067" s="1" t="s">
        <v>8868</v>
      </c>
      <c r="D4067" s="1" t="s">
        <v>8869</v>
      </c>
      <c r="E4067" s="11">
        <v>17316</v>
      </c>
      <c r="F4067" s="6" t="str">
        <f>CONCATENATE(tb_SVI[[#This Row],[Nome Município]],"/",tb_SVI[[#This Row],[UF]])</f>
        <v>Faxinal/PR</v>
      </c>
      <c r="G4067" s="1" t="s">
        <v>18</v>
      </c>
      <c r="H4067" s="1" t="s">
        <v>392</v>
      </c>
      <c r="I4067" s="1" t="s">
        <v>1306</v>
      </c>
      <c r="J4067" s="1" t="s">
        <v>466</v>
      </c>
      <c r="K4067" s="1" t="s">
        <v>1348</v>
      </c>
    </row>
    <row r="4068" spans="1:11" x14ac:dyDescent="0.2">
      <c r="A4068" s="6" t="str">
        <f>INDEX(UF_acronyms!$A$1:$C$28,MATCH(B4068,UF_acronyms!$C$1:$C$28,0),2)</f>
        <v>PR</v>
      </c>
      <c r="B4068" s="1" t="s">
        <v>3158</v>
      </c>
      <c r="C4068" s="1" t="s">
        <v>8870</v>
      </c>
      <c r="D4068" s="1" t="s">
        <v>8871</v>
      </c>
      <c r="E4068" s="11">
        <v>3041</v>
      </c>
      <c r="F4068" s="6" t="str">
        <f>CONCATENATE(tb_SVI[[#This Row],[Nome Município]],"/",tb_SVI[[#This Row],[UF]])</f>
        <v>Farol/PR</v>
      </c>
      <c r="G4068" s="1" t="s">
        <v>18</v>
      </c>
      <c r="H4068" s="1" t="s">
        <v>364</v>
      </c>
      <c r="I4068" s="1" t="s">
        <v>2276</v>
      </c>
      <c r="J4068" s="1" t="s">
        <v>218</v>
      </c>
      <c r="K4068" s="1" t="s">
        <v>198</v>
      </c>
    </row>
    <row r="4069" spans="1:11" x14ac:dyDescent="0.2">
      <c r="A4069" s="6" t="str">
        <f>INDEX(UF_acronyms!$A$1:$C$28,MATCH(B4069,UF_acronyms!$C$1:$C$28,0),2)</f>
        <v>PR</v>
      </c>
      <c r="B4069" s="1" t="s">
        <v>3158</v>
      </c>
      <c r="C4069" s="1" t="s">
        <v>8872</v>
      </c>
      <c r="D4069" s="1" t="s">
        <v>8873</v>
      </c>
      <c r="E4069" s="11">
        <v>4048</v>
      </c>
      <c r="F4069" s="6" t="str">
        <f>CONCATENATE(tb_SVI[[#This Row],[Nome Município]],"/",tb_SVI[[#This Row],[UF]])</f>
        <v>Espigão Alto do Iguaçu/PR</v>
      </c>
      <c r="G4069" s="1" t="s">
        <v>18</v>
      </c>
      <c r="H4069" s="1" t="s">
        <v>2924</v>
      </c>
      <c r="I4069" s="1" t="s">
        <v>1316</v>
      </c>
      <c r="J4069" s="1" t="s">
        <v>249</v>
      </c>
      <c r="K4069" s="1" t="s">
        <v>638</v>
      </c>
    </row>
    <row r="4070" spans="1:11" x14ac:dyDescent="0.2">
      <c r="A4070" s="6" t="str">
        <f>INDEX(UF_acronyms!$A$1:$C$28,MATCH(B4070,UF_acronyms!$C$1:$C$28,0),2)</f>
        <v>PR</v>
      </c>
      <c r="B4070" s="1" t="s">
        <v>3158</v>
      </c>
      <c r="C4070" s="1" t="s">
        <v>8874</v>
      </c>
      <c r="D4070" s="1" t="s">
        <v>8875</v>
      </c>
      <c r="E4070" s="11">
        <v>46705</v>
      </c>
      <c r="F4070" s="6" t="str">
        <f>CONCATENATE(tb_SVI[[#This Row],[Nome Município]],"/",tb_SVI[[#This Row],[UF]])</f>
        <v>São Mateus do Sul/PR</v>
      </c>
      <c r="G4070" s="1" t="s">
        <v>18</v>
      </c>
      <c r="H4070" s="1" t="s">
        <v>450</v>
      </c>
      <c r="I4070" s="1" t="s">
        <v>391</v>
      </c>
      <c r="J4070" s="1" t="s">
        <v>2083</v>
      </c>
      <c r="K4070" s="1" t="s">
        <v>48</v>
      </c>
    </row>
    <row r="4071" spans="1:11" x14ac:dyDescent="0.2">
      <c r="A4071" s="6" t="str">
        <f>INDEX(UF_acronyms!$A$1:$C$28,MATCH(B4071,UF_acronyms!$C$1:$C$28,0),2)</f>
        <v>PR</v>
      </c>
      <c r="B4071" s="1" t="s">
        <v>3158</v>
      </c>
      <c r="C4071" s="1" t="s">
        <v>8876</v>
      </c>
      <c r="D4071" s="1" t="s">
        <v>8877</v>
      </c>
      <c r="E4071" s="11">
        <v>2163</v>
      </c>
      <c r="F4071" s="6" t="str">
        <f>CONCATENATE(tb_SVI[[#This Row],[Nome Município]],"/",tb_SVI[[#This Row],[UF]])</f>
        <v>São Manoel do Paraná/PR</v>
      </c>
      <c r="G4071" s="1" t="s">
        <v>18</v>
      </c>
      <c r="H4071" s="1" t="s">
        <v>8333</v>
      </c>
      <c r="I4071" s="1" t="s">
        <v>5865</v>
      </c>
      <c r="J4071" s="1" t="s">
        <v>1292</v>
      </c>
      <c r="K4071" s="1" t="s">
        <v>1079</v>
      </c>
    </row>
    <row r="4072" spans="1:11" x14ac:dyDescent="0.2">
      <c r="A4072" s="6" t="str">
        <f>INDEX(UF_acronyms!$A$1:$C$28,MATCH(B4072,UF_acronyms!$C$1:$C$28,0),2)</f>
        <v>PR</v>
      </c>
      <c r="B4072" s="1" t="s">
        <v>3158</v>
      </c>
      <c r="C4072" s="1" t="s">
        <v>8878</v>
      </c>
      <c r="D4072" s="1" t="s">
        <v>8879</v>
      </c>
      <c r="E4072" s="11">
        <v>15241</v>
      </c>
      <c r="F4072" s="6" t="str">
        <f>CONCATENATE(tb_SVI[[#This Row],[Nome Município]],"/",tb_SVI[[#This Row],[UF]])</f>
        <v>São João do Triunfo/PR</v>
      </c>
      <c r="G4072" s="1" t="s">
        <v>18</v>
      </c>
      <c r="H4072" s="1" t="s">
        <v>792</v>
      </c>
      <c r="I4072" s="1" t="s">
        <v>4027</v>
      </c>
      <c r="J4072" s="1" t="s">
        <v>293</v>
      </c>
      <c r="K4072" s="1" t="s">
        <v>1004</v>
      </c>
    </row>
    <row r="4073" spans="1:11" x14ac:dyDescent="0.2">
      <c r="A4073" s="6" t="str">
        <f>INDEX(UF_acronyms!$A$1:$C$28,MATCH(B4073,UF_acronyms!$C$1:$C$28,0),2)</f>
        <v>PR</v>
      </c>
      <c r="B4073" s="1" t="s">
        <v>3158</v>
      </c>
      <c r="C4073" s="1" t="s">
        <v>8880</v>
      </c>
      <c r="D4073" s="1" t="s">
        <v>8881</v>
      </c>
      <c r="E4073" s="11">
        <v>10056</v>
      </c>
      <c r="F4073" s="6" t="str">
        <f>CONCATENATE(tb_SVI[[#This Row],[Nome Município]],"/",tb_SVI[[#This Row],[UF]])</f>
        <v>São João do Ivaí/PR</v>
      </c>
      <c r="G4073" s="1" t="s">
        <v>18</v>
      </c>
      <c r="H4073" s="1" t="s">
        <v>529</v>
      </c>
      <c r="I4073" s="1" t="s">
        <v>1462</v>
      </c>
      <c r="J4073" s="1" t="s">
        <v>1029</v>
      </c>
      <c r="K4073" s="1" t="s">
        <v>1348</v>
      </c>
    </row>
    <row r="4074" spans="1:11" x14ac:dyDescent="0.2">
      <c r="A4074" s="6" t="str">
        <f>INDEX(UF_acronyms!$A$1:$C$28,MATCH(B4074,UF_acronyms!$C$1:$C$28,0),2)</f>
        <v>PR</v>
      </c>
      <c r="B4074" s="1" t="s">
        <v>3158</v>
      </c>
      <c r="C4074" s="1" t="s">
        <v>8882</v>
      </c>
      <c r="D4074" s="1" t="s">
        <v>8883</v>
      </c>
      <c r="E4074" s="11">
        <v>5837</v>
      </c>
      <c r="F4074" s="6" t="str">
        <f>CONCATENATE(tb_SVI[[#This Row],[Nome Município]],"/",tb_SVI[[#This Row],[UF]])</f>
        <v>São João do Caiuá/PR</v>
      </c>
      <c r="G4074" s="1" t="s">
        <v>18</v>
      </c>
      <c r="H4074" s="1" t="s">
        <v>343</v>
      </c>
      <c r="I4074" s="1" t="s">
        <v>363</v>
      </c>
      <c r="J4074" s="1" t="s">
        <v>343</v>
      </c>
      <c r="K4074" s="1" t="s">
        <v>1029</v>
      </c>
    </row>
    <row r="4075" spans="1:11" x14ac:dyDescent="0.2">
      <c r="A4075" s="6" t="str">
        <f>INDEX(UF_acronyms!$A$1:$C$28,MATCH(B4075,UF_acronyms!$C$1:$C$28,0),2)</f>
        <v>PR</v>
      </c>
      <c r="B4075" s="1" t="s">
        <v>3158</v>
      </c>
      <c r="C4075" s="1" t="s">
        <v>8884</v>
      </c>
      <c r="D4075" s="1" t="s">
        <v>4007</v>
      </c>
      <c r="E4075" s="11">
        <v>10181</v>
      </c>
      <c r="F4075" s="6" t="str">
        <f>CONCATENATE(tb_SVI[[#This Row],[Nome Município]],"/",tb_SVI[[#This Row],[UF]])</f>
        <v>São João/PR</v>
      </c>
      <c r="G4075" s="1" t="s">
        <v>18</v>
      </c>
      <c r="H4075" s="1" t="s">
        <v>2246</v>
      </c>
      <c r="I4075" s="1" t="s">
        <v>1247</v>
      </c>
      <c r="J4075" s="1" t="s">
        <v>1339</v>
      </c>
      <c r="K4075" s="1" t="s">
        <v>695</v>
      </c>
    </row>
    <row r="4076" spans="1:11" x14ac:dyDescent="0.2">
      <c r="A4076" s="6" t="str">
        <f>INDEX(UF_acronyms!$A$1:$C$28,MATCH(B4076,UF_acronyms!$C$1:$C$28,0),2)</f>
        <v>PR</v>
      </c>
      <c r="B4076" s="1" t="s">
        <v>3158</v>
      </c>
      <c r="C4076" s="1" t="s">
        <v>8885</v>
      </c>
      <c r="D4076" s="1" t="s">
        <v>8886</v>
      </c>
      <c r="E4076" s="11">
        <v>3627</v>
      </c>
      <c r="F4076" s="6" t="str">
        <f>CONCATENATE(tb_SVI[[#This Row],[Nome Município]],"/",tb_SVI[[#This Row],[UF]])</f>
        <v>São José das Palmeiras/PR</v>
      </c>
      <c r="G4076" s="1" t="s">
        <v>18</v>
      </c>
      <c r="H4076" s="1" t="s">
        <v>1491</v>
      </c>
      <c r="I4076" s="1" t="s">
        <v>1284</v>
      </c>
      <c r="J4076" s="1" t="s">
        <v>1024</v>
      </c>
      <c r="K4076" s="1" t="s">
        <v>1029</v>
      </c>
    </row>
    <row r="4077" spans="1:11" x14ac:dyDescent="0.2">
      <c r="A4077" s="6" t="str">
        <f>INDEX(UF_acronyms!$A$1:$C$28,MATCH(B4077,UF_acronyms!$C$1:$C$28,0),2)</f>
        <v>PR</v>
      </c>
      <c r="B4077" s="1" t="s">
        <v>3158</v>
      </c>
      <c r="C4077" s="1" t="s">
        <v>8887</v>
      </c>
      <c r="D4077" s="1" t="s">
        <v>8888</v>
      </c>
      <c r="E4077" s="11">
        <v>6160</v>
      </c>
      <c r="F4077" s="6" t="str">
        <f>CONCATENATE(tb_SVI[[#This Row],[Nome Município]],"/",tb_SVI[[#This Row],[UF]])</f>
        <v>São José da Boa Vista/PR</v>
      </c>
      <c r="G4077" s="1" t="s">
        <v>18</v>
      </c>
      <c r="H4077" s="1" t="s">
        <v>1283</v>
      </c>
      <c r="I4077" s="1" t="s">
        <v>142</v>
      </c>
      <c r="J4077" s="1" t="s">
        <v>319</v>
      </c>
      <c r="K4077" s="1" t="s">
        <v>324</v>
      </c>
    </row>
    <row r="4078" spans="1:11" x14ac:dyDescent="0.2">
      <c r="A4078" s="6" t="str">
        <f>INDEX(UF_acronyms!$A$1:$C$28,MATCH(B4078,UF_acronyms!$C$1:$C$28,0),2)</f>
        <v>PR</v>
      </c>
      <c r="B4078" s="1" t="s">
        <v>3158</v>
      </c>
      <c r="C4078" s="1" t="s">
        <v>8889</v>
      </c>
      <c r="D4078" s="1" t="s">
        <v>8890</v>
      </c>
      <c r="E4078" s="11">
        <v>5586</v>
      </c>
      <c r="F4078" s="6" t="str">
        <f>CONCATENATE(tb_SVI[[#This Row],[Nome Município]],"/",tb_SVI[[#This Row],[UF]])</f>
        <v>São Jorge do Patrocínio/PR</v>
      </c>
      <c r="G4078" s="1" t="s">
        <v>18</v>
      </c>
      <c r="H4078" s="1" t="s">
        <v>364</v>
      </c>
      <c r="I4078" s="1" t="s">
        <v>5656</v>
      </c>
      <c r="J4078" s="1" t="s">
        <v>282</v>
      </c>
      <c r="K4078" s="1" t="s">
        <v>57</v>
      </c>
    </row>
    <row r="4079" spans="1:11" x14ac:dyDescent="0.2">
      <c r="A4079" s="6" t="str">
        <f>INDEX(UF_acronyms!$A$1:$C$28,MATCH(B4079,UF_acronyms!$C$1:$C$28,0),2)</f>
        <v>PR</v>
      </c>
      <c r="B4079" s="1" t="s">
        <v>3158</v>
      </c>
      <c r="C4079" s="1" t="s">
        <v>8891</v>
      </c>
      <c r="D4079" s="1" t="s">
        <v>8892</v>
      </c>
      <c r="E4079" s="11">
        <v>5543</v>
      </c>
      <c r="F4079" s="6" t="str">
        <f>CONCATENATE(tb_SVI[[#This Row],[Nome Município]],"/",tb_SVI[[#This Row],[UF]])</f>
        <v>São Jorge do Ivaí/PR</v>
      </c>
      <c r="G4079" s="1" t="s">
        <v>18</v>
      </c>
      <c r="H4079" s="1" t="s">
        <v>1386</v>
      </c>
      <c r="I4079" s="1" t="s">
        <v>1306</v>
      </c>
      <c r="J4079" s="1" t="s">
        <v>1079</v>
      </c>
      <c r="K4079" s="1" t="s">
        <v>399</v>
      </c>
    </row>
    <row r="4080" spans="1:11" x14ac:dyDescent="0.2">
      <c r="A4080" s="6" t="str">
        <f>INDEX(UF_acronyms!$A$1:$C$28,MATCH(B4080,UF_acronyms!$C$1:$C$28,0),2)</f>
        <v>PR</v>
      </c>
      <c r="B4080" s="1" t="s">
        <v>3158</v>
      </c>
      <c r="C4080" s="1" t="s">
        <v>8893</v>
      </c>
      <c r="D4080" s="1" t="s">
        <v>8894</v>
      </c>
      <c r="E4080" s="11">
        <v>9028</v>
      </c>
      <c r="F4080" s="6" t="str">
        <f>CONCATENATE(tb_SVI[[#This Row],[Nome Município]],"/",tb_SVI[[#This Row],[UF]])</f>
        <v>São Jorge D'Oeste/PR</v>
      </c>
      <c r="G4080" s="1" t="s">
        <v>18</v>
      </c>
      <c r="H4080" s="1" t="s">
        <v>1402</v>
      </c>
      <c r="I4080" s="1" t="s">
        <v>5649</v>
      </c>
      <c r="J4080" s="1" t="s">
        <v>54</v>
      </c>
      <c r="K4080" s="1" t="s">
        <v>2083</v>
      </c>
    </row>
    <row r="4081" spans="1:11" x14ac:dyDescent="0.2">
      <c r="A4081" s="6" t="str">
        <f>INDEX(UF_acronyms!$A$1:$C$28,MATCH(B4081,UF_acronyms!$C$1:$C$28,0),2)</f>
        <v>PR</v>
      </c>
      <c r="B4081" s="1" t="s">
        <v>3158</v>
      </c>
      <c r="C4081" s="1" t="s">
        <v>8895</v>
      </c>
      <c r="D4081" s="1" t="s">
        <v>8896</v>
      </c>
      <c r="E4081" s="11">
        <v>11128</v>
      </c>
      <c r="F4081" s="6" t="str">
        <f>CONCATENATE(tb_SVI[[#This Row],[Nome Município]],"/",tb_SVI[[#This Row],[UF]])</f>
        <v>São Jerônimo da Serra/PR</v>
      </c>
      <c r="G4081" s="1" t="s">
        <v>18</v>
      </c>
      <c r="H4081" s="1" t="s">
        <v>408</v>
      </c>
      <c r="I4081" s="1" t="s">
        <v>1460</v>
      </c>
      <c r="J4081" s="1" t="s">
        <v>365</v>
      </c>
      <c r="K4081" s="1" t="s">
        <v>1139</v>
      </c>
    </row>
    <row r="4082" spans="1:11" x14ac:dyDescent="0.2">
      <c r="A4082" s="6" t="str">
        <f>INDEX(UF_acronyms!$A$1:$C$28,MATCH(B4082,UF_acronyms!$C$1:$C$28,0),2)</f>
        <v>PR</v>
      </c>
      <c r="B4082" s="1" t="s">
        <v>3158</v>
      </c>
      <c r="C4082" s="1" t="s">
        <v>8897</v>
      </c>
      <c r="D4082" s="1" t="s">
        <v>8898</v>
      </c>
      <c r="E4082" s="11">
        <v>6920</v>
      </c>
      <c r="F4082" s="6" t="str">
        <f>CONCATENATE(tb_SVI[[#This Row],[Nome Município]],"/",tb_SVI[[#This Row],[UF]])</f>
        <v>São Carlos do Ivaí/PR</v>
      </c>
      <c r="G4082" s="1" t="s">
        <v>18</v>
      </c>
      <c r="H4082" s="1" t="s">
        <v>1469</v>
      </c>
      <c r="I4082" s="1" t="s">
        <v>392</v>
      </c>
      <c r="J4082" s="1" t="s">
        <v>260</v>
      </c>
      <c r="K4082" s="1" t="s">
        <v>2117</v>
      </c>
    </row>
    <row r="4083" spans="1:11" x14ac:dyDescent="0.2">
      <c r="A4083" s="6" t="str">
        <f>INDEX(UF_acronyms!$A$1:$C$28,MATCH(B4083,UF_acronyms!$C$1:$C$28,0),2)</f>
        <v>PR</v>
      </c>
      <c r="B4083" s="1" t="s">
        <v>3158</v>
      </c>
      <c r="C4083" s="1" t="s">
        <v>8899</v>
      </c>
      <c r="D4083" s="1" t="s">
        <v>8900</v>
      </c>
      <c r="E4083" s="11">
        <v>2930</v>
      </c>
      <c r="F4083" s="6" t="str">
        <f>CONCATENATE(tb_SVI[[#This Row],[Nome Município]],"/",tb_SVI[[#This Row],[UF]])</f>
        <v>Sulina/PR</v>
      </c>
      <c r="G4083" s="1" t="s">
        <v>18</v>
      </c>
      <c r="H4083" s="1" t="s">
        <v>2025</v>
      </c>
      <c r="I4083" s="1" t="s">
        <v>5716</v>
      </c>
      <c r="J4083" s="1" t="s">
        <v>338</v>
      </c>
      <c r="K4083" s="1" t="s">
        <v>218</v>
      </c>
    </row>
    <row r="4084" spans="1:11" x14ac:dyDescent="0.2">
      <c r="A4084" s="6" t="str">
        <f>INDEX(UF_acronyms!$A$1:$C$28,MATCH(B4084,UF_acronyms!$C$1:$C$28,0),2)</f>
        <v>PR</v>
      </c>
      <c r="B4084" s="1" t="s">
        <v>3158</v>
      </c>
      <c r="C4084" s="1" t="s">
        <v>8901</v>
      </c>
      <c r="D4084" s="1" t="s">
        <v>8902</v>
      </c>
      <c r="E4084" s="11">
        <v>21249</v>
      </c>
      <c r="F4084" s="6" t="str">
        <f>CONCATENATE(tb_SVI[[#This Row],[Nome Município]],"/",tb_SVI[[#This Row],[UF]])</f>
        <v>Siqueira Campos/PR</v>
      </c>
      <c r="G4084" s="1" t="s">
        <v>18</v>
      </c>
      <c r="H4084" s="1" t="s">
        <v>2400</v>
      </c>
      <c r="I4084" s="1" t="s">
        <v>5502</v>
      </c>
      <c r="J4084" s="1" t="s">
        <v>1074</v>
      </c>
      <c r="K4084" s="1" t="s">
        <v>1577</v>
      </c>
    </row>
    <row r="4085" spans="1:11" x14ac:dyDescent="0.2">
      <c r="A4085" s="6" t="str">
        <f>INDEX(UF_acronyms!$A$1:$C$28,MATCH(B4085,UF_acronyms!$C$1:$C$28,0),2)</f>
        <v>PR</v>
      </c>
      <c r="B4085" s="1" t="s">
        <v>3158</v>
      </c>
      <c r="C4085" s="1" t="s">
        <v>8903</v>
      </c>
      <c r="D4085" s="1" t="s">
        <v>8904</v>
      </c>
      <c r="E4085" s="11">
        <v>16413</v>
      </c>
      <c r="F4085" s="6" t="str">
        <f>CONCATENATE(tb_SVI[[#This Row],[Nome Município]],"/",tb_SVI[[#This Row],[UF]])</f>
        <v>Sertanópolis/PR</v>
      </c>
      <c r="G4085" s="1" t="s">
        <v>18</v>
      </c>
      <c r="H4085" s="1" t="s">
        <v>1359</v>
      </c>
      <c r="I4085" s="1" t="s">
        <v>4403</v>
      </c>
      <c r="J4085" s="1" t="s">
        <v>1463</v>
      </c>
      <c r="K4085" s="1" t="s">
        <v>2400</v>
      </c>
    </row>
    <row r="4086" spans="1:11" x14ac:dyDescent="0.2">
      <c r="A4086" s="6" t="str">
        <f>INDEX(UF_acronyms!$A$1:$C$28,MATCH(B4086,UF_acronyms!$C$1:$C$28,0),2)</f>
        <v>PR</v>
      </c>
      <c r="B4086" s="1" t="s">
        <v>3158</v>
      </c>
      <c r="C4086" s="1" t="s">
        <v>8905</v>
      </c>
      <c r="D4086" s="1" t="s">
        <v>8906</v>
      </c>
      <c r="E4086" s="11">
        <v>5216</v>
      </c>
      <c r="F4086" s="6" t="str">
        <f>CONCATENATE(tb_SVI[[#This Row],[Nome Município]],"/",tb_SVI[[#This Row],[UF]])</f>
        <v>Sertaneja/PR</v>
      </c>
      <c r="G4086" s="1" t="s">
        <v>18</v>
      </c>
      <c r="H4086" s="1" t="s">
        <v>280</v>
      </c>
      <c r="I4086" s="1" t="s">
        <v>1413</v>
      </c>
      <c r="J4086" s="1" t="s">
        <v>316</v>
      </c>
      <c r="K4086" s="1" t="s">
        <v>792</v>
      </c>
    </row>
    <row r="4087" spans="1:11" x14ac:dyDescent="0.2">
      <c r="A4087" s="6" t="str">
        <f>INDEX(UF_acronyms!$A$1:$C$28,MATCH(B4087,UF_acronyms!$C$1:$C$28,0),2)</f>
        <v>PR</v>
      </c>
      <c r="B4087" s="1" t="s">
        <v>3158</v>
      </c>
      <c r="C4087" s="1" t="s">
        <v>8907</v>
      </c>
      <c r="D4087" s="1" t="s">
        <v>8908</v>
      </c>
      <c r="E4087" s="11">
        <v>4477</v>
      </c>
      <c r="F4087" s="6" t="str">
        <f>CONCATENATE(tb_SVI[[#This Row],[Nome Município]],"/",tb_SVI[[#This Row],[UF]])</f>
        <v>Serranópolis do Iguaçu/PR</v>
      </c>
      <c r="G4087" s="1" t="s">
        <v>18</v>
      </c>
      <c r="H4087" s="1" t="s">
        <v>1527</v>
      </c>
      <c r="I4087" s="1" t="s">
        <v>3248</v>
      </c>
      <c r="J4087" s="1" t="s">
        <v>20</v>
      </c>
      <c r="K4087" s="1" t="s">
        <v>1004</v>
      </c>
    </row>
    <row r="4088" spans="1:11" x14ac:dyDescent="0.2">
      <c r="A4088" s="6" t="str">
        <f>INDEX(UF_acronyms!$A$1:$C$28,MATCH(B4088,UF_acronyms!$C$1:$C$28,0),2)</f>
        <v>PR</v>
      </c>
      <c r="B4088" s="1" t="s">
        <v>3158</v>
      </c>
      <c r="C4088" s="1" t="s">
        <v>8909</v>
      </c>
      <c r="D4088" s="1" t="s">
        <v>8910</v>
      </c>
      <c r="E4088" s="11">
        <v>19385</v>
      </c>
      <c r="F4088" s="6" t="str">
        <f>CONCATENATE(tb_SVI[[#This Row],[Nome Município]],"/",tb_SVI[[#This Row],[UF]])</f>
        <v>Sengés/PR</v>
      </c>
      <c r="G4088" s="1" t="s">
        <v>18</v>
      </c>
      <c r="H4088" s="1" t="s">
        <v>412</v>
      </c>
      <c r="I4088" s="1" t="s">
        <v>1469</v>
      </c>
      <c r="J4088" s="1" t="s">
        <v>239</v>
      </c>
      <c r="K4088" s="1" t="s">
        <v>791</v>
      </c>
    </row>
    <row r="4089" spans="1:11" x14ac:dyDescent="0.2">
      <c r="A4089" s="6" t="str">
        <f>INDEX(UF_acronyms!$A$1:$C$28,MATCH(B4089,UF_acronyms!$C$1:$C$28,0),2)</f>
        <v>PR</v>
      </c>
      <c r="B4089" s="1" t="s">
        <v>3158</v>
      </c>
      <c r="C4089" s="1" t="s">
        <v>8911</v>
      </c>
      <c r="D4089" s="1" t="s">
        <v>8912</v>
      </c>
      <c r="E4089" s="11">
        <v>5539</v>
      </c>
      <c r="F4089" s="6" t="str">
        <f>CONCATENATE(tb_SVI[[#This Row],[Nome Município]],"/",tb_SVI[[#This Row],[UF]])</f>
        <v>Saudade do Iguaçu/PR</v>
      </c>
      <c r="G4089" s="1" t="s">
        <v>18</v>
      </c>
      <c r="H4089" s="1" t="s">
        <v>1339</v>
      </c>
      <c r="I4089" s="1" t="s">
        <v>5688</v>
      </c>
      <c r="J4089" s="1" t="s">
        <v>512</v>
      </c>
      <c r="K4089" s="1" t="s">
        <v>241</v>
      </c>
    </row>
    <row r="4090" spans="1:11" x14ac:dyDescent="0.2">
      <c r="A4090" s="6" t="str">
        <f>INDEX(UF_acronyms!$A$1:$C$28,MATCH(B4090,UF_acronyms!$C$1:$C$28,0),2)</f>
        <v>PR</v>
      </c>
      <c r="B4090" s="1" t="s">
        <v>3158</v>
      </c>
      <c r="C4090" s="1" t="s">
        <v>8913</v>
      </c>
      <c r="D4090" s="1" t="s">
        <v>8914</v>
      </c>
      <c r="E4090" s="11">
        <v>97803</v>
      </c>
      <c r="F4090" s="6" t="str">
        <f>CONCATENATE(tb_SVI[[#This Row],[Nome Município]],"/",tb_SVI[[#This Row],[UF]])</f>
        <v>Sarandi/PR</v>
      </c>
      <c r="G4090" s="1" t="s">
        <v>18</v>
      </c>
      <c r="H4090" s="1" t="s">
        <v>394</v>
      </c>
      <c r="I4090" s="1" t="s">
        <v>2804</v>
      </c>
      <c r="J4090" s="1" t="s">
        <v>1029</v>
      </c>
      <c r="K4090" s="1" t="s">
        <v>177</v>
      </c>
    </row>
    <row r="4091" spans="1:11" x14ac:dyDescent="0.2">
      <c r="A4091" s="6" t="str">
        <f>INDEX(UF_acronyms!$A$1:$C$28,MATCH(B4091,UF_acronyms!$C$1:$C$28,0),2)</f>
        <v>PR</v>
      </c>
      <c r="B4091" s="1" t="s">
        <v>3158</v>
      </c>
      <c r="C4091" s="1" t="s">
        <v>8915</v>
      </c>
      <c r="D4091" s="1" t="s">
        <v>8916</v>
      </c>
      <c r="E4091" s="11">
        <v>6722</v>
      </c>
      <c r="F4091" s="6" t="str">
        <f>CONCATENATE(tb_SVI[[#This Row],[Nome Município]],"/",tb_SVI[[#This Row],[UF]])</f>
        <v>Sapopema/PR</v>
      </c>
      <c r="G4091" s="1" t="s">
        <v>18</v>
      </c>
      <c r="H4091" s="1" t="s">
        <v>2924</v>
      </c>
      <c r="I4091" s="1" t="s">
        <v>1396</v>
      </c>
      <c r="J4091" s="1" t="s">
        <v>1297</v>
      </c>
      <c r="K4091" s="1" t="s">
        <v>415</v>
      </c>
    </row>
    <row r="4092" spans="1:11" x14ac:dyDescent="0.2">
      <c r="A4092" s="6" t="str">
        <f>INDEX(UF_acronyms!$A$1:$C$28,MATCH(B4092,UF_acronyms!$C$1:$C$28,0),2)</f>
        <v>PR</v>
      </c>
      <c r="B4092" s="1" t="s">
        <v>3158</v>
      </c>
      <c r="C4092" s="1" t="s">
        <v>8917</v>
      </c>
      <c r="D4092" s="1" t="s">
        <v>8918</v>
      </c>
      <c r="E4092" s="11">
        <v>5416</v>
      </c>
      <c r="F4092" s="6" t="str">
        <f>CONCATENATE(tb_SVI[[#This Row],[Nome Município]],"/",tb_SVI[[#This Row],[UF]])</f>
        <v>Santo Inácio/PR</v>
      </c>
      <c r="G4092" s="1" t="s">
        <v>18</v>
      </c>
      <c r="H4092" s="1" t="s">
        <v>833</v>
      </c>
      <c r="I4092" s="1" t="s">
        <v>1516</v>
      </c>
      <c r="J4092" s="1" t="s">
        <v>1004</v>
      </c>
      <c r="K4092" s="1" t="s">
        <v>145</v>
      </c>
    </row>
    <row r="4093" spans="1:11" x14ac:dyDescent="0.2">
      <c r="A4093" s="6" t="str">
        <f>INDEX(UF_acronyms!$A$1:$C$28,MATCH(B4093,UF_acronyms!$C$1:$C$28,0),2)</f>
        <v>PR</v>
      </c>
      <c r="B4093" s="1" t="s">
        <v>3158</v>
      </c>
      <c r="C4093" s="1" t="s">
        <v>8919</v>
      </c>
      <c r="D4093" s="1" t="s">
        <v>8920</v>
      </c>
      <c r="E4093" s="11">
        <v>20261</v>
      </c>
      <c r="F4093" s="6" t="str">
        <f>CONCATENATE(tb_SVI[[#This Row],[Nome Município]],"/",tb_SVI[[#This Row],[UF]])</f>
        <v>Santo Antônio do Sudoeste/PR</v>
      </c>
      <c r="G4093" s="1" t="s">
        <v>18</v>
      </c>
      <c r="H4093" s="1" t="s">
        <v>1239</v>
      </c>
      <c r="I4093" s="1" t="s">
        <v>4780</v>
      </c>
      <c r="J4093" s="1" t="s">
        <v>119</v>
      </c>
      <c r="K4093" s="1" t="s">
        <v>306</v>
      </c>
    </row>
    <row r="4094" spans="1:11" x14ac:dyDescent="0.2">
      <c r="A4094" s="6" t="str">
        <f>INDEX(UF_acronyms!$A$1:$C$28,MATCH(B4094,UF_acronyms!$C$1:$C$28,0),2)</f>
        <v>PR</v>
      </c>
      <c r="B4094" s="1" t="s">
        <v>3158</v>
      </c>
      <c r="C4094" s="1" t="s">
        <v>8921</v>
      </c>
      <c r="D4094" s="1" t="s">
        <v>8922</v>
      </c>
      <c r="E4094" s="11">
        <v>2068</v>
      </c>
      <c r="F4094" s="6" t="str">
        <f>CONCATENATE(tb_SVI[[#This Row],[Nome Município]],"/",tb_SVI[[#This Row],[UF]])</f>
        <v>Santo Antônio do Paraíso/PR</v>
      </c>
      <c r="G4094" s="1" t="s">
        <v>18</v>
      </c>
      <c r="H4094" s="1" t="s">
        <v>1491</v>
      </c>
      <c r="I4094" s="1" t="s">
        <v>1587</v>
      </c>
      <c r="J4094" s="1" t="s">
        <v>798</v>
      </c>
      <c r="K4094" s="1" t="s">
        <v>706</v>
      </c>
    </row>
    <row r="4095" spans="1:11" x14ac:dyDescent="0.2">
      <c r="A4095" s="6" t="str">
        <f>INDEX(UF_acronyms!$A$1:$C$28,MATCH(B4095,UF_acronyms!$C$1:$C$28,0),2)</f>
        <v>PR</v>
      </c>
      <c r="B4095" s="1" t="s">
        <v>3158</v>
      </c>
      <c r="C4095" s="1" t="s">
        <v>8923</v>
      </c>
      <c r="D4095" s="1" t="s">
        <v>8924</v>
      </c>
      <c r="E4095" s="11">
        <v>2626</v>
      </c>
      <c r="F4095" s="6" t="str">
        <f>CONCATENATE(tb_SVI[[#This Row],[Nome Município]],"/",tb_SVI[[#This Row],[UF]])</f>
        <v>Santo Antônio do Caiuá/PR</v>
      </c>
      <c r="G4095" s="1" t="s">
        <v>18</v>
      </c>
      <c r="H4095" s="1" t="s">
        <v>1283</v>
      </c>
      <c r="I4095" s="1" t="s">
        <v>1709</v>
      </c>
      <c r="J4095" s="1" t="s">
        <v>338</v>
      </c>
      <c r="K4095" s="1" t="s">
        <v>2025</v>
      </c>
    </row>
    <row r="4096" spans="1:11" x14ac:dyDescent="0.2">
      <c r="A4096" s="6" t="str">
        <f>INDEX(UF_acronyms!$A$1:$C$28,MATCH(B4096,UF_acronyms!$C$1:$C$28,0),2)</f>
        <v>PR</v>
      </c>
      <c r="B4096" s="1" t="s">
        <v>3158</v>
      </c>
      <c r="C4096" s="1" t="s">
        <v>8925</v>
      </c>
      <c r="D4096" s="1" t="s">
        <v>8926</v>
      </c>
      <c r="E4096" s="11">
        <v>46251</v>
      </c>
      <c r="F4096" s="6" t="str">
        <f>CONCATENATE(tb_SVI[[#This Row],[Nome Município]],"/",tb_SVI[[#This Row],[UF]])</f>
        <v>Santo Antônio da Platina/PR</v>
      </c>
      <c r="G4096" s="1" t="s">
        <v>18</v>
      </c>
      <c r="H4096" s="1" t="s">
        <v>795</v>
      </c>
      <c r="I4096" s="1" t="s">
        <v>220</v>
      </c>
      <c r="J4096" s="1" t="s">
        <v>133</v>
      </c>
      <c r="K4096" s="1" t="s">
        <v>394</v>
      </c>
    </row>
    <row r="4097" spans="1:11" x14ac:dyDescent="0.2">
      <c r="A4097" s="6" t="str">
        <f>INDEX(UF_acronyms!$A$1:$C$28,MATCH(B4097,UF_acronyms!$C$1:$C$28,0),2)</f>
        <v>PR</v>
      </c>
      <c r="B4097" s="1" t="s">
        <v>3158</v>
      </c>
      <c r="C4097" s="1" t="s">
        <v>8927</v>
      </c>
      <c r="D4097" s="1" t="s">
        <v>8928</v>
      </c>
      <c r="E4097" s="11">
        <v>4954</v>
      </c>
      <c r="F4097" s="6" t="str">
        <f>CONCATENATE(tb_SVI[[#This Row],[Nome Município]],"/",tb_SVI[[#This Row],[UF]])</f>
        <v>Santana do Itararé/PR</v>
      </c>
      <c r="G4097" s="1" t="s">
        <v>18</v>
      </c>
      <c r="H4097" s="1" t="s">
        <v>151</v>
      </c>
      <c r="I4097" s="1" t="s">
        <v>1904</v>
      </c>
      <c r="J4097" s="1" t="s">
        <v>256</v>
      </c>
      <c r="K4097" s="1" t="s">
        <v>377</v>
      </c>
    </row>
    <row r="4098" spans="1:11" x14ac:dyDescent="0.2">
      <c r="A4098" s="6" t="str">
        <f>INDEX(UF_acronyms!$A$1:$C$28,MATCH(B4098,UF_acronyms!$C$1:$C$28,0),2)</f>
        <v>PR</v>
      </c>
      <c r="B4098" s="1" t="s">
        <v>3158</v>
      </c>
      <c r="C4098" s="1" t="s">
        <v>8929</v>
      </c>
      <c r="D4098" s="1" t="s">
        <v>8930</v>
      </c>
      <c r="E4098" s="11">
        <v>23699</v>
      </c>
      <c r="F4098" s="6" t="str">
        <f>CONCATENATE(tb_SVI[[#This Row],[Nome Município]],"/",tb_SVI[[#This Row],[UF]])</f>
        <v>Santa Terezinha de Itaipu/PR</v>
      </c>
      <c r="G4098" s="1" t="s">
        <v>18</v>
      </c>
      <c r="H4098" s="1" t="s">
        <v>5336</v>
      </c>
      <c r="I4098" s="1" t="s">
        <v>2161</v>
      </c>
      <c r="J4098" s="1" t="s">
        <v>1239</v>
      </c>
      <c r="K4098" s="1" t="s">
        <v>1577</v>
      </c>
    </row>
    <row r="4099" spans="1:11" x14ac:dyDescent="0.2">
      <c r="A4099" s="6" t="str">
        <f>INDEX(UF_acronyms!$A$1:$C$28,MATCH(B4099,UF_acronyms!$C$1:$C$28,0),2)</f>
        <v>PR</v>
      </c>
      <c r="B4099" s="1" t="s">
        <v>3158</v>
      </c>
      <c r="C4099" s="1" t="s">
        <v>8931</v>
      </c>
      <c r="D4099" s="1" t="s">
        <v>8932</v>
      </c>
      <c r="E4099" s="11">
        <v>10096</v>
      </c>
      <c r="F4099" s="6" t="str">
        <f>CONCATENATE(tb_SVI[[#This Row],[Nome Município]],"/",tb_SVI[[#This Row],[UF]])</f>
        <v>Santa Tereza do Oeste/PR</v>
      </c>
      <c r="G4099" s="1" t="s">
        <v>18</v>
      </c>
      <c r="H4099" s="1" t="s">
        <v>5473</v>
      </c>
      <c r="I4099" s="1" t="s">
        <v>3598</v>
      </c>
      <c r="J4099" s="1" t="s">
        <v>343</v>
      </c>
      <c r="K4099" s="1" t="s">
        <v>1567</v>
      </c>
    </row>
    <row r="4100" spans="1:11" x14ac:dyDescent="0.2">
      <c r="A4100" s="6" t="str">
        <f>INDEX(UF_acronyms!$A$1:$C$28,MATCH(B4100,UF_acronyms!$C$1:$C$28,0),2)</f>
        <v>PR</v>
      </c>
      <c r="B4100" s="1" t="s">
        <v>3158</v>
      </c>
      <c r="C4100" s="1" t="s">
        <v>8933</v>
      </c>
      <c r="D4100" s="1" t="s">
        <v>8934</v>
      </c>
      <c r="E4100" s="11">
        <v>4017</v>
      </c>
      <c r="F4100" s="6" t="str">
        <f>CONCATENATE(tb_SVI[[#This Row],[Nome Município]],"/",tb_SVI[[#This Row],[UF]])</f>
        <v>Santa Mônica/PR</v>
      </c>
      <c r="G4100" s="1" t="s">
        <v>18</v>
      </c>
      <c r="H4100" s="1" t="s">
        <v>286</v>
      </c>
      <c r="I4100" s="1" t="s">
        <v>215</v>
      </c>
      <c r="J4100" s="1" t="s">
        <v>203</v>
      </c>
      <c r="K4100" s="1" t="s">
        <v>394</v>
      </c>
    </row>
    <row r="4101" spans="1:11" x14ac:dyDescent="0.2">
      <c r="A4101" s="6" t="str">
        <f>INDEX(UF_acronyms!$A$1:$C$28,MATCH(B4101,UF_acronyms!$C$1:$C$28,0),2)</f>
        <v>PR</v>
      </c>
      <c r="B4101" s="1" t="s">
        <v>3158</v>
      </c>
      <c r="C4101" s="1" t="s">
        <v>8935</v>
      </c>
      <c r="D4101" s="1" t="s">
        <v>8936</v>
      </c>
      <c r="E4101" s="11">
        <v>11622</v>
      </c>
      <c r="F4101" s="6" t="str">
        <f>CONCATENATE(tb_SVI[[#This Row],[Nome Município]],"/",tb_SVI[[#This Row],[UF]])</f>
        <v>Santa Mariana/PR</v>
      </c>
      <c r="G4101" s="1" t="s">
        <v>18</v>
      </c>
      <c r="H4101" s="1" t="s">
        <v>1262</v>
      </c>
      <c r="I4101" s="1" t="s">
        <v>1338</v>
      </c>
      <c r="J4101" s="1" t="s">
        <v>218</v>
      </c>
      <c r="K4101" s="1" t="s">
        <v>1528</v>
      </c>
    </row>
    <row r="4102" spans="1:11" x14ac:dyDescent="0.2">
      <c r="A4102" s="6" t="str">
        <f>INDEX(UF_acronyms!$A$1:$C$28,MATCH(B4102,UF_acronyms!$C$1:$C$28,0),2)</f>
        <v>PR</v>
      </c>
      <c r="B4102" s="1" t="s">
        <v>3158</v>
      </c>
      <c r="C4102" s="1" t="s">
        <v>8937</v>
      </c>
      <c r="D4102" s="1" t="s">
        <v>8938</v>
      </c>
      <c r="E4102" s="11">
        <v>9410</v>
      </c>
      <c r="F4102" s="6" t="str">
        <f>CONCATENATE(tb_SVI[[#This Row],[Nome Município]],"/",tb_SVI[[#This Row],[UF]])</f>
        <v>Santa Maria do Oeste/PR</v>
      </c>
      <c r="G4102" s="1" t="s">
        <v>18</v>
      </c>
      <c r="H4102" s="1" t="s">
        <v>415</v>
      </c>
      <c r="I4102" s="1" t="s">
        <v>2618</v>
      </c>
      <c r="J4102" s="1" t="s">
        <v>75</v>
      </c>
      <c r="K4102" s="1" t="s">
        <v>232</v>
      </c>
    </row>
    <row r="4103" spans="1:11" x14ac:dyDescent="0.2">
      <c r="A4103" s="6" t="str">
        <f>INDEX(UF_acronyms!$A$1:$C$28,MATCH(B4103,UF_acronyms!$C$1:$C$28,0),2)</f>
        <v>PR</v>
      </c>
      <c r="B4103" s="1" t="s">
        <v>3158</v>
      </c>
      <c r="C4103" s="1" t="s">
        <v>8939</v>
      </c>
      <c r="D4103" s="1" t="s">
        <v>7939</v>
      </c>
      <c r="E4103" s="11">
        <v>3793</v>
      </c>
      <c r="F4103" s="6" t="str">
        <f>CONCATENATE(tb_SVI[[#This Row],[Nome Município]],"/",tb_SVI[[#This Row],[UF]])</f>
        <v>Santa Lúcia/PR</v>
      </c>
      <c r="G4103" s="1" t="s">
        <v>18</v>
      </c>
      <c r="H4103" s="1" t="s">
        <v>6758</v>
      </c>
      <c r="I4103" s="1" t="s">
        <v>2079</v>
      </c>
      <c r="J4103" s="1" t="s">
        <v>95</v>
      </c>
      <c r="K4103" s="1" t="s">
        <v>275</v>
      </c>
    </row>
    <row r="4104" spans="1:11" x14ac:dyDescent="0.2">
      <c r="A4104" s="6" t="str">
        <f>INDEX(UF_acronyms!$A$1:$C$28,MATCH(B4104,UF_acronyms!$C$1:$C$28,0),2)</f>
        <v>PR</v>
      </c>
      <c r="B4104" s="1" t="s">
        <v>3158</v>
      </c>
      <c r="C4104" s="1" t="s">
        <v>8940</v>
      </c>
      <c r="D4104" s="1" t="s">
        <v>8941</v>
      </c>
      <c r="E4104" s="11">
        <v>14794</v>
      </c>
      <c r="F4104" s="6" t="str">
        <f>CONCATENATE(tb_SVI[[#This Row],[Nome Município]],"/",tb_SVI[[#This Row],[UF]])</f>
        <v>Santa Izabel do Oeste/PR</v>
      </c>
      <c r="G4104" s="1" t="s">
        <v>18</v>
      </c>
      <c r="H4104" s="1" t="s">
        <v>785</v>
      </c>
      <c r="I4104" s="1" t="s">
        <v>5699</v>
      </c>
      <c r="J4104" s="1" t="s">
        <v>21</v>
      </c>
      <c r="K4104" s="1" t="s">
        <v>1029</v>
      </c>
    </row>
    <row r="4105" spans="1:11" x14ac:dyDescent="0.2">
      <c r="A4105" s="6" t="str">
        <f>INDEX(UF_acronyms!$A$1:$C$28,MATCH(B4105,UF_acronyms!$C$1:$C$28,0),2)</f>
        <v>PR</v>
      </c>
      <c r="B4105" s="1" t="s">
        <v>3158</v>
      </c>
      <c r="C4105" s="1" t="s">
        <v>8942</v>
      </c>
      <c r="D4105" s="1" t="s">
        <v>8943</v>
      </c>
      <c r="E4105" s="11">
        <v>8523</v>
      </c>
      <c r="F4105" s="6" t="str">
        <f>CONCATENATE(tb_SVI[[#This Row],[Nome Município]],"/",tb_SVI[[#This Row],[UF]])</f>
        <v>Santa Isabel do Ivaí/PR</v>
      </c>
      <c r="G4105" s="1" t="s">
        <v>18</v>
      </c>
      <c r="H4105" s="1" t="s">
        <v>4220</v>
      </c>
      <c r="I4105" s="1" t="s">
        <v>2426</v>
      </c>
      <c r="J4105" s="1" t="s">
        <v>833</v>
      </c>
      <c r="K4105" s="1" t="s">
        <v>161</v>
      </c>
    </row>
    <row r="4106" spans="1:11" x14ac:dyDescent="0.2">
      <c r="A4106" s="6" t="str">
        <f>INDEX(UF_acronyms!$A$1:$C$28,MATCH(B4106,UF_acronyms!$C$1:$C$28,0),2)</f>
        <v>PR</v>
      </c>
      <c r="B4106" s="1" t="s">
        <v>3158</v>
      </c>
      <c r="C4106" s="1" t="s">
        <v>8944</v>
      </c>
      <c r="D4106" s="1" t="s">
        <v>1616</v>
      </c>
      <c r="E4106" s="11">
        <v>1594</v>
      </c>
      <c r="F4106" s="6" t="str">
        <f>CONCATENATE(tb_SVI[[#This Row],[Nome Município]],"/",tb_SVI[[#This Row],[UF]])</f>
        <v>Santa Inês/PR</v>
      </c>
      <c r="G4106" s="1" t="s">
        <v>18</v>
      </c>
      <c r="H4106" s="1" t="s">
        <v>1567</v>
      </c>
      <c r="I4106" s="1" t="s">
        <v>201</v>
      </c>
      <c r="J4106" s="1" t="s">
        <v>1567</v>
      </c>
      <c r="K4106" s="1" t="s">
        <v>783</v>
      </c>
    </row>
    <row r="4107" spans="1:11" x14ac:dyDescent="0.2">
      <c r="A4107" s="6" t="str">
        <f>INDEX(UF_acronyms!$A$1:$C$28,MATCH(B4107,UF_acronyms!$C$1:$C$28,0),2)</f>
        <v>PR</v>
      </c>
      <c r="B4107" s="1" t="s">
        <v>3158</v>
      </c>
      <c r="C4107" s="1" t="s">
        <v>8945</v>
      </c>
      <c r="D4107" s="1" t="s">
        <v>1618</v>
      </c>
      <c r="E4107" s="11">
        <v>26767</v>
      </c>
      <c r="F4107" s="6" t="str">
        <f>CONCATENATE(tb_SVI[[#This Row],[Nome Município]],"/",tb_SVI[[#This Row],[UF]])</f>
        <v>Santa Helena/PR</v>
      </c>
      <c r="G4107" s="1" t="s">
        <v>18</v>
      </c>
      <c r="H4107" s="1" t="s">
        <v>1392</v>
      </c>
      <c r="I4107" s="1" t="s">
        <v>2093</v>
      </c>
      <c r="J4107" s="1" t="s">
        <v>390</v>
      </c>
      <c r="K4107" s="1" t="s">
        <v>1365</v>
      </c>
    </row>
    <row r="4108" spans="1:11" x14ac:dyDescent="0.2">
      <c r="A4108" s="6" t="str">
        <f>INDEX(UF_acronyms!$A$1:$C$28,MATCH(B4108,UF_acronyms!$C$1:$C$28,0),2)</f>
        <v>PR</v>
      </c>
      <c r="B4108" s="1" t="s">
        <v>3158</v>
      </c>
      <c r="C4108" s="1" t="s">
        <v>8946</v>
      </c>
      <c r="D4108" s="1" t="s">
        <v>8947</v>
      </c>
      <c r="E4108" s="11">
        <v>12186</v>
      </c>
      <c r="F4108" s="6" t="str">
        <f>CONCATENATE(tb_SVI[[#This Row],[Nome Município]],"/",tb_SVI[[#This Row],[UF]])</f>
        <v>Santa Fé/PR</v>
      </c>
      <c r="G4108" s="1" t="s">
        <v>18</v>
      </c>
      <c r="H4108" s="1" t="s">
        <v>5318</v>
      </c>
      <c r="I4108" s="1" t="s">
        <v>2188</v>
      </c>
      <c r="J4108" s="1" t="s">
        <v>1664</v>
      </c>
      <c r="K4108" s="1" t="s">
        <v>2216</v>
      </c>
    </row>
    <row r="4109" spans="1:11" x14ac:dyDescent="0.2">
      <c r="A4109" s="6" t="str">
        <f>INDEX(UF_acronyms!$A$1:$C$28,MATCH(B4109,UF_acronyms!$C$1:$C$28,0),2)</f>
        <v>PR</v>
      </c>
      <c r="B4109" s="1" t="s">
        <v>3158</v>
      </c>
      <c r="C4109" s="1" t="s">
        <v>8948</v>
      </c>
      <c r="D4109" s="1" t="s">
        <v>8949</v>
      </c>
      <c r="E4109" s="11">
        <v>7751</v>
      </c>
      <c r="F4109" s="6" t="str">
        <f>CONCATENATE(tb_SVI[[#This Row],[Nome Município]],"/",tb_SVI[[#This Row],[UF]])</f>
        <v>Santa Cruz de Monte Castelo/PR</v>
      </c>
      <c r="G4109" s="1" t="s">
        <v>18</v>
      </c>
      <c r="H4109" s="1" t="s">
        <v>210</v>
      </c>
      <c r="I4109" s="1" t="s">
        <v>1537</v>
      </c>
      <c r="J4109" s="1" t="s">
        <v>42</v>
      </c>
      <c r="K4109" s="1" t="s">
        <v>1142</v>
      </c>
    </row>
    <row r="4110" spans="1:11" x14ac:dyDescent="0.2">
      <c r="A4110" s="6" t="str">
        <f>INDEX(UF_acronyms!$A$1:$C$28,MATCH(B4110,UF_acronyms!$C$1:$C$28,0),2)</f>
        <v>PR</v>
      </c>
      <c r="B4110" s="1" t="s">
        <v>3158</v>
      </c>
      <c r="C4110" s="1" t="s">
        <v>8950</v>
      </c>
      <c r="D4110" s="1" t="s">
        <v>8951</v>
      </c>
      <c r="E4110" s="11">
        <v>3293</v>
      </c>
      <c r="F4110" s="6" t="str">
        <f>CONCATENATE(tb_SVI[[#This Row],[Nome Município]],"/",tb_SVI[[#This Row],[UF]])</f>
        <v>Santa Cecília do Pavão/PR</v>
      </c>
      <c r="G4110" s="1" t="s">
        <v>18</v>
      </c>
      <c r="H4110" s="1" t="s">
        <v>695</v>
      </c>
      <c r="I4110" s="1" t="s">
        <v>1499</v>
      </c>
      <c r="J4110" s="1" t="s">
        <v>95</v>
      </c>
      <c r="K4110" s="1" t="s">
        <v>68</v>
      </c>
    </row>
    <row r="4111" spans="1:11" x14ac:dyDescent="0.2">
      <c r="A4111" s="6" t="str">
        <f>INDEX(UF_acronyms!$A$1:$C$28,MATCH(B4111,UF_acronyms!$C$1:$C$28,0),2)</f>
        <v>PR</v>
      </c>
      <c r="B4111" s="1" t="s">
        <v>3158</v>
      </c>
      <c r="C4111" s="1" t="s">
        <v>8952</v>
      </c>
      <c r="D4111" s="1" t="s">
        <v>8953</v>
      </c>
      <c r="E4111" s="11">
        <v>3266</v>
      </c>
      <c r="F4111" s="6" t="str">
        <f>CONCATENATE(tb_SVI[[#This Row],[Nome Município]],"/",tb_SVI[[#This Row],[UF]])</f>
        <v>Santa Amélia/PR</v>
      </c>
      <c r="G4111" s="1" t="s">
        <v>18</v>
      </c>
      <c r="H4111" s="1" t="s">
        <v>220</v>
      </c>
      <c r="I4111" s="1" t="s">
        <v>6418</v>
      </c>
      <c r="J4111" s="1" t="s">
        <v>1397</v>
      </c>
      <c r="K4111" s="1" t="s">
        <v>19</v>
      </c>
    </row>
    <row r="4112" spans="1:11" x14ac:dyDescent="0.2">
      <c r="A4112" s="6" t="str">
        <f>INDEX(UF_acronyms!$A$1:$C$28,MATCH(B4112,UF_acronyms!$C$1:$C$28,0),2)</f>
        <v>PR</v>
      </c>
      <c r="B4112" s="1" t="s">
        <v>3158</v>
      </c>
      <c r="C4112" s="1" t="s">
        <v>8954</v>
      </c>
      <c r="D4112" s="1" t="s">
        <v>8955</v>
      </c>
      <c r="E4112" s="11">
        <v>14872</v>
      </c>
      <c r="F4112" s="6" t="str">
        <f>CONCATENATE(tb_SVI[[#This Row],[Nome Município]],"/",tb_SVI[[#This Row],[UF]])</f>
        <v>Salto do Lontra/PR</v>
      </c>
      <c r="G4112" s="1" t="s">
        <v>18</v>
      </c>
      <c r="H4112" s="1" t="s">
        <v>450</v>
      </c>
      <c r="I4112" s="1" t="s">
        <v>5699</v>
      </c>
      <c r="J4112" s="1" t="s">
        <v>1334</v>
      </c>
      <c r="K4112" s="1" t="s">
        <v>529</v>
      </c>
    </row>
    <row r="4113" spans="1:11" x14ac:dyDescent="0.2">
      <c r="A4113" s="6" t="str">
        <f>INDEX(UF_acronyms!$A$1:$C$28,MATCH(B4113,UF_acronyms!$C$1:$C$28,0),2)</f>
        <v>PR</v>
      </c>
      <c r="B4113" s="1" t="s">
        <v>3158</v>
      </c>
      <c r="C4113" s="1" t="s">
        <v>8956</v>
      </c>
      <c r="D4113" s="1" t="s">
        <v>8957</v>
      </c>
      <c r="E4113" s="11">
        <v>4898</v>
      </c>
      <c r="F4113" s="6" t="str">
        <f>CONCATENATE(tb_SVI[[#This Row],[Nome Município]],"/",tb_SVI[[#This Row],[UF]])</f>
        <v>Salto do Itararé/PR</v>
      </c>
      <c r="G4113" s="1" t="s">
        <v>18</v>
      </c>
      <c r="H4113" s="1" t="s">
        <v>294</v>
      </c>
      <c r="I4113" s="1" t="s">
        <v>254</v>
      </c>
      <c r="J4113" s="1" t="s">
        <v>531</v>
      </c>
      <c r="K4113" s="1" t="s">
        <v>415</v>
      </c>
    </row>
    <row r="4114" spans="1:11" x14ac:dyDescent="0.2">
      <c r="A4114" s="6" t="str">
        <f>INDEX(UF_acronyms!$A$1:$C$28,MATCH(B4114,UF_acronyms!$C$1:$C$28,0),2)</f>
        <v>PR</v>
      </c>
      <c r="B4114" s="1" t="s">
        <v>3158</v>
      </c>
      <c r="C4114" s="1" t="s">
        <v>8958</v>
      </c>
      <c r="D4114" s="1" t="s">
        <v>8959</v>
      </c>
      <c r="E4114" s="11">
        <v>3483</v>
      </c>
      <c r="F4114" s="6" t="str">
        <f>CONCATENATE(tb_SVI[[#This Row],[Nome Município]],"/",tb_SVI[[#This Row],[UF]])</f>
        <v>Salgado Filho/PR</v>
      </c>
      <c r="G4114" s="1" t="s">
        <v>18</v>
      </c>
      <c r="H4114" s="1" t="s">
        <v>2671</v>
      </c>
      <c r="I4114" s="1" t="s">
        <v>4027</v>
      </c>
      <c r="J4114" s="1" t="s">
        <v>218</v>
      </c>
      <c r="K4114" s="1" t="s">
        <v>301</v>
      </c>
    </row>
    <row r="4115" spans="1:11" x14ac:dyDescent="0.2">
      <c r="A4115" s="6" t="str">
        <f>INDEX(UF_acronyms!$A$1:$C$28,MATCH(B4115,UF_acronyms!$C$1:$C$28,0),2)</f>
        <v>PR</v>
      </c>
      <c r="B4115" s="1" t="s">
        <v>3158</v>
      </c>
      <c r="C4115" s="1" t="s">
        <v>8960</v>
      </c>
      <c r="D4115" s="1" t="s">
        <v>8961</v>
      </c>
      <c r="E4115" s="11">
        <v>6891</v>
      </c>
      <c r="F4115" s="6" t="str">
        <f>CONCATENATE(tb_SVI[[#This Row],[Nome Município]],"/",tb_SVI[[#This Row],[UF]])</f>
        <v>Sabáudia/PR</v>
      </c>
      <c r="G4115" s="1" t="s">
        <v>18</v>
      </c>
      <c r="H4115" s="1" t="s">
        <v>2208</v>
      </c>
      <c r="I4115" s="1" t="s">
        <v>269</v>
      </c>
      <c r="J4115" s="1" t="s">
        <v>215</v>
      </c>
      <c r="K4115" s="1" t="s">
        <v>364</v>
      </c>
    </row>
    <row r="4116" spans="1:11" x14ac:dyDescent="0.2">
      <c r="A4116" s="6" t="str">
        <f>INDEX(UF_acronyms!$A$1:$C$28,MATCH(B4116,UF_acronyms!$C$1:$C$28,0),2)</f>
        <v>PR</v>
      </c>
      <c r="B4116" s="1" t="s">
        <v>3158</v>
      </c>
      <c r="C4116" s="1" t="s">
        <v>8962</v>
      </c>
      <c r="D4116" s="1" t="s">
        <v>8963</v>
      </c>
      <c r="E4116" s="11">
        <v>4689</v>
      </c>
      <c r="F4116" s="6" t="str">
        <f>CONCATENATE(tb_SVI[[#This Row],[Nome Município]],"/",tb_SVI[[#This Row],[UF]])</f>
        <v>Rosário do Ivaí/PR</v>
      </c>
      <c r="G4116" s="1" t="s">
        <v>18</v>
      </c>
      <c r="H4116" s="1" t="s">
        <v>1080</v>
      </c>
      <c r="I4116" s="1" t="s">
        <v>4830</v>
      </c>
      <c r="J4116" s="1" t="s">
        <v>371</v>
      </c>
      <c r="K4116" s="1" t="s">
        <v>148</v>
      </c>
    </row>
    <row r="4117" spans="1:11" x14ac:dyDescent="0.2">
      <c r="A4117" s="6" t="str">
        <f>INDEX(UF_acronyms!$A$1:$C$28,MATCH(B4117,UF_acronyms!$C$1:$C$28,0),2)</f>
        <v>PR</v>
      </c>
      <c r="B4117" s="1" t="s">
        <v>3158</v>
      </c>
      <c r="C4117" s="1" t="s">
        <v>8964</v>
      </c>
      <c r="D4117" s="1" t="s">
        <v>8965</v>
      </c>
      <c r="E4117" s="11">
        <v>9622</v>
      </c>
      <c r="F4117" s="6" t="str">
        <f>CONCATENATE(tb_SVI[[#This Row],[Nome Município]],"/",tb_SVI[[#This Row],[UF]])</f>
        <v>Rondon/PR</v>
      </c>
      <c r="G4117" s="1" t="s">
        <v>18</v>
      </c>
      <c r="H4117" s="1" t="s">
        <v>1392</v>
      </c>
      <c r="I4117" s="1" t="s">
        <v>1364</v>
      </c>
      <c r="J4117" s="1" t="s">
        <v>362</v>
      </c>
      <c r="K4117" s="1" t="s">
        <v>65</v>
      </c>
    </row>
    <row r="4118" spans="1:11" x14ac:dyDescent="0.2">
      <c r="A4118" s="6" t="str">
        <f>INDEX(UF_acronyms!$A$1:$C$28,MATCH(B4118,UF_acronyms!$C$1:$C$28,0),2)</f>
        <v>PR</v>
      </c>
      <c r="B4118" s="1" t="s">
        <v>3158</v>
      </c>
      <c r="C4118" s="1" t="s">
        <v>8966</v>
      </c>
      <c r="D4118" s="1" t="s">
        <v>8967</v>
      </c>
      <c r="E4118" s="11">
        <v>9645</v>
      </c>
      <c r="F4118" s="6" t="str">
        <f>CONCATENATE(tb_SVI[[#This Row],[Nome Município]],"/",tb_SVI[[#This Row],[UF]])</f>
        <v>Roncador/PR</v>
      </c>
      <c r="G4118" s="1" t="s">
        <v>18</v>
      </c>
      <c r="H4118" s="1" t="s">
        <v>189</v>
      </c>
      <c r="I4118" s="1" t="s">
        <v>2691</v>
      </c>
      <c r="J4118" s="1" t="s">
        <v>151</v>
      </c>
      <c r="K4118" s="1" t="s">
        <v>1142</v>
      </c>
    </row>
    <row r="4119" spans="1:11" x14ac:dyDescent="0.2">
      <c r="A4119" s="6" t="str">
        <f>INDEX(UF_acronyms!$A$1:$C$28,MATCH(B4119,UF_acronyms!$C$1:$C$28,0),2)</f>
        <v>PR</v>
      </c>
      <c r="B4119" s="1" t="s">
        <v>3158</v>
      </c>
      <c r="C4119" s="1" t="s">
        <v>8968</v>
      </c>
      <c r="D4119" s="1" t="s">
        <v>8969</v>
      </c>
      <c r="E4119" s="11">
        <v>67383</v>
      </c>
      <c r="F4119" s="6" t="str">
        <f>CONCATENATE(tb_SVI[[#This Row],[Nome Município]],"/",tb_SVI[[#This Row],[UF]])</f>
        <v>Rolândia/PR</v>
      </c>
      <c r="G4119" s="1" t="s">
        <v>18</v>
      </c>
      <c r="H4119" s="1" t="s">
        <v>1572</v>
      </c>
      <c r="I4119" s="1" t="s">
        <v>3496</v>
      </c>
      <c r="J4119" s="1" t="s">
        <v>40</v>
      </c>
      <c r="K4119" s="1" t="s">
        <v>1481</v>
      </c>
    </row>
    <row r="4120" spans="1:11" x14ac:dyDescent="0.2">
      <c r="A4120" s="6" t="str">
        <f>INDEX(UF_acronyms!$A$1:$C$28,MATCH(B4120,UF_acronyms!$C$1:$C$28,0),2)</f>
        <v>PR</v>
      </c>
      <c r="B4120" s="1" t="s">
        <v>3158</v>
      </c>
      <c r="C4120" s="1" t="s">
        <v>8970</v>
      </c>
      <c r="D4120" s="1" t="s">
        <v>8971</v>
      </c>
      <c r="E4120" s="11">
        <v>4109</v>
      </c>
      <c r="F4120" s="6" t="str">
        <f>CONCATENATE(tb_SVI[[#This Row],[Nome Município]],"/",tb_SVI[[#This Row],[UF]])</f>
        <v>Rio Branco do Ivaí/PR</v>
      </c>
      <c r="G4120" s="1" t="s">
        <v>18</v>
      </c>
      <c r="H4120" s="1" t="s">
        <v>2524</v>
      </c>
      <c r="I4120" s="1" t="s">
        <v>2174</v>
      </c>
      <c r="J4120" s="1" t="s">
        <v>108</v>
      </c>
      <c r="K4120" s="1" t="s">
        <v>21</v>
      </c>
    </row>
    <row r="4121" spans="1:11" x14ac:dyDescent="0.2">
      <c r="A4121" s="6" t="str">
        <f>INDEX(UF_acronyms!$A$1:$C$28,MATCH(B4121,UF_acronyms!$C$1:$C$28,0),2)</f>
        <v>PR</v>
      </c>
      <c r="B4121" s="1" t="s">
        <v>3158</v>
      </c>
      <c r="C4121" s="1" t="s">
        <v>8972</v>
      </c>
      <c r="D4121" s="1" t="s">
        <v>8973</v>
      </c>
      <c r="E4121" s="11">
        <v>13255</v>
      </c>
      <c r="F4121" s="6" t="str">
        <f>CONCATENATE(tb_SVI[[#This Row],[Nome Município]],"/",tb_SVI[[#This Row],[UF]])</f>
        <v>Rio Bonito do Iguaçu/PR</v>
      </c>
      <c r="G4121" s="1" t="s">
        <v>18</v>
      </c>
      <c r="H4121" s="1" t="s">
        <v>1024</v>
      </c>
      <c r="I4121" s="1" t="s">
        <v>5275</v>
      </c>
      <c r="J4121" s="1" t="s">
        <v>1053</v>
      </c>
      <c r="K4121" s="1" t="s">
        <v>484</v>
      </c>
    </row>
    <row r="4122" spans="1:11" x14ac:dyDescent="0.2">
      <c r="A4122" s="6" t="str">
        <f>INDEX(UF_acronyms!$A$1:$C$28,MATCH(B4122,UF_acronyms!$C$1:$C$28,0),2)</f>
        <v>PR</v>
      </c>
      <c r="B4122" s="1" t="s">
        <v>3158</v>
      </c>
      <c r="C4122" s="1" t="s">
        <v>8974</v>
      </c>
      <c r="D4122" s="1" t="s">
        <v>8975</v>
      </c>
      <c r="E4122" s="11">
        <v>3182</v>
      </c>
      <c r="F4122" s="6" t="str">
        <f>CONCATENATE(tb_SVI[[#This Row],[Nome Município]],"/",tb_SVI[[#This Row],[UF]])</f>
        <v>Rio Bom/PR</v>
      </c>
      <c r="G4122" s="1" t="s">
        <v>18</v>
      </c>
      <c r="H4122" s="1" t="s">
        <v>1973</v>
      </c>
      <c r="I4122" s="1" t="s">
        <v>2426</v>
      </c>
      <c r="J4122" s="1" t="s">
        <v>792</v>
      </c>
      <c r="K4122" s="1" t="s">
        <v>1065</v>
      </c>
    </row>
    <row r="4123" spans="1:11" x14ac:dyDescent="0.2">
      <c r="A4123" s="6" t="str">
        <f>INDEX(UF_acronyms!$A$1:$C$28,MATCH(B4123,UF_acronyms!$C$1:$C$28,0),2)</f>
        <v>PR</v>
      </c>
      <c r="B4123" s="1" t="s">
        <v>3158</v>
      </c>
      <c r="C4123" s="1" t="s">
        <v>8976</v>
      </c>
      <c r="D4123" s="1" t="s">
        <v>8977</v>
      </c>
      <c r="E4123" s="11">
        <v>15336</v>
      </c>
      <c r="F4123" s="6" t="str">
        <f>CONCATENATE(tb_SVI[[#This Row],[Nome Município]],"/",tb_SVI[[#This Row],[UF]])</f>
        <v>Rio Azul/PR</v>
      </c>
      <c r="G4123" s="1" t="s">
        <v>18</v>
      </c>
      <c r="H4123" s="1" t="s">
        <v>1463</v>
      </c>
      <c r="I4123" s="1" t="s">
        <v>4780</v>
      </c>
      <c r="J4123" s="1" t="s">
        <v>1334</v>
      </c>
      <c r="K4123" s="1" t="s">
        <v>2034</v>
      </c>
    </row>
    <row r="4124" spans="1:11" x14ac:dyDescent="0.2">
      <c r="A4124" s="6" t="str">
        <f>INDEX(UF_acronyms!$A$1:$C$28,MATCH(B4124,UF_acronyms!$C$1:$C$28,0),2)</f>
        <v>PR</v>
      </c>
      <c r="B4124" s="1" t="s">
        <v>3158</v>
      </c>
      <c r="C4124" s="1" t="s">
        <v>8978</v>
      </c>
      <c r="D4124" s="1" t="s">
        <v>8979</v>
      </c>
      <c r="E4124" s="11">
        <v>12948</v>
      </c>
      <c r="F4124" s="6" t="str">
        <f>CONCATENATE(tb_SVI[[#This Row],[Nome Município]],"/",tb_SVI[[#This Row],[UF]])</f>
        <v>Ribeirão do Pinhal/PR</v>
      </c>
      <c r="G4124" s="1" t="s">
        <v>18</v>
      </c>
      <c r="H4124" s="1" t="s">
        <v>381</v>
      </c>
      <c r="I4124" s="1" t="s">
        <v>978</v>
      </c>
      <c r="J4124" s="1" t="s">
        <v>408</v>
      </c>
      <c r="K4124" s="1" t="s">
        <v>301</v>
      </c>
    </row>
    <row r="4125" spans="1:11" x14ac:dyDescent="0.2">
      <c r="A4125" s="6" t="str">
        <f>INDEX(UF_acronyms!$A$1:$C$28,MATCH(B4125,UF_acronyms!$C$1:$C$28,0),2)</f>
        <v>PR</v>
      </c>
      <c r="B4125" s="1" t="s">
        <v>3158</v>
      </c>
      <c r="C4125" s="1" t="s">
        <v>8980</v>
      </c>
      <c r="D4125" s="1" t="s">
        <v>8981</v>
      </c>
      <c r="E4125" s="11">
        <v>10645</v>
      </c>
      <c r="F4125" s="6" t="str">
        <f>CONCATENATE(tb_SVI[[#This Row],[Nome Município]],"/",tb_SVI[[#This Row],[UF]])</f>
        <v>Ribeirão Claro/PR</v>
      </c>
      <c r="G4125" s="1" t="s">
        <v>18</v>
      </c>
      <c r="H4125" s="1" t="s">
        <v>93</v>
      </c>
      <c r="I4125" s="1" t="s">
        <v>2961</v>
      </c>
      <c r="J4125" s="1" t="s">
        <v>390</v>
      </c>
      <c r="K4125" s="1" t="s">
        <v>275</v>
      </c>
    </row>
    <row r="4126" spans="1:11" x14ac:dyDescent="0.2">
      <c r="A4126" s="6" t="str">
        <f>INDEX(UF_acronyms!$A$1:$C$28,MATCH(B4126,UF_acronyms!$C$1:$C$28,0),2)</f>
        <v>PR</v>
      </c>
      <c r="B4126" s="1" t="s">
        <v>3158</v>
      </c>
      <c r="C4126" s="1" t="s">
        <v>8982</v>
      </c>
      <c r="D4126" s="1" t="s">
        <v>8983</v>
      </c>
      <c r="E4126" s="11">
        <v>8069</v>
      </c>
      <c r="F4126" s="6" t="str">
        <f>CONCATENATE(tb_SVI[[#This Row],[Nome Município]],"/",tb_SVI[[#This Row],[UF]])</f>
        <v>Reserva do Iguaçu/PR</v>
      </c>
      <c r="G4126" s="1" t="s">
        <v>18</v>
      </c>
      <c r="H4126" s="1" t="s">
        <v>526</v>
      </c>
      <c r="I4126" s="1" t="s">
        <v>2164</v>
      </c>
      <c r="J4126" s="1" t="s">
        <v>702</v>
      </c>
      <c r="K4126" s="1" t="s">
        <v>1113</v>
      </c>
    </row>
    <row r="4127" spans="1:11" x14ac:dyDescent="0.2">
      <c r="A4127" s="6" t="str">
        <f>INDEX(UF_acronyms!$A$1:$C$28,MATCH(B4127,UF_acronyms!$C$1:$C$28,0),2)</f>
        <v>PR</v>
      </c>
      <c r="B4127" s="1" t="s">
        <v>3158</v>
      </c>
      <c r="C4127" s="1" t="s">
        <v>8984</v>
      </c>
      <c r="D4127" s="1" t="s">
        <v>8985</v>
      </c>
      <c r="E4127" s="11">
        <v>26825</v>
      </c>
      <c r="F4127" s="6" t="str">
        <f>CONCATENATE(tb_SVI[[#This Row],[Nome Município]],"/",tb_SVI[[#This Row],[UF]])</f>
        <v>Reserva/PR</v>
      </c>
      <c r="G4127" s="1" t="s">
        <v>18</v>
      </c>
      <c r="H4127" s="1" t="s">
        <v>691</v>
      </c>
      <c r="I4127" s="1" t="s">
        <v>286</v>
      </c>
      <c r="J4127" s="1" t="s">
        <v>370</v>
      </c>
      <c r="K4127" s="1" t="s">
        <v>1143</v>
      </c>
    </row>
    <row r="4128" spans="1:11" x14ac:dyDescent="0.2">
      <c r="A4128" s="6" t="str">
        <f>INDEX(UF_acronyms!$A$1:$C$28,MATCH(B4128,UF_acronyms!$C$1:$C$28,0),2)</f>
        <v>PR</v>
      </c>
      <c r="B4128" s="1" t="s">
        <v>3158</v>
      </c>
      <c r="C4128" s="1" t="s">
        <v>8986</v>
      </c>
      <c r="D4128" s="1" t="s">
        <v>8987</v>
      </c>
      <c r="E4128" s="11">
        <v>6787</v>
      </c>
      <c r="F4128" s="6" t="str">
        <f>CONCATENATE(tb_SVI[[#This Row],[Nome Município]],"/",tb_SVI[[#This Row],[UF]])</f>
        <v>Renascença/PR</v>
      </c>
      <c r="G4128" s="1" t="s">
        <v>18</v>
      </c>
      <c r="H4128" s="1" t="s">
        <v>6758</v>
      </c>
      <c r="I4128" s="1" t="s">
        <v>6278</v>
      </c>
      <c r="J4128" s="1" t="s">
        <v>812</v>
      </c>
      <c r="K4128" s="1" t="s">
        <v>119</v>
      </c>
    </row>
    <row r="4129" spans="1:11" x14ac:dyDescent="0.2">
      <c r="A4129" s="6" t="str">
        <f>INDEX(UF_acronyms!$A$1:$C$28,MATCH(B4129,UF_acronyms!$C$1:$C$28,0),2)</f>
        <v>PR</v>
      </c>
      <c r="B4129" s="1" t="s">
        <v>3158</v>
      </c>
      <c r="C4129" s="1" t="s">
        <v>8988</v>
      </c>
      <c r="D4129" s="1" t="s">
        <v>8989</v>
      </c>
      <c r="E4129" s="11">
        <v>14946</v>
      </c>
      <c r="F4129" s="6" t="str">
        <f>CONCATENATE(tb_SVI[[#This Row],[Nome Município]],"/",tb_SVI[[#This Row],[UF]])</f>
        <v>Rebouças/PR</v>
      </c>
      <c r="G4129" s="1" t="s">
        <v>18</v>
      </c>
      <c r="H4129" s="1" t="s">
        <v>92</v>
      </c>
      <c r="I4129" s="1" t="s">
        <v>2150</v>
      </c>
      <c r="J4129" s="1" t="s">
        <v>102</v>
      </c>
      <c r="K4129" s="1" t="s">
        <v>469</v>
      </c>
    </row>
    <row r="4130" spans="1:11" x14ac:dyDescent="0.2">
      <c r="A4130" s="6" t="str">
        <f>INDEX(UF_acronyms!$A$1:$C$28,MATCH(B4130,UF_acronyms!$C$1:$C$28,0),2)</f>
        <v>PR</v>
      </c>
      <c r="B4130" s="1" t="s">
        <v>3158</v>
      </c>
      <c r="C4130" s="1" t="s">
        <v>8990</v>
      </c>
      <c r="D4130" s="1" t="s">
        <v>8991</v>
      </c>
      <c r="E4130" s="11">
        <v>16950</v>
      </c>
      <c r="F4130" s="6" t="str">
        <f>CONCATENATE(tb_SVI[[#This Row],[Nome Município]],"/",tb_SVI[[#This Row],[UF]])</f>
        <v>Realeza/PR</v>
      </c>
      <c r="G4130" s="1" t="s">
        <v>18</v>
      </c>
      <c r="H4130" s="1" t="s">
        <v>201</v>
      </c>
      <c r="I4130" s="1" t="s">
        <v>5553</v>
      </c>
      <c r="J4130" s="1" t="s">
        <v>283</v>
      </c>
      <c r="K4130" s="1" t="s">
        <v>392</v>
      </c>
    </row>
    <row r="4131" spans="1:11" x14ac:dyDescent="0.2">
      <c r="A4131" s="6" t="str">
        <f>INDEX(UF_acronyms!$A$1:$C$28,MATCH(B4131,UF_acronyms!$C$1:$C$28,0),2)</f>
        <v>PR</v>
      </c>
      <c r="B4131" s="1" t="s">
        <v>3158</v>
      </c>
      <c r="C4131" s="1" t="s">
        <v>8992</v>
      </c>
      <c r="D4131" s="1" t="s">
        <v>8993</v>
      </c>
      <c r="E4131" s="11">
        <v>2628</v>
      </c>
      <c r="F4131" s="6" t="str">
        <f>CONCATENATE(tb_SVI[[#This Row],[Nome Município]],"/",tb_SVI[[#This Row],[UF]])</f>
        <v>Rancho Alegre D'Oeste/PR</v>
      </c>
      <c r="G4131" s="1" t="s">
        <v>18</v>
      </c>
      <c r="H4131" s="1" t="s">
        <v>306</v>
      </c>
      <c r="I4131" s="1" t="s">
        <v>363</v>
      </c>
      <c r="J4131" s="1" t="s">
        <v>271</v>
      </c>
      <c r="K4131" s="1" t="s">
        <v>1065</v>
      </c>
    </row>
    <row r="4132" spans="1:11" x14ac:dyDescent="0.2">
      <c r="A4132" s="6" t="str">
        <f>INDEX(UF_acronyms!$A$1:$C$28,MATCH(B4132,UF_acronyms!$C$1:$C$28,0),2)</f>
        <v>PR</v>
      </c>
      <c r="B4132" s="1" t="s">
        <v>3158</v>
      </c>
      <c r="C4132" s="1" t="s">
        <v>8994</v>
      </c>
      <c r="D4132" s="1" t="s">
        <v>8995</v>
      </c>
      <c r="E4132" s="11">
        <v>3784</v>
      </c>
      <c r="F4132" s="6" t="str">
        <f>CONCATENATE(tb_SVI[[#This Row],[Nome Município]],"/",tb_SVI[[#This Row],[UF]])</f>
        <v>Rancho Alegre/PR</v>
      </c>
      <c r="G4132" s="1" t="s">
        <v>18</v>
      </c>
      <c r="H4132" s="1" t="s">
        <v>47</v>
      </c>
      <c r="I4132" s="1" t="s">
        <v>371</v>
      </c>
      <c r="J4132" s="1" t="s">
        <v>294</v>
      </c>
      <c r="K4132" s="1" t="s">
        <v>187</v>
      </c>
    </row>
    <row r="4133" spans="1:11" x14ac:dyDescent="0.2">
      <c r="A4133" s="6" t="str">
        <f>INDEX(UF_acronyms!$A$1:$C$28,MATCH(B4133,UF_acronyms!$C$1:$C$28,0),2)</f>
        <v>PR</v>
      </c>
      <c r="B4133" s="1" t="s">
        <v>3158</v>
      </c>
      <c r="C4133" s="1" t="s">
        <v>8996</v>
      </c>
      <c r="D4133" s="1" t="s">
        <v>8997</v>
      </c>
      <c r="E4133" s="11">
        <v>4476</v>
      </c>
      <c r="F4133" s="6" t="str">
        <f>CONCATENATE(tb_SVI[[#This Row],[Nome Município]],"/",tb_SVI[[#This Row],[UF]])</f>
        <v>Ramilândia/PR</v>
      </c>
      <c r="G4133" s="1" t="s">
        <v>18</v>
      </c>
      <c r="H4133" s="1" t="s">
        <v>413</v>
      </c>
      <c r="I4133" s="1" t="s">
        <v>74</v>
      </c>
      <c r="J4133" s="1" t="s">
        <v>1113</v>
      </c>
      <c r="K4133" s="1" t="s">
        <v>32</v>
      </c>
    </row>
    <row r="4134" spans="1:11" x14ac:dyDescent="0.2">
      <c r="A4134" s="6" t="str">
        <f>INDEX(UF_acronyms!$A$1:$C$28,MATCH(B4134,UF_acronyms!$C$1:$C$28,0),2)</f>
        <v>PR</v>
      </c>
      <c r="B4134" s="1" t="s">
        <v>3158</v>
      </c>
      <c r="C4134" s="1" t="s">
        <v>8998</v>
      </c>
      <c r="D4134" s="1" t="s">
        <v>8999</v>
      </c>
      <c r="E4134" s="11">
        <v>4508</v>
      </c>
      <c r="F4134" s="6" t="str">
        <f>CONCATENATE(tb_SVI[[#This Row],[Nome Município]],"/",tb_SVI[[#This Row],[UF]])</f>
        <v>Quinta do Sol/PR</v>
      </c>
      <c r="G4134" s="1" t="s">
        <v>18</v>
      </c>
      <c r="H4134" s="1" t="s">
        <v>362</v>
      </c>
      <c r="I4134" s="1" t="s">
        <v>1521</v>
      </c>
      <c r="J4134" s="1" t="s">
        <v>271</v>
      </c>
      <c r="K4134" s="1" t="s">
        <v>1528</v>
      </c>
    </row>
    <row r="4135" spans="1:11" x14ac:dyDescent="0.2">
      <c r="A4135" s="6" t="str">
        <f>INDEX(UF_acronyms!$A$1:$C$28,MATCH(B4135,UF_acronyms!$C$1:$C$28,0),2)</f>
        <v>PR</v>
      </c>
      <c r="B4135" s="1" t="s">
        <v>3158</v>
      </c>
      <c r="C4135" s="1" t="s">
        <v>9000</v>
      </c>
      <c r="D4135" s="1" t="s">
        <v>9001</v>
      </c>
      <c r="E4135" s="11">
        <v>12232</v>
      </c>
      <c r="F4135" s="6" t="str">
        <f>CONCATENATE(tb_SVI[[#This Row],[Nome Município]],"/",tb_SVI[[#This Row],[UF]])</f>
        <v>Querência do Norte/PR</v>
      </c>
      <c r="G4135" s="1" t="s">
        <v>18</v>
      </c>
      <c r="H4135" s="1" t="s">
        <v>997</v>
      </c>
      <c r="I4135" s="1" t="s">
        <v>398</v>
      </c>
      <c r="J4135" s="1" t="s">
        <v>189</v>
      </c>
      <c r="K4135" s="1" t="s">
        <v>287</v>
      </c>
    </row>
    <row r="4136" spans="1:11" x14ac:dyDescent="0.2">
      <c r="A4136" s="6" t="str">
        <f>INDEX(UF_acronyms!$A$1:$C$28,MATCH(B4136,UF_acronyms!$C$1:$C$28,0),2)</f>
        <v>PR</v>
      </c>
      <c r="B4136" s="1" t="s">
        <v>3158</v>
      </c>
      <c r="C4136" s="1" t="s">
        <v>9002</v>
      </c>
      <c r="D4136" s="1" t="s">
        <v>9003</v>
      </c>
      <c r="E4136" s="11">
        <v>34409</v>
      </c>
      <c r="F4136" s="6" t="str">
        <f>CONCATENATE(tb_SVI[[#This Row],[Nome Município]],"/",tb_SVI[[#This Row],[UF]])</f>
        <v>Quedas do Iguaçu/PR</v>
      </c>
      <c r="G4136" s="1" t="s">
        <v>18</v>
      </c>
      <c r="H4136" s="1" t="s">
        <v>133</v>
      </c>
      <c r="I4136" s="1" t="s">
        <v>261</v>
      </c>
      <c r="J4136" s="1" t="s">
        <v>225</v>
      </c>
      <c r="K4136" s="1" t="s">
        <v>863</v>
      </c>
    </row>
    <row r="4137" spans="1:11" x14ac:dyDescent="0.2">
      <c r="A4137" s="6" t="str">
        <f>INDEX(UF_acronyms!$A$1:$C$28,MATCH(B4137,UF_acronyms!$C$1:$C$28,0),2)</f>
        <v>PR</v>
      </c>
      <c r="B4137" s="1" t="s">
        <v>3158</v>
      </c>
      <c r="C4137" s="1" t="s">
        <v>9004</v>
      </c>
      <c r="D4137" s="1" t="s">
        <v>9005</v>
      </c>
      <c r="E4137" s="11">
        <v>4029</v>
      </c>
      <c r="F4137" s="6" t="str">
        <f>CONCATENATE(tb_SVI[[#This Row],[Nome Município]],"/",tb_SVI[[#This Row],[UF]])</f>
        <v>Quatro Pontes/PR</v>
      </c>
      <c r="G4137" s="1" t="s">
        <v>18</v>
      </c>
      <c r="H4137" s="1" t="s">
        <v>376</v>
      </c>
      <c r="I4137" s="1" t="s">
        <v>5649</v>
      </c>
      <c r="J4137" s="1" t="s">
        <v>1527</v>
      </c>
      <c r="K4137" s="1" t="s">
        <v>1457</v>
      </c>
    </row>
    <row r="4138" spans="1:11" x14ac:dyDescent="0.2">
      <c r="A4138" s="6" t="str">
        <f>INDEX(UF_acronyms!$A$1:$C$28,MATCH(B4138,UF_acronyms!$C$1:$C$28,0),2)</f>
        <v>PR</v>
      </c>
      <c r="B4138" s="1" t="s">
        <v>3158</v>
      </c>
      <c r="C4138" s="1" t="s">
        <v>9006</v>
      </c>
      <c r="D4138" s="1" t="s">
        <v>9007</v>
      </c>
      <c r="E4138" s="11">
        <v>7477</v>
      </c>
      <c r="F4138" s="6" t="str">
        <f>CONCATENATE(tb_SVI[[#This Row],[Nome Município]],"/",tb_SVI[[#This Row],[UF]])</f>
        <v>Quatiguá/PR</v>
      </c>
      <c r="G4138" s="1" t="s">
        <v>18</v>
      </c>
      <c r="H4138" s="1" t="s">
        <v>93</v>
      </c>
      <c r="I4138" s="1" t="s">
        <v>1381</v>
      </c>
      <c r="J4138" s="1" t="s">
        <v>785</v>
      </c>
      <c r="K4138" s="1" t="s">
        <v>1463</v>
      </c>
    </row>
    <row r="4139" spans="1:11" x14ac:dyDescent="0.2">
      <c r="A4139" s="6" t="str">
        <f>INDEX(UF_acronyms!$A$1:$C$28,MATCH(B4139,UF_acronyms!$C$1:$C$28,0),2)</f>
        <v>PR</v>
      </c>
      <c r="B4139" s="1" t="s">
        <v>3158</v>
      </c>
      <c r="C4139" s="1" t="s">
        <v>9008</v>
      </c>
      <c r="D4139" s="1" t="s">
        <v>9009</v>
      </c>
      <c r="E4139" s="11">
        <v>4465</v>
      </c>
      <c r="F4139" s="6" t="str">
        <f>CONCATENATE(tb_SVI[[#This Row],[Nome Município]],"/",tb_SVI[[#This Row],[UF]])</f>
        <v>Quarto Centenário/PR</v>
      </c>
      <c r="G4139" s="1" t="s">
        <v>18</v>
      </c>
      <c r="H4139" s="1" t="s">
        <v>301</v>
      </c>
      <c r="I4139" s="1" t="s">
        <v>459</v>
      </c>
      <c r="J4139" s="1" t="s">
        <v>338</v>
      </c>
      <c r="K4139" s="1" t="s">
        <v>2034</v>
      </c>
    </row>
    <row r="4140" spans="1:11" x14ac:dyDescent="0.2">
      <c r="A4140" s="6" t="str">
        <f>INDEX(UF_acronyms!$A$1:$C$28,MATCH(B4140,UF_acronyms!$C$1:$C$28,0),2)</f>
        <v>PR</v>
      </c>
      <c r="B4140" s="1" t="s">
        <v>3158</v>
      </c>
      <c r="C4140" s="1" t="s">
        <v>9010</v>
      </c>
      <c r="D4140" s="1" t="s">
        <v>9011</v>
      </c>
      <c r="E4140" s="11">
        <v>6288</v>
      </c>
      <c r="F4140" s="6" t="str">
        <f>CONCATENATE(tb_SVI[[#This Row],[Nome Município]],"/",tb_SVI[[#This Row],[UF]])</f>
        <v>Pérola D'Oeste/PR</v>
      </c>
      <c r="G4140" s="1" t="s">
        <v>18</v>
      </c>
      <c r="H4140" s="1" t="s">
        <v>1973</v>
      </c>
      <c r="I4140" s="1" t="s">
        <v>5907</v>
      </c>
      <c r="J4140" s="1" t="s">
        <v>199</v>
      </c>
      <c r="K4140" s="1" t="s">
        <v>271</v>
      </c>
    </row>
    <row r="4141" spans="1:11" x14ac:dyDescent="0.2">
      <c r="A4141" s="6" t="str">
        <f>INDEX(UF_acronyms!$A$1:$C$28,MATCH(B4141,UF_acronyms!$C$1:$C$28,0),2)</f>
        <v>PR</v>
      </c>
      <c r="B4141" s="1" t="s">
        <v>3158</v>
      </c>
      <c r="C4141" s="1" t="s">
        <v>9012</v>
      </c>
      <c r="D4141" s="1" t="s">
        <v>9013</v>
      </c>
      <c r="E4141" s="11">
        <v>11321</v>
      </c>
      <c r="F4141" s="6" t="str">
        <f>CONCATENATE(tb_SVI[[#This Row],[Nome Município]],"/",tb_SVI[[#This Row],[UF]])</f>
        <v>Pérola/PR</v>
      </c>
      <c r="G4141" s="1" t="s">
        <v>18</v>
      </c>
      <c r="H4141" s="1" t="s">
        <v>2090</v>
      </c>
      <c r="I4141" s="1" t="s">
        <v>5671</v>
      </c>
      <c r="J4141" s="1" t="s">
        <v>1348</v>
      </c>
      <c r="K4141" s="1" t="s">
        <v>1577</v>
      </c>
    </row>
    <row r="4142" spans="1:11" x14ac:dyDescent="0.2">
      <c r="A4142" s="6" t="str">
        <f>INDEX(UF_acronyms!$A$1:$C$28,MATCH(B4142,UF_acronyms!$C$1:$C$28,0),2)</f>
        <v>PR</v>
      </c>
      <c r="B4142" s="1" t="s">
        <v>3158</v>
      </c>
      <c r="C4142" s="1" t="s">
        <v>9014</v>
      </c>
      <c r="D4142" s="1" t="s">
        <v>9015</v>
      </c>
      <c r="E4142" s="11">
        <v>52513</v>
      </c>
      <c r="F4142" s="6" t="str">
        <f>CONCATENATE(tb_SVI[[#This Row],[Nome Município]],"/",tb_SVI[[#This Row],[UF]])</f>
        <v>Prudentópolis/PR</v>
      </c>
      <c r="G4142" s="1" t="s">
        <v>18</v>
      </c>
      <c r="H4142" s="1" t="s">
        <v>1348</v>
      </c>
      <c r="I4142" s="1" t="s">
        <v>1540</v>
      </c>
      <c r="J4142" s="1" t="s">
        <v>121</v>
      </c>
      <c r="K4142" s="1" t="s">
        <v>1113</v>
      </c>
    </row>
    <row r="4143" spans="1:11" x14ac:dyDescent="0.2">
      <c r="A4143" s="6" t="str">
        <f>INDEX(UF_acronyms!$A$1:$C$28,MATCH(B4143,UF_acronyms!$C$1:$C$28,0),2)</f>
        <v>PR</v>
      </c>
      <c r="B4143" s="1" t="s">
        <v>3158</v>
      </c>
      <c r="C4143" s="1" t="s">
        <v>9016</v>
      </c>
      <c r="D4143" s="1" t="s">
        <v>9017</v>
      </c>
      <c r="E4143" s="11">
        <v>11130</v>
      </c>
      <c r="F4143" s="6" t="str">
        <f>CONCATENATE(tb_SVI[[#This Row],[Nome Município]],"/",tb_SVI[[#This Row],[UF]])</f>
        <v>Primeiro de Maio/PR</v>
      </c>
      <c r="G4143" s="1" t="s">
        <v>18</v>
      </c>
      <c r="H4143" s="1" t="s">
        <v>215</v>
      </c>
      <c r="I4143" s="1" t="s">
        <v>3598</v>
      </c>
      <c r="J4143" s="1" t="s">
        <v>217</v>
      </c>
      <c r="K4143" s="1" t="s">
        <v>390</v>
      </c>
    </row>
    <row r="4144" spans="1:11" x14ac:dyDescent="0.2">
      <c r="A4144" s="6" t="str">
        <f>INDEX(UF_acronyms!$A$1:$C$28,MATCH(B4144,UF_acronyms!$C$1:$C$28,0),2)</f>
        <v>PR</v>
      </c>
      <c r="B4144" s="1" t="s">
        <v>3158</v>
      </c>
      <c r="C4144" s="1" t="s">
        <v>9018</v>
      </c>
      <c r="D4144" s="1" t="s">
        <v>9019</v>
      </c>
      <c r="E4144" s="11">
        <v>5351</v>
      </c>
      <c r="F4144" s="6" t="str">
        <f>CONCATENATE(tb_SVI[[#This Row],[Nome Município]],"/",tb_SVI[[#This Row],[UF]])</f>
        <v>Presidente Castelo Branco/PR</v>
      </c>
      <c r="G4144" s="1" t="s">
        <v>18</v>
      </c>
      <c r="H4144" s="1" t="s">
        <v>1927</v>
      </c>
      <c r="I4144" s="1" t="s">
        <v>3832</v>
      </c>
      <c r="J4144" s="1" t="s">
        <v>1567</v>
      </c>
      <c r="K4144" s="1" t="s">
        <v>1402</v>
      </c>
    </row>
    <row r="4145" spans="1:11" x14ac:dyDescent="0.2">
      <c r="A4145" s="6" t="str">
        <f>INDEX(UF_acronyms!$A$1:$C$28,MATCH(B4145,UF_acronyms!$C$1:$C$28,0),2)</f>
        <v>PR</v>
      </c>
      <c r="B4145" s="1" t="s">
        <v>3158</v>
      </c>
      <c r="C4145" s="1" t="s">
        <v>9020</v>
      </c>
      <c r="D4145" s="1" t="s">
        <v>9021</v>
      </c>
      <c r="E4145" s="11">
        <v>5095</v>
      </c>
      <c r="F4145" s="6" t="str">
        <f>CONCATENATE(tb_SVI[[#This Row],[Nome Município]],"/",tb_SVI[[#This Row],[UF]])</f>
        <v>Pranchita/PR</v>
      </c>
      <c r="G4145" s="1" t="s">
        <v>18</v>
      </c>
      <c r="H4145" s="1" t="s">
        <v>390</v>
      </c>
      <c r="I4145" s="1" t="s">
        <v>1766</v>
      </c>
      <c r="J4145" s="1" t="s">
        <v>283</v>
      </c>
      <c r="K4145" s="1" t="s">
        <v>999</v>
      </c>
    </row>
    <row r="4146" spans="1:11" x14ac:dyDescent="0.2">
      <c r="A4146" s="6" t="str">
        <f>INDEX(UF_acronyms!$A$1:$C$28,MATCH(B4146,UF_acronyms!$C$1:$C$28,0),2)</f>
        <v>PR</v>
      </c>
      <c r="B4146" s="1" t="s">
        <v>3158</v>
      </c>
      <c r="C4146" s="1" t="s">
        <v>9022</v>
      </c>
      <c r="D4146" s="1" t="s">
        <v>9023</v>
      </c>
      <c r="E4146" s="11">
        <v>3780</v>
      </c>
      <c r="F4146" s="6" t="str">
        <f>CONCATENATE(tb_SVI[[#This Row],[Nome Município]],"/",tb_SVI[[#This Row],[UF]])</f>
        <v>Prado Ferreira/PR</v>
      </c>
      <c r="G4146" s="1" t="s">
        <v>18</v>
      </c>
      <c r="H4146" s="1" t="s">
        <v>2400</v>
      </c>
      <c r="I4146" s="1" t="s">
        <v>3683</v>
      </c>
      <c r="J4146" s="1" t="s">
        <v>319</v>
      </c>
      <c r="K4146" s="1" t="s">
        <v>168</v>
      </c>
    </row>
    <row r="4147" spans="1:11" x14ac:dyDescent="0.2">
      <c r="A4147" s="6" t="str">
        <f>INDEX(UF_acronyms!$A$1:$C$28,MATCH(B4147,UF_acronyms!$C$1:$C$28,0),2)</f>
        <v>PR</v>
      </c>
      <c r="B4147" s="1" t="s">
        <v>3158</v>
      </c>
      <c r="C4147" s="1" t="s">
        <v>9024</v>
      </c>
      <c r="D4147" s="1" t="s">
        <v>9025</v>
      </c>
      <c r="E4147" s="11">
        <v>4061</v>
      </c>
      <c r="F4147" s="6" t="str">
        <f>CONCATENATE(tb_SVI[[#This Row],[Nome Município]],"/",tb_SVI[[#This Row],[UF]])</f>
        <v>Porto Vitória/PR</v>
      </c>
      <c r="G4147" s="1" t="s">
        <v>18</v>
      </c>
      <c r="H4147" s="1" t="s">
        <v>5540</v>
      </c>
      <c r="I4147" s="1" t="s">
        <v>5699</v>
      </c>
      <c r="J4147" s="1" t="s">
        <v>218</v>
      </c>
      <c r="K4147" s="1" t="s">
        <v>718</v>
      </c>
    </row>
    <row r="4148" spans="1:11" x14ac:dyDescent="0.2">
      <c r="A4148" s="6" t="str">
        <f>INDEX(UF_acronyms!$A$1:$C$28,MATCH(B4148,UF_acronyms!$C$1:$C$28,0),2)</f>
        <v>PR</v>
      </c>
      <c r="B4148" s="1" t="s">
        <v>3158</v>
      </c>
      <c r="C4148" s="1" t="s">
        <v>9026</v>
      </c>
      <c r="D4148" s="1" t="s">
        <v>9027</v>
      </c>
      <c r="E4148" s="11">
        <v>2556</v>
      </c>
      <c r="F4148" s="6" t="str">
        <f>CONCATENATE(tb_SVI[[#This Row],[Nome Município]],"/",tb_SVI[[#This Row],[UF]])</f>
        <v>Porto Rico/PR</v>
      </c>
      <c r="G4148" s="1" t="s">
        <v>18</v>
      </c>
      <c r="H4148" s="1" t="s">
        <v>1973</v>
      </c>
      <c r="I4148" s="1" t="s">
        <v>2871</v>
      </c>
      <c r="J4148" s="1" t="s">
        <v>390</v>
      </c>
      <c r="K4148" s="1" t="s">
        <v>161</v>
      </c>
    </row>
    <row r="4149" spans="1:11" x14ac:dyDescent="0.2">
      <c r="A4149" s="6" t="str">
        <f>INDEX(UF_acronyms!$A$1:$C$28,MATCH(B4149,UF_acronyms!$C$1:$C$28,0),2)</f>
        <v>PR</v>
      </c>
      <c r="B4149" s="1" t="s">
        <v>3158</v>
      </c>
      <c r="C4149" s="1" t="s">
        <v>9028</v>
      </c>
      <c r="D4149" s="1" t="s">
        <v>9029</v>
      </c>
      <c r="E4149" s="11">
        <v>3184</v>
      </c>
      <c r="F4149" s="6" t="str">
        <f>CONCATENATE(tb_SVI[[#This Row],[Nome Município]],"/",tb_SVI[[#This Row],[UF]])</f>
        <v>Porto Barreiro/PR</v>
      </c>
      <c r="G4149" s="1" t="s">
        <v>18</v>
      </c>
      <c r="H4149" s="1" t="s">
        <v>1029</v>
      </c>
      <c r="I4149" s="1" t="s">
        <v>1567</v>
      </c>
      <c r="J4149" s="1" t="s">
        <v>54</v>
      </c>
      <c r="K4149" s="1" t="s">
        <v>208</v>
      </c>
    </row>
    <row r="4150" spans="1:11" x14ac:dyDescent="0.2">
      <c r="A4150" s="6" t="str">
        <f>INDEX(UF_acronyms!$A$1:$C$28,MATCH(B4150,UF_acronyms!$C$1:$C$28,0),2)</f>
        <v>PR</v>
      </c>
      <c r="B4150" s="1" t="s">
        <v>3158</v>
      </c>
      <c r="C4150" s="1" t="s">
        <v>9030</v>
      </c>
      <c r="D4150" s="1" t="s">
        <v>9031</v>
      </c>
      <c r="E4150" s="11">
        <v>4874</v>
      </c>
      <c r="F4150" s="6" t="str">
        <f>CONCATENATE(tb_SVI[[#This Row],[Nome Município]],"/",tb_SVI[[#This Row],[UF]])</f>
        <v>Porto Amazonas/PR</v>
      </c>
      <c r="G4150" s="1" t="s">
        <v>18</v>
      </c>
      <c r="H4150" s="1" t="s">
        <v>1478</v>
      </c>
      <c r="I4150" s="1" t="s">
        <v>1338</v>
      </c>
      <c r="J4150" s="1" t="s">
        <v>937</v>
      </c>
      <c r="K4150" s="1" t="s">
        <v>280</v>
      </c>
    </row>
    <row r="4151" spans="1:11" x14ac:dyDescent="0.2">
      <c r="A4151" s="6" t="str">
        <f>INDEX(UF_acronyms!$A$1:$C$28,MATCH(B4151,UF_acronyms!$C$1:$C$28,0),2)</f>
        <v>PR</v>
      </c>
      <c r="B4151" s="1" t="s">
        <v>3158</v>
      </c>
      <c r="C4151" s="1" t="s">
        <v>9032</v>
      </c>
      <c r="D4151" s="1" t="s">
        <v>9033</v>
      </c>
      <c r="E4151" s="11">
        <v>12748</v>
      </c>
      <c r="F4151" s="6" t="str">
        <f>CONCATENATE(tb_SVI[[#This Row],[Nome Município]],"/",tb_SVI[[#This Row],[UF]])</f>
        <v>Porecatu/PR</v>
      </c>
      <c r="G4151" s="1" t="s">
        <v>18</v>
      </c>
      <c r="H4151" s="1" t="s">
        <v>4220</v>
      </c>
      <c r="I4151" s="1" t="s">
        <v>1461</v>
      </c>
      <c r="J4151" s="1" t="s">
        <v>1012</v>
      </c>
      <c r="K4151" s="1" t="s">
        <v>1511</v>
      </c>
    </row>
    <row r="4152" spans="1:11" x14ac:dyDescent="0.2">
      <c r="A4152" s="6" t="str">
        <f>INDEX(UF_acronyms!$A$1:$C$28,MATCH(B4152,UF_acronyms!$C$1:$C$28,0),2)</f>
        <v>PR</v>
      </c>
      <c r="B4152" s="1" t="s">
        <v>3158</v>
      </c>
      <c r="C4152" s="1" t="s">
        <v>9034</v>
      </c>
      <c r="D4152" s="1" t="s">
        <v>9035</v>
      </c>
      <c r="E4152" s="11">
        <v>27915</v>
      </c>
      <c r="F4152" s="6" t="str">
        <f>CONCATENATE(tb_SVI[[#This Row],[Nome Município]],"/",tb_SVI[[#This Row],[UF]])</f>
        <v>Pontal do Paraná/PR</v>
      </c>
      <c r="G4152" s="1" t="s">
        <v>18</v>
      </c>
      <c r="H4152" s="1" t="s">
        <v>1572</v>
      </c>
      <c r="I4152" s="1" t="s">
        <v>162</v>
      </c>
      <c r="J4152" s="1" t="s">
        <v>2825</v>
      </c>
      <c r="K4152" s="1" t="s">
        <v>2441</v>
      </c>
    </row>
    <row r="4153" spans="1:11" x14ac:dyDescent="0.2">
      <c r="A4153" s="6" t="str">
        <f>INDEX(UF_acronyms!$A$1:$C$28,MATCH(B4153,UF_acronyms!$C$1:$C$28,0),2)</f>
        <v>PR</v>
      </c>
      <c r="B4153" s="1" t="s">
        <v>3158</v>
      </c>
      <c r="C4153" s="1" t="s">
        <v>9036</v>
      </c>
      <c r="D4153" s="1" t="s">
        <v>9037</v>
      </c>
      <c r="E4153" s="11">
        <v>355336</v>
      </c>
      <c r="F4153" s="6" t="str">
        <f>CONCATENATE(tb_SVI[[#This Row],[Nome Município]],"/",tb_SVI[[#This Row],[UF]])</f>
        <v>Ponta Grossa/PR</v>
      </c>
      <c r="G4153" s="1" t="s">
        <v>18</v>
      </c>
      <c r="H4153" s="1" t="s">
        <v>280</v>
      </c>
      <c r="I4153" s="1" t="s">
        <v>1339</v>
      </c>
      <c r="J4153" s="1" t="s">
        <v>2083</v>
      </c>
      <c r="K4153" s="1" t="s">
        <v>168</v>
      </c>
    </row>
    <row r="4154" spans="1:11" x14ac:dyDescent="0.2">
      <c r="A4154" s="6" t="str">
        <f>INDEX(UF_acronyms!$A$1:$C$28,MATCH(B4154,UF_acronyms!$C$1:$C$28,0),2)</f>
        <v>PR</v>
      </c>
      <c r="B4154" s="1" t="s">
        <v>3158</v>
      </c>
      <c r="C4154" s="1" t="s">
        <v>9038</v>
      </c>
      <c r="D4154" s="1" t="s">
        <v>4832</v>
      </c>
      <c r="E4154" s="11">
        <v>13431</v>
      </c>
      <c r="F4154" s="6" t="str">
        <f>CONCATENATE(tb_SVI[[#This Row],[Nome Município]],"/",tb_SVI[[#This Row],[UF]])</f>
        <v>Planalto/PR</v>
      </c>
      <c r="G4154" s="1" t="s">
        <v>18</v>
      </c>
      <c r="H4154" s="1" t="s">
        <v>196</v>
      </c>
      <c r="I4154" s="1" t="s">
        <v>1381</v>
      </c>
      <c r="J4154" s="1" t="s">
        <v>1474</v>
      </c>
      <c r="K4154" s="1" t="s">
        <v>1709</v>
      </c>
    </row>
    <row r="4155" spans="1:11" x14ac:dyDescent="0.2">
      <c r="A4155" s="6" t="str">
        <f>INDEX(UF_acronyms!$A$1:$C$28,MATCH(B4155,UF_acronyms!$C$1:$C$28,0),2)</f>
        <v>PR</v>
      </c>
      <c r="B4155" s="1" t="s">
        <v>3158</v>
      </c>
      <c r="C4155" s="1" t="s">
        <v>9039</v>
      </c>
      <c r="D4155" s="1" t="s">
        <v>9040</v>
      </c>
      <c r="E4155" s="11">
        <v>4272</v>
      </c>
      <c r="F4155" s="6" t="str">
        <f>CONCATENATE(tb_SVI[[#This Row],[Nome Município]],"/",tb_SVI[[#This Row],[UF]])</f>
        <v>Planaltina do Paraná/PR</v>
      </c>
      <c r="G4155" s="1" t="s">
        <v>18</v>
      </c>
      <c r="H4155" s="1" t="s">
        <v>161</v>
      </c>
      <c r="I4155" s="1" t="s">
        <v>833</v>
      </c>
      <c r="J4155" s="1" t="s">
        <v>210</v>
      </c>
      <c r="K4155" s="1" t="s">
        <v>2825</v>
      </c>
    </row>
    <row r="4156" spans="1:11" x14ac:dyDescent="0.2">
      <c r="A4156" s="6" t="str">
        <f>INDEX(UF_acronyms!$A$1:$C$28,MATCH(B4156,UF_acronyms!$C$1:$C$28,0),2)</f>
        <v>PR</v>
      </c>
      <c r="B4156" s="1" t="s">
        <v>3158</v>
      </c>
      <c r="C4156" s="1" t="s">
        <v>9041</v>
      </c>
      <c r="D4156" s="1" t="s">
        <v>7810</v>
      </c>
      <c r="E4156" s="11">
        <v>3262</v>
      </c>
      <c r="F4156" s="6" t="str">
        <f>CONCATENATE(tb_SVI[[#This Row],[Nome Município]],"/",tb_SVI[[#This Row],[UF]])</f>
        <v>Pitangueiras/PR</v>
      </c>
      <c r="G4156" s="1" t="s">
        <v>18</v>
      </c>
      <c r="H4156" s="1" t="s">
        <v>1378</v>
      </c>
      <c r="I4156" s="1" t="s">
        <v>1577</v>
      </c>
      <c r="J4156" s="1" t="s">
        <v>294</v>
      </c>
      <c r="K4156" s="1" t="s">
        <v>1572</v>
      </c>
    </row>
    <row r="4157" spans="1:11" x14ac:dyDescent="0.2">
      <c r="A4157" s="6" t="str">
        <f>INDEX(UF_acronyms!$A$1:$C$28,MATCH(B4157,UF_acronyms!$C$1:$C$28,0),2)</f>
        <v>PR</v>
      </c>
      <c r="B4157" s="1" t="s">
        <v>3158</v>
      </c>
      <c r="C4157" s="1" t="s">
        <v>9042</v>
      </c>
      <c r="D4157" s="1" t="s">
        <v>9043</v>
      </c>
      <c r="E4157" s="11">
        <v>29994</v>
      </c>
      <c r="F4157" s="6" t="str">
        <f>CONCATENATE(tb_SVI[[#This Row],[Nome Município]],"/",tb_SVI[[#This Row],[UF]])</f>
        <v>Pitanga/PR</v>
      </c>
      <c r="G4157" s="1" t="s">
        <v>18</v>
      </c>
      <c r="H4157" s="1" t="s">
        <v>1065</v>
      </c>
      <c r="I4157" s="1" t="s">
        <v>1593</v>
      </c>
      <c r="J4157" s="1" t="s">
        <v>224</v>
      </c>
      <c r="K4157" s="1" t="s">
        <v>1334</v>
      </c>
    </row>
    <row r="4158" spans="1:11" x14ac:dyDescent="0.2">
      <c r="A4158" s="6" t="str">
        <f>INDEX(UF_acronyms!$A$1:$C$28,MATCH(B4158,UF_acronyms!$C$1:$C$28,0),2)</f>
        <v>PR</v>
      </c>
      <c r="B4158" s="1" t="s">
        <v>3158</v>
      </c>
      <c r="C4158" s="1" t="s">
        <v>9044</v>
      </c>
      <c r="D4158" s="1" t="s">
        <v>9045</v>
      </c>
      <c r="E4158" s="11">
        <v>25617</v>
      </c>
      <c r="F4158" s="6" t="str">
        <f>CONCATENATE(tb_SVI[[#This Row],[Nome Município]],"/",tb_SVI[[#This Row],[UF]])</f>
        <v>Piraí do Sul/PR</v>
      </c>
      <c r="G4158" s="1" t="s">
        <v>18</v>
      </c>
      <c r="H4158" s="1" t="s">
        <v>1004</v>
      </c>
      <c r="I4158" s="1" t="s">
        <v>215</v>
      </c>
      <c r="J4158" s="1" t="s">
        <v>51</v>
      </c>
      <c r="K4158" s="1" t="s">
        <v>413</v>
      </c>
    </row>
    <row r="4159" spans="1:11" x14ac:dyDescent="0.2">
      <c r="A4159" s="6" t="str">
        <f>INDEX(UF_acronyms!$A$1:$C$28,MATCH(B4159,UF_acronyms!$C$1:$C$28,0),2)</f>
        <v>PR</v>
      </c>
      <c r="B4159" s="1" t="s">
        <v>3158</v>
      </c>
      <c r="C4159" s="1" t="s">
        <v>9046</v>
      </c>
      <c r="D4159" s="1" t="s">
        <v>4297</v>
      </c>
      <c r="E4159" s="11">
        <v>32559</v>
      </c>
      <c r="F4159" s="6" t="str">
        <f>CONCATENATE(tb_SVI[[#This Row],[Nome Município]],"/",tb_SVI[[#This Row],[UF]])</f>
        <v>Pinhão/PR</v>
      </c>
      <c r="G4159" s="1" t="s">
        <v>18</v>
      </c>
      <c r="H4159" s="1" t="s">
        <v>1334</v>
      </c>
      <c r="I4159" s="1" t="s">
        <v>1792</v>
      </c>
      <c r="J4159" s="1" t="s">
        <v>36</v>
      </c>
      <c r="K4159" s="1" t="s">
        <v>22</v>
      </c>
    </row>
    <row r="4160" spans="1:11" x14ac:dyDescent="0.2">
      <c r="A4160" s="6" t="str">
        <f>INDEX(UF_acronyms!$A$1:$C$28,MATCH(B4160,UF_acronyms!$C$1:$C$28,0),2)</f>
        <v>PR</v>
      </c>
      <c r="B4160" s="1" t="s">
        <v>3158</v>
      </c>
      <c r="C4160" s="1" t="s">
        <v>9047</v>
      </c>
      <c r="D4160" s="1" t="s">
        <v>9048</v>
      </c>
      <c r="E4160" s="11">
        <v>6324</v>
      </c>
      <c r="F4160" s="6" t="str">
        <f>CONCATENATE(tb_SVI[[#This Row],[Nome Município]],"/",tb_SVI[[#This Row],[UF]])</f>
        <v>Pinhalão/PR</v>
      </c>
      <c r="G4160" s="1" t="s">
        <v>18</v>
      </c>
      <c r="H4160" s="1" t="s">
        <v>2246</v>
      </c>
      <c r="I4160" s="1" t="s">
        <v>4027</v>
      </c>
      <c r="J4160" s="1" t="s">
        <v>531</v>
      </c>
      <c r="K4160" s="1" t="s">
        <v>161</v>
      </c>
    </row>
    <row r="4161" spans="1:11" x14ac:dyDescent="0.2">
      <c r="A4161" s="6" t="str">
        <f>INDEX(UF_acronyms!$A$1:$C$28,MATCH(B4161,UF_acronyms!$C$1:$C$28,0),2)</f>
        <v>PR</v>
      </c>
      <c r="B4161" s="1" t="s">
        <v>3158</v>
      </c>
      <c r="C4161" s="1" t="s">
        <v>9049</v>
      </c>
      <c r="D4161" s="1" t="s">
        <v>9050</v>
      </c>
      <c r="E4161" s="11">
        <v>2737</v>
      </c>
      <c r="F4161" s="6" t="str">
        <f>CONCATENATE(tb_SVI[[#This Row],[Nome Município]],"/",tb_SVI[[#This Row],[UF]])</f>
        <v>Pinhal de São Bento/PR</v>
      </c>
      <c r="G4161" s="1" t="s">
        <v>18</v>
      </c>
      <c r="H4161" s="1" t="s">
        <v>5245</v>
      </c>
      <c r="I4161" s="1" t="s">
        <v>316</v>
      </c>
      <c r="J4161" s="1" t="s">
        <v>2262</v>
      </c>
      <c r="K4161" s="1" t="s">
        <v>176</v>
      </c>
    </row>
    <row r="4162" spans="1:11" x14ac:dyDescent="0.2">
      <c r="A4162" s="6" t="str">
        <f>INDEX(UF_acronyms!$A$1:$C$28,MATCH(B4162,UF_acronyms!$C$1:$C$28,0),2)</f>
        <v>PR</v>
      </c>
      <c r="B4162" s="1" t="s">
        <v>3158</v>
      </c>
      <c r="C4162" s="1" t="s">
        <v>9051</v>
      </c>
      <c r="D4162" s="1" t="s">
        <v>9052</v>
      </c>
      <c r="E4162" s="11">
        <v>6160</v>
      </c>
      <c r="F4162" s="6" t="str">
        <f>CONCATENATE(tb_SVI[[#This Row],[Nome Município]],"/",tb_SVI[[#This Row],[UF]])</f>
        <v>Perobal/PR</v>
      </c>
      <c r="G4162" s="1" t="s">
        <v>18</v>
      </c>
      <c r="H4162" s="1" t="s">
        <v>5336</v>
      </c>
      <c r="I4162" s="1" t="s">
        <v>1254</v>
      </c>
      <c r="J4162" s="1" t="s">
        <v>1456</v>
      </c>
      <c r="K4162" s="1" t="s">
        <v>706</v>
      </c>
    </row>
    <row r="4163" spans="1:11" x14ac:dyDescent="0.2">
      <c r="A4163" s="6" t="str">
        <f>INDEX(UF_acronyms!$A$1:$C$28,MATCH(B4163,UF_acronyms!$C$1:$C$28,0),2)</f>
        <v>PR</v>
      </c>
      <c r="B4163" s="1" t="s">
        <v>3158</v>
      </c>
      <c r="C4163" s="1" t="s">
        <v>9053</v>
      </c>
      <c r="D4163" s="1" t="s">
        <v>9054</v>
      </c>
      <c r="E4163" s="11">
        <v>14007</v>
      </c>
      <c r="F4163" s="6" t="str">
        <f>CONCATENATE(tb_SVI[[#This Row],[Nome Município]],"/",tb_SVI[[#This Row],[UF]])</f>
        <v>Peabiru/PR</v>
      </c>
      <c r="G4163" s="1" t="s">
        <v>18</v>
      </c>
      <c r="H4163" s="1" t="s">
        <v>261</v>
      </c>
      <c r="I4163" s="1" t="s">
        <v>2093</v>
      </c>
      <c r="J4163" s="1" t="s">
        <v>2083</v>
      </c>
      <c r="K4163" s="1" t="s">
        <v>109</v>
      </c>
    </row>
    <row r="4164" spans="1:11" x14ac:dyDescent="0.2">
      <c r="A4164" s="6" t="str">
        <f>INDEX(UF_acronyms!$A$1:$C$28,MATCH(B4164,UF_acronyms!$C$1:$C$28,0),2)</f>
        <v>PR</v>
      </c>
      <c r="B4164" s="1" t="s">
        <v>3158</v>
      </c>
      <c r="C4164" s="1" t="s">
        <v>9055</v>
      </c>
      <c r="D4164" s="1" t="s">
        <v>9056</v>
      </c>
      <c r="E4164" s="11">
        <v>7387</v>
      </c>
      <c r="F4164" s="6" t="str">
        <f>CONCATENATE(tb_SVI[[#This Row],[Nome Município]],"/",tb_SVI[[#This Row],[UF]])</f>
        <v>Paulo Frontin/PR</v>
      </c>
      <c r="G4164" s="1" t="s">
        <v>18</v>
      </c>
      <c r="H4164" s="1" t="s">
        <v>220</v>
      </c>
      <c r="I4164" s="1" t="s">
        <v>4830</v>
      </c>
      <c r="J4164" s="1" t="s">
        <v>1267</v>
      </c>
      <c r="K4164" s="1" t="s">
        <v>1432</v>
      </c>
    </row>
    <row r="4165" spans="1:11" x14ac:dyDescent="0.2">
      <c r="A4165" s="6" t="str">
        <f>INDEX(UF_acronyms!$A$1:$C$28,MATCH(B4165,UF_acronyms!$C$1:$C$28,0),2)</f>
        <v>PR</v>
      </c>
      <c r="B4165" s="1" t="s">
        <v>3158</v>
      </c>
      <c r="C4165" s="1" t="s">
        <v>9057</v>
      </c>
      <c r="D4165" s="1" t="s">
        <v>9058</v>
      </c>
      <c r="E4165" s="11">
        <v>5908</v>
      </c>
      <c r="F4165" s="6" t="str">
        <f>CONCATENATE(tb_SVI[[#This Row],[Nome Município]],"/",tb_SVI[[#This Row],[UF]])</f>
        <v>Paula Freitas/PR</v>
      </c>
      <c r="G4165" s="1" t="s">
        <v>18</v>
      </c>
      <c r="H4165" s="1" t="s">
        <v>833</v>
      </c>
      <c r="I4165" s="1" t="s">
        <v>3286</v>
      </c>
      <c r="J4165" s="1" t="s">
        <v>40</v>
      </c>
      <c r="K4165" s="1" t="s">
        <v>529</v>
      </c>
    </row>
    <row r="4166" spans="1:11" x14ac:dyDescent="0.2">
      <c r="A4166" s="6" t="str">
        <f>INDEX(UF_acronyms!$A$1:$C$28,MATCH(B4166,UF_acronyms!$C$1:$C$28,0),2)</f>
        <v>PR</v>
      </c>
      <c r="B4166" s="1" t="s">
        <v>3158</v>
      </c>
      <c r="C4166" s="1" t="s">
        <v>9059</v>
      </c>
      <c r="D4166" s="1" t="s">
        <v>9060</v>
      </c>
      <c r="E4166" s="11">
        <v>83843</v>
      </c>
      <c r="F4166" s="6" t="str">
        <f>CONCATENATE(tb_SVI[[#This Row],[Nome Município]],"/",tb_SVI[[#This Row],[UF]])</f>
        <v>Pato Branco/PR</v>
      </c>
      <c r="G4166" s="1" t="s">
        <v>18</v>
      </c>
      <c r="H4166" s="1" t="s">
        <v>2098</v>
      </c>
      <c r="I4166" s="1" t="s">
        <v>1306</v>
      </c>
      <c r="J4166" s="1" t="s">
        <v>1765</v>
      </c>
      <c r="K4166" s="1" t="s">
        <v>65</v>
      </c>
    </row>
    <row r="4167" spans="1:11" x14ac:dyDescent="0.2">
      <c r="A4167" s="6" t="str">
        <f>INDEX(UF_acronyms!$A$1:$C$28,MATCH(B4167,UF_acronyms!$C$1:$C$28,0),2)</f>
        <v>PR</v>
      </c>
      <c r="B4167" s="1" t="s">
        <v>3158</v>
      </c>
      <c r="C4167" s="1" t="s">
        <v>9061</v>
      </c>
      <c r="D4167" s="1" t="s">
        <v>9062</v>
      </c>
      <c r="E4167" s="11">
        <v>5684</v>
      </c>
      <c r="F4167" s="6" t="str">
        <f>CONCATENATE(tb_SVI[[#This Row],[Nome Município]],"/",tb_SVI[[#This Row],[UF]])</f>
        <v>Pato Bragado/PR</v>
      </c>
      <c r="G4167" s="1" t="s">
        <v>18</v>
      </c>
      <c r="H4167" s="1" t="s">
        <v>2118</v>
      </c>
      <c r="I4167" s="1" t="s">
        <v>3833</v>
      </c>
      <c r="J4167" s="1" t="s">
        <v>1371</v>
      </c>
      <c r="K4167" s="1" t="s">
        <v>783</v>
      </c>
    </row>
    <row r="4168" spans="1:11" x14ac:dyDescent="0.2">
      <c r="A4168" s="6" t="str">
        <f>INDEX(UF_acronyms!$A$1:$C$28,MATCH(B4168,UF_acronyms!$C$1:$C$28,0),2)</f>
        <v>PR</v>
      </c>
      <c r="B4168" s="1" t="s">
        <v>3158</v>
      </c>
      <c r="C4168" s="1" t="s">
        <v>9063</v>
      </c>
      <c r="D4168" s="1" t="s">
        <v>9064</v>
      </c>
      <c r="E4168" s="11">
        <v>14023</v>
      </c>
      <c r="F4168" s="6" t="str">
        <f>CONCATENATE(tb_SVI[[#This Row],[Nome Município]],"/",tb_SVI[[#This Row],[UF]])</f>
        <v>Paraíso do Norte/PR</v>
      </c>
      <c r="G4168" s="1" t="s">
        <v>18</v>
      </c>
      <c r="H4168" s="1" t="s">
        <v>152</v>
      </c>
      <c r="I4168" s="1" t="s">
        <v>3014</v>
      </c>
      <c r="J4168" s="1" t="s">
        <v>1469</v>
      </c>
      <c r="K4168" s="1" t="s">
        <v>784</v>
      </c>
    </row>
    <row r="4169" spans="1:11" x14ac:dyDescent="0.2">
      <c r="A4169" s="6" t="str">
        <f>INDEX(UF_acronyms!$A$1:$C$28,MATCH(B4169,UF_acronyms!$C$1:$C$28,0),2)</f>
        <v>PR</v>
      </c>
      <c r="B4169" s="1" t="s">
        <v>3158</v>
      </c>
      <c r="C4169" s="1" t="s">
        <v>9065</v>
      </c>
      <c r="D4169" s="1" t="s">
        <v>9066</v>
      </c>
      <c r="E4169" s="11">
        <v>88922</v>
      </c>
      <c r="F4169" s="6" t="str">
        <f>CONCATENATE(tb_SVI[[#This Row],[Nome Município]],"/",tb_SVI[[#This Row],[UF]])</f>
        <v>Paranavaí/PR</v>
      </c>
      <c r="G4169" s="1" t="s">
        <v>18</v>
      </c>
      <c r="H4169" s="1" t="s">
        <v>93</v>
      </c>
      <c r="I4169" s="1" t="s">
        <v>2383</v>
      </c>
      <c r="J4169" s="1" t="s">
        <v>2441</v>
      </c>
      <c r="K4169" s="1" t="s">
        <v>1664</v>
      </c>
    </row>
    <row r="4170" spans="1:11" x14ac:dyDescent="0.2">
      <c r="A4170" s="6" t="str">
        <f>INDEX(UF_acronyms!$A$1:$C$28,MATCH(B4170,UF_acronyms!$C$1:$C$28,0),2)</f>
        <v>PR</v>
      </c>
      <c r="B4170" s="1" t="s">
        <v>3158</v>
      </c>
      <c r="C4170" s="1" t="s">
        <v>9067</v>
      </c>
      <c r="D4170" s="1" t="s">
        <v>9068</v>
      </c>
      <c r="E4170" s="11">
        <v>3241</v>
      </c>
      <c r="F4170" s="6" t="str">
        <f>CONCATENATE(tb_SVI[[#This Row],[Nome Município]],"/",tb_SVI[[#This Row],[UF]])</f>
        <v>Paranapoema/PR</v>
      </c>
      <c r="G4170" s="1" t="s">
        <v>18</v>
      </c>
      <c r="H4170" s="1" t="s">
        <v>390</v>
      </c>
      <c r="I4170" s="1" t="s">
        <v>281</v>
      </c>
      <c r="J4170" s="1" t="s">
        <v>42</v>
      </c>
      <c r="K4170" s="1" t="s">
        <v>1267</v>
      </c>
    </row>
    <row r="4171" spans="1:11" x14ac:dyDescent="0.2">
      <c r="A4171" s="6" t="str">
        <f>INDEX(UF_acronyms!$A$1:$C$28,MATCH(B4171,UF_acronyms!$C$1:$C$28,0),2)</f>
        <v>PR</v>
      </c>
      <c r="B4171" s="1" t="s">
        <v>3158</v>
      </c>
      <c r="C4171" s="1" t="s">
        <v>9069</v>
      </c>
      <c r="D4171" s="1" t="s">
        <v>9070</v>
      </c>
      <c r="E4171" s="11">
        <v>156174</v>
      </c>
      <c r="F4171" s="6" t="str">
        <f>CONCATENATE(tb_SVI[[#This Row],[Nome Município]],"/",tb_SVI[[#This Row],[UF]])</f>
        <v>Paranaguá/PR</v>
      </c>
      <c r="G4171" s="1" t="s">
        <v>18</v>
      </c>
      <c r="H4171" s="1" t="s">
        <v>2400</v>
      </c>
      <c r="I4171" s="1" t="s">
        <v>1516</v>
      </c>
      <c r="J4171" s="1" t="s">
        <v>1528</v>
      </c>
      <c r="K4171" s="1" t="s">
        <v>1765</v>
      </c>
    </row>
    <row r="4172" spans="1:11" x14ac:dyDescent="0.2">
      <c r="A4172" s="6" t="str">
        <f>INDEX(UF_acronyms!$A$1:$C$28,MATCH(B4172,UF_acronyms!$C$1:$C$28,0),2)</f>
        <v>PR</v>
      </c>
      <c r="B4172" s="1" t="s">
        <v>3158</v>
      </c>
      <c r="C4172" s="1" t="s">
        <v>9071</v>
      </c>
      <c r="D4172" s="1" t="s">
        <v>9072</v>
      </c>
      <c r="E4172" s="11">
        <v>11580</v>
      </c>
      <c r="F4172" s="6" t="str">
        <f>CONCATENATE(tb_SVI[[#This Row],[Nome Município]],"/",tb_SVI[[#This Row],[UF]])</f>
        <v>Paranacity/PR</v>
      </c>
      <c r="G4172" s="1" t="s">
        <v>18</v>
      </c>
      <c r="H4172" s="1" t="s">
        <v>1609</v>
      </c>
      <c r="I4172" s="1" t="s">
        <v>1396</v>
      </c>
      <c r="J4172" s="1" t="s">
        <v>1413</v>
      </c>
      <c r="K4172" s="1" t="s">
        <v>1587</v>
      </c>
    </row>
    <row r="4173" spans="1:11" x14ac:dyDescent="0.2">
      <c r="A4173" s="6" t="str">
        <f>INDEX(UF_acronyms!$A$1:$C$28,MATCH(B4173,UF_acronyms!$C$1:$C$28,0),2)</f>
        <v>PR</v>
      </c>
      <c r="B4173" s="1" t="s">
        <v>3158</v>
      </c>
      <c r="C4173" s="1" t="s">
        <v>9073</v>
      </c>
      <c r="D4173" s="1" t="s">
        <v>9074</v>
      </c>
      <c r="E4173" s="11">
        <v>32121</v>
      </c>
      <c r="F4173" s="6" t="str">
        <f>CONCATENATE(tb_SVI[[#This Row],[Nome Município]],"/",tb_SVI[[#This Row],[UF]])</f>
        <v>Palotina/PR</v>
      </c>
      <c r="G4173" s="1" t="s">
        <v>18</v>
      </c>
      <c r="H4173" s="1" t="s">
        <v>5318</v>
      </c>
      <c r="I4173" s="1" t="s">
        <v>3197</v>
      </c>
      <c r="J4173" s="1" t="s">
        <v>1511</v>
      </c>
      <c r="K4173" s="1" t="s">
        <v>1460</v>
      </c>
    </row>
    <row r="4174" spans="1:11" x14ac:dyDescent="0.2">
      <c r="A4174" s="6" t="str">
        <f>INDEX(UF_acronyms!$A$1:$C$28,MATCH(B4174,UF_acronyms!$C$1:$C$28,0),2)</f>
        <v>PR</v>
      </c>
      <c r="B4174" s="1" t="s">
        <v>3158</v>
      </c>
      <c r="C4174" s="1" t="s">
        <v>9075</v>
      </c>
      <c r="D4174" s="1" t="s">
        <v>7736</v>
      </c>
      <c r="E4174" s="11">
        <v>12960</v>
      </c>
      <c r="F4174" s="6" t="str">
        <f>CONCATENATE(tb_SVI[[#This Row],[Nome Município]],"/",tb_SVI[[#This Row],[UF]])</f>
        <v>Palmital/PR</v>
      </c>
      <c r="G4174" s="1" t="s">
        <v>18</v>
      </c>
      <c r="H4174" s="1" t="s">
        <v>398</v>
      </c>
      <c r="I4174" s="1" t="s">
        <v>1473</v>
      </c>
      <c r="J4174" s="1" t="s">
        <v>169</v>
      </c>
      <c r="K4174" s="1" t="s">
        <v>698</v>
      </c>
    </row>
    <row r="4175" spans="1:11" x14ac:dyDescent="0.2">
      <c r="A4175" s="6" t="str">
        <f>INDEX(UF_acronyms!$A$1:$C$28,MATCH(B4175,UF_acronyms!$C$1:$C$28,0),2)</f>
        <v>PR</v>
      </c>
      <c r="B4175" s="1" t="s">
        <v>3158</v>
      </c>
      <c r="C4175" s="1" t="s">
        <v>9076</v>
      </c>
      <c r="D4175" s="1" t="s">
        <v>9077</v>
      </c>
      <c r="E4175" s="11">
        <v>33994</v>
      </c>
      <c r="F4175" s="6" t="str">
        <f>CONCATENATE(tb_SVI[[#This Row],[Nome Município]],"/",tb_SVI[[#This Row],[UF]])</f>
        <v>Palmeira/PR</v>
      </c>
      <c r="G4175" s="1" t="s">
        <v>18</v>
      </c>
      <c r="H4175" s="1" t="s">
        <v>706</v>
      </c>
      <c r="I4175" s="1" t="s">
        <v>2098</v>
      </c>
      <c r="J4175" s="1" t="s">
        <v>1205</v>
      </c>
      <c r="K4175" s="1" t="s">
        <v>695</v>
      </c>
    </row>
    <row r="4176" spans="1:11" x14ac:dyDescent="0.2">
      <c r="A4176" s="6" t="str">
        <f>INDEX(UF_acronyms!$A$1:$C$28,MATCH(B4176,UF_acronyms!$C$1:$C$28,0),2)</f>
        <v>PR</v>
      </c>
      <c r="B4176" s="1" t="s">
        <v>3158</v>
      </c>
      <c r="C4176" s="1" t="s">
        <v>9078</v>
      </c>
      <c r="D4176" s="1" t="s">
        <v>1377</v>
      </c>
      <c r="E4176" s="11">
        <v>51755</v>
      </c>
      <c r="F4176" s="6" t="str">
        <f>CONCATENATE(tb_SVI[[#This Row],[Nome Município]],"/",tb_SVI[[#This Row],[UF]])</f>
        <v>Palmas/PR</v>
      </c>
      <c r="G4176" s="1" t="s">
        <v>18</v>
      </c>
      <c r="H4176" s="1" t="s">
        <v>198</v>
      </c>
      <c r="I4176" s="1" t="s">
        <v>1765</v>
      </c>
      <c r="J4176" s="1" t="s">
        <v>592</v>
      </c>
      <c r="K4176" s="1" t="s">
        <v>695</v>
      </c>
    </row>
    <row r="4177" spans="1:11" x14ac:dyDescent="0.2">
      <c r="A4177" s="6" t="str">
        <f>INDEX(UF_acronyms!$A$1:$C$28,MATCH(B4177,UF_acronyms!$C$1:$C$28,0),2)</f>
        <v>PR</v>
      </c>
      <c r="B4177" s="1" t="s">
        <v>3158</v>
      </c>
      <c r="C4177" s="1" t="s">
        <v>9079</v>
      </c>
      <c r="D4177" s="1" t="s">
        <v>9080</v>
      </c>
      <c r="E4177" s="11">
        <v>41773</v>
      </c>
      <c r="F4177" s="6" t="str">
        <f>CONCATENATE(tb_SVI[[#This Row],[Nome Município]],"/",tb_SVI[[#This Row],[UF]])</f>
        <v>Paiçandu/PR</v>
      </c>
      <c r="G4177" s="1" t="s">
        <v>18</v>
      </c>
      <c r="H4177" s="1" t="s">
        <v>145</v>
      </c>
      <c r="I4177" s="1" t="s">
        <v>791</v>
      </c>
      <c r="J4177" s="1" t="s">
        <v>19</v>
      </c>
      <c r="K4177" s="1" t="s">
        <v>2804</v>
      </c>
    </row>
    <row r="4178" spans="1:11" x14ac:dyDescent="0.2">
      <c r="A4178" s="6" t="str">
        <f>INDEX(UF_acronyms!$A$1:$C$28,MATCH(B4178,UF_acronyms!$C$1:$C$28,0),2)</f>
        <v>PR</v>
      </c>
      <c r="B4178" s="1" t="s">
        <v>3158</v>
      </c>
      <c r="C4178" s="1" t="s">
        <v>9081</v>
      </c>
      <c r="D4178" s="1" t="s">
        <v>9082</v>
      </c>
      <c r="E4178" s="11">
        <v>9022</v>
      </c>
      <c r="F4178" s="6" t="str">
        <f>CONCATENATE(tb_SVI[[#This Row],[Nome Município]],"/",tb_SVI[[#This Row],[UF]])</f>
        <v>Tunas do Paraná/PR</v>
      </c>
      <c r="G4178" s="1" t="s">
        <v>18</v>
      </c>
      <c r="H4178" s="1" t="s">
        <v>115</v>
      </c>
      <c r="I4178" s="1" t="s">
        <v>184</v>
      </c>
      <c r="J4178" s="1" t="s">
        <v>190</v>
      </c>
      <c r="K4178" s="1" t="s">
        <v>1074</v>
      </c>
    </row>
    <row r="4179" spans="1:11" x14ac:dyDescent="0.2">
      <c r="A4179" s="6" t="str">
        <f>INDEX(UF_acronyms!$A$1:$C$28,MATCH(B4179,UF_acronyms!$C$1:$C$28,0),2)</f>
        <v>PR</v>
      </c>
      <c r="B4179" s="1" t="s">
        <v>3158</v>
      </c>
      <c r="C4179" s="1" t="s">
        <v>9083</v>
      </c>
      <c r="D4179" s="1" t="s">
        <v>9084</v>
      </c>
      <c r="E4179" s="11">
        <v>17084</v>
      </c>
      <c r="F4179" s="6" t="str">
        <f>CONCATENATE(tb_SVI[[#This Row],[Nome Município]],"/",tb_SVI[[#This Row],[UF]])</f>
        <v>Tijucas do Sul/PR</v>
      </c>
      <c r="G4179" s="1" t="s">
        <v>18</v>
      </c>
      <c r="H4179" s="1" t="s">
        <v>1456</v>
      </c>
      <c r="I4179" s="1" t="s">
        <v>2426</v>
      </c>
      <c r="J4179" s="1" t="s">
        <v>171</v>
      </c>
      <c r="K4179" s="1" t="s">
        <v>798</v>
      </c>
    </row>
    <row r="4180" spans="1:11" x14ac:dyDescent="0.2">
      <c r="A4180" s="6" t="str">
        <f>INDEX(UF_acronyms!$A$1:$C$28,MATCH(B4180,UF_acronyms!$C$1:$C$28,0),2)</f>
        <v>PR</v>
      </c>
      <c r="B4180" s="1" t="s">
        <v>3158</v>
      </c>
      <c r="C4180" s="1" t="s">
        <v>9085</v>
      </c>
      <c r="D4180" s="1" t="s">
        <v>9086</v>
      </c>
      <c r="E4180" s="11">
        <v>329058</v>
      </c>
      <c r="F4180" s="6" t="str">
        <f>CONCATENATE(tb_SVI[[#This Row],[Nome Município]],"/",tb_SVI[[#This Row],[UF]])</f>
        <v>São José dos Pinhais/PR</v>
      </c>
      <c r="G4180" s="1" t="s">
        <v>18</v>
      </c>
      <c r="H4180" s="1" t="s">
        <v>792</v>
      </c>
      <c r="I4180" s="1" t="s">
        <v>338</v>
      </c>
      <c r="J4180" s="1" t="s">
        <v>695</v>
      </c>
      <c r="K4180" s="1" t="s">
        <v>2101</v>
      </c>
    </row>
    <row r="4181" spans="1:11" x14ac:dyDescent="0.2">
      <c r="A4181" s="6" t="str">
        <f>INDEX(UF_acronyms!$A$1:$C$28,MATCH(B4181,UF_acronyms!$C$1:$C$28,0),2)</f>
        <v>PR</v>
      </c>
      <c r="B4181" s="1" t="s">
        <v>3158</v>
      </c>
      <c r="C4181" s="1" t="s">
        <v>9087</v>
      </c>
      <c r="D4181" s="1" t="s">
        <v>9088</v>
      </c>
      <c r="E4181" s="11">
        <v>34411</v>
      </c>
      <c r="F4181" s="6" t="str">
        <f>CONCATENATE(tb_SVI[[#This Row],[Nome Município]],"/",tb_SVI[[#This Row],[UF]])</f>
        <v>Rio Negro/PR</v>
      </c>
      <c r="G4181" s="1" t="s">
        <v>18</v>
      </c>
      <c r="H4181" s="1" t="s">
        <v>1609</v>
      </c>
      <c r="I4181" s="1" t="s">
        <v>118</v>
      </c>
      <c r="J4181" s="1" t="s">
        <v>1267</v>
      </c>
      <c r="K4181" s="1" t="s">
        <v>1511</v>
      </c>
    </row>
    <row r="4182" spans="1:11" x14ac:dyDescent="0.2">
      <c r="A4182" s="6" t="str">
        <f>INDEX(UF_acronyms!$A$1:$C$28,MATCH(B4182,UF_acronyms!$C$1:$C$28,0),2)</f>
        <v>PR</v>
      </c>
      <c r="B4182" s="1" t="s">
        <v>3158</v>
      </c>
      <c r="C4182" s="1" t="s">
        <v>9089</v>
      </c>
      <c r="D4182" s="1" t="s">
        <v>9090</v>
      </c>
      <c r="E4182" s="11">
        <v>32517</v>
      </c>
      <c r="F4182" s="6" t="str">
        <f>CONCATENATE(tb_SVI[[#This Row],[Nome Município]],"/",tb_SVI[[#This Row],[UF]])</f>
        <v>Rio Branco do Sul/PR</v>
      </c>
      <c r="G4182" s="1" t="s">
        <v>18</v>
      </c>
      <c r="H4182" s="1" t="s">
        <v>85</v>
      </c>
      <c r="I4182" s="1" t="s">
        <v>1143</v>
      </c>
      <c r="J4182" s="1" t="s">
        <v>148</v>
      </c>
      <c r="K4182" s="1" t="s">
        <v>1765</v>
      </c>
    </row>
    <row r="4183" spans="1:11" x14ac:dyDescent="0.2">
      <c r="A4183" s="6" t="str">
        <f>INDEX(UF_acronyms!$A$1:$C$28,MATCH(B4183,UF_acronyms!$C$1:$C$28,0),2)</f>
        <v>PR</v>
      </c>
      <c r="B4183" s="1" t="s">
        <v>3158</v>
      </c>
      <c r="C4183" s="1" t="s">
        <v>9091</v>
      </c>
      <c r="D4183" s="1" t="s">
        <v>9092</v>
      </c>
      <c r="E4183" s="11">
        <v>19221</v>
      </c>
      <c r="F4183" s="6" t="str">
        <f>CONCATENATE(tb_SVI[[#This Row],[Nome Município]],"/",tb_SVI[[#This Row],[UF]])</f>
        <v>Quitandinha/PR</v>
      </c>
      <c r="G4183" s="1" t="s">
        <v>18</v>
      </c>
      <c r="H4183" s="1" t="s">
        <v>1472</v>
      </c>
      <c r="I4183" s="1" t="s">
        <v>20</v>
      </c>
      <c r="J4183" s="1" t="s">
        <v>135</v>
      </c>
      <c r="K4183" s="1" t="s">
        <v>224</v>
      </c>
    </row>
    <row r="4184" spans="1:11" x14ac:dyDescent="0.2">
      <c r="A4184" s="6" t="str">
        <f>INDEX(UF_acronyms!$A$1:$C$28,MATCH(B4184,UF_acronyms!$C$1:$C$28,0),2)</f>
        <v>PR</v>
      </c>
      <c r="B4184" s="1" t="s">
        <v>3158</v>
      </c>
      <c r="C4184" s="1" t="s">
        <v>9093</v>
      </c>
      <c r="D4184" s="1" t="s">
        <v>9094</v>
      </c>
      <c r="E4184" s="11">
        <v>23911</v>
      </c>
      <c r="F4184" s="6" t="str">
        <f>CONCATENATE(tb_SVI[[#This Row],[Nome Município]],"/",tb_SVI[[#This Row],[UF]])</f>
        <v>Quatro Barras/PR</v>
      </c>
      <c r="G4184" s="1" t="s">
        <v>18</v>
      </c>
      <c r="H4184" s="1" t="s">
        <v>795</v>
      </c>
      <c r="I4184" s="1" t="s">
        <v>936</v>
      </c>
      <c r="J4184" s="1" t="s">
        <v>1262</v>
      </c>
      <c r="K4184" s="1" t="s">
        <v>1572</v>
      </c>
    </row>
    <row r="4185" spans="1:11" x14ac:dyDescent="0.2">
      <c r="A4185" s="6" t="str">
        <f>INDEX(UF_acronyms!$A$1:$C$28,MATCH(B4185,UF_acronyms!$C$1:$C$28,0),2)</f>
        <v>PR</v>
      </c>
      <c r="B4185" s="1" t="s">
        <v>3158</v>
      </c>
      <c r="C4185" s="1" t="s">
        <v>9095</v>
      </c>
      <c r="D4185" s="1" t="s">
        <v>9096</v>
      </c>
      <c r="E4185" s="11">
        <v>12882</v>
      </c>
      <c r="F4185" s="6" t="str">
        <f>CONCATENATE(tb_SVI[[#This Row],[Nome Município]],"/",tb_SVI[[#This Row],[UF]])</f>
        <v>Piên/PR</v>
      </c>
      <c r="G4185" s="1" t="s">
        <v>18</v>
      </c>
      <c r="H4185" s="1" t="s">
        <v>45</v>
      </c>
      <c r="I4185" s="1" t="s">
        <v>2409</v>
      </c>
      <c r="J4185" s="1" t="s">
        <v>187</v>
      </c>
      <c r="K4185" s="1" t="s">
        <v>1792</v>
      </c>
    </row>
    <row r="4186" spans="1:11" x14ac:dyDescent="0.2">
      <c r="A4186" s="6" t="str">
        <f>INDEX(UF_acronyms!$A$1:$C$28,MATCH(B4186,UF_acronyms!$C$1:$C$28,0),2)</f>
        <v>PR</v>
      </c>
      <c r="B4186" s="1" t="s">
        <v>3158</v>
      </c>
      <c r="C4186" s="1" t="s">
        <v>9097</v>
      </c>
      <c r="D4186" s="1" t="s">
        <v>9098</v>
      </c>
      <c r="E4186" s="11">
        <v>114970</v>
      </c>
      <c r="F4186" s="6" t="str">
        <f>CONCATENATE(tb_SVI[[#This Row],[Nome Município]],"/",tb_SVI[[#This Row],[UF]])</f>
        <v>Piraquara/PR</v>
      </c>
      <c r="G4186" s="1" t="s">
        <v>18</v>
      </c>
      <c r="H4186" s="1" t="s">
        <v>319</v>
      </c>
      <c r="I4186" s="1" t="s">
        <v>936</v>
      </c>
      <c r="J4186" s="1" t="s">
        <v>57</v>
      </c>
      <c r="K4186" s="1" t="s">
        <v>177</v>
      </c>
    </row>
    <row r="4187" spans="1:11" x14ac:dyDescent="0.2">
      <c r="A4187" s="6" t="str">
        <f>INDEX(UF_acronyms!$A$1:$C$28,MATCH(B4187,UF_acronyms!$C$1:$C$28,0),2)</f>
        <v>PR</v>
      </c>
      <c r="B4187" s="1" t="s">
        <v>3158</v>
      </c>
      <c r="C4187" s="1" t="s">
        <v>9099</v>
      </c>
      <c r="D4187" s="1" t="s">
        <v>9100</v>
      </c>
      <c r="E4187" s="11">
        <v>133490</v>
      </c>
      <c r="F4187" s="6" t="str">
        <f>CONCATENATE(tb_SVI[[#This Row],[Nome Município]],"/",tb_SVI[[#This Row],[UF]])</f>
        <v>Pinhais/PR</v>
      </c>
      <c r="G4187" s="1" t="s">
        <v>18</v>
      </c>
      <c r="H4187" s="1" t="s">
        <v>783</v>
      </c>
      <c r="I4187" s="1" t="s">
        <v>83</v>
      </c>
      <c r="J4187" s="1" t="s">
        <v>2257</v>
      </c>
      <c r="K4187" s="1" t="s">
        <v>1527</v>
      </c>
    </row>
    <row r="4188" spans="1:11" x14ac:dyDescent="0.2">
      <c r="A4188" s="6" t="str">
        <f>INDEX(UF_acronyms!$A$1:$C$28,MATCH(B4188,UF_acronyms!$C$1:$C$28,0),2)</f>
        <v>PR</v>
      </c>
      <c r="B4188" s="1" t="s">
        <v>3158</v>
      </c>
      <c r="C4188" s="1" t="s">
        <v>9101</v>
      </c>
      <c r="D4188" s="1" t="s">
        <v>9102</v>
      </c>
      <c r="E4188" s="11">
        <v>27315</v>
      </c>
      <c r="F4188" s="6" t="str">
        <f>CONCATENATE(tb_SVI[[#This Row],[Nome Município]],"/",tb_SVI[[#This Row],[UF]])</f>
        <v>Mandirituba/PR</v>
      </c>
      <c r="G4188" s="1" t="s">
        <v>18</v>
      </c>
      <c r="H4188" s="1" t="s">
        <v>324</v>
      </c>
      <c r="I4188" s="1" t="s">
        <v>154</v>
      </c>
      <c r="J4188" s="1" t="s">
        <v>343</v>
      </c>
      <c r="K4188" s="1" t="s">
        <v>1528</v>
      </c>
    </row>
    <row r="4189" spans="1:11" x14ac:dyDescent="0.2">
      <c r="A4189" s="6" t="str">
        <f>INDEX(UF_acronyms!$A$1:$C$28,MATCH(B4189,UF_acronyms!$C$1:$C$28,0),2)</f>
        <v>PR</v>
      </c>
      <c r="B4189" s="1" t="s">
        <v>3158</v>
      </c>
      <c r="C4189" s="1" t="s">
        <v>9103</v>
      </c>
      <c r="D4189" s="1" t="s">
        <v>9104</v>
      </c>
      <c r="E4189" s="11">
        <v>48410</v>
      </c>
      <c r="F4189" s="6" t="str">
        <f>CONCATENATE(tb_SVI[[#This Row],[Nome Município]],"/",tb_SVI[[#This Row],[UF]])</f>
        <v>Lapa/PR</v>
      </c>
      <c r="G4189" s="1" t="s">
        <v>18</v>
      </c>
      <c r="H4189" s="1" t="s">
        <v>1012</v>
      </c>
      <c r="I4189" s="1" t="s">
        <v>360</v>
      </c>
      <c r="J4189" s="1" t="s">
        <v>319</v>
      </c>
      <c r="K4189" s="1" t="s">
        <v>531</v>
      </c>
    </row>
    <row r="4190" spans="1:11" x14ac:dyDescent="0.2">
      <c r="A4190" s="6" t="str">
        <f>INDEX(UF_acronyms!$A$1:$C$28,MATCH(B4190,UF_acronyms!$C$1:$C$28,0),2)</f>
        <v>PR</v>
      </c>
      <c r="B4190" s="1" t="s">
        <v>3158</v>
      </c>
      <c r="C4190" s="1" t="s">
        <v>9105</v>
      </c>
      <c r="D4190" s="1" t="s">
        <v>9106</v>
      </c>
      <c r="E4190" s="11">
        <v>29070</v>
      </c>
      <c r="F4190" s="6" t="str">
        <f>CONCATENATE(tb_SVI[[#This Row],[Nome Município]],"/",tb_SVI[[#This Row],[UF]])</f>
        <v>Itaperuçu/PR</v>
      </c>
      <c r="G4190" s="1" t="s">
        <v>18</v>
      </c>
      <c r="H4190" s="1" t="s">
        <v>22</v>
      </c>
      <c r="I4190" s="1" t="s">
        <v>182</v>
      </c>
      <c r="J4190" s="1" t="s">
        <v>317</v>
      </c>
      <c r="K4190" s="1" t="s">
        <v>199</v>
      </c>
    </row>
    <row r="4191" spans="1:11" x14ac:dyDescent="0.2">
      <c r="A4191" s="6" t="str">
        <f>INDEX(UF_acronyms!$A$1:$C$28,MATCH(B4191,UF_acronyms!$C$1:$C$28,0),2)</f>
        <v>PR</v>
      </c>
      <c r="B4191" s="1" t="s">
        <v>3158</v>
      </c>
      <c r="C4191" s="1" t="s">
        <v>9107</v>
      </c>
      <c r="D4191" s="1" t="s">
        <v>9108</v>
      </c>
      <c r="E4191" s="11">
        <v>102004</v>
      </c>
      <c r="F4191" s="6" t="str">
        <f>CONCATENATE(tb_SVI[[#This Row],[Nome Município]],"/",tb_SVI[[#This Row],[UF]])</f>
        <v>Fazenda Rio Grande/PR</v>
      </c>
      <c r="G4191" s="1" t="s">
        <v>18</v>
      </c>
      <c r="H4191" s="1" t="s">
        <v>47</v>
      </c>
      <c r="I4191" s="1" t="s">
        <v>1847</v>
      </c>
      <c r="J4191" s="1" t="s">
        <v>135</v>
      </c>
      <c r="K4191" s="1" t="s">
        <v>2181</v>
      </c>
    </row>
    <row r="4192" spans="1:11" x14ac:dyDescent="0.2">
      <c r="A4192" s="6" t="str">
        <f>INDEX(UF_acronyms!$A$1:$C$28,MATCH(B4192,UF_acronyms!$C$1:$C$28,0),2)</f>
        <v>PR</v>
      </c>
      <c r="B4192" s="1" t="s">
        <v>3158</v>
      </c>
      <c r="C4192" s="1" t="s">
        <v>9109</v>
      </c>
      <c r="D4192" s="1" t="s">
        <v>9110</v>
      </c>
      <c r="E4192" s="11">
        <v>5552</v>
      </c>
      <c r="F4192" s="6" t="str">
        <f>CONCATENATE(tb_SVI[[#This Row],[Nome Município]],"/",tb_SVI[[#This Row],[UF]])</f>
        <v>Doutor Ulysses/PR</v>
      </c>
      <c r="G4192" s="1" t="s">
        <v>18</v>
      </c>
      <c r="H4192" s="1" t="s">
        <v>111</v>
      </c>
      <c r="I4192" s="1" t="s">
        <v>42</v>
      </c>
      <c r="J4192" s="1" t="s">
        <v>773</v>
      </c>
      <c r="K4192" s="1" t="s">
        <v>710</v>
      </c>
    </row>
    <row r="4193" spans="1:11" x14ac:dyDescent="0.2">
      <c r="A4193" s="6" t="str">
        <f>INDEX(UF_acronyms!$A$1:$C$28,MATCH(B4193,UF_acronyms!$C$1:$C$28,0),2)</f>
        <v>PR</v>
      </c>
      <c r="B4193" s="1" t="s">
        <v>3158</v>
      </c>
      <c r="C4193" s="1" t="s">
        <v>9111</v>
      </c>
      <c r="D4193" s="1" t="s">
        <v>9112</v>
      </c>
      <c r="E4193" s="11">
        <v>1948626</v>
      </c>
      <c r="F4193" s="6" t="str">
        <f>CONCATENATE(tb_SVI[[#This Row],[Nome Município]],"/",tb_SVI[[#This Row],[UF]])</f>
        <v>Curitiba/PR</v>
      </c>
      <c r="G4193" s="1" t="s">
        <v>18</v>
      </c>
      <c r="H4193" s="1" t="s">
        <v>1460</v>
      </c>
      <c r="I4193" s="1" t="s">
        <v>126</v>
      </c>
      <c r="J4193" s="1" t="s">
        <v>2117</v>
      </c>
      <c r="K4193" s="1" t="s">
        <v>2118</v>
      </c>
    </row>
    <row r="4194" spans="1:11" x14ac:dyDescent="0.2">
      <c r="A4194" s="6" t="str">
        <f>INDEX(UF_acronyms!$A$1:$C$28,MATCH(B4194,UF_acronyms!$C$1:$C$28,0),2)</f>
        <v>PR</v>
      </c>
      <c r="B4194" s="1" t="s">
        <v>3158</v>
      </c>
      <c r="C4194" s="1" t="s">
        <v>9113</v>
      </c>
      <c r="D4194" s="1" t="s">
        <v>9114</v>
      </c>
      <c r="E4194" s="11">
        <v>18837</v>
      </c>
      <c r="F4194" s="6" t="str">
        <f>CONCATENATE(tb_SVI[[#This Row],[Nome Município]],"/",tb_SVI[[#This Row],[UF]])</f>
        <v>Contenda/PR</v>
      </c>
      <c r="G4194" s="1" t="s">
        <v>18</v>
      </c>
      <c r="H4194" s="1" t="s">
        <v>531</v>
      </c>
      <c r="I4194" s="1" t="s">
        <v>2246</v>
      </c>
      <c r="J4194" s="1" t="s">
        <v>83</v>
      </c>
      <c r="K4194" s="1" t="s">
        <v>48</v>
      </c>
    </row>
    <row r="4195" spans="1:11" x14ac:dyDescent="0.2">
      <c r="A4195" s="6" t="str">
        <f>INDEX(UF_acronyms!$A$1:$C$28,MATCH(B4195,UF_acronyms!$C$1:$C$28,0),2)</f>
        <v>PR</v>
      </c>
      <c r="B4195" s="1" t="s">
        <v>3158</v>
      </c>
      <c r="C4195" s="1" t="s">
        <v>9115</v>
      </c>
      <c r="D4195" s="1" t="s">
        <v>9116</v>
      </c>
      <c r="E4195" s="11">
        <v>246540</v>
      </c>
      <c r="F4195" s="6" t="str">
        <f>CONCATENATE(tb_SVI[[#This Row],[Nome Município]],"/",tb_SVI[[#This Row],[UF]])</f>
        <v>Colombo/PR</v>
      </c>
      <c r="G4195" s="1" t="s">
        <v>18</v>
      </c>
      <c r="H4195" s="1" t="s">
        <v>1024</v>
      </c>
      <c r="I4195" s="1" t="s">
        <v>363</v>
      </c>
      <c r="J4195" s="1" t="s">
        <v>32</v>
      </c>
      <c r="K4195" s="1" t="s">
        <v>1457</v>
      </c>
    </row>
    <row r="4196" spans="1:11" x14ac:dyDescent="0.2">
      <c r="A4196" s="6" t="str">
        <f>INDEX(UF_acronyms!$A$1:$C$28,MATCH(B4196,UF_acronyms!$C$1:$C$28,0),2)</f>
        <v>PR</v>
      </c>
      <c r="B4196" s="1" t="s">
        <v>3158</v>
      </c>
      <c r="C4196" s="1" t="s">
        <v>9117</v>
      </c>
      <c r="D4196" s="1" t="s">
        <v>9118</v>
      </c>
      <c r="E4196" s="11">
        <v>17833</v>
      </c>
      <c r="F4196" s="6" t="str">
        <f>CONCATENATE(tb_SVI[[#This Row],[Nome Município]],"/",tb_SVI[[#This Row],[UF]])</f>
        <v>Cerro Azul/PR</v>
      </c>
      <c r="G4196" s="1" t="s">
        <v>18</v>
      </c>
      <c r="H4196" s="1" t="s">
        <v>1520</v>
      </c>
      <c r="I4196" s="1" t="s">
        <v>1272</v>
      </c>
      <c r="J4196" s="1" t="s">
        <v>709</v>
      </c>
      <c r="K4196" s="1" t="s">
        <v>1161</v>
      </c>
    </row>
    <row r="4197" spans="1:11" x14ac:dyDescent="0.2">
      <c r="A4197" s="6" t="str">
        <f>INDEX(UF_acronyms!$A$1:$C$28,MATCH(B4197,UF_acronyms!$C$1:$C$28,0),2)</f>
        <v>PR</v>
      </c>
      <c r="B4197" s="1" t="s">
        <v>3158</v>
      </c>
      <c r="C4197" s="1" t="s">
        <v>9119</v>
      </c>
      <c r="D4197" s="1" t="s">
        <v>9120</v>
      </c>
      <c r="E4197" s="11">
        <v>8045</v>
      </c>
      <c r="F4197" s="6" t="str">
        <f>CONCATENATE(tb_SVI[[#This Row],[Nome Município]],"/",tb_SVI[[#This Row],[UF]])</f>
        <v>Campo do Tenente/PR</v>
      </c>
      <c r="G4197" s="1" t="s">
        <v>18</v>
      </c>
      <c r="H4197" s="1" t="s">
        <v>92</v>
      </c>
      <c r="I4197" s="1" t="s">
        <v>101</v>
      </c>
      <c r="J4197" s="1" t="s">
        <v>317</v>
      </c>
      <c r="K4197" s="1" t="s">
        <v>187</v>
      </c>
    </row>
    <row r="4198" spans="1:11" x14ac:dyDescent="0.2">
      <c r="A4198" s="6" t="str">
        <f>INDEX(UF_acronyms!$A$1:$C$28,MATCH(B4198,UF_acronyms!$C$1:$C$28,0),2)</f>
        <v>PR</v>
      </c>
      <c r="B4198" s="1" t="s">
        <v>3158</v>
      </c>
      <c r="C4198" s="1" t="s">
        <v>9121</v>
      </c>
      <c r="D4198" s="1" t="s">
        <v>9122</v>
      </c>
      <c r="E4198" s="11">
        <v>29740</v>
      </c>
      <c r="F4198" s="6" t="str">
        <f>CONCATENATE(tb_SVI[[#This Row],[Nome Município]],"/",tb_SVI[[#This Row],[UF]])</f>
        <v>Campo Magro/PR</v>
      </c>
      <c r="G4198" s="1" t="s">
        <v>18</v>
      </c>
      <c r="H4198" s="1" t="s">
        <v>47</v>
      </c>
      <c r="I4198" s="1" t="s">
        <v>256</v>
      </c>
      <c r="J4198" s="1" t="s">
        <v>210</v>
      </c>
      <c r="K4198" s="1" t="s">
        <v>1904</v>
      </c>
    </row>
    <row r="4199" spans="1:11" x14ac:dyDescent="0.2">
      <c r="A4199" s="6" t="str">
        <f>INDEX(UF_acronyms!$A$1:$C$28,MATCH(B4199,UF_acronyms!$C$1:$C$28,0),2)</f>
        <v>PR</v>
      </c>
      <c r="B4199" s="1" t="s">
        <v>3158</v>
      </c>
      <c r="C4199" s="1" t="s">
        <v>9123</v>
      </c>
      <c r="D4199" s="1" t="s">
        <v>9124</v>
      </c>
      <c r="E4199" s="11">
        <v>133865</v>
      </c>
      <c r="F4199" s="6" t="str">
        <f>CONCATENATE(tb_SVI[[#This Row],[Nome Município]],"/",tb_SVI[[#This Row],[UF]])</f>
        <v>Campo Largo/PR</v>
      </c>
      <c r="G4199" s="1" t="s">
        <v>18</v>
      </c>
      <c r="H4199" s="1" t="s">
        <v>785</v>
      </c>
      <c r="I4199" s="1" t="s">
        <v>1456</v>
      </c>
      <c r="J4199" s="1" t="s">
        <v>145</v>
      </c>
      <c r="K4199" s="1" t="s">
        <v>1481</v>
      </c>
    </row>
    <row r="4200" spans="1:11" x14ac:dyDescent="0.2">
      <c r="A4200" s="6" t="str">
        <f>INDEX(UF_acronyms!$A$1:$C$28,MATCH(B4200,UF_acronyms!$C$1:$C$28,0),2)</f>
        <v>PR</v>
      </c>
      <c r="B4200" s="1" t="s">
        <v>3158</v>
      </c>
      <c r="C4200" s="1" t="s">
        <v>9125</v>
      </c>
      <c r="D4200" s="1" t="s">
        <v>9126</v>
      </c>
      <c r="E4200" s="11">
        <v>43685</v>
      </c>
      <c r="F4200" s="6" t="str">
        <f>CONCATENATE(tb_SVI[[#This Row],[Nome Município]],"/",tb_SVI[[#This Row],[UF]])</f>
        <v>Campina Grande do Sul/PR</v>
      </c>
      <c r="G4200" s="1" t="s">
        <v>18</v>
      </c>
      <c r="H4200" s="1" t="s">
        <v>526</v>
      </c>
      <c r="I4200" s="1" t="s">
        <v>936</v>
      </c>
      <c r="J4200" s="1" t="s">
        <v>2753</v>
      </c>
      <c r="K4200" s="1" t="s">
        <v>2441</v>
      </c>
    </row>
    <row r="4201" spans="1:11" x14ac:dyDescent="0.2">
      <c r="A4201" s="6" t="str">
        <f>INDEX(UF_acronyms!$A$1:$C$28,MATCH(B4201,UF_acronyms!$C$1:$C$28,0),2)</f>
        <v>PR</v>
      </c>
      <c r="B4201" s="1" t="s">
        <v>3158</v>
      </c>
      <c r="C4201" s="1" t="s">
        <v>9127</v>
      </c>
      <c r="D4201" s="1" t="s">
        <v>9128</v>
      </c>
      <c r="E4201" s="11">
        <v>13129</v>
      </c>
      <c r="F4201" s="6" t="str">
        <f>CONCATENATE(tb_SVI[[#This Row],[Nome Município]],"/",tb_SVI[[#This Row],[UF]])</f>
        <v>Bocaiúva do Sul/PR</v>
      </c>
      <c r="G4201" s="1" t="s">
        <v>18</v>
      </c>
      <c r="H4201" s="1" t="s">
        <v>31</v>
      </c>
      <c r="I4201" s="1" t="s">
        <v>203</v>
      </c>
      <c r="J4201" s="1" t="s">
        <v>108</v>
      </c>
      <c r="K4201" s="1" t="s">
        <v>210</v>
      </c>
    </row>
    <row r="4202" spans="1:11" x14ac:dyDescent="0.2">
      <c r="A4202" s="6" t="str">
        <f>INDEX(UF_acronyms!$A$1:$C$28,MATCH(B4202,UF_acronyms!$C$1:$C$28,0),2)</f>
        <v>PR</v>
      </c>
      <c r="B4202" s="1" t="s">
        <v>3158</v>
      </c>
      <c r="C4202" s="1" t="s">
        <v>9129</v>
      </c>
      <c r="D4202" s="1" t="s">
        <v>9130</v>
      </c>
      <c r="E4202" s="11">
        <v>13092</v>
      </c>
      <c r="F4202" s="6" t="str">
        <f>CONCATENATE(tb_SVI[[#This Row],[Nome Município]],"/",tb_SVI[[#This Row],[UF]])</f>
        <v>Balsa Nova/PR</v>
      </c>
      <c r="G4202" s="1" t="s">
        <v>18</v>
      </c>
      <c r="H4202" s="1" t="s">
        <v>280</v>
      </c>
      <c r="I4202" s="1" t="s">
        <v>3496</v>
      </c>
      <c r="J4202" s="1" t="s">
        <v>146</v>
      </c>
      <c r="K4202" s="1" t="s">
        <v>1432</v>
      </c>
    </row>
    <row r="4203" spans="1:11" x14ac:dyDescent="0.2">
      <c r="A4203" s="6" t="str">
        <f>INDEX(UF_acronyms!$A$1:$C$28,MATCH(B4203,UF_acronyms!$C$1:$C$28,0),2)</f>
        <v>PR</v>
      </c>
      <c r="B4203" s="1" t="s">
        <v>3158</v>
      </c>
      <c r="C4203" s="1" t="s">
        <v>9131</v>
      </c>
      <c r="D4203" s="1" t="s">
        <v>9132</v>
      </c>
      <c r="E4203" s="11">
        <v>146214</v>
      </c>
      <c r="F4203" s="6" t="str">
        <f>CONCATENATE(tb_SVI[[#This Row],[Nome Município]],"/",tb_SVI[[#This Row],[UF]])</f>
        <v>Araucária/PR</v>
      </c>
      <c r="G4203" s="1" t="s">
        <v>18</v>
      </c>
      <c r="H4203" s="1" t="s">
        <v>286</v>
      </c>
      <c r="I4203" s="1" t="s">
        <v>1142</v>
      </c>
      <c r="J4203" s="1" t="s">
        <v>812</v>
      </c>
      <c r="K4203" s="1" t="s">
        <v>4220</v>
      </c>
    </row>
    <row r="4204" spans="1:11" x14ac:dyDescent="0.2">
      <c r="A4204" s="6" t="str">
        <f>INDEX(UF_acronyms!$A$1:$C$28,MATCH(B4204,UF_acronyms!$C$1:$C$28,0),2)</f>
        <v>PR</v>
      </c>
      <c r="B4204" s="1" t="s">
        <v>3158</v>
      </c>
      <c r="C4204" s="1" t="s">
        <v>9133</v>
      </c>
      <c r="D4204" s="1" t="s">
        <v>9134</v>
      </c>
      <c r="E4204" s="11">
        <v>120041</v>
      </c>
      <c r="F4204" s="6" t="str">
        <f>CONCATENATE(tb_SVI[[#This Row],[Nome Município]],"/",tb_SVI[[#This Row],[UF]])</f>
        <v>Almirante Tamandaré/PR</v>
      </c>
      <c r="G4204" s="1" t="s">
        <v>18</v>
      </c>
      <c r="H4204" s="1" t="s">
        <v>937</v>
      </c>
      <c r="I4204" s="1" t="s">
        <v>936</v>
      </c>
      <c r="J4204" s="1" t="s">
        <v>270</v>
      </c>
      <c r="K4204" s="1" t="s">
        <v>1386</v>
      </c>
    </row>
    <row r="4205" spans="1:11" x14ac:dyDescent="0.2">
      <c r="A4205" s="6" t="str">
        <f>INDEX(UF_acronyms!$A$1:$C$28,MATCH(B4205,UF_acronyms!$C$1:$C$28,0),2)</f>
        <v>PR</v>
      </c>
      <c r="B4205" s="1" t="s">
        <v>3158</v>
      </c>
      <c r="C4205" s="1" t="s">
        <v>9135</v>
      </c>
      <c r="D4205" s="1" t="s">
        <v>9136</v>
      </c>
      <c r="E4205" s="11">
        <v>9470</v>
      </c>
      <c r="F4205" s="6" t="str">
        <f>CONCATENATE(tb_SVI[[#This Row],[Nome Município]],"/",tb_SVI[[#This Row],[UF]])</f>
        <v>Agudos do Sul/PR</v>
      </c>
      <c r="G4205" s="1" t="s">
        <v>18</v>
      </c>
      <c r="H4205" s="1" t="s">
        <v>375</v>
      </c>
      <c r="I4205" s="1" t="s">
        <v>337</v>
      </c>
      <c r="J4205" s="1" t="s">
        <v>1233</v>
      </c>
      <c r="K4205" s="1" t="s">
        <v>282</v>
      </c>
    </row>
    <row r="4206" spans="1:11" x14ac:dyDescent="0.2">
      <c r="A4206" s="6" t="str">
        <f>INDEX(UF_acronyms!$A$1:$C$28,MATCH(B4206,UF_acronyms!$C$1:$C$28,0),2)</f>
        <v>PR</v>
      </c>
      <c r="B4206" s="1" t="s">
        <v>3158</v>
      </c>
      <c r="C4206" s="1" t="s">
        <v>9137</v>
      </c>
      <c r="D4206" s="1" t="s">
        <v>9138</v>
      </c>
      <c r="E4206" s="11">
        <v>5857</v>
      </c>
      <c r="F4206" s="6" t="str">
        <f>CONCATENATE(tb_SVI[[#This Row],[Nome Município]],"/",tb_SVI[[#This Row],[UF]])</f>
        <v>Adrianópolis/PR</v>
      </c>
      <c r="G4206" s="1" t="s">
        <v>18</v>
      </c>
      <c r="H4206" s="1" t="s">
        <v>894</v>
      </c>
      <c r="I4206" s="1" t="s">
        <v>1080</v>
      </c>
      <c r="J4206" s="1" t="s">
        <v>219</v>
      </c>
      <c r="K4206" s="1" t="s">
        <v>366</v>
      </c>
    </row>
    <row r="4207" spans="1:11" x14ac:dyDescent="0.2">
      <c r="A4207" s="6" t="str">
        <f>INDEX(UF_acronyms!$A$1:$C$28,MATCH(B4207,UF_acronyms!$C$1:$C$28,0),2)</f>
        <v>PR</v>
      </c>
      <c r="B4207" s="1" t="s">
        <v>3158</v>
      </c>
      <c r="C4207" s="1" t="s">
        <v>9139</v>
      </c>
      <c r="D4207" s="1" t="s">
        <v>9140</v>
      </c>
      <c r="E4207" s="11">
        <v>2930</v>
      </c>
      <c r="F4207" s="6" t="str">
        <f>CONCATENATE(tb_SVI[[#This Row],[Nome Município]],"/",tb_SVI[[#This Row],[UF]])</f>
        <v>Ângulo/PR</v>
      </c>
      <c r="G4207" s="1" t="s">
        <v>18</v>
      </c>
      <c r="H4207" s="1" t="s">
        <v>375</v>
      </c>
      <c r="I4207" s="1" t="s">
        <v>1339</v>
      </c>
      <c r="J4207" s="1" t="s">
        <v>2524</v>
      </c>
      <c r="K4207" s="1" t="s">
        <v>1462</v>
      </c>
    </row>
    <row r="4208" spans="1:11" x14ac:dyDescent="0.2">
      <c r="A4208" s="6" t="str">
        <f>INDEX(UF_acronyms!$A$1:$C$28,MATCH(B4208,UF_acronyms!$C$1:$C$28,0),2)</f>
        <v>PR</v>
      </c>
      <c r="B4208" s="1" t="s">
        <v>3158</v>
      </c>
      <c r="C4208" s="1" t="s">
        <v>9141</v>
      </c>
      <c r="D4208" s="1" t="s">
        <v>9142</v>
      </c>
      <c r="E4208" s="11">
        <v>5630</v>
      </c>
      <c r="F4208" s="6" t="str">
        <f>CONCATENATE(tb_SVI[[#This Row],[Nome Município]],"/",tb_SVI[[#This Row],[UF]])</f>
        <v>Xambrê/PR</v>
      </c>
      <c r="G4208" s="1" t="s">
        <v>18</v>
      </c>
      <c r="H4208" s="1" t="s">
        <v>1339</v>
      </c>
      <c r="I4208" s="1" t="s">
        <v>2262</v>
      </c>
      <c r="J4208" s="1" t="s">
        <v>40</v>
      </c>
      <c r="K4208" s="1" t="s">
        <v>294</v>
      </c>
    </row>
    <row r="4209" spans="1:11" x14ac:dyDescent="0.2">
      <c r="A4209" s="6" t="str">
        <f>INDEX(UF_acronyms!$A$1:$C$28,MATCH(B4209,UF_acronyms!$C$1:$C$28,0),2)</f>
        <v>PR</v>
      </c>
      <c r="B4209" s="1" t="s">
        <v>3158</v>
      </c>
      <c r="C4209" s="1" t="s">
        <v>9143</v>
      </c>
      <c r="D4209" s="1" t="s">
        <v>6898</v>
      </c>
      <c r="E4209" s="11">
        <v>19386</v>
      </c>
      <c r="F4209" s="6" t="str">
        <f>CONCATENATE(tb_SVI[[#This Row],[Nome Município]],"/",tb_SVI[[#This Row],[UF]])</f>
        <v>Wenceslau Braz/PR</v>
      </c>
      <c r="G4209" s="1" t="s">
        <v>18</v>
      </c>
      <c r="H4209" s="1" t="s">
        <v>151</v>
      </c>
      <c r="I4209" s="1" t="s">
        <v>1079</v>
      </c>
      <c r="J4209" s="1" t="s">
        <v>363</v>
      </c>
      <c r="K4209" s="1" t="s">
        <v>203</v>
      </c>
    </row>
    <row r="4210" spans="1:11" x14ac:dyDescent="0.2">
      <c r="A4210" s="6" t="str">
        <f>INDEX(UF_acronyms!$A$1:$C$28,MATCH(B4210,UF_acronyms!$C$1:$C$28,0),2)</f>
        <v>PR</v>
      </c>
      <c r="B4210" s="1" t="s">
        <v>3158</v>
      </c>
      <c r="C4210" s="1" t="s">
        <v>9144</v>
      </c>
      <c r="D4210" s="1" t="s">
        <v>9145</v>
      </c>
      <c r="E4210" s="11">
        <v>6859</v>
      </c>
      <c r="F4210" s="6" t="str">
        <f>CONCATENATE(tb_SVI[[#This Row],[Nome Município]],"/",tb_SVI[[#This Row],[UF]])</f>
        <v>Vitorino/PR</v>
      </c>
      <c r="G4210" s="1" t="s">
        <v>18</v>
      </c>
      <c r="H4210" s="1" t="s">
        <v>364</v>
      </c>
      <c r="I4210" s="1" t="s">
        <v>2754</v>
      </c>
      <c r="J4210" s="1" t="s">
        <v>271</v>
      </c>
      <c r="K4210" s="1" t="s">
        <v>360</v>
      </c>
    </row>
    <row r="4211" spans="1:11" x14ac:dyDescent="0.2">
      <c r="A4211" s="6" t="str">
        <f>INDEX(UF_acronyms!$A$1:$C$28,MATCH(B4211,UF_acronyms!$C$1:$C$28,0),2)</f>
        <v>PR</v>
      </c>
      <c r="B4211" s="1" t="s">
        <v>3158</v>
      </c>
      <c r="C4211" s="1" t="s">
        <v>9146</v>
      </c>
      <c r="D4211" s="1" t="s">
        <v>9147</v>
      </c>
      <c r="E4211" s="11">
        <v>4022</v>
      </c>
      <c r="F4211" s="6" t="str">
        <f>CONCATENATE(tb_SVI[[#This Row],[Nome Município]],"/",tb_SVI[[#This Row],[UF]])</f>
        <v>Virmond/PR</v>
      </c>
      <c r="G4211" s="1" t="s">
        <v>18</v>
      </c>
      <c r="H4211" s="1" t="s">
        <v>95</v>
      </c>
      <c r="I4211" s="1" t="s">
        <v>936</v>
      </c>
      <c r="J4211" s="1" t="s">
        <v>68</v>
      </c>
      <c r="K4211" s="1" t="s">
        <v>64</v>
      </c>
    </row>
    <row r="4212" spans="1:11" x14ac:dyDescent="0.2">
      <c r="A4212" s="6" t="str">
        <f>INDEX(UF_acronyms!$A$1:$C$28,MATCH(B4212,UF_acronyms!$C$1:$C$28,0),2)</f>
        <v>PR</v>
      </c>
      <c r="B4212" s="1" t="s">
        <v>3158</v>
      </c>
      <c r="C4212" s="1" t="s">
        <v>9148</v>
      </c>
      <c r="D4212" s="1" t="s">
        <v>9149</v>
      </c>
      <c r="E4212" s="11">
        <v>7174</v>
      </c>
      <c r="F4212" s="6" t="str">
        <f>CONCATENATE(tb_SVI[[#This Row],[Nome Município]],"/",tb_SVI[[#This Row],[UF]])</f>
        <v>Verê/PR</v>
      </c>
      <c r="G4212" s="1" t="s">
        <v>18</v>
      </c>
      <c r="H4212" s="1" t="s">
        <v>399</v>
      </c>
      <c r="I4212" s="1" t="s">
        <v>6206</v>
      </c>
      <c r="J4212" s="1" t="s">
        <v>450</v>
      </c>
      <c r="K4212" s="1" t="s">
        <v>31</v>
      </c>
    </row>
    <row r="4213" spans="1:11" x14ac:dyDescent="0.2">
      <c r="A4213" s="6" t="str">
        <f>INDEX(UF_acronyms!$A$1:$C$28,MATCH(B4213,UF_acronyms!$C$1:$C$28,0),2)</f>
        <v>PR</v>
      </c>
      <c r="B4213" s="1" t="s">
        <v>3158</v>
      </c>
      <c r="C4213" s="1" t="s">
        <v>9150</v>
      </c>
      <c r="D4213" s="1" t="s">
        <v>9151</v>
      </c>
      <c r="E4213" s="11">
        <v>8454</v>
      </c>
      <c r="F4213" s="6" t="str">
        <f>CONCATENATE(tb_SVI[[#This Row],[Nome Município]],"/",tb_SVI[[#This Row],[UF]])</f>
        <v>Vera Cruz do Oeste/PR</v>
      </c>
      <c r="G4213" s="1" t="s">
        <v>18</v>
      </c>
      <c r="H4213" s="1" t="s">
        <v>286</v>
      </c>
      <c r="I4213" s="1" t="s">
        <v>2161</v>
      </c>
      <c r="J4213" s="1" t="s">
        <v>85</v>
      </c>
      <c r="K4213" s="1" t="s">
        <v>73</v>
      </c>
    </row>
    <row r="4214" spans="1:11" x14ac:dyDescent="0.2">
      <c r="A4214" s="6" t="str">
        <f>INDEX(UF_acronyms!$A$1:$C$28,MATCH(B4214,UF_acronyms!$C$1:$C$28,0),2)</f>
        <v>PR</v>
      </c>
      <c r="B4214" s="1" t="s">
        <v>3158</v>
      </c>
      <c r="C4214" s="1" t="s">
        <v>9152</v>
      </c>
      <c r="D4214" s="1" t="s">
        <v>9153</v>
      </c>
      <c r="E4214" s="11">
        <v>12088</v>
      </c>
      <c r="F4214" s="6" t="str">
        <f>CONCATENATE(tb_SVI[[#This Row],[Nome Município]],"/",tb_SVI[[#This Row],[UF]])</f>
        <v>Ventania/PR</v>
      </c>
      <c r="G4214" s="1" t="s">
        <v>18</v>
      </c>
      <c r="H4214" s="1" t="s">
        <v>412</v>
      </c>
      <c r="I4214" s="1" t="s">
        <v>2262</v>
      </c>
      <c r="J4214" s="1" t="s">
        <v>384</v>
      </c>
      <c r="K4214" s="1" t="s">
        <v>1847</v>
      </c>
    </row>
    <row r="4215" spans="1:11" x14ac:dyDescent="0.2">
      <c r="A4215" s="6" t="str">
        <f>INDEX(UF_acronyms!$A$1:$C$28,MATCH(B4215,UF_acronyms!$C$1:$C$28,0),2)</f>
        <v>PR</v>
      </c>
      <c r="B4215" s="1" t="s">
        <v>3158</v>
      </c>
      <c r="C4215" s="1" t="s">
        <v>9154</v>
      </c>
      <c r="D4215" s="1" t="s">
        <v>9155</v>
      </c>
      <c r="E4215" s="11">
        <v>11273</v>
      </c>
      <c r="F4215" s="6" t="str">
        <f>CONCATENATE(tb_SVI[[#This Row],[Nome Município]],"/",tb_SVI[[#This Row],[UF]])</f>
        <v>Uraí/PR</v>
      </c>
      <c r="G4215" s="1" t="s">
        <v>18</v>
      </c>
      <c r="H4215" s="1" t="s">
        <v>783</v>
      </c>
      <c r="I4215" s="1" t="s">
        <v>3067</v>
      </c>
      <c r="J4215" s="1" t="s">
        <v>1537</v>
      </c>
      <c r="K4215" s="1" t="s">
        <v>145</v>
      </c>
    </row>
    <row r="4216" spans="1:11" x14ac:dyDescent="0.2">
      <c r="A4216" s="6" t="str">
        <f>INDEX(UF_acronyms!$A$1:$C$28,MATCH(B4216,UF_acronyms!$C$1:$C$28,0),2)</f>
        <v>PR</v>
      </c>
      <c r="B4216" s="1" t="s">
        <v>3158</v>
      </c>
      <c r="C4216" s="1" t="s">
        <v>9156</v>
      </c>
      <c r="D4216" s="1" t="s">
        <v>9157</v>
      </c>
      <c r="E4216" s="11">
        <v>57913</v>
      </c>
      <c r="F4216" s="6" t="str">
        <f>CONCATENATE(tb_SVI[[#This Row],[Nome Município]],"/",tb_SVI[[#This Row],[UF]])</f>
        <v>União da Vitória/PR</v>
      </c>
      <c r="G4216" s="1" t="s">
        <v>18</v>
      </c>
      <c r="H4216" s="1" t="s">
        <v>394</v>
      </c>
      <c r="I4216" s="1" t="s">
        <v>3598</v>
      </c>
      <c r="J4216" s="1" t="s">
        <v>306</v>
      </c>
      <c r="K4216" s="1" t="s">
        <v>450</v>
      </c>
    </row>
    <row r="4217" spans="1:11" x14ac:dyDescent="0.2">
      <c r="A4217" s="6" t="str">
        <f>INDEX(UF_acronyms!$A$1:$C$28,MATCH(B4217,UF_acronyms!$C$1:$C$28,0),2)</f>
        <v>PR</v>
      </c>
      <c r="B4217" s="1" t="s">
        <v>3158</v>
      </c>
      <c r="C4217" s="1" t="s">
        <v>9158</v>
      </c>
      <c r="D4217" s="1" t="s">
        <v>9159</v>
      </c>
      <c r="E4217" s="11">
        <v>2614</v>
      </c>
      <c r="F4217" s="6" t="str">
        <f>CONCATENATE(tb_SVI[[#This Row],[Nome Município]],"/",tb_SVI[[#This Row],[UF]])</f>
        <v>Uniflor/PR</v>
      </c>
      <c r="G4217" s="1" t="s">
        <v>18</v>
      </c>
      <c r="H4217" s="1" t="s">
        <v>2671</v>
      </c>
      <c r="I4217" s="1" t="s">
        <v>1456</v>
      </c>
      <c r="J4217" s="1" t="s">
        <v>199</v>
      </c>
      <c r="K4217" s="1" t="s">
        <v>1572</v>
      </c>
    </row>
    <row r="4218" spans="1:11" x14ac:dyDescent="0.2">
      <c r="A4218" s="6" t="str">
        <f>INDEX(UF_acronyms!$A$1:$C$28,MATCH(B4218,UF_acronyms!$C$1:$C$28,0),2)</f>
        <v>PR</v>
      </c>
      <c r="B4218" s="1" t="s">
        <v>3158</v>
      </c>
      <c r="C4218" s="1" t="s">
        <v>9160</v>
      </c>
      <c r="D4218" s="1" t="s">
        <v>9161</v>
      </c>
      <c r="E4218" s="11">
        <v>112500</v>
      </c>
      <c r="F4218" s="6" t="str">
        <f>CONCATENATE(tb_SVI[[#This Row],[Nome Município]],"/",tb_SVI[[#This Row],[UF]])</f>
        <v>Umuarama/PR</v>
      </c>
      <c r="G4218" s="1" t="s">
        <v>18</v>
      </c>
      <c r="H4218" s="1" t="s">
        <v>3598</v>
      </c>
      <c r="I4218" s="1" t="s">
        <v>4403</v>
      </c>
      <c r="J4218" s="1" t="s">
        <v>1289</v>
      </c>
      <c r="K4218" s="1" t="s">
        <v>1511</v>
      </c>
    </row>
    <row r="4219" spans="1:11" x14ac:dyDescent="0.2">
      <c r="A4219" s="6" t="str">
        <f>INDEX(UF_acronyms!$A$1:$C$28,MATCH(B4219,UF_acronyms!$C$1:$C$28,0),2)</f>
        <v>PR</v>
      </c>
      <c r="B4219" s="1" t="s">
        <v>3158</v>
      </c>
      <c r="C4219" s="1" t="s">
        <v>9162</v>
      </c>
      <c r="D4219" s="1" t="s">
        <v>9163</v>
      </c>
      <c r="E4219" s="11">
        <v>20909</v>
      </c>
      <c r="F4219" s="6" t="str">
        <f>CONCATENATE(tb_SVI[[#This Row],[Nome Município]],"/",tb_SVI[[#This Row],[UF]])</f>
        <v>Ubiratã/PR</v>
      </c>
      <c r="G4219" s="1" t="s">
        <v>18</v>
      </c>
      <c r="H4219" s="1" t="s">
        <v>196</v>
      </c>
      <c r="I4219" s="1" t="s">
        <v>197</v>
      </c>
      <c r="J4219" s="1" t="s">
        <v>19</v>
      </c>
      <c r="K4219" s="1" t="s">
        <v>1108</v>
      </c>
    </row>
    <row r="4220" spans="1:11" x14ac:dyDescent="0.2">
      <c r="A4220" s="6" t="str">
        <f>INDEX(UF_acronyms!$A$1:$C$28,MATCH(B4220,UF_acronyms!$C$1:$C$28,0),2)</f>
        <v>PR</v>
      </c>
      <c r="B4220" s="1" t="s">
        <v>3158</v>
      </c>
      <c r="C4220" s="1" t="s">
        <v>8684</v>
      </c>
      <c r="D4220" s="1" t="s">
        <v>8685</v>
      </c>
      <c r="E4220" s="11">
        <v>13095</v>
      </c>
      <c r="F4220" s="6" t="str">
        <f>CONCATENATE(tb_SVI[[#This Row],[Nome Município]],"/",tb_SVI[[#This Row],[UF]])</f>
        <v>Turvo/PR</v>
      </c>
      <c r="G4220" s="1" t="s">
        <v>18</v>
      </c>
      <c r="H4220" s="1" t="s">
        <v>1080</v>
      </c>
      <c r="I4220" s="1" t="s">
        <v>20</v>
      </c>
      <c r="J4220" s="1" t="s">
        <v>1297</v>
      </c>
      <c r="K4220" s="1" t="s">
        <v>377</v>
      </c>
    </row>
    <row r="4221" spans="1:11" x14ac:dyDescent="0.2">
      <c r="A4221" s="6" t="str">
        <f>INDEX(UF_acronyms!$A$1:$C$28,MATCH(B4221,UF_acronyms!$C$1:$C$28,0),2)</f>
        <v>PR</v>
      </c>
      <c r="B4221" s="1" t="s">
        <v>3158</v>
      </c>
      <c r="C4221" s="1" t="s">
        <v>9164</v>
      </c>
      <c r="D4221" s="1" t="s">
        <v>9165</v>
      </c>
      <c r="E4221" s="11">
        <v>1665</v>
      </c>
      <c r="F4221" s="6" t="str">
        <f>CONCATENATE(tb_SVI[[#This Row],[Nome Município]],"/",tb_SVI[[#This Row],[UF]])</f>
        <v>Esperança Nova/PR</v>
      </c>
      <c r="G4221" s="1" t="s">
        <v>18</v>
      </c>
      <c r="H4221" s="1" t="s">
        <v>2691</v>
      </c>
      <c r="I4221" s="1" t="s">
        <v>3133</v>
      </c>
      <c r="J4221" s="1" t="s">
        <v>1567</v>
      </c>
      <c r="K4221" s="1" t="s">
        <v>319</v>
      </c>
    </row>
    <row r="4222" spans="1:11" x14ac:dyDescent="0.2">
      <c r="A4222" s="6" t="str">
        <f>INDEX(UF_acronyms!$A$1:$C$28,MATCH(B4222,UF_acronyms!$C$1:$C$28,0),2)</f>
        <v>PR</v>
      </c>
      <c r="B4222" s="1" t="s">
        <v>3158</v>
      </c>
      <c r="C4222" s="1" t="s">
        <v>9166</v>
      </c>
      <c r="D4222" s="1" t="s">
        <v>9167</v>
      </c>
      <c r="E4222" s="11">
        <v>5933</v>
      </c>
      <c r="F4222" s="6" t="str">
        <f>CONCATENATE(tb_SVI[[#This Row],[Nome Município]],"/",tb_SVI[[#This Row],[UF]])</f>
        <v>Enéas Marques/PR</v>
      </c>
      <c r="G4222" s="1" t="s">
        <v>18</v>
      </c>
      <c r="H4222" s="1" t="s">
        <v>2804</v>
      </c>
      <c r="I4222" s="1" t="s">
        <v>162</v>
      </c>
      <c r="J4222" s="1" t="s">
        <v>1765</v>
      </c>
      <c r="K4222" s="1" t="s">
        <v>319</v>
      </c>
    </row>
    <row r="4223" spans="1:11" x14ac:dyDescent="0.2">
      <c r="A4223" s="6" t="str">
        <f>INDEX(UF_acronyms!$A$1:$C$28,MATCH(B4223,UF_acronyms!$C$1:$C$28,0),2)</f>
        <v>PR</v>
      </c>
      <c r="B4223" s="1" t="s">
        <v>3158</v>
      </c>
      <c r="C4223" s="1" t="s">
        <v>9168</v>
      </c>
      <c r="D4223" s="1" t="s">
        <v>9169</v>
      </c>
      <c r="E4223" s="11">
        <v>4596</v>
      </c>
      <c r="F4223" s="6" t="str">
        <f>CONCATENATE(tb_SVI[[#This Row],[Nome Município]],"/",tb_SVI[[#This Row],[UF]])</f>
        <v>Entre Rios do Oeste/PR</v>
      </c>
      <c r="G4223" s="1" t="s">
        <v>18</v>
      </c>
      <c r="H4223" s="1" t="s">
        <v>281</v>
      </c>
      <c r="I4223" s="1" t="s">
        <v>3832</v>
      </c>
      <c r="J4223" s="1" t="s">
        <v>2025</v>
      </c>
      <c r="K4223" s="1" t="s">
        <v>2213</v>
      </c>
    </row>
    <row r="4224" spans="1:11" x14ac:dyDescent="0.2">
      <c r="A4224" s="6" t="str">
        <f>INDEX(UF_acronyms!$A$1:$C$28,MATCH(B4224,UF_acronyms!$C$1:$C$28,0),2)</f>
        <v>PR</v>
      </c>
      <c r="B4224" s="1" t="s">
        <v>3158</v>
      </c>
      <c r="C4224" s="1" t="s">
        <v>9170</v>
      </c>
      <c r="D4224" s="1" t="s">
        <v>9171</v>
      </c>
      <c r="E4224" s="11">
        <v>13981</v>
      </c>
      <c r="F4224" s="6" t="str">
        <f>CONCATENATE(tb_SVI[[#This Row],[Nome Município]],"/",tb_SVI[[#This Row],[UF]])</f>
        <v>Engenheiro Beltrão/PR</v>
      </c>
      <c r="G4224" s="1" t="s">
        <v>18</v>
      </c>
      <c r="H4224" s="1" t="s">
        <v>2577</v>
      </c>
      <c r="I4224" s="1" t="s">
        <v>998</v>
      </c>
      <c r="J4224" s="1" t="s">
        <v>1262</v>
      </c>
      <c r="K4224" s="1" t="s">
        <v>394</v>
      </c>
    </row>
    <row r="4225" spans="1:11" x14ac:dyDescent="0.2">
      <c r="A4225" s="6" t="str">
        <f>INDEX(UF_acronyms!$A$1:$C$28,MATCH(B4225,UF_acronyms!$C$1:$C$28,0),2)</f>
        <v>PR</v>
      </c>
      <c r="B4225" s="1" t="s">
        <v>3158</v>
      </c>
      <c r="C4225" s="1" t="s">
        <v>9172</v>
      </c>
      <c r="D4225" s="1" t="s">
        <v>9173</v>
      </c>
      <c r="E4225" s="11">
        <v>5983</v>
      </c>
      <c r="F4225" s="6" t="str">
        <f>CONCATENATE(tb_SVI[[#This Row],[Nome Município]],"/",tb_SVI[[#This Row],[UF]])</f>
        <v>Doutor Camargo/PR</v>
      </c>
      <c r="G4225" s="1" t="s">
        <v>18</v>
      </c>
      <c r="H4225" s="1" t="s">
        <v>360</v>
      </c>
      <c r="I4225" s="1" t="s">
        <v>1582</v>
      </c>
      <c r="J4225" s="1" t="s">
        <v>20</v>
      </c>
      <c r="K4225" s="1" t="s">
        <v>4220</v>
      </c>
    </row>
    <row r="4226" spans="1:11" x14ac:dyDescent="0.2">
      <c r="A4226" s="6" t="str">
        <f>INDEX(UF_acronyms!$A$1:$C$28,MATCH(B4226,UF_acronyms!$C$1:$C$28,0),2)</f>
        <v>PR</v>
      </c>
      <c r="B4226" s="1" t="s">
        <v>3158</v>
      </c>
      <c r="C4226" s="1" t="s">
        <v>9174</v>
      </c>
      <c r="D4226" s="1" t="s">
        <v>9175</v>
      </c>
      <c r="E4226" s="11">
        <v>8869</v>
      </c>
      <c r="F4226" s="6" t="str">
        <f>CONCATENATE(tb_SVI[[#This Row],[Nome Município]],"/",tb_SVI[[#This Row],[UF]])</f>
        <v>Douradina/PR</v>
      </c>
      <c r="G4226" s="1" t="s">
        <v>18</v>
      </c>
      <c r="H4226" s="1" t="s">
        <v>2018</v>
      </c>
      <c r="I4226" s="1" t="s">
        <v>2161</v>
      </c>
      <c r="J4226" s="1" t="s">
        <v>364</v>
      </c>
      <c r="K4226" s="1" t="s">
        <v>45</v>
      </c>
    </row>
    <row r="4227" spans="1:11" x14ac:dyDescent="0.2">
      <c r="A4227" s="6" t="str">
        <f>INDEX(UF_acronyms!$A$1:$C$28,MATCH(B4227,UF_acronyms!$C$1:$C$28,0),2)</f>
        <v>PR</v>
      </c>
      <c r="B4227" s="1" t="s">
        <v>3158</v>
      </c>
      <c r="C4227" s="1" t="s">
        <v>9176</v>
      </c>
      <c r="D4227" s="1" t="s">
        <v>9177</v>
      </c>
      <c r="E4227" s="11">
        <v>41038</v>
      </c>
      <c r="F4227" s="6" t="str">
        <f>CONCATENATE(tb_SVI[[#This Row],[Nome Município]],"/",tb_SVI[[#This Row],[UF]])</f>
        <v>Dois Vizinhos/PR</v>
      </c>
      <c r="G4227" s="1" t="s">
        <v>18</v>
      </c>
      <c r="H4227" s="1" t="s">
        <v>1292</v>
      </c>
      <c r="I4227" s="1" t="s">
        <v>5739</v>
      </c>
      <c r="J4227" s="1" t="s">
        <v>2262</v>
      </c>
      <c r="K4227" s="1" t="s">
        <v>1012</v>
      </c>
    </row>
    <row r="4228" spans="1:11" x14ac:dyDescent="0.2">
      <c r="A4228" s="6" t="str">
        <f>INDEX(UF_acronyms!$A$1:$C$28,MATCH(B4228,UF_acronyms!$C$1:$C$28,0),2)</f>
        <v>PR</v>
      </c>
      <c r="B4228" s="1" t="s">
        <v>3158</v>
      </c>
      <c r="C4228" s="1" t="s">
        <v>9178</v>
      </c>
      <c r="D4228" s="1" t="s">
        <v>9179</v>
      </c>
      <c r="E4228" s="11">
        <v>3424</v>
      </c>
      <c r="F4228" s="6" t="str">
        <f>CONCATENATE(tb_SVI[[#This Row],[Nome Município]],"/",tb_SVI[[#This Row],[UF]])</f>
        <v>Diamante do Sul/PR</v>
      </c>
      <c r="G4228" s="1" t="s">
        <v>18</v>
      </c>
      <c r="H4228" s="1" t="s">
        <v>248</v>
      </c>
      <c r="I4228" s="1" t="s">
        <v>459</v>
      </c>
      <c r="J4228" s="1" t="s">
        <v>466</v>
      </c>
      <c r="K4228" s="1" t="s">
        <v>256</v>
      </c>
    </row>
    <row r="4229" spans="1:11" x14ac:dyDescent="0.2">
      <c r="A4229" s="6" t="str">
        <f>INDEX(UF_acronyms!$A$1:$C$28,MATCH(B4229,UF_acronyms!$C$1:$C$28,0),2)</f>
        <v>PR</v>
      </c>
      <c r="B4229" s="1" t="s">
        <v>3158</v>
      </c>
      <c r="C4229" s="1" t="s">
        <v>9180</v>
      </c>
      <c r="D4229" s="1" t="s">
        <v>9181</v>
      </c>
      <c r="E4229" s="11">
        <v>5030</v>
      </c>
      <c r="F4229" s="6" t="str">
        <f>CONCATENATE(tb_SVI[[#This Row],[Nome Município]],"/",tb_SVI[[#This Row],[UF]])</f>
        <v>Diamante do Norte/PR</v>
      </c>
      <c r="G4229" s="1" t="s">
        <v>18</v>
      </c>
      <c r="H4229" s="1" t="s">
        <v>459</v>
      </c>
      <c r="I4229" s="1" t="s">
        <v>1024</v>
      </c>
      <c r="J4229" s="1" t="s">
        <v>217</v>
      </c>
      <c r="K4229" s="1" t="s">
        <v>390</v>
      </c>
    </row>
    <row r="4230" spans="1:11" x14ac:dyDescent="0.2">
      <c r="A4230" s="6" t="str">
        <f>INDEX(UF_acronyms!$A$1:$C$28,MATCH(B4230,UF_acronyms!$C$1:$C$28,0),2)</f>
        <v>PR</v>
      </c>
      <c r="B4230" s="1" t="s">
        <v>3158</v>
      </c>
      <c r="C4230" s="1" t="s">
        <v>9182</v>
      </c>
      <c r="D4230" s="1" t="s">
        <v>9183</v>
      </c>
      <c r="E4230" s="11">
        <v>5266</v>
      </c>
      <c r="F4230" s="6" t="str">
        <f>CONCATENATE(tb_SVI[[#This Row],[Nome Município]],"/",tb_SVI[[#This Row],[UF]])</f>
        <v>Diamante D'Oeste/PR</v>
      </c>
      <c r="G4230" s="1" t="s">
        <v>18</v>
      </c>
      <c r="H4230" s="1" t="s">
        <v>691</v>
      </c>
      <c r="I4230" s="1" t="s">
        <v>783</v>
      </c>
      <c r="J4230" s="1" t="s">
        <v>727</v>
      </c>
      <c r="K4230" s="1" t="s">
        <v>410</v>
      </c>
    </row>
    <row r="4231" spans="1:11" x14ac:dyDescent="0.2">
      <c r="A4231" s="6" t="str">
        <f>INDEX(UF_acronyms!$A$1:$C$28,MATCH(B4231,UF_acronyms!$C$1:$C$28,0),2)</f>
        <v>PR</v>
      </c>
      <c r="B4231" s="1" t="s">
        <v>3158</v>
      </c>
      <c r="C4231" s="1" t="s">
        <v>9184</v>
      </c>
      <c r="D4231" s="1" t="s">
        <v>9185</v>
      </c>
      <c r="E4231" s="11">
        <v>11819</v>
      </c>
      <c r="F4231" s="6" t="str">
        <f>CONCATENATE(tb_SVI[[#This Row],[Nome Município]],"/",tb_SVI[[#This Row],[UF]])</f>
        <v>Céu Azul/PR</v>
      </c>
      <c r="G4231" s="1" t="s">
        <v>18</v>
      </c>
      <c r="H4231" s="1" t="s">
        <v>1457</v>
      </c>
      <c r="I4231" s="1" t="s">
        <v>5671</v>
      </c>
      <c r="J4231" s="1" t="s">
        <v>2577</v>
      </c>
      <c r="K4231" s="1" t="s">
        <v>54</v>
      </c>
    </row>
    <row r="4232" spans="1:11" x14ac:dyDescent="0.2">
      <c r="A4232" s="6" t="str">
        <f>INDEX(UF_acronyms!$A$1:$C$28,MATCH(B4232,UF_acronyms!$C$1:$C$28,0),2)</f>
        <v>PR</v>
      </c>
      <c r="B4232" s="1" t="s">
        <v>3158</v>
      </c>
      <c r="C4232" s="1" t="s">
        <v>9186</v>
      </c>
      <c r="D4232" s="1" t="s">
        <v>9187</v>
      </c>
      <c r="E4232" s="11">
        <v>14809</v>
      </c>
      <c r="F4232" s="6" t="str">
        <f>CONCATENATE(tb_SVI[[#This Row],[Nome Município]],"/",tb_SVI[[#This Row],[UF]])</f>
        <v>Cândido de Abreu/PR</v>
      </c>
      <c r="G4232" s="1" t="s">
        <v>18</v>
      </c>
      <c r="H4232" s="1" t="s">
        <v>73</v>
      </c>
      <c r="I4232" s="1" t="s">
        <v>2112</v>
      </c>
      <c r="J4232" s="1" t="s">
        <v>466</v>
      </c>
      <c r="K4232" s="1" t="s">
        <v>120</v>
      </c>
    </row>
    <row r="4233" spans="1:11" x14ac:dyDescent="0.2">
      <c r="A4233" s="6" t="str">
        <f>INDEX(UF_acronyms!$A$1:$C$28,MATCH(B4233,UF_acronyms!$C$1:$C$28,0),2)</f>
        <v>PR</v>
      </c>
      <c r="B4233" s="1" t="s">
        <v>3158</v>
      </c>
      <c r="C4233" s="1" t="s">
        <v>9188</v>
      </c>
      <c r="D4233" s="1" t="s">
        <v>9189</v>
      </c>
      <c r="E4233" s="11">
        <v>15196</v>
      </c>
      <c r="F4233" s="6" t="str">
        <f>CONCATENATE(tb_SVI[[#This Row],[Nome Município]],"/",tb_SVI[[#This Row],[UF]])</f>
        <v>Curiúva/PR</v>
      </c>
      <c r="G4233" s="1" t="s">
        <v>18</v>
      </c>
      <c r="H4233" s="1" t="s">
        <v>95</v>
      </c>
      <c r="I4233" s="1" t="s">
        <v>1393</v>
      </c>
      <c r="J4233" s="1" t="s">
        <v>146</v>
      </c>
      <c r="K4233" s="1" t="s">
        <v>171</v>
      </c>
    </row>
    <row r="4234" spans="1:11" x14ac:dyDescent="0.2">
      <c r="A4234" s="6" t="str">
        <f>INDEX(UF_acronyms!$A$1:$C$28,MATCH(B4234,UF_acronyms!$C$1:$C$28,0),2)</f>
        <v>PR</v>
      </c>
      <c r="B4234" s="1" t="s">
        <v>3158</v>
      </c>
      <c r="C4234" s="1" t="s">
        <v>9190</v>
      </c>
      <c r="D4234" s="1" t="s">
        <v>9191</v>
      </c>
      <c r="E4234" s="11">
        <v>2921</v>
      </c>
      <c r="F4234" s="6" t="str">
        <f>CONCATENATE(tb_SVI[[#This Row],[Nome Município]],"/",tb_SVI[[#This Row],[UF]])</f>
        <v>Cruzmaltina/PR</v>
      </c>
      <c r="G4234" s="1" t="s">
        <v>18</v>
      </c>
      <c r="H4234" s="1" t="s">
        <v>833</v>
      </c>
      <c r="I4234" s="1" t="s">
        <v>269</v>
      </c>
      <c r="J4234" s="1" t="s">
        <v>198</v>
      </c>
      <c r="K4234" s="1" t="s">
        <v>1528</v>
      </c>
    </row>
    <row r="4235" spans="1:11" x14ac:dyDescent="0.2">
      <c r="A4235" s="6" t="str">
        <f>INDEX(UF_acronyms!$A$1:$C$28,MATCH(B4235,UF_acronyms!$C$1:$C$28,0),2)</f>
        <v>PR</v>
      </c>
      <c r="B4235" s="1" t="s">
        <v>3158</v>
      </c>
      <c r="C4235" s="1" t="s">
        <v>9192</v>
      </c>
      <c r="D4235" s="1" t="s">
        <v>508</v>
      </c>
      <c r="E4235" s="11">
        <v>4449</v>
      </c>
      <c r="F4235" s="6" t="str">
        <f>CONCATENATE(tb_SVI[[#This Row],[Nome Município]],"/",tb_SVI[[#This Row],[UF]])</f>
        <v>Cruzeiro do Sul/PR</v>
      </c>
      <c r="G4235" s="1" t="s">
        <v>18</v>
      </c>
      <c r="H4235" s="1" t="s">
        <v>1378</v>
      </c>
      <c r="I4235" s="1" t="s">
        <v>1414</v>
      </c>
      <c r="J4235" s="1" t="s">
        <v>703</v>
      </c>
      <c r="K4235" s="1" t="s">
        <v>792</v>
      </c>
    </row>
    <row r="4236" spans="1:11" x14ac:dyDescent="0.2">
      <c r="A4236" s="6" t="str">
        <f>INDEX(UF_acronyms!$A$1:$C$28,MATCH(B4236,UF_acronyms!$C$1:$C$28,0),2)</f>
        <v>PR</v>
      </c>
      <c r="B4236" s="1" t="s">
        <v>3158</v>
      </c>
      <c r="C4236" s="1" t="s">
        <v>9193</v>
      </c>
      <c r="D4236" s="1" t="s">
        <v>9194</v>
      </c>
      <c r="E4236" s="11">
        <v>20947</v>
      </c>
      <c r="F4236" s="6" t="str">
        <f>CONCATENATE(tb_SVI[[#This Row],[Nome Município]],"/",tb_SVI[[#This Row],[UF]])</f>
        <v>Cruzeiro do Oeste/PR</v>
      </c>
      <c r="G4236" s="1" t="s">
        <v>18</v>
      </c>
      <c r="H4236" s="1" t="s">
        <v>42</v>
      </c>
      <c r="I4236" s="1" t="s">
        <v>64</v>
      </c>
      <c r="J4236" s="1" t="s">
        <v>2034</v>
      </c>
      <c r="K4236" s="1" t="s">
        <v>459</v>
      </c>
    </row>
    <row r="4237" spans="1:11" x14ac:dyDescent="0.2">
      <c r="A4237" s="6" t="str">
        <f>INDEX(UF_acronyms!$A$1:$C$28,MATCH(B4237,UF_acronyms!$C$1:$C$28,0),2)</f>
        <v>PR</v>
      </c>
      <c r="B4237" s="1" t="s">
        <v>3158</v>
      </c>
      <c r="C4237" s="1" t="s">
        <v>9195</v>
      </c>
      <c r="D4237" s="1" t="s">
        <v>9196</v>
      </c>
      <c r="E4237" s="11">
        <v>4240</v>
      </c>
      <c r="F4237" s="6" t="str">
        <f>CONCATENATE(tb_SVI[[#This Row],[Nome Município]],"/",tb_SVI[[#This Row],[UF]])</f>
        <v>Cruzeiro do Iguaçu/PR</v>
      </c>
      <c r="G4237" s="1" t="s">
        <v>18</v>
      </c>
      <c r="H4237" s="1" t="s">
        <v>1904</v>
      </c>
      <c r="I4237" s="1" t="s">
        <v>5454</v>
      </c>
      <c r="J4237" s="1" t="s">
        <v>458</v>
      </c>
      <c r="K4237" s="1" t="s">
        <v>154</v>
      </c>
    </row>
    <row r="4238" spans="1:11" x14ac:dyDescent="0.2">
      <c r="A4238" s="6" t="str">
        <f>INDEX(UF_acronyms!$A$1:$C$28,MATCH(B4238,UF_acronyms!$C$1:$C$28,0),2)</f>
        <v>PR</v>
      </c>
      <c r="B4238" s="1" t="s">
        <v>3158</v>
      </c>
      <c r="C4238" s="1" t="s">
        <v>9197</v>
      </c>
      <c r="D4238" s="1" t="s">
        <v>9198</v>
      </c>
      <c r="E4238" s="11">
        <v>18741</v>
      </c>
      <c r="F4238" s="6" t="str">
        <f>CONCATENATE(tb_SVI[[#This Row],[Nome Município]],"/",tb_SVI[[#This Row],[UF]])</f>
        <v>Cruz Machado/PR</v>
      </c>
      <c r="G4238" s="1" t="s">
        <v>18</v>
      </c>
      <c r="H4238" s="1" t="s">
        <v>997</v>
      </c>
      <c r="I4238" s="1" t="s">
        <v>2018</v>
      </c>
      <c r="J4238" s="1" t="s">
        <v>133</v>
      </c>
      <c r="K4238" s="1" t="s">
        <v>950</v>
      </c>
    </row>
    <row r="4239" spans="1:11" x14ac:dyDescent="0.2">
      <c r="A4239" s="6" t="str">
        <f>INDEX(UF_acronyms!$A$1:$C$28,MATCH(B4239,UF_acronyms!$C$1:$C$28,0),2)</f>
        <v>PR</v>
      </c>
      <c r="B4239" s="1" t="s">
        <v>3158</v>
      </c>
      <c r="C4239" s="1" t="s">
        <v>9199</v>
      </c>
      <c r="D4239" s="1" t="s">
        <v>9200</v>
      </c>
      <c r="E4239" s="11">
        <v>3127</v>
      </c>
      <c r="F4239" s="6" t="str">
        <f>CONCATENATE(tb_SVI[[#This Row],[Nome Município]],"/",tb_SVI[[#This Row],[UF]])</f>
        <v>Corumbataí do Sul/PR</v>
      </c>
      <c r="G4239" s="1" t="s">
        <v>18</v>
      </c>
      <c r="H4239" s="1" t="s">
        <v>999</v>
      </c>
      <c r="I4239" s="1" t="s">
        <v>203</v>
      </c>
      <c r="J4239" s="1" t="s">
        <v>282</v>
      </c>
      <c r="K4239" s="1" t="s">
        <v>430</v>
      </c>
    </row>
    <row r="4240" spans="1:11" x14ac:dyDescent="0.2">
      <c r="A4240" s="6" t="str">
        <f>INDEX(UF_acronyms!$A$1:$C$28,MATCH(B4240,UF_acronyms!$C$1:$C$28,0),2)</f>
        <v>PR</v>
      </c>
      <c r="B4240" s="1" t="s">
        <v>3158</v>
      </c>
      <c r="C4240" s="1" t="s">
        <v>9201</v>
      </c>
      <c r="D4240" s="1" t="s">
        <v>9202</v>
      </c>
      <c r="E4240" s="11">
        <v>20580</v>
      </c>
      <c r="F4240" s="6" t="str">
        <f>CONCATENATE(tb_SVI[[#This Row],[Nome Município]],"/",tb_SVI[[#This Row],[UF]])</f>
        <v>Coronel Vivida/PR</v>
      </c>
      <c r="G4240" s="1" t="s">
        <v>18</v>
      </c>
      <c r="H4240" s="1" t="s">
        <v>2441</v>
      </c>
      <c r="I4240" s="1" t="s">
        <v>2079</v>
      </c>
      <c r="J4240" s="1" t="s">
        <v>1239</v>
      </c>
      <c r="K4240" s="1" t="s">
        <v>47</v>
      </c>
    </row>
    <row r="4241" spans="1:11" x14ac:dyDescent="0.2">
      <c r="A4241" s="6" t="str">
        <f>INDEX(UF_acronyms!$A$1:$C$28,MATCH(B4241,UF_acronyms!$C$1:$C$28,0),2)</f>
        <v>PR</v>
      </c>
      <c r="B4241" s="1" t="s">
        <v>3158</v>
      </c>
      <c r="C4241" s="1" t="s">
        <v>9203</v>
      </c>
      <c r="D4241" s="1" t="s">
        <v>9204</v>
      </c>
      <c r="E4241" s="11">
        <v>7518</v>
      </c>
      <c r="F4241" s="6" t="str">
        <f>CONCATENATE(tb_SVI[[#This Row],[Nome Município]],"/",tb_SVI[[#This Row],[UF]])</f>
        <v>Coronel Domingos Soares/PR</v>
      </c>
      <c r="G4241" s="1" t="s">
        <v>18</v>
      </c>
      <c r="H4241" s="1" t="s">
        <v>1205</v>
      </c>
      <c r="I4241" s="1" t="s">
        <v>2082</v>
      </c>
      <c r="J4241" s="1" t="s">
        <v>835</v>
      </c>
      <c r="K4241" s="1" t="s">
        <v>532</v>
      </c>
    </row>
    <row r="4242" spans="1:11" x14ac:dyDescent="0.2">
      <c r="A4242" s="6" t="str">
        <f>INDEX(UF_acronyms!$A$1:$C$28,MATCH(B4242,UF_acronyms!$C$1:$C$28,0),2)</f>
        <v>PR</v>
      </c>
      <c r="B4242" s="1" t="s">
        <v>3158</v>
      </c>
      <c r="C4242" s="1" t="s">
        <v>9205</v>
      </c>
      <c r="D4242" s="1" t="s">
        <v>9206</v>
      </c>
      <c r="E4242" s="11">
        <v>47842</v>
      </c>
      <c r="F4242" s="6" t="str">
        <f>CONCATENATE(tb_SVI[[#This Row],[Nome Município]],"/",tb_SVI[[#This Row],[UF]])</f>
        <v>Cornélio Procópio/PR</v>
      </c>
      <c r="G4242" s="1" t="s">
        <v>18</v>
      </c>
      <c r="H4242" s="1" t="s">
        <v>1457</v>
      </c>
      <c r="I4242" s="1" t="s">
        <v>1346</v>
      </c>
      <c r="J4242" s="1" t="s">
        <v>1664</v>
      </c>
      <c r="K4242" s="1" t="s">
        <v>1562</v>
      </c>
    </row>
    <row r="4243" spans="1:11" x14ac:dyDescent="0.2">
      <c r="A4243" s="6" t="str">
        <f>INDEX(UF_acronyms!$A$1:$C$28,MATCH(B4243,UF_acronyms!$C$1:$C$28,0),2)</f>
        <v>PR</v>
      </c>
      <c r="B4243" s="1" t="s">
        <v>3158</v>
      </c>
      <c r="C4243" s="1" t="s">
        <v>9207</v>
      </c>
      <c r="D4243" s="1" t="s">
        <v>9208</v>
      </c>
      <c r="E4243" s="11">
        <v>17117</v>
      </c>
      <c r="F4243" s="6" t="str">
        <f>CONCATENATE(tb_SVI[[#This Row],[Nome Município]],"/",tb_SVI[[#This Row],[UF]])</f>
        <v>Corbélia/PR</v>
      </c>
      <c r="G4243" s="1" t="s">
        <v>18</v>
      </c>
      <c r="H4243" s="1" t="s">
        <v>2090</v>
      </c>
      <c r="I4243" s="1" t="s">
        <v>6206</v>
      </c>
      <c r="J4243" s="1" t="s">
        <v>866</v>
      </c>
      <c r="K4243" s="1" t="s">
        <v>1664</v>
      </c>
    </row>
    <row r="4244" spans="1:11" x14ac:dyDescent="0.2">
      <c r="A4244" s="6" t="str">
        <f>INDEX(UF_acronyms!$A$1:$C$28,MATCH(B4244,UF_acronyms!$C$1:$C$28,0),2)</f>
        <v>PR</v>
      </c>
      <c r="B4244" s="1" t="s">
        <v>3158</v>
      </c>
      <c r="C4244" s="1" t="s">
        <v>9209</v>
      </c>
      <c r="D4244" s="1" t="s">
        <v>9210</v>
      </c>
      <c r="E4244" s="11">
        <v>3876</v>
      </c>
      <c r="F4244" s="6" t="str">
        <f>CONCATENATE(tb_SVI[[#This Row],[Nome Município]],"/",tb_SVI[[#This Row],[UF]])</f>
        <v>Conselheiro Mairinck/PR</v>
      </c>
      <c r="G4244" s="1" t="s">
        <v>18</v>
      </c>
      <c r="H4244" s="1" t="s">
        <v>1108</v>
      </c>
      <c r="I4244" s="1" t="s">
        <v>2308</v>
      </c>
      <c r="J4244" s="1" t="s">
        <v>1537</v>
      </c>
      <c r="K4244" s="1" t="s">
        <v>412</v>
      </c>
    </row>
    <row r="4245" spans="1:11" x14ac:dyDescent="0.2">
      <c r="A4245" s="6" t="str">
        <f>INDEX(UF_acronyms!$A$1:$C$28,MATCH(B4245,UF_acronyms!$C$1:$C$28,0),2)</f>
        <v>PR</v>
      </c>
      <c r="B4245" s="1" t="s">
        <v>3158</v>
      </c>
      <c r="C4245" s="1" t="s">
        <v>9211</v>
      </c>
      <c r="D4245" s="1" t="s">
        <v>9212</v>
      </c>
      <c r="E4245" s="11">
        <v>8857</v>
      </c>
      <c r="F4245" s="6" t="str">
        <f>CONCATENATE(tb_SVI[[#This Row],[Nome Município]],"/",tb_SVI[[#This Row],[UF]])</f>
        <v>Congonhinhas/PR</v>
      </c>
      <c r="G4245" s="1" t="s">
        <v>18</v>
      </c>
      <c r="H4245" s="1" t="s">
        <v>301</v>
      </c>
      <c r="I4245" s="1" t="s">
        <v>2195</v>
      </c>
      <c r="J4245" s="1" t="s">
        <v>999</v>
      </c>
      <c r="K4245" s="1" t="s">
        <v>241</v>
      </c>
    </row>
    <row r="4246" spans="1:11" x14ac:dyDescent="0.2">
      <c r="A4246" s="6" t="str">
        <f>INDEX(UF_acronyms!$A$1:$C$28,MATCH(B4246,UF_acronyms!$C$1:$C$28,0),2)</f>
        <v>PR</v>
      </c>
      <c r="B4246" s="1" t="s">
        <v>3158</v>
      </c>
      <c r="C4246" s="1" t="s">
        <v>9213</v>
      </c>
      <c r="D4246" s="1" t="s">
        <v>9214</v>
      </c>
      <c r="E4246" s="11">
        <v>24145</v>
      </c>
      <c r="F4246" s="6" t="str">
        <f>CONCATENATE(tb_SVI[[#This Row],[Nome Município]],"/",tb_SVI[[#This Row],[UF]])</f>
        <v>Colorado/PR</v>
      </c>
      <c r="G4246" s="1" t="s">
        <v>18</v>
      </c>
      <c r="H4246" s="1" t="s">
        <v>2360</v>
      </c>
      <c r="I4246" s="1" t="s">
        <v>5656</v>
      </c>
      <c r="J4246" s="1" t="s">
        <v>215</v>
      </c>
      <c r="K4246" s="1" t="s">
        <v>2400</v>
      </c>
    </row>
    <row r="4247" spans="1:11" x14ac:dyDescent="0.2">
      <c r="A4247" s="6" t="str">
        <f>INDEX(UF_acronyms!$A$1:$C$28,MATCH(B4247,UF_acronyms!$C$1:$C$28,0),2)</f>
        <v>PR</v>
      </c>
      <c r="B4247" s="1" t="s">
        <v>3158</v>
      </c>
      <c r="C4247" s="1" t="s">
        <v>9215</v>
      </c>
      <c r="D4247" s="1" t="s">
        <v>9216</v>
      </c>
      <c r="E4247" s="11">
        <v>16450</v>
      </c>
      <c r="F4247" s="6" t="str">
        <f>CONCATENATE(tb_SVI[[#This Row],[Nome Município]],"/",tb_SVI[[#This Row],[UF]])</f>
        <v>Clevelândia/PR</v>
      </c>
      <c r="G4247" s="1" t="s">
        <v>18</v>
      </c>
      <c r="H4247" s="1" t="s">
        <v>319</v>
      </c>
      <c r="I4247" s="1" t="s">
        <v>784</v>
      </c>
      <c r="J4247" s="1" t="s">
        <v>262</v>
      </c>
      <c r="K4247" s="1" t="s">
        <v>42</v>
      </c>
    </row>
    <row r="4248" spans="1:11" x14ac:dyDescent="0.2">
      <c r="A4248" s="6" t="str">
        <f>INDEX(UF_acronyms!$A$1:$C$28,MATCH(B4248,UF_acronyms!$C$1:$C$28,0),2)</f>
        <v>PR</v>
      </c>
      <c r="B4248" s="1" t="s">
        <v>3158</v>
      </c>
      <c r="C4248" s="1" t="s">
        <v>9217</v>
      </c>
      <c r="D4248" s="1" t="s">
        <v>9218</v>
      </c>
      <c r="E4248" s="11">
        <v>12797</v>
      </c>
      <c r="F4248" s="6" t="str">
        <f>CONCATENATE(tb_SVI[[#This Row],[Nome Município]],"/",tb_SVI[[#This Row],[UF]])</f>
        <v>Cidade Gaúcha/PR</v>
      </c>
      <c r="G4248" s="1" t="s">
        <v>18</v>
      </c>
      <c r="H4248" s="1" t="s">
        <v>1562</v>
      </c>
      <c r="I4248" s="1" t="s">
        <v>5477</v>
      </c>
      <c r="J4248" s="1" t="s">
        <v>338</v>
      </c>
      <c r="K4248" s="1" t="s">
        <v>531</v>
      </c>
    </row>
    <row r="4249" spans="1:11" x14ac:dyDescent="0.2">
      <c r="A4249" s="6" t="str">
        <f>INDEX(UF_acronyms!$A$1:$C$28,MATCH(B4249,UF_acronyms!$C$1:$C$28,0),2)</f>
        <v>PR</v>
      </c>
      <c r="B4249" s="1" t="s">
        <v>3158</v>
      </c>
      <c r="C4249" s="1" t="s">
        <v>9219</v>
      </c>
      <c r="D4249" s="1" t="s">
        <v>9220</v>
      </c>
      <c r="E4249" s="11">
        <v>83816</v>
      </c>
      <c r="F4249" s="6" t="str">
        <f>CONCATENATE(tb_SVI[[#This Row],[Nome Município]],"/",tb_SVI[[#This Row],[UF]])</f>
        <v>Cianorte/PR</v>
      </c>
      <c r="G4249" s="1" t="s">
        <v>18</v>
      </c>
      <c r="H4249" s="1" t="s">
        <v>1499</v>
      </c>
      <c r="I4249" s="1" t="s">
        <v>2164</v>
      </c>
      <c r="J4249" s="1" t="s">
        <v>360</v>
      </c>
      <c r="K4249" s="1" t="s">
        <v>65</v>
      </c>
    </row>
    <row r="4250" spans="1:11" x14ac:dyDescent="0.2">
      <c r="A4250" s="6" t="str">
        <f>INDEX(UF_acronyms!$A$1:$C$28,MATCH(B4250,UF_acronyms!$C$1:$C$28,0),2)</f>
        <v>PR</v>
      </c>
      <c r="B4250" s="1" t="s">
        <v>3158</v>
      </c>
      <c r="C4250" s="1" t="s">
        <v>9221</v>
      </c>
      <c r="D4250" s="1" t="s">
        <v>9222</v>
      </c>
      <c r="E4250" s="11">
        <v>19167</v>
      </c>
      <c r="F4250" s="6" t="str">
        <f>CONCATENATE(tb_SVI[[#This Row],[Nome Município]],"/",tb_SVI[[#This Row],[UF]])</f>
        <v>Chopinzinho/PR</v>
      </c>
      <c r="G4250" s="1" t="s">
        <v>18</v>
      </c>
      <c r="H4250" s="1" t="s">
        <v>1079</v>
      </c>
      <c r="I4250" s="1" t="s">
        <v>3683</v>
      </c>
      <c r="J4250" s="1" t="s">
        <v>94</v>
      </c>
      <c r="K4250" s="1" t="s">
        <v>319</v>
      </c>
    </row>
    <row r="4251" spans="1:11" x14ac:dyDescent="0.2">
      <c r="A4251" s="6" t="str">
        <f>INDEX(UF_acronyms!$A$1:$C$28,MATCH(B4251,UF_acronyms!$C$1:$C$28,0),2)</f>
        <v>PR</v>
      </c>
      <c r="B4251" s="1" t="s">
        <v>3158</v>
      </c>
      <c r="C4251" s="1" t="s">
        <v>9223</v>
      </c>
      <c r="D4251" s="1" t="s">
        <v>9224</v>
      </c>
      <c r="E4251" s="11">
        <v>10764</v>
      </c>
      <c r="F4251" s="6" t="str">
        <f>CONCATENATE(tb_SVI[[#This Row],[Nome Município]],"/",tb_SVI[[#This Row],[UF]])</f>
        <v>Centenário do Sul/PR</v>
      </c>
      <c r="G4251" s="1" t="s">
        <v>18</v>
      </c>
      <c r="H4251" s="1" t="s">
        <v>1582</v>
      </c>
      <c r="I4251" s="1" t="s">
        <v>460</v>
      </c>
      <c r="J4251" s="1" t="s">
        <v>41</v>
      </c>
      <c r="K4251" s="1" t="s">
        <v>360</v>
      </c>
    </row>
    <row r="4252" spans="1:11" x14ac:dyDescent="0.2">
      <c r="A4252" s="6" t="str">
        <f>INDEX(UF_acronyms!$A$1:$C$28,MATCH(B4252,UF_acronyms!$C$1:$C$28,0),2)</f>
        <v>PR</v>
      </c>
      <c r="B4252" s="1" t="s">
        <v>3158</v>
      </c>
      <c r="C4252" s="1" t="s">
        <v>9225</v>
      </c>
      <c r="D4252" s="1" t="s">
        <v>9226</v>
      </c>
      <c r="E4252" s="11">
        <v>10167</v>
      </c>
      <c r="F4252" s="6" t="str">
        <f>CONCATENATE(tb_SVI[[#This Row],[Nome Município]],"/",tb_SVI[[#This Row],[UF]])</f>
        <v>Catanduvas/PR</v>
      </c>
      <c r="G4252" s="1" t="s">
        <v>18</v>
      </c>
      <c r="H4252" s="1" t="s">
        <v>398</v>
      </c>
      <c r="I4252" s="1" t="s">
        <v>1577</v>
      </c>
      <c r="J4252" s="1" t="s">
        <v>1233</v>
      </c>
      <c r="K4252" s="1" t="s">
        <v>505</v>
      </c>
    </row>
    <row r="4253" spans="1:11" x14ac:dyDescent="0.2">
      <c r="A4253" s="6" t="str">
        <f>INDEX(UF_acronyms!$A$1:$C$28,MATCH(B4253,UF_acronyms!$C$1:$C$28,0),2)</f>
        <v>PR</v>
      </c>
      <c r="B4253" s="1" t="s">
        <v>3158</v>
      </c>
      <c r="C4253" s="1" t="s">
        <v>9227</v>
      </c>
      <c r="D4253" s="1" t="s">
        <v>9228</v>
      </c>
      <c r="E4253" s="11">
        <v>71809</v>
      </c>
      <c r="F4253" s="6" t="str">
        <f>CONCATENATE(tb_SVI[[#This Row],[Nome Município]],"/",tb_SVI[[#This Row],[UF]])</f>
        <v>Castro/PR</v>
      </c>
      <c r="G4253" s="1" t="s">
        <v>18</v>
      </c>
      <c r="H4253" s="1" t="s">
        <v>215</v>
      </c>
      <c r="I4253" s="1" t="s">
        <v>3496</v>
      </c>
      <c r="J4253" s="1" t="s">
        <v>1113</v>
      </c>
      <c r="K4253" s="1" t="s">
        <v>161</v>
      </c>
    </row>
    <row r="4254" spans="1:11" x14ac:dyDescent="0.2">
      <c r="A4254" s="6" t="str">
        <f>INDEX(UF_acronyms!$A$1:$C$28,MATCH(B4254,UF_acronyms!$C$1:$C$28,0),2)</f>
        <v>PR</v>
      </c>
      <c r="B4254" s="1" t="s">
        <v>3158</v>
      </c>
      <c r="C4254" s="1" t="s">
        <v>9229</v>
      </c>
      <c r="D4254" s="1" t="s">
        <v>2915</v>
      </c>
      <c r="E4254" s="11">
        <v>332333</v>
      </c>
      <c r="F4254" s="6" t="str">
        <f>CONCATENATE(tb_SVI[[#This Row],[Nome Município]],"/",tb_SVI[[#This Row],[UF]])</f>
        <v>Cascavel/PR</v>
      </c>
      <c r="G4254" s="1" t="s">
        <v>18</v>
      </c>
      <c r="H4254" s="1" t="s">
        <v>201</v>
      </c>
      <c r="I4254" s="1" t="s">
        <v>2208</v>
      </c>
      <c r="J4254" s="1" t="s">
        <v>142</v>
      </c>
      <c r="K4254" s="1" t="s">
        <v>2423</v>
      </c>
    </row>
    <row r="4255" spans="1:11" x14ac:dyDescent="0.2">
      <c r="A4255" s="6" t="str">
        <f>INDEX(UF_acronyms!$A$1:$C$28,MATCH(B4255,UF_acronyms!$C$1:$C$28,0),2)</f>
        <v>PR</v>
      </c>
      <c r="B4255" s="1" t="s">
        <v>3158</v>
      </c>
      <c r="C4255" s="1" t="s">
        <v>9230</v>
      </c>
      <c r="D4255" s="1" t="s">
        <v>9231</v>
      </c>
      <c r="E4255" s="11">
        <v>14356</v>
      </c>
      <c r="F4255" s="6" t="str">
        <f>CONCATENATE(tb_SVI[[#This Row],[Nome Município]],"/",tb_SVI[[#This Row],[UF]])</f>
        <v>Carlópolis/PR</v>
      </c>
      <c r="G4255" s="1" t="s">
        <v>18</v>
      </c>
      <c r="H4255" s="1" t="s">
        <v>2400</v>
      </c>
      <c r="I4255" s="1" t="s">
        <v>1455</v>
      </c>
      <c r="J4255" s="1" t="s">
        <v>1365</v>
      </c>
      <c r="K4255" s="1" t="s">
        <v>1521</v>
      </c>
    </row>
    <row r="4256" spans="1:11" x14ac:dyDescent="0.2">
      <c r="A4256" s="6" t="str">
        <f>INDEX(UF_acronyms!$A$1:$C$28,MATCH(B4256,UF_acronyms!$C$1:$C$28,0),2)</f>
        <v>PR</v>
      </c>
      <c r="B4256" s="1" t="s">
        <v>3158</v>
      </c>
      <c r="C4256" s="1" t="s">
        <v>9232</v>
      </c>
      <c r="D4256" s="1" t="s">
        <v>9233</v>
      </c>
      <c r="E4256" s="11">
        <v>23825</v>
      </c>
      <c r="F4256" s="6" t="str">
        <f>CONCATENATE(tb_SVI[[#This Row],[Nome Município]],"/",tb_SVI[[#This Row],[UF]])</f>
        <v>Carambeí/PR</v>
      </c>
      <c r="G4256" s="1" t="s">
        <v>18</v>
      </c>
      <c r="H4256" s="1" t="s">
        <v>1499</v>
      </c>
      <c r="I4256" s="1" t="s">
        <v>5250</v>
      </c>
      <c r="J4256" s="1" t="s">
        <v>1462</v>
      </c>
      <c r="K4256" s="1" t="s">
        <v>998</v>
      </c>
    </row>
    <row r="4257" spans="1:11" x14ac:dyDescent="0.2">
      <c r="A4257" s="6" t="str">
        <f>INDEX(UF_acronyms!$A$1:$C$28,MATCH(B4257,UF_acronyms!$C$1:$C$28,0),2)</f>
        <v>PR</v>
      </c>
      <c r="B4257" s="1" t="s">
        <v>3158</v>
      </c>
      <c r="C4257" s="1" t="s">
        <v>9234</v>
      </c>
      <c r="D4257" s="1" t="s">
        <v>9235</v>
      </c>
      <c r="E4257" s="11">
        <v>15834</v>
      </c>
      <c r="F4257" s="6" t="str">
        <f>CONCATENATE(tb_SVI[[#This Row],[Nome Município]],"/",tb_SVI[[#This Row],[UF]])</f>
        <v>Capitão Leônidas Marques/PR</v>
      </c>
      <c r="G4257" s="1" t="s">
        <v>18</v>
      </c>
      <c r="H4257" s="1" t="s">
        <v>1456</v>
      </c>
      <c r="I4257" s="1" t="s">
        <v>1455</v>
      </c>
      <c r="J4257" s="1" t="s">
        <v>978</v>
      </c>
      <c r="K4257" s="1" t="s">
        <v>2034</v>
      </c>
    </row>
    <row r="4258" spans="1:11" x14ac:dyDescent="0.2">
      <c r="A4258" s="6" t="str">
        <f>INDEX(UF_acronyms!$A$1:$C$28,MATCH(B4258,UF_acronyms!$C$1:$C$28,0),2)</f>
        <v>PR</v>
      </c>
      <c r="B4258" s="1" t="s">
        <v>3158</v>
      </c>
      <c r="C4258" s="1" t="s">
        <v>9236</v>
      </c>
      <c r="D4258" s="1" t="s">
        <v>865</v>
      </c>
      <c r="E4258" s="11">
        <v>19148</v>
      </c>
      <c r="F4258" s="6" t="str">
        <f>CONCATENATE(tb_SVI[[#This Row],[Nome Município]],"/",tb_SVI[[#This Row],[UF]])</f>
        <v>Capanema/PR</v>
      </c>
      <c r="G4258" s="1" t="s">
        <v>18</v>
      </c>
      <c r="H4258" s="1" t="s">
        <v>1079</v>
      </c>
      <c r="I4258" s="1" t="s">
        <v>1710</v>
      </c>
      <c r="J4258" s="1" t="s">
        <v>283</v>
      </c>
      <c r="K4258" s="1" t="s">
        <v>271</v>
      </c>
    </row>
    <row r="4259" spans="1:11" x14ac:dyDescent="0.2">
      <c r="A4259" s="6" t="str">
        <f>INDEX(UF_acronyms!$A$1:$C$28,MATCH(B4259,UF_acronyms!$C$1:$C$28,0),2)</f>
        <v>PR</v>
      </c>
      <c r="B4259" s="1" t="s">
        <v>3158</v>
      </c>
      <c r="C4259" s="1" t="s">
        <v>9237</v>
      </c>
      <c r="D4259" s="1" t="s">
        <v>5498</v>
      </c>
      <c r="E4259" s="11">
        <v>13329</v>
      </c>
      <c r="F4259" s="6" t="str">
        <f>CONCATENATE(tb_SVI[[#This Row],[Nome Município]],"/",tb_SVI[[#This Row],[UF]])</f>
        <v>Cantagalo/PR</v>
      </c>
      <c r="G4259" s="1" t="s">
        <v>18</v>
      </c>
      <c r="H4259" s="1" t="s">
        <v>1205</v>
      </c>
      <c r="I4259" s="1" t="s">
        <v>382</v>
      </c>
      <c r="J4259" s="1" t="s">
        <v>383</v>
      </c>
      <c r="K4259" s="1" t="s">
        <v>867</v>
      </c>
    </row>
    <row r="4260" spans="1:11" x14ac:dyDescent="0.2">
      <c r="A4260" s="6" t="str">
        <f>INDEX(UF_acronyms!$A$1:$C$28,MATCH(B4260,UF_acronyms!$C$1:$C$28,0),2)</f>
        <v>PR</v>
      </c>
      <c r="B4260" s="1" t="s">
        <v>3158</v>
      </c>
      <c r="C4260" s="1" t="s">
        <v>9238</v>
      </c>
      <c r="D4260" s="1" t="s">
        <v>9239</v>
      </c>
      <c r="E4260" s="11">
        <v>16053</v>
      </c>
      <c r="F4260" s="6" t="str">
        <f>CONCATENATE(tb_SVI[[#This Row],[Nome Município]],"/",tb_SVI[[#This Row],[UF]])</f>
        <v>Candói/PR</v>
      </c>
      <c r="G4260" s="1" t="s">
        <v>18</v>
      </c>
      <c r="H4260" s="1" t="s">
        <v>1029</v>
      </c>
      <c r="I4260" s="1" t="s">
        <v>2415</v>
      </c>
      <c r="J4260" s="1" t="s">
        <v>239</v>
      </c>
      <c r="K4260" s="1" t="s">
        <v>469</v>
      </c>
    </row>
    <row r="4261" spans="1:11" x14ac:dyDescent="0.2">
      <c r="A4261" s="6" t="str">
        <f>INDEX(UF_acronyms!$A$1:$C$28,MATCH(B4261,UF_acronyms!$C$1:$C$28,0),2)</f>
        <v>PR</v>
      </c>
      <c r="B4261" s="1" t="s">
        <v>3158</v>
      </c>
      <c r="C4261" s="1" t="s">
        <v>9240</v>
      </c>
      <c r="D4261" s="1" t="s">
        <v>9241</v>
      </c>
      <c r="E4261" s="11">
        <v>95488</v>
      </c>
      <c r="F4261" s="6" t="str">
        <f>CONCATENATE(tb_SVI[[#This Row],[Nome Município]],"/",tb_SVI[[#This Row],[UF]])</f>
        <v>Campo Mourão/PR</v>
      </c>
      <c r="G4261" s="1" t="s">
        <v>18</v>
      </c>
      <c r="H4261" s="1" t="s">
        <v>2090</v>
      </c>
      <c r="I4261" s="1" t="s">
        <v>2157</v>
      </c>
      <c r="J4261" s="1" t="s">
        <v>196</v>
      </c>
      <c r="K4261" s="1" t="s">
        <v>4220</v>
      </c>
    </row>
    <row r="4262" spans="1:11" x14ac:dyDescent="0.2">
      <c r="A4262" s="6" t="str">
        <f>INDEX(UF_acronyms!$A$1:$C$28,MATCH(B4262,UF_acronyms!$C$1:$C$28,0),2)</f>
        <v>PR</v>
      </c>
      <c r="B4262" s="1" t="s">
        <v>3158</v>
      </c>
      <c r="C4262" s="1" t="s">
        <v>9242</v>
      </c>
      <c r="D4262" s="1" t="s">
        <v>9243</v>
      </c>
      <c r="E4262" s="11">
        <v>3763</v>
      </c>
      <c r="F4262" s="6" t="str">
        <f>CONCATENATE(tb_SVI[[#This Row],[Nome Município]],"/",tb_SVI[[#This Row],[UF]])</f>
        <v>Campo Bonito/PR</v>
      </c>
      <c r="G4262" s="1" t="s">
        <v>18</v>
      </c>
      <c r="H4262" s="1" t="s">
        <v>31</v>
      </c>
      <c r="I4262" s="1" t="s">
        <v>271</v>
      </c>
      <c r="J4262" s="1" t="s">
        <v>102</v>
      </c>
      <c r="K4262" s="1" t="s">
        <v>1113</v>
      </c>
    </row>
    <row r="4263" spans="1:11" x14ac:dyDescent="0.2">
      <c r="A4263" s="6" t="str">
        <f>INDEX(UF_acronyms!$A$1:$C$28,MATCH(B4263,UF_acronyms!$C$1:$C$28,0),2)</f>
        <v>PR</v>
      </c>
      <c r="B4263" s="1" t="s">
        <v>3158</v>
      </c>
      <c r="C4263" s="1" t="s">
        <v>9244</v>
      </c>
      <c r="D4263" s="1" t="s">
        <v>9245</v>
      </c>
      <c r="E4263" s="11">
        <v>3859</v>
      </c>
      <c r="F4263" s="6" t="str">
        <f>CONCATENATE(tb_SVI[[#This Row],[Nome Município]],"/",tb_SVI[[#This Row],[UF]])</f>
        <v>Campina do Simão/PR</v>
      </c>
      <c r="G4263" s="1" t="s">
        <v>18</v>
      </c>
      <c r="H4263" s="1" t="s">
        <v>83</v>
      </c>
      <c r="I4263" s="1" t="s">
        <v>2112</v>
      </c>
      <c r="J4263" s="1" t="s">
        <v>398</v>
      </c>
      <c r="K4263" s="1" t="s">
        <v>173</v>
      </c>
    </row>
    <row r="4264" spans="1:11" x14ac:dyDescent="0.2">
      <c r="A4264" s="6" t="str">
        <f>INDEX(UF_acronyms!$A$1:$C$28,MATCH(B4264,UF_acronyms!$C$1:$C$28,0),2)</f>
        <v>PR</v>
      </c>
      <c r="B4264" s="1" t="s">
        <v>3158</v>
      </c>
      <c r="C4264" s="1" t="s">
        <v>9246</v>
      </c>
      <c r="D4264" s="1" t="s">
        <v>9247</v>
      </c>
      <c r="E4264" s="11">
        <v>14043</v>
      </c>
      <c r="F4264" s="6" t="str">
        <f>CONCATENATE(tb_SVI[[#This Row],[Nome Município]],"/",tb_SVI[[#This Row],[UF]])</f>
        <v>Campina da Lagoa/PR</v>
      </c>
      <c r="G4264" s="1" t="s">
        <v>18</v>
      </c>
      <c r="H4264" s="1" t="s">
        <v>1582</v>
      </c>
      <c r="I4264" s="1" t="s">
        <v>1413</v>
      </c>
      <c r="J4264" s="1" t="s">
        <v>1709</v>
      </c>
      <c r="K4264" s="1" t="s">
        <v>198</v>
      </c>
    </row>
    <row r="4265" spans="1:11" x14ac:dyDescent="0.2">
      <c r="A4265" s="6" t="str">
        <f>INDEX(UF_acronyms!$A$1:$C$28,MATCH(B4265,UF_acronyms!$C$1:$C$28,0),2)</f>
        <v>PR</v>
      </c>
      <c r="B4265" s="1" t="s">
        <v>3158</v>
      </c>
      <c r="C4265" s="1" t="s">
        <v>9248</v>
      </c>
      <c r="D4265" s="1" t="s">
        <v>9249</v>
      </c>
      <c r="E4265" s="11">
        <v>107341</v>
      </c>
      <c r="F4265" s="6" t="str">
        <f>CONCATENATE(tb_SVI[[#This Row],[Nome Município]],"/",tb_SVI[[#This Row],[UF]])</f>
        <v>Cambé/PR</v>
      </c>
      <c r="G4265" s="1" t="s">
        <v>18</v>
      </c>
      <c r="H4265" s="1" t="s">
        <v>1457</v>
      </c>
      <c r="I4265" s="1" t="s">
        <v>1555</v>
      </c>
      <c r="J4265" s="1" t="s">
        <v>142</v>
      </c>
      <c r="K4265" s="1" t="s">
        <v>1371</v>
      </c>
    </row>
    <row r="4266" spans="1:11" x14ac:dyDescent="0.2">
      <c r="A4266" s="6" t="str">
        <f>INDEX(UF_acronyms!$A$1:$C$28,MATCH(B4266,UF_acronyms!$C$1:$C$28,0),2)</f>
        <v>PR</v>
      </c>
      <c r="B4266" s="1" t="s">
        <v>3158</v>
      </c>
      <c r="C4266" s="1" t="s">
        <v>9250</v>
      </c>
      <c r="D4266" s="1" t="s">
        <v>9251</v>
      </c>
      <c r="E4266" s="11">
        <v>7917</v>
      </c>
      <c r="F4266" s="6" t="str">
        <f>CONCATENATE(tb_SVI[[#This Row],[Nome Município]],"/",tb_SVI[[#This Row],[UF]])</f>
        <v>Cambira/PR</v>
      </c>
      <c r="G4266" s="1" t="s">
        <v>18</v>
      </c>
      <c r="H4266" s="1" t="s">
        <v>1359</v>
      </c>
      <c r="I4266" s="1" t="s">
        <v>5358</v>
      </c>
      <c r="J4266" s="1" t="s">
        <v>283</v>
      </c>
      <c r="K4266" s="1" t="s">
        <v>196</v>
      </c>
    </row>
    <row r="4267" spans="1:11" x14ac:dyDescent="0.2">
      <c r="A4267" s="6" t="str">
        <f>INDEX(UF_acronyms!$A$1:$C$28,MATCH(B4267,UF_acronyms!$C$1:$C$28,0),2)</f>
        <v>PR</v>
      </c>
      <c r="B4267" s="1" t="s">
        <v>3158</v>
      </c>
      <c r="C4267" s="1" t="s">
        <v>9252</v>
      </c>
      <c r="D4267" s="1" t="s">
        <v>9253</v>
      </c>
      <c r="E4267" s="11">
        <v>25466</v>
      </c>
      <c r="F4267" s="6" t="str">
        <f>CONCATENATE(tb_SVI[[#This Row],[Nome Município]],"/",tb_SVI[[#This Row],[UF]])</f>
        <v>Cambará/PR</v>
      </c>
      <c r="G4267" s="1" t="s">
        <v>18</v>
      </c>
      <c r="H4267" s="1" t="s">
        <v>695</v>
      </c>
      <c r="I4267" s="1" t="s">
        <v>280</v>
      </c>
      <c r="J4267" s="1" t="s">
        <v>1528</v>
      </c>
      <c r="K4267" s="1" t="s">
        <v>512</v>
      </c>
    </row>
    <row r="4268" spans="1:11" x14ac:dyDescent="0.2">
      <c r="A4268" s="6" t="str">
        <f>INDEX(UF_acronyms!$A$1:$C$28,MATCH(B4268,UF_acronyms!$C$1:$C$28,0),2)</f>
        <v>PR</v>
      </c>
      <c r="B4268" s="1" t="s">
        <v>3158</v>
      </c>
      <c r="C4268" s="1" t="s">
        <v>9254</v>
      </c>
      <c r="D4268" s="1" t="s">
        <v>9255</v>
      </c>
      <c r="E4268" s="11">
        <v>8606</v>
      </c>
      <c r="F4268" s="6" t="str">
        <f>CONCATENATE(tb_SVI[[#This Row],[Nome Município]],"/",tb_SVI[[#This Row],[UF]])</f>
        <v>Califórnia/PR</v>
      </c>
      <c r="G4268" s="1" t="s">
        <v>18</v>
      </c>
      <c r="H4268" s="1" t="s">
        <v>1481</v>
      </c>
      <c r="I4268" s="1" t="s">
        <v>5242</v>
      </c>
      <c r="J4268" s="1" t="s">
        <v>1339</v>
      </c>
      <c r="K4268" s="1" t="s">
        <v>812</v>
      </c>
    </row>
    <row r="4269" spans="1:11" x14ac:dyDescent="0.2">
      <c r="A4269" s="6" t="str">
        <f>INDEX(UF_acronyms!$A$1:$C$28,MATCH(B4269,UF_acronyms!$C$1:$C$28,0),2)</f>
        <v>PR</v>
      </c>
      <c r="B4269" s="1" t="s">
        <v>3158</v>
      </c>
      <c r="C4269" s="1" t="s">
        <v>9256</v>
      </c>
      <c r="D4269" s="1" t="s">
        <v>9257</v>
      </c>
      <c r="E4269" s="11">
        <v>4009</v>
      </c>
      <c r="F4269" s="6" t="str">
        <f>CONCATENATE(tb_SVI[[#This Row],[Nome Município]],"/",tb_SVI[[#This Row],[UF]])</f>
        <v>Cafezal do Sul/PR</v>
      </c>
      <c r="G4269" s="1" t="s">
        <v>18</v>
      </c>
      <c r="H4269" s="1" t="s">
        <v>2257</v>
      </c>
      <c r="I4269" s="1" t="s">
        <v>1496</v>
      </c>
      <c r="J4269" s="1" t="s">
        <v>161</v>
      </c>
      <c r="K4269" s="1" t="s">
        <v>1074</v>
      </c>
    </row>
    <row r="4270" spans="1:11" x14ac:dyDescent="0.2">
      <c r="A4270" s="6" t="str">
        <f>INDEX(UF_acronyms!$A$1:$C$28,MATCH(B4270,UF_acronyms!$C$1:$C$28,0),2)</f>
        <v>PR</v>
      </c>
      <c r="B4270" s="1" t="s">
        <v>3158</v>
      </c>
      <c r="C4270" s="1" t="s">
        <v>9258</v>
      </c>
      <c r="D4270" s="1" t="s">
        <v>8376</v>
      </c>
      <c r="E4270" s="11">
        <v>18456</v>
      </c>
      <c r="F4270" s="6" t="str">
        <f>CONCATENATE(tb_SVI[[#This Row],[Nome Município]],"/",tb_SVI[[#This Row],[UF]])</f>
        <v>Cafelândia/PR</v>
      </c>
      <c r="G4270" s="1" t="s">
        <v>18</v>
      </c>
      <c r="H4270" s="1" t="s">
        <v>247</v>
      </c>
      <c r="I4270" s="1" t="s">
        <v>5449</v>
      </c>
      <c r="J4270" s="1" t="s">
        <v>1460</v>
      </c>
      <c r="K4270" s="1" t="s">
        <v>1389</v>
      </c>
    </row>
    <row r="4271" spans="1:11" x14ac:dyDescent="0.2">
      <c r="A4271" s="6" t="str">
        <f>INDEX(UF_acronyms!$A$1:$C$28,MATCH(B4271,UF_acronyms!$C$1:$C$28,0),2)</f>
        <v>PR</v>
      </c>
      <c r="B4271" s="1" t="s">
        <v>3158</v>
      </c>
      <c r="C4271" s="1" t="s">
        <v>9259</v>
      </c>
      <c r="D4271" s="1" t="s">
        <v>9260</v>
      </c>
      <c r="E4271" s="11">
        <v>2954</v>
      </c>
      <c r="F4271" s="6" t="str">
        <f>CONCATENATE(tb_SVI[[#This Row],[Nome Município]],"/",tb_SVI[[#This Row],[UF]])</f>
        <v>Cafeara/PR</v>
      </c>
      <c r="G4271" s="1" t="s">
        <v>18</v>
      </c>
      <c r="H4271" s="1" t="s">
        <v>458</v>
      </c>
      <c r="I4271" s="1" t="s">
        <v>783</v>
      </c>
      <c r="J4271" s="1" t="s">
        <v>2671</v>
      </c>
      <c r="K4271" s="1" t="s">
        <v>1462</v>
      </c>
    </row>
    <row r="4272" spans="1:11" x14ac:dyDescent="0.2">
      <c r="A4272" s="6" t="str">
        <f>INDEX(UF_acronyms!$A$1:$C$28,MATCH(B4272,UF_acronyms!$C$1:$C$28,0),2)</f>
        <v>PR</v>
      </c>
      <c r="B4272" s="1" t="s">
        <v>3158</v>
      </c>
      <c r="C4272" s="1" t="s">
        <v>9261</v>
      </c>
      <c r="D4272" s="1" t="s">
        <v>9262</v>
      </c>
      <c r="E4272" s="11">
        <v>2585</v>
      </c>
      <c r="F4272" s="6" t="str">
        <f>CONCATENATE(tb_SVI[[#This Row],[Nome Município]],"/",tb_SVI[[#This Row],[UF]])</f>
        <v>Brasilândia do Sul/PR</v>
      </c>
      <c r="G4272" s="1" t="s">
        <v>18</v>
      </c>
      <c r="H4272" s="1" t="s">
        <v>375</v>
      </c>
      <c r="I4272" s="1" t="s">
        <v>706</v>
      </c>
      <c r="J4272" s="1" t="s">
        <v>94</v>
      </c>
      <c r="K4272" s="1" t="s">
        <v>1348</v>
      </c>
    </row>
    <row r="4273" spans="1:11" x14ac:dyDescent="0.2">
      <c r="A4273" s="6" t="str">
        <f>INDEX(UF_acronyms!$A$1:$C$28,MATCH(B4273,UF_acronyms!$C$1:$C$28,0),2)</f>
        <v>PR</v>
      </c>
      <c r="B4273" s="1" t="s">
        <v>3158</v>
      </c>
      <c r="C4273" s="1" t="s">
        <v>9263</v>
      </c>
      <c r="D4273" s="1" t="s">
        <v>9264</v>
      </c>
      <c r="E4273" s="11">
        <v>5382</v>
      </c>
      <c r="F4273" s="6" t="str">
        <f>CONCATENATE(tb_SVI[[#This Row],[Nome Município]],"/",tb_SVI[[#This Row],[UF]])</f>
        <v>Braganey/PR</v>
      </c>
      <c r="G4273" s="1" t="s">
        <v>18</v>
      </c>
      <c r="H4273" s="1" t="s">
        <v>1735</v>
      </c>
      <c r="I4273" s="1" t="s">
        <v>47</v>
      </c>
      <c r="J4273" s="1" t="s">
        <v>1244</v>
      </c>
      <c r="K4273" s="1" t="s">
        <v>1080</v>
      </c>
    </row>
    <row r="4274" spans="1:11" x14ac:dyDescent="0.2">
      <c r="A4274" s="6" t="str">
        <f>INDEX(UF_acronyms!$A$1:$C$28,MATCH(B4274,UF_acronyms!$C$1:$C$28,0),2)</f>
        <v>PR</v>
      </c>
      <c r="B4274" s="1" t="s">
        <v>3158</v>
      </c>
      <c r="C4274" s="1" t="s">
        <v>9265</v>
      </c>
      <c r="D4274" s="1" t="s">
        <v>9266</v>
      </c>
      <c r="E4274" s="11">
        <v>6439</v>
      </c>
      <c r="F4274" s="6" t="str">
        <f>CONCATENATE(tb_SVI[[#This Row],[Nome Município]],"/",tb_SVI[[#This Row],[UF]])</f>
        <v>Borrazópolis/PR</v>
      </c>
      <c r="G4274" s="1" t="s">
        <v>18</v>
      </c>
      <c r="H4274" s="1" t="s">
        <v>268</v>
      </c>
      <c r="I4274" s="1" t="s">
        <v>2383</v>
      </c>
      <c r="J4274" s="1" t="s">
        <v>783</v>
      </c>
      <c r="K4274" s="1" t="s">
        <v>154</v>
      </c>
    </row>
    <row r="4275" spans="1:11" x14ac:dyDescent="0.2">
      <c r="A4275" s="6" t="str">
        <f>INDEX(UF_acronyms!$A$1:$C$28,MATCH(B4275,UF_acronyms!$C$1:$C$28,0),2)</f>
        <v>PR</v>
      </c>
      <c r="B4275" s="1" t="s">
        <v>3158</v>
      </c>
      <c r="C4275" s="1" t="s">
        <v>9267</v>
      </c>
      <c r="D4275" s="1" t="s">
        <v>9268</v>
      </c>
      <c r="E4275" s="11">
        <v>3254</v>
      </c>
      <c r="F4275" s="6" t="str">
        <f>CONCATENATE(tb_SVI[[#This Row],[Nome Município]],"/",tb_SVI[[#This Row],[UF]])</f>
        <v>Bom Sucesso do Sul/PR</v>
      </c>
      <c r="G4275" s="1" t="s">
        <v>18</v>
      </c>
      <c r="H4275" s="1" t="s">
        <v>2337</v>
      </c>
      <c r="I4275" s="1" t="s">
        <v>5448</v>
      </c>
      <c r="J4275" s="1" t="s">
        <v>1012</v>
      </c>
      <c r="K4275" s="1" t="s">
        <v>360</v>
      </c>
    </row>
    <row r="4276" spans="1:11" x14ac:dyDescent="0.2">
      <c r="A4276" s="6" t="str">
        <f>INDEX(UF_acronyms!$A$1:$C$28,MATCH(B4276,UF_acronyms!$C$1:$C$28,0),2)</f>
        <v>PR</v>
      </c>
      <c r="B4276" s="1" t="s">
        <v>3158</v>
      </c>
      <c r="C4276" s="1" t="s">
        <v>9269</v>
      </c>
      <c r="D4276" s="1" t="s">
        <v>3493</v>
      </c>
      <c r="E4276" s="11">
        <v>7068</v>
      </c>
      <c r="F4276" s="6" t="str">
        <f>CONCATENATE(tb_SVI[[#This Row],[Nome Município]],"/",tb_SVI[[#This Row],[UF]])</f>
        <v>Bom Sucesso/PR</v>
      </c>
      <c r="G4276" s="1" t="s">
        <v>18</v>
      </c>
      <c r="H4276" s="1" t="s">
        <v>1337</v>
      </c>
      <c r="I4276" s="1" t="s">
        <v>371</v>
      </c>
      <c r="J4276" s="1" t="s">
        <v>863</v>
      </c>
      <c r="K4276" s="1" t="s">
        <v>364</v>
      </c>
    </row>
    <row r="4277" spans="1:11" x14ac:dyDescent="0.2">
      <c r="A4277" s="6" t="str">
        <f>INDEX(UF_acronyms!$A$1:$C$28,MATCH(B4277,UF_acronyms!$C$1:$C$28,0),2)</f>
        <v>PR</v>
      </c>
      <c r="B4277" s="1" t="s">
        <v>3158</v>
      </c>
      <c r="C4277" s="1" t="s">
        <v>9270</v>
      </c>
      <c r="D4277" s="1" t="s">
        <v>9271</v>
      </c>
      <c r="E4277" s="11">
        <v>3506</v>
      </c>
      <c r="F4277" s="6" t="str">
        <f>CONCATENATE(tb_SVI[[#This Row],[Nome Município]],"/",tb_SVI[[#This Row],[UF]])</f>
        <v>Bom Jesus do Sul/PR</v>
      </c>
      <c r="G4277" s="1" t="s">
        <v>18</v>
      </c>
      <c r="H4277" s="1" t="s">
        <v>1460</v>
      </c>
      <c r="I4277" s="1" t="s">
        <v>1420</v>
      </c>
      <c r="J4277" s="1" t="s">
        <v>364</v>
      </c>
      <c r="K4277" s="1" t="s">
        <v>415</v>
      </c>
    </row>
    <row r="4278" spans="1:11" x14ac:dyDescent="0.2">
      <c r="A4278" s="6" t="str">
        <f>INDEX(UF_acronyms!$A$1:$C$28,MATCH(B4278,UF_acronyms!$C$1:$C$28,0),2)</f>
        <v>PR</v>
      </c>
      <c r="B4278" s="1" t="s">
        <v>3158</v>
      </c>
      <c r="C4278" s="1" t="s">
        <v>9272</v>
      </c>
      <c r="D4278" s="1" t="s">
        <v>9273</v>
      </c>
      <c r="E4278" s="11">
        <v>7540</v>
      </c>
      <c r="F4278" s="6" t="str">
        <f>CONCATENATE(tb_SVI[[#This Row],[Nome Município]],"/",tb_SVI[[#This Row],[UF]])</f>
        <v>Boa Vista da Aparecida/PR</v>
      </c>
      <c r="G4278" s="1" t="s">
        <v>18</v>
      </c>
      <c r="H4278" s="1" t="s">
        <v>161</v>
      </c>
      <c r="I4278" s="1" t="s">
        <v>5502</v>
      </c>
      <c r="J4278" s="1" t="s">
        <v>56</v>
      </c>
      <c r="K4278" s="1" t="s">
        <v>51</v>
      </c>
    </row>
    <row r="4279" spans="1:11" x14ac:dyDescent="0.2">
      <c r="A4279" s="6" t="str">
        <f>INDEX(UF_acronyms!$A$1:$C$28,MATCH(B4279,UF_acronyms!$C$1:$C$28,0),2)</f>
        <v>PR</v>
      </c>
      <c r="B4279" s="1" t="s">
        <v>3158</v>
      </c>
      <c r="C4279" s="1" t="s">
        <v>9274</v>
      </c>
      <c r="D4279" s="1" t="s">
        <v>9275</v>
      </c>
      <c r="E4279" s="11">
        <v>6365</v>
      </c>
      <c r="F4279" s="6" t="str">
        <f>CONCATENATE(tb_SVI[[#This Row],[Nome Município]],"/",tb_SVI[[#This Row],[UF]])</f>
        <v>Boa Ventura de São Roque/PR</v>
      </c>
      <c r="G4279" s="1" t="s">
        <v>18</v>
      </c>
      <c r="H4279" s="1" t="s">
        <v>505</v>
      </c>
      <c r="I4279" s="1" t="s">
        <v>40</v>
      </c>
      <c r="J4279" s="1" t="s">
        <v>51</v>
      </c>
      <c r="K4279" s="1" t="s">
        <v>296</v>
      </c>
    </row>
    <row r="4280" spans="1:11" x14ac:dyDescent="0.2">
      <c r="A4280" s="6" t="str">
        <f>INDEX(UF_acronyms!$A$1:$C$28,MATCH(B4280,UF_acronyms!$C$1:$C$28,0),2)</f>
        <v>PR</v>
      </c>
      <c r="B4280" s="1" t="s">
        <v>3158</v>
      </c>
      <c r="C4280" s="1" t="s">
        <v>9276</v>
      </c>
      <c r="D4280" s="1" t="s">
        <v>9277</v>
      </c>
      <c r="E4280" s="11">
        <v>2470</v>
      </c>
      <c r="F4280" s="6" t="str">
        <f>CONCATENATE(tb_SVI[[#This Row],[Nome Município]],"/",tb_SVI[[#This Row],[UF]])</f>
        <v>Boa Esperança do Iguaçu/PR</v>
      </c>
      <c r="G4280" s="1" t="s">
        <v>18</v>
      </c>
      <c r="H4280" s="1" t="s">
        <v>2034</v>
      </c>
      <c r="I4280" s="1" t="s">
        <v>413</v>
      </c>
      <c r="J4280" s="1" t="s">
        <v>1792</v>
      </c>
      <c r="K4280" s="1" t="s">
        <v>710</v>
      </c>
    </row>
    <row r="4281" spans="1:11" x14ac:dyDescent="0.2">
      <c r="A4281" s="6" t="str">
        <f>INDEX(UF_acronyms!$A$1:$C$28,MATCH(B4281,UF_acronyms!$C$1:$C$28,0),2)</f>
        <v>PR</v>
      </c>
      <c r="B4281" s="1" t="s">
        <v>3158</v>
      </c>
      <c r="C4281" s="1" t="s">
        <v>9278</v>
      </c>
      <c r="D4281" s="1" t="s">
        <v>5393</v>
      </c>
      <c r="E4281" s="11">
        <v>4047</v>
      </c>
      <c r="F4281" s="6" t="str">
        <f>CONCATENATE(tb_SVI[[#This Row],[Nome Município]],"/",tb_SVI[[#This Row],[UF]])</f>
        <v>Boa Esperança/PR</v>
      </c>
      <c r="G4281" s="1" t="s">
        <v>18</v>
      </c>
      <c r="H4281" s="1" t="s">
        <v>2804</v>
      </c>
      <c r="I4281" s="1" t="s">
        <v>5358</v>
      </c>
      <c r="J4281" s="1" t="s">
        <v>1365</v>
      </c>
      <c r="K4281" s="1" t="s">
        <v>514</v>
      </c>
    </row>
    <row r="4282" spans="1:11" x14ac:dyDescent="0.2">
      <c r="A4282" s="6" t="str">
        <f>INDEX(UF_acronyms!$A$1:$C$28,MATCH(B4282,UF_acronyms!$C$1:$C$28,0),2)</f>
        <v>PR</v>
      </c>
      <c r="B4282" s="1" t="s">
        <v>3158</v>
      </c>
      <c r="C4282" s="1" t="s">
        <v>9279</v>
      </c>
      <c r="D4282" s="1" t="s">
        <v>9280</v>
      </c>
      <c r="E4282" s="11">
        <v>16400</v>
      </c>
      <c r="F4282" s="6" t="str">
        <f>CONCATENATE(tb_SVI[[#This Row],[Nome Município]],"/",tb_SVI[[#This Row],[UF]])</f>
        <v>Bituruna/PR</v>
      </c>
      <c r="G4282" s="1" t="s">
        <v>18</v>
      </c>
      <c r="H4282" s="1" t="s">
        <v>392</v>
      </c>
      <c r="I4282" s="1" t="s">
        <v>2557</v>
      </c>
      <c r="J4282" s="1" t="s">
        <v>936</v>
      </c>
      <c r="K4282" s="1" t="s">
        <v>1397</v>
      </c>
    </row>
    <row r="4283" spans="1:11" x14ac:dyDescent="0.2">
      <c r="A4283" s="6" t="str">
        <f>INDEX(UF_acronyms!$A$1:$C$28,MATCH(B4283,UF_acronyms!$C$1:$C$28,0),2)</f>
        <v>PR</v>
      </c>
      <c r="B4283" s="1" t="s">
        <v>3158</v>
      </c>
      <c r="C4283" s="1" t="s">
        <v>9281</v>
      </c>
      <c r="D4283" s="1" t="s">
        <v>9282</v>
      </c>
      <c r="E4283" s="11">
        <v>15399</v>
      </c>
      <c r="F4283" s="6" t="str">
        <f>CONCATENATE(tb_SVI[[#This Row],[Nome Município]],"/",tb_SVI[[#This Row],[UF]])</f>
        <v>Bela Vista do Paraíso/PR</v>
      </c>
      <c r="G4283" s="1" t="s">
        <v>18</v>
      </c>
      <c r="H4283" s="1" t="s">
        <v>1472</v>
      </c>
      <c r="I4283" s="1" t="s">
        <v>41</v>
      </c>
      <c r="J4283" s="1" t="s">
        <v>2083</v>
      </c>
      <c r="K4283" s="1" t="s">
        <v>1904</v>
      </c>
    </row>
    <row r="4284" spans="1:11" x14ac:dyDescent="0.2">
      <c r="A4284" s="6" t="str">
        <f>INDEX(UF_acronyms!$A$1:$C$28,MATCH(B4284,UF_acronyms!$C$1:$C$28,0),2)</f>
        <v>PR</v>
      </c>
      <c r="B4284" s="1" t="s">
        <v>3158</v>
      </c>
      <c r="C4284" s="1" t="s">
        <v>9283</v>
      </c>
      <c r="D4284" s="1" t="s">
        <v>9284</v>
      </c>
      <c r="E4284" s="11">
        <v>3457</v>
      </c>
      <c r="F4284" s="6" t="str">
        <f>CONCATENATE(tb_SVI[[#This Row],[Nome Município]],"/",tb_SVI[[#This Row],[UF]])</f>
        <v>Bela Vista da Caroba/PR</v>
      </c>
      <c r="G4284" s="1" t="s">
        <v>18</v>
      </c>
      <c r="H4284" s="1" t="s">
        <v>268</v>
      </c>
      <c r="I4284" s="1" t="s">
        <v>2174</v>
      </c>
      <c r="J4284" s="1" t="s">
        <v>42</v>
      </c>
      <c r="K4284" s="1" t="s">
        <v>1143</v>
      </c>
    </row>
    <row r="4285" spans="1:11" x14ac:dyDescent="0.2">
      <c r="A4285" s="6" t="str">
        <f>INDEX(UF_acronyms!$A$1:$C$28,MATCH(B4285,UF_acronyms!$C$1:$C$28,0),2)</f>
        <v>PR</v>
      </c>
      <c r="B4285" s="1" t="s">
        <v>3158</v>
      </c>
      <c r="C4285" s="1" t="s">
        <v>9285</v>
      </c>
      <c r="D4285" s="1" t="s">
        <v>9286</v>
      </c>
      <c r="E4285" s="11">
        <v>10312</v>
      </c>
      <c r="F4285" s="6" t="str">
        <f>CONCATENATE(tb_SVI[[#This Row],[Nome Município]],"/",tb_SVI[[#This Row],[UF]])</f>
        <v>Barracão/PR</v>
      </c>
      <c r="G4285" s="1" t="s">
        <v>18</v>
      </c>
      <c r="H4285" s="1" t="s">
        <v>1904</v>
      </c>
      <c r="I4285" s="1" t="s">
        <v>5477</v>
      </c>
      <c r="J4285" s="1" t="s">
        <v>398</v>
      </c>
      <c r="K4285" s="1" t="s">
        <v>19</v>
      </c>
    </row>
    <row r="4286" spans="1:11" x14ac:dyDescent="0.2">
      <c r="A4286" s="6" t="str">
        <f>INDEX(UF_acronyms!$A$1:$C$28,MATCH(B4286,UF_acronyms!$C$1:$C$28,0),2)</f>
        <v>PR</v>
      </c>
      <c r="B4286" s="1" t="s">
        <v>3158</v>
      </c>
      <c r="C4286" s="1" t="s">
        <v>9287</v>
      </c>
      <c r="D4286" s="1" t="s">
        <v>9288</v>
      </c>
      <c r="E4286" s="11">
        <v>2781</v>
      </c>
      <c r="F4286" s="6" t="str">
        <f>CONCATENATE(tb_SVI[[#This Row],[Nome Município]],"/",tb_SVI[[#This Row],[UF]])</f>
        <v>Barra do Jacaré/PR</v>
      </c>
      <c r="G4286" s="1" t="s">
        <v>18</v>
      </c>
      <c r="H4286" s="1" t="s">
        <v>1457</v>
      </c>
      <c r="I4286" s="1" t="s">
        <v>1306</v>
      </c>
      <c r="J4286" s="1" t="s">
        <v>394</v>
      </c>
      <c r="K4286" s="1" t="s">
        <v>1904</v>
      </c>
    </row>
    <row r="4287" spans="1:11" x14ac:dyDescent="0.2">
      <c r="A4287" s="6" t="str">
        <f>INDEX(UF_acronyms!$A$1:$C$28,MATCH(B4287,UF_acronyms!$C$1:$C$28,0),2)</f>
        <v>PR</v>
      </c>
      <c r="B4287" s="1" t="s">
        <v>3158</v>
      </c>
      <c r="C4287" s="1" t="s">
        <v>9289</v>
      </c>
      <c r="D4287" s="1" t="s">
        <v>9290</v>
      </c>
      <c r="E4287" s="11">
        <v>11426</v>
      </c>
      <c r="F4287" s="6" t="str">
        <f>CONCATENATE(tb_SVI[[#This Row],[Nome Município]],"/",tb_SVI[[#This Row],[UF]])</f>
        <v>Barbosa Ferraz/PR</v>
      </c>
      <c r="G4287" s="1" t="s">
        <v>18</v>
      </c>
      <c r="H4287" s="1" t="s">
        <v>1709</v>
      </c>
      <c r="I4287" s="1" t="s">
        <v>835</v>
      </c>
      <c r="J4287" s="1" t="s">
        <v>22</v>
      </c>
      <c r="K4287" s="1" t="s">
        <v>997</v>
      </c>
    </row>
    <row r="4288" spans="1:11" x14ac:dyDescent="0.2">
      <c r="A4288" s="6" t="str">
        <f>INDEX(UF_acronyms!$A$1:$C$28,MATCH(B4288,UF_acronyms!$C$1:$C$28,0),2)</f>
        <v>PR</v>
      </c>
      <c r="B4288" s="1" t="s">
        <v>3158</v>
      </c>
      <c r="C4288" s="1" t="s">
        <v>9291</v>
      </c>
      <c r="D4288" s="1" t="s">
        <v>9292</v>
      </c>
      <c r="E4288" s="11">
        <v>31211</v>
      </c>
      <c r="F4288" s="6" t="str">
        <f>CONCATENATE(tb_SVI[[#This Row],[Nome Município]],"/",tb_SVI[[#This Row],[UF]])</f>
        <v>Bandeirantes/PR</v>
      </c>
      <c r="G4288" s="1" t="s">
        <v>18</v>
      </c>
      <c r="H4288" s="1" t="s">
        <v>20</v>
      </c>
      <c r="I4288" s="1" t="s">
        <v>2174</v>
      </c>
      <c r="J4288" s="1" t="s">
        <v>40</v>
      </c>
      <c r="K4288" s="1" t="s">
        <v>783</v>
      </c>
    </row>
    <row r="4289" spans="1:11" x14ac:dyDescent="0.2">
      <c r="A4289" s="6" t="str">
        <f>INDEX(UF_acronyms!$A$1:$C$28,MATCH(B4289,UF_acronyms!$C$1:$C$28,0),2)</f>
        <v>PR</v>
      </c>
      <c r="B4289" s="1" t="s">
        <v>3158</v>
      </c>
      <c r="C4289" s="1" t="s">
        <v>9293</v>
      </c>
      <c r="D4289" s="1" t="s">
        <v>4161</v>
      </c>
      <c r="E4289" s="11">
        <v>3881</v>
      </c>
      <c r="F4289" s="6" t="str">
        <f>CONCATENATE(tb_SVI[[#This Row],[Nome Município]],"/",tb_SVI[[#This Row],[UF]])</f>
        <v>Atalaia/PR</v>
      </c>
      <c r="G4289" s="1" t="s">
        <v>18</v>
      </c>
      <c r="H4289" s="1" t="s">
        <v>360</v>
      </c>
      <c r="I4289" s="1" t="s">
        <v>792</v>
      </c>
      <c r="J4289" s="1" t="s">
        <v>199</v>
      </c>
      <c r="K4289" s="1" t="s">
        <v>2112</v>
      </c>
    </row>
    <row r="4290" spans="1:11" x14ac:dyDescent="0.2">
      <c r="A4290" s="6" t="str">
        <f>INDEX(UF_acronyms!$A$1:$C$28,MATCH(B4290,UF_acronyms!$C$1:$C$28,0),2)</f>
        <v>PR</v>
      </c>
      <c r="B4290" s="1" t="s">
        <v>3158</v>
      </c>
      <c r="C4290" s="1" t="s">
        <v>9294</v>
      </c>
      <c r="D4290" s="1" t="s">
        <v>9295</v>
      </c>
      <c r="E4290" s="11">
        <v>26209</v>
      </c>
      <c r="F4290" s="6" t="str">
        <f>CONCATENATE(tb_SVI[[#This Row],[Nome Município]],"/",tb_SVI[[#This Row],[UF]])</f>
        <v>Astorga/PR</v>
      </c>
      <c r="G4290" s="1" t="s">
        <v>18</v>
      </c>
      <c r="H4290" s="1" t="s">
        <v>2018</v>
      </c>
      <c r="I4290" s="1" t="s">
        <v>2712</v>
      </c>
      <c r="J4290" s="1" t="s">
        <v>399</v>
      </c>
      <c r="K4290" s="1" t="s">
        <v>220</v>
      </c>
    </row>
    <row r="4291" spans="1:11" x14ac:dyDescent="0.2">
      <c r="A4291" s="6" t="str">
        <f>INDEX(UF_acronyms!$A$1:$C$28,MATCH(B4291,UF_acronyms!$C$1:$C$28,0),2)</f>
        <v>PR</v>
      </c>
      <c r="B4291" s="1" t="s">
        <v>3158</v>
      </c>
      <c r="C4291" s="1" t="s">
        <v>9298</v>
      </c>
      <c r="D4291" s="1" t="s">
        <v>9299</v>
      </c>
      <c r="E4291" s="11">
        <v>33340</v>
      </c>
      <c r="F4291" s="6" t="str">
        <f>CONCATENATE(tb_SVI[[#This Row],[Nome Município]],"/",tb_SVI[[#This Row],[UF]])</f>
        <v>Assis Chateaubriand/PR</v>
      </c>
      <c r="G4291" s="1" t="s">
        <v>18</v>
      </c>
      <c r="H4291" s="1" t="s">
        <v>2257</v>
      </c>
      <c r="I4291" s="1" t="s">
        <v>382</v>
      </c>
      <c r="J4291" s="1" t="s">
        <v>40</v>
      </c>
      <c r="K4291" s="1" t="s">
        <v>1108</v>
      </c>
    </row>
    <row r="4292" spans="1:11" x14ac:dyDescent="0.2">
      <c r="A4292" s="6" t="str">
        <f>INDEX(UF_acronyms!$A$1:$C$28,MATCH(B4292,UF_acronyms!$C$1:$C$28,0),2)</f>
        <v>PR</v>
      </c>
      <c r="B4292" s="1" t="s">
        <v>3158</v>
      </c>
      <c r="C4292" s="1" t="s">
        <v>9300</v>
      </c>
      <c r="D4292" s="1" t="s">
        <v>9301</v>
      </c>
      <c r="E4292" s="11">
        <v>14954</v>
      </c>
      <c r="F4292" s="6" t="str">
        <f>CONCATENATE(tb_SVI[[#This Row],[Nome Município]],"/",tb_SVI[[#This Row],[UF]])</f>
        <v>Assaí/PR</v>
      </c>
      <c r="G4292" s="1" t="s">
        <v>18</v>
      </c>
      <c r="H4292" s="1" t="s">
        <v>360</v>
      </c>
      <c r="I4292" s="1" t="s">
        <v>2470</v>
      </c>
      <c r="J4292" s="1" t="s">
        <v>189</v>
      </c>
      <c r="K4292" s="1" t="s">
        <v>1521</v>
      </c>
    </row>
    <row r="4293" spans="1:11" x14ac:dyDescent="0.2">
      <c r="A4293" s="6" t="str">
        <f>INDEX(UF_acronyms!$A$1:$C$28,MATCH(B4293,UF_acronyms!$C$1:$C$28,0),2)</f>
        <v>PR</v>
      </c>
      <c r="B4293" s="1" t="s">
        <v>3158</v>
      </c>
      <c r="C4293" s="1" t="s">
        <v>9302</v>
      </c>
      <c r="D4293" s="1" t="s">
        <v>9303</v>
      </c>
      <c r="E4293" s="11">
        <v>2066</v>
      </c>
      <c r="F4293" s="6" t="str">
        <f>CONCATENATE(tb_SVI[[#This Row],[Nome Município]],"/",tb_SVI[[#This Row],[UF]])</f>
        <v>Ariranha do Ivaí/PR</v>
      </c>
      <c r="G4293" s="1" t="s">
        <v>18</v>
      </c>
      <c r="H4293" s="1" t="s">
        <v>392</v>
      </c>
      <c r="I4293" s="1" t="s">
        <v>1473</v>
      </c>
      <c r="J4293" s="1" t="s">
        <v>785</v>
      </c>
      <c r="K4293" s="1" t="s">
        <v>710</v>
      </c>
    </row>
    <row r="4294" spans="1:11" x14ac:dyDescent="0.2">
      <c r="A4294" s="6" t="str">
        <f>INDEX(UF_acronyms!$A$1:$C$28,MATCH(B4294,UF_acronyms!$C$1:$C$28,0),2)</f>
        <v>PR</v>
      </c>
      <c r="B4294" s="1" t="s">
        <v>3158</v>
      </c>
      <c r="C4294" s="1" t="s">
        <v>9304</v>
      </c>
      <c r="D4294" s="1" t="s">
        <v>3459</v>
      </c>
      <c r="E4294" s="11">
        <v>14000</v>
      </c>
      <c r="F4294" s="6" t="str">
        <f>CONCATENATE(tb_SVI[[#This Row],[Nome Município]],"/",tb_SVI[[#This Row],[UF]])</f>
        <v>Araruna/PR</v>
      </c>
      <c r="G4294" s="1" t="s">
        <v>18</v>
      </c>
      <c r="H4294" s="1" t="s">
        <v>2400</v>
      </c>
      <c r="I4294" s="1" t="s">
        <v>5553</v>
      </c>
      <c r="J4294" s="1" t="s">
        <v>283</v>
      </c>
      <c r="K4294" s="1" t="s">
        <v>1239</v>
      </c>
    </row>
    <row r="4295" spans="1:11" x14ac:dyDescent="0.2">
      <c r="A4295" s="6" t="str">
        <f>INDEX(UF_acronyms!$A$1:$C$28,MATCH(B4295,UF_acronyms!$C$1:$C$28,0),2)</f>
        <v>PR</v>
      </c>
      <c r="B4295" s="1" t="s">
        <v>3158</v>
      </c>
      <c r="C4295" s="1" t="s">
        <v>9305</v>
      </c>
      <c r="D4295" s="1" t="s">
        <v>9306</v>
      </c>
      <c r="E4295" s="11">
        <v>3009</v>
      </c>
      <c r="F4295" s="6" t="str">
        <f>CONCATENATE(tb_SVI[[#This Row],[Nome Município]],"/",tb_SVI[[#This Row],[UF]])</f>
        <v>Arapuã/PR</v>
      </c>
      <c r="G4295" s="1" t="s">
        <v>18</v>
      </c>
      <c r="H4295" s="1" t="s">
        <v>1413</v>
      </c>
      <c r="I4295" s="1" t="s">
        <v>2984</v>
      </c>
      <c r="J4295" s="1" t="s">
        <v>1244</v>
      </c>
      <c r="K4295" s="1" t="s">
        <v>309</v>
      </c>
    </row>
    <row r="4296" spans="1:11" x14ac:dyDescent="0.2">
      <c r="A4296" s="6" t="str">
        <f>INDEX(UF_acronyms!$A$1:$C$28,MATCH(B4296,UF_acronyms!$C$1:$C$28,0),2)</f>
        <v>PR</v>
      </c>
      <c r="B4296" s="1" t="s">
        <v>3158</v>
      </c>
      <c r="C4296" s="1" t="s">
        <v>9307</v>
      </c>
      <c r="D4296" s="1" t="s">
        <v>9308</v>
      </c>
      <c r="E4296" s="11">
        <v>28300</v>
      </c>
      <c r="F4296" s="6" t="str">
        <f>CONCATENATE(tb_SVI[[#This Row],[Nome Município]],"/",tb_SVI[[#This Row],[UF]])</f>
        <v>Arapoti/PR</v>
      </c>
      <c r="G4296" s="1" t="s">
        <v>18</v>
      </c>
      <c r="H4296" s="1" t="s">
        <v>268</v>
      </c>
      <c r="I4296" s="1" t="s">
        <v>188</v>
      </c>
      <c r="J4296" s="1" t="s">
        <v>1080</v>
      </c>
      <c r="K4296" s="1" t="s">
        <v>812</v>
      </c>
    </row>
    <row r="4297" spans="1:11" x14ac:dyDescent="0.2">
      <c r="A4297" s="6" t="str">
        <f>INDEX(UF_acronyms!$A$1:$C$28,MATCH(B4297,UF_acronyms!$C$1:$C$28,0),2)</f>
        <v>PR</v>
      </c>
      <c r="B4297" s="1" t="s">
        <v>3158</v>
      </c>
      <c r="C4297" s="1" t="s">
        <v>9309</v>
      </c>
      <c r="D4297" s="1" t="s">
        <v>9310</v>
      </c>
      <c r="E4297" s="11">
        <v>124810</v>
      </c>
      <c r="F4297" s="6" t="str">
        <f>CONCATENATE(tb_SVI[[#This Row],[Nome Município]],"/",tb_SVI[[#This Row],[UF]])</f>
        <v>Arapongas/PR</v>
      </c>
      <c r="G4297" s="1" t="s">
        <v>18</v>
      </c>
      <c r="H4297" s="1" t="s">
        <v>2618</v>
      </c>
      <c r="I4297" s="1" t="s">
        <v>6598</v>
      </c>
      <c r="J4297" s="1" t="s">
        <v>785</v>
      </c>
      <c r="K4297" s="1" t="s">
        <v>2090</v>
      </c>
    </row>
    <row r="4298" spans="1:11" x14ac:dyDescent="0.2">
      <c r="A4298" s="6" t="str">
        <f>INDEX(UF_acronyms!$A$1:$C$28,MATCH(B4298,UF_acronyms!$C$1:$C$28,0),2)</f>
        <v>PR</v>
      </c>
      <c r="B4298" s="1" t="s">
        <v>3158</v>
      </c>
      <c r="C4298" s="1" t="s">
        <v>9311</v>
      </c>
      <c r="D4298" s="1" t="s">
        <v>9312</v>
      </c>
      <c r="E4298" s="11">
        <v>136234</v>
      </c>
      <c r="F4298" s="6" t="str">
        <f>CONCATENATE(tb_SVI[[#This Row],[Nome Município]],"/",tb_SVI[[#This Row],[UF]])</f>
        <v>Apucarana/PR</v>
      </c>
      <c r="G4298" s="1" t="s">
        <v>18</v>
      </c>
      <c r="H4298" s="1" t="s">
        <v>1289</v>
      </c>
      <c r="I4298" s="1" t="s">
        <v>1371</v>
      </c>
      <c r="J4298" s="1" t="s">
        <v>1239</v>
      </c>
      <c r="K4298" s="1" t="s">
        <v>1371</v>
      </c>
    </row>
    <row r="4299" spans="1:11" x14ac:dyDescent="0.2">
      <c r="A4299" s="6" t="str">
        <f>INDEX(UF_acronyms!$A$1:$C$28,MATCH(B4299,UF_acronyms!$C$1:$C$28,0),2)</f>
        <v>PR</v>
      </c>
      <c r="B4299" s="1" t="s">
        <v>3158</v>
      </c>
      <c r="C4299" s="1" t="s">
        <v>9313</v>
      </c>
      <c r="D4299" s="1" t="s">
        <v>9314</v>
      </c>
      <c r="E4299" s="11">
        <v>7427</v>
      </c>
      <c r="F4299" s="6" t="str">
        <f>CONCATENATE(tb_SVI[[#This Row],[Nome Município]],"/",tb_SVI[[#This Row],[UF]])</f>
        <v>Antônio Olinto/PR</v>
      </c>
      <c r="G4299" s="1" t="s">
        <v>18</v>
      </c>
      <c r="H4299" s="1" t="s">
        <v>1592</v>
      </c>
      <c r="I4299" s="1" t="s">
        <v>2098</v>
      </c>
      <c r="J4299" s="1" t="s">
        <v>338</v>
      </c>
      <c r="K4299" s="1" t="s">
        <v>70</v>
      </c>
    </row>
    <row r="4300" spans="1:11" x14ac:dyDescent="0.2">
      <c r="A4300" s="6" t="str">
        <f>INDEX(UF_acronyms!$A$1:$C$28,MATCH(B4300,UF_acronyms!$C$1:$C$28,0),2)</f>
        <v>PR</v>
      </c>
      <c r="B4300" s="1" t="s">
        <v>3158</v>
      </c>
      <c r="C4300" s="1" t="s">
        <v>9315</v>
      </c>
      <c r="D4300" s="1" t="s">
        <v>9316</v>
      </c>
      <c r="E4300" s="11">
        <v>18949</v>
      </c>
      <c r="F4300" s="6" t="str">
        <f>CONCATENATE(tb_SVI[[#This Row],[Nome Município]],"/",tb_SVI[[#This Row],[UF]])</f>
        <v>Antonina/PR</v>
      </c>
      <c r="G4300" s="1" t="s">
        <v>18</v>
      </c>
      <c r="H4300" s="1" t="s">
        <v>57</v>
      </c>
      <c r="I4300" s="1" t="s">
        <v>2804</v>
      </c>
      <c r="J4300" s="1" t="s">
        <v>50</v>
      </c>
      <c r="K4300" s="1" t="s">
        <v>171</v>
      </c>
    </row>
    <row r="4301" spans="1:11" x14ac:dyDescent="0.2">
      <c r="A4301" s="6" t="str">
        <f>INDEX(UF_acronyms!$A$1:$C$28,MATCH(B4301,UF_acronyms!$C$1:$C$28,0),2)</f>
        <v>PR</v>
      </c>
      <c r="B4301" s="1" t="s">
        <v>3158</v>
      </c>
      <c r="C4301" s="1" t="s">
        <v>9317</v>
      </c>
      <c r="D4301" s="1" t="s">
        <v>9318</v>
      </c>
      <c r="E4301" s="11">
        <v>19926</v>
      </c>
      <c r="F4301" s="6" t="str">
        <f>CONCATENATE(tb_SVI[[#This Row],[Nome Município]],"/",tb_SVI[[#This Row],[UF]])</f>
        <v>Andirá/PR</v>
      </c>
      <c r="G4301" s="1" t="s">
        <v>18</v>
      </c>
      <c r="H4301" s="1" t="s">
        <v>1765</v>
      </c>
      <c r="I4301" s="1" t="s">
        <v>2400</v>
      </c>
      <c r="J4301" s="1" t="s">
        <v>1474</v>
      </c>
      <c r="K4301" s="1" t="s">
        <v>531</v>
      </c>
    </row>
    <row r="4302" spans="1:11" x14ac:dyDescent="0.2">
      <c r="A4302" s="6" t="str">
        <f>INDEX(UF_acronyms!$A$1:$C$28,MATCH(B4302,UF_acronyms!$C$1:$C$28,0),2)</f>
        <v>PR</v>
      </c>
      <c r="B4302" s="1" t="s">
        <v>3158</v>
      </c>
      <c r="C4302" s="1" t="s">
        <v>9319</v>
      </c>
      <c r="D4302" s="1" t="s">
        <v>9320</v>
      </c>
      <c r="E4302" s="11">
        <v>2788</v>
      </c>
      <c r="F4302" s="6" t="str">
        <f>CONCATENATE(tb_SVI[[#This Row],[Nome Município]],"/",tb_SVI[[#This Row],[UF]])</f>
        <v>Anahy/PR</v>
      </c>
      <c r="G4302" s="1" t="s">
        <v>18</v>
      </c>
      <c r="H4302" s="1" t="s">
        <v>261</v>
      </c>
      <c r="I4302" s="1" t="s">
        <v>7431</v>
      </c>
      <c r="J4302" s="1" t="s">
        <v>1397</v>
      </c>
      <c r="K4302" s="1" t="s">
        <v>1469</v>
      </c>
    </row>
    <row r="4303" spans="1:11" x14ac:dyDescent="0.2">
      <c r="A4303" s="6" t="str">
        <f>INDEX(UF_acronyms!$A$1:$C$28,MATCH(B4303,UF_acronyms!$C$1:$C$28,0),2)</f>
        <v>PR</v>
      </c>
      <c r="B4303" s="1" t="s">
        <v>3158</v>
      </c>
      <c r="C4303" s="1" t="s">
        <v>9321</v>
      </c>
      <c r="D4303" s="1" t="s">
        <v>9322</v>
      </c>
      <c r="E4303" s="11">
        <v>19311</v>
      </c>
      <c r="F4303" s="6" t="str">
        <f>CONCATENATE(tb_SVI[[#This Row],[Nome Município]],"/",tb_SVI[[#This Row],[UF]])</f>
        <v>Ampére/PR</v>
      </c>
      <c r="G4303" s="1" t="s">
        <v>18</v>
      </c>
      <c r="H4303" s="1" t="s">
        <v>254</v>
      </c>
      <c r="I4303" s="1" t="s">
        <v>5648</v>
      </c>
      <c r="J4303" s="1" t="s">
        <v>217</v>
      </c>
      <c r="K4303" s="1" t="s">
        <v>1469</v>
      </c>
    </row>
    <row r="4304" spans="1:11" x14ac:dyDescent="0.2">
      <c r="A4304" s="6" t="str">
        <f>INDEX(UF_acronyms!$A$1:$C$28,MATCH(B4304,UF_acronyms!$C$1:$C$28,0),2)</f>
        <v>PR</v>
      </c>
      <c r="B4304" s="1" t="s">
        <v>3158</v>
      </c>
      <c r="C4304" s="1" t="s">
        <v>9323</v>
      </c>
      <c r="D4304" s="1" t="s">
        <v>9324</v>
      </c>
      <c r="E4304" s="11">
        <v>6332</v>
      </c>
      <c r="F4304" s="6" t="str">
        <f>CONCATENATE(tb_SVI[[#This Row],[Nome Município]],"/",tb_SVI[[#This Row],[UF]])</f>
        <v>Amaporã/PR</v>
      </c>
      <c r="G4304" s="1" t="s">
        <v>18</v>
      </c>
      <c r="H4304" s="1" t="s">
        <v>1582</v>
      </c>
      <c r="I4304" s="1" t="s">
        <v>867</v>
      </c>
      <c r="J4304" s="1" t="s">
        <v>791</v>
      </c>
      <c r="K4304" s="1" t="s">
        <v>706</v>
      </c>
    </row>
    <row r="4305" spans="1:11" x14ac:dyDescent="0.2">
      <c r="A4305" s="6" t="str">
        <f>INDEX(UF_acronyms!$A$1:$C$28,MATCH(B4305,UF_acronyms!$C$1:$C$28,0),2)</f>
        <v>PR</v>
      </c>
      <c r="B4305" s="1" t="s">
        <v>3158</v>
      </c>
      <c r="C4305" s="1" t="s">
        <v>9325</v>
      </c>
      <c r="D4305" s="1" t="s">
        <v>9326</v>
      </c>
      <c r="E4305" s="11">
        <v>11503</v>
      </c>
      <c r="F4305" s="6" t="str">
        <f>CONCATENATE(tb_SVI[[#This Row],[Nome Município]],"/",tb_SVI[[#This Row],[UF]])</f>
        <v>Alvorada do Sul/PR</v>
      </c>
      <c r="G4305" s="1" t="s">
        <v>18</v>
      </c>
      <c r="H4305" s="1" t="s">
        <v>1305</v>
      </c>
      <c r="I4305" s="1" t="s">
        <v>42</v>
      </c>
      <c r="J4305" s="1" t="s">
        <v>415</v>
      </c>
      <c r="K4305" s="1" t="s">
        <v>1348</v>
      </c>
    </row>
    <row r="4306" spans="1:11" x14ac:dyDescent="0.2">
      <c r="A4306" s="6" t="str">
        <f>INDEX(UF_acronyms!$A$1:$C$28,MATCH(B4306,UF_acronyms!$C$1:$C$28,0),2)</f>
        <v>PR</v>
      </c>
      <c r="B4306" s="1" t="s">
        <v>3158</v>
      </c>
      <c r="C4306" s="1" t="s">
        <v>9327</v>
      </c>
      <c r="D4306" s="1" t="s">
        <v>9328</v>
      </c>
      <c r="E4306" s="11">
        <v>22176</v>
      </c>
      <c r="F4306" s="6" t="str">
        <f>CONCATENATE(tb_SVI[[#This Row],[Nome Município]],"/",tb_SVI[[#This Row],[UF]])</f>
        <v>Altônia/PR</v>
      </c>
      <c r="G4306" s="1" t="s">
        <v>18</v>
      </c>
      <c r="H4306" s="1" t="s">
        <v>834</v>
      </c>
      <c r="I4306" s="1" t="s">
        <v>2174</v>
      </c>
      <c r="J4306" s="1" t="s">
        <v>1765</v>
      </c>
      <c r="K4306" s="1" t="s">
        <v>360</v>
      </c>
    </row>
    <row r="4307" spans="1:11" x14ac:dyDescent="0.2">
      <c r="A4307" s="6" t="str">
        <f>INDEX(UF_acronyms!$A$1:$C$28,MATCH(B4307,UF_acronyms!$C$1:$C$28,0),2)</f>
        <v>PR</v>
      </c>
      <c r="B4307" s="1" t="s">
        <v>3158</v>
      </c>
      <c r="C4307" s="1" t="s">
        <v>9329</v>
      </c>
      <c r="D4307" s="1" t="s">
        <v>9330</v>
      </c>
      <c r="E4307" s="11">
        <v>9778</v>
      </c>
      <c r="F4307" s="6" t="str">
        <f>CONCATENATE(tb_SVI[[#This Row],[Nome Município]],"/",tb_SVI[[#This Row],[UF]])</f>
        <v>Alto Piquiri/PR</v>
      </c>
      <c r="G4307" s="1" t="s">
        <v>18</v>
      </c>
      <c r="H4307" s="1" t="s">
        <v>83</v>
      </c>
      <c r="I4307" s="1" t="s">
        <v>42</v>
      </c>
      <c r="J4307" s="1" t="s">
        <v>836</v>
      </c>
      <c r="K4307" s="1" t="s">
        <v>1239</v>
      </c>
    </row>
    <row r="4308" spans="1:11" x14ac:dyDescent="0.2">
      <c r="A4308" s="6" t="str">
        <f>INDEX(UF_acronyms!$A$1:$C$28,MATCH(B4308,UF_acronyms!$C$1:$C$28,0),2)</f>
        <v>PR</v>
      </c>
      <c r="B4308" s="1" t="s">
        <v>3158</v>
      </c>
      <c r="C4308" s="1" t="s">
        <v>9331</v>
      </c>
      <c r="D4308" s="1" t="s">
        <v>402</v>
      </c>
      <c r="E4308" s="11">
        <v>2685</v>
      </c>
      <c r="F4308" s="6" t="str">
        <f>CONCATENATE(tb_SVI[[#This Row],[Nome Município]],"/",tb_SVI[[#This Row],[UF]])</f>
        <v>Alto Paraíso/PR</v>
      </c>
      <c r="G4308" s="1" t="s">
        <v>18</v>
      </c>
      <c r="H4308" s="1" t="s">
        <v>1469</v>
      </c>
      <c r="I4308" s="1" t="s">
        <v>2871</v>
      </c>
      <c r="J4308" s="1" t="s">
        <v>867</v>
      </c>
      <c r="K4308" s="1" t="s">
        <v>83</v>
      </c>
    </row>
    <row r="4309" spans="1:11" x14ac:dyDescent="0.2">
      <c r="A4309" s="6" t="str">
        <f>INDEX(UF_acronyms!$A$1:$C$28,MATCH(B4309,UF_acronyms!$C$1:$C$28,0),2)</f>
        <v>PR</v>
      </c>
      <c r="B4309" s="1" t="s">
        <v>3158</v>
      </c>
      <c r="C4309" s="1" t="s">
        <v>9332</v>
      </c>
      <c r="D4309" s="1" t="s">
        <v>9333</v>
      </c>
      <c r="E4309" s="11">
        <v>14859</v>
      </c>
      <c r="F4309" s="6" t="str">
        <f>CONCATENATE(tb_SVI[[#This Row],[Nome Município]],"/",tb_SVI[[#This Row],[UF]])</f>
        <v>Alto Paraná/PR</v>
      </c>
      <c r="G4309" s="1" t="s">
        <v>18</v>
      </c>
      <c r="H4309" s="1" t="s">
        <v>706</v>
      </c>
      <c r="I4309" s="1" t="s">
        <v>272</v>
      </c>
      <c r="J4309" s="1" t="s">
        <v>377</v>
      </c>
      <c r="K4309" s="1" t="s">
        <v>531</v>
      </c>
    </row>
    <row r="4310" spans="1:11" x14ac:dyDescent="0.2">
      <c r="A4310" s="6" t="str">
        <f>INDEX(UF_acronyms!$A$1:$C$28,MATCH(B4310,UF_acronyms!$C$1:$C$28,0),2)</f>
        <v>PR</v>
      </c>
      <c r="B4310" s="1" t="s">
        <v>3158</v>
      </c>
      <c r="C4310" s="1" t="s">
        <v>9334</v>
      </c>
      <c r="D4310" s="1" t="s">
        <v>9335</v>
      </c>
      <c r="E4310" s="11">
        <v>1682</v>
      </c>
      <c r="F4310" s="6" t="str">
        <f>CONCATENATE(tb_SVI[[#This Row],[Nome Município]],"/",tb_SVI[[#This Row],[UF]])</f>
        <v>Altamira do Paraná/PR</v>
      </c>
      <c r="G4310" s="1" t="s">
        <v>18</v>
      </c>
      <c r="H4310" s="1" t="s">
        <v>1305</v>
      </c>
      <c r="I4310" s="1" t="s">
        <v>1396</v>
      </c>
      <c r="J4310" s="1" t="s">
        <v>791</v>
      </c>
      <c r="K4310" s="1" t="s">
        <v>666</v>
      </c>
    </row>
    <row r="4311" spans="1:11" x14ac:dyDescent="0.2">
      <c r="A4311" s="6" t="str">
        <f>INDEX(UF_acronyms!$A$1:$C$28,MATCH(B4311,UF_acronyms!$C$1:$C$28,0),2)</f>
        <v>PR</v>
      </c>
      <c r="B4311" s="1" t="s">
        <v>3158</v>
      </c>
      <c r="C4311" s="1" t="s">
        <v>9296</v>
      </c>
      <c r="D4311" s="1" t="s">
        <v>9297</v>
      </c>
      <c r="E4311" s="11">
        <v>7408</v>
      </c>
      <c r="F4311" s="6" t="str">
        <f>CONCATENATE(tb_SVI[[#This Row],[Nome Município]],"/",tb_SVI[[#This Row],[UF]])</f>
        <v>Abatiá/PR</v>
      </c>
      <c r="G4311" s="1" t="s">
        <v>18</v>
      </c>
      <c r="H4311" s="1" t="s">
        <v>40</v>
      </c>
      <c r="I4311" s="1" t="s">
        <v>206</v>
      </c>
      <c r="J4311" s="1" t="s">
        <v>83</v>
      </c>
      <c r="K4311" s="1" t="s">
        <v>1029</v>
      </c>
    </row>
    <row r="4312" spans="1:11" x14ac:dyDescent="0.2">
      <c r="A4312" s="6" t="str">
        <f>INDEX(UF_acronyms!$A$1:$C$28,MATCH(B4312,UF_acronyms!$C$1:$C$28,0),2)</f>
        <v>SC</v>
      </c>
      <c r="B4312" s="1" t="s">
        <v>9336</v>
      </c>
      <c r="C4312" s="1" t="s">
        <v>9339</v>
      </c>
      <c r="D4312" s="1" t="s">
        <v>9340</v>
      </c>
      <c r="E4312" s="11">
        <v>2548</v>
      </c>
      <c r="F4312" s="6" t="str">
        <f>CONCATENATE(tb_SVI[[#This Row],[Nome Município]],"/",tb_SVI[[#This Row],[UF]])</f>
        <v>Abdon Batista/SC</v>
      </c>
      <c r="G4312" s="1" t="s">
        <v>18</v>
      </c>
      <c r="H4312" s="1" t="s">
        <v>1365</v>
      </c>
      <c r="I4312" s="1" t="s">
        <v>1567</v>
      </c>
      <c r="J4312" s="1" t="s">
        <v>392</v>
      </c>
      <c r="K4312" s="1" t="s">
        <v>1239</v>
      </c>
    </row>
    <row r="4313" spans="1:11" x14ac:dyDescent="0.2">
      <c r="A4313" s="6" t="str">
        <f>INDEX(UF_acronyms!$A$1:$C$28,MATCH(B4313,UF_acronyms!$C$1:$C$28,0),2)</f>
        <v>SC</v>
      </c>
      <c r="B4313" s="1" t="s">
        <v>9336</v>
      </c>
      <c r="C4313" s="1" t="s">
        <v>9341</v>
      </c>
      <c r="D4313" s="1" t="s">
        <v>9342</v>
      </c>
      <c r="E4313" s="11">
        <v>17960</v>
      </c>
      <c r="F4313" s="6" t="str">
        <f>CONCATENATE(tb_SVI[[#This Row],[Nome Município]],"/",tb_SVI[[#This Row],[UF]])</f>
        <v>Abelardo Luz/SC</v>
      </c>
      <c r="G4313" s="1" t="s">
        <v>18</v>
      </c>
      <c r="H4313" s="1" t="s">
        <v>1469</v>
      </c>
      <c r="I4313" s="1" t="s">
        <v>5688</v>
      </c>
      <c r="J4313" s="1" t="s">
        <v>791</v>
      </c>
      <c r="K4313" s="1" t="s">
        <v>133</v>
      </c>
    </row>
    <row r="4314" spans="1:11" x14ac:dyDescent="0.2">
      <c r="A4314" s="6" t="str">
        <f>INDEX(UF_acronyms!$A$1:$C$28,MATCH(B4314,UF_acronyms!$C$1:$C$28,0),2)</f>
        <v>SC</v>
      </c>
      <c r="B4314" s="1" t="s">
        <v>9336</v>
      </c>
      <c r="C4314" s="1" t="s">
        <v>9343</v>
      </c>
      <c r="D4314" s="1" t="s">
        <v>9344</v>
      </c>
      <c r="E4314" s="11">
        <v>11013</v>
      </c>
      <c r="F4314" s="6" t="str">
        <f>CONCATENATE(tb_SVI[[#This Row],[Nome Município]],"/",tb_SVI[[#This Row],[UF]])</f>
        <v>Agrolândia/SC</v>
      </c>
      <c r="G4314" s="1" t="s">
        <v>18</v>
      </c>
      <c r="H4314" s="1" t="s">
        <v>1272</v>
      </c>
      <c r="I4314" s="1" t="s">
        <v>5250</v>
      </c>
      <c r="J4314" s="1" t="s">
        <v>2181</v>
      </c>
      <c r="K4314" s="1" t="s">
        <v>93</v>
      </c>
    </row>
    <row r="4315" spans="1:11" x14ac:dyDescent="0.2">
      <c r="A4315" s="6" t="str">
        <f>INDEX(UF_acronyms!$A$1:$C$28,MATCH(B4315,UF_acronyms!$C$1:$C$28,0),2)</f>
        <v>SC</v>
      </c>
      <c r="B4315" s="1" t="s">
        <v>9336</v>
      </c>
      <c r="C4315" s="1" t="s">
        <v>9345</v>
      </c>
      <c r="D4315" s="1" t="s">
        <v>9346</v>
      </c>
      <c r="E4315" s="11">
        <v>5509</v>
      </c>
      <c r="F4315" s="6" t="str">
        <f>CONCATENATE(tb_SVI[[#This Row],[Nome Município]],"/",tb_SVI[[#This Row],[UF]])</f>
        <v>Agronômica/SC</v>
      </c>
      <c r="G4315" s="1" t="s">
        <v>18</v>
      </c>
      <c r="H4315" s="1" t="s">
        <v>2169</v>
      </c>
      <c r="I4315" s="1" t="s">
        <v>5365</v>
      </c>
      <c r="J4315" s="1" t="s">
        <v>999</v>
      </c>
      <c r="K4315" s="1" t="s">
        <v>360</v>
      </c>
    </row>
    <row r="4316" spans="1:11" x14ac:dyDescent="0.2">
      <c r="A4316" s="6" t="str">
        <f>INDEX(UF_acronyms!$A$1:$C$28,MATCH(B4316,UF_acronyms!$C$1:$C$28,0),2)</f>
        <v>SC</v>
      </c>
      <c r="B4316" s="1" t="s">
        <v>9336</v>
      </c>
      <c r="C4316" s="1" t="s">
        <v>9347</v>
      </c>
      <c r="D4316" s="1" t="s">
        <v>9348</v>
      </c>
      <c r="E4316" s="11">
        <v>10086</v>
      </c>
      <c r="F4316" s="6" t="str">
        <f>CONCATENATE(tb_SVI[[#This Row],[Nome Município]],"/",tb_SVI[[#This Row],[UF]])</f>
        <v>Alfredo Wagner/SC</v>
      </c>
      <c r="G4316" s="1" t="s">
        <v>18</v>
      </c>
      <c r="H4316" s="1" t="s">
        <v>1592</v>
      </c>
      <c r="I4316" s="1" t="s">
        <v>1389</v>
      </c>
      <c r="J4316" s="1" t="s">
        <v>309</v>
      </c>
      <c r="K4316" s="1" t="s">
        <v>73</v>
      </c>
    </row>
    <row r="4317" spans="1:11" x14ac:dyDescent="0.2">
      <c r="A4317" s="6" t="str">
        <f>INDEX(UF_acronyms!$A$1:$C$28,MATCH(B4317,UF_acronyms!$C$1:$C$28,0),2)</f>
        <v>SC</v>
      </c>
      <c r="B4317" s="1" t="s">
        <v>9336</v>
      </c>
      <c r="C4317" s="1" t="s">
        <v>9349</v>
      </c>
      <c r="D4317" s="1" t="s">
        <v>9350</v>
      </c>
      <c r="E4317" s="11">
        <v>1926</v>
      </c>
      <c r="F4317" s="6" t="str">
        <f>CONCATENATE(tb_SVI[[#This Row],[Nome Município]],"/",tb_SVI[[#This Row],[UF]])</f>
        <v>Alto Bela Vista/SC</v>
      </c>
      <c r="G4317" s="1" t="s">
        <v>18</v>
      </c>
      <c r="H4317" s="1" t="s">
        <v>1348</v>
      </c>
      <c r="I4317" s="1" t="s">
        <v>1847</v>
      </c>
      <c r="J4317" s="1" t="s">
        <v>1664</v>
      </c>
      <c r="K4317" s="1" t="s">
        <v>268</v>
      </c>
    </row>
    <row r="4318" spans="1:11" x14ac:dyDescent="0.2">
      <c r="A4318" s="6" t="str">
        <f>INDEX(UF_acronyms!$A$1:$C$28,MATCH(B4318,UF_acronyms!$C$1:$C$28,0),2)</f>
        <v>SC</v>
      </c>
      <c r="B4318" s="1" t="s">
        <v>9336</v>
      </c>
      <c r="C4318" s="1" t="s">
        <v>9351</v>
      </c>
      <c r="D4318" s="1" t="s">
        <v>7120</v>
      </c>
      <c r="E4318" s="11">
        <v>5557</v>
      </c>
      <c r="F4318" s="6" t="str">
        <f>CONCATENATE(tb_SVI[[#This Row],[Nome Município]],"/",tb_SVI[[#This Row],[UF]])</f>
        <v>Anchieta/SC</v>
      </c>
      <c r="G4318" s="1" t="s">
        <v>18</v>
      </c>
      <c r="H4318" s="1" t="s">
        <v>1478</v>
      </c>
      <c r="I4318" s="1" t="s">
        <v>5960</v>
      </c>
      <c r="J4318" s="1" t="s">
        <v>394</v>
      </c>
      <c r="K4318" s="1" t="s">
        <v>1053</v>
      </c>
    </row>
    <row r="4319" spans="1:11" x14ac:dyDescent="0.2">
      <c r="A4319" s="6" t="str">
        <f>INDEX(UF_acronyms!$A$1:$C$28,MATCH(B4319,UF_acronyms!$C$1:$C$28,0),2)</f>
        <v>SC</v>
      </c>
      <c r="B4319" s="1" t="s">
        <v>9336</v>
      </c>
      <c r="C4319" s="1" t="s">
        <v>9352</v>
      </c>
      <c r="D4319" s="1" t="s">
        <v>9353</v>
      </c>
      <c r="E4319" s="11">
        <v>4743</v>
      </c>
      <c r="F4319" s="6" t="str">
        <f>CONCATENATE(tb_SVI[[#This Row],[Nome Município]],"/",tb_SVI[[#This Row],[UF]])</f>
        <v>Angelina/SC</v>
      </c>
      <c r="G4319" s="1" t="s">
        <v>18</v>
      </c>
      <c r="H4319" s="1" t="s">
        <v>392</v>
      </c>
      <c r="I4319" s="1" t="s">
        <v>1256</v>
      </c>
      <c r="J4319" s="1" t="s">
        <v>1365</v>
      </c>
      <c r="K4319" s="1" t="s">
        <v>208</v>
      </c>
    </row>
    <row r="4320" spans="1:11" x14ac:dyDescent="0.2">
      <c r="A4320" s="6" t="str">
        <f>INDEX(UF_acronyms!$A$1:$C$28,MATCH(B4320,UF_acronyms!$C$1:$C$28,0),2)</f>
        <v>SC</v>
      </c>
      <c r="B4320" s="1" t="s">
        <v>9336</v>
      </c>
      <c r="C4320" s="1" t="s">
        <v>9354</v>
      </c>
      <c r="D4320" s="1" t="s">
        <v>9355</v>
      </c>
      <c r="E4320" s="11">
        <v>6957</v>
      </c>
      <c r="F4320" s="6" t="str">
        <f>CONCATENATE(tb_SVI[[#This Row],[Nome Município]],"/",tb_SVI[[#This Row],[UF]])</f>
        <v>Anita Garibaldi/SC</v>
      </c>
      <c r="G4320" s="1" t="s">
        <v>18</v>
      </c>
      <c r="H4320" s="1" t="s">
        <v>301</v>
      </c>
      <c r="I4320" s="1" t="s">
        <v>1460</v>
      </c>
      <c r="J4320" s="1" t="s">
        <v>294</v>
      </c>
      <c r="K4320" s="1" t="s">
        <v>863</v>
      </c>
    </row>
    <row r="4321" spans="1:11" x14ac:dyDescent="0.2">
      <c r="A4321" s="6" t="str">
        <f>INDEX(UF_acronyms!$A$1:$C$28,MATCH(B4321,UF_acronyms!$C$1:$C$28,0),2)</f>
        <v>SC</v>
      </c>
      <c r="B4321" s="1" t="s">
        <v>9336</v>
      </c>
      <c r="C4321" s="1" t="s">
        <v>9356</v>
      </c>
      <c r="D4321" s="1" t="s">
        <v>9357</v>
      </c>
      <c r="E4321" s="11">
        <v>3228</v>
      </c>
      <c r="F4321" s="6" t="str">
        <f>CONCATENATE(tb_SVI[[#This Row],[Nome Município]],"/",tb_SVI[[#This Row],[UF]])</f>
        <v>Anitápolis/SC</v>
      </c>
      <c r="G4321" s="1" t="s">
        <v>18</v>
      </c>
      <c r="H4321" s="1" t="s">
        <v>1079</v>
      </c>
      <c r="I4321" s="1" t="s">
        <v>3832</v>
      </c>
      <c r="J4321" s="1" t="s">
        <v>64</v>
      </c>
      <c r="K4321" s="1" t="s">
        <v>1080</v>
      </c>
    </row>
    <row r="4322" spans="1:11" x14ac:dyDescent="0.2">
      <c r="A4322" s="6" t="str">
        <f>INDEX(UF_acronyms!$A$1:$C$28,MATCH(B4322,UF_acronyms!$C$1:$C$28,0),2)</f>
        <v>SC</v>
      </c>
      <c r="B4322" s="1" t="s">
        <v>9336</v>
      </c>
      <c r="C4322" s="1" t="s">
        <v>9358</v>
      </c>
      <c r="D4322" s="1" t="s">
        <v>5300</v>
      </c>
      <c r="E4322" s="11">
        <v>8613</v>
      </c>
      <c r="F4322" s="6" t="str">
        <f>CONCATENATE(tb_SVI[[#This Row],[Nome Município]],"/",tb_SVI[[#This Row],[UF]])</f>
        <v>Antônio Carlos/SC</v>
      </c>
      <c r="G4322" s="1" t="s">
        <v>18</v>
      </c>
      <c r="H4322" s="1" t="s">
        <v>2383</v>
      </c>
      <c r="I4322" s="1" t="s">
        <v>3248</v>
      </c>
      <c r="J4322" s="1" t="s">
        <v>360</v>
      </c>
      <c r="K4322" s="1" t="s">
        <v>84</v>
      </c>
    </row>
    <row r="4323" spans="1:11" x14ac:dyDescent="0.2">
      <c r="A4323" s="6" t="str">
        <f>INDEX(UF_acronyms!$A$1:$C$28,MATCH(B4323,UF_acronyms!$C$1:$C$28,0),2)</f>
        <v>SC</v>
      </c>
      <c r="B4323" s="1" t="s">
        <v>9336</v>
      </c>
      <c r="C4323" s="1" t="s">
        <v>9359</v>
      </c>
      <c r="D4323" s="1" t="s">
        <v>9360</v>
      </c>
      <c r="E4323" s="11">
        <v>10848</v>
      </c>
      <c r="F4323" s="6" t="str">
        <f>CONCATENATE(tb_SVI[[#This Row],[Nome Município]],"/",tb_SVI[[#This Row],[UF]])</f>
        <v>Apiúna/SC</v>
      </c>
      <c r="G4323" s="1" t="s">
        <v>18</v>
      </c>
      <c r="H4323" s="1" t="s">
        <v>2018</v>
      </c>
      <c r="I4323" s="1" t="s">
        <v>3249</v>
      </c>
      <c r="J4323" s="1" t="s">
        <v>1108</v>
      </c>
      <c r="K4323" s="1" t="s">
        <v>1365</v>
      </c>
    </row>
    <row r="4324" spans="1:11" x14ac:dyDescent="0.2">
      <c r="A4324" s="6" t="str">
        <f>INDEX(UF_acronyms!$A$1:$C$28,MATCH(B4324,UF_acronyms!$C$1:$C$28,0),2)</f>
        <v>SC</v>
      </c>
      <c r="B4324" s="1" t="s">
        <v>9336</v>
      </c>
      <c r="C4324" s="1" t="s">
        <v>9361</v>
      </c>
      <c r="D4324" s="1" t="s">
        <v>9362</v>
      </c>
      <c r="E4324" s="11">
        <v>4267</v>
      </c>
      <c r="F4324" s="6" t="str">
        <f>CONCATENATE(tb_SVI[[#This Row],[Nome Município]],"/",tb_SVI[[#This Row],[UF]])</f>
        <v>Arabutã/SC</v>
      </c>
      <c r="G4324" s="1" t="s">
        <v>18</v>
      </c>
      <c r="H4324" s="1" t="s">
        <v>142</v>
      </c>
      <c r="I4324" s="1" t="s">
        <v>1278</v>
      </c>
      <c r="J4324" s="1" t="s">
        <v>1079</v>
      </c>
      <c r="K4324" s="1" t="s">
        <v>1143</v>
      </c>
    </row>
    <row r="4325" spans="1:11" x14ac:dyDescent="0.2">
      <c r="A4325" s="6" t="str">
        <f>INDEX(UF_acronyms!$A$1:$C$28,MATCH(B4325,UF_acronyms!$C$1:$C$28,0),2)</f>
        <v>SC</v>
      </c>
      <c r="B4325" s="1" t="s">
        <v>9336</v>
      </c>
      <c r="C4325" s="1" t="s">
        <v>9363</v>
      </c>
      <c r="D4325" s="1" t="s">
        <v>9364</v>
      </c>
      <c r="E4325" s="11">
        <v>39524</v>
      </c>
      <c r="F4325" s="6" t="str">
        <f>CONCATENATE(tb_SVI[[#This Row],[Nome Município]],"/",tb_SVI[[#This Row],[UF]])</f>
        <v>Araquari/SC</v>
      </c>
      <c r="G4325" s="1" t="s">
        <v>18</v>
      </c>
      <c r="H4325" s="1" t="s">
        <v>413</v>
      </c>
      <c r="I4325" s="1" t="s">
        <v>1334</v>
      </c>
      <c r="J4325" s="1" t="s">
        <v>1397</v>
      </c>
      <c r="K4325" s="1" t="s">
        <v>1402</v>
      </c>
    </row>
    <row r="4326" spans="1:11" x14ac:dyDescent="0.2">
      <c r="A4326" s="6" t="str">
        <f>INDEX(UF_acronyms!$A$1:$C$28,MATCH(B4326,UF_acronyms!$C$1:$C$28,0),2)</f>
        <v>SC</v>
      </c>
      <c r="B4326" s="1" t="s">
        <v>9336</v>
      </c>
      <c r="C4326" s="1" t="s">
        <v>9365</v>
      </c>
      <c r="D4326" s="1" t="s">
        <v>9366</v>
      </c>
      <c r="E4326" s="11">
        <v>68867</v>
      </c>
      <c r="F4326" s="6" t="str">
        <f>CONCATENATE(tb_SVI[[#This Row],[Nome Município]],"/",tb_SVI[[#This Row],[UF]])</f>
        <v>Araranguá/SC</v>
      </c>
      <c r="G4326" s="1" t="s">
        <v>18</v>
      </c>
      <c r="H4326" s="1" t="s">
        <v>2208</v>
      </c>
      <c r="I4326" s="1" t="s">
        <v>2557</v>
      </c>
      <c r="J4326" s="1" t="s">
        <v>283</v>
      </c>
      <c r="K4326" s="1" t="s">
        <v>93</v>
      </c>
    </row>
    <row r="4327" spans="1:11" x14ac:dyDescent="0.2">
      <c r="A4327" s="6" t="str">
        <f>INDEX(UF_acronyms!$A$1:$C$28,MATCH(B4327,UF_acronyms!$C$1:$C$28,0),2)</f>
        <v>SC</v>
      </c>
      <c r="B4327" s="1" t="s">
        <v>9336</v>
      </c>
      <c r="C4327" s="1" t="s">
        <v>9367</v>
      </c>
      <c r="D4327" s="1" t="s">
        <v>9368</v>
      </c>
      <c r="E4327" s="11">
        <v>8759</v>
      </c>
      <c r="F4327" s="6" t="str">
        <f>CONCATENATE(tb_SVI[[#This Row],[Nome Município]],"/",tb_SVI[[#This Row],[UF]])</f>
        <v>Armazém/SC</v>
      </c>
      <c r="G4327" s="1" t="s">
        <v>18</v>
      </c>
      <c r="H4327" s="1" t="s">
        <v>3083</v>
      </c>
      <c r="I4327" s="1" t="s">
        <v>5448</v>
      </c>
      <c r="J4327" s="1" t="s">
        <v>2098</v>
      </c>
      <c r="K4327" s="1" t="s">
        <v>220</v>
      </c>
    </row>
    <row r="4328" spans="1:11" x14ac:dyDescent="0.2">
      <c r="A4328" s="6" t="str">
        <f>INDEX(UF_acronyms!$A$1:$C$28,MATCH(B4328,UF_acronyms!$C$1:$C$28,0),2)</f>
        <v>SC</v>
      </c>
      <c r="B4328" s="1" t="s">
        <v>9336</v>
      </c>
      <c r="C4328" s="1" t="s">
        <v>9369</v>
      </c>
      <c r="D4328" s="1" t="s">
        <v>9370</v>
      </c>
      <c r="E4328" s="11">
        <v>3549</v>
      </c>
      <c r="F4328" s="6" t="str">
        <f>CONCATENATE(tb_SVI[[#This Row],[Nome Município]],"/",tb_SVI[[#This Row],[UF]])</f>
        <v>Arroio Trinta/SC</v>
      </c>
      <c r="G4328" s="1" t="s">
        <v>18</v>
      </c>
      <c r="H4328" s="1" t="s">
        <v>8615</v>
      </c>
      <c r="I4328" s="1" t="s">
        <v>3833</v>
      </c>
      <c r="J4328" s="1" t="s">
        <v>152</v>
      </c>
      <c r="K4328" s="1" t="s">
        <v>168</v>
      </c>
    </row>
    <row r="4329" spans="1:11" x14ac:dyDescent="0.2">
      <c r="A4329" s="6" t="str">
        <f>INDEX(UF_acronyms!$A$1:$C$28,MATCH(B4329,UF_acronyms!$C$1:$C$28,0),2)</f>
        <v>SC</v>
      </c>
      <c r="B4329" s="1" t="s">
        <v>9336</v>
      </c>
      <c r="C4329" s="1" t="s">
        <v>9371</v>
      </c>
      <c r="D4329" s="1" t="s">
        <v>9372</v>
      </c>
      <c r="E4329" s="11">
        <v>2234</v>
      </c>
      <c r="F4329" s="6" t="str">
        <f>CONCATENATE(tb_SVI[[#This Row],[Nome Município]],"/",tb_SVI[[#This Row],[UF]])</f>
        <v>Arvoredo/SC</v>
      </c>
      <c r="G4329" s="1" t="s">
        <v>18</v>
      </c>
      <c r="H4329" s="1" t="s">
        <v>2577</v>
      </c>
      <c r="I4329" s="1" t="s">
        <v>1766</v>
      </c>
      <c r="J4329" s="1" t="s">
        <v>1463</v>
      </c>
      <c r="K4329" s="1" t="s">
        <v>133</v>
      </c>
    </row>
    <row r="4330" spans="1:11" x14ac:dyDescent="0.2">
      <c r="A4330" s="6" t="str">
        <f>INDEX(UF_acronyms!$A$1:$C$28,MATCH(B4330,UF_acronyms!$C$1:$C$28,0),2)</f>
        <v>SC</v>
      </c>
      <c r="B4330" s="1" t="s">
        <v>9336</v>
      </c>
      <c r="C4330" s="1" t="s">
        <v>9373</v>
      </c>
      <c r="D4330" s="1" t="s">
        <v>9374</v>
      </c>
      <c r="E4330" s="11">
        <v>7978</v>
      </c>
      <c r="F4330" s="6" t="str">
        <f>CONCATENATE(tb_SVI[[#This Row],[Nome Município]],"/",tb_SVI[[#This Row],[UF]])</f>
        <v>Ascurra/SC</v>
      </c>
      <c r="G4330" s="1" t="s">
        <v>18</v>
      </c>
      <c r="H4330" s="1" t="s">
        <v>2990</v>
      </c>
      <c r="I4330" s="1" t="s">
        <v>6102</v>
      </c>
      <c r="J4330" s="1" t="s">
        <v>134</v>
      </c>
      <c r="K4330" s="1" t="s">
        <v>2415</v>
      </c>
    </row>
    <row r="4331" spans="1:11" x14ac:dyDescent="0.2">
      <c r="A4331" s="6" t="str">
        <f>INDEX(UF_acronyms!$A$1:$C$28,MATCH(B4331,UF_acronyms!$C$1:$C$28,0),2)</f>
        <v>SC</v>
      </c>
      <c r="B4331" s="1" t="s">
        <v>9336</v>
      </c>
      <c r="C4331" s="1" t="s">
        <v>9375</v>
      </c>
      <c r="D4331" s="1" t="s">
        <v>9376</v>
      </c>
      <c r="E4331" s="11">
        <v>3195</v>
      </c>
      <c r="F4331" s="6" t="str">
        <f>CONCATENATE(tb_SVI[[#This Row],[Nome Município]],"/",tb_SVI[[#This Row],[UF]])</f>
        <v>Atalanta/SC</v>
      </c>
      <c r="G4331" s="1" t="s">
        <v>18</v>
      </c>
      <c r="H4331" s="1" t="s">
        <v>2181</v>
      </c>
      <c r="I4331" s="1" t="s">
        <v>1278</v>
      </c>
      <c r="J4331" s="1" t="s">
        <v>1456</v>
      </c>
      <c r="K4331" s="1" t="s">
        <v>695</v>
      </c>
    </row>
    <row r="4332" spans="1:11" x14ac:dyDescent="0.2">
      <c r="A4332" s="6" t="str">
        <f>INDEX(UF_acronyms!$A$1:$C$28,MATCH(B4332,UF_acronyms!$C$1:$C$28,0),2)</f>
        <v>SC</v>
      </c>
      <c r="B4332" s="1" t="s">
        <v>9336</v>
      </c>
      <c r="C4332" s="1" t="s">
        <v>9377</v>
      </c>
      <c r="D4332" s="1" t="s">
        <v>2609</v>
      </c>
      <c r="E4332" s="11">
        <v>5683</v>
      </c>
      <c r="F4332" s="6" t="str">
        <f>CONCATENATE(tb_SVI[[#This Row],[Nome Município]],"/",tb_SVI[[#This Row],[UF]])</f>
        <v>Aurora/SC</v>
      </c>
      <c r="G4332" s="1" t="s">
        <v>18</v>
      </c>
      <c r="H4332" s="1" t="s">
        <v>84</v>
      </c>
      <c r="I4332" s="1" t="s">
        <v>5449</v>
      </c>
      <c r="J4332" s="1" t="s">
        <v>201</v>
      </c>
      <c r="K4332" s="1" t="s">
        <v>392</v>
      </c>
    </row>
    <row r="4333" spans="1:11" x14ac:dyDescent="0.2">
      <c r="A4333" s="6" t="str">
        <f>INDEX(UF_acronyms!$A$1:$C$28,MATCH(B4333,UF_acronyms!$C$1:$C$28,0),2)</f>
        <v>SC</v>
      </c>
      <c r="B4333" s="1" t="s">
        <v>9336</v>
      </c>
      <c r="C4333" s="1" t="s">
        <v>9378</v>
      </c>
      <c r="D4333" s="1" t="s">
        <v>9379</v>
      </c>
      <c r="E4333" s="11">
        <v>13430</v>
      </c>
      <c r="F4333" s="6" t="str">
        <f>CONCATENATE(tb_SVI[[#This Row],[Nome Município]],"/",tb_SVI[[#This Row],[UF]])</f>
        <v>Balneário Arroio do Silva/SC</v>
      </c>
      <c r="G4333" s="1" t="s">
        <v>18</v>
      </c>
      <c r="H4333" s="1" t="s">
        <v>74</v>
      </c>
      <c r="I4333" s="1" t="s">
        <v>3046</v>
      </c>
      <c r="J4333" s="1" t="s">
        <v>1904</v>
      </c>
      <c r="K4333" s="1" t="s">
        <v>1267</v>
      </c>
    </row>
    <row r="4334" spans="1:11" x14ac:dyDescent="0.2">
      <c r="A4334" s="6" t="str">
        <f>INDEX(UF_acronyms!$A$1:$C$28,MATCH(B4334,UF_acronyms!$C$1:$C$28,0),2)</f>
        <v>SC</v>
      </c>
      <c r="B4334" s="1" t="s">
        <v>9336</v>
      </c>
      <c r="C4334" s="1" t="s">
        <v>9380</v>
      </c>
      <c r="D4334" s="1" t="s">
        <v>9381</v>
      </c>
      <c r="E4334" s="11">
        <v>11035</v>
      </c>
      <c r="F4334" s="6" t="str">
        <f>CONCATENATE(tb_SVI[[#This Row],[Nome Município]],"/",tb_SVI[[#This Row],[UF]])</f>
        <v>Balneário Barra do Sul/SC</v>
      </c>
      <c r="G4334" s="1" t="s">
        <v>18</v>
      </c>
      <c r="H4334" s="1" t="s">
        <v>2216</v>
      </c>
      <c r="I4334" s="1" t="s">
        <v>2150</v>
      </c>
      <c r="J4334" s="1" t="s">
        <v>2524</v>
      </c>
      <c r="K4334" s="1" t="s">
        <v>177</v>
      </c>
    </row>
    <row r="4335" spans="1:11" x14ac:dyDescent="0.2">
      <c r="A4335" s="6" t="str">
        <f>INDEX(UF_acronyms!$A$1:$C$28,MATCH(B4335,UF_acronyms!$C$1:$C$28,0),2)</f>
        <v>SC</v>
      </c>
      <c r="B4335" s="1" t="s">
        <v>9336</v>
      </c>
      <c r="C4335" s="1" t="s">
        <v>9382</v>
      </c>
      <c r="D4335" s="1" t="s">
        <v>9383</v>
      </c>
      <c r="E4335" s="11">
        <v>145796</v>
      </c>
      <c r="F4335" s="6" t="str">
        <f>CONCATENATE(tb_SVI[[#This Row],[Nome Município]],"/",tb_SVI[[#This Row],[UF]])</f>
        <v>Balneário Camboriú/SC</v>
      </c>
      <c r="G4335" s="1" t="s">
        <v>18</v>
      </c>
      <c r="H4335" s="1" t="s">
        <v>1486</v>
      </c>
      <c r="I4335" s="1" t="s">
        <v>1247</v>
      </c>
      <c r="J4335" s="1" t="s">
        <v>2712</v>
      </c>
      <c r="K4335" s="1" t="s">
        <v>376</v>
      </c>
    </row>
    <row r="4336" spans="1:11" x14ac:dyDescent="0.2">
      <c r="A4336" s="6" t="str">
        <f>INDEX(UF_acronyms!$A$1:$C$28,MATCH(B4336,UF_acronyms!$C$1:$C$28,0),2)</f>
        <v>SC</v>
      </c>
      <c r="B4336" s="1" t="s">
        <v>9336</v>
      </c>
      <c r="C4336" s="1" t="s">
        <v>9384</v>
      </c>
      <c r="D4336" s="1" t="s">
        <v>9385</v>
      </c>
      <c r="E4336" s="11">
        <v>11260</v>
      </c>
      <c r="F4336" s="6" t="str">
        <f>CONCATENATE(tb_SVI[[#This Row],[Nome Município]],"/",tb_SVI[[#This Row],[UF]])</f>
        <v>Balneário Gaivota/SC</v>
      </c>
      <c r="G4336" s="1" t="s">
        <v>18</v>
      </c>
      <c r="H4336" s="1" t="s">
        <v>1402</v>
      </c>
      <c r="I4336" s="1" t="s">
        <v>2093</v>
      </c>
      <c r="J4336" s="1" t="s">
        <v>1348</v>
      </c>
      <c r="K4336" s="1" t="s">
        <v>390</v>
      </c>
    </row>
    <row r="4337" spans="1:11" x14ac:dyDescent="0.2">
      <c r="A4337" s="6" t="str">
        <f>INDEX(UF_acronyms!$A$1:$C$28,MATCH(B4337,UF_acronyms!$C$1:$C$28,0),2)</f>
        <v>SC</v>
      </c>
      <c r="B4337" s="1" t="s">
        <v>9336</v>
      </c>
      <c r="C4337" s="1" t="s">
        <v>9386</v>
      </c>
      <c r="D4337" s="1" t="s">
        <v>9387</v>
      </c>
      <c r="E4337" s="11">
        <v>23772</v>
      </c>
      <c r="F4337" s="6" t="str">
        <f>CONCATENATE(tb_SVI[[#This Row],[Nome Município]],"/",tb_SVI[[#This Row],[UF]])</f>
        <v>Balneário Piçarras/SC</v>
      </c>
      <c r="G4337" s="1" t="s">
        <v>18</v>
      </c>
      <c r="H4337" s="1" t="s">
        <v>20</v>
      </c>
      <c r="I4337" s="1" t="s">
        <v>2276</v>
      </c>
      <c r="J4337" s="1" t="s">
        <v>997</v>
      </c>
      <c r="K4337" s="1" t="s">
        <v>1402</v>
      </c>
    </row>
    <row r="4338" spans="1:11" x14ac:dyDescent="0.2">
      <c r="A4338" s="6" t="str">
        <f>INDEX(UF_acronyms!$A$1:$C$28,MATCH(B4338,UF_acronyms!$C$1:$C$28,0),2)</f>
        <v>SC</v>
      </c>
      <c r="B4338" s="1" t="s">
        <v>9336</v>
      </c>
      <c r="C4338" s="1" t="s">
        <v>9388</v>
      </c>
      <c r="D4338" s="1" t="s">
        <v>9389</v>
      </c>
      <c r="E4338" s="11">
        <v>2648</v>
      </c>
      <c r="F4338" s="6" t="str">
        <f>CONCATENATE(tb_SVI[[#This Row],[Nome Município]],"/",tb_SVI[[#This Row],[UF]])</f>
        <v>Bandeirante/SC</v>
      </c>
      <c r="G4338" s="1" t="s">
        <v>18</v>
      </c>
      <c r="H4338" s="1" t="s">
        <v>1413</v>
      </c>
      <c r="I4338" s="1" t="s">
        <v>2360</v>
      </c>
      <c r="J4338" s="1" t="s">
        <v>1029</v>
      </c>
      <c r="K4338" s="1" t="s">
        <v>22</v>
      </c>
    </row>
    <row r="4339" spans="1:11" x14ac:dyDescent="0.2">
      <c r="A4339" s="6" t="str">
        <f>INDEX(UF_acronyms!$A$1:$C$28,MATCH(B4339,UF_acronyms!$C$1:$C$28,0),2)</f>
        <v>SC</v>
      </c>
      <c r="B4339" s="1" t="s">
        <v>9336</v>
      </c>
      <c r="C4339" s="1" t="s">
        <v>9390</v>
      </c>
      <c r="D4339" s="1" t="s">
        <v>8303</v>
      </c>
      <c r="E4339" s="11">
        <v>1651</v>
      </c>
      <c r="F4339" s="6" t="str">
        <f>CONCATENATE(tb_SVI[[#This Row],[Nome Município]],"/",tb_SVI[[#This Row],[UF]])</f>
        <v>Barra Bonita/SC</v>
      </c>
      <c r="G4339" s="1" t="s">
        <v>18</v>
      </c>
      <c r="H4339" s="1" t="s">
        <v>1267</v>
      </c>
      <c r="I4339" s="1" t="s">
        <v>1359</v>
      </c>
      <c r="J4339" s="1" t="s">
        <v>39</v>
      </c>
      <c r="K4339" s="1" t="s">
        <v>369</v>
      </c>
    </row>
    <row r="4340" spans="1:11" x14ac:dyDescent="0.2">
      <c r="A4340" s="6" t="str">
        <f>INDEX(UF_acronyms!$A$1:$C$28,MATCH(B4340,UF_acronyms!$C$1:$C$28,0),2)</f>
        <v>SC</v>
      </c>
      <c r="B4340" s="1" t="s">
        <v>9336</v>
      </c>
      <c r="C4340" s="1" t="s">
        <v>9391</v>
      </c>
      <c r="D4340" s="1" t="s">
        <v>9392</v>
      </c>
      <c r="E4340" s="11">
        <v>29860</v>
      </c>
      <c r="F4340" s="6" t="str">
        <f>CONCATENATE(tb_SVI[[#This Row],[Nome Município]],"/",tb_SVI[[#This Row],[UF]])</f>
        <v>Barra Velha/SC</v>
      </c>
      <c r="G4340" s="1" t="s">
        <v>18</v>
      </c>
      <c r="H4340" s="1" t="s">
        <v>1371</v>
      </c>
      <c r="I4340" s="1" t="s">
        <v>5477</v>
      </c>
      <c r="J4340" s="1" t="s">
        <v>32</v>
      </c>
      <c r="K4340" s="1" t="s">
        <v>1664</v>
      </c>
    </row>
    <row r="4341" spans="1:11" x14ac:dyDescent="0.2">
      <c r="A4341" s="6" t="str">
        <f>INDEX(UF_acronyms!$A$1:$C$28,MATCH(B4341,UF_acronyms!$C$1:$C$28,0),2)</f>
        <v>SC</v>
      </c>
      <c r="B4341" s="1" t="s">
        <v>9336</v>
      </c>
      <c r="C4341" s="1" t="s">
        <v>9393</v>
      </c>
      <c r="D4341" s="1" t="s">
        <v>9394</v>
      </c>
      <c r="E4341" s="11">
        <v>6362</v>
      </c>
      <c r="F4341" s="6" t="str">
        <f>CONCATENATE(tb_SVI[[#This Row],[Nome Município]],"/",tb_SVI[[#This Row],[UF]])</f>
        <v>Bela Vista do Toldo/SC</v>
      </c>
      <c r="G4341" s="1" t="s">
        <v>18</v>
      </c>
      <c r="H4341" s="1" t="s">
        <v>792</v>
      </c>
      <c r="I4341" s="1" t="s">
        <v>1609</v>
      </c>
      <c r="J4341" s="1" t="s">
        <v>390</v>
      </c>
      <c r="K4341" s="1" t="s">
        <v>459</v>
      </c>
    </row>
    <row r="4342" spans="1:11" x14ac:dyDescent="0.2">
      <c r="A4342" s="6" t="str">
        <f>INDEX(UF_acronyms!$A$1:$C$28,MATCH(B4342,UF_acronyms!$C$1:$C$28,0),2)</f>
        <v>SC</v>
      </c>
      <c r="B4342" s="1" t="s">
        <v>9336</v>
      </c>
      <c r="C4342" s="1" t="s">
        <v>9395</v>
      </c>
      <c r="D4342" s="1" t="s">
        <v>4536</v>
      </c>
      <c r="E4342" s="11">
        <v>2709</v>
      </c>
      <c r="F4342" s="6" t="str">
        <f>CONCATENATE(tb_SVI[[#This Row],[Nome Município]],"/",tb_SVI[[#This Row],[UF]])</f>
        <v>Belmonte/SC</v>
      </c>
      <c r="G4342" s="1" t="s">
        <v>18</v>
      </c>
      <c r="H4342" s="1" t="s">
        <v>40</v>
      </c>
      <c r="I4342" s="1" t="s">
        <v>2208</v>
      </c>
      <c r="J4342" s="1" t="s">
        <v>286</v>
      </c>
      <c r="K4342" s="1" t="s">
        <v>1334</v>
      </c>
    </row>
    <row r="4343" spans="1:11" x14ac:dyDescent="0.2">
      <c r="A4343" s="6" t="str">
        <f>INDEX(UF_acronyms!$A$1:$C$28,MATCH(B4343,UF_acronyms!$C$1:$C$28,0),2)</f>
        <v>SC</v>
      </c>
      <c r="B4343" s="1" t="s">
        <v>9336</v>
      </c>
      <c r="C4343" s="1" t="s">
        <v>9396</v>
      </c>
      <c r="D4343" s="1" t="s">
        <v>9397</v>
      </c>
      <c r="E4343" s="11">
        <v>11775</v>
      </c>
      <c r="F4343" s="6" t="str">
        <f>CONCATENATE(tb_SVI[[#This Row],[Nome Município]],"/",tb_SVI[[#This Row],[UF]])</f>
        <v>Benedito Novo/SC</v>
      </c>
      <c r="G4343" s="1" t="s">
        <v>18</v>
      </c>
      <c r="H4343" s="1" t="s">
        <v>1973</v>
      </c>
      <c r="I4343" s="1" t="s">
        <v>246</v>
      </c>
      <c r="J4343" s="1" t="s">
        <v>206</v>
      </c>
      <c r="K4343" s="1" t="s">
        <v>118</v>
      </c>
    </row>
    <row r="4344" spans="1:11" x14ac:dyDescent="0.2">
      <c r="A4344" s="6" t="str">
        <f>INDEX(UF_acronyms!$A$1:$C$28,MATCH(B4344,UF_acronyms!$C$1:$C$28,0),2)</f>
        <v>SC</v>
      </c>
      <c r="B4344" s="1" t="s">
        <v>9336</v>
      </c>
      <c r="C4344" s="1" t="s">
        <v>9398</v>
      </c>
      <c r="D4344" s="1" t="s">
        <v>9399</v>
      </c>
      <c r="E4344" s="11">
        <v>69486</v>
      </c>
      <c r="F4344" s="6" t="str">
        <f>CONCATENATE(tb_SVI[[#This Row],[Nome Município]],"/",tb_SVI[[#This Row],[UF]])</f>
        <v>Biguaçu/SC</v>
      </c>
      <c r="G4344" s="1" t="s">
        <v>18</v>
      </c>
      <c r="H4344" s="1" t="s">
        <v>261</v>
      </c>
      <c r="I4344" s="1" t="s">
        <v>2691</v>
      </c>
      <c r="J4344" s="1" t="s">
        <v>1469</v>
      </c>
      <c r="K4344" s="1" t="s">
        <v>3068</v>
      </c>
    </row>
    <row r="4345" spans="1:11" x14ac:dyDescent="0.2">
      <c r="A4345" s="6" t="str">
        <f>INDEX(UF_acronyms!$A$1:$C$28,MATCH(B4345,UF_acronyms!$C$1:$C$28,0),2)</f>
        <v>SC</v>
      </c>
      <c r="B4345" s="1" t="s">
        <v>9336</v>
      </c>
      <c r="C4345" s="1" t="s">
        <v>9400</v>
      </c>
      <c r="D4345" s="1" t="s">
        <v>9401</v>
      </c>
      <c r="E4345" s="11">
        <v>361855</v>
      </c>
      <c r="F4345" s="6" t="str">
        <f>CONCATENATE(tb_SVI[[#This Row],[Nome Município]],"/",tb_SVI[[#This Row],[UF]])</f>
        <v>Blumenau/SC</v>
      </c>
      <c r="G4345" s="1" t="s">
        <v>18</v>
      </c>
      <c r="H4345" s="1" t="s">
        <v>1292</v>
      </c>
      <c r="I4345" s="1" t="s">
        <v>199</v>
      </c>
      <c r="J4345" s="1" t="s">
        <v>2432</v>
      </c>
      <c r="K4345" s="1" t="s">
        <v>2956</v>
      </c>
    </row>
    <row r="4346" spans="1:11" x14ac:dyDescent="0.2">
      <c r="A4346" s="6" t="str">
        <f>INDEX(UF_acronyms!$A$1:$C$28,MATCH(B4346,UF_acronyms!$C$1:$C$28,0),2)</f>
        <v>SC</v>
      </c>
      <c r="B4346" s="1" t="s">
        <v>9336</v>
      </c>
      <c r="C4346" s="1" t="s">
        <v>9402</v>
      </c>
      <c r="D4346" s="1" t="s">
        <v>9403</v>
      </c>
      <c r="E4346" s="11">
        <v>3488</v>
      </c>
      <c r="F4346" s="6" t="str">
        <f>CONCATENATE(tb_SVI[[#This Row],[Nome Município]],"/",tb_SVI[[#This Row],[UF]])</f>
        <v>Bocaina do Sul/SC</v>
      </c>
      <c r="G4346" s="1" t="s">
        <v>18</v>
      </c>
      <c r="H4346" s="1" t="s">
        <v>133</v>
      </c>
      <c r="I4346" s="1" t="s">
        <v>459</v>
      </c>
      <c r="J4346" s="1" t="s">
        <v>532</v>
      </c>
      <c r="K4346" s="1" t="s">
        <v>275</v>
      </c>
    </row>
    <row r="4347" spans="1:11" x14ac:dyDescent="0.2">
      <c r="A4347" s="6" t="str">
        <f>INDEX(UF_acronyms!$A$1:$C$28,MATCH(B4347,UF_acronyms!$C$1:$C$28,0),2)</f>
        <v>SC</v>
      </c>
      <c r="B4347" s="1" t="s">
        <v>9336</v>
      </c>
      <c r="C4347" s="1" t="s">
        <v>9404</v>
      </c>
      <c r="D4347" s="1" t="s">
        <v>9405</v>
      </c>
      <c r="E4347" s="11">
        <v>4772</v>
      </c>
      <c r="F4347" s="6" t="str">
        <f>CONCATENATE(tb_SVI[[#This Row],[Nome Município]],"/",tb_SVI[[#This Row],[UF]])</f>
        <v>Bom Jardim da Serra/SC</v>
      </c>
      <c r="G4347" s="1" t="s">
        <v>18</v>
      </c>
      <c r="H4347" s="1" t="s">
        <v>812</v>
      </c>
      <c r="I4347" s="1" t="s">
        <v>364</v>
      </c>
      <c r="J4347" s="1" t="s">
        <v>369</v>
      </c>
      <c r="K4347" s="1" t="s">
        <v>1012</v>
      </c>
    </row>
    <row r="4348" spans="1:11" x14ac:dyDescent="0.2">
      <c r="A4348" s="6" t="str">
        <f>INDEX(UF_acronyms!$A$1:$C$28,MATCH(B4348,UF_acronyms!$C$1:$C$28,0),2)</f>
        <v>SC</v>
      </c>
      <c r="B4348" s="1" t="s">
        <v>9336</v>
      </c>
      <c r="C4348" s="1" t="s">
        <v>9406</v>
      </c>
      <c r="D4348" s="1" t="s">
        <v>2520</v>
      </c>
      <c r="E4348" s="11">
        <v>3057</v>
      </c>
      <c r="F4348" s="6" t="str">
        <f>CONCATENATE(tb_SVI[[#This Row],[Nome Município]],"/",tb_SVI[[#This Row],[UF]])</f>
        <v>Bom Jesus/SC</v>
      </c>
      <c r="G4348" s="1" t="s">
        <v>18</v>
      </c>
      <c r="H4348" s="1" t="s">
        <v>1469</v>
      </c>
      <c r="I4348" s="1" t="s">
        <v>783</v>
      </c>
      <c r="J4348" s="1" t="s">
        <v>68</v>
      </c>
      <c r="K4348" s="1" t="s">
        <v>390</v>
      </c>
    </row>
    <row r="4349" spans="1:11" x14ac:dyDescent="0.2">
      <c r="A4349" s="6" t="str">
        <f>INDEX(UF_acronyms!$A$1:$C$28,MATCH(B4349,UF_acronyms!$C$1:$C$28,0),2)</f>
        <v>SC</v>
      </c>
      <c r="B4349" s="1" t="s">
        <v>9336</v>
      </c>
      <c r="C4349" s="1" t="s">
        <v>9407</v>
      </c>
      <c r="D4349" s="1" t="s">
        <v>9408</v>
      </c>
      <c r="E4349" s="11">
        <v>2139</v>
      </c>
      <c r="F4349" s="6" t="str">
        <f>CONCATENATE(tb_SVI[[#This Row],[Nome Município]],"/",tb_SVI[[#This Row],[UF]])</f>
        <v>Bom Jesus do Oeste/SC</v>
      </c>
      <c r="G4349" s="1" t="s">
        <v>18</v>
      </c>
      <c r="H4349" s="1" t="s">
        <v>254</v>
      </c>
      <c r="I4349" s="1" t="s">
        <v>5865</v>
      </c>
      <c r="J4349" s="1" t="s">
        <v>268</v>
      </c>
      <c r="K4349" s="1" t="s">
        <v>22</v>
      </c>
    </row>
    <row r="4350" spans="1:11" x14ac:dyDescent="0.2">
      <c r="A4350" s="6" t="str">
        <f>INDEX(UF_acronyms!$A$1:$C$28,MATCH(B4350,UF_acronyms!$C$1:$C$28,0),2)</f>
        <v>SC</v>
      </c>
      <c r="B4350" s="1" t="s">
        <v>9336</v>
      </c>
      <c r="C4350" s="1" t="s">
        <v>9409</v>
      </c>
      <c r="D4350" s="1" t="s">
        <v>9410</v>
      </c>
      <c r="E4350" s="11">
        <v>10060</v>
      </c>
      <c r="F4350" s="6" t="str">
        <f>CONCATENATE(tb_SVI[[#This Row],[Nome Município]],"/",tb_SVI[[#This Row],[UF]])</f>
        <v>Bom Retiro/SC</v>
      </c>
      <c r="G4350" s="1" t="s">
        <v>18</v>
      </c>
      <c r="H4350" s="1" t="s">
        <v>92</v>
      </c>
      <c r="I4350" s="1" t="s">
        <v>1491</v>
      </c>
      <c r="J4350" s="1" t="s">
        <v>997</v>
      </c>
      <c r="K4350" s="1" t="s">
        <v>706</v>
      </c>
    </row>
    <row r="4351" spans="1:11" x14ac:dyDescent="0.2">
      <c r="A4351" s="6" t="str">
        <f>INDEX(UF_acronyms!$A$1:$C$28,MATCH(B4351,UF_acronyms!$C$1:$C$28,0),2)</f>
        <v>SC</v>
      </c>
      <c r="B4351" s="1" t="s">
        <v>9336</v>
      </c>
      <c r="C4351" s="1" t="s">
        <v>9411</v>
      </c>
      <c r="D4351" s="1" t="s">
        <v>9412</v>
      </c>
      <c r="E4351" s="11">
        <v>20335</v>
      </c>
      <c r="F4351" s="6" t="str">
        <f>CONCATENATE(tb_SVI[[#This Row],[Nome Município]],"/",tb_SVI[[#This Row],[UF]])</f>
        <v>Bombinhas/SC</v>
      </c>
      <c r="G4351" s="1" t="s">
        <v>18</v>
      </c>
      <c r="H4351" s="1" t="s">
        <v>2618</v>
      </c>
      <c r="I4351" s="1" t="s">
        <v>1516</v>
      </c>
      <c r="J4351" s="1" t="s">
        <v>316</v>
      </c>
      <c r="K4351" s="1" t="s">
        <v>1452</v>
      </c>
    </row>
    <row r="4352" spans="1:11" x14ac:dyDescent="0.2">
      <c r="A4352" s="6" t="str">
        <f>INDEX(UF_acronyms!$A$1:$C$28,MATCH(B4352,UF_acronyms!$C$1:$C$28,0),2)</f>
        <v>SC</v>
      </c>
      <c r="B4352" s="1" t="s">
        <v>9336</v>
      </c>
      <c r="C4352" s="1" t="s">
        <v>9413</v>
      </c>
      <c r="D4352" s="1" t="s">
        <v>9414</v>
      </c>
      <c r="E4352" s="11">
        <v>5322</v>
      </c>
      <c r="F4352" s="6" t="str">
        <f>CONCATENATE(tb_SVI[[#This Row],[Nome Município]],"/",tb_SVI[[#This Row],[UF]])</f>
        <v>Botuverá/SC</v>
      </c>
      <c r="G4352" s="1" t="s">
        <v>18</v>
      </c>
      <c r="H4352" s="1" t="s">
        <v>84</v>
      </c>
      <c r="I4352" s="1" t="s">
        <v>3832</v>
      </c>
      <c r="J4352" s="1" t="s">
        <v>1474</v>
      </c>
      <c r="K4352" s="1" t="s">
        <v>2441</v>
      </c>
    </row>
    <row r="4353" spans="1:11" x14ac:dyDescent="0.2">
      <c r="A4353" s="6" t="str">
        <f>INDEX(UF_acronyms!$A$1:$C$28,MATCH(B4353,UF_acronyms!$C$1:$C$28,0),2)</f>
        <v>SC</v>
      </c>
      <c r="B4353" s="1" t="s">
        <v>9336</v>
      </c>
      <c r="C4353" s="1" t="s">
        <v>9415</v>
      </c>
      <c r="D4353" s="1" t="s">
        <v>9416</v>
      </c>
      <c r="E4353" s="11">
        <v>33876</v>
      </c>
      <c r="F4353" s="6" t="str">
        <f>CONCATENATE(tb_SVI[[#This Row],[Nome Município]],"/",tb_SVI[[#This Row],[UF]])</f>
        <v>Braço do Norte/SC</v>
      </c>
      <c r="G4353" s="1" t="s">
        <v>18</v>
      </c>
      <c r="H4353" s="1" t="s">
        <v>1593</v>
      </c>
      <c r="I4353" s="1" t="s">
        <v>3221</v>
      </c>
      <c r="J4353" s="1" t="s">
        <v>1457</v>
      </c>
      <c r="K4353" s="1" t="s">
        <v>1552</v>
      </c>
    </row>
    <row r="4354" spans="1:11" x14ac:dyDescent="0.2">
      <c r="A4354" s="6" t="str">
        <f>INDEX(UF_acronyms!$A$1:$C$28,MATCH(B4354,UF_acronyms!$C$1:$C$28,0),2)</f>
        <v>SC</v>
      </c>
      <c r="B4354" s="1" t="s">
        <v>9336</v>
      </c>
      <c r="C4354" s="1" t="s">
        <v>9417</v>
      </c>
      <c r="D4354" s="1" t="s">
        <v>9418</v>
      </c>
      <c r="E4354" s="11">
        <v>3769</v>
      </c>
      <c r="F4354" s="6" t="str">
        <f>CONCATENATE(tb_SVI[[#This Row],[Nome Município]],"/",tb_SVI[[#This Row],[UF]])</f>
        <v>Braço do Trombudo/SC</v>
      </c>
      <c r="G4354" s="1" t="s">
        <v>18</v>
      </c>
      <c r="H4354" s="1" t="s">
        <v>3387</v>
      </c>
      <c r="I4354" s="1" t="s">
        <v>3832</v>
      </c>
      <c r="J4354" s="1" t="s">
        <v>1272</v>
      </c>
      <c r="K4354" s="1" t="s">
        <v>177</v>
      </c>
    </row>
    <row r="4355" spans="1:11" x14ac:dyDescent="0.2">
      <c r="A4355" s="6" t="str">
        <f>INDEX(UF_acronyms!$A$1:$C$28,MATCH(B4355,UF_acronyms!$C$1:$C$28,0),2)</f>
        <v>SC</v>
      </c>
      <c r="B4355" s="1" t="s">
        <v>9336</v>
      </c>
      <c r="C4355" s="1" t="s">
        <v>9419</v>
      </c>
      <c r="D4355" s="1" t="s">
        <v>9420</v>
      </c>
      <c r="E4355" s="11">
        <v>2368</v>
      </c>
      <c r="F4355" s="6" t="str">
        <f>CONCATENATE(tb_SVI[[#This Row],[Nome Município]],"/",tb_SVI[[#This Row],[UF]])</f>
        <v>Brunópolis/SC</v>
      </c>
      <c r="G4355" s="1" t="s">
        <v>18</v>
      </c>
      <c r="H4355" s="1" t="s">
        <v>199</v>
      </c>
      <c r="I4355" s="1" t="s">
        <v>5254</v>
      </c>
      <c r="J4355" s="1" t="s">
        <v>348</v>
      </c>
      <c r="K4355" s="1" t="s">
        <v>412</v>
      </c>
    </row>
    <row r="4356" spans="1:11" x14ac:dyDescent="0.2">
      <c r="A4356" s="6" t="str">
        <f>INDEX(UF_acronyms!$A$1:$C$28,MATCH(B4356,UF_acronyms!$C$1:$C$28,0),2)</f>
        <v>SC</v>
      </c>
      <c r="B4356" s="1" t="s">
        <v>9336</v>
      </c>
      <c r="C4356" s="1" t="s">
        <v>9421</v>
      </c>
      <c r="D4356" s="1" t="s">
        <v>9422</v>
      </c>
      <c r="E4356" s="11">
        <v>137689</v>
      </c>
      <c r="F4356" s="6" t="str">
        <f>CONCATENATE(tb_SVI[[#This Row],[Nome Município]],"/",tb_SVI[[#This Row],[UF]])</f>
        <v>Brusque/SC</v>
      </c>
      <c r="G4356" s="1" t="s">
        <v>18</v>
      </c>
      <c r="H4356" s="1" t="s">
        <v>1927</v>
      </c>
      <c r="I4356" s="1" t="s">
        <v>143</v>
      </c>
      <c r="J4356" s="1" t="s">
        <v>2400</v>
      </c>
      <c r="K4356" s="1" t="s">
        <v>376</v>
      </c>
    </row>
    <row r="4357" spans="1:11" x14ac:dyDescent="0.2">
      <c r="A4357" s="6" t="str">
        <f>INDEX(UF_acronyms!$A$1:$C$28,MATCH(B4357,UF_acronyms!$C$1:$C$28,0),2)</f>
        <v>SC</v>
      </c>
      <c r="B4357" s="1" t="s">
        <v>9336</v>
      </c>
      <c r="C4357" s="1" t="s">
        <v>9423</v>
      </c>
      <c r="D4357" s="1" t="s">
        <v>9424</v>
      </c>
      <c r="E4357" s="11">
        <v>6130</v>
      </c>
      <c r="F4357" s="6" t="str">
        <f>CONCATENATE(tb_SVI[[#This Row],[Nome Município]],"/",tb_SVI[[#This Row],[UF]])</f>
        <v>Caibi/SC</v>
      </c>
      <c r="G4357" s="1" t="s">
        <v>18</v>
      </c>
      <c r="H4357" s="1" t="s">
        <v>2025</v>
      </c>
      <c r="I4357" s="1" t="s">
        <v>1519</v>
      </c>
      <c r="J4357" s="1" t="s">
        <v>2181</v>
      </c>
      <c r="K4357" s="1" t="s">
        <v>1520</v>
      </c>
    </row>
    <row r="4358" spans="1:11" x14ac:dyDescent="0.2">
      <c r="A4358" s="6" t="str">
        <f>INDEX(UF_acronyms!$A$1:$C$28,MATCH(B4358,UF_acronyms!$C$1:$C$28,0),2)</f>
        <v>SC</v>
      </c>
      <c r="B4358" s="1" t="s">
        <v>9336</v>
      </c>
      <c r="C4358" s="1" t="s">
        <v>9425</v>
      </c>
      <c r="D4358" s="1" t="s">
        <v>9426</v>
      </c>
      <c r="E4358" s="11">
        <v>3335</v>
      </c>
      <c r="F4358" s="6" t="str">
        <f>CONCATENATE(tb_SVI[[#This Row],[Nome Município]],"/",tb_SVI[[#This Row],[UF]])</f>
        <v>Calmon/SC</v>
      </c>
      <c r="G4358" s="1" t="s">
        <v>18</v>
      </c>
      <c r="H4358" s="1" t="s">
        <v>225</v>
      </c>
      <c r="I4358" s="1" t="s">
        <v>146</v>
      </c>
      <c r="J4358" s="1" t="s">
        <v>586</v>
      </c>
      <c r="K4358" s="1" t="s">
        <v>469</v>
      </c>
    </row>
    <row r="4359" spans="1:11" x14ac:dyDescent="0.2">
      <c r="A4359" s="6" t="str">
        <f>INDEX(UF_acronyms!$A$1:$C$28,MATCH(B4359,UF_acronyms!$C$1:$C$28,0),2)</f>
        <v>SC</v>
      </c>
      <c r="B4359" s="1" t="s">
        <v>9336</v>
      </c>
      <c r="C4359" s="1" t="s">
        <v>9427</v>
      </c>
      <c r="D4359" s="1" t="s">
        <v>9428</v>
      </c>
      <c r="E4359" s="11">
        <v>85105</v>
      </c>
      <c r="F4359" s="6" t="str">
        <f>CONCATENATE(tb_SVI[[#This Row],[Nome Município]],"/",tb_SVI[[#This Row],[UF]])</f>
        <v>Camboriú/SC</v>
      </c>
      <c r="G4359" s="1" t="s">
        <v>18</v>
      </c>
      <c r="H4359" s="1" t="s">
        <v>1506</v>
      </c>
      <c r="I4359" s="1" t="s">
        <v>5365</v>
      </c>
      <c r="J4359" s="1" t="s">
        <v>145</v>
      </c>
      <c r="K4359" s="1" t="s">
        <v>247</v>
      </c>
    </row>
    <row r="4360" spans="1:11" x14ac:dyDescent="0.2">
      <c r="A4360" s="6" t="str">
        <f>INDEX(UF_acronyms!$A$1:$C$28,MATCH(B4360,UF_acronyms!$C$1:$C$28,0),2)</f>
        <v>SC</v>
      </c>
      <c r="B4360" s="1" t="s">
        <v>9336</v>
      </c>
      <c r="C4360" s="1" t="s">
        <v>9429</v>
      </c>
      <c r="D4360" s="1" t="s">
        <v>4145</v>
      </c>
      <c r="E4360" s="11">
        <v>11981</v>
      </c>
      <c r="F4360" s="6" t="str">
        <f>CONCATENATE(tb_SVI[[#This Row],[Nome Município]],"/",tb_SVI[[#This Row],[UF]])</f>
        <v>Campo Alegre/SC</v>
      </c>
      <c r="G4360" s="1" t="s">
        <v>18</v>
      </c>
      <c r="H4360" s="1" t="s">
        <v>2216</v>
      </c>
      <c r="I4360" s="1" t="s">
        <v>2984</v>
      </c>
      <c r="J4360" s="1" t="s">
        <v>1108</v>
      </c>
      <c r="K4360" s="1" t="s">
        <v>2427</v>
      </c>
    </row>
    <row r="4361" spans="1:11" x14ac:dyDescent="0.2">
      <c r="A4361" s="6" t="str">
        <f>INDEX(UF_acronyms!$A$1:$C$28,MATCH(B4361,UF_acronyms!$C$1:$C$28,0),2)</f>
        <v>SC</v>
      </c>
      <c r="B4361" s="1" t="s">
        <v>9336</v>
      </c>
      <c r="C4361" s="1" t="s">
        <v>9430</v>
      </c>
      <c r="D4361" s="1" t="s">
        <v>9431</v>
      </c>
      <c r="E4361" s="11">
        <v>6952</v>
      </c>
      <c r="F4361" s="6" t="str">
        <f>CONCATENATE(tb_SVI[[#This Row],[Nome Município]],"/",tb_SVI[[#This Row],[UF]])</f>
        <v>Campo Belo do Sul/SC</v>
      </c>
      <c r="G4361" s="1" t="s">
        <v>18</v>
      </c>
      <c r="H4361" s="1" t="s">
        <v>283</v>
      </c>
      <c r="I4361" s="1" t="s">
        <v>1524</v>
      </c>
      <c r="J4361" s="1" t="s">
        <v>460</v>
      </c>
      <c r="K4361" s="1" t="s">
        <v>95</v>
      </c>
    </row>
    <row r="4362" spans="1:11" x14ac:dyDescent="0.2">
      <c r="A4362" s="6" t="str">
        <f>INDEX(UF_acronyms!$A$1:$C$28,MATCH(B4362,UF_acronyms!$C$1:$C$28,0),2)</f>
        <v>SC</v>
      </c>
      <c r="B4362" s="1" t="s">
        <v>9336</v>
      </c>
      <c r="C4362" s="1" t="s">
        <v>9432</v>
      </c>
      <c r="D4362" s="1" t="s">
        <v>9433</v>
      </c>
      <c r="E4362" s="11">
        <v>8418</v>
      </c>
      <c r="F4362" s="6" t="str">
        <f>CONCATENATE(tb_SVI[[#This Row],[Nome Município]],"/",tb_SVI[[#This Row],[UF]])</f>
        <v>Campo Erê/SC</v>
      </c>
      <c r="G4362" s="1" t="s">
        <v>18</v>
      </c>
      <c r="H4362" s="1" t="s">
        <v>260</v>
      </c>
      <c r="I4362" s="1" t="s">
        <v>1108</v>
      </c>
      <c r="J4362" s="1" t="s">
        <v>75</v>
      </c>
      <c r="K4362" s="1" t="s">
        <v>144</v>
      </c>
    </row>
    <row r="4363" spans="1:11" x14ac:dyDescent="0.2">
      <c r="A4363" s="6" t="str">
        <f>INDEX(UF_acronyms!$A$1:$C$28,MATCH(B4363,UF_acronyms!$C$1:$C$28,0),2)</f>
        <v>SC</v>
      </c>
      <c r="B4363" s="1" t="s">
        <v>9336</v>
      </c>
      <c r="C4363" s="1" t="s">
        <v>9434</v>
      </c>
      <c r="D4363" s="1" t="s">
        <v>9435</v>
      </c>
      <c r="E4363" s="11">
        <v>36556</v>
      </c>
      <c r="F4363" s="6" t="str">
        <f>CONCATENATE(tb_SVI[[#This Row],[Nome Município]],"/",tb_SVI[[#This Row],[UF]])</f>
        <v>Campos Novos/SC</v>
      </c>
      <c r="G4363" s="1" t="s">
        <v>18</v>
      </c>
      <c r="H4363" s="1" t="s">
        <v>5336</v>
      </c>
      <c r="I4363" s="1" t="s">
        <v>30</v>
      </c>
      <c r="J4363" s="1" t="s">
        <v>1413</v>
      </c>
      <c r="K4363" s="1" t="s">
        <v>1765</v>
      </c>
    </row>
    <row r="4364" spans="1:11" x14ac:dyDescent="0.2">
      <c r="A4364" s="6" t="str">
        <f>INDEX(UF_acronyms!$A$1:$C$28,MATCH(B4364,UF_acronyms!$C$1:$C$28,0),2)</f>
        <v>SC</v>
      </c>
      <c r="B4364" s="1" t="s">
        <v>9336</v>
      </c>
      <c r="C4364" s="1" t="s">
        <v>9436</v>
      </c>
      <c r="D4364" s="1" t="s">
        <v>9437</v>
      </c>
      <c r="E4364" s="11">
        <v>12398</v>
      </c>
      <c r="F4364" s="6" t="str">
        <f>CONCATENATE(tb_SVI[[#This Row],[Nome Município]],"/",tb_SVI[[#This Row],[UF]])</f>
        <v>Canelinha/SC</v>
      </c>
      <c r="G4364" s="1" t="s">
        <v>18</v>
      </c>
      <c r="H4364" s="1" t="s">
        <v>1577</v>
      </c>
      <c r="I4364" s="1" t="s">
        <v>2409</v>
      </c>
      <c r="J4364" s="1" t="s">
        <v>1520</v>
      </c>
      <c r="K4364" s="1" t="s">
        <v>1664</v>
      </c>
    </row>
    <row r="4365" spans="1:11" x14ac:dyDescent="0.2">
      <c r="A4365" s="6" t="str">
        <f>INDEX(UF_acronyms!$A$1:$C$28,MATCH(B4365,UF_acronyms!$C$1:$C$28,0),2)</f>
        <v>SC</v>
      </c>
      <c r="B4365" s="1" t="s">
        <v>9336</v>
      </c>
      <c r="C4365" s="1" t="s">
        <v>9438</v>
      </c>
      <c r="D4365" s="1" t="s">
        <v>9439</v>
      </c>
      <c r="E4365" s="11">
        <v>54480</v>
      </c>
      <c r="F4365" s="6" t="str">
        <f>CONCATENATE(tb_SVI[[#This Row],[Nome Município]],"/",tb_SVI[[#This Row],[UF]])</f>
        <v>Canoinhas/SC</v>
      </c>
      <c r="G4365" s="1" t="s">
        <v>18</v>
      </c>
      <c r="H4365" s="1" t="s">
        <v>201</v>
      </c>
      <c r="I4365" s="1" t="s">
        <v>1306</v>
      </c>
      <c r="J4365" s="1" t="s">
        <v>283</v>
      </c>
      <c r="K4365" s="1" t="s">
        <v>215</v>
      </c>
    </row>
    <row r="4366" spans="1:11" x14ac:dyDescent="0.2">
      <c r="A4366" s="6" t="str">
        <f>INDEX(UF_acronyms!$A$1:$C$28,MATCH(B4366,UF_acronyms!$C$1:$C$28,0),2)</f>
        <v>SC</v>
      </c>
      <c r="B4366" s="1" t="s">
        <v>9336</v>
      </c>
      <c r="C4366" s="1" t="s">
        <v>9440</v>
      </c>
      <c r="D4366" s="1" t="s">
        <v>9441</v>
      </c>
      <c r="E4366" s="11">
        <v>23035</v>
      </c>
      <c r="F4366" s="6" t="str">
        <f>CONCATENATE(tb_SVI[[#This Row],[Nome Município]],"/",tb_SVI[[#This Row],[UF]])</f>
        <v>Capinzal/SC</v>
      </c>
      <c r="G4366" s="1" t="s">
        <v>18</v>
      </c>
      <c r="H4366" s="1" t="s">
        <v>2470</v>
      </c>
      <c r="I4366" s="1" t="s">
        <v>2079</v>
      </c>
      <c r="J4366" s="1" t="s">
        <v>450</v>
      </c>
      <c r="K4366" s="1" t="s">
        <v>3068</v>
      </c>
    </row>
    <row r="4367" spans="1:11" x14ac:dyDescent="0.2">
      <c r="A4367" s="6" t="str">
        <f>INDEX(UF_acronyms!$A$1:$C$28,MATCH(B4367,UF_acronyms!$C$1:$C$28,0),2)</f>
        <v>SC</v>
      </c>
      <c r="B4367" s="1" t="s">
        <v>9336</v>
      </c>
      <c r="C4367" s="1" t="s">
        <v>9442</v>
      </c>
      <c r="D4367" s="1" t="s">
        <v>9443</v>
      </c>
      <c r="E4367" s="11">
        <v>25177</v>
      </c>
      <c r="F4367" s="6" t="str">
        <f>CONCATENATE(tb_SVI[[#This Row],[Nome Município]],"/",tb_SVI[[#This Row],[UF]])</f>
        <v>Capivari de Baixo/SC</v>
      </c>
      <c r="G4367" s="1" t="s">
        <v>18</v>
      </c>
      <c r="H4367" s="1" t="s">
        <v>337</v>
      </c>
      <c r="I4367" s="1" t="s">
        <v>5865</v>
      </c>
      <c r="J4367" s="1" t="s">
        <v>196</v>
      </c>
      <c r="K4367" s="1" t="s">
        <v>382</v>
      </c>
    </row>
    <row r="4368" spans="1:11" x14ac:dyDescent="0.2">
      <c r="A4368" s="6" t="str">
        <f>INDEX(UF_acronyms!$A$1:$C$28,MATCH(B4368,UF_acronyms!$C$1:$C$28,0),2)</f>
        <v>SC</v>
      </c>
      <c r="B4368" s="1" t="s">
        <v>9336</v>
      </c>
      <c r="C4368" s="1" t="s">
        <v>9444</v>
      </c>
      <c r="D4368" s="1" t="s">
        <v>9445</v>
      </c>
      <c r="E4368" s="11">
        <v>2496</v>
      </c>
      <c r="F4368" s="6" t="str">
        <f>CONCATENATE(tb_SVI[[#This Row],[Nome Município]],"/",tb_SVI[[#This Row],[UF]])</f>
        <v>Capão Alto/SC</v>
      </c>
      <c r="G4368" s="1" t="s">
        <v>18</v>
      </c>
      <c r="H4368" s="1" t="s">
        <v>282</v>
      </c>
      <c r="I4368" s="1" t="s">
        <v>47</v>
      </c>
      <c r="J4368" s="1" t="s">
        <v>319</v>
      </c>
      <c r="K4368" s="1" t="s">
        <v>218</v>
      </c>
    </row>
    <row r="4369" spans="1:11" x14ac:dyDescent="0.2">
      <c r="A4369" s="6" t="str">
        <f>INDEX(UF_acronyms!$A$1:$C$28,MATCH(B4369,UF_acronyms!$C$1:$C$28,0),2)</f>
        <v>SC</v>
      </c>
      <c r="B4369" s="1" t="s">
        <v>9336</v>
      </c>
      <c r="C4369" s="1" t="s">
        <v>9446</v>
      </c>
      <c r="D4369" s="1" t="s">
        <v>9226</v>
      </c>
      <c r="E4369" s="11">
        <v>10984</v>
      </c>
      <c r="F4369" s="6" t="str">
        <f>CONCATENATE(tb_SVI[[#This Row],[Nome Município]],"/",tb_SVI[[#This Row],[UF]])</f>
        <v>Catanduvas/SC</v>
      </c>
      <c r="G4369" s="1" t="s">
        <v>18</v>
      </c>
      <c r="H4369" s="1" t="s">
        <v>6758</v>
      </c>
      <c r="I4369" s="1" t="s">
        <v>2131</v>
      </c>
      <c r="J4369" s="1" t="s">
        <v>1520</v>
      </c>
      <c r="K4369" s="1" t="s">
        <v>2432</v>
      </c>
    </row>
    <row r="4370" spans="1:11" x14ac:dyDescent="0.2">
      <c r="A4370" s="6" t="str">
        <f>INDEX(UF_acronyms!$A$1:$C$28,MATCH(B4370,UF_acronyms!$C$1:$C$28,0),2)</f>
        <v>SC</v>
      </c>
      <c r="B4370" s="1" t="s">
        <v>9336</v>
      </c>
      <c r="C4370" s="1" t="s">
        <v>9337</v>
      </c>
      <c r="D4370" s="1" t="s">
        <v>9338</v>
      </c>
      <c r="E4370" s="11">
        <v>3551</v>
      </c>
      <c r="F4370" s="6" t="str">
        <f>CONCATENATE(tb_SVI[[#This Row],[Nome Município]],"/",tb_SVI[[#This Row],[UF]])</f>
        <v>Caxambu do Sul/SC</v>
      </c>
      <c r="G4370" s="1" t="s">
        <v>18</v>
      </c>
      <c r="H4370" s="1" t="s">
        <v>415</v>
      </c>
      <c r="I4370" s="1" t="s">
        <v>1365</v>
      </c>
      <c r="J4370" s="1" t="s">
        <v>863</v>
      </c>
      <c r="K4370" s="1" t="s">
        <v>208</v>
      </c>
    </row>
    <row r="4371" spans="1:11" x14ac:dyDescent="0.2">
      <c r="A4371" s="6" t="str">
        <f>INDEX(UF_acronyms!$A$1:$C$28,MATCH(B4371,UF_acronyms!$C$1:$C$28,0),2)</f>
        <v>SC</v>
      </c>
      <c r="B4371" s="1" t="s">
        <v>9336</v>
      </c>
      <c r="C4371" s="1" t="s">
        <v>9447</v>
      </c>
      <c r="D4371" s="1" t="s">
        <v>9448</v>
      </c>
      <c r="E4371" s="11">
        <v>79313</v>
      </c>
      <c r="F4371" s="6" t="str">
        <f>CONCATENATE(tb_SVI[[#This Row],[Nome Município]],"/",tb_SVI[[#This Row],[UF]])</f>
        <v>Caçador/SC</v>
      </c>
      <c r="G4371" s="1" t="s">
        <v>18</v>
      </c>
      <c r="H4371" s="1" t="s">
        <v>2427</v>
      </c>
      <c r="I4371" s="1" t="s">
        <v>1927</v>
      </c>
      <c r="J4371" s="1" t="s">
        <v>47</v>
      </c>
      <c r="K4371" s="1" t="s">
        <v>1511</v>
      </c>
    </row>
    <row r="4372" spans="1:11" x14ac:dyDescent="0.2">
      <c r="A4372" s="6" t="str">
        <f>INDEX(UF_acronyms!$A$1:$C$28,MATCH(B4372,UF_acronyms!$C$1:$C$28,0),2)</f>
        <v>SC</v>
      </c>
      <c r="B4372" s="1" t="s">
        <v>9336</v>
      </c>
      <c r="C4372" s="1" t="s">
        <v>9449</v>
      </c>
      <c r="D4372" s="1" t="s">
        <v>9450</v>
      </c>
      <c r="E4372" s="11">
        <v>2719</v>
      </c>
      <c r="F4372" s="6" t="str">
        <f>CONCATENATE(tb_SVI[[#This Row],[Nome Município]],"/",tb_SVI[[#This Row],[UF]])</f>
        <v>Celso Ramos/SC</v>
      </c>
      <c r="G4372" s="1" t="s">
        <v>18</v>
      </c>
      <c r="H4372" s="1" t="s">
        <v>2101</v>
      </c>
      <c r="I4372" s="1" t="s">
        <v>3832</v>
      </c>
      <c r="J4372" s="1" t="s">
        <v>1511</v>
      </c>
      <c r="K4372" s="1" t="s">
        <v>92</v>
      </c>
    </row>
    <row r="4373" spans="1:11" x14ac:dyDescent="0.2">
      <c r="A4373" s="6" t="str">
        <f>INDEX(UF_acronyms!$A$1:$C$28,MATCH(B4373,UF_acronyms!$C$1:$C$28,0),2)</f>
        <v>SC</v>
      </c>
      <c r="B4373" s="1" t="s">
        <v>9336</v>
      </c>
      <c r="C4373" s="1" t="s">
        <v>9451</v>
      </c>
      <c r="D4373" s="1" t="s">
        <v>9452</v>
      </c>
      <c r="E4373" s="11">
        <v>3068</v>
      </c>
      <c r="F4373" s="6" t="str">
        <f>CONCATENATE(tb_SVI[[#This Row],[Nome Município]],"/",tb_SVI[[#This Row],[UF]])</f>
        <v>Cerro Negro/SC</v>
      </c>
      <c r="G4373" s="1" t="s">
        <v>18</v>
      </c>
      <c r="H4373" s="1" t="s">
        <v>997</v>
      </c>
      <c r="I4373" s="1" t="s">
        <v>1396</v>
      </c>
      <c r="J4373" s="1" t="s">
        <v>270</v>
      </c>
      <c r="K4373" s="1" t="s">
        <v>426</v>
      </c>
    </row>
    <row r="4374" spans="1:11" x14ac:dyDescent="0.2">
      <c r="A4374" s="6" t="str">
        <f>INDEX(UF_acronyms!$A$1:$C$28,MATCH(B4374,UF_acronyms!$C$1:$C$28,0),2)</f>
        <v>SC</v>
      </c>
      <c r="B4374" s="1" t="s">
        <v>9336</v>
      </c>
      <c r="C4374" s="1" t="s">
        <v>9453</v>
      </c>
      <c r="D4374" s="1" t="s">
        <v>9454</v>
      </c>
      <c r="E4374" s="11">
        <v>3006</v>
      </c>
      <c r="F4374" s="6" t="str">
        <f>CONCATENATE(tb_SVI[[#This Row],[Nome Município]],"/",tb_SVI[[#This Row],[UF]])</f>
        <v>Chapadão do Lageado/SC</v>
      </c>
      <c r="G4374" s="1" t="s">
        <v>18</v>
      </c>
      <c r="H4374" s="1" t="s">
        <v>1664</v>
      </c>
      <c r="I4374" s="1" t="s">
        <v>2961</v>
      </c>
      <c r="J4374" s="1" t="s">
        <v>268</v>
      </c>
      <c r="K4374" s="1" t="s">
        <v>210</v>
      </c>
    </row>
    <row r="4375" spans="1:11" x14ac:dyDescent="0.2">
      <c r="A4375" s="6" t="str">
        <f>INDEX(UF_acronyms!$A$1:$C$28,MATCH(B4375,UF_acronyms!$C$1:$C$28,0),2)</f>
        <v>SC</v>
      </c>
      <c r="B4375" s="1" t="s">
        <v>9336</v>
      </c>
      <c r="C4375" s="1" t="s">
        <v>9455</v>
      </c>
      <c r="D4375" s="1" t="s">
        <v>9456</v>
      </c>
      <c r="E4375" s="11">
        <v>224013</v>
      </c>
      <c r="F4375" s="6" t="str">
        <f>CONCATENATE(tb_SVI[[#This Row],[Nome Município]],"/",tb_SVI[[#This Row],[UF]])</f>
        <v>Chapecó/SC</v>
      </c>
      <c r="G4375" s="1" t="s">
        <v>18</v>
      </c>
      <c r="H4375" s="1" t="s">
        <v>1956</v>
      </c>
      <c r="I4375" s="1" t="s">
        <v>2415</v>
      </c>
      <c r="J4375" s="1" t="s">
        <v>2181</v>
      </c>
      <c r="K4375" s="1" t="s">
        <v>1572</v>
      </c>
    </row>
    <row r="4376" spans="1:11" x14ac:dyDescent="0.2">
      <c r="A4376" s="6" t="str">
        <f>INDEX(UF_acronyms!$A$1:$C$28,MATCH(B4376,UF_acronyms!$C$1:$C$28,0),2)</f>
        <v>SC</v>
      </c>
      <c r="B4376" s="1" t="s">
        <v>9336</v>
      </c>
      <c r="C4376" s="1" t="s">
        <v>9457</v>
      </c>
      <c r="D4376" s="1" t="s">
        <v>9458</v>
      </c>
      <c r="E4376" s="11">
        <v>16821</v>
      </c>
      <c r="F4376" s="6" t="str">
        <f>CONCATENATE(tb_SVI[[#This Row],[Nome Município]],"/",tb_SVI[[#This Row],[UF]])</f>
        <v>Cocal do Sul/SC</v>
      </c>
      <c r="G4376" s="1" t="s">
        <v>18</v>
      </c>
      <c r="H4376" s="1" t="s">
        <v>1593</v>
      </c>
      <c r="I4376" s="1" t="s">
        <v>5254</v>
      </c>
      <c r="J4376" s="1" t="s">
        <v>1371</v>
      </c>
      <c r="K4376" s="1" t="s">
        <v>93</v>
      </c>
    </row>
    <row r="4377" spans="1:11" x14ac:dyDescent="0.2">
      <c r="A4377" s="6" t="str">
        <f>INDEX(UF_acronyms!$A$1:$C$28,MATCH(B4377,UF_acronyms!$C$1:$C$28,0),2)</f>
        <v>SC</v>
      </c>
      <c r="B4377" s="1" t="s">
        <v>9336</v>
      </c>
      <c r="C4377" s="1" t="s">
        <v>9459</v>
      </c>
      <c r="D4377" s="1" t="s">
        <v>9460</v>
      </c>
      <c r="E4377" s="11">
        <v>75167</v>
      </c>
      <c r="F4377" s="6" t="str">
        <f>CONCATENATE(tb_SVI[[#This Row],[Nome Município]],"/",tb_SVI[[#This Row],[UF]])</f>
        <v>Concórdia/SC</v>
      </c>
      <c r="G4377" s="1" t="s">
        <v>18</v>
      </c>
      <c r="H4377" s="1" t="s">
        <v>49</v>
      </c>
      <c r="I4377" s="1" t="s">
        <v>30</v>
      </c>
      <c r="J4377" s="1" t="s">
        <v>74</v>
      </c>
      <c r="K4377" s="1" t="s">
        <v>2131</v>
      </c>
    </row>
    <row r="4378" spans="1:11" x14ac:dyDescent="0.2">
      <c r="A4378" s="6" t="str">
        <f>INDEX(UF_acronyms!$A$1:$C$28,MATCH(B4378,UF_acronyms!$C$1:$C$28,0),2)</f>
        <v>SC</v>
      </c>
      <c r="B4378" s="1" t="s">
        <v>9336</v>
      </c>
      <c r="C4378" s="1" t="s">
        <v>9461</v>
      </c>
      <c r="D4378" s="1" t="s">
        <v>9462</v>
      </c>
      <c r="E4378" s="11">
        <v>4520</v>
      </c>
      <c r="F4378" s="6" t="str">
        <f>CONCATENATE(tb_SVI[[#This Row],[Nome Município]],"/",tb_SVI[[#This Row],[UF]])</f>
        <v>Cordilheira Alta/SC</v>
      </c>
      <c r="G4378" s="1" t="s">
        <v>18</v>
      </c>
      <c r="H4378" s="1" t="s">
        <v>337</v>
      </c>
      <c r="I4378" s="1" t="s">
        <v>2188</v>
      </c>
      <c r="J4378" s="1" t="s">
        <v>1402</v>
      </c>
      <c r="K4378" s="1" t="s">
        <v>3083</v>
      </c>
    </row>
    <row r="4379" spans="1:11" x14ac:dyDescent="0.2">
      <c r="A4379" s="6" t="str">
        <f>INDEX(UF_acronyms!$A$1:$C$28,MATCH(B4379,UF_acronyms!$C$1:$C$28,0),2)</f>
        <v>SC</v>
      </c>
      <c r="B4379" s="1" t="s">
        <v>9336</v>
      </c>
      <c r="C4379" s="1" t="s">
        <v>9463</v>
      </c>
      <c r="D4379" s="1" t="s">
        <v>9464</v>
      </c>
      <c r="E4379" s="11">
        <v>9940</v>
      </c>
      <c r="F4379" s="6" t="str">
        <f>CONCATENATE(tb_SVI[[#This Row],[Nome Município]],"/",tb_SVI[[#This Row],[UF]])</f>
        <v>Coronel Freitas/SC</v>
      </c>
      <c r="G4379" s="1" t="s">
        <v>18</v>
      </c>
      <c r="H4379" s="1" t="s">
        <v>93</v>
      </c>
      <c r="I4379" s="1" t="s">
        <v>5319</v>
      </c>
      <c r="J4379" s="1" t="s">
        <v>785</v>
      </c>
      <c r="K4379" s="1" t="s">
        <v>1378</v>
      </c>
    </row>
    <row r="4380" spans="1:11" x14ac:dyDescent="0.2">
      <c r="A4380" s="6" t="str">
        <f>INDEX(UF_acronyms!$A$1:$C$28,MATCH(B4380,UF_acronyms!$C$1:$C$28,0),2)</f>
        <v>SC</v>
      </c>
      <c r="B4380" s="1" t="s">
        <v>9336</v>
      </c>
      <c r="C4380" s="1" t="s">
        <v>9465</v>
      </c>
      <c r="D4380" s="1" t="s">
        <v>9466</v>
      </c>
      <c r="E4380" s="11">
        <v>2555</v>
      </c>
      <c r="F4380" s="6" t="str">
        <f>CONCATENATE(tb_SVI[[#This Row],[Nome Município]],"/",tb_SVI[[#This Row],[UF]])</f>
        <v>Coronel Martins/SC</v>
      </c>
      <c r="G4380" s="1" t="s">
        <v>18</v>
      </c>
      <c r="H4380" s="1" t="s">
        <v>1074</v>
      </c>
      <c r="I4380" s="1" t="s">
        <v>703</v>
      </c>
      <c r="J4380" s="1" t="s">
        <v>2577</v>
      </c>
      <c r="K4380" s="1" t="s">
        <v>182</v>
      </c>
    </row>
    <row r="4381" spans="1:11" x14ac:dyDescent="0.2">
      <c r="A4381" s="6" t="str">
        <f>INDEX(UF_acronyms!$A$1:$C$28,MATCH(B4381,UF_acronyms!$C$1:$C$28,0),2)</f>
        <v>SC</v>
      </c>
      <c r="B4381" s="1" t="s">
        <v>9336</v>
      </c>
      <c r="C4381" s="1" t="s">
        <v>9467</v>
      </c>
      <c r="D4381" s="1" t="s">
        <v>9468</v>
      </c>
      <c r="E4381" s="11">
        <v>12553</v>
      </c>
      <c r="F4381" s="6" t="str">
        <f>CONCATENATE(tb_SVI[[#This Row],[Nome Município]],"/",tb_SVI[[#This Row],[UF]])</f>
        <v>Correia Pinto/SC</v>
      </c>
      <c r="G4381" s="1" t="s">
        <v>18</v>
      </c>
      <c r="H4381" s="1" t="s">
        <v>718</v>
      </c>
      <c r="I4381" s="1" t="s">
        <v>94</v>
      </c>
      <c r="J4381" s="1" t="s">
        <v>319</v>
      </c>
      <c r="K4381" s="1" t="s">
        <v>301</v>
      </c>
    </row>
    <row r="4382" spans="1:11" x14ac:dyDescent="0.2">
      <c r="A4382" s="6" t="str">
        <f>INDEX(UF_acronyms!$A$1:$C$28,MATCH(B4382,UF_acronyms!$C$1:$C$28,0),2)</f>
        <v>SC</v>
      </c>
      <c r="B4382" s="1" t="s">
        <v>9336</v>
      </c>
      <c r="C4382" s="1" t="s">
        <v>9469</v>
      </c>
      <c r="D4382" s="1" t="s">
        <v>9470</v>
      </c>
      <c r="E4382" s="11">
        <v>16107</v>
      </c>
      <c r="F4382" s="6" t="str">
        <f>CONCATENATE(tb_SVI[[#This Row],[Nome Município]],"/",tb_SVI[[#This Row],[UF]])</f>
        <v>Corupá/SC</v>
      </c>
      <c r="G4382" s="1" t="s">
        <v>18</v>
      </c>
      <c r="H4382" s="1" t="s">
        <v>2161</v>
      </c>
      <c r="I4382" s="1" t="s">
        <v>6598</v>
      </c>
      <c r="J4382" s="1" t="s">
        <v>1609</v>
      </c>
      <c r="K4382" s="1" t="s">
        <v>784</v>
      </c>
    </row>
    <row r="4383" spans="1:11" x14ac:dyDescent="0.2">
      <c r="A4383" s="6" t="str">
        <f>INDEX(UF_acronyms!$A$1:$C$28,MATCH(B4383,UF_acronyms!$C$1:$C$28,0),2)</f>
        <v>SC</v>
      </c>
      <c r="B4383" s="1" t="s">
        <v>9336</v>
      </c>
      <c r="C4383" s="1" t="s">
        <v>9471</v>
      </c>
      <c r="D4383" s="1" t="s">
        <v>9472</v>
      </c>
      <c r="E4383" s="11">
        <v>217311</v>
      </c>
      <c r="F4383" s="6" t="str">
        <f>CONCATENATE(tb_SVI[[#This Row],[Nome Município]],"/",tb_SVI[[#This Row],[UF]])</f>
        <v>Criciúma/SC</v>
      </c>
      <c r="G4383" s="1" t="s">
        <v>18</v>
      </c>
      <c r="H4383" s="1" t="s">
        <v>1927</v>
      </c>
      <c r="I4383" s="1" t="s">
        <v>6206</v>
      </c>
      <c r="J4383" s="1" t="s">
        <v>1511</v>
      </c>
      <c r="K4383" s="1" t="s">
        <v>784</v>
      </c>
    </row>
    <row r="4384" spans="1:11" x14ac:dyDescent="0.2">
      <c r="A4384" s="6" t="str">
        <f>INDEX(UF_acronyms!$A$1:$C$28,MATCH(B4384,UF_acronyms!$C$1:$C$28,0),2)</f>
        <v>SC</v>
      </c>
      <c r="B4384" s="1" t="s">
        <v>9336</v>
      </c>
      <c r="C4384" s="1" t="s">
        <v>9473</v>
      </c>
      <c r="D4384" s="1" t="s">
        <v>9474</v>
      </c>
      <c r="E4384" s="11">
        <v>11118</v>
      </c>
      <c r="F4384" s="6" t="str">
        <f>CONCATENATE(tb_SVI[[#This Row],[Nome Município]],"/",tb_SVI[[#This Row],[UF]])</f>
        <v>Cunha Porã/SC</v>
      </c>
      <c r="G4384" s="1" t="s">
        <v>18</v>
      </c>
      <c r="H4384" s="1" t="s">
        <v>74</v>
      </c>
      <c r="I4384" s="1" t="s">
        <v>2150</v>
      </c>
      <c r="J4384" s="1" t="s">
        <v>2131</v>
      </c>
      <c r="K4384" s="1" t="s">
        <v>189</v>
      </c>
    </row>
    <row r="4385" spans="1:11" x14ac:dyDescent="0.2">
      <c r="A4385" s="6" t="str">
        <f>INDEX(UF_acronyms!$A$1:$C$28,MATCH(B4385,UF_acronyms!$C$1:$C$28,0),2)</f>
        <v>SC</v>
      </c>
      <c r="B4385" s="1" t="s">
        <v>9336</v>
      </c>
      <c r="C4385" s="1" t="s">
        <v>9475</v>
      </c>
      <c r="D4385" s="1" t="s">
        <v>9476</v>
      </c>
      <c r="E4385" s="11">
        <v>1967</v>
      </c>
      <c r="F4385" s="6" t="str">
        <f>CONCATENATE(tb_SVI[[#This Row],[Nome Município]],"/",tb_SVI[[#This Row],[UF]])</f>
        <v>Cunhataí/SC</v>
      </c>
      <c r="G4385" s="1" t="s">
        <v>18</v>
      </c>
      <c r="H4385" s="1" t="s">
        <v>2521</v>
      </c>
      <c r="I4385" s="1" t="s">
        <v>5420</v>
      </c>
      <c r="J4385" s="1" t="s">
        <v>134</v>
      </c>
      <c r="K4385" s="1" t="s">
        <v>695</v>
      </c>
    </row>
    <row r="4386" spans="1:11" x14ac:dyDescent="0.2">
      <c r="A4386" s="6" t="str">
        <f>INDEX(UF_acronyms!$A$1:$C$28,MATCH(B4386,UF_acronyms!$C$1:$C$28,0),2)</f>
        <v>SC</v>
      </c>
      <c r="B4386" s="1" t="s">
        <v>9336</v>
      </c>
      <c r="C4386" s="1" t="s">
        <v>9477</v>
      </c>
      <c r="D4386" s="1" t="s">
        <v>9478</v>
      </c>
      <c r="E4386" s="11">
        <v>39893</v>
      </c>
      <c r="F4386" s="6" t="str">
        <f>CONCATENATE(tb_SVI[[#This Row],[Nome Município]],"/",tb_SVI[[#This Row],[UF]])</f>
        <v>Curitibanos/SC</v>
      </c>
      <c r="G4386" s="1" t="s">
        <v>18</v>
      </c>
      <c r="H4386" s="1" t="s">
        <v>2025</v>
      </c>
      <c r="I4386" s="1" t="s">
        <v>1516</v>
      </c>
      <c r="J4386" s="1" t="s">
        <v>2227</v>
      </c>
      <c r="K4386" s="1" t="s">
        <v>783</v>
      </c>
    </row>
    <row r="4387" spans="1:11" x14ac:dyDescent="0.2">
      <c r="A4387" s="6" t="str">
        <f>INDEX(UF_acronyms!$A$1:$C$28,MATCH(B4387,UF_acronyms!$C$1:$C$28,0),2)</f>
        <v>SC</v>
      </c>
      <c r="B4387" s="1" t="s">
        <v>9336</v>
      </c>
      <c r="C4387" s="1" t="s">
        <v>9479</v>
      </c>
      <c r="D4387" s="1" t="s">
        <v>9480</v>
      </c>
      <c r="E4387" s="11">
        <v>8192</v>
      </c>
      <c r="F4387" s="6" t="str">
        <f>CONCATENATE(tb_SVI[[#This Row],[Nome Município]],"/",tb_SVI[[#This Row],[UF]])</f>
        <v>Descanso/SC</v>
      </c>
      <c r="G4387" s="1" t="s">
        <v>18</v>
      </c>
      <c r="H4387" s="1" t="s">
        <v>45</v>
      </c>
      <c r="I4387" s="1" t="s">
        <v>1461</v>
      </c>
      <c r="J4387" s="1" t="s">
        <v>2432</v>
      </c>
      <c r="K4387" s="1" t="s">
        <v>144</v>
      </c>
    </row>
    <row r="4388" spans="1:11" x14ac:dyDescent="0.2">
      <c r="A4388" s="6" t="str">
        <f>INDEX(UF_acronyms!$A$1:$C$28,MATCH(B4388,UF_acronyms!$C$1:$C$28,0),2)</f>
        <v>SC</v>
      </c>
      <c r="B4388" s="1" t="s">
        <v>9336</v>
      </c>
      <c r="C4388" s="1" t="s">
        <v>9481</v>
      </c>
      <c r="D4388" s="1" t="s">
        <v>9482</v>
      </c>
      <c r="E4388" s="11">
        <v>15545</v>
      </c>
      <c r="F4388" s="6" t="str">
        <f>CONCATENATE(tb_SVI[[#This Row],[Nome Município]],"/",tb_SVI[[#This Row],[UF]])</f>
        <v>Dionísio Cerqueira/SC</v>
      </c>
      <c r="G4388" s="1" t="s">
        <v>18</v>
      </c>
      <c r="H4388" s="1" t="s">
        <v>1469</v>
      </c>
      <c r="I4388" s="1" t="s">
        <v>1306</v>
      </c>
      <c r="J4388" s="1" t="s">
        <v>277</v>
      </c>
      <c r="K4388" s="1" t="s">
        <v>338</v>
      </c>
    </row>
    <row r="4389" spans="1:11" x14ac:dyDescent="0.2">
      <c r="A4389" s="6" t="str">
        <f>INDEX(UF_acronyms!$A$1:$C$28,MATCH(B4389,UF_acronyms!$C$1:$C$28,0),2)</f>
        <v>SC</v>
      </c>
      <c r="B4389" s="1" t="s">
        <v>9336</v>
      </c>
      <c r="C4389" s="1" t="s">
        <v>9483</v>
      </c>
      <c r="D4389" s="1" t="s">
        <v>9484</v>
      </c>
      <c r="E4389" s="11">
        <v>4186</v>
      </c>
      <c r="F4389" s="6" t="str">
        <f>CONCATENATE(tb_SVI[[#This Row],[Nome Município]],"/",tb_SVI[[#This Row],[UF]])</f>
        <v>Dona Emma/SC</v>
      </c>
      <c r="G4389" s="1" t="s">
        <v>18</v>
      </c>
      <c r="H4389" s="1" t="s">
        <v>281</v>
      </c>
      <c r="I4389" s="1" t="s">
        <v>5250</v>
      </c>
      <c r="J4389" s="1" t="s">
        <v>1481</v>
      </c>
      <c r="K4389" s="1" t="s">
        <v>2825</v>
      </c>
    </row>
    <row r="4390" spans="1:11" x14ac:dyDescent="0.2">
      <c r="A4390" s="6" t="str">
        <f>INDEX(UF_acronyms!$A$1:$C$28,MATCH(B4390,UF_acronyms!$C$1:$C$28,0),2)</f>
        <v>SC</v>
      </c>
      <c r="B4390" s="1" t="s">
        <v>9336</v>
      </c>
      <c r="C4390" s="1" t="s">
        <v>9485</v>
      </c>
      <c r="D4390" s="1" t="s">
        <v>9486</v>
      </c>
      <c r="E4390" s="11">
        <v>4115</v>
      </c>
      <c r="F4390" s="6" t="str">
        <f>CONCATENATE(tb_SVI[[#This Row],[Nome Município]],"/",tb_SVI[[#This Row],[UF]])</f>
        <v>Doutor Pedrinho/SC</v>
      </c>
      <c r="G4390" s="1" t="s">
        <v>18</v>
      </c>
      <c r="H4390" s="1" t="s">
        <v>2090</v>
      </c>
      <c r="I4390" s="1" t="s">
        <v>84</v>
      </c>
      <c r="J4390" s="1" t="s">
        <v>142</v>
      </c>
      <c r="K4390" s="1" t="s">
        <v>391</v>
      </c>
    </row>
    <row r="4391" spans="1:11" x14ac:dyDescent="0.2">
      <c r="A4391" s="6" t="str">
        <f>INDEX(UF_acronyms!$A$1:$C$28,MATCH(B4391,UF_acronyms!$C$1:$C$28,0),2)</f>
        <v>SC</v>
      </c>
      <c r="B4391" s="1" t="s">
        <v>9336</v>
      </c>
      <c r="C4391" s="1" t="s">
        <v>9487</v>
      </c>
      <c r="D4391" s="1" t="s">
        <v>5193</v>
      </c>
      <c r="E4391" s="11">
        <v>3218</v>
      </c>
      <c r="F4391" s="6" t="str">
        <f>CONCATENATE(tb_SVI[[#This Row],[Nome Município]],"/",tb_SVI[[#This Row],[UF]])</f>
        <v>Entre Rios/SC</v>
      </c>
      <c r="G4391" s="1" t="s">
        <v>18</v>
      </c>
      <c r="H4391" s="1" t="s">
        <v>225</v>
      </c>
      <c r="I4391" s="1" t="s">
        <v>87</v>
      </c>
      <c r="J4391" s="1" t="s">
        <v>135</v>
      </c>
      <c r="K4391" s="1" t="s">
        <v>2034</v>
      </c>
    </row>
    <row r="4392" spans="1:11" x14ac:dyDescent="0.2">
      <c r="A4392" s="6" t="str">
        <f>INDEX(UF_acronyms!$A$1:$C$28,MATCH(B4392,UF_acronyms!$C$1:$C$28,0),2)</f>
        <v>SC</v>
      </c>
      <c r="B4392" s="1" t="s">
        <v>9336</v>
      </c>
      <c r="C4392" s="1" t="s">
        <v>9488</v>
      </c>
      <c r="D4392" s="1" t="s">
        <v>9489</v>
      </c>
      <c r="E4392" s="11">
        <v>2061</v>
      </c>
      <c r="F4392" s="6" t="str">
        <f>CONCATENATE(tb_SVI[[#This Row],[Nome Município]],"/",tb_SVI[[#This Row],[UF]])</f>
        <v>Ermo/SC</v>
      </c>
      <c r="G4392" s="1" t="s">
        <v>18</v>
      </c>
      <c r="H4392" s="1" t="s">
        <v>2441</v>
      </c>
      <c r="I4392" s="1" t="s">
        <v>5945</v>
      </c>
      <c r="J4392" s="1" t="s">
        <v>282</v>
      </c>
      <c r="K4392" s="1" t="s">
        <v>1080</v>
      </c>
    </row>
    <row r="4393" spans="1:11" x14ac:dyDescent="0.2">
      <c r="A4393" s="6" t="str">
        <f>INDEX(UF_acronyms!$A$1:$C$28,MATCH(B4393,UF_acronyms!$C$1:$C$28,0),2)</f>
        <v>SC</v>
      </c>
      <c r="B4393" s="1" t="s">
        <v>9336</v>
      </c>
      <c r="C4393" s="1" t="s">
        <v>9490</v>
      </c>
      <c r="D4393" s="1" t="s">
        <v>9491</v>
      </c>
      <c r="E4393" s="11">
        <v>4418</v>
      </c>
      <c r="F4393" s="6" t="str">
        <f>CONCATENATE(tb_SVI[[#This Row],[Nome Município]],"/",tb_SVI[[#This Row],[UF]])</f>
        <v>Erval Velho/SC</v>
      </c>
      <c r="G4393" s="1" t="s">
        <v>18</v>
      </c>
      <c r="H4393" s="1" t="s">
        <v>1457</v>
      </c>
      <c r="I4393" s="1" t="s">
        <v>2195</v>
      </c>
      <c r="J4393" s="1" t="s">
        <v>1478</v>
      </c>
      <c r="K4393" s="1" t="s">
        <v>1389</v>
      </c>
    </row>
    <row r="4394" spans="1:11" x14ac:dyDescent="0.2">
      <c r="A4394" s="6" t="str">
        <f>INDEX(UF_acronyms!$A$1:$C$28,MATCH(B4394,UF_acronyms!$C$1:$C$28,0),2)</f>
        <v>SC</v>
      </c>
      <c r="B4394" s="1" t="s">
        <v>9336</v>
      </c>
      <c r="C4394" s="1" t="s">
        <v>9492</v>
      </c>
      <c r="D4394" s="1" t="s">
        <v>9493</v>
      </c>
      <c r="E4394" s="11">
        <v>10649</v>
      </c>
      <c r="F4394" s="6" t="str">
        <f>CONCATENATE(tb_SVI[[#This Row],[Nome Município]],"/",tb_SVI[[#This Row],[UF]])</f>
        <v>Faxinal dos Guedes/SC</v>
      </c>
      <c r="G4394" s="1" t="s">
        <v>18</v>
      </c>
      <c r="H4394" s="1" t="s">
        <v>382</v>
      </c>
      <c r="I4394" s="1" t="s">
        <v>5553</v>
      </c>
      <c r="J4394" s="1" t="s">
        <v>54</v>
      </c>
      <c r="K4394" s="1" t="s">
        <v>1499</v>
      </c>
    </row>
    <row r="4395" spans="1:11" x14ac:dyDescent="0.2">
      <c r="A4395" s="6" t="str">
        <f>INDEX(UF_acronyms!$A$1:$C$28,MATCH(B4395,UF_acronyms!$C$1:$C$28,0),2)</f>
        <v>SC</v>
      </c>
      <c r="B4395" s="1" t="s">
        <v>9336</v>
      </c>
      <c r="C4395" s="1" t="s">
        <v>9494</v>
      </c>
      <c r="D4395" s="1" t="s">
        <v>9495</v>
      </c>
      <c r="E4395" s="11">
        <v>1579</v>
      </c>
      <c r="F4395" s="6" t="str">
        <f>CONCATENATE(tb_SVI[[#This Row],[Nome Município]],"/",tb_SVI[[#This Row],[UF]])</f>
        <v>Flor do Sertão/SC</v>
      </c>
      <c r="G4395" s="1" t="s">
        <v>18</v>
      </c>
      <c r="H4395" s="1" t="s">
        <v>2427</v>
      </c>
      <c r="I4395" s="1" t="s">
        <v>5648</v>
      </c>
      <c r="J4395" s="1" t="s">
        <v>2083</v>
      </c>
      <c r="K4395" s="1" t="s">
        <v>248</v>
      </c>
    </row>
    <row r="4396" spans="1:11" x14ac:dyDescent="0.2">
      <c r="A4396" s="6" t="str">
        <f>INDEX(UF_acronyms!$A$1:$C$28,MATCH(B4396,UF_acronyms!$C$1:$C$28,0),2)</f>
        <v>SC</v>
      </c>
      <c r="B4396" s="1" t="s">
        <v>9336</v>
      </c>
      <c r="C4396" s="1" t="s">
        <v>9496</v>
      </c>
      <c r="D4396" s="1" t="s">
        <v>9497</v>
      </c>
      <c r="E4396" s="11">
        <v>508826</v>
      </c>
      <c r="F4396" s="6" t="str">
        <f>CONCATENATE(tb_SVI[[#This Row],[Nome Município]],"/",tb_SVI[[#This Row],[UF]])</f>
        <v>Florianópolis/SC</v>
      </c>
      <c r="G4396" s="1" t="s">
        <v>18</v>
      </c>
      <c r="H4396" s="1" t="s">
        <v>20</v>
      </c>
      <c r="I4396" s="1" t="s">
        <v>695</v>
      </c>
      <c r="J4396" s="1" t="s">
        <v>1359</v>
      </c>
      <c r="K4396" s="1" t="s">
        <v>2990</v>
      </c>
    </row>
    <row r="4397" spans="1:11" x14ac:dyDescent="0.2">
      <c r="A4397" s="6" t="str">
        <f>INDEX(UF_acronyms!$A$1:$C$28,MATCH(B4397,UF_acronyms!$C$1:$C$28,0),2)</f>
        <v>SC</v>
      </c>
      <c r="B4397" s="1" t="s">
        <v>9336</v>
      </c>
      <c r="C4397" s="1" t="s">
        <v>9498</v>
      </c>
      <c r="D4397" s="1" t="s">
        <v>9499</v>
      </c>
      <c r="E4397" s="11">
        <v>2495</v>
      </c>
      <c r="F4397" s="6" t="str">
        <f>CONCATENATE(tb_SVI[[#This Row],[Nome Município]],"/",tb_SVI[[#This Row],[UF]])</f>
        <v>Formosa do Sul/SC</v>
      </c>
      <c r="G4397" s="1" t="s">
        <v>18</v>
      </c>
      <c r="H4397" s="1" t="s">
        <v>1024</v>
      </c>
      <c r="I4397" s="1" t="s">
        <v>394</v>
      </c>
      <c r="J4397" s="1" t="s">
        <v>217</v>
      </c>
      <c r="K4397" s="1" t="s">
        <v>32</v>
      </c>
    </row>
    <row r="4398" spans="1:11" x14ac:dyDescent="0.2">
      <c r="A4398" s="6" t="str">
        <f>INDEX(UF_acronyms!$A$1:$C$28,MATCH(B4398,UF_acronyms!$C$1:$C$28,0),2)</f>
        <v>SC</v>
      </c>
      <c r="B4398" s="1" t="s">
        <v>9336</v>
      </c>
      <c r="C4398" s="1" t="s">
        <v>9500</v>
      </c>
      <c r="D4398" s="1" t="s">
        <v>9501</v>
      </c>
      <c r="E4398" s="11">
        <v>27211</v>
      </c>
      <c r="F4398" s="6" t="str">
        <f>CONCATENATE(tb_SVI[[#This Row],[Nome Município]],"/",tb_SVI[[#This Row],[UF]])</f>
        <v>Forquilhinha/SC</v>
      </c>
      <c r="G4398" s="1" t="s">
        <v>18</v>
      </c>
      <c r="H4398" s="1" t="s">
        <v>8333</v>
      </c>
      <c r="I4398" s="1" t="s">
        <v>3248</v>
      </c>
      <c r="J4398" s="1" t="s">
        <v>1262</v>
      </c>
      <c r="K4398" s="1" t="s">
        <v>93</v>
      </c>
    </row>
    <row r="4399" spans="1:11" x14ac:dyDescent="0.2">
      <c r="A4399" s="6" t="str">
        <f>INDEX(UF_acronyms!$A$1:$C$28,MATCH(B4399,UF_acronyms!$C$1:$C$28,0),2)</f>
        <v>SC</v>
      </c>
      <c r="B4399" s="1" t="s">
        <v>9336</v>
      </c>
      <c r="C4399" s="1" t="s">
        <v>9502</v>
      </c>
      <c r="D4399" s="1" t="s">
        <v>9503</v>
      </c>
      <c r="E4399" s="11">
        <v>36584</v>
      </c>
      <c r="F4399" s="6" t="str">
        <f>CONCATENATE(tb_SVI[[#This Row],[Nome Município]],"/",tb_SVI[[#This Row],[UF]])</f>
        <v>Fraiburgo/SC</v>
      </c>
      <c r="G4399" s="1" t="s">
        <v>18</v>
      </c>
      <c r="H4399" s="1" t="s">
        <v>1587</v>
      </c>
      <c r="I4399" s="1" t="s">
        <v>1247</v>
      </c>
      <c r="J4399" s="1" t="s">
        <v>1348</v>
      </c>
      <c r="K4399" s="1" t="s">
        <v>1567</v>
      </c>
    </row>
    <row r="4400" spans="1:11" x14ac:dyDescent="0.2">
      <c r="A4400" s="6" t="str">
        <f>INDEX(UF_acronyms!$A$1:$C$28,MATCH(B4400,UF_acronyms!$C$1:$C$28,0),2)</f>
        <v>SC</v>
      </c>
      <c r="B4400" s="1" t="s">
        <v>9336</v>
      </c>
      <c r="C4400" s="1" t="s">
        <v>9504</v>
      </c>
      <c r="D4400" s="1" t="s">
        <v>9505</v>
      </c>
      <c r="E4400" s="11">
        <v>1970</v>
      </c>
      <c r="F4400" s="6" t="str">
        <f>CONCATENATE(tb_SVI[[#This Row],[Nome Município]],"/",tb_SVI[[#This Row],[UF]])</f>
        <v>Frei Rogério/SC</v>
      </c>
      <c r="G4400" s="1" t="s">
        <v>18</v>
      </c>
      <c r="H4400" s="1" t="s">
        <v>142</v>
      </c>
      <c r="I4400" s="1" t="s">
        <v>3068</v>
      </c>
      <c r="J4400" s="1" t="s">
        <v>1024</v>
      </c>
      <c r="K4400" s="1" t="s">
        <v>1074</v>
      </c>
    </row>
    <row r="4401" spans="1:11" x14ac:dyDescent="0.2">
      <c r="A4401" s="6" t="str">
        <f>INDEX(UF_acronyms!$A$1:$C$28,MATCH(B4401,UF_acronyms!$C$1:$C$28,0),2)</f>
        <v>SC</v>
      </c>
      <c r="B4401" s="1" t="s">
        <v>9336</v>
      </c>
      <c r="C4401" s="1" t="s">
        <v>9506</v>
      </c>
      <c r="D4401" s="1" t="s">
        <v>9507</v>
      </c>
      <c r="E4401" s="11">
        <v>2791</v>
      </c>
      <c r="F4401" s="6" t="str">
        <f>CONCATENATE(tb_SVI[[#This Row],[Nome Município]],"/",tb_SVI[[#This Row],[UF]])</f>
        <v>Galvão/SC</v>
      </c>
      <c r="G4401" s="1" t="s">
        <v>18</v>
      </c>
      <c r="H4401" s="1" t="s">
        <v>1378</v>
      </c>
      <c r="I4401" s="1" t="s">
        <v>5671</v>
      </c>
      <c r="J4401" s="1" t="s">
        <v>1004</v>
      </c>
      <c r="K4401" s="1" t="s">
        <v>990</v>
      </c>
    </row>
    <row r="4402" spans="1:11" x14ac:dyDescent="0.2">
      <c r="A4402" s="6" t="str">
        <f>INDEX(UF_acronyms!$A$1:$C$28,MATCH(B4402,UF_acronyms!$C$1:$C$28,0),2)</f>
        <v>SC</v>
      </c>
      <c r="B4402" s="1" t="s">
        <v>9336</v>
      </c>
      <c r="C4402" s="1" t="s">
        <v>9508</v>
      </c>
      <c r="D4402" s="1" t="s">
        <v>9509</v>
      </c>
      <c r="E4402" s="11">
        <v>23579</v>
      </c>
      <c r="F4402" s="6" t="str">
        <f>CONCATENATE(tb_SVI[[#This Row],[Nome Município]],"/",tb_SVI[[#This Row],[UF]])</f>
        <v>Garopaba/SC</v>
      </c>
      <c r="G4402" s="1" t="s">
        <v>18</v>
      </c>
      <c r="H4402" s="1" t="s">
        <v>2470</v>
      </c>
      <c r="I4402" s="1" t="s">
        <v>2276</v>
      </c>
      <c r="J4402" s="1" t="s">
        <v>2169</v>
      </c>
      <c r="K4402" s="1" t="s">
        <v>20</v>
      </c>
    </row>
    <row r="4403" spans="1:11" x14ac:dyDescent="0.2">
      <c r="A4403" s="6" t="str">
        <f>INDEX(UF_acronyms!$A$1:$C$28,MATCH(B4403,UF_acronyms!$C$1:$C$28,0),2)</f>
        <v>SC</v>
      </c>
      <c r="B4403" s="1" t="s">
        <v>9336</v>
      </c>
      <c r="C4403" s="1" t="s">
        <v>9510</v>
      </c>
      <c r="D4403" s="1" t="s">
        <v>9511</v>
      </c>
      <c r="E4403" s="11">
        <v>18484</v>
      </c>
      <c r="F4403" s="6" t="str">
        <f>CONCATENATE(tb_SVI[[#This Row],[Nome Município]],"/",tb_SVI[[#This Row],[UF]])</f>
        <v>Garuva/SC</v>
      </c>
      <c r="G4403" s="1" t="s">
        <v>18</v>
      </c>
      <c r="H4403" s="1" t="s">
        <v>833</v>
      </c>
      <c r="I4403" s="1" t="s">
        <v>3165</v>
      </c>
      <c r="J4403" s="1" t="s">
        <v>978</v>
      </c>
      <c r="K4403" s="1" t="s">
        <v>1562</v>
      </c>
    </row>
    <row r="4404" spans="1:11" x14ac:dyDescent="0.2">
      <c r="A4404" s="6" t="str">
        <f>INDEX(UF_acronyms!$A$1:$C$28,MATCH(B4404,UF_acronyms!$C$1:$C$28,0),2)</f>
        <v>SC</v>
      </c>
      <c r="B4404" s="1" t="s">
        <v>9336</v>
      </c>
      <c r="C4404" s="1" t="s">
        <v>9512</v>
      </c>
      <c r="D4404" s="1" t="s">
        <v>9513</v>
      </c>
      <c r="E4404" s="11">
        <v>70793</v>
      </c>
      <c r="F4404" s="6" t="str">
        <f>CONCATENATE(tb_SVI[[#This Row],[Nome Município]],"/",tb_SVI[[#This Row],[UF]])</f>
        <v>Gaspar/SC</v>
      </c>
      <c r="G4404" s="1" t="s">
        <v>18</v>
      </c>
      <c r="H4404" s="1" t="s">
        <v>1496</v>
      </c>
      <c r="I4404" s="1" t="s">
        <v>5250</v>
      </c>
      <c r="J4404" s="1" t="s">
        <v>2671</v>
      </c>
      <c r="K4404" s="1" t="s">
        <v>1284</v>
      </c>
    </row>
    <row r="4405" spans="1:11" x14ac:dyDescent="0.2">
      <c r="A4405" s="6" t="str">
        <f>INDEX(UF_acronyms!$A$1:$C$28,MATCH(B4405,UF_acronyms!$C$1:$C$28,0),2)</f>
        <v>SC</v>
      </c>
      <c r="B4405" s="1" t="s">
        <v>9336</v>
      </c>
      <c r="C4405" s="1" t="s">
        <v>9514</v>
      </c>
      <c r="D4405" s="1" t="s">
        <v>9515</v>
      </c>
      <c r="E4405" s="11">
        <v>14606</v>
      </c>
      <c r="F4405" s="6" t="str">
        <f>CONCATENATE(tb_SVI[[#This Row],[Nome Município]],"/",tb_SVI[[#This Row],[UF]])</f>
        <v>Governador Celso Ramos/SC</v>
      </c>
      <c r="G4405" s="1" t="s">
        <v>18</v>
      </c>
      <c r="H4405" s="1" t="s">
        <v>196</v>
      </c>
      <c r="I4405" s="1" t="s">
        <v>1765</v>
      </c>
      <c r="J4405" s="1" t="s">
        <v>1463</v>
      </c>
      <c r="K4405" s="1" t="s">
        <v>201</v>
      </c>
    </row>
    <row r="4406" spans="1:11" x14ac:dyDescent="0.2">
      <c r="A4406" s="6" t="str">
        <f>INDEX(UF_acronyms!$A$1:$C$28,MATCH(B4406,UF_acronyms!$C$1:$C$28,0),2)</f>
        <v>SC</v>
      </c>
      <c r="B4406" s="1" t="s">
        <v>9336</v>
      </c>
      <c r="C4406" s="1" t="s">
        <v>9516</v>
      </c>
      <c r="D4406" s="1" t="s">
        <v>9517</v>
      </c>
      <c r="E4406" s="11">
        <v>11577</v>
      </c>
      <c r="F4406" s="6" t="str">
        <f>CONCATENATE(tb_SVI[[#This Row],[Nome Município]],"/",tb_SVI[[#This Row],[UF]])</f>
        <v>Gravatal/SC</v>
      </c>
      <c r="G4406" s="1" t="s">
        <v>18</v>
      </c>
      <c r="H4406" s="1" t="s">
        <v>1555</v>
      </c>
      <c r="I4406" s="1" t="s">
        <v>5945</v>
      </c>
      <c r="J4406" s="1" t="s">
        <v>1386</v>
      </c>
      <c r="K4406" s="1" t="s">
        <v>2712</v>
      </c>
    </row>
    <row r="4407" spans="1:11" x14ac:dyDescent="0.2">
      <c r="A4407" s="6" t="str">
        <f>INDEX(UF_acronyms!$A$1:$C$28,MATCH(B4407,UF_acronyms!$C$1:$C$28,0),2)</f>
        <v>SC</v>
      </c>
      <c r="B4407" s="1" t="s">
        <v>9336</v>
      </c>
      <c r="C4407" s="1" t="s">
        <v>9518</v>
      </c>
      <c r="D4407" s="1" t="s">
        <v>17619</v>
      </c>
      <c r="E4407" s="11">
        <v>6595</v>
      </c>
      <c r="F4407" s="6" t="str">
        <f>CONCATENATE(tb_SVI[[#This Row],[Nome Município]],"/",tb_SVI[[#This Row],[UF]])</f>
        <v>Grão-Pará/SC</v>
      </c>
      <c r="G4407" s="1" t="s">
        <v>18</v>
      </c>
      <c r="H4407" s="1" t="s">
        <v>1402</v>
      </c>
      <c r="I4407" s="1" t="s">
        <v>5477</v>
      </c>
      <c r="J4407" s="1" t="s">
        <v>2257</v>
      </c>
      <c r="K4407" s="1" t="s">
        <v>703</v>
      </c>
    </row>
    <row r="4408" spans="1:11" x14ac:dyDescent="0.2">
      <c r="A4408" s="6" t="str">
        <f>INDEX(UF_acronyms!$A$1:$C$28,MATCH(B4408,UF_acronyms!$C$1:$C$28,0),2)</f>
        <v>SC</v>
      </c>
      <c r="B4408" s="1" t="s">
        <v>9336</v>
      </c>
      <c r="C4408" s="1" t="s">
        <v>9519</v>
      </c>
      <c r="D4408" s="1" t="s">
        <v>9520</v>
      </c>
      <c r="E4408" s="11">
        <v>24382</v>
      </c>
      <c r="F4408" s="6" t="str">
        <f>CONCATENATE(tb_SVI[[#This Row],[Nome Município]],"/",tb_SVI[[#This Row],[UF]])</f>
        <v>Guabiruba/SC</v>
      </c>
      <c r="G4408" s="1" t="s">
        <v>18</v>
      </c>
      <c r="H4408" s="1" t="s">
        <v>1481</v>
      </c>
      <c r="I4408" s="1" t="s">
        <v>1346</v>
      </c>
      <c r="J4408" s="1" t="s">
        <v>1262</v>
      </c>
      <c r="K4408" s="1" t="s">
        <v>196</v>
      </c>
    </row>
    <row r="4409" spans="1:11" x14ac:dyDescent="0.2">
      <c r="A4409" s="6" t="str">
        <f>INDEX(UF_acronyms!$A$1:$C$28,MATCH(B4409,UF_acronyms!$C$1:$C$28,0),2)</f>
        <v>SC</v>
      </c>
      <c r="B4409" s="1" t="s">
        <v>9336</v>
      </c>
      <c r="C4409" s="1" t="s">
        <v>9521</v>
      </c>
      <c r="D4409" s="1" t="s">
        <v>5883</v>
      </c>
      <c r="E4409" s="11">
        <v>10026</v>
      </c>
      <c r="F4409" s="6" t="str">
        <f>CONCATENATE(tb_SVI[[#This Row],[Nome Município]],"/",tb_SVI[[#This Row],[UF]])</f>
        <v>Guaraciaba/SC</v>
      </c>
      <c r="G4409" s="1" t="s">
        <v>18</v>
      </c>
      <c r="H4409" s="1" t="s">
        <v>1973</v>
      </c>
      <c r="I4409" s="1" t="s">
        <v>2871</v>
      </c>
      <c r="J4409" s="1" t="s">
        <v>1371</v>
      </c>
      <c r="K4409" s="1" t="s">
        <v>1520</v>
      </c>
    </row>
    <row r="4410" spans="1:11" x14ac:dyDescent="0.2">
      <c r="A4410" s="6" t="str">
        <f>INDEX(UF_acronyms!$A$1:$C$28,MATCH(B4410,UF_acronyms!$C$1:$C$28,0),2)</f>
        <v>SC</v>
      </c>
      <c r="B4410" s="1" t="s">
        <v>9336</v>
      </c>
      <c r="C4410" s="1" t="s">
        <v>9522</v>
      </c>
      <c r="D4410" s="1" t="s">
        <v>9523</v>
      </c>
      <c r="E4410" s="11">
        <v>45797</v>
      </c>
      <c r="F4410" s="6" t="str">
        <f>CONCATENATE(tb_SVI[[#This Row],[Nome Município]],"/",tb_SVI[[#This Row],[UF]])</f>
        <v>Guaramirim/SC</v>
      </c>
      <c r="G4410" s="1" t="s">
        <v>18</v>
      </c>
      <c r="H4410" s="1" t="s">
        <v>261</v>
      </c>
      <c r="I4410" s="1" t="s">
        <v>1452</v>
      </c>
      <c r="J4410" s="1" t="s">
        <v>1239</v>
      </c>
      <c r="K4410" s="1" t="s">
        <v>2521</v>
      </c>
    </row>
    <row r="4411" spans="1:11" x14ac:dyDescent="0.2">
      <c r="A4411" s="6" t="str">
        <f>INDEX(UF_acronyms!$A$1:$C$28,MATCH(B4411,UF_acronyms!$C$1:$C$28,0),2)</f>
        <v>SC</v>
      </c>
      <c r="B4411" s="1" t="s">
        <v>9336</v>
      </c>
      <c r="C4411" s="1" t="s">
        <v>9524</v>
      </c>
      <c r="D4411" s="1" t="s">
        <v>9525</v>
      </c>
      <c r="E4411" s="11">
        <v>5178</v>
      </c>
      <c r="F4411" s="6" t="str">
        <f>CONCATENATE(tb_SVI[[#This Row],[Nome Município]],"/",tb_SVI[[#This Row],[UF]])</f>
        <v>Guarujá do Sul/SC</v>
      </c>
      <c r="G4411" s="1" t="s">
        <v>18</v>
      </c>
      <c r="H4411" s="1" t="s">
        <v>2216</v>
      </c>
      <c r="I4411" s="1" t="s">
        <v>5907</v>
      </c>
      <c r="J4411" s="1" t="s">
        <v>215</v>
      </c>
      <c r="K4411" s="1" t="s">
        <v>1537</v>
      </c>
    </row>
    <row r="4412" spans="1:11" x14ac:dyDescent="0.2">
      <c r="A4412" s="6" t="str">
        <f>INDEX(UF_acronyms!$A$1:$C$28,MATCH(B4412,UF_acronyms!$C$1:$C$28,0),2)</f>
        <v>SC</v>
      </c>
      <c r="B4412" s="1" t="s">
        <v>9336</v>
      </c>
      <c r="C4412" s="1" t="s">
        <v>9526</v>
      </c>
      <c r="D4412" s="1" t="s">
        <v>9527</v>
      </c>
      <c r="E4412" s="11">
        <v>4698</v>
      </c>
      <c r="F4412" s="6" t="str">
        <f>CONCATENATE(tb_SVI[[#This Row],[Nome Município]],"/",tb_SVI[[#This Row],[UF]])</f>
        <v>Guatambú/SC</v>
      </c>
      <c r="G4412" s="1" t="s">
        <v>18</v>
      </c>
      <c r="H4412" s="1" t="s">
        <v>5336</v>
      </c>
      <c r="I4412" s="1" t="s">
        <v>2409</v>
      </c>
      <c r="J4412" s="1" t="s">
        <v>364</v>
      </c>
      <c r="K4412" s="1" t="s">
        <v>783</v>
      </c>
    </row>
    <row r="4413" spans="1:11" x14ac:dyDescent="0.2">
      <c r="A4413" s="6" t="str">
        <f>INDEX(UF_acronyms!$A$1:$C$28,MATCH(B4413,UF_acronyms!$C$1:$C$28,0),2)</f>
        <v>SC</v>
      </c>
      <c r="B4413" s="1" t="s">
        <v>9336</v>
      </c>
      <c r="C4413" s="1" t="s">
        <v>9528</v>
      </c>
      <c r="D4413" s="1" t="s">
        <v>9529</v>
      </c>
      <c r="E4413" s="11">
        <v>22714</v>
      </c>
      <c r="F4413" s="6" t="str">
        <f>CONCATENATE(tb_SVI[[#This Row],[Nome Município]],"/",tb_SVI[[#This Row],[UF]])</f>
        <v>Herval D'Oeste/SC</v>
      </c>
      <c r="G4413" s="1" t="s">
        <v>18</v>
      </c>
      <c r="H4413" s="1" t="s">
        <v>5318</v>
      </c>
      <c r="I4413" s="1" t="s">
        <v>1364</v>
      </c>
      <c r="J4413" s="1" t="s">
        <v>109</v>
      </c>
      <c r="K4413" s="1" t="s">
        <v>2712</v>
      </c>
    </row>
    <row r="4414" spans="1:11" x14ac:dyDescent="0.2">
      <c r="A4414" s="6" t="str">
        <f>INDEX(UF_acronyms!$A$1:$C$28,MATCH(B4414,UF_acronyms!$C$1:$C$28,0),2)</f>
        <v>SC</v>
      </c>
      <c r="B4414" s="1" t="s">
        <v>9336</v>
      </c>
      <c r="C4414" s="1" t="s">
        <v>9530</v>
      </c>
      <c r="D4414" s="1" t="s">
        <v>9531</v>
      </c>
      <c r="E4414" s="11">
        <v>1954</v>
      </c>
      <c r="F4414" s="6" t="str">
        <f>CONCATENATE(tb_SVI[[#This Row],[Nome Município]],"/",tb_SVI[[#This Row],[UF]])</f>
        <v>Ibiam/SC</v>
      </c>
      <c r="G4414" s="1" t="s">
        <v>18</v>
      </c>
      <c r="H4414" s="1" t="s">
        <v>1457</v>
      </c>
      <c r="I4414" s="1" t="s">
        <v>6418</v>
      </c>
      <c r="J4414" s="1" t="s">
        <v>2181</v>
      </c>
      <c r="K4414" s="1" t="s">
        <v>1244</v>
      </c>
    </row>
    <row r="4415" spans="1:11" x14ac:dyDescent="0.2">
      <c r="A4415" s="6" t="str">
        <f>INDEX(UF_acronyms!$A$1:$C$28,MATCH(B4415,UF_acronyms!$C$1:$C$28,0),2)</f>
        <v>SC</v>
      </c>
      <c r="B4415" s="1" t="s">
        <v>9336</v>
      </c>
      <c r="C4415" s="1" t="s">
        <v>9532</v>
      </c>
      <c r="D4415" s="1" t="s">
        <v>9533</v>
      </c>
      <c r="E4415" s="11">
        <v>3178</v>
      </c>
      <c r="F4415" s="6" t="str">
        <f>CONCATENATE(tb_SVI[[#This Row],[Nome Município]],"/",tb_SVI[[#This Row],[UF]])</f>
        <v>Ibicaré/SC</v>
      </c>
      <c r="G4415" s="1" t="s">
        <v>18</v>
      </c>
      <c r="H4415" s="1" t="s">
        <v>1359</v>
      </c>
      <c r="I4415" s="1" t="s">
        <v>3832</v>
      </c>
      <c r="J4415" s="1" t="s">
        <v>2213</v>
      </c>
      <c r="K4415" s="1" t="s">
        <v>458</v>
      </c>
    </row>
    <row r="4416" spans="1:11" x14ac:dyDescent="0.2">
      <c r="A4416" s="6" t="str">
        <f>INDEX(UF_acronyms!$A$1:$C$28,MATCH(B4416,UF_acronyms!$C$1:$C$28,0),2)</f>
        <v>SC</v>
      </c>
      <c r="B4416" s="1" t="s">
        <v>9336</v>
      </c>
      <c r="C4416" s="1" t="s">
        <v>9534</v>
      </c>
      <c r="D4416" s="1" t="s">
        <v>9535</v>
      </c>
      <c r="E4416" s="11">
        <v>19096</v>
      </c>
      <c r="F4416" s="6" t="str">
        <f>CONCATENATE(tb_SVI[[#This Row],[Nome Município]],"/",tb_SVI[[#This Row],[UF]])</f>
        <v>Ibirama/SC</v>
      </c>
      <c r="G4416" s="1" t="s">
        <v>18</v>
      </c>
      <c r="H4416" s="1" t="s">
        <v>1461</v>
      </c>
      <c r="I4416" s="1" t="s">
        <v>5254</v>
      </c>
      <c r="J4416" s="1" t="s">
        <v>450</v>
      </c>
      <c r="K4416" s="1" t="s">
        <v>101</v>
      </c>
    </row>
    <row r="4417" spans="1:11" x14ac:dyDescent="0.2">
      <c r="A4417" s="6" t="str">
        <f>INDEX(UF_acronyms!$A$1:$C$28,MATCH(B4417,UF_acronyms!$C$1:$C$28,0),2)</f>
        <v>SC</v>
      </c>
      <c r="B4417" s="1" t="s">
        <v>9336</v>
      </c>
      <c r="C4417" s="1" t="s">
        <v>9536</v>
      </c>
      <c r="D4417" s="1" t="s">
        <v>9537</v>
      </c>
      <c r="E4417" s="11">
        <v>14359</v>
      </c>
      <c r="F4417" s="6" t="str">
        <f>CONCATENATE(tb_SVI[[#This Row],[Nome Município]],"/",tb_SVI[[#This Row],[UF]])</f>
        <v>Ilhota/SC</v>
      </c>
      <c r="G4417" s="1" t="s">
        <v>18</v>
      </c>
      <c r="H4417" s="1" t="s">
        <v>196</v>
      </c>
      <c r="I4417" s="1" t="s">
        <v>1321</v>
      </c>
      <c r="J4417" s="1" t="s">
        <v>338</v>
      </c>
      <c r="K4417" s="1" t="s">
        <v>2427</v>
      </c>
    </row>
    <row r="4418" spans="1:11" x14ac:dyDescent="0.2">
      <c r="A4418" s="6" t="str">
        <f>INDEX(UF_acronyms!$A$1:$C$28,MATCH(B4418,UF_acronyms!$C$1:$C$28,0),2)</f>
        <v>SC</v>
      </c>
      <c r="B4418" s="1" t="s">
        <v>9336</v>
      </c>
      <c r="C4418" s="1" t="s">
        <v>9538</v>
      </c>
      <c r="D4418" s="1" t="s">
        <v>9539</v>
      </c>
      <c r="E4418" s="11">
        <v>9948</v>
      </c>
      <c r="F4418" s="6" t="str">
        <f>CONCATENATE(tb_SVI[[#This Row],[Nome Município]],"/",tb_SVI[[#This Row],[UF]])</f>
        <v>Imaruí/SC</v>
      </c>
      <c r="G4418" s="1" t="s">
        <v>18</v>
      </c>
      <c r="H4418" s="1" t="s">
        <v>458</v>
      </c>
      <c r="I4418" s="1" t="s">
        <v>2754</v>
      </c>
      <c r="J4418" s="1" t="s">
        <v>1029</v>
      </c>
      <c r="K4418" s="1" t="s">
        <v>176</v>
      </c>
    </row>
    <row r="4419" spans="1:11" x14ac:dyDescent="0.2">
      <c r="A4419" s="6" t="str">
        <f>INDEX(UF_acronyms!$A$1:$C$28,MATCH(B4419,UF_acronyms!$C$1:$C$28,0),2)</f>
        <v>SC</v>
      </c>
      <c r="B4419" s="1" t="s">
        <v>9336</v>
      </c>
      <c r="C4419" s="1" t="s">
        <v>9540</v>
      </c>
      <c r="D4419" s="1" t="s">
        <v>9541</v>
      </c>
      <c r="E4419" s="11">
        <v>45286</v>
      </c>
      <c r="F4419" s="6" t="str">
        <f>CONCATENATE(tb_SVI[[#This Row],[Nome Município]],"/",tb_SVI[[#This Row],[UF]])</f>
        <v>Imbituba/SC</v>
      </c>
      <c r="G4419" s="1" t="s">
        <v>18</v>
      </c>
      <c r="H4419" s="1" t="s">
        <v>1366</v>
      </c>
      <c r="I4419" s="1" t="s">
        <v>3046</v>
      </c>
      <c r="J4419" s="1" t="s">
        <v>2577</v>
      </c>
      <c r="K4419" s="1" t="s">
        <v>93</v>
      </c>
    </row>
    <row r="4420" spans="1:11" x14ac:dyDescent="0.2">
      <c r="A4420" s="6" t="str">
        <f>INDEX(UF_acronyms!$A$1:$C$28,MATCH(B4420,UF_acronyms!$C$1:$C$28,0),2)</f>
        <v>SC</v>
      </c>
      <c r="B4420" s="1" t="s">
        <v>9336</v>
      </c>
      <c r="C4420" s="1" t="s">
        <v>9542</v>
      </c>
      <c r="D4420" s="1" t="s">
        <v>9543</v>
      </c>
      <c r="E4420" s="11">
        <v>6241</v>
      </c>
      <c r="F4420" s="6" t="str">
        <f>CONCATENATE(tb_SVI[[#This Row],[Nome Município]],"/",tb_SVI[[#This Row],[UF]])</f>
        <v>Imbuia/SC</v>
      </c>
      <c r="G4420" s="1" t="s">
        <v>18</v>
      </c>
      <c r="H4420" s="1" t="s">
        <v>2412</v>
      </c>
      <c r="I4420" s="1" t="s">
        <v>5716</v>
      </c>
      <c r="J4420" s="1" t="s">
        <v>45</v>
      </c>
      <c r="K4420" s="1" t="s">
        <v>286</v>
      </c>
    </row>
    <row r="4421" spans="1:11" x14ac:dyDescent="0.2">
      <c r="A4421" s="6" t="str">
        <f>INDEX(UF_acronyms!$A$1:$C$28,MATCH(B4421,UF_acronyms!$C$1:$C$28,0),2)</f>
        <v>SC</v>
      </c>
      <c r="B4421" s="1" t="s">
        <v>9336</v>
      </c>
      <c r="C4421" s="1" t="s">
        <v>9544</v>
      </c>
      <c r="D4421" s="1" t="s">
        <v>9545</v>
      </c>
      <c r="E4421" s="11">
        <v>70900</v>
      </c>
      <c r="F4421" s="6" t="str">
        <f>CONCATENATE(tb_SVI[[#This Row],[Nome Município]],"/",tb_SVI[[#This Row],[UF]])</f>
        <v>Indaial/SC</v>
      </c>
      <c r="G4421" s="1" t="s">
        <v>18</v>
      </c>
      <c r="H4421" s="1" t="s">
        <v>307</v>
      </c>
      <c r="I4421" s="1" t="s">
        <v>5960</v>
      </c>
      <c r="J4421" s="1" t="s">
        <v>1904</v>
      </c>
      <c r="K4421" s="1" t="s">
        <v>3319</v>
      </c>
    </row>
    <row r="4422" spans="1:11" x14ac:dyDescent="0.2">
      <c r="A4422" s="6" t="str">
        <f>INDEX(UF_acronyms!$A$1:$C$28,MATCH(B4422,UF_acronyms!$C$1:$C$28,0),2)</f>
        <v>SC</v>
      </c>
      <c r="B4422" s="1" t="s">
        <v>9336</v>
      </c>
      <c r="C4422" s="1" t="s">
        <v>9546</v>
      </c>
      <c r="D4422" s="1" t="s">
        <v>9547</v>
      </c>
      <c r="E4422" s="11">
        <v>2962</v>
      </c>
      <c r="F4422" s="6" t="str">
        <f>CONCATENATE(tb_SVI[[#This Row],[Nome Município]],"/",tb_SVI[[#This Row],[UF]])</f>
        <v>Iomerê/SC</v>
      </c>
      <c r="G4422" s="1" t="s">
        <v>18</v>
      </c>
      <c r="H4422" s="1" t="s">
        <v>8615</v>
      </c>
      <c r="I4422" s="1" t="s">
        <v>3832</v>
      </c>
      <c r="J4422" s="1" t="s">
        <v>1359</v>
      </c>
      <c r="K4422" s="1" t="s">
        <v>2216</v>
      </c>
    </row>
    <row r="4423" spans="1:11" x14ac:dyDescent="0.2">
      <c r="A4423" s="6" t="str">
        <f>INDEX(UF_acronyms!$A$1:$C$28,MATCH(B4423,UF_acronyms!$C$1:$C$28,0),2)</f>
        <v>SC</v>
      </c>
      <c r="B4423" s="1" t="s">
        <v>9336</v>
      </c>
      <c r="C4423" s="1" t="s">
        <v>9548</v>
      </c>
      <c r="D4423" s="1" t="s">
        <v>9549</v>
      </c>
      <c r="E4423" s="11">
        <v>4406</v>
      </c>
      <c r="F4423" s="6" t="str">
        <f>CONCATENATE(tb_SVI[[#This Row],[Nome Município]],"/",tb_SVI[[#This Row],[UF]])</f>
        <v>Ipira/SC</v>
      </c>
      <c r="G4423" s="1" t="s">
        <v>18</v>
      </c>
      <c r="H4423" s="1" t="s">
        <v>1392</v>
      </c>
      <c r="I4423" s="1" t="s">
        <v>6102</v>
      </c>
      <c r="J4423" s="1" t="s">
        <v>2423</v>
      </c>
      <c r="K4423" s="1" t="s">
        <v>203</v>
      </c>
    </row>
    <row r="4424" spans="1:11" x14ac:dyDescent="0.2">
      <c r="A4424" s="6" t="str">
        <f>INDEX(UF_acronyms!$A$1:$C$28,MATCH(B4424,UF_acronyms!$C$1:$C$28,0),2)</f>
        <v>SC</v>
      </c>
      <c r="B4424" s="1" t="s">
        <v>9336</v>
      </c>
      <c r="C4424" s="1" t="s">
        <v>9550</v>
      </c>
      <c r="D4424" s="1" t="s">
        <v>9551</v>
      </c>
      <c r="E4424" s="11">
        <v>9045</v>
      </c>
      <c r="F4424" s="6" t="str">
        <f>CONCATENATE(tb_SVI[[#This Row],[Nome Município]],"/",tb_SVI[[#This Row],[UF]])</f>
        <v>Iporã do Oeste/SC</v>
      </c>
      <c r="G4424" s="1" t="s">
        <v>18</v>
      </c>
      <c r="H4424" s="1" t="s">
        <v>6249</v>
      </c>
      <c r="I4424" s="1" t="s">
        <v>5477</v>
      </c>
      <c r="J4424" s="1" t="s">
        <v>1481</v>
      </c>
      <c r="K4424" s="1" t="s">
        <v>1537</v>
      </c>
    </row>
    <row r="4425" spans="1:11" x14ac:dyDescent="0.2">
      <c r="A4425" s="6" t="str">
        <f>INDEX(UF_acronyms!$A$1:$C$28,MATCH(B4425,UF_acronyms!$C$1:$C$28,0),2)</f>
        <v>SC</v>
      </c>
      <c r="B4425" s="1" t="s">
        <v>9336</v>
      </c>
      <c r="C4425" s="1" t="s">
        <v>9552</v>
      </c>
      <c r="D4425" s="1" t="s">
        <v>9553</v>
      </c>
      <c r="E4425" s="11">
        <v>7579</v>
      </c>
      <c r="F4425" s="6" t="str">
        <f>CONCATENATE(tb_SVI[[#This Row],[Nome Município]],"/",tb_SVI[[#This Row],[UF]])</f>
        <v>Ipuaçu/SC</v>
      </c>
      <c r="G4425" s="1" t="s">
        <v>18</v>
      </c>
      <c r="H4425" s="1" t="s">
        <v>384</v>
      </c>
      <c r="I4425" s="1" t="s">
        <v>76</v>
      </c>
      <c r="J4425" s="1" t="s">
        <v>193</v>
      </c>
      <c r="K4425" s="1" t="s">
        <v>1012</v>
      </c>
    </row>
    <row r="4426" spans="1:11" x14ac:dyDescent="0.2">
      <c r="A4426" s="6" t="str">
        <f>INDEX(UF_acronyms!$A$1:$C$28,MATCH(B4426,UF_acronyms!$C$1:$C$28,0),2)</f>
        <v>SC</v>
      </c>
      <c r="B4426" s="1" t="s">
        <v>9336</v>
      </c>
      <c r="C4426" s="1" t="s">
        <v>9554</v>
      </c>
      <c r="D4426" s="1" t="s">
        <v>9555</v>
      </c>
      <c r="E4426" s="11">
        <v>7620</v>
      </c>
      <c r="F4426" s="6" t="str">
        <f>CONCATENATE(tb_SVI[[#This Row],[Nome Município]],"/",tb_SVI[[#This Row],[UF]])</f>
        <v>Ipumirim/SC</v>
      </c>
      <c r="G4426" s="1" t="s">
        <v>18</v>
      </c>
      <c r="H4426" s="1" t="s">
        <v>1272</v>
      </c>
      <c r="I4426" s="1" t="s">
        <v>5445</v>
      </c>
      <c r="J4426" s="1" t="s">
        <v>1378</v>
      </c>
      <c r="K4426" s="1" t="s">
        <v>391</v>
      </c>
    </row>
    <row r="4427" spans="1:11" x14ac:dyDescent="0.2">
      <c r="A4427" s="6" t="str">
        <f>INDEX(UF_acronyms!$A$1:$C$28,MATCH(B4427,UF_acronyms!$C$1:$C$28,0),2)</f>
        <v>SC</v>
      </c>
      <c r="B4427" s="1" t="s">
        <v>9336</v>
      </c>
      <c r="C4427" s="1" t="s">
        <v>9556</v>
      </c>
      <c r="D4427" s="1" t="s">
        <v>9557</v>
      </c>
      <c r="E4427" s="11">
        <v>3938</v>
      </c>
      <c r="F4427" s="6" t="str">
        <f>CONCATENATE(tb_SVI[[#This Row],[Nome Município]],"/",tb_SVI[[#This Row],[UF]])</f>
        <v>Iraceminha/SC</v>
      </c>
      <c r="G4427" s="1" t="s">
        <v>18</v>
      </c>
      <c r="H4427" s="1" t="s">
        <v>1339</v>
      </c>
      <c r="I4427" s="1" t="s">
        <v>152</v>
      </c>
      <c r="J4427" s="1" t="s">
        <v>286</v>
      </c>
      <c r="K4427" s="1" t="s">
        <v>514</v>
      </c>
    </row>
    <row r="4428" spans="1:11" x14ac:dyDescent="0.2">
      <c r="A4428" s="6" t="str">
        <f>INDEX(UF_acronyms!$A$1:$C$28,MATCH(B4428,UF_acronyms!$C$1:$C$28,0),2)</f>
        <v>SC</v>
      </c>
      <c r="B4428" s="1" t="s">
        <v>9336</v>
      </c>
      <c r="C4428" s="1" t="s">
        <v>9558</v>
      </c>
      <c r="D4428" s="1" t="s">
        <v>9559</v>
      </c>
      <c r="E4428" s="11">
        <v>10498</v>
      </c>
      <c r="F4428" s="6" t="str">
        <f>CONCATENATE(tb_SVI[[#This Row],[Nome Município]],"/",tb_SVI[[#This Row],[UF]])</f>
        <v>Irani/SC</v>
      </c>
      <c r="G4428" s="1" t="s">
        <v>18</v>
      </c>
      <c r="H4428" s="1" t="s">
        <v>1305</v>
      </c>
      <c r="I4428" s="1" t="s">
        <v>1142</v>
      </c>
      <c r="J4428" s="1" t="s">
        <v>338</v>
      </c>
      <c r="K4428" s="1" t="s">
        <v>40</v>
      </c>
    </row>
    <row r="4429" spans="1:11" x14ac:dyDescent="0.2">
      <c r="A4429" s="6" t="str">
        <f>INDEX(UF_acronyms!$A$1:$C$28,MATCH(B4429,UF_acronyms!$C$1:$C$28,0),2)</f>
        <v>SC</v>
      </c>
      <c r="B4429" s="1" t="s">
        <v>9336</v>
      </c>
      <c r="C4429" s="1" t="s">
        <v>9560</v>
      </c>
      <c r="D4429" s="1" t="s">
        <v>8787</v>
      </c>
      <c r="E4429" s="11">
        <v>1909</v>
      </c>
      <c r="F4429" s="6" t="str">
        <f>CONCATENATE(tb_SVI[[#This Row],[Nome Município]],"/",tb_SVI[[#This Row],[UF]])</f>
        <v>Irati/SC</v>
      </c>
      <c r="G4429" s="1" t="s">
        <v>18</v>
      </c>
      <c r="H4429" s="1" t="s">
        <v>1239</v>
      </c>
      <c r="I4429" s="1" t="s">
        <v>1079</v>
      </c>
      <c r="J4429" s="1" t="s">
        <v>1339</v>
      </c>
      <c r="K4429" s="1" t="s">
        <v>1393</v>
      </c>
    </row>
    <row r="4430" spans="1:11" x14ac:dyDescent="0.2">
      <c r="A4430" s="6" t="str">
        <f>INDEX(UF_acronyms!$A$1:$C$28,MATCH(B4430,UF_acronyms!$C$1:$C$28,0),2)</f>
        <v>SC</v>
      </c>
      <c r="B4430" s="1" t="s">
        <v>9336</v>
      </c>
      <c r="C4430" s="1" t="s">
        <v>9561</v>
      </c>
      <c r="D4430" s="1" t="s">
        <v>9562</v>
      </c>
      <c r="E4430" s="11">
        <v>11289</v>
      </c>
      <c r="F4430" s="6" t="str">
        <f>CONCATENATE(tb_SVI[[#This Row],[Nome Município]],"/",tb_SVI[[#This Row],[UF]])</f>
        <v>Irineópolis/SC</v>
      </c>
      <c r="G4430" s="1" t="s">
        <v>18</v>
      </c>
      <c r="H4430" s="1" t="s">
        <v>5245</v>
      </c>
      <c r="I4430" s="1" t="s">
        <v>3068</v>
      </c>
      <c r="J4430" s="1" t="s">
        <v>293</v>
      </c>
      <c r="K4430" s="1" t="s">
        <v>2524</v>
      </c>
    </row>
    <row r="4431" spans="1:11" x14ac:dyDescent="0.2">
      <c r="A4431" s="6" t="str">
        <f>INDEX(UF_acronyms!$A$1:$C$28,MATCH(B4431,UF_acronyms!$C$1:$C$28,0),2)</f>
        <v>SC</v>
      </c>
      <c r="B4431" s="1" t="s">
        <v>9336</v>
      </c>
      <c r="C4431" s="1" t="s">
        <v>9563</v>
      </c>
      <c r="D4431" s="1" t="s">
        <v>9564</v>
      </c>
      <c r="E4431" s="11">
        <v>21780</v>
      </c>
      <c r="F4431" s="6" t="str">
        <f>CONCATENATE(tb_SVI[[#This Row],[Nome Município]],"/",tb_SVI[[#This Row],[UF]])</f>
        <v>Itaiópolis/SC</v>
      </c>
      <c r="G4431" s="1" t="s">
        <v>18</v>
      </c>
      <c r="H4431" s="1" t="s">
        <v>833</v>
      </c>
      <c r="I4431" s="1" t="s">
        <v>3014</v>
      </c>
      <c r="J4431" s="1" t="s">
        <v>798</v>
      </c>
      <c r="K4431" s="1" t="s">
        <v>1528</v>
      </c>
    </row>
    <row r="4432" spans="1:11" x14ac:dyDescent="0.2">
      <c r="A4432" s="6" t="str">
        <f>INDEX(UF_acronyms!$A$1:$C$28,MATCH(B4432,UF_acronyms!$C$1:$C$28,0),2)</f>
        <v>SC</v>
      </c>
      <c r="B4432" s="1" t="s">
        <v>9336</v>
      </c>
      <c r="C4432" s="1" t="s">
        <v>9565</v>
      </c>
      <c r="D4432" s="1" t="s">
        <v>9566</v>
      </c>
      <c r="E4432" s="11">
        <v>223112</v>
      </c>
      <c r="F4432" s="6" t="str">
        <f>CONCATENATE(tb_SVI[[#This Row],[Nome Município]],"/",tb_SVI[[#This Row],[UF]])</f>
        <v>Itajaí/SC</v>
      </c>
      <c r="G4432" s="1" t="s">
        <v>18</v>
      </c>
      <c r="H4432" s="1" t="s">
        <v>1927</v>
      </c>
      <c r="I4432" s="1" t="s">
        <v>5699</v>
      </c>
      <c r="J4432" s="1" t="s">
        <v>2427</v>
      </c>
      <c r="K4432" s="1" t="s">
        <v>2712</v>
      </c>
    </row>
    <row r="4433" spans="1:11" x14ac:dyDescent="0.2">
      <c r="A4433" s="6" t="str">
        <f>INDEX(UF_acronyms!$A$1:$C$28,MATCH(B4433,UF_acronyms!$C$1:$C$28,0),2)</f>
        <v>SC</v>
      </c>
      <c r="B4433" s="1" t="s">
        <v>9336</v>
      </c>
      <c r="C4433" s="1" t="s">
        <v>9567</v>
      </c>
      <c r="D4433" s="1" t="s">
        <v>9568</v>
      </c>
      <c r="E4433" s="11">
        <v>67338</v>
      </c>
      <c r="F4433" s="6" t="str">
        <f>CONCATENATE(tb_SVI[[#This Row],[Nome Município]],"/",tb_SVI[[#This Row],[UF]])</f>
        <v>Itapema/SC</v>
      </c>
      <c r="G4433" s="1" t="s">
        <v>18</v>
      </c>
      <c r="H4433" s="1" t="s">
        <v>1540</v>
      </c>
      <c r="I4433" s="1" t="s">
        <v>3833</v>
      </c>
      <c r="J4433" s="1" t="s">
        <v>364</v>
      </c>
      <c r="K4433" s="1" t="s">
        <v>2101</v>
      </c>
    </row>
    <row r="4434" spans="1:11" x14ac:dyDescent="0.2">
      <c r="A4434" s="6" t="str">
        <f>INDEX(UF_acronyms!$A$1:$C$28,MATCH(B4434,UF_acronyms!$C$1:$C$28,0),2)</f>
        <v>SC</v>
      </c>
      <c r="B4434" s="1" t="s">
        <v>9336</v>
      </c>
      <c r="C4434" s="1" t="s">
        <v>9569</v>
      </c>
      <c r="D4434" s="1" t="s">
        <v>535</v>
      </c>
      <c r="E4434" s="11">
        <v>17007</v>
      </c>
      <c r="F4434" s="6" t="str">
        <f>CONCATENATE(tb_SVI[[#This Row],[Nome Município]],"/",tb_SVI[[#This Row],[UF]])</f>
        <v>Itapiranga/SC</v>
      </c>
      <c r="G4434" s="1" t="s">
        <v>18</v>
      </c>
      <c r="H4434" s="1" t="s">
        <v>2082</v>
      </c>
      <c r="I4434" s="1" t="s">
        <v>3133</v>
      </c>
      <c r="J4434" s="1" t="s">
        <v>2208</v>
      </c>
      <c r="K4434" s="1" t="s">
        <v>2423</v>
      </c>
    </row>
    <row r="4435" spans="1:11" x14ac:dyDescent="0.2">
      <c r="A4435" s="6" t="str">
        <f>INDEX(UF_acronyms!$A$1:$C$28,MATCH(B4435,UF_acronyms!$C$1:$C$28,0),2)</f>
        <v>SC</v>
      </c>
      <c r="B4435" s="1" t="s">
        <v>9336</v>
      </c>
      <c r="C4435" s="1" t="s">
        <v>9570</v>
      </c>
      <c r="D4435" s="1" t="s">
        <v>9571</v>
      </c>
      <c r="E4435" s="11">
        <v>21177</v>
      </c>
      <c r="F4435" s="6" t="str">
        <f>CONCATENATE(tb_SVI[[#This Row],[Nome Município]],"/",tb_SVI[[#This Row],[UF]])</f>
        <v>Itapoá/SC</v>
      </c>
      <c r="G4435" s="1" t="s">
        <v>18</v>
      </c>
      <c r="H4435" s="1" t="s">
        <v>261</v>
      </c>
      <c r="I4435" s="1" t="s">
        <v>361</v>
      </c>
      <c r="J4435" s="1" t="s">
        <v>2825</v>
      </c>
      <c r="K4435" s="1" t="s">
        <v>2181</v>
      </c>
    </row>
    <row r="4436" spans="1:11" x14ac:dyDescent="0.2">
      <c r="A4436" s="6" t="str">
        <f>INDEX(UF_acronyms!$A$1:$C$28,MATCH(B4436,UF_acronyms!$C$1:$C$28,0),2)</f>
        <v>SC</v>
      </c>
      <c r="B4436" s="1" t="s">
        <v>9336</v>
      </c>
      <c r="C4436" s="1" t="s">
        <v>9572</v>
      </c>
      <c r="D4436" s="1" t="s">
        <v>9573</v>
      </c>
      <c r="E4436" s="11">
        <v>25355</v>
      </c>
      <c r="F4436" s="6" t="str">
        <f>CONCATENATE(tb_SVI[[#This Row],[Nome Município]],"/",tb_SVI[[#This Row],[UF]])</f>
        <v>Ituporanga/SC</v>
      </c>
      <c r="G4436" s="1" t="s">
        <v>18</v>
      </c>
      <c r="H4436" s="1" t="s">
        <v>1956</v>
      </c>
      <c r="I4436" s="1" t="s">
        <v>5358</v>
      </c>
      <c r="J4436" s="1" t="s">
        <v>2025</v>
      </c>
      <c r="K4436" s="1" t="s">
        <v>1267</v>
      </c>
    </row>
    <row r="4437" spans="1:11" x14ac:dyDescent="0.2">
      <c r="A4437" s="6" t="str">
        <f>INDEX(UF_acronyms!$A$1:$C$28,MATCH(B4437,UF_acronyms!$C$1:$C$28,0),2)</f>
        <v>SC</v>
      </c>
      <c r="B4437" s="1" t="s">
        <v>9336</v>
      </c>
      <c r="C4437" s="1" t="s">
        <v>9574</v>
      </c>
      <c r="D4437" s="1" t="s">
        <v>9575</v>
      </c>
      <c r="E4437" s="11">
        <v>6129</v>
      </c>
      <c r="F4437" s="6" t="str">
        <f>CONCATENATE(tb_SVI[[#This Row],[Nome Município]],"/",tb_SVI[[#This Row],[UF]])</f>
        <v>Itá/SC</v>
      </c>
      <c r="G4437" s="1" t="s">
        <v>18</v>
      </c>
      <c r="H4437" s="1" t="s">
        <v>2195</v>
      </c>
      <c r="I4437" s="1" t="s">
        <v>2079</v>
      </c>
      <c r="J4437" s="1" t="s">
        <v>2412</v>
      </c>
      <c r="K4437" s="1" t="s">
        <v>74</v>
      </c>
    </row>
    <row r="4438" spans="1:11" x14ac:dyDescent="0.2">
      <c r="A4438" s="6" t="str">
        <f>INDEX(UF_acronyms!$A$1:$C$28,MATCH(B4438,UF_acronyms!$C$1:$C$28,0),2)</f>
        <v>SC</v>
      </c>
      <c r="B4438" s="1" t="s">
        <v>9336</v>
      </c>
      <c r="C4438" s="1" t="s">
        <v>9576</v>
      </c>
      <c r="D4438" s="1" t="s">
        <v>9577</v>
      </c>
      <c r="E4438" s="11">
        <v>57247</v>
      </c>
      <c r="F4438" s="6" t="str">
        <f>CONCATENATE(tb_SVI[[#This Row],[Nome Município]],"/",tb_SVI[[#This Row],[UF]])</f>
        <v>Içara/SC</v>
      </c>
      <c r="G4438" s="1" t="s">
        <v>18</v>
      </c>
      <c r="H4438" s="1" t="s">
        <v>2521</v>
      </c>
      <c r="I4438" s="1" t="s">
        <v>3696</v>
      </c>
      <c r="J4438" s="1" t="s">
        <v>1469</v>
      </c>
      <c r="K4438" s="1" t="s">
        <v>2432</v>
      </c>
    </row>
    <row r="4439" spans="1:11" x14ac:dyDescent="0.2">
      <c r="A4439" s="6" t="str">
        <f>INDEX(UF_acronyms!$A$1:$C$28,MATCH(B4439,UF_acronyms!$C$1:$C$28,0),2)</f>
        <v>SC</v>
      </c>
      <c r="B4439" s="1" t="s">
        <v>9336</v>
      </c>
      <c r="C4439" s="1" t="s">
        <v>9578</v>
      </c>
      <c r="D4439" s="1" t="s">
        <v>9579</v>
      </c>
      <c r="E4439" s="11">
        <v>3918</v>
      </c>
      <c r="F4439" s="6" t="str">
        <f>CONCATENATE(tb_SVI[[#This Row],[Nome Município]],"/",tb_SVI[[#This Row],[UF]])</f>
        <v>Jaborá/SC</v>
      </c>
      <c r="G4439" s="1" t="s">
        <v>18</v>
      </c>
      <c r="H4439" s="1" t="s">
        <v>282</v>
      </c>
      <c r="I4439" s="1" t="s">
        <v>936</v>
      </c>
      <c r="J4439" s="1" t="s">
        <v>1765</v>
      </c>
      <c r="K4439" s="1" t="s">
        <v>133</v>
      </c>
    </row>
    <row r="4440" spans="1:11" x14ac:dyDescent="0.2">
      <c r="A4440" s="6" t="str">
        <f>INDEX(UF_acronyms!$A$1:$C$28,MATCH(B4440,UF_acronyms!$C$1:$C$28,0),2)</f>
        <v>SC</v>
      </c>
      <c r="B4440" s="1" t="s">
        <v>9336</v>
      </c>
      <c r="C4440" s="1" t="s">
        <v>9580</v>
      </c>
      <c r="D4440" s="1" t="s">
        <v>9581</v>
      </c>
      <c r="E4440" s="11">
        <v>10376</v>
      </c>
      <c r="F4440" s="6" t="str">
        <f>CONCATENATE(tb_SVI[[#This Row],[Nome Município]],"/",tb_SVI[[#This Row],[UF]])</f>
        <v>Jacinto Machado/SC</v>
      </c>
      <c r="G4440" s="1" t="s">
        <v>18</v>
      </c>
      <c r="H4440" s="1" t="s">
        <v>199</v>
      </c>
      <c r="I4440" s="1" t="s">
        <v>1973</v>
      </c>
      <c r="J4440" s="1" t="s">
        <v>2524</v>
      </c>
      <c r="K4440" s="1" t="s">
        <v>294</v>
      </c>
    </row>
    <row r="4441" spans="1:11" x14ac:dyDescent="0.2">
      <c r="A4441" s="6" t="str">
        <f>INDEX(UF_acronyms!$A$1:$C$28,MATCH(B4441,UF_acronyms!$C$1:$C$28,0),2)</f>
        <v>SC</v>
      </c>
      <c r="B4441" s="1" t="s">
        <v>9336</v>
      </c>
      <c r="C4441" s="1" t="s">
        <v>9582</v>
      </c>
      <c r="D4441" s="1" t="s">
        <v>9583</v>
      </c>
      <c r="E4441" s="11">
        <v>20288</v>
      </c>
      <c r="F4441" s="6" t="str">
        <f>CONCATENATE(tb_SVI[[#This Row],[Nome Município]],"/",tb_SVI[[#This Row],[UF]])</f>
        <v>Jaguaruna/SC</v>
      </c>
      <c r="G4441" s="1" t="s">
        <v>18</v>
      </c>
      <c r="H4441" s="1" t="s">
        <v>1392</v>
      </c>
      <c r="I4441" s="1" t="s">
        <v>3249</v>
      </c>
      <c r="J4441" s="1" t="s">
        <v>866</v>
      </c>
      <c r="K4441" s="1" t="s">
        <v>2804</v>
      </c>
    </row>
    <row r="4442" spans="1:11" x14ac:dyDescent="0.2">
      <c r="A4442" s="6" t="str">
        <f>INDEX(UF_acronyms!$A$1:$C$28,MATCH(B4442,UF_acronyms!$C$1:$C$28,0),2)</f>
        <v>SC</v>
      </c>
      <c r="B4442" s="1" t="s">
        <v>9336</v>
      </c>
      <c r="C4442" s="1" t="s">
        <v>9584</v>
      </c>
      <c r="D4442" s="1" t="s">
        <v>9585</v>
      </c>
      <c r="E4442" s="11">
        <v>181173</v>
      </c>
      <c r="F4442" s="6" t="str">
        <f>CONCATENATE(tb_SVI[[#This Row],[Nome Município]],"/",tb_SVI[[#This Row],[UF]])</f>
        <v>Jaraguá do Sul/SC</v>
      </c>
      <c r="G4442" s="1" t="s">
        <v>18</v>
      </c>
      <c r="H4442" s="1" t="s">
        <v>1555</v>
      </c>
      <c r="I4442" s="1" t="s">
        <v>1333</v>
      </c>
      <c r="J4442" s="1" t="s">
        <v>2208</v>
      </c>
      <c r="K4442" s="1" t="s">
        <v>2426</v>
      </c>
    </row>
    <row r="4443" spans="1:11" x14ac:dyDescent="0.2">
      <c r="A4443" s="6" t="str">
        <f>INDEX(UF_acronyms!$A$1:$C$28,MATCH(B4443,UF_acronyms!$C$1:$C$28,0),2)</f>
        <v>SC</v>
      </c>
      <c r="B4443" s="1" t="s">
        <v>9336</v>
      </c>
      <c r="C4443" s="1" t="s">
        <v>9586</v>
      </c>
      <c r="D4443" s="1" t="s">
        <v>7541</v>
      </c>
      <c r="E4443" s="11">
        <v>1546</v>
      </c>
      <c r="F4443" s="6" t="str">
        <f>CONCATENATE(tb_SVI[[#This Row],[Nome Município]],"/",tb_SVI[[#This Row],[UF]])</f>
        <v>Jardinópolis/SC</v>
      </c>
      <c r="G4443" s="1" t="s">
        <v>18</v>
      </c>
      <c r="H4443" s="1" t="s">
        <v>4220</v>
      </c>
      <c r="I4443" s="1" t="s">
        <v>5062</v>
      </c>
      <c r="J4443" s="1" t="s">
        <v>316</v>
      </c>
      <c r="K4443" s="1" t="s">
        <v>39</v>
      </c>
    </row>
    <row r="4444" spans="1:11" x14ac:dyDescent="0.2">
      <c r="A4444" s="6" t="str">
        <f>INDEX(UF_acronyms!$A$1:$C$28,MATCH(B4444,UF_acronyms!$C$1:$C$28,0),2)</f>
        <v>SC</v>
      </c>
      <c r="B4444" s="1" t="s">
        <v>9336</v>
      </c>
      <c r="C4444" s="1" t="s">
        <v>9587</v>
      </c>
      <c r="D4444" s="1" t="s">
        <v>9588</v>
      </c>
      <c r="E4444" s="11">
        <v>30404</v>
      </c>
      <c r="F4444" s="6" t="str">
        <f>CONCATENATE(tb_SVI[[#This Row],[Nome Município]],"/",tb_SVI[[#This Row],[UF]])</f>
        <v>Joaçaba/SC</v>
      </c>
      <c r="G4444" s="1" t="s">
        <v>18</v>
      </c>
      <c r="H4444" s="1" t="s">
        <v>2712</v>
      </c>
      <c r="I4444" s="1" t="s">
        <v>4403</v>
      </c>
      <c r="J4444" s="1" t="s">
        <v>2441</v>
      </c>
      <c r="K4444" s="1" t="s">
        <v>2412</v>
      </c>
    </row>
    <row r="4445" spans="1:11" x14ac:dyDescent="0.2">
      <c r="A4445" s="6" t="str">
        <f>INDEX(UF_acronyms!$A$1:$C$28,MATCH(B4445,UF_acronyms!$C$1:$C$28,0),2)</f>
        <v>SC</v>
      </c>
      <c r="B4445" s="1" t="s">
        <v>9336</v>
      </c>
      <c r="C4445" s="1" t="s">
        <v>9589</v>
      </c>
      <c r="D4445" s="1" t="s">
        <v>9590</v>
      </c>
      <c r="E4445" s="11">
        <v>597658</v>
      </c>
      <c r="F4445" s="6" t="str">
        <f>CONCATENATE(tb_SVI[[#This Row],[Nome Município]],"/",tb_SVI[[#This Row],[UF]])</f>
        <v>Joinville/SC</v>
      </c>
      <c r="G4445" s="1" t="s">
        <v>18</v>
      </c>
      <c r="H4445" s="1" t="s">
        <v>5556</v>
      </c>
      <c r="I4445" s="1" t="s">
        <v>32</v>
      </c>
      <c r="J4445" s="1" t="s">
        <v>2400</v>
      </c>
      <c r="K4445" s="1" t="s">
        <v>1540</v>
      </c>
    </row>
    <row r="4446" spans="1:11" x14ac:dyDescent="0.2">
      <c r="A4446" s="6" t="str">
        <f>INDEX(UF_acronyms!$A$1:$C$28,MATCH(B4446,UF_acronyms!$C$1:$C$28,0),2)</f>
        <v>SC</v>
      </c>
      <c r="B4446" s="1" t="s">
        <v>9336</v>
      </c>
      <c r="C4446" s="1" t="s">
        <v>9591</v>
      </c>
      <c r="D4446" s="1" t="s">
        <v>9592</v>
      </c>
      <c r="E4446" s="11">
        <v>5007</v>
      </c>
      <c r="F4446" s="6" t="str">
        <f>CONCATENATE(tb_SVI[[#This Row],[Nome Município]],"/",tb_SVI[[#This Row],[UF]])</f>
        <v>José Boiteux/SC</v>
      </c>
      <c r="G4446" s="1" t="s">
        <v>18</v>
      </c>
      <c r="H4446" s="1" t="s">
        <v>1339</v>
      </c>
      <c r="I4446" s="1" t="s">
        <v>1396</v>
      </c>
      <c r="J4446" s="1" t="s">
        <v>282</v>
      </c>
      <c r="K4446" s="1" t="s">
        <v>68</v>
      </c>
    </row>
    <row r="4447" spans="1:11" x14ac:dyDescent="0.2">
      <c r="A4447" s="6" t="str">
        <f>INDEX(UF_acronyms!$A$1:$C$28,MATCH(B4447,UF_acronyms!$C$1:$C$28,0),2)</f>
        <v>SC</v>
      </c>
      <c r="B4447" s="1" t="s">
        <v>9336</v>
      </c>
      <c r="C4447" s="1" t="s">
        <v>9593</v>
      </c>
      <c r="D4447" s="1" t="s">
        <v>9594</v>
      </c>
      <c r="E4447" s="11">
        <v>2092</v>
      </c>
      <c r="F4447" s="6" t="str">
        <f>CONCATENATE(tb_SVI[[#This Row],[Nome Município]],"/",tb_SVI[[#This Row],[UF]])</f>
        <v>Jupiá/SC</v>
      </c>
      <c r="G4447" s="1" t="s">
        <v>18</v>
      </c>
      <c r="H4447" s="1" t="s">
        <v>5540</v>
      </c>
      <c r="I4447" s="1" t="s">
        <v>5242</v>
      </c>
      <c r="J4447" s="1" t="s">
        <v>1491</v>
      </c>
      <c r="K4447" s="1" t="s">
        <v>85</v>
      </c>
    </row>
    <row r="4448" spans="1:11" x14ac:dyDescent="0.2">
      <c r="A4448" s="6" t="str">
        <f>INDEX(UF_acronyms!$A$1:$C$28,MATCH(B4448,UF_acronyms!$C$1:$C$28,0),2)</f>
        <v>SC</v>
      </c>
      <c r="B4448" s="1" t="s">
        <v>9336</v>
      </c>
      <c r="C4448" s="1" t="s">
        <v>9595</v>
      </c>
      <c r="D4448" s="1" t="s">
        <v>9596</v>
      </c>
      <c r="E4448" s="11">
        <v>2247</v>
      </c>
      <c r="F4448" s="6" t="str">
        <f>CONCATENATE(tb_SVI[[#This Row],[Nome Município]],"/",tb_SVI[[#This Row],[UF]])</f>
        <v>Lacerdópolis/SC</v>
      </c>
      <c r="G4448" s="1" t="s">
        <v>18</v>
      </c>
      <c r="H4448" s="1" t="s">
        <v>1593</v>
      </c>
      <c r="I4448" s="1" t="s">
        <v>6102</v>
      </c>
      <c r="J4448" s="1" t="s">
        <v>2618</v>
      </c>
      <c r="K4448" s="1" t="s">
        <v>1577</v>
      </c>
    </row>
    <row r="4449" spans="1:11" x14ac:dyDescent="0.2">
      <c r="A4449" s="6" t="str">
        <f>INDEX(UF_acronyms!$A$1:$C$28,MATCH(B4449,UF_acronyms!$C$1:$C$28,0),2)</f>
        <v>SC</v>
      </c>
      <c r="B4449" s="1" t="s">
        <v>9336</v>
      </c>
      <c r="C4449" s="1" t="s">
        <v>9597</v>
      </c>
      <c r="D4449" s="1" t="s">
        <v>9598</v>
      </c>
      <c r="E4449" s="11">
        <v>157349</v>
      </c>
      <c r="F4449" s="6" t="str">
        <f>CONCATENATE(tb_SVI[[#This Row],[Nome Município]],"/",tb_SVI[[#This Row],[UF]])</f>
        <v>Lages/SC</v>
      </c>
      <c r="G4449" s="1" t="s">
        <v>18</v>
      </c>
      <c r="H4449" s="1" t="s">
        <v>1289</v>
      </c>
      <c r="I4449" s="1" t="s">
        <v>3617</v>
      </c>
      <c r="J4449" s="1" t="s">
        <v>92</v>
      </c>
      <c r="K4449" s="1" t="s">
        <v>2025</v>
      </c>
    </row>
    <row r="4450" spans="1:11" x14ac:dyDescent="0.2">
      <c r="A4450" s="6" t="str">
        <f>INDEX(UF_acronyms!$A$1:$C$28,MATCH(B4450,UF_acronyms!$C$1:$C$28,0),2)</f>
        <v>SC</v>
      </c>
      <c r="B4450" s="1" t="s">
        <v>9336</v>
      </c>
      <c r="C4450" s="1" t="s">
        <v>9599</v>
      </c>
      <c r="D4450" s="1" t="s">
        <v>9600</v>
      </c>
      <c r="E4450" s="11">
        <v>46122</v>
      </c>
      <c r="F4450" s="6" t="str">
        <f>CONCATENATE(tb_SVI[[#This Row],[Nome Município]],"/",tb_SVI[[#This Row],[UF]])</f>
        <v>Laguna/SC</v>
      </c>
      <c r="G4450" s="1" t="s">
        <v>18</v>
      </c>
      <c r="H4450" s="1" t="s">
        <v>2412</v>
      </c>
      <c r="I4450" s="1" t="s">
        <v>5319</v>
      </c>
      <c r="J4450" s="1" t="s">
        <v>2257</v>
      </c>
      <c r="K4450" s="1" t="s">
        <v>2169</v>
      </c>
    </row>
    <row r="4451" spans="1:11" x14ac:dyDescent="0.2">
      <c r="A4451" s="6" t="str">
        <f>INDEX(UF_acronyms!$A$1:$C$28,MATCH(B4451,UF_acronyms!$C$1:$C$28,0),2)</f>
        <v>SC</v>
      </c>
      <c r="B4451" s="1" t="s">
        <v>9336</v>
      </c>
      <c r="C4451" s="1" t="s">
        <v>9601</v>
      </c>
      <c r="D4451" s="1" t="s">
        <v>9602</v>
      </c>
      <c r="E4451" s="11">
        <v>1418</v>
      </c>
      <c r="F4451" s="6" t="str">
        <f>CONCATENATE(tb_SVI[[#This Row],[Nome Município]],"/",tb_SVI[[#This Row],[UF]])</f>
        <v>Lajeado Grande/SC</v>
      </c>
      <c r="G4451" s="1" t="s">
        <v>18</v>
      </c>
      <c r="H4451" s="1" t="s">
        <v>2098</v>
      </c>
      <c r="I4451" s="1" t="s">
        <v>5254</v>
      </c>
      <c r="J4451" s="1" t="s">
        <v>280</v>
      </c>
      <c r="K4451" s="1" t="s">
        <v>1365</v>
      </c>
    </row>
    <row r="4452" spans="1:11" x14ac:dyDescent="0.2">
      <c r="A4452" s="6" t="str">
        <f>INDEX(UF_acronyms!$A$1:$C$28,MATCH(B4452,UF_acronyms!$C$1:$C$28,0),2)</f>
        <v>SC</v>
      </c>
      <c r="B4452" s="1" t="s">
        <v>9336</v>
      </c>
      <c r="C4452" s="1" t="s">
        <v>9603</v>
      </c>
      <c r="D4452" s="1" t="s">
        <v>9604</v>
      </c>
      <c r="E4452" s="11">
        <v>7063</v>
      </c>
      <c r="F4452" s="6" t="str">
        <f>CONCATENATE(tb_SVI[[#This Row],[Nome Município]],"/",tb_SVI[[#This Row],[UF]])</f>
        <v>Laurentino/SC</v>
      </c>
      <c r="G4452" s="1" t="s">
        <v>18</v>
      </c>
      <c r="H4452" s="1" t="s">
        <v>8615</v>
      </c>
      <c r="I4452" s="1" t="s">
        <v>5945</v>
      </c>
      <c r="J4452" s="1" t="s">
        <v>1289</v>
      </c>
      <c r="K4452" s="1" t="s">
        <v>1321</v>
      </c>
    </row>
    <row r="4453" spans="1:11" x14ac:dyDescent="0.2">
      <c r="A4453" s="6" t="str">
        <f>INDEX(UF_acronyms!$A$1:$C$28,MATCH(B4453,UF_acronyms!$C$1:$C$28,0),2)</f>
        <v>SC</v>
      </c>
      <c r="B4453" s="1" t="s">
        <v>9336</v>
      </c>
      <c r="C4453" s="1" t="s">
        <v>9605</v>
      </c>
      <c r="D4453" s="1" t="s">
        <v>17620</v>
      </c>
      <c r="E4453" s="11">
        <v>15313</v>
      </c>
      <c r="F4453" s="6" t="str">
        <f>CONCATENATE(tb_SVI[[#This Row],[Nome Município]],"/",tb_SVI[[#This Row],[UF]])</f>
        <v>Lauro Müller/SC</v>
      </c>
      <c r="G4453" s="1" t="s">
        <v>18</v>
      </c>
      <c r="H4453" s="1" t="s">
        <v>784</v>
      </c>
      <c r="I4453" s="1" t="s">
        <v>1477</v>
      </c>
      <c r="J4453" s="1" t="s">
        <v>1474</v>
      </c>
      <c r="K4453" s="1" t="s">
        <v>65</v>
      </c>
    </row>
    <row r="4454" spans="1:11" x14ac:dyDescent="0.2">
      <c r="A4454" s="6" t="str">
        <f>INDEX(UF_acronyms!$A$1:$C$28,MATCH(B4454,UF_acronyms!$C$1:$C$28,0),2)</f>
        <v>SC</v>
      </c>
      <c r="B4454" s="1" t="s">
        <v>9336</v>
      </c>
      <c r="C4454" s="1" t="s">
        <v>9606</v>
      </c>
      <c r="D4454" s="1" t="s">
        <v>9607</v>
      </c>
      <c r="E4454" s="11">
        <v>12115</v>
      </c>
      <c r="F4454" s="6" t="str">
        <f>CONCATENATE(tb_SVI[[#This Row],[Nome Município]],"/",tb_SVI[[#This Row],[UF]])</f>
        <v>Lebon Régis/SC</v>
      </c>
      <c r="G4454" s="1" t="s">
        <v>18</v>
      </c>
      <c r="H4454" s="1" t="s">
        <v>999</v>
      </c>
      <c r="I4454" s="1" t="s">
        <v>2262</v>
      </c>
      <c r="J4454" s="1" t="s">
        <v>202</v>
      </c>
      <c r="K4454" s="1" t="s">
        <v>21</v>
      </c>
    </row>
    <row r="4455" spans="1:11" x14ac:dyDescent="0.2">
      <c r="A4455" s="6" t="str">
        <f>INDEX(UF_acronyms!$A$1:$C$28,MATCH(B4455,UF_acronyms!$C$1:$C$28,0),2)</f>
        <v>SC</v>
      </c>
      <c r="B4455" s="1" t="s">
        <v>9336</v>
      </c>
      <c r="C4455" s="1" t="s">
        <v>9608</v>
      </c>
      <c r="D4455" s="1" t="s">
        <v>9609</v>
      </c>
      <c r="E4455" s="11">
        <v>3000</v>
      </c>
      <c r="F4455" s="6" t="str">
        <f>CONCATENATE(tb_SVI[[#This Row],[Nome Município]],"/",tb_SVI[[#This Row],[UF]])</f>
        <v>Leoberto Leal/SC</v>
      </c>
      <c r="G4455" s="1" t="s">
        <v>18</v>
      </c>
      <c r="H4455" s="1" t="s">
        <v>360</v>
      </c>
      <c r="I4455" s="1" t="s">
        <v>5449</v>
      </c>
      <c r="J4455" s="1" t="s">
        <v>275</v>
      </c>
      <c r="K4455" s="1" t="s">
        <v>851</v>
      </c>
    </row>
    <row r="4456" spans="1:11" x14ac:dyDescent="0.2">
      <c r="A4456" s="6" t="str">
        <f>INDEX(UF_acronyms!$A$1:$C$28,MATCH(B4456,UF_acronyms!$C$1:$C$28,0),2)</f>
        <v>SC</v>
      </c>
      <c r="B4456" s="1" t="s">
        <v>9336</v>
      </c>
      <c r="C4456" s="1" t="s">
        <v>9610</v>
      </c>
      <c r="D4456" s="1" t="s">
        <v>9611</v>
      </c>
      <c r="E4456" s="11">
        <v>4546</v>
      </c>
      <c r="F4456" s="6" t="str">
        <f>CONCATENATE(tb_SVI[[#This Row],[Nome Município]],"/",tb_SVI[[#This Row],[UF]])</f>
        <v>Lindóia do Sul/SC</v>
      </c>
      <c r="G4456" s="1" t="s">
        <v>18</v>
      </c>
      <c r="H4456" s="1" t="s">
        <v>1499</v>
      </c>
      <c r="I4456" s="1" t="s">
        <v>5250</v>
      </c>
      <c r="J4456" s="1" t="s">
        <v>360</v>
      </c>
      <c r="K4456" s="1" t="s">
        <v>866</v>
      </c>
    </row>
    <row r="4457" spans="1:11" x14ac:dyDescent="0.2">
      <c r="A4457" s="6" t="str">
        <f>INDEX(UF_acronyms!$A$1:$C$28,MATCH(B4457,UF_acronyms!$C$1:$C$28,0),2)</f>
        <v>SC</v>
      </c>
      <c r="B4457" s="1" t="s">
        <v>9336</v>
      </c>
      <c r="C4457" s="1" t="s">
        <v>9612</v>
      </c>
      <c r="D4457" s="1" t="s">
        <v>9613</v>
      </c>
      <c r="E4457" s="11">
        <v>12315</v>
      </c>
      <c r="F4457" s="6" t="str">
        <f>CONCATENATE(tb_SVI[[#This Row],[Nome Município]],"/",tb_SVI[[#This Row],[UF]])</f>
        <v>Lontras/SC</v>
      </c>
      <c r="G4457" s="1" t="s">
        <v>18</v>
      </c>
      <c r="H4457" s="1" t="s">
        <v>2470</v>
      </c>
      <c r="I4457" s="1" t="s">
        <v>3014</v>
      </c>
      <c r="J4457" s="1" t="s">
        <v>2246</v>
      </c>
      <c r="K4457" s="1" t="s">
        <v>2412</v>
      </c>
    </row>
    <row r="4458" spans="1:11" x14ac:dyDescent="0.2">
      <c r="A4458" s="6" t="str">
        <f>INDEX(UF_acronyms!$A$1:$C$28,MATCH(B4458,UF_acronyms!$C$1:$C$28,0),2)</f>
        <v>SC</v>
      </c>
      <c r="B4458" s="1" t="s">
        <v>9336</v>
      </c>
      <c r="C4458" s="1" t="s">
        <v>9614</v>
      </c>
      <c r="D4458" s="1" t="s">
        <v>9615</v>
      </c>
      <c r="E4458" s="11">
        <v>13107</v>
      </c>
      <c r="F4458" s="6" t="str">
        <f>CONCATENATE(tb_SVI[[#This Row],[Nome Município]],"/",tb_SVI[[#This Row],[UF]])</f>
        <v>Luiz Alves/SC</v>
      </c>
      <c r="G4458" s="1" t="s">
        <v>18</v>
      </c>
      <c r="H4458" s="1" t="s">
        <v>2112</v>
      </c>
      <c r="I4458" s="1" t="s">
        <v>3496</v>
      </c>
      <c r="J4458" s="1" t="s">
        <v>999</v>
      </c>
      <c r="K4458" s="1" t="s">
        <v>1499</v>
      </c>
    </row>
    <row r="4459" spans="1:11" x14ac:dyDescent="0.2">
      <c r="A4459" s="6" t="str">
        <f>INDEX(UF_acronyms!$A$1:$C$28,MATCH(B4459,UF_acronyms!$C$1:$C$28,0),2)</f>
        <v>SC</v>
      </c>
      <c r="B4459" s="1" t="s">
        <v>9336</v>
      </c>
      <c r="C4459" s="1" t="s">
        <v>9616</v>
      </c>
      <c r="D4459" s="1" t="s">
        <v>9617</v>
      </c>
      <c r="E4459" s="11">
        <v>5684</v>
      </c>
      <c r="F4459" s="6" t="str">
        <f>CONCATENATE(tb_SVI[[#This Row],[Nome Município]],"/",tb_SVI[[#This Row],[UF]])</f>
        <v>Luzerna/SC</v>
      </c>
      <c r="G4459" s="1" t="s">
        <v>18</v>
      </c>
      <c r="H4459" s="1" t="s">
        <v>9618</v>
      </c>
      <c r="I4459" s="1" t="s">
        <v>5865</v>
      </c>
      <c r="J4459" s="1" t="s">
        <v>1278</v>
      </c>
      <c r="K4459" s="1" t="s">
        <v>3083</v>
      </c>
    </row>
    <row r="4460" spans="1:11" x14ac:dyDescent="0.2">
      <c r="A4460" s="6" t="str">
        <f>INDEX(UF_acronyms!$A$1:$C$28,MATCH(B4460,UF_acronyms!$C$1:$C$28,0),2)</f>
        <v>SC</v>
      </c>
      <c r="B4460" s="1" t="s">
        <v>9336</v>
      </c>
      <c r="C4460" s="1" t="s">
        <v>9619</v>
      </c>
      <c r="D4460" s="1" t="s">
        <v>9620</v>
      </c>
      <c r="E4460" s="11">
        <v>1766</v>
      </c>
      <c r="F4460" s="6" t="str">
        <f>CONCATENATE(tb_SVI[[#This Row],[Nome Município]],"/",tb_SVI[[#This Row],[UF]])</f>
        <v>Macieira/SC</v>
      </c>
      <c r="G4460" s="1" t="s">
        <v>18</v>
      </c>
      <c r="H4460" s="1" t="s">
        <v>2025</v>
      </c>
      <c r="I4460" s="1" t="s">
        <v>5671</v>
      </c>
      <c r="J4460" s="1" t="s">
        <v>363</v>
      </c>
      <c r="K4460" s="1" t="s">
        <v>792</v>
      </c>
    </row>
    <row r="4461" spans="1:11" x14ac:dyDescent="0.2">
      <c r="A4461" s="6" t="str">
        <f>INDEX(UF_acronyms!$A$1:$C$28,MATCH(B4461,UF_acronyms!$C$1:$C$28,0),2)</f>
        <v>SC</v>
      </c>
      <c r="B4461" s="1" t="s">
        <v>9336</v>
      </c>
      <c r="C4461" s="1" t="s">
        <v>9621</v>
      </c>
      <c r="D4461" s="1" t="s">
        <v>9622</v>
      </c>
      <c r="E4461" s="11">
        <v>56561</v>
      </c>
      <c r="F4461" s="6" t="str">
        <f>CONCATENATE(tb_SVI[[#This Row],[Nome Município]],"/",tb_SVI[[#This Row],[UF]])</f>
        <v>Mafra/SC</v>
      </c>
      <c r="G4461" s="1" t="s">
        <v>18</v>
      </c>
      <c r="H4461" s="1" t="s">
        <v>1392</v>
      </c>
      <c r="I4461" s="1" t="s">
        <v>46</v>
      </c>
      <c r="J4461" s="1" t="s">
        <v>1079</v>
      </c>
      <c r="K4461" s="1" t="s">
        <v>399</v>
      </c>
    </row>
    <row r="4462" spans="1:11" x14ac:dyDescent="0.2">
      <c r="A4462" s="6" t="str">
        <f>INDEX(UF_acronyms!$A$1:$C$28,MATCH(B4462,UF_acronyms!$C$1:$C$28,0),2)</f>
        <v>SC</v>
      </c>
      <c r="B4462" s="1" t="s">
        <v>9336</v>
      </c>
      <c r="C4462" s="1" t="s">
        <v>9623</v>
      </c>
      <c r="D4462" s="1" t="s">
        <v>9624</v>
      </c>
      <c r="E4462" s="11">
        <v>3454</v>
      </c>
      <c r="F4462" s="6" t="str">
        <f>CONCATENATE(tb_SVI[[#This Row],[Nome Município]],"/",tb_SVI[[#This Row],[UF]])</f>
        <v>Major Gercino/SC</v>
      </c>
      <c r="G4462" s="1" t="s">
        <v>18</v>
      </c>
      <c r="H4462" s="1" t="s">
        <v>5556</v>
      </c>
      <c r="I4462" s="1" t="s">
        <v>197</v>
      </c>
      <c r="J4462" s="1" t="s">
        <v>1074</v>
      </c>
      <c r="K4462" s="1" t="s">
        <v>280</v>
      </c>
    </row>
    <row r="4463" spans="1:11" x14ac:dyDescent="0.2">
      <c r="A4463" s="6" t="str">
        <f>INDEX(UF_acronyms!$A$1:$C$28,MATCH(B4463,UF_acronyms!$C$1:$C$28,0),2)</f>
        <v>SC</v>
      </c>
      <c r="B4463" s="1" t="s">
        <v>9336</v>
      </c>
      <c r="C4463" s="1" t="s">
        <v>9625</v>
      </c>
      <c r="D4463" s="1" t="s">
        <v>9626</v>
      </c>
      <c r="E4463" s="11">
        <v>8156</v>
      </c>
      <c r="F4463" s="6" t="str">
        <f>CONCATENATE(tb_SVI[[#This Row],[Nome Município]],"/",tb_SVI[[#This Row],[UF]])</f>
        <v>Major Vieira/SC</v>
      </c>
      <c r="G4463" s="1" t="s">
        <v>18</v>
      </c>
      <c r="H4463" s="1" t="s">
        <v>5473</v>
      </c>
      <c r="I4463" s="1" t="s">
        <v>46</v>
      </c>
      <c r="J4463" s="1" t="s">
        <v>83</v>
      </c>
      <c r="K4463" s="1" t="s">
        <v>718</v>
      </c>
    </row>
    <row r="4464" spans="1:11" x14ac:dyDescent="0.2">
      <c r="A4464" s="6" t="str">
        <f>INDEX(UF_acronyms!$A$1:$C$28,MATCH(B4464,UF_acronyms!$C$1:$C$28,0),2)</f>
        <v>SC</v>
      </c>
      <c r="B4464" s="1" t="s">
        <v>9336</v>
      </c>
      <c r="C4464" s="1" t="s">
        <v>9627</v>
      </c>
      <c r="D4464" s="1" t="s">
        <v>9628</v>
      </c>
      <c r="E4464" s="11">
        <v>7378</v>
      </c>
      <c r="F4464" s="6" t="str">
        <f>CONCATENATE(tb_SVI[[#This Row],[Nome Município]],"/",tb_SVI[[#This Row],[UF]])</f>
        <v>Maracajá/SC</v>
      </c>
      <c r="G4464" s="1" t="s">
        <v>18</v>
      </c>
      <c r="H4464" s="1" t="s">
        <v>1506</v>
      </c>
      <c r="I4464" s="1" t="s">
        <v>5605</v>
      </c>
      <c r="J4464" s="1" t="s">
        <v>1765</v>
      </c>
      <c r="K4464" s="1" t="s">
        <v>1572</v>
      </c>
    </row>
    <row r="4465" spans="1:11" x14ac:dyDescent="0.2">
      <c r="A4465" s="6" t="str">
        <f>INDEX(UF_acronyms!$A$1:$C$28,MATCH(B4465,UF_acronyms!$C$1:$C$28,0),2)</f>
        <v>SC</v>
      </c>
      <c r="B4465" s="1" t="s">
        <v>9336</v>
      </c>
      <c r="C4465" s="1" t="s">
        <v>9629</v>
      </c>
      <c r="D4465" s="1" t="s">
        <v>4275</v>
      </c>
      <c r="E4465" s="11">
        <v>26116</v>
      </c>
      <c r="F4465" s="6" t="str">
        <f>CONCATENATE(tb_SVI[[#This Row],[Nome Município]],"/",tb_SVI[[#This Row],[UF]])</f>
        <v>Maravilha/SC</v>
      </c>
      <c r="G4465" s="1" t="s">
        <v>18</v>
      </c>
      <c r="H4465" s="1" t="s">
        <v>206</v>
      </c>
      <c r="I4465" s="1" t="s">
        <v>5253</v>
      </c>
      <c r="J4465" s="1" t="s">
        <v>196</v>
      </c>
      <c r="K4465" s="1" t="s">
        <v>196</v>
      </c>
    </row>
    <row r="4466" spans="1:11" x14ac:dyDescent="0.2">
      <c r="A4466" s="6" t="str">
        <f>INDEX(UF_acronyms!$A$1:$C$28,MATCH(B4466,UF_acronyms!$C$1:$C$28,0),2)</f>
        <v>SC</v>
      </c>
      <c r="B4466" s="1" t="s">
        <v>9336</v>
      </c>
      <c r="C4466" s="1" t="s">
        <v>9630</v>
      </c>
      <c r="D4466" s="1" t="s">
        <v>9631</v>
      </c>
      <c r="E4466" s="11">
        <v>1750</v>
      </c>
      <c r="F4466" s="6" t="str">
        <f>CONCATENATE(tb_SVI[[#This Row],[Nome Município]],"/",tb_SVI[[#This Row],[UF]])</f>
        <v>Marema/SC</v>
      </c>
      <c r="G4466" s="1" t="s">
        <v>18</v>
      </c>
      <c r="H4466" s="1" t="s">
        <v>307</v>
      </c>
      <c r="I4466" s="1" t="s">
        <v>3832</v>
      </c>
      <c r="J4466" s="1" t="s">
        <v>1562</v>
      </c>
      <c r="K4466" s="1" t="s">
        <v>188</v>
      </c>
    </row>
    <row r="4467" spans="1:11" x14ac:dyDescent="0.2">
      <c r="A4467" s="6" t="str">
        <f>INDEX(UF_acronyms!$A$1:$C$28,MATCH(B4467,UF_acronyms!$C$1:$C$28,0),2)</f>
        <v>SC</v>
      </c>
      <c r="B4467" s="1" t="s">
        <v>9336</v>
      </c>
      <c r="C4467" s="1" t="s">
        <v>9632</v>
      </c>
      <c r="D4467" s="1" t="s">
        <v>3306</v>
      </c>
      <c r="E4467" s="11">
        <v>17125</v>
      </c>
      <c r="F4467" s="6" t="str">
        <f>CONCATENATE(tb_SVI[[#This Row],[Nome Município]],"/",tb_SVI[[#This Row],[UF]])</f>
        <v>Massaranduba/SC</v>
      </c>
      <c r="G4467" s="1" t="s">
        <v>18</v>
      </c>
      <c r="H4467" s="1" t="s">
        <v>4830</v>
      </c>
      <c r="I4467" s="1" t="s">
        <v>6598</v>
      </c>
      <c r="J4467" s="1" t="s">
        <v>2691</v>
      </c>
      <c r="K4467" s="1" t="s">
        <v>49</v>
      </c>
    </row>
    <row r="4468" spans="1:11" x14ac:dyDescent="0.2">
      <c r="A4468" s="6" t="str">
        <f>INDEX(UF_acronyms!$A$1:$C$28,MATCH(B4468,UF_acronyms!$C$1:$C$28,0),2)</f>
        <v>SC</v>
      </c>
      <c r="B4468" s="1" t="s">
        <v>9336</v>
      </c>
      <c r="C4468" s="1" t="s">
        <v>9633</v>
      </c>
      <c r="D4468" s="1" t="s">
        <v>9634</v>
      </c>
      <c r="E4468" s="11">
        <v>2480</v>
      </c>
      <c r="F4468" s="6" t="str">
        <f>CONCATENATE(tb_SVI[[#This Row],[Nome Município]],"/",tb_SVI[[#This Row],[UF]])</f>
        <v>Matos Costa/SC</v>
      </c>
      <c r="G4468" s="1" t="s">
        <v>18</v>
      </c>
      <c r="H4468" s="1" t="s">
        <v>936</v>
      </c>
      <c r="I4468" s="1" t="s">
        <v>177</v>
      </c>
      <c r="J4468" s="1" t="s">
        <v>296</v>
      </c>
      <c r="K4468" s="1" t="s">
        <v>432</v>
      </c>
    </row>
    <row r="4469" spans="1:11" x14ac:dyDescent="0.2">
      <c r="A4469" s="6" t="str">
        <f>INDEX(UF_acronyms!$A$1:$C$28,MATCH(B4469,UF_acronyms!$C$1:$C$28,0),2)</f>
        <v>SC</v>
      </c>
      <c r="B4469" s="1" t="s">
        <v>9336</v>
      </c>
      <c r="C4469" s="1" t="s">
        <v>9635</v>
      </c>
      <c r="D4469" s="1" t="s">
        <v>9636</v>
      </c>
      <c r="E4469" s="11">
        <v>7001</v>
      </c>
      <c r="F4469" s="6" t="str">
        <f>CONCATENATE(tb_SVI[[#This Row],[Nome Município]],"/",tb_SVI[[#This Row],[UF]])</f>
        <v>Meleiro/SC</v>
      </c>
      <c r="G4469" s="1" t="s">
        <v>18</v>
      </c>
      <c r="H4469" s="1" t="s">
        <v>1506</v>
      </c>
      <c r="I4469" s="1" t="s">
        <v>6591</v>
      </c>
      <c r="J4469" s="1" t="s">
        <v>2441</v>
      </c>
      <c r="K4469" s="1" t="s">
        <v>1567</v>
      </c>
    </row>
    <row r="4470" spans="1:11" x14ac:dyDescent="0.2">
      <c r="A4470" s="6" t="str">
        <f>INDEX(UF_acronyms!$A$1:$C$28,MATCH(B4470,UF_acronyms!$C$1:$C$28,0),2)</f>
        <v>SC</v>
      </c>
      <c r="B4470" s="1" t="s">
        <v>9336</v>
      </c>
      <c r="C4470" s="1" t="s">
        <v>9637</v>
      </c>
      <c r="D4470" s="1" t="s">
        <v>9638</v>
      </c>
      <c r="E4470" s="11">
        <v>2283</v>
      </c>
      <c r="F4470" s="6" t="str">
        <f>CONCATENATE(tb_SVI[[#This Row],[Nome Município]],"/",tb_SVI[[#This Row],[UF]])</f>
        <v>Mirim Doce/SC</v>
      </c>
      <c r="G4470" s="1" t="s">
        <v>18</v>
      </c>
      <c r="H4470" s="1" t="s">
        <v>2412</v>
      </c>
      <c r="I4470" s="1" t="s">
        <v>3833</v>
      </c>
      <c r="J4470" s="1" t="s">
        <v>703</v>
      </c>
      <c r="K4470" s="1" t="s">
        <v>1378</v>
      </c>
    </row>
    <row r="4471" spans="1:11" x14ac:dyDescent="0.2">
      <c r="A4471" s="6" t="str">
        <f>INDEX(UF_acronyms!$A$1:$C$28,MATCH(B4471,UF_acronyms!$C$1:$C$28,0),2)</f>
        <v>SC</v>
      </c>
      <c r="B4471" s="1" t="s">
        <v>9336</v>
      </c>
      <c r="C4471" s="1" t="s">
        <v>9639</v>
      </c>
      <c r="D4471" s="1" t="s">
        <v>9640</v>
      </c>
      <c r="E4471" s="11">
        <v>4218</v>
      </c>
      <c r="F4471" s="6" t="str">
        <f>CONCATENATE(tb_SVI[[#This Row],[Nome Município]],"/",tb_SVI[[#This Row],[UF]])</f>
        <v>Modelo/SC</v>
      </c>
      <c r="G4471" s="1" t="s">
        <v>18</v>
      </c>
      <c r="H4471" s="1" t="s">
        <v>3083</v>
      </c>
      <c r="I4471" s="1" t="s">
        <v>2961</v>
      </c>
      <c r="J4471" s="1" t="s">
        <v>2216</v>
      </c>
      <c r="K4471" s="1" t="s">
        <v>1359</v>
      </c>
    </row>
    <row r="4472" spans="1:11" x14ac:dyDescent="0.2">
      <c r="A4472" s="6" t="str">
        <f>INDEX(UF_acronyms!$A$1:$C$28,MATCH(B4472,UF_acronyms!$C$1:$C$28,0),2)</f>
        <v>SC</v>
      </c>
      <c r="B4472" s="1" t="s">
        <v>9336</v>
      </c>
      <c r="C4472" s="1" t="s">
        <v>9641</v>
      </c>
      <c r="D4472" s="1" t="s">
        <v>9642</v>
      </c>
      <c r="E4472" s="11">
        <v>11889</v>
      </c>
      <c r="F4472" s="6" t="str">
        <f>CONCATENATE(tb_SVI[[#This Row],[Nome Município]],"/",tb_SVI[[#This Row],[UF]])</f>
        <v>Mondaí/SC</v>
      </c>
      <c r="G4472" s="1" t="s">
        <v>18</v>
      </c>
      <c r="H4472" s="1" t="s">
        <v>215</v>
      </c>
      <c r="I4472" s="1" t="s">
        <v>2112</v>
      </c>
      <c r="J4472" s="1" t="s">
        <v>783</v>
      </c>
      <c r="K4472" s="1" t="s">
        <v>512</v>
      </c>
    </row>
    <row r="4473" spans="1:11" x14ac:dyDescent="0.2">
      <c r="A4473" s="6" t="str">
        <f>INDEX(UF_acronyms!$A$1:$C$28,MATCH(B4473,UF_acronyms!$C$1:$C$28,0),2)</f>
        <v>SC</v>
      </c>
      <c r="B4473" s="1" t="s">
        <v>9336</v>
      </c>
      <c r="C4473" s="1" t="s">
        <v>9643</v>
      </c>
      <c r="D4473" s="1" t="s">
        <v>9644</v>
      </c>
      <c r="E4473" s="11">
        <v>9906</v>
      </c>
      <c r="F4473" s="6" t="str">
        <f>CONCATENATE(tb_SVI[[#This Row],[Nome Município]],"/",tb_SVI[[#This Row],[UF]])</f>
        <v>Monte Carlo/SC</v>
      </c>
      <c r="G4473" s="1" t="s">
        <v>18</v>
      </c>
      <c r="H4473" s="1" t="s">
        <v>151</v>
      </c>
      <c r="I4473" s="1" t="s">
        <v>1065</v>
      </c>
      <c r="J4473" s="1" t="s">
        <v>1233</v>
      </c>
      <c r="K4473" s="1" t="s">
        <v>1397</v>
      </c>
    </row>
    <row r="4474" spans="1:11" x14ac:dyDescent="0.2">
      <c r="A4474" s="6" t="str">
        <f>INDEX(UF_acronyms!$A$1:$C$28,MATCH(B4474,UF_acronyms!$C$1:$C$28,0),2)</f>
        <v>SC</v>
      </c>
      <c r="B4474" s="1" t="s">
        <v>9336</v>
      </c>
      <c r="C4474" s="1" t="s">
        <v>9645</v>
      </c>
      <c r="D4474" s="1" t="s">
        <v>7660</v>
      </c>
      <c r="E4474" s="11">
        <v>8269</v>
      </c>
      <c r="F4474" s="6" t="str">
        <f>CONCATENATE(tb_SVI[[#This Row],[Nome Município]],"/",tb_SVI[[#This Row],[UF]])</f>
        <v>Monte Castelo/SC</v>
      </c>
      <c r="G4474" s="1" t="s">
        <v>18</v>
      </c>
      <c r="H4474" s="1" t="s">
        <v>1592</v>
      </c>
      <c r="I4474" s="1" t="s">
        <v>2083</v>
      </c>
      <c r="J4474" s="1" t="s">
        <v>115</v>
      </c>
      <c r="K4474" s="1" t="s">
        <v>275</v>
      </c>
    </row>
    <row r="4475" spans="1:11" x14ac:dyDescent="0.2">
      <c r="A4475" s="6" t="str">
        <f>INDEX(UF_acronyms!$A$1:$C$28,MATCH(B4475,UF_acronyms!$C$1:$C$28,0),2)</f>
        <v>SC</v>
      </c>
      <c r="B4475" s="1" t="s">
        <v>9336</v>
      </c>
      <c r="C4475" s="1" t="s">
        <v>9646</v>
      </c>
      <c r="D4475" s="1" t="s">
        <v>9647</v>
      </c>
      <c r="E4475" s="11">
        <v>2888</v>
      </c>
      <c r="F4475" s="6" t="str">
        <f>CONCATENATE(tb_SVI[[#This Row],[Nome Município]],"/",tb_SVI[[#This Row],[UF]])</f>
        <v>Morro Grande/SC</v>
      </c>
      <c r="G4475" s="1" t="s">
        <v>18</v>
      </c>
      <c r="H4475" s="1" t="s">
        <v>201</v>
      </c>
      <c r="I4475" s="1" t="s">
        <v>5945</v>
      </c>
      <c r="J4475" s="1" t="s">
        <v>392</v>
      </c>
      <c r="K4475" s="1" t="s">
        <v>772</v>
      </c>
    </row>
    <row r="4476" spans="1:11" x14ac:dyDescent="0.2">
      <c r="A4476" s="6" t="str">
        <f>INDEX(UF_acronyms!$A$1:$C$28,MATCH(B4476,UF_acronyms!$C$1:$C$28,0),2)</f>
        <v>SC</v>
      </c>
      <c r="B4476" s="1" t="s">
        <v>9336</v>
      </c>
      <c r="C4476" s="1" t="s">
        <v>9648</v>
      </c>
      <c r="D4476" s="1" t="s">
        <v>9649</v>
      </c>
      <c r="E4476" s="11">
        <v>17947</v>
      </c>
      <c r="F4476" s="6" t="str">
        <f>CONCATENATE(tb_SVI[[#This Row],[Nome Município]],"/",tb_SVI[[#This Row],[UF]])</f>
        <v>Morro da Fumaça/SC</v>
      </c>
      <c r="G4476" s="1" t="s">
        <v>18</v>
      </c>
      <c r="H4476" s="1" t="s">
        <v>2712</v>
      </c>
      <c r="I4476" s="1" t="s">
        <v>6418</v>
      </c>
      <c r="J4476" s="1" t="s">
        <v>2524</v>
      </c>
      <c r="K4476" s="1" t="s">
        <v>1956</v>
      </c>
    </row>
    <row r="4477" spans="1:11" x14ac:dyDescent="0.2">
      <c r="A4477" s="6" t="str">
        <f>INDEX(UF_acronyms!$A$1:$C$28,MATCH(B4477,UF_acronyms!$C$1:$C$28,0),2)</f>
        <v>SC</v>
      </c>
      <c r="B4477" s="1" t="s">
        <v>9336</v>
      </c>
      <c r="C4477" s="1" t="s">
        <v>9650</v>
      </c>
      <c r="D4477" s="1" t="s">
        <v>9651</v>
      </c>
      <c r="E4477" s="11">
        <v>83626</v>
      </c>
      <c r="F4477" s="6" t="str">
        <f>CONCATENATE(tb_SVI[[#This Row],[Nome Município]],"/",tb_SVI[[#This Row],[UF]])</f>
        <v>Navegantes/SC</v>
      </c>
      <c r="G4477" s="1" t="s">
        <v>18</v>
      </c>
      <c r="H4477" s="1" t="s">
        <v>201</v>
      </c>
      <c r="I4477" s="1" t="s">
        <v>4403</v>
      </c>
      <c r="J4477" s="1" t="s">
        <v>1735</v>
      </c>
      <c r="K4477" s="1" t="s">
        <v>201</v>
      </c>
    </row>
    <row r="4478" spans="1:11" x14ac:dyDescent="0.2">
      <c r="A4478" s="6" t="str">
        <f>INDEX(UF_acronyms!$A$1:$C$28,MATCH(B4478,UF_acronyms!$C$1:$C$28,0),2)</f>
        <v>SC</v>
      </c>
      <c r="B4478" s="1" t="s">
        <v>9336</v>
      </c>
      <c r="C4478" s="1" t="s">
        <v>9652</v>
      </c>
      <c r="D4478" s="1" t="s">
        <v>9653</v>
      </c>
      <c r="E4478" s="11">
        <v>5092</v>
      </c>
      <c r="F4478" s="6" t="str">
        <f>CONCATENATE(tb_SVI[[#This Row],[Nome Município]],"/",tb_SVI[[#This Row],[UF]])</f>
        <v>Nova Erechim/SC</v>
      </c>
      <c r="G4478" s="1" t="s">
        <v>18</v>
      </c>
      <c r="H4478" s="1" t="s">
        <v>1481</v>
      </c>
      <c r="I4478" s="1" t="s">
        <v>7431</v>
      </c>
      <c r="J4478" s="1" t="s">
        <v>319</v>
      </c>
      <c r="K4478" s="1" t="s">
        <v>40</v>
      </c>
    </row>
    <row r="4479" spans="1:11" x14ac:dyDescent="0.2">
      <c r="A4479" s="6" t="str">
        <f>INDEX(UF_acronyms!$A$1:$C$28,MATCH(B4479,UF_acronyms!$C$1:$C$28,0),2)</f>
        <v>SC</v>
      </c>
      <c r="B4479" s="1" t="s">
        <v>9336</v>
      </c>
      <c r="C4479" s="1" t="s">
        <v>9654</v>
      </c>
      <c r="D4479" s="1" t="s">
        <v>9655</v>
      </c>
      <c r="E4479" s="11">
        <v>4329</v>
      </c>
      <c r="F4479" s="6" t="str">
        <f>CONCATENATE(tb_SVI[[#This Row],[Nome Município]],"/",tb_SVI[[#This Row],[UF]])</f>
        <v>Nova Itaberaba/SC</v>
      </c>
      <c r="G4479" s="1" t="s">
        <v>18</v>
      </c>
      <c r="H4479" s="1" t="s">
        <v>5556</v>
      </c>
      <c r="I4479" s="1" t="s">
        <v>5275</v>
      </c>
      <c r="J4479" s="1" t="s">
        <v>369</v>
      </c>
      <c r="K4479" s="1" t="s">
        <v>215</v>
      </c>
    </row>
    <row r="4480" spans="1:11" x14ac:dyDescent="0.2">
      <c r="A4480" s="6" t="str">
        <f>INDEX(UF_acronyms!$A$1:$C$28,MATCH(B4480,UF_acronyms!$C$1:$C$28,0),2)</f>
        <v>SC</v>
      </c>
      <c r="B4480" s="1" t="s">
        <v>9336</v>
      </c>
      <c r="C4480" s="1" t="s">
        <v>9656</v>
      </c>
      <c r="D4480" s="1" t="s">
        <v>9657</v>
      </c>
      <c r="E4480" s="11">
        <v>14782</v>
      </c>
      <c r="F4480" s="6" t="str">
        <f>CONCATENATE(tb_SVI[[#This Row],[Nome Município]],"/",tb_SVI[[#This Row],[UF]])</f>
        <v>Nova Trento/SC</v>
      </c>
      <c r="G4480" s="1" t="s">
        <v>18</v>
      </c>
      <c r="H4480" s="1" t="s">
        <v>1593</v>
      </c>
      <c r="I4480" s="1" t="s">
        <v>6591</v>
      </c>
      <c r="J4480" s="1" t="s">
        <v>998</v>
      </c>
      <c r="K4480" s="1" t="s">
        <v>118</v>
      </c>
    </row>
    <row r="4481" spans="1:11" x14ac:dyDescent="0.2">
      <c r="A4481" s="6" t="str">
        <f>INDEX(UF_acronyms!$A$1:$C$28,MATCH(B4481,UF_acronyms!$C$1:$C$28,0),2)</f>
        <v>SC</v>
      </c>
      <c r="B4481" s="1" t="s">
        <v>9336</v>
      </c>
      <c r="C4481" s="1" t="s">
        <v>9658</v>
      </c>
      <c r="D4481" s="1" t="s">
        <v>9659</v>
      </c>
      <c r="E4481" s="11">
        <v>15342</v>
      </c>
      <c r="F4481" s="6" t="str">
        <f>CONCATENATE(tb_SVI[[#This Row],[Nome Município]],"/",tb_SVI[[#This Row],[UF]])</f>
        <v>Nova Veneza/SC</v>
      </c>
      <c r="G4481" s="1" t="s">
        <v>18</v>
      </c>
      <c r="H4481" s="1" t="s">
        <v>3210</v>
      </c>
      <c r="I4481" s="1" t="s">
        <v>5945</v>
      </c>
      <c r="J4481" s="1" t="s">
        <v>360</v>
      </c>
      <c r="K4481" s="1" t="s">
        <v>2161</v>
      </c>
    </row>
    <row r="4482" spans="1:11" x14ac:dyDescent="0.2">
      <c r="A4482" s="6" t="str">
        <f>INDEX(UF_acronyms!$A$1:$C$28,MATCH(B4482,UF_acronyms!$C$1:$C$28,0),2)</f>
        <v>SC</v>
      </c>
      <c r="B4482" s="1" t="s">
        <v>9336</v>
      </c>
      <c r="C4482" s="1" t="s">
        <v>9660</v>
      </c>
      <c r="D4482" s="1" t="s">
        <v>4880</v>
      </c>
      <c r="E4482" s="11">
        <v>2404</v>
      </c>
      <c r="F4482" s="6" t="str">
        <f>CONCATENATE(tb_SVI[[#This Row],[Nome Município]],"/",tb_SVI[[#This Row],[UF]])</f>
        <v>Novo Horizonte/SC</v>
      </c>
      <c r="G4482" s="1" t="s">
        <v>18</v>
      </c>
      <c r="H4482" s="1" t="s">
        <v>1289</v>
      </c>
      <c r="I4482" s="1" t="s">
        <v>1486</v>
      </c>
      <c r="J4482" s="1" t="s">
        <v>2262</v>
      </c>
      <c r="K4482" s="1" t="s">
        <v>2083</v>
      </c>
    </row>
    <row r="4483" spans="1:11" x14ac:dyDescent="0.2">
      <c r="A4483" s="6" t="str">
        <f>INDEX(UF_acronyms!$A$1:$C$28,MATCH(B4483,UF_acronyms!$C$1:$C$28,0),2)</f>
        <v>SC</v>
      </c>
      <c r="B4483" s="1" t="s">
        <v>9336</v>
      </c>
      <c r="C4483" s="1" t="s">
        <v>9661</v>
      </c>
      <c r="D4483" s="1" t="s">
        <v>9662</v>
      </c>
      <c r="E4483" s="11">
        <v>23038</v>
      </c>
      <c r="F4483" s="6" t="str">
        <f>CONCATENATE(tb_SVI[[#This Row],[Nome Município]],"/",tb_SVI[[#This Row],[UF]])</f>
        <v>Orleans/SC</v>
      </c>
      <c r="G4483" s="1" t="s">
        <v>18</v>
      </c>
      <c r="H4483" s="1" t="s">
        <v>3598</v>
      </c>
      <c r="I4483" s="1" t="s">
        <v>5509</v>
      </c>
      <c r="J4483" s="1" t="s">
        <v>48</v>
      </c>
      <c r="K4483" s="1" t="s">
        <v>261</v>
      </c>
    </row>
    <row r="4484" spans="1:11" x14ac:dyDescent="0.2">
      <c r="A4484" s="6" t="str">
        <f>INDEX(UF_acronyms!$A$1:$C$28,MATCH(B4484,UF_acronyms!$C$1:$C$28,0),2)</f>
        <v>SC</v>
      </c>
      <c r="B4484" s="1" t="s">
        <v>9336</v>
      </c>
      <c r="C4484" s="1" t="s">
        <v>9663</v>
      </c>
      <c r="D4484" s="1" t="s">
        <v>9664</v>
      </c>
      <c r="E4484" s="11">
        <v>18975</v>
      </c>
      <c r="F4484" s="6" t="str">
        <f>CONCATENATE(tb_SVI[[#This Row],[Nome Município]],"/",tb_SVI[[#This Row],[UF]])</f>
        <v>Otacílio Costa/SC</v>
      </c>
      <c r="G4484" s="1" t="s">
        <v>18</v>
      </c>
      <c r="H4484" s="1" t="s">
        <v>1363</v>
      </c>
      <c r="I4484" s="1" t="s">
        <v>3254</v>
      </c>
      <c r="J4484" s="1" t="s">
        <v>19</v>
      </c>
      <c r="K4484" s="1" t="s">
        <v>2427</v>
      </c>
    </row>
    <row r="4485" spans="1:11" x14ac:dyDescent="0.2">
      <c r="A4485" s="6" t="str">
        <f>INDEX(UF_acronyms!$A$1:$C$28,MATCH(B4485,UF_acronyms!$C$1:$C$28,0),2)</f>
        <v>SC</v>
      </c>
      <c r="B4485" s="1" t="s">
        <v>9336</v>
      </c>
      <c r="C4485" s="1" t="s">
        <v>9665</v>
      </c>
      <c r="D4485" s="1" t="s">
        <v>9666</v>
      </c>
      <c r="E4485" s="11">
        <v>7272</v>
      </c>
      <c r="F4485" s="6" t="str">
        <f>CONCATENATE(tb_SVI[[#This Row],[Nome Município]],"/",tb_SVI[[#This Row],[UF]])</f>
        <v>Ouro/SC</v>
      </c>
      <c r="G4485" s="1" t="s">
        <v>18</v>
      </c>
      <c r="H4485" s="1" t="s">
        <v>1363</v>
      </c>
      <c r="I4485" s="1" t="s">
        <v>1527</v>
      </c>
      <c r="J4485" s="1" t="s">
        <v>2423</v>
      </c>
      <c r="K4485" s="1" t="s">
        <v>785</v>
      </c>
    </row>
    <row r="4486" spans="1:11" x14ac:dyDescent="0.2">
      <c r="A4486" s="6" t="str">
        <f>INDEX(UF_acronyms!$A$1:$C$28,MATCH(B4486,UF_acronyms!$C$1:$C$28,0),2)</f>
        <v>SC</v>
      </c>
      <c r="B4486" s="1" t="s">
        <v>9336</v>
      </c>
      <c r="C4486" s="1" t="s">
        <v>9667</v>
      </c>
      <c r="D4486" s="1" t="s">
        <v>7725</v>
      </c>
      <c r="E4486" s="11">
        <v>2207</v>
      </c>
      <c r="F4486" s="6" t="str">
        <f>CONCATENATE(tb_SVI[[#This Row],[Nome Município]],"/",tb_SVI[[#This Row],[UF]])</f>
        <v>Ouro Verde/SC</v>
      </c>
      <c r="G4486" s="1" t="s">
        <v>18</v>
      </c>
      <c r="H4486" s="1" t="s">
        <v>450</v>
      </c>
      <c r="I4486" s="1" t="s">
        <v>3068</v>
      </c>
      <c r="J4486" s="1" t="s">
        <v>42</v>
      </c>
      <c r="K4486" s="1" t="s">
        <v>1511</v>
      </c>
    </row>
    <row r="4487" spans="1:11" x14ac:dyDescent="0.2">
      <c r="A4487" s="6" t="str">
        <f>INDEX(UF_acronyms!$A$1:$C$28,MATCH(B4487,UF_acronyms!$C$1:$C$28,0),2)</f>
        <v>SC</v>
      </c>
      <c r="B4487" s="1" t="s">
        <v>9336</v>
      </c>
      <c r="C4487" s="1" t="s">
        <v>9668</v>
      </c>
      <c r="D4487" s="1" t="s">
        <v>9669</v>
      </c>
      <c r="E4487" s="11">
        <v>1474</v>
      </c>
      <c r="F4487" s="6" t="str">
        <f>CONCATENATE(tb_SVI[[#This Row],[Nome Município]],"/",tb_SVI[[#This Row],[UF]])</f>
        <v>Paial/SC</v>
      </c>
      <c r="G4487" s="1" t="s">
        <v>18</v>
      </c>
      <c r="H4487" s="1" t="s">
        <v>42</v>
      </c>
      <c r="I4487" s="1" t="s">
        <v>710</v>
      </c>
      <c r="J4487" s="1" t="s">
        <v>48</v>
      </c>
      <c r="K4487" s="1" t="s">
        <v>338</v>
      </c>
    </row>
    <row r="4488" spans="1:11" x14ac:dyDescent="0.2">
      <c r="A4488" s="6" t="str">
        <f>INDEX(UF_acronyms!$A$1:$C$28,MATCH(B4488,UF_acronyms!$C$1:$C$28,0),2)</f>
        <v>SC</v>
      </c>
      <c r="B4488" s="1" t="s">
        <v>9336</v>
      </c>
      <c r="C4488" s="1" t="s">
        <v>9670</v>
      </c>
      <c r="D4488" s="1" t="s">
        <v>9671</v>
      </c>
      <c r="E4488" s="11">
        <v>2356</v>
      </c>
      <c r="F4488" s="6" t="str">
        <f>CONCATENATE(tb_SVI[[#This Row],[Nome Município]],"/",tb_SVI[[#This Row],[UF]])</f>
        <v>Painel/SC</v>
      </c>
      <c r="G4488" s="1" t="s">
        <v>18</v>
      </c>
      <c r="H4488" s="1" t="s">
        <v>1079</v>
      </c>
      <c r="I4488" s="1" t="s">
        <v>5305</v>
      </c>
      <c r="J4488" s="1" t="s">
        <v>203</v>
      </c>
      <c r="K4488" s="1" t="s">
        <v>246</v>
      </c>
    </row>
    <row r="4489" spans="1:11" x14ac:dyDescent="0.2">
      <c r="A4489" s="6" t="str">
        <f>INDEX(UF_acronyms!$A$1:$C$28,MATCH(B4489,UF_acronyms!$C$1:$C$28,0),2)</f>
        <v>SC</v>
      </c>
      <c r="B4489" s="1" t="s">
        <v>9336</v>
      </c>
      <c r="C4489" s="1" t="s">
        <v>9672</v>
      </c>
      <c r="D4489" s="1" t="s">
        <v>9673</v>
      </c>
      <c r="E4489" s="11">
        <v>175272</v>
      </c>
      <c r="F4489" s="6" t="str">
        <f>CONCATENATE(tb_SVI[[#This Row],[Nome Município]],"/",tb_SVI[[#This Row],[UF]])</f>
        <v>Palhoça/SC</v>
      </c>
      <c r="G4489" s="1" t="s">
        <v>18</v>
      </c>
      <c r="H4489" s="1" t="s">
        <v>1664</v>
      </c>
      <c r="I4489" s="1" t="s">
        <v>2025</v>
      </c>
      <c r="J4489" s="1" t="s">
        <v>392</v>
      </c>
      <c r="K4489" s="1" t="s">
        <v>3068</v>
      </c>
    </row>
    <row r="4490" spans="1:11" x14ac:dyDescent="0.2">
      <c r="A4490" s="6" t="str">
        <f>INDEX(UF_acronyms!$A$1:$C$28,MATCH(B4490,UF_acronyms!$C$1:$C$28,0),2)</f>
        <v>SC</v>
      </c>
      <c r="B4490" s="1" t="s">
        <v>9336</v>
      </c>
      <c r="C4490" s="1" t="s">
        <v>9674</v>
      </c>
      <c r="D4490" s="1" t="s">
        <v>9675</v>
      </c>
      <c r="E4490" s="11">
        <v>7372</v>
      </c>
      <c r="F4490" s="6" t="str">
        <f>CONCATENATE(tb_SVI[[#This Row],[Nome Município]],"/",tb_SVI[[#This Row],[UF]])</f>
        <v>Palma Sola/SC</v>
      </c>
      <c r="G4490" s="1" t="s">
        <v>18</v>
      </c>
      <c r="H4490" s="1" t="s">
        <v>792</v>
      </c>
      <c r="I4490" s="1" t="s">
        <v>2557</v>
      </c>
      <c r="J4490" s="1" t="s">
        <v>135</v>
      </c>
      <c r="K4490" s="1" t="s">
        <v>1205</v>
      </c>
    </row>
    <row r="4491" spans="1:11" x14ac:dyDescent="0.2">
      <c r="A4491" s="6" t="str">
        <f>INDEX(UF_acronyms!$A$1:$C$28,MATCH(B4491,UF_acronyms!$C$1:$C$28,0),2)</f>
        <v>SC</v>
      </c>
      <c r="B4491" s="1" t="s">
        <v>9336</v>
      </c>
      <c r="C4491" s="1" t="s">
        <v>9676</v>
      </c>
      <c r="D4491" s="1" t="s">
        <v>9077</v>
      </c>
      <c r="E4491" s="11">
        <v>2650</v>
      </c>
      <c r="F4491" s="6" t="str">
        <f>CONCATENATE(tb_SVI[[#This Row],[Nome Município]],"/",tb_SVI[[#This Row],[UF]])</f>
        <v>Palmeira/SC</v>
      </c>
      <c r="G4491" s="1" t="s">
        <v>18</v>
      </c>
      <c r="H4491" s="1" t="s">
        <v>189</v>
      </c>
      <c r="I4491" s="1" t="s">
        <v>307</v>
      </c>
      <c r="J4491" s="1" t="s">
        <v>691</v>
      </c>
      <c r="K4491" s="1" t="s">
        <v>331</v>
      </c>
    </row>
    <row r="4492" spans="1:11" x14ac:dyDescent="0.2">
      <c r="A4492" s="6" t="str">
        <f>INDEX(UF_acronyms!$A$1:$C$28,MATCH(B4492,UF_acronyms!$C$1:$C$28,0),2)</f>
        <v>SC</v>
      </c>
      <c r="B4492" s="1" t="s">
        <v>9336</v>
      </c>
      <c r="C4492" s="1" t="s">
        <v>9677</v>
      </c>
      <c r="D4492" s="1" t="s">
        <v>9678</v>
      </c>
      <c r="E4492" s="11">
        <v>16157</v>
      </c>
      <c r="F4492" s="6" t="str">
        <f>CONCATENATE(tb_SVI[[#This Row],[Nome Município]],"/",tb_SVI[[#This Row],[UF]])</f>
        <v>Palmitos/SC</v>
      </c>
      <c r="G4492" s="1" t="s">
        <v>18</v>
      </c>
      <c r="H4492" s="1" t="s">
        <v>7110</v>
      </c>
      <c r="I4492" s="1" t="s">
        <v>2093</v>
      </c>
      <c r="J4492" s="1" t="s">
        <v>196</v>
      </c>
      <c r="K4492" s="1" t="s">
        <v>1456</v>
      </c>
    </row>
    <row r="4493" spans="1:11" x14ac:dyDescent="0.2">
      <c r="A4493" s="6" t="str">
        <f>INDEX(UF_acronyms!$A$1:$C$28,MATCH(B4493,UF_acronyms!$C$1:$C$28,0),2)</f>
        <v>SC</v>
      </c>
      <c r="B4493" s="1" t="s">
        <v>9336</v>
      </c>
      <c r="C4493" s="1" t="s">
        <v>9679</v>
      </c>
      <c r="D4493" s="1" t="s">
        <v>9680</v>
      </c>
      <c r="E4493" s="11">
        <v>19422</v>
      </c>
      <c r="F4493" s="6" t="str">
        <f>CONCATENATE(tb_SVI[[#This Row],[Nome Município]],"/",tb_SVI[[#This Row],[UF]])</f>
        <v>Papanduva/SC</v>
      </c>
      <c r="G4493" s="1" t="s">
        <v>18</v>
      </c>
      <c r="H4493" s="1" t="s">
        <v>215</v>
      </c>
      <c r="I4493" s="1" t="s">
        <v>2243</v>
      </c>
      <c r="J4493" s="1" t="s">
        <v>217</v>
      </c>
      <c r="K4493" s="1" t="s">
        <v>1029</v>
      </c>
    </row>
    <row r="4494" spans="1:11" x14ac:dyDescent="0.2">
      <c r="A4494" s="6" t="str">
        <f>INDEX(UF_acronyms!$A$1:$C$28,MATCH(B4494,UF_acronyms!$C$1:$C$28,0),2)</f>
        <v>SC</v>
      </c>
      <c r="B4494" s="1" t="s">
        <v>9336</v>
      </c>
      <c r="C4494" s="1" t="s">
        <v>9681</v>
      </c>
      <c r="D4494" s="1" t="s">
        <v>7748</v>
      </c>
      <c r="E4494" s="11">
        <v>3360</v>
      </c>
      <c r="F4494" s="6" t="str">
        <f>CONCATENATE(tb_SVI[[#This Row],[Nome Município]],"/",tb_SVI[[#This Row],[UF]])</f>
        <v>Paraíso/SC</v>
      </c>
      <c r="G4494" s="1" t="s">
        <v>18</v>
      </c>
      <c r="H4494" s="1" t="s">
        <v>48</v>
      </c>
      <c r="I4494" s="1" t="s">
        <v>1455</v>
      </c>
      <c r="J4494" s="1" t="s">
        <v>301</v>
      </c>
      <c r="K4494" s="1" t="s">
        <v>1142</v>
      </c>
    </row>
    <row r="4495" spans="1:11" x14ac:dyDescent="0.2">
      <c r="A4495" s="6" t="str">
        <f>INDEX(UF_acronyms!$A$1:$C$28,MATCH(B4495,UF_acronyms!$C$1:$C$28,0),2)</f>
        <v>SC</v>
      </c>
      <c r="B4495" s="1" t="s">
        <v>9336</v>
      </c>
      <c r="C4495" s="1" t="s">
        <v>9682</v>
      </c>
      <c r="D4495" s="1" t="s">
        <v>9683</v>
      </c>
      <c r="E4495" s="11">
        <v>9048</v>
      </c>
      <c r="F4495" s="6" t="str">
        <f>CONCATENATE(tb_SVI[[#This Row],[Nome Município]],"/",tb_SVI[[#This Row],[UF]])</f>
        <v>Passo de Torres/SC</v>
      </c>
      <c r="G4495" s="1" t="s">
        <v>18</v>
      </c>
      <c r="H4495" s="1" t="s">
        <v>2117</v>
      </c>
      <c r="I4495" s="1" t="s">
        <v>5420</v>
      </c>
      <c r="J4495" s="1" t="s">
        <v>413</v>
      </c>
      <c r="K4495" s="1" t="s">
        <v>48</v>
      </c>
    </row>
    <row r="4496" spans="1:11" x14ac:dyDescent="0.2">
      <c r="A4496" s="6" t="str">
        <f>INDEX(UF_acronyms!$A$1:$C$28,MATCH(B4496,UF_acronyms!$C$1:$C$28,0),2)</f>
        <v>SC</v>
      </c>
      <c r="B4496" s="1" t="s">
        <v>9336</v>
      </c>
      <c r="C4496" s="1" t="s">
        <v>9684</v>
      </c>
      <c r="D4496" s="1" t="s">
        <v>9685</v>
      </c>
      <c r="E4496" s="11">
        <v>4109</v>
      </c>
      <c r="F4496" s="6" t="str">
        <f>CONCATENATE(tb_SVI[[#This Row],[Nome Município]],"/",tb_SVI[[#This Row],[UF]])</f>
        <v>Passos Maia/SC</v>
      </c>
      <c r="G4496" s="1" t="s">
        <v>18</v>
      </c>
      <c r="H4496" s="1" t="s">
        <v>531</v>
      </c>
      <c r="I4496" s="1" t="s">
        <v>3696</v>
      </c>
      <c r="J4496" s="1" t="s">
        <v>260</v>
      </c>
      <c r="K4496" s="1" t="s">
        <v>248</v>
      </c>
    </row>
    <row r="4497" spans="1:11" x14ac:dyDescent="0.2">
      <c r="A4497" s="6" t="str">
        <f>INDEX(UF_acronyms!$A$1:$C$28,MATCH(B4497,UF_acronyms!$C$1:$C$28,0),2)</f>
        <v>SC</v>
      </c>
      <c r="B4497" s="1" t="s">
        <v>9336</v>
      </c>
      <c r="C4497" s="1" t="s">
        <v>9686</v>
      </c>
      <c r="D4497" s="1" t="s">
        <v>9687</v>
      </c>
      <c r="E4497" s="11">
        <v>7569</v>
      </c>
      <c r="F4497" s="6" t="str">
        <f>CONCATENATE(tb_SVI[[#This Row],[Nome Município]],"/",tb_SVI[[#This Row],[UF]])</f>
        <v>Paulo Lopes/SC</v>
      </c>
      <c r="G4497" s="1" t="s">
        <v>18</v>
      </c>
      <c r="H4497" s="1" t="s">
        <v>2112</v>
      </c>
      <c r="I4497" s="1" t="s">
        <v>2082</v>
      </c>
      <c r="J4497" s="1" t="s">
        <v>459</v>
      </c>
      <c r="K4497" s="1" t="s">
        <v>833</v>
      </c>
    </row>
    <row r="4498" spans="1:11" x14ac:dyDescent="0.2">
      <c r="A4498" s="6" t="str">
        <f>INDEX(UF_acronyms!$A$1:$C$28,MATCH(B4498,UF_acronyms!$C$1:$C$28,0),2)</f>
        <v>SC</v>
      </c>
      <c r="B4498" s="1" t="s">
        <v>9336</v>
      </c>
      <c r="C4498" s="1" t="s">
        <v>9688</v>
      </c>
      <c r="D4498" s="1" t="s">
        <v>9689</v>
      </c>
      <c r="E4498" s="11">
        <v>3953</v>
      </c>
      <c r="F4498" s="6" t="str">
        <f>CONCATENATE(tb_SVI[[#This Row],[Nome Município]],"/",tb_SVI[[#This Row],[UF]])</f>
        <v>Pedras Grandes/SC</v>
      </c>
      <c r="G4498" s="1" t="s">
        <v>18</v>
      </c>
      <c r="H4498" s="1" t="s">
        <v>118</v>
      </c>
      <c r="I4498" s="1" t="s">
        <v>3833</v>
      </c>
      <c r="J4498" s="1" t="s">
        <v>392</v>
      </c>
      <c r="K4498" s="1" t="s">
        <v>1587</v>
      </c>
    </row>
    <row r="4499" spans="1:11" x14ac:dyDescent="0.2">
      <c r="A4499" s="6" t="str">
        <f>INDEX(UF_acronyms!$A$1:$C$28,MATCH(B4499,UF_acronyms!$C$1:$C$28,0),2)</f>
        <v>SC</v>
      </c>
      <c r="B4499" s="1" t="s">
        <v>9336</v>
      </c>
      <c r="C4499" s="1" t="s">
        <v>9690</v>
      </c>
      <c r="D4499" s="1" t="s">
        <v>9691</v>
      </c>
      <c r="E4499" s="11">
        <v>33284</v>
      </c>
      <c r="F4499" s="6" t="str">
        <f>CONCATENATE(tb_SVI[[#This Row],[Nome Município]],"/",tb_SVI[[#This Row],[UF]])</f>
        <v>Penha/SC</v>
      </c>
      <c r="G4499" s="1" t="s">
        <v>18</v>
      </c>
      <c r="H4499" s="1" t="s">
        <v>2412</v>
      </c>
      <c r="I4499" s="1" t="s">
        <v>5918</v>
      </c>
      <c r="J4499" s="1" t="s">
        <v>2262</v>
      </c>
      <c r="K4499" s="1" t="s">
        <v>1587</v>
      </c>
    </row>
    <row r="4500" spans="1:11" x14ac:dyDescent="0.2">
      <c r="A4500" s="6" t="str">
        <f>INDEX(UF_acronyms!$A$1:$C$28,MATCH(B4500,UF_acronyms!$C$1:$C$28,0),2)</f>
        <v>SC</v>
      </c>
      <c r="B4500" s="1" t="s">
        <v>9336</v>
      </c>
      <c r="C4500" s="1" t="s">
        <v>9692</v>
      </c>
      <c r="D4500" s="1" t="s">
        <v>9693</v>
      </c>
      <c r="E4500" s="11">
        <v>2760</v>
      </c>
      <c r="F4500" s="6" t="str">
        <f>CONCATENATE(tb_SVI[[#This Row],[Nome Município]],"/",tb_SVI[[#This Row],[UF]])</f>
        <v>Peritiba/SC</v>
      </c>
      <c r="G4500" s="1" t="s">
        <v>18</v>
      </c>
      <c r="H4500" s="1" t="s">
        <v>1472</v>
      </c>
      <c r="I4500" s="1" t="s">
        <v>363</v>
      </c>
      <c r="J4500" s="1" t="s">
        <v>1371</v>
      </c>
      <c r="K4500" s="1" t="s">
        <v>301</v>
      </c>
    </row>
    <row r="4501" spans="1:11" x14ac:dyDescent="0.2">
      <c r="A4501" s="6" t="str">
        <f>INDEX(UF_acronyms!$A$1:$C$28,MATCH(B4501,UF_acronyms!$C$1:$C$28,0),2)</f>
        <v>SC</v>
      </c>
      <c r="B4501" s="1" t="s">
        <v>9336</v>
      </c>
      <c r="C4501" s="1" t="s">
        <v>9694</v>
      </c>
      <c r="D4501" s="1" t="s">
        <v>3943</v>
      </c>
      <c r="E4501" s="11">
        <v>5905</v>
      </c>
      <c r="F4501" s="6" t="str">
        <f>CONCATENATE(tb_SVI[[#This Row],[Nome Município]],"/",tb_SVI[[#This Row],[UF]])</f>
        <v>Petrolândia/SC</v>
      </c>
      <c r="G4501" s="1" t="s">
        <v>18</v>
      </c>
      <c r="H4501" s="1" t="s">
        <v>531</v>
      </c>
      <c r="I4501" s="1" t="s">
        <v>1289</v>
      </c>
      <c r="J4501" s="1" t="s">
        <v>1079</v>
      </c>
      <c r="K4501" s="1" t="s">
        <v>1255</v>
      </c>
    </row>
    <row r="4502" spans="1:11" x14ac:dyDescent="0.2">
      <c r="A4502" s="6" t="str">
        <f>INDEX(UF_acronyms!$A$1:$C$28,MATCH(B4502,UF_acronyms!$C$1:$C$28,0),2)</f>
        <v>SC</v>
      </c>
      <c r="B4502" s="1" t="s">
        <v>9336</v>
      </c>
      <c r="C4502" s="1" t="s">
        <v>9695</v>
      </c>
      <c r="D4502" s="1" t="s">
        <v>7790</v>
      </c>
      <c r="E4502" s="11">
        <v>20712</v>
      </c>
      <c r="F4502" s="6" t="str">
        <f>CONCATENATE(tb_SVI[[#This Row],[Nome Município]],"/",tb_SVI[[#This Row],[UF]])</f>
        <v>Pinhalzinho/SC</v>
      </c>
      <c r="G4502" s="1" t="s">
        <v>18</v>
      </c>
      <c r="H4502" s="1" t="s">
        <v>3210</v>
      </c>
      <c r="I4502" s="1" t="s">
        <v>3289</v>
      </c>
      <c r="J4502" s="1" t="s">
        <v>382</v>
      </c>
      <c r="K4502" s="1" t="s">
        <v>2117</v>
      </c>
    </row>
    <row r="4503" spans="1:11" x14ac:dyDescent="0.2">
      <c r="A4503" s="6" t="str">
        <f>INDEX(UF_acronyms!$A$1:$C$28,MATCH(B4503,UF_acronyms!$C$1:$C$28,0),2)</f>
        <v>SC</v>
      </c>
      <c r="B4503" s="1" t="s">
        <v>9336</v>
      </c>
      <c r="C4503" s="1" t="s">
        <v>9696</v>
      </c>
      <c r="D4503" s="1" t="s">
        <v>9697</v>
      </c>
      <c r="E4503" s="11">
        <v>3596</v>
      </c>
      <c r="F4503" s="6" t="str">
        <f>CONCATENATE(tb_SVI[[#This Row],[Nome Município]],"/",tb_SVI[[#This Row],[UF]])</f>
        <v>Pinheiro Preto/SC</v>
      </c>
      <c r="G4503" s="1" t="s">
        <v>18</v>
      </c>
      <c r="H4503" s="1" t="s">
        <v>337</v>
      </c>
      <c r="I4503" s="1" t="s">
        <v>3289</v>
      </c>
      <c r="J4503" s="1" t="s">
        <v>2025</v>
      </c>
      <c r="K4503" s="1" t="s">
        <v>1392</v>
      </c>
    </row>
    <row r="4504" spans="1:11" x14ac:dyDescent="0.2">
      <c r="A4504" s="6" t="str">
        <f>INDEX(UF_acronyms!$A$1:$C$28,MATCH(B4504,UF_acronyms!$C$1:$C$28,0),2)</f>
        <v>SC</v>
      </c>
      <c r="B4504" s="1" t="s">
        <v>9336</v>
      </c>
      <c r="C4504" s="1" t="s">
        <v>9698</v>
      </c>
      <c r="D4504" s="1" t="s">
        <v>9699</v>
      </c>
      <c r="E4504" s="11">
        <v>3745</v>
      </c>
      <c r="F4504" s="6" t="str">
        <f>CONCATENATE(tb_SVI[[#This Row],[Nome Município]],"/",tb_SVI[[#This Row],[UF]])</f>
        <v>Piratuba/SC</v>
      </c>
      <c r="G4504" s="1" t="s">
        <v>18</v>
      </c>
      <c r="H4504" s="1" t="s">
        <v>1414</v>
      </c>
      <c r="I4504" s="1" t="s">
        <v>5401</v>
      </c>
      <c r="J4504" s="1" t="s">
        <v>1392</v>
      </c>
      <c r="K4504" s="1" t="s">
        <v>168</v>
      </c>
    </row>
    <row r="4505" spans="1:11" x14ac:dyDescent="0.2">
      <c r="A4505" s="6" t="str">
        <f>INDEX(UF_acronyms!$A$1:$C$28,MATCH(B4505,UF_acronyms!$C$1:$C$28,0),2)</f>
        <v>SC</v>
      </c>
      <c r="B4505" s="1" t="s">
        <v>9336</v>
      </c>
      <c r="C4505" s="1" t="s">
        <v>9700</v>
      </c>
      <c r="D4505" s="1" t="s">
        <v>9701</v>
      </c>
      <c r="E4505" s="11">
        <v>2888</v>
      </c>
      <c r="F4505" s="6" t="str">
        <f>CONCATENATE(tb_SVI[[#This Row],[Nome Município]],"/",tb_SVI[[#This Row],[UF]])</f>
        <v>Planalto Alegre/SC</v>
      </c>
      <c r="G4505" s="1" t="s">
        <v>18</v>
      </c>
      <c r="H4505" s="1" t="s">
        <v>2181</v>
      </c>
      <c r="I4505" s="1" t="s">
        <v>5671</v>
      </c>
      <c r="J4505" s="1" t="s">
        <v>109</v>
      </c>
      <c r="K4505" s="1" t="s">
        <v>144</v>
      </c>
    </row>
    <row r="4506" spans="1:11" x14ac:dyDescent="0.2">
      <c r="A4506" s="6" t="str">
        <f>INDEX(UF_acronyms!$A$1:$C$28,MATCH(B4506,UF_acronyms!$C$1:$C$28,0),2)</f>
        <v>SC</v>
      </c>
      <c r="B4506" s="1" t="s">
        <v>9336</v>
      </c>
      <c r="C4506" s="1" t="s">
        <v>9702</v>
      </c>
      <c r="D4506" s="1" t="s">
        <v>9703</v>
      </c>
      <c r="E4506" s="11">
        <v>34010</v>
      </c>
      <c r="F4506" s="6" t="str">
        <f>CONCATENATE(tb_SVI[[#This Row],[Nome Município]],"/",tb_SVI[[#This Row],[UF]])</f>
        <v>Pomerode/SC</v>
      </c>
      <c r="G4506" s="1" t="s">
        <v>18</v>
      </c>
      <c r="H4506" s="1" t="s">
        <v>3319</v>
      </c>
      <c r="I4506" s="1" t="s">
        <v>5250</v>
      </c>
      <c r="J4506" s="1" t="s">
        <v>1481</v>
      </c>
      <c r="K4506" s="1" t="s">
        <v>1593</v>
      </c>
    </row>
    <row r="4507" spans="1:11" x14ac:dyDescent="0.2">
      <c r="A4507" s="6" t="str">
        <f>INDEX(UF_acronyms!$A$1:$C$28,MATCH(B4507,UF_acronyms!$C$1:$C$28,0),2)</f>
        <v>SC</v>
      </c>
      <c r="B4507" s="1" t="s">
        <v>9336</v>
      </c>
      <c r="C4507" s="1" t="s">
        <v>9704</v>
      </c>
      <c r="D4507" s="1" t="s">
        <v>9705</v>
      </c>
      <c r="E4507" s="11">
        <v>4650</v>
      </c>
      <c r="F4507" s="6" t="str">
        <f>CONCATENATE(tb_SVI[[#This Row],[Nome Município]],"/",tb_SVI[[#This Row],[UF]])</f>
        <v>Ponte Alta/SC</v>
      </c>
      <c r="G4507" s="1" t="s">
        <v>18</v>
      </c>
      <c r="H4507" s="1" t="s">
        <v>199</v>
      </c>
      <c r="I4507" s="1" t="s">
        <v>5423</v>
      </c>
      <c r="J4507" s="1" t="s">
        <v>978</v>
      </c>
      <c r="K4507" s="1" t="s">
        <v>189</v>
      </c>
    </row>
    <row r="4508" spans="1:11" x14ac:dyDescent="0.2">
      <c r="A4508" s="6" t="str">
        <f>INDEX(UF_acronyms!$A$1:$C$28,MATCH(B4508,UF_acronyms!$C$1:$C$28,0),2)</f>
        <v>SC</v>
      </c>
      <c r="B4508" s="1" t="s">
        <v>9336</v>
      </c>
      <c r="C4508" s="1" t="s">
        <v>9706</v>
      </c>
      <c r="D4508" s="1" t="s">
        <v>9707</v>
      </c>
      <c r="E4508" s="11">
        <v>3420</v>
      </c>
      <c r="F4508" s="6" t="str">
        <f>CONCATENATE(tb_SVI[[#This Row],[Nome Município]],"/",tb_SVI[[#This Row],[UF]])</f>
        <v>Ponte Alta do Norte/SC</v>
      </c>
      <c r="G4508" s="1" t="s">
        <v>18</v>
      </c>
      <c r="H4508" s="1" t="s">
        <v>280</v>
      </c>
      <c r="I4508" s="1" t="s">
        <v>5918</v>
      </c>
      <c r="J4508" s="1" t="s">
        <v>343</v>
      </c>
      <c r="K4508" s="1" t="s">
        <v>369</v>
      </c>
    </row>
    <row r="4509" spans="1:11" x14ac:dyDescent="0.2">
      <c r="A4509" s="6" t="str">
        <f>INDEX(UF_acronyms!$A$1:$C$28,MATCH(B4509,UF_acronyms!$C$1:$C$28,0),2)</f>
        <v>SC</v>
      </c>
      <c r="B4509" s="1" t="s">
        <v>9336</v>
      </c>
      <c r="C4509" s="1" t="s">
        <v>9708</v>
      </c>
      <c r="D4509" s="1" t="s">
        <v>9709</v>
      </c>
      <c r="E4509" s="11">
        <v>11634</v>
      </c>
      <c r="F4509" s="6" t="str">
        <f>CONCATENATE(tb_SVI[[#This Row],[Nome Município]],"/",tb_SVI[[#This Row],[UF]])</f>
        <v>Ponte Serrada/SC</v>
      </c>
      <c r="G4509" s="1" t="s">
        <v>18</v>
      </c>
      <c r="H4509" s="1" t="s">
        <v>1080</v>
      </c>
      <c r="I4509" s="1" t="s">
        <v>1233</v>
      </c>
      <c r="J4509" s="1" t="s">
        <v>248</v>
      </c>
      <c r="K4509" s="1" t="s">
        <v>2427</v>
      </c>
    </row>
    <row r="4510" spans="1:11" x14ac:dyDescent="0.2">
      <c r="A4510" s="6" t="str">
        <f>INDEX(UF_acronyms!$A$1:$C$28,MATCH(B4510,UF_acronyms!$C$1:$C$28,0),2)</f>
        <v>SC</v>
      </c>
      <c r="B4510" s="1" t="s">
        <v>9336</v>
      </c>
      <c r="C4510" s="1" t="s">
        <v>9710</v>
      </c>
      <c r="D4510" s="1" t="s">
        <v>9711</v>
      </c>
      <c r="E4510" s="11">
        <v>21932</v>
      </c>
      <c r="F4510" s="6" t="str">
        <f>CONCATENATE(tb_SVI[[#This Row],[Nome Município]],"/",tb_SVI[[#This Row],[UF]])</f>
        <v>Porto Belo/SC</v>
      </c>
      <c r="G4510" s="1" t="s">
        <v>18</v>
      </c>
      <c r="H4510" s="1" t="s">
        <v>337</v>
      </c>
      <c r="I4510" s="1" t="s">
        <v>5250</v>
      </c>
      <c r="J4510" s="1" t="s">
        <v>134</v>
      </c>
      <c r="K4510" s="1" t="s">
        <v>1552</v>
      </c>
    </row>
    <row r="4511" spans="1:11" x14ac:dyDescent="0.2">
      <c r="A4511" s="6" t="str">
        <f>INDEX(UF_acronyms!$A$1:$C$28,MATCH(B4511,UF_acronyms!$C$1:$C$28,0),2)</f>
        <v>SC</v>
      </c>
      <c r="B4511" s="1" t="s">
        <v>9336</v>
      </c>
      <c r="C4511" s="1" t="s">
        <v>9712</v>
      </c>
      <c r="D4511" s="1" t="s">
        <v>9713</v>
      </c>
      <c r="E4511" s="11">
        <v>35543</v>
      </c>
      <c r="F4511" s="6" t="str">
        <f>CONCATENATE(tb_SVI[[#This Row],[Nome Município]],"/",tb_SVI[[#This Row],[UF]])</f>
        <v>Porto União/SC</v>
      </c>
      <c r="G4511" s="1" t="s">
        <v>18</v>
      </c>
      <c r="H4511" s="1" t="s">
        <v>382</v>
      </c>
      <c r="I4511" s="1" t="s">
        <v>1516</v>
      </c>
      <c r="J4511" s="1" t="s">
        <v>1365</v>
      </c>
      <c r="K4511" s="1" t="s">
        <v>2441</v>
      </c>
    </row>
    <row r="4512" spans="1:11" x14ac:dyDescent="0.2">
      <c r="A4512" s="6" t="str">
        <f>INDEX(UF_acronyms!$A$1:$C$28,MATCH(B4512,UF_acronyms!$C$1:$C$28,0),2)</f>
        <v>SC</v>
      </c>
      <c r="B4512" s="1" t="s">
        <v>9336</v>
      </c>
      <c r="C4512" s="1" t="s">
        <v>9714</v>
      </c>
      <c r="D4512" s="1" t="s">
        <v>9715</v>
      </c>
      <c r="E4512" s="11">
        <v>17712</v>
      </c>
      <c r="F4512" s="6" t="str">
        <f>CONCATENATE(tb_SVI[[#This Row],[Nome Município]],"/",tb_SVI[[#This Row],[UF]])</f>
        <v>Pouso Redondo/SC</v>
      </c>
      <c r="G4512" s="1" t="s">
        <v>18</v>
      </c>
      <c r="H4512" s="1" t="s">
        <v>2101</v>
      </c>
      <c r="I4512" s="1" t="s">
        <v>5892</v>
      </c>
      <c r="J4512" s="1" t="s">
        <v>283</v>
      </c>
      <c r="K4512" s="1" t="s">
        <v>168</v>
      </c>
    </row>
    <row r="4513" spans="1:11" x14ac:dyDescent="0.2">
      <c r="A4513" s="6" t="str">
        <f>INDEX(UF_acronyms!$A$1:$C$28,MATCH(B4513,UF_acronyms!$C$1:$C$28,0),2)</f>
        <v>SC</v>
      </c>
      <c r="B4513" s="1" t="s">
        <v>9336</v>
      </c>
      <c r="C4513" s="1" t="s">
        <v>9716</v>
      </c>
      <c r="D4513" s="1" t="s">
        <v>8158</v>
      </c>
      <c r="E4513" s="11">
        <v>7312</v>
      </c>
      <c r="F4513" s="6" t="str">
        <f>CONCATENATE(tb_SVI[[#This Row],[Nome Município]],"/",tb_SVI[[#This Row],[UF]])</f>
        <v>Praia Grande/SC</v>
      </c>
      <c r="G4513" s="1" t="s">
        <v>18</v>
      </c>
      <c r="H4513" s="1" t="s">
        <v>2216</v>
      </c>
      <c r="I4513" s="1" t="s">
        <v>5605</v>
      </c>
      <c r="J4513" s="1" t="s">
        <v>512</v>
      </c>
      <c r="K4513" s="1" t="s">
        <v>109</v>
      </c>
    </row>
    <row r="4514" spans="1:11" x14ac:dyDescent="0.2">
      <c r="A4514" s="6" t="str">
        <f>INDEX(UF_acronyms!$A$1:$C$28,MATCH(B4514,UF_acronyms!$C$1:$C$28,0),2)</f>
        <v>SC</v>
      </c>
      <c r="B4514" s="1" t="s">
        <v>9336</v>
      </c>
      <c r="C4514" s="1" t="s">
        <v>9717</v>
      </c>
      <c r="D4514" s="1" t="s">
        <v>9718</v>
      </c>
      <c r="E4514" s="11">
        <v>1547</v>
      </c>
      <c r="F4514" s="6" t="str">
        <f>CONCATENATE(tb_SVI[[#This Row],[Nome Município]],"/",tb_SVI[[#This Row],[UF]])</f>
        <v>Presidente Castello Branco/SC</v>
      </c>
      <c r="G4514" s="1" t="s">
        <v>18</v>
      </c>
      <c r="H4514" s="1" t="s">
        <v>3598</v>
      </c>
      <c r="I4514" s="1" t="s">
        <v>5945</v>
      </c>
      <c r="J4514" s="1" t="s">
        <v>2101</v>
      </c>
      <c r="K4514" s="1" t="s">
        <v>517</v>
      </c>
    </row>
    <row r="4515" spans="1:11" x14ac:dyDescent="0.2">
      <c r="A4515" s="6" t="str">
        <f>INDEX(UF_acronyms!$A$1:$C$28,MATCH(B4515,UF_acronyms!$C$1:$C$28,0),2)</f>
        <v>SC</v>
      </c>
      <c r="B4515" s="1" t="s">
        <v>9336</v>
      </c>
      <c r="C4515" s="1" t="s">
        <v>9719</v>
      </c>
      <c r="D4515" s="1" t="s">
        <v>9720</v>
      </c>
      <c r="E4515" s="11">
        <v>17726</v>
      </c>
      <c r="F4515" s="6" t="str">
        <f>CONCATENATE(tb_SVI[[#This Row],[Nome Município]],"/",tb_SVI[[#This Row],[UF]])</f>
        <v>Presidente Getúlio/SC</v>
      </c>
      <c r="G4515" s="1" t="s">
        <v>18</v>
      </c>
      <c r="H4515" s="1" t="s">
        <v>5400</v>
      </c>
      <c r="I4515" s="1" t="s">
        <v>5423</v>
      </c>
      <c r="J4515" s="1" t="s">
        <v>196</v>
      </c>
      <c r="K4515" s="1" t="s">
        <v>20</v>
      </c>
    </row>
    <row r="4516" spans="1:11" x14ac:dyDescent="0.2">
      <c r="A4516" s="6" t="str">
        <f>INDEX(UF_acronyms!$A$1:$C$28,MATCH(B4516,UF_acronyms!$C$1:$C$28,0),2)</f>
        <v>SC</v>
      </c>
      <c r="B4516" s="1" t="s">
        <v>9336</v>
      </c>
      <c r="C4516" s="1" t="s">
        <v>9721</v>
      </c>
      <c r="D4516" s="1" t="s">
        <v>9722</v>
      </c>
      <c r="E4516" s="11">
        <v>2283</v>
      </c>
      <c r="F4516" s="6" t="str">
        <f>CONCATENATE(tb_SVI[[#This Row],[Nome Município]],"/",tb_SVI[[#This Row],[UF]])</f>
        <v>Presidente Nereu/SC</v>
      </c>
      <c r="G4516" s="1" t="s">
        <v>18</v>
      </c>
      <c r="H4516" s="1" t="s">
        <v>188</v>
      </c>
      <c r="I4516" s="1" t="s">
        <v>3832</v>
      </c>
      <c r="J4516" s="1" t="s">
        <v>2216</v>
      </c>
      <c r="K4516" s="1" t="s">
        <v>937</v>
      </c>
    </row>
    <row r="4517" spans="1:11" x14ac:dyDescent="0.2">
      <c r="A4517" s="6" t="str">
        <f>INDEX(UF_acronyms!$A$1:$C$28,MATCH(B4517,UF_acronyms!$C$1:$C$28,0),2)</f>
        <v>SC</v>
      </c>
      <c r="B4517" s="1" t="s">
        <v>9336</v>
      </c>
      <c r="C4517" s="1" t="s">
        <v>9723</v>
      </c>
      <c r="D4517" s="1" t="s">
        <v>9724</v>
      </c>
      <c r="E4517" s="11">
        <v>2937</v>
      </c>
      <c r="F4517" s="6" t="str">
        <f>CONCATENATE(tb_SVI[[#This Row],[Nome Município]],"/",tb_SVI[[#This Row],[UF]])</f>
        <v>Princesa/SC</v>
      </c>
      <c r="G4517" s="1" t="s">
        <v>18</v>
      </c>
      <c r="H4517" s="1" t="s">
        <v>1511</v>
      </c>
      <c r="I4517" s="1" t="s">
        <v>3556</v>
      </c>
      <c r="J4517" s="1" t="s">
        <v>196</v>
      </c>
      <c r="K4517" s="1" t="s">
        <v>978</v>
      </c>
    </row>
    <row r="4518" spans="1:11" x14ac:dyDescent="0.2">
      <c r="A4518" s="6" t="str">
        <f>INDEX(UF_acronyms!$A$1:$C$28,MATCH(B4518,UF_acronyms!$C$1:$C$28,0),2)</f>
        <v>SC</v>
      </c>
      <c r="B4518" s="1" t="s">
        <v>9336</v>
      </c>
      <c r="C4518" s="1" t="s">
        <v>9725</v>
      </c>
      <c r="D4518" s="1" t="s">
        <v>9726</v>
      </c>
      <c r="E4518" s="11">
        <v>9829</v>
      </c>
      <c r="F4518" s="6" t="str">
        <f>CONCATENATE(tb_SVI[[#This Row],[Nome Município]],"/",tb_SVI[[#This Row],[UF]])</f>
        <v>Quilombo/SC</v>
      </c>
      <c r="G4518" s="1" t="s">
        <v>18</v>
      </c>
      <c r="H4518" s="1" t="s">
        <v>1378</v>
      </c>
      <c r="I4518" s="1" t="s">
        <v>3249</v>
      </c>
      <c r="J4518" s="1" t="s">
        <v>703</v>
      </c>
      <c r="K4518" s="1" t="s">
        <v>42</v>
      </c>
    </row>
    <row r="4519" spans="1:11" x14ac:dyDescent="0.2">
      <c r="A4519" s="6" t="str">
        <f>INDEX(UF_acronyms!$A$1:$C$28,MATCH(B4519,UF_acronyms!$C$1:$C$28,0),2)</f>
        <v>SC</v>
      </c>
      <c r="B4519" s="1" t="s">
        <v>9336</v>
      </c>
      <c r="C4519" s="1" t="s">
        <v>9727</v>
      </c>
      <c r="D4519" s="1" t="s">
        <v>9728</v>
      </c>
      <c r="E4519" s="11">
        <v>2887</v>
      </c>
      <c r="F4519" s="6" t="str">
        <f>CONCATENATE(tb_SVI[[#This Row],[Nome Município]],"/",tb_SVI[[#This Row],[UF]])</f>
        <v>Rancho Queimado/SC</v>
      </c>
      <c r="G4519" s="1" t="s">
        <v>18</v>
      </c>
      <c r="H4519" s="1" t="s">
        <v>1366</v>
      </c>
      <c r="I4519" s="1" t="s">
        <v>5449</v>
      </c>
      <c r="J4519" s="1" t="s">
        <v>1562</v>
      </c>
      <c r="K4519" s="1" t="s">
        <v>142</v>
      </c>
    </row>
    <row r="4520" spans="1:11" x14ac:dyDescent="0.2">
      <c r="A4520" s="6" t="str">
        <f>INDEX(UF_acronyms!$A$1:$C$28,MATCH(B4520,UF_acronyms!$C$1:$C$28,0),2)</f>
        <v>SC</v>
      </c>
      <c r="B4520" s="1" t="s">
        <v>9336</v>
      </c>
      <c r="C4520" s="1" t="s">
        <v>9729</v>
      </c>
      <c r="D4520" s="1" t="s">
        <v>9730</v>
      </c>
      <c r="E4520" s="11">
        <v>4620</v>
      </c>
      <c r="F4520" s="6" t="str">
        <f>CONCATENATE(tb_SVI[[#This Row],[Nome Município]],"/",tb_SVI[[#This Row],[UF]])</f>
        <v>Rio Fortuna/SC</v>
      </c>
      <c r="G4520" s="1" t="s">
        <v>18</v>
      </c>
      <c r="H4520" s="1" t="s">
        <v>1452</v>
      </c>
      <c r="I4520" s="1" t="s">
        <v>5865</v>
      </c>
      <c r="J4520" s="1" t="s">
        <v>382</v>
      </c>
      <c r="K4520" s="1" t="s">
        <v>145</v>
      </c>
    </row>
    <row r="4521" spans="1:11" x14ac:dyDescent="0.2">
      <c r="A4521" s="6" t="str">
        <f>INDEX(UF_acronyms!$A$1:$C$28,MATCH(B4521,UF_acronyms!$C$1:$C$28,0),2)</f>
        <v>SC</v>
      </c>
      <c r="B4521" s="1" t="s">
        <v>9336</v>
      </c>
      <c r="C4521" s="1" t="s">
        <v>9731</v>
      </c>
      <c r="D4521" s="1" t="s">
        <v>9732</v>
      </c>
      <c r="E4521" s="11">
        <v>42495</v>
      </c>
      <c r="F4521" s="6" t="str">
        <f>CONCATENATE(tb_SVI[[#This Row],[Nome Município]],"/",tb_SVI[[#This Row],[UF]])</f>
        <v>Rio Negrinho/SC</v>
      </c>
      <c r="G4521" s="1" t="s">
        <v>18</v>
      </c>
      <c r="H4521" s="1" t="s">
        <v>785</v>
      </c>
      <c r="I4521" s="1" t="s">
        <v>1432</v>
      </c>
      <c r="J4521" s="1" t="s">
        <v>286</v>
      </c>
      <c r="K4521" s="1" t="s">
        <v>1973</v>
      </c>
    </row>
    <row r="4522" spans="1:11" x14ac:dyDescent="0.2">
      <c r="A4522" s="6" t="str">
        <f>INDEX(UF_acronyms!$A$1:$C$28,MATCH(B4522,UF_acronyms!$C$1:$C$28,0),2)</f>
        <v>SC</v>
      </c>
      <c r="B4522" s="1" t="s">
        <v>9336</v>
      </c>
      <c r="C4522" s="1" t="s">
        <v>9733</v>
      </c>
      <c r="D4522" s="1" t="s">
        <v>9734</v>
      </c>
      <c r="E4522" s="11">
        <v>2483</v>
      </c>
      <c r="F4522" s="6" t="str">
        <f>CONCATENATE(tb_SVI[[#This Row],[Nome Município]],"/",tb_SVI[[#This Row],[UF]])</f>
        <v>Rio Rufino/SC</v>
      </c>
      <c r="G4522" s="1" t="s">
        <v>18</v>
      </c>
      <c r="H4522" s="1" t="s">
        <v>1562</v>
      </c>
      <c r="I4522" s="1" t="s">
        <v>2985</v>
      </c>
      <c r="J4522" s="1" t="s">
        <v>286</v>
      </c>
      <c r="K4522" s="1" t="s">
        <v>42</v>
      </c>
    </row>
    <row r="4523" spans="1:11" x14ac:dyDescent="0.2">
      <c r="A4523" s="6" t="str">
        <f>INDEX(UF_acronyms!$A$1:$C$28,MATCH(B4523,UF_acronyms!$C$1:$C$28,0),2)</f>
        <v>SC</v>
      </c>
      <c r="B4523" s="1" t="s">
        <v>9336</v>
      </c>
      <c r="C4523" s="1" t="s">
        <v>9735</v>
      </c>
      <c r="D4523" s="1" t="s">
        <v>9736</v>
      </c>
      <c r="E4523" s="11">
        <v>6202</v>
      </c>
      <c r="F4523" s="6" t="str">
        <f>CONCATENATE(tb_SVI[[#This Row],[Nome Município]],"/",tb_SVI[[#This Row],[UF]])</f>
        <v>Rio das Antas/SC</v>
      </c>
      <c r="G4523" s="1" t="s">
        <v>18</v>
      </c>
      <c r="H4523" s="1" t="s">
        <v>2090</v>
      </c>
      <c r="I4523" s="1" t="s">
        <v>5699</v>
      </c>
      <c r="J4523" s="1" t="s">
        <v>39</v>
      </c>
      <c r="K4523" s="1" t="s">
        <v>1572</v>
      </c>
    </row>
    <row r="4524" spans="1:11" x14ac:dyDescent="0.2">
      <c r="A4524" s="6" t="str">
        <f>INDEX(UF_acronyms!$A$1:$C$28,MATCH(B4524,UF_acronyms!$C$1:$C$28,0),2)</f>
        <v>SC</v>
      </c>
      <c r="B4524" s="1" t="s">
        <v>9336</v>
      </c>
      <c r="C4524" s="1" t="s">
        <v>9737</v>
      </c>
      <c r="D4524" s="1" t="s">
        <v>9738</v>
      </c>
      <c r="E4524" s="11">
        <v>5902</v>
      </c>
      <c r="F4524" s="6" t="str">
        <f>CONCATENATE(tb_SVI[[#This Row],[Nome Município]],"/",tb_SVI[[#This Row],[UF]])</f>
        <v>Rio do Campo/SC</v>
      </c>
      <c r="G4524" s="1" t="s">
        <v>18</v>
      </c>
      <c r="H4524" s="1" t="s">
        <v>5336</v>
      </c>
      <c r="I4524" s="1" t="s">
        <v>5509</v>
      </c>
      <c r="J4524" s="1" t="s">
        <v>783</v>
      </c>
      <c r="K4524" s="1" t="s">
        <v>83</v>
      </c>
    </row>
    <row r="4525" spans="1:11" x14ac:dyDescent="0.2">
      <c r="A4525" s="6" t="str">
        <f>INDEX(UF_acronyms!$A$1:$C$28,MATCH(B4525,UF_acronyms!$C$1:$C$28,0),2)</f>
        <v>SC</v>
      </c>
      <c r="B4525" s="1" t="s">
        <v>9336</v>
      </c>
      <c r="C4525" s="1" t="s">
        <v>9739</v>
      </c>
      <c r="D4525" s="1" t="s">
        <v>9740</v>
      </c>
      <c r="E4525" s="11">
        <v>7520</v>
      </c>
      <c r="F4525" s="6" t="str">
        <f>CONCATENATE(tb_SVI[[#This Row],[Nome Município]],"/",tb_SVI[[#This Row],[UF]])</f>
        <v>Rio do Oeste/SC</v>
      </c>
      <c r="G4525" s="1" t="s">
        <v>18</v>
      </c>
      <c r="H4525" s="1" t="s">
        <v>2216</v>
      </c>
      <c r="I4525" s="1" t="s">
        <v>1247</v>
      </c>
      <c r="J4525" s="1" t="s">
        <v>1521</v>
      </c>
      <c r="K4525" s="1" t="s">
        <v>1765</v>
      </c>
    </row>
    <row r="4526" spans="1:11" x14ac:dyDescent="0.2">
      <c r="A4526" s="6" t="str">
        <f>INDEX(UF_acronyms!$A$1:$C$28,MATCH(B4526,UF_acronyms!$C$1:$C$28,0),2)</f>
        <v>SC</v>
      </c>
      <c r="B4526" s="1" t="s">
        <v>9336</v>
      </c>
      <c r="C4526" s="1" t="s">
        <v>9741</v>
      </c>
      <c r="D4526" s="1" t="s">
        <v>9742</v>
      </c>
      <c r="E4526" s="11">
        <v>72006</v>
      </c>
      <c r="F4526" s="6" t="str">
        <f>CONCATENATE(tb_SVI[[#This Row],[Nome Município]],"/",tb_SVI[[#This Row],[UF]])</f>
        <v>Rio do Sul/SC</v>
      </c>
      <c r="G4526" s="1" t="s">
        <v>18</v>
      </c>
      <c r="H4526" s="1" t="s">
        <v>1540</v>
      </c>
      <c r="I4526" s="1" t="s">
        <v>1338</v>
      </c>
      <c r="J4526" s="1" t="s">
        <v>2432</v>
      </c>
      <c r="K4526" s="1" t="s">
        <v>3617</v>
      </c>
    </row>
    <row r="4527" spans="1:11" x14ac:dyDescent="0.2">
      <c r="A4527" s="6" t="str">
        <f>INDEX(UF_acronyms!$A$1:$C$28,MATCH(B4527,UF_acronyms!$C$1:$C$28,0),2)</f>
        <v>SC</v>
      </c>
      <c r="B4527" s="1" t="s">
        <v>9336</v>
      </c>
      <c r="C4527" s="1" t="s">
        <v>9743</v>
      </c>
      <c r="D4527" s="1" t="s">
        <v>9744</v>
      </c>
      <c r="E4527" s="11">
        <v>11808</v>
      </c>
      <c r="F4527" s="6" t="str">
        <f>CONCATENATE(tb_SVI[[#This Row],[Nome Município]],"/",tb_SVI[[#This Row],[UF]])</f>
        <v>Rio dos Cedros/SC</v>
      </c>
      <c r="G4527" s="1" t="s">
        <v>18</v>
      </c>
      <c r="H4527" s="1" t="s">
        <v>3083</v>
      </c>
      <c r="I4527" s="1" t="s">
        <v>5448</v>
      </c>
      <c r="J4527" s="1" t="s">
        <v>1474</v>
      </c>
      <c r="K4527" s="1" t="s">
        <v>1346</v>
      </c>
    </row>
    <row r="4528" spans="1:11" x14ac:dyDescent="0.2">
      <c r="A4528" s="6" t="str">
        <f>INDEX(UF_acronyms!$A$1:$C$28,MATCH(B4528,UF_acronyms!$C$1:$C$28,0),2)</f>
        <v>SC</v>
      </c>
      <c r="B4528" s="1" t="s">
        <v>9336</v>
      </c>
      <c r="C4528" s="1" t="s">
        <v>9745</v>
      </c>
      <c r="D4528" s="1" t="s">
        <v>9746</v>
      </c>
      <c r="E4528" s="11">
        <v>4561</v>
      </c>
      <c r="F4528" s="6" t="str">
        <f>CONCATENATE(tb_SVI[[#This Row],[Nome Município]],"/",tb_SVI[[#This Row],[UF]])</f>
        <v>Riqueza/SC</v>
      </c>
      <c r="G4528" s="1" t="s">
        <v>18</v>
      </c>
      <c r="H4528" s="1" t="s">
        <v>6758</v>
      </c>
      <c r="I4528" s="1" t="s">
        <v>3221</v>
      </c>
      <c r="J4528" s="1" t="s">
        <v>529</v>
      </c>
      <c r="K4528" s="1" t="s">
        <v>1709</v>
      </c>
    </row>
    <row r="4529" spans="1:11" x14ac:dyDescent="0.2">
      <c r="A4529" s="6" t="str">
        <f>INDEX(UF_acronyms!$A$1:$C$28,MATCH(B4529,UF_acronyms!$C$1:$C$28,0),2)</f>
        <v>SC</v>
      </c>
      <c r="B4529" s="1" t="s">
        <v>9336</v>
      </c>
      <c r="C4529" s="1" t="s">
        <v>9747</v>
      </c>
      <c r="D4529" s="1" t="s">
        <v>9748</v>
      </c>
      <c r="E4529" s="11">
        <v>11600</v>
      </c>
      <c r="F4529" s="6" t="str">
        <f>CONCATENATE(tb_SVI[[#This Row],[Nome Município]],"/",tb_SVI[[#This Row],[UF]])</f>
        <v>Rodeio/SC</v>
      </c>
      <c r="G4529" s="1" t="s">
        <v>18</v>
      </c>
      <c r="H4529" s="1" t="s">
        <v>220</v>
      </c>
      <c r="I4529" s="1" t="s">
        <v>94</v>
      </c>
      <c r="J4529" s="1" t="s">
        <v>201</v>
      </c>
      <c r="K4529" s="1" t="s">
        <v>3068</v>
      </c>
    </row>
    <row r="4530" spans="1:11" x14ac:dyDescent="0.2">
      <c r="A4530" s="6" t="str">
        <f>INDEX(UF_acronyms!$A$1:$C$28,MATCH(B4530,UF_acronyms!$C$1:$C$28,0),2)</f>
        <v>SC</v>
      </c>
      <c r="B4530" s="1" t="s">
        <v>9336</v>
      </c>
      <c r="C4530" s="1" t="s">
        <v>9749</v>
      </c>
      <c r="D4530" s="1" t="s">
        <v>9750</v>
      </c>
      <c r="E4530" s="11">
        <v>4684</v>
      </c>
      <c r="F4530" s="6" t="str">
        <f>CONCATENATE(tb_SVI[[#This Row],[Nome Município]],"/",tb_SVI[[#This Row],[UF]])</f>
        <v>Romelândia/SC</v>
      </c>
      <c r="G4530" s="1" t="s">
        <v>18</v>
      </c>
      <c r="H4530" s="1" t="s">
        <v>1577</v>
      </c>
      <c r="I4530" s="1" t="s">
        <v>2990</v>
      </c>
      <c r="J4530" s="1" t="s">
        <v>294</v>
      </c>
      <c r="K4530" s="1" t="s">
        <v>1528</v>
      </c>
    </row>
    <row r="4531" spans="1:11" x14ac:dyDescent="0.2">
      <c r="A4531" s="6" t="str">
        <f>INDEX(UF_acronyms!$A$1:$C$28,MATCH(B4531,UF_acronyms!$C$1:$C$28,0),2)</f>
        <v>SC</v>
      </c>
      <c r="B4531" s="1" t="s">
        <v>9336</v>
      </c>
      <c r="C4531" s="1" t="s">
        <v>9751</v>
      </c>
      <c r="D4531" s="1" t="s">
        <v>9752</v>
      </c>
      <c r="E4531" s="11">
        <v>7659</v>
      </c>
      <c r="F4531" s="6" t="str">
        <f>CONCATENATE(tb_SVI[[#This Row],[Nome Município]],"/",tb_SVI[[#This Row],[UF]])</f>
        <v>Salete/SC</v>
      </c>
      <c r="G4531" s="1" t="s">
        <v>18</v>
      </c>
      <c r="H4531" s="1" t="s">
        <v>2216</v>
      </c>
      <c r="I4531" s="1" t="s">
        <v>2093</v>
      </c>
      <c r="J4531" s="1" t="s">
        <v>2262</v>
      </c>
      <c r="K4531" s="1" t="s">
        <v>459</v>
      </c>
    </row>
    <row r="4532" spans="1:11" x14ac:dyDescent="0.2">
      <c r="A4532" s="6" t="str">
        <f>INDEX(UF_acronyms!$A$1:$C$28,MATCH(B4532,UF_acronyms!$C$1:$C$28,0),2)</f>
        <v>SC</v>
      </c>
      <c r="B4532" s="1" t="s">
        <v>9336</v>
      </c>
      <c r="C4532" s="1" t="s">
        <v>9753</v>
      </c>
      <c r="D4532" s="1" t="s">
        <v>7919</v>
      </c>
      <c r="E4532" s="11">
        <v>3754</v>
      </c>
      <c r="F4532" s="6" t="str">
        <f>CONCATENATE(tb_SVI[[#This Row],[Nome Município]],"/",tb_SVI[[#This Row],[UF]])</f>
        <v>Saltinho/SC</v>
      </c>
      <c r="G4532" s="1" t="s">
        <v>18</v>
      </c>
      <c r="H4532" s="1" t="s">
        <v>1024</v>
      </c>
      <c r="I4532" s="1" t="s">
        <v>3210</v>
      </c>
      <c r="J4532" s="1" t="s">
        <v>1537</v>
      </c>
      <c r="K4532" s="1" t="s">
        <v>484</v>
      </c>
    </row>
    <row r="4533" spans="1:11" x14ac:dyDescent="0.2">
      <c r="A4533" s="6" t="str">
        <f>INDEX(UF_acronyms!$A$1:$C$28,MATCH(B4533,UF_acronyms!$C$1:$C$28,0),2)</f>
        <v>SC</v>
      </c>
      <c r="B4533" s="1" t="s">
        <v>9336</v>
      </c>
      <c r="C4533" s="1" t="s">
        <v>9754</v>
      </c>
      <c r="D4533" s="1" t="s">
        <v>9755</v>
      </c>
      <c r="E4533" s="11">
        <v>4756</v>
      </c>
      <c r="F4533" s="6" t="str">
        <f>CONCATENATE(tb_SVI[[#This Row],[Nome Município]],"/",tb_SVI[[#This Row],[UF]])</f>
        <v>Salto Veloso/SC</v>
      </c>
      <c r="G4533" s="1" t="s">
        <v>18</v>
      </c>
      <c r="H4533" s="1" t="s">
        <v>1272</v>
      </c>
      <c r="I4533" s="1" t="s">
        <v>3832</v>
      </c>
      <c r="J4533" s="1" t="s">
        <v>1402</v>
      </c>
      <c r="K4533" s="1" t="s">
        <v>1511</v>
      </c>
    </row>
    <row r="4534" spans="1:11" x14ac:dyDescent="0.2">
      <c r="A4534" s="6" t="str">
        <f>INDEX(UF_acronyms!$A$1:$C$28,MATCH(B4534,UF_acronyms!$C$1:$C$28,0),2)</f>
        <v>SC</v>
      </c>
      <c r="B4534" s="1" t="s">
        <v>9336</v>
      </c>
      <c r="C4534" s="1" t="s">
        <v>9756</v>
      </c>
      <c r="D4534" s="1" t="s">
        <v>9757</v>
      </c>
      <c r="E4534" s="11">
        <v>12905</v>
      </c>
      <c r="F4534" s="6" t="str">
        <f>CONCATENATE(tb_SVI[[#This Row],[Nome Município]],"/",tb_SVI[[#This Row],[UF]])</f>
        <v>Sangão/SC</v>
      </c>
      <c r="G4534" s="1" t="s">
        <v>18</v>
      </c>
      <c r="H4534" s="1" t="s">
        <v>4220</v>
      </c>
      <c r="I4534" s="1" t="s">
        <v>5892</v>
      </c>
      <c r="J4534" s="1" t="s">
        <v>169</v>
      </c>
      <c r="K4534" s="1" t="s">
        <v>65</v>
      </c>
    </row>
    <row r="4535" spans="1:11" x14ac:dyDescent="0.2">
      <c r="A4535" s="6" t="str">
        <f>INDEX(UF_acronyms!$A$1:$C$28,MATCH(B4535,UF_acronyms!$C$1:$C$28,0),2)</f>
        <v>SC</v>
      </c>
      <c r="B4535" s="1" t="s">
        <v>9336</v>
      </c>
      <c r="C4535" s="1" t="s">
        <v>9758</v>
      </c>
      <c r="D4535" s="1" t="s">
        <v>3390</v>
      </c>
      <c r="E4535" s="11">
        <v>16918</v>
      </c>
      <c r="F4535" s="6" t="str">
        <f>CONCATENATE(tb_SVI[[#This Row],[Nome Município]],"/",tb_SVI[[#This Row],[UF]])</f>
        <v>Santa Cecília/SC</v>
      </c>
      <c r="G4535" s="1" t="s">
        <v>18</v>
      </c>
      <c r="H4535" s="1" t="s">
        <v>109</v>
      </c>
      <c r="I4535" s="1" t="s">
        <v>3067</v>
      </c>
      <c r="J4535" s="1" t="s">
        <v>1709</v>
      </c>
      <c r="K4535" s="1" t="s">
        <v>1393</v>
      </c>
    </row>
    <row r="4536" spans="1:11" x14ac:dyDescent="0.2">
      <c r="A4536" s="6" t="str">
        <f>INDEX(UF_acronyms!$A$1:$C$28,MATCH(B4536,UF_acronyms!$C$1:$C$28,0),2)</f>
        <v>SC</v>
      </c>
      <c r="B4536" s="1" t="s">
        <v>9336</v>
      </c>
      <c r="C4536" s="1" t="s">
        <v>9759</v>
      </c>
      <c r="D4536" s="1" t="s">
        <v>1618</v>
      </c>
      <c r="E4536" s="11">
        <v>2200</v>
      </c>
      <c r="F4536" s="6" t="str">
        <f>CONCATENATE(tb_SVI[[#This Row],[Nome Município]],"/",tb_SVI[[#This Row],[UF]])</f>
        <v>Santa Helena/SC</v>
      </c>
      <c r="G4536" s="1" t="s">
        <v>18</v>
      </c>
      <c r="H4536" s="1" t="s">
        <v>2216</v>
      </c>
      <c r="I4536" s="1" t="s">
        <v>2285</v>
      </c>
      <c r="J4536" s="1" t="s">
        <v>1292</v>
      </c>
      <c r="K4536" s="1" t="s">
        <v>287</v>
      </c>
    </row>
    <row r="4537" spans="1:11" x14ac:dyDescent="0.2">
      <c r="A4537" s="6" t="str">
        <f>INDEX(UF_acronyms!$A$1:$C$28,MATCH(B4537,UF_acronyms!$C$1:$C$28,0),2)</f>
        <v>SC</v>
      </c>
      <c r="B4537" s="1" t="s">
        <v>9336</v>
      </c>
      <c r="C4537" s="1" t="s">
        <v>9760</v>
      </c>
      <c r="D4537" s="1" t="s">
        <v>4342</v>
      </c>
      <c r="E4537" s="11">
        <v>2147</v>
      </c>
      <c r="F4537" s="6" t="str">
        <f>CONCATENATE(tb_SVI[[#This Row],[Nome Município]],"/",tb_SVI[[#This Row],[UF]])</f>
        <v>Santa Rosa de Lima/SC</v>
      </c>
      <c r="G4537" s="1" t="s">
        <v>18</v>
      </c>
      <c r="H4537" s="1" t="s">
        <v>2712</v>
      </c>
      <c r="I4537" s="1" t="s">
        <v>3833</v>
      </c>
      <c r="J4537" s="1" t="s">
        <v>2308</v>
      </c>
      <c r="K4537" s="1" t="s">
        <v>246</v>
      </c>
    </row>
    <row r="4538" spans="1:11" x14ac:dyDescent="0.2">
      <c r="A4538" s="6" t="str">
        <f>INDEX(UF_acronyms!$A$1:$C$28,MATCH(B4538,UF_acronyms!$C$1:$C$28,0),2)</f>
        <v>SC</v>
      </c>
      <c r="B4538" s="1" t="s">
        <v>9336</v>
      </c>
      <c r="C4538" s="1" t="s">
        <v>9761</v>
      </c>
      <c r="D4538" s="1" t="s">
        <v>9762</v>
      </c>
      <c r="E4538" s="11">
        <v>8378</v>
      </c>
      <c r="F4538" s="6" t="str">
        <f>CONCATENATE(tb_SVI[[#This Row],[Nome Município]],"/",tb_SVI[[#This Row],[UF]])</f>
        <v>Santa Rosa do Sul/SC</v>
      </c>
      <c r="G4538" s="1" t="s">
        <v>18</v>
      </c>
      <c r="H4538" s="1" t="s">
        <v>2098</v>
      </c>
      <c r="I4538" s="1" t="s">
        <v>1600</v>
      </c>
      <c r="J4538" s="1" t="s">
        <v>2262</v>
      </c>
      <c r="K4538" s="1" t="s">
        <v>399</v>
      </c>
    </row>
    <row r="4539" spans="1:11" x14ac:dyDescent="0.2">
      <c r="A4539" s="6" t="str">
        <f>INDEX(UF_acronyms!$A$1:$C$28,MATCH(B4539,UF_acronyms!$C$1:$C$28,0),2)</f>
        <v>SC</v>
      </c>
      <c r="B4539" s="1" t="s">
        <v>9336</v>
      </c>
      <c r="C4539" s="1" t="s">
        <v>9763</v>
      </c>
      <c r="D4539" s="1" t="s">
        <v>3979</v>
      </c>
      <c r="E4539" s="11">
        <v>8773</v>
      </c>
      <c r="F4539" s="6" t="str">
        <f>CONCATENATE(tb_SVI[[#This Row],[Nome Município]],"/",tb_SVI[[#This Row],[UF]])</f>
        <v>Santa Terezinha/SC</v>
      </c>
      <c r="G4539" s="1" t="s">
        <v>18</v>
      </c>
      <c r="H4539" s="1" t="s">
        <v>196</v>
      </c>
      <c r="I4539" s="1" t="s">
        <v>5401</v>
      </c>
      <c r="J4539" s="1" t="s">
        <v>2753</v>
      </c>
      <c r="K4539" s="1" t="s">
        <v>415</v>
      </c>
    </row>
    <row r="4540" spans="1:11" x14ac:dyDescent="0.2">
      <c r="A4540" s="6" t="str">
        <f>INDEX(UF_acronyms!$A$1:$C$28,MATCH(B4540,UF_acronyms!$C$1:$C$28,0),2)</f>
        <v>SC</v>
      </c>
      <c r="B4540" s="1" t="s">
        <v>9336</v>
      </c>
      <c r="C4540" s="1" t="s">
        <v>9764</v>
      </c>
      <c r="D4540" s="1" t="s">
        <v>9765</v>
      </c>
      <c r="E4540" s="11">
        <v>2372</v>
      </c>
      <c r="F4540" s="6" t="str">
        <f>CONCATENATE(tb_SVI[[#This Row],[Nome Município]],"/",tb_SVI[[#This Row],[UF]])</f>
        <v>Santa Terezinha do Progresso/SC</v>
      </c>
      <c r="G4540" s="1" t="s">
        <v>18</v>
      </c>
      <c r="H4540" s="1" t="s">
        <v>1472</v>
      </c>
      <c r="I4540" s="1" t="s">
        <v>2426</v>
      </c>
      <c r="J4540" s="1" t="s">
        <v>47</v>
      </c>
      <c r="K4540" s="1" t="s">
        <v>353</v>
      </c>
    </row>
    <row r="4541" spans="1:11" x14ac:dyDescent="0.2">
      <c r="A4541" s="6" t="str">
        <f>INDEX(UF_acronyms!$A$1:$C$28,MATCH(B4541,UF_acronyms!$C$1:$C$28,0),2)</f>
        <v>SC</v>
      </c>
      <c r="B4541" s="1" t="s">
        <v>9336</v>
      </c>
      <c r="C4541" s="1" t="s">
        <v>9766</v>
      </c>
      <c r="D4541" s="1" t="s">
        <v>9767</v>
      </c>
      <c r="E4541" s="11">
        <v>1235</v>
      </c>
      <c r="F4541" s="6" t="str">
        <f>CONCATENATE(tb_SVI[[#This Row],[Nome Município]],"/",tb_SVI[[#This Row],[UF]])</f>
        <v>Santiago do Sul/SC</v>
      </c>
      <c r="G4541" s="1" t="s">
        <v>18</v>
      </c>
      <c r="H4541" s="1" t="s">
        <v>1956</v>
      </c>
      <c r="I4541" s="1" t="s">
        <v>5449</v>
      </c>
      <c r="J4541" s="1" t="s">
        <v>1289</v>
      </c>
      <c r="K4541" s="1" t="s">
        <v>459</v>
      </c>
    </row>
    <row r="4542" spans="1:11" x14ac:dyDescent="0.2">
      <c r="A4542" s="6" t="str">
        <f>INDEX(UF_acronyms!$A$1:$C$28,MATCH(B4542,UF_acronyms!$C$1:$C$28,0),2)</f>
        <v>SC</v>
      </c>
      <c r="B4542" s="1" t="s">
        <v>9336</v>
      </c>
      <c r="C4542" s="1" t="s">
        <v>9768</v>
      </c>
      <c r="D4542" s="1" t="s">
        <v>9769</v>
      </c>
      <c r="E4542" s="11">
        <v>23579</v>
      </c>
      <c r="F4542" s="6" t="str">
        <f>CONCATENATE(tb_SVI[[#This Row],[Nome Município]],"/",tb_SVI[[#This Row],[UF]])</f>
        <v>Santo Amaro da Imperatriz/SC</v>
      </c>
      <c r="G4542" s="1" t="s">
        <v>18</v>
      </c>
      <c r="H4542" s="1" t="s">
        <v>1664</v>
      </c>
      <c r="I4542" s="1" t="s">
        <v>283</v>
      </c>
      <c r="J4542" s="1" t="s">
        <v>2432</v>
      </c>
      <c r="K4542" s="1" t="s">
        <v>49</v>
      </c>
    </row>
    <row r="4543" spans="1:11" x14ac:dyDescent="0.2">
      <c r="A4543" s="6" t="str">
        <f>INDEX(UF_acronyms!$A$1:$C$28,MATCH(B4543,UF_acronyms!$C$1:$C$28,0),2)</f>
        <v>SC</v>
      </c>
      <c r="B4543" s="1" t="s">
        <v>9336</v>
      </c>
      <c r="C4543" s="1" t="s">
        <v>9770</v>
      </c>
      <c r="D4543" s="1" t="s">
        <v>9771</v>
      </c>
      <c r="E4543" s="11">
        <v>9810</v>
      </c>
      <c r="F4543" s="6" t="str">
        <f>CONCATENATE(tb_SVI[[#This Row],[Nome Município]],"/",tb_SVI[[#This Row],[UF]])</f>
        <v>Saudades/SC</v>
      </c>
      <c r="G4543" s="1" t="s">
        <v>18</v>
      </c>
      <c r="H4543" s="1" t="s">
        <v>1461</v>
      </c>
      <c r="I4543" s="1" t="s">
        <v>5305</v>
      </c>
      <c r="J4543" s="1" t="s">
        <v>337</v>
      </c>
      <c r="K4543" s="1" t="s">
        <v>1402</v>
      </c>
    </row>
    <row r="4544" spans="1:11" x14ac:dyDescent="0.2">
      <c r="A4544" s="6" t="str">
        <f>INDEX(UF_acronyms!$A$1:$C$28,MATCH(B4544,UF_acronyms!$C$1:$C$28,0),2)</f>
        <v>SC</v>
      </c>
      <c r="B4544" s="1" t="s">
        <v>9336</v>
      </c>
      <c r="C4544" s="1" t="s">
        <v>9772</v>
      </c>
      <c r="D4544" s="1" t="s">
        <v>9773</v>
      </c>
      <c r="E4544" s="11">
        <v>21991</v>
      </c>
      <c r="F4544" s="6" t="str">
        <f>CONCATENATE(tb_SVI[[#This Row],[Nome Município]],"/",tb_SVI[[#This Row],[UF]])</f>
        <v>Schroeder/SC</v>
      </c>
      <c r="G4544" s="1" t="s">
        <v>18</v>
      </c>
      <c r="H4544" s="1" t="s">
        <v>9774</v>
      </c>
      <c r="I4544" s="1" t="s">
        <v>2285</v>
      </c>
      <c r="J4544" s="1" t="s">
        <v>2432</v>
      </c>
      <c r="K4544" s="1" t="s">
        <v>2243</v>
      </c>
    </row>
    <row r="4545" spans="1:11" x14ac:dyDescent="0.2">
      <c r="A4545" s="6" t="str">
        <f>INDEX(UF_acronyms!$A$1:$C$28,MATCH(B4545,UF_acronyms!$C$1:$C$28,0),2)</f>
        <v>SC</v>
      </c>
      <c r="B4545" s="1" t="s">
        <v>9336</v>
      </c>
      <c r="C4545" s="1" t="s">
        <v>9775</v>
      </c>
      <c r="D4545" s="1" t="s">
        <v>9776</v>
      </c>
      <c r="E4545" s="11">
        <v>17576</v>
      </c>
      <c r="F4545" s="6" t="str">
        <f>CONCATENATE(tb_SVI[[#This Row],[Nome Município]],"/",tb_SVI[[#This Row],[UF]])</f>
        <v>Seara/SC</v>
      </c>
      <c r="G4545" s="1" t="s">
        <v>18</v>
      </c>
      <c r="H4545" s="1" t="s">
        <v>93</v>
      </c>
      <c r="I4545" s="1" t="s">
        <v>1321</v>
      </c>
      <c r="J4545" s="1" t="s">
        <v>93</v>
      </c>
      <c r="K4545" s="1" t="s">
        <v>45</v>
      </c>
    </row>
    <row r="4546" spans="1:11" x14ac:dyDescent="0.2">
      <c r="A4546" s="6" t="str">
        <f>INDEX(UF_acronyms!$A$1:$C$28,MATCH(B4546,UF_acronyms!$C$1:$C$28,0),2)</f>
        <v>SC</v>
      </c>
      <c r="B4546" s="1" t="s">
        <v>9336</v>
      </c>
      <c r="C4546" s="1" t="s">
        <v>9777</v>
      </c>
      <c r="D4546" s="1" t="s">
        <v>9778</v>
      </c>
      <c r="E4546" s="11">
        <v>3256</v>
      </c>
      <c r="F4546" s="6" t="str">
        <f>CONCATENATE(tb_SVI[[#This Row],[Nome Município]],"/",tb_SVI[[#This Row],[UF]])</f>
        <v>Serra Alta/SC</v>
      </c>
      <c r="G4546" s="1" t="s">
        <v>18</v>
      </c>
      <c r="H4546" s="1" t="s">
        <v>1587</v>
      </c>
      <c r="I4546" s="1" t="s">
        <v>5648</v>
      </c>
      <c r="J4546" s="1" t="s">
        <v>1079</v>
      </c>
      <c r="K4546" s="1" t="s">
        <v>47</v>
      </c>
    </row>
    <row r="4547" spans="1:11" x14ac:dyDescent="0.2">
      <c r="A4547" s="6" t="str">
        <f>INDEX(UF_acronyms!$A$1:$C$28,MATCH(B4547,UF_acronyms!$C$1:$C$28,0),2)</f>
        <v>SC</v>
      </c>
      <c r="B4547" s="1" t="s">
        <v>9336</v>
      </c>
      <c r="C4547" s="1" t="s">
        <v>9779</v>
      </c>
      <c r="D4547" s="1" t="s">
        <v>9780</v>
      </c>
      <c r="E4547" s="11">
        <v>14092</v>
      </c>
      <c r="F4547" s="6" t="str">
        <f>CONCATENATE(tb_SVI[[#This Row],[Nome Município]],"/",tb_SVI[[#This Row],[UF]])</f>
        <v>Siderópolis/SC</v>
      </c>
      <c r="G4547" s="1" t="s">
        <v>18</v>
      </c>
      <c r="H4547" s="1" t="s">
        <v>4830</v>
      </c>
      <c r="I4547" s="1" t="s">
        <v>5449</v>
      </c>
      <c r="J4547" s="1" t="s">
        <v>2246</v>
      </c>
      <c r="K4547" s="1" t="s">
        <v>281</v>
      </c>
    </row>
    <row r="4548" spans="1:11" x14ac:dyDescent="0.2">
      <c r="A4548" s="6" t="str">
        <f>INDEX(UF_acronyms!$A$1:$C$28,MATCH(B4548,UF_acronyms!$C$1:$C$28,0),2)</f>
        <v>SC</v>
      </c>
      <c r="B4548" s="1" t="s">
        <v>9336</v>
      </c>
      <c r="C4548" s="1" t="s">
        <v>9781</v>
      </c>
      <c r="D4548" s="1" t="s">
        <v>9782</v>
      </c>
      <c r="E4548" s="11">
        <v>30733</v>
      </c>
      <c r="F4548" s="6" t="str">
        <f>CONCATENATE(tb_SVI[[#This Row],[Nome Município]],"/",tb_SVI[[#This Row],[UF]])</f>
        <v>Sombrio/SC</v>
      </c>
      <c r="G4548" s="1" t="s">
        <v>18</v>
      </c>
      <c r="H4548" s="1" t="s">
        <v>1371</v>
      </c>
      <c r="I4548" s="1" t="s">
        <v>216</v>
      </c>
      <c r="J4548" s="1" t="s">
        <v>706</v>
      </c>
      <c r="K4548" s="1" t="s">
        <v>833</v>
      </c>
    </row>
    <row r="4549" spans="1:11" x14ac:dyDescent="0.2">
      <c r="A4549" s="6" t="str">
        <f>INDEX(UF_acronyms!$A$1:$C$28,MATCH(B4549,UF_acronyms!$C$1:$C$28,0),2)</f>
        <v>SC</v>
      </c>
      <c r="B4549" s="1" t="s">
        <v>9336</v>
      </c>
      <c r="C4549" s="1" t="s">
        <v>9783</v>
      </c>
      <c r="D4549" s="1" t="s">
        <v>9784</v>
      </c>
      <c r="E4549" s="11">
        <v>2423</v>
      </c>
      <c r="F4549" s="6" t="str">
        <f>CONCATENATE(tb_SVI[[#This Row],[Nome Município]],"/",tb_SVI[[#This Row],[UF]])</f>
        <v>Sul Brasil/SC</v>
      </c>
      <c r="G4549" s="1" t="s">
        <v>18</v>
      </c>
      <c r="H4549" s="1" t="s">
        <v>92</v>
      </c>
      <c r="I4549" s="1" t="s">
        <v>2257</v>
      </c>
      <c r="J4549" s="1" t="s">
        <v>145</v>
      </c>
      <c r="K4549" s="1" t="s">
        <v>1537</v>
      </c>
    </row>
    <row r="4550" spans="1:11" x14ac:dyDescent="0.2">
      <c r="A4550" s="6" t="str">
        <f>INDEX(UF_acronyms!$A$1:$C$28,MATCH(B4550,UF_acronyms!$C$1:$C$28,0),2)</f>
        <v>SC</v>
      </c>
      <c r="B4550" s="1" t="s">
        <v>9336</v>
      </c>
      <c r="C4550" s="1" t="s">
        <v>9785</v>
      </c>
      <c r="D4550" s="1" t="s">
        <v>9786</v>
      </c>
      <c r="E4550" s="11">
        <v>85421</v>
      </c>
      <c r="F4550" s="6" t="str">
        <f>CONCATENATE(tb_SVI[[#This Row],[Nome Município]],"/",tb_SVI[[#This Row],[UF]])</f>
        <v>São Bento do Sul/SC</v>
      </c>
      <c r="G4550" s="1" t="s">
        <v>18</v>
      </c>
      <c r="H4550" s="1" t="s">
        <v>8333</v>
      </c>
      <c r="I4550" s="1" t="s">
        <v>1524</v>
      </c>
      <c r="J4550" s="1" t="s">
        <v>2804</v>
      </c>
      <c r="K4550" s="1" t="s">
        <v>1321</v>
      </c>
    </row>
    <row r="4551" spans="1:11" x14ac:dyDescent="0.2">
      <c r="A4551" s="6" t="str">
        <f>INDEX(UF_acronyms!$A$1:$C$28,MATCH(B4551,UF_acronyms!$C$1:$C$28,0),2)</f>
        <v>SC</v>
      </c>
      <c r="B4551" s="1" t="s">
        <v>9336</v>
      </c>
      <c r="C4551" s="1" t="s">
        <v>9787</v>
      </c>
      <c r="D4551" s="1" t="s">
        <v>9788</v>
      </c>
      <c r="E4551" s="11">
        <v>2287</v>
      </c>
      <c r="F4551" s="6" t="str">
        <f>CONCATENATE(tb_SVI[[#This Row],[Nome Município]],"/",tb_SVI[[#This Row],[UF]])</f>
        <v>São Bernardino/SC</v>
      </c>
      <c r="G4551" s="1" t="s">
        <v>18</v>
      </c>
      <c r="H4551" s="1" t="s">
        <v>514</v>
      </c>
      <c r="I4551" s="1" t="s">
        <v>301</v>
      </c>
      <c r="J4551" s="1" t="s">
        <v>2034</v>
      </c>
      <c r="K4551" s="1" t="s">
        <v>836</v>
      </c>
    </row>
    <row r="4552" spans="1:11" x14ac:dyDescent="0.2">
      <c r="A4552" s="6" t="str">
        <f>INDEX(UF_acronyms!$A$1:$C$28,MATCH(B4552,UF_acronyms!$C$1:$C$28,0),2)</f>
        <v>SC</v>
      </c>
      <c r="B4552" s="1" t="s">
        <v>9336</v>
      </c>
      <c r="C4552" s="1" t="s">
        <v>9789</v>
      </c>
      <c r="D4552" s="1" t="s">
        <v>9790</v>
      </c>
      <c r="E4552" s="11">
        <v>2814</v>
      </c>
      <c r="F4552" s="6" t="str">
        <f>CONCATENATE(tb_SVI[[#This Row],[Nome Município]],"/",tb_SVI[[#This Row],[UF]])</f>
        <v>São Bonifácio/SC</v>
      </c>
      <c r="G4552" s="1" t="s">
        <v>18</v>
      </c>
      <c r="H4552" s="1" t="s">
        <v>2691</v>
      </c>
      <c r="I4552" s="1" t="s">
        <v>2093</v>
      </c>
      <c r="J4552" s="1" t="s">
        <v>2131</v>
      </c>
      <c r="K4552" s="1" t="s">
        <v>95</v>
      </c>
    </row>
    <row r="4553" spans="1:11" x14ac:dyDescent="0.2">
      <c r="A4553" s="6" t="str">
        <f>INDEX(UF_acronyms!$A$1:$C$28,MATCH(B4553,UF_acronyms!$C$1:$C$28,0),2)</f>
        <v>SC</v>
      </c>
      <c r="B4553" s="1" t="s">
        <v>9336</v>
      </c>
      <c r="C4553" s="1" t="s">
        <v>9791</v>
      </c>
      <c r="D4553" s="1" t="s">
        <v>8002</v>
      </c>
      <c r="E4553" s="11">
        <v>11369</v>
      </c>
      <c r="F4553" s="6" t="str">
        <f>CONCATENATE(tb_SVI[[#This Row],[Nome Município]],"/",tb_SVI[[#This Row],[UF]])</f>
        <v>São Carlos/SC</v>
      </c>
      <c r="G4553" s="1" t="s">
        <v>18</v>
      </c>
      <c r="H4553" s="1" t="s">
        <v>93</v>
      </c>
      <c r="I4553" s="1" t="s">
        <v>2243</v>
      </c>
      <c r="J4553" s="1" t="s">
        <v>201</v>
      </c>
      <c r="K4553" s="1" t="s">
        <v>1463</v>
      </c>
    </row>
    <row r="4554" spans="1:11" x14ac:dyDescent="0.2">
      <c r="A4554" s="6" t="str">
        <f>INDEX(UF_acronyms!$A$1:$C$28,MATCH(B4554,UF_acronyms!$C$1:$C$28,0),2)</f>
        <v>SC</v>
      </c>
      <c r="B4554" s="1" t="s">
        <v>9336</v>
      </c>
      <c r="C4554" s="1" t="s">
        <v>9792</v>
      </c>
      <c r="D4554" s="1" t="s">
        <v>17621</v>
      </c>
      <c r="E4554" s="11">
        <v>5598</v>
      </c>
      <c r="F4554" s="6" t="str">
        <f>CONCATENATE(tb_SVI[[#This Row],[Nome Município]],"/",tb_SVI[[#This Row],[UF]])</f>
        <v>São Cristóvão do Sul/SC</v>
      </c>
      <c r="G4554" s="1" t="s">
        <v>18</v>
      </c>
      <c r="H4554" s="1" t="s">
        <v>306</v>
      </c>
      <c r="I4554" s="1" t="s">
        <v>3598</v>
      </c>
      <c r="J4554" s="1" t="s">
        <v>120</v>
      </c>
      <c r="K4554" s="1" t="s">
        <v>248</v>
      </c>
    </row>
    <row r="4555" spans="1:11" x14ac:dyDescent="0.2">
      <c r="A4555" s="6" t="str">
        <f>INDEX(UF_acronyms!$A$1:$C$28,MATCH(B4555,UF_acronyms!$C$1:$C$28,0),2)</f>
        <v>SC</v>
      </c>
      <c r="B4555" s="1" t="s">
        <v>9336</v>
      </c>
      <c r="C4555" s="1" t="s">
        <v>9793</v>
      </c>
      <c r="D4555" s="1" t="s">
        <v>3624</v>
      </c>
      <c r="E4555" s="11">
        <v>9434</v>
      </c>
      <c r="F4555" s="6" t="str">
        <f>CONCATENATE(tb_SVI[[#This Row],[Nome Município]],"/",tb_SVI[[#This Row],[UF]])</f>
        <v>São Domingos/SC</v>
      </c>
      <c r="G4555" s="1" t="s">
        <v>18</v>
      </c>
      <c r="H4555" s="1" t="s">
        <v>1609</v>
      </c>
      <c r="I4555" s="1" t="s">
        <v>5275</v>
      </c>
      <c r="J4555" s="1" t="s">
        <v>40</v>
      </c>
      <c r="K4555" s="1" t="s">
        <v>1413</v>
      </c>
    </row>
    <row r="4556" spans="1:11" x14ac:dyDescent="0.2">
      <c r="A4556" s="6" t="str">
        <f>INDEX(UF_acronyms!$A$1:$C$28,MATCH(B4556,UF_acronyms!$C$1:$C$28,0),2)</f>
        <v>SC</v>
      </c>
      <c r="B4556" s="1" t="s">
        <v>9336</v>
      </c>
      <c r="C4556" s="1" t="s">
        <v>9794</v>
      </c>
      <c r="D4556" s="1" t="s">
        <v>9795</v>
      </c>
      <c r="E4556" s="11">
        <v>53746</v>
      </c>
      <c r="F4556" s="6" t="str">
        <f>CONCATENATE(tb_SVI[[#This Row],[Nome Município]],"/",tb_SVI[[#This Row],[UF]])</f>
        <v>São Francisco do Sul/SC</v>
      </c>
      <c r="G4556" s="1" t="s">
        <v>18</v>
      </c>
      <c r="H4556" s="1" t="s">
        <v>6249</v>
      </c>
      <c r="I4556" s="1" t="s">
        <v>4830</v>
      </c>
      <c r="J4556" s="1" t="s">
        <v>220</v>
      </c>
      <c r="K4556" s="1" t="s">
        <v>316</v>
      </c>
    </row>
    <row r="4557" spans="1:11" x14ac:dyDescent="0.2">
      <c r="A4557" s="6" t="str">
        <f>INDEX(UF_acronyms!$A$1:$C$28,MATCH(B4557,UF_acronyms!$C$1:$C$28,0),2)</f>
        <v>SC</v>
      </c>
      <c r="B4557" s="1" t="s">
        <v>9336</v>
      </c>
      <c r="C4557" s="1" t="s">
        <v>9796</v>
      </c>
      <c r="D4557" s="1" t="s">
        <v>9797</v>
      </c>
      <c r="E4557" s="11">
        <v>27139</v>
      </c>
      <c r="F4557" s="6" t="str">
        <f>CONCATENATE(tb_SVI[[#This Row],[Nome Município]],"/",tb_SVI[[#This Row],[UF]])</f>
        <v>São Joaquim/SC</v>
      </c>
      <c r="G4557" s="1" t="s">
        <v>18</v>
      </c>
      <c r="H4557" s="1" t="s">
        <v>2262</v>
      </c>
      <c r="I4557" s="1" t="s">
        <v>46</v>
      </c>
      <c r="J4557" s="1" t="s">
        <v>415</v>
      </c>
      <c r="K4557" s="1" t="s">
        <v>695</v>
      </c>
    </row>
    <row r="4558" spans="1:11" x14ac:dyDescent="0.2">
      <c r="A4558" s="6" t="str">
        <f>INDEX(UF_acronyms!$A$1:$C$28,MATCH(B4558,UF_acronyms!$C$1:$C$28,0),2)</f>
        <v>SC</v>
      </c>
      <c r="B4558" s="1" t="s">
        <v>9336</v>
      </c>
      <c r="C4558" s="1" t="s">
        <v>9798</v>
      </c>
      <c r="D4558" s="1" t="s">
        <v>9799</v>
      </c>
      <c r="E4558" s="11">
        <v>1619</v>
      </c>
      <c r="F4558" s="6" t="str">
        <f>CONCATENATE(tb_SVI[[#This Row],[Nome Município]],"/",tb_SVI[[#This Row],[UF]])</f>
        <v>Tigrinhos/SC</v>
      </c>
      <c r="G4558" s="1" t="s">
        <v>18</v>
      </c>
      <c r="H4558" s="1" t="s">
        <v>4220</v>
      </c>
      <c r="I4558" s="1" t="s">
        <v>5445</v>
      </c>
      <c r="J4558" s="1" t="s">
        <v>394</v>
      </c>
      <c r="K4558" s="1" t="s">
        <v>1735</v>
      </c>
    </row>
    <row r="4559" spans="1:11" x14ac:dyDescent="0.2">
      <c r="A4559" s="6" t="str">
        <f>INDEX(UF_acronyms!$A$1:$C$28,MATCH(B4559,UF_acronyms!$C$1:$C$28,0),2)</f>
        <v>SC</v>
      </c>
      <c r="B4559" s="1" t="s">
        <v>9336</v>
      </c>
      <c r="C4559" s="1" t="s">
        <v>9800</v>
      </c>
      <c r="D4559" s="1" t="s">
        <v>9801</v>
      </c>
      <c r="E4559" s="11">
        <v>250181</v>
      </c>
      <c r="F4559" s="6" t="str">
        <f>CONCATENATE(tb_SVI[[#This Row],[Nome Município]],"/",tb_SVI[[#This Row],[UF]])</f>
        <v>São José/SC</v>
      </c>
      <c r="G4559" s="1" t="s">
        <v>18</v>
      </c>
      <c r="H4559" s="1" t="s">
        <v>5400</v>
      </c>
      <c r="I4559" s="1" t="s">
        <v>2423</v>
      </c>
      <c r="J4559" s="1" t="s">
        <v>1478</v>
      </c>
      <c r="K4559" s="1" t="s">
        <v>2990</v>
      </c>
    </row>
    <row r="4560" spans="1:11" x14ac:dyDescent="0.2">
      <c r="A4560" s="6" t="str">
        <f>INDEX(UF_acronyms!$A$1:$C$28,MATCH(B4560,UF_acronyms!$C$1:$C$28,0),2)</f>
        <v>SC</v>
      </c>
      <c r="B4560" s="1" t="s">
        <v>9336</v>
      </c>
      <c r="C4560" s="1" t="s">
        <v>9802</v>
      </c>
      <c r="D4560" s="1" t="s">
        <v>9803</v>
      </c>
      <c r="E4560" s="11">
        <v>13820</v>
      </c>
      <c r="F4560" s="6" t="str">
        <f>CONCATENATE(tb_SVI[[#This Row],[Nome Município]],"/",tb_SVI[[#This Row],[UF]])</f>
        <v>São José do Cedro/SC</v>
      </c>
      <c r="G4560" s="1" t="s">
        <v>18</v>
      </c>
      <c r="H4560" s="1" t="s">
        <v>93</v>
      </c>
      <c r="I4560" s="1" t="s">
        <v>5253</v>
      </c>
      <c r="J4560" s="1" t="s">
        <v>2169</v>
      </c>
      <c r="K4560" s="1" t="s">
        <v>187</v>
      </c>
    </row>
    <row r="4561" spans="1:11" x14ac:dyDescent="0.2">
      <c r="A4561" s="6" t="str">
        <f>INDEX(UF_acronyms!$A$1:$C$28,MATCH(B4561,UF_acronyms!$C$1:$C$28,0),2)</f>
        <v>SC</v>
      </c>
      <c r="B4561" s="1" t="s">
        <v>9336</v>
      </c>
      <c r="C4561" s="1" t="s">
        <v>9804</v>
      </c>
      <c r="D4561" s="1" t="s">
        <v>9805</v>
      </c>
      <c r="E4561" s="11">
        <v>8173</v>
      </c>
      <c r="F4561" s="6" t="str">
        <f>CONCATENATE(tb_SVI[[#This Row],[Nome Município]],"/",tb_SVI[[#This Row],[UF]])</f>
        <v>São José do Cerrito/SC</v>
      </c>
      <c r="G4561" s="1" t="s">
        <v>18</v>
      </c>
      <c r="H4561" s="1" t="s">
        <v>458</v>
      </c>
      <c r="I4561" s="1" t="s">
        <v>5563</v>
      </c>
      <c r="J4561" s="1" t="s">
        <v>203</v>
      </c>
      <c r="K4561" s="1" t="s">
        <v>270</v>
      </c>
    </row>
    <row r="4562" spans="1:11" x14ac:dyDescent="0.2">
      <c r="A4562" s="6" t="str">
        <f>INDEX(UF_acronyms!$A$1:$C$28,MATCH(B4562,UF_acronyms!$C$1:$C$28,0),2)</f>
        <v>SC</v>
      </c>
      <c r="B4562" s="1" t="s">
        <v>9336</v>
      </c>
      <c r="C4562" s="1" t="s">
        <v>9806</v>
      </c>
      <c r="D4562" s="1" t="s">
        <v>1920</v>
      </c>
      <c r="E4562" s="11">
        <v>38583</v>
      </c>
      <c r="F4562" s="6" t="str">
        <f>CONCATENATE(tb_SVI[[#This Row],[Nome Município]],"/",tb_SVI[[#This Row],[UF]])</f>
        <v>São João Batista/SC</v>
      </c>
      <c r="G4562" s="1" t="s">
        <v>18</v>
      </c>
      <c r="H4562" s="1" t="s">
        <v>2691</v>
      </c>
      <c r="I4562" s="1" t="s">
        <v>216</v>
      </c>
      <c r="J4562" s="1" t="s">
        <v>189</v>
      </c>
      <c r="K4562" s="1" t="s">
        <v>93</v>
      </c>
    </row>
    <row r="4563" spans="1:11" x14ac:dyDescent="0.2">
      <c r="A4563" s="6" t="str">
        <f>INDEX(UF_acronyms!$A$1:$C$28,MATCH(B4563,UF_acronyms!$C$1:$C$28,0),2)</f>
        <v>SC</v>
      </c>
      <c r="B4563" s="1" t="s">
        <v>9336</v>
      </c>
      <c r="C4563" s="1" t="s">
        <v>9807</v>
      </c>
      <c r="D4563" s="1" t="s">
        <v>9808</v>
      </c>
      <c r="E4563" s="11">
        <v>3759</v>
      </c>
      <c r="F4563" s="6" t="str">
        <f>CONCATENATE(tb_SVI[[#This Row],[Nome Município]],"/",tb_SVI[[#This Row],[UF]])</f>
        <v>São João do Itaperiú/SC</v>
      </c>
      <c r="G4563" s="1" t="s">
        <v>18</v>
      </c>
      <c r="H4563" s="1" t="s">
        <v>337</v>
      </c>
      <c r="I4563" s="1" t="s">
        <v>5448</v>
      </c>
      <c r="J4563" s="1" t="s">
        <v>1567</v>
      </c>
      <c r="K4563" s="1" t="s">
        <v>1386</v>
      </c>
    </row>
    <row r="4564" spans="1:11" x14ac:dyDescent="0.2">
      <c r="A4564" s="6" t="str">
        <f>INDEX(UF_acronyms!$A$1:$C$28,MATCH(B4564,UF_acronyms!$C$1:$C$28,0),2)</f>
        <v>SC</v>
      </c>
      <c r="B4564" s="1" t="s">
        <v>9336</v>
      </c>
      <c r="C4564" s="1" t="s">
        <v>9809</v>
      </c>
      <c r="D4564" s="1" t="s">
        <v>9810</v>
      </c>
      <c r="E4564" s="11">
        <v>6402</v>
      </c>
      <c r="F4564" s="6" t="str">
        <f>CONCATENATE(tb_SVI[[#This Row],[Nome Município]],"/",tb_SVI[[#This Row],[UF]])</f>
        <v>São João do Oeste/SC</v>
      </c>
      <c r="G4564" s="1" t="s">
        <v>18</v>
      </c>
      <c r="H4564" s="1" t="s">
        <v>1527</v>
      </c>
      <c r="I4564" s="1" t="s">
        <v>5365</v>
      </c>
      <c r="J4564" s="1" t="s">
        <v>188</v>
      </c>
      <c r="K4564" s="1" t="s">
        <v>718</v>
      </c>
    </row>
    <row r="4565" spans="1:11" x14ac:dyDescent="0.2">
      <c r="A4565" s="6" t="str">
        <f>INDEX(UF_acronyms!$A$1:$C$28,MATCH(B4565,UF_acronyms!$C$1:$C$28,0),2)</f>
        <v>SC</v>
      </c>
      <c r="B4565" s="1" t="s">
        <v>9336</v>
      </c>
      <c r="C4565" s="1" t="s">
        <v>9811</v>
      </c>
      <c r="D4565" s="1" t="s">
        <v>9812</v>
      </c>
      <c r="E4565" s="11">
        <v>7315</v>
      </c>
      <c r="F4565" s="6" t="str">
        <f>CONCATENATE(tb_SVI[[#This Row],[Nome Município]],"/",tb_SVI[[#This Row],[UF]])</f>
        <v>São João do Sul/SC</v>
      </c>
      <c r="G4565" s="1" t="s">
        <v>18</v>
      </c>
      <c r="H4565" s="1" t="s">
        <v>1402</v>
      </c>
      <c r="I4565" s="1" t="s">
        <v>5305</v>
      </c>
      <c r="J4565" s="1" t="s">
        <v>795</v>
      </c>
      <c r="K4565" s="1" t="s">
        <v>703</v>
      </c>
    </row>
    <row r="4566" spans="1:11" x14ac:dyDescent="0.2">
      <c r="A4566" s="6" t="str">
        <f>INDEX(UF_acronyms!$A$1:$C$28,MATCH(B4566,UF_acronyms!$C$1:$C$28,0),2)</f>
        <v>SC</v>
      </c>
      <c r="B4566" s="1" t="s">
        <v>9336</v>
      </c>
      <c r="C4566" s="1" t="s">
        <v>9813</v>
      </c>
      <c r="D4566" s="1" t="s">
        <v>9814</v>
      </c>
      <c r="E4566" s="11">
        <v>24291</v>
      </c>
      <c r="F4566" s="6" t="str">
        <f>CONCATENATE(tb_SVI[[#This Row],[Nome Município]],"/",tb_SVI[[#This Row],[UF]])</f>
        <v>São Lourenço do Oeste/SC</v>
      </c>
      <c r="G4566" s="1" t="s">
        <v>18</v>
      </c>
      <c r="H4566" s="1" t="s">
        <v>220</v>
      </c>
      <c r="I4566" s="1" t="s">
        <v>2164</v>
      </c>
      <c r="J4566" s="1" t="s">
        <v>695</v>
      </c>
      <c r="K4566" s="1" t="s">
        <v>812</v>
      </c>
    </row>
    <row r="4567" spans="1:11" x14ac:dyDescent="0.2">
      <c r="A4567" s="6" t="str">
        <f>INDEX(UF_acronyms!$A$1:$C$28,MATCH(B4567,UF_acronyms!$C$1:$C$28,0),2)</f>
        <v>SC</v>
      </c>
      <c r="B4567" s="1" t="s">
        <v>9336</v>
      </c>
      <c r="C4567" s="1" t="s">
        <v>9815</v>
      </c>
      <c r="D4567" s="1" t="s">
        <v>9816</v>
      </c>
      <c r="E4567" s="11">
        <v>13650</v>
      </c>
      <c r="F4567" s="6" t="str">
        <f>CONCATENATE(tb_SVI[[#This Row],[Nome Município]],"/",tb_SVI[[#This Row],[UF]])</f>
        <v>São Ludgero/SC</v>
      </c>
      <c r="G4567" s="1" t="s">
        <v>18</v>
      </c>
      <c r="H4567" s="1" t="s">
        <v>7110</v>
      </c>
      <c r="I4567" s="1" t="s">
        <v>2101</v>
      </c>
      <c r="J4567" s="1" t="s">
        <v>168</v>
      </c>
      <c r="K4567" s="1" t="s">
        <v>2101</v>
      </c>
    </row>
    <row r="4568" spans="1:11" x14ac:dyDescent="0.2">
      <c r="A4568" s="6" t="str">
        <f>INDEX(UF_acronyms!$A$1:$C$28,MATCH(B4568,UF_acronyms!$C$1:$C$28,0),2)</f>
        <v>SC</v>
      </c>
      <c r="B4568" s="1" t="s">
        <v>9336</v>
      </c>
      <c r="C4568" s="1" t="s">
        <v>9817</v>
      </c>
      <c r="D4568" s="1" t="s">
        <v>9818</v>
      </c>
      <c r="E4568" s="11">
        <v>3171</v>
      </c>
      <c r="F4568" s="6" t="str">
        <f>CONCATENATE(tb_SVI[[#This Row],[Nome Município]],"/",tb_SVI[[#This Row],[UF]])</f>
        <v>São Martinho/SC</v>
      </c>
      <c r="G4568" s="1" t="s">
        <v>18</v>
      </c>
      <c r="H4568" s="1" t="s">
        <v>2712</v>
      </c>
      <c r="I4568" s="1" t="s">
        <v>6102</v>
      </c>
      <c r="J4568" s="1" t="s">
        <v>1289</v>
      </c>
      <c r="K4568" s="1" t="s">
        <v>390</v>
      </c>
    </row>
    <row r="4569" spans="1:11" x14ac:dyDescent="0.2">
      <c r="A4569" s="6" t="str">
        <f>INDEX(UF_acronyms!$A$1:$C$28,MATCH(B4569,UF_acronyms!$C$1:$C$28,0),2)</f>
        <v>SC</v>
      </c>
      <c r="B4569" s="1" t="s">
        <v>9336</v>
      </c>
      <c r="C4569" s="1" t="s">
        <v>9821</v>
      </c>
      <c r="D4569" s="1" t="s">
        <v>9822</v>
      </c>
      <c r="E4569" s="11">
        <v>1807</v>
      </c>
      <c r="F4569" s="6" t="str">
        <f>CONCATENATE(tb_SVI[[#This Row],[Nome Município]],"/",tb_SVI[[#This Row],[UF]])</f>
        <v>São Miguel da Boa Vista/SC</v>
      </c>
      <c r="G4569" s="1" t="s">
        <v>18</v>
      </c>
      <c r="H4569" s="1" t="s">
        <v>2018</v>
      </c>
      <c r="I4569" s="1" t="s">
        <v>5401</v>
      </c>
      <c r="J4569" s="1" t="s">
        <v>2671</v>
      </c>
      <c r="K4569" s="1" t="s">
        <v>282</v>
      </c>
    </row>
    <row r="4570" spans="1:11" x14ac:dyDescent="0.2">
      <c r="A4570" s="6" t="str">
        <f>INDEX(UF_acronyms!$A$1:$C$28,MATCH(B4570,UF_acronyms!$C$1:$C$28,0),2)</f>
        <v>SC</v>
      </c>
      <c r="B4570" s="1" t="s">
        <v>9336</v>
      </c>
      <c r="C4570" s="1" t="s">
        <v>9823</v>
      </c>
      <c r="D4570" s="1" t="s">
        <v>9824</v>
      </c>
      <c r="E4570" s="11">
        <v>40868</v>
      </c>
      <c r="F4570" s="6" t="str">
        <f>CONCATENATE(tb_SVI[[#This Row],[Nome Município]],"/",tb_SVI[[#This Row],[UF]])</f>
        <v>São Miguel do Oeste/SC</v>
      </c>
      <c r="G4570" s="1" t="s">
        <v>18</v>
      </c>
      <c r="H4570" s="1" t="s">
        <v>2195</v>
      </c>
      <c r="I4570" s="1" t="s">
        <v>5357</v>
      </c>
      <c r="J4570" s="1" t="s">
        <v>2090</v>
      </c>
      <c r="K4570" s="1" t="s">
        <v>220</v>
      </c>
    </row>
    <row r="4571" spans="1:11" x14ac:dyDescent="0.2">
      <c r="A4571" s="6" t="str">
        <f>INDEX(UF_acronyms!$A$1:$C$28,MATCH(B4571,UF_acronyms!$C$1:$C$28,0),2)</f>
        <v>SC</v>
      </c>
      <c r="B4571" s="1" t="s">
        <v>9336</v>
      </c>
      <c r="C4571" s="1" t="s">
        <v>9825</v>
      </c>
      <c r="D4571" s="1" t="s">
        <v>9826</v>
      </c>
      <c r="E4571" s="11">
        <v>5935</v>
      </c>
      <c r="F4571" s="6" t="str">
        <f>CONCATENATE(tb_SVI[[#This Row],[Nome Município]],"/",tb_SVI[[#This Row],[UF]])</f>
        <v>São Pedro de Alcântara/SC</v>
      </c>
      <c r="G4571" s="1" t="s">
        <v>18</v>
      </c>
      <c r="H4571" s="1" t="s">
        <v>833</v>
      </c>
      <c r="I4571" s="1" t="s">
        <v>2712</v>
      </c>
      <c r="J4571" s="1" t="s">
        <v>1392</v>
      </c>
      <c r="K4571" s="1" t="s">
        <v>1244</v>
      </c>
    </row>
    <row r="4572" spans="1:11" x14ac:dyDescent="0.2">
      <c r="A4572" s="6" t="str">
        <f>INDEX(UF_acronyms!$A$1:$C$28,MATCH(B4572,UF_acronyms!$C$1:$C$28,0),2)</f>
        <v>SC</v>
      </c>
      <c r="B4572" s="1" t="s">
        <v>9336</v>
      </c>
      <c r="C4572" s="1" t="s">
        <v>9827</v>
      </c>
      <c r="D4572" s="1" t="s">
        <v>9828</v>
      </c>
      <c r="E4572" s="11">
        <v>18486</v>
      </c>
      <c r="F4572" s="6" t="str">
        <f>CONCATENATE(tb_SVI[[#This Row],[Nome Município]],"/",tb_SVI[[#This Row],[UF]])</f>
        <v>Taió/SC</v>
      </c>
      <c r="G4572" s="1" t="s">
        <v>18</v>
      </c>
      <c r="H4572" s="1" t="s">
        <v>2521</v>
      </c>
      <c r="I4572" s="1" t="s">
        <v>1420</v>
      </c>
      <c r="J4572" s="1" t="s">
        <v>1587</v>
      </c>
      <c r="K4572" s="1" t="s">
        <v>2427</v>
      </c>
    </row>
    <row r="4573" spans="1:11" x14ac:dyDescent="0.2">
      <c r="A4573" s="6" t="str">
        <f>INDEX(UF_acronyms!$A$1:$C$28,MATCH(B4573,UF_acronyms!$C$1:$C$28,0),2)</f>
        <v>SC</v>
      </c>
      <c r="B4573" s="1" t="s">
        <v>9336</v>
      </c>
      <c r="C4573" s="1" t="s">
        <v>9829</v>
      </c>
      <c r="D4573" s="1" t="s">
        <v>3277</v>
      </c>
      <c r="E4573" s="11">
        <v>8662</v>
      </c>
      <c r="F4573" s="6" t="str">
        <f>CONCATENATE(tb_SVI[[#This Row],[Nome Município]],"/",tb_SVI[[#This Row],[UF]])</f>
        <v>Tangará/SC</v>
      </c>
      <c r="G4573" s="1" t="s">
        <v>18</v>
      </c>
      <c r="H4573" s="1" t="s">
        <v>1956</v>
      </c>
      <c r="I4573" s="1" t="s">
        <v>5358</v>
      </c>
      <c r="J4573" s="1" t="s">
        <v>45</v>
      </c>
      <c r="K4573" s="1" t="s">
        <v>1239</v>
      </c>
    </row>
    <row r="4574" spans="1:11" x14ac:dyDescent="0.2">
      <c r="A4574" s="6" t="str">
        <f>INDEX(UF_acronyms!$A$1:$C$28,MATCH(B4574,UF_acronyms!$C$1:$C$28,0),2)</f>
        <v>SC</v>
      </c>
      <c r="B4574" s="1" t="s">
        <v>9336</v>
      </c>
      <c r="C4574" s="1" t="s">
        <v>9819</v>
      </c>
      <c r="D4574" s="1" t="s">
        <v>9820</v>
      </c>
      <c r="E4574" s="11">
        <v>39155</v>
      </c>
      <c r="F4574" s="6" t="str">
        <f>CONCATENATE(tb_SVI[[#This Row],[Nome Município]],"/",tb_SVI[[#This Row],[UF]])</f>
        <v>Tijucas/SC</v>
      </c>
      <c r="G4574" s="1" t="s">
        <v>18</v>
      </c>
      <c r="H4574" s="1" t="s">
        <v>74</v>
      </c>
      <c r="I4574" s="1" t="s">
        <v>2956</v>
      </c>
      <c r="J4574" s="1" t="s">
        <v>2083</v>
      </c>
      <c r="K4574" s="1" t="s">
        <v>1506</v>
      </c>
    </row>
    <row r="4575" spans="1:11" x14ac:dyDescent="0.2">
      <c r="A4575" s="6" t="str">
        <f>INDEX(UF_acronyms!$A$1:$C$28,MATCH(B4575,UF_acronyms!$C$1:$C$28,0),2)</f>
        <v>SC</v>
      </c>
      <c r="B4575" s="1" t="s">
        <v>9336</v>
      </c>
      <c r="C4575" s="1" t="s">
        <v>9830</v>
      </c>
      <c r="D4575" s="1" t="s">
        <v>9831</v>
      </c>
      <c r="E4575" s="11">
        <v>5343</v>
      </c>
      <c r="F4575" s="6" t="str">
        <f>CONCATENATE(tb_SVI[[#This Row],[Nome Município]],"/",tb_SVI[[#This Row],[UF]])</f>
        <v>Timbé do Sul/SC</v>
      </c>
      <c r="G4575" s="1" t="s">
        <v>18</v>
      </c>
      <c r="H4575" s="1" t="s">
        <v>93</v>
      </c>
      <c r="I4575" s="1" t="s">
        <v>3832</v>
      </c>
      <c r="J4575" s="1" t="s">
        <v>1432</v>
      </c>
      <c r="K4575" s="1" t="s">
        <v>187</v>
      </c>
    </row>
    <row r="4576" spans="1:11" x14ac:dyDescent="0.2">
      <c r="A4576" s="6" t="str">
        <f>INDEX(UF_acronyms!$A$1:$C$28,MATCH(B4576,UF_acronyms!$C$1:$C$28,0),2)</f>
        <v>SC</v>
      </c>
      <c r="B4576" s="1" t="s">
        <v>9336</v>
      </c>
      <c r="C4576" s="1" t="s">
        <v>9832</v>
      </c>
      <c r="D4576" s="1" t="s">
        <v>9833</v>
      </c>
      <c r="E4576" s="11">
        <v>44977</v>
      </c>
      <c r="F4576" s="6" t="str">
        <f>CONCATENATE(tb_SVI[[#This Row],[Nome Município]],"/",tb_SVI[[#This Row],[UF]])</f>
        <v>Timbó/SC</v>
      </c>
      <c r="G4576" s="1" t="s">
        <v>18</v>
      </c>
      <c r="H4576" s="1" t="s">
        <v>3496</v>
      </c>
      <c r="I4576" s="1" t="s">
        <v>5449</v>
      </c>
      <c r="J4576" s="1" t="s">
        <v>281</v>
      </c>
      <c r="K4576" s="1" t="s">
        <v>2415</v>
      </c>
    </row>
    <row r="4577" spans="1:11" x14ac:dyDescent="0.2">
      <c r="A4577" s="6" t="str">
        <f>INDEX(UF_acronyms!$A$1:$C$28,MATCH(B4577,UF_acronyms!$C$1:$C$28,0),2)</f>
        <v>SC</v>
      </c>
      <c r="B4577" s="1" t="s">
        <v>9336</v>
      </c>
      <c r="C4577" s="1" t="s">
        <v>9834</v>
      </c>
      <c r="D4577" s="1" t="s">
        <v>9835</v>
      </c>
      <c r="E4577" s="11">
        <v>7941</v>
      </c>
      <c r="F4577" s="6" t="str">
        <f>CONCATENATE(tb_SVI[[#This Row],[Nome Município]],"/",tb_SVI[[#This Row],[UF]])</f>
        <v>Timbó Grande/SC</v>
      </c>
      <c r="G4577" s="1" t="s">
        <v>18</v>
      </c>
      <c r="H4577" s="1" t="s">
        <v>133</v>
      </c>
      <c r="I4577" s="1" t="s">
        <v>2025</v>
      </c>
      <c r="J4577" s="1" t="s">
        <v>296</v>
      </c>
      <c r="K4577" s="1" t="s">
        <v>144</v>
      </c>
    </row>
    <row r="4578" spans="1:11" x14ac:dyDescent="0.2">
      <c r="A4578" s="6" t="str">
        <f>INDEX(UF_acronyms!$A$1:$C$28,MATCH(B4578,UF_acronyms!$C$1:$C$28,0),2)</f>
        <v>SC</v>
      </c>
      <c r="B4578" s="1" t="s">
        <v>9336</v>
      </c>
      <c r="C4578" s="1" t="s">
        <v>9836</v>
      </c>
      <c r="D4578" s="1" t="s">
        <v>9837</v>
      </c>
      <c r="E4578" s="11">
        <v>3966</v>
      </c>
      <c r="F4578" s="6" t="str">
        <f>CONCATENATE(tb_SVI[[#This Row],[Nome Município]],"/",tb_SVI[[#This Row],[UF]])</f>
        <v>Treviso/SC</v>
      </c>
      <c r="G4578" s="1" t="s">
        <v>18</v>
      </c>
      <c r="H4578" s="1" t="s">
        <v>2618</v>
      </c>
      <c r="I4578" s="1" t="s">
        <v>3286</v>
      </c>
      <c r="J4578" s="1" t="s">
        <v>316</v>
      </c>
      <c r="K4578" s="1" t="s">
        <v>3067</v>
      </c>
    </row>
    <row r="4579" spans="1:11" x14ac:dyDescent="0.2">
      <c r="A4579" s="6" t="str">
        <f>INDEX(UF_acronyms!$A$1:$C$28,MATCH(B4579,UF_acronyms!$C$1:$C$28,0),2)</f>
        <v>SC</v>
      </c>
      <c r="B4579" s="1" t="s">
        <v>9336</v>
      </c>
      <c r="C4579" s="1" t="s">
        <v>9838</v>
      </c>
      <c r="D4579" s="1" t="s">
        <v>9839</v>
      </c>
      <c r="E4579" s="11">
        <v>7991</v>
      </c>
      <c r="F4579" s="6" t="str">
        <f>CONCATENATE(tb_SVI[[#This Row],[Nome Município]],"/",tb_SVI[[#This Row],[UF]])</f>
        <v>Treze Tílias/SC</v>
      </c>
      <c r="G4579" s="1" t="s">
        <v>18</v>
      </c>
      <c r="H4579" s="1" t="s">
        <v>5400</v>
      </c>
      <c r="I4579" s="1" t="s">
        <v>5502</v>
      </c>
      <c r="J4579" s="1" t="s">
        <v>792</v>
      </c>
      <c r="K4579" s="1" t="s">
        <v>1292</v>
      </c>
    </row>
    <row r="4580" spans="1:11" x14ac:dyDescent="0.2">
      <c r="A4580" s="6" t="str">
        <f>INDEX(UF_acronyms!$A$1:$C$28,MATCH(B4580,UF_acronyms!$C$1:$C$28,0),2)</f>
        <v>SC</v>
      </c>
      <c r="B4580" s="1" t="s">
        <v>9336</v>
      </c>
      <c r="C4580" s="1" t="s">
        <v>9840</v>
      </c>
      <c r="D4580" s="1" t="s">
        <v>9841</v>
      </c>
      <c r="E4580" s="11">
        <v>7093</v>
      </c>
      <c r="F4580" s="6" t="str">
        <f>CONCATENATE(tb_SVI[[#This Row],[Nome Município]],"/",tb_SVI[[#This Row],[UF]])</f>
        <v>Treze de Maio/SC</v>
      </c>
      <c r="G4580" s="1" t="s">
        <v>18</v>
      </c>
      <c r="H4580" s="1" t="s">
        <v>8014</v>
      </c>
      <c r="I4580" s="1" t="s">
        <v>5253</v>
      </c>
      <c r="J4580" s="1" t="s">
        <v>2427</v>
      </c>
      <c r="K4580" s="1" t="s">
        <v>1457</v>
      </c>
    </row>
    <row r="4581" spans="1:11" x14ac:dyDescent="0.2">
      <c r="A4581" s="6" t="str">
        <f>INDEX(UF_acronyms!$A$1:$C$28,MATCH(B4581,UF_acronyms!$C$1:$C$28,0),2)</f>
        <v>SC</v>
      </c>
      <c r="B4581" s="1" t="s">
        <v>9336</v>
      </c>
      <c r="C4581" s="1" t="s">
        <v>9842</v>
      </c>
      <c r="D4581" s="1" t="s">
        <v>9843</v>
      </c>
      <c r="E4581" s="11">
        <v>7434</v>
      </c>
      <c r="F4581" s="6" t="str">
        <f>CONCATENATE(tb_SVI[[#This Row],[Nome Município]],"/",tb_SVI[[#This Row],[UF]])</f>
        <v>Trombudo Central/SC</v>
      </c>
      <c r="G4581" s="1" t="s">
        <v>18</v>
      </c>
      <c r="H4581" s="1" t="s">
        <v>8333</v>
      </c>
      <c r="I4581" s="1" t="s">
        <v>1364</v>
      </c>
      <c r="J4581" s="1" t="s">
        <v>261</v>
      </c>
      <c r="K4581" s="1" t="s">
        <v>2101</v>
      </c>
    </row>
    <row r="4582" spans="1:11" x14ac:dyDescent="0.2">
      <c r="A4582" s="6" t="str">
        <f>INDEX(UF_acronyms!$A$1:$C$28,MATCH(B4582,UF_acronyms!$C$1:$C$28,0),2)</f>
        <v>SC</v>
      </c>
      <c r="B4582" s="1" t="s">
        <v>9336</v>
      </c>
      <c r="C4582" s="1" t="s">
        <v>9844</v>
      </c>
      <c r="D4582" s="1" t="s">
        <v>9845</v>
      </c>
      <c r="E4582" s="11">
        <v>19366</v>
      </c>
      <c r="F4582" s="6" t="str">
        <f>CONCATENATE(tb_SVI[[#This Row],[Nome Município]],"/",tb_SVI[[#This Row],[UF]])</f>
        <v>Três Barras/SC</v>
      </c>
      <c r="G4582" s="1" t="s">
        <v>18</v>
      </c>
      <c r="H4582" s="1" t="s">
        <v>375</v>
      </c>
      <c r="I4582" s="1" t="s">
        <v>1956</v>
      </c>
      <c r="J4582" s="1" t="s">
        <v>231</v>
      </c>
      <c r="K4582" s="1" t="s">
        <v>189</v>
      </c>
    </row>
    <row r="4583" spans="1:11" x14ac:dyDescent="0.2">
      <c r="A4583" s="6" t="str">
        <f>INDEX(UF_acronyms!$A$1:$C$28,MATCH(B4583,UF_acronyms!$C$1:$C$28,0),2)</f>
        <v>SC</v>
      </c>
      <c r="B4583" s="1" t="s">
        <v>9336</v>
      </c>
      <c r="C4583" s="1" t="s">
        <v>9846</v>
      </c>
      <c r="D4583" s="1" t="s">
        <v>9847</v>
      </c>
      <c r="E4583" s="11">
        <v>106422</v>
      </c>
      <c r="F4583" s="6" t="str">
        <f>CONCATENATE(tb_SVI[[#This Row],[Nome Município]],"/",tb_SVI[[#This Row],[UF]])</f>
        <v>Tubarão/SC</v>
      </c>
      <c r="G4583" s="1" t="s">
        <v>18</v>
      </c>
      <c r="H4583" s="1" t="s">
        <v>1555</v>
      </c>
      <c r="I4583" s="1" t="s">
        <v>6167</v>
      </c>
      <c r="J4583" s="1" t="s">
        <v>2360</v>
      </c>
      <c r="K4583" s="1" t="s">
        <v>1593</v>
      </c>
    </row>
    <row r="4584" spans="1:11" x14ac:dyDescent="0.2">
      <c r="A4584" s="6" t="str">
        <f>INDEX(UF_acronyms!$A$1:$C$28,MATCH(B4584,UF_acronyms!$C$1:$C$28,0),2)</f>
        <v>SC</v>
      </c>
      <c r="B4584" s="1" t="s">
        <v>9336</v>
      </c>
      <c r="C4584" s="1" t="s">
        <v>9848</v>
      </c>
      <c r="D4584" s="1" t="s">
        <v>9849</v>
      </c>
      <c r="E4584" s="11">
        <v>4525</v>
      </c>
      <c r="F4584" s="6" t="str">
        <f>CONCATENATE(tb_SVI[[#This Row],[Nome Município]],"/",tb_SVI[[#This Row],[UF]])</f>
        <v>Tunápolis/SC</v>
      </c>
      <c r="G4584" s="1" t="s">
        <v>18</v>
      </c>
      <c r="H4584" s="1" t="s">
        <v>196</v>
      </c>
      <c r="I4584" s="1" t="s">
        <v>3102</v>
      </c>
      <c r="J4584" s="1" t="s">
        <v>1079</v>
      </c>
      <c r="K4584" s="1" t="s">
        <v>324</v>
      </c>
    </row>
    <row r="4585" spans="1:11" x14ac:dyDescent="0.2">
      <c r="A4585" s="6" t="str">
        <f>INDEX(UF_acronyms!$A$1:$C$28,MATCH(B4585,UF_acronyms!$C$1:$C$28,0),2)</f>
        <v>SC</v>
      </c>
      <c r="B4585" s="1" t="s">
        <v>9336</v>
      </c>
      <c r="C4585" s="1" t="s">
        <v>9850</v>
      </c>
      <c r="D4585" s="1" t="s">
        <v>8685</v>
      </c>
      <c r="E4585" s="11">
        <v>12990</v>
      </c>
      <c r="F4585" s="6" t="str">
        <f>CONCATENATE(tb_SVI[[#This Row],[Nome Município]],"/",tb_SVI[[#This Row],[UF]])</f>
        <v>Turvo/SC</v>
      </c>
      <c r="G4585" s="1" t="s">
        <v>18</v>
      </c>
      <c r="H4585" s="1" t="s">
        <v>2712</v>
      </c>
      <c r="I4585" s="1" t="s">
        <v>5509</v>
      </c>
      <c r="J4585" s="1" t="s">
        <v>1577</v>
      </c>
      <c r="K4585" s="1" t="s">
        <v>1389</v>
      </c>
    </row>
    <row r="4586" spans="1:11" x14ac:dyDescent="0.2">
      <c r="A4586" s="6" t="str">
        <f>INDEX(UF_acronyms!$A$1:$C$28,MATCH(B4586,UF_acronyms!$C$1:$C$28,0),2)</f>
        <v>SC</v>
      </c>
      <c r="B4586" s="1" t="s">
        <v>9336</v>
      </c>
      <c r="C4586" s="1" t="s">
        <v>9851</v>
      </c>
      <c r="D4586" s="1" t="s">
        <v>9852</v>
      </c>
      <c r="E4586" s="11">
        <v>2412</v>
      </c>
      <c r="F4586" s="6" t="str">
        <f>CONCATENATE(tb_SVI[[#This Row],[Nome Município]],"/",tb_SVI[[#This Row],[UF]])</f>
        <v>União do Oeste/SC</v>
      </c>
      <c r="G4586" s="1" t="s">
        <v>18</v>
      </c>
      <c r="H4586" s="1" t="s">
        <v>2018</v>
      </c>
      <c r="I4586" s="1" t="s">
        <v>3068</v>
      </c>
      <c r="J4586" s="1" t="s">
        <v>450</v>
      </c>
      <c r="K4586" s="1" t="s">
        <v>399</v>
      </c>
    </row>
    <row r="4587" spans="1:11" x14ac:dyDescent="0.2">
      <c r="A4587" s="6" t="str">
        <f>INDEX(UF_acronyms!$A$1:$C$28,MATCH(B4587,UF_acronyms!$C$1:$C$28,0),2)</f>
        <v>SC</v>
      </c>
      <c r="B4587" s="1" t="s">
        <v>9336</v>
      </c>
      <c r="C4587" s="1" t="s">
        <v>9853</v>
      </c>
      <c r="D4587" s="1" t="s">
        <v>9854</v>
      </c>
      <c r="E4587" s="11">
        <v>11273</v>
      </c>
      <c r="F4587" s="6" t="str">
        <f>CONCATENATE(tb_SVI[[#This Row],[Nome Município]],"/",tb_SVI[[#This Row],[UF]])</f>
        <v>Urubici/SC</v>
      </c>
      <c r="G4587" s="1" t="s">
        <v>18</v>
      </c>
      <c r="H4587" s="1" t="s">
        <v>1478</v>
      </c>
      <c r="I4587" s="1" t="s">
        <v>4027</v>
      </c>
      <c r="J4587" s="1" t="s">
        <v>798</v>
      </c>
      <c r="K4587" s="1" t="s">
        <v>2213</v>
      </c>
    </row>
    <row r="4588" spans="1:11" x14ac:dyDescent="0.2">
      <c r="A4588" s="6" t="str">
        <f>INDEX(UF_acronyms!$A$1:$C$28,MATCH(B4588,UF_acronyms!$C$1:$C$28,0),2)</f>
        <v>SC</v>
      </c>
      <c r="B4588" s="1" t="s">
        <v>9336</v>
      </c>
      <c r="C4588" s="1" t="s">
        <v>9855</v>
      </c>
      <c r="D4588" s="1" t="s">
        <v>9856</v>
      </c>
      <c r="E4588" s="11">
        <v>2459</v>
      </c>
      <c r="F4588" s="6" t="str">
        <f>CONCATENATE(tb_SVI[[#This Row],[Nome Município]],"/",tb_SVI[[#This Row],[UF]])</f>
        <v>Urupema/SC</v>
      </c>
      <c r="G4588" s="1" t="s">
        <v>18</v>
      </c>
      <c r="H4588" s="1" t="s">
        <v>5473</v>
      </c>
      <c r="I4588" s="1" t="s">
        <v>1254</v>
      </c>
      <c r="J4588" s="1" t="s">
        <v>169</v>
      </c>
      <c r="K4588" s="1" t="s">
        <v>2577</v>
      </c>
    </row>
    <row r="4589" spans="1:11" x14ac:dyDescent="0.2">
      <c r="A4589" s="6" t="str">
        <f>INDEX(UF_acronyms!$A$1:$C$28,MATCH(B4589,UF_acronyms!$C$1:$C$28,0),2)</f>
        <v>SC</v>
      </c>
      <c r="B4589" s="1" t="s">
        <v>9336</v>
      </c>
      <c r="C4589" s="1" t="s">
        <v>9857</v>
      </c>
      <c r="D4589" s="1" t="s">
        <v>9858</v>
      </c>
      <c r="E4589" s="11">
        <v>21344</v>
      </c>
      <c r="F4589" s="6" t="str">
        <f>CONCATENATE(tb_SVI[[#This Row],[Nome Município]],"/",tb_SVI[[#This Row],[UF]])</f>
        <v>Urussanga/SC</v>
      </c>
      <c r="G4589" s="1" t="s">
        <v>18</v>
      </c>
      <c r="H4589" s="1" t="s">
        <v>3319</v>
      </c>
      <c r="I4589" s="1" t="s">
        <v>3833</v>
      </c>
      <c r="J4589" s="1" t="s">
        <v>74</v>
      </c>
      <c r="K4589" s="1" t="s">
        <v>2470</v>
      </c>
    </row>
    <row r="4590" spans="1:11" x14ac:dyDescent="0.2">
      <c r="A4590" s="6" t="str">
        <f>INDEX(UF_acronyms!$A$1:$C$28,MATCH(B4590,UF_acronyms!$C$1:$C$28,0),2)</f>
        <v>SC</v>
      </c>
      <c r="B4590" s="1" t="s">
        <v>9336</v>
      </c>
      <c r="C4590" s="1" t="s">
        <v>9859</v>
      </c>
      <c r="D4590" s="1" t="s">
        <v>8111</v>
      </c>
      <c r="E4590" s="11">
        <v>2432</v>
      </c>
      <c r="F4590" s="6" t="str">
        <f>CONCATENATE(tb_SVI[[#This Row],[Nome Município]],"/",tb_SVI[[#This Row],[UF]])</f>
        <v>Vargem/SC</v>
      </c>
      <c r="G4590" s="1" t="s">
        <v>18</v>
      </c>
      <c r="H4590" s="1" t="s">
        <v>1765</v>
      </c>
      <c r="I4590" s="1" t="s">
        <v>2150</v>
      </c>
      <c r="J4590" s="1" t="s">
        <v>398</v>
      </c>
      <c r="K4590" s="1" t="s">
        <v>1029</v>
      </c>
    </row>
    <row r="4591" spans="1:11" x14ac:dyDescent="0.2">
      <c r="A4591" s="6" t="str">
        <f>INDEX(UF_acronyms!$A$1:$C$28,MATCH(B4591,UF_acronyms!$C$1:$C$28,0),2)</f>
        <v>SC</v>
      </c>
      <c r="B4591" s="1" t="s">
        <v>9336</v>
      </c>
      <c r="C4591" s="1" t="s">
        <v>9860</v>
      </c>
      <c r="D4591" s="1" t="s">
        <v>6861</v>
      </c>
      <c r="E4591" s="11">
        <v>4451</v>
      </c>
      <c r="F4591" s="6" t="str">
        <f>CONCATENATE(tb_SVI[[#This Row],[Nome Município]],"/",tb_SVI[[#This Row],[UF]])</f>
        <v>Vargem Bonita/SC</v>
      </c>
      <c r="G4591" s="1" t="s">
        <v>18</v>
      </c>
      <c r="H4591" s="1" t="s">
        <v>145</v>
      </c>
      <c r="I4591" s="1" t="s">
        <v>1537</v>
      </c>
      <c r="J4591" s="1" t="s">
        <v>319</v>
      </c>
      <c r="K4591" s="1" t="s">
        <v>394</v>
      </c>
    </row>
    <row r="4592" spans="1:11" x14ac:dyDescent="0.2">
      <c r="A4592" s="6" t="str">
        <f>INDEX(UF_acronyms!$A$1:$C$28,MATCH(B4592,UF_acronyms!$C$1:$C$28,0),2)</f>
        <v>SC</v>
      </c>
      <c r="B4592" s="1" t="s">
        <v>9336</v>
      </c>
      <c r="C4592" s="1" t="s">
        <v>9861</v>
      </c>
      <c r="D4592" s="1" t="s">
        <v>9862</v>
      </c>
      <c r="E4592" s="11">
        <v>3571</v>
      </c>
      <c r="F4592" s="6" t="str">
        <f>CONCATENATE(tb_SVI[[#This Row],[Nome Município]],"/",tb_SVI[[#This Row],[UF]])</f>
        <v>Vargeão/SC</v>
      </c>
      <c r="G4592" s="1" t="s">
        <v>18</v>
      </c>
      <c r="H4592" s="1" t="s">
        <v>2025</v>
      </c>
      <c r="I4592" s="1" t="s">
        <v>6167</v>
      </c>
      <c r="J4592" s="1" t="s">
        <v>324</v>
      </c>
      <c r="K4592" s="1" t="s">
        <v>1065</v>
      </c>
    </row>
    <row r="4593" spans="1:11" x14ac:dyDescent="0.2">
      <c r="A4593" s="6" t="str">
        <f>INDEX(UF_acronyms!$A$1:$C$28,MATCH(B4593,UF_acronyms!$C$1:$C$28,0),2)</f>
        <v>SC</v>
      </c>
      <c r="B4593" s="1" t="s">
        <v>9336</v>
      </c>
      <c r="C4593" s="1" t="s">
        <v>9863</v>
      </c>
      <c r="D4593" s="1" t="s">
        <v>9864</v>
      </c>
      <c r="E4593" s="11">
        <v>6329</v>
      </c>
      <c r="F4593" s="6" t="str">
        <f>CONCATENATE(tb_SVI[[#This Row],[Nome Município]],"/",tb_SVI[[#This Row],[UF]])</f>
        <v>Vidal Ramos/SC</v>
      </c>
      <c r="G4593" s="1" t="s">
        <v>18</v>
      </c>
      <c r="H4593" s="1" t="s">
        <v>1292</v>
      </c>
      <c r="I4593" s="1" t="s">
        <v>5254</v>
      </c>
      <c r="J4593" s="1" t="s">
        <v>1004</v>
      </c>
      <c r="K4593" s="1" t="s">
        <v>392</v>
      </c>
    </row>
    <row r="4594" spans="1:11" x14ac:dyDescent="0.2">
      <c r="A4594" s="6" t="str">
        <f>INDEX(UF_acronyms!$A$1:$C$28,MATCH(B4594,UF_acronyms!$C$1:$C$28,0),2)</f>
        <v>SC</v>
      </c>
      <c r="B4594" s="1" t="s">
        <v>9336</v>
      </c>
      <c r="C4594" s="1" t="s">
        <v>9865</v>
      </c>
      <c r="D4594" s="1" t="s">
        <v>9866</v>
      </c>
      <c r="E4594" s="11">
        <v>53610</v>
      </c>
      <c r="F4594" s="6" t="str">
        <f>CONCATENATE(tb_SVI[[#This Row],[Nome Município]],"/",tb_SVI[[#This Row],[UF]])</f>
        <v>Videira/SC</v>
      </c>
      <c r="G4594" s="1" t="s">
        <v>18</v>
      </c>
      <c r="H4594" s="1" t="s">
        <v>2098</v>
      </c>
      <c r="I4594" s="1" t="s">
        <v>1420</v>
      </c>
      <c r="J4594" s="1" t="s">
        <v>998</v>
      </c>
      <c r="K4594" s="1" t="s">
        <v>2712</v>
      </c>
    </row>
    <row r="4595" spans="1:11" x14ac:dyDescent="0.2">
      <c r="A4595" s="6" t="str">
        <f>INDEX(UF_acronyms!$A$1:$C$28,MATCH(B4595,UF_acronyms!$C$1:$C$28,0),2)</f>
        <v>SC</v>
      </c>
      <c r="B4595" s="1" t="s">
        <v>9336</v>
      </c>
      <c r="C4595" s="1" t="s">
        <v>9867</v>
      </c>
      <c r="D4595" s="1" t="s">
        <v>9868</v>
      </c>
      <c r="E4595" s="11">
        <v>4943</v>
      </c>
      <c r="F4595" s="6" t="str">
        <f>CONCATENATE(tb_SVI[[#This Row],[Nome Município]],"/",tb_SVI[[#This Row],[UF]])</f>
        <v>Vitor Meireles/SC</v>
      </c>
      <c r="G4595" s="1" t="s">
        <v>18</v>
      </c>
      <c r="H4595" s="1" t="s">
        <v>937</v>
      </c>
      <c r="I4595" s="1" t="s">
        <v>1904</v>
      </c>
      <c r="J4595" s="1" t="s">
        <v>83</v>
      </c>
      <c r="K4595" s="1" t="s">
        <v>270</v>
      </c>
    </row>
    <row r="4596" spans="1:11" x14ac:dyDescent="0.2">
      <c r="A4596" s="6" t="str">
        <f>INDEX(UF_acronyms!$A$1:$C$28,MATCH(B4596,UF_acronyms!$C$1:$C$28,0),2)</f>
        <v>SC</v>
      </c>
      <c r="B4596" s="1" t="s">
        <v>9336</v>
      </c>
      <c r="C4596" s="1" t="s">
        <v>9869</v>
      </c>
      <c r="D4596" s="1" t="s">
        <v>9870</v>
      </c>
      <c r="E4596" s="11">
        <v>3998</v>
      </c>
      <c r="F4596" s="6" t="str">
        <f>CONCATENATE(tb_SVI[[#This Row],[Nome Município]],"/",tb_SVI[[#This Row],[UF]])</f>
        <v>Witmarsum/SC</v>
      </c>
      <c r="G4596" s="1" t="s">
        <v>18</v>
      </c>
      <c r="H4596" s="1" t="s">
        <v>1292</v>
      </c>
      <c r="I4596" s="1" t="s">
        <v>46</v>
      </c>
      <c r="J4596" s="1" t="s">
        <v>1289</v>
      </c>
      <c r="K4596" s="1" t="s">
        <v>785</v>
      </c>
    </row>
    <row r="4597" spans="1:11" x14ac:dyDescent="0.2">
      <c r="A4597" s="6" t="str">
        <f>INDEX(UF_acronyms!$A$1:$C$28,MATCH(B4597,UF_acronyms!$C$1:$C$28,0),2)</f>
        <v>SC</v>
      </c>
      <c r="B4597" s="1" t="s">
        <v>9336</v>
      </c>
      <c r="C4597" s="1" t="s">
        <v>9871</v>
      </c>
      <c r="D4597" s="1" t="s">
        <v>9872</v>
      </c>
      <c r="E4597" s="11">
        <v>51642</v>
      </c>
      <c r="F4597" s="6" t="str">
        <f>CONCATENATE(tb_SVI[[#This Row],[Nome Município]],"/",tb_SVI[[#This Row],[UF]])</f>
        <v>Xanxerê/SC</v>
      </c>
      <c r="G4597" s="1" t="s">
        <v>18</v>
      </c>
      <c r="H4597" s="1" t="s">
        <v>5400</v>
      </c>
      <c r="I4597" s="1" t="s">
        <v>2678</v>
      </c>
      <c r="J4597" s="1" t="s">
        <v>1432</v>
      </c>
      <c r="K4597" s="1" t="s">
        <v>261</v>
      </c>
    </row>
    <row r="4598" spans="1:11" x14ac:dyDescent="0.2">
      <c r="A4598" s="6" t="str">
        <f>INDEX(UF_acronyms!$A$1:$C$28,MATCH(B4598,UF_acronyms!$C$1:$C$28,0),2)</f>
        <v>SC</v>
      </c>
      <c r="B4598" s="1" t="s">
        <v>9336</v>
      </c>
      <c r="C4598" s="1" t="s">
        <v>9873</v>
      </c>
      <c r="D4598" s="1" t="s">
        <v>9874</v>
      </c>
      <c r="E4598" s="11">
        <v>3903</v>
      </c>
      <c r="F4598" s="6" t="str">
        <f>CONCATENATE(tb_SVI[[#This Row],[Nome Município]],"/",tb_SVI[[#This Row],[UF]])</f>
        <v>Xavantina/SC</v>
      </c>
      <c r="G4598" s="1" t="s">
        <v>18</v>
      </c>
      <c r="H4598" s="1" t="s">
        <v>459</v>
      </c>
      <c r="I4598" s="1" t="s">
        <v>1108</v>
      </c>
      <c r="J4598" s="1" t="s">
        <v>1012</v>
      </c>
      <c r="K4598" s="1" t="s">
        <v>47</v>
      </c>
    </row>
    <row r="4599" spans="1:11" x14ac:dyDescent="0.2">
      <c r="A4599" s="6" t="str">
        <f>INDEX(UF_acronyms!$A$1:$C$28,MATCH(B4599,UF_acronyms!$C$1:$C$28,0),2)</f>
        <v>SC</v>
      </c>
      <c r="B4599" s="1" t="s">
        <v>9336</v>
      </c>
      <c r="C4599" s="1" t="s">
        <v>9875</v>
      </c>
      <c r="D4599" s="1" t="s">
        <v>9876</v>
      </c>
      <c r="E4599" s="11">
        <v>28983</v>
      </c>
      <c r="F4599" s="6" t="str">
        <f>CONCATENATE(tb_SVI[[#This Row],[Nome Município]],"/",tb_SVI[[#This Row],[UF]])</f>
        <v>Xaxim/SC</v>
      </c>
      <c r="G4599" s="1" t="s">
        <v>18</v>
      </c>
      <c r="H4599" s="1" t="s">
        <v>1371</v>
      </c>
      <c r="I4599" s="1" t="s">
        <v>5420</v>
      </c>
      <c r="J4599" s="1" t="s">
        <v>2083</v>
      </c>
      <c r="K4599" s="1" t="s">
        <v>199</v>
      </c>
    </row>
    <row r="4600" spans="1:11" x14ac:dyDescent="0.2">
      <c r="A4600" s="6" t="str">
        <f>INDEX(UF_acronyms!$A$1:$C$28,MATCH(B4600,UF_acronyms!$C$1:$C$28,0),2)</f>
        <v>SC</v>
      </c>
      <c r="B4600" s="1" t="s">
        <v>9336</v>
      </c>
      <c r="C4600" s="1" t="s">
        <v>9877</v>
      </c>
      <c r="D4600" s="1" t="s">
        <v>9878</v>
      </c>
      <c r="E4600" s="11">
        <v>3398</v>
      </c>
      <c r="F4600" s="6" t="str">
        <f>CONCATENATE(tb_SVI[[#This Row],[Nome Município]],"/",tb_SVI[[#This Row],[UF]])</f>
        <v>Zortéa/SC</v>
      </c>
      <c r="G4600" s="1" t="s">
        <v>18</v>
      </c>
      <c r="H4600" s="1" t="s">
        <v>84</v>
      </c>
      <c r="I4600" s="1" t="s">
        <v>6102</v>
      </c>
      <c r="J4600" s="1" t="s">
        <v>1587</v>
      </c>
      <c r="K4600" s="1" t="s">
        <v>1469</v>
      </c>
    </row>
    <row r="4601" spans="1:11" x14ac:dyDescent="0.2">
      <c r="A4601" s="6" t="str">
        <f>INDEX(UF_acronyms!$A$1:$C$28,MATCH(B4601,UF_acronyms!$C$1:$C$28,0),2)</f>
        <v>SC</v>
      </c>
      <c r="B4601" s="1" t="s">
        <v>9336</v>
      </c>
      <c r="C4601" s="1" t="s">
        <v>9879</v>
      </c>
      <c r="D4601" s="1" t="s">
        <v>9880</v>
      </c>
      <c r="E4601" s="11">
        <v>7152</v>
      </c>
      <c r="F4601" s="6" t="str">
        <f>CONCATENATE(tb_SVI[[#This Row],[Nome Município]],"/",tb_SVI[[#This Row],[UF]])</f>
        <v>Água Doce/SC</v>
      </c>
      <c r="G4601" s="1" t="s">
        <v>18</v>
      </c>
      <c r="H4601" s="1" t="s">
        <v>695</v>
      </c>
      <c r="I4601" s="1" t="s">
        <v>2423</v>
      </c>
      <c r="J4601" s="1" t="s">
        <v>324</v>
      </c>
      <c r="K4601" s="1" t="s">
        <v>1074</v>
      </c>
    </row>
    <row r="4602" spans="1:11" x14ac:dyDescent="0.2">
      <c r="A4602" s="6" t="str">
        <f>INDEX(UF_acronyms!$A$1:$C$28,MATCH(B4602,UF_acronyms!$C$1:$C$28,0),2)</f>
        <v>SC</v>
      </c>
      <c r="B4602" s="1" t="s">
        <v>9336</v>
      </c>
      <c r="C4602" s="1" t="s">
        <v>9881</v>
      </c>
      <c r="D4602" s="1" t="s">
        <v>9882</v>
      </c>
      <c r="E4602" s="11">
        <v>2354</v>
      </c>
      <c r="F4602" s="6" t="str">
        <f>CONCATENATE(tb_SVI[[#This Row],[Nome Município]],"/",tb_SVI[[#This Row],[UF]])</f>
        <v>Águas Frias/SC</v>
      </c>
      <c r="G4602" s="1" t="s">
        <v>18</v>
      </c>
      <c r="H4602" s="1" t="s">
        <v>1527</v>
      </c>
      <c r="I4602" s="1" t="s">
        <v>5907</v>
      </c>
      <c r="J4602" s="1" t="s">
        <v>1973</v>
      </c>
      <c r="K4602" s="1" t="s">
        <v>531</v>
      </c>
    </row>
    <row r="4603" spans="1:11" x14ac:dyDescent="0.2">
      <c r="A4603" s="6" t="str">
        <f>INDEX(UF_acronyms!$A$1:$C$28,MATCH(B4603,UF_acronyms!$C$1:$C$28,0),2)</f>
        <v>SC</v>
      </c>
      <c r="B4603" s="1" t="s">
        <v>9336</v>
      </c>
      <c r="C4603" s="1" t="s">
        <v>9883</v>
      </c>
      <c r="D4603" s="1" t="s">
        <v>9884</v>
      </c>
      <c r="E4603" s="11">
        <v>6559</v>
      </c>
      <c r="F4603" s="6" t="str">
        <f>CONCATENATE(tb_SVI[[#This Row],[Nome Município]],"/",tb_SVI[[#This Row],[UF]])</f>
        <v>Águas Mornas/SC</v>
      </c>
      <c r="G4603" s="1" t="s">
        <v>18</v>
      </c>
      <c r="H4603" s="1" t="s">
        <v>286</v>
      </c>
      <c r="I4603" s="1" t="s">
        <v>324</v>
      </c>
      <c r="J4603" s="1" t="s">
        <v>268</v>
      </c>
      <c r="K4603" s="1" t="s">
        <v>48</v>
      </c>
    </row>
    <row r="4604" spans="1:11" x14ac:dyDescent="0.2">
      <c r="A4604" s="6" t="str">
        <f>INDEX(UF_acronyms!$A$1:$C$28,MATCH(B4604,UF_acronyms!$C$1:$C$28,0),2)</f>
        <v>SC</v>
      </c>
      <c r="B4604" s="1" t="s">
        <v>9336</v>
      </c>
      <c r="C4604" s="1" t="s">
        <v>9885</v>
      </c>
      <c r="D4604" s="1" t="s">
        <v>9886</v>
      </c>
      <c r="E4604" s="11">
        <v>6515</v>
      </c>
      <c r="F4604" s="6" t="str">
        <f>CONCATENATE(tb_SVI[[#This Row],[Nome Município]],"/",tb_SVI[[#This Row],[UF]])</f>
        <v>Águas de Chapecó/SC</v>
      </c>
      <c r="G4604" s="1" t="s">
        <v>18</v>
      </c>
      <c r="H4604" s="1" t="s">
        <v>1765</v>
      </c>
      <c r="I4604" s="1" t="s">
        <v>2956</v>
      </c>
      <c r="J4604" s="1" t="s">
        <v>1462</v>
      </c>
      <c r="K4604" s="1" t="s">
        <v>1462</v>
      </c>
    </row>
    <row r="4605" spans="1:11" x14ac:dyDescent="0.2">
      <c r="A4605" s="6" t="str">
        <f>INDEX(UF_acronyms!$A$1:$C$28,MATCH(B4605,UF_acronyms!$C$1:$C$28,0),2)</f>
        <v>RS</v>
      </c>
      <c r="B4605" s="1" t="s">
        <v>9887</v>
      </c>
      <c r="C4605" s="1" t="s">
        <v>9893</v>
      </c>
      <c r="D4605" s="1" t="s">
        <v>9894</v>
      </c>
      <c r="E4605" s="11">
        <v>21658</v>
      </c>
      <c r="F4605" s="6" t="str">
        <f>CONCATENATE(tb_SVI[[#This Row],[Nome Município]],"/",tb_SVI[[#This Row],[UF]])</f>
        <v>São Marcos/RS</v>
      </c>
      <c r="G4605" s="1" t="s">
        <v>18</v>
      </c>
      <c r="H4605" s="1" t="s">
        <v>8615</v>
      </c>
      <c r="I4605" s="1" t="s">
        <v>3833</v>
      </c>
      <c r="J4605" s="1" t="s">
        <v>1792</v>
      </c>
      <c r="K4605" s="1" t="s">
        <v>2082</v>
      </c>
    </row>
    <row r="4606" spans="1:11" x14ac:dyDescent="0.2">
      <c r="A4606" s="6" t="str">
        <f>INDEX(UF_acronyms!$A$1:$C$28,MATCH(B4606,UF_acronyms!$C$1:$C$28,0),2)</f>
        <v>RS</v>
      </c>
      <c r="B4606" s="1" t="s">
        <v>9887</v>
      </c>
      <c r="C4606" s="1" t="s">
        <v>9895</v>
      </c>
      <c r="D4606" s="1" t="s">
        <v>9896</v>
      </c>
      <c r="E4606" s="11">
        <v>33293</v>
      </c>
      <c r="F4606" s="6" t="str">
        <f>CONCATENATE(tb_SVI[[#This Row],[Nome Município]],"/",tb_SVI[[#This Row],[UF]])</f>
        <v>São Luiz Gonzaga/RS</v>
      </c>
      <c r="G4606" s="1" t="s">
        <v>18</v>
      </c>
      <c r="H4606" s="1" t="s">
        <v>134</v>
      </c>
      <c r="I4606" s="1" t="s">
        <v>1593</v>
      </c>
      <c r="J4606" s="1" t="s">
        <v>362</v>
      </c>
      <c r="K4606" s="1" t="s">
        <v>512</v>
      </c>
    </row>
    <row r="4607" spans="1:11" x14ac:dyDescent="0.2">
      <c r="A4607" s="6" t="str">
        <f>INDEX(UF_acronyms!$A$1:$C$28,MATCH(B4607,UF_acronyms!$C$1:$C$28,0),2)</f>
        <v>RS</v>
      </c>
      <c r="B4607" s="1" t="s">
        <v>9887</v>
      </c>
      <c r="C4607" s="1" t="s">
        <v>9897</v>
      </c>
      <c r="D4607" s="1" t="s">
        <v>9898</v>
      </c>
      <c r="E4607" s="11">
        <v>43540</v>
      </c>
      <c r="F4607" s="6" t="str">
        <f>CONCATENATE(tb_SVI[[#This Row],[Nome Município]],"/",tb_SVI[[#This Row],[UF]])</f>
        <v>São Lourenço do Sul/RS</v>
      </c>
      <c r="G4607" s="1" t="s">
        <v>18</v>
      </c>
      <c r="H4607" s="1" t="s">
        <v>1491</v>
      </c>
      <c r="I4607" s="1" t="s">
        <v>1386</v>
      </c>
      <c r="J4607" s="1" t="s">
        <v>275</v>
      </c>
      <c r="K4607" s="1" t="s">
        <v>526</v>
      </c>
    </row>
    <row r="4608" spans="1:11" x14ac:dyDescent="0.2">
      <c r="A4608" s="6" t="str">
        <f>INDEX(UF_acronyms!$A$1:$C$28,MATCH(B4608,UF_acronyms!$C$1:$C$28,0),2)</f>
        <v>RS</v>
      </c>
      <c r="B4608" s="1" t="s">
        <v>9887</v>
      </c>
      <c r="C4608" s="1" t="s">
        <v>9899</v>
      </c>
      <c r="D4608" s="1" t="s">
        <v>9900</v>
      </c>
      <c r="E4608" s="11">
        <v>2543</v>
      </c>
      <c r="F4608" s="6" t="str">
        <f>CONCATENATE(tb_SVI[[#This Row],[Nome Município]],"/",tb_SVI[[#This Row],[UF]])</f>
        <v>São João do Polêsine/RS</v>
      </c>
      <c r="G4608" s="1" t="s">
        <v>18</v>
      </c>
      <c r="H4608" s="1" t="s">
        <v>1289</v>
      </c>
      <c r="I4608" s="1" t="s">
        <v>1359</v>
      </c>
      <c r="J4608" s="1" t="s">
        <v>399</v>
      </c>
      <c r="K4608" s="1" t="s">
        <v>280</v>
      </c>
    </row>
    <row r="4609" spans="1:11" x14ac:dyDescent="0.2">
      <c r="A4609" s="6" t="str">
        <f>INDEX(UF_acronyms!$A$1:$C$28,MATCH(B4609,UF_acronyms!$C$1:$C$28,0),2)</f>
        <v>RS</v>
      </c>
      <c r="B4609" s="1" t="s">
        <v>9887</v>
      </c>
      <c r="C4609" s="1" t="s">
        <v>9901</v>
      </c>
      <c r="D4609" s="1" t="s">
        <v>9902</v>
      </c>
      <c r="E4609" s="11">
        <v>4641</v>
      </c>
      <c r="F4609" s="6" t="str">
        <f>CONCATENATE(tb_SVI[[#This Row],[Nome Município]],"/",tb_SVI[[#This Row],[UF]])</f>
        <v>São João da Urtiga/RS</v>
      </c>
      <c r="G4609" s="1" t="s">
        <v>18</v>
      </c>
      <c r="H4609" s="1" t="s">
        <v>1463</v>
      </c>
      <c r="I4609" s="1" t="s">
        <v>5688</v>
      </c>
      <c r="J4609" s="1" t="s">
        <v>394</v>
      </c>
      <c r="K4609" s="1" t="s">
        <v>371</v>
      </c>
    </row>
    <row r="4610" spans="1:11" x14ac:dyDescent="0.2">
      <c r="A4610" s="6" t="str">
        <f>INDEX(UF_acronyms!$A$1:$C$28,MATCH(B4610,UF_acronyms!$C$1:$C$28,0),2)</f>
        <v>RS</v>
      </c>
      <c r="B4610" s="1" t="s">
        <v>9887</v>
      </c>
      <c r="C4610" s="1" t="s">
        <v>9903</v>
      </c>
      <c r="D4610" s="1" t="s">
        <v>9904</v>
      </c>
      <c r="E4610" s="11">
        <v>3543</v>
      </c>
      <c r="F4610" s="6" t="str">
        <f>CONCATENATE(tb_SVI[[#This Row],[Nome Município]],"/",tb_SVI[[#This Row],[UF]])</f>
        <v>São José dos Ausentes/RS</v>
      </c>
      <c r="G4610" s="1" t="s">
        <v>18</v>
      </c>
      <c r="H4610" s="1" t="s">
        <v>798</v>
      </c>
      <c r="I4610" s="1" t="s">
        <v>2423</v>
      </c>
      <c r="J4610" s="1" t="s">
        <v>430</v>
      </c>
      <c r="K4610" s="1" t="s">
        <v>718</v>
      </c>
    </row>
    <row r="4611" spans="1:11" x14ac:dyDescent="0.2">
      <c r="A4611" s="6" t="str">
        <f>INDEX(UF_acronyms!$A$1:$C$28,MATCH(B4611,UF_acronyms!$C$1:$C$28,0),2)</f>
        <v>RS</v>
      </c>
      <c r="B4611" s="1" t="s">
        <v>9887</v>
      </c>
      <c r="C4611" s="1" t="s">
        <v>9905</v>
      </c>
      <c r="D4611" s="1" t="s">
        <v>9906</v>
      </c>
      <c r="E4611" s="11">
        <v>2437</v>
      </c>
      <c r="F4611" s="6" t="str">
        <f>CONCATENATE(tb_SVI[[#This Row],[Nome Município]],"/",tb_SVI[[#This Row],[UF]])</f>
        <v>São José do Sul/RS</v>
      </c>
      <c r="G4611" s="1" t="s">
        <v>18</v>
      </c>
      <c r="H4611" s="1" t="s">
        <v>1366</v>
      </c>
      <c r="I4611" s="1" t="s">
        <v>3248</v>
      </c>
      <c r="J4611" s="1" t="s">
        <v>161</v>
      </c>
      <c r="K4611" s="1" t="s">
        <v>2090</v>
      </c>
    </row>
    <row r="4612" spans="1:11" x14ac:dyDescent="0.2">
      <c r="A4612" s="6" t="str">
        <f>INDEX(UF_acronyms!$A$1:$C$28,MATCH(B4612,UF_acronyms!$C$1:$C$28,0),2)</f>
        <v>RS</v>
      </c>
      <c r="B4612" s="1" t="s">
        <v>9887</v>
      </c>
      <c r="C4612" s="1" t="s">
        <v>9907</v>
      </c>
      <c r="D4612" s="1" t="s">
        <v>9908</v>
      </c>
      <c r="E4612" s="11">
        <v>6922</v>
      </c>
      <c r="F4612" s="6" t="str">
        <f>CONCATENATE(tb_SVI[[#This Row],[Nome Município]],"/",tb_SVI[[#This Row],[UF]])</f>
        <v>São José do Ouro/RS</v>
      </c>
      <c r="G4612" s="1" t="s">
        <v>18</v>
      </c>
      <c r="H4612" s="1" t="s">
        <v>998</v>
      </c>
      <c r="I4612" s="1" t="s">
        <v>3683</v>
      </c>
      <c r="J4612" s="1" t="s">
        <v>1792</v>
      </c>
      <c r="K4612" s="1" t="s">
        <v>343</v>
      </c>
    </row>
    <row r="4613" spans="1:11" x14ac:dyDescent="0.2">
      <c r="A4613" s="6" t="str">
        <f>INDEX(UF_acronyms!$A$1:$C$28,MATCH(B4613,UF_acronyms!$C$1:$C$28,0),2)</f>
        <v>RS</v>
      </c>
      <c r="B4613" s="1" t="s">
        <v>9887</v>
      </c>
      <c r="C4613" s="1" t="s">
        <v>9909</v>
      </c>
      <c r="D4613" s="1" t="s">
        <v>9910</v>
      </c>
      <c r="E4613" s="11">
        <v>27721</v>
      </c>
      <c r="F4613" s="6" t="str">
        <f>CONCATENATE(tb_SVI[[#This Row],[Nome Município]],"/",tb_SVI[[#This Row],[UF]])</f>
        <v>São José do Norte/RS</v>
      </c>
      <c r="G4613" s="1" t="s">
        <v>18</v>
      </c>
      <c r="H4613" s="1" t="s">
        <v>343</v>
      </c>
      <c r="I4613" s="1" t="s">
        <v>1577</v>
      </c>
      <c r="J4613" s="1" t="s">
        <v>262</v>
      </c>
      <c r="K4613" s="1" t="s">
        <v>1520</v>
      </c>
    </row>
    <row r="4614" spans="1:11" x14ac:dyDescent="0.2">
      <c r="A4614" s="6" t="str">
        <f>INDEX(UF_acronyms!$A$1:$C$28,MATCH(B4614,UF_acronyms!$C$1:$C$28,0),2)</f>
        <v>RS</v>
      </c>
      <c r="B4614" s="1" t="s">
        <v>9887</v>
      </c>
      <c r="C4614" s="1" t="s">
        <v>9911</v>
      </c>
      <c r="D4614" s="1" t="s">
        <v>9912</v>
      </c>
      <c r="E4614" s="11">
        <v>2056</v>
      </c>
      <c r="F4614" s="6" t="str">
        <f>CONCATENATE(tb_SVI[[#This Row],[Nome Município]],"/",tb_SVI[[#This Row],[UF]])</f>
        <v>São José do Inhacorá/RS</v>
      </c>
      <c r="G4614" s="1" t="s">
        <v>18</v>
      </c>
      <c r="H4614" s="1" t="s">
        <v>2216</v>
      </c>
      <c r="I4614" s="1" t="s">
        <v>1927</v>
      </c>
      <c r="J4614" s="1" t="s">
        <v>1284</v>
      </c>
      <c r="K4614" s="1" t="s">
        <v>92</v>
      </c>
    </row>
    <row r="4615" spans="1:11" x14ac:dyDescent="0.2">
      <c r="A4615" s="6" t="str">
        <f>INDEX(UF_acronyms!$A$1:$C$28,MATCH(B4615,UF_acronyms!$C$1:$C$28,0),2)</f>
        <v>RS</v>
      </c>
      <c r="B4615" s="1" t="s">
        <v>9887</v>
      </c>
      <c r="C4615" s="1" t="s">
        <v>9913</v>
      </c>
      <c r="D4615" s="1" t="s">
        <v>9914</v>
      </c>
      <c r="E4615" s="11">
        <v>4865</v>
      </c>
      <c r="F4615" s="6" t="str">
        <f>CONCATENATE(tb_SVI[[#This Row],[Nome Município]],"/",tb_SVI[[#This Row],[UF]])</f>
        <v>São José do Hortêncio/RS</v>
      </c>
      <c r="G4615" s="1" t="s">
        <v>18</v>
      </c>
      <c r="H4615" s="1" t="s">
        <v>1527</v>
      </c>
      <c r="I4615" s="1" t="s">
        <v>188</v>
      </c>
      <c r="J4615" s="1" t="s">
        <v>450</v>
      </c>
      <c r="K4615" s="1" t="s">
        <v>3496</v>
      </c>
    </row>
    <row r="4616" spans="1:11" x14ac:dyDescent="0.2">
      <c r="A4616" s="6" t="str">
        <f>INDEX(UF_acronyms!$A$1:$C$28,MATCH(B4616,UF_acronyms!$C$1:$C$28,0),2)</f>
        <v>RS</v>
      </c>
      <c r="B4616" s="1" t="s">
        <v>9887</v>
      </c>
      <c r="C4616" s="1" t="s">
        <v>9915</v>
      </c>
      <c r="D4616" s="1" t="s">
        <v>9916</v>
      </c>
      <c r="E4616" s="11">
        <v>1943</v>
      </c>
      <c r="F4616" s="6" t="str">
        <f>CONCATENATE(tb_SVI[[#This Row],[Nome Município]],"/",tb_SVI[[#This Row],[UF]])</f>
        <v>São José do Herval/RS</v>
      </c>
      <c r="G4616" s="1" t="s">
        <v>18</v>
      </c>
      <c r="H4616" s="1" t="s">
        <v>1334</v>
      </c>
      <c r="I4616" s="1" t="s">
        <v>937</v>
      </c>
      <c r="J4616" s="1" t="s">
        <v>163</v>
      </c>
      <c r="K4616" s="1" t="s">
        <v>512</v>
      </c>
    </row>
    <row r="4617" spans="1:11" x14ac:dyDescent="0.2">
      <c r="A4617" s="6" t="str">
        <f>INDEX(UF_acronyms!$A$1:$C$28,MATCH(B4617,UF_acronyms!$C$1:$C$28,0),2)</f>
        <v>RS</v>
      </c>
      <c r="B4617" s="1" t="s">
        <v>9887</v>
      </c>
      <c r="C4617" s="1" t="s">
        <v>9917</v>
      </c>
      <c r="D4617" s="1" t="s">
        <v>9918</v>
      </c>
      <c r="E4617" s="11">
        <v>2514</v>
      </c>
      <c r="F4617" s="6" t="str">
        <f>CONCATENATE(tb_SVI[[#This Row],[Nome Município]],"/",tb_SVI[[#This Row],[UF]])</f>
        <v>São José das Missões/RS</v>
      </c>
      <c r="G4617" s="1" t="s">
        <v>18</v>
      </c>
      <c r="H4617" s="1" t="s">
        <v>215</v>
      </c>
      <c r="I4617" s="1" t="s">
        <v>216</v>
      </c>
      <c r="J4617" s="1" t="s">
        <v>94</v>
      </c>
      <c r="K4617" s="1" t="s">
        <v>176</v>
      </c>
    </row>
    <row r="4618" spans="1:11" x14ac:dyDescent="0.2">
      <c r="A4618" s="6" t="str">
        <f>INDEX(UF_acronyms!$A$1:$C$28,MATCH(B4618,UF_acronyms!$C$1:$C$28,0),2)</f>
        <v>RS</v>
      </c>
      <c r="B4618" s="1" t="s">
        <v>9887</v>
      </c>
      <c r="C4618" s="1" t="s">
        <v>9919</v>
      </c>
      <c r="D4618" s="1" t="s">
        <v>9920</v>
      </c>
      <c r="E4618" s="11">
        <v>2816</v>
      </c>
      <c r="F4618" s="6" t="str">
        <f>CONCATENATE(tb_SVI[[#This Row],[Nome Município]],"/",tb_SVI[[#This Row],[UF]])</f>
        <v>São Jorge/RS</v>
      </c>
      <c r="G4618" s="1" t="s">
        <v>18</v>
      </c>
      <c r="H4618" s="1" t="s">
        <v>1396</v>
      </c>
      <c r="I4618" s="1" t="s">
        <v>5865</v>
      </c>
      <c r="J4618" s="1" t="s">
        <v>1292</v>
      </c>
      <c r="K4618" s="1" t="s">
        <v>1004</v>
      </c>
    </row>
    <row r="4619" spans="1:11" x14ac:dyDescent="0.2">
      <c r="A4619" s="6" t="str">
        <f>INDEX(UF_acronyms!$A$1:$C$28,MATCH(B4619,UF_acronyms!$C$1:$C$28,0),2)</f>
        <v>RS</v>
      </c>
      <c r="B4619" s="1" t="s">
        <v>9887</v>
      </c>
      <c r="C4619" s="1" t="s">
        <v>9921</v>
      </c>
      <c r="D4619" s="1" t="s">
        <v>4710</v>
      </c>
      <c r="E4619" s="11">
        <v>62147</v>
      </c>
      <c r="F4619" s="6" t="str">
        <f>CONCATENATE(tb_SVI[[#This Row],[Nome Município]],"/",tb_SVI[[#This Row],[UF]])</f>
        <v>São Gabriel/RS</v>
      </c>
      <c r="G4619" s="1" t="s">
        <v>18</v>
      </c>
      <c r="H4619" s="1" t="s">
        <v>392</v>
      </c>
      <c r="I4619" s="1" t="s">
        <v>5275</v>
      </c>
      <c r="J4619" s="1" t="s">
        <v>57</v>
      </c>
      <c r="K4619" s="1" t="s">
        <v>324</v>
      </c>
    </row>
    <row r="4620" spans="1:11" x14ac:dyDescent="0.2">
      <c r="A4620" s="6" t="str">
        <f>INDEX(UF_acronyms!$A$1:$C$28,MATCH(B4620,UF_acronyms!$C$1:$C$28,0),2)</f>
        <v>RS</v>
      </c>
      <c r="B4620" s="1" t="s">
        <v>9887</v>
      </c>
      <c r="C4620" s="1" t="s">
        <v>9922</v>
      </c>
      <c r="D4620" s="1" t="s">
        <v>6691</v>
      </c>
      <c r="E4620" s="11">
        <v>21801</v>
      </c>
      <c r="F4620" s="6" t="str">
        <f>CONCATENATE(tb_SVI[[#This Row],[Nome Município]],"/",tb_SVI[[#This Row],[UF]])</f>
        <v>São Francisco de Paula/RS</v>
      </c>
      <c r="G4620" s="1" t="s">
        <v>18</v>
      </c>
      <c r="H4620" s="1" t="s">
        <v>375</v>
      </c>
      <c r="I4620" s="1" t="s">
        <v>55</v>
      </c>
      <c r="J4620" s="1" t="s">
        <v>1139</v>
      </c>
      <c r="K4620" s="1" t="s">
        <v>294</v>
      </c>
    </row>
    <row r="4621" spans="1:11" x14ac:dyDescent="0.2">
      <c r="A4621" s="6" t="str">
        <f>INDEX(UF_acronyms!$A$1:$C$28,MATCH(B4621,UF_acronyms!$C$1:$C$28,0),2)</f>
        <v>RS</v>
      </c>
      <c r="B4621" s="1" t="s">
        <v>9887</v>
      </c>
      <c r="C4621" s="1" t="s">
        <v>9923</v>
      </c>
      <c r="D4621" s="1" t="s">
        <v>9924</v>
      </c>
      <c r="E4621" s="11">
        <v>18205</v>
      </c>
      <c r="F4621" s="6" t="str">
        <f>CONCATENATE(tb_SVI[[#This Row],[Nome Município]],"/",tb_SVI[[#This Row],[UF]])</f>
        <v>São Francisco de Assis/RS</v>
      </c>
      <c r="G4621" s="1" t="s">
        <v>18</v>
      </c>
      <c r="H4621" s="1" t="s">
        <v>92</v>
      </c>
      <c r="I4621" s="1" t="s">
        <v>2409</v>
      </c>
      <c r="J4621" s="1" t="s">
        <v>1053</v>
      </c>
      <c r="K4621" s="1" t="s">
        <v>415</v>
      </c>
    </row>
    <row r="4622" spans="1:11" x14ac:dyDescent="0.2">
      <c r="A4622" s="6" t="str">
        <f>INDEX(UF_acronyms!$A$1:$C$28,MATCH(B4622,UF_acronyms!$C$1:$C$28,0),2)</f>
        <v>RS</v>
      </c>
      <c r="B4622" s="1" t="s">
        <v>9887</v>
      </c>
      <c r="C4622" s="1" t="s">
        <v>9925</v>
      </c>
      <c r="D4622" s="1" t="s">
        <v>9926</v>
      </c>
      <c r="E4622" s="11">
        <v>3083</v>
      </c>
      <c r="F4622" s="6" t="str">
        <f>CONCATENATE(tb_SVI[[#This Row],[Nome Município]],"/",tb_SVI[[#This Row],[UF]])</f>
        <v>São Domingos do Sul/RS</v>
      </c>
      <c r="G4622" s="1" t="s">
        <v>18</v>
      </c>
      <c r="H4622" s="1" t="s">
        <v>1239</v>
      </c>
      <c r="I4622" s="1" t="s">
        <v>217</v>
      </c>
      <c r="J4622" s="1" t="s">
        <v>1392</v>
      </c>
      <c r="K4622" s="1" t="s">
        <v>275</v>
      </c>
    </row>
    <row r="4623" spans="1:11" x14ac:dyDescent="0.2">
      <c r="A4623" s="6" t="str">
        <f>INDEX(UF_acronyms!$A$1:$C$28,MATCH(B4623,UF_acronyms!$C$1:$C$28,0),2)</f>
        <v>RS</v>
      </c>
      <c r="B4623" s="1" t="s">
        <v>9887</v>
      </c>
      <c r="C4623" s="1" t="s">
        <v>9927</v>
      </c>
      <c r="D4623" s="1" t="s">
        <v>9928</v>
      </c>
      <c r="E4623" s="11">
        <v>60019</v>
      </c>
      <c r="F4623" s="6" t="str">
        <f>CONCATENATE(tb_SVI[[#This Row],[Nome Município]],"/",tb_SVI[[#This Row],[UF]])</f>
        <v>São Borja/RS</v>
      </c>
      <c r="G4623" s="1" t="s">
        <v>18</v>
      </c>
      <c r="H4623" s="1" t="s">
        <v>2025</v>
      </c>
      <c r="I4623" s="1" t="s">
        <v>5892</v>
      </c>
      <c r="J4623" s="1" t="s">
        <v>343</v>
      </c>
      <c r="K4623" s="1" t="s">
        <v>1462</v>
      </c>
    </row>
    <row r="4624" spans="1:11" x14ac:dyDescent="0.2">
      <c r="A4624" s="6" t="str">
        <f>INDEX(UF_acronyms!$A$1:$C$28,MATCH(B4624,UF_acronyms!$C$1:$C$28,0),2)</f>
        <v>RS</v>
      </c>
      <c r="B4624" s="1" t="s">
        <v>9887</v>
      </c>
      <c r="C4624" s="1" t="s">
        <v>9929</v>
      </c>
      <c r="D4624" s="1" t="s">
        <v>3610</v>
      </c>
      <c r="E4624" s="11">
        <v>31035</v>
      </c>
      <c r="F4624" s="6" t="str">
        <f>CONCATENATE(tb_SVI[[#This Row],[Nome Município]],"/",tb_SVI[[#This Row],[UF]])</f>
        <v>Soledade/RS</v>
      </c>
      <c r="G4624" s="1" t="s">
        <v>18</v>
      </c>
      <c r="H4624" s="1" t="s">
        <v>1239</v>
      </c>
      <c r="I4624" s="1" t="s">
        <v>2195</v>
      </c>
      <c r="J4624" s="1" t="s">
        <v>514</v>
      </c>
      <c r="K4624" s="1" t="s">
        <v>301</v>
      </c>
    </row>
    <row r="4625" spans="1:11" x14ac:dyDescent="0.2">
      <c r="A4625" s="6" t="str">
        <f>INDEX(UF_acronyms!$A$1:$C$28,MATCH(B4625,UF_acronyms!$C$1:$C$28,0),2)</f>
        <v>RS</v>
      </c>
      <c r="B4625" s="1" t="s">
        <v>9887</v>
      </c>
      <c r="C4625" s="1" t="s">
        <v>9930</v>
      </c>
      <c r="D4625" s="1" t="s">
        <v>4725</v>
      </c>
      <c r="E4625" s="11">
        <v>15005</v>
      </c>
      <c r="F4625" s="6" t="str">
        <f>CONCATENATE(tb_SVI[[#This Row],[Nome Município]],"/",tb_SVI[[#This Row],[UF]])</f>
        <v>Sobradinho/RS</v>
      </c>
      <c r="G4625" s="1" t="s">
        <v>18</v>
      </c>
      <c r="H4625" s="1" t="s">
        <v>2181</v>
      </c>
      <c r="I4625" s="1" t="s">
        <v>4403</v>
      </c>
      <c r="J4625" s="1" t="s">
        <v>1462</v>
      </c>
      <c r="K4625" s="1" t="s">
        <v>92</v>
      </c>
    </row>
    <row r="4626" spans="1:11" x14ac:dyDescent="0.2">
      <c r="A4626" s="6" t="str">
        <f>INDEX(UF_acronyms!$A$1:$C$28,MATCH(B4626,UF_acronyms!$C$1:$C$28,0),2)</f>
        <v>RS</v>
      </c>
      <c r="B4626" s="1" t="s">
        <v>9887</v>
      </c>
      <c r="C4626" s="1" t="s">
        <v>9931</v>
      </c>
      <c r="D4626" s="1" t="s">
        <v>9932</v>
      </c>
      <c r="E4626" s="11">
        <v>10162</v>
      </c>
      <c r="F4626" s="6" t="str">
        <f>CONCATENATE(tb_SVI[[#This Row],[Nome Município]],"/",tb_SVI[[#This Row],[UF]])</f>
        <v>Sinimbu/RS</v>
      </c>
      <c r="G4626" s="1" t="s">
        <v>18</v>
      </c>
      <c r="H4626" s="1" t="s">
        <v>1239</v>
      </c>
      <c r="I4626" s="1" t="s">
        <v>2984</v>
      </c>
      <c r="J4626" s="1" t="s">
        <v>318</v>
      </c>
      <c r="K4626" s="1" t="s">
        <v>40</v>
      </c>
    </row>
    <row r="4627" spans="1:11" x14ac:dyDescent="0.2">
      <c r="A4627" s="6" t="str">
        <f>INDEX(UF_acronyms!$A$1:$C$28,MATCH(B4627,UF_acronyms!$C$1:$C$28,0),2)</f>
        <v>RS</v>
      </c>
      <c r="B4627" s="1" t="s">
        <v>9887</v>
      </c>
      <c r="C4627" s="1" t="s">
        <v>9933</v>
      </c>
      <c r="D4627" s="1" t="s">
        <v>9934</v>
      </c>
      <c r="E4627" s="11">
        <v>2374</v>
      </c>
      <c r="F4627" s="6" t="str">
        <f>CONCATENATE(tb_SVI[[#This Row],[Nome Município]],"/",tb_SVI[[#This Row],[UF]])</f>
        <v>Silveira Martins/RS</v>
      </c>
      <c r="G4627" s="1" t="s">
        <v>18</v>
      </c>
      <c r="H4627" s="1" t="s">
        <v>2262</v>
      </c>
      <c r="I4627" s="1" t="s">
        <v>361</v>
      </c>
      <c r="J4627" s="1" t="s">
        <v>94</v>
      </c>
      <c r="K4627" s="1" t="s">
        <v>47</v>
      </c>
    </row>
    <row r="4628" spans="1:11" x14ac:dyDescent="0.2">
      <c r="A4628" s="6" t="str">
        <f>INDEX(UF_acronyms!$A$1:$C$28,MATCH(B4628,UF_acronyms!$C$1:$C$28,0),2)</f>
        <v>RS</v>
      </c>
      <c r="B4628" s="1" t="s">
        <v>9887</v>
      </c>
      <c r="C4628" s="1" t="s">
        <v>9935</v>
      </c>
      <c r="D4628" s="1" t="s">
        <v>9936</v>
      </c>
      <c r="E4628" s="11">
        <v>3631</v>
      </c>
      <c r="F4628" s="6" t="str">
        <f>CONCATENATE(tb_SVI[[#This Row],[Nome Município]],"/",tb_SVI[[#This Row],[UF]])</f>
        <v>Severiano de Almeida/RS</v>
      </c>
      <c r="G4628" s="1" t="s">
        <v>18</v>
      </c>
      <c r="H4628" s="1" t="s">
        <v>1262</v>
      </c>
      <c r="I4628" s="1" t="s">
        <v>1506</v>
      </c>
      <c r="J4628" s="1" t="s">
        <v>2025</v>
      </c>
      <c r="K4628" s="1" t="s">
        <v>1244</v>
      </c>
    </row>
    <row r="4629" spans="1:11" x14ac:dyDescent="0.2">
      <c r="A4629" s="6" t="str">
        <f>INDEX(UF_acronyms!$A$1:$C$28,MATCH(B4629,UF_acronyms!$C$1:$C$28,0),2)</f>
        <v>RS</v>
      </c>
      <c r="B4629" s="1" t="s">
        <v>9887</v>
      </c>
      <c r="C4629" s="1" t="s">
        <v>9937</v>
      </c>
      <c r="D4629" s="1" t="s">
        <v>9938</v>
      </c>
      <c r="E4629" s="11">
        <v>1950</v>
      </c>
      <c r="F4629" s="6" t="str">
        <f>CONCATENATE(tb_SVI[[#This Row],[Nome Município]],"/",tb_SVI[[#This Row],[UF]])</f>
        <v>Sete de Setembro/RS</v>
      </c>
      <c r="G4629" s="1" t="s">
        <v>18</v>
      </c>
      <c r="H4629" s="1" t="s">
        <v>142</v>
      </c>
      <c r="I4629" s="1" t="s">
        <v>5945</v>
      </c>
      <c r="J4629" s="1" t="s">
        <v>1012</v>
      </c>
      <c r="K4629" s="1" t="s">
        <v>207</v>
      </c>
    </row>
    <row r="4630" spans="1:11" x14ac:dyDescent="0.2">
      <c r="A4630" s="6" t="str">
        <f>INDEX(UF_acronyms!$A$1:$C$28,MATCH(B4630,UF_acronyms!$C$1:$C$28,0),2)</f>
        <v>RS</v>
      </c>
      <c r="B4630" s="1" t="s">
        <v>9887</v>
      </c>
      <c r="C4630" s="1" t="s">
        <v>9939</v>
      </c>
      <c r="D4630" s="1" t="s">
        <v>9940</v>
      </c>
      <c r="E4630" s="11">
        <v>6537</v>
      </c>
      <c r="F4630" s="6" t="str">
        <f>CONCATENATE(tb_SVI[[#This Row],[Nome Município]],"/",tb_SVI[[#This Row],[UF]])</f>
        <v>Sertão Santana/RS</v>
      </c>
      <c r="G4630" s="1" t="s">
        <v>18</v>
      </c>
      <c r="H4630" s="1" t="s">
        <v>2825</v>
      </c>
      <c r="I4630" s="1" t="s">
        <v>46</v>
      </c>
      <c r="J4630" s="1" t="s">
        <v>217</v>
      </c>
      <c r="K4630" s="1" t="s">
        <v>908</v>
      </c>
    </row>
    <row r="4631" spans="1:11" x14ac:dyDescent="0.2">
      <c r="A4631" s="6" t="str">
        <f>INDEX(UF_acronyms!$A$1:$C$28,MATCH(B4631,UF_acronyms!$C$1:$C$28,0),2)</f>
        <v>RS</v>
      </c>
      <c r="B4631" s="1" t="s">
        <v>9887</v>
      </c>
      <c r="C4631" s="1" t="s">
        <v>9941</v>
      </c>
      <c r="D4631" s="1" t="s">
        <v>9942</v>
      </c>
      <c r="E4631" s="11">
        <v>5315</v>
      </c>
      <c r="F4631" s="6" t="str">
        <f>CONCATENATE(tb_SVI[[#This Row],[Nome Município]],"/",tb_SVI[[#This Row],[UF]])</f>
        <v>Sertão/RS</v>
      </c>
      <c r="G4631" s="1" t="s">
        <v>18</v>
      </c>
      <c r="H4631" s="1" t="s">
        <v>1456</v>
      </c>
      <c r="I4631" s="1" t="s">
        <v>866</v>
      </c>
      <c r="J4631" s="1" t="s">
        <v>2112</v>
      </c>
      <c r="K4631" s="1" t="s">
        <v>512</v>
      </c>
    </row>
    <row r="4632" spans="1:11" x14ac:dyDescent="0.2">
      <c r="A4632" s="6" t="str">
        <f>INDEX(UF_acronyms!$A$1:$C$28,MATCH(B4632,UF_acronyms!$C$1:$C$28,0),2)</f>
        <v>RS</v>
      </c>
      <c r="B4632" s="1" t="s">
        <v>9887</v>
      </c>
      <c r="C4632" s="1" t="s">
        <v>9943</v>
      </c>
      <c r="D4632" s="1" t="s">
        <v>9944</v>
      </c>
      <c r="E4632" s="11">
        <v>17795</v>
      </c>
      <c r="F4632" s="6" t="str">
        <f>CONCATENATE(tb_SVI[[#This Row],[Nome Município]],"/",tb_SVI[[#This Row],[UF]])</f>
        <v>Serafina Corrêa/RS</v>
      </c>
      <c r="G4632" s="1" t="s">
        <v>18</v>
      </c>
      <c r="H4632" s="1" t="s">
        <v>1527</v>
      </c>
      <c r="I4632" s="1" t="s">
        <v>55</v>
      </c>
      <c r="J4632" s="1" t="s">
        <v>2117</v>
      </c>
      <c r="K4632" s="1" t="s">
        <v>834</v>
      </c>
    </row>
    <row r="4633" spans="1:11" x14ac:dyDescent="0.2">
      <c r="A4633" s="6" t="str">
        <f>INDEX(UF_acronyms!$A$1:$C$28,MATCH(B4633,UF_acronyms!$C$1:$C$28,0),2)</f>
        <v>RS</v>
      </c>
      <c r="B4633" s="1" t="s">
        <v>9887</v>
      </c>
      <c r="C4633" s="1" t="s">
        <v>9945</v>
      </c>
      <c r="D4633" s="1" t="s">
        <v>9946</v>
      </c>
      <c r="E4633" s="11">
        <v>5609</v>
      </c>
      <c r="F4633" s="6" t="str">
        <f>CONCATENATE(tb_SVI[[#This Row],[Nome Município]],"/",tb_SVI[[#This Row],[UF]])</f>
        <v>Sentinela do Sul/RS</v>
      </c>
      <c r="G4633" s="1" t="s">
        <v>18</v>
      </c>
      <c r="H4633" s="1" t="s">
        <v>6758</v>
      </c>
      <c r="I4633" s="1" t="s">
        <v>3683</v>
      </c>
      <c r="J4633" s="1" t="s">
        <v>798</v>
      </c>
      <c r="K4633" s="1" t="s">
        <v>319</v>
      </c>
    </row>
    <row r="4634" spans="1:11" x14ac:dyDescent="0.2">
      <c r="A4634" s="6" t="str">
        <f>INDEX(UF_acronyms!$A$1:$C$28,MATCH(B4634,UF_acronyms!$C$1:$C$28,0),2)</f>
        <v>RS</v>
      </c>
      <c r="B4634" s="1" t="s">
        <v>9887</v>
      </c>
      <c r="C4634" s="1" t="s">
        <v>9947</v>
      </c>
      <c r="D4634" s="1" t="s">
        <v>9948</v>
      </c>
      <c r="E4634" s="11">
        <v>2770</v>
      </c>
      <c r="F4634" s="6" t="str">
        <f>CONCATENATE(tb_SVI[[#This Row],[Nome Município]],"/",tb_SVI[[#This Row],[UF]])</f>
        <v>Senador Salgado Filho/RS</v>
      </c>
      <c r="G4634" s="1" t="s">
        <v>18</v>
      </c>
      <c r="H4634" s="1" t="s">
        <v>2181</v>
      </c>
      <c r="I4634" s="1" t="s">
        <v>5062</v>
      </c>
      <c r="J4634" s="1" t="s">
        <v>695</v>
      </c>
      <c r="K4634" s="1" t="s">
        <v>47</v>
      </c>
    </row>
    <row r="4635" spans="1:11" x14ac:dyDescent="0.2">
      <c r="A4635" s="6" t="str">
        <f>INDEX(UF_acronyms!$A$1:$C$28,MATCH(B4635,UF_acronyms!$C$1:$C$28,0),2)</f>
        <v>RS</v>
      </c>
      <c r="B4635" s="1" t="s">
        <v>9887</v>
      </c>
      <c r="C4635" s="1" t="s">
        <v>9949</v>
      </c>
      <c r="D4635" s="1" t="s">
        <v>9950</v>
      </c>
      <c r="E4635" s="11">
        <v>5107</v>
      </c>
      <c r="F4635" s="6" t="str">
        <f>CONCATENATE(tb_SVI[[#This Row],[Nome Município]],"/",tb_SVI[[#This Row],[UF]])</f>
        <v>Selbach/RS</v>
      </c>
      <c r="G4635" s="1" t="s">
        <v>18</v>
      </c>
      <c r="H4635" s="1" t="s">
        <v>254</v>
      </c>
      <c r="I4635" s="1" t="s">
        <v>5688</v>
      </c>
      <c r="J4635" s="1" t="s">
        <v>2117</v>
      </c>
      <c r="K4635" s="1" t="s">
        <v>937</v>
      </c>
    </row>
    <row r="4636" spans="1:11" x14ac:dyDescent="0.2">
      <c r="A4636" s="6" t="str">
        <f>INDEX(UF_acronyms!$A$1:$C$28,MATCH(B4636,UF_acronyms!$C$1:$C$28,0),2)</f>
        <v>RS</v>
      </c>
      <c r="B4636" s="1" t="s">
        <v>9887</v>
      </c>
      <c r="C4636" s="1" t="s">
        <v>9951</v>
      </c>
      <c r="D4636" s="1" t="s">
        <v>9952</v>
      </c>
      <c r="E4636" s="11">
        <v>7444</v>
      </c>
      <c r="F4636" s="6" t="str">
        <f>CONCATENATE(tb_SVI[[#This Row],[Nome Município]],"/",tb_SVI[[#This Row],[UF]])</f>
        <v>Segredo/RS</v>
      </c>
      <c r="G4636" s="1" t="s">
        <v>18</v>
      </c>
      <c r="H4636" s="1" t="s">
        <v>1469</v>
      </c>
      <c r="I4636" s="1" t="s">
        <v>3249</v>
      </c>
      <c r="J4636" s="1" t="s">
        <v>791</v>
      </c>
      <c r="K4636" s="1" t="s">
        <v>371</v>
      </c>
    </row>
    <row r="4637" spans="1:11" x14ac:dyDescent="0.2">
      <c r="A4637" s="6" t="str">
        <f>INDEX(UF_acronyms!$A$1:$C$28,MATCH(B4637,UF_acronyms!$C$1:$C$28,0),2)</f>
        <v>RS</v>
      </c>
      <c r="B4637" s="1" t="s">
        <v>9887</v>
      </c>
      <c r="C4637" s="1" t="s">
        <v>9953</v>
      </c>
      <c r="D4637" s="1" t="s">
        <v>9954</v>
      </c>
      <c r="E4637" s="11">
        <v>2891</v>
      </c>
      <c r="F4637" s="6" t="str">
        <f>CONCATENATE(tb_SVI[[#This Row],[Nome Município]],"/",tb_SVI[[#This Row],[UF]])</f>
        <v>Sede Nova/RS</v>
      </c>
      <c r="G4637" s="1" t="s">
        <v>18</v>
      </c>
      <c r="H4637" s="1" t="s">
        <v>1567</v>
      </c>
      <c r="I4637" s="1" t="s">
        <v>2985</v>
      </c>
      <c r="J4637" s="1" t="s">
        <v>1267</v>
      </c>
      <c r="K4637" s="1" t="s">
        <v>460</v>
      </c>
    </row>
    <row r="4638" spans="1:11" x14ac:dyDescent="0.2">
      <c r="A4638" s="6" t="str">
        <f>INDEX(UF_acronyms!$A$1:$C$28,MATCH(B4638,UF_acronyms!$C$1:$C$28,0),2)</f>
        <v>RS</v>
      </c>
      <c r="B4638" s="1" t="s">
        <v>9887</v>
      </c>
      <c r="C4638" s="1" t="s">
        <v>9955</v>
      </c>
      <c r="D4638" s="1" t="s">
        <v>9956</v>
      </c>
      <c r="E4638" s="11">
        <v>10713</v>
      </c>
      <c r="F4638" s="6" t="str">
        <f>CONCATENATE(tb_SVI[[#This Row],[Nome Município]],"/",tb_SVI[[#This Row],[UF]])</f>
        <v>Seberi/RS</v>
      </c>
      <c r="G4638" s="1" t="s">
        <v>18</v>
      </c>
      <c r="H4638" s="1" t="s">
        <v>1765</v>
      </c>
      <c r="I4638" s="1" t="s">
        <v>4403</v>
      </c>
      <c r="J4638" s="1" t="s">
        <v>866</v>
      </c>
      <c r="K4638" s="1" t="s">
        <v>1053</v>
      </c>
    </row>
    <row r="4639" spans="1:11" x14ac:dyDescent="0.2">
      <c r="A4639" s="6" t="str">
        <f>INDEX(UF_acronyms!$A$1:$C$28,MATCH(B4639,UF_acronyms!$C$1:$C$28,0),2)</f>
        <v>RS</v>
      </c>
      <c r="B4639" s="1" t="s">
        <v>9887</v>
      </c>
      <c r="C4639" s="1" t="s">
        <v>9957</v>
      </c>
      <c r="D4639" s="1" t="s">
        <v>8914</v>
      </c>
      <c r="E4639" s="11">
        <v>24763</v>
      </c>
      <c r="F4639" s="6" t="str">
        <f>CONCATENATE(tb_SVI[[#This Row],[Nome Município]],"/",tb_SVI[[#This Row],[UF]])</f>
        <v>Sarandi/RS</v>
      </c>
      <c r="G4639" s="1" t="s">
        <v>18</v>
      </c>
      <c r="H4639" s="1" t="s">
        <v>1386</v>
      </c>
      <c r="I4639" s="1" t="s">
        <v>2276</v>
      </c>
      <c r="J4639" s="1" t="s">
        <v>2083</v>
      </c>
      <c r="K4639" s="1" t="s">
        <v>1562</v>
      </c>
    </row>
    <row r="4640" spans="1:11" x14ac:dyDescent="0.2">
      <c r="A4640" s="6" t="str">
        <f>INDEX(UF_acronyms!$A$1:$C$28,MATCH(B4640,UF_acronyms!$C$1:$C$28,0),2)</f>
        <v>RS</v>
      </c>
      <c r="B4640" s="1" t="s">
        <v>9887</v>
      </c>
      <c r="C4640" s="1" t="s">
        <v>9958</v>
      </c>
      <c r="D4640" s="1" t="s">
        <v>9959</v>
      </c>
      <c r="E4640" s="11">
        <v>77568</v>
      </c>
      <c r="F4640" s="6" t="str">
        <f>CONCATENATE(tb_SVI[[#This Row],[Nome Município]],"/",tb_SVI[[#This Row],[UF]])</f>
        <v>Santo Ângelo/RS</v>
      </c>
      <c r="G4640" s="1" t="s">
        <v>18</v>
      </c>
      <c r="H4640" s="1" t="s">
        <v>281</v>
      </c>
      <c r="I4640" s="1" t="s">
        <v>5563</v>
      </c>
      <c r="J4640" s="1" t="s">
        <v>215</v>
      </c>
      <c r="K4640" s="1" t="s">
        <v>2112</v>
      </c>
    </row>
    <row r="4641" spans="1:11" x14ac:dyDescent="0.2">
      <c r="A4641" s="6" t="str">
        <f>INDEX(UF_acronyms!$A$1:$C$28,MATCH(B4641,UF_acronyms!$C$1:$C$28,0),2)</f>
        <v>RS</v>
      </c>
      <c r="B4641" s="1" t="s">
        <v>9887</v>
      </c>
      <c r="C4641" s="1" t="s">
        <v>9960</v>
      </c>
      <c r="D4641" s="1" t="s">
        <v>9961</v>
      </c>
      <c r="E4641" s="11">
        <v>2305</v>
      </c>
      <c r="F4641" s="6" t="str">
        <f>CONCATENATE(tb_SVI[[#This Row],[Nome Município]],"/",tb_SVI[[#This Row],[UF]])</f>
        <v>Santo Expedito do Sul/RS</v>
      </c>
      <c r="G4641" s="1" t="s">
        <v>18</v>
      </c>
      <c r="H4641" s="1" t="s">
        <v>29</v>
      </c>
      <c r="I4641" s="1" t="s">
        <v>1321</v>
      </c>
      <c r="J4641" s="1" t="s">
        <v>1292</v>
      </c>
      <c r="K4641" s="1" t="s">
        <v>105</v>
      </c>
    </row>
    <row r="4642" spans="1:11" x14ac:dyDescent="0.2">
      <c r="A4642" s="6" t="str">
        <f>INDEX(UF_acronyms!$A$1:$C$28,MATCH(B4642,UF_acronyms!$C$1:$C$28,0),2)</f>
        <v>RS</v>
      </c>
      <c r="B4642" s="1" t="s">
        <v>9887</v>
      </c>
      <c r="C4642" s="1" t="s">
        <v>9962</v>
      </c>
      <c r="D4642" s="1" t="s">
        <v>9963</v>
      </c>
      <c r="E4642" s="11">
        <v>14216</v>
      </c>
      <c r="F4642" s="6" t="str">
        <f>CONCATENATE(tb_SVI[[#This Row],[Nome Município]],"/",tb_SVI[[#This Row],[UF]])</f>
        <v>Santo Cristo/RS</v>
      </c>
      <c r="G4642" s="1" t="s">
        <v>18</v>
      </c>
      <c r="H4642" s="1" t="s">
        <v>382</v>
      </c>
      <c r="I4642" s="1" t="s">
        <v>3289</v>
      </c>
      <c r="J4642" s="1" t="s">
        <v>2018</v>
      </c>
      <c r="K4642" s="1" t="s">
        <v>1205</v>
      </c>
    </row>
    <row r="4643" spans="1:11" x14ac:dyDescent="0.2">
      <c r="A4643" s="6" t="str">
        <f>INDEX(UF_acronyms!$A$1:$C$28,MATCH(B4643,UF_acronyms!$C$1:$C$28,0),2)</f>
        <v>RS</v>
      </c>
      <c r="B4643" s="1" t="s">
        <v>9887</v>
      </c>
      <c r="C4643" s="1" t="s">
        <v>9964</v>
      </c>
      <c r="D4643" s="1" t="s">
        <v>9965</v>
      </c>
      <c r="E4643" s="11">
        <v>13848</v>
      </c>
      <c r="F4643" s="6" t="str">
        <f>CONCATENATE(tb_SVI[[#This Row],[Nome Município]],"/",tb_SVI[[#This Row],[UF]])</f>
        <v>Santo Augusto/RS</v>
      </c>
      <c r="G4643" s="1" t="s">
        <v>18</v>
      </c>
      <c r="H4643" s="1" t="s">
        <v>2112</v>
      </c>
      <c r="I4643" s="1" t="s">
        <v>4027</v>
      </c>
      <c r="J4643" s="1" t="s">
        <v>1491</v>
      </c>
      <c r="K4643" s="1" t="s">
        <v>1735</v>
      </c>
    </row>
    <row r="4644" spans="1:11" x14ac:dyDescent="0.2">
      <c r="A4644" s="6" t="str">
        <f>INDEX(UF_acronyms!$A$1:$C$28,MATCH(B4644,UF_acronyms!$C$1:$C$28,0),2)</f>
        <v>RS</v>
      </c>
      <c r="B4644" s="1" t="s">
        <v>9887</v>
      </c>
      <c r="C4644" s="1" t="s">
        <v>9966</v>
      </c>
      <c r="D4644" s="1" t="s">
        <v>9967</v>
      </c>
      <c r="E4644" s="11">
        <v>2019</v>
      </c>
      <c r="F4644" s="6" t="str">
        <f>CONCATENATE(tb_SVI[[#This Row],[Nome Município]],"/",tb_SVI[[#This Row],[UF]])</f>
        <v>Santo Antônio do Planalto/RS</v>
      </c>
      <c r="G4644" s="1" t="s">
        <v>18</v>
      </c>
      <c r="H4644" s="1" t="s">
        <v>2208</v>
      </c>
      <c r="I4644" s="1" t="s">
        <v>6591</v>
      </c>
      <c r="J4644" s="1" t="s">
        <v>261</v>
      </c>
      <c r="K4644" s="1" t="s">
        <v>187</v>
      </c>
    </row>
    <row r="4645" spans="1:11" x14ac:dyDescent="0.2">
      <c r="A4645" s="6" t="str">
        <f>INDEX(UF_acronyms!$A$1:$C$28,MATCH(B4645,UF_acronyms!$C$1:$C$28,0),2)</f>
        <v>RS</v>
      </c>
      <c r="B4645" s="1" t="s">
        <v>9887</v>
      </c>
      <c r="C4645" s="1" t="s">
        <v>9968</v>
      </c>
      <c r="D4645" s="1" t="s">
        <v>9969</v>
      </c>
      <c r="E4645" s="11">
        <v>2123</v>
      </c>
      <c r="F4645" s="6" t="str">
        <f>CONCATENATE(tb_SVI[[#This Row],[Nome Município]],"/",tb_SVI[[#This Row],[UF]])</f>
        <v>Santo Antônio do Palma/RS</v>
      </c>
      <c r="G4645" s="1" t="s">
        <v>18</v>
      </c>
      <c r="H4645" s="1" t="s">
        <v>833</v>
      </c>
      <c r="I4645" s="1" t="s">
        <v>152</v>
      </c>
      <c r="J4645" s="1" t="s">
        <v>2131</v>
      </c>
      <c r="K4645" s="1" t="s">
        <v>772</v>
      </c>
    </row>
    <row r="4646" spans="1:11" x14ac:dyDescent="0.2">
      <c r="A4646" s="6" t="str">
        <f>INDEX(UF_acronyms!$A$1:$C$28,MATCH(B4646,UF_acronyms!$C$1:$C$28,0),2)</f>
        <v>RS</v>
      </c>
      <c r="B4646" s="1" t="s">
        <v>9887</v>
      </c>
      <c r="C4646" s="1" t="s">
        <v>9970</v>
      </c>
      <c r="D4646" s="1" t="s">
        <v>9971</v>
      </c>
      <c r="E4646" s="11">
        <v>10050</v>
      </c>
      <c r="F4646" s="6" t="str">
        <f>CONCATENATE(tb_SVI[[#This Row],[Nome Município]],"/",tb_SVI[[#This Row],[UF]])</f>
        <v>Santo Antônio das Missões/RS</v>
      </c>
      <c r="G4646" s="1" t="s">
        <v>18</v>
      </c>
      <c r="H4646" s="1" t="s">
        <v>798</v>
      </c>
      <c r="I4646" s="1" t="s">
        <v>1366</v>
      </c>
      <c r="J4646" s="1" t="s">
        <v>369</v>
      </c>
      <c r="K4646" s="1" t="s">
        <v>239</v>
      </c>
    </row>
    <row r="4647" spans="1:11" x14ac:dyDescent="0.2">
      <c r="A4647" s="6" t="str">
        <f>INDEX(UF_acronyms!$A$1:$C$28,MATCH(B4647,UF_acronyms!$C$1:$C$28,0),2)</f>
        <v>RS</v>
      </c>
      <c r="B4647" s="1" t="s">
        <v>9887</v>
      </c>
      <c r="C4647" s="1" t="s">
        <v>9972</v>
      </c>
      <c r="D4647" s="1" t="s">
        <v>9973</v>
      </c>
      <c r="E4647" s="11">
        <v>49360</v>
      </c>
      <c r="F4647" s="6" t="str">
        <f>CONCATENATE(tb_SVI[[#This Row],[Nome Município]],"/",tb_SVI[[#This Row],[UF]])</f>
        <v>Santiago/RS</v>
      </c>
      <c r="G4647" s="1" t="s">
        <v>18</v>
      </c>
      <c r="H4647" s="1" t="s">
        <v>2337</v>
      </c>
      <c r="I4647" s="1" t="s">
        <v>5445</v>
      </c>
      <c r="J4647" s="1" t="s">
        <v>1365</v>
      </c>
      <c r="K4647" s="1" t="s">
        <v>1079</v>
      </c>
    </row>
    <row r="4648" spans="1:11" x14ac:dyDescent="0.2">
      <c r="A4648" s="6" t="str">
        <f>INDEX(UF_acronyms!$A$1:$C$28,MATCH(B4648,UF_acronyms!$C$1:$C$28,0),2)</f>
        <v>RS</v>
      </c>
      <c r="B4648" s="1" t="s">
        <v>9887</v>
      </c>
      <c r="C4648" s="1" t="s">
        <v>9974</v>
      </c>
      <c r="D4648" s="1" t="s">
        <v>9975</v>
      </c>
      <c r="E4648" s="11">
        <v>8067</v>
      </c>
      <c r="F4648" s="6" t="str">
        <f>CONCATENATE(tb_SVI[[#This Row],[Nome Município]],"/",tb_SVI[[#This Row],[UF]])</f>
        <v>Santana da Boa Vista/RS</v>
      </c>
      <c r="G4648" s="1" t="s">
        <v>18</v>
      </c>
      <c r="H4648" s="1" t="s">
        <v>1024</v>
      </c>
      <c r="I4648" s="1" t="s">
        <v>5502</v>
      </c>
      <c r="J4648" s="1" t="s">
        <v>1143</v>
      </c>
      <c r="K4648" s="1" t="s">
        <v>178</v>
      </c>
    </row>
    <row r="4649" spans="1:11" x14ac:dyDescent="0.2">
      <c r="A4649" s="6" t="str">
        <f>INDEX(UF_acronyms!$A$1:$C$28,MATCH(B4649,UF_acronyms!$C$1:$C$28,0),2)</f>
        <v>RS</v>
      </c>
      <c r="B4649" s="1" t="s">
        <v>9887</v>
      </c>
      <c r="C4649" s="1" t="s">
        <v>9976</v>
      </c>
      <c r="D4649" s="1" t="s">
        <v>9977</v>
      </c>
      <c r="E4649" s="11">
        <v>29483</v>
      </c>
      <c r="F4649" s="6" t="str">
        <f>CONCATENATE(tb_SVI[[#This Row],[Nome Município]],"/",tb_SVI[[#This Row],[UF]])</f>
        <v>Santa Vitória do Palmar/RS</v>
      </c>
      <c r="G4649" s="1" t="s">
        <v>18</v>
      </c>
      <c r="H4649" s="1" t="s">
        <v>2671</v>
      </c>
      <c r="I4649" s="1" t="s">
        <v>2079</v>
      </c>
      <c r="J4649" s="1" t="s">
        <v>343</v>
      </c>
      <c r="K4649" s="1" t="s">
        <v>286</v>
      </c>
    </row>
    <row r="4650" spans="1:11" x14ac:dyDescent="0.2">
      <c r="A4650" s="6" t="str">
        <f>INDEX(UF_acronyms!$A$1:$C$28,MATCH(B4650,UF_acronyms!$C$1:$C$28,0),2)</f>
        <v>RS</v>
      </c>
      <c r="B4650" s="1" t="s">
        <v>9887</v>
      </c>
      <c r="C4650" s="1" t="s">
        <v>9978</v>
      </c>
      <c r="D4650" s="1" t="s">
        <v>9979</v>
      </c>
      <c r="E4650" s="11">
        <v>1726</v>
      </c>
      <c r="F4650" s="6" t="str">
        <f>CONCATENATE(tb_SVI[[#This Row],[Nome Município]],"/",tb_SVI[[#This Row],[UF]])</f>
        <v>Santa Tereza/RS</v>
      </c>
      <c r="G4650" s="1" t="s">
        <v>18</v>
      </c>
      <c r="H4650" s="1" t="s">
        <v>5400</v>
      </c>
      <c r="I4650" s="1" t="s">
        <v>3289</v>
      </c>
      <c r="J4650" s="1" t="s">
        <v>49</v>
      </c>
      <c r="K4650" s="1" t="s">
        <v>415</v>
      </c>
    </row>
    <row r="4651" spans="1:11" x14ac:dyDescent="0.2">
      <c r="A4651" s="6" t="str">
        <f>INDEX(UF_acronyms!$A$1:$C$28,MATCH(B4651,UF_acronyms!$C$1:$C$28,0),2)</f>
        <v>RS</v>
      </c>
      <c r="B4651" s="1" t="s">
        <v>9887</v>
      </c>
      <c r="C4651" s="1" t="s">
        <v>9980</v>
      </c>
      <c r="D4651" s="1" t="s">
        <v>9981</v>
      </c>
      <c r="E4651" s="11">
        <v>73575</v>
      </c>
      <c r="F4651" s="6" t="str">
        <f>CONCATENATE(tb_SVI[[#This Row],[Nome Município]],"/",tb_SVI[[#This Row],[UF]])</f>
        <v>Santa Rosa/RS</v>
      </c>
      <c r="G4651" s="1" t="s">
        <v>18</v>
      </c>
      <c r="H4651" s="1" t="s">
        <v>337</v>
      </c>
      <c r="I4651" s="1" t="s">
        <v>5250</v>
      </c>
      <c r="J4651" s="1" t="s">
        <v>2112</v>
      </c>
      <c r="K4651" s="1" t="s">
        <v>20</v>
      </c>
    </row>
    <row r="4652" spans="1:11" x14ac:dyDescent="0.2">
      <c r="A4652" s="6" t="str">
        <f>INDEX(UF_acronyms!$A$1:$C$28,MATCH(B4652,UF_acronyms!$C$1:$C$28,0),2)</f>
        <v>RS</v>
      </c>
      <c r="B4652" s="1" t="s">
        <v>9887</v>
      </c>
      <c r="C4652" s="1" t="s">
        <v>9982</v>
      </c>
      <c r="D4652" s="1" t="s">
        <v>9983</v>
      </c>
      <c r="E4652" s="11">
        <v>6364</v>
      </c>
      <c r="F4652" s="6" t="str">
        <f>CONCATENATE(tb_SVI[[#This Row],[Nome Município]],"/",tb_SVI[[#This Row],[UF]])</f>
        <v>Santa Maria do Herval/RS</v>
      </c>
      <c r="G4652" s="1" t="s">
        <v>18</v>
      </c>
      <c r="H4652" s="1" t="s">
        <v>2524</v>
      </c>
      <c r="I4652" s="1" t="s">
        <v>317</v>
      </c>
      <c r="J4652" s="1" t="s">
        <v>1413</v>
      </c>
      <c r="K4652" s="1" t="s">
        <v>1284</v>
      </c>
    </row>
    <row r="4653" spans="1:11" x14ac:dyDescent="0.2">
      <c r="A4653" s="6" t="str">
        <f>INDEX(UF_acronyms!$A$1:$C$28,MATCH(B4653,UF_acronyms!$C$1:$C$28,0),2)</f>
        <v>RS</v>
      </c>
      <c r="B4653" s="1" t="s">
        <v>9887</v>
      </c>
      <c r="C4653" s="1" t="s">
        <v>9984</v>
      </c>
      <c r="D4653" s="1" t="s">
        <v>3216</v>
      </c>
      <c r="E4653" s="11">
        <v>283677</v>
      </c>
      <c r="F4653" s="6" t="str">
        <f>CONCATENATE(tb_SVI[[#This Row],[Nome Município]],"/",tb_SVI[[#This Row],[UF]])</f>
        <v>Santa Maria/RS</v>
      </c>
      <c r="G4653" s="1" t="s">
        <v>18</v>
      </c>
      <c r="H4653" s="1" t="s">
        <v>1359</v>
      </c>
      <c r="I4653" s="1" t="s">
        <v>1519</v>
      </c>
      <c r="J4653" s="1" t="s">
        <v>364</v>
      </c>
      <c r="K4653" s="1" t="s">
        <v>1457</v>
      </c>
    </row>
    <row r="4654" spans="1:11" x14ac:dyDescent="0.2">
      <c r="A4654" s="6" t="str">
        <f>INDEX(UF_acronyms!$A$1:$C$28,MATCH(B4654,UF_acronyms!$C$1:$C$28,0),2)</f>
        <v>RS</v>
      </c>
      <c r="B4654" s="1" t="s">
        <v>9887</v>
      </c>
      <c r="C4654" s="1" t="s">
        <v>9985</v>
      </c>
      <c r="D4654" s="1" t="s">
        <v>9986</v>
      </c>
      <c r="E4654" s="11">
        <v>2578</v>
      </c>
      <c r="F4654" s="6" t="str">
        <f>CONCATENATE(tb_SVI[[#This Row],[Nome Município]],"/",tb_SVI[[#This Row],[UF]])</f>
        <v>Santa Margarida do Sul/RS</v>
      </c>
      <c r="G4654" s="1" t="s">
        <v>18</v>
      </c>
      <c r="H4654" s="1" t="s">
        <v>2441</v>
      </c>
      <c r="I4654" s="1" t="s">
        <v>4403</v>
      </c>
      <c r="J4654" s="1" t="s">
        <v>1029</v>
      </c>
      <c r="K4654" s="1" t="s">
        <v>1267</v>
      </c>
    </row>
    <row r="4655" spans="1:11" x14ac:dyDescent="0.2">
      <c r="A4655" s="6" t="str">
        <f>INDEX(UF_acronyms!$A$1:$C$28,MATCH(B4655,UF_acronyms!$C$1:$C$28,0),2)</f>
        <v>RS</v>
      </c>
      <c r="B4655" s="1" t="s">
        <v>9887</v>
      </c>
      <c r="C4655" s="1" t="s">
        <v>9987</v>
      </c>
      <c r="D4655" s="1" t="s">
        <v>9988</v>
      </c>
      <c r="E4655" s="11">
        <v>131365</v>
      </c>
      <c r="F4655" s="6" t="str">
        <f>CONCATENATE(tb_SVI[[#This Row],[Nome Município]],"/",tb_SVI[[#This Row],[UF]])</f>
        <v>Santa Cruz do Sul/RS</v>
      </c>
      <c r="G4655" s="1" t="s">
        <v>18</v>
      </c>
      <c r="H4655" s="1" t="s">
        <v>84</v>
      </c>
      <c r="I4655" s="1" t="s">
        <v>1278</v>
      </c>
      <c r="J4655" s="1" t="s">
        <v>1389</v>
      </c>
      <c r="K4655" s="1" t="s">
        <v>2195</v>
      </c>
    </row>
    <row r="4656" spans="1:11" x14ac:dyDescent="0.2">
      <c r="A4656" s="6" t="str">
        <f>INDEX(UF_acronyms!$A$1:$C$28,MATCH(B4656,UF_acronyms!$C$1:$C$28,0),2)</f>
        <v>RS</v>
      </c>
      <c r="B4656" s="1" t="s">
        <v>9887</v>
      </c>
      <c r="C4656" s="1" t="s">
        <v>9989</v>
      </c>
      <c r="D4656" s="1" t="s">
        <v>9990</v>
      </c>
      <c r="E4656" s="11">
        <v>6681</v>
      </c>
      <c r="F4656" s="6" t="str">
        <f>CONCATENATE(tb_SVI[[#This Row],[Nome Município]],"/",tb_SVI[[#This Row],[UF]])</f>
        <v>Santa Clara do Sul/RS</v>
      </c>
      <c r="G4656" s="1" t="s">
        <v>18</v>
      </c>
      <c r="H4656" s="1" t="s">
        <v>2161</v>
      </c>
      <c r="I4656" s="1" t="s">
        <v>5945</v>
      </c>
      <c r="J4656" s="1" t="s">
        <v>1239</v>
      </c>
      <c r="K4656" s="1" t="s">
        <v>2990</v>
      </c>
    </row>
    <row r="4657" spans="1:11" x14ac:dyDescent="0.2">
      <c r="A4657" s="6" t="str">
        <f>INDEX(UF_acronyms!$A$1:$C$28,MATCH(B4657,UF_acronyms!$C$1:$C$28,0),2)</f>
        <v>RS</v>
      </c>
      <c r="B4657" s="1" t="s">
        <v>9887</v>
      </c>
      <c r="C4657" s="1" t="s">
        <v>9991</v>
      </c>
      <c r="D4657" s="1" t="s">
        <v>9992</v>
      </c>
      <c r="E4657" s="11">
        <v>1634</v>
      </c>
      <c r="F4657" s="6" t="str">
        <f>CONCATENATE(tb_SVI[[#This Row],[Nome Município]],"/",tb_SVI[[#This Row],[UF]])</f>
        <v>Santa Cecília do Sul/RS</v>
      </c>
      <c r="G4657" s="1" t="s">
        <v>18</v>
      </c>
      <c r="H4657" s="1" t="s">
        <v>261</v>
      </c>
      <c r="I4657" s="1" t="s">
        <v>5945</v>
      </c>
      <c r="J4657" s="1" t="s">
        <v>1521</v>
      </c>
      <c r="K4657" s="1" t="s">
        <v>1397</v>
      </c>
    </row>
    <row r="4658" spans="1:11" x14ac:dyDescent="0.2">
      <c r="A4658" s="6" t="str">
        <f>INDEX(UF_acronyms!$A$1:$C$28,MATCH(B4658,UF_acronyms!$C$1:$C$28,0),2)</f>
        <v>RS</v>
      </c>
      <c r="B4658" s="1" t="s">
        <v>9887</v>
      </c>
      <c r="C4658" s="1" t="s">
        <v>9993</v>
      </c>
      <c r="D4658" s="1" t="s">
        <v>9994</v>
      </c>
      <c r="E4658" s="11">
        <v>7909</v>
      </c>
      <c r="F4658" s="6" t="str">
        <f>CONCATENATE(tb_SVI[[#This Row],[Nome Município]],"/",tb_SVI[[#This Row],[UF]])</f>
        <v>Santa Bárbara do Sul/RS</v>
      </c>
      <c r="G4658" s="1" t="s">
        <v>18</v>
      </c>
      <c r="H4658" s="1" t="s">
        <v>1527</v>
      </c>
      <c r="I4658" s="1" t="s">
        <v>7431</v>
      </c>
      <c r="J4658" s="1" t="s">
        <v>392</v>
      </c>
      <c r="K4658" s="1" t="s">
        <v>833</v>
      </c>
    </row>
    <row r="4659" spans="1:11" x14ac:dyDescent="0.2">
      <c r="A4659" s="6" t="str">
        <f>INDEX(UF_acronyms!$A$1:$C$28,MATCH(B4659,UF_acronyms!$C$1:$C$28,0),2)</f>
        <v>RS</v>
      </c>
      <c r="B4659" s="1" t="s">
        <v>9887</v>
      </c>
      <c r="C4659" s="1" t="s">
        <v>9995</v>
      </c>
      <c r="D4659" s="1" t="s">
        <v>9996</v>
      </c>
      <c r="E4659" s="11">
        <v>76321</v>
      </c>
      <c r="F4659" s="6" t="str">
        <f>CONCATENATE(tb_SVI[[#This Row],[Nome Município]],"/",tb_SVI[[#This Row],[UF]])</f>
        <v>Sant'Ana do Livramento/RS</v>
      </c>
      <c r="G4659" s="1" t="s">
        <v>18</v>
      </c>
      <c r="H4659" s="1" t="s">
        <v>2427</v>
      </c>
      <c r="I4659" s="1" t="s">
        <v>1300</v>
      </c>
      <c r="J4659" s="1" t="s">
        <v>459</v>
      </c>
      <c r="K4659" s="1" t="s">
        <v>526</v>
      </c>
    </row>
    <row r="4660" spans="1:11" x14ac:dyDescent="0.2">
      <c r="A4660" s="6" t="str">
        <f>INDEX(UF_acronyms!$A$1:$C$28,MATCH(B4660,UF_acronyms!$C$1:$C$28,0),2)</f>
        <v>RS</v>
      </c>
      <c r="B4660" s="1" t="s">
        <v>9887</v>
      </c>
      <c r="C4660" s="1" t="s">
        <v>9997</v>
      </c>
      <c r="D4660" s="1" t="s">
        <v>9998</v>
      </c>
      <c r="E4660" s="11">
        <v>16328</v>
      </c>
      <c r="F4660" s="6" t="str">
        <f>CONCATENATE(tb_SVI[[#This Row],[Nome Município]],"/",tb_SVI[[#This Row],[UF]])</f>
        <v>Sananduva/RS</v>
      </c>
      <c r="G4660" s="1" t="s">
        <v>18</v>
      </c>
      <c r="H4660" s="1" t="s">
        <v>2246</v>
      </c>
      <c r="I4660" s="1" t="s">
        <v>1516</v>
      </c>
      <c r="J4660" s="1" t="s">
        <v>792</v>
      </c>
      <c r="K4660" s="1" t="s">
        <v>512</v>
      </c>
    </row>
    <row r="4661" spans="1:11" x14ac:dyDescent="0.2">
      <c r="A4661" s="6" t="str">
        <f>INDEX(UF_acronyms!$A$1:$C$28,MATCH(B4661,UF_acronyms!$C$1:$C$28,0),2)</f>
        <v>RS</v>
      </c>
      <c r="B4661" s="1" t="s">
        <v>9887</v>
      </c>
      <c r="C4661" s="1" t="s">
        <v>9999</v>
      </c>
      <c r="D4661" s="1" t="s">
        <v>10000</v>
      </c>
      <c r="E4661" s="11">
        <v>7889</v>
      </c>
      <c r="F4661" s="6" t="str">
        <f>CONCATENATE(tb_SVI[[#This Row],[Nome Município]],"/",tb_SVI[[#This Row],[UF]])</f>
        <v>Salvador do Sul/RS</v>
      </c>
      <c r="G4661" s="1" t="s">
        <v>18</v>
      </c>
      <c r="H4661" s="1" t="s">
        <v>1486</v>
      </c>
      <c r="I4661" s="1" t="s">
        <v>5250</v>
      </c>
      <c r="J4661" s="1" t="s">
        <v>2181</v>
      </c>
      <c r="K4661" s="1" t="s">
        <v>4830</v>
      </c>
    </row>
    <row r="4662" spans="1:11" x14ac:dyDescent="0.2">
      <c r="A4662" s="6" t="str">
        <f>INDEX(UF_acronyms!$A$1:$C$28,MATCH(B4662,UF_acronyms!$C$1:$C$28,0),2)</f>
        <v>RS</v>
      </c>
      <c r="B4662" s="1" t="s">
        <v>9887</v>
      </c>
      <c r="C4662" s="1" t="s">
        <v>10001</v>
      </c>
      <c r="D4662" s="1" t="s">
        <v>10002</v>
      </c>
      <c r="E4662" s="11">
        <v>2733</v>
      </c>
      <c r="F4662" s="6" t="str">
        <f>CONCATENATE(tb_SVI[[#This Row],[Nome Município]],"/",tb_SVI[[#This Row],[UF]])</f>
        <v>Salvador das Missões/RS</v>
      </c>
      <c r="G4662" s="1" t="s">
        <v>18</v>
      </c>
      <c r="H4662" s="1" t="s">
        <v>376</v>
      </c>
      <c r="I4662" s="1" t="s">
        <v>6591</v>
      </c>
      <c r="J4662" s="1" t="s">
        <v>1956</v>
      </c>
      <c r="K4662" s="1" t="s">
        <v>1386</v>
      </c>
    </row>
    <row r="4663" spans="1:11" x14ac:dyDescent="0.2">
      <c r="A4663" s="6" t="str">
        <f>INDEX(UF_acronyms!$A$1:$C$28,MATCH(B4663,UF_acronyms!$C$1:$C$28,0),2)</f>
        <v>RS</v>
      </c>
      <c r="B4663" s="1" t="s">
        <v>9887</v>
      </c>
      <c r="C4663" s="1" t="s">
        <v>10003</v>
      </c>
      <c r="D4663" s="1" t="s">
        <v>10004</v>
      </c>
      <c r="E4663" s="11">
        <v>12481</v>
      </c>
      <c r="F4663" s="6" t="str">
        <f>CONCATENATE(tb_SVI[[#This Row],[Nome Município]],"/",tb_SVI[[#This Row],[UF]])</f>
        <v>Salto do Jacuí/RS</v>
      </c>
      <c r="G4663" s="1" t="s">
        <v>18</v>
      </c>
      <c r="H4663" s="1" t="s">
        <v>109</v>
      </c>
      <c r="I4663" s="1" t="s">
        <v>143</v>
      </c>
      <c r="J4663" s="1" t="s">
        <v>293</v>
      </c>
      <c r="K4663" s="1" t="s">
        <v>32</v>
      </c>
    </row>
    <row r="4664" spans="1:11" x14ac:dyDescent="0.2">
      <c r="A4664" s="6" t="str">
        <f>INDEX(UF_acronyms!$A$1:$C$28,MATCH(B4664,UF_acronyms!$C$1:$C$28,0),2)</f>
        <v>RS</v>
      </c>
      <c r="B4664" s="1" t="s">
        <v>9887</v>
      </c>
      <c r="C4664" s="1" t="s">
        <v>10005</v>
      </c>
      <c r="D4664" s="1" t="s">
        <v>10006</v>
      </c>
      <c r="E4664" s="11">
        <v>2622</v>
      </c>
      <c r="F4664" s="6" t="str">
        <f>CONCATENATE(tb_SVI[[#This Row],[Nome Município]],"/",tb_SVI[[#This Row],[UF]])</f>
        <v>Saldanha Marinho/RS</v>
      </c>
      <c r="G4664" s="1" t="s">
        <v>18</v>
      </c>
      <c r="H4664" s="1" t="s">
        <v>1527</v>
      </c>
      <c r="I4664" s="1" t="s">
        <v>2079</v>
      </c>
      <c r="J4664" s="1" t="s">
        <v>2432</v>
      </c>
      <c r="K4664" s="1" t="s">
        <v>196</v>
      </c>
    </row>
    <row r="4665" spans="1:11" x14ac:dyDescent="0.2">
      <c r="A4665" s="6" t="str">
        <f>INDEX(UF_acronyms!$A$1:$C$28,MATCH(B4665,UF_acronyms!$C$1:$C$28,0),2)</f>
        <v>RS</v>
      </c>
      <c r="B4665" s="1" t="s">
        <v>9887</v>
      </c>
      <c r="C4665" s="1" t="s">
        <v>10007</v>
      </c>
      <c r="D4665" s="1" t="s">
        <v>10008</v>
      </c>
      <c r="E4665" s="11">
        <v>2605</v>
      </c>
      <c r="F4665" s="6" t="str">
        <f>CONCATENATE(tb_SVI[[#This Row],[Nome Município]],"/",tb_SVI[[#This Row],[UF]])</f>
        <v>Sagrada Família/RS</v>
      </c>
      <c r="G4665" s="1" t="s">
        <v>18</v>
      </c>
      <c r="H4665" s="1" t="s">
        <v>1462</v>
      </c>
      <c r="I4665" s="1" t="s">
        <v>1306</v>
      </c>
      <c r="J4665" s="1" t="s">
        <v>338</v>
      </c>
      <c r="K4665" s="1" t="s">
        <v>701</v>
      </c>
    </row>
    <row r="4666" spans="1:11" x14ac:dyDescent="0.2">
      <c r="A4666" s="6" t="str">
        <f>INDEX(UF_acronyms!$A$1:$C$28,MATCH(B4666,UF_acronyms!$C$1:$C$28,0),2)</f>
        <v>RS</v>
      </c>
      <c r="B4666" s="1" t="s">
        <v>9887</v>
      </c>
      <c r="C4666" s="1" t="s">
        <v>10009</v>
      </c>
      <c r="D4666" s="1" t="s">
        <v>10010</v>
      </c>
      <c r="E4666" s="11">
        <v>39314</v>
      </c>
      <c r="F4666" s="6" t="str">
        <f>CONCATENATE(tb_SVI[[#This Row],[Nome Município]],"/",tb_SVI[[#This Row],[UF]])</f>
        <v>Rosário do Sul/RS</v>
      </c>
      <c r="G4666" s="1" t="s">
        <v>18</v>
      </c>
      <c r="H4666" s="1" t="s">
        <v>48</v>
      </c>
      <c r="I4666" s="1" t="s">
        <v>3067</v>
      </c>
      <c r="J4666" s="1" t="s">
        <v>1053</v>
      </c>
      <c r="K4666" s="1" t="s">
        <v>286</v>
      </c>
    </row>
    <row r="4667" spans="1:11" x14ac:dyDescent="0.2">
      <c r="A4667" s="6" t="str">
        <f>INDEX(UF_acronyms!$A$1:$C$28,MATCH(B4667,UF_acronyms!$C$1:$C$28,0),2)</f>
        <v>RS</v>
      </c>
      <c r="B4667" s="1" t="s">
        <v>9887</v>
      </c>
      <c r="C4667" s="1" t="s">
        <v>10011</v>
      </c>
      <c r="D4667" s="1" t="s">
        <v>10012</v>
      </c>
      <c r="E4667" s="11">
        <v>6797</v>
      </c>
      <c r="F4667" s="6" t="str">
        <f>CONCATENATE(tb_SVI[[#This Row],[Nome Município]],"/",tb_SVI[[#This Row],[UF]])</f>
        <v>Roque Gonzales/RS</v>
      </c>
      <c r="G4667" s="1" t="s">
        <v>18</v>
      </c>
      <c r="H4667" s="1" t="s">
        <v>2671</v>
      </c>
      <c r="I4667" s="1" t="s">
        <v>5319</v>
      </c>
      <c r="J4667" s="1" t="s">
        <v>161</v>
      </c>
      <c r="K4667" s="1" t="s">
        <v>1520</v>
      </c>
    </row>
    <row r="4668" spans="1:11" x14ac:dyDescent="0.2">
      <c r="A4668" s="6" t="str">
        <f>INDEX(UF_acronyms!$A$1:$C$28,MATCH(B4668,UF_acronyms!$C$1:$C$28,0),2)</f>
        <v>RS</v>
      </c>
      <c r="B4668" s="1" t="s">
        <v>9887</v>
      </c>
      <c r="C4668" s="1" t="s">
        <v>10013</v>
      </c>
      <c r="D4668" s="1" t="s">
        <v>10014</v>
      </c>
      <c r="E4668" s="11">
        <v>5080</v>
      </c>
      <c r="F4668" s="6" t="str">
        <f>CONCATENATE(tb_SVI[[#This Row],[Nome Município]],"/",tb_SVI[[#This Row],[UF]])</f>
        <v>Rondinha/RS</v>
      </c>
      <c r="G4668" s="1" t="s">
        <v>18</v>
      </c>
      <c r="H4668" s="1" t="s">
        <v>1481</v>
      </c>
      <c r="I4668" s="1" t="s">
        <v>3289</v>
      </c>
      <c r="J4668" s="1" t="s">
        <v>2441</v>
      </c>
      <c r="K4668" s="1" t="s">
        <v>867</v>
      </c>
    </row>
    <row r="4669" spans="1:11" x14ac:dyDescent="0.2">
      <c r="A4669" s="6" t="str">
        <f>INDEX(UF_acronyms!$A$1:$C$28,MATCH(B4669,UF_acronyms!$C$1:$C$28,0),2)</f>
        <v>RS</v>
      </c>
      <c r="B4669" s="1" t="s">
        <v>9887</v>
      </c>
      <c r="C4669" s="1" t="s">
        <v>10015</v>
      </c>
      <c r="D4669" s="1" t="s">
        <v>10016</v>
      </c>
      <c r="E4669" s="11">
        <v>10617</v>
      </c>
      <c r="F4669" s="6" t="str">
        <f>CONCATENATE(tb_SVI[[#This Row],[Nome Município]],"/",tb_SVI[[#This Row],[UF]])</f>
        <v>Ronda Alta/RS</v>
      </c>
      <c r="G4669" s="1" t="s">
        <v>18</v>
      </c>
      <c r="H4669" s="1" t="s">
        <v>109</v>
      </c>
      <c r="I4669" s="1" t="s">
        <v>2412</v>
      </c>
      <c r="J4669" s="1" t="s">
        <v>42</v>
      </c>
      <c r="K4669" s="1" t="s">
        <v>1528</v>
      </c>
    </row>
    <row r="4670" spans="1:11" x14ac:dyDescent="0.2">
      <c r="A4670" s="6" t="str">
        <f>INDEX(UF_acronyms!$A$1:$C$28,MATCH(B4670,UF_acronyms!$C$1:$C$28,0),2)</f>
        <v>RS</v>
      </c>
      <c r="B4670" s="1" t="s">
        <v>9887</v>
      </c>
      <c r="C4670" s="1" t="s">
        <v>10017</v>
      </c>
      <c r="D4670" s="1" t="s">
        <v>10018</v>
      </c>
      <c r="E4670" s="11">
        <v>2296</v>
      </c>
      <c r="F4670" s="6" t="str">
        <f>CONCATENATE(tb_SVI[[#This Row],[Nome Município]],"/",tb_SVI[[#This Row],[UF]])</f>
        <v>Rolador/RS</v>
      </c>
      <c r="G4670" s="1" t="s">
        <v>18</v>
      </c>
      <c r="H4670" s="1" t="s">
        <v>109</v>
      </c>
      <c r="I4670" s="1" t="s">
        <v>2275</v>
      </c>
      <c r="J4670" s="1" t="s">
        <v>1024</v>
      </c>
      <c r="K4670" s="1" t="s">
        <v>348</v>
      </c>
    </row>
    <row r="4671" spans="1:11" x14ac:dyDescent="0.2">
      <c r="A4671" s="6" t="str">
        <f>INDEX(UF_acronyms!$A$1:$C$28,MATCH(B4671,UF_acronyms!$C$1:$C$28,0),2)</f>
        <v>RS</v>
      </c>
      <c r="B4671" s="1" t="s">
        <v>9887</v>
      </c>
      <c r="C4671" s="1" t="s">
        <v>10019</v>
      </c>
      <c r="D4671" s="1" t="s">
        <v>10020</v>
      </c>
      <c r="E4671" s="11">
        <v>5868</v>
      </c>
      <c r="F4671" s="6" t="str">
        <f>CONCATENATE(tb_SVI[[#This Row],[Nome Município]],"/",tb_SVI[[#This Row],[UF]])</f>
        <v>Rodeio Bonito/RS</v>
      </c>
      <c r="G4671" s="1" t="s">
        <v>18</v>
      </c>
      <c r="H4671" s="1" t="s">
        <v>1065</v>
      </c>
      <c r="I4671" s="1" t="s">
        <v>280</v>
      </c>
      <c r="J4671" s="1" t="s">
        <v>1460</v>
      </c>
      <c r="K4671" s="1" t="s">
        <v>217</v>
      </c>
    </row>
    <row r="4672" spans="1:11" x14ac:dyDescent="0.2">
      <c r="A4672" s="6" t="str">
        <f>INDEX(UF_acronyms!$A$1:$C$28,MATCH(B4672,UF_acronyms!$C$1:$C$28,0),2)</f>
        <v>RS</v>
      </c>
      <c r="B4672" s="1" t="s">
        <v>9887</v>
      </c>
      <c r="C4672" s="1" t="s">
        <v>10021</v>
      </c>
      <c r="D4672" s="1" t="s">
        <v>10022</v>
      </c>
      <c r="E4672" s="11">
        <v>11471</v>
      </c>
      <c r="F4672" s="6" t="str">
        <f>CONCATENATE(tb_SVI[[#This Row],[Nome Município]],"/",tb_SVI[[#This Row],[UF]])</f>
        <v>Roca Sales/RS</v>
      </c>
      <c r="G4672" s="1" t="s">
        <v>18</v>
      </c>
      <c r="H4672" s="1" t="s">
        <v>337</v>
      </c>
      <c r="I4672" s="1" t="s">
        <v>5250</v>
      </c>
      <c r="J4672" s="1" t="s">
        <v>1904</v>
      </c>
      <c r="K4672" s="1" t="s">
        <v>2208</v>
      </c>
    </row>
    <row r="4673" spans="1:11" x14ac:dyDescent="0.2">
      <c r="A4673" s="6" t="str">
        <f>INDEX(UF_acronyms!$A$1:$C$28,MATCH(B4673,UF_acronyms!$C$1:$C$28,0),2)</f>
        <v>RS</v>
      </c>
      <c r="B4673" s="1" t="s">
        <v>9887</v>
      </c>
      <c r="C4673" s="1" t="s">
        <v>10023</v>
      </c>
      <c r="D4673" s="1" t="s">
        <v>10024</v>
      </c>
      <c r="E4673" s="11">
        <v>4676</v>
      </c>
      <c r="F4673" s="6" t="str">
        <f>CONCATENATE(tb_SVI[[#This Row],[Nome Município]],"/",tb_SVI[[#This Row],[UF]])</f>
        <v>Riozinho/RS</v>
      </c>
      <c r="G4673" s="1" t="s">
        <v>18</v>
      </c>
      <c r="H4673" s="1" t="s">
        <v>2216</v>
      </c>
      <c r="I4673" s="1" t="s">
        <v>1600</v>
      </c>
      <c r="J4673" s="1" t="s">
        <v>338</v>
      </c>
      <c r="K4673" s="1" t="s">
        <v>45</v>
      </c>
    </row>
    <row r="4674" spans="1:11" x14ac:dyDescent="0.2">
      <c r="A4674" s="6" t="str">
        <f>INDEX(UF_acronyms!$A$1:$C$28,MATCH(B4674,UF_acronyms!$C$1:$C$28,0),2)</f>
        <v>RS</v>
      </c>
      <c r="B4674" s="1" t="s">
        <v>9887</v>
      </c>
      <c r="C4674" s="1" t="s">
        <v>10025</v>
      </c>
      <c r="D4674" s="1" t="s">
        <v>10026</v>
      </c>
      <c r="E4674" s="11">
        <v>2660</v>
      </c>
      <c r="F4674" s="6" t="str">
        <f>CONCATENATE(tb_SVI[[#This Row],[Nome Município]],"/",tb_SVI[[#This Row],[UF]])</f>
        <v>Rio dos Índios/RS</v>
      </c>
      <c r="G4674" s="1" t="s">
        <v>18</v>
      </c>
      <c r="H4674" s="1" t="s">
        <v>282</v>
      </c>
      <c r="I4674" s="1" t="s">
        <v>998</v>
      </c>
      <c r="J4674" s="1" t="s">
        <v>121</v>
      </c>
      <c r="K4674" s="1" t="s">
        <v>241</v>
      </c>
    </row>
    <row r="4675" spans="1:11" x14ac:dyDescent="0.2">
      <c r="A4675" s="6" t="str">
        <f>INDEX(UF_acronyms!$A$1:$C$28,MATCH(B4675,UF_acronyms!$C$1:$C$28,0),2)</f>
        <v>RS</v>
      </c>
      <c r="B4675" s="1" t="s">
        <v>9887</v>
      </c>
      <c r="C4675" s="1" t="s">
        <v>10027</v>
      </c>
      <c r="D4675" s="1" t="s">
        <v>10028</v>
      </c>
      <c r="E4675" s="11">
        <v>38265</v>
      </c>
      <c r="F4675" s="6" t="str">
        <f>CONCATENATE(tb_SVI[[#This Row],[Nome Município]],"/",tb_SVI[[#This Row],[UF]])</f>
        <v>Rio Pardo/RS</v>
      </c>
      <c r="G4675" s="1" t="s">
        <v>18</v>
      </c>
      <c r="H4675" s="1" t="s">
        <v>2083</v>
      </c>
      <c r="I4675" s="1" t="s">
        <v>392</v>
      </c>
      <c r="J4675" s="1" t="s">
        <v>51</v>
      </c>
      <c r="K4675" s="1" t="s">
        <v>1463</v>
      </c>
    </row>
    <row r="4676" spans="1:11" x14ac:dyDescent="0.2">
      <c r="A4676" s="6" t="str">
        <f>INDEX(UF_acronyms!$A$1:$C$28,MATCH(B4676,UF_acronyms!$C$1:$C$28,0),2)</f>
        <v>RS</v>
      </c>
      <c r="B4676" s="1" t="s">
        <v>9887</v>
      </c>
      <c r="C4676" s="1" t="s">
        <v>10029</v>
      </c>
      <c r="D4676" s="1" t="s">
        <v>10030</v>
      </c>
      <c r="E4676" s="11">
        <v>211965</v>
      </c>
      <c r="F4676" s="6" t="str">
        <f>CONCATENATE(tb_SVI[[#This Row],[Nome Município]],"/",tb_SVI[[#This Row],[UF]])</f>
        <v>Rio Grande/RS</v>
      </c>
      <c r="G4676" s="1" t="s">
        <v>18</v>
      </c>
      <c r="H4676" s="1" t="s">
        <v>5566</v>
      </c>
      <c r="I4676" s="1" t="s">
        <v>2181</v>
      </c>
      <c r="J4676" s="1" t="s">
        <v>319</v>
      </c>
      <c r="K4676" s="1" t="s">
        <v>1262</v>
      </c>
    </row>
    <row r="4677" spans="1:11" x14ac:dyDescent="0.2">
      <c r="A4677" s="6" t="str">
        <f>INDEX(UF_acronyms!$A$1:$C$28,MATCH(B4677,UF_acronyms!$C$1:$C$28,0),2)</f>
        <v>RS</v>
      </c>
      <c r="B4677" s="1" t="s">
        <v>9887</v>
      </c>
      <c r="C4677" s="1" t="s">
        <v>10031</v>
      </c>
      <c r="D4677" s="1" t="s">
        <v>17622</v>
      </c>
      <c r="E4677" s="11">
        <v>15744</v>
      </c>
      <c r="F4677" s="6" t="str">
        <f>CONCATENATE(tb_SVI[[#This Row],[Nome Município]],"/",tb_SVI[[#This Row],[UF]])</f>
        <v>Restinga Sêca/RS</v>
      </c>
      <c r="G4677" s="1" t="s">
        <v>18</v>
      </c>
      <c r="H4677" s="1" t="s">
        <v>364</v>
      </c>
      <c r="I4677" s="1" t="s">
        <v>3165</v>
      </c>
      <c r="J4677" s="1" t="s">
        <v>218</v>
      </c>
      <c r="K4677" s="1" t="s">
        <v>189</v>
      </c>
    </row>
    <row r="4678" spans="1:11" x14ac:dyDescent="0.2">
      <c r="A4678" s="6" t="str">
        <f>INDEX(UF_acronyms!$A$1:$C$28,MATCH(B4678,UF_acronyms!$C$1:$C$28,0),2)</f>
        <v>RS</v>
      </c>
      <c r="B4678" s="1" t="s">
        <v>9887</v>
      </c>
      <c r="C4678" s="1" t="s">
        <v>10032</v>
      </c>
      <c r="D4678" s="1" t="s">
        <v>10033</v>
      </c>
      <c r="E4678" s="11">
        <v>2079</v>
      </c>
      <c r="F4678" s="6" t="str">
        <f>CONCATENATE(tb_SVI[[#This Row],[Nome Município]],"/",tb_SVI[[#This Row],[UF]])</f>
        <v>Relvado/RS</v>
      </c>
      <c r="G4678" s="1" t="s">
        <v>18</v>
      </c>
      <c r="H4678" s="1" t="s">
        <v>2117</v>
      </c>
      <c r="I4678" s="1" t="s">
        <v>5746</v>
      </c>
      <c r="J4678" s="1" t="s">
        <v>1389</v>
      </c>
      <c r="K4678" s="1" t="s">
        <v>260</v>
      </c>
    </row>
    <row r="4679" spans="1:11" x14ac:dyDescent="0.2">
      <c r="A4679" s="6" t="str">
        <f>INDEX(UF_acronyms!$A$1:$C$28,MATCH(B4679,UF_acronyms!$C$1:$C$28,0),2)</f>
        <v>RS</v>
      </c>
      <c r="B4679" s="1" t="s">
        <v>9887</v>
      </c>
      <c r="C4679" s="1" t="s">
        <v>10034</v>
      </c>
      <c r="D4679" s="1" t="s">
        <v>10035</v>
      </c>
      <c r="E4679" s="11">
        <v>11669</v>
      </c>
      <c r="F4679" s="6" t="str">
        <f>CONCATENATE(tb_SVI[[#This Row],[Nome Município]],"/",tb_SVI[[#This Row],[UF]])</f>
        <v>Redentora/RS</v>
      </c>
      <c r="G4679" s="1" t="s">
        <v>18</v>
      </c>
      <c r="H4679" s="1" t="s">
        <v>182</v>
      </c>
      <c r="I4679" s="1" t="s">
        <v>1414</v>
      </c>
      <c r="J4679" s="1" t="s">
        <v>24</v>
      </c>
      <c r="K4679" s="1" t="s">
        <v>1085</v>
      </c>
    </row>
    <row r="4680" spans="1:11" x14ac:dyDescent="0.2">
      <c r="A4680" s="6" t="str">
        <f>INDEX(UF_acronyms!$A$1:$C$28,MATCH(B4680,UF_acronyms!$C$1:$C$28,0),2)</f>
        <v>RS</v>
      </c>
      <c r="B4680" s="1" t="s">
        <v>9887</v>
      </c>
      <c r="C4680" s="1" t="s">
        <v>10036</v>
      </c>
      <c r="D4680" s="1" t="s">
        <v>10037</v>
      </c>
      <c r="E4680" s="11">
        <v>3803</v>
      </c>
      <c r="F4680" s="6" t="str">
        <f>CONCATENATE(tb_SVI[[#This Row],[Nome Município]],"/",tb_SVI[[#This Row],[UF]])</f>
        <v>Quinze de Novembro/RS</v>
      </c>
      <c r="G4680" s="1" t="s">
        <v>18</v>
      </c>
      <c r="H4680" s="1" t="s">
        <v>118</v>
      </c>
      <c r="I4680" s="1" t="s">
        <v>6591</v>
      </c>
      <c r="J4680" s="1" t="s">
        <v>2470</v>
      </c>
      <c r="K4680" s="1" t="s">
        <v>459</v>
      </c>
    </row>
    <row r="4681" spans="1:11" x14ac:dyDescent="0.2">
      <c r="A4681" s="6" t="str">
        <f>INDEX(UF_acronyms!$A$1:$C$28,MATCH(B4681,UF_acronyms!$C$1:$C$28,0),2)</f>
        <v>RS</v>
      </c>
      <c r="B4681" s="1" t="s">
        <v>9887</v>
      </c>
      <c r="C4681" s="1" t="s">
        <v>10038</v>
      </c>
      <c r="D4681" s="1" t="s">
        <v>10039</v>
      </c>
      <c r="E4681" s="11">
        <v>2790</v>
      </c>
      <c r="F4681" s="6" t="str">
        <f>CONCATENATE(tb_SVI[[#This Row],[Nome Município]],"/",tb_SVI[[#This Row],[UF]])</f>
        <v>Quevedos/RS</v>
      </c>
      <c r="G4681" s="1" t="s">
        <v>18</v>
      </c>
      <c r="H4681" s="1" t="s">
        <v>458</v>
      </c>
      <c r="I4681" s="1" t="s">
        <v>1300</v>
      </c>
      <c r="J4681" s="1" t="s">
        <v>144</v>
      </c>
      <c r="K4681" s="1" t="s">
        <v>772</v>
      </c>
    </row>
    <row r="4682" spans="1:11" x14ac:dyDescent="0.2">
      <c r="A4682" s="6" t="str">
        <f>INDEX(UF_acronyms!$A$1:$C$28,MATCH(B4682,UF_acronyms!$C$1:$C$28,0),2)</f>
        <v>RS</v>
      </c>
      <c r="B4682" s="1" t="s">
        <v>9887</v>
      </c>
      <c r="C4682" s="1" t="s">
        <v>10040</v>
      </c>
      <c r="D4682" s="1" t="s">
        <v>10041</v>
      </c>
      <c r="E4682" s="11">
        <v>1856</v>
      </c>
      <c r="F4682" s="6" t="str">
        <f>CONCATENATE(tb_SVI[[#This Row],[Nome Município]],"/",tb_SVI[[#This Row],[UF]])</f>
        <v>Quatro Irmãos/RS</v>
      </c>
      <c r="G4682" s="1" t="s">
        <v>18</v>
      </c>
      <c r="H4682" s="1" t="s">
        <v>319</v>
      </c>
      <c r="I4682" s="1" t="s">
        <v>937</v>
      </c>
      <c r="J4682" s="1" t="s">
        <v>282</v>
      </c>
      <c r="K4682" s="1" t="s">
        <v>1462</v>
      </c>
    </row>
    <row r="4683" spans="1:11" x14ac:dyDescent="0.2">
      <c r="A4683" s="6" t="str">
        <f>INDEX(UF_acronyms!$A$1:$C$28,MATCH(B4683,UF_acronyms!$C$1:$C$28,0),2)</f>
        <v>RS</v>
      </c>
      <c r="B4683" s="1" t="s">
        <v>9887</v>
      </c>
      <c r="C4683" s="1" t="s">
        <v>10042</v>
      </c>
      <c r="D4683" s="1" t="s">
        <v>10043</v>
      </c>
      <c r="E4683" s="11">
        <v>22607</v>
      </c>
      <c r="F4683" s="6" t="str">
        <f>CONCATENATE(tb_SVI[[#This Row],[Nome Município]],"/",tb_SVI[[#This Row],[UF]])</f>
        <v>Quaraí/RS</v>
      </c>
      <c r="G4683" s="1" t="s">
        <v>18</v>
      </c>
      <c r="H4683" s="1" t="s">
        <v>706</v>
      </c>
      <c r="I4683" s="1" t="s">
        <v>30</v>
      </c>
      <c r="J4683" s="1" t="s">
        <v>31</v>
      </c>
      <c r="K4683" s="1" t="s">
        <v>362</v>
      </c>
    </row>
    <row r="4684" spans="1:11" x14ac:dyDescent="0.2">
      <c r="A4684" s="6" t="str">
        <f>INDEX(UF_acronyms!$A$1:$C$28,MATCH(B4684,UF_acronyms!$C$1:$C$28,0),2)</f>
        <v>RS</v>
      </c>
      <c r="B4684" s="1" t="s">
        <v>9887</v>
      </c>
      <c r="C4684" s="1" t="s">
        <v>10044</v>
      </c>
      <c r="D4684" s="1" t="s">
        <v>10045</v>
      </c>
      <c r="E4684" s="11">
        <v>3889</v>
      </c>
      <c r="F4684" s="6" t="str">
        <f>CONCATENATE(tb_SVI[[#This Row],[Nome Município]],"/",tb_SVI[[#This Row],[UF]])</f>
        <v>Putinga/RS</v>
      </c>
      <c r="G4684" s="1" t="s">
        <v>18</v>
      </c>
      <c r="H4684" s="1" t="s">
        <v>2577</v>
      </c>
      <c r="I4684" s="1" t="s">
        <v>1519</v>
      </c>
      <c r="J4684" s="1" t="s">
        <v>45</v>
      </c>
      <c r="K4684" s="1" t="s">
        <v>1709</v>
      </c>
    </row>
    <row r="4685" spans="1:11" x14ac:dyDescent="0.2">
      <c r="A4685" s="6" t="str">
        <f>INDEX(UF_acronyms!$A$1:$C$28,MATCH(B4685,UF_acronyms!$C$1:$C$28,0),2)</f>
        <v>RS</v>
      </c>
      <c r="B4685" s="1" t="s">
        <v>9887</v>
      </c>
      <c r="C4685" s="1" t="s">
        <v>10046</v>
      </c>
      <c r="D4685" s="1" t="s">
        <v>10047</v>
      </c>
      <c r="E4685" s="11">
        <v>1938</v>
      </c>
      <c r="F4685" s="6" t="str">
        <f>CONCATENATE(tb_SVI[[#This Row],[Nome Município]],"/",tb_SVI[[#This Row],[UF]])</f>
        <v>Protásio Alves/RS</v>
      </c>
      <c r="G4685" s="1" t="s">
        <v>18</v>
      </c>
      <c r="H4685" s="1" t="s">
        <v>1363</v>
      </c>
      <c r="I4685" s="1" t="s">
        <v>3133</v>
      </c>
      <c r="J4685" s="1" t="s">
        <v>706</v>
      </c>
      <c r="K4685" s="1" t="s">
        <v>1393</v>
      </c>
    </row>
    <row r="4686" spans="1:11" x14ac:dyDescent="0.2">
      <c r="A4686" s="6" t="str">
        <f>INDEX(UF_acronyms!$A$1:$C$28,MATCH(B4686,UF_acronyms!$C$1:$C$28,0),2)</f>
        <v>RS</v>
      </c>
      <c r="B4686" s="1" t="s">
        <v>9887</v>
      </c>
      <c r="C4686" s="1" t="s">
        <v>10048</v>
      </c>
      <c r="D4686" s="1" t="s">
        <v>10049</v>
      </c>
      <c r="E4686" s="11">
        <v>6239</v>
      </c>
      <c r="F4686" s="6" t="str">
        <f>CONCATENATE(tb_SVI[[#This Row],[Nome Município]],"/",tb_SVI[[#This Row],[UF]])</f>
        <v>Progresso/RS</v>
      </c>
      <c r="G4686" s="1" t="s">
        <v>18</v>
      </c>
      <c r="H4686" s="1" t="s">
        <v>1577</v>
      </c>
      <c r="I4686" s="1" t="s">
        <v>3556</v>
      </c>
      <c r="J4686" s="1" t="s">
        <v>161</v>
      </c>
      <c r="K4686" s="1" t="s">
        <v>1709</v>
      </c>
    </row>
    <row r="4687" spans="1:11" x14ac:dyDescent="0.2">
      <c r="A4687" s="6" t="str">
        <f>INDEX(UF_acronyms!$A$1:$C$28,MATCH(B4687,UF_acronyms!$C$1:$C$28,0),2)</f>
        <v>RS</v>
      </c>
      <c r="B4687" s="1" t="s">
        <v>9887</v>
      </c>
      <c r="C4687" s="1" t="s">
        <v>10050</v>
      </c>
      <c r="D4687" s="1" t="s">
        <v>10051</v>
      </c>
      <c r="E4687" s="11">
        <v>2937</v>
      </c>
      <c r="F4687" s="6" t="str">
        <f>CONCATENATE(tb_SVI[[#This Row],[Nome Município]],"/",tb_SVI[[#This Row],[UF]])</f>
        <v>Presidente Lucena/RS</v>
      </c>
      <c r="G4687" s="1" t="s">
        <v>18</v>
      </c>
      <c r="H4687" s="1" t="s">
        <v>2804</v>
      </c>
      <c r="I4687" s="1" t="s">
        <v>526</v>
      </c>
      <c r="J4687" s="1" t="s">
        <v>784</v>
      </c>
      <c r="K4687" s="1" t="s">
        <v>2360</v>
      </c>
    </row>
    <row r="4688" spans="1:11" x14ac:dyDescent="0.2">
      <c r="A4688" s="6" t="str">
        <f>INDEX(UF_acronyms!$A$1:$C$28,MATCH(B4688,UF_acronyms!$C$1:$C$28,0),2)</f>
        <v>RS</v>
      </c>
      <c r="B4688" s="1" t="s">
        <v>9887</v>
      </c>
      <c r="C4688" s="1" t="s">
        <v>10052</v>
      </c>
      <c r="D4688" s="1" t="s">
        <v>10053</v>
      </c>
      <c r="E4688" s="11">
        <v>2101</v>
      </c>
      <c r="F4688" s="6" t="str">
        <f>CONCATENATE(tb_SVI[[#This Row],[Nome Município]],"/",tb_SVI[[#This Row],[UF]])</f>
        <v>Poço das Antas/RS</v>
      </c>
      <c r="G4688" s="1" t="s">
        <v>18</v>
      </c>
      <c r="H4688" s="1" t="s">
        <v>2082</v>
      </c>
      <c r="I4688" s="1" t="s">
        <v>3832</v>
      </c>
      <c r="J4688" s="1" t="s">
        <v>390</v>
      </c>
      <c r="K4688" s="1" t="s">
        <v>391</v>
      </c>
    </row>
    <row r="4689" spans="1:11" x14ac:dyDescent="0.2">
      <c r="A4689" s="6" t="str">
        <f>INDEX(UF_acronyms!$A$1:$C$28,MATCH(B4689,UF_acronyms!$C$1:$C$28,0),2)</f>
        <v>RS</v>
      </c>
      <c r="B4689" s="1" t="s">
        <v>9887</v>
      </c>
      <c r="C4689" s="1" t="s">
        <v>10054</v>
      </c>
      <c r="D4689" s="1" t="s">
        <v>10055</v>
      </c>
      <c r="E4689" s="11">
        <v>1612</v>
      </c>
      <c r="F4689" s="6" t="str">
        <f>CONCATENATE(tb_SVI[[#This Row],[Nome Município]],"/",tb_SVI[[#This Row],[UF]])</f>
        <v>Pouso Novo/RS</v>
      </c>
      <c r="G4689" s="1" t="s">
        <v>18</v>
      </c>
      <c r="H4689" s="1" t="s">
        <v>1289</v>
      </c>
      <c r="I4689" s="1" t="s">
        <v>5365</v>
      </c>
      <c r="J4689" s="1" t="s">
        <v>246</v>
      </c>
      <c r="K4689" s="1" t="s">
        <v>47</v>
      </c>
    </row>
    <row r="4690" spans="1:11" x14ac:dyDescent="0.2">
      <c r="A4690" s="6" t="str">
        <f>INDEX(UF_acronyms!$A$1:$C$28,MATCH(B4690,UF_acronyms!$C$1:$C$28,0),2)</f>
        <v>RS</v>
      </c>
      <c r="B4690" s="1" t="s">
        <v>9887</v>
      </c>
      <c r="C4690" s="1" t="s">
        <v>10056</v>
      </c>
      <c r="D4690" s="1" t="s">
        <v>10057</v>
      </c>
      <c r="E4690" s="11">
        <v>10194</v>
      </c>
      <c r="F4690" s="6" t="str">
        <f>CONCATENATE(tb_SVI[[#This Row],[Nome Município]],"/",tb_SVI[[#This Row],[UF]])</f>
        <v>Porto Xavier/RS</v>
      </c>
      <c r="G4690" s="1" t="s">
        <v>18</v>
      </c>
      <c r="H4690" s="1" t="s">
        <v>220</v>
      </c>
      <c r="I4690" s="1" t="s">
        <v>1338</v>
      </c>
      <c r="J4690" s="1" t="s">
        <v>866</v>
      </c>
      <c r="K4690" s="1" t="s">
        <v>1462</v>
      </c>
    </row>
    <row r="4691" spans="1:11" x14ac:dyDescent="0.2">
      <c r="A4691" s="6" t="str">
        <f>INDEX(UF_acronyms!$A$1:$C$28,MATCH(B4691,UF_acronyms!$C$1:$C$28,0),2)</f>
        <v>RS</v>
      </c>
      <c r="B4691" s="1" t="s">
        <v>9887</v>
      </c>
      <c r="C4691" s="1" t="s">
        <v>10058</v>
      </c>
      <c r="D4691" s="1" t="s">
        <v>10059</v>
      </c>
      <c r="E4691" s="11">
        <v>1308</v>
      </c>
      <c r="F4691" s="6" t="str">
        <f>CONCATENATE(tb_SVI[[#This Row],[Nome Município]],"/",tb_SVI[[#This Row],[UF]])</f>
        <v>Porto Vera Cruz/RS</v>
      </c>
      <c r="G4691" s="1" t="s">
        <v>18</v>
      </c>
      <c r="H4691" s="1" t="s">
        <v>2521</v>
      </c>
      <c r="I4691" s="1" t="s">
        <v>3248</v>
      </c>
      <c r="J4691" s="1" t="s">
        <v>1432</v>
      </c>
      <c r="K4691" s="1" t="s">
        <v>2083</v>
      </c>
    </row>
    <row r="4692" spans="1:11" x14ac:dyDescent="0.2">
      <c r="A4692" s="6" t="str">
        <f>INDEX(UF_acronyms!$A$1:$C$28,MATCH(B4692,UF_acronyms!$C$1:$C$28,0),2)</f>
        <v>RS</v>
      </c>
      <c r="B4692" s="1" t="s">
        <v>9887</v>
      </c>
      <c r="C4692" s="1" t="s">
        <v>10060</v>
      </c>
      <c r="D4692" s="1" t="s">
        <v>10061</v>
      </c>
      <c r="E4692" s="11">
        <v>2352</v>
      </c>
      <c r="F4692" s="6" t="str">
        <f>CONCATENATE(tb_SVI[[#This Row],[Nome Município]],"/",tb_SVI[[#This Row],[UF]])</f>
        <v>Porto Mauá/RS</v>
      </c>
      <c r="G4692" s="1" t="s">
        <v>18</v>
      </c>
      <c r="H4692" s="1" t="s">
        <v>1469</v>
      </c>
      <c r="I4692" s="1" t="s">
        <v>2409</v>
      </c>
      <c r="J4692" s="1" t="s">
        <v>364</v>
      </c>
      <c r="K4692" s="1" t="s">
        <v>111</v>
      </c>
    </row>
    <row r="4693" spans="1:11" x14ac:dyDescent="0.2">
      <c r="A4693" s="6" t="str">
        <f>INDEX(UF_acronyms!$A$1:$C$28,MATCH(B4693,UF_acronyms!$C$1:$C$28,0),2)</f>
        <v>RS</v>
      </c>
      <c r="B4693" s="1" t="s">
        <v>9887</v>
      </c>
      <c r="C4693" s="1" t="s">
        <v>10062</v>
      </c>
      <c r="D4693" s="1" t="s">
        <v>10063</v>
      </c>
      <c r="E4693" s="11">
        <v>4594</v>
      </c>
      <c r="F4693" s="6" t="str">
        <f>CONCATENATE(tb_SVI[[#This Row],[Nome Município]],"/",tb_SVI[[#This Row],[UF]])</f>
        <v>Porto Lucena/RS</v>
      </c>
      <c r="G4693" s="1" t="s">
        <v>18</v>
      </c>
      <c r="H4693" s="1" t="s">
        <v>1478</v>
      </c>
      <c r="I4693" s="1" t="s">
        <v>5699</v>
      </c>
      <c r="J4693" s="1" t="s">
        <v>390</v>
      </c>
      <c r="K4693" s="1" t="s">
        <v>343</v>
      </c>
    </row>
    <row r="4694" spans="1:11" x14ac:dyDescent="0.2">
      <c r="A4694" s="6" t="str">
        <f>INDEX(UF_acronyms!$A$1:$C$28,MATCH(B4694,UF_acronyms!$C$1:$C$28,0),2)</f>
        <v>RS</v>
      </c>
      <c r="B4694" s="1" t="s">
        <v>9887</v>
      </c>
      <c r="C4694" s="1" t="s">
        <v>10064</v>
      </c>
      <c r="D4694" s="1" t="s">
        <v>10065</v>
      </c>
      <c r="E4694" s="11">
        <v>3901</v>
      </c>
      <c r="F4694" s="6" t="str">
        <f>CONCATENATE(tb_SVI[[#This Row],[Nome Município]],"/",tb_SVI[[#This Row],[UF]])</f>
        <v>Pontão/RS</v>
      </c>
      <c r="G4694" s="1" t="s">
        <v>18</v>
      </c>
      <c r="H4694" s="1" t="s">
        <v>1108</v>
      </c>
      <c r="I4694" s="1" t="s">
        <v>1432</v>
      </c>
      <c r="J4694" s="1" t="s">
        <v>795</v>
      </c>
      <c r="K4694" s="1" t="s">
        <v>362</v>
      </c>
    </row>
    <row r="4695" spans="1:11" x14ac:dyDescent="0.2">
      <c r="A4695" s="6" t="str">
        <f>INDEX(UF_acronyms!$A$1:$C$28,MATCH(B4695,UF_acronyms!$C$1:$C$28,0),2)</f>
        <v>RS</v>
      </c>
      <c r="B4695" s="1" t="s">
        <v>9887</v>
      </c>
      <c r="C4695" s="1" t="s">
        <v>10066</v>
      </c>
      <c r="D4695" s="1" t="s">
        <v>10067</v>
      </c>
      <c r="E4695" s="11">
        <v>1524</v>
      </c>
      <c r="F4695" s="6" t="str">
        <f>CONCATENATE(tb_SVI[[#This Row],[Nome Município]],"/",tb_SVI[[#This Row],[UF]])</f>
        <v>Ponte Preta/RS</v>
      </c>
      <c r="G4695" s="1" t="s">
        <v>18</v>
      </c>
      <c r="H4695" s="1" t="s">
        <v>1457</v>
      </c>
      <c r="I4695" s="1" t="s">
        <v>5062</v>
      </c>
      <c r="J4695" s="1" t="s">
        <v>93</v>
      </c>
      <c r="K4695" s="1" t="s">
        <v>798</v>
      </c>
    </row>
    <row r="4696" spans="1:11" x14ac:dyDescent="0.2">
      <c r="A4696" s="6" t="str">
        <f>INDEX(UF_acronyms!$A$1:$C$28,MATCH(B4696,UF_acronyms!$C$1:$C$28,0),2)</f>
        <v>RS</v>
      </c>
      <c r="B4696" s="1" t="s">
        <v>9887</v>
      </c>
      <c r="C4696" s="1" t="s">
        <v>10068</v>
      </c>
      <c r="D4696" s="1" t="s">
        <v>4832</v>
      </c>
      <c r="E4696" s="11">
        <v>10019</v>
      </c>
      <c r="F4696" s="6" t="str">
        <f>CONCATENATE(tb_SVI[[#This Row],[Nome Município]],"/",tb_SVI[[#This Row],[UF]])</f>
        <v>Planalto/RS</v>
      </c>
      <c r="G4696" s="1" t="s">
        <v>18</v>
      </c>
      <c r="H4696" s="1" t="s">
        <v>1205</v>
      </c>
      <c r="I4696" s="1" t="s">
        <v>32</v>
      </c>
      <c r="J4696" s="1" t="s">
        <v>997</v>
      </c>
      <c r="K4696" s="1" t="s">
        <v>469</v>
      </c>
    </row>
    <row r="4697" spans="1:11" x14ac:dyDescent="0.2">
      <c r="A4697" s="6" t="str">
        <f>INDEX(UF_acronyms!$A$1:$C$28,MATCH(B4697,UF_acronyms!$C$1:$C$28,0),2)</f>
        <v>RS</v>
      </c>
      <c r="B4697" s="1" t="s">
        <v>9887</v>
      </c>
      <c r="C4697" s="1" t="s">
        <v>10069</v>
      </c>
      <c r="D4697" s="1" t="s">
        <v>10070</v>
      </c>
      <c r="E4697" s="11">
        <v>20704</v>
      </c>
      <c r="F4697" s="6" t="str">
        <f>CONCATENATE(tb_SVI[[#This Row],[Nome Município]],"/",tb_SVI[[#This Row],[UF]])</f>
        <v>Piratini/RS</v>
      </c>
      <c r="G4697" s="1" t="s">
        <v>18</v>
      </c>
      <c r="H4697" s="1" t="s">
        <v>1462</v>
      </c>
      <c r="I4697" s="1" t="s">
        <v>93</v>
      </c>
      <c r="J4697" s="1" t="s">
        <v>514</v>
      </c>
      <c r="K4697" s="1" t="s">
        <v>1709</v>
      </c>
    </row>
    <row r="4698" spans="1:11" x14ac:dyDescent="0.2">
      <c r="A4698" s="6" t="str">
        <f>INDEX(UF_acronyms!$A$1:$C$28,MATCH(B4698,UF_acronyms!$C$1:$C$28,0),2)</f>
        <v>RS</v>
      </c>
      <c r="B4698" s="1" t="s">
        <v>9887</v>
      </c>
      <c r="C4698" s="1" t="s">
        <v>10071</v>
      </c>
      <c r="D4698" s="1" t="s">
        <v>10072</v>
      </c>
      <c r="E4698" s="11">
        <v>2254</v>
      </c>
      <c r="F4698" s="6" t="str">
        <f>CONCATENATE(tb_SVI[[#This Row],[Nome Município]],"/",tb_SVI[[#This Row],[UF]])</f>
        <v>Pirapó/RS</v>
      </c>
      <c r="G4698" s="1" t="s">
        <v>18</v>
      </c>
      <c r="H4698" s="1" t="s">
        <v>283</v>
      </c>
      <c r="I4698" s="1" t="s">
        <v>5671</v>
      </c>
      <c r="J4698" s="1" t="s">
        <v>176</v>
      </c>
      <c r="K4698" s="1" t="s">
        <v>303</v>
      </c>
    </row>
    <row r="4699" spans="1:11" x14ac:dyDescent="0.2">
      <c r="A4699" s="6" t="str">
        <f>INDEX(UF_acronyms!$A$1:$C$28,MATCH(B4699,UF_acronyms!$C$1:$C$28,0),2)</f>
        <v>RS</v>
      </c>
      <c r="B4699" s="1" t="s">
        <v>9887</v>
      </c>
      <c r="C4699" s="1" t="s">
        <v>10073</v>
      </c>
      <c r="D4699" s="1" t="s">
        <v>10074</v>
      </c>
      <c r="E4699" s="11">
        <v>12195</v>
      </c>
      <c r="F4699" s="6" t="str">
        <f>CONCATENATE(tb_SVI[[#This Row],[Nome Município]],"/",tb_SVI[[#This Row],[UF]])</f>
        <v>Pinheiro Machado/RS</v>
      </c>
      <c r="G4699" s="1" t="s">
        <v>18</v>
      </c>
      <c r="H4699" s="1" t="s">
        <v>39</v>
      </c>
      <c r="I4699" s="1" t="s">
        <v>1393</v>
      </c>
      <c r="J4699" s="1" t="s">
        <v>31</v>
      </c>
      <c r="K4699" s="1" t="s">
        <v>1393</v>
      </c>
    </row>
    <row r="4700" spans="1:11" x14ac:dyDescent="0.2">
      <c r="A4700" s="6" t="str">
        <f>INDEX(UF_acronyms!$A$1:$C$28,MATCH(B4700,UF_acronyms!$C$1:$C$28,0),2)</f>
        <v>RS</v>
      </c>
      <c r="B4700" s="1" t="s">
        <v>9887</v>
      </c>
      <c r="C4700" s="1" t="s">
        <v>10075</v>
      </c>
      <c r="D4700" s="1" t="s">
        <v>10076</v>
      </c>
      <c r="E4700" s="11">
        <v>4899</v>
      </c>
      <c r="F4700" s="6" t="str">
        <f>CONCATENATE(tb_SVI[[#This Row],[Nome Município]],"/",tb_SVI[[#This Row],[UF]])</f>
        <v>Pinheirinho do Vale/RS</v>
      </c>
      <c r="G4700" s="1" t="s">
        <v>18</v>
      </c>
      <c r="H4700" s="1" t="s">
        <v>505</v>
      </c>
      <c r="I4700" s="1" t="s">
        <v>1297</v>
      </c>
      <c r="J4700" s="1" t="s">
        <v>1024</v>
      </c>
      <c r="K4700" s="1" t="s">
        <v>22</v>
      </c>
    </row>
    <row r="4701" spans="1:11" x14ac:dyDescent="0.2">
      <c r="A4701" s="6" t="str">
        <f>INDEX(UF_acronyms!$A$1:$C$28,MATCH(B4701,UF_acronyms!$C$1:$C$28,0),2)</f>
        <v>RS</v>
      </c>
      <c r="B4701" s="1" t="s">
        <v>9887</v>
      </c>
      <c r="C4701" s="1" t="s">
        <v>10077</v>
      </c>
      <c r="D4701" s="1" t="s">
        <v>10078</v>
      </c>
      <c r="E4701" s="11">
        <v>1918</v>
      </c>
      <c r="F4701" s="6" t="str">
        <f>CONCATENATE(tb_SVI[[#This Row],[Nome Município]],"/",tb_SVI[[#This Row],[UF]])</f>
        <v>Pinhal da Serra/RS</v>
      </c>
      <c r="G4701" s="1" t="s">
        <v>18</v>
      </c>
      <c r="H4701" s="1" t="s">
        <v>286</v>
      </c>
      <c r="I4701" s="1" t="s">
        <v>307</v>
      </c>
      <c r="J4701" s="1" t="s">
        <v>260</v>
      </c>
      <c r="K4701" s="1" t="s">
        <v>894</v>
      </c>
    </row>
    <row r="4702" spans="1:11" x14ac:dyDescent="0.2">
      <c r="A4702" s="6" t="str">
        <f>INDEX(UF_acronyms!$A$1:$C$28,MATCH(B4702,UF_acronyms!$C$1:$C$28,0),2)</f>
        <v>RS</v>
      </c>
      <c r="B4702" s="1" t="s">
        <v>9887</v>
      </c>
      <c r="C4702" s="1" t="s">
        <v>10079</v>
      </c>
      <c r="D4702" s="1" t="s">
        <v>10080</v>
      </c>
      <c r="E4702" s="11">
        <v>4329</v>
      </c>
      <c r="F4702" s="6" t="str">
        <f>CONCATENATE(tb_SVI[[#This Row],[Nome Município]],"/",tb_SVI[[#This Row],[UF]])</f>
        <v>Pinhal Grande/RS</v>
      </c>
      <c r="G4702" s="1" t="s">
        <v>18</v>
      </c>
      <c r="H4702" s="1" t="s">
        <v>1491</v>
      </c>
      <c r="I4702" s="1" t="s">
        <v>2208</v>
      </c>
      <c r="J4702" s="1" t="s">
        <v>1012</v>
      </c>
      <c r="K4702" s="1" t="s">
        <v>19</v>
      </c>
    </row>
    <row r="4703" spans="1:11" x14ac:dyDescent="0.2">
      <c r="A4703" s="6" t="str">
        <f>INDEX(UF_acronyms!$A$1:$C$28,MATCH(B4703,UF_acronyms!$C$1:$C$28,0),2)</f>
        <v>RS</v>
      </c>
      <c r="B4703" s="1" t="s">
        <v>9887</v>
      </c>
      <c r="C4703" s="1" t="s">
        <v>10081</v>
      </c>
      <c r="D4703" s="1" t="s">
        <v>10082</v>
      </c>
      <c r="E4703" s="11">
        <v>2580</v>
      </c>
      <c r="F4703" s="6" t="str">
        <f>CONCATENATE(tb_SVI[[#This Row],[Nome Município]],"/",tb_SVI[[#This Row],[UF]])</f>
        <v>Pinhal/RS</v>
      </c>
      <c r="G4703" s="1" t="s">
        <v>18</v>
      </c>
      <c r="H4703" s="1" t="s">
        <v>1491</v>
      </c>
      <c r="I4703" s="1" t="s">
        <v>2409</v>
      </c>
      <c r="J4703" s="1" t="s">
        <v>866</v>
      </c>
      <c r="K4703" s="1" t="s">
        <v>1520</v>
      </c>
    </row>
    <row r="4704" spans="1:11" x14ac:dyDescent="0.2">
      <c r="A4704" s="6" t="str">
        <f>INDEX(UF_acronyms!$A$1:$C$28,MATCH(B4704,UF_acronyms!$C$1:$C$28,0),2)</f>
        <v>RS</v>
      </c>
      <c r="B4704" s="1" t="s">
        <v>9887</v>
      </c>
      <c r="C4704" s="1" t="s">
        <v>10083</v>
      </c>
      <c r="D4704" s="1" t="s">
        <v>10084</v>
      </c>
      <c r="E4704" s="11">
        <v>5738</v>
      </c>
      <c r="F4704" s="6" t="str">
        <f>CONCATENATE(tb_SVI[[#This Row],[Nome Município]],"/",tb_SVI[[#This Row],[UF]])</f>
        <v>Picada Café/RS</v>
      </c>
      <c r="G4704" s="1" t="s">
        <v>18</v>
      </c>
      <c r="H4704" s="1" t="s">
        <v>10085</v>
      </c>
      <c r="I4704" s="1" t="s">
        <v>6102</v>
      </c>
      <c r="J4704" s="1" t="s">
        <v>2337</v>
      </c>
      <c r="K4704" s="1" t="s">
        <v>1540</v>
      </c>
    </row>
    <row r="4705" spans="1:11" x14ac:dyDescent="0.2">
      <c r="A4705" s="6" t="str">
        <f>INDEX(UF_acronyms!$A$1:$C$28,MATCH(B4705,UF_acronyms!$C$1:$C$28,0),2)</f>
        <v>RS</v>
      </c>
      <c r="B4705" s="1" t="s">
        <v>9887</v>
      </c>
      <c r="C4705" s="1" t="s">
        <v>10086</v>
      </c>
      <c r="D4705" s="1" t="s">
        <v>10087</v>
      </c>
      <c r="E4705" s="11">
        <v>343132</v>
      </c>
      <c r="F4705" s="6" t="str">
        <f>CONCATENATE(tb_SVI[[#This Row],[Nome Município]],"/",tb_SVI[[#This Row],[UF]])</f>
        <v>Pelotas/RS</v>
      </c>
      <c r="G4705" s="1" t="s">
        <v>18</v>
      </c>
      <c r="H4705" s="1" t="s">
        <v>1609</v>
      </c>
      <c r="I4705" s="1" t="s">
        <v>216</v>
      </c>
      <c r="J4705" s="1" t="s">
        <v>189</v>
      </c>
      <c r="K4705" s="1" t="s">
        <v>2262</v>
      </c>
    </row>
    <row r="4706" spans="1:11" x14ac:dyDescent="0.2">
      <c r="A4706" s="6" t="str">
        <f>INDEX(UF_acronyms!$A$1:$C$28,MATCH(B4706,UF_acronyms!$C$1:$C$28,0),2)</f>
        <v>RS</v>
      </c>
      <c r="B4706" s="1" t="s">
        <v>9887</v>
      </c>
      <c r="C4706" s="1" t="s">
        <v>10088</v>
      </c>
      <c r="D4706" s="1" t="s">
        <v>10089</v>
      </c>
      <c r="E4706" s="11">
        <v>3857</v>
      </c>
      <c r="F4706" s="6" t="str">
        <f>CONCATENATE(tb_SVI[[#This Row],[Nome Município]],"/",tb_SVI[[#This Row],[UF]])</f>
        <v>Pejuçara/RS</v>
      </c>
      <c r="G4706" s="1" t="s">
        <v>18</v>
      </c>
      <c r="H4706" s="1" t="s">
        <v>833</v>
      </c>
      <c r="I4706" s="1" t="s">
        <v>1420</v>
      </c>
      <c r="J4706" s="1" t="s">
        <v>1065</v>
      </c>
      <c r="K4706" s="1" t="s">
        <v>109</v>
      </c>
    </row>
    <row r="4707" spans="1:11" x14ac:dyDescent="0.2">
      <c r="A4707" s="6" t="str">
        <f>INDEX(UF_acronyms!$A$1:$C$28,MATCH(B4707,UF_acronyms!$C$1:$C$28,0),2)</f>
        <v>RS</v>
      </c>
      <c r="B4707" s="1" t="s">
        <v>9887</v>
      </c>
      <c r="C4707" s="1" t="s">
        <v>10090</v>
      </c>
      <c r="D4707" s="1" t="s">
        <v>10091</v>
      </c>
      <c r="E4707" s="11">
        <v>7706</v>
      </c>
      <c r="F4707" s="6" t="str">
        <f>CONCATENATE(tb_SVI[[#This Row],[Nome Município]],"/",tb_SVI[[#This Row],[UF]])</f>
        <v>Pedro Osório/RS</v>
      </c>
      <c r="G4707" s="1" t="s">
        <v>18</v>
      </c>
      <c r="H4707" s="1" t="s">
        <v>2753</v>
      </c>
      <c r="I4707" s="1" t="s">
        <v>1552</v>
      </c>
      <c r="J4707" s="1" t="s">
        <v>241</v>
      </c>
      <c r="K4707" s="1" t="s">
        <v>1244</v>
      </c>
    </row>
    <row r="4708" spans="1:11" x14ac:dyDescent="0.2">
      <c r="A4708" s="6" t="str">
        <f>INDEX(UF_acronyms!$A$1:$C$28,MATCH(B4708,UF_acronyms!$C$1:$C$28,0),2)</f>
        <v>RS</v>
      </c>
      <c r="B4708" s="1" t="s">
        <v>9887</v>
      </c>
      <c r="C4708" s="1" t="s">
        <v>10092</v>
      </c>
      <c r="D4708" s="1" t="s">
        <v>10093</v>
      </c>
      <c r="E4708" s="11">
        <v>1954</v>
      </c>
      <c r="F4708" s="6" t="str">
        <f>CONCATENATE(tb_SVI[[#This Row],[Nome Município]],"/",tb_SVI[[#This Row],[UF]])</f>
        <v>Pedras Altas/RS</v>
      </c>
      <c r="G4708" s="1" t="s">
        <v>18</v>
      </c>
      <c r="H4708" s="1" t="s">
        <v>460</v>
      </c>
      <c r="I4708" s="1" t="s">
        <v>1469</v>
      </c>
      <c r="J4708" s="1" t="s">
        <v>163</v>
      </c>
      <c r="K4708" s="1" t="s">
        <v>239</v>
      </c>
    </row>
    <row r="4709" spans="1:11" x14ac:dyDescent="0.2">
      <c r="A4709" s="6" t="str">
        <f>INDEX(UF_acronyms!$A$1:$C$28,MATCH(B4709,UF_acronyms!$C$1:$C$28,0),2)</f>
        <v>RS</v>
      </c>
      <c r="B4709" s="1" t="s">
        <v>9887</v>
      </c>
      <c r="C4709" s="1" t="s">
        <v>10094</v>
      </c>
      <c r="D4709" s="1" t="s">
        <v>10095</v>
      </c>
      <c r="E4709" s="11">
        <v>8515</v>
      </c>
      <c r="F4709" s="6" t="str">
        <f>CONCATENATE(tb_SVI[[#This Row],[Nome Município]],"/",tb_SVI[[#This Row],[UF]])</f>
        <v>Paverama/RS</v>
      </c>
      <c r="G4709" s="1" t="s">
        <v>18</v>
      </c>
      <c r="H4709" s="1" t="s">
        <v>20</v>
      </c>
      <c r="I4709" s="1" t="s">
        <v>1710</v>
      </c>
      <c r="J4709" s="1" t="s">
        <v>199</v>
      </c>
      <c r="K4709" s="1" t="s">
        <v>196</v>
      </c>
    </row>
    <row r="4710" spans="1:11" x14ac:dyDescent="0.2">
      <c r="A4710" s="6" t="str">
        <f>INDEX(UF_acronyms!$A$1:$C$28,MATCH(B4710,UF_acronyms!$C$1:$C$28,0),2)</f>
        <v>RS</v>
      </c>
      <c r="B4710" s="1" t="s">
        <v>9887</v>
      </c>
      <c r="C4710" s="1" t="s">
        <v>10096</v>
      </c>
      <c r="D4710" s="1" t="s">
        <v>10097</v>
      </c>
      <c r="E4710" s="11">
        <v>2299</v>
      </c>
      <c r="F4710" s="6" t="str">
        <f>CONCATENATE(tb_SVI[[#This Row],[Nome Município]],"/",tb_SVI[[#This Row],[UF]])</f>
        <v>Paulo Bento/RS</v>
      </c>
      <c r="G4710" s="1" t="s">
        <v>18</v>
      </c>
      <c r="H4710" s="1" t="s">
        <v>6249</v>
      </c>
      <c r="I4710" s="1" t="s">
        <v>6102</v>
      </c>
      <c r="J4710" s="1" t="s">
        <v>2825</v>
      </c>
      <c r="K4710" s="1" t="s">
        <v>1348</v>
      </c>
    </row>
    <row r="4711" spans="1:11" x14ac:dyDescent="0.2">
      <c r="A4711" s="6" t="str">
        <f>INDEX(UF_acronyms!$A$1:$C$28,MATCH(B4711,UF_acronyms!$C$1:$C$28,0),2)</f>
        <v>RS</v>
      </c>
      <c r="B4711" s="1" t="s">
        <v>9887</v>
      </c>
      <c r="C4711" s="1" t="s">
        <v>10098</v>
      </c>
      <c r="D4711" s="1" t="s">
        <v>10099</v>
      </c>
      <c r="E4711" s="11">
        <v>6574</v>
      </c>
      <c r="F4711" s="6" t="str">
        <f>CONCATENATE(tb_SVI[[#This Row],[Nome Município]],"/",tb_SVI[[#This Row],[UF]])</f>
        <v>Passo do Sobrado/RS</v>
      </c>
      <c r="G4711" s="1" t="s">
        <v>18</v>
      </c>
      <c r="H4711" s="1" t="s">
        <v>2804</v>
      </c>
      <c r="I4711" s="1" t="s">
        <v>3319</v>
      </c>
      <c r="J4711" s="1" t="s">
        <v>866</v>
      </c>
      <c r="K4711" s="1" t="s">
        <v>2427</v>
      </c>
    </row>
    <row r="4712" spans="1:11" x14ac:dyDescent="0.2">
      <c r="A4712" s="6" t="str">
        <f>INDEX(UF_acronyms!$A$1:$C$28,MATCH(B4712,UF_acronyms!$C$1:$C$28,0),2)</f>
        <v>RS</v>
      </c>
      <c r="B4712" s="1" t="s">
        <v>9887</v>
      </c>
      <c r="C4712" s="1" t="s">
        <v>10100</v>
      </c>
      <c r="D4712" s="1" t="s">
        <v>10101</v>
      </c>
      <c r="E4712" s="11">
        <v>204722</v>
      </c>
      <c r="F4712" s="6" t="str">
        <f>CONCATENATE(tb_SVI[[#This Row],[Nome Município]],"/",tb_SVI[[#This Row],[UF]])</f>
        <v>Passo Fundo/RS</v>
      </c>
      <c r="G4712" s="1" t="s">
        <v>18</v>
      </c>
      <c r="H4712" s="1" t="s">
        <v>1363</v>
      </c>
      <c r="I4712" s="1" t="s">
        <v>2360</v>
      </c>
      <c r="J4712" s="1" t="s">
        <v>40</v>
      </c>
      <c r="K4712" s="1" t="s">
        <v>1452</v>
      </c>
    </row>
    <row r="4713" spans="1:11" x14ac:dyDescent="0.2">
      <c r="A4713" s="6" t="str">
        <f>INDEX(UF_acronyms!$A$1:$C$28,MATCH(B4713,UF_acronyms!$C$1:$C$28,0),2)</f>
        <v>RS</v>
      </c>
      <c r="B4713" s="1" t="s">
        <v>9887</v>
      </c>
      <c r="C4713" s="1" t="s">
        <v>10102</v>
      </c>
      <c r="D4713" s="1" t="s">
        <v>10103</v>
      </c>
      <c r="E4713" s="11">
        <v>5747</v>
      </c>
      <c r="F4713" s="6" t="str">
        <f>CONCATENATE(tb_SVI[[#This Row],[Nome Município]],"/",tb_SVI[[#This Row],[UF]])</f>
        <v>Passa Sete/RS</v>
      </c>
      <c r="G4713" s="1" t="s">
        <v>18</v>
      </c>
      <c r="H4713" s="1" t="s">
        <v>695</v>
      </c>
      <c r="I4713" s="1" t="s">
        <v>2208</v>
      </c>
      <c r="J4713" s="1" t="s">
        <v>412</v>
      </c>
      <c r="K4713" s="1" t="s">
        <v>362</v>
      </c>
    </row>
    <row r="4714" spans="1:11" x14ac:dyDescent="0.2">
      <c r="A4714" s="6" t="str">
        <f>INDEX(UF_acronyms!$A$1:$C$28,MATCH(B4714,UF_acronyms!$C$1:$C$28,0),2)</f>
        <v>RS</v>
      </c>
      <c r="B4714" s="1" t="s">
        <v>9887</v>
      </c>
      <c r="C4714" s="1" t="s">
        <v>10104</v>
      </c>
      <c r="D4714" s="1" t="s">
        <v>10105</v>
      </c>
      <c r="E4714" s="11">
        <v>3862</v>
      </c>
      <c r="F4714" s="6" t="str">
        <f>CONCATENATE(tb_SVI[[#This Row],[Nome Município]],"/",tb_SVI[[#This Row],[UF]])</f>
        <v>Pareci Novo/RS</v>
      </c>
      <c r="G4714" s="1" t="s">
        <v>18</v>
      </c>
      <c r="H4714" s="1" t="s">
        <v>3068</v>
      </c>
      <c r="I4714" s="1" t="s">
        <v>3832</v>
      </c>
      <c r="J4714" s="1" t="s">
        <v>1460</v>
      </c>
      <c r="K4714" s="1" t="s">
        <v>2216</v>
      </c>
    </row>
    <row r="4715" spans="1:11" x14ac:dyDescent="0.2">
      <c r="A4715" s="6" t="str">
        <f>INDEX(UF_acronyms!$A$1:$C$28,MATCH(B4715,UF_acronyms!$C$1:$C$28,0),2)</f>
        <v>RS</v>
      </c>
      <c r="B4715" s="1" t="s">
        <v>9887</v>
      </c>
      <c r="C4715" s="1" t="s">
        <v>10106</v>
      </c>
      <c r="D4715" s="1" t="s">
        <v>10107</v>
      </c>
      <c r="E4715" s="11">
        <v>7623</v>
      </c>
      <c r="F4715" s="6" t="str">
        <f>CONCATENATE(tb_SVI[[#This Row],[Nome Município]],"/",tb_SVI[[#This Row],[UF]])</f>
        <v>Paraíso do Sul/RS</v>
      </c>
      <c r="G4715" s="1" t="s">
        <v>18</v>
      </c>
      <c r="H4715" s="1" t="s">
        <v>5336</v>
      </c>
      <c r="I4715" s="1" t="s">
        <v>6167</v>
      </c>
      <c r="J4715" s="1" t="s">
        <v>54</v>
      </c>
      <c r="K4715" s="1" t="s">
        <v>2083</v>
      </c>
    </row>
    <row r="4716" spans="1:11" x14ac:dyDescent="0.2">
      <c r="A4716" s="6" t="str">
        <f>INDEX(UF_acronyms!$A$1:$C$28,MATCH(B4716,UF_acronyms!$C$1:$C$28,0),2)</f>
        <v>RS</v>
      </c>
      <c r="B4716" s="1" t="s">
        <v>9887</v>
      </c>
      <c r="C4716" s="1" t="s">
        <v>10108</v>
      </c>
      <c r="D4716" s="1" t="s">
        <v>10109</v>
      </c>
      <c r="E4716" s="11">
        <v>7727</v>
      </c>
      <c r="F4716" s="6" t="str">
        <f>CONCATENATE(tb_SVI[[#This Row],[Nome Município]],"/",tb_SVI[[#This Row],[UF]])</f>
        <v>Paraí/RS</v>
      </c>
      <c r="G4716" s="1" t="s">
        <v>18</v>
      </c>
      <c r="H4716" s="1" t="s">
        <v>3210</v>
      </c>
      <c r="I4716" s="1" t="s">
        <v>3133</v>
      </c>
      <c r="J4716" s="1" t="s">
        <v>3598</v>
      </c>
      <c r="K4716" s="1" t="s">
        <v>2360</v>
      </c>
    </row>
    <row r="4717" spans="1:11" x14ac:dyDescent="0.2">
      <c r="A4717" s="6" t="str">
        <f>INDEX(UF_acronyms!$A$1:$C$28,MATCH(B4717,UF_acronyms!$C$1:$C$28,0),2)</f>
        <v>RS</v>
      </c>
      <c r="B4717" s="1" t="s">
        <v>9887</v>
      </c>
      <c r="C4717" s="1" t="s">
        <v>10110</v>
      </c>
      <c r="D4717" s="1" t="s">
        <v>10111</v>
      </c>
      <c r="E4717" s="11">
        <v>9083</v>
      </c>
      <c r="F4717" s="6" t="str">
        <f>CONCATENATE(tb_SVI[[#This Row],[Nome Município]],"/",tb_SVI[[#This Row],[UF]])</f>
        <v>Pantano Grande/RS</v>
      </c>
      <c r="G4717" s="1" t="s">
        <v>18</v>
      </c>
      <c r="H4717" s="1" t="s">
        <v>1267</v>
      </c>
      <c r="I4717" s="1" t="s">
        <v>1346</v>
      </c>
      <c r="J4717" s="1" t="s">
        <v>460</v>
      </c>
      <c r="K4717" s="1" t="s">
        <v>2083</v>
      </c>
    </row>
    <row r="4718" spans="1:11" x14ac:dyDescent="0.2">
      <c r="A4718" s="6" t="str">
        <f>INDEX(UF_acronyms!$A$1:$C$28,MATCH(B4718,UF_acronyms!$C$1:$C$28,0),2)</f>
        <v>RS</v>
      </c>
      <c r="B4718" s="1" t="s">
        <v>9887</v>
      </c>
      <c r="C4718" s="1" t="s">
        <v>10112</v>
      </c>
      <c r="D4718" s="1" t="s">
        <v>10113</v>
      </c>
      <c r="E4718" s="11">
        <v>44128</v>
      </c>
      <c r="F4718" s="6" t="str">
        <f>CONCATENATE(tb_SVI[[#This Row],[Nome Município]],"/",tb_SVI[[#This Row],[UF]])</f>
        <v>Panambi/RS</v>
      </c>
      <c r="G4718" s="1" t="s">
        <v>18</v>
      </c>
      <c r="H4718" s="1" t="s">
        <v>2308</v>
      </c>
      <c r="I4718" s="1" t="s">
        <v>2079</v>
      </c>
      <c r="J4718" s="1" t="s">
        <v>450</v>
      </c>
      <c r="K4718" s="1" t="s">
        <v>834</v>
      </c>
    </row>
    <row r="4719" spans="1:11" x14ac:dyDescent="0.2">
      <c r="A4719" s="6" t="str">
        <f>INDEX(UF_acronyms!$A$1:$C$28,MATCH(B4719,UF_acronyms!$C$1:$C$28,0),2)</f>
        <v>RS</v>
      </c>
      <c r="B4719" s="1" t="s">
        <v>9887</v>
      </c>
      <c r="C4719" s="1" t="s">
        <v>10114</v>
      </c>
      <c r="D4719" s="1" t="s">
        <v>10115</v>
      </c>
      <c r="E4719" s="11">
        <v>7056</v>
      </c>
      <c r="F4719" s="6" t="str">
        <f>CONCATENATE(tb_SVI[[#This Row],[Nome Município]],"/",tb_SVI[[#This Row],[UF]])</f>
        <v>Palmitinho/RS</v>
      </c>
      <c r="G4719" s="1" t="s">
        <v>18</v>
      </c>
      <c r="H4719" s="1" t="s">
        <v>360</v>
      </c>
      <c r="I4719" s="1" t="s">
        <v>2754</v>
      </c>
      <c r="J4719" s="1" t="s">
        <v>785</v>
      </c>
      <c r="K4719" s="1" t="s">
        <v>791</v>
      </c>
    </row>
    <row r="4720" spans="1:11" x14ac:dyDescent="0.2">
      <c r="A4720" s="6" t="str">
        <f>INDEX(UF_acronyms!$A$1:$C$28,MATCH(B4720,UF_acronyms!$C$1:$C$28,0),2)</f>
        <v>RS</v>
      </c>
      <c r="B4720" s="1" t="s">
        <v>9887</v>
      </c>
      <c r="C4720" s="1" t="s">
        <v>10116</v>
      </c>
      <c r="D4720" s="1" t="s">
        <v>10117</v>
      </c>
      <c r="E4720" s="11">
        <v>33131</v>
      </c>
      <c r="F4720" s="6" t="str">
        <f>CONCATENATE(tb_SVI[[#This Row],[Nome Município]],"/",tb_SVI[[#This Row],[UF]])</f>
        <v>Palmeira das Missões/RS</v>
      </c>
      <c r="G4720" s="1" t="s">
        <v>18</v>
      </c>
      <c r="H4720" s="1" t="s">
        <v>390</v>
      </c>
      <c r="I4720" s="1" t="s">
        <v>1366</v>
      </c>
      <c r="J4720" s="1" t="s">
        <v>1393</v>
      </c>
      <c r="K4720" s="1" t="s">
        <v>1074</v>
      </c>
    </row>
    <row r="4721" spans="1:11" x14ac:dyDescent="0.2">
      <c r="A4721" s="6" t="str">
        <f>INDEX(UF_acronyms!$A$1:$C$28,MATCH(B4721,UF_acronyms!$C$1:$C$28,0),2)</f>
        <v>RS</v>
      </c>
      <c r="B4721" s="1" t="s">
        <v>9887</v>
      </c>
      <c r="C4721" s="1" t="s">
        <v>10118</v>
      </c>
      <c r="D4721" s="1" t="s">
        <v>10119</v>
      </c>
      <c r="E4721" s="11">
        <v>11330</v>
      </c>
      <c r="F4721" s="6" t="str">
        <f>CONCATENATE(tb_SVI[[#This Row],[Nome Município]],"/",tb_SVI[[#This Row],[UF]])</f>
        <v>Palmares do Sul/RS</v>
      </c>
      <c r="G4721" s="1" t="s">
        <v>18</v>
      </c>
      <c r="H4721" s="1" t="s">
        <v>268</v>
      </c>
      <c r="I4721" s="1" t="s">
        <v>1452</v>
      </c>
      <c r="J4721" s="1" t="s">
        <v>1397</v>
      </c>
      <c r="K4721" s="1" t="s">
        <v>1024</v>
      </c>
    </row>
    <row r="4722" spans="1:11" x14ac:dyDescent="0.2">
      <c r="A4722" s="6" t="str">
        <f>INDEX(UF_acronyms!$A$1:$C$28,MATCH(B4722,UF_acronyms!$C$1:$C$28,0),2)</f>
        <v>RS</v>
      </c>
      <c r="B4722" s="1" t="s">
        <v>9887</v>
      </c>
      <c r="C4722" s="1" t="s">
        <v>10120</v>
      </c>
      <c r="D4722" s="1" t="s">
        <v>10121</v>
      </c>
      <c r="E4722" s="11">
        <v>3778</v>
      </c>
      <c r="F4722" s="6" t="str">
        <f>CONCATENATE(tb_SVI[[#This Row],[Nome Município]],"/",tb_SVI[[#This Row],[UF]])</f>
        <v>Paim Filho/RS</v>
      </c>
      <c r="G4722" s="1" t="s">
        <v>18</v>
      </c>
      <c r="H4722" s="1" t="s">
        <v>369</v>
      </c>
      <c r="I4722" s="1" t="s">
        <v>64</v>
      </c>
      <c r="J4722" s="1" t="s">
        <v>1402</v>
      </c>
      <c r="K4722" s="1" t="s">
        <v>691</v>
      </c>
    </row>
    <row r="4723" spans="1:11" x14ac:dyDescent="0.2">
      <c r="A4723" s="6" t="str">
        <f>INDEX(UF_acronyms!$A$1:$C$28,MATCH(B4723,UF_acronyms!$C$1:$C$28,0),2)</f>
        <v>RS</v>
      </c>
      <c r="B4723" s="1" t="s">
        <v>9887</v>
      </c>
      <c r="C4723" s="1" t="s">
        <v>10122</v>
      </c>
      <c r="D4723" s="1" t="s">
        <v>10123</v>
      </c>
      <c r="E4723" s="11">
        <v>46414</v>
      </c>
      <c r="F4723" s="6" t="str">
        <f>CONCATENATE(tb_SVI[[#This Row],[Nome Município]],"/",tb_SVI[[#This Row],[UF]])</f>
        <v>Osório/RS</v>
      </c>
      <c r="G4723" s="1" t="s">
        <v>18</v>
      </c>
      <c r="H4723" s="1" t="s">
        <v>1371</v>
      </c>
      <c r="I4723" s="1" t="s">
        <v>1710</v>
      </c>
      <c r="J4723" s="1" t="s">
        <v>1267</v>
      </c>
      <c r="K4723" s="1" t="s">
        <v>177</v>
      </c>
    </row>
    <row r="4724" spans="1:11" x14ac:dyDescent="0.2">
      <c r="A4724" s="6" t="str">
        <f>INDEX(UF_acronyms!$A$1:$C$28,MATCH(B4724,UF_acronyms!$C$1:$C$28,0),2)</f>
        <v>RS</v>
      </c>
      <c r="B4724" s="1" t="s">
        <v>9887</v>
      </c>
      <c r="C4724" s="1" t="s">
        <v>10124</v>
      </c>
      <c r="D4724" s="1" t="s">
        <v>10125</v>
      </c>
      <c r="E4724" s="11">
        <v>17758</v>
      </c>
      <c r="F4724" s="6" t="str">
        <f>CONCATENATE(tb_SVI[[#This Row],[Nome Município]],"/",tb_SVI[[#This Row],[UF]])</f>
        <v>Não-Me-Toque/RS</v>
      </c>
      <c r="G4724" s="1" t="s">
        <v>18</v>
      </c>
      <c r="H4724" s="1" t="s">
        <v>2082</v>
      </c>
      <c r="I4724" s="1" t="s">
        <v>3832</v>
      </c>
      <c r="J4724" s="1" t="s">
        <v>134</v>
      </c>
      <c r="K4724" s="1" t="s">
        <v>49</v>
      </c>
    </row>
    <row r="4725" spans="1:11" x14ac:dyDescent="0.2">
      <c r="A4725" s="6" t="str">
        <f>INDEX(UF_acronyms!$A$1:$C$28,MATCH(B4725,UF_acronyms!$C$1:$C$28,0),2)</f>
        <v>RS</v>
      </c>
      <c r="B4725" s="1" t="s">
        <v>9887</v>
      </c>
      <c r="C4725" s="1" t="s">
        <v>10126</v>
      </c>
      <c r="D4725" s="1" t="s">
        <v>10127</v>
      </c>
      <c r="E4725" s="11">
        <v>1712</v>
      </c>
      <c r="F4725" s="6" t="str">
        <f>CONCATENATE(tb_SVI[[#This Row],[Nome Município]],"/",tb_SVI[[#This Row],[UF]])</f>
        <v>Novo Xingu/RS</v>
      </c>
      <c r="G4725" s="1" t="s">
        <v>18</v>
      </c>
      <c r="H4725" s="1" t="s">
        <v>2308</v>
      </c>
      <c r="I4725" s="1" t="s">
        <v>5945</v>
      </c>
      <c r="J4725" s="1" t="s">
        <v>382</v>
      </c>
      <c r="K4725" s="1" t="s">
        <v>286</v>
      </c>
    </row>
    <row r="4726" spans="1:11" x14ac:dyDescent="0.2">
      <c r="A4726" s="6" t="str">
        <f>INDEX(UF_acronyms!$A$1:$C$28,MATCH(B4726,UF_acronyms!$C$1:$C$28,0),2)</f>
        <v>RS</v>
      </c>
      <c r="B4726" s="1" t="s">
        <v>9887</v>
      </c>
      <c r="C4726" s="1" t="s">
        <v>10128</v>
      </c>
      <c r="D4726" s="1" t="s">
        <v>10129</v>
      </c>
      <c r="E4726" s="11">
        <v>2200</v>
      </c>
      <c r="F4726" s="6" t="str">
        <f>CONCATENATE(tb_SVI[[#This Row],[Nome Município]],"/",tb_SVI[[#This Row],[UF]])</f>
        <v>Novo Tiradentes/RS</v>
      </c>
      <c r="G4726" s="1" t="s">
        <v>18</v>
      </c>
      <c r="H4726" s="1" t="s">
        <v>1108</v>
      </c>
      <c r="I4726" s="1" t="s">
        <v>2337</v>
      </c>
      <c r="J4726" s="1" t="s">
        <v>187</v>
      </c>
      <c r="K4726" s="1" t="s">
        <v>260</v>
      </c>
    </row>
    <row r="4727" spans="1:11" x14ac:dyDescent="0.2">
      <c r="A4727" s="6" t="str">
        <f>INDEX(UF_acronyms!$A$1:$C$28,MATCH(B4727,UF_acronyms!$C$1:$C$28,0),2)</f>
        <v>RS</v>
      </c>
      <c r="B4727" s="1" t="s">
        <v>9887</v>
      </c>
      <c r="C4727" s="1" t="s">
        <v>10130</v>
      </c>
      <c r="D4727" s="1" t="s">
        <v>10131</v>
      </c>
      <c r="E4727" s="11">
        <v>3256</v>
      </c>
      <c r="F4727" s="6" t="str">
        <f>CONCATENATE(tb_SVI[[#This Row],[Nome Município]],"/",tb_SVI[[#This Row],[UF]])</f>
        <v>Novo Machado/RS</v>
      </c>
      <c r="G4727" s="1" t="s">
        <v>18</v>
      </c>
      <c r="H4727" s="1" t="s">
        <v>1511</v>
      </c>
      <c r="I4727" s="1" t="s">
        <v>5716</v>
      </c>
      <c r="J4727" s="1" t="s">
        <v>1339</v>
      </c>
      <c r="K4727" s="1" t="s">
        <v>22</v>
      </c>
    </row>
    <row r="4728" spans="1:11" x14ac:dyDescent="0.2">
      <c r="A4728" s="6" t="str">
        <f>INDEX(UF_acronyms!$A$1:$C$28,MATCH(B4728,UF_acronyms!$C$1:$C$28,0),2)</f>
        <v>RS</v>
      </c>
      <c r="B4728" s="1" t="s">
        <v>9887</v>
      </c>
      <c r="C4728" s="1" t="s">
        <v>10132</v>
      </c>
      <c r="D4728" s="1" t="s">
        <v>10133</v>
      </c>
      <c r="E4728" s="11">
        <v>4222</v>
      </c>
      <c r="F4728" s="6" t="str">
        <f>CONCATENATE(tb_SVI[[#This Row],[Nome Município]],"/",tb_SVI[[#This Row],[UF]])</f>
        <v>Novo Cabrais/RS</v>
      </c>
      <c r="G4728" s="1" t="s">
        <v>18</v>
      </c>
      <c r="H4728" s="1" t="s">
        <v>2257</v>
      </c>
      <c r="I4728" s="1" t="s">
        <v>5420</v>
      </c>
      <c r="J4728" s="1" t="s">
        <v>171</v>
      </c>
      <c r="K4728" s="1" t="s">
        <v>151</v>
      </c>
    </row>
    <row r="4729" spans="1:11" x14ac:dyDescent="0.2">
      <c r="A4729" s="6" t="str">
        <f>INDEX(UF_acronyms!$A$1:$C$28,MATCH(B4729,UF_acronyms!$C$1:$C$28,0),2)</f>
        <v>RS</v>
      </c>
      <c r="B4729" s="1" t="s">
        <v>9887</v>
      </c>
      <c r="C4729" s="1" t="s">
        <v>10134</v>
      </c>
      <c r="D4729" s="1" t="s">
        <v>10135</v>
      </c>
      <c r="E4729" s="11">
        <v>4175</v>
      </c>
      <c r="F4729" s="6" t="str">
        <f>CONCATENATE(tb_SVI[[#This Row],[Nome Município]],"/",tb_SVI[[#This Row],[UF]])</f>
        <v>Novo Barreiro/RS</v>
      </c>
      <c r="G4729" s="1" t="s">
        <v>18</v>
      </c>
      <c r="H4729" s="1" t="s">
        <v>294</v>
      </c>
      <c r="I4729" s="1" t="s">
        <v>2990</v>
      </c>
      <c r="J4729" s="1" t="s">
        <v>2753</v>
      </c>
      <c r="K4729" s="1" t="s">
        <v>56</v>
      </c>
    </row>
    <row r="4730" spans="1:11" x14ac:dyDescent="0.2">
      <c r="A4730" s="6" t="str">
        <f>INDEX(UF_acronyms!$A$1:$C$28,MATCH(B4730,UF_acronyms!$C$1:$C$28,0),2)</f>
        <v>RS</v>
      </c>
      <c r="B4730" s="1" t="s">
        <v>9887</v>
      </c>
      <c r="C4730" s="1" t="s">
        <v>10136</v>
      </c>
      <c r="D4730" s="1" t="s">
        <v>10137</v>
      </c>
      <c r="E4730" s="11">
        <v>3717</v>
      </c>
      <c r="F4730" s="6" t="str">
        <f>CONCATENATE(tb_SVI[[#This Row],[Nome Município]],"/",tb_SVI[[#This Row],[UF]])</f>
        <v>Nova Roma do Sul/RS</v>
      </c>
      <c r="G4730" s="1" t="s">
        <v>18</v>
      </c>
      <c r="H4730" s="1" t="s">
        <v>1267</v>
      </c>
      <c r="I4730" s="1" t="s">
        <v>703</v>
      </c>
      <c r="J4730" s="1" t="s">
        <v>2441</v>
      </c>
      <c r="K4730" s="1" t="s">
        <v>2753</v>
      </c>
    </row>
    <row r="4731" spans="1:11" x14ac:dyDescent="0.2">
      <c r="A4731" s="6" t="str">
        <f>INDEX(UF_acronyms!$A$1:$C$28,MATCH(B4731,UF_acronyms!$C$1:$C$28,0),2)</f>
        <v>RS</v>
      </c>
      <c r="B4731" s="1" t="s">
        <v>9887</v>
      </c>
      <c r="C4731" s="1" t="s">
        <v>10138</v>
      </c>
      <c r="D4731" s="1" t="s">
        <v>10139</v>
      </c>
      <c r="E4731" s="11">
        <v>2218</v>
      </c>
      <c r="F4731" s="6" t="str">
        <f>CONCATENATE(tb_SVI[[#This Row],[Nome Município]],"/",tb_SVI[[#This Row],[UF]])</f>
        <v>Nova Ramada/RS</v>
      </c>
      <c r="G4731" s="1" t="s">
        <v>18</v>
      </c>
      <c r="H4731" s="1" t="s">
        <v>1386</v>
      </c>
      <c r="I4731" s="1" t="s">
        <v>5907</v>
      </c>
      <c r="J4731" s="1" t="s">
        <v>1577</v>
      </c>
      <c r="K4731" s="1" t="s">
        <v>2524</v>
      </c>
    </row>
    <row r="4732" spans="1:11" x14ac:dyDescent="0.2">
      <c r="A4732" s="6" t="str">
        <f>INDEX(UF_acronyms!$A$1:$C$28,MATCH(B4732,UF_acronyms!$C$1:$C$28,0),2)</f>
        <v>RS</v>
      </c>
      <c r="B4732" s="1" t="s">
        <v>9887</v>
      </c>
      <c r="C4732" s="1" t="s">
        <v>10140</v>
      </c>
      <c r="D4732" s="1" t="s">
        <v>10141</v>
      </c>
      <c r="E4732" s="11">
        <v>2558</v>
      </c>
      <c r="F4732" s="6" t="str">
        <f>CONCATENATE(tb_SVI[[#This Row],[Nome Município]],"/",tb_SVI[[#This Row],[UF]])</f>
        <v>Nova Pádua/RS</v>
      </c>
      <c r="G4732" s="1" t="s">
        <v>18</v>
      </c>
      <c r="H4732" s="1" t="s">
        <v>337</v>
      </c>
      <c r="I4732" s="1" t="s">
        <v>5448</v>
      </c>
      <c r="J4732" s="1" t="s">
        <v>152</v>
      </c>
      <c r="K4732" s="1" t="s">
        <v>2262</v>
      </c>
    </row>
    <row r="4733" spans="1:11" x14ac:dyDescent="0.2">
      <c r="A4733" s="6" t="str">
        <f>INDEX(UF_acronyms!$A$1:$C$28,MATCH(B4733,UF_acronyms!$C$1:$C$28,0),2)</f>
        <v>RS</v>
      </c>
      <c r="B4733" s="1" t="s">
        <v>9887</v>
      </c>
      <c r="C4733" s="1" t="s">
        <v>10142</v>
      </c>
      <c r="D4733" s="1" t="s">
        <v>10143</v>
      </c>
      <c r="E4733" s="11">
        <v>27648</v>
      </c>
      <c r="F4733" s="6" t="str">
        <f>CONCATENATE(tb_SVI[[#This Row],[Nome Município]],"/",tb_SVI[[#This Row],[UF]])</f>
        <v>Nova Prata/RS</v>
      </c>
      <c r="G4733" s="1" t="s">
        <v>18</v>
      </c>
      <c r="H4733" s="1" t="s">
        <v>3068</v>
      </c>
      <c r="I4733" s="1" t="s">
        <v>5509</v>
      </c>
      <c r="J4733" s="1" t="s">
        <v>1664</v>
      </c>
      <c r="K4733" s="1" t="s">
        <v>74</v>
      </c>
    </row>
    <row r="4734" spans="1:11" x14ac:dyDescent="0.2">
      <c r="A4734" s="6" t="str">
        <f>INDEX(UF_acronyms!$A$1:$C$28,MATCH(B4734,UF_acronyms!$C$1:$C$28,0),2)</f>
        <v>RS</v>
      </c>
      <c r="B4734" s="1" t="s">
        <v>9887</v>
      </c>
      <c r="C4734" s="1" t="s">
        <v>10144</v>
      </c>
      <c r="D4734" s="1" t="s">
        <v>10145</v>
      </c>
      <c r="E4734" s="11">
        <v>21536</v>
      </c>
      <c r="F4734" s="6" t="str">
        <f>CONCATENATE(tb_SVI[[#This Row],[Nome Município]],"/",tb_SVI[[#This Row],[UF]])</f>
        <v>Nova Petrópolis/RS</v>
      </c>
      <c r="G4734" s="1" t="s">
        <v>18</v>
      </c>
      <c r="H4734" s="1" t="s">
        <v>2415</v>
      </c>
      <c r="I4734" s="1" t="s">
        <v>3289</v>
      </c>
      <c r="J4734" s="1" t="s">
        <v>3598</v>
      </c>
      <c r="K4734" s="1" t="s">
        <v>2618</v>
      </c>
    </row>
    <row r="4735" spans="1:11" x14ac:dyDescent="0.2">
      <c r="A4735" s="6" t="str">
        <f>INDEX(UF_acronyms!$A$1:$C$28,MATCH(B4735,UF_acronyms!$C$1:$C$28,0),2)</f>
        <v>RS</v>
      </c>
      <c r="B4735" s="1" t="s">
        <v>9887</v>
      </c>
      <c r="C4735" s="1" t="s">
        <v>10146</v>
      </c>
      <c r="D4735" s="1" t="s">
        <v>10147</v>
      </c>
      <c r="E4735" s="11">
        <v>6515</v>
      </c>
      <c r="F4735" s="6" t="str">
        <f>CONCATENATE(tb_SVI[[#This Row],[Nome Município]],"/",tb_SVI[[#This Row],[UF]])</f>
        <v>Nova Palma/RS</v>
      </c>
      <c r="G4735" s="1" t="s">
        <v>18</v>
      </c>
      <c r="H4735" s="1" t="s">
        <v>382</v>
      </c>
      <c r="I4735" s="1" t="s">
        <v>5945</v>
      </c>
      <c r="J4735" s="1" t="s">
        <v>280</v>
      </c>
      <c r="K4735" s="1" t="s">
        <v>161</v>
      </c>
    </row>
    <row r="4736" spans="1:11" x14ac:dyDescent="0.2">
      <c r="A4736" s="6" t="str">
        <f>INDEX(UF_acronyms!$A$1:$C$28,MATCH(B4736,UF_acronyms!$C$1:$C$28,0),2)</f>
        <v>RS</v>
      </c>
      <c r="B4736" s="1" t="s">
        <v>9887</v>
      </c>
      <c r="C4736" s="1" t="s">
        <v>10148</v>
      </c>
      <c r="D4736" s="1" t="s">
        <v>10149</v>
      </c>
      <c r="E4736" s="11">
        <v>5410</v>
      </c>
      <c r="F4736" s="6" t="str">
        <f>CONCATENATE(tb_SVI[[#This Row],[Nome Município]],"/",tb_SVI[[#This Row],[UF]])</f>
        <v>Nova Esperança do Sul/RS</v>
      </c>
      <c r="G4736" s="1" t="s">
        <v>18</v>
      </c>
      <c r="H4736" s="1" t="s">
        <v>1346</v>
      </c>
      <c r="I4736" s="1" t="s">
        <v>3832</v>
      </c>
      <c r="J4736" s="1" t="s">
        <v>1973</v>
      </c>
      <c r="K4736" s="1" t="s">
        <v>2246</v>
      </c>
    </row>
    <row r="4737" spans="1:11" x14ac:dyDescent="0.2">
      <c r="A4737" s="6" t="str">
        <f>INDEX(UF_acronyms!$A$1:$C$28,MATCH(B4737,UF_acronyms!$C$1:$C$28,0),2)</f>
        <v>RS</v>
      </c>
      <c r="B4737" s="1" t="s">
        <v>9887</v>
      </c>
      <c r="C4737" s="1" t="s">
        <v>10150</v>
      </c>
      <c r="D4737" s="1" t="s">
        <v>10151</v>
      </c>
      <c r="E4737" s="11">
        <v>2688</v>
      </c>
      <c r="F4737" s="6" t="str">
        <f>CONCATENATE(tb_SVI[[#This Row],[Nome Município]],"/",tb_SVI[[#This Row],[UF]])</f>
        <v>Nova Candelária/RS</v>
      </c>
      <c r="G4737" s="1" t="s">
        <v>18</v>
      </c>
      <c r="H4737" s="1" t="s">
        <v>1927</v>
      </c>
      <c r="I4737" s="1" t="s">
        <v>5945</v>
      </c>
      <c r="J4737" s="1" t="s">
        <v>2195</v>
      </c>
      <c r="K4737" s="1" t="s">
        <v>795</v>
      </c>
    </row>
    <row r="4738" spans="1:11" x14ac:dyDescent="0.2">
      <c r="A4738" s="6" t="str">
        <f>INDEX(UF_acronyms!$A$1:$C$28,MATCH(B4738,UF_acronyms!$C$1:$C$28,0),2)</f>
        <v>RS</v>
      </c>
      <c r="B4738" s="1" t="s">
        <v>9887</v>
      </c>
      <c r="C4738" s="1" t="s">
        <v>10152</v>
      </c>
      <c r="D4738" s="1" t="s">
        <v>10153</v>
      </c>
      <c r="E4738" s="11">
        <v>3337</v>
      </c>
      <c r="F4738" s="6" t="str">
        <f>CONCATENATE(tb_SVI[[#This Row],[Nome Município]],"/",tb_SVI[[#This Row],[UF]])</f>
        <v>Nova Bréscia/RS</v>
      </c>
      <c r="G4738" s="1" t="s">
        <v>18</v>
      </c>
      <c r="H4738" s="1" t="s">
        <v>1491</v>
      </c>
      <c r="I4738" s="1" t="s">
        <v>792</v>
      </c>
      <c r="J4738" s="1" t="s">
        <v>1386</v>
      </c>
      <c r="K4738" s="1" t="s">
        <v>997</v>
      </c>
    </row>
    <row r="4739" spans="1:11" x14ac:dyDescent="0.2">
      <c r="A4739" s="6" t="str">
        <f>INDEX(UF_acronyms!$A$1:$C$28,MATCH(B4739,UF_acronyms!$C$1:$C$28,0),2)</f>
        <v>RS</v>
      </c>
      <c r="B4739" s="1" t="s">
        <v>9887</v>
      </c>
      <c r="C4739" s="1" t="s">
        <v>10154</v>
      </c>
      <c r="D4739" s="1" t="s">
        <v>10155</v>
      </c>
      <c r="E4739" s="11">
        <v>1753</v>
      </c>
      <c r="F4739" s="6" t="str">
        <f>CONCATENATE(tb_SVI[[#This Row],[Nome Município]],"/",tb_SVI[[#This Row],[UF]])</f>
        <v>Nova Boa Vista/RS</v>
      </c>
      <c r="G4739" s="1" t="s">
        <v>18</v>
      </c>
      <c r="H4739" s="1" t="s">
        <v>376</v>
      </c>
      <c r="I4739" s="1" t="s">
        <v>3832</v>
      </c>
      <c r="J4739" s="1" t="s">
        <v>2618</v>
      </c>
      <c r="K4739" s="1" t="s">
        <v>2169</v>
      </c>
    </row>
    <row r="4740" spans="1:11" x14ac:dyDescent="0.2">
      <c r="A4740" s="6" t="str">
        <f>INDEX(UF_acronyms!$A$1:$C$28,MATCH(B4740,UF_acronyms!$C$1:$C$28,0),2)</f>
        <v>RS</v>
      </c>
      <c r="B4740" s="1" t="s">
        <v>9887</v>
      </c>
      <c r="C4740" s="1" t="s">
        <v>10156</v>
      </c>
      <c r="D4740" s="1" t="s">
        <v>10157</v>
      </c>
      <c r="E4740" s="11">
        <v>10005</v>
      </c>
      <c r="F4740" s="6" t="str">
        <f>CONCATENATE(tb_SVI[[#This Row],[Nome Município]],"/",tb_SVI[[#This Row],[UF]])</f>
        <v>Nova Bassano/RS</v>
      </c>
      <c r="G4740" s="1" t="s">
        <v>18</v>
      </c>
      <c r="H4740" s="1" t="s">
        <v>1540</v>
      </c>
      <c r="I4740" s="1" t="s">
        <v>5449</v>
      </c>
      <c r="J4740" s="1" t="s">
        <v>1511</v>
      </c>
      <c r="K4740" s="1" t="s">
        <v>2090</v>
      </c>
    </row>
    <row r="4741" spans="1:11" x14ac:dyDescent="0.2">
      <c r="A4741" s="6" t="str">
        <f>INDEX(UF_acronyms!$A$1:$C$28,MATCH(B4741,UF_acronyms!$C$1:$C$28,0),2)</f>
        <v>RS</v>
      </c>
      <c r="B4741" s="1" t="s">
        <v>9887</v>
      </c>
      <c r="C4741" s="1" t="s">
        <v>10158</v>
      </c>
      <c r="D4741" s="1" t="s">
        <v>10159</v>
      </c>
      <c r="E4741" s="11">
        <v>4826</v>
      </c>
      <c r="F4741" s="6" t="str">
        <f>CONCATENATE(tb_SVI[[#This Row],[Nome Município]],"/",tb_SVI[[#This Row],[UF]])</f>
        <v>Nova Araçá/RS</v>
      </c>
      <c r="G4741" s="1" t="s">
        <v>18</v>
      </c>
      <c r="H4741" s="1" t="s">
        <v>3496</v>
      </c>
      <c r="I4741" s="1" t="s">
        <v>3832</v>
      </c>
      <c r="J4741" s="1" t="s">
        <v>1452</v>
      </c>
      <c r="K4741" s="1" t="s">
        <v>2754</v>
      </c>
    </row>
    <row r="4742" spans="1:11" x14ac:dyDescent="0.2">
      <c r="A4742" s="6" t="str">
        <f>INDEX(UF_acronyms!$A$1:$C$28,MATCH(B4742,UF_acronyms!$C$1:$C$28,0),2)</f>
        <v>RS</v>
      </c>
      <c r="B4742" s="1" t="s">
        <v>9887</v>
      </c>
      <c r="C4742" s="1" t="s">
        <v>10160</v>
      </c>
      <c r="D4742" s="1" t="s">
        <v>10161</v>
      </c>
      <c r="E4742" s="11">
        <v>3663</v>
      </c>
      <c r="F4742" s="6" t="str">
        <f>CONCATENATE(tb_SVI[[#This Row],[Nome Município]],"/",tb_SVI[[#This Row],[UF]])</f>
        <v>Nova Alvorada/RS</v>
      </c>
      <c r="G4742" s="1" t="s">
        <v>18</v>
      </c>
      <c r="H4742" s="1" t="s">
        <v>2412</v>
      </c>
      <c r="I4742" s="1" t="s">
        <v>6102</v>
      </c>
      <c r="J4742" s="1" t="s">
        <v>2577</v>
      </c>
      <c r="K4742" s="1" t="s">
        <v>2753</v>
      </c>
    </row>
    <row r="4743" spans="1:11" x14ac:dyDescent="0.2">
      <c r="A4743" s="6" t="str">
        <f>INDEX(UF_acronyms!$A$1:$C$28,MATCH(B4743,UF_acronyms!$C$1:$C$28,0),2)</f>
        <v>RS</v>
      </c>
      <c r="B4743" s="1" t="s">
        <v>9887</v>
      </c>
      <c r="C4743" s="1" t="s">
        <v>10162</v>
      </c>
      <c r="D4743" s="1" t="s">
        <v>10163</v>
      </c>
      <c r="E4743" s="11">
        <v>11633</v>
      </c>
      <c r="F4743" s="6" t="str">
        <f>CONCATENATE(tb_SVI[[#This Row],[Nome Município]],"/",tb_SVI[[#This Row],[UF]])</f>
        <v>Nonoai/RS</v>
      </c>
      <c r="G4743" s="1" t="s">
        <v>18</v>
      </c>
      <c r="H4743" s="1" t="s">
        <v>798</v>
      </c>
      <c r="I4743" s="1" t="s">
        <v>364</v>
      </c>
      <c r="J4743" s="1" t="s">
        <v>363</v>
      </c>
      <c r="K4743" s="1" t="s">
        <v>68</v>
      </c>
    </row>
    <row r="4744" spans="1:11" x14ac:dyDescent="0.2">
      <c r="A4744" s="6" t="str">
        <f>INDEX(UF_acronyms!$A$1:$C$28,MATCH(B4744,UF_acronyms!$C$1:$C$28,0),2)</f>
        <v>RS</v>
      </c>
      <c r="B4744" s="1" t="s">
        <v>9887</v>
      </c>
      <c r="C4744" s="1" t="s">
        <v>9890</v>
      </c>
      <c r="D4744" s="1" t="s">
        <v>9891</v>
      </c>
      <c r="E4744" s="11">
        <v>1674</v>
      </c>
      <c r="F4744" s="6" t="str">
        <f>CONCATENATE(tb_SVI[[#This Row],[Nome Município]],"/",tb_SVI[[#This Row],[UF]])</f>
        <v>Nicolau Vergueiro/RS</v>
      </c>
      <c r="G4744" s="1" t="s">
        <v>18</v>
      </c>
      <c r="H4744" s="1" t="s">
        <v>1478</v>
      </c>
      <c r="I4744" s="1" t="s">
        <v>5477</v>
      </c>
      <c r="J4744" s="1" t="s">
        <v>210</v>
      </c>
      <c r="K4744" s="1" t="s">
        <v>1463</v>
      </c>
    </row>
    <row r="4745" spans="1:11" x14ac:dyDescent="0.2">
      <c r="A4745" s="6" t="str">
        <f>INDEX(UF_acronyms!$A$1:$C$28,MATCH(B4745,UF_acronyms!$C$1:$C$28,0),2)</f>
        <v>RS</v>
      </c>
      <c r="B4745" s="1" t="s">
        <v>9887</v>
      </c>
      <c r="C4745" s="1" t="s">
        <v>10166</v>
      </c>
      <c r="D4745" s="1" t="s">
        <v>10167</v>
      </c>
      <c r="E4745" s="11">
        <v>25409</v>
      </c>
      <c r="F4745" s="6" t="str">
        <f>CONCATENATE(tb_SVI[[#This Row],[Nome Município]],"/",tb_SVI[[#This Row],[UF]])</f>
        <v>Capão do Leão/RS</v>
      </c>
      <c r="G4745" s="1" t="s">
        <v>18</v>
      </c>
      <c r="H4745" s="1" t="s">
        <v>5245</v>
      </c>
      <c r="I4745" s="1" t="s">
        <v>1330</v>
      </c>
      <c r="J4745" s="1" t="s">
        <v>309</v>
      </c>
      <c r="K4745" s="1" t="s">
        <v>189</v>
      </c>
    </row>
    <row r="4746" spans="1:11" x14ac:dyDescent="0.2">
      <c r="A4746" s="6" t="str">
        <f>INDEX(UF_acronyms!$A$1:$C$28,MATCH(B4746,UF_acronyms!$C$1:$C$28,0),2)</f>
        <v>RS</v>
      </c>
      <c r="B4746" s="1" t="s">
        <v>9887</v>
      </c>
      <c r="C4746" s="1" t="s">
        <v>10168</v>
      </c>
      <c r="D4746" s="1" t="s">
        <v>10169</v>
      </c>
      <c r="E4746" s="11">
        <v>3699</v>
      </c>
      <c r="F4746" s="6" t="str">
        <f>CONCATENATE(tb_SVI[[#This Row],[Nome Município]],"/",tb_SVI[[#This Row],[UF]])</f>
        <v>Capão do Cipó/RS</v>
      </c>
      <c r="G4746" s="1" t="s">
        <v>18</v>
      </c>
      <c r="H4746" s="1" t="s">
        <v>1029</v>
      </c>
      <c r="I4746" s="1" t="s">
        <v>84</v>
      </c>
      <c r="J4746" s="1" t="s">
        <v>514</v>
      </c>
      <c r="K4746" s="1" t="s">
        <v>181</v>
      </c>
    </row>
    <row r="4747" spans="1:11" x14ac:dyDescent="0.2">
      <c r="A4747" s="6" t="str">
        <f>INDEX(UF_acronyms!$A$1:$C$28,MATCH(B4747,UF_acronyms!$C$1:$C$28,0),2)</f>
        <v>RS</v>
      </c>
      <c r="B4747" s="1" t="s">
        <v>9887</v>
      </c>
      <c r="C4747" s="1" t="s">
        <v>10170</v>
      </c>
      <c r="D4747" s="1" t="s">
        <v>10171</v>
      </c>
      <c r="E4747" s="11">
        <v>54051</v>
      </c>
      <c r="F4747" s="6" t="str">
        <f>CONCATENATE(tb_SVI[[#This Row],[Nome Município]],"/",tb_SVI[[#This Row],[UF]])</f>
        <v>Capão da Canoa/RS</v>
      </c>
      <c r="G4747" s="1" t="s">
        <v>18</v>
      </c>
      <c r="H4747" s="1" t="s">
        <v>2246</v>
      </c>
      <c r="I4747" s="1" t="s">
        <v>2557</v>
      </c>
      <c r="J4747" s="1" t="s">
        <v>133</v>
      </c>
      <c r="K4747" s="1" t="s">
        <v>1973</v>
      </c>
    </row>
    <row r="4748" spans="1:11" x14ac:dyDescent="0.2">
      <c r="A4748" s="6" t="str">
        <f>INDEX(UF_acronyms!$A$1:$C$28,MATCH(B4748,UF_acronyms!$C$1:$C$28,0),2)</f>
        <v>RS</v>
      </c>
      <c r="B4748" s="1" t="s">
        <v>9887</v>
      </c>
      <c r="C4748" s="1" t="s">
        <v>10172</v>
      </c>
      <c r="D4748" s="1" t="s">
        <v>10173</v>
      </c>
      <c r="E4748" s="11">
        <v>1641</v>
      </c>
      <c r="F4748" s="6" t="str">
        <f>CONCATENATE(tb_SVI[[#This Row],[Nome Município]],"/",tb_SVI[[#This Row],[UF]])</f>
        <v>Capão Bonito do Sul/RS</v>
      </c>
      <c r="G4748" s="1" t="s">
        <v>18</v>
      </c>
      <c r="H4748" s="1" t="s">
        <v>1567</v>
      </c>
      <c r="I4748" s="1" t="s">
        <v>5305</v>
      </c>
      <c r="J4748" s="1" t="s">
        <v>362</v>
      </c>
      <c r="K4748" s="1" t="s">
        <v>210</v>
      </c>
    </row>
    <row r="4749" spans="1:11" x14ac:dyDescent="0.2">
      <c r="A4749" s="6" t="str">
        <f>INDEX(UF_acronyms!$A$1:$C$28,MATCH(B4749,UF_acronyms!$C$1:$C$28,0),2)</f>
        <v>RS</v>
      </c>
      <c r="B4749" s="1" t="s">
        <v>9887</v>
      </c>
      <c r="C4749" s="1" t="s">
        <v>10174</v>
      </c>
      <c r="D4749" s="1" t="s">
        <v>10175</v>
      </c>
      <c r="E4749" s="11">
        <v>4728</v>
      </c>
      <c r="F4749" s="6" t="str">
        <f>CONCATENATE(tb_SVI[[#This Row],[Nome Município]],"/",tb_SVI[[#This Row],[UF]])</f>
        <v>Capivari do Sul/RS</v>
      </c>
      <c r="G4749" s="1" t="s">
        <v>18</v>
      </c>
      <c r="H4749" s="1" t="s">
        <v>74</v>
      </c>
      <c r="I4749" s="1" t="s">
        <v>2150</v>
      </c>
      <c r="J4749" s="1" t="s">
        <v>1108</v>
      </c>
      <c r="K4749" s="1" t="s">
        <v>2691</v>
      </c>
    </row>
    <row r="4750" spans="1:11" x14ac:dyDescent="0.2">
      <c r="A4750" s="6" t="str">
        <f>INDEX(UF_acronyms!$A$1:$C$28,MATCH(B4750,UF_acronyms!$C$1:$C$28,0),2)</f>
        <v>RS</v>
      </c>
      <c r="B4750" s="1" t="s">
        <v>9887</v>
      </c>
      <c r="C4750" s="1" t="s">
        <v>10176</v>
      </c>
      <c r="D4750" s="1" t="s">
        <v>10177</v>
      </c>
      <c r="E4750" s="11">
        <v>2763</v>
      </c>
      <c r="F4750" s="6" t="str">
        <f>CONCATENATE(tb_SVI[[#This Row],[Nome Município]],"/",tb_SVI[[#This Row],[UF]])</f>
        <v>Capitão/RS</v>
      </c>
      <c r="G4750" s="1" t="s">
        <v>18</v>
      </c>
      <c r="H4750" s="1" t="s">
        <v>1478</v>
      </c>
      <c r="I4750" s="1" t="s">
        <v>1321</v>
      </c>
      <c r="J4750" s="1" t="s">
        <v>65</v>
      </c>
      <c r="K4750" s="1" t="s">
        <v>94</v>
      </c>
    </row>
    <row r="4751" spans="1:11" x14ac:dyDescent="0.2">
      <c r="A4751" s="6" t="str">
        <f>INDEX(UF_acronyms!$A$1:$C$28,MATCH(B4751,UF_acronyms!$C$1:$C$28,0),2)</f>
        <v>RS</v>
      </c>
      <c r="B4751" s="1" t="s">
        <v>9887</v>
      </c>
      <c r="C4751" s="1" t="s">
        <v>10178</v>
      </c>
      <c r="D4751" s="1" t="s">
        <v>10179</v>
      </c>
      <c r="E4751" s="11">
        <v>1705</v>
      </c>
      <c r="F4751" s="6" t="str">
        <f>CONCATENATE(tb_SVI[[#This Row],[Nome Município]],"/",tb_SVI[[#This Row],[UF]])</f>
        <v>Canudos do Vale/RS</v>
      </c>
      <c r="G4751" s="1" t="s">
        <v>18</v>
      </c>
      <c r="H4751" s="1" t="s">
        <v>1402</v>
      </c>
      <c r="I4751" s="1" t="s">
        <v>5649</v>
      </c>
      <c r="J4751" s="1" t="s">
        <v>1469</v>
      </c>
      <c r="K4751" s="1" t="s">
        <v>1029</v>
      </c>
    </row>
    <row r="4752" spans="1:11" x14ac:dyDescent="0.2">
      <c r="A4752" s="6" t="str">
        <f>INDEX(UF_acronyms!$A$1:$C$28,MATCH(B4752,UF_acronyms!$C$1:$C$28,0),2)</f>
        <v>RS</v>
      </c>
      <c r="B4752" s="1" t="s">
        <v>9887</v>
      </c>
      <c r="C4752" s="1" t="s">
        <v>10180</v>
      </c>
      <c r="D4752" s="1" t="s">
        <v>10181</v>
      </c>
      <c r="E4752" s="11">
        <v>56211</v>
      </c>
      <c r="F4752" s="6" t="str">
        <f>CONCATENATE(tb_SVI[[#This Row],[Nome Município]],"/",tb_SVI[[#This Row],[UF]])</f>
        <v>Canguçu/RS</v>
      </c>
      <c r="G4752" s="1" t="s">
        <v>18</v>
      </c>
      <c r="H4752" s="1" t="s">
        <v>1079</v>
      </c>
      <c r="I4752" s="1" t="s">
        <v>5454</v>
      </c>
      <c r="J4752" s="1" t="s">
        <v>517</v>
      </c>
      <c r="K4752" s="1" t="s">
        <v>218</v>
      </c>
    </row>
    <row r="4753" spans="1:11" x14ac:dyDescent="0.2">
      <c r="A4753" s="6" t="str">
        <f>INDEX(UF_acronyms!$A$1:$C$28,MATCH(B4753,UF_acronyms!$C$1:$C$28,0),2)</f>
        <v>RS</v>
      </c>
      <c r="B4753" s="1" t="s">
        <v>9887</v>
      </c>
      <c r="C4753" s="1" t="s">
        <v>10182</v>
      </c>
      <c r="D4753" s="1" t="s">
        <v>10183</v>
      </c>
      <c r="E4753" s="11">
        <v>45488</v>
      </c>
      <c r="F4753" s="6" t="str">
        <f>CONCATENATE(tb_SVI[[#This Row],[Nome Município]],"/",tb_SVI[[#This Row],[UF]])</f>
        <v>Canela/RS</v>
      </c>
      <c r="G4753" s="1" t="s">
        <v>18</v>
      </c>
      <c r="H4753" s="1" t="s">
        <v>6249</v>
      </c>
      <c r="I4753" s="1" t="s">
        <v>2984</v>
      </c>
      <c r="J4753" s="1" t="s">
        <v>32</v>
      </c>
      <c r="K4753" s="1" t="s">
        <v>188</v>
      </c>
    </row>
    <row r="4754" spans="1:11" x14ac:dyDescent="0.2">
      <c r="A4754" s="6" t="str">
        <f>INDEX(UF_acronyms!$A$1:$C$28,MATCH(B4754,UF_acronyms!$C$1:$C$28,0),2)</f>
        <v>RS</v>
      </c>
      <c r="B4754" s="1" t="s">
        <v>9887</v>
      </c>
      <c r="C4754" s="1" t="s">
        <v>10184</v>
      </c>
      <c r="D4754" s="1" t="s">
        <v>10185</v>
      </c>
      <c r="E4754" s="11">
        <v>9647</v>
      </c>
      <c r="F4754" s="6" t="str">
        <f>CONCATENATE(tb_SVI[[#This Row],[Nome Município]],"/",tb_SVI[[#This Row],[UF]])</f>
        <v>Candiota/RS</v>
      </c>
      <c r="G4754" s="1" t="s">
        <v>18</v>
      </c>
      <c r="H4754" s="1" t="s">
        <v>1460</v>
      </c>
      <c r="I4754" s="1" t="s">
        <v>46</v>
      </c>
      <c r="J4754" s="1" t="s">
        <v>203</v>
      </c>
      <c r="K4754" s="1" t="s">
        <v>142</v>
      </c>
    </row>
    <row r="4755" spans="1:11" x14ac:dyDescent="0.2">
      <c r="A4755" s="6" t="str">
        <f>INDEX(UF_acronyms!$A$1:$C$28,MATCH(B4755,UF_acronyms!$C$1:$C$28,0),2)</f>
        <v>RS</v>
      </c>
      <c r="B4755" s="1" t="s">
        <v>9887</v>
      </c>
      <c r="C4755" s="1" t="s">
        <v>10186</v>
      </c>
      <c r="D4755" s="1" t="s">
        <v>10187</v>
      </c>
      <c r="E4755" s="11">
        <v>31421</v>
      </c>
      <c r="F4755" s="6" t="str">
        <f>CONCATENATE(tb_SVI[[#This Row],[Nome Município]],"/",tb_SVI[[#This Row],[UF]])</f>
        <v>Candelária/RS</v>
      </c>
      <c r="G4755" s="1" t="s">
        <v>18</v>
      </c>
      <c r="H4755" s="1" t="s">
        <v>2400</v>
      </c>
      <c r="I4755" s="1" t="s">
        <v>3133</v>
      </c>
      <c r="J4755" s="1" t="s">
        <v>2034</v>
      </c>
      <c r="K4755" s="1" t="s">
        <v>1432</v>
      </c>
    </row>
    <row r="4756" spans="1:11" x14ac:dyDescent="0.2">
      <c r="A4756" s="6" t="str">
        <f>INDEX(UF_acronyms!$A$1:$C$28,MATCH(B4756,UF_acronyms!$C$1:$C$28,0),2)</f>
        <v>RS</v>
      </c>
      <c r="B4756" s="1" t="s">
        <v>9887</v>
      </c>
      <c r="C4756" s="1" t="s">
        <v>10188</v>
      </c>
      <c r="D4756" s="1" t="s">
        <v>10189</v>
      </c>
      <c r="E4756" s="11">
        <v>3295</v>
      </c>
      <c r="F4756" s="6" t="str">
        <f>CONCATENATE(tb_SVI[[#This Row],[Nome Município]],"/",tb_SVI[[#This Row],[UF]])</f>
        <v>Campos Borges/RS</v>
      </c>
      <c r="G4756" s="1" t="s">
        <v>18</v>
      </c>
      <c r="H4756" s="1" t="s">
        <v>1108</v>
      </c>
      <c r="I4756" s="1" t="s">
        <v>1474</v>
      </c>
      <c r="J4756" s="1" t="s">
        <v>145</v>
      </c>
      <c r="K4756" s="1" t="s">
        <v>2753</v>
      </c>
    </row>
    <row r="4757" spans="1:11" x14ac:dyDescent="0.2">
      <c r="A4757" s="6" t="str">
        <f>INDEX(UF_acronyms!$A$1:$C$28,MATCH(B4757,UF_acronyms!$C$1:$C$28,0),2)</f>
        <v>RS</v>
      </c>
      <c r="B4757" s="1" t="s">
        <v>9887</v>
      </c>
      <c r="C4757" s="1" t="s">
        <v>10190</v>
      </c>
      <c r="D4757" s="1" t="s">
        <v>10191</v>
      </c>
      <c r="E4757" s="11">
        <v>4376</v>
      </c>
      <c r="F4757" s="6" t="str">
        <f>CONCATENATE(tb_SVI[[#This Row],[Nome Município]],"/",tb_SVI[[#This Row],[UF]])</f>
        <v>Campo Novo/RS</v>
      </c>
      <c r="G4757" s="1" t="s">
        <v>18</v>
      </c>
      <c r="H4757" s="1" t="s">
        <v>1262</v>
      </c>
      <c r="I4757" s="1" t="s">
        <v>4403</v>
      </c>
      <c r="J4757" s="1" t="s">
        <v>68</v>
      </c>
      <c r="K4757" s="1" t="s">
        <v>39</v>
      </c>
    </row>
    <row r="4758" spans="1:11" x14ac:dyDescent="0.2">
      <c r="A4758" s="6" t="str">
        <f>INDEX(UF_acronyms!$A$1:$C$28,MATCH(B4758,UF_acronyms!$C$1:$C$28,0),2)</f>
        <v>RS</v>
      </c>
      <c r="B4758" s="1" t="s">
        <v>9887</v>
      </c>
      <c r="C4758" s="1" t="s">
        <v>10192</v>
      </c>
      <c r="D4758" s="1" t="s">
        <v>10193</v>
      </c>
      <c r="E4758" s="11">
        <v>5438</v>
      </c>
      <c r="F4758" s="6" t="str">
        <f>CONCATENATE(tb_SVI[[#This Row],[Nome Município]],"/",tb_SVI[[#This Row],[UF]])</f>
        <v>Campinas do Sul/RS</v>
      </c>
      <c r="G4758" s="1" t="s">
        <v>18</v>
      </c>
      <c r="H4758" s="1" t="s">
        <v>1292</v>
      </c>
      <c r="I4758" s="1" t="s">
        <v>269</v>
      </c>
      <c r="J4758" s="1" t="s">
        <v>1432</v>
      </c>
      <c r="K4758" s="1" t="s">
        <v>812</v>
      </c>
    </row>
    <row r="4759" spans="1:11" x14ac:dyDescent="0.2">
      <c r="A4759" s="6" t="str">
        <f>INDEX(UF_acronyms!$A$1:$C$28,MATCH(B4759,UF_acronyms!$C$1:$C$28,0),2)</f>
        <v>RS</v>
      </c>
      <c r="B4759" s="1" t="s">
        <v>9887</v>
      </c>
      <c r="C4759" s="1" t="s">
        <v>10194</v>
      </c>
      <c r="D4759" s="1" t="s">
        <v>10195</v>
      </c>
      <c r="E4759" s="11">
        <v>5398</v>
      </c>
      <c r="F4759" s="6" t="str">
        <f>CONCATENATE(tb_SVI[[#This Row],[Nome Município]],"/",tb_SVI[[#This Row],[UF]])</f>
        <v>Campina das Missões/RS</v>
      </c>
      <c r="G4759" s="1" t="s">
        <v>18</v>
      </c>
      <c r="H4759" s="1" t="s">
        <v>2691</v>
      </c>
      <c r="I4759" s="1" t="s">
        <v>5305</v>
      </c>
      <c r="J4759" s="1" t="s">
        <v>2432</v>
      </c>
      <c r="K4759" s="1" t="s">
        <v>51</v>
      </c>
    </row>
    <row r="4760" spans="1:11" x14ac:dyDescent="0.2">
      <c r="A4760" s="6" t="str">
        <f>INDEX(UF_acronyms!$A$1:$C$28,MATCH(B4760,UF_acronyms!$C$1:$C$28,0),2)</f>
        <v>RS</v>
      </c>
      <c r="B4760" s="1" t="s">
        <v>9887</v>
      </c>
      <c r="C4760" s="1" t="s">
        <v>10196</v>
      </c>
      <c r="D4760" s="1" t="s">
        <v>10197</v>
      </c>
      <c r="E4760" s="11">
        <v>3395</v>
      </c>
      <c r="F4760" s="6" t="str">
        <f>CONCATENATE(tb_SVI[[#This Row],[Nome Município]],"/",tb_SVI[[#This Row],[UF]])</f>
        <v>Campestre da Serra/RS</v>
      </c>
      <c r="G4760" s="1" t="s">
        <v>18</v>
      </c>
      <c r="H4760" s="1" t="s">
        <v>1491</v>
      </c>
      <c r="I4760" s="1" t="s">
        <v>2246</v>
      </c>
      <c r="J4760" s="1" t="s">
        <v>92</v>
      </c>
      <c r="K4760" s="1" t="s">
        <v>812</v>
      </c>
    </row>
    <row r="4761" spans="1:11" x14ac:dyDescent="0.2">
      <c r="A4761" s="6" t="str">
        <f>INDEX(UF_acronyms!$A$1:$C$28,MATCH(B4761,UF_acronyms!$C$1:$C$28,0),2)</f>
        <v>RS</v>
      </c>
      <c r="B4761" s="1" t="s">
        <v>9887</v>
      </c>
      <c r="C4761" s="1" t="s">
        <v>10198</v>
      </c>
      <c r="D4761" s="1" t="s">
        <v>10199</v>
      </c>
      <c r="E4761" s="11">
        <v>6406</v>
      </c>
      <c r="F4761" s="6" t="str">
        <f>CONCATENATE(tb_SVI[[#This Row],[Nome Município]],"/",tb_SVI[[#This Row],[UF]])</f>
        <v>Cambará do Sul/RS</v>
      </c>
      <c r="G4761" s="1" t="s">
        <v>18</v>
      </c>
      <c r="H4761" s="1" t="s">
        <v>301</v>
      </c>
      <c r="I4761" s="1" t="s">
        <v>706</v>
      </c>
      <c r="J4761" s="1" t="s">
        <v>85</v>
      </c>
      <c r="K4761" s="1" t="s">
        <v>2083</v>
      </c>
    </row>
    <row r="4762" spans="1:11" x14ac:dyDescent="0.2">
      <c r="A4762" s="6" t="str">
        <f>INDEX(UF_acronyms!$A$1:$C$28,MATCH(B4762,UF_acronyms!$C$1:$C$28,0),2)</f>
        <v>RS</v>
      </c>
      <c r="B4762" s="1" t="s">
        <v>9887</v>
      </c>
      <c r="C4762" s="1" t="s">
        <v>10200</v>
      </c>
      <c r="D4762" s="1" t="s">
        <v>10201</v>
      </c>
      <c r="E4762" s="11">
        <v>2742</v>
      </c>
      <c r="F4762" s="6" t="str">
        <f>CONCATENATE(tb_SVI[[#This Row],[Nome Município]],"/",tb_SVI[[#This Row],[UF]])</f>
        <v>Camargo/RS</v>
      </c>
      <c r="G4762" s="1" t="s">
        <v>18</v>
      </c>
      <c r="H4762" s="1" t="s">
        <v>5400</v>
      </c>
      <c r="I4762" s="1" t="s">
        <v>3832</v>
      </c>
      <c r="J4762" s="1" t="s">
        <v>798</v>
      </c>
      <c r="K4762" s="1" t="s">
        <v>2246</v>
      </c>
    </row>
    <row r="4763" spans="1:11" x14ac:dyDescent="0.2">
      <c r="A4763" s="6" t="str">
        <f>INDEX(UF_acronyms!$A$1:$C$28,MATCH(B4763,UF_acronyms!$C$1:$C$28,0),2)</f>
        <v>RS</v>
      </c>
      <c r="B4763" s="1" t="s">
        <v>9887</v>
      </c>
      <c r="C4763" s="1" t="s">
        <v>10202</v>
      </c>
      <c r="D4763" s="1" t="s">
        <v>10203</v>
      </c>
      <c r="E4763" s="11">
        <v>66478</v>
      </c>
      <c r="F4763" s="6" t="str">
        <f>CONCATENATE(tb_SVI[[#This Row],[Nome Município]],"/",tb_SVI[[#This Row],[UF]])</f>
        <v>Camaquã/RS</v>
      </c>
      <c r="G4763" s="1" t="s">
        <v>18</v>
      </c>
      <c r="H4763" s="1" t="s">
        <v>2181</v>
      </c>
      <c r="I4763" s="1" t="s">
        <v>5278</v>
      </c>
      <c r="J4763" s="1" t="s">
        <v>47</v>
      </c>
      <c r="K4763" s="1" t="s">
        <v>1348</v>
      </c>
    </row>
    <row r="4764" spans="1:11" x14ac:dyDescent="0.2">
      <c r="A4764" s="6" t="str">
        <f>INDEX(UF_acronyms!$A$1:$C$28,MATCH(B4764,UF_acronyms!$C$1:$C$28,0),2)</f>
        <v>RS</v>
      </c>
      <c r="B4764" s="1" t="s">
        <v>9887</v>
      </c>
      <c r="C4764" s="1" t="s">
        <v>10204</v>
      </c>
      <c r="D4764" s="1" t="s">
        <v>3520</v>
      </c>
      <c r="E4764" s="11">
        <v>4700</v>
      </c>
      <c r="F4764" s="6" t="str">
        <f>CONCATENATE(tb_SVI[[#This Row],[Nome Município]],"/",tb_SVI[[#This Row],[UF]])</f>
        <v>Caiçara/RS</v>
      </c>
      <c r="G4764" s="1" t="s">
        <v>18</v>
      </c>
      <c r="H4764" s="1" t="s">
        <v>364</v>
      </c>
      <c r="I4764" s="1" t="s">
        <v>5423</v>
      </c>
      <c r="J4764" s="1" t="s">
        <v>459</v>
      </c>
      <c r="K4764" s="1" t="s">
        <v>517</v>
      </c>
    </row>
    <row r="4765" spans="1:11" x14ac:dyDescent="0.2">
      <c r="A4765" s="6" t="str">
        <f>INDEX(UF_acronyms!$A$1:$C$28,MATCH(B4765,UF_acronyms!$C$1:$C$28,0),2)</f>
        <v>RS</v>
      </c>
      <c r="B4765" s="1" t="s">
        <v>9887</v>
      </c>
      <c r="C4765" s="1" t="s">
        <v>10205</v>
      </c>
      <c r="D4765" s="1" t="s">
        <v>10206</v>
      </c>
      <c r="E4765" s="11">
        <v>4823</v>
      </c>
      <c r="F4765" s="6" t="str">
        <f>CONCATENATE(tb_SVI[[#This Row],[Nome Município]],"/",tb_SVI[[#This Row],[UF]])</f>
        <v>Caibaté/RS</v>
      </c>
      <c r="G4765" s="1" t="s">
        <v>18</v>
      </c>
      <c r="H4765" s="1" t="s">
        <v>399</v>
      </c>
      <c r="I4765" s="1" t="s">
        <v>1256</v>
      </c>
      <c r="J4765" s="1" t="s">
        <v>268</v>
      </c>
      <c r="K4765" s="1" t="s">
        <v>459</v>
      </c>
    </row>
    <row r="4766" spans="1:11" x14ac:dyDescent="0.2">
      <c r="A4766" s="6" t="str">
        <f>INDEX(UF_acronyms!$A$1:$C$28,MATCH(B4766,UF_acronyms!$C$1:$C$28,0),2)</f>
        <v>RS</v>
      </c>
      <c r="B4766" s="1" t="s">
        <v>9887</v>
      </c>
      <c r="C4766" s="1" t="s">
        <v>10207</v>
      </c>
      <c r="D4766" s="1" t="s">
        <v>10208</v>
      </c>
      <c r="E4766" s="11">
        <v>5074</v>
      </c>
      <c r="F4766" s="6" t="str">
        <f>CONCATENATE(tb_SVI[[#This Row],[Nome Município]],"/",tb_SVI[[#This Row],[UF]])</f>
        <v>Cacique Doble/RS</v>
      </c>
      <c r="G4766" s="1" t="s">
        <v>18</v>
      </c>
      <c r="H4766" s="1" t="s">
        <v>218</v>
      </c>
      <c r="I4766" s="1" t="s">
        <v>2169</v>
      </c>
      <c r="J4766" s="1" t="s">
        <v>241</v>
      </c>
      <c r="K4766" s="1" t="s">
        <v>1233</v>
      </c>
    </row>
    <row r="4767" spans="1:11" x14ac:dyDescent="0.2">
      <c r="A4767" s="6" t="str">
        <f>INDEX(UF_acronyms!$A$1:$C$28,MATCH(B4767,UF_acronyms!$C$1:$C$28,0),2)</f>
        <v>RS</v>
      </c>
      <c r="B4767" s="1" t="s">
        <v>9887</v>
      </c>
      <c r="C4767" s="1" t="s">
        <v>10209</v>
      </c>
      <c r="D4767" s="1" t="s">
        <v>10210</v>
      </c>
      <c r="E4767" s="11">
        <v>81869</v>
      </c>
      <c r="F4767" s="6" t="str">
        <f>CONCATENATE(tb_SVI[[#This Row],[Nome Município]],"/",tb_SVI[[#This Row],[UF]])</f>
        <v>Cachoeira do Sul/RS</v>
      </c>
      <c r="G4767" s="1" t="s">
        <v>18</v>
      </c>
      <c r="H4767" s="1" t="s">
        <v>1478</v>
      </c>
      <c r="I4767" s="1" t="s">
        <v>361</v>
      </c>
      <c r="J4767" s="1" t="s">
        <v>812</v>
      </c>
      <c r="K4767" s="1" t="s">
        <v>199</v>
      </c>
    </row>
    <row r="4768" spans="1:11" x14ac:dyDescent="0.2">
      <c r="A4768" s="6" t="str">
        <f>INDEX(UF_acronyms!$A$1:$C$28,MATCH(B4768,UF_acronyms!$C$1:$C$28,0),2)</f>
        <v>RS</v>
      </c>
      <c r="B4768" s="1" t="s">
        <v>9887</v>
      </c>
      <c r="C4768" s="1" t="s">
        <v>10211</v>
      </c>
      <c r="D4768" s="1" t="s">
        <v>10212</v>
      </c>
      <c r="E4768" s="11">
        <v>12423</v>
      </c>
      <c r="F4768" s="6" t="str">
        <f>CONCATENATE(tb_SVI[[#This Row],[Nome Município]],"/",tb_SVI[[#This Row],[UF]])</f>
        <v>Cacequi/RS</v>
      </c>
      <c r="G4768" s="1" t="s">
        <v>18</v>
      </c>
      <c r="H4768" s="1" t="s">
        <v>145</v>
      </c>
      <c r="I4768" s="1" t="s">
        <v>1562</v>
      </c>
      <c r="J4768" s="1" t="s">
        <v>324</v>
      </c>
      <c r="K4768" s="1" t="s">
        <v>19</v>
      </c>
    </row>
    <row r="4769" spans="1:11" x14ac:dyDescent="0.2">
      <c r="A4769" s="6" t="str">
        <f>INDEX(UF_acronyms!$A$1:$C$28,MATCH(B4769,UF_acronyms!$C$1:$C$28,0),2)</f>
        <v>RS</v>
      </c>
      <c r="B4769" s="1" t="s">
        <v>9887</v>
      </c>
      <c r="C4769" s="1" t="s">
        <v>10213</v>
      </c>
      <c r="D4769" s="1" t="s">
        <v>10214</v>
      </c>
      <c r="E4769" s="11">
        <v>20952</v>
      </c>
      <c r="F4769" s="6" t="str">
        <f>CONCATENATE(tb_SVI[[#This Row],[Nome Município]],"/",tb_SVI[[#This Row],[UF]])</f>
        <v>Butiá/RS</v>
      </c>
      <c r="G4769" s="1" t="s">
        <v>18</v>
      </c>
      <c r="H4769" s="1" t="s">
        <v>505</v>
      </c>
      <c r="I4769" s="1" t="s">
        <v>2825</v>
      </c>
      <c r="J4769" s="1" t="s">
        <v>182</v>
      </c>
      <c r="K4769" s="1" t="s">
        <v>241</v>
      </c>
    </row>
    <row r="4770" spans="1:11" x14ac:dyDescent="0.2">
      <c r="A4770" s="6" t="str">
        <f>INDEX(UF_acronyms!$A$1:$C$28,MATCH(B4770,UF_acronyms!$C$1:$C$28,0),2)</f>
        <v>RS</v>
      </c>
      <c r="B4770" s="1" t="s">
        <v>9887</v>
      </c>
      <c r="C4770" s="1" t="s">
        <v>10215</v>
      </c>
      <c r="D4770" s="1" t="s">
        <v>10216</v>
      </c>
      <c r="E4770" s="11">
        <v>5104</v>
      </c>
      <c r="F4770" s="6" t="str">
        <f>CONCATENATE(tb_SVI[[#This Row],[Nome Município]],"/",tb_SVI[[#This Row],[UF]])</f>
        <v>Brochier/RS</v>
      </c>
      <c r="G4770" s="1" t="s">
        <v>18</v>
      </c>
      <c r="H4770" s="1" t="s">
        <v>1346</v>
      </c>
      <c r="I4770" s="1" t="s">
        <v>6591</v>
      </c>
      <c r="J4770" s="1" t="s">
        <v>1577</v>
      </c>
      <c r="K4770" s="1" t="s">
        <v>1956</v>
      </c>
    </row>
    <row r="4771" spans="1:11" x14ac:dyDescent="0.2">
      <c r="A4771" s="6" t="str">
        <f>INDEX(UF_acronyms!$A$1:$C$28,MATCH(B4771,UF_acronyms!$C$1:$C$28,0),2)</f>
        <v>RS</v>
      </c>
      <c r="B4771" s="1" t="s">
        <v>9887</v>
      </c>
      <c r="C4771" s="1" t="s">
        <v>10217</v>
      </c>
      <c r="D4771" s="1" t="s">
        <v>10218</v>
      </c>
      <c r="E4771" s="11">
        <v>3311</v>
      </c>
      <c r="F4771" s="6" t="str">
        <f>CONCATENATE(tb_SVI[[#This Row],[Nome Município]],"/",tb_SVI[[#This Row],[UF]])</f>
        <v>Braga/RS</v>
      </c>
      <c r="G4771" s="1" t="s">
        <v>18</v>
      </c>
      <c r="H4771" s="1" t="s">
        <v>1283</v>
      </c>
      <c r="I4771" s="1" t="s">
        <v>3598</v>
      </c>
      <c r="J4771" s="1" t="s">
        <v>210</v>
      </c>
      <c r="K4771" s="1" t="s">
        <v>184</v>
      </c>
    </row>
    <row r="4772" spans="1:11" x14ac:dyDescent="0.2">
      <c r="A4772" s="6" t="str">
        <f>INDEX(UF_acronyms!$A$1:$C$28,MATCH(B4772,UF_acronyms!$C$1:$C$28,0),2)</f>
        <v>RS</v>
      </c>
      <c r="B4772" s="1" t="s">
        <v>9887</v>
      </c>
      <c r="C4772" s="1" t="s">
        <v>10219</v>
      </c>
      <c r="D4772" s="1" t="s">
        <v>10220</v>
      </c>
      <c r="E4772" s="11">
        <v>2111</v>
      </c>
      <c r="F4772" s="6" t="str">
        <f>CONCATENATE(tb_SVI[[#This Row],[Nome Município]],"/",tb_SVI[[#This Row],[UF]])</f>
        <v>Bozano/RS</v>
      </c>
      <c r="G4772" s="1" t="s">
        <v>18</v>
      </c>
      <c r="H4772" s="1" t="s">
        <v>1292</v>
      </c>
      <c r="I4772" s="1" t="s">
        <v>1477</v>
      </c>
      <c r="J4772" s="1" t="s">
        <v>833</v>
      </c>
      <c r="K4772" s="1" t="s">
        <v>997</v>
      </c>
    </row>
    <row r="4773" spans="1:11" x14ac:dyDescent="0.2">
      <c r="A4773" s="6" t="str">
        <f>INDEX(UF_acronyms!$A$1:$C$28,MATCH(B4773,UF_acronyms!$C$1:$C$28,0),2)</f>
        <v>RS</v>
      </c>
      <c r="B4773" s="1" t="s">
        <v>9887</v>
      </c>
      <c r="C4773" s="1" t="s">
        <v>10221</v>
      </c>
      <c r="D4773" s="1" t="s">
        <v>10222</v>
      </c>
      <c r="E4773" s="11">
        <v>6205</v>
      </c>
      <c r="F4773" s="6" t="str">
        <f>CONCATENATE(tb_SVI[[#This Row],[Nome Município]],"/",tb_SVI[[#This Row],[UF]])</f>
        <v>Bossoroca/RS</v>
      </c>
      <c r="G4773" s="1" t="s">
        <v>18</v>
      </c>
      <c r="H4773" s="1" t="s">
        <v>294</v>
      </c>
      <c r="I4773" s="1" t="s">
        <v>5242</v>
      </c>
      <c r="J4773" s="1" t="s">
        <v>363</v>
      </c>
      <c r="K4773" s="1" t="s">
        <v>936</v>
      </c>
    </row>
    <row r="4774" spans="1:11" x14ac:dyDescent="0.2">
      <c r="A4774" s="6" t="str">
        <f>INDEX(UF_acronyms!$A$1:$C$28,MATCH(B4774,UF_acronyms!$C$1:$C$28,0),2)</f>
        <v>RS</v>
      </c>
      <c r="B4774" s="1" t="s">
        <v>9887</v>
      </c>
      <c r="C4774" s="1" t="s">
        <v>10223</v>
      </c>
      <c r="D4774" s="1" t="s">
        <v>10224</v>
      </c>
      <c r="E4774" s="11">
        <v>7702</v>
      </c>
      <c r="F4774" s="6" t="str">
        <f>CONCATENATE(tb_SVI[[#This Row],[Nome Município]],"/",tb_SVI[[#This Row],[UF]])</f>
        <v>Boqueirão do Leão/RS</v>
      </c>
      <c r="G4774" s="1" t="s">
        <v>18</v>
      </c>
      <c r="H4774" s="1" t="s">
        <v>1378</v>
      </c>
      <c r="I4774" s="1" t="s">
        <v>2557</v>
      </c>
      <c r="J4774" s="1" t="s">
        <v>1074</v>
      </c>
      <c r="K4774" s="1" t="s">
        <v>1397</v>
      </c>
    </row>
    <row r="4775" spans="1:11" x14ac:dyDescent="0.2">
      <c r="A4775" s="6" t="str">
        <f>INDEX(UF_acronyms!$A$1:$C$28,MATCH(B4775,UF_acronyms!$C$1:$C$28,0),2)</f>
        <v>RS</v>
      </c>
      <c r="B4775" s="1" t="s">
        <v>9887</v>
      </c>
      <c r="C4775" s="1" t="s">
        <v>10225</v>
      </c>
      <c r="D4775" s="1" t="s">
        <v>10226</v>
      </c>
      <c r="E4775" s="11">
        <v>12390</v>
      </c>
      <c r="F4775" s="6" t="str">
        <f>CONCATENATE(tb_SVI[[#This Row],[Nome Município]],"/",tb_SVI[[#This Row],[UF]])</f>
        <v>Bom Retiro do Sul/RS</v>
      </c>
      <c r="G4775" s="1" t="s">
        <v>18</v>
      </c>
      <c r="H4775" s="1" t="s">
        <v>3083</v>
      </c>
      <c r="I4775" s="1" t="s">
        <v>5062</v>
      </c>
      <c r="J4775" s="1" t="s">
        <v>2521</v>
      </c>
      <c r="K4775" s="1" t="s">
        <v>2118</v>
      </c>
    </row>
    <row r="4776" spans="1:11" x14ac:dyDescent="0.2">
      <c r="A4776" s="6" t="str">
        <f>INDEX(UF_acronyms!$A$1:$C$28,MATCH(B4776,UF_acronyms!$C$1:$C$28,0),2)</f>
        <v>RS</v>
      </c>
      <c r="B4776" s="1" t="s">
        <v>9887</v>
      </c>
      <c r="C4776" s="1" t="s">
        <v>10227</v>
      </c>
      <c r="D4776" s="1" t="s">
        <v>10228</v>
      </c>
      <c r="E4776" s="11">
        <v>1899</v>
      </c>
      <c r="F4776" s="6" t="str">
        <f>CONCATENATE(tb_SVI[[#This Row],[Nome Município]],"/",tb_SVI[[#This Row],[UF]])</f>
        <v>Bom Progresso/RS</v>
      </c>
      <c r="G4776" s="1" t="s">
        <v>18</v>
      </c>
      <c r="H4776" s="1" t="s">
        <v>2246</v>
      </c>
      <c r="I4776" s="1" t="s">
        <v>3249</v>
      </c>
      <c r="J4776" s="1" t="s">
        <v>1065</v>
      </c>
      <c r="K4776" s="1" t="s">
        <v>1012</v>
      </c>
    </row>
    <row r="4777" spans="1:11" x14ac:dyDescent="0.2">
      <c r="A4777" s="6" t="str">
        <f>INDEX(UF_acronyms!$A$1:$C$28,MATCH(B4777,UF_acronyms!$C$1:$C$28,0),2)</f>
        <v>RS</v>
      </c>
      <c r="B4777" s="1" t="s">
        <v>9887</v>
      </c>
      <c r="C4777" s="1" t="s">
        <v>10229</v>
      </c>
      <c r="D4777" s="1" t="s">
        <v>10230</v>
      </c>
      <c r="E4777" s="11">
        <v>14255</v>
      </c>
      <c r="F4777" s="6" t="str">
        <f>CONCATENATE(tb_SVI[[#This Row],[Nome Município]],"/",tb_SVI[[#This Row],[UF]])</f>
        <v>Bom Princípio/RS</v>
      </c>
      <c r="G4777" s="1" t="s">
        <v>18</v>
      </c>
      <c r="H4777" s="1" t="s">
        <v>247</v>
      </c>
      <c r="I4777" s="1" t="s">
        <v>1519</v>
      </c>
      <c r="J4777" s="1" t="s">
        <v>20</v>
      </c>
      <c r="K4777" s="1" t="s">
        <v>2712</v>
      </c>
    </row>
    <row r="4778" spans="1:11" x14ac:dyDescent="0.2">
      <c r="A4778" s="6" t="str">
        <f>INDEX(UF_acronyms!$A$1:$C$28,MATCH(B4778,UF_acronyms!$C$1:$C$28,0),2)</f>
        <v>RS</v>
      </c>
      <c r="B4778" s="1" t="s">
        <v>9887</v>
      </c>
      <c r="C4778" s="1" t="s">
        <v>10231</v>
      </c>
      <c r="D4778" s="1" t="s">
        <v>2520</v>
      </c>
      <c r="E4778" s="11">
        <v>11309</v>
      </c>
      <c r="F4778" s="6" t="str">
        <f>CONCATENATE(tb_SVI[[#This Row],[Nome Município]],"/",tb_SVI[[#This Row],[UF]])</f>
        <v>Bom Jesus/RS</v>
      </c>
      <c r="G4778" s="1" t="s">
        <v>18</v>
      </c>
      <c r="H4778" s="1" t="s">
        <v>2753</v>
      </c>
      <c r="I4778" s="1" t="s">
        <v>1402</v>
      </c>
      <c r="J4778" s="1" t="s">
        <v>710</v>
      </c>
      <c r="K4778" s="1" t="s">
        <v>294</v>
      </c>
    </row>
    <row r="4779" spans="1:11" x14ac:dyDescent="0.2">
      <c r="A4779" s="6" t="str">
        <f>INDEX(UF_acronyms!$A$1:$C$28,MATCH(B4779,UF_acronyms!$C$1:$C$28,0),2)</f>
        <v>RS</v>
      </c>
      <c r="B4779" s="1" t="s">
        <v>9887</v>
      </c>
      <c r="C4779" s="1" t="s">
        <v>10232</v>
      </c>
      <c r="D4779" s="1" t="s">
        <v>10233</v>
      </c>
      <c r="E4779" s="11">
        <v>2778</v>
      </c>
      <c r="F4779" s="6" t="str">
        <f>CONCATENATE(tb_SVI[[#This Row],[Nome Município]],"/",tb_SVI[[#This Row],[UF]])</f>
        <v>Boa Vista do Sul/RS</v>
      </c>
      <c r="G4779" s="1" t="s">
        <v>18</v>
      </c>
      <c r="H4779" s="1" t="s">
        <v>784</v>
      </c>
      <c r="I4779" s="1" t="s">
        <v>5699</v>
      </c>
      <c r="J4779" s="1" t="s">
        <v>261</v>
      </c>
      <c r="K4779" s="1" t="s">
        <v>2804</v>
      </c>
    </row>
    <row r="4780" spans="1:11" x14ac:dyDescent="0.2">
      <c r="A4780" s="6" t="str">
        <f>INDEX(UF_acronyms!$A$1:$C$28,MATCH(B4780,UF_acronyms!$C$1:$C$28,0),2)</f>
        <v>RS</v>
      </c>
      <c r="B4780" s="1" t="s">
        <v>9887</v>
      </c>
      <c r="C4780" s="1" t="s">
        <v>10234</v>
      </c>
      <c r="D4780" s="1" t="s">
        <v>10235</v>
      </c>
      <c r="E4780" s="11">
        <v>2616</v>
      </c>
      <c r="F4780" s="6" t="str">
        <f>CONCATENATE(tb_SVI[[#This Row],[Nome Município]],"/",tb_SVI[[#This Row],[UF]])</f>
        <v>Boa Vista do Incra/RS</v>
      </c>
      <c r="G4780" s="1" t="s">
        <v>18</v>
      </c>
      <c r="H4780" s="1" t="s">
        <v>2804</v>
      </c>
      <c r="I4780" s="1" t="s">
        <v>5278</v>
      </c>
      <c r="J4780" s="1" t="s">
        <v>1765</v>
      </c>
      <c r="K4780" s="1" t="s">
        <v>1397</v>
      </c>
    </row>
    <row r="4781" spans="1:11" x14ac:dyDescent="0.2">
      <c r="A4781" s="6" t="str">
        <f>INDEX(UF_acronyms!$A$1:$C$28,MATCH(B4781,UF_acronyms!$C$1:$C$28,0),2)</f>
        <v>RS</v>
      </c>
      <c r="B4781" s="1" t="s">
        <v>9887</v>
      </c>
      <c r="C4781" s="1" t="s">
        <v>10236</v>
      </c>
      <c r="D4781" s="1" t="s">
        <v>10237</v>
      </c>
      <c r="E4781" s="11">
        <v>2468</v>
      </c>
      <c r="F4781" s="6" t="str">
        <f>CONCATENATE(tb_SVI[[#This Row],[Nome Município]],"/",tb_SVI[[#This Row],[UF]])</f>
        <v>Boa Vista do Cadeado/RS</v>
      </c>
      <c r="G4781" s="1" t="s">
        <v>18</v>
      </c>
      <c r="H4781" s="1" t="s">
        <v>1478</v>
      </c>
      <c r="I4781" s="1" t="s">
        <v>1338</v>
      </c>
      <c r="J4781" s="1" t="s">
        <v>187</v>
      </c>
      <c r="K4781" s="1" t="s">
        <v>1469</v>
      </c>
    </row>
    <row r="4782" spans="1:11" x14ac:dyDescent="0.2">
      <c r="A4782" s="6" t="str">
        <f>INDEX(UF_acronyms!$A$1:$C$28,MATCH(B4782,UF_acronyms!$C$1:$C$28,0),2)</f>
        <v>RS</v>
      </c>
      <c r="B4782" s="1" t="s">
        <v>9887</v>
      </c>
      <c r="C4782" s="1" t="s">
        <v>10238</v>
      </c>
      <c r="D4782" s="1" t="s">
        <v>10239</v>
      </c>
      <c r="E4782" s="11">
        <v>6712</v>
      </c>
      <c r="F4782" s="6" t="str">
        <f>CONCATENATE(tb_SVI[[#This Row],[Nome Município]],"/",tb_SVI[[#This Row],[UF]])</f>
        <v>Boa Vista do Buricá/RS</v>
      </c>
      <c r="G4782" s="1" t="s">
        <v>18</v>
      </c>
      <c r="H4782" s="1" t="s">
        <v>3286</v>
      </c>
      <c r="I4782" s="1" t="s">
        <v>5250</v>
      </c>
      <c r="J4782" s="1" t="s">
        <v>3068</v>
      </c>
      <c r="K4782" s="1" t="s">
        <v>1506</v>
      </c>
    </row>
    <row r="4783" spans="1:11" x14ac:dyDescent="0.2">
      <c r="A4783" s="6" t="str">
        <f>INDEX(UF_acronyms!$A$1:$C$28,MATCH(B4783,UF_acronyms!$C$1:$C$28,0),2)</f>
        <v>RS</v>
      </c>
      <c r="B4783" s="1" t="s">
        <v>9887</v>
      </c>
      <c r="C4783" s="1" t="s">
        <v>10240</v>
      </c>
      <c r="D4783" s="1" t="s">
        <v>10241</v>
      </c>
      <c r="E4783" s="11">
        <v>2092</v>
      </c>
      <c r="F4783" s="6" t="str">
        <f>CONCATENATE(tb_SVI[[#This Row],[Nome Município]],"/",tb_SVI[[#This Row],[UF]])</f>
        <v>Boa Vista das Missões/RS</v>
      </c>
      <c r="G4783" s="1" t="s">
        <v>18</v>
      </c>
      <c r="H4783" s="1" t="s">
        <v>783</v>
      </c>
      <c r="I4783" s="1" t="s">
        <v>1473</v>
      </c>
      <c r="J4783" s="1" t="s">
        <v>260</v>
      </c>
      <c r="K4783" s="1" t="s">
        <v>866</v>
      </c>
    </row>
    <row r="4784" spans="1:11" x14ac:dyDescent="0.2">
      <c r="A4784" s="6" t="str">
        <f>INDEX(UF_acronyms!$A$1:$C$28,MATCH(B4784,UF_acronyms!$C$1:$C$28,0),2)</f>
        <v>RS</v>
      </c>
      <c r="B4784" s="1" t="s">
        <v>9887</v>
      </c>
      <c r="C4784" s="1" t="s">
        <v>10242</v>
      </c>
      <c r="D4784" s="1" t="s">
        <v>10243</v>
      </c>
      <c r="E4784" s="11">
        <v>121803</v>
      </c>
      <c r="F4784" s="6" t="str">
        <f>CONCATENATE(tb_SVI[[#This Row],[Nome Município]],"/",tb_SVI[[#This Row],[UF]])</f>
        <v>Bento Gonçalves/RS</v>
      </c>
      <c r="G4784" s="1" t="s">
        <v>18</v>
      </c>
      <c r="H4784" s="1" t="s">
        <v>1414</v>
      </c>
      <c r="I4784" s="1" t="s">
        <v>1524</v>
      </c>
      <c r="J4784" s="1" t="s">
        <v>45</v>
      </c>
      <c r="K4784" s="1" t="s">
        <v>1593</v>
      </c>
    </row>
    <row r="4785" spans="1:11" x14ac:dyDescent="0.2">
      <c r="A4785" s="6" t="str">
        <f>INDEX(UF_acronyms!$A$1:$C$28,MATCH(B4785,UF_acronyms!$C$1:$C$28,0),2)</f>
        <v>RS</v>
      </c>
      <c r="B4785" s="1" t="s">
        <v>9887</v>
      </c>
      <c r="C4785" s="1" t="s">
        <v>10244</v>
      </c>
      <c r="D4785" s="1" t="s">
        <v>10245</v>
      </c>
      <c r="E4785" s="11">
        <v>1958</v>
      </c>
      <c r="F4785" s="6" t="str">
        <f>CONCATENATE(tb_SVI[[#This Row],[Nome Município]],"/",tb_SVI[[#This Row],[UF]])</f>
        <v>Benjamin Constant do Sul/RS</v>
      </c>
      <c r="G4785" s="1" t="s">
        <v>18</v>
      </c>
      <c r="H4785" s="1" t="s">
        <v>231</v>
      </c>
      <c r="I4785" s="1" t="s">
        <v>1142</v>
      </c>
      <c r="J4785" s="1" t="s">
        <v>154</v>
      </c>
      <c r="K4785" s="1" t="s">
        <v>415</v>
      </c>
    </row>
    <row r="4786" spans="1:11" x14ac:dyDescent="0.2">
      <c r="A4786" s="6" t="str">
        <f>INDEX(UF_acronyms!$A$1:$C$28,MATCH(B4786,UF_acronyms!$C$1:$C$28,0),2)</f>
        <v>RS</v>
      </c>
      <c r="B4786" s="1" t="s">
        <v>9887</v>
      </c>
      <c r="C4786" s="1" t="s">
        <v>10246</v>
      </c>
      <c r="D4786" s="1" t="s">
        <v>10247</v>
      </c>
      <c r="E4786" s="11">
        <v>7519</v>
      </c>
      <c r="F4786" s="6" t="str">
        <f>CONCATENATE(tb_SVI[[#This Row],[Nome Município]],"/",tb_SVI[[#This Row],[UF]])</f>
        <v>Barão do Triunfo/RS</v>
      </c>
      <c r="G4786" s="1" t="s">
        <v>18</v>
      </c>
      <c r="H4786" s="1" t="s">
        <v>512</v>
      </c>
      <c r="I4786" s="1" t="s">
        <v>1254</v>
      </c>
      <c r="J4786" s="1" t="s">
        <v>1709</v>
      </c>
      <c r="K4786" s="1" t="s">
        <v>64</v>
      </c>
    </row>
    <row r="4787" spans="1:11" x14ac:dyDescent="0.2">
      <c r="A4787" s="6" t="str">
        <f>INDEX(UF_acronyms!$A$1:$C$28,MATCH(B4787,UF_acronyms!$C$1:$C$28,0),2)</f>
        <v>RS</v>
      </c>
      <c r="B4787" s="1" t="s">
        <v>9887</v>
      </c>
      <c r="C4787" s="1" t="s">
        <v>10248</v>
      </c>
      <c r="D4787" s="1" t="s">
        <v>10249</v>
      </c>
      <c r="E4787" s="11">
        <v>6620</v>
      </c>
      <c r="F4787" s="6" t="str">
        <f>CONCATENATE(tb_SVI[[#This Row],[Nome Município]],"/",tb_SVI[[#This Row],[UF]])</f>
        <v>Barão de Cotegipe/RS</v>
      </c>
      <c r="G4787" s="1" t="s">
        <v>18</v>
      </c>
      <c r="H4787" s="1" t="s">
        <v>2090</v>
      </c>
      <c r="I4787" s="1" t="s">
        <v>5358</v>
      </c>
      <c r="J4787" s="1" t="s">
        <v>109</v>
      </c>
      <c r="K4787" s="1" t="s">
        <v>792</v>
      </c>
    </row>
    <row r="4788" spans="1:11" x14ac:dyDescent="0.2">
      <c r="A4788" s="6" t="str">
        <f>INDEX(UF_acronyms!$A$1:$C$28,MATCH(B4788,UF_acronyms!$C$1:$C$28,0),2)</f>
        <v>RS</v>
      </c>
      <c r="B4788" s="1" t="s">
        <v>9887</v>
      </c>
      <c r="C4788" s="1" t="s">
        <v>10250</v>
      </c>
      <c r="D4788" s="1" t="s">
        <v>10251</v>
      </c>
      <c r="E4788" s="11">
        <v>6202</v>
      </c>
      <c r="F4788" s="6" t="str">
        <f>CONCATENATE(tb_SVI[[#This Row],[Nome Município]],"/",tb_SVI[[#This Row],[UF]])</f>
        <v>Barão/RS</v>
      </c>
      <c r="G4788" s="1" t="s">
        <v>18</v>
      </c>
      <c r="H4788" s="1" t="s">
        <v>247</v>
      </c>
      <c r="I4788" s="1" t="s">
        <v>1247</v>
      </c>
      <c r="J4788" s="1" t="s">
        <v>2804</v>
      </c>
      <c r="K4788" s="1" t="s">
        <v>2131</v>
      </c>
    </row>
    <row r="4789" spans="1:11" x14ac:dyDescent="0.2">
      <c r="A4789" s="6" t="str">
        <f>INDEX(UF_acronyms!$A$1:$C$28,MATCH(B4789,UF_acronyms!$C$1:$C$28,0),2)</f>
        <v>RS</v>
      </c>
      <c r="B4789" s="1" t="s">
        <v>9887</v>
      </c>
      <c r="C4789" s="1" t="s">
        <v>10252</v>
      </c>
      <c r="D4789" s="1" t="s">
        <v>10253</v>
      </c>
      <c r="E4789" s="11">
        <v>11182</v>
      </c>
      <c r="F4789" s="6" t="str">
        <f>CONCATENATE(tb_SVI[[#This Row],[Nome Município]],"/",tb_SVI[[#This Row],[UF]])</f>
        <v>Barros Cassal/RS</v>
      </c>
      <c r="G4789" s="1" t="s">
        <v>18</v>
      </c>
      <c r="H4789" s="1" t="s">
        <v>29</v>
      </c>
      <c r="I4789" s="1" t="s">
        <v>2678</v>
      </c>
      <c r="J4789" s="1" t="s">
        <v>293</v>
      </c>
      <c r="K4789" s="1" t="s">
        <v>415</v>
      </c>
    </row>
    <row r="4790" spans="1:11" x14ac:dyDescent="0.2">
      <c r="A4790" s="6" t="str">
        <f>INDEX(UF_acronyms!$A$1:$C$28,MATCH(B4790,UF_acronyms!$C$1:$C$28,0),2)</f>
        <v>RS</v>
      </c>
      <c r="B4790" s="1" t="s">
        <v>9887</v>
      </c>
      <c r="C4790" s="1" t="s">
        <v>10254</v>
      </c>
      <c r="D4790" s="1" t="s">
        <v>9286</v>
      </c>
      <c r="E4790" s="11">
        <v>5256</v>
      </c>
      <c r="F4790" s="6" t="str">
        <f>CONCATENATE(tb_SVI[[#This Row],[Nome Município]],"/",tb_SVI[[#This Row],[UF]])</f>
        <v>Barracão/RS</v>
      </c>
      <c r="G4790" s="1" t="s">
        <v>18</v>
      </c>
      <c r="H4790" s="1" t="s">
        <v>1339</v>
      </c>
      <c r="I4790" s="1" t="s">
        <v>2112</v>
      </c>
      <c r="J4790" s="1" t="s">
        <v>286</v>
      </c>
      <c r="K4790" s="1" t="s">
        <v>2083</v>
      </c>
    </row>
    <row r="4791" spans="1:11" x14ac:dyDescent="0.2">
      <c r="A4791" s="6" t="str">
        <f>INDEX(UF_acronyms!$A$1:$C$28,MATCH(B4791,UF_acronyms!$C$1:$C$28,0),2)</f>
        <v>RS</v>
      </c>
      <c r="B4791" s="1" t="s">
        <v>9887</v>
      </c>
      <c r="C4791" s="1" t="s">
        <v>10255</v>
      </c>
      <c r="D4791" s="1" t="s">
        <v>10256</v>
      </c>
      <c r="E4791" s="11">
        <v>1655</v>
      </c>
      <c r="F4791" s="6" t="str">
        <f>CONCATENATE(tb_SVI[[#This Row],[Nome Município]],"/",tb_SVI[[#This Row],[UF]])</f>
        <v>Barra do Rio Azul/RS</v>
      </c>
      <c r="G4791" s="1" t="s">
        <v>18</v>
      </c>
      <c r="H4791" s="1" t="s">
        <v>1735</v>
      </c>
      <c r="I4791" s="1" t="s">
        <v>978</v>
      </c>
      <c r="J4791" s="1" t="s">
        <v>1973</v>
      </c>
      <c r="K4791" s="1" t="s">
        <v>936</v>
      </c>
    </row>
    <row r="4792" spans="1:11" x14ac:dyDescent="0.2">
      <c r="A4792" s="6" t="str">
        <f>INDEX(UF_acronyms!$A$1:$C$28,MATCH(B4792,UF_acronyms!$C$1:$C$28,0),2)</f>
        <v>RS</v>
      </c>
      <c r="B4792" s="1" t="s">
        <v>9887</v>
      </c>
      <c r="C4792" s="1" t="s">
        <v>10257</v>
      </c>
      <c r="D4792" s="1" t="s">
        <v>10258</v>
      </c>
      <c r="E4792" s="11">
        <v>13556</v>
      </c>
      <c r="F4792" s="6" t="str">
        <f>CONCATENATE(tb_SVI[[#This Row],[Nome Município]],"/",tb_SVI[[#This Row],[UF]])</f>
        <v>Barra do Ribeiro/RS</v>
      </c>
      <c r="G4792" s="1" t="s">
        <v>18</v>
      </c>
      <c r="H4792" s="1" t="s">
        <v>792</v>
      </c>
      <c r="I4792" s="1" t="s">
        <v>3083</v>
      </c>
      <c r="J4792" s="1" t="s">
        <v>210</v>
      </c>
      <c r="K4792" s="1" t="s">
        <v>161</v>
      </c>
    </row>
    <row r="4793" spans="1:11" x14ac:dyDescent="0.2">
      <c r="A4793" s="6" t="str">
        <f>INDEX(UF_acronyms!$A$1:$C$28,MATCH(B4793,UF_acronyms!$C$1:$C$28,0),2)</f>
        <v>RS</v>
      </c>
      <c r="B4793" s="1" t="s">
        <v>9887</v>
      </c>
      <c r="C4793" s="1" t="s">
        <v>10259</v>
      </c>
      <c r="D4793" s="1" t="s">
        <v>10260</v>
      </c>
      <c r="E4793" s="11">
        <v>4227</v>
      </c>
      <c r="F4793" s="6" t="str">
        <f>CONCATENATE(tb_SVI[[#This Row],[Nome Município]],"/",tb_SVI[[#This Row],[UF]])</f>
        <v>Barra do Quaraí/RS</v>
      </c>
      <c r="G4793" s="1" t="s">
        <v>18</v>
      </c>
      <c r="H4793" s="1" t="s">
        <v>1463</v>
      </c>
      <c r="I4793" s="1" t="s">
        <v>5448</v>
      </c>
      <c r="J4793" s="1" t="s">
        <v>75</v>
      </c>
      <c r="K4793" s="1" t="s">
        <v>798</v>
      </c>
    </row>
    <row r="4794" spans="1:11" x14ac:dyDescent="0.2">
      <c r="A4794" s="6" t="str">
        <f>INDEX(UF_acronyms!$A$1:$C$28,MATCH(B4794,UF_acronyms!$C$1:$C$28,0),2)</f>
        <v>RS</v>
      </c>
      <c r="B4794" s="1" t="s">
        <v>9887</v>
      </c>
      <c r="C4794" s="1" t="s">
        <v>10261</v>
      </c>
      <c r="D4794" s="1" t="s">
        <v>10262</v>
      </c>
      <c r="E4794" s="11">
        <v>3257</v>
      </c>
      <c r="F4794" s="6" t="str">
        <f>CONCATENATE(tb_SVI[[#This Row],[Nome Município]],"/",tb_SVI[[#This Row],[UF]])</f>
        <v>Barra do Guarita/RS</v>
      </c>
      <c r="G4794" s="1" t="s">
        <v>18</v>
      </c>
      <c r="H4794" s="1" t="s">
        <v>1577</v>
      </c>
      <c r="I4794" s="1" t="s">
        <v>2990</v>
      </c>
      <c r="J4794" s="1" t="s">
        <v>1765</v>
      </c>
      <c r="K4794" s="1" t="s">
        <v>83</v>
      </c>
    </row>
    <row r="4795" spans="1:11" x14ac:dyDescent="0.2">
      <c r="A4795" s="6" t="str">
        <f>INDEX(UF_acronyms!$A$1:$C$28,MATCH(B4795,UF_acronyms!$C$1:$C$28,0),2)</f>
        <v>RS</v>
      </c>
      <c r="B4795" s="1" t="s">
        <v>9887</v>
      </c>
      <c r="C4795" s="1" t="s">
        <v>10263</v>
      </c>
      <c r="D4795" s="1" t="s">
        <v>10264</v>
      </c>
      <c r="E4795" s="11">
        <v>2551</v>
      </c>
      <c r="F4795" s="6" t="str">
        <f>CONCATENATE(tb_SVI[[#This Row],[Nome Município]],"/",tb_SVI[[#This Row],[UF]])</f>
        <v>Barra Funda/RS</v>
      </c>
      <c r="G4795" s="1" t="s">
        <v>18</v>
      </c>
      <c r="H4795" s="1" t="s">
        <v>247</v>
      </c>
      <c r="I4795" s="1" t="s">
        <v>5449</v>
      </c>
      <c r="J4795" s="1" t="s">
        <v>2360</v>
      </c>
      <c r="K4795" s="1" t="s">
        <v>1267</v>
      </c>
    </row>
    <row r="4796" spans="1:11" x14ac:dyDescent="0.2">
      <c r="A4796" s="6" t="str">
        <f>INDEX(UF_acronyms!$A$1:$C$28,MATCH(B4796,UF_acronyms!$C$1:$C$28,0),2)</f>
        <v>RS</v>
      </c>
      <c r="B4796" s="1" t="s">
        <v>9887</v>
      </c>
      <c r="C4796" s="1" t="s">
        <v>10265</v>
      </c>
      <c r="D4796" s="1" t="s">
        <v>10266</v>
      </c>
      <c r="E4796" s="11">
        <v>14363</v>
      </c>
      <c r="F4796" s="6" t="str">
        <f>CONCATENATE(tb_SVI[[#This Row],[Nome Município]],"/",tb_SVI[[#This Row],[UF]])</f>
        <v>Balneário Pinhal/RS</v>
      </c>
      <c r="G4796" s="1" t="s">
        <v>18</v>
      </c>
      <c r="H4796" s="1" t="s">
        <v>5473</v>
      </c>
      <c r="I4796" s="1" t="s">
        <v>1457</v>
      </c>
      <c r="J4796" s="1" t="s">
        <v>795</v>
      </c>
      <c r="K4796" s="1" t="s">
        <v>92</v>
      </c>
    </row>
    <row r="4797" spans="1:11" x14ac:dyDescent="0.2">
      <c r="A4797" s="6" t="str">
        <f>INDEX(UF_acronyms!$A$1:$C$28,MATCH(B4797,UF_acronyms!$C$1:$C$28,0),2)</f>
        <v>RS</v>
      </c>
      <c r="B4797" s="1" t="s">
        <v>9887</v>
      </c>
      <c r="C4797" s="1" t="s">
        <v>10267</v>
      </c>
      <c r="D4797" s="1" t="s">
        <v>10268</v>
      </c>
      <c r="E4797" s="11">
        <v>121335</v>
      </c>
      <c r="F4797" s="6" t="str">
        <f>CONCATENATE(tb_SVI[[#This Row],[Nome Município]],"/",tb_SVI[[#This Row],[UF]])</f>
        <v>Bagé/RS</v>
      </c>
      <c r="G4797" s="1" t="s">
        <v>18</v>
      </c>
      <c r="H4797" s="1" t="s">
        <v>785</v>
      </c>
      <c r="I4797" s="1" t="s">
        <v>1481</v>
      </c>
      <c r="J4797" s="1" t="s">
        <v>1024</v>
      </c>
      <c r="K4797" s="1" t="s">
        <v>268</v>
      </c>
    </row>
    <row r="4798" spans="1:11" x14ac:dyDescent="0.2">
      <c r="A4798" s="6" t="str">
        <f>INDEX(UF_acronyms!$A$1:$C$28,MATCH(B4798,UF_acronyms!$C$1:$C$28,0),2)</f>
        <v>RS</v>
      </c>
      <c r="B4798" s="1" t="s">
        <v>9887</v>
      </c>
      <c r="C4798" s="1" t="s">
        <v>10269</v>
      </c>
      <c r="D4798" s="1" t="s">
        <v>10270</v>
      </c>
      <c r="E4798" s="11">
        <v>6602</v>
      </c>
      <c r="F4798" s="6" t="str">
        <f>CONCATENATE(tb_SVI[[#This Row],[Nome Município]],"/",tb_SVI[[#This Row],[UF]])</f>
        <v>Augusto Pestana/RS</v>
      </c>
      <c r="G4798" s="1" t="s">
        <v>18</v>
      </c>
      <c r="H4798" s="1" t="s">
        <v>784</v>
      </c>
      <c r="I4798" s="1" t="s">
        <v>5242</v>
      </c>
      <c r="J4798" s="1" t="s">
        <v>1478</v>
      </c>
      <c r="K4798" s="1" t="s">
        <v>2208</v>
      </c>
    </row>
    <row r="4799" spans="1:11" x14ac:dyDescent="0.2">
      <c r="A4799" s="6" t="str">
        <f>INDEX(UF_acronyms!$A$1:$C$28,MATCH(B4799,UF_acronyms!$C$1:$C$28,0),2)</f>
        <v>RS</v>
      </c>
      <c r="B4799" s="1" t="s">
        <v>9887</v>
      </c>
      <c r="C4799" s="1" t="s">
        <v>10271</v>
      </c>
      <c r="D4799" s="1" t="s">
        <v>10272</v>
      </c>
      <c r="E4799" s="11">
        <v>10423</v>
      </c>
      <c r="F4799" s="6" t="str">
        <f>CONCATENATE(tb_SVI[[#This Row],[Nome Município]],"/",tb_SVI[[#This Row],[UF]])</f>
        <v>Arvorezinha/RS</v>
      </c>
      <c r="G4799" s="1" t="s">
        <v>18</v>
      </c>
      <c r="H4799" s="1" t="s">
        <v>5540</v>
      </c>
      <c r="I4799" s="1" t="s">
        <v>5688</v>
      </c>
      <c r="J4799" s="1" t="s">
        <v>2753</v>
      </c>
      <c r="K4799" s="1" t="s">
        <v>695</v>
      </c>
    </row>
    <row r="4800" spans="1:11" x14ac:dyDescent="0.2">
      <c r="A4800" s="6" t="str">
        <f>INDEX(UF_acronyms!$A$1:$C$28,MATCH(B4800,UF_acronyms!$C$1:$C$28,0),2)</f>
        <v>RS</v>
      </c>
      <c r="B4800" s="1" t="s">
        <v>9887</v>
      </c>
      <c r="C4800" s="1" t="s">
        <v>10273</v>
      </c>
      <c r="D4800" s="1" t="s">
        <v>10274</v>
      </c>
      <c r="E4800" s="11">
        <v>13413</v>
      </c>
      <c r="F4800" s="6" t="str">
        <f>CONCATENATE(tb_SVI[[#This Row],[Nome Município]],"/",tb_SVI[[#This Row],[UF]])</f>
        <v>Arroio do Tigre/RS</v>
      </c>
      <c r="G4800" s="1" t="s">
        <v>18</v>
      </c>
      <c r="H4800" s="1" t="s">
        <v>5540</v>
      </c>
      <c r="I4800" s="1" t="s">
        <v>5553</v>
      </c>
      <c r="J4800" s="1" t="s">
        <v>2825</v>
      </c>
      <c r="K4800" s="1" t="s">
        <v>398</v>
      </c>
    </row>
    <row r="4801" spans="1:11" x14ac:dyDescent="0.2">
      <c r="A4801" s="6" t="str">
        <f>INDEX(UF_acronyms!$A$1:$C$28,MATCH(B4801,UF_acronyms!$C$1:$C$28,0),2)</f>
        <v>RS</v>
      </c>
      <c r="B4801" s="1" t="s">
        <v>9887</v>
      </c>
      <c r="C4801" s="1" t="s">
        <v>10275</v>
      </c>
      <c r="D4801" s="1" t="s">
        <v>10276</v>
      </c>
      <c r="E4801" s="11">
        <v>10279</v>
      </c>
      <c r="F4801" s="6" t="str">
        <f>CONCATENATE(tb_SVI[[#This Row],[Nome Município]],"/",tb_SVI[[#This Row],[UF]])</f>
        <v>Arroio do Sal/RS</v>
      </c>
      <c r="G4801" s="1" t="s">
        <v>18</v>
      </c>
      <c r="H4801" s="1" t="s">
        <v>1587</v>
      </c>
      <c r="I4801" s="1" t="s">
        <v>1600</v>
      </c>
      <c r="J4801" s="1" t="s">
        <v>1521</v>
      </c>
      <c r="K4801" s="1" t="s">
        <v>706</v>
      </c>
    </row>
    <row r="4802" spans="1:11" x14ac:dyDescent="0.2">
      <c r="A4802" s="6" t="str">
        <f>INDEX(UF_acronyms!$A$1:$C$28,MATCH(B4802,UF_acronyms!$C$1:$C$28,0),2)</f>
        <v>RS</v>
      </c>
      <c r="B4802" s="1" t="s">
        <v>9887</v>
      </c>
      <c r="C4802" s="1" t="s">
        <v>10277</v>
      </c>
      <c r="D4802" s="1" t="s">
        <v>10278</v>
      </c>
      <c r="E4802" s="11">
        <v>2951</v>
      </c>
      <c r="F4802" s="6" t="str">
        <f>CONCATENATE(tb_SVI[[#This Row],[Nome Município]],"/",tb_SVI[[#This Row],[UF]])</f>
        <v>Arroio do Padre/RS</v>
      </c>
      <c r="G4802" s="1" t="s">
        <v>18</v>
      </c>
      <c r="H4802" s="1" t="s">
        <v>2427</v>
      </c>
      <c r="I4802" s="1" t="s">
        <v>1338</v>
      </c>
      <c r="J4802" s="1" t="s">
        <v>1456</v>
      </c>
      <c r="K4802" s="1" t="s">
        <v>1334</v>
      </c>
    </row>
    <row r="4803" spans="1:11" x14ac:dyDescent="0.2">
      <c r="A4803" s="6" t="str">
        <f>INDEX(UF_acronyms!$A$1:$C$28,MATCH(B4803,UF_acronyms!$C$1:$C$28,0),2)</f>
        <v>RS</v>
      </c>
      <c r="B4803" s="1" t="s">
        <v>9887</v>
      </c>
      <c r="C4803" s="1" t="s">
        <v>10279</v>
      </c>
      <c r="D4803" s="1" t="s">
        <v>10280</v>
      </c>
      <c r="E4803" s="11">
        <v>20967</v>
      </c>
      <c r="F4803" s="6" t="str">
        <f>CONCATENATE(tb_SVI[[#This Row],[Nome Município]],"/",tb_SVI[[#This Row],[UF]])</f>
        <v>Arroio do Meio/RS</v>
      </c>
      <c r="G4803" s="1" t="s">
        <v>18</v>
      </c>
      <c r="H4803" s="1" t="s">
        <v>2164</v>
      </c>
      <c r="I4803" s="1" t="s">
        <v>5250</v>
      </c>
      <c r="J4803" s="1" t="s">
        <v>1396</v>
      </c>
      <c r="K4803" s="1" t="s">
        <v>1278</v>
      </c>
    </row>
    <row r="4804" spans="1:11" x14ac:dyDescent="0.2">
      <c r="A4804" s="6" t="str">
        <f>INDEX(UF_acronyms!$A$1:$C$28,MATCH(B4804,UF_acronyms!$C$1:$C$28,0),2)</f>
        <v>RS</v>
      </c>
      <c r="B4804" s="1" t="s">
        <v>9887</v>
      </c>
      <c r="C4804" s="1" t="s">
        <v>10281</v>
      </c>
      <c r="D4804" s="1" t="s">
        <v>10282</v>
      </c>
      <c r="E4804" s="11">
        <v>18238</v>
      </c>
      <c r="F4804" s="6" t="str">
        <f>CONCATENATE(tb_SVI[[#This Row],[Nome Município]],"/",tb_SVI[[#This Row],[UF]])</f>
        <v>Arroio Grande/RS</v>
      </c>
      <c r="G4804" s="1" t="s">
        <v>18</v>
      </c>
      <c r="H4804" s="1" t="s">
        <v>695</v>
      </c>
      <c r="I4804" s="1" t="s">
        <v>1593</v>
      </c>
      <c r="J4804" s="1" t="s">
        <v>169</v>
      </c>
      <c r="K4804" s="1" t="s">
        <v>301</v>
      </c>
    </row>
    <row r="4805" spans="1:11" x14ac:dyDescent="0.2">
      <c r="A4805" s="6" t="str">
        <f>INDEX(UF_acronyms!$A$1:$C$28,MATCH(B4805,UF_acronyms!$C$1:$C$28,0),2)</f>
        <v>RS</v>
      </c>
      <c r="B4805" s="1" t="s">
        <v>9887</v>
      </c>
      <c r="C4805" s="1" t="s">
        <v>10283</v>
      </c>
      <c r="D4805" s="1" t="s">
        <v>10284</v>
      </c>
      <c r="E4805" s="11">
        <v>6189</v>
      </c>
      <c r="F4805" s="6" t="str">
        <f>CONCATENATE(tb_SVI[[#This Row],[Nome Município]],"/",tb_SVI[[#This Row],[UF]])</f>
        <v>Aratiba/RS</v>
      </c>
      <c r="G4805" s="1" t="s">
        <v>18</v>
      </c>
      <c r="H4805" s="1" t="s">
        <v>360</v>
      </c>
      <c r="I4805" s="1" t="s">
        <v>1491</v>
      </c>
      <c r="J4805" s="1" t="s">
        <v>1481</v>
      </c>
      <c r="K4805" s="1" t="s">
        <v>40</v>
      </c>
    </row>
    <row r="4806" spans="1:11" x14ac:dyDescent="0.2">
      <c r="A4806" s="6" t="str">
        <f>INDEX(UF_acronyms!$A$1:$C$28,MATCH(B4806,UF_acronyms!$C$1:$C$28,0),2)</f>
        <v>RS</v>
      </c>
      <c r="B4806" s="1" t="s">
        <v>9887</v>
      </c>
      <c r="C4806" s="1" t="s">
        <v>10285</v>
      </c>
      <c r="D4806" s="1" t="s">
        <v>10286</v>
      </c>
      <c r="E4806" s="11">
        <v>3562</v>
      </c>
      <c r="F4806" s="6" t="str">
        <f>CONCATENATE(tb_SVI[[#This Row],[Nome Município]],"/",tb_SVI[[#This Row],[UF]])</f>
        <v>Arambaré/RS</v>
      </c>
      <c r="G4806" s="1" t="s">
        <v>18</v>
      </c>
      <c r="H4806" s="1" t="s">
        <v>450</v>
      </c>
      <c r="I4806" s="1" t="s">
        <v>3046</v>
      </c>
      <c r="J4806" s="1" t="s">
        <v>51</v>
      </c>
      <c r="K4806" s="1" t="s">
        <v>2825</v>
      </c>
    </row>
    <row r="4807" spans="1:11" x14ac:dyDescent="0.2">
      <c r="A4807" s="6" t="str">
        <f>INDEX(UF_acronyms!$A$1:$C$28,MATCH(B4807,UF_acronyms!$C$1:$C$28,0),2)</f>
        <v>RS</v>
      </c>
      <c r="B4807" s="1" t="s">
        <v>9887</v>
      </c>
      <c r="C4807" s="1" t="s">
        <v>10287</v>
      </c>
      <c r="D4807" s="1" t="s">
        <v>10288</v>
      </c>
      <c r="E4807" s="11">
        <v>13045</v>
      </c>
      <c r="F4807" s="6" t="str">
        <f>CONCATENATE(tb_SVI[[#This Row],[Nome Município]],"/",tb_SVI[[#This Row],[UF]])</f>
        <v>Antônio Prado/RS</v>
      </c>
      <c r="G4807" s="1" t="s">
        <v>18</v>
      </c>
      <c r="H4807" s="1" t="s">
        <v>2308</v>
      </c>
      <c r="I4807" s="1" t="s">
        <v>1256</v>
      </c>
      <c r="J4807" s="1" t="s">
        <v>1392</v>
      </c>
      <c r="K4807" s="1" t="s">
        <v>74</v>
      </c>
    </row>
    <row r="4808" spans="1:11" x14ac:dyDescent="0.2">
      <c r="A4808" s="6" t="str">
        <f>INDEX(UF_acronyms!$A$1:$C$28,MATCH(B4808,UF_acronyms!$C$1:$C$28,0),2)</f>
        <v>RS</v>
      </c>
      <c r="B4808" s="1" t="s">
        <v>9887</v>
      </c>
      <c r="C4808" s="1" t="s">
        <v>10289</v>
      </c>
      <c r="D4808" s="1" t="s">
        <v>10290</v>
      </c>
      <c r="E4808" s="11">
        <v>5961</v>
      </c>
      <c r="F4808" s="6" t="str">
        <f>CONCATENATE(tb_SVI[[#This Row],[Nome Município]],"/",tb_SVI[[#This Row],[UF]])</f>
        <v>Anta Gorda/RS</v>
      </c>
      <c r="G4808" s="1" t="s">
        <v>18</v>
      </c>
      <c r="H4808" s="1" t="s">
        <v>1499</v>
      </c>
      <c r="I4808" s="1" t="s">
        <v>3833</v>
      </c>
      <c r="J4808" s="1" t="s">
        <v>450</v>
      </c>
      <c r="K4808" s="1" t="s">
        <v>529</v>
      </c>
    </row>
    <row r="4809" spans="1:11" x14ac:dyDescent="0.2">
      <c r="A4809" s="6" t="str">
        <f>INDEX(UF_acronyms!$A$1:$C$28,MATCH(B4809,UF_acronyms!$C$1:$C$28,0),2)</f>
        <v>RS</v>
      </c>
      <c r="B4809" s="1" t="s">
        <v>9887</v>
      </c>
      <c r="C4809" s="1" t="s">
        <v>10291</v>
      </c>
      <c r="D4809" s="1" t="s">
        <v>10292</v>
      </c>
      <c r="E4809" s="11">
        <v>1343</v>
      </c>
      <c r="F4809" s="6" t="str">
        <f>CONCATENATE(tb_SVI[[#This Row],[Nome Município]],"/",tb_SVI[[#This Row],[UF]])</f>
        <v>André da Rocha/RS</v>
      </c>
      <c r="G4809" s="1" t="s">
        <v>18</v>
      </c>
      <c r="H4809" s="1" t="s">
        <v>2181</v>
      </c>
      <c r="I4809" s="1" t="s">
        <v>152</v>
      </c>
      <c r="J4809" s="1" t="s">
        <v>142</v>
      </c>
      <c r="K4809" s="1" t="s">
        <v>280</v>
      </c>
    </row>
    <row r="4810" spans="1:11" x14ac:dyDescent="0.2">
      <c r="A4810" s="6" t="str">
        <f>INDEX(UF_acronyms!$A$1:$C$28,MATCH(B4810,UF_acronyms!$C$1:$C$28,0),2)</f>
        <v>RS</v>
      </c>
      <c r="B4810" s="1" t="s">
        <v>9887</v>
      </c>
      <c r="C4810" s="1" t="s">
        <v>10293</v>
      </c>
      <c r="D4810" s="1" t="s">
        <v>10294</v>
      </c>
      <c r="E4810" s="11">
        <v>7403</v>
      </c>
      <c r="F4810" s="6" t="str">
        <f>CONCATENATE(tb_SVI[[#This Row],[Nome Município]],"/",tb_SVI[[#This Row],[UF]])</f>
        <v>Ametista do Sul/RS</v>
      </c>
      <c r="G4810" s="1" t="s">
        <v>18</v>
      </c>
      <c r="H4810" s="1" t="s">
        <v>1472</v>
      </c>
      <c r="I4810" s="1" t="s">
        <v>2754</v>
      </c>
      <c r="J4810" s="1" t="s">
        <v>1709</v>
      </c>
      <c r="K4810" s="1" t="s">
        <v>1142</v>
      </c>
    </row>
    <row r="4811" spans="1:11" x14ac:dyDescent="0.2">
      <c r="A4811" s="6" t="str">
        <f>INDEX(UF_acronyms!$A$1:$C$28,MATCH(B4811,UF_acronyms!$C$1:$C$28,0),2)</f>
        <v>RS</v>
      </c>
      <c r="B4811" s="1" t="s">
        <v>9887</v>
      </c>
      <c r="C4811" s="1" t="s">
        <v>10295</v>
      </c>
      <c r="D4811" s="1" t="s">
        <v>10296</v>
      </c>
      <c r="E4811" s="11">
        <v>7085</v>
      </c>
      <c r="F4811" s="6" t="str">
        <f>CONCATENATE(tb_SVI[[#This Row],[Nome Município]],"/",tb_SVI[[#This Row],[UF]])</f>
        <v>Amaral Ferrador/RS</v>
      </c>
      <c r="G4811" s="1" t="s">
        <v>18</v>
      </c>
      <c r="H4811" s="1" t="s">
        <v>215</v>
      </c>
      <c r="I4811" s="1" t="s">
        <v>2383</v>
      </c>
      <c r="J4811" s="1" t="s">
        <v>85</v>
      </c>
      <c r="K4811" s="1" t="s">
        <v>1474</v>
      </c>
    </row>
    <row r="4812" spans="1:11" x14ac:dyDescent="0.2">
      <c r="A4812" s="6" t="str">
        <f>INDEX(UF_acronyms!$A$1:$C$28,MATCH(B4812,UF_acronyms!$C$1:$C$28,0),2)</f>
        <v>RS</v>
      </c>
      <c r="B4812" s="1" t="s">
        <v>9887</v>
      </c>
      <c r="C4812" s="1" t="s">
        <v>10297</v>
      </c>
      <c r="D4812" s="1" t="s">
        <v>10298</v>
      </c>
      <c r="E4812" s="11">
        <v>3036</v>
      </c>
      <c r="F4812" s="6" t="str">
        <f>CONCATENATE(tb_SVI[[#This Row],[Nome Município]],"/",tb_SVI[[#This Row],[UF]])</f>
        <v>Alto Feliz/RS</v>
      </c>
      <c r="G4812" s="1" t="s">
        <v>18</v>
      </c>
      <c r="H4812" s="1" t="s">
        <v>1420</v>
      </c>
      <c r="I4812" s="1" t="s">
        <v>6102</v>
      </c>
      <c r="J4812" s="1" t="s">
        <v>3598</v>
      </c>
      <c r="K4812" s="1" t="s">
        <v>1609</v>
      </c>
    </row>
    <row r="4813" spans="1:11" x14ac:dyDescent="0.2">
      <c r="A4813" s="6" t="str">
        <f>INDEX(UF_acronyms!$A$1:$C$28,MATCH(B4813,UF_acronyms!$C$1:$C$28,0),2)</f>
        <v>RS</v>
      </c>
      <c r="B4813" s="1" t="s">
        <v>9887</v>
      </c>
      <c r="C4813" s="1" t="s">
        <v>10299</v>
      </c>
      <c r="D4813" s="1" t="s">
        <v>787</v>
      </c>
      <c r="E4813" s="11">
        <v>1613</v>
      </c>
      <c r="F4813" s="6" t="str">
        <f>CONCATENATE(tb_SVI[[#This Row],[Nome Município]],"/",tb_SVI[[#This Row],[UF]])</f>
        <v>Alto Alegre/RS</v>
      </c>
      <c r="G4813" s="1" t="s">
        <v>18</v>
      </c>
      <c r="H4813" s="1" t="s">
        <v>2216</v>
      </c>
      <c r="I4813" s="1" t="s">
        <v>6167</v>
      </c>
      <c r="J4813" s="1" t="s">
        <v>65</v>
      </c>
      <c r="K4813" s="1" t="s">
        <v>271</v>
      </c>
    </row>
    <row r="4814" spans="1:11" x14ac:dyDescent="0.2">
      <c r="A4814" s="6" t="str">
        <f>INDEX(UF_acronyms!$A$1:$C$28,MATCH(B4814,UF_acronyms!$C$1:$C$28,0),2)</f>
        <v>RS</v>
      </c>
      <c r="B4814" s="1" t="s">
        <v>9887</v>
      </c>
      <c r="C4814" s="1" t="s">
        <v>10300</v>
      </c>
      <c r="D4814" s="1" t="s">
        <v>10301</v>
      </c>
      <c r="E4814" s="11">
        <v>6067</v>
      </c>
      <c r="F4814" s="6" t="str">
        <f>CONCATENATE(tb_SVI[[#This Row],[Nome Município]],"/",tb_SVI[[#This Row],[UF]])</f>
        <v>Alpestre/RS</v>
      </c>
      <c r="G4814" s="1" t="s">
        <v>18</v>
      </c>
      <c r="H4814" s="1" t="s">
        <v>1012</v>
      </c>
      <c r="I4814" s="1" t="s">
        <v>1593</v>
      </c>
      <c r="J4814" s="1" t="s">
        <v>1012</v>
      </c>
      <c r="K4814" s="1" t="s">
        <v>156</v>
      </c>
    </row>
    <row r="4815" spans="1:11" x14ac:dyDescent="0.2">
      <c r="A4815" s="6" t="str">
        <f>INDEX(UF_acronyms!$A$1:$C$28,MATCH(B4815,UF_acronyms!$C$1:$C$28,0),2)</f>
        <v>RS</v>
      </c>
      <c r="B4815" s="1" t="s">
        <v>9887</v>
      </c>
      <c r="C4815" s="1" t="s">
        <v>10302</v>
      </c>
      <c r="D4815" s="1" t="s">
        <v>10303</v>
      </c>
      <c r="E4815" s="11">
        <v>1949</v>
      </c>
      <c r="F4815" s="6" t="str">
        <f>CONCATENATE(tb_SVI[[#This Row],[Nome Município]],"/",tb_SVI[[#This Row],[UF]])</f>
        <v>Almirante Tamandaré do Sul/RS</v>
      </c>
      <c r="G4815" s="1" t="s">
        <v>18</v>
      </c>
      <c r="H4815" s="1" t="s">
        <v>206</v>
      </c>
      <c r="I4815" s="1" t="s">
        <v>3496</v>
      </c>
      <c r="J4815" s="1" t="s">
        <v>2112</v>
      </c>
      <c r="K4815" s="1" t="s">
        <v>20</v>
      </c>
    </row>
    <row r="4816" spans="1:11" x14ac:dyDescent="0.2">
      <c r="A4816" s="6" t="str">
        <f>INDEX(UF_acronyms!$A$1:$C$28,MATCH(B4816,UF_acronyms!$C$1:$C$28,0),2)</f>
        <v>RS</v>
      </c>
      <c r="B4816" s="1" t="s">
        <v>9887</v>
      </c>
      <c r="C4816" s="1" t="s">
        <v>10304</v>
      </c>
      <c r="D4816" s="1" t="s">
        <v>10305</v>
      </c>
      <c r="E4816" s="11">
        <v>3374</v>
      </c>
      <c r="F4816" s="6" t="str">
        <f>CONCATENATE(tb_SVI[[#This Row],[Nome Município]],"/",tb_SVI[[#This Row],[UF]])</f>
        <v>Alegria/RS</v>
      </c>
      <c r="G4816" s="1" t="s">
        <v>18</v>
      </c>
      <c r="H4816" s="1" t="s">
        <v>1765</v>
      </c>
      <c r="I4816" s="1" t="s">
        <v>2871</v>
      </c>
      <c r="J4816" s="1" t="s">
        <v>785</v>
      </c>
      <c r="K4816" s="1" t="s">
        <v>469</v>
      </c>
    </row>
    <row r="4817" spans="1:11" x14ac:dyDescent="0.2">
      <c r="A4817" s="6" t="str">
        <f>INDEX(UF_acronyms!$A$1:$C$28,MATCH(B4817,UF_acronyms!$C$1:$C$28,0),2)</f>
        <v>RS</v>
      </c>
      <c r="B4817" s="1" t="s">
        <v>9887</v>
      </c>
      <c r="C4817" s="1" t="s">
        <v>10306</v>
      </c>
      <c r="D4817" s="1" t="s">
        <v>10307</v>
      </c>
      <c r="E4817" s="11">
        <v>73028</v>
      </c>
      <c r="F4817" s="6" t="str">
        <f>CONCATENATE(tb_SVI[[#This Row],[Nome Município]],"/",tb_SVI[[#This Row],[UF]])</f>
        <v>Alegrete/RS</v>
      </c>
      <c r="G4817" s="1" t="s">
        <v>18</v>
      </c>
      <c r="H4817" s="1" t="s">
        <v>1481</v>
      </c>
      <c r="I4817" s="1" t="s">
        <v>3046</v>
      </c>
      <c r="J4817" s="1" t="s">
        <v>275</v>
      </c>
      <c r="K4817" s="1" t="s">
        <v>1469</v>
      </c>
    </row>
    <row r="4818" spans="1:11" x14ac:dyDescent="0.2">
      <c r="A4818" s="6" t="str">
        <f>INDEX(UF_acronyms!$A$1:$C$28,MATCH(B4818,UF_acronyms!$C$1:$C$28,0),2)</f>
        <v>RS</v>
      </c>
      <c r="B4818" s="1" t="s">
        <v>9887</v>
      </c>
      <c r="C4818" s="1" t="s">
        <v>10308</v>
      </c>
      <c r="D4818" s="1" t="s">
        <v>10309</v>
      </c>
      <c r="E4818" s="11">
        <v>5827</v>
      </c>
      <c r="F4818" s="6" t="str">
        <f>CONCATENATE(tb_SVI[[#This Row],[Nome Município]],"/",tb_SVI[[#This Row],[UF]])</f>
        <v>Alecrim/RS</v>
      </c>
      <c r="G4818" s="1" t="s">
        <v>18</v>
      </c>
      <c r="H4818" s="1" t="s">
        <v>48</v>
      </c>
      <c r="I4818" s="1" t="s">
        <v>5319</v>
      </c>
      <c r="J4818" s="1" t="s">
        <v>1012</v>
      </c>
      <c r="K4818" s="1" t="s">
        <v>317</v>
      </c>
    </row>
    <row r="4819" spans="1:11" x14ac:dyDescent="0.2">
      <c r="A4819" s="6" t="str">
        <f>INDEX(UF_acronyms!$A$1:$C$28,MATCH(B4819,UF_acronyms!$C$1:$C$28,0),2)</f>
        <v>RS</v>
      </c>
      <c r="B4819" s="1" t="s">
        <v>9887</v>
      </c>
      <c r="C4819" s="1" t="s">
        <v>10310</v>
      </c>
      <c r="D4819" s="1" t="s">
        <v>10311</v>
      </c>
      <c r="E4819" s="11">
        <v>6987</v>
      </c>
      <c r="F4819" s="6" t="str">
        <f>CONCATENATE(tb_SVI[[#This Row],[Nome Município]],"/",tb_SVI[[#This Row],[UF]])</f>
        <v>Ajuricaba/RS</v>
      </c>
      <c r="G4819" s="1" t="s">
        <v>18</v>
      </c>
      <c r="H4819" s="1" t="s">
        <v>2521</v>
      </c>
      <c r="I4819" s="1" t="s">
        <v>6598</v>
      </c>
      <c r="J4819" s="1" t="s">
        <v>2169</v>
      </c>
      <c r="K4819" s="1" t="s">
        <v>1074</v>
      </c>
    </row>
    <row r="4820" spans="1:11" x14ac:dyDescent="0.2">
      <c r="A4820" s="6" t="str">
        <f>INDEX(UF_acronyms!$A$1:$C$28,MATCH(B4820,UF_acronyms!$C$1:$C$28,0),2)</f>
        <v>RS</v>
      </c>
      <c r="B4820" s="1" t="s">
        <v>9887</v>
      </c>
      <c r="C4820" s="1" t="s">
        <v>10312</v>
      </c>
      <c r="D4820" s="1" t="s">
        <v>10313</v>
      </c>
      <c r="E4820" s="11">
        <v>16401</v>
      </c>
      <c r="F4820" s="6" t="str">
        <f>CONCATENATE(tb_SVI[[#This Row],[Nome Município]],"/",tb_SVI[[#This Row],[UF]])</f>
        <v>Agudo/RS</v>
      </c>
      <c r="G4820" s="1" t="s">
        <v>18</v>
      </c>
      <c r="H4820" s="1" t="s">
        <v>1402</v>
      </c>
      <c r="I4820" s="1" t="s">
        <v>5357</v>
      </c>
      <c r="J4820" s="1" t="s">
        <v>189</v>
      </c>
      <c r="K4820" s="1" t="s">
        <v>1432</v>
      </c>
    </row>
    <row r="4821" spans="1:11" x14ac:dyDescent="0.2">
      <c r="A4821" s="6" t="str">
        <f>INDEX(UF_acronyms!$A$1:$C$28,MATCH(B4821,UF_acronyms!$C$1:$C$28,0),2)</f>
        <v>RS</v>
      </c>
      <c r="B4821" s="1" t="s">
        <v>9887</v>
      </c>
      <c r="C4821" s="1" t="s">
        <v>10314</v>
      </c>
      <c r="D4821" s="1" t="s">
        <v>10315</v>
      </c>
      <c r="E4821" s="11">
        <v>4942</v>
      </c>
      <c r="F4821" s="6" t="str">
        <f>CONCATENATE(tb_SVI[[#This Row],[Nome Município]],"/",tb_SVI[[#This Row],[UF]])</f>
        <v>Aceguá/RS</v>
      </c>
      <c r="G4821" s="1" t="s">
        <v>18</v>
      </c>
      <c r="H4821" s="1" t="s">
        <v>94</v>
      </c>
      <c r="I4821" s="1" t="s">
        <v>247</v>
      </c>
      <c r="J4821" s="1" t="s">
        <v>317</v>
      </c>
      <c r="K4821" s="1" t="s">
        <v>1205</v>
      </c>
    </row>
    <row r="4822" spans="1:11" x14ac:dyDescent="0.2">
      <c r="A4822" s="6" t="str">
        <f>INDEX(UF_acronyms!$A$1:$C$28,MATCH(B4822,UF_acronyms!$C$1:$C$28,0),2)</f>
        <v>RS</v>
      </c>
      <c r="B4822" s="1" t="s">
        <v>9887</v>
      </c>
      <c r="C4822" s="1" t="s">
        <v>9888</v>
      </c>
      <c r="D4822" s="1" t="s">
        <v>9889</v>
      </c>
      <c r="E4822" s="11">
        <v>4961</v>
      </c>
      <c r="F4822" s="6" t="str">
        <f>CONCATENATE(tb_SVI[[#This Row],[Nome Município]],"/",tb_SVI[[#This Row],[UF]])</f>
        <v>Muçum/RS</v>
      </c>
      <c r="G4822" s="1" t="s">
        <v>18</v>
      </c>
      <c r="H4822" s="1" t="s">
        <v>1927</v>
      </c>
      <c r="I4822" s="1" t="s">
        <v>5649</v>
      </c>
      <c r="J4822" s="1" t="s">
        <v>1463</v>
      </c>
      <c r="K4822" s="1" t="s">
        <v>1552</v>
      </c>
    </row>
    <row r="4823" spans="1:11" x14ac:dyDescent="0.2">
      <c r="A4823" s="6" t="str">
        <f>INDEX(UF_acronyms!$A$1:$C$28,MATCH(B4823,UF_acronyms!$C$1:$C$28,0),2)</f>
        <v>RS</v>
      </c>
      <c r="B4823" s="1" t="s">
        <v>9887</v>
      </c>
      <c r="C4823" s="1" t="s">
        <v>10316</v>
      </c>
      <c r="D4823" s="1" t="s">
        <v>10317</v>
      </c>
      <c r="E4823" s="11">
        <v>1897</v>
      </c>
      <c r="F4823" s="6" t="str">
        <f>CONCATENATE(tb_SVI[[#This Row],[Nome Município]],"/",tb_SVI[[#This Row],[UF]])</f>
        <v>Muliterno/RS</v>
      </c>
      <c r="G4823" s="1" t="s">
        <v>18</v>
      </c>
      <c r="H4823" s="1" t="s">
        <v>377</v>
      </c>
      <c r="I4823" s="1" t="s">
        <v>241</v>
      </c>
      <c r="J4823" s="1" t="s">
        <v>19</v>
      </c>
      <c r="K4823" s="1" t="s">
        <v>293</v>
      </c>
    </row>
    <row r="4824" spans="1:11" x14ac:dyDescent="0.2">
      <c r="A4824" s="6" t="str">
        <f>INDEX(UF_acronyms!$A$1:$C$28,MATCH(B4824,UF_acronyms!$C$1:$C$28,0),2)</f>
        <v>RS</v>
      </c>
      <c r="B4824" s="1" t="s">
        <v>9887</v>
      </c>
      <c r="C4824" s="1" t="s">
        <v>10318</v>
      </c>
      <c r="D4824" s="1" t="s">
        <v>10319</v>
      </c>
      <c r="E4824" s="11">
        <v>256302</v>
      </c>
      <c r="F4824" s="6" t="str">
        <f>CONCATENATE(tb_SVI[[#This Row],[Nome Município]],"/",tb_SVI[[#This Row],[UF]])</f>
        <v>Viamão/RS</v>
      </c>
      <c r="G4824" s="1" t="s">
        <v>18</v>
      </c>
      <c r="H4824" s="1" t="s">
        <v>32</v>
      </c>
      <c r="I4824" s="1" t="s">
        <v>1143</v>
      </c>
      <c r="J4824" s="1" t="s">
        <v>997</v>
      </c>
      <c r="K4824" s="1" t="s">
        <v>998</v>
      </c>
    </row>
    <row r="4825" spans="1:11" x14ac:dyDescent="0.2">
      <c r="A4825" s="6" t="str">
        <f>INDEX(UF_acronyms!$A$1:$C$28,MATCH(B4825,UF_acronyms!$C$1:$C$28,0),2)</f>
        <v>RS</v>
      </c>
      <c r="B4825" s="1" t="s">
        <v>9887</v>
      </c>
      <c r="C4825" s="1" t="s">
        <v>10320</v>
      </c>
      <c r="D4825" s="1" t="s">
        <v>3674</v>
      </c>
      <c r="E4825" s="11">
        <v>29856</v>
      </c>
      <c r="F4825" s="6" t="str">
        <f>CONCATENATE(tb_SVI[[#This Row],[Nome Município]],"/",tb_SVI[[#This Row],[UF]])</f>
        <v>Triunfo/RS</v>
      </c>
      <c r="G4825" s="1" t="s">
        <v>18</v>
      </c>
      <c r="H4825" s="1" t="s">
        <v>1378</v>
      </c>
      <c r="I4825" s="1" t="s">
        <v>3083</v>
      </c>
      <c r="J4825" s="1" t="s">
        <v>301</v>
      </c>
      <c r="K4825" s="1" t="s">
        <v>1432</v>
      </c>
    </row>
    <row r="4826" spans="1:11" x14ac:dyDescent="0.2">
      <c r="A4826" s="6" t="str">
        <f>INDEX(UF_acronyms!$A$1:$C$28,MATCH(B4826,UF_acronyms!$C$1:$C$28,0),2)</f>
        <v>RS</v>
      </c>
      <c r="B4826" s="1" t="s">
        <v>9887</v>
      </c>
      <c r="C4826" s="1" t="s">
        <v>10321</v>
      </c>
      <c r="D4826" s="1" t="s">
        <v>10322</v>
      </c>
      <c r="E4826" s="11">
        <v>57584</v>
      </c>
      <c r="F4826" s="6" t="str">
        <f>CONCATENATE(tb_SVI[[#This Row],[Nome Município]],"/",tb_SVI[[#This Row],[UF]])</f>
        <v>Taquara/RS</v>
      </c>
      <c r="G4826" s="1" t="s">
        <v>18</v>
      </c>
      <c r="H4826" s="1" t="s">
        <v>74</v>
      </c>
      <c r="I4826" s="1" t="s">
        <v>5509</v>
      </c>
      <c r="J4826" s="1" t="s">
        <v>1528</v>
      </c>
      <c r="K4826" s="1" t="s">
        <v>2169</v>
      </c>
    </row>
    <row r="4827" spans="1:11" x14ac:dyDescent="0.2">
      <c r="A4827" s="6" t="str">
        <f>INDEX(UF_acronyms!$A$1:$C$28,MATCH(B4827,UF_acronyms!$C$1:$C$28,0),2)</f>
        <v>RS</v>
      </c>
      <c r="B4827" s="1" t="s">
        <v>9887</v>
      </c>
      <c r="C4827" s="1" t="s">
        <v>10323</v>
      </c>
      <c r="D4827" s="1" t="s">
        <v>10324</v>
      </c>
      <c r="E4827" s="11">
        <v>25959</v>
      </c>
      <c r="F4827" s="6" t="str">
        <f>CONCATENATE(tb_SVI[[#This Row],[Nome Município]],"/",tb_SVI[[#This Row],[UF]])</f>
        <v>São Sebastião do Caí/RS</v>
      </c>
      <c r="G4827" s="1" t="s">
        <v>18</v>
      </c>
      <c r="H4827" s="1" t="s">
        <v>2169</v>
      </c>
      <c r="I4827" s="1" t="s">
        <v>2117</v>
      </c>
      <c r="J4827" s="1" t="s">
        <v>1456</v>
      </c>
      <c r="K4827" s="1" t="s">
        <v>2090</v>
      </c>
    </row>
    <row r="4828" spans="1:11" x14ac:dyDescent="0.2">
      <c r="A4828" s="6" t="str">
        <f>INDEX(UF_acronyms!$A$1:$C$28,MATCH(B4828,UF_acronyms!$C$1:$C$28,0),2)</f>
        <v>RS</v>
      </c>
      <c r="B4828" s="1" t="s">
        <v>9887</v>
      </c>
      <c r="C4828" s="1" t="s">
        <v>10325</v>
      </c>
      <c r="D4828" s="1" t="s">
        <v>10326</v>
      </c>
      <c r="E4828" s="11">
        <v>238648</v>
      </c>
      <c r="F4828" s="6" t="str">
        <f>CONCATENATE(tb_SVI[[#This Row],[Nome Município]],"/",tb_SVI[[#This Row],[UF]])</f>
        <v>São Leopoldo/RS</v>
      </c>
      <c r="G4828" s="1" t="s">
        <v>18</v>
      </c>
      <c r="H4828" s="1" t="s">
        <v>5540</v>
      </c>
      <c r="I4828" s="1" t="s">
        <v>1392</v>
      </c>
      <c r="J4828" s="1" t="s">
        <v>526</v>
      </c>
      <c r="K4828" s="1" t="s">
        <v>2018</v>
      </c>
    </row>
    <row r="4829" spans="1:11" x14ac:dyDescent="0.2">
      <c r="A4829" s="6" t="str">
        <f>INDEX(UF_acronyms!$A$1:$C$28,MATCH(B4829,UF_acronyms!$C$1:$C$28,0),2)</f>
        <v>RS</v>
      </c>
      <c r="B4829" s="1" t="s">
        <v>9887</v>
      </c>
      <c r="C4829" s="1" t="s">
        <v>10327</v>
      </c>
      <c r="D4829" s="1" t="s">
        <v>10328</v>
      </c>
      <c r="E4829" s="11">
        <v>24412</v>
      </c>
      <c r="F4829" s="6" t="str">
        <f>CONCATENATE(tb_SVI[[#This Row],[Nome Município]],"/",tb_SVI[[#This Row],[UF]])</f>
        <v>São Jerônimo/RS</v>
      </c>
      <c r="G4829" s="1" t="s">
        <v>18</v>
      </c>
      <c r="H4829" s="1" t="s">
        <v>783</v>
      </c>
      <c r="I4829" s="1" t="s">
        <v>3387</v>
      </c>
      <c r="J4829" s="1" t="s">
        <v>1537</v>
      </c>
      <c r="K4829" s="1" t="s">
        <v>362</v>
      </c>
    </row>
    <row r="4830" spans="1:11" x14ac:dyDescent="0.2">
      <c r="A4830" s="6" t="str">
        <f>INDEX(UF_acronyms!$A$1:$C$28,MATCH(B4830,UF_acronyms!$C$1:$C$28,0),2)</f>
        <v>RS</v>
      </c>
      <c r="B4830" s="1" t="s">
        <v>9887</v>
      </c>
      <c r="C4830" s="1" t="s">
        <v>10329</v>
      </c>
      <c r="D4830" s="1" t="s">
        <v>10330</v>
      </c>
      <c r="E4830" s="11">
        <v>141808</v>
      </c>
      <c r="F4830" s="6" t="str">
        <f>CONCATENATE(tb_SVI[[#This Row],[Nome Município]],"/",tb_SVI[[#This Row],[UF]])</f>
        <v>Sapucaia do Sul/RS</v>
      </c>
      <c r="G4830" s="1" t="s">
        <v>18</v>
      </c>
      <c r="H4830" s="1" t="s">
        <v>531</v>
      </c>
      <c r="I4830" s="1" t="s">
        <v>703</v>
      </c>
      <c r="J4830" s="1" t="s">
        <v>459</v>
      </c>
      <c r="K4830" s="1" t="s">
        <v>1973</v>
      </c>
    </row>
    <row r="4831" spans="1:11" x14ac:dyDescent="0.2">
      <c r="A4831" s="6" t="str">
        <f>INDEX(UF_acronyms!$A$1:$C$28,MATCH(B4831,UF_acronyms!$C$1:$C$28,0),2)</f>
        <v>RS</v>
      </c>
      <c r="B4831" s="1" t="s">
        <v>9887</v>
      </c>
      <c r="C4831" s="1" t="s">
        <v>10331</v>
      </c>
      <c r="D4831" s="1" t="s">
        <v>10332</v>
      </c>
      <c r="E4831" s="11">
        <v>80037</v>
      </c>
      <c r="F4831" s="6" t="str">
        <f>CONCATENATE(tb_SVI[[#This Row],[Nome Município]],"/",tb_SVI[[#This Row],[UF]])</f>
        <v>Sapiranga/RS</v>
      </c>
      <c r="G4831" s="1" t="s">
        <v>18</v>
      </c>
      <c r="H4831" s="1" t="s">
        <v>382</v>
      </c>
      <c r="I4831" s="1" t="s">
        <v>3046</v>
      </c>
      <c r="J4831" s="1" t="s">
        <v>718</v>
      </c>
      <c r="K4831" s="1" t="s">
        <v>93</v>
      </c>
    </row>
    <row r="4832" spans="1:11" x14ac:dyDescent="0.2">
      <c r="A4832" s="6" t="str">
        <f>INDEX(UF_acronyms!$A$1:$C$28,MATCH(B4832,UF_acronyms!$C$1:$C$28,0),2)</f>
        <v>RS</v>
      </c>
      <c r="B4832" s="1" t="s">
        <v>9887</v>
      </c>
      <c r="C4832" s="1" t="s">
        <v>10333</v>
      </c>
      <c r="D4832" s="1" t="s">
        <v>10334</v>
      </c>
      <c r="E4832" s="11">
        <v>43171</v>
      </c>
      <c r="F4832" s="6" t="str">
        <f>CONCATENATE(tb_SVI[[#This Row],[Nome Município]],"/",tb_SVI[[#This Row],[UF]])</f>
        <v>Santo Antônio da Patrulha/RS</v>
      </c>
      <c r="G4832" s="1" t="s">
        <v>18</v>
      </c>
      <c r="H4832" s="1" t="s">
        <v>4220</v>
      </c>
      <c r="I4832" s="1" t="s">
        <v>3014</v>
      </c>
      <c r="J4832" s="1" t="s">
        <v>2524</v>
      </c>
      <c r="K4832" s="1" t="s">
        <v>1432</v>
      </c>
    </row>
    <row r="4833" spans="1:11" x14ac:dyDescent="0.2">
      <c r="A4833" s="6" t="str">
        <f>INDEX(UF_acronyms!$A$1:$C$28,MATCH(B4833,UF_acronyms!$C$1:$C$28,0),2)</f>
        <v>RS</v>
      </c>
      <c r="B4833" s="1" t="s">
        <v>9887</v>
      </c>
      <c r="C4833" s="1" t="s">
        <v>10335</v>
      </c>
      <c r="D4833" s="1" t="s">
        <v>10336</v>
      </c>
      <c r="E4833" s="11">
        <v>21453</v>
      </c>
      <c r="F4833" s="6" t="str">
        <f>CONCATENATE(tb_SVI[[#This Row],[Nome Município]],"/",tb_SVI[[#This Row],[UF]])</f>
        <v>Rolante/RS</v>
      </c>
      <c r="G4833" s="1" t="s">
        <v>18</v>
      </c>
      <c r="H4833" s="1" t="s">
        <v>2432</v>
      </c>
      <c r="I4833" s="1" t="s">
        <v>6591</v>
      </c>
      <c r="J4833" s="1" t="s">
        <v>1244</v>
      </c>
      <c r="K4833" s="1" t="s">
        <v>142</v>
      </c>
    </row>
    <row r="4834" spans="1:11" x14ac:dyDescent="0.2">
      <c r="A4834" s="6" t="str">
        <f>INDEX(UF_acronyms!$A$1:$C$28,MATCH(B4834,UF_acronyms!$C$1:$C$28,0),2)</f>
        <v>RS</v>
      </c>
      <c r="B4834" s="1" t="s">
        <v>9887</v>
      </c>
      <c r="C4834" s="1" t="s">
        <v>10337</v>
      </c>
      <c r="D4834" s="1" t="s">
        <v>10338</v>
      </c>
      <c r="E4834" s="11">
        <v>37561</v>
      </c>
      <c r="F4834" s="6" t="str">
        <f>CONCATENATE(tb_SVI[[#This Row],[Nome Município]],"/",tb_SVI[[#This Row],[UF]])</f>
        <v>Portão/RS</v>
      </c>
      <c r="G4834" s="1" t="s">
        <v>18</v>
      </c>
      <c r="H4834" s="1" t="s">
        <v>795</v>
      </c>
      <c r="I4834" s="1" t="s">
        <v>399</v>
      </c>
      <c r="J4834" s="1" t="s">
        <v>936</v>
      </c>
      <c r="K4834" s="1" t="s">
        <v>261</v>
      </c>
    </row>
    <row r="4835" spans="1:11" x14ac:dyDescent="0.2">
      <c r="A4835" s="6" t="str">
        <f>INDEX(UF_acronyms!$A$1:$C$28,MATCH(B4835,UF_acronyms!$C$1:$C$28,0),2)</f>
        <v>RS</v>
      </c>
      <c r="B4835" s="1" t="s">
        <v>9887</v>
      </c>
      <c r="C4835" s="1" t="s">
        <v>10339</v>
      </c>
      <c r="D4835" s="1" t="s">
        <v>10340</v>
      </c>
      <c r="E4835" s="11">
        <v>1488252</v>
      </c>
      <c r="F4835" s="6" t="str">
        <f>CONCATENATE(tb_SVI[[#This Row],[Nome Município]],"/",tb_SVI[[#This Row],[UF]])</f>
        <v>Porto Alegre/RS</v>
      </c>
      <c r="G4835" s="1" t="s">
        <v>18</v>
      </c>
      <c r="H4835" s="1" t="s">
        <v>1079</v>
      </c>
      <c r="I4835" s="1" t="s">
        <v>94</v>
      </c>
      <c r="J4835" s="1" t="s">
        <v>215</v>
      </c>
      <c r="K4835" s="1" t="s">
        <v>1506</v>
      </c>
    </row>
    <row r="4836" spans="1:11" x14ac:dyDescent="0.2">
      <c r="A4836" s="6" t="str">
        <f>INDEX(UF_acronyms!$A$1:$C$28,MATCH(B4836,UF_acronyms!$C$1:$C$28,0),2)</f>
        <v>RS</v>
      </c>
      <c r="B4836" s="1" t="s">
        <v>9887</v>
      </c>
      <c r="C4836" s="1" t="s">
        <v>10341</v>
      </c>
      <c r="D4836" s="1" t="s">
        <v>10342</v>
      </c>
      <c r="E4836" s="11">
        <v>58858</v>
      </c>
      <c r="F4836" s="6" t="str">
        <f>CONCATENATE(tb_SVI[[#This Row],[Nome Município]],"/",tb_SVI[[#This Row],[UF]])</f>
        <v>Parobé/RS</v>
      </c>
      <c r="G4836" s="1" t="s">
        <v>18</v>
      </c>
      <c r="H4836" s="1" t="s">
        <v>1386</v>
      </c>
      <c r="I4836" s="1" t="s">
        <v>5401</v>
      </c>
      <c r="J4836" s="1" t="s">
        <v>42</v>
      </c>
      <c r="K4836" s="1" t="s">
        <v>188</v>
      </c>
    </row>
    <row r="4837" spans="1:11" x14ac:dyDescent="0.2">
      <c r="A4837" s="6" t="str">
        <f>INDEX(UF_acronyms!$A$1:$C$28,MATCH(B4837,UF_acronyms!$C$1:$C$28,0),2)</f>
        <v>RS</v>
      </c>
      <c r="B4837" s="1" t="s">
        <v>9887</v>
      </c>
      <c r="C4837" s="1" t="s">
        <v>10343</v>
      </c>
      <c r="D4837" s="1" t="s">
        <v>10344</v>
      </c>
      <c r="E4837" s="11">
        <v>247032</v>
      </c>
      <c r="F4837" s="6" t="str">
        <f>CONCATENATE(tb_SVI[[#This Row],[Nome Município]],"/",tb_SVI[[#This Row],[UF]])</f>
        <v>Novo Hamburgo/RS</v>
      </c>
      <c r="G4837" s="1" t="s">
        <v>18</v>
      </c>
      <c r="H4837" s="1" t="s">
        <v>20</v>
      </c>
      <c r="I4837" s="1" t="s">
        <v>5918</v>
      </c>
      <c r="J4837" s="1" t="s">
        <v>703</v>
      </c>
      <c r="K4837" s="1" t="s">
        <v>834</v>
      </c>
    </row>
    <row r="4838" spans="1:11" x14ac:dyDescent="0.2">
      <c r="A4838" s="6" t="str">
        <f>INDEX(UF_acronyms!$A$1:$C$28,MATCH(B4838,UF_acronyms!$C$1:$C$28,0),2)</f>
        <v>RS</v>
      </c>
      <c r="B4838" s="1" t="s">
        <v>9887</v>
      </c>
      <c r="C4838" s="1" t="s">
        <v>10345</v>
      </c>
      <c r="D4838" s="1" t="s">
        <v>2289</v>
      </c>
      <c r="E4838" s="11">
        <v>29905</v>
      </c>
      <c r="F4838" s="6" t="str">
        <f>CONCATENATE(tb_SVI[[#This Row],[Nome Município]],"/",tb_SVI[[#This Row],[UF]])</f>
        <v>Nova Santa Rita/RS</v>
      </c>
      <c r="G4838" s="1" t="s">
        <v>18</v>
      </c>
      <c r="H4838" s="1" t="s">
        <v>1472</v>
      </c>
      <c r="I4838" s="1" t="s">
        <v>398</v>
      </c>
      <c r="J4838" s="1" t="s">
        <v>151</v>
      </c>
      <c r="K4838" s="1" t="s">
        <v>833</v>
      </c>
    </row>
    <row r="4839" spans="1:11" x14ac:dyDescent="0.2">
      <c r="A4839" s="6" t="str">
        <f>INDEX(UF_acronyms!$A$1:$C$28,MATCH(B4839,UF_acronyms!$C$1:$C$28,0),2)</f>
        <v>RS</v>
      </c>
      <c r="B4839" s="1" t="s">
        <v>9887</v>
      </c>
      <c r="C4839" s="1" t="s">
        <v>10346</v>
      </c>
      <c r="D4839" s="1" t="s">
        <v>10347</v>
      </c>
      <c r="E4839" s="11">
        <v>21875</v>
      </c>
      <c r="F4839" s="6" t="str">
        <f>CONCATENATE(tb_SVI[[#This Row],[Nome Município]],"/",tb_SVI[[#This Row],[UF]])</f>
        <v>Nova Hartz/RS</v>
      </c>
      <c r="G4839" s="1" t="s">
        <v>18</v>
      </c>
      <c r="H4839" s="1" t="s">
        <v>1527</v>
      </c>
      <c r="I4839" s="1" t="s">
        <v>3833</v>
      </c>
      <c r="J4839" s="1" t="s">
        <v>1462</v>
      </c>
      <c r="K4839" s="1" t="s">
        <v>20</v>
      </c>
    </row>
    <row r="4840" spans="1:11" x14ac:dyDescent="0.2">
      <c r="A4840" s="6" t="str">
        <f>INDEX(UF_acronyms!$A$1:$C$28,MATCH(B4840,UF_acronyms!$C$1:$C$28,0),2)</f>
        <v>RS</v>
      </c>
      <c r="B4840" s="1" t="s">
        <v>9887</v>
      </c>
      <c r="C4840" s="1" t="s">
        <v>10348</v>
      </c>
      <c r="D4840" s="1" t="s">
        <v>10349</v>
      </c>
      <c r="E4840" s="11">
        <v>65721</v>
      </c>
      <c r="F4840" s="6" t="str">
        <f>CONCATENATE(tb_SVI[[#This Row],[Nome Município]],"/",tb_SVI[[#This Row],[UF]])</f>
        <v>Montenegro/RS</v>
      </c>
      <c r="G4840" s="1" t="s">
        <v>18</v>
      </c>
      <c r="H4840" s="1" t="s">
        <v>1363</v>
      </c>
      <c r="I4840" s="1" t="s">
        <v>337</v>
      </c>
      <c r="J4840" s="1" t="s">
        <v>48</v>
      </c>
      <c r="K4840" s="1" t="s">
        <v>201</v>
      </c>
    </row>
    <row r="4841" spans="1:11" x14ac:dyDescent="0.2">
      <c r="A4841" s="6" t="str">
        <f>INDEX(UF_acronyms!$A$1:$C$28,MATCH(B4841,UF_acronyms!$C$1:$C$28,0),2)</f>
        <v>RS</v>
      </c>
      <c r="B4841" s="1" t="s">
        <v>9887</v>
      </c>
      <c r="C4841" s="1" t="s">
        <v>10350</v>
      </c>
      <c r="D4841" s="1" t="s">
        <v>10351</v>
      </c>
      <c r="E4841" s="11">
        <v>24690</v>
      </c>
      <c r="F4841" s="6" t="str">
        <f>CONCATENATE(tb_SVI[[#This Row],[Nome Município]],"/",tb_SVI[[#This Row],[UF]])</f>
        <v>Ivoti/RS</v>
      </c>
      <c r="G4841" s="1" t="s">
        <v>18</v>
      </c>
      <c r="H4841" s="1" t="s">
        <v>8333</v>
      </c>
      <c r="I4841" s="1" t="s">
        <v>84</v>
      </c>
      <c r="J4841" s="1" t="s">
        <v>1359</v>
      </c>
      <c r="K4841" s="1" t="s">
        <v>143</v>
      </c>
    </row>
    <row r="4842" spans="1:11" x14ac:dyDescent="0.2">
      <c r="A4842" s="6" t="str">
        <f>INDEX(UF_acronyms!$A$1:$C$28,MATCH(B4842,UF_acronyms!$C$1:$C$28,0),2)</f>
        <v>RS</v>
      </c>
      <c r="B4842" s="1" t="s">
        <v>9887</v>
      </c>
      <c r="C4842" s="1" t="s">
        <v>10352</v>
      </c>
      <c r="D4842" s="1" t="s">
        <v>10353</v>
      </c>
      <c r="E4842" s="11">
        <v>37340</v>
      </c>
      <c r="F4842" s="6" t="str">
        <f>CONCATENATE(tb_SVI[[#This Row],[Nome Município]],"/",tb_SVI[[#This Row],[UF]])</f>
        <v>Igrejinha/RS</v>
      </c>
      <c r="G4842" s="1" t="s">
        <v>18</v>
      </c>
      <c r="H4842" s="1" t="s">
        <v>49</v>
      </c>
      <c r="I4842" s="1" t="s">
        <v>6102</v>
      </c>
      <c r="J4842" s="1" t="s">
        <v>413</v>
      </c>
      <c r="K4842" s="1" t="s">
        <v>2131</v>
      </c>
    </row>
    <row r="4843" spans="1:11" x14ac:dyDescent="0.2">
      <c r="A4843" s="6" t="str">
        <f>INDEX(UF_acronyms!$A$1:$C$28,MATCH(B4843,UF_acronyms!$C$1:$C$28,0),2)</f>
        <v>RS</v>
      </c>
      <c r="B4843" s="1" t="s">
        <v>9887</v>
      </c>
      <c r="C4843" s="1" t="s">
        <v>10354</v>
      </c>
      <c r="D4843" s="1" t="s">
        <v>10355</v>
      </c>
      <c r="E4843" s="11">
        <v>98239</v>
      </c>
      <c r="F4843" s="6" t="str">
        <f>CONCATENATE(tb_SVI[[#This Row],[Nome Município]],"/",tb_SVI[[#This Row],[UF]])</f>
        <v>Guaíba/RS</v>
      </c>
      <c r="G4843" s="1" t="s">
        <v>18</v>
      </c>
      <c r="H4843" s="1" t="s">
        <v>286</v>
      </c>
      <c r="I4843" s="1" t="s">
        <v>126</v>
      </c>
      <c r="J4843" s="1" t="s">
        <v>92</v>
      </c>
      <c r="K4843" s="1" t="s">
        <v>1481</v>
      </c>
    </row>
    <row r="4844" spans="1:11" x14ac:dyDescent="0.2">
      <c r="A4844" s="6" t="str">
        <f>INDEX(UF_acronyms!$A$1:$C$28,MATCH(B4844,UF_acronyms!$C$1:$C$28,0),2)</f>
        <v>RS</v>
      </c>
      <c r="B4844" s="1" t="s">
        <v>9887</v>
      </c>
      <c r="C4844" s="1" t="s">
        <v>10356</v>
      </c>
      <c r="D4844" s="1" t="s">
        <v>10357</v>
      </c>
      <c r="E4844" s="11">
        <v>283620</v>
      </c>
      <c r="F4844" s="6" t="str">
        <f>CONCATENATE(tb_SVI[[#This Row],[Nome Município]],"/",tb_SVI[[#This Row],[UF]])</f>
        <v>Gravataí/RS</v>
      </c>
      <c r="G4844" s="1" t="s">
        <v>18</v>
      </c>
      <c r="H4844" s="1" t="s">
        <v>2083</v>
      </c>
      <c r="I4844" s="1" t="s">
        <v>51</v>
      </c>
      <c r="J4844" s="1" t="s">
        <v>2753</v>
      </c>
      <c r="K4844" s="1" t="s">
        <v>254</v>
      </c>
    </row>
    <row r="4845" spans="1:11" x14ac:dyDescent="0.2">
      <c r="A4845" s="6" t="str">
        <f>INDEX(UF_acronyms!$A$1:$C$28,MATCH(B4845,UF_acronyms!$C$1:$C$28,0),2)</f>
        <v>RS</v>
      </c>
      <c r="B4845" s="1" t="s">
        <v>9887</v>
      </c>
      <c r="C4845" s="1" t="s">
        <v>10358</v>
      </c>
      <c r="D4845" s="1" t="s">
        <v>10359</v>
      </c>
      <c r="E4845" s="11">
        <v>8204</v>
      </c>
      <c r="F4845" s="6" t="str">
        <f>CONCATENATE(tb_SVI[[#This Row],[Nome Município]],"/",tb_SVI[[#This Row],[UF]])</f>
        <v>Glorinha/RS</v>
      </c>
      <c r="G4845" s="1" t="s">
        <v>18</v>
      </c>
      <c r="H4845" s="1" t="s">
        <v>2804</v>
      </c>
      <c r="I4845" s="1" t="s">
        <v>1300</v>
      </c>
      <c r="J4845" s="1" t="s">
        <v>369</v>
      </c>
      <c r="K4845" s="1" t="s">
        <v>1511</v>
      </c>
    </row>
    <row r="4846" spans="1:11" x14ac:dyDescent="0.2">
      <c r="A4846" s="6" t="str">
        <f>INDEX(UF_acronyms!$A$1:$C$28,MATCH(B4846,UF_acronyms!$C$1:$C$28,0),2)</f>
        <v>RS</v>
      </c>
      <c r="B4846" s="1" t="s">
        <v>9887</v>
      </c>
      <c r="C4846" s="1" t="s">
        <v>10360</v>
      </c>
      <c r="D4846" s="1" t="s">
        <v>10361</v>
      </c>
      <c r="E4846" s="11">
        <v>50672</v>
      </c>
      <c r="F4846" s="6" t="str">
        <f>CONCATENATE(tb_SVI[[#This Row],[Nome Município]],"/",tb_SVI[[#This Row],[UF]])</f>
        <v>Estância Velha/RS</v>
      </c>
      <c r="G4846" s="1" t="s">
        <v>18</v>
      </c>
      <c r="H4846" s="1" t="s">
        <v>3598</v>
      </c>
      <c r="I4846" s="1" t="s">
        <v>1321</v>
      </c>
      <c r="J4846" s="1" t="s">
        <v>2169</v>
      </c>
      <c r="K4846" s="1" t="s">
        <v>2470</v>
      </c>
    </row>
    <row r="4847" spans="1:11" x14ac:dyDescent="0.2">
      <c r="A4847" s="6" t="str">
        <f>INDEX(UF_acronyms!$A$1:$C$28,MATCH(B4847,UF_acronyms!$C$1:$C$28,0),2)</f>
        <v>RS</v>
      </c>
      <c r="B4847" s="1" t="s">
        <v>9887</v>
      </c>
      <c r="C4847" s="1" t="s">
        <v>10362</v>
      </c>
      <c r="D4847" s="1" t="s">
        <v>10363</v>
      </c>
      <c r="E4847" s="11">
        <v>83279</v>
      </c>
      <c r="F4847" s="6" t="str">
        <f>CONCATENATE(tb_SVI[[#This Row],[Nome Município]],"/",tb_SVI[[#This Row],[UF]])</f>
        <v>Esteio/RS</v>
      </c>
      <c r="G4847" s="1" t="s">
        <v>18</v>
      </c>
      <c r="H4847" s="1" t="s">
        <v>254</v>
      </c>
      <c r="I4847" s="1" t="s">
        <v>201</v>
      </c>
      <c r="J4847" s="1" t="s">
        <v>280</v>
      </c>
      <c r="K4847" s="1" t="s">
        <v>206</v>
      </c>
    </row>
    <row r="4848" spans="1:11" x14ac:dyDescent="0.2">
      <c r="A4848" s="6" t="str">
        <f>INDEX(UF_acronyms!$A$1:$C$28,MATCH(B4848,UF_acronyms!$C$1:$C$28,0),2)</f>
        <v>RS</v>
      </c>
      <c r="B4848" s="1" t="s">
        <v>9887</v>
      </c>
      <c r="C4848" s="1" t="s">
        <v>10364</v>
      </c>
      <c r="D4848" s="1" t="s">
        <v>10365</v>
      </c>
      <c r="E4848" s="11">
        <v>41902</v>
      </c>
      <c r="F4848" s="6" t="str">
        <f>CONCATENATE(tb_SVI[[#This Row],[Nome Município]],"/",tb_SVI[[#This Row],[UF]])</f>
        <v>Eldorado do Sul/RS</v>
      </c>
      <c r="G4848" s="1" t="s">
        <v>18</v>
      </c>
      <c r="H4848" s="1" t="s">
        <v>40</v>
      </c>
      <c r="I4848" s="1" t="s">
        <v>275</v>
      </c>
      <c r="J4848" s="1" t="s">
        <v>47</v>
      </c>
      <c r="K4848" s="1" t="s">
        <v>2246</v>
      </c>
    </row>
    <row r="4849" spans="1:11" x14ac:dyDescent="0.2">
      <c r="A4849" s="6" t="str">
        <f>INDEX(UF_acronyms!$A$1:$C$28,MATCH(B4849,UF_acronyms!$C$1:$C$28,0),2)</f>
        <v>RS</v>
      </c>
      <c r="B4849" s="1" t="s">
        <v>9887</v>
      </c>
      <c r="C4849" s="1" t="s">
        <v>10366</v>
      </c>
      <c r="D4849" s="1" t="s">
        <v>10367</v>
      </c>
      <c r="E4849" s="11">
        <v>33119</v>
      </c>
      <c r="F4849" s="6" t="str">
        <f>CONCATENATE(tb_SVI[[#This Row],[Nome Município]],"/",tb_SVI[[#This Row],[UF]])</f>
        <v>Dois Irmãos/RS</v>
      </c>
      <c r="G4849" s="1" t="s">
        <v>18</v>
      </c>
      <c r="H4849" s="1" t="s">
        <v>2082</v>
      </c>
      <c r="I4849" s="1" t="s">
        <v>3496</v>
      </c>
      <c r="J4849" s="1" t="s">
        <v>2400</v>
      </c>
      <c r="K4849" s="1" t="s">
        <v>2713</v>
      </c>
    </row>
    <row r="4850" spans="1:11" x14ac:dyDescent="0.2">
      <c r="A4850" s="6" t="str">
        <f>INDEX(UF_acronyms!$A$1:$C$28,MATCH(B4850,UF_acronyms!$C$1:$C$28,0),2)</f>
        <v>RS</v>
      </c>
      <c r="B4850" s="1" t="s">
        <v>9887</v>
      </c>
      <c r="C4850" s="1" t="s">
        <v>10368</v>
      </c>
      <c r="D4850" s="1" t="s">
        <v>10369</v>
      </c>
      <c r="E4850" s="11">
        <v>41258</v>
      </c>
      <c r="F4850" s="6" t="str">
        <f>CONCATENATE(tb_SVI[[#This Row],[Nome Município]],"/",tb_SVI[[#This Row],[UF]])</f>
        <v>Charqueadas/RS</v>
      </c>
      <c r="G4850" s="1" t="s">
        <v>18</v>
      </c>
      <c r="H4850" s="1" t="s">
        <v>201</v>
      </c>
      <c r="I4850" s="1" t="s">
        <v>2360</v>
      </c>
      <c r="J4850" s="1" t="s">
        <v>2262</v>
      </c>
      <c r="K4850" s="1" t="s">
        <v>1371</v>
      </c>
    </row>
    <row r="4851" spans="1:11" x14ac:dyDescent="0.2">
      <c r="A4851" s="6" t="str">
        <f>INDEX(UF_acronyms!$A$1:$C$28,MATCH(B4851,UF_acronyms!$C$1:$C$28,0),2)</f>
        <v>RS</v>
      </c>
      <c r="B4851" s="1" t="s">
        <v>9887</v>
      </c>
      <c r="C4851" s="1" t="s">
        <v>10370</v>
      </c>
      <c r="D4851" s="1" t="s">
        <v>10371</v>
      </c>
      <c r="E4851" s="11">
        <v>12064</v>
      </c>
      <c r="F4851" s="6" t="str">
        <f>CONCATENATE(tb_SVI[[#This Row],[Nome Município]],"/",tb_SVI[[#This Row],[UF]])</f>
        <v>Capela de Santana/RS</v>
      </c>
      <c r="G4851" s="1" t="s">
        <v>18</v>
      </c>
      <c r="H4851" s="1" t="s">
        <v>937</v>
      </c>
      <c r="I4851" s="1" t="s">
        <v>1334</v>
      </c>
      <c r="J4851" s="1" t="s">
        <v>1142</v>
      </c>
      <c r="K4851" s="1" t="s">
        <v>1567</v>
      </c>
    </row>
    <row r="4852" spans="1:11" x14ac:dyDescent="0.2">
      <c r="A4852" s="6" t="str">
        <f>INDEX(UF_acronyms!$A$1:$C$28,MATCH(B4852,UF_acronyms!$C$1:$C$28,0),2)</f>
        <v>RS</v>
      </c>
      <c r="B4852" s="1" t="s">
        <v>9887</v>
      </c>
      <c r="C4852" s="1" t="s">
        <v>10372</v>
      </c>
      <c r="D4852" s="1" t="s">
        <v>10373</v>
      </c>
      <c r="E4852" s="11">
        <v>348208</v>
      </c>
      <c r="F4852" s="6" t="str">
        <f>CONCATENATE(tb_SVI[[#This Row],[Nome Município]],"/",tb_SVI[[#This Row],[UF]])</f>
        <v>Canoas/RS</v>
      </c>
      <c r="G4852" s="1" t="s">
        <v>18</v>
      </c>
      <c r="H4852" s="1" t="s">
        <v>2257</v>
      </c>
      <c r="I4852" s="1" t="s">
        <v>2213</v>
      </c>
      <c r="J4852" s="1" t="s">
        <v>866</v>
      </c>
      <c r="K4852" s="1" t="s">
        <v>382</v>
      </c>
    </row>
    <row r="4853" spans="1:11" x14ac:dyDescent="0.2">
      <c r="A4853" s="6" t="str">
        <f>INDEX(UF_acronyms!$A$1:$C$28,MATCH(B4853,UF_acronyms!$C$1:$C$28,0),2)</f>
        <v>RS</v>
      </c>
      <c r="B4853" s="1" t="s">
        <v>9887</v>
      </c>
      <c r="C4853" s="1" t="s">
        <v>10374</v>
      </c>
      <c r="D4853" s="1" t="s">
        <v>10375</v>
      </c>
      <c r="E4853" s="11">
        <v>69458</v>
      </c>
      <c r="F4853" s="6" t="str">
        <f>CONCATENATE(tb_SVI[[#This Row],[Nome Município]],"/",tb_SVI[[#This Row],[UF]])</f>
        <v>Campo Bom/RS</v>
      </c>
      <c r="G4853" s="1" t="s">
        <v>18</v>
      </c>
      <c r="H4853" s="1" t="s">
        <v>2383</v>
      </c>
      <c r="I4853" s="1" t="s">
        <v>6598</v>
      </c>
      <c r="J4853" s="1" t="s">
        <v>2262</v>
      </c>
      <c r="K4853" s="1" t="s">
        <v>1496</v>
      </c>
    </row>
    <row r="4854" spans="1:11" x14ac:dyDescent="0.2">
      <c r="A4854" s="6" t="str">
        <f>INDEX(UF_acronyms!$A$1:$C$28,MATCH(B4854,UF_acronyms!$C$1:$C$28,0),2)</f>
        <v>RS</v>
      </c>
      <c r="B4854" s="1" t="s">
        <v>9887</v>
      </c>
      <c r="C4854" s="1" t="s">
        <v>10376</v>
      </c>
      <c r="D4854" s="1" t="s">
        <v>1236</v>
      </c>
      <c r="E4854" s="11">
        <v>131240</v>
      </c>
      <c r="F4854" s="6" t="str">
        <f>CONCATENATE(tb_SVI[[#This Row],[Nome Município]],"/",tb_SVI[[#This Row],[UF]])</f>
        <v>Cachoeirinha/RS</v>
      </c>
      <c r="G4854" s="1" t="s">
        <v>18</v>
      </c>
      <c r="H4854" s="1" t="s">
        <v>45</v>
      </c>
      <c r="I4854" s="1" t="s">
        <v>199</v>
      </c>
      <c r="J4854" s="1" t="s">
        <v>785</v>
      </c>
      <c r="K4854" s="1" t="s">
        <v>2131</v>
      </c>
    </row>
    <row r="4855" spans="1:11" x14ac:dyDescent="0.2">
      <c r="A4855" s="6" t="str">
        <f>INDEX(UF_acronyms!$A$1:$C$28,MATCH(B4855,UF_acronyms!$C$1:$C$28,0),2)</f>
        <v>RS</v>
      </c>
      <c r="B4855" s="1" t="s">
        <v>9887</v>
      </c>
      <c r="C4855" s="1" t="s">
        <v>10377</v>
      </c>
      <c r="D4855" s="1" t="s">
        <v>10378</v>
      </c>
      <c r="E4855" s="11">
        <v>14177</v>
      </c>
      <c r="F4855" s="6" t="str">
        <f>CONCATENATE(tb_SVI[[#This Row],[Nome Município]],"/",tb_SVI[[#This Row],[UF]])</f>
        <v>Arroio dos Ratos/RS</v>
      </c>
      <c r="G4855" s="1" t="s">
        <v>18</v>
      </c>
      <c r="H4855" s="1" t="s">
        <v>283</v>
      </c>
      <c r="I4855" s="1" t="s">
        <v>1389</v>
      </c>
      <c r="J4855" s="1" t="s">
        <v>83</v>
      </c>
      <c r="K4855" s="1" t="s">
        <v>2083</v>
      </c>
    </row>
    <row r="4856" spans="1:11" x14ac:dyDescent="0.2">
      <c r="A4856" s="6" t="str">
        <f>INDEX(UF_acronyms!$A$1:$C$28,MATCH(B4856,UF_acronyms!$C$1:$C$28,0),2)</f>
        <v>RS</v>
      </c>
      <c r="B4856" s="1" t="s">
        <v>9887</v>
      </c>
      <c r="C4856" s="1" t="s">
        <v>10379</v>
      </c>
      <c r="D4856" s="1" t="s">
        <v>10380</v>
      </c>
      <c r="E4856" s="11">
        <v>5771</v>
      </c>
      <c r="F4856" s="6" t="str">
        <f>CONCATENATE(tb_SVI[[#This Row],[Nome Município]],"/",tb_SVI[[#This Row],[UF]])</f>
        <v>Araricá/RS</v>
      </c>
      <c r="G4856" s="1" t="s">
        <v>18</v>
      </c>
      <c r="H4856" s="1" t="s">
        <v>1511</v>
      </c>
      <c r="I4856" s="1" t="s">
        <v>1766</v>
      </c>
      <c r="J4856" s="1" t="s">
        <v>1074</v>
      </c>
      <c r="K4856" s="1" t="s">
        <v>2441</v>
      </c>
    </row>
    <row r="4857" spans="1:11" x14ac:dyDescent="0.2">
      <c r="A4857" s="6" t="str">
        <f>INDEX(UF_acronyms!$A$1:$C$28,MATCH(B4857,UF_acronyms!$C$1:$C$28,0),2)</f>
        <v>RS</v>
      </c>
      <c r="B4857" s="1" t="s">
        <v>9887</v>
      </c>
      <c r="C4857" s="1" t="s">
        <v>10381</v>
      </c>
      <c r="D4857" s="1" t="s">
        <v>1599</v>
      </c>
      <c r="E4857" s="11">
        <v>211352</v>
      </c>
      <c r="F4857" s="6" t="str">
        <f>CONCATENATE(tb_SVI[[#This Row],[Nome Município]],"/",tb_SVI[[#This Row],[UF]])</f>
        <v>Alvorada/RS</v>
      </c>
      <c r="G4857" s="1" t="s">
        <v>18</v>
      </c>
      <c r="H4857" s="1" t="s">
        <v>1305</v>
      </c>
      <c r="I4857" s="1" t="s">
        <v>936</v>
      </c>
      <c r="J4857" s="1" t="s">
        <v>73</v>
      </c>
      <c r="K4857" s="1" t="s">
        <v>2112</v>
      </c>
    </row>
    <row r="4858" spans="1:11" x14ac:dyDescent="0.2">
      <c r="A4858" s="6" t="str">
        <f>INDEX(UF_acronyms!$A$1:$C$28,MATCH(B4858,UF_acronyms!$C$1:$C$28,0),2)</f>
        <v>RS</v>
      </c>
      <c r="B4858" s="1" t="s">
        <v>9887</v>
      </c>
      <c r="C4858" s="1" t="s">
        <v>10382</v>
      </c>
      <c r="D4858" s="1" t="s">
        <v>10383</v>
      </c>
      <c r="E4858" s="11">
        <v>3535</v>
      </c>
      <c r="F4858" s="6" t="str">
        <f>CONCATENATE(tb_SVI[[#This Row],[Nome Município]],"/",tb_SVI[[#This Row],[UF]])</f>
        <v>Áurea/RS</v>
      </c>
      <c r="G4858" s="1" t="s">
        <v>18</v>
      </c>
      <c r="H4858" s="1" t="s">
        <v>2216</v>
      </c>
      <c r="I4858" s="1" t="s">
        <v>2150</v>
      </c>
      <c r="J4858" s="1" t="s">
        <v>1012</v>
      </c>
      <c r="K4858" s="1" t="s">
        <v>1262</v>
      </c>
    </row>
    <row r="4859" spans="1:11" x14ac:dyDescent="0.2">
      <c r="A4859" s="6" t="str">
        <f>INDEX(UF_acronyms!$A$1:$C$28,MATCH(B4859,UF_acronyms!$C$1:$C$28,0),2)</f>
        <v>RS</v>
      </c>
      <c r="B4859" s="1" t="s">
        <v>9887</v>
      </c>
      <c r="C4859" s="1" t="s">
        <v>10384</v>
      </c>
      <c r="D4859" s="1" t="s">
        <v>10385</v>
      </c>
      <c r="E4859" s="11">
        <v>3743</v>
      </c>
      <c r="F4859" s="6" t="str">
        <f>CONCATENATE(tb_SVI[[#This Row],[Nome Município]],"/",tb_SVI[[#This Row],[UF]])</f>
        <v>Água Santa/RS</v>
      </c>
      <c r="G4859" s="1" t="s">
        <v>18</v>
      </c>
      <c r="H4859" s="1" t="s">
        <v>84</v>
      </c>
      <c r="I4859" s="1" t="s">
        <v>3248</v>
      </c>
      <c r="J4859" s="1" t="s">
        <v>1402</v>
      </c>
      <c r="K4859" s="1" t="s">
        <v>1339</v>
      </c>
    </row>
    <row r="4860" spans="1:11" x14ac:dyDescent="0.2">
      <c r="A4860" s="6" t="str">
        <f>INDEX(UF_acronyms!$A$1:$C$28,MATCH(B4860,UF_acronyms!$C$1:$C$28,0),2)</f>
        <v>RS</v>
      </c>
      <c r="B4860" s="1" t="s">
        <v>9887</v>
      </c>
      <c r="C4860" s="1" t="s">
        <v>10386</v>
      </c>
      <c r="D4860" s="1" t="s">
        <v>10387</v>
      </c>
      <c r="E4860" s="11">
        <v>16775</v>
      </c>
      <c r="F4860" s="6" t="str">
        <f>CONCATENATE(tb_SVI[[#This Row],[Nome Município]],"/",tb_SVI[[#This Row],[UF]])</f>
        <v>Xangri-Lá/RS</v>
      </c>
      <c r="G4860" s="1" t="s">
        <v>18</v>
      </c>
      <c r="H4860" s="1" t="s">
        <v>2360</v>
      </c>
      <c r="I4860" s="1" t="s">
        <v>6418</v>
      </c>
      <c r="J4860" s="1" t="s">
        <v>210</v>
      </c>
      <c r="K4860" s="1" t="s">
        <v>784</v>
      </c>
    </row>
    <row r="4861" spans="1:11" x14ac:dyDescent="0.2">
      <c r="A4861" s="6" t="str">
        <f>INDEX(UF_acronyms!$A$1:$C$28,MATCH(B4861,UF_acronyms!$C$1:$C$28,0),2)</f>
        <v>RS</v>
      </c>
      <c r="B4861" s="1" t="s">
        <v>9887</v>
      </c>
      <c r="C4861" s="1" t="s">
        <v>10388</v>
      </c>
      <c r="D4861" s="1" t="s">
        <v>17623</v>
      </c>
      <c r="E4861" s="11">
        <v>3031</v>
      </c>
      <c r="F4861" s="6" t="str">
        <f>CONCATENATE(tb_SVI[[#This Row],[Nome Município]],"/",tb_SVI[[#This Row],[UF]])</f>
        <v>Westfália/RS</v>
      </c>
      <c r="G4861" s="1" t="s">
        <v>18</v>
      </c>
      <c r="H4861" s="1" t="s">
        <v>2164</v>
      </c>
      <c r="I4861" s="1" t="s">
        <v>3248</v>
      </c>
      <c r="J4861" s="1" t="s">
        <v>1284</v>
      </c>
      <c r="K4861" s="1" t="s">
        <v>55</v>
      </c>
    </row>
    <row r="4862" spans="1:11" x14ac:dyDescent="0.2">
      <c r="A4862" s="6" t="str">
        <f>INDEX(UF_acronyms!$A$1:$C$28,MATCH(B4862,UF_acronyms!$C$1:$C$28,0),2)</f>
        <v>RS</v>
      </c>
      <c r="B4862" s="1" t="s">
        <v>9887</v>
      </c>
      <c r="C4862" s="1" t="s">
        <v>10389</v>
      </c>
      <c r="D4862" s="1" t="s">
        <v>10390</v>
      </c>
      <c r="E4862" s="11">
        <v>3092</v>
      </c>
      <c r="F4862" s="6" t="str">
        <f>CONCATENATE(tb_SVI[[#This Row],[Nome Município]],"/",tb_SVI[[#This Row],[UF]])</f>
        <v>Vitória das Missões/RS</v>
      </c>
      <c r="G4862" s="1" t="s">
        <v>18</v>
      </c>
      <c r="H4862" s="1" t="s">
        <v>1469</v>
      </c>
      <c r="I4862" s="1" t="s">
        <v>2093</v>
      </c>
      <c r="J4862" s="1" t="s">
        <v>1348</v>
      </c>
      <c r="K4862" s="1" t="s">
        <v>345</v>
      </c>
    </row>
    <row r="4863" spans="1:11" x14ac:dyDescent="0.2">
      <c r="A4863" s="6" t="str">
        <f>INDEX(UF_acronyms!$A$1:$C$28,MATCH(B4863,UF_acronyms!$C$1:$C$28,0),2)</f>
        <v>RS</v>
      </c>
      <c r="B4863" s="1" t="s">
        <v>9887</v>
      </c>
      <c r="C4863" s="1" t="s">
        <v>10391</v>
      </c>
      <c r="D4863" s="1" t="s">
        <v>10392</v>
      </c>
      <c r="E4863" s="11">
        <v>2855</v>
      </c>
      <c r="F4863" s="6" t="str">
        <f>CONCATENATE(tb_SVI[[#This Row],[Nome Município]],"/",tb_SVI[[#This Row],[UF]])</f>
        <v>Vista Gaúcha/RS</v>
      </c>
      <c r="G4863" s="1" t="s">
        <v>18</v>
      </c>
      <c r="H4863" s="1" t="s">
        <v>2112</v>
      </c>
      <c r="I4863" s="1" t="s">
        <v>3696</v>
      </c>
      <c r="J4863" s="1" t="s">
        <v>1079</v>
      </c>
      <c r="K4863" s="1" t="s">
        <v>1080</v>
      </c>
    </row>
    <row r="4864" spans="1:11" x14ac:dyDescent="0.2">
      <c r="A4864" s="6" t="str">
        <f>INDEX(UF_acronyms!$A$1:$C$28,MATCH(B4864,UF_acronyms!$C$1:$C$28,0),2)</f>
        <v>RS</v>
      </c>
      <c r="B4864" s="1" t="s">
        <v>9887</v>
      </c>
      <c r="C4864" s="1" t="s">
        <v>10393</v>
      </c>
      <c r="D4864" s="1" t="s">
        <v>10394</v>
      </c>
      <c r="E4864" s="11">
        <v>1557</v>
      </c>
      <c r="F4864" s="6" t="str">
        <f>CONCATENATE(tb_SVI[[#This Row],[Nome Município]],"/",tb_SVI[[#This Row],[UF]])</f>
        <v>Vista Alegre do Prata/RS</v>
      </c>
      <c r="G4864" s="1" t="s">
        <v>18</v>
      </c>
      <c r="H4864" s="1" t="s">
        <v>362</v>
      </c>
      <c r="I4864" s="1" t="s">
        <v>369</v>
      </c>
      <c r="J4864" s="1" t="s">
        <v>198</v>
      </c>
      <c r="K4864" s="1" t="s">
        <v>531</v>
      </c>
    </row>
    <row r="4865" spans="1:11" x14ac:dyDescent="0.2">
      <c r="A4865" s="6" t="str">
        <f>INDEX(UF_acronyms!$A$1:$C$28,MATCH(B4865,UF_acronyms!$C$1:$C$28,0),2)</f>
        <v>RS</v>
      </c>
      <c r="B4865" s="1" t="s">
        <v>9887</v>
      </c>
      <c r="C4865" s="1" t="s">
        <v>10395</v>
      </c>
      <c r="D4865" s="1" t="s">
        <v>10396</v>
      </c>
      <c r="E4865" s="11">
        <v>2739</v>
      </c>
      <c r="F4865" s="6" t="str">
        <f>CONCATENATE(tb_SVI[[#This Row],[Nome Município]],"/",tb_SVI[[#This Row],[UF]])</f>
        <v>Vista Alegre/RS</v>
      </c>
      <c r="G4865" s="1" t="s">
        <v>18</v>
      </c>
      <c r="H4865" s="1" t="s">
        <v>1567</v>
      </c>
      <c r="I4865" s="1" t="s">
        <v>5357</v>
      </c>
      <c r="J4865" s="1" t="s">
        <v>706</v>
      </c>
      <c r="K4865" s="1" t="s">
        <v>867</v>
      </c>
    </row>
    <row r="4866" spans="1:11" x14ac:dyDescent="0.2">
      <c r="A4866" s="6" t="str">
        <f>INDEX(UF_acronyms!$A$1:$C$28,MATCH(B4866,UF_acronyms!$C$1:$C$28,0),2)</f>
        <v>RS</v>
      </c>
      <c r="B4866" s="1" t="s">
        <v>9887</v>
      </c>
      <c r="C4866" s="1" t="s">
        <v>10397</v>
      </c>
      <c r="D4866" s="1" t="s">
        <v>10398</v>
      </c>
      <c r="E4866" s="11">
        <v>4277</v>
      </c>
      <c r="F4866" s="6" t="str">
        <f>CONCATENATE(tb_SVI[[#This Row],[Nome Município]],"/",tb_SVI[[#This Row],[UF]])</f>
        <v>Vila Nova do Sul/RS</v>
      </c>
      <c r="G4866" s="1" t="s">
        <v>18</v>
      </c>
      <c r="H4866" s="1" t="s">
        <v>1012</v>
      </c>
      <c r="I4866" s="1" t="s">
        <v>1316</v>
      </c>
      <c r="J4866" s="1" t="s">
        <v>21</v>
      </c>
      <c r="K4866" s="1" t="s">
        <v>1053</v>
      </c>
    </row>
    <row r="4867" spans="1:11" x14ac:dyDescent="0.2">
      <c r="A4867" s="6" t="str">
        <f>INDEX(UF_acronyms!$A$1:$C$28,MATCH(B4867,UF_acronyms!$C$1:$C$28,0),2)</f>
        <v>RS</v>
      </c>
      <c r="B4867" s="1" t="s">
        <v>9887</v>
      </c>
      <c r="C4867" s="1" t="s">
        <v>10399</v>
      </c>
      <c r="D4867" s="1" t="s">
        <v>10400</v>
      </c>
      <c r="E4867" s="11">
        <v>4363</v>
      </c>
      <c r="F4867" s="6" t="str">
        <f>CONCATENATE(tb_SVI[[#This Row],[Nome Município]],"/",tb_SVI[[#This Row],[UF]])</f>
        <v>Vila Maria/RS</v>
      </c>
      <c r="G4867" s="1" t="s">
        <v>18</v>
      </c>
      <c r="H4867" s="1" t="s">
        <v>1359</v>
      </c>
      <c r="I4867" s="1" t="s">
        <v>3832</v>
      </c>
      <c r="J4867" s="1" t="s">
        <v>1511</v>
      </c>
      <c r="K4867" s="1" t="s">
        <v>1074</v>
      </c>
    </row>
    <row r="4868" spans="1:11" x14ac:dyDescent="0.2">
      <c r="A4868" s="6" t="str">
        <f>INDEX(UF_acronyms!$A$1:$C$28,MATCH(B4868,UF_acronyms!$C$1:$C$28,0),2)</f>
        <v>RS</v>
      </c>
      <c r="B4868" s="1" t="s">
        <v>9887</v>
      </c>
      <c r="C4868" s="1" t="s">
        <v>10401</v>
      </c>
      <c r="D4868" s="1" t="s">
        <v>10402</v>
      </c>
      <c r="E4868" s="11">
        <v>2080</v>
      </c>
      <c r="F4868" s="6" t="str">
        <f>CONCATENATE(tb_SVI[[#This Row],[Nome Município]],"/",tb_SVI[[#This Row],[UF]])</f>
        <v>Vila Lângaro/RS</v>
      </c>
      <c r="G4868" s="1" t="s">
        <v>18</v>
      </c>
      <c r="H4868" s="1" t="s">
        <v>792</v>
      </c>
      <c r="I4868" s="1" t="s">
        <v>3683</v>
      </c>
      <c r="J4868" s="1" t="s">
        <v>40</v>
      </c>
      <c r="K4868" s="1" t="s">
        <v>182</v>
      </c>
    </row>
    <row r="4869" spans="1:11" x14ac:dyDescent="0.2">
      <c r="A4869" s="6" t="str">
        <f>INDEX(UF_acronyms!$A$1:$C$28,MATCH(B4869,UF_acronyms!$C$1:$C$28,0),2)</f>
        <v>RS</v>
      </c>
      <c r="B4869" s="1" t="s">
        <v>9887</v>
      </c>
      <c r="C4869" s="1" t="s">
        <v>10403</v>
      </c>
      <c r="D4869" s="1" t="s">
        <v>10404</v>
      </c>
      <c r="E4869" s="11">
        <v>3396</v>
      </c>
      <c r="F4869" s="6" t="str">
        <f>CONCATENATE(tb_SVI[[#This Row],[Nome Município]],"/",tb_SVI[[#This Row],[UF]])</f>
        <v>Vila Flores/RS</v>
      </c>
      <c r="G4869" s="1" t="s">
        <v>18</v>
      </c>
      <c r="H4869" s="1" t="s">
        <v>3387</v>
      </c>
      <c r="I4869" s="1" t="s">
        <v>3833</v>
      </c>
      <c r="J4869" s="1" t="s">
        <v>93</v>
      </c>
      <c r="K4869" s="1" t="s">
        <v>2101</v>
      </c>
    </row>
    <row r="4870" spans="1:11" x14ac:dyDescent="0.2">
      <c r="A4870" s="6" t="str">
        <f>INDEX(UF_acronyms!$A$1:$C$28,MATCH(B4870,UF_acronyms!$C$1:$C$28,0),2)</f>
        <v>RS</v>
      </c>
      <c r="B4870" s="1" t="s">
        <v>9887</v>
      </c>
      <c r="C4870" s="1" t="s">
        <v>10405</v>
      </c>
      <c r="D4870" s="1" t="s">
        <v>10406</v>
      </c>
      <c r="E4870" s="11">
        <v>2860</v>
      </c>
      <c r="F4870" s="6" t="str">
        <f>CONCATENATE(tb_SVI[[#This Row],[Nome Município]],"/",tb_SVI[[#This Row],[UF]])</f>
        <v>Victor Graeff/RS</v>
      </c>
      <c r="G4870" s="1" t="s">
        <v>18</v>
      </c>
      <c r="H4870" s="1" t="s">
        <v>1540</v>
      </c>
      <c r="I4870" s="1" t="s">
        <v>5448</v>
      </c>
      <c r="J4870" s="1" t="s">
        <v>2409</v>
      </c>
      <c r="K4870" s="1" t="s">
        <v>1456</v>
      </c>
    </row>
    <row r="4871" spans="1:11" x14ac:dyDescent="0.2">
      <c r="A4871" s="6" t="str">
        <f>INDEX(UF_acronyms!$A$1:$C$28,MATCH(B4871,UF_acronyms!$C$1:$C$28,0),2)</f>
        <v>RS</v>
      </c>
      <c r="B4871" s="1" t="s">
        <v>9887</v>
      </c>
      <c r="C4871" s="1" t="s">
        <v>10407</v>
      </c>
      <c r="D4871" s="1" t="s">
        <v>10408</v>
      </c>
      <c r="E4871" s="11">
        <v>4599</v>
      </c>
      <c r="F4871" s="6" t="str">
        <f>CONCATENATE(tb_SVI[[#This Row],[Nome Município]],"/",tb_SVI[[#This Row],[UF]])</f>
        <v>Vicente Dutra/RS</v>
      </c>
      <c r="G4871" s="1" t="s">
        <v>18</v>
      </c>
      <c r="H4871" s="1" t="s">
        <v>184</v>
      </c>
      <c r="I4871" s="1" t="s">
        <v>1735</v>
      </c>
      <c r="J4871" s="1" t="s">
        <v>156</v>
      </c>
      <c r="K4871" s="1" t="s">
        <v>308</v>
      </c>
    </row>
    <row r="4872" spans="1:11" x14ac:dyDescent="0.2">
      <c r="A4872" s="6" t="str">
        <f>INDEX(UF_acronyms!$A$1:$C$28,MATCH(B4872,UF_acronyms!$C$1:$C$28,0),2)</f>
        <v>RS</v>
      </c>
      <c r="B4872" s="1" t="s">
        <v>9887</v>
      </c>
      <c r="C4872" s="1" t="s">
        <v>10409</v>
      </c>
      <c r="D4872" s="1" t="s">
        <v>10410</v>
      </c>
      <c r="E4872" s="11">
        <v>4690</v>
      </c>
      <c r="F4872" s="6" t="str">
        <f>CONCATENATE(tb_SVI[[#This Row],[Nome Município]],"/",tb_SVI[[#This Row],[UF]])</f>
        <v>Viadutos/RS</v>
      </c>
      <c r="G4872" s="1" t="s">
        <v>18</v>
      </c>
      <c r="H4872" s="1" t="s">
        <v>19</v>
      </c>
      <c r="I4872" s="1" t="s">
        <v>505</v>
      </c>
      <c r="J4872" s="1" t="s">
        <v>812</v>
      </c>
      <c r="K4872" s="1" t="s">
        <v>39</v>
      </c>
    </row>
    <row r="4873" spans="1:11" x14ac:dyDescent="0.2">
      <c r="A4873" s="6" t="str">
        <f>INDEX(UF_acronyms!$A$1:$C$28,MATCH(B4873,UF_acronyms!$C$1:$C$28,0),2)</f>
        <v>RS</v>
      </c>
      <c r="B4873" s="1" t="s">
        <v>9887</v>
      </c>
      <c r="C4873" s="1" t="s">
        <v>10411</v>
      </c>
      <c r="D4873" s="1" t="s">
        <v>17624</v>
      </c>
      <c r="E4873" s="11">
        <v>1795</v>
      </c>
      <c r="F4873" s="6" t="str">
        <f>CONCATENATE(tb_SVI[[#This Row],[Nome Município]],"/",tb_SVI[[#This Row],[UF]])</f>
        <v>Vespasiano Corrêa/RS</v>
      </c>
      <c r="G4873" s="1" t="s">
        <v>18</v>
      </c>
      <c r="H4873" s="1" t="s">
        <v>8333</v>
      </c>
      <c r="I4873" s="1" t="s">
        <v>3832</v>
      </c>
      <c r="J4873" s="1" t="s">
        <v>3598</v>
      </c>
      <c r="K4873" s="1" t="s">
        <v>268</v>
      </c>
    </row>
    <row r="4874" spans="1:11" x14ac:dyDescent="0.2">
      <c r="A4874" s="6" t="str">
        <f>INDEX(UF_acronyms!$A$1:$C$28,MATCH(B4874,UF_acronyms!$C$1:$C$28,0),2)</f>
        <v>RS</v>
      </c>
      <c r="B4874" s="1" t="s">
        <v>9887</v>
      </c>
      <c r="C4874" s="1" t="s">
        <v>10412</v>
      </c>
      <c r="D4874" s="1" t="s">
        <v>10413</v>
      </c>
      <c r="E4874" s="11">
        <v>26533</v>
      </c>
      <c r="F4874" s="6" t="str">
        <f>CONCATENATE(tb_SVI[[#This Row],[Nome Município]],"/",tb_SVI[[#This Row],[UF]])</f>
        <v>Veranópolis/RS</v>
      </c>
      <c r="G4874" s="1" t="s">
        <v>18</v>
      </c>
      <c r="H4874" s="1" t="s">
        <v>4830</v>
      </c>
      <c r="I4874" s="1" t="s">
        <v>5448</v>
      </c>
      <c r="J4874" s="1" t="s">
        <v>2521</v>
      </c>
      <c r="K4874" s="1" t="s">
        <v>1457</v>
      </c>
    </row>
    <row r="4875" spans="1:11" x14ac:dyDescent="0.2">
      <c r="A4875" s="6" t="str">
        <f>INDEX(UF_acronyms!$A$1:$C$28,MATCH(B4875,UF_acronyms!$C$1:$C$28,0),2)</f>
        <v>RS</v>
      </c>
      <c r="B4875" s="1" t="s">
        <v>9887</v>
      </c>
      <c r="C4875" s="1" t="s">
        <v>10414</v>
      </c>
      <c r="D4875" s="1" t="s">
        <v>2981</v>
      </c>
      <c r="E4875" s="11">
        <v>27099</v>
      </c>
      <c r="F4875" s="6" t="str">
        <f>CONCATENATE(tb_SVI[[#This Row],[Nome Município]],"/",tb_SVI[[#This Row],[UF]])</f>
        <v>Vera Cruz/RS</v>
      </c>
      <c r="G4875" s="1" t="s">
        <v>18</v>
      </c>
      <c r="H4875" s="1" t="s">
        <v>3598</v>
      </c>
      <c r="I4875" s="1" t="s">
        <v>5960</v>
      </c>
      <c r="J4875" s="1" t="s">
        <v>812</v>
      </c>
      <c r="K4875" s="1" t="s">
        <v>2117</v>
      </c>
    </row>
    <row r="4876" spans="1:11" x14ac:dyDescent="0.2">
      <c r="A4876" s="6" t="str">
        <f>INDEX(UF_acronyms!$A$1:$C$28,MATCH(B4876,UF_acronyms!$C$1:$C$28,0),2)</f>
        <v>RS</v>
      </c>
      <c r="B4876" s="1" t="s">
        <v>9887</v>
      </c>
      <c r="C4876" s="1" t="s">
        <v>10415</v>
      </c>
      <c r="D4876" s="1" t="s">
        <v>10416</v>
      </c>
      <c r="E4876" s="11">
        <v>71973</v>
      </c>
      <c r="F4876" s="6" t="str">
        <f>CONCATENATE(tb_SVI[[#This Row],[Nome Município]],"/",tb_SVI[[#This Row],[UF]])</f>
        <v>Venâncio Aires/RS</v>
      </c>
      <c r="G4876" s="1" t="s">
        <v>18</v>
      </c>
      <c r="H4876" s="1" t="s">
        <v>1552</v>
      </c>
      <c r="I4876" s="1" t="s">
        <v>2285</v>
      </c>
      <c r="J4876" s="1" t="s">
        <v>161</v>
      </c>
      <c r="K4876" s="1" t="s">
        <v>1386</v>
      </c>
    </row>
    <row r="4877" spans="1:11" x14ac:dyDescent="0.2">
      <c r="A4877" s="6" t="str">
        <f>INDEX(UF_acronyms!$A$1:$C$28,MATCH(B4877,UF_acronyms!$C$1:$C$28,0),2)</f>
        <v>RS</v>
      </c>
      <c r="B4877" s="1" t="s">
        <v>9887</v>
      </c>
      <c r="C4877" s="1" t="s">
        <v>10417</v>
      </c>
      <c r="D4877" s="1" t="s">
        <v>10418</v>
      </c>
      <c r="E4877" s="11">
        <v>2122</v>
      </c>
      <c r="F4877" s="6" t="str">
        <f>CONCATENATE(tb_SVI[[#This Row],[Nome Município]],"/",tb_SVI[[#This Row],[UF]])</f>
        <v>Vanini/RS</v>
      </c>
      <c r="G4877" s="1" t="s">
        <v>18</v>
      </c>
      <c r="H4877" s="1" t="s">
        <v>84</v>
      </c>
      <c r="I4877" s="1" t="s">
        <v>3832</v>
      </c>
      <c r="J4877" s="1" t="s">
        <v>261</v>
      </c>
      <c r="K4877" s="1" t="s">
        <v>1239</v>
      </c>
    </row>
    <row r="4878" spans="1:11" x14ac:dyDescent="0.2">
      <c r="A4878" s="6" t="str">
        <f>INDEX(UF_acronyms!$A$1:$C$28,MATCH(B4878,UF_acronyms!$C$1:$C$28,0),2)</f>
        <v>RS</v>
      </c>
      <c r="B4878" s="1" t="s">
        <v>9887</v>
      </c>
      <c r="C4878" s="1" t="s">
        <v>10419</v>
      </c>
      <c r="D4878" s="1" t="s">
        <v>10420</v>
      </c>
      <c r="E4878" s="11">
        <v>11828</v>
      </c>
      <c r="F4878" s="6" t="str">
        <f>CONCATENATE(tb_SVI[[#This Row],[Nome Município]],"/",tb_SVI[[#This Row],[UF]])</f>
        <v>Vale do Sol/RS</v>
      </c>
      <c r="G4878" s="1" t="s">
        <v>18</v>
      </c>
      <c r="H4878" s="1" t="s">
        <v>2432</v>
      </c>
      <c r="I4878" s="1" t="s">
        <v>2961</v>
      </c>
      <c r="J4878" s="1" t="s">
        <v>301</v>
      </c>
      <c r="K4878" s="1" t="s">
        <v>458</v>
      </c>
    </row>
    <row r="4879" spans="1:11" x14ac:dyDescent="0.2">
      <c r="A4879" s="6" t="str">
        <f>INDEX(UF_acronyms!$A$1:$C$28,MATCH(B4879,UF_acronyms!$C$1:$C$28,0),2)</f>
        <v>RS</v>
      </c>
      <c r="B4879" s="1" t="s">
        <v>9887</v>
      </c>
      <c r="C4879" s="1" t="s">
        <v>10421</v>
      </c>
      <c r="D4879" s="1" t="s">
        <v>10422</v>
      </c>
      <c r="E4879" s="11">
        <v>3515</v>
      </c>
      <c r="F4879" s="6" t="str">
        <f>CONCATENATE(tb_SVI[[#This Row],[Nome Município]],"/",tb_SVI[[#This Row],[UF]])</f>
        <v>Vale Verde/RS</v>
      </c>
      <c r="G4879" s="1" t="s">
        <v>18</v>
      </c>
      <c r="H4879" s="1" t="s">
        <v>199</v>
      </c>
      <c r="I4879" s="1" t="s">
        <v>3068</v>
      </c>
      <c r="J4879" s="1" t="s">
        <v>32</v>
      </c>
      <c r="K4879" s="1" t="s">
        <v>246</v>
      </c>
    </row>
    <row r="4880" spans="1:11" x14ac:dyDescent="0.2">
      <c r="A4880" s="6" t="str">
        <f>INDEX(UF_acronyms!$A$1:$C$28,MATCH(B4880,UF_acronyms!$C$1:$C$28,0),2)</f>
        <v>RS</v>
      </c>
      <c r="B4880" s="1" t="s">
        <v>9887</v>
      </c>
      <c r="C4880" s="1" t="s">
        <v>10423</v>
      </c>
      <c r="D4880" s="1" t="s">
        <v>10424</v>
      </c>
      <c r="E4880" s="11">
        <v>5981</v>
      </c>
      <c r="F4880" s="6" t="str">
        <f>CONCATENATE(tb_SVI[[#This Row],[Nome Município]],"/",tb_SVI[[#This Row],[UF]])</f>
        <v>Vale Real/RS</v>
      </c>
      <c r="G4880" s="1" t="s">
        <v>18</v>
      </c>
      <c r="H4880" s="1" t="s">
        <v>1371</v>
      </c>
      <c r="I4880" s="1" t="s">
        <v>93</v>
      </c>
      <c r="J4880" s="1" t="s">
        <v>2018</v>
      </c>
      <c r="K4880" s="1" t="s">
        <v>65</v>
      </c>
    </row>
    <row r="4881" spans="1:11" x14ac:dyDescent="0.2">
      <c r="A4881" s="6" t="str">
        <f>INDEX(UF_acronyms!$A$1:$C$28,MATCH(B4881,UF_acronyms!$C$1:$C$28,0),2)</f>
        <v>RS</v>
      </c>
      <c r="B4881" s="1" t="s">
        <v>9887</v>
      </c>
      <c r="C4881" s="1" t="s">
        <v>10425</v>
      </c>
      <c r="D4881" s="1" t="s">
        <v>10426</v>
      </c>
      <c r="E4881" s="11">
        <v>66575</v>
      </c>
      <c r="F4881" s="6" t="str">
        <f>CONCATENATE(tb_SVI[[#This Row],[Nome Município]],"/",tb_SVI[[#This Row],[UF]])</f>
        <v>Vacaria/RS</v>
      </c>
      <c r="G4881" s="1" t="s">
        <v>18</v>
      </c>
      <c r="H4881" s="1" t="s">
        <v>196</v>
      </c>
      <c r="I4881" s="1" t="s">
        <v>1420</v>
      </c>
      <c r="J4881" s="1" t="s">
        <v>151</v>
      </c>
      <c r="K4881" s="1" t="s">
        <v>196</v>
      </c>
    </row>
    <row r="4882" spans="1:11" x14ac:dyDescent="0.2">
      <c r="A4882" s="6" t="str">
        <f>INDEX(UF_acronyms!$A$1:$C$28,MATCH(B4882,UF_acronyms!$C$1:$C$28,0),2)</f>
        <v>RS</v>
      </c>
      <c r="B4882" s="1" t="s">
        <v>9887</v>
      </c>
      <c r="C4882" s="1" t="s">
        <v>10427</v>
      </c>
      <c r="D4882" s="1" t="s">
        <v>10428</v>
      </c>
      <c r="E4882" s="11">
        <v>126866</v>
      </c>
      <c r="F4882" s="6" t="str">
        <f>CONCATENATE(tb_SVI[[#This Row],[Nome Município]],"/",tb_SVI[[#This Row],[UF]])</f>
        <v>Uruguaiana/RS</v>
      </c>
      <c r="G4882" s="1" t="s">
        <v>18</v>
      </c>
      <c r="H4882" s="1" t="s">
        <v>1378</v>
      </c>
      <c r="I4882" s="1" t="s">
        <v>5423</v>
      </c>
      <c r="J4882" s="1" t="s">
        <v>42</v>
      </c>
      <c r="K4882" s="1" t="s">
        <v>1012</v>
      </c>
    </row>
    <row r="4883" spans="1:11" x14ac:dyDescent="0.2">
      <c r="A4883" s="6" t="str">
        <f>INDEX(UF_acronyms!$A$1:$C$28,MATCH(B4883,UF_acronyms!$C$1:$C$28,0),2)</f>
        <v>RS</v>
      </c>
      <c r="B4883" s="1" t="s">
        <v>9887</v>
      </c>
      <c r="C4883" s="1" t="s">
        <v>10429</v>
      </c>
      <c r="D4883" s="1" t="s">
        <v>10430</v>
      </c>
      <c r="E4883" s="11">
        <v>1118</v>
      </c>
      <c r="F4883" s="6" t="str">
        <f>CONCATENATE(tb_SVI[[#This Row],[Nome Município]],"/",tb_SVI[[#This Row],[UF]])</f>
        <v>União da Serra/RS</v>
      </c>
      <c r="G4883" s="1" t="s">
        <v>18</v>
      </c>
      <c r="H4883" s="1" t="s">
        <v>281</v>
      </c>
      <c r="I4883" s="1" t="s">
        <v>6591</v>
      </c>
      <c r="J4883" s="1" t="s">
        <v>1587</v>
      </c>
      <c r="K4883" s="1" t="s">
        <v>695</v>
      </c>
    </row>
    <row r="4884" spans="1:11" x14ac:dyDescent="0.2">
      <c r="A4884" s="6" t="str">
        <f>INDEX(UF_acronyms!$A$1:$C$28,MATCH(B4884,UF_acronyms!$C$1:$C$28,0),2)</f>
        <v>RS</v>
      </c>
      <c r="B4884" s="1" t="s">
        <v>9887</v>
      </c>
      <c r="C4884" s="1" t="s">
        <v>10431</v>
      </c>
      <c r="D4884" s="1" t="s">
        <v>10432</v>
      </c>
      <c r="E4884" s="11">
        <v>2321</v>
      </c>
      <c r="F4884" s="6" t="str">
        <f>CONCATENATE(tb_SVI[[#This Row],[Nome Município]],"/",tb_SVI[[#This Row],[UF]])</f>
        <v>Unistalda/RS</v>
      </c>
      <c r="G4884" s="1" t="s">
        <v>18</v>
      </c>
      <c r="H4884" s="1" t="s">
        <v>1469</v>
      </c>
      <c r="I4884" s="1" t="s">
        <v>1321</v>
      </c>
      <c r="J4884" s="1" t="s">
        <v>246</v>
      </c>
      <c r="K4884" s="1" t="s">
        <v>324</v>
      </c>
    </row>
    <row r="4885" spans="1:11" x14ac:dyDescent="0.2">
      <c r="A4885" s="6" t="str">
        <f>INDEX(UF_acronyms!$A$1:$C$28,MATCH(B4885,UF_acronyms!$C$1:$C$28,0),2)</f>
        <v>RS</v>
      </c>
      <c r="B4885" s="1" t="s">
        <v>9887</v>
      </c>
      <c r="C4885" s="1" t="s">
        <v>10433</v>
      </c>
      <c r="D4885" s="1" t="s">
        <v>10434</v>
      </c>
      <c r="E4885" s="11">
        <v>1983</v>
      </c>
      <c r="F4885" s="6" t="str">
        <f>CONCATENATE(tb_SVI[[#This Row],[Nome Município]],"/",tb_SVI[[#This Row],[UF]])</f>
        <v>Ubiretama/RS</v>
      </c>
      <c r="G4885" s="1" t="s">
        <v>18</v>
      </c>
      <c r="H4885" s="1" t="s">
        <v>450</v>
      </c>
      <c r="I4885" s="1" t="s">
        <v>3102</v>
      </c>
      <c r="J4885" s="1" t="s">
        <v>2025</v>
      </c>
      <c r="K4885" s="1" t="s">
        <v>41</v>
      </c>
    </row>
    <row r="4886" spans="1:11" x14ac:dyDescent="0.2">
      <c r="A4886" s="6" t="str">
        <f>INDEX(UF_acronyms!$A$1:$C$28,MATCH(B4886,UF_acronyms!$C$1:$C$28,0),2)</f>
        <v>RS</v>
      </c>
      <c r="B4886" s="1" t="s">
        <v>9887</v>
      </c>
      <c r="C4886" s="1" t="s">
        <v>10435</v>
      </c>
      <c r="D4886" s="1" t="s">
        <v>10436</v>
      </c>
      <c r="E4886" s="11">
        <v>3423</v>
      </c>
      <c r="F4886" s="6" t="str">
        <f>CONCATENATE(tb_SVI[[#This Row],[Nome Município]],"/",tb_SVI[[#This Row],[UF]])</f>
        <v>Turuçu/RS</v>
      </c>
      <c r="G4886" s="1" t="s">
        <v>18</v>
      </c>
      <c r="H4886" s="1" t="s">
        <v>134</v>
      </c>
      <c r="I4886" s="1" t="s">
        <v>6591</v>
      </c>
      <c r="J4886" s="1" t="s">
        <v>108</v>
      </c>
      <c r="K4886" s="1" t="s">
        <v>189</v>
      </c>
    </row>
    <row r="4887" spans="1:11" x14ac:dyDescent="0.2">
      <c r="A4887" s="6" t="str">
        <f>INDEX(UF_acronyms!$A$1:$C$28,MATCH(B4887,UF_acronyms!$C$1:$C$28,0),2)</f>
        <v>RS</v>
      </c>
      <c r="B4887" s="1" t="s">
        <v>9887</v>
      </c>
      <c r="C4887" s="1" t="s">
        <v>10437</v>
      </c>
      <c r="D4887" s="1" t="s">
        <v>10438</v>
      </c>
      <c r="E4887" s="11">
        <v>7810</v>
      </c>
      <c r="F4887" s="6" t="str">
        <f>CONCATENATE(tb_SVI[[#This Row],[Nome Município]],"/",tb_SVI[[#This Row],[UF]])</f>
        <v>Tuparendi/RS</v>
      </c>
      <c r="G4887" s="1" t="s">
        <v>18</v>
      </c>
      <c r="H4887" s="1" t="s">
        <v>2360</v>
      </c>
      <c r="I4887" s="1" t="s">
        <v>5365</v>
      </c>
      <c r="J4887" s="1" t="s">
        <v>1765</v>
      </c>
      <c r="K4887" s="1" t="s">
        <v>142</v>
      </c>
    </row>
    <row r="4888" spans="1:11" x14ac:dyDescent="0.2">
      <c r="A4888" s="6" t="str">
        <f>INDEX(UF_acronyms!$A$1:$C$28,MATCH(B4888,UF_acronyms!$C$1:$C$28,0),2)</f>
        <v>RS</v>
      </c>
      <c r="B4888" s="1" t="s">
        <v>9887</v>
      </c>
      <c r="C4888" s="1" t="s">
        <v>10439</v>
      </c>
      <c r="D4888" s="1" t="s">
        <v>10440</v>
      </c>
      <c r="E4888" s="11">
        <v>4939</v>
      </c>
      <c r="F4888" s="6" t="str">
        <f>CONCATENATE(tb_SVI[[#This Row],[Nome Município]],"/",tb_SVI[[#This Row],[UF]])</f>
        <v>Tupandi/RS</v>
      </c>
      <c r="G4888" s="1" t="s">
        <v>18</v>
      </c>
      <c r="H4888" s="1" t="s">
        <v>2990</v>
      </c>
      <c r="I4888" s="1" t="s">
        <v>5250</v>
      </c>
      <c r="J4888" s="1" t="s">
        <v>833</v>
      </c>
      <c r="K4888" s="1" t="s">
        <v>4830</v>
      </c>
    </row>
    <row r="4889" spans="1:11" x14ac:dyDescent="0.2">
      <c r="A4889" s="6" t="str">
        <f>INDEX(UF_acronyms!$A$1:$C$28,MATCH(B4889,UF_acronyms!$C$1:$C$28,0),2)</f>
        <v>RS</v>
      </c>
      <c r="B4889" s="1" t="s">
        <v>9887</v>
      </c>
      <c r="C4889" s="1" t="s">
        <v>10441</v>
      </c>
      <c r="D4889" s="1" t="s">
        <v>10442</v>
      </c>
      <c r="E4889" s="11">
        <v>24068</v>
      </c>
      <c r="F4889" s="6" t="str">
        <f>CONCATENATE(tb_SVI[[#This Row],[Nome Município]],"/",tb_SVI[[#This Row],[UF]])</f>
        <v>Tupanciretã/RS</v>
      </c>
      <c r="G4889" s="1" t="s">
        <v>18</v>
      </c>
      <c r="H4889" s="1" t="s">
        <v>2083</v>
      </c>
      <c r="I4889" s="1" t="s">
        <v>2427</v>
      </c>
      <c r="J4889" s="1" t="s">
        <v>42</v>
      </c>
      <c r="K4889" s="1" t="s">
        <v>301</v>
      </c>
    </row>
    <row r="4890" spans="1:11" x14ac:dyDescent="0.2">
      <c r="A4890" s="6" t="str">
        <f>INDEX(UF_acronyms!$A$1:$C$28,MATCH(B4890,UF_acronyms!$C$1:$C$28,0),2)</f>
        <v>RS</v>
      </c>
      <c r="B4890" s="1" t="s">
        <v>9887</v>
      </c>
      <c r="C4890" s="1" t="s">
        <v>10443</v>
      </c>
      <c r="D4890" s="1" t="s">
        <v>10444</v>
      </c>
      <c r="E4890" s="11">
        <v>1459</v>
      </c>
      <c r="F4890" s="6" t="str">
        <f>CONCATENATE(tb_SVI[[#This Row],[Nome Município]],"/",tb_SVI[[#This Row],[UF]])</f>
        <v>Tupanci do Sul/RS</v>
      </c>
      <c r="G4890" s="1" t="s">
        <v>18</v>
      </c>
      <c r="H4890" s="1" t="s">
        <v>1378</v>
      </c>
      <c r="I4890" s="1" t="s">
        <v>5945</v>
      </c>
      <c r="J4890" s="1" t="s">
        <v>2083</v>
      </c>
      <c r="K4890" s="1" t="s">
        <v>182</v>
      </c>
    </row>
    <row r="4891" spans="1:11" x14ac:dyDescent="0.2">
      <c r="A4891" s="6" t="str">
        <f>INDEX(UF_acronyms!$A$1:$C$28,MATCH(B4891,UF_acronyms!$C$1:$C$28,0),2)</f>
        <v>RS</v>
      </c>
      <c r="B4891" s="1" t="s">
        <v>9887</v>
      </c>
      <c r="C4891" s="1" t="s">
        <v>10445</v>
      </c>
      <c r="D4891" s="1" t="s">
        <v>10446</v>
      </c>
      <c r="E4891" s="11">
        <v>4577</v>
      </c>
      <c r="F4891" s="6" t="str">
        <f>CONCATENATE(tb_SVI[[#This Row],[Nome Município]],"/",tb_SVI[[#This Row],[UF]])</f>
        <v>Tunas/RS</v>
      </c>
      <c r="G4891" s="1" t="s">
        <v>18</v>
      </c>
      <c r="H4891" s="1" t="s">
        <v>22</v>
      </c>
      <c r="I4891" s="1" t="s">
        <v>1393</v>
      </c>
      <c r="J4891" s="1" t="s">
        <v>85</v>
      </c>
      <c r="K4891" s="1" t="s">
        <v>178</v>
      </c>
    </row>
    <row r="4892" spans="1:11" x14ac:dyDescent="0.2">
      <c r="A4892" s="6" t="str">
        <f>INDEX(UF_acronyms!$A$1:$C$28,MATCH(B4892,UF_acronyms!$C$1:$C$28,0),2)</f>
        <v>RS</v>
      </c>
      <c r="B4892" s="1" t="s">
        <v>9887</v>
      </c>
      <c r="C4892" s="1" t="s">
        <v>10447</v>
      </c>
      <c r="D4892" s="1" t="s">
        <v>10448</v>
      </c>
      <c r="E4892" s="11">
        <v>5644</v>
      </c>
      <c r="F4892" s="6" t="str">
        <f>CONCATENATE(tb_SVI[[#This Row],[Nome Município]],"/",tb_SVI[[#This Row],[UF]])</f>
        <v>Tucunduva/RS</v>
      </c>
      <c r="G4892" s="1" t="s">
        <v>18</v>
      </c>
      <c r="H4892" s="1" t="s">
        <v>206</v>
      </c>
      <c r="I4892" s="1" t="s">
        <v>6102</v>
      </c>
      <c r="J4892" s="1" t="s">
        <v>177</v>
      </c>
      <c r="K4892" s="1" t="s">
        <v>695</v>
      </c>
    </row>
    <row r="4893" spans="1:11" x14ac:dyDescent="0.2">
      <c r="A4893" s="6" t="str">
        <f>INDEX(UF_acronyms!$A$1:$C$28,MATCH(B4893,UF_acronyms!$C$1:$C$28,0),2)</f>
        <v>RS</v>
      </c>
      <c r="B4893" s="1" t="s">
        <v>9887</v>
      </c>
      <c r="C4893" s="1" t="s">
        <v>10449</v>
      </c>
      <c r="D4893" s="1" t="s">
        <v>10450</v>
      </c>
      <c r="E4893" s="11">
        <v>23876</v>
      </c>
      <c r="F4893" s="6" t="str">
        <f>CONCATENATE(tb_SVI[[#This Row],[Nome Município]],"/",tb_SVI[[#This Row],[UF]])</f>
        <v>Três de Maio/RS</v>
      </c>
      <c r="G4893" s="1" t="s">
        <v>18</v>
      </c>
      <c r="H4893" s="1" t="s">
        <v>1363</v>
      </c>
      <c r="I4893" s="1" t="s">
        <v>784</v>
      </c>
      <c r="J4893" s="1" t="s">
        <v>177</v>
      </c>
      <c r="K4893" s="1" t="s">
        <v>1378</v>
      </c>
    </row>
    <row r="4894" spans="1:11" x14ac:dyDescent="0.2">
      <c r="A4894" s="6" t="str">
        <f>INDEX(UF_acronyms!$A$1:$C$28,MATCH(B4894,UF_acronyms!$C$1:$C$28,0),2)</f>
        <v>RS</v>
      </c>
      <c r="B4894" s="1" t="s">
        <v>9887</v>
      </c>
      <c r="C4894" s="1" t="s">
        <v>10451</v>
      </c>
      <c r="D4894" s="1" t="s">
        <v>10452</v>
      </c>
      <c r="E4894" s="11">
        <v>23852</v>
      </c>
      <c r="F4894" s="6" t="str">
        <f>CONCATENATE(tb_SVI[[#This Row],[Nome Município]],"/",tb_SVI[[#This Row],[UF]])</f>
        <v>Três Passos/RS</v>
      </c>
      <c r="G4894" s="1" t="s">
        <v>18</v>
      </c>
      <c r="H4894" s="1" t="s">
        <v>1506</v>
      </c>
      <c r="I4894" s="1" t="s">
        <v>5892</v>
      </c>
      <c r="J4894" s="1" t="s">
        <v>1289</v>
      </c>
      <c r="K4894" s="1" t="s">
        <v>1567</v>
      </c>
    </row>
    <row r="4895" spans="1:11" x14ac:dyDescent="0.2">
      <c r="A4895" s="6" t="str">
        <f>INDEX(UF_acronyms!$A$1:$C$28,MATCH(B4895,UF_acronyms!$C$1:$C$28,0),2)</f>
        <v>RS</v>
      </c>
      <c r="B4895" s="1" t="s">
        <v>9887</v>
      </c>
      <c r="C4895" s="1" t="s">
        <v>10453</v>
      </c>
      <c r="D4895" s="1" t="s">
        <v>10454</v>
      </c>
      <c r="E4895" s="11">
        <v>4251</v>
      </c>
      <c r="F4895" s="6" t="str">
        <f>CONCATENATE(tb_SVI[[#This Row],[Nome Município]],"/",tb_SVI[[#This Row],[UF]])</f>
        <v>Três Palmeiras/RS</v>
      </c>
      <c r="G4895" s="1" t="s">
        <v>18</v>
      </c>
      <c r="H4895" s="1" t="s">
        <v>469</v>
      </c>
      <c r="I4895" s="1" t="s">
        <v>460</v>
      </c>
      <c r="J4895" s="1" t="s">
        <v>343</v>
      </c>
      <c r="K4895" s="1" t="s">
        <v>371</v>
      </c>
    </row>
    <row r="4896" spans="1:11" x14ac:dyDescent="0.2">
      <c r="A4896" s="6" t="str">
        <f>INDEX(UF_acronyms!$A$1:$C$28,MATCH(B4896,UF_acronyms!$C$1:$C$28,0),2)</f>
        <v>RS</v>
      </c>
      <c r="B4896" s="1" t="s">
        <v>9887</v>
      </c>
      <c r="C4896" s="1" t="s">
        <v>10455</v>
      </c>
      <c r="D4896" s="1" t="s">
        <v>10456</v>
      </c>
      <c r="E4896" s="11">
        <v>2669</v>
      </c>
      <c r="F4896" s="6" t="str">
        <f>CONCATENATE(tb_SVI[[#This Row],[Nome Município]],"/",tb_SVI[[#This Row],[UF]])</f>
        <v>Três Forquilhas/RS</v>
      </c>
      <c r="G4896" s="1" t="s">
        <v>18</v>
      </c>
      <c r="H4896" s="1" t="s">
        <v>29</v>
      </c>
      <c r="I4896" s="1" t="s">
        <v>1338</v>
      </c>
      <c r="J4896" s="1" t="s">
        <v>270</v>
      </c>
      <c r="K4896" s="1" t="s">
        <v>772</v>
      </c>
    </row>
    <row r="4897" spans="1:11" x14ac:dyDescent="0.2">
      <c r="A4897" s="6" t="str">
        <f>INDEX(UF_acronyms!$A$1:$C$28,MATCH(B4897,UF_acronyms!$C$1:$C$28,0),2)</f>
        <v>RS</v>
      </c>
      <c r="B4897" s="1" t="s">
        <v>9887</v>
      </c>
      <c r="C4897" s="1" t="s">
        <v>10457</v>
      </c>
      <c r="D4897" s="1" t="s">
        <v>10458</v>
      </c>
      <c r="E4897" s="11">
        <v>28581</v>
      </c>
      <c r="F4897" s="6" t="str">
        <f>CONCATENATE(tb_SVI[[#This Row],[Nome Município]],"/",tb_SVI[[#This Row],[UF]])</f>
        <v>Três Coroas/RS</v>
      </c>
      <c r="G4897" s="1" t="s">
        <v>18</v>
      </c>
      <c r="H4897" s="1" t="s">
        <v>1552</v>
      </c>
      <c r="I4897" s="1" t="s">
        <v>5250</v>
      </c>
      <c r="J4897" s="1" t="s">
        <v>2825</v>
      </c>
      <c r="K4897" s="1" t="s">
        <v>254</v>
      </c>
    </row>
    <row r="4898" spans="1:11" x14ac:dyDescent="0.2">
      <c r="A4898" s="6" t="str">
        <f>INDEX(UF_acronyms!$A$1:$C$28,MATCH(B4898,UF_acronyms!$C$1:$C$28,0),2)</f>
        <v>RS</v>
      </c>
      <c r="B4898" s="1" t="s">
        <v>9887</v>
      </c>
      <c r="C4898" s="1" t="s">
        <v>10459</v>
      </c>
      <c r="D4898" s="1" t="s">
        <v>10460</v>
      </c>
      <c r="E4898" s="11">
        <v>11115</v>
      </c>
      <c r="F4898" s="6" t="str">
        <f>CONCATENATE(tb_SVI[[#This Row],[Nome Município]],"/",tb_SVI[[#This Row],[UF]])</f>
        <v>Três Cachoeiras/RS</v>
      </c>
      <c r="G4898" s="1" t="s">
        <v>18</v>
      </c>
      <c r="H4898" s="1" t="s">
        <v>2337</v>
      </c>
      <c r="I4898" s="1" t="s">
        <v>8432</v>
      </c>
      <c r="J4898" s="1" t="s">
        <v>1567</v>
      </c>
      <c r="K4898" s="1" t="s">
        <v>294</v>
      </c>
    </row>
    <row r="4899" spans="1:11" x14ac:dyDescent="0.2">
      <c r="A4899" s="6" t="str">
        <f>INDEX(UF_acronyms!$A$1:$C$28,MATCH(B4899,UF_acronyms!$C$1:$C$28,0),2)</f>
        <v>RS</v>
      </c>
      <c r="B4899" s="1" t="s">
        <v>9887</v>
      </c>
      <c r="C4899" s="1" t="s">
        <v>10461</v>
      </c>
      <c r="D4899" s="1" t="s">
        <v>10462</v>
      </c>
      <c r="E4899" s="11">
        <v>2643</v>
      </c>
      <c r="F4899" s="6" t="str">
        <f>CONCATENATE(tb_SVI[[#This Row],[Nome Município]],"/",tb_SVI[[#This Row],[UF]])</f>
        <v>Três Arroios/RS</v>
      </c>
      <c r="G4899" s="1" t="s">
        <v>18</v>
      </c>
      <c r="H4899" s="1" t="s">
        <v>1593</v>
      </c>
      <c r="I4899" s="1" t="s">
        <v>5945</v>
      </c>
      <c r="J4899" s="1" t="s">
        <v>2157</v>
      </c>
      <c r="K4899" s="1" t="s">
        <v>1239</v>
      </c>
    </row>
    <row r="4900" spans="1:11" x14ac:dyDescent="0.2">
      <c r="A4900" s="6" t="str">
        <f>INDEX(UF_acronyms!$A$1:$C$28,MATCH(B4900,UF_acronyms!$C$1:$C$28,0),2)</f>
        <v>RS</v>
      </c>
      <c r="B4900" s="1" t="s">
        <v>9887</v>
      </c>
      <c r="C4900" s="1" t="s">
        <v>10463</v>
      </c>
      <c r="D4900" s="1" t="s">
        <v>10464</v>
      </c>
      <c r="E4900" s="11">
        <v>5791</v>
      </c>
      <c r="F4900" s="6" t="str">
        <f>CONCATENATE(tb_SVI[[#This Row],[Nome Município]],"/",tb_SVI[[#This Row],[UF]])</f>
        <v>Trindade do Sul/RS</v>
      </c>
      <c r="G4900" s="1" t="s">
        <v>18</v>
      </c>
      <c r="H4900" s="1" t="s">
        <v>1520</v>
      </c>
      <c r="I4900" s="1" t="s">
        <v>2262</v>
      </c>
      <c r="J4900" s="1" t="s">
        <v>710</v>
      </c>
      <c r="K4900" s="1" t="s">
        <v>999</v>
      </c>
    </row>
    <row r="4901" spans="1:11" x14ac:dyDescent="0.2">
      <c r="A4901" s="6" t="str">
        <f>INDEX(UF_acronyms!$A$1:$C$28,MATCH(B4901,UF_acronyms!$C$1:$C$28,0),2)</f>
        <v>RS</v>
      </c>
      <c r="B4901" s="1" t="s">
        <v>9887</v>
      </c>
      <c r="C4901" s="1" t="s">
        <v>10465</v>
      </c>
      <c r="D4901" s="1" t="s">
        <v>10466</v>
      </c>
      <c r="E4901" s="11">
        <v>2334</v>
      </c>
      <c r="F4901" s="6" t="str">
        <f>CONCATENATE(tb_SVI[[#This Row],[Nome Município]],"/",tb_SVI[[#This Row],[UF]])</f>
        <v>Travesseiro/RS</v>
      </c>
      <c r="G4901" s="1" t="s">
        <v>18</v>
      </c>
      <c r="H4901" s="1" t="s">
        <v>1527</v>
      </c>
      <c r="I4901" s="1" t="s">
        <v>2557</v>
      </c>
      <c r="J4901" s="1" t="s">
        <v>1481</v>
      </c>
      <c r="K4901" s="1" t="s">
        <v>1262</v>
      </c>
    </row>
    <row r="4902" spans="1:11" x14ac:dyDescent="0.2">
      <c r="A4902" s="6" t="str">
        <f>INDEX(UF_acronyms!$A$1:$C$28,MATCH(B4902,UF_acronyms!$C$1:$C$28,0),2)</f>
        <v>RS</v>
      </c>
      <c r="B4902" s="1" t="s">
        <v>9887</v>
      </c>
      <c r="C4902" s="1" t="s">
        <v>10467</v>
      </c>
      <c r="D4902" s="1" t="s">
        <v>10468</v>
      </c>
      <c r="E4902" s="11">
        <v>52632</v>
      </c>
      <c r="F4902" s="6" t="str">
        <f>CONCATENATE(tb_SVI[[#This Row],[Nome Município]],"/",tb_SVI[[#This Row],[UF]])</f>
        <v>Tramandaí/RS</v>
      </c>
      <c r="G4902" s="1" t="s">
        <v>18</v>
      </c>
      <c r="H4902" s="1" t="s">
        <v>833</v>
      </c>
      <c r="I4902" s="1" t="s">
        <v>5242</v>
      </c>
      <c r="J4902" s="1" t="s">
        <v>121</v>
      </c>
      <c r="K4902" s="1" t="s">
        <v>48</v>
      </c>
    </row>
    <row r="4903" spans="1:11" x14ac:dyDescent="0.2">
      <c r="A4903" s="6" t="str">
        <f>INDEX(UF_acronyms!$A$1:$C$28,MATCH(B4903,UF_acronyms!$C$1:$C$28,0),2)</f>
        <v>RS</v>
      </c>
      <c r="B4903" s="1" t="s">
        <v>9887</v>
      </c>
      <c r="C4903" s="1" t="s">
        <v>10469</v>
      </c>
      <c r="D4903" s="1" t="s">
        <v>10470</v>
      </c>
      <c r="E4903" s="11">
        <v>39064</v>
      </c>
      <c r="F4903" s="6" t="str">
        <f>CONCATENATE(tb_SVI[[#This Row],[Nome Município]],"/",tb_SVI[[#This Row],[UF]])</f>
        <v>Torres/RS</v>
      </c>
      <c r="G4903" s="1" t="s">
        <v>18</v>
      </c>
      <c r="H4903" s="1" t="s">
        <v>5318</v>
      </c>
      <c r="I4903" s="1" t="s">
        <v>2285</v>
      </c>
      <c r="J4903" s="1" t="s">
        <v>1463</v>
      </c>
      <c r="K4903" s="1" t="s">
        <v>1664</v>
      </c>
    </row>
    <row r="4904" spans="1:11" x14ac:dyDescent="0.2">
      <c r="A4904" s="6" t="str">
        <f>INDEX(UF_acronyms!$A$1:$C$28,MATCH(B4904,UF_acronyms!$C$1:$C$28,0),2)</f>
        <v>RS</v>
      </c>
      <c r="B4904" s="1" t="s">
        <v>9887</v>
      </c>
      <c r="C4904" s="1" t="s">
        <v>10471</v>
      </c>
      <c r="D4904" s="1" t="s">
        <v>10472</v>
      </c>
      <c r="E4904" s="11">
        <v>2772</v>
      </c>
      <c r="F4904" s="6" t="str">
        <f>CONCATENATE(tb_SVI[[#This Row],[Nome Município]],"/",tb_SVI[[#This Row],[UF]])</f>
        <v>Toropi/RS</v>
      </c>
      <c r="G4904" s="1" t="s">
        <v>18</v>
      </c>
      <c r="H4904" s="1" t="s">
        <v>134</v>
      </c>
      <c r="I4904" s="1" t="s">
        <v>5449</v>
      </c>
      <c r="J4904" s="1" t="s">
        <v>19</v>
      </c>
      <c r="K4904" s="1" t="s">
        <v>154</v>
      </c>
    </row>
    <row r="4905" spans="1:11" x14ac:dyDescent="0.2">
      <c r="A4905" s="6" t="str">
        <f>INDEX(UF_acronyms!$A$1:$C$28,MATCH(B4905,UF_acronyms!$C$1:$C$28,0),2)</f>
        <v>RS</v>
      </c>
      <c r="B4905" s="1" t="s">
        <v>9887</v>
      </c>
      <c r="C4905" s="1" t="s">
        <v>10473</v>
      </c>
      <c r="D4905" s="1" t="s">
        <v>10474</v>
      </c>
      <c r="E4905" s="11">
        <v>5616</v>
      </c>
      <c r="F4905" s="6" t="str">
        <f>CONCATENATE(tb_SVI[[#This Row],[Nome Município]],"/",tb_SVI[[#This Row],[UF]])</f>
        <v>Tiradentes do Sul/RS</v>
      </c>
      <c r="G4905" s="1" t="s">
        <v>18</v>
      </c>
      <c r="H4905" s="1" t="s">
        <v>29</v>
      </c>
      <c r="I4905" s="1" t="s">
        <v>197</v>
      </c>
      <c r="J4905" s="1" t="s">
        <v>47</v>
      </c>
      <c r="K4905" s="1" t="s">
        <v>936</v>
      </c>
    </row>
    <row r="4906" spans="1:11" x14ac:dyDescent="0.2">
      <c r="A4906" s="6" t="str">
        <f>INDEX(UF_acronyms!$A$1:$C$28,MATCH(B4906,UF_acronyms!$C$1:$C$28,0),2)</f>
        <v>RS</v>
      </c>
      <c r="B4906" s="1" t="s">
        <v>9887</v>
      </c>
      <c r="C4906" s="1" t="s">
        <v>10475</v>
      </c>
      <c r="D4906" s="1" t="s">
        <v>10476</v>
      </c>
      <c r="E4906" s="11">
        <v>3055</v>
      </c>
      <c r="F4906" s="6" t="str">
        <f>CONCATENATE(tb_SVI[[#This Row],[Nome Município]],"/",tb_SVI[[#This Row],[UF]])</f>
        <v>Tio Hugo/RS</v>
      </c>
      <c r="G4906" s="1" t="s">
        <v>18</v>
      </c>
      <c r="H4906" s="1" t="s">
        <v>319</v>
      </c>
      <c r="I4906" s="1" t="s">
        <v>184</v>
      </c>
      <c r="J4906" s="1" t="s">
        <v>413</v>
      </c>
      <c r="K4906" s="1" t="s">
        <v>1432</v>
      </c>
    </row>
    <row r="4907" spans="1:11" x14ac:dyDescent="0.2">
      <c r="A4907" s="6" t="str">
        <f>INDEX(UF_acronyms!$A$1:$C$28,MATCH(B4907,UF_acronyms!$C$1:$C$28,0),2)</f>
        <v>RS</v>
      </c>
      <c r="B4907" s="1" t="s">
        <v>9887</v>
      </c>
      <c r="C4907" s="1" t="s">
        <v>10477</v>
      </c>
      <c r="D4907" s="1" t="s">
        <v>10478</v>
      </c>
      <c r="E4907" s="11">
        <v>33766</v>
      </c>
      <c r="F4907" s="6" t="str">
        <f>CONCATENATE(tb_SVI[[#This Row],[Nome Município]],"/",tb_SVI[[#This Row],[UF]])</f>
        <v>Teutônia/RS</v>
      </c>
      <c r="G4907" s="1" t="s">
        <v>18</v>
      </c>
      <c r="H4907" s="1" t="s">
        <v>2956</v>
      </c>
      <c r="I4907" s="1" t="s">
        <v>3832</v>
      </c>
      <c r="J4907" s="1" t="s">
        <v>2423</v>
      </c>
      <c r="K4907" s="1" t="s">
        <v>2308</v>
      </c>
    </row>
    <row r="4908" spans="1:11" x14ac:dyDescent="0.2">
      <c r="A4908" s="6" t="str">
        <f>INDEX(UF_acronyms!$A$1:$C$28,MATCH(B4908,UF_acronyms!$C$1:$C$28,0),2)</f>
        <v>RS</v>
      </c>
      <c r="B4908" s="1" t="s">
        <v>9887</v>
      </c>
      <c r="C4908" s="1" t="s">
        <v>10479</v>
      </c>
      <c r="D4908" s="1" t="s">
        <v>10480</v>
      </c>
      <c r="E4908" s="11">
        <v>11315</v>
      </c>
      <c r="F4908" s="6" t="str">
        <f>CONCATENATE(tb_SVI[[#This Row],[Nome Município]],"/",tb_SVI[[#This Row],[UF]])</f>
        <v>Terra de Areia/RS</v>
      </c>
      <c r="G4908" s="1" t="s">
        <v>18</v>
      </c>
      <c r="H4908" s="1" t="s">
        <v>196</v>
      </c>
      <c r="I4908" s="1" t="s">
        <v>2415</v>
      </c>
      <c r="J4908" s="1" t="s">
        <v>362</v>
      </c>
      <c r="K4908" s="1" t="s">
        <v>795</v>
      </c>
    </row>
    <row r="4909" spans="1:11" x14ac:dyDescent="0.2">
      <c r="A4909" s="6" t="str">
        <f>INDEX(UF_acronyms!$A$1:$C$28,MATCH(B4909,UF_acronyms!$C$1:$C$28,0),2)</f>
        <v>RS</v>
      </c>
      <c r="B4909" s="1" t="s">
        <v>9887</v>
      </c>
      <c r="C4909" s="1" t="s">
        <v>10481</v>
      </c>
      <c r="D4909" s="1" t="s">
        <v>10482</v>
      </c>
      <c r="E4909" s="11">
        <v>13434</v>
      </c>
      <c r="F4909" s="6" t="str">
        <f>CONCATENATE(tb_SVI[[#This Row],[Nome Município]],"/",tb_SVI[[#This Row],[UF]])</f>
        <v>Tenente Portela/RS</v>
      </c>
      <c r="G4909" s="1" t="s">
        <v>18</v>
      </c>
      <c r="H4909" s="1" t="s">
        <v>94</v>
      </c>
      <c r="I4909" s="1" t="s">
        <v>784</v>
      </c>
      <c r="J4909" s="1" t="s">
        <v>50</v>
      </c>
      <c r="K4909" s="1" t="s">
        <v>217</v>
      </c>
    </row>
    <row r="4910" spans="1:11" x14ac:dyDescent="0.2">
      <c r="A4910" s="6" t="str">
        <f>INDEX(UF_acronyms!$A$1:$C$28,MATCH(B4910,UF_acronyms!$C$1:$C$28,0),2)</f>
        <v>RS</v>
      </c>
      <c r="B4910" s="1" t="s">
        <v>9887</v>
      </c>
      <c r="C4910" s="1" t="s">
        <v>10483</v>
      </c>
      <c r="D4910" s="1" t="s">
        <v>3668</v>
      </c>
      <c r="E4910" s="11">
        <v>5483</v>
      </c>
      <c r="F4910" s="6" t="str">
        <f>CONCATENATE(tb_SVI[[#This Row],[Nome Município]],"/",tb_SVI[[#This Row],[UF]])</f>
        <v>Tavares/RS</v>
      </c>
      <c r="G4910" s="1" t="s">
        <v>18</v>
      </c>
      <c r="H4910" s="1" t="s">
        <v>792</v>
      </c>
      <c r="I4910" s="1" t="s">
        <v>3319</v>
      </c>
      <c r="J4910" s="1" t="s">
        <v>260</v>
      </c>
      <c r="K4910" s="1" t="s">
        <v>413</v>
      </c>
    </row>
    <row r="4911" spans="1:11" x14ac:dyDescent="0.2">
      <c r="A4911" s="6" t="str">
        <f>INDEX(UF_acronyms!$A$1:$C$28,MATCH(B4911,UF_acronyms!$C$1:$C$28,0),2)</f>
        <v>RS</v>
      </c>
      <c r="B4911" s="1" t="s">
        <v>9887</v>
      </c>
      <c r="C4911" s="1" t="s">
        <v>10484</v>
      </c>
      <c r="D4911" s="1" t="s">
        <v>10485</v>
      </c>
      <c r="E4911" s="11">
        <v>3077</v>
      </c>
      <c r="F4911" s="6" t="str">
        <f>CONCATENATE(tb_SVI[[#This Row],[Nome Município]],"/",tb_SVI[[#This Row],[UF]])</f>
        <v>Taquaruçu do Sul/RS</v>
      </c>
      <c r="G4911" s="1" t="s">
        <v>18</v>
      </c>
      <c r="H4911" s="1" t="s">
        <v>2025</v>
      </c>
      <c r="I4911" s="1" t="s">
        <v>5739</v>
      </c>
      <c r="J4911" s="1" t="s">
        <v>795</v>
      </c>
      <c r="K4911" s="1" t="s">
        <v>1255</v>
      </c>
    </row>
    <row r="4912" spans="1:11" x14ac:dyDescent="0.2">
      <c r="A4912" s="6" t="str">
        <f>INDEX(UF_acronyms!$A$1:$C$28,MATCH(B4912,UF_acronyms!$C$1:$C$28,0),2)</f>
        <v>RS</v>
      </c>
      <c r="B4912" s="1" t="s">
        <v>9887</v>
      </c>
      <c r="C4912" s="1" t="s">
        <v>10486</v>
      </c>
      <c r="D4912" s="1" t="s">
        <v>10487</v>
      </c>
      <c r="E4912" s="11">
        <v>26885</v>
      </c>
      <c r="F4912" s="6" t="str">
        <f>CONCATENATE(tb_SVI[[#This Row],[Nome Município]],"/",tb_SVI[[#This Row],[UF]])</f>
        <v>Taquari/RS</v>
      </c>
      <c r="G4912" s="1" t="s">
        <v>18</v>
      </c>
      <c r="H4912" s="1" t="s">
        <v>2427</v>
      </c>
      <c r="I4912" s="1" t="s">
        <v>1321</v>
      </c>
      <c r="J4912" s="1" t="s">
        <v>189</v>
      </c>
      <c r="K4912" s="1" t="s">
        <v>316</v>
      </c>
    </row>
    <row r="4913" spans="1:11" x14ac:dyDescent="0.2">
      <c r="A4913" s="6" t="str">
        <f>INDEX(UF_acronyms!$A$1:$C$28,MATCH(B4913,UF_acronyms!$C$1:$C$28,0),2)</f>
        <v>RS</v>
      </c>
      <c r="B4913" s="1" t="s">
        <v>9887</v>
      </c>
      <c r="C4913" s="1" t="s">
        <v>10488</v>
      </c>
      <c r="D4913" s="1" t="s">
        <v>10489</v>
      </c>
      <c r="E4913" s="11">
        <v>17332</v>
      </c>
      <c r="F4913" s="6" t="str">
        <f>CONCATENATE(tb_SVI[[#This Row],[Nome Município]],"/",tb_SVI[[#This Row],[UF]])</f>
        <v>Tapes/RS</v>
      </c>
      <c r="G4913" s="1" t="s">
        <v>18</v>
      </c>
      <c r="H4913" s="1" t="s">
        <v>2262</v>
      </c>
      <c r="I4913" s="1" t="s">
        <v>1316</v>
      </c>
      <c r="J4913" s="1" t="s">
        <v>51</v>
      </c>
      <c r="K4913" s="1" t="s">
        <v>1029</v>
      </c>
    </row>
    <row r="4914" spans="1:11" x14ac:dyDescent="0.2">
      <c r="A4914" s="6" t="str">
        <f>INDEX(UF_acronyms!$A$1:$C$28,MATCH(B4914,UF_acronyms!$C$1:$C$28,0),2)</f>
        <v>RS</v>
      </c>
      <c r="B4914" s="1" t="s">
        <v>9887</v>
      </c>
      <c r="C4914" s="1" t="s">
        <v>10490</v>
      </c>
      <c r="D4914" s="1" t="s">
        <v>10491</v>
      </c>
      <c r="E4914" s="11">
        <v>10577</v>
      </c>
      <c r="F4914" s="6" t="str">
        <f>CONCATENATE(tb_SVI[[#This Row],[Nome Município]],"/",tb_SVI[[#This Row],[UF]])</f>
        <v>Tapera/RS</v>
      </c>
      <c r="G4914" s="1" t="s">
        <v>18</v>
      </c>
      <c r="H4914" s="1" t="s">
        <v>2308</v>
      </c>
      <c r="I4914" s="1" t="s">
        <v>5671</v>
      </c>
      <c r="J4914" s="1" t="s">
        <v>1491</v>
      </c>
      <c r="K4914" s="1" t="s">
        <v>1371</v>
      </c>
    </row>
    <row r="4915" spans="1:11" x14ac:dyDescent="0.2">
      <c r="A4915" s="6" t="str">
        <f>INDEX(UF_acronyms!$A$1:$C$28,MATCH(B4915,UF_acronyms!$C$1:$C$28,0),2)</f>
        <v>RS</v>
      </c>
      <c r="B4915" s="1" t="s">
        <v>9887</v>
      </c>
      <c r="C4915" s="1" t="s">
        <v>10492</v>
      </c>
      <c r="D4915" s="1" t="s">
        <v>8708</v>
      </c>
      <c r="E4915" s="11">
        <v>24552</v>
      </c>
      <c r="F4915" s="6" t="str">
        <f>CONCATENATE(tb_SVI[[#This Row],[Nome Município]],"/",tb_SVI[[#This Row],[UF]])</f>
        <v>Tapejara/RS</v>
      </c>
      <c r="G4915" s="1" t="s">
        <v>18</v>
      </c>
      <c r="H4915" s="1" t="s">
        <v>1452</v>
      </c>
      <c r="I4915" s="1" t="s">
        <v>5250</v>
      </c>
      <c r="J4915" s="1" t="s">
        <v>1765</v>
      </c>
      <c r="K4915" s="1" t="s">
        <v>1378</v>
      </c>
    </row>
    <row r="4916" spans="1:11" x14ac:dyDescent="0.2">
      <c r="A4916" s="6" t="str">
        <f>INDEX(UF_acronyms!$A$1:$C$28,MATCH(B4916,UF_acronyms!$C$1:$C$28,0),2)</f>
        <v>RS</v>
      </c>
      <c r="B4916" s="1" t="s">
        <v>9887</v>
      </c>
      <c r="C4916" s="1" t="s">
        <v>10493</v>
      </c>
      <c r="D4916" s="1" t="s">
        <v>10494</v>
      </c>
      <c r="E4916" s="11">
        <v>4769</v>
      </c>
      <c r="F4916" s="6" t="str">
        <f>CONCATENATE(tb_SVI[[#This Row],[Nome Município]],"/",tb_SVI[[#This Row],[UF]])</f>
        <v>Tabaí/RS</v>
      </c>
      <c r="G4916" s="1" t="s">
        <v>18</v>
      </c>
      <c r="H4916" s="1" t="s">
        <v>5540</v>
      </c>
      <c r="I4916" s="1" t="s">
        <v>3598</v>
      </c>
      <c r="J4916" s="1" t="s">
        <v>40</v>
      </c>
      <c r="K4916" s="1" t="s">
        <v>2257</v>
      </c>
    </row>
    <row r="4917" spans="1:11" x14ac:dyDescent="0.2">
      <c r="A4917" s="6" t="str">
        <f>INDEX(UF_acronyms!$A$1:$C$28,MATCH(B4917,UF_acronyms!$C$1:$C$28,0),2)</f>
        <v>RS</v>
      </c>
      <c r="B4917" s="1" t="s">
        <v>9887</v>
      </c>
      <c r="C4917" s="1" t="s">
        <v>10495</v>
      </c>
      <c r="D4917" s="1" t="s">
        <v>10496</v>
      </c>
      <c r="E4917" s="11">
        <v>1924</v>
      </c>
      <c r="F4917" s="6" t="str">
        <f>CONCATENATE(tb_SVI[[#This Row],[Nome Município]],"/",tb_SVI[[#This Row],[UF]])</f>
        <v>Sério/RS</v>
      </c>
      <c r="G4917" s="1" t="s">
        <v>18</v>
      </c>
      <c r="H4917" s="1" t="s">
        <v>531</v>
      </c>
      <c r="I4917" s="1" t="s">
        <v>1486</v>
      </c>
      <c r="J4917" s="1" t="s">
        <v>294</v>
      </c>
      <c r="K4917" s="1" t="s">
        <v>108</v>
      </c>
    </row>
    <row r="4918" spans="1:11" x14ac:dyDescent="0.2">
      <c r="A4918" s="6" t="str">
        <f>INDEX(UF_acronyms!$A$1:$C$28,MATCH(B4918,UF_acronyms!$C$1:$C$28,0),2)</f>
        <v>RS</v>
      </c>
      <c r="B4918" s="1" t="s">
        <v>9887</v>
      </c>
      <c r="C4918" s="1" t="s">
        <v>10497</v>
      </c>
      <c r="D4918" s="1" t="s">
        <v>10498</v>
      </c>
      <c r="E4918" s="11">
        <v>8732</v>
      </c>
      <c r="F4918" s="6" t="str">
        <f>CONCATENATE(tb_SVI[[#This Row],[Nome Município]],"/",tb_SVI[[#This Row],[UF]])</f>
        <v>São Vicente do Sul/RS</v>
      </c>
      <c r="G4918" s="1" t="s">
        <v>18</v>
      </c>
      <c r="H4918" s="1" t="s">
        <v>1469</v>
      </c>
      <c r="I4918" s="1" t="s">
        <v>2188</v>
      </c>
      <c r="J4918" s="1" t="s">
        <v>126</v>
      </c>
      <c r="K4918" s="1" t="s">
        <v>514</v>
      </c>
    </row>
    <row r="4919" spans="1:11" x14ac:dyDescent="0.2">
      <c r="A4919" s="6" t="str">
        <f>INDEX(UF_acronyms!$A$1:$C$28,MATCH(B4919,UF_acronyms!$C$1:$C$28,0),2)</f>
        <v>RS</v>
      </c>
      <c r="B4919" s="1" t="s">
        <v>9887</v>
      </c>
      <c r="C4919" s="1" t="s">
        <v>10499</v>
      </c>
      <c r="D4919" s="1" t="s">
        <v>10500</v>
      </c>
      <c r="E4919" s="11">
        <v>2266</v>
      </c>
      <c r="F4919" s="6" t="str">
        <f>CONCATENATE(tb_SVI[[#This Row],[Nome Município]],"/",tb_SVI[[#This Row],[UF]])</f>
        <v>São Vendelino/RS</v>
      </c>
      <c r="G4919" s="1" t="s">
        <v>18</v>
      </c>
      <c r="H4919" s="1" t="s">
        <v>2275</v>
      </c>
      <c r="I4919" s="1" t="s">
        <v>5448</v>
      </c>
      <c r="J4919" s="1" t="s">
        <v>2754</v>
      </c>
      <c r="K4919" s="1" t="s">
        <v>3598</v>
      </c>
    </row>
    <row r="4920" spans="1:11" x14ac:dyDescent="0.2">
      <c r="A4920" s="6" t="str">
        <f>INDEX(UF_acronyms!$A$1:$C$28,MATCH(B4920,UF_acronyms!$C$1:$C$28,0),2)</f>
        <v>RS</v>
      </c>
      <c r="B4920" s="1" t="s">
        <v>9887</v>
      </c>
      <c r="C4920" s="1" t="s">
        <v>10501</v>
      </c>
      <c r="D4920" s="1" t="s">
        <v>10502</v>
      </c>
      <c r="E4920" s="11">
        <v>2729</v>
      </c>
      <c r="F4920" s="6" t="str">
        <f>CONCATENATE(tb_SVI[[#This Row],[Nome Município]],"/",tb_SVI[[#This Row],[UF]])</f>
        <v>São Valério do Sul/RS</v>
      </c>
      <c r="G4920" s="1" t="s">
        <v>18</v>
      </c>
      <c r="H4920" s="1" t="s">
        <v>403</v>
      </c>
      <c r="I4920" s="1" t="s">
        <v>532</v>
      </c>
      <c r="J4920" s="1" t="s">
        <v>1334</v>
      </c>
      <c r="K4920" s="1" t="s">
        <v>61</v>
      </c>
    </row>
    <row r="4921" spans="1:11" x14ac:dyDescent="0.2">
      <c r="A4921" s="6" t="str">
        <f>INDEX(UF_acronyms!$A$1:$C$28,MATCH(B4921,UF_acronyms!$C$1:$C$28,0),2)</f>
        <v>RS</v>
      </c>
      <c r="B4921" s="1" t="s">
        <v>9887</v>
      </c>
      <c r="C4921" s="1" t="s">
        <v>10503</v>
      </c>
      <c r="D4921" s="1" t="s">
        <v>10504</v>
      </c>
      <c r="E4921" s="11">
        <v>2245</v>
      </c>
      <c r="F4921" s="6" t="str">
        <f>CONCATENATE(tb_SVI[[#This Row],[Nome Município]],"/",tb_SVI[[#This Row],[UF]])</f>
        <v>São Valentim do Sul/RS</v>
      </c>
      <c r="G4921" s="1" t="s">
        <v>18</v>
      </c>
      <c r="H4921" s="1" t="s">
        <v>3068</v>
      </c>
      <c r="I4921" s="1" t="s">
        <v>3833</v>
      </c>
      <c r="J4921" s="1" t="s">
        <v>1567</v>
      </c>
      <c r="K4921" s="1" t="s">
        <v>1664</v>
      </c>
    </row>
    <row r="4922" spans="1:11" x14ac:dyDescent="0.2">
      <c r="A4922" s="6" t="str">
        <f>INDEX(UF_acronyms!$A$1:$C$28,MATCH(B4922,UF_acronyms!$C$1:$C$28,0),2)</f>
        <v>RS</v>
      </c>
      <c r="B4922" s="1" t="s">
        <v>9887</v>
      </c>
      <c r="C4922" s="1" t="s">
        <v>10505</v>
      </c>
      <c r="D4922" s="1" t="s">
        <v>10506</v>
      </c>
      <c r="E4922" s="11">
        <v>3259</v>
      </c>
      <c r="F4922" s="6" t="str">
        <f>CONCATENATE(tb_SVI[[#This Row],[Nome Município]],"/",tb_SVI[[#This Row],[UF]])</f>
        <v>São Valentim/RS</v>
      </c>
      <c r="G4922" s="1" t="s">
        <v>18</v>
      </c>
      <c r="H4922" s="1" t="s">
        <v>392</v>
      </c>
      <c r="I4922" s="1" t="s">
        <v>1420</v>
      </c>
      <c r="J4922" s="1" t="s">
        <v>94</v>
      </c>
      <c r="K4922" s="1" t="s">
        <v>772</v>
      </c>
    </row>
    <row r="4923" spans="1:11" x14ac:dyDescent="0.2">
      <c r="A4923" s="6" t="str">
        <f>INDEX(UF_acronyms!$A$1:$C$28,MATCH(B4923,UF_acronyms!$C$1:$C$28,0),2)</f>
        <v>RS</v>
      </c>
      <c r="B4923" s="1" t="s">
        <v>9887</v>
      </c>
      <c r="C4923" s="1" t="s">
        <v>10507</v>
      </c>
      <c r="D4923" s="1" t="s">
        <v>10508</v>
      </c>
      <c r="E4923" s="11">
        <v>23555</v>
      </c>
      <c r="F4923" s="6" t="str">
        <f>CONCATENATE(tb_SVI[[#This Row],[Nome Município]],"/",tb_SVI[[#This Row],[UF]])</f>
        <v>São Sepé/RS</v>
      </c>
      <c r="G4923" s="1" t="s">
        <v>18</v>
      </c>
      <c r="H4923" s="1" t="s">
        <v>399</v>
      </c>
      <c r="I4923" s="1" t="s">
        <v>2093</v>
      </c>
      <c r="J4923" s="1" t="s">
        <v>42</v>
      </c>
      <c r="K4923" s="1" t="s">
        <v>1413</v>
      </c>
    </row>
    <row r="4924" spans="1:11" x14ac:dyDescent="0.2">
      <c r="A4924" s="6" t="str">
        <f>INDEX(UF_acronyms!$A$1:$C$28,MATCH(B4924,UF_acronyms!$C$1:$C$28,0),2)</f>
        <v>RS</v>
      </c>
      <c r="B4924" s="1" t="s">
        <v>9887</v>
      </c>
      <c r="C4924" s="1" t="s">
        <v>10509</v>
      </c>
      <c r="D4924" s="1" t="s">
        <v>10510</v>
      </c>
      <c r="E4924" s="11">
        <v>16148</v>
      </c>
      <c r="F4924" s="6" t="str">
        <f>CONCATENATE(tb_SVI[[#This Row],[Nome Município]],"/",tb_SVI[[#This Row],[UF]])</f>
        <v>São Pedro do Sul/RS</v>
      </c>
      <c r="G4924" s="1" t="s">
        <v>18</v>
      </c>
      <c r="H4924" s="1" t="s">
        <v>2025</v>
      </c>
      <c r="I4924" s="1" t="s">
        <v>6206</v>
      </c>
      <c r="J4924" s="1" t="s">
        <v>703</v>
      </c>
      <c r="K4924" s="1" t="s">
        <v>246</v>
      </c>
    </row>
    <row r="4925" spans="1:11" x14ac:dyDescent="0.2">
      <c r="A4925" s="6" t="str">
        <f>INDEX(UF_acronyms!$A$1:$C$28,MATCH(B4925,UF_acronyms!$C$1:$C$28,0),2)</f>
        <v>RS</v>
      </c>
      <c r="B4925" s="1" t="s">
        <v>9887</v>
      </c>
      <c r="C4925" s="1" t="s">
        <v>10511</v>
      </c>
      <c r="D4925" s="1" t="s">
        <v>10512</v>
      </c>
      <c r="E4925" s="11">
        <v>2949</v>
      </c>
      <c r="F4925" s="6" t="str">
        <f>CONCATENATE(tb_SVI[[#This Row],[Nome Município]],"/",tb_SVI[[#This Row],[UF]])</f>
        <v>São Pedro do Butiá/RS</v>
      </c>
      <c r="G4925" s="1" t="s">
        <v>18</v>
      </c>
      <c r="H4925" s="1" t="s">
        <v>376</v>
      </c>
      <c r="I4925" s="1" t="s">
        <v>5945</v>
      </c>
      <c r="J4925" s="1" t="s">
        <v>2804</v>
      </c>
      <c r="K4925" s="1" t="s">
        <v>272</v>
      </c>
    </row>
    <row r="4926" spans="1:11" x14ac:dyDescent="0.2">
      <c r="A4926" s="6" t="str">
        <f>INDEX(UF_acronyms!$A$1:$C$28,MATCH(B4926,UF_acronyms!$C$1:$C$28,0),2)</f>
        <v>RS</v>
      </c>
      <c r="B4926" s="1" t="s">
        <v>9887</v>
      </c>
      <c r="C4926" s="1" t="s">
        <v>10513</v>
      </c>
      <c r="D4926" s="1" t="s">
        <v>10514</v>
      </c>
      <c r="E4926" s="11">
        <v>2017</v>
      </c>
      <c r="F4926" s="6" t="str">
        <f>CONCATENATE(tb_SVI[[#This Row],[Nome Município]],"/",tb_SVI[[#This Row],[UF]])</f>
        <v>São Pedro das Missões/RS</v>
      </c>
      <c r="G4926" s="1" t="s">
        <v>18</v>
      </c>
      <c r="H4926" s="1" t="s">
        <v>280</v>
      </c>
      <c r="I4926" s="1" t="s">
        <v>5502</v>
      </c>
      <c r="J4926" s="1" t="s">
        <v>338</v>
      </c>
      <c r="K4926" s="1" t="s">
        <v>999</v>
      </c>
    </row>
    <row r="4927" spans="1:11" x14ac:dyDescent="0.2">
      <c r="A4927" s="6" t="str">
        <f>INDEX(UF_acronyms!$A$1:$C$28,MATCH(B4927,UF_acronyms!$C$1:$C$28,0),2)</f>
        <v>RS</v>
      </c>
      <c r="B4927" s="1" t="s">
        <v>9887</v>
      </c>
      <c r="C4927" s="1" t="s">
        <v>10515</v>
      </c>
      <c r="D4927" s="1" t="s">
        <v>10516</v>
      </c>
      <c r="E4927" s="11">
        <v>3842</v>
      </c>
      <c r="F4927" s="6" t="str">
        <f>CONCATENATE(tb_SVI[[#This Row],[Nome Município]],"/",tb_SVI[[#This Row],[UF]])</f>
        <v>São Pedro da Serra/RS</v>
      </c>
      <c r="G4927" s="1" t="s">
        <v>18</v>
      </c>
      <c r="H4927" s="1" t="s">
        <v>1396</v>
      </c>
      <c r="I4927" s="1" t="s">
        <v>1254</v>
      </c>
      <c r="J4927" s="1" t="s">
        <v>1079</v>
      </c>
      <c r="K4927" s="1" t="s">
        <v>247</v>
      </c>
    </row>
    <row r="4928" spans="1:11" x14ac:dyDescent="0.2">
      <c r="A4928" s="6" t="str">
        <f>INDEX(UF_acronyms!$A$1:$C$28,MATCH(B4928,UF_acronyms!$C$1:$C$28,0),2)</f>
        <v>RS</v>
      </c>
      <c r="B4928" s="1" t="s">
        <v>9887</v>
      </c>
      <c r="C4928" s="1" t="s">
        <v>10517</v>
      </c>
      <c r="D4928" s="1" t="s">
        <v>10518</v>
      </c>
      <c r="E4928" s="11">
        <v>5720</v>
      </c>
      <c r="F4928" s="6" t="str">
        <f>CONCATENATE(tb_SVI[[#This Row],[Nome Município]],"/",tb_SVI[[#This Row],[UF]])</f>
        <v>São Paulo das Missões/RS</v>
      </c>
      <c r="G4928" s="1" t="s">
        <v>18</v>
      </c>
      <c r="H4928" s="1" t="s">
        <v>2018</v>
      </c>
      <c r="I4928" s="1" t="s">
        <v>6418</v>
      </c>
      <c r="J4928" s="1" t="s">
        <v>1792</v>
      </c>
      <c r="K4928" s="1" t="s">
        <v>1255</v>
      </c>
    </row>
    <row r="4929" spans="1:11" x14ac:dyDescent="0.2">
      <c r="A4929" s="6" t="str">
        <f>INDEX(UF_acronyms!$A$1:$C$28,MATCH(B4929,UF_acronyms!$C$1:$C$28,0),2)</f>
        <v>RS</v>
      </c>
      <c r="B4929" s="1" t="s">
        <v>9887</v>
      </c>
      <c r="C4929" s="1" t="s">
        <v>10519</v>
      </c>
      <c r="D4929" s="1" t="s">
        <v>10520</v>
      </c>
      <c r="E4929" s="11">
        <v>5208</v>
      </c>
      <c r="F4929" s="6" t="str">
        <f>CONCATENATE(tb_SVI[[#This Row],[Nome Município]],"/",tb_SVI[[#This Row],[UF]])</f>
        <v>São Nicolau/RS</v>
      </c>
      <c r="G4929" s="1" t="s">
        <v>18</v>
      </c>
      <c r="H4929" s="1" t="s">
        <v>1735</v>
      </c>
      <c r="I4929" s="1" t="s">
        <v>2956</v>
      </c>
      <c r="J4929" s="1" t="s">
        <v>867</v>
      </c>
      <c r="K4929" s="1" t="s">
        <v>500</v>
      </c>
    </row>
    <row r="4930" spans="1:11" x14ac:dyDescent="0.2">
      <c r="A4930" s="6" t="str">
        <f>INDEX(UF_acronyms!$A$1:$C$28,MATCH(B4930,UF_acronyms!$C$1:$C$28,0),2)</f>
        <v>RS</v>
      </c>
      <c r="B4930" s="1" t="s">
        <v>9887</v>
      </c>
      <c r="C4930" s="1" t="s">
        <v>10521</v>
      </c>
      <c r="D4930" s="1" t="s">
        <v>10522</v>
      </c>
      <c r="E4930" s="11">
        <v>7683</v>
      </c>
      <c r="F4930" s="6" t="str">
        <f>CONCATENATE(tb_SVI[[#This Row],[Nome Município]],"/",tb_SVI[[#This Row],[UF]])</f>
        <v>São Miguel das Missões/RS</v>
      </c>
      <c r="G4930" s="1" t="s">
        <v>18</v>
      </c>
      <c r="H4930" s="1" t="s">
        <v>1460</v>
      </c>
      <c r="I4930" s="1" t="s">
        <v>5699</v>
      </c>
      <c r="J4930" s="1" t="s">
        <v>997</v>
      </c>
      <c r="K4930" s="1" t="s">
        <v>1255</v>
      </c>
    </row>
    <row r="4931" spans="1:11" x14ac:dyDescent="0.2">
      <c r="A4931" s="6" t="str">
        <f>INDEX(UF_acronyms!$A$1:$C$28,MATCH(B4931,UF_acronyms!$C$1:$C$28,0),2)</f>
        <v>RS</v>
      </c>
      <c r="B4931" s="1" t="s">
        <v>9887</v>
      </c>
      <c r="C4931" s="1" t="s">
        <v>10523</v>
      </c>
      <c r="D4931" s="1" t="s">
        <v>10524</v>
      </c>
      <c r="E4931" s="11">
        <v>3231</v>
      </c>
      <c r="F4931" s="6" t="str">
        <f>CONCATENATE(tb_SVI[[#This Row],[Nome Município]],"/",tb_SVI[[#This Row],[UF]])</f>
        <v>São Martinho da Serra/RS</v>
      </c>
      <c r="G4931" s="1" t="s">
        <v>18</v>
      </c>
      <c r="H4931" s="1" t="s">
        <v>1528</v>
      </c>
      <c r="I4931" s="1" t="s">
        <v>1392</v>
      </c>
      <c r="J4931" s="1" t="s">
        <v>176</v>
      </c>
      <c r="K4931" s="1" t="s">
        <v>791</v>
      </c>
    </row>
    <row r="4932" spans="1:11" x14ac:dyDescent="0.2">
      <c r="A4932" s="6" t="str">
        <f>INDEX(UF_acronyms!$A$1:$C$28,MATCH(B4932,UF_acronyms!$C$1:$C$28,0),2)</f>
        <v>RS</v>
      </c>
      <c r="B4932" s="1" t="s">
        <v>9887</v>
      </c>
      <c r="C4932" s="1" t="s">
        <v>9892</v>
      </c>
      <c r="D4932" s="1" t="s">
        <v>9818</v>
      </c>
      <c r="E4932" s="11">
        <v>5380</v>
      </c>
      <c r="F4932" s="6" t="str">
        <f>CONCATENATE(tb_SVI[[#This Row],[Nome Município]],"/",tb_SVI[[#This Row],[UF]])</f>
        <v>São Martinho/RS</v>
      </c>
      <c r="G4932" s="1" t="s">
        <v>18</v>
      </c>
      <c r="H4932" s="1" t="s">
        <v>1481</v>
      </c>
      <c r="I4932" s="1" t="s">
        <v>1477</v>
      </c>
      <c r="J4932" s="1" t="s">
        <v>364</v>
      </c>
      <c r="K4932" s="1" t="s">
        <v>271</v>
      </c>
    </row>
    <row r="4933" spans="1:11" x14ac:dyDescent="0.2">
      <c r="A4933" s="6" t="str">
        <f>INDEX(UF_acronyms!$A$1:$C$28,MATCH(B4933,UF_acronyms!$C$1:$C$28,0),2)</f>
        <v>RS</v>
      </c>
      <c r="B4933" s="1" t="s">
        <v>9887</v>
      </c>
      <c r="C4933" s="1" t="s">
        <v>10525</v>
      </c>
      <c r="D4933" s="1" t="s">
        <v>10526</v>
      </c>
      <c r="E4933" s="11">
        <v>3173</v>
      </c>
      <c r="F4933" s="6" t="str">
        <f>CONCATENATE(tb_SVI[[#This Row],[Nome Município]],"/",tb_SVI[[#This Row],[UF]])</f>
        <v>Muitos Capões/RS</v>
      </c>
      <c r="G4933" s="1" t="s">
        <v>18</v>
      </c>
      <c r="H4933" s="1" t="s">
        <v>2825</v>
      </c>
      <c r="I4933" s="1" t="s">
        <v>1392</v>
      </c>
      <c r="J4933" s="1" t="s">
        <v>369</v>
      </c>
      <c r="K4933" s="1" t="s">
        <v>1205</v>
      </c>
    </row>
    <row r="4934" spans="1:11" x14ac:dyDescent="0.2">
      <c r="A4934" s="6" t="str">
        <f>INDEX(UF_acronyms!$A$1:$C$28,MATCH(B4934,UF_acronyms!$C$1:$C$28,0),2)</f>
        <v>RS</v>
      </c>
      <c r="B4934" s="1" t="s">
        <v>9887</v>
      </c>
      <c r="C4934" s="1" t="s">
        <v>10527</v>
      </c>
      <c r="D4934" s="1" t="s">
        <v>10528</v>
      </c>
      <c r="E4934" s="11">
        <v>12847</v>
      </c>
      <c r="F4934" s="6" t="str">
        <f>CONCATENATE(tb_SVI[[#This Row],[Nome Município]],"/",tb_SVI[[#This Row],[UF]])</f>
        <v>Mostardas/RS</v>
      </c>
      <c r="G4934" s="1" t="s">
        <v>18</v>
      </c>
      <c r="H4934" s="1" t="s">
        <v>189</v>
      </c>
      <c r="I4934" s="1" t="s">
        <v>1792</v>
      </c>
      <c r="J4934" s="1" t="s">
        <v>248</v>
      </c>
      <c r="K4934" s="1" t="s">
        <v>718</v>
      </c>
    </row>
    <row r="4935" spans="1:11" x14ac:dyDescent="0.2">
      <c r="A4935" s="6" t="str">
        <f>INDEX(UF_acronyms!$A$1:$C$28,MATCH(B4935,UF_acronyms!$C$1:$C$28,0),2)</f>
        <v>RS</v>
      </c>
      <c r="B4935" s="1" t="s">
        <v>9887</v>
      </c>
      <c r="C4935" s="1" t="s">
        <v>10529</v>
      </c>
      <c r="D4935" s="1" t="s">
        <v>10530</v>
      </c>
      <c r="E4935" s="11">
        <v>6513</v>
      </c>
      <c r="F4935" s="6" t="str">
        <f>CONCATENATE(tb_SVI[[#This Row],[Nome Município]],"/",tb_SVI[[#This Row],[UF]])</f>
        <v>Morro Reuter/RS</v>
      </c>
      <c r="G4935" s="1" t="s">
        <v>18</v>
      </c>
      <c r="H4935" s="1" t="s">
        <v>2161</v>
      </c>
      <c r="I4935" s="1" t="s">
        <v>1364</v>
      </c>
      <c r="J4935" s="1" t="s">
        <v>20</v>
      </c>
      <c r="K4935" s="1" t="s">
        <v>391</v>
      </c>
    </row>
    <row r="4936" spans="1:11" x14ac:dyDescent="0.2">
      <c r="A4936" s="6" t="str">
        <f>INDEX(UF_acronyms!$A$1:$C$28,MATCH(B4936,UF_acronyms!$C$1:$C$28,0),2)</f>
        <v>RS</v>
      </c>
      <c r="B4936" s="1" t="s">
        <v>9887</v>
      </c>
      <c r="C4936" s="1" t="s">
        <v>10531</v>
      </c>
      <c r="D4936" s="1" t="s">
        <v>10532</v>
      </c>
      <c r="E4936" s="11">
        <v>6589</v>
      </c>
      <c r="F4936" s="6" t="str">
        <f>CONCATENATE(tb_SVI[[#This Row],[Nome Município]],"/",tb_SVI[[#This Row],[UF]])</f>
        <v>Morro Redondo/RS</v>
      </c>
      <c r="G4936" s="1" t="s">
        <v>18</v>
      </c>
      <c r="H4936" s="1" t="s">
        <v>1765</v>
      </c>
      <c r="I4936" s="1" t="s">
        <v>376</v>
      </c>
      <c r="J4936" s="1" t="s">
        <v>2825</v>
      </c>
      <c r="K4936" s="1" t="s">
        <v>2034</v>
      </c>
    </row>
    <row r="4937" spans="1:11" x14ac:dyDescent="0.2">
      <c r="A4937" s="6" t="str">
        <f>INDEX(UF_acronyms!$A$1:$C$28,MATCH(B4937,UF_acronyms!$C$1:$C$28,0),2)</f>
        <v>RS</v>
      </c>
      <c r="B4937" s="1" t="s">
        <v>9887</v>
      </c>
      <c r="C4937" s="1" t="s">
        <v>10533</v>
      </c>
      <c r="D4937" s="1" t="s">
        <v>10534</v>
      </c>
      <c r="E4937" s="11">
        <v>2919</v>
      </c>
      <c r="F4937" s="6" t="str">
        <f>CONCATENATE(tb_SVI[[#This Row],[Nome Município]],"/",tb_SVI[[#This Row],[UF]])</f>
        <v>Morrinhos do Sul/RS</v>
      </c>
      <c r="G4937" s="1" t="s">
        <v>18</v>
      </c>
      <c r="H4937" s="1" t="s">
        <v>5540</v>
      </c>
      <c r="I4937" s="1" t="s">
        <v>1519</v>
      </c>
      <c r="J4937" s="1" t="s">
        <v>392</v>
      </c>
      <c r="K4937" s="1" t="s">
        <v>282</v>
      </c>
    </row>
    <row r="4938" spans="1:11" x14ac:dyDescent="0.2">
      <c r="A4938" s="6" t="str">
        <f>INDEX(UF_acronyms!$A$1:$C$28,MATCH(B4938,UF_acronyms!$C$1:$C$28,0),2)</f>
        <v>RS</v>
      </c>
      <c r="B4938" s="1" t="s">
        <v>9887</v>
      </c>
      <c r="C4938" s="1" t="s">
        <v>10535</v>
      </c>
      <c r="D4938" s="1" t="s">
        <v>10536</v>
      </c>
      <c r="E4938" s="11">
        <v>3113</v>
      </c>
      <c r="F4938" s="6" t="str">
        <f>CONCATENATE(tb_SVI[[#This Row],[Nome Município]],"/",tb_SVI[[#This Row],[UF]])</f>
        <v>Mormaço/RS</v>
      </c>
      <c r="G4938" s="1" t="s">
        <v>18</v>
      </c>
      <c r="H4938" s="1" t="s">
        <v>187</v>
      </c>
      <c r="I4938" s="1" t="s">
        <v>176</v>
      </c>
      <c r="J4938" s="1" t="s">
        <v>45</v>
      </c>
      <c r="K4938" s="1" t="s">
        <v>83</v>
      </c>
    </row>
    <row r="4939" spans="1:11" x14ac:dyDescent="0.2">
      <c r="A4939" s="6" t="str">
        <f>INDEX(UF_acronyms!$A$1:$C$28,MATCH(B4939,UF_acronyms!$C$1:$C$28,0),2)</f>
        <v>RS</v>
      </c>
      <c r="B4939" s="1" t="s">
        <v>9887</v>
      </c>
      <c r="C4939" s="1" t="s">
        <v>10537</v>
      </c>
      <c r="D4939" s="1" t="s">
        <v>10538</v>
      </c>
      <c r="E4939" s="11">
        <v>2530</v>
      </c>
      <c r="F4939" s="6" t="str">
        <f>CONCATENATE(tb_SVI[[#This Row],[Nome Município]],"/",tb_SVI[[#This Row],[UF]])</f>
        <v>Monte Belo do Sul/RS</v>
      </c>
      <c r="G4939" s="1" t="s">
        <v>18</v>
      </c>
      <c r="H4939" s="1" t="s">
        <v>118</v>
      </c>
      <c r="I4939" s="1" t="s">
        <v>2961</v>
      </c>
      <c r="J4939" s="1" t="s">
        <v>1481</v>
      </c>
      <c r="K4939" s="1" t="s">
        <v>1577</v>
      </c>
    </row>
    <row r="4940" spans="1:11" x14ac:dyDescent="0.2">
      <c r="A4940" s="6" t="str">
        <f>INDEX(UF_acronyms!$A$1:$C$28,MATCH(B4940,UF_acronyms!$C$1:$C$28,0),2)</f>
        <v>RS</v>
      </c>
      <c r="B4940" s="1" t="s">
        <v>9887</v>
      </c>
      <c r="C4940" s="1" t="s">
        <v>10539</v>
      </c>
      <c r="D4940" s="1" t="s">
        <v>10540</v>
      </c>
      <c r="E4940" s="11">
        <v>3232</v>
      </c>
      <c r="F4940" s="6" t="str">
        <f>CONCATENATE(tb_SVI[[#This Row],[Nome Município]],"/",tb_SVI[[#This Row],[UF]])</f>
        <v>Monte Alegre dos Campos/RS</v>
      </c>
      <c r="G4940" s="1" t="s">
        <v>18</v>
      </c>
      <c r="H4940" s="1" t="s">
        <v>413</v>
      </c>
      <c r="I4940" s="1" t="s">
        <v>391</v>
      </c>
      <c r="J4940" s="1" t="s">
        <v>41</v>
      </c>
      <c r="K4940" s="1" t="s">
        <v>73</v>
      </c>
    </row>
    <row r="4941" spans="1:11" x14ac:dyDescent="0.2">
      <c r="A4941" s="6" t="str">
        <f>INDEX(UF_acronyms!$A$1:$C$28,MATCH(B4941,UF_acronyms!$C$1:$C$28,0),2)</f>
        <v>RS</v>
      </c>
      <c r="B4941" s="1" t="s">
        <v>9887</v>
      </c>
      <c r="C4941" s="1" t="s">
        <v>10541</v>
      </c>
      <c r="D4941" s="1" t="s">
        <v>10542</v>
      </c>
      <c r="E4941" s="11">
        <v>1441</v>
      </c>
      <c r="F4941" s="6" t="str">
        <f>CONCATENATE(tb_SVI[[#This Row],[Nome Município]],"/",tb_SVI[[#This Row],[UF]])</f>
        <v>Montauri/RS</v>
      </c>
      <c r="G4941" s="1" t="s">
        <v>18</v>
      </c>
      <c r="H4941" s="1" t="s">
        <v>1396</v>
      </c>
      <c r="I4941" s="1" t="s">
        <v>5892</v>
      </c>
      <c r="J4941" s="1" t="s">
        <v>1396</v>
      </c>
      <c r="K4941" s="1" t="s">
        <v>1029</v>
      </c>
    </row>
    <row r="4942" spans="1:11" x14ac:dyDescent="0.2">
      <c r="A4942" s="6" t="str">
        <f>INDEX(UF_acronyms!$A$1:$C$28,MATCH(B4942,UF_acronyms!$C$1:$C$28,0),2)</f>
        <v>RS</v>
      </c>
      <c r="B4942" s="1" t="s">
        <v>9887</v>
      </c>
      <c r="C4942" s="1" t="s">
        <v>10543</v>
      </c>
      <c r="D4942" s="1" t="s">
        <v>10544</v>
      </c>
      <c r="E4942" s="11">
        <v>4911</v>
      </c>
      <c r="F4942" s="6" t="str">
        <f>CONCATENATE(tb_SVI[[#This Row],[Nome Município]],"/",tb_SVI[[#This Row],[UF]])</f>
        <v>Miraguaí/RS</v>
      </c>
      <c r="G4942" s="1" t="s">
        <v>18</v>
      </c>
      <c r="H4942" s="1" t="s">
        <v>2257</v>
      </c>
      <c r="I4942" s="1" t="s">
        <v>2713</v>
      </c>
      <c r="J4942" s="1" t="s">
        <v>1491</v>
      </c>
      <c r="K4942" s="1" t="s">
        <v>31</v>
      </c>
    </row>
    <row r="4943" spans="1:11" x14ac:dyDescent="0.2">
      <c r="A4943" s="6" t="str">
        <f>INDEX(UF_acronyms!$A$1:$C$28,MATCH(B4943,UF_acronyms!$C$1:$C$28,0),2)</f>
        <v>RS</v>
      </c>
      <c r="B4943" s="1" t="s">
        <v>9887</v>
      </c>
      <c r="C4943" s="1" t="s">
        <v>10545</v>
      </c>
      <c r="D4943" s="1" t="s">
        <v>10546</v>
      </c>
      <c r="E4943" s="11">
        <v>8103</v>
      </c>
      <c r="F4943" s="6" t="str">
        <f>CONCATENATE(tb_SVI[[#This Row],[Nome Município]],"/",tb_SVI[[#This Row],[UF]])</f>
        <v>Minas do Leão/RS</v>
      </c>
      <c r="G4943" s="1" t="s">
        <v>18</v>
      </c>
      <c r="H4943" s="1" t="s">
        <v>151</v>
      </c>
      <c r="I4943" s="1" t="s">
        <v>22</v>
      </c>
      <c r="J4943" s="1" t="s">
        <v>691</v>
      </c>
      <c r="K4943" s="1" t="s">
        <v>390</v>
      </c>
    </row>
    <row r="4944" spans="1:11" x14ac:dyDescent="0.2">
      <c r="A4944" s="6" t="str">
        <f>INDEX(UF_acronyms!$A$1:$C$28,MATCH(B4944,UF_acronyms!$C$1:$C$28,0),2)</f>
        <v>RS</v>
      </c>
      <c r="B4944" s="1" t="s">
        <v>9887</v>
      </c>
      <c r="C4944" s="1" t="s">
        <v>10547</v>
      </c>
      <c r="D4944" s="1" t="s">
        <v>10548</v>
      </c>
      <c r="E4944" s="11">
        <v>4562</v>
      </c>
      <c r="F4944" s="6" t="str">
        <f>CONCATENATE(tb_SVI[[#This Row],[Nome Município]],"/",tb_SVI[[#This Row],[UF]])</f>
        <v>Maçambará/RS</v>
      </c>
      <c r="G4944" s="1" t="s">
        <v>18</v>
      </c>
      <c r="H4944" s="1" t="s">
        <v>1348</v>
      </c>
      <c r="I4944" s="1" t="s">
        <v>177</v>
      </c>
      <c r="J4944" s="1" t="s">
        <v>19</v>
      </c>
      <c r="K4944" s="1" t="s">
        <v>937</v>
      </c>
    </row>
    <row r="4945" spans="1:11" x14ac:dyDescent="0.2">
      <c r="A4945" s="6" t="str">
        <f>INDEX(UF_acronyms!$A$1:$C$28,MATCH(B4945,UF_acronyms!$C$1:$C$28,0),2)</f>
        <v>RS</v>
      </c>
      <c r="B4945" s="1" t="s">
        <v>9887</v>
      </c>
      <c r="C4945" s="1" t="s">
        <v>10549</v>
      </c>
      <c r="D4945" s="1" t="s">
        <v>10550</v>
      </c>
      <c r="E4945" s="11">
        <v>4314</v>
      </c>
      <c r="F4945" s="6" t="str">
        <f>CONCATENATE(tb_SVI[[#This Row],[Nome Município]],"/",tb_SVI[[#This Row],[UF]])</f>
        <v>Maximiliano de Almeida/RS</v>
      </c>
      <c r="G4945" s="1" t="s">
        <v>18</v>
      </c>
      <c r="H4945" s="1" t="s">
        <v>151</v>
      </c>
      <c r="I4945" s="1" t="s">
        <v>408</v>
      </c>
      <c r="J4945" s="1" t="s">
        <v>161</v>
      </c>
      <c r="K4945" s="1" t="s">
        <v>1029</v>
      </c>
    </row>
    <row r="4946" spans="1:11" x14ac:dyDescent="0.2">
      <c r="A4946" s="6" t="str">
        <f>INDEX(UF_acronyms!$A$1:$C$28,MATCH(B4946,UF_acronyms!$C$1:$C$28,0),2)</f>
        <v>RS</v>
      </c>
      <c r="B4946" s="1" t="s">
        <v>9887</v>
      </c>
      <c r="C4946" s="1" t="s">
        <v>10551</v>
      </c>
      <c r="D4946" s="1" t="s">
        <v>10552</v>
      </c>
      <c r="E4946" s="11">
        <v>1629</v>
      </c>
      <c r="F4946" s="6" t="str">
        <f>CONCATENATE(tb_SVI[[#This Row],[Nome Município]],"/",tb_SVI[[#This Row],[UF]])</f>
        <v>Mato Queimado/RS</v>
      </c>
      <c r="G4946" s="1" t="s">
        <v>18</v>
      </c>
      <c r="H4946" s="1" t="s">
        <v>1456</v>
      </c>
      <c r="I4946" s="1" t="s">
        <v>2161</v>
      </c>
      <c r="J4946" s="1" t="s">
        <v>795</v>
      </c>
      <c r="K4946" s="1" t="s">
        <v>894</v>
      </c>
    </row>
    <row r="4947" spans="1:11" x14ac:dyDescent="0.2">
      <c r="A4947" s="6" t="str">
        <f>INDEX(UF_acronyms!$A$1:$C$28,MATCH(B4947,UF_acronyms!$C$1:$C$28,0),2)</f>
        <v>RS</v>
      </c>
      <c r="B4947" s="1" t="s">
        <v>9887</v>
      </c>
      <c r="C4947" s="1" t="s">
        <v>10553</v>
      </c>
      <c r="D4947" s="1" t="s">
        <v>10554</v>
      </c>
      <c r="E4947" s="11">
        <v>4573</v>
      </c>
      <c r="F4947" s="6" t="str">
        <f>CONCATENATE(tb_SVI[[#This Row],[Nome Município]],"/",tb_SVI[[#This Row],[UF]])</f>
        <v>Mato Leitão/RS</v>
      </c>
      <c r="G4947" s="1" t="s">
        <v>18</v>
      </c>
      <c r="H4947" s="1" t="s">
        <v>8014</v>
      </c>
      <c r="I4947" s="1" t="s">
        <v>5716</v>
      </c>
      <c r="J4947" s="1" t="s">
        <v>168</v>
      </c>
      <c r="K4947" s="1" t="s">
        <v>450</v>
      </c>
    </row>
    <row r="4948" spans="1:11" x14ac:dyDescent="0.2">
      <c r="A4948" s="6" t="str">
        <f>INDEX(UF_acronyms!$A$1:$C$28,MATCH(B4948,UF_acronyms!$C$1:$C$28,0),2)</f>
        <v>RS</v>
      </c>
      <c r="B4948" s="1" t="s">
        <v>9887</v>
      </c>
      <c r="C4948" s="1" t="s">
        <v>10555</v>
      </c>
      <c r="D4948" s="1" t="s">
        <v>10556</v>
      </c>
      <c r="E4948" s="11">
        <v>2542</v>
      </c>
      <c r="F4948" s="6" t="str">
        <f>CONCATENATE(tb_SVI[[#This Row],[Nome Município]],"/",tb_SVI[[#This Row],[UF]])</f>
        <v>Mato Castelhano/RS</v>
      </c>
      <c r="G4948" s="1" t="s">
        <v>18</v>
      </c>
      <c r="H4948" s="1" t="s">
        <v>834</v>
      </c>
      <c r="I4948" s="1" t="s">
        <v>1593</v>
      </c>
      <c r="J4948" s="1" t="s">
        <v>792</v>
      </c>
      <c r="K4948" s="1" t="s">
        <v>2618</v>
      </c>
    </row>
    <row r="4949" spans="1:11" x14ac:dyDescent="0.2">
      <c r="A4949" s="6" t="str">
        <f>INDEX(UF_acronyms!$A$1:$C$28,MATCH(B4949,UF_acronyms!$C$1:$C$28,0),2)</f>
        <v>RS</v>
      </c>
      <c r="B4949" s="1" t="s">
        <v>9887</v>
      </c>
      <c r="C4949" s="1" t="s">
        <v>10557</v>
      </c>
      <c r="D4949" s="1" t="s">
        <v>10558</v>
      </c>
      <c r="E4949" s="11">
        <v>4797</v>
      </c>
      <c r="F4949" s="6" t="str">
        <f>CONCATENATE(tb_SVI[[#This Row],[Nome Município]],"/",tb_SVI[[#This Row],[UF]])</f>
        <v>Mata/RS</v>
      </c>
      <c r="G4949" s="1" t="s">
        <v>18</v>
      </c>
      <c r="H4949" s="1" t="s">
        <v>695</v>
      </c>
      <c r="I4949" s="1" t="s">
        <v>2426</v>
      </c>
      <c r="J4949" s="1" t="s">
        <v>277</v>
      </c>
      <c r="K4949" s="1" t="s">
        <v>1397</v>
      </c>
    </row>
    <row r="4950" spans="1:11" x14ac:dyDescent="0.2">
      <c r="A4950" s="6" t="str">
        <f>INDEX(UF_acronyms!$A$1:$C$28,MATCH(B4950,UF_acronyms!$C$1:$C$28,0),2)</f>
        <v>RS</v>
      </c>
      <c r="B4950" s="1" t="s">
        <v>9887</v>
      </c>
      <c r="C4950" s="1" t="s">
        <v>10559</v>
      </c>
      <c r="D4950" s="1" t="s">
        <v>10560</v>
      </c>
      <c r="E4950" s="11">
        <v>3995</v>
      </c>
      <c r="F4950" s="6" t="str">
        <f>CONCATENATE(tb_SVI[[#This Row],[Nome Município]],"/",tb_SVI[[#This Row],[UF]])</f>
        <v>Marques de Souza/RS</v>
      </c>
      <c r="G4950" s="1" t="s">
        <v>18</v>
      </c>
      <c r="H4950" s="1" t="s">
        <v>2432</v>
      </c>
      <c r="I4950" s="1" t="s">
        <v>2961</v>
      </c>
      <c r="J4950" s="1" t="s">
        <v>133</v>
      </c>
      <c r="K4950" s="1" t="s">
        <v>2181</v>
      </c>
    </row>
    <row r="4951" spans="1:11" x14ac:dyDescent="0.2">
      <c r="A4951" s="6" t="str">
        <f>INDEX(UF_acronyms!$A$1:$C$28,MATCH(B4951,UF_acronyms!$C$1:$C$28,0),2)</f>
        <v>RS</v>
      </c>
      <c r="B4951" s="1" t="s">
        <v>9887</v>
      </c>
      <c r="C4951" s="1" t="s">
        <v>10561</v>
      </c>
      <c r="D4951" s="1" t="s">
        <v>10562</v>
      </c>
      <c r="E4951" s="11">
        <v>2009</v>
      </c>
      <c r="F4951" s="6" t="str">
        <f>CONCATENATE(tb_SVI[[#This Row],[Nome Município]],"/",tb_SVI[[#This Row],[UF]])</f>
        <v>Mariano Moro/RS</v>
      </c>
      <c r="G4951" s="1" t="s">
        <v>18</v>
      </c>
      <c r="H4951" s="1" t="s">
        <v>268</v>
      </c>
      <c r="I4951" s="1" t="s">
        <v>2213</v>
      </c>
      <c r="J4951" s="1" t="s">
        <v>280</v>
      </c>
      <c r="K4951" s="1" t="s">
        <v>392</v>
      </c>
    </row>
    <row r="4952" spans="1:11" x14ac:dyDescent="0.2">
      <c r="A4952" s="6" t="str">
        <f>INDEX(UF_acronyms!$A$1:$C$28,MATCH(B4952,UF_acronyms!$C$1:$C$28,0),2)</f>
        <v>RS</v>
      </c>
      <c r="B4952" s="1" t="s">
        <v>9887</v>
      </c>
      <c r="C4952" s="1" t="s">
        <v>10563</v>
      </c>
      <c r="D4952" s="1" t="s">
        <v>10564</v>
      </c>
      <c r="E4952" s="11">
        <v>3888</v>
      </c>
      <c r="F4952" s="6" t="str">
        <f>CONCATENATE(tb_SVI[[#This Row],[Nome Município]],"/",tb_SVI[[#This Row],[UF]])</f>
        <v>Mariana Pimentel/RS</v>
      </c>
      <c r="G4952" s="1" t="s">
        <v>18</v>
      </c>
      <c r="H4952" s="1" t="s">
        <v>1904</v>
      </c>
      <c r="I4952" s="1" t="s">
        <v>5242</v>
      </c>
      <c r="J4952" s="1" t="s">
        <v>319</v>
      </c>
      <c r="K4952" s="1" t="s">
        <v>1397</v>
      </c>
    </row>
    <row r="4953" spans="1:11" x14ac:dyDescent="0.2">
      <c r="A4953" s="6" t="str">
        <f>INDEX(UF_acronyms!$A$1:$C$28,MATCH(B4953,UF_acronyms!$C$1:$C$28,0),2)</f>
        <v>RS</v>
      </c>
      <c r="B4953" s="1" t="s">
        <v>9887</v>
      </c>
      <c r="C4953" s="1" t="s">
        <v>10565</v>
      </c>
      <c r="D4953" s="1" t="s">
        <v>10566</v>
      </c>
      <c r="E4953" s="11">
        <v>4319</v>
      </c>
      <c r="F4953" s="6" t="str">
        <f>CONCATENATE(tb_SVI[[#This Row],[Nome Município]],"/",tb_SVI[[#This Row],[UF]])</f>
        <v>Marcelino Ramos/RS</v>
      </c>
      <c r="G4953" s="1" t="s">
        <v>18</v>
      </c>
      <c r="H4953" s="1" t="s">
        <v>254</v>
      </c>
      <c r="I4953" s="1" t="s">
        <v>3556</v>
      </c>
      <c r="J4953" s="1" t="s">
        <v>215</v>
      </c>
      <c r="K4953" s="1" t="s">
        <v>306</v>
      </c>
    </row>
    <row r="4954" spans="1:11" x14ac:dyDescent="0.2">
      <c r="A4954" s="6" t="str">
        <f>INDEX(UF_acronyms!$A$1:$C$28,MATCH(B4954,UF_acronyms!$C$1:$C$28,0),2)</f>
        <v>RS</v>
      </c>
      <c r="B4954" s="1" t="s">
        <v>9887</v>
      </c>
      <c r="C4954" s="1" t="s">
        <v>10567</v>
      </c>
      <c r="D4954" s="1" t="s">
        <v>10568</v>
      </c>
      <c r="E4954" s="11">
        <v>44858</v>
      </c>
      <c r="F4954" s="6" t="str">
        <f>CONCATENATE(tb_SVI[[#This Row],[Nome Município]],"/",tb_SVI[[#This Row],[UF]])</f>
        <v>Marau/RS</v>
      </c>
      <c r="G4954" s="1" t="s">
        <v>18</v>
      </c>
      <c r="H4954" s="1" t="s">
        <v>2712</v>
      </c>
      <c r="I4954" s="1" t="s">
        <v>5699</v>
      </c>
      <c r="J4954" s="1" t="s">
        <v>142</v>
      </c>
      <c r="K4954" s="1" t="s">
        <v>2521</v>
      </c>
    </row>
    <row r="4955" spans="1:11" x14ac:dyDescent="0.2">
      <c r="A4955" s="6" t="str">
        <f>INDEX(UF_acronyms!$A$1:$C$28,MATCH(B4955,UF_acronyms!$C$1:$C$28,0),2)</f>
        <v>RS</v>
      </c>
      <c r="B4955" s="1" t="s">
        <v>9887</v>
      </c>
      <c r="C4955" s="1" t="s">
        <v>10569</v>
      </c>
      <c r="D4955" s="1" t="s">
        <v>10570</v>
      </c>
      <c r="E4955" s="11">
        <v>2702</v>
      </c>
      <c r="F4955" s="6" t="str">
        <f>CONCATENATE(tb_SVI[[#This Row],[Nome Município]],"/",tb_SVI[[#This Row],[UF]])</f>
        <v>Maratá/RS</v>
      </c>
      <c r="G4955" s="1" t="s">
        <v>18</v>
      </c>
      <c r="H4955" s="1" t="s">
        <v>6249</v>
      </c>
      <c r="I4955" s="1" t="s">
        <v>307</v>
      </c>
      <c r="J4955" s="1" t="s">
        <v>2246</v>
      </c>
      <c r="K4955" s="1" t="s">
        <v>364</v>
      </c>
    </row>
    <row r="4956" spans="1:11" x14ac:dyDescent="0.2">
      <c r="A4956" s="6" t="str">
        <f>INDEX(UF_acronyms!$A$1:$C$28,MATCH(B4956,UF_acronyms!$C$1:$C$28,0),2)</f>
        <v>RS</v>
      </c>
      <c r="B4956" s="1" t="s">
        <v>9887</v>
      </c>
      <c r="C4956" s="1" t="s">
        <v>10571</v>
      </c>
      <c r="D4956" s="1" t="s">
        <v>10572</v>
      </c>
      <c r="E4956" s="11">
        <v>6681</v>
      </c>
      <c r="F4956" s="6" t="str">
        <f>CONCATENATE(tb_SVI[[#This Row],[Nome Município]],"/",tb_SVI[[#This Row],[UF]])</f>
        <v>Maquiné/RS</v>
      </c>
      <c r="G4956" s="1" t="s">
        <v>18</v>
      </c>
      <c r="H4956" s="1" t="s">
        <v>1079</v>
      </c>
      <c r="I4956" s="1" t="s">
        <v>3683</v>
      </c>
      <c r="J4956" s="1" t="s">
        <v>1397</v>
      </c>
      <c r="K4956" s="1" t="s">
        <v>1004</v>
      </c>
    </row>
    <row r="4957" spans="1:11" x14ac:dyDescent="0.2">
      <c r="A4957" s="6" t="str">
        <f>INDEX(UF_acronyms!$A$1:$C$28,MATCH(B4957,UF_acronyms!$C$1:$C$28,0),2)</f>
        <v>RS</v>
      </c>
      <c r="B4957" s="1" t="s">
        <v>9887</v>
      </c>
      <c r="C4957" s="1" t="s">
        <v>10573</v>
      </c>
      <c r="D4957" s="1" t="s">
        <v>10574</v>
      </c>
      <c r="E4957" s="11">
        <v>7307</v>
      </c>
      <c r="F4957" s="6" t="str">
        <f>CONCATENATE(tb_SVI[[#This Row],[Nome Município]],"/",tb_SVI[[#This Row],[UF]])</f>
        <v>Manoel Viana/RS</v>
      </c>
      <c r="G4957" s="1" t="s">
        <v>18</v>
      </c>
      <c r="H4957" s="1" t="s">
        <v>413</v>
      </c>
      <c r="I4957" s="1" t="s">
        <v>2360</v>
      </c>
      <c r="J4957" s="1" t="s">
        <v>791</v>
      </c>
      <c r="K4957" s="1" t="s">
        <v>1334</v>
      </c>
    </row>
    <row r="4958" spans="1:11" x14ac:dyDescent="0.2">
      <c r="A4958" s="6" t="str">
        <f>INDEX(UF_acronyms!$A$1:$C$28,MATCH(B4958,UF_acronyms!$C$1:$C$28,0),2)</f>
        <v>RS</v>
      </c>
      <c r="B4958" s="1" t="s">
        <v>9887</v>
      </c>
      <c r="C4958" s="1" t="s">
        <v>10575</v>
      </c>
      <c r="D4958" s="1" t="s">
        <v>10576</v>
      </c>
      <c r="E4958" s="11">
        <v>2973</v>
      </c>
      <c r="F4958" s="6" t="str">
        <f>CONCATENATE(tb_SVI[[#This Row],[Nome Município]],"/",tb_SVI[[#This Row],[UF]])</f>
        <v>Mampituba/RS</v>
      </c>
      <c r="G4958" s="1" t="s">
        <v>18</v>
      </c>
      <c r="H4958" s="1" t="s">
        <v>5556</v>
      </c>
      <c r="I4958" s="1" t="s">
        <v>5746</v>
      </c>
      <c r="J4958" s="1" t="s">
        <v>22</v>
      </c>
      <c r="K4958" s="1" t="s">
        <v>795</v>
      </c>
    </row>
    <row r="4959" spans="1:11" x14ac:dyDescent="0.2">
      <c r="A4959" s="6" t="str">
        <f>INDEX(UF_acronyms!$A$1:$C$28,MATCH(B4959,UF_acronyms!$C$1:$C$28,0),2)</f>
        <v>RS</v>
      </c>
      <c r="B4959" s="1" t="s">
        <v>9887</v>
      </c>
      <c r="C4959" s="1" t="s">
        <v>10577</v>
      </c>
      <c r="D4959" s="1" t="s">
        <v>10578</v>
      </c>
      <c r="E4959" s="11">
        <v>5427</v>
      </c>
      <c r="F4959" s="6" t="str">
        <f>CONCATENATE(tb_SVI[[#This Row],[Nome Município]],"/",tb_SVI[[#This Row],[UF]])</f>
        <v>Machadinho/RS</v>
      </c>
      <c r="G4959" s="1" t="s">
        <v>18</v>
      </c>
      <c r="H4959" s="1" t="s">
        <v>1528</v>
      </c>
      <c r="I4959" s="1" t="s">
        <v>2216</v>
      </c>
      <c r="J4959" s="1" t="s">
        <v>171</v>
      </c>
      <c r="K4959" s="1" t="s">
        <v>1244</v>
      </c>
    </row>
    <row r="4960" spans="1:11" x14ac:dyDescent="0.2">
      <c r="A4960" s="6" t="str">
        <f>INDEX(UF_acronyms!$A$1:$C$28,MATCH(B4960,UF_acronyms!$C$1:$C$28,0),2)</f>
        <v>RS</v>
      </c>
      <c r="B4960" s="1" t="s">
        <v>9887</v>
      </c>
      <c r="C4960" s="1" t="s">
        <v>10579</v>
      </c>
      <c r="D4960" s="1" t="s">
        <v>10580</v>
      </c>
      <c r="E4960" s="11">
        <v>1719</v>
      </c>
      <c r="F4960" s="6" t="str">
        <f>CONCATENATE(tb_SVI[[#This Row],[Nome Município]],"/",tb_SVI[[#This Row],[UF]])</f>
        <v>Linha Nova/RS</v>
      </c>
      <c r="G4960" s="1" t="s">
        <v>18</v>
      </c>
      <c r="H4960" s="1" t="s">
        <v>3286</v>
      </c>
      <c r="I4960" s="1" t="s">
        <v>5960</v>
      </c>
      <c r="J4960" s="1" t="s">
        <v>1540</v>
      </c>
      <c r="K4960" s="1" t="s">
        <v>307</v>
      </c>
    </row>
    <row r="4961" spans="1:11" x14ac:dyDescent="0.2">
      <c r="A4961" s="6" t="str">
        <f>INDEX(UF_acronyms!$A$1:$C$28,MATCH(B4961,UF_acronyms!$C$1:$C$28,0),2)</f>
        <v>RS</v>
      </c>
      <c r="B4961" s="1" t="s">
        <v>9887</v>
      </c>
      <c r="C4961" s="1" t="s">
        <v>10581</v>
      </c>
      <c r="D4961" s="1" t="s">
        <v>10582</v>
      </c>
      <c r="E4961" s="11">
        <v>6125</v>
      </c>
      <c r="F4961" s="6" t="str">
        <f>CONCATENATE(tb_SVI[[#This Row],[Nome Município]],"/",tb_SVI[[#This Row],[UF]])</f>
        <v>Lindolfo Collor/RS</v>
      </c>
      <c r="G4961" s="1" t="s">
        <v>18</v>
      </c>
      <c r="H4961" s="1" t="s">
        <v>20</v>
      </c>
      <c r="I4961" s="1" t="s">
        <v>1552</v>
      </c>
      <c r="J4961" s="1" t="s">
        <v>1012</v>
      </c>
      <c r="K4961" s="1" t="s">
        <v>3067</v>
      </c>
    </row>
    <row r="4962" spans="1:11" x14ac:dyDescent="0.2">
      <c r="A4962" s="6" t="str">
        <f>INDEX(UF_acronyms!$A$1:$C$28,MATCH(B4962,UF_acronyms!$C$1:$C$28,0),2)</f>
        <v>RS</v>
      </c>
      <c r="B4962" s="1" t="s">
        <v>9887</v>
      </c>
      <c r="C4962" s="1" t="s">
        <v>10583</v>
      </c>
      <c r="D4962" s="1" t="s">
        <v>10584</v>
      </c>
      <c r="E4962" s="11">
        <v>5152</v>
      </c>
      <c r="F4962" s="6" t="str">
        <f>CONCATENATE(tb_SVI[[#This Row],[Nome Município]],"/",tb_SVI[[#This Row],[UF]])</f>
        <v>Liberato Salzano/RS</v>
      </c>
      <c r="G4962" s="1" t="s">
        <v>18</v>
      </c>
      <c r="H4962" s="1" t="s">
        <v>19</v>
      </c>
      <c r="I4962" s="1" t="s">
        <v>187</v>
      </c>
      <c r="J4962" s="1" t="s">
        <v>1065</v>
      </c>
      <c r="K4962" s="1" t="s">
        <v>126</v>
      </c>
    </row>
    <row r="4963" spans="1:11" x14ac:dyDescent="0.2">
      <c r="A4963" s="6" t="str">
        <f>INDEX(UF_acronyms!$A$1:$C$28,MATCH(B4963,UF_acronyms!$C$1:$C$28,0),2)</f>
        <v>RS</v>
      </c>
      <c r="B4963" s="1" t="s">
        <v>9887</v>
      </c>
      <c r="C4963" s="1" t="s">
        <v>10585</v>
      </c>
      <c r="D4963" s="1" t="s">
        <v>10586</v>
      </c>
      <c r="E4963" s="11">
        <v>7444</v>
      </c>
      <c r="F4963" s="6" t="str">
        <f>CONCATENATE(tb_SVI[[#This Row],[Nome Município]],"/",tb_SVI[[#This Row],[UF]])</f>
        <v>Lavras do Sul/RS</v>
      </c>
      <c r="G4963" s="1" t="s">
        <v>18</v>
      </c>
      <c r="H4963" s="1" t="s">
        <v>2441</v>
      </c>
      <c r="I4963" s="1" t="s">
        <v>5278</v>
      </c>
      <c r="J4963" s="1" t="s">
        <v>369</v>
      </c>
      <c r="K4963" s="1" t="s">
        <v>275</v>
      </c>
    </row>
    <row r="4964" spans="1:11" x14ac:dyDescent="0.2">
      <c r="A4964" s="6" t="str">
        <f>INDEX(UF_acronyms!$A$1:$C$28,MATCH(B4964,UF_acronyms!$C$1:$C$28,0),2)</f>
        <v>RS</v>
      </c>
      <c r="B4964" s="1" t="s">
        <v>9887</v>
      </c>
      <c r="C4964" s="1" t="s">
        <v>10587</v>
      </c>
      <c r="D4964" s="1" t="s">
        <v>10588</v>
      </c>
      <c r="E4964" s="11">
        <v>2566</v>
      </c>
      <c r="F4964" s="6" t="str">
        <f>CONCATENATE(tb_SVI[[#This Row],[Nome Município]],"/",tb_SVI[[#This Row],[UF]])</f>
        <v>Lajeado do Bugre/RS</v>
      </c>
      <c r="G4964" s="1" t="s">
        <v>18</v>
      </c>
      <c r="H4964" s="1" t="s">
        <v>184</v>
      </c>
      <c r="I4964" s="1" t="s">
        <v>1386</v>
      </c>
      <c r="J4964" s="1" t="s">
        <v>290</v>
      </c>
      <c r="K4964" s="1" t="s">
        <v>597</v>
      </c>
    </row>
    <row r="4965" spans="1:11" x14ac:dyDescent="0.2">
      <c r="A4965" s="6" t="str">
        <f>INDEX(UF_acronyms!$A$1:$C$28,MATCH(B4965,UF_acronyms!$C$1:$C$28,0),2)</f>
        <v>RS</v>
      </c>
      <c r="B4965" s="1" t="s">
        <v>9887</v>
      </c>
      <c r="C4965" s="1" t="s">
        <v>10589</v>
      </c>
      <c r="D4965" s="1" t="s">
        <v>1431</v>
      </c>
      <c r="E4965" s="11">
        <v>85033</v>
      </c>
      <c r="F4965" s="6" t="str">
        <f>CONCATENATE(tb_SVI[[#This Row],[Nome Município]],"/",tb_SVI[[#This Row],[UF]])</f>
        <v>Lajeado/RS</v>
      </c>
      <c r="G4965" s="1" t="s">
        <v>18</v>
      </c>
      <c r="H4965" s="1" t="s">
        <v>3083</v>
      </c>
      <c r="I4965" s="1" t="s">
        <v>1333</v>
      </c>
      <c r="J4965" s="1" t="s">
        <v>254</v>
      </c>
      <c r="K4965" s="1" t="s">
        <v>3387</v>
      </c>
    </row>
    <row r="4966" spans="1:11" x14ac:dyDescent="0.2">
      <c r="A4966" s="6" t="str">
        <f>INDEX(UF_acronyms!$A$1:$C$28,MATCH(B4966,UF_acronyms!$C$1:$C$28,0),2)</f>
        <v>RS</v>
      </c>
      <c r="B4966" s="1" t="s">
        <v>9887</v>
      </c>
      <c r="C4966" s="1" t="s">
        <v>10590</v>
      </c>
      <c r="D4966" s="1" t="s">
        <v>10591</v>
      </c>
      <c r="E4966" s="11">
        <v>6461</v>
      </c>
      <c r="F4966" s="6" t="str">
        <f>CONCATENATE(tb_SVI[[#This Row],[Nome Município]],"/",tb_SVI[[#This Row],[UF]])</f>
        <v>Lagoão/RS</v>
      </c>
      <c r="G4966" s="1" t="s">
        <v>18</v>
      </c>
      <c r="H4966" s="1" t="s">
        <v>798</v>
      </c>
      <c r="I4966" s="1" t="s">
        <v>784</v>
      </c>
      <c r="J4966" s="1" t="s">
        <v>1161</v>
      </c>
      <c r="K4966" s="1" t="s">
        <v>144</v>
      </c>
    </row>
    <row r="4967" spans="1:11" x14ac:dyDescent="0.2">
      <c r="A4967" s="6" t="str">
        <f>INDEX(UF_acronyms!$A$1:$C$28,MATCH(B4967,UF_acronyms!$C$1:$C$28,0),2)</f>
        <v>RS</v>
      </c>
      <c r="B4967" s="1" t="s">
        <v>9887</v>
      </c>
      <c r="C4967" s="1" t="s">
        <v>10592</v>
      </c>
      <c r="D4967" s="1" t="s">
        <v>10593</v>
      </c>
      <c r="E4967" s="11">
        <v>1607</v>
      </c>
      <c r="F4967" s="6" t="str">
        <f>CONCATENATE(tb_SVI[[#This Row],[Nome Município]],"/",tb_SVI[[#This Row],[UF]])</f>
        <v>Lagoa dos Três Cantos/RS</v>
      </c>
      <c r="G4967" s="1" t="s">
        <v>18</v>
      </c>
      <c r="H4967" s="1" t="s">
        <v>1272</v>
      </c>
      <c r="I4967" s="1" t="s">
        <v>6418</v>
      </c>
      <c r="J4967" s="1" t="s">
        <v>391</v>
      </c>
      <c r="K4967" s="1" t="s">
        <v>458</v>
      </c>
    </row>
    <row r="4968" spans="1:11" x14ac:dyDescent="0.2">
      <c r="A4968" s="6" t="str">
        <f>INDEX(UF_acronyms!$A$1:$C$28,MATCH(B4968,UF_acronyms!$C$1:$C$28,0),2)</f>
        <v>RS</v>
      </c>
      <c r="B4968" s="1" t="s">
        <v>9887</v>
      </c>
      <c r="C4968" s="1" t="s">
        <v>10594</v>
      </c>
      <c r="D4968" s="1" t="s">
        <v>10595</v>
      </c>
      <c r="E4968" s="11">
        <v>27778</v>
      </c>
      <c r="F4968" s="6" t="str">
        <f>CONCATENATE(tb_SVI[[#This Row],[Nome Município]],"/",tb_SVI[[#This Row],[UF]])</f>
        <v>Lagoa Vermelha/RS</v>
      </c>
      <c r="G4968" s="1" t="s">
        <v>18</v>
      </c>
      <c r="H4968" s="1" t="s">
        <v>2441</v>
      </c>
      <c r="I4968" s="1" t="s">
        <v>5275</v>
      </c>
      <c r="J4968" s="1" t="s">
        <v>319</v>
      </c>
      <c r="K4968" s="1" t="s">
        <v>392</v>
      </c>
    </row>
    <row r="4969" spans="1:11" x14ac:dyDescent="0.2">
      <c r="A4969" s="6" t="str">
        <f>INDEX(UF_acronyms!$A$1:$C$28,MATCH(B4969,UF_acronyms!$C$1:$C$28,0),2)</f>
        <v>RS</v>
      </c>
      <c r="B4969" s="1" t="s">
        <v>9887</v>
      </c>
      <c r="C4969" s="1" t="s">
        <v>10596</v>
      </c>
      <c r="D4969" s="1" t="s">
        <v>10597</v>
      </c>
      <c r="E4969" s="11">
        <v>2921</v>
      </c>
      <c r="F4969" s="6" t="str">
        <f>CONCATENATE(tb_SVI[[#This Row],[Nome Município]],"/",tb_SVI[[#This Row],[UF]])</f>
        <v>Lagoa Bonita do Sul/RS</v>
      </c>
      <c r="G4969" s="1" t="s">
        <v>18</v>
      </c>
      <c r="H4969" s="1" t="s">
        <v>1456</v>
      </c>
      <c r="I4969" s="1" t="s">
        <v>1516</v>
      </c>
      <c r="J4969" s="1" t="s">
        <v>293</v>
      </c>
      <c r="K4969" s="1" t="s">
        <v>319</v>
      </c>
    </row>
    <row r="4970" spans="1:11" x14ac:dyDescent="0.2">
      <c r="A4970" s="6" t="str">
        <f>INDEX(UF_acronyms!$A$1:$C$28,MATCH(B4970,UF_acronyms!$C$1:$C$28,0),2)</f>
        <v>RS</v>
      </c>
      <c r="B4970" s="1" t="s">
        <v>9887</v>
      </c>
      <c r="C4970" s="1" t="s">
        <v>10598</v>
      </c>
      <c r="D4970" s="1" t="s">
        <v>10599</v>
      </c>
      <c r="E4970" s="11">
        <v>19224</v>
      </c>
      <c r="F4970" s="6" t="str">
        <f>CONCATENATE(tb_SVI[[#This Row],[Nome Município]],"/",tb_SVI[[#This Row],[UF]])</f>
        <v>Júlio de Castilhos/RS</v>
      </c>
      <c r="G4970" s="1" t="s">
        <v>18</v>
      </c>
      <c r="H4970" s="1" t="s">
        <v>6758</v>
      </c>
      <c r="I4970" s="1" t="s">
        <v>2093</v>
      </c>
      <c r="J4970" s="1" t="s">
        <v>133</v>
      </c>
      <c r="K4970" s="1" t="s">
        <v>319</v>
      </c>
    </row>
    <row r="4971" spans="1:11" x14ac:dyDescent="0.2">
      <c r="A4971" s="6" t="str">
        <f>INDEX(UF_acronyms!$A$1:$C$28,MATCH(B4971,UF_acronyms!$C$1:$C$28,0),2)</f>
        <v>RS</v>
      </c>
      <c r="B4971" s="1" t="s">
        <v>9887</v>
      </c>
      <c r="C4971" s="1" t="s">
        <v>10600</v>
      </c>
      <c r="D4971" s="1" t="s">
        <v>10601</v>
      </c>
      <c r="E4971" s="11">
        <v>8566</v>
      </c>
      <c r="F4971" s="6" t="str">
        <f>CONCATENATE(tb_SVI[[#This Row],[Nome Município]],"/",tb_SVI[[#This Row],[UF]])</f>
        <v>Jóia/RS</v>
      </c>
      <c r="G4971" s="1" t="s">
        <v>18</v>
      </c>
      <c r="H4971" s="1" t="s">
        <v>142</v>
      </c>
      <c r="I4971" s="1" t="s">
        <v>5305</v>
      </c>
      <c r="J4971" s="1" t="s">
        <v>514</v>
      </c>
      <c r="K4971" s="1" t="s">
        <v>363</v>
      </c>
    </row>
    <row r="4972" spans="1:11" x14ac:dyDescent="0.2">
      <c r="A4972" s="6" t="str">
        <f>INDEX(UF_acronyms!$A$1:$C$28,MATCH(B4972,UF_acronyms!$C$1:$C$28,0),2)</f>
        <v>RS</v>
      </c>
      <c r="B4972" s="1" t="s">
        <v>9887</v>
      </c>
      <c r="C4972" s="1" t="s">
        <v>10602</v>
      </c>
      <c r="D4972" s="1" t="s">
        <v>10603</v>
      </c>
      <c r="E4972" s="11">
        <v>3486</v>
      </c>
      <c r="F4972" s="6" t="str">
        <f>CONCATENATE(tb_SVI[[#This Row],[Nome Município]],"/",tb_SVI[[#This Row],[UF]])</f>
        <v>Jari/RS</v>
      </c>
      <c r="G4972" s="1" t="s">
        <v>18</v>
      </c>
      <c r="H4972" s="1" t="s">
        <v>798</v>
      </c>
      <c r="I4972" s="1" t="s">
        <v>1540</v>
      </c>
      <c r="J4972" s="1" t="s">
        <v>19</v>
      </c>
      <c r="K4972" s="1" t="s">
        <v>207</v>
      </c>
    </row>
    <row r="4973" spans="1:11" x14ac:dyDescent="0.2">
      <c r="A4973" s="6" t="str">
        <f>INDEX(UF_acronyms!$A$1:$C$28,MATCH(B4973,UF_acronyms!$C$1:$C$28,0),2)</f>
        <v>RS</v>
      </c>
      <c r="B4973" s="1" t="s">
        <v>9887</v>
      </c>
      <c r="C4973" s="1" t="s">
        <v>10604</v>
      </c>
      <c r="D4973" s="1" t="s">
        <v>10605</v>
      </c>
      <c r="E4973" s="11">
        <v>3662</v>
      </c>
      <c r="F4973" s="6" t="str">
        <f>CONCATENATE(tb_SVI[[#This Row],[Nome Município]],"/",tb_SVI[[#This Row],[UF]])</f>
        <v>Jaquirana/RS</v>
      </c>
      <c r="G4973" s="1" t="s">
        <v>18</v>
      </c>
      <c r="H4973" s="1" t="s">
        <v>198</v>
      </c>
      <c r="I4973" s="1" t="s">
        <v>74</v>
      </c>
      <c r="J4973" s="1" t="s">
        <v>255</v>
      </c>
      <c r="K4973" s="1" t="s">
        <v>135</v>
      </c>
    </row>
    <row r="4974" spans="1:11" x14ac:dyDescent="0.2">
      <c r="A4974" s="6" t="str">
        <f>INDEX(UF_acronyms!$A$1:$C$28,MATCH(B4974,UF_acronyms!$C$1:$C$28,0),2)</f>
        <v>RS</v>
      </c>
      <c r="B4974" s="1" t="s">
        <v>9887</v>
      </c>
      <c r="C4974" s="1" t="s">
        <v>10606</v>
      </c>
      <c r="D4974" s="1" t="s">
        <v>10607</v>
      </c>
      <c r="E4974" s="11">
        <v>26500</v>
      </c>
      <c r="F4974" s="6" t="str">
        <f>CONCATENATE(tb_SVI[[#This Row],[Nome Município]],"/",tb_SVI[[#This Row],[UF]])</f>
        <v>Jaguarão/RS</v>
      </c>
      <c r="G4974" s="1" t="s">
        <v>18</v>
      </c>
      <c r="H4974" s="1" t="s">
        <v>998</v>
      </c>
      <c r="I4974" s="1" t="s">
        <v>3556</v>
      </c>
      <c r="J4974" s="1" t="s">
        <v>999</v>
      </c>
      <c r="K4974" s="1" t="s">
        <v>268</v>
      </c>
    </row>
    <row r="4975" spans="1:11" x14ac:dyDescent="0.2">
      <c r="A4975" s="6" t="str">
        <f>INDEX(UF_acronyms!$A$1:$C$28,MATCH(B4975,UF_acronyms!$C$1:$C$28,0),2)</f>
        <v>RS</v>
      </c>
      <c r="B4975" s="1" t="s">
        <v>9887</v>
      </c>
      <c r="C4975" s="1" t="s">
        <v>10608</v>
      </c>
      <c r="D4975" s="1" t="s">
        <v>10609</v>
      </c>
      <c r="E4975" s="11">
        <v>10765</v>
      </c>
      <c r="F4975" s="6" t="str">
        <f>CONCATENATE(tb_SVI[[#This Row],[Nome Município]],"/",tb_SVI[[#This Row],[UF]])</f>
        <v>Jaguari/RS</v>
      </c>
      <c r="G4975" s="1" t="s">
        <v>18</v>
      </c>
      <c r="H4975" s="1" t="s">
        <v>1973</v>
      </c>
      <c r="I4975" s="1" t="s">
        <v>3696</v>
      </c>
      <c r="J4975" s="1" t="s">
        <v>142</v>
      </c>
      <c r="K4975" s="1" t="s">
        <v>1024</v>
      </c>
    </row>
    <row r="4976" spans="1:11" x14ac:dyDescent="0.2">
      <c r="A4976" s="6" t="str">
        <f>INDEX(UF_acronyms!$A$1:$C$28,MATCH(B4976,UF_acronyms!$C$1:$C$28,0),2)</f>
        <v>RS</v>
      </c>
      <c r="B4976" s="1" t="s">
        <v>9887</v>
      </c>
      <c r="C4976" s="1" t="s">
        <v>10610</v>
      </c>
      <c r="D4976" s="1" t="s">
        <v>6024</v>
      </c>
      <c r="E4976" s="11">
        <v>3546</v>
      </c>
      <c r="F4976" s="6" t="str">
        <f>CONCATENATE(tb_SVI[[#This Row],[Nome Município]],"/",tb_SVI[[#This Row],[UF]])</f>
        <v>Jacutinga/RS</v>
      </c>
      <c r="G4976" s="1" t="s">
        <v>18</v>
      </c>
      <c r="H4976" s="1" t="s">
        <v>2337</v>
      </c>
      <c r="I4976" s="1" t="s">
        <v>2285</v>
      </c>
      <c r="J4976" s="1" t="s">
        <v>45</v>
      </c>
      <c r="K4976" s="1" t="s">
        <v>1239</v>
      </c>
    </row>
    <row r="4977" spans="1:11" x14ac:dyDescent="0.2">
      <c r="A4977" s="6" t="str">
        <f>INDEX(UF_acronyms!$A$1:$C$28,MATCH(B4977,UF_acronyms!$C$1:$C$28,0),2)</f>
        <v>RS</v>
      </c>
      <c r="B4977" s="1" t="s">
        <v>9887</v>
      </c>
      <c r="C4977" s="1" t="s">
        <v>10611</v>
      </c>
      <c r="D4977" s="1" t="s">
        <v>10612</v>
      </c>
      <c r="E4977" s="11">
        <v>2706</v>
      </c>
      <c r="F4977" s="6" t="str">
        <f>CONCATENATE(tb_SVI[[#This Row],[Nome Município]],"/",tb_SVI[[#This Row],[UF]])</f>
        <v>Jacuizinho/RS</v>
      </c>
      <c r="G4977" s="1" t="s">
        <v>18</v>
      </c>
      <c r="H4977" s="1" t="s">
        <v>866</v>
      </c>
      <c r="I4977" s="1" t="s">
        <v>6418</v>
      </c>
      <c r="J4977" s="1" t="s">
        <v>1735</v>
      </c>
      <c r="K4977" s="1" t="s">
        <v>330</v>
      </c>
    </row>
    <row r="4978" spans="1:11" x14ac:dyDescent="0.2">
      <c r="A4978" s="6" t="str">
        <f>INDEX(UF_acronyms!$A$1:$C$28,MATCH(B4978,UF_acronyms!$C$1:$C$28,0),2)</f>
        <v>RS</v>
      </c>
      <c r="B4978" s="1" t="s">
        <v>9887</v>
      </c>
      <c r="C4978" s="1" t="s">
        <v>10613</v>
      </c>
      <c r="D4978" s="1" t="s">
        <v>10614</v>
      </c>
      <c r="E4978" s="11">
        <v>3773</v>
      </c>
      <c r="F4978" s="6" t="str">
        <f>CONCATENATE(tb_SVI[[#This Row],[Nome Município]],"/",tb_SVI[[#This Row],[UF]])</f>
        <v>Jaboticaba/RS</v>
      </c>
      <c r="G4978" s="1" t="s">
        <v>18</v>
      </c>
      <c r="H4978" s="1" t="s">
        <v>1267</v>
      </c>
      <c r="I4978" s="1" t="s">
        <v>197</v>
      </c>
      <c r="J4978" s="1" t="s">
        <v>319</v>
      </c>
      <c r="K4978" s="1" t="s">
        <v>348</v>
      </c>
    </row>
    <row r="4979" spans="1:11" x14ac:dyDescent="0.2">
      <c r="A4979" s="6" t="str">
        <f>INDEX(UF_acronyms!$A$1:$C$28,MATCH(B4979,UF_acronyms!$C$1:$C$28,0),2)</f>
        <v>RS</v>
      </c>
      <c r="B4979" s="1" t="s">
        <v>9887</v>
      </c>
      <c r="C4979" s="1" t="s">
        <v>10615</v>
      </c>
      <c r="D4979" s="1" t="s">
        <v>10616</v>
      </c>
      <c r="E4979" s="11">
        <v>1881</v>
      </c>
      <c r="F4979" s="6" t="str">
        <f>CONCATENATE(tb_SVI[[#This Row],[Nome Município]],"/",tb_SVI[[#This Row],[UF]])</f>
        <v>Ivorá/RS</v>
      </c>
      <c r="G4979" s="1" t="s">
        <v>18</v>
      </c>
      <c r="H4979" s="1" t="s">
        <v>199</v>
      </c>
      <c r="I4979" s="1" t="s">
        <v>74</v>
      </c>
      <c r="J4979" s="1" t="s">
        <v>1413</v>
      </c>
      <c r="K4979" s="1" t="s">
        <v>1029</v>
      </c>
    </row>
    <row r="4980" spans="1:11" x14ac:dyDescent="0.2">
      <c r="A4980" s="6" t="str">
        <f>INDEX(UF_acronyms!$A$1:$C$28,MATCH(B4980,UF_acronyms!$C$1:$C$28,0),2)</f>
        <v>RS</v>
      </c>
      <c r="B4980" s="1" t="s">
        <v>9887</v>
      </c>
      <c r="C4980" s="1" t="s">
        <v>10617</v>
      </c>
      <c r="D4980" s="1" t="s">
        <v>10618</v>
      </c>
      <c r="E4980" s="11">
        <v>3231</v>
      </c>
      <c r="F4980" s="6" t="str">
        <f>CONCATENATE(tb_SVI[[#This Row],[Nome Município]],"/",tb_SVI[[#This Row],[UF]])</f>
        <v>Itatiba do Sul/RS</v>
      </c>
      <c r="G4980" s="1" t="s">
        <v>18</v>
      </c>
      <c r="H4980" s="1" t="s">
        <v>1456</v>
      </c>
      <c r="I4980" s="1" t="s">
        <v>2409</v>
      </c>
      <c r="J4980" s="1" t="s">
        <v>1735</v>
      </c>
      <c r="K4980" s="1" t="s">
        <v>1537</v>
      </c>
    </row>
    <row r="4981" spans="1:11" x14ac:dyDescent="0.2">
      <c r="A4981" s="6" t="str">
        <f>INDEX(UF_acronyms!$A$1:$C$28,MATCH(B4981,UF_acronyms!$C$1:$C$28,0),2)</f>
        <v>RS</v>
      </c>
      <c r="B4981" s="1" t="s">
        <v>9887</v>
      </c>
      <c r="C4981" s="1" t="s">
        <v>10619</v>
      </c>
      <c r="D4981" s="1" t="s">
        <v>10620</v>
      </c>
      <c r="E4981" s="11">
        <v>2397</v>
      </c>
      <c r="F4981" s="6" t="str">
        <f>CONCATENATE(tb_SVI[[#This Row],[Nome Município]],"/",tb_SVI[[#This Row],[UF]])</f>
        <v>Itati/RS</v>
      </c>
      <c r="G4981" s="1" t="s">
        <v>18</v>
      </c>
      <c r="H4981" s="1" t="s">
        <v>1378</v>
      </c>
      <c r="I4981" s="1" t="s">
        <v>3696</v>
      </c>
      <c r="J4981" s="1" t="s">
        <v>1393</v>
      </c>
      <c r="K4981" s="1" t="s">
        <v>1537</v>
      </c>
    </row>
    <row r="4982" spans="1:11" x14ac:dyDescent="0.2">
      <c r="A4982" s="6" t="str">
        <f>INDEX(UF_acronyms!$A$1:$C$28,MATCH(B4982,UF_acronyms!$C$1:$C$28,0),2)</f>
        <v>RS</v>
      </c>
      <c r="B4982" s="1" t="s">
        <v>9887</v>
      </c>
      <c r="C4982" s="1" t="s">
        <v>10621</v>
      </c>
      <c r="D4982" s="1" t="s">
        <v>10622</v>
      </c>
      <c r="E4982" s="11">
        <v>37489</v>
      </c>
      <c r="F4982" s="6" t="str">
        <f>CONCATENATE(tb_SVI[[#This Row],[Nome Município]],"/",tb_SVI[[#This Row],[UF]])</f>
        <v>Itaqui/RS</v>
      </c>
      <c r="G4982" s="1" t="s">
        <v>18</v>
      </c>
      <c r="H4982" s="1" t="s">
        <v>2441</v>
      </c>
      <c r="I4982" s="1" t="s">
        <v>5253</v>
      </c>
      <c r="J4982" s="1" t="s">
        <v>997</v>
      </c>
      <c r="K4982" s="1" t="s">
        <v>1413</v>
      </c>
    </row>
    <row r="4983" spans="1:11" x14ac:dyDescent="0.2">
      <c r="A4983" s="6" t="str">
        <f>INDEX(UF_acronyms!$A$1:$C$28,MATCH(B4983,UF_acronyms!$C$1:$C$28,0),2)</f>
        <v>RS</v>
      </c>
      <c r="B4983" s="1" t="s">
        <v>9887</v>
      </c>
      <c r="C4983" s="1" t="s">
        <v>10623</v>
      </c>
      <c r="D4983" s="1" t="s">
        <v>10624</v>
      </c>
      <c r="E4983" s="11">
        <v>2065</v>
      </c>
      <c r="F4983" s="6" t="str">
        <f>CONCATENATE(tb_SVI[[#This Row],[Nome Município]],"/",tb_SVI[[#This Row],[UF]])</f>
        <v>Itapuca/RS</v>
      </c>
      <c r="G4983" s="1" t="s">
        <v>18</v>
      </c>
      <c r="H4983" s="1" t="s">
        <v>83</v>
      </c>
      <c r="I4983" s="1" t="s">
        <v>208</v>
      </c>
      <c r="J4983" s="1" t="s">
        <v>1521</v>
      </c>
      <c r="K4983" s="1" t="s">
        <v>319</v>
      </c>
    </row>
    <row r="4984" spans="1:11" x14ac:dyDescent="0.2">
      <c r="A4984" s="6" t="str">
        <f>INDEX(UF_acronyms!$A$1:$C$28,MATCH(B4984,UF_acronyms!$C$1:$C$28,0),2)</f>
        <v>RS</v>
      </c>
      <c r="B4984" s="1" t="s">
        <v>9887</v>
      </c>
      <c r="C4984" s="1" t="s">
        <v>10625</v>
      </c>
      <c r="D4984" s="1" t="s">
        <v>10626</v>
      </c>
      <c r="E4984" s="11">
        <v>3460</v>
      </c>
      <c r="F4984" s="6" t="str">
        <f>CONCATENATE(tb_SVI[[#This Row],[Nome Município]],"/",tb_SVI[[#This Row],[UF]])</f>
        <v>Itacurubi/RS</v>
      </c>
      <c r="G4984" s="1" t="s">
        <v>18</v>
      </c>
      <c r="H4984" s="1" t="s">
        <v>1413</v>
      </c>
      <c r="I4984" s="1" t="s">
        <v>1766</v>
      </c>
      <c r="J4984" s="1" t="s">
        <v>455</v>
      </c>
      <c r="K4984" s="1" t="s">
        <v>1029</v>
      </c>
    </row>
    <row r="4985" spans="1:11" x14ac:dyDescent="0.2">
      <c r="A4985" s="6" t="str">
        <f>INDEX(UF_acronyms!$A$1:$C$28,MATCH(B4985,UF_acronyms!$C$1:$C$28,0),2)</f>
        <v>RS</v>
      </c>
      <c r="B4985" s="1" t="s">
        <v>9887</v>
      </c>
      <c r="C4985" s="1" t="s">
        <v>10627</v>
      </c>
      <c r="D4985" s="1" t="s">
        <v>10628</v>
      </c>
      <c r="E4985" s="11">
        <v>5537</v>
      </c>
      <c r="F4985" s="6" t="str">
        <f>CONCATENATE(tb_SVI[[#This Row],[Nome Município]],"/",tb_SVI[[#This Row],[UF]])</f>
        <v>Itaara/RS</v>
      </c>
      <c r="G4985" s="1" t="s">
        <v>18</v>
      </c>
      <c r="H4985" s="1" t="s">
        <v>1481</v>
      </c>
      <c r="I4985" s="1" t="s">
        <v>3014</v>
      </c>
      <c r="J4985" s="1" t="s">
        <v>338</v>
      </c>
      <c r="K4985" s="1" t="s">
        <v>2427</v>
      </c>
    </row>
    <row r="4986" spans="1:11" x14ac:dyDescent="0.2">
      <c r="A4986" s="6" t="str">
        <f>INDEX(UF_acronyms!$A$1:$C$28,MATCH(B4986,UF_acronyms!$C$1:$C$28,0),2)</f>
        <v>RS</v>
      </c>
      <c r="B4986" s="1" t="s">
        <v>9887</v>
      </c>
      <c r="C4986" s="1" t="s">
        <v>10629</v>
      </c>
      <c r="D4986" s="1" t="s">
        <v>10630</v>
      </c>
      <c r="E4986" s="11">
        <v>7141</v>
      </c>
      <c r="F4986" s="6" t="str">
        <f>CONCATENATE(tb_SVI[[#This Row],[Nome Município]],"/",tb_SVI[[#This Row],[UF]])</f>
        <v>Iraí/RS</v>
      </c>
      <c r="G4986" s="1" t="s">
        <v>18</v>
      </c>
      <c r="H4986" s="1" t="s">
        <v>319</v>
      </c>
      <c r="I4986" s="1" t="s">
        <v>2337</v>
      </c>
      <c r="J4986" s="1" t="s">
        <v>21</v>
      </c>
      <c r="K4986" s="1" t="s">
        <v>144</v>
      </c>
    </row>
    <row r="4987" spans="1:11" x14ac:dyDescent="0.2">
      <c r="A4987" s="6" t="str">
        <f>INDEX(UF_acronyms!$A$1:$C$28,MATCH(B4987,UF_acronyms!$C$1:$C$28,0),2)</f>
        <v>RS</v>
      </c>
      <c r="B4987" s="1" t="s">
        <v>9887</v>
      </c>
      <c r="C4987" s="1" t="s">
        <v>10631</v>
      </c>
      <c r="D4987" s="1" t="s">
        <v>10632</v>
      </c>
      <c r="E4987" s="11">
        <v>6689</v>
      </c>
      <c r="F4987" s="6" t="str">
        <f>CONCATENATE(tb_SVI[[#This Row],[Nome Município]],"/",tb_SVI[[#This Row],[UF]])</f>
        <v>Ipê/RS</v>
      </c>
      <c r="G4987" s="1" t="s">
        <v>18</v>
      </c>
      <c r="H4987" s="1" t="s">
        <v>196</v>
      </c>
      <c r="I4987" s="1" t="s">
        <v>5553</v>
      </c>
      <c r="J4987" s="1" t="s">
        <v>1491</v>
      </c>
      <c r="K4987" s="1" t="s">
        <v>135</v>
      </c>
    </row>
    <row r="4988" spans="1:11" x14ac:dyDescent="0.2">
      <c r="A4988" s="6" t="str">
        <f>INDEX(UF_acronyms!$A$1:$C$28,MATCH(B4988,UF_acronyms!$C$1:$C$28,0),2)</f>
        <v>RS</v>
      </c>
      <c r="B4988" s="1" t="s">
        <v>9887</v>
      </c>
      <c r="C4988" s="1" t="s">
        <v>10633</v>
      </c>
      <c r="D4988" s="1" t="s">
        <v>10634</v>
      </c>
      <c r="E4988" s="11">
        <v>1880</v>
      </c>
      <c r="F4988" s="6" t="str">
        <f>CONCATENATE(tb_SVI[[#This Row],[Nome Município]],"/",tb_SVI[[#This Row],[UF]])</f>
        <v>Ipiranga do Sul/RS</v>
      </c>
      <c r="G4988" s="1" t="s">
        <v>18</v>
      </c>
      <c r="H4988" s="1" t="s">
        <v>1359</v>
      </c>
      <c r="I4988" s="1" t="s">
        <v>3832</v>
      </c>
      <c r="J4988" s="1" t="s">
        <v>1359</v>
      </c>
      <c r="K4988" s="1" t="s">
        <v>271</v>
      </c>
    </row>
    <row r="4989" spans="1:11" x14ac:dyDescent="0.2">
      <c r="A4989" s="6" t="str">
        <f>INDEX(UF_acronyms!$A$1:$C$28,MATCH(B4989,UF_acronyms!$C$1:$C$28,0),2)</f>
        <v>RS</v>
      </c>
      <c r="B4989" s="1" t="s">
        <v>9887</v>
      </c>
      <c r="C4989" s="1" t="s">
        <v>10635</v>
      </c>
      <c r="D4989" s="1" t="s">
        <v>10636</v>
      </c>
      <c r="E4989" s="11">
        <v>2215</v>
      </c>
      <c r="F4989" s="6" t="str">
        <f>CONCATENATE(tb_SVI[[#This Row],[Nome Município]],"/",tb_SVI[[#This Row],[UF]])</f>
        <v>Inhacorá/RS</v>
      </c>
      <c r="G4989" s="1" t="s">
        <v>18</v>
      </c>
      <c r="H4989" s="1" t="s">
        <v>375</v>
      </c>
      <c r="I4989" s="1" t="s">
        <v>5553</v>
      </c>
      <c r="J4989" s="1" t="s">
        <v>1053</v>
      </c>
      <c r="K4989" s="1" t="s">
        <v>908</v>
      </c>
    </row>
    <row r="4990" spans="1:11" x14ac:dyDescent="0.2">
      <c r="A4990" s="6" t="str">
        <f>INDEX(UF_acronyms!$A$1:$C$28,MATCH(B4990,UF_acronyms!$C$1:$C$28,0),2)</f>
        <v>RS</v>
      </c>
      <c r="B4990" s="1" t="s">
        <v>9887</v>
      </c>
      <c r="C4990" s="1" t="s">
        <v>10637</v>
      </c>
      <c r="D4990" s="1" t="s">
        <v>2715</v>
      </c>
      <c r="E4990" s="11">
        <v>6109</v>
      </c>
      <c r="F4990" s="6" t="str">
        <f>CONCATENATE(tb_SVI[[#This Row],[Nome Município]],"/",tb_SVI[[#This Row],[UF]])</f>
        <v>Independência/RS</v>
      </c>
      <c r="G4990" s="1" t="s">
        <v>18</v>
      </c>
      <c r="H4990" s="1" t="s">
        <v>5473</v>
      </c>
      <c r="I4990" s="1" t="s">
        <v>1555</v>
      </c>
      <c r="J4990" s="1" t="s">
        <v>1348</v>
      </c>
      <c r="K4990" s="1" t="s">
        <v>1205</v>
      </c>
    </row>
    <row r="4991" spans="1:11" x14ac:dyDescent="0.2">
      <c r="A4991" s="6" t="str">
        <f>INDEX(UF_acronyms!$A$1:$C$28,MATCH(B4991,UF_acronyms!$C$1:$C$28,0),2)</f>
        <v>RS</v>
      </c>
      <c r="B4991" s="1" t="s">
        <v>9887</v>
      </c>
      <c r="C4991" s="1" t="s">
        <v>10638</v>
      </c>
      <c r="D4991" s="1" t="s">
        <v>10639</v>
      </c>
      <c r="E4991" s="11">
        <v>3100</v>
      </c>
      <c r="F4991" s="6" t="str">
        <f>CONCATENATE(tb_SVI[[#This Row],[Nome Município]],"/",tb_SVI[[#This Row],[UF]])</f>
        <v>Imigrante/RS</v>
      </c>
      <c r="G4991" s="1" t="s">
        <v>18</v>
      </c>
      <c r="H4991" s="1" t="s">
        <v>118</v>
      </c>
      <c r="I4991" s="1" t="s">
        <v>5254</v>
      </c>
      <c r="J4991" s="1" t="s">
        <v>2441</v>
      </c>
      <c r="K4991" s="1" t="s">
        <v>2427</v>
      </c>
    </row>
    <row r="4992" spans="1:11" x14ac:dyDescent="0.2">
      <c r="A4992" s="6" t="str">
        <f>INDEX(UF_acronyms!$A$1:$C$28,MATCH(B4992,UF_acronyms!$C$1:$C$28,0),2)</f>
        <v>RS</v>
      </c>
      <c r="B4992" s="1" t="s">
        <v>9887</v>
      </c>
      <c r="C4992" s="1" t="s">
        <v>10640</v>
      </c>
      <c r="D4992" s="1" t="s">
        <v>10641</v>
      </c>
      <c r="E4992" s="11">
        <v>23271</v>
      </c>
      <c r="F4992" s="6" t="str">
        <f>CONCATENATE(tb_SVI[[#This Row],[Nome Município]],"/",tb_SVI[[#This Row],[UF]])</f>
        <v>Imbé/RS</v>
      </c>
      <c r="G4992" s="1" t="s">
        <v>18</v>
      </c>
      <c r="H4992" s="1" t="s">
        <v>74</v>
      </c>
      <c r="I4992" s="1" t="s">
        <v>5563</v>
      </c>
      <c r="J4992" s="1" t="s">
        <v>1393</v>
      </c>
      <c r="K4992" s="1" t="s">
        <v>1792</v>
      </c>
    </row>
    <row r="4993" spans="1:11" x14ac:dyDescent="0.2">
      <c r="A4993" s="6" t="str">
        <f>INDEX(UF_acronyms!$A$1:$C$28,MATCH(B4993,UF_acronyms!$C$1:$C$28,0),2)</f>
        <v>RS</v>
      </c>
      <c r="B4993" s="1" t="s">
        <v>9887</v>
      </c>
      <c r="C4993" s="1" t="s">
        <v>10642</v>
      </c>
      <c r="D4993" s="1" t="s">
        <v>10643</v>
      </c>
      <c r="E4993" s="11">
        <v>4066</v>
      </c>
      <c r="F4993" s="6" t="str">
        <f>CONCATENATE(tb_SVI[[#This Row],[Nome Município]],"/",tb_SVI[[#This Row],[UF]])</f>
        <v>Ilópolis/RS</v>
      </c>
      <c r="G4993" s="1" t="s">
        <v>18</v>
      </c>
      <c r="H4993" s="1" t="s">
        <v>1491</v>
      </c>
      <c r="I4993" s="1" t="s">
        <v>307</v>
      </c>
      <c r="J4993" s="1" t="s">
        <v>459</v>
      </c>
      <c r="K4993" s="1" t="s">
        <v>324</v>
      </c>
    </row>
    <row r="4994" spans="1:11" x14ac:dyDescent="0.2">
      <c r="A4994" s="6" t="str">
        <f>INDEX(UF_acronyms!$A$1:$C$28,MATCH(B4994,UF_acronyms!$C$1:$C$28,0),2)</f>
        <v>RS</v>
      </c>
      <c r="B4994" s="1" t="s">
        <v>9887</v>
      </c>
      <c r="C4994" s="1" t="s">
        <v>10644</v>
      </c>
      <c r="D4994" s="1" t="s">
        <v>10645</v>
      </c>
      <c r="E4994" s="11">
        <v>83764</v>
      </c>
      <c r="F4994" s="6" t="str">
        <f>CONCATENATE(tb_SVI[[#This Row],[Nome Município]],"/",tb_SVI[[#This Row],[UF]])</f>
        <v>Ijuí/RS</v>
      </c>
      <c r="G4994" s="1" t="s">
        <v>18</v>
      </c>
      <c r="H4994" s="1" t="s">
        <v>1292</v>
      </c>
      <c r="I4994" s="1" t="s">
        <v>2082</v>
      </c>
      <c r="J4994" s="1" t="s">
        <v>2427</v>
      </c>
      <c r="K4994" s="1" t="s">
        <v>1664</v>
      </c>
    </row>
    <row r="4995" spans="1:11" x14ac:dyDescent="0.2">
      <c r="A4995" s="6" t="str">
        <f>INDEX(UF_acronyms!$A$1:$C$28,MATCH(B4995,UF_acronyms!$C$1:$C$28,0),2)</f>
        <v>RS</v>
      </c>
      <c r="B4995" s="1" t="s">
        <v>9887</v>
      </c>
      <c r="C4995" s="1" t="s">
        <v>10646</v>
      </c>
      <c r="D4995" s="1" t="s">
        <v>10647</v>
      </c>
      <c r="E4995" s="11">
        <v>20413</v>
      </c>
      <c r="F4995" s="6" t="str">
        <f>CONCATENATE(tb_SVI[[#This Row],[Nome Município]],"/",tb_SVI[[#This Row],[UF]])</f>
        <v>Ibirubá/RS</v>
      </c>
      <c r="G4995" s="1" t="s">
        <v>18</v>
      </c>
      <c r="H4995" s="1" t="s">
        <v>391</v>
      </c>
      <c r="I4995" s="1" t="s">
        <v>5945</v>
      </c>
      <c r="J4995" s="1" t="s">
        <v>2098</v>
      </c>
      <c r="K4995" s="1" t="s">
        <v>1463</v>
      </c>
    </row>
    <row r="4996" spans="1:11" x14ac:dyDescent="0.2">
      <c r="A4996" s="6" t="str">
        <f>INDEX(UF_acronyms!$A$1:$C$28,MATCH(B4996,UF_acronyms!$C$1:$C$28,0),2)</f>
        <v>RS</v>
      </c>
      <c r="B4996" s="1" t="s">
        <v>9887</v>
      </c>
      <c r="C4996" s="1" t="s">
        <v>10648</v>
      </c>
      <c r="D4996" s="1" t="s">
        <v>10649</v>
      </c>
      <c r="E4996" s="11">
        <v>4000</v>
      </c>
      <c r="F4996" s="6" t="str">
        <f>CONCATENATE(tb_SVI[[#This Row],[Nome Município]],"/",tb_SVI[[#This Row],[UF]])</f>
        <v>Ibirapuitã/RS</v>
      </c>
      <c r="G4996" s="1" t="s">
        <v>18</v>
      </c>
      <c r="H4996" s="1" t="s">
        <v>73</v>
      </c>
      <c r="I4996" s="1" t="s">
        <v>348</v>
      </c>
      <c r="J4996" s="1" t="s">
        <v>241</v>
      </c>
      <c r="K4996" s="1" t="s">
        <v>145</v>
      </c>
    </row>
    <row r="4997" spans="1:11" x14ac:dyDescent="0.2">
      <c r="A4997" s="6" t="str">
        <f>INDEX(UF_acronyms!$A$1:$C$28,MATCH(B4997,UF_acronyms!$C$1:$C$28,0),2)</f>
        <v>RS</v>
      </c>
      <c r="B4997" s="1" t="s">
        <v>9887</v>
      </c>
      <c r="C4997" s="1" t="s">
        <v>10650</v>
      </c>
      <c r="D4997" s="1" t="s">
        <v>10651</v>
      </c>
      <c r="E4997" s="11">
        <v>7265</v>
      </c>
      <c r="F4997" s="6" t="str">
        <f>CONCATENATE(tb_SVI[[#This Row],[Nome Município]],"/",tb_SVI[[#This Row],[UF]])</f>
        <v>Ibiraiaras/RS</v>
      </c>
      <c r="G4997" s="1" t="s">
        <v>18</v>
      </c>
      <c r="H4997" s="1" t="s">
        <v>306</v>
      </c>
      <c r="I4997" s="1" t="s">
        <v>1847</v>
      </c>
      <c r="J4997" s="1" t="s">
        <v>40</v>
      </c>
      <c r="K4997" s="1" t="s">
        <v>343</v>
      </c>
    </row>
    <row r="4998" spans="1:11" x14ac:dyDescent="0.2">
      <c r="A4998" s="6" t="str">
        <f>INDEX(UF_acronyms!$A$1:$C$28,MATCH(B4998,UF_acronyms!$C$1:$C$28,0),2)</f>
        <v>RS</v>
      </c>
      <c r="B4998" s="1" t="s">
        <v>9887</v>
      </c>
      <c r="C4998" s="1" t="s">
        <v>10652</v>
      </c>
      <c r="D4998" s="1" t="s">
        <v>10653</v>
      </c>
      <c r="E4998" s="11">
        <v>4699</v>
      </c>
      <c r="F4998" s="6" t="str">
        <f>CONCATENATE(tb_SVI[[#This Row],[Nome Município]],"/",tb_SVI[[#This Row],[UF]])</f>
        <v>Ibiaçá/RS</v>
      </c>
      <c r="G4998" s="1" t="s">
        <v>18</v>
      </c>
      <c r="H4998" s="1" t="s">
        <v>7110</v>
      </c>
      <c r="I4998" s="1" t="s">
        <v>5253</v>
      </c>
      <c r="J4998" s="1" t="s">
        <v>2262</v>
      </c>
      <c r="K4998" s="1" t="s">
        <v>785</v>
      </c>
    </row>
    <row r="4999" spans="1:11" x14ac:dyDescent="0.2">
      <c r="A4999" s="6" t="str">
        <f>INDEX(UF_acronyms!$A$1:$C$28,MATCH(B4999,UF_acronyms!$C$1:$C$28,0),2)</f>
        <v>RS</v>
      </c>
      <c r="B4999" s="1" t="s">
        <v>9887</v>
      </c>
      <c r="C4999" s="1" t="s">
        <v>10654</v>
      </c>
      <c r="D4999" s="1" t="s">
        <v>10655</v>
      </c>
      <c r="E4999" s="11">
        <v>4399</v>
      </c>
      <c r="F4999" s="6" t="str">
        <f>CONCATENATE(tb_SVI[[#This Row],[Nome Município]],"/",tb_SVI[[#This Row],[UF]])</f>
        <v>Ibarama/RS</v>
      </c>
      <c r="G4999" s="1" t="s">
        <v>18</v>
      </c>
      <c r="H4999" s="1" t="s">
        <v>5473</v>
      </c>
      <c r="I4999" s="1" t="s">
        <v>5254</v>
      </c>
      <c r="J4999" s="1" t="s">
        <v>108</v>
      </c>
      <c r="K4999" s="1" t="s">
        <v>1735</v>
      </c>
    </row>
    <row r="5000" spans="1:11" x14ac:dyDescent="0.2">
      <c r="A5000" s="6" t="str">
        <f>INDEX(UF_acronyms!$A$1:$C$28,MATCH(B5000,UF_acronyms!$C$1:$C$28,0),2)</f>
        <v>RS</v>
      </c>
      <c r="B5000" s="1" t="s">
        <v>9887</v>
      </c>
      <c r="C5000" s="1" t="s">
        <v>10656</v>
      </c>
      <c r="D5000" s="1" t="s">
        <v>552</v>
      </c>
      <c r="E5000" s="11">
        <v>4736</v>
      </c>
      <c r="F5000" s="6" t="str">
        <f>CONCATENATE(tb_SVI[[#This Row],[Nome Município]],"/",tb_SVI[[#This Row],[UF]])</f>
        <v>Humaitá/RS</v>
      </c>
      <c r="G5000" s="1" t="s">
        <v>18</v>
      </c>
      <c r="H5000" s="1" t="s">
        <v>1956</v>
      </c>
      <c r="I5000" s="1" t="s">
        <v>5649</v>
      </c>
      <c r="J5000" s="1" t="s">
        <v>2181</v>
      </c>
      <c r="K5000" s="1" t="s">
        <v>92</v>
      </c>
    </row>
    <row r="5001" spans="1:11" x14ac:dyDescent="0.2">
      <c r="A5001" s="6" t="str">
        <f>INDEX(UF_acronyms!$A$1:$C$28,MATCH(B5001,UF_acronyms!$C$1:$C$28,0),2)</f>
        <v>RS</v>
      </c>
      <c r="B5001" s="1" t="s">
        <v>9887</v>
      </c>
      <c r="C5001" s="1" t="s">
        <v>10657</v>
      </c>
      <c r="D5001" s="1" t="s">
        <v>10658</v>
      </c>
      <c r="E5001" s="11">
        <v>6836</v>
      </c>
      <c r="F5001" s="6" t="str">
        <f>CONCATENATE(tb_SVI[[#This Row],[Nome Município]],"/",tb_SVI[[#This Row],[UF]])</f>
        <v>Hulha Negra/RS</v>
      </c>
      <c r="G5001" s="1" t="s">
        <v>18</v>
      </c>
      <c r="H5001" s="1" t="s">
        <v>1337</v>
      </c>
      <c r="I5001" s="1" t="s">
        <v>247</v>
      </c>
      <c r="J5001" s="1" t="s">
        <v>303</v>
      </c>
      <c r="K5001" s="1" t="s">
        <v>303</v>
      </c>
    </row>
    <row r="5002" spans="1:11" x14ac:dyDescent="0.2">
      <c r="A5002" s="6" t="str">
        <f>INDEX(UF_acronyms!$A$1:$C$28,MATCH(B5002,UF_acronyms!$C$1:$C$28,0),2)</f>
        <v>RS</v>
      </c>
      <c r="B5002" s="1" t="s">
        <v>9887</v>
      </c>
      <c r="C5002" s="1" t="s">
        <v>10659</v>
      </c>
      <c r="D5002" s="1" t="s">
        <v>10660</v>
      </c>
      <c r="E5002" s="11">
        <v>19389</v>
      </c>
      <c r="F5002" s="6" t="str">
        <f>CONCATENATE(tb_SVI[[#This Row],[Nome Município]],"/",tb_SVI[[#This Row],[UF]])</f>
        <v>Horizontina/RS</v>
      </c>
      <c r="G5002" s="1" t="s">
        <v>18</v>
      </c>
      <c r="H5002" s="1" t="s">
        <v>2308</v>
      </c>
      <c r="I5002" s="1" t="s">
        <v>1333</v>
      </c>
      <c r="J5002" s="1" t="s">
        <v>2521</v>
      </c>
      <c r="K5002" s="1" t="s">
        <v>450</v>
      </c>
    </row>
    <row r="5003" spans="1:11" x14ac:dyDescent="0.2">
      <c r="A5003" s="6" t="str">
        <f>INDEX(UF_acronyms!$A$1:$C$28,MATCH(B5003,UF_acronyms!$C$1:$C$28,0),2)</f>
        <v>RS</v>
      </c>
      <c r="B5003" s="1" t="s">
        <v>9887</v>
      </c>
      <c r="C5003" s="1" t="s">
        <v>10661</v>
      </c>
      <c r="D5003" s="1" t="s">
        <v>10662</v>
      </c>
      <c r="E5003" s="11">
        <v>3019</v>
      </c>
      <c r="F5003" s="6" t="str">
        <f>CONCATENATE(tb_SVI[[#This Row],[Nome Município]],"/",tb_SVI[[#This Row],[UF]])</f>
        <v>Herveiras/RS</v>
      </c>
      <c r="G5003" s="1" t="s">
        <v>18</v>
      </c>
      <c r="H5003" s="1" t="s">
        <v>795</v>
      </c>
      <c r="I5003" s="1" t="s">
        <v>30</v>
      </c>
      <c r="J5003" s="1" t="s">
        <v>666</v>
      </c>
      <c r="K5003" s="1" t="s">
        <v>215</v>
      </c>
    </row>
    <row r="5004" spans="1:11" x14ac:dyDescent="0.2">
      <c r="A5004" s="6" t="str">
        <f>INDEX(UF_acronyms!$A$1:$C$28,MATCH(B5004,UF_acronyms!$C$1:$C$28,0),2)</f>
        <v>RS</v>
      </c>
      <c r="B5004" s="1" t="s">
        <v>9887</v>
      </c>
      <c r="C5004" s="1" t="s">
        <v>10663</v>
      </c>
      <c r="D5004" s="1" t="s">
        <v>10664</v>
      </c>
      <c r="E5004" s="11">
        <v>6814</v>
      </c>
      <c r="F5004" s="6" t="str">
        <f>CONCATENATE(tb_SVI[[#This Row],[Nome Município]],"/",tb_SVI[[#This Row],[UF]])</f>
        <v>Herval/RS</v>
      </c>
      <c r="G5004" s="1" t="s">
        <v>18</v>
      </c>
      <c r="H5004" s="1" t="s">
        <v>772</v>
      </c>
      <c r="I5004" s="1" t="s">
        <v>74</v>
      </c>
      <c r="J5004" s="1" t="s">
        <v>999</v>
      </c>
      <c r="K5004" s="1" t="s">
        <v>666</v>
      </c>
    </row>
    <row r="5005" spans="1:11" x14ac:dyDescent="0.2">
      <c r="A5005" s="6" t="str">
        <f>INDEX(UF_acronyms!$A$1:$C$28,MATCH(B5005,UF_acronyms!$C$1:$C$28,0),2)</f>
        <v>RS</v>
      </c>
      <c r="B5005" s="1" t="s">
        <v>9887</v>
      </c>
      <c r="C5005" s="1" t="s">
        <v>10665</v>
      </c>
      <c r="D5005" s="1" t="s">
        <v>10666</v>
      </c>
      <c r="E5005" s="11">
        <v>4917</v>
      </c>
      <c r="F5005" s="6" t="str">
        <f>CONCATENATE(tb_SVI[[#This Row],[Nome Município]],"/",tb_SVI[[#This Row],[UF]])</f>
        <v>Harmonia/RS</v>
      </c>
      <c r="G5005" s="1" t="s">
        <v>18</v>
      </c>
      <c r="H5005" s="1" t="s">
        <v>1593</v>
      </c>
      <c r="I5005" s="1" t="s">
        <v>3496</v>
      </c>
      <c r="J5005" s="1" t="s">
        <v>2423</v>
      </c>
      <c r="K5005" s="1" t="s">
        <v>2243</v>
      </c>
    </row>
    <row r="5006" spans="1:11" x14ac:dyDescent="0.2">
      <c r="A5006" s="6" t="str">
        <f>INDEX(UF_acronyms!$A$1:$C$28,MATCH(B5006,UF_acronyms!$C$1:$C$28,0),2)</f>
        <v>RS</v>
      </c>
      <c r="B5006" s="1" t="s">
        <v>9887</v>
      </c>
      <c r="C5006" s="1" t="s">
        <v>10667</v>
      </c>
      <c r="D5006" s="1" t="s">
        <v>10668</v>
      </c>
      <c r="E5006" s="11">
        <v>7463</v>
      </c>
      <c r="F5006" s="6" t="str">
        <f>CONCATENATE(tb_SVI[[#This Row],[Nome Município]],"/",tb_SVI[[#This Row],[UF]])</f>
        <v>Guarani das Missões/RS</v>
      </c>
      <c r="G5006" s="1" t="s">
        <v>18</v>
      </c>
      <c r="H5006" s="1" t="s">
        <v>1664</v>
      </c>
      <c r="I5006" s="1" t="s">
        <v>5907</v>
      </c>
      <c r="J5006" s="1" t="s">
        <v>1765</v>
      </c>
      <c r="K5006" s="1" t="s">
        <v>144</v>
      </c>
    </row>
    <row r="5007" spans="1:11" x14ac:dyDescent="0.2">
      <c r="A5007" s="6" t="str">
        <f>INDEX(UF_acronyms!$A$1:$C$28,MATCH(B5007,UF_acronyms!$C$1:$C$28,0),2)</f>
        <v>RS</v>
      </c>
      <c r="B5007" s="1" t="s">
        <v>9887</v>
      </c>
      <c r="C5007" s="1" t="s">
        <v>10669</v>
      </c>
      <c r="D5007" s="1" t="s">
        <v>10670</v>
      </c>
      <c r="E5007" s="11">
        <v>25968</v>
      </c>
      <c r="F5007" s="6" t="str">
        <f>CONCATENATE(tb_SVI[[#This Row],[Nome Município]],"/",tb_SVI[[#This Row],[UF]])</f>
        <v>Guaporé/RS</v>
      </c>
      <c r="G5007" s="1" t="s">
        <v>18</v>
      </c>
      <c r="H5007" s="1" t="s">
        <v>2098</v>
      </c>
      <c r="I5007" s="1" t="s">
        <v>2713</v>
      </c>
      <c r="J5007" s="1" t="s">
        <v>1079</v>
      </c>
      <c r="K5007" s="1" t="s">
        <v>2208</v>
      </c>
    </row>
    <row r="5008" spans="1:11" x14ac:dyDescent="0.2">
      <c r="A5008" s="6" t="str">
        <f>INDEX(UF_acronyms!$A$1:$C$28,MATCH(B5008,UF_acronyms!$C$1:$C$28,0),2)</f>
        <v>RS</v>
      </c>
      <c r="B5008" s="1" t="s">
        <v>9887</v>
      </c>
      <c r="C5008" s="1" t="s">
        <v>10671</v>
      </c>
      <c r="D5008" s="1" t="s">
        <v>10672</v>
      </c>
      <c r="E5008" s="11">
        <v>1490</v>
      </c>
      <c r="F5008" s="6" t="str">
        <f>CONCATENATE(tb_SVI[[#This Row],[Nome Município]],"/",tb_SVI[[#This Row],[UF]])</f>
        <v>Guabiju/RS</v>
      </c>
      <c r="G5008" s="1" t="s">
        <v>18</v>
      </c>
      <c r="H5008" s="1" t="s">
        <v>2118</v>
      </c>
      <c r="I5008" s="1" t="s">
        <v>3832</v>
      </c>
      <c r="J5008" s="1" t="s">
        <v>45</v>
      </c>
      <c r="K5008" s="1" t="s">
        <v>1511</v>
      </c>
    </row>
    <row r="5009" spans="1:11" x14ac:dyDescent="0.2">
      <c r="A5009" s="6" t="str">
        <f>INDEX(UF_acronyms!$A$1:$C$28,MATCH(B5009,UF_acronyms!$C$1:$C$28,0),2)</f>
        <v>RS</v>
      </c>
      <c r="B5009" s="1" t="s">
        <v>9887</v>
      </c>
      <c r="C5009" s="1" t="s">
        <v>10673</v>
      </c>
      <c r="D5009" s="1" t="s">
        <v>10674</v>
      </c>
      <c r="E5009" s="11">
        <v>2058</v>
      </c>
      <c r="F5009" s="6" t="str">
        <f>CONCATENATE(tb_SVI[[#This Row],[Nome Município]],"/",tb_SVI[[#This Row],[UF]])</f>
        <v>Gramado dos Loureiros/RS</v>
      </c>
      <c r="G5009" s="1" t="s">
        <v>18</v>
      </c>
      <c r="H5009" s="1" t="s">
        <v>1334</v>
      </c>
      <c r="I5009" s="1" t="s">
        <v>978</v>
      </c>
      <c r="J5009" s="1" t="s">
        <v>121</v>
      </c>
      <c r="K5009" s="1" t="s">
        <v>47</v>
      </c>
    </row>
    <row r="5010" spans="1:11" x14ac:dyDescent="0.2">
      <c r="A5010" s="6" t="str">
        <f>INDEX(UF_acronyms!$A$1:$C$28,MATCH(B5010,UF_acronyms!$C$1:$C$28,0),2)</f>
        <v>RS</v>
      </c>
      <c r="B5010" s="1" t="s">
        <v>9887</v>
      </c>
      <c r="C5010" s="1" t="s">
        <v>10675</v>
      </c>
      <c r="D5010" s="1" t="s">
        <v>10676</v>
      </c>
      <c r="E5010" s="11">
        <v>4352</v>
      </c>
      <c r="F5010" s="6" t="str">
        <f>CONCATENATE(tb_SVI[[#This Row],[Nome Município]],"/",tb_SVI[[#This Row],[UF]])</f>
        <v>Gramado Xavier/RS</v>
      </c>
      <c r="G5010" s="1" t="s">
        <v>18</v>
      </c>
      <c r="H5010" s="1" t="s">
        <v>109</v>
      </c>
      <c r="I5010" s="1" t="s">
        <v>3687</v>
      </c>
      <c r="J5010" s="1" t="s">
        <v>135</v>
      </c>
      <c r="K5010" s="1" t="s">
        <v>111</v>
      </c>
    </row>
    <row r="5011" spans="1:11" x14ac:dyDescent="0.2">
      <c r="A5011" s="6" t="str">
        <f>INDEX(UF_acronyms!$A$1:$C$28,MATCH(B5011,UF_acronyms!$C$1:$C$28,0),2)</f>
        <v>RS</v>
      </c>
      <c r="B5011" s="1" t="s">
        <v>9887</v>
      </c>
      <c r="C5011" s="1" t="s">
        <v>10677</v>
      </c>
      <c r="D5011" s="1" t="s">
        <v>10678</v>
      </c>
      <c r="E5011" s="11">
        <v>36555</v>
      </c>
      <c r="F5011" s="6" t="str">
        <f>CONCATENATE(tb_SVI[[#This Row],[Nome Município]],"/",tb_SVI[[#This Row],[UF]])</f>
        <v>Gramado/RS</v>
      </c>
      <c r="G5011" s="1" t="s">
        <v>18</v>
      </c>
      <c r="H5011" s="1" t="s">
        <v>3319</v>
      </c>
      <c r="I5011" s="1" t="s">
        <v>5865</v>
      </c>
      <c r="J5011" s="1" t="s">
        <v>1289</v>
      </c>
      <c r="K5011" s="1" t="s">
        <v>1486</v>
      </c>
    </row>
    <row r="5012" spans="1:11" x14ac:dyDescent="0.2">
      <c r="A5012" s="6" t="str">
        <f>INDEX(UF_acronyms!$A$1:$C$28,MATCH(B5012,UF_acronyms!$C$1:$C$28,0),2)</f>
        <v>RS</v>
      </c>
      <c r="B5012" s="1" t="s">
        <v>9887</v>
      </c>
      <c r="C5012" s="1" t="s">
        <v>10679</v>
      </c>
      <c r="D5012" s="1" t="s">
        <v>10680</v>
      </c>
      <c r="E5012" s="11">
        <v>15863</v>
      </c>
      <c r="F5012" s="6" t="str">
        <f>CONCATENATE(tb_SVI[[#This Row],[Nome Município]],"/",tb_SVI[[#This Row],[UF]])</f>
        <v>Giruá/RS</v>
      </c>
      <c r="G5012" s="1" t="s">
        <v>18</v>
      </c>
      <c r="H5012" s="1" t="s">
        <v>2181</v>
      </c>
      <c r="I5012" s="1" t="s">
        <v>1710</v>
      </c>
      <c r="J5012" s="1" t="s">
        <v>529</v>
      </c>
      <c r="K5012" s="1" t="s">
        <v>1413</v>
      </c>
    </row>
    <row r="5013" spans="1:11" x14ac:dyDescent="0.2">
      <c r="A5013" s="6" t="str">
        <f>INDEX(UF_acronyms!$A$1:$C$28,MATCH(B5013,UF_acronyms!$C$1:$C$28,0),2)</f>
        <v>RS</v>
      </c>
      <c r="B5013" s="1" t="s">
        <v>9887</v>
      </c>
      <c r="C5013" s="1" t="s">
        <v>10681</v>
      </c>
      <c r="D5013" s="1" t="s">
        <v>10682</v>
      </c>
      <c r="E5013" s="11">
        <v>16184</v>
      </c>
      <c r="F5013" s="6" t="str">
        <f>CONCATENATE(tb_SVI[[#This Row],[Nome Município]],"/",tb_SVI[[#This Row],[UF]])</f>
        <v>Getúlio Vargas/RS</v>
      </c>
      <c r="G5013" s="1" t="s">
        <v>18</v>
      </c>
      <c r="H5013" s="1" t="s">
        <v>1292</v>
      </c>
      <c r="I5013" s="1" t="s">
        <v>1321</v>
      </c>
      <c r="J5013" s="1" t="s">
        <v>4220</v>
      </c>
      <c r="K5013" s="1" t="s">
        <v>1289</v>
      </c>
    </row>
    <row r="5014" spans="1:11" x14ac:dyDescent="0.2">
      <c r="A5014" s="6" t="str">
        <f>INDEX(UF_acronyms!$A$1:$C$28,MATCH(B5014,UF_acronyms!$C$1:$C$28,0),2)</f>
        <v>RS</v>
      </c>
      <c r="B5014" s="1" t="s">
        <v>9887</v>
      </c>
      <c r="C5014" s="1" t="s">
        <v>10683</v>
      </c>
      <c r="D5014" s="1" t="s">
        <v>10684</v>
      </c>
      <c r="E5014" s="11">
        <v>1626</v>
      </c>
      <c r="F5014" s="6" t="str">
        <f>CONCATENATE(tb_SVI[[#This Row],[Nome Município]],"/",tb_SVI[[#This Row],[UF]])</f>
        <v>Gentil/RS</v>
      </c>
      <c r="G5014" s="1" t="s">
        <v>18</v>
      </c>
      <c r="H5014" s="1" t="s">
        <v>394</v>
      </c>
      <c r="I5014" s="1" t="s">
        <v>2754</v>
      </c>
      <c r="J5014" s="1" t="s">
        <v>1262</v>
      </c>
      <c r="K5014" s="1" t="s">
        <v>231</v>
      </c>
    </row>
    <row r="5015" spans="1:11" x14ac:dyDescent="0.2">
      <c r="A5015" s="6" t="str">
        <f>INDEX(UF_acronyms!$A$1:$C$28,MATCH(B5015,UF_acronyms!$C$1:$C$28,0),2)</f>
        <v>RS</v>
      </c>
      <c r="B5015" s="1" t="s">
        <v>9887</v>
      </c>
      <c r="C5015" s="1" t="s">
        <v>10685</v>
      </c>
      <c r="D5015" s="1" t="s">
        <v>10686</v>
      </c>
      <c r="E5015" s="11">
        <v>8361</v>
      </c>
      <c r="F5015" s="6" t="str">
        <f>CONCATENATE(tb_SVI[[#This Row],[Nome Município]],"/",tb_SVI[[#This Row],[UF]])</f>
        <v>General Câmara/RS</v>
      </c>
      <c r="G5015" s="1" t="s">
        <v>18</v>
      </c>
      <c r="H5015" s="1" t="s">
        <v>1239</v>
      </c>
      <c r="I5015" s="1" t="s">
        <v>3068</v>
      </c>
      <c r="J5015" s="1" t="s">
        <v>1255</v>
      </c>
      <c r="K5015" s="1" t="s">
        <v>1004</v>
      </c>
    </row>
    <row r="5016" spans="1:11" x14ac:dyDescent="0.2">
      <c r="A5016" s="6" t="str">
        <f>INDEX(UF_acronyms!$A$1:$C$28,MATCH(B5016,UF_acronyms!$C$1:$C$28,0),2)</f>
        <v>RS</v>
      </c>
      <c r="B5016" s="1" t="s">
        <v>9887</v>
      </c>
      <c r="C5016" s="1" t="s">
        <v>10687</v>
      </c>
      <c r="D5016" s="1" t="s">
        <v>10688</v>
      </c>
      <c r="E5016" s="11">
        <v>5489</v>
      </c>
      <c r="F5016" s="6" t="str">
        <f>CONCATENATE(tb_SVI[[#This Row],[Nome Município]],"/",tb_SVI[[#This Row],[UF]])</f>
        <v>Gaurama/RS</v>
      </c>
      <c r="G5016" s="1" t="s">
        <v>18</v>
      </c>
      <c r="H5016" s="1" t="s">
        <v>2432</v>
      </c>
      <c r="I5016" s="1" t="s">
        <v>1519</v>
      </c>
      <c r="J5016" s="1" t="s">
        <v>1609</v>
      </c>
      <c r="K5016" s="1" t="s">
        <v>1521</v>
      </c>
    </row>
    <row r="5017" spans="1:11" x14ac:dyDescent="0.2">
      <c r="A5017" s="6" t="str">
        <f>INDEX(UF_acronyms!$A$1:$C$28,MATCH(B5017,UF_acronyms!$C$1:$C$28,0),2)</f>
        <v>RS</v>
      </c>
      <c r="B5017" s="1" t="s">
        <v>9887</v>
      </c>
      <c r="C5017" s="1" t="s">
        <v>10689</v>
      </c>
      <c r="D5017" s="1" t="s">
        <v>10690</v>
      </c>
      <c r="E5017" s="11">
        <v>2886</v>
      </c>
      <c r="F5017" s="6" t="str">
        <f>CONCATENATE(tb_SVI[[#This Row],[Nome Município]],"/",tb_SVI[[#This Row],[UF]])</f>
        <v>Garruchos/RS</v>
      </c>
      <c r="G5017" s="1" t="s">
        <v>18</v>
      </c>
      <c r="H5017" s="1" t="s">
        <v>1520</v>
      </c>
      <c r="I5017" s="1" t="s">
        <v>2521</v>
      </c>
      <c r="J5017" s="1" t="s">
        <v>184</v>
      </c>
      <c r="K5017" s="1" t="s">
        <v>36</v>
      </c>
    </row>
    <row r="5018" spans="1:11" x14ac:dyDescent="0.2">
      <c r="A5018" s="6" t="str">
        <f>INDEX(UF_acronyms!$A$1:$C$28,MATCH(B5018,UF_acronyms!$C$1:$C$28,0),2)</f>
        <v>RS</v>
      </c>
      <c r="B5018" s="1" t="s">
        <v>9887</v>
      </c>
      <c r="C5018" s="1" t="s">
        <v>10691</v>
      </c>
      <c r="D5018" s="1" t="s">
        <v>10692</v>
      </c>
      <c r="E5018" s="11">
        <v>35440</v>
      </c>
      <c r="F5018" s="6" t="str">
        <f>CONCATENATE(tb_SVI[[#This Row],[Nome Município]],"/",tb_SVI[[#This Row],[UF]])</f>
        <v>Garibaldi/RS</v>
      </c>
      <c r="G5018" s="1" t="s">
        <v>18</v>
      </c>
      <c r="H5018" s="1" t="s">
        <v>2157</v>
      </c>
      <c r="I5018" s="1" t="s">
        <v>3289</v>
      </c>
      <c r="J5018" s="1" t="s">
        <v>1562</v>
      </c>
      <c r="K5018" s="1" t="s">
        <v>3067</v>
      </c>
    </row>
    <row r="5019" spans="1:11" x14ac:dyDescent="0.2">
      <c r="A5019" s="6" t="str">
        <f>INDEX(UF_acronyms!$A$1:$C$28,MATCH(B5019,UF_acronyms!$C$1:$C$28,0),2)</f>
        <v>RS</v>
      </c>
      <c r="B5019" s="1" t="s">
        <v>9887</v>
      </c>
      <c r="C5019" s="1" t="s">
        <v>10693</v>
      </c>
      <c r="D5019" s="1" t="s">
        <v>10694</v>
      </c>
      <c r="E5019" s="11">
        <v>31498</v>
      </c>
      <c r="F5019" s="6" t="str">
        <f>CONCATENATE(tb_SVI[[#This Row],[Nome Município]],"/",tb_SVI[[#This Row],[UF]])</f>
        <v>Frederico Westphalen/RS</v>
      </c>
      <c r="G5019" s="1" t="s">
        <v>18</v>
      </c>
      <c r="H5019" s="1" t="s">
        <v>2521</v>
      </c>
      <c r="I5019" s="1" t="s">
        <v>5509</v>
      </c>
      <c r="J5019" s="1" t="s">
        <v>134</v>
      </c>
      <c r="K5019" s="1" t="s">
        <v>1339</v>
      </c>
    </row>
    <row r="5020" spans="1:11" x14ac:dyDescent="0.2">
      <c r="A5020" s="6" t="str">
        <f>INDEX(UF_acronyms!$A$1:$C$28,MATCH(B5020,UF_acronyms!$C$1:$C$28,0),2)</f>
        <v>RS</v>
      </c>
      <c r="B5020" s="1" t="s">
        <v>9887</v>
      </c>
      <c r="C5020" s="1" t="s">
        <v>10695</v>
      </c>
      <c r="D5020" s="1" t="s">
        <v>10696</v>
      </c>
      <c r="E5020" s="11">
        <v>4285</v>
      </c>
      <c r="F5020" s="6" t="str">
        <f>CONCATENATE(tb_SVI[[#This Row],[Nome Município]],"/",tb_SVI[[#This Row],[UF]])</f>
        <v>Fortaleza dos Valos/RS</v>
      </c>
      <c r="G5020" s="1" t="s">
        <v>18</v>
      </c>
      <c r="H5020" s="1" t="s">
        <v>2432</v>
      </c>
      <c r="I5020" s="1" t="s">
        <v>5605</v>
      </c>
      <c r="J5020" s="1" t="s">
        <v>392</v>
      </c>
      <c r="K5020" s="1" t="s">
        <v>526</v>
      </c>
    </row>
    <row r="5021" spans="1:11" x14ac:dyDescent="0.2">
      <c r="A5021" s="6" t="str">
        <f>INDEX(UF_acronyms!$A$1:$C$28,MATCH(B5021,UF_acronyms!$C$1:$C$28,0),2)</f>
        <v>RS</v>
      </c>
      <c r="B5021" s="1" t="s">
        <v>9887</v>
      </c>
      <c r="C5021" s="1" t="s">
        <v>10697</v>
      </c>
      <c r="D5021" s="1" t="s">
        <v>10698</v>
      </c>
      <c r="E5021" s="11">
        <v>2400</v>
      </c>
      <c r="F5021" s="6" t="str">
        <f>CONCATENATE(tb_SVI[[#This Row],[Nome Município]],"/",tb_SVI[[#This Row],[UF]])</f>
        <v>Forquetinha/RS</v>
      </c>
      <c r="G5021" s="1" t="s">
        <v>18</v>
      </c>
      <c r="H5021" s="1" t="s">
        <v>2098</v>
      </c>
      <c r="I5021" s="1" t="s">
        <v>3833</v>
      </c>
      <c r="J5021" s="1" t="s">
        <v>1577</v>
      </c>
      <c r="K5021" s="1" t="s">
        <v>812</v>
      </c>
    </row>
    <row r="5022" spans="1:11" x14ac:dyDescent="0.2">
      <c r="A5022" s="6" t="str">
        <f>INDEX(UF_acronyms!$A$1:$C$28,MATCH(B5022,UF_acronyms!$C$1:$C$28,0),2)</f>
        <v>RS</v>
      </c>
      <c r="B5022" s="1" t="s">
        <v>9887</v>
      </c>
      <c r="C5022" s="1" t="s">
        <v>10699</v>
      </c>
      <c r="D5022" s="1" t="s">
        <v>10700</v>
      </c>
      <c r="E5022" s="11">
        <v>6616</v>
      </c>
      <c r="F5022" s="6" t="str">
        <f>CONCATENATE(tb_SVI[[#This Row],[Nome Município]],"/",tb_SVI[[#This Row],[UF]])</f>
        <v>Formigueiro/RS</v>
      </c>
      <c r="G5022" s="1" t="s">
        <v>18</v>
      </c>
      <c r="H5022" s="1" t="s">
        <v>360</v>
      </c>
      <c r="I5022" s="1" t="s">
        <v>1306</v>
      </c>
      <c r="J5022" s="1" t="s">
        <v>772</v>
      </c>
      <c r="K5022" s="1" t="s">
        <v>301</v>
      </c>
    </row>
    <row r="5023" spans="1:11" x14ac:dyDescent="0.2">
      <c r="A5023" s="6" t="str">
        <f>INDEX(UF_acronyms!$A$1:$C$28,MATCH(B5023,UF_acronyms!$C$1:$C$28,0),2)</f>
        <v>RS</v>
      </c>
      <c r="B5023" s="1" t="s">
        <v>9887</v>
      </c>
      <c r="C5023" s="1" t="s">
        <v>10701</v>
      </c>
      <c r="D5023" s="1" t="s">
        <v>10702</v>
      </c>
      <c r="E5023" s="11">
        <v>10241</v>
      </c>
      <c r="F5023" s="6" t="str">
        <f>CONCATENATE(tb_SVI[[#This Row],[Nome Município]],"/",tb_SVI[[#This Row],[UF]])</f>
        <v>Fontoura Xavier/RS</v>
      </c>
      <c r="G5023" s="1" t="s">
        <v>18</v>
      </c>
      <c r="H5023" s="1" t="s">
        <v>39</v>
      </c>
      <c r="I5023" s="1" t="s">
        <v>1555</v>
      </c>
      <c r="J5023" s="1" t="s">
        <v>348</v>
      </c>
      <c r="K5023" s="1" t="s">
        <v>303</v>
      </c>
    </row>
    <row r="5024" spans="1:11" x14ac:dyDescent="0.2">
      <c r="A5024" s="6" t="str">
        <f>INDEX(UF_acronyms!$A$1:$C$28,MATCH(B5024,UF_acronyms!$C$1:$C$28,0),2)</f>
        <v>RS</v>
      </c>
      <c r="B5024" s="1" t="s">
        <v>9887</v>
      </c>
      <c r="C5024" s="1" t="s">
        <v>10703</v>
      </c>
      <c r="D5024" s="1" t="s">
        <v>10704</v>
      </c>
      <c r="E5024" s="11">
        <v>1737</v>
      </c>
      <c r="F5024" s="6" t="str">
        <f>CONCATENATE(tb_SVI[[#This Row],[Nome Município]],"/",tb_SVI[[#This Row],[UF]])</f>
        <v>Floriano Peixoto/RS</v>
      </c>
      <c r="G5024" s="1" t="s">
        <v>18</v>
      </c>
      <c r="H5024" s="1" t="s">
        <v>1481</v>
      </c>
      <c r="I5024" s="1" t="s">
        <v>6102</v>
      </c>
      <c r="J5024" s="1" t="s">
        <v>196</v>
      </c>
      <c r="K5024" s="1" t="s">
        <v>85</v>
      </c>
    </row>
    <row r="5025" spans="1:11" x14ac:dyDescent="0.2">
      <c r="A5025" s="6" t="str">
        <f>INDEX(UF_acronyms!$A$1:$C$28,MATCH(B5025,UF_acronyms!$C$1:$C$28,0),2)</f>
        <v>RS</v>
      </c>
      <c r="B5025" s="1" t="s">
        <v>9887</v>
      </c>
      <c r="C5025" s="1" t="s">
        <v>10705</v>
      </c>
      <c r="D5025" s="1" t="s">
        <v>10706</v>
      </c>
      <c r="E5025" s="11">
        <v>31063</v>
      </c>
      <c r="F5025" s="6" t="str">
        <f>CONCATENATE(tb_SVI[[#This Row],[Nome Município]],"/",tb_SVI[[#This Row],[UF]])</f>
        <v>Flores da Cunha/RS</v>
      </c>
      <c r="G5025" s="1" t="s">
        <v>18</v>
      </c>
      <c r="H5025" s="1" t="s">
        <v>261</v>
      </c>
      <c r="I5025" s="1" t="s">
        <v>84</v>
      </c>
      <c r="J5025" s="1" t="s">
        <v>280</v>
      </c>
      <c r="K5025" s="1" t="s">
        <v>2018</v>
      </c>
    </row>
    <row r="5026" spans="1:11" x14ac:dyDescent="0.2">
      <c r="A5026" s="6" t="str">
        <f>INDEX(UF_acronyms!$A$1:$C$28,MATCH(B5026,UF_acronyms!$C$1:$C$28,0),2)</f>
        <v>RS</v>
      </c>
      <c r="B5026" s="1" t="s">
        <v>9887</v>
      </c>
      <c r="C5026" s="1" t="s">
        <v>10707</v>
      </c>
      <c r="D5026" s="1" t="s">
        <v>10708</v>
      </c>
      <c r="E5026" s="11">
        <v>13640</v>
      </c>
      <c r="F5026" s="6" t="str">
        <f>CONCATENATE(tb_SVI[[#This Row],[Nome Município]],"/",tb_SVI[[#This Row],[UF]])</f>
        <v>Feliz/RS</v>
      </c>
      <c r="G5026" s="1" t="s">
        <v>18</v>
      </c>
      <c r="H5026" s="1" t="s">
        <v>3102</v>
      </c>
      <c r="I5026" s="1" t="s">
        <v>3289</v>
      </c>
      <c r="J5026" s="1" t="s">
        <v>1664</v>
      </c>
      <c r="K5026" s="1" t="s">
        <v>143</v>
      </c>
    </row>
    <row r="5027" spans="1:11" x14ac:dyDescent="0.2">
      <c r="A5027" s="6" t="str">
        <f>INDEX(UF_acronyms!$A$1:$C$28,MATCH(B5027,UF_acronyms!$C$1:$C$28,0),2)</f>
        <v>RS</v>
      </c>
      <c r="B5027" s="1" t="s">
        <v>9887</v>
      </c>
      <c r="C5027" s="1" t="s">
        <v>10709</v>
      </c>
      <c r="D5027" s="1" t="s">
        <v>10710</v>
      </c>
      <c r="E5027" s="11">
        <v>4608</v>
      </c>
      <c r="F5027" s="6" t="str">
        <f>CONCATENATE(tb_SVI[[#This Row],[Nome Município]],"/",tb_SVI[[#This Row],[UF]])</f>
        <v>Fazenda Vilanova/RS</v>
      </c>
      <c r="G5027" s="1" t="s">
        <v>18</v>
      </c>
      <c r="H5027" s="1" t="s">
        <v>399</v>
      </c>
      <c r="I5027" s="1" t="s">
        <v>3165</v>
      </c>
      <c r="J5027" s="1" t="s">
        <v>772</v>
      </c>
      <c r="K5027" s="1" t="s">
        <v>2262</v>
      </c>
    </row>
    <row r="5028" spans="1:11" x14ac:dyDescent="0.2">
      <c r="A5028" s="6" t="str">
        <f>INDEX(UF_acronyms!$A$1:$C$28,MATCH(B5028,UF_acronyms!$C$1:$C$28,0),2)</f>
        <v>RS</v>
      </c>
      <c r="B5028" s="1" t="s">
        <v>9887</v>
      </c>
      <c r="C5028" s="1" t="s">
        <v>10711</v>
      </c>
      <c r="D5028" s="1" t="s">
        <v>10712</v>
      </c>
      <c r="E5028" s="11">
        <v>2284</v>
      </c>
      <c r="F5028" s="6" t="str">
        <f>CONCATENATE(tb_SVI[[#This Row],[Nome Município]],"/",tb_SVI[[#This Row],[UF]])</f>
        <v>Faxinalzinho/RS</v>
      </c>
      <c r="G5028" s="1" t="s">
        <v>18</v>
      </c>
      <c r="H5028" s="1" t="s">
        <v>161</v>
      </c>
      <c r="I5028" s="1" t="s">
        <v>1527</v>
      </c>
      <c r="J5028" s="1" t="s">
        <v>1582</v>
      </c>
      <c r="K5028" s="1" t="s">
        <v>271</v>
      </c>
    </row>
    <row r="5029" spans="1:11" x14ac:dyDescent="0.2">
      <c r="A5029" s="6" t="str">
        <f>INDEX(UF_acronyms!$A$1:$C$28,MATCH(B5029,UF_acronyms!$C$1:$C$28,0),2)</f>
        <v>RS</v>
      </c>
      <c r="B5029" s="1" t="s">
        <v>9887</v>
      </c>
      <c r="C5029" s="1" t="s">
        <v>10713</v>
      </c>
      <c r="D5029" s="1" t="s">
        <v>10714</v>
      </c>
      <c r="E5029" s="11">
        <v>6663</v>
      </c>
      <c r="F5029" s="6" t="str">
        <f>CONCATENATE(tb_SVI[[#This Row],[Nome Município]],"/",tb_SVI[[#This Row],[UF]])</f>
        <v>Faxinal do Soturno/RS</v>
      </c>
      <c r="G5029" s="1" t="s">
        <v>18</v>
      </c>
      <c r="H5029" s="1" t="s">
        <v>261</v>
      </c>
      <c r="I5029" s="1" t="s">
        <v>5401</v>
      </c>
      <c r="J5029" s="1" t="s">
        <v>1239</v>
      </c>
      <c r="K5029" s="1" t="s">
        <v>187</v>
      </c>
    </row>
    <row r="5030" spans="1:11" x14ac:dyDescent="0.2">
      <c r="A5030" s="6" t="str">
        <f>INDEX(UF_acronyms!$A$1:$C$28,MATCH(B5030,UF_acronyms!$C$1:$C$28,0),2)</f>
        <v>RS</v>
      </c>
      <c r="B5030" s="1" t="s">
        <v>9887</v>
      </c>
      <c r="C5030" s="1" t="s">
        <v>10715</v>
      </c>
      <c r="D5030" s="1" t="s">
        <v>10716</v>
      </c>
      <c r="E5030" s="11">
        <v>73061</v>
      </c>
      <c r="F5030" s="6" t="str">
        <f>CONCATENATE(tb_SVI[[#This Row],[Nome Município]],"/",tb_SVI[[#This Row],[UF]])</f>
        <v>Farroupilha/RS</v>
      </c>
      <c r="G5030" s="1" t="s">
        <v>18</v>
      </c>
      <c r="H5030" s="1" t="s">
        <v>2118</v>
      </c>
      <c r="I5030" s="1" t="s">
        <v>2164</v>
      </c>
      <c r="J5030" s="1" t="s">
        <v>1289</v>
      </c>
      <c r="K5030" s="1" t="s">
        <v>307</v>
      </c>
    </row>
    <row r="5031" spans="1:11" x14ac:dyDescent="0.2">
      <c r="A5031" s="6" t="str">
        <f>INDEX(UF_acronyms!$A$1:$C$28,MATCH(B5031,UF_acronyms!$C$1:$C$28,0),2)</f>
        <v>RS</v>
      </c>
      <c r="B5031" s="1" t="s">
        <v>9887</v>
      </c>
      <c r="C5031" s="1" t="s">
        <v>10717</v>
      </c>
      <c r="D5031" s="1" t="s">
        <v>10718</v>
      </c>
      <c r="E5031" s="11">
        <v>2741</v>
      </c>
      <c r="F5031" s="6" t="str">
        <f>CONCATENATE(tb_SVI[[#This Row],[Nome Município]],"/",tb_SVI[[#This Row],[UF]])</f>
        <v>Fagundes Varela/RS</v>
      </c>
      <c r="G5031" s="1" t="s">
        <v>18</v>
      </c>
      <c r="H5031" s="1" t="s">
        <v>49</v>
      </c>
      <c r="I5031" s="1" t="s">
        <v>3832</v>
      </c>
      <c r="J5031" s="1" t="s">
        <v>74</v>
      </c>
      <c r="K5031" s="1" t="s">
        <v>1413</v>
      </c>
    </row>
    <row r="5032" spans="1:11" x14ac:dyDescent="0.2">
      <c r="A5032" s="6" t="str">
        <f>INDEX(UF_acronyms!$A$1:$C$28,MATCH(B5032,UF_acronyms!$C$1:$C$28,0),2)</f>
        <v>RS</v>
      </c>
      <c r="B5032" s="1" t="s">
        <v>9887</v>
      </c>
      <c r="C5032" s="1" t="s">
        <v>10719</v>
      </c>
      <c r="D5032" s="1" t="s">
        <v>10720</v>
      </c>
      <c r="E5032" s="11">
        <v>2352</v>
      </c>
      <c r="F5032" s="6" t="str">
        <f>CONCATENATE(tb_SVI[[#This Row],[Nome Município]],"/",tb_SVI[[#This Row],[UF]])</f>
        <v>Eugênio de Castro/RS</v>
      </c>
      <c r="G5032" s="1" t="s">
        <v>18</v>
      </c>
      <c r="H5032" s="1" t="s">
        <v>706</v>
      </c>
      <c r="I5032" s="1" t="s">
        <v>49</v>
      </c>
      <c r="J5032" s="1" t="s">
        <v>718</v>
      </c>
      <c r="K5032" s="1" t="s">
        <v>217</v>
      </c>
    </row>
    <row r="5033" spans="1:11" x14ac:dyDescent="0.2">
      <c r="A5033" s="6" t="str">
        <f>INDEX(UF_acronyms!$A$1:$C$28,MATCH(B5033,UF_acronyms!$C$1:$C$28,0),2)</f>
        <v>RS</v>
      </c>
      <c r="B5033" s="1" t="s">
        <v>9887</v>
      </c>
      <c r="C5033" s="1" t="s">
        <v>10721</v>
      </c>
      <c r="D5033" s="1" t="s">
        <v>10722</v>
      </c>
      <c r="E5033" s="11">
        <v>3650</v>
      </c>
      <c r="F5033" s="6" t="str">
        <f>CONCATENATE(tb_SVI[[#This Row],[Nome Município]],"/",tb_SVI[[#This Row],[UF]])</f>
        <v>Estrela Velha/RS</v>
      </c>
      <c r="G5033" s="1" t="s">
        <v>18</v>
      </c>
      <c r="H5033" s="1" t="s">
        <v>2441</v>
      </c>
      <c r="I5033" s="1" t="s">
        <v>5739</v>
      </c>
      <c r="J5033" s="1" t="s">
        <v>413</v>
      </c>
      <c r="K5033" s="1" t="s">
        <v>369</v>
      </c>
    </row>
    <row r="5034" spans="1:11" x14ac:dyDescent="0.2">
      <c r="A5034" s="6" t="str">
        <f>INDEX(UF_acronyms!$A$1:$C$28,MATCH(B5034,UF_acronyms!$C$1:$C$28,0),2)</f>
        <v>RS</v>
      </c>
      <c r="B5034" s="1" t="s">
        <v>9887</v>
      </c>
      <c r="C5034" s="1" t="s">
        <v>10723</v>
      </c>
      <c r="D5034" s="1" t="s">
        <v>10724</v>
      </c>
      <c r="E5034" s="11">
        <v>34399</v>
      </c>
      <c r="F5034" s="6" t="str">
        <f>CONCATENATE(tb_SVI[[#This Row],[Nome Município]],"/",tb_SVI[[#This Row],[UF]])</f>
        <v>Estrela/RS</v>
      </c>
      <c r="G5034" s="1" t="s">
        <v>18</v>
      </c>
      <c r="H5034" s="1" t="s">
        <v>1346</v>
      </c>
      <c r="I5034" s="1" t="s">
        <v>3046</v>
      </c>
      <c r="J5034" s="1" t="s">
        <v>2246</v>
      </c>
      <c r="K5034" s="1" t="s">
        <v>1284</v>
      </c>
    </row>
    <row r="5035" spans="1:11" x14ac:dyDescent="0.2">
      <c r="A5035" s="6" t="str">
        <f>INDEX(UF_acronyms!$A$1:$C$28,MATCH(B5035,UF_acronyms!$C$1:$C$28,0),2)</f>
        <v>RS</v>
      </c>
      <c r="B5035" s="1" t="s">
        <v>9887</v>
      </c>
      <c r="C5035" s="1" t="s">
        <v>10725</v>
      </c>
      <c r="D5035" s="1" t="s">
        <v>10726</v>
      </c>
      <c r="E5035" s="11">
        <v>5940</v>
      </c>
      <c r="F5035" s="6" t="str">
        <f>CONCATENATE(tb_SVI[[#This Row],[Nome Município]],"/",tb_SVI[[#This Row],[UF]])</f>
        <v>Estação/RS</v>
      </c>
      <c r="G5035" s="1" t="s">
        <v>18</v>
      </c>
      <c r="H5035" s="1" t="s">
        <v>1463</v>
      </c>
      <c r="I5035" s="1" t="s">
        <v>795</v>
      </c>
      <c r="J5035" s="1" t="s">
        <v>1765</v>
      </c>
      <c r="K5035" s="1" t="s">
        <v>316</v>
      </c>
    </row>
    <row r="5036" spans="1:11" x14ac:dyDescent="0.2">
      <c r="A5036" s="6" t="str">
        <f>INDEX(UF_acronyms!$A$1:$C$28,MATCH(B5036,UF_acronyms!$C$1:$C$28,0),2)</f>
        <v>RS</v>
      </c>
      <c r="B5036" s="1" t="s">
        <v>9887</v>
      </c>
      <c r="C5036" s="1" t="s">
        <v>10727</v>
      </c>
      <c r="D5036" s="1" t="s">
        <v>10728</v>
      </c>
      <c r="E5036" s="11">
        <v>15591</v>
      </c>
      <c r="F5036" s="6" t="str">
        <f>CONCATENATE(tb_SVI[[#This Row],[Nome Município]],"/",tb_SVI[[#This Row],[UF]])</f>
        <v>Espumoso/RS</v>
      </c>
      <c r="G5036" s="1" t="s">
        <v>18</v>
      </c>
      <c r="H5036" s="1" t="s">
        <v>1363</v>
      </c>
      <c r="I5036" s="1" t="s">
        <v>3249</v>
      </c>
      <c r="J5036" s="1" t="s">
        <v>1262</v>
      </c>
      <c r="K5036" s="1" t="s">
        <v>1024</v>
      </c>
    </row>
    <row r="5037" spans="1:11" x14ac:dyDescent="0.2">
      <c r="A5037" s="6" t="str">
        <f>INDEX(UF_acronyms!$A$1:$C$28,MATCH(B5037,UF_acronyms!$C$1:$C$28,0),2)</f>
        <v>RS</v>
      </c>
      <c r="B5037" s="1" t="s">
        <v>9887</v>
      </c>
      <c r="C5037" s="1" t="s">
        <v>10729</v>
      </c>
      <c r="D5037" s="1" t="s">
        <v>10730</v>
      </c>
      <c r="E5037" s="11">
        <v>2885</v>
      </c>
      <c r="F5037" s="6" t="str">
        <f>CONCATENATE(tb_SVI[[#This Row],[Nome Município]],"/",tb_SVI[[#This Row],[UF]])</f>
        <v>Esperança do Sul/RS</v>
      </c>
      <c r="G5037" s="1" t="s">
        <v>18</v>
      </c>
      <c r="H5037" s="1" t="s">
        <v>161</v>
      </c>
      <c r="I5037" s="1" t="s">
        <v>5275</v>
      </c>
      <c r="J5037" s="1" t="s">
        <v>19</v>
      </c>
      <c r="K5037" s="1" t="s">
        <v>300</v>
      </c>
    </row>
    <row r="5038" spans="1:11" x14ac:dyDescent="0.2">
      <c r="A5038" s="6" t="str">
        <f>INDEX(UF_acronyms!$A$1:$C$28,MATCH(B5038,UF_acronyms!$C$1:$C$28,0),2)</f>
        <v>RS</v>
      </c>
      <c r="B5038" s="1" t="s">
        <v>9887</v>
      </c>
      <c r="C5038" s="1" t="s">
        <v>10731</v>
      </c>
      <c r="D5038" s="1" t="s">
        <v>10732</v>
      </c>
      <c r="E5038" s="11">
        <v>3287</v>
      </c>
      <c r="F5038" s="6" t="str">
        <f>CONCATENATE(tb_SVI[[#This Row],[Nome Município]],"/",tb_SVI[[#This Row],[UF]])</f>
        <v>Esmeralda/RS</v>
      </c>
      <c r="G5038" s="1" t="s">
        <v>18</v>
      </c>
      <c r="H5038" s="1" t="s">
        <v>198</v>
      </c>
      <c r="I5038" s="1" t="s">
        <v>1389</v>
      </c>
      <c r="J5038" s="1" t="s">
        <v>85</v>
      </c>
      <c r="K5038" s="1" t="s">
        <v>239</v>
      </c>
    </row>
    <row r="5039" spans="1:11" x14ac:dyDescent="0.2">
      <c r="A5039" s="6" t="str">
        <f>INDEX(UF_acronyms!$A$1:$C$28,MATCH(B5039,UF_acronyms!$C$1:$C$28,0),2)</f>
        <v>RS</v>
      </c>
      <c r="B5039" s="1" t="s">
        <v>9887</v>
      </c>
      <c r="C5039" s="1" t="s">
        <v>10733</v>
      </c>
      <c r="D5039" s="1" t="s">
        <v>10734</v>
      </c>
      <c r="E5039" s="11">
        <v>6802</v>
      </c>
      <c r="F5039" s="6" t="str">
        <f>CONCATENATE(tb_SVI[[#This Row],[Nome Município]],"/",tb_SVI[[#This Row],[UF]])</f>
        <v>Erval Seco/RS</v>
      </c>
      <c r="G5039" s="1" t="s">
        <v>18</v>
      </c>
      <c r="H5039" s="1" t="s">
        <v>1065</v>
      </c>
      <c r="I5039" s="1" t="s">
        <v>3254</v>
      </c>
      <c r="J5039" s="1" t="s">
        <v>282</v>
      </c>
      <c r="K5039" s="1" t="s">
        <v>318</v>
      </c>
    </row>
    <row r="5040" spans="1:11" x14ac:dyDescent="0.2">
      <c r="A5040" s="6" t="str">
        <f>INDEX(UF_acronyms!$A$1:$C$28,MATCH(B5040,UF_acronyms!$C$1:$C$28,0),2)</f>
        <v>RS</v>
      </c>
      <c r="B5040" s="1" t="s">
        <v>9887</v>
      </c>
      <c r="C5040" s="1" t="s">
        <v>10735</v>
      </c>
      <c r="D5040" s="1" t="s">
        <v>10736</v>
      </c>
      <c r="E5040" s="11">
        <v>4819</v>
      </c>
      <c r="F5040" s="6" t="str">
        <f>CONCATENATE(tb_SVI[[#This Row],[Nome Município]],"/",tb_SVI[[#This Row],[UF]])</f>
        <v>Erval Grande/RS</v>
      </c>
      <c r="G5040" s="1" t="s">
        <v>18</v>
      </c>
      <c r="H5040" s="1" t="s">
        <v>54</v>
      </c>
      <c r="I5040" s="1" t="s">
        <v>2337</v>
      </c>
      <c r="J5040" s="1" t="s">
        <v>42</v>
      </c>
      <c r="K5040" s="1" t="s">
        <v>691</v>
      </c>
    </row>
    <row r="5041" spans="1:11" x14ac:dyDescent="0.2">
      <c r="A5041" s="6" t="str">
        <f>INDEX(UF_acronyms!$A$1:$C$28,MATCH(B5041,UF_acronyms!$C$1:$C$28,0),2)</f>
        <v>RS</v>
      </c>
      <c r="B5041" s="1" t="s">
        <v>9887</v>
      </c>
      <c r="C5041" s="1" t="s">
        <v>10737</v>
      </c>
      <c r="D5041" s="1" t="s">
        <v>10738</v>
      </c>
      <c r="E5041" s="11">
        <v>3170</v>
      </c>
      <c r="F5041" s="6" t="str">
        <f>CONCATENATE(tb_SVI[[#This Row],[Nome Município]],"/",tb_SVI[[#This Row],[UF]])</f>
        <v>Ernestina/RS</v>
      </c>
      <c r="G5041" s="1" t="s">
        <v>18</v>
      </c>
      <c r="H5041" s="1" t="s">
        <v>2409</v>
      </c>
      <c r="I5041" s="1" t="s">
        <v>1364</v>
      </c>
      <c r="J5041" s="1" t="s">
        <v>93</v>
      </c>
      <c r="K5041" s="1" t="s">
        <v>2208</v>
      </c>
    </row>
    <row r="5042" spans="1:11" x14ac:dyDescent="0.2">
      <c r="A5042" s="6" t="str">
        <f>INDEX(UF_acronyms!$A$1:$C$28,MATCH(B5042,UF_acronyms!$C$1:$C$28,0),2)</f>
        <v>RS</v>
      </c>
      <c r="B5042" s="1" t="s">
        <v>9887</v>
      </c>
      <c r="C5042" s="1" t="s">
        <v>10739</v>
      </c>
      <c r="D5042" s="1" t="s">
        <v>10740</v>
      </c>
      <c r="E5042" s="11">
        <v>106633</v>
      </c>
      <c r="F5042" s="6" t="str">
        <f>CONCATENATE(tb_SVI[[#This Row],[Nome Município]],"/",tb_SVI[[#This Row],[UF]])</f>
        <v>Erechim/RS</v>
      </c>
      <c r="G5042" s="1" t="s">
        <v>18</v>
      </c>
      <c r="H5042" s="1" t="s">
        <v>2118</v>
      </c>
      <c r="I5042" s="1" t="s">
        <v>6278</v>
      </c>
      <c r="J5042" s="1" t="s">
        <v>1463</v>
      </c>
      <c r="K5042" s="1" t="s">
        <v>2470</v>
      </c>
    </row>
    <row r="5043" spans="1:11" x14ac:dyDescent="0.2">
      <c r="A5043" s="6" t="str">
        <f>INDEX(UF_acronyms!$A$1:$C$28,MATCH(B5043,UF_acronyms!$C$1:$C$28,0),2)</f>
        <v>RS</v>
      </c>
      <c r="B5043" s="1" t="s">
        <v>9887</v>
      </c>
      <c r="C5043" s="1" t="s">
        <v>10741</v>
      </c>
      <c r="D5043" s="1" t="s">
        <v>10742</v>
      </c>
      <c r="E5043" s="11">
        <v>2982</v>
      </c>
      <c r="F5043" s="6" t="str">
        <f>CONCATENATE(tb_SVI[[#This Row],[Nome Município]],"/",tb_SVI[[#This Row],[UF]])</f>
        <v>Erebango/RS</v>
      </c>
      <c r="G5043" s="1" t="s">
        <v>18</v>
      </c>
      <c r="H5043" s="1" t="s">
        <v>2432</v>
      </c>
      <c r="I5043" s="1" t="s">
        <v>5275</v>
      </c>
      <c r="J5043" s="1" t="s">
        <v>812</v>
      </c>
      <c r="K5043" s="1" t="s">
        <v>2427</v>
      </c>
    </row>
    <row r="5044" spans="1:11" x14ac:dyDescent="0.2">
      <c r="A5044" s="6" t="str">
        <f>INDEX(UF_acronyms!$A$1:$C$28,MATCH(B5044,UF_acronyms!$C$1:$C$28,0),2)</f>
        <v>RS</v>
      </c>
      <c r="B5044" s="1" t="s">
        <v>9887</v>
      </c>
      <c r="C5044" s="1" t="s">
        <v>10743</v>
      </c>
      <c r="D5044" s="1" t="s">
        <v>10744</v>
      </c>
      <c r="E5044" s="11">
        <v>8411</v>
      </c>
      <c r="F5044" s="6" t="str">
        <f>CONCATENATE(tb_SVI[[#This Row],[Nome Município]],"/",tb_SVI[[#This Row],[UF]])</f>
        <v>Entre-Ijuís/RS</v>
      </c>
      <c r="G5044" s="1" t="s">
        <v>18</v>
      </c>
      <c r="H5044" s="1" t="s">
        <v>998</v>
      </c>
      <c r="I5044" s="1" t="s">
        <v>4780</v>
      </c>
      <c r="J5044" s="1" t="s">
        <v>703</v>
      </c>
      <c r="K5044" s="1" t="s">
        <v>1004</v>
      </c>
    </row>
    <row r="5045" spans="1:11" x14ac:dyDescent="0.2">
      <c r="A5045" s="6" t="str">
        <f>INDEX(UF_acronyms!$A$1:$C$28,MATCH(B5045,UF_acronyms!$C$1:$C$28,0),2)</f>
        <v>RS</v>
      </c>
      <c r="B5045" s="1" t="s">
        <v>9887</v>
      </c>
      <c r="C5045" s="1" t="s">
        <v>10745</v>
      </c>
      <c r="D5045" s="1" t="s">
        <v>10746</v>
      </c>
      <c r="E5045" s="11">
        <v>2758</v>
      </c>
      <c r="F5045" s="6" t="str">
        <f>CONCATENATE(tb_SVI[[#This Row],[Nome Município]],"/",tb_SVI[[#This Row],[UF]])</f>
        <v>Entre Rios do Sul/RS</v>
      </c>
      <c r="G5045" s="1" t="s">
        <v>18</v>
      </c>
      <c r="H5045" s="1" t="s">
        <v>2083</v>
      </c>
      <c r="I5045" s="1" t="s">
        <v>1521</v>
      </c>
      <c r="J5045" s="1" t="s">
        <v>187</v>
      </c>
      <c r="K5045" s="1" t="s">
        <v>866</v>
      </c>
    </row>
    <row r="5046" spans="1:11" x14ac:dyDescent="0.2">
      <c r="A5046" s="6" t="str">
        <f>INDEX(UF_acronyms!$A$1:$C$28,MATCH(B5046,UF_acronyms!$C$1:$C$28,0),2)</f>
        <v>RS</v>
      </c>
      <c r="B5046" s="1" t="s">
        <v>9887</v>
      </c>
      <c r="C5046" s="1" t="s">
        <v>10747</v>
      </c>
      <c r="D5046" s="1" t="s">
        <v>10748</v>
      </c>
      <c r="E5046" s="11">
        <v>982</v>
      </c>
      <c r="F5046" s="6" t="str">
        <f>CONCATENATE(tb_SVI[[#This Row],[Nome Município]],"/",tb_SVI[[#This Row],[UF]])</f>
        <v>Engenho Velho/RS</v>
      </c>
      <c r="G5046" s="1" t="s">
        <v>18</v>
      </c>
      <c r="H5046" s="1" t="s">
        <v>256</v>
      </c>
      <c r="I5046" s="1" t="s">
        <v>277</v>
      </c>
      <c r="J5046" s="1" t="s">
        <v>306</v>
      </c>
      <c r="K5046" s="1" t="s">
        <v>115</v>
      </c>
    </row>
    <row r="5047" spans="1:11" x14ac:dyDescent="0.2">
      <c r="A5047" s="6" t="str">
        <f>INDEX(UF_acronyms!$A$1:$C$28,MATCH(B5047,UF_acronyms!$C$1:$C$28,0),2)</f>
        <v>RS</v>
      </c>
      <c r="B5047" s="1" t="s">
        <v>9887</v>
      </c>
      <c r="C5047" s="1" t="s">
        <v>10749</v>
      </c>
      <c r="D5047" s="1" t="s">
        <v>10750</v>
      </c>
      <c r="E5047" s="11">
        <v>25960</v>
      </c>
      <c r="F5047" s="6" t="str">
        <f>CONCATENATE(tb_SVI[[#This Row],[Nome Município]],"/",tb_SVI[[#This Row],[UF]])</f>
        <v>Encruzilhada do Sul/RS</v>
      </c>
      <c r="G5047" s="1" t="s">
        <v>18</v>
      </c>
      <c r="H5047" s="1" t="s">
        <v>121</v>
      </c>
      <c r="I5047" s="1" t="s">
        <v>1244</v>
      </c>
      <c r="J5047" s="1" t="s">
        <v>154</v>
      </c>
      <c r="K5047" s="1" t="s">
        <v>1244</v>
      </c>
    </row>
    <row r="5048" spans="1:11" x14ac:dyDescent="0.2">
      <c r="A5048" s="6" t="str">
        <f>INDEX(UF_acronyms!$A$1:$C$28,MATCH(B5048,UF_acronyms!$C$1:$C$28,0),2)</f>
        <v>RS</v>
      </c>
      <c r="B5048" s="1" t="s">
        <v>9887</v>
      </c>
      <c r="C5048" s="1" t="s">
        <v>10751</v>
      </c>
      <c r="D5048" s="1" t="s">
        <v>10752</v>
      </c>
      <c r="E5048" s="11">
        <v>22880</v>
      </c>
      <c r="F5048" s="6" t="str">
        <f>CONCATENATE(tb_SVI[[#This Row],[Nome Município]],"/",tb_SVI[[#This Row],[UF]])</f>
        <v>Encantado/RS</v>
      </c>
      <c r="G5048" s="1" t="s">
        <v>18</v>
      </c>
      <c r="H5048" s="1" t="s">
        <v>8578</v>
      </c>
      <c r="I5048" s="1" t="s">
        <v>1600</v>
      </c>
      <c r="J5048" s="1" t="s">
        <v>20</v>
      </c>
      <c r="K5048" s="1" t="s">
        <v>281</v>
      </c>
    </row>
    <row r="5049" spans="1:11" x14ac:dyDescent="0.2">
      <c r="A5049" s="6" t="str">
        <f>INDEX(UF_acronyms!$A$1:$C$28,MATCH(B5049,UF_acronyms!$C$1:$C$28,0),2)</f>
        <v>RS</v>
      </c>
      <c r="B5049" s="1" t="s">
        <v>9887</v>
      </c>
      <c r="C5049" s="1" t="s">
        <v>10753</v>
      </c>
      <c r="D5049" s="1" t="s">
        <v>10754</v>
      </c>
      <c r="E5049" s="11">
        <v>1975</v>
      </c>
      <c r="F5049" s="6" t="str">
        <f>CONCATENATE(tb_SVI[[#This Row],[Nome Município]],"/",tb_SVI[[#This Row],[UF]])</f>
        <v>Doutor Ricardo/RS</v>
      </c>
      <c r="G5049" s="1" t="s">
        <v>18</v>
      </c>
      <c r="H5049" s="1" t="s">
        <v>1012</v>
      </c>
      <c r="I5049" s="1" t="s">
        <v>1413</v>
      </c>
      <c r="J5049" s="1" t="s">
        <v>196</v>
      </c>
      <c r="K5049" s="1" t="s">
        <v>319</v>
      </c>
    </row>
    <row r="5050" spans="1:11" x14ac:dyDescent="0.2">
      <c r="A5050" s="6" t="str">
        <f>INDEX(UF_acronyms!$A$1:$C$28,MATCH(B5050,UF_acronyms!$C$1:$C$28,0),2)</f>
        <v>RS</v>
      </c>
      <c r="B5050" s="1" t="s">
        <v>9887</v>
      </c>
      <c r="C5050" s="1" t="s">
        <v>10755</v>
      </c>
      <c r="D5050" s="1" t="s">
        <v>10756</v>
      </c>
      <c r="E5050" s="11">
        <v>4462</v>
      </c>
      <c r="F5050" s="6" t="str">
        <f>CONCATENATE(tb_SVI[[#This Row],[Nome Município]],"/",tb_SVI[[#This Row],[UF]])</f>
        <v>Doutor Maurício Cardoso/RS</v>
      </c>
      <c r="G5050" s="1" t="s">
        <v>18</v>
      </c>
      <c r="H5050" s="1" t="s">
        <v>1079</v>
      </c>
      <c r="I5050" s="1" t="s">
        <v>2174</v>
      </c>
      <c r="J5050" s="1" t="s">
        <v>68</v>
      </c>
      <c r="K5050" s="1" t="s">
        <v>271</v>
      </c>
    </row>
    <row r="5051" spans="1:11" x14ac:dyDescent="0.2">
      <c r="A5051" s="6" t="str">
        <f>INDEX(UF_acronyms!$A$1:$C$28,MATCH(B5051,UF_acronyms!$C$1:$C$28,0),2)</f>
        <v>RS</v>
      </c>
      <c r="B5051" s="1" t="s">
        <v>9887</v>
      </c>
      <c r="C5051" s="1" t="s">
        <v>10757</v>
      </c>
      <c r="D5051" s="1" t="s">
        <v>10758</v>
      </c>
      <c r="E5051" s="11">
        <v>2999</v>
      </c>
      <c r="F5051" s="6" t="str">
        <f>CONCATENATE(tb_SVI[[#This Row],[Nome Município]],"/",tb_SVI[[#This Row],[UF]])</f>
        <v>Dona Francisca/RS</v>
      </c>
      <c r="G5051" s="1" t="s">
        <v>18</v>
      </c>
      <c r="H5051" s="1" t="s">
        <v>206</v>
      </c>
      <c r="I5051" s="1" t="s">
        <v>3687</v>
      </c>
      <c r="J5051" s="1" t="s">
        <v>785</v>
      </c>
      <c r="K5051" s="1" t="s">
        <v>1577</v>
      </c>
    </row>
    <row r="5052" spans="1:11" x14ac:dyDescent="0.2">
      <c r="A5052" s="6" t="str">
        <f>INDEX(UF_acronyms!$A$1:$C$28,MATCH(B5052,UF_acronyms!$C$1:$C$28,0),2)</f>
        <v>RS</v>
      </c>
      <c r="B5052" s="1" t="s">
        <v>9887</v>
      </c>
      <c r="C5052" s="1" t="s">
        <v>10759</v>
      </c>
      <c r="D5052" s="1" t="s">
        <v>10760</v>
      </c>
      <c r="E5052" s="11">
        <v>2527</v>
      </c>
      <c r="F5052" s="6" t="str">
        <f>CONCATENATE(tb_SVI[[#This Row],[Nome Município]],"/",tb_SVI[[#This Row],[UF]])</f>
        <v>Dom Pedro de Alcântara/RS</v>
      </c>
      <c r="G5052" s="1" t="s">
        <v>18</v>
      </c>
      <c r="H5052" s="1" t="s">
        <v>2691</v>
      </c>
      <c r="I5052" s="1" t="s">
        <v>4403</v>
      </c>
      <c r="J5052" s="1" t="s">
        <v>161</v>
      </c>
      <c r="K5052" s="1" t="s">
        <v>399</v>
      </c>
    </row>
    <row r="5053" spans="1:11" x14ac:dyDescent="0.2">
      <c r="A5053" s="6" t="str">
        <f>INDEX(UF_acronyms!$A$1:$C$28,MATCH(B5053,UF_acronyms!$C$1:$C$28,0),2)</f>
        <v>RS</v>
      </c>
      <c r="B5053" s="1" t="s">
        <v>9887</v>
      </c>
      <c r="C5053" s="1" t="s">
        <v>10761</v>
      </c>
      <c r="D5053" s="1" t="s">
        <v>10762</v>
      </c>
      <c r="E5053" s="11">
        <v>38339</v>
      </c>
      <c r="F5053" s="6" t="str">
        <f>CONCATENATE(tb_SVI[[#This Row],[Nome Município]],"/",tb_SVI[[#This Row],[UF]])</f>
        <v>Dom Pedrito/RS</v>
      </c>
      <c r="G5053" s="1" t="s">
        <v>18</v>
      </c>
      <c r="H5053" s="1" t="s">
        <v>1577</v>
      </c>
      <c r="I5053" s="1" t="s">
        <v>46</v>
      </c>
      <c r="J5053" s="1" t="s">
        <v>151</v>
      </c>
      <c r="K5053" s="1" t="s">
        <v>706</v>
      </c>
    </row>
    <row r="5054" spans="1:11" x14ac:dyDescent="0.2">
      <c r="A5054" s="6" t="str">
        <f>INDEX(UF_acronyms!$A$1:$C$28,MATCH(B5054,UF_acronyms!$C$1:$C$28,0),2)</f>
        <v>RS</v>
      </c>
      <c r="B5054" s="1" t="s">
        <v>9887</v>
      </c>
      <c r="C5054" s="1" t="s">
        <v>10763</v>
      </c>
      <c r="D5054" s="1" t="s">
        <v>10764</v>
      </c>
      <c r="E5054" s="11">
        <v>15487</v>
      </c>
      <c r="F5054" s="6" t="str">
        <f>CONCATENATE(tb_SVI[[#This Row],[Nome Município]],"/",tb_SVI[[#This Row],[UF]])</f>
        <v>Dom Feliciano/RS</v>
      </c>
      <c r="G5054" s="1" t="s">
        <v>18</v>
      </c>
      <c r="H5054" s="1" t="s">
        <v>32</v>
      </c>
      <c r="I5054" s="1" t="s">
        <v>2984</v>
      </c>
      <c r="J5054" s="1" t="s">
        <v>350</v>
      </c>
      <c r="K5054" s="1" t="s">
        <v>144</v>
      </c>
    </row>
    <row r="5055" spans="1:11" x14ac:dyDescent="0.2">
      <c r="A5055" s="6" t="str">
        <f>INDEX(UF_acronyms!$A$1:$C$28,MATCH(B5055,UF_acronyms!$C$1:$C$28,0),2)</f>
        <v>RS</v>
      </c>
      <c r="B5055" s="1" t="s">
        <v>9887</v>
      </c>
      <c r="C5055" s="1" t="s">
        <v>10765</v>
      </c>
      <c r="D5055" s="1" t="s">
        <v>10766</v>
      </c>
      <c r="E5055" s="11">
        <v>3405</v>
      </c>
      <c r="F5055" s="6" t="str">
        <f>CONCATENATE(tb_SVI[[#This Row],[Nome Município]],"/",tb_SVI[[#This Row],[UF]])</f>
        <v>Dois Lajeados/RS</v>
      </c>
      <c r="G5055" s="1" t="s">
        <v>18</v>
      </c>
      <c r="H5055" s="1" t="s">
        <v>3598</v>
      </c>
      <c r="I5055" s="1" t="s">
        <v>5865</v>
      </c>
      <c r="J5055" s="1" t="s">
        <v>2090</v>
      </c>
      <c r="K5055" s="1" t="s">
        <v>217</v>
      </c>
    </row>
    <row r="5056" spans="1:11" x14ac:dyDescent="0.2">
      <c r="A5056" s="6" t="str">
        <f>INDEX(UF_acronyms!$A$1:$C$28,MATCH(B5056,UF_acronyms!$C$1:$C$28,0),2)</f>
        <v>RS</v>
      </c>
      <c r="B5056" s="1" t="s">
        <v>9887</v>
      </c>
      <c r="C5056" s="1" t="s">
        <v>10767</v>
      </c>
      <c r="D5056" s="1" t="s">
        <v>10768</v>
      </c>
      <c r="E5056" s="11">
        <v>2008</v>
      </c>
      <c r="F5056" s="6" t="str">
        <f>CONCATENATE(tb_SVI[[#This Row],[Nome Município]],"/",tb_SVI[[#This Row],[UF]])</f>
        <v>Dois Irmãos das Missões/RS</v>
      </c>
      <c r="G5056" s="1" t="s">
        <v>18</v>
      </c>
      <c r="H5056" s="1" t="s">
        <v>57</v>
      </c>
      <c r="I5056" s="1" t="s">
        <v>784</v>
      </c>
      <c r="J5056" s="1" t="s">
        <v>370</v>
      </c>
      <c r="K5056" s="1" t="s">
        <v>249</v>
      </c>
    </row>
    <row r="5057" spans="1:11" x14ac:dyDescent="0.2">
      <c r="A5057" s="6" t="str">
        <f>INDEX(UF_acronyms!$A$1:$C$28,MATCH(B5057,UF_acronyms!$C$1:$C$28,0),2)</f>
        <v>RS</v>
      </c>
      <c r="B5057" s="1" t="s">
        <v>9887</v>
      </c>
      <c r="C5057" s="1" t="s">
        <v>10769</v>
      </c>
      <c r="D5057" s="1" t="s">
        <v>10770</v>
      </c>
      <c r="E5057" s="11">
        <v>3002</v>
      </c>
      <c r="F5057" s="6" t="str">
        <f>CONCATENATE(tb_SVI[[#This Row],[Nome Município]],"/",tb_SVI[[#This Row],[UF]])</f>
        <v>Dilermando de Aguiar/RS</v>
      </c>
      <c r="G5057" s="1" t="s">
        <v>18</v>
      </c>
      <c r="H5057" s="1" t="s">
        <v>792</v>
      </c>
      <c r="I5057" s="1" t="s">
        <v>6591</v>
      </c>
      <c r="J5057" s="1" t="s">
        <v>300</v>
      </c>
      <c r="K5057" s="1" t="s">
        <v>526</v>
      </c>
    </row>
    <row r="5058" spans="1:11" x14ac:dyDescent="0.2">
      <c r="A5058" s="6" t="str">
        <f>INDEX(UF_acronyms!$A$1:$C$28,MATCH(B5058,UF_acronyms!$C$1:$C$28,0),2)</f>
        <v>RS</v>
      </c>
      <c r="B5058" s="1" t="s">
        <v>9887</v>
      </c>
      <c r="C5058" s="1" t="s">
        <v>10771</v>
      </c>
      <c r="D5058" s="1" t="s">
        <v>10772</v>
      </c>
      <c r="E5058" s="11">
        <v>2378</v>
      </c>
      <c r="F5058" s="6" t="str">
        <f>CONCATENATE(tb_SVI[[#This Row],[Nome Município]],"/",tb_SVI[[#This Row],[UF]])</f>
        <v>Dezesseis de Novembro/RS</v>
      </c>
      <c r="G5058" s="1" t="s">
        <v>18</v>
      </c>
      <c r="H5058" s="1" t="s">
        <v>695</v>
      </c>
      <c r="I5058" s="1" t="s">
        <v>5401</v>
      </c>
      <c r="J5058" s="1" t="s">
        <v>362</v>
      </c>
      <c r="K5058" s="1" t="s">
        <v>67</v>
      </c>
    </row>
    <row r="5059" spans="1:11" x14ac:dyDescent="0.2">
      <c r="A5059" s="6" t="str">
        <f>INDEX(UF_acronyms!$A$1:$C$28,MATCH(B5059,UF_acronyms!$C$1:$C$28,0),2)</f>
        <v>RS</v>
      </c>
      <c r="B5059" s="1" t="s">
        <v>9887</v>
      </c>
      <c r="C5059" s="1" t="s">
        <v>10773</v>
      </c>
      <c r="D5059" s="1" t="s">
        <v>10774</v>
      </c>
      <c r="E5059" s="11">
        <v>2761</v>
      </c>
      <c r="F5059" s="6" t="str">
        <f>CONCATENATE(tb_SVI[[#This Row],[Nome Município]],"/",tb_SVI[[#This Row],[UF]])</f>
        <v>Derrubadas/RS</v>
      </c>
      <c r="G5059" s="1" t="s">
        <v>18</v>
      </c>
      <c r="H5059" s="1" t="s">
        <v>1472</v>
      </c>
      <c r="I5059" s="1" t="s">
        <v>1371</v>
      </c>
      <c r="J5059" s="1" t="s">
        <v>1012</v>
      </c>
      <c r="K5059" s="1" t="s">
        <v>56</v>
      </c>
    </row>
    <row r="5060" spans="1:11" x14ac:dyDescent="0.2">
      <c r="A5060" s="6" t="str">
        <f>INDEX(UF_acronyms!$A$1:$C$28,MATCH(B5060,UF_acronyms!$C$1:$C$28,0),2)</f>
        <v>RS</v>
      </c>
      <c r="B5060" s="1" t="s">
        <v>9887</v>
      </c>
      <c r="C5060" s="1" t="s">
        <v>10775</v>
      </c>
      <c r="D5060" s="1" t="s">
        <v>10776</v>
      </c>
      <c r="E5060" s="11">
        <v>4736</v>
      </c>
      <c r="F5060" s="6" t="str">
        <f>CONCATENATE(tb_SVI[[#This Row],[Nome Município]],"/",tb_SVI[[#This Row],[UF]])</f>
        <v>David Canabarro/RS</v>
      </c>
      <c r="G5060" s="1" t="s">
        <v>18</v>
      </c>
      <c r="H5060" s="1" t="s">
        <v>2118</v>
      </c>
      <c r="I5060" s="1" t="s">
        <v>5250</v>
      </c>
      <c r="J5060" s="1" t="s">
        <v>177</v>
      </c>
      <c r="K5060" s="1" t="s">
        <v>177</v>
      </c>
    </row>
    <row r="5061" spans="1:11" x14ac:dyDescent="0.2">
      <c r="A5061" s="6" t="str">
        <f>INDEX(UF_acronyms!$A$1:$C$28,MATCH(B5061,UF_acronyms!$C$1:$C$28,0),2)</f>
        <v>RS</v>
      </c>
      <c r="B5061" s="1" t="s">
        <v>9887</v>
      </c>
      <c r="C5061" s="1" t="s">
        <v>10777</v>
      </c>
      <c r="D5061" s="1" t="s">
        <v>10778</v>
      </c>
      <c r="E5061" s="11">
        <v>6151</v>
      </c>
      <c r="F5061" s="6" t="str">
        <f>CONCATENATE(tb_SVI[[#This Row],[Nome Município]],"/",tb_SVI[[#This Row],[UF]])</f>
        <v>Cândido Godói/RS</v>
      </c>
      <c r="G5061" s="1" t="s">
        <v>18</v>
      </c>
      <c r="H5061" s="1" t="s">
        <v>1587</v>
      </c>
      <c r="I5061" s="1" t="s">
        <v>5420</v>
      </c>
      <c r="J5061" s="1" t="s">
        <v>1392</v>
      </c>
      <c r="K5061" s="1" t="s">
        <v>171</v>
      </c>
    </row>
    <row r="5062" spans="1:11" x14ac:dyDescent="0.2">
      <c r="A5062" s="6" t="str">
        <f>INDEX(UF_acronyms!$A$1:$C$28,MATCH(B5062,UF_acronyms!$C$1:$C$28,0),2)</f>
        <v>RS</v>
      </c>
      <c r="B5062" s="1" t="s">
        <v>9887</v>
      </c>
      <c r="C5062" s="1" t="s">
        <v>10779</v>
      </c>
      <c r="D5062" s="1" t="s">
        <v>508</v>
      </c>
      <c r="E5062" s="11">
        <v>12402</v>
      </c>
      <c r="F5062" s="6" t="str">
        <f>CONCATENATE(tb_SVI[[#This Row],[Nome Município]],"/",tb_SVI[[#This Row],[UF]])</f>
        <v>Cruzeiro do Sul/RS</v>
      </c>
      <c r="G5062" s="1" t="s">
        <v>18</v>
      </c>
      <c r="H5062" s="1" t="s">
        <v>2208</v>
      </c>
      <c r="I5062" s="1" t="s">
        <v>2079</v>
      </c>
      <c r="J5062" s="1" t="s">
        <v>142</v>
      </c>
      <c r="K5062" s="1" t="s">
        <v>1481</v>
      </c>
    </row>
    <row r="5063" spans="1:11" x14ac:dyDescent="0.2">
      <c r="A5063" s="6" t="str">
        <f>INDEX(UF_acronyms!$A$1:$C$28,MATCH(B5063,UF_acronyms!$C$1:$C$28,0),2)</f>
        <v>RS</v>
      </c>
      <c r="B5063" s="1" t="s">
        <v>9887</v>
      </c>
      <c r="C5063" s="1" t="s">
        <v>10780</v>
      </c>
      <c r="D5063" s="1" t="s">
        <v>10781</v>
      </c>
      <c r="E5063" s="11">
        <v>1799</v>
      </c>
      <c r="F5063" s="6" t="str">
        <f>CONCATENATE(tb_SVI[[#This Row],[Nome Município]],"/",tb_SVI[[#This Row],[UF]])</f>
        <v>Cruzaltense/RS</v>
      </c>
      <c r="G5063" s="1" t="s">
        <v>18</v>
      </c>
      <c r="H5063" s="1" t="s">
        <v>1024</v>
      </c>
      <c r="I5063" s="1" t="s">
        <v>792</v>
      </c>
      <c r="J5063" s="1" t="s">
        <v>2262</v>
      </c>
      <c r="K5063" s="1" t="s">
        <v>256</v>
      </c>
    </row>
    <row r="5064" spans="1:11" x14ac:dyDescent="0.2">
      <c r="A5064" s="6" t="str">
        <f>INDEX(UF_acronyms!$A$1:$C$28,MATCH(B5064,UF_acronyms!$C$1:$C$28,0),2)</f>
        <v>RS</v>
      </c>
      <c r="B5064" s="1" t="s">
        <v>9887</v>
      </c>
      <c r="C5064" s="1" t="s">
        <v>10782</v>
      </c>
      <c r="D5064" s="1" t="s">
        <v>10783</v>
      </c>
      <c r="E5064" s="11">
        <v>59922</v>
      </c>
      <c r="F5064" s="6" t="str">
        <f>CONCATENATE(tb_SVI[[#This Row],[Nome Município]],"/",tb_SVI[[#This Row],[UF]])</f>
        <v>Cruz Alta/RS</v>
      </c>
      <c r="G5064" s="1" t="s">
        <v>18</v>
      </c>
      <c r="H5064" s="1" t="s">
        <v>2400</v>
      </c>
      <c r="I5064" s="1" t="s">
        <v>1330</v>
      </c>
      <c r="J5064" s="1" t="s">
        <v>2753</v>
      </c>
      <c r="K5064" s="1" t="s">
        <v>1567</v>
      </c>
    </row>
    <row r="5065" spans="1:11" x14ac:dyDescent="0.2">
      <c r="A5065" s="6" t="str">
        <f>INDEX(UF_acronyms!$A$1:$C$28,MATCH(B5065,UF_acronyms!$C$1:$C$28,0),2)</f>
        <v>RS</v>
      </c>
      <c r="B5065" s="1" t="s">
        <v>9887</v>
      </c>
      <c r="C5065" s="1" t="s">
        <v>10784</v>
      </c>
      <c r="D5065" s="1" t="s">
        <v>10785</v>
      </c>
      <c r="E5065" s="11">
        <v>2844</v>
      </c>
      <c r="F5065" s="6" t="str">
        <f>CONCATENATE(tb_SVI[[#This Row],[Nome Município]],"/",tb_SVI[[#This Row],[UF]])</f>
        <v>Cristal do Sul/RS</v>
      </c>
      <c r="G5065" s="1" t="s">
        <v>18</v>
      </c>
      <c r="H5065" s="1" t="s">
        <v>791</v>
      </c>
      <c r="I5065" s="1" t="s">
        <v>1393</v>
      </c>
      <c r="J5065" s="1" t="s">
        <v>19</v>
      </c>
      <c r="K5065" s="1" t="s">
        <v>300</v>
      </c>
    </row>
    <row r="5066" spans="1:11" x14ac:dyDescent="0.2">
      <c r="A5066" s="6" t="str">
        <f>INDEX(UF_acronyms!$A$1:$C$28,MATCH(B5066,UF_acronyms!$C$1:$C$28,0),2)</f>
        <v>RS</v>
      </c>
      <c r="B5066" s="1" t="s">
        <v>9887</v>
      </c>
      <c r="C5066" s="1" t="s">
        <v>10786</v>
      </c>
      <c r="D5066" s="1" t="s">
        <v>10787</v>
      </c>
      <c r="E5066" s="11">
        <v>8067</v>
      </c>
      <c r="F5066" s="6" t="str">
        <f>CONCATENATE(tb_SVI[[#This Row],[Nome Município]],"/",tb_SVI[[#This Row],[UF]])</f>
        <v>Cristal/RS</v>
      </c>
      <c r="G5066" s="1" t="s">
        <v>18</v>
      </c>
      <c r="H5066" s="1" t="s">
        <v>1337</v>
      </c>
      <c r="I5066" s="1" t="s">
        <v>218</v>
      </c>
      <c r="J5066" s="1" t="s">
        <v>73</v>
      </c>
      <c r="K5066" s="1" t="s">
        <v>282</v>
      </c>
    </row>
    <row r="5067" spans="1:11" x14ac:dyDescent="0.2">
      <c r="A5067" s="6" t="str">
        <f>INDEX(UF_acronyms!$A$1:$C$28,MATCH(B5067,UF_acronyms!$C$1:$C$28,0),2)</f>
        <v>RS</v>
      </c>
      <c r="B5067" s="1" t="s">
        <v>9887</v>
      </c>
      <c r="C5067" s="1" t="s">
        <v>10788</v>
      </c>
      <c r="D5067" s="1" t="s">
        <v>10789</v>
      </c>
      <c r="E5067" s="11">
        <v>13357</v>
      </c>
      <c r="F5067" s="6" t="str">
        <f>CONCATENATE(tb_SVI[[#This Row],[Nome Município]],"/",tb_SVI[[#This Row],[UF]])</f>
        <v>Crissiumal/RS</v>
      </c>
      <c r="G5067" s="1" t="s">
        <v>18</v>
      </c>
      <c r="H5067" s="1" t="s">
        <v>1973</v>
      </c>
      <c r="I5067" s="1" t="s">
        <v>5739</v>
      </c>
      <c r="J5067" s="1" t="s">
        <v>1765</v>
      </c>
      <c r="K5067" s="1" t="s">
        <v>57</v>
      </c>
    </row>
    <row r="5068" spans="1:11" x14ac:dyDescent="0.2">
      <c r="A5068" s="6" t="str">
        <f>INDEX(UF_acronyms!$A$1:$C$28,MATCH(B5068,UF_acronyms!$C$1:$C$28,0),2)</f>
        <v>RS</v>
      </c>
      <c r="B5068" s="1" t="s">
        <v>9887</v>
      </c>
      <c r="C5068" s="1" t="s">
        <v>10790</v>
      </c>
      <c r="D5068" s="1" t="s">
        <v>10791</v>
      </c>
      <c r="E5068" s="11">
        <v>2743</v>
      </c>
      <c r="F5068" s="6" t="str">
        <f>CONCATENATE(tb_SVI[[#This Row],[Nome Município]],"/",tb_SVI[[#This Row],[UF]])</f>
        <v>Coxilha/RS</v>
      </c>
      <c r="G5068" s="1" t="s">
        <v>18</v>
      </c>
      <c r="H5068" s="1" t="s">
        <v>1262</v>
      </c>
      <c r="I5068" s="1" t="s">
        <v>1420</v>
      </c>
      <c r="J5068" s="1" t="s">
        <v>798</v>
      </c>
      <c r="K5068" s="1" t="s">
        <v>1239</v>
      </c>
    </row>
    <row r="5069" spans="1:11" x14ac:dyDescent="0.2">
      <c r="A5069" s="6" t="str">
        <f>INDEX(UF_acronyms!$A$1:$C$28,MATCH(B5069,UF_acronyms!$C$1:$C$28,0),2)</f>
        <v>RS</v>
      </c>
      <c r="B5069" s="1" t="s">
        <v>9887</v>
      </c>
      <c r="C5069" s="1" t="s">
        <v>10792</v>
      </c>
      <c r="D5069" s="1" t="s">
        <v>10793</v>
      </c>
      <c r="E5069" s="11">
        <v>3838</v>
      </c>
      <c r="F5069" s="6" t="str">
        <f>CONCATENATE(tb_SVI[[#This Row],[Nome Município]],"/",tb_SVI[[#This Row],[UF]])</f>
        <v>Cotiporã/RS</v>
      </c>
      <c r="G5069" s="1" t="s">
        <v>18</v>
      </c>
      <c r="H5069" s="1" t="s">
        <v>1567</v>
      </c>
      <c r="I5069" s="1" t="s">
        <v>68</v>
      </c>
      <c r="J5069" s="1" t="s">
        <v>2712</v>
      </c>
      <c r="K5069" s="1" t="s">
        <v>1609</v>
      </c>
    </row>
    <row r="5070" spans="1:11" x14ac:dyDescent="0.2">
      <c r="A5070" s="6" t="str">
        <f>INDEX(UF_acronyms!$A$1:$C$28,MATCH(B5070,UF_acronyms!$C$1:$C$28,0),2)</f>
        <v>RS</v>
      </c>
      <c r="B5070" s="1" t="s">
        <v>9887</v>
      </c>
      <c r="C5070" s="1" t="s">
        <v>10794</v>
      </c>
      <c r="D5070" s="1" t="s">
        <v>10795</v>
      </c>
      <c r="E5070" s="11">
        <v>1614</v>
      </c>
      <c r="F5070" s="6" t="str">
        <f>CONCATENATE(tb_SVI[[#This Row],[Nome Município]],"/",tb_SVI[[#This Row],[UF]])</f>
        <v>Coronel Pilar/RS</v>
      </c>
      <c r="G5070" s="1" t="s">
        <v>18</v>
      </c>
      <c r="H5070" s="1" t="s">
        <v>399</v>
      </c>
      <c r="I5070" s="1" t="s">
        <v>5739</v>
      </c>
      <c r="J5070" s="1" t="s">
        <v>40</v>
      </c>
      <c r="K5070" s="1" t="s">
        <v>1205</v>
      </c>
    </row>
    <row r="5071" spans="1:11" x14ac:dyDescent="0.2">
      <c r="A5071" s="6" t="str">
        <f>INDEX(UF_acronyms!$A$1:$C$28,MATCH(B5071,UF_acronyms!$C$1:$C$28,0),2)</f>
        <v>RS</v>
      </c>
      <c r="B5071" s="1" t="s">
        <v>9887</v>
      </c>
      <c r="C5071" s="1" t="s">
        <v>10796</v>
      </c>
      <c r="D5071" s="1" t="s">
        <v>10797</v>
      </c>
      <c r="E5071" s="11">
        <v>7268</v>
      </c>
      <c r="F5071" s="6" t="str">
        <f>CONCATENATE(tb_SVI[[#This Row],[Nome Município]],"/",tb_SVI[[#This Row],[UF]])</f>
        <v>Coronel Bicaco/RS</v>
      </c>
      <c r="G5071" s="1" t="s">
        <v>18</v>
      </c>
      <c r="H5071" s="1" t="s">
        <v>187</v>
      </c>
      <c r="I5071" s="1" t="s">
        <v>1710</v>
      </c>
      <c r="J5071" s="1" t="s">
        <v>1233</v>
      </c>
      <c r="K5071" s="1" t="s">
        <v>225</v>
      </c>
    </row>
    <row r="5072" spans="1:11" x14ac:dyDescent="0.2">
      <c r="A5072" s="6" t="str">
        <f>INDEX(UF_acronyms!$A$1:$C$28,MATCH(B5072,UF_acronyms!$C$1:$C$28,0),2)</f>
        <v>RS</v>
      </c>
      <c r="B5072" s="1" t="s">
        <v>9887</v>
      </c>
      <c r="C5072" s="1" t="s">
        <v>10798</v>
      </c>
      <c r="D5072" s="1" t="s">
        <v>10799</v>
      </c>
      <c r="E5072" s="11">
        <v>2520</v>
      </c>
      <c r="F5072" s="6" t="str">
        <f>CONCATENATE(tb_SVI[[#This Row],[Nome Município]],"/",tb_SVI[[#This Row],[UF]])</f>
        <v>Coronel Barros/RS</v>
      </c>
      <c r="G5072" s="1" t="s">
        <v>18</v>
      </c>
      <c r="H5072" s="1" t="s">
        <v>281</v>
      </c>
      <c r="I5072" s="1" t="s">
        <v>5250</v>
      </c>
      <c r="J5072" s="1" t="s">
        <v>2804</v>
      </c>
      <c r="K5072" s="1" t="s">
        <v>294</v>
      </c>
    </row>
    <row r="5073" spans="1:11" x14ac:dyDescent="0.2">
      <c r="A5073" s="6" t="str">
        <f>INDEX(UF_acronyms!$A$1:$C$28,MATCH(B5073,UF_acronyms!$C$1:$C$28,0),2)</f>
        <v>RS</v>
      </c>
      <c r="B5073" s="1" t="s">
        <v>9887</v>
      </c>
      <c r="C5073" s="1" t="s">
        <v>10800</v>
      </c>
      <c r="D5073" s="1" t="s">
        <v>10801</v>
      </c>
      <c r="E5073" s="11">
        <v>2286</v>
      </c>
      <c r="F5073" s="6" t="str">
        <f>CONCATENATE(tb_SVI[[#This Row],[Nome Município]],"/",tb_SVI[[#This Row],[UF]])</f>
        <v>Coqueiros do Sul/RS</v>
      </c>
      <c r="G5073" s="1" t="s">
        <v>18</v>
      </c>
      <c r="H5073" s="1" t="s">
        <v>998</v>
      </c>
      <c r="I5073" s="1" t="s">
        <v>281</v>
      </c>
      <c r="J5073" s="1" t="s">
        <v>1402</v>
      </c>
      <c r="K5073" s="1" t="s">
        <v>338</v>
      </c>
    </row>
    <row r="5074" spans="1:11" x14ac:dyDescent="0.2">
      <c r="A5074" s="6" t="str">
        <f>INDEX(UF_acronyms!$A$1:$C$28,MATCH(B5074,UF_acronyms!$C$1:$C$28,0),2)</f>
        <v>RS</v>
      </c>
      <c r="B5074" s="1" t="s">
        <v>9887</v>
      </c>
      <c r="C5074" s="1" t="s">
        <v>10802</v>
      </c>
      <c r="D5074" s="1" t="s">
        <v>10803</v>
      </c>
      <c r="E5074" s="11">
        <v>1495</v>
      </c>
      <c r="F5074" s="6" t="str">
        <f>CONCATENATE(tb_SVI[[#This Row],[Nome Município]],"/",tb_SVI[[#This Row],[UF]])</f>
        <v>Coqueiro Baixo/RS</v>
      </c>
      <c r="G5074" s="1" t="s">
        <v>18</v>
      </c>
      <c r="H5074" s="1" t="s">
        <v>1392</v>
      </c>
      <c r="I5074" s="1" t="s">
        <v>5865</v>
      </c>
      <c r="J5074" s="1" t="s">
        <v>2400</v>
      </c>
      <c r="K5074" s="1" t="s">
        <v>1334</v>
      </c>
    </row>
    <row r="5075" spans="1:11" x14ac:dyDescent="0.2">
      <c r="A5075" s="6" t="str">
        <f>INDEX(UF_acronyms!$A$1:$C$28,MATCH(B5075,UF_acronyms!$C$1:$C$28,0),2)</f>
        <v>RS</v>
      </c>
      <c r="B5075" s="1" t="s">
        <v>9887</v>
      </c>
      <c r="C5075" s="1" t="s">
        <v>10804</v>
      </c>
      <c r="D5075" s="1" t="s">
        <v>10805</v>
      </c>
      <c r="E5075" s="11">
        <v>9907</v>
      </c>
      <c r="F5075" s="6" t="str">
        <f>CONCATENATE(tb_SVI[[#This Row],[Nome Município]],"/",tb_SVI[[#This Row],[UF]])</f>
        <v>Constantina/RS</v>
      </c>
      <c r="G5075" s="1" t="s">
        <v>18</v>
      </c>
      <c r="H5075" s="1" t="s">
        <v>1469</v>
      </c>
      <c r="I5075" s="1" t="s">
        <v>1256</v>
      </c>
      <c r="J5075" s="1" t="s">
        <v>2083</v>
      </c>
      <c r="K5075" s="1" t="s">
        <v>348</v>
      </c>
    </row>
    <row r="5076" spans="1:11" x14ac:dyDescent="0.2">
      <c r="A5076" s="6" t="str">
        <f>INDEX(UF_acronyms!$A$1:$C$28,MATCH(B5076,UF_acronyms!$C$1:$C$28,0),2)</f>
        <v>RS</v>
      </c>
      <c r="B5076" s="1" t="s">
        <v>9887</v>
      </c>
      <c r="C5076" s="1" t="s">
        <v>10806</v>
      </c>
      <c r="D5076" s="1" t="s">
        <v>10807</v>
      </c>
      <c r="E5076" s="11">
        <v>6759</v>
      </c>
      <c r="F5076" s="6" t="str">
        <f>CONCATENATE(tb_SVI[[#This Row],[Nome Município]],"/",tb_SVI[[#This Row],[UF]])</f>
        <v>Condor/RS</v>
      </c>
      <c r="G5076" s="1" t="s">
        <v>18</v>
      </c>
      <c r="H5076" s="1" t="s">
        <v>2521</v>
      </c>
      <c r="I5076" s="1" t="s">
        <v>3833</v>
      </c>
      <c r="J5076" s="1" t="s">
        <v>360</v>
      </c>
      <c r="K5076" s="1" t="s">
        <v>301</v>
      </c>
    </row>
    <row r="5077" spans="1:11" x14ac:dyDescent="0.2">
      <c r="A5077" s="6" t="str">
        <f>INDEX(UF_acronyms!$A$1:$C$28,MATCH(B5077,UF_acronyms!$C$1:$C$28,0),2)</f>
        <v>RS</v>
      </c>
      <c r="B5077" s="1" t="s">
        <v>9887</v>
      </c>
      <c r="C5077" s="1" t="s">
        <v>10808</v>
      </c>
      <c r="D5077" s="1" t="s">
        <v>9214</v>
      </c>
      <c r="E5077" s="11">
        <v>3130</v>
      </c>
      <c r="F5077" s="6" t="str">
        <f>CONCATENATE(tb_SVI[[#This Row],[Nome Município]],"/",tb_SVI[[#This Row],[UF]])</f>
        <v>Colorado/RS</v>
      </c>
      <c r="G5077" s="1" t="s">
        <v>18</v>
      </c>
      <c r="H5077" s="1" t="s">
        <v>2117</v>
      </c>
      <c r="I5077" s="1" t="s">
        <v>3102</v>
      </c>
      <c r="J5077" s="1" t="s">
        <v>1562</v>
      </c>
      <c r="K5077" s="1" t="s">
        <v>1339</v>
      </c>
    </row>
    <row r="5078" spans="1:11" x14ac:dyDescent="0.2">
      <c r="A5078" s="6" t="str">
        <f>INDEX(UF_acronyms!$A$1:$C$28,MATCH(B5078,UF_acronyms!$C$1:$C$28,0),2)</f>
        <v>RS</v>
      </c>
      <c r="B5078" s="1" t="s">
        <v>9887</v>
      </c>
      <c r="C5078" s="1" t="s">
        <v>10809</v>
      </c>
      <c r="D5078" s="1" t="s">
        <v>1830</v>
      </c>
      <c r="E5078" s="11">
        <v>2469</v>
      </c>
      <c r="F5078" s="6" t="str">
        <f>CONCATENATE(tb_SVI[[#This Row],[Nome Município]],"/",tb_SVI[[#This Row],[UF]])</f>
        <v>Colinas/RS</v>
      </c>
      <c r="G5078" s="1" t="s">
        <v>18</v>
      </c>
      <c r="H5078" s="1" t="s">
        <v>1461</v>
      </c>
      <c r="I5078" s="1" t="s">
        <v>3289</v>
      </c>
      <c r="J5078" s="1" t="s">
        <v>2216</v>
      </c>
      <c r="K5078" s="1" t="s">
        <v>2308</v>
      </c>
    </row>
    <row r="5079" spans="1:11" x14ac:dyDescent="0.2">
      <c r="A5079" s="6" t="str">
        <f>INDEX(UF_acronyms!$A$1:$C$28,MATCH(B5079,UF_acronyms!$C$1:$C$28,0),2)</f>
        <v>RS</v>
      </c>
      <c r="B5079" s="1" t="s">
        <v>9887</v>
      </c>
      <c r="C5079" s="1" t="s">
        <v>10810</v>
      </c>
      <c r="D5079" s="1" t="s">
        <v>10811</v>
      </c>
      <c r="E5079" s="11">
        <v>4719</v>
      </c>
      <c r="F5079" s="6" t="str">
        <f>CONCATENATE(tb_SVI[[#This Row],[Nome Município]],"/",tb_SVI[[#This Row],[UF]])</f>
        <v>Ciríaco/RS</v>
      </c>
      <c r="G5079" s="1" t="s">
        <v>18</v>
      </c>
      <c r="H5079" s="1" t="s">
        <v>2924</v>
      </c>
      <c r="I5079" s="1" t="s">
        <v>1108</v>
      </c>
      <c r="J5079" s="1" t="s">
        <v>32</v>
      </c>
      <c r="K5079" s="1" t="s">
        <v>324</v>
      </c>
    </row>
    <row r="5080" spans="1:11" x14ac:dyDescent="0.2">
      <c r="A5080" s="6" t="str">
        <f>INDEX(UF_acronyms!$A$1:$C$28,MATCH(B5080,UF_acronyms!$C$1:$C$28,0),2)</f>
        <v>RS</v>
      </c>
      <c r="B5080" s="1" t="s">
        <v>9887</v>
      </c>
      <c r="C5080" s="1" t="s">
        <v>10812</v>
      </c>
      <c r="D5080" s="1" t="s">
        <v>10813</v>
      </c>
      <c r="E5080" s="11">
        <v>16583</v>
      </c>
      <c r="F5080" s="6" t="str">
        <f>CONCATENATE(tb_SVI[[#This Row],[Nome Município]],"/",tb_SVI[[#This Row],[UF]])</f>
        <v>Cidreira/RS</v>
      </c>
      <c r="G5080" s="1" t="s">
        <v>18</v>
      </c>
      <c r="H5080" s="1" t="s">
        <v>201</v>
      </c>
      <c r="I5080" s="1" t="s">
        <v>8432</v>
      </c>
      <c r="J5080" s="1" t="s">
        <v>398</v>
      </c>
      <c r="K5080" s="1" t="s">
        <v>785</v>
      </c>
    </row>
    <row r="5081" spans="1:11" x14ac:dyDescent="0.2">
      <c r="A5081" s="6" t="str">
        <f>INDEX(UF_acronyms!$A$1:$C$28,MATCH(B5081,UF_acronyms!$C$1:$C$28,0),2)</f>
        <v>RS</v>
      </c>
      <c r="B5081" s="1" t="s">
        <v>9887</v>
      </c>
      <c r="C5081" s="1" t="s">
        <v>10814</v>
      </c>
      <c r="D5081" s="1" t="s">
        <v>10815</v>
      </c>
      <c r="E5081" s="11">
        <v>6770</v>
      </c>
      <c r="F5081" s="6" t="str">
        <f>CONCATENATE(tb_SVI[[#This Row],[Nome Município]],"/",tb_SVI[[#This Row],[UF]])</f>
        <v>Chuí/RS</v>
      </c>
      <c r="G5081" s="1" t="s">
        <v>18</v>
      </c>
      <c r="H5081" s="1" t="s">
        <v>2018</v>
      </c>
      <c r="I5081" s="1" t="s">
        <v>4027</v>
      </c>
      <c r="J5081" s="1" t="s">
        <v>362</v>
      </c>
      <c r="K5081" s="1" t="s">
        <v>2181</v>
      </c>
    </row>
    <row r="5082" spans="1:11" x14ac:dyDescent="0.2">
      <c r="A5082" s="6" t="str">
        <f>INDEX(UF_acronyms!$A$1:$C$28,MATCH(B5082,UF_acronyms!$C$1:$C$28,0),2)</f>
        <v>RS</v>
      </c>
      <c r="B5082" s="1" t="s">
        <v>9887</v>
      </c>
      <c r="C5082" s="1" t="s">
        <v>10816</v>
      </c>
      <c r="D5082" s="1" t="s">
        <v>10817</v>
      </c>
      <c r="E5082" s="11">
        <v>5480</v>
      </c>
      <c r="F5082" s="6" t="str">
        <f>CONCATENATE(tb_SVI[[#This Row],[Nome Município]],"/",tb_SVI[[#This Row],[UF]])</f>
        <v>Chuvisca/RS</v>
      </c>
      <c r="G5082" s="1" t="s">
        <v>18</v>
      </c>
      <c r="H5082" s="1" t="s">
        <v>394</v>
      </c>
      <c r="I5082" s="1" t="s">
        <v>5563</v>
      </c>
      <c r="J5082" s="1" t="s">
        <v>260</v>
      </c>
      <c r="K5082" s="1" t="s">
        <v>505</v>
      </c>
    </row>
    <row r="5083" spans="1:11" x14ac:dyDescent="0.2">
      <c r="A5083" s="6" t="str">
        <f>INDEX(UF_acronyms!$A$1:$C$28,MATCH(B5083,UF_acronyms!$C$1:$C$28,0),2)</f>
        <v>RS</v>
      </c>
      <c r="B5083" s="1" t="s">
        <v>9887</v>
      </c>
      <c r="C5083" s="1" t="s">
        <v>10818</v>
      </c>
      <c r="D5083" s="1" t="s">
        <v>10819</v>
      </c>
      <c r="E5083" s="11">
        <v>3719</v>
      </c>
      <c r="F5083" s="6" t="str">
        <f>CONCATENATE(tb_SVI[[#This Row],[Nome Município]],"/",tb_SVI[[#This Row],[UF]])</f>
        <v>Chiapetta/RS</v>
      </c>
      <c r="G5083" s="1" t="s">
        <v>18</v>
      </c>
      <c r="H5083" s="1" t="s">
        <v>1973</v>
      </c>
      <c r="I5083" s="1" t="s">
        <v>1516</v>
      </c>
      <c r="J5083" s="1" t="s">
        <v>1108</v>
      </c>
      <c r="K5083" s="1" t="s">
        <v>294</v>
      </c>
    </row>
    <row r="5084" spans="1:11" x14ac:dyDescent="0.2">
      <c r="A5084" s="6" t="str">
        <f>INDEX(UF_acronyms!$A$1:$C$28,MATCH(B5084,UF_acronyms!$C$1:$C$28,0),2)</f>
        <v>RS</v>
      </c>
      <c r="B5084" s="1" t="s">
        <v>9887</v>
      </c>
      <c r="C5084" s="1" t="s">
        <v>10820</v>
      </c>
      <c r="D5084" s="1" t="s">
        <v>10821</v>
      </c>
      <c r="E5084" s="11">
        <v>3252</v>
      </c>
      <c r="F5084" s="6" t="str">
        <f>CONCATENATE(tb_SVI[[#This Row],[Nome Município]],"/",tb_SVI[[#This Row],[UF]])</f>
        <v>Charrua/RS</v>
      </c>
      <c r="G5084" s="1" t="s">
        <v>18</v>
      </c>
      <c r="H5084" s="1" t="s">
        <v>103</v>
      </c>
      <c r="I5084" s="1" t="s">
        <v>613</v>
      </c>
      <c r="J5084" s="1" t="s">
        <v>137</v>
      </c>
      <c r="K5084" s="1" t="s">
        <v>638</v>
      </c>
    </row>
    <row r="5085" spans="1:11" x14ac:dyDescent="0.2">
      <c r="A5085" s="6" t="str">
        <f>INDEX(UF_acronyms!$A$1:$C$28,MATCH(B5085,UF_acronyms!$C$1:$C$28,0),2)</f>
        <v>RS</v>
      </c>
      <c r="B5085" s="1" t="s">
        <v>9887</v>
      </c>
      <c r="C5085" s="1" t="s">
        <v>10822</v>
      </c>
      <c r="D5085" s="1" t="s">
        <v>10823</v>
      </c>
      <c r="E5085" s="11">
        <v>9239</v>
      </c>
      <c r="F5085" s="6" t="str">
        <f>CONCATENATE(tb_SVI[[#This Row],[Nome Município]],"/",tb_SVI[[#This Row],[UF]])</f>
        <v>Chapada/RS</v>
      </c>
      <c r="G5085" s="1" t="s">
        <v>18</v>
      </c>
      <c r="H5085" s="1" t="s">
        <v>1452</v>
      </c>
      <c r="I5085" s="1" t="s">
        <v>5945</v>
      </c>
      <c r="J5085" s="1" t="s">
        <v>2804</v>
      </c>
      <c r="K5085" s="1" t="s">
        <v>706</v>
      </c>
    </row>
    <row r="5086" spans="1:11" x14ac:dyDescent="0.2">
      <c r="A5086" s="6" t="str">
        <f>INDEX(UF_acronyms!$A$1:$C$28,MATCH(B5086,UF_acronyms!$C$1:$C$28,0),2)</f>
        <v>RS</v>
      </c>
      <c r="B5086" s="1" t="s">
        <v>9887</v>
      </c>
      <c r="C5086" s="1" t="s">
        <v>10824</v>
      </c>
      <c r="D5086" s="1" t="s">
        <v>10825</v>
      </c>
      <c r="E5086" s="11">
        <v>14189</v>
      </c>
      <c r="F5086" s="6" t="str">
        <f>CONCATENATE(tb_SVI[[#This Row],[Nome Município]],"/",tb_SVI[[#This Row],[UF]])</f>
        <v>Cerro Largo/RS</v>
      </c>
      <c r="G5086" s="1" t="s">
        <v>18</v>
      </c>
      <c r="H5086" s="1" t="s">
        <v>1499</v>
      </c>
      <c r="I5086" s="1" t="s">
        <v>5357</v>
      </c>
      <c r="J5086" s="1" t="s">
        <v>1765</v>
      </c>
      <c r="K5086" s="1" t="s">
        <v>1432</v>
      </c>
    </row>
    <row r="5087" spans="1:11" x14ac:dyDescent="0.2">
      <c r="A5087" s="6" t="str">
        <f>INDEX(UF_acronyms!$A$1:$C$28,MATCH(B5087,UF_acronyms!$C$1:$C$28,0),2)</f>
        <v>RS</v>
      </c>
      <c r="B5087" s="1" t="s">
        <v>9887</v>
      </c>
      <c r="C5087" s="1" t="s">
        <v>10826</v>
      </c>
      <c r="D5087" s="1" t="s">
        <v>10827</v>
      </c>
      <c r="E5087" s="11">
        <v>12413</v>
      </c>
      <c r="F5087" s="6" t="str">
        <f>CONCATENATE(tb_SVI[[#This Row],[Nome Município]],"/",tb_SVI[[#This Row],[UF]])</f>
        <v>Cerro Grande do Sul/RS</v>
      </c>
      <c r="G5087" s="1" t="s">
        <v>18</v>
      </c>
      <c r="H5087" s="1" t="s">
        <v>286</v>
      </c>
      <c r="I5087" s="1" t="s">
        <v>2285</v>
      </c>
      <c r="J5087" s="1" t="s">
        <v>67</v>
      </c>
      <c r="K5087" s="1" t="s">
        <v>1205</v>
      </c>
    </row>
    <row r="5088" spans="1:11" x14ac:dyDescent="0.2">
      <c r="A5088" s="6" t="str">
        <f>INDEX(UF_acronyms!$A$1:$C$28,MATCH(B5088,UF_acronyms!$C$1:$C$28,0),2)</f>
        <v>RS</v>
      </c>
      <c r="B5088" s="1" t="s">
        <v>9887</v>
      </c>
      <c r="C5088" s="1" t="s">
        <v>10828</v>
      </c>
      <c r="D5088" s="1" t="s">
        <v>10829</v>
      </c>
      <c r="E5088" s="11">
        <v>2296</v>
      </c>
      <c r="F5088" s="6" t="str">
        <f>CONCATENATE(tb_SVI[[#This Row],[Nome Município]],"/",tb_SVI[[#This Row],[UF]])</f>
        <v>Cerro Grande/RS</v>
      </c>
      <c r="G5088" s="1" t="s">
        <v>18</v>
      </c>
      <c r="H5088" s="1" t="s">
        <v>1029</v>
      </c>
      <c r="I5088" s="1" t="s">
        <v>1346</v>
      </c>
      <c r="J5088" s="1" t="s">
        <v>1053</v>
      </c>
      <c r="K5088" s="1" t="s">
        <v>181</v>
      </c>
    </row>
    <row r="5089" spans="1:11" x14ac:dyDescent="0.2">
      <c r="A5089" s="6" t="str">
        <f>INDEX(UF_acronyms!$A$1:$C$28,MATCH(B5089,UF_acronyms!$C$1:$C$28,0),2)</f>
        <v>RS</v>
      </c>
      <c r="B5089" s="1" t="s">
        <v>9887</v>
      </c>
      <c r="C5089" s="1" t="s">
        <v>10830</v>
      </c>
      <c r="D5089" s="1" t="s">
        <v>10831</v>
      </c>
      <c r="E5089" s="11">
        <v>4706</v>
      </c>
      <c r="F5089" s="6" t="str">
        <f>CONCATENATE(tb_SVI[[#This Row],[Nome Município]],"/",tb_SVI[[#This Row],[UF]])</f>
        <v>Cerro Branco/RS</v>
      </c>
      <c r="G5089" s="1" t="s">
        <v>18</v>
      </c>
      <c r="H5089" s="1" t="s">
        <v>7110</v>
      </c>
      <c r="I5089" s="1" t="s">
        <v>5365</v>
      </c>
      <c r="J5089" s="1" t="s">
        <v>301</v>
      </c>
      <c r="K5089" s="1" t="s">
        <v>177</v>
      </c>
    </row>
    <row r="5090" spans="1:11" x14ac:dyDescent="0.2">
      <c r="A5090" s="6" t="str">
        <f>INDEX(UF_acronyms!$A$1:$C$28,MATCH(B5090,UF_acronyms!$C$1:$C$28,0),2)</f>
        <v>RS</v>
      </c>
      <c r="B5090" s="1" t="s">
        <v>9887</v>
      </c>
      <c r="C5090" s="1" t="s">
        <v>10832</v>
      </c>
      <c r="D5090" s="1" t="s">
        <v>10833</v>
      </c>
      <c r="E5090" s="11">
        <v>6047</v>
      </c>
      <c r="F5090" s="6" t="str">
        <f>CONCATENATE(tb_SVI[[#This Row],[Nome Município]],"/",tb_SVI[[#This Row],[UF]])</f>
        <v>Cerrito/RS</v>
      </c>
      <c r="G5090" s="1" t="s">
        <v>18</v>
      </c>
      <c r="H5090" s="1" t="s">
        <v>1004</v>
      </c>
      <c r="I5090" s="1" t="s">
        <v>197</v>
      </c>
      <c r="J5090" s="1" t="s">
        <v>528</v>
      </c>
      <c r="K5090" s="1" t="s">
        <v>271</v>
      </c>
    </row>
    <row r="5091" spans="1:11" x14ac:dyDescent="0.2">
      <c r="A5091" s="6" t="str">
        <f>INDEX(UF_acronyms!$A$1:$C$28,MATCH(B5091,UF_acronyms!$C$1:$C$28,0),2)</f>
        <v>RS</v>
      </c>
      <c r="B5091" s="1" t="s">
        <v>9887</v>
      </c>
      <c r="C5091" s="1" t="s">
        <v>10834</v>
      </c>
      <c r="D5091" s="1" t="s">
        <v>1530</v>
      </c>
      <c r="E5091" s="11">
        <v>2877</v>
      </c>
      <c r="F5091" s="6" t="str">
        <f>CONCATENATE(tb_SVI[[#This Row],[Nome Município]],"/",tb_SVI[[#This Row],[UF]])</f>
        <v>Centenário/RS</v>
      </c>
      <c r="G5091" s="1" t="s">
        <v>18</v>
      </c>
      <c r="H5091" s="1" t="s">
        <v>2691</v>
      </c>
      <c r="I5091" s="1" t="s">
        <v>5445</v>
      </c>
      <c r="J5091" s="1" t="s">
        <v>220</v>
      </c>
      <c r="K5091" s="1" t="s">
        <v>282</v>
      </c>
    </row>
    <row r="5092" spans="1:11" x14ac:dyDescent="0.2">
      <c r="A5092" s="6" t="str">
        <f>INDEX(UF_acronyms!$A$1:$C$28,MATCH(B5092,UF_acronyms!$C$1:$C$28,0),2)</f>
        <v>RS</v>
      </c>
      <c r="B5092" s="1" t="s">
        <v>9887</v>
      </c>
      <c r="C5092" s="1" t="s">
        <v>10835</v>
      </c>
      <c r="D5092" s="1" t="s">
        <v>10836</v>
      </c>
      <c r="E5092" s="11">
        <v>33548</v>
      </c>
      <c r="F5092" s="6" t="str">
        <f>CONCATENATE(tb_SVI[[#This Row],[Nome Município]],"/",tb_SVI[[#This Row],[UF]])</f>
        <v>Caçapava do Sul/RS</v>
      </c>
      <c r="G5092" s="1" t="s">
        <v>18</v>
      </c>
      <c r="H5092" s="1" t="s">
        <v>1765</v>
      </c>
      <c r="I5092" s="1" t="s">
        <v>4780</v>
      </c>
      <c r="J5092" s="1" t="s">
        <v>246</v>
      </c>
      <c r="K5092" s="1" t="s">
        <v>997</v>
      </c>
    </row>
    <row r="5093" spans="1:11" x14ac:dyDescent="0.2">
      <c r="A5093" s="6" t="str">
        <f>INDEX(UF_acronyms!$A$1:$C$28,MATCH(B5093,UF_acronyms!$C$1:$C$28,0),2)</f>
        <v>RS</v>
      </c>
      <c r="B5093" s="1" t="s">
        <v>9887</v>
      </c>
      <c r="C5093" s="1" t="s">
        <v>10837</v>
      </c>
      <c r="D5093" s="1" t="s">
        <v>10838</v>
      </c>
      <c r="E5093" s="11">
        <v>517451</v>
      </c>
      <c r="F5093" s="6" t="str">
        <f>CONCATENATE(tb_SVI[[#This Row],[Nome Município]],"/",tb_SVI[[#This Row],[UF]])</f>
        <v>Caxias do Sul/RS</v>
      </c>
      <c r="G5093" s="1" t="s">
        <v>18</v>
      </c>
      <c r="H5093" s="1" t="s">
        <v>2098</v>
      </c>
      <c r="I5093" s="1" t="s">
        <v>2990</v>
      </c>
      <c r="J5093" s="1" t="s">
        <v>1432</v>
      </c>
      <c r="K5093" s="1" t="s">
        <v>1540</v>
      </c>
    </row>
    <row r="5094" spans="1:11" x14ac:dyDescent="0.2">
      <c r="A5094" s="6" t="str">
        <f>INDEX(UF_acronyms!$A$1:$C$28,MATCH(B5094,UF_acronyms!$C$1:$C$28,0),2)</f>
        <v>RS</v>
      </c>
      <c r="B5094" s="1" t="s">
        <v>9887</v>
      </c>
      <c r="C5094" s="1" t="s">
        <v>10839</v>
      </c>
      <c r="D5094" s="1" t="s">
        <v>10840</v>
      </c>
      <c r="E5094" s="11">
        <v>8701</v>
      </c>
      <c r="F5094" s="6" t="str">
        <f>CONCATENATE(tb_SVI[[#This Row],[Nome Município]],"/",tb_SVI[[#This Row],[UF]])</f>
        <v>Catuípe/RS</v>
      </c>
      <c r="G5094" s="1" t="s">
        <v>18</v>
      </c>
      <c r="H5094" s="1" t="s">
        <v>2169</v>
      </c>
      <c r="I5094" s="1" t="s">
        <v>1330</v>
      </c>
      <c r="J5094" s="1" t="s">
        <v>280</v>
      </c>
      <c r="K5094" s="1" t="s">
        <v>413</v>
      </c>
    </row>
    <row r="5095" spans="1:11" x14ac:dyDescent="0.2">
      <c r="A5095" s="6" t="str">
        <f>INDEX(UF_acronyms!$A$1:$C$28,MATCH(B5095,UF_acronyms!$C$1:$C$28,0),2)</f>
        <v>RS</v>
      </c>
      <c r="B5095" s="1" t="s">
        <v>9887</v>
      </c>
      <c r="C5095" s="1" t="s">
        <v>10841</v>
      </c>
      <c r="D5095" s="1" t="s">
        <v>10842</v>
      </c>
      <c r="E5095" s="11">
        <v>3216</v>
      </c>
      <c r="F5095" s="6" t="str">
        <f>CONCATENATE(tb_SVI[[#This Row],[Nome Município]],"/",tb_SVI[[#This Row],[UF]])</f>
        <v>Caseiros/RS</v>
      </c>
      <c r="G5095" s="1" t="s">
        <v>18</v>
      </c>
      <c r="H5095" s="1" t="s">
        <v>1973</v>
      </c>
      <c r="I5095" s="1" t="s">
        <v>7431</v>
      </c>
      <c r="J5095" s="1" t="s">
        <v>517</v>
      </c>
      <c r="K5095" s="1" t="s">
        <v>2825</v>
      </c>
    </row>
    <row r="5096" spans="1:11" x14ac:dyDescent="0.2">
      <c r="A5096" s="6" t="str">
        <f>INDEX(UF_acronyms!$A$1:$C$28,MATCH(B5096,UF_acronyms!$C$1:$C$28,0),2)</f>
        <v>RS</v>
      </c>
      <c r="B5096" s="1" t="s">
        <v>9887</v>
      </c>
      <c r="C5096" s="1" t="s">
        <v>10843</v>
      </c>
      <c r="D5096" s="1" t="s">
        <v>10844</v>
      </c>
      <c r="E5096" s="11">
        <v>9051</v>
      </c>
      <c r="F5096" s="6" t="str">
        <f>CONCATENATE(tb_SVI[[#This Row],[Nome Município]],"/",tb_SVI[[#This Row],[UF]])</f>
        <v>Casca/RS</v>
      </c>
      <c r="G5096" s="1" t="s">
        <v>18</v>
      </c>
      <c r="H5096" s="1" t="s">
        <v>118</v>
      </c>
      <c r="I5096" s="1" t="s">
        <v>6418</v>
      </c>
      <c r="J5096" s="1" t="s">
        <v>1527</v>
      </c>
      <c r="K5096" s="1" t="s">
        <v>294</v>
      </c>
    </row>
    <row r="5097" spans="1:11" x14ac:dyDescent="0.2">
      <c r="A5097" s="6" t="str">
        <f>INDEX(UF_acronyms!$A$1:$C$28,MATCH(B5097,UF_acronyms!$C$1:$C$28,0),2)</f>
        <v>RS</v>
      </c>
      <c r="B5097" s="1" t="s">
        <v>9887</v>
      </c>
      <c r="C5097" s="1" t="s">
        <v>10845</v>
      </c>
      <c r="D5097" s="1" t="s">
        <v>10846</v>
      </c>
      <c r="E5097" s="11">
        <v>1351</v>
      </c>
      <c r="F5097" s="6" t="str">
        <f>CONCATENATE(tb_SVI[[#This Row],[Nome Município]],"/",tb_SVI[[#This Row],[UF]])</f>
        <v>Carlos Gomes/RS</v>
      </c>
      <c r="G5097" s="1" t="s">
        <v>18</v>
      </c>
      <c r="H5097" s="1" t="s">
        <v>360</v>
      </c>
      <c r="I5097" s="1" t="s">
        <v>2243</v>
      </c>
      <c r="J5097" s="1" t="s">
        <v>1378</v>
      </c>
      <c r="K5097" s="1" t="s">
        <v>64</v>
      </c>
    </row>
    <row r="5098" spans="1:11" x14ac:dyDescent="0.2">
      <c r="A5098" s="6" t="str">
        <f>INDEX(UF_acronyms!$A$1:$C$28,MATCH(B5098,UF_acronyms!$C$1:$C$28,0),2)</f>
        <v>RS</v>
      </c>
      <c r="B5098" s="1" t="s">
        <v>9887</v>
      </c>
      <c r="C5098" s="1" t="s">
        <v>10847</v>
      </c>
      <c r="D5098" s="1" t="s">
        <v>10848</v>
      </c>
      <c r="E5098" s="11">
        <v>30241</v>
      </c>
      <c r="F5098" s="6" t="str">
        <f>CONCATENATE(tb_SVI[[#This Row],[Nome Município]],"/",tb_SVI[[#This Row],[UF]])</f>
        <v>Carlos Barbosa/RS</v>
      </c>
      <c r="G5098" s="1" t="s">
        <v>18</v>
      </c>
      <c r="H5098" s="1" t="s">
        <v>1766</v>
      </c>
      <c r="I5098" s="1" t="s">
        <v>3289</v>
      </c>
      <c r="J5098" s="1" t="s">
        <v>2131</v>
      </c>
      <c r="K5098" s="1" t="s">
        <v>281</v>
      </c>
    </row>
    <row r="5099" spans="1:11" x14ac:dyDescent="0.2">
      <c r="A5099" s="6" t="str">
        <f>INDEX(UF_acronyms!$A$1:$C$28,MATCH(B5099,UF_acronyms!$C$1:$C$28,0),2)</f>
        <v>RS</v>
      </c>
      <c r="B5099" s="1" t="s">
        <v>9887</v>
      </c>
      <c r="C5099" s="1" t="s">
        <v>10849</v>
      </c>
      <c r="D5099" s="1" t="s">
        <v>10850</v>
      </c>
      <c r="E5099" s="11">
        <v>8350</v>
      </c>
      <c r="F5099" s="6" t="str">
        <f>CONCATENATE(tb_SVI[[#This Row],[Nome Município]],"/",tb_SVI[[#This Row],[UF]])</f>
        <v>Caraá/RS</v>
      </c>
      <c r="G5099" s="1" t="s">
        <v>18</v>
      </c>
      <c r="H5099" s="1" t="s">
        <v>450</v>
      </c>
      <c r="I5099" s="1" t="s">
        <v>3221</v>
      </c>
      <c r="J5099" s="1" t="s">
        <v>791</v>
      </c>
      <c r="K5099" s="1" t="s">
        <v>529</v>
      </c>
    </row>
    <row r="5100" spans="1:11" x14ac:dyDescent="0.2">
      <c r="A5100" s="6" t="str">
        <f>INDEX(UF_acronyms!$A$1:$C$28,MATCH(B5100,UF_acronyms!$C$1:$C$28,0),2)</f>
        <v>RS</v>
      </c>
      <c r="B5100" s="1" t="s">
        <v>9887</v>
      </c>
      <c r="C5100" s="1" t="s">
        <v>10164</v>
      </c>
      <c r="D5100" s="1" t="s">
        <v>10165</v>
      </c>
      <c r="E5100" s="11">
        <v>62265</v>
      </c>
      <c r="F5100" s="6" t="str">
        <f>CONCATENATE(tb_SVI[[#This Row],[Nome Município]],"/",tb_SVI[[#This Row],[UF]])</f>
        <v>Carazinho/RS</v>
      </c>
      <c r="G5100" s="1" t="s">
        <v>18</v>
      </c>
      <c r="H5100" s="1" t="s">
        <v>2090</v>
      </c>
      <c r="I5100" s="1" t="s">
        <v>5275</v>
      </c>
      <c r="J5100" s="1" t="s">
        <v>360</v>
      </c>
      <c r="K5100" s="1" t="s">
        <v>2441</v>
      </c>
    </row>
    <row r="5101" spans="1:11" x14ac:dyDescent="0.2">
      <c r="A5101" s="6" t="str">
        <f>INDEX(UF_acronyms!$A$1:$C$28,MATCH(B5101,UF_acronyms!$C$1:$C$28,0),2)</f>
        <v>MS</v>
      </c>
      <c r="B5101" s="1" t="s">
        <v>10851</v>
      </c>
      <c r="C5101" s="1" t="s">
        <v>10854</v>
      </c>
      <c r="D5101" s="1" t="s">
        <v>10855</v>
      </c>
      <c r="E5101" s="11">
        <v>6787</v>
      </c>
      <c r="F5101" s="6" t="str">
        <f>CONCATENATE(tb_SVI[[#This Row],[Nome Município]],"/",tb_SVI[[#This Row],[UF]])</f>
        <v>Juti/MS</v>
      </c>
      <c r="G5101" s="1" t="s">
        <v>18</v>
      </c>
      <c r="H5101" s="1" t="s">
        <v>363</v>
      </c>
      <c r="I5101" s="1" t="s">
        <v>998</v>
      </c>
      <c r="J5101" s="1" t="s">
        <v>128</v>
      </c>
      <c r="K5101" s="1" t="s">
        <v>31</v>
      </c>
    </row>
    <row r="5102" spans="1:11" x14ac:dyDescent="0.2">
      <c r="A5102" s="6" t="str">
        <f>INDEX(UF_acronyms!$A$1:$C$28,MATCH(B5102,UF_acronyms!$C$1:$C$28,0),2)</f>
        <v>MS</v>
      </c>
      <c r="B5102" s="1" t="s">
        <v>10851</v>
      </c>
      <c r="C5102" s="1" t="s">
        <v>10858</v>
      </c>
      <c r="D5102" s="1" t="s">
        <v>2746</v>
      </c>
      <c r="E5102" s="11">
        <v>26238</v>
      </c>
      <c r="F5102" s="6" t="str">
        <f>CONCATENATE(tb_SVI[[#This Row],[Nome Município]],"/",tb_SVI[[#This Row],[UF]])</f>
        <v>Jardim/MS</v>
      </c>
      <c r="G5102" s="1" t="s">
        <v>18</v>
      </c>
      <c r="H5102" s="1" t="s">
        <v>1262</v>
      </c>
      <c r="I5102" s="1" t="s">
        <v>1306</v>
      </c>
      <c r="J5102" s="1" t="s">
        <v>324</v>
      </c>
      <c r="K5102" s="1" t="s">
        <v>1065</v>
      </c>
    </row>
    <row r="5103" spans="1:11" x14ac:dyDescent="0.2">
      <c r="A5103" s="6" t="str">
        <f>INDEX(UF_acronyms!$A$1:$C$28,MATCH(B5103,UF_acronyms!$C$1:$C$28,0),2)</f>
        <v>MS</v>
      </c>
      <c r="B5103" s="1" t="s">
        <v>10851</v>
      </c>
      <c r="C5103" s="1" t="s">
        <v>10859</v>
      </c>
      <c r="D5103" s="1" t="s">
        <v>10860</v>
      </c>
      <c r="E5103" s="11">
        <v>7265</v>
      </c>
      <c r="F5103" s="6" t="str">
        <f>CONCATENATE(tb_SVI[[#This Row],[Nome Município]],"/",tb_SVI[[#This Row],[UF]])</f>
        <v>Jaraguari/MS</v>
      </c>
      <c r="G5103" s="1" t="s">
        <v>18</v>
      </c>
      <c r="H5103" s="1" t="s">
        <v>2524</v>
      </c>
      <c r="I5103" s="1" t="s">
        <v>1499</v>
      </c>
      <c r="J5103" s="1" t="s">
        <v>51</v>
      </c>
      <c r="K5103" s="1" t="s">
        <v>517</v>
      </c>
    </row>
    <row r="5104" spans="1:11" x14ac:dyDescent="0.2">
      <c r="A5104" s="6" t="str">
        <f>INDEX(UF_acronyms!$A$1:$C$28,MATCH(B5104,UF_acronyms!$C$1:$C$28,0),2)</f>
        <v>MS</v>
      </c>
      <c r="B5104" s="1" t="s">
        <v>10851</v>
      </c>
      <c r="C5104" s="1" t="s">
        <v>10861</v>
      </c>
      <c r="D5104" s="1" t="s">
        <v>10862</v>
      </c>
      <c r="E5104" s="11">
        <v>9243</v>
      </c>
      <c r="F5104" s="6" t="str">
        <f>CONCATENATE(tb_SVI[[#This Row],[Nome Município]],"/",tb_SVI[[#This Row],[UF]])</f>
        <v>Japorã/MS</v>
      </c>
      <c r="G5104" s="1" t="s">
        <v>18</v>
      </c>
      <c r="H5104" s="1" t="s">
        <v>613</v>
      </c>
      <c r="I5104" s="1" t="s">
        <v>403</v>
      </c>
      <c r="J5104" s="1" t="s">
        <v>732</v>
      </c>
      <c r="K5104" s="1" t="s">
        <v>330</v>
      </c>
    </row>
    <row r="5105" spans="1:11" x14ac:dyDescent="0.2">
      <c r="A5105" s="6" t="str">
        <f>INDEX(UF_acronyms!$A$1:$C$28,MATCH(B5105,UF_acronyms!$C$1:$C$28,0),2)</f>
        <v>MS</v>
      </c>
      <c r="B5105" s="1" t="s">
        <v>10851</v>
      </c>
      <c r="C5105" s="1" t="s">
        <v>10863</v>
      </c>
      <c r="D5105" s="1" t="s">
        <v>10864</v>
      </c>
      <c r="E5105" s="11">
        <v>23232</v>
      </c>
      <c r="F5105" s="6" t="str">
        <f>CONCATENATE(tb_SVI[[#This Row],[Nome Município]],"/",tb_SVI[[#This Row],[UF]])</f>
        <v>Ivinhema/MS</v>
      </c>
      <c r="G5105" s="1" t="s">
        <v>18</v>
      </c>
      <c r="H5105" s="1" t="s">
        <v>142</v>
      </c>
      <c r="I5105" s="1" t="s">
        <v>1079</v>
      </c>
      <c r="J5105" s="1" t="s">
        <v>275</v>
      </c>
      <c r="K5105" s="1" t="s">
        <v>1577</v>
      </c>
    </row>
    <row r="5106" spans="1:11" x14ac:dyDescent="0.2">
      <c r="A5106" s="6" t="str">
        <f>INDEX(UF_acronyms!$A$1:$C$28,MATCH(B5106,UF_acronyms!$C$1:$C$28,0),2)</f>
        <v>MS</v>
      </c>
      <c r="B5106" s="1" t="s">
        <v>10851</v>
      </c>
      <c r="C5106" s="1" t="s">
        <v>10865</v>
      </c>
      <c r="D5106" s="1" t="s">
        <v>10866</v>
      </c>
      <c r="E5106" s="11">
        <v>21376</v>
      </c>
      <c r="F5106" s="6" t="str">
        <f>CONCATENATE(tb_SVI[[#This Row],[Nome Município]],"/",tb_SVI[[#This Row],[UF]])</f>
        <v>Itaquiraí/MS</v>
      </c>
      <c r="G5106" s="1" t="s">
        <v>18</v>
      </c>
      <c r="H5106" s="1" t="s">
        <v>200</v>
      </c>
      <c r="I5106" s="1" t="s">
        <v>1460</v>
      </c>
      <c r="J5106" s="1" t="s">
        <v>156</v>
      </c>
      <c r="K5106" s="1" t="s">
        <v>1233</v>
      </c>
    </row>
    <row r="5107" spans="1:11" x14ac:dyDescent="0.2">
      <c r="A5107" s="6" t="str">
        <f>INDEX(UF_acronyms!$A$1:$C$28,MATCH(B5107,UF_acronyms!$C$1:$C$28,0),2)</f>
        <v>MS</v>
      </c>
      <c r="B5107" s="1" t="s">
        <v>10851</v>
      </c>
      <c r="C5107" s="1" t="s">
        <v>10869</v>
      </c>
      <c r="D5107" s="1" t="s">
        <v>10870</v>
      </c>
      <c r="E5107" s="11">
        <v>7588</v>
      </c>
      <c r="F5107" s="6" t="str">
        <f>CONCATENATE(tb_SVI[[#This Row],[Nome Município]],"/",tb_SVI[[#This Row],[UF]])</f>
        <v>Inocência/MS</v>
      </c>
      <c r="G5107" s="1" t="s">
        <v>18</v>
      </c>
      <c r="H5107" s="1" t="s">
        <v>2671</v>
      </c>
      <c r="I5107" s="1" t="s">
        <v>1247</v>
      </c>
      <c r="J5107" s="1" t="s">
        <v>126</v>
      </c>
      <c r="K5107" s="1" t="s">
        <v>280</v>
      </c>
    </row>
    <row r="5108" spans="1:11" x14ac:dyDescent="0.2">
      <c r="A5108" s="6" t="str">
        <f>INDEX(UF_acronyms!$A$1:$C$28,MATCH(B5108,UF_acronyms!$C$1:$C$28,0),2)</f>
        <v>MS</v>
      </c>
      <c r="B5108" s="1" t="s">
        <v>10851</v>
      </c>
      <c r="C5108" s="1" t="s">
        <v>10871</v>
      </c>
      <c r="D5108" s="1" t="s">
        <v>10872</v>
      </c>
      <c r="E5108" s="11">
        <v>16176</v>
      </c>
      <c r="F5108" s="6" t="str">
        <f>CONCATENATE(tb_SVI[[#This Row],[Nome Município]],"/",tb_SVI[[#This Row],[UF]])</f>
        <v>Iguatemi/MS</v>
      </c>
      <c r="G5108" s="1" t="s">
        <v>18</v>
      </c>
      <c r="H5108" s="1" t="s">
        <v>1528</v>
      </c>
      <c r="I5108" s="1" t="s">
        <v>2150</v>
      </c>
      <c r="J5108" s="1" t="s">
        <v>1139</v>
      </c>
      <c r="K5108" s="1" t="s">
        <v>95</v>
      </c>
    </row>
    <row r="5109" spans="1:11" x14ac:dyDescent="0.2">
      <c r="A5109" s="6" t="str">
        <f>INDEX(UF_acronyms!$A$1:$C$28,MATCH(B5109,UF_acronyms!$C$1:$C$28,0),2)</f>
        <v>MS</v>
      </c>
      <c r="B5109" s="1" t="s">
        <v>10851</v>
      </c>
      <c r="C5109" s="1" t="s">
        <v>10873</v>
      </c>
      <c r="D5109" s="1" t="s">
        <v>10874</v>
      </c>
      <c r="E5109" s="11">
        <v>9824</v>
      </c>
      <c r="F5109" s="6" t="str">
        <f>CONCATENATE(tb_SVI[[#This Row],[Nome Município]],"/",tb_SVI[[#This Row],[UF]])</f>
        <v>Guia Lopes da Laguna/MS</v>
      </c>
      <c r="G5109" s="1" t="s">
        <v>18</v>
      </c>
      <c r="H5109" s="1" t="s">
        <v>189</v>
      </c>
      <c r="I5109" s="1" t="s">
        <v>5423</v>
      </c>
      <c r="J5109" s="1" t="s">
        <v>950</v>
      </c>
      <c r="K5109" s="1" t="s">
        <v>22</v>
      </c>
    </row>
    <row r="5110" spans="1:11" x14ac:dyDescent="0.2">
      <c r="A5110" s="6" t="str">
        <f>INDEX(UF_acronyms!$A$1:$C$28,MATCH(B5110,UF_acronyms!$C$1:$C$28,0),2)</f>
        <v>MS</v>
      </c>
      <c r="B5110" s="1" t="s">
        <v>10851</v>
      </c>
      <c r="C5110" s="1" t="s">
        <v>10875</v>
      </c>
      <c r="D5110" s="1" t="s">
        <v>10876</v>
      </c>
      <c r="E5110" s="11">
        <v>9950</v>
      </c>
      <c r="F5110" s="6" t="str">
        <f>CONCATENATE(tb_SVI[[#This Row],[Nome Município]],"/",tb_SVI[[#This Row],[UF]])</f>
        <v>Glória de Dourados/MS</v>
      </c>
      <c r="G5110" s="1" t="s">
        <v>18</v>
      </c>
      <c r="H5110" s="1" t="s">
        <v>1239</v>
      </c>
      <c r="I5110" s="1" t="s">
        <v>362</v>
      </c>
      <c r="J5110" s="1" t="s">
        <v>142</v>
      </c>
      <c r="K5110" s="1" t="s">
        <v>1079</v>
      </c>
    </row>
    <row r="5111" spans="1:11" x14ac:dyDescent="0.2">
      <c r="A5111" s="6" t="str">
        <f>INDEX(UF_acronyms!$A$1:$C$28,MATCH(B5111,UF_acronyms!$C$1:$C$28,0),2)</f>
        <v>MS</v>
      </c>
      <c r="B5111" s="1" t="s">
        <v>10851</v>
      </c>
      <c r="C5111" s="1" t="s">
        <v>10877</v>
      </c>
      <c r="D5111" s="1" t="s">
        <v>10878</v>
      </c>
      <c r="E5111" s="11">
        <v>19170</v>
      </c>
      <c r="F5111" s="6" t="str">
        <f>CONCATENATE(tb_SVI[[#This Row],[Nome Município]],"/",tb_SVI[[#This Row],[UF]])</f>
        <v>Fátima do Sul/MS</v>
      </c>
      <c r="G5111" s="1" t="s">
        <v>18</v>
      </c>
      <c r="H5111" s="1" t="s">
        <v>1460</v>
      </c>
      <c r="I5111" s="1" t="s">
        <v>1540</v>
      </c>
      <c r="J5111" s="1" t="s">
        <v>189</v>
      </c>
      <c r="K5111" s="1" t="s">
        <v>866</v>
      </c>
    </row>
    <row r="5112" spans="1:11" x14ac:dyDescent="0.2">
      <c r="A5112" s="6" t="str">
        <f>INDEX(UF_acronyms!$A$1:$C$28,MATCH(B5112,UF_acronyms!$C$1:$C$28,0),2)</f>
        <v>MS</v>
      </c>
      <c r="B5112" s="1" t="s">
        <v>10851</v>
      </c>
      <c r="C5112" s="1" t="s">
        <v>10867</v>
      </c>
      <c r="D5112" s="1" t="s">
        <v>10868</v>
      </c>
      <c r="E5112" s="11">
        <v>25162</v>
      </c>
      <c r="F5112" s="6" t="str">
        <f>CONCATENATE(tb_SVI[[#This Row],[Nome Município]],"/",tb_SVI[[#This Row],[UF]])</f>
        <v>Itaporã/MS</v>
      </c>
      <c r="G5112" s="1" t="s">
        <v>18</v>
      </c>
      <c r="H5112" s="1" t="s">
        <v>835</v>
      </c>
      <c r="I5112" s="1" t="s">
        <v>1847</v>
      </c>
      <c r="J5112" s="1" t="s">
        <v>127</v>
      </c>
      <c r="K5112" s="1" t="s">
        <v>41</v>
      </c>
    </row>
    <row r="5113" spans="1:11" x14ac:dyDescent="0.2">
      <c r="A5113" s="6" t="str">
        <f>INDEX(UF_acronyms!$A$1:$C$28,MATCH(B5113,UF_acronyms!$C$1:$C$28,0),2)</f>
        <v>MS</v>
      </c>
      <c r="B5113" s="1" t="s">
        <v>10851</v>
      </c>
      <c r="C5113" s="1" t="s">
        <v>10879</v>
      </c>
      <c r="D5113" s="1" t="s">
        <v>10880</v>
      </c>
      <c r="E5113" s="11">
        <v>3059</v>
      </c>
      <c r="F5113" s="6" t="str">
        <f>CONCATENATE(tb_SVI[[#This Row],[Nome Município]],"/",tb_SVI[[#This Row],[UF]])</f>
        <v>Figueirão/MS</v>
      </c>
      <c r="G5113" s="1" t="s">
        <v>18</v>
      </c>
      <c r="H5113" s="1" t="s">
        <v>29</v>
      </c>
      <c r="I5113" s="1" t="s">
        <v>20</v>
      </c>
      <c r="J5113" s="1" t="s">
        <v>894</v>
      </c>
      <c r="K5113" s="1" t="s">
        <v>833</v>
      </c>
    </row>
    <row r="5114" spans="1:11" x14ac:dyDescent="0.2">
      <c r="A5114" s="6" t="str">
        <f>INDEX(UF_acronyms!$A$1:$C$28,MATCH(B5114,UF_acronyms!$C$1:$C$28,0),2)</f>
        <v>MS</v>
      </c>
      <c r="B5114" s="1" t="s">
        <v>10851</v>
      </c>
      <c r="C5114" s="1" t="s">
        <v>10881</v>
      </c>
      <c r="D5114" s="1" t="s">
        <v>8480</v>
      </c>
      <c r="E5114" s="11">
        <v>12400</v>
      </c>
      <c r="F5114" s="6" t="str">
        <f>CONCATENATE(tb_SVI[[#This Row],[Nome Município]],"/",tb_SVI[[#This Row],[UF]])</f>
        <v>Eldorado/MS</v>
      </c>
      <c r="G5114" s="1" t="s">
        <v>18</v>
      </c>
      <c r="H5114" s="1" t="s">
        <v>1053</v>
      </c>
      <c r="I5114" s="1" t="s">
        <v>392</v>
      </c>
      <c r="J5114" s="1" t="s">
        <v>163</v>
      </c>
      <c r="K5114" s="1" t="s">
        <v>31</v>
      </c>
    </row>
    <row r="5115" spans="1:11" x14ac:dyDescent="0.2">
      <c r="A5115" s="6" t="str">
        <f>INDEX(UF_acronyms!$A$1:$C$28,MATCH(B5115,UF_acronyms!$C$1:$C$28,0),2)</f>
        <v>MS</v>
      </c>
      <c r="B5115" s="1" t="s">
        <v>10851</v>
      </c>
      <c r="C5115" s="1" t="s">
        <v>10882</v>
      </c>
      <c r="D5115" s="1" t="s">
        <v>10883</v>
      </c>
      <c r="E5115" s="11">
        <v>225495</v>
      </c>
      <c r="F5115" s="6" t="str">
        <f>CONCATENATE(tb_SVI[[#This Row],[Nome Município]],"/",tb_SVI[[#This Row],[UF]])</f>
        <v>Dourados/MS</v>
      </c>
      <c r="G5115" s="1" t="s">
        <v>18</v>
      </c>
      <c r="H5115" s="1" t="s">
        <v>998</v>
      </c>
      <c r="I5115" s="1" t="s">
        <v>1321</v>
      </c>
      <c r="J5115" s="1" t="s">
        <v>19</v>
      </c>
      <c r="K5115" s="1" t="s">
        <v>254</v>
      </c>
    </row>
    <row r="5116" spans="1:11" x14ac:dyDescent="0.2">
      <c r="A5116" s="6" t="str">
        <f>INDEX(UF_acronyms!$A$1:$C$28,MATCH(B5116,UF_acronyms!$C$1:$C$28,0),2)</f>
        <v>MS</v>
      </c>
      <c r="B5116" s="1" t="s">
        <v>10851</v>
      </c>
      <c r="C5116" s="1" t="s">
        <v>10884</v>
      </c>
      <c r="D5116" s="1" t="s">
        <v>9175</v>
      </c>
      <c r="E5116" s="11">
        <v>5975</v>
      </c>
      <c r="F5116" s="6" t="str">
        <f>CONCATENATE(tb_SVI[[#This Row],[Nome Município]],"/",tb_SVI[[#This Row],[UF]])</f>
        <v>Douradina/MS</v>
      </c>
      <c r="G5116" s="1" t="s">
        <v>18</v>
      </c>
      <c r="H5116" s="1" t="s">
        <v>1334</v>
      </c>
      <c r="I5116" s="1" t="s">
        <v>1113</v>
      </c>
      <c r="J5116" s="1" t="s">
        <v>219</v>
      </c>
      <c r="K5116" s="1" t="s">
        <v>294</v>
      </c>
    </row>
    <row r="5117" spans="1:11" x14ac:dyDescent="0.2">
      <c r="A5117" s="6" t="str">
        <f>INDEX(UF_acronyms!$A$1:$C$28,MATCH(B5117,UF_acronyms!$C$1:$C$28,0),2)</f>
        <v>MS</v>
      </c>
      <c r="B5117" s="1" t="s">
        <v>10851</v>
      </c>
      <c r="C5117" s="1" t="s">
        <v>10885</v>
      </c>
      <c r="D5117" s="1" t="s">
        <v>10886</v>
      </c>
      <c r="E5117" s="11">
        <v>11467</v>
      </c>
      <c r="F5117" s="6" t="str">
        <f>CONCATENATE(tb_SVI[[#This Row],[Nome Município]],"/",tb_SVI[[#This Row],[UF]])</f>
        <v>Dois Irmãos do Buriti/MS</v>
      </c>
      <c r="G5117" s="1" t="s">
        <v>18</v>
      </c>
      <c r="H5117" s="1" t="s">
        <v>1337</v>
      </c>
      <c r="I5117" s="1" t="s">
        <v>84</v>
      </c>
      <c r="J5117" s="1" t="s">
        <v>296</v>
      </c>
      <c r="K5117" s="1" t="s">
        <v>378</v>
      </c>
    </row>
    <row r="5118" spans="1:11" x14ac:dyDescent="0.2">
      <c r="A5118" s="6" t="str">
        <f>INDEX(UF_acronyms!$A$1:$C$28,MATCH(B5118,UF_acronyms!$C$1:$C$28,0),2)</f>
        <v>MS</v>
      </c>
      <c r="B5118" s="1" t="s">
        <v>10851</v>
      </c>
      <c r="C5118" s="1" t="s">
        <v>10887</v>
      </c>
      <c r="D5118" s="1" t="s">
        <v>10888</v>
      </c>
      <c r="E5118" s="11">
        <v>12984</v>
      </c>
      <c r="F5118" s="6" t="str">
        <f>CONCATENATE(tb_SVI[[#This Row],[Nome Município]],"/",tb_SVI[[#This Row],[UF]])</f>
        <v>Deodápolis/MS</v>
      </c>
      <c r="G5118" s="1" t="s">
        <v>18</v>
      </c>
      <c r="H5118" s="1" t="s">
        <v>1305</v>
      </c>
      <c r="I5118" s="1" t="s">
        <v>171</v>
      </c>
      <c r="J5118" s="1" t="s">
        <v>121</v>
      </c>
      <c r="K5118" s="1" t="s">
        <v>215</v>
      </c>
    </row>
    <row r="5119" spans="1:11" x14ac:dyDescent="0.2">
      <c r="A5119" s="6" t="str">
        <f>INDEX(UF_acronyms!$A$1:$C$28,MATCH(B5119,UF_acronyms!$C$1:$C$28,0),2)</f>
        <v>MS</v>
      </c>
      <c r="B5119" s="1" t="s">
        <v>10851</v>
      </c>
      <c r="C5119" s="1" t="s">
        <v>10889</v>
      </c>
      <c r="D5119" s="1" t="s">
        <v>10890</v>
      </c>
      <c r="E5119" s="11">
        <v>33459</v>
      </c>
      <c r="F5119" s="6" t="str">
        <f>CONCATENATE(tb_SVI[[#This Row],[Nome Município]],"/",tb_SVI[[#This Row],[UF]])</f>
        <v>Coxim/MS</v>
      </c>
      <c r="G5119" s="1" t="s">
        <v>18</v>
      </c>
      <c r="H5119" s="1" t="s">
        <v>785</v>
      </c>
      <c r="I5119" s="1" t="s">
        <v>216</v>
      </c>
      <c r="J5119" s="1" t="s">
        <v>355</v>
      </c>
      <c r="K5119" s="1" t="s">
        <v>795</v>
      </c>
    </row>
    <row r="5120" spans="1:11" x14ac:dyDescent="0.2">
      <c r="A5120" s="6" t="str">
        <f>INDEX(UF_acronyms!$A$1:$C$28,MATCH(B5120,UF_acronyms!$C$1:$C$28,0),2)</f>
        <v>MS</v>
      </c>
      <c r="B5120" s="1" t="s">
        <v>10851</v>
      </c>
      <c r="C5120" s="1" t="s">
        <v>10891</v>
      </c>
      <c r="D5120" s="1" t="s">
        <v>10892</v>
      </c>
      <c r="E5120" s="11">
        <v>21142</v>
      </c>
      <c r="F5120" s="6" t="str">
        <f>CONCATENATE(tb_SVI[[#This Row],[Nome Município]],"/",tb_SVI[[#This Row],[UF]])</f>
        <v>Costa Rica/MS</v>
      </c>
      <c r="G5120" s="1" t="s">
        <v>18</v>
      </c>
      <c r="H5120" s="1" t="s">
        <v>2262</v>
      </c>
      <c r="I5120" s="1" t="s">
        <v>84</v>
      </c>
      <c r="J5120" s="1" t="s">
        <v>39</v>
      </c>
      <c r="K5120" s="1" t="s">
        <v>390</v>
      </c>
    </row>
    <row r="5121" spans="1:11" x14ac:dyDescent="0.2">
      <c r="A5121" s="6" t="str">
        <f>INDEX(UF_acronyms!$A$1:$C$28,MATCH(B5121,UF_acronyms!$C$1:$C$28,0),2)</f>
        <v>MS</v>
      </c>
      <c r="B5121" s="1" t="s">
        <v>10851</v>
      </c>
      <c r="C5121" s="1" t="s">
        <v>10893</v>
      </c>
      <c r="D5121" s="1" t="s">
        <v>10894</v>
      </c>
      <c r="E5121" s="11">
        <v>112058</v>
      </c>
      <c r="F5121" s="6" t="str">
        <f>CONCATENATE(tb_SVI[[#This Row],[Nome Município]],"/",tb_SVI[[#This Row],[UF]])</f>
        <v>Corumbá/MS</v>
      </c>
      <c r="G5121" s="1" t="s">
        <v>18</v>
      </c>
      <c r="H5121" s="1" t="s">
        <v>1074</v>
      </c>
      <c r="I5121" s="1" t="s">
        <v>998</v>
      </c>
      <c r="J5121" s="1" t="s">
        <v>256</v>
      </c>
      <c r="K5121" s="1" t="s">
        <v>19</v>
      </c>
    </row>
    <row r="5122" spans="1:11" x14ac:dyDescent="0.2">
      <c r="A5122" s="6" t="str">
        <f>INDEX(UF_acronyms!$A$1:$C$28,MATCH(B5122,UF_acronyms!$C$1:$C$28,0),2)</f>
        <v>MS</v>
      </c>
      <c r="B5122" s="1" t="s">
        <v>10851</v>
      </c>
      <c r="C5122" s="1" t="s">
        <v>10895</v>
      </c>
      <c r="D5122" s="1" t="s">
        <v>10896</v>
      </c>
      <c r="E5122" s="11">
        <v>15352</v>
      </c>
      <c r="F5122" s="6" t="str">
        <f>CONCATENATE(tb_SVI[[#This Row],[Nome Município]],"/",tb_SVI[[#This Row],[UF]])</f>
        <v>Coronel Sapucaia/MS</v>
      </c>
      <c r="G5122" s="1" t="s">
        <v>18</v>
      </c>
      <c r="H5122" s="1" t="s">
        <v>532</v>
      </c>
      <c r="I5122" s="1" t="s">
        <v>1462</v>
      </c>
      <c r="J5122" s="1" t="s">
        <v>25</v>
      </c>
      <c r="K5122" s="1" t="s">
        <v>836</v>
      </c>
    </row>
    <row r="5123" spans="1:11" x14ac:dyDescent="0.2">
      <c r="A5123" s="6" t="str">
        <f>INDEX(UF_acronyms!$A$1:$C$28,MATCH(B5123,UF_acronyms!$C$1:$C$28,0),2)</f>
        <v>MS</v>
      </c>
      <c r="B5123" s="1" t="s">
        <v>10851</v>
      </c>
      <c r="C5123" s="1" t="s">
        <v>10897</v>
      </c>
      <c r="D5123" s="1" t="s">
        <v>10898</v>
      </c>
      <c r="E5123" s="11">
        <v>6054</v>
      </c>
      <c r="F5123" s="6" t="str">
        <f>CONCATENATE(tb_SVI[[#This Row],[Nome Município]],"/",tb_SVI[[#This Row],[UF]])</f>
        <v>Corguinho/MS</v>
      </c>
      <c r="G5123" s="1" t="s">
        <v>18</v>
      </c>
      <c r="H5123" s="1" t="s">
        <v>392</v>
      </c>
      <c r="I5123" s="1" t="s">
        <v>5656</v>
      </c>
      <c r="J5123" s="1" t="s">
        <v>270</v>
      </c>
      <c r="K5123" s="1" t="s">
        <v>1080</v>
      </c>
    </row>
    <row r="5124" spans="1:11" x14ac:dyDescent="0.2">
      <c r="A5124" s="6" t="str">
        <f>INDEX(UF_acronyms!$A$1:$C$28,MATCH(B5124,UF_acronyms!$C$1:$C$28,0),2)</f>
        <v>MS</v>
      </c>
      <c r="B5124" s="1" t="s">
        <v>10851</v>
      </c>
      <c r="C5124" s="1" t="s">
        <v>10899</v>
      </c>
      <c r="D5124" s="1" t="s">
        <v>10900</v>
      </c>
      <c r="E5124" s="11">
        <v>25865</v>
      </c>
      <c r="F5124" s="6" t="str">
        <f>CONCATENATE(tb_SVI[[#This Row],[Nome Município]],"/",tb_SVI[[#This Row],[UF]])</f>
        <v>Chapadão do Sul/MS</v>
      </c>
      <c r="G5124" s="1" t="s">
        <v>18</v>
      </c>
      <c r="H5124" s="1" t="s">
        <v>1457</v>
      </c>
      <c r="I5124" s="1" t="s">
        <v>118</v>
      </c>
      <c r="J5124" s="1" t="s">
        <v>364</v>
      </c>
      <c r="K5124" s="1" t="s">
        <v>2360</v>
      </c>
    </row>
    <row r="5125" spans="1:11" x14ac:dyDescent="0.2">
      <c r="A5125" s="6" t="str">
        <f>INDEX(UF_acronyms!$A$1:$C$28,MATCH(B5125,UF_acronyms!$C$1:$C$28,0),2)</f>
        <v>MS</v>
      </c>
      <c r="B5125" s="1" t="s">
        <v>10851</v>
      </c>
      <c r="C5125" s="1" t="s">
        <v>10901</v>
      </c>
      <c r="D5125" s="1" t="s">
        <v>10902</v>
      </c>
      <c r="E5125" s="11">
        <v>22002</v>
      </c>
      <c r="F5125" s="6" t="str">
        <f>CONCATENATE(tb_SVI[[#This Row],[Nome Município]],"/",tb_SVI[[#This Row],[UF]])</f>
        <v>Cassilândia/MS</v>
      </c>
      <c r="G5125" s="1" t="s">
        <v>18</v>
      </c>
      <c r="H5125" s="1" t="s">
        <v>1973</v>
      </c>
      <c r="I5125" s="1" t="s">
        <v>5448</v>
      </c>
      <c r="J5125" s="1" t="s">
        <v>171</v>
      </c>
      <c r="K5125" s="1" t="s">
        <v>280</v>
      </c>
    </row>
    <row r="5126" spans="1:11" x14ac:dyDescent="0.2">
      <c r="A5126" s="6" t="str">
        <f>INDEX(UF_acronyms!$A$1:$C$28,MATCH(B5126,UF_acronyms!$C$1:$C$28,0),2)</f>
        <v>MS</v>
      </c>
      <c r="B5126" s="1" t="s">
        <v>10851</v>
      </c>
      <c r="C5126" s="1" t="s">
        <v>10903</v>
      </c>
      <c r="D5126" s="1" t="s">
        <v>2478</v>
      </c>
      <c r="E5126" s="11">
        <v>6182</v>
      </c>
      <c r="F5126" s="6" t="str">
        <f>CONCATENATE(tb_SVI[[#This Row],[Nome Município]],"/",tb_SVI[[#This Row],[UF]])</f>
        <v>Caracol/MS</v>
      </c>
      <c r="G5126" s="1" t="s">
        <v>18</v>
      </c>
      <c r="H5126" s="1" t="s">
        <v>392</v>
      </c>
      <c r="I5126" s="1" t="s">
        <v>5688</v>
      </c>
      <c r="J5126" s="1" t="s">
        <v>691</v>
      </c>
      <c r="K5126" s="1" t="s">
        <v>2524</v>
      </c>
    </row>
    <row r="5127" spans="1:11" x14ac:dyDescent="0.2">
      <c r="A5127" s="6" t="str">
        <f>INDEX(UF_acronyms!$A$1:$C$28,MATCH(B5127,UF_acronyms!$C$1:$C$28,0),2)</f>
        <v>MS</v>
      </c>
      <c r="B5127" s="1" t="s">
        <v>10851</v>
      </c>
      <c r="C5127" s="1" t="s">
        <v>10904</v>
      </c>
      <c r="D5127" s="1" t="s">
        <v>4143</v>
      </c>
      <c r="E5127" s="11">
        <v>906092</v>
      </c>
      <c r="F5127" s="6" t="str">
        <f>CONCATENATE(tb_SVI[[#This Row],[Nome Município]],"/",tb_SVI[[#This Row],[UF]])</f>
        <v>Campo Grande/MS</v>
      </c>
      <c r="G5127" s="1" t="s">
        <v>18</v>
      </c>
      <c r="H5127" s="1" t="s">
        <v>5566</v>
      </c>
      <c r="I5127" s="1" t="s">
        <v>798</v>
      </c>
      <c r="J5127" s="1" t="s">
        <v>1432</v>
      </c>
      <c r="K5127" s="1" t="s">
        <v>2400</v>
      </c>
    </row>
    <row r="5128" spans="1:11" x14ac:dyDescent="0.2">
      <c r="A5128" s="6" t="str">
        <f>INDEX(UF_acronyms!$A$1:$C$28,MATCH(B5128,UF_acronyms!$C$1:$C$28,0),2)</f>
        <v>MS</v>
      </c>
      <c r="B5128" s="1" t="s">
        <v>10851</v>
      </c>
      <c r="C5128" s="1" t="s">
        <v>10905</v>
      </c>
      <c r="D5128" s="1" t="s">
        <v>10906</v>
      </c>
      <c r="E5128" s="11">
        <v>13693</v>
      </c>
      <c r="F5128" s="6" t="str">
        <f>CONCATENATE(tb_SVI[[#This Row],[Nome Município]],"/",tb_SVI[[#This Row],[UF]])</f>
        <v>Camapuã/MS</v>
      </c>
      <c r="G5128" s="1" t="s">
        <v>18</v>
      </c>
      <c r="H5128" s="1" t="s">
        <v>792</v>
      </c>
      <c r="I5128" s="1" t="s">
        <v>1321</v>
      </c>
      <c r="J5128" s="1" t="s">
        <v>324</v>
      </c>
      <c r="K5128" s="1" t="s">
        <v>2213</v>
      </c>
    </row>
    <row r="5129" spans="1:11" x14ac:dyDescent="0.2">
      <c r="A5129" s="6" t="str">
        <f>INDEX(UF_acronyms!$A$1:$C$28,MATCH(B5129,UF_acronyms!$C$1:$C$28,0),2)</f>
        <v>MS</v>
      </c>
      <c r="B5129" s="1" t="s">
        <v>10851</v>
      </c>
      <c r="C5129" s="1" t="s">
        <v>10907</v>
      </c>
      <c r="D5129" s="1" t="s">
        <v>10908</v>
      </c>
      <c r="E5129" s="11">
        <v>30593</v>
      </c>
      <c r="F5129" s="6" t="str">
        <f>CONCATENATE(tb_SVI[[#This Row],[Nome Município]],"/",tb_SVI[[#This Row],[UF]])</f>
        <v>Caarapó/MS</v>
      </c>
      <c r="G5129" s="1" t="s">
        <v>18</v>
      </c>
      <c r="H5129" s="1" t="s">
        <v>225</v>
      </c>
      <c r="I5129" s="1" t="s">
        <v>843</v>
      </c>
      <c r="J5129" s="1" t="s">
        <v>147</v>
      </c>
      <c r="K5129" s="1" t="s">
        <v>210</v>
      </c>
    </row>
    <row r="5130" spans="1:11" x14ac:dyDescent="0.2">
      <c r="A5130" s="6" t="str">
        <f>INDEX(UF_acronyms!$A$1:$C$28,MATCH(B5130,UF_acronyms!$C$1:$C$28,0),2)</f>
        <v>MS</v>
      </c>
      <c r="B5130" s="1" t="s">
        <v>10851</v>
      </c>
      <c r="C5130" s="1" t="s">
        <v>10909</v>
      </c>
      <c r="D5130" s="1" t="s">
        <v>10910</v>
      </c>
      <c r="E5130" s="11">
        <v>11853</v>
      </c>
      <c r="F5130" s="6" t="str">
        <f>CONCATENATE(tb_SVI[[#This Row],[Nome Município]],"/",tb_SVI[[#This Row],[UF]])</f>
        <v>Brasilândia/MS</v>
      </c>
      <c r="G5130" s="1" t="s">
        <v>18</v>
      </c>
      <c r="H5130" s="1" t="s">
        <v>1029</v>
      </c>
      <c r="I5130" s="1" t="s">
        <v>1074</v>
      </c>
      <c r="J5130" s="1" t="s">
        <v>415</v>
      </c>
      <c r="K5130" s="1" t="s">
        <v>531</v>
      </c>
    </row>
    <row r="5131" spans="1:11" x14ac:dyDescent="0.2">
      <c r="A5131" s="6" t="str">
        <f>INDEX(UF_acronyms!$A$1:$C$28,MATCH(B5131,UF_acronyms!$C$1:$C$28,0),2)</f>
        <v>MS</v>
      </c>
      <c r="B5131" s="1" t="s">
        <v>10851</v>
      </c>
      <c r="C5131" s="1" t="s">
        <v>10911</v>
      </c>
      <c r="D5131" s="1" t="s">
        <v>899</v>
      </c>
      <c r="E5131" s="11">
        <v>22190</v>
      </c>
      <c r="F5131" s="6" t="str">
        <f>CONCATENATE(tb_SVI[[#This Row],[Nome Município]],"/",tb_SVI[[#This Row],[UF]])</f>
        <v>Bonito/MS</v>
      </c>
      <c r="G5131" s="1" t="s">
        <v>18</v>
      </c>
      <c r="H5131" s="1" t="s">
        <v>215</v>
      </c>
      <c r="I5131" s="1" t="s">
        <v>30</v>
      </c>
      <c r="J5131" s="1" t="s">
        <v>154</v>
      </c>
      <c r="K5131" s="1" t="s">
        <v>783</v>
      </c>
    </row>
    <row r="5132" spans="1:11" x14ac:dyDescent="0.2">
      <c r="A5132" s="6" t="str">
        <f>INDEX(UF_acronyms!$A$1:$C$28,MATCH(B5132,UF_acronyms!$C$1:$C$28,0),2)</f>
        <v>MS</v>
      </c>
      <c r="B5132" s="1" t="s">
        <v>10851</v>
      </c>
      <c r="C5132" s="1" t="s">
        <v>10912</v>
      </c>
      <c r="D5132" s="1" t="s">
        <v>10913</v>
      </c>
      <c r="E5132" s="11">
        <v>7838</v>
      </c>
      <c r="F5132" s="6" t="str">
        <f>CONCATENATE(tb_SVI[[#This Row],[Nome Município]],"/",tb_SVI[[#This Row],[UF]])</f>
        <v>Bodoquena/MS</v>
      </c>
      <c r="G5132" s="1" t="s">
        <v>18</v>
      </c>
      <c r="H5132" s="1" t="s">
        <v>531</v>
      </c>
      <c r="I5132" s="1" t="s">
        <v>1381</v>
      </c>
      <c r="J5132" s="1" t="s">
        <v>691</v>
      </c>
      <c r="K5132" s="1" t="s">
        <v>51</v>
      </c>
    </row>
    <row r="5133" spans="1:11" x14ac:dyDescent="0.2">
      <c r="A5133" s="6" t="str">
        <f>INDEX(UF_acronyms!$A$1:$C$28,MATCH(B5133,UF_acronyms!$C$1:$C$28,0),2)</f>
        <v>MS</v>
      </c>
      <c r="B5133" s="1" t="s">
        <v>10851</v>
      </c>
      <c r="C5133" s="1" t="s">
        <v>10856</v>
      </c>
      <c r="D5133" s="1" t="s">
        <v>10857</v>
      </c>
      <c r="E5133" s="11">
        <v>4021</v>
      </c>
      <c r="F5133" s="6" t="str">
        <f>CONCATENATE(tb_SVI[[#This Row],[Nome Município]],"/",tb_SVI[[#This Row],[UF]])</f>
        <v>Jateí/MS</v>
      </c>
      <c r="G5133" s="1" t="s">
        <v>18</v>
      </c>
      <c r="H5133" s="1" t="s">
        <v>1065</v>
      </c>
      <c r="I5133" s="1" t="s">
        <v>1386</v>
      </c>
      <c r="J5133" s="1" t="s">
        <v>108</v>
      </c>
      <c r="K5133" s="1" t="s">
        <v>1577</v>
      </c>
    </row>
    <row r="5134" spans="1:11" x14ac:dyDescent="0.2">
      <c r="A5134" s="6" t="str">
        <f>INDEX(UF_acronyms!$A$1:$C$28,MATCH(B5134,UF_acronyms!$C$1:$C$28,0),2)</f>
        <v>MS</v>
      </c>
      <c r="B5134" s="1" t="s">
        <v>10851</v>
      </c>
      <c r="C5134" s="1" t="s">
        <v>10914</v>
      </c>
      <c r="D5134" s="1" t="s">
        <v>10915</v>
      </c>
      <c r="E5134" s="11">
        <v>24735</v>
      </c>
      <c r="F5134" s="6" t="str">
        <f>CONCATENATE(tb_SVI[[#This Row],[Nome Município]],"/",tb_SVI[[#This Row],[UF]])</f>
        <v>Bela Vista/MS</v>
      </c>
      <c r="G5134" s="1" t="s">
        <v>18</v>
      </c>
      <c r="H5134" s="1" t="s">
        <v>95</v>
      </c>
      <c r="I5134" s="1" t="s">
        <v>795</v>
      </c>
      <c r="J5134" s="1" t="s">
        <v>353</v>
      </c>
      <c r="K5134" s="1" t="s">
        <v>324</v>
      </c>
    </row>
    <row r="5135" spans="1:11" x14ac:dyDescent="0.2">
      <c r="A5135" s="6" t="str">
        <f>INDEX(UF_acronyms!$A$1:$C$28,MATCH(B5135,UF_acronyms!$C$1:$C$28,0),2)</f>
        <v>MS</v>
      </c>
      <c r="B5135" s="1" t="s">
        <v>10851</v>
      </c>
      <c r="C5135" s="1" t="s">
        <v>10916</v>
      </c>
      <c r="D5135" s="1" t="s">
        <v>10917</v>
      </c>
      <c r="E5135" s="11">
        <v>11349</v>
      </c>
      <c r="F5135" s="6" t="str">
        <f>CONCATENATE(tb_SVI[[#This Row],[Nome Município]],"/",tb_SVI[[#This Row],[UF]])</f>
        <v>Batayporã/MS</v>
      </c>
      <c r="G5135" s="1" t="s">
        <v>18</v>
      </c>
      <c r="H5135" s="1" t="s">
        <v>413</v>
      </c>
      <c r="I5135" s="1" t="s">
        <v>2090</v>
      </c>
      <c r="J5135" s="1" t="s">
        <v>75</v>
      </c>
      <c r="K5135" s="1" t="s">
        <v>109</v>
      </c>
    </row>
    <row r="5136" spans="1:11" x14ac:dyDescent="0.2">
      <c r="A5136" s="6" t="str">
        <f>INDEX(UF_acronyms!$A$1:$C$28,MATCH(B5136,UF_acronyms!$C$1:$C$28,0),2)</f>
        <v>MS</v>
      </c>
      <c r="B5136" s="1" t="s">
        <v>10851</v>
      </c>
      <c r="C5136" s="1" t="s">
        <v>10918</v>
      </c>
      <c r="D5136" s="1" t="s">
        <v>10919</v>
      </c>
      <c r="E5136" s="11">
        <v>23325</v>
      </c>
      <c r="F5136" s="6" t="str">
        <f>CONCATENATE(tb_SVI[[#This Row],[Nome Município]],"/",tb_SVI[[#This Row],[UF]])</f>
        <v>Bataguassu/MS</v>
      </c>
      <c r="G5136" s="1" t="s">
        <v>18</v>
      </c>
      <c r="H5136" s="1" t="s">
        <v>392</v>
      </c>
      <c r="I5136" s="1" t="s">
        <v>55</v>
      </c>
      <c r="J5136" s="1" t="s">
        <v>377</v>
      </c>
      <c r="K5136" s="1" t="s">
        <v>1108</v>
      </c>
    </row>
    <row r="5137" spans="1:11" x14ac:dyDescent="0.2">
      <c r="A5137" s="6" t="str">
        <f>INDEX(UF_acronyms!$A$1:$C$28,MATCH(B5137,UF_acronyms!$C$1:$C$28,0),2)</f>
        <v>MS</v>
      </c>
      <c r="B5137" s="1" t="s">
        <v>10851</v>
      </c>
      <c r="C5137" s="1" t="s">
        <v>10920</v>
      </c>
      <c r="D5137" s="1" t="s">
        <v>9292</v>
      </c>
      <c r="E5137" s="11">
        <v>7266</v>
      </c>
      <c r="F5137" s="6" t="str">
        <f>CONCATENATE(tb_SVI[[#This Row],[Nome Município]],"/",tb_SVI[[#This Row],[UF]])</f>
        <v>Bandeirantes/MS</v>
      </c>
      <c r="G5137" s="1" t="s">
        <v>18</v>
      </c>
      <c r="H5137" s="1" t="s">
        <v>413</v>
      </c>
      <c r="I5137" s="1" t="s">
        <v>3598</v>
      </c>
      <c r="J5137" s="1" t="s">
        <v>108</v>
      </c>
      <c r="K5137" s="1" t="s">
        <v>1393</v>
      </c>
    </row>
    <row r="5138" spans="1:11" x14ac:dyDescent="0.2">
      <c r="A5138" s="6" t="str">
        <f>INDEX(UF_acronyms!$A$1:$C$28,MATCH(B5138,UF_acronyms!$C$1:$C$28,0),2)</f>
        <v>MS</v>
      </c>
      <c r="B5138" s="1" t="s">
        <v>10851</v>
      </c>
      <c r="C5138" s="1" t="s">
        <v>10921</v>
      </c>
      <c r="D5138" s="1" t="s">
        <v>10922</v>
      </c>
      <c r="E5138" s="11">
        <v>12332</v>
      </c>
      <c r="F5138" s="6" t="str">
        <f>CONCATENATE(tb_SVI[[#This Row],[Nome Município]],"/",tb_SVI[[#This Row],[UF]])</f>
        <v>Aral Moreira/MS</v>
      </c>
      <c r="G5138" s="1" t="s">
        <v>18</v>
      </c>
      <c r="H5138" s="1" t="s">
        <v>135</v>
      </c>
      <c r="I5138" s="1" t="s">
        <v>1366</v>
      </c>
      <c r="J5138" s="1" t="s">
        <v>701</v>
      </c>
      <c r="K5138" s="1" t="s">
        <v>241</v>
      </c>
    </row>
    <row r="5139" spans="1:11" x14ac:dyDescent="0.2">
      <c r="A5139" s="6" t="str">
        <f>INDEX(UF_acronyms!$A$1:$C$28,MATCH(B5139,UF_acronyms!$C$1:$C$28,0),2)</f>
        <v>MS</v>
      </c>
      <c r="B5139" s="1" t="s">
        <v>10851</v>
      </c>
      <c r="C5139" s="1" t="s">
        <v>10923</v>
      </c>
      <c r="D5139" s="1" t="s">
        <v>10924</v>
      </c>
      <c r="E5139" s="11">
        <v>48029</v>
      </c>
      <c r="F5139" s="6" t="str">
        <f>CONCATENATE(tb_SVI[[#This Row],[Nome Município]],"/",tb_SVI[[#This Row],[UF]])</f>
        <v>Aquidauana/MS</v>
      </c>
      <c r="G5139" s="1" t="s">
        <v>18</v>
      </c>
      <c r="H5139" s="1" t="s">
        <v>246</v>
      </c>
      <c r="I5139" s="1" t="s">
        <v>254</v>
      </c>
      <c r="J5139" s="1" t="s">
        <v>408</v>
      </c>
      <c r="K5139" s="1" t="s">
        <v>997</v>
      </c>
    </row>
    <row r="5140" spans="1:11" x14ac:dyDescent="0.2">
      <c r="A5140" s="6" t="str">
        <f>INDEX(UF_acronyms!$A$1:$C$28,MATCH(B5140,UF_acronyms!$C$1:$C$28,0),2)</f>
        <v>MS</v>
      </c>
      <c r="B5140" s="1" t="s">
        <v>10851</v>
      </c>
      <c r="C5140" s="1" t="s">
        <v>10925</v>
      </c>
      <c r="D5140" s="1" t="s">
        <v>10926</v>
      </c>
      <c r="E5140" s="11">
        <v>26069</v>
      </c>
      <c r="F5140" s="6" t="str">
        <f>CONCATENATE(tb_SVI[[#This Row],[Nome Município]],"/",tb_SVI[[#This Row],[UF]])</f>
        <v>Aparecida do Taboado/MS</v>
      </c>
      <c r="G5140" s="1" t="s">
        <v>18</v>
      </c>
      <c r="H5140" s="1" t="s">
        <v>392</v>
      </c>
      <c r="I5140" s="1" t="s">
        <v>3083</v>
      </c>
      <c r="J5140" s="1" t="s">
        <v>469</v>
      </c>
      <c r="K5140" s="1" t="s">
        <v>531</v>
      </c>
    </row>
    <row r="5141" spans="1:11" x14ac:dyDescent="0.2">
      <c r="A5141" s="6" t="str">
        <f>INDEX(UF_acronyms!$A$1:$C$28,MATCH(B5141,UF_acronyms!$C$1:$C$28,0),2)</f>
        <v>MS</v>
      </c>
      <c r="B5141" s="1" t="s">
        <v>10851</v>
      </c>
      <c r="C5141" s="1" t="s">
        <v>10927</v>
      </c>
      <c r="D5141" s="1" t="s">
        <v>10928</v>
      </c>
      <c r="E5141" s="11">
        <v>9020</v>
      </c>
      <c r="F5141" s="6" t="str">
        <f>CONCATENATE(tb_SVI[[#This Row],[Nome Município]],"/",tb_SVI[[#This Row],[UF]])</f>
        <v>Antônio João/MS</v>
      </c>
      <c r="G5141" s="1" t="s">
        <v>18</v>
      </c>
      <c r="H5141" s="1" t="s">
        <v>999</v>
      </c>
      <c r="I5141" s="1" t="s">
        <v>2101</v>
      </c>
      <c r="J5141" s="1" t="s">
        <v>581</v>
      </c>
      <c r="K5141" s="1" t="s">
        <v>851</v>
      </c>
    </row>
    <row r="5142" spans="1:11" x14ac:dyDescent="0.2">
      <c r="A5142" s="6" t="str">
        <f>INDEX(UF_acronyms!$A$1:$C$28,MATCH(B5142,UF_acronyms!$C$1:$C$28,0),2)</f>
        <v>MS</v>
      </c>
      <c r="B5142" s="1" t="s">
        <v>10851</v>
      </c>
      <c r="C5142" s="1" t="s">
        <v>10929</v>
      </c>
      <c r="D5142" s="1" t="s">
        <v>10930</v>
      </c>
      <c r="E5142" s="11">
        <v>10932</v>
      </c>
      <c r="F5142" s="6" t="str">
        <f>CONCATENATE(tb_SVI[[#This Row],[Nome Município]],"/",tb_SVI[[#This Row],[UF]])</f>
        <v>Angélica/MS</v>
      </c>
      <c r="G5142" s="1" t="s">
        <v>18</v>
      </c>
      <c r="H5142" s="1" t="s">
        <v>937</v>
      </c>
      <c r="I5142" s="1" t="s">
        <v>718</v>
      </c>
      <c r="J5142" s="1" t="s">
        <v>867</v>
      </c>
      <c r="K5142" s="1" t="s">
        <v>1065</v>
      </c>
    </row>
    <row r="5143" spans="1:11" x14ac:dyDescent="0.2">
      <c r="A5143" s="6" t="str">
        <f>INDEX(UF_acronyms!$A$1:$C$28,MATCH(B5143,UF_acronyms!$C$1:$C$28,0),2)</f>
        <v>MS</v>
      </c>
      <c r="B5143" s="1" t="s">
        <v>10851</v>
      </c>
      <c r="C5143" s="1" t="s">
        <v>10931</v>
      </c>
      <c r="D5143" s="1" t="s">
        <v>10932</v>
      </c>
      <c r="E5143" s="11">
        <v>9076</v>
      </c>
      <c r="F5143" s="6" t="str">
        <f>CONCATENATE(tb_SVI[[#This Row],[Nome Município]],"/",tb_SVI[[#This Row],[UF]])</f>
        <v>Anaurilândia/MS</v>
      </c>
      <c r="G5143" s="1" t="s">
        <v>18</v>
      </c>
      <c r="H5143" s="1" t="s">
        <v>695</v>
      </c>
      <c r="I5143" s="1" t="s">
        <v>337</v>
      </c>
      <c r="J5143" s="1" t="s">
        <v>287</v>
      </c>
      <c r="K5143" s="1" t="s">
        <v>517</v>
      </c>
    </row>
    <row r="5144" spans="1:11" x14ac:dyDescent="0.2">
      <c r="A5144" s="6" t="str">
        <f>INDEX(UF_acronyms!$A$1:$C$28,MATCH(B5144,UF_acronyms!$C$1:$C$28,0),2)</f>
        <v>MS</v>
      </c>
      <c r="B5144" s="1" t="s">
        <v>10851</v>
      </c>
      <c r="C5144" s="1" t="s">
        <v>10933</v>
      </c>
      <c r="D5144" s="1" t="s">
        <v>10934</v>
      </c>
      <c r="E5144" s="11">
        <v>25237</v>
      </c>
      <c r="F5144" s="6" t="str">
        <f>CONCATENATE(tb_SVI[[#This Row],[Nome Município]],"/",tb_SVI[[#This Row],[UF]])</f>
        <v>Anastácio/MS</v>
      </c>
      <c r="G5144" s="1" t="s">
        <v>18</v>
      </c>
      <c r="H5144" s="1" t="s">
        <v>529</v>
      </c>
      <c r="I5144" s="1" t="s">
        <v>1499</v>
      </c>
      <c r="J5144" s="1" t="s">
        <v>371</v>
      </c>
      <c r="K5144" s="1" t="s">
        <v>306</v>
      </c>
    </row>
    <row r="5145" spans="1:11" x14ac:dyDescent="0.2">
      <c r="A5145" s="6" t="str">
        <f>INDEX(UF_acronyms!$A$1:$C$28,MATCH(B5145,UF_acronyms!$C$1:$C$28,0),2)</f>
        <v>MS</v>
      </c>
      <c r="B5145" s="1" t="s">
        <v>10851</v>
      </c>
      <c r="C5145" s="1" t="s">
        <v>10935</v>
      </c>
      <c r="D5145" s="1" t="s">
        <v>10936</v>
      </c>
      <c r="E5145" s="11">
        <v>39826</v>
      </c>
      <c r="F5145" s="6" t="str">
        <f>CONCATENATE(tb_SVI[[#This Row],[Nome Município]],"/",tb_SVI[[#This Row],[UF]])</f>
        <v>Amambai/MS</v>
      </c>
      <c r="G5145" s="1" t="s">
        <v>18</v>
      </c>
      <c r="H5145" s="1" t="s">
        <v>135</v>
      </c>
      <c r="I5145" s="1" t="s">
        <v>1389</v>
      </c>
      <c r="J5145" s="1" t="s">
        <v>857</v>
      </c>
      <c r="K5145" s="1" t="s">
        <v>19</v>
      </c>
    </row>
    <row r="5146" spans="1:11" x14ac:dyDescent="0.2">
      <c r="A5146" s="6" t="str">
        <f>INDEX(UF_acronyms!$A$1:$C$28,MATCH(B5146,UF_acronyms!$C$1:$C$28,0),2)</f>
        <v>MS</v>
      </c>
      <c r="B5146" s="1" t="s">
        <v>10851</v>
      </c>
      <c r="C5146" s="1" t="s">
        <v>10937</v>
      </c>
      <c r="D5146" s="1" t="s">
        <v>10938</v>
      </c>
      <c r="E5146" s="11">
        <v>5417</v>
      </c>
      <c r="F5146" s="6" t="str">
        <f>CONCATENATE(tb_SVI[[#This Row],[Nome Município]],"/",tb_SVI[[#This Row],[UF]])</f>
        <v>Alcinópolis/MS</v>
      </c>
      <c r="G5146" s="1" t="s">
        <v>18</v>
      </c>
      <c r="H5146" s="1" t="s">
        <v>2112</v>
      </c>
      <c r="I5146" s="1" t="s">
        <v>4780</v>
      </c>
      <c r="J5146" s="1" t="s">
        <v>187</v>
      </c>
      <c r="K5146" s="1" t="s">
        <v>109</v>
      </c>
    </row>
    <row r="5147" spans="1:11" x14ac:dyDescent="0.2">
      <c r="A5147" s="6" t="str">
        <f>INDEX(UF_acronyms!$A$1:$C$28,MATCH(B5147,UF_acronyms!$C$1:$C$28,0),2)</f>
        <v>MS</v>
      </c>
      <c r="B5147" s="1" t="s">
        <v>10851</v>
      </c>
      <c r="C5147" s="1" t="s">
        <v>10941</v>
      </c>
      <c r="D5147" s="1" t="s">
        <v>10942</v>
      </c>
      <c r="E5147" s="11">
        <v>17298</v>
      </c>
      <c r="F5147" s="6" t="str">
        <f>CONCATENATE(tb_SVI[[#This Row],[Nome Município]],"/",tb_SVI[[#This Row],[UF]])</f>
        <v>Porto Murtinho/MS</v>
      </c>
      <c r="G5147" s="1" t="s">
        <v>18</v>
      </c>
      <c r="H5147" s="1" t="s">
        <v>526</v>
      </c>
      <c r="I5147" s="1" t="s">
        <v>3496</v>
      </c>
      <c r="J5147" s="1" t="s">
        <v>801</v>
      </c>
      <c r="K5147" s="1" t="s">
        <v>1397</v>
      </c>
    </row>
    <row r="5148" spans="1:11" x14ac:dyDescent="0.2">
      <c r="A5148" s="6" t="str">
        <f>INDEX(UF_acronyms!$A$1:$C$28,MATCH(B5148,UF_acronyms!$C$1:$C$28,0),2)</f>
        <v>MS</v>
      </c>
      <c r="B5148" s="1" t="s">
        <v>10851</v>
      </c>
      <c r="C5148" s="1" t="s">
        <v>10943</v>
      </c>
      <c r="D5148" s="1" t="s">
        <v>10944</v>
      </c>
      <c r="E5148" s="11">
        <v>93937</v>
      </c>
      <c r="F5148" s="6" t="str">
        <f>CONCATENATE(tb_SVI[[#This Row],[Nome Município]],"/",tb_SVI[[#This Row],[UF]])</f>
        <v>Ponta Porã/MS</v>
      </c>
      <c r="G5148" s="1" t="s">
        <v>18</v>
      </c>
      <c r="H5148" s="1" t="s">
        <v>94</v>
      </c>
      <c r="I5148" s="1" t="s">
        <v>1956</v>
      </c>
      <c r="J5148" s="1" t="s">
        <v>75</v>
      </c>
      <c r="K5148" s="1" t="s">
        <v>1397</v>
      </c>
    </row>
    <row r="5149" spans="1:11" x14ac:dyDescent="0.2">
      <c r="A5149" s="6" t="str">
        <f>INDEX(UF_acronyms!$A$1:$C$28,MATCH(B5149,UF_acronyms!$C$1:$C$28,0),2)</f>
        <v>MS</v>
      </c>
      <c r="B5149" s="1" t="s">
        <v>10851</v>
      </c>
      <c r="C5149" s="1" t="s">
        <v>10945</v>
      </c>
      <c r="D5149" s="1" t="s">
        <v>10946</v>
      </c>
      <c r="E5149" s="11">
        <v>7621</v>
      </c>
      <c r="F5149" s="6" t="str">
        <f>CONCATENATE(tb_SVI[[#This Row],[Nome Município]],"/",tb_SVI[[#This Row],[UF]])</f>
        <v>Pedro Gomes/MS</v>
      </c>
      <c r="G5149" s="1" t="s">
        <v>18</v>
      </c>
      <c r="H5149" s="1" t="s">
        <v>294</v>
      </c>
      <c r="I5149" s="1" t="s">
        <v>2426</v>
      </c>
      <c r="J5149" s="1" t="s">
        <v>102</v>
      </c>
      <c r="K5149" s="1" t="s">
        <v>282</v>
      </c>
    </row>
    <row r="5150" spans="1:11" x14ac:dyDescent="0.2">
      <c r="A5150" s="6" t="str">
        <f>INDEX(UF_acronyms!$A$1:$C$28,MATCH(B5150,UF_acronyms!$C$1:$C$28,0),2)</f>
        <v>MS</v>
      </c>
      <c r="B5150" s="1" t="s">
        <v>10851</v>
      </c>
      <c r="C5150" s="1" t="s">
        <v>10947</v>
      </c>
      <c r="D5150" s="1" t="s">
        <v>10948</v>
      </c>
      <c r="E5150" s="11">
        <v>14404</v>
      </c>
      <c r="F5150" s="6" t="str">
        <f>CONCATENATE(tb_SVI[[#This Row],[Nome Município]],"/",tb_SVI[[#This Row],[UF]])</f>
        <v>Paranhos/MS</v>
      </c>
      <c r="G5150" s="1" t="s">
        <v>18</v>
      </c>
      <c r="H5150" s="1" t="s">
        <v>111</v>
      </c>
      <c r="I5150" s="1" t="s">
        <v>1474</v>
      </c>
      <c r="J5150" s="1" t="s">
        <v>609</v>
      </c>
      <c r="K5150" s="1" t="s">
        <v>371</v>
      </c>
    </row>
    <row r="5151" spans="1:11" x14ac:dyDescent="0.2">
      <c r="A5151" s="6" t="str">
        <f>INDEX(UF_acronyms!$A$1:$C$28,MATCH(B5151,UF_acronyms!$C$1:$C$28,0),2)</f>
        <v>MS</v>
      </c>
      <c r="B5151" s="1" t="s">
        <v>10851</v>
      </c>
      <c r="C5151" s="1" t="s">
        <v>10949</v>
      </c>
      <c r="D5151" s="1" t="s">
        <v>10950</v>
      </c>
      <c r="E5151" s="11">
        <v>42276</v>
      </c>
      <c r="F5151" s="6" t="str">
        <f>CONCATENATE(tb_SVI[[#This Row],[Nome Município]],"/",tb_SVI[[#This Row],[UF]])</f>
        <v>Paranaíba/MS</v>
      </c>
      <c r="G5151" s="1" t="s">
        <v>18</v>
      </c>
      <c r="H5151" s="1" t="s">
        <v>134</v>
      </c>
      <c r="I5151" s="1" t="s">
        <v>118</v>
      </c>
      <c r="J5151" s="1" t="s">
        <v>1537</v>
      </c>
      <c r="K5151" s="1" t="s">
        <v>1432</v>
      </c>
    </row>
    <row r="5152" spans="1:11" x14ac:dyDescent="0.2">
      <c r="A5152" s="6" t="str">
        <f>INDEX(UF_acronyms!$A$1:$C$28,MATCH(B5152,UF_acronyms!$C$1:$C$28,0),2)</f>
        <v>MS</v>
      </c>
      <c r="B5152" s="1" t="s">
        <v>10851</v>
      </c>
      <c r="C5152" s="1" t="s">
        <v>10951</v>
      </c>
      <c r="D5152" s="1" t="s">
        <v>10952</v>
      </c>
      <c r="E5152" s="11">
        <v>3684</v>
      </c>
      <c r="F5152" s="6" t="str">
        <f>CONCATENATE(tb_SVI[[#This Row],[Nome Município]],"/",tb_SVI[[#This Row],[UF]])</f>
        <v>Novo Horizonte do Sul/MS</v>
      </c>
      <c r="G5152" s="1" t="s">
        <v>18</v>
      </c>
      <c r="H5152" s="1" t="s">
        <v>95</v>
      </c>
      <c r="I5152" s="1" t="s">
        <v>1847</v>
      </c>
      <c r="J5152" s="1" t="s">
        <v>21</v>
      </c>
      <c r="K5152" s="1" t="s">
        <v>1108</v>
      </c>
    </row>
    <row r="5153" spans="1:11" x14ac:dyDescent="0.2">
      <c r="A5153" s="6" t="str">
        <f>INDEX(UF_acronyms!$A$1:$C$28,MATCH(B5153,UF_acronyms!$C$1:$C$28,0),2)</f>
        <v>MS</v>
      </c>
      <c r="B5153" s="1" t="s">
        <v>10851</v>
      </c>
      <c r="C5153" s="1" t="s">
        <v>10953</v>
      </c>
      <c r="D5153" s="1" t="s">
        <v>10954</v>
      </c>
      <c r="E5153" s="11">
        <v>55224</v>
      </c>
      <c r="F5153" s="6" t="str">
        <f>CONCATENATE(tb_SVI[[#This Row],[Nome Município]],"/",tb_SVI[[#This Row],[UF]])</f>
        <v>Nova Andradina/MS</v>
      </c>
      <c r="G5153" s="1" t="s">
        <v>18</v>
      </c>
      <c r="H5153" s="1" t="s">
        <v>998</v>
      </c>
      <c r="I5153" s="1" t="s">
        <v>1461</v>
      </c>
      <c r="J5153" s="1" t="s">
        <v>459</v>
      </c>
      <c r="K5153" s="1" t="s">
        <v>48</v>
      </c>
    </row>
    <row r="5154" spans="1:11" x14ac:dyDescent="0.2">
      <c r="A5154" s="6" t="str">
        <f>INDEX(UF_acronyms!$A$1:$C$28,MATCH(B5154,UF_acronyms!$C$1:$C$28,0),2)</f>
        <v>MS</v>
      </c>
      <c r="B5154" s="1" t="s">
        <v>10851</v>
      </c>
      <c r="C5154" s="1" t="s">
        <v>10955</v>
      </c>
      <c r="D5154" s="1" t="s">
        <v>10956</v>
      </c>
      <c r="E5154" s="11">
        <v>22430</v>
      </c>
      <c r="F5154" s="6" t="str">
        <f>CONCATENATE(tb_SVI[[#This Row],[Nome Município]],"/",tb_SVI[[#This Row],[UF]])</f>
        <v>Nova Alvorada do Sul/MS</v>
      </c>
      <c r="G5154" s="1" t="s">
        <v>18</v>
      </c>
      <c r="H5154" s="1" t="s">
        <v>145</v>
      </c>
      <c r="I5154" s="1" t="s">
        <v>1079</v>
      </c>
      <c r="J5154" s="1" t="s">
        <v>466</v>
      </c>
      <c r="K5154" s="1" t="s">
        <v>2671</v>
      </c>
    </row>
    <row r="5155" spans="1:11" x14ac:dyDescent="0.2">
      <c r="A5155" s="6" t="str">
        <f>INDEX(UF_acronyms!$A$1:$C$28,MATCH(B5155,UF_acronyms!$C$1:$C$28,0),2)</f>
        <v>MS</v>
      </c>
      <c r="B5155" s="1" t="s">
        <v>10851</v>
      </c>
      <c r="C5155" s="1" t="s">
        <v>10957</v>
      </c>
      <c r="D5155" s="1" t="s">
        <v>10958</v>
      </c>
      <c r="E5155" s="11">
        <v>13862</v>
      </c>
      <c r="F5155" s="6" t="str">
        <f>CONCATENATE(tb_SVI[[#This Row],[Nome Município]],"/",tb_SVI[[#This Row],[UF]])</f>
        <v>Nioaque/MS</v>
      </c>
      <c r="G5155" s="1" t="s">
        <v>18</v>
      </c>
      <c r="H5155" s="1" t="s">
        <v>146</v>
      </c>
      <c r="I5155" s="1" t="s">
        <v>300</v>
      </c>
      <c r="J5155" s="1" t="s">
        <v>178</v>
      </c>
      <c r="K5155" s="1" t="s">
        <v>248</v>
      </c>
    </row>
    <row r="5156" spans="1:11" x14ac:dyDescent="0.2">
      <c r="A5156" s="6" t="str">
        <f>INDEX(UF_acronyms!$A$1:$C$28,MATCH(B5156,UF_acronyms!$C$1:$C$28,0),2)</f>
        <v>MS</v>
      </c>
      <c r="B5156" s="1" t="s">
        <v>10851</v>
      </c>
      <c r="C5156" s="1" t="s">
        <v>10959</v>
      </c>
      <c r="D5156" s="1" t="s">
        <v>10960</v>
      </c>
      <c r="E5156" s="11">
        <v>55689</v>
      </c>
      <c r="F5156" s="6" t="str">
        <f>CONCATENATE(tb_SVI[[#This Row],[Nome Município]],"/",tb_SVI[[#This Row],[UF]])</f>
        <v>Naviraí/MS</v>
      </c>
      <c r="G5156" s="1" t="s">
        <v>18</v>
      </c>
      <c r="H5156" s="1" t="s">
        <v>785</v>
      </c>
      <c r="I5156" s="1" t="s">
        <v>2195</v>
      </c>
      <c r="J5156" s="1" t="s">
        <v>791</v>
      </c>
      <c r="K5156" s="1" t="s">
        <v>392</v>
      </c>
    </row>
    <row r="5157" spans="1:11" x14ac:dyDescent="0.2">
      <c r="A5157" s="6" t="str">
        <f>INDEX(UF_acronyms!$A$1:$C$28,MATCH(B5157,UF_acronyms!$C$1:$C$28,0),2)</f>
        <v>MS</v>
      </c>
      <c r="B5157" s="1" t="s">
        <v>10851</v>
      </c>
      <c r="C5157" s="1" t="s">
        <v>10961</v>
      </c>
      <c r="D5157" s="1" t="s">
        <v>4922</v>
      </c>
      <c r="E5157" s="11">
        <v>18473</v>
      </c>
      <c r="F5157" s="6" t="str">
        <f>CONCATENATE(tb_SVI[[#This Row],[Nome Município]],"/",tb_SVI[[#This Row],[UF]])</f>
        <v>Mundo Novo/MS</v>
      </c>
      <c r="G5157" s="1" t="s">
        <v>18</v>
      </c>
      <c r="H5157" s="1" t="s">
        <v>29</v>
      </c>
      <c r="I5157" s="1" t="s">
        <v>3249</v>
      </c>
      <c r="J5157" s="1" t="s">
        <v>691</v>
      </c>
      <c r="K5157" s="1" t="s">
        <v>415</v>
      </c>
    </row>
    <row r="5158" spans="1:11" x14ac:dyDescent="0.2">
      <c r="A5158" s="6" t="str">
        <f>INDEX(UF_acronyms!$A$1:$C$28,MATCH(B5158,UF_acronyms!$C$1:$C$28,0),2)</f>
        <v>MS</v>
      </c>
      <c r="B5158" s="1" t="s">
        <v>10851</v>
      </c>
      <c r="C5158" s="1" t="s">
        <v>10962</v>
      </c>
      <c r="D5158" s="1" t="s">
        <v>10963</v>
      </c>
      <c r="E5158" s="11">
        <v>28220</v>
      </c>
      <c r="F5158" s="6" t="str">
        <f>CONCATENATE(tb_SVI[[#This Row],[Nome Município]],"/",tb_SVI[[#This Row],[UF]])</f>
        <v>Miranda/MS</v>
      </c>
      <c r="G5158" s="1" t="s">
        <v>18</v>
      </c>
      <c r="H5158" s="1" t="s">
        <v>182</v>
      </c>
      <c r="I5158" s="1" t="s">
        <v>390</v>
      </c>
      <c r="J5158" s="1" t="s">
        <v>165</v>
      </c>
      <c r="K5158" s="1" t="s">
        <v>219</v>
      </c>
    </row>
    <row r="5159" spans="1:11" x14ac:dyDescent="0.2">
      <c r="A5159" s="6" t="str">
        <f>INDEX(UF_acronyms!$A$1:$C$28,MATCH(B5159,UF_acronyms!$C$1:$C$28,0),2)</f>
        <v>MS</v>
      </c>
      <c r="B5159" s="1" t="s">
        <v>10851</v>
      </c>
      <c r="C5159" s="1" t="s">
        <v>10964</v>
      </c>
      <c r="D5159" s="1" t="s">
        <v>10965</v>
      </c>
      <c r="E5159" s="11">
        <v>48022</v>
      </c>
      <c r="F5159" s="6" t="str">
        <f>CONCATENATE(tb_SVI[[#This Row],[Nome Município]],"/",tb_SVI[[#This Row],[UF]])</f>
        <v>Maracaju/MS</v>
      </c>
      <c r="G5159" s="1" t="s">
        <v>18</v>
      </c>
      <c r="H5159" s="1" t="s">
        <v>783</v>
      </c>
      <c r="I5159" s="1" t="s">
        <v>1359</v>
      </c>
      <c r="J5159" s="1" t="s">
        <v>210</v>
      </c>
      <c r="K5159" s="1" t="s">
        <v>998</v>
      </c>
    </row>
    <row r="5160" spans="1:11" x14ac:dyDescent="0.2">
      <c r="A5160" s="6" t="str">
        <f>INDEX(UF_acronyms!$A$1:$C$28,MATCH(B5160,UF_acronyms!$C$1:$C$28,0),2)</f>
        <v>MS</v>
      </c>
      <c r="B5160" s="1" t="s">
        <v>10851</v>
      </c>
      <c r="C5160" s="1" t="s">
        <v>10966</v>
      </c>
      <c r="D5160" s="1" t="s">
        <v>10967</v>
      </c>
      <c r="E5160" s="11">
        <v>7419</v>
      </c>
      <c r="F5160" s="6" t="str">
        <f>CONCATENATE(tb_SVI[[#This Row],[Nome Município]],"/",tb_SVI[[#This Row],[UF]])</f>
        <v>Laguna Carapã/MS</v>
      </c>
      <c r="G5160" s="1" t="s">
        <v>18</v>
      </c>
      <c r="H5160" s="1" t="s">
        <v>57</v>
      </c>
      <c r="I5160" s="1" t="s">
        <v>1396</v>
      </c>
      <c r="J5160" s="1" t="s">
        <v>395</v>
      </c>
      <c r="K5160" s="1" t="s">
        <v>1029</v>
      </c>
    </row>
    <row r="5161" spans="1:11" x14ac:dyDescent="0.2">
      <c r="A5161" s="6" t="str">
        <f>INDEX(UF_acronyms!$A$1:$C$28,MATCH(B5161,UF_acronyms!$C$1:$C$28,0),2)</f>
        <v>MS</v>
      </c>
      <c r="B5161" s="1" t="s">
        <v>10851</v>
      </c>
      <c r="C5161" s="1" t="s">
        <v>10852</v>
      </c>
      <c r="D5161" s="1" t="s">
        <v>10853</v>
      </c>
      <c r="E5161" s="11">
        <v>23689</v>
      </c>
      <c r="F5161" s="6" t="str">
        <f>CONCATENATE(tb_SVI[[#This Row],[Nome Município]],"/",tb_SVI[[#This Row],[UF]])</f>
        <v>Ladário/MS</v>
      </c>
      <c r="G5161" s="1" t="s">
        <v>18</v>
      </c>
      <c r="H5161" s="1" t="s">
        <v>1205</v>
      </c>
      <c r="I5161" s="1" t="s">
        <v>1520</v>
      </c>
      <c r="J5161" s="1" t="s">
        <v>171</v>
      </c>
      <c r="K5161" s="1" t="s">
        <v>798</v>
      </c>
    </row>
    <row r="5162" spans="1:11" x14ac:dyDescent="0.2">
      <c r="A5162" s="6" t="str">
        <f>INDEX(UF_acronyms!$A$1:$C$28,MATCH(B5162,UF_acronyms!$C$1:$C$28,0),2)</f>
        <v>MS</v>
      </c>
      <c r="B5162" s="1" t="s">
        <v>10851</v>
      </c>
      <c r="C5162" s="1" t="s">
        <v>10968</v>
      </c>
      <c r="D5162" s="1" t="s">
        <v>10969</v>
      </c>
      <c r="E5162" s="11">
        <v>15776</v>
      </c>
      <c r="F5162" s="6" t="str">
        <f>CONCATENATE(tb_SVI[[#This Row],[Nome Município]],"/",tb_SVI[[#This Row],[UF]])</f>
        <v>Água Clara/MS</v>
      </c>
      <c r="G5162" s="1" t="s">
        <v>18</v>
      </c>
      <c r="H5162" s="1" t="s">
        <v>42</v>
      </c>
      <c r="I5162" s="1" t="s">
        <v>531</v>
      </c>
      <c r="J5162" s="1" t="s">
        <v>334</v>
      </c>
      <c r="K5162" s="1" t="s">
        <v>1765</v>
      </c>
    </row>
    <row r="5163" spans="1:11" x14ac:dyDescent="0.2">
      <c r="A5163" s="6" t="str">
        <f>INDEX(UF_acronyms!$A$1:$C$28,MATCH(B5163,UF_acronyms!$C$1:$C$28,0),2)</f>
        <v>MS</v>
      </c>
      <c r="B5163" s="1" t="s">
        <v>10851</v>
      </c>
      <c r="C5163" s="1" t="s">
        <v>10970</v>
      </c>
      <c r="D5163" s="1" t="s">
        <v>10971</v>
      </c>
      <c r="E5163" s="11">
        <v>6109</v>
      </c>
      <c r="F5163" s="6" t="str">
        <f>CONCATENATE(tb_SVI[[#This Row],[Nome Município]],"/",tb_SVI[[#This Row],[UF]])</f>
        <v>Vicentina/MS</v>
      </c>
      <c r="G5163" s="1" t="s">
        <v>18</v>
      </c>
      <c r="H5163" s="1" t="s">
        <v>1004</v>
      </c>
      <c r="I5163" s="1" t="s">
        <v>362</v>
      </c>
      <c r="J5163" s="1" t="s">
        <v>1462</v>
      </c>
      <c r="K5163" s="1" t="s">
        <v>413</v>
      </c>
    </row>
    <row r="5164" spans="1:11" x14ac:dyDescent="0.2">
      <c r="A5164" s="6" t="str">
        <f>INDEX(UF_acronyms!$A$1:$C$28,MATCH(B5164,UF_acronyms!$C$1:$C$28,0),2)</f>
        <v>MS</v>
      </c>
      <c r="B5164" s="1" t="s">
        <v>10851</v>
      </c>
      <c r="C5164" s="1" t="s">
        <v>10972</v>
      </c>
      <c r="D5164" s="1" t="s">
        <v>10973</v>
      </c>
      <c r="E5164" s="11">
        <v>123281</v>
      </c>
      <c r="F5164" s="6" t="str">
        <f>CONCATENATE(tb_SVI[[#This Row],[Nome Município]],"/",tb_SVI[[#This Row],[UF]])</f>
        <v>Três Lagoas/MS</v>
      </c>
      <c r="G5164" s="1" t="s">
        <v>18</v>
      </c>
      <c r="H5164" s="1" t="s">
        <v>254</v>
      </c>
      <c r="I5164" s="1" t="s">
        <v>1420</v>
      </c>
      <c r="J5164" s="1" t="s">
        <v>145</v>
      </c>
      <c r="K5164" s="1" t="s">
        <v>1481</v>
      </c>
    </row>
    <row r="5165" spans="1:11" x14ac:dyDescent="0.2">
      <c r="A5165" s="6" t="str">
        <f>INDEX(UF_acronyms!$A$1:$C$28,MATCH(B5165,UF_acronyms!$C$1:$C$28,0),2)</f>
        <v>MS</v>
      </c>
      <c r="B5165" s="1" t="s">
        <v>10851</v>
      </c>
      <c r="C5165" s="1" t="s">
        <v>10974</v>
      </c>
      <c r="D5165" s="1" t="s">
        <v>10975</v>
      </c>
      <c r="E5165" s="11">
        <v>22269</v>
      </c>
      <c r="F5165" s="6" t="str">
        <f>CONCATENATE(tb_SVI[[#This Row],[Nome Município]],"/",tb_SVI[[#This Row],[UF]])</f>
        <v>Terenos/MS</v>
      </c>
      <c r="G5165" s="1" t="s">
        <v>18</v>
      </c>
      <c r="H5165" s="1" t="s">
        <v>1462</v>
      </c>
      <c r="I5165" s="1" t="s">
        <v>49</v>
      </c>
      <c r="J5165" s="1" t="s">
        <v>466</v>
      </c>
      <c r="K5165" s="1" t="s">
        <v>133</v>
      </c>
    </row>
    <row r="5166" spans="1:11" x14ac:dyDescent="0.2">
      <c r="A5166" s="6" t="str">
        <f>INDEX(UF_acronyms!$A$1:$C$28,MATCH(B5166,UF_acronyms!$C$1:$C$28,0),2)</f>
        <v>MS</v>
      </c>
      <c r="B5166" s="1" t="s">
        <v>10851</v>
      </c>
      <c r="C5166" s="1" t="s">
        <v>10976</v>
      </c>
      <c r="D5166" s="1" t="s">
        <v>10977</v>
      </c>
      <c r="E5166" s="11">
        <v>3588</v>
      </c>
      <c r="F5166" s="6" t="str">
        <f>CONCATENATE(tb_SVI[[#This Row],[Nome Município]],"/",tb_SVI[[#This Row],[UF]])</f>
        <v>Taquarussu/MS</v>
      </c>
      <c r="G5166" s="1" t="s">
        <v>18</v>
      </c>
      <c r="H5166" s="1" t="s">
        <v>85</v>
      </c>
      <c r="I5166" s="1" t="s">
        <v>294</v>
      </c>
      <c r="J5166" s="1" t="s">
        <v>334</v>
      </c>
      <c r="K5166" s="1" t="s">
        <v>1255</v>
      </c>
    </row>
    <row r="5167" spans="1:11" x14ac:dyDescent="0.2">
      <c r="A5167" s="6" t="str">
        <f>INDEX(UF_acronyms!$A$1:$C$28,MATCH(B5167,UF_acronyms!$C$1:$C$28,0),2)</f>
        <v>MS</v>
      </c>
      <c r="B5167" s="1" t="s">
        <v>10851</v>
      </c>
      <c r="C5167" s="1" t="s">
        <v>10978</v>
      </c>
      <c r="D5167" s="1" t="s">
        <v>10979</v>
      </c>
      <c r="E5167" s="11">
        <v>11674</v>
      </c>
      <c r="F5167" s="6" t="str">
        <f>CONCATENATE(tb_SVI[[#This Row],[Nome Município]],"/",tb_SVI[[#This Row],[UF]])</f>
        <v>Tacuru/MS</v>
      </c>
      <c r="G5167" s="1" t="s">
        <v>18</v>
      </c>
      <c r="H5167" s="1" t="s">
        <v>67</v>
      </c>
      <c r="I5167" s="1" t="s">
        <v>999</v>
      </c>
      <c r="J5167" s="1" t="s">
        <v>808</v>
      </c>
      <c r="K5167" s="1" t="s">
        <v>105</v>
      </c>
    </row>
    <row r="5168" spans="1:11" x14ac:dyDescent="0.2">
      <c r="A5168" s="6" t="str">
        <f>INDEX(UF_acronyms!$A$1:$C$28,MATCH(B5168,UF_acronyms!$C$1:$C$28,0),2)</f>
        <v>MS</v>
      </c>
      <c r="B5168" s="1" t="s">
        <v>10851</v>
      </c>
      <c r="C5168" s="1" t="s">
        <v>10980</v>
      </c>
      <c r="D5168" s="1" t="s">
        <v>10981</v>
      </c>
      <c r="E5168" s="11">
        <v>27221</v>
      </c>
      <c r="F5168" s="6" t="str">
        <f>CONCATENATE(tb_SVI[[#This Row],[Nome Município]],"/",tb_SVI[[#This Row],[UF]])</f>
        <v>São Gabriel do Oeste/MS</v>
      </c>
      <c r="G5168" s="1" t="s">
        <v>18</v>
      </c>
      <c r="H5168" s="1" t="s">
        <v>2712</v>
      </c>
      <c r="I5168" s="1" t="s">
        <v>5365</v>
      </c>
      <c r="J5168" s="1" t="s">
        <v>1469</v>
      </c>
      <c r="K5168" s="1" t="s">
        <v>1292</v>
      </c>
    </row>
    <row r="5169" spans="1:11" x14ac:dyDescent="0.2">
      <c r="A5169" s="6" t="str">
        <f>INDEX(UF_acronyms!$A$1:$C$28,MATCH(B5169,UF_acronyms!$C$1:$C$28,0),2)</f>
        <v>MS</v>
      </c>
      <c r="B5169" s="1" t="s">
        <v>10851</v>
      </c>
      <c r="C5169" s="1" t="s">
        <v>10982</v>
      </c>
      <c r="D5169" s="1" t="s">
        <v>10983</v>
      </c>
      <c r="E5169" s="11">
        <v>19721</v>
      </c>
      <c r="F5169" s="6" t="str">
        <f>CONCATENATE(tb_SVI[[#This Row],[Nome Município]],"/",tb_SVI[[#This Row],[UF]])</f>
        <v>Sonora/MS</v>
      </c>
      <c r="G5169" s="1" t="s">
        <v>18</v>
      </c>
      <c r="H5169" s="1" t="s">
        <v>268</v>
      </c>
      <c r="I5169" s="1" t="s">
        <v>2754</v>
      </c>
      <c r="J5169" s="1" t="s">
        <v>466</v>
      </c>
      <c r="K5169" s="1" t="s">
        <v>783</v>
      </c>
    </row>
    <row r="5170" spans="1:11" x14ac:dyDescent="0.2">
      <c r="A5170" s="6" t="str">
        <f>INDEX(UF_acronyms!$A$1:$C$28,MATCH(B5170,UF_acronyms!$C$1:$C$28,0),2)</f>
        <v>MS</v>
      </c>
      <c r="B5170" s="1" t="s">
        <v>10851</v>
      </c>
      <c r="C5170" s="1" t="s">
        <v>10984</v>
      </c>
      <c r="D5170" s="1" t="s">
        <v>10985</v>
      </c>
      <c r="E5170" s="11">
        <v>59245</v>
      </c>
      <c r="F5170" s="6" t="str">
        <f>CONCATENATE(tb_SVI[[#This Row],[Nome Município]],"/",tb_SVI[[#This Row],[UF]])</f>
        <v>Sidrolândia/MS</v>
      </c>
      <c r="G5170" s="1" t="s">
        <v>18</v>
      </c>
      <c r="H5170" s="1" t="s">
        <v>2924</v>
      </c>
      <c r="I5170" s="1" t="s">
        <v>1587</v>
      </c>
      <c r="J5170" s="1" t="s">
        <v>21</v>
      </c>
      <c r="K5170" s="1" t="s">
        <v>198</v>
      </c>
    </row>
    <row r="5171" spans="1:11" x14ac:dyDescent="0.2">
      <c r="A5171" s="6" t="str">
        <f>INDEX(UF_acronyms!$A$1:$C$28,MATCH(B5171,UF_acronyms!$C$1:$C$28,0),2)</f>
        <v>MS</v>
      </c>
      <c r="B5171" s="1" t="s">
        <v>10851</v>
      </c>
      <c r="C5171" s="1" t="s">
        <v>10986</v>
      </c>
      <c r="D5171" s="1" t="s">
        <v>10987</v>
      </c>
      <c r="E5171" s="11">
        <v>10771</v>
      </c>
      <c r="F5171" s="6" t="str">
        <f>CONCATENATE(tb_SVI[[#This Row],[Nome Município]],"/",tb_SVI[[#This Row],[UF]])</f>
        <v>Sete Quedas/MS</v>
      </c>
      <c r="G5171" s="1" t="s">
        <v>18</v>
      </c>
      <c r="H5171" s="1" t="s">
        <v>691</v>
      </c>
      <c r="I5171" s="1" t="s">
        <v>201</v>
      </c>
      <c r="J5171" s="1" t="s">
        <v>35</v>
      </c>
      <c r="K5171" s="1" t="s">
        <v>455</v>
      </c>
    </row>
    <row r="5172" spans="1:11" x14ac:dyDescent="0.2">
      <c r="A5172" s="6" t="str">
        <f>INDEX(UF_acronyms!$A$1:$C$28,MATCH(B5172,UF_acronyms!$C$1:$C$28,0),2)</f>
        <v>MS</v>
      </c>
      <c r="B5172" s="1" t="s">
        <v>10851</v>
      </c>
      <c r="C5172" s="1" t="s">
        <v>10988</v>
      </c>
      <c r="D5172" s="1" t="s">
        <v>10989</v>
      </c>
      <c r="E5172" s="11">
        <v>6542</v>
      </c>
      <c r="F5172" s="6" t="str">
        <f>CONCATENATE(tb_SVI[[#This Row],[Nome Município]],"/",tb_SVI[[#This Row],[UF]])</f>
        <v>Selvíria/MS</v>
      </c>
      <c r="G5172" s="1" t="s">
        <v>18</v>
      </c>
      <c r="H5172" s="1" t="s">
        <v>772</v>
      </c>
      <c r="I5172" s="1" t="s">
        <v>1334</v>
      </c>
      <c r="J5172" s="1" t="s">
        <v>31</v>
      </c>
      <c r="K5172" s="1" t="s">
        <v>413</v>
      </c>
    </row>
    <row r="5173" spans="1:11" x14ac:dyDescent="0.2">
      <c r="A5173" s="6" t="str">
        <f>INDEX(UF_acronyms!$A$1:$C$28,MATCH(B5173,UF_acronyms!$C$1:$C$28,0),2)</f>
        <v>MS</v>
      </c>
      <c r="B5173" s="1" t="s">
        <v>10851</v>
      </c>
      <c r="C5173" s="1" t="s">
        <v>10990</v>
      </c>
      <c r="D5173" s="1" t="s">
        <v>10991</v>
      </c>
      <c r="E5173" s="11">
        <v>7900</v>
      </c>
      <c r="F5173" s="6" t="str">
        <f>CONCATENATE(tb_SVI[[#This Row],[Nome Município]],"/",tb_SVI[[#This Row],[UF]])</f>
        <v>Santa Rita do Pardo/MS</v>
      </c>
      <c r="G5173" s="1" t="s">
        <v>18</v>
      </c>
      <c r="H5173" s="1" t="s">
        <v>126</v>
      </c>
      <c r="I5173" s="1" t="s">
        <v>851</v>
      </c>
      <c r="J5173" s="1" t="s">
        <v>56</v>
      </c>
      <c r="K5173" s="1" t="s">
        <v>1024</v>
      </c>
    </row>
    <row r="5174" spans="1:11" x14ac:dyDescent="0.2">
      <c r="A5174" s="6" t="str">
        <f>INDEX(UF_acronyms!$A$1:$C$28,MATCH(B5174,UF_acronyms!$C$1:$C$28,0),2)</f>
        <v>MS</v>
      </c>
      <c r="B5174" s="1" t="s">
        <v>10851</v>
      </c>
      <c r="C5174" s="1" t="s">
        <v>10992</v>
      </c>
      <c r="D5174" s="1" t="s">
        <v>10993</v>
      </c>
      <c r="E5174" s="11">
        <v>5079</v>
      </c>
      <c r="F5174" s="6" t="str">
        <f>CONCATENATE(tb_SVI[[#This Row],[Nome Município]],"/",tb_SVI[[#This Row],[UF]])</f>
        <v>Rochedo/MS</v>
      </c>
      <c r="G5174" s="1" t="s">
        <v>18</v>
      </c>
      <c r="H5174" s="1" t="s">
        <v>375</v>
      </c>
      <c r="I5174" s="1" t="s">
        <v>1457</v>
      </c>
      <c r="J5174" s="1" t="s">
        <v>997</v>
      </c>
      <c r="K5174" s="1" t="s">
        <v>306</v>
      </c>
    </row>
    <row r="5175" spans="1:11" x14ac:dyDescent="0.2">
      <c r="A5175" s="6" t="str">
        <f>INDEX(UF_acronyms!$A$1:$C$28,MATCH(B5175,UF_acronyms!$C$1:$C$28,0),2)</f>
        <v>MS</v>
      </c>
      <c r="B5175" s="1" t="s">
        <v>10851</v>
      </c>
      <c r="C5175" s="1" t="s">
        <v>10994</v>
      </c>
      <c r="D5175" s="1" t="s">
        <v>10995</v>
      </c>
      <c r="E5175" s="11">
        <v>19973</v>
      </c>
      <c r="F5175" s="6" t="str">
        <f>CONCATENATE(tb_SVI[[#This Row],[Nome Município]],"/",tb_SVI[[#This Row],[UF]])</f>
        <v>Rio Verde de Mato Grosso/MS</v>
      </c>
      <c r="G5175" s="1" t="s">
        <v>18</v>
      </c>
      <c r="H5175" s="1" t="s">
        <v>1029</v>
      </c>
      <c r="I5175" s="1" t="s">
        <v>2117</v>
      </c>
      <c r="J5175" s="1" t="s">
        <v>414</v>
      </c>
      <c r="K5175" s="1" t="s">
        <v>1029</v>
      </c>
    </row>
    <row r="5176" spans="1:11" x14ac:dyDescent="0.2">
      <c r="A5176" s="6" t="str">
        <f>INDEX(UF_acronyms!$A$1:$C$28,MATCH(B5176,UF_acronyms!$C$1:$C$28,0),2)</f>
        <v>MS</v>
      </c>
      <c r="B5176" s="1" t="s">
        <v>10851</v>
      </c>
      <c r="C5176" s="1" t="s">
        <v>10996</v>
      </c>
      <c r="D5176" s="1" t="s">
        <v>9088</v>
      </c>
      <c r="E5176" s="11">
        <v>4793</v>
      </c>
      <c r="F5176" s="6" t="str">
        <f>CONCATENATE(tb_SVI[[#This Row],[Nome Município]],"/",tb_SVI[[#This Row],[UF]])</f>
        <v>Rio Negro/MS</v>
      </c>
      <c r="G5176" s="1" t="s">
        <v>18</v>
      </c>
      <c r="H5176" s="1" t="s">
        <v>1065</v>
      </c>
      <c r="I5176" s="1" t="s">
        <v>5553</v>
      </c>
      <c r="J5176" s="1" t="s">
        <v>146</v>
      </c>
      <c r="K5176" s="1" t="s">
        <v>517</v>
      </c>
    </row>
    <row r="5177" spans="1:11" x14ac:dyDescent="0.2">
      <c r="A5177" s="6" t="str">
        <f>INDEX(UF_acronyms!$A$1:$C$28,MATCH(B5177,UF_acronyms!$C$1:$C$28,0),2)</f>
        <v>MS</v>
      </c>
      <c r="B5177" s="1" t="s">
        <v>10851</v>
      </c>
      <c r="C5177" s="1" t="s">
        <v>10997</v>
      </c>
      <c r="D5177" s="1" t="s">
        <v>10998</v>
      </c>
      <c r="E5177" s="11">
        <v>38186</v>
      </c>
      <c r="F5177" s="6" t="str">
        <f>CONCATENATE(tb_SVI[[#This Row],[Nome Município]],"/",tb_SVI[[#This Row],[UF]])</f>
        <v>Rio Brilhante/MS</v>
      </c>
      <c r="G5177" s="1" t="s">
        <v>18</v>
      </c>
      <c r="H5177" s="1" t="s">
        <v>19</v>
      </c>
      <c r="I5177" s="1" t="s">
        <v>369</v>
      </c>
      <c r="J5177" s="1" t="s">
        <v>256</v>
      </c>
      <c r="K5177" s="1" t="s">
        <v>1365</v>
      </c>
    </row>
    <row r="5178" spans="1:11" x14ac:dyDescent="0.2">
      <c r="A5178" s="6" t="str">
        <f>INDEX(UF_acronyms!$A$1:$C$28,MATCH(B5178,UF_acronyms!$C$1:$C$28,0),2)</f>
        <v>MS</v>
      </c>
      <c r="B5178" s="1" t="s">
        <v>10851</v>
      </c>
      <c r="C5178" s="1" t="s">
        <v>10939</v>
      </c>
      <c r="D5178" s="1" t="s">
        <v>10940</v>
      </c>
      <c r="E5178" s="11">
        <v>24966</v>
      </c>
      <c r="F5178" s="6" t="str">
        <f>CONCATENATE(tb_SVI[[#This Row],[Nome Município]],"/",tb_SVI[[#This Row],[UF]])</f>
        <v>Ribas do Rio Pardo/MS</v>
      </c>
      <c r="G5178" s="1" t="s">
        <v>18</v>
      </c>
      <c r="H5178" s="1" t="s">
        <v>997</v>
      </c>
      <c r="I5178" s="1" t="s">
        <v>459</v>
      </c>
      <c r="J5178" s="1" t="s">
        <v>249</v>
      </c>
      <c r="K5178" s="1" t="s">
        <v>92</v>
      </c>
    </row>
    <row r="5179" spans="1:11" x14ac:dyDescent="0.2">
      <c r="A5179" s="6" t="str">
        <f>INDEX(UF_acronyms!$A$1:$C$28,MATCH(B5179,UF_acronyms!$C$1:$C$28,0),2)</f>
        <v>MT</v>
      </c>
      <c r="B5179" s="1" t="s">
        <v>3300</v>
      </c>
      <c r="C5179" s="1" t="s">
        <v>11001</v>
      </c>
      <c r="D5179" s="1" t="s">
        <v>2095</v>
      </c>
      <c r="E5179" s="11">
        <v>287526</v>
      </c>
      <c r="F5179" s="6" t="str">
        <f>CONCATENATE(tb_SVI[[#This Row],[Nome Município]],"/",tb_SVI[[#This Row],[UF]])</f>
        <v>Várzea Grande/MT</v>
      </c>
      <c r="G5179" s="1" t="s">
        <v>18</v>
      </c>
      <c r="H5179" s="1" t="s">
        <v>1462</v>
      </c>
      <c r="I5179" s="1" t="s">
        <v>135</v>
      </c>
      <c r="J5179" s="1" t="s">
        <v>1528</v>
      </c>
      <c r="K5179" s="1" t="s">
        <v>792</v>
      </c>
    </row>
    <row r="5180" spans="1:11" x14ac:dyDescent="0.2">
      <c r="A5180" s="6" t="str">
        <f>INDEX(UF_acronyms!$A$1:$C$28,MATCH(B5180,UF_acronyms!$C$1:$C$28,0),2)</f>
        <v>MT</v>
      </c>
      <c r="B5180" s="1" t="s">
        <v>3300</v>
      </c>
      <c r="C5180" s="1" t="s">
        <v>11002</v>
      </c>
      <c r="D5180" s="1" t="s">
        <v>11003</v>
      </c>
      <c r="E5180" s="11">
        <v>16999</v>
      </c>
      <c r="F5180" s="6" t="str">
        <f>CONCATENATE(tb_SVI[[#This Row],[Nome Município]],"/",tb_SVI[[#This Row],[UF]])</f>
        <v>Santo Antônio do Leverger/MT</v>
      </c>
      <c r="G5180" s="1" t="s">
        <v>18</v>
      </c>
      <c r="H5180" s="1" t="s">
        <v>997</v>
      </c>
      <c r="I5180" s="1" t="s">
        <v>1065</v>
      </c>
      <c r="J5180" s="1" t="s">
        <v>219</v>
      </c>
      <c r="K5180" s="1" t="s">
        <v>282</v>
      </c>
    </row>
    <row r="5181" spans="1:11" x14ac:dyDescent="0.2">
      <c r="A5181" s="6" t="str">
        <f>INDEX(UF_acronyms!$A$1:$C$28,MATCH(B5181,UF_acronyms!$C$1:$C$28,0),2)</f>
        <v>MT</v>
      </c>
      <c r="B5181" s="1" t="s">
        <v>3300</v>
      </c>
      <c r="C5181" s="1" t="s">
        <v>11004</v>
      </c>
      <c r="D5181" s="1" t="s">
        <v>11005</v>
      </c>
      <c r="E5181" s="11">
        <v>13104</v>
      </c>
      <c r="F5181" s="6" t="str">
        <f>CONCATENATE(tb_SVI[[#This Row],[Nome Município]],"/",tb_SVI[[#This Row],[UF]])</f>
        <v>Nossa Senhora do Livramento/MT</v>
      </c>
      <c r="G5181" s="1" t="s">
        <v>18</v>
      </c>
      <c r="H5181" s="1" t="s">
        <v>61</v>
      </c>
      <c r="I5181" s="1" t="s">
        <v>119</v>
      </c>
      <c r="J5181" s="1" t="s">
        <v>432</v>
      </c>
      <c r="K5181" s="1" t="s">
        <v>813</v>
      </c>
    </row>
    <row r="5182" spans="1:11" x14ac:dyDescent="0.2">
      <c r="A5182" s="6" t="str">
        <f>INDEX(UF_acronyms!$A$1:$C$28,MATCH(B5182,UF_acronyms!$C$1:$C$28,0),2)</f>
        <v>MT</v>
      </c>
      <c r="B5182" s="1" t="s">
        <v>3300</v>
      </c>
      <c r="C5182" s="1" t="s">
        <v>11006</v>
      </c>
      <c r="D5182" s="1" t="s">
        <v>11007</v>
      </c>
      <c r="E5182" s="11">
        <v>618124</v>
      </c>
      <c r="F5182" s="6" t="str">
        <f>CONCATENATE(tb_SVI[[#This Row],[Nome Município]],"/",tb_SVI[[#This Row],[UF]])</f>
        <v>Cuiabá/MT</v>
      </c>
      <c r="G5182" s="1" t="s">
        <v>18</v>
      </c>
      <c r="H5182" s="1" t="s">
        <v>783</v>
      </c>
      <c r="I5182" s="1" t="s">
        <v>286</v>
      </c>
      <c r="J5182" s="1" t="s">
        <v>199</v>
      </c>
      <c r="K5182" s="1" t="s">
        <v>1402</v>
      </c>
    </row>
    <row r="5183" spans="1:11" x14ac:dyDescent="0.2">
      <c r="A5183" s="6" t="str">
        <f>INDEX(UF_acronyms!$A$1:$C$28,MATCH(B5183,UF_acronyms!$C$1:$C$28,0),2)</f>
        <v>MT</v>
      </c>
      <c r="B5183" s="1" t="s">
        <v>3300</v>
      </c>
      <c r="C5183" s="1" t="s">
        <v>11008</v>
      </c>
      <c r="D5183" s="1" t="s">
        <v>6900</v>
      </c>
      <c r="E5183" s="11">
        <v>26204</v>
      </c>
      <c r="F5183" s="6" t="str">
        <f>CONCATENATE(tb_SVI[[#This Row],[Nome Município]],"/",tb_SVI[[#This Row],[UF]])</f>
        <v>Água Boa/MT</v>
      </c>
      <c r="G5183" s="1" t="s">
        <v>18</v>
      </c>
      <c r="H5183" s="1" t="s">
        <v>1478</v>
      </c>
      <c r="I5183" s="1" t="s">
        <v>2470</v>
      </c>
      <c r="J5183" s="1" t="s">
        <v>40</v>
      </c>
      <c r="K5183" s="1" t="s">
        <v>2025</v>
      </c>
    </row>
    <row r="5184" spans="1:11" x14ac:dyDescent="0.2">
      <c r="A5184" s="6" t="str">
        <f>INDEX(UF_acronyms!$A$1:$C$28,MATCH(B5184,UF_acronyms!$C$1:$C$28,0),2)</f>
        <v>MT</v>
      </c>
      <c r="B5184" s="1" t="s">
        <v>3300</v>
      </c>
      <c r="C5184" s="1" t="s">
        <v>11009</v>
      </c>
      <c r="D5184" s="1" t="s">
        <v>11010</v>
      </c>
      <c r="E5184" s="11">
        <v>26496</v>
      </c>
      <c r="F5184" s="6" t="str">
        <f>CONCATENATE(tb_SVI[[#This Row],[Nome Município]],"/",tb_SVI[[#This Row],[UF]])</f>
        <v>Vila Rica/MT</v>
      </c>
      <c r="G5184" s="1" t="s">
        <v>18</v>
      </c>
      <c r="H5184" s="1" t="s">
        <v>691</v>
      </c>
      <c r="I5184" s="1" t="s">
        <v>246</v>
      </c>
      <c r="J5184" s="1" t="s">
        <v>170</v>
      </c>
      <c r="K5184" s="1" t="s">
        <v>1520</v>
      </c>
    </row>
    <row r="5185" spans="1:11" x14ac:dyDescent="0.2">
      <c r="A5185" s="6" t="str">
        <f>INDEX(UF_acronyms!$A$1:$C$28,MATCH(B5185,UF_acronyms!$C$1:$C$28,0),2)</f>
        <v>MT</v>
      </c>
      <c r="B5185" s="1" t="s">
        <v>3300</v>
      </c>
      <c r="C5185" s="1" t="s">
        <v>11011</v>
      </c>
      <c r="D5185" s="1" t="s">
        <v>11012</v>
      </c>
      <c r="E5185" s="11">
        <v>16271</v>
      </c>
      <c r="F5185" s="6" t="str">
        <f>CONCATENATE(tb_SVI[[#This Row],[Nome Município]],"/",tb_SVI[[#This Row],[UF]])</f>
        <v>Vila Bela da Santíssima Trindade/MT</v>
      </c>
      <c r="G5185" s="1" t="s">
        <v>18</v>
      </c>
      <c r="H5185" s="1" t="s">
        <v>1226</v>
      </c>
      <c r="I5185" s="1" t="s">
        <v>1491</v>
      </c>
      <c r="J5185" s="1" t="s">
        <v>409</v>
      </c>
      <c r="K5185" s="1" t="s">
        <v>469</v>
      </c>
    </row>
    <row r="5186" spans="1:11" x14ac:dyDescent="0.2">
      <c r="A5186" s="6" t="str">
        <f>INDEX(UF_acronyms!$A$1:$C$28,MATCH(B5186,UF_acronyms!$C$1:$C$28,0),2)</f>
        <v>MT</v>
      </c>
      <c r="B5186" s="1" t="s">
        <v>3300</v>
      </c>
      <c r="C5186" s="1" t="s">
        <v>11013</v>
      </c>
      <c r="D5186" s="1" t="s">
        <v>11014</v>
      </c>
      <c r="E5186" s="11">
        <v>11402</v>
      </c>
      <c r="F5186" s="6" t="str">
        <f>CONCATENATE(tb_SVI[[#This Row],[Nome Município]],"/",tb_SVI[[#This Row],[UF]])</f>
        <v>Vera/MT</v>
      </c>
      <c r="G5186" s="1" t="s">
        <v>18</v>
      </c>
      <c r="H5186" s="1" t="s">
        <v>4220</v>
      </c>
      <c r="I5186" s="1" t="s">
        <v>5062</v>
      </c>
      <c r="J5186" s="1" t="s">
        <v>1074</v>
      </c>
      <c r="K5186" s="1" t="s">
        <v>2671</v>
      </c>
    </row>
    <row r="5187" spans="1:11" x14ac:dyDescent="0.2">
      <c r="A5187" s="6" t="str">
        <f>INDEX(UF_acronyms!$A$1:$C$28,MATCH(B5187,UF_acronyms!$C$1:$C$28,0),2)</f>
        <v>MT</v>
      </c>
      <c r="B5187" s="1" t="s">
        <v>3300</v>
      </c>
      <c r="C5187" s="1" t="s">
        <v>11015</v>
      </c>
      <c r="D5187" s="1" t="s">
        <v>11016</v>
      </c>
      <c r="E5187" s="11">
        <v>3126</v>
      </c>
      <c r="F5187" s="6" t="str">
        <f>CONCATENATE(tb_SVI[[#This Row],[Nome Município]],"/",tb_SVI[[#This Row],[UF]])</f>
        <v>Vale de São Domingos/MT</v>
      </c>
      <c r="G5187" s="1" t="s">
        <v>18</v>
      </c>
      <c r="H5187" s="1" t="s">
        <v>268</v>
      </c>
      <c r="I5187" s="1" t="s">
        <v>46</v>
      </c>
      <c r="J5187" s="1" t="s">
        <v>203</v>
      </c>
      <c r="K5187" s="1" t="s">
        <v>718</v>
      </c>
    </row>
    <row r="5188" spans="1:11" x14ac:dyDescent="0.2">
      <c r="A5188" s="6" t="str">
        <f>INDEX(UF_acronyms!$A$1:$C$28,MATCH(B5188,UF_acronyms!$C$1:$C$28,0),2)</f>
        <v>MT</v>
      </c>
      <c r="B5188" s="1" t="s">
        <v>3300</v>
      </c>
      <c r="C5188" s="1" t="s">
        <v>11017</v>
      </c>
      <c r="D5188" s="1" t="s">
        <v>11018</v>
      </c>
      <c r="E5188" s="11">
        <v>3490</v>
      </c>
      <c r="F5188" s="6" t="str">
        <f>CONCATENATE(tb_SVI[[#This Row],[Nome Município]],"/",tb_SVI[[#This Row],[UF]])</f>
        <v>União do Sul/MT</v>
      </c>
      <c r="G5188" s="1" t="s">
        <v>18</v>
      </c>
      <c r="H5188" s="1" t="s">
        <v>812</v>
      </c>
      <c r="I5188" s="1" t="s">
        <v>1396</v>
      </c>
      <c r="J5188" s="1" t="s">
        <v>691</v>
      </c>
      <c r="K5188" s="1" t="s">
        <v>54</v>
      </c>
    </row>
    <row r="5189" spans="1:11" x14ac:dyDescent="0.2">
      <c r="A5189" s="6" t="str">
        <f>INDEX(UF_acronyms!$A$1:$C$28,MATCH(B5189,UF_acronyms!$C$1:$C$28,0),2)</f>
        <v>MT</v>
      </c>
      <c r="B5189" s="1" t="s">
        <v>3300</v>
      </c>
      <c r="C5189" s="1" t="s">
        <v>11019</v>
      </c>
      <c r="D5189" s="1" t="s">
        <v>11020</v>
      </c>
      <c r="E5189" s="11">
        <v>3547</v>
      </c>
      <c r="F5189" s="6" t="str">
        <f>CONCATENATE(tb_SVI[[#This Row],[Nome Município]],"/",tb_SVI[[#This Row],[UF]])</f>
        <v>Torixoréu/MT</v>
      </c>
      <c r="G5189" s="1" t="s">
        <v>18</v>
      </c>
      <c r="H5189" s="1" t="s">
        <v>706</v>
      </c>
      <c r="I5189" s="1" t="s">
        <v>1486</v>
      </c>
      <c r="J5189" s="1" t="s">
        <v>2034</v>
      </c>
      <c r="K5189" s="1" t="s">
        <v>1053</v>
      </c>
    </row>
    <row r="5190" spans="1:11" x14ac:dyDescent="0.2">
      <c r="A5190" s="6" t="str">
        <f>INDEX(UF_acronyms!$A$1:$C$28,MATCH(B5190,UF_acronyms!$C$1:$C$28,0),2)</f>
        <v>MT</v>
      </c>
      <c r="B5190" s="1" t="s">
        <v>3300</v>
      </c>
      <c r="C5190" s="1" t="s">
        <v>11021</v>
      </c>
      <c r="D5190" s="1" t="s">
        <v>11022</v>
      </c>
      <c r="E5190" s="11">
        <v>3824</v>
      </c>
      <c r="F5190" s="6" t="str">
        <f>CONCATENATE(tb_SVI[[#This Row],[Nome Município]],"/",tb_SVI[[#This Row],[UF]])</f>
        <v>Tesouro/MT</v>
      </c>
      <c r="G5190" s="1" t="s">
        <v>18</v>
      </c>
      <c r="H5190" s="1" t="s">
        <v>218</v>
      </c>
      <c r="I5190" s="1" t="s">
        <v>3387</v>
      </c>
      <c r="J5190" s="1" t="s">
        <v>297</v>
      </c>
      <c r="K5190" s="1" t="s">
        <v>119</v>
      </c>
    </row>
    <row r="5191" spans="1:11" x14ac:dyDescent="0.2">
      <c r="A5191" s="6" t="str">
        <f>INDEX(UF_acronyms!$A$1:$C$28,MATCH(B5191,UF_acronyms!$C$1:$C$28,0),2)</f>
        <v>MT</v>
      </c>
      <c r="B5191" s="1" t="s">
        <v>3300</v>
      </c>
      <c r="C5191" s="1" t="s">
        <v>11023</v>
      </c>
      <c r="D5191" s="1" t="s">
        <v>11024</v>
      </c>
      <c r="E5191" s="11">
        <v>9473</v>
      </c>
      <c r="F5191" s="6" t="str">
        <f>CONCATENATE(tb_SVI[[#This Row],[Nome Município]],"/",tb_SVI[[#This Row],[UF]])</f>
        <v>Terra Nova do Norte/MT</v>
      </c>
      <c r="G5191" s="1" t="s">
        <v>18</v>
      </c>
      <c r="H5191" s="1" t="s">
        <v>375</v>
      </c>
      <c r="I5191" s="1" t="s">
        <v>2090</v>
      </c>
      <c r="J5191" s="1" t="s">
        <v>54</v>
      </c>
      <c r="K5191" s="1" t="s">
        <v>978</v>
      </c>
    </row>
    <row r="5192" spans="1:11" x14ac:dyDescent="0.2">
      <c r="A5192" s="6" t="str">
        <f>INDEX(UF_acronyms!$A$1:$C$28,MATCH(B5192,UF_acronyms!$C$1:$C$28,0),2)</f>
        <v>MT</v>
      </c>
      <c r="B5192" s="1" t="s">
        <v>3300</v>
      </c>
      <c r="C5192" s="1" t="s">
        <v>11025</v>
      </c>
      <c r="D5192" s="1" t="s">
        <v>11026</v>
      </c>
      <c r="E5192" s="11">
        <v>14046</v>
      </c>
      <c r="F5192" s="6" t="str">
        <f>CONCATENATE(tb_SVI[[#This Row],[Nome Município]],"/",tb_SVI[[#This Row],[UF]])</f>
        <v>Tapurah/MT</v>
      </c>
      <c r="G5192" s="1" t="s">
        <v>18</v>
      </c>
      <c r="H5192" s="1" t="s">
        <v>1478</v>
      </c>
      <c r="I5192" s="1" t="s">
        <v>6206</v>
      </c>
      <c r="J5192" s="1" t="s">
        <v>203</v>
      </c>
      <c r="K5192" s="1" t="s">
        <v>1609</v>
      </c>
    </row>
    <row r="5193" spans="1:11" x14ac:dyDescent="0.2">
      <c r="A5193" s="6" t="str">
        <f>INDEX(UF_acronyms!$A$1:$C$28,MATCH(B5193,UF_acronyms!$C$1:$C$28,0),2)</f>
        <v>MT</v>
      </c>
      <c r="B5193" s="1" t="s">
        <v>3300</v>
      </c>
      <c r="C5193" s="1" t="s">
        <v>11027</v>
      </c>
      <c r="D5193" s="1" t="s">
        <v>11028</v>
      </c>
      <c r="E5193" s="11">
        <v>105711</v>
      </c>
      <c r="F5193" s="6" t="str">
        <f>CONCATENATE(tb_SVI[[#This Row],[Nome Município]],"/",tb_SVI[[#This Row],[UF]])</f>
        <v>Tangará da Serra/MT</v>
      </c>
      <c r="G5193" s="1" t="s">
        <v>18</v>
      </c>
      <c r="H5193" s="1" t="s">
        <v>2112</v>
      </c>
      <c r="I5193" s="1" t="s">
        <v>5278</v>
      </c>
      <c r="J5193" s="1" t="s">
        <v>271</v>
      </c>
      <c r="K5193" s="1" t="s">
        <v>1460</v>
      </c>
    </row>
    <row r="5194" spans="1:11" x14ac:dyDescent="0.2">
      <c r="A5194" s="6" t="str">
        <f>INDEX(UF_acronyms!$A$1:$C$28,MATCH(B5194,UF_acronyms!$C$1:$C$28,0),2)</f>
        <v>MT</v>
      </c>
      <c r="B5194" s="1" t="s">
        <v>3300</v>
      </c>
      <c r="C5194" s="1" t="s">
        <v>11029</v>
      </c>
      <c r="D5194" s="1" t="s">
        <v>11030</v>
      </c>
      <c r="E5194" s="11">
        <v>9429</v>
      </c>
      <c r="F5194" s="6" t="str">
        <f>CONCATENATE(tb_SVI[[#This Row],[Nome Município]],"/",tb_SVI[[#This Row],[UF]])</f>
        <v>Tabaporã/MT</v>
      </c>
      <c r="G5194" s="1" t="s">
        <v>18</v>
      </c>
      <c r="H5194" s="1" t="s">
        <v>1478</v>
      </c>
      <c r="I5194" s="1" t="s">
        <v>5502</v>
      </c>
      <c r="J5194" s="1" t="s">
        <v>369</v>
      </c>
      <c r="K5194" s="1" t="s">
        <v>785</v>
      </c>
    </row>
    <row r="5195" spans="1:11" x14ac:dyDescent="0.2">
      <c r="A5195" s="6" t="str">
        <f>INDEX(UF_acronyms!$A$1:$C$28,MATCH(B5195,UF_acronyms!$C$1:$C$28,0),2)</f>
        <v>MT</v>
      </c>
      <c r="B5195" s="1" t="s">
        <v>3300</v>
      </c>
      <c r="C5195" s="1" t="s">
        <v>11031</v>
      </c>
      <c r="D5195" s="1" t="s">
        <v>11032</v>
      </c>
      <c r="E5195" s="11">
        <v>4771</v>
      </c>
      <c r="F5195" s="6" t="str">
        <f>CONCATENATE(tb_SVI[[#This Row],[Nome Município]],"/",tb_SVI[[#This Row],[UF]])</f>
        <v>São Pedro da Cipa/MT</v>
      </c>
      <c r="G5195" s="1" t="s">
        <v>18</v>
      </c>
      <c r="H5195" s="1" t="s">
        <v>57</v>
      </c>
      <c r="I5195" s="1" t="s">
        <v>398</v>
      </c>
      <c r="J5195" s="1" t="s">
        <v>182</v>
      </c>
      <c r="K5195" s="1" t="s">
        <v>459</v>
      </c>
    </row>
    <row r="5196" spans="1:11" x14ac:dyDescent="0.2">
      <c r="A5196" s="6" t="str">
        <f>INDEX(UF_acronyms!$A$1:$C$28,MATCH(B5196,UF_acronyms!$C$1:$C$28,0),2)</f>
        <v>MT</v>
      </c>
      <c r="B5196" s="1" t="s">
        <v>3300</v>
      </c>
      <c r="C5196" s="1" t="s">
        <v>11033</v>
      </c>
      <c r="D5196" s="1" t="s">
        <v>11034</v>
      </c>
      <c r="E5196" s="11">
        <v>18846</v>
      </c>
      <c r="F5196" s="6" t="str">
        <f>CONCATENATE(tb_SVI[[#This Row],[Nome Município]],"/",tb_SVI[[#This Row],[UF]])</f>
        <v>São José dos Quatro Marcos/MT</v>
      </c>
      <c r="G5196" s="1" t="s">
        <v>18</v>
      </c>
      <c r="H5196" s="1" t="s">
        <v>2427</v>
      </c>
      <c r="I5196" s="1" t="s">
        <v>2275</v>
      </c>
      <c r="J5196" s="1" t="s">
        <v>161</v>
      </c>
      <c r="K5196" s="1" t="s">
        <v>1024</v>
      </c>
    </row>
    <row r="5197" spans="1:11" x14ac:dyDescent="0.2">
      <c r="A5197" s="6" t="str">
        <f>INDEX(UF_acronyms!$A$1:$C$28,MATCH(B5197,UF_acronyms!$C$1:$C$28,0),2)</f>
        <v>MT</v>
      </c>
      <c r="B5197" s="1" t="s">
        <v>3300</v>
      </c>
      <c r="C5197" s="1" t="s">
        <v>11035</v>
      </c>
      <c r="D5197" s="1" t="s">
        <v>11036</v>
      </c>
      <c r="E5197" s="11">
        <v>5620</v>
      </c>
      <c r="F5197" s="6" t="str">
        <f>CONCATENATE(tb_SVI[[#This Row],[Nome Município]],"/",tb_SVI[[#This Row],[UF]])</f>
        <v>São José do Xingu/MT</v>
      </c>
      <c r="G5197" s="1" t="s">
        <v>18</v>
      </c>
      <c r="H5197" s="1" t="s">
        <v>32</v>
      </c>
      <c r="I5197" s="1" t="s">
        <v>2243</v>
      </c>
      <c r="J5197" s="1" t="s">
        <v>290</v>
      </c>
      <c r="K5197" s="1" t="s">
        <v>22</v>
      </c>
    </row>
    <row r="5198" spans="1:11" x14ac:dyDescent="0.2">
      <c r="A5198" s="6" t="str">
        <f>INDEX(UF_acronyms!$A$1:$C$28,MATCH(B5198,UF_acronyms!$C$1:$C$28,0),2)</f>
        <v>MT</v>
      </c>
      <c r="B5198" s="1" t="s">
        <v>3300</v>
      </c>
      <c r="C5198" s="1" t="s">
        <v>11037</v>
      </c>
      <c r="D5198" s="1" t="s">
        <v>11038</v>
      </c>
      <c r="E5198" s="11">
        <v>21011</v>
      </c>
      <c r="F5198" s="6" t="str">
        <f>CONCATENATE(tb_SVI[[#This Row],[Nome Município]],"/",tb_SVI[[#This Row],[UF]])</f>
        <v>São José do Rio Claro/MT</v>
      </c>
      <c r="G5198" s="1" t="s">
        <v>18</v>
      </c>
      <c r="H5198" s="1" t="s">
        <v>2524</v>
      </c>
      <c r="I5198" s="1" t="s">
        <v>281</v>
      </c>
      <c r="J5198" s="1" t="s">
        <v>410</v>
      </c>
      <c r="K5198" s="1" t="s">
        <v>413</v>
      </c>
    </row>
    <row r="5199" spans="1:11" x14ac:dyDescent="0.2">
      <c r="A5199" s="6" t="str">
        <f>INDEX(UF_acronyms!$A$1:$C$28,MATCH(B5199,UF_acronyms!$C$1:$C$28,0),2)</f>
        <v>MT</v>
      </c>
      <c r="B5199" s="1" t="s">
        <v>3300</v>
      </c>
      <c r="C5199" s="1" t="s">
        <v>11039</v>
      </c>
      <c r="D5199" s="1" t="s">
        <v>11040</v>
      </c>
      <c r="E5199" s="11">
        <v>4450</v>
      </c>
      <c r="F5199" s="6" t="str">
        <f>CONCATENATE(tb_SVI[[#This Row],[Nome Município]],"/",tb_SVI[[#This Row],[UF]])</f>
        <v>São José do Povo/MT</v>
      </c>
      <c r="G5199" s="1" t="s">
        <v>18</v>
      </c>
      <c r="H5199" s="1" t="s">
        <v>792</v>
      </c>
      <c r="I5199" s="1" t="s">
        <v>1381</v>
      </c>
      <c r="J5199" s="1" t="s">
        <v>306</v>
      </c>
      <c r="K5199" s="1" t="s">
        <v>95</v>
      </c>
    </row>
    <row r="5200" spans="1:11" x14ac:dyDescent="0.2">
      <c r="A5200" s="6" t="str">
        <f>INDEX(UF_acronyms!$A$1:$C$28,MATCH(B5200,UF_acronyms!$C$1:$C$28,0),2)</f>
        <v>MT</v>
      </c>
      <c r="B5200" s="1" t="s">
        <v>3300</v>
      </c>
      <c r="C5200" s="1" t="s">
        <v>11041</v>
      </c>
      <c r="D5200" s="1" t="s">
        <v>11042</v>
      </c>
      <c r="E5200" s="11">
        <v>11843</v>
      </c>
      <c r="F5200" s="6" t="str">
        <f>CONCATENATE(tb_SVI[[#This Row],[Nome Município]],"/",tb_SVI[[#This Row],[UF]])</f>
        <v>São Félix do Araguaia/MT</v>
      </c>
      <c r="G5200" s="1" t="s">
        <v>18</v>
      </c>
      <c r="H5200" s="1" t="s">
        <v>1582</v>
      </c>
      <c r="I5200" s="1" t="s">
        <v>531</v>
      </c>
      <c r="J5200" s="1" t="s">
        <v>1520</v>
      </c>
      <c r="K5200" s="1" t="s">
        <v>363</v>
      </c>
    </row>
    <row r="5201" spans="1:11" x14ac:dyDescent="0.2">
      <c r="A5201" s="6" t="str">
        <f>INDEX(UF_acronyms!$A$1:$C$28,MATCH(B5201,UF_acronyms!$C$1:$C$28,0),2)</f>
        <v>MT</v>
      </c>
      <c r="B5201" s="1" t="s">
        <v>3300</v>
      </c>
      <c r="C5201" s="1" t="s">
        <v>11043</v>
      </c>
      <c r="D5201" s="1" t="s">
        <v>11044</v>
      </c>
      <c r="E5201" s="11">
        <v>92769</v>
      </c>
      <c r="F5201" s="6" t="str">
        <f>CONCATENATE(tb_SVI[[#This Row],[Nome Município]],"/",tb_SVI[[#This Row],[UF]])</f>
        <v>Sorriso/MT</v>
      </c>
      <c r="G5201" s="1" t="s">
        <v>18</v>
      </c>
      <c r="H5201" s="1" t="s">
        <v>5336</v>
      </c>
      <c r="I5201" s="1" t="s">
        <v>5401</v>
      </c>
      <c r="J5201" s="1" t="s">
        <v>791</v>
      </c>
      <c r="K5201" s="1" t="s">
        <v>1765</v>
      </c>
    </row>
    <row r="5202" spans="1:11" x14ac:dyDescent="0.2">
      <c r="A5202" s="6" t="str">
        <f>INDEX(UF_acronyms!$A$1:$C$28,MATCH(B5202,UF_acronyms!$C$1:$C$28,0),2)</f>
        <v>MT</v>
      </c>
      <c r="B5202" s="1" t="s">
        <v>3300</v>
      </c>
      <c r="C5202" s="1" t="s">
        <v>11047</v>
      </c>
      <c r="D5202" s="1" t="s">
        <v>11048</v>
      </c>
      <c r="E5202" s="11">
        <v>1678</v>
      </c>
      <c r="F5202" s="6" t="str">
        <f>CONCATENATE(tb_SVI[[#This Row],[Nome Município]],"/",tb_SVI[[#This Row],[UF]])</f>
        <v>Serra Nova Dourada/MT</v>
      </c>
      <c r="G5202" s="1" t="s">
        <v>18</v>
      </c>
      <c r="H5202" s="1" t="s">
        <v>301</v>
      </c>
      <c r="I5202" s="1" t="s">
        <v>1481</v>
      </c>
      <c r="J5202" s="1" t="s">
        <v>95</v>
      </c>
      <c r="K5202" s="1" t="s">
        <v>51</v>
      </c>
    </row>
    <row r="5203" spans="1:11" x14ac:dyDescent="0.2">
      <c r="A5203" s="6" t="str">
        <f>INDEX(UF_acronyms!$A$1:$C$28,MATCH(B5203,UF_acronyms!$C$1:$C$28,0),2)</f>
        <v>MT</v>
      </c>
      <c r="B5203" s="1" t="s">
        <v>3300</v>
      </c>
      <c r="C5203" s="1" t="s">
        <v>11049</v>
      </c>
      <c r="D5203" s="1" t="s">
        <v>11050</v>
      </c>
      <c r="E5203" s="11">
        <v>26688</v>
      </c>
      <c r="F5203" s="6" t="str">
        <f>CONCATENATE(tb_SVI[[#This Row],[Nome Município]],"/",tb_SVI[[#This Row],[UF]])</f>
        <v>Sapezal/MT</v>
      </c>
      <c r="G5203" s="1" t="s">
        <v>18</v>
      </c>
      <c r="H5203" s="1" t="s">
        <v>1765</v>
      </c>
      <c r="I5203" s="1" t="s">
        <v>65</v>
      </c>
      <c r="J5203" s="1" t="s">
        <v>271</v>
      </c>
      <c r="K5203" s="1" t="s">
        <v>1499</v>
      </c>
    </row>
    <row r="5204" spans="1:11" x14ac:dyDescent="0.2">
      <c r="A5204" s="6" t="str">
        <f>INDEX(UF_acronyms!$A$1:$C$28,MATCH(B5204,UF_acronyms!$C$1:$C$28,0),2)</f>
        <v>MT</v>
      </c>
      <c r="B5204" s="1" t="s">
        <v>3300</v>
      </c>
      <c r="C5204" s="1" t="s">
        <v>11051</v>
      </c>
      <c r="D5204" s="1" t="s">
        <v>11052</v>
      </c>
      <c r="E5204" s="11">
        <v>5334</v>
      </c>
      <c r="F5204" s="6" t="str">
        <f>CONCATENATE(tb_SVI[[#This Row],[Nome Município]],"/",tb_SVI[[#This Row],[UF]])</f>
        <v>Santo Antônio do Leste/MT</v>
      </c>
      <c r="G5204" s="1" t="s">
        <v>18</v>
      </c>
      <c r="H5204" s="1" t="s">
        <v>1528</v>
      </c>
      <c r="I5204" s="1" t="s">
        <v>2423</v>
      </c>
      <c r="J5204" s="1" t="s">
        <v>914</v>
      </c>
      <c r="K5204" s="1" t="s">
        <v>2181</v>
      </c>
    </row>
    <row r="5205" spans="1:11" x14ac:dyDescent="0.2">
      <c r="A5205" s="6" t="str">
        <f>INDEX(UF_acronyms!$A$1:$C$28,MATCH(B5205,UF_acronyms!$C$1:$C$28,0),2)</f>
        <v>MT</v>
      </c>
      <c r="B5205" s="1" t="s">
        <v>3300</v>
      </c>
      <c r="C5205" s="1" t="s">
        <v>11053</v>
      </c>
      <c r="D5205" s="1" t="s">
        <v>11054</v>
      </c>
      <c r="E5205" s="11">
        <v>3155</v>
      </c>
      <c r="F5205" s="6" t="str">
        <f>CONCATENATE(tb_SVI[[#This Row],[Nome Município]],"/",tb_SVI[[#This Row],[UF]])</f>
        <v>Santo Afonso/MT</v>
      </c>
      <c r="G5205" s="1" t="s">
        <v>18</v>
      </c>
      <c r="H5205" s="1" t="s">
        <v>398</v>
      </c>
      <c r="I5205" s="1" t="s">
        <v>531</v>
      </c>
      <c r="J5205" s="1" t="s">
        <v>377</v>
      </c>
      <c r="K5205" s="1" t="s">
        <v>1334</v>
      </c>
    </row>
    <row r="5206" spans="1:11" x14ac:dyDescent="0.2">
      <c r="A5206" s="6" t="str">
        <f>INDEX(UF_acronyms!$A$1:$C$28,MATCH(B5206,UF_acronyms!$C$1:$C$28,0),2)</f>
        <v>MT</v>
      </c>
      <c r="B5206" s="1" t="s">
        <v>3300</v>
      </c>
      <c r="C5206" s="1" t="s">
        <v>11055</v>
      </c>
      <c r="D5206" s="1" t="s">
        <v>3979</v>
      </c>
      <c r="E5206" s="11">
        <v>8460</v>
      </c>
      <c r="F5206" s="6" t="str">
        <f>CONCATENATE(tb_SVI[[#This Row],[Nome Município]],"/",tb_SVI[[#This Row],[UF]])</f>
        <v>Santa Terezinha/MT</v>
      </c>
      <c r="G5206" s="1" t="s">
        <v>18</v>
      </c>
      <c r="H5206" s="1" t="s">
        <v>728</v>
      </c>
      <c r="I5206" s="1" t="s">
        <v>102</v>
      </c>
      <c r="J5206" s="1" t="s">
        <v>288</v>
      </c>
      <c r="K5206" s="1" t="s">
        <v>655</v>
      </c>
    </row>
    <row r="5207" spans="1:11" x14ac:dyDescent="0.2">
      <c r="A5207" s="6" t="str">
        <f>INDEX(UF_acronyms!$A$1:$C$28,MATCH(B5207,UF_acronyms!$C$1:$C$28,0),2)</f>
        <v>MT</v>
      </c>
      <c r="B5207" s="1" t="s">
        <v>3300</v>
      </c>
      <c r="C5207" s="1" t="s">
        <v>11056</v>
      </c>
      <c r="D5207" s="1" t="s">
        <v>11057</v>
      </c>
      <c r="E5207" s="11">
        <v>3506</v>
      </c>
      <c r="F5207" s="6" t="str">
        <f>CONCATENATE(tb_SVI[[#This Row],[Nome Município]],"/",tb_SVI[[#This Row],[UF]])</f>
        <v>Santa Rita do Trivelato/MT</v>
      </c>
      <c r="G5207" s="1" t="s">
        <v>18</v>
      </c>
      <c r="H5207" s="1" t="s">
        <v>2025</v>
      </c>
      <c r="I5207" s="1" t="s">
        <v>2246</v>
      </c>
      <c r="J5207" s="1" t="s">
        <v>1792</v>
      </c>
      <c r="K5207" s="1" t="s">
        <v>833</v>
      </c>
    </row>
    <row r="5208" spans="1:11" x14ac:dyDescent="0.2">
      <c r="A5208" s="6" t="str">
        <f>INDEX(UF_acronyms!$A$1:$C$28,MATCH(B5208,UF_acronyms!$C$1:$C$28,0),2)</f>
        <v>MT</v>
      </c>
      <c r="B5208" s="1" t="s">
        <v>3300</v>
      </c>
      <c r="C5208" s="1" t="s">
        <v>11058</v>
      </c>
      <c r="D5208" s="1" t="s">
        <v>11059</v>
      </c>
      <c r="E5208" s="11">
        <v>2633</v>
      </c>
      <c r="F5208" s="6" t="str">
        <f>CONCATENATE(tb_SVI[[#This Row],[Nome Município]],"/",tb_SVI[[#This Row],[UF]])</f>
        <v>Santa Cruz do Xingu/MT</v>
      </c>
      <c r="G5208" s="1" t="s">
        <v>18</v>
      </c>
      <c r="H5208" s="1" t="s">
        <v>863</v>
      </c>
      <c r="I5208" s="1" t="s">
        <v>384</v>
      </c>
      <c r="J5208" s="1" t="s">
        <v>484</v>
      </c>
      <c r="K5208" s="1" t="s">
        <v>1080</v>
      </c>
    </row>
    <row r="5209" spans="1:11" x14ac:dyDescent="0.2">
      <c r="A5209" s="6" t="str">
        <f>INDEX(UF_acronyms!$A$1:$C$28,MATCH(B5209,UF_acronyms!$C$1:$C$28,0),2)</f>
        <v>MT</v>
      </c>
      <c r="B5209" s="1" t="s">
        <v>3300</v>
      </c>
      <c r="C5209" s="1" t="s">
        <v>11060</v>
      </c>
      <c r="D5209" s="1" t="s">
        <v>11061</v>
      </c>
      <c r="E5209" s="11">
        <v>4563</v>
      </c>
      <c r="F5209" s="6" t="str">
        <f>CONCATENATE(tb_SVI[[#This Row],[Nome Município]],"/",tb_SVI[[#This Row],[UF]])</f>
        <v>Santa Carmem/MT</v>
      </c>
      <c r="G5209" s="1" t="s">
        <v>18</v>
      </c>
      <c r="H5209" s="1" t="s">
        <v>4220</v>
      </c>
      <c r="I5209" s="1" t="s">
        <v>5945</v>
      </c>
      <c r="J5209" s="1" t="s">
        <v>270</v>
      </c>
      <c r="K5209" s="1" t="s">
        <v>168</v>
      </c>
    </row>
    <row r="5210" spans="1:11" x14ac:dyDescent="0.2">
      <c r="A5210" s="6" t="str">
        <f>INDEX(UF_acronyms!$A$1:$C$28,MATCH(B5210,UF_acronyms!$C$1:$C$28,0),2)</f>
        <v>MT</v>
      </c>
      <c r="B5210" s="1" t="s">
        <v>3300</v>
      </c>
      <c r="C5210" s="1" t="s">
        <v>11062</v>
      </c>
      <c r="D5210" s="1" t="s">
        <v>11063</v>
      </c>
      <c r="E5210" s="11">
        <v>3295</v>
      </c>
      <c r="F5210" s="6" t="str">
        <f>CONCATENATE(tb_SVI[[#This Row],[Nome Município]],"/",tb_SVI[[#This Row],[UF]])</f>
        <v>Salto do Céu/MT</v>
      </c>
      <c r="G5210" s="1" t="s">
        <v>18</v>
      </c>
      <c r="H5210" s="1" t="s">
        <v>937</v>
      </c>
      <c r="I5210" s="1" t="s">
        <v>280</v>
      </c>
      <c r="J5210" s="1" t="s">
        <v>1709</v>
      </c>
      <c r="K5210" s="1" t="s">
        <v>151</v>
      </c>
    </row>
    <row r="5211" spans="1:11" x14ac:dyDescent="0.2">
      <c r="A5211" s="6" t="str">
        <f>INDEX(UF_acronyms!$A$1:$C$28,MATCH(B5211,UF_acronyms!$C$1:$C$28,0),2)</f>
        <v>MT</v>
      </c>
      <c r="B5211" s="1" t="s">
        <v>3300</v>
      </c>
      <c r="C5211" s="1" t="s">
        <v>11064</v>
      </c>
      <c r="D5211" s="1" t="s">
        <v>11065</v>
      </c>
      <c r="E5211" s="11">
        <v>17054</v>
      </c>
      <c r="F5211" s="6" t="str">
        <f>CONCATENATE(tb_SVI[[#This Row],[Nome Município]],"/",tb_SVI[[#This Row],[UF]])</f>
        <v>Rosário Oeste/MT</v>
      </c>
      <c r="G5211" s="1" t="s">
        <v>18</v>
      </c>
      <c r="H5211" s="1" t="s">
        <v>398</v>
      </c>
      <c r="I5211" s="1" t="s">
        <v>3210</v>
      </c>
      <c r="J5211" s="1" t="s">
        <v>851</v>
      </c>
      <c r="K5211" s="1" t="s">
        <v>414</v>
      </c>
    </row>
    <row r="5212" spans="1:11" x14ac:dyDescent="0.2">
      <c r="A5212" s="6" t="str">
        <f>INDEX(UF_acronyms!$A$1:$C$28,MATCH(B5212,UF_acronyms!$C$1:$C$28,0),2)</f>
        <v>MT</v>
      </c>
      <c r="B5212" s="1" t="s">
        <v>3300</v>
      </c>
      <c r="C5212" s="1" t="s">
        <v>11045</v>
      </c>
      <c r="D5212" s="1" t="s">
        <v>11046</v>
      </c>
      <c r="E5212" s="11">
        <v>146005</v>
      </c>
      <c r="F5212" s="6" t="str">
        <f>CONCATENATE(tb_SVI[[#This Row],[Nome Município]],"/",tb_SVI[[#This Row],[UF]])</f>
        <v>Sinop/MT</v>
      </c>
      <c r="G5212" s="1" t="s">
        <v>18</v>
      </c>
      <c r="H5212" s="1" t="s">
        <v>20</v>
      </c>
      <c r="I5212" s="1" t="s">
        <v>3696</v>
      </c>
      <c r="J5212" s="1" t="s">
        <v>189</v>
      </c>
      <c r="K5212" s="1" t="s">
        <v>93</v>
      </c>
    </row>
    <row r="5213" spans="1:11" x14ac:dyDescent="0.2">
      <c r="A5213" s="6" t="str">
        <f>INDEX(UF_acronyms!$A$1:$C$28,MATCH(B5213,UF_acronyms!$C$1:$C$28,0),2)</f>
        <v>MT</v>
      </c>
      <c r="B5213" s="1" t="s">
        <v>3300</v>
      </c>
      <c r="C5213" s="1" t="s">
        <v>11066</v>
      </c>
      <c r="D5213" s="1" t="s">
        <v>11067</v>
      </c>
      <c r="E5213" s="11">
        <v>236042</v>
      </c>
      <c r="F5213" s="6" t="str">
        <f>CONCATENATE(tb_SVI[[#This Row],[Nome Município]],"/",tb_SVI[[#This Row],[UF]])</f>
        <v>Rondonópolis/MT</v>
      </c>
      <c r="G5213" s="1" t="s">
        <v>18</v>
      </c>
      <c r="H5213" s="1" t="s">
        <v>4220</v>
      </c>
      <c r="I5213" s="1" t="s">
        <v>1519</v>
      </c>
      <c r="J5213" s="1" t="s">
        <v>1108</v>
      </c>
      <c r="K5213" s="1" t="s">
        <v>450</v>
      </c>
    </row>
    <row r="5214" spans="1:11" x14ac:dyDescent="0.2">
      <c r="A5214" s="6" t="str">
        <f>INDEX(UF_acronyms!$A$1:$C$28,MATCH(B5214,UF_acronyms!$C$1:$C$28,0),2)</f>
        <v>MT</v>
      </c>
      <c r="B5214" s="1" t="s">
        <v>3300</v>
      </c>
      <c r="C5214" s="1" t="s">
        <v>11068</v>
      </c>
      <c r="D5214" s="1" t="s">
        <v>11069</v>
      </c>
      <c r="E5214" s="11">
        <v>4036</v>
      </c>
      <c r="F5214" s="6" t="str">
        <f>CONCATENATE(tb_SVI[[#This Row],[Nome Município]],"/",tb_SVI[[#This Row],[UF]])</f>
        <v>Rondolândia/MT</v>
      </c>
      <c r="G5214" s="1" t="s">
        <v>18</v>
      </c>
      <c r="H5214" s="1" t="s">
        <v>95</v>
      </c>
      <c r="I5214" s="1" t="s">
        <v>798</v>
      </c>
      <c r="J5214" s="1" t="s">
        <v>505</v>
      </c>
      <c r="K5214" s="1" t="s">
        <v>21</v>
      </c>
    </row>
    <row r="5215" spans="1:11" x14ac:dyDescent="0.2">
      <c r="A5215" s="6" t="str">
        <f>INDEX(UF_acronyms!$A$1:$C$28,MATCH(B5215,UF_acronyms!$C$1:$C$28,0),2)</f>
        <v>MT</v>
      </c>
      <c r="B5215" s="1" t="s">
        <v>3300</v>
      </c>
      <c r="C5215" s="1" t="s">
        <v>11070</v>
      </c>
      <c r="D5215" s="1" t="s">
        <v>457</v>
      </c>
      <c r="E5215" s="11">
        <v>5150</v>
      </c>
      <c r="F5215" s="6" t="str">
        <f>CONCATENATE(tb_SVI[[#This Row],[Nome Município]],"/",tb_SVI[[#This Row],[UF]])</f>
        <v>Rio Branco/MT</v>
      </c>
      <c r="G5215" s="1" t="s">
        <v>18</v>
      </c>
      <c r="H5215" s="1" t="s">
        <v>1283</v>
      </c>
      <c r="I5215" s="1" t="s">
        <v>706</v>
      </c>
      <c r="J5215" s="1" t="s">
        <v>41</v>
      </c>
      <c r="K5215" s="1" t="s">
        <v>92</v>
      </c>
    </row>
    <row r="5216" spans="1:11" x14ac:dyDescent="0.2">
      <c r="A5216" s="6" t="str">
        <f>INDEX(UF_acronyms!$A$1:$C$28,MATCH(B5216,UF_acronyms!$C$1:$C$28,0),2)</f>
        <v>MT</v>
      </c>
      <c r="B5216" s="1" t="s">
        <v>3300</v>
      </c>
      <c r="C5216" s="1" t="s">
        <v>11071</v>
      </c>
      <c r="D5216" s="1" t="s">
        <v>11072</v>
      </c>
      <c r="E5216" s="11">
        <v>2422</v>
      </c>
      <c r="F5216" s="6" t="str">
        <f>CONCATENATE(tb_SVI[[#This Row],[Nome Município]],"/",tb_SVI[[#This Row],[UF]])</f>
        <v>Ribeirãozinho/MT</v>
      </c>
      <c r="G5216" s="1" t="s">
        <v>18</v>
      </c>
      <c r="H5216" s="1" t="s">
        <v>2441</v>
      </c>
      <c r="I5216" s="1" t="s">
        <v>1381</v>
      </c>
      <c r="J5216" s="1" t="s">
        <v>369</v>
      </c>
      <c r="K5216" s="1" t="s">
        <v>294</v>
      </c>
    </row>
    <row r="5217" spans="1:11" x14ac:dyDescent="0.2">
      <c r="A5217" s="6" t="str">
        <f>INDEX(UF_acronyms!$A$1:$C$28,MATCH(B5217,UF_acronyms!$C$1:$C$28,0),2)</f>
        <v>MT</v>
      </c>
      <c r="B5217" s="1" t="s">
        <v>3300</v>
      </c>
      <c r="C5217" s="1" t="s">
        <v>11073</v>
      </c>
      <c r="D5217" s="1" t="s">
        <v>11074</v>
      </c>
      <c r="E5217" s="11">
        <v>10329</v>
      </c>
      <c r="F5217" s="6" t="str">
        <f>CONCATENATE(tb_SVI[[#This Row],[Nome Município]],"/",tb_SVI[[#This Row],[UF]])</f>
        <v>Ribeirão Cascalheira/MT</v>
      </c>
      <c r="G5217" s="1" t="s">
        <v>18</v>
      </c>
      <c r="H5217" s="1" t="s">
        <v>277</v>
      </c>
      <c r="I5217" s="1" t="s">
        <v>408</v>
      </c>
      <c r="J5217" s="1" t="s">
        <v>239</v>
      </c>
      <c r="K5217" s="1" t="s">
        <v>936</v>
      </c>
    </row>
    <row r="5218" spans="1:11" x14ac:dyDescent="0.2">
      <c r="A5218" s="6" t="str">
        <f>INDEX(UF_acronyms!$A$1:$C$28,MATCH(B5218,UF_acronyms!$C$1:$C$28,0),2)</f>
        <v>MT</v>
      </c>
      <c r="B5218" s="1" t="s">
        <v>3300</v>
      </c>
      <c r="C5218" s="1" t="s">
        <v>11075</v>
      </c>
      <c r="D5218" s="1" t="s">
        <v>11076</v>
      </c>
      <c r="E5218" s="11">
        <v>2743</v>
      </c>
      <c r="F5218" s="6" t="str">
        <f>CONCATENATE(tb_SVI[[#This Row],[Nome Município]],"/",tb_SVI[[#This Row],[UF]])</f>
        <v>Reserva do Cabaçal/MT</v>
      </c>
      <c r="G5218" s="1" t="s">
        <v>18</v>
      </c>
      <c r="H5218" s="1" t="s">
        <v>5566</v>
      </c>
      <c r="I5218" s="1" t="s">
        <v>6167</v>
      </c>
      <c r="J5218" s="1" t="s">
        <v>54</v>
      </c>
      <c r="K5218" s="1" t="s">
        <v>835</v>
      </c>
    </row>
    <row r="5219" spans="1:11" x14ac:dyDescent="0.2">
      <c r="A5219" s="6" t="str">
        <f>INDEX(UF_acronyms!$A$1:$C$28,MATCH(B5219,UF_acronyms!$C$1:$C$28,0),2)</f>
        <v>MT</v>
      </c>
      <c r="B5219" s="1" t="s">
        <v>3300</v>
      </c>
      <c r="C5219" s="1" t="s">
        <v>11077</v>
      </c>
      <c r="D5219" s="1" t="s">
        <v>11078</v>
      </c>
      <c r="E5219" s="11">
        <v>17937</v>
      </c>
      <c r="F5219" s="6" t="str">
        <f>CONCATENATE(tb_SVI[[#This Row],[Nome Município]],"/",tb_SVI[[#This Row],[UF]])</f>
        <v>Querência/MT</v>
      </c>
      <c r="G5219" s="1" t="s">
        <v>18</v>
      </c>
      <c r="H5219" s="1" t="s">
        <v>413</v>
      </c>
      <c r="I5219" s="1" t="s">
        <v>55</v>
      </c>
      <c r="J5219" s="1" t="s">
        <v>355</v>
      </c>
      <c r="K5219" s="1" t="s">
        <v>1334</v>
      </c>
    </row>
    <row r="5220" spans="1:11" x14ac:dyDescent="0.2">
      <c r="A5220" s="6" t="str">
        <f>INDEX(UF_acronyms!$A$1:$C$28,MATCH(B5220,UF_acronyms!$C$1:$C$28,0),2)</f>
        <v>MT</v>
      </c>
      <c r="B5220" s="1" t="s">
        <v>3300</v>
      </c>
      <c r="C5220" s="1" t="s">
        <v>11079</v>
      </c>
      <c r="D5220" s="1" t="s">
        <v>11080</v>
      </c>
      <c r="E5220" s="11">
        <v>63092</v>
      </c>
      <c r="F5220" s="6" t="str">
        <f>CONCATENATE(tb_SVI[[#This Row],[Nome Município]],"/",tb_SVI[[#This Row],[UF]])</f>
        <v>Primavera do Leste/MT</v>
      </c>
      <c r="G5220" s="1" t="s">
        <v>18</v>
      </c>
      <c r="H5220" s="1" t="s">
        <v>5336</v>
      </c>
      <c r="I5220" s="1" t="s">
        <v>1516</v>
      </c>
      <c r="J5220" s="1" t="s">
        <v>415</v>
      </c>
      <c r="K5220" s="1" t="s">
        <v>2432</v>
      </c>
    </row>
    <row r="5221" spans="1:11" x14ac:dyDescent="0.2">
      <c r="A5221" s="6" t="str">
        <f>INDEX(UF_acronyms!$A$1:$C$28,MATCH(B5221,UF_acronyms!$C$1:$C$28,0),2)</f>
        <v>MT</v>
      </c>
      <c r="B5221" s="1" t="s">
        <v>3300</v>
      </c>
      <c r="C5221" s="1" t="s">
        <v>11081</v>
      </c>
      <c r="D5221" s="1" t="s">
        <v>17625</v>
      </c>
      <c r="E5221" s="11">
        <v>15916</v>
      </c>
      <c r="F5221" s="6" t="str">
        <f>CONCATENATE(tb_SVI[[#This Row],[Nome Município]],"/",tb_SVI[[#This Row],[UF]])</f>
        <v>Poxoréu/MT</v>
      </c>
      <c r="G5221" s="1" t="s">
        <v>18</v>
      </c>
      <c r="H5221" s="1" t="s">
        <v>1053</v>
      </c>
      <c r="I5221" s="1" t="s">
        <v>283</v>
      </c>
      <c r="J5221" s="1" t="s">
        <v>309</v>
      </c>
      <c r="K5221" s="1" t="s">
        <v>171</v>
      </c>
    </row>
    <row r="5222" spans="1:11" x14ac:dyDescent="0.2">
      <c r="A5222" s="6" t="str">
        <f>INDEX(UF_acronyms!$A$1:$C$28,MATCH(B5222,UF_acronyms!$C$1:$C$28,0),2)</f>
        <v>MT</v>
      </c>
      <c r="B5222" s="1" t="s">
        <v>3300</v>
      </c>
      <c r="C5222" s="1" t="s">
        <v>11082</v>
      </c>
      <c r="D5222" s="1" t="s">
        <v>11083</v>
      </c>
      <c r="E5222" s="11">
        <v>5363</v>
      </c>
      <c r="F5222" s="6" t="str">
        <f>CONCATENATE(tb_SVI[[#This Row],[Nome Município]],"/",tb_SVI[[#This Row],[UF]])</f>
        <v>Porto dos Gaúchos/MT</v>
      </c>
      <c r="G5222" s="1" t="s">
        <v>18</v>
      </c>
      <c r="H5222" s="1" t="s">
        <v>394</v>
      </c>
      <c r="I5222" s="1" t="s">
        <v>1420</v>
      </c>
      <c r="J5222" s="1" t="s">
        <v>867</v>
      </c>
      <c r="K5222" s="1" t="s">
        <v>45</v>
      </c>
    </row>
    <row r="5223" spans="1:11" x14ac:dyDescent="0.2">
      <c r="A5223" s="6" t="str">
        <f>INDEX(UF_acronyms!$A$1:$C$28,MATCH(B5223,UF_acronyms!$C$1:$C$28,0),2)</f>
        <v>MT</v>
      </c>
      <c r="B5223" s="1" t="s">
        <v>3300</v>
      </c>
      <c r="C5223" s="1" t="s">
        <v>11084</v>
      </c>
      <c r="D5223" s="1" t="s">
        <v>11085</v>
      </c>
      <c r="E5223" s="11">
        <v>2877</v>
      </c>
      <c r="F5223" s="6" t="str">
        <f>CONCATENATE(tb_SVI[[#This Row],[Nome Município]],"/",tb_SVI[[#This Row],[UF]])</f>
        <v>Porto Estrela/MT</v>
      </c>
      <c r="G5223" s="1" t="s">
        <v>18</v>
      </c>
      <c r="H5223" s="1" t="s">
        <v>287</v>
      </c>
      <c r="I5223" s="1" t="s">
        <v>1386</v>
      </c>
      <c r="J5223" s="1" t="s">
        <v>250</v>
      </c>
      <c r="K5223" s="1" t="s">
        <v>256</v>
      </c>
    </row>
    <row r="5224" spans="1:11" x14ac:dyDescent="0.2">
      <c r="A5224" s="6" t="str">
        <f>INDEX(UF_acronyms!$A$1:$C$28,MATCH(B5224,UF_acronyms!$C$1:$C$28,0),2)</f>
        <v>MT</v>
      </c>
      <c r="B5224" s="1" t="s">
        <v>3300</v>
      </c>
      <c r="C5224" s="1" t="s">
        <v>11086</v>
      </c>
      <c r="D5224" s="1" t="s">
        <v>11087</v>
      </c>
      <c r="E5224" s="11">
        <v>12097</v>
      </c>
      <c r="F5224" s="6" t="str">
        <f>CONCATENATE(tb_SVI[[#This Row],[Nome Município]],"/",tb_SVI[[#This Row],[UF]])</f>
        <v>Porto Esperidião/MT</v>
      </c>
      <c r="G5224" s="1" t="s">
        <v>18</v>
      </c>
      <c r="H5224" s="1" t="s">
        <v>1348</v>
      </c>
      <c r="I5224" s="1" t="s">
        <v>1540</v>
      </c>
      <c r="J5224" s="1" t="s">
        <v>1709</v>
      </c>
      <c r="K5224" s="1" t="s">
        <v>343</v>
      </c>
    </row>
    <row r="5225" spans="1:11" x14ac:dyDescent="0.2">
      <c r="A5225" s="6" t="str">
        <f>INDEX(UF_acronyms!$A$1:$C$28,MATCH(B5225,UF_acronyms!$C$1:$C$28,0),2)</f>
        <v>MT</v>
      </c>
      <c r="B5225" s="1" t="s">
        <v>3300</v>
      </c>
      <c r="C5225" s="1" t="s">
        <v>11088</v>
      </c>
      <c r="D5225" s="1" t="s">
        <v>11089</v>
      </c>
      <c r="E5225" s="11">
        <v>12685</v>
      </c>
      <c r="F5225" s="6" t="str">
        <f>CONCATENATE(tb_SVI[[#This Row],[Nome Município]],"/",tb_SVI[[#This Row],[UF]])</f>
        <v>Porto Alegre do Norte/MT</v>
      </c>
      <c r="G5225" s="1" t="s">
        <v>18</v>
      </c>
      <c r="H5225" s="1" t="s">
        <v>1305</v>
      </c>
      <c r="I5225" s="1" t="s">
        <v>1527</v>
      </c>
      <c r="J5225" s="1" t="s">
        <v>1334</v>
      </c>
      <c r="K5225" s="1" t="s">
        <v>1139</v>
      </c>
    </row>
    <row r="5226" spans="1:11" x14ac:dyDescent="0.2">
      <c r="A5226" s="6" t="str">
        <f>INDEX(UF_acronyms!$A$1:$C$28,MATCH(B5226,UF_acronyms!$C$1:$C$28,0),2)</f>
        <v>MT</v>
      </c>
      <c r="B5226" s="1" t="s">
        <v>3300</v>
      </c>
      <c r="C5226" s="1" t="s">
        <v>11090</v>
      </c>
      <c r="D5226" s="1" t="s">
        <v>11091</v>
      </c>
      <c r="E5226" s="11">
        <v>45774</v>
      </c>
      <c r="F5226" s="6" t="str">
        <f>CONCATENATE(tb_SVI[[#This Row],[Nome Município]],"/",tb_SVI[[#This Row],[UF]])</f>
        <v>Pontes E Lacerda/MT</v>
      </c>
      <c r="G5226" s="1" t="s">
        <v>18</v>
      </c>
      <c r="H5226" s="1" t="s">
        <v>1079</v>
      </c>
      <c r="I5226" s="1" t="s">
        <v>2713</v>
      </c>
      <c r="J5226" s="1" t="s">
        <v>271</v>
      </c>
      <c r="K5226" s="1" t="s">
        <v>48</v>
      </c>
    </row>
    <row r="5227" spans="1:11" x14ac:dyDescent="0.2">
      <c r="A5227" s="6" t="str">
        <f>INDEX(UF_acronyms!$A$1:$C$28,MATCH(B5227,UF_acronyms!$C$1:$C$28,0),2)</f>
        <v>MT</v>
      </c>
      <c r="B5227" s="1" t="s">
        <v>3300</v>
      </c>
      <c r="C5227" s="1" t="s">
        <v>11092</v>
      </c>
      <c r="D5227" s="1" t="s">
        <v>11093</v>
      </c>
      <c r="E5227" s="11">
        <v>1550</v>
      </c>
      <c r="F5227" s="6" t="str">
        <f>CONCATENATE(tb_SVI[[#This Row],[Nome Município]],"/",tb_SVI[[#This Row],[UF]])</f>
        <v>Ponte Branca/MT</v>
      </c>
      <c r="G5227" s="1" t="s">
        <v>18</v>
      </c>
      <c r="H5227" s="1" t="s">
        <v>1413</v>
      </c>
      <c r="I5227" s="1" t="s">
        <v>5275</v>
      </c>
      <c r="J5227" s="1" t="s">
        <v>1709</v>
      </c>
      <c r="K5227" s="1" t="s">
        <v>978</v>
      </c>
    </row>
    <row r="5228" spans="1:11" x14ac:dyDescent="0.2">
      <c r="A5228" s="6" t="str">
        <f>INDEX(UF_acronyms!$A$1:$C$28,MATCH(B5228,UF_acronyms!$C$1:$C$28,0),2)</f>
        <v>MT</v>
      </c>
      <c r="B5228" s="1" t="s">
        <v>3300</v>
      </c>
      <c r="C5228" s="1" t="s">
        <v>11094</v>
      </c>
      <c r="D5228" s="1" t="s">
        <v>11095</v>
      </c>
      <c r="E5228" s="11">
        <v>6843</v>
      </c>
      <c r="F5228" s="6" t="str">
        <f>CONCATENATE(tb_SVI[[#This Row],[Nome Município]],"/",tb_SVI[[#This Row],[UF]])</f>
        <v>Pontal do Araguaia/MT</v>
      </c>
      <c r="G5228" s="1" t="s">
        <v>18</v>
      </c>
      <c r="H5228" s="1" t="s">
        <v>220</v>
      </c>
      <c r="I5228" s="1" t="s">
        <v>216</v>
      </c>
      <c r="J5228" s="1" t="s">
        <v>145</v>
      </c>
      <c r="K5228" s="1" t="s">
        <v>795</v>
      </c>
    </row>
    <row r="5229" spans="1:11" x14ac:dyDescent="0.2">
      <c r="A5229" s="6" t="str">
        <f>INDEX(UF_acronyms!$A$1:$C$28,MATCH(B5229,UF_acronyms!$C$1:$C$28,0),2)</f>
        <v>MT</v>
      </c>
      <c r="B5229" s="1" t="s">
        <v>3300</v>
      </c>
      <c r="C5229" s="1" t="s">
        <v>11096</v>
      </c>
      <c r="D5229" s="1" t="s">
        <v>11097</v>
      </c>
      <c r="E5229" s="11">
        <v>33315</v>
      </c>
      <c r="F5229" s="6" t="str">
        <f>CONCATENATE(tb_SVI[[#This Row],[Nome Município]],"/",tb_SVI[[#This Row],[UF]])</f>
        <v>Poconé/MT</v>
      </c>
      <c r="G5229" s="1" t="s">
        <v>18</v>
      </c>
      <c r="H5229" s="1" t="s">
        <v>1334</v>
      </c>
      <c r="I5229" s="1" t="s">
        <v>1289</v>
      </c>
      <c r="J5229" s="1" t="s">
        <v>950</v>
      </c>
      <c r="K5229" s="1" t="s">
        <v>126</v>
      </c>
    </row>
    <row r="5230" spans="1:11" x14ac:dyDescent="0.2">
      <c r="A5230" s="6" t="str">
        <f>INDEX(UF_acronyms!$A$1:$C$28,MATCH(B5230,UF_acronyms!$C$1:$C$28,0),2)</f>
        <v>MT</v>
      </c>
      <c r="B5230" s="1" t="s">
        <v>3300</v>
      </c>
      <c r="C5230" s="1" t="s">
        <v>11098</v>
      </c>
      <c r="D5230" s="1" t="s">
        <v>11099</v>
      </c>
      <c r="E5230" s="11">
        <v>2649</v>
      </c>
      <c r="F5230" s="6" t="str">
        <f>CONCATENATE(tb_SVI[[#This Row],[Nome Município]],"/",tb_SVI[[#This Row],[UF]])</f>
        <v>Planalto da Serra/MT</v>
      </c>
      <c r="G5230" s="1" t="s">
        <v>18</v>
      </c>
      <c r="H5230" s="1" t="s">
        <v>1592</v>
      </c>
      <c r="I5230" s="1" t="s">
        <v>152</v>
      </c>
      <c r="J5230" s="1" t="s">
        <v>370</v>
      </c>
      <c r="K5230" s="1" t="s">
        <v>256</v>
      </c>
    </row>
    <row r="5231" spans="1:11" x14ac:dyDescent="0.2">
      <c r="A5231" s="6" t="str">
        <f>INDEX(UF_acronyms!$A$1:$C$28,MATCH(B5231,UF_acronyms!$C$1:$C$28,0),2)</f>
        <v>MT</v>
      </c>
      <c r="B5231" s="1" t="s">
        <v>3300</v>
      </c>
      <c r="C5231" s="1" t="s">
        <v>10999</v>
      </c>
      <c r="D5231" s="1" t="s">
        <v>11000</v>
      </c>
      <c r="E5231" s="11">
        <v>35338</v>
      </c>
      <c r="F5231" s="6" t="str">
        <f>CONCATENATE(tb_SVI[[#This Row],[Nome Município]],"/",tb_SVI[[#This Row],[UF]])</f>
        <v>Peixoto de Azevedo/MT</v>
      </c>
      <c r="G5231" s="1" t="s">
        <v>18</v>
      </c>
      <c r="H5231" s="1" t="s">
        <v>412</v>
      </c>
      <c r="I5231" s="1" t="s">
        <v>1664</v>
      </c>
      <c r="J5231" s="1" t="s">
        <v>66</v>
      </c>
      <c r="K5231" s="1" t="s">
        <v>21</v>
      </c>
    </row>
    <row r="5232" spans="1:11" x14ac:dyDescent="0.2">
      <c r="A5232" s="6" t="str">
        <f>INDEX(UF_acronyms!$A$1:$C$28,MATCH(B5232,UF_acronyms!$C$1:$C$28,0),2)</f>
        <v>MT</v>
      </c>
      <c r="B5232" s="1" t="s">
        <v>3300</v>
      </c>
      <c r="C5232" s="1" t="s">
        <v>11100</v>
      </c>
      <c r="D5232" s="1" t="s">
        <v>3177</v>
      </c>
      <c r="E5232" s="11">
        <v>17446</v>
      </c>
      <c r="F5232" s="6" t="str">
        <f>CONCATENATE(tb_SVI[[#This Row],[Nome Município]],"/",tb_SVI[[#This Row],[UF]])</f>
        <v>Pedra Preta/MT</v>
      </c>
      <c r="G5232" s="1" t="s">
        <v>18</v>
      </c>
      <c r="H5232" s="1" t="s">
        <v>5540</v>
      </c>
      <c r="I5232" s="1" t="s">
        <v>3133</v>
      </c>
      <c r="J5232" s="1" t="s">
        <v>1244</v>
      </c>
      <c r="K5232" s="1" t="s">
        <v>2034</v>
      </c>
    </row>
    <row r="5233" spans="1:11" x14ac:dyDescent="0.2">
      <c r="A5233" s="6" t="str">
        <f>INDEX(UF_acronyms!$A$1:$C$28,MATCH(B5233,UF_acronyms!$C$1:$C$28,0),2)</f>
        <v>MT</v>
      </c>
      <c r="B5233" s="1" t="s">
        <v>3300</v>
      </c>
      <c r="C5233" s="1" t="s">
        <v>11101</v>
      </c>
      <c r="D5233" s="1" t="s">
        <v>11102</v>
      </c>
      <c r="E5233" s="11">
        <v>11244</v>
      </c>
      <c r="F5233" s="6" t="str">
        <f>CONCATENATE(tb_SVI[[#This Row],[Nome Município]],"/",tb_SVI[[#This Row],[UF]])</f>
        <v>Paranaíta/MT</v>
      </c>
      <c r="G5233" s="1" t="s">
        <v>18</v>
      </c>
      <c r="H5233" s="1" t="s">
        <v>798</v>
      </c>
      <c r="I5233" s="1" t="s">
        <v>2308</v>
      </c>
      <c r="J5233" s="1" t="s">
        <v>108</v>
      </c>
      <c r="K5233" s="1" t="s">
        <v>505</v>
      </c>
    </row>
    <row r="5234" spans="1:11" x14ac:dyDescent="0.2">
      <c r="A5234" s="6" t="str">
        <f>INDEX(UF_acronyms!$A$1:$C$28,MATCH(B5234,UF_acronyms!$C$1:$C$28,0),2)</f>
        <v>MT</v>
      </c>
      <c r="B5234" s="1" t="s">
        <v>3300</v>
      </c>
      <c r="C5234" s="1" t="s">
        <v>11103</v>
      </c>
      <c r="D5234" s="1" t="s">
        <v>11104</v>
      </c>
      <c r="E5234" s="11">
        <v>22861</v>
      </c>
      <c r="F5234" s="6" t="str">
        <f>CONCATENATE(tb_SVI[[#This Row],[Nome Município]],"/",tb_SVI[[#This Row],[UF]])</f>
        <v>Paranatinga/MT</v>
      </c>
      <c r="G5234" s="1" t="s">
        <v>18</v>
      </c>
      <c r="H5234" s="1" t="s">
        <v>39</v>
      </c>
      <c r="I5234" s="1" t="s">
        <v>2262</v>
      </c>
      <c r="J5234" s="1" t="s">
        <v>249</v>
      </c>
      <c r="K5234" s="1" t="s">
        <v>145</v>
      </c>
    </row>
    <row r="5235" spans="1:11" x14ac:dyDescent="0.2">
      <c r="A5235" s="6" t="str">
        <f>INDEX(UF_acronyms!$A$1:$C$28,MATCH(B5235,UF_acronyms!$C$1:$C$28,0),2)</f>
        <v>MT</v>
      </c>
      <c r="B5235" s="1" t="s">
        <v>3300</v>
      </c>
      <c r="C5235" s="1" t="s">
        <v>11105</v>
      </c>
      <c r="D5235" s="1" t="s">
        <v>11106</v>
      </c>
      <c r="E5235" s="11">
        <v>4938</v>
      </c>
      <c r="F5235" s="6" t="str">
        <f>CONCATENATE(tb_SVI[[#This Row],[Nome Município]],"/",tb_SVI[[#This Row],[UF]])</f>
        <v>Novo São Joaquim/MT</v>
      </c>
      <c r="G5235" s="1" t="s">
        <v>18</v>
      </c>
      <c r="H5235" s="1" t="s">
        <v>1520</v>
      </c>
      <c r="I5235" s="1" t="s">
        <v>1393</v>
      </c>
      <c r="J5235" s="1" t="s">
        <v>317</v>
      </c>
      <c r="K5235" s="1" t="s">
        <v>2034</v>
      </c>
    </row>
    <row r="5236" spans="1:11" x14ac:dyDescent="0.2">
      <c r="A5236" s="6" t="str">
        <f>INDEX(UF_acronyms!$A$1:$C$28,MATCH(B5236,UF_acronyms!$C$1:$C$28,0),2)</f>
        <v>MT</v>
      </c>
      <c r="B5236" s="1" t="s">
        <v>3300</v>
      </c>
      <c r="C5236" s="1" t="s">
        <v>11107</v>
      </c>
      <c r="D5236" s="1" t="s">
        <v>2284</v>
      </c>
      <c r="E5236" s="11">
        <v>2705</v>
      </c>
      <c r="F5236" s="6" t="str">
        <f>CONCATENATE(tb_SVI[[#This Row],[Nome Município]],"/",tb_SVI[[#This Row],[UF]])</f>
        <v>Novo Santo Antônio/MT</v>
      </c>
      <c r="G5236" s="1" t="s">
        <v>18</v>
      </c>
      <c r="H5236" s="1" t="s">
        <v>425</v>
      </c>
      <c r="I5236" s="1" t="s">
        <v>655</v>
      </c>
      <c r="J5236" s="1" t="s">
        <v>372</v>
      </c>
      <c r="K5236" s="1" t="s">
        <v>412</v>
      </c>
    </row>
    <row r="5237" spans="1:11" x14ac:dyDescent="0.2">
      <c r="A5237" s="6" t="str">
        <f>INDEX(UF_acronyms!$A$1:$C$28,MATCH(B5237,UF_acronyms!$C$1:$C$28,0),2)</f>
        <v>MT</v>
      </c>
      <c r="B5237" s="1" t="s">
        <v>3300</v>
      </c>
      <c r="C5237" s="1" t="s">
        <v>11108</v>
      </c>
      <c r="D5237" s="1" t="s">
        <v>11109</v>
      </c>
      <c r="E5237" s="11">
        <v>9363</v>
      </c>
      <c r="F5237" s="6" t="str">
        <f>CONCATENATE(tb_SVI[[#This Row],[Nome Município]],"/",tb_SVI[[#This Row],[UF]])</f>
        <v>Novo Mundo/MT</v>
      </c>
      <c r="G5237" s="1" t="s">
        <v>18</v>
      </c>
      <c r="H5237" s="1" t="s">
        <v>199</v>
      </c>
      <c r="I5237" s="1" t="s">
        <v>2754</v>
      </c>
      <c r="J5237" s="1" t="s">
        <v>1053</v>
      </c>
      <c r="K5237" s="1" t="s">
        <v>54</v>
      </c>
    </row>
    <row r="5238" spans="1:11" x14ac:dyDescent="0.2">
      <c r="A5238" s="6" t="str">
        <f>INDEX(UF_acronyms!$A$1:$C$28,MATCH(B5238,UF_acronyms!$C$1:$C$28,0),2)</f>
        <v>MT</v>
      </c>
      <c r="B5238" s="1" t="s">
        <v>3300</v>
      </c>
      <c r="C5238" s="1" t="s">
        <v>11110</v>
      </c>
      <c r="D5238" s="1" t="s">
        <v>11111</v>
      </c>
      <c r="E5238" s="11">
        <v>4051</v>
      </c>
      <c r="F5238" s="6" t="str">
        <f>CONCATENATE(tb_SVI[[#This Row],[Nome Município]],"/",tb_SVI[[#This Row],[UF]])</f>
        <v>Novo Horizonte do Norte/MT</v>
      </c>
      <c r="G5238" s="1" t="s">
        <v>18</v>
      </c>
      <c r="H5238" s="1" t="s">
        <v>392</v>
      </c>
      <c r="I5238" s="1" t="s">
        <v>2871</v>
      </c>
      <c r="J5238" s="1" t="s">
        <v>362</v>
      </c>
      <c r="K5238" s="1" t="s">
        <v>171</v>
      </c>
    </row>
    <row r="5239" spans="1:11" x14ac:dyDescent="0.2">
      <c r="A5239" s="6" t="str">
        <f>INDEX(UF_acronyms!$A$1:$C$28,MATCH(B5239,UF_acronyms!$C$1:$C$28,0),2)</f>
        <v>MT</v>
      </c>
      <c r="B5239" s="1" t="s">
        <v>3300</v>
      </c>
      <c r="C5239" s="1" t="s">
        <v>11112</v>
      </c>
      <c r="D5239" s="1" t="s">
        <v>11113</v>
      </c>
      <c r="E5239" s="11">
        <v>20944</v>
      </c>
      <c r="F5239" s="6" t="str">
        <f>CONCATENATE(tb_SVI[[#This Row],[Nome Município]],"/",tb_SVI[[#This Row],[UF]])</f>
        <v>Nova Xavantina/MT</v>
      </c>
      <c r="G5239" s="1" t="s">
        <v>18</v>
      </c>
      <c r="H5239" s="1" t="s">
        <v>1904</v>
      </c>
      <c r="I5239" s="1" t="s">
        <v>1364</v>
      </c>
      <c r="J5239" s="1" t="s">
        <v>1735</v>
      </c>
      <c r="K5239" s="1" t="s">
        <v>319</v>
      </c>
    </row>
    <row r="5240" spans="1:11" x14ac:dyDescent="0.2">
      <c r="A5240" s="6" t="str">
        <f>INDEX(UF_acronyms!$A$1:$C$28,MATCH(B5240,UF_acronyms!$C$1:$C$28,0),2)</f>
        <v>MT</v>
      </c>
      <c r="B5240" s="1" t="s">
        <v>3300</v>
      </c>
      <c r="C5240" s="1" t="s">
        <v>11114</v>
      </c>
      <c r="D5240" s="1" t="s">
        <v>11115</v>
      </c>
      <c r="E5240" s="11">
        <v>12298</v>
      </c>
      <c r="F5240" s="6" t="str">
        <f>CONCATENATE(tb_SVI[[#This Row],[Nome Município]],"/",tb_SVI[[#This Row],[UF]])</f>
        <v>Nova Ubiratã/MT</v>
      </c>
      <c r="G5240" s="1" t="s">
        <v>18</v>
      </c>
      <c r="H5240" s="1" t="s">
        <v>1074</v>
      </c>
      <c r="I5240" s="1" t="s">
        <v>254</v>
      </c>
      <c r="J5240" s="1" t="s">
        <v>378</v>
      </c>
      <c r="K5240" s="1" t="s">
        <v>301</v>
      </c>
    </row>
    <row r="5241" spans="1:11" x14ac:dyDescent="0.2">
      <c r="A5241" s="6" t="str">
        <f>INDEX(UF_acronyms!$A$1:$C$28,MATCH(B5241,UF_acronyms!$C$1:$C$28,0),2)</f>
        <v>MT</v>
      </c>
      <c r="B5241" s="1" t="s">
        <v>3300</v>
      </c>
      <c r="C5241" s="1" t="s">
        <v>11116</v>
      </c>
      <c r="D5241" s="1" t="s">
        <v>11117</v>
      </c>
      <c r="E5241" s="11">
        <v>3737</v>
      </c>
      <c r="F5241" s="6" t="str">
        <f>CONCATENATE(tb_SVI[[#This Row],[Nome Município]],"/",tb_SVI[[#This Row],[UF]])</f>
        <v>Nova Santa Helena/MT</v>
      </c>
      <c r="G5241" s="1" t="s">
        <v>18</v>
      </c>
      <c r="H5241" s="1" t="s">
        <v>1348</v>
      </c>
      <c r="I5241" s="1" t="s">
        <v>2090</v>
      </c>
      <c r="J5241" s="1" t="s">
        <v>189</v>
      </c>
      <c r="K5241" s="1" t="s">
        <v>469</v>
      </c>
    </row>
    <row r="5242" spans="1:11" x14ac:dyDescent="0.2">
      <c r="A5242" s="6" t="str">
        <f>INDEX(UF_acronyms!$A$1:$C$28,MATCH(B5242,UF_acronyms!$C$1:$C$28,0),2)</f>
        <v>MT</v>
      </c>
      <c r="B5242" s="1" t="s">
        <v>3300</v>
      </c>
      <c r="C5242" s="1" t="s">
        <v>11118</v>
      </c>
      <c r="D5242" s="1" t="s">
        <v>8669</v>
      </c>
      <c r="E5242" s="11">
        <v>20563</v>
      </c>
      <c r="F5242" s="6" t="str">
        <f>CONCATENATE(tb_SVI[[#This Row],[Nome Município]],"/",tb_SVI[[#This Row],[UF]])</f>
        <v>Nova Olímpia/MT</v>
      </c>
      <c r="G5242" s="1" t="s">
        <v>18</v>
      </c>
      <c r="H5242" s="1" t="s">
        <v>39</v>
      </c>
      <c r="I5242" s="1" t="s">
        <v>2243</v>
      </c>
      <c r="J5242" s="1" t="s">
        <v>1139</v>
      </c>
      <c r="K5242" s="1" t="s">
        <v>1233</v>
      </c>
    </row>
    <row r="5243" spans="1:11" x14ac:dyDescent="0.2">
      <c r="A5243" s="6" t="str">
        <f>INDEX(UF_acronyms!$A$1:$C$28,MATCH(B5243,UF_acronyms!$C$1:$C$28,0),2)</f>
        <v>MT</v>
      </c>
      <c r="B5243" s="1" t="s">
        <v>3300</v>
      </c>
      <c r="C5243" s="1" t="s">
        <v>11119</v>
      </c>
      <c r="D5243" s="1" t="s">
        <v>11120</v>
      </c>
      <c r="E5243" s="11">
        <v>3932</v>
      </c>
      <c r="F5243" s="6" t="str">
        <f>CONCATENATE(tb_SVI[[#This Row],[Nome Município]],"/",tb_SVI[[#This Row],[UF]])</f>
        <v>Nova Nazaré/MT</v>
      </c>
      <c r="G5243" s="1" t="s">
        <v>18</v>
      </c>
      <c r="H5243" s="1" t="s">
        <v>1146</v>
      </c>
      <c r="I5243" s="1" t="s">
        <v>361</v>
      </c>
      <c r="J5243" s="1" t="s">
        <v>721</v>
      </c>
      <c r="K5243" s="1" t="s">
        <v>349</v>
      </c>
    </row>
    <row r="5244" spans="1:11" x14ac:dyDescent="0.2">
      <c r="A5244" s="6" t="str">
        <f>INDEX(UF_acronyms!$A$1:$C$28,MATCH(B5244,UF_acronyms!$C$1:$C$28,0),2)</f>
        <v>MT</v>
      </c>
      <c r="B5244" s="1" t="s">
        <v>3300</v>
      </c>
      <c r="C5244" s="1" t="s">
        <v>11121</v>
      </c>
      <c r="D5244" s="1" t="s">
        <v>11122</v>
      </c>
      <c r="E5244" s="11">
        <v>46813</v>
      </c>
      <c r="F5244" s="6" t="str">
        <f>CONCATENATE(tb_SVI[[#This Row],[Nome Município]],"/",tb_SVI[[#This Row],[UF]])</f>
        <v>Nova Mutum/MT</v>
      </c>
      <c r="G5244" s="1" t="s">
        <v>18</v>
      </c>
      <c r="H5244" s="1" t="s">
        <v>382</v>
      </c>
      <c r="I5244" s="1" t="s">
        <v>5477</v>
      </c>
      <c r="J5244" s="1" t="s">
        <v>57</v>
      </c>
      <c r="K5244" s="1" t="s">
        <v>1506</v>
      </c>
    </row>
    <row r="5245" spans="1:11" x14ac:dyDescent="0.2">
      <c r="A5245" s="6" t="str">
        <f>INDEX(UF_acronyms!$A$1:$C$28,MATCH(B5245,UF_acronyms!$C$1:$C$28,0),2)</f>
        <v>MT</v>
      </c>
      <c r="B5245" s="1" t="s">
        <v>3300</v>
      </c>
      <c r="C5245" s="1" t="s">
        <v>11123</v>
      </c>
      <c r="D5245" s="1" t="s">
        <v>11124</v>
      </c>
      <c r="E5245" s="11">
        <v>9277</v>
      </c>
      <c r="F5245" s="6" t="str">
        <f>CONCATENATE(tb_SVI[[#This Row],[Nome Município]],"/",tb_SVI[[#This Row],[UF]])</f>
        <v>Nova Monte Verde/MT</v>
      </c>
      <c r="G5245" s="1" t="s">
        <v>18</v>
      </c>
      <c r="H5245" s="1" t="s">
        <v>2262</v>
      </c>
      <c r="I5245" s="1" t="s">
        <v>2208</v>
      </c>
      <c r="J5245" s="1" t="s">
        <v>1012</v>
      </c>
      <c r="K5245" s="1" t="s">
        <v>161</v>
      </c>
    </row>
    <row r="5246" spans="1:11" x14ac:dyDescent="0.2">
      <c r="A5246" s="6" t="str">
        <f>INDEX(UF_acronyms!$A$1:$C$28,MATCH(B5246,UF_acronyms!$C$1:$C$28,0),2)</f>
        <v>MT</v>
      </c>
      <c r="B5246" s="1" t="s">
        <v>3300</v>
      </c>
      <c r="C5246" s="1" t="s">
        <v>11125</v>
      </c>
      <c r="D5246" s="1" t="s">
        <v>11126</v>
      </c>
      <c r="E5246" s="11">
        <v>8850</v>
      </c>
      <c r="F5246" s="6" t="str">
        <f>CONCATENATE(tb_SVI[[#This Row],[Nome Município]],"/",tb_SVI[[#This Row],[UF]])</f>
        <v>Nova Maringá/MT</v>
      </c>
      <c r="G5246" s="1" t="s">
        <v>18</v>
      </c>
      <c r="H5246" s="1" t="s">
        <v>706</v>
      </c>
      <c r="I5246" s="1" t="s">
        <v>2956</v>
      </c>
      <c r="J5246" s="1" t="s">
        <v>277</v>
      </c>
      <c r="K5246" s="1" t="s">
        <v>1339</v>
      </c>
    </row>
    <row r="5247" spans="1:11" x14ac:dyDescent="0.2">
      <c r="A5247" s="6" t="str">
        <f>INDEX(UF_acronyms!$A$1:$C$28,MATCH(B5247,UF_acronyms!$C$1:$C$28,0),2)</f>
        <v>MT</v>
      </c>
      <c r="B5247" s="1" t="s">
        <v>3300</v>
      </c>
      <c r="C5247" s="1" t="s">
        <v>11127</v>
      </c>
      <c r="D5247" s="1" t="s">
        <v>11128</v>
      </c>
      <c r="E5247" s="11">
        <v>3304</v>
      </c>
      <c r="F5247" s="6" t="str">
        <f>CONCATENATE(tb_SVI[[#This Row],[Nome Município]],"/",tb_SVI[[#This Row],[UF]])</f>
        <v>Nova Marilândia/MT</v>
      </c>
      <c r="G5247" s="1" t="s">
        <v>18</v>
      </c>
      <c r="H5247" s="1" t="s">
        <v>210</v>
      </c>
      <c r="I5247" s="1" t="s">
        <v>1289</v>
      </c>
      <c r="J5247" s="1" t="s">
        <v>219</v>
      </c>
      <c r="K5247" s="1" t="s">
        <v>277</v>
      </c>
    </row>
    <row r="5248" spans="1:11" x14ac:dyDescent="0.2">
      <c r="A5248" s="6" t="str">
        <f>INDEX(UF_acronyms!$A$1:$C$28,MATCH(B5248,UF_acronyms!$C$1:$C$28,0),2)</f>
        <v>MT</v>
      </c>
      <c r="B5248" s="1" t="s">
        <v>3300</v>
      </c>
      <c r="C5248" s="1" t="s">
        <v>11129</v>
      </c>
      <c r="D5248" s="1" t="s">
        <v>11130</v>
      </c>
      <c r="E5248" s="11">
        <v>6751</v>
      </c>
      <c r="F5248" s="6" t="str">
        <f>CONCATENATE(tb_SVI[[#This Row],[Nome Município]],"/",tb_SVI[[#This Row],[UF]])</f>
        <v>Nova Lacerda/MT</v>
      </c>
      <c r="G5248" s="1" t="s">
        <v>18</v>
      </c>
      <c r="H5248" s="1" t="s">
        <v>95</v>
      </c>
      <c r="I5248" s="1" t="s">
        <v>199</v>
      </c>
      <c r="J5248" s="1" t="s">
        <v>727</v>
      </c>
      <c r="K5248" s="1" t="s">
        <v>791</v>
      </c>
    </row>
    <row r="5249" spans="1:11" x14ac:dyDescent="0.2">
      <c r="A5249" s="6" t="str">
        <f>INDEX(UF_acronyms!$A$1:$C$28,MATCH(B5249,UF_acronyms!$C$1:$C$28,0),2)</f>
        <v>MT</v>
      </c>
      <c r="B5249" s="1" t="s">
        <v>3300</v>
      </c>
      <c r="C5249" s="1" t="s">
        <v>11131</v>
      </c>
      <c r="D5249" s="1" t="s">
        <v>11132</v>
      </c>
      <c r="E5249" s="11">
        <v>4464</v>
      </c>
      <c r="F5249" s="6" t="str">
        <f>CONCATENATE(tb_SVI[[#This Row],[Nome Município]],"/",tb_SVI[[#This Row],[UF]])</f>
        <v>Nova Guarita/MT</v>
      </c>
      <c r="G5249" s="1" t="s">
        <v>18</v>
      </c>
      <c r="H5249" s="1" t="s">
        <v>2524</v>
      </c>
      <c r="I5249" s="1" t="s">
        <v>1461</v>
      </c>
      <c r="J5249" s="1" t="s">
        <v>151</v>
      </c>
      <c r="K5249" s="1" t="s">
        <v>156</v>
      </c>
    </row>
    <row r="5250" spans="1:11" x14ac:dyDescent="0.2">
      <c r="A5250" s="6" t="str">
        <f>INDEX(UF_acronyms!$A$1:$C$28,MATCH(B5250,UF_acronyms!$C$1:$C$28,0),2)</f>
        <v>MT</v>
      </c>
      <c r="B5250" s="1" t="s">
        <v>3300</v>
      </c>
      <c r="C5250" s="1" t="s">
        <v>11133</v>
      </c>
      <c r="D5250" s="1" t="s">
        <v>11134</v>
      </c>
      <c r="E5250" s="11">
        <v>12831</v>
      </c>
      <c r="F5250" s="6" t="str">
        <f>CONCATENATE(tb_SVI[[#This Row],[Nome Município]],"/",tb_SVI[[#This Row],[UF]])</f>
        <v>Nova Canaã do Norte/MT</v>
      </c>
      <c r="G5250" s="1" t="s">
        <v>18</v>
      </c>
      <c r="H5250" s="1" t="s">
        <v>283</v>
      </c>
      <c r="I5250" s="1" t="s">
        <v>2415</v>
      </c>
      <c r="J5250" s="1" t="s">
        <v>343</v>
      </c>
      <c r="K5250" s="1" t="s">
        <v>41</v>
      </c>
    </row>
    <row r="5251" spans="1:11" x14ac:dyDescent="0.2">
      <c r="A5251" s="6" t="str">
        <f>INDEX(UF_acronyms!$A$1:$C$28,MATCH(B5251,UF_acronyms!$C$1:$C$28,0),2)</f>
        <v>MT</v>
      </c>
      <c r="B5251" s="1" t="s">
        <v>3300</v>
      </c>
      <c r="C5251" s="1" t="s">
        <v>11135</v>
      </c>
      <c r="D5251" s="1" t="s">
        <v>11136</v>
      </c>
      <c r="E5251" s="11">
        <v>3805</v>
      </c>
      <c r="F5251" s="6" t="str">
        <f>CONCATENATE(tb_SVI[[#This Row],[Nome Município]],"/",tb_SVI[[#This Row],[UF]])</f>
        <v>Nova Brasilândia/MT</v>
      </c>
      <c r="G5251" s="1" t="s">
        <v>18</v>
      </c>
      <c r="H5251" s="1" t="s">
        <v>187</v>
      </c>
      <c r="I5251" s="1" t="s">
        <v>2208</v>
      </c>
      <c r="J5251" s="1" t="s">
        <v>1142</v>
      </c>
      <c r="K5251" s="1" t="s">
        <v>415</v>
      </c>
    </row>
    <row r="5252" spans="1:11" x14ac:dyDescent="0.2">
      <c r="A5252" s="6" t="str">
        <f>INDEX(UF_acronyms!$A$1:$C$28,MATCH(B5252,UF_acronyms!$C$1:$C$28,0),2)</f>
        <v>MT</v>
      </c>
      <c r="B5252" s="1" t="s">
        <v>3300</v>
      </c>
      <c r="C5252" s="1" t="s">
        <v>11137</v>
      </c>
      <c r="D5252" s="1" t="s">
        <v>11138</v>
      </c>
      <c r="E5252" s="11">
        <v>15685</v>
      </c>
      <c r="F5252" s="6" t="str">
        <f>CONCATENATE(tb_SVI[[#This Row],[Nome Município]],"/",tb_SVI[[#This Row],[UF]])</f>
        <v>Nova Bandeirantes/MT</v>
      </c>
      <c r="G5252" s="1" t="s">
        <v>18</v>
      </c>
      <c r="H5252" s="1" t="s">
        <v>210</v>
      </c>
      <c r="I5252" s="1" t="s">
        <v>1080</v>
      </c>
      <c r="J5252" s="1" t="s">
        <v>146</v>
      </c>
      <c r="K5252" s="1" t="s">
        <v>1393</v>
      </c>
    </row>
    <row r="5253" spans="1:11" x14ac:dyDescent="0.2">
      <c r="A5253" s="6" t="str">
        <f>INDEX(UF_acronyms!$A$1:$C$28,MATCH(B5253,UF_acronyms!$C$1:$C$28,0),2)</f>
        <v>MT</v>
      </c>
      <c r="B5253" s="1" t="s">
        <v>3300</v>
      </c>
      <c r="C5253" s="1" t="s">
        <v>11139</v>
      </c>
      <c r="D5253" s="1" t="s">
        <v>11140</v>
      </c>
      <c r="E5253" s="11">
        <v>5923</v>
      </c>
      <c r="F5253" s="6" t="str">
        <f>CONCATENATE(tb_SVI[[#This Row],[Nome Município]],"/",tb_SVI[[#This Row],[UF]])</f>
        <v>Nortelândia/MT</v>
      </c>
      <c r="G5253" s="1" t="s">
        <v>18</v>
      </c>
      <c r="H5253" s="1" t="s">
        <v>512</v>
      </c>
      <c r="I5253" s="1" t="s">
        <v>2383</v>
      </c>
      <c r="J5253" s="1" t="s">
        <v>64</v>
      </c>
      <c r="K5253" s="1" t="s">
        <v>514</v>
      </c>
    </row>
    <row r="5254" spans="1:11" x14ac:dyDescent="0.2">
      <c r="A5254" s="6" t="str">
        <f>INDEX(UF_acronyms!$A$1:$C$28,MATCH(B5254,UF_acronyms!$C$1:$C$28,0),2)</f>
        <v>MT</v>
      </c>
      <c r="B5254" s="1" t="s">
        <v>3300</v>
      </c>
      <c r="C5254" s="1" t="s">
        <v>11141</v>
      </c>
      <c r="D5254" s="1" t="s">
        <v>11142</v>
      </c>
      <c r="E5254" s="11">
        <v>15334</v>
      </c>
      <c r="F5254" s="6" t="str">
        <f>CONCATENATE(tb_SVI[[#This Row],[Nome Município]],"/",tb_SVI[[#This Row],[UF]])</f>
        <v>Nobres/MT</v>
      </c>
      <c r="G5254" s="1" t="s">
        <v>18</v>
      </c>
      <c r="H5254" s="1" t="s">
        <v>280</v>
      </c>
      <c r="I5254" s="1" t="s">
        <v>5699</v>
      </c>
      <c r="J5254" s="1" t="s">
        <v>31</v>
      </c>
      <c r="K5254" s="1" t="s">
        <v>1255</v>
      </c>
    </row>
    <row r="5255" spans="1:11" x14ac:dyDescent="0.2">
      <c r="A5255" s="6" t="str">
        <f>INDEX(UF_acronyms!$A$1:$C$28,MATCH(B5255,UF_acronyms!$C$1:$C$28,0),2)</f>
        <v>MT</v>
      </c>
      <c r="B5255" s="1" t="s">
        <v>3300</v>
      </c>
      <c r="C5255" s="1" t="s">
        <v>11143</v>
      </c>
      <c r="D5255" s="1" t="s">
        <v>11144</v>
      </c>
      <c r="E5255" s="11">
        <v>27941</v>
      </c>
      <c r="F5255" s="6" t="str">
        <f>CONCATENATE(tb_SVI[[#This Row],[Nome Município]],"/",tb_SVI[[#This Row],[UF]])</f>
        <v>Mirassol D'Oeste/MT</v>
      </c>
      <c r="G5255" s="1" t="s">
        <v>18</v>
      </c>
      <c r="H5255" s="1" t="s">
        <v>2262</v>
      </c>
      <c r="I5255" s="1" t="s">
        <v>5275</v>
      </c>
      <c r="J5255" s="1" t="s">
        <v>415</v>
      </c>
      <c r="K5255" s="1" t="s">
        <v>459</v>
      </c>
    </row>
    <row r="5256" spans="1:11" x14ac:dyDescent="0.2">
      <c r="A5256" s="6" t="str">
        <f>INDEX(UF_acronyms!$A$1:$C$28,MATCH(B5256,UF_acronyms!$C$1:$C$28,0),2)</f>
        <v>MT</v>
      </c>
      <c r="B5256" s="1" t="s">
        <v>3300</v>
      </c>
      <c r="C5256" s="1" t="s">
        <v>11145</v>
      </c>
      <c r="D5256" s="1" t="s">
        <v>11146</v>
      </c>
      <c r="E5256" s="11">
        <v>16793</v>
      </c>
      <c r="F5256" s="6" t="str">
        <f>CONCATENATE(tb_SVI[[#This Row],[Nome Município]],"/",tb_SVI[[#This Row],[UF]])</f>
        <v>Matupá/MT</v>
      </c>
      <c r="G5256" s="1" t="s">
        <v>18</v>
      </c>
      <c r="H5256" s="1" t="s">
        <v>1365</v>
      </c>
      <c r="I5256" s="1" t="s">
        <v>1496</v>
      </c>
      <c r="J5256" s="1" t="s">
        <v>459</v>
      </c>
      <c r="K5256" s="1" t="s">
        <v>937</v>
      </c>
    </row>
    <row r="5257" spans="1:11" x14ac:dyDescent="0.2">
      <c r="A5257" s="6" t="str">
        <f>INDEX(UF_acronyms!$A$1:$C$28,MATCH(B5257,UF_acronyms!$C$1:$C$28,0),2)</f>
        <v>MT</v>
      </c>
      <c r="B5257" s="1" t="s">
        <v>3300</v>
      </c>
      <c r="C5257" s="1" t="s">
        <v>11147</v>
      </c>
      <c r="D5257" s="1" t="s">
        <v>11148</v>
      </c>
      <c r="E5257" s="11">
        <v>10301</v>
      </c>
      <c r="F5257" s="6" t="str">
        <f>CONCATENATE(tb_SVI[[#This Row],[Nome Município]],"/",tb_SVI[[#This Row],[UF]])</f>
        <v>Marcelândia/MT</v>
      </c>
      <c r="G5257" s="1" t="s">
        <v>18</v>
      </c>
      <c r="H5257" s="1" t="s">
        <v>369</v>
      </c>
      <c r="I5257" s="1" t="s">
        <v>283</v>
      </c>
      <c r="J5257" s="1" t="s">
        <v>691</v>
      </c>
      <c r="K5257" s="1" t="s">
        <v>68</v>
      </c>
    </row>
    <row r="5258" spans="1:11" x14ac:dyDescent="0.2">
      <c r="A5258" s="6" t="str">
        <f>INDEX(UF_acronyms!$A$1:$C$28,MATCH(B5258,UF_acronyms!$C$1:$C$28,0),2)</f>
        <v>MT</v>
      </c>
      <c r="B5258" s="1" t="s">
        <v>3300</v>
      </c>
      <c r="C5258" s="1" t="s">
        <v>11149</v>
      </c>
      <c r="D5258" s="1" t="s">
        <v>11150</v>
      </c>
      <c r="E5258" s="11">
        <v>2058</v>
      </c>
      <c r="F5258" s="6" t="str">
        <f>CONCATENATE(tb_SVI[[#This Row],[Nome Município]],"/",tb_SVI[[#This Row],[UF]])</f>
        <v>Luciara/MT</v>
      </c>
      <c r="G5258" s="1" t="s">
        <v>18</v>
      </c>
      <c r="H5258" s="1" t="s">
        <v>1004</v>
      </c>
      <c r="I5258" s="1" t="s">
        <v>1371</v>
      </c>
      <c r="J5258" s="1" t="s">
        <v>1113</v>
      </c>
      <c r="K5258" s="1" t="s">
        <v>218</v>
      </c>
    </row>
    <row r="5259" spans="1:11" x14ac:dyDescent="0.2">
      <c r="A5259" s="6" t="str">
        <f>INDEX(UF_acronyms!$A$1:$C$28,MATCH(B5259,UF_acronyms!$C$1:$C$28,0),2)</f>
        <v>MT</v>
      </c>
      <c r="B5259" s="1" t="s">
        <v>3300</v>
      </c>
      <c r="C5259" s="1" t="s">
        <v>11151</v>
      </c>
      <c r="D5259" s="1" t="s">
        <v>11152</v>
      </c>
      <c r="E5259" s="11">
        <v>67620</v>
      </c>
      <c r="F5259" s="6" t="str">
        <f>CONCATENATE(tb_SVI[[#This Row],[Nome Município]],"/",tb_SVI[[#This Row],[UF]])</f>
        <v>Lucas do Rio Verde/MT</v>
      </c>
      <c r="G5259" s="1" t="s">
        <v>18</v>
      </c>
      <c r="H5259" s="1" t="s">
        <v>1457</v>
      </c>
      <c r="I5259" s="1" t="s">
        <v>307</v>
      </c>
      <c r="J5259" s="1" t="s">
        <v>2213</v>
      </c>
      <c r="K5259" s="1" t="s">
        <v>2101</v>
      </c>
    </row>
    <row r="5260" spans="1:11" x14ac:dyDescent="0.2">
      <c r="A5260" s="6" t="str">
        <f>INDEX(UF_acronyms!$A$1:$C$28,MATCH(B5260,UF_acronyms!$C$1:$C$28,0),2)</f>
        <v>MT</v>
      </c>
      <c r="B5260" s="1" t="s">
        <v>3300</v>
      </c>
      <c r="C5260" s="1" t="s">
        <v>11153</v>
      </c>
      <c r="D5260" s="1" t="s">
        <v>11154</v>
      </c>
      <c r="E5260" s="11">
        <v>6186</v>
      </c>
      <c r="F5260" s="6" t="str">
        <f>CONCATENATE(tb_SVI[[#This Row],[Nome Município]],"/",tb_SVI[[#This Row],[UF]])</f>
        <v>Lambari D'Oeste/MT</v>
      </c>
      <c r="G5260" s="1" t="s">
        <v>18</v>
      </c>
      <c r="H5260" s="1" t="s">
        <v>324</v>
      </c>
      <c r="I5260" s="1" t="s">
        <v>1432</v>
      </c>
      <c r="J5260" s="1" t="s">
        <v>349</v>
      </c>
      <c r="K5260" s="1" t="s">
        <v>1462</v>
      </c>
    </row>
    <row r="5261" spans="1:11" x14ac:dyDescent="0.2">
      <c r="A5261" s="6" t="str">
        <f>INDEX(UF_acronyms!$A$1:$C$28,MATCH(B5261,UF_acronyms!$C$1:$C$28,0),2)</f>
        <v>MT</v>
      </c>
      <c r="B5261" s="1" t="s">
        <v>3300</v>
      </c>
      <c r="C5261" s="1" t="s">
        <v>11155</v>
      </c>
      <c r="D5261" s="1" t="s">
        <v>11156</v>
      </c>
      <c r="E5261" s="11">
        <v>41101</v>
      </c>
      <c r="F5261" s="6" t="str">
        <f>CONCATENATE(tb_SVI[[#This Row],[Nome Município]],"/",tb_SVI[[#This Row],[UF]])</f>
        <v>Juína/MT</v>
      </c>
      <c r="G5261" s="1" t="s">
        <v>18</v>
      </c>
      <c r="H5261" s="1" t="s">
        <v>199</v>
      </c>
      <c r="I5261" s="1" t="s">
        <v>3210</v>
      </c>
      <c r="J5261" s="1" t="s">
        <v>231</v>
      </c>
      <c r="K5261" s="1" t="s">
        <v>40</v>
      </c>
    </row>
    <row r="5262" spans="1:11" x14ac:dyDescent="0.2">
      <c r="A5262" s="6" t="str">
        <f>INDEX(UF_acronyms!$A$1:$C$28,MATCH(B5262,UF_acronyms!$C$1:$C$28,0),2)</f>
        <v>MT</v>
      </c>
      <c r="B5262" s="1" t="s">
        <v>3300</v>
      </c>
      <c r="C5262" s="1" t="s">
        <v>11157</v>
      </c>
      <c r="D5262" s="1" t="s">
        <v>11158</v>
      </c>
      <c r="E5262" s="11">
        <v>11176</v>
      </c>
      <c r="F5262" s="6" t="str">
        <f>CONCATENATE(tb_SVI[[#This Row],[Nome Município]],"/",tb_SVI[[#This Row],[UF]])</f>
        <v>Juscimeira/MT</v>
      </c>
      <c r="G5262" s="1" t="s">
        <v>18</v>
      </c>
      <c r="H5262" s="1" t="s">
        <v>1592</v>
      </c>
      <c r="I5262" s="1" t="s">
        <v>426</v>
      </c>
      <c r="J5262" s="1" t="s">
        <v>1413</v>
      </c>
      <c r="K5262" s="1" t="s">
        <v>1065</v>
      </c>
    </row>
    <row r="5263" spans="1:11" x14ac:dyDescent="0.2">
      <c r="A5263" s="6" t="str">
        <f>INDEX(UF_acronyms!$A$1:$C$28,MATCH(B5263,UF_acronyms!$C$1:$C$28,0),2)</f>
        <v>MT</v>
      </c>
      <c r="B5263" s="1" t="s">
        <v>3300</v>
      </c>
      <c r="C5263" s="1" t="s">
        <v>11159</v>
      </c>
      <c r="D5263" s="1" t="s">
        <v>11160</v>
      </c>
      <c r="E5263" s="11">
        <v>16335</v>
      </c>
      <c r="F5263" s="6" t="str">
        <f>CONCATENATE(tb_SVI[[#This Row],[Nome Município]],"/",tb_SVI[[#This Row],[UF]])</f>
        <v>Juruena/MT</v>
      </c>
      <c r="G5263" s="1" t="s">
        <v>18</v>
      </c>
      <c r="H5263" s="1" t="s">
        <v>92</v>
      </c>
      <c r="I5263" s="1" t="s">
        <v>2712</v>
      </c>
      <c r="J5263" s="1" t="s">
        <v>210</v>
      </c>
      <c r="K5263" s="1" t="s">
        <v>121</v>
      </c>
    </row>
    <row r="5264" spans="1:11" x14ac:dyDescent="0.2">
      <c r="A5264" s="6" t="str">
        <f>INDEX(UF_acronyms!$A$1:$C$28,MATCH(B5264,UF_acronyms!$C$1:$C$28,0),2)</f>
        <v>MT</v>
      </c>
      <c r="B5264" s="1" t="s">
        <v>3300</v>
      </c>
      <c r="C5264" s="1" t="s">
        <v>11161</v>
      </c>
      <c r="D5264" s="1" t="s">
        <v>11162</v>
      </c>
      <c r="E5264" s="11">
        <v>35121</v>
      </c>
      <c r="F5264" s="6" t="str">
        <f>CONCATENATE(tb_SVI[[#This Row],[Nome Município]],"/",tb_SVI[[#This Row],[UF]])</f>
        <v>Juara/MT</v>
      </c>
      <c r="G5264" s="1" t="s">
        <v>18</v>
      </c>
      <c r="H5264" s="1" t="s">
        <v>5245</v>
      </c>
      <c r="I5264" s="1" t="s">
        <v>1278</v>
      </c>
      <c r="J5264" s="1" t="s">
        <v>710</v>
      </c>
      <c r="K5264" s="1" t="s">
        <v>2524</v>
      </c>
    </row>
    <row r="5265" spans="1:11" x14ac:dyDescent="0.2">
      <c r="A5265" s="6" t="str">
        <f>INDEX(UF_acronyms!$A$1:$C$28,MATCH(B5265,UF_acronyms!$C$1:$C$28,0),2)</f>
        <v>MT</v>
      </c>
      <c r="B5265" s="1" t="s">
        <v>3300</v>
      </c>
      <c r="C5265" s="1" t="s">
        <v>11163</v>
      </c>
      <c r="D5265" s="1" t="s">
        <v>11164</v>
      </c>
      <c r="E5265" s="11">
        <v>8582</v>
      </c>
      <c r="F5265" s="6" t="str">
        <f>CONCATENATE(tb_SVI[[#This Row],[Nome Município]],"/",tb_SVI[[#This Row],[UF]])</f>
        <v>Jauru/MT</v>
      </c>
      <c r="G5265" s="1" t="s">
        <v>18</v>
      </c>
      <c r="H5265" s="1" t="s">
        <v>1472</v>
      </c>
      <c r="I5265" s="1" t="s">
        <v>1496</v>
      </c>
      <c r="J5265" s="1" t="s">
        <v>408</v>
      </c>
      <c r="K5265" s="1" t="s">
        <v>791</v>
      </c>
    </row>
    <row r="5266" spans="1:11" x14ac:dyDescent="0.2">
      <c r="A5266" s="6" t="str">
        <f>INDEX(UF_acronyms!$A$1:$C$28,MATCH(B5266,UF_acronyms!$C$1:$C$28,0),2)</f>
        <v>MT</v>
      </c>
      <c r="B5266" s="1" t="s">
        <v>3300</v>
      </c>
      <c r="C5266" s="1" t="s">
        <v>11165</v>
      </c>
      <c r="D5266" s="1" t="s">
        <v>11166</v>
      </c>
      <c r="E5266" s="11">
        <v>8451</v>
      </c>
      <c r="F5266" s="6" t="str">
        <f>CONCATENATE(tb_SVI[[#This Row],[Nome Município]],"/",tb_SVI[[#This Row],[UF]])</f>
        <v>Jangada/MT</v>
      </c>
      <c r="G5266" s="1" t="s">
        <v>18</v>
      </c>
      <c r="H5266" s="1" t="s">
        <v>343</v>
      </c>
      <c r="I5266" s="1" t="s">
        <v>2956</v>
      </c>
      <c r="J5266" s="1" t="s">
        <v>1007</v>
      </c>
      <c r="K5266" s="1" t="s">
        <v>334</v>
      </c>
    </row>
    <row r="5267" spans="1:11" x14ac:dyDescent="0.2">
      <c r="A5267" s="6" t="str">
        <f>INDEX(UF_acronyms!$A$1:$C$28,MATCH(B5267,UF_acronyms!$C$1:$C$28,0),2)</f>
        <v>MT</v>
      </c>
      <c r="B5267" s="1" t="s">
        <v>3300</v>
      </c>
      <c r="C5267" s="1" t="s">
        <v>11167</v>
      </c>
      <c r="D5267" s="1" t="s">
        <v>11168</v>
      </c>
      <c r="E5267" s="11">
        <v>27807</v>
      </c>
      <c r="F5267" s="6" t="str">
        <f>CONCATENATE(tb_SVI[[#This Row],[Nome Município]],"/",tb_SVI[[#This Row],[UF]])</f>
        <v>Jaciara/MT</v>
      </c>
      <c r="G5267" s="1" t="s">
        <v>18</v>
      </c>
      <c r="H5267" s="1" t="s">
        <v>392</v>
      </c>
      <c r="I5267" s="1" t="s">
        <v>2804</v>
      </c>
      <c r="J5267" s="1" t="s">
        <v>1537</v>
      </c>
      <c r="K5267" s="1" t="s">
        <v>783</v>
      </c>
    </row>
    <row r="5268" spans="1:11" x14ac:dyDescent="0.2">
      <c r="A5268" s="6" t="str">
        <f>INDEX(UF_acronyms!$A$1:$C$28,MATCH(B5268,UF_acronyms!$C$1:$C$28,0),2)</f>
        <v>MT</v>
      </c>
      <c r="B5268" s="1" t="s">
        <v>3300</v>
      </c>
      <c r="C5268" s="1" t="s">
        <v>11169</v>
      </c>
      <c r="D5268" s="1" t="s">
        <v>11170</v>
      </c>
      <c r="E5268" s="11">
        <v>13552</v>
      </c>
      <c r="F5268" s="6" t="str">
        <f>CONCATENATE(tb_SVI[[#This Row],[Nome Município]],"/",tb_SVI[[#This Row],[UF]])</f>
        <v>Itiquira/MT</v>
      </c>
      <c r="G5268" s="1" t="s">
        <v>18</v>
      </c>
      <c r="H5268" s="1" t="s">
        <v>1262</v>
      </c>
      <c r="I5268" s="1" t="s">
        <v>5448</v>
      </c>
      <c r="J5268" s="1" t="s">
        <v>219</v>
      </c>
      <c r="K5268" s="1" t="s">
        <v>2524</v>
      </c>
    </row>
    <row r="5269" spans="1:11" x14ac:dyDescent="0.2">
      <c r="A5269" s="6" t="str">
        <f>INDEX(UF_acronyms!$A$1:$C$28,MATCH(B5269,UF_acronyms!$C$1:$C$28,0),2)</f>
        <v>MT</v>
      </c>
      <c r="B5269" s="1" t="s">
        <v>3300</v>
      </c>
      <c r="C5269" s="1" t="s">
        <v>11171</v>
      </c>
      <c r="D5269" s="1" t="s">
        <v>11172</v>
      </c>
      <c r="E5269" s="11">
        <v>3704</v>
      </c>
      <c r="F5269" s="6" t="str">
        <f>CONCATENATE(tb_SVI[[#This Row],[Nome Município]],"/",tb_SVI[[#This Row],[UF]])</f>
        <v>Itaúba/MT</v>
      </c>
      <c r="G5269" s="1" t="s">
        <v>18</v>
      </c>
      <c r="H5269" s="1" t="s">
        <v>1289</v>
      </c>
      <c r="I5269" s="1" t="s">
        <v>5365</v>
      </c>
      <c r="J5269" s="1" t="s">
        <v>31</v>
      </c>
      <c r="K5269" s="1" t="s">
        <v>1456</v>
      </c>
    </row>
    <row r="5270" spans="1:11" x14ac:dyDescent="0.2">
      <c r="A5270" s="6" t="str">
        <f>INDEX(UF_acronyms!$A$1:$C$28,MATCH(B5270,UF_acronyms!$C$1:$C$28,0),2)</f>
        <v>MT</v>
      </c>
      <c r="B5270" s="1" t="s">
        <v>3300</v>
      </c>
      <c r="C5270" s="1" t="s">
        <v>11173</v>
      </c>
      <c r="D5270" s="1" t="s">
        <v>11174</v>
      </c>
      <c r="E5270" s="11">
        <v>6885</v>
      </c>
      <c r="F5270" s="6" t="str">
        <f>CONCATENATE(tb_SVI[[#This Row],[Nome Município]],"/",tb_SVI[[#This Row],[UF]])</f>
        <v>Itanhangá/MT</v>
      </c>
      <c r="G5270" s="1" t="s">
        <v>18</v>
      </c>
      <c r="H5270" s="1" t="s">
        <v>783</v>
      </c>
      <c r="I5270" s="1" t="s">
        <v>2188</v>
      </c>
      <c r="J5270" s="1" t="s">
        <v>119</v>
      </c>
      <c r="K5270" s="1" t="s">
        <v>294</v>
      </c>
    </row>
    <row r="5271" spans="1:11" x14ac:dyDescent="0.2">
      <c r="A5271" s="6" t="str">
        <f>INDEX(UF_acronyms!$A$1:$C$28,MATCH(B5271,UF_acronyms!$C$1:$C$28,0),2)</f>
        <v>MT</v>
      </c>
      <c r="B5271" s="1" t="s">
        <v>3300</v>
      </c>
      <c r="C5271" s="1" t="s">
        <v>11175</v>
      </c>
      <c r="D5271" s="1" t="s">
        <v>11176</v>
      </c>
      <c r="E5271" s="11">
        <v>7920</v>
      </c>
      <c r="F5271" s="6" t="str">
        <f>CONCATENATE(tb_SVI[[#This Row],[Nome Município]],"/",tb_SVI[[#This Row],[UF]])</f>
        <v>Ipiranga do Norte/MT</v>
      </c>
      <c r="G5271" s="1" t="s">
        <v>18</v>
      </c>
      <c r="H5271" s="1" t="s">
        <v>1371</v>
      </c>
      <c r="I5271" s="1" t="s">
        <v>5250</v>
      </c>
      <c r="J5271" s="1" t="s">
        <v>248</v>
      </c>
      <c r="K5271" s="1" t="s">
        <v>254</v>
      </c>
    </row>
    <row r="5272" spans="1:11" x14ac:dyDescent="0.2">
      <c r="A5272" s="6" t="str">
        <f>INDEX(UF_acronyms!$A$1:$C$28,MATCH(B5272,UF_acronyms!$C$1:$C$28,0),2)</f>
        <v>MT</v>
      </c>
      <c r="B5272" s="1" t="s">
        <v>3300</v>
      </c>
      <c r="C5272" s="1" t="s">
        <v>11177</v>
      </c>
      <c r="D5272" s="1" t="s">
        <v>11178</v>
      </c>
      <c r="E5272" s="11">
        <v>2779</v>
      </c>
      <c r="F5272" s="6" t="str">
        <f>CONCATENATE(tb_SVI[[#This Row],[Nome Município]],"/",tb_SVI[[#This Row],[UF]])</f>
        <v>Indiavaí/MT</v>
      </c>
      <c r="G5272" s="1" t="s">
        <v>18</v>
      </c>
      <c r="H5272" s="1" t="s">
        <v>1365</v>
      </c>
      <c r="I5272" s="1" t="s">
        <v>6102</v>
      </c>
      <c r="J5272" s="1" t="s">
        <v>469</v>
      </c>
      <c r="K5272" s="1" t="s">
        <v>203</v>
      </c>
    </row>
    <row r="5273" spans="1:11" x14ac:dyDescent="0.2">
      <c r="A5273" s="6" t="str">
        <f>INDEX(UF_acronyms!$A$1:$C$28,MATCH(B5273,UF_acronyms!$C$1:$C$28,0),2)</f>
        <v>MT</v>
      </c>
      <c r="B5273" s="1" t="s">
        <v>3300</v>
      </c>
      <c r="C5273" s="1" t="s">
        <v>11179</v>
      </c>
      <c r="D5273" s="1" t="s">
        <v>11180</v>
      </c>
      <c r="E5273" s="11">
        <v>15245</v>
      </c>
      <c r="F5273" s="6" t="str">
        <f>CONCATENATE(tb_SVI[[#This Row],[Nome Município]],"/",tb_SVI[[#This Row],[UF]])</f>
        <v>Guiratinga/MT</v>
      </c>
      <c r="G5273" s="1" t="s">
        <v>18</v>
      </c>
      <c r="H5273" s="1" t="s">
        <v>2181</v>
      </c>
      <c r="I5273" s="1" t="s">
        <v>5649</v>
      </c>
      <c r="J5273" s="1" t="s">
        <v>1029</v>
      </c>
      <c r="K5273" s="1" t="s">
        <v>57</v>
      </c>
    </row>
    <row r="5274" spans="1:11" x14ac:dyDescent="0.2">
      <c r="A5274" s="6" t="str">
        <f>INDEX(UF_acronyms!$A$1:$C$28,MATCH(B5274,UF_acronyms!$C$1:$C$28,0),2)</f>
        <v>MT</v>
      </c>
      <c r="B5274" s="1" t="s">
        <v>3300</v>
      </c>
      <c r="C5274" s="1" t="s">
        <v>11181</v>
      </c>
      <c r="D5274" s="1" t="s">
        <v>11182</v>
      </c>
      <c r="E5274" s="11">
        <v>36130</v>
      </c>
      <c r="F5274" s="6" t="str">
        <f>CONCATENATE(tb_SVI[[#This Row],[Nome Município]],"/",tb_SVI[[#This Row],[UF]])</f>
        <v>Guarantã do Norte/MT</v>
      </c>
      <c r="G5274" s="1" t="s">
        <v>18</v>
      </c>
      <c r="H5274" s="1" t="s">
        <v>1239</v>
      </c>
      <c r="I5274" s="1" t="s">
        <v>1593</v>
      </c>
      <c r="J5274" s="1" t="s">
        <v>398</v>
      </c>
      <c r="K5274" s="1" t="s">
        <v>306</v>
      </c>
    </row>
    <row r="5275" spans="1:11" x14ac:dyDescent="0.2">
      <c r="A5275" s="6" t="str">
        <f>INDEX(UF_acronyms!$A$1:$C$28,MATCH(B5275,UF_acronyms!$C$1:$C$28,0),2)</f>
        <v>MT</v>
      </c>
      <c r="B5275" s="1" t="s">
        <v>3300</v>
      </c>
      <c r="C5275" s="1" t="s">
        <v>11183</v>
      </c>
      <c r="D5275" s="1" t="s">
        <v>11184</v>
      </c>
      <c r="E5275" s="11">
        <v>3008</v>
      </c>
      <c r="F5275" s="6" t="str">
        <f>CONCATENATE(tb_SVI[[#This Row],[Nome Município]],"/",tb_SVI[[#This Row],[UF]])</f>
        <v>Glória D'Oeste/MT</v>
      </c>
      <c r="G5275" s="1" t="s">
        <v>18</v>
      </c>
      <c r="H5275" s="1" t="s">
        <v>220</v>
      </c>
      <c r="I5275" s="1" t="s">
        <v>49</v>
      </c>
      <c r="J5275" s="1" t="s">
        <v>199</v>
      </c>
      <c r="K5275" s="1" t="s">
        <v>1460</v>
      </c>
    </row>
    <row r="5276" spans="1:11" x14ac:dyDescent="0.2">
      <c r="A5276" s="6" t="str">
        <f>INDEX(UF_acronyms!$A$1:$C$28,MATCH(B5276,UF_acronyms!$C$1:$C$28,0),2)</f>
        <v>MT</v>
      </c>
      <c r="B5276" s="1" t="s">
        <v>3300</v>
      </c>
      <c r="C5276" s="1" t="s">
        <v>11185</v>
      </c>
      <c r="D5276" s="1" t="s">
        <v>8842</v>
      </c>
      <c r="E5276" s="11">
        <v>5592</v>
      </c>
      <c r="F5276" s="6" t="str">
        <f>CONCATENATE(tb_SVI[[#This Row],[Nome Município]],"/",tb_SVI[[#This Row],[UF]])</f>
        <v>General Carneiro/MT</v>
      </c>
      <c r="G5276" s="1" t="s">
        <v>18</v>
      </c>
      <c r="H5276" s="1" t="s">
        <v>260</v>
      </c>
      <c r="I5276" s="1" t="s">
        <v>1481</v>
      </c>
      <c r="J5276" s="1" t="s">
        <v>843</v>
      </c>
      <c r="K5276" s="1" t="s">
        <v>102</v>
      </c>
    </row>
    <row r="5277" spans="1:11" x14ac:dyDescent="0.2">
      <c r="A5277" s="6" t="str">
        <f>INDEX(UF_acronyms!$A$1:$C$28,MATCH(B5277,UF_acronyms!$C$1:$C$28,0),2)</f>
        <v>MT</v>
      </c>
      <c r="B5277" s="1" t="s">
        <v>3300</v>
      </c>
      <c r="C5277" s="1" t="s">
        <v>11186</v>
      </c>
      <c r="D5277" s="1" t="s">
        <v>11187</v>
      </c>
      <c r="E5277" s="11">
        <v>7782</v>
      </c>
      <c r="F5277" s="6" t="str">
        <f>CONCATENATE(tb_SVI[[#This Row],[Nome Município]],"/",tb_SVI[[#This Row],[UF]])</f>
        <v>Gaúcha do Norte/MT</v>
      </c>
      <c r="G5277" s="1" t="s">
        <v>18</v>
      </c>
      <c r="H5277" s="1" t="s">
        <v>1255</v>
      </c>
      <c r="I5277" s="1" t="s">
        <v>1455</v>
      </c>
      <c r="J5277" s="1" t="s">
        <v>701</v>
      </c>
      <c r="K5277" s="1" t="s">
        <v>370</v>
      </c>
    </row>
    <row r="5278" spans="1:11" x14ac:dyDescent="0.2">
      <c r="A5278" s="6" t="str">
        <f>INDEX(UF_acronyms!$A$1:$C$28,MATCH(B5278,UF_acronyms!$C$1:$C$28,0),2)</f>
        <v>MT</v>
      </c>
      <c r="B5278" s="1" t="s">
        <v>3300</v>
      </c>
      <c r="C5278" s="1" t="s">
        <v>11188</v>
      </c>
      <c r="D5278" s="1" t="s">
        <v>11189</v>
      </c>
      <c r="E5278" s="11">
        <v>3452</v>
      </c>
      <c r="F5278" s="6" t="str">
        <f>CONCATENATE(tb_SVI[[#This Row],[Nome Município]],"/",tb_SVI[[#This Row],[UF]])</f>
        <v>Figueirópolis D'Oeste/MT</v>
      </c>
      <c r="G5278" s="1" t="s">
        <v>18</v>
      </c>
      <c r="H5278" s="1" t="s">
        <v>29</v>
      </c>
      <c r="I5278" s="1" t="s">
        <v>2990</v>
      </c>
      <c r="J5278" s="1" t="s">
        <v>144</v>
      </c>
      <c r="K5278" s="1" t="s">
        <v>2034</v>
      </c>
    </row>
    <row r="5279" spans="1:11" x14ac:dyDescent="0.2">
      <c r="A5279" s="6" t="str">
        <f>INDEX(UF_acronyms!$A$1:$C$28,MATCH(B5279,UF_acronyms!$C$1:$C$28,0),2)</f>
        <v>MT</v>
      </c>
      <c r="B5279" s="1" t="s">
        <v>3300</v>
      </c>
      <c r="C5279" s="1" t="s">
        <v>11190</v>
      </c>
      <c r="D5279" s="1" t="s">
        <v>11191</v>
      </c>
      <c r="E5279" s="11">
        <v>14522</v>
      </c>
      <c r="F5279" s="6" t="str">
        <f>CONCATENATE(tb_SVI[[#This Row],[Nome Município]],"/",tb_SVI[[#This Row],[UF]])</f>
        <v>Feliz Natal/MT</v>
      </c>
      <c r="G5279" s="1" t="s">
        <v>18</v>
      </c>
      <c r="H5279" s="1" t="s">
        <v>145</v>
      </c>
      <c r="I5279" s="1" t="s">
        <v>364</v>
      </c>
      <c r="J5279" s="1" t="s">
        <v>293</v>
      </c>
      <c r="K5279" s="1" t="s">
        <v>1474</v>
      </c>
    </row>
    <row r="5280" spans="1:11" x14ac:dyDescent="0.2">
      <c r="A5280" s="6" t="str">
        <f>INDEX(UF_acronyms!$A$1:$C$28,MATCH(B5280,UF_acronyms!$C$1:$C$28,0),2)</f>
        <v>MT</v>
      </c>
      <c r="B5280" s="1" t="s">
        <v>3300</v>
      </c>
      <c r="C5280" s="1" t="s">
        <v>11192</v>
      </c>
      <c r="D5280" s="1" t="s">
        <v>11193</v>
      </c>
      <c r="E5280" s="11">
        <v>8159</v>
      </c>
      <c r="F5280" s="6" t="str">
        <f>CONCATENATE(tb_SVI[[#This Row],[Nome Município]],"/",tb_SVI[[#This Row],[UF]])</f>
        <v>Dom Aquino/MT</v>
      </c>
      <c r="G5280" s="1" t="s">
        <v>18</v>
      </c>
      <c r="H5280" s="1" t="s">
        <v>937</v>
      </c>
      <c r="I5280" s="1" t="s">
        <v>937</v>
      </c>
      <c r="J5280" s="1" t="s">
        <v>1255</v>
      </c>
      <c r="K5280" s="1" t="s">
        <v>145</v>
      </c>
    </row>
    <row r="5281" spans="1:11" x14ac:dyDescent="0.2">
      <c r="A5281" s="6" t="str">
        <f>INDEX(UF_acronyms!$A$1:$C$28,MATCH(B5281,UF_acronyms!$C$1:$C$28,0),2)</f>
        <v>MT</v>
      </c>
      <c r="B5281" s="1" t="s">
        <v>3300</v>
      </c>
      <c r="C5281" s="1" t="s">
        <v>11194</v>
      </c>
      <c r="D5281" s="1" t="s">
        <v>11195</v>
      </c>
      <c r="E5281" s="11">
        <v>22178</v>
      </c>
      <c r="F5281" s="6" t="str">
        <f>CONCATENATE(tb_SVI[[#This Row],[Nome Município]],"/",tb_SVI[[#This Row],[UF]])</f>
        <v>Diamantino/MT</v>
      </c>
      <c r="G5281" s="1" t="s">
        <v>18</v>
      </c>
      <c r="H5281" s="1" t="s">
        <v>134</v>
      </c>
      <c r="I5281" s="1" t="s">
        <v>2984</v>
      </c>
      <c r="J5281" s="1" t="s">
        <v>1029</v>
      </c>
      <c r="K5281" s="1" t="s">
        <v>1582</v>
      </c>
    </row>
    <row r="5282" spans="1:11" x14ac:dyDescent="0.2">
      <c r="A5282" s="6" t="str">
        <f>INDEX(UF_acronyms!$A$1:$C$28,MATCH(B5282,UF_acronyms!$C$1:$C$28,0),2)</f>
        <v>MT</v>
      </c>
      <c r="B5282" s="1" t="s">
        <v>3300</v>
      </c>
      <c r="C5282" s="1" t="s">
        <v>11196</v>
      </c>
      <c r="D5282" s="1" t="s">
        <v>11197</v>
      </c>
      <c r="E5282" s="11">
        <v>9544</v>
      </c>
      <c r="F5282" s="6" t="str">
        <f>CONCATENATE(tb_SVI[[#This Row],[Nome Município]],"/",tb_SVI[[#This Row],[UF]])</f>
        <v>Denise/MT</v>
      </c>
      <c r="G5282" s="1" t="s">
        <v>18</v>
      </c>
      <c r="H5282" s="1" t="s">
        <v>1765</v>
      </c>
      <c r="I5282" s="1" t="s">
        <v>1300</v>
      </c>
      <c r="J5282" s="1" t="s">
        <v>246</v>
      </c>
      <c r="K5282" s="1" t="s">
        <v>937</v>
      </c>
    </row>
    <row r="5283" spans="1:11" x14ac:dyDescent="0.2">
      <c r="A5283" s="6" t="str">
        <f>INDEX(UF_acronyms!$A$1:$C$28,MATCH(B5283,UF_acronyms!$C$1:$C$28,0),2)</f>
        <v>MT</v>
      </c>
      <c r="B5283" s="1" t="s">
        <v>3300</v>
      </c>
      <c r="C5283" s="1" t="s">
        <v>11198</v>
      </c>
      <c r="D5283" s="1" t="s">
        <v>11199</v>
      </c>
      <c r="E5283" s="11">
        <v>94861</v>
      </c>
      <c r="F5283" s="6" t="str">
        <f>CONCATENATE(tb_SVI[[#This Row],[Nome Município]],"/",tb_SVI[[#This Row],[UF]])</f>
        <v>Cáceres/MT</v>
      </c>
      <c r="G5283" s="1" t="s">
        <v>18</v>
      </c>
      <c r="H5283" s="1" t="s">
        <v>5245</v>
      </c>
      <c r="I5283" s="1" t="s">
        <v>247</v>
      </c>
      <c r="J5283" s="1" t="s">
        <v>210</v>
      </c>
      <c r="K5283" s="1" t="s">
        <v>997</v>
      </c>
    </row>
    <row r="5284" spans="1:11" x14ac:dyDescent="0.2">
      <c r="A5284" s="6" t="str">
        <f>INDEX(UF_acronyms!$A$1:$C$28,MATCH(B5284,UF_acronyms!$C$1:$C$28,0),2)</f>
        <v>MT</v>
      </c>
      <c r="B5284" s="1" t="s">
        <v>3300</v>
      </c>
      <c r="C5284" s="1" t="s">
        <v>11200</v>
      </c>
      <c r="D5284" s="1" t="s">
        <v>11201</v>
      </c>
      <c r="E5284" s="11">
        <v>5241</v>
      </c>
      <c r="F5284" s="6" t="str">
        <f>CONCATENATE(tb_SVI[[#This Row],[Nome Município]],"/",tb_SVI[[#This Row],[UF]])</f>
        <v>Curvelândia/MT</v>
      </c>
      <c r="G5284" s="1" t="s">
        <v>18</v>
      </c>
      <c r="H5284" s="1" t="s">
        <v>1413</v>
      </c>
      <c r="I5284" s="1" t="s">
        <v>152</v>
      </c>
      <c r="J5284" s="1" t="s">
        <v>936</v>
      </c>
      <c r="K5284" s="1" t="s">
        <v>145</v>
      </c>
    </row>
    <row r="5285" spans="1:11" x14ac:dyDescent="0.2">
      <c r="A5285" s="6" t="str">
        <f>INDEX(UF_acronyms!$A$1:$C$28,MATCH(B5285,UF_acronyms!$C$1:$C$28,0),2)</f>
        <v>MT</v>
      </c>
      <c r="B5285" s="1" t="s">
        <v>3300</v>
      </c>
      <c r="C5285" s="1" t="s">
        <v>11202</v>
      </c>
      <c r="D5285" s="1" t="s">
        <v>11203</v>
      </c>
      <c r="E5285" s="11">
        <v>20238</v>
      </c>
      <c r="F5285" s="6" t="str">
        <f>CONCATENATE(tb_SVI[[#This Row],[Nome Município]],"/",tb_SVI[[#This Row],[UF]])</f>
        <v>Cotriguaçu/MT</v>
      </c>
      <c r="G5285" s="1" t="s">
        <v>18</v>
      </c>
      <c r="H5285" s="1" t="s">
        <v>710</v>
      </c>
      <c r="I5285" s="1" t="s">
        <v>1735</v>
      </c>
      <c r="J5285" s="1" t="s">
        <v>801</v>
      </c>
      <c r="K5285" s="1" t="s">
        <v>835</v>
      </c>
    </row>
    <row r="5286" spans="1:11" x14ac:dyDescent="0.2">
      <c r="A5286" s="6" t="str">
        <f>INDEX(UF_acronyms!$A$1:$C$28,MATCH(B5286,UF_acronyms!$C$1:$C$28,0),2)</f>
        <v>MT</v>
      </c>
      <c r="B5286" s="1" t="s">
        <v>3300</v>
      </c>
      <c r="C5286" s="1" t="s">
        <v>11204</v>
      </c>
      <c r="D5286" s="1" t="s">
        <v>11205</v>
      </c>
      <c r="E5286" s="11">
        <v>4101</v>
      </c>
      <c r="F5286" s="6" t="str">
        <f>CONCATENATE(tb_SVI[[#This Row],[Nome Município]],"/",tb_SVI[[#This Row],[UF]])</f>
        <v>Conquista D'Oeste/MT</v>
      </c>
      <c r="G5286" s="1" t="s">
        <v>18</v>
      </c>
      <c r="H5286" s="1" t="s">
        <v>1334</v>
      </c>
      <c r="I5286" s="1" t="s">
        <v>710</v>
      </c>
      <c r="J5286" s="1" t="s">
        <v>121</v>
      </c>
      <c r="K5286" s="1" t="s">
        <v>286</v>
      </c>
    </row>
    <row r="5287" spans="1:11" x14ac:dyDescent="0.2">
      <c r="A5287" s="6" t="str">
        <f>INDEX(UF_acronyms!$A$1:$C$28,MATCH(B5287,UF_acronyms!$C$1:$C$28,0),2)</f>
        <v>MT</v>
      </c>
      <c r="B5287" s="1" t="s">
        <v>3300</v>
      </c>
      <c r="C5287" s="1" t="s">
        <v>11206</v>
      </c>
      <c r="D5287" s="1" t="s">
        <v>11207</v>
      </c>
      <c r="E5287" s="11">
        <v>31510</v>
      </c>
      <c r="F5287" s="6" t="str">
        <f>CONCATENATE(tb_SVI[[#This Row],[Nome Município]],"/",tb_SVI[[#This Row],[UF]])</f>
        <v>Confresa/MT</v>
      </c>
      <c r="G5287" s="1" t="s">
        <v>18</v>
      </c>
      <c r="H5287" s="1" t="s">
        <v>41</v>
      </c>
      <c r="I5287" s="1" t="s">
        <v>1348</v>
      </c>
      <c r="J5287" s="1" t="s">
        <v>219</v>
      </c>
      <c r="K5287" s="1" t="s">
        <v>182</v>
      </c>
    </row>
    <row r="5288" spans="1:11" x14ac:dyDescent="0.2">
      <c r="A5288" s="6" t="str">
        <f>INDEX(UF_acronyms!$A$1:$C$28,MATCH(B5288,UF_acronyms!$C$1:$C$28,0),2)</f>
        <v>MT</v>
      </c>
      <c r="B5288" s="1" t="s">
        <v>3300</v>
      </c>
      <c r="C5288" s="1" t="s">
        <v>11208</v>
      </c>
      <c r="D5288" s="1" t="s">
        <v>11209</v>
      </c>
      <c r="E5288" s="11">
        <v>21008</v>
      </c>
      <c r="F5288" s="6" t="str">
        <f>CONCATENATE(tb_SVI[[#This Row],[Nome Município]],"/",tb_SVI[[#This Row],[UF]])</f>
        <v>Comodoro/MT</v>
      </c>
      <c r="G5288" s="1" t="s">
        <v>18</v>
      </c>
      <c r="H5288" s="1" t="s">
        <v>459</v>
      </c>
      <c r="I5288" s="1" t="s">
        <v>3286</v>
      </c>
      <c r="J5288" s="1" t="s">
        <v>50</v>
      </c>
      <c r="K5288" s="1" t="s">
        <v>1582</v>
      </c>
    </row>
    <row r="5289" spans="1:11" x14ac:dyDescent="0.2">
      <c r="A5289" s="6" t="str">
        <f>INDEX(UF_acronyms!$A$1:$C$28,MATCH(B5289,UF_acronyms!$C$1:$C$28,0),2)</f>
        <v>MT</v>
      </c>
      <c r="B5289" s="1" t="s">
        <v>3300</v>
      </c>
      <c r="C5289" s="1" t="s">
        <v>11210</v>
      </c>
      <c r="D5289" s="1" t="s">
        <v>11211</v>
      </c>
      <c r="E5289" s="11">
        <v>33649</v>
      </c>
      <c r="F5289" s="6" t="str">
        <f>CONCATENATE(tb_SVI[[#This Row],[Nome Município]],"/",tb_SVI[[#This Row],[UF]])</f>
        <v>Colíder/MT</v>
      </c>
      <c r="G5289" s="1" t="s">
        <v>18</v>
      </c>
      <c r="H5289" s="1" t="s">
        <v>792</v>
      </c>
      <c r="I5289" s="1" t="s">
        <v>197</v>
      </c>
      <c r="J5289" s="1" t="s">
        <v>1205</v>
      </c>
      <c r="K5289" s="1" t="s">
        <v>398</v>
      </c>
    </row>
    <row r="5290" spans="1:11" x14ac:dyDescent="0.2">
      <c r="A5290" s="6" t="str">
        <f>INDEX(UF_acronyms!$A$1:$C$28,MATCH(B5290,UF_acronyms!$C$1:$C$28,0),2)</f>
        <v>MT</v>
      </c>
      <c r="B5290" s="1" t="s">
        <v>3300</v>
      </c>
      <c r="C5290" s="1" t="s">
        <v>11212</v>
      </c>
      <c r="D5290" s="1" t="s">
        <v>11213</v>
      </c>
      <c r="E5290" s="11">
        <v>39861</v>
      </c>
      <c r="F5290" s="6" t="str">
        <f>CONCATENATE(tb_SVI[[#This Row],[Nome Município]],"/",tb_SVI[[#This Row],[UF]])</f>
        <v>Colniza/MT</v>
      </c>
      <c r="G5290" s="1" t="s">
        <v>18</v>
      </c>
      <c r="H5290" s="1" t="s">
        <v>153</v>
      </c>
      <c r="I5290" s="1" t="s">
        <v>210</v>
      </c>
      <c r="J5290" s="1" t="s">
        <v>76</v>
      </c>
      <c r="K5290" s="1" t="s">
        <v>728</v>
      </c>
    </row>
    <row r="5291" spans="1:11" x14ac:dyDescent="0.2">
      <c r="A5291" s="6" t="str">
        <f>INDEX(UF_acronyms!$A$1:$C$28,MATCH(B5291,UF_acronyms!$C$1:$C$28,0),2)</f>
        <v>MT</v>
      </c>
      <c r="B5291" s="1" t="s">
        <v>3300</v>
      </c>
      <c r="C5291" s="1" t="s">
        <v>11214</v>
      </c>
      <c r="D5291" s="1" t="s">
        <v>11215</v>
      </c>
      <c r="E5291" s="11">
        <v>5681</v>
      </c>
      <c r="F5291" s="6" t="str">
        <f>CONCATENATE(tb_SVI[[#This Row],[Nome Município]],"/",tb_SVI[[#This Row],[UF]])</f>
        <v>Cocalinho/MT</v>
      </c>
      <c r="G5291" s="1" t="s">
        <v>18</v>
      </c>
      <c r="H5291" s="1" t="s">
        <v>1080</v>
      </c>
      <c r="I5291" s="1" t="s">
        <v>20</v>
      </c>
      <c r="J5291" s="1" t="s">
        <v>239</v>
      </c>
      <c r="K5291" s="1" t="s">
        <v>1205</v>
      </c>
    </row>
    <row r="5292" spans="1:11" x14ac:dyDescent="0.2">
      <c r="A5292" s="6" t="str">
        <f>INDEX(UF_acronyms!$A$1:$C$28,MATCH(B5292,UF_acronyms!$C$1:$C$28,0),2)</f>
        <v>MT</v>
      </c>
      <c r="B5292" s="1" t="s">
        <v>3300</v>
      </c>
      <c r="C5292" s="1" t="s">
        <v>11216</v>
      </c>
      <c r="D5292" s="1" t="s">
        <v>11217</v>
      </c>
      <c r="E5292" s="11">
        <v>12245</v>
      </c>
      <c r="F5292" s="6" t="str">
        <f>CONCATENATE(tb_SVI[[#This Row],[Nome Município]],"/",tb_SVI[[#This Row],[UF]])</f>
        <v>Cláudia/MT</v>
      </c>
      <c r="G5292" s="1" t="s">
        <v>18</v>
      </c>
      <c r="H5292" s="1" t="s">
        <v>531</v>
      </c>
      <c r="I5292" s="1" t="s">
        <v>2164</v>
      </c>
      <c r="J5292" s="1" t="s">
        <v>182</v>
      </c>
      <c r="K5292" s="1" t="s">
        <v>1462</v>
      </c>
    </row>
    <row r="5293" spans="1:11" x14ac:dyDescent="0.2">
      <c r="A5293" s="6" t="str">
        <f>INDEX(UF_acronyms!$A$1:$C$28,MATCH(B5293,UF_acronyms!$C$1:$C$28,0),2)</f>
        <v>MT</v>
      </c>
      <c r="B5293" s="1" t="s">
        <v>3300</v>
      </c>
      <c r="C5293" s="1" t="s">
        <v>11218</v>
      </c>
      <c r="D5293" s="1" t="s">
        <v>11219</v>
      </c>
      <c r="E5293" s="11">
        <v>19453</v>
      </c>
      <c r="F5293" s="6" t="str">
        <f>CONCATENATE(tb_SVI[[#This Row],[Nome Município]],"/",tb_SVI[[#This Row],[UF]])</f>
        <v>Chapada dos Guimarães/MT</v>
      </c>
      <c r="G5293" s="1" t="s">
        <v>18</v>
      </c>
      <c r="H5293" s="1" t="s">
        <v>151</v>
      </c>
      <c r="I5293" s="1" t="s">
        <v>1973</v>
      </c>
      <c r="J5293" s="1" t="s">
        <v>353</v>
      </c>
      <c r="K5293" s="1" t="s">
        <v>282</v>
      </c>
    </row>
    <row r="5294" spans="1:11" x14ac:dyDescent="0.2">
      <c r="A5294" s="6" t="str">
        <f>INDEX(UF_acronyms!$A$1:$C$28,MATCH(B5294,UF_acronyms!$C$1:$C$28,0),2)</f>
        <v>MT</v>
      </c>
      <c r="B5294" s="1" t="s">
        <v>3300</v>
      </c>
      <c r="C5294" s="1" t="s">
        <v>11220</v>
      </c>
      <c r="D5294" s="1" t="s">
        <v>11221</v>
      </c>
      <c r="E5294" s="11">
        <v>8749</v>
      </c>
      <c r="F5294" s="6" t="str">
        <f>CONCATENATE(tb_SVI[[#This Row],[Nome Município]],"/",tb_SVI[[#This Row],[UF]])</f>
        <v>Castanheira/MT</v>
      </c>
      <c r="G5294" s="1" t="s">
        <v>18</v>
      </c>
      <c r="H5294" s="1" t="s">
        <v>1735</v>
      </c>
      <c r="I5294" s="1" t="s">
        <v>2432</v>
      </c>
      <c r="J5294" s="1" t="s">
        <v>277</v>
      </c>
      <c r="K5294" s="1" t="s">
        <v>171</v>
      </c>
    </row>
    <row r="5295" spans="1:11" x14ac:dyDescent="0.2">
      <c r="A5295" s="6" t="str">
        <f>INDEX(UF_acronyms!$A$1:$C$28,MATCH(B5295,UF_acronyms!$C$1:$C$28,0),2)</f>
        <v>MT</v>
      </c>
      <c r="B5295" s="1" t="s">
        <v>3300</v>
      </c>
      <c r="C5295" s="1" t="s">
        <v>11222</v>
      </c>
      <c r="D5295" s="1" t="s">
        <v>11223</v>
      </c>
      <c r="E5295" s="11">
        <v>10199</v>
      </c>
      <c r="F5295" s="6" t="str">
        <f>CONCATENATE(tb_SVI[[#This Row],[Nome Município]],"/",tb_SVI[[#This Row],[UF]])</f>
        <v>Carlinda/MT</v>
      </c>
      <c r="G5295" s="1" t="s">
        <v>18</v>
      </c>
      <c r="H5295" s="1" t="s">
        <v>2753</v>
      </c>
      <c r="I5295" s="1" t="s">
        <v>1321</v>
      </c>
      <c r="J5295" s="1" t="s">
        <v>324</v>
      </c>
      <c r="K5295" s="1" t="s">
        <v>408</v>
      </c>
    </row>
    <row r="5296" spans="1:11" x14ac:dyDescent="0.2">
      <c r="A5296" s="6" t="str">
        <f>INDEX(UF_acronyms!$A$1:$C$28,MATCH(B5296,UF_acronyms!$C$1:$C$28,0),2)</f>
        <v>MT</v>
      </c>
      <c r="B5296" s="1" t="s">
        <v>3300</v>
      </c>
      <c r="C5296" s="1" t="s">
        <v>11224</v>
      </c>
      <c r="D5296" s="1" t="s">
        <v>4477</v>
      </c>
      <c r="E5296" s="11">
        <v>21842</v>
      </c>
      <c r="F5296" s="6" t="str">
        <f>CONCATENATE(tb_SVI[[#This Row],[Nome Município]],"/",tb_SVI[[#This Row],[UF]])</f>
        <v>Canarana/MT</v>
      </c>
      <c r="G5296" s="1" t="s">
        <v>18</v>
      </c>
      <c r="H5296" s="1" t="s">
        <v>2577</v>
      </c>
      <c r="I5296" s="1" t="s">
        <v>5401</v>
      </c>
      <c r="J5296" s="1" t="s">
        <v>863</v>
      </c>
      <c r="K5296" s="1" t="s">
        <v>1239</v>
      </c>
    </row>
    <row r="5297" spans="1:11" x14ac:dyDescent="0.2">
      <c r="A5297" s="6" t="str">
        <f>INDEX(UF_acronyms!$A$1:$C$28,MATCH(B5297,UF_acronyms!$C$1:$C$28,0),2)</f>
        <v>MT</v>
      </c>
      <c r="B5297" s="1" t="s">
        <v>3300</v>
      </c>
      <c r="C5297" s="1" t="s">
        <v>11225</v>
      </c>
      <c r="D5297" s="1" t="s">
        <v>11226</v>
      </c>
      <c r="E5297" s="11">
        <v>4728</v>
      </c>
      <c r="F5297" s="6" t="str">
        <f>CONCATENATE(tb_SVI[[#This Row],[Nome Município]],"/",tb_SVI[[#This Row],[UF]])</f>
        <v>Canabrava do Norte/MT</v>
      </c>
      <c r="G5297" s="1" t="s">
        <v>18</v>
      </c>
      <c r="H5297" s="1" t="s">
        <v>41</v>
      </c>
      <c r="I5297" s="1" t="s">
        <v>338</v>
      </c>
      <c r="J5297" s="1" t="s">
        <v>363</v>
      </c>
      <c r="K5297" s="1" t="s">
        <v>154</v>
      </c>
    </row>
    <row r="5298" spans="1:11" x14ac:dyDescent="0.2">
      <c r="A5298" s="6" t="str">
        <f>INDEX(UF_acronyms!$A$1:$C$28,MATCH(B5298,UF_acronyms!$C$1:$C$28,0),2)</f>
        <v>MT</v>
      </c>
      <c r="B5298" s="1" t="s">
        <v>3300</v>
      </c>
      <c r="C5298" s="1" t="s">
        <v>11227</v>
      </c>
      <c r="D5298" s="1" t="s">
        <v>11228</v>
      </c>
      <c r="E5298" s="11">
        <v>7070</v>
      </c>
      <c r="F5298" s="6" t="str">
        <f>CONCATENATE(tb_SVI[[#This Row],[Nome Município]],"/",tb_SVI[[#This Row],[UF]])</f>
        <v>Campos de Júlio/MT</v>
      </c>
      <c r="G5298" s="1" t="s">
        <v>18</v>
      </c>
      <c r="H5298" s="1" t="s">
        <v>2169</v>
      </c>
      <c r="I5298" s="1" t="s">
        <v>5319</v>
      </c>
      <c r="J5298" s="1" t="s">
        <v>867</v>
      </c>
      <c r="K5298" s="1" t="s">
        <v>834</v>
      </c>
    </row>
    <row r="5299" spans="1:11" x14ac:dyDescent="0.2">
      <c r="A5299" s="6" t="str">
        <f>INDEX(UF_acronyms!$A$1:$C$28,MATCH(B5299,UF_acronyms!$C$1:$C$28,0),2)</f>
        <v>MT</v>
      </c>
      <c r="B5299" s="1" t="s">
        <v>3300</v>
      </c>
      <c r="C5299" s="1" t="s">
        <v>11229</v>
      </c>
      <c r="D5299" s="1" t="s">
        <v>11230</v>
      </c>
      <c r="E5299" s="11">
        <v>45740</v>
      </c>
      <c r="F5299" s="6" t="str">
        <f>CONCATENATE(tb_SVI[[#This Row],[Nome Município]],"/",tb_SVI[[#This Row],[UF]])</f>
        <v>Campo Verde/MT</v>
      </c>
      <c r="G5299" s="1" t="s">
        <v>18</v>
      </c>
      <c r="H5299" s="1" t="s">
        <v>1481</v>
      </c>
      <c r="I5299" s="1" t="s">
        <v>1429</v>
      </c>
      <c r="J5299" s="1" t="s">
        <v>151</v>
      </c>
      <c r="K5299" s="1" t="s">
        <v>201</v>
      </c>
    </row>
    <row r="5300" spans="1:11" x14ac:dyDescent="0.2">
      <c r="A5300" s="6" t="str">
        <f>INDEX(UF_acronyms!$A$1:$C$28,MATCH(B5300,UF_acronyms!$C$1:$C$28,0),2)</f>
        <v>MT</v>
      </c>
      <c r="B5300" s="1" t="s">
        <v>3300</v>
      </c>
      <c r="C5300" s="1" t="s">
        <v>11231</v>
      </c>
      <c r="D5300" s="1" t="s">
        <v>11232</v>
      </c>
      <c r="E5300" s="11">
        <v>36143</v>
      </c>
      <c r="F5300" s="6" t="str">
        <f>CONCATENATE(tb_SVI[[#This Row],[Nome Município]],"/",tb_SVI[[#This Row],[UF]])</f>
        <v>Campo Novo do Parecis/MT</v>
      </c>
      <c r="G5300" s="1" t="s">
        <v>18</v>
      </c>
      <c r="H5300" s="1" t="s">
        <v>1392</v>
      </c>
      <c r="I5300" s="1" t="s">
        <v>5688</v>
      </c>
      <c r="J5300" s="1" t="s">
        <v>2825</v>
      </c>
      <c r="K5300" s="1" t="s">
        <v>2360</v>
      </c>
    </row>
    <row r="5301" spans="1:11" x14ac:dyDescent="0.2">
      <c r="A5301" s="6" t="str">
        <f>INDEX(UF_acronyms!$A$1:$C$28,MATCH(B5301,UF_acronyms!$C$1:$C$28,0),2)</f>
        <v>MT</v>
      </c>
      <c r="B5301" s="1" t="s">
        <v>3300</v>
      </c>
      <c r="C5301" s="1" t="s">
        <v>11233</v>
      </c>
      <c r="D5301" s="1" t="s">
        <v>11234</v>
      </c>
      <c r="E5301" s="11">
        <v>16919</v>
      </c>
      <c r="F5301" s="6" t="str">
        <f>CONCATENATE(tb_SVI[[#This Row],[Nome Município]],"/",tb_SVI[[#This Row],[UF]])</f>
        <v>Campinápolis/MT</v>
      </c>
      <c r="G5301" s="1" t="s">
        <v>18</v>
      </c>
      <c r="H5301" s="1" t="s">
        <v>66</v>
      </c>
      <c r="I5301" s="1" t="s">
        <v>3210</v>
      </c>
      <c r="J5301" s="1" t="s">
        <v>623</v>
      </c>
      <c r="K5301" s="1" t="s">
        <v>78</v>
      </c>
    </row>
    <row r="5302" spans="1:11" x14ac:dyDescent="0.2">
      <c r="A5302" s="6" t="str">
        <f>INDEX(UF_acronyms!$A$1:$C$28,MATCH(B5302,UF_acronyms!$C$1:$C$28,0),2)</f>
        <v>MT</v>
      </c>
      <c r="B5302" s="1" t="s">
        <v>3300</v>
      </c>
      <c r="C5302" s="1" t="s">
        <v>11235</v>
      </c>
      <c r="D5302" s="1" t="s">
        <v>11236</v>
      </c>
      <c r="E5302" s="11">
        <v>20140</v>
      </c>
      <c r="F5302" s="6" t="str">
        <f>CONCATENATE(tb_SVI[[#This Row],[Nome Município]],"/",tb_SVI[[#This Row],[UF]])</f>
        <v>Brasnorte/MT</v>
      </c>
      <c r="G5302" s="1" t="s">
        <v>18</v>
      </c>
      <c r="H5302" s="1" t="s">
        <v>187</v>
      </c>
      <c r="I5302" s="1" t="s">
        <v>1292</v>
      </c>
      <c r="J5302" s="1" t="s">
        <v>455</v>
      </c>
      <c r="K5302" s="1" t="s">
        <v>301</v>
      </c>
    </row>
    <row r="5303" spans="1:11" x14ac:dyDescent="0.2">
      <c r="A5303" s="6" t="str">
        <f>INDEX(UF_acronyms!$A$1:$C$28,MATCH(B5303,UF_acronyms!$C$1:$C$28,0),2)</f>
        <v>MT</v>
      </c>
      <c r="B5303" s="1" t="s">
        <v>3300</v>
      </c>
      <c r="C5303" s="1" t="s">
        <v>11237</v>
      </c>
      <c r="D5303" s="1" t="s">
        <v>11238</v>
      </c>
      <c r="E5303" s="11">
        <v>6706</v>
      </c>
      <c r="F5303" s="6" t="str">
        <f>CONCATENATE(tb_SVI[[#This Row],[Nome Município]],"/",tb_SVI[[#This Row],[UF]])</f>
        <v>Bom Jesus do Araguaia/MT</v>
      </c>
      <c r="G5303" s="1" t="s">
        <v>18</v>
      </c>
      <c r="H5303" s="1" t="s">
        <v>301</v>
      </c>
      <c r="I5303" s="1" t="s">
        <v>3286</v>
      </c>
      <c r="J5303" s="1" t="s">
        <v>33</v>
      </c>
      <c r="K5303" s="1" t="s">
        <v>121</v>
      </c>
    </row>
    <row r="5304" spans="1:11" x14ac:dyDescent="0.2">
      <c r="A5304" s="6" t="str">
        <f>INDEX(UF_acronyms!$A$1:$C$28,MATCH(B5304,UF_acronyms!$C$1:$C$28,0),2)</f>
        <v>MT</v>
      </c>
      <c r="B5304" s="1" t="s">
        <v>3300</v>
      </c>
      <c r="C5304" s="1" t="s">
        <v>11239</v>
      </c>
      <c r="D5304" s="1" t="s">
        <v>11240</v>
      </c>
      <c r="E5304" s="11">
        <v>8164</v>
      </c>
      <c r="F5304" s="6" t="str">
        <f>CONCATENATE(tb_SVI[[#This Row],[Nome Município]],"/",tb_SVI[[#This Row],[UF]])</f>
        <v>Barão de Melgaço/MT</v>
      </c>
      <c r="G5304" s="1" t="s">
        <v>18</v>
      </c>
      <c r="H5304" s="1" t="s">
        <v>908</v>
      </c>
      <c r="I5304" s="1" t="s">
        <v>287</v>
      </c>
      <c r="J5304" s="1" t="s">
        <v>349</v>
      </c>
      <c r="K5304" s="1" t="s">
        <v>1161</v>
      </c>
    </row>
    <row r="5305" spans="1:11" x14ac:dyDescent="0.2">
      <c r="A5305" s="6" t="str">
        <f>INDEX(UF_acronyms!$A$1:$C$28,MATCH(B5305,UF_acronyms!$C$1:$C$28,0),2)</f>
        <v>MT</v>
      </c>
      <c r="B5305" s="1" t="s">
        <v>3300</v>
      </c>
      <c r="C5305" s="1" t="s">
        <v>11241</v>
      </c>
      <c r="D5305" s="1" t="s">
        <v>11242</v>
      </c>
      <c r="E5305" s="11">
        <v>61135</v>
      </c>
      <c r="F5305" s="6" t="str">
        <f>CONCATENATE(tb_SVI[[#This Row],[Nome Município]],"/",tb_SVI[[#This Row],[UF]])</f>
        <v>Barra do Garças/MT</v>
      </c>
      <c r="G5305" s="1" t="s">
        <v>18</v>
      </c>
      <c r="H5305" s="1" t="s">
        <v>1478</v>
      </c>
      <c r="I5305" s="1" t="s">
        <v>2557</v>
      </c>
      <c r="J5305" s="1" t="s">
        <v>413</v>
      </c>
      <c r="K5305" s="1" t="s">
        <v>2524</v>
      </c>
    </row>
    <row r="5306" spans="1:11" x14ac:dyDescent="0.2">
      <c r="A5306" s="6" t="str">
        <f>INDEX(UF_acronyms!$A$1:$C$28,MATCH(B5306,UF_acronyms!$C$1:$C$28,0),2)</f>
        <v>MT</v>
      </c>
      <c r="B5306" s="1" t="s">
        <v>3300</v>
      </c>
      <c r="C5306" s="1" t="s">
        <v>11243</v>
      </c>
      <c r="D5306" s="1" t="s">
        <v>11244</v>
      </c>
      <c r="E5306" s="11">
        <v>35307</v>
      </c>
      <c r="F5306" s="6" t="str">
        <f>CONCATENATE(tb_SVI[[#This Row],[Nome Município]],"/",tb_SVI[[#This Row],[UF]])</f>
        <v>Barra do Bugres/MT</v>
      </c>
      <c r="G5306" s="1" t="s">
        <v>18</v>
      </c>
      <c r="H5306" s="1" t="s">
        <v>1413</v>
      </c>
      <c r="I5306" s="1" t="s">
        <v>1956</v>
      </c>
      <c r="J5306" s="1" t="s">
        <v>1847</v>
      </c>
      <c r="K5306" s="1" t="s">
        <v>1108</v>
      </c>
    </row>
    <row r="5307" spans="1:11" x14ac:dyDescent="0.2">
      <c r="A5307" s="6" t="str">
        <f>INDEX(UF_acronyms!$A$1:$C$28,MATCH(B5307,UF_acronyms!$C$1:$C$28,0),2)</f>
        <v>MT</v>
      </c>
      <c r="B5307" s="1" t="s">
        <v>3300</v>
      </c>
      <c r="C5307" s="1" t="s">
        <v>11245</v>
      </c>
      <c r="D5307" s="1" t="s">
        <v>11246</v>
      </c>
      <c r="E5307" s="11">
        <v>22714</v>
      </c>
      <c r="F5307" s="6" t="str">
        <f>CONCATENATE(tb_SVI[[#This Row],[Nome Município]],"/",tb_SVI[[#This Row],[UF]])</f>
        <v>Aripuanã/MT</v>
      </c>
      <c r="G5307" s="1" t="s">
        <v>18</v>
      </c>
      <c r="H5307" s="1" t="s">
        <v>217</v>
      </c>
      <c r="I5307" s="1" t="s">
        <v>3083</v>
      </c>
      <c r="J5307" s="1" t="s">
        <v>180</v>
      </c>
      <c r="K5307" s="1" t="s">
        <v>271</v>
      </c>
    </row>
    <row r="5308" spans="1:11" x14ac:dyDescent="0.2">
      <c r="A5308" s="6" t="str">
        <f>INDEX(UF_acronyms!$A$1:$C$28,MATCH(B5308,UF_acronyms!$C$1:$C$28,0),2)</f>
        <v>MT</v>
      </c>
      <c r="B5308" s="1" t="s">
        <v>3300</v>
      </c>
      <c r="C5308" s="1" t="s">
        <v>11247</v>
      </c>
      <c r="D5308" s="1" t="s">
        <v>11248</v>
      </c>
      <c r="E5308" s="11">
        <v>9502</v>
      </c>
      <c r="F5308" s="6" t="str">
        <f>CONCATENATE(tb_SVI[[#This Row],[Nome Município]],"/",tb_SVI[[#This Row],[UF]])</f>
        <v>Arenápolis/MT</v>
      </c>
      <c r="G5308" s="1" t="s">
        <v>18</v>
      </c>
      <c r="H5308" s="1" t="s">
        <v>1305</v>
      </c>
      <c r="I5308" s="1" t="s">
        <v>1469</v>
      </c>
      <c r="J5308" s="1" t="s">
        <v>1004</v>
      </c>
      <c r="K5308" s="1" t="s">
        <v>241</v>
      </c>
    </row>
    <row r="5309" spans="1:11" x14ac:dyDescent="0.2">
      <c r="A5309" s="6" t="str">
        <f>INDEX(UF_acronyms!$A$1:$C$28,MATCH(B5309,UF_acronyms!$C$1:$C$28,0),2)</f>
        <v>MT</v>
      </c>
      <c r="B5309" s="1" t="s">
        <v>3300</v>
      </c>
      <c r="C5309" s="1" t="s">
        <v>11249</v>
      </c>
      <c r="D5309" s="1" t="s">
        <v>11250</v>
      </c>
      <c r="E5309" s="11">
        <v>16951</v>
      </c>
      <c r="F5309" s="6" t="str">
        <f>CONCATENATE(tb_SVI[[#This Row],[Nome Município]],"/",tb_SVI[[#This Row],[UF]])</f>
        <v>Araputanga/MT</v>
      </c>
      <c r="G5309" s="1" t="s">
        <v>18</v>
      </c>
      <c r="H5309" s="1" t="s">
        <v>1577</v>
      </c>
      <c r="I5309" s="1" t="s">
        <v>4780</v>
      </c>
      <c r="J5309" s="1" t="s">
        <v>1080</v>
      </c>
      <c r="K5309" s="1" t="s">
        <v>145</v>
      </c>
    </row>
    <row r="5310" spans="1:11" x14ac:dyDescent="0.2">
      <c r="A5310" s="6" t="str">
        <f>INDEX(UF_acronyms!$A$1:$C$28,MATCH(B5310,UF_acronyms!$C$1:$C$28,0),2)</f>
        <v>MT</v>
      </c>
      <c r="B5310" s="1" t="s">
        <v>3300</v>
      </c>
      <c r="C5310" s="1" t="s">
        <v>11251</v>
      </c>
      <c r="D5310" s="1" t="s">
        <v>11252</v>
      </c>
      <c r="E5310" s="11">
        <v>946</v>
      </c>
      <c r="F5310" s="6" t="str">
        <f>CONCATENATE(tb_SVI[[#This Row],[Nome Município]],"/",tb_SVI[[#This Row],[UF]])</f>
        <v>Araguainha/MT</v>
      </c>
      <c r="G5310" s="1" t="s">
        <v>18</v>
      </c>
      <c r="H5310" s="1" t="s">
        <v>1392</v>
      </c>
      <c r="I5310" s="1" t="s">
        <v>2285</v>
      </c>
      <c r="J5310" s="1" t="s">
        <v>1460</v>
      </c>
      <c r="K5310" s="1" t="s">
        <v>161</v>
      </c>
    </row>
    <row r="5311" spans="1:11" x14ac:dyDescent="0.2">
      <c r="A5311" s="6" t="str">
        <f>INDEX(UF_acronyms!$A$1:$C$28,MATCH(B5311,UF_acronyms!$C$1:$C$28,0),2)</f>
        <v>MT</v>
      </c>
      <c r="B5311" s="1" t="s">
        <v>3300</v>
      </c>
      <c r="C5311" s="1" t="s">
        <v>11253</v>
      </c>
      <c r="D5311" s="1" t="s">
        <v>11254</v>
      </c>
      <c r="E5311" s="11">
        <v>3109</v>
      </c>
      <c r="F5311" s="6" t="str">
        <f>CONCATENATE(tb_SVI[[#This Row],[Nome Município]],"/",tb_SVI[[#This Row],[UF]])</f>
        <v>Araguaiana/MT</v>
      </c>
      <c r="G5311" s="1" t="s">
        <v>18</v>
      </c>
      <c r="H5311" s="1" t="s">
        <v>1463</v>
      </c>
      <c r="I5311" s="1" t="s">
        <v>1330</v>
      </c>
      <c r="J5311" s="1" t="s">
        <v>997</v>
      </c>
      <c r="K5311" s="1" t="s">
        <v>246</v>
      </c>
    </row>
    <row r="5312" spans="1:11" x14ac:dyDescent="0.2">
      <c r="A5312" s="6" t="str">
        <f>INDEX(UF_acronyms!$A$1:$C$28,MATCH(B5312,UF_acronyms!$C$1:$C$28,0),2)</f>
        <v>MT</v>
      </c>
      <c r="B5312" s="1" t="s">
        <v>3300</v>
      </c>
      <c r="C5312" s="1" t="s">
        <v>11255</v>
      </c>
      <c r="D5312" s="1" t="s">
        <v>11256</v>
      </c>
      <c r="E5312" s="11">
        <v>10283</v>
      </c>
      <c r="F5312" s="6" t="str">
        <f>CONCATENATE(tb_SVI[[#This Row],[Nome Município]],"/",tb_SVI[[#This Row],[UF]])</f>
        <v>Apiacás/MT</v>
      </c>
      <c r="G5312" s="1" t="s">
        <v>18</v>
      </c>
      <c r="H5312" s="1" t="s">
        <v>812</v>
      </c>
      <c r="I5312" s="1" t="s">
        <v>2243</v>
      </c>
      <c r="J5312" s="1" t="s">
        <v>156</v>
      </c>
      <c r="K5312" s="1" t="s">
        <v>703</v>
      </c>
    </row>
    <row r="5313" spans="1:11" x14ac:dyDescent="0.2">
      <c r="A5313" s="6" t="str">
        <f>INDEX(UF_acronyms!$A$1:$C$28,MATCH(B5313,UF_acronyms!$C$1:$C$28,0),2)</f>
        <v>MT</v>
      </c>
      <c r="B5313" s="1" t="s">
        <v>3300</v>
      </c>
      <c r="C5313" s="1" t="s">
        <v>11257</v>
      </c>
      <c r="D5313" s="1" t="s">
        <v>11258</v>
      </c>
      <c r="E5313" s="11">
        <v>11133</v>
      </c>
      <c r="F5313" s="6" t="str">
        <f>CONCATENATE(tb_SVI[[#This Row],[Nome Município]],"/",tb_SVI[[#This Row],[UF]])</f>
        <v>Alto Taquari/MT</v>
      </c>
      <c r="G5313" s="1" t="s">
        <v>18</v>
      </c>
      <c r="H5313" s="1" t="s">
        <v>20</v>
      </c>
      <c r="I5313" s="1" t="s">
        <v>2678</v>
      </c>
      <c r="J5313" s="1" t="s">
        <v>73</v>
      </c>
      <c r="K5313" s="1" t="s">
        <v>2618</v>
      </c>
    </row>
    <row r="5314" spans="1:11" x14ac:dyDescent="0.2">
      <c r="A5314" s="6" t="str">
        <f>INDEX(UF_acronyms!$A$1:$C$28,MATCH(B5314,UF_acronyms!$C$1:$C$28,0),2)</f>
        <v>MT</v>
      </c>
      <c r="B5314" s="1" t="s">
        <v>3300</v>
      </c>
      <c r="C5314" s="1" t="s">
        <v>11259</v>
      </c>
      <c r="D5314" s="1" t="s">
        <v>11260</v>
      </c>
      <c r="E5314" s="11">
        <v>11473</v>
      </c>
      <c r="F5314" s="6" t="str">
        <f>CONCATENATE(tb_SVI[[#This Row],[Nome Município]],"/",tb_SVI[[#This Row],[UF]])</f>
        <v>Alto Paraguai/MT</v>
      </c>
      <c r="G5314" s="1" t="s">
        <v>18</v>
      </c>
      <c r="H5314" s="1" t="s">
        <v>950</v>
      </c>
      <c r="I5314" s="1" t="s">
        <v>165</v>
      </c>
      <c r="J5314" s="1" t="s">
        <v>403</v>
      </c>
      <c r="K5314" s="1" t="s">
        <v>293</v>
      </c>
    </row>
    <row r="5315" spans="1:11" x14ac:dyDescent="0.2">
      <c r="A5315" s="6" t="str">
        <f>INDEX(UF_acronyms!$A$1:$C$28,MATCH(B5315,UF_acronyms!$C$1:$C$28,0),2)</f>
        <v>MT</v>
      </c>
      <c r="B5315" s="1" t="s">
        <v>3300</v>
      </c>
      <c r="C5315" s="1" t="s">
        <v>11261</v>
      </c>
      <c r="D5315" s="1" t="s">
        <v>11262</v>
      </c>
      <c r="E5315" s="11">
        <v>12151</v>
      </c>
      <c r="F5315" s="6" t="str">
        <f>CONCATENATE(tb_SVI[[#This Row],[Nome Município]],"/",tb_SVI[[#This Row],[UF]])</f>
        <v>Alto Garças/MT</v>
      </c>
      <c r="G5315" s="1" t="s">
        <v>18</v>
      </c>
      <c r="H5315" s="1" t="s">
        <v>1765</v>
      </c>
      <c r="I5315" s="1" t="s">
        <v>2409</v>
      </c>
      <c r="J5315" s="1" t="s">
        <v>937</v>
      </c>
      <c r="K5315" s="1" t="s">
        <v>199</v>
      </c>
    </row>
    <row r="5316" spans="1:11" x14ac:dyDescent="0.2">
      <c r="A5316" s="6" t="str">
        <f>INDEX(UF_acronyms!$A$1:$C$28,MATCH(B5316,UF_acronyms!$C$1:$C$28,0),2)</f>
        <v>MT</v>
      </c>
      <c r="B5316" s="1" t="s">
        <v>3300</v>
      </c>
      <c r="C5316" s="1" t="s">
        <v>11263</v>
      </c>
      <c r="D5316" s="1" t="s">
        <v>11264</v>
      </c>
      <c r="E5316" s="11">
        <v>6936</v>
      </c>
      <c r="F5316" s="6" t="str">
        <f>CONCATENATE(tb_SVI[[#This Row],[Nome Município]],"/",tb_SVI[[#This Row],[UF]])</f>
        <v>Alto Boa Vista/MT</v>
      </c>
      <c r="G5316" s="1" t="s">
        <v>18</v>
      </c>
      <c r="H5316" s="1" t="s">
        <v>1255</v>
      </c>
      <c r="I5316" s="1" t="s">
        <v>1289</v>
      </c>
      <c r="J5316" s="1" t="s">
        <v>270</v>
      </c>
      <c r="K5316" s="1" t="s">
        <v>430</v>
      </c>
    </row>
    <row r="5317" spans="1:11" x14ac:dyDescent="0.2">
      <c r="A5317" s="6" t="str">
        <f>INDEX(UF_acronyms!$A$1:$C$28,MATCH(B5317,UF_acronyms!$C$1:$C$28,0),2)</f>
        <v>MT</v>
      </c>
      <c r="B5317" s="1" t="s">
        <v>3300</v>
      </c>
      <c r="C5317" s="1" t="s">
        <v>11265</v>
      </c>
      <c r="D5317" s="1" t="s">
        <v>11266</v>
      </c>
      <c r="E5317" s="11">
        <v>19385</v>
      </c>
      <c r="F5317" s="6" t="str">
        <f>CONCATENATE(tb_SVI[[#This Row],[Nome Município]],"/",tb_SVI[[#This Row],[UF]])</f>
        <v>Alto Araguaia/MT</v>
      </c>
      <c r="G5317" s="1" t="s">
        <v>18</v>
      </c>
      <c r="H5317" s="1" t="s">
        <v>450</v>
      </c>
      <c r="I5317" s="1" t="s">
        <v>5401</v>
      </c>
      <c r="J5317" s="1" t="s">
        <v>1847</v>
      </c>
      <c r="K5317" s="1" t="s">
        <v>1239</v>
      </c>
    </row>
    <row r="5318" spans="1:11" x14ac:dyDescent="0.2">
      <c r="A5318" s="6" t="str">
        <f>INDEX(UF_acronyms!$A$1:$C$28,MATCH(B5318,UF_acronyms!$C$1:$C$28,0),2)</f>
        <v>MT</v>
      </c>
      <c r="B5318" s="1" t="s">
        <v>3300</v>
      </c>
      <c r="C5318" s="1" t="s">
        <v>11267</v>
      </c>
      <c r="D5318" s="1" t="s">
        <v>11268</v>
      </c>
      <c r="E5318" s="11">
        <v>51959</v>
      </c>
      <c r="F5318" s="6" t="str">
        <f>CONCATENATE(tb_SVI[[#This Row],[Nome Município]],"/",tb_SVI[[#This Row],[UF]])</f>
        <v>Alta Floresta/MT</v>
      </c>
      <c r="G5318" s="1" t="s">
        <v>18</v>
      </c>
      <c r="H5318" s="1" t="s">
        <v>5556</v>
      </c>
      <c r="I5318" s="1" t="s">
        <v>1256</v>
      </c>
      <c r="J5318" s="1" t="s">
        <v>319</v>
      </c>
      <c r="K5318" s="1" t="s">
        <v>196</v>
      </c>
    </row>
    <row r="5319" spans="1:11" x14ac:dyDescent="0.2">
      <c r="A5319" s="6" t="str">
        <f>INDEX(UF_acronyms!$A$1:$C$28,MATCH(B5319,UF_acronyms!$C$1:$C$28,0),2)</f>
        <v>MT</v>
      </c>
      <c r="B5319" s="1" t="s">
        <v>3300</v>
      </c>
      <c r="C5319" s="1" t="s">
        <v>11269</v>
      </c>
      <c r="D5319" s="1" t="s">
        <v>11270</v>
      </c>
      <c r="E5319" s="11">
        <v>5334</v>
      </c>
      <c r="F5319" s="6" t="str">
        <f>CONCATENATE(tb_SVI[[#This Row],[Nome Município]],"/",tb_SVI[[#This Row],[UF]])</f>
        <v>Acorizal/MT</v>
      </c>
      <c r="G5319" s="1" t="s">
        <v>18</v>
      </c>
      <c r="H5319" s="1" t="s">
        <v>231</v>
      </c>
      <c r="I5319" s="1" t="s">
        <v>1366</v>
      </c>
      <c r="J5319" s="1" t="s">
        <v>1085</v>
      </c>
      <c r="K5319" s="1" t="s">
        <v>340</v>
      </c>
    </row>
    <row r="5320" spans="1:11" x14ac:dyDescent="0.2">
      <c r="A5320" s="6" t="str">
        <f>INDEX(UF_acronyms!$A$1:$C$28,MATCH(B5320,UF_acronyms!$C$1:$C$28,0),2)</f>
        <v>GO</v>
      </c>
      <c r="B5320" s="1" t="s">
        <v>11271</v>
      </c>
      <c r="C5320" s="1" t="s">
        <v>11272</v>
      </c>
      <c r="D5320" s="1" t="s">
        <v>11273</v>
      </c>
      <c r="E5320" s="11">
        <v>1345</v>
      </c>
      <c r="F5320" s="6" t="str">
        <f>CONCATENATE(tb_SVI[[#This Row],[Nome Município]],"/",tb_SVI[[#This Row],[UF]])</f>
        <v>São João da Paraúna/GO</v>
      </c>
      <c r="G5320" s="1" t="s">
        <v>18</v>
      </c>
      <c r="H5320" s="1" t="s">
        <v>1956</v>
      </c>
      <c r="I5320" s="1" t="s">
        <v>5945</v>
      </c>
      <c r="J5320" s="1" t="s">
        <v>2257</v>
      </c>
      <c r="K5320" s="1" t="s">
        <v>531</v>
      </c>
    </row>
    <row r="5321" spans="1:11" x14ac:dyDescent="0.2">
      <c r="A5321" s="6" t="str">
        <f>INDEX(UF_acronyms!$A$1:$C$28,MATCH(B5321,UF_acronyms!$C$1:$C$28,0),2)</f>
        <v>GO</v>
      </c>
      <c r="B5321" s="1" t="s">
        <v>11271</v>
      </c>
      <c r="C5321" s="1" t="s">
        <v>11274</v>
      </c>
      <c r="D5321" s="1" t="s">
        <v>11275</v>
      </c>
      <c r="E5321" s="11">
        <v>22546</v>
      </c>
      <c r="F5321" s="6" t="str">
        <f>CONCATENATE(tb_SVI[[#This Row],[Nome Município]],"/",tb_SVI[[#This Row],[UF]])</f>
        <v>Acreúna/GO</v>
      </c>
      <c r="G5321" s="1" t="s">
        <v>18</v>
      </c>
      <c r="H5321" s="1" t="s">
        <v>703</v>
      </c>
      <c r="I5321" s="1" t="s">
        <v>1904</v>
      </c>
      <c r="J5321" s="1" t="s">
        <v>1334</v>
      </c>
      <c r="K5321" s="1" t="s">
        <v>1074</v>
      </c>
    </row>
    <row r="5322" spans="1:11" x14ac:dyDescent="0.2">
      <c r="A5322" s="6" t="str">
        <f>INDEX(UF_acronyms!$A$1:$C$28,MATCH(B5322,UF_acronyms!$C$1:$C$28,0),2)</f>
        <v>GO</v>
      </c>
      <c r="B5322" s="1" t="s">
        <v>11271</v>
      </c>
      <c r="C5322" s="1" t="s">
        <v>11276</v>
      </c>
      <c r="D5322" s="1" t="s">
        <v>11277</v>
      </c>
      <c r="E5322" s="11">
        <v>2516</v>
      </c>
      <c r="F5322" s="6" t="str">
        <f>CONCATENATE(tb_SVI[[#This Row],[Nome Município]],"/",tb_SVI[[#This Row],[UF]])</f>
        <v>Adelândia/GO</v>
      </c>
      <c r="G5322" s="1" t="s">
        <v>18</v>
      </c>
      <c r="H5322" s="1" t="s">
        <v>1024</v>
      </c>
      <c r="I5322" s="1" t="s">
        <v>2691</v>
      </c>
      <c r="J5322" s="1" t="s">
        <v>1065</v>
      </c>
      <c r="K5322" s="1" t="s">
        <v>156</v>
      </c>
    </row>
    <row r="5323" spans="1:11" x14ac:dyDescent="0.2">
      <c r="A5323" s="6" t="str">
        <f>INDEX(UF_acronyms!$A$1:$C$28,MATCH(B5323,UF_acronyms!$C$1:$C$28,0),2)</f>
        <v>GO</v>
      </c>
      <c r="B5323" s="1" t="s">
        <v>11271</v>
      </c>
      <c r="C5323" s="1" t="s">
        <v>11278</v>
      </c>
      <c r="D5323" s="1" t="s">
        <v>11279</v>
      </c>
      <c r="E5323" s="11">
        <v>1986</v>
      </c>
      <c r="F5323" s="6" t="str">
        <f>CONCATENATE(tb_SVI[[#This Row],[Nome Município]],"/",tb_SVI[[#This Row],[UF]])</f>
        <v>Aloândia/GO</v>
      </c>
      <c r="G5323" s="1" t="s">
        <v>18</v>
      </c>
      <c r="H5323" s="1" t="s">
        <v>1491</v>
      </c>
      <c r="I5323" s="1" t="s">
        <v>3683</v>
      </c>
      <c r="J5323" s="1" t="s">
        <v>369</v>
      </c>
      <c r="K5323" s="1" t="s">
        <v>22</v>
      </c>
    </row>
    <row r="5324" spans="1:11" x14ac:dyDescent="0.2">
      <c r="A5324" s="6" t="str">
        <f>INDEX(UF_acronyms!$A$1:$C$28,MATCH(B5324,UF_acronyms!$C$1:$C$28,0),2)</f>
        <v>GO</v>
      </c>
      <c r="B5324" s="1" t="s">
        <v>11271</v>
      </c>
      <c r="C5324" s="1" t="s">
        <v>11280</v>
      </c>
      <c r="D5324" s="1" t="s">
        <v>11281</v>
      </c>
      <c r="E5324" s="11">
        <v>6605</v>
      </c>
      <c r="F5324" s="6" t="str">
        <f>CONCATENATE(tb_SVI[[#This Row],[Nome Município]],"/",tb_SVI[[#This Row],[UF]])</f>
        <v>Alto Horizonte/GO</v>
      </c>
      <c r="G5324" s="1" t="s">
        <v>18</v>
      </c>
      <c r="H5324" s="1" t="s">
        <v>1392</v>
      </c>
      <c r="I5324" s="1" t="s">
        <v>3687</v>
      </c>
      <c r="J5324" s="1" t="s">
        <v>1521</v>
      </c>
      <c r="K5324" s="1" t="s">
        <v>48</v>
      </c>
    </row>
    <row r="5325" spans="1:11" x14ac:dyDescent="0.2">
      <c r="A5325" s="6" t="str">
        <f>INDEX(UF_acronyms!$A$1:$C$28,MATCH(B5325,UF_acronyms!$C$1:$C$28,0),2)</f>
        <v>GO</v>
      </c>
      <c r="B5325" s="1" t="s">
        <v>11271</v>
      </c>
      <c r="C5325" s="1" t="s">
        <v>11282</v>
      </c>
      <c r="D5325" s="1" t="s">
        <v>11283</v>
      </c>
      <c r="E5325" s="11">
        <v>1160</v>
      </c>
      <c r="F5325" s="6" t="str">
        <f>CONCATENATE(tb_SVI[[#This Row],[Nome Município]],"/",tb_SVI[[#This Row],[UF]])</f>
        <v>Anhanguera/GO</v>
      </c>
      <c r="G5325" s="1" t="s">
        <v>18</v>
      </c>
      <c r="H5325" s="1" t="s">
        <v>118</v>
      </c>
      <c r="I5325" s="1" t="s">
        <v>1710</v>
      </c>
      <c r="J5325" s="1" t="s">
        <v>1765</v>
      </c>
      <c r="K5325" s="1" t="s">
        <v>1420</v>
      </c>
    </row>
    <row r="5326" spans="1:11" x14ac:dyDescent="0.2">
      <c r="A5326" s="6" t="str">
        <f>INDEX(UF_acronyms!$A$1:$C$28,MATCH(B5326,UF_acronyms!$C$1:$C$28,0),2)</f>
        <v>GO</v>
      </c>
      <c r="B5326" s="1" t="s">
        <v>11271</v>
      </c>
      <c r="C5326" s="1" t="s">
        <v>11284</v>
      </c>
      <c r="D5326" s="1" t="s">
        <v>11285</v>
      </c>
      <c r="E5326" s="11">
        <v>7688</v>
      </c>
      <c r="F5326" s="6" t="str">
        <f>CONCATENATE(tb_SVI[[#This Row],[Nome Município]],"/",tb_SVI[[#This Row],[UF]])</f>
        <v>Alto Paraíso de Goiás/GO</v>
      </c>
      <c r="G5326" s="1" t="s">
        <v>18</v>
      </c>
      <c r="H5326" s="1" t="s">
        <v>94</v>
      </c>
      <c r="I5326" s="1" t="s">
        <v>1414</v>
      </c>
      <c r="J5326" s="1" t="s">
        <v>64</v>
      </c>
      <c r="K5326" s="1" t="s">
        <v>293</v>
      </c>
    </row>
    <row r="5327" spans="1:11" x14ac:dyDescent="0.2">
      <c r="A5327" s="6" t="str">
        <f>INDEX(UF_acronyms!$A$1:$C$28,MATCH(B5327,UF_acronyms!$C$1:$C$28,0),2)</f>
        <v>GO</v>
      </c>
      <c r="B5327" s="1" t="s">
        <v>11271</v>
      </c>
      <c r="C5327" s="1" t="s">
        <v>11286</v>
      </c>
      <c r="D5327" s="1" t="s">
        <v>11287</v>
      </c>
      <c r="E5327" s="11">
        <v>8705</v>
      </c>
      <c r="F5327" s="6" t="str">
        <f>CONCATENATE(tb_SVI[[#This Row],[Nome Município]],"/",tb_SVI[[#This Row],[UF]])</f>
        <v>Alvorada do Norte/GO</v>
      </c>
      <c r="G5327" s="1" t="s">
        <v>18</v>
      </c>
      <c r="H5327" s="1" t="s">
        <v>85</v>
      </c>
      <c r="I5327" s="1" t="s">
        <v>998</v>
      </c>
      <c r="J5327" s="1" t="s">
        <v>522</v>
      </c>
      <c r="K5327" s="1" t="s">
        <v>408</v>
      </c>
    </row>
    <row r="5328" spans="1:11" x14ac:dyDescent="0.2">
      <c r="A5328" s="6" t="str">
        <f>INDEX(UF_acronyms!$A$1:$C$28,MATCH(B5328,UF_acronyms!$C$1:$C$28,0),2)</f>
        <v>GO</v>
      </c>
      <c r="B5328" s="1" t="s">
        <v>11271</v>
      </c>
      <c r="C5328" s="1" t="s">
        <v>11288</v>
      </c>
      <c r="D5328" s="1" t="s">
        <v>11289</v>
      </c>
      <c r="E5328" s="11">
        <v>3845</v>
      </c>
      <c r="F5328" s="6" t="str">
        <f>CONCATENATE(tb_SVI[[#This Row],[Nome Município]],"/",tb_SVI[[#This Row],[UF]])</f>
        <v>Amaralina/GO</v>
      </c>
      <c r="G5328" s="1" t="s">
        <v>18</v>
      </c>
      <c r="H5328" s="1" t="s">
        <v>210</v>
      </c>
      <c r="I5328" s="1" t="s">
        <v>5648</v>
      </c>
      <c r="J5328" s="1" t="s">
        <v>163</v>
      </c>
      <c r="K5328" s="1" t="s">
        <v>221</v>
      </c>
    </row>
    <row r="5329" spans="1:11" x14ac:dyDescent="0.2">
      <c r="A5329" s="6" t="str">
        <f>INDEX(UF_acronyms!$A$1:$C$28,MATCH(B5329,UF_acronyms!$C$1:$C$28,0),2)</f>
        <v>GO</v>
      </c>
      <c r="B5329" s="1" t="s">
        <v>11271</v>
      </c>
      <c r="C5329" s="1" t="s">
        <v>11290</v>
      </c>
      <c r="D5329" s="1" t="s">
        <v>11291</v>
      </c>
      <c r="E5329" s="11">
        <v>6164</v>
      </c>
      <c r="F5329" s="6" t="str">
        <f>CONCATENATE(tb_SVI[[#This Row],[Nome Município]],"/",tb_SVI[[#This Row],[UF]])</f>
        <v>Americano do Brasil/GO</v>
      </c>
      <c r="G5329" s="1" t="s">
        <v>18</v>
      </c>
      <c r="H5329" s="1" t="s">
        <v>866</v>
      </c>
      <c r="I5329" s="1" t="s">
        <v>2112</v>
      </c>
      <c r="J5329" s="1" t="s">
        <v>68</v>
      </c>
      <c r="K5329" s="1" t="s">
        <v>1080</v>
      </c>
    </row>
    <row r="5330" spans="1:11" x14ac:dyDescent="0.2">
      <c r="A5330" s="6" t="str">
        <f>INDEX(UF_acronyms!$A$1:$C$28,MATCH(B5330,UF_acronyms!$C$1:$C$28,0),2)</f>
        <v>GO</v>
      </c>
      <c r="B5330" s="1" t="s">
        <v>11271</v>
      </c>
      <c r="C5330" s="1" t="s">
        <v>11292</v>
      </c>
      <c r="D5330" s="1" t="s">
        <v>11293</v>
      </c>
      <c r="E5330" s="11">
        <v>3069</v>
      </c>
      <c r="F5330" s="6" t="str">
        <f>CONCATENATE(tb_SVI[[#This Row],[Nome Município]],"/",tb_SVI[[#This Row],[UF]])</f>
        <v>Amorinópolis/GO</v>
      </c>
      <c r="G5330" s="1" t="s">
        <v>18</v>
      </c>
      <c r="H5330" s="1" t="s">
        <v>1024</v>
      </c>
      <c r="I5330" s="1" t="s">
        <v>1904</v>
      </c>
      <c r="J5330" s="1" t="s">
        <v>1080</v>
      </c>
      <c r="K5330" s="1" t="s">
        <v>217</v>
      </c>
    </row>
    <row r="5331" spans="1:11" x14ac:dyDescent="0.2">
      <c r="A5331" s="6" t="str">
        <f>INDEX(UF_acronyms!$A$1:$C$28,MATCH(B5331,UF_acronyms!$C$1:$C$28,0),2)</f>
        <v>GO</v>
      </c>
      <c r="B5331" s="1" t="s">
        <v>11271</v>
      </c>
      <c r="C5331" s="1" t="s">
        <v>11294</v>
      </c>
      <c r="D5331" s="1" t="s">
        <v>11295</v>
      </c>
      <c r="E5331" s="11">
        <v>21981</v>
      </c>
      <c r="F5331" s="6" t="str">
        <f>CONCATENATE(tb_SVI[[#This Row],[Nome Município]],"/",tb_SVI[[#This Row],[UF]])</f>
        <v>Anicuns/GO</v>
      </c>
      <c r="G5331" s="1" t="s">
        <v>18</v>
      </c>
      <c r="H5331" s="1" t="s">
        <v>1378</v>
      </c>
      <c r="I5331" s="1" t="s">
        <v>2157</v>
      </c>
      <c r="J5331" s="1" t="s">
        <v>1393</v>
      </c>
      <c r="K5331" s="1" t="s">
        <v>92</v>
      </c>
    </row>
    <row r="5332" spans="1:11" x14ac:dyDescent="0.2">
      <c r="A5332" s="6" t="str">
        <f>INDEX(UF_acronyms!$A$1:$C$28,MATCH(B5332,UF_acronyms!$C$1:$C$28,0),2)</f>
        <v>GO</v>
      </c>
      <c r="B5332" s="1" t="s">
        <v>11271</v>
      </c>
      <c r="C5332" s="1" t="s">
        <v>11296</v>
      </c>
      <c r="D5332" s="1" t="s">
        <v>11297</v>
      </c>
      <c r="E5332" s="11">
        <v>391772</v>
      </c>
      <c r="F5332" s="6" t="str">
        <f>CONCATENATE(tb_SVI[[#This Row],[Nome Município]],"/",tb_SVI[[#This Row],[UF]])</f>
        <v>Anápolis/GO</v>
      </c>
      <c r="G5332" s="1" t="s">
        <v>18</v>
      </c>
      <c r="H5332" s="1" t="s">
        <v>5540</v>
      </c>
      <c r="I5332" s="1" t="s">
        <v>118</v>
      </c>
      <c r="J5332" s="1" t="s">
        <v>2753</v>
      </c>
      <c r="K5332" s="1" t="s">
        <v>2671</v>
      </c>
    </row>
    <row r="5333" spans="1:11" x14ac:dyDescent="0.2">
      <c r="A5333" s="6" t="str">
        <f>INDEX(UF_acronyms!$A$1:$C$28,MATCH(B5333,UF_acronyms!$C$1:$C$28,0),2)</f>
        <v>GO</v>
      </c>
      <c r="B5333" s="1" t="s">
        <v>11271</v>
      </c>
      <c r="C5333" s="1" t="s">
        <v>11298</v>
      </c>
      <c r="D5333" s="1" t="s">
        <v>11299</v>
      </c>
      <c r="E5333" s="11">
        <v>2474</v>
      </c>
      <c r="F5333" s="6" t="str">
        <f>CONCATENATE(tb_SVI[[#This Row],[Nome Município]],"/",tb_SVI[[#This Row],[UF]])</f>
        <v>Aparecida do Rio Doce/GO</v>
      </c>
      <c r="G5333" s="1" t="s">
        <v>18</v>
      </c>
      <c r="H5333" s="1" t="s">
        <v>5245</v>
      </c>
      <c r="I5333" s="1" t="s">
        <v>6591</v>
      </c>
      <c r="J5333" s="1" t="s">
        <v>666</v>
      </c>
      <c r="K5333" s="1" t="s">
        <v>51</v>
      </c>
    </row>
    <row r="5334" spans="1:11" x14ac:dyDescent="0.2">
      <c r="A5334" s="6" t="str">
        <f>INDEX(UF_acronyms!$A$1:$C$28,MATCH(B5334,UF_acronyms!$C$1:$C$28,0),2)</f>
        <v>GO</v>
      </c>
      <c r="B5334" s="1" t="s">
        <v>11271</v>
      </c>
      <c r="C5334" s="1" t="s">
        <v>11300</v>
      </c>
      <c r="D5334" s="1" t="s">
        <v>11301</v>
      </c>
      <c r="E5334" s="11">
        <v>4232</v>
      </c>
      <c r="F5334" s="6" t="str">
        <f>CONCATENATE(tb_SVI[[#This Row],[Nome Município]],"/",tb_SVI[[#This Row],[UF]])</f>
        <v>Aporé/GO</v>
      </c>
      <c r="G5334" s="1" t="s">
        <v>18</v>
      </c>
      <c r="H5334" s="1" t="s">
        <v>1205</v>
      </c>
      <c r="I5334" s="1" t="s">
        <v>338</v>
      </c>
      <c r="J5334" s="1" t="s">
        <v>936</v>
      </c>
      <c r="K5334" s="1" t="s">
        <v>39</v>
      </c>
    </row>
    <row r="5335" spans="1:11" x14ac:dyDescent="0.2">
      <c r="A5335" s="6" t="str">
        <f>INDEX(UF_acronyms!$A$1:$C$28,MATCH(B5335,UF_acronyms!$C$1:$C$28,0),2)</f>
        <v>GO</v>
      </c>
      <c r="B5335" s="1" t="s">
        <v>11271</v>
      </c>
      <c r="C5335" s="1" t="s">
        <v>11302</v>
      </c>
      <c r="D5335" s="1" t="s">
        <v>11303</v>
      </c>
      <c r="E5335" s="11">
        <v>20273</v>
      </c>
      <c r="F5335" s="6" t="str">
        <f>CONCATENATE(tb_SVI[[#This Row],[Nome Município]],"/",tb_SVI[[#This Row],[UF]])</f>
        <v>Aragarças/GO</v>
      </c>
      <c r="G5335" s="1" t="s">
        <v>18</v>
      </c>
      <c r="H5335" s="1" t="s">
        <v>1463</v>
      </c>
      <c r="I5335" s="1" t="s">
        <v>1956</v>
      </c>
      <c r="J5335" s="1" t="s">
        <v>798</v>
      </c>
      <c r="K5335" s="1" t="s">
        <v>1491</v>
      </c>
    </row>
    <row r="5336" spans="1:11" x14ac:dyDescent="0.2">
      <c r="A5336" s="6" t="str">
        <f>INDEX(UF_acronyms!$A$1:$C$28,MATCH(B5336,UF_acronyms!$C$1:$C$28,0),2)</f>
        <v>GO</v>
      </c>
      <c r="B5336" s="1" t="s">
        <v>11271</v>
      </c>
      <c r="C5336" s="1" t="s">
        <v>11304</v>
      </c>
      <c r="D5336" s="1" t="s">
        <v>11305</v>
      </c>
      <c r="E5336" s="11">
        <v>7783</v>
      </c>
      <c r="F5336" s="6" t="str">
        <f>CONCATENATE(tb_SVI[[#This Row],[Nome Município]],"/",tb_SVI[[#This Row],[UF]])</f>
        <v>Araguapaz/GO</v>
      </c>
      <c r="G5336" s="1" t="s">
        <v>18</v>
      </c>
      <c r="H5336" s="1" t="s">
        <v>1413</v>
      </c>
      <c r="I5336" s="1" t="s">
        <v>1247</v>
      </c>
      <c r="J5336" s="1" t="s">
        <v>83</v>
      </c>
      <c r="K5336" s="1" t="s">
        <v>702</v>
      </c>
    </row>
    <row r="5337" spans="1:11" x14ac:dyDescent="0.2">
      <c r="A5337" s="6" t="str">
        <f>INDEX(UF_acronyms!$A$1:$C$28,MATCH(B5337,UF_acronyms!$C$1:$C$28,0),2)</f>
        <v>GO</v>
      </c>
      <c r="B5337" s="1" t="s">
        <v>11271</v>
      </c>
      <c r="C5337" s="1" t="s">
        <v>11306</v>
      </c>
      <c r="D5337" s="1" t="s">
        <v>11307</v>
      </c>
      <c r="E5337" s="11">
        <v>3486</v>
      </c>
      <c r="F5337" s="6" t="str">
        <f>CONCATENATE(tb_SVI[[#This Row],[Nome Município]],"/",tb_SVI[[#This Row],[UF]])</f>
        <v>Araçu/GO</v>
      </c>
      <c r="G5337" s="1" t="s">
        <v>18</v>
      </c>
      <c r="H5337" s="1" t="s">
        <v>217</v>
      </c>
      <c r="I5337" s="1" t="s">
        <v>469</v>
      </c>
      <c r="J5337" s="1" t="s">
        <v>260</v>
      </c>
      <c r="K5337" s="1" t="s">
        <v>1474</v>
      </c>
    </row>
    <row r="5338" spans="1:11" x14ac:dyDescent="0.2">
      <c r="A5338" s="6" t="str">
        <f>INDEX(UF_acronyms!$A$1:$C$28,MATCH(B5338,UF_acronyms!$C$1:$C$28,0),2)</f>
        <v>GO</v>
      </c>
      <c r="B5338" s="1" t="s">
        <v>11271</v>
      </c>
      <c r="C5338" s="1" t="s">
        <v>11308</v>
      </c>
      <c r="D5338" s="1" t="s">
        <v>11309</v>
      </c>
      <c r="E5338" s="11">
        <v>2536</v>
      </c>
      <c r="F5338" s="6" t="str">
        <f>CONCATENATE(tb_SVI[[#This Row],[Nome Município]],"/",tb_SVI[[#This Row],[UF]])</f>
        <v>Arenópolis/GO</v>
      </c>
      <c r="G5338" s="1" t="s">
        <v>18</v>
      </c>
      <c r="H5338" s="1" t="s">
        <v>187</v>
      </c>
      <c r="I5338" s="1" t="s">
        <v>1278</v>
      </c>
      <c r="J5338" s="1" t="s">
        <v>526</v>
      </c>
      <c r="K5338" s="1" t="s">
        <v>147</v>
      </c>
    </row>
    <row r="5339" spans="1:11" x14ac:dyDescent="0.2">
      <c r="A5339" s="6" t="str">
        <f>INDEX(UF_acronyms!$A$1:$C$28,MATCH(B5339,UF_acronyms!$C$1:$C$28,0),2)</f>
        <v>GO</v>
      </c>
      <c r="B5339" s="1" t="s">
        <v>11271</v>
      </c>
      <c r="C5339" s="1" t="s">
        <v>11310</v>
      </c>
      <c r="D5339" s="1" t="s">
        <v>11311</v>
      </c>
      <c r="E5339" s="11">
        <v>10110</v>
      </c>
      <c r="F5339" s="6" t="str">
        <f>CONCATENATE(tb_SVI[[#This Row],[Nome Município]],"/",tb_SVI[[#This Row],[UF]])</f>
        <v>Aruanã/GO</v>
      </c>
      <c r="G5339" s="1" t="s">
        <v>18</v>
      </c>
      <c r="H5339" s="1" t="s">
        <v>5566</v>
      </c>
      <c r="I5339" s="1" t="s">
        <v>2188</v>
      </c>
      <c r="J5339" s="1" t="s">
        <v>146</v>
      </c>
      <c r="K5339" s="1" t="s">
        <v>294</v>
      </c>
    </row>
    <row r="5340" spans="1:11" x14ac:dyDescent="0.2">
      <c r="A5340" s="6" t="str">
        <f>INDEX(UF_acronyms!$A$1:$C$28,MATCH(B5340,UF_acronyms!$C$1:$C$28,0),2)</f>
        <v>GO</v>
      </c>
      <c r="B5340" s="1" t="s">
        <v>11271</v>
      </c>
      <c r="C5340" s="1" t="s">
        <v>11312</v>
      </c>
      <c r="D5340" s="1" t="s">
        <v>11313</v>
      </c>
      <c r="E5340" s="11">
        <v>3058</v>
      </c>
      <c r="F5340" s="6" t="str">
        <f>CONCATENATE(tb_SVI[[#This Row],[Nome Município]],"/",tb_SVI[[#This Row],[UF]])</f>
        <v>Aurilândia/GO</v>
      </c>
      <c r="G5340" s="1" t="s">
        <v>18</v>
      </c>
      <c r="H5340" s="1" t="s">
        <v>703</v>
      </c>
      <c r="I5340" s="1" t="s">
        <v>2195</v>
      </c>
      <c r="J5340" s="1" t="s">
        <v>319</v>
      </c>
      <c r="K5340" s="1" t="s">
        <v>153</v>
      </c>
    </row>
    <row r="5341" spans="1:11" x14ac:dyDescent="0.2">
      <c r="A5341" s="6" t="str">
        <f>INDEX(UF_acronyms!$A$1:$C$28,MATCH(B5341,UF_acronyms!$C$1:$C$28,0),2)</f>
        <v>GO</v>
      </c>
      <c r="B5341" s="1" t="s">
        <v>11271</v>
      </c>
      <c r="C5341" s="1" t="s">
        <v>11314</v>
      </c>
      <c r="D5341" s="1" t="s">
        <v>11315</v>
      </c>
      <c r="E5341" s="11">
        <v>2409</v>
      </c>
      <c r="F5341" s="6" t="str">
        <f>CONCATENATE(tb_SVI[[#This Row],[Nome Município]],"/",tb_SVI[[#This Row],[UF]])</f>
        <v>Avelinópolis/GO</v>
      </c>
      <c r="G5341" s="1" t="s">
        <v>18</v>
      </c>
      <c r="H5341" s="1" t="s">
        <v>1065</v>
      </c>
      <c r="I5341" s="1" t="s">
        <v>5960</v>
      </c>
      <c r="J5341" s="1" t="s">
        <v>277</v>
      </c>
      <c r="K5341" s="1" t="s">
        <v>85</v>
      </c>
    </row>
    <row r="5342" spans="1:11" x14ac:dyDescent="0.2">
      <c r="A5342" s="6" t="str">
        <f>INDEX(UF_acronyms!$A$1:$C$28,MATCH(B5342,UF_acronyms!$C$1:$C$28,0),2)</f>
        <v>GO</v>
      </c>
      <c r="B5342" s="1" t="s">
        <v>11271</v>
      </c>
      <c r="C5342" s="1" t="s">
        <v>11316</v>
      </c>
      <c r="D5342" s="1" t="s">
        <v>11317</v>
      </c>
      <c r="E5342" s="11">
        <v>5280</v>
      </c>
      <c r="F5342" s="6" t="str">
        <f>CONCATENATE(tb_SVI[[#This Row],[Nome Município]],"/",tb_SVI[[#This Row],[UF]])</f>
        <v>Baliza/GO</v>
      </c>
      <c r="G5342" s="1" t="s">
        <v>18</v>
      </c>
      <c r="H5342" s="1" t="s">
        <v>1415</v>
      </c>
      <c r="I5342" s="1" t="s">
        <v>528</v>
      </c>
      <c r="J5342" s="1" t="s">
        <v>710</v>
      </c>
      <c r="K5342" s="1" t="s">
        <v>153</v>
      </c>
    </row>
    <row r="5343" spans="1:11" x14ac:dyDescent="0.2">
      <c r="A5343" s="6" t="str">
        <f>INDEX(UF_acronyms!$A$1:$C$28,MATCH(B5343,UF_acronyms!$C$1:$C$28,0),2)</f>
        <v>GO</v>
      </c>
      <c r="B5343" s="1" t="s">
        <v>11271</v>
      </c>
      <c r="C5343" s="1" t="s">
        <v>11318</v>
      </c>
      <c r="D5343" s="1" t="s">
        <v>4542</v>
      </c>
      <c r="E5343" s="11">
        <v>11408</v>
      </c>
      <c r="F5343" s="6" t="str">
        <f>CONCATENATE(tb_SVI[[#This Row],[Nome Município]],"/",tb_SVI[[#This Row],[UF]])</f>
        <v>Barro Alto/GO</v>
      </c>
      <c r="G5343" s="1" t="s">
        <v>18</v>
      </c>
      <c r="H5343" s="1" t="s">
        <v>1262</v>
      </c>
      <c r="I5343" s="1" t="s">
        <v>101</v>
      </c>
      <c r="J5343" s="1" t="s">
        <v>514</v>
      </c>
      <c r="K5343" s="1" t="s">
        <v>1792</v>
      </c>
    </row>
    <row r="5344" spans="1:11" x14ac:dyDescent="0.2">
      <c r="A5344" s="6" t="str">
        <f>INDEX(UF_acronyms!$A$1:$C$28,MATCH(B5344,UF_acronyms!$C$1:$C$28,0),2)</f>
        <v>GO</v>
      </c>
      <c r="B5344" s="1" t="s">
        <v>11271</v>
      </c>
      <c r="C5344" s="1" t="s">
        <v>11319</v>
      </c>
      <c r="D5344" s="1" t="s">
        <v>11320</v>
      </c>
      <c r="E5344" s="11">
        <v>8869</v>
      </c>
      <c r="F5344" s="6" t="str">
        <f>CONCATENATE(tb_SVI[[#This Row],[Nome Município]],"/",tb_SVI[[#This Row],[UF]])</f>
        <v>Bom Jardim de Goiás/GO</v>
      </c>
      <c r="G5344" s="1" t="s">
        <v>18</v>
      </c>
      <c r="H5344" s="1" t="s">
        <v>791</v>
      </c>
      <c r="I5344" s="1" t="s">
        <v>1029</v>
      </c>
      <c r="J5344" s="1" t="s">
        <v>961</v>
      </c>
      <c r="K5344" s="1" t="s">
        <v>92</v>
      </c>
    </row>
    <row r="5345" spans="1:11" x14ac:dyDescent="0.2">
      <c r="A5345" s="6" t="str">
        <f>INDEX(UF_acronyms!$A$1:$C$28,MATCH(B5345,UF_acronyms!$C$1:$C$28,0),2)</f>
        <v>GO</v>
      </c>
      <c r="B5345" s="1" t="s">
        <v>11271</v>
      </c>
      <c r="C5345" s="1" t="s">
        <v>11321</v>
      </c>
      <c r="D5345" s="1" t="s">
        <v>11322</v>
      </c>
      <c r="E5345" s="11">
        <v>25648</v>
      </c>
      <c r="F5345" s="6" t="str">
        <f>CONCATENATE(tb_SVI[[#This Row],[Nome Município]],"/",tb_SVI[[#This Row],[UF]])</f>
        <v>Bom Jesus de Goiás/GO</v>
      </c>
      <c r="G5345" s="1" t="s">
        <v>18</v>
      </c>
      <c r="H5345" s="1" t="s">
        <v>1029</v>
      </c>
      <c r="I5345" s="1" t="s">
        <v>92</v>
      </c>
      <c r="J5345" s="1" t="s">
        <v>412</v>
      </c>
      <c r="K5345" s="1" t="s">
        <v>413</v>
      </c>
    </row>
    <row r="5346" spans="1:11" x14ac:dyDescent="0.2">
      <c r="A5346" s="6" t="str">
        <f>INDEX(UF_acronyms!$A$1:$C$28,MATCH(B5346,UF_acronyms!$C$1:$C$28,0),2)</f>
        <v>GO</v>
      </c>
      <c r="B5346" s="1" t="s">
        <v>11271</v>
      </c>
      <c r="C5346" s="1" t="s">
        <v>11323</v>
      </c>
      <c r="D5346" s="1" t="s">
        <v>11324</v>
      </c>
      <c r="E5346" s="11">
        <v>4493</v>
      </c>
      <c r="F5346" s="6" t="str">
        <f>CONCATENATE(tb_SVI[[#This Row],[Nome Município]],"/",tb_SVI[[#This Row],[UF]])</f>
        <v>Bonópolis/GO</v>
      </c>
      <c r="G5346" s="1" t="s">
        <v>18</v>
      </c>
      <c r="H5346" s="1" t="s">
        <v>145</v>
      </c>
      <c r="I5346" s="1" t="s">
        <v>5401</v>
      </c>
      <c r="J5346" s="1" t="s">
        <v>297</v>
      </c>
      <c r="K5346" s="1" t="s">
        <v>57</v>
      </c>
    </row>
    <row r="5347" spans="1:11" x14ac:dyDescent="0.2">
      <c r="A5347" s="6" t="str">
        <f>INDEX(UF_acronyms!$A$1:$C$28,MATCH(B5347,UF_acronyms!$C$1:$C$28,0),2)</f>
        <v>GO</v>
      </c>
      <c r="B5347" s="1" t="s">
        <v>11271</v>
      </c>
      <c r="C5347" s="1" t="s">
        <v>11325</v>
      </c>
      <c r="D5347" s="1" t="s">
        <v>11326</v>
      </c>
      <c r="E5347" s="11">
        <v>5797</v>
      </c>
      <c r="F5347" s="6" t="str">
        <f>CONCATENATE(tb_SVI[[#This Row],[Nome Município]],"/",tb_SVI[[#This Row],[UF]])</f>
        <v>Britânia/GO</v>
      </c>
      <c r="G5347" s="1" t="s">
        <v>18</v>
      </c>
      <c r="H5347" s="1" t="s">
        <v>812</v>
      </c>
      <c r="I5347" s="1" t="s">
        <v>5918</v>
      </c>
      <c r="J5347" s="1" t="s">
        <v>1847</v>
      </c>
      <c r="K5347" s="1" t="s">
        <v>343</v>
      </c>
    </row>
    <row r="5348" spans="1:11" x14ac:dyDescent="0.2">
      <c r="A5348" s="6" t="str">
        <f>INDEX(UF_acronyms!$A$1:$C$28,MATCH(B5348,UF_acronyms!$C$1:$C$28,0),2)</f>
        <v>GO</v>
      </c>
      <c r="B5348" s="1" t="s">
        <v>11271</v>
      </c>
      <c r="C5348" s="1" t="s">
        <v>11327</v>
      </c>
      <c r="D5348" s="1" t="s">
        <v>11328</v>
      </c>
      <c r="E5348" s="11">
        <v>9484</v>
      </c>
      <c r="F5348" s="6" t="str">
        <f>CONCATENATE(tb_SVI[[#This Row],[Nome Município]],"/",tb_SVI[[#This Row],[UF]])</f>
        <v>Buriti Alegre/GO</v>
      </c>
      <c r="G5348" s="1" t="s">
        <v>18</v>
      </c>
      <c r="H5348" s="1" t="s">
        <v>199</v>
      </c>
      <c r="I5348" s="1" t="s">
        <v>3683</v>
      </c>
      <c r="J5348" s="1" t="s">
        <v>41</v>
      </c>
      <c r="K5348" s="1" t="s">
        <v>282</v>
      </c>
    </row>
    <row r="5349" spans="1:11" x14ac:dyDescent="0.2">
      <c r="A5349" s="6" t="str">
        <f>INDEX(UF_acronyms!$A$1:$C$28,MATCH(B5349,UF_acronyms!$C$1:$C$28,0),2)</f>
        <v>GO</v>
      </c>
      <c r="B5349" s="1" t="s">
        <v>11271</v>
      </c>
      <c r="C5349" s="1" t="s">
        <v>11329</v>
      </c>
      <c r="D5349" s="1" t="s">
        <v>11330</v>
      </c>
      <c r="E5349" s="11">
        <v>2476</v>
      </c>
      <c r="F5349" s="6" t="str">
        <f>CONCATENATE(tb_SVI[[#This Row],[Nome Município]],"/",tb_SVI[[#This Row],[UF]])</f>
        <v>Buriti de Goiás/GO</v>
      </c>
      <c r="G5349" s="1" t="s">
        <v>18</v>
      </c>
      <c r="H5349" s="1" t="s">
        <v>364</v>
      </c>
      <c r="I5349" s="1" t="s">
        <v>2150</v>
      </c>
      <c r="J5349" s="1" t="s">
        <v>894</v>
      </c>
      <c r="K5349" s="1" t="s">
        <v>785</v>
      </c>
    </row>
    <row r="5350" spans="1:11" x14ac:dyDescent="0.2">
      <c r="A5350" s="6" t="str">
        <f>INDEX(UF_acronyms!$A$1:$C$28,MATCH(B5350,UF_acronyms!$C$1:$C$28,0),2)</f>
        <v>GO</v>
      </c>
      <c r="B5350" s="1" t="s">
        <v>11271</v>
      </c>
      <c r="C5350" s="1" t="s">
        <v>11331</v>
      </c>
      <c r="D5350" s="1" t="s">
        <v>11332</v>
      </c>
      <c r="E5350" s="11">
        <v>3283</v>
      </c>
      <c r="F5350" s="6" t="str">
        <f>CONCATENATE(tb_SVI[[#This Row],[Nome Município]],"/",tb_SVI[[#This Row],[UF]])</f>
        <v>Buritinópolis/GO</v>
      </c>
      <c r="G5350" s="1" t="s">
        <v>18</v>
      </c>
      <c r="H5350" s="1" t="s">
        <v>1520</v>
      </c>
      <c r="I5350" s="1" t="s">
        <v>1289</v>
      </c>
      <c r="J5350" s="1" t="s">
        <v>32</v>
      </c>
      <c r="K5350" s="1" t="s">
        <v>350</v>
      </c>
    </row>
    <row r="5351" spans="1:11" x14ac:dyDescent="0.2">
      <c r="A5351" s="6" t="str">
        <f>INDEX(UF_acronyms!$A$1:$C$28,MATCH(B5351,UF_acronyms!$C$1:$C$28,0),2)</f>
        <v>GO</v>
      </c>
      <c r="B5351" s="1" t="s">
        <v>11271</v>
      </c>
      <c r="C5351" s="1" t="s">
        <v>11333</v>
      </c>
      <c r="D5351" s="1" t="s">
        <v>11334</v>
      </c>
      <c r="E5351" s="11">
        <v>12666</v>
      </c>
      <c r="F5351" s="6" t="str">
        <f>CONCATENATE(tb_SVI[[#This Row],[Nome Município]],"/",tb_SVI[[#This Row],[UF]])</f>
        <v>Cachoeira Alta/GO</v>
      </c>
      <c r="G5351" s="1" t="s">
        <v>18</v>
      </c>
      <c r="H5351" s="1" t="s">
        <v>1255</v>
      </c>
      <c r="I5351" s="1" t="s">
        <v>1143</v>
      </c>
      <c r="J5351" s="1" t="s">
        <v>529</v>
      </c>
      <c r="K5351" s="1" t="s">
        <v>176</v>
      </c>
    </row>
    <row r="5352" spans="1:11" x14ac:dyDescent="0.2">
      <c r="A5352" s="6" t="str">
        <f>INDEX(UF_acronyms!$A$1:$C$28,MATCH(B5352,UF_acronyms!$C$1:$C$28,0),2)</f>
        <v>GO</v>
      </c>
      <c r="B5352" s="1" t="s">
        <v>11271</v>
      </c>
      <c r="C5352" s="1" t="s">
        <v>11335</v>
      </c>
      <c r="D5352" s="1" t="s">
        <v>5447</v>
      </c>
      <c r="E5352" s="11">
        <v>8031</v>
      </c>
      <c r="F5352" s="6" t="str">
        <f>CONCATENATE(tb_SVI[[#This Row],[Nome Município]],"/",tb_SVI[[#This Row],[UF]])</f>
        <v>Cachoeira Dourada/GO</v>
      </c>
      <c r="G5352" s="1" t="s">
        <v>18</v>
      </c>
      <c r="H5352" s="1" t="s">
        <v>392</v>
      </c>
      <c r="I5352" s="1" t="s">
        <v>2208</v>
      </c>
      <c r="J5352" s="1" t="s">
        <v>189</v>
      </c>
      <c r="K5352" s="1" t="s">
        <v>1393</v>
      </c>
    </row>
    <row r="5353" spans="1:11" x14ac:dyDescent="0.2">
      <c r="A5353" s="6" t="str">
        <f>INDEX(UF_acronyms!$A$1:$C$28,MATCH(B5353,UF_acronyms!$C$1:$C$28,0),2)</f>
        <v>GO</v>
      </c>
      <c r="B5353" s="1" t="s">
        <v>11271</v>
      </c>
      <c r="C5353" s="1" t="s">
        <v>11336</v>
      </c>
      <c r="D5353" s="1" t="s">
        <v>11337</v>
      </c>
      <c r="E5353" s="11">
        <v>1342</v>
      </c>
      <c r="F5353" s="6" t="str">
        <f>CONCATENATE(tb_SVI[[#This Row],[Nome Município]],"/",tb_SVI[[#This Row],[UF]])</f>
        <v>Cachoeira de Goiás/GO</v>
      </c>
      <c r="G5353" s="1" t="s">
        <v>18</v>
      </c>
      <c r="H5353" s="1" t="s">
        <v>6758</v>
      </c>
      <c r="I5353" s="1" t="s">
        <v>3221</v>
      </c>
      <c r="J5353" s="1" t="s">
        <v>301</v>
      </c>
      <c r="K5353" s="1" t="s">
        <v>287</v>
      </c>
    </row>
    <row r="5354" spans="1:11" x14ac:dyDescent="0.2">
      <c r="A5354" s="6" t="str">
        <f>INDEX(UF_acronyms!$A$1:$C$28,MATCH(B5354,UF_acronyms!$C$1:$C$28,0),2)</f>
        <v>GO</v>
      </c>
      <c r="B5354" s="1" t="s">
        <v>11271</v>
      </c>
      <c r="C5354" s="1" t="s">
        <v>11338</v>
      </c>
      <c r="D5354" s="1" t="s">
        <v>11339</v>
      </c>
      <c r="E5354" s="11">
        <v>19107</v>
      </c>
      <c r="F5354" s="6" t="str">
        <f>CONCATENATE(tb_SVI[[#This Row],[Nome Município]],"/",tb_SVI[[#This Row],[UF]])</f>
        <v>Caiapônia/GO</v>
      </c>
      <c r="G5354" s="1" t="s">
        <v>18</v>
      </c>
      <c r="H5354" s="1" t="s">
        <v>1012</v>
      </c>
      <c r="I5354" s="1" t="s">
        <v>2956</v>
      </c>
      <c r="J5354" s="1" t="s">
        <v>51</v>
      </c>
      <c r="K5354" s="1" t="s">
        <v>1255</v>
      </c>
    </row>
    <row r="5355" spans="1:11" x14ac:dyDescent="0.2">
      <c r="A5355" s="6" t="str">
        <f>INDEX(UF_acronyms!$A$1:$C$28,MATCH(B5355,UF_acronyms!$C$1:$C$28,0),2)</f>
        <v>GO</v>
      </c>
      <c r="B5355" s="1" t="s">
        <v>11271</v>
      </c>
      <c r="C5355" s="1" t="s">
        <v>11340</v>
      </c>
      <c r="D5355" s="1" t="s">
        <v>11341</v>
      </c>
      <c r="E5355" s="11">
        <v>93196</v>
      </c>
      <c r="F5355" s="6" t="str">
        <f>CONCATENATE(tb_SVI[[#This Row],[Nome Município]],"/",tb_SVI[[#This Row],[UF]])</f>
        <v>Caldas Novas/GO</v>
      </c>
      <c r="G5355" s="1" t="s">
        <v>18</v>
      </c>
      <c r="H5355" s="1" t="s">
        <v>2018</v>
      </c>
      <c r="I5355" s="1" t="s">
        <v>1519</v>
      </c>
      <c r="J5355" s="1" t="s">
        <v>54</v>
      </c>
      <c r="K5355" s="1" t="s">
        <v>201</v>
      </c>
    </row>
    <row r="5356" spans="1:11" x14ac:dyDescent="0.2">
      <c r="A5356" s="6" t="str">
        <f>INDEX(UF_acronyms!$A$1:$C$28,MATCH(B5356,UF_acronyms!$C$1:$C$28,0),2)</f>
        <v>GO</v>
      </c>
      <c r="B5356" s="1" t="s">
        <v>11271</v>
      </c>
      <c r="C5356" s="1" t="s">
        <v>11342</v>
      </c>
      <c r="D5356" s="1" t="s">
        <v>11343</v>
      </c>
      <c r="E5356" s="11">
        <v>3649</v>
      </c>
      <c r="F5356" s="6" t="str">
        <f>CONCATENATE(tb_SVI[[#This Row],[Nome Município]],"/",tb_SVI[[#This Row],[UF]])</f>
        <v>Campestre de Goiás/GO</v>
      </c>
      <c r="G5356" s="1" t="s">
        <v>18</v>
      </c>
      <c r="H5356" s="1" t="s">
        <v>2524</v>
      </c>
      <c r="I5356" s="1" t="s">
        <v>101</v>
      </c>
      <c r="J5356" s="1" t="s">
        <v>156</v>
      </c>
      <c r="K5356" s="1" t="s">
        <v>398</v>
      </c>
    </row>
    <row r="5357" spans="1:11" x14ac:dyDescent="0.2">
      <c r="A5357" s="6" t="str">
        <f>INDEX(UF_acronyms!$A$1:$C$28,MATCH(B5357,UF_acronyms!$C$1:$C$28,0),2)</f>
        <v>GO</v>
      </c>
      <c r="B5357" s="1" t="s">
        <v>11271</v>
      </c>
      <c r="C5357" s="1" t="s">
        <v>11344</v>
      </c>
      <c r="D5357" s="1" t="s">
        <v>11345</v>
      </c>
      <c r="E5357" s="11">
        <v>3632</v>
      </c>
      <c r="F5357" s="6" t="str">
        <f>CONCATENATE(tb_SVI[[#This Row],[Nome Município]],"/",tb_SVI[[#This Row],[UF]])</f>
        <v>Campinaçu/GO</v>
      </c>
      <c r="G5357" s="1" t="s">
        <v>18</v>
      </c>
      <c r="H5357" s="1" t="s">
        <v>32</v>
      </c>
      <c r="I5357" s="1" t="s">
        <v>2150</v>
      </c>
      <c r="J5357" s="1" t="s">
        <v>21</v>
      </c>
      <c r="K5357" s="1" t="s">
        <v>383</v>
      </c>
    </row>
    <row r="5358" spans="1:11" x14ac:dyDescent="0.2">
      <c r="A5358" s="6" t="str">
        <f>INDEX(UF_acronyms!$A$1:$C$28,MATCH(B5358,UF_acronyms!$C$1:$C$28,0),2)</f>
        <v>GO</v>
      </c>
      <c r="B5358" s="1" t="s">
        <v>11271</v>
      </c>
      <c r="C5358" s="1" t="s">
        <v>11346</v>
      </c>
      <c r="D5358" s="1" t="s">
        <v>11347</v>
      </c>
      <c r="E5358" s="11">
        <v>12764</v>
      </c>
      <c r="F5358" s="6" t="str">
        <f>CONCATENATE(tb_SVI[[#This Row],[Nome Município]],"/",tb_SVI[[#This Row],[UF]])</f>
        <v>Campinorte/GO</v>
      </c>
      <c r="G5358" s="1" t="s">
        <v>18</v>
      </c>
      <c r="H5358" s="1" t="s">
        <v>280</v>
      </c>
      <c r="I5358" s="1" t="s">
        <v>2713</v>
      </c>
      <c r="J5358" s="1" t="s">
        <v>282</v>
      </c>
      <c r="K5358" s="1" t="s">
        <v>224</v>
      </c>
    </row>
    <row r="5359" spans="1:11" x14ac:dyDescent="0.2">
      <c r="A5359" s="6" t="str">
        <f>INDEX(UF_acronyms!$A$1:$C$28,MATCH(B5359,UF_acronyms!$C$1:$C$28,0),2)</f>
        <v>GO</v>
      </c>
      <c r="B5359" s="1" t="s">
        <v>11271</v>
      </c>
      <c r="C5359" s="1" t="s">
        <v>11348</v>
      </c>
      <c r="D5359" s="1" t="s">
        <v>11349</v>
      </c>
      <c r="E5359" s="11">
        <v>7738</v>
      </c>
      <c r="F5359" s="6" t="str">
        <f>CONCATENATE(tb_SVI[[#This Row],[Nome Município]],"/",tb_SVI[[#This Row],[UF]])</f>
        <v>Campo Alegre de Goiás/GO</v>
      </c>
      <c r="G5359" s="1" t="s">
        <v>18</v>
      </c>
      <c r="H5359" s="1" t="s">
        <v>48</v>
      </c>
      <c r="I5359" s="1" t="s">
        <v>2131</v>
      </c>
      <c r="J5359" s="1" t="s">
        <v>47</v>
      </c>
      <c r="K5359" s="1" t="s">
        <v>286</v>
      </c>
    </row>
    <row r="5360" spans="1:11" x14ac:dyDescent="0.2">
      <c r="A5360" s="6" t="str">
        <f>INDEX(UF_acronyms!$A$1:$C$28,MATCH(B5360,UF_acronyms!$C$1:$C$28,0),2)</f>
        <v>GO</v>
      </c>
      <c r="B5360" s="1" t="s">
        <v>11271</v>
      </c>
      <c r="C5360" s="1" t="s">
        <v>11350</v>
      </c>
      <c r="D5360" s="1" t="s">
        <v>11351</v>
      </c>
      <c r="E5360" s="11">
        <v>7940</v>
      </c>
      <c r="F5360" s="6" t="str">
        <f>CONCATENATE(tb_SVI[[#This Row],[Nome Município]],"/",tb_SVI[[#This Row],[UF]])</f>
        <v>Campo Limpo de Goiás/GO</v>
      </c>
      <c r="G5360" s="1" t="s">
        <v>18</v>
      </c>
      <c r="H5360" s="1" t="s">
        <v>1024</v>
      </c>
      <c r="I5360" s="1" t="s">
        <v>188</v>
      </c>
      <c r="J5360" s="1" t="s">
        <v>455</v>
      </c>
      <c r="K5360" s="1" t="s">
        <v>1024</v>
      </c>
    </row>
    <row r="5361" spans="1:11" x14ac:dyDescent="0.2">
      <c r="A5361" s="6" t="str">
        <f>INDEX(UF_acronyms!$A$1:$C$28,MATCH(B5361,UF_acronyms!$C$1:$C$28,0),2)</f>
        <v>GO</v>
      </c>
      <c r="B5361" s="1" t="s">
        <v>11271</v>
      </c>
      <c r="C5361" s="1" t="s">
        <v>11352</v>
      </c>
      <c r="D5361" s="1" t="s">
        <v>11353</v>
      </c>
      <c r="E5361" s="11">
        <v>20007</v>
      </c>
      <c r="F5361" s="6" t="str">
        <f>CONCATENATE(tb_SVI[[#This Row],[Nome Município]],"/",tb_SVI[[#This Row],[UF]])</f>
        <v>Campos Belos/GO</v>
      </c>
      <c r="G5361" s="1" t="s">
        <v>18</v>
      </c>
      <c r="H5361" s="1" t="s">
        <v>1024</v>
      </c>
      <c r="I5361" s="1" t="s">
        <v>1455</v>
      </c>
      <c r="J5361" s="1" t="s">
        <v>231</v>
      </c>
      <c r="K5361" s="1" t="s">
        <v>378</v>
      </c>
    </row>
    <row r="5362" spans="1:11" x14ac:dyDescent="0.2">
      <c r="A5362" s="6" t="str">
        <f>INDEX(UF_acronyms!$A$1:$C$28,MATCH(B5362,UF_acronyms!$C$1:$C$28,0),2)</f>
        <v>GO</v>
      </c>
      <c r="B5362" s="1" t="s">
        <v>11271</v>
      </c>
      <c r="C5362" s="1" t="s">
        <v>11354</v>
      </c>
      <c r="D5362" s="1" t="s">
        <v>11355</v>
      </c>
      <c r="E5362" s="11">
        <v>1830</v>
      </c>
      <c r="F5362" s="6" t="str">
        <f>CONCATENATE(tb_SVI[[#This Row],[Nome Município]],"/",tb_SVI[[#This Row],[UF]])</f>
        <v>Campos Verdes/GO</v>
      </c>
      <c r="G5362" s="1" t="s">
        <v>18</v>
      </c>
      <c r="H5362" s="1" t="s">
        <v>990</v>
      </c>
      <c r="I5362" s="1" t="s">
        <v>1562</v>
      </c>
      <c r="J5362" s="1" t="s">
        <v>414</v>
      </c>
      <c r="K5362" s="1" t="s">
        <v>173</v>
      </c>
    </row>
    <row r="5363" spans="1:11" x14ac:dyDescent="0.2">
      <c r="A5363" s="6" t="str">
        <f>INDEX(UF_acronyms!$A$1:$C$28,MATCH(B5363,UF_acronyms!$C$1:$C$28,0),2)</f>
        <v>GO</v>
      </c>
      <c r="B5363" s="1" t="s">
        <v>11271</v>
      </c>
      <c r="C5363" s="1" t="s">
        <v>11356</v>
      </c>
      <c r="D5363" s="1" t="s">
        <v>11357</v>
      </c>
      <c r="E5363" s="11">
        <v>10186</v>
      </c>
      <c r="F5363" s="6" t="str">
        <f>CONCATENATE(tb_SVI[[#This Row],[Nome Município]],"/",tb_SVI[[#This Row],[UF]])</f>
        <v>Carmo do Rio Verde/GO</v>
      </c>
      <c r="G5363" s="1" t="s">
        <v>18</v>
      </c>
      <c r="H5363" s="1" t="s">
        <v>2257</v>
      </c>
      <c r="I5363" s="1" t="s">
        <v>1292</v>
      </c>
      <c r="J5363" s="1" t="s">
        <v>795</v>
      </c>
      <c r="K5363" s="1" t="s">
        <v>40</v>
      </c>
    </row>
    <row r="5364" spans="1:11" x14ac:dyDescent="0.2">
      <c r="A5364" s="6" t="str">
        <f>INDEX(UF_acronyms!$A$1:$C$28,MATCH(B5364,UF_acronyms!$C$1:$C$28,0),2)</f>
        <v>GO</v>
      </c>
      <c r="B5364" s="1" t="s">
        <v>11271</v>
      </c>
      <c r="C5364" s="1" t="s">
        <v>11360</v>
      </c>
      <c r="D5364" s="1" t="s">
        <v>11361</v>
      </c>
      <c r="E5364" s="11">
        <v>3407</v>
      </c>
      <c r="F5364" s="6" t="str">
        <f>CONCATENATE(tb_SVI[[#This Row],[Nome Município]],"/",tb_SVI[[#This Row],[UF]])</f>
        <v>Castelândia/GO</v>
      </c>
      <c r="G5364" s="1" t="s">
        <v>18</v>
      </c>
      <c r="H5364" s="1" t="s">
        <v>22</v>
      </c>
      <c r="I5364" s="1" t="s">
        <v>1765</v>
      </c>
      <c r="J5364" s="1" t="s">
        <v>528</v>
      </c>
      <c r="K5364" s="1" t="s">
        <v>936</v>
      </c>
    </row>
    <row r="5365" spans="1:11" x14ac:dyDescent="0.2">
      <c r="A5365" s="6" t="str">
        <f>INDEX(UF_acronyms!$A$1:$C$28,MATCH(B5365,UF_acronyms!$C$1:$C$28,0),2)</f>
        <v>GO</v>
      </c>
      <c r="B5365" s="1" t="s">
        <v>11271</v>
      </c>
      <c r="C5365" s="1" t="s">
        <v>11362</v>
      </c>
      <c r="D5365" s="1" t="s">
        <v>11363</v>
      </c>
      <c r="E5365" s="11">
        <v>110983</v>
      </c>
      <c r="F5365" s="6" t="str">
        <f>CONCATENATE(tb_SVI[[#This Row],[Nome Município]],"/",tb_SVI[[#This Row],[UF]])</f>
        <v>Catalão/GO</v>
      </c>
      <c r="G5365" s="1" t="s">
        <v>18</v>
      </c>
      <c r="H5365" s="1" t="s">
        <v>2018</v>
      </c>
      <c r="I5365" s="1" t="s">
        <v>2118</v>
      </c>
      <c r="J5365" s="1" t="s">
        <v>134</v>
      </c>
      <c r="K5365" s="1" t="s">
        <v>1664</v>
      </c>
    </row>
    <row r="5366" spans="1:11" x14ac:dyDescent="0.2">
      <c r="A5366" s="6" t="str">
        <f>INDEX(UF_acronyms!$A$1:$C$28,MATCH(B5366,UF_acronyms!$C$1:$C$28,0),2)</f>
        <v>GO</v>
      </c>
      <c r="B5366" s="1" t="s">
        <v>11271</v>
      </c>
      <c r="C5366" s="1" t="s">
        <v>11364</v>
      </c>
      <c r="D5366" s="1" t="s">
        <v>11365</v>
      </c>
      <c r="E5366" s="11">
        <v>9725</v>
      </c>
      <c r="F5366" s="6" t="str">
        <f>CONCATENATE(tb_SVI[[#This Row],[Nome Município]],"/",tb_SVI[[#This Row],[UF]])</f>
        <v>Cavalcante/GO</v>
      </c>
      <c r="G5366" s="1" t="s">
        <v>18</v>
      </c>
      <c r="H5366" s="1" t="s">
        <v>466</v>
      </c>
      <c r="I5366" s="1" t="s">
        <v>1927</v>
      </c>
      <c r="J5366" s="1" t="s">
        <v>313</v>
      </c>
      <c r="K5366" s="1" t="s">
        <v>330</v>
      </c>
    </row>
    <row r="5367" spans="1:11" x14ac:dyDescent="0.2">
      <c r="A5367" s="6" t="str">
        <f>INDEX(UF_acronyms!$A$1:$C$28,MATCH(B5367,UF_acronyms!$C$1:$C$28,0),2)</f>
        <v>GO</v>
      </c>
      <c r="B5367" s="1" t="s">
        <v>11271</v>
      </c>
      <c r="C5367" s="1" t="s">
        <v>11366</v>
      </c>
      <c r="D5367" s="1" t="s">
        <v>11367</v>
      </c>
      <c r="E5367" s="11">
        <v>16270</v>
      </c>
      <c r="F5367" s="6" t="str">
        <f>CONCATENATE(tb_SVI[[#This Row],[Nome Município]],"/",tb_SVI[[#This Row],[UF]])</f>
        <v>Caçu/GO</v>
      </c>
      <c r="G5367" s="1" t="s">
        <v>18</v>
      </c>
      <c r="H5367" s="1" t="s">
        <v>2400</v>
      </c>
      <c r="I5367" s="1" t="s">
        <v>247</v>
      </c>
      <c r="J5367" s="1" t="s">
        <v>1456</v>
      </c>
      <c r="K5367" s="1" t="s">
        <v>261</v>
      </c>
    </row>
    <row r="5368" spans="1:11" x14ac:dyDescent="0.2">
      <c r="A5368" s="6" t="str">
        <f>INDEX(UF_acronyms!$A$1:$C$28,MATCH(B5368,UF_acronyms!$C$1:$C$28,0),2)</f>
        <v>GO</v>
      </c>
      <c r="B5368" s="1" t="s">
        <v>11271</v>
      </c>
      <c r="C5368" s="1" t="s">
        <v>11368</v>
      </c>
      <c r="D5368" s="1" t="s">
        <v>11369</v>
      </c>
      <c r="E5368" s="11">
        <v>22306</v>
      </c>
      <c r="F5368" s="6" t="str">
        <f>CONCATENATE(tb_SVI[[#This Row],[Nome Município]],"/",tb_SVI[[#This Row],[UF]])</f>
        <v>Ceres/GO</v>
      </c>
      <c r="G5368" s="1" t="s">
        <v>18</v>
      </c>
      <c r="H5368" s="1" t="s">
        <v>1386</v>
      </c>
      <c r="I5368" s="1" t="s">
        <v>1455</v>
      </c>
      <c r="J5368" s="1" t="s">
        <v>1562</v>
      </c>
      <c r="K5368" s="1" t="s">
        <v>364</v>
      </c>
    </row>
    <row r="5369" spans="1:11" x14ac:dyDescent="0.2">
      <c r="A5369" s="6" t="str">
        <f>INDEX(UF_acronyms!$A$1:$C$28,MATCH(B5369,UF_acronyms!$C$1:$C$28,0),2)</f>
        <v>GO</v>
      </c>
      <c r="B5369" s="1" t="s">
        <v>11271</v>
      </c>
      <c r="C5369" s="1" t="s">
        <v>11358</v>
      </c>
      <c r="D5369" s="1" t="s">
        <v>11359</v>
      </c>
      <c r="E5369" s="11">
        <v>8703</v>
      </c>
      <c r="F5369" s="6" t="str">
        <f>CONCATENATE(tb_SVI[[#This Row],[Nome Município]],"/",tb_SVI[[#This Row],[UF]])</f>
        <v>Cezarina/GO</v>
      </c>
      <c r="G5369" s="1" t="s">
        <v>18</v>
      </c>
      <c r="H5369" s="1" t="s">
        <v>450</v>
      </c>
      <c r="I5369" s="1" t="s">
        <v>6418</v>
      </c>
      <c r="J5369" s="1" t="s">
        <v>224</v>
      </c>
      <c r="K5369" s="1" t="s">
        <v>1205</v>
      </c>
    </row>
    <row r="5370" spans="1:11" x14ac:dyDescent="0.2">
      <c r="A5370" s="6" t="str">
        <f>INDEX(UF_acronyms!$A$1:$C$28,MATCH(B5370,UF_acronyms!$C$1:$C$28,0),2)</f>
        <v>GO</v>
      </c>
      <c r="B5370" s="1" t="s">
        <v>11271</v>
      </c>
      <c r="C5370" s="1" t="s">
        <v>11370</v>
      </c>
      <c r="D5370" s="1" t="s">
        <v>11371</v>
      </c>
      <c r="E5370" s="11">
        <v>10486</v>
      </c>
      <c r="F5370" s="6" t="str">
        <f>CONCATENATE(tb_SVI[[#This Row],[Nome Município]],"/",tb_SVI[[#This Row],[UF]])</f>
        <v>Chapadão do Céu/GO</v>
      </c>
      <c r="G5370" s="1" t="s">
        <v>18</v>
      </c>
      <c r="H5370" s="1" t="s">
        <v>1552</v>
      </c>
      <c r="I5370" s="1" t="s">
        <v>3833</v>
      </c>
      <c r="J5370" s="1" t="s">
        <v>19</v>
      </c>
      <c r="K5370" s="1" t="s">
        <v>1956</v>
      </c>
    </row>
    <row r="5371" spans="1:11" x14ac:dyDescent="0.2">
      <c r="A5371" s="6" t="str">
        <f>INDEX(UF_acronyms!$A$1:$C$28,MATCH(B5371,UF_acronyms!$C$1:$C$28,0),2)</f>
        <v>GO</v>
      </c>
      <c r="B5371" s="1" t="s">
        <v>11271</v>
      </c>
      <c r="C5371" s="1" t="s">
        <v>11372</v>
      </c>
      <c r="D5371" s="1" t="s">
        <v>11373</v>
      </c>
      <c r="E5371" s="11">
        <v>3360</v>
      </c>
      <c r="F5371" s="6" t="str">
        <f>CONCATENATE(tb_SVI[[#This Row],[Nome Município]],"/",tb_SVI[[#This Row],[UF]])</f>
        <v>Colinas do Sul/GO</v>
      </c>
      <c r="G5371" s="1" t="s">
        <v>18</v>
      </c>
      <c r="H5371" s="1" t="s">
        <v>526</v>
      </c>
      <c r="I5371" s="1" t="s">
        <v>5918</v>
      </c>
      <c r="J5371" s="1" t="s">
        <v>102</v>
      </c>
      <c r="K5371" s="1" t="s">
        <v>836</v>
      </c>
    </row>
    <row r="5372" spans="1:11" x14ac:dyDescent="0.2">
      <c r="A5372" s="6" t="str">
        <f>INDEX(UF_acronyms!$A$1:$C$28,MATCH(B5372,UF_acronyms!$C$1:$C$28,0),2)</f>
        <v>GO</v>
      </c>
      <c r="B5372" s="1" t="s">
        <v>11271</v>
      </c>
      <c r="C5372" s="1" t="s">
        <v>11374</v>
      </c>
      <c r="D5372" s="1" t="s">
        <v>11375</v>
      </c>
      <c r="E5372" s="11">
        <v>9869</v>
      </c>
      <c r="F5372" s="6" t="str">
        <f>CONCATENATE(tb_SVI[[#This Row],[Nome Município]],"/",tb_SVI[[#This Row],[UF]])</f>
        <v>Corumbaíba/GO</v>
      </c>
      <c r="G5372" s="1" t="s">
        <v>18</v>
      </c>
      <c r="H5372" s="1" t="s">
        <v>1365</v>
      </c>
      <c r="I5372" s="1" t="s">
        <v>2470</v>
      </c>
      <c r="J5372" s="1" t="s">
        <v>997</v>
      </c>
      <c r="K5372" s="1" t="s">
        <v>1339</v>
      </c>
    </row>
    <row r="5373" spans="1:11" x14ac:dyDescent="0.2">
      <c r="A5373" s="6" t="str">
        <f>INDEX(UF_acronyms!$A$1:$C$28,MATCH(B5373,UF_acronyms!$C$1:$C$28,0),2)</f>
        <v>GO</v>
      </c>
      <c r="B5373" s="1" t="s">
        <v>11271</v>
      </c>
      <c r="C5373" s="1" t="s">
        <v>11376</v>
      </c>
      <c r="D5373" s="1" t="s">
        <v>11377</v>
      </c>
      <c r="E5373" s="11">
        <v>2964</v>
      </c>
      <c r="F5373" s="6" t="str">
        <f>CONCATENATE(tb_SVI[[#This Row],[Nome Município]],"/",tb_SVI[[#This Row],[UF]])</f>
        <v>Cristianópolis/GO</v>
      </c>
      <c r="G5373" s="1" t="s">
        <v>18</v>
      </c>
      <c r="H5373" s="1" t="s">
        <v>1457</v>
      </c>
      <c r="I5373" s="1" t="s">
        <v>5401</v>
      </c>
      <c r="J5373" s="1" t="s">
        <v>1456</v>
      </c>
      <c r="K5373" s="1" t="s">
        <v>48</v>
      </c>
    </row>
    <row r="5374" spans="1:11" x14ac:dyDescent="0.2">
      <c r="A5374" s="6" t="str">
        <f>INDEX(UF_acronyms!$A$1:$C$28,MATCH(B5374,UF_acronyms!$C$1:$C$28,0),2)</f>
        <v>GO</v>
      </c>
      <c r="B5374" s="1" t="s">
        <v>11271</v>
      </c>
      <c r="C5374" s="1" t="s">
        <v>11378</v>
      </c>
      <c r="D5374" s="1" t="s">
        <v>11379</v>
      </c>
      <c r="E5374" s="11">
        <v>17044</v>
      </c>
      <c r="F5374" s="6" t="str">
        <f>CONCATENATE(tb_SVI[[#This Row],[Nome Município]],"/",tb_SVI[[#This Row],[UF]])</f>
        <v>Crixás/GO</v>
      </c>
      <c r="G5374" s="1" t="s">
        <v>18</v>
      </c>
      <c r="H5374" s="1" t="s">
        <v>706</v>
      </c>
      <c r="I5374" s="1" t="s">
        <v>1593</v>
      </c>
      <c r="J5374" s="1" t="s">
        <v>1334</v>
      </c>
      <c r="K5374" s="1" t="s">
        <v>798</v>
      </c>
    </row>
    <row r="5375" spans="1:11" x14ac:dyDescent="0.2">
      <c r="A5375" s="6" t="str">
        <f>INDEX(UF_acronyms!$A$1:$C$28,MATCH(B5375,UF_acronyms!$C$1:$C$28,0),2)</f>
        <v>GO</v>
      </c>
      <c r="B5375" s="1" t="s">
        <v>11271</v>
      </c>
      <c r="C5375" s="1" t="s">
        <v>11380</v>
      </c>
      <c r="D5375" s="1" t="s">
        <v>11381</v>
      </c>
      <c r="E5375" s="11">
        <v>3472</v>
      </c>
      <c r="F5375" s="6" t="str">
        <f>CONCATENATE(tb_SVI[[#This Row],[Nome Município]],"/",tb_SVI[[#This Row],[UF]])</f>
        <v>Cromínia/GO</v>
      </c>
      <c r="G5375" s="1" t="s">
        <v>18</v>
      </c>
      <c r="H5375" s="1" t="s">
        <v>1262</v>
      </c>
      <c r="I5375" s="1" t="s">
        <v>6206</v>
      </c>
      <c r="J5375" s="1" t="s">
        <v>1735</v>
      </c>
      <c r="K5375" s="1" t="s">
        <v>19</v>
      </c>
    </row>
    <row r="5376" spans="1:11" x14ac:dyDescent="0.2">
      <c r="A5376" s="6" t="str">
        <f>INDEX(UF_acronyms!$A$1:$C$28,MATCH(B5376,UF_acronyms!$C$1:$C$28,0),2)</f>
        <v>GO</v>
      </c>
      <c r="B5376" s="1" t="s">
        <v>11271</v>
      </c>
      <c r="C5376" s="1" t="s">
        <v>11382</v>
      </c>
      <c r="D5376" s="1" t="s">
        <v>11383</v>
      </c>
      <c r="E5376" s="11">
        <v>2837</v>
      </c>
      <c r="F5376" s="6" t="str">
        <f>CONCATENATE(tb_SVI[[#This Row],[Nome Município]],"/",tb_SVI[[#This Row],[UF]])</f>
        <v>Cumari/GO</v>
      </c>
      <c r="G5376" s="1" t="s">
        <v>18</v>
      </c>
      <c r="H5376" s="1" t="s">
        <v>1552</v>
      </c>
      <c r="I5376" s="1" t="s">
        <v>5454</v>
      </c>
      <c r="J5376" s="1" t="s">
        <v>998</v>
      </c>
      <c r="K5376" s="1" t="s">
        <v>45</v>
      </c>
    </row>
    <row r="5377" spans="1:11" x14ac:dyDescent="0.2">
      <c r="A5377" s="6" t="str">
        <f>INDEX(UF_acronyms!$A$1:$C$28,MATCH(B5377,UF_acronyms!$C$1:$C$28,0),2)</f>
        <v>GO</v>
      </c>
      <c r="B5377" s="1" t="s">
        <v>11271</v>
      </c>
      <c r="C5377" s="1" t="s">
        <v>11384</v>
      </c>
      <c r="D5377" s="1" t="s">
        <v>11385</v>
      </c>
      <c r="E5377" s="11">
        <v>2290</v>
      </c>
      <c r="F5377" s="6" t="str">
        <f>CONCATENATE(tb_SVI[[#This Row],[Nome Município]],"/",tb_SVI[[#This Row],[UF]])</f>
        <v>Córrego do Ouro/GO</v>
      </c>
      <c r="G5377" s="1" t="s">
        <v>18</v>
      </c>
      <c r="H5377" s="1" t="s">
        <v>834</v>
      </c>
      <c r="I5377" s="1" t="s">
        <v>5250</v>
      </c>
      <c r="J5377" s="1" t="s">
        <v>1491</v>
      </c>
      <c r="K5377" s="1" t="s">
        <v>294</v>
      </c>
    </row>
    <row r="5378" spans="1:11" x14ac:dyDescent="0.2">
      <c r="A5378" s="6" t="str">
        <f>INDEX(UF_acronyms!$A$1:$C$28,MATCH(B5378,UF_acronyms!$C$1:$C$28,0),2)</f>
        <v>GO</v>
      </c>
      <c r="B5378" s="1" t="s">
        <v>11271</v>
      </c>
      <c r="C5378" s="1" t="s">
        <v>11386</v>
      </c>
      <c r="D5378" s="1" t="s">
        <v>11387</v>
      </c>
      <c r="E5378" s="11">
        <v>3306</v>
      </c>
      <c r="F5378" s="6" t="str">
        <f>CONCATENATE(tb_SVI[[#This Row],[Nome Município]],"/",tb_SVI[[#This Row],[UF]])</f>
        <v>Damianópolis/GO</v>
      </c>
      <c r="G5378" s="1" t="s">
        <v>18</v>
      </c>
      <c r="H5378" s="1" t="s">
        <v>505</v>
      </c>
      <c r="I5378" s="1" t="s">
        <v>1572</v>
      </c>
      <c r="J5378" s="1" t="s">
        <v>270</v>
      </c>
      <c r="K5378" s="1" t="s">
        <v>339</v>
      </c>
    </row>
    <row r="5379" spans="1:11" x14ac:dyDescent="0.2">
      <c r="A5379" s="6" t="str">
        <f>INDEX(UF_acronyms!$A$1:$C$28,MATCH(B5379,UF_acronyms!$C$1:$C$28,0),2)</f>
        <v>GO</v>
      </c>
      <c r="B5379" s="1" t="s">
        <v>11271</v>
      </c>
      <c r="C5379" s="1" t="s">
        <v>11388</v>
      </c>
      <c r="D5379" s="1" t="s">
        <v>11389</v>
      </c>
      <c r="E5379" s="11">
        <v>2953</v>
      </c>
      <c r="F5379" s="6" t="str">
        <f>CONCATENATE(tb_SVI[[#This Row],[Nome Município]],"/",tb_SVI[[#This Row],[UF]])</f>
        <v>Damolândia/GO</v>
      </c>
      <c r="G5379" s="1" t="s">
        <v>18</v>
      </c>
      <c r="H5379" s="1" t="s">
        <v>2112</v>
      </c>
      <c r="I5379" s="1" t="s">
        <v>3197</v>
      </c>
      <c r="J5379" s="1" t="s">
        <v>798</v>
      </c>
      <c r="K5379" s="1" t="s">
        <v>718</v>
      </c>
    </row>
    <row r="5380" spans="1:11" x14ac:dyDescent="0.2">
      <c r="A5380" s="6" t="str">
        <f>INDEX(UF_acronyms!$A$1:$C$28,MATCH(B5380,UF_acronyms!$C$1:$C$28,0),2)</f>
        <v>GO</v>
      </c>
      <c r="B5380" s="1" t="s">
        <v>11271</v>
      </c>
      <c r="C5380" s="1" t="s">
        <v>11390</v>
      </c>
      <c r="D5380" s="1" t="s">
        <v>1818</v>
      </c>
      <c r="E5380" s="11">
        <v>2094</v>
      </c>
      <c r="F5380" s="6" t="str">
        <f>CONCATENATE(tb_SVI[[#This Row],[Nome Município]],"/",tb_SVI[[#This Row],[UF]])</f>
        <v>Davinópolis/GO</v>
      </c>
      <c r="G5380" s="1" t="s">
        <v>18</v>
      </c>
      <c r="H5380" s="1" t="s">
        <v>695</v>
      </c>
      <c r="I5380" s="1" t="s">
        <v>1460</v>
      </c>
      <c r="J5380" s="1" t="s">
        <v>2441</v>
      </c>
      <c r="K5380" s="1" t="s">
        <v>231</v>
      </c>
    </row>
    <row r="5381" spans="1:11" x14ac:dyDescent="0.2">
      <c r="A5381" s="6" t="str">
        <f>INDEX(UF_acronyms!$A$1:$C$28,MATCH(B5381,UF_acronyms!$C$1:$C$28,0),2)</f>
        <v>GO</v>
      </c>
      <c r="B5381" s="1" t="s">
        <v>11271</v>
      </c>
      <c r="C5381" s="1" t="s">
        <v>11391</v>
      </c>
      <c r="D5381" s="1" t="s">
        <v>11392</v>
      </c>
      <c r="E5381" s="11">
        <v>2479</v>
      </c>
      <c r="F5381" s="6" t="str">
        <f>CONCATENATE(tb_SVI[[#This Row],[Nome Município]],"/",tb_SVI[[#This Row],[UF]])</f>
        <v>Diorama/GO</v>
      </c>
      <c r="G5381" s="1" t="s">
        <v>18</v>
      </c>
      <c r="H5381" s="1" t="s">
        <v>2257</v>
      </c>
      <c r="I5381" s="1" t="s">
        <v>1516</v>
      </c>
      <c r="J5381" s="1" t="s">
        <v>1474</v>
      </c>
      <c r="K5381" s="1" t="s">
        <v>108</v>
      </c>
    </row>
    <row r="5382" spans="1:11" x14ac:dyDescent="0.2">
      <c r="A5382" s="6" t="str">
        <f>INDEX(UF_acronyms!$A$1:$C$28,MATCH(B5382,UF_acronyms!$C$1:$C$28,0),2)</f>
        <v>GO</v>
      </c>
      <c r="B5382" s="1" t="s">
        <v>11271</v>
      </c>
      <c r="C5382" s="1" t="s">
        <v>11393</v>
      </c>
      <c r="D5382" s="1" t="s">
        <v>11394</v>
      </c>
      <c r="E5382" s="11">
        <v>4778</v>
      </c>
      <c r="F5382" s="6" t="str">
        <f>CONCATENATE(tb_SVI[[#This Row],[Nome Município]],"/",tb_SVI[[#This Row],[UF]])</f>
        <v>Divinópolis de Goiás/GO</v>
      </c>
      <c r="G5382" s="1" t="s">
        <v>18</v>
      </c>
      <c r="H5382" s="1" t="s">
        <v>1528</v>
      </c>
      <c r="I5382" s="1" t="s">
        <v>3286</v>
      </c>
      <c r="J5382" s="1" t="s">
        <v>863</v>
      </c>
      <c r="K5382" s="1" t="s">
        <v>460</v>
      </c>
    </row>
    <row r="5383" spans="1:11" x14ac:dyDescent="0.2">
      <c r="A5383" s="6" t="str">
        <f>INDEX(UF_acronyms!$A$1:$C$28,MATCH(B5383,UF_acronyms!$C$1:$C$28,0),2)</f>
        <v>GO</v>
      </c>
      <c r="B5383" s="1" t="s">
        <v>11271</v>
      </c>
      <c r="C5383" s="1" t="s">
        <v>11395</v>
      </c>
      <c r="D5383" s="1" t="s">
        <v>11396</v>
      </c>
      <c r="E5383" s="11">
        <v>7247</v>
      </c>
      <c r="F5383" s="6" t="str">
        <f>CONCATENATE(tb_SVI[[#This Row],[Nome Município]],"/",tb_SVI[[#This Row],[UF]])</f>
        <v>Doverlândia/GO</v>
      </c>
      <c r="G5383" s="1" t="s">
        <v>18</v>
      </c>
      <c r="H5383" s="1" t="s">
        <v>413</v>
      </c>
      <c r="I5383" s="1" t="s">
        <v>1429</v>
      </c>
      <c r="J5383" s="1" t="s">
        <v>115</v>
      </c>
      <c r="K5383" s="1" t="s">
        <v>999</v>
      </c>
    </row>
    <row r="5384" spans="1:11" x14ac:dyDescent="0.2">
      <c r="A5384" s="6" t="str">
        <f>INDEX(UF_acronyms!$A$1:$C$28,MATCH(B5384,UF_acronyms!$C$1:$C$28,0),2)</f>
        <v>GO</v>
      </c>
      <c r="B5384" s="1" t="s">
        <v>11271</v>
      </c>
      <c r="C5384" s="1" t="s">
        <v>11397</v>
      </c>
      <c r="D5384" s="1" t="s">
        <v>11398</v>
      </c>
      <c r="E5384" s="11">
        <v>3688</v>
      </c>
      <c r="F5384" s="6" t="str">
        <f>CONCATENATE(tb_SVI[[#This Row],[Nome Município]],"/",tb_SVI[[#This Row],[UF]])</f>
        <v>Edealina/GO</v>
      </c>
      <c r="G5384" s="1" t="s">
        <v>18</v>
      </c>
      <c r="H5384" s="1" t="s">
        <v>109</v>
      </c>
      <c r="I5384" s="1" t="s">
        <v>2871</v>
      </c>
      <c r="J5384" s="1" t="s">
        <v>1074</v>
      </c>
      <c r="K5384" s="1" t="s">
        <v>241</v>
      </c>
    </row>
    <row r="5385" spans="1:11" x14ac:dyDescent="0.2">
      <c r="A5385" s="6" t="str">
        <f>INDEX(UF_acronyms!$A$1:$C$28,MATCH(B5385,UF_acronyms!$C$1:$C$28,0),2)</f>
        <v>GO</v>
      </c>
      <c r="B5385" s="1" t="s">
        <v>11271</v>
      </c>
      <c r="C5385" s="1" t="s">
        <v>11399</v>
      </c>
      <c r="D5385" s="1" t="s">
        <v>11400</v>
      </c>
      <c r="E5385" s="11">
        <v>12467</v>
      </c>
      <c r="F5385" s="6" t="str">
        <f>CONCATENATE(tb_SVI[[#This Row],[Nome Município]],"/",tb_SVI[[#This Row],[UF]])</f>
        <v>Edéia/GO</v>
      </c>
      <c r="G5385" s="1" t="s">
        <v>18</v>
      </c>
      <c r="H5385" s="1" t="s">
        <v>1456</v>
      </c>
      <c r="I5385" s="1" t="s">
        <v>1386</v>
      </c>
      <c r="J5385" s="1" t="s">
        <v>706</v>
      </c>
      <c r="K5385" s="1" t="s">
        <v>2227</v>
      </c>
    </row>
    <row r="5386" spans="1:11" x14ac:dyDescent="0.2">
      <c r="A5386" s="6" t="str">
        <f>INDEX(UF_acronyms!$A$1:$C$28,MATCH(B5386,UF_acronyms!$C$1:$C$28,0),2)</f>
        <v>GO</v>
      </c>
      <c r="B5386" s="1" t="s">
        <v>11271</v>
      </c>
      <c r="C5386" s="1" t="s">
        <v>11401</v>
      </c>
      <c r="D5386" s="1" t="s">
        <v>8498</v>
      </c>
      <c r="E5386" s="11">
        <v>3264</v>
      </c>
      <c r="F5386" s="6" t="str">
        <f>CONCATENATE(tb_SVI[[#This Row],[Nome Município]],"/",tb_SVI[[#This Row],[UF]])</f>
        <v>Estrela do Norte/GO</v>
      </c>
      <c r="G5386" s="1" t="s">
        <v>18</v>
      </c>
      <c r="H5386" s="1" t="s">
        <v>1609</v>
      </c>
      <c r="I5386" s="1" t="s">
        <v>3014</v>
      </c>
      <c r="J5386" s="1" t="s">
        <v>512</v>
      </c>
      <c r="K5386" s="1" t="s">
        <v>2083</v>
      </c>
    </row>
    <row r="5387" spans="1:11" x14ac:dyDescent="0.2">
      <c r="A5387" s="6" t="str">
        <f>INDEX(UF_acronyms!$A$1:$C$28,MATCH(B5387,UF_acronyms!$C$1:$C$28,0),2)</f>
        <v>GO</v>
      </c>
      <c r="B5387" s="1" t="s">
        <v>11271</v>
      </c>
      <c r="C5387" s="1" t="s">
        <v>11402</v>
      </c>
      <c r="D5387" s="1" t="s">
        <v>11403</v>
      </c>
      <c r="E5387" s="11">
        <v>6576</v>
      </c>
      <c r="F5387" s="6" t="str">
        <f>CONCATENATE(tb_SVI[[#This Row],[Nome Município]],"/",tb_SVI[[#This Row],[UF]])</f>
        <v>Faina/GO</v>
      </c>
      <c r="G5387" s="1" t="s">
        <v>18</v>
      </c>
      <c r="H5387" s="1" t="s">
        <v>1582</v>
      </c>
      <c r="I5387" s="1" t="s">
        <v>399</v>
      </c>
      <c r="J5387" s="1" t="s">
        <v>412</v>
      </c>
      <c r="K5387" s="1" t="s">
        <v>366</v>
      </c>
    </row>
    <row r="5388" spans="1:11" x14ac:dyDescent="0.2">
      <c r="A5388" s="6" t="str">
        <f>INDEX(UF_acronyms!$A$1:$C$28,MATCH(B5388,UF_acronyms!$C$1:$C$28,0),2)</f>
        <v>GO</v>
      </c>
      <c r="B5388" s="1" t="s">
        <v>11271</v>
      </c>
      <c r="C5388" s="1" t="s">
        <v>11404</v>
      </c>
      <c r="D5388" s="1" t="s">
        <v>11405</v>
      </c>
      <c r="E5388" s="11">
        <v>5553</v>
      </c>
      <c r="F5388" s="6" t="str">
        <f>CONCATENATE(tb_SVI[[#This Row],[Nome Município]],"/",tb_SVI[[#This Row],[UF]])</f>
        <v>Fazenda Nova/GO</v>
      </c>
      <c r="G5388" s="1" t="s">
        <v>18</v>
      </c>
      <c r="H5388" s="1" t="s">
        <v>161</v>
      </c>
      <c r="I5388" s="1" t="s">
        <v>1455</v>
      </c>
      <c r="J5388" s="1" t="s">
        <v>75</v>
      </c>
      <c r="K5388" s="1" t="s">
        <v>198</v>
      </c>
    </row>
    <row r="5389" spans="1:11" x14ac:dyDescent="0.2">
      <c r="A5389" s="6" t="str">
        <f>INDEX(UF_acronyms!$A$1:$C$28,MATCH(B5389,UF_acronyms!$C$1:$C$28,0),2)</f>
        <v>GO</v>
      </c>
      <c r="B5389" s="1" t="s">
        <v>11271</v>
      </c>
      <c r="C5389" s="1" t="s">
        <v>11406</v>
      </c>
      <c r="D5389" s="1" t="s">
        <v>11407</v>
      </c>
      <c r="E5389" s="11">
        <v>13449</v>
      </c>
      <c r="F5389" s="6" t="str">
        <f>CONCATENATE(tb_SVI[[#This Row],[Nome Município]],"/",tb_SVI[[#This Row],[UF]])</f>
        <v>Firminópolis/GO</v>
      </c>
      <c r="G5389" s="1" t="s">
        <v>18</v>
      </c>
      <c r="H5389" s="1" t="s">
        <v>1478</v>
      </c>
      <c r="I5389" s="1" t="s">
        <v>5062</v>
      </c>
      <c r="J5389" s="1" t="s">
        <v>798</v>
      </c>
      <c r="K5389" s="1" t="s">
        <v>795</v>
      </c>
    </row>
    <row r="5390" spans="1:11" x14ac:dyDescent="0.2">
      <c r="A5390" s="6" t="str">
        <f>INDEX(UF_acronyms!$A$1:$C$28,MATCH(B5390,UF_acronyms!$C$1:$C$28,0),2)</f>
        <v>GO</v>
      </c>
      <c r="B5390" s="1" t="s">
        <v>11271</v>
      </c>
      <c r="C5390" s="1" t="s">
        <v>11408</v>
      </c>
      <c r="D5390" s="1" t="s">
        <v>11409</v>
      </c>
      <c r="E5390" s="11">
        <v>17005</v>
      </c>
      <c r="F5390" s="6" t="str">
        <f>CONCATENATE(tb_SVI[[#This Row],[Nome Município]],"/",tb_SVI[[#This Row],[UF]])</f>
        <v>Flores de Goiás/GO</v>
      </c>
      <c r="G5390" s="1" t="s">
        <v>18</v>
      </c>
      <c r="H5390" s="1" t="s">
        <v>353</v>
      </c>
      <c r="I5390" s="1" t="s">
        <v>47</v>
      </c>
      <c r="J5390" s="1" t="s">
        <v>70</v>
      </c>
      <c r="K5390" s="1" t="s">
        <v>465</v>
      </c>
    </row>
    <row r="5391" spans="1:11" x14ac:dyDescent="0.2">
      <c r="A5391" s="6" t="str">
        <f>INDEX(UF_acronyms!$A$1:$C$28,MATCH(B5391,UF_acronyms!$C$1:$C$28,0),2)</f>
        <v>GO</v>
      </c>
      <c r="B5391" s="1" t="s">
        <v>11271</v>
      </c>
      <c r="C5391" s="1" t="s">
        <v>11410</v>
      </c>
      <c r="D5391" s="1" t="s">
        <v>5826</v>
      </c>
      <c r="E5391" s="11">
        <v>4172</v>
      </c>
      <c r="F5391" s="6" t="str">
        <f>CONCATENATE(tb_SVI[[#This Row],[Nome Município]],"/",tb_SVI[[#This Row],[UF]])</f>
        <v>Formoso/GO</v>
      </c>
      <c r="G5391" s="1" t="s">
        <v>18</v>
      </c>
      <c r="H5391" s="1" t="s">
        <v>94</v>
      </c>
      <c r="I5391" s="1" t="s">
        <v>2216</v>
      </c>
      <c r="J5391" s="1" t="s">
        <v>171</v>
      </c>
      <c r="K5391" s="1" t="s">
        <v>791</v>
      </c>
    </row>
    <row r="5392" spans="1:11" x14ac:dyDescent="0.2">
      <c r="A5392" s="6" t="str">
        <f>INDEX(UF_acronyms!$A$1:$C$28,MATCH(B5392,UF_acronyms!$C$1:$C$28,0),2)</f>
        <v>GO</v>
      </c>
      <c r="B5392" s="1" t="s">
        <v>11271</v>
      </c>
      <c r="C5392" s="1" t="s">
        <v>11411</v>
      </c>
      <c r="D5392" s="1" t="s">
        <v>11412</v>
      </c>
      <c r="E5392" s="11">
        <v>3880</v>
      </c>
      <c r="F5392" s="6" t="str">
        <f>CONCATENATE(tb_SVI[[#This Row],[Nome Município]],"/",tb_SVI[[#This Row],[UF]])</f>
        <v>Gameleira de Goiás/GO</v>
      </c>
      <c r="G5392" s="1" t="s">
        <v>18</v>
      </c>
      <c r="H5392" s="1" t="s">
        <v>1478</v>
      </c>
      <c r="I5392" s="1" t="s">
        <v>5907</v>
      </c>
      <c r="J5392" s="1" t="s">
        <v>294</v>
      </c>
      <c r="K5392" s="1" t="s">
        <v>1520</v>
      </c>
    </row>
    <row r="5393" spans="1:11" x14ac:dyDescent="0.2">
      <c r="A5393" s="6" t="str">
        <f>INDEX(UF_acronyms!$A$1:$C$28,MATCH(B5393,UF_acronyms!$C$1:$C$28,0),2)</f>
        <v>GO</v>
      </c>
      <c r="B5393" s="1" t="s">
        <v>11271</v>
      </c>
      <c r="C5393" s="1" t="s">
        <v>11413</v>
      </c>
      <c r="D5393" s="1" t="s">
        <v>11414</v>
      </c>
      <c r="E5393" s="11">
        <v>5625</v>
      </c>
      <c r="F5393" s="6" t="str">
        <f>CONCATENATE(tb_SVI[[#This Row],[Nome Município]],"/",tb_SVI[[#This Row],[UF]])</f>
        <v>Goiandira/GO</v>
      </c>
      <c r="G5393" s="1" t="s">
        <v>18</v>
      </c>
      <c r="H5393" s="1" t="s">
        <v>1289</v>
      </c>
      <c r="I5393" s="1" t="s">
        <v>2423</v>
      </c>
      <c r="J5393" s="1" t="s">
        <v>2025</v>
      </c>
      <c r="K5393" s="1" t="s">
        <v>783</v>
      </c>
    </row>
    <row r="5394" spans="1:11" x14ac:dyDescent="0.2">
      <c r="A5394" s="6" t="str">
        <f>INDEX(UF_acronyms!$A$1:$C$28,MATCH(B5394,UF_acronyms!$C$1:$C$28,0),2)</f>
        <v>GO</v>
      </c>
      <c r="B5394" s="1" t="s">
        <v>11271</v>
      </c>
      <c r="C5394" s="1" t="s">
        <v>11415</v>
      </c>
      <c r="D5394" s="1" t="s">
        <v>11416</v>
      </c>
      <c r="E5394" s="11">
        <v>71075</v>
      </c>
      <c r="F5394" s="6" t="str">
        <f>CONCATENATE(tb_SVI[[#This Row],[Nome Município]],"/",tb_SVI[[#This Row],[UF]])</f>
        <v>Goianésia/GO</v>
      </c>
      <c r="G5394" s="1" t="s">
        <v>18</v>
      </c>
      <c r="H5394" s="1" t="s">
        <v>1065</v>
      </c>
      <c r="I5394" s="1" t="s">
        <v>1365</v>
      </c>
      <c r="J5394" s="1" t="s">
        <v>866</v>
      </c>
      <c r="K5394" s="1" t="s">
        <v>2083</v>
      </c>
    </row>
    <row r="5395" spans="1:11" x14ac:dyDescent="0.2">
      <c r="A5395" s="6" t="str">
        <f>INDEX(UF_acronyms!$A$1:$C$28,MATCH(B5395,UF_acronyms!$C$1:$C$28,0),2)</f>
        <v>GO</v>
      </c>
      <c r="B5395" s="1" t="s">
        <v>11271</v>
      </c>
      <c r="C5395" s="1" t="s">
        <v>11417</v>
      </c>
      <c r="D5395" s="1" t="s">
        <v>11418</v>
      </c>
      <c r="E5395" s="11">
        <v>34202</v>
      </c>
      <c r="F5395" s="6" t="str">
        <f>CONCATENATE(tb_SVI[[#This Row],[Nome Município]],"/",tb_SVI[[#This Row],[UF]])</f>
        <v>Goiatuba/GO</v>
      </c>
      <c r="G5395" s="1" t="s">
        <v>18</v>
      </c>
      <c r="H5395" s="1" t="s">
        <v>2924</v>
      </c>
      <c r="I5395" s="1" t="s">
        <v>324</v>
      </c>
      <c r="J5395" s="1" t="s">
        <v>1348</v>
      </c>
      <c r="K5395" s="1" t="s">
        <v>301</v>
      </c>
    </row>
    <row r="5396" spans="1:11" x14ac:dyDescent="0.2">
      <c r="A5396" s="6" t="str">
        <f>INDEX(UF_acronyms!$A$1:$C$28,MATCH(B5396,UF_acronyms!$C$1:$C$28,0),2)</f>
        <v>GO</v>
      </c>
      <c r="B5396" s="1" t="s">
        <v>11271</v>
      </c>
      <c r="C5396" s="1" t="s">
        <v>11419</v>
      </c>
      <c r="D5396" s="1" t="s">
        <v>11271</v>
      </c>
      <c r="E5396" s="11">
        <v>22381</v>
      </c>
      <c r="F5396" s="6" t="str">
        <f>CONCATENATE(tb_SVI[[#This Row],[Nome Município]],"/",tb_SVI[[#This Row],[UF]])</f>
        <v>Goiás/GO</v>
      </c>
      <c r="G5396" s="1" t="s">
        <v>18</v>
      </c>
      <c r="H5396" s="1" t="s">
        <v>92</v>
      </c>
      <c r="I5396" s="1" t="s">
        <v>93</v>
      </c>
      <c r="J5396" s="1" t="s">
        <v>1520</v>
      </c>
      <c r="K5396" s="1" t="s">
        <v>19</v>
      </c>
    </row>
    <row r="5397" spans="1:11" x14ac:dyDescent="0.2">
      <c r="A5397" s="6" t="str">
        <f>INDEX(UF_acronyms!$A$1:$C$28,MATCH(B5397,UF_acronyms!$C$1:$C$28,0),2)</f>
        <v>GO</v>
      </c>
      <c r="B5397" s="1" t="s">
        <v>11271</v>
      </c>
      <c r="C5397" s="1" t="s">
        <v>11420</v>
      </c>
      <c r="D5397" s="1" t="s">
        <v>11421</v>
      </c>
      <c r="E5397" s="11">
        <v>5988</v>
      </c>
      <c r="F5397" s="6" t="str">
        <f>CONCATENATE(tb_SVI[[#This Row],[Nome Município]],"/",tb_SVI[[#This Row],[UF]])</f>
        <v>Gouvelândia/GO</v>
      </c>
      <c r="G5397" s="1" t="s">
        <v>18</v>
      </c>
      <c r="H5397" s="1" t="s">
        <v>1592</v>
      </c>
      <c r="I5397" s="1" t="s">
        <v>1365</v>
      </c>
      <c r="J5397" s="1" t="s">
        <v>331</v>
      </c>
      <c r="K5397" s="1" t="s">
        <v>514</v>
      </c>
    </row>
    <row r="5398" spans="1:11" x14ac:dyDescent="0.2">
      <c r="A5398" s="6" t="str">
        <f>INDEX(UF_acronyms!$A$1:$C$28,MATCH(B5398,UF_acronyms!$C$1:$C$28,0),2)</f>
        <v>GO</v>
      </c>
      <c r="B5398" s="1" t="s">
        <v>11271</v>
      </c>
      <c r="C5398" s="1" t="s">
        <v>11422</v>
      </c>
      <c r="D5398" s="1" t="s">
        <v>11423</v>
      </c>
      <c r="E5398" s="11">
        <v>3846</v>
      </c>
      <c r="F5398" s="6" t="str">
        <f>CONCATENATE(tb_SVI[[#This Row],[Nome Município]],"/",tb_SVI[[#This Row],[UF]])</f>
        <v>Guarani de Goiás/GO</v>
      </c>
      <c r="G5398" s="1" t="s">
        <v>18</v>
      </c>
      <c r="H5398" s="1" t="s">
        <v>126</v>
      </c>
      <c r="I5398" s="1" t="s">
        <v>1256</v>
      </c>
      <c r="J5398" s="1" t="s">
        <v>255</v>
      </c>
      <c r="K5398" s="1" t="s">
        <v>813</v>
      </c>
    </row>
    <row r="5399" spans="1:11" x14ac:dyDescent="0.2">
      <c r="A5399" s="6" t="str">
        <f>INDEX(UF_acronyms!$A$1:$C$28,MATCH(B5399,UF_acronyms!$C$1:$C$28,0),2)</f>
        <v>GO</v>
      </c>
      <c r="B5399" s="1" t="s">
        <v>11271</v>
      </c>
      <c r="C5399" s="1" t="s">
        <v>11424</v>
      </c>
      <c r="D5399" s="1" t="s">
        <v>11425</v>
      </c>
      <c r="E5399" s="11">
        <v>1951</v>
      </c>
      <c r="F5399" s="6" t="str">
        <f>CONCATENATE(tb_SVI[[#This Row],[Nome Município]],"/",tb_SVI[[#This Row],[UF]])</f>
        <v>Guaraíta/GO</v>
      </c>
      <c r="G5399" s="1" t="s">
        <v>18</v>
      </c>
      <c r="H5399" s="1" t="s">
        <v>196</v>
      </c>
      <c r="I5399" s="1" t="s">
        <v>2754</v>
      </c>
      <c r="J5399" s="1" t="s">
        <v>458</v>
      </c>
      <c r="K5399" s="1" t="s">
        <v>526</v>
      </c>
    </row>
    <row r="5400" spans="1:11" x14ac:dyDescent="0.2">
      <c r="A5400" s="6" t="str">
        <f>INDEX(UF_acronyms!$A$1:$C$28,MATCH(B5400,UF_acronyms!$C$1:$C$28,0),2)</f>
        <v>GO</v>
      </c>
      <c r="B5400" s="1" t="s">
        <v>11271</v>
      </c>
      <c r="C5400" s="1" t="s">
        <v>11426</v>
      </c>
      <c r="D5400" s="1" t="s">
        <v>11427</v>
      </c>
      <c r="E5400" s="11">
        <v>1737</v>
      </c>
      <c r="F5400" s="6" t="str">
        <f>CONCATENATE(tb_SVI[[#This Row],[Nome Município]],"/",tb_SVI[[#This Row],[UF]])</f>
        <v>Guarinos/GO</v>
      </c>
      <c r="G5400" s="1" t="s">
        <v>18</v>
      </c>
      <c r="H5400" s="1" t="s">
        <v>1283</v>
      </c>
      <c r="I5400" s="1" t="s">
        <v>5062</v>
      </c>
      <c r="J5400" s="1" t="s">
        <v>517</v>
      </c>
      <c r="K5400" s="1" t="s">
        <v>655</v>
      </c>
    </row>
    <row r="5401" spans="1:11" x14ac:dyDescent="0.2">
      <c r="A5401" s="6" t="str">
        <f>INDEX(UF_acronyms!$A$1:$C$28,MATCH(B5401,UF_acronyms!$C$1:$C$28,0),2)</f>
        <v>GO</v>
      </c>
      <c r="B5401" s="1" t="s">
        <v>11271</v>
      </c>
      <c r="C5401" s="1" t="s">
        <v>11428</v>
      </c>
      <c r="D5401" s="1" t="s">
        <v>11429</v>
      </c>
      <c r="E5401" s="11">
        <v>3733</v>
      </c>
      <c r="F5401" s="6" t="str">
        <f>CONCATENATE(tb_SVI[[#This Row],[Nome Município]],"/",tb_SVI[[#This Row],[UF]])</f>
        <v>Heitoraí/GO</v>
      </c>
      <c r="G5401" s="1" t="s">
        <v>18</v>
      </c>
      <c r="H5401" s="1" t="s">
        <v>772</v>
      </c>
      <c r="I5401" s="1" t="s">
        <v>73</v>
      </c>
      <c r="J5401" s="1" t="s">
        <v>377</v>
      </c>
      <c r="K5401" s="1" t="s">
        <v>695</v>
      </c>
    </row>
    <row r="5402" spans="1:11" x14ac:dyDescent="0.2">
      <c r="A5402" s="6" t="str">
        <f>INDEX(UF_acronyms!$A$1:$C$28,MATCH(B5402,UF_acronyms!$C$1:$C$28,0),2)</f>
        <v>GO</v>
      </c>
      <c r="B5402" s="1" t="s">
        <v>11271</v>
      </c>
      <c r="C5402" s="1" t="s">
        <v>11430</v>
      </c>
      <c r="D5402" s="1" t="s">
        <v>11431</v>
      </c>
      <c r="E5402" s="11">
        <v>3508</v>
      </c>
      <c r="F5402" s="6" t="str">
        <f>CONCATENATE(tb_SVI[[#This Row],[Nome Município]],"/",tb_SVI[[#This Row],[UF]])</f>
        <v>Hidrolina/GO</v>
      </c>
      <c r="G5402" s="1" t="s">
        <v>18</v>
      </c>
      <c r="H5402" s="1" t="s">
        <v>92</v>
      </c>
      <c r="I5402" s="1" t="s">
        <v>261</v>
      </c>
      <c r="J5402" s="1" t="s">
        <v>798</v>
      </c>
      <c r="K5402" s="1" t="s">
        <v>1205</v>
      </c>
    </row>
    <row r="5403" spans="1:11" x14ac:dyDescent="0.2">
      <c r="A5403" s="6" t="str">
        <f>INDEX(UF_acronyms!$A$1:$C$28,MATCH(B5403,UF_acronyms!$C$1:$C$28,0),2)</f>
        <v>GO</v>
      </c>
      <c r="B5403" s="1" t="s">
        <v>11271</v>
      </c>
      <c r="C5403" s="1" t="s">
        <v>11432</v>
      </c>
      <c r="D5403" s="1" t="s">
        <v>11433</v>
      </c>
      <c r="E5403" s="11">
        <v>14082</v>
      </c>
      <c r="F5403" s="6" t="str">
        <f>CONCATENATE(tb_SVI[[#This Row],[Nome Município]],"/",tb_SVI[[#This Row],[UF]])</f>
        <v>Iaciara/GO</v>
      </c>
      <c r="G5403" s="1" t="s">
        <v>18</v>
      </c>
      <c r="H5403" s="1" t="s">
        <v>331</v>
      </c>
      <c r="I5403" s="1" t="s">
        <v>316</v>
      </c>
      <c r="J5403" s="1" t="s">
        <v>405</v>
      </c>
      <c r="K5403" s="1" t="s">
        <v>36</v>
      </c>
    </row>
    <row r="5404" spans="1:11" x14ac:dyDescent="0.2">
      <c r="A5404" s="6" t="str">
        <f>INDEX(UF_acronyms!$A$1:$C$28,MATCH(B5404,UF_acronyms!$C$1:$C$28,0),2)</f>
        <v>GO</v>
      </c>
      <c r="B5404" s="1" t="s">
        <v>11271</v>
      </c>
      <c r="C5404" s="1" t="s">
        <v>11434</v>
      </c>
      <c r="D5404" s="1" t="s">
        <v>11435</v>
      </c>
      <c r="E5404" s="11">
        <v>6235</v>
      </c>
      <c r="F5404" s="6" t="str">
        <f>CONCATENATE(tb_SVI[[#This Row],[Nome Município]],"/",tb_SVI[[#This Row],[UF]])</f>
        <v>Inaciolândia/GO</v>
      </c>
      <c r="G5404" s="1" t="s">
        <v>18</v>
      </c>
      <c r="H5404" s="1" t="s">
        <v>703</v>
      </c>
      <c r="I5404" s="1" t="s">
        <v>39</v>
      </c>
      <c r="J5404" s="1" t="s">
        <v>718</v>
      </c>
      <c r="K5404" s="1" t="s">
        <v>1239</v>
      </c>
    </row>
    <row r="5405" spans="1:11" x14ac:dyDescent="0.2">
      <c r="A5405" s="6" t="str">
        <f>INDEX(UF_acronyms!$A$1:$C$28,MATCH(B5405,UF_acronyms!$C$1:$C$28,0),2)</f>
        <v>GO</v>
      </c>
      <c r="B5405" s="1" t="s">
        <v>11271</v>
      </c>
      <c r="C5405" s="1" t="s">
        <v>11436</v>
      </c>
      <c r="D5405" s="1" t="s">
        <v>11437</v>
      </c>
      <c r="E5405" s="11">
        <v>15787</v>
      </c>
      <c r="F5405" s="6" t="str">
        <f>CONCATENATE(tb_SVI[[#This Row],[Nome Município]],"/",tb_SVI[[#This Row],[UF]])</f>
        <v>Indiara/GO</v>
      </c>
      <c r="G5405" s="1" t="s">
        <v>18</v>
      </c>
      <c r="H5405" s="1" t="s">
        <v>1469</v>
      </c>
      <c r="I5405" s="1" t="s">
        <v>49</v>
      </c>
      <c r="J5405" s="1" t="s">
        <v>1080</v>
      </c>
      <c r="K5405" s="1" t="s">
        <v>1397</v>
      </c>
    </row>
    <row r="5406" spans="1:11" x14ac:dyDescent="0.2">
      <c r="A5406" s="6" t="str">
        <f>INDEX(UF_acronyms!$A$1:$C$28,MATCH(B5406,UF_acronyms!$C$1:$C$28,0),2)</f>
        <v>GO</v>
      </c>
      <c r="B5406" s="1" t="s">
        <v>11271</v>
      </c>
      <c r="C5406" s="1" t="s">
        <v>11438</v>
      </c>
      <c r="D5406" s="1" t="s">
        <v>11439</v>
      </c>
      <c r="E5406" s="11">
        <v>27174</v>
      </c>
      <c r="F5406" s="6" t="str">
        <f>CONCATENATE(tb_SVI[[#This Row],[Nome Município]],"/",tb_SVI[[#This Row],[UF]])</f>
        <v>Ipameri/GO</v>
      </c>
      <c r="G5406" s="1" t="s">
        <v>18</v>
      </c>
      <c r="H5406" s="1" t="s">
        <v>1339</v>
      </c>
      <c r="I5406" s="1" t="s">
        <v>2577</v>
      </c>
      <c r="J5406" s="1" t="s">
        <v>1491</v>
      </c>
      <c r="K5406" s="1" t="s">
        <v>1462</v>
      </c>
    </row>
    <row r="5407" spans="1:11" x14ac:dyDescent="0.2">
      <c r="A5407" s="6" t="str">
        <f>INDEX(UF_acronyms!$A$1:$C$28,MATCH(B5407,UF_acronyms!$C$1:$C$28,0),2)</f>
        <v>GO</v>
      </c>
      <c r="B5407" s="1" t="s">
        <v>11271</v>
      </c>
      <c r="C5407" s="1" t="s">
        <v>11440</v>
      </c>
      <c r="D5407" s="1" t="s">
        <v>11441</v>
      </c>
      <c r="E5407" s="11">
        <v>2893</v>
      </c>
      <c r="F5407" s="6" t="str">
        <f>CONCATENATE(tb_SVI[[#This Row],[Nome Município]],"/",tb_SVI[[#This Row],[UF]])</f>
        <v>Ipiranga de Goiás/GO</v>
      </c>
      <c r="G5407" s="1" t="s">
        <v>18</v>
      </c>
      <c r="H5407" s="1" t="s">
        <v>812</v>
      </c>
      <c r="I5407" s="1" t="s">
        <v>2025</v>
      </c>
      <c r="J5407" s="1" t="s">
        <v>94</v>
      </c>
      <c r="K5407" s="1" t="s">
        <v>187</v>
      </c>
    </row>
    <row r="5408" spans="1:11" x14ac:dyDescent="0.2">
      <c r="A5408" s="6" t="str">
        <f>INDEX(UF_acronyms!$A$1:$C$28,MATCH(B5408,UF_acronyms!$C$1:$C$28,0),2)</f>
        <v>GO</v>
      </c>
      <c r="B5408" s="1" t="s">
        <v>11271</v>
      </c>
      <c r="C5408" s="1" t="s">
        <v>11442</v>
      </c>
      <c r="D5408" s="1" t="s">
        <v>11443</v>
      </c>
      <c r="E5408" s="11">
        <v>31499</v>
      </c>
      <c r="F5408" s="6" t="str">
        <f>CONCATENATE(tb_SVI[[#This Row],[Nome Município]],"/",tb_SVI[[#This Row],[UF]])</f>
        <v>Iporá/GO</v>
      </c>
      <c r="G5408" s="1" t="s">
        <v>18</v>
      </c>
      <c r="H5408" s="1" t="s">
        <v>20</v>
      </c>
      <c r="I5408" s="1" t="s">
        <v>1338</v>
      </c>
      <c r="J5408" s="1" t="s">
        <v>364</v>
      </c>
      <c r="K5408" s="1" t="s">
        <v>109</v>
      </c>
    </row>
    <row r="5409" spans="1:11" x14ac:dyDescent="0.2">
      <c r="A5409" s="6" t="str">
        <f>INDEX(UF_acronyms!$A$1:$C$28,MATCH(B5409,UF_acronyms!$C$1:$C$28,0),2)</f>
        <v>GO</v>
      </c>
      <c r="B5409" s="1" t="s">
        <v>11271</v>
      </c>
      <c r="C5409" s="1" t="s">
        <v>11444</v>
      </c>
      <c r="D5409" s="1" t="s">
        <v>11445</v>
      </c>
      <c r="E5409" s="11">
        <v>2786</v>
      </c>
      <c r="F5409" s="6" t="str">
        <f>CONCATENATE(tb_SVI[[#This Row],[Nome Município]],"/",tb_SVI[[#This Row],[UF]])</f>
        <v>Israelândia/GO</v>
      </c>
      <c r="G5409" s="1" t="s">
        <v>18</v>
      </c>
      <c r="H5409" s="1" t="s">
        <v>40</v>
      </c>
      <c r="I5409" s="1" t="s">
        <v>3387</v>
      </c>
      <c r="J5409" s="1" t="s">
        <v>2227</v>
      </c>
      <c r="K5409" s="1" t="s">
        <v>271</v>
      </c>
    </row>
    <row r="5410" spans="1:11" x14ac:dyDescent="0.2">
      <c r="A5410" s="6" t="str">
        <f>INDEX(UF_acronyms!$A$1:$C$28,MATCH(B5410,UF_acronyms!$C$1:$C$28,0),2)</f>
        <v>GO</v>
      </c>
      <c r="B5410" s="1" t="s">
        <v>11271</v>
      </c>
      <c r="C5410" s="1" t="s">
        <v>11446</v>
      </c>
      <c r="D5410" s="1" t="s">
        <v>11447</v>
      </c>
      <c r="E5410" s="11">
        <v>43622</v>
      </c>
      <c r="F5410" s="6" t="str">
        <f>CONCATENATE(tb_SVI[[#This Row],[Nome Município]],"/",tb_SVI[[#This Row],[UF]])</f>
        <v>Itaberaí/GO</v>
      </c>
      <c r="G5410" s="1" t="s">
        <v>18</v>
      </c>
      <c r="H5410" s="1" t="s">
        <v>1460</v>
      </c>
      <c r="I5410" s="1" t="s">
        <v>2713</v>
      </c>
      <c r="J5410" s="1" t="s">
        <v>1080</v>
      </c>
      <c r="K5410" s="1" t="s">
        <v>1024</v>
      </c>
    </row>
    <row r="5411" spans="1:11" x14ac:dyDescent="0.2">
      <c r="A5411" s="6" t="str">
        <f>INDEX(UF_acronyms!$A$1:$C$28,MATCH(B5411,UF_acronyms!$C$1:$C$28,0),2)</f>
        <v>GO</v>
      </c>
      <c r="B5411" s="1" t="s">
        <v>11271</v>
      </c>
      <c r="C5411" s="1" t="s">
        <v>11448</v>
      </c>
      <c r="D5411" s="1" t="s">
        <v>11449</v>
      </c>
      <c r="E5411" s="11">
        <v>4685</v>
      </c>
      <c r="F5411" s="6" t="str">
        <f>CONCATENATE(tb_SVI[[#This Row],[Nome Município]],"/",tb_SVI[[#This Row],[UF]])</f>
        <v>Itaguari/GO</v>
      </c>
      <c r="G5411" s="1" t="s">
        <v>18</v>
      </c>
      <c r="H5411" s="1" t="s">
        <v>526</v>
      </c>
      <c r="I5411" s="1" t="s">
        <v>280</v>
      </c>
      <c r="J5411" s="1" t="s">
        <v>1456</v>
      </c>
      <c r="K5411" s="1" t="s">
        <v>460</v>
      </c>
    </row>
    <row r="5412" spans="1:11" x14ac:dyDescent="0.2">
      <c r="A5412" s="6" t="str">
        <f>INDEX(UF_acronyms!$A$1:$C$28,MATCH(B5412,UF_acronyms!$C$1:$C$28,0),2)</f>
        <v>GO</v>
      </c>
      <c r="B5412" s="1" t="s">
        <v>11271</v>
      </c>
      <c r="C5412" s="1" t="s">
        <v>11450</v>
      </c>
      <c r="D5412" s="1" t="s">
        <v>11451</v>
      </c>
      <c r="E5412" s="11">
        <v>5206</v>
      </c>
      <c r="F5412" s="6" t="str">
        <f>CONCATENATE(tb_SVI[[#This Row],[Nome Município]],"/",tb_SVI[[#This Row],[UF]])</f>
        <v>Itaguaru/GO</v>
      </c>
      <c r="G5412" s="1" t="s">
        <v>18</v>
      </c>
      <c r="H5412" s="1" t="s">
        <v>2577</v>
      </c>
      <c r="I5412" s="1" t="s">
        <v>1540</v>
      </c>
      <c r="J5412" s="1" t="s">
        <v>1521</v>
      </c>
      <c r="K5412" s="1" t="s">
        <v>459</v>
      </c>
    </row>
    <row r="5413" spans="1:11" x14ac:dyDescent="0.2">
      <c r="A5413" s="6" t="str">
        <f>INDEX(UF_acronyms!$A$1:$C$28,MATCH(B5413,UF_acronyms!$C$1:$C$28,0),2)</f>
        <v>GO</v>
      </c>
      <c r="B5413" s="1" t="s">
        <v>11271</v>
      </c>
      <c r="C5413" s="1" t="s">
        <v>11452</v>
      </c>
      <c r="D5413" s="1" t="s">
        <v>3087</v>
      </c>
      <c r="E5413" s="11">
        <v>4475</v>
      </c>
      <c r="F5413" s="6" t="str">
        <f>CONCATENATE(tb_SVI[[#This Row],[Nome Município]],"/",tb_SVI[[#This Row],[UF]])</f>
        <v>Itajá/GO</v>
      </c>
      <c r="G5413" s="1" t="s">
        <v>18</v>
      </c>
      <c r="H5413" s="1" t="s">
        <v>1378</v>
      </c>
      <c r="I5413" s="1" t="s">
        <v>2079</v>
      </c>
      <c r="J5413" s="1" t="s">
        <v>19</v>
      </c>
      <c r="K5413" s="1" t="s">
        <v>301</v>
      </c>
    </row>
    <row r="5414" spans="1:11" x14ac:dyDescent="0.2">
      <c r="A5414" s="6" t="str">
        <f>INDEX(UF_acronyms!$A$1:$C$28,MATCH(B5414,UF_acronyms!$C$1:$C$28,0),2)</f>
        <v>GO</v>
      </c>
      <c r="B5414" s="1" t="s">
        <v>11271</v>
      </c>
      <c r="C5414" s="1" t="s">
        <v>11453</v>
      </c>
      <c r="D5414" s="1" t="s">
        <v>11454</v>
      </c>
      <c r="E5414" s="11">
        <v>23421</v>
      </c>
      <c r="F5414" s="6" t="str">
        <f>CONCATENATE(tb_SVI[[#This Row],[Nome Município]],"/",tb_SVI[[#This Row],[UF]])</f>
        <v>Itapaci/GO</v>
      </c>
      <c r="G5414" s="1" t="s">
        <v>18</v>
      </c>
      <c r="H5414" s="1" t="s">
        <v>1029</v>
      </c>
      <c r="I5414" s="1" t="s">
        <v>512</v>
      </c>
      <c r="J5414" s="1" t="s">
        <v>1205</v>
      </c>
      <c r="K5414" s="1" t="s">
        <v>189</v>
      </c>
    </row>
    <row r="5415" spans="1:11" x14ac:dyDescent="0.2">
      <c r="A5415" s="6" t="str">
        <f>INDEX(UF_acronyms!$A$1:$C$28,MATCH(B5415,UF_acronyms!$C$1:$C$28,0),2)</f>
        <v>GO</v>
      </c>
      <c r="B5415" s="1" t="s">
        <v>11271</v>
      </c>
      <c r="C5415" s="1" t="s">
        <v>11455</v>
      </c>
      <c r="D5415" s="1" t="s">
        <v>11456</v>
      </c>
      <c r="E5415" s="11">
        <v>4685</v>
      </c>
      <c r="F5415" s="6" t="str">
        <f>CONCATENATE(tb_SVI[[#This Row],[Nome Município]],"/",tb_SVI[[#This Row],[UF]])</f>
        <v>Itapirapuã/GO</v>
      </c>
      <c r="G5415" s="1" t="s">
        <v>18</v>
      </c>
      <c r="H5415" s="1" t="s">
        <v>187</v>
      </c>
      <c r="I5415" s="1" t="s">
        <v>152</v>
      </c>
      <c r="J5415" s="1" t="s">
        <v>1142</v>
      </c>
      <c r="K5415" s="1" t="s">
        <v>377</v>
      </c>
    </row>
    <row r="5416" spans="1:11" x14ac:dyDescent="0.2">
      <c r="A5416" s="6" t="str">
        <f>INDEX(UF_acronyms!$A$1:$C$28,MATCH(B5416,UF_acronyms!$C$1:$C$28,0),2)</f>
        <v>GO</v>
      </c>
      <c r="B5416" s="1" t="s">
        <v>11271</v>
      </c>
      <c r="C5416" s="1" t="s">
        <v>11457</v>
      </c>
      <c r="D5416" s="1" t="s">
        <v>11458</v>
      </c>
      <c r="E5416" s="11">
        <v>25681</v>
      </c>
      <c r="F5416" s="6" t="str">
        <f>CONCATENATE(tb_SVI[[#This Row],[Nome Município]],"/",tb_SVI[[#This Row],[UF]])</f>
        <v>Itapuranga/GO</v>
      </c>
      <c r="G5416" s="1" t="s">
        <v>18</v>
      </c>
      <c r="H5416" s="1" t="s">
        <v>399</v>
      </c>
      <c r="I5416" s="1" t="s">
        <v>46</v>
      </c>
      <c r="J5416" s="1" t="s">
        <v>294</v>
      </c>
      <c r="K5416" s="1" t="s">
        <v>1348</v>
      </c>
    </row>
    <row r="5417" spans="1:11" x14ac:dyDescent="0.2">
      <c r="A5417" s="6" t="str">
        <f>INDEX(UF_acronyms!$A$1:$C$28,MATCH(B5417,UF_acronyms!$C$1:$C$28,0),2)</f>
        <v>GO</v>
      </c>
      <c r="B5417" s="1" t="s">
        <v>11271</v>
      </c>
      <c r="C5417" s="1" t="s">
        <v>11459</v>
      </c>
      <c r="D5417" s="1" t="s">
        <v>11460</v>
      </c>
      <c r="E5417" s="11">
        <v>7259</v>
      </c>
      <c r="F5417" s="6" t="str">
        <f>CONCATENATE(tb_SVI[[#This Row],[Nome Município]],"/",tb_SVI[[#This Row],[UF]])</f>
        <v>Itarumã/GO</v>
      </c>
      <c r="G5417" s="1" t="s">
        <v>18</v>
      </c>
      <c r="H5417" s="1" t="s">
        <v>286</v>
      </c>
      <c r="I5417" s="1" t="s">
        <v>152</v>
      </c>
      <c r="J5417" s="1" t="s">
        <v>836</v>
      </c>
      <c r="K5417" s="1" t="s">
        <v>1528</v>
      </c>
    </row>
    <row r="5418" spans="1:11" x14ac:dyDescent="0.2">
      <c r="A5418" s="6" t="str">
        <f>INDEX(UF_acronyms!$A$1:$C$28,MATCH(B5418,UF_acronyms!$C$1:$C$28,0),2)</f>
        <v>GO</v>
      </c>
      <c r="B5418" s="1" t="s">
        <v>11271</v>
      </c>
      <c r="C5418" s="1" t="s">
        <v>11461</v>
      </c>
      <c r="D5418" s="1" t="s">
        <v>11462</v>
      </c>
      <c r="E5418" s="11">
        <v>8960</v>
      </c>
      <c r="F5418" s="6" t="str">
        <f>CONCATENATE(tb_SVI[[#This Row],[Nome Município]],"/",tb_SVI[[#This Row],[UF]])</f>
        <v>Itauçu/GO</v>
      </c>
      <c r="G5418" s="1" t="s">
        <v>18</v>
      </c>
      <c r="H5418" s="1" t="s">
        <v>220</v>
      </c>
      <c r="I5418" s="1" t="s">
        <v>2275</v>
      </c>
      <c r="J5418" s="1" t="s">
        <v>54</v>
      </c>
      <c r="K5418" s="1" t="s">
        <v>268</v>
      </c>
    </row>
    <row r="5419" spans="1:11" x14ac:dyDescent="0.2">
      <c r="A5419" s="6" t="str">
        <f>INDEX(UF_acronyms!$A$1:$C$28,MATCH(B5419,UF_acronyms!$C$1:$C$28,0),2)</f>
        <v>GO</v>
      </c>
      <c r="B5419" s="1" t="s">
        <v>11271</v>
      </c>
      <c r="C5419" s="1" t="s">
        <v>11463</v>
      </c>
      <c r="D5419" s="1" t="s">
        <v>11464</v>
      </c>
      <c r="E5419" s="11">
        <v>105809</v>
      </c>
      <c r="F5419" s="6" t="str">
        <f>CONCATENATE(tb_SVI[[#This Row],[Nome Município]],"/",tb_SVI[[#This Row],[UF]])</f>
        <v>Itumbiara/GO</v>
      </c>
      <c r="G5419" s="1" t="s">
        <v>18</v>
      </c>
      <c r="H5419" s="1" t="s">
        <v>1481</v>
      </c>
      <c r="I5419" s="1" t="s">
        <v>2426</v>
      </c>
      <c r="J5419" s="1" t="s">
        <v>531</v>
      </c>
      <c r="K5419" s="1" t="s">
        <v>450</v>
      </c>
    </row>
    <row r="5420" spans="1:11" x14ac:dyDescent="0.2">
      <c r="A5420" s="6" t="str">
        <f>INDEX(UF_acronyms!$A$1:$C$28,MATCH(B5420,UF_acronyms!$C$1:$C$28,0),2)</f>
        <v>GO</v>
      </c>
      <c r="B5420" s="1" t="s">
        <v>11271</v>
      </c>
      <c r="C5420" s="1" t="s">
        <v>11465</v>
      </c>
      <c r="D5420" s="1" t="s">
        <v>11466</v>
      </c>
      <c r="E5420" s="11">
        <v>2334</v>
      </c>
      <c r="F5420" s="6" t="str">
        <f>CONCATENATE(tb_SVI[[#This Row],[Nome Município]],"/",tb_SVI[[#This Row],[UF]])</f>
        <v>Ivolândia/GO</v>
      </c>
      <c r="G5420" s="1" t="s">
        <v>18</v>
      </c>
      <c r="H5420" s="1" t="s">
        <v>450</v>
      </c>
      <c r="I5420" s="1" t="s">
        <v>5242</v>
      </c>
      <c r="J5420" s="1" t="s">
        <v>83</v>
      </c>
      <c r="K5420" s="1" t="s">
        <v>1528</v>
      </c>
    </row>
    <row r="5421" spans="1:11" x14ac:dyDescent="0.2">
      <c r="A5421" s="6" t="str">
        <f>INDEX(UF_acronyms!$A$1:$C$28,MATCH(B5421,UF_acronyms!$C$1:$C$28,0),2)</f>
        <v>GO</v>
      </c>
      <c r="B5421" s="1" t="s">
        <v>11271</v>
      </c>
      <c r="C5421" s="1" t="s">
        <v>11467</v>
      </c>
      <c r="D5421" s="1" t="s">
        <v>11468</v>
      </c>
      <c r="E5421" s="11">
        <v>6025</v>
      </c>
      <c r="F5421" s="6" t="str">
        <f>CONCATENATE(tb_SVI[[#This Row],[Nome Município]],"/",tb_SVI[[#This Row],[UF]])</f>
        <v>Jandaia/GO</v>
      </c>
      <c r="G5421" s="1" t="s">
        <v>18</v>
      </c>
      <c r="H5421" s="1" t="s">
        <v>695</v>
      </c>
      <c r="I5421" s="1" t="s">
        <v>109</v>
      </c>
      <c r="J5421" s="1" t="s">
        <v>394</v>
      </c>
      <c r="K5421" s="1" t="s">
        <v>217</v>
      </c>
    </row>
    <row r="5422" spans="1:11" x14ac:dyDescent="0.2">
      <c r="A5422" s="6" t="str">
        <f>INDEX(UF_acronyms!$A$1:$C$28,MATCH(B5422,UF_acronyms!$C$1:$C$28,0),2)</f>
        <v>GO</v>
      </c>
      <c r="B5422" s="1" t="s">
        <v>11271</v>
      </c>
      <c r="C5422" s="1" t="s">
        <v>11469</v>
      </c>
      <c r="D5422" s="1" t="s">
        <v>11470</v>
      </c>
      <c r="E5422" s="11">
        <v>51338</v>
      </c>
      <c r="F5422" s="6" t="str">
        <f>CONCATENATE(tb_SVI[[#This Row],[Nome Município]],"/",tb_SVI[[#This Row],[UF]])</f>
        <v>Jaraguá/GO</v>
      </c>
      <c r="G5422" s="1" t="s">
        <v>18</v>
      </c>
      <c r="H5422" s="1" t="s">
        <v>5473</v>
      </c>
      <c r="I5422" s="1" t="s">
        <v>5242</v>
      </c>
      <c r="J5422" s="1" t="s">
        <v>41</v>
      </c>
      <c r="K5422" s="1" t="s">
        <v>1537</v>
      </c>
    </row>
    <row r="5423" spans="1:11" x14ac:dyDescent="0.2">
      <c r="A5423" s="6" t="str">
        <f>INDEX(UF_acronyms!$A$1:$C$28,MATCH(B5423,UF_acronyms!$C$1:$C$28,0),2)</f>
        <v>GO</v>
      </c>
      <c r="B5423" s="1" t="s">
        <v>11271</v>
      </c>
      <c r="C5423" s="1" t="s">
        <v>11471</v>
      </c>
      <c r="D5423" s="1" t="s">
        <v>11472</v>
      </c>
      <c r="E5423" s="11">
        <v>102065</v>
      </c>
      <c r="F5423" s="6" t="str">
        <f>CONCATENATE(tb_SVI[[#This Row],[Nome Município]],"/",tb_SVI[[#This Row],[UF]])</f>
        <v>Jataí/GO</v>
      </c>
      <c r="G5423" s="1" t="s">
        <v>18</v>
      </c>
      <c r="H5423" s="1" t="s">
        <v>2432</v>
      </c>
      <c r="I5423" s="1" t="s">
        <v>197</v>
      </c>
      <c r="J5423" s="1" t="s">
        <v>283</v>
      </c>
      <c r="K5423" s="1" t="s">
        <v>2427</v>
      </c>
    </row>
    <row r="5424" spans="1:11" x14ac:dyDescent="0.2">
      <c r="A5424" s="6" t="str">
        <f>INDEX(UF_acronyms!$A$1:$C$28,MATCH(B5424,UF_acronyms!$C$1:$C$28,0),2)</f>
        <v>GO</v>
      </c>
      <c r="B5424" s="1" t="s">
        <v>11271</v>
      </c>
      <c r="C5424" s="1" t="s">
        <v>11473</v>
      </c>
      <c r="D5424" s="1" t="s">
        <v>11474</v>
      </c>
      <c r="E5424" s="11">
        <v>2860</v>
      </c>
      <c r="F5424" s="6" t="str">
        <f>CONCATENATE(tb_SVI[[#This Row],[Nome Município]],"/",tb_SVI[[#This Row],[UF]])</f>
        <v>Jaupaci/GO</v>
      </c>
      <c r="G5424" s="1" t="s">
        <v>18</v>
      </c>
      <c r="H5424" s="1" t="s">
        <v>2671</v>
      </c>
      <c r="I5424" s="1" t="s">
        <v>3046</v>
      </c>
      <c r="J5424" s="1" t="s">
        <v>338</v>
      </c>
      <c r="K5424" s="1" t="s">
        <v>1520</v>
      </c>
    </row>
    <row r="5425" spans="1:11" x14ac:dyDescent="0.2">
      <c r="A5425" s="6" t="str">
        <f>INDEX(UF_acronyms!$A$1:$C$28,MATCH(B5425,UF_acronyms!$C$1:$C$28,0),2)</f>
        <v>GO</v>
      </c>
      <c r="B5425" s="1" t="s">
        <v>11271</v>
      </c>
      <c r="C5425" s="1" t="s">
        <v>11475</v>
      </c>
      <c r="D5425" s="1" t="s">
        <v>11476</v>
      </c>
      <c r="E5425" s="11">
        <v>2506</v>
      </c>
      <c r="F5425" s="6" t="str">
        <f>CONCATENATE(tb_SVI[[#This Row],[Nome Município]],"/",tb_SVI[[#This Row],[UF]])</f>
        <v>Jesúpolis/GO</v>
      </c>
      <c r="G5425" s="1" t="s">
        <v>18</v>
      </c>
      <c r="H5425" s="1" t="s">
        <v>2083</v>
      </c>
      <c r="I5425" s="1" t="s">
        <v>5278</v>
      </c>
      <c r="J5425" s="1" t="s">
        <v>532</v>
      </c>
      <c r="K5425" s="1" t="s">
        <v>133</v>
      </c>
    </row>
    <row r="5426" spans="1:11" x14ac:dyDescent="0.2">
      <c r="A5426" s="6" t="str">
        <f>INDEX(UF_acronyms!$A$1:$C$28,MATCH(B5426,UF_acronyms!$C$1:$C$28,0),2)</f>
        <v>GO</v>
      </c>
      <c r="B5426" s="1" t="s">
        <v>11271</v>
      </c>
      <c r="C5426" s="1" t="s">
        <v>11477</v>
      </c>
      <c r="D5426" s="1" t="s">
        <v>11478</v>
      </c>
      <c r="E5426" s="11">
        <v>7402</v>
      </c>
      <c r="F5426" s="6" t="str">
        <f>CONCATENATE(tb_SVI[[#This Row],[Nome Município]],"/",tb_SVI[[#This Row],[UF]])</f>
        <v>Joviânia/GO</v>
      </c>
      <c r="G5426" s="1" t="s">
        <v>18</v>
      </c>
      <c r="H5426" s="1" t="s">
        <v>133</v>
      </c>
      <c r="I5426" s="1" t="s">
        <v>293</v>
      </c>
      <c r="J5426" s="1" t="s">
        <v>42</v>
      </c>
      <c r="K5426" s="1" t="s">
        <v>1537</v>
      </c>
    </row>
    <row r="5427" spans="1:11" x14ac:dyDescent="0.2">
      <c r="A5427" s="6" t="str">
        <f>INDEX(UF_acronyms!$A$1:$C$28,MATCH(B5427,UF_acronyms!$C$1:$C$28,0),2)</f>
        <v>GO</v>
      </c>
      <c r="B5427" s="1" t="s">
        <v>11271</v>
      </c>
      <c r="C5427" s="1" t="s">
        <v>11479</v>
      </c>
      <c r="D5427" s="1" t="s">
        <v>5009</v>
      </c>
      <c r="E5427" s="11">
        <v>18371</v>
      </c>
      <c r="F5427" s="6" t="str">
        <f>CONCATENATE(tb_SVI[[#This Row],[Nome Município]],"/",tb_SVI[[#This Row],[UF]])</f>
        <v>Jussara/GO</v>
      </c>
      <c r="G5427" s="1" t="s">
        <v>18</v>
      </c>
      <c r="H5427" s="1" t="s">
        <v>1511</v>
      </c>
      <c r="I5427" s="1" t="s">
        <v>5553</v>
      </c>
      <c r="J5427" s="1" t="s">
        <v>866</v>
      </c>
      <c r="K5427" s="1" t="s">
        <v>512</v>
      </c>
    </row>
    <row r="5428" spans="1:11" x14ac:dyDescent="0.2">
      <c r="A5428" s="6" t="str">
        <f>INDEX(UF_acronyms!$A$1:$C$28,MATCH(B5428,UF_acronyms!$C$1:$C$28,0),2)</f>
        <v>GO</v>
      </c>
      <c r="B5428" s="1" t="s">
        <v>11271</v>
      </c>
      <c r="C5428" s="1" t="s">
        <v>11480</v>
      </c>
      <c r="D5428" s="1" t="s">
        <v>6945</v>
      </c>
      <c r="E5428" s="11">
        <v>1621</v>
      </c>
      <c r="F5428" s="6" t="str">
        <f>CONCATENATE(tb_SVI[[#This Row],[Nome Município]],"/",tb_SVI[[#This Row],[UF]])</f>
        <v>Lagoa Santa/GO</v>
      </c>
      <c r="G5428" s="1" t="s">
        <v>18</v>
      </c>
      <c r="H5428" s="1" t="s">
        <v>1396</v>
      </c>
      <c r="I5428" s="1" t="s">
        <v>5448</v>
      </c>
      <c r="J5428" s="1" t="s">
        <v>4220</v>
      </c>
      <c r="K5428" s="1" t="s">
        <v>2825</v>
      </c>
    </row>
    <row r="5429" spans="1:11" x14ac:dyDescent="0.2">
      <c r="A5429" s="6" t="str">
        <f>INDEX(UF_acronyms!$A$1:$C$28,MATCH(B5429,UF_acronyms!$C$1:$C$28,0),2)</f>
        <v>GO</v>
      </c>
      <c r="B5429" s="1" t="s">
        <v>11271</v>
      </c>
      <c r="C5429" s="1" t="s">
        <v>11481</v>
      </c>
      <c r="D5429" s="1" t="s">
        <v>11482</v>
      </c>
      <c r="E5429" s="11">
        <v>7651</v>
      </c>
      <c r="F5429" s="6" t="str">
        <f>CONCATENATE(tb_SVI[[#This Row],[Nome Município]],"/",tb_SVI[[#This Row],[UF]])</f>
        <v>Leopoldo de Bulhões/GO</v>
      </c>
      <c r="G5429" s="1" t="s">
        <v>18</v>
      </c>
      <c r="H5429" s="1" t="s">
        <v>1012</v>
      </c>
      <c r="I5429" s="1" t="s">
        <v>55</v>
      </c>
      <c r="J5429" s="1" t="s">
        <v>460</v>
      </c>
      <c r="K5429" s="1" t="s">
        <v>1029</v>
      </c>
    </row>
    <row r="5430" spans="1:11" x14ac:dyDescent="0.2">
      <c r="A5430" s="6" t="str">
        <f>INDEX(UF_acronyms!$A$1:$C$28,MATCH(B5430,UF_acronyms!$C$1:$C$28,0),2)</f>
        <v>GO</v>
      </c>
      <c r="B5430" s="1" t="s">
        <v>11271</v>
      </c>
      <c r="C5430" s="1" t="s">
        <v>11483</v>
      </c>
      <c r="D5430" s="1" t="s">
        <v>11484</v>
      </c>
      <c r="E5430" s="11">
        <v>2363</v>
      </c>
      <c r="F5430" s="6" t="str">
        <f>CONCATENATE(tb_SVI[[#This Row],[Nome Município]],"/",tb_SVI[[#This Row],[UF]])</f>
        <v>Mairipotaba/GO</v>
      </c>
      <c r="G5430" s="1" t="s">
        <v>18</v>
      </c>
      <c r="H5430" s="1" t="s">
        <v>1267</v>
      </c>
      <c r="I5430" s="1" t="s">
        <v>2412</v>
      </c>
      <c r="J5430" s="1" t="s">
        <v>1029</v>
      </c>
      <c r="K5430" s="1" t="s">
        <v>1735</v>
      </c>
    </row>
    <row r="5431" spans="1:11" x14ac:dyDescent="0.2">
      <c r="A5431" s="6" t="str">
        <f>INDEX(UF_acronyms!$A$1:$C$28,MATCH(B5431,UF_acronyms!$C$1:$C$28,0),2)</f>
        <v>GO</v>
      </c>
      <c r="B5431" s="1" t="s">
        <v>11271</v>
      </c>
      <c r="C5431" s="1" t="s">
        <v>11485</v>
      </c>
      <c r="D5431" s="1" t="s">
        <v>11486</v>
      </c>
      <c r="E5431" s="11">
        <v>9081</v>
      </c>
      <c r="F5431" s="6" t="str">
        <f>CONCATENATE(tb_SVI[[#This Row],[Nome Município]],"/",tb_SVI[[#This Row],[UF]])</f>
        <v>Mambaí/GO</v>
      </c>
      <c r="G5431" s="1" t="s">
        <v>18</v>
      </c>
      <c r="H5431" s="1" t="s">
        <v>377</v>
      </c>
      <c r="I5431" s="1" t="s">
        <v>1567</v>
      </c>
      <c r="J5431" s="1" t="s">
        <v>153</v>
      </c>
      <c r="K5431" s="1" t="s">
        <v>370</v>
      </c>
    </row>
    <row r="5432" spans="1:11" x14ac:dyDescent="0.2">
      <c r="A5432" s="6" t="str">
        <f>INDEX(UF_acronyms!$A$1:$C$28,MATCH(B5432,UF_acronyms!$C$1:$C$28,0),2)</f>
        <v>GO</v>
      </c>
      <c r="B5432" s="1" t="s">
        <v>11271</v>
      </c>
      <c r="C5432" s="1" t="s">
        <v>11487</v>
      </c>
      <c r="D5432" s="1" t="s">
        <v>11488</v>
      </c>
      <c r="E5432" s="11">
        <v>9363</v>
      </c>
      <c r="F5432" s="6" t="str">
        <f>CONCATENATE(tb_SVI[[#This Row],[Nome Município]],"/",tb_SVI[[#This Row],[UF]])</f>
        <v>Mara Rosa/GO</v>
      </c>
      <c r="G5432" s="1" t="s">
        <v>18</v>
      </c>
      <c r="H5432" s="1" t="s">
        <v>1004</v>
      </c>
      <c r="I5432" s="1" t="s">
        <v>1272</v>
      </c>
      <c r="J5432" s="1" t="s">
        <v>241</v>
      </c>
      <c r="K5432" s="1" t="s">
        <v>41</v>
      </c>
    </row>
    <row r="5433" spans="1:11" x14ac:dyDescent="0.2">
      <c r="A5433" s="6" t="str">
        <f>INDEX(UF_acronyms!$A$1:$C$28,MATCH(B5433,UF_acronyms!$C$1:$C$28,0),2)</f>
        <v>GO</v>
      </c>
      <c r="B5433" s="1" t="s">
        <v>11271</v>
      </c>
      <c r="C5433" s="1" t="s">
        <v>11489</v>
      </c>
      <c r="D5433" s="1" t="s">
        <v>11490</v>
      </c>
      <c r="E5433" s="11">
        <v>2250</v>
      </c>
      <c r="F5433" s="6" t="str">
        <f>CONCATENATE(tb_SVI[[#This Row],[Nome Município]],"/",tb_SVI[[#This Row],[UF]])</f>
        <v>Marzagão/GO</v>
      </c>
      <c r="G5433" s="1" t="s">
        <v>18</v>
      </c>
      <c r="H5433" s="1" t="s">
        <v>1262</v>
      </c>
      <c r="I5433" s="1" t="s">
        <v>1338</v>
      </c>
      <c r="J5433" s="1" t="s">
        <v>398</v>
      </c>
      <c r="K5433" s="1" t="s">
        <v>68</v>
      </c>
    </row>
    <row r="5434" spans="1:11" x14ac:dyDescent="0.2">
      <c r="A5434" s="6" t="str">
        <f>INDEX(UF_acronyms!$A$1:$C$28,MATCH(B5434,UF_acronyms!$C$1:$C$28,0),2)</f>
        <v>GO</v>
      </c>
      <c r="B5434" s="1" t="s">
        <v>11271</v>
      </c>
      <c r="C5434" s="1" t="s">
        <v>11491</v>
      </c>
      <c r="D5434" s="1" t="s">
        <v>11492</v>
      </c>
      <c r="E5434" s="11">
        <v>4336</v>
      </c>
      <c r="F5434" s="6" t="str">
        <f>CONCATENATE(tb_SVI[[#This Row],[Nome Município]],"/",tb_SVI[[#This Row],[UF]])</f>
        <v>Matrinchã/GO</v>
      </c>
      <c r="G5434" s="1" t="s">
        <v>18</v>
      </c>
      <c r="H5434" s="1" t="s">
        <v>1413</v>
      </c>
      <c r="I5434" s="1" t="s">
        <v>3617</v>
      </c>
      <c r="J5434" s="1" t="s">
        <v>1393</v>
      </c>
      <c r="K5434" s="1" t="s">
        <v>863</v>
      </c>
    </row>
    <row r="5435" spans="1:11" x14ac:dyDescent="0.2">
      <c r="A5435" s="6" t="str">
        <f>INDEX(UF_acronyms!$A$1:$C$28,MATCH(B5435,UF_acronyms!$C$1:$C$28,0),2)</f>
        <v>GO</v>
      </c>
      <c r="B5435" s="1" t="s">
        <v>11271</v>
      </c>
      <c r="C5435" s="1" t="s">
        <v>11493</v>
      </c>
      <c r="D5435" s="1" t="s">
        <v>11494</v>
      </c>
      <c r="E5435" s="11">
        <v>14327</v>
      </c>
      <c r="F5435" s="6" t="str">
        <f>CONCATENATE(tb_SVI[[#This Row],[Nome Município]],"/",tb_SVI[[#This Row],[UF]])</f>
        <v>Maurilândia/GO</v>
      </c>
      <c r="G5435" s="1" t="s">
        <v>18</v>
      </c>
      <c r="H5435" s="1" t="s">
        <v>412</v>
      </c>
      <c r="I5435" s="1" t="s">
        <v>83</v>
      </c>
      <c r="J5435" s="1" t="s">
        <v>455</v>
      </c>
      <c r="K5435" s="1" t="s">
        <v>19</v>
      </c>
    </row>
    <row r="5436" spans="1:11" x14ac:dyDescent="0.2">
      <c r="A5436" s="6" t="str">
        <f>INDEX(UF_acronyms!$A$1:$C$28,MATCH(B5436,UF_acronyms!$C$1:$C$28,0),2)</f>
        <v>GO</v>
      </c>
      <c r="B5436" s="1" t="s">
        <v>11271</v>
      </c>
      <c r="C5436" s="1" t="s">
        <v>11495</v>
      </c>
      <c r="D5436" s="1" t="s">
        <v>11496</v>
      </c>
      <c r="E5436" s="11">
        <v>28793</v>
      </c>
      <c r="F5436" s="6" t="str">
        <f>CONCATENATE(tb_SVI[[#This Row],[Nome Município]],"/",tb_SVI[[#This Row],[UF]])</f>
        <v>Minaçu/GO</v>
      </c>
      <c r="G5436" s="1" t="s">
        <v>18</v>
      </c>
      <c r="H5436" s="1" t="s">
        <v>161</v>
      </c>
      <c r="I5436" s="1" t="s">
        <v>3067</v>
      </c>
      <c r="J5436" s="1" t="s">
        <v>94</v>
      </c>
      <c r="K5436" s="1" t="s">
        <v>146</v>
      </c>
    </row>
    <row r="5437" spans="1:11" x14ac:dyDescent="0.2">
      <c r="A5437" s="6" t="str">
        <f>INDEX(UF_acronyms!$A$1:$C$28,MATCH(B5437,UF_acronyms!$C$1:$C$28,0),2)</f>
        <v>GO</v>
      </c>
      <c r="B5437" s="1" t="s">
        <v>11271</v>
      </c>
      <c r="C5437" s="1" t="s">
        <v>11497</v>
      </c>
      <c r="D5437" s="1" t="s">
        <v>11498</v>
      </c>
      <c r="E5437" s="11">
        <v>68154</v>
      </c>
      <c r="F5437" s="6" t="str">
        <f>CONCATENATE(tb_SVI[[#This Row],[Nome Município]],"/",tb_SVI[[#This Row],[UF]])</f>
        <v>Mineiros/GO</v>
      </c>
      <c r="G5437" s="1" t="s">
        <v>18</v>
      </c>
      <c r="H5437" s="1" t="s">
        <v>1460</v>
      </c>
      <c r="I5437" s="1" t="s">
        <v>101</v>
      </c>
      <c r="J5437" s="1" t="s">
        <v>198</v>
      </c>
      <c r="K5437" s="1" t="s">
        <v>458</v>
      </c>
    </row>
    <row r="5438" spans="1:11" x14ac:dyDescent="0.2">
      <c r="A5438" s="6" t="str">
        <f>INDEX(UF_acronyms!$A$1:$C$28,MATCH(B5438,UF_acronyms!$C$1:$C$28,0),2)</f>
        <v>GO</v>
      </c>
      <c r="B5438" s="1" t="s">
        <v>11271</v>
      </c>
      <c r="C5438" s="1" t="s">
        <v>11499</v>
      </c>
      <c r="D5438" s="1" t="s">
        <v>11500</v>
      </c>
      <c r="E5438" s="11">
        <v>1501</v>
      </c>
      <c r="F5438" s="6" t="str">
        <f>CONCATENATE(tb_SVI[[#This Row],[Nome Município]],"/",tb_SVI[[#This Row],[UF]])</f>
        <v>Moiporá/GO</v>
      </c>
      <c r="G5438" s="1" t="s">
        <v>18</v>
      </c>
      <c r="H5438" s="1" t="s">
        <v>2025</v>
      </c>
      <c r="I5438" s="1" t="s">
        <v>5477</v>
      </c>
      <c r="J5438" s="1" t="s">
        <v>798</v>
      </c>
      <c r="K5438" s="1" t="s">
        <v>362</v>
      </c>
    </row>
    <row r="5439" spans="1:11" x14ac:dyDescent="0.2">
      <c r="A5439" s="6" t="str">
        <f>INDEX(UF_acronyms!$A$1:$C$28,MATCH(B5439,UF_acronyms!$C$1:$C$28,0),2)</f>
        <v>GO</v>
      </c>
      <c r="B5439" s="1" t="s">
        <v>11271</v>
      </c>
      <c r="C5439" s="1" t="s">
        <v>11501</v>
      </c>
      <c r="D5439" s="1" t="s">
        <v>11502</v>
      </c>
      <c r="E5439" s="11">
        <v>8684</v>
      </c>
      <c r="F5439" s="6" t="str">
        <f>CONCATENATE(tb_SVI[[#This Row],[Nome Município]],"/",tb_SVI[[#This Row],[UF]])</f>
        <v>Monte Alegre de Goiás/GO</v>
      </c>
      <c r="G5439" s="1" t="s">
        <v>18</v>
      </c>
      <c r="H5439" s="1" t="s">
        <v>2158</v>
      </c>
      <c r="I5439" s="1" t="s">
        <v>1012</v>
      </c>
      <c r="J5439" s="1" t="s">
        <v>12</v>
      </c>
      <c r="K5439" s="1" t="s">
        <v>158</v>
      </c>
    </row>
    <row r="5440" spans="1:11" x14ac:dyDescent="0.2">
      <c r="A5440" s="6" t="str">
        <f>INDEX(UF_acronyms!$A$1:$C$28,MATCH(B5440,UF_acronyms!$C$1:$C$28,0),2)</f>
        <v>GO</v>
      </c>
      <c r="B5440" s="1" t="s">
        <v>11271</v>
      </c>
      <c r="C5440" s="1" t="s">
        <v>11503</v>
      </c>
      <c r="D5440" s="1" t="s">
        <v>11504</v>
      </c>
      <c r="E5440" s="11">
        <v>8047</v>
      </c>
      <c r="F5440" s="6" t="str">
        <f>CONCATENATE(tb_SVI[[#This Row],[Nome Município]],"/",tb_SVI[[#This Row],[UF]])</f>
        <v>Montes Claros de Goiás/GO</v>
      </c>
      <c r="G5440" s="1" t="s">
        <v>18</v>
      </c>
      <c r="H5440" s="1" t="s">
        <v>1456</v>
      </c>
      <c r="I5440" s="1" t="s">
        <v>118</v>
      </c>
      <c r="J5440" s="1" t="s">
        <v>283</v>
      </c>
      <c r="K5440" s="1" t="s">
        <v>505</v>
      </c>
    </row>
    <row r="5441" spans="1:11" x14ac:dyDescent="0.2">
      <c r="A5441" s="6" t="str">
        <f>INDEX(UF_acronyms!$A$1:$C$28,MATCH(B5441,UF_acronyms!$C$1:$C$28,0),2)</f>
        <v>GO</v>
      </c>
      <c r="B5441" s="1" t="s">
        <v>11271</v>
      </c>
      <c r="C5441" s="1" t="s">
        <v>11505</v>
      </c>
      <c r="D5441" s="1" t="s">
        <v>11506</v>
      </c>
      <c r="E5441" s="11">
        <v>13672</v>
      </c>
      <c r="F5441" s="6" t="str">
        <f>CONCATENATE(tb_SVI[[#This Row],[Nome Município]],"/",tb_SVI[[#This Row],[UF]])</f>
        <v>Montividiu/GO</v>
      </c>
      <c r="G5441" s="1" t="s">
        <v>18</v>
      </c>
      <c r="H5441" s="1" t="s">
        <v>382</v>
      </c>
      <c r="I5441" s="1" t="s">
        <v>6167</v>
      </c>
      <c r="J5441" s="1" t="s">
        <v>48</v>
      </c>
      <c r="K5441" s="1" t="s">
        <v>364</v>
      </c>
    </row>
    <row r="5442" spans="1:11" x14ac:dyDescent="0.2">
      <c r="A5442" s="6" t="str">
        <f>INDEX(UF_acronyms!$A$1:$C$28,MATCH(B5442,UF_acronyms!$C$1:$C$28,0),2)</f>
        <v>GO</v>
      </c>
      <c r="B5442" s="1" t="s">
        <v>11271</v>
      </c>
      <c r="C5442" s="1" t="s">
        <v>11507</v>
      </c>
      <c r="D5442" s="1" t="s">
        <v>11508</v>
      </c>
      <c r="E5442" s="11">
        <v>4509</v>
      </c>
      <c r="F5442" s="6" t="str">
        <f>CONCATENATE(tb_SVI[[#This Row],[Nome Município]],"/",tb_SVI[[#This Row],[UF]])</f>
        <v>Montividiu do Norte/GO</v>
      </c>
      <c r="G5442" s="1" t="s">
        <v>18</v>
      </c>
      <c r="H5442" s="1" t="s">
        <v>95</v>
      </c>
      <c r="I5442" s="1" t="s">
        <v>1927</v>
      </c>
      <c r="J5442" s="1" t="s">
        <v>528</v>
      </c>
      <c r="K5442" s="1" t="s">
        <v>148</v>
      </c>
    </row>
    <row r="5443" spans="1:11" x14ac:dyDescent="0.2">
      <c r="A5443" s="6" t="str">
        <f>INDEX(UF_acronyms!$A$1:$C$28,MATCH(B5443,UF_acronyms!$C$1:$C$28,0),2)</f>
        <v>GO</v>
      </c>
      <c r="B5443" s="1" t="s">
        <v>11271</v>
      </c>
      <c r="C5443" s="1" t="s">
        <v>11509</v>
      </c>
      <c r="D5443" s="1" t="s">
        <v>2790</v>
      </c>
      <c r="E5443" s="11">
        <v>46548</v>
      </c>
      <c r="F5443" s="6" t="str">
        <f>CONCATENATE(tb_SVI[[#This Row],[Nome Município]],"/",tb_SVI[[#This Row],[UF]])</f>
        <v>Morrinhos/GO</v>
      </c>
      <c r="G5443" s="1" t="s">
        <v>18</v>
      </c>
      <c r="H5443" s="1" t="s">
        <v>1363</v>
      </c>
      <c r="I5443" s="1" t="s">
        <v>1247</v>
      </c>
      <c r="J5443" s="1" t="s">
        <v>275</v>
      </c>
      <c r="K5443" s="1" t="s">
        <v>134</v>
      </c>
    </row>
    <row r="5444" spans="1:11" x14ac:dyDescent="0.2">
      <c r="A5444" s="6" t="str">
        <f>INDEX(UF_acronyms!$A$1:$C$28,MATCH(B5444,UF_acronyms!$C$1:$C$28,0),2)</f>
        <v>GO</v>
      </c>
      <c r="B5444" s="1" t="s">
        <v>11271</v>
      </c>
      <c r="C5444" s="1" t="s">
        <v>11510</v>
      </c>
      <c r="D5444" s="1" t="s">
        <v>11511</v>
      </c>
      <c r="E5444" s="11">
        <v>2232</v>
      </c>
      <c r="F5444" s="6" t="str">
        <f>CONCATENATE(tb_SVI[[#This Row],[Nome Município]],"/",tb_SVI[[#This Row],[UF]])</f>
        <v>Morro Agudo de Goiás/GO</v>
      </c>
      <c r="G5444" s="1" t="s">
        <v>18</v>
      </c>
      <c r="H5444" s="1" t="s">
        <v>413</v>
      </c>
      <c r="I5444" s="1" t="s">
        <v>261</v>
      </c>
      <c r="J5444" s="1" t="s">
        <v>1012</v>
      </c>
      <c r="K5444" s="1" t="s">
        <v>355</v>
      </c>
    </row>
    <row r="5445" spans="1:11" x14ac:dyDescent="0.2">
      <c r="A5445" s="6" t="str">
        <f>INDEX(UF_acronyms!$A$1:$C$28,MATCH(B5445,UF_acronyms!$C$1:$C$28,0),2)</f>
        <v>GO</v>
      </c>
      <c r="B5445" s="1" t="s">
        <v>11271</v>
      </c>
      <c r="C5445" s="1" t="s">
        <v>11512</v>
      </c>
      <c r="D5445" s="1" t="s">
        <v>11513</v>
      </c>
      <c r="E5445" s="11">
        <v>4206</v>
      </c>
      <c r="F5445" s="6" t="str">
        <f>CONCATENATE(tb_SVI[[#This Row],[Nome Município]],"/",tb_SVI[[#This Row],[UF]])</f>
        <v>Mossâmedes/GO</v>
      </c>
      <c r="G5445" s="1" t="s">
        <v>18</v>
      </c>
      <c r="H5445" s="1" t="s">
        <v>2169</v>
      </c>
      <c r="I5445" s="1" t="s">
        <v>5699</v>
      </c>
      <c r="J5445" s="1" t="s">
        <v>695</v>
      </c>
      <c r="K5445" s="1" t="s">
        <v>32</v>
      </c>
    </row>
    <row r="5446" spans="1:11" x14ac:dyDescent="0.2">
      <c r="A5446" s="6" t="str">
        <f>INDEX(UF_acronyms!$A$1:$C$28,MATCH(B5446,UF_acronyms!$C$1:$C$28,0),2)</f>
        <v>GO</v>
      </c>
      <c r="B5446" s="1" t="s">
        <v>11271</v>
      </c>
      <c r="C5446" s="1" t="s">
        <v>11514</v>
      </c>
      <c r="D5446" s="1" t="s">
        <v>11515</v>
      </c>
      <c r="E5446" s="11">
        <v>15870</v>
      </c>
      <c r="F5446" s="6" t="str">
        <f>CONCATENATE(tb_SVI[[#This Row],[Nome Município]],"/",tb_SVI[[#This Row],[UF]])</f>
        <v>Mozarlândia/GO</v>
      </c>
      <c r="G5446" s="1" t="s">
        <v>18</v>
      </c>
      <c r="H5446" s="1" t="s">
        <v>458</v>
      </c>
      <c r="I5446" s="1" t="s">
        <v>2415</v>
      </c>
      <c r="J5446" s="1" t="s">
        <v>978</v>
      </c>
      <c r="K5446" s="1" t="s">
        <v>2753</v>
      </c>
    </row>
    <row r="5447" spans="1:11" x14ac:dyDescent="0.2">
      <c r="A5447" s="6" t="str">
        <f>INDEX(UF_acronyms!$A$1:$C$28,MATCH(B5447,UF_acronyms!$C$1:$C$28,0),2)</f>
        <v>GO</v>
      </c>
      <c r="B5447" s="1" t="s">
        <v>11271</v>
      </c>
      <c r="C5447" s="1" t="s">
        <v>11516</v>
      </c>
      <c r="D5447" s="1" t="s">
        <v>4922</v>
      </c>
      <c r="E5447" s="11">
        <v>4713</v>
      </c>
      <c r="F5447" s="6" t="str">
        <f>CONCATENATE(tb_SVI[[#This Row],[Nome Município]],"/",tb_SVI[[#This Row],[UF]])</f>
        <v>Mundo Novo/GO</v>
      </c>
      <c r="G5447" s="1" t="s">
        <v>18</v>
      </c>
      <c r="H5447" s="1" t="s">
        <v>22</v>
      </c>
      <c r="I5447" s="1" t="s">
        <v>1478</v>
      </c>
      <c r="J5447" s="1" t="s">
        <v>366</v>
      </c>
      <c r="K5447" s="1" t="s">
        <v>950</v>
      </c>
    </row>
    <row r="5448" spans="1:11" x14ac:dyDescent="0.2">
      <c r="A5448" s="6" t="str">
        <f>INDEX(UF_acronyms!$A$1:$C$28,MATCH(B5448,UF_acronyms!$C$1:$C$28,0),2)</f>
        <v>GO</v>
      </c>
      <c r="B5448" s="1" t="s">
        <v>11271</v>
      </c>
      <c r="C5448" s="1" t="s">
        <v>11517</v>
      </c>
      <c r="D5448" s="1" t="s">
        <v>11518</v>
      </c>
      <c r="E5448" s="11">
        <v>3764</v>
      </c>
      <c r="F5448" s="6" t="str">
        <f>CONCATENATE(tb_SVI[[#This Row],[Nome Município]],"/",tb_SVI[[#This Row],[UF]])</f>
        <v>Mutunópolis/GO</v>
      </c>
      <c r="G5448" s="1" t="s">
        <v>18</v>
      </c>
      <c r="H5448" s="1" t="s">
        <v>2753</v>
      </c>
      <c r="I5448" s="1" t="s">
        <v>1371</v>
      </c>
      <c r="J5448" s="1" t="s">
        <v>198</v>
      </c>
      <c r="K5448" s="1" t="s">
        <v>1053</v>
      </c>
    </row>
    <row r="5449" spans="1:11" x14ac:dyDescent="0.2">
      <c r="A5449" s="6" t="str">
        <f>INDEX(UF_acronyms!$A$1:$C$28,MATCH(B5449,UF_acronyms!$C$1:$C$28,0),2)</f>
        <v>GO</v>
      </c>
      <c r="B5449" s="1" t="s">
        <v>11271</v>
      </c>
      <c r="C5449" s="1" t="s">
        <v>11519</v>
      </c>
      <c r="D5449" s="1" t="s">
        <v>11520</v>
      </c>
      <c r="E5449" s="11">
        <v>9260</v>
      </c>
      <c r="F5449" s="6" t="str">
        <f>CONCATENATE(tb_SVI[[#This Row],[Nome Município]],"/",tb_SVI[[#This Row],[UF]])</f>
        <v>Nazário/GO</v>
      </c>
      <c r="G5449" s="1" t="s">
        <v>18</v>
      </c>
      <c r="H5449" s="1" t="s">
        <v>1413</v>
      </c>
      <c r="I5449" s="1" t="s">
        <v>1292</v>
      </c>
      <c r="J5449" s="1" t="s">
        <v>47</v>
      </c>
      <c r="K5449" s="1" t="s">
        <v>151</v>
      </c>
    </row>
    <row r="5450" spans="1:11" x14ac:dyDescent="0.2">
      <c r="A5450" s="6" t="str">
        <f>INDEX(UF_acronyms!$A$1:$C$28,MATCH(B5450,UF_acronyms!$C$1:$C$28,0),2)</f>
        <v>GO</v>
      </c>
      <c r="B5450" s="1" t="s">
        <v>11271</v>
      </c>
      <c r="C5450" s="1" t="s">
        <v>11521</v>
      </c>
      <c r="D5450" s="1" t="s">
        <v>11522</v>
      </c>
      <c r="E5450" s="11">
        <v>46730</v>
      </c>
      <c r="F5450" s="6" t="str">
        <f>CONCATENATE(tb_SVI[[#This Row],[Nome Município]],"/",tb_SVI[[#This Row],[UF]])</f>
        <v>Niquelândia/GO</v>
      </c>
      <c r="G5450" s="1" t="s">
        <v>18</v>
      </c>
      <c r="H5450" s="1" t="s">
        <v>792</v>
      </c>
      <c r="I5450" s="1" t="s">
        <v>1420</v>
      </c>
      <c r="J5450" s="1" t="s">
        <v>937</v>
      </c>
      <c r="K5450" s="1" t="s">
        <v>718</v>
      </c>
    </row>
    <row r="5451" spans="1:11" x14ac:dyDescent="0.2">
      <c r="A5451" s="6" t="str">
        <f>INDEX(UF_acronyms!$A$1:$C$28,MATCH(B5451,UF_acronyms!$C$1:$C$28,0),2)</f>
        <v>GO</v>
      </c>
      <c r="B5451" s="1" t="s">
        <v>11271</v>
      </c>
      <c r="C5451" s="1" t="s">
        <v>11523</v>
      </c>
      <c r="D5451" s="1" t="s">
        <v>11524</v>
      </c>
      <c r="E5451" s="11">
        <v>2357</v>
      </c>
      <c r="F5451" s="6" t="str">
        <f>CONCATENATE(tb_SVI[[#This Row],[Nome Município]],"/",tb_SVI[[#This Row],[UF]])</f>
        <v>Nova América/GO</v>
      </c>
      <c r="G5451" s="1" t="s">
        <v>18</v>
      </c>
      <c r="H5451" s="1" t="s">
        <v>1378</v>
      </c>
      <c r="I5451" s="1" t="s">
        <v>1420</v>
      </c>
      <c r="J5451" s="1" t="s">
        <v>109</v>
      </c>
      <c r="K5451" s="1" t="s">
        <v>1004</v>
      </c>
    </row>
    <row r="5452" spans="1:11" x14ac:dyDescent="0.2">
      <c r="A5452" s="6" t="str">
        <f>INDEX(UF_acronyms!$A$1:$C$28,MATCH(B5452,UF_acronyms!$C$1:$C$28,0),2)</f>
        <v>GO</v>
      </c>
      <c r="B5452" s="1" t="s">
        <v>11271</v>
      </c>
      <c r="C5452" s="1" t="s">
        <v>11525</v>
      </c>
      <c r="D5452" s="1" t="s">
        <v>8656</v>
      </c>
      <c r="E5452" s="11">
        <v>2222</v>
      </c>
      <c r="F5452" s="6" t="str">
        <f>CONCATENATE(tb_SVI[[#This Row],[Nome Município]],"/",tb_SVI[[#This Row],[UF]])</f>
        <v>Nova Aurora/GO</v>
      </c>
      <c r="G5452" s="1" t="s">
        <v>18</v>
      </c>
      <c r="H5452" s="1" t="s">
        <v>1587</v>
      </c>
      <c r="I5452" s="1" t="s">
        <v>6102</v>
      </c>
      <c r="J5452" s="1" t="s">
        <v>1393</v>
      </c>
      <c r="K5452" s="1" t="s">
        <v>2083</v>
      </c>
    </row>
    <row r="5453" spans="1:11" x14ac:dyDescent="0.2">
      <c r="A5453" s="6" t="str">
        <f>INDEX(UF_acronyms!$A$1:$C$28,MATCH(B5453,UF_acronyms!$C$1:$C$28,0),2)</f>
        <v>GO</v>
      </c>
      <c r="B5453" s="1" t="s">
        <v>11271</v>
      </c>
      <c r="C5453" s="1" t="s">
        <v>11526</v>
      </c>
      <c r="D5453" s="1" t="s">
        <v>11527</v>
      </c>
      <c r="E5453" s="11">
        <v>12945</v>
      </c>
      <c r="F5453" s="6" t="str">
        <f>CONCATENATE(tb_SVI[[#This Row],[Nome Município]],"/",tb_SVI[[#This Row],[UF]])</f>
        <v>Nova Crixás/GO</v>
      </c>
      <c r="G5453" s="1" t="s">
        <v>18</v>
      </c>
      <c r="H5453" s="1" t="s">
        <v>39</v>
      </c>
      <c r="I5453" s="1" t="s">
        <v>2246</v>
      </c>
      <c r="J5453" s="1" t="s">
        <v>1709</v>
      </c>
      <c r="K5453" s="1" t="s">
        <v>363</v>
      </c>
    </row>
    <row r="5454" spans="1:11" x14ac:dyDescent="0.2">
      <c r="A5454" s="6" t="str">
        <f>INDEX(UF_acronyms!$A$1:$C$28,MATCH(B5454,UF_acronyms!$C$1:$C$28,0),2)</f>
        <v>GO</v>
      </c>
      <c r="B5454" s="1" t="s">
        <v>11271</v>
      </c>
      <c r="C5454" s="1" t="s">
        <v>11528</v>
      </c>
      <c r="D5454" s="1" t="s">
        <v>11529</v>
      </c>
      <c r="E5454" s="11">
        <v>8112</v>
      </c>
      <c r="F5454" s="6" t="str">
        <f>CONCATENATE(tb_SVI[[#This Row],[Nome Município]],"/",tb_SVI[[#This Row],[UF]])</f>
        <v>Nova Glória/GO</v>
      </c>
      <c r="G5454" s="1" t="s">
        <v>18</v>
      </c>
      <c r="H5454" s="1" t="s">
        <v>1080</v>
      </c>
      <c r="I5454" s="1" t="s">
        <v>459</v>
      </c>
      <c r="J5454" s="1" t="s">
        <v>83</v>
      </c>
      <c r="K5454" s="1" t="s">
        <v>95</v>
      </c>
    </row>
    <row r="5455" spans="1:11" x14ac:dyDescent="0.2">
      <c r="A5455" s="6" t="str">
        <f>INDEX(UF_acronyms!$A$1:$C$28,MATCH(B5455,UF_acronyms!$C$1:$C$28,0),2)</f>
        <v>GO</v>
      </c>
      <c r="B5455" s="1" t="s">
        <v>11271</v>
      </c>
      <c r="C5455" s="1" t="s">
        <v>11530</v>
      </c>
      <c r="D5455" s="1" t="s">
        <v>11531</v>
      </c>
      <c r="E5455" s="11">
        <v>2934</v>
      </c>
      <c r="F5455" s="6" t="str">
        <f>CONCATENATE(tb_SVI[[#This Row],[Nome Município]],"/",tb_SVI[[#This Row],[UF]])</f>
        <v>Nova Iguaçu de Goiás/GO</v>
      </c>
      <c r="G5455" s="1" t="s">
        <v>18</v>
      </c>
      <c r="H5455" s="1" t="s">
        <v>1472</v>
      </c>
      <c r="I5455" s="1" t="s">
        <v>3496</v>
      </c>
      <c r="J5455" s="1" t="s">
        <v>271</v>
      </c>
      <c r="K5455" s="1" t="s">
        <v>384</v>
      </c>
    </row>
    <row r="5456" spans="1:11" x14ac:dyDescent="0.2">
      <c r="A5456" s="6" t="str">
        <f>INDEX(UF_acronyms!$A$1:$C$28,MATCH(B5456,UF_acronyms!$C$1:$C$28,0),2)</f>
        <v>GO</v>
      </c>
      <c r="B5456" s="1" t="s">
        <v>11271</v>
      </c>
      <c r="C5456" s="1" t="s">
        <v>11532</v>
      </c>
      <c r="D5456" s="1" t="s">
        <v>11533</v>
      </c>
      <c r="E5456" s="11">
        <v>3236</v>
      </c>
      <c r="F5456" s="6" t="str">
        <f>CONCATENATE(tb_SVI[[#This Row],[Nome Município]],"/",tb_SVI[[#This Row],[UF]])</f>
        <v>Nova Roma/GO</v>
      </c>
      <c r="G5456" s="1" t="s">
        <v>18</v>
      </c>
      <c r="H5456" s="1" t="s">
        <v>2083</v>
      </c>
      <c r="I5456" s="1" t="s">
        <v>2426</v>
      </c>
      <c r="J5456" s="1" t="s">
        <v>1334</v>
      </c>
      <c r="K5456" s="1" t="s">
        <v>836</v>
      </c>
    </row>
    <row r="5457" spans="1:11" x14ac:dyDescent="0.2">
      <c r="A5457" s="6" t="str">
        <f>INDEX(UF_acronyms!$A$1:$C$28,MATCH(B5457,UF_acronyms!$C$1:$C$28,0),2)</f>
        <v>GO</v>
      </c>
      <c r="B5457" s="1" t="s">
        <v>11271</v>
      </c>
      <c r="C5457" s="1" t="s">
        <v>11534</v>
      </c>
      <c r="D5457" s="1" t="s">
        <v>11535</v>
      </c>
      <c r="E5457" s="11">
        <v>2843</v>
      </c>
      <c r="F5457" s="6" t="str">
        <f>CONCATENATE(tb_SVI[[#This Row],[Nome Município]],"/",tb_SVI[[#This Row],[UF]])</f>
        <v>Novo Brasil/GO</v>
      </c>
      <c r="G5457" s="1" t="s">
        <v>18</v>
      </c>
      <c r="H5457" s="1" t="s">
        <v>280</v>
      </c>
      <c r="I5457" s="1" t="s">
        <v>361</v>
      </c>
      <c r="J5457" s="1" t="s">
        <v>39</v>
      </c>
      <c r="K5457" s="1" t="s">
        <v>997</v>
      </c>
    </row>
    <row r="5458" spans="1:11" x14ac:dyDescent="0.2">
      <c r="A5458" s="6" t="str">
        <f>INDEX(UF_acronyms!$A$1:$C$28,MATCH(B5458,UF_acronyms!$C$1:$C$28,0),2)</f>
        <v>GO</v>
      </c>
      <c r="B5458" s="1" t="s">
        <v>11271</v>
      </c>
      <c r="C5458" s="1" t="s">
        <v>11536</v>
      </c>
      <c r="D5458" s="1" t="s">
        <v>11537</v>
      </c>
      <c r="E5458" s="11">
        <v>4544</v>
      </c>
      <c r="F5458" s="6" t="str">
        <f>CONCATENATE(tb_SVI[[#This Row],[Nome Município]],"/",tb_SVI[[#This Row],[UF]])</f>
        <v>Novo Planalto/GO</v>
      </c>
      <c r="G5458" s="1" t="s">
        <v>18</v>
      </c>
      <c r="H5458" s="1" t="s">
        <v>169</v>
      </c>
      <c r="I5458" s="1" t="s">
        <v>1552</v>
      </c>
      <c r="J5458" s="1" t="s">
        <v>766</v>
      </c>
      <c r="K5458" s="1" t="s">
        <v>104</v>
      </c>
    </row>
    <row r="5459" spans="1:11" x14ac:dyDescent="0.2">
      <c r="A5459" s="6" t="str">
        <f>INDEX(UF_acronyms!$A$1:$C$28,MATCH(B5459,UF_acronyms!$C$1:$C$28,0),2)</f>
        <v>GO</v>
      </c>
      <c r="B5459" s="1" t="s">
        <v>11271</v>
      </c>
      <c r="C5459" s="1" t="s">
        <v>11538</v>
      </c>
      <c r="D5459" s="1" t="s">
        <v>11539</v>
      </c>
      <c r="E5459" s="11">
        <v>15725</v>
      </c>
      <c r="F5459" s="6" t="str">
        <f>CONCATENATE(tb_SVI[[#This Row],[Nome Município]],"/",tb_SVI[[#This Row],[UF]])</f>
        <v>Orizona/GO</v>
      </c>
      <c r="G5459" s="1" t="s">
        <v>18</v>
      </c>
      <c r="H5459" s="1" t="s">
        <v>1378</v>
      </c>
      <c r="I5459" s="1" t="s">
        <v>5423</v>
      </c>
      <c r="J5459" s="1" t="s">
        <v>109</v>
      </c>
      <c r="K5459" s="1" t="s">
        <v>306</v>
      </c>
    </row>
    <row r="5460" spans="1:11" x14ac:dyDescent="0.2">
      <c r="A5460" s="6" t="str">
        <f>INDEX(UF_acronyms!$A$1:$C$28,MATCH(B5460,UF_acronyms!$C$1:$C$28,0),2)</f>
        <v>GO</v>
      </c>
      <c r="B5460" s="1" t="s">
        <v>11271</v>
      </c>
      <c r="C5460" s="1" t="s">
        <v>11540</v>
      </c>
      <c r="D5460" s="1" t="s">
        <v>11541</v>
      </c>
      <c r="E5460" s="11">
        <v>3723</v>
      </c>
      <c r="F5460" s="6" t="str">
        <f>CONCATENATE(tb_SVI[[#This Row],[Nome Município]],"/",tb_SVI[[#This Row],[UF]])</f>
        <v>Ouro Verde de Goiás/GO</v>
      </c>
      <c r="G5460" s="1" t="s">
        <v>18</v>
      </c>
      <c r="H5460" s="1" t="s">
        <v>220</v>
      </c>
      <c r="I5460" s="1" t="s">
        <v>2678</v>
      </c>
      <c r="J5460" s="1" t="s">
        <v>283</v>
      </c>
      <c r="K5460" s="1" t="s">
        <v>217</v>
      </c>
    </row>
    <row r="5461" spans="1:11" x14ac:dyDescent="0.2">
      <c r="A5461" s="6" t="str">
        <f>INDEX(UF_acronyms!$A$1:$C$28,MATCH(B5461,UF_acronyms!$C$1:$C$28,0),2)</f>
        <v>GO</v>
      </c>
      <c r="B5461" s="1" t="s">
        <v>11271</v>
      </c>
      <c r="C5461" s="1" t="s">
        <v>11542</v>
      </c>
      <c r="D5461" s="1" t="s">
        <v>11543</v>
      </c>
      <c r="E5461" s="11">
        <v>6782</v>
      </c>
      <c r="F5461" s="6" t="str">
        <f>CONCATENATE(tb_SVI[[#This Row],[Nome Município]],"/",tb_SVI[[#This Row],[UF]])</f>
        <v>Ouvidor/GO</v>
      </c>
      <c r="G5461" s="1" t="s">
        <v>18</v>
      </c>
      <c r="H5461" s="1" t="s">
        <v>1506</v>
      </c>
      <c r="I5461" s="1" t="s">
        <v>3289</v>
      </c>
      <c r="J5461" s="1" t="s">
        <v>1567</v>
      </c>
      <c r="K5461" s="1" t="s">
        <v>450</v>
      </c>
    </row>
    <row r="5462" spans="1:11" x14ac:dyDescent="0.2">
      <c r="A5462" s="6" t="str">
        <f>INDEX(UF_acronyms!$A$1:$C$28,MATCH(B5462,UF_acronyms!$C$1:$C$28,0),2)</f>
        <v>GO</v>
      </c>
      <c r="B5462" s="1" t="s">
        <v>11271</v>
      </c>
      <c r="C5462" s="1" t="s">
        <v>11544</v>
      </c>
      <c r="D5462" s="1" t="s">
        <v>11545</v>
      </c>
      <c r="E5462" s="11">
        <v>3467</v>
      </c>
      <c r="F5462" s="6" t="str">
        <f>CONCATENATE(tb_SVI[[#This Row],[Nome Município]],"/",tb_SVI[[#This Row],[UF]])</f>
        <v>Palestina de Goiás/GO</v>
      </c>
      <c r="G5462" s="1" t="s">
        <v>18</v>
      </c>
      <c r="H5462" s="1" t="s">
        <v>220</v>
      </c>
      <c r="I5462" s="1" t="s">
        <v>30</v>
      </c>
      <c r="J5462" s="1" t="s">
        <v>1460</v>
      </c>
      <c r="K5462" s="1" t="s">
        <v>68</v>
      </c>
    </row>
    <row r="5463" spans="1:11" x14ac:dyDescent="0.2">
      <c r="A5463" s="6" t="str">
        <f>INDEX(UF_acronyms!$A$1:$C$28,MATCH(B5463,UF_acronyms!$C$1:$C$28,0),2)</f>
        <v>GO</v>
      </c>
      <c r="B5463" s="1" t="s">
        <v>11271</v>
      </c>
      <c r="C5463" s="1" t="s">
        <v>11546</v>
      </c>
      <c r="D5463" s="1" t="s">
        <v>11547</v>
      </c>
      <c r="E5463" s="11">
        <v>29392</v>
      </c>
      <c r="F5463" s="6" t="str">
        <f>CONCATENATE(tb_SVI[[#This Row],[Nome Município]],"/",tb_SVI[[#This Row],[UF]])</f>
        <v>Palmeiras de Goiás/GO</v>
      </c>
      <c r="G5463" s="1" t="s">
        <v>18</v>
      </c>
      <c r="H5463" s="1" t="s">
        <v>280</v>
      </c>
      <c r="I5463" s="1" t="s">
        <v>1429</v>
      </c>
      <c r="J5463" s="1" t="s">
        <v>126</v>
      </c>
      <c r="K5463" s="1" t="s">
        <v>1029</v>
      </c>
    </row>
    <row r="5464" spans="1:11" x14ac:dyDescent="0.2">
      <c r="A5464" s="6" t="str">
        <f>INDEX(UF_acronyms!$A$1:$C$28,MATCH(B5464,UF_acronyms!$C$1:$C$28,0),2)</f>
        <v>GO</v>
      </c>
      <c r="B5464" s="1" t="s">
        <v>11271</v>
      </c>
      <c r="C5464" s="1" t="s">
        <v>11548</v>
      </c>
      <c r="D5464" s="1" t="s">
        <v>11549</v>
      </c>
      <c r="E5464" s="11">
        <v>2381</v>
      </c>
      <c r="F5464" s="6" t="str">
        <f>CONCATENATE(tb_SVI[[#This Row],[Nome Município]],"/",tb_SVI[[#This Row],[UF]])</f>
        <v>Palmelo/GO</v>
      </c>
      <c r="G5464" s="1" t="s">
        <v>18</v>
      </c>
      <c r="H5464" s="1" t="s">
        <v>2337</v>
      </c>
      <c r="I5464" s="1" t="s">
        <v>5250</v>
      </c>
      <c r="J5464" s="1" t="s">
        <v>2671</v>
      </c>
      <c r="K5464" s="1" t="s">
        <v>92</v>
      </c>
    </row>
    <row r="5465" spans="1:11" x14ac:dyDescent="0.2">
      <c r="A5465" s="6" t="str">
        <f>INDEX(UF_acronyms!$A$1:$C$28,MATCH(B5465,UF_acronyms!$C$1:$C$28,0),2)</f>
        <v>GO</v>
      </c>
      <c r="B5465" s="1" t="s">
        <v>11271</v>
      </c>
      <c r="C5465" s="1" t="s">
        <v>11550</v>
      </c>
      <c r="D5465" s="1" t="s">
        <v>11551</v>
      </c>
      <c r="E5465" s="11">
        <v>3582</v>
      </c>
      <c r="F5465" s="6" t="str">
        <f>CONCATENATE(tb_SVI[[#This Row],[Nome Município]],"/",tb_SVI[[#This Row],[UF]])</f>
        <v>Palminópolis/GO</v>
      </c>
      <c r="G5465" s="1" t="s">
        <v>18</v>
      </c>
      <c r="H5465" s="1" t="s">
        <v>1973</v>
      </c>
      <c r="I5465" s="1" t="s">
        <v>6102</v>
      </c>
      <c r="J5465" s="1" t="s">
        <v>1029</v>
      </c>
      <c r="K5465" s="1" t="s">
        <v>1537</v>
      </c>
    </row>
    <row r="5466" spans="1:11" x14ac:dyDescent="0.2">
      <c r="A5466" s="6" t="str">
        <f>INDEX(UF_acronyms!$A$1:$C$28,MATCH(B5466,UF_acronyms!$C$1:$C$28,0),2)</f>
        <v>GO</v>
      </c>
      <c r="B5466" s="1" t="s">
        <v>11271</v>
      </c>
      <c r="C5466" s="1" t="s">
        <v>11552</v>
      </c>
      <c r="D5466" s="1" t="s">
        <v>11553</v>
      </c>
      <c r="E5466" s="11">
        <v>2603</v>
      </c>
      <c r="F5466" s="6" t="str">
        <f>CONCATENATE(tb_SVI[[#This Row],[Nome Município]],"/",tb_SVI[[#This Row],[UF]])</f>
        <v>Panamá/GO</v>
      </c>
      <c r="G5466" s="1" t="s">
        <v>18</v>
      </c>
      <c r="H5466" s="1" t="s">
        <v>2671</v>
      </c>
      <c r="I5466" s="1" t="s">
        <v>1477</v>
      </c>
      <c r="J5466" s="1" t="s">
        <v>144</v>
      </c>
      <c r="K5466" s="1" t="s">
        <v>1582</v>
      </c>
    </row>
    <row r="5467" spans="1:11" x14ac:dyDescent="0.2">
      <c r="A5467" s="6" t="str">
        <f>INDEX(UF_acronyms!$A$1:$C$28,MATCH(B5467,UF_acronyms!$C$1:$C$28,0),2)</f>
        <v>GO</v>
      </c>
      <c r="B5467" s="1" t="s">
        <v>11271</v>
      </c>
      <c r="C5467" s="1" t="s">
        <v>11554</v>
      </c>
      <c r="D5467" s="1" t="s">
        <v>11555</v>
      </c>
      <c r="E5467" s="11">
        <v>10140</v>
      </c>
      <c r="F5467" s="6" t="str">
        <f>CONCATENATE(tb_SVI[[#This Row],[Nome Município]],"/",tb_SVI[[#This Row],[UF]])</f>
        <v>Paranaiguara/GO</v>
      </c>
      <c r="G5467" s="1" t="s">
        <v>18</v>
      </c>
      <c r="H5467" s="1" t="s">
        <v>1491</v>
      </c>
      <c r="I5467" s="1" t="s">
        <v>1414</v>
      </c>
      <c r="J5467" s="1" t="s">
        <v>68</v>
      </c>
      <c r="K5467" s="1" t="s">
        <v>19</v>
      </c>
    </row>
    <row r="5468" spans="1:11" x14ac:dyDescent="0.2">
      <c r="A5468" s="6" t="str">
        <f>INDEX(UF_acronyms!$A$1:$C$28,MATCH(B5468,UF_acronyms!$C$1:$C$28,0),2)</f>
        <v>GO</v>
      </c>
      <c r="B5468" s="1" t="s">
        <v>11271</v>
      </c>
      <c r="C5468" s="1" t="s">
        <v>11556</v>
      </c>
      <c r="D5468" s="1" t="s">
        <v>11557</v>
      </c>
      <c r="E5468" s="11">
        <v>10980</v>
      </c>
      <c r="F5468" s="6" t="str">
        <f>CONCATENATE(tb_SVI[[#This Row],[Nome Município]],"/",tb_SVI[[#This Row],[UF]])</f>
        <v>Paraúna/GO</v>
      </c>
      <c r="G5468" s="1" t="s">
        <v>18</v>
      </c>
      <c r="H5468" s="1" t="s">
        <v>695</v>
      </c>
      <c r="I5468" s="1" t="s">
        <v>2161</v>
      </c>
      <c r="J5468" s="1" t="s">
        <v>208</v>
      </c>
      <c r="K5468" s="1" t="s">
        <v>1024</v>
      </c>
    </row>
    <row r="5469" spans="1:11" x14ac:dyDescent="0.2">
      <c r="A5469" s="6" t="str">
        <f>INDEX(UF_acronyms!$A$1:$C$28,MATCH(B5469,UF_acronyms!$C$1:$C$28,0),2)</f>
        <v>GO</v>
      </c>
      <c r="B5469" s="1" t="s">
        <v>11271</v>
      </c>
      <c r="C5469" s="1" t="s">
        <v>11558</v>
      </c>
      <c r="D5469" s="1" t="s">
        <v>11559</v>
      </c>
      <c r="E5469" s="11">
        <v>3143</v>
      </c>
      <c r="F5469" s="6" t="str">
        <f>CONCATENATE(tb_SVI[[#This Row],[Nome Município]],"/",tb_SVI[[#This Row],[UF]])</f>
        <v>Perolândia/GO</v>
      </c>
      <c r="G5469" s="1" t="s">
        <v>18</v>
      </c>
      <c r="H5469" s="1" t="s">
        <v>142</v>
      </c>
      <c r="I5469" s="1" t="s">
        <v>5699</v>
      </c>
      <c r="J5469" s="1" t="s">
        <v>21</v>
      </c>
      <c r="K5469" s="1" t="s">
        <v>362</v>
      </c>
    </row>
    <row r="5470" spans="1:11" x14ac:dyDescent="0.2">
      <c r="A5470" s="6" t="str">
        <f>INDEX(UF_acronyms!$A$1:$C$28,MATCH(B5470,UF_acronyms!$C$1:$C$28,0),2)</f>
        <v>GO</v>
      </c>
      <c r="B5470" s="1" t="s">
        <v>11271</v>
      </c>
      <c r="C5470" s="1" t="s">
        <v>11560</v>
      </c>
      <c r="D5470" s="1" t="s">
        <v>11561</v>
      </c>
      <c r="E5470" s="11">
        <v>10261</v>
      </c>
      <c r="F5470" s="6" t="str">
        <f>CONCATENATE(tb_SVI[[#This Row],[Nome Município]],"/",tb_SVI[[#This Row],[UF]])</f>
        <v>Petrolina de Goiás/GO</v>
      </c>
      <c r="G5470" s="1" t="s">
        <v>18</v>
      </c>
      <c r="H5470" s="1" t="s">
        <v>833</v>
      </c>
      <c r="I5470" s="1" t="s">
        <v>3319</v>
      </c>
      <c r="J5470" s="1" t="s">
        <v>2753</v>
      </c>
      <c r="K5470" s="1" t="s">
        <v>458</v>
      </c>
    </row>
    <row r="5471" spans="1:11" x14ac:dyDescent="0.2">
      <c r="A5471" s="6" t="str">
        <f>INDEX(UF_acronyms!$A$1:$C$28,MATCH(B5471,UF_acronyms!$C$1:$C$28,0),2)</f>
        <v>GO</v>
      </c>
      <c r="B5471" s="1" t="s">
        <v>11271</v>
      </c>
      <c r="C5471" s="1" t="s">
        <v>11562</v>
      </c>
      <c r="D5471" s="1" t="s">
        <v>11563</v>
      </c>
      <c r="E5471" s="11">
        <v>2194</v>
      </c>
      <c r="F5471" s="6" t="str">
        <f>CONCATENATE(tb_SVI[[#This Row],[Nome Município]],"/",tb_SVI[[#This Row],[UF]])</f>
        <v>Pilar de Goiás/GO</v>
      </c>
      <c r="G5471" s="1" t="s">
        <v>18</v>
      </c>
      <c r="H5471" s="1" t="s">
        <v>2034</v>
      </c>
      <c r="I5471" s="1" t="s">
        <v>1346</v>
      </c>
      <c r="J5471" s="1" t="s">
        <v>836</v>
      </c>
      <c r="K5471" s="1" t="s">
        <v>1233</v>
      </c>
    </row>
    <row r="5472" spans="1:11" x14ac:dyDescent="0.2">
      <c r="A5472" s="6" t="str">
        <f>INDEX(UF_acronyms!$A$1:$C$28,MATCH(B5472,UF_acronyms!$C$1:$C$28,0),2)</f>
        <v>GO</v>
      </c>
      <c r="B5472" s="1" t="s">
        <v>11271</v>
      </c>
      <c r="C5472" s="1" t="s">
        <v>11564</v>
      </c>
      <c r="D5472" s="1" t="s">
        <v>11565</v>
      </c>
      <c r="E5472" s="11">
        <v>24548</v>
      </c>
      <c r="F5472" s="6" t="str">
        <f>CONCATENATE(tb_SVI[[#This Row],[Nome Município]],"/",tb_SVI[[#This Row],[UF]])</f>
        <v>Piracanjuba/GO</v>
      </c>
      <c r="G5472" s="1" t="s">
        <v>18</v>
      </c>
      <c r="H5472" s="1" t="s">
        <v>5245</v>
      </c>
      <c r="I5472" s="1" t="s">
        <v>2691</v>
      </c>
      <c r="J5472" s="1" t="s">
        <v>246</v>
      </c>
      <c r="K5472" s="1" t="s">
        <v>39</v>
      </c>
    </row>
    <row r="5473" spans="1:11" x14ac:dyDescent="0.2">
      <c r="A5473" s="6" t="str">
        <f>INDEX(UF_acronyms!$A$1:$C$28,MATCH(B5473,UF_acronyms!$C$1:$C$28,0),2)</f>
        <v>GO</v>
      </c>
      <c r="B5473" s="1" t="s">
        <v>11271</v>
      </c>
      <c r="C5473" s="1" t="s">
        <v>11566</v>
      </c>
      <c r="D5473" s="1" t="s">
        <v>4234</v>
      </c>
      <c r="E5473" s="11">
        <v>10272</v>
      </c>
      <c r="F5473" s="6" t="str">
        <f>CONCATENATE(tb_SVI[[#This Row],[Nome Município]],"/",tb_SVI[[#This Row],[UF]])</f>
        <v>Piranhas/GO</v>
      </c>
      <c r="G5473" s="1" t="s">
        <v>18</v>
      </c>
      <c r="H5473" s="1" t="s">
        <v>1765</v>
      </c>
      <c r="I5473" s="1" t="s">
        <v>361</v>
      </c>
      <c r="J5473" s="1" t="s">
        <v>338</v>
      </c>
      <c r="K5473" s="1" t="s">
        <v>529</v>
      </c>
    </row>
    <row r="5474" spans="1:11" x14ac:dyDescent="0.2">
      <c r="A5474" s="6" t="str">
        <f>INDEX(UF_acronyms!$A$1:$C$28,MATCH(B5474,UF_acronyms!$C$1:$C$28,0),2)</f>
        <v>GO</v>
      </c>
      <c r="B5474" s="1" t="s">
        <v>11271</v>
      </c>
      <c r="C5474" s="1" t="s">
        <v>11567</v>
      </c>
      <c r="D5474" s="1" t="s">
        <v>11568</v>
      </c>
      <c r="E5474" s="11">
        <v>31686</v>
      </c>
      <c r="F5474" s="6" t="str">
        <f>CONCATENATE(tb_SVI[[#This Row],[Nome Município]],"/",tb_SVI[[#This Row],[UF]])</f>
        <v>Pires do Rio/GO</v>
      </c>
      <c r="G5474" s="1" t="s">
        <v>18</v>
      </c>
      <c r="H5474" s="1" t="s">
        <v>1371</v>
      </c>
      <c r="I5474" s="1" t="s">
        <v>3165</v>
      </c>
      <c r="J5474" s="1" t="s">
        <v>390</v>
      </c>
      <c r="K5474" s="1" t="s">
        <v>2262</v>
      </c>
    </row>
    <row r="5475" spans="1:11" x14ac:dyDescent="0.2">
      <c r="A5475" s="6" t="str">
        <f>INDEX(UF_acronyms!$A$1:$C$28,MATCH(B5475,UF_acronyms!$C$1:$C$28,0),2)</f>
        <v>GO</v>
      </c>
      <c r="B5475" s="1" t="s">
        <v>11271</v>
      </c>
      <c r="C5475" s="1" t="s">
        <v>11569</v>
      </c>
      <c r="D5475" s="1" t="s">
        <v>11570</v>
      </c>
      <c r="E5475" s="11">
        <v>17860</v>
      </c>
      <c r="F5475" s="6" t="str">
        <f>CONCATENATE(tb_SVI[[#This Row],[Nome Município]],"/",tb_SVI[[#This Row],[UF]])</f>
        <v>Pontalina/GO</v>
      </c>
      <c r="G5475" s="1" t="s">
        <v>18</v>
      </c>
      <c r="H5475" s="1" t="s">
        <v>1080</v>
      </c>
      <c r="I5475" s="1" t="s">
        <v>458</v>
      </c>
      <c r="J5475" s="1" t="s">
        <v>343</v>
      </c>
      <c r="K5475" s="1" t="s">
        <v>469</v>
      </c>
    </row>
    <row r="5476" spans="1:11" x14ac:dyDescent="0.2">
      <c r="A5476" s="6" t="str">
        <f>INDEX(UF_acronyms!$A$1:$C$28,MATCH(B5476,UF_acronyms!$C$1:$C$28,0),2)</f>
        <v>GO</v>
      </c>
      <c r="B5476" s="1" t="s">
        <v>11271</v>
      </c>
      <c r="C5476" s="1" t="s">
        <v>11571</v>
      </c>
      <c r="D5476" s="1" t="s">
        <v>11572</v>
      </c>
      <c r="E5476" s="11">
        <v>45633</v>
      </c>
      <c r="F5476" s="6" t="str">
        <f>CONCATENATE(tb_SVI[[#This Row],[Nome Município]],"/",tb_SVI[[#This Row],[UF]])</f>
        <v>Porangatu/GO</v>
      </c>
      <c r="G5476" s="1" t="s">
        <v>18</v>
      </c>
      <c r="H5476" s="1" t="s">
        <v>2262</v>
      </c>
      <c r="I5476" s="1" t="s">
        <v>1555</v>
      </c>
      <c r="J5476" s="1" t="s">
        <v>1397</v>
      </c>
      <c r="K5476" s="1" t="s">
        <v>1024</v>
      </c>
    </row>
    <row r="5477" spans="1:11" x14ac:dyDescent="0.2">
      <c r="A5477" s="6" t="str">
        <f>INDEX(UF_acronyms!$A$1:$C$28,MATCH(B5477,UF_acronyms!$C$1:$C$28,0),2)</f>
        <v>GO</v>
      </c>
      <c r="B5477" s="1" t="s">
        <v>11271</v>
      </c>
      <c r="C5477" s="1" t="s">
        <v>11573</v>
      </c>
      <c r="D5477" s="1" t="s">
        <v>11574</v>
      </c>
      <c r="E5477" s="11">
        <v>3931</v>
      </c>
      <c r="F5477" s="6" t="str">
        <f>CONCATENATE(tb_SVI[[#This Row],[Nome Município]],"/",tb_SVI[[#This Row],[UF]])</f>
        <v>Porteirão/GO</v>
      </c>
      <c r="G5477" s="1" t="s">
        <v>18</v>
      </c>
      <c r="H5477" s="1" t="s">
        <v>399</v>
      </c>
      <c r="I5477" s="1" t="s">
        <v>4403</v>
      </c>
      <c r="J5477" s="1" t="s">
        <v>306</v>
      </c>
      <c r="K5477" s="1" t="s">
        <v>1474</v>
      </c>
    </row>
    <row r="5478" spans="1:11" x14ac:dyDescent="0.2">
      <c r="A5478" s="6" t="str">
        <f>INDEX(UF_acronyms!$A$1:$C$28,MATCH(B5478,UF_acronyms!$C$1:$C$28,0),2)</f>
        <v>GO</v>
      </c>
      <c r="B5478" s="1" t="s">
        <v>11271</v>
      </c>
      <c r="C5478" s="1" t="s">
        <v>11575</v>
      </c>
      <c r="D5478" s="1" t="s">
        <v>11576</v>
      </c>
      <c r="E5478" s="11">
        <v>4022</v>
      </c>
      <c r="F5478" s="6" t="str">
        <f>CONCATENATE(tb_SVI[[#This Row],[Nome Município]],"/",tb_SVI[[#This Row],[UF]])</f>
        <v>Portelândia/GO</v>
      </c>
      <c r="G5478" s="1" t="s">
        <v>18</v>
      </c>
      <c r="H5478" s="1" t="s">
        <v>1413</v>
      </c>
      <c r="I5478" s="1" t="s">
        <v>3067</v>
      </c>
      <c r="J5478" s="1" t="s">
        <v>384</v>
      </c>
      <c r="K5478" s="1" t="s">
        <v>795</v>
      </c>
    </row>
    <row r="5479" spans="1:11" x14ac:dyDescent="0.2">
      <c r="A5479" s="6" t="str">
        <f>INDEX(UF_acronyms!$A$1:$C$28,MATCH(B5479,UF_acronyms!$C$1:$C$28,0),2)</f>
        <v>GO</v>
      </c>
      <c r="B5479" s="1" t="s">
        <v>11271</v>
      </c>
      <c r="C5479" s="1" t="s">
        <v>11577</v>
      </c>
      <c r="D5479" s="1" t="s">
        <v>11578</v>
      </c>
      <c r="E5479" s="11">
        <v>37414</v>
      </c>
      <c r="F5479" s="6" t="str">
        <f>CONCATENATE(tb_SVI[[#This Row],[Nome Município]],"/",tb_SVI[[#This Row],[UF]])</f>
        <v>Posse/GO</v>
      </c>
      <c r="G5479" s="1" t="s">
        <v>18</v>
      </c>
      <c r="H5479" s="1" t="s">
        <v>371</v>
      </c>
      <c r="I5479" s="1" t="s">
        <v>40</v>
      </c>
      <c r="J5479" s="1" t="s">
        <v>297</v>
      </c>
      <c r="K5479" s="1" t="s">
        <v>64</v>
      </c>
    </row>
    <row r="5480" spans="1:11" x14ac:dyDescent="0.2">
      <c r="A5480" s="6" t="str">
        <f>INDEX(UF_acronyms!$A$1:$C$28,MATCH(B5480,UF_acronyms!$C$1:$C$28,0),2)</f>
        <v>GO</v>
      </c>
      <c r="B5480" s="1" t="s">
        <v>11271</v>
      </c>
      <c r="C5480" s="1" t="s">
        <v>11579</v>
      </c>
      <c r="D5480" s="1" t="s">
        <v>11580</v>
      </c>
      <c r="E5480" s="11">
        <v>3203</v>
      </c>
      <c r="F5480" s="6" t="str">
        <f>CONCATENATE(tb_SVI[[#This Row],[Nome Município]],"/",tb_SVI[[#This Row],[UF]])</f>
        <v>Professor Jamil/GO</v>
      </c>
      <c r="G5480" s="1" t="s">
        <v>18</v>
      </c>
      <c r="H5480" s="1" t="s">
        <v>866</v>
      </c>
      <c r="I5480" s="1" t="s">
        <v>2098</v>
      </c>
      <c r="J5480" s="1" t="s">
        <v>1735</v>
      </c>
      <c r="K5480" s="1" t="s">
        <v>1334</v>
      </c>
    </row>
    <row r="5481" spans="1:11" x14ac:dyDescent="0.2">
      <c r="A5481" s="6" t="str">
        <f>INDEX(UF_acronyms!$A$1:$C$28,MATCH(B5481,UF_acronyms!$C$1:$C$28,0),2)</f>
        <v>GO</v>
      </c>
      <c r="B5481" s="1" t="s">
        <v>11271</v>
      </c>
      <c r="C5481" s="1" t="s">
        <v>11581</v>
      </c>
      <c r="D5481" s="1" t="s">
        <v>11582</v>
      </c>
      <c r="E5481" s="11">
        <v>50701</v>
      </c>
      <c r="F5481" s="6" t="str">
        <f>CONCATENATE(tb_SVI[[#This Row],[Nome Município]],"/",tb_SVI[[#This Row],[UF]])</f>
        <v>Quirinópolis/GO</v>
      </c>
      <c r="G5481" s="1" t="s">
        <v>18</v>
      </c>
      <c r="H5481" s="1" t="s">
        <v>2025</v>
      </c>
      <c r="I5481" s="1" t="s">
        <v>3319</v>
      </c>
      <c r="J5481" s="1" t="s">
        <v>54</v>
      </c>
      <c r="K5481" s="1" t="s">
        <v>1456</v>
      </c>
    </row>
    <row r="5482" spans="1:11" x14ac:dyDescent="0.2">
      <c r="A5482" s="6" t="str">
        <f>INDEX(UF_acronyms!$A$1:$C$28,MATCH(B5482,UF_acronyms!$C$1:$C$28,0),2)</f>
        <v>GO</v>
      </c>
      <c r="B5482" s="1" t="s">
        <v>11271</v>
      </c>
      <c r="C5482" s="1" t="s">
        <v>11583</v>
      </c>
      <c r="D5482" s="1" t="s">
        <v>11584</v>
      </c>
      <c r="E5482" s="11">
        <v>10940</v>
      </c>
      <c r="F5482" s="6" t="str">
        <f>CONCATENATE(tb_SVI[[#This Row],[Nome Município]],"/",tb_SVI[[#This Row],[UF]])</f>
        <v>Rialma/GO</v>
      </c>
      <c r="G5482" s="1" t="s">
        <v>18</v>
      </c>
      <c r="H5482" s="1" t="s">
        <v>2691</v>
      </c>
      <c r="I5482" s="1" t="s">
        <v>1600</v>
      </c>
      <c r="J5482" s="1" t="s">
        <v>1339</v>
      </c>
      <c r="K5482" s="1" t="s">
        <v>1267</v>
      </c>
    </row>
    <row r="5483" spans="1:11" x14ac:dyDescent="0.2">
      <c r="A5483" s="6" t="str">
        <f>INDEX(UF_acronyms!$A$1:$C$28,MATCH(B5483,UF_acronyms!$C$1:$C$28,0),2)</f>
        <v>GO</v>
      </c>
      <c r="B5483" s="1" t="s">
        <v>11271</v>
      </c>
      <c r="C5483" s="1" t="s">
        <v>11585</v>
      </c>
      <c r="D5483" s="1" t="s">
        <v>11586</v>
      </c>
      <c r="E5483" s="11">
        <v>4817</v>
      </c>
      <c r="F5483" s="6" t="str">
        <f>CONCATENATE(tb_SVI[[#This Row],[Nome Município]],"/",tb_SVI[[#This Row],[UF]])</f>
        <v>Rianápolis/GO</v>
      </c>
      <c r="G5483" s="1" t="s">
        <v>18</v>
      </c>
      <c r="H5483" s="1" t="s">
        <v>2427</v>
      </c>
      <c r="I5483" s="1" t="s">
        <v>1316</v>
      </c>
      <c r="J5483" s="1" t="s">
        <v>198</v>
      </c>
      <c r="K5483" s="1" t="s">
        <v>1413</v>
      </c>
    </row>
    <row r="5484" spans="1:11" x14ac:dyDescent="0.2">
      <c r="A5484" s="6" t="str">
        <f>INDEX(UF_acronyms!$A$1:$C$28,MATCH(B5484,UF_acronyms!$C$1:$C$28,0),2)</f>
        <v>GO</v>
      </c>
      <c r="B5484" s="1" t="s">
        <v>11271</v>
      </c>
      <c r="C5484" s="1" t="s">
        <v>11587</v>
      </c>
      <c r="D5484" s="1" t="s">
        <v>11588</v>
      </c>
      <c r="E5484" s="11">
        <v>4612</v>
      </c>
      <c r="F5484" s="6" t="str">
        <f>CONCATENATE(tb_SVI[[#This Row],[Nome Município]],"/",tb_SVI[[#This Row],[UF]])</f>
        <v>Rio Quente/GO</v>
      </c>
      <c r="G5484" s="1" t="s">
        <v>18</v>
      </c>
      <c r="H5484" s="1" t="s">
        <v>1927</v>
      </c>
      <c r="I5484" s="1" t="s">
        <v>5649</v>
      </c>
      <c r="J5484" s="1" t="s">
        <v>1973</v>
      </c>
      <c r="K5484" s="1" t="s">
        <v>2018</v>
      </c>
    </row>
    <row r="5485" spans="1:11" x14ac:dyDescent="0.2">
      <c r="A5485" s="6" t="str">
        <f>INDEX(UF_acronyms!$A$1:$C$28,MATCH(B5485,UF_acronyms!$C$1:$C$28,0),2)</f>
        <v>GO</v>
      </c>
      <c r="B5485" s="1" t="s">
        <v>11271</v>
      </c>
      <c r="C5485" s="1" t="s">
        <v>11589</v>
      </c>
      <c r="D5485" s="1" t="s">
        <v>11590</v>
      </c>
      <c r="E5485" s="11">
        <v>241518</v>
      </c>
      <c r="F5485" s="6" t="str">
        <f>CONCATENATE(tb_SVI[[#This Row],[Nome Município]],"/",tb_SVI[[#This Row],[UF]])</f>
        <v>Rio Verde/GO</v>
      </c>
      <c r="G5485" s="1" t="s">
        <v>18</v>
      </c>
      <c r="H5485" s="1" t="s">
        <v>1609</v>
      </c>
      <c r="I5485" s="1" t="s">
        <v>46</v>
      </c>
      <c r="J5485" s="1" t="s">
        <v>246</v>
      </c>
      <c r="K5485" s="1" t="s">
        <v>316</v>
      </c>
    </row>
    <row r="5486" spans="1:11" x14ac:dyDescent="0.2">
      <c r="A5486" s="6" t="str">
        <f>INDEX(UF_acronyms!$A$1:$C$28,MATCH(B5486,UF_acronyms!$C$1:$C$28,0),2)</f>
        <v>GO</v>
      </c>
      <c r="B5486" s="1" t="s">
        <v>11271</v>
      </c>
      <c r="C5486" s="1" t="s">
        <v>11591</v>
      </c>
      <c r="D5486" s="1" t="s">
        <v>11592</v>
      </c>
      <c r="E5486" s="11">
        <v>19947</v>
      </c>
      <c r="F5486" s="6" t="str">
        <f>CONCATENATE(tb_SVI[[#This Row],[Nome Município]],"/",tb_SVI[[#This Row],[UF]])</f>
        <v>Rubiataba/GO</v>
      </c>
      <c r="G5486" s="1" t="s">
        <v>18</v>
      </c>
      <c r="H5486" s="1" t="s">
        <v>2181</v>
      </c>
      <c r="I5486" s="1" t="s">
        <v>1278</v>
      </c>
      <c r="J5486" s="1" t="s">
        <v>531</v>
      </c>
      <c r="K5486" s="1" t="s">
        <v>283</v>
      </c>
    </row>
    <row r="5487" spans="1:11" x14ac:dyDescent="0.2">
      <c r="A5487" s="6" t="str">
        <f>INDEX(UF_acronyms!$A$1:$C$28,MATCH(B5487,UF_acronyms!$C$1:$C$28,0),2)</f>
        <v>GO</v>
      </c>
      <c r="B5487" s="1" t="s">
        <v>11271</v>
      </c>
      <c r="C5487" s="1" t="s">
        <v>11593</v>
      </c>
      <c r="D5487" s="1" t="s">
        <v>11594</v>
      </c>
      <c r="E5487" s="11">
        <v>7632</v>
      </c>
      <c r="F5487" s="6" t="str">
        <f>CONCATENATE(tb_SVI[[#This Row],[Nome Município]],"/",tb_SVI[[#This Row],[UF]])</f>
        <v>Sanclerlândia/GO</v>
      </c>
      <c r="G5487" s="1" t="s">
        <v>18</v>
      </c>
      <c r="H5487" s="1" t="s">
        <v>2671</v>
      </c>
      <c r="I5487" s="1" t="s">
        <v>1766</v>
      </c>
      <c r="J5487" s="1" t="s">
        <v>1348</v>
      </c>
      <c r="K5487" s="1" t="s">
        <v>718</v>
      </c>
    </row>
    <row r="5488" spans="1:11" x14ac:dyDescent="0.2">
      <c r="A5488" s="6" t="str">
        <f>INDEX(UF_acronyms!$A$1:$C$28,MATCH(B5488,UF_acronyms!$C$1:$C$28,0),2)</f>
        <v>GO</v>
      </c>
      <c r="B5488" s="1" t="s">
        <v>11271</v>
      </c>
      <c r="C5488" s="1" t="s">
        <v>11595</v>
      </c>
      <c r="D5488" s="1" t="s">
        <v>11596</v>
      </c>
      <c r="E5488" s="11">
        <v>6634</v>
      </c>
      <c r="F5488" s="6" t="str">
        <f>CONCATENATE(tb_SVI[[#This Row],[Nome Município]],"/",tb_SVI[[#This Row],[UF]])</f>
        <v>Santa Bárbara de Goiás/GO</v>
      </c>
      <c r="G5488" s="1" t="s">
        <v>18</v>
      </c>
      <c r="H5488" s="1" t="s">
        <v>48</v>
      </c>
      <c r="I5488" s="1" t="s">
        <v>2025</v>
      </c>
      <c r="J5488" s="1" t="s">
        <v>398</v>
      </c>
      <c r="K5488" s="1" t="s">
        <v>1577</v>
      </c>
    </row>
    <row r="5489" spans="1:11" x14ac:dyDescent="0.2">
      <c r="A5489" s="6" t="str">
        <f>INDEX(UF_acronyms!$A$1:$C$28,MATCH(B5489,UF_acronyms!$C$1:$C$28,0),2)</f>
        <v>GO</v>
      </c>
      <c r="B5489" s="1" t="s">
        <v>11271</v>
      </c>
      <c r="C5489" s="1" t="s">
        <v>11597</v>
      </c>
      <c r="D5489" s="1" t="s">
        <v>11598</v>
      </c>
      <c r="E5489" s="11">
        <v>2819</v>
      </c>
      <c r="F5489" s="6" t="str">
        <f>CONCATENATE(tb_SVI[[#This Row],[Nome Município]],"/",tb_SVI[[#This Row],[UF]])</f>
        <v>Santa Cruz de Goiás/GO</v>
      </c>
      <c r="G5489" s="1" t="s">
        <v>18</v>
      </c>
      <c r="H5489" s="1" t="s">
        <v>196</v>
      </c>
      <c r="I5489" s="1" t="s">
        <v>5242</v>
      </c>
      <c r="J5489" s="1" t="s">
        <v>1521</v>
      </c>
      <c r="K5489" s="1" t="s">
        <v>271</v>
      </c>
    </row>
    <row r="5490" spans="1:11" x14ac:dyDescent="0.2">
      <c r="A5490" s="6" t="str">
        <f>INDEX(UF_acronyms!$A$1:$C$28,MATCH(B5490,UF_acronyms!$C$1:$C$28,0),2)</f>
        <v>GO</v>
      </c>
      <c r="B5490" s="1" t="s">
        <v>11271</v>
      </c>
      <c r="C5490" s="1" t="s">
        <v>11599</v>
      </c>
      <c r="D5490" s="1" t="s">
        <v>11600</v>
      </c>
      <c r="E5490" s="11">
        <v>5523</v>
      </c>
      <c r="F5490" s="6" t="str">
        <f>CONCATENATE(tb_SVI[[#This Row],[Nome Município]],"/",tb_SVI[[#This Row],[UF]])</f>
        <v>Santa Fé de Goiás/GO</v>
      </c>
      <c r="G5490" s="1" t="s">
        <v>18</v>
      </c>
      <c r="H5490" s="1" t="s">
        <v>20</v>
      </c>
      <c r="I5490" s="1" t="s">
        <v>5563</v>
      </c>
      <c r="J5490" s="1" t="s">
        <v>187</v>
      </c>
      <c r="K5490" s="1" t="s">
        <v>783</v>
      </c>
    </row>
    <row r="5491" spans="1:11" x14ac:dyDescent="0.2">
      <c r="A5491" s="6" t="str">
        <f>INDEX(UF_acronyms!$A$1:$C$28,MATCH(B5491,UF_acronyms!$C$1:$C$28,0),2)</f>
        <v>GO</v>
      </c>
      <c r="B5491" s="1" t="s">
        <v>11271</v>
      </c>
      <c r="C5491" s="1" t="s">
        <v>11601</v>
      </c>
      <c r="D5491" s="1" t="s">
        <v>11602</v>
      </c>
      <c r="E5491" s="11">
        <v>38808</v>
      </c>
      <c r="F5491" s="6" t="str">
        <f>CONCATENATE(tb_SVI[[#This Row],[Nome Município]],"/",tb_SVI[[#This Row],[UF]])</f>
        <v>Santa Helena de Goiás/GO</v>
      </c>
      <c r="G5491" s="1" t="s">
        <v>18</v>
      </c>
      <c r="H5491" s="1" t="s">
        <v>142</v>
      </c>
      <c r="I5491" s="1" t="s">
        <v>2098</v>
      </c>
      <c r="J5491" s="1" t="s">
        <v>57</v>
      </c>
      <c r="K5491" s="1" t="s">
        <v>134</v>
      </c>
    </row>
    <row r="5492" spans="1:11" x14ac:dyDescent="0.2">
      <c r="A5492" s="6" t="str">
        <f>INDEX(UF_acronyms!$A$1:$C$28,MATCH(B5492,UF_acronyms!$C$1:$C$28,0),2)</f>
        <v>GO</v>
      </c>
      <c r="B5492" s="1" t="s">
        <v>11271</v>
      </c>
      <c r="C5492" s="1" t="s">
        <v>11603</v>
      </c>
      <c r="D5492" s="1" t="s">
        <v>7349</v>
      </c>
      <c r="E5492" s="11">
        <v>3815</v>
      </c>
      <c r="F5492" s="6" t="str">
        <f>CONCATENATE(tb_SVI[[#This Row],[Nome Município]],"/",tb_SVI[[#This Row],[UF]])</f>
        <v>Santa Isabel/GO</v>
      </c>
      <c r="G5492" s="1" t="s">
        <v>18</v>
      </c>
      <c r="H5492" s="1" t="s">
        <v>48</v>
      </c>
      <c r="I5492" s="1" t="s">
        <v>1366</v>
      </c>
      <c r="J5492" s="1" t="s">
        <v>22</v>
      </c>
      <c r="K5492" s="1" t="s">
        <v>1456</v>
      </c>
    </row>
    <row r="5493" spans="1:11" x14ac:dyDescent="0.2">
      <c r="A5493" s="6" t="str">
        <f>INDEX(UF_acronyms!$A$1:$C$28,MATCH(B5493,UF_acronyms!$C$1:$C$28,0),2)</f>
        <v>GO</v>
      </c>
      <c r="B5493" s="1" t="s">
        <v>11271</v>
      </c>
      <c r="C5493" s="1" t="s">
        <v>11604</v>
      </c>
      <c r="D5493" s="1" t="s">
        <v>11605</v>
      </c>
      <c r="E5493" s="11">
        <v>8935</v>
      </c>
      <c r="F5493" s="6" t="str">
        <f>CONCATENATE(tb_SVI[[#This Row],[Nome Município]],"/",tb_SVI[[#This Row],[UF]])</f>
        <v>Santa Rita do Araguaia/GO</v>
      </c>
      <c r="G5493" s="1" t="s">
        <v>18</v>
      </c>
      <c r="H5493" s="1" t="s">
        <v>785</v>
      </c>
      <c r="I5493" s="1" t="s">
        <v>2713</v>
      </c>
      <c r="J5493" s="1" t="s">
        <v>999</v>
      </c>
      <c r="K5493" s="1" t="s">
        <v>695</v>
      </c>
    </row>
    <row r="5494" spans="1:11" x14ac:dyDescent="0.2">
      <c r="A5494" s="6" t="str">
        <f>INDEX(UF_acronyms!$A$1:$C$28,MATCH(B5494,UF_acronyms!$C$1:$C$28,0),2)</f>
        <v>GO</v>
      </c>
      <c r="B5494" s="1" t="s">
        <v>11271</v>
      </c>
      <c r="C5494" s="1" t="s">
        <v>11606</v>
      </c>
      <c r="D5494" s="1" t="s">
        <v>11607</v>
      </c>
      <c r="E5494" s="11">
        <v>3355</v>
      </c>
      <c r="F5494" s="6" t="str">
        <f>CONCATENATE(tb_SVI[[#This Row],[Nome Município]],"/",tb_SVI[[#This Row],[UF]])</f>
        <v>Santa Rita do Novo Destino/GO</v>
      </c>
      <c r="G5494" s="1" t="s">
        <v>18</v>
      </c>
      <c r="H5494" s="1" t="s">
        <v>526</v>
      </c>
      <c r="I5494" s="1" t="s">
        <v>2337</v>
      </c>
      <c r="J5494" s="1" t="s">
        <v>331</v>
      </c>
      <c r="K5494" s="1" t="s">
        <v>217</v>
      </c>
    </row>
    <row r="5495" spans="1:11" x14ac:dyDescent="0.2">
      <c r="A5495" s="6" t="str">
        <f>INDEX(UF_acronyms!$A$1:$C$28,MATCH(B5495,UF_acronyms!$C$1:$C$28,0),2)</f>
        <v>GO</v>
      </c>
      <c r="B5495" s="1" t="s">
        <v>11271</v>
      </c>
      <c r="C5495" s="1" t="s">
        <v>11608</v>
      </c>
      <c r="D5495" s="1" t="s">
        <v>11609</v>
      </c>
      <c r="E5495" s="11">
        <v>2252</v>
      </c>
      <c r="F5495" s="6" t="str">
        <f>CONCATENATE(tb_SVI[[#This Row],[Nome Município]],"/",tb_SVI[[#This Row],[UF]])</f>
        <v>Santa Rosa de Goiás/GO</v>
      </c>
      <c r="G5495" s="1" t="s">
        <v>18</v>
      </c>
      <c r="H5495" s="1" t="s">
        <v>364</v>
      </c>
      <c r="I5495" s="1" t="s">
        <v>6206</v>
      </c>
      <c r="J5495" s="1" t="s">
        <v>867</v>
      </c>
      <c r="K5495" s="1" t="s">
        <v>695</v>
      </c>
    </row>
    <row r="5496" spans="1:11" x14ac:dyDescent="0.2">
      <c r="A5496" s="6" t="str">
        <f>INDEX(UF_acronyms!$A$1:$C$28,MATCH(B5496,UF_acronyms!$C$1:$C$28,0),2)</f>
        <v>GO</v>
      </c>
      <c r="B5496" s="1" t="s">
        <v>11271</v>
      </c>
      <c r="C5496" s="1" t="s">
        <v>11610</v>
      </c>
      <c r="D5496" s="1" t="s">
        <v>11611</v>
      </c>
      <c r="E5496" s="11">
        <v>3280</v>
      </c>
      <c r="F5496" s="6" t="str">
        <f>CONCATENATE(tb_SVI[[#This Row],[Nome Município]],"/",tb_SVI[[#This Row],[UF]])</f>
        <v>Santa Tereza de Goiás/GO</v>
      </c>
      <c r="G5496" s="1" t="s">
        <v>18</v>
      </c>
      <c r="H5496" s="1" t="s">
        <v>1592</v>
      </c>
      <c r="I5496" s="1" t="s">
        <v>2577</v>
      </c>
      <c r="J5496" s="1" t="s">
        <v>75</v>
      </c>
      <c r="K5496" s="1" t="s">
        <v>1205</v>
      </c>
    </row>
    <row r="5497" spans="1:11" x14ac:dyDescent="0.2">
      <c r="A5497" s="6" t="str">
        <f>INDEX(UF_acronyms!$A$1:$C$28,MATCH(B5497,UF_acronyms!$C$1:$C$28,0),2)</f>
        <v>GO</v>
      </c>
      <c r="B5497" s="1" t="s">
        <v>11271</v>
      </c>
      <c r="C5497" s="1" t="s">
        <v>11612</v>
      </c>
      <c r="D5497" s="1" t="s">
        <v>11613</v>
      </c>
      <c r="E5497" s="11">
        <v>8562</v>
      </c>
      <c r="F5497" s="6" t="str">
        <f>CONCATENATE(tb_SVI[[#This Row],[Nome Município]],"/",tb_SVI[[#This Row],[UF]])</f>
        <v>Santa Terezinha de Goiás/GO</v>
      </c>
      <c r="G5497" s="1" t="s">
        <v>18</v>
      </c>
      <c r="H5497" s="1" t="s">
        <v>2524</v>
      </c>
      <c r="I5497" s="1" t="s">
        <v>3068</v>
      </c>
      <c r="J5497" s="1" t="s">
        <v>2227</v>
      </c>
      <c r="K5497" s="1" t="s">
        <v>894</v>
      </c>
    </row>
    <row r="5498" spans="1:11" x14ac:dyDescent="0.2">
      <c r="A5498" s="6" t="str">
        <f>INDEX(UF_acronyms!$A$1:$C$28,MATCH(B5498,UF_acronyms!$C$1:$C$28,0),2)</f>
        <v>GO</v>
      </c>
      <c r="B5498" s="1" t="s">
        <v>11271</v>
      </c>
      <c r="C5498" s="1" t="s">
        <v>11614</v>
      </c>
      <c r="D5498" s="1" t="s">
        <v>11615</v>
      </c>
      <c r="E5498" s="11">
        <v>4854</v>
      </c>
      <c r="F5498" s="6" t="str">
        <f>CONCATENATE(tb_SVI[[#This Row],[Nome Município]],"/",tb_SVI[[#This Row],[UF]])</f>
        <v>Santo Antônio da Barra/GO</v>
      </c>
      <c r="G5498" s="1" t="s">
        <v>18</v>
      </c>
      <c r="H5498" s="1" t="s">
        <v>1469</v>
      </c>
      <c r="I5498" s="1" t="s">
        <v>5553</v>
      </c>
      <c r="J5498" s="1" t="s">
        <v>115</v>
      </c>
      <c r="K5498" s="1" t="s">
        <v>362</v>
      </c>
    </row>
    <row r="5499" spans="1:11" x14ac:dyDescent="0.2">
      <c r="A5499" s="6" t="str">
        <f>INDEX(UF_acronyms!$A$1:$C$28,MATCH(B5499,UF_acronyms!$C$1:$C$28,0),2)</f>
        <v>GO</v>
      </c>
      <c r="B5499" s="1" t="s">
        <v>11271</v>
      </c>
      <c r="C5499" s="1" t="s">
        <v>11616</v>
      </c>
      <c r="D5499" s="1" t="s">
        <v>11617</v>
      </c>
      <c r="E5499" s="11">
        <v>8642</v>
      </c>
      <c r="F5499" s="6" t="str">
        <f>CONCATENATE(tb_SVI[[#This Row],[Nome Município]],"/",tb_SVI[[#This Row],[UF]])</f>
        <v>Serranópolis/GO</v>
      </c>
      <c r="G5499" s="1" t="s">
        <v>18</v>
      </c>
      <c r="H5499" s="1" t="s">
        <v>220</v>
      </c>
      <c r="I5499" s="1" t="s">
        <v>3248</v>
      </c>
      <c r="J5499" s="1" t="s">
        <v>1709</v>
      </c>
      <c r="K5499" s="1" t="s">
        <v>40</v>
      </c>
    </row>
    <row r="5500" spans="1:11" x14ac:dyDescent="0.2">
      <c r="A5500" s="6" t="str">
        <f>INDEX(UF_acronyms!$A$1:$C$28,MATCH(B5500,UF_acronyms!$C$1:$C$28,0),2)</f>
        <v>GO</v>
      </c>
      <c r="B5500" s="1" t="s">
        <v>11271</v>
      </c>
      <c r="C5500" s="1" t="s">
        <v>11618</v>
      </c>
      <c r="D5500" s="1" t="s">
        <v>11619</v>
      </c>
      <c r="E5500" s="11">
        <v>20816</v>
      </c>
      <c r="F5500" s="6" t="str">
        <f>CONCATENATE(tb_SVI[[#This Row],[Nome Município]],"/",tb_SVI[[#This Row],[UF]])</f>
        <v>Silvânia/GO</v>
      </c>
      <c r="G5500" s="1" t="s">
        <v>18</v>
      </c>
      <c r="H5500" s="1" t="s">
        <v>39</v>
      </c>
      <c r="I5500" s="1" t="s">
        <v>248</v>
      </c>
      <c r="J5500" s="1" t="s">
        <v>1735</v>
      </c>
      <c r="K5500" s="1" t="s">
        <v>1521</v>
      </c>
    </row>
    <row r="5501" spans="1:11" x14ac:dyDescent="0.2">
      <c r="A5501" s="6" t="str">
        <f>INDEX(UF_acronyms!$A$1:$C$28,MATCH(B5501,UF_acronyms!$C$1:$C$28,0),2)</f>
        <v>GO</v>
      </c>
      <c r="B5501" s="1" t="s">
        <v>11271</v>
      </c>
      <c r="C5501" s="1" t="s">
        <v>11620</v>
      </c>
      <c r="D5501" s="1" t="s">
        <v>11621</v>
      </c>
      <c r="E5501" s="11">
        <v>6879</v>
      </c>
      <c r="F5501" s="6" t="str">
        <f>CONCATENATE(tb_SVI[[#This Row],[Nome Município]],"/",tb_SVI[[#This Row],[UF]])</f>
        <v>Simolândia/GO</v>
      </c>
      <c r="G5501" s="1" t="s">
        <v>18</v>
      </c>
      <c r="H5501" s="1" t="s">
        <v>248</v>
      </c>
      <c r="I5501" s="1" t="s">
        <v>2157</v>
      </c>
      <c r="J5501" s="1" t="s">
        <v>702</v>
      </c>
      <c r="K5501" s="1" t="s">
        <v>240</v>
      </c>
    </row>
    <row r="5502" spans="1:11" x14ac:dyDescent="0.2">
      <c r="A5502" s="6" t="str">
        <f>INDEX(UF_acronyms!$A$1:$C$28,MATCH(B5502,UF_acronyms!$C$1:$C$28,0),2)</f>
        <v>GO</v>
      </c>
      <c r="B5502" s="1" t="s">
        <v>11271</v>
      </c>
      <c r="C5502" s="1" t="s">
        <v>11622</v>
      </c>
      <c r="D5502" s="1" t="s">
        <v>3624</v>
      </c>
      <c r="E5502" s="11">
        <v>13103</v>
      </c>
      <c r="F5502" s="6" t="str">
        <f>CONCATENATE(tb_SVI[[#This Row],[Nome Município]],"/",tb_SVI[[#This Row],[UF]])</f>
        <v>São Domingos/GO</v>
      </c>
      <c r="G5502" s="1" t="s">
        <v>18</v>
      </c>
      <c r="H5502" s="1" t="s">
        <v>153</v>
      </c>
      <c r="I5502" s="1" t="s">
        <v>1582</v>
      </c>
      <c r="J5502" s="1" t="s">
        <v>766</v>
      </c>
      <c r="K5502" s="1" t="s">
        <v>383</v>
      </c>
    </row>
    <row r="5503" spans="1:11" x14ac:dyDescent="0.2">
      <c r="A5503" s="6" t="str">
        <f>INDEX(UF_acronyms!$A$1:$C$28,MATCH(B5503,UF_acronyms!$C$1:$C$28,0),2)</f>
        <v>GO</v>
      </c>
      <c r="B5503" s="1" t="s">
        <v>11271</v>
      </c>
      <c r="C5503" s="1" t="s">
        <v>11623</v>
      </c>
      <c r="D5503" s="1" t="s">
        <v>11624</v>
      </c>
      <c r="E5503" s="11">
        <v>6267</v>
      </c>
      <c r="F5503" s="6" t="str">
        <f>CONCATENATE(tb_SVI[[#This Row],[Nome Município]],"/",tb_SVI[[#This Row],[UF]])</f>
        <v>São Francisco de Goiás/GO</v>
      </c>
      <c r="G5503" s="1" t="s">
        <v>18</v>
      </c>
      <c r="H5503" s="1" t="s">
        <v>1456</v>
      </c>
      <c r="I5503" s="1" t="s">
        <v>5401</v>
      </c>
      <c r="J5503" s="1" t="s">
        <v>219</v>
      </c>
      <c r="K5503" s="1" t="s">
        <v>210</v>
      </c>
    </row>
    <row r="5504" spans="1:11" x14ac:dyDescent="0.2">
      <c r="A5504" s="6" t="str">
        <f>INDEX(UF_acronyms!$A$1:$C$28,MATCH(B5504,UF_acronyms!$C$1:$C$28,0),2)</f>
        <v>GO</v>
      </c>
      <c r="B5504" s="1" t="s">
        <v>11271</v>
      </c>
      <c r="C5504" s="1" t="s">
        <v>11625</v>
      </c>
      <c r="D5504" s="1" t="s">
        <v>11626</v>
      </c>
      <c r="E5504" s="11">
        <v>14085</v>
      </c>
      <c r="F5504" s="6" t="str">
        <f>CONCATENATE(tb_SVI[[#This Row],[Nome Município]],"/",tb_SVI[[#This Row],[UF]])</f>
        <v>São João D'Aliança/GO</v>
      </c>
      <c r="G5504" s="1" t="s">
        <v>18</v>
      </c>
      <c r="H5504" s="1" t="s">
        <v>200</v>
      </c>
      <c r="I5504" s="1" t="s">
        <v>1262</v>
      </c>
      <c r="J5504" s="1" t="s">
        <v>1709</v>
      </c>
      <c r="K5504" s="1" t="s">
        <v>426</v>
      </c>
    </row>
    <row r="5505" spans="1:11" x14ac:dyDescent="0.2">
      <c r="A5505" s="6" t="str">
        <f>INDEX(UF_acronyms!$A$1:$C$28,MATCH(B5505,UF_acronyms!$C$1:$C$28,0),2)</f>
        <v>GO</v>
      </c>
      <c r="B5505" s="1" t="s">
        <v>11271</v>
      </c>
      <c r="C5505" s="1" t="s">
        <v>11629</v>
      </c>
      <c r="D5505" s="1" t="s">
        <v>4031</v>
      </c>
      <c r="E5505" s="11">
        <v>129823</v>
      </c>
      <c r="F5505" s="6" t="str">
        <f>CONCATENATE(tb_SVI[[#This Row],[Nome Município]],"/",tb_SVI[[#This Row],[UF]])</f>
        <v>Trindade/GO</v>
      </c>
      <c r="G5505" s="1" t="s">
        <v>18</v>
      </c>
      <c r="H5505" s="1" t="s">
        <v>218</v>
      </c>
      <c r="I5505" s="1" t="s">
        <v>331</v>
      </c>
      <c r="J5505" s="1" t="s">
        <v>218</v>
      </c>
      <c r="K5505" s="1" t="s">
        <v>2213</v>
      </c>
    </row>
    <row r="5506" spans="1:11" x14ac:dyDescent="0.2">
      <c r="A5506" s="6" t="str">
        <f>INDEX(UF_acronyms!$A$1:$C$28,MATCH(B5506,UF_acronyms!$C$1:$C$28,0),2)</f>
        <v>GO</v>
      </c>
      <c r="B5506" s="1" t="s">
        <v>11271</v>
      </c>
      <c r="C5506" s="1" t="s">
        <v>11630</v>
      </c>
      <c r="D5506" s="1" t="s">
        <v>11631</v>
      </c>
      <c r="E5506" s="11">
        <v>34157</v>
      </c>
      <c r="F5506" s="6" t="str">
        <f>CONCATENATE(tb_SVI[[#This Row],[Nome Município]],"/",tb_SVI[[#This Row],[UF]])</f>
        <v>São Luís de Montes Belos/GO</v>
      </c>
      <c r="G5506" s="1" t="s">
        <v>18</v>
      </c>
      <c r="H5506" s="1" t="s">
        <v>1292</v>
      </c>
      <c r="I5506" s="1" t="s">
        <v>3556</v>
      </c>
      <c r="J5506" s="1" t="s">
        <v>109</v>
      </c>
      <c r="K5506" s="1" t="s">
        <v>1339</v>
      </c>
    </row>
    <row r="5507" spans="1:11" x14ac:dyDescent="0.2">
      <c r="A5507" s="6" t="str">
        <f>INDEX(UF_acronyms!$A$1:$C$28,MATCH(B5507,UF_acronyms!$C$1:$C$28,0),2)</f>
        <v>GO</v>
      </c>
      <c r="B5507" s="1" t="s">
        <v>11271</v>
      </c>
      <c r="C5507" s="1" t="s">
        <v>11632</v>
      </c>
      <c r="D5507" s="1" t="s">
        <v>17626</v>
      </c>
      <c r="E5507" s="11">
        <v>5215</v>
      </c>
      <c r="F5507" s="6" t="str">
        <f>CONCATENATE(tb_SVI[[#This Row],[Nome Município]],"/",tb_SVI[[#This Row],[UF]])</f>
        <v>São Luiz do Norte/GO</v>
      </c>
      <c r="G5507" s="1" t="s">
        <v>18</v>
      </c>
      <c r="H5507" s="1" t="s">
        <v>161</v>
      </c>
      <c r="I5507" s="1" t="s">
        <v>1359</v>
      </c>
      <c r="J5507" s="1" t="s">
        <v>73</v>
      </c>
      <c r="K5507" s="1" t="s">
        <v>362</v>
      </c>
    </row>
    <row r="5508" spans="1:11" x14ac:dyDescent="0.2">
      <c r="A5508" s="6" t="str">
        <f>INDEX(UF_acronyms!$A$1:$C$28,MATCH(B5508,UF_acronyms!$C$1:$C$28,0),2)</f>
        <v>GO</v>
      </c>
      <c r="B5508" s="1" t="s">
        <v>11271</v>
      </c>
      <c r="C5508" s="1" t="s">
        <v>11633</v>
      </c>
      <c r="D5508" s="1" t="s">
        <v>11634</v>
      </c>
      <c r="E5508" s="11">
        <v>21920</v>
      </c>
      <c r="F5508" s="6" t="str">
        <f>CONCATENATE(tb_SVI[[#This Row],[Nome Município]],"/",tb_SVI[[#This Row],[UF]])</f>
        <v>São Miguel do Araguaia/GO</v>
      </c>
      <c r="G5508" s="1" t="s">
        <v>18</v>
      </c>
      <c r="H5508" s="1" t="s">
        <v>189</v>
      </c>
      <c r="I5508" s="1" t="s">
        <v>1956</v>
      </c>
      <c r="J5508" s="1" t="s">
        <v>990</v>
      </c>
      <c r="K5508" s="1" t="s">
        <v>203</v>
      </c>
    </row>
    <row r="5509" spans="1:11" x14ac:dyDescent="0.2">
      <c r="A5509" s="6" t="str">
        <f>INDEX(UF_acronyms!$A$1:$C$28,MATCH(B5509,UF_acronyms!$C$1:$C$28,0),2)</f>
        <v>GO</v>
      </c>
      <c r="B5509" s="1" t="s">
        <v>11271</v>
      </c>
      <c r="C5509" s="1" t="s">
        <v>11635</v>
      </c>
      <c r="D5509" s="1" t="s">
        <v>11636</v>
      </c>
      <c r="E5509" s="11">
        <v>4082</v>
      </c>
      <c r="F5509" s="6" t="str">
        <f>CONCATENATE(tb_SVI[[#This Row],[Nome Município]],"/",tb_SVI[[#This Row],[UF]])</f>
        <v>São Miguel do Passa Quatro/GO</v>
      </c>
      <c r="G5509" s="1" t="s">
        <v>18</v>
      </c>
      <c r="H5509" s="1" t="s">
        <v>2117</v>
      </c>
      <c r="I5509" s="1" t="s">
        <v>5250</v>
      </c>
      <c r="J5509" s="1" t="s">
        <v>866</v>
      </c>
      <c r="K5509" s="1" t="s">
        <v>145</v>
      </c>
    </row>
    <row r="5510" spans="1:11" x14ac:dyDescent="0.2">
      <c r="A5510" s="6" t="str">
        <f>INDEX(UF_acronyms!$A$1:$C$28,MATCH(B5510,UF_acronyms!$C$1:$C$28,0),2)</f>
        <v>GO</v>
      </c>
      <c r="B5510" s="1" t="s">
        <v>11271</v>
      </c>
      <c r="C5510" s="1" t="s">
        <v>11627</v>
      </c>
      <c r="D5510" s="1" t="s">
        <v>11628</v>
      </c>
      <c r="E5510" s="11">
        <v>2037</v>
      </c>
      <c r="F5510" s="6" t="str">
        <f>CONCATENATE(tb_SVI[[#This Row],[Nome Município]],"/",tb_SVI[[#This Row],[UF]])</f>
        <v>São Patrício/GO</v>
      </c>
      <c r="G5510" s="1" t="s">
        <v>18</v>
      </c>
      <c r="H5510" s="1" t="s">
        <v>1481</v>
      </c>
      <c r="I5510" s="1" t="s">
        <v>6278</v>
      </c>
      <c r="J5510" s="1" t="s">
        <v>286</v>
      </c>
      <c r="K5510" s="1" t="s">
        <v>2213</v>
      </c>
    </row>
    <row r="5511" spans="1:11" x14ac:dyDescent="0.2">
      <c r="A5511" s="6" t="str">
        <f>INDEX(UF_acronyms!$A$1:$C$28,MATCH(B5511,UF_acronyms!$C$1:$C$28,0),2)</f>
        <v>GO</v>
      </c>
      <c r="B5511" s="1" t="s">
        <v>11271</v>
      </c>
      <c r="C5511" s="1" t="s">
        <v>11637</v>
      </c>
      <c r="D5511" s="1" t="s">
        <v>8033</v>
      </c>
      <c r="E5511" s="11">
        <v>20985</v>
      </c>
      <c r="F5511" s="6" t="str">
        <f>CONCATENATE(tb_SVI[[#This Row],[Nome Município]],"/",tb_SVI[[#This Row],[UF]])</f>
        <v>São Simão/GO</v>
      </c>
      <c r="G5511" s="1" t="s">
        <v>18</v>
      </c>
      <c r="H5511" s="1" t="s">
        <v>45</v>
      </c>
      <c r="I5511" s="1" t="s">
        <v>4027</v>
      </c>
      <c r="J5511" s="1" t="s">
        <v>42</v>
      </c>
      <c r="K5511" s="1" t="s">
        <v>275</v>
      </c>
    </row>
    <row r="5512" spans="1:11" x14ac:dyDescent="0.2">
      <c r="A5512" s="6" t="str">
        <f>INDEX(UF_acronyms!$A$1:$C$28,MATCH(B5512,UF_acronyms!$C$1:$C$28,0),2)</f>
        <v>GO</v>
      </c>
      <c r="B5512" s="1" t="s">
        <v>11271</v>
      </c>
      <c r="C5512" s="1" t="s">
        <v>11638</v>
      </c>
      <c r="D5512" s="1" t="s">
        <v>11639</v>
      </c>
      <c r="E5512" s="11">
        <v>3001</v>
      </c>
      <c r="F5512" s="6" t="str">
        <f>CONCATENATE(tb_SVI[[#This Row],[Nome Município]],"/",tb_SVI[[#This Row],[UF]])</f>
        <v>Sítio D'Abadia/GO</v>
      </c>
      <c r="G5512" s="1" t="s">
        <v>18</v>
      </c>
      <c r="H5512" s="1" t="s">
        <v>39</v>
      </c>
      <c r="I5512" s="1" t="s">
        <v>2243</v>
      </c>
      <c r="J5512" s="1" t="s">
        <v>225</v>
      </c>
      <c r="K5512" s="1" t="s">
        <v>410</v>
      </c>
    </row>
    <row r="5513" spans="1:11" x14ac:dyDescent="0.2">
      <c r="A5513" s="6" t="str">
        <f>INDEX(UF_acronyms!$A$1:$C$28,MATCH(B5513,UF_acronyms!$C$1:$C$28,0),2)</f>
        <v>GO</v>
      </c>
      <c r="B5513" s="1" t="s">
        <v>11271</v>
      </c>
      <c r="C5513" s="1" t="s">
        <v>11640</v>
      </c>
      <c r="D5513" s="1" t="s">
        <v>11641</v>
      </c>
      <c r="E5513" s="11">
        <v>3521</v>
      </c>
      <c r="F5513" s="6" t="str">
        <f>CONCATENATE(tb_SVI[[#This Row],[Nome Município]],"/",tb_SVI[[#This Row],[UF]])</f>
        <v>Taquaral de Goiás/GO</v>
      </c>
      <c r="G5513" s="1" t="s">
        <v>18</v>
      </c>
      <c r="H5513" s="1" t="s">
        <v>5400</v>
      </c>
      <c r="I5513" s="1" t="s">
        <v>1477</v>
      </c>
      <c r="J5513" s="1" t="s">
        <v>1904</v>
      </c>
      <c r="K5513" s="1" t="s">
        <v>109</v>
      </c>
    </row>
    <row r="5514" spans="1:11" x14ac:dyDescent="0.2">
      <c r="A5514" s="6" t="str">
        <f>INDEX(UF_acronyms!$A$1:$C$28,MATCH(B5514,UF_acronyms!$C$1:$C$28,0),2)</f>
        <v>GO</v>
      </c>
      <c r="B5514" s="1" t="s">
        <v>11271</v>
      </c>
      <c r="C5514" s="1" t="s">
        <v>11642</v>
      </c>
      <c r="D5514" s="1" t="s">
        <v>11643</v>
      </c>
      <c r="E5514" s="11">
        <v>3498</v>
      </c>
      <c r="F5514" s="6" t="str">
        <f>CONCATENATE(tb_SVI[[#This Row],[Nome Município]],"/",tb_SVI[[#This Row],[UF]])</f>
        <v>Teresina de Goiás/GO</v>
      </c>
      <c r="G5514" s="1" t="s">
        <v>18</v>
      </c>
      <c r="H5514" s="1" t="s">
        <v>300</v>
      </c>
      <c r="I5514" s="1" t="s">
        <v>1080</v>
      </c>
      <c r="J5514" s="1" t="s">
        <v>265</v>
      </c>
      <c r="K5514" s="1" t="s">
        <v>36</v>
      </c>
    </row>
    <row r="5515" spans="1:11" x14ac:dyDescent="0.2">
      <c r="A5515" s="6" t="str">
        <f>INDEX(UF_acronyms!$A$1:$C$28,MATCH(B5515,UF_acronyms!$C$1:$C$28,0),2)</f>
        <v>GO</v>
      </c>
      <c r="B5515" s="1" t="s">
        <v>11271</v>
      </c>
      <c r="C5515" s="1" t="s">
        <v>11644</v>
      </c>
      <c r="D5515" s="1" t="s">
        <v>11645</v>
      </c>
      <c r="E5515" s="11">
        <v>3498</v>
      </c>
      <c r="F5515" s="6" t="str">
        <f>CONCATENATE(tb_SVI[[#This Row],[Nome Município]],"/",tb_SVI[[#This Row],[UF]])</f>
        <v>Trombas/GO</v>
      </c>
      <c r="G5515" s="1" t="s">
        <v>18</v>
      </c>
      <c r="H5515" s="1" t="s">
        <v>1305</v>
      </c>
      <c r="I5515" s="1" t="s">
        <v>1519</v>
      </c>
      <c r="J5515" s="1" t="s">
        <v>56</v>
      </c>
      <c r="K5515" s="1" t="s">
        <v>239</v>
      </c>
    </row>
    <row r="5516" spans="1:11" x14ac:dyDescent="0.2">
      <c r="A5516" s="6" t="str">
        <f>INDEX(UF_acronyms!$A$1:$C$28,MATCH(B5516,UF_acronyms!$C$1:$C$28,0),2)</f>
        <v>GO</v>
      </c>
      <c r="B5516" s="1" t="s">
        <v>11271</v>
      </c>
      <c r="C5516" s="1" t="s">
        <v>11646</v>
      </c>
      <c r="D5516" s="1" t="s">
        <v>11647</v>
      </c>
      <c r="E5516" s="11">
        <v>2830</v>
      </c>
      <c r="F5516" s="6" t="str">
        <f>CONCATENATE(tb_SVI[[#This Row],[Nome Município]],"/",tb_SVI[[#This Row],[UF]])</f>
        <v>Três Ranchos/GO</v>
      </c>
      <c r="G5516" s="1" t="s">
        <v>18</v>
      </c>
      <c r="H5516" s="1" t="s">
        <v>1496</v>
      </c>
      <c r="I5516" s="1" t="s">
        <v>5960</v>
      </c>
      <c r="J5516" s="1" t="s">
        <v>1527</v>
      </c>
      <c r="K5516" s="1" t="s">
        <v>1402</v>
      </c>
    </row>
    <row r="5517" spans="1:11" x14ac:dyDescent="0.2">
      <c r="A5517" s="6" t="str">
        <f>INDEX(UF_acronyms!$A$1:$C$28,MATCH(B5517,UF_acronyms!$C$1:$C$28,0),2)</f>
        <v>GO</v>
      </c>
      <c r="B5517" s="1" t="s">
        <v>11271</v>
      </c>
      <c r="C5517" s="1" t="s">
        <v>11648</v>
      </c>
      <c r="D5517" s="1" t="s">
        <v>11649</v>
      </c>
      <c r="E5517" s="11">
        <v>5365</v>
      </c>
      <c r="F5517" s="6" t="str">
        <f>CONCATENATE(tb_SVI[[#This Row],[Nome Município]],"/",tb_SVI[[#This Row],[UF]])</f>
        <v>Turvelândia/GO</v>
      </c>
      <c r="G5517" s="1" t="s">
        <v>18</v>
      </c>
      <c r="H5517" s="1" t="s">
        <v>412</v>
      </c>
      <c r="I5517" s="1" t="s">
        <v>64</v>
      </c>
      <c r="J5517" s="1" t="s">
        <v>119</v>
      </c>
      <c r="K5517" s="1" t="s">
        <v>1462</v>
      </c>
    </row>
    <row r="5518" spans="1:11" x14ac:dyDescent="0.2">
      <c r="A5518" s="6" t="str">
        <f>INDEX(UF_acronyms!$A$1:$C$28,MATCH(B5518,UF_acronyms!$C$1:$C$28,0),2)</f>
        <v>GO</v>
      </c>
      <c r="B5518" s="1" t="s">
        <v>11271</v>
      </c>
      <c r="C5518" s="1" t="s">
        <v>11650</v>
      </c>
      <c r="D5518" s="1" t="s">
        <v>11651</v>
      </c>
      <c r="E5518" s="11">
        <v>4564</v>
      </c>
      <c r="F5518" s="6" t="str">
        <f>CONCATENATE(tb_SVI[[#This Row],[Nome Município]],"/",tb_SVI[[#This Row],[UF]])</f>
        <v>Turvânia/GO</v>
      </c>
      <c r="G5518" s="1" t="s">
        <v>18</v>
      </c>
      <c r="H5518" s="1" t="s">
        <v>2524</v>
      </c>
      <c r="I5518" s="1" t="s">
        <v>1371</v>
      </c>
      <c r="J5518" s="1" t="s">
        <v>224</v>
      </c>
      <c r="K5518" s="1" t="s">
        <v>57</v>
      </c>
    </row>
    <row r="5519" spans="1:11" x14ac:dyDescent="0.2">
      <c r="A5519" s="6" t="str">
        <f>INDEX(UF_acronyms!$A$1:$C$28,MATCH(B5519,UF_acronyms!$C$1:$C$28,0),2)</f>
        <v>GO</v>
      </c>
      <c r="B5519" s="1" t="s">
        <v>11271</v>
      </c>
      <c r="C5519" s="1" t="s">
        <v>11652</v>
      </c>
      <c r="D5519" s="1" t="s">
        <v>11653</v>
      </c>
      <c r="E5519" s="11">
        <v>2840</v>
      </c>
      <c r="F5519" s="6" t="str">
        <f>CONCATENATE(tb_SVI[[#This Row],[Nome Município]],"/",tb_SVI[[#This Row],[UF]])</f>
        <v>Uirapuru/GO</v>
      </c>
      <c r="G5519" s="1" t="s">
        <v>18</v>
      </c>
      <c r="H5519" s="1" t="s">
        <v>2825</v>
      </c>
      <c r="I5519" s="1" t="s">
        <v>2337</v>
      </c>
      <c r="J5519" s="1" t="s">
        <v>22</v>
      </c>
      <c r="K5519" s="1" t="s">
        <v>362</v>
      </c>
    </row>
    <row r="5520" spans="1:11" x14ac:dyDescent="0.2">
      <c r="A5520" s="6" t="str">
        <f>INDEX(UF_acronyms!$A$1:$C$28,MATCH(B5520,UF_acronyms!$C$1:$C$28,0),2)</f>
        <v>GO</v>
      </c>
      <c r="B5520" s="1" t="s">
        <v>11271</v>
      </c>
      <c r="C5520" s="1" t="s">
        <v>11654</v>
      </c>
      <c r="D5520" s="1" t="s">
        <v>11655</v>
      </c>
      <c r="E5520" s="11">
        <v>13818</v>
      </c>
      <c r="F5520" s="6" t="str">
        <f>CONCATENATE(tb_SVI[[#This Row],[Nome Município]],"/",tb_SVI[[#This Row],[UF]])</f>
        <v>Uruana/GO</v>
      </c>
      <c r="G5520" s="1" t="s">
        <v>18</v>
      </c>
      <c r="H5520" s="1" t="s">
        <v>161</v>
      </c>
      <c r="I5520" s="1" t="s">
        <v>3068</v>
      </c>
      <c r="J5520" s="1" t="s">
        <v>2034</v>
      </c>
      <c r="K5520" s="1" t="s">
        <v>460</v>
      </c>
    </row>
    <row r="5521" spans="1:11" x14ac:dyDescent="0.2">
      <c r="A5521" s="6" t="str">
        <f>INDEX(UF_acronyms!$A$1:$C$28,MATCH(B5521,UF_acronyms!$C$1:$C$28,0),2)</f>
        <v>GO</v>
      </c>
      <c r="B5521" s="1" t="s">
        <v>11271</v>
      </c>
      <c r="C5521" s="1" t="s">
        <v>11656</v>
      </c>
      <c r="D5521" s="1" t="s">
        <v>11657</v>
      </c>
      <c r="E5521" s="11">
        <v>40840</v>
      </c>
      <c r="F5521" s="6" t="str">
        <f>CONCATENATE(tb_SVI[[#This Row],[Nome Município]],"/",tb_SVI[[#This Row],[UF]])</f>
        <v>Uruaçu/GO</v>
      </c>
      <c r="G5521" s="1" t="s">
        <v>18</v>
      </c>
      <c r="H5521" s="1" t="s">
        <v>215</v>
      </c>
      <c r="I5521" s="1" t="s">
        <v>2208</v>
      </c>
      <c r="J5521" s="1" t="s">
        <v>2083</v>
      </c>
      <c r="K5521" s="1" t="s">
        <v>512</v>
      </c>
    </row>
    <row r="5522" spans="1:11" x14ac:dyDescent="0.2">
      <c r="A5522" s="6" t="str">
        <f>INDEX(UF_acronyms!$A$1:$C$28,MATCH(B5522,UF_acronyms!$C$1:$C$28,0),2)</f>
        <v>GO</v>
      </c>
      <c r="B5522" s="1" t="s">
        <v>11271</v>
      </c>
      <c r="C5522" s="1" t="s">
        <v>11658</v>
      </c>
      <c r="D5522" s="1" t="s">
        <v>11659</v>
      </c>
      <c r="E5522" s="11">
        <v>3066</v>
      </c>
      <c r="F5522" s="6" t="str">
        <f>CONCATENATE(tb_SVI[[#This Row],[Nome Município]],"/",tb_SVI[[#This Row],[UF]])</f>
        <v>Urutaí/GO</v>
      </c>
      <c r="G5522" s="1" t="s">
        <v>18</v>
      </c>
      <c r="H5522" s="1" t="s">
        <v>1472</v>
      </c>
      <c r="I5522" s="1" t="s">
        <v>133</v>
      </c>
      <c r="J5522" s="1" t="s">
        <v>392</v>
      </c>
      <c r="K5522" s="1" t="s">
        <v>695</v>
      </c>
    </row>
    <row r="5523" spans="1:11" x14ac:dyDescent="0.2">
      <c r="A5523" s="6" t="str">
        <f>INDEX(UF_acronyms!$A$1:$C$28,MATCH(B5523,UF_acronyms!$C$1:$C$28,0),2)</f>
        <v>GO</v>
      </c>
      <c r="B5523" s="1" t="s">
        <v>11271</v>
      </c>
      <c r="C5523" s="1" t="s">
        <v>11660</v>
      </c>
      <c r="D5523" s="1" t="s">
        <v>11661</v>
      </c>
      <c r="E5523" s="11">
        <v>3838</v>
      </c>
      <c r="F5523" s="6" t="str">
        <f>CONCATENATE(tb_SVI[[#This Row],[Nome Município]],"/",tb_SVI[[#This Row],[UF]])</f>
        <v>Varjão/GO</v>
      </c>
      <c r="G5523" s="1" t="s">
        <v>18</v>
      </c>
      <c r="H5523" s="1" t="s">
        <v>1973</v>
      </c>
      <c r="I5523" s="1" t="s">
        <v>2985</v>
      </c>
      <c r="J5523" s="1" t="s">
        <v>1080</v>
      </c>
      <c r="K5523" s="1" t="s">
        <v>286</v>
      </c>
    </row>
    <row r="5524" spans="1:11" x14ac:dyDescent="0.2">
      <c r="A5524" s="6" t="str">
        <f>INDEX(UF_acronyms!$A$1:$C$28,MATCH(B5524,UF_acronyms!$C$1:$C$28,0),2)</f>
        <v>GO</v>
      </c>
      <c r="B5524" s="1" t="s">
        <v>11271</v>
      </c>
      <c r="C5524" s="1" t="s">
        <v>11662</v>
      </c>
      <c r="D5524" s="1" t="s">
        <v>11663</v>
      </c>
      <c r="E5524" s="11">
        <v>13977</v>
      </c>
      <c r="F5524" s="6" t="str">
        <f>CONCATENATE(tb_SVI[[#This Row],[Nome Município]],"/",tb_SVI[[#This Row],[UF]])</f>
        <v>Vianópolis/GO</v>
      </c>
      <c r="G5524" s="1" t="s">
        <v>18</v>
      </c>
      <c r="H5524" s="1" t="s">
        <v>392</v>
      </c>
      <c r="I5524" s="1" t="s">
        <v>142</v>
      </c>
      <c r="J5524" s="1" t="s">
        <v>1456</v>
      </c>
      <c r="K5524" s="1" t="s">
        <v>48</v>
      </c>
    </row>
    <row r="5525" spans="1:11" x14ac:dyDescent="0.2">
      <c r="A5525" s="6" t="str">
        <f>INDEX(UF_acronyms!$A$1:$C$28,MATCH(B5525,UF_acronyms!$C$1:$C$28,0),2)</f>
        <v>GO</v>
      </c>
      <c r="B5525" s="1" t="s">
        <v>11271</v>
      </c>
      <c r="C5525" s="1" t="s">
        <v>11664</v>
      </c>
      <c r="D5525" s="1" t="s">
        <v>11665</v>
      </c>
      <c r="E5525" s="11">
        <v>8873</v>
      </c>
      <c r="F5525" s="6" t="str">
        <f>CONCATENATE(tb_SVI[[#This Row],[Nome Município]],"/",tb_SVI[[#This Row],[UF]])</f>
        <v>Vicentinópolis/GO</v>
      </c>
      <c r="G5525" s="1" t="s">
        <v>18</v>
      </c>
      <c r="H5525" s="1" t="s">
        <v>154</v>
      </c>
      <c r="I5525" s="1" t="s">
        <v>34</v>
      </c>
      <c r="J5525" s="1" t="s">
        <v>702</v>
      </c>
      <c r="K5525" s="1" t="s">
        <v>1528</v>
      </c>
    </row>
    <row r="5526" spans="1:11" x14ac:dyDescent="0.2">
      <c r="A5526" s="6" t="str">
        <f>INDEX(UF_acronyms!$A$1:$C$28,MATCH(B5526,UF_acronyms!$C$1:$C$28,0),2)</f>
        <v>GO</v>
      </c>
      <c r="B5526" s="1" t="s">
        <v>11271</v>
      </c>
      <c r="C5526" s="1" t="s">
        <v>11666</v>
      </c>
      <c r="D5526" s="1" t="s">
        <v>11667</v>
      </c>
      <c r="E5526" s="11">
        <v>5882</v>
      </c>
      <c r="F5526" s="6" t="str">
        <f>CONCATENATE(tb_SVI[[#This Row],[Nome Município]],"/",tb_SVI[[#This Row],[UF]])</f>
        <v>Vila Propício/GO</v>
      </c>
      <c r="G5526" s="1" t="s">
        <v>18</v>
      </c>
      <c r="H5526" s="1" t="s">
        <v>531</v>
      </c>
      <c r="I5526" s="1" t="s">
        <v>3165</v>
      </c>
      <c r="J5526" s="1" t="s">
        <v>198</v>
      </c>
      <c r="K5526" s="1" t="s">
        <v>363</v>
      </c>
    </row>
    <row r="5527" spans="1:11" x14ac:dyDescent="0.2">
      <c r="A5527" s="6" t="str">
        <f>INDEX(UF_acronyms!$A$1:$C$28,MATCH(B5527,UF_acronyms!$C$1:$C$28,0),2)</f>
        <v>GO</v>
      </c>
      <c r="B5527" s="1" t="s">
        <v>11271</v>
      </c>
      <c r="C5527" s="1" t="s">
        <v>11668</v>
      </c>
      <c r="D5527" s="1" t="s">
        <v>11669</v>
      </c>
      <c r="E5527" s="11">
        <v>1830</v>
      </c>
      <c r="F5527" s="6" t="str">
        <f>CONCATENATE(tb_SVI[[#This Row],[Nome Município]],"/",tb_SVI[[#This Row],[UF]])</f>
        <v>Água Limpa/GO</v>
      </c>
      <c r="G5527" s="1" t="s">
        <v>18</v>
      </c>
      <c r="H5527" s="1" t="s">
        <v>1664</v>
      </c>
      <c r="I5527" s="1" t="s">
        <v>6167</v>
      </c>
      <c r="J5527" s="1" t="s">
        <v>306</v>
      </c>
      <c r="K5527" s="1" t="s">
        <v>1460</v>
      </c>
    </row>
    <row r="5528" spans="1:11" x14ac:dyDescent="0.2">
      <c r="A5528" s="6" t="str">
        <f>INDEX(UF_acronyms!$A$1:$C$28,MATCH(B5528,UF_acronyms!$C$1:$C$28,0),2)</f>
        <v>GO</v>
      </c>
      <c r="B5528" s="1" t="s">
        <v>11271</v>
      </c>
      <c r="C5528" s="1" t="s">
        <v>11670</v>
      </c>
      <c r="D5528" s="1" t="s">
        <v>11671</v>
      </c>
      <c r="E5528" s="11">
        <v>20461</v>
      </c>
      <c r="F5528" s="6" t="str">
        <f>CONCATENATE(tb_SVI[[#This Row],[Nome Município]],"/",tb_SVI[[#This Row],[UF]])</f>
        <v>Abadiânia/GO</v>
      </c>
      <c r="G5528" s="1" t="s">
        <v>18</v>
      </c>
      <c r="H5528" s="1" t="s">
        <v>364</v>
      </c>
      <c r="I5528" s="1" t="s">
        <v>2557</v>
      </c>
      <c r="J5528" s="1" t="s">
        <v>51</v>
      </c>
      <c r="K5528" s="1" t="s">
        <v>145</v>
      </c>
    </row>
    <row r="5529" spans="1:11" x14ac:dyDescent="0.2">
      <c r="A5529" s="6" t="str">
        <f>INDEX(UF_acronyms!$A$1:$C$28,MATCH(B5529,UF_acronyms!$C$1:$C$28,0),2)</f>
        <v>GO</v>
      </c>
      <c r="B5529" s="1" t="s">
        <v>11271</v>
      </c>
      <c r="C5529" s="1" t="s">
        <v>11672</v>
      </c>
      <c r="D5529" s="1" t="s">
        <v>11673</v>
      </c>
      <c r="E5529" s="11">
        <v>28010</v>
      </c>
      <c r="F5529" s="6" t="str">
        <f>CONCATENATE(tb_SVI[[#This Row],[Nome Município]],"/",tb_SVI[[#This Row],[UF]])</f>
        <v>Alexânia/GO</v>
      </c>
      <c r="G5529" s="1" t="s">
        <v>18</v>
      </c>
      <c r="H5529" s="1" t="s">
        <v>286</v>
      </c>
      <c r="I5529" s="1" t="s">
        <v>84</v>
      </c>
      <c r="J5529" s="1" t="s">
        <v>219</v>
      </c>
      <c r="K5529" s="1" t="s">
        <v>301</v>
      </c>
    </row>
    <row r="5530" spans="1:11" x14ac:dyDescent="0.2">
      <c r="A5530" s="6" t="str">
        <f>INDEX(UF_acronyms!$A$1:$C$28,MATCH(B5530,UF_acronyms!$C$1:$C$28,0),2)</f>
        <v>GO</v>
      </c>
      <c r="B5530" s="1" t="s">
        <v>11271</v>
      </c>
      <c r="C5530" s="1" t="s">
        <v>11674</v>
      </c>
      <c r="D5530" s="1" t="s">
        <v>11675</v>
      </c>
      <c r="E5530" s="11">
        <v>8046</v>
      </c>
      <c r="F5530" s="6" t="str">
        <f>CONCATENATE(tb_SVI[[#This Row],[Nome Município]],"/",tb_SVI[[#This Row],[UF]])</f>
        <v>Cabeceiras/GO</v>
      </c>
      <c r="G5530" s="1" t="s">
        <v>18</v>
      </c>
      <c r="H5530" s="1" t="s">
        <v>1348</v>
      </c>
      <c r="I5530" s="1" t="s">
        <v>1306</v>
      </c>
      <c r="J5530" s="1" t="s">
        <v>1233</v>
      </c>
      <c r="K5530" s="1" t="s">
        <v>894</v>
      </c>
    </row>
    <row r="5531" spans="1:11" x14ac:dyDescent="0.2">
      <c r="A5531" s="6" t="str">
        <f>INDEX(UF_acronyms!$A$1:$C$28,MATCH(B5531,UF_acronyms!$C$1:$C$28,0),2)</f>
        <v>GO</v>
      </c>
      <c r="B5531" s="1" t="s">
        <v>11271</v>
      </c>
      <c r="C5531" s="1" t="s">
        <v>11676</v>
      </c>
      <c r="D5531" s="1" t="s">
        <v>11677</v>
      </c>
      <c r="E5531" s="11">
        <v>72890</v>
      </c>
      <c r="F5531" s="6" t="str">
        <f>CONCATENATE(tb_SVI[[#This Row],[Nome Município]],"/",tb_SVI[[#This Row],[UF]])</f>
        <v>Cidade Ocidental/GO</v>
      </c>
      <c r="G5531" s="1" t="s">
        <v>18</v>
      </c>
      <c r="H5531" s="1" t="s">
        <v>1337</v>
      </c>
      <c r="I5531" s="1" t="s">
        <v>169</v>
      </c>
      <c r="J5531" s="1" t="s">
        <v>791</v>
      </c>
      <c r="K5531" s="1" t="s">
        <v>40</v>
      </c>
    </row>
    <row r="5532" spans="1:11" x14ac:dyDescent="0.2">
      <c r="A5532" s="6" t="str">
        <f>INDEX(UF_acronyms!$A$1:$C$28,MATCH(B5532,UF_acronyms!$C$1:$C$28,0),2)</f>
        <v>GO</v>
      </c>
      <c r="B5532" s="1" t="s">
        <v>11271</v>
      </c>
      <c r="C5532" s="1" t="s">
        <v>11678</v>
      </c>
      <c r="D5532" s="1" t="s">
        <v>11679</v>
      </c>
      <c r="E5532" s="11">
        <v>20504</v>
      </c>
      <c r="F5532" s="6" t="str">
        <f>CONCATENATE(tb_SVI[[#This Row],[Nome Município]],"/",tb_SVI[[#This Row],[UF]])</f>
        <v>Cocalzinho de Goiás/GO</v>
      </c>
      <c r="G5532" s="1" t="s">
        <v>18</v>
      </c>
      <c r="H5532" s="1" t="s">
        <v>219</v>
      </c>
      <c r="I5532" s="1" t="s">
        <v>26</v>
      </c>
      <c r="J5532" s="1" t="s">
        <v>208</v>
      </c>
      <c r="K5532" s="1" t="s">
        <v>997</v>
      </c>
    </row>
    <row r="5533" spans="1:11" x14ac:dyDescent="0.2">
      <c r="A5533" s="6" t="str">
        <f>INDEX(UF_acronyms!$A$1:$C$28,MATCH(B5533,UF_acronyms!$C$1:$C$28,0),2)</f>
        <v>GO</v>
      </c>
      <c r="B5533" s="1" t="s">
        <v>11271</v>
      </c>
      <c r="C5533" s="1" t="s">
        <v>11680</v>
      </c>
      <c r="D5533" s="1" t="s">
        <v>11681</v>
      </c>
      <c r="E5533" s="11">
        <v>11169</v>
      </c>
      <c r="F5533" s="6" t="str">
        <f>CONCATENATE(tb_SVI[[#This Row],[Nome Município]],"/",tb_SVI[[#This Row],[UF]])</f>
        <v>Corumbá de Goiás/GO</v>
      </c>
      <c r="G5533" s="1" t="s">
        <v>18</v>
      </c>
      <c r="H5533" s="1" t="s">
        <v>1592</v>
      </c>
      <c r="I5533" s="1" t="s">
        <v>998</v>
      </c>
      <c r="J5533" s="1" t="s">
        <v>126</v>
      </c>
      <c r="K5533" s="1" t="s">
        <v>1143</v>
      </c>
    </row>
    <row r="5534" spans="1:11" x14ac:dyDescent="0.2">
      <c r="A5534" s="6" t="str">
        <f>INDEX(UF_acronyms!$A$1:$C$28,MATCH(B5534,UF_acronyms!$C$1:$C$28,0),2)</f>
        <v>GO</v>
      </c>
      <c r="B5534" s="1" t="s">
        <v>11271</v>
      </c>
      <c r="C5534" s="1" t="s">
        <v>11682</v>
      </c>
      <c r="D5534" s="1" t="s">
        <v>11683</v>
      </c>
      <c r="E5534" s="11">
        <v>60210</v>
      </c>
      <c r="F5534" s="6" t="str">
        <f>CONCATENATE(tb_SVI[[#This Row],[Nome Município]],"/",tb_SVI[[#This Row],[UF]])</f>
        <v>Cristalina/GO</v>
      </c>
      <c r="G5534" s="1" t="s">
        <v>18</v>
      </c>
      <c r="H5534" s="1" t="s">
        <v>398</v>
      </c>
      <c r="I5534" s="1" t="s">
        <v>2213</v>
      </c>
      <c r="J5534" s="1" t="s">
        <v>835</v>
      </c>
      <c r="K5534" s="1" t="s">
        <v>459</v>
      </c>
    </row>
    <row r="5535" spans="1:11" x14ac:dyDescent="0.2">
      <c r="A5535" s="6" t="str">
        <f>INDEX(UF_acronyms!$A$1:$C$28,MATCH(B5535,UF_acronyms!$C$1:$C$28,0),2)</f>
        <v>GO</v>
      </c>
      <c r="B5535" s="1" t="s">
        <v>11271</v>
      </c>
      <c r="C5535" s="1" t="s">
        <v>11684</v>
      </c>
      <c r="D5535" s="1" t="s">
        <v>11685</v>
      </c>
      <c r="E5535" s="11">
        <v>123684</v>
      </c>
      <c r="F5535" s="6" t="str">
        <f>CONCATENATE(tb_SVI[[#This Row],[Nome Município]],"/",tb_SVI[[#This Row],[UF]])</f>
        <v>Formosa/GO</v>
      </c>
      <c r="G5535" s="1" t="s">
        <v>18</v>
      </c>
      <c r="H5535" s="1" t="s">
        <v>1239</v>
      </c>
      <c r="I5535" s="1" t="s">
        <v>1496</v>
      </c>
      <c r="J5535" s="1" t="s">
        <v>990</v>
      </c>
      <c r="K5535" s="1" t="s">
        <v>1393</v>
      </c>
    </row>
    <row r="5536" spans="1:11" x14ac:dyDescent="0.2">
      <c r="A5536" s="6" t="str">
        <f>INDEX(UF_acronyms!$A$1:$C$28,MATCH(B5536,UF_acronyms!$C$1:$C$28,0),2)</f>
        <v>GO</v>
      </c>
      <c r="B5536" s="1" t="s">
        <v>11271</v>
      </c>
      <c r="C5536" s="1" t="s">
        <v>11686</v>
      </c>
      <c r="D5536" s="1" t="s">
        <v>11687</v>
      </c>
      <c r="E5536" s="11">
        <v>211508</v>
      </c>
      <c r="F5536" s="6" t="str">
        <f>CONCATENATE(tb_SVI[[#This Row],[Nome Município]],"/",tb_SVI[[#This Row],[UF]])</f>
        <v>Luziânia/GO</v>
      </c>
      <c r="G5536" s="1" t="s">
        <v>18</v>
      </c>
      <c r="H5536" s="1" t="s">
        <v>691</v>
      </c>
      <c r="I5536" s="1" t="s">
        <v>1007</v>
      </c>
      <c r="J5536" s="1" t="s">
        <v>231</v>
      </c>
      <c r="K5536" s="1" t="s">
        <v>189</v>
      </c>
    </row>
    <row r="5537" spans="1:11" x14ac:dyDescent="0.2">
      <c r="A5537" s="6" t="str">
        <f>INDEX(UF_acronyms!$A$1:$C$28,MATCH(B5537,UF_acronyms!$C$1:$C$28,0),2)</f>
        <v>GO</v>
      </c>
      <c r="B5537" s="1" t="s">
        <v>11271</v>
      </c>
      <c r="C5537" s="1" t="s">
        <v>11688</v>
      </c>
      <c r="D5537" s="1" t="s">
        <v>11689</v>
      </c>
      <c r="E5537" s="11">
        <v>2583</v>
      </c>
      <c r="F5537" s="6" t="str">
        <f>CONCATENATE(tb_SVI[[#This Row],[Nome Município]],"/",tb_SVI[[#This Row],[UF]])</f>
        <v>Mimoso de Goiás/GO</v>
      </c>
      <c r="G5537" s="1" t="s">
        <v>18</v>
      </c>
      <c r="H5537" s="1" t="s">
        <v>2753</v>
      </c>
      <c r="I5537" s="1" t="s">
        <v>2243</v>
      </c>
      <c r="J5537" s="1" t="s">
        <v>1113</v>
      </c>
      <c r="K5537" s="1" t="s">
        <v>219</v>
      </c>
    </row>
    <row r="5538" spans="1:11" x14ac:dyDescent="0.2">
      <c r="A5538" s="6" t="str">
        <f>INDEX(UF_acronyms!$A$1:$C$28,MATCH(B5538,UF_acronyms!$C$1:$C$28,0),2)</f>
        <v>GO</v>
      </c>
      <c r="B5538" s="1" t="s">
        <v>11271</v>
      </c>
      <c r="C5538" s="1" t="s">
        <v>11690</v>
      </c>
      <c r="D5538" s="1" t="s">
        <v>11691</v>
      </c>
      <c r="E5538" s="11">
        <v>117703</v>
      </c>
      <c r="F5538" s="6" t="str">
        <f>CONCATENATE(tb_SVI[[#This Row],[Nome Município]],"/",tb_SVI[[#This Row],[UF]])</f>
        <v>Novo Gama/GO</v>
      </c>
      <c r="G5538" s="1" t="s">
        <v>18</v>
      </c>
      <c r="H5538" s="1" t="s">
        <v>293</v>
      </c>
      <c r="I5538" s="1" t="s">
        <v>484</v>
      </c>
      <c r="J5538" s="1" t="s">
        <v>111</v>
      </c>
      <c r="K5538" s="1" t="s">
        <v>189</v>
      </c>
    </row>
    <row r="5539" spans="1:11" x14ac:dyDescent="0.2">
      <c r="A5539" s="6" t="str">
        <f>INDEX(UF_acronyms!$A$1:$C$28,MATCH(B5539,UF_acronyms!$C$1:$C$28,0),2)</f>
        <v>GO</v>
      </c>
      <c r="B5539" s="1" t="s">
        <v>11271</v>
      </c>
      <c r="C5539" s="1" t="s">
        <v>11692</v>
      </c>
      <c r="D5539" s="1" t="s">
        <v>11693</v>
      </c>
      <c r="E5539" s="11">
        <v>34430</v>
      </c>
      <c r="F5539" s="6" t="str">
        <f>CONCATENATE(tb_SVI[[#This Row],[Nome Município]],"/",tb_SVI[[#This Row],[UF]])</f>
        <v>Padre Bernardo/GO</v>
      </c>
      <c r="G5539" s="1" t="s">
        <v>18</v>
      </c>
      <c r="H5539" s="1" t="s">
        <v>863</v>
      </c>
      <c r="I5539" s="1" t="s">
        <v>999</v>
      </c>
      <c r="J5539" s="1" t="s">
        <v>34</v>
      </c>
      <c r="K5539" s="1" t="s">
        <v>126</v>
      </c>
    </row>
    <row r="5540" spans="1:11" x14ac:dyDescent="0.2">
      <c r="A5540" s="6" t="str">
        <f>INDEX(UF_acronyms!$A$1:$C$28,MATCH(B5540,UF_acronyms!$C$1:$C$28,0),2)</f>
        <v>GO</v>
      </c>
      <c r="B5540" s="1" t="s">
        <v>11271</v>
      </c>
      <c r="C5540" s="1" t="s">
        <v>11694</v>
      </c>
      <c r="D5540" s="1" t="s">
        <v>11695</v>
      </c>
      <c r="E5540" s="11">
        <v>25064</v>
      </c>
      <c r="F5540" s="6" t="str">
        <f>CONCATENATE(tb_SVI[[#This Row],[Nome Município]],"/",tb_SVI[[#This Row],[UF]])</f>
        <v>Pirenópolis/GO</v>
      </c>
      <c r="G5540" s="1" t="s">
        <v>18</v>
      </c>
      <c r="H5540" s="1" t="s">
        <v>5473</v>
      </c>
      <c r="I5540" s="1" t="s">
        <v>5918</v>
      </c>
      <c r="J5540" s="1" t="s">
        <v>224</v>
      </c>
      <c r="K5540" s="1" t="s">
        <v>362</v>
      </c>
    </row>
    <row r="5541" spans="1:11" x14ac:dyDescent="0.2">
      <c r="A5541" s="6" t="str">
        <f>INDEX(UF_acronyms!$A$1:$C$28,MATCH(B5541,UF_acronyms!$C$1:$C$28,0),2)</f>
        <v>GO</v>
      </c>
      <c r="B5541" s="1" t="s">
        <v>11271</v>
      </c>
      <c r="C5541" s="1" t="s">
        <v>11696</v>
      </c>
      <c r="D5541" s="1" t="s">
        <v>11697</v>
      </c>
      <c r="E5541" s="11">
        <v>90640</v>
      </c>
      <c r="F5541" s="6" t="str">
        <f>CONCATENATE(tb_SVI[[#This Row],[Nome Município]],"/",tb_SVI[[#This Row],[UF]])</f>
        <v>Planaltina/GO</v>
      </c>
      <c r="G5541" s="1" t="s">
        <v>18</v>
      </c>
      <c r="H5541" s="1" t="s">
        <v>371</v>
      </c>
      <c r="I5541" s="1" t="s">
        <v>1007</v>
      </c>
      <c r="J5541" s="1" t="s">
        <v>182</v>
      </c>
      <c r="K5541" s="1" t="s">
        <v>94</v>
      </c>
    </row>
    <row r="5542" spans="1:11" x14ac:dyDescent="0.2">
      <c r="A5542" s="6" t="str">
        <f>INDEX(UF_acronyms!$A$1:$C$28,MATCH(B5542,UF_acronyms!$C$1:$C$28,0),2)</f>
        <v>GO</v>
      </c>
      <c r="B5542" s="1" t="s">
        <v>11271</v>
      </c>
      <c r="C5542" s="1" t="s">
        <v>11698</v>
      </c>
      <c r="D5542" s="1" t="s">
        <v>11699</v>
      </c>
      <c r="E5542" s="11">
        <v>75829</v>
      </c>
      <c r="F5542" s="6" t="str">
        <f>CONCATENATE(tb_SVI[[#This Row],[Nome Município]],"/",tb_SVI[[#This Row],[UF]])</f>
        <v>Santo Antônio do Descoberto/GO</v>
      </c>
      <c r="G5542" s="1" t="s">
        <v>18</v>
      </c>
      <c r="H5542" s="1" t="s">
        <v>219</v>
      </c>
      <c r="I5542" s="1" t="s">
        <v>334</v>
      </c>
      <c r="J5542" s="1" t="s">
        <v>56</v>
      </c>
      <c r="K5542" s="1" t="s">
        <v>338</v>
      </c>
    </row>
    <row r="5543" spans="1:11" x14ac:dyDescent="0.2">
      <c r="A5543" s="6" t="str">
        <f>INDEX(UF_acronyms!$A$1:$C$28,MATCH(B5543,UF_acronyms!$C$1:$C$28,0),2)</f>
        <v>GO</v>
      </c>
      <c r="B5543" s="1" t="s">
        <v>11271</v>
      </c>
      <c r="C5543" s="1" t="s">
        <v>11700</v>
      </c>
      <c r="D5543" s="1" t="s">
        <v>11701</v>
      </c>
      <c r="E5543" s="11">
        <v>172135</v>
      </c>
      <c r="F5543" s="6" t="str">
        <f>CONCATENATE(tb_SVI[[#This Row],[Nome Município]],"/",tb_SVI[[#This Row],[UF]])</f>
        <v>Valparaíso de Goiás/GO</v>
      </c>
      <c r="G5543" s="1" t="s">
        <v>18</v>
      </c>
      <c r="H5543" s="1" t="s">
        <v>718</v>
      </c>
      <c r="I5543" s="1" t="s">
        <v>56</v>
      </c>
      <c r="J5543" s="1" t="s">
        <v>703</v>
      </c>
      <c r="K5543" s="1" t="s">
        <v>2112</v>
      </c>
    </row>
    <row r="5544" spans="1:11" x14ac:dyDescent="0.2">
      <c r="A5544" s="6" t="str">
        <f>INDEX(UF_acronyms!$A$1:$C$28,MATCH(B5544,UF_acronyms!$C$1:$C$28,0),2)</f>
        <v>GO</v>
      </c>
      <c r="B5544" s="1" t="s">
        <v>11271</v>
      </c>
      <c r="C5544" s="1" t="s">
        <v>11702</v>
      </c>
      <c r="D5544" s="1" t="s">
        <v>11703</v>
      </c>
      <c r="E5544" s="11">
        <v>6312</v>
      </c>
      <c r="F5544" s="6" t="str">
        <f>CONCATENATE(tb_SVI[[#This Row],[Nome Município]],"/",tb_SVI[[#This Row],[UF]])</f>
        <v>Vila Boa/GO</v>
      </c>
      <c r="G5544" s="1" t="s">
        <v>18</v>
      </c>
      <c r="H5544" s="1" t="s">
        <v>144</v>
      </c>
      <c r="I5544" s="1" t="s">
        <v>1457</v>
      </c>
      <c r="J5544" s="1" t="s">
        <v>276</v>
      </c>
      <c r="K5544" s="1" t="s">
        <v>990</v>
      </c>
    </row>
    <row r="5545" spans="1:11" x14ac:dyDescent="0.2">
      <c r="A5545" s="6" t="str">
        <f>INDEX(UF_acronyms!$A$1:$C$28,MATCH(B5545,UF_acronyms!$C$1:$C$28,0),2)</f>
        <v>GO</v>
      </c>
      <c r="B5545" s="1" t="s">
        <v>11271</v>
      </c>
      <c r="C5545" s="1" t="s">
        <v>11704</v>
      </c>
      <c r="D5545" s="1" t="s">
        <v>11705</v>
      </c>
      <c r="E5545" s="11">
        <v>5793</v>
      </c>
      <c r="F5545" s="6" t="str">
        <f>CONCATENATE(tb_SVI[[#This Row],[Nome Município]],"/",tb_SVI[[#This Row],[UF]])</f>
        <v>Água Fria de Goiás/GO</v>
      </c>
      <c r="G5545" s="1" t="s">
        <v>18</v>
      </c>
      <c r="H5545" s="1" t="s">
        <v>200</v>
      </c>
      <c r="I5545" s="1" t="s">
        <v>459</v>
      </c>
      <c r="J5545" s="1" t="s">
        <v>894</v>
      </c>
      <c r="K5545" s="1" t="s">
        <v>126</v>
      </c>
    </row>
    <row r="5546" spans="1:11" x14ac:dyDescent="0.2">
      <c r="A5546" s="6" t="str">
        <f>INDEX(UF_acronyms!$A$1:$C$28,MATCH(B5546,UF_acronyms!$C$1:$C$28,0),2)</f>
        <v>GO</v>
      </c>
      <c r="B5546" s="1" t="s">
        <v>11271</v>
      </c>
      <c r="C5546" s="1" t="s">
        <v>11706</v>
      </c>
      <c r="D5546" s="1" t="s">
        <v>11707</v>
      </c>
      <c r="E5546" s="11">
        <v>217698</v>
      </c>
      <c r="F5546" s="6" t="str">
        <f>CONCATENATE(tb_SVI[[#This Row],[Nome Município]],"/",tb_SVI[[#This Row],[UF]])</f>
        <v>Águas Lindas de Goiás/GO</v>
      </c>
      <c r="G5546" s="1" t="s">
        <v>18</v>
      </c>
      <c r="H5546" s="1" t="s">
        <v>135</v>
      </c>
      <c r="I5546" s="1" t="s">
        <v>303</v>
      </c>
      <c r="J5546" s="1" t="s">
        <v>415</v>
      </c>
      <c r="K5546" s="1" t="s">
        <v>812</v>
      </c>
    </row>
    <row r="5547" spans="1:11" x14ac:dyDescent="0.2">
      <c r="A5547" s="6" t="str">
        <f>INDEX(UF_acronyms!$A$1:$C$28,MATCH(B5547,UF_acronyms!$C$1:$C$28,0),2)</f>
        <v>GO</v>
      </c>
      <c r="B5547" s="1" t="s">
        <v>11271</v>
      </c>
      <c r="C5547" s="1" t="s">
        <v>11708</v>
      </c>
      <c r="D5547" s="1" t="s">
        <v>11709</v>
      </c>
      <c r="E5547" s="11">
        <v>8958</v>
      </c>
      <c r="F5547" s="6" t="str">
        <f>CONCATENATE(tb_SVI[[#This Row],[Nome Município]],"/",tb_SVI[[#This Row],[UF]])</f>
        <v>Abadia de Goiás/GO</v>
      </c>
      <c r="G5547" s="1" t="s">
        <v>18</v>
      </c>
      <c r="H5547" s="1" t="s">
        <v>812</v>
      </c>
      <c r="I5547" s="1" t="s">
        <v>1239</v>
      </c>
      <c r="J5547" s="1" t="s">
        <v>1462</v>
      </c>
      <c r="K5547" s="1" t="s">
        <v>1339</v>
      </c>
    </row>
    <row r="5548" spans="1:11" x14ac:dyDescent="0.2">
      <c r="A5548" s="6" t="str">
        <f>INDEX(UF_acronyms!$A$1:$C$28,MATCH(B5548,UF_acronyms!$C$1:$C$28,0),2)</f>
        <v>GO</v>
      </c>
      <c r="B5548" s="1" t="s">
        <v>11271</v>
      </c>
      <c r="C5548" s="1" t="s">
        <v>11710</v>
      </c>
      <c r="D5548" s="1" t="s">
        <v>11711</v>
      </c>
      <c r="E5548" s="11">
        <v>590146</v>
      </c>
      <c r="F5548" s="6" t="str">
        <f>CONCATENATE(tb_SVI[[#This Row],[Nome Município]],"/",tb_SVI[[#This Row],[UF]])</f>
        <v>Aparecida de Goiânia/GO</v>
      </c>
      <c r="G5548" s="1" t="s">
        <v>18</v>
      </c>
      <c r="H5548" s="1" t="s">
        <v>1592</v>
      </c>
      <c r="I5548" s="1" t="s">
        <v>1139</v>
      </c>
      <c r="J5548" s="1" t="s">
        <v>1537</v>
      </c>
      <c r="K5548" s="1" t="s">
        <v>45</v>
      </c>
    </row>
    <row r="5549" spans="1:11" x14ac:dyDescent="0.2">
      <c r="A5549" s="6" t="str">
        <f>INDEX(UF_acronyms!$A$1:$C$28,MATCH(B5549,UF_acronyms!$C$1:$C$28,0),2)</f>
        <v>GO</v>
      </c>
      <c r="B5549" s="1" t="s">
        <v>11271</v>
      </c>
      <c r="C5549" s="1" t="s">
        <v>11712</v>
      </c>
      <c r="D5549" s="1" t="s">
        <v>11713</v>
      </c>
      <c r="E5549" s="11">
        <v>10496</v>
      </c>
      <c r="F5549" s="6" t="str">
        <f>CONCATENATE(tb_SVI[[#This Row],[Nome Município]],"/",tb_SVI[[#This Row],[UF]])</f>
        <v>Aragoiânia/GO</v>
      </c>
      <c r="G5549" s="1" t="s">
        <v>18</v>
      </c>
      <c r="H5549" s="1" t="s">
        <v>1226</v>
      </c>
      <c r="I5549" s="1" t="s">
        <v>50</v>
      </c>
      <c r="J5549" s="1" t="s">
        <v>978</v>
      </c>
      <c r="K5549" s="1" t="s">
        <v>1537</v>
      </c>
    </row>
    <row r="5550" spans="1:11" x14ac:dyDescent="0.2">
      <c r="A5550" s="6" t="str">
        <f>INDEX(UF_acronyms!$A$1:$C$28,MATCH(B5550,UF_acronyms!$C$1:$C$28,0),2)</f>
        <v>GO</v>
      </c>
      <c r="B5550" s="1" t="s">
        <v>11271</v>
      </c>
      <c r="C5550" s="1" t="s">
        <v>11714</v>
      </c>
      <c r="D5550" s="1" t="s">
        <v>11715</v>
      </c>
      <c r="E5550" s="11">
        <v>30492</v>
      </c>
      <c r="F5550" s="6" t="str">
        <f>CONCATENATE(tb_SVI[[#This Row],[Nome Município]],"/",tb_SVI[[#This Row],[UF]])</f>
        <v>Bela Vista de Goiás/GO</v>
      </c>
      <c r="G5550" s="1" t="s">
        <v>18</v>
      </c>
      <c r="H5550" s="1" t="s">
        <v>2034</v>
      </c>
      <c r="I5550" s="1" t="s">
        <v>1143</v>
      </c>
      <c r="J5550" s="1" t="s">
        <v>54</v>
      </c>
      <c r="K5550" s="1" t="s">
        <v>392</v>
      </c>
    </row>
    <row r="5551" spans="1:11" x14ac:dyDescent="0.2">
      <c r="A5551" s="6" t="str">
        <f>INDEX(UF_acronyms!$A$1:$C$28,MATCH(B5551,UF_acronyms!$C$1:$C$28,0),2)</f>
        <v>GO</v>
      </c>
      <c r="B5551" s="1" t="s">
        <v>11271</v>
      </c>
      <c r="C5551" s="1" t="s">
        <v>11716</v>
      </c>
      <c r="D5551" s="1" t="s">
        <v>11717</v>
      </c>
      <c r="E5551" s="11">
        <v>9919</v>
      </c>
      <c r="F5551" s="6" t="str">
        <f>CONCATENATE(tb_SVI[[#This Row],[Nome Município]],"/",tb_SVI[[#This Row],[UF]])</f>
        <v>Bonfinópolis/GO</v>
      </c>
      <c r="G5551" s="1" t="s">
        <v>18</v>
      </c>
      <c r="H5551" s="1" t="s">
        <v>1205</v>
      </c>
      <c r="I5551" s="1" t="s">
        <v>182</v>
      </c>
      <c r="J5551" s="1" t="s">
        <v>398</v>
      </c>
      <c r="K5551" s="1" t="s">
        <v>54</v>
      </c>
    </row>
    <row r="5552" spans="1:11" x14ac:dyDescent="0.2">
      <c r="A5552" s="6" t="str">
        <f>INDEX(UF_acronyms!$A$1:$C$28,MATCH(B5552,UF_acronyms!$C$1:$C$28,0),2)</f>
        <v>GO</v>
      </c>
      <c r="B5552" s="1" t="s">
        <v>11271</v>
      </c>
      <c r="C5552" s="1" t="s">
        <v>11718</v>
      </c>
      <c r="D5552" s="1" t="s">
        <v>11719</v>
      </c>
      <c r="E5552" s="11">
        <v>3746</v>
      </c>
      <c r="F5552" s="6" t="str">
        <f>CONCATENATE(tb_SVI[[#This Row],[Nome Município]],"/",tb_SVI[[#This Row],[UF]])</f>
        <v>Brazabrantes/GO</v>
      </c>
      <c r="G5552" s="1" t="s">
        <v>18</v>
      </c>
      <c r="H5552" s="1" t="s">
        <v>1065</v>
      </c>
      <c r="I5552" s="1" t="s">
        <v>2216</v>
      </c>
      <c r="J5552" s="1" t="s">
        <v>39</v>
      </c>
      <c r="K5552" s="1" t="s">
        <v>526</v>
      </c>
    </row>
    <row r="5553" spans="1:11" x14ac:dyDescent="0.2">
      <c r="A5553" s="6" t="str">
        <f>INDEX(UF_acronyms!$A$1:$C$28,MATCH(B5553,UF_acronyms!$C$1:$C$28,0),2)</f>
        <v>GO</v>
      </c>
      <c r="B5553" s="1" t="s">
        <v>11271</v>
      </c>
      <c r="C5553" s="1" t="s">
        <v>11720</v>
      </c>
      <c r="D5553" s="1" t="s">
        <v>11721</v>
      </c>
      <c r="E5553" s="11">
        <v>3848</v>
      </c>
      <c r="F5553" s="6" t="str">
        <f>CONCATENATE(tb_SVI[[#This Row],[Nome Município]],"/",tb_SVI[[#This Row],[UF]])</f>
        <v>Caldazinha/GO</v>
      </c>
      <c r="G5553" s="1" t="s">
        <v>18</v>
      </c>
      <c r="H5553" s="1" t="s">
        <v>791</v>
      </c>
      <c r="I5553" s="1" t="s">
        <v>1053</v>
      </c>
      <c r="J5553" s="1" t="s">
        <v>1334</v>
      </c>
      <c r="K5553" s="1" t="s">
        <v>1255</v>
      </c>
    </row>
    <row r="5554" spans="1:11" x14ac:dyDescent="0.2">
      <c r="A5554" s="6" t="str">
        <f>INDEX(UF_acronyms!$A$1:$C$28,MATCH(B5554,UF_acronyms!$C$1:$C$28,0),2)</f>
        <v>GO</v>
      </c>
      <c r="B5554" s="1" t="s">
        <v>11271</v>
      </c>
      <c r="C5554" s="1" t="s">
        <v>11722</v>
      </c>
      <c r="D5554" s="1" t="s">
        <v>11723</v>
      </c>
      <c r="E5554" s="11">
        <v>5101</v>
      </c>
      <c r="F5554" s="6" t="str">
        <f>CONCATENATE(tb_SVI[[#This Row],[Nome Município]],"/",tb_SVI[[#This Row],[UF]])</f>
        <v>Caturaí/GO</v>
      </c>
      <c r="G5554" s="1" t="s">
        <v>18</v>
      </c>
      <c r="H5554" s="1" t="s">
        <v>231</v>
      </c>
      <c r="I5554" s="1" t="s">
        <v>256</v>
      </c>
      <c r="J5554" s="1" t="s">
        <v>378</v>
      </c>
      <c r="K5554" s="1" t="s">
        <v>217</v>
      </c>
    </row>
    <row r="5555" spans="1:11" x14ac:dyDescent="0.2">
      <c r="A5555" s="6" t="str">
        <f>INDEX(UF_acronyms!$A$1:$C$28,MATCH(B5555,UF_acronyms!$C$1:$C$28,0),2)</f>
        <v>GO</v>
      </c>
      <c r="B5555" s="1" t="s">
        <v>11271</v>
      </c>
      <c r="C5555" s="1" t="s">
        <v>11724</v>
      </c>
      <c r="D5555" s="1" t="s">
        <v>11725</v>
      </c>
      <c r="E5555" s="11">
        <v>45296</v>
      </c>
      <c r="F5555" s="6" t="str">
        <f>CONCATENATE(tb_SVI[[#This Row],[Nome Município]],"/",tb_SVI[[#This Row],[UF]])</f>
        <v>Goianira/GO</v>
      </c>
      <c r="G5555" s="1" t="s">
        <v>18</v>
      </c>
      <c r="H5555" s="1" t="s">
        <v>1582</v>
      </c>
      <c r="I5555" s="1" t="s">
        <v>1143</v>
      </c>
      <c r="J5555" s="1" t="s">
        <v>47</v>
      </c>
      <c r="K5555" s="1" t="s">
        <v>2825</v>
      </c>
    </row>
    <row r="5556" spans="1:11" x14ac:dyDescent="0.2">
      <c r="A5556" s="6" t="str">
        <f>INDEX(UF_acronyms!$A$1:$C$28,MATCH(B5556,UF_acronyms!$C$1:$C$28,0),2)</f>
        <v>GO</v>
      </c>
      <c r="B5556" s="1" t="s">
        <v>11271</v>
      </c>
      <c r="C5556" s="1" t="s">
        <v>11726</v>
      </c>
      <c r="D5556" s="1" t="s">
        <v>11727</v>
      </c>
      <c r="E5556" s="11">
        <v>11224</v>
      </c>
      <c r="F5556" s="6" t="str">
        <f>CONCATENATE(tb_SVI[[#This Row],[Nome Município]],"/",tb_SVI[[#This Row],[UF]])</f>
        <v>Goianápolis/GO</v>
      </c>
      <c r="G5556" s="1" t="s">
        <v>18</v>
      </c>
      <c r="H5556" s="1" t="s">
        <v>1108</v>
      </c>
      <c r="I5556" s="1" t="s">
        <v>1452</v>
      </c>
      <c r="J5556" s="1" t="s">
        <v>398</v>
      </c>
      <c r="K5556" s="1" t="s">
        <v>1255</v>
      </c>
    </row>
    <row r="5557" spans="1:11" x14ac:dyDescent="0.2">
      <c r="A5557" s="6" t="str">
        <f>INDEX(UF_acronyms!$A$1:$C$28,MATCH(B5557,UF_acronyms!$C$1:$C$28,0),2)</f>
        <v>GO</v>
      </c>
      <c r="B5557" s="1" t="s">
        <v>11271</v>
      </c>
      <c r="C5557" s="1" t="s">
        <v>11728</v>
      </c>
      <c r="D5557" s="1" t="s">
        <v>11729</v>
      </c>
      <c r="E5557" s="11">
        <v>1536097</v>
      </c>
      <c r="F5557" s="6" t="str">
        <f>CONCATENATE(tb_SVI[[#This Row],[Nome Município]],"/",tb_SVI[[#This Row],[UF]])</f>
        <v>Goiânia/GO</v>
      </c>
      <c r="G5557" s="1" t="s">
        <v>18</v>
      </c>
      <c r="H5557" s="1" t="s">
        <v>294</v>
      </c>
      <c r="I5557" s="1" t="s">
        <v>293</v>
      </c>
      <c r="J5557" s="1" t="s">
        <v>215</v>
      </c>
      <c r="K5557" s="1" t="s">
        <v>1572</v>
      </c>
    </row>
    <row r="5558" spans="1:11" x14ac:dyDescent="0.2">
      <c r="A5558" s="6" t="str">
        <f>INDEX(UF_acronyms!$A$1:$C$28,MATCH(B5558,UF_acronyms!$C$1:$C$28,0),2)</f>
        <v>GO</v>
      </c>
      <c r="B5558" s="1" t="s">
        <v>11271</v>
      </c>
      <c r="C5558" s="1" t="s">
        <v>11730</v>
      </c>
      <c r="D5558" s="1" t="s">
        <v>11731</v>
      </c>
      <c r="E5558" s="11">
        <v>14207</v>
      </c>
      <c r="F5558" s="6" t="str">
        <f>CONCATENATE(tb_SVI[[#This Row],[Nome Município]],"/",tb_SVI[[#This Row],[UF]])</f>
        <v>Guapó/GO</v>
      </c>
      <c r="G5558" s="1" t="s">
        <v>18</v>
      </c>
      <c r="H5558" s="1" t="s">
        <v>1537</v>
      </c>
      <c r="I5558" s="1" t="s">
        <v>2034</v>
      </c>
      <c r="J5558" s="1" t="s">
        <v>1255</v>
      </c>
      <c r="K5558" s="1" t="s">
        <v>2524</v>
      </c>
    </row>
    <row r="5559" spans="1:11" x14ac:dyDescent="0.2">
      <c r="A5559" s="6" t="str">
        <f>INDEX(UF_acronyms!$A$1:$C$28,MATCH(B5559,UF_acronyms!$C$1:$C$28,0),2)</f>
        <v>GO</v>
      </c>
      <c r="B5559" s="1" t="s">
        <v>11271</v>
      </c>
      <c r="C5559" s="1" t="s">
        <v>11732</v>
      </c>
      <c r="D5559" s="1" t="s">
        <v>2699</v>
      </c>
      <c r="E5559" s="11">
        <v>22124</v>
      </c>
      <c r="F5559" s="6" t="str">
        <f>CONCATENATE(tb_SVI[[#This Row],[Nome Município]],"/",tb_SVI[[#This Row],[UF]])</f>
        <v>Hidrolândia/GO</v>
      </c>
      <c r="G5559" s="1" t="s">
        <v>18</v>
      </c>
      <c r="H5559" s="1" t="s">
        <v>390</v>
      </c>
      <c r="I5559" s="1" t="s">
        <v>2432</v>
      </c>
      <c r="J5559" s="1" t="s">
        <v>1074</v>
      </c>
      <c r="K5559" s="1" t="s">
        <v>1491</v>
      </c>
    </row>
    <row r="5560" spans="1:11" x14ac:dyDescent="0.2">
      <c r="A5560" s="6" t="str">
        <f>INDEX(UF_acronyms!$A$1:$C$28,MATCH(B5560,UF_acronyms!$C$1:$C$28,0),2)</f>
        <v>GO</v>
      </c>
      <c r="B5560" s="1" t="s">
        <v>11271</v>
      </c>
      <c r="C5560" s="1" t="s">
        <v>11733</v>
      </c>
      <c r="D5560" s="1" t="s">
        <v>11734</v>
      </c>
      <c r="E5560" s="11">
        <v>53259</v>
      </c>
      <c r="F5560" s="6" t="str">
        <f>CONCATENATE(tb_SVI[[#This Row],[Nome Município]],"/",tb_SVI[[#This Row],[UF]])</f>
        <v>Inhumas/GO</v>
      </c>
      <c r="G5560" s="1" t="s">
        <v>18</v>
      </c>
      <c r="H5560" s="1" t="s">
        <v>2181</v>
      </c>
      <c r="I5560" s="1" t="s">
        <v>2275</v>
      </c>
      <c r="J5560" s="1" t="s">
        <v>1528</v>
      </c>
      <c r="K5560" s="1" t="s">
        <v>531</v>
      </c>
    </row>
    <row r="5561" spans="1:11" x14ac:dyDescent="0.2">
      <c r="A5561" s="6" t="str">
        <f>INDEX(UF_acronyms!$A$1:$C$28,MATCH(B5561,UF_acronyms!$C$1:$C$28,0),2)</f>
        <v>GO</v>
      </c>
      <c r="B5561" s="1" t="s">
        <v>11271</v>
      </c>
      <c r="C5561" s="1" t="s">
        <v>11735</v>
      </c>
      <c r="D5561" s="1" t="s">
        <v>11736</v>
      </c>
      <c r="E5561" s="11">
        <v>30395</v>
      </c>
      <c r="F5561" s="6" t="str">
        <f>CONCATENATE(tb_SVI[[#This Row],[Nome Município]],"/",tb_SVI[[#This Row],[UF]])</f>
        <v>Nerópolis/GO</v>
      </c>
      <c r="G5561" s="1" t="s">
        <v>18</v>
      </c>
      <c r="H5561" s="1" t="s">
        <v>5566</v>
      </c>
      <c r="I5561" s="1" t="s">
        <v>2400</v>
      </c>
      <c r="J5561" s="1" t="s">
        <v>1074</v>
      </c>
      <c r="K5561" s="1" t="s">
        <v>390</v>
      </c>
    </row>
    <row r="5562" spans="1:11" x14ac:dyDescent="0.2">
      <c r="A5562" s="6" t="str">
        <f>INDEX(UF_acronyms!$A$1:$C$28,MATCH(B5562,UF_acronyms!$C$1:$C$28,0),2)</f>
        <v>GO</v>
      </c>
      <c r="B5562" s="1" t="s">
        <v>11271</v>
      </c>
      <c r="C5562" s="1" t="s">
        <v>11737</v>
      </c>
      <c r="D5562" s="1" t="s">
        <v>9659</v>
      </c>
      <c r="E5562" s="11">
        <v>10018</v>
      </c>
      <c r="F5562" s="6" t="str">
        <f>CONCATENATE(tb_SVI[[#This Row],[Nome Município]],"/",tb_SVI[[#This Row],[UF]])</f>
        <v>Nova Veneza/GO</v>
      </c>
      <c r="G5562" s="1" t="s">
        <v>18</v>
      </c>
      <c r="H5562" s="1" t="s">
        <v>812</v>
      </c>
      <c r="I5562" s="1" t="s">
        <v>458</v>
      </c>
      <c r="J5562" s="1" t="s">
        <v>40</v>
      </c>
      <c r="K5562" s="1" t="s">
        <v>1004</v>
      </c>
    </row>
    <row r="5563" spans="1:11" x14ac:dyDescent="0.2">
      <c r="A5563" s="6" t="str">
        <f>INDEX(UF_acronyms!$A$1:$C$28,MATCH(B5563,UF_acronyms!$C$1:$C$28,0),2)</f>
        <v>GO</v>
      </c>
      <c r="B5563" s="1" t="s">
        <v>11271</v>
      </c>
      <c r="C5563" s="1" t="s">
        <v>11738</v>
      </c>
      <c r="D5563" s="1" t="s">
        <v>11739</v>
      </c>
      <c r="E5563" s="11">
        <v>6440</v>
      </c>
      <c r="F5563" s="6" t="str">
        <f>CONCATENATE(tb_SVI[[#This Row],[Nome Município]],"/",tb_SVI[[#This Row],[UF]])</f>
        <v>Santo Antônio de Goiás/GO</v>
      </c>
      <c r="G5563" s="1" t="s">
        <v>18</v>
      </c>
      <c r="H5563" s="1" t="s">
        <v>937</v>
      </c>
      <c r="I5563" s="1" t="s">
        <v>371</v>
      </c>
      <c r="J5563" s="1" t="s">
        <v>512</v>
      </c>
      <c r="K5563" s="1" t="s">
        <v>2083</v>
      </c>
    </row>
    <row r="5564" spans="1:11" x14ac:dyDescent="0.2">
      <c r="A5564" s="6" t="str">
        <f>INDEX(UF_acronyms!$A$1:$C$28,MATCH(B5564,UF_acronyms!$C$1:$C$28,0),2)</f>
        <v>GO</v>
      </c>
      <c r="B5564" s="1" t="s">
        <v>11271</v>
      </c>
      <c r="C5564" s="1" t="s">
        <v>11740</v>
      </c>
      <c r="D5564" s="1" t="s">
        <v>11741</v>
      </c>
      <c r="E5564" s="11">
        <v>118451</v>
      </c>
      <c r="F5564" s="6" t="str">
        <f>CONCATENATE(tb_SVI[[#This Row],[Nome Município]],"/",tb_SVI[[#This Row],[UF]])</f>
        <v>Senador Canedo/GO</v>
      </c>
      <c r="G5564" s="1" t="s">
        <v>18</v>
      </c>
      <c r="H5564" s="1" t="s">
        <v>1255</v>
      </c>
      <c r="I5564" s="1" t="s">
        <v>1297</v>
      </c>
      <c r="J5564" s="1" t="s">
        <v>260</v>
      </c>
      <c r="K5564" s="1" t="s">
        <v>1469</v>
      </c>
    </row>
    <row r="5565" spans="1:11" x14ac:dyDescent="0.2">
      <c r="A5565" s="6" t="str">
        <f>INDEX(UF_acronyms!$A$1:$C$28,MATCH(B5565,UF_acronyms!$C$1:$C$28,0),2)</f>
        <v>GO</v>
      </c>
      <c r="B5565" s="1" t="s">
        <v>11271</v>
      </c>
      <c r="C5565" s="1" t="s">
        <v>11742</v>
      </c>
      <c r="D5565" s="1" t="s">
        <v>11743</v>
      </c>
      <c r="E5565" s="11">
        <v>8186</v>
      </c>
      <c r="F5565" s="6" t="str">
        <f>CONCATENATE(tb_SVI[[#This Row],[Nome Município]],"/",tb_SVI[[#This Row],[UF]])</f>
        <v>Terezópolis de Goiás/GO</v>
      </c>
      <c r="G5565" s="1" t="s">
        <v>18</v>
      </c>
      <c r="H5565" s="1" t="s">
        <v>39</v>
      </c>
      <c r="I5565" s="1" t="s">
        <v>1267</v>
      </c>
      <c r="J5565" s="1" t="s">
        <v>218</v>
      </c>
      <c r="K5565" s="1" t="s">
        <v>135</v>
      </c>
    </row>
    <row r="5566" spans="1:11" x14ac:dyDescent="0.2">
      <c r="A5566" s="6" t="str">
        <f>INDEX(UF_acronyms!$A$1:$C$28,MATCH(B5566,UF_acronyms!$C$1:$C$28,0),2)</f>
        <v>DF</v>
      </c>
      <c r="B5566" s="1" t="s">
        <v>11744</v>
      </c>
      <c r="C5566" s="1" t="s">
        <v>11745</v>
      </c>
      <c r="D5566" s="1" t="s">
        <v>11746</v>
      </c>
      <c r="E5566" s="11">
        <v>3055149</v>
      </c>
      <c r="F5566" s="6" t="str">
        <f>CONCATENATE(tb_SVI[[#This Row],[Nome Município]],"/",tb_SVI[[#This Row],[UF]])</f>
        <v>Brasília/DF</v>
      </c>
      <c r="G5566" s="1" t="s">
        <v>18</v>
      </c>
      <c r="H5566" s="1" t="s">
        <v>695</v>
      </c>
      <c r="I5566" s="1" t="s">
        <v>293</v>
      </c>
      <c r="J5566" s="1" t="s">
        <v>785</v>
      </c>
      <c r="K5566" s="1" t="s">
        <v>2691</v>
      </c>
    </row>
  </sheetData>
  <pageMargins left="0.5" right="0.5" top="1" bottom="1" header="0.5" footer="0.5"/>
  <pageSetup orientation="portrait" useFirstPageNumber="1" r:id="rId1"/>
  <headerFooter>
    <oddHeader>&amp;C&amp;"Times New Roman,Regular"&amp;12&amp;A</oddHeader>
    <oddFooter>&amp;C&amp;"Times New Roman,Regular"&amp;12Page &amp;P</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C5570"/>
  <sheetViews>
    <sheetView workbookViewId="0">
      <selection activeCell="A4814" sqref="A4814"/>
    </sheetView>
  </sheetViews>
  <sheetFormatPr defaultColWidth="8.85546875" defaultRowHeight="15" x14ac:dyDescent="0.25"/>
  <cols>
    <col min="1" max="1" width="36.85546875" style="8" customWidth="1"/>
    <col min="2" max="2" width="25.42578125" style="8" bestFit="1" customWidth="1"/>
    <col min="3" max="3" width="6" style="8" bestFit="1" customWidth="1"/>
    <col min="4" max="4" width="29.140625" style="8" bestFit="1" customWidth="1"/>
    <col min="5" max="5" width="12.85546875" style="8" customWidth="1"/>
    <col min="6" max="6" width="20.28515625" style="8" bestFit="1" customWidth="1"/>
    <col min="7" max="7" width="28" style="8" bestFit="1" customWidth="1"/>
    <col min="8" max="8" width="24.140625" style="8" bestFit="1" customWidth="1"/>
    <col min="9" max="16384" width="8.85546875" style="8"/>
  </cols>
  <sheetData>
    <row r="1" spans="1:705" ht="15.75" x14ac:dyDescent="0.25">
      <c r="A1" s="7" t="s">
        <v>12047</v>
      </c>
      <c r="B1" s="7" t="s">
        <v>2</v>
      </c>
      <c r="C1" s="7" t="s">
        <v>0</v>
      </c>
      <c r="D1" s="7" t="s">
        <v>17586</v>
      </c>
      <c r="E1" s="7" t="s">
        <v>12048</v>
      </c>
      <c r="F1" s="7" t="s">
        <v>12049</v>
      </c>
      <c r="G1" s="7" t="s">
        <v>12050</v>
      </c>
      <c r="H1" s="7" t="s">
        <v>12051</v>
      </c>
      <c r="I1" s="13" t="s">
        <v>17632</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c r="RZ1" s="7"/>
      <c r="SA1" s="7"/>
      <c r="SB1" s="7"/>
      <c r="SC1" s="7"/>
      <c r="SD1" s="7"/>
      <c r="SE1" s="7"/>
      <c r="SF1" s="7"/>
      <c r="SG1" s="7"/>
      <c r="SH1" s="7"/>
      <c r="SI1" s="7"/>
      <c r="SJ1" s="7"/>
      <c r="SK1" s="7"/>
      <c r="SL1" s="7"/>
      <c r="SM1" s="7"/>
      <c r="SN1" s="7"/>
      <c r="SO1" s="7"/>
      <c r="SP1" s="7"/>
      <c r="SQ1" s="7"/>
      <c r="SR1" s="7"/>
      <c r="SS1" s="7"/>
      <c r="ST1" s="7"/>
      <c r="SU1" s="7"/>
      <c r="SV1" s="7"/>
      <c r="SW1" s="7"/>
      <c r="SX1" s="7"/>
      <c r="SY1" s="7"/>
      <c r="SZ1" s="7"/>
      <c r="TA1" s="7"/>
      <c r="TB1" s="7"/>
      <c r="TC1" s="7"/>
      <c r="TD1" s="7"/>
      <c r="TE1" s="7"/>
      <c r="TF1" s="7"/>
      <c r="TG1" s="7"/>
      <c r="TH1" s="7"/>
      <c r="TI1" s="7"/>
      <c r="TJ1" s="7"/>
      <c r="TK1" s="7"/>
      <c r="TL1" s="7"/>
      <c r="TM1" s="7"/>
      <c r="TN1" s="7"/>
      <c r="TO1" s="7"/>
      <c r="TP1" s="7"/>
      <c r="TQ1" s="7"/>
      <c r="TR1" s="7"/>
      <c r="TS1" s="7"/>
      <c r="TT1" s="7"/>
      <c r="TU1" s="7"/>
      <c r="TV1" s="7"/>
      <c r="TW1" s="7"/>
      <c r="TX1" s="7"/>
      <c r="TY1" s="7"/>
      <c r="TZ1" s="7"/>
      <c r="UA1" s="7"/>
      <c r="UB1" s="7"/>
      <c r="UC1" s="7"/>
      <c r="UD1" s="7"/>
      <c r="UE1" s="7"/>
      <c r="UF1" s="7"/>
      <c r="UG1" s="7"/>
      <c r="UH1" s="7"/>
      <c r="UI1" s="7"/>
      <c r="UJ1" s="7"/>
      <c r="UK1" s="7"/>
      <c r="UL1" s="7"/>
      <c r="UM1" s="7"/>
      <c r="UN1" s="7"/>
      <c r="UO1" s="7"/>
      <c r="UP1" s="7"/>
      <c r="UQ1" s="7"/>
      <c r="UR1" s="7"/>
      <c r="US1" s="7"/>
      <c r="UT1" s="7"/>
      <c r="UU1" s="7"/>
      <c r="UV1" s="7"/>
      <c r="UW1" s="7"/>
      <c r="UX1" s="7"/>
      <c r="UY1" s="7"/>
      <c r="UZ1" s="7"/>
      <c r="VA1" s="7"/>
      <c r="VB1" s="7"/>
      <c r="VC1" s="7"/>
      <c r="VD1" s="7"/>
      <c r="VE1" s="7"/>
      <c r="VF1" s="7"/>
      <c r="VG1" s="7"/>
      <c r="VH1" s="7"/>
      <c r="VI1" s="7"/>
      <c r="VJ1" s="7"/>
      <c r="VK1" s="7"/>
      <c r="VL1" s="7"/>
      <c r="VM1" s="7"/>
      <c r="VN1" s="7"/>
      <c r="VO1" s="7"/>
      <c r="VP1" s="7"/>
      <c r="VQ1" s="7"/>
      <c r="VR1" s="7"/>
      <c r="VS1" s="7"/>
      <c r="VT1" s="7"/>
      <c r="VU1" s="7"/>
      <c r="VV1" s="7"/>
      <c r="VW1" s="7"/>
      <c r="VX1" s="7"/>
      <c r="VY1" s="7"/>
      <c r="VZ1" s="7"/>
      <c r="WA1" s="7"/>
      <c r="WB1" s="7"/>
      <c r="WC1" s="7"/>
      <c r="WD1" s="7"/>
      <c r="WE1" s="7"/>
      <c r="WF1" s="7"/>
      <c r="WG1" s="7"/>
      <c r="WH1" s="7"/>
      <c r="WI1" s="7"/>
      <c r="WJ1" s="7"/>
      <c r="WK1" s="7"/>
      <c r="WL1" s="7"/>
      <c r="WM1" s="7"/>
      <c r="WN1" s="7"/>
      <c r="WO1" s="7"/>
      <c r="WP1" s="7"/>
      <c r="WQ1" s="7"/>
      <c r="WR1" s="7"/>
      <c r="WS1" s="7"/>
      <c r="WT1" s="7"/>
      <c r="WU1" s="7"/>
      <c r="WV1" s="7"/>
      <c r="WW1" s="7"/>
      <c r="WX1" s="7"/>
      <c r="WY1" s="7"/>
      <c r="WZ1" s="7"/>
      <c r="XA1" s="7"/>
      <c r="XB1" s="7"/>
      <c r="XC1" s="7"/>
      <c r="XD1" s="7"/>
      <c r="XE1" s="7"/>
      <c r="XF1" s="7"/>
      <c r="XG1" s="7"/>
      <c r="XH1" s="7"/>
      <c r="XI1" s="7"/>
      <c r="XJ1" s="7"/>
      <c r="XK1" s="7"/>
      <c r="XL1" s="7"/>
      <c r="XM1" s="7"/>
      <c r="XN1" s="7"/>
      <c r="XO1" s="7"/>
      <c r="XP1" s="7"/>
      <c r="XQ1" s="7"/>
      <c r="XR1" s="7"/>
      <c r="XS1" s="7"/>
      <c r="XT1" s="7"/>
      <c r="XU1" s="7"/>
      <c r="XV1" s="7"/>
      <c r="XW1" s="7"/>
      <c r="XX1" s="7"/>
      <c r="XY1" s="7"/>
      <c r="XZ1" s="7"/>
      <c r="YA1" s="7"/>
      <c r="YB1" s="7"/>
      <c r="YC1" s="7"/>
      <c r="YD1" s="7"/>
      <c r="YE1" s="7"/>
      <c r="YF1" s="7"/>
      <c r="YG1" s="7"/>
      <c r="YH1" s="7"/>
      <c r="YI1" s="7"/>
      <c r="YJ1" s="7"/>
      <c r="YK1" s="7"/>
      <c r="YL1" s="7"/>
      <c r="YM1" s="7"/>
      <c r="YN1" s="7"/>
      <c r="YO1" s="7"/>
      <c r="YP1" s="7"/>
      <c r="YQ1" s="7"/>
      <c r="YR1" s="7"/>
      <c r="YS1" s="7"/>
      <c r="YT1" s="7"/>
      <c r="YU1" s="7"/>
      <c r="YV1" s="7"/>
      <c r="YW1" s="7"/>
      <c r="YX1" s="7"/>
      <c r="YY1" s="7"/>
      <c r="YZ1" s="7"/>
      <c r="ZA1" s="7"/>
      <c r="ZB1" s="7"/>
      <c r="ZC1" s="7"/>
      <c r="ZD1" s="7"/>
      <c r="ZE1" s="7"/>
      <c r="ZF1" s="7"/>
      <c r="ZG1" s="7"/>
      <c r="ZH1" s="7"/>
      <c r="ZI1" s="7"/>
      <c r="ZJ1" s="7"/>
      <c r="ZK1" s="7"/>
      <c r="ZL1" s="7"/>
      <c r="ZM1" s="7"/>
      <c r="ZN1" s="7"/>
      <c r="ZO1" s="7"/>
      <c r="ZP1" s="7"/>
      <c r="ZQ1" s="7"/>
      <c r="ZR1" s="7"/>
      <c r="ZS1" s="7"/>
      <c r="ZT1" s="7"/>
      <c r="ZU1" s="7"/>
      <c r="ZV1" s="7"/>
      <c r="ZW1" s="7"/>
      <c r="ZX1" s="7"/>
      <c r="ZY1" s="7"/>
      <c r="ZZ1" s="7"/>
      <c r="AAA1" s="7"/>
      <c r="AAB1" s="7"/>
      <c r="AAC1" s="7"/>
    </row>
    <row r="2" spans="1:705" x14ac:dyDescent="0.25">
      <c r="A2" s="8" t="s">
        <v>12055</v>
      </c>
      <c r="B2" s="8" t="str">
        <f>LEFT(tb_MHDI[[#This Row],[Territorialidades]],(FIND("/",tb_MHDI[[#This Row],[Territorialidades]])-2))</f>
        <v>Abadia de Goiás</v>
      </c>
      <c r="C2" s="8" t="str">
        <f>LEFT(RIGHT(tb_MHDI[[#This Row],[Territorialidades]],3),2)</f>
        <v>GO</v>
      </c>
      <c r="D2" s="8" t="str">
        <f>CONCATENATE(tb_MHDI[[#This Row],[Município]],"/",tb_MHDI[[#This Row],[UF]])</f>
        <v>Abadia de Goiás/GO</v>
      </c>
      <c r="E2" s="8">
        <v>0.70799999999999996</v>
      </c>
      <c r="F2" s="8">
        <v>0.68700000000000006</v>
      </c>
      <c r="G2" s="8">
        <v>0.83</v>
      </c>
      <c r="H2" s="8">
        <v>0.622</v>
      </c>
      <c r="I2" s="9">
        <f>_xlfn.NUMBERVALUE(INDEX(tb_SVI[],MATCH(tb_MHDI[[#This Row],[mun_uf]],tb_SVI[city_name_uf],0),7),".")</f>
        <v>2010</v>
      </c>
    </row>
    <row r="3" spans="1:705" x14ac:dyDescent="0.25">
      <c r="A3" s="8" t="s">
        <v>12056</v>
      </c>
      <c r="B3" s="8" t="str">
        <f>LEFT(tb_MHDI[[#This Row],[Territorialidades]],(FIND("/",tb_MHDI[[#This Row],[Territorialidades]])-2))</f>
        <v>Abadia dos Dourados</v>
      </c>
      <c r="C3" s="8" t="str">
        <f>LEFT(RIGHT(tb_MHDI[[#This Row],[Territorialidades]],3),2)</f>
        <v>MG</v>
      </c>
      <c r="D3" s="8" t="str">
        <f>CONCATENATE(tb_MHDI[[#This Row],[Município]],"/",tb_MHDI[[#This Row],[UF]])</f>
        <v>Abadia dos Dourados/MG</v>
      </c>
      <c r="E3" s="8">
        <v>0.68899999999999995</v>
      </c>
      <c r="F3" s="8">
        <v>0.69299999999999995</v>
      </c>
      <c r="G3" s="8">
        <v>0.83899999999999997</v>
      </c>
      <c r="H3" s="8">
        <v>0.56299999999999994</v>
      </c>
      <c r="I3" s="9">
        <f>_xlfn.NUMBERVALUE(INDEX(tb_SVI[],MATCH(tb_MHDI[[#This Row],[mun_uf]],tb_SVI[city_name_uf],0),7),".")</f>
        <v>2010</v>
      </c>
    </row>
    <row r="4" spans="1:705" x14ac:dyDescent="0.25">
      <c r="A4" s="8" t="s">
        <v>12057</v>
      </c>
      <c r="B4" s="8" t="str">
        <f>LEFT(tb_MHDI[[#This Row],[Territorialidades]],(FIND("/",tb_MHDI[[#This Row],[Territorialidades]])-2))</f>
        <v>Abadiânia</v>
      </c>
      <c r="C4" s="8" t="str">
        <f>LEFT(RIGHT(tb_MHDI[[#This Row],[Territorialidades]],3),2)</f>
        <v>GO</v>
      </c>
      <c r="D4" s="8" t="str">
        <f>CONCATENATE(tb_MHDI[[#This Row],[Município]],"/",tb_MHDI[[#This Row],[UF]])</f>
        <v>Abadiânia/GO</v>
      </c>
      <c r="E4" s="8">
        <v>0.68899999999999995</v>
      </c>
      <c r="F4" s="8">
        <v>0.67100000000000004</v>
      </c>
      <c r="G4" s="8">
        <v>0.84099999999999997</v>
      </c>
      <c r="H4" s="8">
        <v>0.57899999999999996</v>
      </c>
      <c r="I4" s="9">
        <f>_xlfn.NUMBERVALUE(INDEX(tb_SVI[],MATCH(tb_MHDI[[#This Row],[mun_uf]],tb_SVI[city_name_uf],0),7),".")</f>
        <v>2010</v>
      </c>
    </row>
    <row r="5" spans="1:705" x14ac:dyDescent="0.25">
      <c r="A5" s="8" t="s">
        <v>12058</v>
      </c>
      <c r="B5" s="8" t="str">
        <f>LEFT(tb_MHDI[[#This Row],[Territorialidades]],(FIND("/",tb_MHDI[[#This Row],[Territorialidades]])-2))</f>
        <v>Abaeté</v>
      </c>
      <c r="C5" s="8" t="str">
        <f>LEFT(RIGHT(tb_MHDI[[#This Row],[Territorialidades]],3),2)</f>
        <v>MG</v>
      </c>
      <c r="D5" s="8" t="str">
        <f>CONCATENATE(tb_MHDI[[#This Row],[Município]],"/",tb_MHDI[[#This Row],[UF]])</f>
        <v>Abaeté/MG</v>
      </c>
      <c r="E5" s="8">
        <v>0.69799999999999995</v>
      </c>
      <c r="F5" s="8">
        <v>0.72</v>
      </c>
      <c r="G5" s="8">
        <v>0.84799999999999998</v>
      </c>
      <c r="H5" s="8">
        <v>0.55600000000000005</v>
      </c>
      <c r="I5" s="9">
        <f>_xlfn.NUMBERVALUE(INDEX(tb_SVI[],MATCH(tb_MHDI[[#This Row],[mun_uf]],tb_SVI[city_name_uf],0),7),".")</f>
        <v>2010</v>
      </c>
    </row>
    <row r="6" spans="1:705" x14ac:dyDescent="0.25">
      <c r="A6" s="8" t="s">
        <v>12059</v>
      </c>
      <c r="B6" s="8" t="str">
        <f>LEFT(tb_MHDI[[#This Row],[Territorialidades]],(FIND("/",tb_MHDI[[#This Row],[Territorialidades]])-2))</f>
        <v>Abaetetuba</v>
      </c>
      <c r="C6" s="8" t="str">
        <f>LEFT(RIGHT(tb_MHDI[[#This Row],[Territorialidades]],3),2)</f>
        <v>PA</v>
      </c>
      <c r="D6" s="8" t="str">
        <f>CONCATENATE(tb_MHDI[[#This Row],[Município]],"/",tb_MHDI[[#This Row],[UF]])</f>
        <v>Abaetetuba/PA</v>
      </c>
      <c r="E6" s="8">
        <v>0.628</v>
      </c>
      <c r="F6" s="8">
        <v>0.57899999999999996</v>
      </c>
      <c r="G6" s="8">
        <v>0.79800000000000004</v>
      </c>
      <c r="H6" s="8">
        <v>0.53700000000000003</v>
      </c>
      <c r="I6" s="9">
        <f>_xlfn.NUMBERVALUE(INDEX(tb_SVI[],MATCH(tb_MHDI[[#This Row],[mun_uf]],tb_SVI[city_name_uf],0),7),".")</f>
        <v>2010</v>
      </c>
    </row>
    <row r="7" spans="1:705" x14ac:dyDescent="0.25">
      <c r="A7" s="8" t="s">
        <v>12060</v>
      </c>
      <c r="B7" s="8" t="str">
        <f>LEFT(tb_MHDI[[#This Row],[Territorialidades]],(FIND("/",tb_MHDI[[#This Row],[Territorialidades]])-2))</f>
        <v>Abaiara</v>
      </c>
      <c r="C7" s="8" t="str">
        <f>LEFT(RIGHT(tb_MHDI[[#This Row],[Territorialidades]],3),2)</f>
        <v>CE</v>
      </c>
      <c r="D7" s="8" t="str">
        <f>CONCATENATE(tb_MHDI[[#This Row],[Município]],"/",tb_MHDI[[#This Row],[UF]])</f>
        <v>Abaiara/CE</v>
      </c>
      <c r="E7" s="8">
        <v>0.628</v>
      </c>
      <c r="F7" s="8">
        <v>0.54</v>
      </c>
      <c r="G7" s="8">
        <v>0.748</v>
      </c>
      <c r="H7" s="8">
        <v>0.61199999999999999</v>
      </c>
      <c r="I7" s="9">
        <f>_xlfn.NUMBERVALUE(INDEX(tb_SVI[],MATCH(tb_MHDI[[#This Row],[mun_uf]],tb_SVI[city_name_uf],0),7),".")</f>
        <v>2010</v>
      </c>
    </row>
    <row r="8" spans="1:705" x14ac:dyDescent="0.25">
      <c r="A8" s="8" t="s">
        <v>12061</v>
      </c>
      <c r="B8" s="8" t="str">
        <f>LEFT(tb_MHDI[[#This Row],[Territorialidades]],(FIND("/",tb_MHDI[[#This Row],[Territorialidades]])-2))</f>
        <v>Abaíra</v>
      </c>
      <c r="C8" s="8" t="str">
        <f>LEFT(RIGHT(tb_MHDI[[#This Row],[Territorialidades]],3),2)</f>
        <v>BA</v>
      </c>
      <c r="D8" s="8" t="str">
        <f>CONCATENATE(tb_MHDI[[#This Row],[Município]],"/",tb_MHDI[[#This Row],[UF]])</f>
        <v>Abaíra/BA</v>
      </c>
      <c r="E8" s="8">
        <v>0.60299999999999998</v>
      </c>
      <c r="F8" s="8">
        <v>0.57699999999999996</v>
      </c>
      <c r="G8" s="8">
        <v>0.746</v>
      </c>
      <c r="H8" s="8">
        <v>0.51</v>
      </c>
      <c r="I8" s="9">
        <f>_xlfn.NUMBERVALUE(INDEX(tb_SVI[],MATCH(tb_MHDI[[#This Row],[mun_uf]],tb_SVI[city_name_uf],0),7),".")</f>
        <v>2010</v>
      </c>
    </row>
    <row r="9" spans="1:705" x14ac:dyDescent="0.25">
      <c r="A9" s="8" t="s">
        <v>12062</v>
      </c>
      <c r="B9" s="8" t="str">
        <f>LEFT(tb_MHDI[[#This Row],[Territorialidades]],(FIND("/",tb_MHDI[[#This Row],[Territorialidades]])-2))</f>
        <v>Abaré</v>
      </c>
      <c r="C9" s="8" t="str">
        <f>LEFT(RIGHT(tb_MHDI[[#This Row],[Territorialidades]],3),2)</f>
        <v>BA</v>
      </c>
      <c r="D9" s="8" t="str">
        <f>CONCATENATE(tb_MHDI[[#This Row],[Município]],"/",tb_MHDI[[#This Row],[UF]])</f>
        <v>Abaré/BA</v>
      </c>
      <c r="E9" s="8">
        <v>0.57499999999999996</v>
      </c>
      <c r="F9" s="8">
        <v>0.53300000000000003</v>
      </c>
      <c r="G9" s="8">
        <v>0.77600000000000002</v>
      </c>
      <c r="H9" s="8">
        <v>0.46</v>
      </c>
      <c r="I9" s="9">
        <f>_xlfn.NUMBERVALUE(INDEX(tb_SVI[],MATCH(tb_MHDI[[#This Row],[mun_uf]],tb_SVI[city_name_uf],0),7),".")</f>
        <v>2010</v>
      </c>
    </row>
    <row r="10" spans="1:705" x14ac:dyDescent="0.25">
      <c r="A10" s="8" t="s">
        <v>12063</v>
      </c>
      <c r="B10" s="8" t="str">
        <f>LEFT(tb_MHDI[[#This Row],[Territorialidades]],(FIND("/",tb_MHDI[[#This Row],[Territorialidades]])-2))</f>
        <v>Abatiá</v>
      </c>
      <c r="C10" s="8" t="str">
        <f>LEFT(RIGHT(tb_MHDI[[#This Row],[Territorialidades]],3),2)</f>
        <v>PR</v>
      </c>
      <c r="D10" s="8" t="str">
        <f>CONCATENATE(tb_MHDI[[#This Row],[Município]],"/",tb_MHDI[[#This Row],[UF]])</f>
        <v>Abatiá/PR</v>
      </c>
      <c r="E10" s="8">
        <v>0.68700000000000006</v>
      </c>
      <c r="F10" s="8">
        <v>0.67600000000000005</v>
      </c>
      <c r="G10" s="8">
        <v>0.80400000000000005</v>
      </c>
      <c r="H10" s="8">
        <v>0.59599999999999997</v>
      </c>
      <c r="I10" s="9">
        <f>_xlfn.NUMBERVALUE(INDEX(tb_SVI[],MATCH(tb_MHDI[[#This Row],[mun_uf]],tb_SVI[city_name_uf],0),7),".")</f>
        <v>2010</v>
      </c>
    </row>
    <row r="11" spans="1:705" x14ac:dyDescent="0.25">
      <c r="A11" s="8" t="s">
        <v>12064</v>
      </c>
      <c r="B11" s="8" t="str">
        <f>LEFT(tb_MHDI[[#This Row],[Territorialidades]],(FIND("/",tb_MHDI[[#This Row],[Territorialidades]])-2))</f>
        <v>Abdon Batista</v>
      </c>
      <c r="C11" s="8" t="str">
        <f>LEFT(RIGHT(tb_MHDI[[#This Row],[Territorialidades]],3),2)</f>
        <v>SC</v>
      </c>
      <c r="D11" s="8" t="str">
        <f>CONCATENATE(tb_MHDI[[#This Row],[Município]],"/",tb_MHDI[[#This Row],[UF]])</f>
        <v>Abdon Batista/SC</v>
      </c>
      <c r="E11" s="8">
        <v>0.69399999999999995</v>
      </c>
      <c r="F11" s="8">
        <v>0.66</v>
      </c>
      <c r="G11" s="8">
        <v>0.81200000000000006</v>
      </c>
      <c r="H11" s="8">
        <v>0.625</v>
      </c>
      <c r="I11" s="9">
        <f>_xlfn.NUMBERVALUE(INDEX(tb_SVI[],MATCH(tb_MHDI[[#This Row],[mun_uf]],tb_SVI[city_name_uf],0),7),".")</f>
        <v>2010</v>
      </c>
    </row>
    <row r="12" spans="1:705" x14ac:dyDescent="0.25">
      <c r="A12" s="8" t="s">
        <v>12065</v>
      </c>
      <c r="B12" s="8" t="str">
        <f>LEFT(tb_MHDI[[#This Row],[Territorialidades]],(FIND("/",tb_MHDI[[#This Row],[Territorialidades]])-2))</f>
        <v>Abelardo Luz</v>
      </c>
      <c r="C12" s="8" t="str">
        <f>LEFT(RIGHT(tb_MHDI[[#This Row],[Territorialidades]],3),2)</f>
        <v>SC</v>
      </c>
      <c r="D12" s="8" t="str">
        <f>CONCATENATE(tb_MHDI[[#This Row],[Município]],"/",tb_MHDI[[#This Row],[UF]])</f>
        <v>Abelardo Luz/SC</v>
      </c>
      <c r="E12" s="8">
        <v>0.69599999999999995</v>
      </c>
      <c r="F12" s="8">
        <v>0.68400000000000005</v>
      </c>
      <c r="G12" s="8">
        <v>0.85199999999999998</v>
      </c>
      <c r="H12" s="8">
        <v>0.57799999999999996</v>
      </c>
      <c r="I12" s="9">
        <f>_xlfn.NUMBERVALUE(INDEX(tb_SVI[],MATCH(tb_MHDI[[#This Row],[mun_uf]],tb_SVI[city_name_uf],0),7),".")</f>
        <v>2010</v>
      </c>
    </row>
    <row r="13" spans="1:705" x14ac:dyDescent="0.25">
      <c r="A13" s="8" t="s">
        <v>12066</v>
      </c>
      <c r="B13" s="8" t="str">
        <f>LEFT(tb_MHDI[[#This Row],[Territorialidades]],(FIND("/",tb_MHDI[[#This Row],[Territorialidades]])-2))</f>
        <v>Abel Figueiredo</v>
      </c>
      <c r="C13" s="8" t="str">
        <f>LEFT(RIGHT(tb_MHDI[[#This Row],[Territorialidades]],3),2)</f>
        <v>PA</v>
      </c>
      <c r="D13" s="8" t="str">
        <f>CONCATENATE(tb_MHDI[[#This Row],[Município]],"/",tb_MHDI[[#This Row],[UF]])</f>
        <v>Abel Figueiredo/PA</v>
      </c>
      <c r="E13" s="8">
        <v>0.622</v>
      </c>
      <c r="F13" s="8">
        <v>0.625</v>
      </c>
      <c r="G13" s="8">
        <v>0.8</v>
      </c>
      <c r="H13" s="8">
        <v>0.48099999999999998</v>
      </c>
      <c r="I13" s="9">
        <f>_xlfn.NUMBERVALUE(INDEX(tb_SVI[],MATCH(tb_MHDI[[#This Row],[mun_uf]],tb_SVI[city_name_uf],0),7),".")</f>
        <v>2010</v>
      </c>
    </row>
    <row r="14" spans="1:705" x14ac:dyDescent="0.25">
      <c r="A14" s="8" t="s">
        <v>12067</v>
      </c>
      <c r="B14" s="8" t="str">
        <f>LEFT(tb_MHDI[[#This Row],[Territorialidades]],(FIND("/",tb_MHDI[[#This Row],[Territorialidades]])-2))</f>
        <v>Abre Campo</v>
      </c>
      <c r="C14" s="8" t="str">
        <f>LEFT(RIGHT(tb_MHDI[[#This Row],[Territorialidades]],3),2)</f>
        <v>MG</v>
      </c>
      <c r="D14" s="8" t="str">
        <f>CONCATENATE(tb_MHDI[[#This Row],[Município]],"/",tb_MHDI[[#This Row],[UF]])</f>
        <v>Abre Campo/MG</v>
      </c>
      <c r="E14" s="8">
        <v>0.65400000000000003</v>
      </c>
      <c r="F14" s="8">
        <v>0.64600000000000002</v>
      </c>
      <c r="G14" s="8">
        <v>0.82299999999999995</v>
      </c>
      <c r="H14" s="8">
        <v>0.52500000000000002</v>
      </c>
      <c r="I14" s="9">
        <f>_xlfn.NUMBERVALUE(INDEX(tb_SVI[],MATCH(tb_MHDI[[#This Row],[mun_uf]],tb_SVI[city_name_uf],0),7),".")</f>
        <v>2010</v>
      </c>
    </row>
    <row r="15" spans="1:705" x14ac:dyDescent="0.25">
      <c r="A15" s="8" t="s">
        <v>12068</v>
      </c>
      <c r="B15" s="8" t="str">
        <f>LEFT(tb_MHDI[[#This Row],[Territorialidades]],(FIND("/",tb_MHDI[[#This Row],[Territorialidades]])-2))</f>
        <v>Abreu E Lima</v>
      </c>
      <c r="C15" s="8" t="str">
        <f>LEFT(RIGHT(tb_MHDI[[#This Row],[Territorialidades]],3),2)</f>
        <v>PE</v>
      </c>
      <c r="D15" s="8" t="str">
        <f>CONCATENATE(tb_MHDI[[#This Row],[Município]],"/",tb_MHDI[[#This Row],[UF]])</f>
        <v>Abreu E Lima/PE</v>
      </c>
      <c r="E15" s="8">
        <v>0.67900000000000005</v>
      </c>
      <c r="F15" s="8">
        <v>0.625</v>
      </c>
      <c r="G15" s="8">
        <v>0.79100000000000004</v>
      </c>
      <c r="H15" s="8">
        <v>0.63200000000000001</v>
      </c>
      <c r="I15" s="9">
        <f>_xlfn.NUMBERVALUE(INDEX(tb_SVI[],MATCH(tb_MHDI[[#This Row],[mun_uf]],tb_SVI[city_name_uf],0),7),".")</f>
        <v>2010</v>
      </c>
    </row>
    <row r="16" spans="1:705" x14ac:dyDescent="0.25">
      <c r="A16" s="8" t="s">
        <v>12069</v>
      </c>
      <c r="B16" s="8" t="str">
        <f>LEFT(tb_MHDI[[#This Row],[Territorialidades]],(FIND("/",tb_MHDI[[#This Row],[Territorialidades]])-2))</f>
        <v>Abreulândia</v>
      </c>
      <c r="C16" s="8" t="str">
        <f>LEFT(RIGHT(tb_MHDI[[#This Row],[Territorialidades]],3),2)</f>
        <v>TO</v>
      </c>
      <c r="D16" s="8" t="str">
        <f>CONCATENATE(tb_MHDI[[#This Row],[Município]],"/",tb_MHDI[[#This Row],[UF]])</f>
        <v>Abreulândia/TO</v>
      </c>
      <c r="E16" s="8">
        <v>0.66500000000000004</v>
      </c>
      <c r="F16" s="8">
        <v>0.7</v>
      </c>
      <c r="G16" s="8">
        <v>0.83499999999999996</v>
      </c>
      <c r="H16" s="8">
        <v>0.502</v>
      </c>
      <c r="I16" s="9">
        <f>_xlfn.NUMBERVALUE(INDEX(tb_SVI[],MATCH(tb_MHDI[[#This Row],[mun_uf]],tb_SVI[city_name_uf],0),7),".")</f>
        <v>2010</v>
      </c>
    </row>
    <row r="17" spans="1:9" x14ac:dyDescent="0.25">
      <c r="A17" s="8" t="s">
        <v>12070</v>
      </c>
      <c r="B17" s="8" t="str">
        <f>LEFT(tb_MHDI[[#This Row],[Territorialidades]],(FIND("/",tb_MHDI[[#This Row],[Territorialidades]])-2))</f>
        <v>Acaiaca</v>
      </c>
      <c r="C17" s="8" t="str">
        <f>LEFT(RIGHT(tb_MHDI[[#This Row],[Territorialidades]],3),2)</f>
        <v>MG</v>
      </c>
      <c r="D17" s="8" t="str">
        <f>CONCATENATE(tb_MHDI[[#This Row],[Município]],"/",tb_MHDI[[#This Row],[UF]])</f>
        <v>Acaiaca/MG</v>
      </c>
      <c r="E17" s="8">
        <v>0.63</v>
      </c>
      <c r="F17" s="8">
        <v>0.61</v>
      </c>
      <c r="G17" s="8">
        <v>0.82299999999999995</v>
      </c>
      <c r="H17" s="8">
        <v>0.499</v>
      </c>
      <c r="I17" s="9">
        <f>_xlfn.NUMBERVALUE(INDEX(tb_SVI[],MATCH(tb_MHDI[[#This Row],[mun_uf]],tb_SVI[city_name_uf],0),7),".")</f>
        <v>2010</v>
      </c>
    </row>
    <row r="18" spans="1:9" x14ac:dyDescent="0.25">
      <c r="A18" s="8" t="s">
        <v>12071</v>
      </c>
      <c r="B18" s="8" t="str">
        <f>LEFT(tb_MHDI[[#This Row],[Territorialidades]],(FIND("/",tb_MHDI[[#This Row],[Territorialidades]])-2))</f>
        <v>Açailândia</v>
      </c>
      <c r="C18" s="8" t="str">
        <f>LEFT(RIGHT(tb_MHDI[[#This Row],[Territorialidades]],3),2)</f>
        <v>MA</v>
      </c>
      <c r="D18" s="8" t="str">
        <f>CONCATENATE(tb_MHDI[[#This Row],[Município]],"/",tb_MHDI[[#This Row],[UF]])</f>
        <v>Açailândia/MA</v>
      </c>
      <c r="E18" s="8">
        <v>0.67200000000000004</v>
      </c>
      <c r="F18" s="8">
        <v>0.64300000000000002</v>
      </c>
      <c r="G18" s="8">
        <v>0.78500000000000003</v>
      </c>
      <c r="H18" s="8">
        <v>0.60199999999999998</v>
      </c>
      <c r="I18" s="9">
        <f>_xlfn.NUMBERVALUE(INDEX(tb_SVI[],MATCH(tb_MHDI[[#This Row],[mun_uf]],tb_SVI[city_name_uf],0),7),".")</f>
        <v>2010</v>
      </c>
    </row>
    <row r="19" spans="1:9" x14ac:dyDescent="0.25">
      <c r="A19" s="8" t="s">
        <v>12072</v>
      </c>
      <c r="B19" s="8" t="str">
        <f>LEFT(tb_MHDI[[#This Row],[Territorialidades]],(FIND("/",tb_MHDI[[#This Row],[Territorialidades]])-2))</f>
        <v>Acajutiba</v>
      </c>
      <c r="C19" s="8" t="str">
        <f>LEFT(RIGHT(tb_MHDI[[#This Row],[Territorialidades]],3),2)</f>
        <v>BA</v>
      </c>
      <c r="D19" s="8" t="str">
        <f>CONCATENATE(tb_MHDI[[#This Row],[Município]],"/",tb_MHDI[[#This Row],[UF]])</f>
        <v>Acajutiba/BA</v>
      </c>
      <c r="E19" s="8">
        <v>0.58199999999999996</v>
      </c>
      <c r="F19" s="8">
        <v>0.56000000000000005</v>
      </c>
      <c r="G19" s="8">
        <v>0.72299999999999998</v>
      </c>
      <c r="H19" s="8">
        <v>0.48699999999999999</v>
      </c>
      <c r="I19" s="9">
        <f>_xlfn.NUMBERVALUE(INDEX(tb_SVI[],MATCH(tb_MHDI[[#This Row],[mun_uf]],tb_SVI[city_name_uf],0),7),".")</f>
        <v>2010</v>
      </c>
    </row>
    <row r="20" spans="1:9" x14ac:dyDescent="0.25">
      <c r="A20" s="8" t="s">
        <v>12073</v>
      </c>
      <c r="B20" s="8" t="str">
        <f>LEFT(tb_MHDI[[#This Row],[Territorialidades]],(FIND("/",tb_MHDI[[#This Row],[Territorialidades]])-2))</f>
        <v>Acará</v>
      </c>
      <c r="C20" s="8" t="str">
        <f>LEFT(RIGHT(tb_MHDI[[#This Row],[Territorialidades]],3),2)</f>
        <v>PA</v>
      </c>
      <c r="D20" s="8" t="str">
        <f>CONCATENATE(tb_MHDI[[#This Row],[Município]],"/",tb_MHDI[[#This Row],[UF]])</f>
        <v>Acará/PA</v>
      </c>
      <c r="E20" s="8">
        <v>0.50600000000000001</v>
      </c>
      <c r="F20" s="8">
        <v>0.51700000000000002</v>
      </c>
      <c r="G20" s="8">
        <v>0.75700000000000001</v>
      </c>
      <c r="H20" s="8">
        <v>0.33200000000000002</v>
      </c>
      <c r="I20" s="9">
        <f>_xlfn.NUMBERVALUE(INDEX(tb_SVI[],MATCH(tb_MHDI[[#This Row],[mun_uf]],tb_SVI[city_name_uf],0),7),".")</f>
        <v>2010</v>
      </c>
    </row>
    <row r="21" spans="1:9" x14ac:dyDescent="0.25">
      <c r="A21" s="8" t="s">
        <v>12074</v>
      </c>
      <c r="B21" s="8" t="str">
        <f>LEFT(tb_MHDI[[#This Row],[Territorialidades]],(FIND("/",tb_MHDI[[#This Row],[Territorialidades]])-2))</f>
        <v>Acarape</v>
      </c>
      <c r="C21" s="8" t="str">
        <f>LEFT(RIGHT(tb_MHDI[[#This Row],[Territorialidades]],3),2)</f>
        <v>CE</v>
      </c>
      <c r="D21" s="8" t="str">
        <f>CONCATENATE(tb_MHDI[[#This Row],[Município]],"/",tb_MHDI[[#This Row],[UF]])</f>
        <v>Acarape/CE</v>
      </c>
      <c r="E21" s="8">
        <v>0.60599999999999998</v>
      </c>
      <c r="F21" s="8">
        <v>0.55900000000000005</v>
      </c>
      <c r="G21" s="8">
        <v>0.70899999999999996</v>
      </c>
      <c r="H21" s="8">
        <v>0.56200000000000006</v>
      </c>
      <c r="I21" s="9">
        <f>_xlfn.NUMBERVALUE(INDEX(tb_SVI[],MATCH(tb_MHDI[[#This Row],[mun_uf]],tb_SVI[city_name_uf],0),7),".")</f>
        <v>2010</v>
      </c>
    </row>
    <row r="22" spans="1:9" x14ac:dyDescent="0.25">
      <c r="A22" s="8" t="s">
        <v>12075</v>
      </c>
      <c r="B22" s="8" t="str">
        <f>LEFT(tb_MHDI[[#This Row],[Territorialidades]],(FIND("/",tb_MHDI[[#This Row],[Territorialidades]])-2))</f>
        <v>Acaraú</v>
      </c>
      <c r="C22" s="8" t="str">
        <f>LEFT(RIGHT(tb_MHDI[[#This Row],[Territorialidades]],3),2)</f>
        <v>CE</v>
      </c>
      <c r="D22" s="8" t="str">
        <f>CONCATENATE(tb_MHDI[[#This Row],[Município]],"/",tb_MHDI[[#This Row],[UF]])</f>
        <v>Acaraú/CE</v>
      </c>
      <c r="E22" s="8">
        <v>0.60099999999999998</v>
      </c>
      <c r="F22" s="8">
        <v>0.55400000000000005</v>
      </c>
      <c r="G22" s="8">
        <v>0.75800000000000001</v>
      </c>
      <c r="H22" s="8">
        <v>0.51700000000000002</v>
      </c>
      <c r="I22" s="9">
        <f>_xlfn.NUMBERVALUE(INDEX(tb_SVI[],MATCH(tb_MHDI[[#This Row],[mun_uf]],tb_SVI[city_name_uf],0),7),".")</f>
        <v>2010</v>
      </c>
    </row>
    <row r="23" spans="1:9" x14ac:dyDescent="0.25">
      <c r="A23" s="8" t="s">
        <v>12076</v>
      </c>
      <c r="B23" s="8" t="str">
        <f>LEFT(tb_MHDI[[#This Row],[Territorialidades]],(FIND("/",tb_MHDI[[#This Row],[Territorialidades]])-2))</f>
        <v>Acari</v>
      </c>
      <c r="C23" s="8" t="str">
        <f>LEFT(RIGHT(tb_MHDI[[#This Row],[Territorialidades]],3),2)</f>
        <v>RN</v>
      </c>
      <c r="D23" s="8" t="str">
        <f>CONCATENATE(tb_MHDI[[#This Row],[Município]],"/",tb_MHDI[[#This Row],[UF]])</f>
        <v>Acari/RN</v>
      </c>
      <c r="E23" s="8">
        <v>0.67900000000000005</v>
      </c>
      <c r="F23" s="8">
        <v>0.63300000000000001</v>
      </c>
      <c r="G23" s="8">
        <v>0.77900000000000003</v>
      </c>
      <c r="H23" s="8">
        <v>0.63400000000000001</v>
      </c>
      <c r="I23" s="9">
        <f>_xlfn.NUMBERVALUE(INDEX(tb_SVI[],MATCH(tb_MHDI[[#This Row],[mun_uf]],tb_SVI[city_name_uf],0),7),".")</f>
        <v>2010</v>
      </c>
    </row>
    <row r="24" spans="1:9" x14ac:dyDescent="0.25">
      <c r="A24" s="8" t="s">
        <v>12077</v>
      </c>
      <c r="B24" s="8" t="str">
        <f>LEFT(tb_MHDI[[#This Row],[Territorialidades]],(FIND("/",tb_MHDI[[#This Row],[Territorialidades]])-2))</f>
        <v>Acauã</v>
      </c>
      <c r="C24" s="8" t="str">
        <f>LEFT(RIGHT(tb_MHDI[[#This Row],[Territorialidades]],3),2)</f>
        <v>PI</v>
      </c>
      <c r="D24" s="8" t="str">
        <f>CONCATENATE(tb_MHDI[[#This Row],[Município]],"/",tb_MHDI[[#This Row],[UF]])</f>
        <v>Acauã/PI</v>
      </c>
      <c r="E24" s="8">
        <v>0.52800000000000002</v>
      </c>
      <c r="F24" s="8">
        <v>0.51700000000000002</v>
      </c>
      <c r="G24" s="8">
        <v>0.69199999999999995</v>
      </c>
      <c r="H24" s="8">
        <v>0.41099999999999998</v>
      </c>
      <c r="I24" s="9">
        <f>_xlfn.NUMBERVALUE(INDEX(tb_SVI[],MATCH(tb_MHDI[[#This Row],[mun_uf]],tb_SVI[city_name_uf],0),7),".")</f>
        <v>2010</v>
      </c>
    </row>
    <row r="25" spans="1:9" x14ac:dyDescent="0.25">
      <c r="A25" s="8" t="s">
        <v>12078</v>
      </c>
      <c r="B25" s="8" t="str">
        <f>LEFT(tb_MHDI[[#This Row],[Territorialidades]],(FIND("/",tb_MHDI[[#This Row],[Territorialidades]])-2))</f>
        <v>Aceguá</v>
      </c>
      <c r="C25" s="8" t="str">
        <f>LEFT(RIGHT(tb_MHDI[[#This Row],[Territorialidades]],3),2)</f>
        <v>RS</v>
      </c>
      <c r="D25" s="8" t="str">
        <f>CONCATENATE(tb_MHDI[[#This Row],[Município]],"/",tb_MHDI[[#This Row],[UF]])</f>
        <v>Aceguá/RS</v>
      </c>
      <c r="E25" s="8">
        <v>0.68700000000000006</v>
      </c>
      <c r="F25" s="8">
        <v>0.70299999999999996</v>
      </c>
      <c r="G25" s="8">
        <v>0.85199999999999998</v>
      </c>
      <c r="H25" s="8">
        <v>0.54100000000000004</v>
      </c>
      <c r="I25" s="9">
        <f>_xlfn.NUMBERVALUE(INDEX(tb_SVI[],MATCH(tb_MHDI[[#This Row],[mun_uf]],tb_SVI[city_name_uf],0),7),".")</f>
        <v>2010</v>
      </c>
    </row>
    <row r="26" spans="1:9" x14ac:dyDescent="0.25">
      <c r="A26" s="8" t="s">
        <v>12079</v>
      </c>
      <c r="B26" s="8" t="str">
        <f>LEFT(tb_MHDI[[#This Row],[Territorialidades]],(FIND("/",tb_MHDI[[#This Row],[Territorialidades]])-2))</f>
        <v>Acopiara</v>
      </c>
      <c r="C26" s="8" t="str">
        <f>LEFT(RIGHT(tb_MHDI[[#This Row],[Territorialidades]],3),2)</f>
        <v>CE</v>
      </c>
      <c r="D26" s="8" t="str">
        <f>CONCATENATE(tb_MHDI[[#This Row],[Município]],"/",tb_MHDI[[#This Row],[UF]])</f>
        <v>Acopiara/CE</v>
      </c>
      <c r="E26" s="8">
        <v>0.59499999999999997</v>
      </c>
      <c r="F26" s="8">
        <v>0.56299999999999994</v>
      </c>
      <c r="G26" s="8">
        <v>0.72399999999999998</v>
      </c>
      <c r="H26" s="8">
        <v>0.51700000000000002</v>
      </c>
      <c r="I26" s="9">
        <f>_xlfn.NUMBERVALUE(INDEX(tb_SVI[],MATCH(tb_MHDI[[#This Row],[mun_uf]],tb_SVI[city_name_uf],0),7),".")</f>
        <v>2010</v>
      </c>
    </row>
    <row r="27" spans="1:9" x14ac:dyDescent="0.25">
      <c r="A27" s="8" t="s">
        <v>12080</v>
      </c>
      <c r="B27" s="8" t="str">
        <f>LEFT(tb_MHDI[[#This Row],[Territorialidades]],(FIND("/",tb_MHDI[[#This Row],[Territorialidades]])-2))</f>
        <v>Acorizal</v>
      </c>
      <c r="C27" s="8" t="str">
        <f>LEFT(RIGHT(tb_MHDI[[#This Row],[Territorialidades]],3),2)</f>
        <v>MT</v>
      </c>
      <c r="D27" s="8" t="str">
        <f>CONCATENATE(tb_MHDI[[#This Row],[Município]],"/",tb_MHDI[[#This Row],[UF]])</f>
        <v>Acorizal/MT</v>
      </c>
      <c r="E27" s="8">
        <v>0.628</v>
      </c>
      <c r="F27" s="8">
        <v>0.59399999999999997</v>
      </c>
      <c r="G27" s="8">
        <v>0.81599999999999995</v>
      </c>
      <c r="H27" s="8">
        <v>0.51</v>
      </c>
      <c r="I27" s="9">
        <f>_xlfn.NUMBERVALUE(INDEX(tb_SVI[],MATCH(tb_MHDI[[#This Row],[mun_uf]],tb_SVI[city_name_uf],0),7),".")</f>
        <v>2010</v>
      </c>
    </row>
    <row r="28" spans="1:9" x14ac:dyDescent="0.25">
      <c r="A28" s="8" t="s">
        <v>12081</v>
      </c>
      <c r="B28" s="8" t="str">
        <f>LEFT(tb_MHDI[[#This Row],[Territorialidades]],(FIND("/",tb_MHDI[[#This Row],[Territorialidades]])-2))</f>
        <v>Acrelândia</v>
      </c>
      <c r="C28" s="8" t="str">
        <f>LEFT(RIGHT(tb_MHDI[[#This Row],[Territorialidades]],3),2)</f>
        <v>AC</v>
      </c>
      <c r="D28" s="8" t="str">
        <f>CONCATENATE(tb_MHDI[[#This Row],[Município]],"/",tb_MHDI[[#This Row],[UF]])</f>
        <v>Acrelândia/AC</v>
      </c>
      <c r="E28" s="8">
        <v>0.60399999999999998</v>
      </c>
      <c r="F28" s="8">
        <v>0.58399999999999996</v>
      </c>
      <c r="G28" s="8">
        <v>0.80800000000000005</v>
      </c>
      <c r="H28" s="8">
        <v>0.46600000000000003</v>
      </c>
      <c r="I28" s="9">
        <f>_xlfn.NUMBERVALUE(INDEX(tb_SVI[],MATCH(tb_MHDI[[#This Row],[mun_uf]],tb_SVI[city_name_uf],0),7),".")</f>
        <v>2010</v>
      </c>
    </row>
    <row r="29" spans="1:9" x14ac:dyDescent="0.25">
      <c r="A29" s="8" t="s">
        <v>12082</v>
      </c>
      <c r="B29" s="8" t="str">
        <f>LEFT(tb_MHDI[[#This Row],[Territorialidades]],(FIND("/",tb_MHDI[[#This Row],[Territorialidades]])-2))</f>
        <v>Acreúna</v>
      </c>
      <c r="C29" s="8" t="str">
        <f>LEFT(RIGHT(tb_MHDI[[#This Row],[Territorialidades]],3),2)</f>
        <v>GO</v>
      </c>
      <c r="D29" s="8" t="str">
        <f>CONCATENATE(tb_MHDI[[#This Row],[Município]],"/",tb_MHDI[[#This Row],[UF]])</f>
        <v>Acreúna/GO</v>
      </c>
      <c r="E29" s="8">
        <v>0.68600000000000005</v>
      </c>
      <c r="F29" s="8">
        <v>0.71</v>
      </c>
      <c r="G29" s="8">
        <v>0.82199999999999995</v>
      </c>
      <c r="H29" s="8">
        <v>0.55300000000000005</v>
      </c>
      <c r="I29" s="9">
        <f>_xlfn.NUMBERVALUE(INDEX(tb_SVI[],MATCH(tb_MHDI[[#This Row],[mun_uf]],tb_SVI[city_name_uf],0),7),".")</f>
        <v>2010</v>
      </c>
    </row>
    <row r="30" spans="1:9" x14ac:dyDescent="0.25">
      <c r="A30" s="8" t="s">
        <v>12083</v>
      </c>
      <c r="B30" s="8" t="str">
        <f>LEFT(tb_MHDI[[#This Row],[Territorialidades]],(FIND("/",tb_MHDI[[#This Row],[Territorialidades]])-2))</f>
        <v>Açucena</v>
      </c>
      <c r="C30" s="8" t="str">
        <f>LEFT(RIGHT(tb_MHDI[[#This Row],[Territorialidades]],3),2)</f>
        <v>MG</v>
      </c>
      <c r="D30" s="8" t="str">
        <f>CONCATENATE(tb_MHDI[[#This Row],[Município]],"/",tb_MHDI[[#This Row],[UF]])</f>
        <v>Açucena/MG</v>
      </c>
      <c r="E30" s="8">
        <v>0.61</v>
      </c>
      <c r="F30" s="8">
        <v>0.59499999999999997</v>
      </c>
      <c r="G30" s="8">
        <v>0.84399999999999997</v>
      </c>
      <c r="H30" s="8">
        <v>0.45100000000000001</v>
      </c>
      <c r="I30" s="9">
        <f>_xlfn.NUMBERVALUE(INDEX(tb_SVI[],MATCH(tb_MHDI[[#This Row],[mun_uf]],tb_SVI[city_name_uf],0),7),".")</f>
        <v>2010</v>
      </c>
    </row>
    <row r="31" spans="1:9" x14ac:dyDescent="0.25">
      <c r="A31" s="8" t="s">
        <v>12084</v>
      </c>
      <c r="B31" s="8" t="str">
        <f>LEFT(tb_MHDI[[#This Row],[Territorialidades]],(FIND("/",tb_MHDI[[#This Row],[Territorialidades]])-2))</f>
        <v>Açu</v>
      </c>
      <c r="C31" s="8" t="str">
        <f>LEFT(RIGHT(tb_MHDI[[#This Row],[Territorialidades]],3),2)</f>
        <v>RN</v>
      </c>
      <c r="D31" s="8" t="str">
        <f>CONCATENATE(tb_MHDI[[#This Row],[Município]],"/",tb_MHDI[[#This Row],[UF]])</f>
        <v>Açu/RN</v>
      </c>
      <c r="E31" s="8">
        <v>0.66100000000000003</v>
      </c>
      <c r="F31" s="8">
        <v>0.64100000000000001</v>
      </c>
      <c r="G31" s="8">
        <v>0.79500000000000004</v>
      </c>
      <c r="H31" s="8">
        <v>0.56799999999999995</v>
      </c>
      <c r="I31" s="9">
        <f>_xlfn.NUMBERVALUE(INDEX(tb_SVI[],MATCH(tb_MHDI[[#This Row],[mun_uf]],tb_SVI[city_name_uf],0),7),".")</f>
        <v>2010</v>
      </c>
    </row>
    <row r="32" spans="1:9" x14ac:dyDescent="0.25">
      <c r="A32" s="8" t="s">
        <v>12085</v>
      </c>
      <c r="B32" s="8" t="str">
        <f>LEFT(tb_MHDI[[#This Row],[Territorialidades]],(FIND("/",tb_MHDI[[#This Row],[Territorialidades]])-2))</f>
        <v>Adamantina</v>
      </c>
      <c r="C32" s="8" t="str">
        <f>LEFT(RIGHT(tb_MHDI[[#This Row],[Territorialidades]],3),2)</f>
        <v>SP</v>
      </c>
      <c r="D32" s="8" t="str">
        <f>CONCATENATE(tb_MHDI[[#This Row],[Município]],"/",tb_MHDI[[#This Row],[UF]])</f>
        <v>Adamantina/SP</v>
      </c>
      <c r="E32" s="8">
        <v>0.79</v>
      </c>
      <c r="F32" s="8">
        <v>0.77200000000000002</v>
      </c>
      <c r="G32" s="8">
        <v>0.85199999999999998</v>
      </c>
      <c r="H32" s="8">
        <v>0.75</v>
      </c>
      <c r="I32" s="9">
        <f>_xlfn.NUMBERVALUE(INDEX(tb_SVI[],MATCH(tb_MHDI[[#This Row],[mun_uf]],tb_SVI[city_name_uf],0),7),".")</f>
        <v>2010</v>
      </c>
    </row>
    <row r="33" spans="1:9" x14ac:dyDescent="0.25">
      <c r="A33" s="8" t="s">
        <v>12086</v>
      </c>
      <c r="B33" s="8" t="str">
        <f>LEFT(tb_MHDI[[#This Row],[Territorialidades]],(FIND("/",tb_MHDI[[#This Row],[Territorialidades]])-2))</f>
        <v>Adelândia</v>
      </c>
      <c r="C33" s="8" t="str">
        <f>LEFT(RIGHT(tb_MHDI[[#This Row],[Territorialidades]],3),2)</f>
        <v>GO</v>
      </c>
      <c r="D33" s="8" t="str">
        <f>CONCATENATE(tb_MHDI[[#This Row],[Município]],"/",tb_MHDI[[#This Row],[UF]])</f>
        <v>Adelândia/GO</v>
      </c>
      <c r="E33" s="8">
        <v>0.70199999999999996</v>
      </c>
      <c r="F33" s="8">
        <v>0.66400000000000003</v>
      </c>
      <c r="G33" s="8">
        <v>0.83599999999999997</v>
      </c>
      <c r="H33" s="8">
        <v>0.622</v>
      </c>
      <c r="I33" s="9">
        <f>_xlfn.NUMBERVALUE(INDEX(tb_SVI[],MATCH(tb_MHDI[[#This Row],[mun_uf]],tb_SVI[city_name_uf],0),7),".")</f>
        <v>2010</v>
      </c>
    </row>
    <row r="34" spans="1:9" x14ac:dyDescent="0.25">
      <c r="A34" s="8" t="s">
        <v>12087</v>
      </c>
      <c r="B34" s="8" t="str">
        <f>LEFT(tb_MHDI[[#This Row],[Territorialidades]],(FIND("/",tb_MHDI[[#This Row],[Territorialidades]])-2))</f>
        <v>Adolfo</v>
      </c>
      <c r="C34" s="8" t="str">
        <f>LEFT(RIGHT(tb_MHDI[[#This Row],[Territorialidades]],3),2)</f>
        <v>SP</v>
      </c>
      <c r="D34" s="8" t="str">
        <f>CONCATENATE(tb_MHDI[[#This Row],[Município]],"/",tb_MHDI[[#This Row],[UF]])</f>
        <v>Adolfo/SP</v>
      </c>
      <c r="E34" s="8">
        <v>0.73</v>
      </c>
      <c r="F34" s="8">
        <v>0.71</v>
      </c>
      <c r="G34" s="8">
        <v>0.84399999999999997</v>
      </c>
      <c r="H34" s="8">
        <v>0.64800000000000002</v>
      </c>
      <c r="I34" s="9">
        <f>_xlfn.NUMBERVALUE(INDEX(tb_SVI[],MATCH(tb_MHDI[[#This Row],[mun_uf]],tb_SVI[city_name_uf],0),7),".")</f>
        <v>2010</v>
      </c>
    </row>
    <row r="35" spans="1:9" x14ac:dyDescent="0.25">
      <c r="A35" s="8" t="s">
        <v>12088</v>
      </c>
      <c r="B35" s="8" t="str">
        <f>LEFT(tb_MHDI[[#This Row],[Territorialidades]],(FIND("/",tb_MHDI[[#This Row],[Territorialidades]])-2))</f>
        <v>Adrianópolis</v>
      </c>
      <c r="C35" s="8" t="str">
        <f>LEFT(RIGHT(tb_MHDI[[#This Row],[Territorialidades]],3),2)</f>
        <v>PR</v>
      </c>
      <c r="D35" s="8" t="str">
        <f>CONCATENATE(tb_MHDI[[#This Row],[Município]],"/",tb_MHDI[[#This Row],[UF]])</f>
        <v>Adrianópolis/PR</v>
      </c>
      <c r="E35" s="8">
        <v>0.66700000000000004</v>
      </c>
      <c r="F35" s="8">
        <v>0.64400000000000002</v>
      </c>
      <c r="G35" s="8">
        <v>0.81699999999999995</v>
      </c>
      <c r="H35" s="8">
        <v>0.56299999999999994</v>
      </c>
      <c r="I35" s="9">
        <f>_xlfn.NUMBERVALUE(INDEX(tb_SVI[],MATCH(tb_MHDI[[#This Row],[mun_uf]],tb_SVI[city_name_uf],0),7),".")</f>
        <v>2010</v>
      </c>
    </row>
    <row r="36" spans="1:9" x14ac:dyDescent="0.25">
      <c r="A36" s="8" t="s">
        <v>12089</v>
      </c>
      <c r="B36" s="8" t="str">
        <f>LEFT(tb_MHDI[[#This Row],[Territorialidades]],(FIND("/",tb_MHDI[[#This Row],[Territorialidades]])-2))</f>
        <v>Adustina</v>
      </c>
      <c r="C36" s="8" t="str">
        <f>LEFT(RIGHT(tb_MHDI[[#This Row],[Territorialidades]],3),2)</f>
        <v>BA</v>
      </c>
      <c r="D36" s="8" t="str">
        <f>CONCATENATE(tb_MHDI[[#This Row],[Município]],"/",tb_MHDI[[#This Row],[UF]])</f>
        <v>Adustina/BA</v>
      </c>
      <c r="E36" s="8">
        <v>0.54600000000000004</v>
      </c>
      <c r="F36" s="8">
        <v>0.52600000000000002</v>
      </c>
      <c r="G36" s="8">
        <v>0.71799999999999997</v>
      </c>
      <c r="H36" s="8">
        <v>0.432</v>
      </c>
      <c r="I36" s="9">
        <f>_xlfn.NUMBERVALUE(INDEX(tb_SVI[],MATCH(tb_MHDI[[#This Row],[mun_uf]],tb_SVI[city_name_uf],0),7),".")</f>
        <v>2010</v>
      </c>
    </row>
    <row r="37" spans="1:9" x14ac:dyDescent="0.25">
      <c r="A37" s="8" t="s">
        <v>12090</v>
      </c>
      <c r="B37" s="8" t="str">
        <f>LEFT(tb_MHDI[[#This Row],[Territorialidades]],(FIND("/",tb_MHDI[[#This Row],[Territorialidades]])-2))</f>
        <v>Afogados da Ingazeira</v>
      </c>
      <c r="C37" s="8" t="str">
        <f>LEFT(RIGHT(tb_MHDI[[#This Row],[Territorialidades]],3),2)</f>
        <v>PE</v>
      </c>
      <c r="D37" s="8" t="str">
        <f>CONCATENATE(tb_MHDI[[#This Row],[Município]],"/",tb_MHDI[[#This Row],[UF]])</f>
        <v>Afogados da Ingazeira/PE</v>
      </c>
      <c r="E37" s="8">
        <v>0.65700000000000003</v>
      </c>
      <c r="F37" s="8">
        <v>0.623</v>
      </c>
      <c r="G37" s="8">
        <v>0.80700000000000005</v>
      </c>
      <c r="H37" s="8">
        <v>0.56499999999999995</v>
      </c>
      <c r="I37" s="9">
        <f>_xlfn.NUMBERVALUE(INDEX(tb_SVI[],MATCH(tb_MHDI[[#This Row],[mun_uf]],tb_SVI[city_name_uf],0),7),".")</f>
        <v>2010</v>
      </c>
    </row>
    <row r="38" spans="1:9" x14ac:dyDescent="0.25">
      <c r="A38" s="8" t="s">
        <v>12091</v>
      </c>
      <c r="B38" s="8" t="str">
        <f>LEFT(tb_MHDI[[#This Row],[Territorialidades]],(FIND("/",tb_MHDI[[#This Row],[Territorialidades]])-2))</f>
        <v>Afonso Bezerra</v>
      </c>
      <c r="C38" s="8" t="str">
        <f>LEFT(RIGHT(tb_MHDI[[#This Row],[Territorialidades]],3),2)</f>
        <v>RN</v>
      </c>
      <c r="D38" s="8" t="str">
        <f>CONCATENATE(tb_MHDI[[#This Row],[Município]],"/",tb_MHDI[[#This Row],[UF]])</f>
        <v>Afonso Bezerra/RN</v>
      </c>
      <c r="E38" s="8">
        <v>0.58499999999999996</v>
      </c>
      <c r="F38" s="8">
        <v>0.56000000000000005</v>
      </c>
      <c r="G38" s="8">
        <v>0.71299999999999997</v>
      </c>
      <c r="H38" s="8">
        <v>0.502</v>
      </c>
      <c r="I38" s="9">
        <f>_xlfn.NUMBERVALUE(INDEX(tb_SVI[],MATCH(tb_MHDI[[#This Row],[mun_uf]],tb_SVI[city_name_uf],0),7),".")</f>
        <v>2010</v>
      </c>
    </row>
    <row r="39" spans="1:9" x14ac:dyDescent="0.25">
      <c r="A39" s="8" t="s">
        <v>12092</v>
      </c>
      <c r="B39" s="8" t="str">
        <f>LEFT(tb_MHDI[[#This Row],[Territorialidades]],(FIND("/",tb_MHDI[[#This Row],[Territorialidades]])-2))</f>
        <v>Afonso Cláudio</v>
      </c>
      <c r="C39" s="8" t="str">
        <f>LEFT(RIGHT(tb_MHDI[[#This Row],[Territorialidades]],3),2)</f>
        <v>ES</v>
      </c>
      <c r="D39" s="8" t="str">
        <f>CONCATENATE(tb_MHDI[[#This Row],[Município]],"/",tb_MHDI[[#This Row],[UF]])</f>
        <v>Afonso Cláudio/ES</v>
      </c>
      <c r="E39" s="8">
        <v>0.66700000000000004</v>
      </c>
      <c r="F39" s="8">
        <v>0.66100000000000003</v>
      </c>
      <c r="G39" s="8">
        <v>0.82499999999999996</v>
      </c>
      <c r="H39" s="8">
        <v>0.54400000000000004</v>
      </c>
      <c r="I39" s="9">
        <f>_xlfn.NUMBERVALUE(INDEX(tb_SVI[],MATCH(tb_MHDI[[#This Row],[mun_uf]],tb_SVI[city_name_uf],0),7),".")</f>
        <v>2010</v>
      </c>
    </row>
    <row r="40" spans="1:9" x14ac:dyDescent="0.25">
      <c r="A40" s="8" t="s">
        <v>12093</v>
      </c>
      <c r="B40" s="8" t="str">
        <f>LEFT(tb_MHDI[[#This Row],[Territorialidades]],(FIND("/",tb_MHDI[[#This Row],[Territorialidades]])-2))</f>
        <v>Afonso Cunha</v>
      </c>
      <c r="C40" s="8" t="str">
        <f>LEFT(RIGHT(tb_MHDI[[#This Row],[Territorialidades]],3),2)</f>
        <v>MA</v>
      </c>
      <c r="D40" s="8" t="str">
        <f>CONCATENATE(tb_MHDI[[#This Row],[Município]],"/",tb_MHDI[[#This Row],[UF]])</f>
        <v>Afonso Cunha/MA</v>
      </c>
      <c r="E40" s="8">
        <v>0.52900000000000003</v>
      </c>
      <c r="F40" s="8">
        <v>0.47099999999999997</v>
      </c>
      <c r="G40" s="8">
        <v>0.72499999999999998</v>
      </c>
      <c r="H40" s="8">
        <v>0.434</v>
      </c>
      <c r="I40" s="9">
        <f>_xlfn.NUMBERVALUE(INDEX(tb_SVI[],MATCH(tb_MHDI[[#This Row],[mun_uf]],tb_SVI[city_name_uf],0),7),".")</f>
        <v>2010</v>
      </c>
    </row>
    <row r="41" spans="1:9" x14ac:dyDescent="0.25">
      <c r="A41" s="8" t="s">
        <v>12094</v>
      </c>
      <c r="B41" s="8" t="str">
        <f>LEFT(tb_MHDI[[#This Row],[Territorialidades]],(FIND("/",tb_MHDI[[#This Row],[Territorialidades]])-2))</f>
        <v>Afrânio</v>
      </c>
      <c r="C41" s="8" t="str">
        <f>LEFT(RIGHT(tb_MHDI[[#This Row],[Territorialidades]],3),2)</f>
        <v>PE</v>
      </c>
      <c r="D41" s="8" t="str">
        <f>CONCATENATE(tb_MHDI[[#This Row],[Município]],"/",tb_MHDI[[#This Row],[UF]])</f>
        <v>Afrânio/PE</v>
      </c>
      <c r="E41" s="8">
        <v>0.58799999999999997</v>
      </c>
      <c r="F41" s="8">
        <v>0.54200000000000004</v>
      </c>
      <c r="G41" s="8">
        <v>0.76100000000000001</v>
      </c>
      <c r="H41" s="8">
        <v>0.49299999999999999</v>
      </c>
      <c r="I41" s="9">
        <f>_xlfn.NUMBERVALUE(INDEX(tb_SVI[],MATCH(tb_MHDI[[#This Row],[mun_uf]],tb_SVI[city_name_uf],0),7),".")</f>
        <v>2010</v>
      </c>
    </row>
    <row r="42" spans="1:9" x14ac:dyDescent="0.25">
      <c r="A42" s="8" t="s">
        <v>12095</v>
      </c>
      <c r="B42" s="8" t="str">
        <f>LEFT(tb_MHDI[[#This Row],[Territorialidades]],(FIND("/",tb_MHDI[[#This Row],[Territorialidades]])-2))</f>
        <v>Afuá</v>
      </c>
      <c r="C42" s="8" t="str">
        <f>LEFT(RIGHT(tb_MHDI[[#This Row],[Territorialidades]],3),2)</f>
        <v>PA</v>
      </c>
      <c r="D42" s="8" t="str">
        <f>CONCATENATE(tb_MHDI[[#This Row],[Município]],"/",tb_MHDI[[#This Row],[UF]])</f>
        <v>Afuá/PA</v>
      </c>
      <c r="E42" s="8">
        <v>0.48899999999999999</v>
      </c>
      <c r="F42" s="8">
        <v>0.48499999999999999</v>
      </c>
      <c r="G42" s="8">
        <v>0.77400000000000002</v>
      </c>
      <c r="H42" s="8">
        <v>0.311</v>
      </c>
      <c r="I42" s="9">
        <f>_xlfn.NUMBERVALUE(INDEX(tb_SVI[],MATCH(tb_MHDI[[#This Row],[mun_uf]],tb_SVI[city_name_uf],0),7),".")</f>
        <v>2010</v>
      </c>
    </row>
    <row r="43" spans="1:9" x14ac:dyDescent="0.25">
      <c r="A43" s="8" t="s">
        <v>12096</v>
      </c>
      <c r="B43" s="8" t="str">
        <f>LEFT(tb_MHDI[[#This Row],[Territorialidades]],(FIND("/",tb_MHDI[[#This Row],[Territorialidades]])-2))</f>
        <v>Agrestina</v>
      </c>
      <c r="C43" s="8" t="str">
        <f>LEFT(RIGHT(tb_MHDI[[#This Row],[Territorialidades]],3),2)</f>
        <v>PE</v>
      </c>
      <c r="D43" s="8" t="str">
        <f>CONCATENATE(tb_MHDI[[#This Row],[Município]],"/",tb_MHDI[[#This Row],[UF]])</f>
        <v>Agrestina/PE</v>
      </c>
      <c r="E43" s="8">
        <v>0.59199999999999997</v>
      </c>
      <c r="F43" s="8">
        <v>0.58099999999999996</v>
      </c>
      <c r="G43" s="8">
        <v>0.76</v>
      </c>
      <c r="H43" s="8">
        <v>0.47</v>
      </c>
      <c r="I43" s="9">
        <f>_xlfn.NUMBERVALUE(INDEX(tb_SVI[],MATCH(tb_MHDI[[#This Row],[mun_uf]],tb_SVI[city_name_uf],0),7),".")</f>
        <v>2010</v>
      </c>
    </row>
    <row r="44" spans="1:9" x14ac:dyDescent="0.25">
      <c r="A44" s="8" t="s">
        <v>12097</v>
      </c>
      <c r="B44" s="8" t="str">
        <f>LEFT(tb_MHDI[[#This Row],[Territorialidades]],(FIND("/",tb_MHDI[[#This Row],[Territorialidades]])-2))</f>
        <v>Agricolândia</v>
      </c>
      <c r="C44" s="8" t="str">
        <f>LEFT(RIGHT(tb_MHDI[[#This Row],[Territorialidades]],3),2)</f>
        <v>PI</v>
      </c>
      <c r="D44" s="8" t="str">
        <f>CONCATENATE(tb_MHDI[[#This Row],[Município]],"/",tb_MHDI[[#This Row],[UF]])</f>
        <v>Agricolândia/PI</v>
      </c>
      <c r="E44" s="8">
        <v>0.59899999999999998</v>
      </c>
      <c r="F44" s="8">
        <v>0.55000000000000004</v>
      </c>
      <c r="G44" s="8">
        <v>0.74199999999999999</v>
      </c>
      <c r="H44" s="8">
        <v>0.52600000000000002</v>
      </c>
      <c r="I44" s="9">
        <f>_xlfn.NUMBERVALUE(INDEX(tb_SVI[],MATCH(tb_MHDI[[#This Row],[mun_uf]],tb_SVI[city_name_uf],0),7),".")</f>
        <v>2010</v>
      </c>
    </row>
    <row r="45" spans="1:9" x14ac:dyDescent="0.25">
      <c r="A45" s="8" t="s">
        <v>12098</v>
      </c>
      <c r="B45" s="8" t="str">
        <f>LEFT(tb_MHDI[[#This Row],[Territorialidades]],(FIND("/",tb_MHDI[[#This Row],[Territorialidades]])-2))</f>
        <v>Agrolândia</v>
      </c>
      <c r="C45" s="8" t="str">
        <f>LEFT(RIGHT(tb_MHDI[[#This Row],[Territorialidades]],3),2)</f>
        <v>SC</v>
      </c>
      <c r="D45" s="8" t="str">
        <f>CONCATENATE(tb_MHDI[[#This Row],[Município]],"/",tb_MHDI[[#This Row],[UF]])</f>
        <v>Agrolândia/SC</v>
      </c>
      <c r="E45" s="8">
        <v>0.72499999999999998</v>
      </c>
      <c r="F45" s="8">
        <v>0.72699999999999998</v>
      </c>
      <c r="G45" s="8">
        <v>0.82699999999999996</v>
      </c>
      <c r="H45" s="8">
        <v>0.63300000000000001</v>
      </c>
      <c r="I45" s="9">
        <f>_xlfn.NUMBERVALUE(INDEX(tb_SVI[],MATCH(tb_MHDI[[#This Row],[mun_uf]],tb_SVI[city_name_uf],0),7),".")</f>
        <v>2010</v>
      </c>
    </row>
    <row r="46" spans="1:9" x14ac:dyDescent="0.25">
      <c r="A46" s="8" t="s">
        <v>12099</v>
      </c>
      <c r="B46" s="8" t="str">
        <f>LEFT(tb_MHDI[[#This Row],[Territorialidades]],(FIND("/",tb_MHDI[[#This Row],[Territorialidades]])-2))</f>
        <v>Agronômica</v>
      </c>
      <c r="C46" s="8" t="str">
        <f>LEFT(RIGHT(tb_MHDI[[#This Row],[Territorialidades]],3),2)</f>
        <v>SC</v>
      </c>
      <c r="D46" s="8" t="str">
        <f>CONCATENATE(tb_MHDI[[#This Row],[Município]],"/",tb_MHDI[[#This Row],[UF]])</f>
        <v>Agronômica/SC</v>
      </c>
      <c r="E46" s="8">
        <v>0.74099999999999999</v>
      </c>
      <c r="F46" s="8">
        <v>0.77400000000000002</v>
      </c>
      <c r="G46" s="8">
        <v>0.88400000000000001</v>
      </c>
      <c r="H46" s="8">
        <v>0.59499999999999997</v>
      </c>
      <c r="I46" s="9">
        <f>_xlfn.NUMBERVALUE(INDEX(tb_SVI[],MATCH(tb_MHDI[[#This Row],[mun_uf]],tb_SVI[city_name_uf],0),7),".")</f>
        <v>2010</v>
      </c>
    </row>
    <row r="47" spans="1:9" x14ac:dyDescent="0.25">
      <c r="A47" s="8" t="s">
        <v>12100</v>
      </c>
      <c r="B47" s="8" t="str">
        <f>LEFT(tb_MHDI[[#This Row],[Territorialidades]],(FIND("/",tb_MHDI[[#This Row],[Territorialidades]])-2))</f>
        <v>Água Azul do Norte</v>
      </c>
      <c r="C47" s="8" t="str">
        <f>LEFT(RIGHT(tb_MHDI[[#This Row],[Territorialidades]],3),2)</f>
        <v>PA</v>
      </c>
      <c r="D47" s="8" t="str">
        <f>CONCATENATE(tb_MHDI[[#This Row],[Município]],"/",tb_MHDI[[#This Row],[UF]])</f>
        <v>Água Azul do Norte/PA</v>
      </c>
      <c r="E47" s="8">
        <v>0.56399999999999995</v>
      </c>
      <c r="F47" s="8">
        <v>0.56299999999999994</v>
      </c>
      <c r="G47" s="8">
        <v>0.79700000000000004</v>
      </c>
      <c r="H47" s="8">
        <v>0.39900000000000002</v>
      </c>
      <c r="I47" s="9">
        <f>_xlfn.NUMBERVALUE(INDEX(tb_SVI[],MATCH(tb_MHDI[[#This Row],[mun_uf]],tb_SVI[city_name_uf],0),7),".")</f>
        <v>2010</v>
      </c>
    </row>
    <row r="48" spans="1:9" x14ac:dyDescent="0.25">
      <c r="A48" s="8" t="s">
        <v>12101</v>
      </c>
      <c r="B48" s="8" t="str">
        <f>LEFT(tb_MHDI[[#This Row],[Territorialidades]],(FIND("/",tb_MHDI[[#This Row],[Territorialidades]])-2))</f>
        <v>Água Boa</v>
      </c>
      <c r="C48" s="8" t="str">
        <f>LEFT(RIGHT(tb_MHDI[[#This Row],[Territorialidades]],3),2)</f>
        <v>MG</v>
      </c>
      <c r="D48" s="8" t="str">
        <f>CONCATENATE(tb_MHDI[[#This Row],[Município]],"/",tb_MHDI[[#This Row],[UF]])</f>
        <v>Água Boa/MG</v>
      </c>
      <c r="E48" s="8">
        <v>0.57599999999999996</v>
      </c>
      <c r="F48" s="8">
        <v>0.59399999999999997</v>
      </c>
      <c r="G48" s="8">
        <v>0.79900000000000004</v>
      </c>
      <c r="H48" s="8">
        <v>0.40300000000000002</v>
      </c>
      <c r="I48" s="9">
        <f>_xlfn.NUMBERVALUE(INDEX(tb_SVI[],MATCH(tb_MHDI[[#This Row],[mun_uf]],tb_SVI[city_name_uf],0),7),".")</f>
        <v>2010</v>
      </c>
    </row>
    <row r="49" spans="1:9" x14ac:dyDescent="0.25">
      <c r="A49" s="8" t="s">
        <v>12102</v>
      </c>
      <c r="B49" s="8" t="str">
        <f>LEFT(tb_MHDI[[#This Row],[Territorialidades]],(FIND("/",tb_MHDI[[#This Row],[Territorialidades]])-2))</f>
        <v>Água Boa</v>
      </c>
      <c r="C49" s="8" t="str">
        <f>LEFT(RIGHT(tb_MHDI[[#This Row],[Territorialidades]],3),2)</f>
        <v>MT</v>
      </c>
      <c r="D49" s="8" t="str">
        <f>CONCATENATE(tb_MHDI[[#This Row],[Município]],"/",tb_MHDI[[#This Row],[UF]])</f>
        <v>Água Boa/MT</v>
      </c>
      <c r="E49" s="8">
        <v>0.72899999999999998</v>
      </c>
      <c r="F49" s="8">
        <v>0.72299999999999998</v>
      </c>
      <c r="G49" s="8">
        <v>0.82899999999999996</v>
      </c>
      <c r="H49" s="8">
        <v>0.64600000000000002</v>
      </c>
      <c r="I49" s="9">
        <f>_xlfn.NUMBERVALUE(INDEX(tb_SVI[],MATCH(tb_MHDI[[#This Row],[mun_uf]],tb_SVI[city_name_uf],0),7),".")</f>
        <v>2010</v>
      </c>
    </row>
    <row r="50" spans="1:9" x14ac:dyDescent="0.25">
      <c r="A50" s="8" t="s">
        <v>12103</v>
      </c>
      <c r="B50" s="8" t="str">
        <f>LEFT(tb_MHDI[[#This Row],[Territorialidades]],(FIND("/",tb_MHDI[[#This Row],[Territorialidades]])-2))</f>
        <v>Água Branca</v>
      </c>
      <c r="C50" s="8" t="str">
        <f>LEFT(RIGHT(tb_MHDI[[#This Row],[Territorialidades]],3),2)</f>
        <v>AL</v>
      </c>
      <c r="D50" s="8" t="str">
        <f>CONCATENATE(tb_MHDI[[#This Row],[Município]],"/",tb_MHDI[[#This Row],[UF]])</f>
        <v>Água Branca/AL</v>
      </c>
      <c r="E50" s="8">
        <v>0.54900000000000004</v>
      </c>
      <c r="F50" s="8">
        <v>0.52700000000000002</v>
      </c>
      <c r="G50" s="8">
        <v>0.72799999999999998</v>
      </c>
      <c r="H50" s="8">
        <v>0.432</v>
      </c>
      <c r="I50" s="9">
        <f>_xlfn.NUMBERVALUE(INDEX(tb_SVI[],MATCH(tb_MHDI[[#This Row],[mun_uf]],tb_SVI[city_name_uf],0),7),".")</f>
        <v>2010</v>
      </c>
    </row>
    <row r="51" spans="1:9" x14ac:dyDescent="0.25">
      <c r="A51" s="8" t="s">
        <v>12104</v>
      </c>
      <c r="B51" s="8" t="str">
        <f>LEFT(tb_MHDI[[#This Row],[Territorialidades]],(FIND("/",tb_MHDI[[#This Row],[Territorialidades]])-2))</f>
        <v>Água Branca</v>
      </c>
      <c r="C51" s="8" t="str">
        <f>LEFT(RIGHT(tb_MHDI[[#This Row],[Territorialidades]],3),2)</f>
        <v>PB</v>
      </c>
      <c r="D51" s="8" t="str">
        <f>CONCATENATE(tb_MHDI[[#This Row],[Município]],"/",tb_MHDI[[#This Row],[UF]])</f>
        <v>Água Branca/PB</v>
      </c>
      <c r="E51" s="8">
        <v>0.57199999999999995</v>
      </c>
      <c r="F51" s="8">
        <v>0.54200000000000004</v>
      </c>
      <c r="G51" s="8">
        <v>0.71199999999999997</v>
      </c>
      <c r="H51" s="8">
        <v>0.48399999999999999</v>
      </c>
      <c r="I51" s="9">
        <f>_xlfn.NUMBERVALUE(INDEX(tb_SVI[],MATCH(tb_MHDI[[#This Row],[mun_uf]],tb_SVI[city_name_uf],0),7),".")</f>
        <v>2010</v>
      </c>
    </row>
    <row r="52" spans="1:9" x14ac:dyDescent="0.25">
      <c r="A52" s="8" t="s">
        <v>12105</v>
      </c>
      <c r="B52" s="8" t="str">
        <f>LEFT(tb_MHDI[[#This Row],[Territorialidades]],(FIND("/",tb_MHDI[[#This Row],[Territorialidades]])-2))</f>
        <v>Água Branca</v>
      </c>
      <c r="C52" s="8" t="str">
        <f>LEFT(RIGHT(tb_MHDI[[#This Row],[Territorialidades]],3),2)</f>
        <v>PI</v>
      </c>
      <c r="D52" s="8" t="str">
        <f>CONCATENATE(tb_MHDI[[#This Row],[Município]],"/",tb_MHDI[[#This Row],[UF]])</f>
        <v>Água Branca/PI</v>
      </c>
      <c r="E52" s="8">
        <v>0.63900000000000001</v>
      </c>
      <c r="F52" s="8">
        <v>0.6</v>
      </c>
      <c r="G52" s="8">
        <v>0.76300000000000001</v>
      </c>
      <c r="H52" s="8">
        <v>0.56899999999999995</v>
      </c>
      <c r="I52" s="9">
        <f>_xlfn.NUMBERVALUE(INDEX(tb_SVI[],MATCH(tb_MHDI[[#This Row],[mun_uf]],tb_SVI[city_name_uf],0),7),".")</f>
        <v>2010</v>
      </c>
    </row>
    <row r="53" spans="1:9" x14ac:dyDescent="0.25">
      <c r="A53" s="8" t="s">
        <v>12106</v>
      </c>
      <c r="B53" s="8" t="str">
        <f>LEFT(tb_MHDI[[#This Row],[Territorialidades]],(FIND("/",tb_MHDI[[#This Row],[Territorialidades]])-2))</f>
        <v>Água Clara</v>
      </c>
      <c r="C53" s="8" t="str">
        <f>LEFT(RIGHT(tb_MHDI[[#This Row],[Territorialidades]],3),2)</f>
        <v>MS</v>
      </c>
      <c r="D53" s="8" t="str">
        <f>CONCATENATE(tb_MHDI[[#This Row],[Município]],"/",tb_MHDI[[#This Row],[UF]])</f>
        <v>Água Clara/MS</v>
      </c>
      <c r="E53" s="8">
        <v>0.67</v>
      </c>
      <c r="F53" s="8">
        <v>0.70499999999999996</v>
      </c>
      <c r="G53" s="8">
        <v>0.82299999999999995</v>
      </c>
      <c r="H53" s="8">
        <v>0.51800000000000002</v>
      </c>
      <c r="I53" s="9">
        <f>_xlfn.NUMBERVALUE(INDEX(tb_SVI[],MATCH(tb_MHDI[[#This Row],[mun_uf]],tb_SVI[city_name_uf],0),7),".")</f>
        <v>2010</v>
      </c>
    </row>
    <row r="54" spans="1:9" x14ac:dyDescent="0.25">
      <c r="A54" s="8" t="s">
        <v>12107</v>
      </c>
      <c r="B54" s="8" t="str">
        <f>LEFT(tb_MHDI[[#This Row],[Territorialidades]],(FIND("/",tb_MHDI[[#This Row],[Territorialidades]])-2))</f>
        <v>Água Comprida</v>
      </c>
      <c r="C54" s="8" t="str">
        <f>LEFT(RIGHT(tb_MHDI[[#This Row],[Territorialidades]],3),2)</f>
        <v>MG</v>
      </c>
      <c r="D54" s="8" t="str">
        <f>CONCATENATE(tb_MHDI[[#This Row],[Município]],"/",tb_MHDI[[#This Row],[UF]])</f>
        <v>Água Comprida/MG</v>
      </c>
      <c r="E54" s="8">
        <v>0.67500000000000004</v>
      </c>
      <c r="F54" s="8">
        <v>0.71899999999999997</v>
      </c>
      <c r="G54" s="8">
        <v>0.86</v>
      </c>
      <c r="H54" s="8">
        <v>0.498</v>
      </c>
      <c r="I54" s="9">
        <f>_xlfn.NUMBERVALUE(INDEX(tb_SVI[],MATCH(tb_MHDI[[#This Row],[mun_uf]],tb_SVI[city_name_uf],0),7),".")</f>
        <v>2010</v>
      </c>
    </row>
    <row r="55" spans="1:9" x14ac:dyDescent="0.25">
      <c r="A55" s="8" t="s">
        <v>12108</v>
      </c>
      <c r="B55" s="8" t="str">
        <f>LEFT(tb_MHDI[[#This Row],[Territorialidades]],(FIND("/",tb_MHDI[[#This Row],[Territorialidades]])-2))</f>
        <v>Água Doce do Maranhão</v>
      </c>
      <c r="C55" s="8" t="str">
        <f>LEFT(RIGHT(tb_MHDI[[#This Row],[Territorialidades]],3),2)</f>
        <v>MA</v>
      </c>
      <c r="D55" s="8" t="str">
        <f>CONCATENATE(tb_MHDI[[#This Row],[Município]],"/",tb_MHDI[[#This Row],[UF]])</f>
        <v>Água Doce do Maranhão/MA</v>
      </c>
      <c r="E55" s="8">
        <v>0.5</v>
      </c>
      <c r="F55" s="8">
        <v>0.49399999999999999</v>
      </c>
      <c r="G55" s="8">
        <v>0.69699999999999995</v>
      </c>
      <c r="H55" s="8">
        <v>0.36299999999999999</v>
      </c>
      <c r="I55" s="9">
        <f>_xlfn.NUMBERVALUE(INDEX(tb_SVI[],MATCH(tb_MHDI[[#This Row],[mun_uf]],tb_SVI[city_name_uf],0),7),".")</f>
        <v>2010</v>
      </c>
    </row>
    <row r="56" spans="1:9" x14ac:dyDescent="0.25">
      <c r="A56" s="8" t="s">
        <v>12109</v>
      </c>
      <c r="B56" s="8" t="str">
        <f>LEFT(tb_MHDI[[#This Row],[Territorialidades]],(FIND("/",tb_MHDI[[#This Row],[Territorialidades]])-2))</f>
        <v>Água Doce do Norte</v>
      </c>
      <c r="C56" s="8" t="str">
        <f>LEFT(RIGHT(tb_MHDI[[#This Row],[Territorialidades]],3),2)</f>
        <v>ES</v>
      </c>
      <c r="D56" s="8" t="str">
        <f>CONCATENATE(tb_MHDI[[#This Row],[Município]],"/",tb_MHDI[[#This Row],[UF]])</f>
        <v>Água Doce do Norte/ES</v>
      </c>
      <c r="E56" s="8">
        <v>0.65200000000000002</v>
      </c>
      <c r="F56" s="8">
        <v>0.61899999999999999</v>
      </c>
      <c r="G56" s="8">
        <v>0.81899999999999995</v>
      </c>
      <c r="H56" s="8">
        <v>0.54600000000000004</v>
      </c>
      <c r="I56" s="9">
        <f>_xlfn.NUMBERVALUE(INDEX(tb_SVI[],MATCH(tb_MHDI[[#This Row],[mun_uf]],tb_SVI[city_name_uf],0),7),".")</f>
        <v>2010</v>
      </c>
    </row>
    <row r="57" spans="1:9" x14ac:dyDescent="0.25">
      <c r="A57" s="8" t="s">
        <v>12110</v>
      </c>
      <c r="B57" s="8" t="str">
        <f>LEFT(tb_MHDI[[#This Row],[Territorialidades]],(FIND("/",tb_MHDI[[#This Row],[Territorialidades]])-2))</f>
        <v>Água Doce</v>
      </c>
      <c r="C57" s="8" t="str">
        <f>LEFT(RIGHT(tb_MHDI[[#This Row],[Territorialidades]],3),2)</f>
        <v>SC</v>
      </c>
      <c r="D57" s="8" t="str">
        <f>CONCATENATE(tb_MHDI[[#This Row],[Município]],"/",tb_MHDI[[#This Row],[UF]])</f>
        <v>Água Doce/SC</v>
      </c>
      <c r="E57" s="8">
        <v>0.69799999999999995</v>
      </c>
      <c r="F57" s="8">
        <v>0.72399999999999998</v>
      </c>
      <c r="G57" s="8">
        <v>0.82</v>
      </c>
      <c r="H57" s="8">
        <v>0.57399999999999995</v>
      </c>
      <c r="I57" s="9">
        <f>_xlfn.NUMBERVALUE(INDEX(tb_SVI[],MATCH(tb_MHDI[[#This Row],[mun_uf]],tb_SVI[city_name_uf],0),7),".")</f>
        <v>2010</v>
      </c>
    </row>
    <row r="58" spans="1:9" x14ac:dyDescent="0.25">
      <c r="A58" s="8" t="s">
        <v>12111</v>
      </c>
      <c r="B58" s="8" t="str">
        <f>LEFT(tb_MHDI[[#This Row],[Territorialidades]],(FIND("/",tb_MHDI[[#This Row],[Territorialidades]])-2))</f>
        <v>Água Fria</v>
      </c>
      <c r="C58" s="8" t="str">
        <f>LEFT(RIGHT(tb_MHDI[[#This Row],[Territorialidades]],3),2)</f>
        <v>BA</v>
      </c>
      <c r="D58" s="8" t="str">
        <f>CONCATENATE(tb_MHDI[[#This Row],[Município]],"/",tb_MHDI[[#This Row],[UF]])</f>
        <v>Água Fria/BA</v>
      </c>
      <c r="E58" s="8">
        <v>0.55000000000000004</v>
      </c>
      <c r="F58" s="8">
        <v>0.52900000000000003</v>
      </c>
      <c r="G58" s="8">
        <v>0.747</v>
      </c>
      <c r="H58" s="8">
        <v>0.42199999999999999</v>
      </c>
      <c r="I58" s="9">
        <f>_xlfn.NUMBERVALUE(INDEX(tb_SVI[],MATCH(tb_MHDI[[#This Row],[mun_uf]],tb_SVI[city_name_uf],0),7),".")</f>
        <v>2010</v>
      </c>
    </row>
    <row r="59" spans="1:9" x14ac:dyDescent="0.25">
      <c r="A59" s="8" t="s">
        <v>12112</v>
      </c>
      <c r="B59" s="8" t="str">
        <f>LEFT(tb_MHDI[[#This Row],[Territorialidades]],(FIND("/",tb_MHDI[[#This Row],[Territorialidades]])-2))</f>
        <v>Água Fria de Goiás</v>
      </c>
      <c r="C59" s="8" t="str">
        <f>LEFT(RIGHT(tb_MHDI[[#This Row],[Territorialidades]],3),2)</f>
        <v>GO</v>
      </c>
      <c r="D59" s="8" t="str">
        <f>CONCATENATE(tb_MHDI[[#This Row],[Município]],"/",tb_MHDI[[#This Row],[UF]])</f>
        <v>Água Fria de Goiás/GO</v>
      </c>
      <c r="E59" s="8">
        <v>0.67100000000000004</v>
      </c>
      <c r="F59" s="8">
        <v>0.67200000000000004</v>
      </c>
      <c r="G59" s="8">
        <v>0.81699999999999995</v>
      </c>
      <c r="H59" s="8">
        <v>0.55000000000000004</v>
      </c>
      <c r="I59" s="9">
        <f>_xlfn.NUMBERVALUE(INDEX(tb_SVI[],MATCH(tb_MHDI[[#This Row],[mun_uf]],tb_SVI[city_name_uf],0),7),".")</f>
        <v>2010</v>
      </c>
    </row>
    <row r="60" spans="1:9" x14ac:dyDescent="0.25">
      <c r="A60" s="8" t="s">
        <v>12113</v>
      </c>
      <c r="B60" s="8" t="str">
        <f>LEFT(tb_MHDI[[#This Row],[Territorialidades]],(FIND("/",tb_MHDI[[#This Row],[Territorialidades]])-2))</f>
        <v>Aguaí</v>
      </c>
      <c r="C60" s="8" t="str">
        <f>LEFT(RIGHT(tb_MHDI[[#This Row],[Territorialidades]],3),2)</f>
        <v>SP</v>
      </c>
      <c r="D60" s="8" t="str">
        <f>CONCATENATE(tb_MHDI[[#This Row],[Município]],"/",tb_MHDI[[#This Row],[UF]])</f>
        <v>Aguaí/SP</v>
      </c>
      <c r="E60" s="8">
        <v>0.71499999999999997</v>
      </c>
      <c r="F60" s="8">
        <v>0.70299999999999996</v>
      </c>
      <c r="G60" s="8">
        <v>0.85799999999999998</v>
      </c>
      <c r="H60" s="8">
        <v>0.60599999999999998</v>
      </c>
      <c r="I60" s="9">
        <f>_xlfn.NUMBERVALUE(INDEX(tb_SVI[],MATCH(tb_MHDI[[#This Row],[mun_uf]],tb_SVI[city_name_uf],0),7),".")</f>
        <v>2010</v>
      </c>
    </row>
    <row r="61" spans="1:9" x14ac:dyDescent="0.25">
      <c r="A61" s="8" t="s">
        <v>12114</v>
      </c>
      <c r="B61" s="8" t="str">
        <f>LEFT(tb_MHDI[[#This Row],[Territorialidades]],(FIND("/",tb_MHDI[[#This Row],[Territorialidades]])-2))</f>
        <v>Água Limpa</v>
      </c>
      <c r="C61" s="8" t="str">
        <f>LEFT(RIGHT(tb_MHDI[[#This Row],[Territorialidades]],3),2)</f>
        <v>GO</v>
      </c>
      <c r="D61" s="8" t="str">
        <f>CONCATENATE(tb_MHDI[[#This Row],[Município]],"/",tb_MHDI[[#This Row],[UF]])</f>
        <v>Água Limpa/GO</v>
      </c>
      <c r="E61" s="8">
        <v>0.72199999999999998</v>
      </c>
      <c r="F61" s="8">
        <v>0.69099999999999995</v>
      </c>
      <c r="G61" s="8">
        <v>0.82099999999999995</v>
      </c>
      <c r="H61" s="8">
        <v>0.66300000000000003</v>
      </c>
      <c r="I61" s="9">
        <f>_xlfn.NUMBERVALUE(INDEX(tb_SVI[],MATCH(tb_MHDI[[#This Row],[mun_uf]],tb_SVI[city_name_uf],0),7),".")</f>
        <v>2010</v>
      </c>
    </row>
    <row r="62" spans="1:9" x14ac:dyDescent="0.25">
      <c r="A62" s="8" t="s">
        <v>12115</v>
      </c>
      <c r="B62" s="8" t="str">
        <f>LEFT(tb_MHDI[[#This Row],[Territorialidades]],(FIND("/",tb_MHDI[[#This Row],[Territorialidades]])-2))</f>
        <v>Aguanil</v>
      </c>
      <c r="C62" s="8" t="str">
        <f>LEFT(RIGHT(tb_MHDI[[#This Row],[Territorialidades]],3),2)</f>
        <v>MG</v>
      </c>
      <c r="D62" s="8" t="str">
        <f>CONCATENATE(tb_MHDI[[#This Row],[Município]],"/",tb_MHDI[[#This Row],[UF]])</f>
        <v>Aguanil/MG</v>
      </c>
      <c r="E62" s="8">
        <v>0.66300000000000003</v>
      </c>
      <c r="F62" s="8">
        <v>0.67200000000000004</v>
      </c>
      <c r="G62" s="8">
        <v>0.84499999999999997</v>
      </c>
      <c r="H62" s="8">
        <v>0.51300000000000001</v>
      </c>
      <c r="I62" s="9">
        <f>_xlfn.NUMBERVALUE(INDEX(tb_SVI[],MATCH(tb_MHDI[[#This Row],[mun_uf]],tb_SVI[city_name_uf],0),7),".")</f>
        <v>2010</v>
      </c>
    </row>
    <row r="63" spans="1:9" x14ac:dyDescent="0.25">
      <c r="A63" s="8" t="s">
        <v>12116</v>
      </c>
      <c r="B63" s="8" t="str">
        <f>LEFT(tb_MHDI[[#This Row],[Territorialidades]],(FIND("/",tb_MHDI[[#This Row],[Territorialidades]])-2))</f>
        <v>Água Nova</v>
      </c>
      <c r="C63" s="8" t="str">
        <f>LEFT(RIGHT(tb_MHDI[[#This Row],[Territorialidades]],3),2)</f>
        <v>RN</v>
      </c>
      <c r="D63" s="8" t="str">
        <f>CONCATENATE(tb_MHDI[[#This Row],[Município]],"/",tb_MHDI[[#This Row],[UF]])</f>
        <v>Água Nova/RN</v>
      </c>
      <c r="E63" s="8">
        <v>0.61599999999999999</v>
      </c>
      <c r="F63" s="8">
        <v>0.52700000000000002</v>
      </c>
      <c r="G63" s="8">
        <v>0.77600000000000002</v>
      </c>
      <c r="H63" s="8">
        <v>0.57199999999999995</v>
      </c>
      <c r="I63" s="9">
        <f>_xlfn.NUMBERVALUE(INDEX(tb_SVI[],MATCH(tb_MHDI[[#This Row],[mun_uf]],tb_SVI[city_name_uf],0),7),".")</f>
        <v>2010</v>
      </c>
    </row>
    <row r="64" spans="1:9" x14ac:dyDescent="0.25">
      <c r="A64" s="8" t="s">
        <v>12117</v>
      </c>
      <c r="B64" s="8" t="str">
        <f>LEFT(tb_MHDI[[#This Row],[Territorialidades]],(FIND("/",tb_MHDI[[#This Row],[Territorialidades]])-2))</f>
        <v>Água Preta</v>
      </c>
      <c r="C64" s="8" t="str">
        <f>LEFT(RIGHT(tb_MHDI[[#This Row],[Territorialidades]],3),2)</f>
        <v>PE</v>
      </c>
      <c r="D64" s="8" t="str">
        <f>CONCATENATE(tb_MHDI[[#This Row],[Município]],"/",tb_MHDI[[#This Row],[UF]])</f>
        <v>Água Preta/PE</v>
      </c>
      <c r="E64" s="8">
        <v>0.55300000000000005</v>
      </c>
      <c r="F64" s="8">
        <v>0.51400000000000001</v>
      </c>
      <c r="G64" s="8">
        <v>0.76100000000000001</v>
      </c>
      <c r="H64" s="8">
        <v>0.432</v>
      </c>
      <c r="I64" s="9">
        <f>_xlfn.NUMBERVALUE(INDEX(tb_SVI[],MATCH(tb_MHDI[[#This Row],[mun_uf]],tb_SVI[city_name_uf],0),7),".")</f>
        <v>2010</v>
      </c>
    </row>
    <row r="65" spans="1:9" x14ac:dyDescent="0.25">
      <c r="A65" s="8" t="s">
        <v>12118</v>
      </c>
      <c r="B65" s="8" t="str">
        <f>LEFT(tb_MHDI[[#This Row],[Territorialidades]],(FIND("/",tb_MHDI[[#This Row],[Territorialidades]])-2))</f>
        <v>Água Santa</v>
      </c>
      <c r="C65" s="8" t="str">
        <f>LEFT(RIGHT(tb_MHDI[[#This Row],[Territorialidades]],3),2)</f>
        <v>RS</v>
      </c>
      <c r="D65" s="8" t="str">
        <f>CONCATENATE(tb_MHDI[[#This Row],[Município]],"/",tb_MHDI[[#This Row],[UF]])</f>
        <v>Água Santa/RS</v>
      </c>
      <c r="E65" s="8">
        <v>0.75</v>
      </c>
      <c r="F65" s="8">
        <v>0.84</v>
      </c>
      <c r="G65" s="8">
        <v>0.85</v>
      </c>
      <c r="H65" s="8">
        <v>0.59</v>
      </c>
      <c r="I65" s="9">
        <f>_xlfn.NUMBERVALUE(INDEX(tb_SVI[],MATCH(tb_MHDI[[#This Row],[mun_uf]],tb_SVI[city_name_uf],0),7),".")</f>
        <v>2010</v>
      </c>
    </row>
    <row r="66" spans="1:9" x14ac:dyDescent="0.25">
      <c r="A66" s="8" t="s">
        <v>12119</v>
      </c>
      <c r="B66" s="8" t="str">
        <f>LEFT(tb_MHDI[[#This Row],[Territorialidades]],(FIND("/",tb_MHDI[[#This Row],[Territorialidades]])-2))</f>
        <v>Águas Belas</v>
      </c>
      <c r="C66" s="8" t="str">
        <f>LEFT(RIGHT(tb_MHDI[[#This Row],[Territorialidades]],3),2)</f>
        <v>PE</v>
      </c>
      <c r="D66" s="8" t="str">
        <f>CONCATENATE(tb_MHDI[[#This Row],[Município]],"/",tb_MHDI[[#This Row],[UF]])</f>
        <v>Águas Belas/PE</v>
      </c>
      <c r="E66" s="8">
        <v>0.52600000000000002</v>
      </c>
      <c r="F66" s="8">
        <v>0.54600000000000004</v>
      </c>
      <c r="G66" s="8">
        <v>0.69099999999999995</v>
      </c>
      <c r="H66" s="8">
        <v>0.38500000000000001</v>
      </c>
      <c r="I66" s="9">
        <f>_xlfn.NUMBERVALUE(INDEX(tb_SVI[],MATCH(tb_MHDI[[#This Row],[mun_uf]],tb_SVI[city_name_uf],0),7),".")</f>
        <v>2010</v>
      </c>
    </row>
    <row r="67" spans="1:9" x14ac:dyDescent="0.25">
      <c r="A67" s="8" t="s">
        <v>12120</v>
      </c>
      <c r="B67" s="8" t="str">
        <f>LEFT(tb_MHDI[[#This Row],[Territorialidades]],(FIND("/",tb_MHDI[[#This Row],[Territorialidades]])-2))</f>
        <v>Águas da Prata</v>
      </c>
      <c r="C67" s="8" t="str">
        <f>LEFT(RIGHT(tb_MHDI[[#This Row],[Territorialidades]],3),2)</f>
        <v>SP</v>
      </c>
      <c r="D67" s="8" t="str">
        <f>CONCATENATE(tb_MHDI[[#This Row],[Município]],"/",tb_MHDI[[#This Row],[UF]])</f>
        <v>Águas da Prata/SP</v>
      </c>
      <c r="E67" s="8">
        <v>0.78100000000000003</v>
      </c>
      <c r="F67" s="8">
        <v>0.75</v>
      </c>
      <c r="G67" s="8">
        <v>0.88600000000000001</v>
      </c>
      <c r="H67" s="8">
        <v>0.71599999999999997</v>
      </c>
      <c r="I67" s="9">
        <f>_xlfn.NUMBERVALUE(INDEX(tb_SVI[],MATCH(tb_MHDI[[#This Row],[mun_uf]],tb_SVI[city_name_uf],0),7),".")</f>
        <v>2010</v>
      </c>
    </row>
    <row r="68" spans="1:9" x14ac:dyDescent="0.25">
      <c r="A68" s="8" t="s">
        <v>12121</v>
      </c>
      <c r="B68" s="8" t="str">
        <f>LEFT(tb_MHDI[[#This Row],[Territorialidades]],(FIND("/",tb_MHDI[[#This Row],[Territorialidades]])-2))</f>
        <v>Águas de Chapecó</v>
      </c>
      <c r="C68" s="8" t="str">
        <f>LEFT(RIGHT(tb_MHDI[[#This Row],[Territorialidades]],3),2)</f>
        <v>SC</v>
      </c>
      <c r="D68" s="8" t="str">
        <f>CONCATENATE(tb_MHDI[[#This Row],[Município]],"/",tb_MHDI[[#This Row],[UF]])</f>
        <v>Águas de Chapecó/SC</v>
      </c>
      <c r="E68" s="8">
        <v>0.71299999999999997</v>
      </c>
      <c r="F68" s="8">
        <v>0.71199999999999997</v>
      </c>
      <c r="G68" s="8">
        <v>0.81100000000000005</v>
      </c>
      <c r="H68" s="8">
        <v>0.629</v>
      </c>
      <c r="I68" s="9">
        <f>_xlfn.NUMBERVALUE(INDEX(tb_SVI[],MATCH(tb_MHDI[[#This Row],[mun_uf]],tb_SVI[city_name_uf],0),7),".")</f>
        <v>2010</v>
      </c>
    </row>
    <row r="69" spans="1:9" x14ac:dyDescent="0.25">
      <c r="A69" s="8" t="s">
        <v>12122</v>
      </c>
      <c r="B69" s="8" t="str">
        <f>LEFT(tb_MHDI[[#This Row],[Territorialidades]],(FIND("/",tb_MHDI[[#This Row],[Territorialidades]])-2))</f>
        <v>Águas de Lindóia</v>
      </c>
      <c r="C69" s="8" t="str">
        <f>LEFT(RIGHT(tb_MHDI[[#This Row],[Territorialidades]],3),2)</f>
        <v>SP</v>
      </c>
      <c r="D69" s="8" t="str">
        <f>CONCATENATE(tb_MHDI[[#This Row],[Município]],"/",tb_MHDI[[#This Row],[UF]])</f>
        <v>Águas de Lindóia/SP</v>
      </c>
      <c r="E69" s="8">
        <v>0.745</v>
      </c>
      <c r="F69" s="8">
        <v>0.72499999999999998</v>
      </c>
      <c r="G69" s="8">
        <v>0.84599999999999997</v>
      </c>
      <c r="H69" s="8">
        <v>0.67500000000000004</v>
      </c>
      <c r="I69" s="9">
        <f>_xlfn.NUMBERVALUE(INDEX(tb_SVI[],MATCH(tb_MHDI[[#This Row],[mun_uf]],tb_SVI[city_name_uf],0),7),".")</f>
        <v>2010</v>
      </c>
    </row>
    <row r="70" spans="1:9" x14ac:dyDescent="0.25">
      <c r="A70" s="8" t="s">
        <v>12123</v>
      </c>
      <c r="B70" s="8" t="str">
        <f>LEFT(tb_MHDI[[#This Row],[Territorialidades]],(FIND("/",tb_MHDI[[#This Row],[Territorialidades]])-2))</f>
        <v>Águas de Santa Bárbara</v>
      </c>
      <c r="C70" s="8" t="str">
        <f>LEFT(RIGHT(tb_MHDI[[#This Row],[Territorialidades]],3),2)</f>
        <v>SP</v>
      </c>
      <c r="D70" s="8" t="str">
        <f>CONCATENATE(tb_MHDI[[#This Row],[Município]],"/",tb_MHDI[[#This Row],[UF]])</f>
        <v>Águas de Santa Bárbara/SP</v>
      </c>
      <c r="E70" s="8">
        <v>0.75700000000000001</v>
      </c>
      <c r="F70" s="8">
        <v>0.74399999999999999</v>
      </c>
      <c r="G70" s="8">
        <v>0.84</v>
      </c>
      <c r="H70" s="8">
        <v>0.69499999999999995</v>
      </c>
      <c r="I70" s="9">
        <f>_xlfn.NUMBERVALUE(INDEX(tb_SVI[],MATCH(tb_MHDI[[#This Row],[mun_uf]],tb_SVI[city_name_uf],0),7),".")</f>
        <v>2010</v>
      </c>
    </row>
    <row r="71" spans="1:9" x14ac:dyDescent="0.25">
      <c r="A71" s="8" t="s">
        <v>12124</v>
      </c>
      <c r="B71" s="8" t="str">
        <f>LEFT(tb_MHDI[[#This Row],[Territorialidades]],(FIND("/",tb_MHDI[[#This Row],[Territorialidades]])-2))</f>
        <v>Águas de São Pedro</v>
      </c>
      <c r="C71" s="8" t="str">
        <f>LEFT(RIGHT(tb_MHDI[[#This Row],[Territorialidades]],3),2)</f>
        <v>SP</v>
      </c>
      <c r="D71" s="8" t="str">
        <f>CONCATENATE(tb_MHDI[[#This Row],[Município]],"/",tb_MHDI[[#This Row],[UF]])</f>
        <v>Águas de São Pedro/SP</v>
      </c>
      <c r="E71" s="8">
        <v>0.85399999999999998</v>
      </c>
      <c r="F71" s="8">
        <v>0.84899999999999998</v>
      </c>
      <c r="G71" s="8">
        <v>0.89</v>
      </c>
      <c r="H71" s="8">
        <v>0.82499999999999996</v>
      </c>
      <c r="I71" s="9">
        <f>_xlfn.NUMBERVALUE(INDEX(tb_SVI[],MATCH(tb_MHDI[[#This Row],[mun_uf]],tb_SVI[city_name_uf],0),7),".")</f>
        <v>2010</v>
      </c>
    </row>
    <row r="72" spans="1:9" x14ac:dyDescent="0.25">
      <c r="A72" s="8" t="s">
        <v>12125</v>
      </c>
      <c r="B72" s="8" t="str">
        <f>LEFT(tb_MHDI[[#This Row],[Territorialidades]],(FIND("/",tb_MHDI[[#This Row],[Territorialidades]])-2))</f>
        <v>Águas Formosas</v>
      </c>
      <c r="C72" s="8" t="str">
        <f>LEFT(RIGHT(tb_MHDI[[#This Row],[Territorialidades]],3),2)</f>
        <v>MG</v>
      </c>
      <c r="D72" s="8" t="str">
        <f>CONCATENATE(tb_MHDI[[#This Row],[Município]],"/",tb_MHDI[[#This Row],[UF]])</f>
        <v>Águas Formosas/MG</v>
      </c>
      <c r="E72" s="8">
        <v>0.64500000000000002</v>
      </c>
      <c r="F72" s="8">
        <v>0.624</v>
      </c>
      <c r="G72" s="8">
        <v>0.81100000000000005</v>
      </c>
      <c r="H72" s="8">
        <v>0.53100000000000003</v>
      </c>
      <c r="I72" s="9">
        <f>_xlfn.NUMBERVALUE(INDEX(tb_SVI[],MATCH(tb_MHDI[[#This Row],[mun_uf]],tb_SVI[city_name_uf],0),7),".")</f>
        <v>2010</v>
      </c>
    </row>
    <row r="73" spans="1:9" x14ac:dyDescent="0.25">
      <c r="A73" s="8" t="s">
        <v>12126</v>
      </c>
      <c r="B73" s="8" t="str">
        <f>LEFT(tb_MHDI[[#This Row],[Territorialidades]],(FIND("/",tb_MHDI[[#This Row],[Territorialidades]])-2))</f>
        <v>Águas Frias</v>
      </c>
      <c r="C73" s="8" t="str">
        <f>LEFT(RIGHT(tb_MHDI[[#This Row],[Territorialidades]],3),2)</f>
        <v>SC</v>
      </c>
      <c r="D73" s="8" t="str">
        <f>CONCATENATE(tb_MHDI[[#This Row],[Município]],"/",tb_MHDI[[#This Row],[UF]])</f>
        <v>Águas Frias/SC</v>
      </c>
      <c r="E73" s="8">
        <v>0.745</v>
      </c>
      <c r="F73" s="8">
        <v>0.72799999999999998</v>
      </c>
      <c r="G73" s="8">
        <v>0.86</v>
      </c>
      <c r="H73" s="8">
        <v>0.66100000000000003</v>
      </c>
      <c r="I73" s="9">
        <f>_xlfn.NUMBERVALUE(INDEX(tb_SVI[],MATCH(tb_MHDI[[#This Row],[mun_uf]],tb_SVI[city_name_uf],0),7),".")</f>
        <v>2010</v>
      </c>
    </row>
    <row r="74" spans="1:9" x14ac:dyDescent="0.25">
      <c r="A74" s="8" t="s">
        <v>12127</v>
      </c>
      <c r="B74" s="8" t="str">
        <f>LEFT(tb_MHDI[[#This Row],[Territorialidades]],(FIND("/",tb_MHDI[[#This Row],[Territorialidades]])-2))</f>
        <v>Águas Lindas de Goiás</v>
      </c>
      <c r="C74" s="8" t="str">
        <f>LEFT(RIGHT(tb_MHDI[[#This Row],[Territorialidades]],3),2)</f>
        <v>GO</v>
      </c>
      <c r="D74" s="8" t="str">
        <f>CONCATENATE(tb_MHDI[[#This Row],[Município]],"/",tb_MHDI[[#This Row],[UF]])</f>
        <v>Águas Lindas de Goiás/GO</v>
      </c>
      <c r="E74" s="8">
        <v>0.68600000000000005</v>
      </c>
      <c r="F74" s="8">
        <v>0.64700000000000002</v>
      </c>
      <c r="G74" s="8">
        <v>0.84799999999999998</v>
      </c>
      <c r="H74" s="8">
        <v>0.58799999999999997</v>
      </c>
      <c r="I74" s="9">
        <f>_xlfn.NUMBERVALUE(INDEX(tb_SVI[],MATCH(tb_MHDI[[#This Row],[mun_uf]],tb_SVI[city_name_uf],0),7),".")</f>
        <v>2010</v>
      </c>
    </row>
    <row r="75" spans="1:9" x14ac:dyDescent="0.25">
      <c r="A75" s="8" t="s">
        <v>12128</v>
      </c>
      <c r="B75" s="8" t="str">
        <f>LEFT(tb_MHDI[[#This Row],[Territorialidades]],(FIND("/",tb_MHDI[[#This Row],[Territorialidades]])-2))</f>
        <v>Águas Mornas</v>
      </c>
      <c r="C75" s="8" t="str">
        <f>LEFT(RIGHT(tb_MHDI[[#This Row],[Territorialidades]],3),2)</f>
        <v>SC</v>
      </c>
      <c r="D75" s="8" t="str">
        <f>CONCATENATE(tb_MHDI[[#This Row],[Município]],"/",tb_MHDI[[#This Row],[UF]])</f>
        <v>Águas Mornas/SC</v>
      </c>
      <c r="E75" s="8">
        <v>0.72299999999999998</v>
      </c>
      <c r="F75" s="8">
        <v>0.73099999999999998</v>
      </c>
      <c r="G75" s="8">
        <v>0.85299999999999998</v>
      </c>
      <c r="H75" s="8">
        <v>0.60599999999999998</v>
      </c>
      <c r="I75" s="9">
        <f>_xlfn.NUMBERVALUE(INDEX(tb_SVI[],MATCH(tb_MHDI[[#This Row],[mun_uf]],tb_SVI[city_name_uf],0),7),".")</f>
        <v>2010</v>
      </c>
    </row>
    <row r="76" spans="1:9" x14ac:dyDescent="0.25">
      <c r="A76" s="8" t="s">
        <v>12129</v>
      </c>
      <c r="B76" s="8" t="str">
        <f>LEFT(tb_MHDI[[#This Row],[Territorialidades]],(FIND("/",tb_MHDI[[#This Row],[Territorialidades]])-2))</f>
        <v>Águas Vermelhas</v>
      </c>
      <c r="C76" s="8" t="str">
        <f>LEFT(RIGHT(tb_MHDI[[#This Row],[Territorialidades]],3),2)</f>
        <v>MG</v>
      </c>
      <c r="D76" s="8" t="str">
        <f>CONCATENATE(tb_MHDI[[#This Row],[Município]],"/",tb_MHDI[[#This Row],[UF]])</f>
        <v>Águas Vermelhas/MG</v>
      </c>
      <c r="E76" s="8">
        <v>0.60099999999999998</v>
      </c>
      <c r="F76" s="8">
        <v>0.58599999999999997</v>
      </c>
      <c r="G76" s="8">
        <v>0.80800000000000005</v>
      </c>
      <c r="H76" s="8">
        <v>0.45800000000000002</v>
      </c>
      <c r="I76" s="9">
        <f>_xlfn.NUMBERVALUE(INDEX(tb_SVI[],MATCH(tb_MHDI[[#This Row],[mun_uf]],tb_SVI[city_name_uf],0),7),".")</f>
        <v>2010</v>
      </c>
    </row>
    <row r="77" spans="1:9" x14ac:dyDescent="0.25">
      <c r="A77" s="8" t="s">
        <v>12130</v>
      </c>
      <c r="B77" s="8" t="str">
        <f>LEFT(tb_MHDI[[#This Row],[Territorialidades]],(FIND("/",tb_MHDI[[#This Row],[Territorialidades]])-2))</f>
        <v>Agudo</v>
      </c>
      <c r="C77" s="8" t="str">
        <f>LEFT(RIGHT(tb_MHDI[[#This Row],[Territorialidades]],3),2)</f>
        <v>RS</v>
      </c>
      <c r="D77" s="8" t="str">
        <f>CONCATENATE(tb_MHDI[[#This Row],[Município]],"/",tb_MHDI[[#This Row],[UF]])</f>
        <v>Agudo/RS</v>
      </c>
      <c r="E77" s="8">
        <v>0.69399999999999995</v>
      </c>
      <c r="F77" s="8">
        <v>0.752</v>
      </c>
      <c r="G77" s="8">
        <v>0.84699999999999998</v>
      </c>
      <c r="H77" s="8">
        <v>0.52400000000000002</v>
      </c>
      <c r="I77" s="9">
        <f>_xlfn.NUMBERVALUE(INDEX(tb_SVI[],MATCH(tb_MHDI[[#This Row],[mun_uf]],tb_SVI[city_name_uf],0),7),".")</f>
        <v>2010</v>
      </c>
    </row>
    <row r="78" spans="1:9" x14ac:dyDescent="0.25">
      <c r="A78" s="8" t="s">
        <v>12131</v>
      </c>
      <c r="B78" s="8" t="str">
        <f>LEFT(tb_MHDI[[#This Row],[Territorialidades]],(FIND("/",tb_MHDI[[#This Row],[Territorialidades]])-2))</f>
        <v>Agudos do Sul</v>
      </c>
      <c r="C78" s="8" t="str">
        <f>LEFT(RIGHT(tb_MHDI[[#This Row],[Territorialidades]],3),2)</f>
        <v>PR</v>
      </c>
      <c r="D78" s="8" t="str">
        <f>CONCATENATE(tb_MHDI[[#This Row],[Município]],"/",tb_MHDI[[#This Row],[UF]])</f>
        <v>Agudos do Sul/PR</v>
      </c>
      <c r="E78" s="8">
        <v>0.66</v>
      </c>
      <c r="F78" s="8">
        <v>0.67100000000000004</v>
      </c>
      <c r="G78" s="8">
        <v>0.79</v>
      </c>
      <c r="H78" s="8">
        <v>0.54300000000000004</v>
      </c>
      <c r="I78" s="9">
        <f>_xlfn.NUMBERVALUE(INDEX(tb_SVI[],MATCH(tb_MHDI[[#This Row],[mun_uf]],tb_SVI[city_name_uf],0),7),".")</f>
        <v>2010</v>
      </c>
    </row>
    <row r="79" spans="1:9" x14ac:dyDescent="0.25">
      <c r="A79" s="8" t="s">
        <v>12132</v>
      </c>
      <c r="B79" s="8" t="str">
        <f>LEFT(tb_MHDI[[#This Row],[Territorialidades]],(FIND("/",tb_MHDI[[#This Row],[Territorialidades]])-2))</f>
        <v>Agudos</v>
      </c>
      <c r="C79" s="8" t="str">
        <f>LEFT(RIGHT(tb_MHDI[[#This Row],[Territorialidades]],3),2)</f>
        <v>SP</v>
      </c>
      <c r="D79" s="8" t="str">
        <f>CONCATENATE(tb_MHDI[[#This Row],[Município]],"/",tb_MHDI[[#This Row],[UF]])</f>
        <v>Agudos/SP</v>
      </c>
      <c r="E79" s="8">
        <v>0.745</v>
      </c>
      <c r="F79" s="8">
        <v>0.70499999999999996</v>
      </c>
      <c r="G79" s="8">
        <v>0.84499999999999997</v>
      </c>
      <c r="H79" s="8">
        <v>0.69399999999999995</v>
      </c>
      <c r="I79" s="9">
        <f>_xlfn.NUMBERVALUE(INDEX(tb_SVI[],MATCH(tb_MHDI[[#This Row],[mun_uf]],tb_SVI[city_name_uf],0),7),".")</f>
        <v>2010</v>
      </c>
    </row>
    <row r="80" spans="1:9" x14ac:dyDescent="0.25">
      <c r="A80" s="8" t="s">
        <v>12133</v>
      </c>
      <c r="B80" s="8" t="str">
        <f>LEFT(tb_MHDI[[#This Row],[Territorialidades]],(FIND("/",tb_MHDI[[#This Row],[Territorialidades]])-2))</f>
        <v>Águia Branca</v>
      </c>
      <c r="C80" s="8" t="str">
        <f>LEFT(RIGHT(tb_MHDI[[#This Row],[Territorialidades]],3),2)</f>
        <v>ES</v>
      </c>
      <c r="D80" s="8" t="str">
        <f>CONCATENATE(tb_MHDI[[#This Row],[Município]],"/",tb_MHDI[[#This Row],[UF]])</f>
        <v>Águia Branca/ES</v>
      </c>
      <c r="E80" s="8">
        <v>0.67800000000000005</v>
      </c>
      <c r="F80" s="8">
        <v>0.66</v>
      </c>
      <c r="G80" s="8">
        <v>0.79200000000000004</v>
      </c>
      <c r="H80" s="8">
        <v>0.59499999999999997</v>
      </c>
      <c r="I80" s="9">
        <f>_xlfn.NUMBERVALUE(INDEX(tb_SVI[],MATCH(tb_MHDI[[#This Row],[mun_uf]],tb_SVI[city_name_uf],0),7),".")</f>
        <v>2010</v>
      </c>
    </row>
    <row r="81" spans="1:9" x14ac:dyDescent="0.25">
      <c r="A81" s="8" t="s">
        <v>12134</v>
      </c>
      <c r="B81" s="8" t="str">
        <f>LEFT(tb_MHDI[[#This Row],[Territorialidades]],(FIND("/",tb_MHDI[[#This Row],[Territorialidades]])-2))</f>
        <v>Aguiarnópolis</v>
      </c>
      <c r="C81" s="8" t="str">
        <f>LEFT(RIGHT(tb_MHDI[[#This Row],[Territorialidades]],3),2)</f>
        <v>TO</v>
      </c>
      <c r="D81" s="8" t="str">
        <f>CONCATENATE(tb_MHDI[[#This Row],[Município]],"/",tb_MHDI[[#This Row],[UF]])</f>
        <v>Aguiarnópolis/TO</v>
      </c>
      <c r="E81" s="8">
        <v>0.65700000000000003</v>
      </c>
      <c r="F81" s="8">
        <v>0.61799999999999999</v>
      </c>
      <c r="G81" s="8">
        <v>0.80400000000000005</v>
      </c>
      <c r="H81" s="8">
        <v>0.57099999999999995</v>
      </c>
      <c r="I81" s="9">
        <f>_xlfn.NUMBERVALUE(INDEX(tb_SVI[],MATCH(tb_MHDI[[#This Row],[mun_uf]],tb_SVI[city_name_uf],0),7),".")</f>
        <v>2010</v>
      </c>
    </row>
    <row r="82" spans="1:9" x14ac:dyDescent="0.25">
      <c r="A82" s="8" t="s">
        <v>12135</v>
      </c>
      <c r="B82" s="8" t="str">
        <f>LEFT(tb_MHDI[[#This Row],[Territorialidades]],(FIND("/",tb_MHDI[[#This Row],[Territorialidades]])-2))</f>
        <v>Aguiar</v>
      </c>
      <c r="C82" s="8" t="str">
        <f>LEFT(RIGHT(tb_MHDI[[#This Row],[Territorialidades]],3),2)</f>
        <v>PB</v>
      </c>
      <c r="D82" s="8" t="str">
        <f>CONCATENATE(tb_MHDI[[#This Row],[Município]],"/",tb_MHDI[[#This Row],[UF]])</f>
        <v>Aguiar/PB</v>
      </c>
      <c r="E82" s="8">
        <v>0.59699999999999998</v>
      </c>
      <c r="F82" s="8">
        <v>0.63200000000000001</v>
      </c>
      <c r="G82" s="8">
        <v>0.753</v>
      </c>
      <c r="H82" s="8">
        <v>0.44700000000000001</v>
      </c>
      <c r="I82" s="9">
        <f>_xlfn.NUMBERVALUE(INDEX(tb_SVI[],MATCH(tb_MHDI[[#This Row],[mun_uf]],tb_SVI[city_name_uf],0),7),".")</f>
        <v>2010</v>
      </c>
    </row>
    <row r="83" spans="1:9" x14ac:dyDescent="0.25">
      <c r="A83" s="8" t="s">
        <v>12136</v>
      </c>
      <c r="B83" s="8" t="str">
        <f>LEFT(tb_MHDI[[#This Row],[Territorialidades]],(FIND("/",tb_MHDI[[#This Row],[Territorialidades]])-2))</f>
        <v>Aimorés</v>
      </c>
      <c r="C83" s="8" t="str">
        <f>LEFT(RIGHT(tb_MHDI[[#This Row],[Territorialidades]],3),2)</f>
        <v>MG</v>
      </c>
      <c r="D83" s="8" t="str">
        <f>CONCATENATE(tb_MHDI[[#This Row],[Município]],"/",tb_MHDI[[#This Row],[UF]])</f>
        <v>Aimorés/MG</v>
      </c>
      <c r="E83" s="8">
        <v>0.68400000000000005</v>
      </c>
      <c r="F83" s="8">
        <v>0.68500000000000005</v>
      </c>
      <c r="G83" s="8">
        <v>0.81</v>
      </c>
      <c r="H83" s="8">
        <v>0.57599999999999996</v>
      </c>
      <c r="I83" s="9">
        <f>_xlfn.NUMBERVALUE(INDEX(tb_SVI[],MATCH(tb_MHDI[[#This Row],[mun_uf]],tb_SVI[city_name_uf],0),7),".")</f>
        <v>2010</v>
      </c>
    </row>
    <row r="84" spans="1:9" x14ac:dyDescent="0.25">
      <c r="A84" s="8" t="s">
        <v>12137</v>
      </c>
      <c r="B84" s="8" t="str">
        <f>LEFT(tb_MHDI[[#This Row],[Territorialidades]],(FIND("/",tb_MHDI[[#This Row],[Territorialidades]])-2))</f>
        <v>Aiquara</v>
      </c>
      <c r="C84" s="8" t="str">
        <f>LEFT(RIGHT(tb_MHDI[[#This Row],[Territorialidades]],3),2)</f>
        <v>BA</v>
      </c>
      <c r="D84" s="8" t="str">
        <f>CONCATENATE(tb_MHDI[[#This Row],[Município]],"/",tb_MHDI[[#This Row],[UF]])</f>
        <v>Aiquara/BA</v>
      </c>
      <c r="E84" s="8">
        <v>0.58299999999999996</v>
      </c>
      <c r="F84" s="8">
        <v>0.57299999999999995</v>
      </c>
      <c r="G84" s="8">
        <v>0.73299999999999998</v>
      </c>
      <c r="H84" s="8">
        <v>0.47099999999999997</v>
      </c>
      <c r="I84" s="9">
        <f>_xlfn.NUMBERVALUE(INDEX(tb_SVI[],MATCH(tb_MHDI[[#This Row],[mun_uf]],tb_SVI[city_name_uf],0),7),".")</f>
        <v>2010</v>
      </c>
    </row>
    <row r="85" spans="1:9" x14ac:dyDescent="0.25">
      <c r="A85" s="8" t="s">
        <v>12138</v>
      </c>
      <c r="B85" s="8" t="str">
        <f>LEFT(tb_MHDI[[#This Row],[Territorialidades]],(FIND("/",tb_MHDI[[#This Row],[Territorialidades]])-2))</f>
        <v>Aiuaba</v>
      </c>
      <c r="C85" s="8" t="str">
        <f>LEFT(RIGHT(tb_MHDI[[#This Row],[Territorialidades]],3),2)</f>
        <v>CE</v>
      </c>
      <c r="D85" s="8" t="str">
        <f>CONCATENATE(tb_MHDI[[#This Row],[Município]],"/",tb_MHDI[[#This Row],[UF]])</f>
        <v>Aiuaba/CE</v>
      </c>
      <c r="E85" s="8">
        <v>0.56899999999999995</v>
      </c>
      <c r="F85" s="8">
        <v>0.51800000000000002</v>
      </c>
      <c r="G85" s="8">
        <v>0.749</v>
      </c>
      <c r="H85" s="8">
        <v>0.47399999999999998</v>
      </c>
      <c r="I85" s="9">
        <f>_xlfn.NUMBERVALUE(INDEX(tb_SVI[],MATCH(tb_MHDI[[#This Row],[mun_uf]],tb_SVI[city_name_uf],0),7),".")</f>
        <v>2010</v>
      </c>
    </row>
    <row r="86" spans="1:9" x14ac:dyDescent="0.25">
      <c r="A86" s="8" t="s">
        <v>12139</v>
      </c>
      <c r="B86" s="8" t="str">
        <f>LEFT(tb_MHDI[[#This Row],[Territorialidades]],(FIND("/",tb_MHDI[[#This Row],[Territorialidades]])-2))</f>
        <v>Aiuruoca</v>
      </c>
      <c r="C86" s="8" t="str">
        <f>LEFT(RIGHT(tb_MHDI[[#This Row],[Territorialidades]],3),2)</f>
        <v>MG</v>
      </c>
      <c r="D86" s="8" t="str">
        <f>CONCATENATE(tb_MHDI[[#This Row],[Município]],"/",tb_MHDI[[#This Row],[UF]])</f>
        <v>Aiuruoca/MG</v>
      </c>
      <c r="E86" s="8">
        <v>0.66800000000000004</v>
      </c>
      <c r="F86" s="8">
        <v>0.67700000000000005</v>
      </c>
      <c r="G86" s="8">
        <v>0.871</v>
      </c>
      <c r="H86" s="8">
        <v>0.505</v>
      </c>
      <c r="I86" s="9">
        <f>_xlfn.NUMBERVALUE(INDEX(tb_SVI[],MATCH(tb_MHDI[[#This Row],[mun_uf]],tb_SVI[city_name_uf],0),7),".")</f>
        <v>2010</v>
      </c>
    </row>
    <row r="87" spans="1:9" x14ac:dyDescent="0.25">
      <c r="A87" s="8" t="s">
        <v>12140</v>
      </c>
      <c r="B87" s="8" t="str">
        <f>LEFT(tb_MHDI[[#This Row],[Territorialidades]],(FIND("/",tb_MHDI[[#This Row],[Territorialidades]])-2))</f>
        <v>Ajuricaba</v>
      </c>
      <c r="C87" s="8" t="str">
        <f>LEFT(RIGHT(tb_MHDI[[#This Row],[Territorialidades]],3),2)</f>
        <v>RS</v>
      </c>
      <c r="D87" s="8" t="str">
        <f>CONCATENATE(tb_MHDI[[#This Row],[Município]],"/",tb_MHDI[[#This Row],[UF]])</f>
        <v>Ajuricaba/RS</v>
      </c>
      <c r="E87" s="8">
        <v>0.753</v>
      </c>
      <c r="F87" s="8">
        <v>0.76300000000000001</v>
      </c>
      <c r="G87" s="8">
        <v>0.85</v>
      </c>
      <c r="H87" s="8">
        <v>0.65800000000000003</v>
      </c>
      <c r="I87" s="9">
        <f>_xlfn.NUMBERVALUE(INDEX(tb_SVI[],MATCH(tb_MHDI[[#This Row],[mun_uf]],tb_SVI[city_name_uf],0),7),".")</f>
        <v>2010</v>
      </c>
    </row>
    <row r="88" spans="1:9" x14ac:dyDescent="0.25">
      <c r="A88" s="8" t="s">
        <v>12141</v>
      </c>
      <c r="B88" s="8" t="str">
        <f>LEFT(tb_MHDI[[#This Row],[Territorialidades]],(FIND("/",tb_MHDI[[#This Row],[Territorialidades]])-2))</f>
        <v>Alagoa Grande</v>
      </c>
      <c r="C88" s="8" t="str">
        <f>LEFT(RIGHT(tb_MHDI[[#This Row],[Territorialidades]],3),2)</f>
        <v>PB</v>
      </c>
      <c r="D88" s="8" t="str">
        <f>CONCATENATE(tb_MHDI[[#This Row],[Município]],"/",tb_MHDI[[#This Row],[UF]])</f>
        <v>Alagoa Grande/PB</v>
      </c>
      <c r="E88" s="8">
        <v>0.58199999999999996</v>
      </c>
      <c r="F88" s="8">
        <v>0.57599999999999996</v>
      </c>
      <c r="G88" s="8">
        <v>0.79700000000000004</v>
      </c>
      <c r="H88" s="8">
        <v>0.43</v>
      </c>
      <c r="I88" s="9">
        <f>_xlfn.NUMBERVALUE(INDEX(tb_SVI[],MATCH(tb_MHDI[[#This Row],[mun_uf]],tb_SVI[city_name_uf],0),7),".")</f>
        <v>2010</v>
      </c>
    </row>
    <row r="89" spans="1:9" x14ac:dyDescent="0.25">
      <c r="A89" s="8" t="s">
        <v>12142</v>
      </c>
      <c r="B89" s="8" t="str">
        <f>LEFT(tb_MHDI[[#This Row],[Territorialidades]],(FIND("/",tb_MHDI[[#This Row],[Territorialidades]])-2))</f>
        <v>Alagoa</v>
      </c>
      <c r="C89" s="8" t="str">
        <f>LEFT(RIGHT(tb_MHDI[[#This Row],[Territorialidades]],3),2)</f>
        <v>MG</v>
      </c>
      <c r="D89" s="8" t="str">
        <f>CONCATENATE(tb_MHDI[[#This Row],[Município]],"/",tb_MHDI[[#This Row],[UF]])</f>
        <v>Alagoa/MG</v>
      </c>
      <c r="E89" s="8">
        <v>0.64900000000000002</v>
      </c>
      <c r="F89" s="8">
        <v>0.63400000000000001</v>
      </c>
      <c r="G89" s="8">
        <v>0.83199999999999996</v>
      </c>
      <c r="H89" s="8">
        <v>0.51800000000000002</v>
      </c>
      <c r="I89" s="9">
        <f>_xlfn.NUMBERVALUE(INDEX(tb_SVI[],MATCH(tb_MHDI[[#This Row],[mun_uf]],tb_SVI[city_name_uf],0),7),".")</f>
        <v>2010</v>
      </c>
    </row>
    <row r="90" spans="1:9" x14ac:dyDescent="0.25">
      <c r="A90" s="8" t="s">
        <v>12143</v>
      </c>
      <c r="B90" s="8" t="str">
        <f>LEFT(tb_MHDI[[#This Row],[Territorialidades]],(FIND("/",tb_MHDI[[#This Row],[Territorialidades]])-2))</f>
        <v>Alagoa Nova</v>
      </c>
      <c r="C90" s="8" t="str">
        <f>LEFT(RIGHT(tb_MHDI[[#This Row],[Territorialidades]],3),2)</f>
        <v>PB</v>
      </c>
      <c r="D90" s="8" t="str">
        <f>CONCATENATE(tb_MHDI[[#This Row],[Município]],"/",tb_MHDI[[#This Row],[UF]])</f>
        <v>Alagoa Nova/PB</v>
      </c>
      <c r="E90" s="8">
        <v>0.57599999999999996</v>
      </c>
      <c r="F90" s="8">
        <v>0.56699999999999995</v>
      </c>
      <c r="G90" s="8">
        <v>0.749</v>
      </c>
      <c r="H90" s="8">
        <v>0.45100000000000001</v>
      </c>
      <c r="I90" s="9">
        <f>_xlfn.NUMBERVALUE(INDEX(tb_SVI[],MATCH(tb_MHDI[[#This Row],[mun_uf]],tb_SVI[city_name_uf],0),7),".")</f>
        <v>2010</v>
      </c>
    </row>
    <row r="91" spans="1:9" x14ac:dyDescent="0.25">
      <c r="A91" s="8" t="s">
        <v>12144</v>
      </c>
      <c r="B91" s="8" t="str">
        <f>LEFT(tb_MHDI[[#This Row],[Territorialidades]],(FIND("/",tb_MHDI[[#This Row],[Territorialidades]])-2))</f>
        <v>Alagoinha do Piauí</v>
      </c>
      <c r="C91" s="8" t="str">
        <f>LEFT(RIGHT(tb_MHDI[[#This Row],[Territorialidades]],3),2)</f>
        <v>PI</v>
      </c>
      <c r="D91" s="8" t="str">
        <f>CONCATENATE(tb_MHDI[[#This Row],[Município]],"/",tb_MHDI[[#This Row],[UF]])</f>
        <v>Alagoinha do Piauí/PI</v>
      </c>
      <c r="E91" s="8">
        <v>0.53100000000000003</v>
      </c>
      <c r="F91" s="8">
        <v>0.53500000000000003</v>
      </c>
      <c r="G91" s="8">
        <v>0.71599999999999997</v>
      </c>
      <c r="H91" s="8">
        <v>0.39100000000000001</v>
      </c>
      <c r="I91" s="9">
        <f>_xlfn.NUMBERVALUE(INDEX(tb_SVI[],MATCH(tb_MHDI[[#This Row],[mun_uf]],tb_SVI[city_name_uf],0),7),".")</f>
        <v>2010</v>
      </c>
    </row>
    <row r="92" spans="1:9" x14ac:dyDescent="0.25">
      <c r="A92" s="8" t="s">
        <v>12145</v>
      </c>
      <c r="B92" s="8" t="str">
        <f>LEFT(tb_MHDI[[#This Row],[Territorialidades]],(FIND("/",tb_MHDI[[#This Row],[Territorialidades]])-2))</f>
        <v>Alagoinha</v>
      </c>
      <c r="C92" s="8" t="str">
        <f>LEFT(RIGHT(tb_MHDI[[#This Row],[Territorialidades]],3),2)</f>
        <v>PB</v>
      </c>
      <c r="D92" s="8" t="str">
        <f>CONCATENATE(tb_MHDI[[#This Row],[Município]],"/",tb_MHDI[[#This Row],[UF]])</f>
        <v>Alagoinha/PB</v>
      </c>
      <c r="E92" s="8">
        <v>0.59499999999999997</v>
      </c>
      <c r="F92" s="8">
        <v>0.57399999999999995</v>
      </c>
      <c r="G92" s="8">
        <v>0.79500000000000004</v>
      </c>
      <c r="H92" s="8">
        <v>0.46200000000000002</v>
      </c>
      <c r="I92" s="9">
        <f>_xlfn.NUMBERVALUE(INDEX(tb_SVI[],MATCH(tb_MHDI[[#This Row],[mun_uf]],tb_SVI[city_name_uf],0),7),".")</f>
        <v>2010</v>
      </c>
    </row>
    <row r="93" spans="1:9" x14ac:dyDescent="0.25">
      <c r="A93" s="8" t="s">
        <v>12146</v>
      </c>
      <c r="B93" s="8" t="str">
        <f>LEFT(tb_MHDI[[#This Row],[Territorialidades]],(FIND("/",tb_MHDI[[#This Row],[Territorialidades]])-2))</f>
        <v>Alagoinha</v>
      </c>
      <c r="C93" s="8" t="str">
        <f>LEFT(RIGHT(tb_MHDI[[#This Row],[Territorialidades]],3),2)</f>
        <v>PE</v>
      </c>
      <c r="D93" s="8" t="str">
        <f>CONCATENATE(tb_MHDI[[#This Row],[Município]],"/",tb_MHDI[[#This Row],[UF]])</f>
        <v>Alagoinha/PE</v>
      </c>
      <c r="E93" s="8">
        <v>0.59899999999999998</v>
      </c>
      <c r="F93" s="8">
        <v>0.56899999999999995</v>
      </c>
      <c r="G93" s="8">
        <v>0.80100000000000005</v>
      </c>
      <c r="H93" s="8">
        <v>0.47199999999999998</v>
      </c>
      <c r="I93" s="9">
        <f>_xlfn.NUMBERVALUE(INDEX(tb_SVI[],MATCH(tb_MHDI[[#This Row],[mun_uf]],tb_SVI[city_name_uf],0),7),".")</f>
        <v>2010</v>
      </c>
    </row>
    <row r="94" spans="1:9" x14ac:dyDescent="0.25">
      <c r="A94" s="8" t="s">
        <v>12147</v>
      </c>
      <c r="B94" s="8" t="str">
        <f>LEFT(tb_MHDI[[#This Row],[Territorialidades]],(FIND("/",tb_MHDI[[#This Row],[Territorialidades]])-2))</f>
        <v>Alagoinhas</v>
      </c>
      <c r="C94" s="8" t="str">
        <f>LEFT(RIGHT(tb_MHDI[[#This Row],[Territorialidades]],3),2)</f>
        <v>BA</v>
      </c>
      <c r="D94" s="8" t="str">
        <f>CONCATENATE(tb_MHDI[[#This Row],[Município]],"/",tb_MHDI[[#This Row],[UF]])</f>
        <v>Alagoinhas/BA</v>
      </c>
      <c r="E94" s="8">
        <v>0.68300000000000005</v>
      </c>
      <c r="F94" s="8">
        <v>0.68100000000000005</v>
      </c>
      <c r="G94" s="8">
        <v>0.79</v>
      </c>
      <c r="H94" s="8">
        <v>0.59199999999999997</v>
      </c>
      <c r="I94" s="9">
        <f>_xlfn.NUMBERVALUE(INDEX(tb_SVI[],MATCH(tb_MHDI[[#This Row],[mun_uf]],tb_SVI[city_name_uf],0),7),".")</f>
        <v>2010</v>
      </c>
    </row>
    <row r="95" spans="1:9" x14ac:dyDescent="0.25">
      <c r="A95" s="8" t="s">
        <v>12148</v>
      </c>
      <c r="B95" s="8" t="str">
        <f>LEFT(tb_MHDI[[#This Row],[Territorialidades]],(FIND("/",tb_MHDI[[#This Row],[Territorialidades]])-2))</f>
        <v>Alambari</v>
      </c>
      <c r="C95" s="8" t="str">
        <f>LEFT(RIGHT(tb_MHDI[[#This Row],[Territorialidades]],3),2)</f>
        <v>SP</v>
      </c>
      <c r="D95" s="8" t="str">
        <f>CONCATENATE(tb_MHDI[[#This Row],[Município]],"/",tb_MHDI[[#This Row],[UF]])</f>
        <v>Alambari/SP</v>
      </c>
      <c r="E95" s="8">
        <v>0.71199999999999997</v>
      </c>
      <c r="F95" s="8">
        <v>0.68200000000000005</v>
      </c>
      <c r="G95" s="8">
        <v>0.80500000000000005</v>
      </c>
      <c r="H95" s="8">
        <v>0.65800000000000003</v>
      </c>
      <c r="I95" s="9">
        <f>_xlfn.NUMBERVALUE(INDEX(tb_SVI[],MATCH(tb_MHDI[[#This Row],[mun_uf]],tb_SVI[city_name_uf],0),7),".")</f>
        <v>2010</v>
      </c>
    </row>
    <row r="96" spans="1:9" x14ac:dyDescent="0.25">
      <c r="A96" s="8" t="s">
        <v>12149</v>
      </c>
      <c r="B96" s="8" t="str">
        <f>LEFT(tb_MHDI[[#This Row],[Territorialidades]],(FIND("/",tb_MHDI[[#This Row],[Territorialidades]])-2))</f>
        <v>Albertina</v>
      </c>
      <c r="C96" s="8" t="str">
        <f>LEFT(RIGHT(tb_MHDI[[#This Row],[Territorialidades]],3),2)</f>
        <v>MG</v>
      </c>
      <c r="D96" s="8" t="str">
        <f>CONCATENATE(tb_MHDI[[#This Row],[Município]],"/",tb_MHDI[[#This Row],[UF]])</f>
        <v>Albertina/MG</v>
      </c>
      <c r="E96" s="8">
        <v>0.67300000000000004</v>
      </c>
      <c r="F96" s="8">
        <v>0.68400000000000005</v>
      </c>
      <c r="G96" s="8">
        <v>0.81299999999999994</v>
      </c>
      <c r="H96" s="8">
        <v>0.54900000000000004</v>
      </c>
      <c r="I96" s="9">
        <f>_xlfn.NUMBERVALUE(INDEX(tb_SVI[],MATCH(tb_MHDI[[#This Row],[mun_uf]],tb_SVI[city_name_uf],0),7),".")</f>
        <v>2010</v>
      </c>
    </row>
    <row r="97" spans="1:9" x14ac:dyDescent="0.25">
      <c r="A97" s="8" t="s">
        <v>12150</v>
      </c>
      <c r="B97" s="8" t="str">
        <f>LEFT(tb_MHDI[[#This Row],[Territorialidades]],(FIND("/",tb_MHDI[[#This Row],[Territorialidades]])-2))</f>
        <v>Alcântara</v>
      </c>
      <c r="C97" s="8" t="str">
        <f>LEFT(RIGHT(tb_MHDI[[#This Row],[Territorialidades]],3),2)</f>
        <v>MA</v>
      </c>
      <c r="D97" s="8" t="str">
        <f>CONCATENATE(tb_MHDI[[#This Row],[Município]],"/",tb_MHDI[[#This Row],[UF]])</f>
        <v>Alcântara/MA</v>
      </c>
      <c r="E97" s="8">
        <v>0.57299999999999995</v>
      </c>
      <c r="F97" s="8">
        <v>0.52500000000000002</v>
      </c>
      <c r="G97" s="8">
        <v>0.753</v>
      </c>
      <c r="H97" s="8">
        <v>0.47499999999999998</v>
      </c>
      <c r="I97" s="9">
        <f>_xlfn.NUMBERVALUE(INDEX(tb_SVI[],MATCH(tb_MHDI[[#This Row],[mun_uf]],tb_SVI[city_name_uf],0),7),".")</f>
        <v>2010</v>
      </c>
    </row>
    <row r="98" spans="1:9" x14ac:dyDescent="0.25">
      <c r="A98" s="8" t="s">
        <v>12151</v>
      </c>
      <c r="B98" s="8" t="str">
        <f>LEFT(tb_MHDI[[#This Row],[Territorialidades]],(FIND("/",tb_MHDI[[#This Row],[Territorialidades]])-2))</f>
        <v>Alcântaras</v>
      </c>
      <c r="C98" s="8" t="str">
        <f>LEFT(RIGHT(tb_MHDI[[#This Row],[Territorialidades]],3),2)</f>
        <v>CE</v>
      </c>
      <c r="D98" s="8" t="str">
        <f>CONCATENATE(tb_MHDI[[#This Row],[Município]],"/",tb_MHDI[[#This Row],[UF]])</f>
        <v>Alcântaras/CE</v>
      </c>
      <c r="E98" s="8">
        <v>0.6</v>
      </c>
      <c r="F98" s="8">
        <v>0.54900000000000004</v>
      </c>
      <c r="G98" s="8">
        <v>0.751</v>
      </c>
      <c r="H98" s="8">
        <v>0.52400000000000002</v>
      </c>
      <c r="I98" s="9">
        <f>_xlfn.NUMBERVALUE(INDEX(tb_SVI[],MATCH(tb_MHDI[[#This Row],[mun_uf]],tb_SVI[city_name_uf],0),7),".")</f>
        <v>2010</v>
      </c>
    </row>
    <row r="99" spans="1:9" x14ac:dyDescent="0.25">
      <c r="A99" s="8" t="s">
        <v>12152</v>
      </c>
      <c r="B99" s="8" t="str">
        <f>LEFT(tb_MHDI[[#This Row],[Territorialidades]],(FIND("/",tb_MHDI[[#This Row],[Territorialidades]])-2))</f>
        <v>Alcantil</v>
      </c>
      <c r="C99" s="8" t="str">
        <f>LEFT(RIGHT(tb_MHDI[[#This Row],[Territorialidades]],3),2)</f>
        <v>PB</v>
      </c>
      <c r="D99" s="8" t="str">
        <f>CONCATENATE(tb_MHDI[[#This Row],[Município]],"/",tb_MHDI[[#This Row],[UF]])</f>
        <v>Alcantil/PB</v>
      </c>
      <c r="E99" s="8">
        <v>0.57799999999999996</v>
      </c>
      <c r="F99" s="8">
        <v>0.55000000000000004</v>
      </c>
      <c r="G99" s="8">
        <v>0.76500000000000001</v>
      </c>
      <c r="H99" s="8">
        <v>0.45800000000000002</v>
      </c>
      <c r="I99" s="9">
        <f>_xlfn.NUMBERVALUE(INDEX(tb_SVI[],MATCH(tb_MHDI[[#This Row],[mun_uf]],tb_SVI[city_name_uf],0),7),".")</f>
        <v>2010</v>
      </c>
    </row>
    <row r="100" spans="1:9" x14ac:dyDescent="0.25">
      <c r="A100" s="8" t="s">
        <v>12153</v>
      </c>
      <c r="B100" s="8" t="str">
        <f>LEFT(tb_MHDI[[#This Row],[Territorialidades]],(FIND("/",tb_MHDI[[#This Row],[Territorialidades]])-2))</f>
        <v>Alcinópolis</v>
      </c>
      <c r="C100" s="8" t="str">
        <f>LEFT(RIGHT(tb_MHDI[[#This Row],[Territorialidades]],3),2)</f>
        <v>MS</v>
      </c>
      <c r="D100" s="8" t="str">
        <f>CONCATENATE(tb_MHDI[[#This Row],[Município]],"/",tb_MHDI[[#This Row],[UF]])</f>
        <v>Alcinópolis/MS</v>
      </c>
      <c r="E100" s="8">
        <v>0.71099999999999997</v>
      </c>
      <c r="F100" s="8">
        <v>0.73299999999999998</v>
      </c>
      <c r="G100" s="8">
        <v>0.85799999999999998</v>
      </c>
      <c r="H100" s="8">
        <v>0.57199999999999995</v>
      </c>
      <c r="I100" s="9">
        <f>_xlfn.NUMBERVALUE(INDEX(tb_SVI[],MATCH(tb_MHDI[[#This Row],[mun_uf]],tb_SVI[city_name_uf],0),7),".")</f>
        <v>2010</v>
      </c>
    </row>
    <row r="101" spans="1:9" x14ac:dyDescent="0.25">
      <c r="A101" s="8" t="s">
        <v>12154</v>
      </c>
      <c r="B101" s="8" t="str">
        <f>LEFT(tb_MHDI[[#This Row],[Territorialidades]],(FIND("/",tb_MHDI[[#This Row],[Territorialidades]])-2))</f>
        <v>Alcobaça</v>
      </c>
      <c r="C101" s="8" t="str">
        <f>LEFT(RIGHT(tb_MHDI[[#This Row],[Territorialidades]],3),2)</f>
        <v>BA</v>
      </c>
      <c r="D101" s="8" t="str">
        <f>CONCATENATE(tb_MHDI[[#This Row],[Município]],"/",tb_MHDI[[#This Row],[UF]])</f>
        <v>Alcobaça/BA</v>
      </c>
      <c r="E101" s="8">
        <v>0.60799999999999998</v>
      </c>
      <c r="F101" s="8">
        <v>0.61099999999999999</v>
      </c>
      <c r="G101" s="8">
        <v>0.77100000000000002</v>
      </c>
      <c r="H101" s="8">
        <v>0.47599999999999998</v>
      </c>
      <c r="I101" s="9">
        <f>_xlfn.NUMBERVALUE(INDEX(tb_SVI[],MATCH(tb_MHDI[[#This Row],[mun_uf]],tb_SVI[city_name_uf],0),7),".")</f>
        <v>2010</v>
      </c>
    </row>
    <row r="102" spans="1:9" x14ac:dyDescent="0.25">
      <c r="A102" s="8" t="s">
        <v>12155</v>
      </c>
      <c r="B102" s="8" t="str">
        <f>LEFT(tb_MHDI[[#This Row],[Territorialidades]],(FIND("/",tb_MHDI[[#This Row],[Territorialidades]])-2))</f>
        <v>Aldeias Altas</v>
      </c>
      <c r="C102" s="8" t="str">
        <f>LEFT(RIGHT(tb_MHDI[[#This Row],[Territorialidades]],3),2)</f>
        <v>MA</v>
      </c>
      <c r="D102" s="8" t="str">
        <f>CONCATENATE(tb_MHDI[[#This Row],[Município]],"/",tb_MHDI[[#This Row],[UF]])</f>
        <v>Aldeias Altas/MA</v>
      </c>
      <c r="E102" s="8">
        <v>0.51300000000000001</v>
      </c>
      <c r="F102" s="8">
        <v>0.5</v>
      </c>
      <c r="G102" s="8">
        <v>0.72</v>
      </c>
      <c r="H102" s="8">
        <v>0.374</v>
      </c>
      <c r="I102" s="9">
        <f>_xlfn.NUMBERVALUE(INDEX(tb_SVI[],MATCH(tb_MHDI[[#This Row],[mun_uf]],tb_SVI[city_name_uf],0),7),".")</f>
        <v>2010</v>
      </c>
    </row>
    <row r="103" spans="1:9" x14ac:dyDescent="0.25">
      <c r="A103" s="8" t="s">
        <v>12156</v>
      </c>
      <c r="B103" s="8" t="str">
        <f>LEFT(tb_MHDI[[#This Row],[Territorialidades]],(FIND("/",tb_MHDI[[#This Row],[Territorialidades]])-2))</f>
        <v>Alecrim</v>
      </c>
      <c r="C103" s="8" t="str">
        <f>LEFT(RIGHT(tb_MHDI[[#This Row],[Territorialidades]],3),2)</f>
        <v>RS</v>
      </c>
      <c r="D103" s="8" t="str">
        <f>CONCATENATE(tb_MHDI[[#This Row],[Município]],"/",tb_MHDI[[#This Row],[UF]])</f>
        <v>Alecrim/RS</v>
      </c>
      <c r="E103" s="8">
        <v>0.67200000000000004</v>
      </c>
      <c r="F103" s="8">
        <v>0.68300000000000005</v>
      </c>
      <c r="G103" s="8">
        <v>0.85199999999999998</v>
      </c>
      <c r="H103" s="8">
        <v>0.52200000000000002</v>
      </c>
      <c r="I103" s="9">
        <f>_xlfn.NUMBERVALUE(INDEX(tb_SVI[],MATCH(tb_MHDI[[#This Row],[mun_uf]],tb_SVI[city_name_uf],0),7),".")</f>
        <v>2010</v>
      </c>
    </row>
    <row r="104" spans="1:9" x14ac:dyDescent="0.25">
      <c r="A104" s="8" t="s">
        <v>12157</v>
      </c>
      <c r="B104" s="8" t="str">
        <f>LEFT(tb_MHDI[[#This Row],[Territorialidades]],(FIND("/",tb_MHDI[[#This Row],[Territorialidades]])-2))</f>
        <v>Alegre</v>
      </c>
      <c r="C104" s="8" t="str">
        <f>LEFT(RIGHT(tb_MHDI[[#This Row],[Territorialidades]],3),2)</f>
        <v>ES</v>
      </c>
      <c r="D104" s="8" t="str">
        <f>CONCATENATE(tb_MHDI[[#This Row],[Município]],"/",tb_MHDI[[#This Row],[UF]])</f>
        <v>Alegre/ES</v>
      </c>
      <c r="E104" s="8">
        <v>0.72099999999999997</v>
      </c>
      <c r="F104" s="8">
        <v>0.70799999999999996</v>
      </c>
      <c r="G104" s="8">
        <v>0.83899999999999997</v>
      </c>
      <c r="H104" s="8">
        <v>0.63</v>
      </c>
      <c r="I104" s="9">
        <f>_xlfn.NUMBERVALUE(INDEX(tb_SVI[],MATCH(tb_MHDI[[#This Row],[mun_uf]],tb_SVI[city_name_uf],0),7),".")</f>
        <v>2010</v>
      </c>
    </row>
    <row r="105" spans="1:9" x14ac:dyDescent="0.25">
      <c r="A105" s="8" t="s">
        <v>12158</v>
      </c>
      <c r="B105" s="8" t="str">
        <f>LEFT(tb_MHDI[[#This Row],[Territorialidades]],(FIND("/",tb_MHDI[[#This Row],[Territorialidades]])-2))</f>
        <v>Alegrete do Piauí</v>
      </c>
      <c r="C105" s="8" t="str">
        <f>LEFT(RIGHT(tb_MHDI[[#This Row],[Territorialidades]],3),2)</f>
        <v>PI</v>
      </c>
      <c r="D105" s="8" t="str">
        <f>CONCATENATE(tb_MHDI[[#This Row],[Município]],"/",tb_MHDI[[#This Row],[UF]])</f>
        <v>Alegrete do Piauí/PI</v>
      </c>
      <c r="E105" s="8">
        <v>0.58499999999999996</v>
      </c>
      <c r="F105" s="8">
        <v>0.56399999999999995</v>
      </c>
      <c r="G105" s="8">
        <v>0.749</v>
      </c>
      <c r="H105" s="8">
        <v>0.47499999999999998</v>
      </c>
      <c r="I105" s="9">
        <f>_xlfn.NUMBERVALUE(INDEX(tb_SVI[],MATCH(tb_MHDI[[#This Row],[mun_uf]],tb_SVI[city_name_uf],0),7),".")</f>
        <v>2010</v>
      </c>
    </row>
    <row r="106" spans="1:9" x14ac:dyDescent="0.25">
      <c r="A106" s="8" t="s">
        <v>12159</v>
      </c>
      <c r="B106" s="8" t="str">
        <f>LEFT(tb_MHDI[[#This Row],[Territorialidades]],(FIND("/",tb_MHDI[[#This Row],[Territorialidades]])-2))</f>
        <v>Alegrete</v>
      </c>
      <c r="C106" s="8" t="str">
        <f>LEFT(RIGHT(tb_MHDI[[#This Row],[Territorialidades]],3),2)</f>
        <v>RS</v>
      </c>
      <c r="D106" s="8" t="str">
        <f>CONCATENATE(tb_MHDI[[#This Row],[Município]],"/",tb_MHDI[[#This Row],[UF]])</f>
        <v>Alegrete/RS</v>
      </c>
      <c r="E106" s="8">
        <v>0.74</v>
      </c>
      <c r="F106" s="8">
        <v>0.72</v>
      </c>
      <c r="G106" s="8">
        <v>0.84899999999999998</v>
      </c>
      <c r="H106" s="8">
        <v>0.66400000000000003</v>
      </c>
      <c r="I106" s="9">
        <f>_xlfn.NUMBERVALUE(INDEX(tb_SVI[],MATCH(tb_MHDI[[#This Row],[mun_uf]],tb_SVI[city_name_uf],0),7),".")</f>
        <v>2010</v>
      </c>
    </row>
    <row r="107" spans="1:9" x14ac:dyDescent="0.25">
      <c r="A107" s="8" t="s">
        <v>12160</v>
      </c>
      <c r="B107" s="8" t="str">
        <f>LEFT(tb_MHDI[[#This Row],[Territorialidades]],(FIND("/",tb_MHDI[[#This Row],[Territorialidades]])-2))</f>
        <v>Alegria</v>
      </c>
      <c r="C107" s="8" t="str">
        <f>LEFT(RIGHT(tb_MHDI[[#This Row],[Territorialidades]],3),2)</f>
        <v>RS</v>
      </c>
      <c r="D107" s="8" t="str">
        <f>CONCATENATE(tb_MHDI[[#This Row],[Município]],"/",tb_MHDI[[#This Row],[UF]])</f>
        <v>Alegria/RS</v>
      </c>
      <c r="E107" s="8">
        <v>0.69499999999999995</v>
      </c>
      <c r="F107" s="8">
        <v>0.71699999999999997</v>
      </c>
      <c r="G107" s="8">
        <v>0.81799999999999995</v>
      </c>
      <c r="H107" s="8">
        <v>0.57199999999999995</v>
      </c>
      <c r="I107" s="9">
        <f>_xlfn.NUMBERVALUE(INDEX(tb_SVI[],MATCH(tb_MHDI[[#This Row],[mun_uf]],tb_SVI[city_name_uf],0),7),".")</f>
        <v>2010</v>
      </c>
    </row>
    <row r="108" spans="1:9" x14ac:dyDescent="0.25">
      <c r="A108" s="8" t="s">
        <v>12161</v>
      </c>
      <c r="B108" s="8" t="str">
        <f>LEFT(tb_MHDI[[#This Row],[Territorialidades]],(FIND("/",tb_MHDI[[#This Row],[Territorialidades]])-2))</f>
        <v>Além Paraíba</v>
      </c>
      <c r="C108" s="8" t="str">
        <f>LEFT(RIGHT(tb_MHDI[[#This Row],[Territorialidades]],3),2)</f>
        <v>MG</v>
      </c>
      <c r="D108" s="8" t="str">
        <f>CONCATENATE(tb_MHDI[[#This Row],[Município]],"/",tb_MHDI[[#This Row],[UF]])</f>
        <v>Além Paraíba/MG</v>
      </c>
      <c r="E108" s="8">
        <v>0.72599999999999998</v>
      </c>
      <c r="F108" s="8">
        <v>0.71299999999999997</v>
      </c>
      <c r="G108" s="8">
        <v>0.85699999999999998</v>
      </c>
      <c r="H108" s="8">
        <v>0.626</v>
      </c>
      <c r="I108" s="9">
        <f>_xlfn.NUMBERVALUE(INDEX(tb_SVI[],MATCH(tb_MHDI[[#This Row],[mun_uf]],tb_SVI[city_name_uf],0),7),".")</f>
        <v>2010</v>
      </c>
    </row>
    <row r="109" spans="1:9" x14ac:dyDescent="0.25">
      <c r="A109" s="8" t="s">
        <v>12162</v>
      </c>
      <c r="B109" s="8" t="str">
        <f>LEFT(tb_MHDI[[#This Row],[Territorialidades]],(FIND("/",tb_MHDI[[#This Row],[Territorialidades]])-2))</f>
        <v>Alenquer</v>
      </c>
      <c r="C109" s="8" t="str">
        <f>LEFT(RIGHT(tb_MHDI[[#This Row],[Territorialidades]],3),2)</f>
        <v>PA</v>
      </c>
      <c r="D109" s="8" t="str">
        <f>CONCATENATE(tb_MHDI[[#This Row],[Município]],"/",tb_MHDI[[#This Row],[UF]])</f>
        <v>Alenquer/PA</v>
      </c>
      <c r="E109" s="8">
        <v>0.56399999999999995</v>
      </c>
      <c r="F109" s="8">
        <v>0.52900000000000003</v>
      </c>
      <c r="G109" s="8">
        <v>0.77900000000000003</v>
      </c>
      <c r="H109" s="8">
        <v>0.436</v>
      </c>
      <c r="I109" s="9">
        <f>_xlfn.NUMBERVALUE(INDEX(tb_SVI[],MATCH(tb_MHDI[[#This Row],[mun_uf]],tb_SVI[city_name_uf],0),7),".")</f>
        <v>2010</v>
      </c>
    </row>
    <row r="110" spans="1:9" x14ac:dyDescent="0.25">
      <c r="A110" s="8" t="s">
        <v>12163</v>
      </c>
      <c r="B110" s="8" t="str">
        <f>LEFT(tb_MHDI[[#This Row],[Territorialidades]],(FIND("/",tb_MHDI[[#This Row],[Territorialidades]])-2))</f>
        <v>Alexandria</v>
      </c>
      <c r="C110" s="8" t="str">
        <f>LEFT(RIGHT(tb_MHDI[[#This Row],[Territorialidades]],3),2)</f>
        <v>RN</v>
      </c>
      <c r="D110" s="8" t="str">
        <f>CONCATENATE(tb_MHDI[[#This Row],[Município]],"/",tb_MHDI[[#This Row],[UF]])</f>
        <v>Alexandria/RN</v>
      </c>
      <c r="E110" s="8">
        <v>0.60599999999999998</v>
      </c>
      <c r="F110" s="8">
        <v>0.58099999999999996</v>
      </c>
      <c r="G110" s="8">
        <v>0.77900000000000003</v>
      </c>
      <c r="H110" s="8">
        <v>0.49099999999999999</v>
      </c>
      <c r="I110" s="9">
        <f>_xlfn.NUMBERVALUE(INDEX(tb_SVI[],MATCH(tb_MHDI[[#This Row],[mun_uf]],tb_SVI[city_name_uf],0),7),".")</f>
        <v>2010</v>
      </c>
    </row>
    <row r="111" spans="1:9" x14ac:dyDescent="0.25">
      <c r="A111" s="8" t="s">
        <v>12164</v>
      </c>
      <c r="B111" s="8" t="str">
        <f>LEFT(tb_MHDI[[#This Row],[Territorialidades]],(FIND("/",tb_MHDI[[#This Row],[Territorialidades]])-2))</f>
        <v>Alexânia</v>
      </c>
      <c r="C111" s="8" t="str">
        <f>LEFT(RIGHT(tb_MHDI[[#This Row],[Territorialidades]],3),2)</f>
        <v>GO</v>
      </c>
      <c r="D111" s="8" t="str">
        <f>CONCATENATE(tb_MHDI[[#This Row],[Município]],"/",tb_MHDI[[#This Row],[UF]])</f>
        <v>Alexânia/GO</v>
      </c>
      <c r="E111" s="8">
        <v>0.68200000000000005</v>
      </c>
      <c r="F111" s="8">
        <v>0.66400000000000003</v>
      </c>
      <c r="G111" s="8">
        <v>0.84099999999999997</v>
      </c>
      <c r="H111" s="8">
        <v>0.56799999999999995</v>
      </c>
      <c r="I111" s="9">
        <f>_xlfn.NUMBERVALUE(INDEX(tb_SVI[],MATCH(tb_MHDI[[#This Row],[mun_uf]],tb_SVI[city_name_uf],0),7),".")</f>
        <v>2010</v>
      </c>
    </row>
    <row r="112" spans="1:9" x14ac:dyDescent="0.25">
      <c r="A112" s="8" t="s">
        <v>12165</v>
      </c>
      <c r="B112" s="8" t="str">
        <f>LEFT(tb_MHDI[[#This Row],[Territorialidades]],(FIND("/",tb_MHDI[[#This Row],[Territorialidades]])-2))</f>
        <v>Alfenas</v>
      </c>
      <c r="C112" s="8" t="str">
        <f>LEFT(RIGHT(tb_MHDI[[#This Row],[Territorialidades]],3),2)</f>
        <v>MG</v>
      </c>
      <c r="D112" s="8" t="str">
        <f>CONCATENATE(tb_MHDI[[#This Row],[Município]],"/",tb_MHDI[[#This Row],[UF]])</f>
        <v>Alfenas/MG</v>
      </c>
      <c r="E112" s="8">
        <v>0.76100000000000001</v>
      </c>
      <c r="F112" s="8">
        <v>0.73699999999999999</v>
      </c>
      <c r="G112" s="8">
        <v>0.84099999999999997</v>
      </c>
      <c r="H112" s="8">
        <v>0.71199999999999997</v>
      </c>
      <c r="I112" s="9">
        <f>_xlfn.NUMBERVALUE(INDEX(tb_SVI[],MATCH(tb_MHDI[[#This Row],[mun_uf]],tb_SVI[city_name_uf],0),7),".")</f>
        <v>2010</v>
      </c>
    </row>
    <row r="113" spans="1:9" x14ac:dyDescent="0.25">
      <c r="A113" s="8" t="s">
        <v>12166</v>
      </c>
      <c r="B113" s="8" t="str">
        <f>LEFT(tb_MHDI[[#This Row],[Territorialidades]],(FIND("/",tb_MHDI[[#This Row],[Territorialidades]])-2))</f>
        <v>Alfredo Chaves</v>
      </c>
      <c r="C113" s="8" t="str">
        <f>LEFT(RIGHT(tb_MHDI[[#This Row],[Territorialidades]],3),2)</f>
        <v>ES</v>
      </c>
      <c r="D113" s="8" t="str">
        <f>CONCATENATE(tb_MHDI[[#This Row],[Município]],"/",tb_MHDI[[#This Row],[UF]])</f>
        <v>Alfredo Chaves/ES</v>
      </c>
      <c r="E113" s="8">
        <v>0.71</v>
      </c>
      <c r="F113" s="8">
        <v>0.70299999999999996</v>
      </c>
      <c r="G113" s="8">
        <v>0.83199999999999996</v>
      </c>
      <c r="H113" s="8">
        <v>0.61099999999999999</v>
      </c>
      <c r="I113" s="9">
        <f>_xlfn.NUMBERVALUE(INDEX(tb_SVI[],MATCH(tb_MHDI[[#This Row],[mun_uf]],tb_SVI[city_name_uf],0),7),".")</f>
        <v>2010</v>
      </c>
    </row>
    <row r="114" spans="1:9" x14ac:dyDescent="0.25">
      <c r="A114" s="8" t="s">
        <v>12167</v>
      </c>
      <c r="B114" s="8" t="str">
        <f>LEFT(tb_MHDI[[#This Row],[Territorialidades]],(FIND("/",tb_MHDI[[#This Row],[Territorialidades]])-2))</f>
        <v>Alfredo Marcondes</v>
      </c>
      <c r="C114" s="8" t="str">
        <f>LEFT(RIGHT(tb_MHDI[[#This Row],[Territorialidades]],3),2)</f>
        <v>SP</v>
      </c>
      <c r="D114" s="8" t="str">
        <f>CONCATENATE(tb_MHDI[[#This Row],[Município]],"/",tb_MHDI[[#This Row],[UF]])</f>
        <v>Alfredo Marcondes/SP</v>
      </c>
      <c r="E114" s="8">
        <v>0.74099999999999999</v>
      </c>
      <c r="F114" s="8">
        <v>0.68200000000000005</v>
      </c>
      <c r="G114" s="8">
        <v>0.84</v>
      </c>
      <c r="H114" s="8">
        <v>0.71</v>
      </c>
      <c r="I114" s="9">
        <f>_xlfn.NUMBERVALUE(INDEX(tb_SVI[],MATCH(tb_MHDI[[#This Row],[mun_uf]],tb_SVI[city_name_uf],0),7),".")</f>
        <v>2010</v>
      </c>
    </row>
    <row r="115" spans="1:9" x14ac:dyDescent="0.25">
      <c r="A115" s="8" t="s">
        <v>12168</v>
      </c>
      <c r="B115" s="8" t="str">
        <f>LEFT(tb_MHDI[[#This Row],[Territorialidades]],(FIND("/",tb_MHDI[[#This Row],[Territorialidades]])-2))</f>
        <v>Alfredo Vasconcelos</v>
      </c>
      <c r="C115" s="8" t="str">
        <f>LEFT(RIGHT(tb_MHDI[[#This Row],[Territorialidades]],3),2)</f>
        <v>MG</v>
      </c>
      <c r="D115" s="8" t="str">
        <f>CONCATENATE(tb_MHDI[[#This Row],[Município]],"/",tb_MHDI[[#This Row],[UF]])</f>
        <v>Alfredo Vasconcelos/MG</v>
      </c>
      <c r="E115" s="8">
        <v>0.67500000000000004</v>
      </c>
      <c r="F115" s="8">
        <v>0.629</v>
      </c>
      <c r="G115" s="8">
        <v>0.83399999999999996</v>
      </c>
      <c r="H115" s="8">
        <v>0.58699999999999997</v>
      </c>
      <c r="I115" s="9">
        <f>_xlfn.NUMBERVALUE(INDEX(tb_SVI[],MATCH(tb_MHDI[[#This Row],[mun_uf]],tb_SVI[city_name_uf],0),7),".")</f>
        <v>2010</v>
      </c>
    </row>
    <row r="116" spans="1:9" x14ac:dyDescent="0.25">
      <c r="A116" s="8" t="s">
        <v>12169</v>
      </c>
      <c r="B116" s="8" t="str">
        <f>LEFT(tb_MHDI[[#This Row],[Territorialidades]],(FIND("/",tb_MHDI[[#This Row],[Territorialidades]])-2))</f>
        <v>Alfredo Wagner</v>
      </c>
      <c r="C116" s="8" t="str">
        <f>LEFT(RIGHT(tb_MHDI[[#This Row],[Territorialidades]],3),2)</f>
        <v>SC</v>
      </c>
      <c r="D116" s="8" t="str">
        <f>CONCATENATE(tb_MHDI[[#This Row],[Município]],"/",tb_MHDI[[#This Row],[UF]])</f>
        <v>Alfredo Wagner/SC</v>
      </c>
      <c r="E116" s="8">
        <v>0.66800000000000004</v>
      </c>
      <c r="F116" s="8">
        <v>0.70199999999999996</v>
      </c>
      <c r="G116" s="8">
        <v>0.88200000000000001</v>
      </c>
      <c r="H116" s="8">
        <v>0.48099999999999998</v>
      </c>
      <c r="I116" s="9">
        <f>_xlfn.NUMBERVALUE(INDEX(tb_SVI[],MATCH(tb_MHDI[[#This Row],[mun_uf]],tb_SVI[city_name_uf],0),7),".")</f>
        <v>2010</v>
      </c>
    </row>
    <row r="117" spans="1:9" x14ac:dyDescent="0.25">
      <c r="A117" s="8" t="s">
        <v>12170</v>
      </c>
      <c r="B117" s="8" t="str">
        <f>LEFT(tb_MHDI[[#This Row],[Territorialidades]],(FIND("/",tb_MHDI[[#This Row],[Territorialidades]])-2))</f>
        <v>Algodão de Jandaíra</v>
      </c>
      <c r="C117" s="8" t="str">
        <f>LEFT(RIGHT(tb_MHDI[[#This Row],[Territorialidades]],3),2)</f>
        <v>PB</v>
      </c>
      <c r="D117" s="8" t="str">
        <f>CONCATENATE(tb_MHDI[[#This Row],[Município]],"/",tb_MHDI[[#This Row],[UF]])</f>
        <v>Algodão de Jandaíra/PB</v>
      </c>
      <c r="E117" s="8">
        <v>0.54800000000000004</v>
      </c>
      <c r="F117" s="8">
        <v>0.53200000000000003</v>
      </c>
      <c r="G117" s="8">
        <v>0.749</v>
      </c>
      <c r="H117" s="8">
        <v>0.41299999999999998</v>
      </c>
      <c r="I117" s="9">
        <f>_xlfn.NUMBERVALUE(INDEX(tb_SVI[],MATCH(tb_MHDI[[#This Row],[mun_uf]],tb_SVI[city_name_uf],0),7),".")</f>
        <v>2010</v>
      </c>
    </row>
    <row r="118" spans="1:9" x14ac:dyDescent="0.25">
      <c r="A118" s="8" t="s">
        <v>12171</v>
      </c>
      <c r="B118" s="8" t="str">
        <f>LEFT(tb_MHDI[[#This Row],[Territorialidades]],(FIND("/",tb_MHDI[[#This Row],[Territorialidades]])-2))</f>
        <v>Alhandra</v>
      </c>
      <c r="C118" s="8" t="str">
        <f>LEFT(RIGHT(tb_MHDI[[#This Row],[Territorialidades]],3),2)</f>
        <v>PB</v>
      </c>
      <c r="D118" s="8" t="str">
        <f>CONCATENATE(tb_MHDI[[#This Row],[Município]],"/",tb_MHDI[[#This Row],[UF]])</f>
        <v>Alhandra/PB</v>
      </c>
      <c r="E118" s="8">
        <v>0.58199999999999996</v>
      </c>
      <c r="F118" s="8">
        <v>0.54400000000000004</v>
      </c>
      <c r="G118" s="8">
        <v>0.77800000000000002</v>
      </c>
      <c r="H118" s="8">
        <v>0.46500000000000002</v>
      </c>
      <c r="I118" s="9">
        <f>_xlfn.NUMBERVALUE(INDEX(tb_SVI[],MATCH(tb_MHDI[[#This Row],[mun_uf]],tb_SVI[city_name_uf],0),7),".")</f>
        <v>2010</v>
      </c>
    </row>
    <row r="119" spans="1:9" x14ac:dyDescent="0.25">
      <c r="A119" s="8" t="s">
        <v>12172</v>
      </c>
      <c r="B119" s="8" t="str">
        <f>LEFT(tb_MHDI[[#This Row],[Territorialidades]],(FIND("/",tb_MHDI[[#This Row],[Territorialidades]])-2))</f>
        <v>Aliança do Tocantins</v>
      </c>
      <c r="C119" s="8" t="str">
        <f>LEFT(RIGHT(tb_MHDI[[#This Row],[Territorialidades]],3),2)</f>
        <v>TO</v>
      </c>
      <c r="D119" s="8" t="str">
        <f>CONCATENATE(tb_MHDI[[#This Row],[Município]],"/",tb_MHDI[[#This Row],[UF]])</f>
        <v>Aliança do Tocantins/TO</v>
      </c>
      <c r="E119" s="8">
        <v>0.66300000000000003</v>
      </c>
      <c r="F119" s="8">
        <v>0.61</v>
      </c>
      <c r="G119" s="8">
        <v>0.80100000000000005</v>
      </c>
      <c r="H119" s="8">
        <v>0.59599999999999997</v>
      </c>
      <c r="I119" s="9">
        <f>_xlfn.NUMBERVALUE(INDEX(tb_SVI[],MATCH(tb_MHDI[[#This Row],[mun_uf]],tb_SVI[city_name_uf],0),7),".")</f>
        <v>2010</v>
      </c>
    </row>
    <row r="120" spans="1:9" x14ac:dyDescent="0.25">
      <c r="A120" s="8" t="s">
        <v>12173</v>
      </c>
      <c r="B120" s="8" t="str">
        <f>LEFT(tb_MHDI[[#This Row],[Territorialidades]],(FIND("/",tb_MHDI[[#This Row],[Territorialidades]])-2))</f>
        <v>Aliança</v>
      </c>
      <c r="C120" s="8" t="str">
        <f>LEFT(RIGHT(tb_MHDI[[#This Row],[Territorialidades]],3),2)</f>
        <v>PE</v>
      </c>
      <c r="D120" s="8" t="str">
        <f>CONCATENATE(tb_MHDI[[#This Row],[Município]],"/",tb_MHDI[[#This Row],[UF]])</f>
        <v>Aliança/PE</v>
      </c>
      <c r="E120" s="8">
        <v>0.60399999999999998</v>
      </c>
      <c r="F120" s="8">
        <v>0.56499999999999995</v>
      </c>
      <c r="G120" s="8">
        <v>0.79900000000000004</v>
      </c>
      <c r="H120" s="8">
        <v>0.48799999999999999</v>
      </c>
      <c r="I120" s="9">
        <f>_xlfn.NUMBERVALUE(INDEX(tb_SVI[],MATCH(tb_MHDI[[#This Row],[mun_uf]],tb_SVI[city_name_uf],0),7),".")</f>
        <v>2010</v>
      </c>
    </row>
    <row r="121" spans="1:9" x14ac:dyDescent="0.25">
      <c r="A121" s="8" t="s">
        <v>12174</v>
      </c>
      <c r="B121" s="8" t="str">
        <f>LEFT(tb_MHDI[[#This Row],[Territorialidades]],(FIND("/",tb_MHDI[[#This Row],[Territorialidades]])-2))</f>
        <v>Almadina</v>
      </c>
      <c r="C121" s="8" t="str">
        <f>LEFT(RIGHT(tb_MHDI[[#This Row],[Territorialidades]],3),2)</f>
        <v>BA</v>
      </c>
      <c r="D121" s="8" t="str">
        <f>CONCATENATE(tb_MHDI[[#This Row],[Município]],"/",tb_MHDI[[#This Row],[UF]])</f>
        <v>Almadina/BA</v>
      </c>
      <c r="E121" s="8">
        <v>0.56299999999999994</v>
      </c>
      <c r="F121" s="8">
        <v>0.56299999999999994</v>
      </c>
      <c r="G121" s="8">
        <v>0.751</v>
      </c>
      <c r="H121" s="8">
        <v>0.42099999999999999</v>
      </c>
      <c r="I121" s="9">
        <f>_xlfn.NUMBERVALUE(INDEX(tb_SVI[],MATCH(tb_MHDI[[#This Row],[mun_uf]],tb_SVI[city_name_uf],0),7),".")</f>
        <v>2010</v>
      </c>
    </row>
    <row r="122" spans="1:9" x14ac:dyDescent="0.25">
      <c r="A122" s="8" t="s">
        <v>12175</v>
      </c>
      <c r="B122" s="8" t="str">
        <f>LEFT(tb_MHDI[[#This Row],[Territorialidades]],(FIND("/",tb_MHDI[[#This Row],[Territorialidades]])-2))</f>
        <v>Almas</v>
      </c>
      <c r="C122" s="8" t="str">
        <f>LEFT(RIGHT(tb_MHDI[[#This Row],[Territorialidades]],3),2)</f>
        <v>TO</v>
      </c>
      <c r="D122" s="8" t="str">
        <f>CONCATENATE(tb_MHDI[[#This Row],[Município]],"/",tb_MHDI[[#This Row],[UF]])</f>
        <v>Almas/TO</v>
      </c>
      <c r="E122" s="8">
        <v>0.63600000000000001</v>
      </c>
      <c r="F122" s="8">
        <v>0.61599999999999999</v>
      </c>
      <c r="G122" s="8">
        <v>0.79600000000000004</v>
      </c>
      <c r="H122" s="8">
        <v>0.52400000000000002</v>
      </c>
      <c r="I122" s="9">
        <f>_xlfn.NUMBERVALUE(INDEX(tb_SVI[],MATCH(tb_MHDI[[#This Row],[mun_uf]],tb_SVI[city_name_uf],0),7),".")</f>
        <v>2010</v>
      </c>
    </row>
    <row r="123" spans="1:9" x14ac:dyDescent="0.25">
      <c r="A123" s="8" t="s">
        <v>12176</v>
      </c>
      <c r="B123" s="8" t="str">
        <f>LEFT(tb_MHDI[[#This Row],[Territorialidades]],(FIND("/",tb_MHDI[[#This Row],[Territorialidades]])-2))</f>
        <v>Almeirim</v>
      </c>
      <c r="C123" s="8" t="str">
        <f>LEFT(RIGHT(tb_MHDI[[#This Row],[Territorialidades]],3),2)</f>
        <v>PA</v>
      </c>
      <c r="D123" s="8" t="str">
        <f>CONCATENATE(tb_MHDI[[#This Row],[Município]],"/",tb_MHDI[[#This Row],[UF]])</f>
        <v>Almeirim/PA</v>
      </c>
      <c r="E123" s="8">
        <v>0.64200000000000002</v>
      </c>
      <c r="F123" s="8">
        <v>0.65900000000000003</v>
      </c>
      <c r="G123" s="8">
        <v>0.80900000000000005</v>
      </c>
      <c r="H123" s="8">
        <v>0.497</v>
      </c>
      <c r="I123" s="9">
        <f>_xlfn.NUMBERVALUE(INDEX(tb_SVI[],MATCH(tb_MHDI[[#This Row],[mun_uf]],tb_SVI[city_name_uf],0),7),".")</f>
        <v>2010</v>
      </c>
    </row>
    <row r="124" spans="1:9" x14ac:dyDescent="0.25">
      <c r="A124" s="8" t="s">
        <v>12177</v>
      </c>
      <c r="B124" s="8" t="str">
        <f>LEFT(tb_MHDI[[#This Row],[Territorialidades]],(FIND("/",tb_MHDI[[#This Row],[Territorialidades]])-2))</f>
        <v>Almenara</v>
      </c>
      <c r="C124" s="8" t="str">
        <f>LEFT(RIGHT(tb_MHDI[[#This Row],[Territorialidades]],3),2)</f>
        <v>MG</v>
      </c>
      <c r="D124" s="8" t="str">
        <f>CONCATENATE(tb_MHDI[[#This Row],[Município]],"/",tb_MHDI[[#This Row],[UF]])</f>
        <v>Almenara/MG</v>
      </c>
      <c r="E124" s="8">
        <v>0.64200000000000002</v>
      </c>
      <c r="F124" s="8">
        <v>0.63600000000000001</v>
      </c>
      <c r="G124" s="8">
        <v>0.80300000000000005</v>
      </c>
      <c r="H124" s="8">
        <v>0.51800000000000002</v>
      </c>
      <c r="I124" s="9">
        <f>_xlfn.NUMBERVALUE(INDEX(tb_SVI[],MATCH(tb_MHDI[[#This Row],[mun_uf]],tb_SVI[city_name_uf],0),7),".")</f>
        <v>2010</v>
      </c>
    </row>
    <row r="125" spans="1:9" x14ac:dyDescent="0.25">
      <c r="A125" s="8" t="s">
        <v>12178</v>
      </c>
      <c r="B125" s="8" t="str">
        <f>LEFT(tb_MHDI[[#This Row],[Territorialidades]],(FIND("/",tb_MHDI[[#This Row],[Territorialidades]])-2))</f>
        <v>Almino Afonso</v>
      </c>
      <c r="C125" s="8" t="str">
        <f>LEFT(RIGHT(tb_MHDI[[#This Row],[Territorialidades]],3),2)</f>
        <v>RN</v>
      </c>
      <c r="D125" s="8" t="str">
        <f>CONCATENATE(tb_MHDI[[#This Row],[Município]],"/",tb_MHDI[[#This Row],[UF]])</f>
        <v>Almino Afonso/RN</v>
      </c>
      <c r="E125" s="8">
        <v>0.624</v>
      </c>
      <c r="F125" s="8">
        <v>0.57799999999999996</v>
      </c>
      <c r="G125" s="8">
        <v>0.73899999999999999</v>
      </c>
      <c r="H125" s="8">
        <v>0.56799999999999995</v>
      </c>
      <c r="I125" s="9">
        <f>_xlfn.NUMBERVALUE(INDEX(tb_SVI[],MATCH(tb_MHDI[[#This Row],[mun_uf]],tb_SVI[city_name_uf],0),7),".")</f>
        <v>2010</v>
      </c>
    </row>
    <row r="126" spans="1:9" x14ac:dyDescent="0.25">
      <c r="A126" s="8" t="s">
        <v>12179</v>
      </c>
      <c r="B126" s="8" t="str">
        <f>LEFT(tb_MHDI[[#This Row],[Territorialidades]],(FIND("/",tb_MHDI[[#This Row],[Territorialidades]])-2))</f>
        <v>Almirante Tamandaré do Sul</v>
      </c>
      <c r="C126" s="8" t="str">
        <f>LEFT(RIGHT(tb_MHDI[[#This Row],[Territorialidades]],3),2)</f>
        <v>RS</v>
      </c>
      <c r="D126" s="8" t="str">
        <f>CONCATENATE(tb_MHDI[[#This Row],[Município]],"/",tb_MHDI[[#This Row],[UF]])</f>
        <v>Almirante Tamandaré do Sul/RS</v>
      </c>
      <c r="E126" s="8">
        <v>0.74</v>
      </c>
      <c r="F126" s="8">
        <v>0.73199999999999998</v>
      </c>
      <c r="G126" s="8">
        <v>0.82799999999999996</v>
      </c>
      <c r="H126" s="8">
        <v>0.66900000000000004</v>
      </c>
      <c r="I126" s="9">
        <f>_xlfn.NUMBERVALUE(INDEX(tb_SVI[],MATCH(tb_MHDI[[#This Row],[mun_uf]],tb_SVI[city_name_uf],0),7),".")</f>
        <v>2010</v>
      </c>
    </row>
    <row r="127" spans="1:9" x14ac:dyDescent="0.25">
      <c r="A127" s="8" t="s">
        <v>12180</v>
      </c>
      <c r="B127" s="8" t="str">
        <f>LEFT(tb_MHDI[[#This Row],[Territorialidades]],(FIND("/",tb_MHDI[[#This Row],[Territorialidades]])-2))</f>
        <v>Almirante Tamandaré</v>
      </c>
      <c r="C127" s="8" t="str">
        <f>LEFT(RIGHT(tb_MHDI[[#This Row],[Territorialidades]],3),2)</f>
        <v>PR</v>
      </c>
      <c r="D127" s="8" t="str">
        <f>CONCATENATE(tb_MHDI[[#This Row],[Município]],"/",tb_MHDI[[#This Row],[UF]])</f>
        <v>Almirante Tamandaré/PR</v>
      </c>
      <c r="E127" s="8">
        <v>0.69899999999999995</v>
      </c>
      <c r="F127" s="8">
        <v>0.70599999999999996</v>
      </c>
      <c r="G127" s="8">
        <v>0.84</v>
      </c>
      <c r="H127" s="8">
        <v>0.57499999999999996</v>
      </c>
      <c r="I127" s="9">
        <f>_xlfn.NUMBERVALUE(INDEX(tb_SVI[],MATCH(tb_MHDI[[#This Row],[mun_uf]],tb_SVI[city_name_uf],0),7),".")</f>
        <v>2010</v>
      </c>
    </row>
    <row r="128" spans="1:9" x14ac:dyDescent="0.25">
      <c r="A128" s="8" t="s">
        <v>12181</v>
      </c>
      <c r="B128" s="8" t="str">
        <f>LEFT(tb_MHDI[[#This Row],[Territorialidades]],(FIND("/",tb_MHDI[[#This Row],[Territorialidades]])-2))</f>
        <v>Aloândia</v>
      </c>
      <c r="C128" s="8" t="str">
        <f>LEFT(RIGHT(tb_MHDI[[#This Row],[Territorialidades]],3),2)</f>
        <v>GO</v>
      </c>
      <c r="D128" s="8" t="str">
        <f>CONCATENATE(tb_MHDI[[#This Row],[Município]],"/",tb_MHDI[[#This Row],[UF]])</f>
        <v>Aloândia/GO</v>
      </c>
      <c r="E128" s="8">
        <v>0.69699999999999995</v>
      </c>
      <c r="F128" s="8">
        <v>0.69399999999999995</v>
      </c>
      <c r="G128" s="8">
        <v>0.83399999999999996</v>
      </c>
      <c r="H128" s="8">
        <v>0.58499999999999996</v>
      </c>
      <c r="I128" s="9">
        <f>_xlfn.NUMBERVALUE(INDEX(tb_SVI[],MATCH(tb_MHDI[[#This Row],[mun_uf]],tb_SVI[city_name_uf],0),7),".")</f>
        <v>2010</v>
      </c>
    </row>
    <row r="129" spans="1:9" x14ac:dyDescent="0.25">
      <c r="A129" s="8" t="s">
        <v>12182</v>
      </c>
      <c r="B129" s="8" t="str">
        <f>LEFT(tb_MHDI[[#This Row],[Territorialidades]],(FIND("/",tb_MHDI[[#This Row],[Territorialidades]])-2))</f>
        <v>Alpercata</v>
      </c>
      <c r="C129" s="8" t="str">
        <f>LEFT(RIGHT(tb_MHDI[[#This Row],[Territorialidades]],3),2)</f>
        <v>MG</v>
      </c>
      <c r="D129" s="8" t="str">
        <f>CONCATENATE(tb_MHDI[[#This Row],[Município]],"/",tb_MHDI[[#This Row],[UF]])</f>
        <v>Alpercata/MG</v>
      </c>
      <c r="E129" s="8">
        <v>0.64600000000000002</v>
      </c>
      <c r="F129" s="8">
        <v>0.629</v>
      </c>
      <c r="G129" s="8">
        <v>0.82399999999999995</v>
      </c>
      <c r="H129" s="8">
        <v>0.52100000000000002</v>
      </c>
      <c r="I129" s="9">
        <f>_xlfn.NUMBERVALUE(INDEX(tb_SVI[],MATCH(tb_MHDI[[#This Row],[mun_uf]],tb_SVI[city_name_uf],0),7),".")</f>
        <v>2010</v>
      </c>
    </row>
    <row r="130" spans="1:9" x14ac:dyDescent="0.25">
      <c r="A130" s="8" t="s">
        <v>12183</v>
      </c>
      <c r="B130" s="8" t="str">
        <f>LEFT(tb_MHDI[[#This Row],[Territorialidades]],(FIND("/",tb_MHDI[[#This Row],[Territorialidades]])-2))</f>
        <v>Alpestre</v>
      </c>
      <c r="C130" s="8" t="str">
        <f>LEFT(RIGHT(tb_MHDI[[#This Row],[Territorialidades]],3),2)</f>
        <v>RS</v>
      </c>
      <c r="D130" s="8" t="str">
        <f>CONCATENATE(tb_MHDI[[#This Row],[Município]],"/",tb_MHDI[[#This Row],[UF]])</f>
        <v>Alpestre/RS</v>
      </c>
      <c r="E130" s="8">
        <v>0.67100000000000004</v>
      </c>
      <c r="F130" s="8">
        <v>0.7</v>
      </c>
      <c r="G130" s="8">
        <v>0.79500000000000004</v>
      </c>
      <c r="H130" s="8">
        <v>0.54300000000000004</v>
      </c>
      <c r="I130" s="9">
        <f>_xlfn.NUMBERVALUE(INDEX(tb_SVI[],MATCH(tb_MHDI[[#This Row],[mun_uf]],tb_SVI[city_name_uf],0),7),".")</f>
        <v>2010</v>
      </c>
    </row>
    <row r="131" spans="1:9" x14ac:dyDescent="0.25">
      <c r="A131" s="8" t="s">
        <v>12184</v>
      </c>
      <c r="B131" s="8" t="str">
        <f>LEFT(tb_MHDI[[#This Row],[Territorialidades]],(FIND("/",tb_MHDI[[#This Row],[Territorialidades]])-2))</f>
        <v>Alpinópolis</v>
      </c>
      <c r="C131" s="8" t="str">
        <f>LEFT(RIGHT(tb_MHDI[[#This Row],[Territorialidades]],3),2)</f>
        <v>MG</v>
      </c>
      <c r="D131" s="8" t="str">
        <f>CONCATENATE(tb_MHDI[[#This Row],[Município]],"/",tb_MHDI[[#This Row],[UF]])</f>
        <v>Alpinópolis/MG</v>
      </c>
      <c r="E131" s="8">
        <v>0.72499999999999998</v>
      </c>
      <c r="F131" s="8">
        <v>0.70299999999999996</v>
      </c>
      <c r="G131" s="8">
        <v>0.86199999999999999</v>
      </c>
      <c r="H131" s="8">
        <v>0.629</v>
      </c>
      <c r="I131" s="9">
        <f>_xlfn.NUMBERVALUE(INDEX(tb_SVI[],MATCH(tb_MHDI[[#This Row],[mun_uf]],tb_SVI[city_name_uf],0),7),".")</f>
        <v>2010</v>
      </c>
    </row>
    <row r="132" spans="1:9" x14ac:dyDescent="0.25">
      <c r="A132" s="8" t="s">
        <v>12185</v>
      </c>
      <c r="B132" s="8" t="str">
        <f>LEFT(tb_MHDI[[#This Row],[Territorialidades]],(FIND("/",tb_MHDI[[#This Row],[Territorialidades]])-2))</f>
        <v>Alta Floresta D'Oeste</v>
      </c>
      <c r="C132" s="8" t="str">
        <f>LEFT(RIGHT(tb_MHDI[[#This Row],[Territorialidades]],3),2)</f>
        <v>RO</v>
      </c>
      <c r="D132" s="8" t="str">
        <f>CONCATENATE(tb_MHDI[[#This Row],[Município]],"/",tb_MHDI[[#This Row],[UF]])</f>
        <v>Alta Floresta D'Oeste/RO</v>
      </c>
      <c r="E132" s="8">
        <v>0.64100000000000001</v>
      </c>
      <c r="F132" s="8">
        <v>0.65700000000000003</v>
      </c>
      <c r="G132" s="8">
        <v>0.76300000000000001</v>
      </c>
      <c r="H132" s="8">
        <v>0.52600000000000002</v>
      </c>
      <c r="I132" s="9">
        <f>_xlfn.NUMBERVALUE(INDEX(tb_SVI[],MATCH(tb_MHDI[[#This Row],[mun_uf]],tb_SVI[city_name_uf],0),7),".")</f>
        <v>2010</v>
      </c>
    </row>
    <row r="133" spans="1:9" x14ac:dyDescent="0.25">
      <c r="A133" s="8" t="s">
        <v>12186</v>
      </c>
      <c r="B133" s="8" t="str">
        <f>LEFT(tb_MHDI[[#This Row],[Territorialidades]],(FIND("/",tb_MHDI[[#This Row],[Territorialidades]])-2))</f>
        <v>Alta Floresta</v>
      </c>
      <c r="C133" s="8" t="str">
        <f>LEFT(RIGHT(tb_MHDI[[#This Row],[Territorialidades]],3),2)</f>
        <v>MT</v>
      </c>
      <c r="D133" s="8" t="str">
        <f>CONCATENATE(tb_MHDI[[#This Row],[Município]],"/",tb_MHDI[[#This Row],[UF]])</f>
        <v>Alta Floresta/MT</v>
      </c>
      <c r="E133" s="8">
        <v>0.71399999999999997</v>
      </c>
      <c r="F133" s="8">
        <v>0.70899999999999996</v>
      </c>
      <c r="G133" s="8">
        <v>0.81699999999999995</v>
      </c>
      <c r="H133" s="8">
        <v>0.629</v>
      </c>
      <c r="I133" s="9">
        <f>_xlfn.NUMBERVALUE(INDEX(tb_SVI[],MATCH(tb_MHDI[[#This Row],[mun_uf]],tb_SVI[city_name_uf],0),7),".")</f>
        <v>2010</v>
      </c>
    </row>
    <row r="134" spans="1:9" x14ac:dyDescent="0.25">
      <c r="A134" s="8" t="s">
        <v>12187</v>
      </c>
      <c r="B134" s="8" t="str">
        <f>LEFT(tb_MHDI[[#This Row],[Territorialidades]],(FIND("/",tb_MHDI[[#This Row],[Territorialidades]])-2))</f>
        <v>Altair</v>
      </c>
      <c r="C134" s="8" t="str">
        <f>LEFT(RIGHT(tb_MHDI[[#This Row],[Territorialidades]],3),2)</f>
        <v>SP</v>
      </c>
      <c r="D134" s="8" t="str">
        <f>CONCATENATE(tb_MHDI[[#This Row],[Município]],"/",tb_MHDI[[#This Row],[UF]])</f>
        <v>Altair/SP</v>
      </c>
      <c r="E134" s="8">
        <v>0.68700000000000006</v>
      </c>
      <c r="F134" s="8">
        <v>0.69799999999999995</v>
      </c>
      <c r="G134" s="8">
        <v>0.8</v>
      </c>
      <c r="H134" s="8">
        <v>0.58099999999999996</v>
      </c>
      <c r="I134" s="9">
        <f>_xlfn.NUMBERVALUE(INDEX(tb_SVI[],MATCH(tb_MHDI[[#This Row],[mun_uf]],tb_SVI[city_name_uf],0),7),".")</f>
        <v>2010</v>
      </c>
    </row>
    <row r="135" spans="1:9" x14ac:dyDescent="0.25">
      <c r="A135" s="8" t="s">
        <v>12188</v>
      </c>
      <c r="B135" s="8" t="str">
        <f>LEFT(tb_MHDI[[#This Row],[Territorialidades]],(FIND("/",tb_MHDI[[#This Row],[Territorialidades]])-2))</f>
        <v>Altamira do Maranhão</v>
      </c>
      <c r="C135" s="8" t="str">
        <f>LEFT(RIGHT(tb_MHDI[[#This Row],[Territorialidades]],3),2)</f>
        <v>MA</v>
      </c>
      <c r="D135" s="8" t="str">
        <f>CONCATENATE(tb_MHDI[[#This Row],[Município]],"/",tb_MHDI[[#This Row],[UF]])</f>
        <v>Altamira do Maranhão/MA</v>
      </c>
      <c r="E135" s="8">
        <v>0.54900000000000004</v>
      </c>
      <c r="F135" s="8">
        <v>0.48599999999999999</v>
      </c>
      <c r="G135" s="8">
        <v>0.71899999999999997</v>
      </c>
      <c r="H135" s="8">
        <v>0.47299999999999998</v>
      </c>
      <c r="I135" s="9">
        <f>_xlfn.NUMBERVALUE(INDEX(tb_SVI[],MATCH(tb_MHDI[[#This Row],[mun_uf]],tb_SVI[city_name_uf],0),7),".")</f>
        <v>2010</v>
      </c>
    </row>
    <row r="136" spans="1:9" x14ac:dyDescent="0.25">
      <c r="A136" s="8" t="s">
        <v>12189</v>
      </c>
      <c r="B136" s="8" t="str">
        <f>LEFT(tb_MHDI[[#This Row],[Territorialidades]],(FIND("/",tb_MHDI[[#This Row],[Territorialidades]])-2))</f>
        <v>Altamira do Paraná</v>
      </c>
      <c r="C136" s="8" t="str">
        <f>LEFT(RIGHT(tb_MHDI[[#This Row],[Territorialidades]],3),2)</f>
        <v>PR</v>
      </c>
      <c r="D136" s="8" t="str">
        <f>CONCATENATE(tb_MHDI[[#This Row],[Município]],"/",tb_MHDI[[#This Row],[UF]])</f>
        <v>Altamira do Paraná/PR</v>
      </c>
      <c r="E136" s="8">
        <v>0.66700000000000004</v>
      </c>
      <c r="F136" s="8">
        <v>0.66700000000000004</v>
      </c>
      <c r="G136" s="8">
        <v>0.78</v>
      </c>
      <c r="H136" s="8">
        <v>0.57099999999999995</v>
      </c>
      <c r="I136" s="9">
        <f>_xlfn.NUMBERVALUE(INDEX(tb_SVI[],MATCH(tb_MHDI[[#This Row],[mun_uf]],tb_SVI[city_name_uf],0),7),".")</f>
        <v>2010</v>
      </c>
    </row>
    <row r="137" spans="1:9" x14ac:dyDescent="0.25">
      <c r="A137" s="8" t="s">
        <v>12190</v>
      </c>
      <c r="B137" s="8" t="str">
        <f>LEFT(tb_MHDI[[#This Row],[Territorialidades]],(FIND("/",tb_MHDI[[#This Row],[Territorialidades]])-2))</f>
        <v>Altamira</v>
      </c>
      <c r="C137" s="8" t="str">
        <f>LEFT(RIGHT(tb_MHDI[[#This Row],[Territorialidades]],3),2)</f>
        <v>PA</v>
      </c>
      <c r="D137" s="8" t="str">
        <f>CONCATENATE(tb_MHDI[[#This Row],[Município]],"/",tb_MHDI[[#This Row],[UF]])</f>
        <v>Altamira/PA</v>
      </c>
      <c r="E137" s="8">
        <v>0.66500000000000004</v>
      </c>
      <c r="F137" s="8">
        <v>0.66200000000000003</v>
      </c>
      <c r="G137" s="8">
        <v>0.81100000000000005</v>
      </c>
      <c r="H137" s="8">
        <v>0.54800000000000004</v>
      </c>
      <c r="I137" s="9">
        <f>_xlfn.NUMBERVALUE(INDEX(tb_SVI[],MATCH(tb_MHDI[[#This Row],[mun_uf]],tb_SVI[city_name_uf],0),7),".")</f>
        <v>2010</v>
      </c>
    </row>
    <row r="138" spans="1:9" x14ac:dyDescent="0.25">
      <c r="A138" s="8" t="s">
        <v>12191</v>
      </c>
      <c r="B138" s="8" t="str">
        <f>LEFT(tb_MHDI[[#This Row],[Territorialidades]],(FIND("/",tb_MHDI[[#This Row],[Territorialidades]])-2))</f>
        <v>Altaneira</v>
      </c>
      <c r="C138" s="8" t="str">
        <f>LEFT(RIGHT(tb_MHDI[[#This Row],[Territorialidades]],3),2)</f>
        <v>CE</v>
      </c>
      <c r="D138" s="8" t="str">
        <f>CONCATENATE(tb_MHDI[[#This Row],[Município]],"/",tb_MHDI[[#This Row],[UF]])</f>
        <v>Altaneira/CE</v>
      </c>
      <c r="E138" s="8">
        <v>0.60199999999999998</v>
      </c>
      <c r="F138" s="8">
        <v>0.54700000000000004</v>
      </c>
      <c r="G138" s="8">
        <v>0.77400000000000002</v>
      </c>
      <c r="H138" s="8">
        <v>0.51500000000000001</v>
      </c>
      <c r="I138" s="9">
        <f>_xlfn.NUMBERVALUE(INDEX(tb_SVI[],MATCH(tb_MHDI[[#This Row],[mun_uf]],tb_SVI[city_name_uf],0),7),".")</f>
        <v>2010</v>
      </c>
    </row>
    <row r="139" spans="1:9" x14ac:dyDescent="0.25">
      <c r="A139" s="8" t="s">
        <v>12192</v>
      </c>
      <c r="B139" s="8" t="str">
        <f>LEFT(tb_MHDI[[#This Row],[Territorialidades]],(FIND("/",tb_MHDI[[#This Row],[Territorialidades]])-2))</f>
        <v>Alterosa</v>
      </c>
      <c r="C139" s="8" t="str">
        <f>LEFT(RIGHT(tb_MHDI[[#This Row],[Territorialidades]],3),2)</f>
        <v>MG</v>
      </c>
      <c r="D139" s="8" t="str">
        <f>CONCATENATE(tb_MHDI[[#This Row],[Município]],"/",tb_MHDI[[#This Row],[UF]])</f>
        <v>Alterosa/MG</v>
      </c>
      <c r="E139" s="8">
        <v>0.66800000000000004</v>
      </c>
      <c r="F139" s="8">
        <v>0.65700000000000003</v>
      </c>
      <c r="G139" s="8">
        <v>0.84699999999999998</v>
      </c>
      <c r="H139" s="8">
        <v>0.53600000000000003</v>
      </c>
      <c r="I139" s="9">
        <f>_xlfn.NUMBERVALUE(INDEX(tb_SVI[],MATCH(tb_MHDI[[#This Row],[mun_uf]],tb_SVI[city_name_uf],0),7),".")</f>
        <v>2010</v>
      </c>
    </row>
    <row r="140" spans="1:9" x14ac:dyDescent="0.25">
      <c r="A140" s="8" t="s">
        <v>12193</v>
      </c>
      <c r="B140" s="8" t="str">
        <f>LEFT(tb_MHDI[[#This Row],[Territorialidades]],(FIND("/",tb_MHDI[[#This Row],[Territorialidades]])-2))</f>
        <v>Altinho</v>
      </c>
      <c r="C140" s="8" t="str">
        <f>LEFT(RIGHT(tb_MHDI[[#This Row],[Territorialidades]],3),2)</f>
        <v>PE</v>
      </c>
      <c r="D140" s="8" t="str">
        <f>CONCATENATE(tb_MHDI[[#This Row],[Município]],"/",tb_MHDI[[#This Row],[UF]])</f>
        <v>Altinho/PE</v>
      </c>
      <c r="E140" s="8">
        <v>0.59799999999999998</v>
      </c>
      <c r="F140" s="8">
        <v>0.55900000000000005</v>
      </c>
      <c r="G140" s="8">
        <v>0.79200000000000004</v>
      </c>
      <c r="H140" s="8">
        <v>0.48199999999999998</v>
      </c>
      <c r="I140" s="9">
        <f>_xlfn.NUMBERVALUE(INDEX(tb_SVI[],MATCH(tb_MHDI[[#This Row],[mun_uf]],tb_SVI[city_name_uf],0),7),".")</f>
        <v>2010</v>
      </c>
    </row>
    <row r="141" spans="1:9" x14ac:dyDescent="0.25">
      <c r="A141" s="8" t="s">
        <v>12194</v>
      </c>
      <c r="B141" s="8" t="str">
        <f>LEFT(tb_MHDI[[#This Row],[Territorialidades]],(FIND("/",tb_MHDI[[#This Row],[Territorialidades]])-2))</f>
        <v>Altinópolis</v>
      </c>
      <c r="C141" s="8" t="str">
        <f>LEFT(RIGHT(tb_MHDI[[#This Row],[Territorialidades]],3),2)</f>
        <v>SP</v>
      </c>
      <c r="D141" s="8" t="str">
        <f>CONCATENATE(tb_MHDI[[#This Row],[Município]],"/",tb_MHDI[[#This Row],[UF]])</f>
        <v>Altinópolis/SP</v>
      </c>
      <c r="E141" s="8">
        <v>0.73</v>
      </c>
      <c r="F141" s="8">
        <v>0.72599999999999998</v>
      </c>
      <c r="G141" s="8">
        <v>0.84299999999999997</v>
      </c>
      <c r="H141" s="8">
        <v>0.63500000000000001</v>
      </c>
      <c r="I141" s="9">
        <f>_xlfn.NUMBERVALUE(INDEX(tb_SVI[],MATCH(tb_MHDI[[#This Row],[mun_uf]],tb_SVI[city_name_uf],0),7),".")</f>
        <v>2010</v>
      </c>
    </row>
    <row r="142" spans="1:9" x14ac:dyDescent="0.25">
      <c r="A142" s="8" t="s">
        <v>12195</v>
      </c>
      <c r="B142" s="8" t="str">
        <f>LEFT(tb_MHDI[[#This Row],[Territorialidades]],(FIND("/",tb_MHDI[[#This Row],[Territorialidades]])-2))</f>
        <v>Alto Alegre do Maranhão</v>
      </c>
      <c r="C142" s="8" t="str">
        <f>LEFT(RIGHT(tb_MHDI[[#This Row],[Territorialidades]],3),2)</f>
        <v>MA</v>
      </c>
      <c r="D142" s="8" t="str">
        <f>CONCATENATE(tb_MHDI[[#This Row],[Município]],"/",tb_MHDI[[#This Row],[UF]])</f>
        <v>Alto Alegre do Maranhão/MA</v>
      </c>
      <c r="E142" s="8">
        <v>0.55400000000000005</v>
      </c>
      <c r="F142" s="8">
        <v>0.51600000000000001</v>
      </c>
      <c r="G142" s="8">
        <v>0.74399999999999999</v>
      </c>
      <c r="H142" s="8">
        <v>0.44400000000000001</v>
      </c>
      <c r="I142" s="9">
        <f>_xlfn.NUMBERVALUE(INDEX(tb_SVI[],MATCH(tb_MHDI[[#This Row],[mun_uf]],tb_SVI[city_name_uf],0),7),".")</f>
        <v>2010</v>
      </c>
    </row>
    <row r="143" spans="1:9" x14ac:dyDescent="0.25">
      <c r="A143" s="8" t="s">
        <v>12196</v>
      </c>
      <c r="B143" s="8" t="str">
        <f>LEFT(tb_MHDI[[#This Row],[Territorialidades]],(FIND("/",tb_MHDI[[#This Row],[Territorialidades]])-2))</f>
        <v>Alto Alegre do Pindaré</v>
      </c>
      <c r="C143" s="8" t="str">
        <f>LEFT(RIGHT(tb_MHDI[[#This Row],[Territorialidades]],3),2)</f>
        <v>MA</v>
      </c>
      <c r="D143" s="8" t="str">
        <f>CONCATENATE(tb_MHDI[[#This Row],[Município]],"/",tb_MHDI[[#This Row],[UF]])</f>
        <v>Alto Alegre do Pindaré/MA</v>
      </c>
      <c r="E143" s="8">
        <v>0.55800000000000005</v>
      </c>
      <c r="F143" s="8">
        <v>0.46500000000000002</v>
      </c>
      <c r="G143" s="8">
        <v>0.77400000000000002</v>
      </c>
      <c r="H143" s="8">
        <v>0.48299999999999998</v>
      </c>
      <c r="I143" s="9">
        <f>_xlfn.NUMBERVALUE(INDEX(tb_SVI[],MATCH(tb_MHDI[[#This Row],[mun_uf]],tb_SVI[city_name_uf],0),7),".")</f>
        <v>2010</v>
      </c>
    </row>
    <row r="144" spans="1:9" x14ac:dyDescent="0.25">
      <c r="A144" s="8" t="s">
        <v>12197</v>
      </c>
      <c r="B144" s="8" t="str">
        <f>LEFT(tb_MHDI[[#This Row],[Territorialidades]],(FIND("/",tb_MHDI[[#This Row],[Territorialidades]])-2))</f>
        <v>Alto Alegre dos Parecis</v>
      </c>
      <c r="C144" s="8" t="str">
        <f>LEFT(RIGHT(tb_MHDI[[#This Row],[Territorialidades]],3),2)</f>
        <v>RO</v>
      </c>
      <c r="D144" s="8" t="str">
        <f>CONCATENATE(tb_MHDI[[#This Row],[Município]],"/",tb_MHDI[[#This Row],[UF]])</f>
        <v>Alto Alegre dos Parecis/RO</v>
      </c>
      <c r="E144" s="8">
        <v>0.59199999999999997</v>
      </c>
      <c r="F144" s="8">
        <v>0.60299999999999998</v>
      </c>
      <c r="G144" s="8">
        <v>0.77700000000000002</v>
      </c>
      <c r="H144" s="8">
        <v>0.443</v>
      </c>
      <c r="I144" s="9">
        <f>_xlfn.NUMBERVALUE(INDEX(tb_SVI[],MATCH(tb_MHDI[[#This Row],[mun_uf]],tb_SVI[city_name_uf],0),7),".")</f>
        <v>2010</v>
      </c>
    </row>
    <row r="145" spans="1:9" x14ac:dyDescent="0.25">
      <c r="A145" s="8" t="s">
        <v>12198</v>
      </c>
      <c r="B145" s="8" t="str">
        <f>LEFT(tb_MHDI[[#This Row],[Territorialidades]],(FIND("/",tb_MHDI[[#This Row],[Territorialidades]])-2))</f>
        <v>Alto Alegre</v>
      </c>
      <c r="C145" s="8" t="str">
        <f>LEFT(RIGHT(tb_MHDI[[#This Row],[Territorialidades]],3),2)</f>
        <v>RR</v>
      </c>
      <c r="D145" s="8" t="str">
        <f>CONCATENATE(tb_MHDI[[#This Row],[Município]],"/",tb_MHDI[[#This Row],[UF]])</f>
        <v>Alto Alegre/RR</v>
      </c>
      <c r="E145" s="8">
        <v>0.54200000000000004</v>
      </c>
      <c r="F145" s="8">
        <v>0.51800000000000002</v>
      </c>
      <c r="G145" s="8">
        <v>0.81299999999999994</v>
      </c>
      <c r="H145" s="8">
        <v>0.379</v>
      </c>
      <c r="I145" s="9">
        <f>_xlfn.NUMBERVALUE(INDEX(tb_SVI[],MATCH(tb_MHDI[[#This Row],[mun_uf]],tb_SVI[city_name_uf],0),7),".")</f>
        <v>2010</v>
      </c>
    </row>
    <row r="146" spans="1:9" x14ac:dyDescent="0.25">
      <c r="A146" s="8" t="s">
        <v>12199</v>
      </c>
      <c r="B146" s="8" t="str">
        <f>LEFT(tb_MHDI[[#This Row],[Territorialidades]],(FIND("/",tb_MHDI[[#This Row],[Territorialidades]])-2))</f>
        <v>Alto Alegre</v>
      </c>
      <c r="C146" s="8" t="str">
        <f>LEFT(RIGHT(tb_MHDI[[#This Row],[Territorialidades]],3),2)</f>
        <v>RS</v>
      </c>
      <c r="D146" s="8" t="str">
        <f>CONCATENATE(tb_MHDI[[#This Row],[Município]],"/",tb_MHDI[[#This Row],[UF]])</f>
        <v>Alto Alegre/RS</v>
      </c>
      <c r="E146" s="8">
        <v>0.747</v>
      </c>
      <c r="F146" s="8">
        <v>0.75600000000000001</v>
      </c>
      <c r="G146" s="8">
        <v>0.85899999999999999</v>
      </c>
      <c r="H146" s="8">
        <v>0.64200000000000002</v>
      </c>
      <c r="I146" s="9">
        <f>_xlfn.NUMBERVALUE(INDEX(tb_SVI[],MATCH(tb_MHDI[[#This Row],[mun_uf]],tb_SVI[city_name_uf],0),7),".")</f>
        <v>2010</v>
      </c>
    </row>
    <row r="147" spans="1:9" x14ac:dyDescent="0.25">
      <c r="A147" s="8" t="s">
        <v>12200</v>
      </c>
      <c r="B147" s="8" t="str">
        <f>LEFT(tb_MHDI[[#This Row],[Territorialidades]],(FIND("/",tb_MHDI[[#This Row],[Territorialidades]])-2))</f>
        <v>Alto Alegre</v>
      </c>
      <c r="C147" s="8" t="str">
        <f>LEFT(RIGHT(tb_MHDI[[#This Row],[Territorialidades]],3),2)</f>
        <v>SP</v>
      </c>
      <c r="D147" s="8" t="str">
        <f>CONCATENATE(tb_MHDI[[#This Row],[Município]],"/",tb_MHDI[[#This Row],[UF]])</f>
        <v>Alto Alegre/SP</v>
      </c>
      <c r="E147" s="8">
        <v>0.7</v>
      </c>
      <c r="F147" s="8">
        <v>0.68300000000000005</v>
      </c>
      <c r="G147" s="8">
        <v>0.81699999999999995</v>
      </c>
      <c r="H147" s="8">
        <v>0.61599999999999999</v>
      </c>
      <c r="I147" s="9">
        <f>_xlfn.NUMBERVALUE(INDEX(tb_SVI[],MATCH(tb_MHDI[[#This Row],[mun_uf]],tb_SVI[city_name_uf],0),7),".")</f>
        <v>2010</v>
      </c>
    </row>
    <row r="148" spans="1:9" x14ac:dyDescent="0.25">
      <c r="A148" s="8" t="s">
        <v>12201</v>
      </c>
      <c r="B148" s="8" t="str">
        <f>LEFT(tb_MHDI[[#This Row],[Territorialidades]],(FIND("/",tb_MHDI[[#This Row],[Territorialidades]])-2))</f>
        <v>Alto Araguaia</v>
      </c>
      <c r="C148" s="8" t="str">
        <f>LEFT(RIGHT(tb_MHDI[[#This Row],[Territorialidades]],3),2)</f>
        <v>MT</v>
      </c>
      <c r="D148" s="8" t="str">
        <f>CONCATENATE(tb_MHDI[[#This Row],[Município]],"/",tb_MHDI[[#This Row],[UF]])</f>
        <v>Alto Araguaia/MT</v>
      </c>
      <c r="E148" s="8">
        <v>0.70399999999999996</v>
      </c>
      <c r="F148" s="8">
        <v>0.71199999999999997</v>
      </c>
      <c r="G148" s="8">
        <v>0.80200000000000005</v>
      </c>
      <c r="H148" s="8">
        <v>0.61199999999999999</v>
      </c>
      <c r="I148" s="9">
        <f>_xlfn.NUMBERVALUE(INDEX(tb_SVI[],MATCH(tb_MHDI[[#This Row],[mun_uf]],tb_SVI[city_name_uf],0),7),".")</f>
        <v>2010</v>
      </c>
    </row>
    <row r="149" spans="1:9" x14ac:dyDescent="0.25">
      <c r="A149" s="8" t="s">
        <v>12202</v>
      </c>
      <c r="B149" s="8" t="str">
        <f>LEFT(tb_MHDI[[#This Row],[Territorialidades]],(FIND("/",tb_MHDI[[#This Row],[Territorialidades]])-2))</f>
        <v>Alto Bela Vista</v>
      </c>
      <c r="C149" s="8" t="str">
        <f>LEFT(RIGHT(tb_MHDI[[#This Row],[Territorialidades]],3),2)</f>
        <v>SC</v>
      </c>
      <c r="D149" s="8" t="str">
        <f>CONCATENATE(tb_MHDI[[#This Row],[Município]],"/",tb_MHDI[[#This Row],[UF]])</f>
        <v>Alto Bela Vista/SC</v>
      </c>
      <c r="E149" s="8">
        <v>0.755</v>
      </c>
      <c r="F149" s="8">
        <v>0.73399999999999999</v>
      </c>
      <c r="G149" s="8">
        <v>0.88200000000000001</v>
      </c>
      <c r="H149" s="8">
        <v>0.66400000000000003</v>
      </c>
      <c r="I149" s="9">
        <f>_xlfn.NUMBERVALUE(INDEX(tb_SVI[],MATCH(tb_MHDI[[#This Row],[mun_uf]],tb_SVI[city_name_uf],0),7),".")</f>
        <v>2010</v>
      </c>
    </row>
    <row r="150" spans="1:9" x14ac:dyDescent="0.25">
      <c r="A150" s="8" t="s">
        <v>12203</v>
      </c>
      <c r="B150" s="8" t="str">
        <f>LEFT(tb_MHDI[[#This Row],[Territorialidades]],(FIND("/",tb_MHDI[[#This Row],[Territorialidades]])-2))</f>
        <v>Alto Boa Vista</v>
      </c>
      <c r="C150" s="8" t="str">
        <f>LEFT(RIGHT(tb_MHDI[[#This Row],[Territorialidades]],3),2)</f>
        <v>MT</v>
      </c>
      <c r="D150" s="8" t="str">
        <f>CONCATENATE(tb_MHDI[[#This Row],[Município]],"/",tb_MHDI[[#This Row],[UF]])</f>
        <v>Alto Boa Vista/MT</v>
      </c>
      <c r="E150" s="8">
        <v>0.65100000000000002</v>
      </c>
      <c r="F150" s="8">
        <v>0.61299999999999999</v>
      </c>
      <c r="G150" s="8">
        <v>0.80300000000000005</v>
      </c>
      <c r="H150" s="8">
        <v>0.56100000000000005</v>
      </c>
      <c r="I150" s="9">
        <f>_xlfn.NUMBERVALUE(INDEX(tb_SVI[],MATCH(tb_MHDI[[#This Row],[mun_uf]],tb_SVI[city_name_uf],0),7),".")</f>
        <v>2010</v>
      </c>
    </row>
    <row r="151" spans="1:9" x14ac:dyDescent="0.25">
      <c r="A151" s="8" t="s">
        <v>12204</v>
      </c>
      <c r="B151" s="8" t="str">
        <f>LEFT(tb_MHDI[[#This Row],[Territorialidades]],(FIND("/",tb_MHDI[[#This Row],[Territorialidades]])-2))</f>
        <v>Alto Caparaó</v>
      </c>
      <c r="C151" s="8" t="str">
        <f>LEFT(RIGHT(tb_MHDI[[#This Row],[Territorialidades]],3),2)</f>
        <v>MG</v>
      </c>
      <c r="D151" s="8" t="str">
        <f>CONCATENATE(tb_MHDI[[#This Row],[Município]],"/",tb_MHDI[[#This Row],[UF]])</f>
        <v>Alto Caparaó/MG</v>
      </c>
      <c r="E151" s="8">
        <v>0.66100000000000003</v>
      </c>
      <c r="F151" s="8">
        <v>0.66600000000000004</v>
      </c>
      <c r="G151" s="8">
        <v>0.84199999999999997</v>
      </c>
      <c r="H151" s="8">
        <v>0.51400000000000001</v>
      </c>
      <c r="I151" s="9">
        <f>_xlfn.NUMBERVALUE(INDEX(tb_SVI[],MATCH(tb_MHDI[[#This Row],[mun_uf]],tb_SVI[city_name_uf],0),7),".")</f>
        <v>2010</v>
      </c>
    </row>
    <row r="152" spans="1:9" x14ac:dyDescent="0.25">
      <c r="A152" s="8" t="s">
        <v>12205</v>
      </c>
      <c r="B152" s="8" t="str">
        <f>LEFT(tb_MHDI[[#This Row],[Territorialidades]],(FIND("/",tb_MHDI[[#This Row],[Territorialidades]])-2))</f>
        <v>Alto do Rodrigues</v>
      </c>
      <c r="C152" s="8" t="str">
        <f>LEFT(RIGHT(tb_MHDI[[#This Row],[Territorialidades]],3),2)</f>
        <v>RN</v>
      </c>
      <c r="D152" s="8" t="str">
        <f>CONCATENATE(tb_MHDI[[#This Row],[Município]],"/",tb_MHDI[[#This Row],[UF]])</f>
        <v>Alto do Rodrigues/RN</v>
      </c>
      <c r="E152" s="8">
        <v>0.67200000000000004</v>
      </c>
      <c r="F152" s="8">
        <v>0.64700000000000002</v>
      </c>
      <c r="G152" s="8">
        <v>0.8</v>
      </c>
      <c r="H152" s="8">
        <v>0.58499999999999996</v>
      </c>
      <c r="I152" s="9">
        <f>_xlfn.NUMBERVALUE(INDEX(tb_SVI[],MATCH(tb_MHDI[[#This Row],[mun_uf]],tb_SVI[city_name_uf],0),7),".")</f>
        <v>2010</v>
      </c>
    </row>
    <row r="153" spans="1:9" x14ac:dyDescent="0.25">
      <c r="A153" s="8" t="s">
        <v>12206</v>
      </c>
      <c r="B153" s="8" t="str">
        <f>LEFT(tb_MHDI[[#This Row],[Territorialidades]],(FIND("/",tb_MHDI[[#This Row],[Territorialidades]])-2))</f>
        <v>Alto Feliz</v>
      </c>
      <c r="C153" s="8" t="str">
        <f>LEFT(RIGHT(tb_MHDI[[#This Row],[Territorialidades]],3),2)</f>
        <v>RS</v>
      </c>
      <c r="D153" s="8" t="str">
        <f>CONCATENATE(tb_MHDI[[#This Row],[Município]],"/",tb_MHDI[[#This Row],[UF]])</f>
        <v>Alto Feliz/RS</v>
      </c>
      <c r="E153" s="8">
        <v>0.73399999999999999</v>
      </c>
      <c r="F153" s="8">
        <v>0.74</v>
      </c>
      <c r="G153" s="8">
        <v>0.88600000000000001</v>
      </c>
      <c r="H153" s="8">
        <v>0.60299999999999998</v>
      </c>
      <c r="I153" s="9">
        <f>_xlfn.NUMBERVALUE(INDEX(tb_SVI[],MATCH(tb_MHDI[[#This Row],[mun_uf]],tb_SVI[city_name_uf],0),7),".")</f>
        <v>2010</v>
      </c>
    </row>
    <row r="154" spans="1:9" x14ac:dyDescent="0.25">
      <c r="A154" s="8" t="s">
        <v>12207</v>
      </c>
      <c r="B154" s="8" t="str">
        <f>LEFT(tb_MHDI[[#This Row],[Territorialidades]],(FIND("/",tb_MHDI[[#This Row],[Territorialidades]])-2))</f>
        <v>Alto Garças</v>
      </c>
      <c r="C154" s="8" t="str">
        <f>LEFT(RIGHT(tb_MHDI[[#This Row],[Territorialidades]],3),2)</f>
        <v>MT</v>
      </c>
      <c r="D154" s="8" t="str">
        <f>CONCATENATE(tb_MHDI[[#This Row],[Município]],"/",tb_MHDI[[#This Row],[UF]])</f>
        <v>Alto Garças/MT</v>
      </c>
      <c r="E154" s="8">
        <v>0.70099999999999996</v>
      </c>
      <c r="F154" s="8">
        <v>0.70699999999999996</v>
      </c>
      <c r="G154" s="8">
        <v>0.83499999999999996</v>
      </c>
      <c r="H154" s="8">
        <v>0.58299999999999996</v>
      </c>
      <c r="I154" s="9">
        <f>_xlfn.NUMBERVALUE(INDEX(tb_SVI[],MATCH(tb_MHDI[[#This Row],[mun_uf]],tb_SVI[city_name_uf],0),7),".")</f>
        <v>2010</v>
      </c>
    </row>
    <row r="155" spans="1:9" x14ac:dyDescent="0.25">
      <c r="A155" s="8" t="s">
        <v>12208</v>
      </c>
      <c r="B155" s="8" t="str">
        <f>LEFT(tb_MHDI[[#This Row],[Territorialidades]],(FIND("/",tb_MHDI[[#This Row],[Territorialidades]])-2))</f>
        <v>Alto Horizonte</v>
      </c>
      <c r="C155" s="8" t="str">
        <f>LEFT(RIGHT(tb_MHDI[[#This Row],[Territorialidades]],3),2)</f>
        <v>GO</v>
      </c>
      <c r="D155" s="8" t="str">
        <f>CONCATENATE(tb_MHDI[[#This Row],[Município]],"/",tb_MHDI[[#This Row],[UF]])</f>
        <v>Alto Horizonte/GO</v>
      </c>
      <c r="E155" s="8">
        <v>0.71899999999999997</v>
      </c>
      <c r="F155" s="8">
        <v>0.70899999999999996</v>
      </c>
      <c r="G155" s="8">
        <v>0.84099999999999997</v>
      </c>
      <c r="H155" s="8">
        <v>0.624</v>
      </c>
      <c r="I155" s="9">
        <f>_xlfn.NUMBERVALUE(INDEX(tb_SVI[],MATCH(tb_MHDI[[#This Row],[mun_uf]],tb_SVI[city_name_uf],0),7),".")</f>
        <v>2010</v>
      </c>
    </row>
    <row r="156" spans="1:9" x14ac:dyDescent="0.25">
      <c r="A156" s="8" t="s">
        <v>12209</v>
      </c>
      <c r="B156" s="8" t="str">
        <f>LEFT(tb_MHDI[[#This Row],[Territorialidades]],(FIND("/",tb_MHDI[[#This Row],[Territorialidades]])-2))</f>
        <v>Alto Jequitibá</v>
      </c>
      <c r="C156" s="8" t="str">
        <f>LEFT(RIGHT(tb_MHDI[[#This Row],[Territorialidades]],3),2)</f>
        <v>MG</v>
      </c>
      <c r="D156" s="8" t="str">
        <f>CONCATENATE(tb_MHDI[[#This Row],[Município]],"/",tb_MHDI[[#This Row],[UF]])</f>
        <v>Alto Jequitibá/MG</v>
      </c>
      <c r="E156" s="8">
        <v>0.66</v>
      </c>
      <c r="F156" s="8">
        <v>0.66</v>
      </c>
      <c r="G156" s="8">
        <v>0.78700000000000003</v>
      </c>
      <c r="H156" s="8">
        <v>0.55400000000000005</v>
      </c>
      <c r="I156" s="9">
        <f>_xlfn.NUMBERVALUE(INDEX(tb_SVI[],MATCH(tb_MHDI[[#This Row],[mun_uf]],tb_SVI[city_name_uf],0),7),".")</f>
        <v>2010</v>
      </c>
    </row>
    <row r="157" spans="1:9" x14ac:dyDescent="0.25">
      <c r="A157" s="8" t="s">
        <v>12210</v>
      </c>
      <c r="B157" s="8" t="str">
        <f>LEFT(tb_MHDI[[#This Row],[Territorialidades]],(FIND("/",tb_MHDI[[#This Row],[Territorialidades]])-2))</f>
        <v>Alto Longá</v>
      </c>
      <c r="C157" s="8" t="str">
        <f>LEFT(RIGHT(tb_MHDI[[#This Row],[Territorialidades]],3),2)</f>
        <v>PI</v>
      </c>
      <c r="D157" s="8" t="str">
        <f>CONCATENATE(tb_MHDI[[#This Row],[Município]],"/",tb_MHDI[[#This Row],[UF]])</f>
        <v>Alto Longá/PI</v>
      </c>
      <c r="E157" s="8">
        <v>0.58499999999999996</v>
      </c>
      <c r="F157" s="8">
        <v>0.56699999999999995</v>
      </c>
      <c r="G157" s="8">
        <v>0.751</v>
      </c>
      <c r="H157" s="8">
        <v>0.47</v>
      </c>
      <c r="I157" s="9">
        <f>_xlfn.NUMBERVALUE(INDEX(tb_SVI[],MATCH(tb_MHDI[[#This Row],[mun_uf]],tb_SVI[city_name_uf],0),7),".")</f>
        <v>2010</v>
      </c>
    </row>
    <row r="158" spans="1:9" x14ac:dyDescent="0.25">
      <c r="A158" s="8" t="s">
        <v>12211</v>
      </c>
      <c r="B158" s="8" t="str">
        <f>LEFT(tb_MHDI[[#This Row],[Territorialidades]],(FIND("/",tb_MHDI[[#This Row],[Territorialidades]])-2))</f>
        <v>Altônia</v>
      </c>
      <c r="C158" s="8" t="str">
        <f>LEFT(RIGHT(tb_MHDI[[#This Row],[Territorialidades]],3),2)</f>
        <v>PR</v>
      </c>
      <c r="D158" s="8" t="str">
        <f>CONCATENATE(tb_MHDI[[#This Row],[Município]],"/",tb_MHDI[[#This Row],[UF]])</f>
        <v>Altônia/PR</v>
      </c>
      <c r="E158" s="8">
        <v>0.72099999999999997</v>
      </c>
      <c r="F158" s="8">
        <v>0.69</v>
      </c>
      <c r="G158" s="8">
        <v>0.84799999999999998</v>
      </c>
      <c r="H158" s="8">
        <v>0.64100000000000001</v>
      </c>
      <c r="I158" s="9">
        <f>_xlfn.NUMBERVALUE(INDEX(tb_SVI[],MATCH(tb_MHDI[[#This Row],[mun_uf]],tb_SVI[city_name_uf],0),7),".")</f>
        <v>2010</v>
      </c>
    </row>
    <row r="159" spans="1:9" x14ac:dyDescent="0.25">
      <c r="A159" s="8" t="s">
        <v>12212</v>
      </c>
      <c r="B159" s="8" t="str">
        <f>LEFT(tb_MHDI[[#This Row],[Territorialidades]],(FIND("/",tb_MHDI[[#This Row],[Territorialidades]])-2))</f>
        <v>Alto Paraguai</v>
      </c>
      <c r="C159" s="8" t="str">
        <f>LEFT(RIGHT(tb_MHDI[[#This Row],[Territorialidades]],3),2)</f>
        <v>MT</v>
      </c>
      <c r="D159" s="8" t="str">
        <f>CONCATENATE(tb_MHDI[[#This Row],[Município]],"/",tb_MHDI[[#This Row],[UF]])</f>
        <v>Alto Paraguai/MT</v>
      </c>
      <c r="E159" s="8">
        <v>0.63800000000000001</v>
      </c>
      <c r="F159" s="8">
        <v>0.61199999999999999</v>
      </c>
      <c r="G159" s="8">
        <v>0.78400000000000003</v>
      </c>
      <c r="H159" s="8">
        <v>0.54100000000000004</v>
      </c>
      <c r="I159" s="9">
        <f>_xlfn.NUMBERVALUE(INDEX(tb_SVI[],MATCH(tb_MHDI[[#This Row],[mun_uf]],tb_SVI[city_name_uf],0),7),".")</f>
        <v>2010</v>
      </c>
    </row>
    <row r="160" spans="1:9" x14ac:dyDescent="0.25">
      <c r="A160" s="8" t="s">
        <v>12213</v>
      </c>
      <c r="B160" s="8" t="str">
        <f>LEFT(tb_MHDI[[#This Row],[Territorialidades]],(FIND("/",tb_MHDI[[#This Row],[Territorialidades]])-2))</f>
        <v>Alto Paraíso de Goiás</v>
      </c>
      <c r="C160" s="8" t="str">
        <f>LEFT(RIGHT(tb_MHDI[[#This Row],[Territorialidades]],3),2)</f>
        <v>GO</v>
      </c>
      <c r="D160" s="8" t="str">
        <f>CONCATENATE(tb_MHDI[[#This Row],[Município]],"/",tb_MHDI[[#This Row],[UF]])</f>
        <v>Alto Paraíso de Goiás/GO</v>
      </c>
      <c r="E160" s="8">
        <v>0.71299999999999997</v>
      </c>
      <c r="F160" s="8">
        <v>0.72299999999999998</v>
      </c>
      <c r="G160" s="8">
        <v>0.81899999999999995</v>
      </c>
      <c r="H160" s="8">
        <v>0.61099999999999999</v>
      </c>
      <c r="I160" s="9">
        <f>_xlfn.NUMBERVALUE(INDEX(tb_SVI[],MATCH(tb_MHDI[[#This Row],[mun_uf]],tb_SVI[city_name_uf],0),7),".")</f>
        <v>2010</v>
      </c>
    </row>
    <row r="161" spans="1:9" x14ac:dyDescent="0.25">
      <c r="A161" s="8" t="s">
        <v>12214</v>
      </c>
      <c r="B161" s="8" t="str">
        <f>LEFT(tb_MHDI[[#This Row],[Territorialidades]],(FIND("/",tb_MHDI[[#This Row],[Territorialidades]])-2))</f>
        <v>Alto Paraíso</v>
      </c>
      <c r="C161" s="8" t="str">
        <f>LEFT(RIGHT(tb_MHDI[[#This Row],[Territorialidades]],3),2)</f>
        <v>PR</v>
      </c>
      <c r="D161" s="8" t="str">
        <f>CONCATENATE(tb_MHDI[[#This Row],[Município]],"/",tb_MHDI[[#This Row],[UF]])</f>
        <v>Alto Paraíso/PR</v>
      </c>
      <c r="E161" s="8">
        <v>0.67800000000000005</v>
      </c>
      <c r="F161" s="8">
        <v>0.67700000000000005</v>
      </c>
      <c r="G161" s="8">
        <v>0.82899999999999996</v>
      </c>
      <c r="H161" s="8">
        <v>0.55600000000000005</v>
      </c>
      <c r="I161" s="9">
        <f>_xlfn.NUMBERVALUE(INDEX(tb_SVI[],MATCH(tb_MHDI[[#This Row],[mun_uf]],tb_SVI[city_name_uf],0),7),".")</f>
        <v>2010</v>
      </c>
    </row>
    <row r="162" spans="1:9" x14ac:dyDescent="0.25">
      <c r="A162" s="8" t="s">
        <v>12215</v>
      </c>
      <c r="B162" s="8" t="str">
        <f>LEFT(tb_MHDI[[#This Row],[Territorialidades]],(FIND("/",tb_MHDI[[#This Row],[Territorialidades]])-2))</f>
        <v>Alto Paraíso</v>
      </c>
      <c r="C162" s="8" t="str">
        <f>LEFT(RIGHT(tb_MHDI[[#This Row],[Territorialidades]],3),2)</f>
        <v>RO</v>
      </c>
      <c r="D162" s="8" t="str">
        <f>CONCATENATE(tb_MHDI[[#This Row],[Município]],"/",tb_MHDI[[#This Row],[UF]])</f>
        <v>Alto Paraíso/RO</v>
      </c>
      <c r="E162" s="8">
        <v>0.625</v>
      </c>
      <c r="F162" s="8">
        <v>0.66400000000000003</v>
      </c>
      <c r="G162" s="8">
        <v>0.80400000000000005</v>
      </c>
      <c r="H162" s="8">
        <v>0.45700000000000002</v>
      </c>
      <c r="I162" s="9">
        <f>_xlfn.NUMBERVALUE(INDEX(tb_SVI[],MATCH(tb_MHDI[[#This Row],[mun_uf]],tb_SVI[city_name_uf],0),7),".")</f>
        <v>2010</v>
      </c>
    </row>
    <row r="163" spans="1:9" x14ac:dyDescent="0.25">
      <c r="A163" s="8" t="s">
        <v>12216</v>
      </c>
      <c r="B163" s="8" t="str">
        <f>LEFT(tb_MHDI[[#This Row],[Territorialidades]],(FIND("/",tb_MHDI[[#This Row],[Territorialidades]])-2))</f>
        <v>Alto Paraná</v>
      </c>
      <c r="C163" s="8" t="str">
        <f>LEFT(RIGHT(tb_MHDI[[#This Row],[Territorialidades]],3),2)</f>
        <v>PR</v>
      </c>
      <c r="D163" s="8" t="str">
        <f>CONCATENATE(tb_MHDI[[#This Row],[Município]],"/",tb_MHDI[[#This Row],[UF]])</f>
        <v>Alto Paraná/PR</v>
      </c>
      <c r="E163" s="8">
        <v>0.69599999999999995</v>
      </c>
      <c r="F163" s="8">
        <v>0.67900000000000005</v>
      </c>
      <c r="G163" s="8">
        <v>0.84599999999999997</v>
      </c>
      <c r="H163" s="8">
        <v>0.58699999999999997</v>
      </c>
      <c r="I163" s="9">
        <f>_xlfn.NUMBERVALUE(INDEX(tb_SVI[],MATCH(tb_MHDI[[#This Row],[mun_uf]],tb_SVI[city_name_uf],0),7),".")</f>
        <v>2010</v>
      </c>
    </row>
    <row r="164" spans="1:9" x14ac:dyDescent="0.25">
      <c r="A164" s="8" t="s">
        <v>12217</v>
      </c>
      <c r="B164" s="8" t="str">
        <f>LEFT(tb_MHDI[[#This Row],[Territorialidades]],(FIND("/",tb_MHDI[[#This Row],[Territorialidades]])-2))</f>
        <v>Alto Parnaíba</v>
      </c>
      <c r="C164" s="8" t="str">
        <f>LEFT(RIGHT(tb_MHDI[[#This Row],[Territorialidades]],3),2)</f>
        <v>MA</v>
      </c>
      <c r="D164" s="8" t="str">
        <f>CONCATENATE(tb_MHDI[[#This Row],[Município]],"/",tb_MHDI[[#This Row],[UF]])</f>
        <v>Alto Parnaíba/MA</v>
      </c>
      <c r="E164" s="8">
        <v>0.63300000000000001</v>
      </c>
      <c r="F164" s="8">
        <v>0.68300000000000005</v>
      </c>
      <c r="G164" s="8">
        <v>0.78500000000000003</v>
      </c>
      <c r="H164" s="8">
        <v>0.47399999999999998</v>
      </c>
      <c r="I164" s="9">
        <f>_xlfn.NUMBERVALUE(INDEX(tb_SVI[],MATCH(tb_MHDI[[#This Row],[mun_uf]],tb_SVI[city_name_uf],0),7),".")</f>
        <v>2010</v>
      </c>
    </row>
    <row r="165" spans="1:9" x14ac:dyDescent="0.25">
      <c r="A165" s="8" t="s">
        <v>12218</v>
      </c>
      <c r="B165" s="8" t="str">
        <f>LEFT(tb_MHDI[[#This Row],[Territorialidades]],(FIND("/",tb_MHDI[[#This Row],[Territorialidades]])-2))</f>
        <v>Alto Piquiri</v>
      </c>
      <c r="C165" s="8" t="str">
        <f>LEFT(RIGHT(tb_MHDI[[#This Row],[Territorialidades]],3),2)</f>
        <v>PR</v>
      </c>
      <c r="D165" s="8" t="str">
        <f>CONCATENATE(tb_MHDI[[#This Row],[Município]],"/",tb_MHDI[[#This Row],[UF]])</f>
        <v>Alto Piquiri/PR</v>
      </c>
      <c r="E165" s="8">
        <v>0.67600000000000005</v>
      </c>
      <c r="F165" s="8">
        <v>0.66900000000000004</v>
      </c>
      <c r="G165" s="8">
        <v>0.79800000000000004</v>
      </c>
      <c r="H165" s="8">
        <v>0.57799999999999996</v>
      </c>
      <c r="I165" s="9">
        <f>_xlfn.NUMBERVALUE(INDEX(tb_SVI[],MATCH(tb_MHDI[[#This Row],[mun_uf]],tb_SVI[city_name_uf],0),7),".")</f>
        <v>2010</v>
      </c>
    </row>
    <row r="166" spans="1:9" x14ac:dyDescent="0.25">
      <c r="A166" s="8" t="s">
        <v>12219</v>
      </c>
      <c r="B166" s="8" t="str">
        <f>LEFT(tb_MHDI[[#This Row],[Territorialidades]],(FIND("/",tb_MHDI[[#This Row],[Territorialidades]])-2))</f>
        <v>Alto Rio Doce</v>
      </c>
      <c r="C166" s="8" t="str">
        <f>LEFT(RIGHT(tb_MHDI[[#This Row],[Territorialidades]],3),2)</f>
        <v>MG</v>
      </c>
      <c r="D166" s="8" t="str">
        <f>CONCATENATE(tb_MHDI[[#This Row],[Município]],"/",tb_MHDI[[#This Row],[UF]])</f>
        <v>Alto Rio Doce/MG</v>
      </c>
      <c r="E166" s="8">
        <v>0.62</v>
      </c>
      <c r="F166" s="8">
        <v>0.59499999999999997</v>
      </c>
      <c r="G166" s="8">
        <v>0.82799999999999996</v>
      </c>
      <c r="H166" s="8">
        <v>0.48299999999999998</v>
      </c>
      <c r="I166" s="9">
        <f>_xlfn.NUMBERVALUE(INDEX(tb_SVI[],MATCH(tb_MHDI[[#This Row],[mun_uf]],tb_SVI[city_name_uf],0),7),".")</f>
        <v>2010</v>
      </c>
    </row>
    <row r="167" spans="1:9" x14ac:dyDescent="0.25">
      <c r="A167" s="8" t="s">
        <v>12220</v>
      </c>
      <c r="B167" s="8" t="str">
        <f>LEFT(tb_MHDI[[#This Row],[Territorialidades]],(FIND("/",tb_MHDI[[#This Row],[Territorialidades]])-2))</f>
        <v>Alto Rio Novo</v>
      </c>
      <c r="C167" s="8" t="str">
        <f>LEFT(RIGHT(tb_MHDI[[#This Row],[Territorialidades]],3),2)</f>
        <v>ES</v>
      </c>
      <c r="D167" s="8" t="str">
        <f>CONCATENATE(tb_MHDI[[#This Row],[Município]],"/",tb_MHDI[[#This Row],[UF]])</f>
        <v>Alto Rio Novo/ES</v>
      </c>
      <c r="E167" s="8">
        <v>0.66400000000000003</v>
      </c>
      <c r="F167" s="8">
        <v>0.63400000000000001</v>
      </c>
      <c r="G167" s="8">
        <v>0.81499999999999995</v>
      </c>
      <c r="H167" s="8">
        <v>0.56699999999999995</v>
      </c>
      <c r="I167" s="9">
        <f>_xlfn.NUMBERVALUE(INDEX(tb_SVI[],MATCH(tb_MHDI[[#This Row],[mun_uf]],tb_SVI[city_name_uf],0),7),".")</f>
        <v>2010</v>
      </c>
    </row>
    <row r="168" spans="1:9" x14ac:dyDescent="0.25">
      <c r="A168" s="8" t="s">
        <v>12221</v>
      </c>
      <c r="B168" s="8" t="str">
        <f>LEFT(tb_MHDI[[#This Row],[Territorialidades]],(FIND("/",tb_MHDI[[#This Row],[Territorialidades]])-2))</f>
        <v>Alto Santo</v>
      </c>
      <c r="C168" s="8" t="str">
        <f>LEFT(RIGHT(tb_MHDI[[#This Row],[Territorialidades]],3),2)</f>
        <v>CE</v>
      </c>
      <c r="D168" s="8" t="str">
        <f>CONCATENATE(tb_MHDI[[#This Row],[Município]],"/",tb_MHDI[[#This Row],[UF]])</f>
        <v>Alto Santo/CE</v>
      </c>
      <c r="E168" s="8">
        <v>0.60099999999999998</v>
      </c>
      <c r="F168" s="8">
        <v>0.56299999999999994</v>
      </c>
      <c r="G168" s="8">
        <v>0.77400000000000002</v>
      </c>
      <c r="H168" s="8">
        <v>0.499</v>
      </c>
      <c r="I168" s="9">
        <f>_xlfn.NUMBERVALUE(INDEX(tb_SVI[],MATCH(tb_MHDI[[#This Row],[mun_uf]],tb_SVI[city_name_uf],0),7),".")</f>
        <v>2010</v>
      </c>
    </row>
    <row r="169" spans="1:9" x14ac:dyDescent="0.25">
      <c r="A169" s="8" t="s">
        <v>12222</v>
      </c>
      <c r="B169" s="8" t="str">
        <f>LEFT(tb_MHDI[[#This Row],[Territorialidades]],(FIND("/",tb_MHDI[[#This Row],[Territorialidades]])-2))</f>
        <v>Altos</v>
      </c>
      <c r="C169" s="8" t="str">
        <f>LEFT(RIGHT(tb_MHDI[[#This Row],[Territorialidades]],3),2)</f>
        <v>PI</v>
      </c>
      <c r="D169" s="8" t="str">
        <f>CONCATENATE(tb_MHDI[[#This Row],[Município]],"/",tb_MHDI[[#This Row],[UF]])</f>
        <v>Altos/PI</v>
      </c>
      <c r="E169" s="8">
        <v>0.61399999999999999</v>
      </c>
      <c r="F169" s="8">
        <v>0.59</v>
      </c>
      <c r="G169" s="8">
        <v>0.76700000000000002</v>
      </c>
      <c r="H169" s="8">
        <v>0.51200000000000001</v>
      </c>
      <c r="I169" s="9">
        <f>_xlfn.NUMBERVALUE(INDEX(tb_SVI[],MATCH(tb_MHDI[[#This Row],[mun_uf]],tb_SVI[city_name_uf],0),7),".")</f>
        <v>2010</v>
      </c>
    </row>
    <row r="170" spans="1:9" x14ac:dyDescent="0.25">
      <c r="A170" s="8" t="s">
        <v>12223</v>
      </c>
      <c r="B170" s="8" t="str">
        <f>LEFT(tb_MHDI[[#This Row],[Territorialidades]],(FIND("/",tb_MHDI[[#This Row],[Territorialidades]])-2))</f>
        <v>Alto Taquari</v>
      </c>
      <c r="C170" s="8" t="str">
        <f>LEFT(RIGHT(tb_MHDI[[#This Row],[Territorialidades]],3),2)</f>
        <v>MT</v>
      </c>
      <c r="D170" s="8" t="str">
        <f>CONCATENATE(tb_MHDI[[#This Row],[Município]],"/",tb_MHDI[[#This Row],[UF]])</f>
        <v>Alto Taquari/MT</v>
      </c>
      <c r="E170" s="8">
        <v>0.70499999999999996</v>
      </c>
      <c r="F170" s="8">
        <v>0.73599999999999999</v>
      </c>
      <c r="G170" s="8">
        <v>0.83299999999999996</v>
      </c>
      <c r="H170" s="8">
        <v>0.57099999999999995</v>
      </c>
      <c r="I170" s="9">
        <f>_xlfn.NUMBERVALUE(INDEX(tb_SVI[],MATCH(tb_MHDI[[#This Row],[mun_uf]],tb_SVI[city_name_uf],0),7),".")</f>
        <v>2010</v>
      </c>
    </row>
    <row r="171" spans="1:9" x14ac:dyDescent="0.25">
      <c r="A171" s="8" t="s">
        <v>12224</v>
      </c>
      <c r="B171" s="8" t="str">
        <f>LEFT(tb_MHDI[[#This Row],[Territorialidades]],(FIND("/",tb_MHDI[[#This Row],[Territorialidades]])-2))</f>
        <v>Alumínio</v>
      </c>
      <c r="C171" s="8" t="str">
        <f>LEFT(RIGHT(tb_MHDI[[#This Row],[Territorialidades]],3),2)</f>
        <v>SP</v>
      </c>
      <c r="D171" s="8" t="str">
        <f>CONCATENATE(tb_MHDI[[#This Row],[Município]],"/",tb_MHDI[[#This Row],[UF]])</f>
        <v>Alumínio/SP</v>
      </c>
      <c r="E171" s="8">
        <v>0.76600000000000001</v>
      </c>
      <c r="F171" s="8">
        <v>0.72899999999999998</v>
      </c>
      <c r="G171" s="8">
        <v>0.84099999999999997</v>
      </c>
      <c r="H171" s="8">
        <v>0.73199999999999998</v>
      </c>
      <c r="I171" s="9">
        <f>_xlfn.NUMBERVALUE(INDEX(tb_SVI[],MATCH(tb_MHDI[[#This Row],[mun_uf]],tb_SVI[city_name_uf],0),7),".")</f>
        <v>2010</v>
      </c>
    </row>
    <row r="172" spans="1:9" x14ac:dyDescent="0.25">
      <c r="A172" s="8" t="s">
        <v>12225</v>
      </c>
      <c r="B172" s="8" t="str">
        <f>LEFT(tb_MHDI[[#This Row],[Territorialidades]],(FIND("/",tb_MHDI[[#This Row],[Territorialidades]])-2))</f>
        <v>Alvarães</v>
      </c>
      <c r="C172" s="8" t="str">
        <f>LEFT(RIGHT(tb_MHDI[[#This Row],[Territorialidades]],3),2)</f>
        <v>AM</v>
      </c>
      <c r="D172" s="8" t="str">
        <f>CONCATENATE(tb_MHDI[[#This Row],[Município]],"/",tb_MHDI[[#This Row],[UF]])</f>
        <v>Alvarães/AM</v>
      </c>
      <c r="E172" s="8">
        <v>0.52700000000000002</v>
      </c>
      <c r="F172" s="8">
        <v>0.499</v>
      </c>
      <c r="G172" s="8">
        <v>0.77800000000000002</v>
      </c>
      <c r="H172" s="8">
        <v>0.377</v>
      </c>
      <c r="I172" s="9">
        <f>_xlfn.NUMBERVALUE(INDEX(tb_SVI[],MATCH(tb_MHDI[[#This Row],[mun_uf]],tb_SVI[city_name_uf],0),7),".")</f>
        <v>2010</v>
      </c>
    </row>
    <row r="173" spans="1:9" x14ac:dyDescent="0.25">
      <c r="A173" s="8" t="s">
        <v>12226</v>
      </c>
      <c r="B173" s="8" t="str">
        <f>LEFT(tb_MHDI[[#This Row],[Territorialidades]],(FIND("/",tb_MHDI[[#This Row],[Territorialidades]])-2))</f>
        <v>Alvarenga</v>
      </c>
      <c r="C173" s="8" t="str">
        <f>LEFT(RIGHT(tb_MHDI[[#This Row],[Territorialidades]],3),2)</f>
        <v>MG</v>
      </c>
      <c r="D173" s="8" t="str">
        <f>CONCATENATE(tb_MHDI[[#This Row],[Município]],"/",tb_MHDI[[#This Row],[UF]])</f>
        <v>Alvarenga/MG</v>
      </c>
      <c r="E173" s="8">
        <v>0.59199999999999997</v>
      </c>
      <c r="F173" s="8">
        <v>0.58899999999999997</v>
      </c>
      <c r="G173" s="8">
        <v>0.79800000000000004</v>
      </c>
      <c r="H173" s="8">
        <v>0.441</v>
      </c>
      <c r="I173" s="9">
        <f>_xlfn.NUMBERVALUE(INDEX(tb_SVI[],MATCH(tb_MHDI[[#This Row],[mun_uf]],tb_SVI[city_name_uf],0),7),".")</f>
        <v>2010</v>
      </c>
    </row>
    <row r="174" spans="1:9" x14ac:dyDescent="0.25">
      <c r="A174" s="8" t="s">
        <v>12227</v>
      </c>
      <c r="B174" s="8" t="str">
        <f>LEFT(tb_MHDI[[#This Row],[Territorialidades]],(FIND("/",tb_MHDI[[#This Row],[Territorialidades]])-2))</f>
        <v>Álvares Florence</v>
      </c>
      <c r="C174" s="8" t="str">
        <f>LEFT(RIGHT(tb_MHDI[[#This Row],[Territorialidades]],3),2)</f>
        <v>SP</v>
      </c>
      <c r="D174" s="8" t="str">
        <f>CONCATENATE(tb_MHDI[[#This Row],[Município]],"/",tb_MHDI[[#This Row],[UF]])</f>
        <v>Álvares Florence/SP</v>
      </c>
      <c r="E174" s="8">
        <v>0.72799999999999998</v>
      </c>
      <c r="F174" s="8">
        <v>0.70099999999999996</v>
      </c>
      <c r="G174" s="8">
        <v>0.80600000000000005</v>
      </c>
      <c r="H174" s="8">
        <v>0.68300000000000005</v>
      </c>
      <c r="I174" s="9">
        <f>_xlfn.NUMBERVALUE(INDEX(tb_SVI[],MATCH(tb_MHDI[[#This Row],[mun_uf]],tb_SVI[city_name_uf],0),7),".")</f>
        <v>2010</v>
      </c>
    </row>
    <row r="175" spans="1:9" x14ac:dyDescent="0.25">
      <c r="A175" s="8" t="s">
        <v>12228</v>
      </c>
      <c r="B175" s="8" t="str">
        <f>LEFT(tb_MHDI[[#This Row],[Territorialidades]],(FIND("/",tb_MHDI[[#This Row],[Territorialidades]])-2))</f>
        <v>Álvares Machado</v>
      </c>
      <c r="C175" s="8" t="str">
        <f>LEFT(RIGHT(tb_MHDI[[#This Row],[Territorialidades]],3),2)</f>
        <v>SP</v>
      </c>
      <c r="D175" s="8" t="str">
        <f>CONCATENATE(tb_MHDI[[#This Row],[Município]],"/",tb_MHDI[[#This Row],[UF]])</f>
        <v>Álvares Machado/SP</v>
      </c>
      <c r="E175" s="8">
        <v>0.75800000000000001</v>
      </c>
      <c r="F175" s="8">
        <v>0.71199999999999997</v>
      </c>
      <c r="G175" s="8">
        <v>0.83399999999999996</v>
      </c>
      <c r="H175" s="8">
        <v>0.73199999999999998</v>
      </c>
      <c r="I175" s="9">
        <f>_xlfn.NUMBERVALUE(INDEX(tb_SVI[],MATCH(tb_MHDI[[#This Row],[mun_uf]],tb_SVI[city_name_uf],0),7),".")</f>
        <v>2010</v>
      </c>
    </row>
    <row r="176" spans="1:9" x14ac:dyDescent="0.25">
      <c r="A176" s="8" t="s">
        <v>12229</v>
      </c>
      <c r="B176" s="8" t="str">
        <f>LEFT(tb_MHDI[[#This Row],[Territorialidades]],(FIND("/",tb_MHDI[[#This Row],[Territorialidades]])-2))</f>
        <v>Álvaro de Carvalho</v>
      </c>
      <c r="C176" s="8" t="str">
        <f>LEFT(RIGHT(tb_MHDI[[#This Row],[Territorialidades]],3),2)</f>
        <v>SP</v>
      </c>
      <c r="D176" s="8" t="str">
        <f>CONCATENATE(tb_MHDI[[#This Row],[Município]],"/",tb_MHDI[[#This Row],[UF]])</f>
        <v>Álvaro de Carvalho/SP</v>
      </c>
      <c r="E176" s="8">
        <v>0.68799999999999994</v>
      </c>
      <c r="F176" s="8">
        <v>0.66900000000000004</v>
      </c>
      <c r="G176" s="8">
        <v>0.80500000000000005</v>
      </c>
      <c r="H176" s="8">
        <v>0.60499999999999998</v>
      </c>
      <c r="I176" s="9">
        <f>_xlfn.NUMBERVALUE(INDEX(tb_SVI[],MATCH(tb_MHDI[[#This Row],[mun_uf]],tb_SVI[city_name_uf],0),7),".")</f>
        <v>2010</v>
      </c>
    </row>
    <row r="177" spans="1:9" x14ac:dyDescent="0.25">
      <c r="A177" s="8" t="s">
        <v>12230</v>
      </c>
      <c r="B177" s="8" t="str">
        <f>LEFT(tb_MHDI[[#This Row],[Territorialidades]],(FIND("/",tb_MHDI[[#This Row],[Territorialidades]])-2))</f>
        <v>Alvinlândia</v>
      </c>
      <c r="C177" s="8" t="str">
        <f>LEFT(RIGHT(tb_MHDI[[#This Row],[Territorialidades]],3),2)</f>
        <v>SP</v>
      </c>
      <c r="D177" s="8" t="str">
        <f>CONCATENATE(tb_MHDI[[#This Row],[Município]],"/",tb_MHDI[[#This Row],[UF]])</f>
        <v>Alvinlândia/SP</v>
      </c>
      <c r="E177" s="8">
        <v>0.72199999999999998</v>
      </c>
      <c r="F177" s="8">
        <v>0.72099999999999997</v>
      </c>
      <c r="G177" s="8">
        <v>0.79100000000000004</v>
      </c>
      <c r="H177" s="8">
        <v>0.65900000000000003</v>
      </c>
      <c r="I177" s="9">
        <f>_xlfn.NUMBERVALUE(INDEX(tb_SVI[],MATCH(tb_MHDI[[#This Row],[mun_uf]],tb_SVI[city_name_uf],0),7),".")</f>
        <v>2010</v>
      </c>
    </row>
    <row r="178" spans="1:9" x14ac:dyDescent="0.25">
      <c r="A178" s="8" t="s">
        <v>12231</v>
      </c>
      <c r="B178" s="8" t="str">
        <f>LEFT(tb_MHDI[[#This Row],[Territorialidades]],(FIND("/",tb_MHDI[[#This Row],[Territorialidades]])-2))</f>
        <v>Alvinópolis</v>
      </c>
      <c r="C178" s="8" t="str">
        <f>LEFT(RIGHT(tb_MHDI[[#This Row],[Territorialidades]],3),2)</f>
        <v>MG</v>
      </c>
      <c r="D178" s="8" t="str">
        <f>CONCATENATE(tb_MHDI[[#This Row],[Município]],"/",tb_MHDI[[#This Row],[UF]])</f>
        <v>Alvinópolis/MG</v>
      </c>
      <c r="E178" s="8">
        <v>0.67600000000000005</v>
      </c>
      <c r="F178" s="8">
        <v>0.65100000000000002</v>
      </c>
      <c r="G178" s="8">
        <v>0.82199999999999995</v>
      </c>
      <c r="H178" s="8">
        <v>0.57699999999999996</v>
      </c>
      <c r="I178" s="9">
        <f>_xlfn.NUMBERVALUE(INDEX(tb_SVI[],MATCH(tb_MHDI[[#This Row],[mun_uf]],tb_SVI[city_name_uf],0),7),".")</f>
        <v>2010</v>
      </c>
    </row>
    <row r="179" spans="1:9" x14ac:dyDescent="0.25">
      <c r="A179" s="8" t="s">
        <v>12232</v>
      </c>
      <c r="B179" s="8" t="str">
        <f>LEFT(tb_MHDI[[#This Row],[Territorialidades]],(FIND("/",tb_MHDI[[#This Row],[Territorialidades]])-2))</f>
        <v>Alvorada de Minas</v>
      </c>
      <c r="C179" s="8" t="str">
        <f>LEFT(RIGHT(tb_MHDI[[#This Row],[Territorialidades]],3),2)</f>
        <v>MG</v>
      </c>
      <c r="D179" s="8" t="str">
        <f>CONCATENATE(tb_MHDI[[#This Row],[Município]],"/",tb_MHDI[[#This Row],[UF]])</f>
        <v>Alvorada de Minas/MG</v>
      </c>
      <c r="E179" s="8">
        <v>0.57199999999999995</v>
      </c>
      <c r="F179" s="8">
        <v>0.56999999999999995</v>
      </c>
      <c r="G179" s="8">
        <v>0.79400000000000004</v>
      </c>
      <c r="H179" s="8">
        <v>0.41399999999999998</v>
      </c>
      <c r="I179" s="9">
        <f>_xlfn.NUMBERVALUE(INDEX(tb_SVI[],MATCH(tb_MHDI[[#This Row],[mun_uf]],tb_SVI[city_name_uf],0),7),".")</f>
        <v>2010</v>
      </c>
    </row>
    <row r="180" spans="1:9" x14ac:dyDescent="0.25">
      <c r="A180" s="8" t="s">
        <v>12233</v>
      </c>
      <c r="B180" s="8" t="str">
        <f>LEFT(tb_MHDI[[#This Row],[Territorialidades]],(FIND("/",tb_MHDI[[#This Row],[Territorialidades]])-2))</f>
        <v>Alvorada D'Oeste</v>
      </c>
      <c r="C180" s="8" t="str">
        <f>LEFT(RIGHT(tb_MHDI[[#This Row],[Territorialidades]],3),2)</f>
        <v>RO</v>
      </c>
      <c r="D180" s="8" t="str">
        <f>CONCATENATE(tb_MHDI[[#This Row],[Município]],"/",tb_MHDI[[#This Row],[UF]])</f>
        <v>Alvorada D'Oeste/RO</v>
      </c>
      <c r="E180" s="8">
        <v>0.64300000000000002</v>
      </c>
      <c r="F180" s="8">
        <v>0.65400000000000003</v>
      </c>
      <c r="G180" s="8">
        <v>0.76300000000000001</v>
      </c>
      <c r="H180" s="8">
        <v>0.53400000000000003</v>
      </c>
      <c r="I180" s="9">
        <f>_xlfn.NUMBERVALUE(INDEX(tb_SVI[],MATCH(tb_MHDI[[#This Row],[mun_uf]],tb_SVI[city_name_uf],0),7),".")</f>
        <v>2010</v>
      </c>
    </row>
    <row r="181" spans="1:9" x14ac:dyDescent="0.25">
      <c r="A181" s="8" t="s">
        <v>12234</v>
      </c>
      <c r="B181" s="8" t="str">
        <f>LEFT(tb_MHDI[[#This Row],[Territorialidades]],(FIND("/",tb_MHDI[[#This Row],[Territorialidades]])-2))</f>
        <v>Alvorada do Gurguéia</v>
      </c>
      <c r="C181" s="8" t="str">
        <f>LEFT(RIGHT(tb_MHDI[[#This Row],[Territorialidades]],3),2)</f>
        <v>PI</v>
      </c>
      <c r="D181" s="8" t="str">
        <f>CONCATENATE(tb_MHDI[[#This Row],[Município]],"/",tb_MHDI[[#This Row],[UF]])</f>
        <v>Alvorada do Gurguéia/PI</v>
      </c>
      <c r="E181" s="8">
        <v>0.57799999999999996</v>
      </c>
      <c r="F181" s="8">
        <v>0.52</v>
      </c>
      <c r="G181" s="8">
        <v>0.749</v>
      </c>
      <c r="H181" s="8">
        <v>0.496</v>
      </c>
      <c r="I181" s="9">
        <f>_xlfn.NUMBERVALUE(INDEX(tb_SVI[],MATCH(tb_MHDI[[#This Row],[mun_uf]],tb_SVI[city_name_uf],0),7),".")</f>
        <v>2010</v>
      </c>
    </row>
    <row r="182" spans="1:9" x14ac:dyDescent="0.25">
      <c r="A182" s="8" t="s">
        <v>12235</v>
      </c>
      <c r="B182" s="8" t="str">
        <f>LEFT(tb_MHDI[[#This Row],[Territorialidades]],(FIND("/",tb_MHDI[[#This Row],[Territorialidades]])-2))</f>
        <v>Alvorada do Norte</v>
      </c>
      <c r="C182" s="8" t="str">
        <f>LEFT(RIGHT(tb_MHDI[[#This Row],[Territorialidades]],3),2)</f>
        <v>GO</v>
      </c>
      <c r="D182" s="8" t="str">
        <f>CONCATENATE(tb_MHDI[[#This Row],[Município]],"/",tb_MHDI[[#This Row],[UF]])</f>
        <v>Alvorada do Norte/GO</v>
      </c>
      <c r="E182" s="8">
        <v>0.66</v>
      </c>
      <c r="F182" s="8">
        <v>0.64</v>
      </c>
      <c r="G182" s="8">
        <v>0.81899999999999995</v>
      </c>
      <c r="H182" s="8">
        <v>0.54800000000000004</v>
      </c>
      <c r="I182" s="9">
        <f>_xlfn.NUMBERVALUE(INDEX(tb_SVI[],MATCH(tb_MHDI[[#This Row],[mun_uf]],tb_SVI[city_name_uf],0),7),".")</f>
        <v>2010</v>
      </c>
    </row>
    <row r="183" spans="1:9" x14ac:dyDescent="0.25">
      <c r="A183" s="8" t="s">
        <v>12236</v>
      </c>
      <c r="B183" s="8" t="str">
        <f>LEFT(tb_MHDI[[#This Row],[Territorialidades]],(FIND("/",tb_MHDI[[#This Row],[Territorialidades]])-2))</f>
        <v>Alvorada do Sul</v>
      </c>
      <c r="C183" s="8" t="str">
        <f>LEFT(RIGHT(tb_MHDI[[#This Row],[Territorialidades]],3),2)</f>
        <v>PR</v>
      </c>
      <c r="D183" s="8" t="str">
        <f>CONCATENATE(tb_MHDI[[#This Row],[Município]],"/",tb_MHDI[[#This Row],[UF]])</f>
        <v>Alvorada do Sul/PR</v>
      </c>
      <c r="E183" s="8">
        <v>0.70799999999999996</v>
      </c>
      <c r="F183" s="8">
        <v>0.69499999999999995</v>
      </c>
      <c r="G183" s="8">
        <v>0.82599999999999996</v>
      </c>
      <c r="H183" s="8">
        <v>0.61699999999999999</v>
      </c>
      <c r="I183" s="9">
        <f>_xlfn.NUMBERVALUE(INDEX(tb_SVI[],MATCH(tb_MHDI[[#This Row],[mun_uf]],tb_SVI[city_name_uf],0),7),".")</f>
        <v>2010</v>
      </c>
    </row>
    <row r="184" spans="1:9" x14ac:dyDescent="0.25">
      <c r="A184" s="8" t="s">
        <v>12237</v>
      </c>
      <c r="B184" s="8" t="str">
        <f>LEFT(tb_MHDI[[#This Row],[Territorialidades]],(FIND("/",tb_MHDI[[#This Row],[Territorialidades]])-2))</f>
        <v>Alvorada</v>
      </c>
      <c r="C184" s="8" t="str">
        <f>LEFT(RIGHT(tb_MHDI[[#This Row],[Territorialidades]],3),2)</f>
        <v>RS</v>
      </c>
      <c r="D184" s="8" t="str">
        <f>CONCATENATE(tb_MHDI[[#This Row],[Município]],"/",tb_MHDI[[#This Row],[UF]])</f>
        <v>Alvorada/RS</v>
      </c>
      <c r="E184" s="8">
        <v>0.69899999999999995</v>
      </c>
      <c r="F184" s="8">
        <v>0.69399999999999995</v>
      </c>
      <c r="G184" s="8">
        <v>0.874</v>
      </c>
      <c r="H184" s="8">
        <v>0.56399999999999995</v>
      </c>
      <c r="I184" s="9">
        <f>_xlfn.NUMBERVALUE(INDEX(tb_SVI[],MATCH(tb_MHDI[[#This Row],[mun_uf]],tb_SVI[city_name_uf],0),7),".")</f>
        <v>2010</v>
      </c>
    </row>
    <row r="185" spans="1:9" x14ac:dyDescent="0.25">
      <c r="A185" s="8" t="s">
        <v>12238</v>
      </c>
      <c r="B185" s="8" t="str">
        <f>LEFT(tb_MHDI[[#This Row],[Territorialidades]],(FIND("/",tb_MHDI[[#This Row],[Territorialidades]])-2))</f>
        <v>Alvorada</v>
      </c>
      <c r="C185" s="8" t="str">
        <f>LEFT(RIGHT(tb_MHDI[[#This Row],[Territorialidades]],3),2)</f>
        <v>TO</v>
      </c>
      <c r="D185" s="8" t="str">
        <f>CONCATENATE(tb_MHDI[[#This Row],[Município]],"/",tb_MHDI[[#This Row],[UF]])</f>
        <v>Alvorada/TO</v>
      </c>
      <c r="E185" s="8">
        <v>0.70799999999999996</v>
      </c>
      <c r="F185" s="8">
        <v>0.67700000000000005</v>
      </c>
      <c r="G185" s="8">
        <v>0.84299999999999997</v>
      </c>
      <c r="H185" s="8">
        <v>0.623</v>
      </c>
      <c r="I185" s="9">
        <f>_xlfn.NUMBERVALUE(INDEX(tb_SVI[],MATCH(tb_MHDI[[#This Row],[mun_uf]],tb_SVI[city_name_uf],0),7),".")</f>
        <v>2010</v>
      </c>
    </row>
    <row r="186" spans="1:9" x14ac:dyDescent="0.25">
      <c r="A186" s="8" t="s">
        <v>12239</v>
      </c>
      <c r="B186" s="8" t="str">
        <f>LEFT(tb_MHDI[[#This Row],[Territorialidades]],(FIND("/",tb_MHDI[[#This Row],[Territorialidades]])-2))</f>
        <v>Amajari</v>
      </c>
      <c r="C186" s="8" t="str">
        <f>LEFT(RIGHT(tb_MHDI[[#This Row],[Territorialidades]],3),2)</f>
        <v>RR</v>
      </c>
      <c r="D186" s="8" t="str">
        <f>CONCATENATE(tb_MHDI[[#This Row],[Município]],"/",tb_MHDI[[#This Row],[UF]])</f>
        <v>Amajari/RR</v>
      </c>
      <c r="E186" s="8">
        <v>0.48399999999999999</v>
      </c>
      <c r="F186" s="8">
        <v>0.437</v>
      </c>
      <c r="G186" s="8">
        <v>0.81499999999999995</v>
      </c>
      <c r="H186" s="8">
        <v>0.31900000000000001</v>
      </c>
      <c r="I186" s="9">
        <f>_xlfn.NUMBERVALUE(INDEX(tb_SVI[],MATCH(tb_MHDI[[#This Row],[mun_uf]],tb_SVI[city_name_uf],0),7),".")</f>
        <v>2010</v>
      </c>
    </row>
    <row r="187" spans="1:9" x14ac:dyDescent="0.25">
      <c r="A187" s="8" t="s">
        <v>12240</v>
      </c>
      <c r="B187" s="8" t="str">
        <f>LEFT(tb_MHDI[[#This Row],[Territorialidades]],(FIND("/",tb_MHDI[[#This Row],[Territorialidades]])-2))</f>
        <v>Amambai</v>
      </c>
      <c r="C187" s="8" t="str">
        <f>LEFT(RIGHT(tb_MHDI[[#This Row],[Territorialidades]],3),2)</f>
        <v>MS</v>
      </c>
      <c r="D187" s="8" t="str">
        <f>CONCATENATE(tb_MHDI[[#This Row],[Município]],"/",tb_MHDI[[#This Row],[UF]])</f>
        <v>Amambai/MS</v>
      </c>
      <c r="E187" s="8">
        <v>0.67300000000000004</v>
      </c>
      <c r="F187" s="8">
        <v>0.68300000000000005</v>
      </c>
      <c r="G187" s="8">
        <v>0.81799999999999995</v>
      </c>
      <c r="H187" s="8">
        <v>0.54600000000000004</v>
      </c>
      <c r="I187" s="9">
        <f>_xlfn.NUMBERVALUE(INDEX(tb_SVI[],MATCH(tb_MHDI[[#This Row],[mun_uf]],tb_SVI[city_name_uf],0),7),".")</f>
        <v>2010</v>
      </c>
    </row>
    <row r="188" spans="1:9" x14ac:dyDescent="0.25">
      <c r="A188" s="8" t="s">
        <v>12241</v>
      </c>
      <c r="B188" s="8" t="str">
        <f>LEFT(tb_MHDI[[#This Row],[Territorialidades]],(FIND("/",tb_MHDI[[#This Row],[Territorialidades]])-2))</f>
        <v>Amapá</v>
      </c>
      <c r="C188" s="8" t="str">
        <f>LEFT(RIGHT(tb_MHDI[[#This Row],[Territorialidades]],3),2)</f>
        <v>AP</v>
      </c>
      <c r="D188" s="8" t="str">
        <f>CONCATENATE(tb_MHDI[[#This Row],[Município]],"/",tb_MHDI[[#This Row],[UF]])</f>
        <v>Amapá/AP</v>
      </c>
      <c r="E188" s="8">
        <v>0.64200000000000002</v>
      </c>
      <c r="F188" s="8">
        <v>0.63100000000000001</v>
      </c>
      <c r="G188" s="8">
        <v>0.79</v>
      </c>
      <c r="H188" s="8">
        <v>0.53200000000000003</v>
      </c>
      <c r="I188" s="9">
        <f>_xlfn.NUMBERVALUE(INDEX(tb_SVI[],MATCH(tb_MHDI[[#This Row],[mun_uf]],tb_SVI[city_name_uf],0),7),".")</f>
        <v>2010</v>
      </c>
    </row>
    <row r="189" spans="1:9" x14ac:dyDescent="0.25">
      <c r="A189" s="8" t="s">
        <v>12242</v>
      </c>
      <c r="B189" s="8" t="str">
        <f>LEFT(tb_MHDI[[#This Row],[Territorialidades]],(FIND("/",tb_MHDI[[#This Row],[Territorialidades]])-2))</f>
        <v>Amapá do Maranhão</v>
      </c>
      <c r="C189" s="8" t="str">
        <f>LEFT(RIGHT(tb_MHDI[[#This Row],[Territorialidades]],3),2)</f>
        <v>MA</v>
      </c>
      <c r="D189" s="8" t="str">
        <f>CONCATENATE(tb_MHDI[[#This Row],[Município]],"/",tb_MHDI[[#This Row],[UF]])</f>
        <v>Amapá do Maranhão/MA</v>
      </c>
      <c r="E189" s="8">
        <v>0.52</v>
      </c>
      <c r="F189" s="8">
        <v>0.503</v>
      </c>
      <c r="G189" s="8">
        <v>0.68799999999999994</v>
      </c>
      <c r="H189" s="8">
        <v>0.40600000000000003</v>
      </c>
      <c r="I189" s="9">
        <f>_xlfn.NUMBERVALUE(INDEX(tb_SVI[],MATCH(tb_MHDI[[#This Row],[mun_uf]],tb_SVI[city_name_uf],0),7),".")</f>
        <v>2010</v>
      </c>
    </row>
    <row r="190" spans="1:9" x14ac:dyDescent="0.25">
      <c r="A190" s="8" t="s">
        <v>12243</v>
      </c>
      <c r="B190" s="8" t="str">
        <f>LEFT(tb_MHDI[[#This Row],[Territorialidades]],(FIND("/",tb_MHDI[[#This Row],[Territorialidades]])-2))</f>
        <v>Amaporã</v>
      </c>
      <c r="C190" s="8" t="str">
        <f>LEFT(RIGHT(tb_MHDI[[#This Row],[Territorialidades]],3),2)</f>
        <v>PR</v>
      </c>
      <c r="D190" s="8" t="str">
        <f>CONCATENATE(tb_MHDI[[#This Row],[Município]],"/",tb_MHDI[[#This Row],[UF]])</f>
        <v>Amaporã/PR</v>
      </c>
      <c r="E190" s="8">
        <v>0.66900000000000004</v>
      </c>
      <c r="F190" s="8">
        <v>0.64400000000000002</v>
      </c>
      <c r="G190" s="8">
        <v>0.78500000000000003</v>
      </c>
      <c r="H190" s="8">
        <v>0.59099999999999997</v>
      </c>
      <c r="I190" s="9">
        <f>_xlfn.NUMBERVALUE(INDEX(tb_SVI[],MATCH(tb_MHDI[[#This Row],[mun_uf]],tb_SVI[city_name_uf],0),7),".")</f>
        <v>2010</v>
      </c>
    </row>
    <row r="191" spans="1:9" x14ac:dyDescent="0.25">
      <c r="A191" s="8" t="s">
        <v>12244</v>
      </c>
      <c r="B191" s="8" t="str">
        <f>LEFT(tb_MHDI[[#This Row],[Territorialidades]],(FIND("/",tb_MHDI[[#This Row],[Territorialidades]])-2))</f>
        <v>Amaraji</v>
      </c>
      <c r="C191" s="8" t="str">
        <f>LEFT(RIGHT(tb_MHDI[[#This Row],[Territorialidades]],3),2)</f>
        <v>PE</v>
      </c>
      <c r="D191" s="8" t="str">
        <f>CONCATENATE(tb_MHDI[[#This Row],[Município]],"/",tb_MHDI[[#This Row],[UF]])</f>
        <v>Amaraji/PE</v>
      </c>
      <c r="E191" s="8">
        <v>0.57999999999999996</v>
      </c>
      <c r="F191" s="8">
        <v>0.57499999999999996</v>
      </c>
      <c r="G191" s="8">
        <v>0.748</v>
      </c>
      <c r="H191" s="8">
        <v>0.45400000000000001</v>
      </c>
      <c r="I191" s="9">
        <f>_xlfn.NUMBERVALUE(INDEX(tb_SVI[],MATCH(tb_MHDI[[#This Row],[mun_uf]],tb_SVI[city_name_uf],0),7),".")</f>
        <v>2010</v>
      </c>
    </row>
    <row r="192" spans="1:9" x14ac:dyDescent="0.25">
      <c r="A192" s="8" t="s">
        <v>12245</v>
      </c>
      <c r="B192" s="8" t="str">
        <f>LEFT(tb_MHDI[[#This Row],[Territorialidades]],(FIND("/",tb_MHDI[[#This Row],[Territorialidades]])-2))</f>
        <v>Amaral Ferrador</v>
      </c>
      <c r="C192" s="8" t="str">
        <f>LEFT(RIGHT(tb_MHDI[[#This Row],[Territorialidades]],3),2)</f>
        <v>RS</v>
      </c>
      <c r="D192" s="8" t="str">
        <f>CONCATENATE(tb_MHDI[[#This Row],[Município]],"/",tb_MHDI[[#This Row],[UF]])</f>
        <v>Amaral Ferrador/RS</v>
      </c>
      <c r="E192" s="8">
        <v>0.624</v>
      </c>
      <c r="F192" s="8">
        <v>0.66400000000000003</v>
      </c>
      <c r="G192" s="8">
        <v>0.80200000000000005</v>
      </c>
      <c r="H192" s="8">
        <v>0.45700000000000002</v>
      </c>
      <c r="I192" s="9">
        <f>_xlfn.NUMBERVALUE(INDEX(tb_SVI[],MATCH(tb_MHDI[[#This Row],[mun_uf]],tb_SVI[city_name_uf],0),7),".")</f>
        <v>2010</v>
      </c>
    </row>
    <row r="193" spans="1:9" x14ac:dyDescent="0.25">
      <c r="A193" s="8" t="s">
        <v>12246</v>
      </c>
      <c r="B193" s="8" t="str">
        <f>LEFT(tb_MHDI[[#This Row],[Territorialidades]],(FIND("/",tb_MHDI[[#This Row],[Territorialidades]])-2))</f>
        <v>Amaralina</v>
      </c>
      <c r="C193" s="8" t="str">
        <f>LEFT(RIGHT(tb_MHDI[[#This Row],[Territorialidades]],3),2)</f>
        <v>GO</v>
      </c>
      <c r="D193" s="8" t="str">
        <f>CONCATENATE(tb_MHDI[[#This Row],[Município]],"/",tb_MHDI[[#This Row],[UF]])</f>
        <v>Amaralina/GO</v>
      </c>
      <c r="E193" s="8">
        <v>0.60899999999999999</v>
      </c>
      <c r="F193" s="8">
        <v>0.56899999999999995</v>
      </c>
      <c r="G193" s="8">
        <v>0.81299999999999994</v>
      </c>
      <c r="H193" s="8">
        <v>0.48899999999999999</v>
      </c>
      <c r="I193" s="9">
        <f>_xlfn.NUMBERVALUE(INDEX(tb_SVI[],MATCH(tb_MHDI[[#This Row],[mun_uf]],tb_SVI[city_name_uf],0),7),".")</f>
        <v>2010</v>
      </c>
    </row>
    <row r="194" spans="1:9" x14ac:dyDescent="0.25">
      <c r="A194" s="8" t="s">
        <v>12247</v>
      </c>
      <c r="B194" s="8" t="str">
        <f>LEFT(tb_MHDI[[#This Row],[Territorialidades]],(FIND("/",tb_MHDI[[#This Row],[Territorialidades]])-2))</f>
        <v>Amarante do Maranhão</v>
      </c>
      <c r="C194" s="8" t="str">
        <f>LEFT(RIGHT(tb_MHDI[[#This Row],[Territorialidades]],3),2)</f>
        <v>MA</v>
      </c>
      <c r="D194" s="8" t="str">
        <f>CONCATENATE(tb_MHDI[[#This Row],[Município]],"/",tb_MHDI[[#This Row],[UF]])</f>
        <v>Amarante do Maranhão/MA</v>
      </c>
      <c r="E194" s="8">
        <v>0.55500000000000005</v>
      </c>
      <c r="F194" s="8">
        <v>0.54100000000000004</v>
      </c>
      <c r="G194" s="8">
        <v>0.71599999999999997</v>
      </c>
      <c r="H194" s="8">
        <v>0.441</v>
      </c>
      <c r="I194" s="9">
        <f>_xlfn.NUMBERVALUE(INDEX(tb_SVI[],MATCH(tb_MHDI[[#This Row],[mun_uf]],tb_SVI[city_name_uf],0),7),".")</f>
        <v>2010</v>
      </c>
    </row>
    <row r="195" spans="1:9" x14ac:dyDescent="0.25">
      <c r="A195" s="8" t="s">
        <v>12248</v>
      </c>
      <c r="B195" s="8" t="str">
        <f>LEFT(tb_MHDI[[#This Row],[Territorialidades]],(FIND("/",tb_MHDI[[#This Row],[Territorialidades]])-2))</f>
        <v>Amarante</v>
      </c>
      <c r="C195" s="8" t="str">
        <f>LEFT(RIGHT(tb_MHDI[[#This Row],[Territorialidades]],3),2)</f>
        <v>PI</v>
      </c>
      <c r="D195" s="8" t="str">
        <f>CONCATENATE(tb_MHDI[[#This Row],[Município]],"/",tb_MHDI[[#This Row],[UF]])</f>
        <v>Amarante/PI</v>
      </c>
      <c r="E195" s="8">
        <v>0.59799999999999998</v>
      </c>
      <c r="F195" s="8">
        <v>0.57399999999999995</v>
      </c>
      <c r="G195" s="8">
        <v>0.75</v>
      </c>
      <c r="H195" s="8">
        <v>0.497</v>
      </c>
      <c r="I195" s="9">
        <f>_xlfn.NUMBERVALUE(INDEX(tb_SVI[],MATCH(tb_MHDI[[#This Row],[mun_uf]],tb_SVI[city_name_uf],0),7),".")</f>
        <v>2010</v>
      </c>
    </row>
    <row r="196" spans="1:9" x14ac:dyDescent="0.25">
      <c r="A196" s="8" t="s">
        <v>12249</v>
      </c>
      <c r="B196" s="8" t="str">
        <f>LEFT(tb_MHDI[[#This Row],[Territorialidades]],(FIND("/",tb_MHDI[[#This Row],[Territorialidades]])-2))</f>
        <v>Amargosa</v>
      </c>
      <c r="C196" s="8" t="str">
        <f>LEFT(RIGHT(tb_MHDI[[#This Row],[Territorialidades]],3),2)</f>
        <v>BA</v>
      </c>
      <c r="D196" s="8" t="str">
        <f>CONCATENATE(tb_MHDI[[#This Row],[Município]],"/",tb_MHDI[[#This Row],[UF]])</f>
        <v>Amargosa/BA</v>
      </c>
      <c r="E196" s="8">
        <v>0.625</v>
      </c>
      <c r="F196" s="8">
        <v>0.61599999999999999</v>
      </c>
      <c r="G196" s="8">
        <v>0.80700000000000005</v>
      </c>
      <c r="H196" s="8">
        <v>0.49199999999999999</v>
      </c>
      <c r="I196" s="9">
        <f>_xlfn.NUMBERVALUE(INDEX(tb_SVI[],MATCH(tb_MHDI[[#This Row],[mun_uf]],tb_SVI[city_name_uf],0),7),".")</f>
        <v>2010</v>
      </c>
    </row>
    <row r="197" spans="1:9" x14ac:dyDescent="0.25">
      <c r="A197" s="8" t="s">
        <v>12250</v>
      </c>
      <c r="B197" s="8" t="str">
        <f>LEFT(tb_MHDI[[#This Row],[Territorialidades]],(FIND("/",tb_MHDI[[#This Row],[Territorialidades]])-2))</f>
        <v>Amaturá</v>
      </c>
      <c r="C197" s="8" t="str">
        <f>LEFT(RIGHT(tb_MHDI[[#This Row],[Territorialidades]],3),2)</f>
        <v>AM</v>
      </c>
      <c r="D197" s="8" t="str">
        <f>CONCATENATE(tb_MHDI[[#This Row],[Município]],"/",tb_MHDI[[#This Row],[UF]])</f>
        <v>Amaturá/AM</v>
      </c>
      <c r="E197" s="8">
        <v>0.56000000000000005</v>
      </c>
      <c r="F197" s="8">
        <v>0.499</v>
      </c>
      <c r="G197" s="8">
        <v>0.77300000000000002</v>
      </c>
      <c r="H197" s="8">
        <v>0.45500000000000002</v>
      </c>
      <c r="I197" s="9">
        <f>_xlfn.NUMBERVALUE(INDEX(tb_SVI[],MATCH(tb_MHDI[[#This Row],[mun_uf]],tb_SVI[city_name_uf],0),7),".")</f>
        <v>2010</v>
      </c>
    </row>
    <row r="198" spans="1:9" x14ac:dyDescent="0.25">
      <c r="A198" s="8" t="s">
        <v>12251</v>
      </c>
      <c r="B198" s="8" t="str">
        <f>LEFT(tb_MHDI[[#This Row],[Territorialidades]],(FIND("/",tb_MHDI[[#This Row],[Territorialidades]])-2))</f>
        <v>Amélia Rodrigues</v>
      </c>
      <c r="C198" s="8" t="str">
        <f>LEFT(RIGHT(tb_MHDI[[#This Row],[Territorialidades]],3),2)</f>
        <v>BA</v>
      </c>
      <c r="D198" s="8" t="str">
        <f>CONCATENATE(tb_MHDI[[#This Row],[Município]],"/",tb_MHDI[[#This Row],[UF]])</f>
        <v>Amélia Rodrigues/BA</v>
      </c>
      <c r="E198" s="8">
        <v>0.66600000000000004</v>
      </c>
      <c r="F198" s="8">
        <v>0.60899999999999999</v>
      </c>
      <c r="G198" s="8">
        <v>0.81</v>
      </c>
      <c r="H198" s="8">
        <v>0.6</v>
      </c>
      <c r="I198" s="9">
        <f>_xlfn.NUMBERVALUE(INDEX(tb_SVI[],MATCH(tb_MHDI[[#This Row],[mun_uf]],tb_SVI[city_name_uf],0),7),".")</f>
        <v>2010</v>
      </c>
    </row>
    <row r="199" spans="1:9" x14ac:dyDescent="0.25">
      <c r="A199" s="8" t="s">
        <v>12252</v>
      </c>
      <c r="B199" s="8" t="str">
        <f>LEFT(tb_MHDI[[#This Row],[Territorialidades]],(FIND("/",tb_MHDI[[#This Row],[Territorialidades]])-2))</f>
        <v>América Dourada</v>
      </c>
      <c r="C199" s="8" t="str">
        <f>LEFT(RIGHT(tb_MHDI[[#This Row],[Territorialidades]],3),2)</f>
        <v>BA</v>
      </c>
      <c r="D199" s="8" t="str">
        <f>CONCATENATE(tb_MHDI[[#This Row],[Município]],"/",tb_MHDI[[#This Row],[UF]])</f>
        <v>América Dourada/BA</v>
      </c>
      <c r="E199" s="8">
        <v>0.56100000000000005</v>
      </c>
      <c r="F199" s="8">
        <v>0.50600000000000001</v>
      </c>
      <c r="G199" s="8">
        <v>0.751</v>
      </c>
      <c r="H199" s="8">
        <v>0.46400000000000002</v>
      </c>
      <c r="I199" s="9">
        <f>_xlfn.NUMBERVALUE(INDEX(tb_SVI[],MATCH(tb_MHDI[[#This Row],[mun_uf]],tb_SVI[city_name_uf],0),7),".")</f>
        <v>2010</v>
      </c>
    </row>
    <row r="200" spans="1:9" x14ac:dyDescent="0.25">
      <c r="A200" s="8" t="s">
        <v>12253</v>
      </c>
      <c r="B200" s="8" t="str">
        <f>LEFT(tb_MHDI[[#This Row],[Territorialidades]],(FIND("/",tb_MHDI[[#This Row],[Territorialidades]])-2))</f>
        <v>Americana</v>
      </c>
      <c r="C200" s="8" t="str">
        <f>LEFT(RIGHT(tb_MHDI[[#This Row],[Territorialidades]],3),2)</f>
        <v>SP</v>
      </c>
      <c r="D200" s="8" t="str">
        <f>CONCATENATE(tb_MHDI[[#This Row],[Município]],"/",tb_MHDI[[#This Row],[UF]])</f>
        <v>Americana/SP</v>
      </c>
      <c r="E200" s="8">
        <v>0.81100000000000005</v>
      </c>
      <c r="F200" s="8">
        <v>0.8</v>
      </c>
      <c r="G200" s="8">
        <v>0.876</v>
      </c>
      <c r="H200" s="8">
        <v>0.76</v>
      </c>
      <c r="I200" s="9">
        <f>_xlfn.NUMBERVALUE(INDEX(tb_SVI[],MATCH(tb_MHDI[[#This Row],[mun_uf]],tb_SVI[city_name_uf],0),7),".")</f>
        <v>2010</v>
      </c>
    </row>
    <row r="201" spans="1:9" x14ac:dyDescent="0.25">
      <c r="A201" s="8" t="s">
        <v>12254</v>
      </c>
      <c r="B201" s="8" t="str">
        <f>LEFT(tb_MHDI[[#This Row],[Territorialidades]],(FIND("/",tb_MHDI[[#This Row],[Territorialidades]])-2))</f>
        <v>Americano do Brasil</v>
      </c>
      <c r="C201" s="8" t="str">
        <f>LEFT(RIGHT(tb_MHDI[[#This Row],[Territorialidades]],3),2)</f>
        <v>GO</v>
      </c>
      <c r="D201" s="8" t="str">
        <f>CONCATENATE(tb_MHDI[[#This Row],[Município]],"/",tb_MHDI[[#This Row],[UF]])</f>
        <v>Americano do Brasil/GO</v>
      </c>
      <c r="E201" s="8">
        <v>0.7</v>
      </c>
      <c r="F201" s="8">
        <v>0.66900000000000004</v>
      </c>
      <c r="G201" s="8">
        <v>0.81299999999999994</v>
      </c>
      <c r="H201" s="8">
        <v>0.63100000000000001</v>
      </c>
      <c r="I201" s="9">
        <f>_xlfn.NUMBERVALUE(INDEX(tb_SVI[],MATCH(tb_MHDI[[#This Row],[mun_uf]],tb_SVI[city_name_uf],0),7),".")</f>
        <v>2010</v>
      </c>
    </row>
    <row r="202" spans="1:9" x14ac:dyDescent="0.25">
      <c r="A202" s="8" t="s">
        <v>12255</v>
      </c>
      <c r="B202" s="8" t="str">
        <f>LEFT(tb_MHDI[[#This Row],[Territorialidades]],(FIND("/",tb_MHDI[[#This Row],[Territorialidades]])-2))</f>
        <v>Américo Brasiliense</v>
      </c>
      <c r="C202" s="8" t="str">
        <f>LEFT(RIGHT(tb_MHDI[[#This Row],[Territorialidades]],3),2)</f>
        <v>SP</v>
      </c>
      <c r="D202" s="8" t="str">
        <f>CONCATENATE(tb_MHDI[[#This Row],[Município]],"/",tb_MHDI[[#This Row],[UF]])</f>
        <v>Américo Brasiliense/SP</v>
      </c>
      <c r="E202" s="8">
        <v>0.751</v>
      </c>
      <c r="F202" s="8">
        <v>0.70899999999999996</v>
      </c>
      <c r="G202" s="8">
        <v>0.85199999999999998</v>
      </c>
      <c r="H202" s="8">
        <v>0.70099999999999996</v>
      </c>
      <c r="I202" s="9">
        <f>_xlfn.NUMBERVALUE(INDEX(tb_SVI[],MATCH(tb_MHDI[[#This Row],[mun_uf]],tb_SVI[city_name_uf],0),7),".")</f>
        <v>2010</v>
      </c>
    </row>
    <row r="203" spans="1:9" x14ac:dyDescent="0.25">
      <c r="A203" s="8" t="s">
        <v>12256</v>
      </c>
      <c r="B203" s="8" t="str">
        <f>LEFT(tb_MHDI[[#This Row],[Territorialidades]],(FIND("/",tb_MHDI[[#This Row],[Territorialidades]])-2))</f>
        <v>Américo de Campos</v>
      </c>
      <c r="C203" s="8" t="str">
        <f>LEFT(RIGHT(tb_MHDI[[#This Row],[Territorialidades]],3),2)</f>
        <v>SP</v>
      </c>
      <c r="D203" s="8" t="str">
        <f>CONCATENATE(tb_MHDI[[#This Row],[Município]],"/",tb_MHDI[[#This Row],[UF]])</f>
        <v>Américo de Campos/SP</v>
      </c>
      <c r="E203" s="8">
        <v>0.745</v>
      </c>
      <c r="F203" s="8">
        <v>0.71499999999999997</v>
      </c>
      <c r="G203" s="8">
        <v>0.81699999999999995</v>
      </c>
      <c r="H203" s="8">
        <v>0.70799999999999996</v>
      </c>
      <c r="I203" s="9">
        <f>_xlfn.NUMBERVALUE(INDEX(tb_SVI[],MATCH(tb_MHDI[[#This Row],[mun_uf]],tb_SVI[city_name_uf],0),7),".")</f>
        <v>2010</v>
      </c>
    </row>
    <row r="204" spans="1:9" x14ac:dyDescent="0.25">
      <c r="A204" s="8" t="s">
        <v>12257</v>
      </c>
      <c r="B204" s="8" t="str">
        <f>LEFT(tb_MHDI[[#This Row],[Territorialidades]],(FIND("/",tb_MHDI[[#This Row],[Territorialidades]])-2))</f>
        <v>Ametista do Sul</v>
      </c>
      <c r="C204" s="8" t="str">
        <f>LEFT(RIGHT(tb_MHDI[[#This Row],[Territorialidades]],3),2)</f>
        <v>RS</v>
      </c>
      <c r="D204" s="8" t="str">
        <f>CONCATENATE(tb_MHDI[[#This Row],[Município]],"/",tb_MHDI[[#This Row],[UF]])</f>
        <v>Ametista do Sul/RS</v>
      </c>
      <c r="E204" s="8">
        <v>0.68200000000000005</v>
      </c>
      <c r="F204" s="8">
        <v>0.69699999999999995</v>
      </c>
      <c r="G204" s="8">
        <v>0.80900000000000005</v>
      </c>
      <c r="H204" s="8">
        <v>0.56200000000000006</v>
      </c>
      <c r="I204" s="9">
        <f>_xlfn.NUMBERVALUE(INDEX(tb_SVI[],MATCH(tb_MHDI[[#This Row],[mun_uf]],tb_SVI[city_name_uf],0),7),".")</f>
        <v>2010</v>
      </c>
    </row>
    <row r="205" spans="1:9" x14ac:dyDescent="0.25">
      <c r="A205" s="8" t="s">
        <v>12258</v>
      </c>
      <c r="B205" s="8" t="str">
        <f>LEFT(tb_MHDI[[#This Row],[Territorialidades]],(FIND("/",tb_MHDI[[#This Row],[Territorialidades]])-2))</f>
        <v>Amontada</v>
      </c>
      <c r="C205" s="8" t="str">
        <f>LEFT(RIGHT(tb_MHDI[[#This Row],[Territorialidades]],3),2)</f>
        <v>CE</v>
      </c>
      <c r="D205" s="8" t="str">
        <f>CONCATENATE(tb_MHDI[[#This Row],[Município]],"/",tb_MHDI[[#This Row],[UF]])</f>
        <v>Amontada/CE</v>
      </c>
      <c r="E205" s="8">
        <v>0.60599999999999998</v>
      </c>
      <c r="F205" s="8">
        <v>0.503</v>
      </c>
      <c r="G205" s="8">
        <v>0.76100000000000001</v>
      </c>
      <c r="H205" s="8">
        <v>0.58199999999999996</v>
      </c>
      <c r="I205" s="9">
        <f>_xlfn.NUMBERVALUE(INDEX(tb_SVI[],MATCH(tb_MHDI[[#This Row],[mun_uf]],tb_SVI[city_name_uf],0),7),".")</f>
        <v>2010</v>
      </c>
    </row>
    <row r="206" spans="1:9" x14ac:dyDescent="0.25">
      <c r="A206" s="8" t="s">
        <v>12259</v>
      </c>
      <c r="B206" s="8" t="str">
        <f>LEFT(tb_MHDI[[#This Row],[Territorialidades]],(FIND("/",tb_MHDI[[#This Row],[Territorialidades]])-2))</f>
        <v>Amorinópolis</v>
      </c>
      <c r="C206" s="8" t="str">
        <f>LEFT(RIGHT(tb_MHDI[[#This Row],[Territorialidades]],3),2)</f>
        <v>GO</v>
      </c>
      <c r="D206" s="8" t="str">
        <f>CONCATENATE(tb_MHDI[[#This Row],[Município]],"/",tb_MHDI[[#This Row],[UF]])</f>
        <v>Amorinópolis/GO</v>
      </c>
      <c r="E206" s="8">
        <v>0.68100000000000005</v>
      </c>
      <c r="F206" s="8">
        <v>0.67200000000000004</v>
      </c>
      <c r="G206" s="8">
        <v>0.81299999999999994</v>
      </c>
      <c r="H206" s="8">
        <v>0.57899999999999996</v>
      </c>
      <c r="I206" s="9">
        <f>_xlfn.NUMBERVALUE(INDEX(tb_SVI[],MATCH(tb_MHDI[[#This Row],[mun_uf]],tb_SVI[city_name_uf],0),7),".")</f>
        <v>2010</v>
      </c>
    </row>
    <row r="207" spans="1:9" x14ac:dyDescent="0.25">
      <c r="A207" s="8" t="s">
        <v>17639</v>
      </c>
      <c r="B207" s="8" t="str">
        <f>LEFT(tb_MHDI[[#This Row],[Territorialidades]],(FIND("/",tb_MHDI[[#This Row],[Territorialidades]])-2))</f>
        <v>Amparo do São Francisco</v>
      </c>
      <c r="C207" s="8" t="str">
        <f>LEFT(RIGHT(tb_MHDI[[#This Row],[Territorialidades]],3),2)</f>
        <v>SE</v>
      </c>
      <c r="D207" s="8" t="str">
        <f>CONCATENATE(tb_MHDI[[#This Row],[Município]],"/",tb_MHDI[[#This Row],[UF]])</f>
        <v>Amparo do São Francisco/SE</v>
      </c>
      <c r="E207" s="8">
        <v>0.61099999999999999</v>
      </c>
      <c r="F207" s="8">
        <v>0.56899999999999995</v>
      </c>
      <c r="G207" s="8">
        <v>0.72799999999999998</v>
      </c>
      <c r="H207" s="8">
        <v>0.55000000000000004</v>
      </c>
      <c r="I207" s="9">
        <f>_xlfn.NUMBERVALUE(INDEX(tb_SVI[],MATCH(tb_MHDI[[#This Row],[mun_uf]],tb_SVI[city_name_uf],0),7),".")</f>
        <v>2010</v>
      </c>
    </row>
    <row r="208" spans="1:9" x14ac:dyDescent="0.25">
      <c r="A208" s="8" t="s">
        <v>12260</v>
      </c>
      <c r="B208" s="8" t="str">
        <f>LEFT(tb_MHDI[[#This Row],[Territorialidades]],(FIND("/",tb_MHDI[[#This Row],[Territorialidades]])-2))</f>
        <v>Amparo do Serra</v>
      </c>
      <c r="C208" s="8" t="str">
        <f>LEFT(RIGHT(tb_MHDI[[#This Row],[Territorialidades]],3),2)</f>
        <v>MG</v>
      </c>
      <c r="D208" s="8" t="str">
        <f>CONCATENATE(tb_MHDI[[#This Row],[Município]],"/",tb_MHDI[[#This Row],[UF]])</f>
        <v>Amparo do Serra/MG</v>
      </c>
      <c r="E208" s="8">
        <v>0.64100000000000001</v>
      </c>
      <c r="F208" s="8">
        <v>0.61599999999999999</v>
      </c>
      <c r="G208" s="8">
        <v>0.81100000000000005</v>
      </c>
      <c r="H208" s="8">
        <v>0.52800000000000002</v>
      </c>
      <c r="I208" s="9">
        <f>_xlfn.NUMBERVALUE(INDEX(tb_SVI[],MATCH(tb_MHDI[[#This Row],[mun_uf]],tb_SVI[city_name_uf],0),7),".")</f>
        <v>2010</v>
      </c>
    </row>
    <row r="209" spans="1:9" x14ac:dyDescent="0.25">
      <c r="A209" s="8" t="s">
        <v>12261</v>
      </c>
      <c r="B209" s="8" t="str">
        <f>LEFT(tb_MHDI[[#This Row],[Territorialidades]],(FIND("/",tb_MHDI[[#This Row],[Territorialidades]])-2))</f>
        <v>Amparo</v>
      </c>
      <c r="C209" s="8" t="str">
        <f>LEFT(RIGHT(tb_MHDI[[#This Row],[Territorialidades]],3),2)</f>
        <v>PB</v>
      </c>
      <c r="D209" s="8" t="str">
        <f>CONCATENATE(tb_MHDI[[#This Row],[Município]],"/",tb_MHDI[[#This Row],[UF]])</f>
        <v>Amparo/PB</v>
      </c>
      <c r="E209" s="8">
        <v>0.60599999999999998</v>
      </c>
      <c r="F209" s="8">
        <v>0.53700000000000003</v>
      </c>
      <c r="G209" s="8">
        <v>0.752</v>
      </c>
      <c r="H209" s="8">
        <v>0.55100000000000005</v>
      </c>
      <c r="I209" s="9">
        <f>_xlfn.NUMBERVALUE(INDEX(tb_SVI[],MATCH(tb_MHDI[[#This Row],[mun_uf]],tb_SVI[city_name_uf],0),7),".")</f>
        <v>2010</v>
      </c>
    </row>
    <row r="210" spans="1:9" x14ac:dyDescent="0.25">
      <c r="A210" s="8" t="s">
        <v>12262</v>
      </c>
      <c r="B210" s="8" t="str">
        <f>LEFT(tb_MHDI[[#This Row],[Territorialidades]],(FIND("/",tb_MHDI[[#This Row],[Territorialidades]])-2))</f>
        <v>Amparo</v>
      </c>
      <c r="C210" s="8" t="str">
        <f>LEFT(RIGHT(tb_MHDI[[#This Row],[Territorialidades]],3),2)</f>
        <v>SP</v>
      </c>
      <c r="D210" s="8" t="str">
        <f>CONCATENATE(tb_MHDI[[#This Row],[Município]],"/",tb_MHDI[[#This Row],[UF]])</f>
        <v>Amparo/SP</v>
      </c>
      <c r="E210" s="8">
        <v>0.78500000000000003</v>
      </c>
      <c r="F210" s="8">
        <v>0.78</v>
      </c>
      <c r="G210" s="8">
        <v>0.871</v>
      </c>
      <c r="H210" s="8">
        <v>0.71099999999999997</v>
      </c>
      <c r="I210" s="9">
        <f>_xlfn.NUMBERVALUE(INDEX(tb_SVI[],MATCH(tb_MHDI[[#This Row],[mun_uf]],tb_SVI[city_name_uf],0),7),".")</f>
        <v>2010</v>
      </c>
    </row>
    <row r="211" spans="1:9" x14ac:dyDescent="0.25">
      <c r="A211" s="8" t="s">
        <v>12263</v>
      </c>
      <c r="B211" s="8" t="str">
        <f>LEFT(tb_MHDI[[#This Row],[Territorialidades]],(FIND("/",tb_MHDI[[#This Row],[Territorialidades]])-2))</f>
        <v>Ampére</v>
      </c>
      <c r="C211" s="8" t="str">
        <f>LEFT(RIGHT(tb_MHDI[[#This Row],[Territorialidades]],3),2)</f>
        <v>PR</v>
      </c>
      <c r="D211" s="8" t="str">
        <f>CONCATENATE(tb_MHDI[[#This Row],[Município]],"/",tb_MHDI[[#This Row],[UF]])</f>
        <v>Ampére/PR</v>
      </c>
      <c r="E211" s="8">
        <v>0.70899999999999996</v>
      </c>
      <c r="F211" s="8">
        <v>0.69899999999999995</v>
      </c>
      <c r="G211" s="8">
        <v>0.82399999999999995</v>
      </c>
      <c r="H211" s="8">
        <v>0.62</v>
      </c>
      <c r="I211" s="9">
        <f>_xlfn.NUMBERVALUE(INDEX(tb_SVI[],MATCH(tb_MHDI[[#This Row],[mun_uf]],tb_SVI[city_name_uf],0),7),".")</f>
        <v>2010</v>
      </c>
    </row>
    <row r="212" spans="1:9" x14ac:dyDescent="0.25">
      <c r="A212" s="8" t="s">
        <v>12264</v>
      </c>
      <c r="B212" s="8" t="str">
        <f>LEFT(tb_MHDI[[#This Row],[Territorialidades]],(FIND("/",tb_MHDI[[#This Row],[Territorialidades]])-2))</f>
        <v>Anadia</v>
      </c>
      <c r="C212" s="8" t="str">
        <f>LEFT(RIGHT(tb_MHDI[[#This Row],[Territorialidades]],3),2)</f>
        <v>AL</v>
      </c>
      <c r="D212" s="8" t="str">
        <f>CONCATENATE(tb_MHDI[[#This Row],[Município]],"/",tb_MHDI[[#This Row],[UF]])</f>
        <v>Anadia/AL</v>
      </c>
      <c r="E212" s="8">
        <v>0.56799999999999995</v>
      </c>
      <c r="F212" s="8">
        <v>0.54600000000000004</v>
      </c>
      <c r="G212" s="8">
        <v>0.75600000000000001</v>
      </c>
      <c r="H212" s="8">
        <v>0.44400000000000001</v>
      </c>
      <c r="I212" s="9">
        <f>_xlfn.NUMBERVALUE(INDEX(tb_SVI[],MATCH(tb_MHDI[[#This Row],[mun_uf]],tb_SVI[city_name_uf],0),7),".")</f>
        <v>2010</v>
      </c>
    </row>
    <row r="213" spans="1:9" x14ac:dyDescent="0.25">
      <c r="A213" s="8" t="s">
        <v>12265</v>
      </c>
      <c r="B213" s="8" t="str">
        <f>LEFT(tb_MHDI[[#This Row],[Territorialidades]],(FIND("/",tb_MHDI[[#This Row],[Territorialidades]])-2))</f>
        <v>Anagé</v>
      </c>
      <c r="C213" s="8" t="str">
        <f>LEFT(RIGHT(tb_MHDI[[#This Row],[Territorialidades]],3),2)</f>
        <v>BA</v>
      </c>
      <c r="D213" s="8" t="str">
        <f>CONCATENATE(tb_MHDI[[#This Row],[Município]],"/",tb_MHDI[[#This Row],[UF]])</f>
        <v>Anagé/BA</v>
      </c>
      <c r="E213" s="8">
        <v>0.54</v>
      </c>
      <c r="F213" s="8">
        <v>0.54900000000000004</v>
      </c>
      <c r="G213" s="8">
        <v>0.77100000000000002</v>
      </c>
      <c r="H213" s="8">
        <v>0.371</v>
      </c>
      <c r="I213" s="9">
        <f>_xlfn.NUMBERVALUE(INDEX(tb_SVI[],MATCH(tb_MHDI[[#This Row],[mun_uf]],tb_SVI[city_name_uf],0),7),".")</f>
        <v>2010</v>
      </c>
    </row>
    <row r="214" spans="1:9" x14ac:dyDescent="0.25">
      <c r="A214" s="8" t="s">
        <v>12266</v>
      </c>
      <c r="B214" s="8" t="str">
        <f>LEFT(tb_MHDI[[#This Row],[Territorialidades]],(FIND("/",tb_MHDI[[#This Row],[Territorialidades]])-2))</f>
        <v>Anahy</v>
      </c>
      <c r="C214" s="8" t="str">
        <f>LEFT(RIGHT(tb_MHDI[[#This Row],[Territorialidades]],3),2)</f>
        <v>PR</v>
      </c>
      <c r="D214" s="8" t="str">
        <f>CONCATENATE(tb_MHDI[[#This Row],[Município]],"/",tb_MHDI[[#This Row],[UF]])</f>
        <v>Anahy/PR</v>
      </c>
      <c r="E214" s="8">
        <v>0.69499999999999995</v>
      </c>
      <c r="F214" s="8">
        <v>0.67100000000000004</v>
      </c>
      <c r="G214" s="8">
        <v>0.84399999999999997</v>
      </c>
      <c r="H214" s="8">
        <v>0.59299999999999997</v>
      </c>
      <c r="I214" s="9">
        <f>_xlfn.NUMBERVALUE(INDEX(tb_SVI[],MATCH(tb_MHDI[[#This Row],[mun_uf]],tb_SVI[city_name_uf],0),7),".")</f>
        <v>2010</v>
      </c>
    </row>
    <row r="215" spans="1:9" x14ac:dyDescent="0.25">
      <c r="A215" s="8" t="s">
        <v>12267</v>
      </c>
      <c r="B215" s="8" t="str">
        <f>LEFT(tb_MHDI[[#This Row],[Territorialidades]],(FIND("/",tb_MHDI[[#This Row],[Territorialidades]])-2))</f>
        <v>Anajás</v>
      </c>
      <c r="C215" s="8" t="str">
        <f>LEFT(RIGHT(tb_MHDI[[#This Row],[Territorialidades]],3),2)</f>
        <v>PA</v>
      </c>
      <c r="D215" s="8" t="str">
        <f>CONCATENATE(tb_MHDI[[#This Row],[Município]],"/",tb_MHDI[[#This Row],[UF]])</f>
        <v>Anajás/PA</v>
      </c>
      <c r="E215" s="8">
        <v>0.48399999999999999</v>
      </c>
      <c r="F215" s="8">
        <v>0.50600000000000001</v>
      </c>
      <c r="G215" s="8">
        <v>0.77400000000000002</v>
      </c>
      <c r="H215" s="8">
        <v>0.28999999999999998</v>
      </c>
      <c r="I215" s="9">
        <f>_xlfn.NUMBERVALUE(INDEX(tb_SVI[],MATCH(tb_MHDI[[#This Row],[mun_uf]],tb_SVI[city_name_uf],0),7),".")</f>
        <v>2010</v>
      </c>
    </row>
    <row r="216" spans="1:9" x14ac:dyDescent="0.25">
      <c r="A216" s="8" t="s">
        <v>12268</v>
      </c>
      <c r="B216" s="8" t="str">
        <f>LEFT(tb_MHDI[[#This Row],[Territorialidades]],(FIND("/",tb_MHDI[[#This Row],[Territorialidades]])-2))</f>
        <v>Anajatuba</v>
      </c>
      <c r="C216" s="8" t="str">
        <f>LEFT(RIGHT(tb_MHDI[[#This Row],[Territorialidades]],3),2)</f>
        <v>MA</v>
      </c>
      <c r="D216" s="8" t="str">
        <f>CONCATENATE(tb_MHDI[[#This Row],[Município]],"/",tb_MHDI[[#This Row],[UF]])</f>
        <v>Anajatuba/MA</v>
      </c>
      <c r="E216" s="8">
        <v>0.58099999999999996</v>
      </c>
      <c r="F216" s="8">
        <v>0.52300000000000002</v>
      </c>
      <c r="G216" s="8">
        <v>0.76200000000000001</v>
      </c>
      <c r="H216" s="8">
        <v>0.49199999999999999</v>
      </c>
      <c r="I216" s="9">
        <f>_xlfn.NUMBERVALUE(INDEX(tb_SVI[],MATCH(tb_MHDI[[#This Row],[mun_uf]],tb_SVI[city_name_uf],0),7),".")</f>
        <v>2010</v>
      </c>
    </row>
    <row r="217" spans="1:9" x14ac:dyDescent="0.25">
      <c r="A217" s="8" t="s">
        <v>12269</v>
      </c>
      <c r="B217" s="8" t="str">
        <f>LEFT(tb_MHDI[[#This Row],[Territorialidades]],(FIND("/",tb_MHDI[[#This Row],[Territorialidades]])-2))</f>
        <v>Analândia</v>
      </c>
      <c r="C217" s="8" t="str">
        <f>LEFT(RIGHT(tb_MHDI[[#This Row],[Territorialidades]],3),2)</f>
        <v>SP</v>
      </c>
      <c r="D217" s="8" t="str">
        <f>CONCATENATE(tb_MHDI[[#This Row],[Município]],"/",tb_MHDI[[#This Row],[UF]])</f>
        <v>Analândia/SP</v>
      </c>
      <c r="E217" s="8">
        <v>0.754</v>
      </c>
      <c r="F217" s="8">
        <v>0.745</v>
      </c>
      <c r="G217" s="8">
        <v>0.86099999999999999</v>
      </c>
      <c r="H217" s="8">
        <v>0.66800000000000004</v>
      </c>
      <c r="I217" s="9">
        <f>_xlfn.NUMBERVALUE(INDEX(tb_SVI[],MATCH(tb_MHDI[[#This Row],[mun_uf]],tb_SVI[city_name_uf],0),7),".")</f>
        <v>2010</v>
      </c>
    </row>
    <row r="218" spans="1:9" x14ac:dyDescent="0.25">
      <c r="A218" s="8" t="s">
        <v>12270</v>
      </c>
      <c r="B218" s="8" t="str">
        <f>LEFT(tb_MHDI[[#This Row],[Territorialidades]],(FIND("/",tb_MHDI[[#This Row],[Territorialidades]])-2))</f>
        <v>Anamã</v>
      </c>
      <c r="C218" s="8" t="str">
        <f>LEFT(RIGHT(tb_MHDI[[#This Row],[Territorialidades]],3),2)</f>
        <v>AM</v>
      </c>
      <c r="D218" s="8" t="str">
        <f>CONCATENATE(tb_MHDI[[#This Row],[Município]],"/",tb_MHDI[[#This Row],[UF]])</f>
        <v>Anamã/AM</v>
      </c>
      <c r="E218" s="8">
        <v>0.59399999999999997</v>
      </c>
      <c r="F218" s="8">
        <v>0.53700000000000003</v>
      </c>
      <c r="G218" s="8">
        <v>0.74099999999999999</v>
      </c>
      <c r="H218" s="8">
        <v>0.52600000000000002</v>
      </c>
      <c r="I218" s="9">
        <f>_xlfn.NUMBERVALUE(INDEX(tb_SVI[],MATCH(tb_MHDI[[#This Row],[mun_uf]],tb_SVI[city_name_uf],0),7),".")</f>
        <v>2010</v>
      </c>
    </row>
    <row r="219" spans="1:9" x14ac:dyDescent="0.25">
      <c r="A219" s="8" t="s">
        <v>12271</v>
      </c>
      <c r="B219" s="8" t="str">
        <f>LEFT(tb_MHDI[[#This Row],[Territorialidades]],(FIND("/",tb_MHDI[[#This Row],[Territorialidades]])-2))</f>
        <v>Ananás</v>
      </c>
      <c r="C219" s="8" t="str">
        <f>LEFT(RIGHT(tb_MHDI[[#This Row],[Territorialidades]],3),2)</f>
        <v>TO</v>
      </c>
      <c r="D219" s="8" t="str">
        <f>CONCATENATE(tb_MHDI[[#This Row],[Município]],"/",tb_MHDI[[#This Row],[UF]])</f>
        <v>Ananás/TO</v>
      </c>
      <c r="E219" s="8">
        <v>0.67100000000000004</v>
      </c>
      <c r="F219" s="8">
        <v>0.621</v>
      </c>
      <c r="G219" s="8">
        <v>0.80400000000000005</v>
      </c>
      <c r="H219" s="8">
        <v>0.60499999999999998</v>
      </c>
      <c r="I219" s="9">
        <f>_xlfn.NUMBERVALUE(INDEX(tb_SVI[],MATCH(tb_MHDI[[#This Row],[mun_uf]],tb_SVI[city_name_uf],0),7),".")</f>
        <v>2010</v>
      </c>
    </row>
    <row r="220" spans="1:9" x14ac:dyDescent="0.25">
      <c r="A220" s="8" t="s">
        <v>12272</v>
      </c>
      <c r="B220" s="8" t="str">
        <f>LEFT(tb_MHDI[[#This Row],[Territorialidades]],(FIND("/",tb_MHDI[[#This Row],[Territorialidades]])-2))</f>
        <v>Ananindeua</v>
      </c>
      <c r="C220" s="8" t="str">
        <f>LEFT(RIGHT(tb_MHDI[[#This Row],[Territorialidades]],3),2)</f>
        <v>PA</v>
      </c>
      <c r="D220" s="8" t="str">
        <f>CONCATENATE(tb_MHDI[[#This Row],[Município]],"/",tb_MHDI[[#This Row],[UF]])</f>
        <v>Ananindeua/PA</v>
      </c>
      <c r="E220" s="8">
        <v>0.71799999999999997</v>
      </c>
      <c r="F220" s="8">
        <v>0.68400000000000005</v>
      </c>
      <c r="G220" s="8">
        <v>0.82099999999999995</v>
      </c>
      <c r="H220" s="8">
        <v>0.65800000000000003</v>
      </c>
      <c r="I220" s="9">
        <f>_xlfn.NUMBERVALUE(INDEX(tb_SVI[],MATCH(tb_MHDI[[#This Row],[mun_uf]],tb_SVI[city_name_uf],0),7),".")</f>
        <v>2010</v>
      </c>
    </row>
    <row r="221" spans="1:9" x14ac:dyDescent="0.25">
      <c r="A221" s="8" t="s">
        <v>12273</v>
      </c>
      <c r="B221" s="8" t="str">
        <f>LEFT(tb_MHDI[[#This Row],[Territorialidades]],(FIND("/",tb_MHDI[[#This Row],[Territorialidades]])-2))</f>
        <v>Anápolis</v>
      </c>
      <c r="C221" s="8" t="str">
        <f>LEFT(RIGHT(tb_MHDI[[#This Row],[Territorialidades]],3),2)</f>
        <v>GO</v>
      </c>
      <c r="D221" s="8" t="str">
        <f>CONCATENATE(tb_MHDI[[#This Row],[Município]],"/",tb_MHDI[[#This Row],[UF]])</f>
        <v>Anápolis/GO</v>
      </c>
      <c r="E221" s="8">
        <v>0.73699999999999999</v>
      </c>
      <c r="F221" s="8">
        <v>0.73699999999999999</v>
      </c>
      <c r="G221" s="8">
        <v>0.82199999999999995</v>
      </c>
      <c r="H221" s="8">
        <v>0.66</v>
      </c>
      <c r="I221" s="9">
        <f>_xlfn.NUMBERVALUE(INDEX(tb_SVI[],MATCH(tb_MHDI[[#This Row],[mun_uf]],tb_SVI[city_name_uf],0),7),".")</f>
        <v>2010</v>
      </c>
    </row>
    <row r="222" spans="1:9" x14ac:dyDescent="0.25">
      <c r="A222" s="8" t="s">
        <v>12274</v>
      </c>
      <c r="B222" s="8" t="str">
        <f>LEFT(tb_MHDI[[#This Row],[Territorialidades]],(FIND("/",tb_MHDI[[#This Row],[Territorialidades]])-2))</f>
        <v>Anapu</v>
      </c>
      <c r="C222" s="8" t="str">
        <f>LEFT(RIGHT(tb_MHDI[[#This Row],[Territorialidades]],3),2)</f>
        <v>PA</v>
      </c>
      <c r="D222" s="8" t="str">
        <f>CONCATENATE(tb_MHDI[[#This Row],[Município]],"/",tb_MHDI[[#This Row],[UF]])</f>
        <v>Anapu/PA</v>
      </c>
      <c r="E222" s="8">
        <v>0.54800000000000004</v>
      </c>
      <c r="F222" s="8">
        <v>0.56299999999999994</v>
      </c>
      <c r="G222" s="8">
        <v>0.78800000000000003</v>
      </c>
      <c r="H222" s="8">
        <v>0.371</v>
      </c>
      <c r="I222" s="9">
        <f>_xlfn.NUMBERVALUE(INDEX(tb_SVI[],MATCH(tb_MHDI[[#This Row],[mun_uf]],tb_SVI[city_name_uf],0),7),".")</f>
        <v>2010</v>
      </c>
    </row>
    <row r="223" spans="1:9" x14ac:dyDescent="0.25">
      <c r="A223" s="8" t="s">
        <v>12275</v>
      </c>
      <c r="B223" s="8" t="str">
        <f>LEFT(tb_MHDI[[#This Row],[Territorialidades]],(FIND("/",tb_MHDI[[#This Row],[Territorialidades]])-2))</f>
        <v>Anapurus</v>
      </c>
      <c r="C223" s="8" t="str">
        <f>LEFT(RIGHT(tb_MHDI[[#This Row],[Territorialidades]],3),2)</f>
        <v>MA</v>
      </c>
      <c r="D223" s="8" t="str">
        <f>CONCATENATE(tb_MHDI[[#This Row],[Município]],"/",tb_MHDI[[#This Row],[UF]])</f>
        <v>Anapurus/MA</v>
      </c>
      <c r="E223" s="8">
        <v>0.58099999999999996</v>
      </c>
      <c r="F223" s="8">
        <v>0.51100000000000001</v>
      </c>
      <c r="G223" s="8">
        <v>0.76400000000000001</v>
      </c>
      <c r="H223" s="8">
        <v>0.502</v>
      </c>
      <c r="I223" s="9">
        <f>_xlfn.NUMBERVALUE(INDEX(tb_SVI[],MATCH(tb_MHDI[[#This Row],[mun_uf]],tb_SVI[city_name_uf],0),7),".")</f>
        <v>2010</v>
      </c>
    </row>
    <row r="224" spans="1:9" x14ac:dyDescent="0.25">
      <c r="A224" s="8" t="s">
        <v>12276</v>
      </c>
      <c r="B224" s="8" t="str">
        <f>LEFT(tb_MHDI[[#This Row],[Territorialidades]],(FIND("/",tb_MHDI[[#This Row],[Territorialidades]])-2))</f>
        <v>Anastácio</v>
      </c>
      <c r="C224" s="8" t="str">
        <f>LEFT(RIGHT(tb_MHDI[[#This Row],[Territorialidades]],3),2)</f>
        <v>MS</v>
      </c>
      <c r="D224" s="8" t="str">
        <f>CONCATENATE(tb_MHDI[[#This Row],[Município]],"/",tb_MHDI[[#This Row],[UF]])</f>
        <v>Anastácio/MS</v>
      </c>
      <c r="E224" s="8">
        <v>0.66300000000000003</v>
      </c>
      <c r="F224" s="8">
        <v>0.66300000000000003</v>
      </c>
      <c r="G224" s="8">
        <v>0.78900000000000003</v>
      </c>
      <c r="H224" s="8">
        <v>0.55700000000000005</v>
      </c>
      <c r="I224" s="9">
        <f>_xlfn.NUMBERVALUE(INDEX(tb_SVI[],MATCH(tb_MHDI[[#This Row],[mun_uf]],tb_SVI[city_name_uf],0),7),".")</f>
        <v>2010</v>
      </c>
    </row>
    <row r="225" spans="1:9" x14ac:dyDescent="0.25">
      <c r="A225" s="8" t="s">
        <v>12277</v>
      </c>
      <c r="B225" s="8" t="str">
        <f>LEFT(tb_MHDI[[#This Row],[Territorialidades]],(FIND("/",tb_MHDI[[#This Row],[Territorialidades]])-2))</f>
        <v>Anaurilândia</v>
      </c>
      <c r="C225" s="8" t="str">
        <f>LEFT(RIGHT(tb_MHDI[[#This Row],[Territorialidades]],3),2)</f>
        <v>MS</v>
      </c>
      <c r="D225" s="8" t="str">
        <f>CONCATENATE(tb_MHDI[[#This Row],[Município]],"/",tb_MHDI[[#This Row],[UF]])</f>
        <v>Anaurilândia/MS</v>
      </c>
      <c r="E225" s="8">
        <v>0.67</v>
      </c>
      <c r="F225" s="8">
        <v>0.67600000000000005</v>
      </c>
      <c r="G225" s="8">
        <v>0.82599999999999996</v>
      </c>
      <c r="H225" s="8">
        <v>0.53800000000000003</v>
      </c>
      <c r="I225" s="9">
        <f>_xlfn.NUMBERVALUE(INDEX(tb_SVI[],MATCH(tb_MHDI[[#This Row],[mun_uf]],tb_SVI[city_name_uf],0),7),".")</f>
        <v>2010</v>
      </c>
    </row>
    <row r="226" spans="1:9" x14ac:dyDescent="0.25">
      <c r="A226" s="8" t="s">
        <v>12278</v>
      </c>
      <c r="B226" s="8" t="str">
        <f>LEFT(tb_MHDI[[#This Row],[Territorialidades]],(FIND("/",tb_MHDI[[#This Row],[Territorialidades]])-2))</f>
        <v>Anchieta</v>
      </c>
      <c r="C226" s="8" t="str">
        <f>LEFT(RIGHT(tb_MHDI[[#This Row],[Territorialidades]],3),2)</f>
        <v>ES</v>
      </c>
      <c r="D226" s="8" t="str">
        <f>CONCATENATE(tb_MHDI[[#This Row],[Município]],"/",tb_MHDI[[#This Row],[UF]])</f>
        <v>Anchieta/ES</v>
      </c>
      <c r="E226" s="8">
        <v>0.73</v>
      </c>
      <c r="F226" s="8">
        <v>0.69599999999999995</v>
      </c>
      <c r="G226" s="8">
        <v>0.85599999999999998</v>
      </c>
      <c r="H226" s="8">
        <v>0.65400000000000003</v>
      </c>
      <c r="I226" s="9">
        <f>_xlfn.NUMBERVALUE(INDEX(tb_SVI[],MATCH(tb_MHDI[[#This Row],[mun_uf]],tb_SVI[city_name_uf],0),7),".")</f>
        <v>2010</v>
      </c>
    </row>
    <row r="227" spans="1:9" x14ac:dyDescent="0.25">
      <c r="A227" s="8" t="s">
        <v>12279</v>
      </c>
      <c r="B227" s="8" t="str">
        <f>LEFT(tb_MHDI[[#This Row],[Territorialidades]],(FIND("/",tb_MHDI[[#This Row],[Territorialidades]])-2))</f>
        <v>Anchieta</v>
      </c>
      <c r="C227" s="8" t="str">
        <f>LEFT(RIGHT(tb_MHDI[[#This Row],[Territorialidades]],3),2)</f>
        <v>SC</v>
      </c>
      <c r="D227" s="8" t="str">
        <f>CONCATENATE(tb_MHDI[[#This Row],[Município]],"/",tb_MHDI[[#This Row],[UF]])</f>
        <v>Anchieta/SC</v>
      </c>
      <c r="E227" s="8">
        <v>0.69899999999999995</v>
      </c>
      <c r="F227" s="8">
        <v>0.70299999999999996</v>
      </c>
      <c r="G227" s="8">
        <v>0.8</v>
      </c>
      <c r="H227" s="8">
        <v>0.60799999999999998</v>
      </c>
      <c r="I227" s="9">
        <f>_xlfn.NUMBERVALUE(INDEX(tb_SVI[],MATCH(tb_MHDI[[#This Row],[mun_uf]],tb_SVI[city_name_uf],0),7),".")</f>
        <v>2010</v>
      </c>
    </row>
    <row r="228" spans="1:9" x14ac:dyDescent="0.25">
      <c r="A228" s="8" t="s">
        <v>12280</v>
      </c>
      <c r="B228" s="8" t="str">
        <f>LEFT(tb_MHDI[[#This Row],[Territorialidades]],(FIND("/",tb_MHDI[[#This Row],[Territorialidades]])-2))</f>
        <v>Andaraí</v>
      </c>
      <c r="C228" s="8" t="str">
        <f>LEFT(RIGHT(tb_MHDI[[#This Row],[Territorialidades]],3),2)</f>
        <v>BA</v>
      </c>
      <c r="D228" s="8" t="str">
        <f>CONCATENATE(tb_MHDI[[#This Row],[Município]],"/",tb_MHDI[[#This Row],[UF]])</f>
        <v>Andaraí/BA</v>
      </c>
      <c r="E228" s="8">
        <v>0.55500000000000005</v>
      </c>
      <c r="F228" s="8">
        <v>0.54</v>
      </c>
      <c r="G228" s="8">
        <v>0.76400000000000001</v>
      </c>
      <c r="H228" s="8">
        <v>0.41499999999999998</v>
      </c>
      <c r="I228" s="9">
        <f>_xlfn.NUMBERVALUE(INDEX(tb_SVI[],MATCH(tb_MHDI[[#This Row],[mun_uf]],tb_SVI[city_name_uf],0),7),".")</f>
        <v>2010</v>
      </c>
    </row>
    <row r="229" spans="1:9" x14ac:dyDescent="0.25">
      <c r="A229" s="8" t="s">
        <v>12281</v>
      </c>
      <c r="B229" s="8" t="str">
        <f>LEFT(tb_MHDI[[#This Row],[Territorialidades]],(FIND("/",tb_MHDI[[#This Row],[Territorialidades]])-2))</f>
        <v>Andirá</v>
      </c>
      <c r="C229" s="8" t="str">
        <f>LEFT(RIGHT(tb_MHDI[[#This Row],[Territorialidades]],3),2)</f>
        <v>PR</v>
      </c>
      <c r="D229" s="8" t="str">
        <f>CONCATENATE(tb_MHDI[[#This Row],[Município]],"/",tb_MHDI[[#This Row],[UF]])</f>
        <v>Andirá/PR</v>
      </c>
      <c r="E229" s="8">
        <v>0.72499999999999998</v>
      </c>
      <c r="F229" s="8">
        <v>0.69</v>
      </c>
      <c r="G229" s="8">
        <v>0.83799999999999997</v>
      </c>
      <c r="H229" s="8">
        <v>0.66</v>
      </c>
      <c r="I229" s="9">
        <f>_xlfn.NUMBERVALUE(INDEX(tb_SVI[],MATCH(tb_MHDI[[#This Row],[mun_uf]],tb_SVI[city_name_uf],0),7),".")</f>
        <v>2010</v>
      </c>
    </row>
    <row r="230" spans="1:9" x14ac:dyDescent="0.25">
      <c r="A230" s="8" t="s">
        <v>12282</v>
      </c>
      <c r="B230" s="8" t="str">
        <f>LEFT(tb_MHDI[[#This Row],[Territorialidades]],(FIND("/",tb_MHDI[[#This Row],[Territorialidades]])-2))</f>
        <v>Andorinha</v>
      </c>
      <c r="C230" s="8" t="str">
        <f>LEFT(RIGHT(tb_MHDI[[#This Row],[Territorialidades]],3),2)</f>
        <v>BA</v>
      </c>
      <c r="D230" s="8" t="str">
        <f>CONCATENATE(tb_MHDI[[#This Row],[Município]],"/",tb_MHDI[[#This Row],[UF]])</f>
        <v>Andorinha/BA</v>
      </c>
      <c r="E230" s="8">
        <v>0.58799999999999997</v>
      </c>
      <c r="F230" s="8">
        <v>0.58599999999999997</v>
      </c>
      <c r="G230" s="8">
        <v>0.73099999999999998</v>
      </c>
      <c r="H230" s="8">
        <v>0.47399999999999998</v>
      </c>
      <c r="I230" s="9">
        <f>_xlfn.NUMBERVALUE(INDEX(tb_SVI[],MATCH(tb_MHDI[[#This Row],[mun_uf]],tb_SVI[city_name_uf],0),7),".")</f>
        <v>2010</v>
      </c>
    </row>
    <row r="231" spans="1:9" x14ac:dyDescent="0.25">
      <c r="A231" s="8" t="s">
        <v>12283</v>
      </c>
      <c r="B231" s="8" t="str">
        <f>LEFT(tb_MHDI[[#This Row],[Territorialidades]],(FIND("/",tb_MHDI[[#This Row],[Territorialidades]])-2))</f>
        <v>Andradas</v>
      </c>
      <c r="C231" s="8" t="str">
        <f>LEFT(RIGHT(tb_MHDI[[#This Row],[Territorialidades]],3),2)</f>
        <v>MG</v>
      </c>
      <c r="D231" s="8" t="str">
        <f>CONCATENATE(tb_MHDI[[#This Row],[Município]],"/",tb_MHDI[[#This Row],[UF]])</f>
        <v>Andradas/MG</v>
      </c>
      <c r="E231" s="8">
        <v>0.73399999999999999</v>
      </c>
      <c r="F231" s="8">
        <v>0.73099999999999998</v>
      </c>
      <c r="G231" s="8">
        <v>0.878</v>
      </c>
      <c r="H231" s="8">
        <v>0.61699999999999999</v>
      </c>
      <c r="I231" s="9">
        <f>_xlfn.NUMBERVALUE(INDEX(tb_SVI[],MATCH(tb_MHDI[[#This Row],[mun_uf]],tb_SVI[city_name_uf],0),7),".")</f>
        <v>2010</v>
      </c>
    </row>
    <row r="232" spans="1:9" x14ac:dyDescent="0.25">
      <c r="A232" s="8" t="s">
        <v>12284</v>
      </c>
      <c r="B232" s="8" t="str">
        <f>LEFT(tb_MHDI[[#This Row],[Territorialidades]],(FIND("/",tb_MHDI[[#This Row],[Territorialidades]])-2))</f>
        <v>Andradina</v>
      </c>
      <c r="C232" s="8" t="str">
        <f>LEFT(RIGHT(tb_MHDI[[#This Row],[Territorialidades]],3),2)</f>
        <v>SP</v>
      </c>
      <c r="D232" s="8" t="str">
        <f>CONCATENATE(tb_MHDI[[#This Row],[Município]],"/",tb_MHDI[[#This Row],[UF]])</f>
        <v>Andradina/SP</v>
      </c>
      <c r="E232" s="8">
        <v>0.77900000000000003</v>
      </c>
      <c r="F232" s="8">
        <v>0.76200000000000001</v>
      </c>
      <c r="G232" s="8">
        <v>0.88500000000000001</v>
      </c>
      <c r="H232" s="8">
        <v>0.70199999999999996</v>
      </c>
      <c r="I232" s="9">
        <f>_xlfn.NUMBERVALUE(INDEX(tb_SVI[],MATCH(tb_MHDI[[#This Row],[mun_uf]],tb_SVI[city_name_uf],0),7),".")</f>
        <v>2010</v>
      </c>
    </row>
    <row r="233" spans="1:9" x14ac:dyDescent="0.25">
      <c r="A233" s="8" t="s">
        <v>12285</v>
      </c>
      <c r="B233" s="8" t="str">
        <f>LEFT(tb_MHDI[[#This Row],[Territorialidades]],(FIND("/",tb_MHDI[[#This Row],[Territorialidades]])-2))</f>
        <v>André da Rocha</v>
      </c>
      <c r="C233" s="8" t="str">
        <f>LEFT(RIGHT(tb_MHDI[[#This Row],[Territorialidades]],3),2)</f>
        <v>RS</v>
      </c>
      <c r="D233" s="8" t="str">
        <f>CONCATENATE(tb_MHDI[[#This Row],[Município]],"/",tb_MHDI[[#This Row],[UF]])</f>
        <v>André da Rocha/RS</v>
      </c>
      <c r="E233" s="8">
        <v>0.72</v>
      </c>
      <c r="F233" s="8">
        <v>0.73799999999999999</v>
      </c>
      <c r="G233" s="8">
        <v>0.83699999999999997</v>
      </c>
      <c r="H233" s="8">
        <v>0.60499999999999998</v>
      </c>
      <c r="I233" s="9">
        <f>_xlfn.NUMBERVALUE(INDEX(tb_SVI[],MATCH(tb_MHDI[[#This Row],[mun_uf]],tb_SVI[city_name_uf],0),7),".")</f>
        <v>2010</v>
      </c>
    </row>
    <row r="234" spans="1:9" x14ac:dyDescent="0.25">
      <c r="A234" s="8" t="s">
        <v>12286</v>
      </c>
      <c r="B234" s="8" t="str">
        <f>LEFT(tb_MHDI[[#This Row],[Territorialidades]],(FIND("/",tb_MHDI[[#This Row],[Territorialidades]])-2))</f>
        <v>Andrelândia</v>
      </c>
      <c r="C234" s="8" t="str">
        <f>LEFT(RIGHT(tb_MHDI[[#This Row],[Territorialidades]],3),2)</f>
        <v>MG</v>
      </c>
      <c r="D234" s="8" t="str">
        <f>CONCATENATE(tb_MHDI[[#This Row],[Município]],"/",tb_MHDI[[#This Row],[UF]])</f>
        <v>Andrelândia/MG</v>
      </c>
      <c r="E234" s="8">
        <v>0.7</v>
      </c>
      <c r="F234" s="8">
        <v>0.67500000000000004</v>
      </c>
      <c r="G234" s="8">
        <v>0.81799999999999995</v>
      </c>
      <c r="H234" s="8">
        <v>0.621</v>
      </c>
      <c r="I234" s="9">
        <f>_xlfn.NUMBERVALUE(INDEX(tb_SVI[],MATCH(tb_MHDI[[#This Row],[mun_uf]],tb_SVI[city_name_uf],0),7),".")</f>
        <v>2010</v>
      </c>
    </row>
    <row r="235" spans="1:9" x14ac:dyDescent="0.25">
      <c r="A235" s="8" t="s">
        <v>12287</v>
      </c>
      <c r="B235" s="8" t="str">
        <f>LEFT(tb_MHDI[[#This Row],[Territorialidades]],(FIND("/",tb_MHDI[[#This Row],[Territorialidades]])-2))</f>
        <v>Angatuba</v>
      </c>
      <c r="C235" s="8" t="str">
        <f>LEFT(RIGHT(tb_MHDI[[#This Row],[Territorialidades]],3),2)</f>
        <v>SP</v>
      </c>
      <c r="D235" s="8" t="str">
        <f>CONCATENATE(tb_MHDI[[#This Row],[Município]],"/",tb_MHDI[[#This Row],[UF]])</f>
        <v>Angatuba/SP</v>
      </c>
      <c r="E235" s="8">
        <v>0.71899999999999997</v>
      </c>
      <c r="F235" s="8">
        <v>0.69299999999999995</v>
      </c>
      <c r="G235" s="8">
        <v>0.82699999999999996</v>
      </c>
      <c r="H235" s="8">
        <v>0.64800000000000002</v>
      </c>
      <c r="I235" s="9">
        <f>_xlfn.NUMBERVALUE(INDEX(tb_SVI[],MATCH(tb_MHDI[[#This Row],[mun_uf]],tb_SVI[city_name_uf],0),7),".")</f>
        <v>2010</v>
      </c>
    </row>
    <row r="236" spans="1:9" x14ac:dyDescent="0.25">
      <c r="A236" s="8" t="s">
        <v>12288</v>
      </c>
      <c r="B236" s="8" t="str">
        <f>LEFT(tb_MHDI[[#This Row],[Territorialidades]],(FIND("/",tb_MHDI[[#This Row],[Territorialidades]])-2))</f>
        <v>Angelândia</v>
      </c>
      <c r="C236" s="8" t="str">
        <f>LEFT(RIGHT(tb_MHDI[[#This Row],[Territorialidades]],3),2)</f>
        <v>MG</v>
      </c>
      <c r="D236" s="8" t="str">
        <f>CONCATENATE(tb_MHDI[[#This Row],[Município]],"/",tb_MHDI[[#This Row],[UF]])</f>
        <v>Angelândia/MG</v>
      </c>
      <c r="E236" s="8">
        <v>0.59699999999999998</v>
      </c>
      <c r="F236" s="8">
        <v>0.59399999999999997</v>
      </c>
      <c r="G236" s="8">
        <v>0.75600000000000001</v>
      </c>
      <c r="H236" s="8">
        <v>0.47299999999999998</v>
      </c>
      <c r="I236" s="9">
        <f>_xlfn.NUMBERVALUE(INDEX(tb_SVI[],MATCH(tb_MHDI[[#This Row],[mun_uf]],tb_SVI[city_name_uf],0),7),".")</f>
        <v>2010</v>
      </c>
    </row>
    <row r="237" spans="1:9" x14ac:dyDescent="0.25">
      <c r="A237" s="8" t="s">
        <v>12289</v>
      </c>
      <c r="B237" s="8" t="str">
        <f>LEFT(tb_MHDI[[#This Row],[Territorialidades]],(FIND("/",tb_MHDI[[#This Row],[Territorialidades]])-2))</f>
        <v>Angélica</v>
      </c>
      <c r="C237" s="8" t="str">
        <f>LEFT(RIGHT(tb_MHDI[[#This Row],[Territorialidades]],3),2)</f>
        <v>MS</v>
      </c>
      <c r="D237" s="8" t="str">
        <f>CONCATENATE(tb_MHDI[[#This Row],[Município]],"/",tb_MHDI[[#This Row],[UF]])</f>
        <v>Angélica/MS</v>
      </c>
      <c r="E237" s="8">
        <v>0.69699999999999995</v>
      </c>
      <c r="F237" s="8">
        <v>0.69199999999999995</v>
      </c>
      <c r="G237" s="8">
        <v>0.83899999999999997</v>
      </c>
      <c r="H237" s="8">
        <v>0.58199999999999996</v>
      </c>
      <c r="I237" s="9">
        <f>_xlfn.NUMBERVALUE(INDEX(tb_SVI[],MATCH(tb_MHDI[[#This Row],[mun_uf]],tb_SVI[city_name_uf],0),7),".")</f>
        <v>2010</v>
      </c>
    </row>
    <row r="238" spans="1:9" x14ac:dyDescent="0.25">
      <c r="A238" s="8" t="s">
        <v>12290</v>
      </c>
      <c r="B238" s="8" t="str">
        <f>LEFT(tb_MHDI[[#This Row],[Territorialidades]],(FIND("/",tb_MHDI[[#This Row],[Territorialidades]])-2))</f>
        <v>Angelim</v>
      </c>
      <c r="C238" s="8" t="str">
        <f>LEFT(RIGHT(tb_MHDI[[#This Row],[Territorialidades]],3),2)</f>
        <v>PE</v>
      </c>
      <c r="D238" s="8" t="str">
        <f>CONCATENATE(tb_MHDI[[#This Row],[Município]],"/",tb_MHDI[[#This Row],[UF]])</f>
        <v>Angelim/PE</v>
      </c>
      <c r="E238" s="8">
        <v>0.57199999999999995</v>
      </c>
      <c r="F238" s="8">
        <v>0.55500000000000005</v>
      </c>
      <c r="G238" s="8">
        <v>0.751</v>
      </c>
      <c r="H238" s="8">
        <v>0.44800000000000001</v>
      </c>
      <c r="I238" s="9">
        <f>_xlfn.NUMBERVALUE(INDEX(tb_SVI[],MATCH(tb_MHDI[[#This Row],[mun_uf]],tb_SVI[city_name_uf],0),7),".")</f>
        <v>2010</v>
      </c>
    </row>
    <row r="239" spans="1:9" x14ac:dyDescent="0.25">
      <c r="A239" s="8" t="s">
        <v>12291</v>
      </c>
      <c r="B239" s="8" t="str">
        <f>LEFT(tb_MHDI[[#This Row],[Territorialidades]],(FIND("/",tb_MHDI[[#This Row],[Territorialidades]])-2))</f>
        <v>Angelina</v>
      </c>
      <c r="C239" s="8" t="str">
        <f>LEFT(RIGHT(tb_MHDI[[#This Row],[Territorialidades]],3),2)</f>
        <v>SC</v>
      </c>
      <c r="D239" s="8" t="str">
        <f>CONCATENATE(tb_MHDI[[#This Row],[Município]],"/",tb_MHDI[[#This Row],[UF]])</f>
        <v>Angelina/SC</v>
      </c>
      <c r="E239" s="8">
        <v>0.68700000000000006</v>
      </c>
      <c r="F239" s="8">
        <v>0.69899999999999995</v>
      </c>
      <c r="G239" s="8">
        <v>0.79700000000000004</v>
      </c>
      <c r="H239" s="8">
        <v>0.58099999999999996</v>
      </c>
      <c r="I239" s="9">
        <f>_xlfn.NUMBERVALUE(INDEX(tb_SVI[],MATCH(tb_MHDI[[#This Row],[mun_uf]],tb_SVI[city_name_uf],0),7),".")</f>
        <v>2010</v>
      </c>
    </row>
    <row r="240" spans="1:9" x14ac:dyDescent="0.25">
      <c r="A240" s="8" t="s">
        <v>12292</v>
      </c>
      <c r="B240" s="8" t="str">
        <f>LEFT(tb_MHDI[[#This Row],[Territorialidades]],(FIND("/",tb_MHDI[[#This Row],[Territorialidades]])-2))</f>
        <v>Angical</v>
      </c>
      <c r="C240" s="8" t="str">
        <f>LEFT(RIGHT(tb_MHDI[[#This Row],[Territorialidades]],3),2)</f>
        <v>BA</v>
      </c>
      <c r="D240" s="8" t="str">
        <f>CONCATENATE(tb_MHDI[[#This Row],[Município]],"/",tb_MHDI[[#This Row],[UF]])</f>
        <v>Angical/BA</v>
      </c>
      <c r="E240" s="8">
        <v>0.625</v>
      </c>
      <c r="F240" s="8">
        <v>0.56399999999999995</v>
      </c>
      <c r="G240" s="8">
        <v>0.77800000000000002</v>
      </c>
      <c r="H240" s="8">
        <v>0.55600000000000005</v>
      </c>
      <c r="I240" s="9">
        <f>_xlfn.NUMBERVALUE(INDEX(tb_SVI[],MATCH(tb_MHDI[[#This Row],[mun_uf]],tb_SVI[city_name_uf],0),7),".")</f>
        <v>2010</v>
      </c>
    </row>
    <row r="241" spans="1:9" x14ac:dyDescent="0.25">
      <c r="A241" s="8" t="s">
        <v>12293</v>
      </c>
      <c r="B241" s="8" t="str">
        <f>LEFT(tb_MHDI[[#This Row],[Territorialidades]],(FIND("/",tb_MHDI[[#This Row],[Territorialidades]])-2))</f>
        <v>Angical do Piauí</v>
      </c>
      <c r="C241" s="8" t="str">
        <f>LEFT(RIGHT(tb_MHDI[[#This Row],[Territorialidades]],3),2)</f>
        <v>PI</v>
      </c>
      <c r="D241" s="8" t="str">
        <f>CONCATENATE(tb_MHDI[[#This Row],[Município]],"/",tb_MHDI[[#This Row],[UF]])</f>
        <v>Angical do Piauí/PI</v>
      </c>
      <c r="E241" s="8">
        <v>0.63</v>
      </c>
      <c r="F241" s="8">
        <v>0.61</v>
      </c>
      <c r="G241" s="8">
        <v>0.73699999999999999</v>
      </c>
      <c r="H241" s="8">
        <v>0.55500000000000005</v>
      </c>
      <c r="I241" s="9">
        <f>_xlfn.NUMBERVALUE(INDEX(tb_SVI[],MATCH(tb_MHDI[[#This Row],[mun_uf]],tb_SVI[city_name_uf],0),7),".")</f>
        <v>2010</v>
      </c>
    </row>
    <row r="242" spans="1:9" x14ac:dyDescent="0.25">
      <c r="A242" s="8" t="s">
        <v>12294</v>
      </c>
      <c r="B242" s="8" t="str">
        <f>LEFT(tb_MHDI[[#This Row],[Territorialidades]],(FIND("/",tb_MHDI[[#This Row],[Territorialidades]])-2))</f>
        <v>Angicos</v>
      </c>
      <c r="C242" s="8" t="str">
        <f>LEFT(RIGHT(tb_MHDI[[#This Row],[Territorialidades]],3),2)</f>
        <v>RN</v>
      </c>
      <c r="D242" s="8" t="str">
        <f>CONCATENATE(tb_MHDI[[#This Row],[Município]],"/",tb_MHDI[[#This Row],[UF]])</f>
        <v>Angicos/RN</v>
      </c>
      <c r="E242" s="8">
        <v>0.624</v>
      </c>
      <c r="F242" s="8">
        <v>0.60599999999999998</v>
      </c>
      <c r="G242" s="8">
        <v>0.75600000000000001</v>
      </c>
      <c r="H242" s="8">
        <v>0.53</v>
      </c>
      <c r="I242" s="9">
        <f>_xlfn.NUMBERVALUE(INDEX(tb_SVI[],MATCH(tb_MHDI[[#This Row],[mun_uf]],tb_SVI[city_name_uf],0),7),".")</f>
        <v>2010</v>
      </c>
    </row>
    <row r="243" spans="1:9" x14ac:dyDescent="0.25">
      <c r="A243" s="8" t="s">
        <v>12295</v>
      </c>
      <c r="B243" s="8" t="str">
        <f>LEFT(tb_MHDI[[#This Row],[Territorialidades]],(FIND("/",tb_MHDI[[#This Row],[Territorialidades]])-2))</f>
        <v>Angico</v>
      </c>
      <c r="C243" s="8" t="str">
        <f>LEFT(RIGHT(tb_MHDI[[#This Row],[Territorialidades]],3),2)</f>
        <v>TO</v>
      </c>
      <c r="D243" s="8" t="str">
        <f>CONCATENATE(tb_MHDI[[#This Row],[Município]],"/",tb_MHDI[[#This Row],[UF]])</f>
        <v>Angico/TO</v>
      </c>
      <c r="E243" s="8">
        <v>0.64800000000000002</v>
      </c>
      <c r="F243" s="8">
        <v>0.57599999999999996</v>
      </c>
      <c r="G243" s="8">
        <v>0.77300000000000002</v>
      </c>
      <c r="H243" s="8">
        <v>0.61199999999999999</v>
      </c>
      <c r="I243" s="9">
        <f>_xlfn.NUMBERVALUE(INDEX(tb_SVI[],MATCH(tb_MHDI[[#This Row],[mun_uf]],tb_SVI[city_name_uf],0),7),".")</f>
        <v>2010</v>
      </c>
    </row>
    <row r="244" spans="1:9" x14ac:dyDescent="0.25">
      <c r="A244" s="8" t="s">
        <v>12296</v>
      </c>
      <c r="B244" s="8" t="str">
        <f>LEFT(tb_MHDI[[#This Row],[Territorialidades]],(FIND("/",tb_MHDI[[#This Row],[Territorialidades]])-2))</f>
        <v>Angra dos Reis</v>
      </c>
      <c r="C244" s="8" t="str">
        <f>LEFT(RIGHT(tb_MHDI[[#This Row],[Territorialidades]],3),2)</f>
        <v>RJ</v>
      </c>
      <c r="D244" s="8" t="str">
        <f>CONCATENATE(tb_MHDI[[#This Row],[Município]],"/",tb_MHDI[[#This Row],[UF]])</f>
        <v>Angra dos Reis/RJ</v>
      </c>
      <c r="E244" s="8">
        <v>0.72399999999999998</v>
      </c>
      <c r="F244" s="8">
        <v>0.74</v>
      </c>
      <c r="G244" s="8">
        <v>0.84599999999999997</v>
      </c>
      <c r="H244" s="8">
        <v>0.60499999999999998</v>
      </c>
      <c r="I244" s="9">
        <f>_xlfn.NUMBERVALUE(INDEX(tb_SVI[],MATCH(tb_MHDI[[#This Row],[mun_uf]],tb_SVI[city_name_uf],0),7),".")</f>
        <v>2010</v>
      </c>
    </row>
    <row r="245" spans="1:9" x14ac:dyDescent="0.25">
      <c r="A245" s="8" t="s">
        <v>12297</v>
      </c>
      <c r="B245" s="8" t="str">
        <f>LEFT(tb_MHDI[[#This Row],[Territorialidades]],(FIND("/",tb_MHDI[[#This Row],[Territorialidades]])-2))</f>
        <v>Anguera</v>
      </c>
      <c r="C245" s="8" t="str">
        <f>LEFT(RIGHT(tb_MHDI[[#This Row],[Territorialidades]],3),2)</f>
        <v>BA</v>
      </c>
      <c r="D245" s="8" t="str">
        <f>CONCATENATE(tb_MHDI[[#This Row],[Município]],"/",tb_MHDI[[#This Row],[UF]])</f>
        <v>Anguera/BA</v>
      </c>
      <c r="E245" s="8">
        <v>0.58899999999999997</v>
      </c>
      <c r="F245" s="8">
        <v>0.56499999999999995</v>
      </c>
      <c r="G245" s="8">
        <v>0.76600000000000001</v>
      </c>
      <c r="H245" s="8">
        <v>0.47099999999999997</v>
      </c>
      <c r="I245" s="9">
        <f>_xlfn.NUMBERVALUE(INDEX(tb_SVI[],MATCH(tb_MHDI[[#This Row],[mun_uf]],tb_SVI[city_name_uf],0),7),".")</f>
        <v>2010</v>
      </c>
    </row>
    <row r="246" spans="1:9" x14ac:dyDescent="0.25">
      <c r="A246" s="8" t="s">
        <v>12298</v>
      </c>
      <c r="B246" s="8" t="str">
        <f>LEFT(tb_MHDI[[#This Row],[Territorialidades]],(FIND("/",tb_MHDI[[#This Row],[Territorialidades]])-2))</f>
        <v>Ângulo</v>
      </c>
      <c r="C246" s="8" t="str">
        <f>LEFT(RIGHT(tb_MHDI[[#This Row],[Territorialidades]],3),2)</f>
        <v>PR</v>
      </c>
      <c r="D246" s="8" t="str">
        <f>CONCATENATE(tb_MHDI[[#This Row],[Município]],"/",tb_MHDI[[#This Row],[UF]])</f>
        <v>Ângulo/PR</v>
      </c>
      <c r="E246" s="8">
        <v>0.72099999999999997</v>
      </c>
      <c r="F246" s="8">
        <v>0.70499999999999996</v>
      </c>
      <c r="G246" s="8">
        <v>0.82699999999999996</v>
      </c>
      <c r="H246" s="8">
        <v>0.64400000000000002</v>
      </c>
      <c r="I246" s="9">
        <f>_xlfn.NUMBERVALUE(INDEX(tb_SVI[],MATCH(tb_MHDI[[#This Row],[mun_uf]],tb_SVI[city_name_uf],0),7),".")</f>
        <v>2010</v>
      </c>
    </row>
    <row r="247" spans="1:9" x14ac:dyDescent="0.25">
      <c r="A247" s="8" t="s">
        <v>12299</v>
      </c>
      <c r="B247" s="8" t="str">
        <f>LEFT(tb_MHDI[[#This Row],[Territorialidades]],(FIND("/",tb_MHDI[[#This Row],[Territorialidades]])-2))</f>
        <v>Anhanguera</v>
      </c>
      <c r="C247" s="8" t="str">
        <f>LEFT(RIGHT(tb_MHDI[[#This Row],[Territorialidades]],3),2)</f>
        <v>GO</v>
      </c>
      <c r="D247" s="8" t="str">
        <f>CONCATENATE(tb_MHDI[[#This Row],[Município]],"/",tb_MHDI[[#This Row],[UF]])</f>
        <v>Anhanguera/GO</v>
      </c>
      <c r="E247" s="8">
        <v>0.72499999999999998</v>
      </c>
      <c r="F247" s="8">
        <v>0.72399999999999998</v>
      </c>
      <c r="G247" s="8">
        <v>0.80200000000000005</v>
      </c>
      <c r="H247" s="8">
        <v>0.65700000000000003</v>
      </c>
      <c r="I247" s="9">
        <f>_xlfn.NUMBERVALUE(INDEX(tb_SVI[],MATCH(tb_MHDI[[#This Row],[mun_uf]],tb_SVI[city_name_uf],0),7),".")</f>
        <v>2010</v>
      </c>
    </row>
    <row r="248" spans="1:9" x14ac:dyDescent="0.25">
      <c r="A248" s="8" t="s">
        <v>12300</v>
      </c>
      <c r="B248" s="8" t="str">
        <f>LEFT(tb_MHDI[[#This Row],[Territorialidades]],(FIND("/",tb_MHDI[[#This Row],[Territorialidades]])-2))</f>
        <v>Anhembi</v>
      </c>
      <c r="C248" s="8" t="str">
        <f>LEFT(RIGHT(tb_MHDI[[#This Row],[Territorialidades]],3),2)</f>
        <v>SP</v>
      </c>
      <c r="D248" s="8" t="str">
        <f>CONCATENATE(tb_MHDI[[#This Row],[Município]],"/",tb_MHDI[[#This Row],[UF]])</f>
        <v>Anhembi/SP</v>
      </c>
      <c r="E248" s="8">
        <v>0.72099999999999997</v>
      </c>
      <c r="F248" s="8">
        <v>0.68100000000000005</v>
      </c>
      <c r="G248" s="8">
        <v>0.86299999999999999</v>
      </c>
      <c r="H248" s="8">
        <v>0.63700000000000001</v>
      </c>
      <c r="I248" s="9">
        <f>_xlfn.NUMBERVALUE(INDEX(tb_SVI[],MATCH(tb_MHDI[[#This Row],[mun_uf]],tb_SVI[city_name_uf],0),7),".")</f>
        <v>2010</v>
      </c>
    </row>
    <row r="249" spans="1:9" x14ac:dyDescent="0.25">
      <c r="A249" s="8" t="s">
        <v>12301</v>
      </c>
      <c r="B249" s="8" t="str">
        <f>LEFT(tb_MHDI[[#This Row],[Territorialidades]],(FIND("/",tb_MHDI[[#This Row],[Territorialidades]])-2))</f>
        <v>Anhumas</v>
      </c>
      <c r="C249" s="8" t="str">
        <f>LEFT(RIGHT(tb_MHDI[[#This Row],[Territorialidades]],3),2)</f>
        <v>SP</v>
      </c>
      <c r="D249" s="8" t="str">
        <f>CONCATENATE(tb_MHDI[[#This Row],[Município]],"/",tb_MHDI[[#This Row],[UF]])</f>
        <v>Anhumas/SP</v>
      </c>
      <c r="E249" s="8">
        <v>0.74099999999999999</v>
      </c>
      <c r="F249" s="8">
        <v>0.68300000000000005</v>
      </c>
      <c r="G249" s="8">
        <v>0.84499999999999997</v>
      </c>
      <c r="H249" s="8">
        <v>0.70599999999999996</v>
      </c>
      <c r="I249" s="9">
        <f>_xlfn.NUMBERVALUE(INDEX(tb_SVI[],MATCH(tb_MHDI[[#This Row],[mun_uf]],tb_SVI[city_name_uf],0),7),".")</f>
        <v>2010</v>
      </c>
    </row>
    <row r="250" spans="1:9" x14ac:dyDescent="0.25">
      <c r="A250" s="8" t="s">
        <v>12302</v>
      </c>
      <c r="B250" s="8" t="str">
        <f>LEFT(tb_MHDI[[#This Row],[Territorialidades]],(FIND("/",tb_MHDI[[#This Row],[Territorialidades]])-2))</f>
        <v>Anicuns</v>
      </c>
      <c r="C250" s="8" t="str">
        <f>LEFT(RIGHT(tb_MHDI[[#This Row],[Territorialidades]],3),2)</f>
        <v>GO</v>
      </c>
      <c r="D250" s="8" t="str">
        <f>CONCATENATE(tb_MHDI[[#This Row],[Município]],"/",tb_MHDI[[#This Row],[UF]])</f>
        <v>Anicuns/GO</v>
      </c>
      <c r="E250" s="8">
        <v>0.71399999999999997</v>
      </c>
      <c r="F250" s="8">
        <v>0.69499999999999995</v>
      </c>
      <c r="G250" s="8">
        <v>0.83399999999999996</v>
      </c>
      <c r="H250" s="8">
        <v>0.627</v>
      </c>
      <c r="I250" s="9">
        <f>_xlfn.NUMBERVALUE(INDEX(tb_SVI[],MATCH(tb_MHDI[[#This Row],[mun_uf]],tb_SVI[city_name_uf],0),7),".")</f>
        <v>2010</v>
      </c>
    </row>
    <row r="251" spans="1:9" x14ac:dyDescent="0.25">
      <c r="A251" s="8" t="s">
        <v>12303</v>
      </c>
      <c r="B251" s="8" t="str">
        <f>LEFT(tb_MHDI[[#This Row],[Territorialidades]],(FIND("/",tb_MHDI[[#This Row],[Territorialidades]])-2))</f>
        <v>Anísio de Abreu</v>
      </c>
      <c r="C251" s="8" t="str">
        <f>LEFT(RIGHT(tb_MHDI[[#This Row],[Territorialidades]],3),2)</f>
        <v>PI</v>
      </c>
      <c r="D251" s="8" t="str">
        <f>CONCATENATE(tb_MHDI[[#This Row],[Município]],"/",tb_MHDI[[#This Row],[UF]])</f>
        <v>Anísio de Abreu/PI</v>
      </c>
      <c r="E251" s="8">
        <v>0.59399999999999997</v>
      </c>
      <c r="F251" s="8">
        <v>0.53400000000000003</v>
      </c>
      <c r="G251" s="8">
        <v>0.76800000000000002</v>
      </c>
      <c r="H251" s="8">
        <v>0.51200000000000001</v>
      </c>
      <c r="I251" s="9">
        <f>_xlfn.NUMBERVALUE(INDEX(tb_SVI[],MATCH(tb_MHDI[[#This Row],[mun_uf]],tb_SVI[city_name_uf],0),7),".")</f>
        <v>2010</v>
      </c>
    </row>
    <row r="252" spans="1:9" x14ac:dyDescent="0.25">
      <c r="A252" s="8" t="s">
        <v>12304</v>
      </c>
      <c r="B252" s="8" t="str">
        <f>LEFT(tb_MHDI[[#This Row],[Territorialidades]],(FIND("/",tb_MHDI[[#This Row],[Territorialidades]])-2))</f>
        <v>Anita Garibaldi</v>
      </c>
      <c r="C252" s="8" t="str">
        <f>LEFT(RIGHT(tb_MHDI[[#This Row],[Territorialidades]],3),2)</f>
        <v>SC</v>
      </c>
      <c r="D252" s="8" t="str">
        <f>CONCATENATE(tb_MHDI[[#This Row],[Município]],"/",tb_MHDI[[#This Row],[UF]])</f>
        <v>Anita Garibaldi/SC</v>
      </c>
      <c r="E252" s="8">
        <v>0.68799999999999994</v>
      </c>
      <c r="F252" s="8">
        <v>0.66700000000000004</v>
      </c>
      <c r="G252" s="8">
        <v>0.82599999999999996</v>
      </c>
      <c r="H252" s="8">
        <v>0.59199999999999997</v>
      </c>
      <c r="I252" s="9">
        <f>_xlfn.NUMBERVALUE(INDEX(tb_SVI[],MATCH(tb_MHDI[[#This Row],[mun_uf]],tb_SVI[city_name_uf],0),7),".")</f>
        <v>2010</v>
      </c>
    </row>
    <row r="253" spans="1:9" x14ac:dyDescent="0.25">
      <c r="A253" s="8" t="s">
        <v>12305</v>
      </c>
      <c r="B253" s="8" t="str">
        <f>LEFT(tb_MHDI[[#This Row],[Territorialidades]],(FIND("/",tb_MHDI[[#This Row],[Territorialidades]])-2))</f>
        <v>Anitápolis</v>
      </c>
      <c r="C253" s="8" t="str">
        <f>LEFT(RIGHT(tb_MHDI[[#This Row],[Territorialidades]],3),2)</f>
        <v>SC</v>
      </c>
      <c r="D253" s="8" t="str">
        <f>CONCATENATE(tb_MHDI[[#This Row],[Município]],"/",tb_MHDI[[#This Row],[UF]])</f>
        <v>Anitápolis/SC</v>
      </c>
      <c r="E253" s="8">
        <v>0.67400000000000004</v>
      </c>
      <c r="F253" s="8">
        <v>0.69899999999999995</v>
      </c>
      <c r="G253" s="8">
        <v>0.83599999999999997</v>
      </c>
      <c r="H253" s="8">
        <v>0.52400000000000002</v>
      </c>
      <c r="I253" s="9">
        <f>_xlfn.NUMBERVALUE(INDEX(tb_SVI[],MATCH(tb_MHDI[[#This Row],[mun_uf]],tb_SVI[city_name_uf],0),7),".")</f>
        <v>2010</v>
      </c>
    </row>
    <row r="254" spans="1:9" x14ac:dyDescent="0.25">
      <c r="A254" s="8" t="s">
        <v>12306</v>
      </c>
      <c r="B254" s="8" t="str">
        <f>LEFT(tb_MHDI[[#This Row],[Territorialidades]],(FIND("/",tb_MHDI[[#This Row],[Territorialidades]])-2))</f>
        <v>Anori</v>
      </c>
      <c r="C254" s="8" t="str">
        <f>LEFT(RIGHT(tb_MHDI[[#This Row],[Territorialidades]],3),2)</f>
        <v>AM</v>
      </c>
      <c r="D254" s="8" t="str">
        <f>CONCATENATE(tb_MHDI[[#This Row],[Município]],"/",tb_MHDI[[#This Row],[UF]])</f>
        <v>Anori/AM</v>
      </c>
      <c r="E254" s="8">
        <v>0.56100000000000005</v>
      </c>
      <c r="F254" s="8">
        <v>0.54</v>
      </c>
      <c r="G254" s="8">
        <v>0.75700000000000001</v>
      </c>
      <c r="H254" s="8">
        <v>0.433</v>
      </c>
      <c r="I254" s="9">
        <f>_xlfn.NUMBERVALUE(INDEX(tb_SVI[],MATCH(tb_MHDI[[#This Row],[mun_uf]],tb_SVI[city_name_uf],0),7),".")</f>
        <v>2010</v>
      </c>
    </row>
    <row r="255" spans="1:9" x14ac:dyDescent="0.25">
      <c r="A255" s="8" t="s">
        <v>12307</v>
      </c>
      <c r="B255" s="8" t="str">
        <f>LEFT(tb_MHDI[[#This Row],[Territorialidades]],(FIND("/",tb_MHDI[[#This Row],[Territorialidades]])-2))</f>
        <v>Anta Gorda</v>
      </c>
      <c r="C255" s="8" t="str">
        <f>LEFT(RIGHT(tb_MHDI[[#This Row],[Territorialidades]],3),2)</f>
        <v>RS</v>
      </c>
      <c r="D255" s="8" t="str">
        <f>CONCATENATE(tb_MHDI[[#This Row],[Município]],"/",tb_MHDI[[#This Row],[UF]])</f>
        <v>Anta Gorda/RS</v>
      </c>
      <c r="E255" s="8">
        <v>0.74</v>
      </c>
      <c r="F255" s="8">
        <v>0.74199999999999999</v>
      </c>
      <c r="G255" s="8">
        <v>0.86799999999999999</v>
      </c>
      <c r="H255" s="8">
        <v>0.63</v>
      </c>
      <c r="I255" s="9">
        <f>_xlfn.NUMBERVALUE(INDEX(tb_SVI[],MATCH(tb_MHDI[[#This Row],[mun_uf]],tb_SVI[city_name_uf],0),7),".")</f>
        <v>2010</v>
      </c>
    </row>
    <row r="256" spans="1:9" x14ac:dyDescent="0.25">
      <c r="A256" s="8" t="s">
        <v>12308</v>
      </c>
      <c r="B256" s="8" t="str">
        <f>LEFT(tb_MHDI[[#This Row],[Territorialidades]],(FIND("/",tb_MHDI[[#This Row],[Territorialidades]])-2))</f>
        <v>Antas</v>
      </c>
      <c r="C256" s="8" t="str">
        <f>LEFT(RIGHT(tb_MHDI[[#This Row],[Territorialidades]],3),2)</f>
        <v>BA</v>
      </c>
      <c r="D256" s="8" t="str">
        <f>CONCATENATE(tb_MHDI[[#This Row],[Município]],"/",tb_MHDI[[#This Row],[UF]])</f>
        <v>Antas/BA</v>
      </c>
      <c r="E256" s="8">
        <v>0.59199999999999997</v>
      </c>
      <c r="F256" s="8">
        <v>0.57299999999999995</v>
      </c>
      <c r="G256" s="8">
        <v>0.73899999999999999</v>
      </c>
      <c r="H256" s="8">
        <v>0.49099999999999999</v>
      </c>
      <c r="I256" s="9">
        <f>_xlfn.NUMBERVALUE(INDEX(tb_SVI[],MATCH(tb_MHDI[[#This Row],[mun_uf]],tb_SVI[city_name_uf],0),7),".")</f>
        <v>2010</v>
      </c>
    </row>
    <row r="257" spans="1:9" x14ac:dyDescent="0.25">
      <c r="A257" s="8" t="s">
        <v>12309</v>
      </c>
      <c r="B257" s="8" t="str">
        <f>LEFT(tb_MHDI[[#This Row],[Territorialidades]],(FIND("/",tb_MHDI[[#This Row],[Territorialidades]])-2))</f>
        <v>Antonina do Norte</v>
      </c>
      <c r="C257" s="8" t="str">
        <f>LEFT(RIGHT(tb_MHDI[[#This Row],[Territorialidades]],3),2)</f>
        <v>CE</v>
      </c>
      <c r="D257" s="8" t="str">
        <f>CONCATENATE(tb_MHDI[[#This Row],[Município]],"/",tb_MHDI[[#This Row],[UF]])</f>
        <v>Antonina do Norte/CE</v>
      </c>
      <c r="E257" s="8">
        <v>0.59899999999999998</v>
      </c>
      <c r="F257" s="8">
        <v>0.55000000000000004</v>
      </c>
      <c r="G257" s="8">
        <v>0.77200000000000002</v>
      </c>
      <c r="H257" s="8">
        <v>0.50600000000000001</v>
      </c>
      <c r="I257" s="9">
        <f>_xlfn.NUMBERVALUE(INDEX(tb_SVI[],MATCH(tb_MHDI[[#This Row],[mun_uf]],tb_SVI[city_name_uf],0),7),".")</f>
        <v>2010</v>
      </c>
    </row>
    <row r="258" spans="1:9" x14ac:dyDescent="0.25">
      <c r="A258" s="8" t="s">
        <v>12310</v>
      </c>
      <c r="B258" s="8" t="str">
        <f>LEFT(tb_MHDI[[#This Row],[Territorialidades]],(FIND("/",tb_MHDI[[#This Row],[Territorialidades]])-2))</f>
        <v>Antonina</v>
      </c>
      <c r="C258" s="8" t="str">
        <f>LEFT(RIGHT(tb_MHDI[[#This Row],[Territorialidades]],3),2)</f>
        <v>PR</v>
      </c>
      <c r="D258" s="8" t="str">
        <f>CONCATENATE(tb_MHDI[[#This Row],[Município]],"/",tb_MHDI[[#This Row],[UF]])</f>
        <v>Antonina/PR</v>
      </c>
      <c r="E258" s="8">
        <v>0.68700000000000006</v>
      </c>
      <c r="F258" s="8">
        <v>0.68600000000000005</v>
      </c>
      <c r="G258" s="8">
        <v>0.83799999999999997</v>
      </c>
      <c r="H258" s="8">
        <v>0.56399999999999995</v>
      </c>
      <c r="I258" s="9">
        <f>_xlfn.NUMBERVALUE(INDEX(tb_SVI[],MATCH(tb_MHDI[[#This Row],[mun_uf]],tb_SVI[city_name_uf],0),7),".")</f>
        <v>2010</v>
      </c>
    </row>
    <row r="259" spans="1:9" x14ac:dyDescent="0.25">
      <c r="A259" s="8" t="s">
        <v>12311</v>
      </c>
      <c r="B259" s="8" t="str">
        <f>LEFT(tb_MHDI[[#This Row],[Territorialidades]],(FIND("/",tb_MHDI[[#This Row],[Territorialidades]])-2))</f>
        <v>Antônio Almeida</v>
      </c>
      <c r="C259" s="8" t="str">
        <f>LEFT(RIGHT(tb_MHDI[[#This Row],[Territorialidades]],3),2)</f>
        <v>PI</v>
      </c>
      <c r="D259" s="8" t="str">
        <f>CONCATENATE(tb_MHDI[[#This Row],[Município]],"/",tb_MHDI[[#This Row],[UF]])</f>
        <v>Antônio Almeida/PI</v>
      </c>
      <c r="E259" s="8">
        <v>0.62</v>
      </c>
      <c r="F259" s="8">
        <v>0.57899999999999996</v>
      </c>
      <c r="G259" s="8">
        <v>0.78100000000000003</v>
      </c>
      <c r="H259" s="8">
        <v>0.52700000000000002</v>
      </c>
      <c r="I259" s="9">
        <f>_xlfn.NUMBERVALUE(INDEX(tb_SVI[],MATCH(tb_MHDI[[#This Row],[mun_uf]],tb_SVI[city_name_uf],0),7),".")</f>
        <v>2010</v>
      </c>
    </row>
    <row r="260" spans="1:9" x14ac:dyDescent="0.25">
      <c r="A260" s="8" t="s">
        <v>12312</v>
      </c>
      <c r="B260" s="8" t="str">
        <f>LEFT(tb_MHDI[[#This Row],[Territorialidades]],(FIND("/",tb_MHDI[[#This Row],[Territorialidades]])-2))</f>
        <v>Antônio Cardoso</v>
      </c>
      <c r="C260" s="8" t="str">
        <f>LEFT(RIGHT(tb_MHDI[[#This Row],[Territorialidades]],3),2)</f>
        <v>BA</v>
      </c>
      <c r="D260" s="8" t="str">
        <f>CONCATENATE(tb_MHDI[[#This Row],[Município]],"/",tb_MHDI[[#This Row],[UF]])</f>
        <v>Antônio Cardoso/BA</v>
      </c>
      <c r="E260" s="8">
        <v>0.56100000000000005</v>
      </c>
      <c r="F260" s="8">
        <v>0.54400000000000004</v>
      </c>
      <c r="G260" s="8">
        <v>0.76800000000000002</v>
      </c>
      <c r="H260" s="8">
        <v>0.42199999999999999</v>
      </c>
      <c r="I260" s="9">
        <f>_xlfn.NUMBERVALUE(INDEX(tb_SVI[],MATCH(tb_MHDI[[#This Row],[mun_uf]],tb_SVI[city_name_uf],0),7),".")</f>
        <v>2010</v>
      </c>
    </row>
    <row r="261" spans="1:9" x14ac:dyDescent="0.25">
      <c r="A261" s="8" t="s">
        <v>12313</v>
      </c>
      <c r="B261" s="8" t="str">
        <f>LEFT(tb_MHDI[[#This Row],[Territorialidades]],(FIND("/",tb_MHDI[[#This Row],[Territorialidades]])-2))</f>
        <v>Antônio Carlos</v>
      </c>
      <c r="C261" s="8" t="str">
        <f>LEFT(RIGHT(tb_MHDI[[#This Row],[Territorialidades]],3),2)</f>
        <v>MG</v>
      </c>
      <c r="D261" s="8" t="str">
        <f>CONCATENATE(tb_MHDI[[#This Row],[Município]],"/",tb_MHDI[[#This Row],[UF]])</f>
        <v>Antônio Carlos/MG</v>
      </c>
      <c r="E261" s="8">
        <v>0.68300000000000005</v>
      </c>
      <c r="F261" s="8">
        <v>0.65</v>
      </c>
      <c r="G261" s="8">
        <v>0.83799999999999997</v>
      </c>
      <c r="H261" s="8">
        <v>0.58399999999999996</v>
      </c>
      <c r="I261" s="9">
        <f>_xlfn.NUMBERVALUE(INDEX(tb_SVI[],MATCH(tb_MHDI[[#This Row],[mun_uf]],tb_SVI[city_name_uf],0),7),".")</f>
        <v>2010</v>
      </c>
    </row>
    <row r="262" spans="1:9" x14ac:dyDescent="0.25">
      <c r="A262" s="8" t="s">
        <v>12314</v>
      </c>
      <c r="B262" s="8" t="str">
        <f>LEFT(tb_MHDI[[#This Row],[Territorialidades]],(FIND("/",tb_MHDI[[#This Row],[Territorialidades]])-2))</f>
        <v>Antônio Carlos</v>
      </c>
      <c r="C262" s="8" t="str">
        <f>LEFT(RIGHT(tb_MHDI[[#This Row],[Territorialidades]],3),2)</f>
        <v>SC</v>
      </c>
      <c r="D262" s="8" t="str">
        <f>CONCATENATE(tb_MHDI[[#This Row],[Município]],"/",tb_MHDI[[#This Row],[UF]])</f>
        <v>Antônio Carlos/SC</v>
      </c>
      <c r="E262" s="8">
        <v>0.749</v>
      </c>
      <c r="F262" s="8">
        <v>0.76800000000000002</v>
      </c>
      <c r="G262" s="8">
        <v>0.89</v>
      </c>
      <c r="H262" s="8">
        <v>0.61499999999999999</v>
      </c>
      <c r="I262" s="9">
        <f>_xlfn.NUMBERVALUE(INDEX(tb_SVI[],MATCH(tb_MHDI[[#This Row],[mun_uf]],tb_SVI[city_name_uf],0),7),".")</f>
        <v>2010</v>
      </c>
    </row>
    <row r="263" spans="1:9" x14ac:dyDescent="0.25">
      <c r="A263" s="8" t="s">
        <v>12315</v>
      </c>
      <c r="B263" s="8" t="str">
        <f>LEFT(tb_MHDI[[#This Row],[Territorialidades]],(FIND("/",tb_MHDI[[#This Row],[Territorialidades]])-2))</f>
        <v>Antônio Dias</v>
      </c>
      <c r="C263" s="8" t="str">
        <f>LEFT(RIGHT(tb_MHDI[[#This Row],[Territorialidades]],3),2)</f>
        <v>MG</v>
      </c>
      <c r="D263" s="8" t="str">
        <f>CONCATENATE(tb_MHDI[[#This Row],[Município]],"/",tb_MHDI[[#This Row],[UF]])</f>
        <v>Antônio Dias/MG</v>
      </c>
      <c r="E263" s="8">
        <v>0.64500000000000002</v>
      </c>
      <c r="F263" s="8">
        <v>0.624</v>
      </c>
      <c r="G263" s="8">
        <v>0.84899999999999998</v>
      </c>
      <c r="H263" s="8">
        <v>0.50700000000000001</v>
      </c>
      <c r="I263" s="9">
        <f>_xlfn.NUMBERVALUE(INDEX(tb_SVI[],MATCH(tb_MHDI[[#This Row],[mun_uf]],tb_SVI[city_name_uf],0),7),".")</f>
        <v>2010</v>
      </c>
    </row>
    <row r="264" spans="1:9" x14ac:dyDescent="0.25">
      <c r="A264" s="8" t="s">
        <v>12316</v>
      </c>
      <c r="B264" s="8" t="str">
        <f>LEFT(tb_MHDI[[#This Row],[Territorialidades]],(FIND("/",tb_MHDI[[#This Row],[Territorialidades]])-2))</f>
        <v>Antônio Gonçalves</v>
      </c>
      <c r="C264" s="8" t="str">
        <f>LEFT(RIGHT(tb_MHDI[[#This Row],[Territorialidades]],3),2)</f>
        <v>BA</v>
      </c>
      <c r="D264" s="8" t="str">
        <f>CONCATENATE(tb_MHDI[[#This Row],[Município]],"/",tb_MHDI[[#This Row],[UF]])</f>
        <v>Antônio Gonçalves/BA</v>
      </c>
      <c r="E264" s="8">
        <v>0.59799999999999998</v>
      </c>
      <c r="F264" s="8">
        <v>0.57999999999999996</v>
      </c>
      <c r="G264" s="8">
        <v>0.74099999999999999</v>
      </c>
      <c r="H264" s="8">
        <v>0.498</v>
      </c>
      <c r="I264" s="9">
        <f>_xlfn.NUMBERVALUE(INDEX(tb_SVI[],MATCH(tb_MHDI[[#This Row],[mun_uf]],tb_SVI[city_name_uf],0),7),".")</f>
        <v>2010</v>
      </c>
    </row>
    <row r="265" spans="1:9" x14ac:dyDescent="0.25">
      <c r="A265" s="8" t="s">
        <v>12317</v>
      </c>
      <c r="B265" s="8" t="str">
        <f>LEFT(tb_MHDI[[#This Row],[Territorialidades]],(FIND("/",tb_MHDI[[#This Row],[Territorialidades]])-2))</f>
        <v>Antônio João</v>
      </c>
      <c r="C265" s="8" t="str">
        <f>LEFT(RIGHT(tb_MHDI[[#This Row],[Territorialidades]],3),2)</f>
        <v>MS</v>
      </c>
      <c r="D265" s="8" t="str">
        <f>CONCATENATE(tb_MHDI[[#This Row],[Município]],"/",tb_MHDI[[#This Row],[UF]])</f>
        <v>Antônio João/MS</v>
      </c>
      <c r="E265" s="8">
        <v>0.64300000000000002</v>
      </c>
      <c r="F265" s="8">
        <v>0.63300000000000001</v>
      </c>
      <c r="G265" s="8">
        <v>0.79900000000000004</v>
      </c>
      <c r="H265" s="8">
        <v>0.52600000000000002</v>
      </c>
      <c r="I265" s="9">
        <f>_xlfn.NUMBERVALUE(INDEX(tb_SVI[],MATCH(tb_MHDI[[#This Row],[mun_uf]],tb_SVI[city_name_uf],0),7),".")</f>
        <v>2010</v>
      </c>
    </row>
    <row r="266" spans="1:9" x14ac:dyDescent="0.25">
      <c r="A266" s="8" t="s">
        <v>12318</v>
      </c>
      <c r="B266" s="8" t="str">
        <f>LEFT(tb_MHDI[[#This Row],[Territorialidades]],(FIND("/",tb_MHDI[[#This Row],[Territorialidades]])-2))</f>
        <v>Antônio Martins</v>
      </c>
      <c r="C266" s="8" t="str">
        <f>LEFT(RIGHT(tb_MHDI[[#This Row],[Territorialidades]],3),2)</f>
        <v>RN</v>
      </c>
      <c r="D266" s="8" t="str">
        <f>CONCATENATE(tb_MHDI[[#This Row],[Município]],"/",tb_MHDI[[#This Row],[UF]])</f>
        <v>Antônio Martins/RN</v>
      </c>
      <c r="E266" s="8">
        <v>0.57799999999999996</v>
      </c>
      <c r="F266" s="8">
        <v>0.55400000000000005</v>
      </c>
      <c r="G266" s="8">
        <v>0.76</v>
      </c>
      <c r="H266" s="8">
        <v>0.45800000000000002</v>
      </c>
      <c r="I266" s="9">
        <f>_xlfn.NUMBERVALUE(INDEX(tb_SVI[],MATCH(tb_MHDI[[#This Row],[mun_uf]],tb_SVI[city_name_uf],0),7),".")</f>
        <v>2010</v>
      </c>
    </row>
    <row r="267" spans="1:9" x14ac:dyDescent="0.25">
      <c r="A267" s="8" t="s">
        <v>12319</v>
      </c>
      <c r="B267" s="8" t="str">
        <f>LEFT(tb_MHDI[[#This Row],[Territorialidades]],(FIND("/",tb_MHDI[[#This Row],[Territorialidades]])-2))</f>
        <v>Antônio Olinto</v>
      </c>
      <c r="C267" s="8" t="str">
        <f>LEFT(RIGHT(tb_MHDI[[#This Row],[Territorialidades]],3),2)</f>
        <v>PR</v>
      </c>
      <c r="D267" s="8" t="str">
        <f>CONCATENATE(tb_MHDI[[#This Row],[Município]],"/",tb_MHDI[[#This Row],[UF]])</f>
        <v>Antônio Olinto/PR</v>
      </c>
      <c r="E267" s="8">
        <v>0.65600000000000003</v>
      </c>
      <c r="F267" s="8">
        <v>0.626</v>
      </c>
      <c r="G267" s="8">
        <v>0.82499999999999996</v>
      </c>
      <c r="H267" s="8">
        <v>0.54700000000000004</v>
      </c>
      <c r="I267" s="9">
        <f>_xlfn.NUMBERVALUE(INDEX(tb_SVI[],MATCH(tb_MHDI[[#This Row],[mun_uf]],tb_SVI[city_name_uf],0),7),".")</f>
        <v>2010</v>
      </c>
    </row>
    <row r="268" spans="1:9" x14ac:dyDescent="0.25">
      <c r="A268" s="8" t="s">
        <v>12320</v>
      </c>
      <c r="B268" s="8" t="str">
        <f>LEFT(tb_MHDI[[#This Row],[Territorialidades]],(FIND("/",tb_MHDI[[#This Row],[Territorialidades]])-2))</f>
        <v>Antônio Prado de Minas</v>
      </c>
      <c r="C268" s="8" t="str">
        <f>LEFT(RIGHT(tb_MHDI[[#This Row],[Territorialidades]],3),2)</f>
        <v>MG</v>
      </c>
      <c r="D268" s="8" t="str">
        <f>CONCATENATE(tb_MHDI[[#This Row],[Município]],"/",tb_MHDI[[#This Row],[UF]])</f>
        <v>Antônio Prado de Minas/MG</v>
      </c>
      <c r="E268" s="8">
        <v>0.68400000000000005</v>
      </c>
      <c r="F268" s="8">
        <v>0.67400000000000004</v>
      </c>
      <c r="G268" s="8">
        <v>0.83</v>
      </c>
      <c r="H268" s="8">
        <v>0.57199999999999995</v>
      </c>
      <c r="I268" s="9">
        <f>_xlfn.NUMBERVALUE(INDEX(tb_SVI[],MATCH(tb_MHDI[[#This Row],[mun_uf]],tb_SVI[city_name_uf],0),7),".")</f>
        <v>2010</v>
      </c>
    </row>
    <row r="269" spans="1:9" x14ac:dyDescent="0.25">
      <c r="A269" s="8" t="s">
        <v>12321</v>
      </c>
      <c r="B269" s="8" t="str">
        <f>LEFT(tb_MHDI[[#This Row],[Territorialidades]],(FIND("/",tb_MHDI[[#This Row],[Territorialidades]])-2))</f>
        <v>Antônio Prado</v>
      </c>
      <c r="C269" s="8" t="str">
        <f>LEFT(RIGHT(tb_MHDI[[#This Row],[Territorialidades]],3),2)</f>
        <v>RS</v>
      </c>
      <c r="D269" s="8" t="str">
        <f>CONCATENATE(tb_MHDI[[#This Row],[Município]],"/",tb_MHDI[[#This Row],[UF]])</f>
        <v>Antônio Prado/RS</v>
      </c>
      <c r="E269" s="8">
        <v>0.75800000000000001</v>
      </c>
      <c r="F269" s="8">
        <v>0.77700000000000002</v>
      </c>
      <c r="G269" s="8">
        <v>0.83499999999999996</v>
      </c>
      <c r="H269" s="8">
        <v>0.67100000000000004</v>
      </c>
      <c r="I269" s="9">
        <f>_xlfn.NUMBERVALUE(INDEX(tb_SVI[],MATCH(tb_MHDI[[#This Row],[mun_uf]],tb_SVI[city_name_uf],0),7),".")</f>
        <v>2010</v>
      </c>
    </row>
    <row r="270" spans="1:9" x14ac:dyDescent="0.25">
      <c r="A270" s="8" t="s">
        <v>12322</v>
      </c>
      <c r="B270" s="8" t="str">
        <f>LEFT(tb_MHDI[[#This Row],[Territorialidades]],(FIND("/",tb_MHDI[[#This Row],[Territorialidades]])-2))</f>
        <v>Aparecida de Goiânia</v>
      </c>
      <c r="C270" s="8" t="str">
        <f>LEFT(RIGHT(tb_MHDI[[#This Row],[Territorialidades]],3),2)</f>
        <v>GO</v>
      </c>
      <c r="D270" s="8" t="str">
        <f>CONCATENATE(tb_MHDI[[#This Row],[Município]],"/",tb_MHDI[[#This Row],[UF]])</f>
        <v>Aparecida de Goiânia/GO</v>
      </c>
      <c r="E270" s="8">
        <v>0.71799999999999997</v>
      </c>
      <c r="F270" s="8">
        <v>0.71599999999999997</v>
      </c>
      <c r="G270" s="8">
        <v>0.83399999999999996</v>
      </c>
      <c r="H270" s="8">
        <v>0.62</v>
      </c>
      <c r="I270" s="9">
        <f>_xlfn.NUMBERVALUE(INDEX(tb_SVI[],MATCH(tb_MHDI[[#This Row],[mun_uf]],tb_SVI[city_name_uf],0),7),".")</f>
        <v>2010</v>
      </c>
    </row>
    <row r="271" spans="1:9" x14ac:dyDescent="0.25">
      <c r="A271" s="8" t="s">
        <v>12323</v>
      </c>
      <c r="B271" s="8" t="str">
        <f>LEFT(tb_MHDI[[#This Row],[Territorialidades]],(FIND("/",tb_MHDI[[#This Row],[Territorialidades]])-2))</f>
        <v>Aparecida D'Oeste</v>
      </c>
      <c r="C271" s="8" t="str">
        <f>LEFT(RIGHT(tb_MHDI[[#This Row],[Territorialidades]],3),2)</f>
        <v>SP</v>
      </c>
      <c r="D271" s="8" t="str">
        <f>CONCATENATE(tb_MHDI[[#This Row],[Município]],"/",tb_MHDI[[#This Row],[UF]])</f>
        <v>Aparecida D'Oeste/SP</v>
      </c>
      <c r="E271" s="8">
        <v>0.72099999999999997</v>
      </c>
      <c r="F271" s="8">
        <v>0.69699999999999995</v>
      </c>
      <c r="G271" s="8">
        <v>0.80400000000000005</v>
      </c>
      <c r="H271" s="8">
        <v>0.67</v>
      </c>
      <c r="I271" s="9">
        <f>_xlfn.NUMBERVALUE(INDEX(tb_SVI[],MATCH(tb_MHDI[[#This Row],[mun_uf]],tb_SVI[city_name_uf],0),7),".")</f>
        <v>2010</v>
      </c>
    </row>
    <row r="272" spans="1:9" x14ac:dyDescent="0.25">
      <c r="A272" s="8" t="s">
        <v>12324</v>
      </c>
      <c r="B272" s="8" t="str">
        <f>LEFT(tb_MHDI[[#This Row],[Territorialidades]],(FIND("/",tb_MHDI[[#This Row],[Territorialidades]])-2))</f>
        <v>Aparecida do Rio Doce</v>
      </c>
      <c r="C272" s="8" t="str">
        <f>LEFT(RIGHT(tb_MHDI[[#This Row],[Territorialidades]],3),2)</f>
        <v>GO</v>
      </c>
      <c r="D272" s="8" t="str">
        <f>CONCATENATE(tb_MHDI[[#This Row],[Município]],"/",tb_MHDI[[#This Row],[UF]])</f>
        <v>Aparecida do Rio Doce/GO</v>
      </c>
      <c r="E272" s="8">
        <v>0.69299999999999995</v>
      </c>
      <c r="F272" s="8">
        <v>0.7</v>
      </c>
      <c r="G272" s="8">
        <v>0.81399999999999995</v>
      </c>
      <c r="H272" s="8">
        <v>0.58299999999999996</v>
      </c>
      <c r="I272" s="9">
        <f>_xlfn.NUMBERVALUE(INDEX(tb_SVI[],MATCH(tb_MHDI[[#This Row],[mun_uf]],tb_SVI[city_name_uf],0),7),".")</f>
        <v>2010</v>
      </c>
    </row>
    <row r="273" spans="1:9" x14ac:dyDescent="0.25">
      <c r="A273" s="8" t="s">
        <v>12325</v>
      </c>
      <c r="B273" s="8" t="str">
        <f>LEFT(tb_MHDI[[#This Row],[Territorialidades]],(FIND("/",tb_MHDI[[#This Row],[Territorialidades]])-2))</f>
        <v>Aparecida do Rio Negro</v>
      </c>
      <c r="C273" s="8" t="str">
        <f>LEFT(RIGHT(tb_MHDI[[#This Row],[Territorialidades]],3),2)</f>
        <v>TO</v>
      </c>
      <c r="D273" s="8" t="str">
        <f>CONCATENATE(tb_MHDI[[#This Row],[Município]],"/",tb_MHDI[[#This Row],[UF]])</f>
        <v>Aparecida do Rio Negro/TO</v>
      </c>
      <c r="E273" s="8">
        <v>0.65100000000000002</v>
      </c>
      <c r="F273" s="8">
        <v>0.59299999999999997</v>
      </c>
      <c r="G273" s="8">
        <v>0.79100000000000004</v>
      </c>
      <c r="H273" s="8">
        <v>0.58799999999999997</v>
      </c>
      <c r="I273" s="9">
        <f>_xlfn.NUMBERVALUE(INDEX(tb_SVI[],MATCH(tb_MHDI[[#This Row],[mun_uf]],tb_SVI[city_name_uf],0),7),".")</f>
        <v>2010</v>
      </c>
    </row>
    <row r="274" spans="1:9" x14ac:dyDescent="0.25">
      <c r="A274" s="8" t="s">
        <v>12326</v>
      </c>
      <c r="B274" s="8" t="str">
        <f>LEFT(tb_MHDI[[#This Row],[Territorialidades]],(FIND("/",tb_MHDI[[#This Row],[Territorialidades]])-2))</f>
        <v>Aparecida do Taboado</v>
      </c>
      <c r="C274" s="8" t="str">
        <f>LEFT(RIGHT(tb_MHDI[[#This Row],[Territorialidades]],3),2)</f>
        <v>MS</v>
      </c>
      <c r="D274" s="8" t="str">
        <f>CONCATENATE(tb_MHDI[[#This Row],[Município]],"/",tb_MHDI[[#This Row],[UF]])</f>
        <v>Aparecida do Taboado/MS</v>
      </c>
      <c r="E274" s="8">
        <v>0.69699999999999995</v>
      </c>
      <c r="F274" s="8">
        <v>0.71699999999999997</v>
      </c>
      <c r="G274" s="8">
        <v>0.80400000000000005</v>
      </c>
      <c r="H274" s="8">
        <v>0.58799999999999997</v>
      </c>
      <c r="I274" s="9">
        <f>_xlfn.NUMBERVALUE(INDEX(tb_SVI[],MATCH(tb_MHDI[[#This Row],[mun_uf]],tb_SVI[city_name_uf],0),7),".")</f>
        <v>2010</v>
      </c>
    </row>
    <row r="275" spans="1:9" x14ac:dyDescent="0.25">
      <c r="A275" s="8" t="s">
        <v>12327</v>
      </c>
      <c r="B275" s="8" t="str">
        <f>LEFT(tb_MHDI[[#This Row],[Territorialidades]],(FIND("/",tb_MHDI[[#This Row],[Territorialidades]])-2))</f>
        <v>Aparecida</v>
      </c>
      <c r="C275" s="8" t="str">
        <f>LEFT(RIGHT(tb_MHDI[[#This Row],[Territorialidades]],3),2)</f>
        <v>PB</v>
      </c>
      <c r="D275" s="8" t="str">
        <f>CONCATENATE(tb_MHDI[[#This Row],[Município]],"/",tb_MHDI[[#This Row],[UF]])</f>
        <v>Aparecida/PB</v>
      </c>
      <c r="E275" s="8">
        <v>0.57799999999999996</v>
      </c>
      <c r="F275" s="8">
        <v>0.56699999999999995</v>
      </c>
      <c r="G275" s="8">
        <v>0.747</v>
      </c>
      <c r="H275" s="8">
        <v>0.45600000000000002</v>
      </c>
      <c r="I275" s="9">
        <f>_xlfn.NUMBERVALUE(INDEX(tb_SVI[],MATCH(tb_MHDI[[#This Row],[mun_uf]],tb_SVI[city_name_uf],0),7),".")</f>
        <v>2010</v>
      </c>
    </row>
    <row r="276" spans="1:9" x14ac:dyDescent="0.25">
      <c r="A276" s="8" t="s">
        <v>12328</v>
      </c>
      <c r="B276" s="8" t="str">
        <f>LEFT(tb_MHDI[[#This Row],[Territorialidades]],(FIND("/",tb_MHDI[[#This Row],[Territorialidades]])-2))</f>
        <v>Aparecida</v>
      </c>
      <c r="C276" s="8" t="str">
        <f>LEFT(RIGHT(tb_MHDI[[#This Row],[Territorialidades]],3),2)</f>
        <v>SP</v>
      </c>
      <c r="D276" s="8" t="str">
        <f>CONCATENATE(tb_MHDI[[#This Row],[Município]],"/",tb_MHDI[[#This Row],[UF]])</f>
        <v>Aparecida/SP</v>
      </c>
      <c r="E276" s="8">
        <v>0.755</v>
      </c>
      <c r="F276" s="8">
        <v>0.73499999999999999</v>
      </c>
      <c r="G276" s="8">
        <v>0.82799999999999996</v>
      </c>
      <c r="H276" s="8">
        <v>0.70599999999999996</v>
      </c>
      <c r="I276" s="9">
        <f>_xlfn.NUMBERVALUE(INDEX(tb_SVI[],MATCH(tb_MHDI[[#This Row],[mun_uf]],tb_SVI[city_name_uf],0),7),".")</f>
        <v>2010</v>
      </c>
    </row>
    <row r="277" spans="1:9" x14ac:dyDescent="0.25">
      <c r="A277" s="8" t="s">
        <v>12329</v>
      </c>
      <c r="B277" s="8" t="str">
        <f>LEFT(tb_MHDI[[#This Row],[Territorialidades]],(FIND("/",tb_MHDI[[#This Row],[Territorialidades]])-2))</f>
        <v>Aperibé</v>
      </c>
      <c r="C277" s="8" t="str">
        <f>LEFT(RIGHT(tb_MHDI[[#This Row],[Territorialidades]],3),2)</f>
        <v>RJ</v>
      </c>
      <c r="D277" s="8" t="str">
        <f>CONCATENATE(tb_MHDI[[#This Row],[Município]],"/",tb_MHDI[[#This Row],[UF]])</f>
        <v>Aperibé/RJ</v>
      </c>
      <c r="E277" s="8">
        <v>0.69199999999999995</v>
      </c>
      <c r="F277" s="8">
        <v>0.67</v>
      </c>
      <c r="G277" s="8">
        <v>0.78500000000000003</v>
      </c>
      <c r="H277" s="8">
        <v>0.63100000000000001</v>
      </c>
      <c r="I277" s="9">
        <f>_xlfn.NUMBERVALUE(INDEX(tb_SVI[],MATCH(tb_MHDI[[#This Row],[mun_uf]],tb_SVI[city_name_uf],0),7),".")</f>
        <v>2010</v>
      </c>
    </row>
    <row r="278" spans="1:9" x14ac:dyDescent="0.25">
      <c r="A278" s="8" t="s">
        <v>12330</v>
      </c>
      <c r="B278" s="8" t="str">
        <f>LEFT(tb_MHDI[[#This Row],[Territorialidades]],(FIND("/",tb_MHDI[[#This Row],[Territorialidades]])-2))</f>
        <v>Apiacá</v>
      </c>
      <c r="C278" s="8" t="str">
        <f>LEFT(RIGHT(tb_MHDI[[#This Row],[Territorialidades]],3),2)</f>
        <v>ES</v>
      </c>
      <c r="D278" s="8" t="str">
        <f>CONCATENATE(tb_MHDI[[#This Row],[Município]],"/",tb_MHDI[[#This Row],[UF]])</f>
        <v>Apiacá/ES</v>
      </c>
      <c r="E278" s="8">
        <v>0.67300000000000004</v>
      </c>
      <c r="F278" s="8">
        <v>0.65900000000000003</v>
      </c>
      <c r="G278" s="8">
        <v>0.84099999999999997</v>
      </c>
      <c r="H278" s="8">
        <v>0.54900000000000004</v>
      </c>
      <c r="I278" s="9">
        <f>_xlfn.NUMBERVALUE(INDEX(tb_SVI[],MATCH(tb_MHDI[[#This Row],[mun_uf]],tb_SVI[city_name_uf],0),7),".")</f>
        <v>2010</v>
      </c>
    </row>
    <row r="279" spans="1:9" x14ac:dyDescent="0.25">
      <c r="A279" s="8" t="s">
        <v>12331</v>
      </c>
      <c r="B279" s="8" t="str">
        <f>LEFT(tb_MHDI[[#This Row],[Territorialidades]],(FIND("/",tb_MHDI[[#This Row],[Territorialidades]])-2))</f>
        <v>Apiacás</v>
      </c>
      <c r="C279" s="8" t="str">
        <f>LEFT(RIGHT(tb_MHDI[[#This Row],[Territorialidades]],3),2)</f>
        <v>MT</v>
      </c>
      <c r="D279" s="8" t="str">
        <f>CONCATENATE(tb_MHDI[[#This Row],[Município]],"/",tb_MHDI[[#This Row],[UF]])</f>
        <v>Apiacás/MT</v>
      </c>
      <c r="E279" s="8">
        <v>0.67500000000000004</v>
      </c>
      <c r="F279" s="8">
        <v>0.66600000000000004</v>
      </c>
      <c r="G279" s="8">
        <v>0.80900000000000005</v>
      </c>
      <c r="H279" s="8">
        <v>0.56999999999999995</v>
      </c>
      <c r="I279" s="9">
        <f>_xlfn.NUMBERVALUE(INDEX(tb_SVI[],MATCH(tb_MHDI[[#This Row],[mun_uf]],tb_SVI[city_name_uf],0),7),".")</f>
        <v>2010</v>
      </c>
    </row>
    <row r="280" spans="1:9" x14ac:dyDescent="0.25">
      <c r="A280" s="8" t="s">
        <v>12332</v>
      </c>
      <c r="B280" s="8" t="str">
        <f>LEFT(tb_MHDI[[#This Row],[Territorialidades]],(FIND("/",tb_MHDI[[#This Row],[Territorialidades]])-2))</f>
        <v>Apiaí</v>
      </c>
      <c r="C280" s="8" t="str">
        <f>LEFT(RIGHT(tb_MHDI[[#This Row],[Territorialidades]],3),2)</f>
        <v>SP</v>
      </c>
      <c r="D280" s="8" t="str">
        <f>CONCATENATE(tb_MHDI[[#This Row],[Município]],"/",tb_MHDI[[#This Row],[UF]])</f>
        <v>Apiaí/SP</v>
      </c>
      <c r="E280" s="8">
        <v>0.71</v>
      </c>
      <c r="F280" s="8">
        <v>0.66200000000000003</v>
      </c>
      <c r="G280" s="8">
        <v>0.83499999999999996</v>
      </c>
      <c r="H280" s="8">
        <v>0.64700000000000002</v>
      </c>
      <c r="I280" s="9">
        <f>_xlfn.NUMBERVALUE(INDEX(tb_SVI[],MATCH(tb_MHDI[[#This Row],[mun_uf]],tb_SVI[city_name_uf],0),7),".")</f>
        <v>2010</v>
      </c>
    </row>
    <row r="281" spans="1:9" x14ac:dyDescent="0.25">
      <c r="A281" s="8" t="s">
        <v>12333</v>
      </c>
      <c r="B281" s="8" t="str">
        <f>LEFT(tb_MHDI[[#This Row],[Territorialidades]],(FIND("/",tb_MHDI[[#This Row],[Territorialidades]])-2))</f>
        <v>Apicum-Açu</v>
      </c>
      <c r="C281" s="8" t="str">
        <f>LEFT(RIGHT(tb_MHDI[[#This Row],[Territorialidades]],3),2)</f>
        <v>MA</v>
      </c>
      <c r="D281" s="8" t="str">
        <f>CONCATENATE(tb_MHDI[[#This Row],[Município]],"/",tb_MHDI[[#This Row],[UF]])</f>
        <v>Apicum-Açu/MA</v>
      </c>
      <c r="E281" s="8">
        <v>0.56799999999999995</v>
      </c>
      <c r="F281" s="8">
        <v>0.52900000000000003</v>
      </c>
      <c r="G281" s="8">
        <v>0.71799999999999997</v>
      </c>
      <c r="H281" s="8">
        <v>0.48299999999999998</v>
      </c>
      <c r="I281" s="9">
        <f>_xlfn.NUMBERVALUE(INDEX(tb_SVI[],MATCH(tb_MHDI[[#This Row],[mun_uf]],tb_SVI[city_name_uf],0),7),".")</f>
        <v>2010</v>
      </c>
    </row>
    <row r="282" spans="1:9" x14ac:dyDescent="0.25">
      <c r="A282" s="8" t="s">
        <v>12334</v>
      </c>
      <c r="B282" s="8" t="str">
        <f>LEFT(tb_MHDI[[#This Row],[Territorialidades]],(FIND("/",tb_MHDI[[#This Row],[Territorialidades]])-2))</f>
        <v>Apiúna</v>
      </c>
      <c r="C282" s="8" t="str">
        <f>LEFT(RIGHT(tb_MHDI[[#This Row],[Territorialidades]],3),2)</f>
        <v>SC</v>
      </c>
      <c r="D282" s="8" t="str">
        <f>CONCATENATE(tb_MHDI[[#This Row],[Município]],"/",tb_MHDI[[#This Row],[UF]])</f>
        <v>Apiúna/SC</v>
      </c>
      <c r="E282" s="8">
        <v>0.70799999999999996</v>
      </c>
      <c r="F282" s="8">
        <v>0.73499999999999999</v>
      </c>
      <c r="G282" s="8">
        <v>0.82699999999999996</v>
      </c>
      <c r="H282" s="8">
        <v>0.58399999999999996</v>
      </c>
      <c r="I282" s="9">
        <f>_xlfn.NUMBERVALUE(INDEX(tb_SVI[],MATCH(tb_MHDI[[#This Row],[mun_uf]],tb_SVI[city_name_uf],0),7),".")</f>
        <v>2010</v>
      </c>
    </row>
    <row r="283" spans="1:9" x14ac:dyDescent="0.25">
      <c r="A283" s="8" t="s">
        <v>12335</v>
      </c>
      <c r="B283" s="8" t="str">
        <f>LEFT(tb_MHDI[[#This Row],[Territorialidades]],(FIND("/",tb_MHDI[[#This Row],[Territorialidades]])-2))</f>
        <v>Apodi</v>
      </c>
      <c r="C283" s="8" t="str">
        <f>LEFT(RIGHT(tb_MHDI[[#This Row],[Territorialidades]],3),2)</f>
        <v>RN</v>
      </c>
      <c r="D283" s="8" t="str">
        <f>CONCATENATE(tb_MHDI[[#This Row],[Município]],"/",tb_MHDI[[#This Row],[UF]])</f>
        <v>Apodi/RN</v>
      </c>
      <c r="E283" s="8">
        <v>0.63900000000000001</v>
      </c>
      <c r="F283" s="8">
        <v>0.61099999999999999</v>
      </c>
      <c r="G283" s="8">
        <v>0.747</v>
      </c>
      <c r="H283" s="8">
        <v>0.57099999999999995</v>
      </c>
      <c r="I283" s="9">
        <f>_xlfn.NUMBERVALUE(INDEX(tb_SVI[],MATCH(tb_MHDI[[#This Row],[mun_uf]],tb_SVI[city_name_uf],0),7),".")</f>
        <v>2010</v>
      </c>
    </row>
    <row r="284" spans="1:9" x14ac:dyDescent="0.25">
      <c r="A284" s="8" t="s">
        <v>12336</v>
      </c>
      <c r="B284" s="8" t="str">
        <f>LEFT(tb_MHDI[[#This Row],[Territorialidades]],(FIND("/",tb_MHDI[[#This Row],[Territorialidades]])-2))</f>
        <v>Aporá</v>
      </c>
      <c r="C284" s="8" t="str">
        <f>LEFT(RIGHT(tb_MHDI[[#This Row],[Territorialidades]],3),2)</f>
        <v>BA</v>
      </c>
      <c r="D284" s="8" t="str">
        <f>CONCATENATE(tb_MHDI[[#This Row],[Município]],"/",tb_MHDI[[#This Row],[UF]])</f>
        <v>Aporá/BA</v>
      </c>
      <c r="E284" s="8">
        <v>0.54800000000000004</v>
      </c>
      <c r="F284" s="8">
        <v>0.51600000000000001</v>
      </c>
      <c r="G284" s="8">
        <v>0.751</v>
      </c>
      <c r="H284" s="8">
        <v>0.42499999999999999</v>
      </c>
      <c r="I284" s="9">
        <f>_xlfn.NUMBERVALUE(INDEX(tb_SVI[],MATCH(tb_MHDI[[#This Row],[mun_uf]],tb_SVI[city_name_uf],0),7),".")</f>
        <v>2010</v>
      </c>
    </row>
    <row r="285" spans="1:9" x14ac:dyDescent="0.25">
      <c r="A285" s="8" t="s">
        <v>12337</v>
      </c>
      <c r="B285" s="8" t="str">
        <f>LEFT(tb_MHDI[[#This Row],[Territorialidades]],(FIND("/",tb_MHDI[[#This Row],[Territorialidades]])-2))</f>
        <v>Aporé</v>
      </c>
      <c r="C285" s="8" t="str">
        <f>LEFT(RIGHT(tb_MHDI[[#This Row],[Territorialidades]],3),2)</f>
        <v>GO</v>
      </c>
      <c r="D285" s="8" t="str">
        <f>CONCATENATE(tb_MHDI[[#This Row],[Município]],"/",tb_MHDI[[#This Row],[UF]])</f>
        <v>Aporé/GO</v>
      </c>
      <c r="E285" s="8">
        <v>0.69299999999999995</v>
      </c>
      <c r="F285" s="8">
        <v>0.69199999999999995</v>
      </c>
      <c r="G285" s="8">
        <v>0.82299999999999995</v>
      </c>
      <c r="H285" s="8">
        <v>0.58399999999999996</v>
      </c>
      <c r="I285" s="9">
        <f>_xlfn.NUMBERVALUE(INDEX(tb_SVI[],MATCH(tb_MHDI[[#This Row],[mun_uf]],tb_SVI[city_name_uf],0),7),".")</f>
        <v>2010</v>
      </c>
    </row>
    <row r="286" spans="1:9" x14ac:dyDescent="0.25">
      <c r="A286" s="8" t="s">
        <v>12338</v>
      </c>
      <c r="B286" s="8" t="str">
        <f>LEFT(tb_MHDI[[#This Row],[Territorialidades]],(FIND("/",tb_MHDI[[#This Row],[Territorialidades]])-2))</f>
        <v>Apuarema</v>
      </c>
      <c r="C286" s="8" t="str">
        <f>LEFT(RIGHT(tb_MHDI[[#This Row],[Territorialidades]],3),2)</f>
        <v>BA</v>
      </c>
      <c r="D286" s="8" t="str">
        <f>CONCATENATE(tb_MHDI[[#This Row],[Município]],"/",tb_MHDI[[#This Row],[UF]])</f>
        <v>Apuarema/BA</v>
      </c>
      <c r="E286" s="8">
        <v>0.55200000000000005</v>
      </c>
      <c r="F286" s="8">
        <v>0.55500000000000005</v>
      </c>
      <c r="G286" s="8">
        <v>0.73499999999999999</v>
      </c>
      <c r="H286" s="8">
        <v>0.41299999999999998</v>
      </c>
      <c r="I286" s="9">
        <f>_xlfn.NUMBERVALUE(INDEX(tb_SVI[],MATCH(tb_MHDI[[#This Row],[mun_uf]],tb_SVI[city_name_uf],0),7),".")</f>
        <v>2010</v>
      </c>
    </row>
    <row r="287" spans="1:9" x14ac:dyDescent="0.25">
      <c r="A287" s="8" t="s">
        <v>12339</v>
      </c>
      <c r="B287" s="8" t="str">
        <f>LEFT(tb_MHDI[[#This Row],[Territorialidades]],(FIND("/",tb_MHDI[[#This Row],[Territorialidades]])-2))</f>
        <v>Apucarana</v>
      </c>
      <c r="C287" s="8" t="str">
        <f>LEFT(RIGHT(tb_MHDI[[#This Row],[Territorialidades]],3),2)</f>
        <v>PR</v>
      </c>
      <c r="D287" s="8" t="str">
        <f>CONCATENATE(tb_MHDI[[#This Row],[Município]],"/",tb_MHDI[[#This Row],[UF]])</f>
        <v>Apucarana/PR</v>
      </c>
      <c r="E287" s="8">
        <v>0.748</v>
      </c>
      <c r="F287" s="8">
        <v>0.74099999999999999</v>
      </c>
      <c r="G287" s="8">
        <v>0.84499999999999997</v>
      </c>
      <c r="H287" s="8">
        <v>0.66800000000000004</v>
      </c>
      <c r="I287" s="9">
        <f>_xlfn.NUMBERVALUE(INDEX(tb_SVI[],MATCH(tb_MHDI[[#This Row],[mun_uf]],tb_SVI[city_name_uf],0),7),".")</f>
        <v>2010</v>
      </c>
    </row>
    <row r="288" spans="1:9" x14ac:dyDescent="0.25">
      <c r="A288" s="8" t="s">
        <v>12340</v>
      </c>
      <c r="B288" s="8" t="str">
        <f>LEFT(tb_MHDI[[#This Row],[Territorialidades]],(FIND("/",tb_MHDI[[#This Row],[Territorialidades]])-2))</f>
        <v>Apuí</v>
      </c>
      <c r="C288" s="8" t="str">
        <f>LEFT(RIGHT(tb_MHDI[[#This Row],[Territorialidades]],3),2)</f>
        <v>AM</v>
      </c>
      <c r="D288" s="8" t="str">
        <f>CONCATENATE(tb_MHDI[[#This Row],[Município]],"/",tb_MHDI[[#This Row],[UF]])</f>
        <v>Apuí/AM</v>
      </c>
      <c r="E288" s="8">
        <v>0.63700000000000001</v>
      </c>
      <c r="F288" s="8">
        <v>0.621</v>
      </c>
      <c r="G288" s="8">
        <v>0.77200000000000002</v>
      </c>
      <c r="H288" s="8">
        <v>0.54</v>
      </c>
      <c r="I288" s="9">
        <f>_xlfn.NUMBERVALUE(INDEX(tb_SVI[],MATCH(tb_MHDI[[#This Row],[mun_uf]],tb_SVI[city_name_uf],0),7),".")</f>
        <v>2010</v>
      </c>
    </row>
    <row r="289" spans="1:9" x14ac:dyDescent="0.25">
      <c r="A289" s="8" t="s">
        <v>12341</v>
      </c>
      <c r="B289" s="8" t="str">
        <f>LEFT(tb_MHDI[[#This Row],[Territorialidades]],(FIND("/",tb_MHDI[[#This Row],[Territorialidades]])-2))</f>
        <v>Apuiarés</v>
      </c>
      <c r="C289" s="8" t="str">
        <f>LEFT(RIGHT(tb_MHDI[[#This Row],[Territorialidades]],3),2)</f>
        <v>CE</v>
      </c>
      <c r="D289" s="8" t="str">
        <f>CONCATENATE(tb_MHDI[[#This Row],[Município]],"/",tb_MHDI[[#This Row],[UF]])</f>
        <v>Apuiarés/CE</v>
      </c>
      <c r="E289" s="8">
        <v>0.61799999999999999</v>
      </c>
      <c r="F289" s="8">
        <v>0.53600000000000003</v>
      </c>
      <c r="G289" s="8">
        <v>0.74099999999999999</v>
      </c>
      <c r="H289" s="8">
        <v>0.59299999999999997</v>
      </c>
      <c r="I289" s="9">
        <f>_xlfn.NUMBERVALUE(INDEX(tb_SVI[],MATCH(tb_MHDI[[#This Row],[mun_uf]],tb_SVI[city_name_uf],0),7),".")</f>
        <v>2010</v>
      </c>
    </row>
    <row r="290" spans="1:9" x14ac:dyDescent="0.25">
      <c r="A290" s="8" t="s">
        <v>12342</v>
      </c>
      <c r="B290" s="8" t="str">
        <f>LEFT(tb_MHDI[[#This Row],[Territorialidades]],(FIND("/",tb_MHDI[[#This Row],[Territorialidades]])-2))</f>
        <v>Aquidabã</v>
      </c>
      <c r="C290" s="8" t="str">
        <f>LEFT(RIGHT(tb_MHDI[[#This Row],[Territorialidades]],3),2)</f>
        <v>SE</v>
      </c>
      <c r="D290" s="8" t="str">
        <f>CONCATENATE(tb_MHDI[[#This Row],[Município]],"/",tb_MHDI[[#This Row],[UF]])</f>
        <v>Aquidabã/SE</v>
      </c>
      <c r="E290" s="8">
        <v>0.57799999999999996</v>
      </c>
      <c r="F290" s="8">
        <v>0.57299999999999995</v>
      </c>
      <c r="G290" s="8">
        <v>0.747</v>
      </c>
      <c r="H290" s="8">
        <v>0.45200000000000001</v>
      </c>
      <c r="I290" s="9">
        <f>_xlfn.NUMBERVALUE(INDEX(tb_SVI[],MATCH(tb_MHDI[[#This Row],[mun_uf]],tb_SVI[city_name_uf],0),7),".")</f>
        <v>2010</v>
      </c>
    </row>
    <row r="291" spans="1:9" x14ac:dyDescent="0.25">
      <c r="A291" s="8" t="s">
        <v>12343</v>
      </c>
      <c r="B291" s="8" t="str">
        <f>LEFT(tb_MHDI[[#This Row],[Territorialidades]],(FIND("/",tb_MHDI[[#This Row],[Territorialidades]])-2))</f>
        <v>Aquidauana</v>
      </c>
      <c r="C291" s="8" t="str">
        <f>LEFT(RIGHT(tb_MHDI[[#This Row],[Territorialidades]],3),2)</f>
        <v>MS</v>
      </c>
      <c r="D291" s="8" t="str">
        <f>CONCATENATE(tb_MHDI[[#This Row],[Município]],"/",tb_MHDI[[#This Row],[UF]])</f>
        <v>Aquidauana/MS</v>
      </c>
      <c r="E291" s="8">
        <v>0.68799999999999994</v>
      </c>
      <c r="F291" s="8">
        <v>0.69</v>
      </c>
      <c r="G291" s="8">
        <v>0.84</v>
      </c>
      <c r="H291" s="8">
        <v>0.56200000000000006</v>
      </c>
      <c r="I291" s="9">
        <f>_xlfn.NUMBERVALUE(INDEX(tb_SVI[],MATCH(tb_MHDI[[#This Row],[mun_uf]],tb_SVI[city_name_uf],0),7),".")</f>
        <v>2010</v>
      </c>
    </row>
    <row r="292" spans="1:9" x14ac:dyDescent="0.25">
      <c r="A292" s="8" t="s">
        <v>12344</v>
      </c>
      <c r="B292" s="8" t="str">
        <f>LEFT(tb_MHDI[[#This Row],[Territorialidades]],(FIND("/",tb_MHDI[[#This Row],[Territorialidades]])-2))</f>
        <v>Aquiraz</v>
      </c>
      <c r="C292" s="8" t="str">
        <f>LEFT(RIGHT(tb_MHDI[[#This Row],[Territorialidades]],3),2)</f>
        <v>CE</v>
      </c>
      <c r="D292" s="8" t="str">
        <f>CONCATENATE(tb_MHDI[[#This Row],[Município]],"/",tb_MHDI[[#This Row],[UF]])</f>
        <v>Aquiraz/CE</v>
      </c>
      <c r="E292" s="8">
        <v>0.64100000000000001</v>
      </c>
      <c r="F292" s="8">
        <v>0.60799999999999998</v>
      </c>
      <c r="G292" s="8">
        <v>0.78800000000000003</v>
      </c>
      <c r="H292" s="8">
        <v>0.55000000000000004</v>
      </c>
      <c r="I292" s="9">
        <f>_xlfn.NUMBERVALUE(INDEX(tb_SVI[],MATCH(tb_MHDI[[#This Row],[mun_uf]],tb_SVI[city_name_uf],0),7),".")</f>
        <v>2010</v>
      </c>
    </row>
    <row r="293" spans="1:9" x14ac:dyDescent="0.25">
      <c r="A293" s="8" t="s">
        <v>12345</v>
      </c>
      <c r="B293" s="8" t="str">
        <f>LEFT(tb_MHDI[[#This Row],[Territorialidades]],(FIND("/",tb_MHDI[[#This Row],[Territorialidades]])-2))</f>
        <v>Arabutã</v>
      </c>
      <c r="C293" s="8" t="str">
        <f>LEFT(RIGHT(tb_MHDI[[#This Row],[Territorialidades]],3),2)</f>
        <v>SC</v>
      </c>
      <c r="D293" s="8" t="str">
        <f>CONCATENATE(tb_MHDI[[#This Row],[Município]],"/",tb_MHDI[[#This Row],[UF]])</f>
        <v>Arabutã/SC</v>
      </c>
      <c r="E293" s="8">
        <v>0.73299999999999998</v>
      </c>
      <c r="F293" s="8">
        <v>0.74399999999999999</v>
      </c>
      <c r="G293" s="8">
        <v>0.86299999999999999</v>
      </c>
      <c r="H293" s="8">
        <v>0.61399999999999999</v>
      </c>
      <c r="I293" s="9">
        <f>_xlfn.NUMBERVALUE(INDEX(tb_SVI[],MATCH(tb_MHDI[[#This Row],[mun_uf]],tb_SVI[city_name_uf],0),7),".")</f>
        <v>2010</v>
      </c>
    </row>
    <row r="294" spans="1:9" x14ac:dyDescent="0.25">
      <c r="A294" s="8" t="s">
        <v>12346</v>
      </c>
      <c r="B294" s="8" t="str">
        <f>LEFT(tb_MHDI[[#This Row],[Territorialidades]],(FIND("/",tb_MHDI[[#This Row],[Territorialidades]])-2))</f>
        <v>Araçagi</v>
      </c>
      <c r="C294" s="8" t="str">
        <f>LEFT(RIGHT(tb_MHDI[[#This Row],[Territorialidades]],3),2)</f>
        <v>PB</v>
      </c>
      <c r="D294" s="8" t="str">
        <f>CONCATENATE(tb_MHDI[[#This Row],[Município]],"/",tb_MHDI[[#This Row],[UF]])</f>
        <v>Araçagi/PB</v>
      </c>
      <c r="E294" s="8">
        <v>0.54900000000000004</v>
      </c>
      <c r="F294" s="8">
        <v>0.54</v>
      </c>
      <c r="G294" s="8">
        <v>0.745</v>
      </c>
      <c r="H294" s="8">
        <v>0.41199999999999998</v>
      </c>
      <c r="I294" s="9">
        <f>_xlfn.NUMBERVALUE(INDEX(tb_SVI[],MATCH(tb_MHDI[[#This Row],[mun_uf]],tb_SVI[city_name_uf],0),7),".")</f>
        <v>2010</v>
      </c>
    </row>
    <row r="295" spans="1:9" x14ac:dyDescent="0.25">
      <c r="A295" s="8" t="s">
        <v>12347</v>
      </c>
      <c r="B295" s="8" t="str">
        <f>LEFT(tb_MHDI[[#This Row],[Territorialidades]],(FIND("/",tb_MHDI[[#This Row],[Territorialidades]])-2))</f>
        <v>Araçaí</v>
      </c>
      <c r="C295" s="8" t="str">
        <f>LEFT(RIGHT(tb_MHDI[[#This Row],[Territorialidades]],3),2)</f>
        <v>MG</v>
      </c>
      <c r="D295" s="8" t="str">
        <f>CONCATENATE(tb_MHDI[[#This Row],[Município]],"/",tb_MHDI[[#This Row],[UF]])</f>
        <v>Araçaí/MG</v>
      </c>
      <c r="E295" s="8">
        <v>0.69499999999999995</v>
      </c>
      <c r="F295" s="8">
        <v>0.65900000000000003</v>
      </c>
      <c r="G295" s="8">
        <v>0.80500000000000005</v>
      </c>
      <c r="H295" s="8">
        <v>0.63200000000000001</v>
      </c>
      <c r="I295" s="9">
        <f>_xlfn.NUMBERVALUE(INDEX(tb_SVI[],MATCH(tb_MHDI[[#This Row],[mun_uf]],tb_SVI[city_name_uf],0),7),".")</f>
        <v>2010</v>
      </c>
    </row>
    <row r="296" spans="1:9" x14ac:dyDescent="0.25">
      <c r="A296" s="8" t="s">
        <v>12348</v>
      </c>
      <c r="B296" s="8" t="str">
        <f>LEFT(tb_MHDI[[#This Row],[Territorialidades]],(FIND("/",tb_MHDI[[#This Row],[Territorialidades]])-2))</f>
        <v>Aracaju</v>
      </c>
      <c r="C296" s="8" t="str">
        <f>LEFT(RIGHT(tb_MHDI[[#This Row],[Territorialidades]],3),2)</f>
        <v>SE</v>
      </c>
      <c r="D296" s="8" t="str">
        <f>CONCATENATE(tb_MHDI[[#This Row],[Município]],"/",tb_MHDI[[#This Row],[UF]])</f>
        <v>Aracaju/SE</v>
      </c>
      <c r="E296" s="8">
        <v>0.77</v>
      </c>
      <c r="F296" s="8">
        <v>0.78400000000000003</v>
      </c>
      <c r="G296" s="8">
        <v>0.82299999999999995</v>
      </c>
      <c r="H296" s="8">
        <v>0.70799999999999996</v>
      </c>
      <c r="I296" s="9">
        <f>_xlfn.NUMBERVALUE(INDEX(tb_SVI[],MATCH(tb_MHDI[[#This Row],[mun_uf]],tb_SVI[city_name_uf],0),7),".")</f>
        <v>2010</v>
      </c>
    </row>
    <row r="297" spans="1:9" x14ac:dyDescent="0.25">
      <c r="A297" s="8" t="s">
        <v>12349</v>
      </c>
      <c r="B297" s="8" t="str">
        <f>LEFT(tb_MHDI[[#This Row],[Territorialidades]],(FIND("/",tb_MHDI[[#This Row],[Territorialidades]])-2))</f>
        <v>Araçariguama</v>
      </c>
      <c r="C297" s="8" t="str">
        <f>LEFT(RIGHT(tb_MHDI[[#This Row],[Territorialidades]],3),2)</f>
        <v>SP</v>
      </c>
      <c r="D297" s="8" t="str">
        <f>CONCATENATE(tb_MHDI[[#This Row],[Município]],"/",tb_MHDI[[#This Row],[UF]])</f>
        <v>Araçariguama/SP</v>
      </c>
      <c r="E297" s="8">
        <v>0.70399999999999996</v>
      </c>
      <c r="F297" s="8">
        <v>0.71699999999999997</v>
      </c>
      <c r="G297" s="8">
        <v>0.81399999999999995</v>
      </c>
      <c r="H297" s="8">
        <v>0.59699999999999998</v>
      </c>
      <c r="I297" s="9">
        <f>_xlfn.NUMBERVALUE(INDEX(tb_SVI[],MATCH(tb_MHDI[[#This Row],[mun_uf]],tb_SVI[city_name_uf],0),7),".")</f>
        <v>2010</v>
      </c>
    </row>
    <row r="298" spans="1:9" x14ac:dyDescent="0.25">
      <c r="A298" s="8" t="s">
        <v>17652</v>
      </c>
      <c r="B298" s="8" t="str">
        <f>LEFT(tb_MHDI[[#This Row],[Territorialidades]],(FIND("/",tb_MHDI[[#This Row],[Territorialidades]])-2))</f>
        <v>Araçás</v>
      </c>
      <c r="C298" s="8" t="str">
        <f>LEFT(RIGHT(tb_MHDI[[#This Row],[Territorialidades]],3),2)</f>
        <v>BA</v>
      </c>
      <c r="D298" s="8" t="str">
        <f>CONCATENATE(tb_MHDI[[#This Row],[Município]],"/",tb_MHDI[[#This Row],[UF]])</f>
        <v>Araçás/BA</v>
      </c>
      <c r="E298" s="8">
        <v>0.56999999999999995</v>
      </c>
      <c r="F298" s="8">
        <v>0.54</v>
      </c>
      <c r="G298" s="8">
        <v>0.74399999999999999</v>
      </c>
      <c r="H298" s="8">
        <v>0.46200000000000002</v>
      </c>
      <c r="I298" s="9">
        <f>_xlfn.NUMBERVALUE(INDEX(tb_SVI[],MATCH(tb_MHDI[[#This Row],[mun_uf]],tb_SVI[city_name_uf],0),7),".")</f>
        <v>2010</v>
      </c>
    </row>
    <row r="299" spans="1:9" x14ac:dyDescent="0.25">
      <c r="A299" s="8" t="s">
        <v>12350</v>
      </c>
      <c r="B299" s="8" t="str">
        <f>LEFT(tb_MHDI[[#This Row],[Territorialidades]],(FIND("/",tb_MHDI[[#This Row],[Territorialidades]])-2))</f>
        <v>Aracati</v>
      </c>
      <c r="C299" s="8" t="str">
        <f>LEFT(RIGHT(tb_MHDI[[#This Row],[Territorialidades]],3),2)</f>
        <v>CE</v>
      </c>
      <c r="D299" s="8" t="str">
        <f>CONCATENATE(tb_MHDI[[#This Row],[Município]],"/",tb_MHDI[[#This Row],[UF]])</f>
        <v>Aracati/CE</v>
      </c>
      <c r="E299" s="8">
        <v>0.65500000000000003</v>
      </c>
      <c r="F299" s="8">
        <v>0.60699999999999998</v>
      </c>
      <c r="G299" s="8">
        <v>0.74199999999999999</v>
      </c>
      <c r="H299" s="8">
        <v>0.624</v>
      </c>
      <c r="I299" s="9">
        <f>_xlfn.NUMBERVALUE(INDEX(tb_SVI[],MATCH(tb_MHDI[[#This Row],[mun_uf]],tb_SVI[city_name_uf],0),7),".")</f>
        <v>2010</v>
      </c>
    </row>
    <row r="300" spans="1:9" x14ac:dyDescent="0.25">
      <c r="A300" s="8" t="s">
        <v>12351</v>
      </c>
      <c r="B300" s="8" t="str">
        <f>LEFT(tb_MHDI[[#This Row],[Territorialidades]],(FIND("/",tb_MHDI[[#This Row],[Territorialidades]])-2))</f>
        <v>Aracatu</v>
      </c>
      <c r="C300" s="8" t="str">
        <f>LEFT(RIGHT(tb_MHDI[[#This Row],[Territorialidades]],3),2)</f>
        <v>BA</v>
      </c>
      <c r="D300" s="8" t="str">
        <f>CONCATENATE(tb_MHDI[[#This Row],[Município]],"/",tb_MHDI[[#This Row],[UF]])</f>
        <v>Aracatu/BA</v>
      </c>
      <c r="E300" s="8">
        <v>0.58099999999999996</v>
      </c>
      <c r="F300" s="8">
        <v>0.59099999999999997</v>
      </c>
      <c r="G300" s="8">
        <v>0.754</v>
      </c>
      <c r="H300" s="8">
        <v>0.439</v>
      </c>
      <c r="I300" s="9">
        <f>_xlfn.NUMBERVALUE(INDEX(tb_SVI[],MATCH(tb_MHDI[[#This Row],[mun_uf]],tb_SVI[city_name_uf],0),7),".")</f>
        <v>2010</v>
      </c>
    </row>
    <row r="301" spans="1:9" x14ac:dyDescent="0.25">
      <c r="A301" s="8" t="s">
        <v>12352</v>
      </c>
      <c r="B301" s="8" t="str">
        <f>LEFT(tb_MHDI[[#This Row],[Territorialidades]],(FIND("/",tb_MHDI[[#This Row],[Territorialidades]])-2))</f>
        <v>Araçatuba</v>
      </c>
      <c r="C301" s="8" t="str">
        <f>LEFT(RIGHT(tb_MHDI[[#This Row],[Territorialidades]],3),2)</f>
        <v>SP</v>
      </c>
      <c r="D301" s="8" t="str">
        <f>CONCATENATE(tb_MHDI[[#This Row],[Município]],"/",tb_MHDI[[#This Row],[UF]])</f>
        <v>Araçatuba/SP</v>
      </c>
      <c r="E301" s="8">
        <v>0.78800000000000003</v>
      </c>
      <c r="F301" s="8">
        <v>0.78200000000000003</v>
      </c>
      <c r="G301" s="8">
        <v>0.84099999999999997</v>
      </c>
      <c r="H301" s="8">
        <v>0.74399999999999999</v>
      </c>
      <c r="I301" s="9">
        <f>_xlfn.NUMBERVALUE(INDEX(tb_SVI[],MATCH(tb_MHDI[[#This Row],[mun_uf]],tb_SVI[city_name_uf],0),7),".")</f>
        <v>2010</v>
      </c>
    </row>
    <row r="302" spans="1:9" x14ac:dyDescent="0.25">
      <c r="A302" s="8" t="s">
        <v>12353</v>
      </c>
      <c r="B302" s="8" t="str">
        <f>LEFT(tb_MHDI[[#This Row],[Territorialidades]],(FIND("/",tb_MHDI[[#This Row],[Territorialidades]])-2))</f>
        <v>Araci</v>
      </c>
      <c r="C302" s="8" t="str">
        <f>LEFT(RIGHT(tb_MHDI[[#This Row],[Territorialidades]],3),2)</f>
        <v>BA</v>
      </c>
      <c r="D302" s="8" t="str">
        <f>CONCATENATE(tb_MHDI[[#This Row],[Município]],"/",tb_MHDI[[#This Row],[UF]])</f>
        <v>Araci/BA</v>
      </c>
      <c r="E302" s="8">
        <v>0.53400000000000003</v>
      </c>
      <c r="F302" s="8">
        <v>0.53400000000000003</v>
      </c>
      <c r="G302" s="8">
        <v>0.747</v>
      </c>
      <c r="H302" s="8">
        <v>0.38100000000000001</v>
      </c>
      <c r="I302" s="9">
        <f>_xlfn.NUMBERVALUE(INDEX(tb_SVI[],MATCH(tb_MHDI[[#This Row],[mun_uf]],tb_SVI[city_name_uf],0),7),".")</f>
        <v>2010</v>
      </c>
    </row>
    <row r="303" spans="1:9" x14ac:dyDescent="0.25">
      <c r="A303" s="8" t="s">
        <v>12354</v>
      </c>
      <c r="B303" s="8" t="str">
        <f>LEFT(tb_MHDI[[#This Row],[Territorialidades]],(FIND("/",tb_MHDI[[#This Row],[Territorialidades]])-2))</f>
        <v>Aracitaba</v>
      </c>
      <c r="C303" s="8" t="str">
        <f>LEFT(RIGHT(tb_MHDI[[#This Row],[Territorialidades]],3),2)</f>
        <v>MG</v>
      </c>
      <c r="D303" s="8" t="str">
        <f>CONCATENATE(tb_MHDI[[#This Row],[Município]],"/",tb_MHDI[[#This Row],[UF]])</f>
        <v>Aracitaba/MG</v>
      </c>
      <c r="E303" s="8">
        <v>0.66100000000000003</v>
      </c>
      <c r="F303" s="8">
        <v>0.60799999999999998</v>
      </c>
      <c r="G303" s="8">
        <v>0.82299999999999995</v>
      </c>
      <c r="H303" s="8">
        <v>0.57699999999999996</v>
      </c>
      <c r="I303" s="9">
        <f>_xlfn.NUMBERVALUE(INDEX(tb_SVI[],MATCH(tb_MHDI[[#This Row],[mun_uf]],tb_SVI[city_name_uf],0),7),".")</f>
        <v>2010</v>
      </c>
    </row>
    <row r="304" spans="1:9" x14ac:dyDescent="0.25">
      <c r="A304" s="8" t="s">
        <v>12355</v>
      </c>
      <c r="B304" s="8" t="str">
        <f>LEFT(tb_MHDI[[#This Row],[Territorialidades]],(FIND("/",tb_MHDI[[#This Row],[Territorialidades]])-2))</f>
        <v>Aracoiaba</v>
      </c>
      <c r="C304" s="8" t="str">
        <f>LEFT(RIGHT(tb_MHDI[[#This Row],[Territorialidades]],3),2)</f>
        <v>CE</v>
      </c>
      <c r="D304" s="8" t="str">
        <f>CONCATENATE(tb_MHDI[[#This Row],[Município]],"/",tb_MHDI[[#This Row],[UF]])</f>
        <v>Aracoiaba/CE</v>
      </c>
      <c r="E304" s="8">
        <v>0.61499999999999999</v>
      </c>
      <c r="F304" s="8">
        <v>0.55000000000000004</v>
      </c>
      <c r="G304" s="8">
        <v>0.75900000000000001</v>
      </c>
      <c r="H304" s="8">
        <v>0.55600000000000005</v>
      </c>
      <c r="I304" s="9">
        <f>_xlfn.NUMBERVALUE(INDEX(tb_SVI[],MATCH(tb_MHDI[[#This Row],[mun_uf]],tb_SVI[city_name_uf],0),7),".")</f>
        <v>2010</v>
      </c>
    </row>
    <row r="305" spans="1:9" x14ac:dyDescent="0.25">
      <c r="A305" s="8" t="s">
        <v>12356</v>
      </c>
      <c r="B305" s="8" t="str">
        <f>LEFT(tb_MHDI[[#This Row],[Territorialidades]],(FIND("/",tb_MHDI[[#This Row],[Territorialidades]])-2))</f>
        <v>Araçoiaba da Serra</v>
      </c>
      <c r="C305" s="8" t="str">
        <f>LEFT(RIGHT(tb_MHDI[[#This Row],[Territorialidades]],3),2)</f>
        <v>SP</v>
      </c>
      <c r="D305" s="8" t="str">
        <f>CONCATENATE(tb_MHDI[[#This Row],[Município]],"/",tb_MHDI[[#This Row],[UF]])</f>
        <v>Araçoiaba da Serra/SP</v>
      </c>
      <c r="E305" s="8">
        <v>0.77600000000000002</v>
      </c>
      <c r="F305" s="8">
        <v>0.751</v>
      </c>
      <c r="G305" s="8">
        <v>0.86</v>
      </c>
      <c r="H305" s="8">
        <v>0.72299999999999998</v>
      </c>
      <c r="I305" s="9">
        <f>_xlfn.NUMBERVALUE(INDEX(tb_SVI[],MATCH(tb_MHDI[[#This Row],[mun_uf]],tb_SVI[city_name_uf],0),7),".")</f>
        <v>2010</v>
      </c>
    </row>
    <row r="306" spans="1:9" x14ac:dyDescent="0.25">
      <c r="A306" s="8" t="s">
        <v>12357</v>
      </c>
      <c r="B306" s="8" t="str">
        <f>LEFT(tb_MHDI[[#This Row],[Territorialidades]],(FIND("/",tb_MHDI[[#This Row],[Territorialidades]])-2))</f>
        <v>Araçoiaba</v>
      </c>
      <c r="C306" s="8" t="str">
        <f>LEFT(RIGHT(tb_MHDI[[#This Row],[Territorialidades]],3),2)</f>
        <v>PE</v>
      </c>
      <c r="D306" s="8" t="str">
        <f>CONCATENATE(tb_MHDI[[#This Row],[Município]],"/",tb_MHDI[[#This Row],[UF]])</f>
        <v>Araçoiaba/PE</v>
      </c>
      <c r="E306" s="8">
        <v>0.59199999999999997</v>
      </c>
      <c r="F306" s="8">
        <v>0.54400000000000004</v>
      </c>
      <c r="G306" s="8">
        <v>0.76500000000000001</v>
      </c>
      <c r="H306" s="8">
        <v>0.498</v>
      </c>
      <c r="I306" s="9">
        <f>_xlfn.NUMBERVALUE(INDEX(tb_SVI[],MATCH(tb_MHDI[[#This Row],[mun_uf]],tb_SVI[city_name_uf],0),7),".")</f>
        <v>2010</v>
      </c>
    </row>
    <row r="307" spans="1:9" x14ac:dyDescent="0.25">
      <c r="A307" s="8" t="s">
        <v>12358</v>
      </c>
      <c r="B307" s="8" t="str">
        <f>LEFT(tb_MHDI[[#This Row],[Territorialidades]],(FIND("/",tb_MHDI[[#This Row],[Territorialidades]])-2))</f>
        <v>Aracruz</v>
      </c>
      <c r="C307" s="8" t="str">
        <f>LEFT(RIGHT(tb_MHDI[[#This Row],[Territorialidades]],3),2)</f>
        <v>ES</v>
      </c>
      <c r="D307" s="8" t="str">
        <f>CONCATENATE(tb_MHDI[[#This Row],[Município]],"/",tb_MHDI[[#This Row],[UF]])</f>
        <v>Aracruz/ES</v>
      </c>
      <c r="E307" s="8">
        <v>0.752</v>
      </c>
      <c r="F307" s="8">
        <v>0.71699999999999997</v>
      </c>
      <c r="G307" s="8">
        <v>0.83799999999999997</v>
      </c>
      <c r="H307" s="8">
        <v>0.70699999999999996</v>
      </c>
      <c r="I307" s="9">
        <f>_xlfn.NUMBERVALUE(INDEX(tb_SVI[],MATCH(tb_MHDI[[#This Row],[mun_uf]],tb_SVI[city_name_uf],0),7),".")</f>
        <v>2010</v>
      </c>
    </row>
    <row r="308" spans="1:9" x14ac:dyDescent="0.25">
      <c r="A308" s="8" t="s">
        <v>12359</v>
      </c>
      <c r="B308" s="8" t="str">
        <f>LEFT(tb_MHDI[[#This Row],[Territorialidades]],(FIND("/",tb_MHDI[[#This Row],[Territorialidades]])-2))</f>
        <v>Araçuaí</v>
      </c>
      <c r="C308" s="8" t="str">
        <f>LEFT(RIGHT(tb_MHDI[[#This Row],[Territorialidades]],3),2)</f>
        <v>MG</v>
      </c>
      <c r="D308" s="8" t="str">
        <f>CONCATENATE(tb_MHDI[[#This Row],[Município]],"/",tb_MHDI[[#This Row],[UF]])</f>
        <v>Araçuaí/MG</v>
      </c>
      <c r="E308" s="8">
        <v>0.66300000000000003</v>
      </c>
      <c r="F308" s="8">
        <v>0.63300000000000001</v>
      </c>
      <c r="G308" s="8">
        <v>0.82099999999999995</v>
      </c>
      <c r="H308" s="8">
        <v>0.56000000000000005</v>
      </c>
      <c r="I308" s="9">
        <f>_xlfn.NUMBERVALUE(INDEX(tb_SVI[],MATCH(tb_MHDI[[#This Row],[mun_uf]],tb_SVI[city_name_uf],0),7),".")</f>
        <v>2010</v>
      </c>
    </row>
    <row r="309" spans="1:9" x14ac:dyDescent="0.25">
      <c r="A309" s="8" t="s">
        <v>12360</v>
      </c>
      <c r="B309" s="8" t="str">
        <f>LEFT(tb_MHDI[[#This Row],[Territorialidades]],(FIND("/",tb_MHDI[[#This Row],[Territorialidades]])-2))</f>
        <v>Araçu</v>
      </c>
      <c r="C309" s="8" t="str">
        <f>LEFT(RIGHT(tb_MHDI[[#This Row],[Territorialidades]],3),2)</f>
        <v>GO</v>
      </c>
      <c r="D309" s="8" t="str">
        <f>CONCATENATE(tb_MHDI[[#This Row],[Município]],"/",tb_MHDI[[#This Row],[UF]])</f>
        <v>Araçu/GO</v>
      </c>
      <c r="E309" s="8">
        <v>0.69299999999999995</v>
      </c>
      <c r="F309" s="8">
        <v>0.68600000000000005</v>
      </c>
      <c r="G309" s="8">
        <v>0.83799999999999997</v>
      </c>
      <c r="H309" s="8">
        <v>0.57799999999999996</v>
      </c>
      <c r="I309" s="9">
        <f>_xlfn.NUMBERVALUE(INDEX(tb_SVI[],MATCH(tb_MHDI[[#This Row],[mun_uf]],tb_SVI[city_name_uf],0),7),".")</f>
        <v>2010</v>
      </c>
    </row>
    <row r="310" spans="1:9" x14ac:dyDescent="0.25">
      <c r="A310" s="8" t="s">
        <v>12361</v>
      </c>
      <c r="B310" s="8" t="str">
        <f>LEFT(tb_MHDI[[#This Row],[Territorialidades]],(FIND("/",tb_MHDI[[#This Row],[Territorialidades]])-2))</f>
        <v>Aragarças</v>
      </c>
      <c r="C310" s="8" t="str">
        <f>LEFT(RIGHT(tb_MHDI[[#This Row],[Territorialidades]],3),2)</f>
        <v>GO</v>
      </c>
      <c r="D310" s="8" t="str">
        <f>CONCATENATE(tb_MHDI[[#This Row],[Município]],"/",tb_MHDI[[#This Row],[UF]])</f>
        <v>Aragarças/GO</v>
      </c>
      <c r="E310" s="8">
        <v>0.73199999999999998</v>
      </c>
      <c r="F310" s="8">
        <v>0.69399999999999995</v>
      </c>
      <c r="G310" s="8">
        <v>0.83</v>
      </c>
      <c r="H310" s="8">
        <v>0.68</v>
      </c>
      <c r="I310" s="9">
        <f>_xlfn.NUMBERVALUE(INDEX(tb_SVI[],MATCH(tb_MHDI[[#This Row],[mun_uf]],tb_SVI[city_name_uf],0),7),".")</f>
        <v>2010</v>
      </c>
    </row>
    <row r="311" spans="1:9" x14ac:dyDescent="0.25">
      <c r="A311" s="8" t="s">
        <v>12362</v>
      </c>
      <c r="B311" s="8" t="str">
        <f>LEFT(tb_MHDI[[#This Row],[Territorialidades]],(FIND("/",tb_MHDI[[#This Row],[Territorialidades]])-2))</f>
        <v>Aragoiânia</v>
      </c>
      <c r="C311" s="8" t="str">
        <f>LEFT(RIGHT(tb_MHDI[[#This Row],[Territorialidades]],3),2)</f>
        <v>GO</v>
      </c>
      <c r="D311" s="8" t="str">
        <f>CONCATENATE(tb_MHDI[[#This Row],[Município]],"/",tb_MHDI[[#This Row],[UF]])</f>
        <v>Aragoiânia/GO</v>
      </c>
      <c r="E311" s="8">
        <v>0.68400000000000005</v>
      </c>
      <c r="F311" s="8">
        <v>0.68300000000000005</v>
      </c>
      <c r="G311" s="8">
        <v>0.83699999999999997</v>
      </c>
      <c r="H311" s="8">
        <v>0.56000000000000005</v>
      </c>
      <c r="I311" s="9">
        <f>_xlfn.NUMBERVALUE(INDEX(tb_SVI[],MATCH(tb_MHDI[[#This Row],[mun_uf]],tb_SVI[city_name_uf],0),7),".")</f>
        <v>2010</v>
      </c>
    </row>
    <row r="312" spans="1:9" x14ac:dyDescent="0.25">
      <c r="A312" s="8" t="s">
        <v>12363</v>
      </c>
      <c r="B312" s="8" t="str">
        <f>LEFT(tb_MHDI[[#This Row],[Territorialidades]],(FIND("/",tb_MHDI[[#This Row],[Territorialidades]])-2))</f>
        <v>Aragominas</v>
      </c>
      <c r="C312" s="8" t="str">
        <f>LEFT(RIGHT(tb_MHDI[[#This Row],[Territorialidades]],3),2)</f>
        <v>TO</v>
      </c>
      <c r="D312" s="8" t="str">
        <f>CONCATENATE(tb_MHDI[[#This Row],[Município]],"/",tb_MHDI[[#This Row],[UF]])</f>
        <v>Aragominas/TO</v>
      </c>
      <c r="E312" s="8">
        <v>0.59299999999999997</v>
      </c>
      <c r="F312" s="8">
        <v>0.61099999999999999</v>
      </c>
      <c r="G312" s="8">
        <v>0.73899999999999999</v>
      </c>
      <c r="H312" s="8">
        <v>0.46100000000000002</v>
      </c>
      <c r="I312" s="9">
        <f>_xlfn.NUMBERVALUE(INDEX(tb_SVI[],MATCH(tb_MHDI[[#This Row],[mun_uf]],tb_SVI[city_name_uf],0),7),".")</f>
        <v>2010</v>
      </c>
    </row>
    <row r="313" spans="1:9" x14ac:dyDescent="0.25">
      <c r="A313" s="8" t="s">
        <v>12364</v>
      </c>
      <c r="B313" s="8" t="str">
        <f>LEFT(tb_MHDI[[#This Row],[Territorialidades]],(FIND("/",tb_MHDI[[#This Row],[Territorialidades]])-2))</f>
        <v>Araguacema</v>
      </c>
      <c r="C313" s="8" t="str">
        <f>LEFT(RIGHT(tb_MHDI[[#This Row],[Territorialidades]],3),2)</f>
        <v>TO</v>
      </c>
      <c r="D313" s="8" t="str">
        <f>CONCATENATE(tb_MHDI[[#This Row],[Município]],"/",tb_MHDI[[#This Row],[UF]])</f>
        <v>Araguacema/TO</v>
      </c>
      <c r="E313" s="8">
        <v>0.63900000000000001</v>
      </c>
      <c r="F313" s="8">
        <v>0.58699999999999997</v>
      </c>
      <c r="G313" s="8">
        <v>0.80500000000000005</v>
      </c>
      <c r="H313" s="8">
        <v>0.55300000000000005</v>
      </c>
      <c r="I313" s="9">
        <f>_xlfn.NUMBERVALUE(INDEX(tb_SVI[],MATCH(tb_MHDI[[#This Row],[mun_uf]],tb_SVI[city_name_uf],0),7),".")</f>
        <v>2010</v>
      </c>
    </row>
    <row r="314" spans="1:9" x14ac:dyDescent="0.25">
      <c r="A314" s="8" t="s">
        <v>12365</v>
      </c>
      <c r="B314" s="8" t="str">
        <f>LEFT(tb_MHDI[[#This Row],[Territorialidades]],(FIND("/",tb_MHDI[[#This Row],[Territorialidades]])-2))</f>
        <v>Araguaçu</v>
      </c>
      <c r="C314" s="8" t="str">
        <f>LEFT(RIGHT(tb_MHDI[[#This Row],[Territorialidades]],3),2)</f>
        <v>TO</v>
      </c>
      <c r="D314" s="8" t="str">
        <f>CONCATENATE(tb_MHDI[[#This Row],[Município]],"/",tb_MHDI[[#This Row],[UF]])</f>
        <v>Araguaçu/TO</v>
      </c>
      <c r="E314" s="8">
        <v>0.67500000000000004</v>
      </c>
      <c r="F314" s="8">
        <v>0.64200000000000002</v>
      </c>
      <c r="G314" s="8">
        <v>0.79600000000000004</v>
      </c>
      <c r="H314" s="8">
        <v>0.60199999999999998</v>
      </c>
      <c r="I314" s="9">
        <f>_xlfn.NUMBERVALUE(INDEX(tb_SVI[],MATCH(tb_MHDI[[#This Row],[mun_uf]],tb_SVI[city_name_uf],0),7),".")</f>
        <v>2010</v>
      </c>
    </row>
    <row r="315" spans="1:9" x14ac:dyDescent="0.25">
      <c r="A315" s="8" t="s">
        <v>12366</v>
      </c>
      <c r="B315" s="8" t="str">
        <f>LEFT(tb_MHDI[[#This Row],[Territorialidades]],(FIND("/",tb_MHDI[[#This Row],[Territorialidades]])-2))</f>
        <v>Araguaiana</v>
      </c>
      <c r="C315" s="8" t="str">
        <f>LEFT(RIGHT(tb_MHDI[[#This Row],[Territorialidades]],3),2)</f>
        <v>MT</v>
      </c>
      <c r="D315" s="8" t="str">
        <f>CONCATENATE(tb_MHDI[[#This Row],[Município]],"/",tb_MHDI[[#This Row],[UF]])</f>
        <v>Araguaiana/MT</v>
      </c>
      <c r="E315" s="8">
        <v>0.68700000000000006</v>
      </c>
      <c r="F315" s="8">
        <v>0.67100000000000004</v>
      </c>
      <c r="G315" s="8">
        <v>0.81699999999999995</v>
      </c>
      <c r="H315" s="8">
        <v>0.59099999999999997</v>
      </c>
      <c r="I315" s="9">
        <f>_xlfn.NUMBERVALUE(INDEX(tb_SVI[],MATCH(tb_MHDI[[#This Row],[mun_uf]],tb_SVI[city_name_uf],0),7),".")</f>
        <v>2010</v>
      </c>
    </row>
    <row r="316" spans="1:9" x14ac:dyDescent="0.25">
      <c r="A316" s="8" t="s">
        <v>12367</v>
      </c>
      <c r="B316" s="8" t="str">
        <f>LEFT(tb_MHDI[[#This Row],[Territorialidades]],(FIND("/",tb_MHDI[[#This Row],[Territorialidades]])-2))</f>
        <v>Araguaína</v>
      </c>
      <c r="C316" s="8" t="str">
        <f>LEFT(RIGHT(tb_MHDI[[#This Row],[Territorialidades]],3),2)</f>
        <v>TO</v>
      </c>
      <c r="D316" s="8" t="str">
        <f>CONCATENATE(tb_MHDI[[#This Row],[Município]],"/",tb_MHDI[[#This Row],[UF]])</f>
        <v>Araguaína/TO</v>
      </c>
      <c r="E316" s="8">
        <v>0.752</v>
      </c>
      <c r="F316" s="8">
        <v>0.72699999999999998</v>
      </c>
      <c r="G316" s="8">
        <v>0.82099999999999995</v>
      </c>
      <c r="H316" s="8">
        <v>0.71199999999999997</v>
      </c>
      <c r="I316" s="9">
        <f>_xlfn.NUMBERVALUE(INDEX(tb_SVI[],MATCH(tb_MHDI[[#This Row],[mun_uf]],tb_SVI[city_name_uf],0),7),".")</f>
        <v>2010</v>
      </c>
    </row>
    <row r="317" spans="1:9" x14ac:dyDescent="0.25">
      <c r="A317" s="8" t="s">
        <v>12368</v>
      </c>
      <c r="B317" s="8" t="str">
        <f>LEFT(tb_MHDI[[#This Row],[Territorialidades]],(FIND("/",tb_MHDI[[#This Row],[Territorialidades]])-2))</f>
        <v>Araguainha</v>
      </c>
      <c r="C317" s="8" t="str">
        <f>LEFT(RIGHT(tb_MHDI[[#This Row],[Territorialidades]],3),2)</f>
        <v>MT</v>
      </c>
      <c r="D317" s="8" t="str">
        <f>CONCATENATE(tb_MHDI[[#This Row],[Município]],"/",tb_MHDI[[#This Row],[UF]])</f>
        <v>Araguainha/MT</v>
      </c>
      <c r="E317" s="8">
        <v>0.70099999999999996</v>
      </c>
      <c r="F317" s="8">
        <v>0.65</v>
      </c>
      <c r="G317" s="8">
        <v>0.84399999999999997</v>
      </c>
      <c r="H317" s="8">
        <v>0.627</v>
      </c>
      <c r="I317" s="9">
        <f>_xlfn.NUMBERVALUE(INDEX(tb_SVI[],MATCH(tb_MHDI[[#This Row],[mun_uf]],tb_SVI[city_name_uf],0),7),".")</f>
        <v>2010</v>
      </c>
    </row>
    <row r="318" spans="1:9" x14ac:dyDescent="0.25">
      <c r="A318" s="8" t="s">
        <v>12369</v>
      </c>
      <c r="B318" s="8" t="str">
        <f>LEFT(tb_MHDI[[#This Row],[Territorialidades]],(FIND("/",tb_MHDI[[#This Row],[Territorialidades]])-2))</f>
        <v>Araguanã</v>
      </c>
      <c r="C318" s="8" t="str">
        <f>LEFT(RIGHT(tb_MHDI[[#This Row],[Territorialidades]],3),2)</f>
        <v>MA</v>
      </c>
      <c r="D318" s="8" t="str">
        <f>CONCATENATE(tb_MHDI[[#This Row],[Município]],"/",tb_MHDI[[#This Row],[UF]])</f>
        <v>Araguanã/MA</v>
      </c>
      <c r="E318" s="8">
        <v>0.53300000000000003</v>
      </c>
      <c r="F318" s="8">
        <v>0.48299999999999998</v>
      </c>
      <c r="G318" s="8">
        <v>0.70599999999999996</v>
      </c>
      <c r="H318" s="8">
        <v>0.44400000000000001</v>
      </c>
      <c r="I318" s="9">
        <f>_xlfn.NUMBERVALUE(INDEX(tb_SVI[],MATCH(tb_MHDI[[#This Row],[mun_uf]],tb_SVI[city_name_uf],0),7),".")</f>
        <v>2010</v>
      </c>
    </row>
    <row r="319" spans="1:9" x14ac:dyDescent="0.25">
      <c r="A319" s="8" t="s">
        <v>12370</v>
      </c>
      <c r="B319" s="8" t="str">
        <f>LEFT(tb_MHDI[[#This Row],[Territorialidades]],(FIND("/",tb_MHDI[[#This Row],[Territorialidades]])-2))</f>
        <v>Araguanã</v>
      </c>
      <c r="C319" s="8" t="str">
        <f>LEFT(RIGHT(tb_MHDI[[#This Row],[Territorialidades]],3),2)</f>
        <v>TO</v>
      </c>
      <c r="D319" s="8" t="str">
        <f>CONCATENATE(tb_MHDI[[#This Row],[Município]],"/",tb_MHDI[[#This Row],[UF]])</f>
        <v>Araguanã/TO</v>
      </c>
      <c r="E319" s="8">
        <v>0.60399999999999998</v>
      </c>
      <c r="F319" s="8">
        <v>0.61699999999999999</v>
      </c>
      <c r="G319" s="8">
        <v>0.75600000000000001</v>
      </c>
      <c r="H319" s="8">
        <v>0.47299999999999998</v>
      </c>
      <c r="I319" s="9">
        <f>_xlfn.NUMBERVALUE(INDEX(tb_SVI[],MATCH(tb_MHDI[[#This Row],[mun_uf]],tb_SVI[city_name_uf],0),7),".")</f>
        <v>2010</v>
      </c>
    </row>
    <row r="320" spans="1:9" x14ac:dyDescent="0.25">
      <c r="A320" s="8" t="s">
        <v>12371</v>
      </c>
      <c r="B320" s="8" t="str">
        <f>LEFT(tb_MHDI[[#This Row],[Territorialidades]],(FIND("/",tb_MHDI[[#This Row],[Territorialidades]])-2))</f>
        <v>Araguapaz</v>
      </c>
      <c r="C320" s="8" t="str">
        <f>LEFT(RIGHT(tb_MHDI[[#This Row],[Territorialidades]],3),2)</f>
        <v>GO</v>
      </c>
      <c r="D320" s="8" t="str">
        <f>CONCATENATE(tb_MHDI[[#This Row],[Município]],"/",tb_MHDI[[#This Row],[UF]])</f>
        <v>Araguapaz/GO</v>
      </c>
      <c r="E320" s="8">
        <v>0.67400000000000004</v>
      </c>
      <c r="F320" s="8">
        <v>0.69599999999999995</v>
      </c>
      <c r="G320" s="8">
        <v>0.81399999999999995</v>
      </c>
      <c r="H320" s="8">
        <v>0.54</v>
      </c>
      <c r="I320" s="9">
        <f>_xlfn.NUMBERVALUE(INDEX(tb_SVI[],MATCH(tb_MHDI[[#This Row],[mun_uf]],tb_SVI[city_name_uf],0),7),".")</f>
        <v>2010</v>
      </c>
    </row>
    <row r="321" spans="1:9" x14ac:dyDescent="0.25">
      <c r="A321" s="8" t="s">
        <v>12372</v>
      </c>
      <c r="B321" s="8" t="str">
        <f>LEFT(tb_MHDI[[#This Row],[Territorialidades]],(FIND("/",tb_MHDI[[#This Row],[Territorialidades]])-2))</f>
        <v>Araguari</v>
      </c>
      <c r="C321" s="8" t="str">
        <f>LEFT(RIGHT(tb_MHDI[[#This Row],[Territorialidades]],3),2)</f>
        <v>MG</v>
      </c>
      <c r="D321" s="8" t="str">
        <f>CONCATENATE(tb_MHDI[[#This Row],[Município]],"/",tb_MHDI[[#This Row],[UF]])</f>
        <v>Araguari/MG</v>
      </c>
      <c r="E321" s="8">
        <v>0.77300000000000002</v>
      </c>
      <c r="F321" s="8">
        <v>0.74</v>
      </c>
      <c r="G321" s="8">
        <v>0.871</v>
      </c>
      <c r="H321" s="8">
        <v>0.71599999999999997</v>
      </c>
      <c r="I321" s="9">
        <f>_xlfn.NUMBERVALUE(INDEX(tb_SVI[],MATCH(tb_MHDI[[#This Row],[mun_uf]],tb_SVI[city_name_uf],0),7),".")</f>
        <v>2010</v>
      </c>
    </row>
    <row r="322" spans="1:9" x14ac:dyDescent="0.25">
      <c r="A322" s="8" t="s">
        <v>12373</v>
      </c>
      <c r="B322" s="8" t="str">
        <f>LEFT(tb_MHDI[[#This Row],[Territorialidades]],(FIND("/",tb_MHDI[[#This Row],[Territorialidades]])-2))</f>
        <v>Araguatins</v>
      </c>
      <c r="C322" s="8" t="str">
        <f>LEFT(RIGHT(tb_MHDI[[#This Row],[Territorialidades]],3),2)</f>
        <v>TO</v>
      </c>
      <c r="D322" s="8" t="str">
        <f>CONCATENATE(tb_MHDI[[#This Row],[Município]],"/",tb_MHDI[[#This Row],[UF]])</f>
        <v>Araguatins/TO</v>
      </c>
      <c r="E322" s="8">
        <v>0.63100000000000001</v>
      </c>
      <c r="F322" s="8">
        <v>0.60399999999999998</v>
      </c>
      <c r="G322" s="8">
        <v>0.79300000000000004</v>
      </c>
      <c r="H322" s="8">
        <v>0.52500000000000002</v>
      </c>
      <c r="I322" s="9">
        <f>_xlfn.NUMBERVALUE(INDEX(tb_SVI[],MATCH(tb_MHDI[[#This Row],[mun_uf]],tb_SVI[city_name_uf],0),7),".")</f>
        <v>2010</v>
      </c>
    </row>
    <row r="323" spans="1:9" x14ac:dyDescent="0.25">
      <c r="A323" s="8" t="s">
        <v>12374</v>
      </c>
      <c r="B323" s="8" t="str">
        <f>LEFT(tb_MHDI[[#This Row],[Territorialidades]],(FIND("/",tb_MHDI[[#This Row],[Territorialidades]])-2))</f>
        <v>Araioses</v>
      </c>
      <c r="C323" s="8" t="str">
        <f>LEFT(RIGHT(tb_MHDI[[#This Row],[Territorialidades]],3),2)</f>
        <v>MA</v>
      </c>
      <c r="D323" s="8" t="str">
        <f>CONCATENATE(tb_MHDI[[#This Row],[Município]],"/",tb_MHDI[[#This Row],[UF]])</f>
        <v>Araioses/MA</v>
      </c>
      <c r="E323" s="8">
        <v>0.52100000000000002</v>
      </c>
      <c r="F323" s="8">
        <v>0.497</v>
      </c>
      <c r="G323" s="8">
        <v>0.70899999999999996</v>
      </c>
      <c r="H323" s="8">
        <v>0.40200000000000002</v>
      </c>
      <c r="I323" s="9">
        <f>_xlfn.NUMBERVALUE(INDEX(tb_SVI[],MATCH(tb_MHDI[[#This Row],[mun_uf]],tb_SVI[city_name_uf],0),7),".")</f>
        <v>2010</v>
      </c>
    </row>
    <row r="324" spans="1:9" x14ac:dyDescent="0.25">
      <c r="A324" s="8" t="s">
        <v>12375</v>
      </c>
      <c r="B324" s="8" t="str">
        <f>LEFT(tb_MHDI[[#This Row],[Territorialidades]],(FIND("/",tb_MHDI[[#This Row],[Territorialidades]])-2))</f>
        <v>Aral Moreira</v>
      </c>
      <c r="C324" s="8" t="str">
        <f>LEFT(RIGHT(tb_MHDI[[#This Row],[Territorialidades]],3),2)</f>
        <v>MS</v>
      </c>
      <c r="D324" s="8" t="str">
        <f>CONCATENATE(tb_MHDI[[#This Row],[Município]],"/",tb_MHDI[[#This Row],[UF]])</f>
        <v>Aral Moreira/MS</v>
      </c>
      <c r="E324" s="8">
        <v>0.63300000000000001</v>
      </c>
      <c r="F324" s="8">
        <v>0.628</v>
      </c>
      <c r="G324" s="8">
        <v>0.79800000000000004</v>
      </c>
      <c r="H324" s="8">
        <v>0.50700000000000001</v>
      </c>
      <c r="I324" s="9">
        <f>_xlfn.NUMBERVALUE(INDEX(tb_SVI[],MATCH(tb_MHDI[[#This Row],[mun_uf]],tb_SVI[city_name_uf],0),7),".")</f>
        <v>2010</v>
      </c>
    </row>
    <row r="325" spans="1:9" x14ac:dyDescent="0.25">
      <c r="A325" s="8" t="s">
        <v>12376</v>
      </c>
      <c r="B325" s="8" t="str">
        <f>LEFT(tb_MHDI[[#This Row],[Territorialidades]],(FIND("/",tb_MHDI[[#This Row],[Territorialidades]])-2))</f>
        <v>Aramari</v>
      </c>
      <c r="C325" s="8" t="str">
        <f>LEFT(RIGHT(tb_MHDI[[#This Row],[Territorialidades]],3),2)</f>
        <v>BA</v>
      </c>
      <c r="D325" s="8" t="str">
        <f>CONCATENATE(tb_MHDI[[#This Row],[Município]],"/",tb_MHDI[[#This Row],[UF]])</f>
        <v>Aramari/BA</v>
      </c>
      <c r="E325" s="8">
        <v>0.58799999999999997</v>
      </c>
      <c r="F325" s="8">
        <v>0.56799999999999995</v>
      </c>
      <c r="G325" s="8">
        <v>0.76100000000000001</v>
      </c>
      <c r="H325" s="8">
        <v>0.47</v>
      </c>
      <c r="I325" s="9">
        <f>_xlfn.NUMBERVALUE(INDEX(tb_SVI[],MATCH(tb_MHDI[[#This Row],[mun_uf]],tb_SVI[city_name_uf],0),7),".")</f>
        <v>2010</v>
      </c>
    </row>
    <row r="326" spans="1:9" x14ac:dyDescent="0.25">
      <c r="A326" s="8" t="s">
        <v>12377</v>
      </c>
      <c r="B326" s="8" t="str">
        <f>LEFT(tb_MHDI[[#This Row],[Territorialidades]],(FIND("/",tb_MHDI[[#This Row],[Territorialidades]])-2))</f>
        <v>Arambaré</v>
      </c>
      <c r="C326" s="8" t="str">
        <f>LEFT(RIGHT(tb_MHDI[[#This Row],[Territorialidades]],3),2)</f>
        <v>RS</v>
      </c>
      <c r="D326" s="8" t="str">
        <f>CONCATENATE(tb_MHDI[[#This Row],[Município]],"/",tb_MHDI[[#This Row],[UF]])</f>
        <v>Arambaré/RS</v>
      </c>
      <c r="E326" s="8">
        <v>0.69099999999999995</v>
      </c>
      <c r="F326" s="8">
        <v>0.69399999999999995</v>
      </c>
      <c r="G326" s="8">
        <v>0.83299999999999996</v>
      </c>
      <c r="H326" s="8">
        <v>0.56999999999999995</v>
      </c>
      <c r="I326" s="9">
        <f>_xlfn.NUMBERVALUE(INDEX(tb_SVI[],MATCH(tb_MHDI[[#This Row],[mun_uf]],tb_SVI[city_name_uf],0),7),".")</f>
        <v>2010</v>
      </c>
    </row>
    <row r="327" spans="1:9" x14ac:dyDescent="0.25">
      <c r="A327" s="8" t="s">
        <v>12378</v>
      </c>
      <c r="B327" s="8" t="str">
        <f>LEFT(tb_MHDI[[#This Row],[Territorialidades]],(FIND("/",tb_MHDI[[#This Row],[Territorialidades]])-2))</f>
        <v>Arame</v>
      </c>
      <c r="C327" s="8" t="str">
        <f>LEFT(RIGHT(tb_MHDI[[#This Row],[Territorialidades]],3),2)</f>
        <v>MA</v>
      </c>
      <c r="D327" s="8" t="str">
        <f>CONCATENATE(tb_MHDI[[#This Row],[Município]],"/",tb_MHDI[[#This Row],[UF]])</f>
        <v>Arame/MA</v>
      </c>
      <c r="E327" s="8">
        <v>0.51200000000000001</v>
      </c>
      <c r="F327" s="8">
        <v>0.52500000000000002</v>
      </c>
      <c r="G327" s="8">
        <v>0.70099999999999996</v>
      </c>
      <c r="H327" s="8">
        <v>0.36499999999999999</v>
      </c>
      <c r="I327" s="9">
        <f>_xlfn.NUMBERVALUE(INDEX(tb_SVI[],MATCH(tb_MHDI[[#This Row],[mun_uf]],tb_SVI[city_name_uf],0),7),".")</f>
        <v>2010</v>
      </c>
    </row>
    <row r="328" spans="1:9" x14ac:dyDescent="0.25">
      <c r="A328" s="8" t="s">
        <v>12379</v>
      </c>
      <c r="B328" s="8" t="str">
        <f>LEFT(tb_MHDI[[#This Row],[Territorialidades]],(FIND("/",tb_MHDI[[#This Row],[Territorialidades]])-2))</f>
        <v>Aramina</v>
      </c>
      <c r="C328" s="8" t="str">
        <f>LEFT(RIGHT(tb_MHDI[[#This Row],[Territorialidades]],3),2)</f>
        <v>SP</v>
      </c>
      <c r="D328" s="8" t="str">
        <f>CONCATENATE(tb_MHDI[[#This Row],[Município]],"/",tb_MHDI[[#This Row],[UF]])</f>
        <v>Aramina/SP</v>
      </c>
      <c r="E328" s="8">
        <v>0.74</v>
      </c>
      <c r="F328" s="8">
        <v>0.72299999999999998</v>
      </c>
      <c r="G328" s="8">
        <v>0.85599999999999998</v>
      </c>
      <c r="H328" s="8">
        <v>0.65600000000000003</v>
      </c>
      <c r="I328" s="9">
        <f>_xlfn.NUMBERVALUE(INDEX(tb_SVI[],MATCH(tb_MHDI[[#This Row],[mun_uf]],tb_SVI[city_name_uf],0),7),".")</f>
        <v>2010</v>
      </c>
    </row>
    <row r="329" spans="1:9" x14ac:dyDescent="0.25">
      <c r="A329" s="8" t="s">
        <v>12380</v>
      </c>
      <c r="B329" s="8" t="str">
        <f>LEFT(tb_MHDI[[#This Row],[Territorialidades]],(FIND("/",tb_MHDI[[#This Row],[Territorialidades]])-2))</f>
        <v>Arandu</v>
      </c>
      <c r="C329" s="8" t="str">
        <f>LEFT(RIGHT(tb_MHDI[[#This Row],[Territorialidades]],3),2)</f>
        <v>SP</v>
      </c>
      <c r="D329" s="8" t="str">
        <f>CONCATENATE(tb_MHDI[[#This Row],[Município]],"/",tb_MHDI[[#This Row],[UF]])</f>
        <v>Arandu/SP</v>
      </c>
      <c r="E329" s="8">
        <v>0.68500000000000005</v>
      </c>
      <c r="F329" s="8">
        <v>0.67500000000000004</v>
      </c>
      <c r="G329" s="8">
        <v>0.80600000000000005</v>
      </c>
      <c r="H329" s="8">
        <v>0.59199999999999997</v>
      </c>
      <c r="I329" s="9">
        <f>_xlfn.NUMBERVALUE(INDEX(tb_SVI[],MATCH(tb_MHDI[[#This Row],[mun_uf]],tb_SVI[city_name_uf],0),7),".")</f>
        <v>2010</v>
      </c>
    </row>
    <row r="330" spans="1:9" x14ac:dyDescent="0.25">
      <c r="A330" s="8" t="s">
        <v>12381</v>
      </c>
      <c r="B330" s="8" t="str">
        <f>LEFT(tb_MHDI[[#This Row],[Territorialidades]],(FIND("/",tb_MHDI[[#This Row],[Territorialidades]])-2))</f>
        <v>Arantina</v>
      </c>
      <c r="C330" s="8" t="str">
        <f>LEFT(RIGHT(tb_MHDI[[#This Row],[Territorialidades]],3),2)</f>
        <v>MG</v>
      </c>
      <c r="D330" s="8" t="str">
        <f>CONCATENATE(tb_MHDI[[#This Row],[Município]],"/",tb_MHDI[[#This Row],[UF]])</f>
        <v>Arantina/MG</v>
      </c>
      <c r="E330" s="8">
        <v>0.69699999999999995</v>
      </c>
      <c r="F330" s="8">
        <v>0.63300000000000001</v>
      </c>
      <c r="G330" s="8">
        <v>0.83399999999999996</v>
      </c>
      <c r="H330" s="8">
        <v>0.64100000000000001</v>
      </c>
      <c r="I330" s="9">
        <f>_xlfn.NUMBERVALUE(INDEX(tb_SVI[],MATCH(tb_MHDI[[#This Row],[mun_uf]],tb_SVI[city_name_uf],0),7),".")</f>
        <v>2010</v>
      </c>
    </row>
    <row r="331" spans="1:9" x14ac:dyDescent="0.25">
      <c r="A331" s="8" t="s">
        <v>12382</v>
      </c>
      <c r="B331" s="8" t="str">
        <f>LEFT(tb_MHDI[[#This Row],[Territorialidades]],(FIND("/",tb_MHDI[[#This Row],[Territorialidades]])-2))</f>
        <v>Arapeí</v>
      </c>
      <c r="C331" s="8" t="str">
        <f>LEFT(RIGHT(tb_MHDI[[#This Row],[Territorialidades]],3),2)</f>
        <v>SP</v>
      </c>
      <c r="D331" s="8" t="str">
        <f>CONCATENATE(tb_MHDI[[#This Row],[Município]],"/",tb_MHDI[[#This Row],[UF]])</f>
        <v>Arapeí/SP</v>
      </c>
      <c r="E331" s="8">
        <v>0.68</v>
      </c>
      <c r="F331" s="8">
        <v>0.63400000000000001</v>
      </c>
      <c r="G331" s="8">
        <v>0.81200000000000006</v>
      </c>
      <c r="H331" s="8">
        <v>0.61199999999999999</v>
      </c>
      <c r="I331" s="9">
        <f>_xlfn.NUMBERVALUE(INDEX(tb_SVI[],MATCH(tb_MHDI[[#This Row],[mun_uf]],tb_SVI[city_name_uf],0),7),".")</f>
        <v>2010</v>
      </c>
    </row>
    <row r="332" spans="1:9" x14ac:dyDescent="0.25">
      <c r="A332" s="8" t="s">
        <v>12383</v>
      </c>
      <c r="B332" s="8" t="str">
        <f>LEFT(tb_MHDI[[#This Row],[Territorialidades]],(FIND("/",tb_MHDI[[#This Row],[Territorialidades]])-2))</f>
        <v>Arapiraca</v>
      </c>
      <c r="C332" s="8" t="str">
        <f>LEFT(RIGHT(tb_MHDI[[#This Row],[Territorialidades]],3),2)</f>
        <v>AL</v>
      </c>
      <c r="D332" s="8" t="str">
        <f>CONCATENATE(tb_MHDI[[#This Row],[Município]],"/",tb_MHDI[[#This Row],[UF]])</f>
        <v>Arapiraca/AL</v>
      </c>
      <c r="E332" s="8">
        <v>0.64900000000000002</v>
      </c>
      <c r="F332" s="8">
        <v>0.63800000000000001</v>
      </c>
      <c r="G332" s="8">
        <v>0.78</v>
      </c>
      <c r="H332" s="8">
        <v>0.54900000000000004</v>
      </c>
      <c r="I332" s="9">
        <f>_xlfn.NUMBERVALUE(INDEX(tb_SVI[],MATCH(tb_MHDI[[#This Row],[mun_uf]],tb_SVI[city_name_uf],0),7),".")</f>
        <v>2010</v>
      </c>
    </row>
    <row r="333" spans="1:9" x14ac:dyDescent="0.25">
      <c r="A333" s="8" t="s">
        <v>12384</v>
      </c>
      <c r="B333" s="8" t="str">
        <f>LEFT(tb_MHDI[[#This Row],[Territorialidades]],(FIND("/",tb_MHDI[[#This Row],[Territorialidades]])-2))</f>
        <v>Arapoema</v>
      </c>
      <c r="C333" s="8" t="str">
        <f>LEFT(RIGHT(tb_MHDI[[#This Row],[Territorialidades]],3),2)</f>
        <v>TO</v>
      </c>
      <c r="D333" s="8" t="str">
        <f>CONCATENATE(tb_MHDI[[#This Row],[Município]],"/",tb_MHDI[[#This Row],[UF]])</f>
        <v>Arapoema/TO</v>
      </c>
      <c r="E333" s="8">
        <v>0.68</v>
      </c>
      <c r="F333" s="8">
        <v>0.64500000000000002</v>
      </c>
      <c r="G333" s="8">
        <v>0.81</v>
      </c>
      <c r="H333" s="8">
        <v>0.60099999999999998</v>
      </c>
      <c r="I333" s="9">
        <f>_xlfn.NUMBERVALUE(INDEX(tb_SVI[],MATCH(tb_MHDI[[#This Row],[mun_uf]],tb_SVI[city_name_uf],0),7),".")</f>
        <v>2010</v>
      </c>
    </row>
    <row r="334" spans="1:9" x14ac:dyDescent="0.25">
      <c r="A334" s="8" t="s">
        <v>12385</v>
      </c>
      <c r="B334" s="8" t="str">
        <f>LEFT(tb_MHDI[[#This Row],[Territorialidades]],(FIND("/",tb_MHDI[[#This Row],[Territorialidades]])-2))</f>
        <v>Araponga</v>
      </c>
      <c r="C334" s="8" t="str">
        <f>LEFT(RIGHT(tb_MHDI[[#This Row],[Territorialidades]],3),2)</f>
        <v>MG</v>
      </c>
      <c r="D334" s="8" t="str">
        <f>CONCATENATE(tb_MHDI[[#This Row],[Município]],"/",tb_MHDI[[#This Row],[UF]])</f>
        <v>Araponga/MG</v>
      </c>
      <c r="E334" s="8">
        <v>0.53600000000000003</v>
      </c>
      <c r="F334" s="8">
        <v>0.59699999999999998</v>
      </c>
      <c r="G334" s="8">
        <v>0.76</v>
      </c>
      <c r="H334" s="8">
        <v>0.33900000000000002</v>
      </c>
      <c r="I334" s="9">
        <f>_xlfn.NUMBERVALUE(INDEX(tb_SVI[],MATCH(tb_MHDI[[#This Row],[mun_uf]],tb_SVI[city_name_uf],0),7),".")</f>
        <v>2010</v>
      </c>
    </row>
    <row r="335" spans="1:9" x14ac:dyDescent="0.25">
      <c r="A335" s="8" t="s">
        <v>12386</v>
      </c>
      <c r="B335" s="8" t="str">
        <f>LEFT(tb_MHDI[[#This Row],[Territorialidades]],(FIND("/",tb_MHDI[[#This Row],[Territorialidades]])-2))</f>
        <v>Arapongas</v>
      </c>
      <c r="C335" s="8" t="str">
        <f>LEFT(RIGHT(tb_MHDI[[#This Row],[Territorialidades]],3),2)</f>
        <v>PR</v>
      </c>
      <c r="D335" s="8" t="str">
        <f>CONCATENATE(tb_MHDI[[#This Row],[Município]],"/",tb_MHDI[[#This Row],[UF]])</f>
        <v>Arapongas/PR</v>
      </c>
      <c r="E335" s="8">
        <v>0.748</v>
      </c>
      <c r="F335" s="8">
        <v>0.751</v>
      </c>
      <c r="G335" s="8">
        <v>0.83399999999999996</v>
      </c>
      <c r="H335" s="8">
        <v>0.66900000000000004</v>
      </c>
      <c r="I335" s="9">
        <f>_xlfn.NUMBERVALUE(INDEX(tb_SVI[],MATCH(tb_MHDI[[#This Row],[mun_uf]],tb_SVI[city_name_uf],0),7),".")</f>
        <v>2010</v>
      </c>
    </row>
    <row r="336" spans="1:9" x14ac:dyDescent="0.25">
      <c r="A336" s="8" t="s">
        <v>12387</v>
      </c>
      <c r="B336" s="8" t="str">
        <f>LEFT(tb_MHDI[[#This Row],[Territorialidades]],(FIND("/",tb_MHDI[[#This Row],[Territorialidades]])-2))</f>
        <v>Araporã</v>
      </c>
      <c r="C336" s="8" t="str">
        <f>LEFT(RIGHT(tb_MHDI[[#This Row],[Territorialidades]],3),2)</f>
        <v>MG</v>
      </c>
      <c r="D336" s="8" t="str">
        <f>CONCATENATE(tb_MHDI[[#This Row],[Município]],"/",tb_MHDI[[#This Row],[UF]])</f>
        <v>Araporã/MG</v>
      </c>
      <c r="E336" s="8">
        <v>0.70799999999999996</v>
      </c>
      <c r="F336" s="8">
        <v>0.67600000000000005</v>
      </c>
      <c r="G336" s="8">
        <v>0.81299999999999994</v>
      </c>
      <c r="H336" s="8">
        <v>0.64600000000000002</v>
      </c>
      <c r="I336" s="9">
        <f>_xlfn.NUMBERVALUE(INDEX(tb_SVI[],MATCH(tb_MHDI[[#This Row],[mun_uf]],tb_SVI[city_name_uf],0),7),".")</f>
        <v>2010</v>
      </c>
    </row>
    <row r="337" spans="1:9" x14ac:dyDescent="0.25">
      <c r="A337" s="8" t="s">
        <v>12388</v>
      </c>
      <c r="B337" s="8" t="str">
        <f>LEFT(tb_MHDI[[#This Row],[Territorialidades]],(FIND("/",tb_MHDI[[#This Row],[Territorialidades]])-2))</f>
        <v>Arapoti</v>
      </c>
      <c r="C337" s="8" t="str">
        <f>LEFT(RIGHT(tb_MHDI[[#This Row],[Territorialidades]],3),2)</f>
        <v>PR</v>
      </c>
      <c r="D337" s="8" t="str">
        <f>CONCATENATE(tb_MHDI[[#This Row],[Município]],"/",tb_MHDI[[#This Row],[UF]])</f>
        <v>Arapoti/PR</v>
      </c>
      <c r="E337" s="8">
        <v>0.72299999999999998</v>
      </c>
      <c r="F337" s="8">
        <v>0.71499999999999997</v>
      </c>
      <c r="G337" s="8">
        <v>0.82299999999999995</v>
      </c>
      <c r="H337" s="8">
        <v>0.64300000000000002</v>
      </c>
      <c r="I337" s="9">
        <f>_xlfn.NUMBERVALUE(INDEX(tb_SVI[],MATCH(tb_MHDI[[#This Row],[mun_uf]],tb_SVI[city_name_uf],0),7),".")</f>
        <v>2010</v>
      </c>
    </row>
    <row r="338" spans="1:9" x14ac:dyDescent="0.25">
      <c r="A338" s="8" t="s">
        <v>12389</v>
      </c>
      <c r="B338" s="8" t="str">
        <f>LEFT(tb_MHDI[[#This Row],[Territorialidades]],(FIND("/",tb_MHDI[[#This Row],[Territorialidades]])-2))</f>
        <v>Arapuá</v>
      </c>
      <c r="C338" s="8" t="str">
        <f>LEFT(RIGHT(tb_MHDI[[#This Row],[Territorialidades]],3),2)</f>
        <v>MG</v>
      </c>
      <c r="D338" s="8" t="str">
        <f>CONCATENATE(tb_MHDI[[#This Row],[Município]],"/",tb_MHDI[[#This Row],[UF]])</f>
        <v>Arapuá/MG</v>
      </c>
      <c r="E338" s="8">
        <v>0.72399999999999998</v>
      </c>
      <c r="F338" s="8">
        <v>0.71799999999999997</v>
      </c>
      <c r="G338" s="8">
        <v>0.871</v>
      </c>
      <c r="H338" s="8">
        <v>0.60799999999999998</v>
      </c>
      <c r="I338" s="9">
        <f>_xlfn.NUMBERVALUE(INDEX(tb_SVI[],MATCH(tb_MHDI[[#This Row],[mun_uf]],tb_SVI[city_name_uf],0),7),".")</f>
        <v>2010</v>
      </c>
    </row>
    <row r="339" spans="1:9" x14ac:dyDescent="0.25">
      <c r="A339" s="8" t="s">
        <v>12390</v>
      </c>
      <c r="B339" s="8" t="str">
        <f>LEFT(tb_MHDI[[#This Row],[Territorialidades]],(FIND("/",tb_MHDI[[#This Row],[Territorialidades]])-2))</f>
        <v>Arapuã</v>
      </c>
      <c r="C339" s="8" t="str">
        <f>LEFT(RIGHT(tb_MHDI[[#This Row],[Territorialidades]],3),2)</f>
        <v>PR</v>
      </c>
      <c r="D339" s="8" t="str">
        <f>CONCATENATE(tb_MHDI[[#This Row],[Município]],"/",tb_MHDI[[#This Row],[UF]])</f>
        <v>Arapuã/PR</v>
      </c>
      <c r="E339" s="8">
        <v>0.67600000000000005</v>
      </c>
      <c r="F339" s="8">
        <v>0.63800000000000001</v>
      </c>
      <c r="G339" s="8">
        <v>0.82799999999999996</v>
      </c>
      <c r="H339" s="8">
        <v>0.58399999999999996</v>
      </c>
      <c r="I339" s="9">
        <f>_xlfn.NUMBERVALUE(INDEX(tb_SVI[],MATCH(tb_MHDI[[#This Row],[mun_uf]],tb_SVI[city_name_uf],0),7),".")</f>
        <v>2010</v>
      </c>
    </row>
    <row r="340" spans="1:9" x14ac:dyDescent="0.25">
      <c r="A340" s="8" t="s">
        <v>12391</v>
      </c>
      <c r="B340" s="8" t="str">
        <f>LEFT(tb_MHDI[[#This Row],[Territorialidades]],(FIND("/",tb_MHDI[[#This Row],[Territorialidades]])-2))</f>
        <v>Araputanga</v>
      </c>
      <c r="C340" s="8" t="str">
        <f>LEFT(RIGHT(tb_MHDI[[#This Row],[Territorialidades]],3),2)</f>
        <v>MT</v>
      </c>
      <c r="D340" s="8" t="str">
        <f>CONCATENATE(tb_MHDI[[#This Row],[Município]],"/",tb_MHDI[[#This Row],[UF]])</f>
        <v>Araputanga/MT</v>
      </c>
      <c r="E340" s="8">
        <v>0.72499999999999998</v>
      </c>
      <c r="F340" s="8">
        <v>0.70399999999999996</v>
      </c>
      <c r="G340" s="8">
        <v>0.82599999999999996</v>
      </c>
      <c r="H340" s="8">
        <v>0.65500000000000003</v>
      </c>
      <c r="I340" s="9">
        <f>_xlfn.NUMBERVALUE(INDEX(tb_SVI[],MATCH(tb_MHDI[[#This Row],[mun_uf]],tb_SVI[city_name_uf],0),7),".")</f>
        <v>2010</v>
      </c>
    </row>
    <row r="341" spans="1:9" x14ac:dyDescent="0.25">
      <c r="A341" s="8" t="s">
        <v>12392</v>
      </c>
      <c r="B341" s="8" t="str">
        <f>LEFT(tb_MHDI[[#This Row],[Territorialidades]],(FIND("/",tb_MHDI[[#This Row],[Territorialidades]])-2))</f>
        <v>Araquari</v>
      </c>
      <c r="C341" s="8" t="str">
        <f>LEFT(RIGHT(tb_MHDI[[#This Row],[Territorialidades]],3),2)</f>
        <v>SC</v>
      </c>
      <c r="D341" s="8" t="str">
        <f>CONCATENATE(tb_MHDI[[#This Row],[Município]],"/",tb_MHDI[[#This Row],[UF]])</f>
        <v>Araquari/SC</v>
      </c>
      <c r="E341" s="8">
        <v>0.70299999999999996</v>
      </c>
      <c r="F341" s="8">
        <v>0.69599999999999995</v>
      </c>
      <c r="G341" s="8">
        <v>0.83</v>
      </c>
      <c r="H341" s="8">
        <v>0.60199999999999998</v>
      </c>
      <c r="I341" s="9">
        <f>_xlfn.NUMBERVALUE(INDEX(tb_SVI[],MATCH(tb_MHDI[[#This Row],[mun_uf]],tb_SVI[city_name_uf],0),7),".")</f>
        <v>2010</v>
      </c>
    </row>
    <row r="342" spans="1:9" x14ac:dyDescent="0.25">
      <c r="A342" s="8" t="s">
        <v>12393</v>
      </c>
      <c r="B342" s="8" t="str">
        <f>LEFT(tb_MHDI[[#This Row],[Territorialidades]],(FIND("/",tb_MHDI[[#This Row],[Territorialidades]])-2))</f>
        <v>Araranguá</v>
      </c>
      <c r="C342" s="8" t="str">
        <f>LEFT(RIGHT(tb_MHDI[[#This Row],[Territorialidades]],3),2)</f>
        <v>SC</v>
      </c>
      <c r="D342" s="8" t="str">
        <f>CONCATENATE(tb_MHDI[[#This Row],[Município]],"/",tb_MHDI[[#This Row],[UF]])</f>
        <v>Araranguá/SC</v>
      </c>
      <c r="E342" s="8">
        <v>0.76</v>
      </c>
      <c r="F342" s="8">
        <v>0.745</v>
      </c>
      <c r="G342" s="8">
        <v>0.85299999999999998</v>
      </c>
      <c r="H342" s="8">
        <v>0.69099999999999995</v>
      </c>
      <c r="I342" s="9">
        <f>_xlfn.NUMBERVALUE(INDEX(tb_SVI[],MATCH(tb_MHDI[[#This Row],[mun_uf]],tb_SVI[city_name_uf],0),7),".")</f>
        <v>2010</v>
      </c>
    </row>
    <row r="343" spans="1:9" x14ac:dyDescent="0.25">
      <c r="A343" s="8" t="s">
        <v>12394</v>
      </c>
      <c r="B343" s="8" t="str">
        <f>LEFT(tb_MHDI[[#This Row],[Territorialidades]],(FIND("/",tb_MHDI[[#This Row],[Territorialidades]])-2))</f>
        <v>Arara</v>
      </c>
      <c r="C343" s="8" t="str">
        <f>LEFT(RIGHT(tb_MHDI[[#This Row],[Territorialidades]],3),2)</f>
        <v>PB</v>
      </c>
      <c r="D343" s="8" t="str">
        <f>CONCATENATE(tb_MHDI[[#This Row],[Município]],"/",tb_MHDI[[#This Row],[UF]])</f>
        <v>Arara/PB</v>
      </c>
      <c r="E343" s="8">
        <v>0.54800000000000004</v>
      </c>
      <c r="F343" s="8">
        <v>0.56899999999999995</v>
      </c>
      <c r="G343" s="8">
        <v>0.71199999999999997</v>
      </c>
      <c r="H343" s="8">
        <v>0.40699999999999997</v>
      </c>
      <c r="I343" s="9">
        <f>_xlfn.NUMBERVALUE(INDEX(tb_SVI[],MATCH(tb_MHDI[[#This Row],[mun_uf]],tb_SVI[city_name_uf],0),7),".")</f>
        <v>2010</v>
      </c>
    </row>
    <row r="344" spans="1:9" x14ac:dyDescent="0.25">
      <c r="A344" s="8" t="s">
        <v>12395</v>
      </c>
      <c r="B344" s="8" t="str">
        <f>LEFT(tb_MHDI[[#This Row],[Territorialidades]],(FIND("/",tb_MHDI[[#This Row],[Territorialidades]])-2))</f>
        <v>Araraquara</v>
      </c>
      <c r="C344" s="8" t="str">
        <f>LEFT(RIGHT(tb_MHDI[[#This Row],[Territorialidades]],3),2)</f>
        <v>SP</v>
      </c>
      <c r="D344" s="8" t="str">
        <f>CONCATENATE(tb_MHDI[[#This Row],[Município]],"/",tb_MHDI[[#This Row],[UF]])</f>
        <v>Araraquara/SP</v>
      </c>
      <c r="E344" s="8">
        <v>0.81499999999999995</v>
      </c>
      <c r="F344" s="8">
        <v>0.78800000000000003</v>
      </c>
      <c r="G344" s="8">
        <v>0.877</v>
      </c>
      <c r="H344" s="8">
        <v>0.78200000000000003</v>
      </c>
      <c r="I344" s="9">
        <f>_xlfn.NUMBERVALUE(INDEX(tb_SVI[],MATCH(tb_MHDI[[#This Row],[mun_uf]],tb_SVI[city_name_uf],0),7),".")</f>
        <v>2010</v>
      </c>
    </row>
    <row r="345" spans="1:9" x14ac:dyDescent="0.25">
      <c r="A345" s="8" t="s">
        <v>12396</v>
      </c>
      <c r="B345" s="8" t="str">
        <f>LEFT(tb_MHDI[[#This Row],[Territorialidades]],(FIND("/",tb_MHDI[[#This Row],[Territorialidades]])-2))</f>
        <v>Araras</v>
      </c>
      <c r="C345" s="8" t="str">
        <f>LEFT(RIGHT(tb_MHDI[[#This Row],[Territorialidades]],3),2)</f>
        <v>SP</v>
      </c>
      <c r="D345" s="8" t="str">
        <f>CONCATENATE(tb_MHDI[[#This Row],[Município]],"/",tb_MHDI[[#This Row],[UF]])</f>
        <v>Araras/SP</v>
      </c>
      <c r="E345" s="8">
        <v>0.78100000000000003</v>
      </c>
      <c r="F345" s="8">
        <v>0.76300000000000001</v>
      </c>
      <c r="G345" s="8">
        <v>0.85899999999999999</v>
      </c>
      <c r="H345" s="8">
        <v>0.72799999999999998</v>
      </c>
      <c r="I345" s="9">
        <f>_xlfn.NUMBERVALUE(INDEX(tb_SVI[],MATCH(tb_MHDI[[#This Row],[mun_uf]],tb_SVI[city_name_uf],0),7),".")</f>
        <v>2010</v>
      </c>
    </row>
    <row r="346" spans="1:9" x14ac:dyDescent="0.25">
      <c r="A346" s="8" t="s">
        <v>12397</v>
      </c>
      <c r="B346" s="8" t="str">
        <f>LEFT(tb_MHDI[[#This Row],[Territorialidades]],(FIND("/",tb_MHDI[[#This Row],[Territorialidades]])-2))</f>
        <v>Ararendá</v>
      </c>
      <c r="C346" s="8" t="str">
        <f>LEFT(RIGHT(tb_MHDI[[#This Row],[Territorialidades]],3),2)</f>
        <v>CE</v>
      </c>
      <c r="D346" s="8" t="str">
        <f>CONCATENATE(tb_MHDI[[#This Row],[Município]],"/",tb_MHDI[[#This Row],[UF]])</f>
        <v>Ararendá/CE</v>
      </c>
      <c r="E346" s="8">
        <v>0.59</v>
      </c>
      <c r="F346" s="8">
        <v>0.52200000000000002</v>
      </c>
      <c r="G346" s="8">
        <v>0.76300000000000001</v>
      </c>
      <c r="H346" s="8">
        <v>0.51600000000000001</v>
      </c>
      <c r="I346" s="9">
        <f>_xlfn.NUMBERVALUE(INDEX(tb_SVI[],MATCH(tb_MHDI[[#This Row],[mun_uf]],tb_SVI[city_name_uf],0),7),".")</f>
        <v>2010</v>
      </c>
    </row>
    <row r="347" spans="1:9" x14ac:dyDescent="0.25">
      <c r="A347" s="8" t="s">
        <v>12398</v>
      </c>
      <c r="B347" s="8" t="str">
        <f>LEFT(tb_MHDI[[#This Row],[Territorialidades]],(FIND("/",tb_MHDI[[#This Row],[Territorialidades]])-2))</f>
        <v>Araricá</v>
      </c>
      <c r="C347" s="8" t="str">
        <f>LEFT(RIGHT(tb_MHDI[[#This Row],[Territorialidades]],3),2)</f>
        <v>RS</v>
      </c>
      <c r="D347" s="8" t="str">
        <f>CONCATENATE(tb_MHDI[[#This Row],[Município]],"/",tb_MHDI[[#This Row],[UF]])</f>
        <v>Araricá/RS</v>
      </c>
      <c r="E347" s="8">
        <v>0.67900000000000005</v>
      </c>
      <c r="F347" s="8">
        <v>0.69599999999999995</v>
      </c>
      <c r="G347" s="8">
        <v>0.82399999999999995</v>
      </c>
      <c r="H347" s="8">
        <v>0.54700000000000004</v>
      </c>
      <c r="I347" s="9">
        <f>_xlfn.NUMBERVALUE(INDEX(tb_SVI[],MATCH(tb_MHDI[[#This Row],[mun_uf]],tb_SVI[city_name_uf],0),7),".")</f>
        <v>2010</v>
      </c>
    </row>
    <row r="348" spans="1:9" x14ac:dyDescent="0.25">
      <c r="A348" s="8" t="s">
        <v>12399</v>
      </c>
      <c r="B348" s="8" t="str">
        <f>LEFT(tb_MHDI[[#This Row],[Territorialidades]],(FIND("/",tb_MHDI[[#This Row],[Territorialidades]])-2))</f>
        <v>Arari</v>
      </c>
      <c r="C348" s="8" t="str">
        <f>LEFT(RIGHT(tb_MHDI[[#This Row],[Territorialidades]],3),2)</f>
        <v>MA</v>
      </c>
      <c r="D348" s="8" t="str">
        <f>CONCATENATE(tb_MHDI[[#This Row],[Município]],"/",tb_MHDI[[#This Row],[UF]])</f>
        <v>Arari/MA</v>
      </c>
      <c r="E348" s="8">
        <v>0.626</v>
      </c>
      <c r="F348" s="8">
        <v>0.58699999999999997</v>
      </c>
      <c r="G348" s="8">
        <v>0.76400000000000001</v>
      </c>
      <c r="H348" s="8">
        <v>0.54600000000000004</v>
      </c>
      <c r="I348" s="9">
        <f>_xlfn.NUMBERVALUE(INDEX(tb_SVI[],MATCH(tb_MHDI[[#This Row],[mun_uf]],tb_SVI[city_name_uf],0),7),".")</f>
        <v>2010</v>
      </c>
    </row>
    <row r="349" spans="1:9" x14ac:dyDescent="0.25">
      <c r="A349" s="8" t="s">
        <v>12400</v>
      </c>
      <c r="B349" s="8" t="str">
        <f>LEFT(tb_MHDI[[#This Row],[Territorialidades]],(FIND("/",tb_MHDI[[#This Row],[Territorialidades]])-2))</f>
        <v>Araripe</v>
      </c>
      <c r="C349" s="8" t="str">
        <f>LEFT(RIGHT(tb_MHDI[[#This Row],[Territorialidades]],3),2)</f>
        <v>CE</v>
      </c>
      <c r="D349" s="8" t="str">
        <f>CONCATENATE(tb_MHDI[[#This Row],[Município]],"/",tb_MHDI[[#This Row],[UF]])</f>
        <v>Araripe/CE</v>
      </c>
      <c r="E349" s="8">
        <v>0.56399999999999995</v>
      </c>
      <c r="F349" s="8">
        <v>0.51500000000000001</v>
      </c>
      <c r="G349" s="8">
        <v>0.75900000000000001</v>
      </c>
      <c r="H349" s="8">
        <v>0.45900000000000002</v>
      </c>
      <c r="I349" s="9">
        <f>_xlfn.NUMBERVALUE(INDEX(tb_SVI[],MATCH(tb_MHDI[[#This Row],[mun_uf]],tb_SVI[city_name_uf],0),7),".")</f>
        <v>2010</v>
      </c>
    </row>
    <row r="350" spans="1:9" x14ac:dyDescent="0.25">
      <c r="A350" s="8" t="s">
        <v>12401</v>
      </c>
      <c r="B350" s="8" t="str">
        <f>LEFT(tb_MHDI[[#This Row],[Territorialidades]],(FIND("/",tb_MHDI[[#This Row],[Territorialidades]])-2))</f>
        <v>Araripina</v>
      </c>
      <c r="C350" s="8" t="str">
        <f>LEFT(RIGHT(tb_MHDI[[#This Row],[Territorialidades]],3),2)</f>
        <v>PE</v>
      </c>
      <c r="D350" s="8" t="str">
        <f>CONCATENATE(tb_MHDI[[#This Row],[Município]],"/",tb_MHDI[[#This Row],[UF]])</f>
        <v>Araripina/PE</v>
      </c>
      <c r="E350" s="8">
        <v>0.60199999999999998</v>
      </c>
      <c r="F350" s="8">
        <v>0.59499999999999997</v>
      </c>
      <c r="G350" s="8">
        <v>0.78500000000000003</v>
      </c>
      <c r="H350" s="8">
        <v>0.46700000000000003</v>
      </c>
      <c r="I350" s="9">
        <f>_xlfn.NUMBERVALUE(INDEX(tb_SVI[],MATCH(tb_MHDI[[#This Row],[mun_uf]],tb_SVI[city_name_uf],0),7),".")</f>
        <v>2010</v>
      </c>
    </row>
    <row r="351" spans="1:9" x14ac:dyDescent="0.25">
      <c r="A351" s="8" t="s">
        <v>12402</v>
      </c>
      <c r="B351" s="8" t="str">
        <f>LEFT(tb_MHDI[[#This Row],[Territorialidades]],(FIND("/",tb_MHDI[[#This Row],[Territorialidades]])-2))</f>
        <v>Araruama</v>
      </c>
      <c r="C351" s="8" t="str">
        <f>LEFT(RIGHT(tb_MHDI[[#This Row],[Territorialidades]],3),2)</f>
        <v>RJ</v>
      </c>
      <c r="D351" s="8" t="str">
        <f>CONCATENATE(tb_MHDI[[#This Row],[Município]],"/",tb_MHDI[[#This Row],[UF]])</f>
        <v>Araruama/RJ</v>
      </c>
      <c r="E351" s="8">
        <v>0.71799999999999997</v>
      </c>
      <c r="F351" s="8">
        <v>0.71399999999999997</v>
      </c>
      <c r="G351" s="8">
        <v>0.83899999999999997</v>
      </c>
      <c r="H351" s="8">
        <v>0.61699999999999999</v>
      </c>
      <c r="I351" s="9">
        <f>_xlfn.NUMBERVALUE(INDEX(tb_SVI[],MATCH(tb_MHDI[[#This Row],[mun_uf]],tb_SVI[city_name_uf],0),7),".")</f>
        <v>2010</v>
      </c>
    </row>
    <row r="352" spans="1:9" x14ac:dyDescent="0.25">
      <c r="A352" s="8" t="s">
        <v>12403</v>
      </c>
      <c r="B352" s="8" t="str">
        <f>LEFT(tb_MHDI[[#This Row],[Territorialidades]],(FIND("/",tb_MHDI[[#This Row],[Territorialidades]])-2))</f>
        <v>Araruna</v>
      </c>
      <c r="C352" s="8" t="str">
        <f>LEFT(RIGHT(tb_MHDI[[#This Row],[Territorialidades]],3),2)</f>
        <v>PB</v>
      </c>
      <c r="D352" s="8" t="str">
        <f>CONCATENATE(tb_MHDI[[#This Row],[Município]],"/",tb_MHDI[[#This Row],[UF]])</f>
        <v>Araruna/PB</v>
      </c>
      <c r="E352" s="8">
        <v>0.56699999999999995</v>
      </c>
      <c r="F352" s="8">
        <v>0.54900000000000004</v>
      </c>
      <c r="G352" s="8">
        <v>0.75800000000000001</v>
      </c>
      <c r="H352" s="8">
        <v>0.439</v>
      </c>
      <c r="I352" s="9">
        <f>_xlfn.NUMBERVALUE(INDEX(tb_SVI[],MATCH(tb_MHDI[[#This Row],[mun_uf]],tb_SVI[city_name_uf],0),7),".")</f>
        <v>2010</v>
      </c>
    </row>
    <row r="353" spans="1:9" x14ac:dyDescent="0.25">
      <c r="A353" s="8" t="s">
        <v>12404</v>
      </c>
      <c r="B353" s="8" t="str">
        <f>LEFT(tb_MHDI[[#This Row],[Territorialidades]],(FIND("/",tb_MHDI[[#This Row],[Territorialidades]])-2))</f>
        <v>Araruna</v>
      </c>
      <c r="C353" s="8" t="str">
        <f>LEFT(RIGHT(tb_MHDI[[#This Row],[Territorialidades]],3),2)</f>
        <v>PR</v>
      </c>
      <c r="D353" s="8" t="str">
        <f>CONCATENATE(tb_MHDI[[#This Row],[Município]],"/",tb_MHDI[[#This Row],[UF]])</f>
        <v>Araruna/PR</v>
      </c>
      <c r="E353" s="8">
        <v>0.70399999999999996</v>
      </c>
      <c r="F353" s="8">
        <v>0.68500000000000005</v>
      </c>
      <c r="G353" s="8">
        <v>0.78500000000000003</v>
      </c>
      <c r="H353" s="8">
        <v>0.64800000000000002</v>
      </c>
      <c r="I353" s="9">
        <f>_xlfn.NUMBERVALUE(INDEX(tb_SVI[],MATCH(tb_MHDI[[#This Row],[mun_uf]],tb_SVI[city_name_uf],0),7),".")</f>
        <v>2010</v>
      </c>
    </row>
    <row r="354" spans="1:9" x14ac:dyDescent="0.25">
      <c r="A354" s="8" t="s">
        <v>12405</v>
      </c>
      <c r="B354" s="8" t="str">
        <f>LEFT(tb_MHDI[[#This Row],[Territorialidades]],(FIND("/",tb_MHDI[[#This Row],[Territorialidades]])-2))</f>
        <v>Arataca</v>
      </c>
      <c r="C354" s="8" t="str">
        <f>LEFT(RIGHT(tb_MHDI[[#This Row],[Territorialidades]],3),2)</f>
        <v>BA</v>
      </c>
      <c r="D354" s="8" t="str">
        <f>CONCATENATE(tb_MHDI[[#This Row],[Município]],"/",tb_MHDI[[#This Row],[UF]])</f>
        <v>Arataca/BA</v>
      </c>
      <c r="E354" s="8">
        <v>0.55900000000000005</v>
      </c>
      <c r="F354" s="8">
        <v>0.55700000000000005</v>
      </c>
      <c r="G354" s="8">
        <v>0.75800000000000001</v>
      </c>
      <c r="H354" s="8">
        <v>0.41299999999999998</v>
      </c>
      <c r="I354" s="9">
        <f>_xlfn.NUMBERVALUE(INDEX(tb_SVI[],MATCH(tb_MHDI[[#This Row],[mun_uf]],tb_SVI[city_name_uf],0),7),".")</f>
        <v>2010</v>
      </c>
    </row>
    <row r="355" spans="1:9" x14ac:dyDescent="0.25">
      <c r="A355" s="8" t="s">
        <v>12406</v>
      </c>
      <c r="B355" s="8" t="str">
        <f>LEFT(tb_MHDI[[#This Row],[Territorialidades]],(FIND("/",tb_MHDI[[#This Row],[Territorialidades]])-2))</f>
        <v>Aratiba</v>
      </c>
      <c r="C355" s="8" t="str">
        <f>LEFT(RIGHT(tb_MHDI[[#This Row],[Territorialidades]],3),2)</f>
        <v>RS</v>
      </c>
      <c r="D355" s="8" t="str">
        <f>CONCATENATE(tb_MHDI[[#This Row],[Município]],"/",tb_MHDI[[#This Row],[UF]])</f>
        <v>Aratiba/RS</v>
      </c>
      <c r="E355" s="8">
        <v>0.77200000000000002</v>
      </c>
      <c r="F355" s="8">
        <v>0.80100000000000005</v>
      </c>
      <c r="G355" s="8">
        <v>0.85599999999999998</v>
      </c>
      <c r="H355" s="8">
        <v>0.67</v>
      </c>
      <c r="I355" s="9">
        <f>_xlfn.NUMBERVALUE(INDEX(tb_SVI[],MATCH(tb_MHDI[[#This Row],[mun_uf]],tb_SVI[city_name_uf],0),7),".")</f>
        <v>2010</v>
      </c>
    </row>
    <row r="356" spans="1:9" x14ac:dyDescent="0.25">
      <c r="A356" s="8" t="s">
        <v>12407</v>
      </c>
      <c r="B356" s="8" t="str">
        <f>LEFT(tb_MHDI[[#This Row],[Territorialidades]],(FIND("/",tb_MHDI[[#This Row],[Territorialidades]])-2))</f>
        <v>Aratuba</v>
      </c>
      <c r="C356" s="8" t="str">
        <f>LEFT(RIGHT(tb_MHDI[[#This Row],[Territorialidades]],3),2)</f>
        <v>CE</v>
      </c>
      <c r="D356" s="8" t="str">
        <f>CONCATENATE(tb_MHDI[[#This Row],[Município]],"/",tb_MHDI[[#This Row],[UF]])</f>
        <v>Aratuba/CE</v>
      </c>
      <c r="E356" s="8">
        <v>0.622</v>
      </c>
      <c r="F356" s="8">
        <v>0.53</v>
      </c>
      <c r="G356" s="8">
        <v>0.77500000000000002</v>
      </c>
      <c r="H356" s="8">
        <v>0.58699999999999997</v>
      </c>
      <c r="I356" s="9">
        <f>_xlfn.NUMBERVALUE(INDEX(tb_SVI[],MATCH(tb_MHDI[[#This Row],[mun_uf]],tb_SVI[city_name_uf],0),7),".")</f>
        <v>2010</v>
      </c>
    </row>
    <row r="357" spans="1:9" x14ac:dyDescent="0.25">
      <c r="A357" s="8" t="s">
        <v>12408</v>
      </c>
      <c r="B357" s="8" t="str">
        <f>LEFT(tb_MHDI[[#This Row],[Territorialidades]],(FIND("/",tb_MHDI[[#This Row],[Territorialidades]])-2))</f>
        <v>Aratuípe</v>
      </c>
      <c r="C357" s="8" t="str">
        <f>LEFT(RIGHT(tb_MHDI[[#This Row],[Territorialidades]],3),2)</f>
        <v>BA</v>
      </c>
      <c r="D357" s="8" t="str">
        <f>CONCATENATE(tb_MHDI[[#This Row],[Município]],"/",tb_MHDI[[#This Row],[UF]])</f>
        <v>Aratuípe/BA</v>
      </c>
      <c r="E357" s="8">
        <v>0.57499999999999996</v>
      </c>
      <c r="F357" s="8">
        <v>0.56999999999999995</v>
      </c>
      <c r="G357" s="8">
        <v>0.753</v>
      </c>
      <c r="H357" s="8">
        <v>0.443</v>
      </c>
      <c r="I357" s="9">
        <f>_xlfn.NUMBERVALUE(INDEX(tb_SVI[],MATCH(tb_MHDI[[#This Row],[mun_uf]],tb_SVI[city_name_uf],0),7),".")</f>
        <v>2010</v>
      </c>
    </row>
    <row r="358" spans="1:9" x14ac:dyDescent="0.25">
      <c r="A358" s="8" t="s">
        <v>12409</v>
      </c>
      <c r="B358" s="8" t="str">
        <f>LEFT(tb_MHDI[[#This Row],[Territorialidades]],(FIND("/",tb_MHDI[[#This Row],[Territorialidades]])-2))</f>
        <v>Arauá</v>
      </c>
      <c r="C358" s="8" t="str">
        <f>LEFT(RIGHT(tb_MHDI[[#This Row],[Territorialidades]],3),2)</f>
        <v>SE</v>
      </c>
      <c r="D358" s="8" t="str">
        <f>CONCATENATE(tb_MHDI[[#This Row],[Município]],"/",tb_MHDI[[#This Row],[UF]])</f>
        <v>Arauá/SE</v>
      </c>
      <c r="E358" s="8">
        <v>0.59499999999999997</v>
      </c>
      <c r="F358" s="8">
        <v>0.55000000000000004</v>
      </c>
      <c r="G358" s="8">
        <v>0.78300000000000003</v>
      </c>
      <c r="H358" s="8">
        <v>0.49</v>
      </c>
      <c r="I358" s="9">
        <f>_xlfn.NUMBERVALUE(INDEX(tb_SVI[],MATCH(tb_MHDI[[#This Row],[mun_uf]],tb_SVI[city_name_uf],0),7),".")</f>
        <v>2010</v>
      </c>
    </row>
    <row r="359" spans="1:9" x14ac:dyDescent="0.25">
      <c r="A359" s="8" t="s">
        <v>12410</v>
      </c>
      <c r="B359" s="8" t="str">
        <f>LEFT(tb_MHDI[[#This Row],[Territorialidades]],(FIND("/",tb_MHDI[[#This Row],[Territorialidades]])-2))</f>
        <v>Araucária</v>
      </c>
      <c r="C359" s="8" t="str">
        <f>LEFT(RIGHT(tb_MHDI[[#This Row],[Territorialidades]],3),2)</f>
        <v>PR</v>
      </c>
      <c r="D359" s="8" t="str">
        <f>CONCATENATE(tb_MHDI[[#This Row],[Município]],"/",tb_MHDI[[#This Row],[UF]])</f>
        <v>Araucária/PR</v>
      </c>
      <c r="E359" s="8">
        <v>0.74</v>
      </c>
      <c r="F359" s="8">
        <v>0.74299999999999999</v>
      </c>
      <c r="G359" s="8">
        <v>0.85199999999999998</v>
      </c>
      <c r="H359" s="8">
        <v>0.63900000000000001</v>
      </c>
      <c r="I359" s="9">
        <f>_xlfn.NUMBERVALUE(INDEX(tb_SVI[],MATCH(tb_MHDI[[#This Row],[mun_uf]],tb_SVI[city_name_uf],0),7),".")</f>
        <v>2010</v>
      </c>
    </row>
    <row r="360" spans="1:9" x14ac:dyDescent="0.25">
      <c r="A360" s="8" t="s">
        <v>12411</v>
      </c>
      <c r="B360" s="8" t="str">
        <f>LEFT(tb_MHDI[[#This Row],[Territorialidades]],(FIND("/",tb_MHDI[[#This Row],[Territorialidades]])-2))</f>
        <v>Araújos</v>
      </c>
      <c r="C360" s="8" t="str">
        <f>LEFT(RIGHT(tb_MHDI[[#This Row],[Territorialidades]],3),2)</f>
        <v>MG</v>
      </c>
      <c r="D360" s="8" t="str">
        <f>CONCATENATE(tb_MHDI[[#This Row],[Município]],"/",tb_MHDI[[#This Row],[UF]])</f>
        <v>Araújos/MG</v>
      </c>
      <c r="E360" s="8">
        <v>0.69799999999999995</v>
      </c>
      <c r="F360" s="8">
        <v>0.69399999999999995</v>
      </c>
      <c r="G360" s="8">
        <v>0.85499999999999998</v>
      </c>
      <c r="H360" s="8">
        <v>0.57399999999999995</v>
      </c>
      <c r="I360" s="9">
        <f>_xlfn.NUMBERVALUE(INDEX(tb_SVI[],MATCH(tb_MHDI[[#This Row],[mun_uf]],tb_SVI[city_name_uf],0),7),".")</f>
        <v>2010</v>
      </c>
    </row>
    <row r="361" spans="1:9" x14ac:dyDescent="0.25">
      <c r="A361" s="8" t="s">
        <v>12412</v>
      </c>
      <c r="B361" s="8" t="str">
        <f>LEFT(tb_MHDI[[#This Row],[Territorialidades]],(FIND("/",tb_MHDI[[#This Row],[Territorialidades]])-2))</f>
        <v>Araxá</v>
      </c>
      <c r="C361" s="8" t="str">
        <f>LEFT(RIGHT(tb_MHDI[[#This Row],[Territorialidades]],3),2)</f>
        <v>MG</v>
      </c>
      <c r="D361" s="8" t="str">
        <f>CONCATENATE(tb_MHDI[[#This Row],[Município]],"/",tb_MHDI[[#This Row],[UF]])</f>
        <v>Araxá/MG</v>
      </c>
      <c r="E361" s="8">
        <v>0.77200000000000002</v>
      </c>
      <c r="F361" s="8">
        <v>0.75600000000000001</v>
      </c>
      <c r="G361" s="8">
        <v>0.85799999999999998</v>
      </c>
      <c r="H361" s="8">
        <v>0.70899999999999996</v>
      </c>
      <c r="I361" s="9">
        <f>_xlfn.NUMBERVALUE(INDEX(tb_SVI[],MATCH(tb_MHDI[[#This Row],[mun_uf]],tb_SVI[city_name_uf],0),7),".")</f>
        <v>2010</v>
      </c>
    </row>
    <row r="362" spans="1:9" x14ac:dyDescent="0.25">
      <c r="A362" s="8" t="s">
        <v>12413</v>
      </c>
      <c r="B362" s="8" t="str">
        <f>LEFT(tb_MHDI[[#This Row],[Territorialidades]],(FIND("/",tb_MHDI[[#This Row],[Territorialidades]])-2))</f>
        <v>Arceburgo</v>
      </c>
      <c r="C362" s="8" t="str">
        <f>LEFT(RIGHT(tb_MHDI[[#This Row],[Territorialidades]],3),2)</f>
        <v>MG</v>
      </c>
      <c r="D362" s="8" t="str">
        <f>CONCATENATE(tb_MHDI[[#This Row],[Município]],"/",tb_MHDI[[#This Row],[UF]])</f>
        <v>Arceburgo/MG</v>
      </c>
      <c r="E362" s="8">
        <v>0.68300000000000005</v>
      </c>
      <c r="F362" s="8">
        <v>0.68700000000000006</v>
      </c>
      <c r="G362" s="8">
        <v>0.81</v>
      </c>
      <c r="H362" s="8">
        <v>0.57299999999999995</v>
      </c>
      <c r="I362" s="9">
        <f>_xlfn.NUMBERVALUE(INDEX(tb_SVI[],MATCH(tb_MHDI[[#This Row],[mun_uf]],tb_SVI[city_name_uf],0),7),".")</f>
        <v>2010</v>
      </c>
    </row>
    <row r="363" spans="1:9" x14ac:dyDescent="0.25">
      <c r="A363" s="8" t="s">
        <v>12414</v>
      </c>
      <c r="B363" s="8" t="str">
        <f>LEFT(tb_MHDI[[#This Row],[Territorialidades]],(FIND("/",tb_MHDI[[#This Row],[Territorialidades]])-2))</f>
        <v>Arco-Íris</v>
      </c>
      <c r="C363" s="8" t="str">
        <f>LEFT(RIGHT(tb_MHDI[[#This Row],[Territorialidades]],3),2)</f>
        <v>SP</v>
      </c>
      <c r="D363" s="8" t="str">
        <f>CONCATENATE(tb_MHDI[[#This Row],[Município]],"/",tb_MHDI[[#This Row],[UF]])</f>
        <v>Arco-Íris/SP</v>
      </c>
      <c r="E363" s="8">
        <v>0.72199999999999998</v>
      </c>
      <c r="F363" s="8">
        <v>0.67100000000000004</v>
      </c>
      <c r="G363" s="8">
        <v>0.80900000000000005</v>
      </c>
      <c r="H363" s="8">
        <v>0.69399999999999995</v>
      </c>
      <c r="I363" s="9">
        <f>_xlfn.NUMBERVALUE(INDEX(tb_SVI[],MATCH(tb_MHDI[[#This Row],[mun_uf]],tb_SVI[city_name_uf],0),7),".")</f>
        <v>2010</v>
      </c>
    </row>
    <row r="364" spans="1:9" x14ac:dyDescent="0.25">
      <c r="A364" s="8" t="s">
        <v>12415</v>
      </c>
      <c r="B364" s="8" t="str">
        <f>LEFT(tb_MHDI[[#This Row],[Territorialidades]],(FIND("/",tb_MHDI[[#This Row],[Territorialidades]])-2))</f>
        <v>Arcos</v>
      </c>
      <c r="C364" s="8" t="str">
        <f>LEFT(RIGHT(tb_MHDI[[#This Row],[Territorialidades]],3),2)</f>
        <v>MG</v>
      </c>
      <c r="D364" s="8" t="str">
        <f>CONCATENATE(tb_MHDI[[#This Row],[Município]],"/",tb_MHDI[[#This Row],[UF]])</f>
        <v>Arcos/MG</v>
      </c>
      <c r="E364" s="8">
        <v>0.749</v>
      </c>
      <c r="F364" s="8">
        <v>0.71699999999999997</v>
      </c>
      <c r="G364" s="8">
        <v>0.874</v>
      </c>
      <c r="H364" s="8">
        <v>0.67100000000000004</v>
      </c>
      <c r="I364" s="9">
        <f>_xlfn.NUMBERVALUE(INDEX(tb_SVI[],MATCH(tb_MHDI[[#This Row],[mun_uf]],tb_SVI[city_name_uf],0),7),".")</f>
        <v>2010</v>
      </c>
    </row>
    <row r="365" spans="1:9" x14ac:dyDescent="0.25">
      <c r="A365" s="8" t="s">
        <v>12416</v>
      </c>
      <c r="B365" s="8" t="str">
        <f>LEFT(tb_MHDI[[#This Row],[Territorialidades]],(FIND("/",tb_MHDI[[#This Row],[Territorialidades]])-2))</f>
        <v>Arcoverde</v>
      </c>
      <c r="C365" s="8" t="str">
        <f>LEFT(RIGHT(tb_MHDI[[#This Row],[Territorialidades]],3),2)</f>
        <v>PE</v>
      </c>
      <c r="D365" s="8" t="str">
        <f>CONCATENATE(tb_MHDI[[#This Row],[Município]],"/",tb_MHDI[[#This Row],[UF]])</f>
        <v>Arcoverde/PE</v>
      </c>
      <c r="E365" s="8">
        <v>0.66700000000000004</v>
      </c>
      <c r="F365" s="8">
        <v>0.65400000000000003</v>
      </c>
      <c r="G365" s="8">
        <v>0.79900000000000004</v>
      </c>
      <c r="H365" s="8">
        <v>0.56699999999999995</v>
      </c>
      <c r="I365" s="9">
        <f>_xlfn.NUMBERVALUE(INDEX(tb_SVI[],MATCH(tb_MHDI[[#This Row],[mun_uf]],tb_SVI[city_name_uf],0),7),".")</f>
        <v>2010</v>
      </c>
    </row>
    <row r="366" spans="1:9" x14ac:dyDescent="0.25">
      <c r="A366" s="8" t="s">
        <v>12417</v>
      </c>
      <c r="B366" s="8" t="str">
        <f>LEFT(tb_MHDI[[#This Row],[Territorialidades]],(FIND("/",tb_MHDI[[#This Row],[Territorialidades]])-2))</f>
        <v>Areado</v>
      </c>
      <c r="C366" s="8" t="str">
        <f>LEFT(RIGHT(tb_MHDI[[#This Row],[Territorialidades]],3),2)</f>
        <v>MG</v>
      </c>
      <c r="D366" s="8" t="str">
        <f>CONCATENATE(tb_MHDI[[#This Row],[Município]],"/",tb_MHDI[[#This Row],[UF]])</f>
        <v>Areado/MG</v>
      </c>
      <c r="E366" s="8">
        <v>0.72699999999999998</v>
      </c>
      <c r="F366" s="8">
        <v>0.7</v>
      </c>
      <c r="G366" s="8">
        <v>0.84699999999999998</v>
      </c>
      <c r="H366" s="8">
        <v>0.64900000000000002</v>
      </c>
      <c r="I366" s="9">
        <f>_xlfn.NUMBERVALUE(INDEX(tb_SVI[],MATCH(tb_MHDI[[#This Row],[mun_uf]],tb_SVI[city_name_uf],0),7),".")</f>
        <v>2010</v>
      </c>
    </row>
    <row r="367" spans="1:9" x14ac:dyDescent="0.25">
      <c r="A367" s="8" t="s">
        <v>12418</v>
      </c>
      <c r="B367" s="8" t="str">
        <f>LEFT(tb_MHDI[[#This Row],[Territorialidades]],(FIND("/",tb_MHDI[[#This Row],[Territorialidades]])-2))</f>
        <v>Areal</v>
      </c>
      <c r="C367" s="8" t="str">
        <f>LEFT(RIGHT(tb_MHDI[[#This Row],[Territorialidades]],3),2)</f>
        <v>RJ</v>
      </c>
      <c r="D367" s="8" t="str">
        <f>CONCATENATE(tb_MHDI[[#This Row],[Município]],"/",tb_MHDI[[#This Row],[UF]])</f>
        <v>Areal/RJ</v>
      </c>
      <c r="E367" s="8">
        <v>0.68400000000000005</v>
      </c>
      <c r="F367" s="8">
        <v>0.68600000000000005</v>
      </c>
      <c r="G367" s="8">
        <v>0.82299999999999995</v>
      </c>
      <c r="H367" s="8">
        <v>0.56599999999999995</v>
      </c>
      <c r="I367" s="9">
        <f>_xlfn.NUMBERVALUE(INDEX(tb_SVI[],MATCH(tb_MHDI[[#This Row],[mun_uf]],tb_SVI[city_name_uf],0),7),".")</f>
        <v>2010</v>
      </c>
    </row>
    <row r="368" spans="1:9" x14ac:dyDescent="0.25">
      <c r="A368" s="8" t="s">
        <v>12419</v>
      </c>
      <c r="B368" s="8" t="str">
        <f>LEFT(tb_MHDI[[#This Row],[Territorialidades]],(FIND("/",tb_MHDI[[#This Row],[Territorialidades]])-2))</f>
        <v>Arealva</v>
      </c>
      <c r="C368" s="8" t="str">
        <f>LEFT(RIGHT(tb_MHDI[[#This Row],[Territorialidades]],3),2)</f>
        <v>SP</v>
      </c>
      <c r="D368" s="8" t="str">
        <f>CONCATENATE(tb_MHDI[[#This Row],[Município]],"/",tb_MHDI[[#This Row],[UF]])</f>
        <v>Arealva/SP</v>
      </c>
      <c r="E368" s="8">
        <v>0.74399999999999999</v>
      </c>
      <c r="F368" s="8">
        <v>0.71799999999999997</v>
      </c>
      <c r="G368" s="8">
        <v>0.84</v>
      </c>
      <c r="H368" s="8">
        <v>0.68300000000000005</v>
      </c>
      <c r="I368" s="9">
        <f>_xlfn.NUMBERVALUE(INDEX(tb_SVI[],MATCH(tb_MHDI[[#This Row],[mun_uf]],tb_SVI[city_name_uf],0),7),".")</f>
        <v>2010</v>
      </c>
    </row>
    <row r="369" spans="1:9" x14ac:dyDescent="0.25">
      <c r="A369" s="8" t="s">
        <v>12420</v>
      </c>
      <c r="B369" s="8" t="str">
        <f>LEFT(tb_MHDI[[#This Row],[Territorialidades]],(FIND("/",tb_MHDI[[#This Row],[Territorialidades]])-2))</f>
        <v>Areia Branca</v>
      </c>
      <c r="C369" s="8" t="str">
        <f>LEFT(RIGHT(tb_MHDI[[#This Row],[Territorialidades]],3),2)</f>
        <v>RN</v>
      </c>
      <c r="D369" s="8" t="str">
        <f>CONCATENATE(tb_MHDI[[#This Row],[Município]],"/",tb_MHDI[[#This Row],[UF]])</f>
        <v>Areia Branca/RN</v>
      </c>
      <c r="E369" s="8">
        <v>0.68200000000000005</v>
      </c>
      <c r="F369" s="8">
        <v>0.64700000000000002</v>
      </c>
      <c r="G369" s="8">
        <v>0.79</v>
      </c>
      <c r="H369" s="8">
        <v>0.621</v>
      </c>
      <c r="I369" s="9">
        <f>_xlfn.NUMBERVALUE(INDEX(tb_SVI[],MATCH(tb_MHDI[[#This Row],[mun_uf]],tb_SVI[city_name_uf],0),7),".")</f>
        <v>2010</v>
      </c>
    </row>
    <row r="370" spans="1:9" x14ac:dyDescent="0.25">
      <c r="A370" s="8" t="s">
        <v>12421</v>
      </c>
      <c r="B370" s="8" t="str">
        <f>LEFT(tb_MHDI[[#This Row],[Territorialidades]],(FIND("/",tb_MHDI[[#This Row],[Territorialidades]])-2))</f>
        <v>Areia Branca</v>
      </c>
      <c r="C370" s="8" t="str">
        <f>LEFT(RIGHT(tb_MHDI[[#This Row],[Territorialidades]],3),2)</f>
        <v>SE</v>
      </c>
      <c r="D370" s="8" t="str">
        <f>CONCATENATE(tb_MHDI[[#This Row],[Município]],"/",tb_MHDI[[#This Row],[UF]])</f>
        <v>Areia Branca/SE</v>
      </c>
      <c r="E370" s="8">
        <v>0.57899999999999996</v>
      </c>
      <c r="F370" s="8">
        <v>0.57899999999999996</v>
      </c>
      <c r="G370" s="8">
        <v>0.77300000000000002</v>
      </c>
      <c r="H370" s="8">
        <v>0.434</v>
      </c>
      <c r="I370" s="9">
        <f>_xlfn.NUMBERVALUE(INDEX(tb_SVI[],MATCH(tb_MHDI[[#This Row],[mun_uf]],tb_SVI[city_name_uf],0),7),".")</f>
        <v>2010</v>
      </c>
    </row>
    <row r="371" spans="1:9" x14ac:dyDescent="0.25">
      <c r="A371" s="8" t="s">
        <v>12422</v>
      </c>
      <c r="B371" s="8" t="str">
        <f>LEFT(tb_MHDI[[#This Row],[Territorialidades]],(FIND("/",tb_MHDI[[#This Row],[Territorialidades]])-2))</f>
        <v>Areia de Baraúnas</v>
      </c>
      <c r="C371" s="8" t="str">
        <f>LEFT(RIGHT(tb_MHDI[[#This Row],[Territorialidades]],3),2)</f>
        <v>PB</v>
      </c>
      <c r="D371" s="8" t="str">
        <f>CONCATENATE(tb_MHDI[[#This Row],[Município]],"/",tb_MHDI[[#This Row],[UF]])</f>
        <v>Areia de Baraúnas/PB</v>
      </c>
      <c r="E371" s="8">
        <v>0.56200000000000006</v>
      </c>
      <c r="F371" s="8">
        <v>0.56599999999999995</v>
      </c>
      <c r="G371" s="8">
        <v>0.68</v>
      </c>
      <c r="H371" s="8">
        <v>0.46200000000000002</v>
      </c>
      <c r="I371" s="9">
        <f>_xlfn.NUMBERVALUE(INDEX(tb_SVI[],MATCH(tb_MHDI[[#This Row],[mun_uf]],tb_SVI[city_name_uf],0),7),".")</f>
        <v>2010</v>
      </c>
    </row>
    <row r="372" spans="1:9" x14ac:dyDescent="0.25">
      <c r="A372" s="8" t="s">
        <v>12423</v>
      </c>
      <c r="B372" s="8" t="str">
        <f>LEFT(tb_MHDI[[#This Row],[Territorialidades]],(FIND("/",tb_MHDI[[#This Row],[Territorialidades]])-2))</f>
        <v>Areial</v>
      </c>
      <c r="C372" s="8" t="str">
        <f>LEFT(RIGHT(tb_MHDI[[#This Row],[Territorialidades]],3),2)</f>
        <v>PB</v>
      </c>
      <c r="D372" s="8" t="str">
        <f>CONCATENATE(tb_MHDI[[#This Row],[Município]],"/",tb_MHDI[[#This Row],[UF]])</f>
        <v>Areial/PB</v>
      </c>
      <c r="E372" s="8">
        <v>0.60799999999999998</v>
      </c>
      <c r="F372" s="8">
        <v>0.57299999999999995</v>
      </c>
      <c r="G372" s="8">
        <v>0.77900000000000003</v>
      </c>
      <c r="H372" s="8">
        <v>0.503</v>
      </c>
      <c r="I372" s="9">
        <f>_xlfn.NUMBERVALUE(INDEX(tb_SVI[],MATCH(tb_MHDI[[#This Row],[mun_uf]],tb_SVI[city_name_uf],0),7),".")</f>
        <v>2010</v>
      </c>
    </row>
    <row r="373" spans="1:9" x14ac:dyDescent="0.25">
      <c r="A373" s="8" t="s">
        <v>12424</v>
      </c>
      <c r="B373" s="8" t="str">
        <f>LEFT(tb_MHDI[[#This Row],[Territorialidades]],(FIND("/",tb_MHDI[[#This Row],[Territorialidades]])-2))</f>
        <v>Areia</v>
      </c>
      <c r="C373" s="8" t="str">
        <f>LEFT(RIGHT(tb_MHDI[[#This Row],[Territorialidades]],3),2)</f>
        <v>PB</v>
      </c>
      <c r="D373" s="8" t="str">
        <f>CONCATENATE(tb_MHDI[[#This Row],[Município]],"/",tb_MHDI[[#This Row],[UF]])</f>
        <v>Areia/PB</v>
      </c>
      <c r="E373" s="8">
        <v>0.59399999999999997</v>
      </c>
      <c r="F373" s="8">
        <v>0.59299999999999997</v>
      </c>
      <c r="G373" s="8">
        <v>0.75600000000000001</v>
      </c>
      <c r="H373" s="8">
        <v>0.46700000000000003</v>
      </c>
      <c r="I373" s="9">
        <f>_xlfn.NUMBERVALUE(INDEX(tb_SVI[],MATCH(tb_MHDI[[#This Row],[mun_uf]],tb_SVI[city_name_uf],0),7),".")</f>
        <v>2010</v>
      </c>
    </row>
    <row r="374" spans="1:9" x14ac:dyDescent="0.25">
      <c r="A374" s="8" t="s">
        <v>12425</v>
      </c>
      <c r="B374" s="8" t="str">
        <f>LEFT(tb_MHDI[[#This Row],[Territorialidades]],(FIND("/",tb_MHDI[[#This Row],[Territorialidades]])-2))</f>
        <v>Areias</v>
      </c>
      <c r="C374" s="8" t="str">
        <f>LEFT(RIGHT(tb_MHDI[[#This Row],[Territorialidades]],3),2)</f>
        <v>SP</v>
      </c>
      <c r="D374" s="8" t="str">
        <f>CONCATENATE(tb_MHDI[[#This Row],[Município]],"/",tb_MHDI[[#This Row],[UF]])</f>
        <v>Areias/SP</v>
      </c>
      <c r="E374" s="8">
        <v>0.69699999999999995</v>
      </c>
      <c r="F374" s="8">
        <v>0.627</v>
      </c>
      <c r="G374" s="8">
        <v>0.80300000000000005</v>
      </c>
      <c r="H374" s="8">
        <v>0.67200000000000004</v>
      </c>
      <c r="I374" s="9">
        <f>_xlfn.NUMBERVALUE(INDEX(tb_SVI[],MATCH(tb_MHDI[[#This Row],[mun_uf]],tb_SVI[city_name_uf],0),7),".")</f>
        <v>2010</v>
      </c>
    </row>
    <row r="375" spans="1:9" x14ac:dyDescent="0.25">
      <c r="A375" s="8" t="s">
        <v>12426</v>
      </c>
      <c r="B375" s="8" t="str">
        <f>LEFT(tb_MHDI[[#This Row],[Territorialidades]],(FIND("/",tb_MHDI[[#This Row],[Territorialidades]])-2))</f>
        <v>Areiópolis</v>
      </c>
      <c r="C375" s="8" t="str">
        <f>LEFT(RIGHT(tb_MHDI[[#This Row],[Territorialidades]],3),2)</f>
        <v>SP</v>
      </c>
      <c r="D375" s="8" t="str">
        <f>CONCATENATE(tb_MHDI[[#This Row],[Município]],"/",tb_MHDI[[#This Row],[UF]])</f>
        <v>Areiópolis/SP</v>
      </c>
      <c r="E375" s="8">
        <v>0.69499999999999995</v>
      </c>
      <c r="F375" s="8">
        <v>0.68600000000000005</v>
      </c>
      <c r="G375" s="8">
        <v>0.82299999999999995</v>
      </c>
      <c r="H375" s="8">
        <v>0.59399999999999997</v>
      </c>
      <c r="I375" s="9">
        <f>_xlfn.NUMBERVALUE(INDEX(tb_SVI[],MATCH(tb_MHDI[[#This Row],[mun_uf]],tb_SVI[city_name_uf],0),7),".")</f>
        <v>2010</v>
      </c>
    </row>
    <row r="376" spans="1:9" x14ac:dyDescent="0.25">
      <c r="A376" s="8" t="s">
        <v>12427</v>
      </c>
      <c r="B376" s="8" t="str">
        <f>LEFT(tb_MHDI[[#This Row],[Territorialidades]],(FIND("/",tb_MHDI[[#This Row],[Territorialidades]])-2))</f>
        <v>Arenápolis</v>
      </c>
      <c r="C376" s="8" t="str">
        <f>LEFT(RIGHT(tb_MHDI[[#This Row],[Territorialidades]],3),2)</f>
        <v>MT</v>
      </c>
      <c r="D376" s="8" t="str">
        <f>CONCATENATE(tb_MHDI[[#This Row],[Município]],"/",tb_MHDI[[#This Row],[UF]])</f>
        <v>Arenápolis/MT</v>
      </c>
      <c r="E376" s="8">
        <v>0.70399999999999996</v>
      </c>
      <c r="F376" s="8">
        <v>0.67700000000000005</v>
      </c>
      <c r="G376" s="8">
        <v>0.79300000000000004</v>
      </c>
      <c r="H376" s="8">
        <v>0.64900000000000002</v>
      </c>
      <c r="I376" s="9">
        <f>_xlfn.NUMBERVALUE(INDEX(tb_SVI[],MATCH(tb_MHDI[[#This Row],[mun_uf]],tb_SVI[city_name_uf],0),7),".")</f>
        <v>2010</v>
      </c>
    </row>
    <row r="377" spans="1:9" x14ac:dyDescent="0.25">
      <c r="A377" s="8" t="s">
        <v>12428</v>
      </c>
      <c r="B377" s="8" t="str">
        <f>LEFT(tb_MHDI[[#This Row],[Territorialidades]],(FIND("/",tb_MHDI[[#This Row],[Territorialidades]])-2))</f>
        <v>Arenópolis</v>
      </c>
      <c r="C377" s="8" t="str">
        <f>LEFT(RIGHT(tb_MHDI[[#This Row],[Territorialidades]],3),2)</f>
        <v>GO</v>
      </c>
      <c r="D377" s="8" t="str">
        <f>CONCATENATE(tb_MHDI[[#This Row],[Município]],"/",tb_MHDI[[#This Row],[UF]])</f>
        <v>Arenópolis/GO</v>
      </c>
      <c r="E377" s="8">
        <v>0.68700000000000006</v>
      </c>
      <c r="F377" s="8">
        <v>0.67400000000000004</v>
      </c>
      <c r="G377" s="8">
        <v>0.82599999999999996</v>
      </c>
      <c r="H377" s="8">
        <v>0.58199999999999996</v>
      </c>
      <c r="I377" s="9">
        <f>_xlfn.NUMBERVALUE(INDEX(tb_SVI[],MATCH(tb_MHDI[[#This Row],[mun_uf]],tb_SVI[city_name_uf],0),7),".")</f>
        <v>2010</v>
      </c>
    </row>
    <row r="378" spans="1:9" x14ac:dyDescent="0.25">
      <c r="A378" s="8" t="s">
        <v>12429</v>
      </c>
      <c r="B378" s="8" t="str">
        <f>LEFT(tb_MHDI[[#This Row],[Territorialidades]],(FIND("/",tb_MHDI[[#This Row],[Territorialidades]])-2))</f>
        <v>Arês</v>
      </c>
      <c r="C378" s="8" t="str">
        <f>LEFT(RIGHT(tb_MHDI[[#This Row],[Territorialidades]],3),2)</f>
        <v>RN</v>
      </c>
      <c r="D378" s="8" t="str">
        <f>CONCATENATE(tb_MHDI[[#This Row],[Município]],"/",tb_MHDI[[#This Row],[UF]])</f>
        <v>Arês/RN</v>
      </c>
      <c r="E378" s="8">
        <v>0.60599999999999998</v>
      </c>
      <c r="F378" s="8">
        <v>0.58699999999999997</v>
      </c>
      <c r="G378" s="8">
        <v>0.72499999999999998</v>
      </c>
      <c r="H378" s="8">
        <v>0.52300000000000002</v>
      </c>
      <c r="I378" s="9">
        <f>_xlfn.NUMBERVALUE(INDEX(tb_SVI[],MATCH(tb_MHDI[[#This Row],[mun_uf]],tb_SVI[city_name_uf],0),7),".")</f>
        <v>2010</v>
      </c>
    </row>
    <row r="379" spans="1:9" x14ac:dyDescent="0.25">
      <c r="A379" s="8" t="s">
        <v>12430</v>
      </c>
      <c r="B379" s="8" t="str">
        <f>LEFT(tb_MHDI[[#This Row],[Territorialidades]],(FIND("/",tb_MHDI[[#This Row],[Territorialidades]])-2))</f>
        <v>Argirita</v>
      </c>
      <c r="C379" s="8" t="str">
        <f>LEFT(RIGHT(tb_MHDI[[#This Row],[Territorialidades]],3),2)</f>
        <v>MG</v>
      </c>
      <c r="D379" s="8" t="str">
        <f>CONCATENATE(tb_MHDI[[#This Row],[Município]],"/",tb_MHDI[[#This Row],[UF]])</f>
        <v>Argirita/MG</v>
      </c>
      <c r="E379" s="8">
        <v>0.64300000000000002</v>
      </c>
      <c r="F379" s="8">
        <v>0.64500000000000002</v>
      </c>
      <c r="G379" s="8">
        <v>0.81699999999999995</v>
      </c>
      <c r="H379" s="8">
        <v>0.505</v>
      </c>
      <c r="I379" s="9">
        <f>_xlfn.NUMBERVALUE(INDEX(tb_SVI[],MATCH(tb_MHDI[[#This Row],[mun_uf]],tb_SVI[city_name_uf],0),7),".")</f>
        <v>2010</v>
      </c>
    </row>
    <row r="380" spans="1:9" x14ac:dyDescent="0.25">
      <c r="A380" s="8" t="s">
        <v>12431</v>
      </c>
      <c r="B380" s="8" t="str">
        <f>LEFT(tb_MHDI[[#This Row],[Territorialidades]],(FIND("/",tb_MHDI[[#This Row],[Territorialidades]])-2))</f>
        <v>Aricanduva</v>
      </c>
      <c r="C380" s="8" t="str">
        <f>LEFT(RIGHT(tb_MHDI[[#This Row],[Territorialidades]],3),2)</f>
        <v>MG</v>
      </c>
      <c r="D380" s="8" t="str">
        <f>CONCATENATE(tb_MHDI[[#This Row],[Município]],"/",tb_MHDI[[#This Row],[UF]])</f>
        <v>Aricanduva/MG</v>
      </c>
      <c r="E380" s="8">
        <v>0.58199999999999996</v>
      </c>
      <c r="F380" s="8">
        <v>0.55300000000000005</v>
      </c>
      <c r="G380" s="8">
        <v>0.78700000000000003</v>
      </c>
      <c r="H380" s="8">
        <v>0.45400000000000001</v>
      </c>
      <c r="I380" s="9">
        <f>_xlfn.NUMBERVALUE(INDEX(tb_SVI[],MATCH(tb_MHDI[[#This Row],[mun_uf]],tb_SVI[city_name_uf],0),7),".")</f>
        <v>2010</v>
      </c>
    </row>
    <row r="381" spans="1:9" x14ac:dyDescent="0.25">
      <c r="A381" s="8" t="s">
        <v>12432</v>
      </c>
      <c r="B381" s="8" t="str">
        <f>LEFT(tb_MHDI[[#This Row],[Territorialidades]],(FIND("/",tb_MHDI[[#This Row],[Territorialidades]])-2))</f>
        <v>Arinos</v>
      </c>
      <c r="C381" s="8" t="str">
        <f>LEFT(RIGHT(tb_MHDI[[#This Row],[Territorialidades]],3),2)</f>
        <v>MG</v>
      </c>
      <c r="D381" s="8" t="str">
        <f>CONCATENATE(tb_MHDI[[#This Row],[Município]],"/",tb_MHDI[[#This Row],[UF]])</f>
        <v>Arinos/MG</v>
      </c>
      <c r="E381" s="8">
        <v>0.65600000000000003</v>
      </c>
      <c r="F381" s="8">
        <v>0.60699999999999998</v>
      </c>
      <c r="G381" s="8">
        <v>0.81499999999999995</v>
      </c>
      <c r="H381" s="8">
        <v>0.56999999999999995</v>
      </c>
      <c r="I381" s="9">
        <f>_xlfn.NUMBERVALUE(INDEX(tb_SVI[],MATCH(tb_MHDI[[#This Row],[mun_uf]],tb_SVI[city_name_uf],0),7),".")</f>
        <v>2010</v>
      </c>
    </row>
    <row r="382" spans="1:9" x14ac:dyDescent="0.25">
      <c r="A382" s="8" t="s">
        <v>12433</v>
      </c>
      <c r="B382" s="8" t="str">
        <f>LEFT(tb_MHDI[[#This Row],[Territorialidades]],(FIND("/",tb_MHDI[[#This Row],[Territorialidades]])-2))</f>
        <v>Aripuanã</v>
      </c>
      <c r="C382" s="8" t="str">
        <f>LEFT(RIGHT(tb_MHDI[[#This Row],[Territorialidades]],3),2)</f>
        <v>MT</v>
      </c>
      <c r="D382" s="8" t="str">
        <f>CONCATENATE(tb_MHDI[[#This Row],[Município]],"/",tb_MHDI[[#This Row],[UF]])</f>
        <v>Aripuanã/MT</v>
      </c>
      <c r="E382" s="8">
        <v>0.67500000000000004</v>
      </c>
      <c r="F382" s="8">
        <v>0.68200000000000005</v>
      </c>
      <c r="G382" s="8">
        <v>0.81599999999999995</v>
      </c>
      <c r="H382" s="8">
        <v>0.55300000000000005</v>
      </c>
      <c r="I382" s="9">
        <f>_xlfn.NUMBERVALUE(INDEX(tb_SVI[],MATCH(tb_MHDI[[#This Row],[mun_uf]],tb_SVI[city_name_uf],0),7),".")</f>
        <v>2010</v>
      </c>
    </row>
    <row r="383" spans="1:9" x14ac:dyDescent="0.25">
      <c r="A383" s="8" t="s">
        <v>12434</v>
      </c>
      <c r="B383" s="8" t="str">
        <f>LEFT(tb_MHDI[[#This Row],[Territorialidades]],(FIND("/",tb_MHDI[[#This Row],[Territorialidades]])-2))</f>
        <v>Ariquemes</v>
      </c>
      <c r="C383" s="8" t="str">
        <f>LEFT(RIGHT(tb_MHDI[[#This Row],[Territorialidades]],3),2)</f>
        <v>RO</v>
      </c>
      <c r="D383" s="8" t="str">
        <f>CONCATENATE(tb_MHDI[[#This Row],[Município]],"/",tb_MHDI[[#This Row],[UF]])</f>
        <v>Ariquemes/RO</v>
      </c>
      <c r="E383" s="8">
        <v>0.70199999999999996</v>
      </c>
      <c r="F383" s="8">
        <v>0.71599999999999997</v>
      </c>
      <c r="G383" s="8">
        <v>0.80600000000000005</v>
      </c>
      <c r="H383" s="8">
        <v>0.6</v>
      </c>
      <c r="I383" s="9">
        <f>_xlfn.NUMBERVALUE(INDEX(tb_SVI[],MATCH(tb_MHDI[[#This Row],[mun_uf]],tb_SVI[city_name_uf],0),7),".")</f>
        <v>2010</v>
      </c>
    </row>
    <row r="384" spans="1:9" x14ac:dyDescent="0.25">
      <c r="A384" s="8" t="s">
        <v>12435</v>
      </c>
      <c r="B384" s="8" t="str">
        <f>LEFT(tb_MHDI[[#This Row],[Territorialidades]],(FIND("/",tb_MHDI[[#This Row],[Territorialidades]])-2))</f>
        <v>Ariranha do Ivaí</v>
      </c>
      <c r="C384" s="8" t="str">
        <f>LEFT(RIGHT(tb_MHDI[[#This Row],[Territorialidades]],3),2)</f>
        <v>PR</v>
      </c>
      <c r="D384" s="8" t="str">
        <f>CONCATENATE(tb_MHDI[[#This Row],[Município]],"/",tb_MHDI[[#This Row],[UF]])</f>
        <v>Ariranha do Ivaí/PR</v>
      </c>
      <c r="E384" s="8">
        <v>0.67</v>
      </c>
      <c r="F384" s="8">
        <v>0.63700000000000001</v>
      </c>
      <c r="G384" s="8">
        <v>0.79400000000000004</v>
      </c>
      <c r="H384" s="8">
        <v>0.59399999999999997</v>
      </c>
      <c r="I384" s="9">
        <f>_xlfn.NUMBERVALUE(INDEX(tb_SVI[],MATCH(tb_MHDI[[#This Row],[mun_uf]],tb_SVI[city_name_uf],0),7),".")</f>
        <v>2010</v>
      </c>
    </row>
    <row r="385" spans="1:9" x14ac:dyDescent="0.25">
      <c r="A385" s="8" t="s">
        <v>12436</v>
      </c>
      <c r="B385" s="8" t="str">
        <f>LEFT(tb_MHDI[[#This Row],[Territorialidades]],(FIND("/",tb_MHDI[[#This Row],[Territorialidades]])-2))</f>
        <v>Ariranha</v>
      </c>
      <c r="C385" s="8" t="str">
        <f>LEFT(RIGHT(tb_MHDI[[#This Row],[Territorialidades]],3),2)</f>
        <v>SP</v>
      </c>
      <c r="D385" s="8" t="str">
        <f>CONCATENATE(tb_MHDI[[#This Row],[Município]],"/",tb_MHDI[[#This Row],[UF]])</f>
        <v>Ariranha/SP</v>
      </c>
      <c r="E385" s="8">
        <v>0.73299999999999998</v>
      </c>
      <c r="F385" s="8">
        <v>0.73</v>
      </c>
      <c r="G385" s="8">
        <v>0.81299999999999994</v>
      </c>
      <c r="H385" s="8">
        <v>0.66300000000000003</v>
      </c>
      <c r="I385" s="9">
        <f>_xlfn.NUMBERVALUE(INDEX(tb_SVI[],MATCH(tb_MHDI[[#This Row],[mun_uf]],tb_SVI[city_name_uf],0),7),".")</f>
        <v>2010</v>
      </c>
    </row>
    <row r="386" spans="1:9" x14ac:dyDescent="0.25">
      <c r="A386" s="8" t="s">
        <v>12437</v>
      </c>
      <c r="B386" s="8" t="str">
        <f>LEFT(tb_MHDI[[#This Row],[Territorialidades]],(FIND("/",tb_MHDI[[#This Row],[Territorialidades]])-2))</f>
        <v>Armação dos Búzios</v>
      </c>
      <c r="C386" s="8" t="str">
        <f>LEFT(RIGHT(tb_MHDI[[#This Row],[Territorialidades]],3),2)</f>
        <v>RJ</v>
      </c>
      <c r="D386" s="8" t="str">
        <f>CONCATENATE(tb_MHDI[[#This Row],[Município]],"/",tb_MHDI[[#This Row],[UF]])</f>
        <v>Armação dos Búzios/RJ</v>
      </c>
      <c r="E386" s="8">
        <v>0.72799999999999998</v>
      </c>
      <c r="F386" s="8">
        <v>0.75</v>
      </c>
      <c r="G386" s="8">
        <v>0.82399999999999995</v>
      </c>
      <c r="H386" s="8">
        <v>0.624</v>
      </c>
      <c r="I386" s="9">
        <f>_xlfn.NUMBERVALUE(INDEX(tb_SVI[],MATCH(tb_MHDI[[#This Row],[mun_uf]],tb_SVI[city_name_uf],0),7),".")</f>
        <v>2010</v>
      </c>
    </row>
    <row r="387" spans="1:9" x14ac:dyDescent="0.25">
      <c r="A387" s="8" t="s">
        <v>12438</v>
      </c>
      <c r="B387" s="8" t="str">
        <f>LEFT(tb_MHDI[[#This Row],[Territorialidades]],(FIND("/",tb_MHDI[[#This Row],[Territorialidades]])-2))</f>
        <v>Armazém</v>
      </c>
      <c r="C387" s="8" t="str">
        <f>LEFT(RIGHT(tb_MHDI[[#This Row],[Territorialidades]],3),2)</f>
        <v>SC</v>
      </c>
      <c r="D387" s="8" t="str">
        <f>CONCATENATE(tb_MHDI[[#This Row],[Município]],"/",tb_MHDI[[#This Row],[UF]])</f>
        <v>Armazém/SC</v>
      </c>
      <c r="E387" s="8">
        <v>0.77</v>
      </c>
      <c r="F387" s="8">
        <v>0.74299999999999999</v>
      </c>
      <c r="G387" s="8">
        <v>0.88200000000000001</v>
      </c>
      <c r="H387" s="8">
        <v>0.69799999999999995</v>
      </c>
      <c r="I387" s="9">
        <f>_xlfn.NUMBERVALUE(INDEX(tb_SVI[],MATCH(tb_MHDI[[#This Row],[mun_uf]],tb_SVI[city_name_uf],0),7),".")</f>
        <v>2010</v>
      </c>
    </row>
    <row r="388" spans="1:9" x14ac:dyDescent="0.25">
      <c r="A388" s="8" t="s">
        <v>12439</v>
      </c>
      <c r="B388" s="8" t="str">
        <f>LEFT(tb_MHDI[[#This Row],[Territorialidades]],(FIND("/",tb_MHDI[[#This Row],[Territorialidades]])-2))</f>
        <v>Arneiroz</v>
      </c>
      <c r="C388" s="8" t="str">
        <f>LEFT(RIGHT(tb_MHDI[[#This Row],[Territorialidades]],3),2)</f>
        <v>CE</v>
      </c>
      <c r="D388" s="8" t="str">
        <f>CONCATENATE(tb_MHDI[[#This Row],[Município]],"/",tb_MHDI[[#This Row],[UF]])</f>
        <v>Arneiroz/CE</v>
      </c>
      <c r="E388" s="8">
        <v>0.61799999999999999</v>
      </c>
      <c r="F388" s="8">
        <v>0.56499999999999995</v>
      </c>
      <c r="G388" s="8">
        <v>0.74</v>
      </c>
      <c r="H388" s="8">
        <v>0.56399999999999995</v>
      </c>
      <c r="I388" s="9">
        <f>_xlfn.NUMBERVALUE(INDEX(tb_SVI[],MATCH(tb_MHDI[[#This Row],[mun_uf]],tb_SVI[city_name_uf],0),7),".")</f>
        <v>2010</v>
      </c>
    </row>
    <row r="389" spans="1:9" x14ac:dyDescent="0.25">
      <c r="A389" s="8" t="s">
        <v>12440</v>
      </c>
      <c r="B389" s="8" t="str">
        <f>LEFT(tb_MHDI[[#This Row],[Territorialidades]],(FIND("/",tb_MHDI[[#This Row],[Territorialidades]])-2))</f>
        <v>Aroazes</v>
      </c>
      <c r="C389" s="8" t="str">
        <f>LEFT(RIGHT(tb_MHDI[[#This Row],[Territorialidades]],3),2)</f>
        <v>PI</v>
      </c>
      <c r="D389" s="8" t="str">
        <f>CONCATENATE(tb_MHDI[[#This Row],[Município]],"/",tb_MHDI[[#This Row],[UF]])</f>
        <v>Aroazes/PI</v>
      </c>
      <c r="E389" s="8">
        <v>0.58299999999999996</v>
      </c>
      <c r="F389" s="8">
        <v>0.56299999999999994</v>
      </c>
      <c r="G389" s="8">
        <v>0.752</v>
      </c>
      <c r="H389" s="8">
        <v>0.46800000000000003</v>
      </c>
      <c r="I389" s="9">
        <f>_xlfn.NUMBERVALUE(INDEX(tb_SVI[],MATCH(tb_MHDI[[#This Row],[mun_uf]],tb_SVI[city_name_uf],0),7),".")</f>
        <v>2010</v>
      </c>
    </row>
    <row r="390" spans="1:9" x14ac:dyDescent="0.25">
      <c r="A390" s="8" t="s">
        <v>12441</v>
      </c>
      <c r="B390" s="8" t="str">
        <f>LEFT(tb_MHDI[[#This Row],[Territorialidades]],(FIND("/",tb_MHDI[[#This Row],[Territorialidades]])-2))</f>
        <v>Aroeiras do Itaim</v>
      </c>
      <c r="C390" s="8" t="str">
        <f>LEFT(RIGHT(tb_MHDI[[#This Row],[Territorialidades]],3),2)</f>
        <v>PI</v>
      </c>
      <c r="D390" s="8" t="str">
        <f>CONCATENATE(tb_MHDI[[#This Row],[Município]],"/",tb_MHDI[[#This Row],[UF]])</f>
        <v>Aroeiras do Itaim/PI</v>
      </c>
      <c r="E390" s="8">
        <v>0.51900000000000002</v>
      </c>
      <c r="F390" s="8">
        <v>0.502</v>
      </c>
      <c r="G390" s="8">
        <v>0.73799999999999999</v>
      </c>
      <c r="H390" s="8">
        <v>0.378</v>
      </c>
      <c r="I390" s="9">
        <f>_xlfn.NUMBERVALUE(INDEX(tb_SVI[],MATCH(tb_MHDI[[#This Row],[mun_uf]],tb_SVI[city_name_uf],0),7),".")</f>
        <v>2010</v>
      </c>
    </row>
    <row r="391" spans="1:9" x14ac:dyDescent="0.25">
      <c r="A391" s="8" t="s">
        <v>12442</v>
      </c>
      <c r="B391" s="8" t="str">
        <f>LEFT(tb_MHDI[[#This Row],[Territorialidades]],(FIND("/",tb_MHDI[[#This Row],[Territorialidades]])-2))</f>
        <v>Aroeiras</v>
      </c>
      <c r="C391" s="8" t="str">
        <f>LEFT(RIGHT(tb_MHDI[[#This Row],[Territorialidades]],3),2)</f>
        <v>PB</v>
      </c>
      <c r="D391" s="8" t="str">
        <f>CONCATENATE(tb_MHDI[[#This Row],[Município]],"/",tb_MHDI[[#This Row],[UF]])</f>
        <v>Aroeiras/PB</v>
      </c>
      <c r="E391" s="8">
        <v>0.54800000000000004</v>
      </c>
      <c r="F391" s="8">
        <v>0.53700000000000003</v>
      </c>
      <c r="G391" s="8">
        <v>0.745</v>
      </c>
      <c r="H391" s="8">
        <v>0.41099999999999998</v>
      </c>
      <c r="I391" s="9">
        <f>_xlfn.NUMBERVALUE(INDEX(tb_SVI[],MATCH(tb_MHDI[[#This Row],[mun_uf]],tb_SVI[city_name_uf],0),7),".")</f>
        <v>2010</v>
      </c>
    </row>
    <row r="392" spans="1:9" x14ac:dyDescent="0.25">
      <c r="A392" s="8" t="s">
        <v>12443</v>
      </c>
      <c r="B392" s="8" t="str">
        <f>LEFT(tb_MHDI[[#This Row],[Territorialidades]],(FIND("/",tb_MHDI[[#This Row],[Territorialidades]])-2))</f>
        <v>Arraial do Cabo</v>
      </c>
      <c r="C392" s="8" t="str">
        <f>LEFT(RIGHT(tb_MHDI[[#This Row],[Territorialidades]],3),2)</f>
        <v>RJ</v>
      </c>
      <c r="D392" s="8" t="str">
        <f>CONCATENATE(tb_MHDI[[#This Row],[Município]],"/",tb_MHDI[[#This Row],[UF]])</f>
        <v>Arraial do Cabo/RJ</v>
      </c>
      <c r="E392" s="8">
        <v>0.73299999999999998</v>
      </c>
      <c r="F392" s="8">
        <v>0.72199999999999998</v>
      </c>
      <c r="G392" s="8">
        <v>0.80500000000000005</v>
      </c>
      <c r="H392" s="8">
        <v>0.67700000000000005</v>
      </c>
      <c r="I392" s="9">
        <f>_xlfn.NUMBERVALUE(INDEX(tb_SVI[],MATCH(tb_MHDI[[#This Row],[mun_uf]],tb_SVI[city_name_uf],0),7),".")</f>
        <v>2010</v>
      </c>
    </row>
    <row r="393" spans="1:9" x14ac:dyDescent="0.25">
      <c r="A393" s="8" t="s">
        <v>12444</v>
      </c>
      <c r="B393" s="8" t="str">
        <f>LEFT(tb_MHDI[[#This Row],[Territorialidades]],(FIND("/",tb_MHDI[[#This Row],[Territorialidades]])-2))</f>
        <v>Arraial</v>
      </c>
      <c r="C393" s="8" t="str">
        <f>LEFT(RIGHT(tb_MHDI[[#This Row],[Territorialidades]],3),2)</f>
        <v>PI</v>
      </c>
      <c r="D393" s="8" t="str">
        <f>CONCATENATE(tb_MHDI[[#This Row],[Município]],"/",tb_MHDI[[#This Row],[UF]])</f>
        <v>Arraial/PI</v>
      </c>
      <c r="E393" s="8">
        <v>0.56000000000000005</v>
      </c>
      <c r="F393" s="8">
        <v>0.51400000000000001</v>
      </c>
      <c r="G393" s="8">
        <v>0.76100000000000001</v>
      </c>
      <c r="H393" s="8">
        <v>0.44900000000000001</v>
      </c>
      <c r="I393" s="9">
        <f>_xlfn.NUMBERVALUE(INDEX(tb_SVI[],MATCH(tb_MHDI[[#This Row],[mun_uf]],tb_SVI[city_name_uf],0),7),".")</f>
        <v>2010</v>
      </c>
    </row>
    <row r="394" spans="1:9" x14ac:dyDescent="0.25">
      <c r="A394" s="8" t="s">
        <v>12445</v>
      </c>
      <c r="B394" s="8" t="str">
        <f>LEFT(tb_MHDI[[#This Row],[Territorialidades]],(FIND("/",tb_MHDI[[#This Row],[Territorialidades]])-2))</f>
        <v>Arraias</v>
      </c>
      <c r="C394" s="8" t="str">
        <f>LEFT(RIGHT(tb_MHDI[[#This Row],[Territorialidades]],3),2)</f>
        <v>TO</v>
      </c>
      <c r="D394" s="8" t="str">
        <f>CONCATENATE(tb_MHDI[[#This Row],[Município]],"/",tb_MHDI[[#This Row],[UF]])</f>
        <v>Arraias/TO</v>
      </c>
      <c r="E394" s="8">
        <v>0.65100000000000002</v>
      </c>
      <c r="F394" s="8">
        <v>0.63600000000000001</v>
      </c>
      <c r="G394" s="8">
        <v>0.82899999999999996</v>
      </c>
      <c r="H394" s="8">
        <v>0.52300000000000002</v>
      </c>
      <c r="I394" s="9">
        <f>_xlfn.NUMBERVALUE(INDEX(tb_SVI[],MATCH(tb_MHDI[[#This Row],[mun_uf]],tb_SVI[city_name_uf],0),7),".")</f>
        <v>2010</v>
      </c>
    </row>
    <row r="395" spans="1:9" x14ac:dyDescent="0.25">
      <c r="A395" s="8" t="s">
        <v>12446</v>
      </c>
      <c r="B395" s="8" t="str">
        <f>LEFT(tb_MHDI[[#This Row],[Territorialidades]],(FIND("/",tb_MHDI[[#This Row],[Territorialidades]])-2))</f>
        <v>Arroio do Meio</v>
      </c>
      <c r="C395" s="8" t="str">
        <f>LEFT(RIGHT(tb_MHDI[[#This Row],[Territorialidades]],3),2)</f>
        <v>RS</v>
      </c>
      <c r="D395" s="8" t="str">
        <f>CONCATENATE(tb_MHDI[[#This Row],[Município]],"/",tb_MHDI[[#This Row],[UF]])</f>
        <v>Arroio do Meio/RS</v>
      </c>
      <c r="E395" s="8">
        <v>0.76900000000000002</v>
      </c>
      <c r="F395" s="8">
        <v>0.75</v>
      </c>
      <c r="G395" s="8">
        <v>0.86</v>
      </c>
      <c r="H395" s="8">
        <v>0.70599999999999996</v>
      </c>
      <c r="I395" s="9">
        <f>_xlfn.NUMBERVALUE(INDEX(tb_SVI[],MATCH(tb_MHDI[[#This Row],[mun_uf]],tb_SVI[city_name_uf],0),7),".")</f>
        <v>2010</v>
      </c>
    </row>
    <row r="396" spans="1:9" x14ac:dyDescent="0.25">
      <c r="A396" s="8" t="s">
        <v>12447</v>
      </c>
      <c r="B396" s="8" t="str">
        <f>LEFT(tb_MHDI[[#This Row],[Territorialidades]],(FIND("/",tb_MHDI[[#This Row],[Territorialidades]])-2))</f>
        <v>Arroio do Padre</v>
      </c>
      <c r="C396" s="8" t="str">
        <f>LEFT(RIGHT(tb_MHDI[[#This Row],[Territorialidades]],3),2)</f>
        <v>RS</v>
      </c>
      <c r="D396" s="8" t="str">
        <f>CONCATENATE(tb_MHDI[[#This Row],[Município]],"/",tb_MHDI[[#This Row],[UF]])</f>
        <v>Arroio do Padre/RS</v>
      </c>
      <c r="E396" s="8">
        <v>0.66900000000000004</v>
      </c>
      <c r="F396" s="8">
        <v>0.75600000000000001</v>
      </c>
      <c r="G396" s="8">
        <v>0.86</v>
      </c>
      <c r="H396" s="8">
        <v>0.46100000000000002</v>
      </c>
      <c r="I396" s="9">
        <f>_xlfn.NUMBERVALUE(INDEX(tb_SVI[],MATCH(tb_MHDI[[#This Row],[mun_uf]],tb_SVI[city_name_uf],0),7),".")</f>
        <v>2010</v>
      </c>
    </row>
    <row r="397" spans="1:9" x14ac:dyDescent="0.25">
      <c r="A397" s="8" t="s">
        <v>12448</v>
      </c>
      <c r="B397" s="8" t="str">
        <f>LEFT(tb_MHDI[[#This Row],[Territorialidades]],(FIND("/",tb_MHDI[[#This Row],[Territorialidades]])-2))</f>
        <v>Arroio do Sal</v>
      </c>
      <c r="C397" s="8" t="str">
        <f>LEFT(RIGHT(tb_MHDI[[#This Row],[Territorialidades]],3),2)</f>
        <v>RS</v>
      </c>
      <c r="D397" s="8" t="str">
        <f>CONCATENATE(tb_MHDI[[#This Row],[Município]],"/",tb_MHDI[[#This Row],[UF]])</f>
        <v>Arroio do Sal/RS</v>
      </c>
      <c r="E397" s="8">
        <v>0.74</v>
      </c>
      <c r="F397" s="8">
        <v>0.74</v>
      </c>
      <c r="G397" s="8">
        <v>0.84399999999999997</v>
      </c>
      <c r="H397" s="8">
        <v>0.64900000000000002</v>
      </c>
      <c r="I397" s="9">
        <f>_xlfn.NUMBERVALUE(INDEX(tb_SVI[],MATCH(tb_MHDI[[#This Row],[mun_uf]],tb_SVI[city_name_uf],0),7),".")</f>
        <v>2010</v>
      </c>
    </row>
    <row r="398" spans="1:9" x14ac:dyDescent="0.25">
      <c r="A398" s="8" t="s">
        <v>12449</v>
      </c>
      <c r="B398" s="8" t="str">
        <f>LEFT(tb_MHDI[[#This Row],[Territorialidades]],(FIND("/",tb_MHDI[[#This Row],[Territorialidades]])-2))</f>
        <v>Arroio dos Ratos</v>
      </c>
      <c r="C398" s="8" t="str">
        <f>LEFT(RIGHT(tb_MHDI[[#This Row],[Territorialidades]],3),2)</f>
        <v>RS</v>
      </c>
      <c r="D398" s="8" t="str">
        <f>CONCATENATE(tb_MHDI[[#This Row],[Município]],"/",tb_MHDI[[#This Row],[UF]])</f>
        <v>Arroio dos Ratos/RS</v>
      </c>
      <c r="E398" s="8">
        <v>0.69799999999999995</v>
      </c>
      <c r="F398" s="8">
        <v>0.7</v>
      </c>
      <c r="G398" s="8">
        <v>0.83299999999999996</v>
      </c>
      <c r="H398" s="8">
        <v>0.58299999999999996</v>
      </c>
      <c r="I398" s="9">
        <f>_xlfn.NUMBERVALUE(INDEX(tb_SVI[],MATCH(tb_MHDI[[#This Row],[mun_uf]],tb_SVI[city_name_uf],0),7),".")</f>
        <v>2010</v>
      </c>
    </row>
    <row r="399" spans="1:9" x14ac:dyDescent="0.25">
      <c r="A399" s="8" t="s">
        <v>12450</v>
      </c>
      <c r="B399" s="8" t="str">
        <f>LEFT(tb_MHDI[[#This Row],[Territorialidades]],(FIND("/",tb_MHDI[[#This Row],[Territorialidades]])-2))</f>
        <v>Arroio do Tigre</v>
      </c>
      <c r="C399" s="8" t="str">
        <f>LEFT(RIGHT(tb_MHDI[[#This Row],[Territorialidades]],3),2)</f>
        <v>RS</v>
      </c>
      <c r="D399" s="8" t="str">
        <f>CONCATENATE(tb_MHDI[[#This Row],[Município]],"/",tb_MHDI[[#This Row],[UF]])</f>
        <v>Arroio do Tigre/RS</v>
      </c>
      <c r="E399" s="8">
        <v>0.70699999999999996</v>
      </c>
      <c r="F399" s="8">
        <v>0.70799999999999996</v>
      </c>
      <c r="G399" s="8">
        <v>0.84799999999999998</v>
      </c>
      <c r="H399" s="8">
        <v>0.58899999999999997</v>
      </c>
      <c r="I399" s="9">
        <f>_xlfn.NUMBERVALUE(INDEX(tb_SVI[],MATCH(tb_MHDI[[#This Row],[mun_uf]],tb_SVI[city_name_uf],0),7),".")</f>
        <v>2010</v>
      </c>
    </row>
    <row r="400" spans="1:9" x14ac:dyDescent="0.25">
      <c r="A400" s="8" t="s">
        <v>12451</v>
      </c>
      <c r="B400" s="8" t="str">
        <f>LEFT(tb_MHDI[[#This Row],[Territorialidades]],(FIND("/",tb_MHDI[[#This Row],[Territorialidades]])-2))</f>
        <v>Arroio Grande</v>
      </c>
      <c r="C400" s="8" t="str">
        <f>LEFT(RIGHT(tb_MHDI[[#This Row],[Territorialidades]],3),2)</f>
        <v>RS</v>
      </c>
      <c r="D400" s="8" t="str">
        <f>CONCATENATE(tb_MHDI[[#This Row],[Município]],"/",tb_MHDI[[#This Row],[UF]])</f>
        <v>Arroio Grande/RS</v>
      </c>
      <c r="E400" s="8">
        <v>0.65700000000000003</v>
      </c>
      <c r="F400" s="8">
        <v>0.67300000000000004</v>
      </c>
      <c r="G400" s="8">
        <v>0.80700000000000005</v>
      </c>
      <c r="H400" s="8">
        <v>0.52200000000000002</v>
      </c>
      <c r="I400" s="9">
        <f>_xlfn.NUMBERVALUE(INDEX(tb_SVI[],MATCH(tb_MHDI[[#This Row],[mun_uf]],tb_SVI[city_name_uf],0),7),".")</f>
        <v>2010</v>
      </c>
    </row>
    <row r="401" spans="1:9" x14ac:dyDescent="0.25">
      <c r="A401" s="8" t="s">
        <v>12452</v>
      </c>
      <c r="B401" s="8" t="str">
        <f>LEFT(tb_MHDI[[#This Row],[Territorialidades]],(FIND("/",tb_MHDI[[#This Row],[Territorialidades]])-2))</f>
        <v>Arroio Trinta</v>
      </c>
      <c r="C401" s="8" t="str">
        <f>LEFT(RIGHT(tb_MHDI[[#This Row],[Territorialidades]],3),2)</f>
        <v>SC</v>
      </c>
      <c r="D401" s="8" t="str">
        <f>CONCATENATE(tb_MHDI[[#This Row],[Município]],"/",tb_MHDI[[#This Row],[UF]])</f>
        <v>Arroio Trinta/SC</v>
      </c>
      <c r="E401" s="8">
        <v>0.76400000000000001</v>
      </c>
      <c r="F401" s="8">
        <v>0.78100000000000003</v>
      </c>
      <c r="G401" s="8">
        <v>0.873</v>
      </c>
      <c r="H401" s="8">
        <v>0.65300000000000002</v>
      </c>
      <c r="I401" s="9">
        <f>_xlfn.NUMBERVALUE(INDEX(tb_SVI[],MATCH(tb_MHDI[[#This Row],[mun_uf]],tb_SVI[city_name_uf],0),7),".")</f>
        <v>2010</v>
      </c>
    </row>
    <row r="402" spans="1:9" x14ac:dyDescent="0.25">
      <c r="A402" s="8" t="s">
        <v>12453</v>
      </c>
      <c r="B402" s="8" t="str">
        <f>LEFT(tb_MHDI[[#This Row],[Territorialidades]],(FIND("/",tb_MHDI[[#This Row],[Territorialidades]])-2))</f>
        <v>Artur Nogueira</v>
      </c>
      <c r="C402" s="8" t="str">
        <f>LEFT(RIGHT(tb_MHDI[[#This Row],[Territorialidades]],3),2)</f>
        <v>SP</v>
      </c>
      <c r="D402" s="8" t="str">
        <f>CONCATENATE(tb_MHDI[[#This Row],[Município]],"/",tb_MHDI[[#This Row],[UF]])</f>
        <v>Artur Nogueira/SP</v>
      </c>
      <c r="E402" s="8">
        <v>0.749</v>
      </c>
      <c r="F402" s="8">
        <v>0.745</v>
      </c>
      <c r="G402" s="8">
        <v>0.82699999999999996</v>
      </c>
      <c r="H402" s="8">
        <v>0.68100000000000005</v>
      </c>
      <c r="I402" s="9">
        <f>_xlfn.NUMBERVALUE(INDEX(tb_SVI[],MATCH(tb_MHDI[[#This Row],[mun_uf]],tb_SVI[city_name_uf],0),7),".")</f>
        <v>2010</v>
      </c>
    </row>
    <row r="403" spans="1:9" x14ac:dyDescent="0.25">
      <c r="A403" s="8" t="s">
        <v>12454</v>
      </c>
      <c r="B403" s="8" t="str">
        <f>LEFT(tb_MHDI[[#This Row],[Territorialidades]],(FIND("/",tb_MHDI[[#This Row],[Territorialidades]])-2))</f>
        <v>Aruanã</v>
      </c>
      <c r="C403" s="8" t="str">
        <f>LEFT(RIGHT(tb_MHDI[[#This Row],[Territorialidades]],3),2)</f>
        <v>GO</v>
      </c>
      <c r="D403" s="8" t="str">
        <f>CONCATENATE(tb_MHDI[[#This Row],[Município]],"/",tb_MHDI[[#This Row],[UF]])</f>
        <v>Aruanã/GO</v>
      </c>
      <c r="E403" s="8">
        <v>0.67500000000000004</v>
      </c>
      <c r="F403" s="8">
        <v>0.70799999999999996</v>
      </c>
      <c r="G403" s="8">
        <v>0.82599999999999996</v>
      </c>
      <c r="H403" s="8">
        <v>0.52600000000000002</v>
      </c>
      <c r="I403" s="9">
        <f>_xlfn.NUMBERVALUE(INDEX(tb_SVI[],MATCH(tb_MHDI[[#This Row],[mun_uf]],tb_SVI[city_name_uf],0),7),".")</f>
        <v>2010</v>
      </c>
    </row>
    <row r="404" spans="1:9" x14ac:dyDescent="0.25">
      <c r="A404" s="8" t="s">
        <v>12455</v>
      </c>
      <c r="B404" s="8" t="str">
        <f>LEFT(tb_MHDI[[#This Row],[Territorialidades]],(FIND("/",tb_MHDI[[#This Row],[Territorialidades]])-2))</f>
        <v>Arujá</v>
      </c>
      <c r="C404" s="8" t="str">
        <f>LEFT(RIGHT(tb_MHDI[[#This Row],[Territorialidades]],3),2)</f>
        <v>SP</v>
      </c>
      <c r="D404" s="8" t="str">
        <f>CONCATENATE(tb_MHDI[[#This Row],[Município]],"/",tb_MHDI[[#This Row],[UF]])</f>
        <v>Arujá/SP</v>
      </c>
      <c r="E404" s="8">
        <v>0.78400000000000003</v>
      </c>
      <c r="F404" s="8">
        <v>0.76100000000000001</v>
      </c>
      <c r="G404" s="8">
        <v>0.86599999999999999</v>
      </c>
      <c r="H404" s="8">
        <v>0.73</v>
      </c>
      <c r="I404" s="9">
        <f>_xlfn.NUMBERVALUE(INDEX(tb_SVI[],MATCH(tb_MHDI[[#This Row],[mun_uf]],tb_SVI[city_name_uf],0),7),".")</f>
        <v>2010</v>
      </c>
    </row>
    <row r="405" spans="1:9" x14ac:dyDescent="0.25">
      <c r="A405" s="8" t="s">
        <v>12456</v>
      </c>
      <c r="B405" s="8" t="str">
        <f>LEFT(tb_MHDI[[#This Row],[Territorialidades]],(FIND("/",tb_MHDI[[#This Row],[Territorialidades]])-2))</f>
        <v>Arvoredo</v>
      </c>
      <c r="C405" s="8" t="str">
        <f>LEFT(RIGHT(tb_MHDI[[#This Row],[Territorialidades]],3),2)</f>
        <v>SC</v>
      </c>
      <c r="D405" s="8" t="str">
        <f>CONCATENATE(tb_MHDI[[#This Row],[Município]],"/",tb_MHDI[[#This Row],[UF]])</f>
        <v>Arvoredo/SC</v>
      </c>
      <c r="E405" s="8">
        <v>0.71499999999999997</v>
      </c>
      <c r="F405" s="8">
        <v>0.71299999999999997</v>
      </c>
      <c r="G405" s="8">
        <v>0.84199999999999997</v>
      </c>
      <c r="H405" s="8">
        <v>0.61</v>
      </c>
      <c r="I405" s="9">
        <f>_xlfn.NUMBERVALUE(INDEX(tb_SVI[],MATCH(tb_MHDI[[#This Row],[mun_uf]],tb_SVI[city_name_uf],0),7),".")</f>
        <v>2010</v>
      </c>
    </row>
    <row r="406" spans="1:9" x14ac:dyDescent="0.25">
      <c r="A406" s="8" t="s">
        <v>12457</v>
      </c>
      <c r="B406" s="8" t="str">
        <f>LEFT(tb_MHDI[[#This Row],[Territorialidades]],(FIND("/",tb_MHDI[[#This Row],[Territorialidades]])-2))</f>
        <v>Arvorezinha</v>
      </c>
      <c r="C406" s="8" t="str">
        <f>LEFT(RIGHT(tb_MHDI[[#This Row],[Territorialidades]],3),2)</f>
        <v>RS</v>
      </c>
      <c r="D406" s="8" t="str">
        <f>CONCATENATE(tb_MHDI[[#This Row],[Município]],"/",tb_MHDI[[#This Row],[UF]])</f>
        <v>Arvorezinha/RS</v>
      </c>
      <c r="E406" s="8">
        <v>0.69399999999999995</v>
      </c>
      <c r="F406" s="8">
        <v>0.71299999999999997</v>
      </c>
      <c r="G406" s="8">
        <v>0.81699999999999995</v>
      </c>
      <c r="H406" s="8">
        <v>0.57499999999999996</v>
      </c>
      <c r="I406" s="9">
        <f>_xlfn.NUMBERVALUE(INDEX(tb_SVI[],MATCH(tb_MHDI[[#This Row],[mun_uf]],tb_SVI[city_name_uf],0),7),".")</f>
        <v>2010</v>
      </c>
    </row>
    <row r="407" spans="1:9" x14ac:dyDescent="0.25">
      <c r="A407" s="8" t="s">
        <v>12458</v>
      </c>
      <c r="B407" s="8" t="str">
        <f>LEFT(tb_MHDI[[#This Row],[Territorialidades]],(FIND("/",tb_MHDI[[#This Row],[Territorialidades]])-2))</f>
        <v>Ascurra</v>
      </c>
      <c r="C407" s="8" t="str">
        <f>LEFT(RIGHT(tb_MHDI[[#This Row],[Territorialidades]],3),2)</f>
        <v>SC</v>
      </c>
      <c r="D407" s="8" t="str">
        <f>CONCATENATE(tb_MHDI[[#This Row],[Município]],"/",tb_MHDI[[#This Row],[UF]])</f>
        <v>Ascurra/SC</v>
      </c>
      <c r="E407" s="8">
        <v>0.74199999999999999</v>
      </c>
      <c r="F407" s="8">
        <v>0.73899999999999999</v>
      </c>
      <c r="G407" s="8">
        <v>0.86799999999999999</v>
      </c>
      <c r="H407" s="8">
        <v>0.63600000000000001</v>
      </c>
      <c r="I407" s="9">
        <f>_xlfn.NUMBERVALUE(INDEX(tb_SVI[],MATCH(tb_MHDI[[#This Row],[mun_uf]],tb_SVI[city_name_uf],0),7),".")</f>
        <v>2010</v>
      </c>
    </row>
    <row r="408" spans="1:9" x14ac:dyDescent="0.25">
      <c r="A408" s="8" t="s">
        <v>12459</v>
      </c>
      <c r="B408" s="8" t="str">
        <f>LEFT(tb_MHDI[[#This Row],[Territorialidades]],(FIND("/",tb_MHDI[[#This Row],[Territorialidades]])-2))</f>
        <v>Aspásia</v>
      </c>
      <c r="C408" s="8" t="str">
        <f>LEFT(RIGHT(tb_MHDI[[#This Row],[Territorialidades]],3),2)</f>
        <v>SP</v>
      </c>
      <c r="D408" s="8" t="str">
        <f>CONCATENATE(tb_MHDI[[#This Row],[Município]],"/",tb_MHDI[[#This Row],[UF]])</f>
        <v>Aspásia/SP</v>
      </c>
      <c r="E408" s="8">
        <v>0.73499999999999999</v>
      </c>
      <c r="F408" s="8">
        <v>0.69899999999999995</v>
      </c>
      <c r="G408" s="8">
        <v>0.86399999999999999</v>
      </c>
      <c r="H408" s="8">
        <v>0.65700000000000003</v>
      </c>
      <c r="I408" s="9">
        <f>_xlfn.NUMBERVALUE(INDEX(tb_SVI[],MATCH(tb_MHDI[[#This Row],[mun_uf]],tb_SVI[city_name_uf],0),7),".")</f>
        <v>2010</v>
      </c>
    </row>
    <row r="409" spans="1:9" x14ac:dyDescent="0.25">
      <c r="A409" s="8" t="s">
        <v>12460</v>
      </c>
      <c r="B409" s="8" t="str">
        <f>LEFT(tb_MHDI[[#This Row],[Territorialidades]],(FIND("/",tb_MHDI[[#This Row],[Territorialidades]])-2))</f>
        <v>Assaí</v>
      </c>
      <c r="C409" s="8" t="str">
        <f>LEFT(RIGHT(tb_MHDI[[#This Row],[Territorialidades]],3),2)</f>
        <v>PR</v>
      </c>
      <c r="D409" s="8" t="str">
        <f>CONCATENATE(tb_MHDI[[#This Row],[Município]],"/",tb_MHDI[[#This Row],[UF]])</f>
        <v>Assaí/PR</v>
      </c>
      <c r="E409" s="8">
        <v>0.72799999999999998</v>
      </c>
      <c r="F409" s="8">
        <v>0.72399999999999998</v>
      </c>
      <c r="G409" s="8">
        <v>0.83299999999999996</v>
      </c>
      <c r="H409" s="8">
        <v>0.64100000000000001</v>
      </c>
      <c r="I409" s="9">
        <f>_xlfn.NUMBERVALUE(INDEX(tb_SVI[],MATCH(tb_MHDI[[#This Row],[mun_uf]],tb_SVI[city_name_uf],0),7),".")</f>
        <v>2010</v>
      </c>
    </row>
    <row r="410" spans="1:9" x14ac:dyDescent="0.25">
      <c r="A410" s="8" t="s">
        <v>12461</v>
      </c>
      <c r="B410" s="8" t="str">
        <f>LEFT(tb_MHDI[[#This Row],[Territorialidades]],(FIND("/",tb_MHDI[[#This Row],[Territorialidades]])-2))</f>
        <v>Assaré</v>
      </c>
      <c r="C410" s="8" t="str">
        <f>LEFT(RIGHT(tb_MHDI[[#This Row],[Territorialidades]],3),2)</f>
        <v>CE</v>
      </c>
      <c r="D410" s="8" t="str">
        <f>CONCATENATE(tb_MHDI[[#This Row],[Município]],"/",tb_MHDI[[#This Row],[UF]])</f>
        <v>Assaré/CE</v>
      </c>
      <c r="E410" s="8">
        <v>0.6</v>
      </c>
      <c r="F410" s="8">
        <v>0.57299999999999995</v>
      </c>
      <c r="G410" s="8">
        <v>0.78300000000000003</v>
      </c>
      <c r="H410" s="8">
        <v>0.48199999999999998</v>
      </c>
      <c r="I410" s="9">
        <f>_xlfn.NUMBERVALUE(INDEX(tb_SVI[],MATCH(tb_MHDI[[#This Row],[mun_uf]],tb_SVI[city_name_uf],0),7),".")</f>
        <v>2010</v>
      </c>
    </row>
    <row r="411" spans="1:9" x14ac:dyDescent="0.25">
      <c r="A411" s="8" t="s">
        <v>12462</v>
      </c>
      <c r="B411" s="8" t="str">
        <f>LEFT(tb_MHDI[[#This Row],[Territorialidades]],(FIND("/",tb_MHDI[[#This Row],[Territorialidades]])-2))</f>
        <v>Assis Brasil</v>
      </c>
      <c r="C411" s="8" t="str">
        <f>LEFT(RIGHT(tb_MHDI[[#This Row],[Territorialidades]],3),2)</f>
        <v>AC</v>
      </c>
      <c r="D411" s="8" t="str">
        <f>CONCATENATE(tb_MHDI[[#This Row],[Município]],"/",tb_MHDI[[#This Row],[UF]])</f>
        <v>Assis Brasil/AC</v>
      </c>
      <c r="E411" s="8">
        <v>0.58799999999999997</v>
      </c>
      <c r="F411" s="8">
        <v>0.57799999999999996</v>
      </c>
      <c r="G411" s="8">
        <v>0.77</v>
      </c>
      <c r="H411" s="8">
        <v>0.45600000000000002</v>
      </c>
      <c r="I411" s="9">
        <f>_xlfn.NUMBERVALUE(INDEX(tb_SVI[],MATCH(tb_MHDI[[#This Row],[mun_uf]],tb_SVI[city_name_uf],0),7),".")</f>
        <v>2010</v>
      </c>
    </row>
    <row r="412" spans="1:9" x14ac:dyDescent="0.25">
      <c r="A412" s="8" t="s">
        <v>12463</v>
      </c>
      <c r="B412" s="8" t="str">
        <f>LEFT(tb_MHDI[[#This Row],[Territorialidades]],(FIND("/",tb_MHDI[[#This Row],[Territorialidades]])-2))</f>
        <v>Assis Chateaubriand</v>
      </c>
      <c r="C412" s="8" t="str">
        <f>LEFT(RIGHT(tb_MHDI[[#This Row],[Territorialidades]],3),2)</f>
        <v>PR</v>
      </c>
      <c r="D412" s="8" t="str">
        <f>CONCATENATE(tb_MHDI[[#This Row],[Município]],"/",tb_MHDI[[#This Row],[UF]])</f>
        <v>Assis Chateaubriand/PR</v>
      </c>
      <c r="E412" s="8">
        <v>0.72899999999999998</v>
      </c>
      <c r="F412" s="8">
        <v>0.71299999999999997</v>
      </c>
      <c r="G412" s="8">
        <v>0.85699999999999998</v>
      </c>
      <c r="H412" s="8">
        <v>0.63300000000000001</v>
      </c>
      <c r="I412" s="9">
        <f>_xlfn.NUMBERVALUE(INDEX(tb_SVI[],MATCH(tb_MHDI[[#This Row],[mun_uf]],tb_SVI[city_name_uf],0),7),".")</f>
        <v>2010</v>
      </c>
    </row>
    <row r="413" spans="1:9" x14ac:dyDescent="0.25">
      <c r="A413" s="8" t="s">
        <v>12464</v>
      </c>
      <c r="B413" s="8" t="str">
        <f>LEFT(tb_MHDI[[#This Row],[Territorialidades]],(FIND("/",tb_MHDI[[#This Row],[Territorialidades]])-2))</f>
        <v>Assis</v>
      </c>
      <c r="C413" s="8" t="str">
        <f>LEFT(RIGHT(tb_MHDI[[#This Row],[Territorialidades]],3),2)</f>
        <v>SP</v>
      </c>
      <c r="D413" s="8" t="str">
        <f>CONCATENATE(tb_MHDI[[#This Row],[Município]],"/",tb_MHDI[[#This Row],[UF]])</f>
        <v>Assis/SP</v>
      </c>
      <c r="E413" s="8">
        <v>0.80500000000000005</v>
      </c>
      <c r="F413" s="8">
        <v>0.77100000000000002</v>
      </c>
      <c r="G413" s="8">
        <v>0.86499999999999999</v>
      </c>
      <c r="H413" s="8">
        <v>0.78100000000000003</v>
      </c>
      <c r="I413" s="9">
        <f>_xlfn.NUMBERVALUE(INDEX(tb_SVI[],MATCH(tb_MHDI[[#This Row],[mun_uf]],tb_SVI[city_name_uf],0),7),".")</f>
        <v>2010</v>
      </c>
    </row>
    <row r="414" spans="1:9" x14ac:dyDescent="0.25">
      <c r="A414" s="8" t="s">
        <v>12465</v>
      </c>
      <c r="B414" s="8" t="str">
        <f>LEFT(tb_MHDI[[#This Row],[Territorialidades]],(FIND("/",tb_MHDI[[#This Row],[Territorialidades]])-2))</f>
        <v>Assunção do Piauí</v>
      </c>
      <c r="C414" s="8" t="str">
        <f>LEFT(RIGHT(tb_MHDI[[#This Row],[Territorialidades]],3),2)</f>
        <v>PI</v>
      </c>
      <c r="D414" s="8" t="str">
        <f>CONCATENATE(tb_MHDI[[#This Row],[Município]],"/",tb_MHDI[[#This Row],[UF]])</f>
        <v>Assunção do Piauí/PI</v>
      </c>
      <c r="E414" s="8">
        <v>0.499</v>
      </c>
      <c r="F414" s="8">
        <v>0.46200000000000002</v>
      </c>
      <c r="G414" s="8">
        <v>0.70599999999999996</v>
      </c>
      <c r="H414" s="8">
        <v>0.38200000000000001</v>
      </c>
      <c r="I414" s="9">
        <f>_xlfn.NUMBERVALUE(INDEX(tb_SVI[],MATCH(tb_MHDI[[#This Row],[mun_uf]],tb_SVI[city_name_uf],0),7),".")</f>
        <v>2010</v>
      </c>
    </row>
    <row r="415" spans="1:9" x14ac:dyDescent="0.25">
      <c r="A415" s="8" t="s">
        <v>12466</v>
      </c>
      <c r="B415" s="8" t="str">
        <f>LEFT(tb_MHDI[[#This Row],[Territorialidades]],(FIND("/",tb_MHDI[[#This Row],[Territorialidades]])-2))</f>
        <v>Assunção</v>
      </c>
      <c r="C415" s="8" t="str">
        <f>LEFT(RIGHT(tb_MHDI[[#This Row],[Territorialidades]],3),2)</f>
        <v>PB</v>
      </c>
      <c r="D415" s="8" t="str">
        <f>CONCATENATE(tb_MHDI[[#This Row],[Município]],"/",tb_MHDI[[#This Row],[UF]])</f>
        <v>Assunção/PB</v>
      </c>
      <c r="E415" s="8">
        <v>0.60899999999999999</v>
      </c>
      <c r="F415" s="8">
        <v>0.60099999999999998</v>
      </c>
      <c r="G415" s="8">
        <v>0.73799999999999999</v>
      </c>
      <c r="H415" s="8">
        <v>0.51</v>
      </c>
      <c r="I415" s="9">
        <f>_xlfn.NUMBERVALUE(INDEX(tb_SVI[],MATCH(tb_MHDI[[#This Row],[mun_uf]],tb_SVI[city_name_uf],0),7),".")</f>
        <v>2010</v>
      </c>
    </row>
    <row r="416" spans="1:9" x14ac:dyDescent="0.25">
      <c r="A416" s="8" t="s">
        <v>12467</v>
      </c>
      <c r="B416" s="8" t="str">
        <f>LEFT(tb_MHDI[[#This Row],[Territorialidades]],(FIND("/",tb_MHDI[[#This Row],[Territorialidades]])-2))</f>
        <v>Astolfo Dutra</v>
      </c>
      <c r="C416" s="8" t="str">
        <f>LEFT(RIGHT(tb_MHDI[[#This Row],[Territorialidades]],3),2)</f>
        <v>MG</v>
      </c>
      <c r="D416" s="8" t="str">
        <f>CONCATENATE(tb_MHDI[[#This Row],[Município]],"/",tb_MHDI[[#This Row],[UF]])</f>
        <v>Astolfo Dutra/MG</v>
      </c>
      <c r="E416" s="8">
        <v>0.69399999999999995</v>
      </c>
      <c r="F416" s="8">
        <v>0.68600000000000005</v>
      </c>
      <c r="G416" s="8">
        <v>0.85799999999999998</v>
      </c>
      <c r="H416" s="8">
        <v>0.56699999999999995</v>
      </c>
      <c r="I416" s="9">
        <f>_xlfn.NUMBERVALUE(INDEX(tb_SVI[],MATCH(tb_MHDI[[#This Row],[mun_uf]],tb_SVI[city_name_uf],0),7),".")</f>
        <v>2010</v>
      </c>
    </row>
    <row r="417" spans="1:9" x14ac:dyDescent="0.25">
      <c r="A417" s="8" t="s">
        <v>12468</v>
      </c>
      <c r="B417" s="8" t="str">
        <f>LEFT(tb_MHDI[[#This Row],[Territorialidades]],(FIND("/",tb_MHDI[[#This Row],[Territorialidades]])-2))</f>
        <v>Astorga</v>
      </c>
      <c r="C417" s="8" t="str">
        <f>LEFT(RIGHT(tb_MHDI[[#This Row],[Territorialidades]],3),2)</f>
        <v>PR</v>
      </c>
      <c r="D417" s="8" t="str">
        <f>CONCATENATE(tb_MHDI[[#This Row],[Município]],"/",tb_MHDI[[#This Row],[UF]])</f>
        <v>Astorga/PR</v>
      </c>
      <c r="E417" s="8">
        <v>0.747</v>
      </c>
      <c r="F417" s="8">
        <v>0.754</v>
      </c>
      <c r="G417" s="8">
        <v>0.81799999999999995</v>
      </c>
      <c r="H417" s="8">
        <v>0.67500000000000004</v>
      </c>
      <c r="I417" s="9">
        <f>_xlfn.NUMBERVALUE(INDEX(tb_SVI[],MATCH(tb_MHDI[[#This Row],[mun_uf]],tb_SVI[city_name_uf],0),7),".")</f>
        <v>2010</v>
      </c>
    </row>
    <row r="418" spans="1:9" x14ac:dyDescent="0.25">
      <c r="A418" s="8" t="s">
        <v>12469</v>
      </c>
      <c r="B418" s="8" t="str">
        <f>LEFT(tb_MHDI[[#This Row],[Territorialidades]],(FIND("/",tb_MHDI[[#This Row],[Territorialidades]])-2))</f>
        <v>Atalaia</v>
      </c>
      <c r="C418" s="8" t="str">
        <f>LEFT(RIGHT(tb_MHDI[[#This Row],[Territorialidades]],3),2)</f>
        <v>AL</v>
      </c>
      <c r="D418" s="8" t="str">
        <f>CONCATENATE(tb_MHDI[[#This Row],[Município]],"/",tb_MHDI[[#This Row],[UF]])</f>
        <v>Atalaia/AL</v>
      </c>
      <c r="E418" s="8">
        <v>0.56100000000000005</v>
      </c>
      <c r="F418" s="8">
        <v>0.54500000000000004</v>
      </c>
      <c r="G418" s="8">
        <v>0.752</v>
      </c>
      <c r="H418" s="8">
        <v>0.43099999999999999</v>
      </c>
      <c r="I418" s="9">
        <f>_xlfn.NUMBERVALUE(INDEX(tb_SVI[],MATCH(tb_MHDI[[#This Row],[mun_uf]],tb_SVI[city_name_uf],0),7),".")</f>
        <v>2010</v>
      </c>
    </row>
    <row r="419" spans="1:9" x14ac:dyDescent="0.25">
      <c r="A419" s="8" t="s">
        <v>12470</v>
      </c>
      <c r="B419" s="8" t="str">
        <f>LEFT(tb_MHDI[[#This Row],[Territorialidades]],(FIND("/",tb_MHDI[[#This Row],[Territorialidades]])-2))</f>
        <v>Atalaia do Norte</v>
      </c>
      <c r="C419" s="8" t="str">
        <f>LEFT(RIGHT(tb_MHDI[[#This Row],[Territorialidades]],3),2)</f>
        <v>AM</v>
      </c>
      <c r="D419" s="8" t="str">
        <f>CONCATENATE(tb_MHDI[[#This Row],[Município]],"/",tb_MHDI[[#This Row],[UF]])</f>
        <v>Atalaia do Norte/AM</v>
      </c>
      <c r="E419" s="8">
        <v>0.45</v>
      </c>
      <c r="F419" s="8">
        <v>0.48099999999999998</v>
      </c>
      <c r="G419" s="8">
        <v>0.73299999999999998</v>
      </c>
      <c r="H419" s="8">
        <v>0.25900000000000001</v>
      </c>
      <c r="I419" s="9">
        <f>_xlfn.NUMBERVALUE(INDEX(tb_SVI[],MATCH(tb_MHDI[[#This Row],[mun_uf]],tb_SVI[city_name_uf],0),7),".")</f>
        <v>2010</v>
      </c>
    </row>
    <row r="420" spans="1:9" x14ac:dyDescent="0.25">
      <c r="A420" s="8" t="s">
        <v>12471</v>
      </c>
      <c r="B420" s="8" t="str">
        <f>LEFT(tb_MHDI[[#This Row],[Territorialidades]],(FIND("/",tb_MHDI[[#This Row],[Territorialidades]])-2))</f>
        <v>Atalaia</v>
      </c>
      <c r="C420" s="8" t="str">
        <f>LEFT(RIGHT(tb_MHDI[[#This Row],[Territorialidades]],3),2)</f>
        <v>PR</v>
      </c>
      <c r="D420" s="8" t="str">
        <f>CONCATENATE(tb_MHDI[[#This Row],[Município]],"/",tb_MHDI[[#This Row],[UF]])</f>
        <v>Atalaia/PR</v>
      </c>
      <c r="E420" s="8">
        <v>0.73599999999999999</v>
      </c>
      <c r="F420" s="8">
        <v>0.70699999999999996</v>
      </c>
      <c r="G420" s="8">
        <v>0.85399999999999998</v>
      </c>
      <c r="H420" s="8">
        <v>0.66</v>
      </c>
      <c r="I420" s="9">
        <f>_xlfn.NUMBERVALUE(INDEX(tb_SVI[],MATCH(tb_MHDI[[#This Row],[mun_uf]],tb_SVI[city_name_uf],0),7),".")</f>
        <v>2010</v>
      </c>
    </row>
    <row r="421" spans="1:9" x14ac:dyDescent="0.25">
      <c r="A421" s="8" t="s">
        <v>12472</v>
      </c>
      <c r="B421" s="8" t="str">
        <f>LEFT(tb_MHDI[[#This Row],[Territorialidades]],(FIND("/",tb_MHDI[[#This Row],[Territorialidades]])-2))</f>
        <v>Atalanta</v>
      </c>
      <c r="C421" s="8" t="str">
        <f>LEFT(RIGHT(tb_MHDI[[#This Row],[Territorialidades]],3),2)</f>
        <v>SC</v>
      </c>
      <c r="D421" s="8" t="str">
        <f>CONCATENATE(tb_MHDI[[#This Row],[Município]],"/",tb_MHDI[[#This Row],[UF]])</f>
        <v>Atalanta/SC</v>
      </c>
      <c r="E421" s="8">
        <v>0.73299999999999998</v>
      </c>
      <c r="F421" s="8">
        <v>0.73599999999999999</v>
      </c>
      <c r="G421" s="8">
        <v>0.80200000000000005</v>
      </c>
      <c r="H421" s="8">
        <v>0.66800000000000004</v>
      </c>
      <c r="I421" s="9">
        <f>_xlfn.NUMBERVALUE(INDEX(tb_SVI[],MATCH(tb_MHDI[[#This Row],[mun_uf]],tb_SVI[city_name_uf],0),7),".")</f>
        <v>2010</v>
      </c>
    </row>
    <row r="422" spans="1:9" x14ac:dyDescent="0.25">
      <c r="A422" s="8" t="s">
        <v>12473</v>
      </c>
      <c r="B422" s="8" t="str">
        <f>LEFT(tb_MHDI[[#This Row],[Territorialidades]],(FIND("/",tb_MHDI[[#This Row],[Territorialidades]])-2))</f>
        <v>Ataléia</v>
      </c>
      <c r="C422" s="8" t="str">
        <f>LEFT(RIGHT(tb_MHDI[[#This Row],[Territorialidades]],3),2)</f>
        <v>MG</v>
      </c>
      <c r="D422" s="8" t="str">
        <f>CONCATENATE(tb_MHDI[[#This Row],[Município]],"/",tb_MHDI[[#This Row],[UF]])</f>
        <v>Ataléia/MG</v>
      </c>
      <c r="E422" s="8">
        <v>0.58799999999999997</v>
      </c>
      <c r="F422" s="8">
        <v>0.59199999999999997</v>
      </c>
      <c r="G422" s="8">
        <v>0.81299999999999994</v>
      </c>
      <c r="H422" s="8">
        <v>0.42299999999999999</v>
      </c>
      <c r="I422" s="9">
        <f>_xlfn.NUMBERVALUE(INDEX(tb_SVI[],MATCH(tb_MHDI[[#This Row],[mun_uf]],tb_SVI[city_name_uf],0),7),".")</f>
        <v>2010</v>
      </c>
    </row>
    <row r="423" spans="1:9" x14ac:dyDescent="0.25">
      <c r="A423" s="8" t="s">
        <v>12474</v>
      </c>
      <c r="B423" s="8" t="str">
        <f>LEFT(tb_MHDI[[#This Row],[Territorialidades]],(FIND("/",tb_MHDI[[#This Row],[Territorialidades]])-2))</f>
        <v>Atibaia</v>
      </c>
      <c r="C423" s="8" t="str">
        <f>LEFT(RIGHT(tb_MHDI[[#This Row],[Territorialidades]],3),2)</f>
        <v>SP</v>
      </c>
      <c r="D423" s="8" t="str">
        <f>CONCATENATE(tb_MHDI[[#This Row],[Município]],"/",tb_MHDI[[#This Row],[UF]])</f>
        <v>Atibaia/SP</v>
      </c>
      <c r="E423" s="8">
        <v>0.76500000000000001</v>
      </c>
      <c r="F423" s="8">
        <v>0.78600000000000003</v>
      </c>
      <c r="G423" s="8">
        <v>0.85099999999999998</v>
      </c>
      <c r="H423" s="8">
        <v>0.67</v>
      </c>
      <c r="I423" s="9">
        <f>_xlfn.NUMBERVALUE(INDEX(tb_SVI[],MATCH(tb_MHDI[[#This Row],[mun_uf]],tb_SVI[city_name_uf],0),7),".")</f>
        <v>2010</v>
      </c>
    </row>
    <row r="424" spans="1:9" x14ac:dyDescent="0.25">
      <c r="A424" s="8" t="s">
        <v>17633</v>
      </c>
      <c r="B424" s="8" t="str">
        <f>LEFT(tb_MHDI[[#This Row],[Territorialidades]],(FIND("/",tb_MHDI[[#This Row],[Territorialidades]])-2))</f>
        <v>Atílio Vivácqua</v>
      </c>
      <c r="C424" s="8" t="str">
        <f>LEFT(RIGHT(tb_MHDI[[#This Row],[Territorialidades]],3),2)</f>
        <v>ES</v>
      </c>
      <c r="D424" s="8" t="str">
        <f>CONCATENATE(tb_MHDI[[#This Row],[Município]],"/",tb_MHDI[[#This Row],[UF]])</f>
        <v>Atílio Vivácqua/ES</v>
      </c>
      <c r="E424" s="8">
        <v>0.70799999999999996</v>
      </c>
      <c r="F424" s="8">
        <v>0.66300000000000003</v>
      </c>
      <c r="G424" s="8">
        <v>0.84099999999999997</v>
      </c>
      <c r="H424" s="8">
        <v>0.63700000000000001</v>
      </c>
      <c r="I424" s="9">
        <f>_xlfn.NUMBERVALUE(INDEX(tb_SVI[],MATCH(tb_MHDI[[#This Row],[mun_uf]],tb_SVI[city_name_uf],0),7),".")</f>
        <v>2010</v>
      </c>
    </row>
    <row r="425" spans="1:9" x14ac:dyDescent="0.25">
      <c r="A425" s="8" t="s">
        <v>12475</v>
      </c>
      <c r="B425" s="8" t="str">
        <f>LEFT(tb_MHDI[[#This Row],[Territorialidades]],(FIND("/",tb_MHDI[[#This Row],[Territorialidades]])-2))</f>
        <v>Augustinópolis</v>
      </c>
      <c r="C425" s="8" t="str">
        <f>LEFT(RIGHT(tb_MHDI[[#This Row],[Territorialidades]],3),2)</f>
        <v>TO</v>
      </c>
      <c r="D425" s="8" t="str">
        <f>CONCATENATE(tb_MHDI[[#This Row],[Município]],"/",tb_MHDI[[#This Row],[UF]])</f>
        <v>Augustinópolis/TO</v>
      </c>
      <c r="E425" s="8">
        <v>0.67</v>
      </c>
      <c r="F425" s="8">
        <v>0.61399999999999999</v>
      </c>
      <c r="G425" s="8">
        <v>0.79300000000000004</v>
      </c>
      <c r="H425" s="8">
        <v>0.61899999999999999</v>
      </c>
      <c r="I425" s="9">
        <f>_xlfn.NUMBERVALUE(INDEX(tb_SVI[],MATCH(tb_MHDI[[#This Row],[mun_uf]],tb_SVI[city_name_uf],0),7),".")</f>
        <v>2010</v>
      </c>
    </row>
    <row r="426" spans="1:9" x14ac:dyDescent="0.25">
      <c r="A426" s="8" t="s">
        <v>12476</v>
      </c>
      <c r="B426" s="8" t="str">
        <f>LEFT(tb_MHDI[[#This Row],[Territorialidades]],(FIND("/",tb_MHDI[[#This Row],[Territorialidades]])-2))</f>
        <v>Augusto Corrêa</v>
      </c>
      <c r="C426" s="8" t="str">
        <f>LEFT(RIGHT(tb_MHDI[[#This Row],[Territorialidades]],3),2)</f>
        <v>PA</v>
      </c>
      <c r="D426" s="8" t="str">
        <f>CONCATENATE(tb_MHDI[[#This Row],[Município]],"/",tb_MHDI[[#This Row],[UF]])</f>
        <v>Augusto Corrêa/PA</v>
      </c>
      <c r="E426" s="8">
        <v>0.52</v>
      </c>
      <c r="F426" s="8">
        <v>0.48</v>
      </c>
      <c r="G426" s="8">
        <v>0.77200000000000002</v>
      </c>
      <c r="H426" s="8">
        <v>0.38</v>
      </c>
      <c r="I426" s="9">
        <f>_xlfn.NUMBERVALUE(INDEX(tb_SVI[],MATCH(tb_MHDI[[#This Row],[mun_uf]],tb_SVI[city_name_uf],0),7),".")</f>
        <v>2010</v>
      </c>
    </row>
    <row r="427" spans="1:9" x14ac:dyDescent="0.25">
      <c r="A427" s="8" t="s">
        <v>12477</v>
      </c>
      <c r="B427" s="8" t="str">
        <f>LEFT(tb_MHDI[[#This Row],[Territorialidades]],(FIND("/",tb_MHDI[[#This Row],[Territorialidades]])-2))</f>
        <v>Augusto de Lima</v>
      </c>
      <c r="C427" s="8" t="str">
        <f>LEFT(RIGHT(tb_MHDI[[#This Row],[Territorialidades]],3),2)</f>
        <v>MG</v>
      </c>
      <c r="D427" s="8" t="str">
        <f>CONCATENATE(tb_MHDI[[#This Row],[Município]],"/",tb_MHDI[[#This Row],[UF]])</f>
        <v>Augusto de Lima/MG</v>
      </c>
      <c r="E427" s="8">
        <v>0.65600000000000003</v>
      </c>
      <c r="F427" s="8">
        <v>0.622</v>
      </c>
      <c r="G427" s="8">
        <v>0.81499999999999995</v>
      </c>
      <c r="H427" s="8">
        <v>0.55700000000000005</v>
      </c>
      <c r="I427" s="9">
        <f>_xlfn.NUMBERVALUE(INDEX(tb_SVI[],MATCH(tb_MHDI[[#This Row],[mun_uf]],tb_SVI[city_name_uf],0),7),".")</f>
        <v>2010</v>
      </c>
    </row>
    <row r="428" spans="1:9" x14ac:dyDescent="0.25">
      <c r="A428" s="8" t="s">
        <v>12478</v>
      </c>
      <c r="B428" s="8" t="str">
        <f>LEFT(tb_MHDI[[#This Row],[Territorialidades]],(FIND("/",tb_MHDI[[#This Row],[Territorialidades]])-2))</f>
        <v>Augusto Pestana</v>
      </c>
      <c r="C428" s="8" t="str">
        <f>LEFT(RIGHT(tb_MHDI[[#This Row],[Territorialidades]],3),2)</f>
        <v>RS</v>
      </c>
      <c r="D428" s="8" t="str">
        <f>CONCATENATE(tb_MHDI[[#This Row],[Município]],"/",tb_MHDI[[#This Row],[UF]])</f>
        <v>Augusto Pestana/RS</v>
      </c>
      <c r="E428" s="8">
        <v>0.74299999999999999</v>
      </c>
      <c r="F428" s="8">
        <v>0.77900000000000003</v>
      </c>
      <c r="G428" s="8">
        <v>0.84699999999999998</v>
      </c>
      <c r="H428" s="8">
        <v>0.621</v>
      </c>
      <c r="I428" s="9">
        <f>_xlfn.NUMBERVALUE(INDEX(tb_SVI[],MATCH(tb_MHDI[[#This Row],[mun_uf]],tb_SVI[city_name_uf],0),7),".")</f>
        <v>2010</v>
      </c>
    </row>
    <row r="429" spans="1:9" x14ac:dyDescent="0.25">
      <c r="A429" s="8" t="s">
        <v>17634</v>
      </c>
      <c r="B429" s="8" t="str">
        <f>LEFT(tb_MHDI[[#This Row],[Territorialidades]],(FIND("/",tb_MHDI[[#This Row],[Territorialidades]])-2))</f>
        <v>Campo Grande</v>
      </c>
      <c r="C429" s="8" t="str">
        <f>LEFT(RIGHT(tb_MHDI[[#This Row],[Territorialidades]],3),2)</f>
        <v>RN</v>
      </c>
      <c r="D429" s="8" t="str">
        <f>CONCATENATE(tb_MHDI[[#This Row],[Município]],"/",tb_MHDI[[#This Row],[UF]])</f>
        <v>Campo Grande/RN</v>
      </c>
      <c r="E429" s="8">
        <v>0.621</v>
      </c>
      <c r="F429" s="8">
        <v>0.624</v>
      </c>
      <c r="G429" s="8">
        <v>0.77400000000000002</v>
      </c>
      <c r="H429" s="8">
        <v>0.495</v>
      </c>
      <c r="I429" s="9">
        <f>_xlfn.NUMBERVALUE(INDEX(tb_SVI[],MATCH(tb_MHDI[[#This Row],[mun_uf]],tb_SVI[city_name_uf],0),7),".")</f>
        <v>2010</v>
      </c>
    </row>
    <row r="430" spans="1:9" x14ac:dyDescent="0.25">
      <c r="A430" s="8" t="s">
        <v>12479</v>
      </c>
      <c r="B430" s="8" t="str">
        <f>LEFT(tb_MHDI[[#This Row],[Territorialidades]],(FIND("/",tb_MHDI[[#This Row],[Territorialidades]])-2))</f>
        <v>Áurea</v>
      </c>
      <c r="C430" s="8" t="str">
        <f>LEFT(RIGHT(tb_MHDI[[#This Row],[Territorialidades]],3),2)</f>
        <v>RS</v>
      </c>
      <c r="D430" s="8" t="str">
        <f>CONCATENATE(tb_MHDI[[#This Row],[Município]],"/",tb_MHDI[[#This Row],[UF]])</f>
        <v>Áurea/RS</v>
      </c>
      <c r="E430" s="8">
        <v>0.70699999999999996</v>
      </c>
      <c r="F430" s="8">
        <v>0.71499999999999997</v>
      </c>
      <c r="G430" s="8">
        <v>0.84099999999999997</v>
      </c>
      <c r="H430" s="8">
        <v>0.58799999999999997</v>
      </c>
      <c r="I430" s="9">
        <f>_xlfn.NUMBERVALUE(INDEX(tb_SVI[],MATCH(tb_MHDI[[#This Row],[mun_uf]],tb_SVI[city_name_uf],0),7),".")</f>
        <v>2010</v>
      </c>
    </row>
    <row r="431" spans="1:9" x14ac:dyDescent="0.25">
      <c r="A431" s="8" t="s">
        <v>12480</v>
      </c>
      <c r="B431" s="8" t="str">
        <f>LEFT(tb_MHDI[[#This Row],[Territorialidades]],(FIND("/",tb_MHDI[[#This Row],[Territorialidades]])-2))</f>
        <v>Aurelino Leal</v>
      </c>
      <c r="C431" s="8" t="str">
        <f>LEFT(RIGHT(tb_MHDI[[#This Row],[Territorialidades]],3),2)</f>
        <v>BA</v>
      </c>
      <c r="D431" s="8" t="str">
        <f>CONCATENATE(tb_MHDI[[#This Row],[Município]],"/",tb_MHDI[[#This Row],[UF]])</f>
        <v>Aurelino Leal/BA</v>
      </c>
      <c r="E431" s="8">
        <v>0.56799999999999995</v>
      </c>
      <c r="F431" s="8">
        <v>0.55500000000000005</v>
      </c>
      <c r="G431" s="8">
        <v>0.75900000000000001</v>
      </c>
      <c r="H431" s="8">
        <v>0.434</v>
      </c>
      <c r="I431" s="9">
        <f>_xlfn.NUMBERVALUE(INDEX(tb_SVI[],MATCH(tb_MHDI[[#This Row],[mun_uf]],tb_SVI[city_name_uf],0),7),".")</f>
        <v>2010</v>
      </c>
    </row>
    <row r="432" spans="1:9" x14ac:dyDescent="0.25">
      <c r="A432" s="8" t="s">
        <v>12481</v>
      </c>
      <c r="B432" s="8" t="str">
        <f>LEFT(tb_MHDI[[#This Row],[Territorialidades]],(FIND("/",tb_MHDI[[#This Row],[Territorialidades]])-2))</f>
        <v>Auriflama</v>
      </c>
      <c r="C432" s="8" t="str">
        <f>LEFT(RIGHT(tb_MHDI[[#This Row],[Territorialidades]],3),2)</f>
        <v>SP</v>
      </c>
      <c r="D432" s="8" t="str">
        <f>CONCATENATE(tb_MHDI[[#This Row],[Município]],"/",tb_MHDI[[#This Row],[UF]])</f>
        <v>Auriflama/SP</v>
      </c>
      <c r="E432" s="8">
        <v>0.77300000000000002</v>
      </c>
      <c r="F432" s="8">
        <v>0.746</v>
      </c>
      <c r="G432" s="8">
        <v>0.84</v>
      </c>
      <c r="H432" s="8">
        <v>0.73799999999999999</v>
      </c>
      <c r="I432" s="9">
        <f>_xlfn.NUMBERVALUE(INDEX(tb_SVI[],MATCH(tb_MHDI[[#This Row],[mun_uf]],tb_SVI[city_name_uf],0),7),".")</f>
        <v>2010</v>
      </c>
    </row>
    <row r="433" spans="1:9" x14ac:dyDescent="0.25">
      <c r="A433" s="8" t="s">
        <v>12482</v>
      </c>
      <c r="B433" s="8" t="str">
        <f>LEFT(tb_MHDI[[#This Row],[Territorialidades]],(FIND("/",tb_MHDI[[#This Row],[Territorialidades]])-2))</f>
        <v>Aurilândia</v>
      </c>
      <c r="C433" s="8" t="str">
        <f>LEFT(RIGHT(tb_MHDI[[#This Row],[Territorialidades]],3),2)</f>
        <v>GO</v>
      </c>
      <c r="D433" s="8" t="str">
        <f>CONCATENATE(tb_MHDI[[#This Row],[Município]],"/",tb_MHDI[[#This Row],[UF]])</f>
        <v>Aurilândia/GO</v>
      </c>
      <c r="E433" s="8">
        <v>0.7</v>
      </c>
      <c r="F433" s="8">
        <v>0.66100000000000003</v>
      </c>
      <c r="G433" s="8">
        <v>0.83599999999999997</v>
      </c>
      <c r="H433" s="8">
        <v>0.62</v>
      </c>
      <c r="I433" s="9">
        <f>_xlfn.NUMBERVALUE(INDEX(tb_SVI[],MATCH(tb_MHDI[[#This Row],[mun_uf]],tb_SVI[city_name_uf],0),7),".")</f>
        <v>2010</v>
      </c>
    </row>
    <row r="434" spans="1:9" x14ac:dyDescent="0.25">
      <c r="A434" s="8" t="s">
        <v>12483</v>
      </c>
      <c r="B434" s="8" t="str">
        <f>LEFT(tb_MHDI[[#This Row],[Territorialidades]],(FIND("/",tb_MHDI[[#This Row],[Territorialidades]])-2))</f>
        <v>Aurora</v>
      </c>
      <c r="C434" s="8" t="str">
        <f>LEFT(RIGHT(tb_MHDI[[#This Row],[Territorialidades]],3),2)</f>
        <v>CE</v>
      </c>
      <c r="D434" s="8" t="str">
        <f>CONCATENATE(tb_MHDI[[#This Row],[Município]],"/",tb_MHDI[[#This Row],[UF]])</f>
        <v>Aurora/CE</v>
      </c>
      <c r="E434" s="8">
        <v>0.60499999999999998</v>
      </c>
      <c r="F434" s="8">
        <v>0.55700000000000005</v>
      </c>
      <c r="G434" s="8">
        <v>0.76400000000000001</v>
      </c>
      <c r="H434" s="8">
        <v>0.52100000000000002</v>
      </c>
      <c r="I434" s="9">
        <f>_xlfn.NUMBERVALUE(INDEX(tb_SVI[],MATCH(tb_MHDI[[#This Row],[mun_uf]],tb_SVI[city_name_uf],0),7),".")</f>
        <v>2010</v>
      </c>
    </row>
    <row r="435" spans="1:9" x14ac:dyDescent="0.25">
      <c r="A435" s="8" t="s">
        <v>12484</v>
      </c>
      <c r="B435" s="8" t="str">
        <f>LEFT(tb_MHDI[[#This Row],[Territorialidades]],(FIND("/",tb_MHDI[[#This Row],[Territorialidades]])-2))</f>
        <v>Aurora do Pará</v>
      </c>
      <c r="C435" s="8" t="str">
        <f>LEFT(RIGHT(tb_MHDI[[#This Row],[Territorialidades]],3),2)</f>
        <v>PA</v>
      </c>
      <c r="D435" s="8" t="str">
        <f>CONCATENATE(tb_MHDI[[#This Row],[Município]],"/",tb_MHDI[[#This Row],[UF]])</f>
        <v>Aurora do Pará/PA</v>
      </c>
      <c r="E435" s="8">
        <v>0.51900000000000002</v>
      </c>
      <c r="F435" s="8">
        <v>0.504</v>
      </c>
      <c r="G435" s="8">
        <v>0.77300000000000002</v>
      </c>
      <c r="H435" s="8">
        <v>0.35799999999999998</v>
      </c>
      <c r="I435" s="9">
        <f>_xlfn.NUMBERVALUE(INDEX(tb_SVI[],MATCH(tb_MHDI[[#This Row],[mun_uf]],tb_SVI[city_name_uf],0),7),".")</f>
        <v>2010</v>
      </c>
    </row>
    <row r="436" spans="1:9" x14ac:dyDescent="0.25">
      <c r="A436" s="8" t="s">
        <v>12485</v>
      </c>
      <c r="B436" s="8" t="str">
        <f>LEFT(tb_MHDI[[#This Row],[Territorialidades]],(FIND("/",tb_MHDI[[#This Row],[Territorialidades]])-2))</f>
        <v>Aurora do Tocantins</v>
      </c>
      <c r="C436" s="8" t="str">
        <f>LEFT(RIGHT(tb_MHDI[[#This Row],[Territorialidades]],3),2)</f>
        <v>TO</v>
      </c>
      <c r="D436" s="8" t="str">
        <f>CONCATENATE(tb_MHDI[[#This Row],[Município]],"/",tb_MHDI[[#This Row],[UF]])</f>
        <v>Aurora do Tocantins/TO</v>
      </c>
      <c r="E436" s="8">
        <v>0.67700000000000005</v>
      </c>
      <c r="F436" s="8">
        <v>0.67600000000000005</v>
      </c>
      <c r="G436" s="8">
        <v>0.80400000000000005</v>
      </c>
      <c r="H436" s="8">
        <v>0.56999999999999995</v>
      </c>
      <c r="I436" s="9">
        <f>_xlfn.NUMBERVALUE(INDEX(tb_SVI[],MATCH(tb_MHDI[[#This Row],[mun_uf]],tb_SVI[city_name_uf],0),7),".")</f>
        <v>2010</v>
      </c>
    </row>
    <row r="437" spans="1:9" x14ac:dyDescent="0.25">
      <c r="A437" s="8" t="s">
        <v>12486</v>
      </c>
      <c r="B437" s="8" t="str">
        <f>LEFT(tb_MHDI[[#This Row],[Territorialidades]],(FIND("/",tb_MHDI[[#This Row],[Territorialidades]])-2))</f>
        <v>Aurora</v>
      </c>
      <c r="C437" s="8" t="str">
        <f>LEFT(RIGHT(tb_MHDI[[#This Row],[Territorialidades]],3),2)</f>
        <v>SC</v>
      </c>
      <c r="D437" s="8" t="str">
        <f>CONCATENATE(tb_MHDI[[#This Row],[Município]],"/",tb_MHDI[[#This Row],[UF]])</f>
        <v>Aurora/SC</v>
      </c>
      <c r="E437" s="8">
        <v>0.73299999999999998</v>
      </c>
      <c r="F437" s="8">
        <v>0.748</v>
      </c>
      <c r="G437" s="8">
        <v>0.87</v>
      </c>
      <c r="H437" s="8">
        <v>0.60599999999999998</v>
      </c>
      <c r="I437" s="9">
        <f>_xlfn.NUMBERVALUE(INDEX(tb_SVI[],MATCH(tb_MHDI[[#This Row],[mun_uf]],tb_SVI[city_name_uf],0),7),".")</f>
        <v>2010</v>
      </c>
    </row>
    <row r="438" spans="1:9" x14ac:dyDescent="0.25">
      <c r="A438" s="8" t="s">
        <v>12487</v>
      </c>
      <c r="B438" s="8" t="str">
        <f>LEFT(tb_MHDI[[#This Row],[Territorialidades]],(FIND("/",tb_MHDI[[#This Row],[Territorialidades]])-2))</f>
        <v>Autazes</v>
      </c>
      <c r="C438" s="8" t="str">
        <f>LEFT(RIGHT(tb_MHDI[[#This Row],[Territorialidades]],3),2)</f>
        <v>AM</v>
      </c>
      <c r="D438" s="8" t="str">
        <f>CONCATENATE(tb_MHDI[[#This Row],[Município]],"/",tb_MHDI[[#This Row],[UF]])</f>
        <v>Autazes/AM</v>
      </c>
      <c r="E438" s="8">
        <v>0.57699999999999996</v>
      </c>
      <c r="F438" s="8">
        <v>0.53900000000000003</v>
      </c>
      <c r="G438" s="8">
        <v>0.79900000000000004</v>
      </c>
      <c r="H438" s="8">
        <v>0.44600000000000001</v>
      </c>
      <c r="I438" s="9">
        <f>_xlfn.NUMBERVALUE(INDEX(tb_SVI[],MATCH(tb_MHDI[[#This Row],[mun_uf]],tb_SVI[city_name_uf],0),7),".")</f>
        <v>2010</v>
      </c>
    </row>
    <row r="439" spans="1:9" x14ac:dyDescent="0.25">
      <c r="A439" s="8" t="s">
        <v>12488</v>
      </c>
      <c r="B439" s="8" t="str">
        <f>LEFT(tb_MHDI[[#This Row],[Territorialidades]],(FIND("/",tb_MHDI[[#This Row],[Territorialidades]])-2))</f>
        <v>Avaí</v>
      </c>
      <c r="C439" s="8" t="str">
        <f>LEFT(RIGHT(tb_MHDI[[#This Row],[Territorialidades]],3),2)</f>
        <v>SP</v>
      </c>
      <c r="D439" s="8" t="str">
        <f>CONCATENATE(tb_MHDI[[#This Row],[Município]],"/",tb_MHDI[[#This Row],[UF]])</f>
        <v>Avaí/SP</v>
      </c>
      <c r="E439" s="8">
        <v>0.71399999999999997</v>
      </c>
      <c r="F439" s="8">
        <v>0.67400000000000004</v>
      </c>
      <c r="G439" s="8">
        <v>0.83</v>
      </c>
      <c r="H439" s="8">
        <v>0.65</v>
      </c>
      <c r="I439" s="9">
        <f>_xlfn.NUMBERVALUE(INDEX(tb_SVI[],MATCH(tb_MHDI[[#This Row],[mun_uf]],tb_SVI[city_name_uf],0),7),".")</f>
        <v>2010</v>
      </c>
    </row>
    <row r="440" spans="1:9" x14ac:dyDescent="0.25">
      <c r="A440" s="8" t="s">
        <v>12489</v>
      </c>
      <c r="B440" s="8" t="str">
        <f>LEFT(tb_MHDI[[#This Row],[Territorialidades]],(FIND("/",tb_MHDI[[#This Row],[Territorialidades]])-2))</f>
        <v>Avanhandava</v>
      </c>
      <c r="C440" s="8" t="str">
        <f>LEFT(RIGHT(tb_MHDI[[#This Row],[Territorialidades]],3),2)</f>
        <v>SP</v>
      </c>
      <c r="D440" s="8" t="str">
        <f>CONCATENATE(tb_MHDI[[#This Row],[Município]],"/",tb_MHDI[[#This Row],[UF]])</f>
        <v>Avanhandava/SP</v>
      </c>
      <c r="E440" s="8">
        <v>0.70499999999999996</v>
      </c>
      <c r="F440" s="8">
        <v>0.68799999999999994</v>
      </c>
      <c r="G440" s="8">
        <v>0.81699999999999995</v>
      </c>
      <c r="H440" s="8">
        <v>0.623</v>
      </c>
      <c r="I440" s="9">
        <f>_xlfn.NUMBERVALUE(INDEX(tb_SVI[],MATCH(tb_MHDI[[#This Row],[mun_uf]],tb_SVI[city_name_uf],0),7),".")</f>
        <v>2010</v>
      </c>
    </row>
    <row r="441" spans="1:9" x14ac:dyDescent="0.25">
      <c r="A441" s="8" t="s">
        <v>12490</v>
      </c>
      <c r="B441" s="8" t="str">
        <f>LEFT(tb_MHDI[[#This Row],[Territorialidades]],(FIND("/",tb_MHDI[[#This Row],[Territorialidades]])-2))</f>
        <v>Avaré</v>
      </c>
      <c r="C441" s="8" t="str">
        <f>LEFT(RIGHT(tb_MHDI[[#This Row],[Territorialidades]],3),2)</f>
        <v>SP</v>
      </c>
      <c r="D441" s="8" t="str">
        <f>CONCATENATE(tb_MHDI[[#This Row],[Município]],"/",tb_MHDI[[#This Row],[UF]])</f>
        <v>Avaré/SP</v>
      </c>
      <c r="E441" s="8">
        <v>0.76700000000000002</v>
      </c>
      <c r="F441" s="8">
        <v>0.751</v>
      </c>
      <c r="G441" s="8">
        <v>0.86599999999999999</v>
      </c>
      <c r="H441" s="8">
        <v>0.69499999999999995</v>
      </c>
      <c r="I441" s="9">
        <f>_xlfn.NUMBERVALUE(INDEX(tb_SVI[],MATCH(tb_MHDI[[#This Row],[mun_uf]],tb_SVI[city_name_uf],0),7),".")</f>
        <v>2010</v>
      </c>
    </row>
    <row r="442" spans="1:9" x14ac:dyDescent="0.25">
      <c r="A442" s="8" t="s">
        <v>12491</v>
      </c>
      <c r="B442" s="8" t="str">
        <f>LEFT(tb_MHDI[[#This Row],[Territorialidades]],(FIND("/",tb_MHDI[[#This Row],[Territorialidades]])-2))</f>
        <v>Aveiro</v>
      </c>
      <c r="C442" s="8" t="str">
        <f>LEFT(RIGHT(tb_MHDI[[#This Row],[Territorialidades]],3),2)</f>
        <v>PA</v>
      </c>
      <c r="D442" s="8" t="str">
        <f>CONCATENATE(tb_MHDI[[#This Row],[Município]],"/",tb_MHDI[[#This Row],[UF]])</f>
        <v>Aveiro/PA</v>
      </c>
      <c r="E442" s="8">
        <v>0.54100000000000004</v>
      </c>
      <c r="F442" s="8">
        <v>0.47</v>
      </c>
      <c r="G442" s="8">
        <v>0.748</v>
      </c>
      <c r="H442" s="8">
        <v>0.45</v>
      </c>
      <c r="I442" s="9">
        <f>_xlfn.NUMBERVALUE(INDEX(tb_SVI[],MATCH(tb_MHDI[[#This Row],[mun_uf]],tb_SVI[city_name_uf],0),7),".")</f>
        <v>2010</v>
      </c>
    </row>
    <row r="443" spans="1:9" x14ac:dyDescent="0.25">
      <c r="A443" s="8" t="s">
        <v>12492</v>
      </c>
      <c r="B443" s="8" t="str">
        <f>LEFT(tb_MHDI[[#This Row],[Territorialidades]],(FIND("/",tb_MHDI[[#This Row],[Territorialidades]])-2))</f>
        <v>Avelino Lopes</v>
      </c>
      <c r="C443" s="8" t="str">
        <f>LEFT(RIGHT(tb_MHDI[[#This Row],[Territorialidades]],3),2)</f>
        <v>PI</v>
      </c>
      <c r="D443" s="8" t="str">
        <f>CONCATENATE(tb_MHDI[[#This Row],[Município]],"/",tb_MHDI[[#This Row],[UF]])</f>
        <v>Avelino Lopes/PI</v>
      </c>
      <c r="E443" s="8">
        <v>0.55400000000000005</v>
      </c>
      <c r="F443" s="8">
        <v>0.53200000000000003</v>
      </c>
      <c r="G443" s="8">
        <v>0.72199999999999998</v>
      </c>
      <c r="H443" s="8">
        <v>0.442</v>
      </c>
      <c r="I443" s="9">
        <f>_xlfn.NUMBERVALUE(INDEX(tb_SVI[],MATCH(tb_MHDI[[#This Row],[mun_uf]],tb_SVI[city_name_uf],0),7),".")</f>
        <v>2010</v>
      </c>
    </row>
    <row r="444" spans="1:9" x14ac:dyDescent="0.25">
      <c r="A444" s="8" t="s">
        <v>12493</v>
      </c>
      <c r="B444" s="8" t="str">
        <f>LEFT(tb_MHDI[[#This Row],[Territorialidades]],(FIND("/",tb_MHDI[[#This Row],[Territorialidades]])-2))</f>
        <v>Avelinópolis</v>
      </c>
      <c r="C444" s="8" t="str">
        <f>LEFT(RIGHT(tb_MHDI[[#This Row],[Territorialidades]],3),2)</f>
        <v>GO</v>
      </c>
      <c r="D444" s="8" t="str">
        <f>CONCATENATE(tb_MHDI[[#This Row],[Município]],"/",tb_MHDI[[#This Row],[UF]])</f>
        <v>Avelinópolis/GO</v>
      </c>
      <c r="E444" s="8">
        <v>0.66</v>
      </c>
      <c r="F444" s="8">
        <v>0.68200000000000005</v>
      </c>
      <c r="G444" s="8">
        <v>0.82799999999999996</v>
      </c>
      <c r="H444" s="8">
        <v>0.50800000000000001</v>
      </c>
      <c r="I444" s="9">
        <f>_xlfn.NUMBERVALUE(INDEX(tb_SVI[],MATCH(tb_MHDI[[#This Row],[mun_uf]],tb_SVI[city_name_uf],0),7),".")</f>
        <v>2010</v>
      </c>
    </row>
    <row r="445" spans="1:9" x14ac:dyDescent="0.25">
      <c r="A445" s="8" t="s">
        <v>12494</v>
      </c>
      <c r="B445" s="8" t="str">
        <f>LEFT(tb_MHDI[[#This Row],[Territorialidades]],(FIND("/",tb_MHDI[[#This Row],[Territorialidades]])-2))</f>
        <v>Axixá do Tocantins</v>
      </c>
      <c r="C445" s="8" t="str">
        <f>LEFT(RIGHT(tb_MHDI[[#This Row],[Territorialidades]],3),2)</f>
        <v>TO</v>
      </c>
      <c r="D445" s="8" t="str">
        <f>CONCATENATE(tb_MHDI[[#This Row],[Município]],"/",tb_MHDI[[#This Row],[UF]])</f>
        <v>Axixá do Tocantins/TO</v>
      </c>
      <c r="E445" s="8">
        <v>0.627</v>
      </c>
      <c r="F445" s="8">
        <v>0.59499999999999997</v>
      </c>
      <c r="G445" s="8">
        <v>0.73299999999999998</v>
      </c>
      <c r="H445" s="8">
        <v>0.56599999999999995</v>
      </c>
      <c r="I445" s="9">
        <f>_xlfn.NUMBERVALUE(INDEX(tb_SVI[],MATCH(tb_MHDI[[#This Row],[mun_uf]],tb_SVI[city_name_uf],0),7),".")</f>
        <v>2010</v>
      </c>
    </row>
    <row r="446" spans="1:9" x14ac:dyDescent="0.25">
      <c r="A446" s="8" t="s">
        <v>12495</v>
      </c>
      <c r="B446" s="8" t="str">
        <f>LEFT(tb_MHDI[[#This Row],[Territorialidades]],(FIND("/",tb_MHDI[[#This Row],[Territorialidades]])-2))</f>
        <v>Axixá</v>
      </c>
      <c r="C446" s="8" t="str">
        <f>LEFT(RIGHT(tb_MHDI[[#This Row],[Territorialidades]],3),2)</f>
        <v>MA</v>
      </c>
      <c r="D446" s="8" t="str">
        <f>CONCATENATE(tb_MHDI[[#This Row],[Município]],"/",tb_MHDI[[#This Row],[UF]])</f>
        <v>Axixá/MA</v>
      </c>
      <c r="E446" s="8">
        <v>0.64100000000000001</v>
      </c>
      <c r="F446" s="8">
        <v>0.53500000000000003</v>
      </c>
      <c r="G446" s="8">
        <v>0.77600000000000002</v>
      </c>
      <c r="H446" s="8">
        <v>0.63400000000000001</v>
      </c>
      <c r="I446" s="9">
        <f>_xlfn.NUMBERVALUE(INDEX(tb_SVI[],MATCH(tb_MHDI[[#This Row],[mun_uf]],tb_SVI[city_name_uf],0),7),".")</f>
        <v>2010</v>
      </c>
    </row>
    <row r="447" spans="1:9" x14ac:dyDescent="0.25">
      <c r="A447" s="8" t="s">
        <v>12496</v>
      </c>
      <c r="B447" s="8" t="str">
        <f>LEFT(tb_MHDI[[#This Row],[Territorialidades]],(FIND("/",tb_MHDI[[#This Row],[Territorialidades]])-2))</f>
        <v>Babaçulândia</v>
      </c>
      <c r="C447" s="8" t="str">
        <f>LEFT(RIGHT(tb_MHDI[[#This Row],[Territorialidades]],3),2)</f>
        <v>TO</v>
      </c>
      <c r="D447" s="8" t="str">
        <f>CONCATENATE(tb_MHDI[[#This Row],[Município]],"/",tb_MHDI[[#This Row],[UF]])</f>
        <v>Babaçulândia/TO</v>
      </c>
      <c r="E447" s="8">
        <v>0.64200000000000002</v>
      </c>
      <c r="F447" s="8">
        <v>0.58899999999999997</v>
      </c>
      <c r="G447" s="8">
        <v>0.79200000000000004</v>
      </c>
      <c r="H447" s="8">
        <v>0.56799999999999995</v>
      </c>
      <c r="I447" s="9">
        <f>_xlfn.NUMBERVALUE(INDEX(tb_SVI[],MATCH(tb_MHDI[[#This Row],[mun_uf]],tb_SVI[city_name_uf],0),7),".")</f>
        <v>2010</v>
      </c>
    </row>
    <row r="448" spans="1:9" x14ac:dyDescent="0.25">
      <c r="A448" s="8" t="s">
        <v>12497</v>
      </c>
      <c r="B448" s="8" t="str">
        <f>LEFT(tb_MHDI[[#This Row],[Territorialidades]],(FIND("/",tb_MHDI[[#This Row],[Territorialidades]])-2))</f>
        <v>Bacabal</v>
      </c>
      <c r="C448" s="8" t="str">
        <f>LEFT(RIGHT(tb_MHDI[[#This Row],[Territorialidades]],3),2)</f>
        <v>MA</v>
      </c>
      <c r="D448" s="8" t="str">
        <f>CONCATENATE(tb_MHDI[[#This Row],[Município]],"/",tb_MHDI[[#This Row],[UF]])</f>
        <v>Bacabal/MA</v>
      </c>
      <c r="E448" s="8">
        <v>0.65100000000000002</v>
      </c>
      <c r="F448" s="8">
        <v>0.61899999999999999</v>
      </c>
      <c r="G448" s="8">
        <v>0.753</v>
      </c>
      <c r="H448" s="8">
        <v>0.59099999999999997</v>
      </c>
      <c r="I448" s="9">
        <f>_xlfn.NUMBERVALUE(INDEX(tb_SVI[],MATCH(tb_MHDI[[#This Row],[mun_uf]],tb_SVI[city_name_uf],0),7),".")</f>
        <v>2010</v>
      </c>
    </row>
    <row r="449" spans="1:9" x14ac:dyDescent="0.25">
      <c r="A449" s="8" t="s">
        <v>12498</v>
      </c>
      <c r="B449" s="8" t="str">
        <f>LEFT(tb_MHDI[[#This Row],[Territorialidades]],(FIND("/",tb_MHDI[[#This Row],[Territorialidades]])-2))</f>
        <v>Bacabeira</v>
      </c>
      <c r="C449" s="8" t="str">
        <f>LEFT(RIGHT(tb_MHDI[[#This Row],[Territorialidades]],3),2)</f>
        <v>MA</v>
      </c>
      <c r="D449" s="8" t="str">
        <f>CONCATENATE(tb_MHDI[[#This Row],[Município]],"/",tb_MHDI[[#This Row],[UF]])</f>
        <v>Bacabeira/MA</v>
      </c>
      <c r="E449" s="8">
        <v>0.629</v>
      </c>
      <c r="F449" s="8">
        <v>0.55800000000000005</v>
      </c>
      <c r="G449" s="8">
        <v>0.76800000000000002</v>
      </c>
      <c r="H449" s="8">
        <v>0.57999999999999996</v>
      </c>
      <c r="I449" s="9">
        <f>_xlfn.NUMBERVALUE(INDEX(tb_SVI[],MATCH(tb_MHDI[[#This Row],[mun_uf]],tb_SVI[city_name_uf],0),7),".")</f>
        <v>2010</v>
      </c>
    </row>
    <row r="450" spans="1:9" x14ac:dyDescent="0.25">
      <c r="A450" s="8" t="s">
        <v>12499</v>
      </c>
      <c r="B450" s="8" t="str">
        <f>LEFT(tb_MHDI[[#This Row],[Territorialidades]],(FIND("/",tb_MHDI[[#This Row],[Territorialidades]])-2))</f>
        <v>Bacuri</v>
      </c>
      <c r="C450" s="8" t="str">
        <f>LEFT(RIGHT(tb_MHDI[[#This Row],[Territorialidades]],3),2)</f>
        <v>MA</v>
      </c>
      <c r="D450" s="8" t="str">
        <f>CONCATENATE(tb_MHDI[[#This Row],[Município]],"/",tb_MHDI[[#This Row],[UF]])</f>
        <v>Bacuri/MA</v>
      </c>
      <c r="E450" s="8">
        <v>0.57799999999999996</v>
      </c>
      <c r="F450" s="8">
        <v>0.54</v>
      </c>
      <c r="G450" s="8">
        <v>0.73699999999999999</v>
      </c>
      <c r="H450" s="8">
        <v>0.48399999999999999</v>
      </c>
      <c r="I450" s="9">
        <f>_xlfn.NUMBERVALUE(INDEX(tb_SVI[],MATCH(tb_MHDI[[#This Row],[mun_uf]],tb_SVI[city_name_uf],0),7),".")</f>
        <v>2010</v>
      </c>
    </row>
    <row r="451" spans="1:9" x14ac:dyDescent="0.25">
      <c r="A451" s="8" t="s">
        <v>12500</v>
      </c>
      <c r="B451" s="8" t="str">
        <f>LEFT(tb_MHDI[[#This Row],[Territorialidades]],(FIND("/",tb_MHDI[[#This Row],[Territorialidades]])-2))</f>
        <v>Bacurituba</v>
      </c>
      <c r="C451" s="8" t="str">
        <f>LEFT(RIGHT(tb_MHDI[[#This Row],[Territorialidades]],3),2)</f>
        <v>MA</v>
      </c>
      <c r="D451" s="8" t="str">
        <f>CONCATENATE(tb_MHDI[[#This Row],[Município]],"/",tb_MHDI[[#This Row],[UF]])</f>
        <v>Bacurituba/MA</v>
      </c>
      <c r="E451" s="8">
        <v>0.53700000000000003</v>
      </c>
      <c r="F451" s="8">
        <v>0.47399999999999998</v>
      </c>
      <c r="G451" s="8">
        <v>0.68100000000000005</v>
      </c>
      <c r="H451" s="8">
        <v>0.47899999999999998</v>
      </c>
      <c r="I451" s="9">
        <f>_xlfn.NUMBERVALUE(INDEX(tb_SVI[],MATCH(tb_MHDI[[#This Row],[mun_uf]],tb_SVI[city_name_uf],0),7),".")</f>
        <v>2010</v>
      </c>
    </row>
    <row r="452" spans="1:9" x14ac:dyDescent="0.25">
      <c r="A452" s="8" t="s">
        <v>12501</v>
      </c>
      <c r="B452" s="8" t="str">
        <f>LEFT(tb_MHDI[[#This Row],[Territorialidades]],(FIND("/",tb_MHDI[[#This Row],[Territorialidades]])-2))</f>
        <v>Bady Bassitt</v>
      </c>
      <c r="C452" s="8" t="str">
        <f>LEFT(RIGHT(tb_MHDI[[#This Row],[Territorialidades]],3),2)</f>
        <v>SP</v>
      </c>
      <c r="D452" s="8" t="str">
        <f>CONCATENATE(tb_MHDI[[#This Row],[Município]],"/",tb_MHDI[[#This Row],[UF]])</f>
        <v>Bady Bassitt/SP</v>
      </c>
      <c r="E452" s="8">
        <v>0.746</v>
      </c>
      <c r="F452" s="8">
        <v>0.73699999999999999</v>
      </c>
      <c r="G452" s="8">
        <v>0.80500000000000005</v>
      </c>
      <c r="H452" s="8">
        <v>0.70099999999999996</v>
      </c>
      <c r="I452" s="9">
        <f>_xlfn.NUMBERVALUE(INDEX(tb_SVI[],MATCH(tb_MHDI[[#This Row],[mun_uf]],tb_SVI[city_name_uf],0),7),".")</f>
        <v>2010</v>
      </c>
    </row>
    <row r="453" spans="1:9" x14ac:dyDescent="0.25">
      <c r="A453" s="8" t="s">
        <v>12502</v>
      </c>
      <c r="B453" s="8" t="str">
        <f>LEFT(tb_MHDI[[#This Row],[Territorialidades]],(FIND("/",tb_MHDI[[#This Row],[Territorialidades]])-2))</f>
        <v>Baependi</v>
      </c>
      <c r="C453" s="8" t="str">
        <f>LEFT(RIGHT(tb_MHDI[[#This Row],[Territorialidades]],3),2)</f>
        <v>MG</v>
      </c>
      <c r="D453" s="8" t="str">
        <f>CONCATENATE(tb_MHDI[[#This Row],[Município]],"/",tb_MHDI[[#This Row],[UF]])</f>
        <v>Baependi/MG</v>
      </c>
      <c r="E453" s="8">
        <v>0.68100000000000005</v>
      </c>
      <c r="F453" s="8">
        <v>0.66400000000000003</v>
      </c>
      <c r="G453" s="8">
        <v>0.83299999999999996</v>
      </c>
      <c r="H453" s="8">
        <v>0.56999999999999995</v>
      </c>
      <c r="I453" s="9">
        <f>_xlfn.NUMBERVALUE(INDEX(tb_SVI[],MATCH(tb_MHDI[[#This Row],[mun_uf]],tb_SVI[city_name_uf],0),7),".")</f>
        <v>2010</v>
      </c>
    </row>
    <row r="454" spans="1:9" x14ac:dyDescent="0.25">
      <c r="A454" s="8" t="s">
        <v>12503</v>
      </c>
      <c r="B454" s="8" t="str">
        <f>LEFT(tb_MHDI[[#This Row],[Territorialidades]],(FIND("/",tb_MHDI[[#This Row],[Territorialidades]])-2))</f>
        <v>Bagé</v>
      </c>
      <c r="C454" s="8" t="str">
        <f>LEFT(RIGHT(tb_MHDI[[#This Row],[Territorialidades]],3),2)</f>
        <v>RS</v>
      </c>
      <c r="D454" s="8" t="str">
        <f>CONCATENATE(tb_MHDI[[#This Row],[Município]],"/",tb_MHDI[[#This Row],[UF]])</f>
        <v>Bagé/RS</v>
      </c>
      <c r="E454" s="8">
        <v>0.74</v>
      </c>
      <c r="F454" s="8">
        <v>0.73899999999999999</v>
      </c>
      <c r="G454" s="8">
        <v>0.84799999999999998</v>
      </c>
      <c r="H454" s="8">
        <v>0.64700000000000002</v>
      </c>
      <c r="I454" s="9">
        <f>_xlfn.NUMBERVALUE(INDEX(tb_SVI[],MATCH(tb_MHDI[[#This Row],[mun_uf]],tb_SVI[city_name_uf],0),7),".")</f>
        <v>2010</v>
      </c>
    </row>
    <row r="455" spans="1:9" x14ac:dyDescent="0.25">
      <c r="A455" s="8" t="s">
        <v>12504</v>
      </c>
      <c r="B455" s="8" t="str">
        <f>LEFT(tb_MHDI[[#This Row],[Territorialidades]],(FIND("/",tb_MHDI[[#This Row],[Territorialidades]])-2))</f>
        <v>Bagre</v>
      </c>
      <c r="C455" s="8" t="str">
        <f>LEFT(RIGHT(tb_MHDI[[#This Row],[Territorialidades]],3),2)</f>
        <v>PA</v>
      </c>
      <c r="D455" s="8" t="str">
        <f>CONCATENATE(tb_MHDI[[#This Row],[Município]],"/",tb_MHDI[[#This Row],[UF]])</f>
        <v>Bagre/PA</v>
      </c>
      <c r="E455" s="8">
        <v>0.47099999999999997</v>
      </c>
      <c r="F455" s="8">
        <v>0.48099999999999998</v>
      </c>
      <c r="G455" s="8">
        <v>0.77700000000000002</v>
      </c>
      <c r="H455" s="8">
        <v>0.28000000000000003</v>
      </c>
      <c r="I455" s="9">
        <f>_xlfn.NUMBERVALUE(INDEX(tb_SVI[],MATCH(tb_MHDI[[#This Row],[mun_uf]],tb_SVI[city_name_uf],0),7),".")</f>
        <v>2010</v>
      </c>
    </row>
    <row r="456" spans="1:9" x14ac:dyDescent="0.25">
      <c r="A456" s="8" t="s">
        <v>12505</v>
      </c>
      <c r="B456" s="8" t="str">
        <f>LEFT(tb_MHDI[[#This Row],[Territorialidades]],(FIND("/",tb_MHDI[[#This Row],[Territorialidades]])-2))</f>
        <v>Baía da Traição</v>
      </c>
      <c r="C456" s="8" t="str">
        <f>LEFT(RIGHT(tb_MHDI[[#This Row],[Territorialidades]],3),2)</f>
        <v>PB</v>
      </c>
      <c r="D456" s="8" t="str">
        <f>CONCATENATE(tb_MHDI[[#This Row],[Município]],"/",tb_MHDI[[#This Row],[UF]])</f>
        <v>Baía da Traição/PB</v>
      </c>
      <c r="E456" s="8">
        <v>0.58099999999999996</v>
      </c>
      <c r="F456" s="8">
        <v>0.54100000000000004</v>
      </c>
      <c r="G456" s="8">
        <v>0.73099999999999998</v>
      </c>
      <c r="H456" s="8">
        <v>0.495</v>
      </c>
      <c r="I456" s="9">
        <f>_xlfn.NUMBERVALUE(INDEX(tb_SVI[],MATCH(tb_MHDI[[#This Row],[mun_uf]],tb_SVI[city_name_uf],0),7),".")</f>
        <v>2010</v>
      </c>
    </row>
    <row r="457" spans="1:9" x14ac:dyDescent="0.25">
      <c r="A457" s="8" t="s">
        <v>12506</v>
      </c>
      <c r="B457" s="8" t="str">
        <f>LEFT(tb_MHDI[[#This Row],[Territorialidades]],(FIND("/",tb_MHDI[[#This Row],[Territorialidades]])-2))</f>
        <v>Baía Formosa</v>
      </c>
      <c r="C457" s="8" t="str">
        <f>LEFT(RIGHT(tb_MHDI[[#This Row],[Territorialidades]],3),2)</f>
        <v>RN</v>
      </c>
      <c r="D457" s="8" t="str">
        <f>CONCATENATE(tb_MHDI[[#This Row],[Município]],"/",tb_MHDI[[#This Row],[UF]])</f>
        <v>Baía Formosa/RN</v>
      </c>
      <c r="E457" s="8">
        <v>0.60899999999999999</v>
      </c>
      <c r="F457" s="8">
        <v>0.59</v>
      </c>
      <c r="G457" s="8">
        <v>0.71799999999999997</v>
      </c>
      <c r="H457" s="8">
        <v>0.53400000000000003</v>
      </c>
      <c r="I457" s="9">
        <f>_xlfn.NUMBERVALUE(INDEX(tb_SVI[],MATCH(tb_MHDI[[#This Row],[mun_uf]],tb_SVI[city_name_uf],0),7),".")</f>
        <v>2010</v>
      </c>
    </row>
    <row r="458" spans="1:9" x14ac:dyDescent="0.25">
      <c r="A458" s="8" t="s">
        <v>12507</v>
      </c>
      <c r="B458" s="8" t="str">
        <f>LEFT(tb_MHDI[[#This Row],[Territorialidades]],(FIND("/",tb_MHDI[[#This Row],[Territorialidades]])-2))</f>
        <v>Baianópolis</v>
      </c>
      <c r="C458" s="8" t="str">
        <f>LEFT(RIGHT(tb_MHDI[[#This Row],[Territorialidades]],3),2)</f>
        <v>BA</v>
      </c>
      <c r="D458" s="8" t="str">
        <f>CONCATENATE(tb_MHDI[[#This Row],[Município]],"/",tb_MHDI[[#This Row],[UF]])</f>
        <v>Baianópolis/BA</v>
      </c>
      <c r="E458" s="8">
        <v>0.58899999999999997</v>
      </c>
      <c r="F458" s="8">
        <v>0.54300000000000004</v>
      </c>
      <c r="G458" s="8">
        <v>0.76300000000000001</v>
      </c>
      <c r="H458" s="8">
        <v>0.49199999999999999</v>
      </c>
      <c r="I458" s="9">
        <f>_xlfn.NUMBERVALUE(INDEX(tb_SVI[],MATCH(tb_MHDI[[#This Row],[mun_uf]],tb_SVI[city_name_uf],0),7),".")</f>
        <v>2010</v>
      </c>
    </row>
    <row r="459" spans="1:9" x14ac:dyDescent="0.25">
      <c r="A459" s="8" t="s">
        <v>12508</v>
      </c>
      <c r="B459" s="8" t="str">
        <f>LEFT(tb_MHDI[[#This Row],[Territorialidades]],(FIND("/",tb_MHDI[[#This Row],[Territorialidades]])-2))</f>
        <v>Baião</v>
      </c>
      <c r="C459" s="8" t="str">
        <f>LEFT(RIGHT(tb_MHDI[[#This Row],[Territorialidades]],3),2)</f>
        <v>PA</v>
      </c>
      <c r="D459" s="8" t="str">
        <f>CONCATENATE(tb_MHDI[[#This Row],[Município]],"/",tb_MHDI[[#This Row],[UF]])</f>
        <v>Baião/PA</v>
      </c>
      <c r="E459" s="8">
        <v>0.57799999999999996</v>
      </c>
      <c r="F459" s="8">
        <v>0.53800000000000003</v>
      </c>
      <c r="G459" s="8">
        <v>0.77</v>
      </c>
      <c r="H459" s="8">
        <v>0.46700000000000003</v>
      </c>
      <c r="I459" s="9">
        <f>_xlfn.NUMBERVALUE(INDEX(tb_SVI[],MATCH(tb_MHDI[[#This Row],[mun_uf]],tb_SVI[city_name_uf],0),7),".")</f>
        <v>2010</v>
      </c>
    </row>
    <row r="460" spans="1:9" x14ac:dyDescent="0.25">
      <c r="A460" s="8" t="s">
        <v>12509</v>
      </c>
      <c r="B460" s="8" t="str">
        <f>LEFT(tb_MHDI[[#This Row],[Territorialidades]],(FIND("/",tb_MHDI[[#This Row],[Territorialidades]])-2))</f>
        <v>Baixa Grande</v>
      </c>
      <c r="C460" s="8" t="str">
        <f>LEFT(RIGHT(tb_MHDI[[#This Row],[Territorialidades]],3),2)</f>
        <v>BA</v>
      </c>
      <c r="D460" s="8" t="str">
        <f>CONCATENATE(tb_MHDI[[#This Row],[Município]],"/",tb_MHDI[[#This Row],[UF]])</f>
        <v>Baixa Grande/BA</v>
      </c>
      <c r="E460" s="8">
        <v>0.58499999999999996</v>
      </c>
      <c r="F460" s="8">
        <v>0.54900000000000004</v>
      </c>
      <c r="G460" s="8">
        <v>0.77500000000000002</v>
      </c>
      <c r="H460" s="8">
        <v>0.47099999999999997</v>
      </c>
      <c r="I460" s="9">
        <f>_xlfn.NUMBERVALUE(INDEX(tb_SVI[],MATCH(tb_MHDI[[#This Row],[mun_uf]],tb_SVI[city_name_uf],0),7),".")</f>
        <v>2010</v>
      </c>
    </row>
    <row r="461" spans="1:9" x14ac:dyDescent="0.25">
      <c r="A461" s="8" t="s">
        <v>12510</v>
      </c>
      <c r="B461" s="8" t="str">
        <f>LEFT(tb_MHDI[[#This Row],[Territorialidades]],(FIND("/",tb_MHDI[[#This Row],[Territorialidades]])-2))</f>
        <v>Baixa Grande do Ribeiro</v>
      </c>
      <c r="C461" s="8" t="str">
        <f>LEFT(RIGHT(tb_MHDI[[#This Row],[Territorialidades]],3),2)</f>
        <v>PI</v>
      </c>
      <c r="D461" s="8" t="str">
        <f>CONCATENATE(tb_MHDI[[#This Row],[Município]],"/",tb_MHDI[[#This Row],[UF]])</f>
        <v>Baixa Grande do Ribeiro/PI</v>
      </c>
      <c r="E461" s="8">
        <v>0.56399999999999995</v>
      </c>
      <c r="F461" s="8">
        <v>0.53700000000000003</v>
      </c>
      <c r="G461" s="8">
        <v>0.751</v>
      </c>
      <c r="H461" s="8">
        <v>0.44600000000000001</v>
      </c>
      <c r="I461" s="9">
        <f>_xlfn.NUMBERVALUE(INDEX(tb_SVI[],MATCH(tb_MHDI[[#This Row],[mun_uf]],tb_SVI[city_name_uf],0),7),".")</f>
        <v>2010</v>
      </c>
    </row>
    <row r="462" spans="1:9" x14ac:dyDescent="0.25">
      <c r="A462" s="8" t="s">
        <v>12511</v>
      </c>
      <c r="B462" s="8" t="str">
        <f>LEFT(tb_MHDI[[#This Row],[Territorialidades]],(FIND("/",tb_MHDI[[#This Row],[Territorialidades]])-2))</f>
        <v>Baixio</v>
      </c>
      <c r="C462" s="8" t="str">
        <f>LEFT(RIGHT(tb_MHDI[[#This Row],[Territorialidades]],3),2)</f>
        <v>CE</v>
      </c>
      <c r="D462" s="8" t="str">
        <f>CONCATENATE(tb_MHDI[[#This Row],[Município]],"/",tb_MHDI[[#This Row],[UF]])</f>
        <v>Baixio/CE</v>
      </c>
      <c r="E462" s="8">
        <v>0.627</v>
      </c>
      <c r="F462" s="8">
        <v>0.56299999999999994</v>
      </c>
      <c r="G462" s="8">
        <v>0.76300000000000001</v>
      </c>
      <c r="H462" s="8">
        <v>0.57499999999999996</v>
      </c>
      <c r="I462" s="9">
        <f>_xlfn.NUMBERVALUE(INDEX(tb_SVI[],MATCH(tb_MHDI[[#This Row],[mun_uf]],tb_SVI[city_name_uf],0),7),".")</f>
        <v>2010</v>
      </c>
    </row>
    <row r="463" spans="1:9" x14ac:dyDescent="0.25">
      <c r="A463" s="8" t="s">
        <v>12512</v>
      </c>
      <c r="B463" s="8" t="str">
        <f>LEFT(tb_MHDI[[#This Row],[Territorialidades]],(FIND("/",tb_MHDI[[#This Row],[Territorialidades]])-2))</f>
        <v>Baixo Guandu</v>
      </c>
      <c r="C463" s="8" t="str">
        <f>LEFT(RIGHT(tb_MHDI[[#This Row],[Territorialidades]],3),2)</f>
        <v>ES</v>
      </c>
      <c r="D463" s="8" t="str">
        <f>CONCATENATE(tb_MHDI[[#This Row],[Município]],"/",tb_MHDI[[#This Row],[UF]])</f>
        <v>Baixo Guandu/ES</v>
      </c>
      <c r="E463" s="8">
        <v>0.70199999999999996</v>
      </c>
      <c r="F463" s="8">
        <v>0.67</v>
      </c>
      <c r="G463" s="8">
        <v>0.81100000000000005</v>
      </c>
      <c r="H463" s="8">
        <v>0.63700000000000001</v>
      </c>
      <c r="I463" s="9">
        <f>_xlfn.NUMBERVALUE(INDEX(tb_SVI[],MATCH(tb_MHDI[[#This Row],[mun_uf]],tb_SVI[city_name_uf],0),7),".")</f>
        <v>2010</v>
      </c>
    </row>
    <row r="464" spans="1:9" x14ac:dyDescent="0.25">
      <c r="A464" s="8" t="s">
        <v>12513</v>
      </c>
      <c r="B464" s="8" t="str">
        <f>LEFT(tb_MHDI[[#This Row],[Territorialidades]],(FIND("/",tb_MHDI[[#This Row],[Territorialidades]])-2))</f>
        <v>Balbinos</v>
      </c>
      <c r="C464" s="8" t="str">
        <f>LEFT(RIGHT(tb_MHDI[[#This Row],[Territorialidades]],3),2)</f>
        <v>SP</v>
      </c>
      <c r="D464" s="8" t="str">
        <f>CONCATENATE(tb_MHDI[[#This Row],[Município]],"/",tb_MHDI[[#This Row],[UF]])</f>
        <v>Balbinos/SP</v>
      </c>
      <c r="E464" s="8">
        <v>0.66900000000000004</v>
      </c>
      <c r="F464" s="8">
        <v>0.69</v>
      </c>
      <c r="G464" s="8">
        <v>0.80900000000000005</v>
      </c>
      <c r="H464" s="8">
        <v>0.53700000000000003</v>
      </c>
      <c r="I464" s="9">
        <f>_xlfn.NUMBERVALUE(INDEX(tb_SVI[],MATCH(tb_MHDI[[#This Row],[mun_uf]],tb_SVI[city_name_uf],0),7),".")</f>
        <v>2010</v>
      </c>
    </row>
    <row r="465" spans="1:9" x14ac:dyDescent="0.25">
      <c r="A465" s="8" t="s">
        <v>12514</v>
      </c>
      <c r="B465" s="8" t="str">
        <f>LEFT(tb_MHDI[[#This Row],[Territorialidades]],(FIND("/",tb_MHDI[[#This Row],[Territorialidades]])-2))</f>
        <v>Baldim</v>
      </c>
      <c r="C465" s="8" t="str">
        <f>LEFT(RIGHT(tb_MHDI[[#This Row],[Territorialidades]],3),2)</f>
        <v>MG</v>
      </c>
      <c r="D465" s="8" t="str">
        <f>CONCATENATE(tb_MHDI[[#This Row],[Município]],"/",tb_MHDI[[#This Row],[UF]])</f>
        <v>Baldim/MG</v>
      </c>
      <c r="E465" s="8">
        <v>0.67100000000000004</v>
      </c>
      <c r="F465" s="8">
        <v>0.65</v>
      </c>
      <c r="G465" s="8">
        <v>0.78700000000000003</v>
      </c>
      <c r="H465" s="8">
        <v>0.59</v>
      </c>
      <c r="I465" s="9">
        <f>_xlfn.NUMBERVALUE(INDEX(tb_SVI[],MATCH(tb_MHDI[[#This Row],[mun_uf]],tb_SVI[city_name_uf],0),7),".")</f>
        <v>2010</v>
      </c>
    </row>
    <row r="466" spans="1:9" x14ac:dyDescent="0.25">
      <c r="A466" s="8" t="s">
        <v>12515</v>
      </c>
      <c r="B466" s="8" t="str">
        <f>LEFT(tb_MHDI[[#This Row],[Territorialidades]],(FIND("/",tb_MHDI[[#This Row],[Territorialidades]])-2))</f>
        <v>Baliza</v>
      </c>
      <c r="C466" s="8" t="str">
        <f>LEFT(RIGHT(tb_MHDI[[#This Row],[Territorialidades]],3),2)</f>
        <v>GO</v>
      </c>
      <c r="D466" s="8" t="str">
        <f>CONCATENATE(tb_MHDI[[#This Row],[Município]],"/",tb_MHDI[[#This Row],[UF]])</f>
        <v>Baliza/GO</v>
      </c>
      <c r="E466" s="8">
        <v>0.65500000000000003</v>
      </c>
      <c r="F466" s="8">
        <v>0.61399999999999999</v>
      </c>
      <c r="G466" s="8">
        <v>0.81899999999999995</v>
      </c>
      <c r="H466" s="8">
        <v>0.55800000000000005</v>
      </c>
      <c r="I466" s="9">
        <f>_xlfn.NUMBERVALUE(INDEX(tb_SVI[],MATCH(tb_MHDI[[#This Row],[mun_uf]],tb_SVI[city_name_uf],0),7),".")</f>
        <v>2010</v>
      </c>
    </row>
    <row r="467" spans="1:9" x14ac:dyDescent="0.25">
      <c r="A467" s="8" t="s">
        <v>12516</v>
      </c>
      <c r="B467" s="8" t="str">
        <f>LEFT(tb_MHDI[[#This Row],[Territorialidades]],(FIND("/",tb_MHDI[[#This Row],[Territorialidades]])-2))</f>
        <v>Balneário Arroio do Silva</v>
      </c>
      <c r="C467" s="8" t="str">
        <f>LEFT(RIGHT(tb_MHDI[[#This Row],[Territorialidades]],3),2)</f>
        <v>SC</v>
      </c>
      <c r="D467" s="8" t="str">
        <f>CONCATENATE(tb_MHDI[[#This Row],[Município]],"/",tb_MHDI[[#This Row],[UF]])</f>
        <v>Balneário Arroio do Silva/SC</v>
      </c>
      <c r="E467" s="8">
        <v>0.746</v>
      </c>
      <c r="F467" s="8">
        <v>0.753</v>
      </c>
      <c r="G467" s="8">
        <v>0.85799999999999998</v>
      </c>
      <c r="H467" s="8">
        <v>0.64200000000000002</v>
      </c>
      <c r="I467" s="9">
        <f>_xlfn.NUMBERVALUE(INDEX(tb_SVI[],MATCH(tb_MHDI[[#This Row],[mun_uf]],tb_SVI[city_name_uf],0),7),".")</f>
        <v>2010</v>
      </c>
    </row>
    <row r="468" spans="1:9" x14ac:dyDescent="0.25">
      <c r="A468" s="8" t="s">
        <v>12517</v>
      </c>
      <c r="B468" s="8" t="str">
        <f>LEFT(tb_MHDI[[#This Row],[Territorialidades]],(FIND("/",tb_MHDI[[#This Row],[Territorialidades]])-2))</f>
        <v>Balneário Barra do Sul</v>
      </c>
      <c r="C468" s="8" t="str">
        <f>LEFT(RIGHT(tb_MHDI[[#This Row],[Territorialidades]],3),2)</f>
        <v>SC</v>
      </c>
      <c r="D468" s="8" t="str">
        <f>CONCATENATE(tb_MHDI[[#This Row],[Município]],"/",tb_MHDI[[#This Row],[UF]])</f>
        <v>Balneário Barra do Sul/SC</v>
      </c>
      <c r="E468" s="8">
        <v>0.71599999999999997</v>
      </c>
      <c r="F468" s="8">
        <v>0.71299999999999997</v>
      </c>
      <c r="G468" s="8">
        <v>0.84399999999999997</v>
      </c>
      <c r="H468" s="8">
        <v>0.61099999999999999</v>
      </c>
      <c r="I468" s="9">
        <f>_xlfn.NUMBERVALUE(INDEX(tb_SVI[],MATCH(tb_MHDI[[#This Row],[mun_uf]],tb_SVI[city_name_uf],0),7),".")</f>
        <v>2010</v>
      </c>
    </row>
    <row r="469" spans="1:9" x14ac:dyDescent="0.25">
      <c r="A469" s="8" t="s">
        <v>12518</v>
      </c>
      <c r="B469" s="8" t="str">
        <f>LEFT(tb_MHDI[[#This Row],[Territorialidades]],(FIND("/",tb_MHDI[[#This Row],[Territorialidades]])-2))</f>
        <v>Balneário Camboriú</v>
      </c>
      <c r="C469" s="8" t="str">
        <f>LEFT(RIGHT(tb_MHDI[[#This Row],[Territorialidades]],3),2)</f>
        <v>SC</v>
      </c>
      <c r="D469" s="8" t="str">
        <f>CONCATENATE(tb_MHDI[[#This Row],[Município]],"/",tb_MHDI[[#This Row],[UF]])</f>
        <v>Balneário Camboriú/SC</v>
      </c>
      <c r="E469" s="8">
        <v>0.84499999999999997</v>
      </c>
      <c r="F469" s="8">
        <v>0.85399999999999998</v>
      </c>
      <c r="G469" s="8">
        <v>0.89400000000000002</v>
      </c>
      <c r="H469" s="8">
        <v>0.78900000000000003</v>
      </c>
      <c r="I469" s="9">
        <f>_xlfn.NUMBERVALUE(INDEX(tb_SVI[],MATCH(tb_MHDI[[#This Row],[mun_uf]],tb_SVI[city_name_uf],0),7),".")</f>
        <v>2010</v>
      </c>
    </row>
    <row r="470" spans="1:9" x14ac:dyDescent="0.25">
      <c r="A470" s="8" t="s">
        <v>12519</v>
      </c>
      <c r="B470" s="8" t="str">
        <f>LEFT(tb_MHDI[[#This Row],[Territorialidades]],(FIND("/",tb_MHDI[[#This Row],[Territorialidades]])-2))</f>
        <v>Balneário Gaivota</v>
      </c>
      <c r="C470" s="8" t="str">
        <f>LEFT(RIGHT(tb_MHDI[[#This Row],[Territorialidades]],3),2)</f>
        <v>SC</v>
      </c>
      <c r="D470" s="8" t="str">
        <f>CONCATENATE(tb_MHDI[[#This Row],[Município]],"/",tb_MHDI[[#This Row],[UF]])</f>
        <v>Balneário Gaivota/SC</v>
      </c>
      <c r="E470" s="8">
        <v>0.72799999999999998</v>
      </c>
      <c r="F470" s="8">
        <v>0.73399999999999999</v>
      </c>
      <c r="G470" s="8">
        <v>0.84399999999999997</v>
      </c>
      <c r="H470" s="8">
        <v>0.622</v>
      </c>
      <c r="I470" s="9">
        <f>_xlfn.NUMBERVALUE(INDEX(tb_SVI[],MATCH(tb_MHDI[[#This Row],[mun_uf]],tb_SVI[city_name_uf],0),7),".")</f>
        <v>2010</v>
      </c>
    </row>
    <row r="471" spans="1:9" x14ac:dyDescent="0.25">
      <c r="A471" s="8" t="s">
        <v>12520</v>
      </c>
      <c r="B471" s="8" t="str">
        <f>LEFT(tb_MHDI[[#This Row],[Territorialidades]],(FIND("/",tb_MHDI[[#This Row],[Territorialidades]])-2))</f>
        <v>Balneário Piçarras</v>
      </c>
      <c r="C471" s="8" t="str">
        <f>LEFT(RIGHT(tb_MHDI[[#This Row],[Territorialidades]],3),2)</f>
        <v>SC</v>
      </c>
      <c r="D471" s="8" t="str">
        <f>CONCATENATE(tb_MHDI[[#This Row],[Município]],"/",tb_MHDI[[#This Row],[UF]])</f>
        <v>Balneário Piçarras/SC</v>
      </c>
      <c r="E471" s="8">
        <v>0.75600000000000001</v>
      </c>
      <c r="F471" s="8">
        <v>0.745</v>
      </c>
      <c r="G471" s="8">
        <v>0.86899999999999999</v>
      </c>
      <c r="H471" s="8">
        <v>0.66800000000000004</v>
      </c>
      <c r="I471" s="9">
        <f>_xlfn.NUMBERVALUE(INDEX(tb_SVI[],MATCH(tb_MHDI[[#This Row],[mun_uf]],tb_SVI[city_name_uf],0),7),".")</f>
        <v>2010</v>
      </c>
    </row>
    <row r="472" spans="1:9" x14ac:dyDescent="0.25">
      <c r="A472" s="8" t="s">
        <v>12521</v>
      </c>
      <c r="B472" s="8" t="str">
        <f>LEFT(tb_MHDI[[#This Row],[Territorialidades]],(FIND("/",tb_MHDI[[#This Row],[Territorialidades]])-2))</f>
        <v>Balneário Pinhal</v>
      </c>
      <c r="C472" s="8" t="str">
        <f>LEFT(RIGHT(tb_MHDI[[#This Row],[Territorialidades]],3),2)</f>
        <v>RS</v>
      </c>
      <c r="D472" s="8" t="str">
        <f>CONCATENATE(tb_MHDI[[#This Row],[Município]],"/",tb_MHDI[[#This Row],[UF]])</f>
        <v>Balneário Pinhal/RS</v>
      </c>
      <c r="E472" s="8">
        <v>0.69599999999999995</v>
      </c>
      <c r="F472" s="8">
        <v>0.71</v>
      </c>
      <c r="G472" s="8">
        <v>0.83599999999999997</v>
      </c>
      <c r="H472" s="8">
        <v>0.56699999999999995</v>
      </c>
      <c r="I472" s="9">
        <f>_xlfn.NUMBERVALUE(INDEX(tb_SVI[],MATCH(tb_MHDI[[#This Row],[mun_uf]],tb_SVI[city_name_uf],0),7),".")</f>
        <v>2010</v>
      </c>
    </row>
    <row r="473" spans="1:9" x14ac:dyDescent="0.25">
      <c r="A473" s="8" t="s">
        <v>12522</v>
      </c>
      <c r="B473" s="8" t="str">
        <f>LEFT(tb_MHDI[[#This Row],[Territorialidades]],(FIND("/",tb_MHDI[[#This Row],[Territorialidades]])-2))</f>
        <v>Bálsamo</v>
      </c>
      <c r="C473" s="8" t="str">
        <f>LEFT(RIGHT(tb_MHDI[[#This Row],[Territorialidades]],3),2)</f>
        <v>SP</v>
      </c>
      <c r="D473" s="8" t="str">
        <f>CONCATENATE(tb_MHDI[[#This Row],[Município]],"/",tb_MHDI[[#This Row],[UF]])</f>
        <v>Bálsamo/SP</v>
      </c>
      <c r="E473" s="8">
        <v>0.75600000000000001</v>
      </c>
      <c r="F473" s="8">
        <v>0.746</v>
      </c>
      <c r="G473" s="8">
        <v>0.83499999999999996</v>
      </c>
      <c r="H473" s="8">
        <v>0.69499999999999995</v>
      </c>
      <c r="I473" s="9">
        <f>_xlfn.NUMBERVALUE(INDEX(tb_SVI[],MATCH(tb_MHDI[[#This Row],[mun_uf]],tb_SVI[city_name_uf],0),7),".")</f>
        <v>2010</v>
      </c>
    </row>
    <row r="474" spans="1:9" x14ac:dyDescent="0.25">
      <c r="A474" s="8" t="s">
        <v>12523</v>
      </c>
      <c r="B474" s="8" t="str">
        <f>LEFT(tb_MHDI[[#This Row],[Territorialidades]],(FIND("/",tb_MHDI[[#This Row],[Territorialidades]])-2))</f>
        <v>Balsa Nova</v>
      </c>
      <c r="C474" s="8" t="str">
        <f>LEFT(RIGHT(tb_MHDI[[#This Row],[Territorialidades]],3),2)</f>
        <v>PR</v>
      </c>
      <c r="D474" s="8" t="str">
        <f>CONCATENATE(tb_MHDI[[#This Row],[Município]],"/",tb_MHDI[[#This Row],[UF]])</f>
        <v>Balsa Nova/PR</v>
      </c>
      <c r="E474" s="8">
        <v>0.69599999999999995</v>
      </c>
      <c r="F474" s="8">
        <v>0.70699999999999996</v>
      </c>
      <c r="G474" s="8">
        <v>0.82299999999999995</v>
      </c>
      <c r="H474" s="8">
        <v>0.57899999999999996</v>
      </c>
      <c r="I474" s="9">
        <f>_xlfn.NUMBERVALUE(INDEX(tb_SVI[],MATCH(tb_MHDI[[#This Row],[mun_uf]],tb_SVI[city_name_uf],0),7),".")</f>
        <v>2010</v>
      </c>
    </row>
    <row r="475" spans="1:9" x14ac:dyDescent="0.25">
      <c r="A475" s="8" t="s">
        <v>12524</v>
      </c>
      <c r="B475" s="8" t="str">
        <f>LEFT(tb_MHDI[[#This Row],[Territorialidades]],(FIND("/",tb_MHDI[[#This Row],[Territorialidades]])-2))</f>
        <v>Balsas</v>
      </c>
      <c r="C475" s="8" t="str">
        <f>LEFT(RIGHT(tb_MHDI[[#This Row],[Territorialidades]],3),2)</f>
        <v>MA</v>
      </c>
      <c r="D475" s="8" t="str">
        <f>CONCATENATE(tb_MHDI[[#This Row],[Município]],"/",tb_MHDI[[#This Row],[UF]])</f>
        <v>Balsas/MA</v>
      </c>
      <c r="E475" s="8">
        <v>0.68700000000000006</v>
      </c>
      <c r="F475" s="8">
        <v>0.67400000000000004</v>
      </c>
      <c r="G475" s="8">
        <v>0.80700000000000005</v>
      </c>
      <c r="H475" s="8">
        <v>0.59699999999999998</v>
      </c>
      <c r="I475" s="9">
        <f>_xlfn.NUMBERVALUE(INDEX(tb_SVI[],MATCH(tb_MHDI[[#This Row],[mun_uf]],tb_SVI[city_name_uf],0),7),".")</f>
        <v>2010</v>
      </c>
    </row>
    <row r="476" spans="1:9" x14ac:dyDescent="0.25">
      <c r="A476" s="8" t="s">
        <v>12525</v>
      </c>
      <c r="B476" s="8" t="str">
        <f>LEFT(tb_MHDI[[#This Row],[Territorialidades]],(FIND("/",tb_MHDI[[#This Row],[Territorialidades]])-2))</f>
        <v>Bambuí</v>
      </c>
      <c r="C476" s="8" t="str">
        <f>LEFT(RIGHT(tb_MHDI[[#This Row],[Territorialidades]],3),2)</f>
        <v>MG</v>
      </c>
      <c r="D476" s="8" t="str">
        <f>CONCATENATE(tb_MHDI[[#This Row],[Município]],"/",tb_MHDI[[#This Row],[UF]])</f>
        <v>Bambuí/MG</v>
      </c>
      <c r="E476" s="8">
        <v>0.74099999999999999</v>
      </c>
      <c r="F476" s="8">
        <v>0.73499999999999999</v>
      </c>
      <c r="G476" s="8">
        <v>0.87</v>
      </c>
      <c r="H476" s="8">
        <v>0.63600000000000001</v>
      </c>
      <c r="I476" s="9">
        <f>_xlfn.NUMBERVALUE(INDEX(tb_SVI[],MATCH(tb_MHDI[[#This Row],[mun_uf]],tb_SVI[city_name_uf],0),7),".")</f>
        <v>2010</v>
      </c>
    </row>
    <row r="477" spans="1:9" x14ac:dyDescent="0.25">
      <c r="A477" s="8" t="s">
        <v>12526</v>
      </c>
      <c r="B477" s="8" t="str">
        <f>LEFT(tb_MHDI[[#This Row],[Territorialidades]],(FIND("/",tb_MHDI[[#This Row],[Territorialidades]])-2))</f>
        <v>Banabuiú</v>
      </c>
      <c r="C477" s="8" t="str">
        <f>LEFT(RIGHT(tb_MHDI[[#This Row],[Territorialidades]],3),2)</f>
        <v>CE</v>
      </c>
      <c r="D477" s="8" t="str">
        <f>CONCATENATE(tb_MHDI[[#This Row],[Município]],"/",tb_MHDI[[#This Row],[UF]])</f>
        <v>Banabuiú/CE</v>
      </c>
      <c r="E477" s="8">
        <v>0.60599999999999998</v>
      </c>
      <c r="F477" s="8">
        <v>0.54</v>
      </c>
      <c r="G477" s="8">
        <v>0.77900000000000003</v>
      </c>
      <c r="H477" s="8">
        <v>0.53</v>
      </c>
      <c r="I477" s="9">
        <f>_xlfn.NUMBERVALUE(INDEX(tb_SVI[],MATCH(tb_MHDI[[#This Row],[mun_uf]],tb_SVI[city_name_uf],0),7),".")</f>
        <v>2010</v>
      </c>
    </row>
    <row r="478" spans="1:9" x14ac:dyDescent="0.25">
      <c r="A478" s="8" t="s">
        <v>12527</v>
      </c>
      <c r="B478" s="8" t="str">
        <f>LEFT(tb_MHDI[[#This Row],[Territorialidades]],(FIND("/",tb_MHDI[[#This Row],[Territorialidades]])-2))</f>
        <v>Bananal</v>
      </c>
      <c r="C478" s="8" t="str">
        <f>LEFT(RIGHT(tb_MHDI[[#This Row],[Territorialidades]],3),2)</f>
        <v>SP</v>
      </c>
      <c r="D478" s="8" t="str">
        <f>CONCATENATE(tb_MHDI[[#This Row],[Município]],"/",tb_MHDI[[#This Row],[UF]])</f>
        <v>Bananal/SP</v>
      </c>
      <c r="E478" s="8">
        <v>0.73299999999999998</v>
      </c>
      <c r="F478" s="8">
        <v>0.69299999999999995</v>
      </c>
      <c r="G478" s="8">
        <v>0.872</v>
      </c>
      <c r="H478" s="8">
        <v>0.65300000000000002</v>
      </c>
      <c r="I478" s="9">
        <f>_xlfn.NUMBERVALUE(INDEX(tb_SVI[],MATCH(tb_MHDI[[#This Row],[mun_uf]],tb_SVI[city_name_uf],0),7),".")</f>
        <v>2010</v>
      </c>
    </row>
    <row r="479" spans="1:9" x14ac:dyDescent="0.25">
      <c r="A479" s="8" t="s">
        <v>12528</v>
      </c>
      <c r="B479" s="8" t="str">
        <f>LEFT(tb_MHDI[[#This Row],[Territorialidades]],(FIND("/",tb_MHDI[[#This Row],[Territorialidades]])-2))</f>
        <v>Bananeiras</v>
      </c>
      <c r="C479" s="8" t="str">
        <f>LEFT(RIGHT(tb_MHDI[[#This Row],[Territorialidades]],3),2)</f>
        <v>PB</v>
      </c>
      <c r="D479" s="8" t="str">
        <f>CONCATENATE(tb_MHDI[[#This Row],[Município]],"/",tb_MHDI[[#This Row],[UF]])</f>
        <v>Bananeiras/PB</v>
      </c>
      <c r="E479" s="8">
        <v>0.56799999999999995</v>
      </c>
      <c r="F479" s="8">
        <v>0.55500000000000005</v>
      </c>
      <c r="G479" s="8">
        <v>0.76600000000000001</v>
      </c>
      <c r="H479" s="8">
        <v>0.43</v>
      </c>
      <c r="I479" s="9">
        <f>_xlfn.NUMBERVALUE(INDEX(tb_SVI[],MATCH(tb_MHDI[[#This Row],[mun_uf]],tb_SVI[city_name_uf],0),7),".")</f>
        <v>2010</v>
      </c>
    </row>
    <row r="480" spans="1:9" x14ac:dyDescent="0.25">
      <c r="A480" s="8" t="s">
        <v>12529</v>
      </c>
      <c r="B480" s="8" t="str">
        <f>LEFT(tb_MHDI[[#This Row],[Territorialidades]],(FIND("/",tb_MHDI[[#This Row],[Territorialidades]])-2))</f>
        <v>Bandeira do Sul</v>
      </c>
      <c r="C480" s="8" t="str">
        <f>LEFT(RIGHT(tb_MHDI[[#This Row],[Territorialidades]],3),2)</f>
        <v>MG</v>
      </c>
      <c r="D480" s="8" t="str">
        <f>CONCATENATE(tb_MHDI[[#This Row],[Município]],"/",tb_MHDI[[#This Row],[UF]])</f>
        <v>Bandeira do Sul/MG</v>
      </c>
      <c r="E480" s="8">
        <v>0.69199999999999995</v>
      </c>
      <c r="F480" s="8">
        <v>0.68100000000000005</v>
      </c>
      <c r="G480" s="8">
        <v>0.80200000000000005</v>
      </c>
      <c r="H480" s="8">
        <v>0.60799999999999998</v>
      </c>
      <c r="I480" s="9">
        <f>_xlfn.NUMBERVALUE(INDEX(tb_SVI[],MATCH(tb_MHDI[[#This Row],[mun_uf]],tb_SVI[city_name_uf],0),7),".")</f>
        <v>2010</v>
      </c>
    </row>
    <row r="481" spans="1:9" x14ac:dyDescent="0.25">
      <c r="A481" s="8" t="s">
        <v>12530</v>
      </c>
      <c r="B481" s="8" t="str">
        <f>LEFT(tb_MHDI[[#This Row],[Territorialidades]],(FIND("/",tb_MHDI[[#This Row],[Territorialidades]])-2))</f>
        <v>Bandeira</v>
      </c>
      <c r="C481" s="8" t="str">
        <f>LEFT(RIGHT(tb_MHDI[[#This Row],[Territorialidades]],3),2)</f>
        <v>MG</v>
      </c>
      <c r="D481" s="8" t="str">
        <f>CONCATENATE(tb_MHDI[[#This Row],[Município]],"/",tb_MHDI[[#This Row],[UF]])</f>
        <v>Bandeira/MG</v>
      </c>
      <c r="E481" s="8">
        <v>0.59899999999999998</v>
      </c>
      <c r="F481" s="8">
        <v>0.58299999999999996</v>
      </c>
      <c r="G481" s="8">
        <v>0.81100000000000005</v>
      </c>
      <c r="H481" s="8">
        <v>0.45400000000000001</v>
      </c>
      <c r="I481" s="9">
        <f>_xlfn.NUMBERVALUE(INDEX(tb_SVI[],MATCH(tb_MHDI[[#This Row],[mun_uf]],tb_SVI[city_name_uf],0),7),".")</f>
        <v>2010</v>
      </c>
    </row>
    <row r="482" spans="1:9" x14ac:dyDescent="0.25">
      <c r="A482" s="8" t="s">
        <v>12531</v>
      </c>
      <c r="B482" s="8" t="str">
        <f>LEFT(tb_MHDI[[#This Row],[Territorialidades]],(FIND("/",tb_MHDI[[#This Row],[Territorialidades]])-2))</f>
        <v>Bandeirante</v>
      </c>
      <c r="C482" s="8" t="str">
        <f>LEFT(RIGHT(tb_MHDI[[#This Row],[Territorialidades]],3),2)</f>
        <v>SC</v>
      </c>
      <c r="D482" s="8" t="str">
        <f>CONCATENATE(tb_MHDI[[#This Row],[Município]],"/",tb_MHDI[[#This Row],[UF]])</f>
        <v>Bandeirante/SC</v>
      </c>
      <c r="E482" s="8">
        <v>0.67200000000000004</v>
      </c>
      <c r="F482" s="8">
        <v>0.67500000000000004</v>
      </c>
      <c r="G482" s="8">
        <v>0.79500000000000004</v>
      </c>
      <c r="H482" s="8">
        <v>0.56499999999999995</v>
      </c>
      <c r="I482" s="9">
        <f>_xlfn.NUMBERVALUE(INDEX(tb_SVI[],MATCH(tb_MHDI[[#This Row],[mun_uf]],tb_SVI[city_name_uf],0),7),".")</f>
        <v>2010</v>
      </c>
    </row>
    <row r="483" spans="1:9" x14ac:dyDescent="0.25">
      <c r="A483" s="8" t="s">
        <v>12532</v>
      </c>
      <c r="B483" s="8" t="str">
        <f>LEFT(tb_MHDI[[#This Row],[Territorialidades]],(FIND("/",tb_MHDI[[#This Row],[Territorialidades]])-2))</f>
        <v>Bandeirantes do Tocantins</v>
      </c>
      <c r="C483" s="8" t="str">
        <f>LEFT(RIGHT(tb_MHDI[[#This Row],[Territorialidades]],3),2)</f>
        <v>TO</v>
      </c>
      <c r="D483" s="8" t="str">
        <f>CONCATENATE(tb_MHDI[[#This Row],[Município]],"/",tb_MHDI[[#This Row],[UF]])</f>
        <v>Bandeirantes do Tocantins/TO</v>
      </c>
      <c r="E483" s="8">
        <v>0.63800000000000001</v>
      </c>
      <c r="F483" s="8">
        <v>0.56999999999999995</v>
      </c>
      <c r="G483" s="8">
        <v>0.79700000000000004</v>
      </c>
      <c r="H483" s="8">
        <v>0.57099999999999995</v>
      </c>
      <c r="I483" s="9">
        <f>_xlfn.NUMBERVALUE(INDEX(tb_SVI[],MATCH(tb_MHDI[[#This Row],[mun_uf]],tb_SVI[city_name_uf],0),7),".")</f>
        <v>2010</v>
      </c>
    </row>
    <row r="484" spans="1:9" x14ac:dyDescent="0.25">
      <c r="A484" s="8" t="s">
        <v>12533</v>
      </c>
      <c r="B484" s="8" t="str">
        <f>LEFT(tb_MHDI[[#This Row],[Territorialidades]],(FIND("/",tb_MHDI[[#This Row],[Territorialidades]])-2))</f>
        <v>Bandeirantes</v>
      </c>
      <c r="C484" s="8" t="str">
        <f>LEFT(RIGHT(tb_MHDI[[#This Row],[Territorialidades]],3),2)</f>
        <v>MS</v>
      </c>
      <c r="D484" s="8" t="str">
        <f>CONCATENATE(tb_MHDI[[#This Row],[Município]],"/",tb_MHDI[[#This Row],[UF]])</f>
        <v>Bandeirantes/MS</v>
      </c>
      <c r="E484" s="8">
        <v>0.68100000000000005</v>
      </c>
      <c r="F484" s="8">
        <v>0.69399999999999995</v>
      </c>
      <c r="G484" s="8">
        <v>0.84799999999999998</v>
      </c>
      <c r="H484" s="8">
        <v>0.53700000000000003</v>
      </c>
      <c r="I484" s="9">
        <f>_xlfn.NUMBERVALUE(INDEX(tb_SVI[],MATCH(tb_MHDI[[#This Row],[mun_uf]],tb_SVI[city_name_uf],0),7),".")</f>
        <v>2010</v>
      </c>
    </row>
    <row r="485" spans="1:9" x14ac:dyDescent="0.25">
      <c r="A485" s="8" t="s">
        <v>12534</v>
      </c>
      <c r="B485" s="8" t="str">
        <f>LEFT(tb_MHDI[[#This Row],[Territorialidades]],(FIND("/",tb_MHDI[[#This Row],[Territorialidades]])-2))</f>
        <v>Bandeirantes</v>
      </c>
      <c r="C485" s="8" t="str">
        <f>LEFT(RIGHT(tb_MHDI[[#This Row],[Territorialidades]],3),2)</f>
        <v>PR</v>
      </c>
      <c r="D485" s="8" t="str">
        <f>CONCATENATE(tb_MHDI[[#This Row],[Município]],"/",tb_MHDI[[#This Row],[UF]])</f>
        <v>Bandeirantes/PR</v>
      </c>
      <c r="E485" s="8">
        <v>0.72699999999999998</v>
      </c>
      <c r="F485" s="8">
        <v>0.71399999999999997</v>
      </c>
      <c r="G485" s="8">
        <v>0.81899999999999995</v>
      </c>
      <c r="H485" s="8">
        <v>0.65800000000000003</v>
      </c>
      <c r="I485" s="9">
        <f>_xlfn.NUMBERVALUE(INDEX(tb_SVI[],MATCH(tb_MHDI[[#This Row],[mun_uf]],tb_SVI[city_name_uf],0),7),".")</f>
        <v>2010</v>
      </c>
    </row>
    <row r="486" spans="1:9" x14ac:dyDescent="0.25">
      <c r="A486" s="8" t="s">
        <v>12535</v>
      </c>
      <c r="B486" s="8" t="str">
        <f>LEFT(tb_MHDI[[#This Row],[Territorialidades]],(FIND("/",tb_MHDI[[#This Row],[Territorialidades]])-2))</f>
        <v>Bannach</v>
      </c>
      <c r="C486" s="8" t="str">
        <f>LEFT(RIGHT(tb_MHDI[[#This Row],[Territorialidades]],3),2)</f>
        <v>PA</v>
      </c>
      <c r="D486" s="8" t="str">
        <f>CONCATENATE(tb_MHDI[[#This Row],[Município]],"/",tb_MHDI[[#This Row],[UF]])</f>
        <v>Bannach/PA</v>
      </c>
      <c r="E486" s="8">
        <v>0.59399999999999997</v>
      </c>
      <c r="F486" s="8">
        <v>0.63500000000000001</v>
      </c>
      <c r="G486" s="8">
        <v>0.78400000000000003</v>
      </c>
      <c r="H486" s="8">
        <v>0.42</v>
      </c>
      <c r="I486" s="9">
        <f>_xlfn.NUMBERVALUE(INDEX(tb_SVI[],MATCH(tb_MHDI[[#This Row],[mun_uf]],tb_SVI[city_name_uf],0),7),".")</f>
        <v>2010</v>
      </c>
    </row>
    <row r="487" spans="1:9" x14ac:dyDescent="0.25">
      <c r="A487" s="8" t="s">
        <v>12536</v>
      </c>
      <c r="B487" s="8" t="str">
        <f>LEFT(tb_MHDI[[#This Row],[Territorialidades]],(FIND("/",tb_MHDI[[#This Row],[Territorialidades]])-2))</f>
        <v>Banzaê</v>
      </c>
      <c r="C487" s="8" t="str">
        <f>LEFT(RIGHT(tb_MHDI[[#This Row],[Territorialidades]],3),2)</f>
        <v>BA</v>
      </c>
      <c r="D487" s="8" t="str">
        <f>CONCATENATE(tb_MHDI[[#This Row],[Município]],"/",tb_MHDI[[#This Row],[UF]])</f>
        <v>Banzaê/BA</v>
      </c>
      <c r="E487" s="8">
        <v>0.57899999999999996</v>
      </c>
      <c r="F487" s="8">
        <v>0.53900000000000003</v>
      </c>
      <c r="G487" s="8">
        <v>0.76900000000000002</v>
      </c>
      <c r="H487" s="8">
        <v>0.46800000000000003</v>
      </c>
      <c r="I487" s="9">
        <f>_xlfn.NUMBERVALUE(INDEX(tb_SVI[],MATCH(tb_MHDI[[#This Row],[mun_uf]],tb_SVI[city_name_uf],0),7),".")</f>
        <v>2010</v>
      </c>
    </row>
    <row r="488" spans="1:9" x14ac:dyDescent="0.25">
      <c r="A488" s="8" t="s">
        <v>12537</v>
      </c>
      <c r="B488" s="8" t="str">
        <f>LEFT(tb_MHDI[[#This Row],[Territorialidades]],(FIND("/",tb_MHDI[[#This Row],[Territorialidades]])-2))</f>
        <v>Barão de Antonina</v>
      </c>
      <c r="C488" s="8" t="str">
        <f>LEFT(RIGHT(tb_MHDI[[#This Row],[Territorialidades]],3),2)</f>
        <v>SP</v>
      </c>
      <c r="D488" s="8" t="str">
        <f>CONCATENATE(tb_MHDI[[#This Row],[Município]],"/",tb_MHDI[[#This Row],[UF]])</f>
        <v>Barão de Antonina/SP</v>
      </c>
      <c r="E488" s="8">
        <v>0.71099999999999997</v>
      </c>
      <c r="F488" s="8">
        <v>0.67600000000000005</v>
      </c>
      <c r="G488" s="8">
        <v>0.82</v>
      </c>
      <c r="H488" s="8">
        <v>0.64900000000000002</v>
      </c>
      <c r="I488" s="9">
        <f>_xlfn.NUMBERVALUE(INDEX(tb_SVI[],MATCH(tb_MHDI[[#This Row],[mun_uf]],tb_SVI[city_name_uf],0),7),".")</f>
        <v>2010</v>
      </c>
    </row>
    <row r="489" spans="1:9" x14ac:dyDescent="0.25">
      <c r="A489" s="8" t="s">
        <v>12538</v>
      </c>
      <c r="B489" s="8" t="str">
        <f>LEFT(tb_MHDI[[#This Row],[Territorialidades]],(FIND("/",tb_MHDI[[#This Row],[Territorialidades]])-2))</f>
        <v>Barão de Cocais</v>
      </c>
      <c r="C489" s="8" t="str">
        <f>LEFT(RIGHT(tb_MHDI[[#This Row],[Territorialidades]],3),2)</f>
        <v>MG</v>
      </c>
      <c r="D489" s="8" t="str">
        <f>CONCATENATE(tb_MHDI[[#This Row],[Município]],"/",tb_MHDI[[#This Row],[UF]])</f>
        <v>Barão de Cocais/MG</v>
      </c>
      <c r="E489" s="8">
        <v>0.72199999999999998</v>
      </c>
      <c r="F489" s="8">
        <v>0.67900000000000005</v>
      </c>
      <c r="G489" s="8">
        <v>0.85799999999999998</v>
      </c>
      <c r="H489" s="8">
        <v>0.64700000000000002</v>
      </c>
      <c r="I489" s="9">
        <f>_xlfn.NUMBERVALUE(INDEX(tb_SVI[],MATCH(tb_MHDI[[#This Row],[mun_uf]],tb_SVI[city_name_uf],0),7),".")</f>
        <v>2010</v>
      </c>
    </row>
    <row r="490" spans="1:9" x14ac:dyDescent="0.25">
      <c r="A490" s="8" t="s">
        <v>12539</v>
      </c>
      <c r="B490" s="8" t="str">
        <f>LEFT(tb_MHDI[[#This Row],[Territorialidades]],(FIND("/",tb_MHDI[[#This Row],[Territorialidades]])-2))</f>
        <v>Barão de Cotegipe</v>
      </c>
      <c r="C490" s="8" t="str">
        <f>LEFT(RIGHT(tb_MHDI[[#This Row],[Territorialidades]],3),2)</f>
        <v>RS</v>
      </c>
      <c r="D490" s="8" t="str">
        <f>CONCATENATE(tb_MHDI[[#This Row],[Município]],"/",tb_MHDI[[#This Row],[UF]])</f>
        <v>Barão de Cotegipe/RS</v>
      </c>
      <c r="E490" s="8">
        <v>0.71899999999999997</v>
      </c>
      <c r="F490" s="8">
        <v>0.745</v>
      </c>
      <c r="G490" s="8">
        <v>0.84199999999999997</v>
      </c>
      <c r="H490" s="8">
        <v>0.59299999999999997</v>
      </c>
      <c r="I490" s="9">
        <f>_xlfn.NUMBERVALUE(INDEX(tb_SVI[],MATCH(tb_MHDI[[#This Row],[mun_uf]],tb_SVI[city_name_uf],0),7),".")</f>
        <v>2010</v>
      </c>
    </row>
    <row r="491" spans="1:9" x14ac:dyDescent="0.25">
      <c r="A491" s="8" t="s">
        <v>12540</v>
      </c>
      <c r="B491" s="8" t="str">
        <f>LEFT(tb_MHDI[[#This Row],[Territorialidades]],(FIND("/",tb_MHDI[[#This Row],[Territorialidades]])-2))</f>
        <v>Barão de Grajaú</v>
      </c>
      <c r="C491" s="8" t="str">
        <f>LEFT(RIGHT(tb_MHDI[[#This Row],[Territorialidades]],3),2)</f>
        <v>MA</v>
      </c>
      <c r="D491" s="8" t="str">
        <f>CONCATENATE(tb_MHDI[[#This Row],[Município]],"/",tb_MHDI[[#This Row],[UF]])</f>
        <v>Barão de Grajaú/MA</v>
      </c>
      <c r="E491" s="8">
        <v>0.59199999999999997</v>
      </c>
      <c r="F491" s="8">
        <v>0.57799999999999996</v>
      </c>
      <c r="G491" s="8">
        <v>0.74299999999999999</v>
      </c>
      <c r="H491" s="8">
        <v>0.48399999999999999</v>
      </c>
      <c r="I491" s="9">
        <f>_xlfn.NUMBERVALUE(INDEX(tb_SVI[],MATCH(tb_MHDI[[#This Row],[mun_uf]],tb_SVI[city_name_uf],0),7),".")</f>
        <v>2010</v>
      </c>
    </row>
    <row r="492" spans="1:9" x14ac:dyDescent="0.25">
      <c r="A492" s="8" t="s">
        <v>12541</v>
      </c>
      <c r="B492" s="8" t="str">
        <f>LEFT(tb_MHDI[[#This Row],[Territorialidades]],(FIND("/",tb_MHDI[[#This Row],[Territorialidades]])-2))</f>
        <v>Barão de Melgaço</v>
      </c>
      <c r="C492" s="8" t="str">
        <f>LEFT(RIGHT(tb_MHDI[[#This Row],[Territorialidades]],3),2)</f>
        <v>MT</v>
      </c>
      <c r="D492" s="8" t="str">
        <f>CONCATENATE(tb_MHDI[[#This Row],[Município]],"/",tb_MHDI[[#This Row],[UF]])</f>
        <v>Barão de Melgaço/MT</v>
      </c>
      <c r="E492" s="8">
        <v>0.6</v>
      </c>
      <c r="F492" s="8">
        <v>0.59799999999999998</v>
      </c>
      <c r="G492" s="8">
        <v>0.82</v>
      </c>
      <c r="H492" s="8">
        <v>0.44</v>
      </c>
      <c r="I492" s="9">
        <f>_xlfn.NUMBERVALUE(INDEX(tb_SVI[],MATCH(tb_MHDI[[#This Row],[mun_uf]],tb_SVI[city_name_uf],0),7),".")</f>
        <v>2010</v>
      </c>
    </row>
    <row r="493" spans="1:9" x14ac:dyDescent="0.25">
      <c r="A493" s="8" t="s">
        <v>12542</v>
      </c>
      <c r="B493" s="8" t="str">
        <f>LEFT(tb_MHDI[[#This Row],[Territorialidades]],(FIND("/",tb_MHDI[[#This Row],[Territorialidades]])-2))</f>
        <v>Barão de Monte Alto</v>
      </c>
      <c r="C493" s="8" t="str">
        <f>LEFT(RIGHT(tb_MHDI[[#This Row],[Territorialidades]],3),2)</f>
        <v>MG</v>
      </c>
      <c r="D493" s="8" t="str">
        <f>CONCATENATE(tb_MHDI[[#This Row],[Município]],"/",tb_MHDI[[#This Row],[UF]])</f>
        <v>Barão de Monte Alto/MG</v>
      </c>
      <c r="E493" s="8">
        <v>0.64900000000000002</v>
      </c>
      <c r="F493" s="8">
        <v>0.61899999999999999</v>
      </c>
      <c r="G493" s="8">
        <v>0.82699999999999996</v>
      </c>
      <c r="H493" s="8">
        <v>0.53300000000000003</v>
      </c>
      <c r="I493" s="9">
        <f>_xlfn.NUMBERVALUE(INDEX(tb_SVI[],MATCH(tb_MHDI[[#This Row],[mun_uf]],tb_SVI[city_name_uf],0),7),".")</f>
        <v>2010</v>
      </c>
    </row>
    <row r="494" spans="1:9" x14ac:dyDescent="0.25">
      <c r="A494" s="8" t="s">
        <v>12543</v>
      </c>
      <c r="B494" s="8" t="str">
        <f>LEFT(tb_MHDI[[#This Row],[Territorialidades]],(FIND("/",tb_MHDI[[#This Row],[Territorialidades]])-2))</f>
        <v>Barão do Triunfo</v>
      </c>
      <c r="C494" s="8" t="str">
        <f>LEFT(RIGHT(tb_MHDI[[#This Row],[Territorialidades]],3),2)</f>
        <v>RS</v>
      </c>
      <c r="D494" s="8" t="str">
        <f>CONCATENATE(tb_MHDI[[#This Row],[Município]],"/",tb_MHDI[[#This Row],[UF]])</f>
        <v>Barão do Triunfo/RS</v>
      </c>
      <c r="E494" s="8">
        <v>0.61</v>
      </c>
      <c r="F494" s="8">
        <v>0.64500000000000002</v>
      </c>
      <c r="G494" s="8">
        <v>0.82099999999999995</v>
      </c>
      <c r="H494" s="8">
        <v>0.42799999999999999</v>
      </c>
      <c r="I494" s="9">
        <f>_xlfn.NUMBERVALUE(INDEX(tb_SVI[],MATCH(tb_MHDI[[#This Row],[mun_uf]],tb_SVI[city_name_uf],0),7),".")</f>
        <v>2010</v>
      </c>
    </row>
    <row r="495" spans="1:9" x14ac:dyDescent="0.25">
      <c r="A495" s="8" t="s">
        <v>12544</v>
      </c>
      <c r="B495" s="8" t="str">
        <f>LEFT(tb_MHDI[[#This Row],[Territorialidades]],(FIND("/",tb_MHDI[[#This Row],[Territorialidades]])-2))</f>
        <v>Barão</v>
      </c>
      <c r="C495" s="8" t="str">
        <f>LEFT(RIGHT(tb_MHDI[[#This Row],[Territorialidades]],3),2)</f>
        <v>RS</v>
      </c>
      <c r="D495" s="8" t="str">
        <f>CONCATENATE(tb_MHDI[[#This Row],[Município]],"/",tb_MHDI[[#This Row],[UF]])</f>
        <v>Barão/RS</v>
      </c>
      <c r="E495" s="8">
        <v>0.748</v>
      </c>
      <c r="F495" s="8">
        <v>0.76700000000000002</v>
      </c>
      <c r="G495" s="8">
        <v>0.83599999999999997</v>
      </c>
      <c r="H495" s="8">
        <v>0.65200000000000002</v>
      </c>
      <c r="I495" s="9">
        <f>_xlfn.NUMBERVALUE(INDEX(tb_SVI[],MATCH(tb_MHDI[[#This Row],[mun_uf]],tb_SVI[city_name_uf],0),7),".")</f>
        <v>2010</v>
      </c>
    </row>
    <row r="496" spans="1:9" x14ac:dyDescent="0.25">
      <c r="A496" s="8" t="s">
        <v>12545</v>
      </c>
      <c r="B496" s="8" t="str">
        <f>LEFT(tb_MHDI[[#This Row],[Territorialidades]],(FIND("/",tb_MHDI[[#This Row],[Territorialidades]])-2))</f>
        <v>Baraúna</v>
      </c>
      <c r="C496" s="8" t="str">
        <f>LEFT(RIGHT(tb_MHDI[[#This Row],[Territorialidades]],3),2)</f>
        <v>PB</v>
      </c>
      <c r="D496" s="8" t="str">
        <f>CONCATENATE(tb_MHDI[[#This Row],[Município]],"/",tb_MHDI[[#This Row],[UF]])</f>
        <v>Baraúna/PB</v>
      </c>
      <c r="E496" s="8">
        <v>0.55800000000000005</v>
      </c>
      <c r="F496" s="8">
        <v>0.52600000000000002</v>
      </c>
      <c r="G496" s="8">
        <v>0.71799999999999997</v>
      </c>
      <c r="H496" s="8">
        <v>0.45900000000000002</v>
      </c>
      <c r="I496" s="9">
        <f>_xlfn.NUMBERVALUE(INDEX(tb_SVI[],MATCH(tb_MHDI[[#This Row],[mun_uf]],tb_SVI[city_name_uf],0),7),".")</f>
        <v>2010</v>
      </c>
    </row>
    <row r="497" spans="1:9" x14ac:dyDescent="0.25">
      <c r="A497" s="8" t="s">
        <v>12546</v>
      </c>
      <c r="B497" s="8" t="str">
        <f>LEFT(tb_MHDI[[#This Row],[Territorialidades]],(FIND("/",tb_MHDI[[#This Row],[Territorialidades]])-2))</f>
        <v>Baraúna</v>
      </c>
      <c r="C497" s="8" t="str">
        <f>LEFT(RIGHT(tb_MHDI[[#This Row],[Territorialidades]],3),2)</f>
        <v>RN</v>
      </c>
      <c r="D497" s="8" t="str">
        <f>CONCATENATE(tb_MHDI[[#This Row],[Município]],"/",tb_MHDI[[#This Row],[UF]])</f>
        <v>Baraúna/RN</v>
      </c>
      <c r="E497" s="8">
        <v>0.57399999999999995</v>
      </c>
      <c r="F497" s="8">
        <v>0.56200000000000006</v>
      </c>
      <c r="G497" s="8">
        <v>0.75600000000000001</v>
      </c>
      <c r="H497" s="8">
        <v>0.44600000000000001</v>
      </c>
      <c r="I497" s="9">
        <f>_xlfn.NUMBERVALUE(INDEX(tb_SVI[],MATCH(tb_MHDI[[#This Row],[mun_uf]],tb_SVI[city_name_uf],0),7),".")</f>
        <v>2010</v>
      </c>
    </row>
    <row r="498" spans="1:9" x14ac:dyDescent="0.25">
      <c r="A498" s="8" t="s">
        <v>12547</v>
      </c>
      <c r="B498" s="8" t="str">
        <f>LEFT(tb_MHDI[[#This Row],[Territorialidades]],(FIND("/",tb_MHDI[[#This Row],[Territorialidades]])-2))</f>
        <v>Barbacena</v>
      </c>
      <c r="C498" s="8" t="str">
        <f>LEFT(RIGHT(tb_MHDI[[#This Row],[Territorialidades]],3),2)</f>
        <v>MG</v>
      </c>
      <c r="D498" s="8" t="str">
        <f>CONCATENATE(tb_MHDI[[#This Row],[Município]],"/",tb_MHDI[[#This Row],[UF]])</f>
        <v>Barbacena/MG</v>
      </c>
      <c r="E498" s="8">
        <v>0.76900000000000002</v>
      </c>
      <c r="F498" s="8">
        <v>0.751</v>
      </c>
      <c r="G498" s="8">
        <v>0.88100000000000001</v>
      </c>
      <c r="H498" s="8">
        <v>0.68700000000000006</v>
      </c>
      <c r="I498" s="9">
        <f>_xlfn.NUMBERVALUE(INDEX(tb_SVI[],MATCH(tb_MHDI[[#This Row],[mun_uf]],tb_SVI[city_name_uf],0),7),".")</f>
        <v>2010</v>
      </c>
    </row>
    <row r="499" spans="1:9" x14ac:dyDescent="0.25">
      <c r="A499" s="8" t="s">
        <v>12548</v>
      </c>
      <c r="B499" s="8" t="str">
        <f>LEFT(tb_MHDI[[#This Row],[Territorialidades]],(FIND("/",tb_MHDI[[#This Row],[Territorialidades]])-2))</f>
        <v>Barbalha</v>
      </c>
      <c r="C499" s="8" t="str">
        <f>LEFT(RIGHT(tb_MHDI[[#This Row],[Territorialidades]],3),2)</f>
        <v>CE</v>
      </c>
      <c r="D499" s="8" t="str">
        <f>CONCATENATE(tb_MHDI[[#This Row],[Município]],"/",tb_MHDI[[#This Row],[UF]])</f>
        <v>Barbalha/CE</v>
      </c>
      <c r="E499" s="8">
        <v>0.68300000000000005</v>
      </c>
      <c r="F499" s="8">
        <v>0.61299999999999999</v>
      </c>
      <c r="G499" s="8">
        <v>0.81699999999999995</v>
      </c>
      <c r="H499" s="8">
        <v>0.63700000000000001</v>
      </c>
      <c r="I499" s="9">
        <f>_xlfn.NUMBERVALUE(INDEX(tb_SVI[],MATCH(tb_MHDI[[#This Row],[mun_uf]],tb_SVI[city_name_uf],0),7),".")</f>
        <v>2010</v>
      </c>
    </row>
    <row r="500" spans="1:9" x14ac:dyDescent="0.25">
      <c r="A500" s="8" t="s">
        <v>12549</v>
      </c>
      <c r="B500" s="8" t="str">
        <f>LEFT(tb_MHDI[[#This Row],[Territorialidades]],(FIND("/",tb_MHDI[[#This Row],[Territorialidades]])-2))</f>
        <v>Barbosa Ferraz</v>
      </c>
      <c r="C500" s="8" t="str">
        <f>LEFT(RIGHT(tb_MHDI[[#This Row],[Territorialidades]],3),2)</f>
        <v>PR</v>
      </c>
      <c r="D500" s="8" t="str">
        <f>CONCATENATE(tb_MHDI[[#This Row],[Município]],"/",tb_MHDI[[#This Row],[UF]])</f>
        <v>Barbosa Ferraz/PR</v>
      </c>
      <c r="E500" s="8">
        <v>0.69599999999999995</v>
      </c>
      <c r="F500" s="8">
        <v>0.66700000000000004</v>
      </c>
      <c r="G500" s="8">
        <v>0.80800000000000005</v>
      </c>
      <c r="H500" s="8">
        <v>0.625</v>
      </c>
      <c r="I500" s="9">
        <f>_xlfn.NUMBERVALUE(INDEX(tb_SVI[],MATCH(tb_MHDI[[#This Row],[mun_uf]],tb_SVI[city_name_uf],0),7),".")</f>
        <v>2010</v>
      </c>
    </row>
    <row r="501" spans="1:9" x14ac:dyDescent="0.25">
      <c r="A501" s="8" t="s">
        <v>12550</v>
      </c>
      <c r="B501" s="8" t="str">
        <f>LEFT(tb_MHDI[[#This Row],[Territorialidades]],(FIND("/",tb_MHDI[[#This Row],[Territorialidades]])-2))</f>
        <v>Barbosa</v>
      </c>
      <c r="C501" s="8" t="str">
        <f>LEFT(RIGHT(tb_MHDI[[#This Row],[Territorialidades]],3),2)</f>
        <v>SP</v>
      </c>
      <c r="D501" s="8" t="str">
        <f>CONCATENATE(tb_MHDI[[#This Row],[Município]],"/",tb_MHDI[[#This Row],[UF]])</f>
        <v>Barbosa/SP</v>
      </c>
      <c r="E501" s="8">
        <v>0.69899999999999995</v>
      </c>
      <c r="F501" s="8">
        <v>0.67600000000000005</v>
      </c>
      <c r="G501" s="8">
        <v>0.84299999999999997</v>
      </c>
      <c r="H501" s="8">
        <v>0.59899999999999998</v>
      </c>
      <c r="I501" s="9">
        <f>_xlfn.NUMBERVALUE(INDEX(tb_SVI[],MATCH(tb_MHDI[[#This Row],[mun_uf]],tb_SVI[city_name_uf],0),7),".")</f>
        <v>2010</v>
      </c>
    </row>
    <row r="502" spans="1:9" x14ac:dyDescent="0.25">
      <c r="A502" s="8" t="s">
        <v>12551</v>
      </c>
      <c r="B502" s="8" t="str">
        <f>LEFT(tb_MHDI[[#This Row],[Territorialidades]],(FIND("/",tb_MHDI[[#This Row],[Territorialidades]])-2))</f>
        <v>Barcarena</v>
      </c>
      <c r="C502" s="8" t="str">
        <f>LEFT(RIGHT(tb_MHDI[[#This Row],[Territorialidades]],3),2)</f>
        <v>PA</v>
      </c>
      <c r="D502" s="8" t="str">
        <f>CONCATENATE(tb_MHDI[[#This Row],[Município]],"/",tb_MHDI[[#This Row],[UF]])</f>
        <v>Barcarena/PA</v>
      </c>
      <c r="E502" s="8">
        <v>0.66200000000000003</v>
      </c>
      <c r="F502" s="8">
        <v>0.64300000000000002</v>
      </c>
      <c r="G502" s="8">
        <v>0.80100000000000005</v>
      </c>
      <c r="H502" s="8">
        <v>0.56399999999999995</v>
      </c>
      <c r="I502" s="9">
        <f>_xlfn.NUMBERVALUE(INDEX(tb_SVI[],MATCH(tb_MHDI[[#This Row],[mun_uf]],tb_SVI[city_name_uf],0),7),".")</f>
        <v>2010</v>
      </c>
    </row>
    <row r="503" spans="1:9" x14ac:dyDescent="0.25">
      <c r="A503" s="8" t="s">
        <v>12552</v>
      </c>
      <c r="B503" s="8" t="str">
        <f>LEFT(tb_MHDI[[#This Row],[Territorialidades]],(FIND("/",tb_MHDI[[#This Row],[Territorialidades]])-2))</f>
        <v>Barcelona</v>
      </c>
      <c r="C503" s="8" t="str">
        <f>LEFT(RIGHT(tb_MHDI[[#This Row],[Territorialidades]],3),2)</f>
        <v>RN</v>
      </c>
      <c r="D503" s="8" t="str">
        <f>CONCATENATE(tb_MHDI[[#This Row],[Município]],"/",tb_MHDI[[#This Row],[UF]])</f>
        <v>Barcelona/RN</v>
      </c>
      <c r="E503" s="8">
        <v>0.56599999999999995</v>
      </c>
      <c r="F503" s="8">
        <v>0.56399999999999995</v>
      </c>
      <c r="G503" s="8">
        <v>0.72599999999999998</v>
      </c>
      <c r="H503" s="8">
        <v>0.442</v>
      </c>
      <c r="I503" s="9">
        <f>_xlfn.NUMBERVALUE(INDEX(tb_SVI[],MATCH(tb_MHDI[[#This Row],[mun_uf]],tb_SVI[city_name_uf],0),7),".")</f>
        <v>2010</v>
      </c>
    </row>
    <row r="504" spans="1:9" x14ac:dyDescent="0.25">
      <c r="A504" s="8" t="s">
        <v>12553</v>
      </c>
      <c r="B504" s="8" t="str">
        <f>LEFT(tb_MHDI[[#This Row],[Territorialidades]],(FIND("/",tb_MHDI[[#This Row],[Territorialidades]])-2))</f>
        <v>Barcelos</v>
      </c>
      <c r="C504" s="8" t="str">
        <f>LEFT(RIGHT(tb_MHDI[[#This Row],[Territorialidades]],3),2)</f>
        <v>AM</v>
      </c>
      <c r="D504" s="8" t="str">
        <f>CONCATENATE(tb_MHDI[[#This Row],[Município]],"/",tb_MHDI[[#This Row],[UF]])</f>
        <v>Barcelos/AM</v>
      </c>
      <c r="E504" s="8">
        <v>0.5</v>
      </c>
      <c r="F504" s="8">
        <v>0.54500000000000004</v>
      </c>
      <c r="G504" s="8">
        <v>0.72799999999999998</v>
      </c>
      <c r="H504" s="8">
        <v>0.315</v>
      </c>
      <c r="I504" s="9">
        <f>_xlfn.NUMBERVALUE(INDEX(tb_SVI[],MATCH(tb_MHDI[[#This Row],[mun_uf]],tb_SVI[city_name_uf],0),7),".")</f>
        <v>2010</v>
      </c>
    </row>
    <row r="505" spans="1:9" x14ac:dyDescent="0.25">
      <c r="A505" s="8" t="s">
        <v>12554</v>
      </c>
      <c r="B505" s="8" t="str">
        <f>LEFT(tb_MHDI[[#This Row],[Territorialidades]],(FIND("/",tb_MHDI[[#This Row],[Territorialidades]])-2))</f>
        <v>Bariri</v>
      </c>
      <c r="C505" s="8" t="str">
        <f>LEFT(RIGHT(tb_MHDI[[#This Row],[Territorialidades]],3),2)</f>
        <v>SP</v>
      </c>
      <c r="D505" s="8" t="str">
        <f>CONCATENATE(tb_MHDI[[#This Row],[Município]],"/",tb_MHDI[[#This Row],[UF]])</f>
        <v>Bariri/SP</v>
      </c>
      <c r="E505" s="8">
        <v>0.75</v>
      </c>
      <c r="F505" s="8">
        <v>0.73599999999999999</v>
      </c>
      <c r="G505" s="8">
        <v>0.86699999999999999</v>
      </c>
      <c r="H505" s="8">
        <v>0.66200000000000003</v>
      </c>
      <c r="I505" s="9">
        <f>_xlfn.NUMBERVALUE(INDEX(tb_SVI[],MATCH(tb_MHDI[[#This Row],[mun_uf]],tb_SVI[city_name_uf],0),7),".")</f>
        <v>2010</v>
      </c>
    </row>
    <row r="506" spans="1:9" x14ac:dyDescent="0.25">
      <c r="A506" s="8" t="s">
        <v>12555</v>
      </c>
      <c r="B506" s="8" t="str">
        <f>LEFT(tb_MHDI[[#This Row],[Territorialidades]],(FIND("/",tb_MHDI[[#This Row],[Territorialidades]])-2))</f>
        <v>Barra</v>
      </c>
      <c r="C506" s="8" t="str">
        <f>LEFT(RIGHT(tb_MHDI[[#This Row],[Territorialidades]],3),2)</f>
        <v>BA</v>
      </c>
      <c r="D506" s="8" t="str">
        <f>CONCATENATE(tb_MHDI[[#This Row],[Município]],"/",tb_MHDI[[#This Row],[UF]])</f>
        <v>Barra/BA</v>
      </c>
      <c r="E506" s="8">
        <v>0.55700000000000005</v>
      </c>
      <c r="F506" s="8">
        <v>0.503</v>
      </c>
      <c r="G506" s="8">
        <v>0.75</v>
      </c>
      <c r="H506" s="8">
        <v>0.45700000000000002</v>
      </c>
      <c r="I506" s="9">
        <f>_xlfn.NUMBERVALUE(INDEX(tb_SVI[],MATCH(tb_MHDI[[#This Row],[mun_uf]],tb_SVI[city_name_uf],0),7),".")</f>
        <v>2010</v>
      </c>
    </row>
    <row r="507" spans="1:9" x14ac:dyDescent="0.25">
      <c r="A507" s="8" t="s">
        <v>12556</v>
      </c>
      <c r="B507" s="8" t="str">
        <f>LEFT(tb_MHDI[[#This Row],[Territorialidades]],(FIND("/",tb_MHDI[[#This Row],[Territorialidades]])-2))</f>
        <v>Barra Bonita</v>
      </c>
      <c r="C507" s="8" t="str">
        <f>LEFT(RIGHT(tb_MHDI[[#This Row],[Territorialidades]],3),2)</f>
        <v>SC</v>
      </c>
      <c r="D507" s="8" t="str">
        <f>CONCATENATE(tb_MHDI[[#This Row],[Município]],"/",tb_MHDI[[#This Row],[UF]])</f>
        <v>Barra Bonita/SC</v>
      </c>
      <c r="E507" s="8">
        <v>0.70099999999999996</v>
      </c>
      <c r="F507" s="8">
        <v>0.69199999999999995</v>
      </c>
      <c r="G507" s="8">
        <v>0.83</v>
      </c>
      <c r="H507" s="8">
        <v>0.59899999999999998</v>
      </c>
      <c r="I507" s="9">
        <f>_xlfn.NUMBERVALUE(INDEX(tb_SVI[],MATCH(tb_MHDI[[#This Row],[mun_uf]],tb_SVI[city_name_uf],0),7),".")</f>
        <v>2010</v>
      </c>
    </row>
    <row r="508" spans="1:9" x14ac:dyDescent="0.25">
      <c r="A508" s="8" t="s">
        <v>12557</v>
      </c>
      <c r="B508" s="8" t="str">
        <f>LEFT(tb_MHDI[[#This Row],[Territorialidades]],(FIND("/",tb_MHDI[[#This Row],[Territorialidades]])-2))</f>
        <v>Barra Bonita</v>
      </c>
      <c r="C508" s="8" t="str">
        <f>LEFT(RIGHT(tb_MHDI[[#This Row],[Territorialidades]],3),2)</f>
        <v>SP</v>
      </c>
      <c r="D508" s="8" t="str">
        <f>CONCATENATE(tb_MHDI[[#This Row],[Município]],"/",tb_MHDI[[#This Row],[UF]])</f>
        <v>Barra Bonita/SP</v>
      </c>
      <c r="E508" s="8">
        <v>0.78800000000000003</v>
      </c>
      <c r="F508" s="8">
        <v>0.76200000000000001</v>
      </c>
      <c r="G508" s="8">
        <v>0.86899999999999999</v>
      </c>
      <c r="H508" s="8">
        <v>0.73899999999999999</v>
      </c>
      <c r="I508" s="9">
        <f>_xlfn.NUMBERVALUE(INDEX(tb_SVI[],MATCH(tb_MHDI[[#This Row],[mun_uf]],tb_SVI[city_name_uf],0),7),".")</f>
        <v>2010</v>
      </c>
    </row>
    <row r="509" spans="1:9" x14ac:dyDescent="0.25">
      <c r="A509" s="8" t="s">
        <v>12558</v>
      </c>
      <c r="B509" s="8" t="str">
        <f>LEFT(tb_MHDI[[#This Row],[Territorialidades]],(FIND("/",tb_MHDI[[#This Row],[Territorialidades]])-2))</f>
        <v>Barracão</v>
      </c>
      <c r="C509" s="8" t="str">
        <f>LEFT(RIGHT(tb_MHDI[[#This Row],[Territorialidades]],3),2)</f>
        <v>PR</v>
      </c>
      <c r="D509" s="8" t="str">
        <f>CONCATENATE(tb_MHDI[[#This Row],[Município]],"/",tb_MHDI[[#This Row],[UF]])</f>
        <v>Barracão/PR</v>
      </c>
      <c r="E509" s="8">
        <v>0.70599999999999996</v>
      </c>
      <c r="F509" s="8">
        <v>0.71599999999999997</v>
      </c>
      <c r="G509" s="8">
        <v>0.83299999999999996</v>
      </c>
      <c r="H509" s="8">
        <v>0.59</v>
      </c>
      <c r="I509" s="9">
        <f>_xlfn.NUMBERVALUE(INDEX(tb_SVI[],MATCH(tb_MHDI[[#This Row],[mun_uf]],tb_SVI[city_name_uf],0),7),".")</f>
        <v>2010</v>
      </c>
    </row>
    <row r="510" spans="1:9" x14ac:dyDescent="0.25">
      <c r="A510" s="8" t="s">
        <v>12559</v>
      </c>
      <c r="B510" s="8" t="str">
        <f>LEFT(tb_MHDI[[#This Row],[Territorialidades]],(FIND("/",tb_MHDI[[#This Row],[Territorialidades]])-2))</f>
        <v>Barracão</v>
      </c>
      <c r="C510" s="8" t="str">
        <f>LEFT(RIGHT(tb_MHDI[[#This Row],[Territorialidades]],3),2)</f>
        <v>RS</v>
      </c>
      <c r="D510" s="8" t="str">
        <f>CONCATENATE(tb_MHDI[[#This Row],[Município]],"/",tb_MHDI[[#This Row],[UF]])</f>
        <v>Barracão/RS</v>
      </c>
      <c r="E510" s="8">
        <v>0.71</v>
      </c>
      <c r="F510" s="8">
        <v>0.71099999999999997</v>
      </c>
      <c r="G510" s="8">
        <v>0.88500000000000001</v>
      </c>
      <c r="H510" s="8">
        <v>0.56799999999999995</v>
      </c>
      <c r="I510" s="9">
        <f>_xlfn.NUMBERVALUE(INDEX(tb_SVI[],MATCH(tb_MHDI[[#This Row],[mun_uf]],tb_SVI[city_name_uf],0),7),".")</f>
        <v>2010</v>
      </c>
    </row>
    <row r="511" spans="1:9" x14ac:dyDescent="0.25">
      <c r="A511" s="8" t="s">
        <v>12560</v>
      </c>
      <c r="B511" s="8" t="str">
        <f>LEFT(tb_MHDI[[#This Row],[Territorialidades]],(FIND("/",tb_MHDI[[#This Row],[Territorialidades]])-2))</f>
        <v>Barra da Estiva</v>
      </c>
      <c r="C511" s="8" t="str">
        <f>LEFT(RIGHT(tb_MHDI[[#This Row],[Territorialidades]],3),2)</f>
        <v>BA</v>
      </c>
      <c r="D511" s="8" t="str">
        <f>CONCATENATE(tb_MHDI[[#This Row],[Município]],"/",tb_MHDI[[#This Row],[UF]])</f>
        <v>Barra da Estiva/BA</v>
      </c>
      <c r="E511" s="8">
        <v>0.57499999999999996</v>
      </c>
      <c r="F511" s="8">
        <v>0.56599999999999995</v>
      </c>
      <c r="G511" s="8">
        <v>0.71699999999999997</v>
      </c>
      <c r="H511" s="8">
        <v>0.46899999999999997</v>
      </c>
      <c r="I511" s="9">
        <f>_xlfn.NUMBERVALUE(INDEX(tb_SVI[],MATCH(tb_MHDI[[#This Row],[mun_uf]],tb_SVI[city_name_uf],0),7),".")</f>
        <v>2010</v>
      </c>
    </row>
    <row r="512" spans="1:9" x14ac:dyDescent="0.25">
      <c r="A512" s="8" t="s">
        <v>12561</v>
      </c>
      <c r="B512" s="8" t="str">
        <f>LEFT(tb_MHDI[[#This Row],[Territorialidades]],(FIND("/",tb_MHDI[[#This Row],[Territorialidades]])-2))</f>
        <v>Barra D'Alcântara</v>
      </c>
      <c r="C512" s="8" t="str">
        <f>LEFT(RIGHT(tb_MHDI[[#This Row],[Territorialidades]],3),2)</f>
        <v>PI</v>
      </c>
      <c r="D512" s="8" t="str">
        <f>CONCATENATE(tb_MHDI[[#This Row],[Município]],"/",tb_MHDI[[#This Row],[UF]])</f>
        <v>Barra D'Alcântara/PI</v>
      </c>
      <c r="E512" s="8">
        <v>0.57699999999999996</v>
      </c>
      <c r="F512" s="8">
        <v>0.52600000000000002</v>
      </c>
      <c r="G512" s="8">
        <v>0.77700000000000002</v>
      </c>
      <c r="H512" s="8">
        <v>0.47099999999999997</v>
      </c>
      <c r="I512" s="9">
        <f>_xlfn.NUMBERVALUE(INDEX(tb_SVI[],MATCH(tb_MHDI[[#This Row],[mun_uf]],tb_SVI[city_name_uf],0),7),".")</f>
        <v>2010</v>
      </c>
    </row>
    <row r="513" spans="1:9" x14ac:dyDescent="0.25">
      <c r="A513" s="8" t="s">
        <v>12562</v>
      </c>
      <c r="B513" s="8" t="str">
        <f>LEFT(tb_MHDI[[#This Row],[Territorialidades]],(FIND("/",tb_MHDI[[#This Row],[Territorialidades]])-2))</f>
        <v>Barra de Guabiraba</v>
      </c>
      <c r="C513" s="8" t="str">
        <f>LEFT(RIGHT(tb_MHDI[[#This Row],[Territorialidades]],3),2)</f>
        <v>PE</v>
      </c>
      <c r="D513" s="8" t="str">
        <f>CONCATENATE(tb_MHDI[[#This Row],[Município]],"/",tb_MHDI[[#This Row],[UF]])</f>
        <v>Barra de Guabiraba/PE</v>
      </c>
      <c r="E513" s="8">
        <v>0.57699999999999996</v>
      </c>
      <c r="F513" s="8">
        <v>0.55800000000000005</v>
      </c>
      <c r="G513" s="8">
        <v>0.72599999999999998</v>
      </c>
      <c r="H513" s="8">
        <v>0.47399999999999998</v>
      </c>
      <c r="I513" s="9">
        <f>_xlfn.NUMBERVALUE(INDEX(tb_SVI[],MATCH(tb_MHDI[[#This Row],[mun_uf]],tb_SVI[city_name_uf],0),7),".")</f>
        <v>2010</v>
      </c>
    </row>
    <row r="514" spans="1:9" x14ac:dyDescent="0.25">
      <c r="A514" s="8" t="s">
        <v>12563</v>
      </c>
      <c r="B514" s="8" t="str">
        <f>LEFT(tb_MHDI[[#This Row],[Territorialidades]],(FIND("/",tb_MHDI[[#This Row],[Territorialidades]])-2))</f>
        <v>Barra de Santana</v>
      </c>
      <c r="C514" s="8" t="str">
        <f>LEFT(RIGHT(tb_MHDI[[#This Row],[Territorialidades]],3),2)</f>
        <v>PB</v>
      </c>
      <c r="D514" s="8" t="str">
        <f>CONCATENATE(tb_MHDI[[#This Row],[Município]],"/",tb_MHDI[[#This Row],[UF]])</f>
        <v>Barra de Santana/PB</v>
      </c>
      <c r="E514" s="8">
        <v>0.56699999999999995</v>
      </c>
      <c r="F514" s="8">
        <v>0.52600000000000002</v>
      </c>
      <c r="G514" s="8">
        <v>0.747</v>
      </c>
      <c r="H514" s="8">
        <v>0.46500000000000002</v>
      </c>
      <c r="I514" s="9">
        <f>_xlfn.NUMBERVALUE(INDEX(tb_SVI[],MATCH(tb_MHDI[[#This Row],[mun_uf]],tb_SVI[city_name_uf],0),7),".")</f>
        <v>2010</v>
      </c>
    </row>
    <row r="515" spans="1:9" x14ac:dyDescent="0.25">
      <c r="A515" s="8" t="s">
        <v>12564</v>
      </c>
      <c r="B515" s="8" t="str">
        <f>LEFT(tb_MHDI[[#This Row],[Territorialidades]],(FIND("/",tb_MHDI[[#This Row],[Territorialidades]])-2))</f>
        <v>Barra de Santa Rosa</v>
      </c>
      <c r="C515" s="8" t="str">
        <f>LEFT(RIGHT(tb_MHDI[[#This Row],[Territorialidades]],3),2)</f>
        <v>PB</v>
      </c>
      <c r="D515" s="8" t="str">
        <f>CONCATENATE(tb_MHDI[[#This Row],[Município]],"/",tb_MHDI[[#This Row],[UF]])</f>
        <v>Barra de Santa Rosa/PB</v>
      </c>
      <c r="E515" s="8">
        <v>0.56200000000000006</v>
      </c>
      <c r="F515" s="8">
        <v>0.54200000000000004</v>
      </c>
      <c r="G515" s="8">
        <v>0.753</v>
      </c>
      <c r="H515" s="8">
        <v>0.434</v>
      </c>
      <c r="I515" s="9">
        <f>_xlfn.NUMBERVALUE(INDEX(tb_SVI[],MATCH(tb_MHDI[[#This Row],[mun_uf]],tb_SVI[city_name_uf],0),7),".")</f>
        <v>2010</v>
      </c>
    </row>
    <row r="516" spans="1:9" x14ac:dyDescent="0.25">
      <c r="A516" s="8" t="s">
        <v>12565</v>
      </c>
      <c r="B516" s="8" t="str">
        <f>LEFT(tb_MHDI[[#This Row],[Territorialidades]],(FIND("/",tb_MHDI[[#This Row],[Territorialidades]])-2))</f>
        <v>Barra de Santo Antônio</v>
      </c>
      <c r="C516" s="8" t="str">
        <f>LEFT(RIGHT(tb_MHDI[[#This Row],[Territorialidades]],3),2)</f>
        <v>AL</v>
      </c>
      <c r="D516" s="8" t="str">
        <f>CONCATENATE(tb_MHDI[[#This Row],[Município]],"/",tb_MHDI[[#This Row],[UF]])</f>
        <v>Barra de Santo Antônio/AL</v>
      </c>
      <c r="E516" s="8">
        <v>0.55700000000000005</v>
      </c>
      <c r="F516" s="8">
        <v>0.55200000000000005</v>
      </c>
      <c r="G516" s="8">
        <v>0.73199999999999998</v>
      </c>
      <c r="H516" s="8">
        <v>0.42799999999999999</v>
      </c>
      <c r="I516" s="9">
        <f>_xlfn.NUMBERVALUE(INDEX(tb_SVI[],MATCH(tb_MHDI[[#This Row],[mun_uf]],tb_SVI[city_name_uf],0),7),".")</f>
        <v>2010</v>
      </c>
    </row>
    <row r="517" spans="1:9" x14ac:dyDescent="0.25">
      <c r="A517" s="8" t="s">
        <v>12566</v>
      </c>
      <c r="B517" s="8" t="str">
        <f>LEFT(tb_MHDI[[#This Row],[Territorialidades]],(FIND("/",tb_MHDI[[#This Row],[Territorialidades]])-2))</f>
        <v>Barra de São Francisco</v>
      </c>
      <c r="C517" s="8" t="str">
        <f>LEFT(RIGHT(tb_MHDI[[#This Row],[Territorialidades]],3),2)</f>
        <v>ES</v>
      </c>
      <c r="D517" s="8" t="str">
        <f>CONCATENATE(tb_MHDI[[#This Row],[Município]],"/",tb_MHDI[[#This Row],[UF]])</f>
        <v>Barra de São Francisco/ES</v>
      </c>
      <c r="E517" s="8">
        <v>0.68300000000000005</v>
      </c>
      <c r="F517" s="8">
        <v>0.67300000000000004</v>
      </c>
      <c r="G517" s="8">
        <v>0.81499999999999995</v>
      </c>
      <c r="H517" s="8">
        <v>0.57999999999999996</v>
      </c>
      <c r="I517" s="9">
        <f>_xlfn.NUMBERVALUE(INDEX(tb_SVI[],MATCH(tb_MHDI[[#This Row],[mun_uf]],tb_SVI[city_name_uf],0),7),".")</f>
        <v>2010</v>
      </c>
    </row>
    <row r="518" spans="1:9" x14ac:dyDescent="0.25">
      <c r="A518" s="8" t="s">
        <v>12567</v>
      </c>
      <c r="B518" s="8" t="str">
        <f>LEFT(tb_MHDI[[#This Row],[Territorialidades]],(FIND("/",tb_MHDI[[#This Row],[Territorialidades]])-2))</f>
        <v>Barra de São Miguel</v>
      </c>
      <c r="C518" s="8" t="str">
        <f>LEFT(RIGHT(tb_MHDI[[#This Row],[Territorialidades]],3),2)</f>
        <v>AL</v>
      </c>
      <c r="D518" s="8" t="str">
        <f>CONCATENATE(tb_MHDI[[#This Row],[Município]],"/",tb_MHDI[[#This Row],[UF]])</f>
        <v>Barra de São Miguel/AL</v>
      </c>
      <c r="E518" s="8">
        <v>0.61499999999999999</v>
      </c>
      <c r="F518" s="8">
        <v>0.63800000000000001</v>
      </c>
      <c r="G518" s="8">
        <v>0.76700000000000002</v>
      </c>
      <c r="H518" s="8">
        <v>0.47499999999999998</v>
      </c>
      <c r="I518" s="9">
        <f>_xlfn.NUMBERVALUE(INDEX(tb_SVI[],MATCH(tb_MHDI[[#This Row],[mun_uf]],tb_SVI[city_name_uf],0),7),".")</f>
        <v>2010</v>
      </c>
    </row>
    <row r="519" spans="1:9" x14ac:dyDescent="0.25">
      <c r="A519" s="8" t="s">
        <v>12568</v>
      </c>
      <c r="B519" s="8" t="str">
        <f>LEFT(tb_MHDI[[#This Row],[Territorialidades]],(FIND("/",tb_MHDI[[#This Row],[Territorialidades]])-2))</f>
        <v>Barra de São Miguel</v>
      </c>
      <c r="C519" s="8" t="str">
        <f>LEFT(RIGHT(tb_MHDI[[#This Row],[Territorialidades]],3),2)</f>
        <v>PB</v>
      </c>
      <c r="D519" s="8" t="str">
        <f>CONCATENATE(tb_MHDI[[#This Row],[Município]],"/",tb_MHDI[[#This Row],[UF]])</f>
        <v>Barra de São Miguel/PB</v>
      </c>
      <c r="E519" s="8">
        <v>0.57199999999999995</v>
      </c>
      <c r="F519" s="8">
        <v>0.58399999999999996</v>
      </c>
      <c r="G519" s="8">
        <v>0.72799999999999998</v>
      </c>
      <c r="H519" s="8">
        <v>0.44</v>
      </c>
      <c r="I519" s="9">
        <f>_xlfn.NUMBERVALUE(INDEX(tb_SVI[],MATCH(tb_MHDI[[#This Row],[mun_uf]],tb_SVI[city_name_uf],0),7),".")</f>
        <v>2010</v>
      </c>
    </row>
    <row r="520" spans="1:9" x14ac:dyDescent="0.25">
      <c r="A520" s="8" t="s">
        <v>12569</v>
      </c>
      <c r="B520" s="8" t="str">
        <f>LEFT(tb_MHDI[[#This Row],[Territorialidades]],(FIND("/",tb_MHDI[[#This Row],[Territorialidades]])-2))</f>
        <v>Barra do Bugres</v>
      </c>
      <c r="C520" s="8" t="str">
        <f>LEFT(RIGHT(tb_MHDI[[#This Row],[Territorialidades]],3),2)</f>
        <v>MT</v>
      </c>
      <c r="D520" s="8" t="str">
        <f>CONCATENATE(tb_MHDI[[#This Row],[Município]],"/",tb_MHDI[[#This Row],[UF]])</f>
        <v>Barra do Bugres/MT</v>
      </c>
      <c r="E520" s="8">
        <v>0.69299999999999995</v>
      </c>
      <c r="F520" s="8">
        <v>0.68400000000000005</v>
      </c>
      <c r="G520" s="8">
        <v>0.81799999999999995</v>
      </c>
      <c r="H520" s="8">
        <v>0.59499999999999997</v>
      </c>
      <c r="I520" s="9">
        <f>_xlfn.NUMBERVALUE(INDEX(tb_SVI[],MATCH(tb_MHDI[[#This Row],[mun_uf]],tb_SVI[city_name_uf],0),7),".")</f>
        <v>2010</v>
      </c>
    </row>
    <row r="521" spans="1:9" x14ac:dyDescent="0.25">
      <c r="A521" s="8" t="s">
        <v>12570</v>
      </c>
      <c r="B521" s="8" t="str">
        <f>LEFT(tb_MHDI[[#This Row],[Territorialidades]],(FIND("/",tb_MHDI[[#This Row],[Territorialidades]])-2))</f>
        <v>Barra do Chapéu</v>
      </c>
      <c r="C521" s="8" t="str">
        <f>LEFT(RIGHT(tb_MHDI[[#This Row],[Territorialidades]],3),2)</f>
        <v>SP</v>
      </c>
      <c r="D521" s="8" t="str">
        <f>CONCATENATE(tb_MHDI[[#This Row],[Município]],"/",tb_MHDI[[#This Row],[UF]])</f>
        <v>Barra do Chapéu/SP</v>
      </c>
      <c r="E521" s="8">
        <v>0.66</v>
      </c>
      <c r="F521" s="8">
        <v>0.61699999999999999</v>
      </c>
      <c r="G521" s="8">
        <v>0.77900000000000003</v>
      </c>
      <c r="H521" s="8">
        <v>0.59899999999999998</v>
      </c>
      <c r="I521" s="9">
        <f>_xlfn.NUMBERVALUE(INDEX(tb_SVI[],MATCH(tb_MHDI[[#This Row],[mun_uf]],tb_SVI[city_name_uf],0),7),".")</f>
        <v>2010</v>
      </c>
    </row>
    <row r="522" spans="1:9" x14ac:dyDescent="0.25">
      <c r="A522" s="8" t="s">
        <v>12571</v>
      </c>
      <c r="B522" s="8" t="str">
        <f>LEFT(tb_MHDI[[#This Row],[Territorialidades]],(FIND("/",tb_MHDI[[#This Row],[Territorialidades]])-2))</f>
        <v>Barra do Choça</v>
      </c>
      <c r="C522" s="8" t="str">
        <f>LEFT(RIGHT(tb_MHDI[[#This Row],[Territorialidades]],3),2)</f>
        <v>BA</v>
      </c>
      <c r="D522" s="8" t="str">
        <f>CONCATENATE(tb_MHDI[[#This Row],[Município]],"/",tb_MHDI[[#This Row],[UF]])</f>
        <v>Barra do Choça/BA</v>
      </c>
      <c r="E522" s="8">
        <v>0.55100000000000005</v>
      </c>
      <c r="F522" s="8">
        <v>0.56299999999999994</v>
      </c>
      <c r="G522" s="8">
        <v>0.77</v>
      </c>
      <c r="H522" s="8">
        <v>0.38600000000000001</v>
      </c>
      <c r="I522" s="9">
        <f>_xlfn.NUMBERVALUE(INDEX(tb_SVI[],MATCH(tb_MHDI[[#This Row],[mun_uf]],tb_SVI[city_name_uf],0),7),".")</f>
        <v>2010</v>
      </c>
    </row>
    <row r="523" spans="1:9" x14ac:dyDescent="0.25">
      <c r="A523" s="8" t="s">
        <v>12572</v>
      </c>
      <c r="B523" s="8" t="str">
        <f>LEFT(tb_MHDI[[#This Row],[Territorialidades]],(FIND("/",tb_MHDI[[#This Row],[Territorialidades]])-2))</f>
        <v>Barra do Corda</v>
      </c>
      <c r="C523" s="8" t="str">
        <f>LEFT(RIGHT(tb_MHDI[[#This Row],[Territorialidades]],3),2)</f>
        <v>MA</v>
      </c>
      <c r="D523" s="8" t="str">
        <f>CONCATENATE(tb_MHDI[[#This Row],[Município]],"/",tb_MHDI[[#This Row],[UF]])</f>
        <v>Barra do Corda/MA</v>
      </c>
      <c r="E523" s="8">
        <v>0.60599999999999998</v>
      </c>
      <c r="F523" s="8">
        <v>0.58499999999999996</v>
      </c>
      <c r="G523" s="8">
        <v>0.76300000000000001</v>
      </c>
      <c r="H523" s="8">
        <v>0.498</v>
      </c>
      <c r="I523" s="9">
        <f>_xlfn.NUMBERVALUE(INDEX(tb_SVI[],MATCH(tb_MHDI[[#This Row],[mun_uf]],tb_SVI[city_name_uf],0),7),".")</f>
        <v>2010</v>
      </c>
    </row>
    <row r="524" spans="1:9" x14ac:dyDescent="0.25">
      <c r="A524" s="8" t="s">
        <v>12573</v>
      </c>
      <c r="B524" s="8" t="str">
        <f>LEFT(tb_MHDI[[#This Row],[Territorialidades]],(FIND("/",tb_MHDI[[#This Row],[Territorialidades]])-2))</f>
        <v>Barra do Garças</v>
      </c>
      <c r="C524" s="8" t="str">
        <f>LEFT(RIGHT(tb_MHDI[[#This Row],[Territorialidades]],3),2)</f>
        <v>MT</v>
      </c>
      <c r="D524" s="8" t="str">
        <f>CONCATENATE(tb_MHDI[[#This Row],[Município]],"/",tb_MHDI[[#This Row],[UF]])</f>
        <v>Barra do Garças/MT</v>
      </c>
      <c r="E524" s="8">
        <v>0.748</v>
      </c>
      <c r="F524" s="8">
        <v>0.73799999999999999</v>
      </c>
      <c r="G524" s="8">
        <v>0.81699999999999995</v>
      </c>
      <c r="H524" s="8">
        <v>0.69299999999999995</v>
      </c>
      <c r="I524" s="9">
        <f>_xlfn.NUMBERVALUE(INDEX(tb_SVI[],MATCH(tb_MHDI[[#This Row],[mun_uf]],tb_SVI[city_name_uf],0),7),".")</f>
        <v>2010</v>
      </c>
    </row>
    <row r="525" spans="1:9" x14ac:dyDescent="0.25">
      <c r="A525" s="8" t="s">
        <v>12574</v>
      </c>
      <c r="B525" s="8" t="str">
        <f>LEFT(tb_MHDI[[#This Row],[Territorialidades]],(FIND("/",tb_MHDI[[#This Row],[Territorialidades]])-2))</f>
        <v>Barra do Guarita</v>
      </c>
      <c r="C525" s="8" t="str">
        <f>LEFT(RIGHT(tb_MHDI[[#This Row],[Territorialidades]],3),2)</f>
        <v>RS</v>
      </c>
      <c r="D525" s="8" t="str">
        <f>CONCATENATE(tb_MHDI[[#This Row],[Município]],"/",tb_MHDI[[#This Row],[UF]])</f>
        <v>Barra do Guarita/RS</v>
      </c>
      <c r="E525" s="8">
        <v>0.73399999999999999</v>
      </c>
      <c r="F525" s="8">
        <v>0.69599999999999995</v>
      </c>
      <c r="G525" s="8">
        <v>0.84499999999999997</v>
      </c>
      <c r="H525" s="8">
        <v>0.67200000000000004</v>
      </c>
      <c r="I525" s="9">
        <f>_xlfn.NUMBERVALUE(INDEX(tb_SVI[],MATCH(tb_MHDI[[#This Row],[mun_uf]],tb_SVI[city_name_uf],0),7),".")</f>
        <v>2010</v>
      </c>
    </row>
    <row r="526" spans="1:9" x14ac:dyDescent="0.25">
      <c r="A526" s="8" t="s">
        <v>12575</v>
      </c>
      <c r="B526" s="8" t="str">
        <f>LEFT(tb_MHDI[[#This Row],[Territorialidades]],(FIND("/",tb_MHDI[[#This Row],[Territorialidades]])-2))</f>
        <v>Barra do Jacaré</v>
      </c>
      <c r="C526" s="8" t="str">
        <f>LEFT(RIGHT(tb_MHDI[[#This Row],[Territorialidades]],3),2)</f>
        <v>PR</v>
      </c>
      <c r="D526" s="8" t="str">
        <f>CONCATENATE(tb_MHDI[[#This Row],[Município]],"/",tb_MHDI[[#This Row],[UF]])</f>
        <v>Barra do Jacaré/PR</v>
      </c>
      <c r="E526" s="8">
        <v>0.74399999999999999</v>
      </c>
      <c r="F526" s="8">
        <v>0.67800000000000005</v>
      </c>
      <c r="G526" s="8">
        <v>0.81299999999999994</v>
      </c>
      <c r="H526" s="8">
        <v>0.747</v>
      </c>
      <c r="I526" s="9">
        <f>_xlfn.NUMBERVALUE(INDEX(tb_SVI[],MATCH(tb_MHDI[[#This Row],[mun_uf]],tb_SVI[city_name_uf],0),7),".")</f>
        <v>2010</v>
      </c>
    </row>
    <row r="527" spans="1:9" x14ac:dyDescent="0.25">
      <c r="A527" s="8" t="s">
        <v>12576</v>
      </c>
      <c r="B527" s="8" t="str">
        <f>LEFT(tb_MHDI[[#This Row],[Territorialidades]],(FIND("/",tb_MHDI[[#This Row],[Territorialidades]])-2))</f>
        <v>Barra do Mendes</v>
      </c>
      <c r="C527" s="8" t="str">
        <f>LEFT(RIGHT(tb_MHDI[[#This Row],[Territorialidades]],3),2)</f>
        <v>BA</v>
      </c>
      <c r="D527" s="8" t="str">
        <f>CONCATENATE(tb_MHDI[[#This Row],[Município]],"/",tb_MHDI[[#This Row],[UF]])</f>
        <v>Barra do Mendes/BA</v>
      </c>
      <c r="E527" s="8">
        <v>0.63</v>
      </c>
      <c r="F527" s="8">
        <v>0.57799999999999996</v>
      </c>
      <c r="G527" s="8">
        <v>0.78400000000000003</v>
      </c>
      <c r="H527" s="8">
        <v>0.55300000000000005</v>
      </c>
      <c r="I527" s="9">
        <f>_xlfn.NUMBERVALUE(INDEX(tb_SVI[],MATCH(tb_MHDI[[#This Row],[mun_uf]],tb_SVI[city_name_uf],0),7),".")</f>
        <v>2010</v>
      </c>
    </row>
    <row r="528" spans="1:9" x14ac:dyDescent="0.25">
      <c r="A528" s="8" t="s">
        <v>12577</v>
      </c>
      <c r="B528" s="8" t="str">
        <f>LEFT(tb_MHDI[[#This Row],[Territorialidades]],(FIND("/",tb_MHDI[[#This Row],[Territorialidades]])-2))</f>
        <v>Barra do Ouro</v>
      </c>
      <c r="C528" s="8" t="str">
        <f>LEFT(RIGHT(tb_MHDI[[#This Row],[Territorialidades]],3),2)</f>
        <v>TO</v>
      </c>
      <c r="D528" s="8" t="str">
        <f>CONCATENATE(tb_MHDI[[#This Row],[Município]],"/",tb_MHDI[[#This Row],[UF]])</f>
        <v>Barra do Ouro/TO</v>
      </c>
      <c r="E528" s="8">
        <v>0.60299999999999998</v>
      </c>
      <c r="F528" s="8">
        <v>0.55700000000000005</v>
      </c>
      <c r="G528" s="8">
        <v>0.76</v>
      </c>
      <c r="H528" s="8">
        <v>0.51700000000000002</v>
      </c>
      <c r="I528" s="9">
        <f>_xlfn.NUMBERVALUE(INDEX(tb_SVI[],MATCH(tb_MHDI[[#This Row],[mun_uf]],tb_SVI[city_name_uf],0),7),".")</f>
        <v>2010</v>
      </c>
    </row>
    <row r="529" spans="1:9" x14ac:dyDescent="0.25">
      <c r="A529" s="8" t="s">
        <v>12578</v>
      </c>
      <c r="B529" s="8" t="str">
        <f>LEFT(tb_MHDI[[#This Row],[Territorialidades]],(FIND("/",tb_MHDI[[#This Row],[Territorialidades]])-2))</f>
        <v>Barra do Piraí</v>
      </c>
      <c r="C529" s="8" t="str">
        <f>LEFT(RIGHT(tb_MHDI[[#This Row],[Territorialidades]],3),2)</f>
        <v>RJ</v>
      </c>
      <c r="D529" s="8" t="str">
        <f>CONCATENATE(tb_MHDI[[#This Row],[Município]],"/",tb_MHDI[[#This Row],[UF]])</f>
        <v>Barra do Piraí/RJ</v>
      </c>
      <c r="E529" s="8">
        <v>0.73299999999999998</v>
      </c>
      <c r="F529" s="8">
        <v>0.72299999999999998</v>
      </c>
      <c r="G529" s="8">
        <v>0.81899999999999995</v>
      </c>
      <c r="H529" s="8">
        <v>0.66500000000000004</v>
      </c>
      <c r="I529" s="9">
        <f>_xlfn.NUMBERVALUE(INDEX(tb_SVI[],MATCH(tb_MHDI[[#This Row],[mun_uf]],tb_SVI[city_name_uf],0),7),".")</f>
        <v>2010</v>
      </c>
    </row>
    <row r="530" spans="1:9" x14ac:dyDescent="0.25">
      <c r="A530" s="8" t="s">
        <v>12579</v>
      </c>
      <c r="B530" s="8" t="str">
        <f>LEFT(tb_MHDI[[#This Row],[Territorialidades]],(FIND("/",tb_MHDI[[#This Row],[Territorialidades]])-2))</f>
        <v>Barra do Quaraí</v>
      </c>
      <c r="C530" s="8" t="str">
        <f>LEFT(RIGHT(tb_MHDI[[#This Row],[Territorialidades]],3),2)</f>
        <v>RS</v>
      </c>
      <c r="D530" s="8" t="str">
        <f>CONCATENATE(tb_MHDI[[#This Row],[Município]],"/",tb_MHDI[[#This Row],[UF]])</f>
        <v>Barra do Quaraí/RS</v>
      </c>
      <c r="E530" s="8">
        <v>0.66200000000000003</v>
      </c>
      <c r="F530" s="8">
        <v>0.65900000000000003</v>
      </c>
      <c r="G530" s="8">
        <v>0.80200000000000005</v>
      </c>
      <c r="H530" s="8">
        <v>0.54800000000000004</v>
      </c>
      <c r="I530" s="9">
        <f>_xlfn.NUMBERVALUE(INDEX(tb_SVI[],MATCH(tb_MHDI[[#This Row],[mun_uf]],tb_SVI[city_name_uf],0),7),".")</f>
        <v>2010</v>
      </c>
    </row>
    <row r="531" spans="1:9" x14ac:dyDescent="0.25">
      <c r="A531" s="8" t="s">
        <v>12580</v>
      </c>
      <c r="B531" s="8" t="str">
        <f>LEFT(tb_MHDI[[#This Row],[Territorialidades]],(FIND("/",tb_MHDI[[#This Row],[Territorialidades]])-2))</f>
        <v>Barra do Ribeiro</v>
      </c>
      <c r="C531" s="8" t="str">
        <f>LEFT(RIGHT(tb_MHDI[[#This Row],[Territorialidades]],3),2)</f>
        <v>RS</v>
      </c>
      <c r="D531" s="8" t="str">
        <f>CONCATENATE(tb_MHDI[[#This Row],[Município]],"/",tb_MHDI[[#This Row],[UF]])</f>
        <v>Barra do Ribeiro/RS</v>
      </c>
      <c r="E531" s="8">
        <v>0.67</v>
      </c>
      <c r="F531" s="8">
        <v>0.69099999999999995</v>
      </c>
      <c r="G531" s="8">
        <v>0.82199999999999995</v>
      </c>
      <c r="H531" s="8">
        <v>0.52900000000000003</v>
      </c>
      <c r="I531" s="9">
        <f>_xlfn.NUMBERVALUE(INDEX(tb_SVI[],MATCH(tb_MHDI[[#This Row],[mun_uf]],tb_SVI[city_name_uf],0),7),".")</f>
        <v>2010</v>
      </c>
    </row>
    <row r="532" spans="1:9" x14ac:dyDescent="0.25">
      <c r="A532" s="8" t="s">
        <v>12581</v>
      </c>
      <c r="B532" s="8" t="str">
        <f>LEFT(tb_MHDI[[#This Row],[Territorialidades]],(FIND("/",tb_MHDI[[#This Row],[Territorialidades]])-2))</f>
        <v>Barra do Rio Azul</v>
      </c>
      <c r="C532" s="8" t="str">
        <f>LEFT(RIGHT(tb_MHDI[[#This Row],[Territorialidades]],3),2)</f>
        <v>RS</v>
      </c>
      <c r="D532" s="8" t="str">
        <f>CONCATENATE(tb_MHDI[[#This Row],[Município]],"/",tb_MHDI[[#This Row],[UF]])</f>
        <v>Barra do Rio Azul/RS</v>
      </c>
      <c r="E532" s="8">
        <v>0.72299999999999998</v>
      </c>
      <c r="F532" s="8">
        <v>0.70299999999999996</v>
      </c>
      <c r="G532" s="8">
        <v>0.84199999999999997</v>
      </c>
      <c r="H532" s="8">
        <v>0.63800000000000001</v>
      </c>
      <c r="I532" s="9">
        <f>_xlfn.NUMBERVALUE(INDEX(tb_SVI[],MATCH(tb_MHDI[[#This Row],[mun_uf]],tb_SVI[city_name_uf],0),7),".")</f>
        <v>2010</v>
      </c>
    </row>
    <row r="533" spans="1:9" x14ac:dyDescent="0.25">
      <c r="A533" s="8" t="s">
        <v>12582</v>
      </c>
      <c r="B533" s="8" t="str">
        <f>LEFT(tb_MHDI[[#This Row],[Territorialidades]],(FIND("/",tb_MHDI[[#This Row],[Territorialidades]])-2))</f>
        <v>Barra do Rocha</v>
      </c>
      <c r="C533" s="8" t="str">
        <f>LEFT(RIGHT(tb_MHDI[[#This Row],[Territorialidades]],3),2)</f>
        <v>BA</v>
      </c>
      <c r="D533" s="8" t="str">
        <f>CONCATENATE(tb_MHDI[[#This Row],[Município]],"/",tb_MHDI[[#This Row],[UF]])</f>
        <v>Barra do Rocha/BA</v>
      </c>
      <c r="E533" s="8">
        <v>0.57699999999999996</v>
      </c>
      <c r="F533" s="8">
        <v>0.58499999999999996</v>
      </c>
      <c r="G533" s="8">
        <v>0.70499999999999996</v>
      </c>
      <c r="H533" s="8">
        <v>0.46500000000000002</v>
      </c>
      <c r="I533" s="9">
        <f>_xlfn.NUMBERVALUE(INDEX(tb_SVI[],MATCH(tb_MHDI[[#This Row],[mun_uf]],tb_SVI[city_name_uf],0),7),".")</f>
        <v>2010</v>
      </c>
    </row>
    <row r="534" spans="1:9" x14ac:dyDescent="0.25">
      <c r="A534" s="8" t="s">
        <v>12583</v>
      </c>
      <c r="B534" s="8" t="str">
        <f>LEFT(tb_MHDI[[#This Row],[Territorialidades]],(FIND("/",tb_MHDI[[#This Row],[Territorialidades]])-2))</f>
        <v>Barra dos Coqueiros</v>
      </c>
      <c r="C534" s="8" t="str">
        <f>LEFT(RIGHT(tb_MHDI[[#This Row],[Territorialidades]],3),2)</f>
        <v>SE</v>
      </c>
      <c r="D534" s="8" t="str">
        <f>CONCATENATE(tb_MHDI[[#This Row],[Município]],"/",tb_MHDI[[#This Row],[UF]])</f>
        <v>Barra dos Coqueiros/SE</v>
      </c>
      <c r="E534" s="8">
        <v>0.64900000000000002</v>
      </c>
      <c r="F534" s="8">
        <v>0.64700000000000002</v>
      </c>
      <c r="G534" s="8">
        <v>0.77600000000000002</v>
      </c>
      <c r="H534" s="8">
        <v>0.54500000000000004</v>
      </c>
      <c r="I534" s="9">
        <f>_xlfn.NUMBERVALUE(INDEX(tb_SVI[],MATCH(tb_MHDI[[#This Row],[mun_uf]],tb_SVI[city_name_uf],0),7),".")</f>
        <v>2010</v>
      </c>
    </row>
    <row r="535" spans="1:9" x14ac:dyDescent="0.25">
      <c r="A535" s="8" t="s">
        <v>12584</v>
      </c>
      <c r="B535" s="8" t="str">
        <f>LEFT(tb_MHDI[[#This Row],[Territorialidades]],(FIND("/",tb_MHDI[[#This Row],[Territorialidades]])-2))</f>
        <v>Barra do Turvo</v>
      </c>
      <c r="C535" s="8" t="str">
        <f>LEFT(RIGHT(tb_MHDI[[#This Row],[Territorialidades]],3),2)</f>
        <v>SP</v>
      </c>
      <c r="D535" s="8" t="str">
        <f>CONCATENATE(tb_MHDI[[#This Row],[Município]],"/",tb_MHDI[[#This Row],[UF]])</f>
        <v>Barra do Turvo/SP</v>
      </c>
      <c r="E535" s="8">
        <v>0.64100000000000001</v>
      </c>
      <c r="F535" s="8">
        <v>0.625</v>
      </c>
      <c r="G535" s="8">
        <v>0.79200000000000004</v>
      </c>
      <c r="H535" s="8">
        <v>0.53200000000000003</v>
      </c>
      <c r="I535" s="9">
        <f>_xlfn.NUMBERVALUE(INDEX(tb_SVI[],MATCH(tb_MHDI[[#This Row],[mun_uf]],tb_SVI[city_name_uf],0),7),".")</f>
        <v>2010</v>
      </c>
    </row>
    <row r="536" spans="1:9" x14ac:dyDescent="0.25">
      <c r="A536" s="8" t="s">
        <v>12585</v>
      </c>
      <c r="B536" s="8" t="str">
        <f>LEFT(tb_MHDI[[#This Row],[Territorialidades]],(FIND("/",tb_MHDI[[#This Row],[Territorialidades]])-2))</f>
        <v>Barra Funda</v>
      </c>
      <c r="C536" s="8" t="str">
        <f>LEFT(RIGHT(tb_MHDI[[#This Row],[Territorialidades]],3),2)</f>
        <v>RS</v>
      </c>
      <c r="D536" s="8" t="str">
        <f>CONCATENATE(tb_MHDI[[#This Row],[Município]],"/",tb_MHDI[[#This Row],[UF]])</f>
        <v>Barra Funda/RS</v>
      </c>
      <c r="E536" s="8">
        <v>0.76300000000000001</v>
      </c>
      <c r="F536" s="8">
        <v>0.73099999999999998</v>
      </c>
      <c r="G536" s="8">
        <v>0.85599999999999998</v>
      </c>
      <c r="H536" s="8">
        <v>0.71</v>
      </c>
      <c r="I536" s="9">
        <f>_xlfn.NUMBERVALUE(INDEX(tb_SVI[],MATCH(tb_MHDI[[#This Row],[mun_uf]],tb_SVI[city_name_uf],0),7),".")</f>
        <v>2010</v>
      </c>
    </row>
    <row r="537" spans="1:9" x14ac:dyDescent="0.25">
      <c r="A537" s="8" t="s">
        <v>12586</v>
      </c>
      <c r="B537" s="8" t="str">
        <f>LEFT(tb_MHDI[[#This Row],[Territorialidades]],(FIND("/",tb_MHDI[[#This Row],[Territorialidades]])-2))</f>
        <v>Barra Longa</v>
      </c>
      <c r="C537" s="8" t="str">
        <f>LEFT(RIGHT(tb_MHDI[[#This Row],[Territorialidades]],3),2)</f>
        <v>MG</v>
      </c>
      <c r="D537" s="8" t="str">
        <f>CONCATENATE(tb_MHDI[[#This Row],[Município]],"/",tb_MHDI[[#This Row],[UF]])</f>
        <v>Barra Longa/MG</v>
      </c>
      <c r="E537" s="8">
        <v>0.624</v>
      </c>
      <c r="F537" s="8">
        <v>0.61299999999999999</v>
      </c>
      <c r="G537" s="8">
        <v>0.82299999999999995</v>
      </c>
      <c r="H537" s="8">
        <v>0.48199999999999998</v>
      </c>
      <c r="I537" s="9">
        <f>_xlfn.NUMBERVALUE(INDEX(tb_SVI[],MATCH(tb_MHDI[[#This Row],[mun_uf]],tb_SVI[city_name_uf],0),7),".")</f>
        <v>2010</v>
      </c>
    </row>
    <row r="538" spans="1:9" x14ac:dyDescent="0.25">
      <c r="A538" s="8" t="s">
        <v>12587</v>
      </c>
      <c r="B538" s="8" t="str">
        <f>LEFT(tb_MHDI[[#This Row],[Territorialidades]],(FIND("/",tb_MHDI[[#This Row],[Territorialidades]])-2))</f>
        <v>Barra Mansa</v>
      </c>
      <c r="C538" s="8" t="str">
        <f>LEFT(RIGHT(tb_MHDI[[#This Row],[Territorialidades]],3),2)</f>
        <v>RJ</v>
      </c>
      <c r="D538" s="8" t="str">
        <f>CONCATENATE(tb_MHDI[[#This Row],[Município]],"/",tb_MHDI[[#This Row],[UF]])</f>
        <v>Barra Mansa/RJ</v>
      </c>
      <c r="E538" s="8">
        <v>0.72899999999999998</v>
      </c>
      <c r="F538" s="8">
        <v>0.72</v>
      </c>
      <c r="G538" s="8">
        <v>0.81899999999999995</v>
      </c>
      <c r="H538" s="8">
        <v>0.65700000000000003</v>
      </c>
      <c r="I538" s="9">
        <f>_xlfn.NUMBERVALUE(INDEX(tb_SVI[],MATCH(tb_MHDI[[#This Row],[mun_uf]],tb_SVI[city_name_uf],0),7),".")</f>
        <v>2010</v>
      </c>
    </row>
    <row r="539" spans="1:9" x14ac:dyDescent="0.25">
      <c r="A539" s="8" t="s">
        <v>12588</v>
      </c>
      <c r="B539" s="8" t="str">
        <f>LEFT(tb_MHDI[[#This Row],[Territorialidades]],(FIND("/",tb_MHDI[[#This Row],[Territorialidades]])-2))</f>
        <v>Barras</v>
      </c>
      <c r="C539" s="8" t="str">
        <f>LEFT(RIGHT(tb_MHDI[[#This Row],[Territorialidades]],3),2)</f>
        <v>PI</v>
      </c>
      <c r="D539" s="8" t="str">
        <f>CONCATENATE(tb_MHDI[[#This Row],[Município]],"/",tb_MHDI[[#This Row],[UF]])</f>
        <v>Barras/PI</v>
      </c>
      <c r="E539" s="8">
        <v>0.59499999999999997</v>
      </c>
      <c r="F539" s="8">
        <v>0.55800000000000005</v>
      </c>
      <c r="G539" s="8">
        <v>0.77900000000000003</v>
      </c>
      <c r="H539" s="8">
        <v>0.48499999999999999</v>
      </c>
      <c r="I539" s="9">
        <f>_xlfn.NUMBERVALUE(INDEX(tb_SVI[],MATCH(tb_MHDI[[#This Row],[mun_uf]],tb_SVI[city_name_uf],0),7),".")</f>
        <v>2010</v>
      </c>
    </row>
    <row r="540" spans="1:9" x14ac:dyDescent="0.25">
      <c r="A540" s="8" t="s">
        <v>12589</v>
      </c>
      <c r="B540" s="8" t="str">
        <f>LEFT(tb_MHDI[[#This Row],[Territorialidades]],(FIND("/",tb_MHDI[[#This Row],[Territorialidades]])-2))</f>
        <v>Barra Velha</v>
      </c>
      <c r="C540" s="8" t="str">
        <f>LEFT(RIGHT(tb_MHDI[[#This Row],[Territorialidades]],3),2)</f>
        <v>SC</v>
      </c>
      <c r="D540" s="8" t="str">
        <f>CONCATENATE(tb_MHDI[[#This Row],[Município]],"/",tb_MHDI[[#This Row],[UF]])</f>
        <v>Barra Velha/SC</v>
      </c>
      <c r="E540" s="8">
        <v>0.73799999999999999</v>
      </c>
      <c r="F540" s="8">
        <v>0.73499999999999999</v>
      </c>
      <c r="G540" s="8">
        <v>0.85699999999999998</v>
      </c>
      <c r="H540" s="8">
        <v>0.63900000000000001</v>
      </c>
      <c r="I540" s="9">
        <f>_xlfn.NUMBERVALUE(INDEX(tb_SVI[],MATCH(tb_MHDI[[#This Row],[mun_uf]],tb_SVI[city_name_uf],0),7),".")</f>
        <v>2010</v>
      </c>
    </row>
    <row r="541" spans="1:9" x14ac:dyDescent="0.25">
      <c r="A541" s="8" t="s">
        <v>12590</v>
      </c>
      <c r="B541" s="8" t="str">
        <f>LEFT(tb_MHDI[[#This Row],[Territorialidades]],(FIND("/",tb_MHDI[[#This Row],[Territorialidades]])-2))</f>
        <v>Barreira</v>
      </c>
      <c r="C541" s="8" t="str">
        <f>LEFT(RIGHT(tb_MHDI[[#This Row],[Territorialidades]],3),2)</f>
        <v>CE</v>
      </c>
      <c r="D541" s="8" t="str">
        <f>CONCATENATE(tb_MHDI[[#This Row],[Município]],"/",tb_MHDI[[#This Row],[UF]])</f>
        <v>Barreira/CE</v>
      </c>
      <c r="E541" s="8">
        <v>0.61599999999999999</v>
      </c>
      <c r="F541" s="8">
        <v>0.55100000000000005</v>
      </c>
      <c r="G541" s="8">
        <v>0.77100000000000002</v>
      </c>
      <c r="H541" s="8">
        <v>0.55100000000000005</v>
      </c>
      <c r="I541" s="9">
        <f>_xlfn.NUMBERVALUE(INDEX(tb_SVI[],MATCH(tb_MHDI[[#This Row],[mun_uf]],tb_SVI[city_name_uf],0),7),".")</f>
        <v>2010</v>
      </c>
    </row>
    <row r="542" spans="1:9" x14ac:dyDescent="0.25">
      <c r="A542" s="8" t="s">
        <v>12591</v>
      </c>
      <c r="B542" s="8" t="str">
        <f>LEFT(tb_MHDI[[#This Row],[Territorialidades]],(FIND("/",tb_MHDI[[#This Row],[Territorialidades]])-2))</f>
        <v>Barreiras</v>
      </c>
      <c r="C542" s="8" t="str">
        <f>LEFT(RIGHT(tb_MHDI[[#This Row],[Territorialidades]],3),2)</f>
        <v>BA</v>
      </c>
      <c r="D542" s="8" t="str">
        <f>CONCATENATE(tb_MHDI[[#This Row],[Município]],"/",tb_MHDI[[#This Row],[UF]])</f>
        <v>Barreiras/BA</v>
      </c>
      <c r="E542" s="8">
        <v>0.72099999999999997</v>
      </c>
      <c r="F542" s="8">
        <v>0.69499999999999995</v>
      </c>
      <c r="G542" s="8">
        <v>0.80700000000000005</v>
      </c>
      <c r="H542" s="8">
        <v>0.66800000000000004</v>
      </c>
      <c r="I542" s="9">
        <f>_xlfn.NUMBERVALUE(INDEX(tb_SVI[],MATCH(tb_MHDI[[#This Row],[mun_uf]],tb_SVI[city_name_uf],0),7),".")</f>
        <v>2010</v>
      </c>
    </row>
    <row r="543" spans="1:9" x14ac:dyDescent="0.25">
      <c r="A543" s="8" t="s">
        <v>12592</v>
      </c>
      <c r="B543" s="8" t="str">
        <f>LEFT(tb_MHDI[[#This Row],[Territorialidades]],(FIND("/",tb_MHDI[[#This Row],[Territorialidades]])-2))</f>
        <v>Barreiras do Piauí</v>
      </c>
      <c r="C543" s="8" t="str">
        <f>LEFT(RIGHT(tb_MHDI[[#This Row],[Territorialidades]],3),2)</f>
        <v>PI</v>
      </c>
      <c r="D543" s="8" t="str">
        <f>CONCATENATE(tb_MHDI[[#This Row],[Município]],"/",tb_MHDI[[#This Row],[UF]])</f>
        <v>Barreiras do Piauí/PI</v>
      </c>
      <c r="E543" s="8">
        <v>0.55700000000000005</v>
      </c>
      <c r="F543" s="8">
        <v>0.56000000000000005</v>
      </c>
      <c r="G543" s="8">
        <v>0.73</v>
      </c>
      <c r="H543" s="8">
        <v>0.42299999999999999</v>
      </c>
      <c r="I543" s="9">
        <f>_xlfn.NUMBERVALUE(INDEX(tb_SVI[],MATCH(tb_MHDI[[#This Row],[mun_uf]],tb_SVI[city_name_uf],0),7),".")</f>
        <v>2010</v>
      </c>
    </row>
    <row r="544" spans="1:9" x14ac:dyDescent="0.25">
      <c r="A544" s="8" t="s">
        <v>12593</v>
      </c>
      <c r="B544" s="8" t="str">
        <f>LEFT(tb_MHDI[[#This Row],[Territorialidades]],(FIND("/",tb_MHDI[[#This Row],[Territorialidades]])-2))</f>
        <v>Barreirinha</v>
      </c>
      <c r="C544" s="8" t="str">
        <f>LEFT(RIGHT(tb_MHDI[[#This Row],[Territorialidades]],3),2)</f>
        <v>AM</v>
      </c>
      <c r="D544" s="8" t="str">
        <f>CONCATENATE(tb_MHDI[[#This Row],[Município]],"/",tb_MHDI[[#This Row],[UF]])</f>
        <v>Barreirinha/AM</v>
      </c>
      <c r="E544" s="8">
        <v>0.57399999999999995</v>
      </c>
      <c r="F544" s="8">
        <v>0.46899999999999997</v>
      </c>
      <c r="G544" s="8">
        <v>0.77400000000000002</v>
      </c>
      <c r="H544" s="8">
        <v>0.52200000000000002</v>
      </c>
      <c r="I544" s="9">
        <f>_xlfn.NUMBERVALUE(INDEX(tb_SVI[],MATCH(tb_MHDI[[#This Row],[mun_uf]],tb_SVI[city_name_uf],0),7),".")</f>
        <v>2010</v>
      </c>
    </row>
    <row r="545" spans="1:9" x14ac:dyDescent="0.25">
      <c r="A545" s="8" t="s">
        <v>12594</v>
      </c>
      <c r="B545" s="8" t="str">
        <f>LEFT(tb_MHDI[[#This Row],[Territorialidades]],(FIND("/",tb_MHDI[[#This Row],[Territorialidades]])-2))</f>
        <v>Barreirinhas</v>
      </c>
      <c r="C545" s="8" t="str">
        <f>LEFT(RIGHT(tb_MHDI[[#This Row],[Territorialidades]],3),2)</f>
        <v>MA</v>
      </c>
      <c r="D545" s="8" t="str">
        <f>CONCATENATE(tb_MHDI[[#This Row],[Município]],"/",tb_MHDI[[#This Row],[UF]])</f>
        <v>Barreirinhas/MA</v>
      </c>
      <c r="E545" s="8">
        <v>0.56999999999999995</v>
      </c>
      <c r="F545" s="8">
        <v>0.51500000000000001</v>
      </c>
      <c r="G545" s="8">
        <v>0.752</v>
      </c>
      <c r="H545" s="8">
        <v>0.47899999999999998</v>
      </c>
      <c r="I545" s="9">
        <f>_xlfn.NUMBERVALUE(INDEX(tb_SVI[],MATCH(tb_MHDI[[#This Row],[mun_uf]],tb_SVI[city_name_uf],0),7),".")</f>
        <v>2010</v>
      </c>
    </row>
    <row r="546" spans="1:9" x14ac:dyDescent="0.25">
      <c r="A546" s="8" t="s">
        <v>12595</v>
      </c>
      <c r="B546" s="8" t="str">
        <f>LEFT(tb_MHDI[[#This Row],[Territorialidades]],(FIND("/",tb_MHDI[[#This Row],[Territorialidades]])-2))</f>
        <v>Barreiros</v>
      </c>
      <c r="C546" s="8" t="str">
        <f>LEFT(RIGHT(tb_MHDI[[#This Row],[Territorialidades]],3),2)</f>
        <v>PE</v>
      </c>
      <c r="D546" s="8" t="str">
        <f>CONCATENATE(tb_MHDI[[#This Row],[Município]],"/",tb_MHDI[[#This Row],[UF]])</f>
        <v>Barreiros/PE</v>
      </c>
      <c r="E546" s="8">
        <v>0.58599999999999997</v>
      </c>
      <c r="F546" s="8">
        <v>0.56100000000000005</v>
      </c>
      <c r="G546" s="8">
        <v>0.73</v>
      </c>
      <c r="H546" s="8">
        <v>0.49099999999999999</v>
      </c>
      <c r="I546" s="9">
        <f>_xlfn.NUMBERVALUE(INDEX(tb_SVI[],MATCH(tb_MHDI[[#This Row],[mun_uf]],tb_SVI[city_name_uf],0),7),".")</f>
        <v>2010</v>
      </c>
    </row>
    <row r="547" spans="1:9" x14ac:dyDescent="0.25">
      <c r="A547" s="8" t="s">
        <v>12596</v>
      </c>
      <c r="B547" s="8" t="str">
        <f>LEFT(tb_MHDI[[#This Row],[Territorialidades]],(FIND("/",tb_MHDI[[#This Row],[Territorialidades]])-2))</f>
        <v>Barretos</v>
      </c>
      <c r="C547" s="8" t="str">
        <f>LEFT(RIGHT(tb_MHDI[[#This Row],[Territorialidades]],3),2)</f>
        <v>SP</v>
      </c>
      <c r="D547" s="8" t="str">
        <f>CONCATENATE(tb_MHDI[[#This Row],[Município]],"/",tb_MHDI[[#This Row],[UF]])</f>
        <v>Barretos/SP</v>
      </c>
      <c r="E547" s="8">
        <v>0.78900000000000003</v>
      </c>
      <c r="F547" s="8">
        <v>0.76200000000000001</v>
      </c>
      <c r="G547" s="8">
        <v>0.875</v>
      </c>
      <c r="H547" s="8">
        <v>0.73799999999999999</v>
      </c>
      <c r="I547" s="9">
        <f>_xlfn.NUMBERVALUE(INDEX(tb_SVI[],MATCH(tb_MHDI[[#This Row],[mun_uf]],tb_SVI[city_name_uf],0),7),".")</f>
        <v>2010</v>
      </c>
    </row>
    <row r="548" spans="1:9" x14ac:dyDescent="0.25">
      <c r="A548" s="8" t="s">
        <v>12597</v>
      </c>
      <c r="B548" s="8" t="str">
        <f>LEFT(tb_MHDI[[#This Row],[Territorialidades]],(FIND("/",tb_MHDI[[#This Row],[Territorialidades]])-2))</f>
        <v>Barrinha</v>
      </c>
      <c r="C548" s="8" t="str">
        <f>LEFT(RIGHT(tb_MHDI[[#This Row],[Territorialidades]],3),2)</f>
        <v>SP</v>
      </c>
      <c r="D548" s="8" t="str">
        <f>CONCATENATE(tb_MHDI[[#This Row],[Município]],"/",tb_MHDI[[#This Row],[UF]])</f>
        <v>Barrinha/SP</v>
      </c>
      <c r="E548" s="8">
        <v>0.72499999999999998</v>
      </c>
      <c r="F548" s="8">
        <v>0.71099999999999997</v>
      </c>
      <c r="G548" s="8">
        <v>0.82899999999999996</v>
      </c>
      <c r="H548" s="8">
        <v>0.64600000000000002</v>
      </c>
      <c r="I548" s="9">
        <f>_xlfn.NUMBERVALUE(INDEX(tb_SVI[],MATCH(tb_MHDI[[#This Row],[mun_uf]],tb_SVI[city_name_uf],0),7),".")</f>
        <v>2010</v>
      </c>
    </row>
    <row r="549" spans="1:9" x14ac:dyDescent="0.25">
      <c r="A549" s="8" t="s">
        <v>12598</v>
      </c>
      <c r="B549" s="8" t="str">
        <f>LEFT(tb_MHDI[[#This Row],[Territorialidades]],(FIND("/",tb_MHDI[[#This Row],[Territorialidades]])-2))</f>
        <v>Barro Alto</v>
      </c>
      <c r="C549" s="8" t="str">
        <f>LEFT(RIGHT(tb_MHDI[[#This Row],[Territorialidades]],3),2)</f>
        <v>BA</v>
      </c>
      <c r="D549" s="8" t="str">
        <f>CONCATENATE(tb_MHDI[[#This Row],[Município]],"/",tb_MHDI[[#This Row],[UF]])</f>
        <v>Barro Alto/BA</v>
      </c>
      <c r="E549" s="8">
        <v>0.60699999999999998</v>
      </c>
      <c r="F549" s="8">
        <v>0.55100000000000005</v>
      </c>
      <c r="G549" s="8">
        <v>0.73899999999999999</v>
      </c>
      <c r="H549" s="8">
        <v>0.55000000000000004</v>
      </c>
      <c r="I549" s="9">
        <f>_xlfn.NUMBERVALUE(INDEX(tb_SVI[],MATCH(tb_MHDI[[#This Row],[mun_uf]],tb_SVI[city_name_uf],0),7),".")</f>
        <v>2010</v>
      </c>
    </row>
    <row r="550" spans="1:9" x14ac:dyDescent="0.25">
      <c r="A550" s="8" t="s">
        <v>12599</v>
      </c>
      <c r="B550" s="8" t="str">
        <f>LEFT(tb_MHDI[[#This Row],[Territorialidades]],(FIND("/",tb_MHDI[[#This Row],[Territorialidades]])-2))</f>
        <v>Barro Alto</v>
      </c>
      <c r="C550" s="8" t="str">
        <f>LEFT(RIGHT(tb_MHDI[[#This Row],[Territorialidades]],3),2)</f>
        <v>GO</v>
      </c>
      <c r="D550" s="8" t="str">
        <f>CONCATENATE(tb_MHDI[[#This Row],[Município]],"/",tb_MHDI[[#This Row],[UF]])</f>
        <v>Barro Alto/GO</v>
      </c>
      <c r="E550" s="8">
        <v>0.74199999999999999</v>
      </c>
      <c r="F550" s="8">
        <v>0.70099999999999996</v>
      </c>
      <c r="G550" s="8">
        <v>0.85399999999999998</v>
      </c>
      <c r="H550" s="8">
        <v>0.68200000000000005</v>
      </c>
      <c r="I550" s="9">
        <f>_xlfn.NUMBERVALUE(INDEX(tb_SVI[],MATCH(tb_MHDI[[#This Row],[mun_uf]],tb_SVI[city_name_uf],0),7),".")</f>
        <v>2010</v>
      </c>
    </row>
    <row r="551" spans="1:9" x14ac:dyDescent="0.25">
      <c r="A551" s="8" t="s">
        <v>12600</v>
      </c>
      <c r="B551" s="8" t="str">
        <f>LEFT(tb_MHDI[[#This Row],[Territorialidades]],(FIND("/",tb_MHDI[[#This Row],[Territorialidades]])-2))</f>
        <v>Barrocas</v>
      </c>
      <c r="C551" s="8" t="str">
        <f>LEFT(RIGHT(tb_MHDI[[#This Row],[Territorialidades]],3),2)</f>
        <v>BA</v>
      </c>
      <c r="D551" s="8" t="str">
        <f>CONCATENATE(tb_MHDI[[#This Row],[Município]],"/",tb_MHDI[[#This Row],[UF]])</f>
        <v>Barrocas/BA</v>
      </c>
      <c r="E551" s="8">
        <v>0.61</v>
      </c>
      <c r="F551" s="8">
        <v>0.57399999999999995</v>
      </c>
      <c r="G551" s="8">
        <v>0.78600000000000003</v>
      </c>
      <c r="H551" s="8">
        <v>0.503</v>
      </c>
      <c r="I551" s="9">
        <f>_xlfn.NUMBERVALUE(INDEX(tb_SVI[],MATCH(tb_MHDI[[#This Row],[mun_uf]],tb_SVI[city_name_uf],0),7),".")</f>
        <v>2010</v>
      </c>
    </row>
    <row r="552" spans="1:9" x14ac:dyDescent="0.25">
      <c r="A552" s="8" t="s">
        <v>12601</v>
      </c>
      <c r="B552" s="8" t="str">
        <f>LEFT(tb_MHDI[[#This Row],[Territorialidades]],(FIND("/",tb_MHDI[[#This Row],[Territorialidades]])-2))</f>
        <v>Barro</v>
      </c>
      <c r="C552" s="8" t="str">
        <f>LEFT(RIGHT(tb_MHDI[[#This Row],[Territorialidades]],3),2)</f>
        <v>CE</v>
      </c>
      <c r="D552" s="8" t="str">
        <f>CONCATENATE(tb_MHDI[[#This Row],[Município]],"/",tb_MHDI[[#This Row],[UF]])</f>
        <v>Barro/CE</v>
      </c>
      <c r="E552" s="8">
        <v>0.59899999999999998</v>
      </c>
      <c r="F552" s="8">
        <v>0.55600000000000005</v>
      </c>
      <c r="G552" s="8">
        <v>0.75800000000000001</v>
      </c>
      <c r="H552" s="8">
        <v>0.51</v>
      </c>
      <c r="I552" s="9">
        <f>_xlfn.NUMBERVALUE(INDEX(tb_SVI[],MATCH(tb_MHDI[[#This Row],[mun_uf]],tb_SVI[city_name_uf],0),7),".")</f>
        <v>2010</v>
      </c>
    </row>
    <row r="553" spans="1:9" x14ac:dyDescent="0.25">
      <c r="A553" s="8" t="s">
        <v>12602</v>
      </c>
      <c r="B553" s="8" t="str">
        <f>LEFT(tb_MHDI[[#This Row],[Territorialidades]],(FIND("/",tb_MHDI[[#This Row],[Territorialidades]])-2))</f>
        <v>Barro Duro</v>
      </c>
      <c r="C553" s="8" t="str">
        <f>LEFT(RIGHT(tb_MHDI[[#This Row],[Territorialidades]],3),2)</f>
        <v>PI</v>
      </c>
      <c r="D553" s="8" t="str">
        <f>CONCATENATE(tb_MHDI[[#This Row],[Município]],"/",tb_MHDI[[#This Row],[UF]])</f>
        <v>Barro Duro/PI</v>
      </c>
      <c r="E553" s="8">
        <v>0.61199999999999999</v>
      </c>
      <c r="F553" s="8">
        <v>0.61099999999999999</v>
      </c>
      <c r="G553" s="8">
        <v>0.72899999999999998</v>
      </c>
      <c r="H553" s="8">
        <v>0.51400000000000001</v>
      </c>
      <c r="I553" s="9">
        <f>_xlfn.NUMBERVALUE(INDEX(tb_SVI[],MATCH(tb_MHDI[[#This Row],[mun_uf]],tb_SVI[city_name_uf],0),7),".")</f>
        <v>2010</v>
      </c>
    </row>
    <row r="554" spans="1:9" x14ac:dyDescent="0.25">
      <c r="A554" s="8" t="s">
        <v>12603</v>
      </c>
      <c r="B554" s="8" t="str">
        <f>LEFT(tb_MHDI[[#This Row],[Territorialidades]],(FIND("/",tb_MHDI[[#This Row],[Territorialidades]])-2))</f>
        <v>Barrolândia</v>
      </c>
      <c r="C554" s="8" t="str">
        <f>LEFT(RIGHT(tb_MHDI[[#This Row],[Territorialidades]],3),2)</f>
        <v>TO</v>
      </c>
      <c r="D554" s="8" t="str">
        <f>CONCATENATE(tb_MHDI[[#This Row],[Município]],"/",tb_MHDI[[#This Row],[UF]])</f>
        <v>Barrolândia/TO</v>
      </c>
      <c r="E554" s="8">
        <v>0.64200000000000002</v>
      </c>
      <c r="F554" s="8">
        <v>0.6</v>
      </c>
      <c r="G554" s="8">
        <v>0.81699999999999995</v>
      </c>
      <c r="H554" s="8">
        <v>0.54100000000000004</v>
      </c>
      <c r="I554" s="9">
        <f>_xlfn.NUMBERVALUE(INDEX(tb_SVI[],MATCH(tb_MHDI[[#This Row],[mun_uf]],tb_SVI[city_name_uf],0),7),".")</f>
        <v>2010</v>
      </c>
    </row>
    <row r="555" spans="1:9" x14ac:dyDescent="0.25">
      <c r="A555" s="8" t="s">
        <v>12604</v>
      </c>
      <c r="B555" s="8" t="str">
        <f>LEFT(tb_MHDI[[#This Row],[Territorialidades]],(FIND("/",tb_MHDI[[#This Row],[Territorialidades]])-2))</f>
        <v>Barro Preto</v>
      </c>
      <c r="C555" s="8" t="str">
        <f>LEFT(RIGHT(tb_MHDI[[#This Row],[Territorialidades]],3),2)</f>
        <v>BA</v>
      </c>
      <c r="D555" s="8" t="str">
        <f>CONCATENATE(tb_MHDI[[#This Row],[Município]],"/",tb_MHDI[[#This Row],[UF]])</f>
        <v>Barro Preto/BA</v>
      </c>
      <c r="E555" s="8">
        <v>0.60199999999999998</v>
      </c>
      <c r="F555" s="8">
        <v>0.57599999999999996</v>
      </c>
      <c r="G555" s="8">
        <v>0.74399999999999999</v>
      </c>
      <c r="H555" s="8">
        <v>0.50800000000000001</v>
      </c>
      <c r="I555" s="9">
        <f>_xlfn.NUMBERVALUE(INDEX(tb_SVI[],MATCH(tb_MHDI[[#This Row],[mun_uf]],tb_SVI[city_name_uf],0),7),".")</f>
        <v>2010</v>
      </c>
    </row>
    <row r="556" spans="1:9" x14ac:dyDescent="0.25">
      <c r="A556" s="8" t="s">
        <v>12605</v>
      </c>
      <c r="B556" s="8" t="str">
        <f>LEFT(tb_MHDI[[#This Row],[Territorialidades]],(FIND("/",tb_MHDI[[#This Row],[Territorialidades]])-2))</f>
        <v>Barroquinha</v>
      </c>
      <c r="C556" s="8" t="str">
        <f>LEFT(RIGHT(tb_MHDI[[#This Row],[Territorialidades]],3),2)</f>
        <v>CE</v>
      </c>
      <c r="D556" s="8" t="str">
        <f>CONCATENATE(tb_MHDI[[#This Row],[Município]],"/",tb_MHDI[[#This Row],[UF]])</f>
        <v>Barroquinha/CE</v>
      </c>
      <c r="E556" s="8">
        <v>0.57099999999999995</v>
      </c>
      <c r="F556" s="8">
        <v>0.51200000000000001</v>
      </c>
      <c r="G556" s="8">
        <v>0.72</v>
      </c>
      <c r="H556" s="8">
        <v>0.505</v>
      </c>
      <c r="I556" s="9">
        <f>_xlfn.NUMBERVALUE(INDEX(tb_SVI[],MATCH(tb_MHDI[[#This Row],[mun_uf]],tb_SVI[city_name_uf],0),7),".")</f>
        <v>2010</v>
      </c>
    </row>
    <row r="557" spans="1:9" x14ac:dyDescent="0.25">
      <c r="A557" s="8" t="s">
        <v>12606</v>
      </c>
      <c r="B557" s="8" t="str">
        <f>LEFT(tb_MHDI[[#This Row],[Territorialidades]],(FIND("/",tb_MHDI[[#This Row],[Territorialidades]])-2))</f>
        <v>Barros Cassal</v>
      </c>
      <c r="C557" s="8" t="str">
        <f>LEFT(RIGHT(tb_MHDI[[#This Row],[Territorialidades]],3),2)</f>
        <v>RS</v>
      </c>
      <c r="D557" s="8" t="str">
        <f>CONCATENATE(tb_MHDI[[#This Row],[Município]],"/",tb_MHDI[[#This Row],[UF]])</f>
        <v>Barros Cassal/RS</v>
      </c>
      <c r="E557" s="8">
        <v>0.65</v>
      </c>
      <c r="F557" s="8">
        <v>0.69</v>
      </c>
      <c r="G557" s="8">
        <v>0.79500000000000004</v>
      </c>
      <c r="H557" s="8">
        <v>0.5</v>
      </c>
      <c r="I557" s="9">
        <f>_xlfn.NUMBERVALUE(INDEX(tb_SVI[],MATCH(tb_MHDI[[#This Row],[mun_uf]],tb_SVI[city_name_uf],0),7),".")</f>
        <v>2010</v>
      </c>
    </row>
    <row r="558" spans="1:9" x14ac:dyDescent="0.25">
      <c r="A558" s="8" t="s">
        <v>12607</v>
      </c>
      <c r="B558" s="8" t="str">
        <f>LEFT(tb_MHDI[[#This Row],[Territorialidades]],(FIND("/",tb_MHDI[[#This Row],[Territorialidades]])-2))</f>
        <v>Barroso</v>
      </c>
      <c r="C558" s="8" t="str">
        <f>LEFT(RIGHT(tb_MHDI[[#This Row],[Territorialidades]],3),2)</f>
        <v>MG</v>
      </c>
      <c r="D558" s="8" t="str">
        <f>CONCATENATE(tb_MHDI[[#This Row],[Município]],"/",tb_MHDI[[#This Row],[UF]])</f>
        <v>Barroso/MG</v>
      </c>
      <c r="E558" s="8">
        <v>0.73399999999999999</v>
      </c>
      <c r="F558" s="8">
        <v>0.67500000000000004</v>
      </c>
      <c r="G558" s="8">
        <v>0.86399999999999999</v>
      </c>
      <c r="H558" s="8">
        <v>0.67800000000000005</v>
      </c>
      <c r="I558" s="9">
        <f>_xlfn.NUMBERVALUE(INDEX(tb_SVI[],MATCH(tb_MHDI[[#This Row],[mun_uf]],tb_SVI[city_name_uf],0),7),".")</f>
        <v>2010</v>
      </c>
    </row>
    <row r="559" spans="1:9" x14ac:dyDescent="0.25">
      <c r="A559" s="8" t="s">
        <v>12608</v>
      </c>
      <c r="B559" s="8" t="str">
        <f>LEFT(tb_MHDI[[#This Row],[Territorialidades]],(FIND("/",tb_MHDI[[#This Row],[Territorialidades]])-2))</f>
        <v>Barueri</v>
      </c>
      <c r="C559" s="8" t="str">
        <f>LEFT(RIGHT(tb_MHDI[[#This Row],[Territorialidades]],3),2)</f>
        <v>SP</v>
      </c>
      <c r="D559" s="8" t="str">
        <f>CONCATENATE(tb_MHDI[[#This Row],[Município]],"/",tb_MHDI[[#This Row],[UF]])</f>
        <v>Barueri/SP</v>
      </c>
      <c r="E559" s="8">
        <v>0.78600000000000003</v>
      </c>
      <c r="F559" s="8">
        <v>0.79100000000000004</v>
      </c>
      <c r="G559" s="8">
        <v>0.86599999999999999</v>
      </c>
      <c r="H559" s="8">
        <v>0.70799999999999996</v>
      </c>
      <c r="I559" s="9">
        <f>_xlfn.NUMBERVALUE(INDEX(tb_SVI[],MATCH(tb_MHDI[[#This Row],[mun_uf]],tb_SVI[city_name_uf],0),7),".")</f>
        <v>2010</v>
      </c>
    </row>
    <row r="560" spans="1:9" x14ac:dyDescent="0.25">
      <c r="A560" s="8" t="s">
        <v>12609</v>
      </c>
      <c r="B560" s="8" t="str">
        <f>LEFT(tb_MHDI[[#This Row],[Territorialidades]],(FIND("/",tb_MHDI[[#This Row],[Territorialidades]])-2))</f>
        <v>Bastos</v>
      </c>
      <c r="C560" s="8" t="str">
        <f>LEFT(RIGHT(tb_MHDI[[#This Row],[Territorialidades]],3),2)</f>
        <v>SP</v>
      </c>
      <c r="D560" s="8" t="str">
        <f>CONCATENATE(tb_MHDI[[#This Row],[Município]],"/",tb_MHDI[[#This Row],[UF]])</f>
        <v>Bastos/SP</v>
      </c>
      <c r="E560" s="8">
        <v>0.751</v>
      </c>
      <c r="F560" s="8">
        <v>0.69599999999999995</v>
      </c>
      <c r="G560" s="8">
        <v>0.84799999999999998</v>
      </c>
      <c r="H560" s="8">
        <v>0.71799999999999997</v>
      </c>
      <c r="I560" s="9">
        <f>_xlfn.NUMBERVALUE(INDEX(tb_SVI[],MATCH(tb_MHDI[[#This Row],[mun_uf]],tb_SVI[city_name_uf],0),7),".")</f>
        <v>2010</v>
      </c>
    </row>
    <row r="561" spans="1:9" x14ac:dyDescent="0.25">
      <c r="A561" s="8" t="s">
        <v>12610</v>
      </c>
      <c r="B561" s="8" t="str">
        <f>LEFT(tb_MHDI[[#This Row],[Territorialidades]],(FIND("/",tb_MHDI[[#This Row],[Territorialidades]])-2))</f>
        <v>Bataguassu</v>
      </c>
      <c r="C561" s="8" t="str">
        <f>LEFT(RIGHT(tb_MHDI[[#This Row],[Territorialidades]],3),2)</f>
        <v>MS</v>
      </c>
      <c r="D561" s="8" t="str">
        <f>CONCATENATE(tb_MHDI[[#This Row],[Município]],"/",tb_MHDI[[#This Row],[UF]])</f>
        <v>Bataguassu/MS</v>
      </c>
      <c r="E561" s="8">
        <v>0.71</v>
      </c>
      <c r="F561" s="8">
        <v>0.69799999999999995</v>
      </c>
      <c r="G561" s="8">
        <v>0.84699999999999998</v>
      </c>
      <c r="H561" s="8">
        <v>0.60599999999999998</v>
      </c>
      <c r="I561" s="9">
        <f>_xlfn.NUMBERVALUE(INDEX(tb_SVI[],MATCH(tb_MHDI[[#This Row],[mun_uf]],tb_SVI[city_name_uf],0),7),".")</f>
        <v>2010</v>
      </c>
    </row>
    <row r="562" spans="1:9" x14ac:dyDescent="0.25">
      <c r="A562" s="8" t="s">
        <v>12611</v>
      </c>
      <c r="B562" s="8" t="str">
        <f>LEFT(tb_MHDI[[#This Row],[Territorialidades]],(FIND("/",tb_MHDI[[#This Row],[Territorialidades]])-2))</f>
        <v>Batalha</v>
      </c>
      <c r="C562" s="8" t="str">
        <f>LEFT(RIGHT(tb_MHDI[[#This Row],[Territorialidades]],3),2)</f>
        <v>AL</v>
      </c>
      <c r="D562" s="8" t="str">
        <f>CONCATENATE(tb_MHDI[[#This Row],[Município]],"/",tb_MHDI[[#This Row],[UF]])</f>
        <v>Batalha/AL</v>
      </c>
      <c r="E562" s="8">
        <v>0.59399999999999997</v>
      </c>
      <c r="F562" s="8">
        <v>0.56299999999999994</v>
      </c>
      <c r="G562" s="8">
        <v>0.752</v>
      </c>
      <c r="H562" s="8">
        <v>0.496</v>
      </c>
      <c r="I562" s="9">
        <f>_xlfn.NUMBERVALUE(INDEX(tb_SVI[],MATCH(tb_MHDI[[#This Row],[mun_uf]],tb_SVI[city_name_uf],0),7),".")</f>
        <v>2010</v>
      </c>
    </row>
    <row r="563" spans="1:9" x14ac:dyDescent="0.25">
      <c r="A563" s="8" t="s">
        <v>12612</v>
      </c>
      <c r="B563" s="8" t="str">
        <f>LEFT(tb_MHDI[[#This Row],[Territorialidades]],(FIND("/",tb_MHDI[[#This Row],[Territorialidades]])-2))</f>
        <v>Batalha</v>
      </c>
      <c r="C563" s="8" t="str">
        <f>LEFT(RIGHT(tb_MHDI[[#This Row],[Territorialidades]],3),2)</f>
        <v>PI</v>
      </c>
      <c r="D563" s="8" t="str">
        <f>CONCATENATE(tb_MHDI[[#This Row],[Município]],"/",tb_MHDI[[#This Row],[UF]])</f>
        <v>Batalha/PI</v>
      </c>
      <c r="E563" s="8">
        <v>0.54500000000000004</v>
      </c>
      <c r="F563" s="8">
        <v>0.54</v>
      </c>
      <c r="G563" s="8">
        <v>0.755</v>
      </c>
      <c r="H563" s="8">
        <v>0.39800000000000002</v>
      </c>
      <c r="I563" s="9">
        <f>_xlfn.NUMBERVALUE(INDEX(tb_SVI[],MATCH(tb_MHDI[[#This Row],[mun_uf]],tb_SVI[city_name_uf],0),7),".")</f>
        <v>2010</v>
      </c>
    </row>
    <row r="564" spans="1:9" x14ac:dyDescent="0.25">
      <c r="A564" s="8" t="s">
        <v>12613</v>
      </c>
      <c r="B564" s="8" t="str">
        <f>LEFT(tb_MHDI[[#This Row],[Territorialidades]],(FIND("/",tb_MHDI[[#This Row],[Territorialidades]])-2))</f>
        <v>Batatais</v>
      </c>
      <c r="C564" s="8" t="str">
        <f>LEFT(RIGHT(tb_MHDI[[#This Row],[Territorialidades]],3),2)</f>
        <v>SP</v>
      </c>
      <c r="D564" s="8" t="str">
        <f>CONCATENATE(tb_MHDI[[#This Row],[Município]],"/",tb_MHDI[[#This Row],[UF]])</f>
        <v>Batatais/SP</v>
      </c>
      <c r="E564" s="8">
        <v>0.76100000000000001</v>
      </c>
      <c r="F564" s="8">
        <v>0.76600000000000001</v>
      </c>
      <c r="G564" s="8">
        <v>0.84</v>
      </c>
      <c r="H564" s="8">
        <v>0.68500000000000005</v>
      </c>
      <c r="I564" s="9">
        <f>_xlfn.NUMBERVALUE(INDEX(tb_SVI[],MATCH(tb_MHDI[[#This Row],[mun_uf]],tb_SVI[city_name_uf],0),7),".")</f>
        <v>2010</v>
      </c>
    </row>
    <row r="565" spans="1:9" x14ac:dyDescent="0.25">
      <c r="A565" s="8" t="s">
        <v>12614</v>
      </c>
      <c r="B565" s="8" t="str">
        <f>LEFT(tb_MHDI[[#This Row],[Territorialidades]],(FIND("/",tb_MHDI[[#This Row],[Territorialidades]])-2))</f>
        <v>Batayporã</v>
      </c>
      <c r="C565" s="8" t="str">
        <f>LEFT(RIGHT(tb_MHDI[[#This Row],[Territorialidades]],3),2)</f>
        <v>MS</v>
      </c>
      <c r="D565" s="8" t="str">
        <f>CONCATENATE(tb_MHDI[[#This Row],[Município]],"/",tb_MHDI[[#This Row],[UF]])</f>
        <v>Batayporã/MS</v>
      </c>
      <c r="E565" s="8">
        <v>0.68400000000000005</v>
      </c>
      <c r="F565" s="8">
        <v>0.70199999999999996</v>
      </c>
      <c r="G565" s="8">
        <v>0.81399999999999995</v>
      </c>
      <c r="H565" s="8">
        <v>0.55900000000000005</v>
      </c>
      <c r="I565" s="9">
        <f>_xlfn.NUMBERVALUE(INDEX(tb_SVI[],MATCH(tb_MHDI[[#This Row],[mun_uf]],tb_SVI[city_name_uf],0),7),".")</f>
        <v>2010</v>
      </c>
    </row>
    <row r="566" spans="1:9" x14ac:dyDescent="0.25">
      <c r="A566" s="8" t="s">
        <v>12615</v>
      </c>
      <c r="B566" s="8" t="str">
        <f>LEFT(tb_MHDI[[#This Row],[Territorialidades]],(FIND("/",tb_MHDI[[#This Row],[Territorialidades]])-2))</f>
        <v>Baturité</v>
      </c>
      <c r="C566" s="8" t="str">
        <f>LEFT(RIGHT(tb_MHDI[[#This Row],[Territorialidades]],3),2)</f>
        <v>CE</v>
      </c>
      <c r="D566" s="8" t="str">
        <f>CONCATENATE(tb_MHDI[[#This Row],[Município]],"/",tb_MHDI[[#This Row],[UF]])</f>
        <v>Baturité/CE</v>
      </c>
      <c r="E566" s="8">
        <v>0.61899999999999999</v>
      </c>
      <c r="F566" s="8">
        <v>0.57399999999999995</v>
      </c>
      <c r="G566" s="8">
        <v>0.753</v>
      </c>
      <c r="H566" s="8">
        <v>0.54800000000000004</v>
      </c>
      <c r="I566" s="9">
        <f>_xlfn.NUMBERVALUE(INDEX(tb_SVI[],MATCH(tb_MHDI[[#This Row],[mun_uf]],tb_SVI[city_name_uf],0),7),".")</f>
        <v>2010</v>
      </c>
    </row>
    <row r="567" spans="1:9" x14ac:dyDescent="0.25">
      <c r="A567" s="8" t="s">
        <v>12616</v>
      </c>
      <c r="B567" s="8" t="str">
        <f>LEFT(tb_MHDI[[#This Row],[Territorialidades]],(FIND("/",tb_MHDI[[#This Row],[Territorialidades]])-2))</f>
        <v>Bauru</v>
      </c>
      <c r="C567" s="8" t="str">
        <f>LEFT(RIGHT(tb_MHDI[[#This Row],[Territorialidades]],3),2)</f>
        <v>SP</v>
      </c>
      <c r="D567" s="8" t="str">
        <f>CONCATENATE(tb_MHDI[[#This Row],[Município]],"/",tb_MHDI[[#This Row],[UF]])</f>
        <v>Bauru/SP</v>
      </c>
      <c r="E567" s="8">
        <v>0.80100000000000005</v>
      </c>
      <c r="F567" s="8">
        <v>0.8</v>
      </c>
      <c r="G567" s="8">
        <v>0.85399999999999998</v>
      </c>
      <c r="H567" s="8">
        <v>0.752</v>
      </c>
      <c r="I567" s="9">
        <f>_xlfn.NUMBERVALUE(INDEX(tb_SVI[],MATCH(tb_MHDI[[#This Row],[mun_uf]],tb_SVI[city_name_uf],0),7),".")</f>
        <v>2010</v>
      </c>
    </row>
    <row r="568" spans="1:9" x14ac:dyDescent="0.25">
      <c r="A568" s="8" t="s">
        <v>12617</v>
      </c>
      <c r="B568" s="8" t="str">
        <f>LEFT(tb_MHDI[[#This Row],[Territorialidades]],(FIND("/",tb_MHDI[[#This Row],[Territorialidades]])-2))</f>
        <v>Bayeux</v>
      </c>
      <c r="C568" s="8" t="str">
        <f>LEFT(RIGHT(tb_MHDI[[#This Row],[Territorialidades]],3),2)</f>
        <v>PB</v>
      </c>
      <c r="D568" s="8" t="str">
        <f>CONCATENATE(tb_MHDI[[#This Row],[Município]],"/",tb_MHDI[[#This Row],[UF]])</f>
        <v>Bayeux/PB</v>
      </c>
      <c r="E568" s="8">
        <v>0.64900000000000002</v>
      </c>
      <c r="F568" s="8">
        <v>0.61899999999999999</v>
      </c>
      <c r="G568" s="8">
        <v>0.77900000000000003</v>
      </c>
      <c r="H568" s="8">
        <v>0.56599999999999995</v>
      </c>
      <c r="I568" s="9">
        <f>_xlfn.NUMBERVALUE(INDEX(tb_SVI[],MATCH(tb_MHDI[[#This Row],[mun_uf]],tb_SVI[city_name_uf],0),7),".")</f>
        <v>2010</v>
      </c>
    </row>
    <row r="569" spans="1:9" x14ac:dyDescent="0.25">
      <c r="A569" s="8" t="s">
        <v>12618</v>
      </c>
      <c r="B569" s="8" t="str">
        <f>LEFT(tb_MHDI[[#This Row],[Territorialidades]],(FIND("/",tb_MHDI[[#This Row],[Territorialidades]])-2))</f>
        <v>Bebedouro</v>
      </c>
      <c r="C569" s="8" t="str">
        <f>LEFT(RIGHT(tb_MHDI[[#This Row],[Territorialidades]],3),2)</f>
        <v>SP</v>
      </c>
      <c r="D569" s="8" t="str">
        <f>CONCATENATE(tb_MHDI[[#This Row],[Município]],"/",tb_MHDI[[#This Row],[UF]])</f>
        <v>Bebedouro/SP</v>
      </c>
      <c r="E569" s="8">
        <v>0.78</v>
      </c>
      <c r="F569" s="8">
        <v>0.75600000000000001</v>
      </c>
      <c r="G569" s="8">
        <v>0.85299999999999998</v>
      </c>
      <c r="H569" s="8">
        <v>0.73499999999999999</v>
      </c>
      <c r="I569" s="9">
        <f>_xlfn.NUMBERVALUE(INDEX(tb_SVI[],MATCH(tb_MHDI[[#This Row],[mun_uf]],tb_SVI[city_name_uf],0),7),".")</f>
        <v>2010</v>
      </c>
    </row>
    <row r="570" spans="1:9" x14ac:dyDescent="0.25">
      <c r="A570" s="8" t="s">
        <v>12619</v>
      </c>
      <c r="B570" s="8" t="str">
        <f>LEFT(tb_MHDI[[#This Row],[Territorialidades]],(FIND("/",tb_MHDI[[#This Row],[Territorialidades]])-2))</f>
        <v>Beberibe</v>
      </c>
      <c r="C570" s="8" t="str">
        <f>LEFT(RIGHT(tb_MHDI[[#This Row],[Territorialidades]],3),2)</f>
        <v>CE</v>
      </c>
      <c r="D570" s="8" t="str">
        <f>CONCATENATE(tb_MHDI[[#This Row],[Município]],"/",tb_MHDI[[#This Row],[UF]])</f>
        <v>Beberibe/CE</v>
      </c>
      <c r="E570" s="8">
        <v>0.63800000000000001</v>
      </c>
      <c r="F570" s="8">
        <v>0.58499999999999996</v>
      </c>
      <c r="G570" s="8">
        <v>0.77800000000000002</v>
      </c>
      <c r="H570" s="8">
        <v>0.57099999999999995</v>
      </c>
      <c r="I570" s="9">
        <f>_xlfn.NUMBERVALUE(INDEX(tb_SVI[],MATCH(tb_MHDI[[#This Row],[mun_uf]],tb_SVI[city_name_uf],0),7),".")</f>
        <v>2010</v>
      </c>
    </row>
    <row r="571" spans="1:9" x14ac:dyDescent="0.25">
      <c r="A571" s="8" t="s">
        <v>12620</v>
      </c>
      <c r="B571" s="8" t="str">
        <f>LEFT(tb_MHDI[[#This Row],[Territorialidades]],(FIND("/",tb_MHDI[[#This Row],[Territorialidades]])-2))</f>
        <v>Bela Cruz</v>
      </c>
      <c r="C571" s="8" t="str">
        <f>LEFT(RIGHT(tb_MHDI[[#This Row],[Territorialidades]],3),2)</f>
        <v>CE</v>
      </c>
      <c r="D571" s="8" t="str">
        <f>CONCATENATE(tb_MHDI[[#This Row],[Município]],"/",tb_MHDI[[#This Row],[UF]])</f>
        <v>Bela Cruz/CE</v>
      </c>
      <c r="E571" s="8">
        <v>0.623</v>
      </c>
      <c r="F571" s="8">
        <v>0.53300000000000003</v>
      </c>
      <c r="G571" s="8">
        <v>0.76</v>
      </c>
      <c r="H571" s="8">
        <v>0.59799999999999998</v>
      </c>
      <c r="I571" s="9">
        <f>_xlfn.NUMBERVALUE(INDEX(tb_SVI[],MATCH(tb_MHDI[[#This Row],[mun_uf]],tb_SVI[city_name_uf],0),7),".")</f>
        <v>2010</v>
      </c>
    </row>
    <row r="572" spans="1:9" x14ac:dyDescent="0.25">
      <c r="A572" s="8" t="s">
        <v>12621</v>
      </c>
      <c r="B572" s="8" t="str">
        <f>LEFT(tb_MHDI[[#This Row],[Territorialidades]],(FIND("/",tb_MHDI[[#This Row],[Territorialidades]])-2))</f>
        <v>Belágua</v>
      </c>
      <c r="C572" s="8" t="str">
        <f>LEFT(RIGHT(tb_MHDI[[#This Row],[Territorialidades]],3),2)</f>
        <v>MA</v>
      </c>
      <c r="D572" s="8" t="str">
        <f>CONCATENATE(tb_MHDI[[#This Row],[Município]],"/",tb_MHDI[[#This Row],[UF]])</f>
        <v>Belágua/MA</v>
      </c>
      <c r="E572" s="8">
        <v>0.51200000000000001</v>
      </c>
      <c r="F572" s="8">
        <v>0.41699999999999998</v>
      </c>
      <c r="G572" s="8">
        <v>0.70699999999999996</v>
      </c>
      <c r="H572" s="8">
        <v>0.45500000000000002</v>
      </c>
      <c r="I572" s="9">
        <f>_xlfn.NUMBERVALUE(INDEX(tb_SVI[],MATCH(tb_MHDI[[#This Row],[mun_uf]],tb_SVI[city_name_uf],0),7),".")</f>
        <v>2010</v>
      </c>
    </row>
    <row r="573" spans="1:9" x14ac:dyDescent="0.25">
      <c r="A573" s="8" t="s">
        <v>12622</v>
      </c>
      <c r="B573" s="8" t="str">
        <f>LEFT(tb_MHDI[[#This Row],[Territorialidades]],(FIND("/",tb_MHDI[[#This Row],[Territorialidades]])-2))</f>
        <v>Bela Vista da Caroba</v>
      </c>
      <c r="C573" s="8" t="str">
        <f>LEFT(RIGHT(tb_MHDI[[#This Row],[Territorialidades]],3),2)</f>
        <v>PR</v>
      </c>
      <c r="D573" s="8" t="str">
        <f>CONCATENATE(tb_MHDI[[#This Row],[Município]],"/",tb_MHDI[[#This Row],[UF]])</f>
        <v>Bela Vista da Caroba/PR</v>
      </c>
      <c r="E573" s="8">
        <v>0.68100000000000005</v>
      </c>
      <c r="F573" s="8">
        <v>0.66700000000000004</v>
      </c>
      <c r="G573" s="8">
        <v>0.82799999999999996</v>
      </c>
      <c r="H573" s="8">
        <v>0.57199999999999995</v>
      </c>
      <c r="I573" s="9">
        <f>_xlfn.NUMBERVALUE(INDEX(tb_SVI[],MATCH(tb_MHDI[[#This Row],[mun_uf]],tb_SVI[city_name_uf],0),7),".")</f>
        <v>2010</v>
      </c>
    </row>
    <row r="574" spans="1:9" x14ac:dyDescent="0.25">
      <c r="A574" s="8" t="s">
        <v>12623</v>
      </c>
      <c r="B574" s="8" t="str">
        <f>LEFT(tb_MHDI[[#This Row],[Territorialidades]],(FIND("/",tb_MHDI[[#This Row],[Territorialidades]])-2))</f>
        <v>Bela Vista de Goiás</v>
      </c>
      <c r="C574" s="8" t="str">
        <f>LEFT(RIGHT(tb_MHDI[[#This Row],[Territorialidades]],3),2)</f>
        <v>GO</v>
      </c>
      <c r="D574" s="8" t="str">
        <f>CONCATENATE(tb_MHDI[[#This Row],[Município]],"/",tb_MHDI[[#This Row],[UF]])</f>
        <v>Bela Vista de Goiás/GO</v>
      </c>
      <c r="E574" s="8">
        <v>0.71599999999999997</v>
      </c>
      <c r="F574" s="8">
        <v>0.72099999999999997</v>
      </c>
      <c r="G574" s="8">
        <v>0.83699999999999997</v>
      </c>
      <c r="H574" s="8">
        <v>0.60699999999999998</v>
      </c>
      <c r="I574" s="9">
        <f>_xlfn.NUMBERVALUE(INDEX(tb_SVI[],MATCH(tb_MHDI[[#This Row],[mun_uf]],tb_SVI[city_name_uf],0),7),".")</f>
        <v>2010</v>
      </c>
    </row>
    <row r="575" spans="1:9" x14ac:dyDescent="0.25">
      <c r="A575" s="8" t="s">
        <v>12624</v>
      </c>
      <c r="B575" s="8" t="str">
        <f>LEFT(tb_MHDI[[#This Row],[Territorialidades]],(FIND("/",tb_MHDI[[#This Row],[Territorialidades]])-2))</f>
        <v>Bela Vista de Minas</v>
      </c>
      <c r="C575" s="8" t="str">
        <f>LEFT(RIGHT(tb_MHDI[[#This Row],[Territorialidades]],3),2)</f>
        <v>MG</v>
      </c>
      <c r="D575" s="8" t="str">
        <f>CONCATENATE(tb_MHDI[[#This Row],[Município]],"/",tb_MHDI[[#This Row],[UF]])</f>
        <v>Bela Vista de Minas/MG</v>
      </c>
      <c r="E575" s="8">
        <v>0.67400000000000004</v>
      </c>
      <c r="F575" s="8">
        <v>0.64400000000000002</v>
      </c>
      <c r="G575" s="8">
        <v>0.79500000000000004</v>
      </c>
      <c r="H575" s="8">
        <v>0.59699999999999998</v>
      </c>
      <c r="I575" s="9">
        <f>_xlfn.NUMBERVALUE(INDEX(tb_SVI[],MATCH(tb_MHDI[[#This Row],[mun_uf]],tb_SVI[city_name_uf],0),7),".")</f>
        <v>2010</v>
      </c>
    </row>
    <row r="576" spans="1:9" x14ac:dyDescent="0.25">
      <c r="A576" s="8" t="s">
        <v>12625</v>
      </c>
      <c r="B576" s="8" t="str">
        <f>LEFT(tb_MHDI[[#This Row],[Territorialidades]],(FIND("/",tb_MHDI[[#This Row],[Territorialidades]])-2))</f>
        <v>Bela Vista do Maranhão</v>
      </c>
      <c r="C576" s="8" t="str">
        <f>LEFT(RIGHT(tb_MHDI[[#This Row],[Territorialidades]],3),2)</f>
        <v>MA</v>
      </c>
      <c r="D576" s="8" t="str">
        <f>CONCATENATE(tb_MHDI[[#This Row],[Município]],"/",tb_MHDI[[#This Row],[UF]])</f>
        <v>Bela Vista do Maranhão/MA</v>
      </c>
      <c r="E576" s="8">
        <v>0.55400000000000005</v>
      </c>
      <c r="F576" s="8">
        <v>0.51500000000000001</v>
      </c>
      <c r="G576" s="8">
        <v>0.73499999999999999</v>
      </c>
      <c r="H576" s="8">
        <v>0.45</v>
      </c>
      <c r="I576" s="9">
        <f>_xlfn.NUMBERVALUE(INDEX(tb_SVI[],MATCH(tb_MHDI[[#This Row],[mun_uf]],tb_SVI[city_name_uf],0),7),".")</f>
        <v>2010</v>
      </c>
    </row>
    <row r="577" spans="1:9" x14ac:dyDescent="0.25">
      <c r="A577" s="8" t="s">
        <v>12626</v>
      </c>
      <c r="B577" s="8" t="str">
        <f>LEFT(tb_MHDI[[#This Row],[Territorialidades]],(FIND("/",tb_MHDI[[#This Row],[Territorialidades]])-2))</f>
        <v>Bela Vista do Paraíso</v>
      </c>
      <c r="C577" s="8" t="str">
        <f>LEFT(RIGHT(tb_MHDI[[#This Row],[Territorialidades]],3),2)</f>
        <v>PR</v>
      </c>
      <c r="D577" s="8" t="str">
        <f>CONCATENATE(tb_MHDI[[#This Row],[Município]],"/",tb_MHDI[[#This Row],[UF]])</f>
        <v>Bela Vista do Paraíso/PR</v>
      </c>
      <c r="E577" s="8">
        <v>0.71599999999999997</v>
      </c>
      <c r="F577" s="8">
        <v>0.72099999999999997</v>
      </c>
      <c r="G577" s="8">
        <v>0.84399999999999997</v>
      </c>
      <c r="H577" s="8">
        <v>0.60399999999999998</v>
      </c>
      <c r="I577" s="9">
        <f>_xlfn.NUMBERVALUE(INDEX(tb_SVI[],MATCH(tb_MHDI[[#This Row],[mun_uf]],tb_SVI[city_name_uf],0),7),".")</f>
        <v>2010</v>
      </c>
    </row>
    <row r="578" spans="1:9" x14ac:dyDescent="0.25">
      <c r="A578" s="8" t="s">
        <v>12627</v>
      </c>
      <c r="B578" s="8" t="str">
        <f>LEFT(tb_MHDI[[#This Row],[Territorialidades]],(FIND("/",tb_MHDI[[#This Row],[Territorialidades]])-2))</f>
        <v>Bela Vista do Piauí</v>
      </c>
      <c r="C578" s="8" t="str">
        <f>LEFT(RIGHT(tb_MHDI[[#This Row],[Territorialidades]],3),2)</f>
        <v>PI</v>
      </c>
      <c r="D578" s="8" t="str">
        <f>CONCATENATE(tb_MHDI[[#This Row],[Município]],"/",tb_MHDI[[#This Row],[UF]])</f>
        <v>Bela Vista do Piauí/PI</v>
      </c>
      <c r="E578" s="8">
        <v>0.57599999999999996</v>
      </c>
      <c r="F578" s="8">
        <v>0.52</v>
      </c>
      <c r="G578" s="8">
        <v>0.70899999999999996</v>
      </c>
      <c r="H578" s="8">
        <v>0.51900000000000002</v>
      </c>
      <c r="I578" s="9">
        <f>_xlfn.NUMBERVALUE(INDEX(tb_SVI[],MATCH(tb_MHDI[[#This Row],[mun_uf]],tb_SVI[city_name_uf],0),7),".")</f>
        <v>2010</v>
      </c>
    </row>
    <row r="579" spans="1:9" x14ac:dyDescent="0.25">
      <c r="A579" s="8" t="s">
        <v>12628</v>
      </c>
      <c r="B579" s="8" t="str">
        <f>LEFT(tb_MHDI[[#This Row],[Territorialidades]],(FIND("/",tb_MHDI[[#This Row],[Territorialidades]])-2))</f>
        <v>Bela Vista do Toldo</v>
      </c>
      <c r="C579" s="8" t="str">
        <f>LEFT(RIGHT(tb_MHDI[[#This Row],[Territorialidades]],3),2)</f>
        <v>SC</v>
      </c>
      <c r="D579" s="8" t="str">
        <f>CONCATENATE(tb_MHDI[[#This Row],[Município]],"/",tb_MHDI[[#This Row],[UF]])</f>
        <v>Bela Vista do Toldo/SC</v>
      </c>
      <c r="E579" s="8">
        <v>0.67500000000000004</v>
      </c>
      <c r="F579" s="8">
        <v>0.624</v>
      </c>
      <c r="G579" s="8">
        <v>0.82599999999999996</v>
      </c>
      <c r="H579" s="8">
        <v>0.59799999999999998</v>
      </c>
      <c r="I579" s="9">
        <f>_xlfn.NUMBERVALUE(INDEX(tb_SVI[],MATCH(tb_MHDI[[#This Row],[mun_uf]],tb_SVI[city_name_uf],0),7),".")</f>
        <v>2010</v>
      </c>
    </row>
    <row r="580" spans="1:9" x14ac:dyDescent="0.25">
      <c r="A580" s="8" t="s">
        <v>12629</v>
      </c>
      <c r="B580" s="8" t="str">
        <f>LEFT(tb_MHDI[[#This Row],[Territorialidades]],(FIND("/",tb_MHDI[[#This Row],[Territorialidades]])-2))</f>
        <v>Bela Vista</v>
      </c>
      <c r="C580" s="8" t="str">
        <f>LEFT(RIGHT(tb_MHDI[[#This Row],[Territorialidades]],3),2)</f>
        <v>MS</v>
      </c>
      <c r="D580" s="8" t="str">
        <f>CONCATENATE(tb_MHDI[[#This Row],[Município]],"/",tb_MHDI[[#This Row],[UF]])</f>
        <v>Bela Vista/MS</v>
      </c>
      <c r="E580" s="8">
        <v>0.69799999999999995</v>
      </c>
      <c r="F580" s="8">
        <v>0.69899999999999995</v>
      </c>
      <c r="G580" s="8">
        <v>0.83</v>
      </c>
      <c r="H580" s="8">
        <v>0.58499999999999996</v>
      </c>
      <c r="I580" s="9">
        <f>_xlfn.NUMBERVALUE(INDEX(tb_SVI[],MATCH(tb_MHDI[[#This Row],[mun_uf]],tb_SVI[city_name_uf],0),7),".")</f>
        <v>2010</v>
      </c>
    </row>
    <row r="581" spans="1:9" x14ac:dyDescent="0.25">
      <c r="A581" s="8" t="s">
        <v>12630</v>
      </c>
      <c r="B581" s="8" t="str">
        <f>LEFT(tb_MHDI[[#This Row],[Territorialidades]],(FIND("/",tb_MHDI[[#This Row],[Territorialidades]])-2))</f>
        <v>Belém</v>
      </c>
      <c r="C581" s="8" t="str">
        <f>LEFT(RIGHT(tb_MHDI[[#This Row],[Territorialidades]],3),2)</f>
        <v>AL</v>
      </c>
      <c r="D581" s="8" t="str">
        <f>CONCATENATE(tb_MHDI[[#This Row],[Município]],"/",tb_MHDI[[#This Row],[UF]])</f>
        <v>Belém/AL</v>
      </c>
      <c r="E581" s="8">
        <v>0.59299999999999997</v>
      </c>
      <c r="F581" s="8">
        <v>0.58699999999999997</v>
      </c>
      <c r="G581" s="8">
        <v>0.76400000000000001</v>
      </c>
      <c r="H581" s="8">
        <v>0.46400000000000002</v>
      </c>
      <c r="I581" s="9">
        <f>_xlfn.NUMBERVALUE(INDEX(tb_SVI[],MATCH(tb_MHDI[[#This Row],[mun_uf]],tb_SVI[city_name_uf],0),7),".")</f>
        <v>2010</v>
      </c>
    </row>
    <row r="582" spans="1:9" x14ac:dyDescent="0.25">
      <c r="A582" s="8" t="s">
        <v>12631</v>
      </c>
      <c r="B582" s="8" t="str">
        <f>LEFT(tb_MHDI[[#This Row],[Territorialidades]],(FIND("/",tb_MHDI[[#This Row],[Territorialidades]])-2))</f>
        <v>Belém de Maria</v>
      </c>
      <c r="C582" s="8" t="str">
        <f>LEFT(RIGHT(tb_MHDI[[#This Row],[Territorialidades]],3),2)</f>
        <v>PE</v>
      </c>
      <c r="D582" s="8" t="str">
        <f>CONCATENATE(tb_MHDI[[#This Row],[Município]],"/",tb_MHDI[[#This Row],[UF]])</f>
        <v>Belém de Maria/PE</v>
      </c>
      <c r="E582" s="8">
        <v>0.57799999999999996</v>
      </c>
      <c r="F582" s="8">
        <v>0.53700000000000003</v>
      </c>
      <c r="G582" s="8">
        <v>0.749</v>
      </c>
      <c r="H582" s="8">
        <v>0.47899999999999998</v>
      </c>
      <c r="I582" s="9">
        <f>_xlfn.NUMBERVALUE(INDEX(tb_SVI[],MATCH(tb_MHDI[[#This Row],[mun_uf]],tb_SVI[city_name_uf],0),7),".")</f>
        <v>2010</v>
      </c>
    </row>
    <row r="583" spans="1:9" x14ac:dyDescent="0.25">
      <c r="A583" s="8" t="s">
        <v>12632</v>
      </c>
      <c r="B583" s="8" t="str">
        <f>LEFT(tb_MHDI[[#This Row],[Territorialidades]],(FIND("/",tb_MHDI[[#This Row],[Territorialidades]])-2))</f>
        <v>Belém do Brejo do Cruz</v>
      </c>
      <c r="C583" s="8" t="str">
        <f>LEFT(RIGHT(tb_MHDI[[#This Row],[Territorialidades]],3),2)</f>
        <v>PB</v>
      </c>
      <c r="D583" s="8" t="str">
        <f>CONCATENATE(tb_MHDI[[#This Row],[Município]],"/",tb_MHDI[[#This Row],[UF]])</f>
        <v>Belém do Brejo do Cruz/PB</v>
      </c>
      <c r="E583" s="8">
        <v>0.57799999999999996</v>
      </c>
      <c r="F583" s="8">
        <v>0.55000000000000004</v>
      </c>
      <c r="G583" s="8">
        <v>0.77900000000000003</v>
      </c>
      <c r="H583" s="8">
        <v>0.45100000000000001</v>
      </c>
      <c r="I583" s="9">
        <f>_xlfn.NUMBERVALUE(INDEX(tb_SVI[],MATCH(tb_MHDI[[#This Row],[mun_uf]],tb_SVI[city_name_uf],0),7),".")</f>
        <v>2010</v>
      </c>
    </row>
    <row r="584" spans="1:9" x14ac:dyDescent="0.25">
      <c r="A584" s="8" t="s">
        <v>12633</v>
      </c>
      <c r="B584" s="8" t="str">
        <f>LEFT(tb_MHDI[[#This Row],[Territorialidades]],(FIND("/",tb_MHDI[[#This Row],[Territorialidades]])-2))</f>
        <v>Belém do Piauí</v>
      </c>
      <c r="C584" s="8" t="str">
        <f>LEFT(RIGHT(tb_MHDI[[#This Row],[Territorialidades]],3),2)</f>
        <v>PI</v>
      </c>
      <c r="D584" s="8" t="str">
        <f>CONCATENATE(tb_MHDI[[#This Row],[Município]],"/",tb_MHDI[[#This Row],[UF]])</f>
        <v>Belém do Piauí/PI</v>
      </c>
      <c r="E584" s="8">
        <v>0.55100000000000005</v>
      </c>
      <c r="F584" s="8">
        <v>0.53700000000000003</v>
      </c>
      <c r="G584" s="8">
        <v>0.69599999999999995</v>
      </c>
      <c r="H584" s="8">
        <v>0.44800000000000001</v>
      </c>
      <c r="I584" s="9">
        <f>_xlfn.NUMBERVALUE(INDEX(tb_SVI[],MATCH(tb_MHDI[[#This Row],[mun_uf]],tb_SVI[city_name_uf],0),7),".")</f>
        <v>2010</v>
      </c>
    </row>
    <row r="585" spans="1:9" x14ac:dyDescent="0.25">
      <c r="A585" s="8" t="s">
        <v>12634</v>
      </c>
      <c r="B585" s="8" t="str">
        <f>LEFT(tb_MHDI[[#This Row],[Territorialidades]],(FIND("/",tb_MHDI[[#This Row],[Territorialidades]])-2))</f>
        <v>Belém do São Francisco</v>
      </c>
      <c r="C585" s="8" t="str">
        <f>LEFT(RIGHT(tb_MHDI[[#This Row],[Territorialidades]],3),2)</f>
        <v>PE</v>
      </c>
      <c r="D585" s="8" t="str">
        <f>CONCATENATE(tb_MHDI[[#This Row],[Município]],"/",tb_MHDI[[#This Row],[UF]])</f>
        <v>Belém do São Francisco/PE</v>
      </c>
      <c r="E585" s="8">
        <v>0.64200000000000002</v>
      </c>
      <c r="F585" s="8">
        <v>0.61099999999999999</v>
      </c>
      <c r="G585" s="8">
        <v>0.78400000000000003</v>
      </c>
      <c r="H585" s="8">
        <v>0.55300000000000005</v>
      </c>
      <c r="I585" s="9">
        <f>_xlfn.NUMBERVALUE(INDEX(tb_SVI[],MATCH(tb_MHDI[[#This Row],[mun_uf]],tb_SVI[city_name_uf],0),7),".")</f>
        <v>2010</v>
      </c>
    </row>
    <row r="586" spans="1:9" x14ac:dyDescent="0.25">
      <c r="A586" s="8" t="s">
        <v>12635</v>
      </c>
      <c r="B586" s="8" t="str">
        <f>LEFT(tb_MHDI[[#This Row],[Territorialidades]],(FIND("/",tb_MHDI[[#This Row],[Territorialidades]])-2))</f>
        <v>Belém</v>
      </c>
      <c r="C586" s="8" t="str">
        <f>LEFT(RIGHT(tb_MHDI[[#This Row],[Territorialidades]],3),2)</f>
        <v>PA</v>
      </c>
      <c r="D586" s="8" t="str">
        <f>CONCATENATE(tb_MHDI[[#This Row],[Município]],"/",tb_MHDI[[#This Row],[UF]])</f>
        <v>Belém/PA</v>
      </c>
      <c r="E586" s="8">
        <v>0.746</v>
      </c>
      <c r="F586" s="8">
        <v>0.751</v>
      </c>
      <c r="G586" s="8">
        <v>0.82199999999999995</v>
      </c>
      <c r="H586" s="8">
        <v>0.67300000000000004</v>
      </c>
      <c r="I586" s="9">
        <f>_xlfn.NUMBERVALUE(INDEX(tb_SVI[],MATCH(tb_MHDI[[#This Row],[mun_uf]],tb_SVI[city_name_uf],0),7),".")</f>
        <v>2010</v>
      </c>
    </row>
    <row r="587" spans="1:9" x14ac:dyDescent="0.25">
      <c r="A587" s="8" t="s">
        <v>12636</v>
      </c>
      <c r="B587" s="8" t="str">
        <f>LEFT(tb_MHDI[[#This Row],[Territorialidades]],(FIND("/",tb_MHDI[[#This Row],[Territorialidades]])-2))</f>
        <v>Belém</v>
      </c>
      <c r="C587" s="8" t="str">
        <f>LEFT(RIGHT(tb_MHDI[[#This Row],[Territorialidades]],3),2)</f>
        <v>PB</v>
      </c>
      <c r="D587" s="8" t="str">
        <f>CONCATENATE(tb_MHDI[[#This Row],[Município]],"/",tb_MHDI[[#This Row],[UF]])</f>
        <v>Belém/PB</v>
      </c>
      <c r="E587" s="8">
        <v>0.59199999999999997</v>
      </c>
      <c r="F587" s="8">
        <v>0.55700000000000005</v>
      </c>
      <c r="G587" s="8">
        <v>0.75900000000000001</v>
      </c>
      <c r="H587" s="8">
        <v>0.49199999999999999</v>
      </c>
      <c r="I587" s="9">
        <f>_xlfn.NUMBERVALUE(INDEX(tb_SVI[],MATCH(tb_MHDI[[#This Row],[mun_uf]],tb_SVI[city_name_uf],0),7),".")</f>
        <v>2010</v>
      </c>
    </row>
    <row r="588" spans="1:9" x14ac:dyDescent="0.25">
      <c r="A588" s="8" t="s">
        <v>12637</v>
      </c>
      <c r="B588" s="8" t="str">
        <f>LEFT(tb_MHDI[[#This Row],[Territorialidades]],(FIND("/",tb_MHDI[[#This Row],[Territorialidades]])-2))</f>
        <v>Belford Roxo</v>
      </c>
      <c r="C588" s="8" t="str">
        <f>LEFT(RIGHT(tb_MHDI[[#This Row],[Territorialidades]],3),2)</f>
        <v>RJ</v>
      </c>
      <c r="D588" s="8" t="str">
        <f>CONCATENATE(tb_MHDI[[#This Row],[Município]],"/",tb_MHDI[[#This Row],[UF]])</f>
        <v>Belford Roxo/RJ</v>
      </c>
      <c r="E588" s="8">
        <v>0.68400000000000005</v>
      </c>
      <c r="F588" s="8">
        <v>0.66200000000000003</v>
      </c>
      <c r="G588" s="8">
        <v>0.80800000000000005</v>
      </c>
      <c r="H588" s="8">
        <v>0.59799999999999998</v>
      </c>
      <c r="I588" s="9">
        <f>_xlfn.NUMBERVALUE(INDEX(tb_SVI[],MATCH(tb_MHDI[[#This Row],[mun_uf]],tb_SVI[city_name_uf],0),7),".")</f>
        <v>2010</v>
      </c>
    </row>
    <row r="589" spans="1:9" x14ac:dyDescent="0.25">
      <c r="A589" s="8" t="s">
        <v>12638</v>
      </c>
      <c r="B589" s="8" t="str">
        <f>LEFT(tb_MHDI[[#This Row],[Territorialidades]],(FIND("/",tb_MHDI[[#This Row],[Territorialidades]])-2))</f>
        <v>Belmiro Braga</v>
      </c>
      <c r="C589" s="8" t="str">
        <f>LEFT(RIGHT(tb_MHDI[[#This Row],[Territorialidades]],3),2)</f>
        <v>MG</v>
      </c>
      <c r="D589" s="8" t="str">
        <f>CONCATENATE(tb_MHDI[[#This Row],[Município]],"/",tb_MHDI[[#This Row],[UF]])</f>
        <v>Belmiro Braga/MG</v>
      </c>
      <c r="E589" s="8">
        <v>0.66</v>
      </c>
      <c r="F589" s="8">
        <v>0.65300000000000002</v>
      </c>
      <c r="G589" s="8">
        <v>0.83</v>
      </c>
      <c r="H589" s="8">
        <v>0.53100000000000003</v>
      </c>
      <c r="I589" s="9">
        <f>_xlfn.NUMBERVALUE(INDEX(tb_SVI[],MATCH(tb_MHDI[[#This Row],[mun_uf]],tb_SVI[city_name_uf],0),7),".")</f>
        <v>2010</v>
      </c>
    </row>
    <row r="590" spans="1:9" x14ac:dyDescent="0.25">
      <c r="A590" s="8" t="s">
        <v>12639</v>
      </c>
      <c r="B590" s="8" t="str">
        <f>LEFT(tb_MHDI[[#This Row],[Territorialidades]],(FIND("/",tb_MHDI[[#This Row],[Territorialidades]])-2))</f>
        <v>Belmonte</v>
      </c>
      <c r="C590" s="8" t="str">
        <f>LEFT(RIGHT(tb_MHDI[[#This Row],[Territorialidades]],3),2)</f>
        <v>BA</v>
      </c>
      <c r="D590" s="8" t="str">
        <f>CONCATENATE(tb_MHDI[[#This Row],[Município]],"/",tb_MHDI[[#This Row],[UF]])</f>
        <v>Belmonte/BA</v>
      </c>
      <c r="E590" s="8">
        <v>0.59799999999999998</v>
      </c>
      <c r="F590" s="8">
        <v>0.57699999999999996</v>
      </c>
      <c r="G590" s="8">
        <v>0.77100000000000002</v>
      </c>
      <c r="H590" s="8">
        <v>0.48</v>
      </c>
      <c r="I590" s="9">
        <f>_xlfn.NUMBERVALUE(INDEX(tb_SVI[],MATCH(tb_MHDI[[#This Row],[mun_uf]],tb_SVI[city_name_uf],0),7),".")</f>
        <v>2010</v>
      </c>
    </row>
    <row r="591" spans="1:9" x14ac:dyDescent="0.25">
      <c r="A591" s="8" t="s">
        <v>12640</v>
      </c>
      <c r="B591" s="8" t="str">
        <f>LEFT(tb_MHDI[[#This Row],[Territorialidades]],(FIND("/",tb_MHDI[[#This Row],[Territorialidades]])-2))</f>
        <v>Belmonte</v>
      </c>
      <c r="C591" s="8" t="str">
        <f>LEFT(RIGHT(tb_MHDI[[#This Row],[Territorialidades]],3),2)</f>
        <v>SC</v>
      </c>
      <c r="D591" s="8" t="str">
        <f>CONCATENATE(tb_MHDI[[#This Row],[Município]],"/",tb_MHDI[[#This Row],[UF]])</f>
        <v>Belmonte/SC</v>
      </c>
      <c r="E591" s="8">
        <v>0.70499999999999996</v>
      </c>
      <c r="F591" s="8">
        <v>0.69899999999999995</v>
      </c>
      <c r="G591" s="8">
        <v>0.82</v>
      </c>
      <c r="H591" s="8">
        <v>0.61099999999999999</v>
      </c>
      <c r="I591" s="9">
        <f>_xlfn.NUMBERVALUE(INDEX(tb_SVI[],MATCH(tb_MHDI[[#This Row],[mun_uf]],tb_SVI[city_name_uf],0),7),".")</f>
        <v>2010</v>
      </c>
    </row>
    <row r="592" spans="1:9" x14ac:dyDescent="0.25">
      <c r="A592" s="8" t="s">
        <v>12641</v>
      </c>
      <c r="B592" s="8" t="str">
        <f>LEFT(tb_MHDI[[#This Row],[Territorialidades]],(FIND("/",tb_MHDI[[#This Row],[Territorialidades]])-2))</f>
        <v>Belo Campo</v>
      </c>
      <c r="C592" s="8" t="str">
        <f>LEFT(RIGHT(tb_MHDI[[#This Row],[Territorialidades]],3),2)</f>
        <v>BA</v>
      </c>
      <c r="D592" s="8" t="str">
        <f>CONCATENATE(tb_MHDI[[#This Row],[Município]],"/",tb_MHDI[[#This Row],[UF]])</f>
        <v>Belo Campo/BA</v>
      </c>
      <c r="E592" s="8">
        <v>0.57499999999999996</v>
      </c>
      <c r="F592" s="8">
        <v>0.56200000000000006</v>
      </c>
      <c r="G592" s="8">
        <v>0.76</v>
      </c>
      <c r="H592" s="8">
        <v>0.44400000000000001</v>
      </c>
      <c r="I592" s="9">
        <f>_xlfn.NUMBERVALUE(INDEX(tb_SVI[],MATCH(tb_MHDI[[#This Row],[mun_uf]],tb_SVI[city_name_uf],0),7),".")</f>
        <v>2010</v>
      </c>
    </row>
    <row r="593" spans="1:9" x14ac:dyDescent="0.25">
      <c r="A593" s="8" t="s">
        <v>12642</v>
      </c>
      <c r="B593" s="8" t="str">
        <f>LEFT(tb_MHDI[[#This Row],[Territorialidades]],(FIND("/",tb_MHDI[[#This Row],[Territorialidades]])-2))</f>
        <v>Belo Horizonte</v>
      </c>
      <c r="C593" s="8" t="str">
        <f>LEFT(RIGHT(tb_MHDI[[#This Row],[Territorialidades]],3),2)</f>
        <v>MG</v>
      </c>
      <c r="D593" s="8" t="str">
        <f>CONCATENATE(tb_MHDI[[#This Row],[Município]],"/",tb_MHDI[[#This Row],[UF]])</f>
        <v>Belo Horizonte/MG</v>
      </c>
      <c r="E593" s="8">
        <v>0.81</v>
      </c>
      <c r="F593" s="8">
        <v>0.84099999999999997</v>
      </c>
      <c r="G593" s="8">
        <v>0.85599999999999998</v>
      </c>
      <c r="H593" s="8">
        <v>0.73699999999999999</v>
      </c>
      <c r="I593" s="9">
        <f>_xlfn.NUMBERVALUE(INDEX(tb_SVI[],MATCH(tb_MHDI[[#This Row],[mun_uf]],tb_SVI[city_name_uf],0),7),".")</f>
        <v>2010</v>
      </c>
    </row>
    <row r="594" spans="1:9" x14ac:dyDescent="0.25">
      <c r="A594" s="8" t="s">
        <v>12643</v>
      </c>
      <c r="B594" s="8" t="str">
        <f>LEFT(tb_MHDI[[#This Row],[Territorialidades]],(FIND("/",tb_MHDI[[#This Row],[Territorialidades]])-2))</f>
        <v>Belo Jardim</v>
      </c>
      <c r="C594" s="8" t="str">
        <f>LEFT(RIGHT(tb_MHDI[[#This Row],[Territorialidades]],3),2)</f>
        <v>PE</v>
      </c>
      <c r="D594" s="8" t="str">
        <f>CONCATENATE(tb_MHDI[[#This Row],[Município]],"/",tb_MHDI[[#This Row],[UF]])</f>
        <v>Belo Jardim/PE</v>
      </c>
      <c r="E594" s="8">
        <v>0.629</v>
      </c>
      <c r="F594" s="8">
        <v>0.61699999999999999</v>
      </c>
      <c r="G594" s="8">
        <v>0.78300000000000003</v>
      </c>
      <c r="H594" s="8">
        <v>0.51400000000000001</v>
      </c>
      <c r="I594" s="9">
        <f>_xlfn.NUMBERVALUE(INDEX(tb_SVI[],MATCH(tb_MHDI[[#This Row],[mun_uf]],tb_SVI[city_name_uf],0),7),".")</f>
        <v>2010</v>
      </c>
    </row>
    <row r="595" spans="1:9" x14ac:dyDescent="0.25">
      <c r="A595" s="8" t="s">
        <v>12644</v>
      </c>
      <c r="B595" s="8" t="str">
        <f>LEFT(tb_MHDI[[#This Row],[Territorialidades]],(FIND("/",tb_MHDI[[#This Row],[Territorialidades]])-2))</f>
        <v>Belo Monte</v>
      </c>
      <c r="C595" s="8" t="str">
        <f>LEFT(RIGHT(tb_MHDI[[#This Row],[Territorialidades]],3),2)</f>
        <v>AL</v>
      </c>
      <c r="D595" s="8" t="str">
        <f>CONCATENATE(tb_MHDI[[#This Row],[Município]],"/",tb_MHDI[[#This Row],[UF]])</f>
        <v>Belo Monte/AL</v>
      </c>
      <c r="E595" s="8">
        <v>0.51700000000000002</v>
      </c>
      <c r="F595" s="8">
        <v>0.50700000000000001</v>
      </c>
      <c r="G595" s="8">
        <v>0.72499999999999998</v>
      </c>
      <c r="H595" s="8">
        <v>0.376</v>
      </c>
      <c r="I595" s="9">
        <f>_xlfn.NUMBERVALUE(INDEX(tb_SVI[],MATCH(tb_MHDI[[#This Row],[mun_uf]],tb_SVI[city_name_uf],0),7),".")</f>
        <v>2010</v>
      </c>
    </row>
    <row r="596" spans="1:9" x14ac:dyDescent="0.25">
      <c r="A596" s="8" t="s">
        <v>12645</v>
      </c>
      <c r="B596" s="8" t="str">
        <f>LEFT(tb_MHDI[[#This Row],[Territorialidades]],(FIND("/",tb_MHDI[[#This Row],[Territorialidades]])-2))</f>
        <v>Belo Oriente</v>
      </c>
      <c r="C596" s="8" t="str">
        <f>LEFT(RIGHT(tb_MHDI[[#This Row],[Territorialidades]],3),2)</f>
        <v>MG</v>
      </c>
      <c r="D596" s="8" t="str">
        <f>CONCATENATE(tb_MHDI[[#This Row],[Município]],"/",tb_MHDI[[#This Row],[UF]])</f>
        <v>Belo Oriente/MG</v>
      </c>
      <c r="E596" s="8">
        <v>0.68600000000000005</v>
      </c>
      <c r="F596" s="8">
        <v>0.65500000000000003</v>
      </c>
      <c r="G596" s="8">
        <v>0.81299999999999994</v>
      </c>
      <c r="H596" s="8">
        <v>0.60599999999999998</v>
      </c>
      <c r="I596" s="9">
        <f>_xlfn.NUMBERVALUE(INDEX(tb_SVI[],MATCH(tb_MHDI[[#This Row],[mun_uf]],tb_SVI[city_name_uf],0),7),".")</f>
        <v>2010</v>
      </c>
    </row>
    <row r="597" spans="1:9" x14ac:dyDescent="0.25">
      <c r="A597" s="8" t="s">
        <v>12646</v>
      </c>
      <c r="B597" s="8" t="str">
        <f>LEFT(tb_MHDI[[#This Row],[Territorialidades]],(FIND("/",tb_MHDI[[#This Row],[Territorialidades]])-2))</f>
        <v>Belo Vale</v>
      </c>
      <c r="C597" s="8" t="str">
        <f>LEFT(RIGHT(tb_MHDI[[#This Row],[Territorialidades]],3),2)</f>
        <v>MG</v>
      </c>
      <c r="D597" s="8" t="str">
        <f>CONCATENATE(tb_MHDI[[#This Row],[Município]],"/",tb_MHDI[[#This Row],[UF]])</f>
        <v>Belo Vale/MG</v>
      </c>
      <c r="E597" s="8">
        <v>0.65500000000000003</v>
      </c>
      <c r="F597" s="8">
        <v>0.67200000000000004</v>
      </c>
      <c r="G597" s="8">
        <v>0.81399999999999995</v>
      </c>
      <c r="H597" s="8">
        <v>0.51400000000000001</v>
      </c>
      <c r="I597" s="9">
        <f>_xlfn.NUMBERVALUE(INDEX(tb_SVI[],MATCH(tb_MHDI[[#This Row],[mun_uf]],tb_SVI[city_name_uf],0),7),".")</f>
        <v>2010</v>
      </c>
    </row>
    <row r="598" spans="1:9" x14ac:dyDescent="0.25">
      <c r="A598" s="8" t="s">
        <v>12647</v>
      </c>
      <c r="B598" s="8" t="str">
        <f>LEFT(tb_MHDI[[#This Row],[Territorialidades]],(FIND("/",tb_MHDI[[#This Row],[Territorialidades]])-2))</f>
        <v>Belterra</v>
      </c>
      <c r="C598" s="8" t="str">
        <f>LEFT(RIGHT(tb_MHDI[[#This Row],[Territorialidades]],3),2)</f>
        <v>PA</v>
      </c>
      <c r="D598" s="8" t="str">
        <f>CONCATENATE(tb_MHDI[[#This Row],[Município]],"/",tb_MHDI[[#This Row],[UF]])</f>
        <v>Belterra/PA</v>
      </c>
      <c r="E598" s="8">
        <v>0.58799999999999997</v>
      </c>
      <c r="F598" s="8">
        <v>0.54800000000000004</v>
      </c>
      <c r="G598" s="8">
        <v>0.77500000000000002</v>
      </c>
      <c r="H598" s="8">
        <v>0.47799999999999998</v>
      </c>
      <c r="I598" s="9">
        <f>_xlfn.NUMBERVALUE(INDEX(tb_SVI[],MATCH(tb_MHDI[[#This Row],[mun_uf]],tb_SVI[city_name_uf],0),7),".")</f>
        <v>2010</v>
      </c>
    </row>
    <row r="599" spans="1:9" x14ac:dyDescent="0.25">
      <c r="A599" s="8" t="s">
        <v>12648</v>
      </c>
      <c r="B599" s="8" t="str">
        <f>LEFT(tb_MHDI[[#This Row],[Territorialidades]],(FIND("/",tb_MHDI[[#This Row],[Territorialidades]])-2))</f>
        <v>Beneditinos</v>
      </c>
      <c r="C599" s="8" t="str">
        <f>LEFT(RIGHT(tb_MHDI[[#This Row],[Territorialidades]],3),2)</f>
        <v>PI</v>
      </c>
      <c r="D599" s="8" t="str">
        <f>CONCATENATE(tb_MHDI[[#This Row],[Município]],"/",tb_MHDI[[#This Row],[UF]])</f>
        <v>Beneditinos/PI</v>
      </c>
      <c r="E599" s="8">
        <v>0.55700000000000005</v>
      </c>
      <c r="F599" s="8">
        <v>0.56100000000000005</v>
      </c>
      <c r="G599" s="8">
        <v>0.78</v>
      </c>
      <c r="H599" s="8">
        <v>0.39400000000000002</v>
      </c>
      <c r="I599" s="9">
        <f>_xlfn.NUMBERVALUE(INDEX(tb_SVI[],MATCH(tb_MHDI[[#This Row],[mun_uf]],tb_SVI[city_name_uf],0),7),".")</f>
        <v>2010</v>
      </c>
    </row>
    <row r="600" spans="1:9" x14ac:dyDescent="0.25">
      <c r="A600" s="8" t="s">
        <v>12649</v>
      </c>
      <c r="B600" s="8" t="str">
        <f>LEFT(tb_MHDI[[#This Row],[Territorialidades]],(FIND("/",tb_MHDI[[#This Row],[Territorialidades]])-2))</f>
        <v>Benedito Leite</v>
      </c>
      <c r="C600" s="8" t="str">
        <f>LEFT(RIGHT(tb_MHDI[[#This Row],[Territorialidades]],3),2)</f>
        <v>MA</v>
      </c>
      <c r="D600" s="8" t="str">
        <f>CONCATENATE(tb_MHDI[[#This Row],[Município]],"/",tb_MHDI[[#This Row],[UF]])</f>
        <v>Benedito Leite/MA</v>
      </c>
      <c r="E600" s="8">
        <v>0.54600000000000004</v>
      </c>
      <c r="F600" s="8">
        <v>0.53100000000000003</v>
      </c>
      <c r="G600" s="8">
        <v>0.71899999999999997</v>
      </c>
      <c r="H600" s="8">
        <v>0.42599999999999999</v>
      </c>
      <c r="I600" s="9">
        <f>_xlfn.NUMBERVALUE(INDEX(tb_SVI[],MATCH(tb_MHDI[[#This Row],[mun_uf]],tb_SVI[city_name_uf],0),7),".")</f>
        <v>2010</v>
      </c>
    </row>
    <row r="601" spans="1:9" x14ac:dyDescent="0.25">
      <c r="A601" s="8" t="s">
        <v>12650</v>
      </c>
      <c r="B601" s="8" t="str">
        <f>LEFT(tb_MHDI[[#This Row],[Territorialidades]],(FIND("/",tb_MHDI[[#This Row],[Territorialidades]])-2))</f>
        <v>Benedito Novo</v>
      </c>
      <c r="C601" s="8" t="str">
        <f>LEFT(RIGHT(tb_MHDI[[#This Row],[Territorialidades]],3),2)</f>
        <v>SC</v>
      </c>
      <c r="D601" s="8" t="str">
        <f>CONCATENATE(tb_MHDI[[#This Row],[Município]],"/",tb_MHDI[[#This Row],[UF]])</f>
        <v>Benedito Novo/SC</v>
      </c>
      <c r="E601" s="8">
        <v>0.74</v>
      </c>
      <c r="F601" s="8">
        <v>0.72299999999999998</v>
      </c>
      <c r="G601" s="8">
        <v>0.86799999999999999</v>
      </c>
      <c r="H601" s="8">
        <v>0.64500000000000002</v>
      </c>
      <c r="I601" s="9">
        <f>_xlfn.NUMBERVALUE(INDEX(tb_SVI[],MATCH(tb_MHDI[[#This Row],[mun_uf]],tb_SVI[city_name_uf],0),7),".")</f>
        <v>2010</v>
      </c>
    </row>
    <row r="602" spans="1:9" x14ac:dyDescent="0.25">
      <c r="A602" s="8" t="s">
        <v>12651</v>
      </c>
      <c r="B602" s="8" t="str">
        <f>LEFT(tb_MHDI[[#This Row],[Territorialidades]],(FIND("/",tb_MHDI[[#This Row],[Territorialidades]])-2))</f>
        <v>Benevides</v>
      </c>
      <c r="C602" s="8" t="str">
        <f>LEFT(RIGHT(tb_MHDI[[#This Row],[Territorialidades]],3),2)</f>
        <v>PA</v>
      </c>
      <c r="D602" s="8" t="str">
        <f>CONCATENATE(tb_MHDI[[#This Row],[Município]],"/",tb_MHDI[[#This Row],[UF]])</f>
        <v>Benevides/PA</v>
      </c>
      <c r="E602" s="8">
        <v>0.66500000000000004</v>
      </c>
      <c r="F602" s="8">
        <v>0.623</v>
      </c>
      <c r="G602" s="8">
        <v>0.79800000000000004</v>
      </c>
      <c r="H602" s="8">
        <v>0.59199999999999997</v>
      </c>
      <c r="I602" s="9">
        <f>_xlfn.NUMBERVALUE(INDEX(tb_SVI[],MATCH(tb_MHDI[[#This Row],[mun_uf]],tb_SVI[city_name_uf],0),7),".")</f>
        <v>2010</v>
      </c>
    </row>
    <row r="603" spans="1:9" x14ac:dyDescent="0.25">
      <c r="A603" s="8" t="s">
        <v>12652</v>
      </c>
      <c r="B603" s="8" t="str">
        <f>LEFT(tb_MHDI[[#This Row],[Territorialidades]],(FIND("/",tb_MHDI[[#This Row],[Territorialidades]])-2))</f>
        <v>Benjamin Constant</v>
      </c>
      <c r="C603" s="8" t="str">
        <f>LEFT(RIGHT(tb_MHDI[[#This Row],[Territorialidades]],3),2)</f>
        <v>AM</v>
      </c>
      <c r="D603" s="8" t="str">
        <f>CONCATENATE(tb_MHDI[[#This Row],[Município]],"/",tb_MHDI[[#This Row],[UF]])</f>
        <v>Benjamin Constant/AM</v>
      </c>
      <c r="E603" s="8">
        <v>0.57399999999999995</v>
      </c>
      <c r="F603" s="8">
        <v>0.52600000000000002</v>
      </c>
      <c r="G603" s="8">
        <v>0.76300000000000001</v>
      </c>
      <c r="H603" s="8">
        <v>0.47099999999999997</v>
      </c>
      <c r="I603" s="9">
        <f>_xlfn.NUMBERVALUE(INDEX(tb_SVI[],MATCH(tb_MHDI[[#This Row],[mun_uf]],tb_SVI[city_name_uf],0),7),".")</f>
        <v>2010</v>
      </c>
    </row>
    <row r="604" spans="1:9" x14ac:dyDescent="0.25">
      <c r="A604" s="8" t="s">
        <v>12653</v>
      </c>
      <c r="B604" s="8" t="str">
        <f>LEFT(tb_MHDI[[#This Row],[Territorialidades]],(FIND("/",tb_MHDI[[#This Row],[Territorialidades]])-2))</f>
        <v>Benjamin Constant do Sul</v>
      </c>
      <c r="C604" s="8" t="str">
        <f>LEFT(RIGHT(tb_MHDI[[#This Row],[Territorialidades]],3),2)</f>
        <v>RS</v>
      </c>
      <c r="D604" s="8" t="str">
        <f>CONCATENATE(tb_MHDI[[#This Row],[Município]],"/",tb_MHDI[[#This Row],[UF]])</f>
        <v>Benjamin Constant do Sul/RS</v>
      </c>
      <c r="E604" s="8">
        <v>0.61899999999999999</v>
      </c>
      <c r="F604" s="8">
        <v>0.60099999999999998</v>
      </c>
      <c r="G604" s="8">
        <v>0.80100000000000005</v>
      </c>
      <c r="H604" s="8">
        <v>0.49199999999999999</v>
      </c>
      <c r="I604" s="9">
        <f>_xlfn.NUMBERVALUE(INDEX(tb_SVI[],MATCH(tb_MHDI[[#This Row],[mun_uf]],tb_SVI[city_name_uf],0),7),".")</f>
        <v>2010</v>
      </c>
    </row>
    <row r="605" spans="1:9" x14ac:dyDescent="0.25">
      <c r="A605" s="8" t="s">
        <v>12654</v>
      </c>
      <c r="B605" s="8" t="str">
        <f>LEFT(tb_MHDI[[#This Row],[Territorialidades]],(FIND("/",tb_MHDI[[#This Row],[Territorialidades]])-2))</f>
        <v>Bento de Abreu</v>
      </c>
      <c r="C605" s="8" t="str">
        <f>LEFT(RIGHT(tb_MHDI[[#This Row],[Territorialidades]],3),2)</f>
        <v>SP</v>
      </c>
      <c r="D605" s="8" t="str">
        <f>CONCATENATE(tb_MHDI[[#This Row],[Município]],"/",tb_MHDI[[#This Row],[UF]])</f>
        <v>Bento de Abreu/SP</v>
      </c>
      <c r="E605" s="8">
        <v>0.74399999999999999</v>
      </c>
      <c r="F605" s="8">
        <v>0.70599999999999996</v>
      </c>
      <c r="G605" s="8">
        <v>0.82</v>
      </c>
      <c r="H605" s="8">
        <v>0.71199999999999997</v>
      </c>
      <c r="I605" s="9">
        <f>_xlfn.NUMBERVALUE(INDEX(tb_SVI[],MATCH(tb_MHDI[[#This Row],[mun_uf]],tb_SVI[city_name_uf],0),7),".")</f>
        <v>2010</v>
      </c>
    </row>
    <row r="606" spans="1:9" x14ac:dyDescent="0.25">
      <c r="A606" s="8" t="s">
        <v>12655</v>
      </c>
      <c r="B606" s="8" t="str">
        <f>LEFT(tb_MHDI[[#This Row],[Territorialidades]],(FIND("/",tb_MHDI[[#This Row],[Territorialidades]])-2))</f>
        <v>Bento Fernandes</v>
      </c>
      <c r="C606" s="8" t="str">
        <f>LEFT(RIGHT(tb_MHDI[[#This Row],[Territorialidades]],3),2)</f>
        <v>RN</v>
      </c>
      <c r="D606" s="8" t="str">
        <f>CONCATENATE(tb_MHDI[[#This Row],[Município]],"/",tb_MHDI[[#This Row],[UF]])</f>
        <v>Bento Fernandes/RN</v>
      </c>
      <c r="E606" s="8">
        <v>0.58199999999999996</v>
      </c>
      <c r="F606" s="8">
        <v>0.54200000000000004</v>
      </c>
      <c r="G606" s="8">
        <v>0.73699999999999999</v>
      </c>
      <c r="H606" s="8">
        <v>0.49399999999999999</v>
      </c>
      <c r="I606" s="9">
        <f>_xlfn.NUMBERVALUE(INDEX(tb_SVI[],MATCH(tb_MHDI[[#This Row],[mun_uf]],tb_SVI[city_name_uf],0),7),".")</f>
        <v>2010</v>
      </c>
    </row>
    <row r="607" spans="1:9" x14ac:dyDescent="0.25">
      <c r="A607" s="8" t="s">
        <v>12656</v>
      </c>
      <c r="B607" s="8" t="str">
        <f>LEFT(tb_MHDI[[#This Row],[Territorialidades]],(FIND("/",tb_MHDI[[#This Row],[Territorialidades]])-2))</f>
        <v>Bento Gonçalves</v>
      </c>
      <c r="C607" s="8" t="str">
        <f>LEFT(RIGHT(tb_MHDI[[#This Row],[Territorialidades]],3),2)</f>
        <v>RS</v>
      </c>
      <c r="D607" s="8" t="str">
        <f>CONCATENATE(tb_MHDI[[#This Row],[Município]],"/",tb_MHDI[[#This Row],[UF]])</f>
        <v>Bento Gonçalves/RS</v>
      </c>
      <c r="E607" s="8">
        <v>0.77800000000000002</v>
      </c>
      <c r="F607" s="8">
        <v>0.80500000000000005</v>
      </c>
      <c r="G607" s="8">
        <v>0.84199999999999997</v>
      </c>
      <c r="H607" s="8">
        <v>0.69499999999999995</v>
      </c>
      <c r="I607" s="9">
        <f>_xlfn.NUMBERVALUE(INDEX(tb_SVI[],MATCH(tb_MHDI[[#This Row],[mun_uf]],tb_SVI[city_name_uf],0),7),".")</f>
        <v>2010</v>
      </c>
    </row>
    <row r="608" spans="1:9" x14ac:dyDescent="0.25">
      <c r="A608" s="8" t="s">
        <v>12657</v>
      </c>
      <c r="B608" s="8" t="str">
        <f>LEFT(tb_MHDI[[#This Row],[Territorialidades]],(FIND("/",tb_MHDI[[#This Row],[Territorialidades]])-2))</f>
        <v>Bequimão</v>
      </c>
      <c r="C608" s="8" t="str">
        <f>LEFT(RIGHT(tb_MHDI[[#This Row],[Territorialidades]],3),2)</f>
        <v>MA</v>
      </c>
      <c r="D608" s="8" t="str">
        <f>CONCATENATE(tb_MHDI[[#This Row],[Município]],"/",tb_MHDI[[#This Row],[UF]])</f>
        <v>Bequimão/MA</v>
      </c>
      <c r="E608" s="8">
        <v>0.60099999999999998</v>
      </c>
      <c r="F608" s="8">
        <v>0.51</v>
      </c>
      <c r="G608" s="8">
        <v>0.75700000000000001</v>
      </c>
      <c r="H608" s="8">
        <v>0.56100000000000005</v>
      </c>
      <c r="I608" s="9">
        <f>_xlfn.NUMBERVALUE(INDEX(tb_SVI[],MATCH(tb_MHDI[[#This Row],[mun_uf]],tb_SVI[city_name_uf],0),7),".")</f>
        <v>2010</v>
      </c>
    </row>
    <row r="609" spans="1:9" x14ac:dyDescent="0.25">
      <c r="A609" s="8" t="s">
        <v>12658</v>
      </c>
      <c r="B609" s="8" t="str">
        <f>LEFT(tb_MHDI[[#This Row],[Territorialidades]],(FIND("/",tb_MHDI[[#This Row],[Territorialidades]])-2))</f>
        <v>Berilo</v>
      </c>
      <c r="C609" s="8" t="str">
        <f>LEFT(RIGHT(tb_MHDI[[#This Row],[Territorialidades]],3),2)</f>
        <v>MG</v>
      </c>
      <c r="D609" s="8" t="str">
        <f>CONCATENATE(tb_MHDI[[#This Row],[Município]],"/",tb_MHDI[[#This Row],[UF]])</f>
        <v>Berilo/MG</v>
      </c>
      <c r="E609" s="8">
        <v>0.628</v>
      </c>
      <c r="F609" s="8">
        <v>0.57999999999999996</v>
      </c>
      <c r="G609" s="8">
        <v>0.81599999999999995</v>
      </c>
      <c r="H609" s="8">
        <v>0.52400000000000002</v>
      </c>
      <c r="I609" s="9">
        <f>_xlfn.NUMBERVALUE(INDEX(tb_SVI[],MATCH(tb_MHDI[[#This Row],[mun_uf]],tb_SVI[city_name_uf],0),7),".")</f>
        <v>2010</v>
      </c>
    </row>
    <row r="610" spans="1:9" x14ac:dyDescent="0.25">
      <c r="A610" s="8" t="s">
        <v>12659</v>
      </c>
      <c r="B610" s="8" t="str">
        <f>LEFT(tb_MHDI[[#This Row],[Territorialidades]],(FIND("/",tb_MHDI[[#This Row],[Territorialidades]])-2))</f>
        <v>Berizal</v>
      </c>
      <c r="C610" s="8" t="str">
        <f>LEFT(RIGHT(tb_MHDI[[#This Row],[Territorialidades]],3),2)</f>
        <v>MG</v>
      </c>
      <c r="D610" s="8" t="str">
        <f>CONCATENATE(tb_MHDI[[#This Row],[Município]],"/",tb_MHDI[[#This Row],[UF]])</f>
        <v>Berizal/MG</v>
      </c>
      <c r="E610" s="8">
        <v>0.60399999999999998</v>
      </c>
      <c r="F610" s="8">
        <v>0.56000000000000005</v>
      </c>
      <c r="G610" s="8">
        <v>0.75700000000000001</v>
      </c>
      <c r="H610" s="8">
        <v>0.52</v>
      </c>
      <c r="I610" s="9">
        <f>_xlfn.NUMBERVALUE(INDEX(tb_SVI[],MATCH(tb_MHDI[[#This Row],[mun_uf]],tb_SVI[city_name_uf],0),7),".")</f>
        <v>2010</v>
      </c>
    </row>
    <row r="611" spans="1:9" x14ac:dyDescent="0.25">
      <c r="A611" s="8" t="s">
        <v>12660</v>
      </c>
      <c r="B611" s="8" t="str">
        <f>LEFT(tb_MHDI[[#This Row],[Territorialidades]],(FIND("/",tb_MHDI[[#This Row],[Territorialidades]])-2))</f>
        <v>Bernardino Batista</v>
      </c>
      <c r="C611" s="8" t="str">
        <f>LEFT(RIGHT(tb_MHDI[[#This Row],[Territorialidades]],3),2)</f>
        <v>PB</v>
      </c>
      <c r="D611" s="8" t="str">
        <f>CONCATENATE(tb_MHDI[[#This Row],[Município]],"/",tb_MHDI[[#This Row],[UF]])</f>
        <v>Bernardino Batista/PB</v>
      </c>
      <c r="E611" s="8">
        <v>0.55800000000000005</v>
      </c>
      <c r="F611" s="8">
        <v>0.52600000000000002</v>
      </c>
      <c r="G611" s="8">
        <v>0.71599999999999997</v>
      </c>
      <c r="H611" s="8">
        <v>0.46200000000000002</v>
      </c>
      <c r="I611" s="9">
        <f>_xlfn.NUMBERVALUE(INDEX(tb_SVI[],MATCH(tb_MHDI[[#This Row],[mun_uf]],tb_SVI[city_name_uf],0),7),".")</f>
        <v>2010</v>
      </c>
    </row>
    <row r="612" spans="1:9" x14ac:dyDescent="0.25">
      <c r="A612" s="8" t="s">
        <v>12661</v>
      </c>
      <c r="B612" s="8" t="str">
        <f>LEFT(tb_MHDI[[#This Row],[Territorialidades]],(FIND("/",tb_MHDI[[#This Row],[Territorialidades]])-2))</f>
        <v>Bernardino de Campos</v>
      </c>
      <c r="C612" s="8" t="str">
        <f>LEFT(RIGHT(tb_MHDI[[#This Row],[Territorialidades]],3),2)</f>
        <v>SP</v>
      </c>
      <c r="D612" s="8" t="str">
        <f>CONCATENATE(tb_MHDI[[#This Row],[Município]],"/",tb_MHDI[[#This Row],[UF]])</f>
        <v>Bernardino de Campos/SP</v>
      </c>
      <c r="E612" s="8">
        <v>0.73399999999999999</v>
      </c>
      <c r="F612" s="8">
        <v>0.71299999999999997</v>
      </c>
      <c r="G612" s="8">
        <v>0.83799999999999997</v>
      </c>
      <c r="H612" s="8">
        <v>0.66200000000000003</v>
      </c>
      <c r="I612" s="9">
        <f>_xlfn.NUMBERVALUE(INDEX(tb_SVI[],MATCH(tb_MHDI[[#This Row],[mun_uf]],tb_SVI[city_name_uf],0),7),".")</f>
        <v>2010</v>
      </c>
    </row>
    <row r="613" spans="1:9" x14ac:dyDescent="0.25">
      <c r="A613" s="8" t="s">
        <v>12662</v>
      </c>
      <c r="B613" s="8" t="str">
        <f>LEFT(tb_MHDI[[#This Row],[Territorialidades]],(FIND("/",tb_MHDI[[#This Row],[Territorialidades]])-2))</f>
        <v>Bernardo do Mearim</v>
      </c>
      <c r="C613" s="8" t="str">
        <f>LEFT(RIGHT(tb_MHDI[[#This Row],[Territorialidades]],3),2)</f>
        <v>MA</v>
      </c>
      <c r="D613" s="8" t="str">
        <f>CONCATENATE(tb_MHDI[[#This Row],[Município]],"/",tb_MHDI[[#This Row],[UF]])</f>
        <v>Bernardo do Mearim/MA</v>
      </c>
      <c r="E613" s="8">
        <v>0.60399999999999998</v>
      </c>
      <c r="F613" s="8">
        <v>0.54400000000000004</v>
      </c>
      <c r="G613" s="8">
        <v>0.74199999999999999</v>
      </c>
      <c r="H613" s="8">
        <v>0.54700000000000004</v>
      </c>
      <c r="I613" s="9">
        <f>_xlfn.NUMBERVALUE(INDEX(tb_SVI[],MATCH(tb_MHDI[[#This Row],[mun_uf]],tb_SVI[city_name_uf],0),7),".")</f>
        <v>2010</v>
      </c>
    </row>
    <row r="614" spans="1:9" x14ac:dyDescent="0.25">
      <c r="A614" s="8" t="s">
        <v>12663</v>
      </c>
      <c r="B614" s="8" t="str">
        <f>LEFT(tb_MHDI[[#This Row],[Territorialidades]],(FIND("/",tb_MHDI[[#This Row],[Territorialidades]])-2))</f>
        <v>Bernardo Sayão</v>
      </c>
      <c r="C614" s="8" t="str">
        <f>LEFT(RIGHT(tb_MHDI[[#This Row],[Territorialidades]],3),2)</f>
        <v>TO</v>
      </c>
      <c r="D614" s="8" t="str">
        <f>CONCATENATE(tb_MHDI[[#This Row],[Município]],"/",tb_MHDI[[#This Row],[UF]])</f>
        <v>Bernardo Sayão/TO</v>
      </c>
      <c r="E614" s="8">
        <v>0.63800000000000001</v>
      </c>
      <c r="F614" s="8">
        <v>0.60599999999999998</v>
      </c>
      <c r="G614" s="8">
        <v>0.748</v>
      </c>
      <c r="H614" s="8">
        <v>0.57299999999999995</v>
      </c>
      <c r="I614" s="9">
        <f>_xlfn.NUMBERVALUE(INDEX(tb_SVI[],MATCH(tb_MHDI[[#This Row],[mun_uf]],tb_SVI[city_name_uf],0),7),".")</f>
        <v>2010</v>
      </c>
    </row>
    <row r="615" spans="1:9" x14ac:dyDescent="0.25">
      <c r="A615" s="8" t="s">
        <v>12664</v>
      </c>
      <c r="B615" s="8" t="str">
        <f>LEFT(tb_MHDI[[#This Row],[Territorialidades]],(FIND("/",tb_MHDI[[#This Row],[Territorialidades]])-2))</f>
        <v>Bertioga</v>
      </c>
      <c r="C615" s="8" t="str">
        <f>LEFT(RIGHT(tb_MHDI[[#This Row],[Territorialidades]],3),2)</f>
        <v>SP</v>
      </c>
      <c r="D615" s="8" t="str">
        <f>CONCATENATE(tb_MHDI[[#This Row],[Município]],"/",tb_MHDI[[#This Row],[UF]])</f>
        <v>Bertioga/SP</v>
      </c>
      <c r="E615" s="8">
        <v>0.73</v>
      </c>
      <c r="F615" s="8">
        <v>0.72699999999999998</v>
      </c>
      <c r="G615" s="8">
        <v>0.81699999999999995</v>
      </c>
      <c r="H615" s="8">
        <v>0.65400000000000003</v>
      </c>
      <c r="I615" s="9">
        <f>_xlfn.NUMBERVALUE(INDEX(tb_SVI[],MATCH(tb_MHDI[[#This Row],[mun_uf]],tb_SVI[city_name_uf],0),7),".")</f>
        <v>2010</v>
      </c>
    </row>
    <row r="616" spans="1:9" x14ac:dyDescent="0.25">
      <c r="A616" s="8" t="s">
        <v>12665</v>
      </c>
      <c r="B616" s="8" t="str">
        <f>LEFT(tb_MHDI[[#This Row],[Territorialidades]],(FIND("/",tb_MHDI[[#This Row],[Territorialidades]])-2))</f>
        <v>Bertolínia</v>
      </c>
      <c r="C616" s="8" t="str">
        <f>LEFT(RIGHT(tb_MHDI[[#This Row],[Territorialidades]],3),2)</f>
        <v>PI</v>
      </c>
      <c r="D616" s="8" t="str">
        <f>CONCATENATE(tb_MHDI[[#This Row],[Município]],"/",tb_MHDI[[#This Row],[UF]])</f>
        <v>Bertolínia/PI</v>
      </c>
      <c r="E616" s="8">
        <v>0.61199999999999999</v>
      </c>
      <c r="F616" s="8">
        <v>0.59599999999999997</v>
      </c>
      <c r="G616" s="8">
        <v>0.75800000000000001</v>
      </c>
      <c r="H616" s="8">
        <v>0.50700000000000001</v>
      </c>
      <c r="I616" s="9">
        <f>_xlfn.NUMBERVALUE(INDEX(tb_SVI[],MATCH(tb_MHDI[[#This Row],[mun_uf]],tb_SVI[city_name_uf],0),7),".")</f>
        <v>2010</v>
      </c>
    </row>
    <row r="617" spans="1:9" x14ac:dyDescent="0.25">
      <c r="A617" s="8" t="s">
        <v>12666</v>
      </c>
      <c r="B617" s="8" t="str">
        <f>LEFT(tb_MHDI[[#This Row],[Territorialidades]],(FIND("/",tb_MHDI[[#This Row],[Territorialidades]])-2))</f>
        <v>Bertópolis</v>
      </c>
      <c r="C617" s="8" t="str">
        <f>LEFT(RIGHT(tb_MHDI[[#This Row],[Territorialidades]],3),2)</f>
        <v>MG</v>
      </c>
      <c r="D617" s="8" t="str">
        <f>CONCATENATE(tb_MHDI[[#This Row],[Município]],"/",tb_MHDI[[#This Row],[UF]])</f>
        <v>Bertópolis/MG</v>
      </c>
      <c r="E617" s="8">
        <v>0.59399999999999997</v>
      </c>
      <c r="F617" s="8">
        <v>0.57599999999999996</v>
      </c>
      <c r="G617" s="8">
        <v>0.79900000000000004</v>
      </c>
      <c r="H617" s="8">
        <v>0.45500000000000002</v>
      </c>
      <c r="I617" s="9">
        <f>_xlfn.NUMBERVALUE(INDEX(tb_SVI[],MATCH(tb_MHDI[[#This Row],[mun_uf]],tb_SVI[city_name_uf],0),7),".")</f>
        <v>2010</v>
      </c>
    </row>
    <row r="618" spans="1:9" x14ac:dyDescent="0.25">
      <c r="A618" s="8" t="s">
        <v>12667</v>
      </c>
      <c r="B618" s="8" t="str">
        <f>LEFT(tb_MHDI[[#This Row],[Territorialidades]],(FIND("/",tb_MHDI[[#This Row],[Territorialidades]])-2))</f>
        <v>Beruri</v>
      </c>
      <c r="C618" s="8" t="str">
        <f>LEFT(RIGHT(tb_MHDI[[#This Row],[Territorialidades]],3),2)</f>
        <v>AM</v>
      </c>
      <c r="D618" s="8" t="str">
        <f>CONCATENATE(tb_MHDI[[#This Row],[Município]],"/",tb_MHDI[[#This Row],[UF]])</f>
        <v>Beruri/AM</v>
      </c>
      <c r="E618" s="8">
        <v>0.50600000000000001</v>
      </c>
      <c r="F618" s="8">
        <v>0.51200000000000001</v>
      </c>
      <c r="G618" s="8">
        <v>0.73099999999999998</v>
      </c>
      <c r="H618" s="8">
        <v>0.34599999999999997</v>
      </c>
      <c r="I618" s="9">
        <f>_xlfn.NUMBERVALUE(INDEX(tb_SVI[],MATCH(tb_MHDI[[#This Row],[mun_uf]],tb_SVI[city_name_uf],0),7),".")</f>
        <v>2010</v>
      </c>
    </row>
    <row r="619" spans="1:9" x14ac:dyDescent="0.25">
      <c r="A619" s="8" t="s">
        <v>12668</v>
      </c>
      <c r="B619" s="8" t="str">
        <f>LEFT(tb_MHDI[[#This Row],[Territorialidades]],(FIND("/",tb_MHDI[[#This Row],[Territorialidades]])-2))</f>
        <v>Betânia do Piauí</v>
      </c>
      <c r="C619" s="8" t="str">
        <f>LEFT(RIGHT(tb_MHDI[[#This Row],[Territorialidades]],3),2)</f>
        <v>PI</v>
      </c>
      <c r="D619" s="8" t="str">
        <f>CONCATENATE(tb_MHDI[[#This Row],[Município]],"/",tb_MHDI[[#This Row],[UF]])</f>
        <v>Betânia do Piauí/PI</v>
      </c>
      <c r="E619" s="8">
        <v>0.48899999999999999</v>
      </c>
      <c r="F619" s="8">
        <v>0.48599999999999999</v>
      </c>
      <c r="G619" s="8">
        <v>0.70199999999999996</v>
      </c>
      <c r="H619" s="8">
        <v>0.34200000000000003</v>
      </c>
      <c r="I619" s="9">
        <f>_xlfn.NUMBERVALUE(INDEX(tb_SVI[],MATCH(tb_MHDI[[#This Row],[mun_uf]],tb_SVI[city_name_uf],0),7),".")</f>
        <v>2010</v>
      </c>
    </row>
    <row r="620" spans="1:9" x14ac:dyDescent="0.25">
      <c r="A620" s="8" t="s">
        <v>12669</v>
      </c>
      <c r="B620" s="8" t="str">
        <f>LEFT(tb_MHDI[[#This Row],[Territorialidades]],(FIND("/",tb_MHDI[[#This Row],[Territorialidades]])-2))</f>
        <v>Betânia</v>
      </c>
      <c r="C620" s="8" t="str">
        <f>LEFT(RIGHT(tb_MHDI[[#This Row],[Territorialidades]],3),2)</f>
        <v>PE</v>
      </c>
      <c r="D620" s="8" t="str">
        <f>CONCATENATE(tb_MHDI[[#This Row],[Município]],"/",tb_MHDI[[#This Row],[UF]])</f>
        <v>Betânia/PE</v>
      </c>
      <c r="E620" s="8">
        <v>0.55900000000000005</v>
      </c>
      <c r="F620" s="8">
        <v>0.53300000000000003</v>
      </c>
      <c r="G620" s="8">
        <v>0.74199999999999999</v>
      </c>
      <c r="H620" s="8">
        <v>0.441</v>
      </c>
      <c r="I620" s="9">
        <f>_xlfn.NUMBERVALUE(INDEX(tb_SVI[],MATCH(tb_MHDI[[#This Row],[mun_uf]],tb_SVI[city_name_uf],0),7),".")</f>
        <v>2010</v>
      </c>
    </row>
    <row r="621" spans="1:9" x14ac:dyDescent="0.25">
      <c r="A621" s="8" t="s">
        <v>12670</v>
      </c>
      <c r="B621" s="8" t="str">
        <f>LEFT(tb_MHDI[[#This Row],[Territorialidades]],(FIND("/",tb_MHDI[[#This Row],[Territorialidades]])-2))</f>
        <v>Betim</v>
      </c>
      <c r="C621" s="8" t="str">
        <f>LEFT(RIGHT(tb_MHDI[[#This Row],[Territorialidades]],3),2)</f>
        <v>MG</v>
      </c>
      <c r="D621" s="8" t="str">
        <f>CONCATENATE(tb_MHDI[[#This Row],[Município]],"/",tb_MHDI[[#This Row],[UF]])</f>
        <v>Betim/MG</v>
      </c>
      <c r="E621" s="8">
        <v>0.749</v>
      </c>
      <c r="F621" s="8">
        <v>0.70899999999999996</v>
      </c>
      <c r="G621" s="8">
        <v>0.86399999999999999</v>
      </c>
      <c r="H621" s="8">
        <v>0.68700000000000006</v>
      </c>
      <c r="I621" s="9">
        <f>_xlfn.NUMBERVALUE(INDEX(tb_SVI[],MATCH(tb_MHDI[[#This Row],[mun_uf]],tb_SVI[city_name_uf],0),7),".")</f>
        <v>2010</v>
      </c>
    </row>
    <row r="622" spans="1:9" x14ac:dyDescent="0.25">
      <c r="A622" s="8" t="s">
        <v>12671</v>
      </c>
      <c r="B622" s="8" t="str">
        <f>LEFT(tb_MHDI[[#This Row],[Territorialidades]],(FIND("/",tb_MHDI[[#This Row],[Territorialidades]])-2))</f>
        <v>Bezerros</v>
      </c>
      <c r="C622" s="8" t="str">
        <f>LEFT(RIGHT(tb_MHDI[[#This Row],[Territorialidades]],3),2)</f>
        <v>PE</v>
      </c>
      <c r="D622" s="8" t="str">
        <f>CONCATENATE(tb_MHDI[[#This Row],[Município]],"/",tb_MHDI[[#This Row],[UF]])</f>
        <v>Bezerros/PE</v>
      </c>
      <c r="E622" s="8">
        <v>0.60599999999999998</v>
      </c>
      <c r="F622" s="8">
        <v>0.60799999999999998</v>
      </c>
      <c r="G622" s="8">
        <v>0.752</v>
      </c>
      <c r="H622" s="8">
        <v>0.48699999999999999</v>
      </c>
      <c r="I622" s="9">
        <f>_xlfn.NUMBERVALUE(INDEX(tb_SVI[],MATCH(tb_MHDI[[#This Row],[mun_uf]],tb_SVI[city_name_uf],0),7),".")</f>
        <v>2010</v>
      </c>
    </row>
    <row r="623" spans="1:9" x14ac:dyDescent="0.25">
      <c r="A623" s="8" t="s">
        <v>12672</v>
      </c>
      <c r="B623" s="8" t="str">
        <f>LEFT(tb_MHDI[[#This Row],[Territorialidades]],(FIND("/",tb_MHDI[[#This Row],[Territorialidades]])-2))</f>
        <v>Bias Fortes</v>
      </c>
      <c r="C623" s="8" t="str">
        <f>LEFT(RIGHT(tb_MHDI[[#This Row],[Territorialidades]],3),2)</f>
        <v>MG</v>
      </c>
      <c r="D623" s="8" t="str">
        <f>CONCATENATE(tb_MHDI[[#This Row],[Município]],"/",tb_MHDI[[#This Row],[UF]])</f>
        <v>Bias Fortes/MG</v>
      </c>
      <c r="E623" s="8">
        <v>0.62</v>
      </c>
      <c r="F623" s="8">
        <v>0.60499999999999998</v>
      </c>
      <c r="G623" s="8">
        <v>0.79600000000000004</v>
      </c>
      <c r="H623" s="8">
        <v>0.495</v>
      </c>
      <c r="I623" s="9">
        <f>_xlfn.NUMBERVALUE(INDEX(tb_SVI[],MATCH(tb_MHDI[[#This Row],[mun_uf]],tb_SVI[city_name_uf],0),7),".")</f>
        <v>2010</v>
      </c>
    </row>
    <row r="624" spans="1:9" x14ac:dyDescent="0.25">
      <c r="A624" s="8" t="s">
        <v>12673</v>
      </c>
      <c r="B624" s="8" t="str">
        <f>LEFT(tb_MHDI[[#This Row],[Territorialidades]],(FIND("/",tb_MHDI[[#This Row],[Territorialidades]])-2))</f>
        <v>Bicas</v>
      </c>
      <c r="C624" s="8" t="str">
        <f>LEFT(RIGHT(tb_MHDI[[#This Row],[Territorialidades]],3),2)</f>
        <v>MG</v>
      </c>
      <c r="D624" s="8" t="str">
        <f>CONCATENATE(tb_MHDI[[#This Row],[Município]],"/",tb_MHDI[[#This Row],[UF]])</f>
        <v>Bicas/MG</v>
      </c>
      <c r="E624" s="8">
        <v>0.74399999999999999</v>
      </c>
      <c r="F624" s="8">
        <v>0.72599999999999998</v>
      </c>
      <c r="G624" s="8">
        <v>0.85</v>
      </c>
      <c r="H624" s="8">
        <v>0.66700000000000004</v>
      </c>
      <c r="I624" s="9">
        <f>_xlfn.NUMBERVALUE(INDEX(tb_SVI[],MATCH(tb_MHDI[[#This Row],[mun_uf]],tb_SVI[city_name_uf],0),7),".")</f>
        <v>2010</v>
      </c>
    </row>
    <row r="625" spans="1:9" x14ac:dyDescent="0.25">
      <c r="A625" s="8" t="s">
        <v>12674</v>
      </c>
      <c r="B625" s="8" t="str">
        <f>LEFT(tb_MHDI[[#This Row],[Territorialidades]],(FIND("/",tb_MHDI[[#This Row],[Territorialidades]])-2))</f>
        <v>Biguaçu</v>
      </c>
      <c r="C625" s="8" t="str">
        <f>LEFT(RIGHT(tb_MHDI[[#This Row],[Territorialidades]],3),2)</f>
        <v>SC</v>
      </c>
      <c r="D625" s="8" t="str">
        <f>CONCATENATE(tb_MHDI[[#This Row],[Município]],"/",tb_MHDI[[#This Row],[UF]])</f>
        <v>Biguaçu/SC</v>
      </c>
      <c r="E625" s="8">
        <v>0.73899999999999999</v>
      </c>
      <c r="F625" s="8">
        <v>0.73299999999999998</v>
      </c>
      <c r="G625" s="8">
        <v>0.83599999999999997</v>
      </c>
      <c r="H625" s="8">
        <v>0.65900000000000003</v>
      </c>
      <c r="I625" s="9">
        <f>_xlfn.NUMBERVALUE(INDEX(tb_SVI[],MATCH(tb_MHDI[[#This Row],[mun_uf]],tb_SVI[city_name_uf],0),7),".")</f>
        <v>2010</v>
      </c>
    </row>
    <row r="626" spans="1:9" x14ac:dyDescent="0.25">
      <c r="A626" s="8" t="s">
        <v>12675</v>
      </c>
      <c r="B626" s="8" t="str">
        <f>LEFT(tb_MHDI[[#This Row],[Territorialidades]],(FIND("/",tb_MHDI[[#This Row],[Territorialidades]])-2))</f>
        <v>Bilac</v>
      </c>
      <c r="C626" s="8" t="str">
        <f>LEFT(RIGHT(tb_MHDI[[#This Row],[Territorialidades]],3),2)</f>
        <v>SP</v>
      </c>
      <c r="D626" s="8" t="str">
        <f>CONCATENATE(tb_MHDI[[#This Row],[Município]],"/",tb_MHDI[[#This Row],[UF]])</f>
        <v>Bilac/SP</v>
      </c>
      <c r="E626" s="8">
        <v>0.76800000000000002</v>
      </c>
      <c r="F626" s="8">
        <v>0.74299999999999999</v>
      </c>
      <c r="G626" s="8">
        <v>0.84499999999999997</v>
      </c>
      <c r="H626" s="8">
        <v>0.72199999999999998</v>
      </c>
      <c r="I626" s="9">
        <f>_xlfn.NUMBERVALUE(INDEX(tb_SVI[],MATCH(tb_MHDI[[#This Row],[mun_uf]],tb_SVI[city_name_uf],0),7),".")</f>
        <v>2010</v>
      </c>
    </row>
    <row r="627" spans="1:9" x14ac:dyDescent="0.25">
      <c r="A627" s="8" t="s">
        <v>12676</v>
      </c>
      <c r="B627" s="8" t="str">
        <f>LEFT(tb_MHDI[[#This Row],[Territorialidades]],(FIND("/",tb_MHDI[[#This Row],[Territorialidades]])-2))</f>
        <v>Biquinhas</v>
      </c>
      <c r="C627" s="8" t="str">
        <f>LEFT(RIGHT(tb_MHDI[[#This Row],[Territorialidades]],3),2)</f>
        <v>MG</v>
      </c>
      <c r="D627" s="8" t="str">
        <f>CONCATENATE(tb_MHDI[[#This Row],[Município]],"/",tb_MHDI[[#This Row],[UF]])</f>
        <v>Biquinhas/MG</v>
      </c>
      <c r="E627" s="8">
        <v>0.68799999999999994</v>
      </c>
      <c r="F627" s="8">
        <v>0.68400000000000005</v>
      </c>
      <c r="G627" s="8">
        <v>0.85699999999999998</v>
      </c>
      <c r="H627" s="8">
        <v>0.55500000000000005</v>
      </c>
      <c r="I627" s="9">
        <f>_xlfn.NUMBERVALUE(INDEX(tb_SVI[],MATCH(tb_MHDI[[#This Row],[mun_uf]],tb_SVI[city_name_uf],0),7),".")</f>
        <v>2010</v>
      </c>
    </row>
    <row r="628" spans="1:9" x14ac:dyDescent="0.25">
      <c r="A628" s="8" t="s">
        <v>12677</v>
      </c>
      <c r="B628" s="8" t="str">
        <f>LEFT(tb_MHDI[[#This Row],[Territorialidades]],(FIND("/",tb_MHDI[[#This Row],[Territorialidades]])-2))</f>
        <v>Birigui</v>
      </c>
      <c r="C628" s="8" t="str">
        <f>LEFT(RIGHT(tb_MHDI[[#This Row],[Territorialidades]],3),2)</f>
        <v>SP</v>
      </c>
      <c r="D628" s="8" t="str">
        <f>CONCATENATE(tb_MHDI[[#This Row],[Município]],"/",tb_MHDI[[#This Row],[UF]])</f>
        <v>Birigui/SP</v>
      </c>
      <c r="E628" s="8">
        <v>0.78</v>
      </c>
      <c r="F628" s="8">
        <v>0.74299999999999999</v>
      </c>
      <c r="G628" s="8">
        <v>0.86899999999999999</v>
      </c>
      <c r="H628" s="8">
        <v>0.73399999999999999</v>
      </c>
      <c r="I628" s="9">
        <f>_xlfn.NUMBERVALUE(INDEX(tb_SVI[],MATCH(tb_MHDI[[#This Row],[mun_uf]],tb_SVI[city_name_uf],0),7),".")</f>
        <v>2010</v>
      </c>
    </row>
    <row r="629" spans="1:9" x14ac:dyDescent="0.25">
      <c r="A629" s="8" t="s">
        <v>17658</v>
      </c>
      <c r="B629" s="8" t="str">
        <f>LEFT(tb_MHDI[[#This Row],[Territorialidades]],(FIND("/",tb_MHDI[[#This Row],[Territorialidades]])-2))</f>
        <v>Biritiba Mirim</v>
      </c>
      <c r="C629" s="8" t="str">
        <f>LEFT(RIGHT(tb_MHDI[[#This Row],[Territorialidades]],3),2)</f>
        <v>SP</v>
      </c>
      <c r="D629" s="8" t="str">
        <f>CONCATENATE(tb_MHDI[[#This Row],[Município]],"/",tb_MHDI[[#This Row],[UF]])</f>
        <v>Biritiba Mirim/SP</v>
      </c>
      <c r="E629" s="8">
        <v>0.71199999999999997</v>
      </c>
      <c r="F629" s="8">
        <v>0.71</v>
      </c>
      <c r="G629" s="8">
        <v>0.79500000000000004</v>
      </c>
      <c r="H629" s="8">
        <v>0.64</v>
      </c>
      <c r="I629" s="9">
        <f>_xlfn.NUMBERVALUE(INDEX(tb_SVI[],MATCH(tb_MHDI[[#This Row],[mun_uf]],tb_SVI[city_name_uf],0),7),".")</f>
        <v>2010</v>
      </c>
    </row>
    <row r="630" spans="1:9" x14ac:dyDescent="0.25">
      <c r="A630" s="8" t="s">
        <v>12678</v>
      </c>
      <c r="B630" s="8" t="str">
        <f>LEFT(tb_MHDI[[#This Row],[Territorialidades]],(FIND("/",tb_MHDI[[#This Row],[Territorialidades]])-2))</f>
        <v>Biritinga</v>
      </c>
      <c r="C630" s="8" t="str">
        <f>LEFT(RIGHT(tb_MHDI[[#This Row],[Territorialidades]],3),2)</f>
        <v>BA</v>
      </c>
      <c r="D630" s="8" t="str">
        <f>CONCATENATE(tb_MHDI[[#This Row],[Município]],"/",tb_MHDI[[#This Row],[UF]])</f>
        <v>Biritinga/BA</v>
      </c>
      <c r="E630" s="8">
        <v>0.53800000000000003</v>
      </c>
      <c r="F630" s="8">
        <v>0.52500000000000002</v>
      </c>
      <c r="G630" s="8">
        <v>0.73799999999999999</v>
      </c>
      <c r="H630" s="8">
        <v>0.40200000000000002</v>
      </c>
      <c r="I630" s="9">
        <f>_xlfn.NUMBERVALUE(INDEX(tb_SVI[],MATCH(tb_MHDI[[#This Row],[mun_uf]],tb_SVI[city_name_uf],0),7),".")</f>
        <v>2010</v>
      </c>
    </row>
    <row r="631" spans="1:9" x14ac:dyDescent="0.25">
      <c r="A631" s="8" t="s">
        <v>12679</v>
      </c>
      <c r="B631" s="8" t="str">
        <f>LEFT(tb_MHDI[[#This Row],[Territorialidades]],(FIND("/",tb_MHDI[[#This Row],[Territorialidades]])-2))</f>
        <v>Bituruna</v>
      </c>
      <c r="C631" s="8" t="str">
        <f>LEFT(RIGHT(tb_MHDI[[#This Row],[Territorialidades]],3),2)</f>
        <v>PR</v>
      </c>
      <c r="D631" s="8" t="str">
        <f>CONCATENATE(tb_MHDI[[#This Row],[Município]],"/",tb_MHDI[[#This Row],[UF]])</f>
        <v>Bituruna/PR</v>
      </c>
      <c r="E631" s="8">
        <v>0.66700000000000004</v>
      </c>
      <c r="F631" s="8">
        <v>0.64500000000000002</v>
      </c>
      <c r="G631" s="8">
        <v>0.82899999999999996</v>
      </c>
      <c r="H631" s="8">
        <v>0.55600000000000005</v>
      </c>
      <c r="I631" s="9">
        <f>_xlfn.NUMBERVALUE(INDEX(tb_SVI[],MATCH(tb_MHDI[[#This Row],[mun_uf]],tb_SVI[city_name_uf],0),7),".")</f>
        <v>2010</v>
      </c>
    </row>
    <row r="632" spans="1:9" x14ac:dyDescent="0.25">
      <c r="A632" s="8" t="s">
        <v>12680</v>
      </c>
      <c r="B632" s="8" t="str">
        <f>LEFT(tb_MHDI[[#This Row],[Territorialidades]],(FIND("/",tb_MHDI[[#This Row],[Territorialidades]])-2))</f>
        <v>Blumenau</v>
      </c>
      <c r="C632" s="8" t="str">
        <f>LEFT(RIGHT(tb_MHDI[[#This Row],[Territorialidades]],3),2)</f>
        <v>SC</v>
      </c>
      <c r="D632" s="8" t="str">
        <f>CONCATENATE(tb_MHDI[[#This Row],[Município]],"/",tb_MHDI[[#This Row],[UF]])</f>
        <v>Blumenau/SC</v>
      </c>
      <c r="E632" s="8">
        <v>0.80600000000000005</v>
      </c>
      <c r="F632" s="8">
        <v>0.81200000000000006</v>
      </c>
      <c r="G632" s="8">
        <v>0.89400000000000002</v>
      </c>
      <c r="H632" s="8">
        <v>0.72199999999999998</v>
      </c>
      <c r="I632" s="9">
        <f>_xlfn.NUMBERVALUE(INDEX(tb_SVI[],MATCH(tb_MHDI[[#This Row],[mun_uf]],tb_SVI[city_name_uf],0),7),".")</f>
        <v>2010</v>
      </c>
    </row>
    <row r="633" spans="1:9" x14ac:dyDescent="0.25">
      <c r="A633" s="8" t="s">
        <v>12681</v>
      </c>
      <c r="B633" s="8" t="str">
        <f>LEFT(tb_MHDI[[#This Row],[Territorialidades]],(FIND("/",tb_MHDI[[#This Row],[Territorialidades]])-2))</f>
        <v>Boa Esperança do Iguaçu</v>
      </c>
      <c r="C633" s="8" t="str">
        <f>LEFT(RIGHT(tb_MHDI[[#This Row],[Territorialidades]],3),2)</f>
        <v>PR</v>
      </c>
      <c r="D633" s="8" t="str">
        <f>CONCATENATE(tb_MHDI[[#This Row],[Município]],"/",tb_MHDI[[#This Row],[UF]])</f>
        <v>Boa Esperança do Iguaçu/PR</v>
      </c>
      <c r="E633" s="8">
        <v>0.7</v>
      </c>
      <c r="F633" s="8">
        <v>0.67300000000000004</v>
      </c>
      <c r="G633" s="8">
        <v>0.84799999999999998</v>
      </c>
      <c r="H633" s="8">
        <v>0.60199999999999998</v>
      </c>
      <c r="I633" s="9">
        <f>_xlfn.NUMBERVALUE(INDEX(tb_SVI[],MATCH(tb_MHDI[[#This Row],[mun_uf]],tb_SVI[city_name_uf],0),7),".")</f>
        <v>2010</v>
      </c>
    </row>
    <row r="634" spans="1:9" x14ac:dyDescent="0.25">
      <c r="A634" s="8" t="s">
        <v>12682</v>
      </c>
      <c r="B634" s="8" t="str">
        <f>LEFT(tb_MHDI[[#This Row],[Territorialidades]],(FIND("/",tb_MHDI[[#This Row],[Territorialidades]])-2))</f>
        <v>Boa Esperança do Sul</v>
      </c>
      <c r="C634" s="8" t="str">
        <f>LEFT(RIGHT(tb_MHDI[[#This Row],[Territorialidades]],3),2)</f>
        <v>SP</v>
      </c>
      <c r="D634" s="8" t="str">
        <f>CONCATENATE(tb_MHDI[[#This Row],[Município]],"/",tb_MHDI[[#This Row],[UF]])</f>
        <v>Boa Esperança do Sul/SP</v>
      </c>
      <c r="E634" s="8">
        <v>0.68100000000000005</v>
      </c>
      <c r="F634" s="8">
        <v>0.69199999999999995</v>
      </c>
      <c r="G634" s="8">
        <v>0.81100000000000005</v>
      </c>
      <c r="H634" s="8">
        <v>0.56200000000000006</v>
      </c>
      <c r="I634" s="9">
        <f>_xlfn.NUMBERVALUE(INDEX(tb_SVI[],MATCH(tb_MHDI[[#This Row],[mun_uf]],tb_SVI[city_name_uf],0),7),".")</f>
        <v>2010</v>
      </c>
    </row>
    <row r="635" spans="1:9" x14ac:dyDescent="0.25">
      <c r="A635" s="8" t="s">
        <v>12683</v>
      </c>
      <c r="B635" s="8" t="str">
        <f>LEFT(tb_MHDI[[#This Row],[Territorialidades]],(FIND("/",tb_MHDI[[#This Row],[Territorialidades]])-2))</f>
        <v>Boa Esperança</v>
      </c>
      <c r="C635" s="8" t="str">
        <f>LEFT(RIGHT(tb_MHDI[[#This Row],[Territorialidades]],3),2)</f>
        <v>ES</v>
      </c>
      <c r="D635" s="8" t="str">
        <f>CONCATENATE(tb_MHDI[[#This Row],[Município]],"/",tb_MHDI[[#This Row],[UF]])</f>
        <v>Boa Esperança/ES</v>
      </c>
      <c r="E635" s="8">
        <v>0.67900000000000005</v>
      </c>
      <c r="F635" s="8">
        <v>0.65100000000000002</v>
      </c>
      <c r="G635" s="8">
        <v>0.81599999999999995</v>
      </c>
      <c r="H635" s="8">
        <v>0.59</v>
      </c>
      <c r="I635" s="9">
        <f>_xlfn.NUMBERVALUE(INDEX(tb_SVI[],MATCH(tb_MHDI[[#This Row],[mun_uf]],tb_SVI[city_name_uf],0),7),".")</f>
        <v>2010</v>
      </c>
    </row>
    <row r="636" spans="1:9" x14ac:dyDescent="0.25">
      <c r="A636" s="8" t="s">
        <v>12684</v>
      </c>
      <c r="B636" s="8" t="str">
        <f>LEFT(tb_MHDI[[#This Row],[Territorialidades]],(FIND("/",tb_MHDI[[#This Row],[Territorialidades]])-2))</f>
        <v>Boa Esperança</v>
      </c>
      <c r="C636" s="8" t="str">
        <f>LEFT(RIGHT(tb_MHDI[[#This Row],[Territorialidades]],3),2)</f>
        <v>MG</v>
      </c>
      <c r="D636" s="8" t="str">
        <f>CONCATENATE(tb_MHDI[[#This Row],[Município]],"/",tb_MHDI[[#This Row],[UF]])</f>
        <v>Boa Esperança/MG</v>
      </c>
      <c r="E636" s="8">
        <v>0.70399999999999996</v>
      </c>
      <c r="F636" s="8">
        <v>0.69399999999999995</v>
      </c>
      <c r="G636" s="8">
        <v>0.85499999999999998</v>
      </c>
      <c r="H636" s="8">
        <v>0.58699999999999997</v>
      </c>
      <c r="I636" s="9">
        <f>_xlfn.NUMBERVALUE(INDEX(tb_SVI[],MATCH(tb_MHDI[[#This Row],[mun_uf]],tb_SVI[city_name_uf],0),7),".")</f>
        <v>2010</v>
      </c>
    </row>
    <row r="637" spans="1:9" x14ac:dyDescent="0.25">
      <c r="A637" s="8" t="s">
        <v>12685</v>
      </c>
      <c r="B637" s="8" t="str">
        <f>LEFT(tb_MHDI[[#This Row],[Territorialidades]],(FIND("/",tb_MHDI[[#This Row],[Territorialidades]])-2))</f>
        <v>Boa Esperança</v>
      </c>
      <c r="C637" s="8" t="str">
        <f>LEFT(RIGHT(tb_MHDI[[#This Row],[Territorialidades]],3),2)</f>
        <v>PR</v>
      </c>
      <c r="D637" s="8" t="str">
        <f>CONCATENATE(tb_MHDI[[#This Row],[Município]],"/",tb_MHDI[[#This Row],[UF]])</f>
        <v>Boa Esperança/PR</v>
      </c>
      <c r="E637" s="8">
        <v>0.72</v>
      </c>
      <c r="F637" s="8">
        <v>0.68700000000000006</v>
      </c>
      <c r="G637" s="8">
        <v>0.80800000000000005</v>
      </c>
      <c r="H637" s="8">
        <v>0.67300000000000004</v>
      </c>
      <c r="I637" s="9">
        <f>_xlfn.NUMBERVALUE(INDEX(tb_SVI[],MATCH(tb_MHDI[[#This Row],[mun_uf]],tb_SVI[city_name_uf],0),7),".")</f>
        <v>2010</v>
      </c>
    </row>
    <row r="638" spans="1:9" x14ac:dyDescent="0.25">
      <c r="A638" s="8" t="s">
        <v>12686</v>
      </c>
      <c r="B638" s="8" t="str">
        <f>LEFT(tb_MHDI[[#This Row],[Territorialidades]],(FIND("/",tb_MHDI[[#This Row],[Territorialidades]])-2))</f>
        <v>Boa Hora</v>
      </c>
      <c r="C638" s="8" t="str">
        <f>LEFT(RIGHT(tb_MHDI[[#This Row],[Territorialidades]],3),2)</f>
        <v>PI</v>
      </c>
      <c r="D638" s="8" t="str">
        <f>CONCATENATE(tb_MHDI[[#This Row],[Município]],"/",tb_MHDI[[#This Row],[UF]])</f>
        <v>Boa Hora/PI</v>
      </c>
      <c r="E638" s="8">
        <v>0.57499999999999996</v>
      </c>
      <c r="F638" s="8">
        <v>0.53400000000000003</v>
      </c>
      <c r="G638" s="8">
        <v>0.77200000000000002</v>
      </c>
      <c r="H638" s="8">
        <v>0.46</v>
      </c>
      <c r="I638" s="9">
        <f>_xlfn.NUMBERVALUE(INDEX(tb_SVI[],MATCH(tb_MHDI[[#This Row],[mun_uf]],tb_SVI[city_name_uf],0),7),".")</f>
        <v>2010</v>
      </c>
    </row>
    <row r="639" spans="1:9" x14ac:dyDescent="0.25">
      <c r="A639" s="8" t="s">
        <v>12687</v>
      </c>
      <c r="B639" s="8" t="str">
        <f>LEFT(tb_MHDI[[#This Row],[Territorialidades]],(FIND("/",tb_MHDI[[#This Row],[Territorialidades]])-2))</f>
        <v>Boa Nova</v>
      </c>
      <c r="C639" s="8" t="str">
        <f>LEFT(RIGHT(tb_MHDI[[#This Row],[Territorialidades]],3),2)</f>
        <v>BA</v>
      </c>
      <c r="D639" s="8" t="str">
        <f>CONCATENATE(tb_MHDI[[#This Row],[Município]],"/",tb_MHDI[[#This Row],[UF]])</f>
        <v>Boa Nova/BA</v>
      </c>
      <c r="E639" s="8">
        <v>0.56699999999999995</v>
      </c>
      <c r="F639" s="8">
        <v>0.53500000000000003</v>
      </c>
      <c r="G639" s="8">
        <v>0.753</v>
      </c>
      <c r="H639" s="8">
        <v>0.45300000000000001</v>
      </c>
      <c r="I639" s="9">
        <f>_xlfn.NUMBERVALUE(INDEX(tb_SVI[],MATCH(tb_MHDI[[#This Row],[mun_uf]],tb_SVI[city_name_uf],0),7),".")</f>
        <v>2010</v>
      </c>
    </row>
    <row r="640" spans="1:9" x14ac:dyDescent="0.25">
      <c r="A640" s="8" t="s">
        <v>12688</v>
      </c>
      <c r="B640" s="8" t="str">
        <f>LEFT(tb_MHDI[[#This Row],[Territorialidades]],(FIND("/",tb_MHDI[[#This Row],[Territorialidades]])-2))</f>
        <v>Boa Ventura de São Roque</v>
      </c>
      <c r="C640" s="8" t="str">
        <f>LEFT(RIGHT(tb_MHDI[[#This Row],[Territorialidades]],3),2)</f>
        <v>PR</v>
      </c>
      <c r="D640" s="8" t="str">
        <f>CONCATENATE(tb_MHDI[[#This Row],[Município]],"/",tb_MHDI[[#This Row],[UF]])</f>
        <v>Boa Ventura de São Roque/PR</v>
      </c>
      <c r="E640" s="8">
        <v>0.65500000000000003</v>
      </c>
      <c r="F640" s="8">
        <v>0.63500000000000001</v>
      </c>
      <c r="G640" s="8">
        <v>0.80200000000000005</v>
      </c>
      <c r="H640" s="8">
        <v>0.55300000000000005</v>
      </c>
      <c r="I640" s="9">
        <f>_xlfn.NUMBERVALUE(INDEX(tb_SVI[],MATCH(tb_MHDI[[#This Row],[mun_uf]],tb_SVI[city_name_uf],0),7),".")</f>
        <v>2010</v>
      </c>
    </row>
    <row r="641" spans="1:9" x14ac:dyDescent="0.25">
      <c r="A641" s="8" t="s">
        <v>12689</v>
      </c>
      <c r="B641" s="8" t="str">
        <f>LEFT(tb_MHDI[[#This Row],[Territorialidades]],(FIND("/",tb_MHDI[[#This Row],[Territorialidades]])-2))</f>
        <v>Boa Ventura</v>
      </c>
      <c r="C641" s="8" t="str">
        <f>LEFT(RIGHT(tb_MHDI[[#This Row],[Territorialidades]],3),2)</f>
        <v>PB</v>
      </c>
      <c r="D641" s="8" t="str">
        <f>CONCATENATE(tb_MHDI[[#This Row],[Município]],"/",tb_MHDI[[#This Row],[UF]])</f>
        <v>Boa Ventura/PB</v>
      </c>
      <c r="E641" s="8">
        <v>0.59899999999999998</v>
      </c>
      <c r="F641" s="8">
        <v>0.56599999999999995</v>
      </c>
      <c r="G641" s="8">
        <v>0.79</v>
      </c>
      <c r="H641" s="8">
        <v>0.48</v>
      </c>
      <c r="I641" s="9">
        <f>_xlfn.NUMBERVALUE(INDEX(tb_SVI[],MATCH(tb_MHDI[[#This Row],[mun_uf]],tb_SVI[city_name_uf],0),7),".")</f>
        <v>2010</v>
      </c>
    </row>
    <row r="642" spans="1:9" x14ac:dyDescent="0.25">
      <c r="A642" s="8" t="s">
        <v>12690</v>
      </c>
      <c r="B642" s="8" t="str">
        <f>LEFT(tb_MHDI[[#This Row],[Territorialidades]],(FIND("/",tb_MHDI[[#This Row],[Territorialidades]])-2))</f>
        <v>Boa Viagem</v>
      </c>
      <c r="C642" s="8" t="str">
        <f>LEFT(RIGHT(tb_MHDI[[#This Row],[Territorialidades]],3),2)</f>
        <v>CE</v>
      </c>
      <c r="D642" s="8" t="str">
        <f>CONCATENATE(tb_MHDI[[#This Row],[Município]],"/",tb_MHDI[[#This Row],[UF]])</f>
        <v>Boa Viagem/CE</v>
      </c>
      <c r="E642" s="8">
        <v>0.59799999999999998</v>
      </c>
      <c r="F642" s="8">
        <v>0.55300000000000005</v>
      </c>
      <c r="G642" s="8">
        <v>0.76800000000000002</v>
      </c>
      <c r="H642" s="8">
        <v>0.504</v>
      </c>
      <c r="I642" s="9">
        <f>_xlfn.NUMBERVALUE(INDEX(tb_SVI[],MATCH(tb_MHDI[[#This Row],[mun_uf]],tb_SVI[city_name_uf],0),7),".")</f>
        <v>2010</v>
      </c>
    </row>
    <row r="643" spans="1:9" x14ac:dyDescent="0.25">
      <c r="A643" s="8" t="s">
        <v>12691</v>
      </c>
      <c r="B643" s="8" t="str">
        <f>LEFT(tb_MHDI[[#This Row],[Territorialidades]],(FIND("/",tb_MHDI[[#This Row],[Territorialidades]])-2))</f>
        <v>Boa Vista da Aparecida</v>
      </c>
      <c r="C643" s="8" t="str">
        <f>LEFT(RIGHT(tb_MHDI[[#This Row],[Territorialidades]],3),2)</f>
        <v>PR</v>
      </c>
      <c r="D643" s="8" t="str">
        <f>CONCATENATE(tb_MHDI[[#This Row],[Município]],"/",tb_MHDI[[#This Row],[UF]])</f>
        <v>Boa Vista da Aparecida/PR</v>
      </c>
      <c r="E643" s="8">
        <v>0.67</v>
      </c>
      <c r="F643" s="8">
        <v>0.66800000000000004</v>
      </c>
      <c r="G643" s="8">
        <v>0.80100000000000005</v>
      </c>
      <c r="H643" s="8">
        <v>0.56299999999999994</v>
      </c>
      <c r="I643" s="9">
        <f>_xlfn.NUMBERVALUE(INDEX(tb_SVI[],MATCH(tb_MHDI[[#This Row],[mun_uf]],tb_SVI[city_name_uf],0),7),".")</f>
        <v>2010</v>
      </c>
    </row>
    <row r="644" spans="1:9" x14ac:dyDescent="0.25">
      <c r="A644" s="8" t="s">
        <v>12692</v>
      </c>
      <c r="B644" s="8" t="str">
        <f>LEFT(tb_MHDI[[#This Row],[Territorialidades]],(FIND("/",tb_MHDI[[#This Row],[Territorialidades]])-2))</f>
        <v>Boa Vista das Missões</v>
      </c>
      <c r="C644" s="8" t="str">
        <f>LEFT(RIGHT(tb_MHDI[[#This Row],[Territorialidades]],3),2)</f>
        <v>RS</v>
      </c>
      <c r="D644" s="8" t="str">
        <f>CONCATENATE(tb_MHDI[[#This Row],[Município]],"/",tb_MHDI[[#This Row],[UF]])</f>
        <v>Boa Vista das Missões/RS</v>
      </c>
      <c r="E644" s="8">
        <v>0.67600000000000005</v>
      </c>
      <c r="F644" s="8">
        <v>0.66600000000000004</v>
      </c>
      <c r="G644" s="8">
        <v>0.82499999999999996</v>
      </c>
      <c r="H644" s="8">
        <v>0.56100000000000005</v>
      </c>
      <c r="I644" s="9">
        <f>_xlfn.NUMBERVALUE(INDEX(tb_SVI[],MATCH(tb_MHDI[[#This Row],[mun_uf]],tb_SVI[city_name_uf],0),7),".")</f>
        <v>2010</v>
      </c>
    </row>
    <row r="645" spans="1:9" x14ac:dyDescent="0.25">
      <c r="A645" s="8" t="s">
        <v>12693</v>
      </c>
      <c r="B645" s="8" t="str">
        <f>LEFT(tb_MHDI[[#This Row],[Territorialidades]],(FIND("/",tb_MHDI[[#This Row],[Territorialidades]])-2))</f>
        <v>Boa Vista do Buricá</v>
      </c>
      <c r="C645" s="8" t="str">
        <f>LEFT(RIGHT(tb_MHDI[[#This Row],[Territorialidades]],3),2)</f>
        <v>RS</v>
      </c>
      <c r="D645" s="8" t="str">
        <f>CONCATENATE(tb_MHDI[[#This Row],[Município]],"/",tb_MHDI[[#This Row],[UF]])</f>
        <v>Boa Vista do Buricá/RS</v>
      </c>
      <c r="E645" s="8">
        <v>0.76200000000000001</v>
      </c>
      <c r="F645" s="8">
        <v>0.76100000000000001</v>
      </c>
      <c r="G645" s="8">
        <v>0.83399999999999996</v>
      </c>
      <c r="H645" s="8">
        <v>0.69699999999999995</v>
      </c>
      <c r="I645" s="9">
        <f>_xlfn.NUMBERVALUE(INDEX(tb_SVI[],MATCH(tb_MHDI[[#This Row],[mun_uf]],tb_SVI[city_name_uf],0),7),".")</f>
        <v>2010</v>
      </c>
    </row>
    <row r="646" spans="1:9" x14ac:dyDescent="0.25">
      <c r="A646" s="8" t="s">
        <v>12694</v>
      </c>
      <c r="B646" s="8" t="str">
        <f>LEFT(tb_MHDI[[#This Row],[Territorialidades]],(FIND("/",tb_MHDI[[#This Row],[Territorialidades]])-2))</f>
        <v>Boa Vista do Cadeado</v>
      </c>
      <c r="C646" s="8" t="str">
        <f>LEFT(RIGHT(tb_MHDI[[#This Row],[Territorialidades]],3),2)</f>
        <v>RS</v>
      </c>
      <c r="D646" s="8" t="str">
        <f>CONCATENATE(tb_MHDI[[#This Row],[Município]],"/",tb_MHDI[[#This Row],[UF]])</f>
        <v>Boa Vista do Cadeado/RS</v>
      </c>
      <c r="E646" s="8">
        <v>0.70299999999999996</v>
      </c>
      <c r="F646" s="8">
        <v>0.69199999999999995</v>
      </c>
      <c r="G646" s="8">
        <v>0.85099999999999998</v>
      </c>
      <c r="H646" s="8">
        <v>0.59</v>
      </c>
      <c r="I646" s="9">
        <f>_xlfn.NUMBERVALUE(INDEX(tb_SVI[],MATCH(tb_MHDI[[#This Row],[mun_uf]],tb_SVI[city_name_uf],0),7),".")</f>
        <v>2010</v>
      </c>
    </row>
    <row r="647" spans="1:9" x14ac:dyDescent="0.25">
      <c r="A647" s="8" t="s">
        <v>12695</v>
      </c>
      <c r="B647" s="8" t="str">
        <f>LEFT(tb_MHDI[[#This Row],[Territorialidades]],(FIND("/",tb_MHDI[[#This Row],[Territorialidades]])-2))</f>
        <v>Boa Vista do Gurupi</v>
      </c>
      <c r="C647" s="8" t="str">
        <f>LEFT(RIGHT(tb_MHDI[[#This Row],[Territorialidades]],3),2)</f>
        <v>MA</v>
      </c>
      <c r="D647" s="8" t="str">
        <f>CONCATENATE(tb_MHDI[[#This Row],[Município]],"/",tb_MHDI[[#This Row],[UF]])</f>
        <v>Boa Vista do Gurupi/MA</v>
      </c>
      <c r="E647" s="8">
        <v>0.54500000000000004</v>
      </c>
      <c r="F647" s="8">
        <v>0.51500000000000001</v>
      </c>
      <c r="G647" s="8">
        <v>0.68100000000000005</v>
      </c>
      <c r="H647" s="8">
        <v>0.46100000000000002</v>
      </c>
      <c r="I647" s="9">
        <f>_xlfn.NUMBERVALUE(INDEX(tb_SVI[],MATCH(tb_MHDI[[#This Row],[mun_uf]],tb_SVI[city_name_uf],0),7),".")</f>
        <v>2010</v>
      </c>
    </row>
    <row r="648" spans="1:9" x14ac:dyDescent="0.25">
      <c r="A648" s="8" t="s">
        <v>12696</v>
      </c>
      <c r="B648" s="8" t="str">
        <f>LEFT(tb_MHDI[[#This Row],[Territorialidades]],(FIND("/",tb_MHDI[[#This Row],[Territorialidades]])-2))</f>
        <v>Boa Vista do Incra</v>
      </c>
      <c r="C648" s="8" t="str">
        <f>LEFT(RIGHT(tb_MHDI[[#This Row],[Territorialidades]],3),2)</f>
        <v>RS</v>
      </c>
      <c r="D648" s="8" t="str">
        <f>CONCATENATE(tb_MHDI[[#This Row],[Município]],"/",tb_MHDI[[#This Row],[UF]])</f>
        <v>Boa Vista do Incra/RS</v>
      </c>
      <c r="E648" s="8">
        <v>0.73099999999999998</v>
      </c>
      <c r="F648" s="8">
        <v>0.70299999999999996</v>
      </c>
      <c r="G648" s="8">
        <v>0.86699999999999999</v>
      </c>
      <c r="H648" s="8">
        <v>0.64100000000000001</v>
      </c>
      <c r="I648" s="9">
        <f>_xlfn.NUMBERVALUE(INDEX(tb_SVI[],MATCH(tb_MHDI[[#This Row],[mun_uf]],tb_SVI[city_name_uf],0),7),".")</f>
        <v>2010</v>
      </c>
    </row>
    <row r="649" spans="1:9" x14ac:dyDescent="0.25">
      <c r="A649" s="8" t="s">
        <v>12697</v>
      </c>
      <c r="B649" s="8" t="str">
        <f>LEFT(tb_MHDI[[#This Row],[Territorialidades]],(FIND("/",tb_MHDI[[#This Row],[Territorialidades]])-2))</f>
        <v>Boa Vista do Ramos</v>
      </c>
      <c r="C649" s="8" t="str">
        <f>LEFT(RIGHT(tb_MHDI[[#This Row],[Territorialidades]],3),2)</f>
        <v>AM</v>
      </c>
      <c r="D649" s="8" t="str">
        <f>CONCATENATE(tb_MHDI[[#This Row],[Município]],"/",tb_MHDI[[#This Row],[UF]])</f>
        <v>Boa Vista do Ramos/AM</v>
      </c>
      <c r="E649" s="8">
        <v>0.56499999999999995</v>
      </c>
      <c r="F649" s="8">
        <v>0.496</v>
      </c>
      <c r="G649" s="8">
        <v>0.75</v>
      </c>
      <c r="H649" s="8">
        <v>0.48399999999999999</v>
      </c>
      <c r="I649" s="9">
        <f>_xlfn.NUMBERVALUE(INDEX(tb_SVI[],MATCH(tb_MHDI[[#This Row],[mun_uf]],tb_SVI[city_name_uf],0),7),".")</f>
        <v>2010</v>
      </c>
    </row>
    <row r="650" spans="1:9" x14ac:dyDescent="0.25">
      <c r="A650" s="8" t="s">
        <v>12698</v>
      </c>
      <c r="B650" s="8" t="str">
        <f>LEFT(tb_MHDI[[#This Row],[Territorialidades]],(FIND("/",tb_MHDI[[#This Row],[Territorialidades]])-2))</f>
        <v>Boa Vista do Sul</v>
      </c>
      <c r="C650" s="8" t="str">
        <f>LEFT(RIGHT(tb_MHDI[[#This Row],[Territorialidades]],3),2)</f>
        <v>RS</v>
      </c>
      <c r="D650" s="8" t="str">
        <f>CONCATENATE(tb_MHDI[[#This Row],[Município]],"/",tb_MHDI[[#This Row],[UF]])</f>
        <v>Boa Vista do Sul/RS</v>
      </c>
      <c r="E650" s="8">
        <v>0.72799999999999998</v>
      </c>
      <c r="F650" s="8">
        <v>0.77</v>
      </c>
      <c r="G650" s="8">
        <v>0.85199999999999998</v>
      </c>
      <c r="H650" s="8">
        <v>0.58699999999999997</v>
      </c>
      <c r="I650" s="9">
        <f>_xlfn.NUMBERVALUE(INDEX(tb_SVI[],MATCH(tb_MHDI[[#This Row],[mun_uf]],tb_SVI[city_name_uf],0),7),".")</f>
        <v>2010</v>
      </c>
    </row>
    <row r="651" spans="1:9" x14ac:dyDescent="0.25">
      <c r="A651" s="8" t="s">
        <v>12699</v>
      </c>
      <c r="B651" s="8" t="str">
        <f>LEFT(tb_MHDI[[#This Row],[Territorialidades]],(FIND("/",tb_MHDI[[#This Row],[Territorialidades]])-2))</f>
        <v>Boa Vista do Tupim</v>
      </c>
      <c r="C651" s="8" t="str">
        <f>LEFT(RIGHT(tb_MHDI[[#This Row],[Territorialidades]],3),2)</f>
        <v>BA</v>
      </c>
      <c r="D651" s="8" t="str">
        <f>CONCATENATE(tb_MHDI[[#This Row],[Município]],"/",tb_MHDI[[#This Row],[UF]])</f>
        <v>Boa Vista do Tupim/BA</v>
      </c>
      <c r="E651" s="8">
        <v>0.55100000000000005</v>
      </c>
      <c r="F651" s="8">
        <v>0.51400000000000001</v>
      </c>
      <c r="G651" s="8">
        <v>0.72899999999999998</v>
      </c>
      <c r="H651" s="8">
        <v>0.44700000000000001</v>
      </c>
      <c r="I651" s="9">
        <f>_xlfn.NUMBERVALUE(INDEX(tb_SVI[],MATCH(tb_MHDI[[#This Row],[mun_uf]],tb_SVI[city_name_uf],0),7),".")</f>
        <v>2010</v>
      </c>
    </row>
    <row r="652" spans="1:9" x14ac:dyDescent="0.25">
      <c r="A652" s="8" t="s">
        <v>12700</v>
      </c>
      <c r="B652" s="8" t="str">
        <f>LEFT(tb_MHDI[[#This Row],[Territorialidades]],(FIND("/",tb_MHDI[[#This Row],[Territorialidades]])-2))</f>
        <v>Boa Vista</v>
      </c>
      <c r="C652" s="8" t="str">
        <f>LEFT(RIGHT(tb_MHDI[[#This Row],[Territorialidades]],3),2)</f>
        <v>PB</v>
      </c>
      <c r="D652" s="8" t="str">
        <f>CONCATENATE(tb_MHDI[[#This Row],[Município]],"/",tb_MHDI[[#This Row],[UF]])</f>
        <v>Boa Vista/PB</v>
      </c>
      <c r="E652" s="8">
        <v>0.64900000000000002</v>
      </c>
      <c r="F652" s="8">
        <v>0.59</v>
      </c>
      <c r="G652" s="8">
        <v>0.79600000000000004</v>
      </c>
      <c r="H652" s="8">
        <v>0.58199999999999996</v>
      </c>
      <c r="I652" s="9">
        <f>_xlfn.NUMBERVALUE(INDEX(tb_SVI[],MATCH(tb_MHDI[[#This Row],[mun_uf]],tb_SVI[city_name_uf],0),7),".")</f>
        <v>2010</v>
      </c>
    </row>
    <row r="653" spans="1:9" x14ac:dyDescent="0.25">
      <c r="A653" s="8" t="s">
        <v>12701</v>
      </c>
      <c r="B653" s="8" t="str">
        <f>LEFT(tb_MHDI[[#This Row],[Territorialidades]],(FIND("/",tb_MHDI[[#This Row],[Territorialidades]])-2))</f>
        <v>Boa Vista</v>
      </c>
      <c r="C653" s="8" t="str">
        <f>LEFT(RIGHT(tb_MHDI[[#This Row],[Territorialidades]],3),2)</f>
        <v>RR</v>
      </c>
      <c r="D653" s="8" t="str">
        <f>CONCATENATE(tb_MHDI[[#This Row],[Município]],"/",tb_MHDI[[#This Row],[UF]])</f>
        <v>Boa Vista/RR</v>
      </c>
      <c r="E653" s="8">
        <v>0.752</v>
      </c>
      <c r="F653" s="8">
        <v>0.73699999999999999</v>
      </c>
      <c r="G653" s="8">
        <v>0.81599999999999995</v>
      </c>
      <c r="H653" s="8">
        <v>0.70799999999999996</v>
      </c>
      <c r="I653" s="9">
        <f>_xlfn.NUMBERVALUE(INDEX(tb_SVI[],MATCH(tb_MHDI[[#This Row],[mun_uf]],tb_SVI[city_name_uf],0),7),".")</f>
        <v>2010</v>
      </c>
    </row>
    <row r="654" spans="1:9" x14ac:dyDescent="0.25">
      <c r="A654" s="8" t="s">
        <v>12702</v>
      </c>
      <c r="B654" s="8" t="str">
        <f>LEFT(tb_MHDI[[#This Row],[Territorialidades]],(FIND("/",tb_MHDI[[#This Row],[Territorialidades]])-2))</f>
        <v>Boca da Mata</v>
      </c>
      <c r="C654" s="8" t="str">
        <f>LEFT(RIGHT(tb_MHDI[[#This Row],[Territorialidades]],3),2)</f>
        <v>AL</v>
      </c>
      <c r="D654" s="8" t="str">
        <f>CONCATENATE(tb_MHDI[[#This Row],[Município]],"/",tb_MHDI[[#This Row],[UF]])</f>
        <v>Boca da Mata/AL</v>
      </c>
      <c r="E654" s="8">
        <v>0.60399999999999998</v>
      </c>
      <c r="F654" s="8">
        <v>0.56000000000000005</v>
      </c>
      <c r="G654" s="8">
        <v>0.75800000000000001</v>
      </c>
      <c r="H654" s="8">
        <v>0.51800000000000002</v>
      </c>
      <c r="I654" s="9">
        <f>_xlfn.NUMBERVALUE(INDEX(tb_SVI[],MATCH(tb_MHDI[[#This Row],[mun_uf]],tb_SVI[city_name_uf],0),7),".")</f>
        <v>2010</v>
      </c>
    </row>
    <row r="655" spans="1:9" x14ac:dyDescent="0.25">
      <c r="A655" s="8" t="s">
        <v>12703</v>
      </c>
      <c r="B655" s="8" t="str">
        <f>LEFT(tb_MHDI[[#This Row],[Territorialidades]],(FIND("/",tb_MHDI[[#This Row],[Territorialidades]])-2))</f>
        <v>Boca do Acre</v>
      </c>
      <c r="C655" s="8" t="str">
        <f>LEFT(RIGHT(tb_MHDI[[#This Row],[Territorialidades]],3),2)</f>
        <v>AM</v>
      </c>
      <c r="D655" s="8" t="str">
        <f>CONCATENATE(tb_MHDI[[#This Row],[Município]],"/",tb_MHDI[[#This Row],[UF]])</f>
        <v>Boca do Acre/AM</v>
      </c>
      <c r="E655" s="8">
        <v>0.58799999999999997</v>
      </c>
      <c r="F655" s="8">
        <v>0.57599999999999996</v>
      </c>
      <c r="G655" s="8">
        <v>0.77700000000000002</v>
      </c>
      <c r="H655" s="8">
        <v>0.45500000000000002</v>
      </c>
      <c r="I655" s="9">
        <f>_xlfn.NUMBERVALUE(INDEX(tb_SVI[],MATCH(tb_MHDI[[#This Row],[mun_uf]],tb_SVI[city_name_uf],0),7),".")</f>
        <v>2010</v>
      </c>
    </row>
    <row r="656" spans="1:9" x14ac:dyDescent="0.25">
      <c r="A656" s="8" t="s">
        <v>12704</v>
      </c>
      <c r="B656" s="8" t="str">
        <f>LEFT(tb_MHDI[[#This Row],[Territorialidades]],(FIND("/",tb_MHDI[[#This Row],[Territorialidades]])-2))</f>
        <v>Bocaina de Minas</v>
      </c>
      <c r="C656" s="8" t="str">
        <f>LEFT(RIGHT(tb_MHDI[[#This Row],[Territorialidades]],3),2)</f>
        <v>MG</v>
      </c>
      <c r="D656" s="8" t="str">
        <f>CONCATENATE(tb_MHDI[[#This Row],[Município]],"/",tb_MHDI[[#This Row],[UF]])</f>
        <v>Bocaina de Minas/MG</v>
      </c>
      <c r="E656" s="8">
        <v>0.64500000000000002</v>
      </c>
      <c r="F656" s="8">
        <v>0.66500000000000004</v>
      </c>
      <c r="G656" s="8">
        <v>0.84799999999999998</v>
      </c>
      <c r="H656" s="8">
        <v>0.47599999999999998</v>
      </c>
      <c r="I656" s="9">
        <f>_xlfn.NUMBERVALUE(INDEX(tb_SVI[],MATCH(tb_MHDI[[#This Row],[mun_uf]],tb_SVI[city_name_uf],0),7),".")</f>
        <v>2010</v>
      </c>
    </row>
    <row r="657" spans="1:9" x14ac:dyDescent="0.25">
      <c r="A657" s="8" t="s">
        <v>12705</v>
      </c>
      <c r="B657" s="8" t="str">
        <f>LEFT(tb_MHDI[[#This Row],[Territorialidades]],(FIND("/",tb_MHDI[[#This Row],[Territorialidades]])-2))</f>
        <v>Bocaina do Sul</v>
      </c>
      <c r="C657" s="8" t="str">
        <f>LEFT(RIGHT(tb_MHDI[[#This Row],[Territorialidades]],3),2)</f>
        <v>SC</v>
      </c>
      <c r="D657" s="8" t="str">
        <f>CONCATENATE(tb_MHDI[[#This Row],[Município]],"/",tb_MHDI[[#This Row],[UF]])</f>
        <v>Bocaina do Sul/SC</v>
      </c>
      <c r="E657" s="8">
        <v>0.64700000000000002</v>
      </c>
      <c r="F657" s="8">
        <v>0.64200000000000002</v>
      </c>
      <c r="G657" s="8">
        <v>0.76800000000000002</v>
      </c>
      <c r="H657" s="8">
        <v>0.54900000000000004</v>
      </c>
      <c r="I657" s="9">
        <f>_xlfn.NUMBERVALUE(INDEX(tb_SVI[],MATCH(tb_MHDI[[#This Row],[mun_uf]],tb_SVI[city_name_uf],0),7),".")</f>
        <v>2010</v>
      </c>
    </row>
    <row r="658" spans="1:9" x14ac:dyDescent="0.25">
      <c r="A658" s="8" t="s">
        <v>12706</v>
      </c>
      <c r="B658" s="8" t="str">
        <f>LEFT(tb_MHDI[[#This Row],[Territorialidades]],(FIND("/",tb_MHDI[[#This Row],[Territorialidades]])-2))</f>
        <v>Bocaina</v>
      </c>
      <c r="C658" s="8" t="str">
        <f>LEFT(RIGHT(tb_MHDI[[#This Row],[Territorialidades]],3),2)</f>
        <v>PI</v>
      </c>
      <c r="D658" s="8" t="str">
        <f>CONCATENATE(tb_MHDI[[#This Row],[Município]],"/",tb_MHDI[[#This Row],[UF]])</f>
        <v>Bocaina/PI</v>
      </c>
      <c r="E658" s="8">
        <v>0.63200000000000001</v>
      </c>
      <c r="F658" s="8">
        <v>0.61399999999999999</v>
      </c>
      <c r="G658" s="8">
        <v>0.77300000000000002</v>
      </c>
      <c r="H658" s="8">
        <v>0.53200000000000003</v>
      </c>
      <c r="I658" s="9">
        <f>_xlfn.NUMBERVALUE(INDEX(tb_SVI[],MATCH(tb_MHDI[[#This Row],[mun_uf]],tb_SVI[city_name_uf],0),7),".")</f>
        <v>2010</v>
      </c>
    </row>
    <row r="659" spans="1:9" x14ac:dyDescent="0.25">
      <c r="A659" s="8" t="s">
        <v>12707</v>
      </c>
      <c r="B659" s="8" t="str">
        <f>LEFT(tb_MHDI[[#This Row],[Territorialidades]],(FIND("/",tb_MHDI[[#This Row],[Territorialidades]])-2))</f>
        <v>Bocaina</v>
      </c>
      <c r="C659" s="8" t="str">
        <f>LEFT(RIGHT(tb_MHDI[[#This Row],[Territorialidades]],3),2)</f>
        <v>SP</v>
      </c>
      <c r="D659" s="8" t="str">
        <f>CONCATENATE(tb_MHDI[[#This Row],[Município]],"/",tb_MHDI[[#This Row],[UF]])</f>
        <v>Bocaina/SP</v>
      </c>
      <c r="E659" s="8">
        <v>0.74199999999999999</v>
      </c>
      <c r="F659" s="8">
        <v>0.74099999999999999</v>
      </c>
      <c r="G659" s="8">
        <v>0.84</v>
      </c>
      <c r="H659" s="8">
        <v>0.65600000000000003</v>
      </c>
      <c r="I659" s="9">
        <f>_xlfn.NUMBERVALUE(INDEX(tb_SVI[],MATCH(tb_MHDI[[#This Row],[mun_uf]],tb_SVI[city_name_uf],0),7),".")</f>
        <v>2010</v>
      </c>
    </row>
    <row r="660" spans="1:9" x14ac:dyDescent="0.25">
      <c r="A660" s="8" t="s">
        <v>12708</v>
      </c>
      <c r="B660" s="8" t="str">
        <f>LEFT(tb_MHDI[[#This Row],[Territorialidades]],(FIND("/",tb_MHDI[[#This Row],[Territorialidades]])-2))</f>
        <v>Bocaiúva do Sul</v>
      </c>
      <c r="C660" s="8" t="str">
        <f>LEFT(RIGHT(tb_MHDI[[#This Row],[Territorialidades]],3),2)</f>
        <v>PR</v>
      </c>
      <c r="D660" s="8" t="str">
        <f>CONCATENATE(tb_MHDI[[#This Row],[Município]],"/",tb_MHDI[[#This Row],[UF]])</f>
        <v>Bocaiúva do Sul/PR</v>
      </c>
      <c r="E660" s="8">
        <v>0.64</v>
      </c>
      <c r="F660" s="8">
        <v>0.67900000000000005</v>
      </c>
      <c r="G660" s="8">
        <v>0.81599999999999995</v>
      </c>
      <c r="H660" s="8">
        <v>0.47299999999999998</v>
      </c>
      <c r="I660" s="9">
        <f>_xlfn.NUMBERVALUE(INDEX(tb_SVI[],MATCH(tb_MHDI[[#This Row],[mun_uf]],tb_SVI[city_name_uf],0),7),".")</f>
        <v>2010</v>
      </c>
    </row>
    <row r="661" spans="1:9" x14ac:dyDescent="0.25">
      <c r="A661" s="8" t="s">
        <v>12709</v>
      </c>
      <c r="B661" s="8" t="str">
        <f>LEFT(tb_MHDI[[#This Row],[Territorialidades]],(FIND("/",tb_MHDI[[#This Row],[Territorialidades]])-2))</f>
        <v>Bocaiúva</v>
      </c>
      <c r="C661" s="8" t="str">
        <f>LEFT(RIGHT(tb_MHDI[[#This Row],[Territorialidades]],3),2)</f>
        <v>MG</v>
      </c>
      <c r="D661" s="8" t="str">
        <f>CONCATENATE(tb_MHDI[[#This Row],[Município]],"/",tb_MHDI[[#This Row],[UF]])</f>
        <v>Bocaiúva/MG</v>
      </c>
      <c r="E661" s="8">
        <v>0.7</v>
      </c>
      <c r="F661" s="8">
        <v>0.64800000000000002</v>
      </c>
      <c r="G661" s="8">
        <v>0.82199999999999995</v>
      </c>
      <c r="H661" s="8">
        <v>0.64400000000000002</v>
      </c>
      <c r="I661" s="9">
        <f>_xlfn.NUMBERVALUE(INDEX(tb_SVI[],MATCH(tb_MHDI[[#This Row],[mun_uf]],tb_SVI[city_name_uf],0),7),".")</f>
        <v>2010</v>
      </c>
    </row>
    <row r="662" spans="1:9" x14ac:dyDescent="0.25">
      <c r="A662" s="8" t="s">
        <v>12710</v>
      </c>
      <c r="B662" s="8" t="str">
        <f>LEFT(tb_MHDI[[#This Row],[Territorialidades]],(FIND("/",tb_MHDI[[#This Row],[Territorialidades]])-2))</f>
        <v>Bodocó</v>
      </c>
      <c r="C662" s="8" t="str">
        <f>LEFT(RIGHT(tb_MHDI[[#This Row],[Territorialidades]],3),2)</f>
        <v>PE</v>
      </c>
      <c r="D662" s="8" t="str">
        <f>CONCATENATE(tb_MHDI[[#This Row],[Município]],"/",tb_MHDI[[#This Row],[UF]])</f>
        <v>Bodocó/PE</v>
      </c>
      <c r="E662" s="8">
        <v>0.56499999999999995</v>
      </c>
      <c r="F662" s="8">
        <v>0.54300000000000004</v>
      </c>
      <c r="G662" s="8">
        <v>0.745</v>
      </c>
      <c r="H662" s="8">
        <v>0.44500000000000001</v>
      </c>
      <c r="I662" s="9">
        <f>_xlfn.NUMBERVALUE(INDEX(tb_SVI[],MATCH(tb_MHDI[[#This Row],[mun_uf]],tb_SVI[city_name_uf],0),7),".")</f>
        <v>2010</v>
      </c>
    </row>
    <row r="663" spans="1:9" x14ac:dyDescent="0.25">
      <c r="A663" s="8" t="s">
        <v>12711</v>
      </c>
      <c r="B663" s="8" t="str">
        <f>LEFT(tb_MHDI[[#This Row],[Territorialidades]],(FIND("/",tb_MHDI[[#This Row],[Territorialidades]])-2))</f>
        <v>Bodoquena</v>
      </c>
      <c r="C663" s="8" t="str">
        <f>LEFT(RIGHT(tb_MHDI[[#This Row],[Territorialidades]],3),2)</f>
        <v>MS</v>
      </c>
      <c r="D663" s="8" t="str">
        <f>CONCATENATE(tb_MHDI[[#This Row],[Município]],"/",tb_MHDI[[#This Row],[UF]])</f>
        <v>Bodoquena/MS</v>
      </c>
      <c r="E663" s="8">
        <v>0.66600000000000004</v>
      </c>
      <c r="F663" s="8">
        <v>0.66500000000000004</v>
      </c>
      <c r="G663" s="8">
        <v>0.77600000000000002</v>
      </c>
      <c r="H663" s="8">
        <v>0.57299999999999995</v>
      </c>
      <c r="I663" s="9">
        <f>_xlfn.NUMBERVALUE(INDEX(tb_SVI[],MATCH(tb_MHDI[[#This Row],[mun_uf]],tb_SVI[city_name_uf],0),7),".")</f>
        <v>2010</v>
      </c>
    </row>
    <row r="664" spans="1:9" x14ac:dyDescent="0.25">
      <c r="A664" s="8" t="s">
        <v>12712</v>
      </c>
      <c r="B664" s="8" t="str">
        <f>LEFT(tb_MHDI[[#This Row],[Territorialidades]],(FIND("/",tb_MHDI[[#This Row],[Territorialidades]])-2))</f>
        <v>Bodó</v>
      </c>
      <c r="C664" s="8" t="str">
        <f>LEFT(RIGHT(tb_MHDI[[#This Row],[Territorialidades]],3),2)</f>
        <v>RN</v>
      </c>
      <c r="D664" s="8" t="str">
        <f>CONCATENATE(tb_MHDI[[#This Row],[Município]],"/",tb_MHDI[[#This Row],[UF]])</f>
        <v>Bodó/RN</v>
      </c>
      <c r="E664" s="8">
        <v>0.629</v>
      </c>
      <c r="F664" s="8">
        <v>0.56999999999999995</v>
      </c>
      <c r="G664" s="8">
        <v>0.77200000000000002</v>
      </c>
      <c r="H664" s="8">
        <v>0.56499999999999995</v>
      </c>
      <c r="I664" s="9">
        <f>_xlfn.NUMBERVALUE(INDEX(tb_SVI[],MATCH(tb_MHDI[[#This Row],[mun_uf]],tb_SVI[city_name_uf],0),7),".")</f>
        <v>2010</v>
      </c>
    </row>
    <row r="665" spans="1:9" x14ac:dyDescent="0.25">
      <c r="A665" s="8" t="s">
        <v>12713</v>
      </c>
      <c r="B665" s="8" t="str">
        <f>LEFT(tb_MHDI[[#This Row],[Territorialidades]],(FIND("/",tb_MHDI[[#This Row],[Territorialidades]])-2))</f>
        <v>Bofete</v>
      </c>
      <c r="C665" s="8" t="str">
        <f>LEFT(RIGHT(tb_MHDI[[#This Row],[Territorialidades]],3),2)</f>
        <v>SP</v>
      </c>
      <c r="D665" s="8" t="str">
        <f>CONCATENATE(tb_MHDI[[#This Row],[Município]],"/",tb_MHDI[[#This Row],[UF]])</f>
        <v>Bofete/SP</v>
      </c>
      <c r="E665" s="8">
        <v>0.70499999999999996</v>
      </c>
      <c r="F665" s="8">
        <v>0.7</v>
      </c>
      <c r="G665" s="8">
        <v>0.82099999999999995</v>
      </c>
      <c r="H665" s="8">
        <v>0.60899999999999999</v>
      </c>
      <c r="I665" s="9">
        <f>_xlfn.NUMBERVALUE(INDEX(tb_SVI[],MATCH(tb_MHDI[[#This Row],[mun_uf]],tb_SVI[city_name_uf],0),7),".")</f>
        <v>2010</v>
      </c>
    </row>
    <row r="666" spans="1:9" x14ac:dyDescent="0.25">
      <c r="A666" s="8" t="s">
        <v>12714</v>
      </c>
      <c r="B666" s="8" t="str">
        <f>LEFT(tb_MHDI[[#This Row],[Territorialidades]],(FIND("/",tb_MHDI[[#This Row],[Territorialidades]])-2))</f>
        <v>Boituva</v>
      </c>
      <c r="C666" s="8" t="str">
        <f>LEFT(RIGHT(tb_MHDI[[#This Row],[Territorialidades]],3),2)</f>
        <v>SP</v>
      </c>
      <c r="D666" s="8" t="str">
        <f>CONCATENATE(tb_MHDI[[#This Row],[Município]],"/",tb_MHDI[[#This Row],[UF]])</f>
        <v>Boituva/SP</v>
      </c>
      <c r="E666" s="8">
        <v>0.78</v>
      </c>
      <c r="F666" s="8">
        <v>0.75700000000000001</v>
      </c>
      <c r="G666" s="8">
        <v>0.86099999999999999</v>
      </c>
      <c r="H666" s="8">
        <v>0.72799999999999998</v>
      </c>
      <c r="I666" s="9">
        <f>_xlfn.NUMBERVALUE(INDEX(tb_SVI[],MATCH(tb_MHDI[[#This Row],[mun_uf]],tb_SVI[city_name_uf],0),7),".")</f>
        <v>2010</v>
      </c>
    </row>
    <row r="667" spans="1:9" x14ac:dyDescent="0.25">
      <c r="A667" s="8" t="s">
        <v>12715</v>
      </c>
      <c r="B667" s="8" t="str">
        <f>LEFT(tb_MHDI[[#This Row],[Territorialidades]],(FIND("/",tb_MHDI[[#This Row],[Territorialidades]])-2))</f>
        <v>Bombinhas</v>
      </c>
      <c r="C667" s="8" t="str">
        <f>LEFT(RIGHT(tb_MHDI[[#This Row],[Territorialidades]],3),2)</f>
        <v>SC</v>
      </c>
      <c r="D667" s="8" t="str">
        <f>CONCATENATE(tb_MHDI[[#This Row],[Município]],"/",tb_MHDI[[#This Row],[UF]])</f>
        <v>Bombinhas/SC</v>
      </c>
      <c r="E667" s="8">
        <v>0.78100000000000003</v>
      </c>
      <c r="F667" s="8">
        <v>0.753</v>
      </c>
      <c r="G667" s="8">
        <v>0.86399999999999999</v>
      </c>
      <c r="H667" s="8">
        <v>0.73199999999999998</v>
      </c>
      <c r="I667" s="9">
        <f>_xlfn.NUMBERVALUE(INDEX(tb_SVI[],MATCH(tb_MHDI[[#This Row],[mun_uf]],tb_SVI[city_name_uf],0),7),".")</f>
        <v>2010</v>
      </c>
    </row>
    <row r="668" spans="1:9" x14ac:dyDescent="0.25">
      <c r="A668" s="8" t="s">
        <v>12716</v>
      </c>
      <c r="B668" s="8" t="str">
        <f>LEFT(tb_MHDI[[#This Row],[Territorialidades]],(FIND("/",tb_MHDI[[#This Row],[Territorialidades]])-2))</f>
        <v>Bom Conselho</v>
      </c>
      <c r="C668" s="8" t="str">
        <f>LEFT(RIGHT(tb_MHDI[[#This Row],[Territorialidades]],3),2)</f>
        <v>PE</v>
      </c>
      <c r="D668" s="8" t="str">
        <f>CONCATENATE(tb_MHDI[[#This Row],[Município]],"/",tb_MHDI[[#This Row],[UF]])</f>
        <v>Bom Conselho/PE</v>
      </c>
      <c r="E668" s="8">
        <v>0.56299999999999994</v>
      </c>
      <c r="F668" s="8">
        <v>0.58499999999999996</v>
      </c>
      <c r="G668" s="8">
        <v>0.70399999999999996</v>
      </c>
      <c r="H668" s="8">
        <v>0.433</v>
      </c>
      <c r="I668" s="9">
        <f>_xlfn.NUMBERVALUE(INDEX(tb_SVI[],MATCH(tb_MHDI[[#This Row],[mun_uf]],tb_SVI[city_name_uf],0),7),".")</f>
        <v>2010</v>
      </c>
    </row>
    <row r="669" spans="1:9" x14ac:dyDescent="0.25">
      <c r="A669" s="8" t="s">
        <v>12717</v>
      </c>
      <c r="B669" s="8" t="str">
        <f>LEFT(tb_MHDI[[#This Row],[Territorialidades]],(FIND("/",tb_MHDI[[#This Row],[Territorialidades]])-2))</f>
        <v>Bom Despacho</v>
      </c>
      <c r="C669" s="8" t="str">
        <f>LEFT(RIGHT(tb_MHDI[[#This Row],[Territorialidades]],3),2)</f>
        <v>MG</v>
      </c>
      <c r="D669" s="8" t="str">
        <f>CONCATENATE(tb_MHDI[[#This Row],[Município]],"/",tb_MHDI[[#This Row],[UF]])</f>
        <v>Bom Despacho/MG</v>
      </c>
      <c r="E669" s="8">
        <v>0.75</v>
      </c>
      <c r="F669" s="8">
        <v>0.74199999999999999</v>
      </c>
      <c r="G669" s="8">
        <v>0.86099999999999999</v>
      </c>
      <c r="H669" s="8">
        <v>0.66100000000000003</v>
      </c>
      <c r="I669" s="9">
        <f>_xlfn.NUMBERVALUE(INDEX(tb_SVI[],MATCH(tb_MHDI[[#This Row],[mun_uf]],tb_SVI[city_name_uf],0),7),".")</f>
        <v>2010</v>
      </c>
    </row>
    <row r="670" spans="1:9" x14ac:dyDescent="0.25">
      <c r="A670" s="8" t="s">
        <v>12718</v>
      </c>
      <c r="B670" s="8" t="str">
        <f>LEFT(tb_MHDI[[#This Row],[Territorialidades]],(FIND("/",tb_MHDI[[#This Row],[Territorialidades]])-2))</f>
        <v>Bom Jardim da Serra</v>
      </c>
      <c r="C670" s="8" t="str">
        <f>LEFT(RIGHT(tb_MHDI[[#This Row],[Territorialidades]],3),2)</f>
        <v>SC</v>
      </c>
      <c r="D670" s="8" t="str">
        <f>CONCATENATE(tb_MHDI[[#This Row],[Município]],"/",tb_MHDI[[#This Row],[UF]])</f>
        <v>Bom Jardim da Serra/SC</v>
      </c>
      <c r="E670" s="8">
        <v>0.69599999999999995</v>
      </c>
      <c r="F670" s="8">
        <v>0.71</v>
      </c>
      <c r="G670" s="8">
        <v>0.83499999999999996</v>
      </c>
      <c r="H670" s="8">
        <v>0.56799999999999995</v>
      </c>
      <c r="I670" s="9">
        <f>_xlfn.NUMBERVALUE(INDEX(tb_SVI[],MATCH(tb_MHDI[[#This Row],[mun_uf]],tb_SVI[city_name_uf],0),7),".")</f>
        <v>2010</v>
      </c>
    </row>
    <row r="671" spans="1:9" x14ac:dyDescent="0.25">
      <c r="A671" s="8" t="s">
        <v>12719</v>
      </c>
      <c r="B671" s="8" t="str">
        <f>LEFT(tb_MHDI[[#This Row],[Territorialidades]],(FIND("/",tb_MHDI[[#This Row],[Territorialidades]])-2))</f>
        <v>Bom Jardim de Goiás</v>
      </c>
      <c r="C671" s="8" t="str">
        <f>LEFT(RIGHT(tb_MHDI[[#This Row],[Territorialidades]],3),2)</f>
        <v>GO</v>
      </c>
      <c r="D671" s="8" t="str">
        <f>CONCATENATE(tb_MHDI[[#This Row],[Município]],"/",tb_MHDI[[#This Row],[UF]])</f>
        <v>Bom Jardim de Goiás/GO</v>
      </c>
      <c r="E671" s="8">
        <v>0.67</v>
      </c>
      <c r="F671" s="8">
        <v>0.68</v>
      </c>
      <c r="G671" s="8">
        <v>0.81100000000000005</v>
      </c>
      <c r="H671" s="8">
        <v>0.54500000000000004</v>
      </c>
      <c r="I671" s="9">
        <f>_xlfn.NUMBERVALUE(INDEX(tb_SVI[],MATCH(tb_MHDI[[#This Row],[mun_uf]],tb_SVI[city_name_uf],0),7),".")</f>
        <v>2010</v>
      </c>
    </row>
    <row r="672" spans="1:9" x14ac:dyDescent="0.25">
      <c r="A672" s="8" t="s">
        <v>12720</v>
      </c>
      <c r="B672" s="8" t="str">
        <f>LEFT(tb_MHDI[[#This Row],[Territorialidades]],(FIND("/",tb_MHDI[[#This Row],[Territorialidades]])-2))</f>
        <v>Bom Jardim de Minas</v>
      </c>
      <c r="C672" s="8" t="str">
        <f>LEFT(RIGHT(tb_MHDI[[#This Row],[Territorialidades]],3),2)</f>
        <v>MG</v>
      </c>
      <c r="D672" s="8" t="str">
        <f>CONCATENATE(tb_MHDI[[#This Row],[Município]],"/",tb_MHDI[[#This Row],[UF]])</f>
        <v>Bom Jardim de Minas/MG</v>
      </c>
      <c r="E672" s="8">
        <v>0.67300000000000004</v>
      </c>
      <c r="F672" s="8">
        <v>0.65300000000000002</v>
      </c>
      <c r="G672" s="8">
        <v>0.82199999999999995</v>
      </c>
      <c r="H672" s="8">
        <v>0.56899999999999995</v>
      </c>
      <c r="I672" s="9">
        <f>_xlfn.NUMBERVALUE(INDEX(tb_SVI[],MATCH(tb_MHDI[[#This Row],[mun_uf]],tb_SVI[city_name_uf],0),7),".")</f>
        <v>2010</v>
      </c>
    </row>
    <row r="673" spans="1:9" x14ac:dyDescent="0.25">
      <c r="A673" s="8" t="s">
        <v>12721</v>
      </c>
      <c r="B673" s="8" t="str">
        <f>LEFT(tb_MHDI[[#This Row],[Territorialidades]],(FIND("/",tb_MHDI[[#This Row],[Territorialidades]])-2))</f>
        <v>Bom Jardim</v>
      </c>
      <c r="C673" s="8" t="str">
        <f>LEFT(RIGHT(tb_MHDI[[#This Row],[Territorialidades]],3),2)</f>
        <v>MA</v>
      </c>
      <c r="D673" s="8" t="str">
        <f>CONCATENATE(tb_MHDI[[#This Row],[Município]],"/",tb_MHDI[[#This Row],[UF]])</f>
        <v>Bom Jardim/MA</v>
      </c>
      <c r="E673" s="8">
        <v>0.53800000000000003</v>
      </c>
      <c r="F673" s="8">
        <v>0.51900000000000002</v>
      </c>
      <c r="G673" s="8">
        <v>0.75</v>
      </c>
      <c r="H673" s="8">
        <v>0.4</v>
      </c>
      <c r="I673" s="9">
        <f>_xlfn.NUMBERVALUE(INDEX(tb_SVI[],MATCH(tb_MHDI[[#This Row],[mun_uf]],tb_SVI[city_name_uf],0),7),".")</f>
        <v>2010</v>
      </c>
    </row>
    <row r="674" spans="1:9" x14ac:dyDescent="0.25">
      <c r="A674" s="8" t="s">
        <v>12722</v>
      </c>
      <c r="B674" s="8" t="str">
        <f>LEFT(tb_MHDI[[#This Row],[Territorialidades]],(FIND("/",tb_MHDI[[#This Row],[Territorialidades]])-2))</f>
        <v>Bom Jardim</v>
      </c>
      <c r="C674" s="8" t="str">
        <f>LEFT(RIGHT(tb_MHDI[[#This Row],[Territorialidades]],3),2)</f>
        <v>PE</v>
      </c>
      <c r="D674" s="8" t="str">
        <f>CONCATENATE(tb_MHDI[[#This Row],[Município]],"/",tb_MHDI[[#This Row],[UF]])</f>
        <v>Bom Jardim/PE</v>
      </c>
      <c r="E674" s="8">
        <v>0.60199999999999998</v>
      </c>
      <c r="F674" s="8">
        <v>0.55200000000000005</v>
      </c>
      <c r="G674" s="8">
        <v>0.76700000000000002</v>
      </c>
      <c r="H674" s="8">
        <v>0.51500000000000001</v>
      </c>
      <c r="I674" s="9">
        <f>_xlfn.NUMBERVALUE(INDEX(tb_SVI[],MATCH(tb_MHDI[[#This Row],[mun_uf]],tb_SVI[city_name_uf],0),7),".")</f>
        <v>2010</v>
      </c>
    </row>
    <row r="675" spans="1:9" x14ac:dyDescent="0.25">
      <c r="A675" s="8" t="s">
        <v>12723</v>
      </c>
      <c r="B675" s="8" t="str">
        <f>LEFT(tb_MHDI[[#This Row],[Territorialidades]],(FIND("/",tb_MHDI[[#This Row],[Territorialidades]])-2))</f>
        <v>Bom Jardim</v>
      </c>
      <c r="C675" s="8" t="str">
        <f>LEFT(RIGHT(tb_MHDI[[#This Row],[Territorialidades]],3),2)</f>
        <v>RJ</v>
      </c>
      <c r="D675" s="8" t="str">
        <f>CONCATENATE(tb_MHDI[[#This Row],[Município]],"/",tb_MHDI[[#This Row],[UF]])</f>
        <v>Bom Jardim/RJ</v>
      </c>
      <c r="E675" s="8">
        <v>0.66</v>
      </c>
      <c r="F675" s="8">
        <v>0.70699999999999996</v>
      </c>
      <c r="G675" s="8">
        <v>0.80900000000000005</v>
      </c>
      <c r="H675" s="8">
        <v>0.503</v>
      </c>
      <c r="I675" s="9">
        <f>_xlfn.NUMBERVALUE(INDEX(tb_SVI[],MATCH(tb_MHDI[[#This Row],[mun_uf]],tb_SVI[city_name_uf],0),7),".")</f>
        <v>2010</v>
      </c>
    </row>
    <row r="676" spans="1:9" x14ac:dyDescent="0.25">
      <c r="A676" s="8" t="s">
        <v>12724</v>
      </c>
      <c r="B676" s="8" t="str">
        <f>LEFT(tb_MHDI[[#This Row],[Territorialidades]],(FIND("/",tb_MHDI[[#This Row],[Territorialidades]])-2))</f>
        <v>Bom Jesus da Lapa</v>
      </c>
      <c r="C676" s="8" t="str">
        <f>LEFT(RIGHT(tb_MHDI[[#This Row],[Territorialidades]],3),2)</f>
        <v>BA</v>
      </c>
      <c r="D676" s="8" t="str">
        <f>CONCATENATE(tb_MHDI[[#This Row],[Município]],"/",tb_MHDI[[#This Row],[UF]])</f>
        <v>Bom Jesus da Lapa/BA</v>
      </c>
      <c r="E676" s="8">
        <v>0.63300000000000001</v>
      </c>
      <c r="F676" s="8">
        <v>0.61499999999999999</v>
      </c>
      <c r="G676" s="8">
        <v>0.77500000000000002</v>
      </c>
      <c r="H676" s="8">
        <v>0.53300000000000003</v>
      </c>
      <c r="I676" s="9">
        <f>_xlfn.NUMBERVALUE(INDEX(tb_SVI[],MATCH(tb_MHDI[[#This Row],[mun_uf]],tb_SVI[city_name_uf],0),7),".")</f>
        <v>2010</v>
      </c>
    </row>
    <row r="677" spans="1:9" x14ac:dyDescent="0.25">
      <c r="A677" s="8" t="s">
        <v>12725</v>
      </c>
      <c r="B677" s="8" t="str">
        <f>LEFT(tb_MHDI[[#This Row],[Territorialidades]],(FIND("/",tb_MHDI[[#This Row],[Territorialidades]])-2))</f>
        <v>Bom Jesus da Penha</v>
      </c>
      <c r="C677" s="8" t="str">
        <f>LEFT(RIGHT(tb_MHDI[[#This Row],[Territorialidades]],3),2)</f>
        <v>MG</v>
      </c>
      <c r="D677" s="8" t="str">
        <f>CONCATENATE(tb_MHDI[[#This Row],[Município]],"/",tb_MHDI[[#This Row],[UF]])</f>
        <v>Bom Jesus da Penha/MG</v>
      </c>
      <c r="E677" s="8">
        <v>0.73499999999999999</v>
      </c>
      <c r="F677" s="8">
        <v>0.69599999999999995</v>
      </c>
      <c r="G677" s="8">
        <v>0.86199999999999999</v>
      </c>
      <c r="H677" s="8">
        <v>0.66200000000000003</v>
      </c>
      <c r="I677" s="9">
        <f>_xlfn.NUMBERVALUE(INDEX(tb_SVI[],MATCH(tb_MHDI[[#This Row],[mun_uf]],tb_SVI[city_name_uf],0),7),".")</f>
        <v>2010</v>
      </c>
    </row>
    <row r="678" spans="1:9" x14ac:dyDescent="0.25">
      <c r="A678" s="8" t="s">
        <v>12726</v>
      </c>
      <c r="B678" s="8" t="str">
        <f>LEFT(tb_MHDI[[#This Row],[Territorialidades]],(FIND("/",tb_MHDI[[#This Row],[Territorialidades]])-2))</f>
        <v>Bom Jesus da Serra</v>
      </c>
      <c r="C678" s="8" t="str">
        <f>LEFT(RIGHT(tb_MHDI[[#This Row],[Territorialidades]],3),2)</f>
        <v>BA</v>
      </c>
      <c r="D678" s="8" t="str">
        <f>CONCATENATE(tb_MHDI[[#This Row],[Município]],"/",tb_MHDI[[#This Row],[UF]])</f>
        <v>Bom Jesus da Serra/BA</v>
      </c>
      <c r="E678" s="8">
        <v>0.54600000000000004</v>
      </c>
      <c r="F678" s="8">
        <v>0.53500000000000003</v>
      </c>
      <c r="G678" s="8">
        <v>0.749</v>
      </c>
      <c r="H678" s="8">
        <v>0.40699999999999997</v>
      </c>
      <c r="I678" s="9">
        <f>_xlfn.NUMBERVALUE(INDEX(tb_SVI[],MATCH(tb_MHDI[[#This Row],[mun_uf]],tb_SVI[city_name_uf],0),7),".")</f>
        <v>2010</v>
      </c>
    </row>
    <row r="679" spans="1:9" x14ac:dyDescent="0.25">
      <c r="A679" s="8" t="s">
        <v>12727</v>
      </c>
      <c r="B679" s="8" t="str">
        <f>LEFT(tb_MHDI[[#This Row],[Territorialidades]],(FIND("/",tb_MHDI[[#This Row],[Territorialidades]])-2))</f>
        <v>Bom Jesus das Selvas</v>
      </c>
      <c r="C679" s="8" t="str">
        <f>LEFT(RIGHT(tb_MHDI[[#This Row],[Territorialidades]],3),2)</f>
        <v>MA</v>
      </c>
      <c r="D679" s="8" t="str">
        <f>CONCATENATE(tb_MHDI[[#This Row],[Município]],"/",tb_MHDI[[#This Row],[UF]])</f>
        <v>Bom Jesus das Selvas/MA</v>
      </c>
      <c r="E679" s="8">
        <v>0.55800000000000005</v>
      </c>
      <c r="F679" s="8">
        <v>0.53700000000000003</v>
      </c>
      <c r="G679" s="8">
        <v>0.751</v>
      </c>
      <c r="H679" s="8">
        <v>0.43099999999999999</v>
      </c>
      <c r="I679" s="9">
        <f>_xlfn.NUMBERVALUE(INDEX(tb_SVI[],MATCH(tb_MHDI[[#This Row],[mun_uf]],tb_SVI[city_name_uf],0),7),".")</f>
        <v>2010</v>
      </c>
    </row>
    <row r="680" spans="1:9" x14ac:dyDescent="0.25">
      <c r="A680" s="8" t="s">
        <v>12728</v>
      </c>
      <c r="B680" s="8" t="str">
        <f>LEFT(tb_MHDI[[#This Row],[Territorialidades]],(FIND("/",tb_MHDI[[#This Row],[Territorialidades]])-2))</f>
        <v>Bom Jesus de Goiás</v>
      </c>
      <c r="C680" s="8" t="str">
        <f>LEFT(RIGHT(tb_MHDI[[#This Row],[Territorialidades]],3),2)</f>
        <v>GO</v>
      </c>
      <c r="D680" s="8" t="str">
        <f>CONCATENATE(tb_MHDI[[#This Row],[Município]],"/",tb_MHDI[[#This Row],[UF]])</f>
        <v>Bom Jesus de Goiás/GO</v>
      </c>
      <c r="E680" s="8">
        <v>0.70099999999999996</v>
      </c>
      <c r="F680" s="8">
        <v>0.69899999999999995</v>
      </c>
      <c r="G680" s="8">
        <v>0.86</v>
      </c>
      <c r="H680" s="8">
        <v>0.57299999999999995</v>
      </c>
      <c r="I680" s="9">
        <f>_xlfn.NUMBERVALUE(INDEX(tb_SVI[],MATCH(tb_MHDI[[#This Row],[mun_uf]],tb_SVI[city_name_uf],0),7),".")</f>
        <v>2010</v>
      </c>
    </row>
    <row r="681" spans="1:9" x14ac:dyDescent="0.25">
      <c r="A681" s="8" t="s">
        <v>12729</v>
      </c>
      <c r="B681" s="8" t="str">
        <f>LEFT(tb_MHDI[[#This Row],[Territorialidades]],(FIND("/",tb_MHDI[[#This Row],[Territorialidades]])-2))</f>
        <v>Bom Jesus do Amparo</v>
      </c>
      <c r="C681" s="8" t="str">
        <f>LEFT(RIGHT(tb_MHDI[[#This Row],[Territorialidades]],3),2)</f>
        <v>MG</v>
      </c>
      <c r="D681" s="8" t="str">
        <f>CONCATENATE(tb_MHDI[[#This Row],[Município]],"/",tb_MHDI[[#This Row],[UF]])</f>
        <v>Bom Jesus do Amparo/MG</v>
      </c>
      <c r="E681" s="8">
        <v>0.68300000000000005</v>
      </c>
      <c r="F681" s="8">
        <v>0.65500000000000003</v>
      </c>
      <c r="G681" s="8">
        <v>0.83399999999999996</v>
      </c>
      <c r="H681" s="8">
        <v>0.58199999999999996</v>
      </c>
      <c r="I681" s="9">
        <f>_xlfn.NUMBERVALUE(INDEX(tb_SVI[],MATCH(tb_MHDI[[#This Row],[mun_uf]],tb_SVI[city_name_uf],0),7),".")</f>
        <v>2010</v>
      </c>
    </row>
    <row r="682" spans="1:9" x14ac:dyDescent="0.25">
      <c r="A682" s="8" t="s">
        <v>12730</v>
      </c>
      <c r="B682" s="8" t="str">
        <f>LEFT(tb_MHDI[[#This Row],[Territorialidades]],(FIND("/",tb_MHDI[[#This Row],[Territorialidades]])-2))</f>
        <v>Bom Jesus do Araguaia</v>
      </c>
      <c r="C682" s="8" t="str">
        <f>LEFT(RIGHT(tb_MHDI[[#This Row],[Territorialidades]],3),2)</f>
        <v>MT</v>
      </c>
      <c r="D682" s="8" t="str">
        <f>CONCATENATE(tb_MHDI[[#This Row],[Município]],"/",tb_MHDI[[#This Row],[UF]])</f>
        <v>Bom Jesus do Araguaia/MT</v>
      </c>
      <c r="E682" s="8">
        <v>0.66100000000000003</v>
      </c>
      <c r="F682" s="8">
        <v>0.66500000000000004</v>
      </c>
      <c r="G682" s="8">
        <v>0.78400000000000003</v>
      </c>
      <c r="H682" s="8">
        <v>0.55500000000000005</v>
      </c>
      <c r="I682" s="9">
        <f>_xlfn.NUMBERVALUE(INDEX(tb_SVI[],MATCH(tb_MHDI[[#This Row],[mun_uf]],tb_SVI[city_name_uf],0),7),".")</f>
        <v>2010</v>
      </c>
    </row>
    <row r="683" spans="1:9" x14ac:dyDescent="0.25">
      <c r="A683" s="8" t="s">
        <v>12731</v>
      </c>
      <c r="B683" s="8" t="str">
        <f>LEFT(tb_MHDI[[#This Row],[Territorialidades]],(FIND("/",tb_MHDI[[#This Row],[Territorialidades]])-2))</f>
        <v>Bom Jesus do Galho</v>
      </c>
      <c r="C683" s="8" t="str">
        <f>LEFT(RIGHT(tb_MHDI[[#This Row],[Territorialidades]],3),2)</f>
        <v>MG</v>
      </c>
      <c r="D683" s="8" t="str">
        <f>CONCATENATE(tb_MHDI[[#This Row],[Município]],"/",tb_MHDI[[#This Row],[UF]])</f>
        <v>Bom Jesus do Galho/MG</v>
      </c>
      <c r="E683" s="8">
        <v>0.623</v>
      </c>
      <c r="F683" s="8">
        <v>0.61499999999999999</v>
      </c>
      <c r="G683" s="8">
        <v>0.8</v>
      </c>
      <c r="H683" s="8">
        <v>0.49099999999999999</v>
      </c>
      <c r="I683" s="9">
        <f>_xlfn.NUMBERVALUE(INDEX(tb_SVI[],MATCH(tb_MHDI[[#This Row],[mun_uf]],tb_SVI[city_name_uf],0),7),".")</f>
        <v>2010</v>
      </c>
    </row>
    <row r="684" spans="1:9" x14ac:dyDescent="0.25">
      <c r="A684" s="8" t="s">
        <v>12732</v>
      </c>
      <c r="B684" s="8" t="str">
        <f>LEFT(tb_MHDI[[#This Row],[Territorialidades]],(FIND("/",tb_MHDI[[#This Row],[Territorialidades]])-2))</f>
        <v>Bom Jesus do Itabapoana</v>
      </c>
      <c r="C684" s="8" t="str">
        <f>LEFT(RIGHT(tb_MHDI[[#This Row],[Territorialidades]],3),2)</f>
        <v>RJ</v>
      </c>
      <c r="D684" s="8" t="str">
        <f>CONCATENATE(tb_MHDI[[#This Row],[Município]],"/",tb_MHDI[[#This Row],[UF]])</f>
        <v>Bom Jesus do Itabapoana/RJ</v>
      </c>
      <c r="E684" s="8">
        <v>0.73199999999999998</v>
      </c>
      <c r="F684" s="8">
        <v>0.72299999999999998</v>
      </c>
      <c r="G684" s="8">
        <v>0.81899999999999995</v>
      </c>
      <c r="H684" s="8">
        <v>0.66200000000000003</v>
      </c>
      <c r="I684" s="9">
        <f>_xlfn.NUMBERVALUE(INDEX(tb_SVI[],MATCH(tb_MHDI[[#This Row],[mun_uf]],tb_SVI[city_name_uf],0),7),".")</f>
        <v>2010</v>
      </c>
    </row>
    <row r="685" spans="1:9" x14ac:dyDescent="0.25">
      <c r="A685" s="8" t="s">
        <v>12733</v>
      </c>
      <c r="B685" s="8" t="str">
        <f>LEFT(tb_MHDI[[#This Row],[Territorialidades]],(FIND("/",tb_MHDI[[#This Row],[Territorialidades]])-2))</f>
        <v>Bom Jesus do Norte</v>
      </c>
      <c r="C685" s="8" t="str">
        <f>LEFT(RIGHT(tb_MHDI[[#This Row],[Territorialidades]],3),2)</f>
        <v>ES</v>
      </c>
      <c r="D685" s="8" t="str">
        <f>CONCATENATE(tb_MHDI[[#This Row],[Município]],"/",tb_MHDI[[#This Row],[UF]])</f>
        <v>Bom Jesus do Norte/ES</v>
      </c>
      <c r="E685" s="8">
        <v>0.73399999999999999</v>
      </c>
      <c r="F685" s="8">
        <v>0.68899999999999995</v>
      </c>
      <c r="G685" s="8">
        <v>0.85399999999999998</v>
      </c>
      <c r="H685" s="8">
        <v>0.67300000000000004</v>
      </c>
      <c r="I685" s="9">
        <f>_xlfn.NUMBERVALUE(INDEX(tb_SVI[],MATCH(tb_MHDI[[#This Row],[mun_uf]],tb_SVI[city_name_uf],0),7),".")</f>
        <v>2010</v>
      </c>
    </row>
    <row r="686" spans="1:9" x14ac:dyDescent="0.25">
      <c r="A686" s="8" t="s">
        <v>12734</v>
      </c>
      <c r="B686" s="8" t="str">
        <f>LEFT(tb_MHDI[[#This Row],[Territorialidades]],(FIND("/",tb_MHDI[[#This Row],[Territorialidades]])-2))</f>
        <v>Bom Jesus do Oeste</v>
      </c>
      <c r="C686" s="8" t="str">
        <f>LEFT(RIGHT(tb_MHDI[[#This Row],[Territorialidades]],3),2)</f>
        <v>SC</v>
      </c>
      <c r="D686" s="8" t="str">
        <f>CONCATENATE(tb_MHDI[[#This Row],[Município]],"/",tb_MHDI[[#This Row],[UF]])</f>
        <v>Bom Jesus do Oeste/SC</v>
      </c>
      <c r="E686" s="8">
        <v>0.71199999999999997</v>
      </c>
      <c r="F686" s="8">
        <v>0.72499999999999998</v>
      </c>
      <c r="G686" s="8">
        <v>0.83</v>
      </c>
      <c r="H686" s="8">
        <v>0.60099999999999998</v>
      </c>
      <c r="I686" s="9">
        <f>_xlfn.NUMBERVALUE(INDEX(tb_SVI[],MATCH(tb_MHDI[[#This Row],[mun_uf]],tb_SVI[city_name_uf],0),7),".")</f>
        <v>2010</v>
      </c>
    </row>
    <row r="687" spans="1:9" x14ac:dyDescent="0.25">
      <c r="A687" s="8" t="s">
        <v>12735</v>
      </c>
      <c r="B687" s="8" t="str">
        <f>LEFT(tb_MHDI[[#This Row],[Territorialidades]],(FIND("/",tb_MHDI[[#This Row],[Territorialidades]])-2))</f>
        <v>Bom Jesus dos Perdões</v>
      </c>
      <c r="C687" s="8" t="str">
        <f>LEFT(RIGHT(tb_MHDI[[#This Row],[Territorialidades]],3),2)</f>
        <v>SP</v>
      </c>
      <c r="D687" s="8" t="str">
        <f>CONCATENATE(tb_MHDI[[#This Row],[Município]],"/",tb_MHDI[[#This Row],[UF]])</f>
        <v>Bom Jesus dos Perdões/SP</v>
      </c>
      <c r="E687" s="8">
        <v>0.71299999999999997</v>
      </c>
      <c r="F687" s="8">
        <v>0.71599999999999997</v>
      </c>
      <c r="G687" s="8">
        <v>0.80200000000000005</v>
      </c>
      <c r="H687" s="8">
        <v>0.63100000000000001</v>
      </c>
      <c r="I687" s="9">
        <f>_xlfn.NUMBERVALUE(INDEX(tb_SVI[],MATCH(tb_MHDI[[#This Row],[mun_uf]],tb_SVI[city_name_uf],0),7),".")</f>
        <v>2010</v>
      </c>
    </row>
    <row r="688" spans="1:9" x14ac:dyDescent="0.25">
      <c r="A688" s="8" t="s">
        <v>12736</v>
      </c>
      <c r="B688" s="8" t="str">
        <f>LEFT(tb_MHDI[[#This Row],[Territorialidades]],(FIND("/",tb_MHDI[[#This Row],[Territorialidades]])-2))</f>
        <v>Bom Jesus do Sul</v>
      </c>
      <c r="C688" s="8" t="str">
        <f>LEFT(RIGHT(tb_MHDI[[#This Row],[Territorialidades]],3),2)</f>
        <v>PR</v>
      </c>
      <c r="D688" s="8" t="str">
        <f>CONCATENATE(tb_MHDI[[#This Row],[Município]],"/",tb_MHDI[[#This Row],[UF]])</f>
        <v>Bom Jesus do Sul/PR</v>
      </c>
      <c r="E688" s="8">
        <v>0.69699999999999995</v>
      </c>
      <c r="F688" s="8">
        <v>0.64</v>
      </c>
      <c r="G688" s="8">
        <v>0.80500000000000005</v>
      </c>
      <c r="H688" s="8">
        <v>0.65600000000000003</v>
      </c>
      <c r="I688" s="9">
        <f>_xlfn.NUMBERVALUE(INDEX(tb_SVI[],MATCH(tb_MHDI[[#This Row],[mun_uf]],tb_SVI[city_name_uf],0),7),".")</f>
        <v>2010</v>
      </c>
    </row>
    <row r="689" spans="1:9" x14ac:dyDescent="0.25">
      <c r="A689" s="8" t="s">
        <v>12737</v>
      </c>
      <c r="B689" s="8" t="str">
        <f>LEFT(tb_MHDI[[#This Row],[Territorialidades]],(FIND("/",tb_MHDI[[#This Row],[Territorialidades]])-2))</f>
        <v>Bom Jesus do Tocantins</v>
      </c>
      <c r="C689" s="8" t="str">
        <f>LEFT(RIGHT(tb_MHDI[[#This Row],[Territorialidades]],3),2)</f>
        <v>PA</v>
      </c>
      <c r="D689" s="8" t="str">
        <f>CONCATENATE(tb_MHDI[[#This Row],[Município]],"/",tb_MHDI[[#This Row],[UF]])</f>
        <v>Bom Jesus do Tocantins/PA</v>
      </c>
      <c r="E689" s="8">
        <v>0.58899999999999997</v>
      </c>
      <c r="F689" s="8">
        <v>0.60099999999999998</v>
      </c>
      <c r="G689" s="8">
        <v>0.77700000000000002</v>
      </c>
      <c r="H689" s="8">
        <v>0.437</v>
      </c>
      <c r="I689" s="9">
        <f>_xlfn.NUMBERVALUE(INDEX(tb_SVI[],MATCH(tb_MHDI[[#This Row],[mun_uf]],tb_SVI[city_name_uf],0),7),".")</f>
        <v>2010</v>
      </c>
    </row>
    <row r="690" spans="1:9" x14ac:dyDescent="0.25">
      <c r="A690" s="8" t="s">
        <v>12738</v>
      </c>
      <c r="B690" s="8" t="str">
        <f>LEFT(tb_MHDI[[#This Row],[Territorialidades]],(FIND("/",tb_MHDI[[#This Row],[Territorialidades]])-2))</f>
        <v>Bom Jesus do Tocantins</v>
      </c>
      <c r="C690" s="8" t="str">
        <f>LEFT(RIGHT(tb_MHDI[[#This Row],[Territorialidades]],3),2)</f>
        <v>TO</v>
      </c>
      <c r="D690" s="8" t="str">
        <f>CONCATENATE(tb_MHDI[[#This Row],[Município]],"/",tb_MHDI[[#This Row],[UF]])</f>
        <v>Bom Jesus do Tocantins/TO</v>
      </c>
      <c r="E690" s="8">
        <v>0.66</v>
      </c>
      <c r="F690" s="8">
        <v>0.621</v>
      </c>
      <c r="G690" s="8">
        <v>0.83299999999999996</v>
      </c>
      <c r="H690" s="8">
        <v>0.55500000000000005</v>
      </c>
      <c r="I690" s="9">
        <f>_xlfn.NUMBERVALUE(INDEX(tb_SVI[],MATCH(tb_MHDI[[#This Row],[mun_uf]],tb_SVI[city_name_uf],0),7),".")</f>
        <v>2010</v>
      </c>
    </row>
    <row r="691" spans="1:9" x14ac:dyDescent="0.25">
      <c r="A691" s="8" t="s">
        <v>12739</v>
      </c>
      <c r="B691" s="8" t="str">
        <f>LEFT(tb_MHDI[[#This Row],[Territorialidades]],(FIND("/",tb_MHDI[[#This Row],[Territorialidades]])-2))</f>
        <v>Bom Jesus</v>
      </c>
      <c r="C691" s="8" t="str">
        <f>LEFT(RIGHT(tb_MHDI[[#This Row],[Territorialidades]],3),2)</f>
        <v>PB</v>
      </c>
      <c r="D691" s="8" t="str">
        <f>CONCATENATE(tb_MHDI[[#This Row],[Município]],"/",tb_MHDI[[#This Row],[UF]])</f>
        <v>Bom Jesus/PB</v>
      </c>
      <c r="E691" s="8">
        <v>0.59699999999999998</v>
      </c>
      <c r="F691" s="8">
        <v>0.58399999999999996</v>
      </c>
      <c r="G691" s="8">
        <v>0.76200000000000001</v>
      </c>
      <c r="H691" s="8">
        <v>0.47699999999999998</v>
      </c>
      <c r="I691" s="9">
        <f>_xlfn.NUMBERVALUE(INDEX(tb_SVI[],MATCH(tb_MHDI[[#This Row],[mun_uf]],tb_SVI[city_name_uf],0),7),".")</f>
        <v>2010</v>
      </c>
    </row>
    <row r="692" spans="1:9" x14ac:dyDescent="0.25">
      <c r="A692" s="8" t="s">
        <v>12740</v>
      </c>
      <c r="B692" s="8" t="str">
        <f>LEFT(tb_MHDI[[#This Row],[Territorialidades]],(FIND("/",tb_MHDI[[#This Row],[Territorialidades]])-2))</f>
        <v>Bom Jesus</v>
      </c>
      <c r="C692" s="8" t="str">
        <f>LEFT(RIGHT(tb_MHDI[[#This Row],[Territorialidades]],3),2)</f>
        <v>PI</v>
      </c>
      <c r="D692" s="8" t="str">
        <f>CONCATENATE(tb_MHDI[[#This Row],[Município]],"/",tb_MHDI[[#This Row],[UF]])</f>
        <v>Bom Jesus/PI</v>
      </c>
      <c r="E692" s="8">
        <v>0.66800000000000004</v>
      </c>
      <c r="F692" s="8">
        <v>0.66500000000000004</v>
      </c>
      <c r="G692" s="8">
        <v>0.79900000000000004</v>
      </c>
      <c r="H692" s="8">
        <v>0.56200000000000006</v>
      </c>
      <c r="I692" s="9">
        <f>_xlfn.NUMBERVALUE(INDEX(tb_SVI[],MATCH(tb_MHDI[[#This Row],[mun_uf]],tb_SVI[city_name_uf],0),7),".")</f>
        <v>2010</v>
      </c>
    </row>
    <row r="693" spans="1:9" x14ac:dyDescent="0.25">
      <c r="A693" s="8" t="s">
        <v>12741</v>
      </c>
      <c r="B693" s="8" t="str">
        <f>LEFT(tb_MHDI[[#This Row],[Territorialidades]],(FIND("/",tb_MHDI[[#This Row],[Territorialidades]])-2))</f>
        <v>Bom Jesus</v>
      </c>
      <c r="C693" s="8" t="str">
        <f>LEFT(RIGHT(tb_MHDI[[#This Row],[Territorialidades]],3),2)</f>
        <v>RN</v>
      </c>
      <c r="D693" s="8" t="str">
        <f>CONCATENATE(tb_MHDI[[#This Row],[Município]],"/",tb_MHDI[[#This Row],[UF]])</f>
        <v>Bom Jesus/RN</v>
      </c>
      <c r="E693" s="8">
        <v>0.58399999999999996</v>
      </c>
      <c r="F693" s="8">
        <v>0.58299999999999996</v>
      </c>
      <c r="G693" s="8">
        <v>0.74299999999999999</v>
      </c>
      <c r="H693" s="8">
        <v>0.46</v>
      </c>
      <c r="I693" s="9">
        <f>_xlfn.NUMBERVALUE(INDEX(tb_SVI[],MATCH(tb_MHDI[[#This Row],[mun_uf]],tb_SVI[city_name_uf],0),7),".")</f>
        <v>2010</v>
      </c>
    </row>
    <row r="694" spans="1:9" x14ac:dyDescent="0.25">
      <c r="A694" s="8" t="s">
        <v>12742</v>
      </c>
      <c r="B694" s="8" t="str">
        <f>LEFT(tb_MHDI[[#This Row],[Territorialidades]],(FIND("/",tb_MHDI[[#This Row],[Territorialidades]])-2))</f>
        <v>Bom Jesus</v>
      </c>
      <c r="C694" s="8" t="str">
        <f>LEFT(RIGHT(tb_MHDI[[#This Row],[Territorialidades]],3),2)</f>
        <v>RS</v>
      </c>
      <c r="D694" s="8" t="str">
        <f>CONCATENATE(tb_MHDI[[#This Row],[Município]],"/",tb_MHDI[[#This Row],[UF]])</f>
        <v>Bom Jesus/RS</v>
      </c>
      <c r="E694" s="8">
        <v>0.66600000000000004</v>
      </c>
      <c r="F694" s="8">
        <v>0.69699999999999995</v>
      </c>
      <c r="G694" s="8">
        <v>0.83199999999999996</v>
      </c>
      <c r="H694" s="8">
        <v>0.51</v>
      </c>
      <c r="I694" s="9">
        <f>_xlfn.NUMBERVALUE(INDEX(tb_SVI[],MATCH(tb_MHDI[[#This Row],[mun_uf]],tb_SVI[city_name_uf],0),7),".")</f>
        <v>2010</v>
      </c>
    </row>
    <row r="695" spans="1:9" x14ac:dyDescent="0.25">
      <c r="A695" s="8" t="s">
        <v>12743</v>
      </c>
      <c r="B695" s="8" t="str">
        <f>LEFT(tb_MHDI[[#This Row],[Territorialidades]],(FIND("/",tb_MHDI[[#This Row],[Territorialidades]])-2))</f>
        <v>Bom Jesus</v>
      </c>
      <c r="C695" s="8" t="str">
        <f>LEFT(RIGHT(tb_MHDI[[#This Row],[Territorialidades]],3),2)</f>
        <v>SC</v>
      </c>
      <c r="D695" s="8" t="str">
        <f>CONCATENATE(tb_MHDI[[#This Row],[Município]],"/",tb_MHDI[[#This Row],[UF]])</f>
        <v>Bom Jesus/SC</v>
      </c>
      <c r="E695" s="8">
        <v>0.71799999999999997</v>
      </c>
      <c r="F695" s="8">
        <v>0.74</v>
      </c>
      <c r="G695" s="8">
        <v>0.82699999999999996</v>
      </c>
      <c r="H695" s="8">
        <v>0.60599999999999998</v>
      </c>
      <c r="I695" s="9">
        <f>_xlfn.NUMBERVALUE(INDEX(tb_SVI[],MATCH(tb_MHDI[[#This Row],[mun_uf]],tb_SVI[city_name_uf],0),7),".")</f>
        <v>2010</v>
      </c>
    </row>
    <row r="696" spans="1:9" x14ac:dyDescent="0.25">
      <c r="A696" s="8" t="s">
        <v>12744</v>
      </c>
      <c r="B696" s="8" t="str">
        <f>LEFT(tb_MHDI[[#This Row],[Territorialidades]],(FIND("/",tb_MHDI[[#This Row],[Territorialidades]])-2))</f>
        <v>Bom Lugar</v>
      </c>
      <c r="C696" s="8" t="str">
        <f>LEFT(RIGHT(tb_MHDI[[#This Row],[Territorialidades]],3),2)</f>
        <v>MA</v>
      </c>
      <c r="D696" s="8" t="str">
        <f>CONCATENATE(tb_MHDI[[#This Row],[Município]],"/",tb_MHDI[[#This Row],[UF]])</f>
        <v>Bom Lugar/MA</v>
      </c>
      <c r="E696" s="8">
        <v>0.56200000000000006</v>
      </c>
      <c r="F696" s="8">
        <v>0.48599999999999999</v>
      </c>
      <c r="G696" s="8">
        <v>0.74099999999999999</v>
      </c>
      <c r="H696" s="8">
        <v>0.49299999999999999</v>
      </c>
      <c r="I696" s="9">
        <f>_xlfn.NUMBERVALUE(INDEX(tb_SVI[],MATCH(tb_MHDI[[#This Row],[mun_uf]],tb_SVI[city_name_uf],0),7),".")</f>
        <v>2010</v>
      </c>
    </row>
    <row r="697" spans="1:9" x14ac:dyDescent="0.25">
      <c r="A697" s="8" t="s">
        <v>12745</v>
      </c>
      <c r="B697" s="8" t="str">
        <f>LEFT(tb_MHDI[[#This Row],[Territorialidades]],(FIND("/",tb_MHDI[[#This Row],[Territorialidades]])-2))</f>
        <v>Bom Princípio do Piauí</v>
      </c>
      <c r="C697" s="8" t="str">
        <f>LEFT(RIGHT(tb_MHDI[[#This Row],[Territorialidades]],3),2)</f>
        <v>PI</v>
      </c>
      <c r="D697" s="8" t="str">
        <f>CONCATENATE(tb_MHDI[[#This Row],[Município]],"/",tb_MHDI[[#This Row],[UF]])</f>
        <v>Bom Princípio do Piauí/PI</v>
      </c>
      <c r="E697" s="8">
        <v>0.53200000000000003</v>
      </c>
      <c r="F697" s="8">
        <v>0.52600000000000002</v>
      </c>
      <c r="G697" s="8">
        <v>0.77</v>
      </c>
      <c r="H697" s="8">
        <v>0.372</v>
      </c>
      <c r="I697" s="9">
        <f>_xlfn.NUMBERVALUE(INDEX(tb_SVI[],MATCH(tb_MHDI[[#This Row],[mun_uf]],tb_SVI[city_name_uf],0),7),".")</f>
        <v>2010</v>
      </c>
    </row>
    <row r="698" spans="1:9" x14ac:dyDescent="0.25">
      <c r="A698" s="8" t="s">
        <v>12746</v>
      </c>
      <c r="B698" s="8" t="str">
        <f>LEFT(tb_MHDI[[#This Row],[Territorialidades]],(FIND("/",tb_MHDI[[#This Row],[Territorialidades]])-2))</f>
        <v>Bom Princípio</v>
      </c>
      <c r="C698" s="8" t="str">
        <f>LEFT(RIGHT(tb_MHDI[[#This Row],[Territorialidades]],3),2)</f>
        <v>RS</v>
      </c>
      <c r="D698" s="8" t="str">
        <f>CONCATENATE(tb_MHDI[[#This Row],[Município]],"/",tb_MHDI[[#This Row],[UF]])</f>
        <v>Bom Princípio/RS</v>
      </c>
      <c r="E698" s="8">
        <v>0.746</v>
      </c>
      <c r="F698" s="8">
        <v>0.751</v>
      </c>
      <c r="G698" s="8">
        <v>0.83599999999999997</v>
      </c>
      <c r="H698" s="8">
        <v>0.66100000000000003</v>
      </c>
      <c r="I698" s="9">
        <f>_xlfn.NUMBERVALUE(INDEX(tb_SVI[],MATCH(tb_MHDI[[#This Row],[mun_uf]],tb_SVI[city_name_uf],0),7),".")</f>
        <v>2010</v>
      </c>
    </row>
    <row r="699" spans="1:9" x14ac:dyDescent="0.25">
      <c r="A699" s="8" t="s">
        <v>12747</v>
      </c>
      <c r="B699" s="8" t="str">
        <f>LEFT(tb_MHDI[[#This Row],[Territorialidades]],(FIND("/",tb_MHDI[[#This Row],[Territorialidades]])-2))</f>
        <v>Bom Progresso</v>
      </c>
      <c r="C699" s="8" t="str">
        <f>LEFT(RIGHT(tb_MHDI[[#This Row],[Territorialidades]],3),2)</f>
        <v>RS</v>
      </c>
      <c r="D699" s="8" t="str">
        <f>CONCATENATE(tb_MHDI[[#This Row],[Município]],"/",tb_MHDI[[#This Row],[UF]])</f>
        <v>Bom Progresso/RS</v>
      </c>
      <c r="E699" s="8">
        <v>0.72299999999999998</v>
      </c>
      <c r="F699" s="8">
        <v>0.7</v>
      </c>
      <c r="G699" s="8">
        <v>0.84</v>
      </c>
      <c r="H699" s="8">
        <v>0.64300000000000002</v>
      </c>
      <c r="I699" s="9">
        <f>_xlfn.NUMBERVALUE(INDEX(tb_SVI[],MATCH(tb_MHDI[[#This Row],[mun_uf]],tb_SVI[city_name_uf],0),7),".")</f>
        <v>2010</v>
      </c>
    </row>
    <row r="700" spans="1:9" x14ac:dyDescent="0.25">
      <c r="A700" s="8" t="s">
        <v>12748</v>
      </c>
      <c r="B700" s="8" t="str">
        <f>LEFT(tb_MHDI[[#This Row],[Territorialidades]],(FIND("/",tb_MHDI[[#This Row],[Territorialidades]])-2))</f>
        <v>Bom Repouso</v>
      </c>
      <c r="C700" s="8" t="str">
        <f>LEFT(RIGHT(tb_MHDI[[#This Row],[Territorialidades]],3),2)</f>
        <v>MG</v>
      </c>
      <c r="D700" s="8" t="str">
        <f>CONCATENATE(tb_MHDI[[#This Row],[Município]],"/",tb_MHDI[[#This Row],[UF]])</f>
        <v>Bom Repouso/MG</v>
      </c>
      <c r="E700" s="8">
        <v>0.65300000000000002</v>
      </c>
      <c r="F700" s="8">
        <v>0.64700000000000002</v>
      </c>
      <c r="G700" s="8">
        <v>0.82099999999999995</v>
      </c>
      <c r="H700" s="8">
        <v>0.52300000000000002</v>
      </c>
      <c r="I700" s="9">
        <f>_xlfn.NUMBERVALUE(INDEX(tb_SVI[],MATCH(tb_MHDI[[#This Row],[mun_uf]],tb_SVI[city_name_uf],0),7),".")</f>
        <v>2010</v>
      </c>
    </row>
    <row r="701" spans="1:9" x14ac:dyDescent="0.25">
      <c r="A701" s="8" t="s">
        <v>12749</v>
      </c>
      <c r="B701" s="8" t="str">
        <f>LEFT(tb_MHDI[[#This Row],[Territorialidades]],(FIND("/",tb_MHDI[[#This Row],[Territorialidades]])-2))</f>
        <v>Bom Retiro do Sul</v>
      </c>
      <c r="C701" s="8" t="str">
        <f>LEFT(RIGHT(tb_MHDI[[#This Row],[Territorialidades]],3),2)</f>
        <v>RS</v>
      </c>
      <c r="D701" s="8" t="str">
        <f>CONCATENATE(tb_MHDI[[#This Row],[Município]],"/",tb_MHDI[[#This Row],[UF]])</f>
        <v>Bom Retiro do Sul/RS</v>
      </c>
      <c r="E701" s="8">
        <v>0.73899999999999999</v>
      </c>
      <c r="F701" s="8">
        <v>0.72499999999999998</v>
      </c>
      <c r="G701" s="8">
        <v>0.85699999999999998</v>
      </c>
      <c r="H701" s="8">
        <v>0.64900000000000002</v>
      </c>
      <c r="I701" s="9">
        <f>_xlfn.NUMBERVALUE(INDEX(tb_SVI[],MATCH(tb_MHDI[[#This Row],[mun_uf]],tb_SVI[city_name_uf],0),7),".")</f>
        <v>2010</v>
      </c>
    </row>
    <row r="702" spans="1:9" x14ac:dyDescent="0.25">
      <c r="A702" s="8" t="s">
        <v>12750</v>
      </c>
      <c r="B702" s="8" t="str">
        <f>LEFT(tb_MHDI[[#This Row],[Territorialidades]],(FIND("/",tb_MHDI[[#This Row],[Territorialidades]])-2))</f>
        <v>Bom Retiro</v>
      </c>
      <c r="C702" s="8" t="str">
        <f>LEFT(RIGHT(tb_MHDI[[#This Row],[Territorialidades]],3),2)</f>
        <v>SC</v>
      </c>
      <c r="D702" s="8" t="str">
        <f>CONCATENATE(tb_MHDI[[#This Row],[Município]],"/",tb_MHDI[[#This Row],[UF]])</f>
        <v>Bom Retiro/SC</v>
      </c>
      <c r="E702" s="8">
        <v>0.69899999999999995</v>
      </c>
      <c r="F702" s="8">
        <v>0.70399999999999996</v>
      </c>
      <c r="G702" s="8">
        <v>0.86899999999999999</v>
      </c>
      <c r="H702" s="8">
        <v>0.55900000000000005</v>
      </c>
      <c r="I702" s="9">
        <f>_xlfn.NUMBERVALUE(INDEX(tb_SVI[],MATCH(tb_MHDI[[#This Row],[mun_uf]],tb_SVI[city_name_uf],0),7),".")</f>
        <v>2010</v>
      </c>
    </row>
    <row r="703" spans="1:9" x14ac:dyDescent="0.25">
      <c r="A703" s="8" t="s">
        <v>12751</v>
      </c>
      <c r="B703" s="8" t="str">
        <f>LEFT(tb_MHDI[[#This Row],[Territorialidades]],(FIND("/",tb_MHDI[[#This Row],[Territorialidades]])-2))</f>
        <v>Bom Sucesso de Itararé</v>
      </c>
      <c r="C703" s="8" t="str">
        <f>LEFT(RIGHT(tb_MHDI[[#This Row],[Territorialidades]],3),2)</f>
        <v>SP</v>
      </c>
      <c r="D703" s="8" t="str">
        <f>CONCATENATE(tb_MHDI[[#This Row],[Município]],"/",tb_MHDI[[#This Row],[UF]])</f>
        <v>Bom Sucesso de Itararé/SP</v>
      </c>
      <c r="E703" s="8">
        <v>0.66</v>
      </c>
      <c r="F703" s="8">
        <v>0.60499999999999998</v>
      </c>
      <c r="G703" s="8">
        <v>0.77500000000000002</v>
      </c>
      <c r="H703" s="8">
        <v>0.61299999999999999</v>
      </c>
      <c r="I703" s="9">
        <f>_xlfn.NUMBERVALUE(INDEX(tb_SVI[],MATCH(tb_MHDI[[#This Row],[mun_uf]],tb_SVI[city_name_uf],0),7),".")</f>
        <v>2010</v>
      </c>
    </row>
    <row r="704" spans="1:9" x14ac:dyDescent="0.25">
      <c r="A704" s="8" t="s">
        <v>12752</v>
      </c>
      <c r="B704" s="8" t="str">
        <f>LEFT(tb_MHDI[[#This Row],[Territorialidades]],(FIND("/",tb_MHDI[[#This Row],[Territorialidades]])-2))</f>
        <v>Bom Sucesso do Sul</v>
      </c>
      <c r="C704" s="8" t="str">
        <f>LEFT(RIGHT(tb_MHDI[[#This Row],[Territorialidades]],3),2)</f>
        <v>PR</v>
      </c>
      <c r="D704" s="8" t="str">
        <f>CONCATENATE(tb_MHDI[[#This Row],[Município]],"/",tb_MHDI[[#This Row],[UF]])</f>
        <v>Bom Sucesso do Sul/PR</v>
      </c>
      <c r="E704" s="8">
        <v>0.74199999999999999</v>
      </c>
      <c r="F704" s="8">
        <v>0.70399999999999996</v>
      </c>
      <c r="G704" s="8">
        <v>0.83599999999999997</v>
      </c>
      <c r="H704" s="8">
        <v>0.69499999999999995</v>
      </c>
      <c r="I704" s="9">
        <f>_xlfn.NUMBERVALUE(INDEX(tb_SVI[],MATCH(tb_MHDI[[#This Row],[mun_uf]],tb_SVI[city_name_uf],0),7),".")</f>
        <v>2010</v>
      </c>
    </row>
    <row r="705" spans="1:9" x14ac:dyDescent="0.25">
      <c r="A705" s="8" t="s">
        <v>12753</v>
      </c>
      <c r="B705" s="8" t="str">
        <f>LEFT(tb_MHDI[[#This Row],[Territorialidades]],(FIND("/",tb_MHDI[[#This Row],[Territorialidades]])-2))</f>
        <v>Bom Sucesso</v>
      </c>
      <c r="C705" s="8" t="str">
        <f>LEFT(RIGHT(tb_MHDI[[#This Row],[Territorialidades]],3),2)</f>
        <v>MG</v>
      </c>
      <c r="D705" s="8" t="str">
        <f>CONCATENATE(tb_MHDI[[#This Row],[Município]],"/",tb_MHDI[[#This Row],[UF]])</f>
        <v>Bom Sucesso/MG</v>
      </c>
      <c r="E705" s="8">
        <v>0.69199999999999995</v>
      </c>
      <c r="F705" s="8">
        <v>0.68</v>
      </c>
      <c r="G705" s="8">
        <v>0.80800000000000005</v>
      </c>
      <c r="H705" s="8">
        <v>0.60199999999999998</v>
      </c>
      <c r="I705" s="9">
        <f>_xlfn.NUMBERVALUE(INDEX(tb_SVI[],MATCH(tb_MHDI[[#This Row],[mun_uf]],tb_SVI[city_name_uf],0),7),".")</f>
        <v>2010</v>
      </c>
    </row>
    <row r="706" spans="1:9" x14ac:dyDescent="0.25">
      <c r="A706" s="8" t="s">
        <v>12754</v>
      </c>
      <c r="B706" s="8" t="str">
        <f>LEFT(tb_MHDI[[#This Row],[Territorialidades]],(FIND("/",tb_MHDI[[#This Row],[Territorialidades]])-2))</f>
        <v>Bom Sucesso</v>
      </c>
      <c r="C706" s="8" t="str">
        <f>LEFT(RIGHT(tb_MHDI[[#This Row],[Territorialidades]],3),2)</f>
        <v>PB</v>
      </c>
      <c r="D706" s="8" t="str">
        <f>CONCATENATE(tb_MHDI[[#This Row],[Município]],"/",tb_MHDI[[#This Row],[UF]])</f>
        <v>Bom Sucesso/PB</v>
      </c>
      <c r="E706" s="8">
        <v>0.59199999999999997</v>
      </c>
      <c r="F706" s="8">
        <v>0.55800000000000005</v>
      </c>
      <c r="G706" s="8">
        <v>0.752</v>
      </c>
      <c r="H706" s="8">
        <v>0.49399999999999999</v>
      </c>
      <c r="I706" s="9">
        <f>_xlfn.NUMBERVALUE(INDEX(tb_SVI[],MATCH(tb_MHDI[[#This Row],[mun_uf]],tb_SVI[city_name_uf],0),7),".")</f>
        <v>2010</v>
      </c>
    </row>
    <row r="707" spans="1:9" x14ac:dyDescent="0.25">
      <c r="A707" s="8" t="s">
        <v>12755</v>
      </c>
      <c r="B707" s="8" t="str">
        <f>LEFT(tb_MHDI[[#This Row],[Territorialidades]],(FIND("/",tb_MHDI[[#This Row],[Territorialidades]])-2))</f>
        <v>Bom Sucesso</v>
      </c>
      <c r="C707" s="8" t="str">
        <f>LEFT(RIGHT(tb_MHDI[[#This Row],[Territorialidades]],3),2)</f>
        <v>PR</v>
      </c>
      <c r="D707" s="8" t="str">
        <f>CONCATENATE(tb_MHDI[[#This Row],[Município]],"/",tb_MHDI[[#This Row],[UF]])</f>
        <v>Bom Sucesso/PR</v>
      </c>
      <c r="E707" s="8">
        <v>0.68600000000000005</v>
      </c>
      <c r="F707" s="8">
        <v>0.69199999999999995</v>
      </c>
      <c r="G707" s="8">
        <v>0.82</v>
      </c>
      <c r="H707" s="8">
        <v>0.56999999999999995</v>
      </c>
      <c r="I707" s="9">
        <f>_xlfn.NUMBERVALUE(INDEX(tb_SVI[],MATCH(tb_MHDI[[#This Row],[mun_uf]],tb_SVI[city_name_uf],0),7),".")</f>
        <v>2010</v>
      </c>
    </row>
    <row r="708" spans="1:9" x14ac:dyDescent="0.25">
      <c r="A708" s="8" t="s">
        <v>12756</v>
      </c>
      <c r="B708" s="8" t="str">
        <f>LEFT(tb_MHDI[[#This Row],[Territorialidades]],(FIND("/",tb_MHDI[[#This Row],[Territorialidades]])-2))</f>
        <v>Bonfim do Piauí</v>
      </c>
      <c r="C708" s="8" t="str">
        <f>LEFT(RIGHT(tb_MHDI[[#This Row],[Territorialidades]],3),2)</f>
        <v>PI</v>
      </c>
      <c r="D708" s="8" t="str">
        <f>CONCATENATE(tb_MHDI[[#This Row],[Município]],"/",tb_MHDI[[#This Row],[UF]])</f>
        <v>Bonfim do Piauí/PI</v>
      </c>
      <c r="E708" s="8">
        <v>0.54200000000000004</v>
      </c>
      <c r="F708" s="8">
        <v>0.54200000000000004</v>
      </c>
      <c r="G708" s="8">
        <v>0.70699999999999996</v>
      </c>
      <c r="H708" s="8">
        <v>0.41499999999999998</v>
      </c>
      <c r="I708" s="9">
        <f>_xlfn.NUMBERVALUE(INDEX(tb_SVI[],MATCH(tb_MHDI[[#This Row],[mun_uf]],tb_SVI[city_name_uf],0),7),".")</f>
        <v>2010</v>
      </c>
    </row>
    <row r="709" spans="1:9" x14ac:dyDescent="0.25">
      <c r="A709" s="8" t="s">
        <v>12757</v>
      </c>
      <c r="B709" s="8" t="str">
        <f>LEFT(tb_MHDI[[#This Row],[Territorialidades]],(FIND("/",tb_MHDI[[#This Row],[Territorialidades]])-2))</f>
        <v>Bonfim</v>
      </c>
      <c r="C709" s="8" t="str">
        <f>LEFT(RIGHT(tb_MHDI[[#This Row],[Territorialidades]],3),2)</f>
        <v>MG</v>
      </c>
      <c r="D709" s="8" t="str">
        <f>CONCATENATE(tb_MHDI[[#This Row],[Município]],"/",tb_MHDI[[#This Row],[UF]])</f>
        <v>Bonfim/MG</v>
      </c>
      <c r="E709" s="8">
        <v>0.63700000000000001</v>
      </c>
      <c r="F709" s="8">
        <v>0.66900000000000004</v>
      </c>
      <c r="G709" s="8">
        <v>0.83399999999999996</v>
      </c>
      <c r="H709" s="8">
        <v>0.46400000000000002</v>
      </c>
      <c r="I709" s="9">
        <f>_xlfn.NUMBERVALUE(INDEX(tb_SVI[],MATCH(tb_MHDI[[#This Row],[mun_uf]],tb_SVI[city_name_uf],0),7),".")</f>
        <v>2010</v>
      </c>
    </row>
    <row r="710" spans="1:9" x14ac:dyDescent="0.25">
      <c r="A710" s="8" t="s">
        <v>12758</v>
      </c>
      <c r="B710" s="8" t="str">
        <f>LEFT(tb_MHDI[[#This Row],[Territorialidades]],(FIND("/",tb_MHDI[[#This Row],[Territorialidades]])-2))</f>
        <v>Bonfim</v>
      </c>
      <c r="C710" s="8" t="str">
        <f>LEFT(RIGHT(tb_MHDI[[#This Row],[Territorialidades]],3),2)</f>
        <v>RR</v>
      </c>
      <c r="D710" s="8" t="str">
        <f>CONCATENATE(tb_MHDI[[#This Row],[Município]],"/",tb_MHDI[[#This Row],[UF]])</f>
        <v>Bonfim/RR</v>
      </c>
      <c r="E710" s="8">
        <v>0.626</v>
      </c>
      <c r="F710" s="8">
        <v>0.59699999999999998</v>
      </c>
      <c r="G710" s="8">
        <v>0.80900000000000005</v>
      </c>
      <c r="H710" s="8">
        <v>0.50900000000000001</v>
      </c>
      <c r="I710" s="9">
        <f>_xlfn.NUMBERVALUE(INDEX(tb_SVI[],MATCH(tb_MHDI[[#This Row],[mun_uf]],tb_SVI[city_name_uf],0),7),".")</f>
        <v>2010</v>
      </c>
    </row>
    <row r="711" spans="1:9" x14ac:dyDescent="0.25">
      <c r="A711" s="8" t="s">
        <v>12759</v>
      </c>
      <c r="B711" s="8" t="str">
        <f>LEFT(tb_MHDI[[#This Row],[Territorialidades]],(FIND("/",tb_MHDI[[#This Row],[Territorialidades]])-2))</f>
        <v>Bonfinópolis de Minas</v>
      </c>
      <c r="C711" s="8" t="str">
        <f>LEFT(RIGHT(tb_MHDI[[#This Row],[Territorialidades]],3),2)</f>
        <v>MG</v>
      </c>
      <c r="D711" s="8" t="str">
        <f>CONCATENATE(tb_MHDI[[#This Row],[Município]],"/",tb_MHDI[[#This Row],[UF]])</f>
        <v>Bonfinópolis de Minas/MG</v>
      </c>
      <c r="E711" s="8">
        <v>0.67800000000000005</v>
      </c>
      <c r="F711" s="8">
        <v>0.65500000000000003</v>
      </c>
      <c r="G711" s="8">
        <v>0.79600000000000004</v>
      </c>
      <c r="H711" s="8">
        <v>0.59799999999999998</v>
      </c>
      <c r="I711" s="9">
        <f>_xlfn.NUMBERVALUE(INDEX(tb_SVI[],MATCH(tb_MHDI[[#This Row],[mun_uf]],tb_SVI[city_name_uf],0),7),".")</f>
        <v>2010</v>
      </c>
    </row>
    <row r="712" spans="1:9" x14ac:dyDescent="0.25">
      <c r="A712" s="8" t="s">
        <v>12760</v>
      </c>
      <c r="B712" s="8" t="str">
        <f>LEFT(tb_MHDI[[#This Row],[Territorialidades]],(FIND("/",tb_MHDI[[#This Row],[Territorialidades]])-2))</f>
        <v>Bonfinópolis</v>
      </c>
      <c r="C712" s="8" t="str">
        <f>LEFT(RIGHT(tb_MHDI[[#This Row],[Territorialidades]],3),2)</f>
        <v>GO</v>
      </c>
      <c r="D712" s="8" t="str">
        <f>CONCATENATE(tb_MHDI[[#This Row],[Município]],"/",tb_MHDI[[#This Row],[UF]])</f>
        <v>Bonfinópolis/GO</v>
      </c>
      <c r="E712" s="8">
        <v>0.68300000000000005</v>
      </c>
      <c r="F712" s="8">
        <v>0.67100000000000004</v>
      </c>
      <c r="G712" s="8">
        <v>0.81699999999999995</v>
      </c>
      <c r="H712" s="8">
        <v>0.57999999999999996</v>
      </c>
      <c r="I712" s="9">
        <f>_xlfn.NUMBERVALUE(INDEX(tb_SVI[],MATCH(tb_MHDI[[#This Row],[mun_uf]],tb_SVI[city_name_uf],0),7),".")</f>
        <v>2010</v>
      </c>
    </row>
    <row r="713" spans="1:9" x14ac:dyDescent="0.25">
      <c r="A713" s="8" t="s">
        <v>12761</v>
      </c>
      <c r="B713" s="8" t="str">
        <f>LEFT(tb_MHDI[[#This Row],[Territorialidades]],(FIND("/",tb_MHDI[[#This Row],[Territorialidades]])-2))</f>
        <v>Boninal</v>
      </c>
      <c r="C713" s="8" t="str">
        <f>LEFT(RIGHT(tb_MHDI[[#This Row],[Territorialidades]],3),2)</f>
        <v>BA</v>
      </c>
      <c r="D713" s="8" t="str">
        <f>CONCATENATE(tb_MHDI[[#This Row],[Município]],"/",tb_MHDI[[#This Row],[UF]])</f>
        <v>Boninal/BA</v>
      </c>
      <c r="E713" s="8">
        <v>0.61199999999999999</v>
      </c>
      <c r="F713" s="8">
        <v>0.56399999999999995</v>
      </c>
      <c r="G713" s="8">
        <v>0.78900000000000003</v>
      </c>
      <c r="H713" s="8">
        <v>0.51400000000000001</v>
      </c>
      <c r="I713" s="9">
        <f>_xlfn.NUMBERVALUE(INDEX(tb_SVI[],MATCH(tb_MHDI[[#This Row],[mun_uf]],tb_SVI[city_name_uf],0),7),".")</f>
        <v>2010</v>
      </c>
    </row>
    <row r="714" spans="1:9" x14ac:dyDescent="0.25">
      <c r="A714" s="8" t="s">
        <v>12762</v>
      </c>
      <c r="B714" s="8" t="str">
        <f>LEFT(tb_MHDI[[#This Row],[Territorialidades]],(FIND("/",tb_MHDI[[#This Row],[Territorialidades]])-2))</f>
        <v>Bonito</v>
      </c>
      <c r="C714" s="8" t="str">
        <f>LEFT(RIGHT(tb_MHDI[[#This Row],[Territorialidades]],3),2)</f>
        <v>BA</v>
      </c>
      <c r="D714" s="8" t="str">
        <f>CONCATENATE(tb_MHDI[[#This Row],[Município]],"/",tb_MHDI[[#This Row],[UF]])</f>
        <v>Bonito/BA</v>
      </c>
      <c r="E714" s="8">
        <v>0.56100000000000005</v>
      </c>
      <c r="F714" s="8">
        <v>0.55200000000000005</v>
      </c>
      <c r="G714" s="8">
        <v>0.68500000000000005</v>
      </c>
      <c r="H714" s="8">
        <v>0.46700000000000003</v>
      </c>
      <c r="I714" s="9">
        <f>_xlfn.NUMBERVALUE(INDEX(tb_SVI[],MATCH(tb_MHDI[[#This Row],[mun_uf]],tb_SVI[city_name_uf],0),7),".")</f>
        <v>2010</v>
      </c>
    </row>
    <row r="715" spans="1:9" x14ac:dyDescent="0.25">
      <c r="A715" s="8" t="s">
        <v>12763</v>
      </c>
      <c r="B715" s="8" t="str">
        <f>LEFT(tb_MHDI[[#This Row],[Territorialidades]],(FIND("/",tb_MHDI[[#This Row],[Territorialidades]])-2))</f>
        <v>Bonito de Minas</v>
      </c>
      <c r="C715" s="8" t="str">
        <f>LEFT(RIGHT(tb_MHDI[[#This Row],[Territorialidades]],3),2)</f>
        <v>MG</v>
      </c>
      <c r="D715" s="8" t="str">
        <f>CONCATENATE(tb_MHDI[[#This Row],[Município]],"/",tb_MHDI[[#This Row],[UF]])</f>
        <v>Bonito de Minas/MG</v>
      </c>
      <c r="E715" s="8">
        <v>0.53700000000000003</v>
      </c>
      <c r="F715" s="8">
        <v>0.51400000000000001</v>
      </c>
      <c r="G715" s="8">
        <v>0.77600000000000002</v>
      </c>
      <c r="H715" s="8">
        <v>0.38800000000000001</v>
      </c>
      <c r="I715" s="9">
        <f>_xlfn.NUMBERVALUE(INDEX(tb_SVI[],MATCH(tb_MHDI[[#This Row],[mun_uf]],tb_SVI[city_name_uf],0),7),".")</f>
        <v>2010</v>
      </c>
    </row>
    <row r="716" spans="1:9" x14ac:dyDescent="0.25">
      <c r="A716" s="8" t="s">
        <v>12764</v>
      </c>
      <c r="B716" s="8" t="str">
        <f>LEFT(tb_MHDI[[#This Row],[Territorialidades]],(FIND("/",tb_MHDI[[#This Row],[Territorialidades]])-2))</f>
        <v>Bonito de Santa Fé</v>
      </c>
      <c r="C716" s="8" t="str">
        <f>LEFT(RIGHT(tb_MHDI[[#This Row],[Territorialidades]],3),2)</f>
        <v>PB</v>
      </c>
      <c r="D716" s="8" t="str">
        <f>CONCATENATE(tb_MHDI[[#This Row],[Município]],"/",tb_MHDI[[#This Row],[UF]])</f>
        <v>Bonito de Santa Fé/PB</v>
      </c>
      <c r="E716" s="8">
        <v>0.57399999999999995</v>
      </c>
      <c r="F716" s="8">
        <v>0.56399999999999995</v>
      </c>
      <c r="G716" s="8">
        <v>0.78600000000000003</v>
      </c>
      <c r="H716" s="8">
        <v>0.42699999999999999</v>
      </c>
      <c r="I716" s="9">
        <f>_xlfn.NUMBERVALUE(INDEX(tb_SVI[],MATCH(tb_MHDI[[#This Row],[mun_uf]],tb_SVI[city_name_uf],0),7),".")</f>
        <v>2010</v>
      </c>
    </row>
    <row r="717" spans="1:9" x14ac:dyDescent="0.25">
      <c r="A717" s="8" t="s">
        <v>12765</v>
      </c>
      <c r="B717" s="8" t="str">
        <f>LEFT(tb_MHDI[[#This Row],[Territorialidades]],(FIND("/",tb_MHDI[[#This Row],[Territorialidades]])-2))</f>
        <v>Bonito</v>
      </c>
      <c r="C717" s="8" t="str">
        <f>LEFT(RIGHT(tb_MHDI[[#This Row],[Territorialidades]],3),2)</f>
        <v>MS</v>
      </c>
      <c r="D717" s="8" t="str">
        <f>CONCATENATE(tb_MHDI[[#This Row],[Município]],"/",tb_MHDI[[#This Row],[UF]])</f>
        <v>Bonito/MS</v>
      </c>
      <c r="E717" s="8">
        <v>0.67</v>
      </c>
      <c r="F717" s="8">
        <v>0.71399999999999997</v>
      </c>
      <c r="G717" s="8">
        <v>0.83099999999999996</v>
      </c>
      <c r="H717" s="8">
        <v>0.50800000000000001</v>
      </c>
      <c r="I717" s="9">
        <f>_xlfn.NUMBERVALUE(INDEX(tb_SVI[],MATCH(tb_MHDI[[#This Row],[mun_uf]],tb_SVI[city_name_uf],0),7),".")</f>
        <v>2010</v>
      </c>
    </row>
    <row r="718" spans="1:9" x14ac:dyDescent="0.25">
      <c r="A718" s="8" t="s">
        <v>12766</v>
      </c>
      <c r="B718" s="8" t="str">
        <f>LEFT(tb_MHDI[[#This Row],[Territorialidades]],(FIND("/",tb_MHDI[[#This Row],[Territorialidades]])-2))</f>
        <v>Bonito</v>
      </c>
      <c r="C718" s="8" t="str">
        <f>LEFT(RIGHT(tb_MHDI[[#This Row],[Territorialidades]],3),2)</f>
        <v>PA</v>
      </c>
      <c r="D718" s="8" t="str">
        <f>CONCATENATE(tb_MHDI[[#This Row],[Município]],"/",tb_MHDI[[#This Row],[UF]])</f>
        <v>Bonito/PA</v>
      </c>
      <c r="E718" s="8">
        <v>0.54600000000000004</v>
      </c>
      <c r="F718" s="8">
        <v>0.53100000000000003</v>
      </c>
      <c r="G718" s="8">
        <v>0.77</v>
      </c>
      <c r="H718" s="8">
        <v>0.39800000000000002</v>
      </c>
      <c r="I718" s="9">
        <f>_xlfn.NUMBERVALUE(INDEX(tb_SVI[],MATCH(tb_MHDI[[#This Row],[mun_uf]],tb_SVI[city_name_uf],0),7),".")</f>
        <v>2010</v>
      </c>
    </row>
    <row r="719" spans="1:9" x14ac:dyDescent="0.25">
      <c r="A719" s="8" t="s">
        <v>12767</v>
      </c>
      <c r="B719" s="8" t="str">
        <f>LEFT(tb_MHDI[[#This Row],[Territorialidades]],(FIND("/",tb_MHDI[[#This Row],[Territorialidades]])-2))</f>
        <v>Bonito</v>
      </c>
      <c r="C719" s="8" t="str">
        <f>LEFT(RIGHT(tb_MHDI[[#This Row],[Territorialidades]],3),2)</f>
        <v>PE</v>
      </c>
      <c r="D719" s="8" t="str">
        <f>CONCATENATE(tb_MHDI[[#This Row],[Município]],"/",tb_MHDI[[#This Row],[UF]])</f>
        <v>Bonito/PE</v>
      </c>
      <c r="E719" s="8">
        <v>0.56100000000000005</v>
      </c>
      <c r="F719" s="8">
        <v>0.55900000000000005</v>
      </c>
      <c r="G719" s="8">
        <v>0.754</v>
      </c>
      <c r="H719" s="8">
        <v>0.42</v>
      </c>
      <c r="I719" s="9">
        <f>_xlfn.NUMBERVALUE(INDEX(tb_SVI[],MATCH(tb_MHDI[[#This Row],[mun_uf]],tb_SVI[city_name_uf],0),7),".")</f>
        <v>2010</v>
      </c>
    </row>
    <row r="720" spans="1:9" x14ac:dyDescent="0.25">
      <c r="A720" s="8" t="s">
        <v>12768</v>
      </c>
      <c r="B720" s="8" t="str">
        <f>LEFT(tb_MHDI[[#This Row],[Territorialidades]],(FIND("/",tb_MHDI[[#This Row],[Territorialidades]])-2))</f>
        <v>Bonópolis</v>
      </c>
      <c r="C720" s="8" t="str">
        <f>LEFT(RIGHT(tb_MHDI[[#This Row],[Territorialidades]],3),2)</f>
        <v>GO</v>
      </c>
      <c r="D720" s="8" t="str">
        <f>CONCATENATE(tb_MHDI[[#This Row],[Município]],"/",tb_MHDI[[#This Row],[UF]])</f>
        <v>Bonópolis/GO</v>
      </c>
      <c r="E720" s="8">
        <v>0.63</v>
      </c>
      <c r="F720" s="8">
        <v>0.63</v>
      </c>
      <c r="G720" s="8">
        <v>0.81299999999999994</v>
      </c>
      <c r="H720" s="8">
        <v>0.48799999999999999</v>
      </c>
      <c r="I720" s="9">
        <f>_xlfn.NUMBERVALUE(INDEX(tb_SVI[],MATCH(tb_MHDI[[#This Row],[mun_uf]],tb_SVI[city_name_uf],0),7),".")</f>
        <v>2010</v>
      </c>
    </row>
    <row r="721" spans="1:9" x14ac:dyDescent="0.25">
      <c r="A721" s="8" t="s">
        <v>12769</v>
      </c>
      <c r="B721" s="8" t="str">
        <f>LEFT(tb_MHDI[[#This Row],[Territorialidades]],(FIND("/",tb_MHDI[[#This Row],[Territorialidades]])-2))</f>
        <v>Boqueirão do Leão</v>
      </c>
      <c r="C721" s="8" t="str">
        <f>LEFT(RIGHT(tb_MHDI[[#This Row],[Territorialidades]],3),2)</f>
        <v>RS</v>
      </c>
      <c r="D721" s="8" t="str">
        <f>CONCATENATE(tb_MHDI[[#This Row],[Município]],"/",tb_MHDI[[#This Row],[UF]])</f>
        <v>Boqueirão do Leão/RS</v>
      </c>
      <c r="E721" s="8">
        <v>0.7</v>
      </c>
      <c r="F721" s="8">
        <v>0.72499999999999998</v>
      </c>
      <c r="G721" s="8">
        <v>0.84299999999999997</v>
      </c>
      <c r="H721" s="8">
        <v>0.56200000000000006</v>
      </c>
      <c r="I721" s="9">
        <f>_xlfn.NUMBERVALUE(INDEX(tb_SVI[],MATCH(tb_MHDI[[#This Row],[mun_uf]],tb_SVI[city_name_uf],0),7),".")</f>
        <v>2010</v>
      </c>
    </row>
    <row r="722" spans="1:9" x14ac:dyDescent="0.25">
      <c r="A722" s="8" t="s">
        <v>12770</v>
      </c>
      <c r="B722" s="8" t="str">
        <f>LEFT(tb_MHDI[[#This Row],[Territorialidades]],(FIND("/",tb_MHDI[[#This Row],[Territorialidades]])-2))</f>
        <v>Boqueirão do Piauí</v>
      </c>
      <c r="C722" s="8" t="str">
        <f>LEFT(RIGHT(tb_MHDI[[#This Row],[Territorialidades]],3),2)</f>
        <v>PI</v>
      </c>
      <c r="D722" s="8" t="str">
        <f>CONCATENATE(tb_MHDI[[#This Row],[Município]],"/",tb_MHDI[[#This Row],[UF]])</f>
        <v>Boqueirão do Piauí/PI</v>
      </c>
      <c r="E722" s="8">
        <v>0.56000000000000005</v>
      </c>
      <c r="F722" s="8">
        <v>0.55500000000000005</v>
      </c>
      <c r="G722" s="8">
        <v>0.72899999999999998</v>
      </c>
      <c r="H722" s="8">
        <v>0.434</v>
      </c>
      <c r="I722" s="9">
        <f>_xlfn.NUMBERVALUE(INDEX(tb_SVI[],MATCH(tb_MHDI[[#This Row],[mun_uf]],tb_SVI[city_name_uf],0),7),".")</f>
        <v>2010</v>
      </c>
    </row>
    <row r="723" spans="1:9" x14ac:dyDescent="0.25">
      <c r="A723" s="8" t="s">
        <v>12771</v>
      </c>
      <c r="B723" s="8" t="str">
        <f>LEFT(tb_MHDI[[#This Row],[Territorialidades]],(FIND("/",tb_MHDI[[#This Row],[Territorialidades]])-2))</f>
        <v>Boqueirão</v>
      </c>
      <c r="C723" s="8" t="str">
        <f>LEFT(RIGHT(tb_MHDI[[#This Row],[Territorialidades]],3),2)</f>
        <v>PB</v>
      </c>
      <c r="D723" s="8" t="str">
        <f>CONCATENATE(tb_MHDI[[#This Row],[Município]],"/",tb_MHDI[[#This Row],[UF]])</f>
        <v>Boqueirão/PB</v>
      </c>
      <c r="E723" s="8">
        <v>0.60699999999999998</v>
      </c>
      <c r="F723" s="8">
        <v>0.59199999999999997</v>
      </c>
      <c r="G723" s="8">
        <v>0.76300000000000001</v>
      </c>
      <c r="H723" s="8">
        <v>0.496</v>
      </c>
      <c r="I723" s="9">
        <f>_xlfn.NUMBERVALUE(INDEX(tb_SVI[],MATCH(tb_MHDI[[#This Row],[mun_uf]],tb_SVI[city_name_uf],0),7),".")</f>
        <v>2010</v>
      </c>
    </row>
    <row r="724" spans="1:9" x14ac:dyDescent="0.25">
      <c r="A724" s="8" t="s">
        <v>12772</v>
      </c>
      <c r="B724" s="8" t="str">
        <f>LEFT(tb_MHDI[[#This Row],[Territorialidades]],(FIND("/",tb_MHDI[[#This Row],[Territorialidades]])-2))</f>
        <v>Boquim</v>
      </c>
      <c r="C724" s="8" t="str">
        <f>LEFT(RIGHT(tb_MHDI[[#This Row],[Territorialidades]],3),2)</f>
        <v>SE</v>
      </c>
      <c r="D724" s="8" t="str">
        <f>CONCATENATE(tb_MHDI[[#This Row],[Município]],"/",tb_MHDI[[#This Row],[UF]])</f>
        <v>Boquim/SE</v>
      </c>
      <c r="E724" s="8">
        <v>0.60399999999999998</v>
      </c>
      <c r="F724" s="8">
        <v>0.58099999999999996</v>
      </c>
      <c r="G724" s="8">
        <v>0.77100000000000002</v>
      </c>
      <c r="H724" s="8">
        <v>0.49199999999999999</v>
      </c>
      <c r="I724" s="9">
        <f>_xlfn.NUMBERVALUE(INDEX(tb_SVI[],MATCH(tb_MHDI[[#This Row],[mun_uf]],tb_SVI[city_name_uf],0),7),".")</f>
        <v>2010</v>
      </c>
    </row>
    <row r="725" spans="1:9" x14ac:dyDescent="0.25">
      <c r="A725" s="8" t="s">
        <v>12773</v>
      </c>
      <c r="B725" s="8" t="str">
        <f>LEFT(tb_MHDI[[#This Row],[Territorialidades]],(FIND("/",tb_MHDI[[#This Row],[Territorialidades]])-2))</f>
        <v>Boquira</v>
      </c>
      <c r="C725" s="8" t="str">
        <f>LEFT(RIGHT(tb_MHDI[[#This Row],[Territorialidades]],3),2)</f>
        <v>BA</v>
      </c>
      <c r="D725" s="8" t="str">
        <f>CONCATENATE(tb_MHDI[[#This Row],[Município]],"/",tb_MHDI[[#This Row],[UF]])</f>
        <v>Boquira/BA</v>
      </c>
      <c r="E725" s="8">
        <v>0.60299999999999998</v>
      </c>
      <c r="F725" s="8">
        <v>0.56399999999999995</v>
      </c>
      <c r="G725" s="8">
        <v>0.78200000000000003</v>
      </c>
      <c r="H725" s="8">
        <v>0.497</v>
      </c>
      <c r="I725" s="9">
        <f>_xlfn.NUMBERVALUE(INDEX(tb_SVI[],MATCH(tb_MHDI[[#This Row],[mun_uf]],tb_SVI[city_name_uf],0),7),".")</f>
        <v>2010</v>
      </c>
    </row>
    <row r="726" spans="1:9" x14ac:dyDescent="0.25">
      <c r="A726" s="8" t="s">
        <v>12774</v>
      </c>
      <c r="B726" s="8" t="str">
        <f>LEFT(tb_MHDI[[#This Row],[Territorialidades]],(FIND("/",tb_MHDI[[#This Row],[Territorialidades]])-2))</f>
        <v>Boracéia</v>
      </c>
      <c r="C726" s="8" t="str">
        <f>LEFT(RIGHT(tb_MHDI[[#This Row],[Territorialidades]],3),2)</f>
        <v>SP</v>
      </c>
      <c r="D726" s="8" t="str">
        <f>CONCATENATE(tb_MHDI[[#This Row],[Município]],"/",tb_MHDI[[#This Row],[UF]])</f>
        <v>Boracéia/SP</v>
      </c>
      <c r="E726" s="8">
        <v>0.754</v>
      </c>
      <c r="F726" s="8">
        <v>0.72299999999999998</v>
      </c>
      <c r="G726" s="8">
        <v>0.86599999999999999</v>
      </c>
      <c r="H726" s="8">
        <v>0.68500000000000005</v>
      </c>
      <c r="I726" s="9">
        <f>_xlfn.NUMBERVALUE(INDEX(tb_SVI[],MATCH(tb_MHDI[[#This Row],[mun_uf]],tb_SVI[city_name_uf],0),7),".")</f>
        <v>2010</v>
      </c>
    </row>
    <row r="727" spans="1:9" x14ac:dyDescent="0.25">
      <c r="A727" s="8" t="s">
        <v>12775</v>
      </c>
      <c r="B727" s="8" t="str">
        <f>LEFT(tb_MHDI[[#This Row],[Territorialidades]],(FIND("/",tb_MHDI[[#This Row],[Territorialidades]])-2))</f>
        <v>Borá</v>
      </c>
      <c r="C727" s="8" t="str">
        <f>LEFT(RIGHT(tb_MHDI[[#This Row],[Territorialidades]],3),2)</f>
        <v>SP</v>
      </c>
      <c r="D727" s="8" t="str">
        <f>CONCATENATE(tb_MHDI[[#This Row],[Município]],"/",tb_MHDI[[#This Row],[UF]])</f>
        <v>Borá/SP</v>
      </c>
      <c r="E727" s="8">
        <v>0.746</v>
      </c>
      <c r="F727" s="8">
        <v>0.71199999999999997</v>
      </c>
      <c r="G727" s="8">
        <v>0.86299999999999999</v>
      </c>
      <c r="H727" s="8">
        <v>0.67500000000000004</v>
      </c>
      <c r="I727" s="9">
        <f>_xlfn.NUMBERVALUE(INDEX(tb_SVI[],MATCH(tb_MHDI[[#This Row],[mun_uf]],tb_SVI[city_name_uf],0),7),".")</f>
        <v>2010</v>
      </c>
    </row>
    <row r="728" spans="1:9" x14ac:dyDescent="0.25">
      <c r="A728" s="8" t="s">
        <v>12776</v>
      </c>
      <c r="B728" s="8" t="str">
        <f>LEFT(tb_MHDI[[#This Row],[Territorialidades]],(FIND("/",tb_MHDI[[#This Row],[Territorialidades]])-2))</f>
        <v>Borba</v>
      </c>
      <c r="C728" s="8" t="str">
        <f>LEFT(RIGHT(tb_MHDI[[#This Row],[Territorialidades]],3),2)</f>
        <v>AM</v>
      </c>
      <c r="D728" s="8" t="str">
        <f>CONCATENATE(tb_MHDI[[#This Row],[Município]],"/",tb_MHDI[[#This Row],[UF]])</f>
        <v>Borba/AM</v>
      </c>
      <c r="E728" s="8">
        <v>0.56000000000000005</v>
      </c>
      <c r="F728" s="8">
        <v>0.53200000000000003</v>
      </c>
      <c r="G728" s="8">
        <v>0.77600000000000002</v>
      </c>
      <c r="H728" s="8">
        <v>0.42499999999999999</v>
      </c>
      <c r="I728" s="9">
        <f>_xlfn.NUMBERVALUE(INDEX(tb_SVI[],MATCH(tb_MHDI[[#This Row],[mun_uf]],tb_SVI[city_name_uf],0),7),".")</f>
        <v>2010</v>
      </c>
    </row>
    <row r="729" spans="1:9" x14ac:dyDescent="0.25">
      <c r="A729" s="8" t="s">
        <v>12777</v>
      </c>
      <c r="B729" s="8" t="str">
        <f>LEFT(tb_MHDI[[#This Row],[Territorialidades]],(FIND("/",tb_MHDI[[#This Row],[Territorialidades]])-2))</f>
        <v>Borborema</v>
      </c>
      <c r="C729" s="8" t="str">
        <f>LEFT(RIGHT(tb_MHDI[[#This Row],[Territorialidades]],3),2)</f>
        <v>PB</v>
      </c>
      <c r="D729" s="8" t="str">
        <f>CONCATENATE(tb_MHDI[[#This Row],[Município]],"/",tb_MHDI[[#This Row],[UF]])</f>
        <v>Borborema/PB</v>
      </c>
      <c r="E729" s="8">
        <v>0.55800000000000005</v>
      </c>
      <c r="F729" s="8">
        <v>0.54400000000000004</v>
      </c>
      <c r="G729" s="8">
        <v>0.75</v>
      </c>
      <c r="H729" s="8">
        <v>0.42599999999999999</v>
      </c>
      <c r="I729" s="9">
        <f>_xlfn.NUMBERVALUE(INDEX(tb_SVI[],MATCH(tb_MHDI[[#This Row],[mun_uf]],tb_SVI[city_name_uf],0),7),".")</f>
        <v>2010</v>
      </c>
    </row>
    <row r="730" spans="1:9" x14ac:dyDescent="0.25">
      <c r="A730" s="8" t="s">
        <v>12778</v>
      </c>
      <c r="B730" s="8" t="str">
        <f>LEFT(tb_MHDI[[#This Row],[Territorialidades]],(FIND("/",tb_MHDI[[#This Row],[Territorialidades]])-2))</f>
        <v>Borborema</v>
      </c>
      <c r="C730" s="8" t="str">
        <f>LEFT(RIGHT(tb_MHDI[[#This Row],[Territorialidades]],3),2)</f>
        <v>SP</v>
      </c>
      <c r="D730" s="8" t="str">
        <f>CONCATENATE(tb_MHDI[[#This Row],[Município]],"/",tb_MHDI[[#This Row],[UF]])</f>
        <v>Borborema/SP</v>
      </c>
      <c r="E730" s="8">
        <v>0.73</v>
      </c>
      <c r="F730" s="8">
        <v>0.71</v>
      </c>
      <c r="G730" s="8">
        <v>0.83099999999999996</v>
      </c>
      <c r="H730" s="8">
        <v>0.65800000000000003</v>
      </c>
      <c r="I730" s="9">
        <f>_xlfn.NUMBERVALUE(INDEX(tb_SVI[],MATCH(tb_MHDI[[#This Row],[mun_uf]],tb_SVI[city_name_uf],0),7),".")</f>
        <v>2010</v>
      </c>
    </row>
    <row r="731" spans="1:9" x14ac:dyDescent="0.25">
      <c r="A731" s="8" t="s">
        <v>12779</v>
      </c>
      <c r="B731" s="8" t="str">
        <f>LEFT(tb_MHDI[[#This Row],[Territorialidades]],(FIND("/",tb_MHDI[[#This Row],[Territorialidades]])-2))</f>
        <v>Borda da Mata</v>
      </c>
      <c r="C731" s="8" t="str">
        <f>LEFT(RIGHT(tb_MHDI[[#This Row],[Territorialidades]],3),2)</f>
        <v>MG</v>
      </c>
      <c r="D731" s="8" t="str">
        <f>CONCATENATE(tb_MHDI[[#This Row],[Município]],"/",tb_MHDI[[#This Row],[UF]])</f>
        <v>Borda da Mata/MG</v>
      </c>
      <c r="E731" s="8">
        <v>0.73</v>
      </c>
      <c r="F731" s="8">
        <v>0.70299999999999996</v>
      </c>
      <c r="G731" s="8">
        <v>0.86499999999999999</v>
      </c>
      <c r="H731" s="8">
        <v>0.64</v>
      </c>
      <c r="I731" s="9">
        <f>_xlfn.NUMBERVALUE(INDEX(tb_SVI[],MATCH(tb_MHDI[[#This Row],[mun_uf]],tb_SVI[city_name_uf],0),7),".")</f>
        <v>2010</v>
      </c>
    </row>
    <row r="732" spans="1:9" x14ac:dyDescent="0.25">
      <c r="A732" s="8" t="s">
        <v>12780</v>
      </c>
      <c r="B732" s="8" t="str">
        <f>LEFT(tb_MHDI[[#This Row],[Territorialidades]],(FIND("/",tb_MHDI[[#This Row],[Territorialidades]])-2))</f>
        <v>Borebi</v>
      </c>
      <c r="C732" s="8" t="str">
        <f>LEFT(RIGHT(tb_MHDI[[#This Row],[Territorialidades]],3),2)</f>
        <v>SP</v>
      </c>
      <c r="D732" s="8" t="str">
        <f>CONCATENATE(tb_MHDI[[#This Row],[Município]],"/",tb_MHDI[[#This Row],[UF]])</f>
        <v>Borebi/SP</v>
      </c>
      <c r="E732" s="8">
        <v>0.70499999999999996</v>
      </c>
      <c r="F732" s="8">
        <v>0.67400000000000004</v>
      </c>
      <c r="G732" s="8">
        <v>0.84599999999999997</v>
      </c>
      <c r="H732" s="8">
        <v>0.61499999999999999</v>
      </c>
      <c r="I732" s="9">
        <f>_xlfn.NUMBERVALUE(INDEX(tb_SVI[],MATCH(tb_MHDI[[#This Row],[mun_uf]],tb_SVI[city_name_uf],0),7),".")</f>
        <v>2010</v>
      </c>
    </row>
    <row r="733" spans="1:9" x14ac:dyDescent="0.25">
      <c r="A733" s="8" t="s">
        <v>12781</v>
      </c>
      <c r="B733" s="8" t="str">
        <f>LEFT(tb_MHDI[[#This Row],[Territorialidades]],(FIND("/",tb_MHDI[[#This Row],[Territorialidades]])-2))</f>
        <v>Borrazópolis</v>
      </c>
      <c r="C733" s="8" t="str">
        <f>LEFT(RIGHT(tb_MHDI[[#This Row],[Territorialidades]],3),2)</f>
        <v>PR</v>
      </c>
      <c r="D733" s="8" t="str">
        <f>CONCATENATE(tb_MHDI[[#This Row],[Município]],"/",tb_MHDI[[#This Row],[UF]])</f>
        <v>Borrazópolis/PR</v>
      </c>
      <c r="E733" s="8">
        <v>0.71699999999999997</v>
      </c>
      <c r="F733" s="8">
        <v>0.69499999999999995</v>
      </c>
      <c r="G733" s="8">
        <v>0.83799999999999997</v>
      </c>
      <c r="H733" s="8">
        <v>0.63300000000000001</v>
      </c>
      <c r="I733" s="9">
        <f>_xlfn.NUMBERVALUE(INDEX(tb_SVI[],MATCH(tb_MHDI[[#This Row],[mun_uf]],tb_SVI[city_name_uf],0),7),".")</f>
        <v>2010</v>
      </c>
    </row>
    <row r="734" spans="1:9" x14ac:dyDescent="0.25">
      <c r="A734" s="8" t="s">
        <v>12782</v>
      </c>
      <c r="B734" s="8" t="str">
        <f>LEFT(tb_MHDI[[#This Row],[Territorialidades]],(FIND("/",tb_MHDI[[#This Row],[Territorialidades]])-2))</f>
        <v>Bossoroca</v>
      </c>
      <c r="C734" s="8" t="str">
        <f>LEFT(RIGHT(tb_MHDI[[#This Row],[Territorialidades]],3),2)</f>
        <v>RS</v>
      </c>
      <c r="D734" s="8" t="str">
        <f>CONCATENATE(tb_MHDI[[#This Row],[Município]],"/",tb_MHDI[[#This Row],[UF]])</f>
        <v>Bossoroca/RS</v>
      </c>
      <c r="E734" s="8">
        <v>0.69199999999999995</v>
      </c>
      <c r="F734" s="8">
        <v>0.66500000000000004</v>
      </c>
      <c r="G734" s="8">
        <v>0.82099999999999995</v>
      </c>
      <c r="H734" s="8">
        <v>0.60799999999999998</v>
      </c>
      <c r="I734" s="9">
        <f>_xlfn.NUMBERVALUE(INDEX(tb_SVI[],MATCH(tb_MHDI[[#This Row],[mun_uf]],tb_SVI[city_name_uf],0),7),".")</f>
        <v>2010</v>
      </c>
    </row>
    <row r="735" spans="1:9" x14ac:dyDescent="0.25">
      <c r="A735" s="8" t="s">
        <v>12783</v>
      </c>
      <c r="B735" s="8" t="str">
        <f>LEFT(tb_MHDI[[#This Row],[Territorialidades]],(FIND("/",tb_MHDI[[#This Row],[Territorialidades]])-2))</f>
        <v>Botelhos</v>
      </c>
      <c r="C735" s="8" t="str">
        <f>LEFT(RIGHT(tb_MHDI[[#This Row],[Territorialidades]],3),2)</f>
        <v>MG</v>
      </c>
      <c r="D735" s="8" t="str">
        <f>CONCATENATE(tb_MHDI[[#This Row],[Município]],"/",tb_MHDI[[#This Row],[UF]])</f>
        <v>Botelhos/MG</v>
      </c>
      <c r="E735" s="8">
        <v>0.70199999999999996</v>
      </c>
      <c r="F735" s="8">
        <v>0.70199999999999996</v>
      </c>
      <c r="G735" s="8">
        <v>0.86799999999999999</v>
      </c>
      <c r="H735" s="8">
        <v>0.56799999999999995</v>
      </c>
      <c r="I735" s="9">
        <f>_xlfn.NUMBERVALUE(INDEX(tb_SVI[],MATCH(tb_MHDI[[#This Row],[mun_uf]],tb_SVI[city_name_uf],0),7),".")</f>
        <v>2010</v>
      </c>
    </row>
    <row r="736" spans="1:9" x14ac:dyDescent="0.25">
      <c r="A736" s="8" t="s">
        <v>12784</v>
      </c>
      <c r="B736" s="8" t="str">
        <f>LEFT(tb_MHDI[[#This Row],[Territorialidades]],(FIND("/",tb_MHDI[[#This Row],[Territorialidades]])-2))</f>
        <v>Botucatu</v>
      </c>
      <c r="C736" s="8" t="str">
        <f>LEFT(RIGHT(tb_MHDI[[#This Row],[Territorialidades]],3),2)</f>
        <v>SP</v>
      </c>
      <c r="D736" s="8" t="str">
        <f>CONCATENATE(tb_MHDI[[#This Row],[Município]],"/",tb_MHDI[[#This Row],[UF]])</f>
        <v>Botucatu/SP</v>
      </c>
      <c r="E736" s="8">
        <v>0.8</v>
      </c>
      <c r="F736" s="8">
        <v>0.79</v>
      </c>
      <c r="G736" s="8">
        <v>0.86899999999999999</v>
      </c>
      <c r="H736" s="8">
        <v>0.746</v>
      </c>
      <c r="I736" s="9">
        <f>_xlfn.NUMBERVALUE(INDEX(tb_SVI[],MATCH(tb_MHDI[[#This Row],[mun_uf]],tb_SVI[city_name_uf],0),7),".")</f>
        <v>2010</v>
      </c>
    </row>
    <row r="737" spans="1:9" x14ac:dyDescent="0.25">
      <c r="A737" s="8" t="s">
        <v>12785</v>
      </c>
      <c r="B737" s="8" t="str">
        <f>LEFT(tb_MHDI[[#This Row],[Territorialidades]],(FIND("/",tb_MHDI[[#This Row],[Territorialidades]])-2))</f>
        <v>Botumirim</v>
      </c>
      <c r="C737" s="8" t="str">
        <f>LEFT(RIGHT(tb_MHDI[[#This Row],[Territorialidades]],3),2)</f>
        <v>MG</v>
      </c>
      <c r="D737" s="8" t="str">
        <f>CONCATENATE(tb_MHDI[[#This Row],[Município]],"/",tb_MHDI[[#This Row],[UF]])</f>
        <v>Botumirim/MG</v>
      </c>
      <c r="E737" s="8">
        <v>0.60199999999999998</v>
      </c>
      <c r="F737" s="8">
        <v>0.54</v>
      </c>
      <c r="G737" s="8">
        <v>0.78200000000000003</v>
      </c>
      <c r="H737" s="8">
        <v>0.51700000000000002</v>
      </c>
      <c r="I737" s="9">
        <f>_xlfn.NUMBERVALUE(INDEX(tb_SVI[],MATCH(tb_MHDI[[#This Row],[mun_uf]],tb_SVI[city_name_uf],0),7),".")</f>
        <v>2010</v>
      </c>
    </row>
    <row r="738" spans="1:9" x14ac:dyDescent="0.25">
      <c r="A738" s="8" t="s">
        <v>12786</v>
      </c>
      <c r="B738" s="8" t="str">
        <f>LEFT(tb_MHDI[[#This Row],[Territorialidades]],(FIND("/",tb_MHDI[[#This Row],[Territorialidades]])-2))</f>
        <v>Botuporã</v>
      </c>
      <c r="C738" s="8" t="str">
        <f>LEFT(RIGHT(tb_MHDI[[#This Row],[Territorialidades]],3),2)</f>
        <v>BA</v>
      </c>
      <c r="D738" s="8" t="str">
        <f>CONCATENATE(tb_MHDI[[#This Row],[Município]],"/",tb_MHDI[[#This Row],[UF]])</f>
        <v>Botuporã/BA</v>
      </c>
      <c r="E738" s="8">
        <v>0.57499999999999996</v>
      </c>
      <c r="F738" s="8">
        <v>0.54300000000000004</v>
      </c>
      <c r="G738" s="8">
        <v>0.754</v>
      </c>
      <c r="H738" s="8">
        <v>0.46400000000000002</v>
      </c>
      <c r="I738" s="9">
        <f>_xlfn.NUMBERVALUE(INDEX(tb_SVI[],MATCH(tb_MHDI[[#This Row],[mun_uf]],tb_SVI[city_name_uf],0),7),".")</f>
        <v>2010</v>
      </c>
    </row>
    <row r="739" spans="1:9" x14ac:dyDescent="0.25">
      <c r="A739" s="8" t="s">
        <v>12787</v>
      </c>
      <c r="B739" s="8" t="str">
        <f>LEFT(tb_MHDI[[#This Row],[Territorialidades]],(FIND("/",tb_MHDI[[#This Row],[Territorialidades]])-2))</f>
        <v>Botuverá</v>
      </c>
      <c r="C739" s="8" t="str">
        <f>LEFT(RIGHT(tb_MHDI[[#This Row],[Territorialidades]],3),2)</f>
        <v>SC</v>
      </c>
      <c r="D739" s="8" t="str">
        <f>CONCATENATE(tb_MHDI[[#This Row],[Município]],"/",tb_MHDI[[#This Row],[UF]])</f>
        <v>Botuverá/SC</v>
      </c>
      <c r="E739" s="8">
        <v>0.72399999999999998</v>
      </c>
      <c r="F739" s="8">
        <v>0.74099999999999999</v>
      </c>
      <c r="G739" s="8">
        <v>0.84799999999999998</v>
      </c>
      <c r="H739" s="8">
        <v>0.60399999999999998</v>
      </c>
      <c r="I739" s="9">
        <f>_xlfn.NUMBERVALUE(INDEX(tb_SVI[],MATCH(tb_MHDI[[#This Row],[mun_uf]],tb_SVI[city_name_uf],0),7),".")</f>
        <v>2010</v>
      </c>
    </row>
    <row r="740" spans="1:9" x14ac:dyDescent="0.25">
      <c r="A740" s="8" t="s">
        <v>12788</v>
      </c>
      <c r="B740" s="8" t="str">
        <f>LEFT(tb_MHDI[[#This Row],[Territorialidades]],(FIND("/",tb_MHDI[[#This Row],[Territorialidades]])-2))</f>
        <v>Bozano</v>
      </c>
      <c r="C740" s="8" t="str">
        <f>LEFT(RIGHT(tb_MHDI[[#This Row],[Territorialidades]],3),2)</f>
        <v>RS</v>
      </c>
      <c r="D740" s="8" t="str">
        <f>CONCATENATE(tb_MHDI[[#This Row],[Município]],"/",tb_MHDI[[#This Row],[UF]])</f>
        <v>Bozano/RS</v>
      </c>
      <c r="E740" s="8">
        <v>0.745</v>
      </c>
      <c r="F740" s="8">
        <v>0.77300000000000002</v>
      </c>
      <c r="G740" s="8">
        <v>0.85299999999999998</v>
      </c>
      <c r="H740" s="8">
        <v>0.628</v>
      </c>
      <c r="I740" s="9">
        <f>_xlfn.NUMBERVALUE(INDEX(tb_SVI[],MATCH(tb_MHDI[[#This Row],[mun_uf]],tb_SVI[city_name_uf],0),7),".")</f>
        <v>2010</v>
      </c>
    </row>
    <row r="741" spans="1:9" x14ac:dyDescent="0.25">
      <c r="A741" s="8" t="s">
        <v>12789</v>
      </c>
      <c r="B741" s="8" t="str">
        <f>LEFT(tb_MHDI[[#This Row],[Territorialidades]],(FIND("/",tb_MHDI[[#This Row],[Territorialidades]])-2))</f>
        <v>Braço do Norte</v>
      </c>
      <c r="C741" s="8" t="str">
        <f>LEFT(RIGHT(tb_MHDI[[#This Row],[Territorialidades]],3),2)</f>
        <v>SC</v>
      </c>
      <c r="D741" s="8" t="str">
        <f>CONCATENATE(tb_MHDI[[#This Row],[Município]],"/",tb_MHDI[[#This Row],[UF]])</f>
        <v>Braço do Norte/SC</v>
      </c>
      <c r="E741" s="8">
        <v>0.77800000000000002</v>
      </c>
      <c r="F741" s="8">
        <v>0.746</v>
      </c>
      <c r="G741" s="8">
        <v>0.88100000000000001</v>
      </c>
      <c r="H741" s="8">
        <v>0.71599999999999997</v>
      </c>
      <c r="I741" s="9">
        <f>_xlfn.NUMBERVALUE(INDEX(tb_SVI[],MATCH(tb_MHDI[[#This Row],[mun_uf]],tb_SVI[city_name_uf],0),7),".")</f>
        <v>2010</v>
      </c>
    </row>
    <row r="742" spans="1:9" x14ac:dyDescent="0.25">
      <c r="A742" s="8" t="s">
        <v>12790</v>
      </c>
      <c r="B742" s="8" t="str">
        <f>LEFT(tb_MHDI[[#This Row],[Territorialidades]],(FIND("/",tb_MHDI[[#This Row],[Territorialidades]])-2))</f>
        <v>Braço do Trombudo</v>
      </c>
      <c r="C742" s="8" t="str">
        <f>LEFT(RIGHT(tb_MHDI[[#This Row],[Territorialidades]],3),2)</f>
        <v>SC</v>
      </c>
      <c r="D742" s="8" t="str">
        <f>CONCATENATE(tb_MHDI[[#This Row],[Município]],"/",tb_MHDI[[#This Row],[UF]])</f>
        <v>Braço do Trombudo/SC</v>
      </c>
      <c r="E742" s="8">
        <v>0.78</v>
      </c>
      <c r="F742" s="8">
        <v>0.76600000000000001</v>
      </c>
      <c r="G742" s="8">
        <v>0.88300000000000001</v>
      </c>
      <c r="H742" s="8">
        <v>0.70199999999999996</v>
      </c>
      <c r="I742" s="9">
        <f>_xlfn.NUMBERVALUE(INDEX(tb_SVI[],MATCH(tb_MHDI[[#This Row],[mun_uf]],tb_SVI[city_name_uf],0),7),".")</f>
        <v>2010</v>
      </c>
    </row>
    <row r="743" spans="1:9" x14ac:dyDescent="0.25">
      <c r="A743" s="8" t="s">
        <v>12791</v>
      </c>
      <c r="B743" s="8" t="str">
        <f>LEFT(tb_MHDI[[#This Row],[Territorialidades]],(FIND("/",tb_MHDI[[#This Row],[Territorialidades]])-2))</f>
        <v>Bragança</v>
      </c>
      <c r="C743" s="8" t="str">
        <f>LEFT(RIGHT(tb_MHDI[[#This Row],[Territorialidades]],3),2)</f>
        <v>PA</v>
      </c>
      <c r="D743" s="8" t="str">
        <f>CONCATENATE(tb_MHDI[[#This Row],[Município]],"/",tb_MHDI[[#This Row],[UF]])</f>
        <v>Bragança/PA</v>
      </c>
      <c r="E743" s="8">
        <v>0.6</v>
      </c>
      <c r="F743" s="8">
        <v>0.58899999999999997</v>
      </c>
      <c r="G743" s="8">
        <v>0.755</v>
      </c>
      <c r="H743" s="8">
        <v>0.48599999999999999</v>
      </c>
      <c r="I743" s="9">
        <f>_xlfn.NUMBERVALUE(INDEX(tb_SVI[],MATCH(tb_MHDI[[#This Row],[mun_uf]],tb_SVI[city_name_uf],0),7),".")</f>
        <v>2010</v>
      </c>
    </row>
    <row r="744" spans="1:9" x14ac:dyDescent="0.25">
      <c r="A744" s="8" t="s">
        <v>12792</v>
      </c>
      <c r="B744" s="8" t="str">
        <f>LEFT(tb_MHDI[[#This Row],[Territorialidades]],(FIND("/",tb_MHDI[[#This Row],[Territorialidades]])-2))</f>
        <v>Bragança Paulista</v>
      </c>
      <c r="C744" s="8" t="str">
        <f>LEFT(RIGHT(tb_MHDI[[#This Row],[Territorialidades]],3),2)</f>
        <v>SP</v>
      </c>
      <c r="D744" s="8" t="str">
        <f>CONCATENATE(tb_MHDI[[#This Row],[Município]],"/",tb_MHDI[[#This Row],[UF]])</f>
        <v>Bragança Paulista/SP</v>
      </c>
      <c r="E744" s="8">
        <v>0.77600000000000002</v>
      </c>
      <c r="F744" s="8">
        <v>0.77200000000000002</v>
      </c>
      <c r="G744" s="8">
        <v>0.86099999999999999</v>
      </c>
      <c r="H744" s="8">
        <v>0.70399999999999996</v>
      </c>
      <c r="I744" s="9">
        <f>_xlfn.NUMBERVALUE(INDEX(tb_SVI[],MATCH(tb_MHDI[[#This Row],[mun_uf]],tb_SVI[city_name_uf],0),7),".")</f>
        <v>2010</v>
      </c>
    </row>
    <row r="745" spans="1:9" x14ac:dyDescent="0.25">
      <c r="A745" s="8" t="s">
        <v>12793</v>
      </c>
      <c r="B745" s="8" t="str">
        <f>LEFT(tb_MHDI[[#This Row],[Territorialidades]],(FIND("/",tb_MHDI[[#This Row],[Territorialidades]])-2))</f>
        <v>Braganey</v>
      </c>
      <c r="C745" s="8" t="str">
        <f>LEFT(RIGHT(tb_MHDI[[#This Row],[Territorialidades]],3),2)</f>
        <v>PR</v>
      </c>
      <c r="D745" s="8" t="str">
        <f>CONCATENATE(tb_MHDI[[#This Row],[Município]],"/",tb_MHDI[[#This Row],[UF]])</f>
        <v>Braganey/PR</v>
      </c>
      <c r="E745" s="8">
        <v>0.70099999999999996</v>
      </c>
      <c r="F745" s="8">
        <v>0.68899999999999995</v>
      </c>
      <c r="G745" s="8">
        <v>0.79700000000000004</v>
      </c>
      <c r="H745" s="8">
        <v>0.627</v>
      </c>
      <c r="I745" s="9">
        <f>_xlfn.NUMBERVALUE(INDEX(tb_SVI[],MATCH(tb_MHDI[[#This Row],[mun_uf]],tb_SVI[city_name_uf],0),7),".")</f>
        <v>2010</v>
      </c>
    </row>
    <row r="746" spans="1:9" x14ac:dyDescent="0.25">
      <c r="A746" s="8" t="s">
        <v>12794</v>
      </c>
      <c r="B746" s="8" t="str">
        <f>LEFT(tb_MHDI[[#This Row],[Territorialidades]],(FIND("/",tb_MHDI[[#This Row],[Territorialidades]])-2))</f>
        <v>Braga</v>
      </c>
      <c r="C746" s="8" t="str">
        <f>LEFT(RIGHT(tb_MHDI[[#This Row],[Territorialidades]],3),2)</f>
        <v>RS</v>
      </c>
      <c r="D746" s="8" t="str">
        <f>CONCATENATE(tb_MHDI[[#This Row],[Município]],"/",tb_MHDI[[#This Row],[UF]])</f>
        <v>Braga/RS</v>
      </c>
      <c r="E746" s="8">
        <v>0.67400000000000004</v>
      </c>
      <c r="F746" s="8">
        <v>0.65600000000000003</v>
      </c>
      <c r="G746" s="8">
        <v>0.83</v>
      </c>
      <c r="H746" s="8">
        <v>0.56299999999999994</v>
      </c>
      <c r="I746" s="9">
        <f>_xlfn.NUMBERVALUE(INDEX(tb_SVI[],MATCH(tb_MHDI[[#This Row],[mun_uf]],tb_SVI[city_name_uf],0),7),".")</f>
        <v>2010</v>
      </c>
    </row>
    <row r="747" spans="1:9" x14ac:dyDescent="0.25">
      <c r="A747" s="8" t="s">
        <v>12795</v>
      </c>
      <c r="B747" s="8" t="str">
        <f>LEFT(tb_MHDI[[#This Row],[Territorialidades]],(FIND("/",tb_MHDI[[#This Row],[Territorialidades]])-2))</f>
        <v>Branquinha</v>
      </c>
      <c r="C747" s="8" t="str">
        <f>LEFT(RIGHT(tb_MHDI[[#This Row],[Territorialidades]],3),2)</f>
        <v>AL</v>
      </c>
      <c r="D747" s="8" t="str">
        <f>CONCATENATE(tb_MHDI[[#This Row],[Município]],"/",tb_MHDI[[#This Row],[UF]])</f>
        <v>Branquinha/AL</v>
      </c>
      <c r="E747" s="8">
        <v>0.51300000000000001</v>
      </c>
      <c r="F747" s="8">
        <v>0.53400000000000003</v>
      </c>
      <c r="G747" s="8">
        <v>0.69899999999999995</v>
      </c>
      <c r="H747" s="8">
        <v>0.36199999999999999</v>
      </c>
      <c r="I747" s="9">
        <f>_xlfn.NUMBERVALUE(INDEX(tb_SVI[],MATCH(tb_MHDI[[#This Row],[mun_uf]],tb_SVI[city_name_uf],0),7),".")</f>
        <v>2010</v>
      </c>
    </row>
    <row r="748" spans="1:9" x14ac:dyDescent="0.25">
      <c r="A748" s="8" t="s">
        <v>12796</v>
      </c>
      <c r="B748" s="8" t="str">
        <f>LEFT(tb_MHDI[[#This Row],[Territorialidades]],(FIND("/",tb_MHDI[[#This Row],[Territorialidades]])-2))</f>
        <v>Brasilândia de Minas</v>
      </c>
      <c r="C748" s="8" t="str">
        <f>LEFT(RIGHT(tb_MHDI[[#This Row],[Territorialidades]],3),2)</f>
        <v>MG</v>
      </c>
      <c r="D748" s="8" t="str">
        <f>CONCATENATE(tb_MHDI[[#This Row],[Município]],"/",tb_MHDI[[#This Row],[UF]])</f>
        <v>Brasilândia de Minas/MG</v>
      </c>
      <c r="E748" s="8">
        <v>0.67400000000000004</v>
      </c>
      <c r="F748" s="8">
        <v>0.64600000000000002</v>
      </c>
      <c r="G748" s="8">
        <v>0.84799999999999998</v>
      </c>
      <c r="H748" s="8">
        <v>0.55900000000000005</v>
      </c>
      <c r="I748" s="9">
        <f>_xlfn.NUMBERVALUE(INDEX(tb_SVI[],MATCH(tb_MHDI[[#This Row],[mun_uf]],tb_SVI[city_name_uf],0),7),".")</f>
        <v>2010</v>
      </c>
    </row>
    <row r="749" spans="1:9" x14ac:dyDescent="0.25">
      <c r="A749" s="8" t="s">
        <v>12797</v>
      </c>
      <c r="B749" s="8" t="str">
        <f>LEFT(tb_MHDI[[#This Row],[Territorialidades]],(FIND("/",tb_MHDI[[#This Row],[Territorialidades]])-2))</f>
        <v>Brasilândia do Sul</v>
      </c>
      <c r="C749" s="8" t="str">
        <f>LEFT(RIGHT(tb_MHDI[[#This Row],[Territorialidades]],3),2)</f>
        <v>PR</v>
      </c>
      <c r="D749" s="8" t="str">
        <f>CONCATENATE(tb_MHDI[[#This Row],[Município]],"/",tb_MHDI[[#This Row],[UF]])</f>
        <v>Brasilândia do Sul/PR</v>
      </c>
      <c r="E749" s="8">
        <v>0.68100000000000005</v>
      </c>
      <c r="F749" s="8">
        <v>0.68</v>
      </c>
      <c r="G749" s="8">
        <v>0.81299999999999994</v>
      </c>
      <c r="H749" s="8">
        <v>0.57199999999999995</v>
      </c>
      <c r="I749" s="9">
        <f>_xlfn.NUMBERVALUE(INDEX(tb_SVI[],MATCH(tb_MHDI[[#This Row],[mun_uf]],tb_SVI[city_name_uf],0),7),".")</f>
        <v>2010</v>
      </c>
    </row>
    <row r="750" spans="1:9" x14ac:dyDescent="0.25">
      <c r="A750" s="8" t="s">
        <v>12798</v>
      </c>
      <c r="B750" s="8" t="str">
        <f>LEFT(tb_MHDI[[#This Row],[Territorialidades]],(FIND("/",tb_MHDI[[#This Row],[Territorialidades]])-2))</f>
        <v>Brasilândia do Tocantins</v>
      </c>
      <c r="C750" s="8" t="str">
        <f>LEFT(RIGHT(tb_MHDI[[#This Row],[Territorialidades]],3),2)</f>
        <v>TO</v>
      </c>
      <c r="D750" s="8" t="str">
        <f>CONCATENATE(tb_MHDI[[#This Row],[Município]],"/",tb_MHDI[[#This Row],[UF]])</f>
        <v>Brasilândia do Tocantins/TO</v>
      </c>
      <c r="E750" s="8">
        <v>0.68400000000000005</v>
      </c>
      <c r="F750" s="8">
        <v>0.64</v>
      </c>
      <c r="G750" s="8">
        <v>0.83099999999999996</v>
      </c>
      <c r="H750" s="8">
        <v>0.60099999999999998</v>
      </c>
      <c r="I750" s="9">
        <f>_xlfn.NUMBERVALUE(INDEX(tb_SVI[],MATCH(tb_MHDI[[#This Row],[mun_uf]],tb_SVI[city_name_uf],0),7),".")</f>
        <v>2010</v>
      </c>
    </row>
    <row r="751" spans="1:9" x14ac:dyDescent="0.25">
      <c r="A751" s="8" t="s">
        <v>12799</v>
      </c>
      <c r="B751" s="8" t="str">
        <f>LEFT(tb_MHDI[[#This Row],[Territorialidades]],(FIND("/",tb_MHDI[[#This Row],[Territorialidades]])-2))</f>
        <v>Brasilândia</v>
      </c>
      <c r="C751" s="8" t="str">
        <f>LEFT(RIGHT(tb_MHDI[[#This Row],[Territorialidades]],3),2)</f>
        <v>MS</v>
      </c>
      <c r="D751" s="8" t="str">
        <f>CONCATENATE(tb_MHDI[[#This Row],[Município]],"/",tb_MHDI[[#This Row],[UF]])</f>
        <v>Brasilândia/MS</v>
      </c>
      <c r="E751" s="8">
        <v>0.70099999999999996</v>
      </c>
      <c r="F751" s="8">
        <v>0.72099999999999997</v>
      </c>
      <c r="G751" s="8">
        <v>0.83699999999999997</v>
      </c>
      <c r="H751" s="8">
        <v>0.56999999999999995</v>
      </c>
      <c r="I751" s="9">
        <f>_xlfn.NUMBERVALUE(INDEX(tb_SVI[],MATCH(tb_MHDI[[#This Row],[mun_uf]],tb_SVI[city_name_uf],0),7),".")</f>
        <v>2010</v>
      </c>
    </row>
    <row r="752" spans="1:9" x14ac:dyDescent="0.25">
      <c r="A752" s="8" t="s">
        <v>12800</v>
      </c>
      <c r="B752" s="8" t="str">
        <f>LEFT(tb_MHDI[[#This Row],[Territorialidades]],(FIND("/",tb_MHDI[[#This Row],[Territorialidades]])-2))</f>
        <v>Brasiléia</v>
      </c>
      <c r="C752" s="8" t="str">
        <f>LEFT(RIGHT(tb_MHDI[[#This Row],[Territorialidades]],3),2)</f>
        <v>AC</v>
      </c>
      <c r="D752" s="8" t="str">
        <f>CONCATENATE(tb_MHDI[[#This Row],[Município]],"/",tb_MHDI[[#This Row],[UF]])</f>
        <v>Brasiléia/AC</v>
      </c>
      <c r="E752" s="8">
        <v>0.61399999999999999</v>
      </c>
      <c r="F752" s="8">
        <v>0.61899999999999999</v>
      </c>
      <c r="G752" s="8">
        <v>0.77</v>
      </c>
      <c r="H752" s="8">
        <v>0.48499999999999999</v>
      </c>
      <c r="I752" s="9">
        <f>_xlfn.NUMBERVALUE(INDEX(tb_SVI[],MATCH(tb_MHDI[[#This Row],[mun_uf]],tb_SVI[city_name_uf],0),7),".")</f>
        <v>2010</v>
      </c>
    </row>
    <row r="753" spans="1:9" x14ac:dyDescent="0.25">
      <c r="A753" s="8" t="s">
        <v>12801</v>
      </c>
      <c r="B753" s="8" t="str">
        <f>LEFT(tb_MHDI[[#This Row],[Territorialidades]],(FIND("/",tb_MHDI[[#This Row],[Territorialidades]])-2))</f>
        <v>Brasileira</v>
      </c>
      <c r="C753" s="8" t="str">
        <f>LEFT(RIGHT(tb_MHDI[[#This Row],[Territorialidades]],3),2)</f>
        <v>PI</v>
      </c>
      <c r="D753" s="8" t="str">
        <f>CONCATENATE(tb_MHDI[[#This Row],[Município]],"/",tb_MHDI[[#This Row],[UF]])</f>
        <v>Brasileira/PI</v>
      </c>
      <c r="E753" s="8">
        <v>0.57699999999999996</v>
      </c>
      <c r="F753" s="8">
        <v>0.57199999999999995</v>
      </c>
      <c r="G753" s="8">
        <v>0.752</v>
      </c>
      <c r="H753" s="8">
        <v>0.44600000000000001</v>
      </c>
      <c r="I753" s="9">
        <f>_xlfn.NUMBERVALUE(INDEX(tb_SVI[],MATCH(tb_MHDI[[#This Row],[mun_uf]],tb_SVI[city_name_uf],0),7),".")</f>
        <v>2010</v>
      </c>
    </row>
    <row r="754" spans="1:9" x14ac:dyDescent="0.25">
      <c r="A754" s="8" t="s">
        <v>12802</v>
      </c>
      <c r="B754" s="8" t="str">
        <f>LEFT(tb_MHDI[[#This Row],[Territorialidades]],(FIND("/",tb_MHDI[[#This Row],[Territorialidades]])-2))</f>
        <v>Brasília de Minas</v>
      </c>
      <c r="C754" s="8" t="str">
        <f>LEFT(RIGHT(tb_MHDI[[#This Row],[Territorialidades]],3),2)</f>
        <v>MG</v>
      </c>
      <c r="D754" s="8" t="str">
        <f>CONCATENATE(tb_MHDI[[#This Row],[Município]],"/",tb_MHDI[[#This Row],[UF]])</f>
        <v>Brasília de Minas/MG</v>
      </c>
      <c r="E754" s="8">
        <v>0.65600000000000003</v>
      </c>
      <c r="F754" s="8">
        <v>0.61199999999999999</v>
      </c>
      <c r="G754" s="8">
        <v>0.81299999999999994</v>
      </c>
      <c r="H754" s="8">
        <v>0.56799999999999995</v>
      </c>
      <c r="I754" s="9">
        <f>_xlfn.NUMBERVALUE(INDEX(tb_SVI[],MATCH(tb_MHDI[[#This Row],[mun_uf]],tb_SVI[city_name_uf],0),7),".")</f>
        <v>2010</v>
      </c>
    </row>
    <row r="755" spans="1:9" x14ac:dyDescent="0.25">
      <c r="A755" s="8" t="s">
        <v>12803</v>
      </c>
      <c r="B755" s="8" t="str">
        <f>LEFT(tb_MHDI[[#This Row],[Territorialidades]],(FIND("/",tb_MHDI[[#This Row],[Territorialidades]])-2))</f>
        <v>Brasília</v>
      </c>
      <c r="C755" s="8" t="str">
        <f>LEFT(RIGHT(tb_MHDI[[#This Row],[Territorialidades]],3),2)</f>
        <v>DF</v>
      </c>
      <c r="D755" s="8" t="str">
        <f>CONCATENATE(tb_MHDI[[#This Row],[Município]],"/",tb_MHDI[[#This Row],[UF]])</f>
        <v>Brasília/DF</v>
      </c>
      <c r="E755" s="8">
        <v>0.82399999999999995</v>
      </c>
      <c r="F755" s="8">
        <v>0.86299999999999999</v>
      </c>
      <c r="G755" s="8">
        <v>0.873</v>
      </c>
      <c r="H755" s="8">
        <v>0.74199999999999999</v>
      </c>
      <c r="I755" s="9">
        <f>_xlfn.NUMBERVALUE(INDEX(tb_SVI[],MATCH(tb_MHDI[[#This Row],[mun_uf]],tb_SVI[city_name_uf],0),7),".")</f>
        <v>2010</v>
      </c>
    </row>
    <row r="756" spans="1:9" x14ac:dyDescent="0.25">
      <c r="A756" s="8" t="s">
        <v>12804</v>
      </c>
      <c r="B756" s="8" t="str">
        <f>LEFT(tb_MHDI[[#This Row],[Territorialidades]],(FIND("/",tb_MHDI[[#This Row],[Territorialidades]])-2))</f>
        <v>Brasil Novo</v>
      </c>
      <c r="C756" s="8" t="str">
        <f>LEFT(RIGHT(tb_MHDI[[#This Row],[Territorialidades]],3),2)</f>
        <v>PA</v>
      </c>
      <c r="D756" s="8" t="str">
        <f>CONCATENATE(tb_MHDI[[#This Row],[Município]],"/",tb_MHDI[[#This Row],[UF]])</f>
        <v>Brasil Novo/PA</v>
      </c>
      <c r="E756" s="8">
        <v>0.61299999999999999</v>
      </c>
      <c r="F756" s="8">
        <v>0.63200000000000001</v>
      </c>
      <c r="G756" s="8">
        <v>0.80900000000000005</v>
      </c>
      <c r="H756" s="8">
        <v>0.45100000000000001</v>
      </c>
      <c r="I756" s="9">
        <f>_xlfn.NUMBERVALUE(INDEX(tb_SVI[],MATCH(tb_MHDI[[#This Row],[mun_uf]],tb_SVI[city_name_uf],0),7),".")</f>
        <v>2010</v>
      </c>
    </row>
    <row r="757" spans="1:9" x14ac:dyDescent="0.25">
      <c r="A757" s="8" t="s">
        <v>12805</v>
      </c>
      <c r="B757" s="8" t="str">
        <f>LEFT(tb_MHDI[[#This Row],[Territorialidades]],(FIND("/",tb_MHDI[[#This Row],[Territorialidades]])-2))</f>
        <v>Brasnorte</v>
      </c>
      <c r="C757" s="8" t="str">
        <f>LEFT(RIGHT(tb_MHDI[[#This Row],[Territorialidades]],3),2)</f>
        <v>MT</v>
      </c>
      <c r="D757" s="8" t="str">
        <f>CONCATENATE(tb_MHDI[[#This Row],[Município]],"/",tb_MHDI[[#This Row],[UF]])</f>
        <v>Brasnorte/MT</v>
      </c>
      <c r="E757" s="8">
        <v>0.69599999999999995</v>
      </c>
      <c r="F757" s="8">
        <v>0.69499999999999995</v>
      </c>
      <c r="G757" s="8">
        <v>0.85</v>
      </c>
      <c r="H757" s="8">
        <v>0.57099999999999995</v>
      </c>
      <c r="I757" s="9">
        <f>_xlfn.NUMBERVALUE(INDEX(tb_SVI[],MATCH(tb_MHDI[[#This Row],[mun_uf]],tb_SVI[city_name_uf],0),7),".")</f>
        <v>2010</v>
      </c>
    </row>
    <row r="758" spans="1:9" x14ac:dyDescent="0.25">
      <c r="A758" s="8" t="s">
        <v>17635</v>
      </c>
      <c r="B758" s="8" t="str">
        <f>LEFT(tb_MHDI[[#This Row],[Territorialidades]],(FIND("/",tb_MHDI[[#This Row],[Territorialidades]])-2))</f>
        <v>Brazópolis</v>
      </c>
      <c r="C758" s="8" t="str">
        <f>LEFT(RIGHT(tb_MHDI[[#This Row],[Territorialidades]],3),2)</f>
        <v>MG</v>
      </c>
      <c r="D758" s="8" t="str">
        <f>CONCATENATE(tb_MHDI[[#This Row],[Município]],"/",tb_MHDI[[#This Row],[UF]])</f>
        <v>Brazópolis/MG</v>
      </c>
      <c r="E758" s="8">
        <v>0.69199999999999995</v>
      </c>
      <c r="F758" s="8">
        <v>0.69699999999999995</v>
      </c>
      <c r="G758" s="8">
        <v>0.84099999999999997</v>
      </c>
      <c r="H758" s="8">
        <v>0.56599999999999995</v>
      </c>
      <c r="I758" s="9">
        <f>_xlfn.NUMBERVALUE(INDEX(tb_SVI[],MATCH(tb_MHDI[[#This Row],[mun_uf]],tb_SVI[city_name_uf],0),7),".")</f>
        <v>2010</v>
      </c>
    </row>
    <row r="759" spans="1:9" x14ac:dyDescent="0.25">
      <c r="A759" s="8" t="s">
        <v>12806</v>
      </c>
      <c r="B759" s="8" t="str">
        <f>LEFT(tb_MHDI[[#This Row],[Territorialidades]],(FIND("/",tb_MHDI[[#This Row],[Territorialidades]])-2))</f>
        <v>Brás Pires</v>
      </c>
      <c r="C759" s="8" t="str">
        <f>LEFT(RIGHT(tb_MHDI[[#This Row],[Territorialidades]],3),2)</f>
        <v>MG</v>
      </c>
      <c r="D759" s="8" t="str">
        <f>CONCATENATE(tb_MHDI[[#This Row],[Município]],"/",tb_MHDI[[#This Row],[UF]])</f>
        <v>Brás Pires/MG</v>
      </c>
      <c r="E759" s="8">
        <v>0.625</v>
      </c>
      <c r="F759" s="8">
        <v>0.58199999999999996</v>
      </c>
      <c r="G759" s="8">
        <v>0.80100000000000005</v>
      </c>
      <c r="H759" s="8">
        <v>0.52300000000000002</v>
      </c>
      <c r="I759" s="9">
        <f>_xlfn.NUMBERVALUE(INDEX(tb_SVI[],MATCH(tb_MHDI[[#This Row],[mun_uf]],tb_SVI[city_name_uf],0),7),".")</f>
        <v>2010</v>
      </c>
    </row>
    <row r="760" spans="1:9" x14ac:dyDescent="0.25">
      <c r="A760" s="8" t="s">
        <v>12807</v>
      </c>
      <c r="B760" s="8" t="str">
        <f>LEFT(tb_MHDI[[#This Row],[Territorialidades]],(FIND("/",tb_MHDI[[#This Row],[Territorialidades]])-2))</f>
        <v>Braúnas</v>
      </c>
      <c r="C760" s="8" t="str">
        <f>LEFT(RIGHT(tb_MHDI[[#This Row],[Territorialidades]],3),2)</f>
        <v>MG</v>
      </c>
      <c r="D760" s="8" t="str">
        <f>CONCATENATE(tb_MHDI[[#This Row],[Município]],"/",tb_MHDI[[#This Row],[UF]])</f>
        <v>Braúnas/MG</v>
      </c>
      <c r="E760" s="8">
        <v>0.624</v>
      </c>
      <c r="F760" s="8">
        <v>0.63500000000000001</v>
      </c>
      <c r="G760" s="8">
        <v>0.80200000000000005</v>
      </c>
      <c r="H760" s="8">
        <v>0.47799999999999998</v>
      </c>
      <c r="I760" s="9">
        <f>_xlfn.NUMBERVALUE(INDEX(tb_SVI[],MATCH(tb_MHDI[[#This Row],[mun_uf]],tb_SVI[city_name_uf],0),7),".")</f>
        <v>2010</v>
      </c>
    </row>
    <row r="761" spans="1:9" x14ac:dyDescent="0.25">
      <c r="A761" s="8" t="s">
        <v>12808</v>
      </c>
      <c r="B761" s="8" t="str">
        <f>LEFT(tb_MHDI[[#This Row],[Territorialidades]],(FIND("/",tb_MHDI[[#This Row],[Territorialidades]])-2))</f>
        <v>Braúna</v>
      </c>
      <c r="C761" s="8" t="str">
        <f>LEFT(RIGHT(tb_MHDI[[#This Row],[Territorialidades]],3),2)</f>
        <v>SP</v>
      </c>
      <c r="D761" s="8" t="str">
        <f>CONCATENATE(tb_MHDI[[#This Row],[Município]],"/",tb_MHDI[[#This Row],[UF]])</f>
        <v>Braúna/SP</v>
      </c>
      <c r="E761" s="8">
        <v>0.73699999999999999</v>
      </c>
      <c r="F761" s="8">
        <v>0.72499999999999998</v>
      </c>
      <c r="G761" s="8">
        <v>0.83</v>
      </c>
      <c r="H761" s="8">
        <v>0.66400000000000003</v>
      </c>
      <c r="I761" s="9">
        <f>_xlfn.NUMBERVALUE(INDEX(tb_SVI[],MATCH(tb_MHDI[[#This Row],[mun_uf]],tb_SVI[city_name_uf],0),7),".")</f>
        <v>2010</v>
      </c>
    </row>
    <row r="762" spans="1:9" x14ac:dyDescent="0.25">
      <c r="A762" s="8" t="s">
        <v>12809</v>
      </c>
      <c r="B762" s="8" t="str">
        <f>LEFT(tb_MHDI[[#This Row],[Territorialidades]],(FIND("/",tb_MHDI[[#This Row],[Territorialidades]])-2))</f>
        <v>Brazabrantes</v>
      </c>
      <c r="C762" s="8" t="str">
        <f>LEFT(RIGHT(tb_MHDI[[#This Row],[Territorialidades]],3),2)</f>
        <v>GO</v>
      </c>
      <c r="D762" s="8" t="str">
        <f>CONCATENATE(tb_MHDI[[#This Row],[Município]],"/",tb_MHDI[[#This Row],[UF]])</f>
        <v>Brazabrantes/GO</v>
      </c>
      <c r="E762" s="8">
        <v>0.70099999999999996</v>
      </c>
      <c r="F762" s="8">
        <v>0.67700000000000005</v>
      </c>
      <c r="G762" s="8">
        <v>0.82599999999999996</v>
      </c>
      <c r="H762" s="8">
        <v>0.61499999999999999</v>
      </c>
      <c r="I762" s="9">
        <f>_xlfn.NUMBERVALUE(INDEX(tb_SVI[],MATCH(tb_MHDI[[#This Row],[mun_uf]],tb_SVI[city_name_uf],0),7),".")</f>
        <v>2010</v>
      </c>
    </row>
    <row r="763" spans="1:9" x14ac:dyDescent="0.25">
      <c r="A763" s="8" t="s">
        <v>12810</v>
      </c>
      <c r="B763" s="8" t="str">
        <f>LEFT(tb_MHDI[[#This Row],[Territorialidades]],(FIND("/",tb_MHDI[[#This Row],[Territorialidades]])-2))</f>
        <v>Brejão</v>
      </c>
      <c r="C763" s="8" t="str">
        <f>LEFT(RIGHT(tb_MHDI[[#This Row],[Territorialidades]],3),2)</f>
        <v>PE</v>
      </c>
      <c r="D763" s="8" t="str">
        <f>CONCATENATE(tb_MHDI[[#This Row],[Município]],"/",tb_MHDI[[#This Row],[UF]])</f>
        <v>Brejão/PE</v>
      </c>
      <c r="E763" s="8">
        <v>0.54700000000000004</v>
      </c>
      <c r="F763" s="8">
        <v>0.54</v>
      </c>
      <c r="G763" s="8">
        <v>0.72499999999999998</v>
      </c>
      <c r="H763" s="8">
        <v>0.41699999999999998</v>
      </c>
      <c r="I763" s="9">
        <f>_xlfn.NUMBERVALUE(INDEX(tb_SVI[],MATCH(tb_MHDI[[#This Row],[mun_uf]],tb_SVI[city_name_uf],0),7),".")</f>
        <v>2010</v>
      </c>
    </row>
    <row r="764" spans="1:9" x14ac:dyDescent="0.25">
      <c r="A764" s="8" t="s">
        <v>12811</v>
      </c>
      <c r="B764" s="8" t="str">
        <f>LEFT(tb_MHDI[[#This Row],[Territorialidades]],(FIND("/",tb_MHDI[[#This Row],[Territorialidades]])-2))</f>
        <v>Brejetuba</v>
      </c>
      <c r="C764" s="8" t="str">
        <f>LEFT(RIGHT(tb_MHDI[[#This Row],[Territorialidades]],3),2)</f>
        <v>ES</v>
      </c>
      <c r="D764" s="8" t="str">
        <f>CONCATENATE(tb_MHDI[[#This Row],[Município]],"/",tb_MHDI[[#This Row],[UF]])</f>
        <v>Brejetuba/ES</v>
      </c>
      <c r="E764" s="8">
        <v>0.65600000000000003</v>
      </c>
      <c r="F764" s="8">
        <v>0.63</v>
      </c>
      <c r="G764" s="8">
        <v>0.82799999999999996</v>
      </c>
      <c r="H764" s="8">
        <v>0.54</v>
      </c>
      <c r="I764" s="9">
        <f>_xlfn.NUMBERVALUE(INDEX(tb_SVI[],MATCH(tb_MHDI[[#This Row],[mun_uf]],tb_SVI[city_name_uf],0),7),".")</f>
        <v>2010</v>
      </c>
    </row>
    <row r="765" spans="1:9" x14ac:dyDescent="0.25">
      <c r="A765" s="8" t="s">
        <v>12812</v>
      </c>
      <c r="B765" s="8" t="str">
        <f>LEFT(tb_MHDI[[#This Row],[Territorialidades]],(FIND("/",tb_MHDI[[#This Row],[Territorialidades]])-2))</f>
        <v>Brejinho de Nazaré</v>
      </c>
      <c r="C765" s="8" t="str">
        <f>LEFT(RIGHT(tb_MHDI[[#This Row],[Territorialidades]],3),2)</f>
        <v>TO</v>
      </c>
      <c r="D765" s="8" t="str">
        <f>CONCATENATE(tb_MHDI[[#This Row],[Município]],"/",tb_MHDI[[#This Row],[UF]])</f>
        <v>Brejinho de Nazaré/TO</v>
      </c>
      <c r="E765" s="8">
        <v>0.68600000000000005</v>
      </c>
      <c r="F765" s="8">
        <v>0.63500000000000001</v>
      </c>
      <c r="G765" s="8">
        <v>0.82</v>
      </c>
      <c r="H765" s="8">
        <v>0.61899999999999999</v>
      </c>
      <c r="I765" s="9">
        <f>_xlfn.NUMBERVALUE(INDEX(tb_SVI[],MATCH(tb_MHDI[[#This Row],[mun_uf]],tb_SVI[city_name_uf],0),7),".")</f>
        <v>2010</v>
      </c>
    </row>
    <row r="766" spans="1:9" x14ac:dyDescent="0.25">
      <c r="A766" s="8" t="s">
        <v>12813</v>
      </c>
      <c r="B766" s="8" t="str">
        <f>LEFT(tb_MHDI[[#This Row],[Territorialidades]],(FIND("/",tb_MHDI[[#This Row],[Territorialidades]])-2))</f>
        <v>Brejinho</v>
      </c>
      <c r="C766" s="8" t="str">
        <f>LEFT(RIGHT(tb_MHDI[[#This Row],[Territorialidades]],3),2)</f>
        <v>PE</v>
      </c>
      <c r="D766" s="8" t="str">
        <f>CONCATENATE(tb_MHDI[[#This Row],[Município]],"/",tb_MHDI[[#This Row],[UF]])</f>
        <v>Brejinho/PE</v>
      </c>
      <c r="E766" s="8">
        <v>0.57399999999999995</v>
      </c>
      <c r="F766" s="8">
        <v>0.56299999999999994</v>
      </c>
      <c r="G766" s="8">
        <v>0.68100000000000005</v>
      </c>
      <c r="H766" s="8">
        <v>0.49299999999999999</v>
      </c>
      <c r="I766" s="9">
        <f>_xlfn.NUMBERVALUE(INDEX(tb_SVI[],MATCH(tb_MHDI[[#This Row],[mun_uf]],tb_SVI[city_name_uf],0),7),".")</f>
        <v>2010</v>
      </c>
    </row>
    <row r="767" spans="1:9" x14ac:dyDescent="0.25">
      <c r="A767" s="8" t="s">
        <v>12814</v>
      </c>
      <c r="B767" s="8" t="str">
        <f>LEFT(tb_MHDI[[#This Row],[Territorialidades]],(FIND("/",tb_MHDI[[#This Row],[Territorialidades]])-2))</f>
        <v>Brejinho</v>
      </c>
      <c r="C767" s="8" t="str">
        <f>LEFT(RIGHT(tb_MHDI[[#This Row],[Territorialidades]],3),2)</f>
        <v>RN</v>
      </c>
      <c r="D767" s="8" t="str">
        <f>CONCATENATE(tb_MHDI[[#This Row],[Município]],"/",tb_MHDI[[#This Row],[UF]])</f>
        <v>Brejinho/RN</v>
      </c>
      <c r="E767" s="8">
        <v>0.59199999999999997</v>
      </c>
      <c r="F767" s="8">
        <v>0.58499999999999996</v>
      </c>
      <c r="G767" s="8">
        <v>0.72199999999999998</v>
      </c>
      <c r="H767" s="8">
        <v>0.49199999999999999</v>
      </c>
      <c r="I767" s="9">
        <f>_xlfn.NUMBERVALUE(INDEX(tb_SVI[],MATCH(tb_MHDI[[#This Row],[mun_uf]],tb_SVI[city_name_uf],0),7),".")</f>
        <v>2010</v>
      </c>
    </row>
    <row r="768" spans="1:9" x14ac:dyDescent="0.25">
      <c r="A768" s="8" t="s">
        <v>12815</v>
      </c>
      <c r="B768" s="8" t="str">
        <f>LEFT(tb_MHDI[[#This Row],[Territorialidades]],(FIND("/",tb_MHDI[[#This Row],[Territorialidades]])-2))</f>
        <v>Brejo Alegre</v>
      </c>
      <c r="C768" s="8" t="str">
        <f>LEFT(RIGHT(tb_MHDI[[#This Row],[Territorialidades]],3),2)</f>
        <v>SP</v>
      </c>
      <c r="D768" s="8" t="str">
        <f>CONCATENATE(tb_MHDI[[#This Row],[Município]],"/",tb_MHDI[[#This Row],[UF]])</f>
        <v>Brejo Alegre/SP</v>
      </c>
      <c r="E768" s="8">
        <v>0.71</v>
      </c>
      <c r="F768" s="8">
        <v>0.70199999999999996</v>
      </c>
      <c r="G768" s="8">
        <v>0.82599999999999996</v>
      </c>
      <c r="H768" s="8">
        <v>0.61799999999999999</v>
      </c>
      <c r="I768" s="9">
        <f>_xlfn.NUMBERVALUE(INDEX(tb_SVI[],MATCH(tb_MHDI[[#This Row],[mun_uf]],tb_SVI[city_name_uf],0),7),".")</f>
        <v>2010</v>
      </c>
    </row>
    <row r="769" spans="1:9" x14ac:dyDescent="0.25">
      <c r="A769" s="8" t="s">
        <v>12816</v>
      </c>
      <c r="B769" s="8" t="str">
        <f>LEFT(tb_MHDI[[#This Row],[Territorialidades]],(FIND("/",tb_MHDI[[#This Row],[Territorialidades]])-2))</f>
        <v>Brejo da Madre de Deus</v>
      </c>
      <c r="C769" s="8" t="str">
        <f>LEFT(RIGHT(tb_MHDI[[#This Row],[Territorialidades]],3),2)</f>
        <v>PE</v>
      </c>
      <c r="D769" s="8" t="str">
        <f>CONCATENATE(tb_MHDI[[#This Row],[Município]],"/",tb_MHDI[[#This Row],[UF]])</f>
        <v>Brejo da Madre de Deus/PE</v>
      </c>
      <c r="E769" s="8">
        <v>0.56200000000000006</v>
      </c>
      <c r="F769" s="8">
        <v>0.58099999999999996</v>
      </c>
      <c r="G769" s="8">
        <v>0.73399999999999999</v>
      </c>
      <c r="H769" s="8">
        <v>0.41699999999999998</v>
      </c>
      <c r="I769" s="9">
        <f>_xlfn.NUMBERVALUE(INDEX(tb_SVI[],MATCH(tb_MHDI[[#This Row],[mun_uf]],tb_SVI[city_name_uf],0),7),".")</f>
        <v>2010</v>
      </c>
    </row>
    <row r="770" spans="1:9" x14ac:dyDescent="0.25">
      <c r="A770" s="8" t="s">
        <v>12817</v>
      </c>
      <c r="B770" s="8" t="str">
        <f>LEFT(tb_MHDI[[#This Row],[Territorialidades]],(FIND("/",tb_MHDI[[#This Row],[Territorialidades]])-2))</f>
        <v>Brejo de Areia</v>
      </c>
      <c r="C770" s="8" t="str">
        <f>LEFT(RIGHT(tb_MHDI[[#This Row],[Territorialidades]],3),2)</f>
        <v>MA</v>
      </c>
      <c r="D770" s="8" t="str">
        <f>CONCATENATE(tb_MHDI[[#This Row],[Município]],"/",tb_MHDI[[#This Row],[UF]])</f>
        <v>Brejo de Areia/MA</v>
      </c>
      <c r="E770" s="8">
        <v>0.51900000000000002</v>
      </c>
      <c r="F770" s="8">
        <v>0.50700000000000001</v>
      </c>
      <c r="G770" s="8">
        <v>0.67700000000000005</v>
      </c>
      <c r="H770" s="8">
        <v>0.40799999999999997</v>
      </c>
      <c r="I770" s="9">
        <f>_xlfn.NUMBERVALUE(INDEX(tb_SVI[],MATCH(tb_MHDI[[#This Row],[mun_uf]],tb_SVI[city_name_uf],0),7),".")</f>
        <v>2010</v>
      </c>
    </row>
    <row r="771" spans="1:9" x14ac:dyDescent="0.25">
      <c r="A771" s="8" t="s">
        <v>12818</v>
      </c>
      <c r="B771" s="8" t="str">
        <f>LEFT(tb_MHDI[[#This Row],[Territorialidades]],(FIND("/",tb_MHDI[[#This Row],[Territorialidades]])-2))</f>
        <v>Brejo do Cruz</v>
      </c>
      <c r="C771" s="8" t="str">
        <f>LEFT(RIGHT(tb_MHDI[[#This Row],[Territorialidades]],3),2)</f>
        <v>PB</v>
      </c>
      <c r="D771" s="8" t="str">
        <f>CONCATENATE(tb_MHDI[[#This Row],[Município]],"/",tb_MHDI[[#This Row],[UF]])</f>
        <v>Brejo do Cruz/PB</v>
      </c>
      <c r="E771" s="8">
        <v>0.59699999999999998</v>
      </c>
      <c r="F771" s="8">
        <v>0.57499999999999996</v>
      </c>
      <c r="G771" s="8">
        <v>0.79800000000000004</v>
      </c>
      <c r="H771" s="8">
        <v>0.46300000000000002</v>
      </c>
      <c r="I771" s="9">
        <f>_xlfn.NUMBERVALUE(INDEX(tb_SVI[],MATCH(tb_MHDI[[#This Row],[mun_uf]],tb_SVI[city_name_uf],0),7),".")</f>
        <v>2010</v>
      </c>
    </row>
    <row r="772" spans="1:9" x14ac:dyDescent="0.25">
      <c r="A772" s="8" t="s">
        <v>12819</v>
      </c>
      <c r="B772" s="8" t="str">
        <f>LEFT(tb_MHDI[[#This Row],[Territorialidades]],(FIND("/",tb_MHDI[[#This Row],[Territorialidades]])-2))</f>
        <v>Brejo do Piauí</v>
      </c>
      <c r="C772" s="8" t="str">
        <f>LEFT(RIGHT(tb_MHDI[[#This Row],[Territorialidades]],3),2)</f>
        <v>PI</v>
      </c>
      <c r="D772" s="8" t="str">
        <f>CONCATENATE(tb_MHDI[[#This Row],[Município]],"/",tb_MHDI[[#This Row],[UF]])</f>
        <v>Brejo do Piauí/PI</v>
      </c>
      <c r="E772" s="8">
        <v>0.51500000000000001</v>
      </c>
      <c r="F772" s="8">
        <v>0.53100000000000003</v>
      </c>
      <c r="G772" s="8">
        <v>0.72499999999999998</v>
      </c>
      <c r="H772" s="8">
        <v>0.35399999999999998</v>
      </c>
      <c r="I772" s="9">
        <f>_xlfn.NUMBERVALUE(INDEX(tb_SVI[],MATCH(tb_MHDI[[#This Row],[mun_uf]],tb_SVI[city_name_uf],0),7),".")</f>
        <v>2010</v>
      </c>
    </row>
    <row r="773" spans="1:9" x14ac:dyDescent="0.25">
      <c r="A773" s="8" t="s">
        <v>12820</v>
      </c>
      <c r="B773" s="8" t="str">
        <f>LEFT(tb_MHDI[[#This Row],[Territorialidades]],(FIND("/",tb_MHDI[[#This Row],[Territorialidades]])-2))</f>
        <v>Brejo dos Santos</v>
      </c>
      <c r="C773" s="8" t="str">
        <f>LEFT(RIGHT(tb_MHDI[[#This Row],[Territorialidades]],3),2)</f>
        <v>PB</v>
      </c>
      <c r="D773" s="8" t="str">
        <f>CONCATENATE(tb_MHDI[[#This Row],[Município]],"/",tb_MHDI[[#This Row],[UF]])</f>
        <v>Brejo dos Santos/PB</v>
      </c>
      <c r="E773" s="8">
        <v>0.61899999999999999</v>
      </c>
      <c r="F773" s="8">
        <v>0.56399999999999995</v>
      </c>
      <c r="G773" s="8">
        <v>0.77600000000000002</v>
      </c>
      <c r="H773" s="8">
        <v>0.54100000000000004</v>
      </c>
      <c r="I773" s="9">
        <f>_xlfn.NUMBERVALUE(INDEX(tb_SVI[],MATCH(tb_MHDI[[#This Row],[mun_uf]],tb_SVI[city_name_uf],0),7),".")</f>
        <v>2010</v>
      </c>
    </row>
    <row r="774" spans="1:9" x14ac:dyDescent="0.25">
      <c r="A774" s="8" t="s">
        <v>12821</v>
      </c>
      <c r="B774" s="8" t="str">
        <f>LEFT(tb_MHDI[[#This Row],[Territorialidades]],(FIND("/",tb_MHDI[[#This Row],[Territorialidades]])-2))</f>
        <v>Brejões</v>
      </c>
      <c r="C774" s="8" t="str">
        <f>LEFT(RIGHT(tb_MHDI[[#This Row],[Territorialidades]],3),2)</f>
        <v>BA</v>
      </c>
      <c r="D774" s="8" t="str">
        <f>CONCATENATE(tb_MHDI[[#This Row],[Município]],"/",tb_MHDI[[#This Row],[UF]])</f>
        <v>Brejões/BA</v>
      </c>
      <c r="E774" s="8">
        <v>0.59699999999999998</v>
      </c>
      <c r="F774" s="8">
        <v>0.56000000000000005</v>
      </c>
      <c r="G774" s="8">
        <v>0.77500000000000002</v>
      </c>
      <c r="H774" s="8">
        <v>0.49</v>
      </c>
      <c r="I774" s="9">
        <f>_xlfn.NUMBERVALUE(INDEX(tb_SVI[],MATCH(tb_MHDI[[#This Row],[mun_uf]],tb_SVI[city_name_uf],0),7),".")</f>
        <v>2010</v>
      </c>
    </row>
    <row r="775" spans="1:9" x14ac:dyDescent="0.25">
      <c r="A775" s="8" t="s">
        <v>12822</v>
      </c>
      <c r="B775" s="8" t="str">
        <f>LEFT(tb_MHDI[[#This Row],[Territorialidades]],(FIND("/",tb_MHDI[[#This Row],[Territorialidades]])-2))</f>
        <v>Brejo Grande do Araguaia</v>
      </c>
      <c r="C775" s="8" t="str">
        <f>LEFT(RIGHT(tb_MHDI[[#This Row],[Territorialidades]],3),2)</f>
        <v>PA</v>
      </c>
      <c r="D775" s="8" t="str">
        <f>CONCATENATE(tb_MHDI[[#This Row],[Município]],"/",tb_MHDI[[#This Row],[UF]])</f>
        <v>Brejo Grande do Araguaia/PA</v>
      </c>
      <c r="E775" s="8">
        <v>0.59099999999999997</v>
      </c>
      <c r="F775" s="8">
        <v>0.58799999999999997</v>
      </c>
      <c r="G775" s="8">
        <v>0.74299999999999999</v>
      </c>
      <c r="H775" s="8">
        <v>0.47299999999999998</v>
      </c>
      <c r="I775" s="9">
        <f>_xlfn.NUMBERVALUE(INDEX(tb_SVI[],MATCH(tb_MHDI[[#This Row],[mun_uf]],tb_SVI[city_name_uf],0),7),".")</f>
        <v>2010</v>
      </c>
    </row>
    <row r="776" spans="1:9" x14ac:dyDescent="0.25">
      <c r="A776" s="8" t="s">
        <v>12823</v>
      </c>
      <c r="B776" s="8" t="str">
        <f>LEFT(tb_MHDI[[#This Row],[Territorialidades]],(FIND("/",tb_MHDI[[#This Row],[Territorialidades]])-2))</f>
        <v>Brejo Grande</v>
      </c>
      <c r="C776" s="8" t="str">
        <f>LEFT(RIGHT(tb_MHDI[[#This Row],[Territorialidades]],3),2)</f>
        <v>SE</v>
      </c>
      <c r="D776" s="8" t="str">
        <f>CONCATENATE(tb_MHDI[[#This Row],[Município]],"/",tb_MHDI[[#This Row],[UF]])</f>
        <v>Brejo Grande/SE</v>
      </c>
      <c r="E776" s="8">
        <v>0.54</v>
      </c>
      <c r="F776" s="8">
        <v>0.51500000000000001</v>
      </c>
      <c r="G776" s="8">
        <v>0.70099999999999996</v>
      </c>
      <c r="H776" s="8">
        <v>0.435</v>
      </c>
      <c r="I776" s="9">
        <f>_xlfn.NUMBERVALUE(INDEX(tb_SVI[],MATCH(tb_MHDI[[#This Row],[mun_uf]],tb_SVI[city_name_uf],0),7),".")</f>
        <v>2010</v>
      </c>
    </row>
    <row r="777" spans="1:9" x14ac:dyDescent="0.25">
      <c r="A777" s="8" t="s">
        <v>12824</v>
      </c>
      <c r="B777" s="8" t="str">
        <f>LEFT(tb_MHDI[[#This Row],[Territorialidades]],(FIND("/",tb_MHDI[[#This Row],[Territorialidades]])-2))</f>
        <v>Brejolândia</v>
      </c>
      <c r="C777" s="8" t="str">
        <f>LEFT(RIGHT(tb_MHDI[[#This Row],[Territorialidades]],3),2)</f>
        <v>BA</v>
      </c>
      <c r="D777" s="8" t="str">
        <f>CONCATENATE(tb_MHDI[[#This Row],[Município]],"/",tb_MHDI[[#This Row],[UF]])</f>
        <v>Brejolândia/BA</v>
      </c>
      <c r="E777" s="8">
        <v>0.59199999999999997</v>
      </c>
      <c r="F777" s="8">
        <v>0.53300000000000003</v>
      </c>
      <c r="G777" s="8">
        <v>0.746</v>
      </c>
      <c r="H777" s="8">
        <v>0.52300000000000002</v>
      </c>
      <c r="I777" s="9">
        <f>_xlfn.NUMBERVALUE(INDEX(tb_SVI[],MATCH(tb_MHDI[[#This Row],[mun_uf]],tb_SVI[city_name_uf],0),7),".")</f>
        <v>2010</v>
      </c>
    </row>
    <row r="778" spans="1:9" x14ac:dyDescent="0.25">
      <c r="A778" s="8" t="s">
        <v>12825</v>
      </c>
      <c r="B778" s="8" t="str">
        <f>LEFT(tb_MHDI[[#This Row],[Territorialidades]],(FIND("/",tb_MHDI[[#This Row],[Territorialidades]])-2))</f>
        <v>Brejo</v>
      </c>
      <c r="C778" s="8" t="str">
        <f>LEFT(RIGHT(tb_MHDI[[#This Row],[Territorialidades]],3),2)</f>
        <v>MA</v>
      </c>
      <c r="D778" s="8" t="str">
        <f>CONCATENATE(tb_MHDI[[#This Row],[Município]],"/",tb_MHDI[[#This Row],[UF]])</f>
        <v>Brejo/MA</v>
      </c>
      <c r="E778" s="8">
        <v>0.56200000000000006</v>
      </c>
      <c r="F778" s="8">
        <v>0.51700000000000002</v>
      </c>
      <c r="G778" s="8">
        <v>0.75800000000000001</v>
      </c>
      <c r="H778" s="8">
        <v>0.45400000000000001</v>
      </c>
      <c r="I778" s="9">
        <f>_xlfn.NUMBERVALUE(INDEX(tb_SVI[],MATCH(tb_MHDI[[#This Row],[mun_uf]],tb_SVI[city_name_uf],0),7),".")</f>
        <v>2010</v>
      </c>
    </row>
    <row r="779" spans="1:9" x14ac:dyDescent="0.25">
      <c r="A779" s="8" t="s">
        <v>12826</v>
      </c>
      <c r="B779" s="8" t="str">
        <f>LEFT(tb_MHDI[[#This Row],[Territorialidades]],(FIND("/",tb_MHDI[[#This Row],[Territorialidades]])-2))</f>
        <v>Brejo Santo</v>
      </c>
      <c r="C779" s="8" t="str">
        <f>LEFT(RIGHT(tb_MHDI[[#This Row],[Territorialidades]],3),2)</f>
        <v>CE</v>
      </c>
      <c r="D779" s="8" t="str">
        <f>CONCATENATE(tb_MHDI[[#This Row],[Município]],"/",tb_MHDI[[#This Row],[UF]])</f>
        <v>Brejo Santo/CE</v>
      </c>
      <c r="E779" s="8">
        <v>0.64700000000000002</v>
      </c>
      <c r="F779" s="8">
        <v>0.59599999999999997</v>
      </c>
      <c r="G779" s="8">
        <v>0.76800000000000002</v>
      </c>
      <c r="H779" s="8">
        <v>0.59199999999999997</v>
      </c>
      <c r="I779" s="9">
        <f>_xlfn.NUMBERVALUE(INDEX(tb_SVI[],MATCH(tb_MHDI[[#This Row],[mun_uf]],tb_SVI[city_name_uf],0),7),".")</f>
        <v>2010</v>
      </c>
    </row>
    <row r="780" spans="1:9" x14ac:dyDescent="0.25">
      <c r="A780" s="8" t="s">
        <v>12827</v>
      </c>
      <c r="B780" s="8" t="str">
        <f>LEFT(tb_MHDI[[#This Row],[Territorialidades]],(FIND("/",tb_MHDI[[#This Row],[Territorialidades]])-2))</f>
        <v>Breu Branco</v>
      </c>
      <c r="C780" s="8" t="str">
        <f>LEFT(RIGHT(tb_MHDI[[#This Row],[Territorialidades]],3),2)</f>
        <v>PA</v>
      </c>
      <c r="D780" s="8" t="str">
        <f>CONCATENATE(tb_MHDI[[#This Row],[Município]],"/",tb_MHDI[[#This Row],[UF]])</f>
        <v>Breu Branco/PA</v>
      </c>
      <c r="E780" s="8">
        <v>0.56799999999999995</v>
      </c>
      <c r="F780" s="8">
        <v>0.55500000000000005</v>
      </c>
      <c r="G780" s="8">
        <v>0.78100000000000003</v>
      </c>
      <c r="H780" s="8">
        <v>0.42199999999999999</v>
      </c>
      <c r="I780" s="9">
        <f>_xlfn.NUMBERVALUE(INDEX(tb_SVI[],MATCH(tb_MHDI[[#This Row],[mun_uf]],tb_SVI[city_name_uf],0),7),".")</f>
        <v>2010</v>
      </c>
    </row>
    <row r="781" spans="1:9" x14ac:dyDescent="0.25">
      <c r="A781" s="8" t="s">
        <v>12828</v>
      </c>
      <c r="B781" s="8" t="str">
        <f>LEFT(tb_MHDI[[#This Row],[Territorialidades]],(FIND("/",tb_MHDI[[#This Row],[Territorialidades]])-2))</f>
        <v>Breves</v>
      </c>
      <c r="C781" s="8" t="str">
        <f>LEFT(RIGHT(tb_MHDI[[#This Row],[Territorialidades]],3),2)</f>
        <v>PA</v>
      </c>
      <c r="D781" s="8" t="str">
        <f>CONCATENATE(tb_MHDI[[#This Row],[Município]],"/",tb_MHDI[[#This Row],[UF]])</f>
        <v>Breves/PA</v>
      </c>
      <c r="E781" s="8">
        <v>0.503</v>
      </c>
      <c r="F781" s="8">
        <v>0.52400000000000002</v>
      </c>
      <c r="G781" s="8">
        <v>0.77800000000000002</v>
      </c>
      <c r="H781" s="8">
        <v>0.312</v>
      </c>
      <c r="I781" s="9">
        <f>_xlfn.NUMBERVALUE(INDEX(tb_SVI[],MATCH(tb_MHDI[[#This Row],[mun_uf]],tb_SVI[city_name_uf],0),7),".")</f>
        <v>2010</v>
      </c>
    </row>
    <row r="782" spans="1:9" x14ac:dyDescent="0.25">
      <c r="A782" s="8" t="s">
        <v>12829</v>
      </c>
      <c r="B782" s="8" t="str">
        <f>LEFT(tb_MHDI[[#This Row],[Territorialidades]],(FIND("/",tb_MHDI[[#This Row],[Territorialidades]])-2))</f>
        <v>Britânia</v>
      </c>
      <c r="C782" s="8" t="str">
        <f>LEFT(RIGHT(tb_MHDI[[#This Row],[Territorialidades]],3),2)</f>
        <v>GO</v>
      </c>
      <c r="D782" s="8" t="str">
        <f>CONCATENATE(tb_MHDI[[#This Row],[Município]],"/",tb_MHDI[[#This Row],[UF]])</f>
        <v>Britânia/GO</v>
      </c>
      <c r="E782" s="8">
        <v>0.67200000000000004</v>
      </c>
      <c r="F782" s="8">
        <v>0.69199999999999995</v>
      </c>
      <c r="G782" s="8">
        <v>0.80200000000000005</v>
      </c>
      <c r="H782" s="8">
        <v>0.54600000000000004</v>
      </c>
      <c r="I782" s="9">
        <f>_xlfn.NUMBERVALUE(INDEX(tb_SVI[],MATCH(tb_MHDI[[#This Row],[mun_uf]],tb_SVI[city_name_uf],0),7),".")</f>
        <v>2010</v>
      </c>
    </row>
    <row r="783" spans="1:9" x14ac:dyDescent="0.25">
      <c r="A783" s="8" t="s">
        <v>12830</v>
      </c>
      <c r="B783" s="8" t="str">
        <f>LEFT(tb_MHDI[[#This Row],[Territorialidades]],(FIND("/",tb_MHDI[[#This Row],[Territorialidades]])-2))</f>
        <v>Brochier</v>
      </c>
      <c r="C783" s="8" t="str">
        <f>LEFT(RIGHT(tb_MHDI[[#This Row],[Territorialidades]],3),2)</f>
        <v>RS</v>
      </c>
      <c r="D783" s="8" t="str">
        <f>CONCATENATE(tb_MHDI[[#This Row],[Município]],"/",tb_MHDI[[#This Row],[UF]])</f>
        <v>Brochier/RS</v>
      </c>
      <c r="E783" s="8">
        <v>0.69899999999999995</v>
      </c>
      <c r="F783" s="8">
        <v>0.72299999999999998</v>
      </c>
      <c r="G783" s="8">
        <v>0.85099999999999998</v>
      </c>
      <c r="H783" s="8">
        <v>0.55400000000000005</v>
      </c>
      <c r="I783" s="9">
        <f>_xlfn.NUMBERVALUE(INDEX(tb_SVI[],MATCH(tb_MHDI[[#This Row],[mun_uf]],tb_SVI[city_name_uf],0),7),".")</f>
        <v>2010</v>
      </c>
    </row>
    <row r="784" spans="1:9" x14ac:dyDescent="0.25">
      <c r="A784" s="8" t="s">
        <v>12831</v>
      </c>
      <c r="B784" s="8" t="str">
        <f>LEFT(tb_MHDI[[#This Row],[Territorialidades]],(FIND("/",tb_MHDI[[#This Row],[Territorialidades]])-2))</f>
        <v>Brodowski</v>
      </c>
      <c r="C784" s="8" t="str">
        <f>LEFT(RIGHT(tb_MHDI[[#This Row],[Territorialidades]],3),2)</f>
        <v>SP</v>
      </c>
      <c r="D784" s="8" t="str">
        <f>CONCATENATE(tb_MHDI[[#This Row],[Município]],"/",tb_MHDI[[#This Row],[UF]])</f>
        <v>Brodowski/SP</v>
      </c>
      <c r="E784" s="8">
        <v>0.755</v>
      </c>
      <c r="F784" s="8">
        <v>0.73799999999999999</v>
      </c>
      <c r="G784" s="8">
        <v>0.86399999999999999</v>
      </c>
      <c r="H784" s="8">
        <v>0.67500000000000004</v>
      </c>
      <c r="I784" s="9">
        <f>_xlfn.NUMBERVALUE(INDEX(tb_SVI[],MATCH(tb_MHDI[[#This Row],[mun_uf]],tb_SVI[city_name_uf],0),7),".")</f>
        <v>2010</v>
      </c>
    </row>
    <row r="785" spans="1:9" x14ac:dyDescent="0.25">
      <c r="A785" s="8" t="s">
        <v>12832</v>
      </c>
      <c r="B785" s="8" t="str">
        <f>LEFT(tb_MHDI[[#This Row],[Territorialidades]],(FIND("/",tb_MHDI[[#This Row],[Territorialidades]])-2))</f>
        <v>Brotas de Macaúbas</v>
      </c>
      <c r="C785" s="8" t="str">
        <f>LEFT(RIGHT(tb_MHDI[[#This Row],[Territorialidades]],3),2)</f>
        <v>BA</v>
      </c>
      <c r="D785" s="8" t="str">
        <f>CONCATENATE(tb_MHDI[[#This Row],[Município]],"/",tb_MHDI[[#This Row],[UF]])</f>
        <v>Brotas de Macaúbas/BA</v>
      </c>
      <c r="E785" s="8">
        <v>0.56999999999999995</v>
      </c>
      <c r="F785" s="8">
        <v>0.55200000000000005</v>
      </c>
      <c r="G785" s="8">
        <v>0.754</v>
      </c>
      <c r="H785" s="8">
        <v>0.44500000000000001</v>
      </c>
      <c r="I785" s="9">
        <f>_xlfn.NUMBERVALUE(INDEX(tb_SVI[],MATCH(tb_MHDI[[#This Row],[mun_uf]],tb_SVI[city_name_uf],0),7),".")</f>
        <v>2010</v>
      </c>
    </row>
    <row r="786" spans="1:9" x14ac:dyDescent="0.25">
      <c r="A786" s="8" t="s">
        <v>12833</v>
      </c>
      <c r="B786" s="8" t="str">
        <f>LEFT(tb_MHDI[[#This Row],[Territorialidades]],(FIND("/",tb_MHDI[[#This Row],[Territorialidades]])-2))</f>
        <v>Brotas</v>
      </c>
      <c r="C786" s="8" t="str">
        <f>LEFT(RIGHT(tb_MHDI[[#This Row],[Territorialidades]],3),2)</f>
        <v>SP</v>
      </c>
      <c r="D786" s="8" t="str">
        <f>CONCATENATE(tb_MHDI[[#This Row],[Município]],"/",tb_MHDI[[#This Row],[UF]])</f>
        <v>Brotas/SP</v>
      </c>
      <c r="E786" s="8">
        <v>0.74</v>
      </c>
      <c r="F786" s="8">
        <v>0.72399999999999998</v>
      </c>
      <c r="G786" s="8">
        <v>0.81499999999999995</v>
      </c>
      <c r="H786" s="8">
        <v>0.68799999999999994</v>
      </c>
      <c r="I786" s="9">
        <f>_xlfn.NUMBERVALUE(INDEX(tb_SVI[],MATCH(tb_MHDI[[#This Row],[mun_uf]],tb_SVI[city_name_uf],0),7),".")</f>
        <v>2010</v>
      </c>
    </row>
    <row r="787" spans="1:9" x14ac:dyDescent="0.25">
      <c r="A787" s="8" t="s">
        <v>12834</v>
      </c>
      <c r="B787" s="8" t="str">
        <f>LEFT(tb_MHDI[[#This Row],[Territorialidades]],(FIND("/",tb_MHDI[[#This Row],[Territorialidades]])-2))</f>
        <v>Brumadinho</v>
      </c>
      <c r="C787" s="8" t="str">
        <f>LEFT(RIGHT(tb_MHDI[[#This Row],[Territorialidades]],3),2)</f>
        <v>MG</v>
      </c>
      <c r="D787" s="8" t="str">
        <f>CONCATENATE(tb_MHDI[[#This Row],[Município]],"/",tb_MHDI[[#This Row],[UF]])</f>
        <v>Brumadinho/MG</v>
      </c>
      <c r="E787" s="8">
        <v>0.747</v>
      </c>
      <c r="F787" s="8">
        <v>0.76100000000000001</v>
      </c>
      <c r="G787" s="8">
        <v>0.85699999999999998</v>
      </c>
      <c r="H787" s="8">
        <v>0.63900000000000001</v>
      </c>
      <c r="I787" s="9">
        <f>_xlfn.NUMBERVALUE(INDEX(tb_SVI[],MATCH(tb_MHDI[[#This Row],[mun_uf]],tb_SVI[city_name_uf],0),7),".")</f>
        <v>2010</v>
      </c>
    </row>
    <row r="788" spans="1:9" x14ac:dyDescent="0.25">
      <c r="A788" s="8" t="s">
        <v>12835</v>
      </c>
      <c r="B788" s="8" t="str">
        <f>LEFT(tb_MHDI[[#This Row],[Territorialidades]],(FIND("/",tb_MHDI[[#This Row],[Territorialidades]])-2))</f>
        <v>Brumado</v>
      </c>
      <c r="C788" s="8" t="str">
        <f>LEFT(RIGHT(tb_MHDI[[#This Row],[Territorialidades]],3),2)</f>
        <v>BA</v>
      </c>
      <c r="D788" s="8" t="str">
        <f>CONCATENATE(tb_MHDI[[#This Row],[Município]],"/",tb_MHDI[[#This Row],[UF]])</f>
        <v>Brumado/BA</v>
      </c>
      <c r="E788" s="8">
        <v>0.65600000000000003</v>
      </c>
      <c r="F788" s="8">
        <v>0.63</v>
      </c>
      <c r="G788" s="8">
        <v>0.80700000000000005</v>
      </c>
      <c r="H788" s="8">
        <v>0.55400000000000005</v>
      </c>
      <c r="I788" s="9">
        <f>_xlfn.NUMBERVALUE(INDEX(tb_SVI[],MATCH(tb_MHDI[[#This Row],[mun_uf]],tb_SVI[city_name_uf],0),7),".")</f>
        <v>2010</v>
      </c>
    </row>
    <row r="789" spans="1:9" x14ac:dyDescent="0.25">
      <c r="A789" s="8" t="s">
        <v>12836</v>
      </c>
      <c r="B789" s="8" t="str">
        <f>LEFT(tb_MHDI[[#This Row],[Territorialidades]],(FIND("/",tb_MHDI[[#This Row],[Territorialidades]])-2))</f>
        <v>Brunópolis</v>
      </c>
      <c r="C789" s="8" t="str">
        <f>LEFT(RIGHT(tb_MHDI[[#This Row],[Territorialidades]],3),2)</f>
        <v>SC</v>
      </c>
      <c r="D789" s="8" t="str">
        <f>CONCATENATE(tb_MHDI[[#This Row],[Município]],"/",tb_MHDI[[#This Row],[UF]])</f>
        <v>Brunópolis/SC</v>
      </c>
      <c r="E789" s="8">
        <v>0.66100000000000003</v>
      </c>
      <c r="F789" s="8">
        <v>0.64600000000000002</v>
      </c>
      <c r="G789" s="8">
        <v>0.81899999999999995</v>
      </c>
      <c r="H789" s="8">
        <v>0.54500000000000004</v>
      </c>
      <c r="I789" s="9">
        <f>_xlfn.NUMBERVALUE(INDEX(tb_SVI[],MATCH(tb_MHDI[[#This Row],[mun_uf]],tb_SVI[city_name_uf],0),7),".")</f>
        <v>2010</v>
      </c>
    </row>
    <row r="790" spans="1:9" x14ac:dyDescent="0.25">
      <c r="A790" s="8" t="s">
        <v>12837</v>
      </c>
      <c r="B790" s="8" t="str">
        <f>LEFT(tb_MHDI[[#This Row],[Territorialidades]],(FIND("/",tb_MHDI[[#This Row],[Territorialidades]])-2))</f>
        <v>Brusque</v>
      </c>
      <c r="C790" s="8" t="str">
        <f>LEFT(RIGHT(tb_MHDI[[#This Row],[Territorialidades]],3),2)</f>
        <v>SC</v>
      </c>
      <c r="D790" s="8" t="str">
        <f>CONCATENATE(tb_MHDI[[#This Row],[Município]],"/",tb_MHDI[[#This Row],[UF]])</f>
        <v>Brusque/SC</v>
      </c>
      <c r="E790" s="8">
        <v>0.79500000000000004</v>
      </c>
      <c r="F790" s="8">
        <v>0.79400000000000004</v>
      </c>
      <c r="G790" s="8">
        <v>0.89400000000000002</v>
      </c>
      <c r="H790" s="8">
        <v>0.70699999999999996</v>
      </c>
      <c r="I790" s="9">
        <f>_xlfn.NUMBERVALUE(INDEX(tb_SVI[],MATCH(tb_MHDI[[#This Row],[mun_uf]],tb_SVI[city_name_uf],0),7),".")</f>
        <v>2010</v>
      </c>
    </row>
    <row r="791" spans="1:9" x14ac:dyDescent="0.25">
      <c r="A791" s="8" t="s">
        <v>12838</v>
      </c>
      <c r="B791" s="8" t="str">
        <f>LEFT(tb_MHDI[[#This Row],[Territorialidades]],(FIND("/",tb_MHDI[[#This Row],[Territorialidades]])-2))</f>
        <v>Bueno Brandão</v>
      </c>
      <c r="C791" s="8" t="str">
        <f>LEFT(RIGHT(tb_MHDI[[#This Row],[Territorialidades]],3),2)</f>
        <v>MG</v>
      </c>
      <c r="D791" s="8" t="str">
        <f>CONCATENATE(tb_MHDI[[#This Row],[Município]],"/",tb_MHDI[[#This Row],[UF]])</f>
        <v>Bueno Brandão/MG</v>
      </c>
      <c r="E791" s="8">
        <v>0.65800000000000003</v>
      </c>
      <c r="F791" s="8">
        <v>0.66200000000000003</v>
      </c>
      <c r="G791" s="8">
        <v>0.84799999999999998</v>
      </c>
      <c r="H791" s="8">
        <v>0.50700000000000001</v>
      </c>
      <c r="I791" s="9">
        <f>_xlfn.NUMBERVALUE(INDEX(tb_SVI[],MATCH(tb_MHDI[[#This Row],[mun_uf]],tb_SVI[city_name_uf],0),7),".")</f>
        <v>2010</v>
      </c>
    </row>
    <row r="792" spans="1:9" x14ac:dyDescent="0.25">
      <c r="A792" s="8" t="s">
        <v>12839</v>
      </c>
      <c r="B792" s="8" t="str">
        <f>LEFT(tb_MHDI[[#This Row],[Territorialidades]],(FIND("/",tb_MHDI[[#This Row],[Territorialidades]])-2))</f>
        <v>Buenópolis</v>
      </c>
      <c r="C792" s="8" t="str">
        <f>LEFT(RIGHT(tb_MHDI[[#This Row],[Territorialidades]],3),2)</f>
        <v>MG</v>
      </c>
      <c r="D792" s="8" t="str">
        <f>CONCATENATE(tb_MHDI[[#This Row],[Município]],"/",tb_MHDI[[#This Row],[UF]])</f>
        <v>Buenópolis/MG</v>
      </c>
      <c r="E792" s="8">
        <v>0.66900000000000004</v>
      </c>
      <c r="F792" s="8">
        <v>0.65</v>
      </c>
      <c r="G792" s="8">
        <v>0.79600000000000004</v>
      </c>
      <c r="H792" s="8">
        <v>0.57899999999999996</v>
      </c>
      <c r="I792" s="9">
        <f>_xlfn.NUMBERVALUE(INDEX(tb_SVI[],MATCH(tb_MHDI[[#This Row],[mun_uf]],tb_SVI[city_name_uf],0),7),".")</f>
        <v>2010</v>
      </c>
    </row>
    <row r="793" spans="1:9" x14ac:dyDescent="0.25">
      <c r="A793" s="8" t="s">
        <v>12840</v>
      </c>
      <c r="B793" s="8" t="str">
        <f>LEFT(tb_MHDI[[#This Row],[Territorialidades]],(FIND("/",tb_MHDI[[#This Row],[Territorialidades]])-2))</f>
        <v>Buenos Aires</v>
      </c>
      <c r="C793" s="8" t="str">
        <f>LEFT(RIGHT(tb_MHDI[[#This Row],[Territorialidades]],3),2)</f>
        <v>PE</v>
      </c>
      <c r="D793" s="8" t="str">
        <f>CONCATENATE(tb_MHDI[[#This Row],[Município]],"/",tb_MHDI[[#This Row],[UF]])</f>
        <v>Buenos Aires/PE</v>
      </c>
      <c r="E793" s="8">
        <v>0.59299999999999997</v>
      </c>
      <c r="F793" s="8">
        <v>0.55600000000000005</v>
      </c>
      <c r="G793" s="8">
        <v>0.77800000000000002</v>
      </c>
      <c r="H793" s="8">
        <v>0.48099999999999998</v>
      </c>
      <c r="I793" s="9">
        <f>_xlfn.NUMBERVALUE(INDEX(tb_SVI[],MATCH(tb_MHDI[[#This Row],[mun_uf]],tb_SVI[city_name_uf],0),7),".")</f>
        <v>2010</v>
      </c>
    </row>
    <row r="794" spans="1:9" x14ac:dyDescent="0.25">
      <c r="A794" s="8" t="s">
        <v>12841</v>
      </c>
      <c r="B794" s="8" t="str">
        <f>LEFT(tb_MHDI[[#This Row],[Territorialidades]],(FIND("/",tb_MHDI[[#This Row],[Territorialidades]])-2))</f>
        <v>Buerarema</v>
      </c>
      <c r="C794" s="8" t="str">
        <f>LEFT(RIGHT(tb_MHDI[[#This Row],[Territorialidades]],3),2)</f>
        <v>BA</v>
      </c>
      <c r="D794" s="8" t="str">
        <f>CONCATENATE(tb_MHDI[[#This Row],[Município]],"/",tb_MHDI[[#This Row],[UF]])</f>
        <v>Buerarema/BA</v>
      </c>
      <c r="E794" s="8">
        <v>0.61299999999999999</v>
      </c>
      <c r="F794" s="8">
        <v>0.60399999999999998</v>
      </c>
      <c r="G794" s="8">
        <v>0.77200000000000002</v>
      </c>
      <c r="H794" s="8">
        <v>0.495</v>
      </c>
      <c r="I794" s="9">
        <f>_xlfn.NUMBERVALUE(INDEX(tb_SVI[],MATCH(tb_MHDI[[#This Row],[mun_uf]],tb_SVI[city_name_uf],0),7),".")</f>
        <v>2010</v>
      </c>
    </row>
    <row r="795" spans="1:9" x14ac:dyDescent="0.25">
      <c r="A795" s="8" t="s">
        <v>12842</v>
      </c>
      <c r="B795" s="8" t="str">
        <f>LEFT(tb_MHDI[[#This Row],[Territorialidades]],(FIND("/",tb_MHDI[[#This Row],[Territorialidades]])-2))</f>
        <v>Bugre</v>
      </c>
      <c r="C795" s="8" t="str">
        <f>LEFT(RIGHT(tb_MHDI[[#This Row],[Territorialidades]],3),2)</f>
        <v>MG</v>
      </c>
      <c r="D795" s="8" t="str">
        <f>CONCATENATE(tb_MHDI[[#This Row],[Município]],"/",tb_MHDI[[#This Row],[UF]])</f>
        <v>Bugre/MG</v>
      </c>
      <c r="E795" s="8">
        <v>0.627</v>
      </c>
      <c r="F795" s="8">
        <v>0.60199999999999998</v>
      </c>
      <c r="G795" s="8">
        <v>0.8</v>
      </c>
      <c r="H795" s="8">
        <v>0.51100000000000001</v>
      </c>
      <c r="I795" s="9">
        <f>_xlfn.NUMBERVALUE(INDEX(tb_SVI[],MATCH(tb_MHDI[[#This Row],[mun_uf]],tb_SVI[city_name_uf],0),7),".")</f>
        <v>2010</v>
      </c>
    </row>
    <row r="796" spans="1:9" x14ac:dyDescent="0.25">
      <c r="A796" s="8" t="s">
        <v>12843</v>
      </c>
      <c r="B796" s="8" t="str">
        <f>LEFT(tb_MHDI[[#This Row],[Territorialidades]],(FIND("/",tb_MHDI[[#This Row],[Territorialidades]])-2))</f>
        <v>Buíque</v>
      </c>
      <c r="C796" s="8" t="str">
        <f>LEFT(RIGHT(tb_MHDI[[#This Row],[Territorialidades]],3),2)</f>
        <v>PE</v>
      </c>
      <c r="D796" s="8" t="str">
        <f>CONCATENATE(tb_MHDI[[#This Row],[Município]],"/",tb_MHDI[[#This Row],[UF]])</f>
        <v>Buíque/PE</v>
      </c>
      <c r="E796" s="8">
        <v>0.52700000000000002</v>
      </c>
      <c r="F796" s="8">
        <v>0.497</v>
      </c>
      <c r="G796" s="8">
        <v>0.746</v>
      </c>
      <c r="H796" s="8">
        <v>0.39500000000000002</v>
      </c>
      <c r="I796" s="9">
        <f>_xlfn.NUMBERVALUE(INDEX(tb_SVI[],MATCH(tb_MHDI[[#This Row],[mun_uf]],tb_SVI[city_name_uf],0),7),".")</f>
        <v>2010</v>
      </c>
    </row>
    <row r="797" spans="1:9" x14ac:dyDescent="0.25">
      <c r="A797" s="8" t="s">
        <v>12844</v>
      </c>
      <c r="B797" s="8" t="str">
        <f>LEFT(tb_MHDI[[#This Row],[Territorialidades]],(FIND("/",tb_MHDI[[#This Row],[Territorialidades]])-2))</f>
        <v>Bujari</v>
      </c>
      <c r="C797" s="8" t="str">
        <f>LEFT(RIGHT(tb_MHDI[[#This Row],[Territorialidades]],3),2)</f>
        <v>AC</v>
      </c>
      <c r="D797" s="8" t="str">
        <f>CONCATENATE(tb_MHDI[[#This Row],[Município]],"/",tb_MHDI[[#This Row],[UF]])</f>
        <v>Bujari/AC</v>
      </c>
      <c r="E797" s="8">
        <v>0.58899999999999997</v>
      </c>
      <c r="F797" s="8">
        <v>0.60299999999999998</v>
      </c>
      <c r="G797" s="8">
        <v>0.77200000000000002</v>
      </c>
      <c r="H797" s="8">
        <v>0.439</v>
      </c>
      <c r="I797" s="9">
        <f>_xlfn.NUMBERVALUE(INDEX(tb_SVI[],MATCH(tb_MHDI[[#This Row],[mun_uf]],tb_SVI[city_name_uf],0),7),".")</f>
        <v>2010</v>
      </c>
    </row>
    <row r="798" spans="1:9" x14ac:dyDescent="0.25">
      <c r="A798" s="8" t="s">
        <v>12845</v>
      </c>
      <c r="B798" s="8" t="str">
        <f>LEFT(tb_MHDI[[#This Row],[Territorialidades]],(FIND("/",tb_MHDI[[#This Row],[Territorialidades]])-2))</f>
        <v>Bujaru</v>
      </c>
      <c r="C798" s="8" t="str">
        <f>LEFT(RIGHT(tb_MHDI[[#This Row],[Territorialidades]],3),2)</f>
        <v>PA</v>
      </c>
      <c r="D798" s="8" t="str">
        <f>CONCATENATE(tb_MHDI[[#This Row],[Município]],"/",tb_MHDI[[#This Row],[UF]])</f>
        <v>Bujaru/PA</v>
      </c>
      <c r="E798" s="8">
        <v>0.55200000000000005</v>
      </c>
      <c r="F798" s="8">
        <v>0.495</v>
      </c>
      <c r="G798" s="8">
        <v>0.77900000000000003</v>
      </c>
      <c r="H798" s="8">
        <v>0.437</v>
      </c>
      <c r="I798" s="9">
        <f>_xlfn.NUMBERVALUE(INDEX(tb_SVI[],MATCH(tb_MHDI[[#This Row],[mun_uf]],tb_SVI[city_name_uf],0),7),".")</f>
        <v>2010</v>
      </c>
    </row>
    <row r="799" spans="1:9" x14ac:dyDescent="0.25">
      <c r="A799" s="8" t="s">
        <v>12846</v>
      </c>
      <c r="B799" s="8" t="str">
        <f>LEFT(tb_MHDI[[#This Row],[Territorialidades]],(FIND("/",tb_MHDI[[#This Row],[Territorialidades]])-2))</f>
        <v>Buri</v>
      </c>
      <c r="C799" s="8" t="str">
        <f>LEFT(RIGHT(tb_MHDI[[#This Row],[Territorialidades]],3),2)</f>
        <v>SP</v>
      </c>
      <c r="D799" s="8" t="str">
        <f>CONCATENATE(tb_MHDI[[#This Row],[Município]],"/",tb_MHDI[[#This Row],[UF]])</f>
        <v>Buri/SP</v>
      </c>
      <c r="E799" s="8">
        <v>0.66700000000000004</v>
      </c>
      <c r="F799" s="8">
        <v>0.64200000000000002</v>
      </c>
      <c r="G799" s="8">
        <v>0.79900000000000004</v>
      </c>
      <c r="H799" s="8">
        <v>0.57799999999999996</v>
      </c>
      <c r="I799" s="9">
        <f>_xlfn.NUMBERVALUE(INDEX(tb_SVI[],MATCH(tb_MHDI[[#This Row],[mun_uf]],tb_SVI[city_name_uf],0),7),".")</f>
        <v>2010</v>
      </c>
    </row>
    <row r="800" spans="1:9" x14ac:dyDescent="0.25">
      <c r="A800" s="8" t="s">
        <v>12847</v>
      </c>
      <c r="B800" s="8" t="str">
        <f>LEFT(tb_MHDI[[#This Row],[Territorialidades]],(FIND("/",tb_MHDI[[#This Row],[Territorialidades]])-2))</f>
        <v>Buritama</v>
      </c>
      <c r="C800" s="8" t="str">
        <f>LEFT(RIGHT(tb_MHDI[[#This Row],[Territorialidades]],3),2)</f>
        <v>SP</v>
      </c>
      <c r="D800" s="8" t="str">
        <f>CONCATENATE(tb_MHDI[[#This Row],[Município]],"/",tb_MHDI[[#This Row],[UF]])</f>
        <v>Buritama/SP</v>
      </c>
      <c r="E800" s="8">
        <v>0.76300000000000001</v>
      </c>
      <c r="F800" s="8">
        <v>0.73599999999999999</v>
      </c>
      <c r="G800" s="8">
        <v>0.83899999999999997</v>
      </c>
      <c r="H800" s="8">
        <v>0.72</v>
      </c>
      <c r="I800" s="9">
        <f>_xlfn.NUMBERVALUE(INDEX(tb_SVI[],MATCH(tb_MHDI[[#This Row],[mun_uf]],tb_SVI[city_name_uf],0),7),".")</f>
        <v>2010</v>
      </c>
    </row>
    <row r="801" spans="1:9" x14ac:dyDescent="0.25">
      <c r="A801" s="8" t="s">
        <v>12848</v>
      </c>
      <c r="B801" s="8" t="str">
        <f>LEFT(tb_MHDI[[#This Row],[Territorialidades]],(FIND("/",tb_MHDI[[#This Row],[Territorialidades]])-2))</f>
        <v>Buriti Alegre</v>
      </c>
      <c r="C801" s="8" t="str">
        <f>LEFT(RIGHT(tb_MHDI[[#This Row],[Territorialidades]],3),2)</f>
        <v>GO</v>
      </c>
      <c r="D801" s="8" t="str">
        <f>CONCATENATE(tb_MHDI[[#This Row],[Município]],"/",tb_MHDI[[#This Row],[UF]])</f>
        <v>Buriti Alegre/GO</v>
      </c>
      <c r="E801" s="8">
        <v>0.71</v>
      </c>
      <c r="F801" s="8">
        <v>0.7</v>
      </c>
      <c r="G801" s="8">
        <v>0.83099999999999996</v>
      </c>
      <c r="H801" s="8">
        <v>0.61399999999999999</v>
      </c>
      <c r="I801" s="9">
        <f>_xlfn.NUMBERVALUE(INDEX(tb_SVI[],MATCH(tb_MHDI[[#This Row],[mun_uf]],tb_SVI[city_name_uf],0),7),".")</f>
        <v>2010</v>
      </c>
    </row>
    <row r="802" spans="1:9" x14ac:dyDescent="0.25">
      <c r="A802" s="8" t="s">
        <v>12849</v>
      </c>
      <c r="B802" s="8" t="str">
        <f>LEFT(tb_MHDI[[#This Row],[Territorialidades]],(FIND("/",tb_MHDI[[#This Row],[Territorialidades]])-2))</f>
        <v>Buriti Bravo</v>
      </c>
      <c r="C802" s="8" t="str">
        <f>LEFT(RIGHT(tb_MHDI[[#This Row],[Territorialidades]],3),2)</f>
        <v>MA</v>
      </c>
      <c r="D802" s="8" t="str">
        <f>CONCATENATE(tb_MHDI[[#This Row],[Município]],"/",tb_MHDI[[#This Row],[UF]])</f>
        <v>Buriti Bravo/MA</v>
      </c>
      <c r="E802" s="8">
        <v>0.59</v>
      </c>
      <c r="F802" s="8">
        <v>0.53900000000000003</v>
      </c>
      <c r="G802" s="8">
        <v>0.752</v>
      </c>
      <c r="H802" s="8">
        <v>0.50600000000000001</v>
      </c>
      <c r="I802" s="9">
        <f>_xlfn.NUMBERVALUE(INDEX(tb_SVI[],MATCH(tb_MHDI[[#This Row],[mun_uf]],tb_SVI[city_name_uf],0),7),".")</f>
        <v>2010</v>
      </c>
    </row>
    <row r="803" spans="1:9" x14ac:dyDescent="0.25">
      <c r="A803" s="8" t="s">
        <v>12850</v>
      </c>
      <c r="B803" s="8" t="str">
        <f>LEFT(tb_MHDI[[#This Row],[Territorialidades]],(FIND("/",tb_MHDI[[#This Row],[Territorialidades]])-2))</f>
        <v>Buriticupu</v>
      </c>
      <c r="C803" s="8" t="str">
        <f>LEFT(RIGHT(tb_MHDI[[#This Row],[Territorialidades]],3),2)</f>
        <v>MA</v>
      </c>
      <c r="D803" s="8" t="str">
        <f>CONCATENATE(tb_MHDI[[#This Row],[Município]],"/",tb_MHDI[[#This Row],[UF]])</f>
        <v>Buriticupu/MA</v>
      </c>
      <c r="E803" s="8">
        <v>0.55600000000000005</v>
      </c>
      <c r="F803" s="8">
        <v>0.53300000000000003</v>
      </c>
      <c r="G803" s="8">
        <v>0.70799999999999996</v>
      </c>
      <c r="H803" s="8">
        <v>0.45500000000000002</v>
      </c>
      <c r="I803" s="9">
        <f>_xlfn.NUMBERVALUE(INDEX(tb_SVI[],MATCH(tb_MHDI[[#This Row],[mun_uf]],tb_SVI[city_name_uf],0),7),".")</f>
        <v>2010</v>
      </c>
    </row>
    <row r="804" spans="1:9" x14ac:dyDescent="0.25">
      <c r="A804" s="8" t="s">
        <v>12851</v>
      </c>
      <c r="B804" s="8" t="str">
        <f>LEFT(tb_MHDI[[#This Row],[Territorialidades]],(FIND("/",tb_MHDI[[#This Row],[Territorialidades]])-2))</f>
        <v>Buriti de Goiás</v>
      </c>
      <c r="C804" s="8" t="str">
        <f>LEFT(RIGHT(tb_MHDI[[#This Row],[Territorialidades]],3),2)</f>
        <v>GO</v>
      </c>
      <c r="D804" s="8" t="str">
        <f>CONCATENATE(tb_MHDI[[#This Row],[Município]],"/",tb_MHDI[[#This Row],[UF]])</f>
        <v>Buriti de Goiás/GO</v>
      </c>
      <c r="E804" s="8">
        <v>0.68700000000000006</v>
      </c>
      <c r="F804" s="8">
        <v>0.70699999999999996</v>
      </c>
      <c r="G804" s="8">
        <v>0.80600000000000005</v>
      </c>
      <c r="H804" s="8">
        <v>0.56999999999999995</v>
      </c>
      <c r="I804" s="9">
        <f>_xlfn.NUMBERVALUE(INDEX(tb_SVI[],MATCH(tb_MHDI[[#This Row],[mun_uf]],tb_SVI[city_name_uf],0),7),".")</f>
        <v>2010</v>
      </c>
    </row>
    <row r="805" spans="1:9" x14ac:dyDescent="0.25">
      <c r="A805" s="8" t="s">
        <v>12852</v>
      </c>
      <c r="B805" s="8" t="str">
        <f>LEFT(tb_MHDI[[#This Row],[Territorialidades]],(FIND("/",tb_MHDI[[#This Row],[Territorialidades]])-2))</f>
        <v>Buriti dos Lopes</v>
      </c>
      <c r="C805" s="8" t="str">
        <f>LEFT(RIGHT(tb_MHDI[[#This Row],[Territorialidades]],3),2)</f>
        <v>PI</v>
      </c>
      <c r="D805" s="8" t="str">
        <f>CONCATENATE(tb_MHDI[[#This Row],[Município]],"/",tb_MHDI[[#This Row],[UF]])</f>
        <v>Buriti dos Lopes/PI</v>
      </c>
      <c r="E805" s="8">
        <v>0.56499999999999995</v>
      </c>
      <c r="F805" s="8">
        <v>0.54400000000000004</v>
      </c>
      <c r="G805" s="8">
        <v>0.73499999999999999</v>
      </c>
      <c r="H805" s="8">
        <v>0.45200000000000001</v>
      </c>
      <c r="I805" s="9">
        <f>_xlfn.NUMBERVALUE(INDEX(tb_SVI[],MATCH(tb_MHDI[[#This Row],[mun_uf]],tb_SVI[city_name_uf],0),7),".")</f>
        <v>2010</v>
      </c>
    </row>
    <row r="806" spans="1:9" x14ac:dyDescent="0.25">
      <c r="A806" s="8" t="s">
        <v>12853</v>
      </c>
      <c r="B806" s="8" t="str">
        <f>LEFT(tb_MHDI[[#This Row],[Territorialidades]],(FIND("/",tb_MHDI[[#This Row],[Territorialidades]])-2))</f>
        <v>Buriti dos Montes</v>
      </c>
      <c r="C806" s="8" t="str">
        <f>LEFT(RIGHT(tb_MHDI[[#This Row],[Territorialidades]],3),2)</f>
        <v>PI</v>
      </c>
      <c r="D806" s="8" t="str">
        <f>CONCATENATE(tb_MHDI[[#This Row],[Município]],"/",tb_MHDI[[#This Row],[UF]])</f>
        <v>Buriti dos Montes/PI</v>
      </c>
      <c r="E806" s="8">
        <v>0.57399999999999995</v>
      </c>
      <c r="F806" s="8">
        <v>0.52700000000000002</v>
      </c>
      <c r="G806" s="8">
        <v>0.78</v>
      </c>
      <c r="H806" s="8">
        <v>0.46</v>
      </c>
      <c r="I806" s="9">
        <f>_xlfn.NUMBERVALUE(INDEX(tb_SVI[],MATCH(tb_MHDI[[#This Row],[mun_uf]],tb_SVI[city_name_uf],0),7),".")</f>
        <v>2010</v>
      </c>
    </row>
    <row r="807" spans="1:9" x14ac:dyDescent="0.25">
      <c r="A807" s="8" t="s">
        <v>12854</v>
      </c>
      <c r="B807" s="8" t="str">
        <f>LEFT(tb_MHDI[[#This Row],[Territorialidades]],(FIND("/",tb_MHDI[[#This Row],[Territorialidades]])-2))</f>
        <v>Buriti do Tocantins</v>
      </c>
      <c r="C807" s="8" t="str">
        <f>LEFT(RIGHT(tb_MHDI[[#This Row],[Territorialidades]],3),2)</f>
        <v>TO</v>
      </c>
      <c r="D807" s="8" t="str">
        <f>CONCATENATE(tb_MHDI[[#This Row],[Município]],"/",tb_MHDI[[#This Row],[UF]])</f>
        <v>Buriti do Tocantins/TO</v>
      </c>
      <c r="E807" s="8">
        <v>0.627</v>
      </c>
      <c r="F807" s="8">
        <v>0.57499999999999996</v>
      </c>
      <c r="G807" s="8">
        <v>0.71299999999999997</v>
      </c>
      <c r="H807" s="8">
        <v>0.60099999999999998</v>
      </c>
      <c r="I807" s="9">
        <f>_xlfn.NUMBERVALUE(INDEX(tb_SVI[],MATCH(tb_MHDI[[#This Row],[mun_uf]],tb_SVI[city_name_uf],0),7),".")</f>
        <v>2010</v>
      </c>
    </row>
    <row r="808" spans="1:9" x14ac:dyDescent="0.25">
      <c r="A808" s="8" t="s">
        <v>12855</v>
      </c>
      <c r="B808" s="8" t="str">
        <f>LEFT(tb_MHDI[[#This Row],[Territorialidades]],(FIND("/",tb_MHDI[[#This Row],[Territorialidades]])-2))</f>
        <v>Buriti</v>
      </c>
      <c r="C808" s="8" t="str">
        <f>LEFT(RIGHT(tb_MHDI[[#This Row],[Territorialidades]],3),2)</f>
        <v>MA</v>
      </c>
      <c r="D808" s="8" t="str">
        <f>CONCATENATE(tb_MHDI[[#This Row],[Município]],"/",tb_MHDI[[#This Row],[UF]])</f>
        <v>Buriti/MA</v>
      </c>
      <c r="E808" s="8">
        <v>0.54800000000000004</v>
      </c>
      <c r="F808" s="8">
        <v>0.47899999999999998</v>
      </c>
      <c r="G808" s="8">
        <v>0.71399999999999997</v>
      </c>
      <c r="H808" s="8">
        <v>0.48</v>
      </c>
      <c r="I808" s="9">
        <f>_xlfn.NUMBERVALUE(INDEX(tb_SVI[],MATCH(tb_MHDI[[#This Row],[mun_uf]],tb_SVI[city_name_uf],0),7),".")</f>
        <v>2010</v>
      </c>
    </row>
    <row r="809" spans="1:9" x14ac:dyDescent="0.25">
      <c r="A809" s="8" t="s">
        <v>12856</v>
      </c>
      <c r="B809" s="8" t="str">
        <f>LEFT(tb_MHDI[[#This Row],[Territorialidades]],(FIND("/",tb_MHDI[[#This Row],[Territorialidades]])-2))</f>
        <v>Buritinópolis</v>
      </c>
      <c r="C809" s="8" t="str">
        <f>LEFT(RIGHT(tb_MHDI[[#This Row],[Territorialidades]],3),2)</f>
        <v>GO</v>
      </c>
      <c r="D809" s="8" t="str">
        <f>CONCATENATE(tb_MHDI[[#This Row],[Município]],"/",tb_MHDI[[#This Row],[UF]])</f>
        <v>Buritinópolis/GO</v>
      </c>
      <c r="E809" s="8">
        <v>0.70399999999999996</v>
      </c>
      <c r="F809" s="8">
        <v>0.72699999999999998</v>
      </c>
      <c r="G809" s="8">
        <v>0.81299999999999994</v>
      </c>
      <c r="H809" s="8">
        <v>0.59099999999999997</v>
      </c>
      <c r="I809" s="9">
        <f>_xlfn.NUMBERVALUE(INDEX(tb_SVI[],MATCH(tb_MHDI[[#This Row],[mun_uf]],tb_SVI[city_name_uf],0),7),".")</f>
        <v>2010</v>
      </c>
    </row>
    <row r="810" spans="1:9" x14ac:dyDescent="0.25">
      <c r="A810" s="8" t="s">
        <v>12857</v>
      </c>
      <c r="B810" s="8" t="str">
        <f>LEFT(tb_MHDI[[#This Row],[Territorialidades]],(FIND("/",tb_MHDI[[#This Row],[Territorialidades]])-2))</f>
        <v>Buritirama</v>
      </c>
      <c r="C810" s="8" t="str">
        <f>LEFT(RIGHT(tb_MHDI[[#This Row],[Territorialidades]],3),2)</f>
        <v>BA</v>
      </c>
      <c r="D810" s="8" t="str">
        <f>CONCATENATE(tb_MHDI[[#This Row],[Município]],"/",tb_MHDI[[#This Row],[UF]])</f>
        <v>Buritirama/BA</v>
      </c>
      <c r="E810" s="8">
        <v>0.56499999999999995</v>
      </c>
      <c r="F810" s="8">
        <v>0.504</v>
      </c>
      <c r="G810" s="8">
        <v>0.76100000000000001</v>
      </c>
      <c r="H810" s="8">
        <v>0.47099999999999997</v>
      </c>
      <c r="I810" s="9">
        <f>_xlfn.NUMBERVALUE(INDEX(tb_SVI[],MATCH(tb_MHDI[[#This Row],[mun_uf]],tb_SVI[city_name_uf],0),7),".")</f>
        <v>2010</v>
      </c>
    </row>
    <row r="811" spans="1:9" x14ac:dyDescent="0.25">
      <c r="A811" s="8" t="s">
        <v>12858</v>
      </c>
      <c r="B811" s="8" t="str">
        <f>LEFT(tb_MHDI[[#This Row],[Territorialidades]],(FIND("/",tb_MHDI[[#This Row],[Territorialidades]])-2))</f>
        <v>Buritirana</v>
      </c>
      <c r="C811" s="8" t="str">
        <f>LEFT(RIGHT(tb_MHDI[[#This Row],[Territorialidades]],3),2)</f>
        <v>MA</v>
      </c>
      <c r="D811" s="8" t="str">
        <f>CONCATENATE(tb_MHDI[[#This Row],[Município]],"/",tb_MHDI[[#This Row],[UF]])</f>
        <v>Buritirana/MA</v>
      </c>
      <c r="E811" s="8">
        <v>0.58299999999999996</v>
      </c>
      <c r="F811" s="8">
        <v>0.54</v>
      </c>
      <c r="G811" s="8">
        <v>0.72499999999999998</v>
      </c>
      <c r="H811" s="8">
        <v>0.505</v>
      </c>
      <c r="I811" s="9">
        <f>_xlfn.NUMBERVALUE(INDEX(tb_SVI[],MATCH(tb_MHDI[[#This Row],[mun_uf]],tb_SVI[city_name_uf],0),7),".")</f>
        <v>2010</v>
      </c>
    </row>
    <row r="812" spans="1:9" x14ac:dyDescent="0.25">
      <c r="A812" s="8" t="s">
        <v>12859</v>
      </c>
      <c r="B812" s="8" t="str">
        <f>LEFT(tb_MHDI[[#This Row],[Territorialidades]],(FIND("/",tb_MHDI[[#This Row],[Territorialidades]])-2))</f>
        <v>Buritis</v>
      </c>
      <c r="C812" s="8" t="str">
        <f>LEFT(RIGHT(tb_MHDI[[#This Row],[Territorialidades]],3),2)</f>
        <v>MG</v>
      </c>
      <c r="D812" s="8" t="str">
        <f>CONCATENATE(tb_MHDI[[#This Row],[Município]],"/",tb_MHDI[[#This Row],[UF]])</f>
        <v>Buritis/MG</v>
      </c>
      <c r="E812" s="8">
        <v>0.67200000000000004</v>
      </c>
      <c r="F812" s="8">
        <v>0.66600000000000004</v>
      </c>
      <c r="G812" s="8">
        <v>0.81499999999999995</v>
      </c>
      <c r="H812" s="8">
        <v>0.55800000000000005</v>
      </c>
      <c r="I812" s="9">
        <f>_xlfn.NUMBERVALUE(INDEX(tb_SVI[],MATCH(tb_MHDI[[#This Row],[mun_uf]],tb_SVI[city_name_uf],0),7),".")</f>
        <v>2010</v>
      </c>
    </row>
    <row r="813" spans="1:9" x14ac:dyDescent="0.25">
      <c r="A813" s="8" t="s">
        <v>12860</v>
      </c>
      <c r="B813" s="8" t="str">
        <f>LEFT(tb_MHDI[[#This Row],[Territorialidades]],(FIND("/",tb_MHDI[[#This Row],[Territorialidades]])-2))</f>
        <v>Buritis</v>
      </c>
      <c r="C813" s="8" t="str">
        <f>LEFT(RIGHT(tb_MHDI[[#This Row],[Territorialidades]],3),2)</f>
        <v>RO</v>
      </c>
      <c r="D813" s="8" t="str">
        <f>CONCATENATE(tb_MHDI[[#This Row],[Município]],"/",tb_MHDI[[#This Row],[UF]])</f>
        <v>Buritis/RO</v>
      </c>
      <c r="E813" s="8">
        <v>0.61599999999999999</v>
      </c>
      <c r="F813" s="8">
        <v>0.65</v>
      </c>
      <c r="G813" s="8">
        <v>0.751</v>
      </c>
      <c r="H813" s="8">
        <v>0.47899999999999998</v>
      </c>
      <c r="I813" s="9">
        <f>_xlfn.NUMBERVALUE(INDEX(tb_SVI[],MATCH(tb_MHDI[[#This Row],[mun_uf]],tb_SVI[city_name_uf],0),7),".")</f>
        <v>2010</v>
      </c>
    </row>
    <row r="814" spans="1:9" x14ac:dyDescent="0.25">
      <c r="A814" s="8" t="s">
        <v>12861</v>
      </c>
      <c r="B814" s="8" t="str">
        <f>LEFT(tb_MHDI[[#This Row],[Territorialidades]],(FIND("/",tb_MHDI[[#This Row],[Territorialidades]])-2))</f>
        <v>Buritizal</v>
      </c>
      <c r="C814" s="8" t="str">
        <f>LEFT(RIGHT(tb_MHDI[[#This Row],[Territorialidades]],3),2)</f>
        <v>SP</v>
      </c>
      <c r="D814" s="8" t="str">
        <f>CONCATENATE(tb_MHDI[[#This Row],[Município]],"/",tb_MHDI[[#This Row],[UF]])</f>
        <v>Buritizal/SP</v>
      </c>
      <c r="E814" s="8">
        <v>0.73499999999999999</v>
      </c>
      <c r="F814" s="8">
        <v>0.74299999999999999</v>
      </c>
      <c r="G814" s="8">
        <v>0.83</v>
      </c>
      <c r="H814" s="8">
        <v>0.64300000000000002</v>
      </c>
      <c r="I814" s="9">
        <f>_xlfn.NUMBERVALUE(INDEX(tb_SVI[],MATCH(tb_MHDI[[#This Row],[mun_uf]],tb_SVI[city_name_uf],0),7),".")</f>
        <v>2010</v>
      </c>
    </row>
    <row r="815" spans="1:9" x14ac:dyDescent="0.25">
      <c r="A815" s="8" t="s">
        <v>12862</v>
      </c>
      <c r="B815" s="8" t="str">
        <f>LEFT(tb_MHDI[[#This Row],[Territorialidades]],(FIND("/",tb_MHDI[[#This Row],[Territorialidades]])-2))</f>
        <v>Buritizeiro</v>
      </c>
      <c r="C815" s="8" t="str">
        <f>LEFT(RIGHT(tb_MHDI[[#This Row],[Territorialidades]],3),2)</f>
        <v>MG</v>
      </c>
      <c r="D815" s="8" t="str">
        <f>CONCATENATE(tb_MHDI[[#This Row],[Município]],"/",tb_MHDI[[#This Row],[UF]])</f>
        <v>Buritizeiro/MG</v>
      </c>
      <c r="E815" s="8">
        <v>0.624</v>
      </c>
      <c r="F815" s="8">
        <v>0.60299999999999998</v>
      </c>
      <c r="G815" s="8">
        <v>0.76800000000000002</v>
      </c>
      <c r="H815" s="8">
        <v>0.52400000000000002</v>
      </c>
      <c r="I815" s="9">
        <f>_xlfn.NUMBERVALUE(INDEX(tb_SVI[],MATCH(tb_MHDI[[#This Row],[mun_uf]],tb_SVI[city_name_uf],0),7),".")</f>
        <v>2010</v>
      </c>
    </row>
    <row r="816" spans="1:9" x14ac:dyDescent="0.25">
      <c r="A816" s="8" t="s">
        <v>12863</v>
      </c>
      <c r="B816" s="8" t="str">
        <f>LEFT(tb_MHDI[[#This Row],[Territorialidades]],(FIND("/",tb_MHDI[[#This Row],[Territorialidades]])-2))</f>
        <v>Butiá</v>
      </c>
      <c r="C816" s="8" t="str">
        <f>LEFT(RIGHT(tb_MHDI[[#This Row],[Territorialidades]],3),2)</f>
        <v>RS</v>
      </c>
      <c r="D816" s="8" t="str">
        <f>CONCATENATE(tb_MHDI[[#This Row],[Município]],"/",tb_MHDI[[#This Row],[UF]])</f>
        <v>Butiá/RS</v>
      </c>
      <c r="E816" s="8">
        <v>0.68899999999999995</v>
      </c>
      <c r="F816" s="8">
        <v>0.69099999999999995</v>
      </c>
      <c r="G816" s="8">
        <v>0.84799999999999998</v>
      </c>
      <c r="H816" s="8">
        <v>0.55800000000000005</v>
      </c>
      <c r="I816" s="9">
        <f>_xlfn.NUMBERVALUE(INDEX(tb_SVI[],MATCH(tb_MHDI[[#This Row],[mun_uf]],tb_SVI[city_name_uf],0),7),".")</f>
        <v>2010</v>
      </c>
    </row>
    <row r="817" spans="1:9" x14ac:dyDescent="0.25">
      <c r="A817" s="8" t="s">
        <v>12864</v>
      </c>
      <c r="B817" s="8" t="str">
        <f>LEFT(tb_MHDI[[#This Row],[Territorialidades]],(FIND("/",tb_MHDI[[#This Row],[Territorialidades]])-2))</f>
        <v>Caapiranga</v>
      </c>
      <c r="C817" s="8" t="str">
        <f>LEFT(RIGHT(tb_MHDI[[#This Row],[Territorialidades]],3),2)</f>
        <v>AM</v>
      </c>
      <c r="D817" s="8" t="str">
        <f>CONCATENATE(tb_MHDI[[#This Row],[Município]],"/",tb_MHDI[[#This Row],[UF]])</f>
        <v>Caapiranga/AM</v>
      </c>
      <c r="E817" s="8">
        <v>0.56899999999999995</v>
      </c>
      <c r="F817" s="8">
        <v>0.54400000000000004</v>
      </c>
      <c r="G817" s="8">
        <v>0.77500000000000002</v>
      </c>
      <c r="H817" s="8">
        <v>0.436</v>
      </c>
      <c r="I817" s="9">
        <f>_xlfn.NUMBERVALUE(INDEX(tb_SVI[],MATCH(tb_MHDI[[#This Row],[mun_uf]],tb_SVI[city_name_uf],0),7),".")</f>
        <v>2010</v>
      </c>
    </row>
    <row r="818" spans="1:9" x14ac:dyDescent="0.25">
      <c r="A818" s="8" t="s">
        <v>12865</v>
      </c>
      <c r="B818" s="8" t="str">
        <f>LEFT(tb_MHDI[[#This Row],[Territorialidades]],(FIND("/",tb_MHDI[[#This Row],[Territorialidades]])-2))</f>
        <v>Caaporã</v>
      </c>
      <c r="C818" s="8" t="str">
        <f>LEFT(RIGHT(tb_MHDI[[#This Row],[Territorialidades]],3),2)</f>
        <v>PB</v>
      </c>
      <c r="D818" s="8" t="str">
        <f>CONCATENATE(tb_MHDI[[#This Row],[Município]],"/",tb_MHDI[[#This Row],[UF]])</f>
        <v>Caaporã/PB</v>
      </c>
      <c r="E818" s="8">
        <v>0.60199999999999998</v>
      </c>
      <c r="F818" s="8">
        <v>0.56499999999999995</v>
      </c>
      <c r="G818" s="8">
        <v>0.75700000000000001</v>
      </c>
      <c r="H818" s="8">
        <v>0.50900000000000001</v>
      </c>
      <c r="I818" s="9">
        <f>_xlfn.NUMBERVALUE(INDEX(tb_SVI[],MATCH(tb_MHDI[[#This Row],[mun_uf]],tb_SVI[city_name_uf],0),7),".")</f>
        <v>2010</v>
      </c>
    </row>
    <row r="819" spans="1:9" x14ac:dyDescent="0.25">
      <c r="A819" s="8" t="s">
        <v>12866</v>
      </c>
      <c r="B819" s="8" t="str">
        <f>LEFT(tb_MHDI[[#This Row],[Territorialidades]],(FIND("/",tb_MHDI[[#This Row],[Territorialidades]])-2))</f>
        <v>Caarapó</v>
      </c>
      <c r="C819" s="8" t="str">
        <f>LEFT(RIGHT(tb_MHDI[[#This Row],[Territorialidades]],3),2)</f>
        <v>MS</v>
      </c>
      <c r="D819" s="8" t="str">
        <f>CONCATENATE(tb_MHDI[[#This Row],[Município]],"/",tb_MHDI[[#This Row],[UF]])</f>
        <v>Caarapó/MS</v>
      </c>
      <c r="E819" s="8">
        <v>0.69199999999999995</v>
      </c>
      <c r="F819" s="8">
        <v>0.67600000000000005</v>
      </c>
      <c r="G819" s="8">
        <v>0.82799999999999996</v>
      </c>
      <c r="H819" s="8">
        <v>0.59199999999999997</v>
      </c>
      <c r="I819" s="9">
        <f>_xlfn.NUMBERVALUE(INDEX(tb_SVI[],MATCH(tb_MHDI[[#This Row],[mun_uf]],tb_SVI[city_name_uf],0),7),".")</f>
        <v>2010</v>
      </c>
    </row>
    <row r="820" spans="1:9" x14ac:dyDescent="0.25">
      <c r="A820" s="8" t="s">
        <v>12867</v>
      </c>
      <c r="B820" s="8" t="str">
        <f>LEFT(tb_MHDI[[#This Row],[Territorialidades]],(FIND("/",tb_MHDI[[#This Row],[Territorialidades]])-2))</f>
        <v>Caatiba</v>
      </c>
      <c r="C820" s="8" t="str">
        <f>LEFT(RIGHT(tb_MHDI[[#This Row],[Territorialidades]],3),2)</f>
        <v>BA</v>
      </c>
      <c r="D820" s="8" t="str">
        <f>CONCATENATE(tb_MHDI[[#This Row],[Município]],"/",tb_MHDI[[#This Row],[UF]])</f>
        <v>Caatiba/BA</v>
      </c>
      <c r="E820" s="8">
        <v>0.56100000000000005</v>
      </c>
      <c r="F820" s="8">
        <v>0.57899999999999996</v>
      </c>
      <c r="G820" s="8">
        <v>0.752</v>
      </c>
      <c r="H820" s="8">
        <v>0.40600000000000003</v>
      </c>
      <c r="I820" s="9">
        <f>_xlfn.NUMBERVALUE(INDEX(tb_SVI[],MATCH(tb_MHDI[[#This Row],[mun_uf]],tb_SVI[city_name_uf],0),7),".")</f>
        <v>2010</v>
      </c>
    </row>
    <row r="821" spans="1:9" x14ac:dyDescent="0.25">
      <c r="A821" s="8" t="s">
        <v>12868</v>
      </c>
      <c r="B821" s="8" t="str">
        <f>LEFT(tb_MHDI[[#This Row],[Territorialidades]],(FIND("/",tb_MHDI[[#This Row],[Territorialidades]])-2))</f>
        <v>Cabaceiras do Paraguaçu</v>
      </c>
      <c r="C821" s="8" t="str">
        <f>LEFT(RIGHT(tb_MHDI[[#This Row],[Territorialidades]],3),2)</f>
        <v>BA</v>
      </c>
      <c r="D821" s="8" t="str">
        <f>CONCATENATE(tb_MHDI[[#This Row],[Município]],"/",tb_MHDI[[#This Row],[UF]])</f>
        <v>Cabaceiras do Paraguaçu/BA</v>
      </c>
      <c r="E821" s="8">
        <v>0.58099999999999996</v>
      </c>
      <c r="F821" s="8">
        <v>0.52500000000000002</v>
      </c>
      <c r="G821" s="8">
        <v>0.76300000000000001</v>
      </c>
      <c r="H821" s="8">
        <v>0.49</v>
      </c>
      <c r="I821" s="9">
        <f>_xlfn.NUMBERVALUE(INDEX(tb_SVI[],MATCH(tb_MHDI[[#This Row],[mun_uf]],tb_SVI[city_name_uf],0),7),".")</f>
        <v>2010</v>
      </c>
    </row>
    <row r="822" spans="1:9" x14ac:dyDescent="0.25">
      <c r="A822" s="8" t="s">
        <v>12869</v>
      </c>
      <c r="B822" s="8" t="str">
        <f>LEFT(tb_MHDI[[#This Row],[Territorialidades]],(FIND("/",tb_MHDI[[#This Row],[Territorialidades]])-2))</f>
        <v>Cabaceiras</v>
      </c>
      <c r="C822" s="8" t="str">
        <f>LEFT(RIGHT(tb_MHDI[[#This Row],[Territorialidades]],3),2)</f>
        <v>PB</v>
      </c>
      <c r="D822" s="8" t="str">
        <f>CONCATENATE(tb_MHDI[[#This Row],[Município]],"/",tb_MHDI[[#This Row],[UF]])</f>
        <v>Cabaceiras/PB</v>
      </c>
      <c r="E822" s="8">
        <v>0.61099999999999999</v>
      </c>
      <c r="F822" s="8">
        <v>0.57399999999999995</v>
      </c>
      <c r="G822" s="8">
        <v>0.75900000000000001</v>
      </c>
      <c r="H822" s="8">
        <v>0.52300000000000002</v>
      </c>
      <c r="I822" s="9">
        <f>_xlfn.NUMBERVALUE(INDEX(tb_SVI[],MATCH(tb_MHDI[[#This Row],[mun_uf]],tb_SVI[city_name_uf],0),7),".")</f>
        <v>2010</v>
      </c>
    </row>
    <row r="823" spans="1:9" x14ac:dyDescent="0.25">
      <c r="A823" s="8" t="s">
        <v>12870</v>
      </c>
      <c r="B823" s="8" t="str">
        <f>LEFT(tb_MHDI[[#This Row],[Territorialidades]],(FIND("/",tb_MHDI[[#This Row],[Territorialidades]])-2))</f>
        <v>Cabeceira Grande</v>
      </c>
      <c r="C823" s="8" t="str">
        <f>LEFT(RIGHT(tb_MHDI[[#This Row],[Territorialidades]],3),2)</f>
        <v>MG</v>
      </c>
      <c r="D823" s="8" t="str">
        <f>CONCATENATE(tb_MHDI[[#This Row],[Município]],"/",tb_MHDI[[#This Row],[UF]])</f>
        <v>Cabeceira Grande/MG</v>
      </c>
      <c r="E823" s="8">
        <v>0.64800000000000002</v>
      </c>
      <c r="F823" s="8">
        <v>0.63800000000000001</v>
      </c>
      <c r="G823" s="8">
        <v>0.78800000000000003</v>
      </c>
      <c r="H823" s="8">
        <v>0.54200000000000004</v>
      </c>
      <c r="I823" s="9">
        <f>_xlfn.NUMBERVALUE(INDEX(tb_SVI[],MATCH(tb_MHDI[[#This Row],[mun_uf]],tb_SVI[city_name_uf],0),7),".")</f>
        <v>2010</v>
      </c>
    </row>
    <row r="824" spans="1:9" x14ac:dyDescent="0.25">
      <c r="A824" s="8" t="s">
        <v>12871</v>
      </c>
      <c r="B824" s="8" t="str">
        <f>LEFT(tb_MHDI[[#This Row],[Territorialidades]],(FIND("/",tb_MHDI[[#This Row],[Territorialidades]])-2))</f>
        <v>Cabeceiras do Piauí</v>
      </c>
      <c r="C824" s="8" t="str">
        <f>LEFT(RIGHT(tb_MHDI[[#This Row],[Territorialidades]],3),2)</f>
        <v>PI</v>
      </c>
      <c r="D824" s="8" t="str">
        <f>CONCATENATE(tb_MHDI[[#This Row],[Município]],"/",tb_MHDI[[#This Row],[UF]])</f>
        <v>Cabeceiras do Piauí/PI</v>
      </c>
      <c r="E824" s="8">
        <v>0.58299999999999996</v>
      </c>
      <c r="F824" s="8">
        <v>0.54</v>
      </c>
      <c r="G824" s="8">
        <v>0.76900000000000002</v>
      </c>
      <c r="H824" s="8">
        <v>0.47599999999999998</v>
      </c>
      <c r="I824" s="9">
        <f>_xlfn.NUMBERVALUE(INDEX(tb_SVI[],MATCH(tb_MHDI[[#This Row],[mun_uf]],tb_SVI[city_name_uf],0),7),".")</f>
        <v>2010</v>
      </c>
    </row>
    <row r="825" spans="1:9" x14ac:dyDescent="0.25">
      <c r="A825" s="8" t="s">
        <v>12872</v>
      </c>
      <c r="B825" s="8" t="str">
        <f>LEFT(tb_MHDI[[#This Row],[Territorialidades]],(FIND("/",tb_MHDI[[#This Row],[Territorialidades]])-2))</f>
        <v>Cabeceiras</v>
      </c>
      <c r="C825" s="8" t="str">
        <f>LEFT(RIGHT(tb_MHDI[[#This Row],[Territorialidades]],3),2)</f>
        <v>GO</v>
      </c>
      <c r="D825" s="8" t="str">
        <f>CONCATENATE(tb_MHDI[[#This Row],[Município]],"/",tb_MHDI[[#This Row],[UF]])</f>
        <v>Cabeceiras/GO</v>
      </c>
      <c r="E825" s="8">
        <v>0.66800000000000004</v>
      </c>
      <c r="F825" s="8">
        <v>0.63700000000000001</v>
      </c>
      <c r="G825" s="8">
        <v>0.81899999999999995</v>
      </c>
      <c r="H825" s="8">
        <v>0.57099999999999995</v>
      </c>
      <c r="I825" s="9">
        <f>_xlfn.NUMBERVALUE(INDEX(tb_SVI[],MATCH(tb_MHDI[[#This Row],[mun_uf]],tb_SVI[city_name_uf],0),7),".")</f>
        <v>2010</v>
      </c>
    </row>
    <row r="826" spans="1:9" x14ac:dyDescent="0.25">
      <c r="A826" s="8" t="s">
        <v>12873</v>
      </c>
      <c r="B826" s="8" t="str">
        <f>LEFT(tb_MHDI[[#This Row],[Territorialidades]],(FIND("/",tb_MHDI[[#This Row],[Territorialidades]])-2))</f>
        <v>Cabedelo</v>
      </c>
      <c r="C826" s="8" t="str">
        <f>LEFT(RIGHT(tb_MHDI[[#This Row],[Territorialidades]],3),2)</f>
        <v>PB</v>
      </c>
      <c r="D826" s="8" t="str">
        <f>CONCATENATE(tb_MHDI[[#This Row],[Município]],"/",tb_MHDI[[#This Row],[UF]])</f>
        <v>Cabedelo/PB</v>
      </c>
      <c r="E826" s="8">
        <v>0.748</v>
      </c>
      <c r="F826" s="8">
        <v>0.78200000000000003</v>
      </c>
      <c r="G826" s="8">
        <v>0.82199999999999995</v>
      </c>
      <c r="H826" s="8">
        <v>0.65100000000000002</v>
      </c>
      <c r="I826" s="9">
        <f>_xlfn.NUMBERVALUE(INDEX(tb_SVI[],MATCH(tb_MHDI[[#This Row],[mun_uf]],tb_SVI[city_name_uf],0),7),".")</f>
        <v>2010</v>
      </c>
    </row>
    <row r="827" spans="1:9" x14ac:dyDescent="0.25">
      <c r="A827" s="8" t="s">
        <v>12874</v>
      </c>
      <c r="B827" s="8" t="str">
        <f>LEFT(tb_MHDI[[#This Row],[Territorialidades]],(FIND("/",tb_MHDI[[#This Row],[Territorialidades]])-2))</f>
        <v>Cabixi</v>
      </c>
      <c r="C827" s="8" t="str">
        <f>LEFT(RIGHT(tb_MHDI[[#This Row],[Territorialidades]],3),2)</f>
        <v>RO</v>
      </c>
      <c r="D827" s="8" t="str">
        <f>CONCATENATE(tb_MHDI[[#This Row],[Município]],"/",tb_MHDI[[#This Row],[UF]])</f>
        <v>Cabixi/RO</v>
      </c>
      <c r="E827" s="8">
        <v>0.65</v>
      </c>
      <c r="F827" s="8">
        <v>0.65</v>
      </c>
      <c r="G827" s="8">
        <v>0.75700000000000001</v>
      </c>
      <c r="H827" s="8">
        <v>0.55900000000000005</v>
      </c>
      <c r="I827" s="9">
        <f>_xlfn.NUMBERVALUE(INDEX(tb_SVI[],MATCH(tb_MHDI[[#This Row],[mun_uf]],tb_SVI[city_name_uf],0),7),".")</f>
        <v>2010</v>
      </c>
    </row>
    <row r="828" spans="1:9" x14ac:dyDescent="0.25">
      <c r="A828" s="8" t="s">
        <v>12875</v>
      </c>
      <c r="B828" s="8" t="str">
        <f>LEFT(tb_MHDI[[#This Row],[Territorialidades]],(FIND("/",tb_MHDI[[#This Row],[Territorialidades]])-2))</f>
        <v>Cabo de Santo Agostinho</v>
      </c>
      <c r="C828" s="8" t="str">
        <f>LEFT(RIGHT(tb_MHDI[[#This Row],[Territorialidades]],3),2)</f>
        <v>PE</v>
      </c>
      <c r="D828" s="8" t="str">
        <f>CONCATENATE(tb_MHDI[[#This Row],[Município]],"/",tb_MHDI[[#This Row],[UF]])</f>
        <v>Cabo de Santo Agostinho/PE</v>
      </c>
      <c r="E828" s="8">
        <v>0.68600000000000005</v>
      </c>
      <c r="F828" s="8">
        <v>0.65400000000000003</v>
      </c>
      <c r="G828" s="8">
        <v>0.81200000000000006</v>
      </c>
      <c r="H828" s="8">
        <v>0.60899999999999999</v>
      </c>
      <c r="I828" s="9">
        <f>_xlfn.NUMBERVALUE(INDEX(tb_SVI[],MATCH(tb_MHDI[[#This Row],[mun_uf]],tb_SVI[city_name_uf],0),7),".")</f>
        <v>2010</v>
      </c>
    </row>
    <row r="829" spans="1:9" x14ac:dyDescent="0.25">
      <c r="A829" s="8" t="s">
        <v>12876</v>
      </c>
      <c r="B829" s="8" t="str">
        <f>LEFT(tb_MHDI[[#This Row],[Territorialidades]],(FIND("/",tb_MHDI[[#This Row],[Territorialidades]])-2))</f>
        <v>Cabo Frio</v>
      </c>
      <c r="C829" s="8" t="str">
        <f>LEFT(RIGHT(tb_MHDI[[#This Row],[Territorialidades]],3),2)</f>
        <v>RJ</v>
      </c>
      <c r="D829" s="8" t="str">
        <f>CONCATENATE(tb_MHDI[[#This Row],[Município]],"/",tb_MHDI[[#This Row],[UF]])</f>
        <v>Cabo Frio/RJ</v>
      </c>
      <c r="E829" s="8">
        <v>0.73499999999999999</v>
      </c>
      <c r="F829" s="8">
        <v>0.74299999999999999</v>
      </c>
      <c r="G829" s="8">
        <v>0.83599999999999997</v>
      </c>
      <c r="H829" s="8">
        <v>0.64</v>
      </c>
      <c r="I829" s="9">
        <f>_xlfn.NUMBERVALUE(INDEX(tb_SVI[],MATCH(tb_MHDI[[#This Row],[mun_uf]],tb_SVI[city_name_uf],0),7),".")</f>
        <v>2010</v>
      </c>
    </row>
    <row r="830" spans="1:9" x14ac:dyDescent="0.25">
      <c r="A830" s="8" t="s">
        <v>12877</v>
      </c>
      <c r="B830" s="8" t="str">
        <f>LEFT(tb_MHDI[[#This Row],[Territorialidades]],(FIND("/",tb_MHDI[[#This Row],[Territorialidades]])-2))</f>
        <v>Cabo Verde</v>
      </c>
      <c r="C830" s="8" t="str">
        <f>LEFT(RIGHT(tb_MHDI[[#This Row],[Territorialidades]],3),2)</f>
        <v>MG</v>
      </c>
      <c r="D830" s="8" t="str">
        <f>CONCATENATE(tb_MHDI[[#This Row],[Município]],"/",tb_MHDI[[#This Row],[UF]])</f>
        <v>Cabo Verde/MG</v>
      </c>
      <c r="E830" s="8">
        <v>0.67400000000000004</v>
      </c>
      <c r="F830" s="8">
        <v>0.68600000000000005</v>
      </c>
      <c r="G830" s="8">
        <v>0.84699999999999998</v>
      </c>
      <c r="H830" s="8">
        <v>0.52700000000000002</v>
      </c>
      <c r="I830" s="9">
        <f>_xlfn.NUMBERVALUE(INDEX(tb_SVI[],MATCH(tb_MHDI[[#This Row],[mun_uf]],tb_SVI[city_name_uf],0),7),".")</f>
        <v>2010</v>
      </c>
    </row>
    <row r="831" spans="1:9" x14ac:dyDescent="0.25">
      <c r="A831" s="8" t="s">
        <v>12878</v>
      </c>
      <c r="B831" s="8" t="str">
        <f>LEFT(tb_MHDI[[#This Row],[Territorialidades]],(FIND("/",tb_MHDI[[#This Row],[Territorialidades]])-2))</f>
        <v>Cabrália Paulista</v>
      </c>
      <c r="C831" s="8" t="str">
        <f>LEFT(RIGHT(tb_MHDI[[#This Row],[Territorialidades]],3),2)</f>
        <v>SP</v>
      </c>
      <c r="D831" s="8" t="str">
        <f>CONCATENATE(tb_MHDI[[#This Row],[Município]],"/",tb_MHDI[[#This Row],[UF]])</f>
        <v>Cabrália Paulista/SP</v>
      </c>
      <c r="E831" s="8">
        <v>0.69399999999999995</v>
      </c>
      <c r="F831" s="8">
        <v>0.66700000000000004</v>
      </c>
      <c r="G831" s="8">
        <v>0.81100000000000005</v>
      </c>
      <c r="H831" s="8">
        <v>0.61899999999999999</v>
      </c>
      <c r="I831" s="9">
        <f>_xlfn.NUMBERVALUE(INDEX(tb_SVI[],MATCH(tb_MHDI[[#This Row],[mun_uf]],tb_SVI[city_name_uf],0),7),".")</f>
        <v>2010</v>
      </c>
    </row>
    <row r="832" spans="1:9" x14ac:dyDescent="0.25">
      <c r="A832" s="8" t="s">
        <v>12879</v>
      </c>
      <c r="B832" s="8" t="str">
        <f>LEFT(tb_MHDI[[#This Row],[Territorialidades]],(FIND("/",tb_MHDI[[#This Row],[Territorialidades]])-2))</f>
        <v>Cabreúva</v>
      </c>
      <c r="C832" s="8" t="str">
        <f>LEFT(RIGHT(tb_MHDI[[#This Row],[Territorialidades]],3),2)</f>
        <v>SP</v>
      </c>
      <c r="D832" s="8" t="str">
        <f>CONCATENATE(tb_MHDI[[#This Row],[Município]],"/",tb_MHDI[[#This Row],[UF]])</f>
        <v>Cabreúva/SP</v>
      </c>
      <c r="E832" s="8">
        <v>0.73799999999999999</v>
      </c>
      <c r="F832" s="8">
        <v>0.71699999999999997</v>
      </c>
      <c r="G832" s="8">
        <v>0.82799999999999996</v>
      </c>
      <c r="H832" s="8">
        <v>0.67800000000000005</v>
      </c>
      <c r="I832" s="9">
        <f>_xlfn.NUMBERVALUE(INDEX(tb_SVI[],MATCH(tb_MHDI[[#This Row],[mun_uf]],tb_SVI[city_name_uf],0),7),".")</f>
        <v>2010</v>
      </c>
    </row>
    <row r="833" spans="1:9" x14ac:dyDescent="0.25">
      <c r="A833" s="8" t="s">
        <v>12880</v>
      </c>
      <c r="B833" s="8" t="str">
        <f>LEFT(tb_MHDI[[#This Row],[Territorialidades]],(FIND("/",tb_MHDI[[#This Row],[Territorialidades]])-2))</f>
        <v>Cabrobó</v>
      </c>
      <c r="C833" s="8" t="str">
        <f>LEFT(RIGHT(tb_MHDI[[#This Row],[Territorialidades]],3),2)</f>
        <v>PE</v>
      </c>
      <c r="D833" s="8" t="str">
        <f>CONCATENATE(tb_MHDI[[#This Row],[Município]],"/",tb_MHDI[[#This Row],[UF]])</f>
        <v>Cabrobó/PE</v>
      </c>
      <c r="E833" s="8">
        <v>0.623</v>
      </c>
      <c r="F833" s="8">
        <v>0.58099999999999996</v>
      </c>
      <c r="G833" s="8">
        <v>0.77300000000000002</v>
      </c>
      <c r="H833" s="8">
        <v>0.53900000000000003</v>
      </c>
      <c r="I833" s="9">
        <f>_xlfn.NUMBERVALUE(INDEX(tb_SVI[],MATCH(tb_MHDI[[#This Row],[mun_uf]],tb_SVI[city_name_uf],0),7),".")</f>
        <v>2010</v>
      </c>
    </row>
    <row r="834" spans="1:9" x14ac:dyDescent="0.25">
      <c r="A834" s="8" t="s">
        <v>12881</v>
      </c>
      <c r="B834" s="8" t="str">
        <f>LEFT(tb_MHDI[[#This Row],[Territorialidades]],(FIND("/",tb_MHDI[[#This Row],[Territorialidades]])-2))</f>
        <v>Caçador</v>
      </c>
      <c r="C834" s="8" t="str">
        <f>LEFT(RIGHT(tb_MHDI[[#This Row],[Territorialidades]],3),2)</f>
        <v>SC</v>
      </c>
      <c r="D834" s="8" t="str">
        <f>CONCATENATE(tb_MHDI[[#This Row],[Município]],"/",tb_MHDI[[#This Row],[UF]])</f>
        <v>Caçador/SC</v>
      </c>
      <c r="E834" s="8">
        <v>0.73499999999999999</v>
      </c>
      <c r="F834" s="8">
        <v>0.72799999999999998</v>
      </c>
      <c r="G834" s="8">
        <v>0.878</v>
      </c>
      <c r="H834" s="8">
        <v>0.62</v>
      </c>
      <c r="I834" s="9">
        <f>_xlfn.NUMBERVALUE(INDEX(tb_SVI[],MATCH(tb_MHDI[[#This Row],[mun_uf]],tb_SVI[city_name_uf],0),7),".")</f>
        <v>2010</v>
      </c>
    </row>
    <row r="835" spans="1:9" x14ac:dyDescent="0.25">
      <c r="A835" s="8" t="s">
        <v>12882</v>
      </c>
      <c r="B835" s="8" t="str">
        <f>LEFT(tb_MHDI[[#This Row],[Territorialidades]],(FIND("/",tb_MHDI[[#This Row],[Territorialidades]])-2))</f>
        <v>Caçapava do Sul</v>
      </c>
      <c r="C835" s="8" t="str">
        <f>LEFT(RIGHT(tb_MHDI[[#This Row],[Territorialidades]],3),2)</f>
        <v>RS</v>
      </c>
      <c r="D835" s="8" t="str">
        <f>CONCATENATE(tb_MHDI[[#This Row],[Município]],"/",tb_MHDI[[#This Row],[UF]])</f>
        <v>Caçapava do Sul/RS</v>
      </c>
      <c r="E835" s="8">
        <v>0.70399999999999996</v>
      </c>
      <c r="F835" s="8">
        <v>0.69899999999999995</v>
      </c>
      <c r="G835" s="8">
        <v>0.85499999999999998</v>
      </c>
      <c r="H835" s="8">
        <v>0.58499999999999996</v>
      </c>
      <c r="I835" s="9">
        <f>_xlfn.NUMBERVALUE(INDEX(tb_SVI[],MATCH(tb_MHDI[[#This Row],[mun_uf]],tb_SVI[city_name_uf],0),7),".")</f>
        <v>2010</v>
      </c>
    </row>
    <row r="836" spans="1:9" x14ac:dyDescent="0.25">
      <c r="A836" s="8" t="s">
        <v>12883</v>
      </c>
      <c r="B836" s="8" t="str">
        <f>LEFT(tb_MHDI[[#This Row],[Territorialidades]],(FIND("/",tb_MHDI[[#This Row],[Territorialidades]])-2))</f>
        <v>Caçapava</v>
      </c>
      <c r="C836" s="8" t="str">
        <f>LEFT(RIGHT(tb_MHDI[[#This Row],[Territorialidades]],3),2)</f>
        <v>SP</v>
      </c>
      <c r="D836" s="8" t="str">
        <f>CONCATENATE(tb_MHDI[[#This Row],[Município]],"/",tb_MHDI[[#This Row],[UF]])</f>
        <v>Caçapava/SP</v>
      </c>
      <c r="E836" s="8">
        <v>0.78800000000000003</v>
      </c>
      <c r="F836" s="8">
        <v>0.754</v>
      </c>
      <c r="G836" s="8">
        <v>0.85799999999999998</v>
      </c>
      <c r="H836" s="8">
        <v>0.755</v>
      </c>
      <c r="I836" s="9">
        <f>_xlfn.NUMBERVALUE(INDEX(tb_SVI[],MATCH(tb_MHDI[[#This Row],[mun_uf]],tb_SVI[city_name_uf],0),7),".")</f>
        <v>2010</v>
      </c>
    </row>
    <row r="837" spans="1:9" x14ac:dyDescent="0.25">
      <c r="A837" s="8" t="s">
        <v>12884</v>
      </c>
      <c r="B837" s="8" t="str">
        <f>LEFT(tb_MHDI[[#This Row],[Territorialidades]],(FIND("/",tb_MHDI[[#This Row],[Territorialidades]])-2))</f>
        <v>Cacaulândia</v>
      </c>
      <c r="C837" s="8" t="str">
        <f>LEFT(RIGHT(tb_MHDI[[#This Row],[Territorialidades]],3),2)</f>
        <v>RO</v>
      </c>
      <c r="D837" s="8" t="str">
        <f>CONCATENATE(tb_MHDI[[#This Row],[Município]],"/",tb_MHDI[[#This Row],[UF]])</f>
        <v>Cacaulândia/RO</v>
      </c>
      <c r="E837" s="8">
        <v>0.64600000000000002</v>
      </c>
      <c r="F837" s="8">
        <v>0.66400000000000003</v>
      </c>
      <c r="G837" s="8">
        <v>0.80100000000000005</v>
      </c>
      <c r="H837" s="8">
        <v>0.50600000000000001</v>
      </c>
      <c r="I837" s="9">
        <f>_xlfn.NUMBERVALUE(INDEX(tb_SVI[],MATCH(tb_MHDI[[#This Row],[mun_uf]],tb_SVI[city_name_uf],0),7),".")</f>
        <v>2010</v>
      </c>
    </row>
    <row r="838" spans="1:9" x14ac:dyDescent="0.25">
      <c r="A838" s="8" t="s">
        <v>12885</v>
      </c>
      <c r="B838" s="8" t="str">
        <f>LEFT(tb_MHDI[[#This Row],[Territorialidades]],(FIND("/",tb_MHDI[[#This Row],[Territorialidades]])-2))</f>
        <v>Cacequi</v>
      </c>
      <c r="C838" s="8" t="str">
        <f>LEFT(RIGHT(tb_MHDI[[#This Row],[Territorialidades]],3),2)</f>
        <v>RS</v>
      </c>
      <c r="D838" s="8" t="str">
        <f>CONCATENATE(tb_MHDI[[#This Row],[Município]],"/",tb_MHDI[[#This Row],[UF]])</f>
        <v>Cacequi/RS</v>
      </c>
      <c r="E838" s="8">
        <v>0.7</v>
      </c>
      <c r="F838" s="8">
        <v>0.68</v>
      </c>
      <c r="G838" s="8">
        <v>0.80700000000000005</v>
      </c>
      <c r="H838" s="8">
        <v>0.626</v>
      </c>
      <c r="I838" s="9">
        <f>_xlfn.NUMBERVALUE(INDEX(tb_SVI[],MATCH(tb_MHDI[[#This Row],[mun_uf]],tb_SVI[city_name_uf],0),7),".")</f>
        <v>2010</v>
      </c>
    </row>
    <row r="839" spans="1:9" x14ac:dyDescent="0.25">
      <c r="A839" s="8" t="s">
        <v>12886</v>
      </c>
      <c r="B839" s="8" t="str">
        <f>LEFT(tb_MHDI[[#This Row],[Territorialidades]],(FIND("/",tb_MHDI[[#This Row],[Territorialidades]])-2))</f>
        <v>Cáceres</v>
      </c>
      <c r="C839" s="8" t="str">
        <f>LEFT(RIGHT(tb_MHDI[[#This Row],[Territorialidades]],3),2)</f>
        <v>MT</v>
      </c>
      <c r="D839" s="8" t="str">
        <f>CONCATENATE(tb_MHDI[[#This Row],[Município]],"/",tb_MHDI[[#This Row],[UF]])</f>
        <v>Cáceres/MT</v>
      </c>
      <c r="E839" s="8">
        <v>0.70799999999999996</v>
      </c>
      <c r="F839" s="8">
        <v>0.69099999999999995</v>
      </c>
      <c r="G839" s="8">
        <v>0.81299999999999994</v>
      </c>
      <c r="H839" s="8">
        <v>0.63300000000000001</v>
      </c>
      <c r="I839" s="9">
        <f>_xlfn.NUMBERVALUE(INDEX(tb_SVI[],MATCH(tb_MHDI[[#This Row],[mun_uf]],tb_SVI[city_name_uf],0),7),".")</f>
        <v>2010</v>
      </c>
    </row>
    <row r="840" spans="1:9" x14ac:dyDescent="0.25">
      <c r="A840" s="8" t="s">
        <v>12887</v>
      </c>
      <c r="B840" s="8" t="str">
        <f>LEFT(tb_MHDI[[#This Row],[Territorialidades]],(FIND("/",tb_MHDI[[#This Row],[Territorialidades]])-2))</f>
        <v>Cachoeira Alta</v>
      </c>
      <c r="C840" s="8" t="str">
        <f>LEFT(RIGHT(tb_MHDI[[#This Row],[Territorialidades]],3),2)</f>
        <v>GO</v>
      </c>
      <c r="D840" s="8" t="str">
        <f>CONCATENATE(tb_MHDI[[#This Row],[Município]],"/",tb_MHDI[[#This Row],[UF]])</f>
        <v>Cachoeira Alta/GO</v>
      </c>
      <c r="E840" s="8">
        <v>0.71</v>
      </c>
      <c r="F840" s="8">
        <v>0.75</v>
      </c>
      <c r="G840" s="8">
        <v>0.84</v>
      </c>
      <c r="H840" s="8">
        <v>0.56899999999999995</v>
      </c>
      <c r="I840" s="9">
        <f>_xlfn.NUMBERVALUE(INDEX(tb_SVI[],MATCH(tb_MHDI[[#This Row],[mun_uf]],tb_SVI[city_name_uf],0),7),".")</f>
        <v>2010</v>
      </c>
    </row>
    <row r="841" spans="1:9" x14ac:dyDescent="0.25">
      <c r="A841" s="8" t="s">
        <v>12888</v>
      </c>
      <c r="B841" s="8" t="str">
        <f>LEFT(tb_MHDI[[#This Row],[Territorialidades]],(FIND("/",tb_MHDI[[#This Row],[Territorialidades]])-2))</f>
        <v>Cachoeira</v>
      </c>
      <c r="C841" s="8" t="str">
        <f>LEFT(RIGHT(tb_MHDI[[#This Row],[Territorialidades]],3),2)</f>
        <v>BA</v>
      </c>
      <c r="D841" s="8" t="str">
        <f>CONCATENATE(tb_MHDI[[#This Row],[Município]],"/",tb_MHDI[[#This Row],[UF]])</f>
        <v>Cachoeira/BA</v>
      </c>
      <c r="E841" s="8">
        <v>0.64700000000000002</v>
      </c>
      <c r="F841" s="8">
        <v>0.61499999999999999</v>
      </c>
      <c r="G841" s="8">
        <v>0.76200000000000001</v>
      </c>
      <c r="H841" s="8">
        <v>0.57699999999999996</v>
      </c>
      <c r="I841" s="9">
        <f>_xlfn.NUMBERVALUE(INDEX(tb_SVI[],MATCH(tb_MHDI[[#This Row],[mun_uf]],tb_SVI[city_name_uf],0),7),".")</f>
        <v>2010</v>
      </c>
    </row>
    <row r="842" spans="1:9" x14ac:dyDescent="0.25">
      <c r="A842" s="8" t="s">
        <v>12889</v>
      </c>
      <c r="B842" s="8" t="str">
        <f>LEFT(tb_MHDI[[#This Row],[Territorialidades]],(FIND("/",tb_MHDI[[#This Row],[Territorialidades]])-2))</f>
        <v>Cachoeira da Prata</v>
      </c>
      <c r="C842" s="8" t="str">
        <f>LEFT(RIGHT(tb_MHDI[[#This Row],[Territorialidades]],3),2)</f>
        <v>MG</v>
      </c>
      <c r="D842" s="8" t="str">
        <f>CONCATENATE(tb_MHDI[[#This Row],[Município]],"/",tb_MHDI[[#This Row],[UF]])</f>
        <v>Cachoeira da Prata/MG</v>
      </c>
      <c r="E842" s="8">
        <v>0.74099999999999999</v>
      </c>
      <c r="F842" s="8">
        <v>0.68899999999999995</v>
      </c>
      <c r="G842" s="8">
        <v>0.83399999999999996</v>
      </c>
      <c r="H842" s="8">
        <v>0.70699999999999996</v>
      </c>
      <c r="I842" s="9">
        <f>_xlfn.NUMBERVALUE(INDEX(tb_SVI[],MATCH(tb_MHDI[[#This Row],[mun_uf]],tb_SVI[city_name_uf],0),7),".")</f>
        <v>2010</v>
      </c>
    </row>
    <row r="843" spans="1:9" x14ac:dyDescent="0.25">
      <c r="A843" s="8" t="s">
        <v>12890</v>
      </c>
      <c r="B843" s="8" t="str">
        <f>LEFT(tb_MHDI[[#This Row],[Territorialidades]],(FIND("/",tb_MHDI[[#This Row],[Territorialidades]])-2))</f>
        <v>Cachoeira de Goiás</v>
      </c>
      <c r="C843" s="8" t="str">
        <f>LEFT(RIGHT(tb_MHDI[[#This Row],[Territorialidades]],3),2)</f>
        <v>GO</v>
      </c>
      <c r="D843" s="8" t="str">
        <f>CONCATENATE(tb_MHDI[[#This Row],[Município]],"/",tb_MHDI[[#This Row],[UF]])</f>
        <v>Cachoeira de Goiás/GO</v>
      </c>
      <c r="E843" s="8">
        <v>0.72699999999999998</v>
      </c>
      <c r="F843" s="8">
        <v>0.68</v>
      </c>
      <c r="G843" s="8">
        <v>0.83799999999999997</v>
      </c>
      <c r="H843" s="8">
        <v>0.67400000000000004</v>
      </c>
      <c r="I843" s="9">
        <f>_xlfn.NUMBERVALUE(INDEX(tb_SVI[],MATCH(tb_MHDI[[#This Row],[mun_uf]],tb_SVI[city_name_uf],0),7),".")</f>
        <v>2010</v>
      </c>
    </row>
    <row r="844" spans="1:9" x14ac:dyDescent="0.25">
      <c r="A844" s="8" t="s">
        <v>12891</v>
      </c>
      <c r="B844" s="8" t="str">
        <f>LEFT(tb_MHDI[[#This Row],[Territorialidades]],(FIND("/",tb_MHDI[[#This Row],[Territorialidades]])-2))</f>
        <v>Cachoeira de Minas</v>
      </c>
      <c r="C844" s="8" t="str">
        <f>LEFT(RIGHT(tb_MHDI[[#This Row],[Territorialidades]],3),2)</f>
        <v>MG</v>
      </c>
      <c r="D844" s="8" t="str">
        <f>CONCATENATE(tb_MHDI[[#This Row],[Município]],"/",tb_MHDI[[#This Row],[UF]])</f>
        <v>Cachoeira de Minas/MG</v>
      </c>
      <c r="E844" s="8">
        <v>0.70599999999999996</v>
      </c>
      <c r="F844" s="8">
        <v>0.67300000000000004</v>
      </c>
      <c r="G844" s="8">
        <v>0.82099999999999995</v>
      </c>
      <c r="H844" s="8">
        <v>0.63700000000000001</v>
      </c>
      <c r="I844" s="9">
        <f>_xlfn.NUMBERVALUE(INDEX(tb_SVI[],MATCH(tb_MHDI[[#This Row],[mun_uf]],tb_SVI[city_name_uf],0),7),".")</f>
        <v>2010</v>
      </c>
    </row>
    <row r="845" spans="1:9" x14ac:dyDescent="0.25">
      <c r="A845" s="8" t="s">
        <v>12892</v>
      </c>
      <c r="B845" s="8" t="str">
        <f>LEFT(tb_MHDI[[#This Row],[Territorialidades]],(FIND("/",tb_MHDI[[#This Row],[Territorialidades]])-2))</f>
        <v>Cachoeira de Pajeú</v>
      </c>
      <c r="C845" s="8" t="str">
        <f>LEFT(RIGHT(tb_MHDI[[#This Row],[Territorialidades]],3),2)</f>
        <v>MG</v>
      </c>
      <c r="D845" s="8" t="str">
        <f>CONCATENATE(tb_MHDI[[#This Row],[Município]],"/",tb_MHDI[[#This Row],[UF]])</f>
        <v>Cachoeira de Pajeú/MG</v>
      </c>
      <c r="E845" s="8">
        <v>0.57799999999999996</v>
      </c>
      <c r="F845" s="8">
        <v>0.56299999999999994</v>
      </c>
      <c r="G845" s="8">
        <v>0.77100000000000002</v>
      </c>
      <c r="H845" s="8">
        <v>0.44400000000000001</v>
      </c>
      <c r="I845" s="9">
        <f>_xlfn.NUMBERVALUE(INDEX(tb_SVI[],MATCH(tb_MHDI[[#This Row],[mun_uf]],tb_SVI[city_name_uf],0),7),".")</f>
        <v>2010</v>
      </c>
    </row>
    <row r="846" spans="1:9" x14ac:dyDescent="0.25">
      <c r="A846" s="8" t="s">
        <v>12893</v>
      </c>
      <c r="B846" s="8" t="str">
        <f>LEFT(tb_MHDI[[#This Row],[Territorialidades]],(FIND("/",tb_MHDI[[#This Row],[Territorialidades]])-2))</f>
        <v>Cachoeira do Arari</v>
      </c>
      <c r="C846" s="8" t="str">
        <f>LEFT(RIGHT(tb_MHDI[[#This Row],[Territorialidades]],3),2)</f>
        <v>PA</v>
      </c>
      <c r="D846" s="8" t="str">
        <f>CONCATENATE(tb_MHDI[[#This Row],[Município]],"/",tb_MHDI[[#This Row],[UF]])</f>
        <v>Cachoeira do Arari/PA</v>
      </c>
      <c r="E846" s="8">
        <v>0.54600000000000004</v>
      </c>
      <c r="F846" s="8">
        <v>0.52500000000000002</v>
      </c>
      <c r="G846" s="8">
        <v>0.77800000000000002</v>
      </c>
      <c r="H846" s="8">
        <v>0.39800000000000002</v>
      </c>
      <c r="I846" s="9">
        <f>_xlfn.NUMBERVALUE(INDEX(tb_SVI[],MATCH(tb_MHDI[[#This Row],[mun_uf]],tb_SVI[city_name_uf],0),7),".")</f>
        <v>2010</v>
      </c>
    </row>
    <row r="847" spans="1:9" x14ac:dyDescent="0.25">
      <c r="A847" s="8" t="s">
        <v>12894</v>
      </c>
      <c r="B847" s="8" t="str">
        <f>LEFT(tb_MHDI[[#This Row],[Territorialidades]],(FIND("/",tb_MHDI[[#This Row],[Territorialidades]])-2))</f>
        <v>Cachoeira do Piriá</v>
      </c>
      <c r="C847" s="8" t="str">
        <f>LEFT(RIGHT(tb_MHDI[[#This Row],[Territorialidades]],3),2)</f>
        <v>PA</v>
      </c>
      <c r="D847" s="8" t="str">
        <f>CONCATENATE(tb_MHDI[[#This Row],[Município]],"/",tb_MHDI[[#This Row],[UF]])</f>
        <v>Cachoeira do Piriá/PA</v>
      </c>
      <c r="E847" s="8">
        <v>0.47299999999999998</v>
      </c>
      <c r="F847" s="8">
        <v>0.44900000000000001</v>
      </c>
      <c r="G847" s="8">
        <v>0.77900000000000003</v>
      </c>
      <c r="H847" s="8">
        <v>0.30299999999999999</v>
      </c>
      <c r="I847" s="9">
        <f>_xlfn.NUMBERVALUE(INDEX(tb_SVI[],MATCH(tb_MHDI[[#This Row],[mun_uf]],tb_SVI[city_name_uf],0),7),".")</f>
        <v>2010</v>
      </c>
    </row>
    <row r="848" spans="1:9" x14ac:dyDescent="0.25">
      <c r="A848" s="8" t="s">
        <v>12895</v>
      </c>
      <c r="B848" s="8" t="str">
        <f>LEFT(tb_MHDI[[#This Row],[Territorialidades]],(FIND("/",tb_MHDI[[#This Row],[Territorialidades]])-2))</f>
        <v>Cachoeira dos Índios</v>
      </c>
      <c r="C848" s="8" t="str">
        <f>LEFT(RIGHT(tb_MHDI[[#This Row],[Territorialidades]],3),2)</f>
        <v>PB</v>
      </c>
      <c r="D848" s="8" t="str">
        <f>CONCATENATE(tb_MHDI[[#This Row],[Município]],"/",tb_MHDI[[#This Row],[UF]])</f>
        <v>Cachoeira dos Índios/PB</v>
      </c>
      <c r="E848" s="8">
        <v>0.58699999999999997</v>
      </c>
      <c r="F848" s="8">
        <v>0.58299999999999996</v>
      </c>
      <c r="G848" s="8">
        <v>0.76600000000000001</v>
      </c>
      <c r="H848" s="8">
        <v>0.45300000000000001</v>
      </c>
      <c r="I848" s="9">
        <f>_xlfn.NUMBERVALUE(INDEX(tb_SVI[],MATCH(tb_MHDI[[#This Row],[mun_uf]],tb_SVI[city_name_uf],0),7),".")</f>
        <v>2010</v>
      </c>
    </row>
    <row r="849" spans="1:9" x14ac:dyDescent="0.25">
      <c r="A849" s="8" t="s">
        <v>12896</v>
      </c>
      <c r="B849" s="8" t="str">
        <f>LEFT(tb_MHDI[[#This Row],[Territorialidades]],(FIND("/",tb_MHDI[[#This Row],[Territorialidades]])-2))</f>
        <v>Cachoeira do Sul</v>
      </c>
      <c r="C849" s="8" t="str">
        <f>LEFT(RIGHT(tb_MHDI[[#This Row],[Territorialidades]],3),2)</f>
        <v>RS</v>
      </c>
      <c r="D849" s="8" t="str">
        <f>CONCATENATE(tb_MHDI[[#This Row],[Município]],"/",tb_MHDI[[#This Row],[UF]])</f>
        <v>Cachoeira do Sul/RS</v>
      </c>
      <c r="E849" s="8">
        <v>0.74199999999999999</v>
      </c>
      <c r="F849" s="8">
        <v>0.73899999999999999</v>
      </c>
      <c r="G849" s="8">
        <v>0.85399999999999998</v>
      </c>
      <c r="H849" s="8">
        <v>0.64800000000000002</v>
      </c>
      <c r="I849" s="9">
        <f>_xlfn.NUMBERVALUE(INDEX(tb_SVI[],MATCH(tb_MHDI[[#This Row],[mun_uf]],tb_SVI[city_name_uf],0),7),".")</f>
        <v>2010</v>
      </c>
    </row>
    <row r="850" spans="1:9" x14ac:dyDescent="0.25">
      <c r="A850" s="8" t="s">
        <v>12897</v>
      </c>
      <c r="B850" s="8" t="str">
        <f>LEFT(tb_MHDI[[#This Row],[Territorialidades]],(FIND("/",tb_MHDI[[#This Row],[Territorialidades]])-2))</f>
        <v>Cachoeira Dourada</v>
      </c>
      <c r="C850" s="8" t="str">
        <f>LEFT(RIGHT(tb_MHDI[[#This Row],[Territorialidades]],3),2)</f>
        <v>GO</v>
      </c>
      <c r="D850" s="8" t="str">
        <f>CONCATENATE(tb_MHDI[[#This Row],[Município]],"/",tb_MHDI[[#This Row],[UF]])</f>
        <v>Cachoeira Dourada/GO</v>
      </c>
      <c r="E850" s="8">
        <v>0.69799999999999995</v>
      </c>
      <c r="F850" s="8">
        <v>0.70299999999999996</v>
      </c>
      <c r="G850" s="8">
        <v>0.80400000000000005</v>
      </c>
      <c r="H850" s="8">
        <v>0.60199999999999998</v>
      </c>
      <c r="I850" s="9">
        <f>_xlfn.NUMBERVALUE(INDEX(tb_SVI[],MATCH(tb_MHDI[[#This Row],[mun_uf]],tb_SVI[city_name_uf],0),7),".")</f>
        <v>2010</v>
      </c>
    </row>
    <row r="851" spans="1:9" x14ac:dyDescent="0.25">
      <c r="A851" s="8" t="s">
        <v>12898</v>
      </c>
      <c r="B851" s="8" t="str">
        <f>LEFT(tb_MHDI[[#This Row],[Territorialidades]],(FIND("/",tb_MHDI[[#This Row],[Territorialidades]])-2))</f>
        <v>Cachoeira Dourada</v>
      </c>
      <c r="C851" s="8" t="str">
        <f>LEFT(RIGHT(tb_MHDI[[#This Row],[Territorialidades]],3),2)</f>
        <v>MG</v>
      </c>
      <c r="D851" s="8" t="str">
        <f>CONCATENATE(tb_MHDI[[#This Row],[Município]],"/",tb_MHDI[[#This Row],[UF]])</f>
        <v>Cachoeira Dourada/MG</v>
      </c>
      <c r="E851" s="8">
        <v>0.72599999999999998</v>
      </c>
      <c r="F851" s="8">
        <v>0.69499999999999995</v>
      </c>
      <c r="G851" s="8">
        <v>0.85</v>
      </c>
      <c r="H851" s="8">
        <v>0.64800000000000002</v>
      </c>
      <c r="I851" s="9">
        <f>_xlfn.NUMBERVALUE(INDEX(tb_SVI[],MATCH(tb_MHDI[[#This Row],[mun_uf]],tb_SVI[city_name_uf],0),7),".")</f>
        <v>2010</v>
      </c>
    </row>
    <row r="852" spans="1:9" x14ac:dyDescent="0.25">
      <c r="A852" s="8" t="s">
        <v>12899</v>
      </c>
      <c r="B852" s="8" t="str">
        <f>LEFT(tb_MHDI[[#This Row],[Territorialidades]],(FIND("/",tb_MHDI[[#This Row],[Territorialidades]])-2))</f>
        <v>Cachoeira Grande</v>
      </c>
      <c r="C852" s="8" t="str">
        <f>LEFT(RIGHT(tb_MHDI[[#This Row],[Territorialidades]],3),2)</f>
        <v>MA</v>
      </c>
      <c r="D852" s="8" t="str">
        <f>CONCATENATE(tb_MHDI[[#This Row],[Município]],"/",tb_MHDI[[#This Row],[UF]])</f>
        <v>Cachoeira Grande/MA</v>
      </c>
      <c r="E852" s="8">
        <v>0.53700000000000003</v>
      </c>
      <c r="F852" s="8">
        <v>0.42199999999999999</v>
      </c>
      <c r="G852" s="8">
        <v>0.77300000000000002</v>
      </c>
      <c r="H852" s="8">
        <v>0.47599999999999998</v>
      </c>
      <c r="I852" s="9">
        <f>_xlfn.NUMBERVALUE(INDEX(tb_SVI[],MATCH(tb_MHDI[[#This Row],[mun_uf]],tb_SVI[city_name_uf],0),7),".")</f>
        <v>2010</v>
      </c>
    </row>
    <row r="853" spans="1:9" x14ac:dyDescent="0.25">
      <c r="A853" s="8" t="s">
        <v>12900</v>
      </c>
      <c r="B853" s="8" t="str">
        <f>LEFT(tb_MHDI[[#This Row],[Territorialidades]],(FIND("/",tb_MHDI[[#This Row],[Territorialidades]])-2))</f>
        <v>Cachoeira Paulista</v>
      </c>
      <c r="C853" s="8" t="str">
        <f>LEFT(RIGHT(tb_MHDI[[#This Row],[Territorialidades]],3),2)</f>
        <v>SP</v>
      </c>
      <c r="D853" s="8" t="str">
        <f>CONCATENATE(tb_MHDI[[#This Row],[Município]],"/",tb_MHDI[[#This Row],[UF]])</f>
        <v>Cachoeira Paulista/SP</v>
      </c>
      <c r="E853" s="8">
        <v>0.76400000000000001</v>
      </c>
      <c r="F853" s="8">
        <v>0.73299999999999998</v>
      </c>
      <c r="G853" s="8">
        <v>0.83699999999999997</v>
      </c>
      <c r="H853" s="8">
        <v>0.72799999999999998</v>
      </c>
      <c r="I853" s="9">
        <f>_xlfn.NUMBERVALUE(INDEX(tb_SVI[],MATCH(tb_MHDI[[#This Row],[mun_uf]],tb_SVI[city_name_uf],0),7),".")</f>
        <v>2010</v>
      </c>
    </row>
    <row r="854" spans="1:9" x14ac:dyDescent="0.25">
      <c r="A854" s="8" t="s">
        <v>12901</v>
      </c>
      <c r="B854" s="8" t="str">
        <f>LEFT(tb_MHDI[[#This Row],[Territorialidades]],(FIND("/",tb_MHDI[[#This Row],[Territorialidades]])-2))</f>
        <v>Cachoeiras de Macacu</v>
      </c>
      <c r="C854" s="8" t="str">
        <f>LEFT(RIGHT(tb_MHDI[[#This Row],[Territorialidades]],3),2)</f>
        <v>RJ</v>
      </c>
      <c r="D854" s="8" t="str">
        <f>CONCATENATE(tb_MHDI[[#This Row],[Município]],"/",tb_MHDI[[#This Row],[UF]])</f>
        <v>Cachoeiras de Macacu/RJ</v>
      </c>
      <c r="E854" s="8">
        <v>0.7</v>
      </c>
      <c r="F854" s="8">
        <v>0.69499999999999995</v>
      </c>
      <c r="G854" s="8">
        <v>0.81699999999999995</v>
      </c>
      <c r="H854" s="8">
        <v>0.60299999999999998</v>
      </c>
      <c r="I854" s="9">
        <f>_xlfn.NUMBERVALUE(INDEX(tb_SVI[],MATCH(tb_MHDI[[#This Row],[mun_uf]],tb_SVI[city_name_uf],0),7),".")</f>
        <v>2010</v>
      </c>
    </row>
    <row r="855" spans="1:9" x14ac:dyDescent="0.25">
      <c r="A855" s="8" t="s">
        <v>12902</v>
      </c>
      <c r="B855" s="8" t="str">
        <f>LEFT(tb_MHDI[[#This Row],[Territorialidades]],(FIND("/",tb_MHDI[[#This Row],[Territorialidades]])-2))</f>
        <v>Cachoeirinha</v>
      </c>
      <c r="C855" s="8" t="str">
        <f>LEFT(RIGHT(tb_MHDI[[#This Row],[Territorialidades]],3),2)</f>
        <v>PE</v>
      </c>
      <c r="D855" s="8" t="str">
        <f>CONCATENATE(tb_MHDI[[#This Row],[Município]],"/",tb_MHDI[[#This Row],[UF]])</f>
        <v>Cachoeirinha/PE</v>
      </c>
      <c r="E855" s="8">
        <v>0.57899999999999996</v>
      </c>
      <c r="F855" s="8">
        <v>0.58699999999999997</v>
      </c>
      <c r="G855" s="8">
        <v>0.753</v>
      </c>
      <c r="H855" s="8">
        <v>0.439</v>
      </c>
      <c r="I855" s="9">
        <f>_xlfn.NUMBERVALUE(INDEX(tb_SVI[],MATCH(tb_MHDI[[#This Row],[mun_uf]],tb_SVI[city_name_uf],0),7),".")</f>
        <v>2010</v>
      </c>
    </row>
    <row r="856" spans="1:9" x14ac:dyDescent="0.25">
      <c r="A856" s="8" t="s">
        <v>12903</v>
      </c>
      <c r="B856" s="8" t="str">
        <f>LEFT(tb_MHDI[[#This Row],[Territorialidades]],(FIND("/",tb_MHDI[[#This Row],[Territorialidades]])-2))</f>
        <v>Cachoeirinha</v>
      </c>
      <c r="C856" s="8" t="str">
        <f>LEFT(RIGHT(tb_MHDI[[#This Row],[Territorialidades]],3),2)</f>
        <v>RS</v>
      </c>
      <c r="D856" s="8" t="str">
        <f>CONCATENATE(tb_MHDI[[#This Row],[Município]],"/",tb_MHDI[[#This Row],[UF]])</f>
        <v>Cachoeirinha/RS</v>
      </c>
      <c r="E856" s="8">
        <v>0.75700000000000001</v>
      </c>
      <c r="F856" s="8">
        <v>0.749</v>
      </c>
      <c r="G856" s="8">
        <v>0.85699999999999998</v>
      </c>
      <c r="H856" s="8">
        <v>0.67500000000000004</v>
      </c>
      <c r="I856" s="9">
        <f>_xlfn.NUMBERVALUE(INDEX(tb_SVI[],MATCH(tb_MHDI[[#This Row],[mun_uf]],tb_SVI[city_name_uf],0),7),".")</f>
        <v>2010</v>
      </c>
    </row>
    <row r="857" spans="1:9" x14ac:dyDescent="0.25">
      <c r="A857" s="8" t="s">
        <v>12904</v>
      </c>
      <c r="B857" s="8" t="str">
        <f>LEFT(tb_MHDI[[#This Row],[Territorialidades]],(FIND("/",tb_MHDI[[#This Row],[Territorialidades]])-2))</f>
        <v>Cachoeirinha</v>
      </c>
      <c r="C857" s="8" t="str">
        <f>LEFT(RIGHT(tb_MHDI[[#This Row],[Territorialidades]],3),2)</f>
        <v>TO</v>
      </c>
      <c r="D857" s="8" t="str">
        <f>CONCATENATE(tb_MHDI[[#This Row],[Município]],"/",tb_MHDI[[#This Row],[UF]])</f>
        <v>Cachoeirinha/TO</v>
      </c>
      <c r="E857" s="8">
        <v>0.627</v>
      </c>
      <c r="F857" s="8">
        <v>0.54800000000000004</v>
      </c>
      <c r="G857" s="8">
        <v>0.76200000000000001</v>
      </c>
      <c r="H857" s="8">
        <v>0.59</v>
      </c>
      <c r="I857" s="9">
        <f>_xlfn.NUMBERVALUE(INDEX(tb_SVI[],MATCH(tb_MHDI[[#This Row],[mun_uf]],tb_SVI[city_name_uf],0),7),".")</f>
        <v>2010</v>
      </c>
    </row>
    <row r="858" spans="1:9" x14ac:dyDescent="0.25">
      <c r="A858" s="8" t="s">
        <v>12905</v>
      </c>
      <c r="B858" s="8" t="str">
        <f>LEFT(tb_MHDI[[#This Row],[Territorialidades]],(FIND("/",tb_MHDI[[#This Row],[Territorialidades]])-2))</f>
        <v>Cachoeiro de Itapemirim</v>
      </c>
      <c r="C858" s="8" t="str">
        <f>LEFT(RIGHT(tb_MHDI[[#This Row],[Territorialidades]],3),2)</f>
        <v>ES</v>
      </c>
      <c r="D858" s="8" t="str">
        <f>CONCATENATE(tb_MHDI[[#This Row],[Município]],"/",tb_MHDI[[#This Row],[UF]])</f>
        <v>Cachoeiro de Itapemirim/ES</v>
      </c>
      <c r="E858" s="8">
        <v>0.746</v>
      </c>
      <c r="F858" s="8">
        <v>0.73299999999999998</v>
      </c>
      <c r="G858" s="8">
        <v>0.83699999999999997</v>
      </c>
      <c r="H858" s="8">
        <v>0.67700000000000005</v>
      </c>
      <c r="I858" s="9">
        <f>_xlfn.NUMBERVALUE(INDEX(tb_SVI[],MATCH(tb_MHDI[[#This Row],[mun_uf]],tb_SVI[city_name_uf],0),7),".")</f>
        <v>2010</v>
      </c>
    </row>
    <row r="859" spans="1:9" x14ac:dyDescent="0.25">
      <c r="A859" s="8" t="s">
        <v>12906</v>
      </c>
      <c r="B859" s="8" t="str">
        <f>LEFT(tb_MHDI[[#This Row],[Territorialidades]],(FIND("/",tb_MHDI[[#This Row],[Territorialidades]])-2))</f>
        <v>Cacimba de Areia</v>
      </c>
      <c r="C859" s="8" t="str">
        <f>LEFT(RIGHT(tb_MHDI[[#This Row],[Territorialidades]],3),2)</f>
        <v>PB</v>
      </c>
      <c r="D859" s="8" t="str">
        <f>CONCATENATE(tb_MHDI[[#This Row],[Município]],"/",tb_MHDI[[#This Row],[UF]])</f>
        <v>Cacimba de Areia/PB</v>
      </c>
      <c r="E859" s="8">
        <v>0.59599999999999997</v>
      </c>
      <c r="F859" s="8">
        <v>0.55300000000000005</v>
      </c>
      <c r="G859" s="8">
        <v>0.77100000000000002</v>
      </c>
      <c r="H859" s="8">
        <v>0.497</v>
      </c>
      <c r="I859" s="9">
        <f>_xlfn.NUMBERVALUE(INDEX(tb_SVI[],MATCH(tb_MHDI[[#This Row],[mun_uf]],tb_SVI[city_name_uf],0),7),".")</f>
        <v>2010</v>
      </c>
    </row>
    <row r="860" spans="1:9" x14ac:dyDescent="0.25">
      <c r="A860" s="8" t="s">
        <v>12907</v>
      </c>
      <c r="B860" s="8" t="str">
        <f>LEFT(tb_MHDI[[#This Row],[Territorialidades]],(FIND("/",tb_MHDI[[#This Row],[Territorialidades]])-2))</f>
        <v>Cacimba de Dentro</v>
      </c>
      <c r="C860" s="8" t="str">
        <f>LEFT(RIGHT(tb_MHDI[[#This Row],[Territorialidades]],3),2)</f>
        <v>PB</v>
      </c>
      <c r="D860" s="8" t="str">
        <f>CONCATENATE(tb_MHDI[[#This Row],[Município]],"/",tb_MHDI[[#This Row],[UF]])</f>
        <v>Cacimba de Dentro/PB</v>
      </c>
      <c r="E860" s="8">
        <v>0.56399999999999995</v>
      </c>
      <c r="F860" s="8">
        <v>0.55100000000000005</v>
      </c>
      <c r="G860" s="8">
        <v>0.77700000000000002</v>
      </c>
      <c r="H860" s="8">
        <v>0.41899999999999998</v>
      </c>
      <c r="I860" s="9">
        <f>_xlfn.NUMBERVALUE(INDEX(tb_SVI[],MATCH(tb_MHDI[[#This Row],[mun_uf]],tb_SVI[city_name_uf],0),7),".")</f>
        <v>2010</v>
      </c>
    </row>
    <row r="861" spans="1:9" x14ac:dyDescent="0.25">
      <c r="A861" s="8" t="s">
        <v>12908</v>
      </c>
      <c r="B861" s="8" t="str">
        <f>LEFT(tb_MHDI[[#This Row],[Territorialidades]],(FIND("/",tb_MHDI[[#This Row],[Territorialidades]])-2))</f>
        <v>Cacimbas</v>
      </c>
      <c r="C861" s="8" t="str">
        <f>LEFT(RIGHT(tb_MHDI[[#This Row],[Territorialidades]],3),2)</f>
        <v>PB</v>
      </c>
      <c r="D861" s="8" t="str">
        <f>CONCATENATE(tb_MHDI[[#This Row],[Município]],"/",tb_MHDI[[#This Row],[UF]])</f>
        <v>Cacimbas/PB</v>
      </c>
      <c r="E861" s="8">
        <v>0.52300000000000002</v>
      </c>
      <c r="F861" s="8">
        <v>0.501</v>
      </c>
      <c r="G861" s="8">
        <v>0.67200000000000004</v>
      </c>
      <c r="H861" s="8">
        <v>0.42499999999999999</v>
      </c>
      <c r="I861" s="9">
        <f>_xlfn.NUMBERVALUE(INDEX(tb_SVI[],MATCH(tb_MHDI[[#This Row],[mun_uf]],tb_SVI[city_name_uf],0),7),".")</f>
        <v>2010</v>
      </c>
    </row>
    <row r="862" spans="1:9" x14ac:dyDescent="0.25">
      <c r="A862" s="8" t="s">
        <v>12909</v>
      </c>
      <c r="B862" s="8" t="str">
        <f>LEFT(tb_MHDI[[#This Row],[Territorialidades]],(FIND("/",tb_MHDI[[#This Row],[Territorialidades]])-2))</f>
        <v>Cacimbinhas</v>
      </c>
      <c r="C862" s="8" t="str">
        <f>LEFT(RIGHT(tb_MHDI[[#This Row],[Territorialidades]],3),2)</f>
        <v>AL</v>
      </c>
      <c r="D862" s="8" t="str">
        <f>CONCATENATE(tb_MHDI[[#This Row],[Município]],"/",tb_MHDI[[#This Row],[UF]])</f>
        <v>Cacimbinhas/AL</v>
      </c>
      <c r="E862" s="8">
        <v>0.53100000000000003</v>
      </c>
      <c r="F862" s="8">
        <v>0.55900000000000005</v>
      </c>
      <c r="G862" s="8">
        <v>0.69699999999999995</v>
      </c>
      <c r="H862" s="8">
        <v>0.38400000000000001</v>
      </c>
      <c r="I862" s="9">
        <f>_xlfn.NUMBERVALUE(INDEX(tb_SVI[],MATCH(tb_MHDI[[#This Row],[mun_uf]],tb_SVI[city_name_uf],0),7),".")</f>
        <v>2010</v>
      </c>
    </row>
    <row r="863" spans="1:9" x14ac:dyDescent="0.25">
      <c r="A863" s="8" t="s">
        <v>12910</v>
      </c>
      <c r="B863" s="8" t="str">
        <f>LEFT(tb_MHDI[[#This Row],[Territorialidades]],(FIND("/",tb_MHDI[[#This Row],[Territorialidades]])-2))</f>
        <v>Cacique Doble</v>
      </c>
      <c r="C863" s="8" t="str">
        <f>LEFT(RIGHT(tb_MHDI[[#This Row],[Territorialidades]],3),2)</f>
        <v>RS</v>
      </c>
      <c r="D863" s="8" t="str">
        <f>CONCATENATE(tb_MHDI[[#This Row],[Município]],"/",tb_MHDI[[#This Row],[UF]])</f>
        <v>Cacique Doble/RS</v>
      </c>
      <c r="E863" s="8">
        <v>0.66200000000000003</v>
      </c>
      <c r="F863" s="8">
        <v>0.67700000000000005</v>
      </c>
      <c r="G863" s="8">
        <v>0.81</v>
      </c>
      <c r="H863" s="8">
        <v>0.52800000000000002</v>
      </c>
      <c r="I863" s="9">
        <f>_xlfn.NUMBERVALUE(INDEX(tb_SVI[],MATCH(tb_MHDI[[#This Row],[mun_uf]],tb_SVI[city_name_uf],0),7),".")</f>
        <v>2010</v>
      </c>
    </row>
    <row r="864" spans="1:9" x14ac:dyDescent="0.25">
      <c r="A864" s="8" t="s">
        <v>12911</v>
      </c>
      <c r="B864" s="8" t="str">
        <f>LEFT(tb_MHDI[[#This Row],[Territorialidades]],(FIND("/",tb_MHDI[[#This Row],[Territorialidades]])-2))</f>
        <v>Cacoal</v>
      </c>
      <c r="C864" s="8" t="str">
        <f>LEFT(RIGHT(tb_MHDI[[#This Row],[Territorialidades]],3),2)</f>
        <v>RO</v>
      </c>
      <c r="D864" s="8" t="str">
        <f>CONCATENATE(tb_MHDI[[#This Row],[Município]],"/",tb_MHDI[[#This Row],[UF]])</f>
        <v>Cacoal/RO</v>
      </c>
      <c r="E864" s="8">
        <v>0.71799999999999997</v>
      </c>
      <c r="F864" s="8">
        <v>0.72699999999999998</v>
      </c>
      <c r="G864" s="8">
        <v>0.82099999999999995</v>
      </c>
      <c r="H864" s="8">
        <v>0.62</v>
      </c>
      <c r="I864" s="9">
        <f>_xlfn.NUMBERVALUE(INDEX(tb_SVI[],MATCH(tb_MHDI[[#This Row],[mun_uf]],tb_SVI[city_name_uf],0),7),".")</f>
        <v>2010</v>
      </c>
    </row>
    <row r="865" spans="1:9" x14ac:dyDescent="0.25">
      <c r="A865" s="8" t="s">
        <v>12912</v>
      </c>
      <c r="B865" s="8" t="str">
        <f>LEFT(tb_MHDI[[#This Row],[Territorialidades]],(FIND("/",tb_MHDI[[#This Row],[Territorialidades]])-2))</f>
        <v>Caconde</v>
      </c>
      <c r="C865" s="8" t="str">
        <f>LEFT(RIGHT(tb_MHDI[[#This Row],[Territorialidades]],3),2)</f>
        <v>SP</v>
      </c>
      <c r="D865" s="8" t="str">
        <f>CONCATENATE(tb_MHDI[[#This Row],[Município]],"/",tb_MHDI[[#This Row],[UF]])</f>
        <v>Caconde/SP</v>
      </c>
      <c r="E865" s="8">
        <v>0.72</v>
      </c>
      <c r="F865" s="8">
        <v>0.70099999999999996</v>
      </c>
      <c r="G865" s="8">
        <v>0.85799999999999998</v>
      </c>
      <c r="H865" s="8">
        <v>0.62</v>
      </c>
      <c r="I865" s="9">
        <f>_xlfn.NUMBERVALUE(INDEX(tb_SVI[],MATCH(tb_MHDI[[#This Row],[mun_uf]],tb_SVI[city_name_uf],0),7),".")</f>
        <v>2010</v>
      </c>
    </row>
    <row r="866" spans="1:9" x14ac:dyDescent="0.25">
      <c r="A866" s="8" t="s">
        <v>12913</v>
      </c>
      <c r="B866" s="8" t="str">
        <f>LEFT(tb_MHDI[[#This Row],[Territorialidades]],(FIND("/",tb_MHDI[[#This Row],[Territorialidades]])-2))</f>
        <v>Caçu</v>
      </c>
      <c r="C866" s="8" t="str">
        <f>LEFT(RIGHT(tb_MHDI[[#This Row],[Territorialidades]],3),2)</f>
        <v>GO</v>
      </c>
      <c r="D866" s="8" t="str">
        <f>CONCATENATE(tb_MHDI[[#This Row],[Município]],"/",tb_MHDI[[#This Row],[UF]])</f>
        <v>Caçu/GO</v>
      </c>
      <c r="E866" s="8">
        <v>0.73</v>
      </c>
      <c r="F866" s="8">
        <v>0.77400000000000002</v>
      </c>
      <c r="G866" s="8">
        <v>0.84</v>
      </c>
      <c r="H866" s="8">
        <v>0.59899999999999998</v>
      </c>
      <c r="I866" s="9">
        <f>_xlfn.NUMBERVALUE(INDEX(tb_SVI[],MATCH(tb_MHDI[[#This Row],[mun_uf]],tb_SVI[city_name_uf],0),7),".")</f>
        <v>2010</v>
      </c>
    </row>
    <row r="867" spans="1:9" x14ac:dyDescent="0.25">
      <c r="A867" s="8" t="s">
        <v>12914</v>
      </c>
      <c r="B867" s="8" t="str">
        <f>LEFT(tb_MHDI[[#This Row],[Territorialidades]],(FIND("/",tb_MHDI[[#This Row],[Territorialidades]])-2))</f>
        <v>Caculé</v>
      </c>
      <c r="C867" s="8" t="str">
        <f>LEFT(RIGHT(tb_MHDI[[#This Row],[Territorialidades]],3),2)</f>
        <v>BA</v>
      </c>
      <c r="D867" s="8" t="str">
        <f>CONCATENATE(tb_MHDI[[#This Row],[Município]],"/",tb_MHDI[[#This Row],[UF]])</f>
        <v>Caculé/BA</v>
      </c>
      <c r="E867" s="8">
        <v>0.63700000000000001</v>
      </c>
      <c r="F867" s="8">
        <v>0.621</v>
      </c>
      <c r="G867" s="8">
        <v>0.76900000000000002</v>
      </c>
      <c r="H867" s="8">
        <v>0.54100000000000004</v>
      </c>
      <c r="I867" s="9">
        <f>_xlfn.NUMBERVALUE(INDEX(tb_SVI[],MATCH(tb_MHDI[[#This Row],[mun_uf]],tb_SVI[city_name_uf],0),7),".")</f>
        <v>2010</v>
      </c>
    </row>
    <row r="868" spans="1:9" x14ac:dyDescent="0.25">
      <c r="A868" s="8" t="s">
        <v>12915</v>
      </c>
      <c r="B868" s="8" t="str">
        <f>LEFT(tb_MHDI[[#This Row],[Territorialidades]],(FIND("/",tb_MHDI[[#This Row],[Territorialidades]])-2))</f>
        <v>Caém</v>
      </c>
      <c r="C868" s="8" t="str">
        <f>LEFT(RIGHT(tb_MHDI[[#This Row],[Territorialidades]],3),2)</f>
        <v>BA</v>
      </c>
      <c r="D868" s="8" t="str">
        <f>CONCATENATE(tb_MHDI[[#This Row],[Município]],"/",tb_MHDI[[#This Row],[UF]])</f>
        <v>Caém/BA</v>
      </c>
      <c r="E868" s="8">
        <v>0.54600000000000004</v>
      </c>
      <c r="F868" s="8">
        <v>0.53500000000000003</v>
      </c>
      <c r="G868" s="8">
        <v>0.70099999999999996</v>
      </c>
      <c r="H868" s="8">
        <v>0.434</v>
      </c>
      <c r="I868" s="9">
        <f>_xlfn.NUMBERVALUE(INDEX(tb_SVI[],MATCH(tb_MHDI[[#This Row],[mun_uf]],tb_SVI[city_name_uf],0),7),".")</f>
        <v>2010</v>
      </c>
    </row>
    <row r="869" spans="1:9" x14ac:dyDescent="0.25">
      <c r="A869" s="8" t="s">
        <v>12916</v>
      </c>
      <c r="B869" s="8" t="str">
        <f>LEFT(tb_MHDI[[#This Row],[Territorialidades]],(FIND("/",tb_MHDI[[#This Row],[Territorialidades]])-2))</f>
        <v>Caetanópolis</v>
      </c>
      <c r="C869" s="8" t="str">
        <f>LEFT(RIGHT(tb_MHDI[[#This Row],[Territorialidades]],3),2)</f>
        <v>MG</v>
      </c>
      <c r="D869" s="8" t="str">
        <f>CONCATENATE(tb_MHDI[[#This Row],[Município]],"/",tb_MHDI[[#This Row],[UF]])</f>
        <v>Caetanópolis/MG</v>
      </c>
      <c r="E869" s="8">
        <v>0.70599999999999996</v>
      </c>
      <c r="F869" s="8">
        <v>0.67400000000000004</v>
      </c>
      <c r="G869" s="8">
        <v>0.84499999999999997</v>
      </c>
      <c r="H869" s="8">
        <v>0.61699999999999999</v>
      </c>
      <c r="I869" s="9">
        <f>_xlfn.NUMBERVALUE(INDEX(tb_SVI[],MATCH(tb_MHDI[[#This Row],[mun_uf]],tb_SVI[city_name_uf],0),7),".")</f>
        <v>2010</v>
      </c>
    </row>
    <row r="870" spans="1:9" x14ac:dyDescent="0.25">
      <c r="A870" s="8" t="s">
        <v>12917</v>
      </c>
      <c r="B870" s="8" t="str">
        <f>LEFT(tb_MHDI[[#This Row],[Territorialidades]],(FIND("/",tb_MHDI[[#This Row],[Territorialidades]])-2))</f>
        <v>Caetanos</v>
      </c>
      <c r="C870" s="8" t="str">
        <f>LEFT(RIGHT(tb_MHDI[[#This Row],[Territorialidades]],3),2)</f>
        <v>BA</v>
      </c>
      <c r="D870" s="8" t="str">
        <f>CONCATENATE(tb_MHDI[[#This Row],[Município]],"/",tb_MHDI[[#This Row],[UF]])</f>
        <v>Caetanos/BA</v>
      </c>
      <c r="E870" s="8">
        <v>0.54200000000000004</v>
      </c>
      <c r="F870" s="8">
        <v>0.53600000000000003</v>
      </c>
      <c r="G870" s="8">
        <v>0.72499999999999998</v>
      </c>
      <c r="H870" s="8">
        <v>0.40899999999999997</v>
      </c>
      <c r="I870" s="9">
        <f>_xlfn.NUMBERVALUE(INDEX(tb_SVI[],MATCH(tb_MHDI[[#This Row],[mun_uf]],tb_SVI[city_name_uf],0),7),".")</f>
        <v>2010</v>
      </c>
    </row>
    <row r="871" spans="1:9" x14ac:dyDescent="0.25">
      <c r="A871" s="8" t="s">
        <v>12918</v>
      </c>
      <c r="B871" s="8" t="str">
        <f>LEFT(tb_MHDI[[#This Row],[Territorialidades]],(FIND("/",tb_MHDI[[#This Row],[Territorialidades]])-2))</f>
        <v>Caeté</v>
      </c>
      <c r="C871" s="8" t="str">
        <f>LEFT(RIGHT(tb_MHDI[[#This Row],[Territorialidades]],3),2)</f>
        <v>MG</v>
      </c>
      <c r="D871" s="8" t="str">
        <f>CONCATENATE(tb_MHDI[[#This Row],[Município]],"/",tb_MHDI[[#This Row],[UF]])</f>
        <v>Caeté/MG</v>
      </c>
      <c r="E871" s="8">
        <v>0.72799999999999998</v>
      </c>
      <c r="F871" s="8">
        <v>0.69</v>
      </c>
      <c r="G871" s="8">
        <v>0.84399999999999997</v>
      </c>
      <c r="H871" s="8">
        <v>0.66300000000000003</v>
      </c>
      <c r="I871" s="9">
        <f>_xlfn.NUMBERVALUE(INDEX(tb_SVI[],MATCH(tb_MHDI[[#This Row],[mun_uf]],tb_SVI[city_name_uf],0),7),".")</f>
        <v>2010</v>
      </c>
    </row>
    <row r="872" spans="1:9" x14ac:dyDescent="0.25">
      <c r="A872" s="8" t="s">
        <v>12919</v>
      </c>
      <c r="B872" s="8" t="str">
        <f>LEFT(tb_MHDI[[#This Row],[Territorialidades]],(FIND("/",tb_MHDI[[#This Row],[Territorialidades]])-2))</f>
        <v>Caetés</v>
      </c>
      <c r="C872" s="8" t="str">
        <f>LEFT(RIGHT(tb_MHDI[[#This Row],[Territorialidades]],3),2)</f>
        <v>PE</v>
      </c>
      <c r="D872" s="8" t="str">
        <f>CONCATENATE(tb_MHDI[[#This Row],[Município]],"/",tb_MHDI[[#This Row],[UF]])</f>
        <v>Caetés/PE</v>
      </c>
      <c r="E872" s="8">
        <v>0.52200000000000002</v>
      </c>
      <c r="F872" s="8">
        <v>0.497</v>
      </c>
      <c r="G872" s="8">
        <v>0.73199999999999998</v>
      </c>
      <c r="H872" s="8">
        <v>0.39200000000000002</v>
      </c>
      <c r="I872" s="9">
        <f>_xlfn.NUMBERVALUE(INDEX(tb_SVI[],MATCH(tb_MHDI[[#This Row],[mun_uf]],tb_SVI[city_name_uf],0),7),".")</f>
        <v>2010</v>
      </c>
    </row>
    <row r="873" spans="1:9" x14ac:dyDescent="0.25">
      <c r="A873" s="8" t="s">
        <v>12920</v>
      </c>
      <c r="B873" s="8" t="str">
        <f>LEFT(tb_MHDI[[#This Row],[Territorialidades]],(FIND("/",tb_MHDI[[#This Row],[Territorialidades]])-2))</f>
        <v>Caetité</v>
      </c>
      <c r="C873" s="8" t="str">
        <f>LEFT(RIGHT(tb_MHDI[[#This Row],[Territorialidades]],3),2)</f>
        <v>BA</v>
      </c>
      <c r="D873" s="8" t="str">
        <f>CONCATENATE(tb_MHDI[[#This Row],[Município]],"/",tb_MHDI[[#This Row],[UF]])</f>
        <v>Caetité/BA</v>
      </c>
      <c r="E873" s="8">
        <v>0.625</v>
      </c>
      <c r="F873" s="8">
        <v>0.63100000000000001</v>
      </c>
      <c r="G873" s="8">
        <v>0.80100000000000005</v>
      </c>
      <c r="H873" s="8">
        <v>0.48399999999999999</v>
      </c>
      <c r="I873" s="9">
        <f>_xlfn.NUMBERVALUE(INDEX(tb_SVI[],MATCH(tb_MHDI[[#This Row],[mun_uf]],tb_SVI[city_name_uf],0),7),".")</f>
        <v>2010</v>
      </c>
    </row>
    <row r="874" spans="1:9" x14ac:dyDescent="0.25">
      <c r="A874" s="8" t="s">
        <v>12921</v>
      </c>
      <c r="B874" s="8" t="str">
        <f>LEFT(tb_MHDI[[#This Row],[Territorialidades]],(FIND("/",tb_MHDI[[#This Row],[Territorialidades]])-2))</f>
        <v>Cafarnaum</v>
      </c>
      <c r="C874" s="8" t="str">
        <f>LEFT(RIGHT(tb_MHDI[[#This Row],[Territorialidades]],3),2)</f>
        <v>BA</v>
      </c>
      <c r="D874" s="8" t="str">
        <f>CONCATENATE(tb_MHDI[[#This Row],[Município]],"/",tb_MHDI[[#This Row],[UF]])</f>
        <v>Cafarnaum/BA</v>
      </c>
      <c r="E874" s="8">
        <v>0.58399999999999996</v>
      </c>
      <c r="F874" s="8">
        <v>0.55400000000000005</v>
      </c>
      <c r="G874" s="8">
        <v>0.73399999999999999</v>
      </c>
      <c r="H874" s="8">
        <v>0.49</v>
      </c>
      <c r="I874" s="9">
        <f>_xlfn.NUMBERVALUE(INDEX(tb_SVI[],MATCH(tb_MHDI[[#This Row],[mun_uf]],tb_SVI[city_name_uf],0),7),".")</f>
        <v>2010</v>
      </c>
    </row>
    <row r="875" spans="1:9" x14ac:dyDescent="0.25">
      <c r="A875" s="8" t="s">
        <v>12922</v>
      </c>
      <c r="B875" s="8" t="str">
        <f>LEFT(tb_MHDI[[#This Row],[Territorialidades]],(FIND("/",tb_MHDI[[#This Row],[Territorialidades]])-2))</f>
        <v>Cafeara</v>
      </c>
      <c r="C875" s="8" t="str">
        <f>LEFT(RIGHT(tb_MHDI[[#This Row],[Territorialidades]],3),2)</f>
        <v>PR</v>
      </c>
      <c r="D875" s="8" t="str">
        <f>CONCATENATE(tb_MHDI[[#This Row],[Município]],"/",tb_MHDI[[#This Row],[UF]])</f>
        <v>Cafeara/PR</v>
      </c>
      <c r="E875" s="8">
        <v>0.69299999999999995</v>
      </c>
      <c r="F875" s="8">
        <v>0.68300000000000005</v>
      </c>
      <c r="G875" s="8">
        <v>0.81100000000000005</v>
      </c>
      <c r="H875" s="8">
        <v>0.60199999999999998</v>
      </c>
      <c r="I875" s="9">
        <f>_xlfn.NUMBERVALUE(INDEX(tb_SVI[],MATCH(tb_MHDI[[#This Row],[mun_uf]],tb_SVI[city_name_uf],0),7),".")</f>
        <v>2010</v>
      </c>
    </row>
    <row r="876" spans="1:9" x14ac:dyDescent="0.25">
      <c r="A876" s="8" t="s">
        <v>12923</v>
      </c>
      <c r="B876" s="8" t="str">
        <f>LEFT(tb_MHDI[[#This Row],[Territorialidades]],(FIND("/",tb_MHDI[[#This Row],[Territorialidades]])-2))</f>
        <v>Cafelândia</v>
      </c>
      <c r="C876" s="8" t="str">
        <f>LEFT(RIGHT(tb_MHDI[[#This Row],[Territorialidades]],3),2)</f>
        <v>PR</v>
      </c>
      <c r="D876" s="8" t="str">
        <f>CONCATENATE(tb_MHDI[[#This Row],[Município]],"/",tb_MHDI[[#This Row],[UF]])</f>
        <v>Cafelândia/PR</v>
      </c>
      <c r="E876" s="8">
        <v>0.748</v>
      </c>
      <c r="F876" s="8">
        <v>0.72299999999999998</v>
      </c>
      <c r="G876" s="8">
        <v>0.83499999999999996</v>
      </c>
      <c r="H876" s="8">
        <v>0.69199999999999995</v>
      </c>
      <c r="I876" s="9">
        <f>_xlfn.NUMBERVALUE(INDEX(tb_SVI[],MATCH(tb_MHDI[[#This Row],[mun_uf]],tb_SVI[city_name_uf],0),7),".")</f>
        <v>2010</v>
      </c>
    </row>
    <row r="877" spans="1:9" x14ac:dyDescent="0.25">
      <c r="A877" s="8" t="s">
        <v>12924</v>
      </c>
      <c r="B877" s="8" t="str">
        <f>LEFT(tb_MHDI[[#This Row],[Territorialidades]],(FIND("/",tb_MHDI[[#This Row],[Territorialidades]])-2))</f>
        <v>Cafelândia</v>
      </c>
      <c r="C877" s="8" t="str">
        <f>LEFT(RIGHT(tb_MHDI[[#This Row],[Territorialidades]],3),2)</f>
        <v>SP</v>
      </c>
      <c r="D877" s="8" t="str">
        <f>CONCATENATE(tb_MHDI[[#This Row],[Município]],"/",tb_MHDI[[#This Row],[UF]])</f>
        <v>Cafelândia/SP</v>
      </c>
      <c r="E877" s="8">
        <v>0.74199999999999999</v>
      </c>
      <c r="F877" s="8">
        <v>0.71399999999999997</v>
      </c>
      <c r="G877" s="8">
        <v>0.86699999999999999</v>
      </c>
      <c r="H877" s="8">
        <v>0.66100000000000003</v>
      </c>
      <c r="I877" s="9">
        <f>_xlfn.NUMBERVALUE(INDEX(tb_SVI[],MATCH(tb_MHDI[[#This Row],[mun_uf]],tb_SVI[city_name_uf],0),7),".")</f>
        <v>2010</v>
      </c>
    </row>
    <row r="878" spans="1:9" x14ac:dyDescent="0.25">
      <c r="A878" s="8" t="s">
        <v>12925</v>
      </c>
      <c r="B878" s="8" t="str">
        <f>LEFT(tb_MHDI[[#This Row],[Territorialidades]],(FIND("/",tb_MHDI[[#This Row],[Territorialidades]])-2))</f>
        <v>Cafezal do Sul</v>
      </c>
      <c r="C878" s="8" t="str">
        <f>LEFT(RIGHT(tb_MHDI[[#This Row],[Territorialidades]],3),2)</f>
        <v>PR</v>
      </c>
      <c r="D878" s="8" t="str">
        <f>CONCATENATE(tb_MHDI[[#This Row],[Município]],"/",tb_MHDI[[#This Row],[UF]])</f>
        <v>Cafezal do Sul/PR</v>
      </c>
      <c r="E878" s="8">
        <v>0.69199999999999995</v>
      </c>
      <c r="F878" s="8">
        <v>0.68600000000000005</v>
      </c>
      <c r="G878" s="8">
        <v>0.79200000000000004</v>
      </c>
      <c r="H878" s="8">
        <v>0.61099999999999999</v>
      </c>
      <c r="I878" s="9">
        <f>_xlfn.NUMBERVALUE(INDEX(tb_SVI[],MATCH(tb_MHDI[[#This Row],[mun_uf]],tb_SVI[city_name_uf],0),7),".")</f>
        <v>2010</v>
      </c>
    </row>
    <row r="879" spans="1:9" x14ac:dyDescent="0.25">
      <c r="A879" s="8" t="s">
        <v>12926</v>
      </c>
      <c r="B879" s="8" t="str">
        <f>LEFT(tb_MHDI[[#This Row],[Territorialidades]],(FIND("/",tb_MHDI[[#This Row],[Territorialidades]])-2))</f>
        <v>Caiabu</v>
      </c>
      <c r="C879" s="8" t="str">
        <f>LEFT(RIGHT(tb_MHDI[[#This Row],[Territorialidades]],3),2)</f>
        <v>SP</v>
      </c>
      <c r="D879" s="8" t="str">
        <f>CONCATENATE(tb_MHDI[[#This Row],[Município]],"/",tb_MHDI[[#This Row],[UF]])</f>
        <v>Caiabu/SP</v>
      </c>
      <c r="E879" s="8">
        <v>0.72899999999999998</v>
      </c>
      <c r="F879" s="8">
        <v>0.68200000000000005</v>
      </c>
      <c r="G879" s="8">
        <v>0.82299999999999995</v>
      </c>
      <c r="H879" s="8">
        <v>0.69099999999999995</v>
      </c>
      <c r="I879" s="9">
        <f>_xlfn.NUMBERVALUE(INDEX(tb_SVI[],MATCH(tb_MHDI[[#This Row],[mun_uf]],tb_SVI[city_name_uf],0),7),".")</f>
        <v>2010</v>
      </c>
    </row>
    <row r="880" spans="1:9" x14ac:dyDescent="0.25">
      <c r="A880" s="8" t="s">
        <v>12927</v>
      </c>
      <c r="B880" s="8" t="str">
        <f>LEFT(tb_MHDI[[#This Row],[Territorialidades]],(FIND("/",tb_MHDI[[#This Row],[Territorialidades]])-2))</f>
        <v>Caiana</v>
      </c>
      <c r="C880" s="8" t="str">
        <f>LEFT(RIGHT(tb_MHDI[[#This Row],[Territorialidades]],3),2)</f>
        <v>MG</v>
      </c>
      <c r="D880" s="8" t="str">
        <f>CONCATENATE(tb_MHDI[[#This Row],[Município]],"/",tb_MHDI[[#This Row],[UF]])</f>
        <v>Caiana/MG</v>
      </c>
      <c r="E880" s="8">
        <v>0.63300000000000001</v>
      </c>
      <c r="F880" s="8">
        <v>0.63100000000000001</v>
      </c>
      <c r="G880" s="8">
        <v>0.83299999999999996</v>
      </c>
      <c r="H880" s="8">
        <v>0.48299999999999998</v>
      </c>
      <c r="I880" s="9">
        <f>_xlfn.NUMBERVALUE(INDEX(tb_SVI[],MATCH(tb_MHDI[[#This Row],[mun_uf]],tb_SVI[city_name_uf],0),7),".")</f>
        <v>2010</v>
      </c>
    </row>
    <row r="881" spans="1:9" x14ac:dyDescent="0.25">
      <c r="A881" s="8" t="s">
        <v>12928</v>
      </c>
      <c r="B881" s="8" t="str">
        <f>LEFT(tb_MHDI[[#This Row],[Territorialidades]],(FIND("/",tb_MHDI[[#This Row],[Territorialidades]])-2))</f>
        <v>Caiapônia</v>
      </c>
      <c r="C881" s="8" t="str">
        <f>LEFT(RIGHT(tb_MHDI[[#This Row],[Territorialidades]],3),2)</f>
        <v>GO</v>
      </c>
      <c r="D881" s="8" t="str">
        <f>CONCATENATE(tb_MHDI[[#This Row],[Município]],"/",tb_MHDI[[#This Row],[UF]])</f>
        <v>Caiapônia/GO</v>
      </c>
      <c r="E881" s="8">
        <v>0.69299999999999995</v>
      </c>
      <c r="F881" s="8">
        <v>0.70099999999999996</v>
      </c>
      <c r="G881" s="8">
        <v>0.80800000000000005</v>
      </c>
      <c r="H881" s="8">
        <v>0.58799999999999997</v>
      </c>
      <c r="I881" s="9">
        <f>_xlfn.NUMBERVALUE(INDEX(tb_SVI[],MATCH(tb_MHDI[[#This Row],[mun_uf]],tb_SVI[city_name_uf],0),7),".")</f>
        <v>2010</v>
      </c>
    </row>
    <row r="882" spans="1:9" x14ac:dyDescent="0.25">
      <c r="A882" s="8" t="s">
        <v>12929</v>
      </c>
      <c r="B882" s="8" t="str">
        <f>LEFT(tb_MHDI[[#This Row],[Territorialidades]],(FIND("/",tb_MHDI[[#This Row],[Territorialidades]])-2))</f>
        <v>Caibaté</v>
      </c>
      <c r="C882" s="8" t="str">
        <f>LEFT(RIGHT(tb_MHDI[[#This Row],[Territorialidades]],3),2)</f>
        <v>RS</v>
      </c>
      <c r="D882" s="8" t="str">
        <f>CONCATENATE(tb_MHDI[[#This Row],[Município]],"/",tb_MHDI[[#This Row],[UF]])</f>
        <v>Caibaté/RS</v>
      </c>
      <c r="E882" s="8">
        <v>0.71899999999999997</v>
      </c>
      <c r="F882" s="8">
        <v>0.70899999999999996</v>
      </c>
      <c r="G882" s="8">
        <v>0.85699999999999998</v>
      </c>
      <c r="H882" s="8">
        <v>0.61099999999999999</v>
      </c>
      <c r="I882" s="9">
        <f>_xlfn.NUMBERVALUE(INDEX(tb_SVI[],MATCH(tb_MHDI[[#This Row],[mun_uf]],tb_SVI[city_name_uf],0),7),".")</f>
        <v>2010</v>
      </c>
    </row>
    <row r="883" spans="1:9" x14ac:dyDescent="0.25">
      <c r="A883" s="8" t="s">
        <v>12930</v>
      </c>
      <c r="B883" s="8" t="str">
        <f>LEFT(tb_MHDI[[#This Row],[Territorialidades]],(FIND("/",tb_MHDI[[#This Row],[Territorialidades]])-2))</f>
        <v>Caibi</v>
      </c>
      <c r="C883" s="8" t="str">
        <f>LEFT(RIGHT(tb_MHDI[[#This Row],[Territorialidades]],3),2)</f>
        <v>SC</v>
      </c>
      <c r="D883" s="8" t="str">
        <f>CONCATENATE(tb_MHDI[[#This Row],[Município]],"/",tb_MHDI[[#This Row],[UF]])</f>
        <v>Caibi/SC</v>
      </c>
      <c r="E883" s="8">
        <v>0.72799999999999998</v>
      </c>
      <c r="F883" s="8">
        <v>0.73699999999999999</v>
      </c>
      <c r="G883" s="8">
        <v>0.83</v>
      </c>
      <c r="H883" s="8">
        <v>0.63100000000000001</v>
      </c>
      <c r="I883" s="9">
        <f>_xlfn.NUMBERVALUE(INDEX(tb_SVI[],MATCH(tb_MHDI[[#This Row],[mun_uf]],tb_SVI[city_name_uf],0),7),".")</f>
        <v>2010</v>
      </c>
    </row>
    <row r="884" spans="1:9" x14ac:dyDescent="0.25">
      <c r="A884" s="8" t="s">
        <v>12931</v>
      </c>
      <c r="B884" s="8" t="str">
        <f>LEFT(tb_MHDI[[#This Row],[Territorialidades]],(FIND("/",tb_MHDI[[#This Row],[Territorialidades]])-2))</f>
        <v>Caiçara do Norte</v>
      </c>
      <c r="C884" s="8" t="str">
        <f>LEFT(RIGHT(tb_MHDI[[#This Row],[Territorialidades]],3),2)</f>
        <v>RN</v>
      </c>
      <c r="D884" s="8" t="str">
        <f>CONCATENATE(tb_MHDI[[#This Row],[Município]],"/",tb_MHDI[[#This Row],[UF]])</f>
        <v>Caiçara do Norte/RN</v>
      </c>
      <c r="E884" s="8">
        <v>0.57399999999999995</v>
      </c>
      <c r="F884" s="8">
        <v>0.57199999999999995</v>
      </c>
      <c r="G884" s="8">
        <v>0.72699999999999998</v>
      </c>
      <c r="H884" s="8">
        <v>0.45400000000000001</v>
      </c>
      <c r="I884" s="9">
        <f>_xlfn.NUMBERVALUE(INDEX(tb_SVI[],MATCH(tb_MHDI[[#This Row],[mun_uf]],tb_SVI[city_name_uf],0),7),".")</f>
        <v>2010</v>
      </c>
    </row>
    <row r="885" spans="1:9" x14ac:dyDescent="0.25">
      <c r="A885" s="8" t="s">
        <v>12932</v>
      </c>
      <c r="B885" s="8" t="str">
        <f>LEFT(tb_MHDI[[#This Row],[Territorialidades]],(FIND("/",tb_MHDI[[#This Row],[Territorialidades]])-2))</f>
        <v>Caiçara do Rio do Vento</v>
      </c>
      <c r="C885" s="8" t="str">
        <f>LEFT(RIGHT(tb_MHDI[[#This Row],[Territorialidades]],3),2)</f>
        <v>RN</v>
      </c>
      <c r="D885" s="8" t="str">
        <f>CONCATENATE(tb_MHDI[[#This Row],[Município]],"/",tb_MHDI[[#This Row],[UF]])</f>
        <v>Caiçara do Rio do Vento/RN</v>
      </c>
      <c r="E885" s="8">
        <v>0.58699999999999997</v>
      </c>
      <c r="F885" s="8">
        <v>0.55300000000000005</v>
      </c>
      <c r="G885" s="8">
        <v>0.73399999999999999</v>
      </c>
      <c r="H885" s="8">
        <v>0.499</v>
      </c>
      <c r="I885" s="9">
        <f>_xlfn.NUMBERVALUE(INDEX(tb_SVI[],MATCH(tb_MHDI[[#This Row],[mun_uf]],tb_SVI[city_name_uf],0),7),".")</f>
        <v>2010</v>
      </c>
    </row>
    <row r="886" spans="1:9" x14ac:dyDescent="0.25">
      <c r="A886" s="8" t="s">
        <v>12933</v>
      </c>
      <c r="B886" s="8" t="str">
        <f>LEFT(tb_MHDI[[#This Row],[Territorialidades]],(FIND("/",tb_MHDI[[#This Row],[Territorialidades]])-2))</f>
        <v>Caiçara</v>
      </c>
      <c r="C886" s="8" t="str">
        <f>LEFT(RIGHT(tb_MHDI[[#This Row],[Territorialidades]],3),2)</f>
        <v>PB</v>
      </c>
      <c r="D886" s="8" t="str">
        <f>CONCATENATE(tb_MHDI[[#This Row],[Município]],"/",tb_MHDI[[#This Row],[UF]])</f>
        <v>Caiçara/PB</v>
      </c>
      <c r="E886" s="8">
        <v>0.59199999999999997</v>
      </c>
      <c r="F886" s="8">
        <v>0.57999999999999996</v>
      </c>
      <c r="G886" s="8">
        <v>0.73299999999999998</v>
      </c>
      <c r="H886" s="8">
        <v>0.48799999999999999</v>
      </c>
      <c r="I886" s="9">
        <f>_xlfn.NUMBERVALUE(INDEX(tb_SVI[],MATCH(tb_MHDI[[#This Row],[mun_uf]],tb_SVI[city_name_uf],0),7),".")</f>
        <v>2010</v>
      </c>
    </row>
    <row r="887" spans="1:9" x14ac:dyDescent="0.25">
      <c r="A887" s="8" t="s">
        <v>12934</v>
      </c>
      <c r="B887" s="8" t="str">
        <f>LEFT(tb_MHDI[[#This Row],[Territorialidades]],(FIND("/",tb_MHDI[[#This Row],[Territorialidades]])-2))</f>
        <v>Caiçara</v>
      </c>
      <c r="C887" s="8" t="str">
        <f>LEFT(RIGHT(tb_MHDI[[#This Row],[Territorialidades]],3),2)</f>
        <v>RS</v>
      </c>
      <c r="D887" s="8" t="str">
        <f>CONCATENATE(tb_MHDI[[#This Row],[Município]],"/",tb_MHDI[[#This Row],[UF]])</f>
        <v>Caiçara/RS</v>
      </c>
      <c r="E887" s="8">
        <v>0.69899999999999995</v>
      </c>
      <c r="F887" s="8">
        <v>0.72099999999999997</v>
      </c>
      <c r="G887" s="8">
        <v>0.81699999999999995</v>
      </c>
      <c r="H887" s="8">
        <v>0.57999999999999996</v>
      </c>
      <c r="I887" s="9">
        <f>_xlfn.NUMBERVALUE(INDEX(tb_SVI[],MATCH(tb_MHDI[[#This Row],[mun_uf]],tb_SVI[city_name_uf],0),7),".")</f>
        <v>2010</v>
      </c>
    </row>
    <row r="888" spans="1:9" x14ac:dyDescent="0.25">
      <c r="A888" s="8" t="s">
        <v>12935</v>
      </c>
      <c r="B888" s="8" t="str">
        <f>LEFT(tb_MHDI[[#This Row],[Territorialidades]],(FIND("/",tb_MHDI[[#This Row],[Territorialidades]])-2))</f>
        <v>Caicó</v>
      </c>
      <c r="C888" s="8" t="str">
        <f>LEFT(RIGHT(tb_MHDI[[#This Row],[Territorialidades]],3),2)</f>
        <v>RN</v>
      </c>
      <c r="D888" s="8" t="str">
        <f>CONCATENATE(tb_MHDI[[#This Row],[Município]],"/",tb_MHDI[[#This Row],[UF]])</f>
        <v>Caicó/RN</v>
      </c>
      <c r="E888" s="8">
        <v>0.71</v>
      </c>
      <c r="F888" s="8">
        <v>0.70299999999999996</v>
      </c>
      <c r="G888" s="8">
        <v>0.82399999999999995</v>
      </c>
      <c r="H888" s="8">
        <v>0.61899999999999999</v>
      </c>
      <c r="I888" s="9">
        <f>_xlfn.NUMBERVALUE(INDEX(tb_SVI[],MATCH(tb_MHDI[[#This Row],[mun_uf]],tb_SVI[city_name_uf],0),7),".")</f>
        <v>2010</v>
      </c>
    </row>
    <row r="889" spans="1:9" x14ac:dyDescent="0.25">
      <c r="A889" s="8" t="s">
        <v>12936</v>
      </c>
      <c r="B889" s="8" t="str">
        <f>LEFT(tb_MHDI[[#This Row],[Territorialidades]],(FIND("/",tb_MHDI[[#This Row],[Territorialidades]])-2))</f>
        <v>Caieiras</v>
      </c>
      <c r="C889" s="8" t="str">
        <f>LEFT(RIGHT(tb_MHDI[[#This Row],[Territorialidades]],3),2)</f>
        <v>SP</v>
      </c>
      <c r="D889" s="8" t="str">
        <f>CONCATENATE(tb_MHDI[[#This Row],[Município]],"/",tb_MHDI[[#This Row],[UF]])</f>
        <v>Caieiras/SP</v>
      </c>
      <c r="E889" s="8">
        <v>0.78100000000000003</v>
      </c>
      <c r="F889" s="8">
        <v>0.74</v>
      </c>
      <c r="G889" s="8">
        <v>0.86099999999999999</v>
      </c>
      <c r="H889" s="8">
        <v>0.749</v>
      </c>
      <c r="I889" s="9">
        <f>_xlfn.NUMBERVALUE(INDEX(tb_SVI[],MATCH(tb_MHDI[[#This Row],[mun_uf]],tb_SVI[city_name_uf],0),7),".")</f>
        <v>2010</v>
      </c>
    </row>
    <row r="890" spans="1:9" x14ac:dyDescent="0.25">
      <c r="A890" s="8" t="s">
        <v>12937</v>
      </c>
      <c r="B890" s="8" t="str">
        <f>LEFT(tb_MHDI[[#This Row],[Territorialidades]],(FIND("/",tb_MHDI[[#This Row],[Territorialidades]])-2))</f>
        <v>Cairu</v>
      </c>
      <c r="C890" s="8" t="str">
        <f>LEFT(RIGHT(tb_MHDI[[#This Row],[Territorialidades]],3),2)</f>
        <v>BA</v>
      </c>
      <c r="D890" s="8" t="str">
        <f>CONCATENATE(tb_MHDI[[#This Row],[Município]],"/",tb_MHDI[[#This Row],[UF]])</f>
        <v>Cairu/BA</v>
      </c>
      <c r="E890" s="8">
        <v>0.627</v>
      </c>
      <c r="F890" s="8">
        <v>0.6</v>
      </c>
      <c r="G890" s="8">
        <v>0.80700000000000005</v>
      </c>
      <c r="H890" s="8">
        <v>0.51</v>
      </c>
      <c r="I890" s="9">
        <f>_xlfn.NUMBERVALUE(INDEX(tb_SVI[],MATCH(tb_MHDI[[#This Row],[mun_uf]],tb_SVI[city_name_uf],0),7),".")</f>
        <v>2010</v>
      </c>
    </row>
    <row r="891" spans="1:9" x14ac:dyDescent="0.25">
      <c r="A891" s="8" t="s">
        <v>12938</v>
      </c>
      <c r="B891" s="8" t="str">
        <f>LEFT(tb_MHDI[[#This Row],[Territorialidades]],(FIND("/",tb_MHDI[[#This Row],[Territorialidades]])-2))</f>
        <v>Caiuá</v>
      </c>
      <c r="C891" s="8" t="str">
        <f>LEFT(RIGHT(tb_MHDI[[#This Row],[Territorialidades]],3),2)</f>
        <v>SP</v>
      </c>
      <c r="D891" s="8" t="str">
        <f>CONCATENATE(tb_MHDI[[#This Row],[Município]],"/",tb_MHDI[[#This Row],[UF]])</f>
        <v>Caiuá/SP</v>
      </c>
      <c r="E891" s="8">
        <v>0.69699999999999995</v>
      </c>
      <c r="F891" s="8">
        <v>0.66500000000000004</v>
      </c>
      <c r="G891" s="8">
        <v>0.80200000000000005</v>
      </c>
      <c r="H891" s="8">
        <v>0.63500000000000001</v>
      </c>
      <c r="I891" s="9">
        <f>_xlfn.NUMBERVALUE(INDEX(tb_SVI[],MATCH(tb_MHDI[[#This Row],[mun_uf]],tb_SVI[city_name_uf],0),7),".")</f>
        <v>2010</v>
      </c>
    </row>
    <row r="892" spans="1:9" x14ac:dyDescent="0.25">
      <c r="A892" s="8" t="s">
        <v>12939</v>
      </c>
      <c r="B892" s="8" t="str">
        <f>LEFT(tb_MHDI[[#This Row],[Territorialidades]],(FIND("/",tb_MHDI[[#This Row],[Territorialidades]])-2))</f>
        <v>Cajamar</v>
      </c>
      <c r="C892" s="8" t="str">
        <f>LEFT(RIGHT(tb_MHDI[[#This Row],[Territorialidades]],3),2)</f>
        <v>SP</v>
      </c>
      <c r="D892" s="8" t="str">
        <f>CONCATENATE(tb_MHDI[[#This Row],[Município]],"/",tb_MHDI[[#This Row],[UF]])</f>
        <v>Cajamar/SP</v>
      </c>
      <c r="E892" s="8">
        <v>0.72799999999999998</v>
      </c>
      <c r="F892" s="8">
        <v>0.71299999999999997</v>
      </c>
      <c r="G892" s="8">
        <v>0.81</v>
      </c>
      <c r="H892" s="8">
        <v>0.66800000000000004</v>
      </c>
      <c r="I892" s="9">
        <f>_xlfn.NUMBERVALUE(INDEX(tb_SVI[],MATCH(tb_MHDI[[#This Row],[mun_uf]],tb_SVI[city_name_uf],0),7),".")</f>
        <v>2010</v>
      </c>
    </row>
    <row r="893" spans="1:9" x14ac:dyDescent="0.25">
      <c r="A893" s="8" t="s">
        <v>12940</v>
      </c>
      <c r="B893" s="8" t="str">
        <f>LEFT(tb_MHDI[[#This Row],[Territorialidades]],(FIND("/",tb_MHDI[[#This Row],[Territorialidades]])-2))</f>
        <v>Cajapió</v>
      </c>
      <c r="C893" s="8" t="str">
        <f>LEFT(RIGHT(tb_MHDI[[#This Row],[Territorialidades]],3),2)</f>
        <v>MA</v>
      </c>
      <c r="D893" s="8" t="str">
        <f>CONCATENATE(tb_MHDI[[#This Row],[Município]],"/",tb_MHDI[[#This Row],[UF]])</f>
        <v>Cajapió/MA</v>
      </c>
      <c r="E893" s="8">
        <v>0.55300000000000005</v>
      </c>
      <c r="F893" s="8">
        <v>0.46600000000000003</v>
      </c>
      <c r="G893" s="8">
        <v>0.72</v>
      </c>
      <c r="H893" s="8">
        <v>0.505</v>
      </c>
      <c r="I893" s="9">
        <f>_xlfn.NUMBERVALUE(INDEX(tb_SVI[],MATCH(tb_MHDI[[#This Row],[mun_uf]],tb_SVI[city_name_uf],0),7),".")</f>
        <v>2010</v>
      </c>
    </row>
    <row r="894" spans="1:9" x14ac:dyDescent="0.25">
      <c r="A894" s="8" t="s">
        <v>12941</v>
      </c>
      <c r="B894" s="8" t="str">
        <f>LEFT(tb_MHDI[[#This Row],[Territorialidades]],(FIND("/",tb_MHDI[[#This Row],[Territorialidades]])-2))</f>
        <v>Cajari</v>
      </c>
      <c r="C894" s="8" t="str">
        <f>LEFT(RIGHT(tb_MHDI[[#This Row],[Territorialidades]],3),2)</f>
        <v>MA</v>
      </c>
      <c r="D894" s="8" t="str">
        <f>CONCATENATE(tb_MHDI[[#This Row],[Município]],"/",tb_MHDI[[#This Row],[UF]])</f>
        <v>Cajari/MA</v>
      </c>
      <c r="E894" s="8">
        <v>0.52300000000000002</v>
      </c>
      <c r="F894" s="8">
        <v>0.45600000000000002</v>
      </c>
      <c r="G894" s="8">
        <v>0.747</v>
      </c>
      <c r="H894" s="8">
        <v>0.42099999999999999</v>
      </c>
      <c r="I894" s="9">
        <f>_xlfn.NUMBERVALUE(INDEX(tb_SVI[],MATCH(tb_MHDI[[#This Row],[mun_uf]],tb_SVI[city_name_uf],0),7),".")</f>
        <v>2010</v>
      </c>
    </row>
    <row r="895" spans="1:9" x14ac:dyDescent="0.25">
      <c r="A895" s="8" t="s">
        <v>12942</v>
      </c>
      <c r="B895" s="8" t="str">
        <f>LEFT(tb_MHDI[[#This Row],[Territorialidades]],(FIND("/",tb_MHDI[[#This Row],[Territorialidades]])-2))</f>
        <v>Cajati</v>
      </c>
      <c r="C895" s="8" t="str">
        <f>LEFT(RIGHT(tb_MHDI[[#This Row],[Territorialidades]],3),2)</f>
        <v>SP</v>
      </c>
      <c r="D895" s="8" t="str">
        <f>CONCATENATE(tb_MHDI[[#This Row],[Município]],"/",tb_MHDI[[#This Row],[UF]])</f>
        <v>Cajati/SP</v>
      </c>
      <c r="E895" s="8">
        <v>0.69399999999999995</v>
      </c>
      <c r="F895" s="8">
        <v>0.65800000000000003</v>
      </c>
      <c r="G895" s="8">
        <v>0.83199999999999996</v>
      </c>
      <c r="H895" s="8">
        <v>0.61099999999999999</v>
      </c>
      <c r="I895" s="9">
        <f>_xlfn.NUMBERVALUE(INDEX(tb_SVI[],MATCH(tb_MHDI[[#This Row],[mun_uf]],tb_SVI[city_name_uf],0),7),".")</f>
        <v>2010</v>
      </c>
    </row>
    <row r="896" spans="1:9" x14ac:dyDescent="0.25">
      <c r="A896" s="8" t="s">
        <v>12943</v>
      </c>
      <c r="B896" s="8" t="str">
        <f>LEFT(tb_MHDI[[#This Row],[Territorialidades]],(FIND("/",tb_MHDI[[#This Row],[Territorialidades]])-2))</f>
        <v>Cajazeiras do Piauí</v>
      </c>
      <c r="C896" s="8" t="str">
        <f>LEFT(RIGHT(tb_MHDI[[#This Row],[Territorialidades]],3),2)</f>
        <v>PI</v>
      </c>
      <c r="D896" s="8" t="str">
        <f>CONCATENATE(tb_MHDI[[#This Row],[Município]],"/",tb_MHDI[[#This Row],[UF]])</f>
        <v>Cajazeiras do Piauí/PI</v>
      </c>
      <c r="E896" s="8">
        <v>0.56200000000000006</v>
      </c>
      <c r="F896" s="8">
        <v>0.52500000000000002</v>
      </c>
      <c r="G896" s="8">
        <v>0.752</v>
      </c>
      <c r="H896" s="8">
        <v>0.44900000000000001</v>
      </c>
      <c r="I896" s="9">
        <f>_xlfn.NUMBERVALUE(INDEX(tb_SVI[],MATCH(tb_MHDI[[#This Row],[mun_uf]],tb_SVI[city_name_uf],0),7),".")</f>
        <v>2010</v>
      </c>
    </row>
    <row r="897" spans="1:9" x14ac:dyDescent="0.25">
      <c r="A897" s="8" t="s">
        <v>12944</v>
      </c>
      <c r="B897" s="8" t="str">
        <f>LEFT(tb_MHDI[[#This Row],[Territorialidades]],(FIND("/",tb_MHDI[[#This Row],[Territorialidades]])-2))</f>
        <v>Cajazeiras</v>
      </c>
      <c r="C897" s="8" t="str">
        <f>LEFT(RIGHT(tb_MHDI[[#This Row],[Territorialidades]],3),2)</f>
        <v>PB</v>
      </c>
      <c r="D897" s="8" t="str">
        <f>CONCATENATE(tb_MHDI[[#This Row],[Município]],"/",tb_MHDI[[#This Row],[UF]])</f>
        <v>Cajazeiras/PB</v>
      </c>
      <c r="E897" s="8">
        <v>0.67900000000000005</v>
      </c>
      <c r="F897" s="8">
        <v>0.66800000000000004</v>
      </c>
      <c r="G897" s="8">
        <v>0.81499999999999995</v>
      </c>
      <c r="H897" s="8">
        <v>0.57399999999999995</v>
      </c>
      <c r="I897" s="9">
        <f>_xlfn.NUMBERVALUE(INDEX(tb_SVI[],MATCH(tb_MHDI[[#This Row],[mun_uf]],tb_SVI[city_name_uf],0),7),".")</f>
        <v>2010</v>
      </c>
    </row>
    <row r="898" spans="1:9" x14ac:dyDescent="0.25">
      <c r="A898" s="8" t="s">
        <v>12945</v>
      </c>
      <c r="B898" s="8" t="str">
        <f>LEFT(tb_MHDI[[#This Row],[Territorialidades]],(FIND("/",tb_MHDI[[#This Row],[Territorialidades]])-2))</f>
        <v>Cajazeirinhas</v>
      </c>
      <c r="C898" s="8" t="str">
        <f>LEFT(RIGHT(tb_MHDI[[#This Row],[Territorialidades]],3),2)</f>
        <v>PB</v>
      </c>
      <c r="D898" s="8" t="str">
        <f>CONCATENATE(tb_MHDI[[#This Row],[Município]],"/",tb_MHDI[[#This Row],[UF]])</f>
        <v>Cajazeirinhas/PB</v>
      </c>
      <c r="E898" s="8">
        <v>0.55000000000000004</v>
      </c>
      <c r="F898" s="8">
        <v>0.52100000000000002</v>
      </c>
      <c r="G898" s="8">
        <v>0.77300000000000002</v>
      </c>
      <c r="H898" s="8">
        <v>0.41299999999999998</v>
      </c>
      <c r="I898" s="9">
        <f>_xlfn.NUMBERVALUE(INDEX(tb_SVI[],MATCH(tb_MHDI[[#This Row],[mun_uf]],tb_SVI[city_name_uf],0),7),".")</f>
        <v>2010</v>
      </c>
    </row>
    <row r="899" spans="1:9" x14ac:dyDescent="0.25">
      <c r="A899" s="8" t="s">
        <v>12946</v>
      </c>
      <c r="B899" s="8" t="str">
        <f>LEFT(tb_MHDI[[#This Row],[Territorialidades]],(FIND("/",tb_MHDI[[#This Row],[Territorialidades]])-2))</f>
        <v>Cajobi</v>
      </c>
      <c r="C899" s="8" t="str">
        <f>LEFT(RIGHT(tb_MHDI[[#This Row],[Territorialidades]],3),2)</f>
        <v>SP</v>
      </c>
      <c r="D899" s="8" t="str">
        <f>CONCATENATE(tb_MHDI[[#This Row],[Município]],"/",tb_MHDI[[#This Row],[UF]])</f>
        <v>Cajobi/SP</v>
      </c>
      <c r="E899" s="8">
        <v>0.73399999999999999</v>
      </c>
      <c r="F899" s="8">
        <v>0.71399999999999997</v>
      </c>
      <c r="G899" s="8">
        <v>0.82199999999999995</v>
      </c>
      <c r="H899" s="8">
        <v>0.67400000000000004</v>
      </c>
      <c r="I899" s="9">
        <f>_xlfn.NUMBERVALUE(INDEX(tb_SVI[],MATCH(tb_MHDI[[#This Row],[mun_uf]],tb_SVI[city_name_uf],0),7),".")</f>
        <v>2010</v>
      </c>
    </row>
    <row r="900" spans="1:9" x14ac:dyDescent="0.25">
      <c r="A900" s="8" t="s">
        <v>12947</v>
      </c>
      <c r="B900" s="8" t="str">
        <f>LEFT(tb_MHDI[[#This Row],[Territorialidades]],(FIND("/",tb_MHDI[[#This Row],[Territorialidades]])-2))</f>
        <v>Cajueiro</v>
      </c>
      <c r="C900" s="8" t="str">
        <f>LEFT(RIGHT(tb_MHDI[[#This Row],[Territorialidades]],3),2)</f>
        <v>AL</v>
      </c>
      <c r="D900" s="8" t="str">
        <f>CONCATENATE(tb_MHDI[[#This Row],[Município]],"/",tb_MHDI[[#This Row],[UF]])</f>
        <v>Cajueiro/AL</v>
      </c>
      <c r="E900" s="8">
        <v>0.56200000000000006</v>
      </c>
      <c r="F900" s="8">
        <v>0.54200000000000004</v>
      </c>
      <c r="G900" s="8">
        <v>0.69099999999999995</v>
      </c>
      <c r="H900" s="8">
        <v>0.47299999999999998</v>
      </c>
      <c r="I900" s="9">
        <f>_xlfn.NUMBERVALUE(INDEX(tb_SVI[],MATCH(tb_MHDI[[#This Row],[mun_uf]],tb_SVI[city_name_uf],0),7),".")</f>
        <v>2010</v>
      </c>
    </row>
    <row r="901" spans="1:9" x14ac:dyDescent="0.25">
      <c r="A901" s="8" t="s">
        <v>12948</v>
      </c>
      <c r="B901" s="8" t="str">
        <f>LEFT(tb_MHDI[[#This Row],[Territorialidades]],(FIND("/",tb_MHDI[[#This Row],[Territorialidades]])-2))</f>
        <v>Cajueiro da Praia</v>
      </c>
      <c r="C901" s="8" t="str">
        <f>LEFT(RIGHT(tb_MHDI[[#This Row],[Territorialidades]],3),2)</f>
        <v>PI</v>
      </c>
      <c r="D901" s="8" t="str">
        <f>CONCATENATE(tb_MHDI[[#This Row],[Município]],"/",tb_MHDI[[#This Row],[UF]])</f>
        <v>Cajueiro da Praia/PI</v>
      </c>
      <c r="E901" s="8">
        <v>0.54600000000000004</v>
      </c>
      <c r="F901" s="8">
        <v>0.55100000000000005</v>
      </c>
      <c r="G901" s="8">
        <v>0.73899999999999999</v>
      </c>
      <c r="H901" s="8">
        <v>0.4</v>
      </c>
      <c r="I901" s="9">
        <f>_xlfn.NUMBERVALUE(INDEX(tb_SVI[],MATCH(tb_MHDI[[#This Row],[mun_uf]],tb_SVI[city_name_uf],0),7),".")</f>
        <v>2010</v>
      </c>
    </row>
    <row r="902" spans="1:9" x14ac:dyDescent="0.25">
      <c r="A902" s="8" t="s">
        <v>12949</v>
      </c>
      <c r="B902" s="8" t="str">
        <f>LEFT(tb_MHDI[[#This Row],[Territorialidades]],(FIND("/",tb_MHDI[[#This Row],[Territorialidades]])-2))</f>
        <v>Cajuri</v>
      </c>
      <c r="C902" s="8" t="str">
        <f>LEFT(RIGHT(tb_MHDI[[#This Row],[Territorialidades]],3),2)</f>
        <v>MG</v>
      </c>
      <c r="D902" s="8" t="str">
        <f>CONCATENATE(tb_MHDI[[#This Row],[Município]],"/",tb_MHDI[[#This Row],[UF]])</f>
        <v>Cajuri/MG</v>
      </c>
      <c r="E902" s="8">
        <v>0.61699999999999999</v>
      </c>
      <c r="F902" s="8">
        <v>0.59899999999999998</v>
      </c>
      <c r="G902" s="8">
        <v>0.80400000000000005</v>
      </c>
      <c r="H902" s="8">
        <v>0.48699999999999999</v>
      </c>
      <c r="I902" s="9">
        <f>_xlfn.NUMBERVALUE(INDEX(tb_SVI[],MATCH(tb_MHDI[[#This Row],[mun_uf]],tb_SVI[city_name_uf],0),7),".")</f>
        <v>2010</v>
      </c>
    </row>
    <row r="903" spans="1:9" x14ac:dyDescent="0.25">
      <c r="A903" s="8" t="s">
        <v>12950</v>
      </c>
      <c r="B903" s="8" t="str">
        <f>LEFT(tb_MHDI[[#This Row],[Territorialidades]],(FIND("/",tb_MHDI[[#This Row],[Territorialidades]])-2))</f>
        <v>Cajuru</v>
      </c>
      <c r="C903" s="8" t="str">
        <f>LEFT(RIGHT(tb_MHDI[[#This Row],[Territorialidades]],3),2)</f>
        <v>SP</v>
      </c>
      <c r="D903" s="8" t="str">
        <f>CONCATENATE(tb_MHDI[[#This Row],[Município]],"/",tb_MHDI[[#This Row],[UF]])</f>
        <v>Cajuru/SP</v>
      </c>
      <c r="E903" s="8">
        <v>0.71299999999999997</v>
      </c>
      <c r="F903" s="8">
        <v>0.69299999999999995</v>
      </c>
      <c r="G903" s="8">
        <v>0.82499999999999996</v>
      </c>
      <c r="H903" s="8">
        <v>0.63300000000000001</v>
      </c>
      <c r="I903" s="9">
        <f>_xlfn.NUMBERVALUE(INDEX(tb_SVI[],MATCH(tb_MHDI[[#This Row],[mun_uf]],tb_SVI[city_name_uf],0),7),".")</f>
        <v>2010</v>
      </c>
    </row>
    <row r="904" spans="1:9" x14ac:dyDescent="0.25">
      <c r="A904" s="8" t="s">
        <v>12951</v>
      </c>
      <c r="B904" s="8" t="str">
        <f>LEFT(tb_MHDI[[#This Row],[Territorialidades]],(FIND("/",tb_MHDI[[#This Row],[Territorialidades]])-2))</f>
        <v>Calçado</v>
      </c>
      <c r="C904" s="8" t="str">
        <f>LEFT(RIGHT(tb_MHDI[[#This Row],[Territorialidades]],3),2)</f>
        <v>PE</v>
      </c>
      <c r="D904" s="8" t="str">
        <f>CONCATENATE(tb_MHDI[[#This Row],[Município]],"/",tb_MHDI[[#This Row],[UF]])</f>
        <v>Calçado/PE</v>
      </c>
      <c r="E904" s="8">
        <v>0.56599999999999995</v>
      </c>
      <c r="F904" s="8">
        <v>0.52900000000000003</v>
      </c>
      <c r="G904" s="8">
        <v>0.73099999999999998</v>
      </c>
      <c r="H904" s="8">
        <v>0.46800000000000003</v>
      </c>
      <c r="I904" s="9">
        <f>_xlfn.NUMBERVALUE(INDEX(tb_SVI[],MATCH(tb_MHDI[[#This Row],[mun_uf]],tb_SVI[city_name_uf],0),7),".")</f>
        <v>2010</v>
      </c>
    </row>
    <row r="905" spans="1:9" x14ac:dyDescent="0.25">
      <c r="A905" s="8" t="s">
        <v>12952</v>
      </c>
      <c r="B905" s="8" t="str">
        <f>LEFT(tb_MHDI[[#This Row],[Territorialidades]],(FIND("/",tb_MHDI[[#This Row],[Territorialidades]])-2))</f>
        <v>Calçoene</v>
      </c>
      <c r="C905" s="8" t="str">
        <f>LEFT(RIGHT(tb_MHDI[[#This Row],[Territorialidades]],3),2)</f>
        <v>AP</v>
      </c>
      <c r="D905" s="8" t="str">
        <f>CONCATENATE(tb_MHDI[[#This Row],[Município]],"/",tb_MHDI[[#This Row],[UF]])</f>
        <v>Calçoene/AP</v>
      </c>
      <c r="E905" s="8">
        <v>0.64300000000000002</v>
      </c>
      <c r="F905" s="8">
        <v>0.63600000000000001</v>
      </c>
      <c r="G905" s="8">
        <v>0.75900000000000001</v>
      </c>
      <c r="H905" s="8">
        <v>0.55000000000000004</v>
      </c>
      <c r="I905" s="9">
        <f>_xlfn.NUMBERVALUE(INDEX(tb_SVI[],MATCH(tb_MHDI[[#This Row],[mun_uf]],tb_SVI[city_name_uf],0),7),".")</f>
        <v>2010</v>
      </c>
    </row>
    <row r="906" spans="1:9" x14ac:dyDescent="0.25">
      <c r="A906" s="8" t="s">
        <v>12953</v>
      </c>
      <c r="B906" s="8" t="str">
        <f>LEFT(tb_MHDI[[#This Row],[Territorialidades]],(FIND("/",tb_MHDI[[#This Row],[Territorialidades]])-2))</f>
        <v>Caldas Brandão</v>
      </c>
      <c r="C906" s="8" t="str">
        <f>LEFT(RIGHT(tb_MHDI[[#This Row],[Territorialidades]],3),2)</f>
        <v>PB</v>
      </c>
      <c r="D906" s="8" t="str">
        <f>CONCATENATE(tb_MHDI[[#This Row],[Município]],"/",tb_MHDI[[#This Row],[UF]])</f>
        <v>Caldas Brandão/PB</v>
      </c>
      <c r="E906" s="8">
        <v>0.56799999999999995</v>
      </c>
      <c r="F906" s="8">
        <v>0.56200000000000006</v>
      </c>
      <c r="G906" s="8">
        <v>0.72299999999999998</v>
      </c>
      <c r="H906" s="8">
        <v>0.45100000000000001</v>
      </c>
      <c r="I906" s="9">
        <f>_xlfn.NUMBERVALUE(INDEX(tb_SVI[],MATCH(tb_MHDI[[#This Row],[mun_uf]],tb_SVI[city_name_uf],0),7),".")</f>
        <v>2010</v>
      </c>
    </row>
    <row r="907" spans="1:9" x14ac:dyDescent="0.25">
      <c r="A907" s="8" t="s">
        <v>12954</v>
      </c>
      <c r="B907" s="8" t="str">
        <f>LEFT(tb_MHDI[[#This Row],[Territorialidades]],(FIND("/",tb_MHDI[[#This Row],[Territorialidades]])-2))</f>
        <v>Caldas</v>
      </c>
      <c r="C907" s="8" t="str">
        <f>LEFT(RIGHT(tb_MHDI[[#This Row],[Territorialidades]],3),2)</f>
        <v>MG</v>
      </c>
      <c r="D907" s="8" t="str">
        <f>CONCATENATE(tb_MHDI[[#This Row],[Município]],"/",tb_MHDI[[#This Row],[UF]])</f>
        <v>Caldas/MG</v>
      </c>
      <c r="E907" s="8">
        <v>0.68700000000000006</v>
      </c>
      <c r="F907" s="8">
        <v>0.70099999999999996</v>
      </c>
      <c r="G907" s="8">
        <v>0.873</v>
      </c>
      <c r="H907" s="8">
        <v>0.52900000000000003</v>
      </c>
      <c r="I907" s="9">
        <f>_xlfn.NUMBERVALUE(INDEX(tb_SVI[],MATCH(tb_MHDI[[#This Row],[mun_uf]],tb_SVI[city_name_uf],0),7),".")</f>
        <v>2010</v>
      </c>
    </row>
    <row r="908" spans="1:9" x14ac:dyDescent="0.25">
      <c r="A908" s="8" t="s">
        <v>12955</v>
      </c>
      <c r="B908" s="8" t="str">
        <f>LEFT(tb_MHDI[[#This Row],[Territorialidades]],(FIND("/",tb_MHDI[[#This Row],[Territorialidades]])-2))</f>
        <v>Caldas Novas</v>
      </c>
      <c r="C908" s="8" t="str">
        <f>LEFT(RIGHT(tb_MHDI[[#This Row],[Territorialidades]],3),2)</f>
        <v>GO</v>
      </c>
      <c r="D908" s="8" t="str">
        <f>CONCATENATE(tb_MHDI[[#This Row],[Município]],"/",tb_MHDI[[#This Row],[UF]])</f>
        <v>Caldas Novas/GO</v>
      </c>
      <c r="E908" s="8">
        <v>0.73299999999999998</v>
      </c>
      <c r="F908" s="8">
        <v>0.73899999999999999</v>
      </c>
      <c r="G908" s="8">
        <v>0.83199999999999996</v>
      </c>
      <c r="H908" s="8">
        <v>0.64</v>
      </c>
      <c r="I908" s="9">
        <f>_xlfn.NUMBERVALUE(INDEX(tb_SVI[],MATCH(tb_MHDI[[#This Row],[mun_uf]],tb_SVI[city_name_uf],0),7),".")</f>
        <v>2010</v>
      </c>
    </row>
    <row r="909" spans="1:9" x14ac:dyDescent="0.25">
      <c r="A909" s="8" t="s">
        <v>12956</v>
      </c>
      <c r="B909" s="8" t="str">
        <f>LEFT(tb_MHDI[[#This Row],[Territorialidades]],(FIND("/",tb_MHDI[[#This Row],[Territorialidades]])-2))</f>
        <v>Caldazinha</v>
      </c>
      <c r="C909" s="8" t="str">
        <f>LEFT(RIGHT(tb_MHDI[[#This Row],[Territorialidades]],3),2)</f>
        <v>GO</v>
      </c>
      <c r="D909" s="8" t="str">
        <f>CONCATENATE(tb_MHDI[[#This Row],[Município]],"/",tb_MHDI[[#This Row],[UF]])</f>
        <v>Caldazinha/GO</v>
      </c>
      <c r="E909" s="8">
        <v>0.68500000000000005</v>
      </c>
      <c r="F909" s="8">
        <v>0.66900000000000004</v>
      </c>
      <c r="G909" s="8">
        <v>0.81399999999999995</v>
      </c>
      <c r="H909" s="8">
        <v>0.59099999999999997</v>
      </c>
      <c r="I909" s="9">
        <f>_xlfn.NUMBERVALUE(INDEX(tb_SVI[],MATCH(tb_MHDI[[#This Row],[mun_uf]],tb_SVI[city_name_uf],0),7),".")</f>
        <v>2010</v>
      </c>
    </row>
    <row r="910" spans="1:9" x14ac:dyDescent="0.25">
      <c r="A910" s="8" t="s">
        <v>12957</v>
      </c>
      <c r="B910" s="8" t="str">
        <f>LEFT(tb_MHDI[[#This Row],[Territorialidades]],(FIND("/",tb_MHDI[[#This Row],[Territorialidades]])-2))</f>
        <v>Caldeirão Grande</v>
      </c>
      <c r="C910" s="8" t="str">
        <f>LEFT(RIGHT(tb_MHDI[[#This Row],[Territorialidades]],3),2)</f>
        <v>BA</v>
      </c>
      <c r="D910" s="8" t="str">
        <f>CONCATENATE(tb_MHDI[[#This Row],[Município]],"/",tb_MHDI[[#This Row],[UF]])</f>
        <v>Caldeirão Grande/BA</v>
      </c>
      <c r="E910" s="8">
        <v>0.57299999999999995</v>
      </c>
      <c r="F910" s="8">
        <v>0.52600000000000002</v>
      </c>
      <c r="G910" s="8">
        <v>0.75800000000000001</v>
      </c>
      <c r="H910" s="8">
        <v>0.47299999999999998</v>
      </c>
      <c r="I910" s="9">
        <f>_xlfn.NUMBERVALUE(INDEX(tb_SVI[],MATCH(tb_MHDI[[#This Row],[mun_uf]],tb_SVI[city_name_uf],0),7),".")</f>
        <v>2010</v>
      </c>
    </row>
    <row r="911" spans="1:9" x14ac:dyDescent="0.25">
      <c r="A911" s="8" t="s">
        <v>12958</v>
      </c>
      <c r="B911" s="8" t="str">
        <f>LEFT(tb_MHDI[[#This Row],[Territorialidades]],(FIND("/",tb_MHDI[[#This Row],[Territorialidades]])-2))</f>
        <v>Caldeirão Grande do Piauí</v>
      </c>
      <c r="C911" s="8" t="str">
        <f>LEFT(RIGHT(tb_MHDI[[#This Row],[Territorialidades]],3),2)</f>
        <v>PI</v>
      </c>
      <c r="D911" s="8" t="str">
        <f>CONCATENATE(tb_MHDI[[#This Row],[Município]],"/",tb_MHDI[[#This Row],[UF]])</f>
        <v>Caldeirão Grande do Piauí/PI</v>
      </c>
      <c r="E911" s="8">
        <v>0.58799999999999997</v>
      </c>
      <c r="F911" s="8">
        <v>0.56100000000000005</v>
      </c>
      <c r="G911" s="8">
        <v>0.74399999999999999</v>
      </c>
      <c r="H911" s="8">
        <v>0.48599999999999999</v>
      </c>
      <c r="I911" s="9">
        <f>_xlfn.NUMBERVALUE(INDEX(tb_SVI[],MATCH(tb_MHDI[[#This Row],[mun_uf]],tb_SVI[city_name_uf],0),7),".")</f>
        <v>2010</v>
      </c>
    </row>
    <row r="912" spans="1:9" x14ac:dyDescent="0.25">
      <c r="A912" s="8" t="s">
        <v>12959</v>
      </c>
      <c r="B912" s="8" t="str">
        <f>LEFT(tb_MHDI[[#This Row],[Territorialidades]],(FIND("/",tb_MHDI[[#This Row],[Territorialidades]])-2))</f>
        <v>Califórnia</v>
      </c>
      <c r="C912" s="8" t="str">
        <f>LEFT(RIGHT(tb_MHDI[[#This Row],[Territorialidades]],3),2)</f>
        <v>PR</v>
      </c>
      <c r="D912" s="8" t="str">
        <f>CONCATENATE(tb_MHDI[[#This Row],[Município]],"/",tb_MHDI[[#This Row],[UF]])</f>
        <v>Califórnia/PR</v>
      </c>
      <c r="E912" s="8">
        <v>0.72199999999999998</v>
      </c>
      <c r="F912" s="8">
        <v>0.71799999999999997</v>
      </c>
      <c r="G912" s="8">
        <v>0.82099999999999995</v>
      </c>
      <c r="H912" s="8">
        <v>0.63800000000000001</v>
      </c>
      <c r="I912" s="9">
        <f>_xlfn.NUMBERVALUE(INDEX(tb_SVI[],MATCH(tb_MHDI[[#This Row],[mun_uf]],tb_SVI[city_name_uf],0),7),".")</f>
        <v>2010</v>
      </c>
    </row>
    <row r="913" spans="1:9" x14ac:dyDescent="0.25">
      <c r="A913" s="8" t="s">
        <v>12960</v>
      </c>
      <c r="B913" s="8" t="str">
        <f>LEFT(tb_MHDI[[#This Row],[Territorialidades]],(FIND("/",tb_MHDI[[#This Row],[Territorialidades]])-2))</f>
        <v>Calmon</v>
      </c>
      <c r="C913" s="8" t="str">
        <f>LEFT(RIGHT(tb_MHDI[[#This Row],[Territorialidades]],3),2)</f>
        <v>SC</v>
      </c>
      <c r="D913" s="8" t="str">
        <f>CONCATENATE(tb_MHDI[[#This Row],[Município]],"/",tb_MHDI[[#This Row],[UF]])</f>
        <v>Calmon/SC</v>
      </c>
      <c r="E913" s="8">
        <v>0.622</v>
      </c>
      <c r="F913" s="8">
        <v>0.61799999999999999</v>
      </c>
      <c r="G913" s="8">
        <v>0.77900000000000003</v>
      </c>
      <c r="H913" s="8">
        <v>0.5</v>
      </c>
      <c r="I913" s="9">
        <f>_xlfn.NUMBERVALUE(INDEX(tb_SVI[],MATCH(tb_MHDI[[#This Row],[mun_uf]],tb_SVI[city_name_uf],0),7),".")</f>
        <v>2010</v>
      </c>
    </row>
    <row r="914" spans="1:9" x14ac:dyDescent="0.25">
      <c r="A914" s="8" t="s">
        <v>12961</v>
      </c>
      <c r="B914" s="8" t="str">
        <f>LEFT(tb_MHDI[[#This Row],[Territorialidades]],(FIND("/",tb_MHDI[[#This Row],[Territorialidades]])-2))</f>
        <v>Calumbi</v>
      </c>
      <c r="C914" s="8" t="str">
        <f>LEFT(RIGHT(tb_MHDI[[#This Row],[Territorialidades]],3),2)</f>
        <v>PE</v>
      </c>
      <c r="D914" s="8" t="str">
        <f>CONCATENATE(tb_MHDI[[#This Row],[Município]],"/",tb_MHDI[[#This Row],[UF]])</f>
        <v>Calumbi/PE</v>
      </c>
      <c r="E914" s="8">
        <v>0.57099999999999995</v>
      </c>
      <c r="F914" s="8">
        <v>0.56699999999999995</v>
      </c>
      <c r="G914" s="8">
        <v>0.71499999999999997</v>
      </c>
      <c r="H914" s="8">
        <v>0.46</v>
      </c>
      <c r="I914" s="9">
        <f>_xlfn.NUMBERVALUE(INDEX(tb_SVI[],MATCH(tb_MHDI[[#This Row],[mun_uf]],tb_SVI[city_name_uf],0),7),".")</f>
        <v>2010</v>
      </c>
    </row>
    <row r="915" spans="1:9" x14ac:dyDescent="0.25">
      <c r="A915" s="8" t="s">
        <v>12962</v>
      </c>
      <c r="B915" s="8" t="str">
        <f>LEFT(tb_MHDI[[#This Row],[Territorialidades]],(FIND("/",tb_MHDI[[#This Row],[Territorialidades]])-2))</f>
        <v>Camacan</v>
      </c>
      <c r="C915" s="8" t="str">
        <f>LEFT(RIGHT(tb_MHDI[[#This Row],[Territorialidades]],3),2)</f>
        <v>BA</v>
      </c>
      <c r="D915" s="8" t="str">
        <f>CONCATENATE(tb_MHDI[[#This Row],[Município]],"/",tb_MHDI[[#This Row],[UF]])</f>
        <v>Camacan/BA</v>
      </c>
      <c r="E915" s="8">
        <v>0.58099999999999996</v>
      </c>
      <c r="F915" s="8">
        <v>0.60799999999999998</v>
      </c>
      <c r="G915" s="8">
        <v>0.76800000000000002</v>
      </c>
      <c r="H915" s="8">
        <v>0.41899999999999998</v>
      </c>
      <c r="I915" s="9">
        <f>_xlfn.NUMBERVALUE(INDEX(tb_SVI[],MATCH(tb_MHDI[[#This Row],[mun_uf]],tb_SVI[city_name_uf],0),7),".")</f>
        <v>2010</v>
      </c>
    </row>
    <row r="916" spans="1:9" x14ac:dyDescent="0.25">
      <c r="A916" s="8" t="s">
        <v>12963</v>
      </c>
      <c r="B916" s="8" t="str">
        <f>LEFT(tb_MHDI[[#This Row],[Territorialidades]],(FIND("/",tb_MHDI[[#This Row],[Territorialidades]])-2))</f>
        <v>Camaçari</v>
      </c>
      <c r="C916" s="8" t="str">
        <f>LEFT(RIGHT(tb_MHDI[[#This Row],[Territorialidades]],3),2)</f>
        <v>BA</v>
      </c>
      <c r="D916" s="8" t="str">
        <f>CONCATENATE(tb_MHDI[[#This Row],[Município]],"/",tb_MHDI[[#This Row],[UF]])</f>
        <v>Camaçari/BA</v>
      </c>
      <c r="E916" s="8">
        <v>0.69399999999999995</v>
      </c>
      <c r="F916" s="8">
        <v>0.68100000000000005</v>
      </c>
      <c r="G916" s="8">
        <v>0.79800000000000004</v>
      </c>
      <c r="H916" s="8">
        <v>0.61599999999999999</v>
      </c>
      <c r="I916" s="9">
        <f>_xlfn.NUMBERVALUE(INDEX(tb_SVI[],MATCH(tb_MHDI[[#This Row],[mun_uf]],tb_SVI[city_name_uf],0),7),".")</f>
        <v>2010</v>
      </c>
    </row>
    <row r="917" spans="1:9" x14ac:dyDescent="0.25">
      <c r="A917" s="8" t="s">
        <v>12964</v>
      </c>
      <c r="B917" s="8" t="str">
        <f>LEFT(tb_MHDI[[#This Row],[Territorialidades]],(FIND("/",tb_MHDI[[#This Row],[Territorialidades]])-2))</f>
        <v>Camacho</v>
      </c>
      <c r="C917" s="8" t="str">
        <f>LEFT(RIGHT(tb_MHDI[[#This Row],[Territorialidades]],3),2)</f>
        <v>MG</v>
      </c>
      <c r="D917" s="8" t="str">
        <f>CONCATENATE(tb_MHDI[[#This Row],[Município]],"/",tb_MHDI[[#This Row],[UF]])</f>
        <v>Camacho/MG</v>
      </c>
      <c r="E917" s="8">
        <v>0.69</v>
      </c>
      <c r="F917" s="8">
        <v>0.63900000000000001</v>
      </c>
      <c r="G917" s="8">
        <v>0.84</v>
      </c>
      <c r="H917" s="8">
        <v>0.61199999999999999</v>
      </c>
      <c r="I917" s="9">
        <f>_xlfn.NUMBERVALUE(INDEX(tb_SVI[],MATCH(tb_MHDI[[#This Row],[mun_uf]],tb_SVI[city_name_uf],0),7),".")</f>
        <v>2010</v>
      </c>
    </row>
    <row r="918" spans="1:9" x14ac:dyDescent="0.25">
      <c r="A918" s="8" t="s">
        <v>12965</v>
      </c>
      <c r="B918" s="8" t="str">
        <f>LEFT(tb_MHDI[[#This Row],[Territorialidades]],(FIND("/",tb_MHDI[[#This Row],[Territorialidades]])-2))</f>
        <v>Camalaú</v>
      </c>
      <c r="C918" s="8" t="str">
        <f>LEFT(RIGHT(tb_MHDI[[#This Row],[Territorialidades]],3),2)</f>
        <v>PB</v>
      </c>
      <c r="D918" s="8" t="str">
        <f>CONCATENATE(tb_MHDI[[#This Row],[Município]],"/",tb_MHDI[[#This Row],[UF]])</f>
        <v>Camalaú/PB</v>
      </c>
      <c r="E918" s="8">
        <v>0.56699999999999995</v>
      </c>
      <c r="F918" s="8">
        <v>0.54900000000000004</v>
      </c>
      <c r="G918" s="8">
        <v>0.77</v>
      </c>
      <c r="H918" s="8">
        <v>0.43099999999999999</v>
      </c>
      <c r="I918" s="9">
        <f>_xlfn.NUMBERVALUE(INDEX(tb_SVI[],MATCH(tb_MHDI[[#This Row],[mun_uf]],tb_SVI[city_name_uf],0),7),".")</f>
        <v>2010</v>
      </c>
    </row>
    <row r="919" spans="1:9" x14ac:dyDescent="0.25">
      <c r="A919" s="8" t="s">
        <v>12966</v>
      </c>
      <c r="B919" s="8" t="str">
        <f>LEFT(tb_MHDI[[#This Row],[Territorialidades]],(FIND("/",tb_MHDI[[#This Row],[Territorialidades]])-2))</f>
        <v>Camamu</v>
      </c>
      <c r="C919" s="8" t="str">
        <f>LEFT(RIGHT(tb_MHDI[[#This Row],[Territorialidades]],3),2)</f>
        <v>BA</v>
      </c>
      <c r="D919" s="8" t="str">
        <f>CONCATENATE(tb_MHDI[[#This Row],[Município]],"/",tb_MHDI[[#This Row],[UF]])</f>
        <v>Camamu/BA</v>
      </c>
      <c r="E919" s="8">
        <v>0.56499999999999995</v>
      </c>
      <c r="F919" s="8">
        <v>0.56200000000000006</v>
      </c>
      <c r="G919" s="8">
        <v>0.71</v>
      </c>
      <c r="H919" s="8">
        <v>0.45200000000000001</v>
      </c>
      <c r="I919" s="9">
        <f>_xlfn.NUMBERVALUE(INDEX(tb_SVI[],MATCH(tb_MHDI[[#This Row],[mun_uf]],tb_SVI[city_name_uf],0),7),".")</f>
        <v>2010</v>
      </c>
    </row>
    <row r="920" spans="1:9" x14ac:dyDescent="0.25">
      <c r="A920" s="8" t="s">
        <v>12967</v>
      </c>
      <c r="B920" s="8" t="str">
        <f>LEFT(tb_MHDI[[#This Row],[Territorialidades]],(FIND("/",tb_MHDI[[#This Row],[Territorialidades]])-2))</f>
        <v>Camanducaia</v>
      </c>
      <c r="C920" s="8" t="str">
        <f>LEFT(RIGHT(tb_MHDI[[#This Row],[Territorialidades]],3),2)</f>
        <v>MG</v>
      </c>
      <c r="D920" s="8" t="str">
        <f>CONCATENATE(tb_MHDI[[#This Row],[Município]],"/",tb_MHDI[[#This Row],[UF]])</f>
        <v>Camanducaia/MG</v>
      </c>
      <c r="E920" s="8">
        <v>0.68899999999999995</v>
      </c>
      <c r="F920" s="8">
        <v>0.70699999999999996</v>
      </c>
      <c r="G920" s="8">
        <v>0.83699999999999997</v>
      </c>
      <c r="H920" s="8">
        <v>0.55300000000000005</v>
      </c>
      <c r="I920" s="9">
        <f>_xlfn.NUMBERVALUE(INDEX(tb_SVI[],MATCH(tb_MHDI[[#This Row],[mun_uf]],tb_SVI[city_name_uf],0),7),".")</f>
        <v>2010</v>
      </c>
    </row>
    <row r="921" spans="1:9" x14ac:dyDescent="0.25">
      <c r="A921" s="8" t="s">
        <v>12968</v>
      </c>
      <c r="B921" s="8" t="str">
        <f>LEFT(tb_MHDI[[#This Row],[Territorialidades]],(FIND("/",tb_MHDI[[#This Row],[Territorialidades]])-2))</f>
        <v>Camapuã</v>
      </c>
      <c r="C921" s="8" t="str">
        <f>LEFT(RIGHT(tb_MHDI[[#This Row],[Territorialidades]],3),2)</f>
        <v>MS</v>
      </c>
      <c r="D921" s="8" t="str">
        <f>CONCATENATE(tb_MHDI[[#This Row],[Município]],"/",tb_MHDI[[#This Row],[UF]])</f>
        <v>Camapuã/MS</v>
      </c>
      <c r="E921" s="8">
        <v>0.70299999999999996</v>
      </c>
      <c r="F921" s="8">
        <v>0.71499999999999997</v>
      </c>
      <c r="G921" s="8">
        <v>0.81699999999999995</v>
      </c>
      <c r="H921" s="8">
        <v>0.59599999999999997</v>
      </c>
      <c r="I921" s="9">
        <f>_xlfn.NUMBERVALUE(INDEX(tb_SVI[],MATCH(tb_MHDI[[#This Row],[mun_uf]],tb_SVI[city_name_uf],0),7),".")</f>
        <v>2010</v>
      </c>
    </row>
    <row r="922" spans="1:9" x14ac:dyDescent="0.25">
      <c r="A922" s="8" t="s">
        <v>12969</v>
      </c>
      <c r="B922" s="8" t="str">
        <f>LEFT(tb_MHDI[[#This Row],[Territorialidades]],(FIND("/",tb_MHDI[[#This Row],[Territorialidades]])-2))</f>
        <v>Camaquã</v>
      </c>
      <c r="C922" s="8" t="str">
        <f>LEFT(RIGHT(tb_MHDI[[#This Row],[Territorialidades]],3),2)</f>
        <v>RS</v>
      </c>
      <c r="D922" s="8" t="str">
        <f>CONCATENATE(tb_MHDI[[#This Row],[Município]],"/",tb_MHDI[[#This Row],[UF]])</f>
        <v>Camaquã/RS</v>
      </c>
      <c r="E922" s="8">
        <v>0.69699999999999995</v>
      </c>
      <c r="F922" s="8">
        <v>0.71499999999999997</v>
      </c>
      <c r="G922" s="8">
        <v>0.81899999999999995</v>
      </c>
      <c r="H922" s="8">
        <v>0.57799999999999996</v>
      </c>
      <c r="I922" s="9">
        <f>_xlfn.NUMBERVALUE(INDEX(tb_SVI[],MATCH(tb_MHDI[[#This Row],[mun_uf]],tb_SVI[city_name_uf],0),7),".")</f>
        <v>2010</v>
      </c>
    </row>
    <row r="923" spans="1:9" x14ac:dyDescent="0.25">
      <c r="A923" s="8" t="s">
        <v>12970</v>
      </c>
      <c r="B923" s="8" t="str">
        <f>LEFT(tb_MHDI[[#This Row],[Territorialidades]],(FIND("/",tb_MHDI[[#This Row],[Territorialidades]])-2))</f>
        <v>Camaragibe</v>
      </c>
      <c r="C923" s="8" t="str">
        <f>LEFT(RIGHT(tb_MHDI[[#This Row],[Territorialidades]],3),2)</f>
        <v>PE</v>
      </c>
      <c r="D923" s="8" t="str">
        <f>CONCATENATE(tb_MHDI[[#This Row],[Município]],"/",tb_MHDI[[#This Row],[UF]])</f>
        <v>Camaragibe/PE</v>
      </c>
      <c r="E923" s="8">
        <v>0.69199999999999995</v>
      </c>
      <c r="F923" s="8">
        <v>0.65600000000000003</v>
      </c>
      <c r="G923" s="8">
        <v>0.80500000000000005</v>
      </c>
      <c r="H923" s="8">
        <v>0.628</v>
      </c>
      <c r="I923" s="9">
        <f>_xlfn.NUMBERVALUE(INDEX(tb_SVI[],MATCH(tb_MHDI[[#This Row],[mun_uf]],tb_SVI[city_name_uf],0),7),".")</f>
        <v>2010</v>
      </c>
    </row>
    <row r="924" spans="1:9" x14ac:dyDescent="0.25">
      <c r="A924" s="8" t="s">
        <v>12971</v>
      </c>
      <c r="B924" s="8" t="str">
        <f>LEFT(tb_MHDI[[#This Row],[Territorialidades]],(FIND("/",tb_MHDI[[#This Row],[Territorialidades]])-2))</f>
        <v>Camargo</v>
      </c>
      <c r="C924" s="8" t="str">
        <f>LEFT(RIGHT(tb_MHDI[[#This Row],[Territorialidades]],3),2)</f>
        <v>RS</v>
      </c>
      <c r="D924" s="8" t="str">
        <f>CONCATENATE(tb_MHDI[[#This Row],[Município]],"/",tb_MHDI[[#This Row],[UF]])</f>
        <v>Camargo/RS</v>
      </c>
      <c r="E924" s="8">
        <v>0.73599999999999999</v>
      </c>
      <c r="F924" s="8">
        <v>0.76200000000000001</v>
      </c>
      <c r="G924" s="8">
        <v>0.85399999999999998</v>
      </c>
      <c r="H924" s="8">
        <v>0.61199999999999999</v>
      </c>
      <c r="I924" s="9">
        <f>_xlfn.NUMBERVALUE(INDEX(tb_SVI[],MATCH(tb_MHDI[[#This Row],[mun_uf]],tb_SVI[city_name_uf],0),7),".")</f>
        <v>2010</v>
      </c>
    </row>
    <row r="925" spans="1:9" x14ac:dyDescent="0.25">
      <c r="A925" s="8" t="s">
        <v>12972</v>
      </c>
      <c r="B925" s="8" t="str">
        <f>LEFT(tb_MHDI[[#This Row],[Territorialidades]],(FIND("/",tb_MHDI[[#This Row],[Territorialidades]])-2))</f>
        <v>Cambará do Sul</v>
      </c>
      <c r="C925" s="8" t="str">
        <f>LEFT(RIGHT(tb_MHDI[[#This Row],[Territorialidades]],3),2)</f>
        <v>RS</v>
      </c>
      <c r="D925" s="8" t="str">
        <f>CONCATENATE(tb_MHDI[[#This Row],[Município]],"/",tb_MHDI[[#This Row],[UF]])</f>
        <v>Cambará do Sul/RS</v>
      </c>
      <c r="E925" s="8">
        <v>0.69699999999999995</v>
      </c>
      <c r="F925" s="8">
        <v>0.70499999999999996</v>
      </c>
      <c r="G925" s="8">
        <v>0.83799999999999997</v>
      </c>
      <c r="H925" s="8">
        <v>0.57399999999999995</v>
      </c>
      <c r="I925" s="9">
        <f>_xlfn.NUMBERVALUE(INDEX(tb_SVI[],MATCH(tb_MHDI[[#This Row],[mun_uf]],tb_SVI[city_name_uf],0),7),".")</f>
        <v>2010</v>
      </c>
    </row>
    <row r="926" spans="1:9" x14ac:dyDescent="0.25">
      <c r="A926" s="8" t="s">
        <v>12973</v>
      </c>
      <c r="B926" s="8" t="str">
        <f>LEFT(tb_MHDI[[#This Row],[Territorialidades]],(FIND("/",tb_MHDI[[#This Row],[Territorialidades]])-2))</f>
        <v>Cambará</v>
      </c>
      <c r="C926" s="8" t="str">
        <f>LEFT(RIGHT(tb_MHDI[[#This Row],[Territorialidades]],3),2)</f>
        <v>PR</v>
      </c>
      <c r="D926" s="8" t="str">
        <f>CONCATENATE(tb_MHDI[[#This Row],[Município]],"/",tb_MHDI[[#This Row],[UF]])</f>
        <v>Cambará/PR</v>
      </c>
      <c r="E926" s="8">
        <v>0.72099999999999997</v>
      </c>
      <c r="F926" s="8">
        <v>0.71099999999999997</v>
      </c>
      <c r="G926" s="8">
        <v>0.81799999999999995</v>
      </c>
      <c r="H926" s="8">
        <v>0.64500000000000002</v>
      </c>
      <c r="I926" s="9">
        <f>_xlfn.NUMBERVALUE(INDEX(tb_SVI[],MATCH(tb_MHDI[[#This Row],[mun_uf]],tb_SVI[city_name_uf],0),7),".")</f>
        <v>2010</v>
      </c>
    </row>
    <row r="927" spans="1:9" x14ac:dyDescent="0.25">
      <c r="A927" s="8" t="s">
        <v>12974</v>
      </c>
      <c r="B927" s="8" t="str">
        <f>LEFT(tb_MHDI[[#This Row],[Territorialidades]],(FIND("/",tb_MHDI[[#This Row],[Territorialidades]])-2))</f>
        <v>Cambé</v>
      </c>
      <c r="C927" s="8" t="str">
        <f>LEFT(RIGHT(tb_MHDI[[#This Row],[Territorialidades]],3),2)</f>
        <v>PR</v>
      </c>
      <c r="D927" s="8" t="str">
        <f>CONCATENATE(tb_MHDI[[#This Row],[Município]],"/",tb_MHDI[[#This Row],[UF]])</f>
        <v>Cambé/PR</v>
      </c>
      <c r="E927" s="8">
        <v>0.73399999999999999</v>
      </c>
      <c r="F927" s="8">
        <v>0.72399999999999998</v>
      </c>
      <c r="G927" s="8">
        <v>0.84</v>
      </c>
      <c r="H927" s="8">
        <v>0.65100000000000002</v>
      </c>
      <c r="I927" s="9">
        <f>_xlfn.NUMBERVALUE(INDEX(tb_SVI[],MATCH(tb_MHDI[[#This Row],[mun_uf]],tb_SVI[city_name_uf],0),7),".")</f>
        <v>2010</v>
      </c>
    </row>
    <row r="928" spans="1:9" x14ac:dyDescent="0.25">
      <c r="A928" s="8" t="s">
        <v>12975</v>
      </c>
      <c r="B928" s="8" t="str">
        <f>LEFT(tb_MHDI[[#This Row],[Territorialidades]],(FIND("/",tb_MHDI[[#This Row],[Territorialidades]])-2))</f>
        <v>Cambira</v>
      </c>
      <c r="C928" s="8" t="str">
        <f>LEFT(RIGHT(tb_MHDI[[#This Row],[Territorialidades]],3),2)</f>
        <v>PR</v>
      </c>
      <c r="D928" s="8" t="str">
        <f>CONCATENATE(tb_MHDI[[#This Row],[Município]],"/",tb_MHDI[[#This Row],[UF]])</f>
        <v>Cambira/PR</v>
      </c>
      <c r="E928" s="8">
        <v>0.72499999999999998</v>
      </c>
      <c r="F928" s="8">
        <v>0.70199999999999996</v>
      </c>
      <c r="G928" s="8">
        <v>0.83499999999999996</v>
      </c>
      <c r="H928" s="8">
        <v>0.65100000000000002</v>
      </c>
      <c r="I928" s="9">
        <f>_xlfn.NUMBERVALUE(INDEX(tb_SVI[],MATCH(tb_MHDI[[#This Row],[mun_uf]],tb_SVI[city_name_uf],0),7),".")</f>
        <v>2010</v>
      </c>
    </row>
    <row r="929" spans="1:9" x14ac:dyDescent="0.25">
      <c r="A929" s="8" t="s">
        <v>12976</v>
      </c>
      <c r="B929" s="8" t="str">
        <f>LEFT(tb_MHDI[[#This Row],[Territorialidades]],(FIND("/",tb_MHDI[[#This Row],[Territorialidades]])-2))</f>
        <v>Camboriú</v>
      </c>
      <c r="C929" s="8" t="str">
        <f>LEFT(RIGHT(tb_MHDI[[#This Row],[Territorialidades]],3),2)</f>
        <v>SC</v>
      </c>
      <c r="D929" s="8" t="str">
        <f>CONCATENATE(tb_MHDI[[#This Row],[Município]],"/",tb_MHDI[[#This Row],[UF]])</f>
        <v>Camboriú/SC</v>
      </c>
      <c r="E929" s="8">
        <v>0.72599999999999998</v>
      </c>
      <c r="F929" s="8">
        <v>0.73599999999999999</v>
      </c>
      <c r="G929" s="8">
        <v>0.86599999999999999</v>
      </c>
      <c r="H929" s="8">
        <v>0.6</v>
      </c>
      <c r="I929" s="9">
        <f>_xlfn.NUMBERVALUE(INDEX(tb_SVI[],MATCH(tb_MHDI[[#This Row],[mun_uf]],tb_SVI[city_name_uf],0),7),".")</f>
        <v>2010</v>
      </c>
    </row>
    <row r="930" spans="1:9" x14ac:dyDescent="0.25">
      <c r="A930" s="8" t="s">
        <v>12977</v>
      </c>
      <c r="B930" s="8" t="str">
        <f>LEFT(tb_MHDI[[#This Row],[Territorialidades]],(FIND("/",tb_MHDI[[#This Row],[Territorialidades]])-2))</f>
        <v>Cambuci</v>
      </c>
      <c r="C930" s="8" t="str">
        <f>LEFT(RIGHT(tb_MHDI[[#This Row],[Territorialidades]],3),2)</f>
        <v>RJ</v>
      </c>
      <c r="D930" s="8" t="str">
        <f>CONCATENATE(tb_MHDI[[#This Row],[Município]],"/",tb_MHDI[[#This Row],[UF]])</f>
        <v>Cambuci/RJ</v>
      </c>
      <c r="E930" s="8">
        <v>0.69099999999999995</v>
      </c>
      <c r="F930" s="8">
        <v>0.67200000000000004</v>
      </c>
      <c r="G930" s="8">
        <v>0.80900000000000005</v>
      </c>
      <c r="H930" s="8">
        <v>0.60799999999999998</v>
      </c>
      <c r="I930" s="9">
        <f>_xlfn.NUMBERVALUE(INDEX(tb_SVI[],MATCH(tb_MHDI[[#This Row],[mun_uf]],tb_SVI[city_name_uf],0),7),".")</f>
        <v>2010</v>
      </c>
    </row>
    <row r="931" spans="1:9" x14ac:dyDescent="0.25">
      <c r="A931" s="8" t="s">
        <v>12978</v>
      </c>
      <c r="B931" s="8" t="str">
        <f>LEFT(tb_MHDI[[#This Row],[Territorialidades]],(FIND("/",tb_MHDI[[#This Row],[Territorialidades]])-2))</f>
        <v>Cambuí</v>
      </c>
      <c r="C931" s="8" t="str">
        <f>LEFT(RIGHT(tb_MHDI[[#This Row],[Territorialidades]],3),2)</f>
        <v>MG</v>
      </c>
      <c r="D931" s="8" t="str">
        <f>CONCATENATE(tb_MHDI[[#This Row],[Município]],"/",tb_MHDI[[#This Row],[UF]])</f>
        <v>Cambuí/MG</v>
      </c>
      <c r="E931" s="8">
        <v>0.751</v>
      </c>
      <c r="F931" s="8">
        <v>0.72199999999999998</v>
      </c>
      <c r="G931" s="8">
        <v>0.872</v>
      </c>
      <c r="H931" s="8">
        <v>0.67400000000000004</v>
      </c>
      <c r="I931" s="9">
        <f>_xlfn.NUMBERVALUE(INDEX(tb_SVI[],MATCH(tb_MHDI[[#This Row],[mun_uf]],tb_SVI[city_name_uf],0),7),".")</f>
        <v>2010</v>
      </c>
    </row>
    <row r="932" spans="1:9" x14ac:dyDescent="0.25">
      <c r="A932" s="8" t="s">
        <v>12979</v>
      </c>
      <c r="B932" s="8" t="str">
        <f>LEFT(tb_MHDI[[#This Row],[Territorialidades]],(FIND("/",tb_MHDI[[#This Row],[Territorialidades]])-2))</f>
        <v>Cambuquira</v>
      </c>
      <c r="C932" s="8" t="str">
        <f>LEFT(RIGHT(tb_MHDI[[#This Row],[Territorialidades]],3),2)</f>
        <v>MG</v>
      </c>
      <c r="D932" s="8" t="str">
        <f>CONCATENATE(tb_MHDI[[#This Row],[Município]],"/",tb_MHDI[[#This Row],[UF]])</f>
        <v>Cambuquira/MG</v>
      </c>
      <c r="E932" s="8">
        <v>0.69899999999999995</v>
      </c>
      <c r="F932" s="8">
        <v>0.69099999999999995</v>
      </c>
      <c r="G932" s="8">
        <v>0.85599999999999998</v>
      </c>
      <c r="H932" s="8">
        <v>0.57699999999999996</v>
      </c>
      <c r="I932" s="9">
        <f>_xlfn.NUMBERVALUE(INDEX(tb_SVI[],MATCH(tb_MHDI[[#This Row],[mun_uf]],tb_SVI[city_name_uf],0),7),".")</f>
        <v>2010</v>
      </c>
    </row>
    <row r="933" spans="1:9" x14ac:dyDescent="0.25">
      <c r="A933" s="8" t="s">
        <v>12980</v>
      </c>
      <c r="B933" s="8" t="str">
        <f>LEFT(tb_MHDI[[#This Row],[Territorialidades]],(FIND("/",tb_MHDI[[#This Row],[Territorialidades]])-2))</f>
        <v>Cametá</v>
      </c>
      <c r="C933" s="8" t="str">
        <f>LEFT(RIGHT(tb_MHDI[[#This Row],[Territorialidades]],3),2)</f>
        <v>PA</v>
      </c>
      <c r="D933" s="8" t="str">
        <f>CONCATENATE(tb_MHDI[[#This Row],[Município]],"/",tb_MHDI[[#This Row],[UF]])</f>
        <v>Cametá/PA</v>
      </c>
      <c r="E933" s="8">
        <v>0.57699999999999996</v>
      </c>
      <c r="F933" s="8">
        <v>0.53800000000000003</v>
      </c>
      <c r="G933" s="8">
        <v>0.754</v>
      </c>
      <c r="H933" s="8">
        <v>0.47399999999999998</v>
      </c>
      <c r="I933" s="9">
        <f>_xlfn.NUMBERVALUE(INDEX(tb_SVI[],MATCH(tb_MHDI[[#This Row],[mun_uf]],tb_SVI[city_name_uf],0),7),".")</f>
        <v>2010</v>
      </c>
    </row>
    <row r="934" spans="1:9" x14ac:dyDescent="0.25">
      <c r="A934" s="8" t="s">
        <v>12981</v>
      </c>
      <c r="B934" s="8" t="str">
        <f>LEFT(tb_MHDI[[#This Row],[Territorialidades]],(FIND("/",tb_MHDI[[#This Row],[Territorialidades]])-2))</f>
        <v>Camocim</v>
      </c>
      <c r="C934" s="8" t="str">
        <f>LEFT(RIGHT(tb_MHDI[[#This Row],[Territorialidades]],3),2)</f>
        <v>CE</v>
      </c>
      <c r="D934" s="8" t="str">
        <f>CONCATENATE(tb_MHDI[[#This Row],[Município]],"/",tb_MHDI[[#This Row],[UF]])</f>
        <v>Camocim/CE</v>
      </c>
      <c r="E934" s="8">
        <v>0.62</v>
      </c>
      <c r="F934" s="8">
        <v>0.56499999999999995</v>
      </c>
      <c r="G934" s="8">
        <v>0.72899999999999998</v>
      </c>
      <c r="H934" s="8">
        <v>0.57799999999999996</v>
      </c>
      <c r="I934" s="9">
        <f>_xlfn.NUMBERVALUE(INDEX(tb_SVI[],MATCH(tb_MHDI[[#This Row],[mun_uf]],tb_SVI[city_name_uf],0),7),".")</f>
        <v>2010</v>
      </c>
    </row>
    <row r="935" spans="1:9" x14ac:dyDescent="0.25">
      <c r="A935" s="8" t="s">
        <v>12982</v>
      </c>
      <c r="B935" s="8" t="str">
        <f>LEFT(tb_MHDI[[#This Row],[Territorialidades]],(FIND("/",tb_MHDI[[#This Row],[Territorialidades]])-2))</f>
        <v>Camocim de São Félix</v>
      </c>
      <c r="C935" s="8" t="str">
        <f>LEFT(RIGHT(tb_MHDI[[#This Row],[Territorialidades]],3),2)</f>
        <v>PE</v>
      </c>
      <c r="D935" s="8" t="str">
        <f>CONCATENATE(tb_MHDI[[#This Row],[Município]],"/",tb_MHDI[[#This Row],[UF]])</f>
        <v>Camocim de São Félix/PE</v>
      </c>
      <c r="E935" s="8">
        <v>0.58799999999999997</v>
      </c>
      <c r="F935" s="8">
        <v>0.58499999999999996</v>
      </c>
      <c r="G935" s="8">
        <v>0.73799999999999999</v>
      </c>
      <c r="H935" s="8">
        <v>0.47199999999999998</v>
      </c>
      <c r="I935" s="9">
        <f>_xlfn.NUMBERVALUE(INDEX(tb_SVI[],MATCH(tb_MHDI[[#This Row],[mun_uf]],tb_SVI[city_name_uf],0),7),".")</f>
        <v>2010</v>
      </c>
    </row>
    <row r="936" spans="1:9" x14ac:dyDescent="0.25">
      <c r="A936" s="8" t="s">
        <v>12983</v>
      </c>
      <c r="B936" s="8" t="str">
        <f>LEFT(tb_MHDI[[#This Row],[Territorialidades]],(FIND("/",tb_MHDI[[#This Row],[Territorialidades]])-2))</f>
        <v>Campanário</v>
      </c>
      <c r="C936" s="8" t="str">
        <f>LEFT(RIGHT(tb_MHDI[[#This Row],[Territorialidades]],3),2)</f>
        <v>MG</v>
      </c>
      <c r="D936" s="8" t="str">
        <f>CONCATENATE(tb_MHDI[[#This Row],[Município]],"/",tb_MHDI[[#This Row],[UF]])</f>
        <v>Campanário/MG</v>
      </c>
      <c r="E936" s="8">
        <v>0.61599999999999999</v>
      </c>
      <c r="F936" s="8">
        <v>0.60699999999999998</v>
      </c>
      <c r="G936" s="8">
        <v>0.83099999999999996</v>
      </c>
      <c r="H936" s="8">
        <v>0.46400000000000002</v>
      </c>
      <c r="I936" s="9">
        <f>_xlfn.NUMBERVALUE(INDEX(tb_SVI[],MATCH(tb_MHDI[[#This Row],[mun_uf]],tb_SVI[city_name_uf],0),7),".")</f>
        <v>2010</v>
      </c>
    </row>
    <row r="937" spans="1:9" x14ac:dyDescent="0.25">
      <c r="A937" s="8" t="s">
        <v>12984</v>
      </c>
      <c r="B937" s="8" t="str">
        <f>LEFT(tb_MHDI[[#This Row],[Territorialidades]],(FIND("/",tb_MHDI[[#This Row],[Territorialidades]])-2))</f>
        <v>Campanha</v>
      </c>
      <c r="C937" s="8" t="str">
        <f>LEFT(RIGHT(tb_MHDI[[#This Row],[Territorialidades]],3),2)</f>
        <v>MG</v>
      </c>
      <c r="D937" s="8" t="str">
        <f>CONCATENATE(tb_MHDI[[#This Row],[Município]],"/",tb_MHDI[[#This Row],[UF]])</f>
        <v>Campanha/MG</v>
      </c>
      <c r="E937" s="8">
        <v>0.70899999999999996</v>
      </c>
      <c r="F937" s="8">
        <v>0.71499999999999997</v>
      </c>
      <c r="G937" s="8">
        <v>0.84899999999999998</v>
      </c>
      <c r="H937" s="8">
        <v>0.58699999999999997</v>
      </c>
      <c r="I937" s="9">
        <f>_xlfn.NUMBERVALUE(INDEX(tb_SVI[],MATCH(tb_MHDI[[#This Row],[mun_uf]],tb_SVI[city_name_uf],0),7),".")</f>
        <v>2010</v>
      </c>
    </row>
    <row r="938" spans="1:9" x14ac:dyDescent="0.25">
      <c r="A938" s="8" t="s">
        <v>12985</v>
      </c>
      <c r="B938" s="8" t="str">
        <f>LEFT(tb_MHDI[[#This Row],[Territorialidades]],(FIND("/",tb_MHDI[[#This Row],[Territorialidades]])-2))</f>
        <v>Campestre</v>
      </c>
      <c r="C938" s="8" t="str">
        <f>LEFT(RIGHT(tb_MHDI[[#This Row],[Territorialidades]],3),2)</f>
        <v>AL</v>
      </c>
      <c r="D938" s="8" t="str">
        <f>CONCATENATE(tb_MHDI[[#This Row],[Município]],"/",tb_MHDI[[#This Row],[UF]])</f>
        <v>Campestre/AL</v>
      </c>
      <c r="E938" s="8">
        <v>0.55900000000000005</v>
      </c>
      <c r="F938" s="8">
        <v>0.55000000000000004</v>
      </c>
      <c r="G938" s="8">
        <v>0.72899999999999998</v>
      </c>
      <c r="H938" s="8">
        <v>0.435</v>
      </c>
      <c r="I938" s="9">
        <f>_xlfn.NUMBERVALUE(INDEX(tb_SVI[],MATCH(tb_MHDI[[#This Row],[mun_uf]],tb_SVI[city_name_uf],0),7),".")</f>
        <v>2010</v>
      </c>
    </row>
    <row r="939" spans="1:9" x14ac:dyDescent="0.25">
      <c r="A939" s="8" t="s">
        <v>12986</v>
      </c>
      <c r="B939" s="8" t="str">
        <f>LEFT(tb_MHDI[[#This Row],[Territorialidades]],(FIND("/",tb_MHDI[[#This Row],[Territorialidades]])-2))</f>
        <v>Campestre da Serra</v>
      </c>
      <c r="C939" s="8" t="str">
        <f>LEFT(RIGHT(tb_MHDI[[#This Row],[Territorialidades]],3),2)</f>
        <v>RS</v>
      </c>
      <c r="D939" s="8" t="str">
        <f>CONCATENATE(tb_MHDI[[#This Row],[Município]],"/",tb_MHDI[[#This Row],[UF]])</f>
        <v>Campestre da Serra/RS</v>
      </c>
      <c r="E939" s="8">
        <v>0.70599999999999996</v>
      </c>
      <c r="F939" s="8">
        <v>0.71299999999999997</v>
      </c>
      <c r="G939" s="8">
        <v>0.88600000000000001</v>
      </c>
      <c r="H939" s="8">
        <v>0.55700000000000005</v>
      </c>
      <c r="I939" s="9">
        <f>_xlfn.NUMBERVALUE(INDEX(tb_SVI[],MATCH(tb_MHDI[[#This Row],[mun_uf]],tb_SVI[city_name_uf],0),7),".")</f>
        <v>2010</v>
      </c>
    </row>
    <row r="940" spans="1:9" x14ac:dyDescent="0.25">
      <c r="A940" s="8" t="s">
        <v>12987</v>
      </c>
      <c r="B940" s="8" t="str">
        <f>LEFT(tb_MHDI[[#This Row],[Territorialidades]],(FIND("/",tb_MHDI[[#This Row],[Territorialidades]])-2))</f>
        <v>Campestre de Goiás</v>
      </c>
      <c r="C940" s="8" t="str">
        <f>LEFT(RIGHT(tb_MHDI[[#This Row],[Territorialidades]],3),2)</f>
        <v>GO</v>
      </c>
      <c r="D940" s="8" t="str">
        <f>CONCATENATE(tb_MHDI[[#This Row],[Município]],"/",tb_MHDI[[#This Row],[UF]])</f>
        <v>Campestre de Goiás/GO</v>
      </c>
      <c r="E940" s="8">
        <v>0.65300000000000002</v>
      </c>
      <c r="F940" s="8">
        <v>0.628</v>
      </c>
      <c r="G940" s="8">
        <v>0.79900000000000004</v>
      </c>
      <c r="H940" s="8">
        <v>0.55600000000000005</v>
      </c>
      <c r="I940" s="9">
        <f>_xlfn.NUMBERVALUE(INDEX(tb_SVI[],MATCH(tb_MHDI[[#This Row],[mun_uf]],tb_SVI[city_name_uf],0),7),".")</f>
        <v>2010</v>
      </c>
    </row>
    <row r="941" spans="1:9" x14ac:dyDescent="0.25">
      <c r="A941" s="8" t="s">
        <v>12988</v>
      </c>
      <c r="B941" s="8" t="str">
        <f>LEFT(tb_MHDI[[#This Row],[Territorialidades]],(FIND("/",tb_MHDI[[#This Row],[Territorialidades]])-2))</f>
        <v>Campestre do Maranhão</v>
      </c>
      <c r="C941" s="8" t="str">
        <f>LEFT(RIGHT(tb_MHDI[[#This Row],[Territorialidades]],3),2)</f>
        <v>MA</v>
      </c>
      <c r="D941" s="8" t="str">
        <f>CONCATENATE(tb_MHDI[[#This Row],[Município]],"/",tb_MHDI[[#This Row],[UF]])</f>
        <v>Campestre do Maranhão/MA</v>
      </c>
      <c r="E941" s="8">
        <v>0.65200000000000002</v>
      </c>
      <c r="F941" s="8">
        <v>0.61099999999999999</v>
      </c>
      <c r="G941" s="8">
        <v>0.77400000000000002</v>
      </c>
      <c r="H941" s="8">
        <v>0.58599999999999997</v>
      </c>
      <c r="I941" s="9">
        <f>_xlfn.NUMBERVALUE(INDEX(tb_SVI[],MATCH(tb_MHDI[[#This Row],[mun_uf]],tb_SVI[city_name_uf],0),7),".")</f>
        <v>2010</v>
      </c>
    </row>
    <row r="942" spans="1:9" x14ac:dyDescent="0.25">
      <c r="A942" s="8" t="s">
        <v>12989</v>
      </c>
      <c r="B942" s="8" t="str">
        <f>LEFT(tb_MHDI[[#This Row],[Territorialidades]],(FIND("/",tb_MHDI[[#This Row],[Territorialidades]])-2))</f>
        <v>Campestre</v>
      </c>
      <c r="C942" s="8" t="str">
        <f>LEFT(RIGHT(tb_MHDI[[#This Row],[Territorialidades]],3),2)</f>
        <v>MG</v>
      </c>
      <c r="D942" s="8" t="str">
        <f>CONCATENATE(tb_MHDI[[#This Row],[Município]],"/",tb_MHDI[[#This Row],[UF]])</f>
        <v>Campestre/MG</v>
      </c>
      <c r="E942" s="8">
        <v>0.69799999999999995</v>
      </c>
      <c r="F942" s="8">
        <v>0.71199999999999997</v>
      </c>
      <c r="G942" s="8">
        <v>0.84299999999999997</v>
      </c>
      <c r="H942" s="8">
        <v>0.56599999999999995</v>
      </c>
      <c r="I942" s="9">
        <f>_xlfn.NUMBERVALUE(INDEX(tb_SVI[],MATCH(tb_MHDI[[#This Row],[mun_uf]],tb_SVI[city_name_uf],0),7),".")</f>
        <v>2010</v>
      </c>
    </row>
    <row r="943" spans="1:9" x14ac:dyDescent="0.25">
      <c r="A943" s="8" t="s">
        <v>12990</v>
      </c>
      <c r="B943" s="8" t="str">
        <f>LEFT(tb_MHDI[[#This Row],[Territorialidades]],(FIND("/",tb_MHDI[[#This Row],[Territorialidades]])-2))</f>
        <v>Campinaçu</v>
      </c>
      <c r="C943" s="8" t="str">
        <f>LEFT(RIGHT(tb_MHDI[[#This Row],[Territorialidades]],3),2)</f>
        <v>GO</v>
      </c>
      <c r="D943" s="8" t="str">
        <f>CONCATENATE(tb_MHDI[[#This Row],[Município]],"/",tb_MHDI[[#This Row],[UF]])</f>
        <v>Campinaçu/GO</v>
      </c>
      <c r="E943" s="8">
        <v>0.63100000000000001</v>
      </c>
      <c r="F943" s="8">
        <v>0.64400000000000002</v>
      </c>
      <c r="G943" s="8">
        <v>0.81899999999999995</v>
      </c>
      <c r="H943" s="8">
        <v>0.47599999999999998</v>
      </c>
      <c r="I943" s="9">
        <f>_xlfn.NUMBERVALUE(INDEX(tb_SVI[],MATCH(tb_MHDI[[#This Row],[mun_uf]],tb_SVI[city_name_uf],0),7),".")</f>
        <v>2010</v>
      </c>
    </row>
    <row r="944" spans="1:9" x14ac:dyDescent="0.25">
      <c r="A944" s="8" t="s">
        <v>12991</v>
      </c>
      <c r="B944" s="8" t="str">
        <f>LEFT(tb_MHDI[[#This Row],[Territorialidades]],(FIND("/",tb_MHDI[[#This Row],[Territorialidades]])-2))</f>
        <v>Campina da Lagoa</v>
      </c>
      <c r="C944" s="8" t="str">
        <f>LEFT(RIGHT(tb_MHDI[[#This Row],[Territorialidades]],3),2)</f>
        <v>PR</v>
      </c>
      <c r="D944" s="8" t="str">
        <f>CONCATENATE(tb_MHDI[[#This Row],[Município]],"/",tb_MHDI[[#This Row],[UF]])</f>
        <v>Campina da Lagoa/PR</v>
      </c>
      <c r="E944" s="8">
        <v>0.70399999999999996</v>
      </c>
      <c r="F944" s="8">
        <v>0.67700000000000005</v>
      </c>
      <c r="G944" s="8">
        <v>0.82899999999999996</v>
      </c>
      <c r="H944" s="8">
        <v>0.623</v>
      </c>
      <c r="I944" s="9">
        <f>_xlfn.NUMBERVALUE(INDEX(tb_SVI[],MATCH(tb_MHDI[[#This Row],[mun_uf]],tb_SVI[city_name_uf],0),7),".")</f>
        <v>2010</v>
      </c>
    </row>
    <row r="945" spans="1:9" x14ac:dyDescent="0.25">
      <c r="A945" s="8" t="s">
        <v>12992</v>
      </c>
      <c r="B945" s="8" t="str">
        <f>LEFT(tb_MHDI[[#This Row],[Territorialidades]],(FIND("/",tb_MHDI[[#This Row],[Territorialidades]])-2))</f>
        <v>Campina das Missões</v>
      </c>
      <c r="C945" s="8" t="str">
        <f>LEFT(RIGHT(tb_MHDI[[#This Row],[Territorialidades]],3),2)</f>
        <v>RS</v>
      </c>
      <c r="D945" s="8" t="str">
        <f>CONCATENATE(tb_MHDI[[#This Row],[Município]],"/",tb_MHDI[[#This Row],[UF]])</f>
        <v>Campina das Missões/RS</v>
      </c>
      <c r="E945" s="8">
        <v>0.73799999999999999</v>
      </c>
      <c r="F945" s="8">
        <v>0.69799999999999995</v>
      </c>
      <c r="G945" s="8">
        <v>0.84899999999999998</v>
      </c>
      <c r="H945" s="8">
        <v>0.67700000000000005</v>
      </c>
      <c r="I945" s="9">
        <f>_xlfn.NUMBERVALUE(INDEX(tb_SVI[],MATCH(tb_MHDI[[#This Row],[mun_uf]],tb_SVI[city_name_uf],0),7),".")</f>
        <v>2010</v>
      </c>
    </row>
    <row r="946" spans="1:9" x14ac:dyDescent="0.25">
      <c r="A946" s="8" t="s">
        <v>12993</v>
      </c>
      <c r="B946" s="8" t="str">
        <f>LEFT(tb_MHDI[[#This Row],[Territorialidades]],(FIND("/",tb_MHDI[[#This Row],[Territorialidades]])-2))</f>
        <v>Campina do Monte Alegre</v>
      </c>
      <c r="C946" s="8" t="str">
        <f>LEFT(RIGHT(tb_MHDI[[#This Row],[Territorialidades]],3),2)</f>
        <v>SP</v>
      </c>
      <c r="D946" s="8" t="str">
        <f>CONCATENATE(tb_MHDI[[#This Row],[Município]],"/",tb_MHDI[[#This Row],[UF]])</f>
        <v>Campina do Monte Alegre/SP</v>
      </c>
      <c r="E946" s="8">
        <v>0.71699999999999997</v>
      </c>
      <c r="F946" s="8">
        <v>0.68700000000000006</v>
      </c>
      <c r="G946" s="8">
        <v>0.84599999999999997</v>
      </c>
      <c r="H946" s="8">
        <v>0.63400000000000001</v>
      </c>
      <c r="I946" s="9">
        <f>_xlfn.NUMBERVALUE(INDEX(tb_SVI[],MATCH(tb_MHDI[[#This Row],[mun_uf]],tb_SVI[city_name_uf],0),7),".")</f>
        <v>2010</v>
      </c>
    </row>
    <row r="947" spans="1:9" x14ac:dyDescent="0.25">
      <c r="A947" s="8" t="s">
        <v>12994</v>
      </c>
      <c r="B947" s="8" t="str">
        <f>LEFT(tb_MHDI[[#This Row],[Territorialidades]],(FIND("/",tb_MHDI[[#This Row],[Territorialidades]])-2))</f>
        <v>Campina do Simão</v>
      </c>
      <c r="C947" s="8" t="str">
        <f>LEFT(RIGHT(tb_MHDI[[#This Row],[Territorialidades]],3),2)</f>
        <v>PR</v>
      </c>
      <c r="D947" s="8" t="str">
        <f>CONCATENATE(tb_MHDI[[#This Row],[Município]],"/",tb_MHDI[[#This Row],[UF]])</f>
        <v>Campina do Simão/PR</v>
      </c>
      <c r="E947" s="8">
        <v>0.63</v>
      </c>
      <c r="F947" s="8">
        <v>0.59799999999999998</v>
      </c>
      <c r="G947" s="8">
        <v>0.79200000000000004</v>
      </c>
      <c r="H947" s="8">
        <v>0.52700000000000002</v>
      </c>
      <c r="I947" s="9">
        <f>_xlfn.NUMBERVALUE(INDEX(tb_SVI[],MATCH(tb_MHDI[[#This Row],[mun_uf]],tb_SVI[city_name_uf],0),7),".")</f>
        <v>2010</v>
      </c>
    </row>
    <row r="948" spans="1:9" x14ac:dyDescent="0.25">
      <c r="A948" s="8" t="s">
        <v>12995</v>
      </c>
      <c r="B948" s="8" t="str">
        <f>LEFT(tb_MHDI[[#This Row],[Territorialidades]],(FIND("/",tb_MHDI[[#This Row],[Territorialidades]])-2))</f>
        <v>Campina Grande do Sul</v>
      </c>
      <c r="C948" s="8" t="str">
        <f>LEFT(RIGHT(tb_MHDI[[#This Row],[Territorialidades]],3),2)</f>
        <v>PR</v>
      </c>
      <c r="D948" s="8" t="str">
        <f>CONCATENATE(tb_MHDI[[#This Row],[Município]],"/",tb_MHDI[[#This Row],[UF]])</f>
        <v>Campina Grande do Sul/PR</v>
      </c>
      <c r="E948" s="8">
        <v>0.71799999999999997</v>
      </c>
      <c r="F948" s="8">
        <v>0.71199999999999997</v>
      </c>
      <c r="G948" s="8">
        <v>0.86</v>
      </c>
      <c r="H948" s="8">
        <v>0.60499999999999998</v>
      </c>
      <c r="I948" s="9">
        <f>_xlfn.NUMBERVALUE(INDEX(tb_SVI[],MATCH(tb_MHDI[[#This Row],[mun_uf]],tb_SVI[city_name_uf],0),7),".")</f>
        <v>2010</v>
      </c>
    </row>
    <row r="949" spans="1:9" x14ac:dyDescent="0.25">
      <c r="A949" s="8" t="s">
        <v>12996</v>
      </c>
      <c r="B949" s="8" t="str">
        <f>LEFT(tb_MHDI[[#This Row],[Territorialidades]],(FIND("/",tb_MHDI[[#This Row],[Territorialidades]])-2))</f>
        <v>Campina Grande</v>
      </c>
      <c r="C949" s="8" t="str">
        <f>LEFT(RIGHT(tb_MHDI[[#This Row],[Territorialidades]],3),2)</f>
        <v>PB</v>
      </c>
      <c r="D949" s="8" t="str">
        <f>CONCATENATE(tb_MHDI[[#This Row],[Município]],"/",tb_MHDI[[#This Row],[UF]])</f>
        <v>Campina Grande/PB</v>
      </c>
      <c r="E949" s="8">
        <v>0.72</v>
      </c>
      <c r="F949" s="8">
        <v>0.70199999999999996</v>
      </c>
      <c r="G949" s="8">
        <v>0.81200000000000006</v>
      </c>
      <c r="H949" s="8">
        <v>0.65400000000000003</v>
      </c>
      <c r="I949" s="9">
        <f>_xlfn.NUMBERVALUE(INDEX(tb_SVI[],MATCH(tb_MHDI[[#This Row],[mun_uf]],tb_SVI[city_name_uf],0),7),".")</f>
        <v>2010</v>
      </c>
    </row>
    <row r="950" spans="1:9" x14ac:dyDescent="0.25">
      <c r="A950" s="8" t="s">
        <v>12997</v>
      </c>
      <c r="B950" s="8" t="str">
        <f>LEFT(tb_MHDI[[#This Row],[Territorialidades]],(FIND("/",tb_MHDI[[#This Row],[Territorialidades]])-2))</f>
        <v>Campinápolis</v>
      </c>
      <c r="C950" s="8" t="str">
        <f>LEFT(RIGHT(tb_MHDI[[#This Row],[Territorialidades]],3),2)</f>
        <v>MT</v>
      </c>
      <c r="D950" s="8" t="str">
        <f>CONCATENATE(tb_MHDI[[#This Row],[Município]],"/",tb_MHDI[[#This Row],[UF]])</f>
        <v>Campinápolis/MT</v>
      </c>
      <c r="E950" s="8">
        <v>0.53800000000000003</v>
      </c>
      <c r="F950" s="8">
        <v>0.59699999999999998</v>
      </c>
      <c r="G950" s="8">
        <v>0.80300000000000005</v>
      </c>
      <c r="H950" s="8">
        <v>0.32400000000000001</v>
      </c>
      <c r="I950" s="9">
        <f>_xlfn.NUMBERVALUE(INDEX(tb_SVI[],MATCH(tb_MHDI[[#This Row],[mun_uf]],tb_SVI[city_name_uf],0),7),".")</f>
        <v>2010</v>
      </c>
    </row>
    <row r="951" spans="1:9" x14ac:dyDescent="0.25">
      <c r="A951" s="8" t="s">
        <v>12998</v>
      </c>
      <c r="B951" s="8" t="str">
        <f>LEFT(tb_MHDI[[#This Row],[Territorialidades]],(FIND("/",tb_MHDI[[#This Row],[Territorialidades]])-2))</f>
        <v>Campinas do Piauí</v>
      </c>
      <c r="C951" s="8" t="str">
        <f>LEFT(RIGHT(tb_MHDI[[#This Row],[Territorialidades]],3),2)</f>
        <v>PI</v>
      </c>
      <c r="D951" s="8" t="str">
        <f>CONCATENATE(tb_MHDI[[#This Row],[Município]],"/",tb_MHDI[[#This Row],[UF]])</f>
        <v>Campinas do Piauí/PI</v>
      </c>
      <c r="E951" s="8">
        <v>0.54400000000000004</v>
      </c>
      <c r="F951" s="8">
        <v>0.52400000000000002</v>
      </c>
      <c r="G951" s="8">
        <v>0.77600000000000002</v>
      </c>
      <c r="H951" s="8">
        <v>0.39700000000000002</v>
      </c>
      <c r="I951" s="9">
        <f>_xlfn.NUMBERVALUE(INDEX(tb_SVI[],MATCH(tb_MHDI[[#This Row],[mun_uf]],tb_SVI[city_name_uf],0),7),".")</f>
        <v>2010</v>
      </c>
    </row>
    <row r="952" spans="1:9" x14ac:dyDescent="0.25">
      <c r="A952" s="8" t="s">
        <v>12999</v>
      </c>
      <c r="B952" s="8" t="str">
        <f>LEFT(tb_MHDI[[#This Row],[Territorialidades]],(FIND("/",tb_MHDI[[#This Row],[Territorialidades]])-2))</f>
        <v>Campinas do Sul</v>
      </c>
      <c r="C952" s="8" t="str">
        <f>LEFT(RIGHT(tb_MHDI[[#This Row],[Territorialidades]],3),2)</f>
        <v>RS</v>
      </c>
      <c r="D952" s="8" t="str">
        <f>CONCATENATE(tb_MHDI[[#This Row],[Município]],"/",tb_MHDI[[#This Row],[UF]])</f>
        <v>Campinas do Sul/RS</v>
      </c>
      <c r="E952" s="8">
        <v>0.76</v>
      </c>
      <c r="F952" s="8">
        <v>0.753</v>
      </c>
      <c r="G952" s="8">
        <v>0.84199999999999997</v>
      </c>
      <c r="H952" s="8">
        <v>0.69099999999999995</v>
      </c>
      <c r="I952" s="9">
        <f>_xlfn.NUMBERVALUE(INDEX(tb_SVI[],MATCH(tb_MHDI[[#This Row],[mun_uf]],tb_SVI[city_name_uf],0),7),".")</f>
        <v>2010</v>
      </c>
    </row>
    <row r="953" spans="1:9" x14ac:dyDescent="0.25">
      <c r="A953" s="8" t="s">
        <v>13000</v>
      </c>
      <c r="B953" s="8" t="str">
        <f>LEFT(tb_MHDI[[#This Row],[Territorialidades]],(FIND("/",tb_MHDI[[#This Row],[Territorialidades]])-2))</f>
        <v>Campinas</v>
      </c>
      <c r="C953" s="8" t="str">
        <f>LEFT(RIGHT(tb_MHDI[[#This Row],[Territorialidades]],3),2)</f>
        <v>SP</v>
      </c>
      <c r="D953" s="8" t="str">
        <f>CONCATENATE(tb_MHDI[[#This Row],[Município]],"/",tb_MHDI[[#This Row],[UF]])</f>
        <v>Campinas/SP</v>
      </c>
      <c r="E953" s="8">
        <v>0.80500000000000005</v>
      </c>
      <c r="F953" s="8">
        <v>0.82899999999999996</v>
      </c>
      <c r="G953" s="8">
        <v>0.86</v>
      </c>
      <c r="H953" s="8">
        <v>0.73099999999999998</v>
      </c>
      <c r="I953" s="9">
        <f>_xlfn.NUMBERVALUE(INDEX(tb_SVI[],MATCH(tb_MHDI[[#This Row],[mun_uf]],tb_SVI[city_name_uf],0),7),".")</f>
        <v>2010</v>
      </c>
    </row>
    <row r="954" spans="1:9" x14ac:dyDescent="0.25">
      <c r="A954" s="8" t="s">
        <v>13001</v>
      </c>
      <c r="B954" s="8" t="str">
        <f>LEFT(tb_MHDI[[#This Row],[Territorialidades]],(FIND("/",tb_MHDI[[#This Row],[Territorialidades]])-2))</f>
        <v>Campina Verde</v>
      </c>
      <c r="C954" s="8" t="str">
        <f>LEFT(RIGHT(tb_MHDI[[#This Row],[Territorialidades]],3),2)</f>
        <v>MG</v>
      </c>
      <c r="D954" s="8" t="str">
        <f>CONCATENATE(tb_MHDI[[#This Row],[Município]],"/",tb_MHDI[[#This Row],[UF]])</f>
        <v>Campina Verde/MG</v>
      </c>
      <c r="E954" s="8">
        <v>0.70399999999999996</v>
      </c>
      <c r="F954" s="8">
        <v>0.71399999999999997</v>
      </c>
      <c r="G954" s="8">
        <v>0.86799999999999999</v>
      </c>
      <c r="H954" s="8">
        <v>0.56200000000000006</v>
      </c>
      <c r="I954" s="9">
        <f>_xlfn.NUMBERVALUE(INDEX(tb_SVI[],MATCH(tb_MHDI[[#This Row],[mun_uf]],tb_SVI[city_name_uf],0),7),".")</f>
        <v>2010</v>
      </c>
    </row>
    <row r="955" spans="1:9" x14ac:dyDescent="0.25">
      <c r="A955" s="8" t="s">
        <v>13002</v>
      </c>
      <c r="B955" s="8" t="str">
        <f>LEFT(tb_MHDI[[#This Row],[Territorialidades]],(FIND("/",tb_MHDI[[#This Row],[Territorialidades]])-2))</f>
        <v>Campinorte</v>
      </c>
      <c r="C955" s="8" t="str">
        <f>LEFT(RIGHT(tb_MHDI[[#This Row],[Territorialidades]],3),2)</f>
        <v>GO</v>
      </c>
      <c r="D955" s="8" t="str">
        <f>CONCATENATE(tb_MHDI[[#This Row],[Município]],"/",tb_MHDI[[#This Row],[UF]])</f>
        <v>Campinorte/GO</v>
      </c>
      <c r="E955" s="8">
        <v>0.68799999999999994</v>
      </c>
      <c r="F955" s="8">
        <v>0.68500000000000005</v>
      </c>
      <c r="G955" s="8">
        <v>0.84099999999999997</v>
      </c>
      <c r="H955" s="8">
        <v>0.56499999999999995</v>
      </c>
      <c r="I955" s="9">
        <f>_xlfn.NUMBERVALUE(INDEX(tb_SVI[],MATCH(tb_MHDI[[#This Row],[mun_uf]],tb_SVI[city_name_uf],0),7),".")</f>
        <v>2010</v>
      </c>
    </row>
    <row r="956" spans="1:9" x14ac:dyDescent="0.25">
      <c r="A956" s="8" t="s">
        <v>13003</v>
      </c>
      <c r="B956" s="8" t="str">
        <f>LEFT(tb_MHDI[[#This Row],[Territorialidades]],(FIND("/",tb_MHDI[[#This Row],[Territorialidades]])-2))</f>
        <v>Campo Alegre</v>
      </c>
      <c r="C956" s="8" t="str">
        <f>LEFT(RIGHT(tb_MHDI[[#This Row],[Territorialidades]],3),2)</f>
        <v>AL</v>
      </c>
      <c r="D956" s="8" t="str">
        <f>CONCATENATE(tb_MHDI[[#This Row],[Município]],"/",tb_MHDI[[#This Row],[UF]])</f>
        <v>Campo Alegre/AL</v>
      </c>
      <c r="E956" s="8">
        <v>0.56999999999999995</v>
      </c>
      <c r="F956" s="8">
        <v>0.53100000000000003</v>
      </c>
      <c r="G956" s="8">
        <v>0.74199999999999999</v>
      </c>
      <c r="H956" s="8">
        <v>0.47</v>
      </c>
      <c r="I956" s="9">
        <f>_xlfn.NUMBERVALUE(INDEX(tb_SVI[],MATCH(tb_MHDI[[#This Row],[mun_uf]],tb_SVI[city_name_uf],0),7),".")</f>
        <v>2010</v>
      </c>
    </row>
    <row r="957" spans="1:9" x14ac:dyDescent="0.25">
      <c r="A957" s="8" t="s">
        <v>13004</v>
      </c>
      <c r="B957" s="8" t="str">
        <f>LEFT(tb_MHDI[[#This Row],[Territorialidades]],(FIND("/",tb_MHDI[[#This Row],[Territorialidades]])-2))</f>
        <v>Campo Alegre de Goiás</v>
      </c>
      <c r="C957" s="8" t="str">
        <f>LEFT(RIGHT(tb_MHDI[[#This Row],[Territorialidades]],3),2)</f>
        <v>GO</v>
      </c>
      <c r="D957" s="8" t="str">
        <f>CONCATENATE(tb_MHDI[[#This Row],[Município]],"/",tb_MHDI[[#This Row],[UF]])</f>
        <v>Campo Alegre de Goiás/GO</v>
      </c>
      <c r="E957" s="8">
        <v>0.69399999999999995</v>
      </c>
      <c r="F957" s="8">
        <v>0.70199999999999996</v>
      </c>
      <c r="G957" s="8">
        <v>0.81100000000000005</v>
      </c>
      <c r="H957" s="8">
        <v>0.58599999999999997</v>
      </c>
      <c r="I957" s="9">
        <f>_xlfn.NUMBERVALUE(INDEX(tb_SVI[],MATCH(tb_MHDI[[#This Row],[mun_uf]],tb_SVI[city_name_uf],0),7),".")</f>
        <v>2010</v>
      </c>
    </row>
    <row r="958" spans="1:9" x14ac:dyDescent="0.25">
      <c r="A958" s="8" t="s">
        <v>13005</v>
      </c>
      <c r="B958" s="8" t="str">
        <f>LEFT(tb_MHDI[[#This Row],[Territorialidades]],(FIND("/",tb_MHDI[[#This Row],[Territorialidades]])-2))</f>
        <v>Campo Alegre de Lourdes</v>
      </c>
      <c r="C958" s="8" t="str">
        <f>LEFT(RIGHT(tb_MHDI[[#This Row],[Territorialidades]],3),2)</f>
        <v>BA</v>
      </c>
      <c r="D958" s="8" t="str">
        <f>CONCATENATE(tb_MHDI[[#This Row],[Município]],"/",tb_MHDI[[#This Row],[UF]])</f>
        <v>Campo Alegre de Lourdes/BA</v>
      </c>
      <c r="E958" s="8">
        <v>0.55700000000000005</v>
      </c>
      <c r="F958" s="8">
        <v>0.51600000000000001</v>
      </c>
      <c r="G958" s="8">
        <v>0.77800000000000002</v>
      </c>
      <c r="H958" s="8">
        <v>0.43</v>
      </c>
      <c r="I958" s="9">
        <f>_xlfn.NUMBERVALUE(INDEX(tb_SVI[],MATCH(tb_MHDI[[#This Row],[mun_uf]],tb_SVI[city_name_uf],0),7),".")</f>
        <v>2010</v>
      </c>
    </row>
    <row r="959" spans="1:9" x14ac:dyDescent="0.25">
      <c r="A959" s="8" t="s">
        <v>13006</v>
      </c>
      <c r="B959" s="8" t="str">
        <f>LEFT(tb_MHDI[[#This Row],[Territorialidades]],(FIND("/",tb_MHDI[[#This Row],[Territorialidades]])-2))</f>
        <v>Campo Alegre do Fidalgo</v>
      </c>
      <c r="C959" s="8" t="str">
        <f>LEFT(RIGHT(tb_MHDI[[#This Row],[Territorialidades]],3),2)</f>
        <v>PI</v>
      </c>
      <c r="D959" s="8" t="str">
        <f>CONCATENATE(tb_MHDI[[#This Row],[Município]],"/",tb_MHDI[[#This Row],[UF]])</f>
        <v>Campo Alegre do Fidalgo/PI</v>
      </c>
      <c r="E959" s="8">
        <v>0.53700000000000003</v>
      </c>
      <c r="F959" s="8">
        <v>0.52800000000000002</v>
      </c>
      <c r="G959" s="8">
        <v>0.76200000000000001</v>
      </c>
      <c r="H959" s="8">
        <v>0.38500000000000001</v>
      </c>
      <c r="I959" s="9">
        <f>_xlfn.NUMBERVALUE(INDEX(tb_SVI[],MATCH(tb_MHDI[[#This Row],[mun_uf]],tb_SVI[city_name_uf],0),7),".")</f>
        <v>2010</v>
      </c>
    </row>
    <row r="960" spans="1:9" x14ac:dyDescent="0.25">
      <c r="A960" s="8" t="s">
        <v>13007</v>
      </c>
      <c r="B960" s="8" t="str">
        <f>LEFT(tb_MHDI[[#This Row],[Territorialidades]],(FIND("/",tb_MHDI[[#This Row],[Territorialidades]])-2))</f>
        <v>Campo Alegre</v>
      </c>
      <c r="C960" s="8" t="str">
        <f>LEFT(RIGHT(tb_MHDI[[#This Row],[Territorialidades]],3),2)</f>
        <v>SC</v>
      </c>
      <c r="D960" s="8" t="str">
        <f>CONCATENATE(tb_MHDI[[#This Row],[Município]],"/",tb_MHDI[[#This Row],[UF]])</f>
        <v>Campo Alegre/SC</v>
      </c>
      <c r="E960" s="8">
        <v>0.71399999999999997</v>
      </c>
      <c r="F960" s="8">
        <v>0.67700000000000005</v>
      </c>
      <c r="G960" s="8">
        <v>0.84499999999999997</v>
      </c>
      <c r="H960" s="8">
        <v>0.63600000000000001</v>
      </c>
      <c r="I960" s="9">
        <f>_xlfn.NUMBERVALUE(INDEX(tb_SVI[],MATCH(tb_MHDI[[#This Row],[mun_uf]],tb_SVI[city_name_uf],0),7),".")</f>
        <v>2010</v>
      </c>
    </row>
    <row r="961" spans="1:9" x14ac:dyDescent="0.25">
      <c r="A961" s="8" t="s">
        <v>13008</v>
      </c>
      <c r="B961" s="8" t="str">
        <f>LEFT(tb_MHDI[[#This Row],[Territorialidades]],(FIND("/",tb_MHDI[[#This Row],[Territorialidades]])-2))</f>
        <v>Campo Azul</v>
      </c>
      <c r="C961" s="8" t="str">
        <f>LEFT(RIGHT(tb_MHDI[[#This Row],[Territorialidades]],3),2)</f>
        <v>MG</v>
      </c>
      <c r="D961" s="8" t="str">
        <f>CONCATENATE(tb_MHDI[[#This Row],[Município]],"/",tb_MHDI[[#This Row],[UF]])</f>
        <v>Campo Azul/MG</v>
      </c>
      <c r="E961" s="8">
        <v>0.621</v>
      </c>
      <c r="F961" s="8">
        <v>0.55000000000000004</v>
      </c>
      <c r="G961" s="8">
        <v>0.79900000000000004</v>
      </c>
      <c r="H961" s="8">
        <v>0.54600000000000004</v>
      </c>
      <c r="I961" s="9">
        <f>_xlfn.NUMBERVALUE(INDEX(tb_SVI[],MATCH(tb_MHDI[[#This Row],[mun_uf]],tb_SVI[city_name_uf],0),7),".")</f>
        <v>2010</v>
      </c>
    </row>
    <row r="962" spans="1:9" x14ac:dyDescent="0.25">
      <c r="A962" s="8" t="s">
        <v>13009</v>
      </c>
      <c r="B962" s="8" t="str">
        <f>LEFT(tb_MHDI[[#This Row],[Territorialidades]],(FIND("/",tb_MHDI[[#This Row],[Territorialidades]])-2))</f>
        <v>Campo Belo do Sul</v>
      </c>
      <c r="C962" s="8" t="str">
        <f>LEFT(RIGHT(tb_MHDI[[#This Row],[Territorialidades]],3),2)</f>
        <v>SC</v>
      </c>
      <c r="D962" s="8" t="str">
        <f>CONCATENATE(tb_MHDI[[#This Row],[Município]],"/",tb_MHDI[[#This Row],[UF]])</f>
        <v>Campo Belo do Sul/SC</v>
      </c>
      <c r="E962" s="8">
        <v>0.64100000000000001</v>
      </c>
      <c r="F962" s="8">
        <v>0.64800000000000002</v>
      </c>
      <c r="G962" s="8">
        <v>0.76800000000000002</v>
      </c>
      <c r="H962" s="8">
        <v>0.52800000000000002</v>
      </c>
      <c r="I962" s="9">
        <f>_xlfn.NUMBERVALUE(INDEX(tb_SVI[],MATCH(tb_MHDI[[#This Row],[mun_uf]],tb_SVI[city_name_uf],0),7),".")</f>
        <v>2010</v>
      </c>
    </row>
    <row r="963" spans="1:9" x14ac:dyDescent="0.25">
      <c r="A963" s="8" t="s">
        <v>13010</v>
      </c>
      <c r="B963" s="8" t="str">
        <f>LEFT(tb_MHDI[[#This Row],[Territorialidades]],(FIND("/",tb_MHDI[[#This Row],[Territorialidades]])-2))</f>
        <v>Campo Belo</v>
      </c>
      <c r="C963" s="8" t="str">
        <f>LEFT(RIGHT(tb_MHDI[[#This Row],[Territorialidades]],3),2)</f>
        <v>MG</v>
      </c>
      <c r="D963" s="8" t="str">
        <f>CONCATENATE(tb_MHDI[[#This Row],[Município]],"/",tb_MHDI[[#This Row],[UF]])</f>
        <v>Campo Belo/MG</v>
      </c>
      <c r="E963" s="8">
        <v>0.71099999999999997</v>
      </c>
      <c r="F963" s="8">
        <v>0.70599999999999996</v>
      </c>
      <c r="G963" s="8">
        <v>0.86799999999999999</v>
      </c>
      <c r="H963" s="8">
        <v>0.58599999999999997</v>
      </c>
      <c r="I963" s="9">
        <f>_xlfn.NUMBERVALUE(INDEX(tb_SVI[],MATCH(tb_MHDI[[#This Row],[mun_uf]],tb_SVI[city_name_uf],0),7),".")</f>
        <v>2010</v>
      </c>
    </row>
    <row r="964" spans="1:9" x14ac:dyDescent="0.25">
      <c r="A964" s="8" t="s">
        <v>13011</v>
      </c>
      <c r="B964" s="8" t="str">
        <f>LEFT(tb_MHDI[[#This Row],[Territorialidades]],(FIND("/",tb_MHDI[[#This Row],[Territorialidades]])-2))</f>
        <v>Campo Bom</v>
      </c>
      <c r="C964" s="8" t="str">
        <f>LEFT(RIGHT(tb_MHDI[[#This Row],[Territorialidades]],3),2)</f>
        <v>RS</v>
      </c>
      <c r="D964" s="8" t="str">
        <f>CONCATENATE(tb_MHDI[[#This Row],[Município]],"/",tb_MHDI[[#This Row],[UF]])</f>
        <v>Campo Bom/RS</v>
      </c>
      <c r="E964" s="8">
        <v>0.745</v>
      </c>
      <c r="F964" s="8">
        <v>0.755</v>
      </c>
      <c r="G964" s="8">
        <v>0.85199999999999998</v>
      </c>
      <c r="H964" s="8">
        <v>0.64300000000000002</v>
      </c>
      <c r="I964" s="9">
        <f>_xlfn.NUMBERVALUE(INDEX(tb_SVI[],MATCH(tb_MHDI[[#This Row],[mun_uf]],tb_SVI[city_name_uf],0),7),".")</f>
        <v>2010</v>
      </c>
    </row>
    <row r="965" spans="1:9" x14ac:dyDescent="0.25">
      <c r="A965" s="8" t="s">
        <v>13012</v>
      </c>
      <c r="B965" s="8" t="str">
        <f>LEFT(tb_MHDI[[#This Row],[Territorialidades]],(FIND("/",tb_MHDI[[#This Row],[Territorialidades]])-2))</f>
        <v>Campo Bonito</v>
      </c>
      <c r="C965" s="8" t="str">
        <f>LEFT(RIGHT(tb_MHDI[[#This Row],[Territorialidades]],3),2)</f>
        <v>PR</v>
      </c>
      <c r="D965" s="8" t="str">
        <f>CONCATENATE(tb_MHDI[[#This Row],[Município]],"/",tb_MHDI[[#This Row],[UF]])</f>
        <v>Campo Bonito/PR</v>
      </c>
      <c r="E965" s="8">
        <v>0.68100000000000005</v>
      </c>
      <c r="F965" s="8">
        <v>0.69</v>
      </c>
      <c r="G965" s="8">
        <v>0.81299999999999994</v>
      </c>
      <c r="H965" s="8">
        <v>0.56200000000000006</v>
      </c>
      <c r="I965" s="9">
        <f>_xlfn.NUMBERVALUE(INDEX(tb_SVI[],MATCH(tb_MHDI[[#This Row],[mun_uf]],tb_SVI[city_name_uf],0),7),".")</f>
        <v>2010</v>
      </c>
    </row>
    <row r="966" spans="1:9" x14ac:dyDescent="0.25">
      <c r="A966" s="8" t="s">
        <v>13013</v>
      </c>
      <c r="B966" s="8" t="str">
        <f>LEFT(tb_MHDI[[#This Row],[Territorialidades]],(FIND("/",tb_MHDI[[#This Row],[Territorialidades]])-2))</f>
        <v>Campo do Brito</v>
      </c>
      <c r="C966" s="8" t="str">
        <f>LEFT(RIGHT(tb_MHDI[[#This Row],[Territorialidades]],3),2)</f>
        <v>SE</v>
      </c>
      <c r="D966" s="8" t="str">
        <f>CONCATENATE(tb_MHDI[[#This Row],[Município]],"/",tb_MHDI[[#This Row],[UF]])</f>
        <v>Campo do Brito/SE</v>
      </c>
      <c r="E966" s="8">
        <v>0.621</v>
      </c>
      <c r="F966" s="8">
        <v>0.625</v>
      </c>
      <c r="G966" s="8">
        <v>0.79300000000000004</v>
      </c>
      <c r="H966" s="8">
        <v>0.48399999999999999</v>
      </c>
      <c r="I966" s="9">
        <f>_xlfn.NUMBERVALUE(INDEX(tb_SVI[],MATCH(tb_MHDI[[#This Row],[mun_uf]],tb_SVI[city_name_uf],0),7),".")</f>
        <v>2010</v>
      </c>
    </row>
    <row r="967" spans="1:9" x14ac:dyDescent="0.25">
      <c r="A967" s="8" t="s">
        <v>13014</v>
      </c>
      <c r="B967" s="8" t="str">
        <f>LEFT(tb_MHDI[[#This Row],[Territorialidades]],(FIND("/",tb_MHDI[[#This Row],[Territorialidades]])-2))</f>
        <v>Campo do Meio</v>
      </c>
      <c r="C967" s="8" t="str">
        <f>LEFT(RIGHT(tb_MHDI[[#This Row],[Territorialidades]],3),2)</f>
        <v>MG</v>
      </c>
      <c r="D967" s="8" t="str">
        <f>CONCATENATE(tb_MHDI[[#This Row],[Município]],"/",tb_MHDI[[#This Row],[UF]])</f>
        <v>Campo do Meio/MG</v>
      </c>
      <c r="E967" s="8">
        <v>0.68300000000000005</v>
      </c>
      <c r="F967" s="8">
        <v>0.65500000000000003</v>
      </c>
      <c r="G967" s="8">
        <v>0.82699999999999996</v>
      </c>
      <c r="H967" s="8">
        <v>0.58799999999999997</v>
      </c>
      <c r="I967" s="9">
        <f>_xlfn.NUMBERVALUE(INDEX(tb_SVI[],MATCH(tb_MHDI[[#This Row],[mun_uf]],tb_SVI[city_name_uf],0),7),".")</f>
        <v>2010</v>
      </c>
    </row>
    <row r="968" spans="1:9" x14ac:dyDescent="0.25">
      <c r="A968" s="8" t="s">
        <v>13015</v>
      </c>
      <c r="B968" s="8" t="str">
        <f>LEFT(tb_MHDI[[#This Row],[Territorialidades]],(FIND("/",tb_MHDI[[#This Row],[Territorialidades]])-2))</f>
        <v>Campo do Tenente</v>
      </c>
      <c r="C968" s="8" t="str">
        <f>LEFT(RIGHT(tb_MHDI[[#This Row],[Territorialidades]],3),2)</f>
        <v>PR</v>
      </c>
      <c r="D968" s="8" t="str">
        <f>CONCATENATE(tb_MHDI[[#This Row],[Município]],"/",tb_MHDI[[#This Row],[UF]])</f>
        <v>Campo do Tenente/PR</v>
      </c>
      <c r="E968" s="8">
        <v>0.68600000000000005</v>
      </c>
      <c r="F968" s="8">
        <v>0.66100000000000003</v>
      </c>
      <c r="G968" s="8">
        <v>0.80600000000000005</v>
      </c>
      <c r="H968" s="8">
        <v>0.60599999999999998</v>
      </c>
      <c r="I968" s="9">
        <f>_xlfn.NUMBERVALUE(INDEX(tb_SVI[],MATCH(tb_MHDI[[#This Row],[mun_uf]],tb_SVI[city_name_uf],0),7),".")</f>
        <v>2010</v>
      </c>
    </row>
    <row r="969" spans="1:9" x14ac:dyDescent="0.25">
      <c r="A969" s="8" t="s">
        <v>13016</v>
      </c>
      <c r="B969" s="8" t="str">
        <f>LEFT(tb_MHDI[[#This Row],[Territorialidades]],(FIND("/",tb_MHDI[[#This Row],[Territorialidades]])-2))</f>
        <v>Campo Erê</v>
      </c>
      <c r="C969" s="8" t="str">
        <f>LEFT(RIGHT(tb_MHDI[[#This Row],[Territorialidades]],3),2)</f>
        <v>SC</v>
      </c>
      <c r="D969" s="8" t="str">
        <f>CONCATENATE(tb_MHDI[[#This Row],[Município]],"/",tb_MHDI[[#This Row],[UF]])</f>
        <v>Campo Erê/SC</v>
      </c>
      <c r="E969" s="8">
        <v>0.69</v>
      </c>
      <c r="F969" s="8">
        <v>0.70199999999999996</v>
      </c>
      <c r="G969" s="8">
        <v>0.78700000000000003</v>
      </c>
      <c r="H969" s="8">
        <v>0.59499999999999997</v>
      </c>
      <c r="I969" s="9">
        <f>_xlfn.NUMBERVALUE(INDEX(tb_SVI[],MATCH(tb_MHDI[[#This Row],[mun_uf]],tb_SVI[city_name_uf],0),7),".")</f>
        <v>2010</v>
      </c>
    </row>
    <row r="970" spans="1:9" x14ac:dyDescent="0.25">
      <c r="A970" s="8" t="s">
        <v>13017</v>
      </c>
      <c r="B970" s="8" t="str">
        <f>LEFT(tb_MHDI[[#This Row],[Territorialidades]],(FIND("/",tb_MHDI[[#This Row],[Territorialidades]])-2))</f>
        <v>Campo Florido</v>
      </c>
      <c r="C970" s="8" t="str">
        <f>LEFT(RIGHT(tb_MHDI[[#This Row],[Territorialidades]],3),2)</f>
        <v>MG</v>
      </c>
      <c r="D970" s="8" t="str">
        <f>CONCATENATE(tb_MHDI[[#This Row],[Município]],"/",tb_MHDI[[#This Row],[UF]])</f>
        <v>Campo Florido/MG</v>
      </c>
      <c r="E970" s="8">
        <v>0.70599999999999996</v>
      </c>
      <c r="F970" s="8">
        <v>0.73499999999999999</v>
      </c>
      <c r="G970" s="8">
        <v>0.85799999999999998</v>
      </c>
      <c r="H970" s="8">
        <v>0.55800000000000005</v>
      </c>
      <c r="I970" s="9">
        <f>_xlfn.NUMBERVALUE(INDEX(tb_SVI[],MATCH(tb_MHDI[[#This Row],[mun_uf]],tb_SVI[city_name_uf],0),7),".")</f>
        <v>2010</v>
      </c>
    </row>
    <row r="971" spans="1:9" x14ac:dyDescent="0.25">
      <c r="A971" s="8" t="s">
        <v>13018</v>
      </c>
      <c r="B971" s="8" t="str">
        <f>LEFT(tb_MHDI[[#This Row],[Territorialidades]],(FIND("/",tb_MHDI[[#This Row],[Territorialidades]])-2))</f>
        <v>Campo Formoso</v>
      </c>
      <c r="C971" s="8" t="str">
        <f>LEFT(RIGHT(tb_MHDI[[#This Row],[Territorialidades]],3),2)</f>
        <v>BA</v>
      </c>
      <c r="D971" s="8" t="str">
        <f>CONCATENATE(tb_MHDI[[#This Row],[Município]],"/",tb_MHDI[[#This Row],[UF]])</f>
        <v>Campo Formoso/BA</v>
      </c>
      <c r="E971" s="8">
        <v>0.58599999999999997</v>
      </c>
      <c r="F971" s="8">
        <v>0.56599999999999995</v>
      </c>
      <c r="G971" s="8">
        <v>0.749</v>
      </c>
      <c r="H971" s="8">
        <v>0.47499999999999998</v>
      </c>
      <c r="I971" s="9">
        <f>_xlfn.NUMBERVALUE(INDEX(tb_SVI[],MATCH(tb_MHDI[[#This Row],[mun_uf]],tb_SVI[city_name_uf],0),7),".")</f>
        <v>2010</v>
      </c>
    </row>
    <row r="972" spans="1:9" x14ac:dyDescent="0.25">
      <c r="A972" s="8" t="s">
        <v>13019</v>
      </c>
      <c r="B972" s="8" t="str">
        <f>LEFT(tb_MHDI[[#This Row],[Territorialidades]],(FIND("/",tb_MHDI[[#This Row],[Territorialidades]])-2))</f>
        <v>Campo Grande</v>
      </c>
      <c r="C972" s="8" t="str">
        <f>LEFT(RIGHT(tb_MHDI[[#This Row],[Territorialidades]],3),2)</f>
        <v>AL</v>
      </c>
      <c r="D972" s="8" t="str">
        <f>CONCATENATE(tb_MHDI[[#This Row],[Município]],"/",tb_MHDI[[#This Row],[UF]])</f>
        <v>Campo Grande/AL</v>
      </c>
      <c r="E972" s="8">
        <v>0.52400000000000002</v>
      </c>
      <c r="F972" s="8">
        <v>0.502</v>
      </c>
      <c r="G972" s="8">
        <v>0.73899999999999999</v>
      </c>
      <c r="H972" s="8">
        <v>0.38700000000000001</v>
      </c>
      <c r="I972" s="9">
        <f>_xlfn.NUMBERVALUE(INDEX(tb_SVI[],MATCH(tb_MHDI[[#This Row],[mun_uf]],tb_SVI[city_name_uf],0),7),".")</f>
        <v>2010</v>
      </c>
    </row>
    <row r="973" spans="1:9" x14ac:dyDescent="0.25">
      <c r="A973" s="8" t="s">
        <v>13020</v>
      </c>
      <c r="B973" s="8" t="str">
        <f>LEFT(tb_MHDI[[#This Row],[Territorialidades]],(FIND("/",tb_MHDI[[#This Row],[Territorialidades]])-2))</f>
        <v>Campo Grande do Piauí</v>
      </c>
      <c r="C973" s="8" t="str">
        <f>LEFT(RIGHT(tb_MHDI[[#This Row],[Territorialidades]],3),2)</f>
        <v>PI</v>
      </c>
      <c r="D973" s="8" t="str">
        <f>CONCATENATE(tb_MHDI[[#This Row],[Município]],"/",tb_MHDI[[#This Row],[UF]])</f>
        <v>Campo Grande do Piauí/PI</v>
      </c>
      <c r="E973" s="8">
        <v>0.56000000000000005</v>
      </c>
      <c r="F973" s="8">
        <v>0.54500000000000004</v>
      </c>
      <c r="G973" s="8">
        <v>0.72099999999999997</v>
      </c>
      <c r="H973" s="8">
        <v>0.44600000000000001</v>
      </c>
      <c r="I973" s="9">
        <f>_xlfn.NUMBERVALUE(INDEX(tb_SVI[],MATCH(tb_MHDI[[#This Row],[mun_uf]],tb_SVI[city_name_uf],0),7),".")</f>
        <v>2010</v>
      </c>
    </row>
    <row r="974" spans="1:9" x14ac:dyDescent="0.25">
      <c r="A974" s="8" t="s">
        <v>13021</v>
      </c>
      <c r="B974" s="8" t="str">
        <f>LEFT(tb_MHDI[[#This Row],[Territorialidades]],(FIND("/",tb_MHDI[[#This Row],[Territorialidades]])-2))</f>
        <v>Campo Grande</v>
      </c>
      <c r="C974" s="8" t="str">
        <f>LEFT(RIGHT(tb_MHDI[[#This Row],[Territorialidades]],3),2)</f>
        <v>MS</v>
      </c>
      <c r="D974" s="8" t="str">
        <f>CONCATENATE(tb_MHDI[[#This Row],[Município]],"/",tb_MHDI[[#This Row],[UF]])</f>
        <v>Campo Grande/MS</v>
      </c>
      <c r="E974" s="8">
        <v>0.78400000000000003</v>
      </c>
      <c r="F974" s="8">
        <v>0.79</v>
      </c>
      <c r="G974" s="8">
        <v>0.84399999999999997</v>
      </c>
      <c r="H974" s="8">
        <v>0.72399999999999998</v>
      </c>
      <c r="I974" s="9">
        <f>_xlfn.NUMBERVALUE(INDEX(tb_SVI[],MATCH(tb_MHDI[[#This Row],[mun_uf]],tb_SVI[city_name_uf],0),7),".")</f>
        <v>2010</v>
      </c>
    </row>
    <row r="975" spans="1:9" x14ac:dyDescent="0.25">
      <c r="A975" s="8" t="s">
        <v>13022</v>
      </c>
      <c r="B975" s="8" t="str">
        <f>LEFT(tb_MHDI[[#This Row],[Territorialidades]],(FIND("/",tb_MHDI[[#This Row],[Territorialidades]])-2))</f>
        <v>Campo Largo do Piauí</v>
      </c>
      <c r="C975" s="8" t="str">
        <f>LEFT(RIGHT(tb_MHDI[[#This Row],[Territorialidades]],3),2)</f>
        <v>PI</v>
      </c>
      <c r="D975" s="8" t="str">
        <f>CONCATENATE(tb_MHDI[[#This Row],[Município]],"/",tb_MHDI[[#This Row],[UF]])</f>
        <v>Campo Largo do Piauí/PI</v>
      </c>
      <c r="E975" s="8">
        <v>0.52800000000000002</v>
      </c>
      <c r="F975" s="8">
        <v>0.47899999999999998</v>
      </c>
      <c r="G975" s="8">
        <v>0.76600000000000001</v>
      </c>
      <c r="H975" s="8">
        <v>0.40100000000000002</v>
      </c>
      <c r="I975" s="9">
        <f>_xlfn.NUMBERVALUE(INDEX(tb_SVI[],MATCH(tb_MHDI[[#This Row],[mun_uf]],tb_SVI[city_name_uf],0),7),".")</f>
        <v>2010</v>
      </c>
    </row>
    <row r="976" spans="1:9" x14ac:dyDescent="0.25">
      <c r="A976" s="8" t="s">
        <v>13023</v>
      </c>
      <c r="B976" s="8" t="str">
        <f>LEFT(tb_MHDI[[#This Row],[Territorialidades]],(FIND("/",tb_MHDI[[#This Row],[Territorialidades]])-2))</f>
        <v>Campo Largo</v>
      </c>
      <c r="C976" s="8" t="str">
        <f>LEFT(RIGHT(tb_MHDI[[#This Row],[Territorialidades]],3),2)</f>
        <v>PR</v>
      </c>
      <c r="D976" s="8" t="str">
        <f>CONCATENATE(tb_MHDI[[#This Row],[Município]],"/",tb_MHDI[[#This Row],[UF]])</f>
        <v>Campo Largo/PR</v>
      </c>
      <c r="E976" s="8">
        <v>0.745</v>
      </c>
      <c r="F976" s="8">
        <v>0.73</v>
      </c>
      <c r="G976" s="8">
        <v>0.85399999999999998</v>
      </c>
      <c r="H976" s="8">
        <v>0.66400000000000003</v>
      </c>
      <c r="I976" s="9">
        <f>_xlfn.NUMBERVALUE(INDEX(tb_SVI[],MATCH(tb_MHDI[[#This Row],[mun_uf]],tb_SVI[city_name_uf],0),7),".")</f>
        <v>2010</v>
      </c>
    </row>
    <row r="977" spans="1:9" x14ac:dyDescent="0.25">
      <c r="A977" s="8" t="s">
        <v>13024</v>
      </c>
      <c r="B977" s="8" t="str">
        <f>LEFT(tb_MHDI[[#This Row],[Territorialidades]],(FIND("/",tb_MHDI[[#This Row],[Territorialidades]])-2))</f>
        <v>Campo Limpo de Goiás</v>
      </c>
      <c r="C977" s="8" t="str">
        <f>LEFT(RIGHT(tb_MHDI[[#This Row],[Territorialidades]],3),2)</f>
        <v>GO</v>
      </c>
      <c r="D977" s="8" t="str">
        <f>CONCATENATE(tb_MHDI[[#This Row],[Município]],"/",tb_MHDI[[#This Row],[UF]])</f>
        <v>Campo Limpo de Goiás/GO</v>
      </c>
      <c r="E977" s="8">
        <v>0.66100000000000003</v>
      </c>
      <c r="F977" s="8">
        <v>0.65400000000000003</v>
      </c>
      <c r="G977" s="8">
        <v>0.82899999999999996</v>
      </c>
      <c r="H977" s="8">
        <v>0.53300000000000003</v>
      </c>
      <c r="I977" s="9">
        <f>_xlfn.NUMBERVALUE(INDEX(tb_SVI[],MATCH(tb_MHDI[[#This Row],[mun_uf]],tb_SVI[city_name_uf],0),7),".")</f>
        <v>2010</v>
      </c>
    </row>
    <row r="978" spans="1:9" x14ac:dyDescent="0.25">
      <c r="A978" s="8" t="s">
        <v>13025</v>
      </c>
      <c r="B978" s="8" t="str">
        <f>LEFT(tb_MHDI[[#This Row],[Territorialidades]],(FIND("/",tb_MHDI[[#This Row],[Territorialidades]])-2))</f>
        <v>Campo Limpo Paulista</v>
      </c>
      <c r="C978" s="8" t="str">
        <f>LEFT(RIGHT(tb_MHDI[[#This Row],[Territorialidades]],3),2)</f>
        <v>SP</v>
      </c>
      <c r="D978" s="8" t="str">
        <f>CONCATENATE(tb_MHDI[[#This Row],[Município]],"/",tb_MHDI[[#This Row],[UF]])</f>
        <v>Campo Limpo Paulista/SP</v>
      </c>
      <c r="E978" s="8">
        <v>0.76900000000000002</v>
      </c>
      <c r="F978" s="8">
        <v>0.73299999999999998</v>
      </c>
      <c r="G978" s="8">
        <v>0.84</v>
      </c>
      <c r="H978" s="8">
        <v>0.73899999999999999</v>
      </c>
      <c r="I978" s="9">
        <f>_xlfn.NUMBERVALUE(INDEX(tb_SVI[],MATCH(tb_MHDI[[#This Row],[mun_uf]],tb_SVI[city_name_uf],0),7),".")</f>
        <v>2010</v>
      </c>
    </row>
    <row r="979" spans="1:9" x14ac:dyDescent="0.25">
      <c r="A979" s="8" t="s">
        <v>13026</v>
      </c>
      <c r="B979" s="8" t="str">
        <f>LEFT(tb_MHDI[[#This Row],[Territorialidades]],(FIND("/",tb_MHDI[[#This Row],[Territorialidades]])-2))</f>
        <v>Campo Magro</v>
      </c>
      <c r="C979" s="8" t="str">
        <f>LEFT(RIGHT(tb_MHDI[[#This Row],[Territorialidades]],3),2)</f>
        <v>PR</v>
      </c>
      <c r="D979" s="8" t="str">
        <f>CONCATENATE(tb_MHDI[[#This Row],[Município]],"/",tb_MHDI[[#This Row],[UF]])</f>
        <v>Campo Magro/PR</v>
      </c>
      <c r="E979" s="8">
        <v>0.70099999999999996</v>
      </c>
      <c r="F979" s="8">
        <v>0.68500000000000005</v>
      </c>
      <c r="G979" s="8">
        <v>0.82799999999999996</v>
      </c>
      <c r="H979" s="8">
        <v>0.60699999999999998</v>
      </c>
      <c r="I979" s="9">
        <f>_xlfn.NUMBERVALUE(INDEX(tb_SVI[],MATCH(tb_MHDI[[#This Row],[mun_uf]],tb_SVI[city_name_uf],0),7),".")</f>
        <v>2010</v>
      </c>
    </row>
    <row r="980" spans="1:9" x14ac:dyDescent="0.25">
      <c r="A980" s="8" t="s">
        <v>13027</v>
      </c>
      <c r="B980" s="8" t="str">
        <f>LEFT(tb_MHDI[[#This Row],[Territorialidades]],(FIND("/",tb_MHDI[[#This Row],[Territorialidades]])-2))</f>
        <v>Campo Maior</v>
      </c>
      <c r="C980" s="8" t="str">
        <f>LEFT(RIGHT(tb_MHDI[[#This Row],[Territorialidades]],3),2)</f>
        <v>PI</v>
      </c>
      <c r="D980" s="8" t="str">
        <f>CONCATENATE(tb_MHDI[[#This Row],[Município]],"/",tb_MHDI[[#This Row],[UF]])</f>
        <v>Campo Maior/PI</v>
      </c>
      <c r="E980" s="8">
        <v>0.65600000000000003</v>
      </c>
      <c r="F980" s="8">
        <v>0.629</v>
      </c>
      <c r="G980" s="8">
        <v>0.79300000000000004</v>
      </c>
      <c r="H980" s="8">
        <v>0.56599999999999995</v>
      </c>
      <c r="I980" s="9">
        <f>_xlfn.NUMBERVALUE(INDEX(tb_SVI[],MATCH(tb_MHDI[[#This Row],[mun_uf]],tb_SVI[city_name_uf],0),7),".")</f>
        <v>2010</v>
      </c>
    </row>
    <row r="981" spans="1:9" x14ac:dyDescent="0.25">
      <c r="A981" s="8" t="s">
        <v>13028</v>
      </c>
      <c r="B981" s="8" t="str">
        <f>LEFT(tb_MHDI[[#This Row],[Territorialidades]],(FIND("/",tb_MHDI[[#This Row],[Territorialidades]])-2))</f>
        <v>Campo Mourão</v>
      </c>
      <c r="C981" s="8" t="str">
        <f>LEFT(RIGHT(tb_MHDI[[#This Row],[Territorialidades]],3),2)</f>
        <v>PR</v>
      </c>
      <c r="D981" s="8" t="str">
        <f>CONCATENATE(tb_MHDI[[#This Row],[Município]],"/",tb_MHDI[[#This Row],[UF]])</f>
        <v>Campo Mourão/PR</v>
      </c>
      <c r="E981" s="8">
        <v>0.75700000000000001</v>
      </c>
      <c r="F981" s="8">
        <v>0.749</v>
      </c>
      <c r="G981" s="8">
        <v>0.84099999999999997</v>
      </c>
      <c r="H981" s="8">
        <v>0.68899999999999995</v>
      </c>
      <c r="I981" s="9">
        <f>_xlfn.NUMBERVALUE(INDEX(tb_SVI[],MATCH(tb_MHDI[[#This Row],[mun_uf]],tb_SVI[city_name_uf],0),7),".")</f>
        <v>2010</v>
      </c>
    </row>
    <row r="982" spans="1:9" x14ac:dyDescent="0.25">
      <c r="A982" s="8" t="s">
        <v>13029</v>
      </c>
      <c r="B982" s="8" t="str">
        <f>LEFT(tb_MHDI[[#This Row],[Territorialidades]],(FIND("/",tb_MHDI[[#This Row],[Territorialidades]])-2))</f>
        <v>Campo Novo de Rondônia</v>
      </c>
      <c r="C982" s="8" t="str">
        <f>LEFT(RIGHT(tb_MHDI[[#This Row],[Territorialidades]],3),2)</f>
        <v>RO</v>
      </c>
      <c r="D982" s="8" t="str">
        <f>CONCATENATE(tb_MHDI[[#This Row],[Município]],"/",tb_MHDI[[#This Row],[UF]])</f>
        <v>Campo Novo de Rondônia/RO</v>
      </c>
      <c r="E982" s="8">
        <v>0.59299999999999997</v>
      </c>
      <c r="F982" s="8">
        <v>0.66700000000000004</v>
      </c>
      <c r="G982" s="8">
        <v>0.77200000000000002</v>
      </c>
      <c r="H982" s="8">
        <v>0.40400000000000003</v>
      </c>
      <c r="I982" s="9">
        <f>_xlfn.NUMBERVALUE(INDEX(tb_SVI[],MATCH(tb_MHDI[[#This Row],[mun_uf]],tb_SVI[city_name_uf],0),7),".")</f>
        <v>2010</v>
      </c>
    </row>
    <row r="983" spans="1:9" x14ac:dyDescent="0.25">
      <c r="A983" s="8" t="s">
        <v>13030</v>
      </c>
      <c r="B983" s="8" t="str">
        <f>LEFT(tb_MHDI[[#This Row],[Territorialidades]],(FIND("/",tb_MHDI[[#This Row],[Territorialidades]])-2))</f>
        <v>Campo Novo do Parecis</v>
      </c>
      <c r="C983" s="8" t="str">
        <f>LEFT(RIGHT(tb_MHDI[[#This Row],[Territorialidades]],3),2)</f>
        <v>MT</v>
      </c>
      <c r="D983" s="8" t="str">
        <f>CONCATENATE(tb_MHDI[[#This Row],[Município]],"/",tb_MHDI[[#This Row],[UF]])</f>
        <v>Campo Novo do Parecis/MT</v>
      </c>
      <c r="E983" s="8">
        <v>0.73399999999999999</v>
      </c>
      <c r="F983" s="8">
        <v>0.745</v>
      </c>
      <c r="G983" s="8">
        <v>0.81899999999999995</v>
      </c>
      <c r="H983" s="8">
        <v>0.64900000000000002</v>
      </c>
      <c r="I983" s="9">
        <f>_xlfn.NUMBERVALUE(INDEX(tb_SVI[],MATCH(tb_MHDI[[#This Row],[mun_uf]],tb_SVI[city_name_uf],0),7),".")</f>
        <v>2010</v>
      </c>
    </row>
    <row r="984" spans="1:9" x14ac:dyDescent="0.25">
      <c r="A984" s="8" t="s">
        <v>13031</v>
      </c>
      <c r="B984" s="8" t="str">
        <f>LEFT(tb_MHDI[[#This Row],[Territorialidades]],(FIND("/",tb_MHDI[[#This Row],[Territorialidades]])-2))</f>
        <v>Campo Novo</v>
      </c>
      <c r="C984" s="8" t="str">
        <f>LEFT(RIGHT(tb_MHDI[[#This Row],[Territorialidades]],3),2)</f>
        <v>RS</v>
      </c>
      <c r="D984" s="8" t="str">
        <f>CONCATENATE(tb_MHDI[[#This Row],[Município]],"/",tb_MHDI[[#This Row],[UF]])</f>
        <v>Campo Novo/RS</v>
      </c>
      <c r="E984" s="8">
        <v>0.70299999999999996</v>
      </c>
      <c r="F984" s="8">
        <v>0.67700000000000005</v>
      </c>
      <c r="G984" s="8">
        <v>0.86599999999999999</v>
      </c>
      <c r="H984" s="8">
        <v>0.59299999999999997</v>
      </c>
      <c r="I984" s="9">
        <f>_xlfn.NUMBERVALUE(INDEX(tb_SVI[],MATCH(tb_MHDI[[#This Row],[mun_uf]],tb_SVI[city_name_uf],0),7),".")</f>
        <v>2010</v>
      </c>
    </row>
    <row r="985" spans="1:9" x14ac:dyDescent="0.25">
      <c r="A985" s="8" t="s">
        <v>13032</v>
      </c>
      <c r="B985" s="8" t="str">
        <f>LEFT(tb_MHDI[[#This Row],[Territorialidades]],(FIND("/",tb_MHDI[[#This Row],[Territorialidades]])-2))</f>
        <v>Campo Redondo</v>
      </c>
      <c r="C985" s="8" t="str">
        <f>LEFT(RIGHT(tb_MHDI[[#This Row],[Territorialidades]],3),2)</f>
        <v>RN</v>
      </c>
      <c r="D985" s="8" t="str">
        <f>CONCATENATE(tb_MHDI[[#This Row],[Município]],"/",tb_MHDI[[#This Row],[UF]])</f>
        <v>Campo Redondo/RN</v>
      </c>
      <c r="E985" s="8">
        <v>0.626</v>
      </c>
      <c r="F985" s="8">
        <v>0.55400000000000005</v>
      </c>
      <c r="G985" s="8">
        <v>0.75800000000000001</v>
      </c>
      <c r="H985" s="8">
        <v>0.58399999999999996</v>
      </c>
      <c r="I985" s="9">
        <f>_xlfn.NUMBERVALUE(INDEX(tb_SVI[],MATCH(tb_MHDI[[#This Row],[mun_uf]],tb_SVI[city_name_uf],0),7),".")</f>
        <v>2010</v>
      </c>
    </row>
    <row r="986" spans="1:9" x14ac:dyDescent="0.25">
      <c r="A986" s="8" t="s">
        <v>13033</v>
      </c>
      <c r="B986" s="8" t="str">
        <f>LEFT(tb_MHDI[[#This Row],[Territorialidades]],(FIND("/",tb_MHDI[[#This Row],[Territorialidades]])-2))</f>
        <v>Campos Altos</v>
      </c>
      <c r="C986" s="8" t="str">
        <f>LEFT(RIGHT(tb_MHDI[[#This Row],[Territorialidades]],3),2)</f>
        <v>MG</v>
      </c>
      <c r="D986" s="8" t="str">
        <f>CONCATENATE(tb_MHDI[[#This Row],[Município]],"/",tb_MHDI[[#This Row],[UF]])</f>
        <v>Campos Altos/MG</v>
      </c>
      <c r="E986" s="8">
        <v>0.70199999999999996</v>
      </c>
      <c r="F986" s="8">
        <v>0.69</v>
      </c>
      <c r="G986" s="8">
        <v>0.86</v>
      </c>
      <c r="H986" s="8">
        <v>0.58199999999999996</v>
      </c>
      <c r="I986" s="9">
        <f>_xlfn.NUMBERVALUE(INDEX(tb_SVI[],MATCH(tb_MHDI[[#This Row],[mun_uf]],tb_SVI[city_name_uf],0),7),".")</f>
        <v>2010</v>
      </c>
    </row>
    <row r="987" spans="1:9" x14ac:dyDescent="0.25">
      <c r="A987" s="8" t="s">
        <v>13034</v>
      </c>
      <c r="B987" s="8" t="str">
        <f>LEFT(tb_MHDI[[#This Row],[Territorialidades]],(FIND("/",tb_MHDI[[#This Row],[Territorialidades]])-2))</f>
        <v>Campos Belos</v>
      </c>
      <c r="C987" s="8" t="str">
        <f>LEFT(RIGHT(tb_MHDI[[#This Row],[Territorialidades]],3),2)</f>
        <v>GO</v>
      </c>
      <c r="D987" s="8" t="str">
        <f>CONCATENATE(tb_MHDI[[#This Row],[Município]],"/",tb_MHDI[[#This Row],[UF]])</f>
        <v>Campos Belos/GO</v>
      </c>
      <c r="E987" s="8">
        <v>0.69199999999999995</v>
      </c>
      <c r="F987" s="8">
        <v>0.66100000000000003</v>
      </c>
      <c r="G987" s="8">
        <v>0.81499999999999995</v>
      </c>
      <c r="H987" s="8">
        <v>0.61599999999999999</v>
      </c>
      <c r="I987" s="9">
        <f>_xlfn.NUMBERVALUE(INDEX(tb_SVI[],MATCH(tb_MHDI[[#This Row],[mun_uf]],tb_SVI[city_name_uf],0),7),".")</f>
        <v>2010</v>
      </c>
    </row>
    <row r="988" spans="1:9" x14ac:dyDescent="0.25">
      <c r="A988" s="8" t="s">
        <v>13035</v>
      </c>
      <c r="B988" s="8" t="str">
        <f>LEFT(tb_MHDI[[#This Row],[Territorialidades]],(FIND("/",tb_MHDI[[#This Row],[Territorialidades]])-2))</f>
        <v>Campos Borges</v>
      </c>
      <c r="C988" s="8" t="str">
        <f>LEFT(RIGHT(tb_MHDI[[#This Row],[Territorialidades]],3),2)</f>
        <v>RS</v>
      </c>
      <c r="D988" s="8" t="str">
        <f>CONCATENATE(tb_MHDI[[#This Row],[Município]],"/",tb_MHDI[[#This Row],[UF]])</f>
        <v>Campos Borges/RS</v>
      </c>
      <c r="E988" s="8">
        <v>0.70799999999999996</v>
      </c>
      <c r="F988" s="8">
        <v>0.70399999999999996</v>
      </c>
      <c r="G988" s="8">
        <v>0.81899999999999995</v>
      </c>
      <c r="H988" s="8">
        <v>0.61599999999999999</v>
      </c>
      <c r="I988" s="9">
        <f>_xlfn.NUMBERVALUE(INDEX(tb_SVI[],MATCH(tb_MHDI[[#This Row],[mun_uf]],tb_SVI[city_name_uf],0),7),".")</f>
        <v>2010</v>
      </c>
    </row>
    <row r="989" spans="1:9" x14ac:dyDescent="0.25">
      <c r="A989" s="8" t="s">
        <v>13036</v>
      </c>
      <c r="B989" s="8" t="str">
        <f>LEFT(tb_MHDI[[#This Row],[Territorialidades]],(FIND("/",tb_MHDI[[#This Row],[Territorialidades]])-2))</f>
        <v>Campos de Júlio</v>
      </c>
      <c r="C989" s="8" t="str">
        <f>LEFT(RIGHT(tb_MHDI[[#This Row],[Territorialidades]],3),2)</f>
        <v>MT</v>
      </c>
      <c r="D989" s="8" t="str">
        <f>CONCATENATE(tb_MHDI[[#This Row],[Município]],"/",tb_MHDI[[#This Row],[UF]])</f>
        <v>Campos de Júlio/MT</v>
      </c>
      <c r="E989" s="8">
        <v>0.74399999999999999</v>
      </c>
      <c r="F989" s="8">
        <v>0.8</v>
      </c>
      <c r="G989" s="8">
        <v>0.82499999999999996</v>
      </c>
      <c r="H989" s="8">
        <v>0.625</v>
      </c>
      <c r="I989" s="9">
        <f>_xlfn.NUMBERVALUE(INDEX(tb_SVI[],MATCH(tb_MHDI[[#This Row],[mun_uf]],tb_SVI[city_name_uf],0),7),".")</f>
        <v>2010</v>
      </c>
    </row>
    <row r="990" spans="1:9" x14ac:dyDescent="0.25">
      <c r="A990" s="8" t="s">
        <v>13037</v>
      </c>
      <c r="B990" s="8" t="str">
        <f>LEFT(tb_MHDI[[#This Row],[Territorialidades]],(FIND("/",tb_MHDI[[#This Row],[Territorialidades]])-2))</f>
        <v>Campos do Jordão</v>
      </c>
      <c r="C990" s="8" t="str">
        <f>LEFT(RIGHT(tb_MHDI[[#This Row],[Territorialidades]],3),2)</f>
        <v>SP</v>
      </c>
      <c r="D990" s="8" t="str">
        <f>CONCATENATE(tb_MHDI[[#This Row],[Município]],"/",tb_MHDI[[#This Row],[UF]])</f>
        <v>Campos do Jordão/SP</v>
      </c>
      <c r="E990" s="8">
        <v>0.749</v>
      </c>
      <c r="F990" s="8">
        <v>0.76100000000000001</v>
      </c>
      <c r="G990" s="8">
        <v>0.85199999999999998</v>
      </c>
      <c r="H990" s="8">
        <v>0.64800000000000002</v>
      </c>
      <c r="I990" s="9">
        <f>_xlfn.NUMBERVALUE(INDEX(tb_SVI[],MATCH(tb_MHDI[[#This Row],[mun_uf]],tb_SVI[city_name_uf],0),7),".")</f>
        <v>2010</v>
      </c>
    </row>
    <row r="991" spans="1:9" x14ac:dyDescent="0.25">
      <c r="A991" s="8" t="s">
        <v>13038</v>
      </c>
      <c r="B991" s="8" t="str">
        <f>LEFT(tb_MHDI[[#This Row],[Territorialidades]],(FIND("/",tb_MHDI[[#This Row],[Territorialidades]])-2))</f>
        <v>Campos dos Goytacazes</v>
      </c>
      <c r="C991" s="8" t="str">
        <f>LEFT(RIGHT(tb_MHDI[[#This Row],[Territorialidades]],3),2)</f>
        <v>RJ</v>
      </c>
      <c r="D991" s="8" t="str">
        <f>CONCATENATE(tb_MHDI[[#This Row],[Município]],"/",tb_MHDI[[#This Row],[UF]])</f>
        <v>Campos dos Goytacazes/RJ</v>
      </c>
      <c r="E991" s="8">
        <v>0.71599999999999997</v>
      </c>
      <c r="F991" s="8">
        <v>0.71499999999999997</v>
      </c>
      <c r="G991" s="8">
        <v>0.83</v>
      </c>
      <c r="H991" s="8">
        <v>0.61899999999999999</v>
      </c>
      <c r="I991" s="9">
        <f>_xlfn.NUMBERVALUE(INDEX(tb_SVI[],MATCH(tb_MHDI[[#This Row],[mun_uf]],tb_SVI[city_name_uf],0),7),".")</f>
        <v>2010</v>
      </c>
    </row>
    <row r="992" spans="1:9" x14ac:dyDescent="0.25">
      <c r="A992" s="8" t="s">
        <v>13039</v>
      </c>
      <c r="B992" s="8" t="str">
        <f>LEFT(tb_MHDI[[#This Row],[Territorialidades]],(FIND("/",tb_MHDI[[#This Row],[Territorialidades]])-2))</f>
        <v>Campos Gerais</v>
      </c>
      <c r="C992" s="8" t="str">
        <f>LEFT(RIGHT(tb_MHDI[[#This Row],[Territorialidades]],3),2)</f>
        <v>MG</v>
      </c>
      <c r="D992" s="8" t="str">
        <f>CONCATENATE(tb_MHDI[[#This Row],[Município]],"/",tb_MHDI[[#This Row],[UF]])</f>
        <v>Campos Gerais/MG</v>
      </c>
      <c r="E992" s="8">
        <v>0.68200000000000005</v>
      </c>
      <c r="F992" s="8">
        <v>0.66600000000000004</v>
      </c>
      <c r="G992" s="8">
        <v>0.82099999999999995</v>
      </c>
      <c r="H992" s="8">
        <v>0.57999999999999996</v>
      </c>
      <c r="I992" s="9">
        <f>_xlfn.NUMBERVALUE(INDEX(tb_SVI[],MATCH(tb_MHDI[[#This Row],[mun_uf]],tb_SVI[city_name_uf],0),7),".")</f>
        <v>2010</v>
      </c>
    </row>
    <row r="993" spans="1:9" x14ac:dyDescent="0.25">
      <c r="A993" s="8" t="s">
        <v>13040</v>
      </c>
      <c r="B993" s="8" t="str">
        <f>LEFT(tb_MHDI[[#This Row],[Territorialidades]],(FIND("/",tb_MHDI[[#This Row],[Territorialidades]])-2))</f>
        <v>Campos Lindos</v>
      </c>
      <c r="C993" s="8" t="str">
        <f>LEFT(RIGHT(tb_MHDI[[#This Row],[Territorialidades]],3),2)</f>
        <v>TO</v>
      </c>
      <c r="D993" s="8" t="str">
        <f>CONCATENATE(tb_MHDI[[#This Row],[Município]],"/",tb_MHDI[[#This Row],[UF]])</f>
        <v>Campos Lindos/TO</v>
      </c>
      <c r="E993" s="8">
        <v>0.54400000000000004</v>
      </c>
      <c r="F993" s="8">
        <v>0.57799999999999996</v>
      </c>
      <c r="G993" s="8">
        <v>0.73799999999999999</v>
      </c>
      <c r="H993" s="8">
        <v>0.377</v>
      </c>
      <c r="I993" s="9">
        <f>_xlfn.NUMBERVALUE(INDEX(tb_SVI[],MATCH(tb_MHDI[[#This Row],[mun_uf]],tb_SVI[city_name_uf],0),7),".")</f>
        <v>2010</v>
      </c>
    </row>
    <row r="994" spans="1:9" x14ac:dyDescent="0.25">
      <c r="A994" s="8" t="s">
        <v>13041</v>
      </c>
      <c r="B994" s="8" t="str">
        <f>LEFT(tb_MHDI[[#This Row],[Territorialidades]],(FIND("/",tb_MHDI[[#This Row],[Territorialidades]])-2))</f>
        <v>Campos Novos Paulista</v>
      </c>
      <c r="C994" s="8" t="str">
        <f>LEFT(RIGHT(tb_MHDI[[#This Row],[Territorialidades]],3),2)</f>
        <v>SP</v>
      </c>
      <c r="D994" s="8" t="str">
        <f>CONCATENATE(tb_MHDI[[#This Row],[Município]],"/",tb_MHDI[[#This Row],[UF]])</f>
        <v>Campos Novos Paulista/SP</v>
      </c>
      <c r="E994" s="8">
        <v>0.70599999999999996</v>
      </c>
      <c r="F994" s="8">
        <v>0.67</v>
      </c>
      <c r="G994" s="8">
        <v>0.82399999999999995</v>
      </c>
      <c r="H994" s="8">
        <v>0.63800000000000001</v>
      </c>
      <c r="I994" s="9">
        <f>_xlfn.NUMBERVALUE(INDEX(tb_SVI[],MATCH(tb_MHDI[[#This Row],[mun_uf]],tb_SVI[city_name_uf],0),7),".")</f>
        <v>2010</v>
      </c>
    </row>
    <row r="995" spans="1:9" x14ac:dyDescent="0.25">
      <c r="A995" s="8" t="s">
        <v>13042</v>
      </c>
      <c r="B995" s="8" t="str">
        <f>LEFT(tb_MHDI[[#This Row],[Territorialidades]],(FIND("/",tb_MHDI[[#This Row],[Territorialidades]])-2))</f>
        <v>Campos Novos</v>
      </c>
      <c r="C995" s="8" t="str">
        <f>LEFT(RIGHT(tb_MHDI[[#This Row],[Territorialidades]],3),2)</f>
        <v>SC</v>
      </c>
      <c r="D995" s="8" t="str">
        <f>CONCATENATE(tb_MHDI[[#This Row],[Município]],"/",tb_MHDI[[#This Row],[UF]])</f>
        <v>Campos Novos/SC</v>
      </c>
      <c r="E995" s="8">
        <v>0.74199999999999999</v>
      </c>
      <c r="F995" s="8">
        <v>0.72099999999999997</v>
      </c>
      <c r="G995" s="8">
        <v>0.86099999999999999</v>
      </c>
      <c r="H995" s="8">
        <v>0.65800000000000003</v>
      </c>
      <c r="I995" s="9">
        <f>_xlfn.NUMBERVALUE(INDEX(tb_SVI[],MATCH(tb_MHDI[[#This Row],[mun_uf]],tb_SVI[city_name_uf],0),7),".")</f>
        <v>2010</v>
      </c>
    </row>
    <row r="996" spans="1:9" x14ac:dyDescent="0.25">
      <c r="A996" s="8" t="s">
        <v>13043</v>
      </c>
      <c r="B996" s="8" t="str">
        <f>LEFT(tb_MHDI[[#This Row],[Territorialidades]],(FIND("/",tb_MHDI[[#This Row],[Territorialidades]])-2))</f>
        <v>Campos Sales</v>
      </c>
      <c r="C996" s="8" t="str">
        <f>LEFT(RIGHT(tb_MHDI[[#This Row],[Territorialidades]],3),2)</f>
        <v>CE</v>
      </c>
      <c r="D996" s="8" t="str">
        <f>CONCATENATE(tb_MHDI[[#This Row],[Município]],"/",tb_MHDI[[#This Row],[UF]])</f>
        <v>Campos Sales/CE</v>
      </c>
      <c r="E996" s="8">
        <v>0.63</v>
      </c>
      <c r="F996" s="8">
        <v>0.58399999999999996</v>
      </c>
      <c r="G996" s="8">
        <v>0.76900000000000002</v>
      </c>
      <c r="H996" s="8">
        <v>0.55600000000000005</v>
      </c>
      <c r="I996" s="9">
        <f>_xlfn.NUMBERVALUE(INDEX(tb_SVI[],MATCH(tb_MHDI[[#This Row],[mun_uf]],tb_SVI[city_name_uf],0),7),".")</f>
        <v>2010</v>
      </c>
    </row>
    <row r="997" spans="1:9" x14ac:dyDescent="0.25">
      <c r="A997" s="8" t="s">
        <v>13044</v>
      </c>
      <c r="B997" s="8" t="str">
        <f>LEFT(tb_MHDI[[#This Row],[Territorialidades]],(FIND("/",tb_MHDI[[#This Row],[Territorialidades]])-2))</f>
        <v>Campos Verdes</v>
      </c>
      <c r="C997" s="8" t="str">
        <f>LEFT(RIGHT(tb_MHDI[[#This Row],[Territorialidades]],3),2)</f>
        <v>GO</v>
      </c>
      <c r="D997" s="8" t="str">
        <f>CONCATENATE(tb_MHDI[[#This Row],[Município]],"/",tb_MHDI[[#This Row],[UF]])</f>
        <v>Campos Verdes/GO</v>
      </c>
      <c r="E997" s="8">
        <v>0.65400000000000003</v>
      </c>
      <c r="F997" s="8">
        <v>0.60799999999999998</v>
      </c>
      <c r="G997" s="8">
        <v>0.79600000000000004</v>
      </c>
      <c r="H997" s="8">
        <v>0.57699999999999996</v>
      </c>
      <c r="I997" s="9">
        <f>_xlfn.NUMBERVALUE(INDEX(tb_SVI[],MATCH(tb_MHDI[[#This Row],[mun_uf]],tb_SVI[city_name_uf],0),7),".")</f>
        <v>2010</v>
      </c>
    </row>
    <row r="998" spans="1:9" x14ac:dyDescent="0.25">
      <c r="A998" s="8" t="s">
        <v>13045</v>
      </c>
      <c r="B998" s="8" t="str">
        <f>LEFT(tb_MHDI[[#This Row],[Territorialidades]],(FIND("/",tb_MHDI[[#This Row],[Territorialidades]])-2))</f>
        <v>Campo Verde</v>
      </c>
      <c r="C998" s="8" t="str">
        <f>LEFT(RIGHT(tb_MHDI[[#This Row],[Territorialidades]],3),2)</f>
        <v>MT</v>
      </c>
      <c r="D998" s="8" t="str">
        <f>CONCATENATE(tb_MHDI[[#This Row],[Município]],"/",tb_MHDI[[#This Row],[UF]])</f>
        <v>Campo Verde/MT</v>
      </c>
      <c r="E998" s="8">
        <v>0.75</v>
      </c>
      <c r="F998" s="8">
        <v>0.755</v>
      </c>
      <c r="G998" s="8">
        <v>0.83399999999999996</v>
      </c>
      <c r="H998" s="8">
        <v>0.67</v>
      </c>
      <c r="I998" s="9">
        <f>_xlfn.NUMBERVALUE(INDEX(tb_SVI[],MATCH(tb_MHDI[[#This Row],[mun_uf]],tb_SVI[city_name_uf],0),7),".")</f>
        <v>2010</v>
      </c>
    </row>
    <row r="999" spans="1:9" x14ac:dyDescent="0.25">
      <c r="A999" s="8" t="s">
        <v>13046</v>
      </c>
      <c r="B999" s="8" t="str">
        <f>LEFT(tb_MHDI[[#This Row],[Territorialidades]],(FIND("/",tb_MHDI[[#This Row],[Territorialidades]])-2))</f>
        <v>Camutanga</v>
      </c>
      <c r="C999" s="8" t="str">
        <f>LEFT(RIGHT(tb_MHDI[[#This Row],[Territorialidades]],3),2)</f>
        <v>PE</v>
      </c>
      <c r="D999" s="8" t="str">
        <f>CONCATENATE(tb_MHDI[[#This Row],[Município]],"/",tb_MHDI[[#This Row],[UF]])</f>
        <v>Camutanga/PE</v>
      </c>
      <c r="E999" s="8">
        <v>0.60599999999999998</v>
      </c>
      <c r="F999" s="8">
        <v>0.56999999999999995</v>
      </c>
      <c r="G999" s="8">
        <v>0.76</v>
      </c>
      <c r="H999" s="8">
        <v>0.51400000000000001</v>
      </c>
      <c r="I999" s="9">
        <f>_xlfn.NUMBERVALUE(INDEX(tb_SVI[],MATCH(tb_MHDI[[#This Row],[mun_uf]],tb_SVI[city_name_uf],0),7),".")</f>
        <v>2010</v>
      </c>
    </row>
    <row r="1000" spans="1:9" x14ac:dyDescent="0.25">
      <c r="A1000" s="8" t="s">
        <v>13047</v>
      </c>
      <c r="B1000" s="8" t="str">
        <f>LEFT(tb_MHDI[[#This Row],[Territorialidades]],(FIND("/",tb_MHDI[[#This Row],[Territorialidades]])-2))</f>
        <v>Canaã dos Carajás</v>
      </c>
      <c r="C1000" s="8" t="str">
        <f>LEFT(RIGHT(tb_MHDI[[#This Row],[Territorialidades]],3),2)</f>
        <v>PA</v>
      </c>
      <c r="D1000" s="8" t="str">
        <f>CONCATENATE(tb_MHDI[[#This Row],[Município]],"/",tb_MHDI[[#This Row],[UF]])</f>
        <v>Canaã dos Carajás/PA</v>
      </c>
      <c r="E1000" s="8">
        <v>0.67300000000000004</v>
      </c>
      <c r="F1000" s="8">
        <v>0.67</v>
      </c>
      <c r="G1000" s="8">
        <v>0.80100000000000005</v>
      </c>
      <c r="H1000" s="8">
        <v>0.56899999999999995</v>
      </c>
      <c r="I1000" s="9">
        <f>_xlfn.NUMBERVALUE(INDEX(tb_SVI[],MATCH(tb_MHDI[[#This Row],[mun_uf]],tb_SVI[city_name_uf],0),7),".")</f>
        <v>2010</v>
      </c>
    </row>
    <row r="1001" spans="1:9" x14ac:dyDescent="0.25">
      <c r="A1001" s="8" t="s">
        <v>13048</v>
      </c>
      <c r="B1001" s="8" t="str">
        <f>LEFT(tb_MHDI[[#This Row],[Territorialidades]],(FIND("/",tb_MHDI[[#This Row],[Territorialidades]])-2))</f>
        <v>Canaã</v>
      </c>
      <c r="C1001" s="8" t="str">
        <f>LEFT(RIGHT(tb_MHDI[[#This Row],[Territorialidades]],3),2)</f>
        <v>MG</v>
      </c>
      <c r="D1001" s="8" t="str">
        <f>CONCATENATE(tb_MHDI[[#This Row],[Município]],"/",tb_MHDI[[#This Row],[UF]])</f>
        <v>Canaã/MG</v>
      </c>
      <c r="E1001" s="8">
        <v>0.64900000000000002</v>
      </c>
      <c r="F1001" s="8">
        <v>0.64400000000000002</v>
      </c>
      <c r="G1001" s="8">
        <v>0.79800000000000004</v>
      </c>
      <c r="H1001" s="8">
        <v>0.53200000000000003</v>
      </c>
      <c r="I1001" s="9">
        <f>_xlfn.NUMBERVALUE(INDEX(tb_SVI[],MATCH(tb_MHDI[[#This Row],[mun_uf]],tb_SVI[city_name_uf],0),7),".")</f>
        <v>2010</v>
      </c>
    </row>
    <row r="1002" spans="1:9" x14ac:dyDescent="0.25">
      <c r="A1002" s="8" t="s">
        <v>13049</v>
      </c>
      <c r="B1002" s="8" t="str">
        <f>LEFT(tb_MHDI[[#This Row],[Territorialidades]],(FIND("/",tb_MHDI[[#This Row],[Territorialidades]])-2))</f>
        <v>Canabrava do Norte</v>
      </c>
      <c r="C1002" s="8" t="str">
        <f>LEFT(RIGHT(tb_MHDI[[#This Row],[Territorialidades]],3),2)</f>
        <v>MT</v>
      </c>
      <c r="D1002" s="8" t="str">
        <f>CONCATENATE(tb_MHDI[[#This Row],[Município]],"/",tb_MHDI[[#This Row],[UF]])</f>
        <v>Canabrava do Norte/MT</v>
      </c>
      <c r="E1002" s="8">
        <v>0.66700000000000004</v>
      </c>
      <c r="F1002" s="8">
        <v>0.61599999999999999</v>
      </c>
      <c r="G1002" s="8">
        <v>0.81699999999999995</v>
      </c>
      <c r="H1002" s="8">
        <v>0.58899999999999997</v>
      </c>
      <c r="I1002" s="9">
        <f>_xlfn.NUMBERVALUE(INDEX(tb_SVI[],MATCH(tb_MHDI[[#This Row],[mun_uf]],tb_SVI[city_name_uf],0),7),".")</f>
        <v>2010</v>
      </c>
    </row>
    <row r="1003" spans="1:9" x14ac:dyDescent="0.25">
      <c r="A1003" s="8" t="s">
        <v>13050</v>
      </c>
      <c r="B1003" s="8" t="str">
        <f>LEFT(tb_MHDI[[#This Row],[Territorialidades]],(FIND("/",tb_MHDI[[#This Row],[Territorialidades]])-2))</f>
        <v>Cananéia</v>
      </c>
      <c r="C1003" s="8" t="str">
        <f>LEFT(RIGHT(tb_MHDI[[#This Row],[Territorialidades]],3),2)</f>
        <v>SP</v>
      </c>
      <c r="D1003" s="8" t="str">
        <f>CONCATENATE(tb_MHDI[[#This Row],[Município]],"/",tb_MHDI[[#This Row],[UF]])</f>
        <v>Cananéia/SP</v>
      </c>
      <c r="E1003" s="8">
        <v>0.72</v>
      </c>
      <c r="F1003" s="8">
        <v>0.67700000000000005</v>
      </c>
      <c r="G1003" s="8">
        <v>0.85099999999999998</v>
      </c>
      <c r="H1003" s="8">
        <v>0.64900000000000002</v>
      </c>
      <c r="I1003" s="9">
        <f>_xlfn.NUMBERVALUE(INDEX(tb_SVI[],MATCH(tb_MHDI[[#This Row],[mun_uf]],tb_SVI[city_name_uf],0),7),".")</f>
        <v>2010</v>
      </c>
    </row>
    <row r="1004" spans="1:9" x14ac:dyDescent="0.25">
      <c r="A1004" s="8" t="s">
        <v>13051</v>
      </c>
      <c r="B1004" s="8" t="str">
        <f>LEFT(tb_MHDI[[#This Row],[Territorialidades]],(FIND("/",tb_MHDI[[#This Row],[Territorialidades]])-2))</f>
        <v>Canapi</v>
      </c>
      <c r="C1004" s="8" t="str">
        <f>LEFT(RIGHT(tb_MHDI[[#This Row],[Territorialidades]],3),2)</f>
        <v>AL</v>
      </c>
      <c r="D1004" s="8" t="str">
        <f>CONCATENATE(tb_MHDI[[#This Row],[Município]],"/",tb_MHDI[[#This Row],[UF]])</f>
        <v>Canapi/AL</v>
      </c>
      <c r="E1004" s="8">
        <v>0.50600000000000001</v>
      </c>
      <c r="F1004" s="8">
        <v>0.504</v>
      </c>
      <c r="G1004" s="8">
        <v>0.71899999999999997</v>
      </c>
      <c r="H1004" s="8">
        <v>0.35699999999999998</v>
      </c>
      <c r="I1004" s="9">
        <f>_xlfn.NUMBERVALUE(INDEX(tb_SVI[],MATCH(tb_MHDI[[#This Row],[mun_uf]],tb_SVI[city_name_uf],0),7),".")</f>
        <v>2010</v>
      </c>
    </row>
    <row r="1005" spans="1:9" x14ac:dyDescent="0.25">
      <c r="A1005" s="8" t="s">
        <v>13052</v>
      </c>
      <c r="B1005" s="8" t="str">
        <f>LEFT(tb_MHDI[[#This Row],[Territorialidades]],(FIND("/",tb_MHDI[[#This Row],[Territorialidades]])-2))</f>
        <v>Canápolis</v>
      </c>
      <c r="C1005" s="8" t="str">
        <f>LEFT(RIGHT(tb_MHDI[[#This Row],[Territorialidades]],3),2)</f>
        <v>BA</v>
      </c>
      <c r="D1005" s="8" t="str">
        <f>CONCATENATE(tb_MHDI[[#This Row],[Município]],"/",tb_MHDI[[#This Row],[UF]])</f>
        <v>Canápolis/BA</v>
      </c>
      <c r="E1005" s="8">
        <v>0.56499999999999995</v>
      </c>
      <c r="F1005" s="8">
        <v>0.53100000000000003</v>
      </c>
      <c r="G1005" s="8">
        <v>0.73199999999999998</v>
      </c>
      <c r="H1005" s="8">
        <v>0.46300000000000002</v>
      </c>
      <c r="I1005" s="9">
        <f>_xlfn.NUMBERVALUE(INDEX(tb_SVI[],MATCH(tb_MHDI[[#This Row],[mun_uf]],tb_SVI[city_name_uf],0),7),".")</f>
        <v>2010</v>
      </c>
    </row>
    <row r="1006" spans="1:9" x14ac:dyDescent="0.25">
      <c r="A1006" s="8" t="s">
        <v>13053</v>
      </c>
      <c r="B1006" s="8" t="str">
        <f>LEFT(tb_MHDI[[#This Row],[Territorialidades]],(FIND("/",tb_MHDI[[#This Row],[Territorialidades]])-2))</f>
        <v>Canápolis</v>
      </c>
      <c r="C1006" s="8" t="str">
        <f>LEFT(RIGHT(tb_MHDI[[#This Row],[Territorialidades]],3),2)</f>
        <v>MG</v>
      </c>
      <c r="D1006" s="8" t="str">
        <f>CONCATENATE(tb_MHDI[[#This Row],[Município]],"/",tb_MHDI[[#This Row],[UF]])</f>
        <v>Canápolis/MG</v>
      </c>
      <c r="E1006" s="8">
        <v>0.72199999999999998</v>
      </c>
      <c r="F1006" s="8">
        <v>0.72099999999999997</v>
      </c>
      <c r="G1006" s="8">
        <v>0.872</v>
      </c>
      <c r="H1006" s="8">
        <v>0.59799999999999998</v>
      </c>
      <c r="I1006" s="9">
        <f>_xlfn.NUMBERVALUE(INDEX(tb_SVI[],MATCH(tb_MHDI[[#This Row],[mun_uf]],tb_SVI[city_name_uf],0),7),".")</f>
        <v>2010</v>
      </c>
    </row>
    <row r="1007" spans="1:9" x14ac:dyDescent="0.25">
      <c r="A1007" s="8" t="s">
        <v>13054</v>
      </c>
      <c r="B1007" s="8" t="str">
        <f>LEFT(tb_MHDI[[#This Row],[Territorialidades]],(FIND("/",tb_MHDI[[#This Row],[Territorialidades]])-2))</f>
        <v>Canarana</v>
      </c>
      <c r="C1007" s="8" t="str">
        <f>LEFT(RIGHT(tb_MHDI[[#This Row],[Territorialidades]],3),2)</f>
        <v>BA</v>
      </c>
      <c r="D1007" s="8" t="str">
        <f>CONCATENATE(tb_MHDI[[#This Row],[Município]],"/",tb_MHDI[[#This Row],[UF]])</f>
        <v>Canarana/BA</v>
      </c>
      <c r="E1007" s="8">
        <v>0.58699999999999997</v>
      </c>
      <c r="F1007" s="8">
        <v>0.55500000000000005</v>
      </c>
      <c r="G1007" s="8">
        <v>0.73399999999999999</v>
      </c>
      <c r="H1007" s="8">
        <v>0.496</v>
      </c>
      <c r="I1007" s="9">
        <f>_xlfn.NUMBERVALUE(INDEX(tb_SVI[],MATCH(tb_MHDI[[#This Row],[mun_uf]],tb_SVI[city_name_uf],0),7),".")</f>
        <v>2010</v>
      </c>
    </row>
    <row r="1008" spans="1:9" x14ac:dyDescent="0.25">
      <c r="A1008" s="8" t="s">
        <v>13055</v>
      </c>
      <c r="B1008" s="8" t="str">
        <f>LEFT(tb_MHDI[[#This Row],[Territorialidades]],(FIND("/",tb_MHDI[[#This Row],[Territorialidades]])-2))</f>
        <v>Canarana</v>
      </c>
      <c r="C1008" s="8" t="str">
        <f>LEFT(RIGHT(tb_MHDI[[#This Row],[Territorialidades]],3),2)</f>
        <v>MT</v>
      </c>
      <c r="D1008" s="8" t="str">
        <f>CONCATENATE(tb_MHDI[[#This Row],[Município]],"/",tb_MHDI[[#This Row],[UF]])</f>
        <v>Canarana/MT</v>
      </c>
      <c r="E1008" s="8">
        <v>0.69299999999999995</v>
      </c>
      <c r="F1008" s="8">
        <v>0.73499999999999999</v>
      </c>
      <c r="G1008" s="8">
        <v>0.82499999999999996</v>
      </c>
      <c r="H1008" s="8">
        <v>0.54900000000000004</v>
      </c>
      <c r="I1008" s="9">
        <f>_xlfn.NUMBERVALUE(INDEX(tb_SVI[],MATCH(tb_MHDI[[#This Row],[mun_uf]],tb_SVI[city_name_uf],0),7),".")</f>
        <v>2010</v>
      </c>
    </row>
    <row r="1009" spans="1:9" x14ac:dyDescent="0.25">
      <c r="A1009" s="8" t="s">
        <v>13056</v>
      </c>
      <c r="B1009" s="8" t="str">
        <f>LEFT(tb_MHDI[[#This Row],[Territorialidades]],(FIND("/",tb_MHDI[[#This Row],[Territorialidades]])-2))</f>
        <v>Canas</v>
      </c>
      <c r="C1009" s="8" t="str">
        <f>LEFT(RIGHT(tb_MHDI[[#This Row],[Territorialidades]],3),2)</f>
        <v>SP</v>
      </c>
      <c r="D1009" s="8" t="str">
        <f>CONCATENATE(tb_MHDI[[#This Row],[Município]],"/",tb_MHDI[[#This Row],[UF]])</f>
        <v>Canas/SP</v>
      </c>
      <c r="E1009" s="8">
        <v>0.70399999999999996</v>
      </c>
      <c r="F1009" s="8">
        <v>0.64600000000000002</v>
      </c>
      <c r="G1009" s="8">
        <v>0.79700000000000004</v>
      </c>
      <c r="H1009" s="8">
        <v>0.67700000000000005</v>
      </c>
      <c r="I1009" s="9">
        <f>_xlfn.NUMBERVALUE(INDEX(tb_SVI[],MATCH(tb_MHDI[[#This Row],[mun_uf]],tb_SVI[city_name_uf],0),7),".")</f>
        <v>2010</v>
      </c>
    </row>
    <row r="1010" spans="1:9" x14ac:dyDescent="0.25">
      <c r="A1010" s="8" t="s">
        <v>13057</v>
      </c>
      <c r="B1010" s="8" t="str">
        <f>LEFT(tb_MHDI[[#This Row],[Territorialidades]],(FIND("/",tb_MHDI[[#This Row],[Territorialidades]])-2))</f>
        <v>Cana Verde</v>
      </c>
      <c r="C1010" s="8" t="str">
        <f>LEFT(RIGHT(tb_MHDI[[#This Row],[Territorialidades]],3),2)</f>
        <v>MG</v>
      </c>
      <c r="D1010" s="8" t="str">
        <f>CONCATENATE(tb_MHDI[[#This Row],[Município]],"/",tb_MHDI[[#This Row],[UF]])</f>
        <v>Cana Verde/MG</v>
      </c>
      <c r="E1010" s="8">
        <v>0.65</v>
      </c>
      <c r="F1010" s="8">
        <v>0.65200000000000002</v>
      </c>
      <c r="G1010" s="8">
        <v>0.82099999999999995</v>
      </c>
      <c r="H1010" s="8">
        <v>0.51200000000000001</v>
      </c>
      <c r="I1010" s="9">
        <f>_xlfn.NUMBERVALUE(INDEX(tb_SVI[],MATCH(tb_MHDI[[#This Row],[mun_uf]],tb_SVI[city_name_uf],0),7),".")</f>
        <v>2010</v>
      </c>
    </row>
    <row r="1011" spans="1:9" x14ac:dyDescent="0.25">
      <c r="A1011" s="8" t="s">
        <v>13058</v>
      </c>
      <c r="B1011" s="8" t="str">
        <f>LEFT(tb_MHDI[[#This Row],[Territorialidades]],(FIND("/",tb_MHDI[[#This Row],[Territorialidades]])-2))</f>
        <v>Canavieira</v>
      </c>
      <c r="C1011" s="8" t="str">
        <f>LEFT(RIGHT(tb_MHDI[[#This Row],[Territorialidades]],3),2)</f>
        <v>PI</v>
      </c>
      <c r="D1011" s="8" t="str">
        <f>CONCATENATE(tb_MHDI[[#This Row],[Município]],"/",tb_MHDI[[#This Row],[UF]])</f>
        <v>Canavieira/PI</v>
      </c>
      <c r="E1011" s="8">
        <v>0.58299999999999996</v>
      </c>
      <c r="F1011" s="8">
        <v>0.52500000000000002</v>
      </c>
      <c r="G1011" s="8">
        <v>0.77800000000000002</v>
      </c>
      <c r="H1011" s="8">
        <v>0.48499999999999999</v>
      </c>
      <c r="I1011" s="9">
        <f>_xlfn.NUMBERVALUE(INDEX(tb_SVI[],MATCH(tb_MHDI[[#This Row],[mun_uf]],tb_SVI[city_name_uf],0),7),".")</f>
        <v>2010</v>
      </c>
    </row>
    <row r="1012" spans="1:9" x14ac:dyDescent="0.25">
      <c r="A1012" s="8" t="s">
        <v>13059</v>
      </c>
      <c r="B1012" s="8" t="str">
        <f>LEFT(tb_MHDI[[#This Row],[Territorialidades]],(FIND("/",tb_MHDI[[#This Row],[Territorialidades]])-2))</f>
        <v>Canavieiras</v>
      </c>
      <c r="C1012" s="8" t="str">
        <f>LEFT(RIGHT(tb_MHDI[[#This Row],[Territorialidades]],3),2)</f>
        <v>BA</v>
      </c>
      <c r="D1012" s="8" t="str">
        <f>CONCATENATE(tb_MHDI[[#This Row],[Município]],"/",tb_MHDI[[#This Row],[UF]])</f>
        <v>Canavieiras/BA</v>
      </c>
      <c r="E1012" s="8">
        <v>0.59</v>
      </c>
      <c r="F1012" s="8">
        <v>0.59599999999999997</v>
      </c>
      <c r="G1012" s="8">
        <v>0.79600000000000004</v>
      </c>
      <c r="H1012" s="8">
        <v>0.434</v>
      </c>
      <c r="I1012" s="9">
        <f>_xlfn.NUMBERVALUE(INDEX(tb_SVI[],MATCH(tb_MHDI[[#This Row],[mun_uf]],tb_SVI[city_name_uf],0),7),".")</f>
        <v>2010</v>
      </c>
    </row>
    <row r="1013" spans="1:9" x14ac:dyDescent="0.25">
      <c r="A1013" s="8" t="s">
        <v>13060</v>
      </c>
      <c r="B1013" s="8" t="str">
        <f>LEFT(tb_MHDI[[#This Row],[Territorialidades]],(FIND("/",tb_MHDI[[#This Row],[Territorialidades]])-2))</f>
        <v>Candeal</v>
      </c>
      <c r="C1013" s="8" t="str">
        <f>LEFT(RIGHT(tb_MHDI[[#This Row],[Territorialidades]],3),2)</f>
        <v>BA</v>
      </c>
      <c r="D1013" s="8" t="str">
        <f>CONCATENATE(tb_MHDI[[#This Row],[Município]],"/",tb_MHDI[[#This Row],[UF]])</f>
        <v>Candeal/BA</v>
      </c>
      <c r="E1013" s="8">
        <v>0.58699999999999997</v>
      </c>
      <c r="F1013" s="8">
        <v>0.55400000000000005</v>
      </c>
      <c r="G1013" s="8">
        <v>0.78700000000000003</v>
      </c>
      <c r="H1013" s="8">
        <v>0.46500000000000002</v>
      </c>
      <c r="I1013" s="9">
        <f>_xlfn.NUMBERVALUE(INDEX(tb_SVI[],MATCH(tb_MHDI[[#This Row],[mun_uf]],tb_SVI[city_name_uf],0),7),".")</f>
        <v>2010</v>
      </c>
    </row>
    <row r="1014" spans="1:9" x14ac:dyDescent="0.25">
      <c r="A1014" s="8" t="s">
        <v>13061</v>
      </c>
      <c r="B1014" s="8" t="str">
        <f>LEFT(tb_MHDI[[#This Row],[Territorialidades]],(FIND("/",tb_MHDI[[#This Row],[Territorialidades]])-2))</f>
        <v>Candeias</v>
      </c>
      <c r="C1014" s="8" t="str">
        <f>LEFT(RIGHT(tb_MHDI[[#This Row],[Territorialidades]],3),2)</f>
        <v>BA</v>
      </c>
      <c r="D1014" s="8" t="str">
        <f>CONCATENATE(tb_MHDI[[#This Row],[Município]],"/",tb_MHDI[[#This Row],[UF]])</f>
        <v>Candeias/BA</v>
      </c>
      <c r="E1014" s="8">
        <v>0.69099999999999995</v>
      </c>
      <c r="F1014" s="8">
        <v>0.65200000000000002</v>
      </c>
      <c r="G1014" s="8">
        <v>0.82299999999999995</v>
      </c>
      <c r="H1014" s="8">
        <v>0.61599999999999999</v>
      </c>
      <c r="I1014" s="9">
        <f>_xlfn.NUMBERVALUE(INDEX(tb_SVI[],MATCH(tb_MHDI[[#This Row],[mun_uf]],tb_SVI[city_name_uf],0),7),".")</f>
        <v>2010</v>
      </c>
    </row>
    <row r="1015" spans="1:9" x14ac:dyDescent="0.25">
      <c r="A1015" s="8" t="s">
        <v>13062</v>
      </c>
      <c r="B1015" s="8" t="str">
        <f>LEFT(tb_MHDI[[#This Row],[Territorialidades]],(FIND("/",tb_MHDI[[#This Row],[Territorialidades]])-2))</f>
        <v>Candeias do Jamari</v>
      </c>
      <c r="C1015" s="8" t="str">
        <f>LEFT(RIGHT(tb_MHDI[[#This Row],[Territorialidades]],3),2)</f>
        <v>RO</v>
      </c>
      <c r="D1015" s="8" t="str">
        <f>CONCATENATE(tb_MHDI[[#This Row],[Município]],"/",tb_MHDI[[#This Row],[UF]])</f>
        <v>Candeias do Jamari/RO</v>
      </c>
      <c r="E1015" s="8">
        <v>0.64900000000000002</v>
      </c>
      <c r="F1015" s="8">
        <v>0.65200000000000002</v>
      </c>
      <c r="G1015" s="8">
        <v>0.81899999999999995</v>
      </c>
      <c r="H1015" s="8">
        <v>0.51200000000000001</v>
      </c>
      <c r="I1015" s="9">
        <f>_xlfn.NUMBERVALUE(INDEX(tb_SVI[],MATCH(tb_MHDI[[#This Row],[mun_uf]],tb_SVI[city_name_uf],0),7),".")</f>
        <v>2010</v>
      </c>
    </row>
    <row r="1016" spans="1:9" x14ac:dyDescent="0.25">
      <c r="A1016" s="8" t="s">
        <v>13063</v>
      </c>
      <c r="B1016" s="8" t="str">
        <f>LEFT(tb_MHDI[[#This Row],[Territorialidades]],(FIND("/",tb_MHDI[[#This Row],[Territorialidades]])-2))</f>
        <v>Candeias</v>
      </c>
      <c r="C1016" s="8" t="str">
        <f>LEFT(RIGHT(tb_MHDI[[#This Row],[Territorialidades]],3),2)</f>
        <v>MG</v>
      </c>
      <c r="D1016" s="8" t="str">
        <f>CONCATENATE(tb_MHDI[[#This Row],[Município]],"/",tb_MHDI[[#This Row],[UF]])</f>
        <v>Candeias/MG</v>
      </c>
      <c r="E1016" s="8">
        <v>0.67800000000000005</v>
      </c>
      <c r="F1016" s="8">
        <v>0.69899999999999995</v>
      </c>
      <c r="G1016" s="8">
        <v>0.83</v>
      </c>
      <c r="H1016" s="8">
        <v>0.53700000000000003</v>
      </c>
      <c r="I1016" s="9">
        <f>_xlfn.NUMBERVALUE(INDEX(tb_SVI[],MATCH(tb_MHDI[[#This Row],[mun_uf]],tb_SVI[city_name_uf],0),7),".")</f>
        <v>2010</v>
      </c>
    </row>
    <row r="1017" spans="1:9" x14ac:dyDescent="0.25">
      <c r="A1017" s="8" t="s">
        <v>13064</v>
      </c>
      <c r="B1017" s="8" t="str">
        <f>LEFT(tb_MHDI[[#This Row],[Territorialidades]],(FIND("/",tb_MHDI[[#This Row],[Territorialidades]])-2))</f>
        <v>Candelária</v>
      </c>
      <c r="C1017" s="8" t="str">
        <f>LEFT(RIGHT(tb_MHDI[[#This Row],[Territorialidades]],3),2)</f>
        <v>RS</v>
      </c>
      <c r="D1017" s="8" t="str">
        <f>CONCATENATE(tb_MHDI[[#This Row],[Município]],"/",tb_MHDI[[#This Row],[UF]])</f>
        <v>Candelária/RS</v>
      </c>
      <c r="E1017" s="8">
        <v>0.67400000000000004</v>
      </c>
      <c r="F1017" s="8">
        <v>0.69899999999999995</v>
      </c>
      <c r="G1017" s="8">
        <v>0.84199999999999997</v>
      </c>
      <c r="H1017" s="8">
        <v>0.52100000000000002</v>
      </c>
      <c r="I1017" s="9">
        <f>_xlfn.NUMBERVALUE(INDEX(tb_SVI[],MATCH(tb_MHDI[[#This Row],[mun_uf]],tb_SVI[city_name_uf],0),7),".")</f>
        <v>2010</v>
      </c>
    </row>
    <row r="1018" spans="1:9" x14ac:dyDescent="0.25">
      <c r="A1018" s="8" t="s">
        <v>13065</v>
      </c>
      <c r="B1018" s="8" t="str">
        <f>LEFT(tb_MHDI[[#This Row],[Territorialidades]],(FIND("/",tb_MHDI[[#This Row],[Territorialidades]])-2))</f>
        <v>Candiba</v>
      </c>
      <c r="C1018" s="8" t="str">
        <f>LEFT(RIGHT(tb_MHDI[[#This Row],[Territorialidades]],3),2)</f>
        <v>BA</v>
      </c>
      <c r="D1018" s="8" t="str">
        <f>CONCATENATE(tb_MHDI[[#This Row],[Município]],"/",tb_MHDI[[#This Row],[UF]])</f>
        <v>Candiba/BA</v>
      </c>
      <c r="E1018" s="8">
        <v>0.59099999999999997</v>
      </c>
      <c r="F1018" s="8">
        <v>0.57799999999999996</v>
      </c>
      <c r="G1018" s="8">
        <v>0.74299999999999999</v>
      </c>
      <c r="H1018" s="8">
        <v>0.48099999999999998</v>
      </c>
      <c r="I1018" s="9">
        <f>_xlfn.NUMBERVALUE(INDEX(tb_SVI[],MATCH(tb_MHDI[[#This Row],[mun_uf]],tb_SVI[city_name_uf],0),7),".")</f>
        <v>2010</v>
      </c>
    </row>
    <row r="1019" spans="1:9" x14ac:dyDescent="0.25">
      <c r="A1019" s="8" t="s">
        <v>13066</v>
      </c>
      <c r="B1019" s="8" t="str">
        <f>LEFT(tb_MHDI[[#This Row],[Territorialidades]],(FIND("/",tb_MHDI[[#This Row],[Territorialidades]])-2))</f>
        <v>Cândido de Abreu</v>
      </c>
      <c r="C1019" s="8" t="str">
        <f>LEFT(RIGHT(tb_MHDI[[#This Row],[Territorialidades]],3),2)</f>
        <v>PR</v>
      </c>
      <c r="D1019" s="8" t="str">
        <f>CONCATENATE(tb_MHDI[[#This Row],[Município]],"/",tb_MHDI[[#This Row],[UF]])</f>
        <v>Cândido de Abreu/PR</v>
      </c>
      <c r="E1019" s="8">
        <v>0.629</v>
      </c>
      <c r="F1019" s="8">
        <v>0.64300000000000002</v>
      </c>
      <c r="G1019" s="8">
        <v>0.78300000000000003</v>
      </c>
      <c r="H1019" s="8">
        <v>0.49399999999999999</v>
      </c>
      <c r="I1019" s="9">
        <f>_xlfn.NUMBERVALUE(INDEX(tb_SVI[],MATCH(tb_MHDI[[#This Row],[mun_uf]],tb_SVI[city_name_uf],0),7),".")</f>
        <v>2010</v>
      </c>
    </row>
    <row r="1020" spans="1:9" x14ac:dyDescent="0.25">
      <c r="A1020" s="8" t="s">
        <v>13067</v>
      </c>
      <c r="B1020" s="8" t="str">
        <f>LEFT(tb_MHDI[[#This Row],[Territorialidades]],(FIND("/",tb_MHDI[[#This Row],[Territorialidades]])-2))</f>
        <v>Cândido Godói</v>
      </c>
      <c r="C1020" s="8" t="str">
        <f>LEFT(RIGHT(tb_MHDI[[#This Row],[Territorialidades]],3),2)</f>
        <v>RS</v>
      </c>
      <c r="D1020" s="8" t="str">
        <f>CONCATENATE(tb_MHDI[[#This Row],[Município]],"/",tb_MHDI[[#This Row],[UF]])</f>
        <v>Cândido Godói/RS</v>
      </c>
      <c r="E1020" s="8">
        <v>0.72799999999999998</v>
      </c>
      <c r="F1020" s="8">
        <v>0.72</v>
      </c>
      <c r="G1020" s="8">
        <v>0.85299999999999998</v>
      </c>
      <c r="H1020" s="8">
        <v>0.627</v>
      </c>
      <c r="I1020" s="9">
        <f>_xlfn.NUMBERVALUE(INDEX(tb_SVI[],MATCH(tb_MHDI[[#This Row],[mun_uf]],tb_SVI[city_name_uf],0),7),".")</f>
        <v>2010</v>
      </c>
    </row>
    <row r="1021" spans="1:9" x14ac:dyDescent="0.25">
      <c r="A1021" s="8" t="s">
        <v>13068</v>
      </c>
      <c r="B1021" s="8" t="str">
        <f>LEFT(tb_MHDI[[#This Row],[Territorialidades]],(FIND("/",tb_MHDI[[#This Row],[Territorialidades]])-2))</f>
        <v>Cândido Mendes</v>
      </c>
      <c r="C1021" s="8" t="str">
        <f>LEFT(RIGHT(tb_MHDI[[#This Row],[Territorialidades]],3),2)</f>
        <v>MA</v>
      </c>
      <c r="D1021" s="8" t="str">
        <f>CONCATENATE(tb_MHDI[[#This Row],[Município]],"/",tb_MHDI[[#This Row],[UF]])</f>
        <v>Cândido Mendes/MA</v>
      </c>
      <c r="E1021" s="8">
        <v>0.56100000000000005</v>
      </c>
      <c r="F1021" s="8">
        <v>0.52</v>
      </c>
      <c r="G1021" s="8">
        <v>0.745</v>
      </c>
      <c r="H1021" s="8">
        <v>0.45600000000000002</v>
      </c>
      <c r="I1021" s="9">
        <f>_xlfn.NUMBERVALUE(INDEX(tb_SVI[],MATCH(tb_MHDI[[#This Row],[mun_uf]],tb_SVI[city_name_uf],0),7),".")</f>
        <v>2010</v>
      </c>
    </row>
    <row r="1022" spans="1:9" x14ac:dyDescent="0.25">
      <c r="A1022" s="8" t="s">
        <v>13069</v>
      </c>
      <c r="B1022" s="8" t="str">
        <f>LEFT(tb_MHDI[[#This Row],[Territorialidades]],(FIND("/",tb_MHDI[[#This Row],[Territorialidades]])-2))</f>
        <v>Cândido Mota</v>
      </c>
      <c r="C1022" s="8" t="str">
        <f>LEFT(RIGHT(tb_MHDI[[#This Row],[Territorialidades]],3),2)</f>
        <v>SP</v>
      </c>
      <c r="D1022" s="8" t="str">
        <f>CONCATENATE(tb_MHDI[[#This Row],[Município]],"/",tb_MHDI[[#This Row],[UF]])</f>
        <v>Cândido Mota/SP</v>
      </c>
      <c r="E1022" s="8">
        <v>0.747</v>
      </c>
      <c r="F1022" s="8">
        <v>0.70099999999999996</v>
      </c>
      <c r="G1022" s="8">
        <v>0.84499999999999997</v>
      </c>
      <c r="H1022" s="8">
        <v>0.70399999999999996</v>
      </c>
      <c r="I1022" s="9">
        <f>_xlfn.NUMBERVALUE(INDEX(tb_SVI[],MATCH(tb_MHDI[[#This Row],[mun_uf]],tb_SVI[city_name_uf],0),7),".")</f>
        <v>2010</v>
      </c>
    </row>
    <row r="1023" spans="1:9" x14ac:dyDescent="0.25">
      <c r="A1023" s="8" t="s">
        <v>13070</v>
      </c>
      <c r="B1023" s="8" t="str">
        <f>LEFT(tb_MHDI[[#This Row],[Territorialidades]],(FIND("/",tb_MHDI[[#This Row],[Territorialidades]])-2))</f>
        <v>Cândido Rodrigues</v>
      </c>
      <c r="C1023" s="8" t="str">
        <f>LEFT(RIGHT(tb_MHDI[[#This Row],[Territorialidades]],3),2)</f>
        <v>SP</v>
      </c>
      <c r="D1023" s="8" t="str">
        <f>CONCATENATE(tb_MHDI[[#This Row],[Município]],"/",tb_MHDI[[#This Row],[UF]])</f>
        <v>Cândido Rodrigues/SP</v>
      </c>
      <c r="E1023" s="8">
        <v>0.78900000000000003</v>
      </c>
      <c r="F1023" s="8">
        <v>0.747</v>
      </c>
      <c r="G1023" s="8">
        <v>0.86299999999999999</v>
      </c>
      <c r="H1023" s="8">
        <v>0.76200000000000001</v>
      </c>
      <c r="I1023" s="9">
        <f>_xlfn.NUMBERVALUE(INDEX(tb_SVI[],MATCH(tb_MHDI[[#This Row],[mun_uf]],tb_SVI[city_name_uf],0),7),".")</f>
        <v>2010</v>
      </c>
    </row>
    <row r="1024" spans="1:9" x14ac:dyDescent="0.25">
      <c r="A1024" s="8" t="s">
        <v>13071</v>
      </c>
      <c r="B1024" s="8" t="str">
        <f>LEFT(tb_MHDI[[#This Row],[Territorialidades]],(FIND("/",tb_MHDI[[#This Row],[Territorialidades]])-2))</f>
        <v>Cândido Sales</v>
      </c>
      <c r="C1024" s="8" t="str">
        <f>LEFT(RIGHT(tb_MHDI[[#This Row],[Territorialidades]],3),2)</f>
        <v>BA</v>
      </c>
      <c r="D1024" s="8" t="str">
        <f>CONCATENATE(tb_MHDI[[#This Row],[Município]],"/",tb_MHDI[[#This Row],[UF]])</f>
        <v>Cândido Sales/BA</v>
      </c>
      <c r="E1024" s="8">
        <v>0.60099999999999998</v>
      </c>
      <c r="F1024" s="8">
        <v>0.56499999999999995</v>
      </c>
      <c r="G1024" s="8">
        <v>0.79800000000000004</v>
      </c>
      <c r="H1024" s="8">
        <v>0.48199999999999998</v>
      </c>
      <c r="I1024" s="9">
        <f>_xlfn.NUMBERVALUE(INDEX(tb_SVI[],MATCH(tb_MHDI[[#This Row],[mun_uf]],tb_SVI[city_name_uf],0),7),".")</f>
        <v>2010</v>
      </c>
    </row>
    <row r="1025" spans="1:9" x14ac:dyDescent="0.25">
      <c r="A1025" s="8" t="s">
        <v>13072</v>
      </c>
      <c r="B1025" s="8" t="str">
        <f>LEFT(tb_MHDI[[#This Row],[Territorialidades]],(FIND("/",tb_MHDI[[#This Row],[Territorialidades]])-2))</f>
        <v>Candiota</v>
      </c>
      <c r="C1025" s="8" t="str">
        <f>LEFT(RIGHT(tb_MHDI[[#This Row],[Territorialidades]],3),2)</f>
        <v>RS</v>
      </c>
      <c r="D1025" s="8" t="str">
        <f>CONCATENATE(tb_MHDI[[#This Row],[Município]],"/",tb_MHDI[[#This Row],[UF]])</f>
        <v>Candiota/RS</v>
      </c>
      <c r="E1025" s="8">
        <v>0.69799999999999995</v>
      </c>
      <c r="F1025" s="8">
        <v>0.70399999999999996</v>
      </c>
      <c r="G1025" s="8">
        <v>0.86</v>
      </c>
      <c r="H1025" s="8">
        <v>0.56200000000000006</v>
      </c>
      <c r="I1025" s="9">
        <f>_xlfn.NUMBERVALUE(INDEX(tb_SVI[],MATCH(tb_MHDI[[#This Row],[mun_uf]],tb_SVI[city_name_uf],0),7),".")</f>
        <v>2010</v>
      </c>
    </row>
    <row r="1026" spans="1:9" x14ac:dyDescent="0.25">
      <c r="A1026" s="8" t="s">
        <v>13073</v>
      </c>
      <c r="B1026" s="8" t="str">
        <f>LEFT(tb_MHDI[[#This Row],[Territorialidades]],(FIND("/",tb_MHDI[[#This Row],[Territorialidades]])-2))</f>
        <v>Candói</v>
      </c>
      <c r="C1026" s="8" t="str">
        <f>LEFT(RIGHT(tb_MHDI[[#This Row],[Territorialidades]],3),2)</f>
        <v>PR</v>
      </c>
      <c r="D1026" s="8" t="str">
        <f>CONCATENATE(tb_MHDI[[#This Row],[Município]],"/",tb_MHDI[[#This Row],[UF]])</f>
        <v>Candói/PR</v>
      </c>
      <c r="E1026" s="8">
        <v>0.63500000000000001</v>
      </c>
      <c r="F1026" s="8">
        <v>0.65500000000000003</v>
      </c>
      <c r="G1026" s="8">
        <v>0.77800000000000002</v>
      </c>
      <c r="H1026" s="8">
        <v>0.503</v>
      </c>
      <c r="I1026" s="9">
        <f>_xlfn.NUMBERVALUE(INDEX(tb_SVI[],MATCH(tb_MHDI[[#This Row],[mun_uf]],tb_SVI[city_name_uf],0),7),".")</f>
        <v>2010</v>
      </c>
    </row>
    <row r="1027" spans="1:9" x14ac:dyDescent="0.25">
      <c r="A1027" s="8" t="s">
        <v>13074</v>
      </c>
      <c r="B1027" s="8" t="str">
        <f>LEFT(tb_MHDI[[#This Row],[Territorialidades]],(FIND("/",tb_MHDI[[#This Row],[Territorialidades]])-2))</f>
        <v>Canela</v>
      </c>
      <c r="C1027" s="8" t="str">
        <f>LEFT(RIGHT(tb_MHDI[[#This Row],[Territorialidades]],3),2)</f>
        <v>RS</v>
      </c>
      <c r="D1027" s="8" t="str">
        <f>CONCATENATE(tb_MHDI[[#This Row],[Município]],"/",tb_MHDI[[#This Row],[UF]])</f>
        <v>Canela/RS</v>
      </c>
      <c r="E1027" s="8">
        <v>0.748</v>
      </c>
      <c r="F1027" s="8">
        <v>0.73799999999999999</v>
      </c>
      <c r="G1027" s="8">
        <v>0.84899999999999998</v>
      </c>
      <c r="H1027" s="8">
        <v>0.66700000000000004</v>
      </c>
      <c r="I1027" s="9">
        <f>_xlfn.NUMBERVALUE(INDEX(tb_SVI[],MATCH(tb_MHDI[[#This Row],[mun_uf]],tb_SVI[city_name_uf],0),7),".")</f>
        <v>2010</v>
      </c>
    </row>
    <row r="1028" spans="1:9" x14ac:dyDescent="0.25">
      <c r="A1028" s="8" t="s">
        <v>13075</v>
      </c>
      <c r="B1028" s="8" t="str">
        <f>LEFT(tb_MHDI[[#This Row],[Territorialidades]],(FIND("/",tb_MHDI[[#This Row],[Territorialidades]])-2))</f>
        <v>Canelinha</v>
      </c>
      <c r="C1028" s="8" t="str">
        <f>LEFT(RIGHT(tb_MHDI[[#This Row],[Territorialidades]],3),2)</f>
        <v>SC</v>
      </c>
      <c r="D1028" s="8" t="str">
        <f>CONCATENATE(tb_MHDI[[#This Row],[Município]],"/",tb_MHDI[[#This Row],[UF]])</f>
        <v>Canelinha/SC</v>
      </c>
      <c r="E1028" s="8">
        <v>0.69699999999999995</v>
      </c>
      <c r="F1028" s="8">
        <v>0.72299999999999998</v>
      </c>
      <c r="G1028" s="8">
        <v>0.86499999999999999</v>
      </c>
      <c r="H1028" s="8">
        <v>0.54200000000000004</v>
      </c>
      <c r="I1028" s="9">
        <f>_xlfn.NUMBERVALUE(INDEX(tb_SVI[],MATCH(tb_MHDI[[#This Row],[mun_uf]],tb_SVI[city_name_uf],0),7),".")</f>
        <v>2010</v>
      </c>
    </row>
    <row r="1029" spans="1:9" x14ac:dyDescent="0.25">
      <c r="A1029" s="8" t="s">
        <v>13076</v>
      </c>
      <c r="B1029" s="8" t="str">
        <f>LEFT(tb_MHDI[[#This Row],[Territorialidades]],(FIND("/",tb_MHDI[[#This Row],[Territorialidades]])-2))</f>
        <v>Canguaretama</v>
      </c>
      <c r="C1029" s="8" t="str">
        <f>LEFT(RIGHT(tb_MHDI[[#This Row],[Territorialidades]],3),2)</f>
        <v>RN</v>
      </c>
      <c r="D1029" s="8" t="str">
        <f>CONCATENATE(tb_MHDI[[#This Row],[Município]],"/",tb_MHDI[[#This Row],[UF]])</f>
        <v>Canguaretama/RN</v>
      </c>
      <c r="E1029" s="8">
        <v>0.57899999999999996</v>
      </c>
      <c r="F1029" s="8">
        <v>0.55700000000000005</v>
      </c>
      <c r="G1029" s="8">
        <v>0.71799999999999997</v>
      </c>
      <c r="H1029" s="8">
        <v>0.48599999999999999</v>
      </c>
      <c r="I1029" s="9">
        <f>_xlfn.NUMBERVALUE(INDEX(tb_SVI[],MATCH(tb_MHDI[[#This Row],[mun_uf]],tb_SVI[city_name_uf],0),7),".")</f>
        <v>2010</v>
      </c>
    </row>
    <row r="1030" spans="1:9" x14ac:dyDescent="0.25">
      <c r="A1030" s="8" t="s">
        <v>13077</v>
      </c>
      <c r="B1030" s="8" t="str">
        <f>LEFT(tb_MHDI[[#This Row],[Territorialidades]],(FIND("/",tb_MHDI[[#This Row],[Territorialidades]])-2))</f>
        <v>Canguçu</v>
      </c>
      <c r="C1030" s="8" t="str">
        <f>LEFT(RIGHT(tb_MHDI[[#This Row],[Territorialidades]],3),2)</f>
        <v>RS</v>
      </c>
      <c r="D1030" s="8" t="str">
        <f>CONCATENATE(tb_MHDI[[#This Row],[Município]],"/",tb_MHDI[[#This Row],[UF]])</f>
        <v>Canguçu/RS</v>
      </c>
      <c r="E1030" s="8">
        <v>0.65</v>
      </c>
      <c r="F1030" s="8">
        <v>0.68300000000000005</v>
      </c>
      <c r="G1030" s="8">
        <v>0.81899999999999995</v>
      </c>
      <c r="H1030" s="8">
        <v>0.49099999999999999</v>
      </c>
      <c r="I1030" s="9">
        <f>_xlfn.NUMBERVALUE(INDEX(tb_SVI[],MATCH(tb_MHDI[[#This Row],[mun_uf]],tb_SVI[city_name_uf],0),7),".")</f>
        <v>2010</v>
      </c>
    </row>
    <row r="1031" spans="1:9" x14ac:dyDescent="0.25">
      <c r="A1031" s="8" t="s">
        <v>13078</v>
      </c>
      <c r="B1031" s="8" t="str">
        <f>LEFT(tb_MHDI[[#This Row],[Territorialidades]],(FIND("/",tb_MHDI[[#This Row],[Territorialidades]])-2))</f>
        <v>Canhoba</v>
      </c>
      <c r="C1031" s="8" t="str">
        <f>LEFT(RIGHT(tb_MHDI[[#This Row],[Territorialidades]],3),2)</f>
        <v>SE</v>
      </c>
      <c r="D1031" s="8" t="str">
        <f>CONCATENATE(tb_MHDI[[#This Row],[Município]],"/",tb_MHDI[[#This Row],[UF]])</f>
        <v>Canhoba/SE</v>
      </c>
      <c r="E1031" s="8">
        <v>0.56899999999999995</v>
      </c>
      <c r="F1031" s="8">
        <v>0.55300000000000005</v>
      </c>
      <c r="G1031" s="8">
        <v>0.72199999999999998</v>
      </c>
      <c r="H1031" s="8">
        <v>0.46200000000000002</v>
      </c>
      <c r="I1031" s="9">
        <f>_xlfn.NUMBERVALUE(INDEX(tb_SVI[],MATCH(tb_MHDI[[#This Row],[mun_uf]],tb_SVI[city_name_uf],0),7),".")</f>
        <v>2010</v>
      </c>
    </row>
    <row r="1032" spans="1:9" x14ac:dyDescent="0.25">
      <c r="A1032" s="8" t="s">
        <v>13079</v>
      </c>
      <c r="B1032" s="8" t="str">
        <f>LEFT(tb_MHDI[[#This Row],[Territorialidades]],(FIND("/",tb_MHDI[[#This Row],[Territorialidades]])-2))</f>
        <v>Canhotinho</v>
      </c>
      <c r="C1032" s="8" t="str">
        <f>LEFT(RIGHT(tb_MHDI[[#This Row],[Territorialidades]],3),2)</f>
        <v>PE</v>
      </c>
      <c r="D1032" s="8" t="str">
        <f>CONCATENATE(tb_MHDI[[#This Row],[Município]],"/",tb_MHDI[[#This Row],[UF]])</f>
        <v>Canhotinho/PE</v>
      </c>
      <c r="E1032" s="8">
        <v>0.54100000000000004</v>
      </c>
      <c r="F1032" s="8">
        <v>0.54300000000000004</v>
      </c>
      <c r="G1032" s="8">
        <v>0.72499999999999998</v>
      </c>
      <c r="H1032" s="8">
        <v>0.40300000000000002</v>
      </c>
      <c r="I1032" s="9">
        <f>_xlfn.NUMBERVALUE(INDEX(tb_SVI[],MATCH(tb_MHDI[[#This Row],[mun_uf]],tb_SVI[city_name_uf],0),7),".")</f>
        <v>2010</v>
      </c>
    </row>
    <row r="1033" spans="1:9" x14ac:dyDescent="0.25">
      <c r="A1033" s="8" t="s">
        <v>13080</v>
      </c>
      <c r="B1033" s="8" t="str">
        <f>LEFT(tb_MHDI[[#This Row],[Territorialidades]],(FIND("/",tb_MHDI[[#This Row],[Territorialidades]])-2))</f>
        <v>Canindé</v>
      </c>
      <c r="C1033" s="8" t="str">
        <f>LEFT(RIGHT(tb_MHDI[[#This Row],[Territorialidades]],3),2)</f>
        <v>CE</v>
      </c>
      <c r="D1033" s="8" t="str">
        <f>CONCATENATE(tb_MHDI[[#This Row],[Município]],"/",tb_MHDI[[#This Row],[UF]])</f>
        <v>Canindé/CE</v>
      </c>
      <c r="E1033" s="8">
        <v>0.61199999999999999</v>
      </c>
      <c r="F1033" s="8">
        <v>0.57099999999999995</v>
      </c>
      <c r="G1033" s="8">
        <v>0.76500000000000001</v>
      </c>
      <c r="H1033" s="8">
        <v>0.52600000000000002</v>
      </c>
      <c r="I1033" s="9">
        <f>_xlfn.NUMBERVALUE(INDEX(tb_SVI[],MATCH(tb_MHDI[[#This Row],[mun_uf]],tb_SVI[city_name_uf],0),7),".")</f>
        <v>2010</v>
      </c>
    </row>
    <row r="1034" spans="1:9" x14ac:dyDescent="0.25">
      <c r="A1034" s="8" t="s">
        <v>13081</v>
      </c>
      <c r="B1034" s="8" t="str">
        <f>LEFT(tb_MHDI[[#This Row],[Territorialidades]],(FIND("/",tb_MHDI[[#This Row],[Territorialidades]])-2))</f>
        <v>Canindé de São Francisco</v>
      </c>
      <c r="C1034" s="8" t="str">
        <f>LEFT(RIGHT(tb_MHDI[[#This Row],[Territorialidades]],3),2)</f>
        <v>SE</v>
      </c>
      <c r="D1034" s="8" t="str">
        <f>CONCATENATE(tb_MHDI[[#This Row],[Município]],"/",tb_MHDI[[#This Row],[UF]])</f>
        <v>Canindé de São Francisco/SE</v>
      </c>
      <c r="E1034" s="8">
        <v>0.56699999999999995</v>
      </c>
      <c r="F1034" s="8">
        <v>0.56599999999999995</v>
      </c>
      <c r="G1034" s="8">
        <v>0.74099999999999999</v>
      </c>
      <c r="H1034" s="8">
        <v>0.435</v>
      </c>
      <c r="I1034" s="9">
        <f>_xlfn.NUMBERVALUE(INDEX(tb_SVI[],MATCH(tb_MHDI[[#This Row],[mun_uf]],tb_SVI[city_name_uf],0),7),".")</f>
        <v>2010</v>
      </c>
    </row>
    <row r="1035" spans="1:9" x14ac:dyDescent="0.25">
      <c r="A1035" s="8" t="s">
        <v>13082</v>
      </c>
      <c r="B1035" s="8" t="str">
        <f>LEFT(tb_MHDI[[#This Row],[Territorialidades]],(FIND("/",tb_MHDI[[#This Row],[Territorialidades]])-2))</f>
        <v>Canitar</v>
      </c>
      <c r="C1035" s="8" t="str">
        <f>LEFT(RIGHT(tb_MHDI[[#This Row],[Territorialidades]],3),2)</f>
        <v>SP</v>
      </c>
      <c r="D1035" s="8" t="str">
        <f>CONCATENATE(tb_MHDI[[#This Row],[Município]],"/",tb_MHDI[[#This Row],[UF]])</f>
        <v>Canitar/SP</v>
      </c>
      <c r="E1035" s="8">
        <v>0.68</v>
      </c>
      <c r="F1035" s="8">
        <v>0.65800000000000003</v>
      </c>
      <c r="G1035" s="8">
        <v>0.79100000000000004</v>
      </c>
      <c r="H1035" s="8">
        <v>0.60499999999999998</v>
      </c>
      <c r="I1035" s="9">
        <f>_xlfn.NUMBERVALUE(INDEX(tb_SVI[],MATCH(tb_MHDI[[#This Row],[mun_uf]],tb_SVI[city_name_uf],0),7),".")</f>
        <v>2010</v>
      </c>
    </row>
    <row r="1036" spans="1:9" x14ac:dyDescent="0.25">
      <c r="A1036" s="8" t="s">
        <v>13083</v>
      </c>
      <c r="B1036" s="8" t="str">
        <f>LEFT(tb_MHDI[[#This Row],[Territorialidades]],(FIND("/",tb_MHDI[[#This Row],[Territorialidades]])-2))</f>
        <v>Canoas</v>
      </c>
      <c r="C1036" s="8" t="str">
        <f>LEFT(RIGHT(tb_MHDI[[#This Row],[Territorialidades]],3),2)</f>
        <v>RS</v>
      </c>
      <c r="D1036" s="8" t="str">
        <f>CONCATENATE(tb_MHDI[[#This Row],[Município]],"/",tb_MHDI[[#This Row],[UF]])</f>
        <v>Canoas/RS</v>
      </c>
      <c r="E1036" s="8">
        <v>0.75</v>
      </c>
      <c r="F1036" s="8">
        <v>0.76800000000000002</v>
      </c>
      <c r="G1036" s="8">
        <v>0.86399999999999999</v>
      </c>
      <c r="H1036" s="8">
        <v>0.63600000000000001</v>
      </c>
      <c r="I1036" s="9">
        <f>_xlfn.NUMBERVALUE(INDEX(tb_SVI[],MATCH(tb_MHDI[[#This Row],[mun_uf]],tb_SVI[city_name_uf],0),7),".")</f>
        <v>2010</v>
      </c>
    </row>
    <row r="1037" spans="1:9" x14ac:dyDescent="0.25">
      <c r="A1037" s="8" t="s">
        <v>13084</v>
      </c>
      <c r="B1037" s="8" t="str">
        <f>LEFT(tb_MHDI[[#This Row],[Territorialidades]],(FIND("/",tb_MHDI[[#This Row],[Territorialidades]])-2))</f>
        <v>Canoinhas</v>
      </c>
      <c r="C1037" s="8" t="str">
        <f>LEFT(RIGHT(tb_MHDI[[#This Row],[Territorialidades]],3),2)</f>
        <v>SC</v>
      </c>
      <c r="D1037" s="8" t="str">
        <f>CONCATENATE(tb_MHDI[[#This Row],[Município]],"/",tb_MHDI[[#This Row],[UF]])</f>
        <v>Canoinhas/SC</v>
      </c>
      <c r="E1037" s="8">
        <v>0.75700000000000001</v>
      </c>
      <c r="F1037" s="8">
        <v>0.71699999999999997</v>
      </c>
      <c r="G1037" s="8">
        <v>0.874</v>
      </c>
      <c r="H1037" s="8">
        <v>0.69199999999999995</v>
      </c>
      <c r="I1037" s="9">
        <f>_xlfn.NUMBERVALUE(INDEX(tb_SVI[],MATCH(tb_MHDI[[#This Row],[mun_uf]],tb_SVI[city_name_uf],0),7),".")</f>
        <v>2010</v>
      </c>
    </row>
    <row r="1038" spans="1:9" x14ac:dyDescent="0.25">
      <c r="A1038" s="8" t="s">
        <v>13085</v>
      </c>
      <c r="B1038" s="8" t="str">
        <f>LEFT(tb_MHDI[[#This Row],[Territorialidades]],(FIND("/",tb_MHDI[[#This Row],[Territorialidades]])-2))</f>
        <v>Cansanção</v>
      </c>
      <c r="C1038" s="8" t="str">
        <f>LEFT(RIGHT(tb_MHDI[[#This Row],[Territorialidades]],3),2)</f>
        <v>BA</v>
      </c>
      <c r="D1038" s="8" t="str">
        <f>CONCATENATE(tb_MHDI[[#This Row],[Município]],"/",tb_MHDI[[#This Row],[UF]])</f>
        <v>Cansanção/BA</v>
      </c>
      <c r="E1038" s="8">
        <v>0.55700000000000005</v>
      </c>
      <c r="F1038" s="8">
        <v>0.53</v>
      </c>
      <c r="G1038" s="8">
        <v>0.745</v>
      </c>
      <c r="H1038" s="8">
        <v>0.438</v>
      </c>
      <c r="I1038" s="9">
        <f>_xlfn.NUMBERVALUE(INDEX(tb_SVI[],MATCH(tb_MHDI[[#This Row],[mun_uf]],tb_SVI[city_name_uf],0),7),".")</f>
        <v>2010</v>
      </c>
    </row>
    <row r="1039" spans="1:9" x14ac:dyDescent="0.25">
      <c r="A1039" s="8" t="s">
        <v>13086</v>
      </c>
      <c r="B1039" s="8" t="str">
        <f>LEFT(tb_MHDI[[#This Row],[Territorialidades]],(FIND("/",tb_MHDI[[#This Row],[Territorialidades]])-2))</f>
        <v>Cantagalo</v>
      </c>
      <c r="C1039" s="8" t="str">
        <f>LEFT(RIGHT(tb_MHDI[[#This Row],[Territorialidades]],3),2)</f>
        <v>MG</v>
      </c>
      <c r="D1039" s="8" t="str">
        <f>CONCATENATE(tb_MHDI[[#This Row],[Município]],"/",tb_MHDI[[#This Row],[UF]])</f>
        <v>Cantagalo/MG</v>
      </c>
      <c r="E1039" s="8">
        <v>0.63100000000000001</v>
      </c>
      <c r="F1039" s="8">
        <v>0.59799999999999998</v>
      </c>
      <c r="G1039" s="8">
        <v>0.81599999999999995</v>
      </c>
      <c r="H1039" s="8">
        <v>0.51500000000000001</v>
      </c>
      <c r="I1039" s="9">
        <f>_xlfn.NUMBERVALUE(INDEX(tb_SVI[],MATCH(tb_MHDI[[#This Row],[mun_uf]],tb_SVI[city_name_uf],0),7),".")</f>
        <v>2010</v>
      </c>
    </row>
    <row r="1040" spans="1:9" x14ac:dyDescent="0.25">
      <c r="A1040" s="8" t="s">
        <v>13087</v>
      </c>
      <c r="B1040" s="8" t="str">
        <f>LEFT(tb_MHDI[[#This Row],[Territorialidades]],(FIND("/",tb_MHDI[[#This Row],[Territorialidades]])-2))</f>
        <v>Cantagalo</v>
      </c>
      <c r="C1040" s="8" t="str">
        <f>LEFT(RIGHT(tb_MHDI[[#This Row],[Territorialidades]],3),2)</f>
        <v>PR</v>
      </c>
      <c r="D1040" s="8" t="str">
        <f>CONCATENATE(tb_MHDI[[#This Row],[Município]],"/",tb_MHDI[[#This Row],[UF]])</f>
        <v>Cantagalo/PR</v>
      </c>
      <c r="E1040" s="8">
        <v>0.63500000000000001</v>
      </c>
      <c r="F1040" s="8">
        <v>0.63800000000000001</v>
      </c>
      <c r="G1040" s="8">
        <v>0.76800000000000002</v>
      </c>
      <c r="H1040" s="8">
        <v>0.52200000000000002</v>
      </c>
      <c r="I1040" s="9">
        <f>_xlfn.NUMBERVALUE(INDEX(tb_SVI[],MATCH(tb_MHDI[[#This Row],[mun_uf]],tb_SVI[city_name_uf],0),7),".")</f>
        <v>2010</v>
      </c>
    </row>
    <row r="1041" spans="1:9" x14ac:dyDescent="0.25">
      <c r="A1041" s="8" t="s">
        <v>13088</v>
      </c>
      <c r="B1041" s="8" t="str">
        <f>LEFT(tb_MHDI[[#This Row],[Territorialidades]],(FIND("/",tb_MHDI[[#This Row],[Territorialidades]])-2))</f>
        <v>Cantagalo</v>
      </c>
      <c r="C1041" s="8" t="str">
        <f>LEFT(RIGHT(tb_MHDI[[#This Row],[Territorialidades]],3),2)</f>
        <v>RJ</v>
      </c>
      <c r="D1041" s="8" t="str">
        <f>CONCATENATE(tb_MHDI[[#This Row],[Município]],"/",tb_MHDI[[#This Row],[UF]])</f>
        <v>Cantagalo/RJ</v>
      </c>
      <c r="E1041" s="8">
        <v>0.70899999999999996</v>
      </c>
      <c r="F1041" s="8">
        <v>0.70499999999999996</v>
      </c>
      <c r="G1041" s="8">
        <v>0.82199999999999995</v>
      </c>
      <c r="H1041" s="8">
        <v>0.61399999999999999</v>
      </c>
      <c r="I1041" s="9">
        <f>_xlfn.NUMBERVALUE(INDEX(tb_SVI[],MATCH(tb_MHDI[[#This Row],[mun_uf]],tb_SVI[city_name_uf],0),7),".")</f>
        <v>2010</v>
      </c>
    </row>
    <row r="1042" spans="1:9" x14ac:dyDescent="0.25">
      <c r="A1042" s="8" t="s">
        <v>13089</v>
      </c>
      <c r="B1042" s="8" t="str">
        <f>LEFT(tb_MHDI[[#This Row],[Territorialidades]],(FIND("/",tb_MHDI[[#This Row],[Territorialidades]])-2))</f>
        <v>Cantanhede</v>
      </c>
      <c r="C1042" s="8" t="str">
        <f>LEFT(RIGHT(tb_MHDI[[#This Row],[Territorialidades]],3),2)</f>
        <v>MA</v>
      </c>
      <c r="D1042" s="8" t="str">
        <f>CONCATENATE(tb_MHDI[[#This Row],[Município]],"/",tb_MHDI[[#This Row],[UF]])</f>
        <v>Cantanhede/MA</v>
      </c>
      <c r="E1042" s="8">
        <v>0.56499999999999995</v>
      </c>
      <c r="F1042" s="8">
        <v>0.497</v>
      </c>
      <c r="G1042" s="8">
        <v>0.77400000000000002</v>
      </c>
      <c r="H1042" s="8">
        <v>0.46800000000000003</v>
      </c>
      <c r="I1042" s="9">
        <f>_xlfn.NUMBERVALUE(INDEX(tb_SVI[],MATCH(tb_MHDI[[#This Row],[mun_uf]],tb_SVI[city_name_uf],0),7),".")</f>
        <v>2010</v>
      </c>
    </row>
    <row r="1043" spans="1:9" x14ac:dyDescent="0.25">
      <c r="A1043" s="8" t="s">
        <v>13090</v>
      </c>
      <c r="B1043" s="8" t="str">
        <f>LEFT(tb_MHDI[[#This Row],[Territorialidades]],(FIND("/",tb_MHDI[[#This Row],[Territorialidades]])-2))</f>
        <v>Cantá</v>
      </c>
      <c r="C1043" s="8" t="str">
        <f>LEFT(RIGHT(tb_MHDI[[#This Row],[Territorialidades]],3),2)</f>
        <v>RR</v>
      </c>
      <c r="D1043" s="8" t="str">
        <f>CONCATENATE(tb_MHDI[[#This Row],[Município]],"/",tb_MHDI[[#This Row],[UF]])</f>
        <v>Cantá/RR</v>
      </c>
      <c r="E1043" s="8">
        <v>0.61899999999999999</v>
      </c>
      <c r="F1043" s="8">
        <v>0.58099999999999996</v>
      </c>
      <c r="G1043" s="8">
        <v>0.80300000000000005</v>
      </c>
      <c r="H1043" s="8">
        <v>0.50900000000000001</v>
      </c>
      <c r="I1043" s="9">
        <f>_xlfn.NUMBERVALUE(INDEX(tb_SVI[],MATCH(tb_MHDI[[#This Row],[mun_uf]],tb_SVI[city_name_uf],0),7),".")</f>
        <v>2010</v>
      </c>
    </row>
    <row r="1044" spans="1:9" x14ac:dyDescent="0.25">
      <c r="A1044" s="8" t="s">
        <v>13091</v>
      </c>
      <c r="B1044" s="8" t="str">
        <f>LEFT(tb_MHDI[[#This Row],[Territorialidades]],(FIND("/",tb_MHDI[[#This Row],[Territorialidades]])-2))</f>
        <v>Canto do Buriti</v>
      </c>
      <c r="C1044" s="8" t="str">
        <f>LEFT(RIGHT(tb_MHDI[[#This Row],[Territorialidades]],3),2)</f>
        <v>PI</v>
      </c>
      <c r="D1044" s="8" t="str">
        <f>CONCATENATE(tb_MHDI[[#This Row],[Município]],"/",tb_MHDI[[#This Row],[UF]])</f>
        <v>Canto do Buriti/PI</v>
      </c>
      <c r="E1044" s="8">
        <v>0.57599999999999996</v>
      </c>
      <c r="F1044" s="8">
        <v>0.57099999999999995</v>
      </c>
      <c r="G1044" s="8">
        <v>0.72399999999999998</v>
      </c>
      <c r="H1044" s="8">
        <v>0.46200000000000002</v>
      </c>
      <c r="I1044" s="9">
        <f>_xlfn.NUMBERVALUE(INDEX(tb_SVI[],MATCH(tb_MHDI[[#This Row],[mun_uf]],tb_SVI[city_name_uf],0),7),".")</f>
        <v>2010</v>
      </c>
    </row>
    <row r="1045" spans="1:9" x14ac:dyDescent="0.25">
      <c r="A1045" s="8" t="s">
        <v>13092</v>
      </c>
      <c r="B1045" s="8" t="str">
        <f>LEFT(tb_MHDI[[#This Row],[Territorialidades]],(FIND("/",tb_MHDI[[#This Row],[Territorialidades]])-2))</f>
        <v>Canudos</v>
      </c>
      <c r="C1045" s="8" t="str">
        <f>LEFT(RIGHT(tb_MHDI[[#This Row],[Territorialidades]],3),2)</f>
        <v>BA</v>
      </c>
      <c r="D1045" s="8" t="str">
        <f>CONCATENATE(tb_MHDI[[#This Row],[Município]],"/",tb_MHDI[[#This Row],[UF]])</f>
        <v>Canudos/BA</v>
      </c>
      <c r="E1045" s="8">
        <v>0.56200000000000006</v>
      </c>
      <c r="F1045" s="8">
        <v>0.55400000000000005</v>
      </c>
      <c r="G1045" s="8">
        <v>0.70699999999999996</v>
      </c>
      <c r="H1045" s="8">
        <v>0.45300000000000001</v>
      </c>
      <c r="I1045" s="9">
        <f>_xlfn.NUMBERVALUE(INDEX(tb_SVI[],MATCH(tb_MHDI[[#This Row],[mun_uf]],tb_SVI[city_name_uf],0),7),".")</f>
        <v>2010</v>
      </c>
    </row>
    <row r="1046" spans="1:9" x14ac:dyDescent="0.25">
      <c r="A1046" s="8" t="s">
        <v>13093</v>
      </c>
      <c r="B1046" s="8" t="str">
        <f>LEFT(tb_MHDI[[#This Row],[Territorialidades]],(FIND("/",tb_MHDI[[#This Row],[Territorialidades]])-2))</f>
        <v>Canudos do Vale</v>
      </c>
      <c r="C1046" s="8" t="str">
        <f>LEFT(RIGHT(tb_MHDI[[#This Row],[Territorialidades]],3),2)</f>
        <v>RS</v>
      </c>
      <c r="D1046" s="8" t="str">
        <f>CONCATENATE(tb_MHDI[[#This Row],[Município]],"/",tb_MHDI[[#This Row],[UF]])</f>
        <v>Canudos do Vale/RS</v>
      </c>
      <c r="E1046" s="8">
        <v>0.71299999999999997</v>
      </c>
      <c r="F1046" s="8">
        <v>0.751</v>
      </c>
      <c r="G1046" s="8">
        <v>0.84</v>
      </c>
      <c r="H1046" s="8">
        <v>0.57399999999999995</v>
      </c>
      <c r="I1046" s="9">
        <f>_xlfn.NUMBERVALUE(INDEX(tb_SVI[],MATCH(tb_MHDI[[#This Row],[mun_uf]],tb_SVI[city_name_uf],0),7),".")</f>
        <v>2010</v>
      </c>
    </row>
    <row r="1047" spans="1:9" x14ac:dyDescent="0.25">
      <c r="A1047" s="8" t="s">
        <v>13094</v>
      </c>
      <c r="B1047" s="8" t="str">
        <f>LEFT(tb_MHDI[[#This Row],[Territorialidades]],(FIND("/",tb_MHDI[[#This Row],[Territorialidades]])-2))</f>
        <v>Canutama</v>
      </c>
      <c r="C1047" s="8" t="str">
        <f>LEFT(RIGHT(tb_MHDI[[#This Row],[Territorialidades]],3),2)</f>
        <v>AM</v>
      </c>
      <c r="D1047" s="8" t="str">
        <f>CONCATENATE(tb_MHDI[[#This Row],[Município]],"/",tb_MHDI[[#This Row],[UF]])</f>
        <v>Canutama/AM</v>
      </c>
      <c r="E1047" s="8">
        <v>0.53</v>
      </c>
      <c r="F1047" s="8">
        <v>0.52200000000000002</v>
      </c>
      <c r="G1047" s="8">
        <v>0.752</v>
      </c>
      <c r="H1047" s="8">
        <v>0.379</v>
      </c>
      <c r="I1047" s="9">
        <f>_xlfn.NUMBERVALUE(INDEX(tb_SVI[],MATCH(tb_MHDI[[#This Row],[mun_uf]],tb_SVI[city_name_uf],0),7),".")</f>
        <v>2010</v>
      </c>
    </row>
    <row r="1048" spans="1:9" x14ac:dyDescent="0.25">
      <c r="A1048" s="8" t="s">
        <v>13095</v>
      </c>
      <c r="B1048" s="8" t="str">
        <f>LEFT(tb_MHDI[[#This Row],[Territorialidades]],(FIND("/",tb_MHDI[[#This Row],[Territorialidades]])-2))</f>
        <v>Capanema</v>
      </c>
      <c r="C1048" s="8" t="str">
        <f>LEFT(RIGHT(tb_MHDI[[#This Row],[Territorialidades]],3),2)</f>
        <v>PA</v>
      </c>
      <c r="D1048" s="8" t="str">
        <f>CONCATENATE(tb_MHDI[[#This Row],[Município]],"/",tb_MHDI[[#This Row],[UF]])</f>
        <v>Capanema/PA</v>
      </c>
      <c r="E1048" s="8">
        <v>0.65500000000000003</v>
      </c>
      <c r="F1048" s="8">
        <v>0.61</v>
      </c>
      <c r="G1048" s="8">
        <v>0.79400000000000004</v>
      </c>
      <c r="H1048" s="8">
        <v>0.57999999999999996</v>
      </c>
      <c r="I1048" s="9">
        <f>_xlfn.NUMBERVALUE(INDEX(tb_SVI[],MATCH(tb_MHDI[[#This Row],[mun_uf]],tb_SVI[city_name_uf],0),7),".")</f>
        <v>2010</v>
      </c>
    </row>
    <row r="1049" spans="1:9" x14ac:dyDescent="0.25">
      <c r="A1049" s="8" t="s">
        <v>13096</v>
      </c>
      <c r="B1049" s="8" t="str">
        <f>LEFT(tb_MHDI[[#This Row],[Territorialidades]],(FIND("/",tb_MHDI[[#This Row],[Territorialidades]])-2))</f>
        <v>Capanema</v>
      </c>
      <c r="C1049" s="8" t="str">
        <f>LEFT(RIGHT(tb_MHDI[[#This Row],[Territorialidades]],3),2)</f>
        <v>PR</v>
      </c>
      <c r="D1049" s="8" t="str">
        <f>CONCATENATE(tb_MHDI[[#This Row],[Município]],"/",tb_MHDI[[#This Row],[UF]])</f>
        <v>Capanema/PR</v>
      </c>
      <c r="E1049" s="8">
        <v>0.70599999999999996</v>
      </c>
      <c r="F1049" s="8">
        <v>0.71899999999999997</v>
      </c>
      <c r="G1049" s="8">
        <v>0.80100000000000005</v>
      </c>
      <c r="H1049" s="8">
        <v>0.61099999999999999</v>
      </c>
      <c r="I1049" s="9">
        <f>_xlfn.NUMBERVALUE(INDEX(tb_SVI[],MATCH(tb_MHDI[[#This Row],[mun_uf]],tb_SVI[city_name_uf],0),7),".")</f>
        <v>2010</v>
      </c>
    </row>
    <row r="1050" spans="1:9" x14ac:dyDescent="0.25">
      <c r="A1050" s="8" t="s">
        <v>13097</v>
      </c>
      <c r="B1050" s="8" t="str">
        <f>LEFT(tb_MHDI[[#This Row],[Territorialidades]],(FIND("/",tb_MHDI[[#This Row],[Territorialidades]])-2))</f>
        <v>Capão Alto</v>
      </c>
      <c r="C1050" s="8" t="str">
        <f>LEFT(RIGHT(tb_MHDI[[#This Row],[Territorialidades]],3),2)</f>
        <v>SC</v>
      </c>
      <c r="D1050" s="8" t="str">
        <f>CONCATENATE(tb_MHDI[[#This Row],[Município]],"/",tb_MHDI[[#This Row],[UF]])</f>
        <v>Capão Alto/SC</v>
      </c>
      <c r="E1050" s="8">
        <v>0.65400000000000003</v>
      </c>
      <c r="F1050" s="8">
        <v>0.68</v>
      </c>
      <c r="G1050" s="8">
        <v>0.79600000000000004</v>
      </c>
      <c r="H1050" s="8">
        <v>0.51600000000000001</v>
      </c>
      <c r="I1050" s="9">
        <f>_xlfn.NUMBERVALUE(INDEX(tb_SVI[],MATCH(tb_MHDI[[#This Row],[mun_uf]],tb_SVI[city_name_uf],0),7),".")</f>
        <v>2010</v>
      </c>
    </row>
    <row r="1051" spans="1:9" x14ac:dyDescent="0.25">
      <c r="A1051" s="8" t="s">
        <v>13098</v>
      </c>
      <c r="B1051" s="8" t="str">
        <f>LEFT(tb_MHDI[[#This Row],[Territorialidades]],(FIND("/",tb_MHDI[[#This Row],[Territorialidades]])-2))</f>
        <v>Capão Bonito do Sul</v>
      </c>
      <c r="C1051" s="8" t="str">
        <f>LEFT(RIGHT(tb_MHDI[[#This Row],[Territorialidades]],3),2)</f>
        <v>RS</v>
      </c>
      <c r="D1051" s="8" t="str">
        <f>CONCATENATE(tb_MHDI[[#This Row],[Município]],"/",tb_MHDI[[#This Row],[UF]])</f>
        <v>Capão Bonito do Sul/RS</v>
      </c>
      <c r="E1051" s="8">
        <v>0.63700000000000001</v>
      </c>
      <c r="F1051" s="8">
        <v>0.65400000000000003</v>
      </c>
      <c r="G1051" s="8">
        <v>0.77900000000000003</v>
      </c>
      <c r="H1051" s="8">
        <v>0.50700000000000001</v>
      </c>
      <c r="I1051" s="9">
        <f>_xlfn.NUMBERVALUE(INDEX(tb_SVI[],MATCH(tb_MHDI[[#This Row],[mun_uf]],tb_SVI[city_name_uf],0),7),".")</f>
        <v>2010</v>
      </c>
    </row>
    <row r="1052" spans="1:9" x14ac:dyDescent="0.25">
      <c r="A1052" s="8" t="s">
        <v>13099</v>
      </c>
      <c r="B1052" s="8" t="str">
        <f>LEFT(tb_MHDI[[#This Row],[Territorialidades]],(FIND("/",tb_MHDI[[#This Row],[Territorialidades]])-2))</f>
        <v>Capão Bonito</v>
      </c>
      <c r="C1052" s="8" t="str">
        <f>LEFT(RIGHT(tb_MHDI[[#This Row],[Territorialidades]],3),2)</f>
        <v>SP</v>
      </c>
      <c r="D1052" s="8" t="str">
        <f>CONCATENATE(tb_MHDI[[#This Row],[Município]],"/",tb_MHDI[[#This Row],[UF]])</f>
        <v>Capão Bonito/SP</v>
      </c>
      <c r="E1052" s="8">
        <v>0.72099999999999997</v>
      </c>
      <c r="F1052" s="8">
        <v>0.67500000000000004</v>
      </c>
      <c r="G1052" s="8">
        <v>0.82599999999999996</v>
      </c>
      <c r="H1052" s="8">
        <v>0.67100000000000004</v>
      </c>
      <c r="I1052" s="9">
        <f>_xlfn.NUMBERVALUE(INDEX(tb_SVI[],MATCH(tb_MHDI[[#This Row],[mun_uf]],tb_SVI[city_name_uf],0),7),".")</f>
        <v>2010</v>
      </c>
    </row>
    <row r="1053" spans="1:9" x14ac:dyDescent="0.25">
      <c r="A1053" s="8" t="s">
        <v>13100</v>
      </c>
      <c r="B1053" s="8" t="str">
        <f>LEFT(tb_MHDI[[#This Row],[Territorialidades]],(FIND("/",tb_MHDI[[#This Row],[Territorialidades]])-2))</f>
        <v>Capão da Canoa</v>
      </c>
      <c r="C1053" s="8" t="str">
        <f>LEFT(RIGHT(tb_MHDI[[#This Row],[Territorialidades]],3),2)</f>
        <v>RS</v>
      </c>
      <c r="D1053" s="8" t="str">
        <f>CONCATENATE(tb_MHDI[[#This Row],[Município]],"/",tb_MHDI[[#This Row],[UF]])</f>
        <v>Capão da Canoa/RS</v>
      </c>
      <c r="E1053" s="8">
        <v>0.74299999999999999</v>
      </c>
      <c r="F1053" s="8">
        <v>0.75600000000000001</v>
      </c>
      <c r="G1053" s="8">
        <v>0.85199999999999998</v>
      </c>
      <c r="H1053" s="8">
        <v>0.63700000000000001</v>
      </c>
      <c r="I1053" s="9">
        <f>_xlfn.NUMBERVALUE(INDEX(tb_SVI[],MATCH(tb_MHDI[[#This Row],[mun_uf]],tb_SVI[city_name_uf],0),7),".")</f>
        <v>2010</v>
      </c>
    </row>
    <row r="1054" spans="1:9" x14ac:dyDescent="0.25">
      <c r="A1054" s="8" t="s">
        <v>13101</v>
      </c>
      <c r="B1054" s="8" t="str">
        <f>LEFT(tb_MHDI[[#This Row],[Territorialidades]],(FIND("/",tb_MHDI[[#This Row],[Territorialidades]])-2))</f>
        <v>Capão do Cipó</v>
      </c>
      <c r="C1054" s="8" t="str">
        <f>LEFT(RIGHT(tb_MHDI[[#This Row],[Territorialidades]],3),2)</f>
        <v>RS</v>
      </c>
      <c r="D1054" s="8" t="str">
        <f>CONCATENATE(tb_MHDI[[#This Row],[Município]],"/",tb_MHDI[[#This Row],[UF]])</f>
        <v>Capão do Cipó/RS</v>
      </c>
      <c r="E1054" s="8">
        <v>0.67200000000000004</v>
      </c>
      <c r="F1054" s="8">
        <v>0.63900000000000001</v>
      </c>
      <c r="G1054" s="8">
        <v>0.86</v>
      </c>
      <c r="H1054" s="8">
        <v>0.55200000000000005</v>
      </c>
      <c r="I1054" s="9">
        <f>_xlfn.NUMBERVALUE(INDEX(tb_SVI[],MATCH(tb_MHDI[[#This Row],[mun_uf]],tb_SVI[city_name_uf],0),7),".")</f>
        <v>2010</v>
      </c>
    </row>
    <row r="1055" spans="1:9" x14ac:dyDescent="0.25">
      <c r="A1055" s="8" t="s">
        <v>13102</v>
      </c>
      <c r="B1055" s="8" t="str">
        <f>LEFT(tb_MHDI[[#This Row],[Territorialidades]],(FIND("/",tb_MHDI[[#This Row],[Territorialidades]])-2))</f>
        <v>Capão do Leão</v>
      </c>
      <c r="C1055" s="8" t="str">
        <f>LEFT(RIGHT(tb_MHDI[[#This Row],[Territorialidades]],3),2)</f>
        <v>RS</v>
      </c>
      <c r="D1055" s="8" t="str">
        <f>CONCATENATE(tb_MHDI[[#This Row],[Município]],"/",tb_MHDI[[#This Row],[UF]])</f>
        <v>Capão do Leão/RS</v>
      </c>
      <c r="E1055" s="8">
        <v>0.63700000000000001</v>
      </c>
      <c r="F1055" s="8">
        <v>0.66200000000000003</v>
      </c>
      <c r="G1055" s="8">
        <v>0.81399999999999995</v>
      </c>
      <c r="H1055" s="8">
        <v>0.48</v>
      </c>
      <c r="I1055" s="9">
        <f>_xlfn.NUMBERVALUE(INDEX(tb_SVI[],MATCH(tb_MHDI[[#This Row],[mun_uf]],tb_SVI[city_name_uf],0),7),".")</f>
        <v>2010</v>
      </c>
    </row>
    <row r="1056" spans="1:9" x14ac:dyDescent="0.25">
      <c r="A1056" s="8" t="s">
        <v>13103</v>
      </c>
      <c r="B1056" s="8" t="str">
        <f>LEFT(tb_MHDI[[#This Row],[Territorialidades]],(FIND("/",tb_MHDI[[#This Row],[Territorialidades]])-2))</f>
        <v>Caparaó</v>
      </c>
      <c r="C1056" s="8" t="str">
        <f>LEFT(RIGHT(tb_MHDI[[#This Row],[Territorialidades]],3),2)</f>
        <v>MG</v>
      </c>
      <c r="D1056" s="8" t="str">
        <f>CONCATENATE(tb_MHDI[[#This Row],[Município]],"/",tb_MHDI[[#This Row],[UF]])</f>
        <v>Caparaó/MG</v>
      </c>
      <c r="E1056" s="8">
        <v>0.624</v>
      </c>
      <c r="F1056" s="8">
        <v>0.61399999999999999</v>
      </c>
      <c r="G1056" s="8">
        <v>0.83599999999999997</v>
      </c>
      <c r="H1056" s="8">
        <v>0.47299999999999998</v>
      </c>
      <c r="I1056" s="9">
        <f>_xlfn.NUMBERVALUE(INDEX(tb_SVI[],MATCH(tb_MHDI[[#This Row],[mun_uf]],tb_SVI[city_name_uf],0),7),".")</f>
        <v>2010</v>
      </c>
    </row>
    <row r="1057" spans="1:9" x14ac:dyDescent="0.25">
      <c r="A1057" s="8" t="s">
        <v>13104</v>
      </c>
      <c r="B1057" s="8" t="str">
        <f>LEFT(tb_MHDI[[#This Row],[Territorialidades]],(FIND("/",tb_MHDI[[#This Row],[Territorialidades]])-2))</f>
        <v>Capela</v>
      </c>
      <c r="C1057" s="8" t="str">
        <f>LEFT(RIGHT(tb_MHDI[[#This Row],[Territorialidades]],3),2)</f>
        <v>AL</v>
      </c>
      <c r="D1057" s="8" t="str">
        <f>CONCATENATE(tb_MHDI[[#This Row],[Município]],"/",tb_MHDI[[#This Row],[UF]])</f>
        <v>Capela/AL</v>
      </c>
      <c r="E1057" s="8">
        <v>0.57299999999999995</v>
      </c>
      <c r="F1057" s="8">
        <v>0.55400000000000005</v>
      </c>
      <c r="G1057" s="8">
        <v>0.74299999999999999</v>
      </c>
      <c r="H1057" s="8">
        <v>0.45600000000000002</v>
      </c>
      <c r="I1057" s="9">
        <f>_xlfn.NUMBERVALUE(INDEX(tb_SVI[],MATCH(tb_MHDI[[#This Row],[mun_uf]],tb_SVI[city_name_uf],0),7),".")</f>
        <v>2010</v>
      </c>
    </row>
    <row r="1058" spans="1:9" x14ac:dyDescent="0.25">
      <c r="A1058" s="8" t="s">
        <v>13105</v>
      </c>
      <c r="B1058" s="8" t="str">
        <f>LEFT(tb_MHDI[[#This Row],[Territorialidades]],(FIND("/",tb_MHDI[[#This Row],[Territorialidades]])-2))</f>
        <v>Capela de Santana</v>
      </c>
      <c r="C1058" s="8" t="str">
        <f>LEFT(RIGHT(tb_MHDI[[#This Row],[Territorialidades]],3),2)</f>
        <v>RS</v>
      </c>
      <c r="D1058" s="8" t="str">
        <f>CONCATENATE(tb_MHDI[[#This Row],[Município]],"/",tb_MHDI[[#This Row],[UF]])</f>
        <v>Capela de Santana/RS</v>
      </c>
      <c r="E1058" s="8">
        <v>0.66100000000000003</v>
      </c>
      <c r="F1058" s="8">
        <v>0.67500000000000004</v>
      </c>
      <c r="G1058" s="8">
        <v>0.81599999999999995</v>
      </c>
      <c r="H1058" s="8">
        <v>0.52500000000000002</v>
      </c>
      <c r="I1058" s="9">
        <f>_xlfn.NUMBERVALUE(INDEX(tb_SVI[],MATCH(tb_MHDI[[#This Row],[mun_uf]],tb_SVI[city_name_uf],0),7),".")</f>
        <v>2010</v>
      </c>
    </row>
    <row r="1059" spans="1:9" x14ac:dyDescent="0.25">
      <c r="A1059" s="8" t="s">
        <v>13106</v>
      </c>
      <c r="B1059" s="8" t="str">
        <f>LEFT(tb_MHDI[[#This Row],[Territorialidades]],(FIND("/",tb_MHDI[[#This Row],[Territorialidades]])-2))</f>
        <v>Capela do Alto Alegre</v>
      </c>
      <c r="C1059" s="8" t="str">
        <f>LEFT(RIGHT(tb_MHDI[[#This Row],[Territorialidades]],3),2)</f>
        <v>BA</v>
      </c>
      <c r="D1059" s="8" t="str">
        <f>CONCATENATE(tb_MHDI[[#This Row],[Município]],"/",tb_MHDI[[#This Row],[UF]])</f>
        <v>Capela do Alto Alegre/BA</v>
      </c>
      <c r="E1059" s="8">
        <v>0.59899999999999998</v>
      </c>
      <c r="F1059" s="8">
        <v>0.58199999999999996</v>
      </c>
      <c r="G1059" s="8">
        <v>0.77</v>
      </c>
      <c r="H1059" s="8">
        <v>0.48</v>
      </c>
      <c r="I1059" s="9">
        <f>_xlfn.NUMBERVALUE(INDEX(tb_SVI[],MATCH(tb_MHDI[[#This Row],[mun_uf]],tb_SVI[city_name_uf],0),7),".")</f>
        <v>2010</v>
      </c>
    </row>
    <row r="1060" spans="1:9" x14ac:dyDescent="0.25">
      <c r="A1060" s="8" t="s">
        <v>13107</v>
      </c>
      <c r="B1060" s="8" t="str">
        <f>LEFT(tb_MHDI[[#This Row],[Territorialidades]],(FIND("/",tb_MHDI[[#This Row],[Territorialidades]])-2))</f>
        <v>Capela do Alto</v>
      </c>
      <c r="C1060" s="8" t="str">
        <f>LEFT(RIGHT(tb_MHDI[[#This Row],[Territorialidades]],3),2)</f>
        <v>SP</v>
      </c>
      <c r="D1060" s="8" t="str">
        <f>CONCATENATE(tb_MHDI[[#This Row],[Município]],"/",tb_MHDI[[#This Row],[UF]])</f>
        <v>Capela do Alto/SP</v>
      </c>
      <c r="E1060" s="8">
        <v>0.69899999999999995</v>
      </c>
      <c r="F1060" s="8">
        <v>0.67300000000000004</v>
      </c>
      <c r="G1060" s="8">
        <v>0.82299999999999995</v>
      </c>
      <c r="H1060" s="8">
        <v>0.61699999999999999</v>
      </c>
      <c r="I1060" s="9">
        <f>_xlfn.NUMBERVALUE(INDEX(tb_SVI[],MATCH(tb_MHDI[[#This Row],[mun_uf]],tb_SVI[city_name_uf],0),7),".")</f>
        <v>2010</v>
      </c>
    </row>
    <row r="1061" spans="1:9" x14ac:dyDescent="0.25">
      <c r="A1061" s="8" t="s">
        <v>13108</v>
      </c>
      <c r="B1061" s="8" t="str">
        <f>LEFT(tb_MHDI[[#This Row],[Territorialidades]],(FIND("/",tb_MHDI[[#This Row],[Territorialidades]])-2))</f>
        <v>Capela Nova</v>
      </c>
      <c r="C1061" s="8" t="str">
        <f>LEFT(RIGHT(tb_MHDI[[#This Row],[Territorialidades]],3),2)</f>
        <v>MG</v>
      </c>
      <c r="D1061" s="8" t="str">
        <f>CONCATENATE(tb_MHDI[[#This Row],[Município]],"/",tb_MHDI[[#This Row],[UF]])</f>
        <v>Capela Nova/MG</v>
      </c>
      <c r="E1061" s="8">
        <v>0.64800000000000002</v>
      </c>
      <c r="F1061" s="8">
        <v>0.60199999999999998</v>
      </c>
      <c r="G1061" s="8">
        <v>0.79700000000000004</v>
      </c>
      <c r="H1061" s="8">
        <v>0.56799999999999995</v>
      </c>
      <c r="I1061" s="9">
        <f>_xlfn.NUMBERVALUE(INDEX(tb_SVI[],MATCH(tb_MHDI[[#This Row],[mun_uf]],tb_SVI[city_name_uf],0),7),".")</f>
        <v>2010</v>
      </c>
    </row>
    <row r="1062" spans="1:9" x14ac:dyDescent="0.25">
      <c r="A1062" s="8" t="s">
        <v>13109</v>
      </c>
      <c r="B1062" s="8" t="str">
        <f>LEFT(tb_MHDI[[#This Row],[Territorialidades]],(FIND("/",tb_MHDI[[#This Row],[Territorialidades]])-2))</f>
        <v>Capela</v>
      </c>
      <c r="C1062" s="8" t="str">
        <f>LEFT(RIGHT(tb_MHDI[[#This Row],[Territorialidades]],3),2)</f>
        <v>SE</v>
      </c>
      <c r="D1062" s="8" t="str">
        <f>CONCATENATE(tb_MHDI[[#This Row],[Município]],"/",tb_MHDI[[#This Row],[UF]])</f>
        <v>Capela/SE</v>
      </c>
      <c r="E1062" s="8">
        <v>0.61499999999999999</v>
      </c>
      <c r="F1062" s="8">
        <v>0.59599999999999997</v>
      </c>
      <c r="G1062" s="8">
        <v>0.76600000000000001</v>
      </c>
      <c r="H1062" s="8">
        <v>0.51</v>
      </c>
      <c r="I1062" s="9">
        <f>_xlfn.NUMBERVALUE(INDEX(tb_SVI[],MATCH(tb_MHDI[[#This Row],[mun_uf]],tb_SVI[city_name_uf],0),7),".")</f>
        <v>2010</v>
      </c>
    </row>
    <row r="1063" spans="1:9" x14ac:dyDescent="0.25">
      <c r="A1063" s="8" t="s">
        <v>13110</v>
      </c>
      <c r="B1063" s="8" t="str">
        <f>LEFT(tb_MHDI[[#This Row],[Territorialidades]],(FIND("/",tb_MHDI[[#This Row],[Territorialidades]])-2))</f>
        <v>Capelinha</v>
      </c>
      <c r="C1063" s="8" t="str">
        <f>LEFT(RIGHT(tb_MHDI[[#This Row],[Territorialidades]],3),2)</f>
        <v>MG</v>
      </c>
      <c r="D1063" s="8" t="str">
        <f>CONCATENATE(tb_MHDI[[#This Row],[Município]],"/",tb_MHDI[[#This Row],[UF]])</f>
        <v>Capelinha/MG</v>
      </c>
      <c r="E1063" s="8">
        <v>0.65300000000000002</v>
      </c>
      <c r="F1063" s="8">
        <v>0.64100000000000001</v>
      </c>
      <c r="G1063" s="8">
        <v>0.82399999999999995</v>
      </c>
      <c r="H1063" s="8">
        <v>0.52700000000000002</v>
      </c>
      <c r="I1063" s="9">
        <f>_xlfn.NUMBERVALUE(INDEX(tb_SVI[],MATCH(tb_MHDI[[#This Row],[mun_uf]],tb_SVI[city_name_uf],0),7),".")</f>
        <v>2010</v>
      </c>
    </row>
    <row r="1064" spans="1:9" x14ac:dyDescent="0.25">
      <c r="A1064" s="8" t="s">
        <v>13111</v>
      </c>
      <c r="B1064" s="8" t="str">
        <f>LEFT(tb_MHDI[[#This Row],[Territorialidades]],(FIND("/",tb_MHDI[[#This Row],[Territorialidades]])-2))</f>
        <v>Capetinga</v>
      </c>
      <c r="C1064" s="8" t="str">
        <f>LEFT(RIGHT(tb_MHDI[[#This Row],[Territorialidades]],3),2)</f>
        <v>MG</v>
      </c>
      <c r="D1064" s="8" t="str">
        <f>CONCATENATE(tb_MHDI[[#This Row],[Município]],"/",tb_MHDI[[#This Row],[UF]])</f>
        <v>Capetinga/MG</v>
      </c>
      <c r="E1064" s="8">
        <v>0.67500000000000004</v>
      </c>
      <c r="F1064" s="8">
        <v>0.68</v>
      </c>
      <c r="G1064" s="8">
        <v>0.84799999999999998</v>
      </c>
      <c r="H1064" s="8">
        <v>0.53300000000000003</v>
      </c>
      <c r="I1064" s="9">
        <f>_xlfn.NUMBERVALUE(INDEX(tb_SVI[],MATCH(tb_MHDI[[#This Row],[mun_uf]],tb_SVI[city_name_uf],0),7),".")</f>
        <v>2010</v>
      </c>
    </row>
    <row r="1065" spans="1:9" x14ac:dyDescent="0.25">
      <c r="A1065" s="8" t="s">
        <v>13112</v>
      </c>
      <c r="B1065" s="8" t="str">
        <f>LEFT(tb_MHDI[[#This Row],[Territorialidades]],(FIND("/",tb_MHDI[[#This Row],[Territorialidades]])-2))</f>
        <v>Capim Branco</v>
      </c>
      <c r="C1065" s="8" t="str">
        <f>LEFT(RIGHT(tb_MHDI[[#This Row],[Territorialidades]],3),2)</f>
        <v>MG</v>
      </c>
      <c r="D1065" s="8" t="str">
        <f>CONCATENATE(tb_MHDI[[#This Row],[Município]],"/",tb_MHDI[[#This Row],[UF]])</f>
        <v>Capim Branco/MG</v>
      </c>
      <c r="E1065" s="8">
        <v>0.69499999999999995</v>
      </c>
      <c r="F1065" s="8">
        <v>0.66400000000000003</v>
      </c>
      <c r="G1065" s="8">
        <v>0.83699999999999997</v>
      </c>
      <c r="H1065" s="8">
        <v>0.60399999999999998</v>
      </c>
      <c r="I1065" s="9">
        <f>_xlfn.NUMBERVALUE(INDEX(tb_SVI[],MATCH(tb_MHDI[[#This Row],[mun_uf]],tb_SVI[city_name_uf],0),7),".")</f>
        <v>2010</v>
      </c>
    </row>
    <row r="1066" spans="1:9" x14ac:dyDescent="0.25">
      <c r="A1066" s="8" t="s">
        <v>13113</v>
      </c>
      <c r="B1066" s="8" t="str">
        <f>LEFT(tb_MHDI[[#This Row],[Territorialidades]],(FIND("/",tb_MHDI[[#This Row],[Territorialidades]])-2))</f>
        <v>Capim Grosso</v>
      </c>
      <c r="C1066" s="8" t="str">
        <f>LEFT(RIGHT(tb_MHDI[[#This Row],[Territorialidades]],3),2)</f>
        <v>BA</v>
      </c>
      <c r="D1066" s="8" t="str">
        <f>CONCATENATE(tb_MHDI[[#This Row],[Município]],"/",tb_MHDI[[#This Row],[UF]])</f>
        <v>Capim Grosso/BA</v>
      </c>
      <c r="E1066" s="8">
        <v>0.621</v>
      </c>
      <c r="F1066" s="8">
        <v>0.62</v>
      </c>
      <c r="G1066" s="8">
        <v>0.752</v>
      </c>
      <c r="H1066" s="8">
        <v>0.51400000000000001</v>
      </c>
      <c r="I1066" s="9">
        <f>_xlfn.NUMBERVALUE(INDEX(tb_SVI[],MATCH(tb_MHDI[[#This Row],[mun_uf]],tb_SVI[city_name_uf],0),7),".")</f>
        <v>2010</v>
      </c>
    </row>
    <row r="1067" spans="1:9" x14ac:dyDescent="0.25">
      <c r="A1067" s="8" t="s">
        <v>13114</v>
      </c>
      <c r="B1067" s="8" t="str">
        <f>LEFT(tb_MHDI[[#This Row],[Territorialidades]],(FIND("/",tb_MHDI[[#This Row],[Territorialidades]])-2))</f>
        <v>Capim</v>
      </c>
      <c r="C1067" s="8" t="str">
        <f>LEFT(RIGHT(tb_MHDI[[#This Row],[Territorialidades]],3),2)</f>
        <v>PB</v>
      </c>
      <c r="D1067" s="8" t="str">
        <f>CONCATENATE(tb_MHDI[[#This Row],[Município]],"/",tb_MHDI[[#This Row],[UF]])</f>
        <v>Capim/PB</v>
      </c>
      <c r="E1067" s="8">
        <v>0.53300000000000003</v>
      </c>
      <c r="F1067" s="8">
        <v>0.52</v>
      </c>
      <c r="G1067" s="8">
        <v>0.72799999999999998</v>
      </c>
      <c r="H1067" s="8">
        <v>0.4</v>
      </c>
      <c r="I1067" s="9">
        <f>_xlfn.NUMBERVALUE(INDEX(tb_SVI[],MATCH(tb_MHDI[[#This Row],[mun_uf]],tb_SVI[city_name_uf],0),7),".")</f>
        <v>2010</v>
      </c>
    </row>
    <row r="1068" spans="1:9" x14ac:dyDescent="0.25">
      <c r="A1068" s="8" t="s">
        <v>13115</v>
      </c>
      <c r="B1068" s="8" t="str">
        <f>LEFT(tb_MHDI[[#This Row],[Territorialidades]],(FIND("/",tb_MHDI[[#This Row],[Territorialidades]])-2))</f>
        <v>Capinópolis</v>
      </c>
      <c r="C1068" s="8" t="str">
        <f>LEFT(RIGHT(tb_MHDI[[#This Row],[Territorialidades]],3),2)</f>
        <v>MG</v>
      </c>
      <c r="D1068" s="8" t="str">
        <f>CONCATENATE(tb_MHDI[[#This Row],[Município]],"/",tb_MHDI[[#This Row],[UF]])</f>
        <v>Capinópolis/MG</v>
      </c>
      <c r="E1068" s="8">
        <v>0.72299999999999998</v>
      </c>
      <c r="F1068" s="8">
        <v>0.747</v>
      </c>
      <c r="G1068" s="8">
        <v>0.84099999999999997</v>
      </c>
      <c r="H1068" s="8">
        <v>0.60099999999999998</v>
      </c>
      <c r="I1068" s="9">
        <f>_xlfn.NUMBERVALUE(INDEX(tb_SVI[],MATCH(tb_MHDI[[#This Row],[mun_uf]],tb_SVI[city_name_uf],0),7),".")</f>
        <v>2010</v>
      </c>
    </row>
    <row r="1069" spans="1:9" x14ac:dyDescent="0.25">
      <c r="A1069" s="8" t="s">
        <v>13116</v>
      </c>
      <c r="B1069" s="8" t="str">
        <f>LEFT(tb_MHDI[[#This Row],[Territorialidades]],(FIND("/",tb_MHDI[[#This Row],[Territorialidades]])-2))</f>
        <v>Capinzal do Norte</v>
      </c>
      <c r="C1069" s="8" t="str">
        <f>LEFT(RIGHT(tb_MHDI[[#This Row],[Territorialidades]],3),2)</f>
        <v>MA</v>
      </c>
      <c r="D1069" s="8" t="str">
        <f>CONCATENATE(tb_MHDI[[#This Row],[Município]],"/",tb_MHDI[[#This Row],[UF]])</f>
        <v>Capinzal do Norte/MA</v>
      </c>
      <c r="E1069" s="8">
        <v>0.53700000000000003</v>
      </c>
      <c r="F1069" s="8">
        <v>0.51700000000000002</v>
      </c>
      <c r="G1069" s="8">
        <v>0.69799999999999995</v>
      </c>
      <c r="H1069" s="8">
        <v>0.43</v>
      </c>
      <c r="I1069" s="9">
        <f>_xlfn.NUMBERVALUE(INDEX(tb_SVI[],MATCH(tb_MHDI[[#This Row],[mun_uf]],tb_SVI[city_name_uf],0),7),".")</f>
        <v>2010</v>
      </c>
    </row>
    <row r="1070" spans="1:9" x14ac:dyDescent="0.25">
      <c r="A1070" s="8" t="s">
        <v>13117</v>
      </c>
      <c r="B1070" s="8" t="str">
        <f>LEFT(tb_MHDI[[#This Row],[Territorialidades]],(FIND("/",tb_MHDI[[#This Row],[Territorialidades]])-2))</f>
        <v>Capinzal</v>
      </c>
      <c r="C1070" s="8" t="str">
        <f>LEFT(RIGHT(tb_MHDI[[#This Row],[Territorialidades]],3),2)</f>
        <v>SC</v>
      </c>
      <c r="D1070" s="8" t="str">
        <f>CONCATENATE(tb_MHDI[[#This Row],[Município]],"/",tb_MHDI[[#This Row],[UF]])</f>
        <v>Capinzal/SC</v>
      </c>
      <c r="E1070" s="8">
        <v>0.752</v>
      </c>
      <c r="F1070" s="8">
        <v>0.74199999999999999</v>
      </c>
      <c r="G1070" s="8">
        <v>0.86899999999999999</v>
      </c>
      <c r="H1070" s="8">
        <v>0.65900000000000003</v>
      </c>
      <c r="I1070" s="9">
        <f>_xlfn.NUMBERVALUE(INDEX(tb_SVI[],MATCH(tb_MHDI[[#This Row],[mun_uf]],tb_SVI[city_name_uf],0),7),".")</f>
        <v>2010</v>
      </c>
    </row>
    <row r="1071" spans="1:9" x14ac:dyDescent="0.25">
      <c r="A1071" s="8" t="s">
        <v>13118</v>
      </c>
      <c r="B1071" s="8" t="str">
        <f>LEFT(tb_MHDI[[#This Row],[Territorialidades]],(FIND("/",tb_MHDI[[#This Row],[Territorialidades]])-2))</f>
        <v>Capistrano</v>
      </c>
      <c r="C1071" s="8" t="str">
        <f>LEFT(RIGHT(tb_MHDI[[#This Row],[Territorialidades]],3),2)</f>
        <v>CE</v>
      </c>
      <c r="D1071" s="8" t="str">
        <f>CONCATENATE(tb_MHDI[[#This Row],[Município]],"/",tb_MHDI[[#This Row],[UF]])</f>
        <v>Capistrano/CE</v>
      </c>
      <c r="E1071" s="8">
        <v>0.61099999999999999</v>
      </c>
      <c r="F1071" s="8">
        <v>0.52700000000000002</v>
      </c>
      <c r="G1071" s="8">
        <v>0.73</v>
      </c>
      <c r="H1071" s="8">
        <v>0.59299999999999997</v>
      </c>
      <c r="I1071" s="9">
        <f>_xlfn.NUMBERVALUE(INDEX(tb_SVI[],MATCH(tb_MHDI[[#This Row],[mun_uf]],tb_SVI[city_name_uf],0),7),".")</f>
        <v>2010</v>
      </c>
    </row>
    <row r="1072" spans="1:9" x14ac:dyDescent="0.25">
      <c r="A1072" s="8" t="s">
        <v>13119</v>
      </c>
      <c r="B1072" s="8" t="str">
        <f>LEFT(tb_MHDI[[#This Row],[Territorialidades]],(FIND("/",tb_MHDI[[#This Row],[Territorialidades]])-2))</f>
        <v>Capitão Andrade</v>
      </c>
      <c r="C1072" s="8" t="str">
        <f>LEFT(RIGHT(tb_MHDI[[#This Row],[Territorialidades]],3),2)</f>
        <v>MG</v>
      </c>
      <c r="D1072" s="8" t="str">
        <f>CONCATENATE(tb_MHDI[[#This Row],[Município]],"/",tb_MHDI[[#This Row],[UF]])</f>
        <v>Capitão Andrade/MG</v>
      </c>
      <c r="E1072" s="8">
        <v>0.624</v>
      </c>
      <c r="F1072" s="8">
        <v>0.63</v>
      </c>
      <c r="G1072" s="8">
        <v>0.80500000000000005</v>
      </c>
      <c r="H1072" s="8">
        <v>0.47799999999999998</v>
      </c>
      <c r="I1072" s="9">
        <f>_xlfn.NUMBERVALUE(INDEX(tb_SVI[],MATCH(tb_MHDI[[#This Row],[mun_uf]],tb_SVI[city_name_uf],0),7),".")</f>
        <v>2010</v>
      </c>
    </row>
    <row r="1073" spans="1:9" x14ac:dyDescent="0.25">
      <c r="A1073" s="8" t="s">
        <v>13120</v>
      </c>
      <c r="B1073" s="8" t="str">
        <f>LEFT(tb_MHDI[[#This Row],[Territorialidades]],(FIND("/",tb_MHDI[[#This Row],[Territorialidades]])-2))</f>
        <v>Capitão de Campos</v>
      </c>
      <c r="C1073" s="8" t="str">
        <f>LEFT(RIGHT(tb_MHDI[[#This Row],[Territorialidades]],3),2)</f>
        <v>PI</v>
      </c>
      <c r="D1073" s="8" t="str">
        <f>CONCATENATE(tb_MHDI[[#This Row],[Município]],"/",tb_MHDI[[#This Row],[UF]])</f>
        <v>Capitão de Campos/PI</v>
      </c>
      <c r="E1073" s="8">
        <v>0.58299999999999996</v>
      </c>
      <c r="F1073" s="8">
        <v>0.55200000000000005</v>
      </c>
      <c r="G1073" s="8">
        <v>0.77300000000000002</v>
      </c>
      <c r="H1073" s="8">
        <v>0.46500000000000002</v>
      </c>
      <c r="I1073" s="9">
        <f>_xlfn.NUMBERVALUE(INDEX(tb_SVI[],MATCH(tb_MHDI[[#This Row],[mun_uf]],tb_SVI[city_name_uf],0),7),".")</f>
        <v>2010</v>
      </c>
    </row>
    <row r="1074" spans="1:9" x14ac:dyDescent="0.25">
      <c r="A1074" s="8" t="s">
        <v>13121</v>
      </c>
      <c r="B1074" s="8" t="str">
        <f>LEFT(tb_MHDI[[#This Row],[Territorialidades]],(FIND("/",tb_MHDI[[#This Row],[Territorialidades]])-2))</f>
        <v>Capitão Enéas</v>
      </c>
      <c r="C1074" s="8" t="str">
        <f>LEFT(RIGHT(tb_MHDI[[#This Row],[Territorialidades]],3),2)</f>
        <v>MG</v>
      </c>
      <c r="D1074" s="8" t="str">
        <f>CONCATENATE(tb_MHDI[[#This Row],[Município]],"/",tb_MHDI[[#This Row],[UF]])</f>
        <v>Capitão Enéas/MG</v>
      </c>
      <c r="E1074" s="8">
        <v>0.63900000000000001</v>
      </c>
      <c r="F1074" s="8">
        <v>0.57299999999999995</v>
      </c>
      <c r="G1074" s="8">
        <v>0.80600000000000005</v>
      </c>
      <c r="H1074" s="8">
        <v>0.56499999999999995</v>
      </c>
      <c r="I1074" s="9">
        <f>_xlfn.NUMBERVALUE(INDEX(tb_SVI[],MATCH(tb_MHDI[[#This Row],[mun_uf]],tb_SVI[city_name_uf],0),7),".")</f>
        <v>2010</v>
      </c>
    </row>
    <row r="1075" spans="1:9" x14ac:dyDescent="0.25">
      <c r="A1075" s="8" t="s">
        <v>13122</v>
      </c>
      <c r="B1075" s="8" t="str">
        <f>LEFT(tb_MHDI[[#This Row],[Territorialidades]],(FIND("/",tb_MHDI[[#This Row],[Territorialidades]])-2))</f>
        <v>Capitão Gervásio Oliveira</v>
      </c>
      <c r="C1075" s="8" t="str">
        <f>LEFT(RIGHT(tb_MHDI[[#This Row],[Territorialidades]],3),2)</f>
        <v>PI</v>
      </c>
      <c r="D1075" s="8" t="str">
        <f>CONCATENATE(tb_MHDI[[#This Row],[Município]],"/",tb_MHDI[[#This Row],[UF]])</f>
        <v>Capitão Gervásio Oliveira/PI</v>
      </c>
      <c r="E1075" s="8">
        <v>0.55300000000000005</v>
      </c>
      <c r="F1075" s="8">
        <v>0.503</v>
      </c>
      <c r="G1075" s="8">
        <v>0.72499999999999998</v>
      </c>
      <c r="H1075" s="8">
        <v>0.46400000000000002</v>
      </c>
      <c r="I1075" s="9">
        <f>_xlfn.NUMBERVALUE(INDEX(tb_SVI[],MATCH(tb_MHDI[[#This Row],[mun_uf]],tb_SVI[city_name_uf],0),7),".")</f>
        <v>2010</v>
      </c>
    </row>
    <row r="1076" spans="1:9" x14ac:dyDescent="0.25">
      <c r="A1076" s="8" t="s">
        <v>13123</v>
      </c>
      <c r="B1076" s="8" t="str">
        <f>LEFT(tb_MHDI[[#This Row],[Territorialidades]],(FIND("/",tb_MHDI[[#This Row],[Territorialidades]])-2))</f>
        <v>Capitão Leônidas Marques</v>
      </c>
      <c r="C1076" s="8" t="str">
        <f>LEFT(RIGHT(tb_MHDI[[#This Row],[Territorialidades]],3),2)</f>
        <v>PR</v>
      </c>
      <c r="D1076" s="8" t="str">
        <f>CONCATENATE(tb_MHDI[[#This Row],[Município]],"/",tb_MHDI[[#This Row],[UF]])</f>
        <v>Capitão Leônidas Marques/PR</v>
      </c>
      <c r="E1076" s="8">
        <v>0.71599999999999997</v>
      </c>
      <c r="F1076" s="8">
        <v>0.71199999999999997</v>
      </c>
      <c r="G1076" s="8">
        <v>0.82899999999999996</v>
      </c>
      <c r="H1076" s="8">
        <v>0.623</v>
      </c>
      <c r="I1076" s="9">
        <f>_xlfn.NUMBERVALUE(INDEX(tb_SVI[],MATCH(tb_MHDI[[#This Row],[mun_uf]],tb_SVI[city_name_uf],0),7),".")</f>
        <v>2010</v>
      </c>
    </row>
    <row r="1077" spans="1:9" x14ac:dyDescent="0.25">
      <c r="A1077" s="8" t="s">
        <v>13124</v>
      </c>
      <c r="B1077" s="8" t="str">
        <f>LEFT(tb_MHDI[[#This Row],[Territorialidades]],(FIND("/",tb_MHDI[[#This Row],[Territorialidades]])-2))</f>
        <v>Capitão Poço</v>
      </c>
      <c r="C1077" s="8" t="str">
        <f>LEFT(RIGHT(tb_MHDI[[#This Row],[Territorialidades]],3),2)</f>
        <v>PA</v>
      </c>
      <c r="D1077" s="8" t="str">
        <f>CONCATENATE(tb_MHDI[[#This Row],[Município]],"/",tb_MHDI[[#This Row],[UF]])</f>
        <v>Capitão Poço/PA</v>
      </c>
      <c r="E1077" s="8">
        <v>0.54800000000000004</v>
      </c>
      <c r="F1077" s="8">
        <v>0.57299999999999995</v>
      </c>
      <c r="G1077" s="8">
        <v>0.747</v>
      </c>
      <c r="H1077" s="8">
        <v>0.38500000000000001</v>
      </c>
      <c r="I1077" s="9">
        <f>_xlfn.NUMBERVALUE(INDEX(tb_SVI[],MATCH(tb_MHDI[[#This Row],[mun_uf]],tb_SVI[city_name_uf],0),7),".")</f>
        <v>2010</v>
      </c>
    </row>
    <row r="1078" spans="1:9" x14ac:dyDescent="0.25">
      <c r="A1078" s="8" t="s">
        <v>13125</v>
      </c>
      <c r="B1078" s="8" t="str">
        <f>LEFT(tb_MHDI[[#This Row],[Territorialidades]],(FIND("/",tb_MHDI[[#This Row],[Territorialidades]])-2))</f>
        <v>Capitão</v>
      </c>
      <c r="C1078" s="8" t="str">
        <f>LEFT(RIGHT(tb_MHDI[[#This Row],[Territorialidades]],3),2)</f>
        <v>RS</v>
      </c>
      <c r="D1078" s="8" t="str">
        <f>CONCATENATE(tb_MHDI[[#This Row],[Município]],"/",tb_MHDI[[#This Row],[UF]])</f>
        <v>Capitão/RS</v>
      </c>
      <c r="E1078" s="8">
        <v>0.746</v>
      </c>
      <c r="F1078" s="8">
        <v>0.747</v>
      </c>
      <c r="G1078" s="8">
        <v>0.84199999999999997</v>
      </c>
      <c r="H1078" s="8">
        <v>0.66100000000000003</v>
      </c>
      <c r="I1078" s="9">
        <f>_xlfn.NUMBERVALUE(INDEX(tb_SVI[],MATCH(tb_MHDI[[#This Row],[mun_uf]],tb_SVI[city_name_uf],0),7),".")</f>
        <v>2010</v>
      </c>
    </row>
    <row r="1079" spans="1:9" x14ac:dyDescent="0.25">
      <c r="A1079" s="8" t="s">
        <v>13126</v>
      </c>
      <c r="B1079" s="8" t="str">
        <f>LEFT(tb_MHDI[[#This Row],[Territorialidades]],(FIND("/",tb_MHDI[[#This Row],[Territorialidades]])-2))</f>
        <v>Capitólio</v>
      </c>
      <c r="C1079" s="8" t="str">
        <f>LEFT(RIGHT(tb_MHDI[[#This Row],[Territorialidades]],3),2)</f>
        <v>MG</v>
      </c>
      <c r="D1079" s="8" t="str">
        <f>CONCATENATE(tb_MHDI[[#This Row],[Município]],"/",tb_MHDI[[#This Row],[UF]])</f>
        <v>Capitólio/MG</v>
      </c>
      <c r="E1079" s="8">
        <v>0.71</v>
      </c>
      <c r="F1079" s="8">
        <v>0.70899999999999996</v>
      </c>
      <c r="G1079" s="8">
        <v>0.82499999999999996</v>
      </c>
      <c r="H1079" s="8">
        <v>0.61199999999999999</v>
      </c>
      <c r="I1079" s="9">
        <f>_xlfn.NUMBERVALUE(INDEX(tb_SVI[],MATCH(tb_MHDI[[#This Row],[mun_uf]],tb_SVI[city_name_uf],0),7),".")</f>
        <v>2010</v>
      </c>
    </row>
    <row r="1080" spans="1:9" x14ac:dyDescent="0.25">
      <c r="A1080" s="8" t="s">
        <v>13127</v>
      </c>
      <c r="B1080" s="8" t="str">
        <f>LEFT(tb_MHDI[[#This Row],[Territorialidades]],(FIND("/",tb_MHDI[[#This Row],[Territorialidades]])-2))</f>
        <v>Capivari de Baixo</v>
      </c>
      <c r="C1080" s="8" t="str">
        <f>LEFT(RIGHT(tb_MHDI[[#This Row],[Territorialidades]],3),2)</f>
        <v>SC</v>
      </c>
      <c r="D1080" s="8" t="str">
        <f>CONCATENATE(tb_MHDI[[#This Row],[Município]],"/",tb_MHDI[[#This Row],[UF]])</f>
        <v>Capivari de Baixo/SC</v>
      </c>
      <c r="E1080" s="8">
        <v>0.76700000000000002</v>
      </c>
      <c r="F1080" s="8">
        <v>0.72399999999999998</v>
      </c>
      <c r="G1080" s="8">
        <v>0.87</v>
      </c>
      <c r="H1080" s="8">
        <v>0.71599999999999997</v>
      </c>
      <c r="I1080" s="9">
        <f>_xlfn.NUMBERVALUE(INDEX(tb_SVI[],MATCH(tb_MHDI[[#This Row],[mun_uf]],tb_SVI[city_name_uf],0),7),".")</f>
        <v>2010</v>
      </c>
    </row>
    <row r="1081" spans="1:9" x14ac:dyDescent="0.25">
      <c r="A1081" s="8" t="s">
        <v>13128</v>
      </c>
      <c r="B1081" s="8" t="str">
        <f>LEFT(tb_MHDI[[#This Row],[Territorialidades]],(FIND("/",tb_MHDI[[#This Row],[Territorialidades]])-2))</f>
        <v>Capivari do Sul</v>
      </c>
      <c r="C1081" s="8" t="str">
        <f>LEFT(RIGHT(tb_MHDI[[#This Row],[Territorialidades]],3),2)</f>
        <v>RS</v>
      </c>
      <c r="D1081" s="8" t="str">
        <f>CONCATENATE(tb_MHDI[[#This Row],[Município]],"/",tb_MHDI[[#This Row],[UF]])</f>
        <v>Capivari do Sul/RS</v>
      </c>
      <c r="E1081" s="8">
        <v>0.76600000000000001</v>
      </c>
      <c r="F1081" s="8">
        <v>0.80500000000000005</v>
      </c>
      <c r="G1081" s="8">
        <v>0.83599999999999997</v>
      </c>
      <c r="H1081" s="8">
        <v>0.66800000000000004</v>
      </c>
      <c r="I1081" s="9">
        <f>_xlfn.NUMBERVALUE(INDEX(tb_SVI[],MATCH(tb_MHDI[[#This Row],[mun_uf]],tb_SVI[city_name_uf],0),7),".")</f>
        <v>2010</v>
      </c>
    </row>
    <row r="1082" spans="1:9" x14ac:dyDescent="0.25">
      <c r="A1082" s="8" t="s">
        <v>13129</v>
      </c>
      <c r="B1082" s="8" t="str">
        <f>LEFT(tb_MHDI[[#This Row],[Territorialidades]],(FIND("/",tb_MHDI[[#This Row],[Territorialidades]])-2))</f>
        <v>Capivari</v>
      </c>
      <c r="C1082" s="8" t="str">
        <f>LEFT(RIGHT(tb_MHDI[[#This Row],[Territorialidades]],3),2)</f>
        <v>SP</v>
      </c>
      <c r="D1082" s="8" t="str">
        <f>CONCATENATE(tb_MHDI[[#This Row],[Município]],"/",tb_MHDI[[#This Row],[UF]])</f>
        <v>Capivari/SP</v>
      </c>
      <c r="E1082" s="8">
        <v>0.75</v>
      </c>
      <c r="F1082" s="8">
        <v>0.74399999999999999</v>
      </c>
      <c r="G1082" s="8">
        <v>0.84799999999999998</v>
      </c>
      <c r="H1082" s="8">
        <v>0.66900000000000004</v>
      </c>
      <c r="I1082" s="9">
        <f>_xlfn.NUMBERVALUE(INDEX(tb_SVI[],MATCH(tb_MHDI[[#This Row],[mun_uf]],tb_SVI[city_name_uf],0),7),".")</f>
        <v>2010</v>
      </c>
    </row>
    <row r="1083" spans="1:9" x14ac:dyDescent="0.25">
      <c r="A1083" s="8" t="s">
        <v>13130</v>
      </c>
      <c r="B1083" s="8" t="str">
        <f>LEFT(tb_MHDI[[#This Row],[Territorialidades]],(FIND("/",tb_MHDI[[#This Row],[Territorialidades]])-2))</f>
        <v>Capixaba</v>
      </c>
      <c r="C1083" s="8" t="str">
        <f>LEFT(RIGHT(tb_MHDI[[#This Row],[Territorialidades]],3),2)</f>
        <v>AC</v>
      </c>
      <c r="D1083" s="8" t="str">
        <f>CONCATENATE(tb_MHDI[[#This Row],[Município]],"/",tb_MHDI[[#This Row],[UF]])</f>
        <v>Capixaba/AC</v>
      </c>
      <c r="E1083" s="8">
        <v>0.57499999999999996</v>
      </c>
      <c r="F1083" s="8">
        <v>0.60099999999999998</v>
      </c>
      <c r="G1083" s="8">
        <v>0.79400000000000004</v>
      </c>
      <c r="H1083" s="8">
        <v>0.39800000000000002</v>
      </c>
      <c r="I1083" s="9">
        <f>_xlfn.NUMBERVALUE(INDEX(tb_SVI[],MATCH(tb_MHDI[[#This Row],[mun_uf]],tb_SVI[city_name_uf],0),7),".")</f>
        <v>2010</v>
      </c>
    </row>
    <row r="1084" spans="1:9" x14ac:dyDescent="0.25">
      <c r="A1084" s="8" t="s">
        <v>13131</v>
      </c>
      <c r="B1084" s="8" t="str">
        <f>LEFT(tb_MHDI[[#This Row],[Territorialidades]],(FIND("/",tb_MHDI[[#This Row],[Territorialidades]])-2))</f>
        <v>Capoeiras</v>
      </c>
      <c r="C1084" s="8" t="str">
        <f>LEFT(RIGHT(tb_MHDI[[#This Row],[Territorialidades]],3),2)</f>
        <v>PE</v>
      </c>
      <c r="D1084" s="8" t="str">
        <f>CONCATENATE(tb_MHDI[[#This Row],[Município]],"/",tb_MHDI[[#This Row],[UF]])</f>
        <v>Capoeiras/PE</v>
      </c>
      <c r="E1084" s="8">
        <v>0.54900000000000004</v>
      </c>
      <c r="F1084" s="8">
        <v>0.52900000000000003</v>
      </c>
      <c r="G1084" s="8">
        <v>0.746</v>
      </c>
      <c r="H1084" s="8">
        <v>0.41899999999999998</v>
      </c>
      <c r="I1084" s="9">
        <f>_xlfn.NUMBERVALUE(INDEX(tb_SVI[],MATCH(tb_MHDI[[#This Row],[mun_uf]],tb_SVI[city_name_uf],0),7),".")</f>
        <v>2010</v>
      </c>
    </row>
    <row r="1085" spans="1:9" x14ac:dyDescent="0.25">
      <c r="A1085" s="8" t="s">
        <v>13132</v>
      </c>
      <c r="B1085" s="8" t="str">
        <f>LEFT(tb_MHDI[[#This Row],[Territorialidades]],(FIND("/",tb_MHDI[[#This Row],[Territorialidades]])-2))</f>
        <v>Caputira</v>
      </c>
      <c r="C1085" s="8" t="str">
        <f>LEFT(RIGHT(tb_MHDI[[#This Row],[Territorialidades]],3),2)</f>
        <v>MG</v>
      </c>
      <c r="D1085" s="8" t="str">
        <f>CONCATENATE(tb_MHDI[[#This Row],[Município]],"/",tb_MHDI[[#This Row],[UF]])</f>
        <v>Caputira/MG</v>
      </c>
      <c r="E1085" s="8">
        <v>0.61499999999999999</v>
      </c>
      <c r="F1085" s="8">
        <v>0.60899999999999999</v>
      </c>
      <c r="G1085" s="8">
        <v>0.80900000000000005</v>
      </c>
      <c r="H1085" s="8">
        <v>0.47099999999999997</v>
      </c>
      <c r="I1085" s="9">
        <f>_xlfn.NUMBERVALUE(INDEX(tb_SVI[],MATCH(tb_MHDI[[#This Row],[mun_uf]],tb_SVI[city_name_uf],0),7),".")</f>
        <v>2010</v>
      </c>
    </row>
    <row r="1086" spans="1:9" x14ac:dyDescent="0.25">
      <c r="A1086" s="8" t="s">
        <v>13133</v>
      </c>
      <c r="B1086" s="8" t="str">
        <f>LEFT(tb_MHDI[[#This Row],[Territorialidades]],(FIND("/",tb_MHDI[[#This Row],[Territorialidades]])-2))</f>
        <v>Caraá</v>
      </c>
      <c r="C1086" s="8" t="str">
        <f>LEFT(RIGHT(tb_MHDI[[#This Row],[Territorialidades]],3),2)</f>
        <v>RS</v>
      </c>
      <c r="D1086" s="8" t="str">
        <f>CONCATENATE(tb_MHDI[[#This Row],[Município]],"/",tb_MHDI[[#This Row],[UF]])</f>
        <v>Caraá/RS</v>
      </c>
      <c r="E1086" s="8">
        <v>0.65200000000000002</v>
      </c>
      <c r="F1086" s="8">
        <v>0.66100000000000003</v>
      </c>
      <c r="G1086" s="8">
        <v>0.83</v>
      </c>
      <c r="H1086" s="8">
        <v>0.505</v>
      </c>
      <c r="I1086" s="9">
        <f>_xlfn.NUMBERVALUE(INDEX(tb_SVI[],MATCH(tb_MHDI[[#This Row],[mun_uf]],tb_SVI[city_name_uf],0),7),".")</f>
        <v>2010</v>
      </c>
    </row>
    <row r="1087" spans="1:9" x14ac:dyDescent="0.25">
      <c r="A1087" s="8" t="s">
        <v>13134</v>
      </c>
      <c r="B1087" s="8" t="str">
        <f>LEFT(tb_MHDI[[#This Row],[Territorialidades]],(FIND("/",tb_MHDI[[#This Row],[Territorialidades]])-2))</f>
        <v>Caracaraí</v>
      </c>
      <c r="C1087" s="8" t="str">
        <f>LEFT(RIGHT(tb_MHDI[[#This Row],[Territorialidades]],3),2)</f>
        <v>RR</v>
      </c>
      <c r="D1087" s="8" t="str">
        <f>CONCATENATE(tb_MHDI[[#This Row],[Município]],"/",tb_MHDI[[#This Row],[UF]])</f>
        <v>Caracaraí/RR</v>
      </c>
      <c r="E1087" s="8">
        <v>0.624</v>
      </c>
      <c r="F1087" s="8">
        <v>0.60099999999999998</v>
      </c>
      <c r="G1087" s="8">
        <v>0.78</v>
      </c>
      <c r="H1087" s="8">
        <v>0.51800000000000002</v>
      </c>
      <c r="I1087" s="9">
        <f>_xlfn.NUMBERVALUE(INDEX(tb_SVI[],MATCH(tb_MHDI[[#This Row],[mun_uf]],tb_SVI[city_name_uf],0),7),".")</f>
        <v>2010</v>
      </c>
    </row>
    <row r="1088" spans="1:9" x14ac:dyDescent="0.25">
      <c r="A1088" s="8" t="s">
        <v>13135</v>
      </c>
      <c r="B1088" s="8" t="str">
        <f>LEFT(tb_MHDI[[#This Row],[Territorialidades]],(FIND("/",tb_MHDI[[#This Row],[Territorialidades]])-2))</f>
        <v>Caracol</v>
      </c>
      <c r="C1088" s="8" t="str">
        <f>LEFT(RIGHT(tb_MHDI[[#This Row],[Territorialidades]],3),2)</f>
        <v>MS</v>
      </c>
      <c r="D1088" s="8" t="str">
        <f>CONCATENATE(tb_MHDI[[#This Row],[Município]],"/",tb_MHDI[[#This Row],[UF]])</f>
        <v>Caracol/MS</v>
      </c>
      <c r="E1088" s="8">
        <v>0.64700000000000002</v>
      </c>
      <c r="F1088" s="8">
        <v>0.628</v>
      </c>
      <c r="G1088" s="8">
        <v>0.82599999999999996</v>
      </c>
      <c r="H1088" s="8">
        <v>0.52200000000000002</v>
      </c>
      <c r="I1088" s="9">
        <f>_xlfn.NUMBERVALUE(INDEX(tb_SVI[],MATCH(tb_MHDI[[#This Row],[mun_uf]],tb_SVI[city_name_uf],0),7),".")</f>
        <v>2010</v>
      </c>
    </row>
    <row r="1089" spans="1:9" x14ac:dyDescent="0.25">
      <c r="A1089" s="8" t="s">
        <v>13136</v>
      </c>
      <c r="B1089" s="8" t="str">
        <f>LEFT(tb_MHDI[[#This Row],[Territorialidades]],(FIND("/",tb_MHDI[[#This Row],[Territorialidades]])-2))</f>
        <v>Caracol</v>
      </c>
      <c r="C1089" s="8" t="str">
        <f>LEFT(RIGHT(tb_MHDI[[#This Row],[Territorialidades]],3),2)</f>
        <v>PI</v>
      </c>
      <c r="D1089" s="8" t="str">
        <f>CONCATENATE(tb_MHDI[[#This Row],[Município]],"/",tb_MHDI[[#This Row],[UF]])</f>
        <v>Caracol/PI</v>
      </c>
      <c r="E1089" s="8">
        <v>0.55200000000000005</v>
      </c>
      <c r="F1089" s="8">
        <v>0.53300000000000003</v>
      </c>
      <c r="G1089" s="8">
        <v>0.77100000000000002</v>
      </c>
      <c r="H1089" s="8">
        <v>0.40899999999999997</v>
      </c>
      <c r="I1089" s="9">
        <f>_xlfn.NUMBERVALUE(INDEX(tb_SVI[],MATCH(tb_MHDI[[#This Row],[mun_uf]],tb_SVI[city_name_uf],0),7),".")</f>
        <v>2010</v>
      </c>
    </row>
    <row r="1090" spans="1:9" x14ac:dyDescent="0.25">
      <c r="A1090" s="8" t="s">
        <v>13137</v>
      </c>
      <c r="B1090" s="8" t="str">
        <f>LEFT(tb_MHDI[[#This Row],[Territorialidades]],(FIND("/",tb_MHDI[[#This Row],[Territorialidades]])-2))</f>
        <v>Caraguatatuba</v>
      </c>
      <c r="C1090" s="8" t="str">
        <f>LEFT(RIGHT(tb_MHDI[[#This Row],[Territorialidades]],3),2)</f>
        <v>SP</v>
      </c>
      <c r="D1090" s="8" t="str">
        <f>CONCATENATE(tb_MHDI[[#This Row],[Município]],"/",tb_MHDI[[#This Row],[UF]])</f>
        <v>Caraguatatuba/SP</v>
      </c>
      <c r="E1090" s="8">
        <v>0.75900000000000001</v>
      </c>
      <c r="F1090" s="8">
        <v>0.73499999999999999</v>
      </c>
      <c r="G1090" s="8">
        <v>0.84499999999999997</v>
      </c>
      <c r="H1090" s="8">
        <v>0.70499999999999996</v>
      </c>
      <c r="I1090" s="9">
        <f>_xlfn.NUMBERVALUE(INDEX(tb_SVI[],MATCH(tb_MHDI[[#This Row],[mun_uf]],tb_SVI[city_name_uf],0),7),".")</f>
        <v>2010</v>
      </c>
    </row>
    <row r="1091" spans="1:9" x14ac:dyDescent="0.25">
      <c r="A1091" s="8" t="s">
        <v>13138</v>
      </c>
      <c r="B1091" s="8" t="str">
        <f>LEFT(tb_MHDI[[#This Row],[Territorialidades]],(FIND("/",tb_MHDI[[#This Row],[Territorialidades]])-2))</f>
        <v>Caraíbas</v>
      </c>
      <c r="C1091" s="8" t="str">
        <f>LEFT(RIGHT(tb_MHDI[[#This Row],[Territorialidades]],3),2)</f>
        <v>BA</v>
      </c>
      <c r="D1091" s="8" t="str">
        <f>CONCATENATE(tb_MHDI[[#This Row],[Município]],"/",tb_MHDI[[#This Row],[UF]])</f>
        <v>Caraíbas/BA</v>
      </c>
      <c r="E1091" s="8">
        <v>0.55500000000000005</v>
      </c>
      <c r="F1091" s="8">
        <v>0.56999999999999995</v>
      </c>
      <c r="G1091" s="8">
        <v>0.73899999999999999</v>
      </c>
      <c r="H1091" s="8">
        <v>0.40500000000000003</v>
      </c>
      <c r="I1091" s="9">
        <f>_xlfn.NUMBERVALUE(INDEX(tb_SVI[],MATCH(tb_MHDI[[#This Row],[mun_uf]],tb_SVI[city_name_uf],0),7),".")</f>
        <v>2010</v>
      </c>
    </row>
    <row r="1092" spans="1:9" x14ac:dyDescent="0.25">
      <c r="A1092" s="8" t="s">
        <v>13139</v>
      </c>
      <c r="B1092" s="8" t="str">
        <f>LEFT(tb_MHDI[[#This Row],[Territorialidades]],(FIND("/",tb_MHDI[[#This Row],[Territorialidades]])-2))</f>
        <v>Caraí</v>
      </c>
      <c r="C1092" s="8" t="str">
        <f>LEFT(RIGHT(tb_MHDI[[#This Row],[Territorialidades]],3),2)</f>
        <v>MG</v>
      </c>
      <c r="D1092" s="8" t="str">
        <f>CONCATENATE(tb_MHDI[[#This Row],[Município]],"/",tb_MHDI[[#This Row],[UF]])</f>
        <v>Caraí/MG</v>
      </c>
      <c r="E1092" s="8">
        <v>0.55800000000000005</v>
      </c>
      <c r="F1092" s="8">
        <v>0.54900000000000004</v>
      </c>
      <c r="G1092" s="8">
        <v>0.78100000000000003</v>
      </c>
      <c r="H1092" s="8">
        <v>0.40500000000000003</v>
      </c>
      <c r="I1092" s="9">
        <f>_xlfn.NUMBERVALUE(INDEX(tb_SVI[],MATCH(tb_MHDI[[#This Row],[mun_uf]],tb_SVI[city_name_uf],0),7),".")</f>
        <v>2010</v>
      </c>
    </row>
    <row r="1093" spans="1:9" x14ac:dyDescent="0.25">
      <c r="A1093" s="8" t="s">
        <v>13140</v>
      </c>
      <c r="B1093" s="8" t="str">
        <f>LEFT(tb_MHDI[[#This Row],[Territorialidades]],(FIND("/",tb_MHDI[[#This Row],[Territorialidades]])-2))</f>
        <v>Carambeí</v>
      </c>
      <c r="C1093" s="8" t="str">
        <f>LEFT(RIGHT(tb_MHDI[[#This Row],[Territorialidades]],3),2)</f>
        <v>PR</v>
      </c>
      <c r="D1093" s="8" t="str">
        <f>CONCATENATE(tb_MHDI[[#This Row],[Município]],"/",tb_MHDI[[#This Row],[UF]])</f>
        <v>Carambeí/PR</v>
      </c>
      <c r="E1093" s="8">
        <v>0.72799999999999998</v>
      </c>
      <c r="F1093" s="8">
        <v>0.72099999999999997</v>
      </c>
      <c r="G1093" s="8">
        <v>0.83599999999999997</v>
      </c>
      <c r="H1093" s="8">
        <v>0.64</v>
      </c>
      <c r="I1093" s="9">
        <f>_xlfn.NUMBERVALUE(INDEX(tb_SVI[],MATCH(tb_MHDI[[#This Row],[mun_uf]],tb_SVI[city_name_uf],0),7),".")</f>
        <v>2010</v>
      </c>
    </row>
    <row r="1094" spans="1:9" x14ac:dyDescent="0.25">
      <c r="A1094" s="8" t="s">
        <v>13141</v>
      </c>
      <c r="B1094" s="8" t="str">
        <f>LEFT(tb_MHDI[[#This Row],[Territorialidades]],(FIND("/",tb_MHDI[[#This Row],[Territorialidades]])-2))</f>
        <v>Caranaíba</v>
      </c>
      <c r="C1094" s="8" t="str">
        <f>LEFT(RIGHT(tb_MHDI[[#This Row],[Territorialidades]],3),2)</f>
        <v>MG</v>
      </c>
      <c r="D1094" s="8" t="str">
        <f>CONCATENATE(tb_MHDI[[#This Row],[Município]],"/",tb_MHDI[[#This Row],[UF]])</f>
        <v>Caranaíba/MG</v>
      </c>
      <c r="E1094" s="8">
        <v>0.63400000000000001</v>
      </c>
      <c r="F1094" s="8">
        <v>0.59299999999999997</v>
      </c>
      <c r="G1094" s="8">
        <v>0.80700000000000005</v>
      </c>
      <c r="H1094" s="8">
        <v>0.53300000000000003</v>
      </c>
      <c r="I1094" s="9">
        <f>_xlfn.NUMBERVALUE(INDEX(tb_SVI[],MATCH(tb_MHDI[[#This Row],[mun_uf]],tb_SVI[city_name_uf],0),7),".")</f>
        <v>2010</v>
      </c>
    </row>
    <row r="1095" spans="1:9" x14ac:dyDescent="0.25">
      <c r="A1095" s="8" t="s">
        <v>13142</v>
      </c>
      <c r="B1095" s="8" t="str">
        <f>LEFT(tb_MHDI[[#This Row],[Territorialidades]],(FIND("/",tb_MHDI[[#This Row],[Territorialidades]])-2))</f>
        <v>Carandaí</v>
      </c>
      <c r="C1095" s="8" t="str">
        <f>LEFT(RIGHT(tb_MHDI[[#This Row],[Territorialidades]],3),2)</f>
        <v>MG</v>
      </c>
      <c r="D1095" s="8" t="str">
        <f>CONCATENATE(tb_MHDI[[#This Row],[Município]],"/",tb_MHDI[[#This Row],[UF]])</f>
        <v>Carandaí/MG</v>
      </c>
      <c r="E1095" s="8">
        <v>0.69699999999999995</v>
      </c>
      <c r="F1095" s="8">
        <v>0.66300000000000003</v>
      </c>
      <c r="G1095" s="8">
        <v>0.82099999999999995</v>
      </c>
      <c r="H1095" s="8">
        <v>0.622</v>
      </c>
      <c r="I1095" s="9">
        <f>_xlfn.NUMBERVALUE(INDEX(tb_SVI[],MATCH(tb_MHDI[[#This Row],[mun_uf]],tb_SVI[city_name_uf],0),7),".")</f>
        <v>2010</v>
      </c>
    </row>
    <row r="1096" spans="1:9" x14ac:dyDescent="0.25">
      <c r="A1096" s="8" t="s">
        <v>13143</v>
      </c>
      <c r="B1096" s="8" t="str">
        <f>LEFT(tb_MHDI[[#This Row],[Territorialidades]],(FIND("/",tb_MHDI[[#This Row],[Territorialidades]])-2))</f>
        <v>Carangola</v>
      </c>
      <c r="C1096" s="8" t="str">
        <f>LEFT(RIGHT(tb_MHDI[[#This Row],[Territorialidades]],3),2)</f>
        <v>MG</v>
      </c>
      <c r="D1096" s="8" t="str">
        <f>CONCATENATE(tb_MHDI[[#This Row],[Município]],"/",tb_MHDI[[#This Row],[UF]])</f>
        <v>Carangola/MG</v>
      </c>
      <c r="E1096" s="8">
        <v>0.69499999999999995</v>
      </c>
      <c r="F1096" s="8">
        <v>0.69899999999999995</v>
      </c>
      <c r="G1096" s="8">
        <v>0.83699999999999997</v>
      </c>
      <c r="H1096" s="8">
        <v>0.57299999999999995</v>
      </c>
      <c r="I1096" s="9">
        <f>_xlfn.NUMBERVALUE(INDEX(tb_SVI[],MATCH(tb_MHDI[[#This Row],[mun_uf]],tb_SVI[city_name_uf],0),7),".")</f>
        <v>2010</v>
      </c>
    </row>
    <row r="1097" spans="1:9" x14ac:dyDescent="0.25">
      <c r="A1097" s="8" t="s">
        <v>13144</v>
      </c>
      <c r="B1097" s="8" t="str">
        <f>LEFT(tb_MHDI[[#This Row],[Territorialidades]],(FIND("/",tb_MHDI[[#This Row],[Territorialidades]])-2))</f>
        <v>Carapebus</v>
      </c>
      <c r="C1097" s="8" t="str">
        <f>LEFT(RIGHT(tb_MHDI[[#This Row],[Territorialidades]],3),2)</f>
        <v>RJ</v>
      </c>
      <c r="D1097" s="8" t="str">
        <f>CONCATENATE(tb_MHDI[[#This Row],[Município]],"/",tb_MHDI[[#This Row],[UF]])</f>
        <v>Carapebus/RJ</v>
      </c>
      <c r="E1097" s="8">
        <v>0.71299999999999997</v>
      </c>
      <c r="F1097" s="8">
        <v>0.69899999999999995</v>
      </c>
      <c r="G1097" s="8">
        <v>0.80500000000000005</v>
      </c>
      <c r="H1097" s="8">
        <v>0.64400000000000002</v>
      </c>
      <c r="I1097" s="9">
        <f>_xlfn.NUMBERVALUE(INDEX(tb_SVI[],MATCH(tb_MHDI[[#This Row],[mun_uf]],tb_SVI[city_name_uf],0),7),".")</f>
        <v>2010</v>
      </c>
    </row>
    <row r="1098" spans="1:9" x14ac:dyDescent="0.25">
      <c r="A1098" s="8" t="s">
        <v>13145</v>
      </c>
      <c r="B1098" s="8" t="str">
        <f>LEFT(tb_MHDI[[#This Row],[Territorialidades]],(FIND("/",tb_MHDI[[#This Row],[Territorialidades]])-2))</f>
        <v>Carapicuíba</v>
      </c>
      <c r="C1098" s="8" t="str">
        <f>LEFT(RIGHT(tb_MHDI[[#This Row],[Territorialidades]],3),2)</f>
        <v>SP</v>
      </c>
      <c r="D1098" s="8" t="str">
        <f>CONCATENATE(tb_MHDI[[#This Row],[Município]],"/",tb_MHDI[[#This Row],[UF]])</f>
        <v>Carapicuíba/SP</v>
      </c>
      <c r="E1098" s="8">
        <v>0.749</v>
      </c>
      <c r="F1098" s="8">
        <v>0.72099999999999997</v>
      </c>
      <c r="G1098" s="8">
        <v>0.84199999999999997</v>
      </c>
      <c r="H1098" s="8">
        <v>0.69299999999999995</v>
      </c>
      <c r="I1098" s="9">
        <f>_xlfn.NUMBERVALUE(INDEX(tb_SVI[],MATCH(tb_MHDI[[#This Row],[mun_uf]],tb_SVI[city_name_uf],0),7),".")</f>
        <v>2010</v>
      </c>
    </row>
    <row r="1099" spans="1:9" x14ac:dyDescent="0.25">
      <c r="A1099" s="8" t="s">
        <v>13146</v>
      </c>
      <c r="B1099" s="8" t="str">
        <f>LEFT(tb_MHDI[[#This Row],[Territorialidades]],(FIND("/",tb_MHDI[[#This Row],[Territorialidades]])-2))</f>
        <v>Caratinga</v>
      </c>
      <c r="C1099" s="8" t="str">
        <f>LEFT(RIGHT(tb_MHDI[[#This Row],[Territorialidades]],3),2)</f>
        <v>MG</v>
      </c>
      <c r="D1099" s="8" t="str">
        <f>CONCATENATE(tb_MHDI[[#This Row],[Município]],"/",tb_MHDI[[#This Row],[UF]])</f>
        <v>Caratinga/MG</v>
      </c>
      <c r="E1099" s="8">
        <v>0.70599999999999996</v>
      </c>
      <c r="F1099" s="8">
        <v>0.69699999999999995</v>
      </c>
      <c r="G1099" s="8">
        <v>0.83599999999999997</v>
      </c>
      <c r="H1099" s="8">
        <v>0.60299999999999998</v>
      </c>
      <c r="I1099" s="9">
        <f>_xlfn.NUMBERVALUE(INDEX(tb_SVI[],MATCH(tb_MHDI[[#This Row],[mun_uf]],tb_SVI[city_name_uf],0),7),".")</f>
        <v>2010</v>
      </c>
    </row>
    <row r="1100" spans="1:9" x14ac:dyDescent="0.25">
      <c r="A1100" s="8" t="s">
        <v>13147</v>
      </c>
      <c r="B1100" s="8" t="str">
        <f>LEFT(tb_MHDI[[#This Row],[Territorialidades]],(FIND("/",tb_MHDI[[#This Row],[Territorialidades]])-2))</f>
        <v>Carauari</v>
      </c>
      <c r="C1100" s="8" t="str">
        <f>LEFT(RIGHT(tb_MHDI[[#This Row],[Territorialidades]],3),2)</f>
        <v>AM</v>
      </c>
      <c r="D1100" s="8" t="str">
        <f>CONCATENATE(tb_MHDI[[#This Row],[Município]],"/",tb_MHDI[[#This Row],[UF]])</f>
        <v>Carauari/AM</v>
      </c>
      <c r="E1100" s="8">
        <v>0.54900000000000004</v>
      </c>
      <c r="F1100" s="8">
        <v>0.53400000000000003</v>
      </c>
      <c r="G1100" s="8">
        <v>0.745</v>
      </c>
      <c r="H1100" s="8">
        <v>0.41599999999999998</v>
      </c>
      <c r="I1100" s="9">
        <f>_xlfn.NUMBERVALUE(INDEX(tb_SVI[],MATCH(tb_MHDI[[#This Row],[mun_uf]],tb_SVI[city_name_uf],0),7),".")</f>
        <v>2010</v>
      </c>
    </row>
    <row r="1101" spans="1:9" x14ac:dyDescent="0.25">
      <c r="A1101" s="8" t="s">
        <v>13148</v>
      </c>
      <c r="B1101" s="8" t="str">
        <f>LEFT(tb_MHDI[[#This Row],[Territorialidades]],(FIND("/",tb_MHDI[[#This Row],[Territorialidades]])-2))</f>
        <v>Caraúbas do Piauí</v>
      </c>
      <c r="C1101" s="8" t="str">
        <f>LEFT(RIGHT(tb_MHDI[[#This Row],[Territorialidades]],3),2)</f>
        <v>PI</v>
      </c>
      <c r="D1101" s="8" t="str">
        <f>CONCATENATE(tb_MHDI[[#This Row],[Município]],"/",tb_MHDI[[#This Row],[UF]])</f>
        <v>Caraúbas do Piauí/PI</v>
      </c>
      <c r="E1101" s="8">
        <v>0.505</v>
      </c>
      <c r="F1101" s="8">
        <v>0.48</v>
      </c>
      <c r="G1101" s="8">
        <v>0.77500000000000002</v>
      </c>
      <c r="H1101" s="8">
        <v>0.34699999999999998</v>
      </c>
      <c r="I1101" s="9">
        <f>_xlfn.NUMBERVALUE(INDEX(tb_SVI[],MATCH(tb_MHDI[[#This Row],[mun_uf]],tb_SVI[city_name_uf],0),7),".")</f>
        <v>2010</v>
      </c>
    </row>
    <row r="1102" spans="1:9" x14ac:dyDescent="0.25">
      <c r="A1102" s="8" t="s">
        <v>13149</v>
      </c>
      <c r="B1102" s="8" t="str">
        <f>LEFT(tb_MHDI[[#This Row],[Territorialidades]],(FIND("/",tb_MHDI[[#This Row],[Territorialidades]])-2))</f>
        <v>Caraúbas</v>
      </c>
      <c r="C1102" s="8" t="str">
        <f>LEFT(RIGHT(tb_MHDI[[#This Row],[Territorialidades]],3),2)</f>
        <v>PB</v>
      </c>
      <c r="D1102" s="8" t="str">
        <f>CONCATENATE(tb_MHDI[[#This Row],[Município]],"/",tb_MHDI[[#This Row],[UF]])</f>
        <v>Caraúbas/PB</v>
      </c>
      <c r="E1102" s="8">
        <v>0.58499999999999996</v>
      </c>
      <c r="F1102" s="8">
        <v>0.57999999999999996</v>
      </c>
      <c r="G1102" s="8">
        <v>0.71</v>
      </c>
      <c r="H1102" s="8">
        <v>0.48499999999999999</v>
      </c>
      <c r="I1102" s="9">
        <f>_xlfn.NUMBERVALUE(INDEX(tb_SVI[],MATCH(tb_MHDI[[#This Row],[mun_uf]],tb_SVI[city_name_uf],0),7),".")</f>
        <v>2010</v>
      </c>
    </row>
    <row r="1103" spans="1:9" x14ac:dyDescent="0.25">
      <c r="A1103" s="8" t="s">
        <v>13150</v>
      </c>
      <c r="B1103" s="8" t="str">
        <f>LEFT(tb_MHDI[[#This Row],[Territorialidades]],(FIND("/",tb_MHDI[[#This Row],[Territorialidades]])-2))</f>
        <v>Caraúbas</v>
      </c>
      <c r="C1103" s="8" t="str">
        <f>LEFT(RIGHT(tb_MHDI[[#This Row],[Territorialidades]],3),2)</f>
        <v>RN</v>
      </c>
      <c r="D1103" s="8" t="str">
        <f>CONCATENATE(tb_MHDI[[#This Row],[Município]],"/",tb_MHDI[[#This Row],[UF]])</f>
        <v>Caraúbas/RN</v>
      </c>
      <c r="E1103" s="8">
        <v>0.63800000000000001</v>
      </c>
      <c r="F1103" s="8">
        <v>0.59399999999999997</v>
      </c>
      <c r="G1103" s="8">
        <v>0.78600000000000003</v>
      </c>
      <c r="H1103" s="8">
        <v>0.55600000000000005</v>
      </c>
      <c r="I1103" s="9">
        <f>_xlfn.NUMBERVALUE(INDEX(tb_SVI[],MATCH(tb_MHDI[[#This Row],[mun_uf]],tb_SVI[city_name_uf],0),7),".")</f>
        <v>2010</v>
      </c>
    </row>
    <row r="1104" spans="1:9" x14ac:dyDescent="0.25">
      <c r="A1104" s="8" t="s">
        <v>13151</v>
      </c>
      <c r="B1104" s="8" t="str">
        <f>LEFT(tb_MHDI[[#This Row],[Territorialidades]],(FIND("/",tb_MHDI[[#This Row],[Territorialidades]])-2))</f>
        <v>Caravelas</v>
      </c>
      <c r="C1104" s="8" t="str">
        <f>LEFT(RIGHT(tb_MHDI[[#This Row],[Territorialidades]],3),2)</f>
        <v>BA</v>
      </c>
      <c r="D1104" s="8" t="str">
        <f>CONCATENATE(tb_MHDI[[#This Row],[Município]],"/",tb_MHDI[[#This Row],[UF]])</f>
        <v>Caravelas/BA</v>
      </c>
      <c r="E1104" s="8">
        <v>0.61599999999999999</v>
      </c>
      <c r="F1104" s="8">
        <v>0.626</v>
      </c>
      <c r="G1104" s="8">
        <v>0.79100000000000004</v>
      </c>
      <c r="H1104" s="8">
        <v>0.47299999999999998</v>
      </c>
      <c r="I1104" s="9">
        <f>_xlfn.NUMBERVALUE(INDEX(tb_SVI[],MATCH(tb_MHDI[[#This Row],[mun_uf]],tb_SVI[city_name_uf],0),7),".")</f>
        <v>2010</v>
      </c>
    </row>
    <row r="1105" spans="1:9" x14ac:dyDescent="0.25">
      <c r="A1105" s="8" t="s">
        <v>13152</v>
      </c>
      <c r="B1105" s="8" t="str">
        <f>LEFT(tb_MHDI[[#This Row],[Territorialidades]],(FIND("/",tb_MHDI[[#This Row],[Territorialidades]])-2))</f>
        <v>Carazinho</v>
      </c>
      <c r="C1105" s="8" t="str">
        <f>LEFT(RIGHT(tb_MHDI[[#This Row],[Territorialidades]],3),2)</f>
        <v>RS</v>
      </c>
      <c r="D1105" s="8" t="str">
        <f>CONCATENATE(tb_MHDI[[#This Row],[Município]],"/",tb_MHDI[[#This Row],[UF]])</f>
        <v>Carazinho/RS</v>
      </c>
      <c r="E1105" s="8">
        <v>0.76600000000000001</v>
      </c>
      <c r="F1105" s="8">
        <v>0.75600000000000001</v>
      </c>
      <c r="G1105" s="8">
        <v>0.84</v>
      </c>
      <c r="H1105" s="8">
        <v>0.70699999999999996</v>
      </c>
      <c r="I1105" s="9">
        <f>_xlfn.NUMBERVALUE(INDEX(tb_SVI[],MATCH(tb_MHDI[[#This Row],[mun_uf]],tb_SVI[city_name_uf],0),7),".")</f>
        <v>2010</v>
      </c>
    </row>
    <row r="1106" spans="1:9" x14ac:dyDescent="0.25">
      <c r="A1106" s="8" t="s">
        <v>13153</v>
      </c>
      <c r="B1106" s="8" t="str">
        <f>LEFT(tb_MHDI[[#This Row],[Territorialidades]],(FIND("/",tb_MHDI[[#This Row],[Territorialidades]])-2))</f>
        <v>Carbonita</v>
      </c>
      <c r="C1106" s="8" t="str">
        <f>LEFT(RIGHT(tb_MHDI[[#This Row],[Territorialidades]],3),2)</f>
        <v>MG</v>
      </c>
      <c r="D1106" s="8" t="str">
        <f>CONCATENATE(tb_MHDI[[#This Row],[Município]],"/",tb_MHDI[[#This Row],[UF]])</f>
        <v>Carbonita/MG</v>
      </c>
      <c r="E1106" s="8">
        <v>0.63800000000000001</v>
      </c>
      <c r="F1106" s="8">
        <v>0.61699999999999999</v>
      </c>
      <c r="G1106" s="8">
        <v>0.79600000000000004</v>
      </c>
      <c r="H1106" s="8">
        <v>0.52900000000000003</v>
      </c>
      <c r="I1106" s="9">
        <f>_xlfn.NUMBERVALUE(INDEX(tb_SVI[],MATCH(tb_MHDI[[#This Row],[mun_uf]],tb_SVI[city_name_uf],0),7),".")</f>
        <v>2010</v>
      </c>
    </row>
    <row r="1107" spans="1:9" x14ac:dyDescent="0.25">
      <c r="A1107" s="8" t="s">
        <v>13154</v>
      </c>
      <c r="B1107" s="8" t="str">
        <f>LEFT(tb_MHDI[[#This Row],[Territorialidades]],(FIND("/",tb_MHDI[[#This Row],[Territorialidades]])-2))</f>
        <v>Cardeal da Silva</v>
      </c>
      <c r="C1107" s="8" t="str">
        <f>LEFT(RIGHT(tb_MHDI[[#This Row],[Territorialidades]],3),2)</f>
        <v>BA</v>
      </c>
      <c r="D1107" s="8" t="str">
        <f>CONCATENATE(tb_MHDI[[#This Row],[Município]],"/",tb_MHDI[[#This Row],[UF]])</f>
        <v>Cardeal da Silva/BA</v>
      </c>
      <c r="E1107" s="8">
        <v>0.55200000000000005</v>
      </c>
      <c r="F1107" s="8">
        <v>0.52300000000000002</v>
      </c>
      <c r="G1107" s="8">
        <v>0.73499999999999999</v>
      </c>
      <c r="H1107" s="8">
        <v>0.437</v>
      </c>
      <c r="I1107" s="9">
        <f>_xlfn.NUMBERVALUE(INDEX(tb_SVI[],MATCH(tb_MHDI[[#This Row],[mun_uf]],tb_SVI[city_name_uf],0),7),".")</f>
        <v>2010</v>
      </c>
    </row>
    <row r="1108" spans="1:9" x14ac:dyDescent="0.25">
      <c r="A1108" s="8" t="s">
        <v>13155</v>
      </c>
      <c r="B1108" s="8" t="str">
        <f>LEFT(tb_MHDI[[#This Row],[Territorialidades]],(FIND("/",tb_MHDI[[#This Row],[Territorialidades]])-2))</f>
        <v>Cardoso Moreira</v>
      </c>
      <c r="C1108" s="8" t="str">
        <f>LEFT(RIGHT(tb_MHDI[[#This Row],[Territorialidades]],3),2)</f>
        <v>RJ</v>
      </c>
      <c r="D1108" s="8" t="str">
        <f>CONCATENATE(tb_MHDI[[#This Row],[Município]],"/",tb_MHDI[[#This Row],[UF]])</f>
        <v>Cardoso Moreira/RJ</v>
      </c>
      <c r="E1108" s="8">
        <v>0.64800000000000002</v>
      </c>
      <c r="F1108" s="8">
        <v>0.65300000000000002</v>
      </c>
      <c r="G1108" s="8">
        <v>0.78200000000000003</v>
      </c>
      <c r="H1108" s="8">
        <v>0.53400000000000003</v>
      </c>
      <c r="I1108" s="9">
        <f>_xlfn.NUMBERVALUE(INDEX(tb_SVI[],MATCH(tb_MHDI[[#This Row],[mun_uf]],tb_SVI[city_name_uf],0),7),".")</f>
        <v>2010</v>
      </c>
    </row>
    <row r="1109" spans="1:9" x14ac:dyDescent="0.25">
      <c r="A1109" s="8" t="s">
        <v>13156</v>
      </c>
      <c r="B1109" s="8" t="str">
        <f>LEFT(tb_MHDI[[#This Row],[Territorialidades]],(FIND("/",tb_MHDI[[#This Row],[Territorialidades]])-2))</f>
        <v>Cardoso</v>
      </c>
      <c r="C1109" s="8" t="str">
        <f>LEFT(RIGHT(tb_MHDI[[#This Row],[Territorialidades]],3),2)</f>
        <v>SP</v>
      </c>
      <c r="D1109" s="8" t="str">
        <f>CONCATENATE(tb_MHDI[[#This Row],[Município]],"/",tb_MHDI[[#This Row],[UF]])</f>
        <v>Cardoso/SP</v>
      </c>
      <c r="E1109" s="8">
        <v>0.72199999999999998</v>
      </c>
      <c r="F1109" s="8">
        <v>0.69499999999999995</v>
      </c>
      <c r="G1109" s="8">
        <v>0.85299999999999998</v>
      </c>
      <c r="H1109" s="8">
        <v>0.63600000000000001</v>
      </c>
      <c r="I1109" s="9">
        <f>_xlfn.NUMBERVALUE(INDEX(tb_SVI[],MATCH(tb_MHDI[[#This Row],[mun_uf]],tb_SVI[city_name_uf],0),7),".")</f>
        <v>2010</v>
      </c>
    </row>
    <row r="1110" spans="1:9" x14ac:dyDescent="0.25">
      <c r="A1110" s="8" t="s">
        <v>13157</v>
      </c>
      <c r="B1110" s="8" t="str">
        <f>LEFT(tb_MHDI[[#This Row],[Territorialidades]],(FIND("/",tb_MHDI[[#This Row],[Territorialidades]])-2))</f>
        <v>Careaçu</v>
      </c>
      <c r="C1110" s="8" t="str">
        <f>LEFT(RIGHT(tb_MHDI[[#This Row],[Territorialidades]],3),2)</f>
        <v>MG</v>
      </c>
      <c r="D1110" s="8" t="str">
        <f>CONCATENATE(tb_MHDI[[#This Row],[Município]],"/",tb_MHDI[[#This Row],[UF]])</f>
        <v>Careaçu/MG</v>
      </c>
      <c r="E1110" s="8">
        <v>0.68300000000000005</v>
      </c>
      <c r="F1110" s="8">
        <v>0.66600000000000004</v>
      </c>
      <c r="G1110" s="8">
        <v>0.82399999999999995</v>
      </c>
      <c r="H1110" s="8">
        <v>0.58099999999999996</v>
      </c>
      <c r="I1110" s="9">
        <f>_xlfn.NUMBERVALUE(INDEX(tb_SVI[],MATCH(tb_MHDI[[#This Row],[mun_uf]],tb_SVI[city_name_uf],0),7),".")</f>
        <v>2010</v>
      </c>
    </row>
    <row r="1111" spans="1:9" x14ac:dyDescent="0.25">
      <c r="A1111" s="8" t="s">
        <v>13158</v>
      </c>
      <c r="B1111" s="8" t="str">
        <f>LEFT(tb_MHDI[[#This Row],[Territorialidades]],(FIND("/",tb_MHDI[[#This Row],[Territorialidades]])-2))</f>
        <v>Careiro</v>
      </c>
      <c r="C1111" s="8" t="str">
        <f>LEFT(RIGHT(tb_MHDI[[#This Row],[Territorialidades]],3),2)</f>
        <v>AM</v>
      </c>
      <c r="D1111" s="8" t="str">
        <f>CONCATENATE(tb_MHDI[[#This Row],[Município]],"/",tb_MHDI[[#This Row],[UF]])</f>
        <v>Careiro/AM</v>
      </c>
      <c r="E1111" s="8">
        <v>0.55700000000000005</v>
      </c>
      <c r="F1111" s="8">
        <v>0.51500000000000001</v>
      </c>
      <c r="G1111" s="8">
        <v>0.77900000000000003</v>
      </c>
      <c r="H1111" s="8">
        <v>0.43099999999999999</v>
      </c>
      <c r="I1111" s="9">
        <f>_xlfn.NUMBERVALUE(INDEX(tb_SVI[],MATCH(tb_MHDI[[#This Row],[mun_uf]],tb_SVI[city_name_uf],0),7),".")</f>
        <v>2010</v>
      </c>
    </row>
    <row r="1112" spans="1:9" x14ac:dyDescent="0.25">
      <c r="A1112" s="8" t="s">
        <v>13159</v>
      </c>
      <c r="B1112" s="8" t="str">
        <f>LEFT(tb_MHDI[[#This Row],[Territorialidades]],(FIND("/",tb_MHDI[[#This Row],[Territorialidades]])-2))</f>
        <v>Careiro da Várzea</v>
      </c>
      <c r="C1112" s="8" t="str">
        <f>LEFT(RIGHT(tb_MHDI[[#This Row],[Territorialidades]],3),2)</f>
        <v>AM</v>
      </c>
      <c r="D1112" s="8" t="str">
        <f>CONCATENATE(tb_MHDI[[#This Row],[Município]],"/",tb_MHDI[[#This Row],[UF]])</f>
        <v>Careiro da Várzea/AM</v>
      </c>
      <c r="E1112" s="8">
        <v>0.56799999999999995</v>
      </c>
      <c r="F1112" s="8">
        <v>0.52300000000000002</v>
      </c>
      <c r="G1112" s="8">
        <v>0.77900000000000003</v>
      </c>
      <c r="H1112" s="8">
        <v>0.45</v>
      </c>
      <c r="I1112" s="9">
        <f>_xlfn.NUMBERVALUE(INDEX(tb_SVI[],MATCH(tb_MHDI[[#This Row],[mun_uf]],tb_SVI[city_name_uf],0),7),".")</f>
        <v>2010</v>
      </c>
    </row>
    <row r="1113" spans="1:9" x14ac:dyDescent="0.25">
      <c r="A1113" s="8" t="s">
        <v>13160</v>
      </c>
      <c r="B1113" s="8" t="str">
        <f>LEFT(tb_MHDI[[#This Row],[Territorialidades]],(FIND("/",tb_MHDI[[#This Row],[Territorialidades]])-2))</f>
        <v>Cariacica</v>
      </c>
      <c r="C1113" s="8" t="str">
        <f>LEFT(RIGHT(tb_MHDI[[#This Row],[Territorialidades]],3),2)</f>
        <v>ES</v>
      </c>
      <c r="D1113" s="8" t="str">
        <f>CONCATENATE(tb_MHDI[[#This Row],[Município]],"/",tb_MHDI[[#This Row],[UF]])</f>
        <v>Cariacica/ES</v>
      </c>
      <c r="E1113" s="8">
        <v>0.71799999999999997</v>
      </c>
      <c r="F1113" s="8">
        <v>0.69899999999999995</v>
      </c>
      <c r="G1113" s="8">
        <v>0.84399999999999997</v>
      </c>
      <c r="H1113" s="8">
        <v>0.628</v>
      </c>
      <c r="I1113" s="9">
        <f>_xlfn.NUMBERVALUE(INDEX(tb_SVI[],MATCH(tb_MHDI[[#This Row],[mun_uf]],tb_SVI[city_name_uf],0),7),".")</f>
        <v>2010</v>
      </c>
    </row>
    <row r="1114" spans="1:9" x14ac:dyDescent="0.25">
      <c r="A1114" s="8" t="s">
        <v>13161</v>
      </c>
      <c r="B1114" s="8" t="str">
        <f>LEFT(tb_MHDI[[#This Row],[Territorialidades]],(FIND("/",tb_MHDI[[#This Row],[Territorialidades]])-2))</f>
        <v>Caridade</v>
      </c>
      <c r="C1114" s="8" t="str">
        <f>LEFT(RIGHT(tb_MHDI[[#This Row],[Territorialidades]],3),2)</f>
        <v>CE</v>
      </c>
      <c r="D1114" s="8" t="str">
        <f>CONCATENATE(tb_MHDI[[#This Row],[Município]],"/",tb_MHDI[[#This Row],[UF]])</f>
        <v>Caridade/CE</v>
      </c>
      <c r="E1114" s="8">
        <v>0.59199999999999997</v>
      </c>
      <c r="F1114" s="8">
        <v>0.52800000000000002</v>
      </c>
      <c r="G1114" s="8">
        <v>0.77900000000000003</v>
      </c>
      <c r="H1114" s="8">
        <v>0.505</v>
      </c>
      <c r="I1114" s="9">
        <f>_xlfn.NUMBERVALUE(INDEX(tb_SVI[],MATCH(tb_MHDI[[#This Row],[mun_uf]],tb_SVI[city_name_uf],0),7),".")</f>
        <v>2010</v>
      </c>
    </row>
    <row r="1115" spans="1:9" x14ac:dyDescent="0.25">
      <c r="A1115" s="8" t="s">
        <v>13162</v>
      </c>
      <c r="B1115" s="8" t="str">
        <f>LEFT(tb_MHDI[[#This Row],[Territorialidades]],(FIND("/",tb_MHDI[[#This Row],[Territorialidades]])-2))</f>
        <v>Caridade do Piauí</v>
      </c>
      <c r="C1115" s="8" t="str">
        <f>LEFT(RIGHT(tb_MHDI[[#This Row],[Territorialidades]],3),2)</f>
        <v>PI</v>
      </c>
      <c r="D1115" s="8" t="str">
        <f>CONCATENATE(tb_MHDI[[#This Row],[Município]],"/",tb_MHDI[[#This Row],[UF]])</f>
        <v>Caridade do Piauí/PI</v>
      </c>
      <c r="E1115" s="8">
        <v>0.54100000000000004</v>
      </c>
      <c r="F1115" s="8">
        <v>0.52</v>
      </c>
      <c r="G1115" s="8">
        <v>0.71499999999999997</v>
      </c>
      <c r="H1115" s="8">
        <v>0.42599999999999999</v>
      </c>
      <c r="I1115" s="9">
        <f>_xlfn.NUMBERVALUE(INDEX(tb_SVI[],MATCH(tb_MHDI[[#This Row],[mun_uf]],tb_SVI[city_name_uf],0),7),".")</f>
        <v>2010</v>
      </c>
    </row>
    <row r="1116" spans="1:9" x14ac:dyDescent="0.25">
      <c r="A1116" s="8" t="s">
        <v>13163</v>
      </c>
      <c r="B1116" s="8" t="str">
        <f>LEFT(tb_MHDI[[#This Row],[Territorialidades]],(FIND("/",tb_MHDI[[#This Row],[Territorialidades]])-2))</f>
        <v>Carinhanha</v>
      </c>
      <c r="C1116" s="8" t="str">
        <f>LEFT(RIGHT(tb_MHDI[[#This Row],[Territorialidades]],3),2)</f>
        <v>BA</v>
      </c>
      <c r="D1116" s="8" t="str">
        <f>CONCATENATE(tb_MHDI[[#This Row],[Município]],"/",tb_MHDI[[#This Row],[UF]])</f>
        <v>Carinhanha/BA</v>
      </c>
      <c r="E1116" s="8">
        <v>0.57599999999999996</v>
      </c>
      <c r="F1116" s="8">
        <v>0.52500000000000002</v>
      </c>
      <c r="G1116" s="8">
        <v>0.76300000000000001</v>
      </c>
      <c r="H1116" s="8">
        <v>0.47699999999999998</v>
      </c>
      <c r="I1116" s="9">
        <f>_xlfn.NUMBERVALUE(INDEX(tb_SVI[],MATCH(tb_MHDI[[#This Row],[mun_uf]],tb_SVI[city_name_uf],0),7),".")</f>
        <v>2010</v>
      </c>
    </row>
    <row r="1117" spans="1:9" x14ac:dyDescent="0.25">
      <c r="A1117" s="8" t="s">
        <v>13164</v>
      </c>
      <c r="B1117" s="8" t="str">
        <f>LEFT(tb_MHDI[[#This Row],[Territorialidades]],(FIND("/",tb_MHDI[[#This Row],[Territorialidades]])-2))</f>
        <v>Carira</v>
      </c>
      <c r="C1117" s="8" t="str">
        <f>LEFT(RIGHT(tb_MHDI[[#This Row],[Territorialidades]],3),2)</f>
        <v>SE</v>
      </c>
      <c r="D1117" s="8" t="str">
        <f>CONCATENATE(tb_MHDI[[#This Row],[Município]],"/",tb_MHDI[[#This Row],[UF]])</f>
        <v>Carira/SE</v>
      </c>
      <c r="E1117" s="8">
        <v>0.58799999999999997</v>
      </c>
      <c r="F1117" s="8">
        <v>0.58099999999999996</v>
      </c>
      <c r="G1117" s="8">
        <v>0.79100000000000004</v>
      </c>
      <c r="H1117" s="8">
        <v>0.442</v>
      </c>
      <c r="I1117" s="9">
        <f>_xlfn.NUMBERVALUE(INDEX(tb_SVI[],MATCH(tb_MHDI[[#This Row],[mun_uf]],tb_SVI[city_name_uf],0),7),".")</f>
        <v>2010</v>
      </c>
    </row>
    <row r="1118" spans="1:9" x14ac:dyDescent="0.25">
      <c r="A1118" s="8" t="s">
        <v>13165</v>
      </c>
      <c r="B1118" s="8" t="str">
        <f>LEFT(tb_MHDI[[#This Row],[Territorialidades]],(FIND("/",tb_MHDI[[#This Row],[Territorialidades]])-2))</f>
        <v>Cariré</v>
      </c>
      <c r="C1118" s="8" t="str">
        <f>LEFT(RIGHT(tb_MHDI[[#This Row],[Territorialidades]],3),2)</f>
        <v>CE</v>
      </c>
      <c r="D1118" s="8" t="str">
        <f>CONCATENATE(tb_MHDI[[#This Row],[Município]],"/",tb_MHDI[[#This Row],[UF]])</f>
        <v>Cariré/CE</v>
      </c>
      <c r="E1118" s="8">
        <v>0.59599999999999997</v>
      </c>
      <c r="F1118" s="8">
        <v>0.53700000000000003</v>
      </c>
      <c r="G1118" s="8">
        <v>0.749</v>
      </c>
      <c r="H1118" s="8">
        <v>0.52600000000000002</v>
      </c>
      <c r="I1118" s="9">
        <f>_xlfn.NUMBERVALUE(INDEX(tb_SVI[],MATCH(tb_MHDI[[#This Row],[mun_uf]],tb_SVI[city_name_uf],0),7),".")</f>
        <v>2010</v>
      </c>
    </row>
    <row r="1119" spans="1:9" x14ac:dyDescent="0.25">
      <c r="A1119" s="8" t="s">
        <v>13166</v>
      </c>
      <c r="B1119" s="8" t="str">
        <f>LEFT(tb_MHDI[[#This Row],[Territorialidades]],(FIND("/",tb_MHDI[[#This Row],[Territorialidades]])-2))</f>
        <v>Caririaçu</v>
      </c>
      <c r="C1119" s="8" t="str">
        <f>LEFT(RIGHT(tb_MHDI[[#This Row],[Territorialidades]],3),2)</f>
        <v>CE</v>
      </c>
      <c r="D1119" s="8" t="str">
        <f>CONCATENATE(tb_MHDI[[#This Row],[Município]],"/",tb_MHDI[[#This Row],[UF]])</f>
        <v>Caririaçu/CE</v>
      </c>
      <c r="E1119" s="8">
        <v>0.57799999999999996</v>
      </c>
      <c r="F1119" s="8">
        <v>0.54900000000000004</v>
      </c>
      <c r="G1119" s="8">
        <v>0.73</v>
      </c>
      <c r="H1119" s="8">
        <v>0.48299999999999998</v>
      </c>
      <c r="I1119" s="9">
        <f>_xlfn.NUMBERVALUE(INDEX(tb_SVI[],MATCH(tb_MHDI[[#This Row],[mun_uf]],tb_SVI[city_name_uf],0),7),".")</f>
        <v>2010</v>
      </c>
    </row>
    <row r="1120" spans="1:9" x14ac:dyDescent="0.25">
      <c r="A1120" s="8" t="s">
        <v>13167</v>
      </c>
      <c r="B1120" s="8" t="str">
        <f>LEFT(tb_MHDI[[#This Row],[Territorialidades]],(FIND("/",tb_MHDI[[#This Row],[Territorialidades]])-2))</f>
        <v>Cariri do Tocantins</v>
      </c>
      <c r="C1120" s="8" t="str">
        <f>LEFT(RIGHT(tb_MHDI[[#This Row],[Territorialidades]],3),2)</f>
        <v>TO</v>
      </c>
      <c r="D1120" s="8" t="str">
        <f>CONCATENATE(tb_MHDI[[#This Row],[Município]],"/",tb_MHDI[[#This Row],[UF]])</f>
        <v>Cariri do Tocantins/TO</v>
      </c>
      <c r="E1120" s="8">
        <v>0.66200000000000003</v>
      </c>
      <c r="F1120" s="8">
        <v>0.63900000000000001</v>
      </c>
      <c r="G1120" s="8">
        <v>0.82599999999999996</v>
      </c>
      <c r="H1120" s="8">
        <v>0.54900000000000004</v>
      </c>
      <c r="I1120" s="9">
        <f>_xlfn.NUMBERVALUE(INDEX(tb_SVI[],MATCH(tb_MHDI[[#This Row],[mun_uf]],tb_SVI[city_name_uf],0),7),".")</f>
        <v>2010</v>
      </c>
    </row>
    <row r="1121" spans="1:9" x14ac:dyDescent="0.25">
      <c r="A1121" s="8" t="s">
        <v>13168</v>
      </c>
      <c r="B1121" s="8" t="str">
        <f>LEFT(tb_MHDI[[#This Row],[Territorialidades]],(FIND("/",tb_MHDI[[#This Row],[Territorialidades]])-2))</f>
        <v>Cariús</v>
      </c>
      <c r="C1121" s="8" t="str">
        <f>LEFT(RIGHT(tb_MHDI[[#This Row],[Territorialidades]],3),2)</f>
        <v>CE</v>
      </c>
      <c r="D1121" s="8" t="str">
        <f>CONCATENATE(tb_MHDI[[#This Row],[Município]],"/",tb_MHDI[[#This Row],[UF]])</f>
        <v>Cariús/CE</v>
      </c>
      <c r="E1121" s="8">
        <v>0.59699999999999998</v>
      </c>
      <c r="F1121" s="8">
        <v>0.54600000000000004</v>
      </c>
      <c r="G1121" s="8">
        <v>0.751</v>
      </c>
      <c r="H1121" s="8">
        <v>0.51900000000000002</v>
      </c>
      <c r="I1121" s="9">
        <f>_xlfn.NUMBERVALUE(INDEX(tb_SVI[],MATCH(tb_MHDI[[#This Row],[mun_uf]],tb_SVI[city_name_uf],0),7),".")</f>
        <v>2010</v>
      </c>
    </row>
    <row r="1122" spans="1:9" x14ac:dyDescent="0.25">
      <c r="A1122" s="8" t="s">
        <v>13169</v>
      </c>
      <c r="B1122" s="8" t="str">
        <f>LEFT(tb_MHDI[[#This Row],[Territorialidades]],(FIND("/",tb_MHDI[[#This Row],[Territorialidades]])-2))</f>
        <v>Carlinda</v>
      </c>
      <c r="C1122" s="8" t="str">
        <f>LEFT(RIGHT(tb_MHDI[[#This Row],[Territorialidades]],3),2)</f>
        <v>MT</v>
      </c>
      <c r="D1122" s="8" t="str">
        <f>CONCATENATE(tb_MHDI[[#This Row],[Município]],"/",tb_MHDI[[#This Row],[UF]])</f>
        <v>Carlinda/MT</v>
      </c>
      <c r="E1122" s="8">
        <v>0.66500000000000004</v>
      </c>
      <c r="F1122" s="8">
        <v>0.65600000000000003</v>
      </c>
      <c r="G1122" s="8">
        <v>0.80900000000000005</v>
      </c>
      <c r="H1122" s="8">
        <v>0.55300000000000005</v>
      </c>
      <c r="I1122" s="9">
        <f>_xlfn.NUMBERVALUE(INDEX(tb_SVI[],MATCH(tb_MHDI[[#This Row],[mun_uf]],tb_SVI[city_name_uf],0),7),".")</f>
        <v>2010</v>
      </c>
    </row>
    <row r="1123" spans="1:9" x14ac:dyDescent="0.25">
      <c r="A1123" s="8" t="s">
        <v>13170</v>
      </c>
      <c r="B1123" s="8" t="str">
        <f>LEFT(tb_MHDI[[#This Row],[Territorialidades]],(FIND("/",tb_MHDI[[#This Row],[Territorialidades]])-2))</f>
        <v>Carlópolis</v>
      </c>
      <c r="C1123" s="8" t="str">
        <f>LEFT(RIGHT(tb_MHDI[[#This Row],[Territorialidades]],3),2)</f>
        <v>PR</v>
      </c>
      <c r="D1123" s="8" t="str">
        <f>CONCATENATE(tb_MHDI[[#This Row],[Município]],"/",tb_MHDI[[#This Row],[UF]])</f>
        <v>Carlópolis/PR</v>
      </c>
      <c r="E1123" s="8">
        <v>0.71299999999999997</v>
      </c>
      <c r="F1123" s="8">
        <v>0.69599999999999995</v>
      </c>
      <c r="G1123" s="8">
        <v>0.83199999999999996</v>
      </c>
      <c r="H1123" s="8">
        <v>0.625</v>
      </c>
      <c r="I1123" s="9">
        <f>_xlfn.NUMBERVALUE(INDEX(tb_SVI[],MATCH(tb_MHDI[[#This Row],[mun_uf]],tb_SVI[city_name_uf],0),7),".")</f>
        <v>2010</v>
      </c>
    </row>
    <row r="1124" spans="1:9" x14ac:dyDescent="0.25">
      <c r="A1124" s="8" t="s">
        <v>13171</v>
      </c>
      <c r="B1124" s="8" t="str">
        <f>LEFT(tb_MHDI[[#This Row],[Territorialidades]],(FIND("/",tb_MHDI[[#This Row],[Territorialidades]])-2))</f>
        <v>Carlos Barbosa</v>
      </c>
      <c r="C1124" s="8" t="str">
        <f>LEFT(RIGHT(tb_MHDI[[#This Row],[Territorialidades]],3),2)</f>
        <v>RS</v>
      </c>
      <c r="D1124" s="8" t="str">
        <f>CONCATENATE(tb_MHDI[[#This Row],[Município]],"/",tb_MHDI[[#This Row],[UF]])</f>
        <v>Carlos Barbosa/RS</v>
      </c>
      <c r="E1124" s="8">
        <v>0.79600000000000004</v>
      </c>
      <c r="F1124" s="8">
        <v>0.83499999999999996</v>
      </c>
      <c r="G1124" s="8">
        <v>0.83499999999999996</v>
      </c>
      <c r="H1124" s="8">
        <v>0.72399999999999998</v>
      </c>
      <c r="I1124" s="9">
        <f>_xlfn.NUMBERVALUE(INDEX(tb_SVI[],MATCH(tb_MHDI[[#This Row],[mun_uf]],tb_SVI[city_name_uf],0),7),".")</f>
        <v>2010</v>
      </c>
    </row>
    <row r="1125" spans="1:9" x14ac:dyDescent="0.25">
      <c r="A1125" s="8" t="s">
        <v>13172</v>
      </c>
      <c r="B1125" s="8" t="str">
        <f>LEFT(tb_MHDI[[#This Row],[Territorialidades]],(FIND("/",tb_MHDI[[#This Row],[Territorialidades]])-2))</f>
        <v>Carlos Chagas</v>
      </c>
      <c r="C1125" s="8" t="str">
        <f>LEFT(RIGHT(tb_MHDI[[#This Row],[Territorialidades]],3),2)</f>
        <v>MG</v>
      </c>
      <c r="D1125" s="8" t="str">
        <f>CONCATENATE(tb_MHDI[[#This Row],[Município]],"/",tb_MHDI[[#This Row],[UF]])</f>
        <v>Carlos Chagas/MG</v>
      </c>
      <c r="E1125" s="8">
        <v>0.64800000000000002</v>
      </c>
      <c r="F1125" s="8">
        <v>0.64100000000000001</v>
      </c>
      <c r="G1125" s="8">
        <v>0.82599999999999996</v>
      </c>
      <c r="H1125" s="8">
        <v>0.51300000000000001</v>
      </c>
      <c r="I1125" s="9">
        <f>_xlfn.NUMBERVALUE(INDEX(tb_SVI[],MATCH(tb_MHDI[[#This Row],[mun_uf]],tb_SVI[city_name_uf],0),7),".")</f>
        <v>2010</v>
      </c>
    </row>
    <row r="1126" spans="1:9" x14ac:dyDescent="0.25">
      <c r="A1126" s="8" t="s">
        <v>13173</v>
      </c>
      <c r="B1126" s="8" t="str">
        <f>LEFT(tb_MHDI[[#This Row],[Territorialidades]],(FIND("/",tb_MHDI[[#This Row],[Territorialidades]])-2))</f>
        <v>Carlos Gomes</v>
      </c>
      <c r="C1126" s="8" t="str">
        <f>LEFT(RIGHT(tb_MHDI[[#This Row],[Territorialidades]],3),2)</f>
        <v>RS</v>
      </c>
      <c r="D1126" s="8" t="str">
        <f>CONCATENATE(tb_MHDI[[#This Row],[Município]],"/",tb_MHDI[[#This Row],[UF]])</f>
        <v>Carlos Gomes/RS</v>
      </c>
      <c r="E1126" s="8">
        <v>0.73899999999999999</v>
      </c>
      <c r="F1126" s="8">
        <v>0.73199999999999998</v>
      </c>
      <c r="G1126" s="8">
        <v>0.88600000000000001</v>
      </c>
      <c r="H1126" s="8">
        <v>0.622</v>
      </c>
      <c r="I1126" s="9">
        <f>_xlfn.NUMBERVALUE(INDEX(tb_SVI[],MATCH(tb_MHDI[[#This Row],[mun_uf]],tb_SVI[city_name_uf],0),7),".")</f>
        <v>2010</v>
      </c>
    </row>
    <row r="1127" spans="1:9" x14ac:dyDescent="0.25">
      <c r="A1127" s="8" t="s">
        <v>13174</v>
      </c>
      <c r="B1127" s="8" t="str">
        <f>LEFT(tb_MHDI[[#This Row],[Territorialidades]],(FIND("/",tb_MHDI[[#This Row],[Territorialidades]])-2))</f>
        <v>Carmésia</v>
      </c>
      <c r="C1127" s="8" t="str">
        <f>LEFT(RIGHT(tb_MHDI[[#This Row],[Territorialidades]],3),2)</f>
        <v>MG</v>
      </c>
      <c r="D1127" s="8" t="str">
        <f>CONCATENATE(tb_MHDI[[#This Row],[Município]],"/",tb_MHDI[[#This Row],[UF]])</f>
        <v>Carmésia/MG</v>
      </c>
      <c r="E1127" s="8">
        <v>0.65</v>
      </c>
      <c r="F1127" s="8">
        <v>0.63100000000000001</v>
      </c>
      <c r="G1127" s="8">
        <v>0.80500000000000005</v>
      </c>
      <c r="H1127" s="8">
        <v>0.54</v>
      </c>
      <c r="I1127" s="9">
        <f>_xlfn.NUMBERVALUE(INDEX(tb_SVI[],MATCH(tb_MHDI[[#This Row],[mun_uf]],tb_SVI[city_name_uf],0),7),".")</f>
        <v>2010</v>
      </c>
    </row>
    <row r="1128" spans="1:9" x14ac:dyDescent="0.25">
      <c r="A1128" s="8" t="s">
        <v>13175</v>
      </c>
      <c r="B1128" s="8" t="str">
        <f>LEFT(tb_MHDI[[#This Row],[Territorialidades]],(FIND("/",tb_MHDI[[#This Row],[Territorialidades]])-2))</f>
        <v>Carmo da Cachoeira</v>
      </c>
      <c r="C1128" s="8" t="str">
        <f>LEFT(RIGHT(tb_MHDI[[#This Row],[Territorialidades]],3),2)</f>
        <v>MG</v>
      </c>
      <c r="D1128" s="8" t="str">
        <f>CONCATENATE(tb_MHDI[[#This Row],[Município]],"/",tb_MHDI[[#This Row],[UF]])</f>
        <v>Carmo da Cachoeira/MG</v>
      </c>
      <c r="E1128" s="8">
        <v>0.65500000000000003</v>
      </c>
      <c r="F1128" s="8">
        <v>0.67200000000000004</v>
      </c>
      <c r="G1128" s="8">
        <v>0.80100000000000005</v>
      </c>
      <c r="H1128" s="8">
        <v>0.52300000000000002</v>
      </c>
      <c r="I1128" s="9">
        <f>_xlfn.NUMBERVALUE(INDEX(tb_SVI[],MATCH(tb_MHDI[[#This Row],[mun_uf]],tb_SVI[city_name_uf],0),7),".")</f>
        <v>2010</v>
      </c>
    </row>
    <row r="1129" spans="1:9" x14ac:dyDescent="0.25">
      <c r="A1129" s="8" t="s">
        <v>13176</v>
      </c>
      <c r="B1129" s="8" t="str">
        <f>LEFT(tb_MHDI[[#This Row],[Territorialidades]],(FIND("/",tb_MHDI[[#This Row],[Territorialidades]])-2))</f>
        <v>Carmo da Mata</v>
      </c>
      <c r="C1129" s="8" t="str">
        <f>LEFT(RIGHT(tb_MHDI[[#This Row],[Territorialidades]],3),2)</f>
        <v>MG</v>
      </c>
      <c r="D1129" s="8" t="str">
        <f>CONCATENATE(tb_MHDI[[#This Row],[Município]],"/",tb_MHDI[[#This Row],[UF]])</f>
        <v>Carmo da Mata/MG</v>
      </c>
      <c r="E1129" s="8">
        <v>0.68899999999999995</v>
      </c>
      <c r="F1129" s="8">
        <v>0.68</v>
      </c>
      <c r="G1129" s="8">
        <v>0.84</v>
      </c>
      <c r="H1129" s="8">
        <v>0.57199999999999995</v>
      </c>
      <c r="I1129" s="9">
        <f>_xlfn.NUMBERVALUE(INDEX(tb_SVI[],MATCH(tb_MHDI[[#This Row],[mun_uf]],tb_SVI[city_name_uf],0),7),".")</f>
        <v>2010</v>
      </c>
    </row>
    <row r="1130" spans="1:9" x14ac:dyDescent="0.25">
      <c r="A1130" s="8" t="s">
        <v>13177</v>
      </c>
      <c r="B1130" s="8" t="str">
        <f>LEFT(tb_MHDI[[#This Row],[Territorialidades]],(FIND("/",tb_MHDI[[#This Row],[Territorialidades]])-2))</f>
        <v>Carmo de Minas</v>
      </c>
      <c r="C1130" s="8" t="str">
        <f>LEFT(RIGHT(tb_MHDI[[#This Row],[Territorialidades]],3),2)</f>
        <v>MG</v>
      </c>
      <c r="D1130" s="8" t="str">
        <f>CONCATENATE(tb_MHDI[[#This Row],[Município]],"/",tb_MHDI[[#This Row],[UF]])</f>
        <v>Carmo de Minas/MG</v>
      </c>
      <c r="E1130" s="8">
        <v>0.68200000000000005</v>
      </c>
      <c r="F1130" s="8">
        <v>0.66800000000000004</v>
      </c>
      <c r="G1130" s="8">
        <v>0.84499999999999997</v>
      </c>
      <c r="H1130" s="8">
        <v>0.56200000000000006</v>
      </c>
      <c r="I1130" s="9">
        <f>_xlfn.NUMBERVALUE(INDEX(tb_SVI[],MATCH(tb_MHDI[[#This Row],[mun_uf]],tb_SVI[city_name_uf],0),7),".")</f>
        <v>2010</v>
      </c>
    </row>
    <row r="1131" spans="1:9" x14ac:dyDescent="0.25">
      <c r="A1131" s="8" t="s">
        <v>13178</v>
      </c>
      <c r="B1131" s="8" t="str">
        <f>LEFT(tb_MHDI[[#This Row],[Territorialidades]],(FIND("/",tb_MHDI[[#This Row],[Territorialidades]])-2))</f>
        <v>Carmo do Cajuru</v>
      </c>
      <c r="C1131" s="8" t="str">
        <f>LEFT(RIGHT(tb_MHDI[[#This Row],[Territorialidades]],3),2)</f>
        <v>MG</v>
      </c>
      <c r="D1131" s="8" t="str">
        <f>CONCATENATE(tb_MHDI[[#This Row],[Município]],"/",tb_MHDI[[#This Row],[UF]])</f>
        <v>Carmo do Cajuru/MG</v>
      </c>
      <c r="E1131" s="8">
        <v>0.71</v>
      </c>
      <c r="F1131" s="8">
        <v>0.69499999999999995</v>
      </c>
      <c r="G1131" s="8">
        <v>0.85299999999999998</v>
      </c>
      <c r="H1131" s="8">
        <v>0.60499999999999998</v>
      </c>
      <c r="I1131" s="9">
        <f>_xlfn.NUMBERVALUE(INDEX(tb_SVI[],MATCH(tb_MHDI[[#This Row],[mun_uf]],tb_SVI[city_name_uf],0),7),".")</f>
        <v>2010</v>
      </c>
    </row>
    <row r="1132" spans="1:9" x14ac:dyDescent="0.25">
      <c r="A1132" s="8" t="s">
        <v>13179</v>
      </c>
      <c r="B1132" s="8" t="str">
        <f>LEFT(tb_MHDI[[#This Row],[Territorialidades]],(FIND("/",tb_MHDI[[#This Row],[Territorialidades]])-2))</f>
        <v>Carmo do Paranaíba</v>
      </c>
      <c r="C1132" s="8" t="str">
        <f>LEFT(RIGHT(tb_MHDI[[#This Row],[Territorialidades]],3),2)</f>
        <v>MG</v>
      </c>
      <c r="D1132" s="8" t="str">
        <f>CONCATENATE(tb_MHDI[[#This Row],[Município]],"/",tb_MHDI[[#This Row],[UF]])</f>
        <v>Carmo do Paranaíba/MG</v>
      </c>
      <c r="E1132" s="8">
        <v>0.70499999999999996</v>
      </c>
      <c r="F1132" s="8">
        <v>0.71299999999999997</v>
      </c>
      <c r="G1132" s="8">
        <v>0.86099999999999999</v>
      </c>
      <c r="H1132" s="8">
        <v>0.57099999999999995</v>
      </c>
      <c r="I1132" s="9">
        <f>_xlfn.NUMBERVALUE(INDEX(tb_SVI[],MATCH(tb_MHDI[[#This Row],[mun_uf]],tb_SVI[city_name_uf],0),7),".")</f>
        <v>2010</v>
      </c>
    </row>
    <row r="1133" spans="1:9" x14ac:dyDescent="0.25">
      <c r="A1133" s="8" t="s">
        <v>13180</v>
      </c>
      <c r="B1133" s="8" t="str">
        <f>LEFT(tb_MHDI[[#This Row],[Territorialidades]],(FIND("/",tb_MHDI[[#This Row],[Territorialidades]])-2))</f>
        <v>Carmo do Rio Claro</v>
      </c>
      <c r="C1133" s="8" t="str">
        <f>LEFT(RIGHT(tb_MHDI[[#This Row],[Territorialidades]],3),2)</f>
        <v>MG</v>
      </c>
      <c r="D1133" s="8" t="str">
        <f>CONCATENATE(tb_MHDI[[#This Row],[Município]],"/",tb_MHDI[[#This Row],[UF]])</f>
        <v>Carmo do Rio Claro/MG</v>
      </c>
      <c r="E1133" s="8">
        <v>0.73299999999999998</v>
      </c>
      <c r="F1133" s="8">
        <v>0.71499999999999997</v>
      </c>
      <c r="G1133" s="8">
        <v>0.85</v>
      </c>
      <c r="H1133" s="8">
        <v>0.64900000000000002</v>
      </c>
      <c r="I1133" s="9">
        <f>_xlfn.NUMBERVALUE(INDEX(tb_SVI[],MATCH(tb_MHDI[[#This Row],[mun_uf]],tb_SVI[city_name_uf],0),7),".")</f>
        <v>2010</v>
      </c>
    </row>
    <row r="1134" spans="1:9" x14ac:dyDescent="0.25">
      <c r="A1134" s="8" t="s">
        <v>13181</v>
      </c>
      <c r="B1134" s="8" t="str">
        <f>LEFT(tb_MHDI[[#This Row],[Territorialidades]],(FIND("/",tb_MHDI[[#This Row],[Territorialidades]])-2))</f>
        <v>Carmo do Rio Verde</v>
      </c>
      <c r="C1134" s="8" t="str">
        <f>LEFT(RIGHT(tb_MHDI[[#This Row],[Territorialidades]],3),2)</f>
        <v>GO</v>
      </c>
      <c r="D1134" s="8" t="str">
        <f>CONCATENATE(tb_MHDI[[#This Row],[Município]],"/",tb_MHDI[[#This Row],[UF]])</f>
        <v>Carmo do Rio Verde/GO</v>
      </c>
      <c r="E1134" s="8">
        <v>0.71299999999999997</v>
      </c>
      <c r="F1134" s="8">
        <v>0.67700000000000005</v>
      </c>
      <c r="G1134" s="8">
        <v>0.82399999999999995</v>
      </c>
      <c r="H1134" s="8">
        <v>0.64900000000000002</v>
      </c>
      <c r="I1134" s="9">
        <f>_xlfn.NUMBERVALUE(INDEX(tb_SVI[],MATCH(tb_MHDI[[#This Row],[mun_uf]],tb_SVI[city_name_uf],0),7),".")</f>
        <v>2010</v>
      </c>
    </row>
    <row r="1135" spans="1:9" x14ac:dyDescent="0.25">
      <c r="A1135" s="8" t="s">
        <v>13182</v>
      </c>
      <c r="B1135" s="8" t="str">
        <f>LEFT(tb_MHDI[[#This Row],[Territorialidades]],(FIND("/",tb_MHDI[[#This Row],[Territorialidades]])-2))</f>
        <v>Carmolândia</v>
      </c>
      <c r="C1135" s="8" t="str">
        <f>LEFT(RIGHT(tb_MHDI[[#This Row],[Territorialidades]],3),2)</f>
        <v>TO</v>
      </c>
      <c r="D1135" s="8" t="str">
        <f>CONCATENATE(tb_MHDI[[#This Row],[Município]],"/",tb_MHDI[[#This Row],[UF]])</f>
        <v>Carmolândia/TO</v>
      </c>
      <c r="E1135" s="8">
        <v>0.64</v>
      </c>
      <c r="F1135" s="8">
        <v>0.621</v>
      </c>
      <c r="G1135" s="8">
        <v>0.81</v>
      </c>
      <c r="H1135" s="8">
        <v>0.52100000000000002</v>
      </c>
      <c r="I1135" s="9">
        <f>_xlfn.NUMBERVALUE(INDEX(tb_SVI[],MATCH(tb_MHDI[[#This Row],[mun_uf]],tb_SVI[city_name_uf],0),7),".")</f>
        <v>2010</v>
      </c>
    </row>
    <row r="1136" spans="1:9" x14ac:dyDescent="0.25">
      <c r="A1136" s="8" t="s">
        <v>13183</v>
      </c>
      <c r="B1136" s="8" t="str">
        <f>LEFT(tb_MHDI[[#This Row],[Territorialidades]],(FIND("/",tb_MHDI[[#This Row],[Territorialidades]])-2))</f>
        <v>Carmópolis de Minas</v>
      </c>
      <c r="C1136" s="8" t="str">
        <f>LEFT(RIGHT(tb_MHDI[[#This Row],[Territorialidades]],3),2)</f>
        <v>MG</v>
      </c>
      <c r="D1136" s="8" t="str">
        <f>CONCATENATE(tb_MHDI[[#This Row],[Município]],"/",tb_MHDI[[#This Row],[UF]])</f>
        <v>Carmópolis de Minas/MG</v>
      </c>
      <c r="E1136" s="8">
        <v>0.7</v>
      </c>
      <c r="F1136" s="8">
        <v>0.69399999999999995</v>
      </c>
      <c r="G1136" s="8">
        <v>0.85</v>
      </c>
      <c r="H1136" s="8">
        <v>0.58199999999999996</v>
      </c>
      <c r="I1136" s="9">
        <f>_xlfn.NUMBERVALUE(INDEX(tb_SVI[],MATCH(tb_MHDI[[#This Row],[mun_uf]],tb_SVI[city_name_uf],0),7),".")</f>
        <v>2010</v>
      </c>
    </row>
    <row r="1137" spans="1:9" x14ac:dyDescent="0.25">
      <c r="A1137" s="8" t="s">
        <v>13184</v>
      </c>
      <c r="B1137" s="8" t="str">
        <f>LEFT(tb_MHDI[[#This Row],[Territorialidades]],(FIND("/",tb_MHDI[[#This Row],[Territorialidades]])-2))</f>
        <v>Carmópolis</v>
      </c>
      <c r="C1137" s="8" t="str">
        <f>LEFT(RIGHT(tb_MHDI[[#This Row],[Territorialidades]],3),2)</f>
        <v>SE</v>
      </c>
      <c r="D1137" s="8" t="str">
        <f>CONCATENATE(tb_MHDI[[#This Row],[Município]],"/",tb_MHDI[[#This Row],[UF]])</f>
        <v>Carmópolis/SE</v>
      </c>
      <c r="E1137" s="8">
        <v>0.64300000000000002</v>
      </c>
      <c r="F1137" s="8">
        <v>0.623</v>
      </c>
      <c r="G1137" s="8">
        <v>0.78300000000000003</v>
      </c>
      <c r="H1137" s="8">
        <v>0.54600000000000004</v>
      </c>
      <c r="I1137" s="9">
        <f>_xlfn.NUMBERVALUE(INDEX(tb_SVI[],MATCH(tb_MHDI[[#This Row],[mun_uf]],tb_SVI[city_name_uf],0),7),".")</f>
        <v>2010</v>
      </c>
    </row>
    <row r="1138" spans="1:9" x14ac:dyDescent="0.25">
      <c r="A1138" s="8" t="s">
        <v>13185</v>
      </c>
      <c r="B1138" s="8" t="str">
        <f>LEFT(tb_MHDI[[#This Row],[Territorialidades]],(FIND("/",tb_MHDI[[#This Row],[Territorialidades]])-2))</f>
        <v>Carmo</v>
      </c>
      <c r="C1138" s="8" t="str">
        <f>LEFT(RIGHT(tb_MHDI[[#This Row],[Territorialidades]],3),2)</f>
        <v>RJ</v>
      </c>
      <c r="D1138" s="8" t="str">
        <f>CONCATENATE(tb_MHDI[[#This Row],[Município]],"/",tb_MHDI[[#This Row],[UF]])</f>
        <v>Carmo/RJ</v>
      </c>
      <c r="E1138" s="8">
        <v>0.69599999999999995</v>
      </c>
      <c r="F1138" s="8">
        <v>0.68300000000000005</v>
      </c>
      <c r="G1138" s="8">
        <v>0.81299999999999994</v>
      </c>
      <c r="H1138" s="8">
        <v>0.60799999999999998</v>
      </c>
      <c r="I1138" s="9">
        <f>_xlfn.NUMBERVALUE(INDEX(tb_SVI[],MATCH(tb_MHDI[[#This Row],[mun_uf]],tb_SVI[city_name_uf],0),7),".")</f>
        <v>2010</v>
      </c>
    </row>
    <row r="1139" spans="1:9" x14ac:dyDescent="0.25">
      <c r="A1139" s="8" t="s">
        <v>13186</v>
      </c>
      <c r="B1139" s="8" t="str">
        <f>LEFT(tb_MHDI[[#This Row],[Territorialidades]],(FIND("/",tb_MHDI[[#This Row],[Territorialidades]])-2))</f>
        <v>Carnaíba</v>
      </c>
      <c r="C1139" s="8" t="str">
        <f>LEFT(RIGHT(tb_MHDI[[#This Row],[Territorialidades]],3),2)</f>
        <v>PE</v>
      </c>
      <c r="D1139" s="8" t="str">
        <f>CONCATENATE(tb_MHDI[[#This Row],[Município]],"/",tb_MHDI[[#This Row],[UF]])</f>
        <v>Carnaíba/PE</v>
      </c>
      <c r="E1139" s="8">
        <v>0.58299999999999996</v>
      </c>
      <c r="F1139" s="8">
        <v>0.54</v>
      </c>
      <c r="G1139" s="8">
        <v>0.72699999999999998</v>
      </c>
      <c r="H1139" s="8">
        <v>0.505</v>
      </c>
      <c r="I1139" s="9">
        <f>_xlfn.NUMBERVALUE(INDEX(tb_SVI[],MATCH(tb_MHDI[[#This Row],[mun_uf]],tb_SVI[city_name_uf],0),7),".")</f>
        <v>2010</v>
      </c>
    </row>
    <row r="1140" spans="1:9" x14ac:dyDescent="0.25">
      <c r="A1140" s="8" t="s">
        <v>13187</v>
      </c>
      <c r="B1140" s="8" t="str">
        <f>LEFT(tb_MHDI[[#This Row],[Territorialidades]],(FIND("/",tb_MHDI[[#This Row],[Territorialidades]])-2))</f>
        <v>Carnaúba dos Dantas</v>
      </c>
      <c r="C1140" s="8" t="str">
        <f>LEFT(RIGHT(tb_MHDI[[#This Row],[Territorialidades]],3),2)</f>
        <v>RN</v>
      </c>
      <c r="D1140" s="8" t="str">
        <f>CONCATENATE(tb_MHDI[[#This Row],[Município]],"/",tb_MHDI[[#This Row],[UF]])</f>
        <v>Carnaúba dos Dantas/RN</v>
      </c>
      <c r="E1140" s="8">
        <v>0.65900000000000003</v>
      </c>
      <c r="F1140" s="8">
        <v>0.624</v>
      </c>
      <c r="G1140" s="8">
        <v>0.79600000000000004</v>
      </c>
      <c r="H1140" s="8">
        <v>0.57699999999999996</v>
      </c>
      <c r="I1140" s="9">
        <f>_xlfn.NUMBERVALUE(INDEX(tb_SVI[],MATCH(tb_MHDI[[#This Row],[mun_uf]],tb_SVI[city_name_uf],0),7),".")</f>
        <v>2010</v>
      </c>
    </row>
    <row r="1141" spans="1:9" x14ac:dyDescent="0.25">
      <c r="A1141" s="8" t="s">
        <v>13188</v>
      </c>
      <c r="B1141" s="8" t="str">
        <f>LEFT(tb_MHDI[[#This Row],[Territorialidades]],(FIND("/",tb_MHDI[[#This Row],[Territorialidades]])-2))</f>
        <v>Carnaubais</v>
      </c>
      <c r="C1141" s="8" t="str">
        <f>LEFT(RIGHT(tb_MHDI[[#This Row],[Territorialidades]],3),2)</f>
        <v>RN</v>
      </c>
      <c r="D1141" s="8" t="str">
        <f>CONCATENATE(tb_MHDI[[#This Row],[Município]],"/",tb_MHDI[[#This Row],[UF]])</f>
        <v>Carnaubais/RN</v>
      </c>
      <c r="E1141" s="8">
        <v>0.58899999999999997</v>
      </c>
      <c r="F1141" s="8">
        <v>0.58299999999999996</v>
      </c>
      <c r="G1141" s="8">
        <v>0.73799999999999999</v>
      </c>
      <c r="H1141" s="8">
        <v>0.47599999999999998</v>
      </c>
      <c r="I1141" s="9">
        <f>_xlfn.NUMBERVALUE(INDEX(tb_SVI[],MATCH(tb_MHDI[[#This Row],[mun_uf]],tb_SVI[city_name_uf],0),7),".")</f>
        <v>2010</v>
      </c>
    </row>
    <row r="1142" spans="1:9" x14ac:dyDescent="0.25">
      <c r="A1142" s="8" t="s">
        <v>13189</v>
      </c>
      <c r="B1142" s="8" t="str">
        <f>LEFT(tb_MHDI[[#This Row],[Territorialidades]],(FIND("/",tb_MHDI[[#This Row],[Territorialidades]])-2))</f>
        <v>Carnaubal</v>
      </c>
      <c r="C1142" s="8" t="str">
        <f>LEFT(RIGHT(tb_MHDI[[#This Row],[Territorialidades]],3),2)</f>
        <v>CE</v>
      </c>
      <c r="D1142" s="8" t="str">
        <f>CONCATENATE(tb_MHDI[[#This Row],[Município]],"/",tb_MHDI[[#This Row],[UF]])</f>
        <v>Carnaubal/CE</v>
      </c>
      <c r="E1142" s="8">
        <v>0.59299999999999997</v>
      </c>
      <c r="F1142" s="8">
        <v>0.53600000000000003</v>
      </c>
      <c r="G1142" s="8">
        <v>0.76</v>
      </c>
      <c r="H1142" s="8">
        <v>0.51300000000000001</v>
      </c>
      <c r="I1142" s="9">
        <f>_xlfn.NUMBERVALUE(INDEX(tb_SVI[],MATCH(tb_MHDI[[#This Row],[mun_uf]],tb_SVI[city_name_uf],0),7),".")</f>
        <v>2010</v>
      </c>
    </row>
    <row r="1143" spans="1:9" x14ac:dyDescent="0.25">
      <c r="A1143" s="8" t="s">
        <v>13190</v>
      </c>
      <c r="B1143" s="8" t="str">
        <f>LEFT(tb_MHDI[[#This Row],[Territorialidades]],(FIND("/",tb_MHDI[[#This Row],[Territorialidades]])-2))</f>
        <v>Carnaubeira da Penha</v>
      </c>
      <c r="C1143" s="8" t="str">
        <f>LEFT(RIGHT(tb_MHDI[[#This Row],[Territorialidades]],3),2)</f>
        <v>PE</v>
      </c>
      <c r="D1143" s="8" t="str">
        <f>CONCATENATE(tb_MHDI[[#This Row],[Município]],"/",tb_MHDI[[#This Row],[UF]])</f>
        <v>Carnaubeira da Penha/PE</v>
      </c>
      <c r="E1143" s="8">
        <v>0.57299999999999995</v>
      </c>
      <c r="F1143" s="8">
        <v>0.49099999999999999</v>
      </c>
      <c r="G1143" s="8">
        <v>0.755</v>
      </c>
      <c r="H1143" s="8">
        <v>0.50800000000000001</v>
      </c>
      <c r="I1143" s="9">
        <f>_xlfn.NUMBERVALUE(INDEX(tb_SVI[],MATCH(tb_MHDI[[#This Row],[mun_uf]],tb_SVI[city_name_uf],0),7),".")</f>
        <v>2010</v>
      </c>
    </row>
    <row r="1144" spans="1:9" x14ac:dyDescent="0.25">
      <c r="A1144" s="8" t="s">
        <v>13191</v>
      </c>
      <c r="B1144" s="8" t="str">
        <f>LEFT(tb_MHDI[[#This Row],[Territorialidades]],(FIND("/",tb_MHDI[[#This Row],[Territorialidades]])-2))</f>
        <v>Carneirinho</v>
      </c>
      <c r="C1144" s="8" t="str">
        <f>LEFT(RIGHT(tb_MHDI[[#This Row],[Territorialidades]],3),2)</f>
        <v>MG</v>
      </c>
      <c r="D1144" s="8" t="str">
        <f>CONCATENATE(tb_MHDI[[#This Row],[Município]],"/",tb_MHDI[[#This Row],[UF]])</f>
        <v>Carneirinho/MG</v>
      </c>
      <c r="E1144" s="8">
        <v>0.74099999999999999</v>
      </c>
      <c r="F1144" s="8">
        <v>0.749</v>
      </c>
      <c r="G1144" s="8">
        <v>0.873</v>
      </c>
      <c r="H1144" s="8">
        <v>0.622</v>
      </c>
      <c r="I1144" s="9">
        <f>_xlfn.NUMBERVALUE(INDEX(tb_SVI[],MATCH(tb_MHDI[[#This Row],[mun_uf]],tb_SVI[city_name_uf],0),7),".")</f>
        <v>2010</v>
      </c>
    </row>
    <row r="1145" spans="1:9" x14ac:dyDescent="0.25">
      <c r="A1145" s="8" t="s">
        <v>13192</v>
      </c>
      <c r="B1145" s="8" t="str">
        <f>LEFT(tb_MHDI[[#This Row],[Territorialidades]],(FIND("/",tb_MHDI[[#This Row],[Territorialidades]])-2))</f>
        <v>Carneiros</v>
      </c>
      <c r="C1145" s="8" t="str">
        <f>LEFT(RIGHT(tb_MHDI[[#This Row],[Territorialidades]],3),2)</f>
        <v>AL</v>
      </c>
      <c r="D1145" s="8" t="str">
        <f>CONCATENATE(tb_MHDI[[#This Row],[Município]],"/",tb_MHDI[[#This Row],[UF]])</f>
        <v>Carneiros/AL</v>
      </c>
      <c r="E1145" s="8">
        <v>0.52600000000000002</v>
      </c>
      <c r="F1145" s="8">
        <v>0.51700000000000002</v>
      </c>
      <c r="G1145" s="8">
        <v>0.70899999999999996</v>
      </c>
      <c r="H1145" s="8">
        <v>0.39800000000000002</v>
      </c>
      <c r="I1145" s="9">
        <f>_xlfn.NUMBERVALUE(INDEX(tb_SVI[],MATCH(tb_MHDI[[#This Row],[mun_uf]],tb_SVI[city_name_uf],0),7),".")</f>
        <v>2010</v>
      </c>
    </row>
    <row r="1146" spans="1:9" x14ac:dyDescent="0.25">
      <c r="A1146" s="8" t="s">
        <v>13193</v>
      </c>
      <c r="B1146" s="8" t="str">
        <f>LEFT(tb_MHDI[[#This Row],[Territorialidades]],(FIND("/",tb_MHDI[[#This Row],[Territorialidades]])-2))</f>
        <v>Caroebe</v>
      </c>
      <c r="C1146" s="8" t="str">
        <f>LEFT(RIGHT(tb_MHDI[[#This Row],[Territorialidades]],3),2)</f>
        <v>RR</v>
      </c>
      <c r="D1146" s="8" t="str">
        <f>CONCATENATE(tb_MHDI[[#This Row],[Município]],"/",tb_MHDI[[#This Row],[UF]])</f>
        <v>Caroebe/RR</v>
      </c>
      <c r="E1146" s="8">
        <v>0.63900000000000001</v>
      </c>
      <c r="F1146" s="8">
        <v>0.6</v>
      </c>
      <c r="G1146" s="8">
        <v>0.79100000000000004</v>
      </c>
      <c r="H1146" s="8">
        <v>0.54900000000000004</v>
      </c>
      <c r="I1146" s="9">
        <f>_xlfn.NUMBERVALUE(INDEX(tb_SVI[],MATCH(tb_MHDI[[#This Row],[mun_uf]],tb_SVI[city_name_uf],0),7),".")</f>
        <v>2010</v>
      </c>
    </row>
    <row r="1147" spans="1:9" x14ac:dyDescent="0.25">
      <c r="A1147" s="8" t="s">
        <v>13194</v>
      </c>
      <c r="B1147" s="8" t="str">
        <f>LEFT(tb_MHDI[[#This Row],[Territorialidades]],(FIND("/",tb_MHDI[[#This Row],[Territorialidades]])-2))</f>
        <v>Carolina</v>
      </c>
      <c r="C1147" s="8" t="str">
        <f>LEFT(RIGHT(tb_MHDI[[#This Row],[Territorialidades]],3),2)</f>
        <v>MA</v>
      </c>
      <c r="D1147" s="8" t="str">
        <f>CONCATENATE(tb_MHDI[[#This Row],[Município]],"/",tb_MHDI[[#This Row],[UF]])</f>
        <v>Carolina/MA</v>
      </c>
      <c r="E1147" s="8">
        <v>0.63400000000000001</v>
      </c>
      <c r="F1147" s="8">
        <v>0.6</v>
      </c>
      <c r="G1147" s="8">
        <v>0.80200000000000005</v>
      </c>
      <c r="H1147" s="8">
        <v>0.52900000000000003</v>
      </c>
      <c r="I1147" s="9">
        <f>_xlfn.NUMBERVALUE(INDEX(tb_SVI[],MATCH(tb_MHDI[[#This Row],[mun_uf]],tb_SVI[city_name_uf],0),7),".")</f>
        <v>2010</v>
      </c>
    </row>
    <row r="1148" spans="1:9" x14ac:dyDescent="0.25">
      <c r="A1148" s="8" t="s">
        <v>13195</v>
      </c>
      <c r="B1148" s="8" t="str">
        <f>LEFT(tb_MHDI[[#This Row],[Territorialidades]],(FIND("/",tb_MHDI[[#This Row],[Territorialidades]])-2))</f>
        <v>Carpina</v>
      </c>
      <c r="C1148" s="8" t="str">
        <f>LEFT(RIGHT(tb_MHDI[[#This Row],[Territorialidades]],3),2)</f>
        <v>PE</v>
      </c>
      <c r="D1148" s="8" t="str">
        <f>CONCATENATE(tb_MHDI[[#This Row],[Município]],"/",tb_MHDI[[#This Row],[UF]])</f>
        <v>Carpina/PE</v>
      </c>
      <c r="E1148" s="8">
        <v>0.68</v>
      </c>
      <c r="F1148" s="8">
        <v>0.63</v>
      </c>
      <c r="G1148" s="8">
        <v>0.80600000000000005</v>
      </c>
      <c r="H1148" s="8">
        <v>0.61899999999999999</v>
      </c>
      <c r="I1148" s="9">
        <f>_xlfn.NUMBERVALUE(INDEX(tb_SVI[],MATCH(tb_MHDI[[#This Row],[mun_uf]],tb_SVI[city_name_uf],0),7),".")</f>
        <v>2010</v>
      </c>
    </row>
    <row r="1149" spans="1:9" x14ac:dyDescent="0.25">
      <c r="A1149" s="8" t="s">
        <v>13196</v>
      </c>
      <c r="B1149" s="8" t="str">
        <f>LEFT(tb_MHDI[[#This Row],[Territorialidades]],(FIND("/",tb_MHDI[[#This Row],[Territorialidades]])-2))</f>
        <v>Carrancas</v>
      </c>
      <c r="C1149" s="8" t="str">
        <f>LEFT(RIGHT(tb_MHDI[[#This Row],[Territorialidades]],3),2)</f>
        <v>MG</v>
      </c>
      <c r="D1149" s="8" t="str">
        <f>CONCATENATE(tb_MHDI[[#This Row],[Município]],"/",tb_MHDI[[#This Row],[UF]])</f>
        <v>Carrancas/MG</v>
      </c>
      <c r="E1149" s="8">
        <v>0.72499999999999998</v>
      </c>
      <c r="F1149" s="8">
        <v>0.68700000000000006</v>
      </c>
      <c r="G1149" s="8">
        <v>0.877</v>
      </c>
      <c r="H1149" s="8">
        <v>0.63200000000000001</v>
      </c>
      <c r="I1149" s="9">
        <f>_xlfn.NUMBERVALUE(INDEX(tb_SVI[],MATCH(tb_MHDI[[#This Row],[mun_uf]],tb_SVI[city_name_uf],0),7),".")</f>
        <v>2010</v>
      </c>
    </row>
    <row r="1150" spans="1:9" x14ac:dyDescent="0.25">
      <c r="A1150" s="8" t="s">
        <v>13197</v>
      </c>
      <c r="B1150" s="8" t="str">
        <f>LEFT(tb_MHDI[[#This Row],[Territorialidades]],(FIND("/",tb_MHDI[[#This Row],[Territorialidades]])-2))</f>
        <v>Carrapateira</v>
      </c>
      <c r="C1150" s="8" t="str">
        <f>LEFT(RIGHT(tb_MHDI[[#This Row],[Territorialidades]],3),2)</f>
        <v>PB</v>
      </c>
      <c r="D1150" s="8" t="str">
        <f>CONCATENATE(tb_MHDI[[#This Row],[Município]],"/",tb_MHDI[[#This Row],[UF]])</f>
        <v>Carrapateira/PB</v>
      </c>
      <c r="E1150" s="8">
        <v>0.60299999999999998</v>
      </c>
      <c r="F1150" s="8">
        <v>0.52900000000000003</v>
      </c>
      <c r="G1150" s="8">
        <v>0.76500000000000001</v>
      </c>
      <c r="H1150" s="8">
        <v>0.54300000000000004</v>
      </c>
      <c r="I1150" s="9">
        <f>_xlfn.NUMBERVALUE(INDEX(tb_SVI[],MATCH(tb_MHDI[[#This Row],[mun_uf]],tb_SVI[city_name_uf],0),7),".")</f>
        <v>2010</v>
      </c>
    </row>
    <row r="1151" spans="1:9" x14ac:dyDescent="0.25">
      <c r="A1151" s="8" t="s">
        <v>13198</v>
      </c>
      <c r="B1151" s="8" t="str">
        <f>LEFT(tb_MHDI[[#This Row],[Territorialidades]],(FIND("/",tb_MHDI[[#This Row],[Territorialidades]])-2))</f>
        <v>Carrasco Bonito</v>
      </c>
      <c r="C1151" s="8" t="str">
        <f>LEFT(RIGHT(tb_MHDI[[#This Row],[Territorialidades]],3),2)</f>
        <v>TO</v>
      </c>
      <c r="D1151" s="8" t="str">
        <f>CONCATENATE(tb_MHDI[[#This Row],[Município]],"/",tb_MHDI[[#This Row],[UF]])</f>
        <v>Carrasco Bonito/TO</v>
      </c>
      <c r="E1151" s="8">
        <v>0.59399999999999997</v>
      </c>
      <c r="F1151" s="8">
        <v>0.54300000000000004</v>
      </c>
      <c r="G1151" s="8">
        <v>0.72799999999999998</v>
      </c>
      <c r="H1151" s="8">
        <v>0.53100000000000003</v>
      </c>
      <c r="I1151" s="9">
        <f>_xlfn.NUMBERVALUE(INDEX(tb_SVI[],MATCH(tb_MHDI[[#This Row],[mun_uf]],tb_SVI[city_name_uf],0),7),".")</f>
        <v>2010</v>
      </c>
    </row>
    <row r="1152" spans="1:9" x14ac:dyDescent="0.25">
      <c r="A1152" s="8" t="s">
        <v>13199</v>
      </c>
      <c r="B1152" s="8" t="str">
        <f>LEFT(tb_MHDI[[#This Row],[Territorialidades]],(FIND("/",tb_MHDI[[#This Row],[Territorialidades]])-2))</f>
        <v>Caruaru</v>
      </c>
      <c r="C1152" s="8" t="str">
        <f>LEFT(RIGHT(tb_MHDI[[#This Row],[Territorialidades]],3),2)</f>
        <v>PE</v>
      </c>
      <c r="D1152" s="8" t="str">
        <f>CONCATENATE(tb_MHDI[[#This Row],[Município]],"/",tb_MHDI[[#This Row],[UF]])</f>
        <v>Caruaru/PE</v>
      </c>
      <c r="E1152" s="8">
        <v>0.67700000000000005</v>
      </c>
      <c r="F1152" s="8">
        <v>0.68100000000000005</v>
      </c>
      <c r="G1152" s="8">
        <v>0.79900000000000004</v>
      </c>
      <c r="H1152" s="8">
        <v>0.56899999999999995</v>
      </c>
      <c r="I1152" s="9">
        <f>_xlfn.NUMBERVALUE(INDEX(tb_SVI[],MATCH(tb_MHDI[[#This Row],[mun_uf]],tb_SVI[city_name_uf],0),7),".")</f>
        <v>2010</v>
      </c>
    </row>
    <row r="1153" spans="1:9" x14ac:dyDescent="0.25">
      <c r="A1153" s="8" t="s">
        <v>13200</v>
      </c>
      <c r="B1153" s="8" t="str">
        <f>LEFT(tb_MHDI[[#This Row],[Territorialidades]],(FIND("/",tb_MHDI[[#This Row],[Territorialidades]])-2))</f>
        <v>Carutapera</v>
      </c>
      <c r="C1153" s="8" t="str">
        <f>LEFT(RIGHT(tb_MHDI[[#This Row],[Territorialidades]],3),2)</f>
        <v>MA</v>
      </c>
      <c r="D1153" s="8" t="str">
        <f>CONCATENATE(tb_MHDI[[#This Row],[Município]],"/",tb_MHDI[[#This Row],[UF]])</f>
        <v>Carutapera/MA</v>
      </c>
      <c r="E1153" s="8">
        <v>0.57399999999999995</v>
      </c>
      <c r="F1153" s="8">
        <v>0.53300000000000003</v>
      </c>
      <c r="G1153" s="8">
        <v>0.747</v>
      </c>
      <c r="H1153" s="8">
        <v>0.47599999999999998</v>
      </c>
      <c r="I1153" s="9">
        <f>_xlfn.NUMBERVALUE(INDEX(tb_SVI[],MATCH(tb_MHDI[[#This Row],[mun_uf]],tb_SVI[city_name_uf],0),7),".")</f>
        <v>2010</v>
      </c>
    </row>
    <row r="1154" spans="1:9" x14ac:dyDescent="0.25">
      <c r="A1154" s="8" t="s">
        <v>13201</v>
      </c>
      <c r="B1154" s="8" t="str">
        <f>LEFT(tb_MHDI[[#This Row],[Territorialidades]],(FIND("/",tb_MHDI[[#This Row],[Territorialidades]])-2))</f>
        <v>Carvalhópolis</v>
      </c>
      <c r="C1154" s="8" t="str">
        <f>LEFT(RIGHT(tb_MHDI[[#This Row],[Territorialidades]],3),2)</f>
        <v>MG</v>
      </c>
      <c r="D1154" s="8" t="str">
        <f>CONCATENATE(tb_MHDI[[#This Row],[Município]],"/",tb_MHDI[[#This Row],[UF]])</f>
        <v>Carvalhópolis/MG</v>
      </c>
      <c r="E1154" s="8">
        <v>0.72399999999999998</v>
      </c>
      <c r="F1154" s="8">
        <v>0.68799999999999994</v>
      </c>
      <c r="G1154" s="8">
        <v>0.85</v>
      </c>
      <c r="H1154" s="8">
        <v>0.64800000000000002</v>
      </c>
      <c r="I1154" s="9">
        <f>_xlfn.NUMBERVALUE(INDEX(tb_SVI[],MATCH(tb_MHDI[[#This Row],[mun_uf]],tb_SVI[city_name_uf],0),7),".")</f>
        <v>2010</v>
      </c>
    </row>
    <row r="1155" spans="1:9" x14ac:dyDescent="0.25">
      <c r="A1155" s="8" t="s">
        <v>13202</v>
      </c>
      <c r="B1155" s="8" t="str">
        <f>LEFT(tb_MHDI[[#This Row],[Territorialidades]],(FIND("/",tb_MHDI[[#This Row],[Territorialidades]])-2))</f>
        <v>Carvalhos</v>
      </c>
      <c r="C1155" s="8" t="str">
        <f>LEFT(RIGHT(tb_MHDI[[#This Row],[Territorialidades]],3),2)</f>
        <v>MG</v>
      </c>
      <c r="D1155" s="8" t="str">
        <f>CONCATENATE(tb_MHDI[[#This Row],[Município]],"/",tb_MHDI[[#This Row],[UF]])</f>
        <v>Carvalhos/MG</v>
      </c>
      <c r="E1155" s="8">
        <v>0.64600000000000002</v>
      </c>
      <c r="F1155" s="8">
        <v>0.66700000000000004</v>
      </c>
      <c r="G1155" s="8">
        <v>0.82</v>
      </c>
      <c r="H1155" s="8">
        <v>0.49199999999999999</v>
      </c>
      <c r="I1155" s="9">
        <f>_xlfn.NUMBERVALUE(INDEX(tb_SVI[],MATCH(tb_MHDI[[#This Row],[mun_uf]],tb_SVI[city_name_uf],0),7),".")</f>
        <v>2010</v>
      </c>
    </row>
    <row r="1156" spans="1:9" x14ac:dyDescent="0.25">
      <c r="A1156" s="8" t="s">
        <v>13203</v>
      </c>
      <c r="B1156" s="8" t="str">
        <f>LEFT(tb_MHDI[[#This Row],[Territorialidades]],(FIND("/",tb_MHDI[[#This Row],[Territorialidades]])-2))</f>
        <v>Casa Branca</v>
      </c>
      <c r="C1156" s="8" t="str">
        <f>LEFT(RIGHT(tb_MHDI[[#This Row],[Territorialidades]],3),2)</f>
        <v>SP</v>
      </c>
      <c r="D1156" s="8" t="str">
        <f>CONCATENATE(tb_MHDI[[#This Row],[Município]],"/",tb_MHDI[[#This Row],[UF]])</f>
        <v>Casa Branca/SP</v>
      </c>
      <c r="E1156" s="8">
        <v>0.73</v>
      </c>
      <c r="F1156" s="8">
        <v>0.72699999999999998</v>
      </c>
      <c r="G1156" s="8">
        <v>0.83499999999999996</v>
      </c>
      <c r="H1156" s="8">
        <v>0.64</v>
      </c>
      <c r="I1156" s="9">
        <f>_xlfn.NUMBERVALUE(INDEX(tb_SVI[],MATCH(tb_MHDI[[#This Row],[mun_uf]],tb_SVI[city_name_uf],0),7),".")</f>
        <v>2010</v>
      </c>
    </row>
    <row r="1157" spans="1:9" x14ac:dyDescent="0.25">
      <c r="A1157" s="8" t="s">
        <v>13204</v>
      </c>
      <c r="B1157" s="8" t="str">
        <f>LEFT(tb_MHDI[[#This Row],[Territorialidades]],(FIND("/",tb_MHDI[[#This Row],[Territorialidades]])-2))</f>
        <v>Casa Grande</v>
      </c>
      <c r="C1157" s="8" t="str">
        <f>LEFT(RIGHT(tb_MHDI[[#This Row],[Territorialidades]],3),2)</f>
        <v>MG</v>
      </c>
      <c r="D1157" s="8" t="str">
        <f>CONCATENATE(tb_MHDI[[#This Row],[Município]],"/",tb_MHDI[[#This Row],[UF]])</f>
        <v>Casa Grande/MG</v>
      </c>
      <c r="E1157" s="8">
        <v>0.65200000000000002</v>
      </c>
      <c r="F1157" s="8">
        <v>0.60799999999999998</v>
      </c>
      <c r="G1157" s="8">
        <v>0.82299999999999995</v>
      </c>
      <c r="H1157" s="8">
        <v>0.55500000000000005</v>
      </c>
      <c r="I1157" s="9">
        <f>_xlfn.NUMBERVALUE(INDEX(tb_SVI[],MATCH(tb_MHDI[[#This Row],[mun_uf]],tb_SVI[city_name_uf],0),7),".")</f>
        <v>2010</v>
      </c>
    </row>
    <row r="1158" spans="1:9" x14ac:dyDescent="0.25">
      <c r="A1158" s="8" t="s">
        <v>13205</v>
      </c>
      <c r="B1158" s="8" t="str">
        <f>LEFT(tb_MHDI[[#This Row],[Territorialidades]],(FIND("/",tb_MHDI[[#This Row],[Territorialidades]])-2))</f>
        <v>Casa Nova</v>
      </c>
      <c r="C1158" s="8" t="str">
        <f>LEFT(RIGHT(tb_MHDI[[#This Row],[Territorialidades]],3),2)</f>
        <v>BA</v>
      </c>
      <c r="D1158" s="8" t="str">
        <f>CONCATENATE(tb_MHDI[[#This Row],[Município]],"/",tb_MHDI[[#This Row],[UF]])</f>
        <v>Casa Nova/BA</v>
      </c>
      <c r="E1158" s="8">
        <v>0.56999999999999995</v>
      </c>
      <c r="F1158" s="8">
        <v>0.57699999999999996</v>
      </c>
      <c r="G1158" s="8">
        <v>0.73599999999999999</v>
      </c>
      <c r="H1158" s="8">
        <v>0.435</v>
      </c>
      <c r="I1158" s="9">
        <f>_xlfn.NUMBERVALUE(INDEX(tb_SVI[],MATCH(tb_MHDI[[#This Row],[mun_uf]],tb_SVI[city_name_uf],0),7),".")</f>
        <v>2010</v>
      </c>
    </row>
    <row r="1159" spans="1:9" x14ac:dyDescent="0.25">
      <c r="A1159" s="8" t="s">
        <v>13206</v>
      </c>
      <c r="B1159" s="8" t="str">
        <f>LEFT(tb_MHDI[[#This Row],[Territorialidades]],(FIND("/",tb_MHDI[[#This Row],[Territorialidades]])-2))</f>
        <v>Cascalho Rico</v>
      </c>
      <c r="C1159" s="8" t="str">
        <f>LEFT(RIGHT(tb_MHDI[[#This Row],[Territorialidades]],3),2)</f>
        <v>MG</v>
      </c>
      <c r="D1159" s="8" t="str">
        <f>CONCATENATE(tb_MHDI[[#This Row],[Município]],"/",tb_MHDI[[#This Row],[UF]])</f>
        <v>Cascalho Rico/MG</v>
      </c>
      <c r="E1159" s="8">
        <v>0.72099999999999997</v>
      </c>
      <c r="F1159" s="8">
        <v>0.73399999999999999</v>
      </c>
      <c r="G1159" s="8">
        <v>0.84499999999999997</v>
      </c>
      <c r="H1159" s="8">
        <v>0.60399999999999998</v>
      </c>
      <c r="I1159" s="9">
        <f>_xlfn.NUMBERVALUE(INDEX(tb_SVI[],MATCH(tb_MHDI[[#This Row],[mun_uf]],tb_SVI[city_name_uf],0),7),".")</f>
        <v>2010</v>
      </c>
    </row>
    <row r="1160" spans="1:9" x14ac:dyDescent="0.25">
      <c r="A1160" s="8" t="s">
        <v>13207</v>
      </c>
      <c r="B1160" s="8" t="str">
        <f>LEFT(tb_MHDI[[#This Row],[Territorialidades]],(FIND("/",tb_MHDI[[#This Row],[Territorialidades]])-2))</f>
        <v>Casca</v>
      </c>
      <c r="C1160" s="8" t="str">
        <f>LEFT(RIGHT(tb_MHDI[[#This Row],[Territorialidades]],3),2)</f>
        <v>RS</v>
      </c>
      <c r="D1160" s="8" t="str">
        <f>CONCATENATE(tb_MHDI[[#This Row],[Município]],"/",tb_MHDI[[#This Row],[UF]])</f>
        <v>Casca/RS</v>
      </c>
      <c r="E1160" s="8">
        <v>0.78500000000000003</v>
      </c>
      <c r="F1160" s="8">
        <v>0.77800000000000002</v>
      </c>
      <c r="G1160" s="8">
        <v>0.84699999999999998</v>
      </c>
      <c r="H1160" s="8">
        <v>0.73299999999999998</v>
      </c>
      <c r="I1160" s="9">
        <f>_xlfn.NUMBERVALUE(INDEX(tb_SVI[],MATCH(tb_MHDI[[#This Row],[mun_uf]],tb_SVI[city_name_uf],0),7),".")</f>
        <v>2010</v>
      </c>
    </row>
    <row r="1161" spans="1:9" x14ac:dyDescent="0.25">
      <c r="A1161" s="8" t="s">
        <v>13208</v>
      </c>
      <c r="B1161" s="8" t="str">
        <f>LEFT(tb_MHDI[[#This Row],[Territorialidades]],(FIND("/",tb_MHDI[[#This Row],[Territorialidades]])-2))</f>
        <v>Cascavel</v>
      </c>
      <c r="C1161" s="8" t="str">
        <f>LEFT(RIGHT(tb_MHDI[[#This Row],[Territorialidades]],3),2)</f>
        <v>CE</v>
      </c>
      <c r="D1161" s="8" t="str">
        <f>CONCATENATE(tb_MHDI[[#This Row],[Município]],"/",tb_MHDI[[#This Row],[UF]])</f>
        <v>Cascavel/CE</v>
      </c>
      <c r="E1161" s="8">
        <v>0.64600000000000002</v>
      </c>
      <c r="F1161" s="8">
        <v>0.58699999999999997</v>
      </c>
      <c r="G1161" s="8">
        <v>0.79300000000000004</v>
      </c>
      <c r="H1161" s="8">
        <v>0.57799999999999996</v>
      </c>
      <c r="I1161" s="9">
        <f>_xlfn.NUMBERVALUE(INDEX(tb_SVI[],MATCH(tb_MHDI[[#This Row],[mun_uf]],tb_SVI[city_name_uf],0),7),".")</f>
        <v>2010</v>
      </c>
    </row>
    <row r="1162" spans="1:9" x14ac:dyDescent="0.25">
      <c r="A1162" s="8" t="s">
        <v>13209</v>
      </c>
      <c r="B1162" s="8" t="str">
        <f>LEFT(tb_MHDI[[#This Row],[Territorialidades]],(FIND("/",tb_MHDI[[#This Row],[Territorialidades]])-2))</f>
        <v>Cascavel</v>
      </c>
      <c r="C1162" s="8" t="str">
        <f>LEFT(RIGHT(tb_MHDI[[#This Row],[Territorialidades]],3),2)</f>
        <v>PR</v>
      </c>
      <c r="D1162" s="8" t="str">
        <f>CONCATENATE(tb_MHDI[[#This Row],[Município]],"/",tb_MHDI[[#This Row],[UF]])</f>
        <v>Cascavel/PR</v>
      </c>
      <c r="E1162" s="8">
        <v>0.78200000000000003</v>
      </c>
      <c r="F1162" s="8">
        <v>0.77600000000000002</v>
      </c>
      <c r="G1162" s="8">
        <v>0.84599999999999997</v>
      </c>
      <c r="H1162" s="8">
        <v>0.72799999999999998</v>
      </c>
      <c r="I1162" s="9">
        <f>_xlfn.NUMBERVALUE(INDEX(tb_SVI[],MATCH(tb_MHDI[[#This Row],[mun_uf]],tb_SVI[city_name_uf],0),7),".")</f>
        <v>2010</v>
      </c>
    </row>
    <row r="1163" spans="1:9" x14ac:dyDescent="0.25">
      <c r="A1163" s="8" t="s">
        <v>13210</v>
      </c>
      <c r="B1163" s="8" t="str">
        <f>LEFT(tb_MHDI[[#This Row],[Territorialidades]],(FIND("/",tb_MHDI[[#This Row],[Territorialidades]])-2))</f>
        <v>Caseara</v>
      </c>
      <c r="C1163" s="8" t="str">
        <f>LEFT(RIGHT(tb_MHDI[[#This Row],[Territorialidades]],3),2)</f>
        <v>TO</v>
      </c>
      <c r="D1163" s="8" t="str">
        <f>CONCATENATE(tb_MHDI[[#This Row],[Município]],"/",tb_MHDI[[#This Row],[UF]])</f>
        <v>Caseara/TO</v>
      </c>
      <c r="E1163" s="8">
        <v>0.65800000000000003</v>
      </c>
      <c r="F1163" s="8">
        <v>0.64700000000000002</v>
      </c>
      <c r="G1163" s="8">
        <v>0.82499999999999996</v>
      </c>
      <c r="H1163" s="8">
        <v>0.53400000000000003</v>
      </c>
      <c r="I1163" s="9">
        <f>_xlfn.NUMBERVALUE(INDEX(tb_SVI[],MATCH(tb_MHDI[[#This Row],[mun_uf]],tb_SVI[city_name_uf],0),7),".")</f>
        <v>2010</v>
      </c>
    </row>
    <row r="1164" spans="1:9" x14ac:dyDescent="0.25">
      <c r="A1164" s="8" t="s">
        <v>13211</v>
      </c>
      <c r="B1164" s="8" t="str">
        <f>LEFT(tb_MHDI[[#This Row],[Territorialidades]],(FIND("/",tb_MHDI[[#This Row],[Territorialidades]])-2))</f>
        <v>Caseiros</v>
      </c>
      <c r="C1164" s="8" t="str">
        <f>LEFT(RIGHT(tb_MHDI[[#This Row],[Territorialidades]],3),2)</f>
        <v>RS</v>
      </c>
      <c r="D1164" s="8" t="str">
        <f>CONCATENATE(tb_MHDI[[#This Row],[Município]],"/",tb_MHDI[[#This Row],[UF]])</f>
        <v>Caseiros/RS</v>
      </c>
      <c r="E1164" s="8">
        <v>0.70299999999999996</v>
      </c>
      <c r="F1164" s="8">
        <v>0.69599999999999995</v>
      </c>
      <c r="G1164" s="8">
        <v>0.83299999999999996</v>
      </c>
      <c r="H1164" s="8">
        <v>0.6</v>
      </c>
      <c r="I1164" s="9">
        <f>_xlfn.NUMBERVALUE(INDEX(tb_SVI[],MATCH(tb_MHDI[[#This Row],[mun_uf]],tb_SVI[city_name_uf],0),7),".")</f>
        <v>2010</v>
      </c>
    </row>
    <row r="1165" spans="1:9" x14ac:dyDescent="0.25">
      <c r="A1165" s="8" t="s">
        <v>13212</v>
      </c>
      <c r="B1165" s="8" t="str">
        <f>LEFT(tb_MHDI[[#This Row],[Territorialidades]],(FIND("/",tb_MHDI[[#This Row],[Territorialidades]])-2))</f>
        <v>Casimiro de Abreu</v>
      </c>
      <c r="C1165" s="8" t="str">
        <f>LEFT(RIGHT(tb_MHDI[[#This Row],[Territorialidades]],3),2)</f>
        <v>RJ</v>
      </c>
      <c r="D1165" s="8" t="str">
        <f>CONCATENATE(tb_MHDI[[#This Row],[Município]],"/",tb_MHDI[[#This Row],[UF]])</f>
        <v>Casimiro de Abreu/RJ</v>
      </c>
      <c r="E1165" s="8">
        <v>0.72599999999999998</v>
      </c>
      <c r="F1165" s="8">
        <v>0.73399999999999999</v>
      </c>
      <c r="G1165" s="8">
        <v>0.81100000000000005</v>
      </c>
      <c r="H1165" s="8">
        <v>0.64200000000000002</v>
      </c>
      <c r="I1165" s="9">
        <f>_xlfn.NUMBERVALUE(INDEX(tb_SVI[],MATCH(tb_MHDI[[#This Row],[mun_uf]],tb_SVI[city_name_uf],0),7),".")</f>
        <v>2010</v>
      </c>
    </row>
    <row r="1166" spans="1:9" x14ac:dyDescent="0.25">
      <c r="A1166" s="8" t="s">
        <v>13213</v>
      </c>
      <c r="B1166" s="8" t="str">
        <f>LEFT(tb_MHDI[[#This Row],[Territorialidades]],(FIND("/",tb_MHDI[[#This Row],[Territorialidades]])-2))</f>
        <v>Casinhas</v>
      </c>
      <c r="C1166" s="8" t="str">
        <f>LEFT(RIGHT(tb_MHDI[[#This Row],[Territorialidades]],3),2)</f>
        <v>PE</v>
      </c>
      <c r="D1166" s="8" t="str">
        <f>CONCATENATE(tb_MHDI[[#This Row],[Município]],"/",tb_MHDI[[#This Row],[UF]])</f>
        <v>Casinhas/PE</v>
      </c>
      <c r="E1166" s="8">
        <v>0.56699999999999995</v>
      </c>
      <c r="F1166" s="8">
        <v>0.51800000000000002</v>
      </c>
      <c r="G1166" s="8">
        <v>0.72099999999999997</v>
      </c>
      <c r="H1166" s="8">
        <v>0.48899999999999999</v>
      </c>
      <c r="I1166" s="9">
        <f>_xlfn.NUMBERVALUE(INDEX(tb_SVI[],MATCH(tb_MHDI[[#This Row],[mun_uf]],tb_SVI[city_name_uf],0),7),".")</f>
        <v>2010</v>
      </c>
    </row>
    <row r="1167" spans="1:9" x14ac:dyDescent="0.25">
      <c r="A1167" s="8" t="s">
        <v>13214</v>
      </c>
      <c r="B1167" s="8" t="str">
        <f>LEFT(tb_MHDI[[#This Row],[Territorialidades]],(FIND("/",tb_MHDI[[#This Row],[Territorialidades]])-2))</f>
        <v>Casserengue</v>
      </c>
      <c r="C1167" s="8" t="str">
        <f>LEFT(RIGHT(tb_MHDI[[#This Row],[Territorialidades]],3),2)</f>
        <v>PB</v>
      </c>
      <c r="D1167" s="8" t="str">
        <f>CONCATENATE(tb_MHDI[[#This Row],[Município]],"/",tb_MHDI[[#This Row],[UF]])</f>
        <v>Casserengue/PB</v>
      </c>
      <c r="E1167" s="8">
        <v>0.51400000000000001</v>
      </c>
      <c r="F1167" s="8">
        <v>0.49199999999999999</v>
      </c>
      <c r="G1167" s="8">
        <v>0.73</v>
      </c>
      <c r="H1167" s="8">
        <v>0.379</v>
      </c>
      <c r="I1167" s="9">
        <f>_xlfn.NUMBERVALUE(INDEX(tb_SVI[],MATCH(tb_MHDI[[#This Row],[mun_uf]],tb_SVI[city_name_uf],0),7),".")</f>
        <v>2010</v>
      </c>
    </row>
    <row r="1168" spans="1:9" x14ac:dyDescent="0.25">
      <c r="A1168" s="8" t="s">
        <v>13215</v>
      </c>
      <c r="B1168" s="8" t="str">
        <f>LEFT(tb_MHDI[[#This Row],[Territorialidades]],(FIND("/",tb_MHDI[[#This Row],[Territorialidades]])-2))</f>
        <v>Cássia dos Coqueiros</v>
      </c>
      <c r="C1168" s="8" t="str">
        <f>LEFT(RIGHT(tb_MHDI[[#This Row],[Territorialidades]],3),2)</f>
        <v>SP</v>
      </c>
      <c r="D1168" s="8" t="str">
        <f>CONCATENATE(tb_MHDI[[#This Row],[Município]],"/",tb_MHDI[[#This Row],[UF]])</f>
        <v>Cássia dos Coqueiros/SP</v>
      </c>
      <c r="E1168" s="8">
        <v>0.73399999999999999</v>
      </c>
      <c r="F1168" s="8">
        <v>0.68</v>
      </c>
      <c r="G1168" s="8">
        <v>0.86399999999999999</v>
      </c>
      <c r="H1168" s="8">
        <v>0.67300000000000004</v>
      </c>
      <c r="I1168" s="9">
        <f>_xlfn.NUMBERVALUE(INDEX(tb_SVI[],MATCH(tb_MHDI[[#This Row],[mun_uf]],tb_SVI[city_name_uf],0),7),".")</f>
        <v>2010</v>
      </c>
    </row>
    <row r="1169" spans="1:9" x14ac:dyDescent="0.25">
      <c r="A1169" s="8" t="s">
        <v>13216</v>
      </c>
      <c r="B1169" s="8" t="str">
        <f>LEFT(tb_MHDI[[#This Row],[Territorialidades]],(FIND("/",tb_MHDI[[#This Row],[Territorialidades]])-2))</f>
        <v>Cássia</v>
      </c>
      <c r="C1169" s="8" t="str">
        <f>LEFT(RIGHT(tb_MHDI[[#This Row],[Territorialidades]],3),2)</f>
        <v>MG</v>
      </c>
      <c r="D1169" s="8" t="str">
        <f>CONCATENATE(tb_MHDI[[#This Row],[Município]],"/",tb_MHDI[[#This Row],[UF]])</f>
        <v>Cássia/MG</v>
      </c>
      <c r="E1169" s="8">
        <v>0.70399999999999996</v>
      </c>
      <c r="F1169" s="8">
        <v>0.72299999999999998</v>
      </c>
      <c r="G1169" s="8">
        <v>0.83699999999999997</v>
      </c>
      <c r="H1169" s="8">
        <v>0.57599999999999996</v>
      </c>
      <c r="I1169" s="9">
        <f>_xlfn.NUMBERVALUE(INDEX(tb_SVI[],MATCH(tb_MHDI[[#This Row],[mun_uf]],tb_SVI[city_name_uf],0),7),".")</f>
        <v>2010</v>
      </c>
    </row>
    <row r="1170" spans="1:9" x14ac:dyDescent="0.25">
      <c r="A1170" s="8" t="s">
        <v>13217</v>
      </c>
      <c r="B1170" s="8" t="str">
        <f>LEFT(tb_MHDI[[#This Row],[Territorialidades]],(FIND("/",tb_MHDI[[#This Row],[Territorialidades]])-2))</f>
        <v>Cassilândia</v>
      </c>
      <c r="C1170" s="8" t="str">
        <f>LEFT(RIGHT(tb_MHDI[[#This Row],[Territorialidades]],3),2)</f>
        <v>MS</v>
      </c>
      <c r="D1170" s="8" t="str">
        <f>CONCATENATE(tb_MHDI[[#This Row],[Município]],"/",tb_MHDI[[#This Row],[UF]])</f>
        <v>Cassilândia/MS</v>
      </c>
      <c r="E1170" s="8">
        <v>0.72699999999999998</v>
      </c>
      <c r="F1170" s="8">
        <v>0.75600000000000001</v>
      </c>
      <c r="G1170" s="8">
        <v>0.81100000000000005</v>
      </c>
      <c r="H1170" s="8">
        <v>0.627</v>
      </c>
      <c r="I1170" s="9">
        <f>_xlfn.NUMBERVALUE(INDEX(tb_SVI[],MATCH(tb_MHDI[[#This Row],[mun_uf]],tb_SVI[city_name_uf],0),7),".")</f>
        <v>2010</v>
      </c>
    </row>
    <row r="1171" spans="1:9" x14ac:dyDescent="0.25">
      <c r="A1171" s="8" t="s">
        <v>13218</v>
      </c>
      <c r="B1171" s="8" t="str">
        <f>LEFT(tb_MHDI[[#This Row],[Territorialidades]],(FIND("/",tb_MHDI[[#This Row],[Territorialidades]])-2))</f>
        <v>Castanhal</v>
      </c>
      <c r="C1171" s="8" t="str">
        <f>LEFT(RIGHT(tb_MHDI[[#This Row],[Territorialidades]],3),2)</f>
        <v>PA</v>
      </c>
      <c r="D1171" s="8" t="str">
        <f>CONCATENATE(tb_MHDI[[#This Row],[Município]],"/",tb_MHDI[[#This Row],[UF]])</f>
        <v>Castanhal/PA</v>
      </c>
      <c r="E1171" s="8">
        <v>0.67300000000000004</v>
      </c>
      <c r="F1171" s="8">
        <v>0.65400000000000003</v>
      </c>
      <c r="G1171" s="8">
        <v>0.8</v>
      </c>
      <c r="H1171" s="8">
        <v>0.58199999999999996</v>
      </c>
      <c r="I1171" s="9">
        <f>_xlfn.NUMBERVALUE(INDEX(tb_SVI[],MATCH(tb_MHDI[[#This Row],[mun_uf]],tb_SVI[city_name_uf],0),7),".")</f>
        <v>2010</v>
      </c>
    </row>
    <row r="1172" spans="1:9" x14ac:dyDescent="0.25">
      <c r="A1172" s="8" t="s">
        <v>13219</v>
      </c>
      <c r="B1172" s="8" t="str">
        <f>LEFT(tb_MHDI[[#This Row],[Territorialidades]],(FIND("/",tb_MHDI[[#This Row],[Territorialidades]])-2))</f>
        <v>Castanheira</v>
      </c>
      <c r="C1172" s="8" t="str">
        <f>LEFT(RIGHT(tb_MHDI[[#This Row],[Territorialidades]],3),2)</f>
        <v>MT</v>
      </c>
      <c r="D1172" s="8" t="str">
        <f>CONCATENATE(tb_MHDI[[#This Row],[Município]],"/",tb_MHDI[[#This Row],[UF]])</f>
        <v>Castanheira/MT</v>
      </c>
      <c r="E1172" s="8">
        <v>0.66500000000000004</v>
      </c>
      <c r="F1172" s="8">
        <v>0.67100000000000004</v>
      </c>
      <c r="G1172" s="8">
        <v>0.8</v>
      </c>
      <c r="H1172" s="8">
        <v>0.54700000000000004</v>
      </c>
      <c r="I1172" s="9">
        <f>_xlfn.NUMBERVALUE(INDEX(tb_SVI[],MATCH(tb_MHDI[[#This Row],[mun_uf]],tb_SVI[city_name_uf],0),7),".")</f>
        <v>2010</v>
      </c>
    </row>
    <row r="1173" spans="1:9" x14ac:dyDescent="0.25">
      <c r="A1173" s="8" t="s">
        <v>13220</v>
      </c>
      <c r="B1173" s="8" t="str">
        <f>LEFT(tb_MHDI[[#This Row],[Territorialidades]],(FIND("/",tb_MHDI[[#This Row],[Territorialidades]])-2))</f>
        <v>Castanheiras</v>
      </c>
      <c r="C1173" s="8" t="str">
        <f>LEFT(RIGHT(tb_MHDI[[#This Row],[Territorialidades]],3),2)</f>
        <v>RO</v>
      </c>
      <c r="D1173" s="8" t="str">
        <f>CONCATENATE(tb_MHDI[[#This Row],[Município]],"/",tb_MHDI[[#This Row],[UF]])</f>
        <v>Castanheiras/RO</v>
      </c>
      <c r="E1173" s="8">
        <v>0.65800000000000003</v>
      </c>
      <c r="F1173" s="8">
        <v>0.65</v>
      </c>
      <c r="G1173" s="8">
        <v>0.80300000000000005</v>
      </c>
      <c r="H1173" s="8">
        <v>0.54700000000000004</v>
      </c>
      <c r="I1173" s="9">
        <f>_xlfn.NUMBERVALUE(INDEX(tb_SVI[],MATCH(tb_MHDI[[#This Row],[mun_uf]],tb_SVI[city_name_uf],0),7),".")</f>
        <v>2010</v>
      </c>
    </row>
    <row r="1174" spans="1:9" x14ac:dyDescent="0.25">
      <c r="A1174" s="8" t="s">
        <v>13221</v>
      </c>
      <c r="B1174" s="8" t="str">
        <f>LEFT(tb_MHDI[[#This Row],[Territorialidades]],(FIND("/",tb_MHDI[[#This Row],[Territorialidades]])-2))</f>
        <v>Castelândia</v>
      </c>
      <c r="C1174" s="8" t="str">
        <f>LEFT(RIGHT(tb_MHDI[[#This Row],[Territorialidades]],3),2)</f>
        <v>GO</v>
      </c>
      <c r="D1174" s="8" t="str">
        <f>CONCATENATE(tb_MHDI[[#This Row],[Município]],"/",tb_MHDI[[#This Row],[UF]])</f>
        <v>Castelândia/GO</v>
      </c>
      <c r="E1174" s="8">
        <v>0.70099999999999996</v>
      </c>
      <c r="F1174" s="8">
        <v>0.72399999999999998</v>
      </c>
      <c r="G1174" s="8">
        <v>0.82299999999999995</v>
      </c>
      <c r="H1174" s="8">
        <v>0.57799999999999996</v>
      </c>
      <c r="I1174" s="9">
        <f>_xlfn.NUMBERVALUE(INDEX(tb_SVI[],MATCH(tb_MHDI[[#This Row],[mun_uf]],tb_SVI[city_name_uf],0),7),".")</f>
        <v>2010</v>
      </c>
    </row>
    <row r="1175" spans="1:9" x14ac:dyDescent="0.25">
      <c r="A1175" s="8" t="s">
        <v>13222</v>
      </c>
      <c r="B1175" s="8" t="str">
        <f>LEFT(tb_MHDI[[#This Row],[Territorialidades]],(FIND("/",tb_MHDI[[#This Row],[Territorialidades]])-2))</f>
        <v>Castelo do Piauí</v>
      </c>
      <c r="C1175" s="8" t="str">
        <f>LEFT(RIGHT(tb_MHDI[[#This Row],[Territorialidades]],3),2)</f>
        <v>PI</v>
      </c>
      <c r="D1175" s="8" t="str">
        <f>CONCATENATE(tb_MHDI[[#This Row],[Município]],"/",tb_MHDI[[#This Row],[UF]])</f>
        <v>Castelo do Piauí/PI</v>
      </c>
      <c r="E1175" s="8">
        <v>0.58699999999999997</v>
      </c>
      <c r="F1175" s="8">
        <v>0.56599999999999995</v>
      </c>
      <c r="G1175" s="8">
        <v>0.754</v>
      </c>
      <c r="H1175" s="8">
        <v>0.47299999999999998</v>
      </c>
      <c r="I1175" s="9">
        <f>_xlfn.NUMBERVALUE(INDEX(tb_SVI[],MATCH(tb_MHDI[[#This Row],[mun_uf]],tb_SVI[city_name_uf],0),7),".")</f>
        <v>2010</v>
      </c>
    </row>
    <row r="1176" spans="1:9" x14ac:dyDescent="0.25">
      <c r="A1176" s="8" t="s">
        <v>13223</v>
      </c>
      <c r="B1176" s="8" t="str">
        <f>LEFT(tb_MHDI[[#This Row],[Territorialidades]],(FIND("/",tb_MHDI[[#This Row],[Territorialidades]])-2))</f>
        <v>Castelo</v>
      </c>
      <c r="C1176" s="8" t="str">
        <f>LEFT(RIGHT(tb_MHDI[[#This Row],[Territorialidades]],3),2)</f>
        <v>ES</v>
      </c>
      <c r="D1176" s="8" t="str">
        <f>CONCATENATE(tb_MHDI[[#This Row],[Município]],"/",tb_MHDI[[#This Row],[UF]])</f>
        <v>Castelo/ES</v>
      </c>
      <c r="E1176" s="8">
        <v>0.72599999999999998</v>
      </c>
      <c r="F1176" s="8">
        <v>0.70299999999999996</v>
      </c>
      <c r="G1176" s="8">
        <v>0.85199999999999998</v>
      </c>
      <c r="H1176" s="8">
        <v>0.63900000000000001</v>
      </c>
      <c r="I1176" s="9">
        <f>_xlfn.NUMBERVALUE(INDEX(tb_SVI[],MATCH(tb_MHDI[[#This Row],[mun_uf]],tb_SVI[city_name_uf],0),7),".")</f>
        <v>2010</v>
      </c>
    </row>
    <row r="1177" spans="1:9" x14ac:dyDescent="0.25">
      <c r="A1177" s="8" t="s">
        <v>13224</v>
      </c>
      <c r="B1177" s="8" t="str">
        <f>LEFT(tb_MHDI[[#This Row],[Territorialidades]],(FIND("/",tb_MHDI[[#This Row],[Territorialidades]])-2))</f>
        <v>Castilho</v>
      </c>
      <c r="C1177" s="8" t="str">
        <f>LEFT(RIGHT(tb_MHDI[[#This Row],[Territorialidades]],3),2)</f>
        <v>SP</v>
      </c>
      <c r="D1177" s="8" t="str">
        <f>CONCATENATE(tb_MHDI[[#This Row],[Município]],"/",tb_MHDI[[#This Row],[UF]])</f>
        <v>Castilho/SP</v>
      </c>
      <c r="E1177" s="8">
        <v>0.73099999999999998</v>
      </c>
      <c r="F1177" s="8">
        <v>0.68799999999999994</v>
      </c>
      <c r="G1177" s="8">
        <v>0.82699999999999996</v>
      </c>
      <c r="H1177" s="8">
        <v>0.68600000000000005</v>
      </c>
      <c r="I1177" s="9">
        <f>_xlfn.NUMBERVALUE(INDEX(tb_SVI[],MATCH(tb_MHDI[[#This Row],[mun_uf]],tb_SVI[city_name_uf],0),7),".")</f>
        <v>2010</v>
      </c>
    </row>
    <row r="1178" spans="1:9" x14ac:dyDescent="0.25">
      <c r="A1178" s="8" t="s">
        <v>13225</v>
      </c>
      <c r="B1178" s="8" t="str">
        <f>LEFT(tb_MHDI[[#This Row],[Territorialidades]],(FIND("/",tb_MHDI[[#This Row],[Territorialidades]])-2))</f>
        <v>Castro Alves</v>
      </c>
      <c r="C1178" s="8" t="str">
        <f>LEFT(RIGHT(tb_MHDI[[#This Row],[Territorialidades]],3),2)</f>
        <v>BA</v>
      </c>
      <c r="D1178" s="8" t="str">
        <f>CONCATENATE(tb_MHDI[[#This Row],[Município]],"/",tb_MHDI[[#This Row],[UF]])</f>
        <v>Castro Alves/BA</v>
      </c>
      <c r="E1178" s="8">
        <v>0.61299999999999999</v>
      </c>
      <c r="F1178" s="8">
        <v>0.59099999999999997</v>
      </c>
      <c r="G1178" s="8">
        <v>0.77400000000000002</v>
      </c>
      <c r="H1178" s="8">
        <v>0.504</v>
      </c>
      <c r="I1178" s="9">
        <f>_xlfn.NUMBERVALUE(INDEX(tb_SVI[],MATCH(tb_MHDI[[#This Row],[mun_uf]],tb_SVI[city_name_uf],0),7),".")</f>
        <v>2010</v>
      </c>
    </row>
    <row r="1179" spans="1:9" x14ac:dyDescent="0.25">
      <c r="A1179" s="8" t="s">
        <v>13226</v>
      </c>
      <c r="B1179" s="8" t="str">
        <f>LEFT(tb_MHDI[[#This Row],[Territorialidades]],(FIND("/",tb_MHDI[[#This Row],[Territorialidades]])-2))</f>
        <v>Castro</v>
      </c>
      <c r="C1179" s="8" t="str">
        <f>LEFT(RIGHT(tb_MHDI[[#This Row],[Territorialidades]],3),2)</f>
        <v>PR</v>
      </c>
      <c r="D1179" s="8" t="str">
        <f>CONCATENATE(tb_MHDI[[#This Row],[Município]],"/",tb_MHDI[[#This Row],[UF]])</f>
        <v>Castro/PR</v>
      </c>
      <c r="E1179" s="8">
        <v>0.70299999999999996</v>
      </c>
      <c r="F1179" s="8">
        <v>0.70399999999999996</v>
      </c>
      <c r="G1179" s="8">
        <v>0.82299999999999995</v>
      </c>
      <c r="H1179" s="8">
        <v>0.6</v>
      </c>
      <c r="I1179" s="9">
        <f>_xlfn.NUMBERVALUE(INDEX(tb_SVI[],MATCH(tb_MHDI[[#This Row],[mun_uf]],tb_SVI[city_name_uf],0),7),".")</f>
        <v>2010</v>
      </c>
    </row>
    <row r="1180" spans="1:9" x14ac:dyDescent="0.25">
      <c r="A1180" s="8" t="s">
        <v>13227</v>
      </c>
      <c r="B1180" s="8" t="str">
        <f>LEFT(tb_MHDI[[#This Row],[Territorialidades]],(FIND("/",tb_MHDI[[#This Row],[Territorialidades]])-2))</f>
        <v>Cataguases</v>
      </c>
      <c r="C1180" s="8" t="str">
        <f>LEFT(RIGHT(tb_MHDI[[#This Row],[Territorialidades]],3),2)</f>
        <v>MG</v>
      </c>
      <c r="D1180" s="8" t="str">
        <f>CONCATENATE(tb_MHDI[[#This Row],[Município]],"/",tb_MHDI[[#This Row],[UF]])</f>
        <v>Cataguases/MG</v>
      </c>
      <c r="E1180" s="8">
        <v>0.751</v>
      </c>
      <c r="F1180" s="8">
        <v>0.71799999999999997</v>
      </c>
      <c r="G1180" s="8">
        <v>0.86099999999999999</v>
      </c>
      <c r="H1180" s="8">
        <v>0.68500000000000005</v>
      </c>
      <c r="I1180" s="9">
        <f>_xlfn.NUMBERVALUE(INDEX(tb_SVI[],MATCH(tb_MHDI[[#This Row],[mun_uf]],tb_SVI[city_name_uf],0),7),".")</f>
        <v>2010</v>
      </c>
    </row>
    <row r="1181" spans="1:9" x14ac:dyDescent="0.25">
      <c r="A1181" s="8" t="s">
        <v>13228</v>
      </c>
      <c r="B1181" s="8" t="str">
        <f>LEFT(tb_MHDI[[#This Row],[Territorialidades]],(FIND("/",tb_MHDI[[#This Row],[Territorialidades]])-2))</f>
        <v>Catalão</v>
      </c>
      <c r="C1181" s="8" t="str">
        <f>LEFT(RIGHT(tb_MHDI[[#This Row],[Territorialidades]],3),2)</f>
        <v>GO</v>
      </c>
      <c r="D1181" s="8" t="str">
        <f>CONCATENATE(tb_MHDI[[#This Row],[Município]],"/",tb_MHDI[[#This Row],[UF]])</f>
        <v>Catalão/GO</v>
      </c>
      <c r="E1181" s="8">
        <v>0.76600000000000001</v>
      </c>
      <c r="F1181" s="8">
        <v>0.76900000000000002</v>
      </c>
      <c r="G1181" s="8">
        <v>0.81899999999999995</v>
      </c>
      <c r="H1181" s="8">
        <v>0.71499999999999997</v>
      </c>
      <c r="I1181" s="9">
        <f>_xlfn.NUMBERVALUE(INDEX(tb_SVI[],MATCH(tb_MHDI[[#This Row],[mun_uf]],tb_SVI[city_name_uf],0),7),".")</f>
        <v>2010</v>
      </c>
    </row>
    <row r="1182" spans="1:9" x14ac:dyDescent="0.25">
      <c r="A1182" s="8" t="s">
        <v>13229</v>
      </c>
      <c r="B1182" s="8" t="str">
        <f>LEFT(tb_MHDI[[#This Row],[Territorialidades]],(FIND("/",tb_MHDI[[#This Row],[Territorialidades]])-2))</f>
        <v>Catanduva</v>
      </c>
      <c r="C1182" s="8" t="str">
        <f>LEFT(RIGHT(tb_MHDI[[#This Row],[Territorialidades]],3),2)</f>
        <v>SP</v>
      </c>
      <c r="D1182" s="8" t="str">
        <f>CONCATENATE(tb_MHDI[[#This Row],[Município]],"/",tb_MHDI[[#This Row],[UF]])</f>
        <v>Catanduva/SP</v>
      </c>
      <c r="E1182" s="8">
        <v>0.78500000000000003</v>
      </c>
      <c r="F1182" s="8">
        <v>0.76700000000000002</v>
      </c>
      <c r="G1182" s="8">
        <v>0.85299999999999998</v>
      </c>
      <c r="H1182" s="8">
        <v>0.74</v>
      </c>
      <c r="I1182" s="9">
        <f>_xlfn.NUMBERVALUE(INDEX(tb_SVI[],MATCH(tb_MHDI[[#This Row],[mun_uf]],tb_SVI[city_name_uf],0),7),".")</f>
        <v>2010</v>
      </c>
    </row>
    <row r="1183" spans="1:9" x14ac:dyDescent="0.25">
      <c r="A1183" s="8" t="s">
        <v>13230</v>
      </c>
      <c r="B1183" s="8" t="str">
        <f>LEFT(tb_MHDI[[#This Row],[Territorialidades]],(FIND("/",tb_MHDI[[#This Row],[Territorialidades]])-2))</f>
        <v>Catanduvas</v>
      </c>
      <c r="C1183" s="8" t="str">
        <f>LEFT(RIGHT(tb_MHDI[[#This Row],[Territorialidades]],3),2)</f>
        <v>PR</v>
      </c>
      <c r="D1183" s="8" t="str">
        <f>CONCATENATE(tb_MHDI[[#This Row],[Município]],"/",tb_MHDI[[#This Row],[UF]])</f>
        <v>Catanduvas/PR</v>
      </c>
      <c r="E1183" s="8">
        <v>0.67800000000000005</v>
      </c>
      <c r="F1183" s="8">
        <v>0.67700000000000005</v>
      </c>
      <c r="G1183" s="8">
        <v>0.80500000000000005</v>
      </c>
      <c r="H1183" s="8">
        <v>0.57299999999999995</v>
      </c>
      <c r="I1183" s="9">
        <f>_xlfn.NUMBERVALUE(INDEX(tb_SVI[],MATCH(tb_MHDI[[#This Row],[mun_uf]],tb_SVI[city_name_uf],0),7),".")</f>
        <v>2010</v>
      </c>
    </row>
    <row r="1184" spans="1:9" x14ac:dyDescent="0.25">
      <c r="A1184" s="8" t="s">
        <v>13231</v>
      </c>
      <c r="B1184" s="8" t="str">
        <f>LEFT(tb_MHDI[[#This Row],[Territorialidades]],(FIND("/",tb_MHDI[[#This Row],[Territorialidades]])-2))</f>
        <v>Catanduvas</v>
      </c>
      <c r="C1184" s="8" t="str">
        <f>LEFT(RIGHT(tb_MHDI[[#This Row],[Territorialidades]],3),2)</f>
        <v>SC</v>
      </c>
      <c r="D1184" s="8" t="str">
        <f>CONCATENATE(tb_MHDI[[#This Row],[Município]],"/",tb_MHDI[[#This Row],[UF]])</f>
        <v>Catanduvas/SC</v>
      </c>
      <c r="E1184" s="8">
        <v>0.71399999999999997</v>
      </c>
      <c r="F1184" s="8">
        <v>0.72299999999999998</v>
      </c>
      <c r="G1184" s="8">
        <v>0.80600000000000005</v>
      </c>
      <c r="H1184" s="8">
        <v>0.625</v>
      </c>
      <c r="I1184" s="9">
        <f>_xlfn.NUMBERVALUE(INDEX(tb_SVI[],MATCH(tb_MHDI[[#This Row],[mun_uf]],tb_SVI[city_name_uf],0),7),".")</f>
        <v>2010</v>
      </c>
    </row>
    <row r="1185" spans="1:9" x14ac:dyDescent="0.25">
      <c r="A1185" s="8" t="s">
        <v>13232</v>
      </c>
      <c r="B1185" s="8" t="str">
        <f>LEFT(tb_MHDI[[#This Row],[Territorialidades]],(FIND("/",tb_MHDI[[#This Row],[Territorialidades]])-2))</f>
        <v>Catarina</v>
      </c>
      <c r="C1185" s="8" t="str">
        <f>LEFT(RIGHT(tb_MHDI[[#This Row],[Territorialidades]],3),2)</f>
        <v>CE</v>
      </c>
      <c r="D1185" s="8" t="str">
        <f>CONCATENATE(tb_MHDI[[#This Row],[Município]],"/",tb_MHDI[[#This Row],[UF]])</f>
        <v>Catarina/CE</v>
      </c>
      <c r="E1185" s="8">
        <v>0.61799999999999999</v>
      </c>
      <c r="F1185" s="8">
        <v>0.55100000000000005</v>
      </c>
      <c r="G1185" s="8">
        <v>0.76400000000000001</v>
      </c>
      <c r="H1185" s="8">
        <v>0.56000000000000005</v>
      </c>
      <c r="I1185" s="9">
        <f>_xlfn.NUMBERVALUE(INDEX(tb_SVI[],MATCH(tb_MHDI[[#This Row],[mun_uf]],tb_SVI[city_name_uf],0),7),".")</f>
        <v>2010</v>
      </c>
    </row>
    <row r="1186" spans="1:9" x14ac:dyDescent="0.25">
      <c r="A1186" s="8" t="s">
        <v>13233</v>
      </c>
      <c r="B1186" s="8" t="str">
        <f>LEFT(tb_MHDI[[#This Row],[Territorialidades]],(FIND("/",tb_MHDI[[#This Row],[Territorialidades]])-2))</f>
        <v>Catas Altas da Noruega</v>
      </c>
      <c r="C1186" s="8" t="str">
        <f>LEFT(RIGHT(tb_MHDI[[#This Row],[Territorialidades]],3),2)</f>
        <v>MG</v>
      </c>
      <c r="D1186" s="8" t="str">
        <f>CONCATENATE(tb_MHDI[[#This Row],[Município]],"/",tb_MHDI[[#This Row],[UF]])</f>
        <v>Catas Altas da Noruega/MG</v>
      </c>
      <c r="E1186" s="8">
        <v>0.6</v>
      </c>
      <c r="F1186" s="8">
        <v>0.58799999999999997</v>
      </c>
      <c r="G1186" s="8">
        <v>0.79900000000000004</v>
      </c>
      <c r="H1186" s="8">
        <v>0.46</v>
      </c>
      <c r="I1186" s="9">
        <f>_xlfn.NUMBERVALUE(INDEX(tb_SVI[],MATCH(tb_MHDI[[#This Row],[mun_uf]],tb_SVI[city_name_uf],0),7),".")</f>
        <v>2010</v>
      </c>
    </row>
    <row r="1187" spans="1:9" x14ac:dyDescent="0.25">
      <c r="A1187" s="8" t="s">
        <v>13234</v>
      </c>
      <c r="B1187" s="8" t="str">
        <f>LEFT(tb_MHDI[[#This Row],[Territorialidades]],(FIND("/",tb_MHDI[[#This Row],[Territorialidades]])-2))</f>
        <v>Catas Altas</v>
      </c>
      <c r="C1187" s="8" t="str">
        <f>LEFT(RIGHT(tb_MHDI[[#This Row],[Territorialidades]],3),2)</f>
        <v>MG</v>
      </c>
      <c r="D1187" s="8" t="str">
        <f>CONCATENATE(tb_MHDI[[#This Row],[Município]],"/",tb_MHDI[[#This Row],[UF]])</f>
        <v>Catas Altas/MG</v>
      </c>
      <c r="E1187" s="8">
        <v>0.68400000000000005</v>
      </c>
      <c r="F1187" s="8">
        <v>0.66500000000000004</v>
      </c>
      <c r="G1187" s="8">
        <v>0.82799999999999996</v>
      </c>
      <c r="H1187" s="8">
        <v>0.58199999999999996</v>
      </c>
      <c r="I1187" s="9">
        <f>_xlfn.NUMBERVALUE(INDEX(tb_SVI[],MATCH(tb_MHDI[[#This Row],[mun_uf]],tb_SVI[city_name_uf],0),7),".")</f>
        <v>2010</v>
      </c>
    </row>
    <row r="1188" spans="1:9" x14ac:dyDescent="0.25">
      <c r="A1188" s="8" t="s">
        <v>13235</v>
      </c>
      <c r="B1188" s="8" t="str">
        <f>LEFT(tb_MHDI[[#This Row],[Territorialidades]],(FIND("/",tb_MHDI[[#This Row],[Territorialidades]])-2))</f>
        <v>Catende</v>
      </c>
      <c r="C1188" s="8" t="str">
        <f>LEFT(RIGHT(tb_MHDI[[#This Row],[Territorialidades]],3),2)</f>
        <v>PE</v>
      </c>
      <c r="D1188" s="8" t="str">
        <f>CONCATENATE(tb_MHDI[[#This Row],[Município]],"/",tb_MHDI[[#This Row],[UF]])</f>
        <v>Catende/PE</v>
      </c>
      <c r="E1188" s="8">
        <v>0.60899999999999999</v>
      </c>
      <c r="F1188" s="8">
        <v>0.57799999999999996</v>
      </c>
      <c r="G1188" s="8">
        <v>0.76</v>
      </c>
      <c r="H1188" s="8">
        <v>0.51500000000000001</v>
      </c>
      <c r="I1188" s="9">
        <f>_xlfn.NUMBERVALUE(INDEX(tb_SVI[],MATCH(tb_MHDI[[#This Row],[mun_uf]],tb_SVI[city_name_uf],0),7),".")</f>
        <v>2010</v>
      </c>
    </row>
    <row r="1189" spans="1:9" x14ac:dyDescent="0.25">
      <c r="A1189" s="8" t="s">
        <v>13236</v>
      </c>
      <c r="B1189" s="8" t="str">
        <f>LEFT(tb_MHDI[[#This Row],[Territorialidades]],(FIND("/",tb_MHDI[[#This Row],[Territorialidades]])-2))</f>
        <v>Catiguá</v>
      </c>
      <c r="C1189" s="8" t="str">
        <f>LEFT(RIGHT(tb_MHDI[[#This Row],[Territorialidades]],3),2)</f>
        <v>SP</v>
      </c>
      <c r="D1189" s="8" t="str">
        <f>CONCATENATE(tb_MHDI[[#This Row],[Município]],"/",tb_MHDI[[#This Row],[UF]])</f>
        <v>Catiguá/SP</v>
      </c>
      <c r="E1189" s="8">
        <v>0.751</v>
      </c>
      <c r="F1189" s="8">
        <v>0.73399999999999999</v>
      </c>
      <c r="G1189" s="8">
        <v>0.85199999999999998</v>
      </c>
      <c r="H1189" s="8">
        <v>0.67600000000000005</v>
      </c>
      <c r="I1189" s="9">
        <f>_xlfn.NUMBERVALUE(INDEX(tb_SVI[],MATCH(tb_MHDI[[#This Row],[mun_uf]],tb_SVI[city_name_uf],0),7),".")</f>
        <v>2010</v>
      </c>
    </row>
    <row r="1190" spans="1:9" x14ac:dyDescent="0.25">
      <c r="A1190" s="8" t="s">
        <v>13237</v>
      </c>
      <c r="B1190" s="8" t="str">
        <f>LEFT(tb_MHDI[[#This Row],[Territorialidades]],(FIND("/",tb_MHDI[[#This Row],[Territorialidades]])-2))</f>
        <v>Catingueira</v>
      </c>
      <c r="C1190" s="8" t="str">
        <f>LEFT(RIGHT(tb_MHDI[[#This Row],[Territorialidades]],3),2)</f>
        <v>PB</v>
      </c>
      <c r="D1190" s="8" t="str">
        <f>CONCATENATE(tb_MHDI[[#This Row],[Município]],"/",tb_MHDI[[#This Row],[UF]])</f>
        <v>Catingueira/PB</v>
      </c>
      <c r="E1190" s="8">
        <v>0.57399999999999995</v>
      </c>
      <c r="F1190" s="8">
        <v>0.55300000000000005</v>
      </c>
      <c r="G1190" s="8">
        <v>0.753</v>
      </c>
      <c r="H1190" s="8">
        <v>0.45500000000000002</v>
      </c>
      <c r="I1190" s="9">
        <f>_xlfn.NUMBERVALUE(INDEX(tb_SVI[],MATCH(tb_MHDI[[#This Row],[mun_uf]],tb_SVI[city_name_uf],0),7),".")</f>
        <v>2010</v>
      </c>
    </row>
    <row r="1191" spans="1:9" x14ac:dyDescent="0.25">
      <c r="A1191" s="8" t="s">
        <v>13238</v>
      </c>
      <c r="B1191" s="8" t="str">
        <f>LEFT(tb_MHDI[[#This Row],[Territorialidades]],(FIND("/",tb_MHDI[[#This Row],[Territorialidades]])-2))</f>
        <v>Catolândia</v>
      </c>
      <c r="C1191" s="8" t="str">
        <f>LEFT(RIGHT(tb_MHDI[[#This Row],[Territorialidades]],3),2)</f>
        <v>BA</v>
      </c>
      <c r="D1191" s="8" t="str">
        <f>CONCATENATE(tb_MHDI[[#This Row],[Município]],"/",tb_MHDI[[#This Row],[UF]])</f>
        <v>Catolândia/BA</v>
      </c>
      <c r="E1191" s="8">
        <v>0.58199999999999996</v>
      </c>
      <c r="F1191" s="8">
        <v>0.55400000000000005</v>
      </c>
      <c r="G1191" s="8">
        <v>0.78600000000000003</v>
      </c>
      <c r="H1191" s="8">
        <v>0.45200000000000001</v>
      </c>
      <c r="I1191" s="9">
        <f>_xlfn.NUMBERVALUE(INDEX(tb_SVI[],MATCH(tb_MHDI[[#This Row],[mun_uf]],tb_SVI[city_name_uf],0),7),".")</f>
        <v>2010</v>
      </c>
    </row>
    <row r="1192" spans="1:9" x14ac:dyDescent="0.25">
      <c r="A1192" s="8" t="s">
        <v>13239</v>
      </c>
      <c r="B1192" s="8" t="str">
        <f>LEFT(tb_MHDI[[#This Row],[Territorialidades]],(FIND("/",tb_MHDI[[#This Row],[Territorialidades]])-2))</f>
        <v>Catolé do Rocha</v>
      </c>
      <c r="C1192" s="8" t="str">
        <f>LEFT(RIGHT(tb_MHDI[[#This Row],[Territorialidades]],3),2)</f>
        <v>PB</v>
      </c>
      <c r="D1192" s="8" t="str">
        <f>CONCATENATE(tb_MHDI[[#This Row],[Município]],"/",tb_MHDI[[#This Row],[UF]])</f>
        <v>Catolé do Rocha/PB</v>
      </c>
      <c r="E1192" s="8">
        <v>0.64</v>
      </c>
      <c r="F1192" s="8">
        <v>0.61699999999999999</v>
      </c>
      <c r="G1192" s="8">
        <v>0.78700000000000003</v>
      </c>
      <c r="H1192" s="8">
        <v>0.53900000000000003</v>
      </c>
      <c r="I1192" s="9">
        <f>_xlfn.NUMBERVALUE(INDEX(tb_SVI[],MATCH(tb_MHDI[[#This Row],[mun_uf]],tb_SVI[city_name_uf],0),7),".")</f>
        <v>2010</v>
      </c>
    </row>
    <row r="1193" spans="1:9" x14ac:dyDescent="0.25">
      <c r="A1193" s="8" t="s">
        <v>13240</v>
      </c>
      <c r="B1193" s="8" t="str">
        <f>LEFT(tb_MHDI[[#This Row],[Territorialidades]],(FIND("/",tb_MHDI[[#This Row],[Territorialidades]])-2))</f>
        <v>Catu</v>
      </c>
      <c r="C1193" s="8" t="str">
        <f>LEFT(RIGHT(tb_MHDI[[#This Row],[Territorialidades]],3),2)</f>
        <v>BA</v>
      </c>
      <c r="D1193" s="8" t="str">
        <f>CONCATENATE(tb_MHDI[[#This Row],[Município]],"/",tb_MHDI[[#This Row],[UF]])</f>
        <v>Catu/BA</v>
      </c>
      <c r="E1193" s="8">
        <v>0.67700000000000005</v>
      </c>
      <c r="F1193" s="8">
        <v>0.66</v>
      </c>
      <c r="G1193" s="8">
        <v>0.81399999999999995</v>
      </c>
      <c r="H1193" s="8">
        <v>0.57799999999999996</v>
      </c>
      <c r="I1193" s="9">
        <f>_xlfn.NUMBERVALUE(INDEX(tb_SVI[],MATCH(tb_MHDI[[#This Row],[mun_uf]],tb_SVI[city_name_uf],0),7),".")</f>
        <v>2010</v>
      </c>
    </row>
    <row r="1194" spans="1:9" x14ac:dyDescent="0.25">
      <c r="A1194" s="8" t="s">
        <v>13241</v>
      </c>
      <c r="B1194" s="8" t="str">
        <f>LEFT(tb_MHDI[[#This Row],[Territorialidades]],(FIND("/",tb_MHDI[[#This Row],[Territorialidades]])-2))</f>
        <v>Catuípe</v>
      </c>
      <c r="C1194" s="8" t="str">
        <f>LEFT(RIGHT(tb_MHDI[[#This Row],[Territorialidades]],3),2)</f>
        <v>RS</v>
      </c>
      <c r="D1194" s="8" t="str">
        <f>CONCATENATE(tb_MHDI[[#This Row],[Município]],"/",tb_MHDI[[#This Row],[UF]])</f>
        <v>Catuípe/RS</v>
      </c>
      <c r="E1194" s="8">
        <v>0.73899999999999999</v>
      </c>
      <c r="F1194" s="8">
        <v>0.76300000000000001</v>
      </c>
      <c r="G1194" s="8">
        <v>0.84199999999999997</v>
      </c>
      <c r="H1194" s="8">
        <v>0.627</v>
      </c>
      <c r="I1194" s="9">
        <f>_xlfn.NUMBERVALUE(INDEX(tb_SVI[],MATCH(tb_MHDI[[#This Row],[mun_uf]],tb_SVI[city_name_uf],0),7),".")</f>
        <v>2010</v>
      </c>
    </row>
    <row r="1195" spans="1:9" x14ac:dyDescent="0.25">
      <c r="A1195" s="8" t="s">
        <v>13242</v>
      </c>
      <c r="B1195" s="8" t="str">
        <f>LEFT(tb_MHDI[[#This Row],[Territorialidades]],(FIND("/",tb_MHDI[[#This Row],[Territorialidades]])-2))</f>
        <v>Catuji</v>
      </c>
      <c r="C1195" s="8" t="str">
        <f>LEFT(RIGHT(tb_MHDI[[#This Row],[Territorialidades]],3),2)</f>
        <v>MG</v>
      </c>
      <c r="D1195" s="8" t="str">
        <f>CONCATENATE(tb_MHDI[[#This Row],[Município]],"/",tb_MHDI[[#This Row],[UF]])</f>
        <v>Catuji/MG</v>
      </c>
      <c r="E1195" s="8">
        <v>0.54</v>
      </c>
      <c r="F1195" s="8">
        <v>0.53400000000000003</v>
      </c>
      <c r="G1195" s="8">
        <v>0.77100000000000002</v>
      </c>
      <c r="H1195" s="8">
        <v>0.38200000000000001</v>
      </c>
      <c r="I1195" s="9">
        <f>_xlfn.NUMBERVALUE(INDEX(tb_SVI[],MATCH(tb_MHDI[[#This Row],[mun_uf]],tb_SVI[city_name_uf],0),7),".")</f>
        <v>2010</v>
      </c>
    </row>
    <row r="1196" spans="1:9" x14ac:dyDescent="0.25">
      <c r="A1196" s="8" t="s">
        <v>13243</v>
      </c>
      <c r="B1196" s="8" t="str">
        <f>LEFT(tb_MHDI[[#This Row],[Territorialidades]],(FIND("/",tb_MHDI[[#This Row],[Territorialidades]])-2))</f>
        <v>Catunda</v>
      </c>
      <c r="C1196" s="8" t="str">
        <f>LEFT(RIGHT(tb_MHDI[[#This Row],[Territorialidades]],3),2)</f>
        <v>CE</v>
      </c>
      <c r="D1196" s="8" t="str">
        <f>CONCATENATE(tb_MHDI[[#This Row],[Município]],"/",tb_MHDI[[#This Row],[UF]])</f>
        <v>Catunda/CE</v>
      </c>
      <c r="E1196" s="8">
        <v>0.60899999999999999</v>
      </c>
      <c r="F1196" s="8">
        <v>0.53700000000000003</v>
      </c>
      <c r="G1196" s="8">
        <v>0.71699999999999997</v>
      </c>
      <c r="H1196" s="8">
        <v>0.58699999999999997</v>
      </c>
      <c r="I1196" s="9">
        <f>_xlfn.NUMBERVALUE(INDEX(tb_SVI[],MATCH(tb_MHDI[[#This Row],[mun_uf]],tb_SVI[city_name_uf],0),7),".")</f>
        <v>2010</v>
      </c>
    </row>
    <row r="1197" spans="1:9" x14ac:dyDescent="0.25">
      <c r="A1197" s="8" t="s">
        <v>13244</v>
      </c>
      <c r="B1197" s="8" t="str">
        <f>LEFT(tb_MHDI[[#This Row],[Territorialidades]],(FIND("/",tb_MHDI[[#This Row],[Territorialidades]])-2))</f>
        <v>Caturaí</v>
      </c>
      <c r="C1197" s="8" t="str">
        <f>LEFT(RIGHT(tb_MHDI[[#This Row],[Territorialidades]],3),2)</f>
        <v>GO</v>
      </c>
      <c r="D1197" s="8" t="str">
        <f>CONCATENATE(tb_MHDI[[#This Row],[Município]],"/",tb_MHDI[[#This Row],[UF]])</f>
        <v>Caturaí/GO</v>
      </c>
      <c r="E1197" s="8">
        <v>0.66400000000000003</v>
      </c>
      <c r="F1197" s="8">
        <v>0.66500000000000004</v>
      </c>
      <c r="G1197" s="8">
        <v>0.81499999999999995</v>
      </c>
      <c r="H1197" s="8">
        <v>0.54</v>
      </c>
      <c r="I1197" s="9">
        <f>_xlfn.NUMBERVALUE(INDEX(tb_SVI[],MATCH(tb_MHDI[[#This Row],[mun_uf]],tb_SVI[city_name_uf],0),7),".")</f>
        <v>2010</v>
      </c>
    </row>
    <row r="1198" spans="1:9" x14ac:dyDescent="0.25">
      <c r="A1198" s="8" t="s">
        <v>13245</v>
      </c>
      <c r="B1198" s="8" t="str">
        <f>LEFT(tb_MHDI[[#This Row],[Territorialidades]],(FIND("/",tb_MHDI[[#This Row],[Territorialidades]])-2))</f>
        <v>Caturama</v>
      </c>
      <c r="C1198" s="8" t="str">
        <f>LEFT(RIGHT(tb_MHDI[[#This Row],[Territorialidades]],3),2)</f>
        <v>BA</v>
      </c>
      <c r="D1198" s="8" t="str">
        <f>CONCATENATE(tb_MHDI[[#This Row],[Município]],"/",tb_MHDI[[#This Row],[UF]])</f>
        <v>Caturama/BA</v>
      </c>
      <c r="E1198" s="8">
        <v>0.57099999999999995</v>
      </c>
      <c r="F1198" s="8">
        <v>0.54300000000000004</v>
      </c>
      <c r="G1198" s="8">
        <v>0.77</v>
      </c>
      <c r="H1198" s="8">
        <v>0.44600000000000001</v>
      </c>
      <c r="I1198" s="9">
        <f>_xlfn.NUMBERVALUE(INDEX(tb_SVI[],MATCH(tb_MHDI[[#This Row],[mun_uf]],tb_SVI[city_name_uf],0),7),".")</f>
        <v>2010</v>
      </c>
    </row>
    <row r="1199" spans="1:9" x14ac:dyDescent="0.25">
      <c r="A1199" s="8" t="s">
        <v>13246</v>
      </c>
      <c r="B1199" s="8" t="str">
        <f>LEFT(tb_MHDI[[#This Row],[Territorialidades]],(FIND("/",tb_MHDI[[#This Row],[Territorialidades]])-2))</f>
        <v>Caturité</v>
      </c>
      <c r="C1199" s="8" t="str">
        <f>LEFT(RIGHT(tb_MHDI[[#This Row],[Territorialidades]],3),2)</f>
        <v>PB</v>
      </c>
      <c r="D1199" s="8" t="str">
        <f>CONCATENATE(tb_MHDI[[#This Row],[Município]],"/",tb_MHDI[[#This Row],[UF]])</f>
        <v>Caturité/PB</v>
      </c>
      <c r="E1199" s="8">
        <v>0.623</v>
      </c>
      <c r="F1199" s="8">
        <v>0.61699999999999999</v>
      </c>
      <c r="G1199" s="8">
        <v>0.78200000000000003</v>
      </c>
      <c r="H1199" s="8">
        <v>0.502</v>
      </c>
      <c r="I1199" s="9">
        <f>_xlfn.NUMBERVALUE(INDEX(tb_SVI[],MATCH(tb_MHDI[[#This Row],[mun_uf]],tb_SVI[city_name_uf],0),7),".")</f>
        <v>2010</v>
      </c>
    </row>
    <row r="1200" spans="1:9" x14ac:dyDescent="0.25">
      <c r="A1200" s="8" t="s">
        <v>13247</v>
      </c>
      <c r="B1200" s="8" t="str">
        <f>LEFT(tb_MHDI[[#This Row],[Territorialidades]],(FIND("/",tb_MHDI[[#This Row],[Territorialidades]])-2))</f>
        <v>Catuti</v>
      </c>
      <c r="C1200" s="8" t="str">
        <f>LEFT(RIGHT(tb_MHDI[[#This Row],[Territorialidades]],3),2)</f>
        <v>MG</v>
      </c>
      <c r="D1200" s="8" t="str">
        <f>CONCATENATE(tb_MHDI[[#This Row],[Município]],"/",tb_MHDI[[#This Row],[UF]])</f>
        <v>Catuti/MG</v>
      </c>
      <c r="E1200" s="8">
        <v>0.621</v>
      </c>
      <c r="F1200" s="8">
        <v>0.56299999999999994</v>
      </c>
      <c r="G1200" s="8">
        <v>0.77300000000000002</v>
      </c>
      <c r="H1200" s="8">
        <v>0.54900000000000004</v>
      </c>
      <c r="I1200" s="9">
        <f>_xlfn.NUMBERVALUE(INDEX(tb_SVI[],MATCH(tb_MHDI[[#This Row],[mun_uf]],tb_SVI[city_name_uf],0),7),".")</f>
        <v>2010</v>
      </c>
    </row>
    <row r="1201" spans="1:9" x14ac:dyDescent="0.25">
      <c r="A1201" s="8" t="s">
        <v>13248</v>
      </c>
      <c r="B1201" s="8" t="str">
        <f>LEFT(tb_MHDI[[#This Row],[Territorialidades]],(FIND("/",tb_MHDI[[#This Row],[Territorialidades]])-2))</f>
        <v>Caucaia</v>
      </c>
      <c r="C1201" s="8" t="str">
        <f>LEFT(RIGHT(tb_MHDI[[#This Row],[Territorialidades]],3),2)</f>
        <v>CE</v>
      </c>
      <c r="D1201" s="8" t="str">
        <f>CONCATENATE(tb_MHDI[[#This Row],[Município]],"/",tb_MHDI[[#This Row],[UF]])</f>
        <v>Caucaia/CE</v>
      </c>
      <c r="E1201" s="8">
        <v>0.68200000000000005</v>
      </c>
      <c r="F1201" s="8">
        <v>0.62</v>
      </c>
      <c r="G1201" s="8">
        <v>0.80800000000000005</v>
      </c>
      <c r="H1201" s="8">
        <v>0.63200000000000001</v>
      </c>
      <c r="I1201" s="9">
        <f>_xlfn.NUMBERVALUE(INDEX(tb_SVI[],MATCH(tb_MHDI[[#This Row],[mun_uf]],tb_SVI[city_name_uf],0),7),".")</f>
        <v>2010</v>
      </c>
    </row>
    <row r="1202" spans="1:9" x14ac:dyDescent="0.25">
      <c r="A1202" s="8" t="s">
        <v>13249</v>
      </c>
      <c r="B1202" s="8" t="str">
        <f>LEFT(tb_MHDI[[#This Row],[Territorialidades]],(FIND("/",tb_MHDI[[#This Row],[Territorialidades]])-2))</f>
        <v>Cavalcante</v>
      </c>
      <c r="C1202" s="8" t="str">
        <f>LEFT(RIGHT(tb_MHDI[[#This Row],[Territorialidades]],3),2)</f>
        <v>GO</v>
      </c>
      <c r="D1202" s="8" t="str">
        <f>CONCATENATE(tb_MHDI[[#This Row],[Município]],"/",tb_MHDI[[#This Row],[UF]])</f>
        <v>Cavalcante/GO</v>
      </c>
      <c r="E1202" s="8">
        <v>0.58399999999999996</v>
      </c>
      <c r="F1202" s="8">
        <v>0.59499999999999997</v>
      </c>
      <c r="G1202" s="8">
        <v>0.80800000000000005</v>
      </c>
      <c r="H1202" s="8">
        <v>0.41499999999999998</v>
      </c>
      <c r="I1202" s="9">
        <f>_xlfn.NUMBERVALUE(INDEX(tb_SVI[],MATCH(tb_MHDI[[#This Row],[mun_uf]],tb_SVI[city_name_uf],0),7),".")</f>
        <v>2010</v>
      </c>
    </row>
    <row r="1203" spans="1:9" x14ac:dyDescent="0.25">
      <c r="A1203" s="8" t="s">
        <v>13250</v>
      </c>
      <c r="B1203" s="8" t="str">
        <f>LEFT(tb_MHDI[[#This Row],[Territorialidades]],(FIND("/",tb_MHDI[[#This Row],[Territorialidades]])-2))</f>
        <v>Caxambu do Sul</v>
      </c>
      <c r="C1203" s="8" t="str">
        <f>LEFT(RIGHT(tb_MHDI[[#This Row],[Territorialidades]],3),2)</f>
        <v>SC</v>
      </c>
      <c r="D1203" s="8" t="str">
        <f>CONCATENATE(tb_MHDI[[#This Row],[Município]],"/",tb_MHDI[[#This Row],[UF]])</f>
        <v>Caxambu do Sul/SC</v>
      </c>
      <c r="E1203" s="8">
        <v>0.69099999999999995</v>
      </c>
      <c r="F1203" s="8">
        <v>0.72499999999999998</v>
      </c>
      <c r="G1203" s="8">
        <v>0.87</v>
      </c>
      <c r="H1203" s="8">
        <v>0.52300000000000002</v>
      </c>
      <c r="I1203" s="9">
        <f>_xlfn.NUMBERVALUE(INDEX(tb_SVI[],MATCH(tb_MHDI[[#This Row],[mun_uf]],tb_SVI[city_name_uf],0),7),".")</f>
        <v>2010</v>
      </c>
    </row>
    <row r="1204" spans="1:9" x14ac:dyDescent="0.25">
      <c r="A1204" s="8" t="s">
        <v>13251</v>
      </c>
      <c r="B1204" s="8" t="str">
        <f>LEFT(tb_MHDI[[#This Row],[Territorialidades]],(FIND("/",tb_MHDI[[#This Row],[Territorialidades]])-2))</f>
        <v>Caxambu</v>
      </c>
      <c r="C1204" s="8" t="str">
        <f>LEFT(RIGHT(tb_MHDI[[#This Row],[Territorialidades]],3),2)</f>
        <v>MG</v>
      </c>
      <c r="D1204" s="8" t="str">
        <f>CONCATENATE(tb_MHDI[[#This Row],[Município]],"/",tb_MHDI[[#This Row],[UF]])</f>
        <v>Caxambu/MG</v>
      </c>
      <c r="E1204" s="8">
        <v>0.74299999999999999</v>
      </c>
      <c r="F1204" s="8">
        <v>0.77</v>
      </c>
      <c r="G1204" s="8">
        <v>0.84799999999999998</v>
      </c>
      <c r="H1204" s="8">
        <v>0.629</v>
      </c>
      <c r="I1204" s="9">
        <f>_xlfn.NUMBERVALUE(INDEX(tb_SVI[],MATCH(tb_MHDI[[#This Row],[mun_uf]],tb_SVI[city_name_uf],0),7),".")</f>
        <v>2010</v>
      </c>
    </row>
    <row r="1205" spans="1:9" x14ac:dyDescent="0.25">
      <c r="A1205" s="8" t="s">
        <v>13252</v>
      </c>
      <c r="B1205" s="8" t="str">
        <f>LEFT(tb_MHDI[[#This Row],[Territorialidades]],(FIND("/",tb_MHDI[[#This Row],[Territorialidades]])-2))</f>
        <v>Caxias do Sul</v>
      </c>
      <c r="C1205" s="8" t="str">
        <f>LEFT(RIGHT(tb_MHDI[[#This Row],[Territorialidades]],3),2)</f>
        <v>RS</v>
      </c>
      <c r="D1205" s="8" t="str">
        <f>CONCATENATE(tb_MHDI[[#This Row],[Município]],"/",tb_MHDI[[#This Row],[UF]])</f>
        <v>Caxias do Sul/RS</v>
      </c>
      <c r="E1205" s="8">
        <v>0.78200000000000003</v>
      </c>
      <c r="F1205" s="8">
        <v>0.81200000000000006</v>
      </c>
      <c r="G1205" s="8">
        <v>0.86</v>
      </c>
      <c r="H1205" s="8">
        <v>0.68600000000000005</v>
      </c>
      <c r="I1205" s="9">
        <f>_xlfn.NUMBERVALUE(INDEX(tb_SVI[],MATCH(tb_MHDI[[#This Row],[mun_uf]],tb_SVI[city_name_uf],0),7),".")</f>
        <v>2010</v>
      </c>
    </row>
    <row r="1206" spans="1:9" x14ac:dyDescent="0.25">
      <c r="A1206" s="8" t="s">
        <v>13253</v>
      </c>
      <c r="B1206" s="8" t="str">
        <f>LEFT(tb_MHDI[[#This Row],[Territorialidades]],(FIND("/",tb_MHDI[[#This Row],[Territorialidades]])-2))</f>
        <v>Caxias</v>
      </c>
      <c r="C1206" s="8" t="str">
        <f>LEFT(RIGHT(tb_MHDI[[#This Row],[Territorialidades]],3),2)</f>
        <v>MA</v>
      </c>
      <c r="D1206" s="8" t="str">
        <f>CONCATENATE(tb_MHDI[[#This Row],[Município]],"/",tb_MHDI[[#This Row],[UF]])</f>
        <v>Caxias/MA</v>
      </c>
      <c r="E1206" s="8">
        <v>0.624</v>
      </c>
      <c r="F1206" s="8">
        <v>0.59499999999999997</v>
      </c>
      <c r="G1206" s="8">
        <v>0.753</v>
      </c>
      <c r="H1206" s="8">
        <v>0.54300000000000004</v>
      </c>
      <c r="I1206" s="9">
        <f>_xlfn.NUMBERVALUE(INDEX(tb_SVI[],MATCH(tb_MHDI[[#This Row],[mun_uf]],tb_SVI[city_name_uf],0),7),".")</f>
        <v>2010</v>
      </c>
    </row>
    <row r="1207" spans="1:9" x14ac:dyDescent="0.25">
      <c r="A1207" s="8" t="s">
        <v>13254</v>
      </c>
      <c r="B1207" s="8" t="str">
        <f>LEFT(tb_MHDI[[#This Row],[Territorialidades]],(FIND("/",tb_MHDI[[#This Row],[Territorialidades]])-2))</f>
        <v>Caxingó</v>
      </c>
      <c r="C1207" s="8" t="str">
        <f>LEFT(RIGHT(tb_MHDI[[#This Row],[Territorialidades]],3),2)</f>
        <v>PI</v>
      </c>
      <c r="D1207" s="8" t="str">
        <f>CONCATENATE(tb_MHDI[[#This Row],[Município]],"/",tb_MHDI[[#This Row],[UF]])</f>
        <v>Caxingó/PI</v>
      </c>
      <c r="E1207" s="8">
        <v>0.48799999999999999</v>
      </c>
      <c r="F1207" s="8">
        <v>0.498</v>
      </c>
      <c r="G1207" s="8">
        <v>0.70799999999999996</v>
      </c>
      <c r="H1207" s="8">
        <v>0.32900000000000001</v>
      </c>
      <c r="I1207" s="9">
        <f>_xlfn.NUMBERVALUE(INDEX(tb_SVI[],MATCH(tb_MHDI[[#This Row],[mun_uf]],tb_SVI[city_name_uf],0),7),".")</f>
        <v>2010</v>
      </c>
    </row>
    <row r="1208" spans="1:9" x14ac:dyDescent="0.25">
      <c r="A1208" s="8" t="s">
        <v>13255</v>
      </c>
      <c r="B1208" s="8" t="str">
        <f>LEFT(tb_MHDI[[#This Row],[Territorialidades]],(FIND("/",tb_MHDI[[#This Row],[Territorialidades]])-2))</f>
        <v>Ceará-Mirim</v>
      </c>
      <c r="C1208" s="8" t="str">
        <f>LEFT(RIGHT(tb_MHDI[[#This Row],[Territorialidades]],3),2)</f>
        <v>RN</v>
      </c>
      <c r="D1208" s="8" t="str">
        <f>CONCATENATE(tb_MHDI[[#This Row],[Município]],"/",tb_MHDI[[#This Row],[UF]])</f>
        <v>Ceará-Mirim/RN</v>
      </c>
      <c r="E1208" s="8">
        <v>0.61599999999999999</v>
      </c>
      <c r="F1208" s="8">
        <v>0.59899999999999998</v>
      </c>
      <c r="G1208" s="8">
        <v>0.77400000000000002</v>
      </c>
      <c r="H1208" s="8">
        <v>0.505</v>
      </c>
      <c r="I1208" s="9">
        <f>_xlfn.NUMBERVALUE(INDEX(tb_SVI[],MATCH(tb_MHDI[[#This Row],[mun_uf]],tb_SVI[city_name_uf],0),7),".")</f>
        <v>2010</v>
      </c>
    </row>
    <row r="1209" spans="1:9" x14ac:dyDescent="0.25">
      <c r="A1209" s="8" t="s">
        <v>13256</v>
      </c>
      <c r="B1209" s="8" t="str">
        <f>LEFT(tb_MHDI[[#This Row],[Territorialidades]],(FIND("/",tb_MHDI[[#This Row],[Territorialidades]])-2))</f>
        <v>Cedral</v>
      </c>
      <c r="C1209" s="8" t="str">
        <f>LEFT(RIGHT(tb_MHDI[[#This Row],[Territorialidades]],3),2)</f>
        <v>MA</v>
      </c>
      <c r="D1209" s="8" t="str">
        <f>CONCATENATE(tb_MHDI[[#This Row],[Município]],"/",tb_MHDI[[#This Row],[UF]])</f>
        <v>Cedral/MA</v>
      </c>
      <c r="E1209" s="8">
        <v>0.60499999999999998</v>
      </c>
      <c r="F1209" s="8">
        <v>0.52</v>
      </c>
      <c r="G1209" s="8">
        <v>0.748</v>
      </c>
      <c r="H1209" s="8">
        <v>0.56999999999999995</v>
      </c>
      <c r="I1209" s="9">
        <f>_xlfn.NUMBERVALUE(INDEX(tb_SVI[],MATCH(tb_MHDI[[#This Row],[mun_uf]],tb_SVI[city_name_uf],0),7),".")</f>
        <v>2010</v>
      </c>
    </row>
    <row r="1210" spans="1:9" x14ac:dyDescent="0.25">
      <c r="A1210" s="8" t="s">
        <v>13257</v>
      </c>
      <c r="B1210" s="8" t="str">
        <f>LEFT(tb_MHDI[[#This Row],[Territorialidades]],(FIND("/",tb_MHDI[[#This Row],[Territorialidades]])-2))</f>
        <v>Cedral</v>
      </c>
      <c r="C1210" s="8" t="str">
        <f>LEFT(RIGHT(tb_MHDI[[#This Row],[Territorialidades]],3),2)</f>
        <v>SP</v>
      </c>
      <c r="D1210" s="8" t="str">
        <f>CONCATENATE(tb_MHDI[[#This Row],[Município]],"/",tb_MHDI[[#This Row],[UF]])</f>
        <v>Cedral/SP</v>
      </c>
      <c r="E1210" s="8">
        <v>0.76600000000000001</v>
      </c>
      <c r="F1210" s="8">
        <v>0.749</v>
      </c>
      <c r="G1210" s="8">
        <v>0.872</v>
      </c>
      <c r="H1210" s="8">
        <v>0.68899999999999995</v>
      </c>
      <c r="I1210" s="9">
        <f>_xlfn.NUMBERVALUE(INDEX(tb_SVI[],MATCH(tb_MHDI[[#This Row],[mun_uf]],tb_SVI[city_name_uf],0),7),".")</f>
        <v>2010</v>
      </c>
    </row>
    <row r="1211" spans="1:9" x14ac:dyDescent="0.25">
      <c r="A1211" s="8" t="s">
        <v>13258</v>
      </c>
      <c r="B1211" s="8" t="str">
        <f>LEFT(tb_MHDI[[#This Row],[Territorialidades]],(FIND("/",tb_MHDI[[#This Row],[Territorialidades]])-2))</f>
        <v>Cedro</v>
      </c>
      <c r="C1211" s="8" t="str">
        <f>LEFT(RIGHT(tb_MHDI[[#This Row],[Territorialidades]],3),2)</f>
        <v>CE</v>
      </c>
      <c r="D1211" s="8" t="str">
        <f>CONCATENATE(tb_MHDI[[#This Row],[Município]],"/",tb_MHDI[[#This Row],[UF]])</f>
        <v>Cedro/CE</v>
      </c>
      <c r="E1211" s="8">
        <v>0.627</v>
      </c>
      <c r="F1211" s="8">
        <v>0.59199999999999997</v>
      </c>
      <c r="G1211" s="8">
        <v>0.753</v>
      </c>
      <c r="H1211" s="8">
        <v>0.55300000000000005</v>
      </c>
      <c r="I1211" s="9">
        <f>_xlfn.NUMBERVALUE(INDEX(tb_SVI[],MATCH(tb_MHDI[[#This Row],[mun_uf]],tb_SVI[city_name_uf],0),7),".")</f>
        <v>2010</v>
      </c>
    </row>
    <row r="1212" spans="1:9" x14ac:dyDescent="0.25">
      <c r="A1212" s="8" t="s">
        <v>13259</v>
      </c>
      <c r="B1212" s="8" t="str">
        <f>LEFT(tb_MHDI[[#This Row],[Territorialidades]],(FIND("/",tb_MHDI[[#This Row],[Territorialidades]])-2))</f>
        <v>Cedro de São João</v>
      </c>
      <c r="C1212" s="8" t="str">
        <f>LEFT(RIGHT(tb_MHDI[[#This Row],[Territorialidades]],3),2)</f>
        <v>SE</v>
      </c>
      <c r="D1212" s="8" t="str">
        <f>CONCATENATE(tb_MHDI[[#This Row],[Município]],"/",tb_MHDI[[#This Row],[UF]])</f>
        <v>Cedro de São João/SE</v>
      </c>
      <c r="E1212" s="8">
        <v>0.623</v>
      </c>
      <c r="F1212" s="8">
        <v>0.60799999999999998</v>
      </c>
      <c r="G1212" s="8">
        <v>0.73099999999999998</v>
      </c>
      <c r="H1212" s="8">
        <v>0.54300000000000004</v>
      </c>
      <c r="I1212" s="9">
        <f>_xlfn.NUMBERVALUE(INDEX(tb_SVI[],MATCH(tb_MHDI[[#This Row],[mun_uf]],tb_SVI[city_name_uf],0),7),".")</f>
        <v>2010</v>
      </c>
    </row>
    <row r="1213" spans="1:9" x14ac:dyDescent="0.25">
      <c r="A1213" s="8" t="s">
        <v>13260</v>
      </c>
      <c r="B1213" s="8" t="str">
        <f>LEFT(tb_MHDI[[#This Row],[Territorialidades]],(FIND("/",tb_MHDI[[#This Row],[Territorialidades]])-2))</f>
        <v>Cedro do Abaeté</v>
      </c>
      <c r="C1213" s="8" t="str">
        <f>LEFT(RIGHT(tb_MHDI[[#This Row],[Territorialidades]],3),2)</f>
        <v>MG</v>
      </c>
      <c r="D1213" s="8" t="str">
        <f>CONCATENATE(tb_MHDI[[#This Row],[Município]],"/",tb_MHDI[[#This Row],[UF]])</f>
        <v>Cedro do Abaeté/MG</v>
      </c>
      <c r="E1213" s="8">
        <v>0.67800000000000005</v>
      </c>
      <c r="F1213" s="8">
        <v>0.64100000000000001</v>
      </c>
      <c r="G1213" s="8">
        <v>0.80100000000000005</v>
      </c>
      <c r="H1213" s="8">
        <v>0.60799999999999998</v>
      </c>
      <c r="I1213" s="9">
        <f>_xlfn.NUMBERVALUE(INDEX(tb_SVI[],MATCH(tb_MHDI[[#This Row],[mun_uf]],tb_SVI[city_name_uf],0),7),".")</f>
        <v>2010</v>
      </c>
    </row>
    <row r="1214" spans="1:9" x14ac:dyDescent="0.25">
      <c r="A1214" s="8" t="s">
        <v>13261</v>
      </c>
      <c r="B1214" s="8" t="str">
        <f>LEFT(tb_MHDI[[#This Row],[Territorialidades]],(FIND("/",tb_MHDI[[#This Row],[Territorialidades]])-2))</f>
        <v>Cedro</v>
      </c>
      <c r="C1214" s="8" t="str">
        <f>LEFT(RIGHT(tb_MHDI[[#This Row],[Territorialidades]],3),2)</f>
        <v>PE</v>
      </c>
      <c r="D1214" s="8" t="str">
        <f>CONCATENATE(tb_MHDI[[#This Row],[Município]],"/",tb_MHDI[[#This Row],[UF]])</f>
        <v>Cedro/PE</v>
      </c>
      <c r="E1214" s="8">
        <v>0.61499999999999999</v>
      </c>
      <c r="F1214" s="8">
        <v>0.56499999999999995</v>
      </c>
      <c r="G1214" s="8">
        <v>0.71699999999999997</v>
      </c>
      <c r="H1214" s="8">
        <v>0.57299999999999995</v>
      </c>
      <c r="I1214" s="9">
        <f>_xlfn.NUMBERVALUE(INDEX(tb_SVI[],MATCH(tb_MHDI[[#This Row],[mun_uf]],tb_SVI[city_name_uf],0),7),".")</f>
        <v>2010</v>
      </c>
    </row>
    <row r="1215" spans="1:9" x14ac:dyDescent="0.25">
      <c r="A1215" s="8" t="s">
        <v>13262</v>
      </c>
      <c r="B1215" s="8" t="str">
        <f>LEFT(tb_MHDI[[#This Row],[Territorialidades]],(FIND("/",tb_MHDI[[#This Row],[Territorialidades]])-2))</f>
        <v>Celso Ramos</v>
      </c>
      <c r="C1215" s="8" t="str">
        <f>LEFT(RIGHT(tb_MHDI[[#This Row],[Territorialidades]],3),2)</f>
        <v>SC</v>
      </c>
      <c r="D1215" s="8" t="str">
        <f>CONCATENATE(tb_MHDI[[#This Row],[Município]],"/",tb_MHDI[[#This Row],[UF]])</f>
        <v>Celso Ramos/SC</v>
      </c>
      <c r="E1215" s="8">
        <v>0.71899999999999997</v>
      </c>
      <c r="F1215" s="8">
        <v>0.65100000000000002</v>
      </c>
      <c r="G1215" s="8">
        <v>0.82599999999999996</v>
      </c>
      <c r="H1215" s="8">
        <v>0.69199999999999995</v>
      </c>
      <c r="I1215" s="9">
        <f>_xlfn.NUMBERVALUE(INDEX(tb_SVI[],MATCH(tb_MHDI[[#This Row],[mun_uf]],tb_SVI[city_name_uf],0),7),".")</f>
        <v>2010</v>
      </c>
    </row>
    <row r="1216" spans="1:9" x14ac:dyDescent="0.25">
      <c r="A1216" s="8" t="s">
        <v>13263</v>
      </c>
      <c r="B1216" s="8" t="str">
        <f>LEFT(tb_MHDI[[#This Row],[Territorialidades]],(FIND("/",tb_MHDI[[#This Row],[Territorialidades]])-2))</f>
        <v>Centenário do Sul</v>
      </c>
      <c r="C1216" s="8" t="str">
        <f>LEFT(RIGHT(tb_MHDI[[#This Row],[Territorialidades]],3),2)</f>
        <v>PR</v>
      </c>
      <c r="D1216" s="8" t="str">
        <f>CONCATENATE(tb_MHDI[[#This Row],[Município]],"/",tb_MHDI[[#This Row],[UF]])</f>
        <v>Centenário do Sul/PR</v>
      </c>
      <c r="E1216" s="8">
        <v>0.66800000000000004</v>
      </c>
      <c r="F1216" s="8">
        <v>0.68600000000000005</v>
      </c>
      <c r="G1216" s="8">
        <v>0.79100000000000004</v>
      </c>
      <c r="H1216" s="8">
        <v>0.54900000000000004</v>
      </c>
      <c r="I1216" s="9">
        <f>_xlfn.NUMBERVALUE(INDEX(tb_SVI[],MATCH(tb_MHDI[[#This Row],[mun_uf]],tb_SVI[city_name_uf],0),7),".")</f>
        <v>2010</v>
      </c>
    </row>
    <row r="1217" spans="1:9" x14ac:dyDescent="0.25">
      <c r="A1217" s="8" t="s">
        <v>13264</v>
      </c>
      <c r="B1217" s="8" t="str">
        <f>LEFT(tb_MHDI[[#This Row],[Territorialidades]],(FIND("/",tb_MHDI[[#This Row],[Territorialidades]])-2))</f>
        <v>Centenário</v>
      </c>
      <c r="C1217" s="8" t="str">
        <f>LEFT(RIGHT(tb_MHDI[[#This Row],[Territorialidades]],3),2)</f>
        <v>RS</v>
      </c>
      <c r="D1217" s="8" t="str">
        <f>CONCATENATE(tb_MHDI[[#This Row],[Município]],"/",tb_MHDI[[#This Row],[UF]])</f>
        <v>Centenário/RS</v>
      </c>
      <c r="E1217" s="8">
        <v>0.70099999999999996</v>
      </c>
      <c r="F1217" s="8">
        <v>0.70699999999999996</v>
      </c>
      <c r="G1217" s="8">
        <v>0.85599999999999998</v>
      </c>
      <c r="H1217" s="8">
        <v>0.56899999999999995</v>
      </c>
      <c r="I1217" s="9">
        <f>_xlfn.NUMBERVALUE(INDEX(tb_SVI[],MATCH(tb_MHDI[[#This Row],[mun_uf]],tb_SVI[city_name_uf],0),7),".")</f>
        <v>2010</v>
      </c>
    </row>
    <row r="1218" spans="1:9" x14ac:dyDescent="0.25">
      <c r="A1218" s="8" t="s">
        <v>13265</v>
      </c>
      <c r="B1218" s="8" t="str">
        <f>LEFT(tb_MHDI[[#This Row],[Territorialidades]],(FIND("/",tb_MHDI[[#This Row],[Territorialidades]])-2))</f>
        <v>Centenário</v>
      </c>
      <c r="C1218" s="8" t="str">
        <f>LEFT(RIGHT(tb_MHDI[[#This Row],[Territorialidades]],3),2)</f>
        <v>TO</v>
      </c>
      <c r="D1218" s="8" t="str">
        <f>CONCATENATE(tb_MHDI[[#This Row],[Município]],"/",tb_MHDI[[#This Row],[UF]])</f>
        <v>Centenário/TO</v>
      </c>
      <c r="E1218" s="8">
        <v>0.56899999999999995</v>
      </c>
      <c r="F1218" s="8">
        <v>0.57099999999999995</v>
      </c>
      <c r="G1218" s="8">
        <v>0.7</v>
      </c>
      <c r="H1218" s="8">
        <v>0.46100000000000002</v>
      </c>
      <c r="I1218" s="9">
        <f>_xlfn.NUMBERVALUE(INDEX(tb_SVI[],MATCH(tb_MHDI[[#This Row],[mun_uf]],tb_SVI[city_name_uf],0),7),".")</f>
        <v>2010</v>
      </c>
    </row>
    <row r="1219" spans="1:9" x14ac:dyDescent="0.25">
      <c r="A1219" s="8" t="s">
        <v>13266</v>
      </c>
      <c r="B1219" s="8" t="str">
        <f>LEFT(tb_MHDI[[#This Row],[Territorialidades]],(FIND("/",tb_MHDI[[#This Row],[Territorialidades]])-2))</f>
        <v>Central</v>
      </c>
      <c r="C1219" s="8" t="str">
        <f>LEFT(RIGHT(tb_MHDI[[#This Row],[Territorialidades]],3),2)</f>
        <v>BA</v>
      </c>
      <c r="D1219" s="8" t="str">
        <f>CONCATENATE(tb_MHDI[[#This Row],[Município]],"/",tb_MHDI[[#This Row],[UF]])</f>
        <v>Central/BA</v>
      </c>
      <c r="E1219" s="8">
        <v>0.59599999999999997</v>
      </c>
      <c r="F1219" s="8">
        <v>0.54</v>
      </c>
      <c r="G1219" s="8">
        <v>0.72799999999999998</v>
      </c>
      <c r="H1219" s="8">
        <v>0.53800000000000003</v>
      </c>
      <c r="I1219" s="9">
        <f>_xlfn.NUMBERVALUE(INDEX(tb_SVI[],MATCH(tb_MHDI[[#This Row],[mun_uf]],tb_SVI[city_name_uf],0),7),".")</f>
        <v>2010</v>
      </c>
    </row>
    <row r="1220" spans="1:9" x14ac:dyDescent="0.25">
      <c r="A1220" s="8" t="s">
        <v>13267</v>
      </c>
      <c r="B1220" s="8" t="str">
        <f>LEFT(tb_MHDI[[#This Row],[Territorialidades]],(FIND("/",tb_MHDI[[#This Row],[Territorialidades]])-2))</f>
        <v>Central de Minas</v>
      </c>
      <c r="C1220" s="8" t="str">
        <f>LEFT(RIGHT(tb_MHDI[[#This Row],[Territorialidades]],3),2)</f>
        <v>MG</v>
      </c>
      <c r="D1220" s="8" t="str">
        <f>CONCATENATE(tb_MHDI[[#This Row],[Município]],"/",tb_MHDI[[#This Row],[UF]])</f>
        <v>Central de Minas/MG</v>
      </c>
      <c r="E1220" s="8">
        <v>0.66500000000000004</v>
      </c>
      <c r="F1220" s="8">
        <v>0.66300000000000003</v>
      </c>
      <c r="G1220" s="8">
        <v>0.82299999999999995</v>
      </c>
      <c r="H1220" s="8">
        <v>0.54</v>
      </c>
      <c r="I1220" s="9">
        <f>_xlfn.NUMBERVALUE(INDEX(tb_SVI[],MATCH(tb_MHDI[[#This Row],[mun_uf]],tb_SVI[city_name_uf],0),7),".")</f>
        <v>2010</v>
      </c>
    </row>
    <row r="1221" spans="1:9" x14ac:dyDescent="0.25">
      <c r="A1221" s="8" t="s">
        <v>13268</v>
      </c>
      <c r="B1221" s="8" t="str">
        <f>LEFT(tb_MHDI[[#This Row],[Territorialidades]],(FIND("/",tb_MHDI[[#This Row],[Territorialidades]])-2))</f>
        <v>Central do Maranhão</v>
      </c>
      <c r="C1221" s="8" t="str">
        <f>LEFT(RIGHT(tb_MHDI[[#This Row],[Territorialidades]],3),2)</f>
        <v>MA</v>
      </c>
      <c r="D1221" s="8" t="str">
        <f>CONCATENATE(tb_MHDI[[#This Row],[Município]],"/",tb_MHDI[[#This Row],[UF]])</f>
        <v>Central do Maranhão/MA</v>
      </c>
      <c r="E1221" s="8">
        <v>0.58499999999999996</v>
      </c>
      <c r="F1221" s="8">
        <v>0.503</v>
      </c>
      <c r="G1221" s="8">
        <v>0.71299999999999997</v>
      </c>
      <c r="H1221" s="8">
        <v>0.55700000000000005</v>
      </c>
      <c r="I1221" s="9">
        <f>_xlfn.NUMBERVALUE(INDEX(tb_SVI[],MATCH(tb_MHDI[[#This Row],[mun_uf]],tb_SVI[city_name_uf],0),7),".")</f>
        <v>2010</v>
      </c>
    </row>
    <row r="1222" spans="1:9" x14ac:dyDescent="0.25">
      <c r="A1222" s="8" t="s">
        <v>13269</v>
      </c>
      <c r="B1222" s="8" t="str">
        <f>LEFT(tb_MHDI[[#This Row],[Territorialidades]],(FIND("/",tb_MHDI[[#This Row],[Territorialidades]])-2))</f>
        <v>Centralina</v>
      </c>
      <c r="C1222" s="8" t="str">
        <f>LEFT(RIGHT(tb_MHDI[[#This Row],[Territorialidades]],3),2)</f>
        <v>MG</v>
      </c>
      <c r="D1222" s="8" t="str">
        <f>CONCATENATE(tb_MHDI[[#This Row],[Município]],"/",tb_MHDI[[#This Row],[UF]])</f>
        <v>Centralina/MG</v>
      </c>
      <c r="E1222" s="8">
        <v>0.67800000000000005</v>
      </c>
      <c r="F1222" s="8">
        <v>0.65400000000000003</v>
      </c>
      <c r="G1222" s="8">
        <v>0.85299999999999998</v>
      </c>
      <c r="H1222" s="8">
        <v>0.55800000000000005</v>
      </c>
      <c r="I1222" s="9">
        <f>_xlfn.NUMBERVALUE(INDEX(tb_SVI[],MATCH(tb_MHDI[[#This Row],[mun_uf]],tb_SVI[city_name_uf],0),7),".")</f>
        <v>2010</v>
      </c>
    </row>
    <row r="1223" spans="1:9" x14ac:dyDescent="0.25">
      <c r="A1223" s="8" t="s">
        <v>13270</v>
      </c>
      <c r="B1223" s="8" t="str">
        <f>LEFT(tb_MHDI[[#This Row],[Territorialidades]],(FIND("/",tb_MHDI[[#This Row],[Territorialidades]])-2))</f>
        <v>Centro do Guilherme</v>
      </c>
      <c r="C1223" s="8" t="str">
        <f>LEFT(RIGHT(tb_MHDI[[#This Row],[Territorialidades]],3),2)</f>
        <v>MA</v>
      </c>
      <c r="D1223" s="8" t="str">
        <f>CONCATENATE(tb_MHDI[[#This Row],[Município]],"/",tb_MHDI[[#This Row],[UF]])</f>
        <v>Centro do Guilherme/MA</v>
      </c>
      <c r="E1223" s="8">
        <v>0.54200000000000004</v>
      </c>
      <c r="F1223" s="8">
        <v>0.51</v>
      </c>
      <c r="G1223" s="8">
        <v>0.70699999999999996</v>
      </c>
      <c r="H1223" s="8">
        <v>0.442</v>
      </c>
      <c r="I1223" s="9">
        <f>_xlfn.NUMBERVALUE(INDEX(tb_SVI[],MATCH(tb_MHDI[[#This Row],[mun_uf]],tb_SVI[city_name_uf],0),7),".")</f>
        <v>2010</v>
      </c>
    </row>
    <row r="1224" spans="1:9" x14ac:dyDescent="0.25">
      <c r="A1224" s="8" t="s">
        <v>13271</v>
      </c>
      <c r="B1224" s="8" t="str">
        <f>LEFT(tb_MHDI[[#This Row],[Territorialidades]],(FIND("/",tb_MHDI[[#This Row],[Territorialidades]])-2))</f>
        <v>Centro Novo do Maranhão</v>
      </c>
      <c r="C1224" s="8" t="str">
        <f>LEFT(RIGHT(tb_MHDI[[#This Row],[Territorialidades]],3),2)</f>
        <v>MA</v>
      </c>
      <c r="D1224" s="8" t="str">
        <f>CONCATENATE(tb_MHDI[[#This Row],[Município]],"/",tb_MHDI[[#This Row],[UF]])</f>
        <v>Centro Novo do Maranhão/MA</v>
      </c>
      <c r="E1224" s="8">
        <v>0.51800000000000002</v>
      </c>
      <c r="F1224" s="8">
        <v>0.50800000000000001</v>
      </c>
      <c r="G1224" s="8">
        <v>0.71699999999999997</v>
      </c>
      <c r="H1224" s="8">
        <v>0.38200000000000001</v>
      </c>
      <c r="I1224" s="9">
        <f>_xlfn.NUMBERVALUE(INDEX(tb_SVI[],MATCH(tb_MHDI[[#This Row],[mun_uf]],tb_SVI[city_name_uf],0),7),".")</f>
        <v>2010</v>
      </c>
    </row>
    <row r="1225" spans="1:9" x14ac:dyDescent="0.25">
      <c r="A1225" s="8" t="s">
        <v>13272</v>
      </c>
      <c r="B1225" s="8" t="str">
        <f>LEFT(tb_MHDI[[#This Row],[Territorialidades]],(FIND("/",tb_MHDI[[#This Row],[Territorialidades]])-2))</f>
        <v>Cerejeiras</v>
      </c>
      <c r="C1225" s="8" t="str">
        <f>LEFT(RIGHT(tb_MHDI[[#This Row],[Territorialidades]],3),2)</f>
        <v>RO</v>
      </c>
      <c r="D1225" s="8" t="str">
        <f>CONCATENATE(tb_MHDI[[#This Row],[Município]],"/",tb_MHDI[[#This Row],[UF]])</f>
        <v>Cerejeiras/RO</v>
      </c>
      <c r="E1225" s="8">
        <v>0.69199999999999995</v>
      </c>
      <c r="F1225" s="8">
        <v>0.68799999999999994</v>
      </c>
      <c r="G1225" s="8">
        <v>0.79900000000000004</v>
      </c>
      <c r="H1225" s="8">
        <v>0.60199999999999998</v>
      </c>
      <c r="I1225" s="9">
        <f>_xlfn.NUMBERVALUE(INDEX(tb_SVI[],MATCH(tb_MHDI[[#This Row],[mun_uf]],tb_SVI[city_name_uf],0),7),".")</f>
        <v>2010</v>
      </c>
    </row>
    <row r="1226" spans="1:9" x14ac:dyDescent="0.25">
      <c r="A1226" s="8" t="s">
        <v>13273</v>
      </c>
      <c r="B1226" s="8" t="str">
        <f>LEFT(tb_MHDI[[#This Row],[Territorialidades]],(FIND("/",tb_MHDI[[#This Row],[Territorialidades]])-2))</f>
        <v>Ceres</v>
      </c>
      <c r="C1226" s="8" t="str">
        <f>LEFT(RIGHT(tb_MHDI[[#This Row],[Territorialidades]],3),2)</f>
        <v>GO</v>
      </c>
      <c r="D1226" s="8" t="str">
        <f>CONCATENATE(tb_MHDI[[#This Row],[Município]],"/",tb_MHDI[[#This Row],[UF]])</f>
        <v>Ceres/GO</v>
      </c>
      <c r="E1226" s="8">
        <v>0.77500000000000002</v>
      </c>
      <c r="F1226" s="8">
        <v>0.753</v>
      </c>
      <c r="G1226" s="8">
        <v>0.84199999999999997</v>
      </c>
      <c r="H1226" s="8">
        <v>0.73299999999999998</v>
      </c>
      <c r="I1226" s="9">
        <f>_xlfn.NUMBERVALUE(INDEX(tb_SVI[],MATCH(tb_MHDI[[#This Row],[mun_uf]],tb_SVI[city_name_uf],0),7),".")</f>
        <v>2010</v>
      </c>
    </row>
    <row r="1227" spans="1:9" x14ac:dyDescent="0.25">
      <c r="A1227" s="8" t="s">
        <v>13274</v>
      </c>
      <c r="B1227" s="8" t="str">
        <f>LEFT(tb_MHDI[[#This Row],[Territorialidades]],(FIND("/",tb_MHDI[[#This Row],[Territorialidades]])-2))</f>
        <v>Cerqueira César</v>
      </c>
      <c r="C1227" s="8" t="str">
        <f>LEFT(RIGHT(tb_MHDI[[#This Row],[Territorialidades]],3),2)</f>
        <v>SP</v>
      </c>
      <c r="D1227" s="8" t="str">
        <f>CONCATENATE(tb_MHDI[[#This Row],[Município]],"/",tb_MHDI[[#This Row],[UF]])</f>
        <v>Cerqueira César/SP</v>
      </c>
      <c r="E1227" s="8">
        <v>0.72899999999999998</v>
      </c>
      <c r="F1227" s="8">
        <v>0.71</v>
      </c>
      <c r="G1227" s="8">
        <v>0.82099999999999995</v>
      </c>
      <c r="H1227" s="8">
        <v>0.66600000000000004</v>
      </c>
      <c r="I1227" s="9">
        <f>_xlfn.NUMBERVALUE(INDEX(tb_SVI[],MATCH(tb_MHDI[[#This Row],[mun_uf]],tb_SVI[city_name_uf],0),7),".")</f>
        <v>2010</v>
      </c>
    </row>
    <row r="1228" spans="1:9" x14ac:dyDescent="0.25">
      <c r="A1228" s="8" t="s">
        <v>13275</v>
      </c>
      <c r="B1228" s="8" t="str">
        <f>LEFT(tb_MHDI[[#This Row],[Territorialidades]],(FIND("/",tb_MHDI[[#This Row],[Territorialidades]])-2))</f>
        <v>Cerquilho</v>
      </c>
      <c r="C1228" s="8" t="str">
        <f>LEFT(RIGHT(tb_MHDI[[#This Row],[Territorialidades]],3),2)</f>
        <v>SP</v>
      </c>
      <c r="D1228" s="8" t="str">
        <f>CONCATENATE(tb_MHDI[[#This Row],[Município]],"/",tb_MHDI[[#This Row],[UF]])</f>
        <v>Cerquilho/SP</v>
      </c>
      <c r="E1228" s="8">
        <v>0.78200000000000003</v>
      </c>
      <c r="F1228" s="8">
        <v>0.75800000000000001</v>
      </c>
      <c r="G1228" s="8">
        <v>0.85399999999999998</v>
      </c>
      <c r="H1228" s="8">
        <v>0.73899999999999999</v>
      </c>
      <c r="I1228" s="9">
        <f>_xlfn.NUMBERVALUE(INDEX(tb_SVI[],MATCH(tb_MHDI[[#This Row],[mun_uf]],tb_SVI[city_name_uf],0),7),".")</f>
        <v>2010</v>
      </c>
    </row>
    <row r="1229" spans="1:9" x14ac:dyDescent="0.25">
      <c r="A1229" s="8" t="s">
        <v>13276</v>
      </c>
      <c r="B1229" s="8" t="str">
        <f>LEFT(tb_MHDI[[#This Row],[Territorialidades]],(FIND("/",tb_MHDI[[#This Row],[Territorialidades]])-2))</f>
        <v>Cerrito</v>
      </c>
      <c r="C1229" s="8" t="str">
        <f>LEFT(RIGHT(tb_MHDI[[#This Row],[Territorialidades]],3),2)</f>
        <v>RS</v>
      </c>
      <c r="D1229" s="8" t="str">
        <f>CONCATENATE(tb_MHDI[[#This Row],[Município]],"/",tb_MHDI[[#This Row],[UF]])</f>
        <v>Cerrito/RS</v>
      </c>
      <c r="E1229" s="8">
        <v>0.64900000000000002</v>
      </c>
      <c r="F1229" s="8">
        <v>0.65700000000000003</v>
      </c>
      <c r="G1229" s="8">
        <v>0.82399999999999995</v>
      </c>
      <c r="H1229" s="8">
        <v>0.504</v>
      </c>
      <c r="I1229" s="9">
        <f>_xlfn.NUMBERVALUE(INDEX(tb_SVI[],MATCH(tb_MHDI[[#This Row],[mun_uf]],tb_SVI[city_name_uf],0),7),".")</f>
        <v>2010</v>
      </c>
    </row>
    <row r="1230" spans="1:9" x14ac:dyDescent="0.25">
      <c r="A1230" s="8" t="s">
        <v>13277</v>
      </c>
      <c r="B1230" s="8" t="str">
        <f>LEFT(tb_MHDI[[#This Row],[Territorialidades]],(FIND("/",tb_MHDI[[#This Row],[Territorialidades]])-2))</f>
        <v>Cerro Azul</v>
      </c>
      <c r="C1230" s="8" t="str">
        <f>LEFT(RIGHT(tb_MHDI[[#This Row],[Territorialidades]],3),2)</f>
        <v>PR</v>
      </c>
      <c r="D1230" s="8" t="str">
        <f>CONCATENATE(tb_MHDI[[#This Row],[Município]],"/",tb_MHDI[[#This Row],[UF]])</f>
        <v>Cerro Azul/PR</v>
      </c>
      <c r="E1230" s="8">
        <v>0.57299999999999995</v>
      </c>
      <c r="F1230" s="8">
        <v>0.60399999999999998</v>
      </c>
      <c r="G1230" s="8">
        <v>0.79700000000000004</v>
      </c>
      <c r="H1230" s="8">
        <v>0.39100000000000001</v>
      </c>
      <c r="I1230" s="9">
        <f>_xlfn.NUMBERVALUE(INDEX(tb_SVI[],MATCH(tb_MHDI[[#This Row],[mun_uf]],tb_SVI[city_name_uf],0),7),".")</f>
        <v>2010</v>
      </c>
    </row>
    <row r="1231" spans="1:9" x14ac:dyDescent="0.25">
      <c r="A1231" s="8" t="s">
        <v>13278</v>
      </c>
      <c r="B1231" s="8" t="str">
        <f>LEFT(tb_MHDI[[#This Row],[Territorialidades]],(FIND("/",tb_MHDI[[#This Row],[Territorialidades]])-2))</f>
        <v>Cerro Branco</v>
      </c>
      <c r="C1231" s="8" t="str">
        <f>LEFT(RIGHT(tb_MHDI[[#This Row],[Territorialidades]],3),2)</f>
        <v>RS</v>
      </c>
      <c r="D1231" s="8" t="str">
        <f>CONCATENATE(tb_MHDI[[#This Row],[Município]],"/",tb_MHDI[[#This Row],[UF]])</f>
        <v>Cerro Branco/RS</v>
      </c>
      <c r="E1231" s="8">
        <v>0.66100000000000003</v>
      </c>
      <c r="F1231" s="8">
        <v>0.67100000000000004</v>
      </c>
      <c r="G1231" s="8">
        <v>0.81599999999999995</v>
      </c>
      <c r="H1231" s="8">
        <v>0.52700000000000002</v>
      </c>
      <c r="I1231" s="9">
        <f>_xlfn.NUMBERVALUE(INDEX(tb_SVI[],MATCH(tb_MHDI[[#This Row],[mun_uf]],tb_SVI[city_name_uf],0),7),".")</f>
        <v>2010</v>
      </c>
    </row>
    <row r="1232" spans="1:9" x14ac:dyDescent="0.25">
      <c r="A1232" s="8" t="s">
        <v>13279</v>
      </c>
      <c r="B1232" s="8" t="str">
        <f>LEFT(tb_MHDI[[#This Row],[Territorialidades]],(FIND("/",tb_MHDI[[#This Row],[Territorialidades]])-2))</f>
        <v>Cerro Corá</v>
      </c>
      <c r="C1232" s="8" t="str">
        <f>LEFT(RIGHT(tb_MHDI[[#This Row],[Territorialidades]],3),2)</f>
        <v>RN</v>
      </c>
      <c r="D1232" s="8" t="str">
        <f>CONCATENATE(tb_MHDI[[#This Row],[Município]],"/",tb_MHDI[[#This Row],[UF]])</f>
        <v>Cerro Corá/RN</v>
      </c>
      <c r="E1232" s="8">
        <v>0.60699999999999998</v>
      </c>
      <c r="F1232" s="8">
        <v>0.57299999999999995</v>
      </c>
      <c r="G1232" s="8">
        <v>0.754</v>
      </c>
      <c r="H1232" s="8">
        <v>0.51800000000000002</v>
      </c>
      <c r="I1232" s="9">
        <f>_xlfn.NUMBERVALUE(INDEX(tb_SVI[],MATCH(tb_MHDI[[#This Row],[mun_uf]],tb_SVI[city_name_uf],0),7),".")</f>
        <v>2010</v>
      </c>
    </row>
    <row r="1233" spans="1:9" x14ac:dyDescent="0.25">
      <c r="A1233" s="8" t="s">
        <v>13280</v>
      </c>
      <c r="B1233" s="8" t="str">
        <f>LEFT(tb_MHDI[[#This Row],[Territorialidades]],(FIND("/",tb_MHDI[[#This Row],[Territorialidades]])-2))</f>
        <v>Cerro Grande do Sul</v>
      </c>
      <c r="C1233" s="8" t="str">
        <f>LEFT(RIGHT(tb_MHDI[[#This Row],[Territorialidades]],3),2)</f>
        <v>RS</v>
      </c>
      <c r="D1233" s="8" t="str">
        <f>CONCATENATE(tb_MHDI[[#This Row],[Município]],"/",tb_MHDI[[#This Row],[UF]])</f>
        <v>Cerro Grande do Sul/RS</v>
      </c>
      <c r="E1233" s="8">
        <v>0.66</v>
      </c>
      <c r="F1233" s="8">
        <v>0.67300000000000004</v>
      </c>
      <c r="G1233" s="8">
        <v>0.85499999999999998</v>
      </c>
      <c r="H1233" s="8">
        <v>0.499</v>
      </c>
      <c r="I1233" s="9">
        <f>_xlfn.NUMBERVALUE(INDEX(tb_SVI[],MATCH(tb_MHDI[[#This Row],[mun_uf]],tb_SVI[city_name_uf],0),7),".")</f>
        <v>2010</v>
      </c>
    </row>
    <row r="1234" spans="1:9" x14ac:dyDescent="0.25">
      <c r="A1234" s="8" t="s">
        <v>13281</v>
      </c>
      <c r="B1234" s="8" t="str">
        <f>LEFT(tb_MHDI[[#This Row],[Territorialidades]],(FIND("/",tb_MHDI[[#This Row],[Territorialidades]])-2))</f>
        <v>Cerro Grande</v>
      </c>
      <c r="C1234" s="8" t="str">
        <f>LEFT(RIGHT(tb_MHDI[[#This Row],[Territorialidades]],3),2)</f>
        <v>RS</v>
      </c>
      <c r="D1234" s="8" t="str">
        <f>CONCATENATE(tb_MHDI[[#This Row],[Município]],"/",tb_MHDI[[#This Row],[UF]])</f>
        <v>Cerro Grande/RS</v>
      </c>
      <c r="E1234" s="8">
        <v>0.67400000000000004</v>
      </c>
      <c r="F1234" s="8">
        <v>0.67600000000000005</v>
      </c>
      <c r="G1234" s="8">
        <v>0.80300000000000005</v>
      </c>
      <c r="H1234" s="8">
        <v>0.56299999999999994</v>
      </c>
      <c r="I1234" s="9">
        <f>_xlfn.NUMBERVALUE(INDEX(tb_SVI[],MATCH(tb_MHDI[[#This Row],[mun_uf]],tb_SVI[city_name_uf],0),7),".")</f>
        <v>2010</v>
      </c>
    </row>
    <row r="1235" spans="1:9" x14ac:dyDescent="0.25">
      <c r="A1235" s="8" t="s">
        <v>13282</v>
      </c>
      <c r="B1235" s="8" t="str">
        <f>LEFT(tb_MHDI[[#This Row],[Territorialidades]],(FIND("/",tb_MHDI[[#This Row],[Territorialidades]])-2))</f>
        <v>Cerro Largo</v>
      </c>
      <c r="C1235" s="8" t="str">
        <f>LEFT(RIGHT(tb_MHDI[[#This Row],[Territorialidades]],3),2)</f>
        <v>RS</v>
      </c>
      <c r="D1235" s="8" t="str">
        <f>CONCATENATE(tb_MHDI[[#This Row],[Município]],"/",tb_MHDI[[#This Row],[UF]])</f>
        <v>Cerro Largo/RS</v>
      </c>
      <c r="E1235" s="8">
        <v>0.76400000000000001</v>
      </c>
      <c r="F1235" s="8">
        <v>0.752</v>
      </c>
      <c r="G1235" s="8">
        <v>0.84899999999999998</v>
      </c>
      <c r="H1235" s="8">
        <v>0.69799999999999995</v>
      </c>
      <c r="I1235" s="9">
        <f>_xlfn.NUMBERVALUE(INDEX(tb_SVI[],MATCH(tb_MHDI[[#This Row],[mun_uf]],tb_SVI[city_name_uf],0),7),".")</f>
        <v>2010</v>
      </c>
    </row>
    <row r="1236" spans="1:9" x14ac:dyDescent="0.25">
      <c r="A1236" s="8" t="s">
        <v>13283</v>
      </c>
      <c r="B1236" s="8" t="str">
        <f>LEFT(tb_MHDI[[#This Row],[Territorialidades]],(FIND("/",tb_MHDI[[#This Row],[Territorialidades]])-2))</f>
        <v>Cerro Negro</v>
      </c>
      <c r="C1236" s="8" t="str">
        <f>LEFT(RIGHT(tb_MHDI[[#This Row],[Territorialidades]],3),2)</f>
        <v>SC</v>
      </c>
      <c r="D1236" s="8" t="str">
        <f>CONCATENATE(tb_MHDI[[#This Row],[Município]],"/",tb_MHDI[[#This Row],[UF]])</f>
        <v>Cerro Negro/SC</v>
      </c>
      <c r="E1236" s="8">
        <v>0.621</v>
      </c>
      <c r="F1236" s="8">
        <v>0.63400000000000001</v>
      </c>
      <c r="G1236" s="8">
        <v>0.82899999999999996</v>
      </c>
      <c r="H1236" s="8">
        <v>0.45500000000000002</v>
      </c>
      <c r="I1236" s="9">
        <f>_xlfn.NUMBERVALUE(INDEX(tb_SVI[],MATCH(tb_MHDI[[#This Row],[mun_uf]],tb_SVI[city_name_uf],0),7),".")</f>
        <v>2010</v>
      </c>
    </row>
    <row r="1237" spans="1:9" x14ac:dyDescent="0.25">
      <c r="A1237" s="8" t="s">
        <v>13284</v>
      </c>
      <c r="B1237" s="8" t="str">
        <f>LEFT(tb_MHDI[[#This Row],[Territorialidades]],(FIND("/",tb_MHDI[[#This Row],[Territorialidades]])-2))</f>
        <v>Cesário Lange</v>
      </c>
      <c r="C1237" s="8" t="str">
        <f>LEFT(RIGHT(tb_MHDI[[#This Row],[Territorialidades]],3),2)</f>
        <v>SP</v>
      </c>
      <c r="D1237" s="8" t="str">
        <f>CONCATENATE(tb_MHDI[[#This Row],[Município]],"/",tb_MHDI[[#This Row],[UF]])</f>
        <v>Cesário Lange/SP</v>
      </c>
      <c r="E1237" s="8">
        <v>0.70599999999999996</v>
      </c>
      <c r="F1237" s="8">
        <v>0.71499999999999997</v>
      </c>
      <c r="G1237" s="8">
        <v>0.80400000000000005</v>
      </c>
      <c r="H1237" s="8">
        <v>0.61099999999999999</v>
      </c>
      <c r="I1237" s="9">
        <f>_xlfn.NUMBERVALUE(INDEX(tb_SVI[],MATCH(tb_MHDI[[#This Row],[mun_uf]],tb_SVI[city_name_uf],0),7),".")</f>
        <v>2010</v>
      </c>
    </row>
    <row r="1238" spans="1:9" x14ac:dyDescent="0.25">
      <c r="A1238" s="8" t="s">
        <v>13285</v>
      </c>
      <c r="B1238" s="8" t="str">
        <f>LEFT(tb_MHDI[[#This Row],[Territorialidades]],(FIND("/",tb_MHDI[[#This Row],[Territorialidades]])-2))</f>
        <v>Céu Azul</v>
      </c>
      <c r="C1238" s="8" t="str">
        <f>LEFT(RIGHT(tb_MHDI[[#This Row],[Territorialidades]],3),2)</f>
        <v>PR</v>
      </c>
      <c r="D1238" s="8" t="str">
        <f>CONCATENATE(tb_MHDI[[#This Row],[Município]],"/",tb_MHDI[[#This Row],[UF]])</f>
        <v>Céu Azul/PR</v>
      </c>
      <c r="E1238" s="8">
        <v>0.73199999999999998</v>
      </c>
      <c r="F1238" s="8">
        <v>0.73199999999999998</v>
      </c>
      <c r="G1238" s="8">
        <v>0.81200000000000006</v>
      </c>
      <c r="H1238" s="8">
        <v>0.65900000000000003</v>
      </c>
      <c r="I1238" s="9">
        <f>_xlfn.NUMBERVALUE(INDEX(tb_SVI[],MATCH(tb_MHDI[[#This Row],[mun_uf]],tb_SVI[city_name_uf],0),7),".")</f>
        <v>2010</v>
      </c>
    </row>
    <row r="1239" spans="1:9" x14ac:dyDescent="0.25">
      <c r="A1239" s="8" t="s">
        <v>13286</v>
      </c>
      <c r="B1239" s="8" t="str">
        <f>LEFT(tb_MHDI[[#This Row],[Territorialidades]],(FIND("/",tb_MHDI[[#This Row],[Territorialidades]])-2))</f>
        <v>Cezarina</v>
      </c>
      <c r="C1239" s="8" t="str">
        <f>LEFT(RIGHT(tb_MHDI[[#This Row],[Territorialidades]],3),2)</f>
        <v>GO</v>
      </c>
      <c r="D1239" s="8" t="str">
        <f>CONCATENATE(tb_MHDI[[#This Row],[Município]],"/",tb_MHDI[[#This Row],[UF]])</f>
        <v>Cezarina/GO</v>
      </c>
      <c r="E1239" s="8">
        <v>0.71099999999999997</v>
      </c>
      <c r="F1239" s="8">
        <v>0.68400000000000005</v>
      </c>
      <c r="G1239" s="8">
        <v>0.80700000000000005</v>
      </c>
      <c r="H1239" s="8">
        <v>0.65200000000000002</v>
      </c>
      <c r="I1239" s="9">
        <f>_xlfn.NUMBERVALUE(INDEX(tb_SVI[],MATCH(tb_MHDI[[#This Row],[mun_uf]],tb_SVI[city_name_uf],0),7),".")</f>
        <v>2010</v>
      </c>
    </row>
    <row r="1240" spans="1:9" x14ac:dyDescent="0.25">
      <c r="A1240" s="8" t="s">
        <v>13287</v>
      </c>
      <c r="B1240" s="8" t="str">
        <f>LEFT(tb_MHDI[[#This Row],[Territorialidades]],(FIND("/",tb_MHDI[[#This Row],[Territorialidades]])-2))</f>
        <v>Chácara</v>
      </c>
      <c r="C1240" s="8" t="str">
        <f>LEFT(RIGHT(tb_MHDI[[#This Row],[Territorialidades]],3),2)</f>
        <v>MG</v>
      </c>
      <c r="D1240" s="8" t="str">
        <f>CONCATENATE(tb_MHDI[[#This Row],[Município]],"/",tb_MHDI[[#This Row],[UF]])</f>
        <v>Chácara/MG</v>
      </c>
      <c r="E1240" s="8">
        <v>0.66400000000000003</v>
      </c>
      <c r="F1240" s="8">
        <v>0.65</v>
      </c>
      <c r="G1240" s="8">
        <v>0.878</v>
      </c>
      <c r="H1240" s="8">
        <v>0.51200000000000001</v>
      </c>
      <c r="I1240" s="9">
        <f>_xlfn.NUMBERVALUE(INDEX(tb_SVI[],MATCH(tb_MHDI[[#This Row],[mun_uf]],tb_SVI[city_name_uf],0),7),".")</f>
        <v>2010</v>
      </c>
    </row>
    <row r="1241" spans="1:9" x14ac:dyDescent="0.25">
      <c r="A1241" s="8" t="s">
        <v>13288</v>
      </c>
      <c r="B1241" s="8" t="str">
        <f>LEFT(tb_MHDI[[#This Row],[Territorialidades]],(FIND("/",tb_MHDI[[#This Row],[Territorialidades]])-2))</f>
        <v>Chã de Alegria</v>
      </c>
      <c r="C1241" s="8" t="str">
        <f>LEFT(RIGHT(tb_MHDI[[#This Row],[Territorialidades]],3),2)</f>
        <v>PE</v>
      </c>
      <c r="D1241" s="8" t="str">
        <f>CONCATENATE(tb_MHDI[[#This Row],[Município]],"/",tb_MHDI[[#This Row],[UF]])</f>
        <v>Chã de Alegria/PE</v>
      </c>
      <c r="E1241" s="8">
        <v>0.60399999999999998</v>
      </c>
      <c r="F1241" s="8">
        <v>0.54600000000000004</v>
      </c>
      <c r="G1241" s="8">
        <v>0.76200000000000001</v>
      </c>
      <c r="H1241" s="8">
        <v>0.52900000000000003</v>
      </c>
      <c r="I1241" s="9">
        <f>_xlfn.NUMBERVALUE(INDEX(tb_SVI[],MATCH(tb_MHDI[[#This Row],[mun_uf]],tb_SVI[city_name_uf],0),7),".")</f>
        <v>2010</v>
      </c>
    </row>
    <row r="1242" spans="1:9" x14ac:dyDescent="0.25">
      <c r="A1242" s="8" t="s">
        <v>13289</v>
      </c>
      <c r="B1242" s="8" t="str">
        <f>LEFT(tb_MHDI[[#This Row],[Territorialidades]],(FIND("/",tb_MHDI[[#This Row],[Territorialidades]])-2))</f>
        <v>Chã Grande</v>
      </c>
      <c r="C1242" s="8" t="str">
        <f>LEFT(RIGHT(tb_MHDI[[#This Row],[Territorialidades]],3),2)</f>
        <v>PE</v>
      </c>
      <c r="D1242" s="8" t="str">
        <f>CONCATENATE(tb_MHDI[[#This Row],[Município]],"/",tb_MHDI[[#This Row],[UF]])</f>
        <v>Chã Grande/PE</v>
      </c>
      <c r="E1242" s="8">
        <v>0.59899999999999998</v>
      </c>
      <c r="F1242" s="8">
        <v>0.60299999999999998</v>
      </c>
      <c r="G1242" s="8">
        <v>0.80300000000000005</v>
      </c>
      <c r="H1242" s="8">
        <v>0.443</v>
      </c>
      <c r="I1242" s="9">
        <f>_xlfn.NUMBERVALUE(INDEX(tb_SVI[],MATCH(tb_MHDI[[#This Row],[mun_uf]],tb_SVI[city_name_uf],0),7),".")</f>
        <v>2010</v>
      </c>
    </row>
    <row r="1243" spans="1:9" x14ac:dyDescent="0.25">
      <c r="A1243" s="8" t="s">
        <v>13290</v>
      </c>
      <c r="B1243" s="8" t="str">
        <f>LEFT(tb_MHDI[[#This Row],[Territorialidades]],(FIND("/",tb_MHDI[[#This Row],[Territorialidades]])-2))</f>
        <v>Chalé</v>
      </c>
      <c r="C1243" s="8" t="str">
        <f>LEFT(RIGHT(tb_MHDI[[#This Row],[Territorialidades]],3),2)</f>
        <v>MG</v>
      </c>
      <c r="D1243" s="8" t="str">
        <f>CONCATENATE(tb_MHDI[[#This Row],[Município]],"/",tb_MHDI[[#This Row],[UF]])</f>
        <v>Chalé/MG</v>
      </c>
      <c r="E1243" s="8">
        <v>0.65500000000000003</v>
      </c>
      <c r="F1243" s="8">
        <v>0.63600000000000001</v>
      </c>
      <c r="G1243" s="8">
        <v>0.78700000000000003</v>
      </c>
      <c r="H1243" s="8">
        <v>0.56100000000000005</v>
      </c>
      <c r="I1243" s="9">
        <f>_xlfn.NUMBERVALUE(INDEX(tb_SVI[],MATCH(tb_MHDI[[#This Row],[mun_uf]],tb_SVI[city_name_uf],0),7),".")</f>
        <v>2010</v>
      </c>
    </row>
    <row r="1244" spans="1:9" x14ac:dyDescent="0.25">
      <c r="A1244" s="8" t="s">
        <v>13291</v>
      </c>
      <c r="B1244" s="8" t="str">
        <f>LEFT(tb_MHDI[[#This Row],[Territorialidades]],(FIND("/",tb_MHDI[[#This Row],[Territorialidades]])-2))</f>
        <v>Chapada da Natividade</v>
      </c>
      <c r="C1244" s="8" t="str">
        <f>LEFT(RIGHT(tb_MHDI[[#This Row],[Territorialidades]],3),2)</f>
        <v>TO</v>
      </c>
      <c r="D1244" s="8" t="str">
        <f>CONCATENATE(tb_MHDI[[#This Row],[Município]],"/",tb_MHDI[[#This Row],[UF]])</f>
        <v>Chapada da Natividade/TO</v>
      </c>
      <c r="E1244" s="8">
        <v>0.62</v>
      </c>
      <c r="F1244" s="8">
        <v>0.59</v>
      </c>
      <c r="G1244" s="8">
        <v>0.81399999999999995</v>
      </c>
      <c r="H1244" s="8">
        <v>0.497</v>
      </c>
      <c r="I1244" s="9">
        <f>_xlfn.NUMBERVALUE(INDEX(tb_SVI[],MATCH(tb_MHDI[[#This Row],[mun_uf]],tb_SVI[city_name_uf],0),7),".")</f>
        <v>2010</v>
      </c>
    </row>
    <row r="1245" spans="1:9" x14ac:dyDescent="0.25">
      <c r="A1245" s="8" t="s">
        <v>13292</v>
      </c>
      <c r="B1245" s="8" t="str">
        <f>LEFT(tb_MHDI[[#This Row],[Territorialidades]],(FIND("/",tb_MHDI[[#This Row],[Territorialidades]])-2))</f>
        <v>Chapada de Areia</v>
      </c>
      <c r="C1245" s="8" t="str">
        <f>LEFT(RIGHT(tb_MHDI[[#This Row],[Territorialidades]],3),2)</f>
        <v>TO</v>
      </c>
      <c r="D1245" s="8" t="str">
        <f>CONCATENATE(tb_MHDI[[#This Row],[Município]],"/",tb_MHDI[[#This Row],[UF]])</f>
        <v>Chapada de Areia/TO</v>
      </c>
      <c r="E1245" s="8">
        <v>0.61899999999999999</v>
      </c>
      <c r="F1245" s="8">
        <v>0.61899999999999999</v>
      </c>
      <c r="G1245" s="8">
        <v>0.72599999999999998</v>
      </c>
      <c r="H1245" s="8">
        <v>0.52900000000000003</v>
      </c>
      <c r="I1245" s="9">
        <f>_xlfn.NUMBERVALUE(INDEX(tb_SVI[],MATCH(tb_MHDI[[#This Row],[mun_uf]],tb_SVI[city_name_uf],0),7),".")</f>
        <v>2010</v>
      </c>
    </row>
    <row r="1246" spans="1:9" x14ac:dyDescent="0.25">
      <c r="A1246" s="8" t="s">
        <v>13293</v>
      </c>
      <c r="B1246" s="8" t="str">
        <f>LEFT(tb_MHDI[[#This Row],[Territorialidades]],(FIND("/",tb_MHDI[[#This Row],[Territorialidades]])-2))</f>
        <v>Chapada do Norte</v>
      </c>
      <c r="C1246" s="8" t="str">
        <f>LEFT(RIGHT(tb_MHDI[[#This Row],[Territorialidades]],3),2)</f>
        <v>MG</v>
      </c>
      <c r="D1246" s="8" t="str">
        <f>CONCATENATE(tb_MHDI[[#This Row],[Município]],"/",tb_MHDI[[#This Row],[UF]])</f>
        <v>Chapada do Norte/MG</v>
      </c>
      <c r="E1246" s="8">
        <v>0.59799999999999998</v>
      </c>
      <c r="F1246" s="8">
        <v>0.57099999999999995</v>
      </c>
      <c r="G1246" s="8">
        <v>0.79800000000000004</v>
      </c>
      <c r="H1246" s="8">
        <v>0.46899999999999997</v>
      </c>
      <c r="I1246" s="9">
        <f>_xlfn.NUMBERVALUE(INDEX(tb_SVI[],MATCH(tb_MHDI[[#This Row],[mun_uf]],tb_SVI[city_name_uf],0),7),".")</f>
        <v>2010</v>
      </c>
    </row>
    <row r="1247" spans="1:9" x14ac:dyDescent="0.25">
      <c r="A1247" s="8" t="s">
        <v>13294</v>
      </c>
      <c r="B1247" s="8" t="str">
        <f>LEFT(tb_MHDI[[#This Row],[Territorialidades]],(FIND("/",tb_MHDI[[#This Row],[Territorialidades]])-2))</f>
        <v>Chapada dos Guimarães</v>
      </c>
      <c r="C1247" s="8" t="str">
        <f>LEFT(RIGHT(tb_MHDI[[#This Row],[Territorialidades]],3),2)</f>
        <v>MT</v>
      </c>
      <c r="D1247" s="8" t="str">
        <f>CONCATENATE(tb_MHDI[[#This Row],[Município]],"/",tb_MHDI[[#This Row],[UF]])</f>
        <v>Chapada dos Guimarães/MT</v>
      </c>
      <c r="E1247" s="8">
        <v>0.68799999999999994</v>
      </c>
      <c r="F1247" s="8">
        <v>0.67700000000000005</v>
      </c>
      <c r="G1247" s="8">
        <v>0.83299999999999996</v>
      </c>
      <c r="H1247" s="8">
        <v>0.57799999999999996</v>
      </c>
      <c r="I1247" s="9">
        <f>_xlfn.NUMBERVALUE(INDEX(tb_SVI[],MATCH(tb_MHDI[[#This Row],[mun_uf]],tb_SVI[city_name_uf],0),7),".")</f>
        <v>2010</v>
      </c>
    </row>
    <row r="1248" spans="1:9" x14ac:dyDescent="0.25">
      <c r="A1248" s="8" t="s">
        <v>13295</v>
      </c>
      <c r="B1248" s="8" t="str">
        <f>LEFT(tb_MHDI[[#This Row],[Territorialidades]],(FIND("/",tb_MHDI[[#This Row],[Territorialidades]])-2))</f>
        <v>Chapada Gaúcha</v>
      </c>
      <c r="C1248" s="8" t="str">
        <f>LEFT(RIGHT(tb_MHDI[[#This Row],[Territorialidades]],3),2)</f>
        <v>MG</v>
      </c>
      <c r="D1248" s="8" t="str">
        <f>CONCATENATE(tb_MHDI[[#This Row],[Município]],"/",tb_MHDI[[#This Row],[UF]])</f>
        <v>Chapada Gaúcha/MG</v>
      </c>
      <c r="E1248" s="8">
        <v>0.63500000000000001</v>
      </c>
      <c r="F1248" s="8">
        <v>0.57299999999999995</v>
      </c>
      <c r="G1248" s="8">
        <v>0.82</v>
      </c>
      <c r="H1248" s="8">
        <v>0.54600000000000004</v>
      </c>
      <c r="I1248" s="9">
        <f>_xlfn.NUMBERVALUE(INDEX(tb_SVI[],MATCH(tb_MHDI[[#This Row],[mun_uf]],tb_SVI[city_name_uf],0),7),".")</f>
        <v>2010</v>
      </c>
    </row>
    <row r="1249" spans="1:9" x14ac:dyDescent="0.25">
      <c r="A1249" s="8" t="s">
        <v>13296</v>
      </c>
      <c r="B1249" s="8" t="str">
        <f>LEFT(tb_MHDI[[#This Row],[Territorialidades]],(FIND("/",tb_MHDI[[#This Row],[Territorialidades]])-2))</f>
        <v>Chapadão do Céu</v>
      </c>
      <c r="C1249" s="8" t="str">
        <f>LEFT(RIGHT(tb_MHDI[[#This Row],[Territorialidades]],3),2)</f>
        <v>GO</v>
      </c>
      <c r="D1249" s="8" t="str">
        <f>CONCATENATE(tb_MHDI[[#This Row],[Município]],"/",tb_MHDI[[#This Row],[UF]])</f>
        <v>Chapadão do Céu/GO</v>
      </c>
      <c r="E1249" s="8">
        <v>0.74199999999999999</v>
      </c>
      <c r="F1249" s="8">
        <v>0.748</v>
      </c>
      <c r="G1249" s="8">
        <v>0.83699999999999997</v>
      </c>
      <c r="H1249" s="8">
        <v>0.65200000000000002</v>
      </c>
      <c r="I1249" s="9">
        <f>_xlfn.NUMBERVALUE(INDEX(tb_SVI[],MATCH(tb_MHDI[[#This Row],[mun_uf]],tb_SVI[city_name_uf],0),7),".")</f>
        <v>2010</v>
      </c>
    </row>
    <row r="1250" spans="1:9" x14ac:dyDescent="0.25">
      <c r="A1250" s="8" t="s">
        <v>13297</v>
      </c>
      <c r="B1250" s="8" t="str">
        <f>LEFT(tb_MHDI[[#This Row],[Territorialidades]],(FIND("/",tb_MHDI[[#This Row],[Territorialidades]])-2))</f>
        <v>Chapadão do Lageado</v>
      </c>
      <c r="C1250" s="8" t="str">
        <f>LEFT(RIGHT(tb_MHDI[[#This Row],[Territorialidades]],3),2)</f>
        <v>SC</v>
      </c>
      <c r="D1250" s="8" t="str">
        <f>CONCATENATE(tb_MHDI[[#This Row],[Município]],"/",tb_MHDI[[#This Row],[UF]])</f>
        <v>Chapadão do Lageado/SC</v>
      </c>
      <c r="E1250" s="8">
        <v>0.70399999999999996</v>
      </c>
      <c r="F1250" s="8">
        <v>0.68</v>
      </c>
      <c r="G1250" s="8">
        <v>0.83299999999999996</v>
      </c>
      <c r="H1250" s="8">
        <v>0.61599999999999999</v>
      </c>
      <c r="I1250" s="9">
        <f>_xlfn.NUMBERVALUE(INDEX(tb_SVI[],MATCH(tb_MHDI[[#This Row],[mun_uf]],tb_SVI[city_name_uf],0),7),".")</f>
        <v>2010</v>
      </c>
    </row>
    <row r="1251" spans="1:9" x14ac:dyDescent="0.25">
      <c r="A1251" s="8" t="s">
        <v>13298</v>
      </c>
      <c r="B1251" s="8" t="str">
        <f>LEFT(tb_MHDI[[#This Row],[Territorialidades]],(FIND("/",tb_MHDI[[#This Row],[Territorialidades]])-2))</f>
        <v>Chapadão do Sul</v>
      </c>
      <c r="C1251" s="8" t="str">
        <f>LEFT(RIGHT(tb_MHDI[[#This Row],[Territorialidades]],3),2)</f>
        <v>MS</v>
      </c>
      <c r="D1251" s="8" t="str">
        <f>CONCATENATE(tb_MHDI[[#This Row],[Município]],"/",tb_MHDI[[#This Row],[UF]])</f>
        <v>Chapadão do Sul/MS</v>
      </c>
      <c r="E1251" s="8">
        <v>0.754</v>
      </c>
      <c r="F1251" s="8">
        <v>0.75800000000000001</v>
      </c>
      <c r="G1251" s="8">
        <v>0.85</v>
      </c>
      <c r="H1251" s="8">
        <v>0.66500000000000004</v>
      </c>
      <c r="I1251" s="9">
        <f>_xlfn.NUMBERVALUE(INDEX(tb_SVI[],MATCH(tb_MHDI[[#This Row],[mun_uf]],tb_SVI[city_name_uf],0),7),".")</f>
        <v>2010</v>
      </c>
    </row>
    <row r="1252" spans="1:9" x14ac:dyDescent="0.25">
      <c r="A1252" s="8" t="s">
        <v>13299</v>
      </c>
      <c r="B1252" s="8" t="str">
        <f>LEFT(tb_MHDI[[#This Row],[Territorialidades]],(FIND("/",tb_MHDI[[#This Row],[Territorialidades]])-2))</f>
        <v>Chapada</v>
      </c>
      <c r="C1252" s="8" t="str">
        <f>LEFT(RIGHT(tb_MHDI[[#This Row],[Territorialidades]],3),2)</f>
        <v>RS</v>
      </c>
      <c r="D1252" s="8" t="str">
        <f>CONCATENATE(tb_MHDI[[#This Row],[Município]],"/",tb_MHDI[[#This Row],[UF]])</f>
        <v>Chapada/RS</v>
      </c>
      <c r="E1252" s="8">
        <v>0.75700000000000001</v>
      </c>
      <c r="F1252" s="8">
        <v>0.752</v>
      </c>
      <c r="G1252" s="8">
        <v>0.84899999999999998</v>
      </c>
      <c r="H1252" s="8">
        <v>0.67900000000000005</v>
      </c>
      <c r="I1252" s="9">
        <f>_xlfn.NUMBERVALUE(INDEX(tb_SVI[],MATCH(tb_MHDI[[#This Row],[mun_uf]],tb_SVI[city_name_uf],0),7),".")</f>
        <v>2010</v>
      </c>
    </row>
    <row r="1253" spans="1:9" x14ac:dyDescent="0.25">
      <c r="A1253" s="8" t="s">
        <v>13300</v>
      </c>
      <c r="B1253" s="8" t="str">
        <f>LEFT(tb_MHDI[[#This Row],[Territorialidades]],(FIND("/",tb_MHDI[[#This Row],[Territorialidades]])-2))</f>
        <v>Chapadinha</v>
      </c>
      <c r="C1253" s="8" t="str">
        <f>LEFT(RIGHT(tb_MHDI[[#This Row],[Territorialidades]],3),2)</f>
        <v>MA</v>
      </c>
      <c r="D1253" s="8" t="str">
        <f>CONCATENATE(tb_MHDI[[#This Row],[Município]],"/",tb_MHDI[[#This Row],[UF]])</f>
        <v>Chapadinha/MA</v>
      </c>
      <c r="E1253" s="8">
        <v>0.60399999999999998</v>
      </c>
      <c r="F1253" s="8">
        <v>0.55400000000000005</v>
      </c>
      <c r="G1253" s="8">
        <v>0.77</v>
      </c>
      <c r="H1253" s="8">
        <v>0.51700000000000002</v>
      </c>
      <c r="I1253" s="9">
        <f>_xlfn.NUMBERVALUE(INDEX(tb_SVI[],MATCH(tb_MHDI[[#This Row],[mun_uf]],tb_SVI[city_name_uf],0),7),".")</f>
        <v>2010</v>
      </c>
    </row>
    <row r="1254" spans="1:9" x14ac:dyDescent="0.25">
      <c r="A1254" s="8" t="s">
        <v>13301</v>
      </c>
      <c r="B1254" s="8" t="str">
        <f>LEFT(tb_MHDI[[#This Row],[Territorialidades]],(FIND("/",tb_MHDI[[#This Row],[Territorialidades]])-2))</f>
        <v>Chapecó</v>
      </c>
      <c r="C1254" s="8" t="str">
        <f>LEFT(RIGHT(tb_MHDI[[#This Row],[Territorialidades]],3),2)</f>
        <v>SC</v>
      </c>
      <c r="D1254" s="8" t="str">
        <f>CONCATENATE(tb_MHDI[[#This Row],[Município]],"/",tb_MHDI[[#This Row],[UF]])</f>
        <v>Chapecó/SC</v>
      </c>
      <c r="E1254" s="8">
        <v>0.79</v>
      </c>
      <c r="F1254" s="8">
        <v>0.77900000000000003</v>
      </c>
      <c r="G1254" s="8">
        <v>0.871</v>
      </c>
      <c r="H1254" s="8">
        <v>0.72699999999999998</v>
      </c>
      <c r="I1254" s="9">
        <f>_xlfn.NUMBERVALUE(INDEX(tb_SVI[],MATCH(tb_MHDI[[#This Row],[mun_uf]],tb_SVI[city_name_uf],0),7),".")</f>
        <v>2010</v>
      </c>
    </row>
    <row r="1255" spans="1:9" x14ac:dyDescent="0.25">
      <c r="A1255" s="8" t="s">
        <v>13302</v>
      </c>
      <c r="B1255" s="8" t="str">
        <f>LEFT(tb_MHDI[[#This Row],[Territorialidades]],(FIND("/",tb_MHDI[[#This Row],[Territorialidades]])-2))</f>
        <v>Chã Preta</v>
      </c>
      <c r="C1255" s="8" t="str">
        <f>LEFT(RIGHT(tb_MHDI[[#This Row],[Territorialidades]],3),2)</f>
        <v>AL</v>
      </c>
      <c r="D1255" s="8" t="str">
        <f>CONCATENATE(tb_MHDI[[#This Row],[Município]],"/",tb_MHDI[[#This Row],[UF]])</f>
        <v>Chã Preta/AL</v>
      </c>
      <c r="E1255" s="8">
        <v>0.57499999999999996</v>
      </c>
      <c r="F1255" s="8">
        <v>0.53700000000000003</v>
      </c>
      <c r="G1255" s="8">
        <v>0.73699999999999999</v>
      </c>
      <c r="H1255" s="8">
        <v>0.48099999999999998</v>
      </c>
      <c r="I1255" s="9">
        <f>_xlfn.NUMBERVALUE(INDEX(tb_SVI[],MATCH(tb_MHDI[[#This Row],[mun_uf]],tb_SVI[city_name_uf],0),7),".")</f>
        <v>2010</v>
      </c>
    </row>
    <row r="1256" spans="1:9" x14ac:dyDescent="0.25">
      <c r="A1256" s="8" t="s">
        <v>13303</v>
      </c>
      <c r="B1256" s="8" t="str">
        <f>LEFT(tb_MHDI[[#This Row],[Territorialidades]],(FIND("/",tb_MHDI[[#This Row],[Territorialidades]])-2))</f>
        <v>Charqueada</v>
      </c>
      <c r="C1256" s="8" t="str">
        <f>LEFT(RIGHT(tb_MHDI[[#This Row],[Territorialidades]],3),2)</f>
        <v>SP</v>
      </c>
      <c r="D1256" s="8" t="str">
        <f>CONCATENATE(tb_MHDI[[#This Row],[Município]],"/",tb_MHDI[[#This Row],[UF]])</f>
        <v>Charqueada/SP</v>
      </c>
      <c r="E1256" s="8">
        <v>0.73599999999999999</v>
      </c>
      <c r="F1256" s="8">
        <v>0.72</v>
      </c>
      <c r="G1256" s="8">
        <v>0.82</v>
      </c>
      <c r="H1256" s="8">
        <v>0.67500000000000004</v>
      </c>
      <c r="I1256" s="9">
        <f>_xlfn.NUMBERVALUE(INDEX(tb_SVI[],MATCH(tb_MHDI[[#This Row],[mun_uf]],tb_SVI[city_name_uf],0),7),".")</f>
        <v>2010</v>
      </c>
    </row>
    <row r="1257" spans="1:9" x14ac:dyDescent="0.25">
      <c r="A1257" s="8" t="s">
        <v>13304</v>
      </c>
      <c r="B1257" s="8" t="str">
        <f>LEFT(tb_MHDI[[#This Row],[Territorialidades]],(FIND("/",tb_MHDI[[#This Row],[Territorialidades]])-2))</f>
        <v>Charqueadas</v>
      </c>
      <c r="C1257" s="8" t="str">
        <f>LEFT(RIGHT(tb_MHDI[[#This Row],[Territorialidades]],3),2)</f>
        <v>RS</v>
      </c>
      <c r="D1257" s="8" t="str">
        <f>CONCATENATE(tb_MHDI[[#This Row],[Município]],"/",tb_MHDI[[#This Row],[UF]])</f>
        <v>Charqueadas/RS</v>
      </c>
      <c r="E1257" s="8">
        <v>0.747</v>
      </c>
      <c r="F1257" s="8">
        <v>0.72599999999999998</v>
      </c>
      <c r="G1257" s="8">
        <v>0.87</v>
      </c>
      <c r="H1257" s="8">
        <v>0.65900000000000003</v>
      </c>
      <c r="I1257" s="9">
        <f>_xlfn.NUMBERVALUE(INDEX(tb_SVI[],MATCH(tb_MHDI[[#This Row],[mun_uf]],tb_SVI[city_name_uf],0),7),".")</f>
        <v>2010</v>
      </c>
    </row>
    <row r="1258" spans="1:9" x14ac:dyDescent="0.25">
      <c r="A1258" s="8" t="s">
        <v>13305</v>
      </c>
      <c r="B1258" s="8" t="str">
        <f>LEFT(tb_MHDI[[#This Row],[Territorialidades]],(FIND("/",tb_MHDI[[#This Row],[Territorialidades]])-2))</f>
        <v>Charrua</v>
      </c>
      <c r="C1258" s="8" t="str">
        <f>LEFT(RIGHT(tb_MHDI[[#This Row],[Territorialidades]],3),2)</f>
        <v>RS</v>
      </c>
      <c r="D1258" s="8" t="str">
        <f>CONCATENATE(tb_MHDI[[#This Row],[Município]],"/",tb_MHDI[[#This Row],[UF]])</f>
        <v>Charrua/RS</v>
      </c>
      <c r="E1258" s="8">
        <v>0.62</v>
      </c>
      <c r="F1258" s="8">
        <v>0.69899999999999995</v>
      </c>
      <c r="G1258" s="8">
        <v>0.88500000000000001</v>
      </c>
      <c r="H1258" s="8">
        <v>0.38500000000000001</v>
      </c>
      <c r="I1258" s="9">
        <f>_xlfn.NUMBERVALUE(INDEX(tb_SVI[],MATCH(tb_MHDI[[#This Row],[mun_uf]],tb_SVI[city_name_uf],0),7),".")</f>
        <v>2010</v>
      </c>
    </row>
    <row r="1259" spans="1:9" x14ac:dyDescent="0.25">
      <c r="A1259" s="8" t="s">
        <v>13306</v>
      </c>
      <c r="B1259" s="8" t="str">
        <f>LEFT(tb_MHDI[[#This Row],[Territorialidades]],(FIND("/",tb_MHDI[[#This Row],[Territorialidades]])-2))</f>
        <v>Chaval</v>
      </c>
      <c r="C1259" s="8" t="str">
        <f>LEFT(RIGHT(tb_MHDI[[#This Row],[Territorialidades]],3),2)</f>
        <v>CE</v>
      </c>
      <c r="D1259" s="8" t="str">
        <f>CONCATENATE(tb_MHDI[[#This Row],[Município]],"/",tb_MHDI[[#This Row],[UF]])</f>
        <v>Chaval/CE</v>
      </c>
      <c r="E1259" s="8">
        <v>0.58599999999999997</v>
      </c>
      <c r="F1259" s="8">
        <v>0.52400000000000002</v>
      </c>
      <c r="G1259" s="8">
        <v>0.71599999999999997</v>
      </c>
      <c r="H1259" s="8">
        <v>0.53600000000000003</v>
      </c>
      <c r="I1259" s="9">
        <f>_xlfn.NUMBERVALUE(INDEX(tb_SVI[],MATCH(tb_MHDI[[#This Row],[mun_uf]],tb_SVI[city_name_uf],0),7),".")</f>
        <v>2010</v>
      </c>
    </row>
    <row r="1260" spans="1:9" x14ac:dyDescent="0.25">
      <c r="A1260" s="8" t="s">
        <v>13307</v>
      </c>
      <c r="B1260" s="8" t="str">
        <f>LEFT(tb_MHDI[[#This Row],[Territorialidades]],(FIND("/",tb_MHDI[[#This Row],[Territorialidades]])-2))</f>
        <v>Chavantes</v>
      </c>
      <c r="C1260" s="8" t="str">
        <f>LEFT(RIGHT(tb_MHDI[[#This Row],[Territorialidades]],3),2)</f>
        <v>SP</v>
      </c>
      <c r="D1260" s="8" t="str">
        <f>CONCATENATE(tb_MHDI[[#This Row],[Município]],"/",tb_MHDI[[#This Row],[UF]])</f>
        <v>Chavantes/SP</v>
      </c>
      <c r="E1260" s="8">
        <v>0.72899999999999998</v>
      </c>
      <c r="F1260" s="8">
        <v>0.71299999999999997</v>
      </c>
      <c r="G1260" s="8">
        <v>0.82799999999999996</v>
      </c>
      <c r="H1260" s="8">
        <v>0.65500000000000003</v>
      </c>
      <c r="I1260" s="9">
        <f>_xlfn.NUMBERVALUE(INDEX(tb_SVI[],MATCH(tb_MHDI[[#This Row],[mun_uf]],tb_SVI[city_name_uf],0),7),".")</f>
        <v>2010</v>
      </c>
    </row>
    <row r="1261" spans="1:9" x14ac:dyDescent="0.25">
      <c r="A1261" s="8" t="s">
        <v>13308</v>
      </c>
      <c r="B1261" s="8" t="str">
        <f>LEFT(tb_MHDI[[#This Row],[Territorialidades]],(FIND("/",tb_MHDI[[#This Row],[Territorialidades]])-2))</f>
        <v>Chaves</v>
      </c>
      <c r="C1261" s="8" t="str">
        <f>LEFT(RIGHT(tb_MHDI[[#This Row],[Territorialidades]],3),2)</f>
        <v>PA</v>
      </c>
      <c r="D1261" s="8" t="str">
        <f>CONCATENATE(tb_MHDI[[#This Row],[Município]],"/",tb_MHDI[[#This Row],[UF]])</f>
        <v>Chaves/PA</v>
      </c>
      <c r="E1261" s="8">
        <v>0.45300000000000001</v>
      </c>
      <c r="F1261" s="8">
        <v>0.51600000000000001</v>
      </c>
      <c r="G1261" s="8">
        <v>0.76900000000000002</v>
      </c>
      <c r="H1261" s="8">
        <v>0.23400000000000001</v>
      </c>
      <c r="I1261" s="9">
        <f>_xlfn.NUMBERVALUE(INDEX(tb_SVI[],MATCH(tb_MHDI[[#This Row],[mun_uf]],tb_SVI[city_name_uf],0),7),".")</f>
        <v>2010</v>
      </c>
    </row>
    <row r="1262" spans="1:9" x14ac:dyDescent="0.25">
      <c r="A1262" s="8" t="s">
        <v>13309</v>
      </c>
      <c r="B1262" s="8" t="str">
        <f>LEFT(tb_MHDI[[#This Row],[Territorialidades]],(FIND("/",tb_MHDI[[#This Row],[Territorialidades]])-2))</f>
        <v>Chiador</v>
      </c>
      <c r="C1262" s="8" t="str">
        <f>LEFT(RIGHT(tb_MHDI[[#This Row],[Territorialidades]],3),2)</f>
        <v>MG</v>
      </c>
      <c r="D1262" s="8" t="str">
        <f>CONCATENATE(tb_MHDI[[#This Row],[Município]],"/",tb_MHDI[[#This Row],[UF]])</f>
        <v>Chiador/MG</v>
      </c>
      <c r="E1262" s="8">
        <v>0.71099999999999997</v>
      </c>
      <c r="F1262" s="8">
        <v>0.74199999999999999</v>
      </c>
      <c r="G1262" s="8">
        <v>0.86799999999999999</v>
      </c>
      <c r="H1262" s="8">
        <v>0.55900000000000005</v>
      </c>
      <c r="I1262" s="9">
        <f>_xlfn.NUMBERVALUE(INDEX(tb_SVI[],MATCH(tb_MHDI[[#This Row],[mun_uf]],tb_SVI[city_name_uf],0),7),".")</f>
        <v>2010</v>
      </c>
    </row>
    <row r="1263" spans="1:9" x14ac:dyDescent="0.25">
      <c r="A1263" s="8" t="s">
        <v>13310</v>
      </c>
      <c r="B1263" s="8" t="str">
        <f>LEFT(tb_MHDI[[#This Row],[Territorialidades]],(FIND("/",tb_MHDI[[#This Row],[Territorialidades]])-2))</f>
        <v>Chiapetta</v>
      </c>
      <c r="C1263" s="8" t="str">
        <f>LEFT(RIGHT(tb_MHDI[[#This Row],[Territorialidades]],3),2)</f>
        <v>RS</v>
      </c>
      <c r="D1263" s="8" t="str">
        <f>CONCATENATE(tb_MHDI[[#This Row],[Município]],"/",tb_MHDI[[#This Row],[UF]])</f>
        <v>Chiapetta/RS</v>
      </c>
      <c r="E1263" s="8">
        <v>0.73199999999999998</v>
      </c>
      <c r="F1263" s="8">
        <v>0.70199999999999996</v>
      </c>
      <c r="G1263" s="8">
        <v>0.85</v>
      </c>
      <c r="H1263" s="8">
        <v>0.65700000000000003</v>
      </c>
      <c r="I1263" s="9">
        <f>_xlfn.NUMBERVALUE(INDEX(tb_SVI[],MATCH(tb_MHDI[[#This Row],[mun_uf]],tb_SVI[city_name_uf],0),7),".")</f>
        <v>2010</v>
      </c>
    </row>
    <row r="1264" spans="1:9" x14ac:dyDescent="0.25">
      <c r="A1264" s="8" t="s">
        <v>13311</v>
      </c>
      <c r="B1264" s="8" t="str">
        <f>LEFT(tb_MHDI[[#This Row],[Territorialidades]],(FIND("/",tb_MHDI[[#This Row],[Territorialidades]])-2))</f>
        <v>Chopinzinho</v>
      </c>
      <c r="C1264" s="8" t="str">
        <f>LEFT(RIGHT(tb_MHDI[[#This Row],[Territorialidades]],3),2)</f>
        <v>PR</v>
      </c>
      <c r="D1264" s="8" t="str">
        <f>CONCATENATE(tb_MHDI[[#This Row],[Município]],"/",tb_MHDI[[#This Row],[UF]])</f>
        <v>Chopinzinho/PR</v>
      </c>
      <c r="E1264" s="8">
        <v>0.74</v>
      </c>
      <c r="F1264" s="8">
        <v>0.74</v>
      </c>
      <c r="G1264" s="8">
        <v>0.81699999999999995</v>
      </c>
      <c r="H1264" s="8">
        <v>0.67100000000000004</v>
      </c>
      <c r="I1264" s="9">
        <f>_xlfn.NUMBERVALUE(INDEX(tb_SVI[],MATCH(tb_MHDI[[#This Row],[mun_uf]],tb_SVI[city_name_uf],0),7),".")</f>
        <v>2010</v>
      </c>
    </row>
    <row r="1265" spans="1:9" x14ac:dyDescent="0.25">
      <c r="A1265" s="8" t="s">
        <v>13312</v>
      </c>
      <c r="B1265" s="8" t="str">
        <f>LEFT(tb_MHDI[[#This Row],[Territorialidades]],(FIND("/",tb_MHDI[[#This Row],[Territorialidades]])-2))</f>
        <v>Choró</v>
      </c>
      <c r="C1265" s="8" t="str">
        <f>LEFT(RIGHT(tb_MHDI[[#This Row],[Territorialidades]],3),2)</f>
        <v>CE</v>
      </c>
      <c r="D1265" s="8" t="str">
        <f>CONCATENATE(tb_MHDI[[#This Row],[Município]],"/",tb_MHDI[[#This Row],[UF]])</f>
        <v>Choró/CE</v>
      </c>
      <c r="E1265" s="8">
        <v>0.58499999999999996</v>
      </c>
      <c r="F1265" s="8">
        <v>0.49299999999999999</v>
      </c>
      <c r="G1265" s="8">
        <v>0.77800000000000002</v>
      </c>
      <c r="H1265" s="8">
        <v>0.52300000000000002</v>
      </c>
      <c r="I1265" s="9">
        <f>_xlfn.NUMBERVALUE(INDEX(tb_SVI[],MATCH(tb_MHDI[[#This Row],[mun_uf]],tb_SVI[city_name_uf],0),7),".")</f>
        <v>2010</v>
      </c>
    </row>
    <row r="1266" spans="1:9" x14ac:dyDescent="0.25">
      <c r="A1266" s="8" t="s">
        <v>13313</v>
      </c>
      <c r="B1266" s="8" t="str">
        <f>LEFT(tb_MHDI[[#This Row],[Territorialidades]],(FIND("/",tb_MHDI[[#This Row],[Territorialidades]])-2))</f>
        <v>Chorozinho</v>
      </c>
      <c r="C1266" s="8" t="str">
        <f>LEFT(RIGHT(tb_MHDI[[#This Row],[Territorialidades]],3),2)</f>
        <v>CE</v>
      </c>
      <c r="D1266" s="8" t="str">
        <f>CONCATENATE(tb_MHDI[[#This Row],[Município]],"/",tb_MHDI[[#This Row],[UF]])</f>
        <v>Chorozinho/CE</v>
      </c>
      <c r="E1266" s="8">
        <v>0.60399999999999998</v>
      </c>
      <c r="F1266" s="8">
        <v>0.56999999999999995</v>
      </c>
      <c r="G1266" s="8">
        <v>0.74199999999999999</v>
      </c>
      <c r="H1266" s="8">
        <v>0.52200000000000002</v>
      </c>
      <c r="I1266" s="9">
        <f>_xlfn.NUMBERVALUE(INDEX(tb_SVI[],MATCH(tb_MHDI[[#This Row],[mun_uf]],tb_SVI[city_name_uf],0),7),".")</f>
        <v>2010</v>
      </c>
    </row>
    <row r="1267" spans="1:9" x14ac:dyDescent="0.25">
      <c r="A1267" s="8" t="s">
        <v>13314</v>
      </c>
      <c r="B1267" s="8" t="str">
        <f>LEFT(tb_MHDI[[#This Row],[Territorialidades]],(FIND("/",tb_MHDI[[#This Row],[Territorialidades]])-2))</f>
        <v>Chorrochó</v>
      </c>
      <c r="C1267" s="8" t="str">
        <f>LEFT(RIGHT(tb_MHDI[[#This Row],[Territorialidades]],3),2)</f>
        <v>BA</v>
      </c>
      <c r="D1267" s="8" t="str">
        <f>CONCATENATE(tb_MHDI[[#This Row],[Município]],"/",tb_MHDI[[#This Row],[UF]])</f>
        <v>Chorrochó/BA</v>
      </c>
      <c r="E1267" s="8">
        <v>0.6</v>
      </c>
      <c r="F1267" s="8">
        <v>0.55200000000000005</v>
      </c>
      <c r="G1267" s="8">
        <v>0.77900000000000003</v>
      </c>
      <c r="H1267" s="8">
        <v>0.503</v>
      </c>
      <c r="I1267" s="9">
        <f>_xlfn.NUMBERVALUE(INDEX(tb_SVI[],MATCH(tb_MHDI[[#This Row],[mun_uf]],tb_SVI[city_name_uf],0),7),".")</f>
        <v>2010</v>
      </c>
    </row>
    <row r="1268" spans="1:9" x14ac:dyDescent="0.25">
      <c r="A1268" s="8" t="s">
        <v>13315</v>
      </c>
      <c r="B1268" s="8" t="str">
        <f>LEFT(tb_MHDI[[#This Row],[Territorialidades]],(FIND("/",tb_MHDI[[#This Row],[Territorialidades]])-2))</f>
        <v>Chuí</v>
      </c>
      <c r="C1268" s="8" t="str">
        <f>LEFT(RIGHT(tb_MHDI[[#This Row],[Territorialidades]],3),2)</f>
        <v>RS</v>
      </c>
      <c r="D1268" s="8" t="str">
        <f>CONCATENATE(tb_MHDI[[#This Row],[Município]],"/",tb_MHDI[[#This Row],[UF]])</f>
        <v>Chuí/RS</v>
      </c>
      <c r="E1268" s="8">
        <v>0.70599999999999996</v>
      </c>
      <c r="F1268" s="8">
        <v>0.67600000000000005</v>
      </c>
      <c r="G1268" s="8">
        <v>0.79200000000000004</v>
      </c>
      <c r="H1268" s="8">
        <v>0.65800000000000003</v>
      </c>
      <c r="I1268" s="9">
        <f>_xlfn.NUMBERVALUE(INDEX(tb_SVI[],MATCH(tb_MHDI[[#This Row],[mun_uf]],tb_SVI[city_name_uf],0),7),".")</f>
        <v>2010</v>
      </c>
    </row>
    <row r="1269" spans="1:9" x14ac:dyDescent="0.25">
      <c r="A1269" s="8" t="s">
        <v>13316</v>
      </c>
      <c r="B1269" s="8" t="str">
        <f>LEFT(tb_MHDI[[#This Row],[Territorialidades]],(FIND("/",tb_MHDI[[#This Row],[Territorialidades]])-2))</f>
        <v>Chupinguaia</v>
      </c>
      <c r="C1269" s="8" t="str">
        <f>LEFT(RIGHT(tb_MHDI[[#This Row],[Territorialidades]],3),2)</f>
        <v>RO</v>
      </c>
      <c r="D1269" s="8" t="str">
        <f>CONCATENATE(tb_MHDI[[#This Row],[Município]],"/",tb_MHDI[[#This Row],[UF]])</f>
        <v>Chupinguaia/RO</v>
      </c>
      <c r="E1269" s="8">
        <v>0.65200000000000002</v>
      </c>
      <c r="F1269" s="8">
        <v>0.65900000000000003</v>
      </c>
      <c r="G1269" s="8">
        <v>0.82</v>
      </c>
      <c r="H1269" s="8">
        <v>0.51400000000000001</v>
      </c>
      <c r="I1269" s="9">
        <f>_xlfn.NUMBERVALUE(INDEX(tb_SVI[],MATCH(tb_MHDI[[#This Row],[mun_uf]],tb_SVI[city_name_uf],0),7),".")</f>
        <v>2010</v>
      </c>
    </row>
    <row r="1270" spans="1:9" x14ac:dyDescent="0.25">
      <c r="A1270" s="8" t="s">
        <v>13317</v>
      </c>
      <c r="B1270" s="8" t="str">
        <f>LEFT(tb_MHDI[[#This Row],[Territorialidades]],(FIND("/",tb_MHDI[[#This Row],[Territorialidades]])-2))</f>
        <v>Chuvisca</v>
      </c>
      <c r="C1270" s="8" t="str">
        <f>LEFT(RIGHT(tb_MHDI[[#This Row],[Territorialidades]],3),2)</f>
        <v>RS</v>
      </c>
      <c r="D1270" s="8" t="str">
        <f>CONCATENATE(tb_MHDI[[#This Row],[Município]],"/",tb_MHDI[[#This Row],[UF]])</f>
        <v>Chuvisca/RS</v>
      </c>
      <c r="E1270" s="8">
        <v>0.61599999999999999</v>
      </c>
      <c r="F1270" s="8">
        <v>0.65500000000000003</v>
      </c>
      <c r="G1270" s="8">
        <v>0.81799999999999995</v>
      </c>
      <c r="H1270" s="8">
        <v>0.437</v>
      </c>
      <c r="I1270" s="9">
        <f>_xlfn.NUMBERVALUE(INDEX(tb_SVI[],MATCH(tb_MHDI[[#This Row],[mun_uf]],tb_SVI[city_name_uf],0),7),".")</f>
        <v>2010</v>
      </c>
    </row>
    <row r="1271" spans="1:9" x14ac:dyDescent="0.25">
      <c r="A1271" s="8" t="s">
        <v>13318</v>
      </c>
      <c r="B1271" s="8" t="str">
        <f>LEFT(tb_MHDI[[#This Row],[Territorialidades]],(FIND("/",tb_MHDI[[#This Row],[Territorialidades]])-2))</f>
        <v>Cianorte</v>
      </c>
      <c r="C1271" s="8" t="str">
        <f>LEFT(RIGHT(tb_MHDI[[#This Row],[Territorialidades]],3),2)</f>
        <v>PR</v>
      </c>
      <c r="D1271" s="8" t="str">
        <f>CONCATENATE(tb_MHDI[[#This Row],[Município]],"/",tb_MHDI[[#This Row],[UF]])</f>
        <v>Cianorte/PR</v>
      </c>
      <c r="E1271" s="8">
        <v>0.755</v>
      </c>
      <c r="F1271" s="8">
        <v>0.747</v>
      </c>
      <c r="G1271" s="8">
        <v>0.84099999999999997</v>
      </c>
      <c r="H1271" s="8">
        <v>0.68500000000000005</v>
      </c>
      <c r="I1271" s="9">
        <f>_xlfn.NUMBERVALUE(INDEX(tb_SVI[],MATCH(tb_MHDI[[#This Row],[mun_uf]],tb_SVI[city_name_uf],0),7),".")</f>
        <v>2010</v>
      </c>
    </row>
    <row r="1272" spans="1:9" x14ac:dyDescent="0.25">
      <c r="A1272" s="8" t="s">
        <v>13319</v>
      </c>
      <c r="B1272" s="8" t="str">
        <f>LEFT(tb_MHDI[[#This Row],[Territorialidades]],(FIND("/",tb_MHDI[[#This Row],[Territorialidades]])-2))</f>
        <v>Cícero Dantas</v>
      </c>
      <c r="C1272" s="8" t="str">
        <f>LEFT(RIGHT(tb_MHDI[[#This Row],[Territorialidades]],3),2)</f>
        <v>BA</v>
      </c>
      <c r="D1272" s="8" t="str">
        <f>CONCATENATE(tb_MHDI[[#This Row],[Município]],"/",tb_MHDI[[#This Row],[UF]])</f>
        <v>Cícero Dantas/BA</v>
      </c>
      <c r="E1272" s="8">
        <v>0.58499999999999996</v>
      </c>
      <c r="F1272" s="8">
        <v>0.59</v>
      </c>
      <c r="G1272" s="8">
        <v>0.71199999999999997</v>
      </c>
      <c r="H1272" s="8">
        <v>0.47699999999999998</v>
      </c>
      <c r="I1272" s="9">
        <f>_xlfn.NUMBERVALUE(INDEX(tb_SVI[],MATCH(tb_MHDI[[#This Row],[mun_uf]],tb_SVI[city_name_uf],0),7),".")</f>
        <v>2010</v>
      </c>
    </row>
    <row r="1273" spans="1:9" x14ac:dyDescent="0.25">
      <c r="A1273" s="8" t="s">
        <v>13320</v>
      </c>
      <c r="B1273" s="8" t="str">
        <f>LEFT(tb_MHDI[[#This Row],[Territorialidades]],(FIND("/",tb_MHDI[[#This Row],[Territorialidades]])-2))</f>
        <v>Cidade Gaúcha</v>
      </c>
      <c r="C1273" s="8" t="str">
        <f>LEFT(RIGHT(tb_MHDI[[#This Row],[Territorialidades]],3),2)</f>
        <v>PR</v>
      </c>
      <c r="D1273" s="8" t="str">
        <f>CONCATENATE(tb_MHDI[[#This Row],[Município]],"/",tb_MHDI[[#This Row],[UF]])</f>
        <v>Cidade Gaúcha/PR</v>
      </c>
      <c r="E1273" s="8">
        <v>0.71799999999999997</v>
      </c>
      <c r="F1273" s="8">
        <v>0.71199999999999997</v>
      </c>
      <c r="G1273" s="8">
        <v>0.80500000000000005</v>
      </c>
      <c r="H1273" s="8">
        <v>0.64500000000000002</v>
      </c>
      <c r="I1273" s="9">
        <f>_xlfn.NUMBERVALUE(INDEX(tb_SVI[],MATCH(tb_MHDI[[#This Row],[mun_uf]],tb_SVI[city_name_uf],0),7),".")</f>
        <v>2010</v>
      </c>
    </row>
    <row r="1274" spans="1:9" x14ac:dyDescent="0.25">
      <c r="A1274" s="8" t="s">
        <v>13321</v>
      </c>
      <c r="B1274" s="8" t="str">
        <f>LEFT(tb_MHDI[[#This Row],[Territorialidades]],(FIND("/",tb_MHDI[[#This Row],[Territorialidades]])-2))</f>
        <v>Cidade Ocidental</v>
      </c>
      <c r="C1274" s="8" t="str">
        <f>LEFT(RIGHT(tb_MHDI[[#This Row],[Territorialidades]],3),2)</f>
        <v>GO</v>
      </c>
      <c r="D1274" s="8" t="str">
        <f>CONCATENATE(tb_MHDI[[#This Row],[Município]],"/",tb_MHDI[[#This Row],[UF]])</f>
        <v>Cidade Ocidental/GO</v>
      </c>
      <c r="E1274" s="8">
        <v>0.71699999999999997</v>
      </c>
      <c r="F1274" s="8">
        <v>0.70599999999999996</v>
      </c>
      <c r="G1274" s="8">
        <v>0.81399999999999995</v>
      </c>
      <c r="H1274" s="8">
        <v>0.64100000000000001</v>
      </c>
      <c r="I1274" s="9">
        <f>_xlfn.NUMBERVALUE(INDEX(tb_SVI[],MATCH(tb_MHDI[[#This Row],[mun_uf]],tb_SVI[city_name_uf],0),7),".")</f>
        <v>2010</v>
      </c>
    </row>
    <row r="1275" spans="1:9" x14ac:dyDescent="0.25">
      <c r="A1275" s="8" t="s">
        <v>13322</v>
      </c>
      <c r="B1275" s="8" t="str">
        <f>LEFT(tb_MHDI[[#This Row],[Territorialidades]],(FIND("/",tb_MHDI[[#This Row],[Territorialidades]])-2))</f>
        <v>Cidelândia</v>
      </c>
      <c r="C1275" s="8" t="str">
        <f>LEFT(RIGHT(tb_MHDI[[#This Row],[Territorialidades]],3),2)</f>
        <v>MA</v>
      </c>
      <c r="D1275" s="8" t="str">
        <f>CONCATENATE(tb_MHDI[[#This Row],[Município]],"/",tb_MHDI[[#This Row],[UF]])</f>
        <v>Cidelândia/MA</v>
      </c>
      <c r="E1275" s="8">
        <v>0.6</v>
      </c>
      <c r="F1275" s="8">
        <v>0.56200000000000006</v>
      </c>
      <c r="G1275" s="8">
        <v>0.72799999999999998</v>
      </c>
      <c r="H1275" s="8">
        <v>0.52900000000000003</v>
      </c>
      <c r="I1275" s="9">
        <f>_xlfn.NUMBERVALUE(INDEX(tb_SVI[],MATCH(tb_MHDI[[#This Row],[mun_uf]],tb_SVI[city_name_uf],0),7),".")</f>
        <v>2010</v>
      </c>
    </row>
    <row r="1276" spans="1:9" x14ac:dyDescent="0.25">
      <c r="A1276" s="8" t="s">
        <v>13323</v>
      </c>
      <c r="B1276" s="8" t="str">
        <f>LEFT(tb_MHDI[[#This Row],[Territorialidades]],(FIND("/",tb_MHDI[[#This Row],[Territorialidades]])-2))</f>
        <v>Cidreira</v>
      </c>
      <c r="C1276" s="8" t="str">
        <f>LEFT(RIGHT(tb_MHDI[[#This Row],[Territorialidades]],3),2)</f>
        <v>RS</v>
      </c>
      <c r="D1276" s="8" t="str">
        <f>CONCATENATE(tb_MHDI[[#This Row],[Município]],"/",tb_MHDI[[#This Row],[UF]])</f>
        <v>Cidreira/RS</v>
      </c>
      <c r="E1276" s="8">
        <v>0.72899999999999998</v>
      </c>
      <c r="F1276" s="8">
        <v>0.73</v>
      </c>
      <c r="G1276" s="8">
        <v>0.84799999999999998</v>
      </c>
      <c r="H1276" s="8">
        <v>0.625</v>
      </c>
      <c r="I1276" s="9">
        <f>_xlfn.NUMBERVALUE(INDEX(tb_SVI[],MATCH(tb_MHDI[[#This Row],[mun_uf]],tb_SVI[city_name_uf],0),7),".")</f>
        <v>2010</v>
      </c>
    </row>
    <row r="1277" spans="1:9" x14ac:dyDescent="0.25">
      <c r="A1277" s="8" t="s">
        <v>13324</v>
      </c>
      <c r="B1277" s="8" t="str">
        <f>LEFT(tb_MHDI[[#This Row],[Territorialidades]],(FIND("/",tb_MHDI[[#This Row],[Territorialidades]])-2))</f>
        <v>Cipó</v>
      </c>
      <c r="C1277" s="8" t="str">
        <f>LEFT(RIGHT(tb_MHDI[[#This Row],[Territorialidades]],3),2)</f>
        <v>BA</v>
      </c>
      <c r="D1277" s="8" t="str">
        <f>CONCATENATE(tb_MHDI[[#This Row],[Município]],"/",tb_MHDI[[#This Row],[UF]])</f>
        <v>Cipó/BA</v>
      </c>
      <c r="E1277" s="8">
        <v>0.60099999999999998</v>
      </c>
      <c r="F1277" s="8">
        <v>0.58899999999999997</v>
      </c>
      <c r="G1277" s="8">
        <v>0.74399999999999999</v>
      </c>
      <c r="H1277" s="8">
        <v>0.496</v>
      </c>
      <c r="I1277" s="9">
        <f>_xlfn.NUMBERVALUE(INDEX(tb_SVI[],MATCH(tb_MHDI[[#This Row],[mun_uf]],tb_SVI[city_name_uf],0),7),".")</f>
        <v>2010</v>
      </c>
    </row>
    <row r="1278" spans="1:9" x14ac:dyDescent="0.25">
      <c r="A1278" s="8" t="s">
        <v>13325</v>
      </c>
      <c r="B1278" s="8" t="str">
        <f>LEFT(tb_MHDI[[#This Row],[Territorialidades]],(FIND("/",tb_MHDI[[#This Row],[Territorialidades]])-2))</f>
        <v>Cipotânea</v>
      </c>
      <c r="C1278" s="8" t="str">
        <f>LEFT(RIGHT(tb_MHDI[[#This Row],[Territorialidades]],3),2)</f>
        <v>MG</v>
      </c>
      <c r="D1278" s="8" t="str">
        <f>CONCATENATE(tb_MHDI[[#This Row],[Município]],"/",tb_MHDI[[#This Row],[UF]])</f>
        <v>Cipotânea/MG</v>
      </c>
      <c r="E1278" s="8">
        <v>0.57899999999999996</v>
      </c>
      <c r="F1278" s="8">
        <v>0.59199999999999997</v>
      </c>
      <c r="G1278" s="8">
        <v>0.75</v>
      </c>
      <c r="H1278" s="8">
        <v>0.437</v>
      </c>
      <c r="I1278" s="9">
        <f>_xlfn.NUMBERVALUE(INDEX(tb_SVI[],MATCH(tb_MHDI[[#This Row],[mun_uf]],tb_SVI[city_name_uf],0),7),".")</f>
        <v>2010</v>
      </c>
    </row>
    <row r="1279" spans="1:9" x14ac:dyDescent="0.25">
      <c r="A1279" s="8" t="s">
        <v>13326</v>
      </c>
      <c r="B1279" s="8" t="str">
        <f>LEFT(tb_MHDI[[#This Row],[Territorialidades]],(FIND("/",tb_MHDI[[#This Row],[Territorialidades]])-2))</f>
        <v>Ciríaco</v>
      </c>
      <c r="C1279" s="8" t="str">
        <f>LEFT(RIGHT(tb_MHDI[[#This Row],[Territorialidades]],3),2)</f>
        <v>RS</v>
      </c>
      <c r="D1279" s="8" t="str">
        <f>CONCATENATE(tb_MHDI[[#This Row],[Município]],"/",tb_MHDI[[#This Row],[UF]])</f>
        <v>Ciríaco/RS</v>
      </c>
      <c r="E1279" s="8">
        <v>0.71899999999999997</v>
      </c>
      <c r="F1279" s="8">
        <v>0.72399999999999998</v>
      </c>
      <c r="G1279" s="8">
        <v>0.85499999999999998</v>
      </c>
      <c r="H1279" s="8">
        <v>0.6</v>
      </c>
      <c r="I1279" s="9">
        <f>_xlfn.NUMBERVALUE(INDEX(tb_SVI[],MATCH(tb_MHDI[[#This Row],[mun_uf]],tb_SVI[city_name_uf],0),7),".")</f>
        <v>2010</v>
      </c>
    </row>
    <row r="1280" spans="1:9" x14ac:dyDescent="0.25">
      <c r="A1280" s="8" t="s">
        <v>13327</v>
      </c>
      <c r="B1280" s="8" t="str">
        <f>LEFT(tb_MHDI[[#This Row],[Territorialidades]],(FIND("/",tb_MHDI[[#This Row],[Territorialidades]])-2))</f>
        <v>Claraval</v>
      </c>
      <c r="C1280" s="8" t="str">
        <f>LEFT(RIGHT(tb_MHDI[[#This Row],[Territorialidades]],3),2)</f>
        <v>MG</v>
      </c>
      <c r="D1280" s="8" t="str">
        <f>CONCATENATE(tb_MHDI[[#This Row],[Município]],"/",tb_MHDI[[#This Row],[UF]])</f>
        <v>Claraval/MG</v>
      </c>
      <c r="E1280" s="8">
        <v>0.69799999999999995</v>
      </c>
      <c r="F1280" s="8">
        <v>0.68700000000000006</v>
      </c>
      <c r="G1280" s="8">
        <v>0.84799999999999998</v>
      </c>
      <c r="H1280" s="8">
        <v>0.58399999999999996</v>
      </c>
      <c r="I1280" s="9">
        <f>_xlfn.NUMBERVALUE(INDEX(tb_SVI[],MATCH(tb_MHDI[[#This Row],[mun_uf]],tb_SVI[city_name_uf],0),7),".")</f>
        <v>2010</v>
      </c>
    </row>
    <row r="1281" spans="1:9" x14ac:dyDescent="0.25">
      <c r="A1281" s="8" t="s">
        <v>13328</v>
      </c>
      <c r="B1281" s="8" t="str">
        <f>LEFT(tb_MHDI[[#This Row],[Territorialidades]],(FIND("/",tb_MHDI[[#This Row],[Territorialidades]])-2))</f>
        <v>Claro dos Poções</v>
      </c>
      <c r="C1281" s="8" t="str">
        <f>LEFT(RIGHT(tb_MHDI[[#This Row],[Territorialidades]],3),2)</f>
        <v>MG</v>
      </c>
      <c r="D1281" s="8" t="str">
        <f>CONCATENATE(tb_MHDI[[#This Row],[Município]],"/",tb_MHDI[[#This Row],[UF]])</f>
        <v>Claro dos Poções/MG</v>
      </c>
      <c r="E1281" s="8">
        <v>0.67</v>
      </c>
      <c r="F1281" s="8">
        <v>0.60099999999999998</v>
      </c>
      <c r="G1281" s="8">
        <v>0.79900000000000004</v>
      </c>
      <c r="H1281" s="8">
        <v>0.625</v>
      </c>
      <c r="I1281" s="9">
        <f>_xlfn.NUMBERVALUE(INDEX(tb_SVI[],MATCH(tb_MHDI[[#This Row],[mun_uf]],tb_SVI[city_name_uf],0),7),".")</f>
        <v>2010</v>
      </c>
    </row>
    <row r="1282" spans="1:9" x14ac:dyDescent="0.25">
      <c r="A1282" s="8" t="s">
        <v>13329</v>
      </c>
      <c r="B1282" s="8" t="str">
        <f>LEFT(tb_MHDI[[#This Row],[Territorialidades]],(FIND("/",tb_MHDI[[#This Row],[Territorialidades]])-2))</f>
        <v>Cláudia</v>
      </c>
      <c r="C1282" s="8" t="str">
        <f>LEFT(RIGHT(tb_MHDI[[#This Row],[Territorialidades]],3),2)</f>
        <v>MT</v>
      </c>
      <c r="D1282" s="8" t="str">
        <f>CONCATENATE(tb_MHDI[[#This Row],[Município]],"/",tb_MHDI[[#This Row],[UF]])</f>
        <v>Cláudia/MT</v>
      </c>
      <c r="E1282" s="8">
        <v>0.69899999999999995</v>
      </c>
      <c r="F1282" s="8">
        <v>0.71899999999999997</v>
      </c>
      <c r="G1282" s="8">
        <v>0.80900000000000005</v>
      </c>
      <c r="H1282" s="8">
        <v>0.58599999999999997</v>
      </c>
      <c r="I1282" s="9">
        <f>_xlfn.NUMBERVALUE(INDEX(tb_SVI[],MATCH(tb_MHDI[[#This Row],[mun_uf]],tb_SVI[city_name_uf],0),7),".")</f>
        <v>2010</v>
      </c>
    </row>
    <row r="1283" spans="1:9" x14ac:dyDescent="0.25">
      <c r="A1283" s="8" t="s">
        <v>13330</v>
      </c>
      <c r="B1283" s="8" t="str">
        <f>LEFT(tb_MHDI[[#This Row],[Territorialidades]],(FIND("/",tb_MHDI[[#This Row],[Territorialidades]])-2))</f>
        <v>Cláudio</v>
      </c>
      <c r="C1283" s="8" t="str">
        <f>LEFT(RIGHT(tb_MHDI[[#This Row],[Territorialidades]],3),2)</f>
        <v>MG</v>
      </c>
      <c r="D1283" s="8" t="str">
        <f>CONCATENATE(tb_MHDI[[#This Row],[Município]],"/",tb_MHDI[[#This Row],[UF]])</f>
        <v>Cláudio/MG</v>
      </c>
      <c r="E1283" s="8">
        <v>0.70899999999999996</v>
      </c>
      <c r="F1283" s="8">
        <v>0.70099999999999996</v>
      </c>
      <c r="G1283" s="8">
        <v>0.84599999999999997</v>
      </c>
      <c r="H1283" s="8">
        <v>0.60199999999999998</v>
      </c>
      <c r="I1283" s="9">
        <f>_xlfn.NUMBERVALUE(INDEX(tb_SVI[],MATCH(tb_MHDI[[#This Row],[mun_uf]],tb_SVI[city_name_uf],0),7),".")</f>
        <v>2010</v>
      </c>
    </row>
    <row r="1284" spans="1:9" x14ac:dyDescent="0.25">
      <c r="A1284" s="8" t="s">
        <v>13331</v>
      </c>
      <c r="B1284" s="8" t="str">
        <f>LEFT(tb_MHDI[[#This Row],[Territorialidades]],(FIND("/",tb_MHDI[[#This Row],[Territorialidades]])-2))</f>
        <v>Clementina</v>
      </c>
      <c r="C1284" s="8" t="str">
        <f>LEFT(RIGHT(tb_MHDI[[#This Row],[Territorialidades]],3),2)</f>
        <v>SP</v>
      </c>
      <c r="D1284" s="8" t="str">
        <f>CONCATENATE(tb_MHDI[[#This Row],[Município]],"/",tb_MHDI[[#This Row],[UF]])</f>
        <v>Clementina/SP</v>
      </c>
      <c r="E1284" s="8">
        <v>0.72499999999999998</v>
      </c>
      <c r="F1284" s="8">
        <v>0.70399999999999996</v>
      </c>
      <c r="G1284" s="8">
        <v>0.82099999999999995</v>
      </c>
      <c r="H1284" s="8">
        <v>0.66</v>
      </c>
      <c r="I1284" s="9">
        <f>_xlfn.NUMBERVALUE(INDEX(tb_SVI[],MATCH(tb_MHDI[[#This Row],[mun_uf]],tb_SVI[city_name_uf],0),7),".")</f>
        <v>2010</v>
      </c>
    </row>
    <row r="1285" spans="1:9" x14ac:dyDescent="0.25">
      <c r="A1285" s="8" t="s">
        <v>13332</v>
      </c>
      <c r="B1285" s="8" t="str">
        <f>LEFT(tb_MHDI[[#This Row],[Territorialidades]],(FIND("/",tb_MHDI[[#This Row],[Territorialidades]])-2))</f>
        <v>Clevelândia</v>
      </c>
      <c r="C1285" s="8" t="str">
        <f>LEFT(RIGHT(tb_MHDI[[#This Row],[Territorialidades]],3),2)</f>
        <v>PR</v>
      </c>
      <c r="D1285" s="8" t="str">
        <f>CONCATENATE(tb_MHDI[[#This Row],[Município]],"/",tb_MHDI[[#This Row],[UF]])</f>
        <v>Clevelândia/PR</v>
      </c>
      <c r="E1285" s="8">
        <v>0.69399999999999995</v>
      </c>
      <c r="F1285" s="8">
        <v>0.71799999999999997</v>
      </c>
      <c r="G1285" s="8">
        <v>0.81299999999999994</v>
      </c>
      <c r="H1285" s="8">
        <v>0.57299999999999995</v>
      </c>
      <c r="I1285" s="9">
        <f>_xlfn.NUMBERVALUE(INDEX(tb_SVI[],MATCH(tb_MHDI[[#This Row],[mun_uf]],tb_SVI[city_name_uf],0),7),".")</f>
        <v>2010</v>
      </c>
    </row>
    <row r="1286" spans="1:9" x14ac:dyDescent="0.25">
      <c r="A1286" s="8" t="s">
        <v>13333</v>
      </c>
      <c r="B1286" s="8" t="str">
        <f>LEFT(tb_MHDI[[#This Row],[Territorialidades]],(FIND("/",tb_MHDI[[#This Row],[Territorialidades]])-2))</f>
        <v>Coaraci</v>
      </c>
      <c r="C1286" s="8" t="str">
        <f>LEFT(RIGHT(tb_MHDI[[#This Row],[Territorialidades]],3),2)</f>
        <v>BA</v>
      </c>
      <c r="D1286" s="8" t="str">
        <f>CONCATENATE(tb_MHDI[[#This Row],[Município]],"/",tb_MHDI[[#This Row],[UF]])</f>
        <v>Coaraci/BA</v>
      </c>
      <c r="E1286" s="8">
        <v>0.61299999999999999</v>
      </c>
      <c r="F1286" s="8">
        <v>0.61499999999999999</v>
      </c>
      <c r="G1286" s="8">
        <v>0.76200000000000001</v>
      </c>
      <c r="H1286" s="8">
        <v>0.49099999999999999</v>
      </c>
      <c r="I1286" s="9">
        <f>_xlfn.NUMBERVALUE(INDEX(tb_SVI[],MATCH(tb_MHDI[[#This Row],[mun_uf]],tb_SVI[city_name_uf],0),7),".")</f>
        <v>2010</v>
      </c>
    </row>
    <row r="1287" spans="1:9" x14ac:dyDescent="0.25">
      <c r="A1287" s="8" t="s">
        <v>13334</v>
      </c>
      <c r="B1287" s="8" t="str">
        <f>LEFT(tb_MHDI[[#This Row],[Territorialidades]],(FIND("/",tb_MHDI[[#This Row],[Territorialidades]])-2))</f>
        <v>Coari</v>
      </c>
      <c r="C1287" s="8" t="str">
        <f>LEFT(RIGHT(tb_MHDI[[#This Row],[Territorialidades]],3),2)</f>
        <v>AM</v>
      </c>
      <c r="D1287" s="8" t="str">
        <f>CONCATENATE(tb_MHDI[[#This Row],[Município]],"/",tb_MHDI[[#This Row],[UF]])</f>
        <v>Coari/AM</v>
      </c>
      <c r="E1287" s="8">
        <v>0.58599999999999997</v>
      </c>
      <c r="F1287" s="8">
        <v>0.60599999999999998</v>
      </c>
      <c r="G1287" s="8">
        <v>0.78</v>
      </c>
      <c r="H1287" s="8">
        <v>0.42499999999999999</v>
      </c>
      <c r="I1287" s="9">
        <f>_xlfn.NUMBERVALUE(INDEX(tb_SVI[],MATCH(tb_MHDI[[#This Row],[mun_uf]],tb_SVI[city_name_uf],0),7),".")</f>
        <v>2010</v>
      </c>
    </row>
    <row r="1288" spans="1:9" x14ac:dyDescent="0.25">
      <c r="A1288" s="8" t="s">
        <v>13335</v>
      </c>
      <c r="B1288" s="8" t="str">
        <f>LEFT(tb_MHDI[[#This Row],[Territorialidades]],(FIND("/",tb_MHDI[[#This Row],[Territorialidades]])-2))</f>
        <v>Cocal de Telha</v>
      </c>
      <c r="C1288" s="8" t="str">
        <f>LEFT(RIGHT(tb_MHDI[[#This Row],[Territorialidades]],3),2)</f>
        <v>PI</v>
      </c>
      <c r="D1288" s="8" t="str">
        <f>CONCATENATE(tb_MHDI[[#This Row],[Município]],"/",tb_MHDI[[#This Row],[UF]])</f>
        <v>Cocal de Telha/PI</v>
      </c>
      <c r="E1288" s="8">
        <v>0.55500000000000005</v>
      </c>
      <c r="F1288" s="8">
        <v>0.55000000000000004</v>
      </c>
      <c r="G1288" s="8">
        <v>0.78</v>
      </c>
      <c r="H1288" s="8">
        <v>0.39900000000000002</v>
      </c>
      <c r="I1288" s="9">
        <f>_xlfn.NUMBERVALUE(INDEX(tb_SVI[],MATCH(tb_MHDI[[#This Row],[mun_uf]],tb_SVI[city_name_uf],0),7),".")</f>
        <v>2010</v>
      </c>
    </row>
    <row r="1289" spans="1:9" x14ac:dyDescent="0.25">
      <c r="A1289" s="8" t="s">
        <v>13336</v>
      </c>
      <c r="B1289" s="8" t="str">
        <f>LEFT(tb_MHDI[[#This Row],[Territorialidades]],(FIND("/",tb_MHDI[[#This Row],[Territorialidades]])-2))</f>
        <v>Cocal dos Alves</v>
      </c>
      <c r="C1289" s="8" t="str">
        <f>LEFT(RIGHT(tb_MHDI[[#This Row],[Territorialidades]],3),2)</f>
        <v>PI</v>
      </c>
      <c r="D1289" s="8" t="str">
        <f>CONCATENATE(tb_MHDI[[#This Row],[Município]],"/",tb_MHDI[[#This Row],[UF]])</f>
        <v>Cocal dos Alves/PI</v>
      </c>
      <c r="E1289" s="8">
        <v>0.498</v>
      </c>
      <c r="F1289" s="8">
        <v>0.504</v>
      </c>
      <c r="G1289" s="8">
        <v>0.77900000000000003</v>
      </c>
      <c r="H1289" s="8">
        <v>0.315</v>
      </c>
      <c r="I1289" s="9">
        <f>_xlfn.NUMBERVALUE(INDEX(tb_SVI[],MATCH(tb_MHDI[[#This Row],[mun_uf]],tb_SVI[city_name_uf],0),7),".")</f>
        <v>2010</v>
      </c>
    </row>
    <row r="1290" spans="1:9" x14ac:dyDescent="0.25">
      <c r="A1290" s="8" t="s">
        <v>13337</v>
      </c>
      <c r="B1290" s="8" t="str">
        <f>LEFT(tb_MHDI[[#This Row],[Territorialidades]],(FIND("/",tb_MHDI[[#This Row],[Territorialidades]])-2))</f>
        <v>Cocal do Sul</v>
      </c>
      <c r="C1290" s="8" t="str">
        <f>LEFT(RIGHT(tb_MHDI[[#This Row],[Territorialidades]],3),2)</f>
        <v>SC</v>
      </c>
      <c r="D1290" s="8" t="str">
        <f>CONCATENATE(tb_MHDI[[#This Row],[Município]],"/",tb_MHDI[[#This Row],[UF]])</f>
        <v>Cocal do Sul/SC</v>
      </c>
      <c r="E1290" s="8">
        <v>0.78</v>
      </c>
      <c r="F1290" s="8">
        <v>0.747</v>
      </c>
      <c r="G1290" s="8">
        <v>0.85899999999999999</v>
      </c>
      <c r="H1290" s="8">
        <v>0.74</v>
      </c>
      <c r="I1290" s="9">
        <f>_xlfn.NUMBERVALUE(INDEX(tb_SVI[],MATCH(tb_MHDI[[#This Row],[mun_uf]],tb_SVI[city_name_uf],0),7),".")</f>
        <v>2010</v>
      </c>
    </row>
    <row r="1291" spans="1:9" x14ac:dyDescent="0.25">
      <c r="A1291" s="8" t="s">
        <v>13338</v>
      </c>
      <c r="B1291" s="8" t="str">
        <f>LEFT(tb_MHDI[[#This Row],[Territorialidades]],(FIND("/",tb_MHDI[[#This Row],[Territorialidades]])-2))</f>
        <v>Cocalinho</v>
      </c>
      <c r="C1291" s="8" t="str">
        <f>LEFT(RIGHT(tb_MHDI[[#This Row],[Territorialidades]],3),2)</f>
        <v>MT</v>
      </c>
      <c r="D1291" s="8" t="str">
        <f>CONCATENATE(tb_MHDI[[#This Row],[Município]],"/",tb_MHDI[[#This Row],[UF]])</f>
        <v>Cocalinho/MT</v>
      </c>
      <c r="E1291" s="8">
        <v>0.66</v>
      </c>
      <c r="F1291" s="8">
        <v>0.67400000000000004</v>
      </c>
      <c r="G1291" s="8">
        <v>0.80700000000000005</v>
      </c>
      <c r="H1291" s="8">
        <v>0.52800000000000002</v>
      </c>
      <c r="I1291" s="9">
        <f>_xlfn.NUMBERVALUE(INDEX(tb_SVI[],MATCH(tb_MHDI[[#This Row],[mun_uf]],tb_SVI[city_name_uf],0),7),".")</f>
        <v>2010</v>
      </c>
    </row>
    <row r="1292" spans="1:9" x14ac:dyDescent="0.25">
      <c r="A1292" s="8" t="s">
        <v>13339</v>
      </c>
      <c r="B1292" s="8" t="str">
        <f>LEFT(tb_MHDI[[#This Row],[Territorialidades]],(FIND("/",tb_MHDI[[#This Row],[Territorialidades]])-2))</f>
        <v>Cocal</v>
      </c>
      <c r="C1292" s="8" t="str">
        <f>LEFT(RIGHT(tb_MHDI[[#This Row],[Territorialidades]],3),2)</f>
        <v>PI</v>
      </c>
      <c r="D1292" s="8" t="str">
        <f>CONCATENATE(tb_MHDI[[#This Row],[Município]],"/",tb_MHDI[[#This Row],[UF]])</f>
        <v>Cocal/PI</v>
      </c>
      <c r="E1292" s="8">
        <v>0.497</v>
      </c>
      <c r="F1292" s="8">
        <v>0.51600000000000001</v>
      </c>
      <c r="G1292" s="8">
        <v>0.71199999999999997</v>
      </c>
      <c r="H1292" s="8">
        <v>0.33400000000000002</v>
      </c>
      <c r="I1292" s="9">
        <f>_xlfn.NUMBERVALUE(INDEX(tb_SVI[],MATCH(tb_MHDI[[#This Row],[mun_uf]],tb_SVI[city_name_uf],0),7),".")</f>
        <v>2010</v>
      </c>
    </row>
    <row r="1293" spans="1:9" x14ac:dyDescent="0.25">
      <c r="A1293" s="8" t="s">
        <v>13340</v>
      </c>
      <c r="B1293" s="8" t="str">
        <f>LEFT(tb_MHDI[[#This Row],[Territorialidades]],(FIND("/",tb_MHDI[[#This Row],[Territorialidades]])-2))</f>
        <v>Cocalzinho de Goiás</v>
      </c>
      <c r="C1293" s="8" t="str">
        <f>LEFT(RIGHT(tb_MHDI[[#This Row],[Territorialidades]],3),2)</f>
        <v>GO</v>
      </c>
      <c r="D1293" s="8" t="str">
        <f>CONCATENATE(tb_MHDI[[#This Row],[Município]],"/",tb_MHDI[[#This Row],[UF]])</f>
        <v>Cocalzinho de Goiás/GO</v>
      </c>
      <c r="E1293" s="8">
        <v>0.65700000000000003</v>
      </c>
      <c r="F1293" s="8">
        <v>0.64800000000000002</v>
      </c>
      <c r="G1293" s="8">
        <v>0.82599999999999996</v>
      </c>
      <c r="H1293" s="8">
        <v>0.53100000000000003</v>
      </c>
      <c r="I1293" s="9">
        <f>_xlfn.NUMBERVALUE(INDEX(tb_SVI[],MATCH(tb_MHDI[[#This Row],[mun_uf]],tb_SVI[city_name_uf],0),7),".")</f>
        <v>2010</v>
      </c>
    </row>
    <row r="1294" spans="1:9" x14ac:dyDescent="0.25">
      <c r="A1294" s="8" t="s">
        <v>13341</v>
      </c>
      <c r="B1294" s="8" t="str">
        <f>LEFT(tb_MHDI[[#This Row],[Territorialidades]],(FIND("/",tb_MHDI[[#This Row],[Territorialidades]])-2))</f>
        <v>Cocos</v>
      </c>
      <c r="C1294" s="8" t="str">
        <f>LEFT(RIGHT(tb_MHDI[[#This Row],[Territorialidades]],3),2)</f>
        <v>BA</v>
      </c>
      <c r="D1294" s="8" t="str">
        <f>CONCATENATE(tb_MHDI[[#This Row],[Município]],"/",tb_MHDI[[#This Row],[UF]])</f>
        <v>Cocos/BA</v>
      </c>
      <c r="E1294" s="8">
        <v>0.59599999999999997</v>
      </c>
      <c r="F1294" s="8">
        <v>0.55800000000000005</v>
      </c>
      <c r="G1294" s="8">
        <v>0.80500000000000005</v>
      </c>
      <c r="H1294" s="8">
        <v>0.47099999999999997</v>
      </c>
      <c r="I1294" s="9">
        <f>_xlfn.NUMBERVALUE(INDEX(tb_SVI[],MATCH(tb_MHDI[[#This Row],[mun_uf]],tb_SVI[city_name_uf],0),7),".")</f>
        <v>2010</v>
      </c>
    </row>
    <row r="1295" spans="1:9" x14ac:dyDescent="0.25">
      <c r="A1295" s="8" t="s">
        <v>13342</v>
      </c>
      <c r="B1295" s="8" t="str">
        <f>LEFT(tb_MHDI[[#This Row],[Territorialidades]],(FIND("/",tb_MHDI[[#This Row],[Territorialidades]])-2))</f>
        <v>Codajás</v>
      </c>
      <c r="C1295" s="8" t="str">
        <f>LEFT(RIGHT(tb_MHDI[[#This Row],[Territorialidades]],3),2)</f>
        <v>AM</v>
      </c>
      <c r="D1295" s="8" t="str">
        <f>CONCATENATE(tb_MHDI[[#This Row],[Município]],"/",tb_MHDI[[#This Row],[UF]])</f>
        <v>Codajás/AM</v>
      </c>
      <c r="E1295" s="8">
        <v>0.56299999999999994</v>
      </c>
      <c r="F1295" s="8">
        <v>0.54600000000000004</v>
      </c>
      <c r="G1295" s="8">
        <v>0.77500000000000002</v>
      </c>
      <c r="H1295" s="8">
        <v>0.42099999999999999</v>
      </c>
      <c r="I1295" s="9">
        <f>_xlfn.NUMBERVALUE(INDEX(tb_SVI[],MATCH(tb_MHDI[[#This Row],[mun_uf]],tb_SVI[city_name_uf],0),7),".")</f>
        <v>2010</v>
      </c>
    </row>
    <row r="1296" spans="1:9" x14ac:dyDescent="0.25">
      <c r="A1296" s="8" t="s">
        <v>13343</v>
      </c>
      <c r="B1296" s="8" t="str">
        <f>LEFT(tb_MHDI[[#This Row],[Territorialidades]],(FIND("/",tb_MHDI[[#This Row],[Territorialidades]])-2))</f>
        <v>Codó</v>
      </c>
      <c r="C1296" s="8" t="str">
        <f>LEFT(RIGHT(tb_MHDI[[#This Row],[Territorialidades]],3),2)</f>
        <v>MA</v>
      </c>
      <c r="D1296" s="8" t="str">
        <f>CONCATENATE(tb_MHDI[[#This Row],[Município]],"/",tb_MHDI[[#This Row],[UF]])</f>
        <v>Codó/MA</v>
      </c>
      <c r="E1296" s="8">
        <v>0.59499999999999997</v>
      </c>
      <c r="F1296" s="8">
        <v>0.56799999999999995</v>
      </c>
      <c r="G1296" s="8">
        <v>0.754</v>
      </c>
      <c r="H1296" s="8">
        <v>0.49199999999999999</v>
      </c>
      <c r="I1296" s="9">
        <f>_xlfn.NUMBERVALUE(INDEX(tb_SVI[],MATCH(tb_MHDI[[#This Row],[mun_uf]],tb_SVI[city_name_uf],0),7),".")</f>
        <v>2010</v>
      </c>
    </row>
    <row r="1297" spans="1:9" x14ac:dyDescent="0.25">
      <c r="A1297" s="8" t="s">
        <v>13344</v>
      </c>
      <c r="B1297" s="8" t="str">
        <f>LEFT(tb_MHDI[[#This Row],[Territorialidades]],(FIND("/",tb_MHDI[[#This Row],[Territorialidades]])-2))</f>
        <v>Coelho Neto</v>
      </c>
      <c r="C1297" s="8" t="str">
        <f>LEFT(RIGHT(tb_MHDI[[#This Row],[Territorialidades]],3),2)</f>
        <v>MA</v>
      </c>
      <c r="D1297" s="8" t="str">
        <f>CONCATENATE(tb_MHDI[[#This Row],[Município]],"/",tb_MHDI[[#This Row],[UF]])</f>
        <v>Coelho Neto/MA</v>
      </c>
      <c r="E1297" s="8">
        <v>0.56399999999999995</v>
      </c>
      <c r="F1297" s="8">
        <v>0.54400000000000004</v>
      </c>
      <c r="G1297" s="8">
        <v>0.72799999999999998</v>
      </c>
      <c r="H1297" s="8">
        <v>0.45400000000000001</v>
      </c>
      <c r="I1297" s="9">
        <f>_xlfn.NUMBERVALUE(INDEX(tb_SVI[],MATCH(tb_MHDI[[#This Row],[mun_uf]],tb_SVI[city_name_uf],0),7),".")</f>
        <v>2010</v>
      </c>
    </row>
    <row r="1298" spans="1:9" x14ac:dyDescent="0.25">
      <c r="A1298" s="8" t="s">
        <v>13345</v>
      </c>
      <c r="B1298" s="8" t="str">
        <f>LEFT(tb_MHDI[[#This Row],[Territorialidades]],(FIND("/",tb_MHDI[[#This Row],[Territorialidades]])-2))</f>
        <v>Coimbra</v>
      </c>
      <c r="C1298" s="8" t="str">
        <f>LEFT(RIGHT(tb_MHDI[[#This Row],[Territorialidades]],3),2)</f>
        <v>MG</v>
      </c>
      <c r="D1298" s="8" t="str">
        <f>CONCATENATE(tb_MHDI[[#This Row],[Município]],"/",tb_MHDI[[#This Row],[UF]])</f>
        <v>Coimbra/MG</v>
      </c>
      <c r="E1298" s="8">
        <v>0.66900000000000004</v>
      </c>
      <c r="F1298" s="8">
        <v>0.64900000000000002</v>
      </c>
      <c r="G1298" s="8">
        <v>0.82499999999999996</v>
      </c>
      <c r="H1298" s="8">
        <v>0.55800000000000005</v>
      </c>
      <c r="I1298" s="9">
        <f>_xlfn.NUMBERVALUE(INDEX(tb_SVI[],MATCH(tb_MHDI[[#This Row],[mun_uf]],tb_SVI[city_name_uf],0),7),".")</f>
        <v>2010</v>
      </c>
    </row>
    <row r="1299" spans="1:9" x14ac:dyDescent="0.25">
      <c r="A1299" s="8" t="s">
        <v>13346</v>
      </c>
      <c r="B1299" s="8" t="str">
        <f>LEFT(tb_MHDI[[#This Row],[Territorialidades]],(FIND("/",tb_MHDI[[#This Row],[Territorialidades]])-2))</f>
        <v>Coité do Nóia</v>
      </c>
      <c r="C1299" s="8" t="str">
        <f>LEFT(RIGHT(tb_MHDI[[#This Row],[Territorialidades]],3),2)</f>
        <v>AL</v>
      </c>
      <c r="D1299" s="8" t="str">
        <f>CONCATENATE(tb_MHDI[[#This Row],[Município]],"/",tb_MHDI[[#This Row],[UF]])</f>
        <v>Coité do Nóia/AL</v>
      </c>
      <c r="E1299" s="8">
        <v>0.53300000000000003</v>
      </c>
      <c r="F1299" s="8">
        <v>0.52</v>
      </c>
      <c r="G1299" s="8">
        <v>0.73</v>
      </c>
      <c r="H1299" s="8">
        <v>0.39800000000000002</v>
      </c>
      <c r="I1299" s="9">
        <f>_xlfn.NUMBERVALUE(INDEX(tb_SVI[],MATCH(tb_MHDI[[#This Row],[mun_uf]],tb_SVI[city_name_uf],0),7),".")</f>
        <v>2010</v>
      </c>
    </row>
    <row r="1300" spans="1:9" x14ac:dyDescent="0.25">
      <c r="A1300" s="8" t="s">
        <v>13347</v>
      </c>
      <c r="B1300" s="8" t="str">
        <f>LEFT(tb_MHDI[[#This Row],[Territorialidades]],(FIND("/",tb_MHDI[[#This Row],[Territorialidades]])-2))</f>
        <v>Coivaras</v>
      </c>
      <c r="C1300" s="8" t="str">
        <f>LEFT(RIGHT(tb_MHDI[[#This Row],[Territorialidades]],3),2)</f>
        <v>PI</v>
      </c>
      <c r="D1300" s="8" t="str">
        <f>CONCATENATE(tb_MHDI[[#This Row],[Município]],"/",tb_MHDI[[#This Row],[UF]])</f>
        <v>Coivaras/PI</v>
      </c>
      <c r="E1300" s="8">
        <v>0.56499999999999995</v>
      </c>
      <c r="F1300" s="8">
        <v>0.54300000000000004</v>
      </c>
      <c r="G1300" s="8">
        <v>0.73199999999999998</v>
      </c>
      <c r="H1300" s="8">
        <v>0.45300000000000001</v>
      </c>
      <c r="I1300" s="9">
        <f>_xlfn.NUMBERVALUE(INDEX(tb_SVI[],MATCH(tb_MHDI[[#This Row],[mun_uf]],tb_SVI[city_name_uf],0),7),".")</f>
        <v>2010</v>
      </c>
    </row>
    <row r="1301" spans="1:9" x14ac:dyDescent="0.25">
      <c r="A1301" s="8" t="s">
        <v>13348</v>
      </c>
      <c r="B1301" s="8" t="str">
        <f>LEFT(tb_MHDI[[#This Row],[Territorialidades]],(FIND("/",tb_MHDI[[#This Row],[Territorialidades]])-2))</f>
        <v>Colares</v>
      </c>
      <c r="C1301" s="8" t="str">
        <f>LEFT(RIGHT(tb_MHDI[[#This Row],[Territorialidades]],3),2)</f>
        <v>PA</v>
      </c>
      <c r="D1301" s="8" t="str">
        <f>CONCATENATE(tb_MHDI[[#This Row],[Município]],"/",tb_MHDI[[#This Row],[UF]])</f>
        <v>Colares/PA</v>
      </c>
      <c r="E1301" s="8">
        <v>0.60199999999999998</v>
      </c>
      <c r="F1301" s="8">
        <v>0.54100000000000004</v>
      </c>
      <c r="G1301" s="8">
        <v>0.76300000000000001</v>
      </c>
      <c r="H1301" s="8">
        <v>0.52800000000000002</v>
      </c>
      <c r="I1301" s="9">
        <f>_xlfn.NUMBERVALUE(INDEX(tb_SVI[],MATCH(tb_MHDI[[#This Row],[mun_uf]],tb_SVI[city_name_uf],0),7),".")</f>
        <v>2010</v>
      </c>
    </row>
    <row r="1302" spans="1:9" x14ac:dyDescent="0.25">
      <c r="A1302" s="8" t="s">
        <v>13349</v>
      </c>
      <c r="B1302" s="8" t="str">
        <f>LEFT(tb_MHDI[[#This Row],[Territorialidades]],(FIND("/",tb_MHDI[[#This Row],[Territorialidades]])-2))</f>
        <v>Colatina</v>
      </c>
      <c r="C1302" s="8" t="str">
        <f>LEFT(RIGHT(tb_MHDI[[#This Row],[Territorialidades]],3),2)</f>
        <v>ES</v>
      </c>
      <c r="D1302" s="8" t="str">
        <f>CONCATENATE(tb_MHDI[[#This Row],[Município]],"/",tb_MHDI[[#This Row],[UF]])</f>
        <v>Colatina/ES</v>
      </c>
      <c r="E1302" s="8">
        <v>0.746</v>
      </c>
      <c r="F1302" s="8">
        <v>0.73799999999999999</v>
      </c>
      <c r="G1302" s="8">
        <v>0.84099999999999997</v>
      </c>
      <c r="H1302" s="8">
        <v>0.66800000000000004</v>
      </c>
      <c r="I1302" s="9">
        <f>_xlfn.NUMBERVALUE(INDEX(tb_SVI[],MATCH(tb_MHDI[[#This Row],[mun_uf]],tb_SVI[city_name_uf],0),7),".")</f>
        <v>2010</v>
      </c>
    </row>
    <row r="1303" spans="1:9" x14ac:dyDescent="0.25">
      <c r="A1303" s="8" t="s">
        <v>13350</v>
      </c>
      <c r="B1303" s="8" t="str">
        <f>LEFT(tb_MHDI[[#This Row],[Territorialidades]],(FIND("/",tb_MHDI[[#This Row],[Territorialidades]])-2))</f>
        <v>Colíder</v>
      </c>
      <c r="C1303" s="8" t="str">
        <f>LEFT(RIGHT(tb_MHDI[[#This Row],[Territorialidades]],3),2)</f>
        <v>MT</v>
      </c>
      <c r="D1303" s="8" t="str">
        <f>CONCATENATE(tb_MHDI[[#This Row],[Município]],"/",tb_MHDI[[#This Row],[UF]])</f>
        <v>Colíder/MT</v>
      </c>
      <c r="E1303" s="8">
        <v>0.71299999999999997</v>
      </c>
      <c r="F1303" s="8">
        <v>0.73199999999999998</v>
      </c>
      <c r="G1303" s="8">
        <v>0.81899999999999995</v>
      </c>
      <c r="H1303" s="8">
        <v>0.60399999999999998</v>
      </c>
      <c r="I1303" s="9">
        <f>_xlfn.NUMBERVALUE(INDEX(tb_SVI[],MATCH(tb_MHDI[[#This Row],[mun_uf]],tb_SVI[city_name_uf],0),7),".")</f>
        <v>2010</v>
      </c>
    </row>
    <row r="1304" spans="1:9" x14ac:dyDescent="0.25">
      <c r="A1304" s="8" t="s">
        <v>13351</v>
      </c>
      <c r="B1304" s="8" t="str">
        <f>LEFT(tb_MHDI[[#This Row],[Territorialidades]],(FIND("/",tb_MHDI[[#This Row],[Territorialidades]])-2))</f>
        <v>Colinas do Sul</v>
      </c>
      <c r="C1304" s="8" t="str">
        <f>LEFT(RIGHT(tb_MHDI[[#This Row],[Territorialidades]],3),2)</f>
        <v>GO</v>
      </c>
      <c r="D1304" s="8" t="str">
        <f>CONCATENATE(tb_MHDI[[#This Row],[Município]],"/",tb_MHDI[[#This Row],[UF]])</f>
        <v>Colinas do Sul/GO</v>
      </c>
      <c r="E1304" s="8">
        <v>0.65800000000000003</v>
      </c>
      <c r="F1304" s="8">
        <v>0.63300000000000001</v>
      </c>
      <c r="G1304" s="8">
        <v>0.82</v>
      </c>
      <c r="H1304" s="8">
        <v>0.54900000000000004</v>
      </c>
      <c r="I1304" s="9">
        <f>_xlfn.NUMBERVALUE(INDEX(tb_SVI[],MATCH(tb_MHDI[[#This Row],[mun_uf]],tb_SVI[city_name_uf],0),7),".")</f>
        <v>2010</v>
      </c>
    </row>
    <row r="1305" spans="1:9" x14ac:dyDescent="0.25">
      <c r="A1305" s="8" t="s">
        <v>13352</v>
      </c>
      <c r="B1305" s="8" t="str">
        <f>LEFT(tb_MHDI[[#This Row],[Territorialidades]],(FIND("/",tb_MHDI[[#This Row],[Territorialidades]])-2))</f>
        <v>Colinas do Tocantins</v>
      </c>
      <c r="C1305" s="8" t="str">
        <f>LEFT(RIGHT(tb_MHDI[[#This Row],[Territorialidades]],3),2)</f>
        <v>TO</v>
      </c>
      <c r="D1305" s="8" t="str">
        <f>CONCATENATE(tb_MHDI[[#This Row],[Município]],"/",tb_MHDI[[#This Row],[UF]])</f>
        <v>Colinas do Tocantins/TO</v>
      </c>
      <c r="E1305" s="8">
        <v>0.70099999999999996</v>
      </c>
      <c r="F1305" s="8">
        <v>0.69</v>
      </c>
      <c r="G1305" s="8">
        <v>0.81399999999999995</v>
      </c>
      <c r="H1305" s="8">
        <v>0.61399999999999999</v>
      </c>
      <c r="I1305" s="9">
        <f>_xlfn.NUMBERVALUE(INDEX(tb_SVI[],MATCH(tb_MHDI[[#This Row],[mun_uf]],tb_SVI[city_name_uf],0),7),".")</f>
        <v>2010</v>
      </c>
    </row>
    <row r="1306" spans="1:9" x14ac:dyDescent="0.25">
      <c r="A1306" s="8" t="s">
        <v>13353</v>
      </c>
      <c r="B1306" s="8" t="str">
        <f>LEFT(tb_MHDI[[#This Row],[Territorialidades]],(FIND("/",tb_MHDI[[#This Row],[Territorialidades]])-2))</f>
        <v>Colinas</v>
      </c>
      <c r="C1306" s="8" t="str">
        <f>LEFT(RIGHT(tb_MHDI[[#This Row],[Territorialidades]],3),2)</f>
        <v>MA</v>
      </c>
      <c r="D1306" s="8" t="str">
        <f>CONCATENATE(tb_MHDI[[#This Row],[Município]],"/",tb_MHDI[[#This Row],[UF]])</f>
        <v>Colinas/MA</v>
      </c>
      <c r="E1306" s="8">
        <v>0.59599999999999997</v>
      </c>
      <c r="F1306" s="8">
        <v>0.57099999999999995</v>
      </c>
      <c r="G1306" s="8">
        <v>0.70899999999999996</v>
      </c>
      <c r="H1306" s="8">
        <v>0.52400000000000002</v>
      </c>
      <c r="I1306" s="9">
        <f>_xlfn.NUMBERVALUE(INDEX(tb_SVI[],MATCH(tb_MHDI[[#This Row],[mun_uf]],tb_SVI[city_name_uf],0),7),".")</f>
        <v>2010</v>
      </c>
    </row>
    <row r="1307" spans="1:9" x14ac:dyDescent="0.25">
      <c r="A1307" s="8" t="s">
        <v>13354</v>
      </c>
      <c r="B1307" s="8" t="str">
        <f>LEFT(tb_MHDI[[#This Row],[Territorialidades]],(FIND("/",tb_MHDI[[#This Row],[Territorialidades]])-2))</f>
        <v>Colina</v>
      </c>
      <c r="C1307" s="8" t="str">
        <f>LEFT(RIGHT(tb_MHDI[[#This Row],[Territorialidades]],3),2)</f>
        <v>SP</v>
      </c>
      <c r="D1307" s="8" t="str">
        <f>CONCATENATE(tb_MHDI[[#This Row],[Município]],"/",tb_MHDI[[#This Row],[UF]])</f>
        <v>Colina/SP</v>
      </c>
      <c r="E1307" s="8">
        <v>0.75700000000000001</v>
      </c>
      <c r="F1307" s="8">
        <v>0.72</v>
      </c>
      <c r="G1307" s="8">
        <v>0.84499999999999997</v>
      </c>
      <c r="H1307" s="8">
        <v>0.71199999999999997</v>
      </c>
      <c r="I1307" s="9">
        <f>_xlfn.NUMBERVALUE(INDEX(tb_SVI[],MATCH(tb_MHDI[[#This Row],[mun_uf]],tb_SVI[city_name_uf],0),7),".")</f>
        <v>2010</v>
      </c>
    </row>
    <row r="1308" spans="1:9" x14ac:dyDescent="0.25">
      <c r="A1308" s="8" t="s">
        <v>13355</v>
      </c>
      <c r="B1308" s="8" t="str">
        <f>LEFT(tb_MHDI[[#This Row],[Territorialidades]],(FIND("/",tb_MHDI[[#This Row],[Territorialidades]])-2))</f>
        <v>Colinas</v>
      </c>
      <c r="C1308" s="8" t="str">
        <f>LEFT(RIGHT(tb_MHDI[[#This Row],[Territorialidades]],3),2)</f>
        <v>RS</v>
      </c>
      <c r="D1308" s="8" t="str">
        <f>CONCATENATE(tb_MHDI[[#This Row],[Município]],"/",tb_MHDI[[#This Row],[UF]])</f>
        <v>Colinas/RS</v>
      </c>
      <c r="E1308" s="8">
        <v>0.76500000000000001</v>
      </c>
      <c r="F1308" s="8">
        <v>0.78600000000000003</v>
      </c>
      <c r="G1308" s="8">
        <v>0.84</v>
      </c>
      <c r="H1308" s="8">
        <v>0.67800000000000005</v>
      </c>
      <c r="I1308" s="9">
        <f>_xlfn.NUMBERVALUE(INDEX(tb_SVI[],MATCH(tb_MHDI[[#This Row],[mun_uf]],tb_SVI[city_name_uf],0),7),".")</f>
        <v>2010</v>
      </c>
    </row>
    <row r="1309" spans="1:9" x14ac:dyDescent="0.25">
      <c r="A1309" s="8" t="s">
        <v>13356</v>
      </c>
      <c r="B1309" s="8" t="str">
        <f>LEFT(tb_MHDI[[#This Row],[Territorialidades]],(FIND("/",tb_MHDI[[#This Row],[Territorialidades]])-2))</f>
        <v>Colméia</v>
      </c>
      <c r="C1309" s="8" t="str">
        <f>LEFT(RIGHT(tb_MHDI[[#This Row],[Territorialidades]],3),2)</f>
        <v>TO</v>
      </c>
      <c r="D1309" s="8" t="str">
        <f>CONCATENATE(tb_MHDI[[#This Row],[Município]],"/",tb_MHDI[[#This Row],[UF]])</f>
        <v>Colméia/TO</v>
      </c>
      <c r="E1309" s="8">
        <v>0.67100000000000004</v>
      </c>
      <c r="F1309" s="8">
        <v>0.64500000000000002</v>
      </c>
      <c r="G1309" s="8">
        <v>0.81599999999999995</v>
      </c>
      <c r="H1309" s="8">
        <v>0.57399999999999995</v>
      </c>
      <c r="I1309" s="9">
        <f>_xlfn.NUMBERVALUE(INDEX(tb_SVI[],MATCH(tb_MHDI[[#This Row],[mun_uf]],tb_SVI[city_name_uf],0),7),".")</f>
        <v>2010</v>
      </c>
    </row>
    <row r="1310" spans="1:9" x14ac:dyDescent="0.25">
      <c r="A1310" s="8" t="s">
        <v>13357</v>
      </c>
      <c r="B1310" s="8" t="str">
        <f>LEFT(tb_MHDI[[#This Row],[Territorialidades]],(FIND("/",tb_MHDI[[#This Row],[Territorialidades]])-2))</f>
        <v>Colniza</v>
      </c>
      <c r="C1310" s="8" t="str">
        <f>LEFT(RIGHT(tb_MHDI[[#This Row],[Territorialidades]],3),2)</f>
        <v>MT</v>
      </c>
      <c r="D1310" s="8" t="str">
        <f>CONCATENATE(tb_MHDI[[#This Row],[Município]],"/",tb_MHDI[[#This Row],[UF]])</f>
        <v>Colniza/MT</v>
      </c>
      <c r="E1310" s="8">
        <v>0.61099999999999999</v>
      </c>
      <c r="F1310" s="8">
        <v>0.63300000000000001</v>
      </c>
      <c r="G1310" s="8">
        <v>0.81499999999999995</v>
      </c>
      <c r="H1310" s="8">
        <v>0.443</v>
      </c>
      <c r="I1310" s="9">
        <f>_xlfn.NUMBERVALUE(INDEX(tb_SVI[],MATCH(tb_MHDI[[#This Row],[mun_uf]],tb_SVI[city_name_uf],0),7),".")</f>
        <v>2010</v>
      </c>
    </row>
    <row r="1311" spans="1:9" x14ac:dyDescent="0.25">
      <c r="A1311" s="8" t="s">
        <v>13358</v>
      </c>
      <c r="B1311" s="8" t="str">
        <f>LEFT(tb_MHDI[[#This Row],[Territorialidades]],(FIND("/",tb_MHDI[[#This Row],[Territorialidades]])-2))</f>
        <v>Colômbia</v>
      </c>
      <c r="C1311" s="8" t="str">
        <f>LEFT(RIGHT(tb_MHDI[[#This Row],[Territorialidades]],3),2)</f>
        <v>SP</v>
      </c>
      <c r="D1311" s="8" t="str">
        <f>CONCATENATE(tb_MHDI[[#This Row],[Município]],"/",tb_MHDI[[#This Row],[UF]])</f>
        <v>Colômbia/SP</v>
      </c>
      <c r="E1311" s="8">
        <v>0.71</v>
      </c>
      <c r="F1311" s="8">
        <v>0.68899999999999995</v>
      </c>
      <c r="G1311" s="8">
        <v>0.80200000000000005</v>
      </c>
      <c r="H1311" s="8">
        <v>0.64700000000000002</v>
      </c>
      <c r="I1311" s="9">
        <f>_xlfn.NUMBERVALUE(INDEX(tb_SVI[],MATCH(tb_MHDI[[#This Row],[mun_uf]],tb_SVI[city_name_uf],0),7),".")</f>
        <v>2010</v>
      </c>
    </row>
    <row r="1312" spans="1:9" x14ac:dyDescent="0.25">
      <c r="A1312" s="8" t="s">
        <v>13359</v>
      </c>
      <c r="B1312" s="8" t="str">
        <f>LEFT(tb_MHDI[[#This Row],[Territorialidades]],(FIND("/",tb_MHDI[[#This Row],[Territorialidades]])-2))</f>
        <v>Colombo</v>
      </c>
      <c r="C1312" s="8" t="str">
        <f>LEFT(RIGHT(tb_MHDI[[#This Row],[Territorialidades]],3),2)</f>
        <v>PR</v>
      </c>
      <c r="D1312" s="8" t="str">
        <f>CONCATENATE(tb_MHDI[[#This Row],[Município]],"/",tb_MHDI[[#This Row],[UF]])</f>
        <v>Colombo/PR</v>
      </c>
      <c r="E1312" s="8">
        <v>0.73299999999999998</v>
      </c>
      <c r="F1312" s="8">
        <v>0.71499999999999997</v>
      </c>
      <c r="G1312" s="8">
        <v>0.87</v>
      </c>
      <c r="H1312" s="8">
        <v>0.63200000000000001</v>
      </c>
      <c r="I1312" s="9">
        <f>_xlfn.NUMBERVALUE(INDEX(tb_SVI[],MATCH(tb_MHDI[[#This Row],[mun_uf]],tb_SVI[city_name_uf],0),7),".")</f>
        <v>2010</v>
      </c>
    </row>
    <row r="1313" spans="1:9" x14ac:dyDescent="0.25">
      <c r="A1313" s="8" t="s">
        <v>13360</v>
      </c>
      <c r="B1313" s="8" t="str">
        <f>LEFT(tb_MHDI[[#This Row],[Territorialidades]],(FIND("/",tb_MHDI[[#This Row],[Territorialidades]])-2))</f>
        <v>Colônia do Gurguéia</v>
      </c>
      <c r="C1313" s="8" t="str">
        <f>LEFT(RIGHT(tb_MHDI[[#This Row],[Territorialidades]],3),2)</f>
        <v>PI</v>
      </c>
      <c r="D1313" s="8" t="str">
        <f>CONCATENATE(tb_MHDI[[#This Row],[Município]],"/",tb_MHDI[[#This Row],[UF]])</f>
        <v>Colônia do Gurguéia/PI</v>
      </c>
      <c r="E1313" s="8">
        <v>0.628</v>
      </c>
      <c r="F1313" s="8">
        <v>0.57799999999999996</v>
      </c>
      <c r="G1313" s="8">
        <v>0.77800000000000002</v>
      </c>
      <c r="H1313" s="8">
        <v>0.55000000000000004</v>
      </c>
      <c r="I1313" s="9">
        <f>_xlfn.NUMBERVALUE(INDEX(tb_SVI[],MATCH(tb_MHDI[[#This Row],[mun_uf]],tb_SVI[city_name_uf],0),7),".")</f>
        <v>2010</v>
      </c>
    </row>
    <row r="1314" spans="1:9" x14ac:dyDescent="0.25">
      <c r="A1314" s="8" t="s">
        <v>13361</v>
      </c>
      <c r="B1314" s="8" t="str">
        <f>LEFT(tb_MHDI[[#This Row],[Territorialidades]],(FIND("/",tb_MHDI[[#This Row],[Territorialidades]])-2))</f>
        <v>Colônia do Piauí</v>
      </c>
      <c r="C1314" s="8" t="str">
        <f>LEFT(RIGHT(tb_MHDI[[#This Row],[Territorialidades]],3),2)</f>
        <v>PI</v>
      </c>
      <c r="D1314" s="8" t="str">
        <f>CONCATENATE(tb_MHDI[[#This Row],[Município]],"/",tb_MHDI[[#This Row],[UF]])</f>
        <v>Colônia do Piauí/PI</v>
      </c>
      <c r="E1314" s="8">
        <v>0.58799999999999997</v>
      </c>
      <c r="F1314" s="8">
        <v>0.56999999999999995</v>
      </c>
      <c r="G1314" s="8">
        <v>0.77200000000000002</v>
      </c>
      <c r="H1314" s="8">
        <v>0.46200000000000002</v>
      </c>
      <c r="I1314" s="9">
        <f>_xlfn.NUMBERVALUE(INDEX(tb_SVI[],MATCH(tb_MHDI[[#This Row],[mun_uf]],tb_SVI[city_name_uf],0),7),".")</f>
        <v>2010</v>
      </c>
    </row>
    <row r="1315" spans="1:9" x14ac:dyDescent="0.25">
      <c r="A1315" s="8" t="s">
        <v>13362</v>
      </c>
      <c r="B1315" s="8" t="str">
        <f>LEFT(tb_MHDI[[#This Row],[Territorialidades]],(FIND("/",tb_MHDI[[#This Row],[Territorialidades]])-2))</f>
        <v>Colônia Leopoldina</v>
      </c>
      <c r="C1315" s="8" t="str">
        <f>LEFT(RIGHT(tb_MHDI[[#This Row],[Territorialidades]],3),2)</f>
        <v>AL</v>
      </c>
      <c r="D1315" s="8" t="str">
        <f>CONCATENATE(tb_MHDI[[#This Row],[Município]],"/",tb_MHDI[[#This Row],[UF]])</f>
        <v>Colônia Leopoldina/AL</v>
      </c>
      <c r="E1315" s="8">
        <v>0.51700000000000002</v>
      </c>
      <c r="F1315" s="8">
        <v>0.54800000000000004</v>
      </c>
      <c r="G1315" s="8">
        <v>0.69299999999999995</v>
      </c>
      <c r="H1315" s="8">
        <v>0.36299999999999999</v>
      </c>
      <c r="I1315" s="9">
        <f>_xlfn.NUMBERVALUE(INDEX(tb_SVI[],MATCH(tb_MHDI[[#This Row],[mun_uf]],tb_SVI[city_name_uf],0),7),".")</f>
        <v>2010</v>
      </c>
    </row>
    <row r="1316" spans="1:9" x14ac:dyDescent="0.25">
      <c r="A1316" s="8" t="s">
        <v>13363</v>
      </c>
      <c r="B1316" s="8" t="str">
        <f>LEFT(tb_MHDI[[#This Row],[Territorialidades]],(FIND("/",tb_MHDI[[#This Row],[Territorialidades]])-2))</f>
        <v>Colorado do Oeste</v>
      </c>
      <c r="C1316" s="8" t="str">
        <f>LEFT(RIGHT(tb_MHDI[[#This Row],[Territorialidades]],3),2)</f>
        <v>RO</v>
      </c>
      <c r="D1316" s="8" t="str">
        <f>CONCATENATE(tb_MHDI[[#This Row],[Município]],"/",tb_MHDI[[#This Row],[UF]])</f>
        <v>Colorado do Oeste/RO</v>
      </c>
      <c r="E1316" s="8">
        <v>0.68500000000000005</v>
      </c>
      <c r="F1316" s="8">
        <v>0.67600000000000005</v>
      </c>
      <c r="G1316" s="8">
        <v>0.81399999999999995</v>
      </c>
      <c r="H1316" s="8">
        <v>0.58399999999999996</v>
      </c>
      <c r="I1316" s="9">
        <f>_xlfn.NUMBERVALUE(INDEX(tb_SVI[],MATCH(tb_MHDI[[#This Row],[mun_uf]],tb_SVI[city_name_uf],0),7),".")</f>
        <v>2010</v>
      </c>
    </row>
    <row r="1317" spans="1:9" x14ac:dyDescent="0.25">
      <c r="A1317" s="8" t="s">
        <v>13364</v>
      </c>
      <c r="B1317" s="8" t="str">
        <f>LEFT(tb_MHDI[[#This Row],[Territorialidades]],(FIND("/",tb_MHDI[[#This Row],[Territorialidades]])-2))</f>
        <v>Colorado</v>
      </c>
      <c r="C1317" s="8" t="str">
        <f>LEFT(RIGHT(tb_MHDI[[#This Row],[Territorialidades]],3),2)</f>
        <v>PR</v>
      </c>
      <c r="D1317" s="8" t="str">
        <f>CONCATENATE(tb_MHDI[[#This Row],[Município]],"/",tb_MHDI[[#This Row],[UF]])</f>
        <v>Colorado/PR</v>
      </c>
      <c r="E1317" s="8">
        <v>0.73</v>
      </c>
      <c r="F1317" s="8">
        <v>0.747</v>
      </c>
      <c r="G1317" s="8">
        <v>0.80400000000000005</v>
      </c>
      <c r="H1317" s="8">
        <v>0.64900000000000002</v>
      </c>
      <c r="I1317" s="9">
        <f>_xlfn.NUMBERVALUE(INDEX(tb_SVI[],MATCH(tb_MHDI[[#This Row],[mun_uf]],tb_SVI[city_name_uf],0),7),".")</f>
        <v>2010</v>
      </c>
    </row>
    <row r="1318" spans="1:9" x14ac:dyDescent="0.25">
      <c r="A1318" s="8" t="s">
        <v>13365</v>
      </c>
      <c r="B1318" s="8" t="str">
        <f>LEFT(tb_MHDI[[#This Row],[Territorialidades]],(FIND("/",tb_MHDI[[#This Row],[Territorialidades]])-2))</f>
        <v>Colorado</v>
      </c>
      <c r="C1318" s="8" t="str">
        <f>LEFT(RIGHT(tb_MHDI[[#This Row],[Territorialidades]],3),2)</f>
        <v>RS</v>
      </c>
      <c r="D1318" s="8" t="str">
        <f>CONCATENATE(tb_MHDI[[#This Row],[Município]],"/",tb_MHDI[[#This Row],[UF]])</f>
        <v>Colorado/RS</v>
      </c>
      <c r="E1318" s="8">
        <v>0.75800000000000001</v>
      </c>
      <c r="F1318" s="8">
        <v>0.77500000000000002</v>
      </c>
      <c r="G1318" s="8">
        <v>0.83499999999999996</v>
      </c>
      <c r="H1318" s="8">
        <v>0.67400000000000004</v>
      </c>
      <c r="I1318" s="9">
        <f>_xlfn.NUMBERVALUE(INDEX(tb_SVI[],MATCH(tb_MHDI[[#This Row],[mun_uf]],tb_SVI[city_name_uf],0),7),".")</f>
        <v>2010</v>
      </c>
    </row>
    <row r="1319" spans="1:9" x14ac:dyDescent="0.25">
      <c r="A1319" s="8" t="s">
        <v>13366</v>
      </c>
      <c r="B1319" s="8" t="str">
        <f>LEFT(tb_MHDI[[#This Row],[Territorialidades]],(FIND("/",tb_MHDI[[#This Row],[Territorialidades]])-2))</f>
        <v>Coluna</v>
      </c>
      <c r="C1319" s="8" t="str">
        <f>LEFT(RIGHT(tb_MHDI[[#This Row],[Territorialidades]],3),2)</f>
        <v>MG</v>
      </c>
      <c r="D1319" s="8" t="str">
        <f>CONCATENATE(tb_MHDI[[#This Row],[Município]],"/",tb_MHDI[[#This Row],[UF]])</f>
        <v>Coluna/MG</v>
      </c>
      <c r="E1319" s="8">
        <v>0.58299999999999996</v>
      </c>
      <c r="F1319" s="8">
        <v>0.59</v>
      </c>
      <c r="G1319" s="8">
        <v>0.78200000000000003</v>
      </c>
      <c r="H1319" s="8">
        <v>0.43</v>
      </c>
      <c r="I1319" s="9">
        <f>_xlfn.NUMBERVALUE(INDEX(tb_SVI[],MATCH(tb_MHDI[[#This Row],[mun_uf]],tb_SVI[city_name_uf],0),7),".")</f>
        <v>2010</v>
      </c>
    </row>
    <row r="1320" spans="1:9" x14ac:dyDescent="0.25">
      <c r="A1320" s="8" t="s">
        <v>13367</v>
      </c>
      <c r="B1320" s="8" t="str">
        <f>LEFT(tb_MHDI[[#This Row],[Territorialidades]],(FIND("/",tb_MHDI[[#This Row],[Territorialidades]])-2))</f>
        <v>Combinado</v>
      </c>
      <c r="C1320" s="8" t="str">
        <f>LEFT(RIGHT(tb_MHDI[[#This Row],[Territorialidades]],3),2)</f>
        <v>TO</v>
      </c>
      <c r="D1320" s="8" t="str">
        <f>CONCATENATE(tb_MHDI[[#This Row],[Município]],"/",tb_MHDI[[#This Row],[UF]])</f>
        <v>Combinado/TO</v>
      </c>
      <c r="E1320" s="8">
        <v>0.69699999999999995</v>
      </c>
      <c r="F1320" s="8">
        <v>0.64900000000000002</v>
      </c>
      <c r="G1320" s="8">
        <v>0.81499999999999995</v>
      </c>
      <c r="H1320" s="8">
        <v>0.63900000000000001</v>
      </c>
      <c r="I1320" s="9">
        <f>_xlfn.NUMBERVALUE(INDEX(tb_SVI[],MATCH(tb_MHDI[[#This Row],[mun_uf]],tb_SVI[city_name_uf],0),7),".")</f>
        <v>2010</v>
      </c>
    </row>
    <row r="1321" spans="1:9" x14ac:dyDescent="0.25">
      <c r="A1321" s="8" t="s">
        <v>13368</v>
      </c>
      <c r="B1321" s="8" t="str">
        <f>LEFT(tb_MHDI[[#This Row],[Territorialidades]],(FIND("/",tb_MHDI[[#This Row],[Territorialidades]])-2))</f>
        <v>Comendador Gomes</v>
      </c>
      <c r="C1321" s="8" t="str">
        <f>LEFT(RIGHT(tb_MHDI[[#This Row],[Territorialidades]],3),2)</f>
        <v>MG</v>
      </c>
      <c r="D1321" s="8" t="str">
        <f>CONCATENATE(tb_MHDI[[#This Row],[Município]],"/",tb_MHDI[[#This Row],[UF]])</f>
        <v>Comendador Gomes/MG</v>
      </c>
      <c r="E1321" s="8">
        <v>0.69699999999999995</v>
      </c>
      <c r="F1321" s="8">
        <v>0.70299999999999996</v>
      </c>
      <c r="G1321" s="8">
        <v>0.85</v>
      </c>
      <c r="H1321" s="8">
        <v>0.56599999999999995</v>
      </c>
      <c r="I1321" s="9">
        <f>_xlfn.NUMBERVALUE(INDEX(tb_SVI[],MATCH(tb_MHDI[[#This Row],[mun_uf]],tb_SVI[city_name_uf],0),7),".")</f>
        <v>2010</v>
      </c>
    </row>
    <row r="1322" spans="1:9" x14ac:dyDescent="0.25">
      <c r="A1322" s="8" t="s">
        <v>13369</v>
      </c>
      <c r="B1322" s="8" t="str">
        <f>LEFT(tb_MHDI[[#This Row],[Territorialidades]],(FIND("/",tb_MHDI[[#This Row],[Territorialidades]])-2))</f>
        <v>Comendador Levy Gasparian</v>
      </c>
      <c r="C1322" s="8" t="str">
        <f>LEFT(RIGHT(tb_MHDI[[#This Row],[Territorialidades]],3),2)</f>
        <v>RJ</v>
      </c>
      <c r="D1322" s="8" t="str">
        <f>CONCATENATE(tb_MHDI[[#This Row],[Município]],"/",tb_MHDI[[#This Row],[UF]])</f>
        <v>Comendador Levy Gasparian/RJ</v>
      </c>
      <c r="E1322" s="8">
        <v>0.68500000000000005</v>
      </c>
      <c r="F1322" s="8">
        <v>0.67600000000000005</v>
      </c>
      <c r="G1322" s="8">
        <v>0.78500000000000003</v>
      </c>
      <c r="H1322" s="8">
        <v>0.60499999999999998</v>
      </c>
      <c r="I1322" s="9">
        <f>_xlfn.NUMBERVALUE(INDEX(tb_SVI[],MATCH(tb_MHDI[[#This Row],[mun_uf]],tb_SVI[city_name_uf],0),7),".")</f>
        <v>2010</v>
      </c>
    </row>
    <row r="1323" spans="1:9" x14ac:dyDescent="0.25">
      <c r="A1323" s="8" t="s">
        <v>13370</v>
      </c>
      <c r="B1323" s="8" t="str">
        <f>LEFT(tb_MHDI[[#This Row],[Territorialidades]],(FIND("/",tb_MHDI[[#This Row],[Territorialidades]])-2))</f>
        <v>Comercinho</v>
      </c>
      <c r="C1323" s="8" t="str">
        <f>LEFT(RIGHT(tb_MHDI[[#This Row],[Territorialidades]],3),2)</f>
        <v>MG</v>
      </c>
      <c r="D1323" s="8" t="str">
        <f>CONCATENATE(tb_MHDI[[#This Row],[Município]],"/",tb_MHDI[[#This Row],[UF]])</f>
        <v>Comercinho/MG</v>
      </c>
      <c r="E1323" s="8">
        <v>0.59299999999999997</v>
      </c>
      <c r="F1323" s="8">
        <v>0.56599999999999995</v>
      </c>
      <c r="G1323" s="8">
        <v>0.79700000000000004</v>
      </c>
      <c r="H1323" s="8">
        <v>0.46200000000000002</v>
      </c>
      <c r="I1323" s="9">
        <f>_xlfn.NUMBERVALUE(INDEX(tb_SVI[],MATCH(tb_MHDI[[#This Row],[mun_uf]],tb_SVI[city_name_uf],0),7),".")</f>
        <v>2010</v>
      </c>
    </row>
    <row r="1324" spans="1:9" x14ac:dyDescent="0.25">
      <c r="A1324" s="8" t="s">
        <v>13371</v>
      </c>
      <c r="B1324" s="8" t="str">
        <f>LEFT(tb_MHDI[[#This Row],[Territorialidades]],(FIND("/",tb_MHDI[[#This Row],[Territorialidades]])-2))</f>
        <v>Comodoro</v>
      </c>
      <c r="C1324" s="8" t="str">
        <f>LEFT(RIGHT(tb_MHDI[[#This Row],[Territorialidades]],3),2)</f>
        <v>MT</v>
      </c>
      <c r="D1324" s="8" t="str">
        <f>CONCATENATE(tb_MHDI[[#This Row],[Município]],"/",tb_MHDI[[#This Row],[UF]])</f>
        <v>Comodoro/MT</v>
      </c>
      <c r="E1324" s="8">
        <v>0.68899999999999995</v>
      </c>
      <c r="F1324" s="8">
        <v>0.68700000000000006</v>
      </c>
      <c r="G1324" s="8">
        <v>0.84</v>
      </c>
      <c r="H1324" s="8">
        <v>0.56699999999999995</v>
      </c>
      <c r="I1324" s="9">
        <f>_xlfn.NUMBERVALUE(INDEX(tb_SVI[],MATCH(tb_MHDI[[#This Row],[mun_uf]],tb_SVI[city_name_uf],0),7),".")</f>
        <v>2010</v>
      </c>
    </row>
    <row r="1325" spans="1:9" x14ac:dyDescent="0.25">
      <c r="A1325" s="8" t="s">
        <v>13372</v>
      </c>
      <c r="B1325" s="8" t="str">
        <f>LEFT(tb_MHDI[[#This Row],[Territorialidades]],(FIND("/",tb_MHDI[[#This Row],[Territorialidades]])-2))</f>
        <v>Conceição da Aparecida</v>
      </c>
      <c r="C1325" s="8" t="str">
        <f>LEFT(RIGHT(tb_MHDI[[#This Row],[Territorialidades]],3),2)</f>
        <v>MG</v>
      </c>
      <c r="D1325" s="8" t="str">
        <f>CONCATENATE(tb_MHDI[[#This Row],[Município]],"/",tb_MHDI[[#This Row],[UF]])</f>
        <v>Conceição da Aparecida/MG</v>
      </c>
      <c r="E1325" s="8">
        <v>0.69099999999999995</v>
      </c>
      <c r="F1325" s="8">
        <v>0.68799999999999994</v>
      </c>
      <c r="G1325" s="8">
        <v>0.84699999999999998</v>
      </c>
      <c r="H1325" s="8">
        <v>0.56599999999999995</v>
      </c>
      <c r="I1325" s="9">
        <f>_xlfn.NUMBERVALUE(INDEX(tb_SVI[],MATCH(tb_MHDI[[#This Row],[mun_uf]],tb_SVI[city_name_uf],0),7),".")</f>
        <v>2010</v>
      </c>
    </row>
    <row r="1326" spans="1:9" x14ac:dyDescent="0.25">
      <c r="A1326" s="8" t="s">
        <v>13373</v>
      </c>
      <c r="B1326" s="8" t="str">
        <f>LEFT(tb_MHDI[[#This Row],[Territorialidades]],(FIND("/",tb_MHDI[[#This Row],[Territorialidades]])-2))</f>
        <v>Conceição da Barra de Minas</v>
      </c>
      <c r="C1326" s="8" t="str">
        <f>LEFT(RIGHT(tb_MHDI[[#This Row],[Territorialidades]],3),2)</f>
        <v>MG</v>
      </c>
      <c r="D1326" s="8" t="str">
        <f>CONCATENATE(tb_MHDI[[#This Row],[Município]],"/",tb_MHDI[[#This Row],[UF]])</f>
        <v>Conceição da Barra de Minas/MG</v>
      </c>
      <c r="E1326" s="8">
        <v>0.68500000000000005</v>
      </c>
      <c r="F1326" s="8">
        <v>0.66800000000000004</v>
      </c>
      <c r="G1326" s="8">
        <v>0.81499999999999995</v>
      </c>
      <c r="H1326" s="8">
        <v>0.59</v>
      </c>
      <c r="I1326" s="9">
        <f>_xlfn.NUMBERVALUE(INDEX(tb_SVI[],MATCH(tb_MHDI[[#This Row],[mun_uf]],tb_SVI[city_name_uf],0),7),".")</f>
        <v>2010</v>
      </c>
    </row>
    <row r="1327" spans="1:9" x14ac:dyDescent="0.25">
      <c r="A1327" s="8" t="s">
        <v>13374</v>
      </c>
      <c r="B1327" s="8" t="str">
        <f>LEFT(tb_MHDI[[#This Row],[Territorialidades]],(FIND("/",tb_MHDI[[#This Row],[Territorialidades]])-2))</f>
        <v>Conceição da Barra</v>
      </c>
      <c r="C1327" s="8" t="str">
        <f>LEFT(RIGHT(tb_MHDI[[#This Row],[Territorialidades]],3),2)</f>
        <v>ES</v>
      </c>
      <c r="D1327" s="8" t="str">
        <f>CONCATENATE(tb_MHDI[[#This Row],[Município]],"/",tb_MHDI[[#This Row],[UF]])</f>
        <v>Conceição da Barra/ES</v>
      </c>
      <c r="E1327" s="8">
        <v>0.68100000000000005</v>
      </c>
      <c r="F1327" s="8">
        <v>0.64800000000000002</v>
      </c>
      <c r="G1327" s="8">
        <v>0.81</v>
      </c>
      <c r="H1327" s="8">
        <v>0.60299999999999998</v>
      </c>
      <c r="I1327" s="9">
        <f>_xlfn.NUMBERVALUE(INDEX(tb_SVI[],MATCH(tb_MHDI[[#This Row],[mun_uf]],tb_SVI[city_name_uf],0),7),".")</f>
        <v>2010</v>
      </c>
    </row>
    <row r="1328" spans="1:9" x14ac:dyDescent="0.25">
      <c r="A1328" s="8" t="s">
        <v>13375</v>
      </c>
      <c r="B1328" s="8" t="str">
        <f>LEFT(tb_MHDI[[#This Row],[Territorialidades]],(FIND("/",tb_MHDI[[#This Row],[Territorialidades]])-2))</f>
        <v>Conceição da Feira</v>
      </c>
      <c r="C1328" s="8" t="str">
        <f>LEFT(RIGHT(tb_MHDI[[#This Row],[Territorialidades]],3),2)</f>
        <v>BA</v>
      </c>
      <c r="D1328" s="8" t="str">
        <f>CONCATENATE(tb_MHDI[[#This Row],[Município]],"/",tb_MHDI[[#This Row],[UF]])</f>
        <v>Conceição da Feira/BA</v>
      </c>
      <c r="E1328" s="8">
        <v>0.63400000000000001</v>
      </c>
      <c r="F1328" s="8">
        <v>0.60599999999999998</v>
      </c>
      <c r="G1328" s="8">
        <v>0.76600000000000001</v>
      </c>
      <c r="H1328" s="8">
        <v>0.54800000000000004</v>
      </c>
      <c r="I1328" s="9">
        <f>_xlfn.NUMBERVALUE(INDEX(tb_SVI[],MATCH(tb_MHDI[[#This Row],[mun_uf]],tb_SVI[city_name_uf],0),7),".")</f>
        <v>2010</v>
      </c>
    </row>
    <row r="1329" spans="1:9" x14ac:dyDescent="0.25">
      <c r="A1329" s="8" t="s">
        <v>13376</v>
      </c>
      <c r="B1329" s="8" t="str">
        <f>LEFT(tb_MHDI[[#This Row],[Territorialidades]],(FIND("/",tb_MHDI[[#This Row],[Territorialidades]])-2))</f>
        <v>Conceição das Alagoas</v>
      </c>
      <c r="C1329" s="8" t="str">
        <f>LEFT(RIGHT(tb_MHDI[[#This Row],[Territorialidades]],3),2)</f>
        <v>MG</v>
      </c>
      <c r="D1329" s="8" t="str">
        <f>CONCATENATE(tb_MHDI[[#This Row],[Município]],"/",tb_MHDI[[#This Row],[UF]])</f>
        <v>Conceição das Alagoas/MG</v>
      </c>
      <c r="E1329" s="8">
        <v>0.71199999999999997</v>
      </c>
      <c r="F1329" s="8">
        <v>0.73399999999999999</v>
      </c>
      <c r="G1329" s="8">
        <v>0.86199999999999999</v>
      </c>
      <c r="H1329" s="8">
        <v>0.56999999999999995</v>
      </c>
      <c r="I1329" s="9">
        <f>_xlfn.NUMBERVALUE(INDEX(tb_SVI[],MATCH(tb_MHDI[[#This Row],[mun_uf]],tb_SVI[city_name_uf],0),7),".")</f>
        <v>2010</v>
      </c>
    </row>
    <row r="1330" spans="1:9" x14ac:dyDescent="0.25">
      <c r="A1330" s="8" t="s">
        <v>13377</v>
      </c>
      <c r="B1330" s="8" t="str">
        <f>LEFT(tb_MHDI[[#This Row],[Territorialidades]],(FIND("/",tb_MHDI[[#This Row],[Territorialidades]])-2))</f>
        <v>Conceição das Pedras</v>
      </c>
      <c r="C1330" s="8" t="str">
        <f>LEFT(RIGHT(tb_MHDI[[#This Row],[Territorialidades]],3),2)</f>
        <v>MG</v>
      </c>
      <c r="D1330" s="8" t="str">
        <f>CONCATENATE(tb_MHDI[[#This Row],[Município]],"/",tb_MHDI[[#This Row],[UF]])</f>
        <v>Conceição das Pedras/MG</v>
      </c>
      <c r="E1330" s="8">
        <v>0.66800000000000004</v>
      </c>
      <c r="F1330" s="8">
        <v>0.64200000000000002</v>
      </c>
      <c r="G1330" s="8">
        <v>0.82099999999999995</v>
      </c>
      <c r="H1330" s="8">
        <v>0.56599999999999995</v>
      </c>
      <c r="I1330" s="9">
        <f>_xlfn.NUMBERVALUE(INDEX(tb_SVI[],MATCH(tb_MHDI[[#This Row],[mun_uf]],tb_SVI[city_name_uf],0),7),".")</f>
        <v>2010</v>
      </c>
    </row>
    <row r="1331" spans="1:9" x14ac:dyDescent="0.25">
      <c r="A1331" s="8" t="s">
        <v>13378</v>
      </c>
      <c r="B1331" s="8" t="str">
        <f>LEFT(tb_MHDI[[#This Row],[Territorialidades]],(FIND("/",tb_MHDI[[#This Row],[Territorialidades]])-2))</f>
        <v>Conceição de Ipanema</v>
      </c>
      <c r="C1331" s="8" t="str">
        <f>LEFT(RIGHT(tb_MHDI[[#This Row],[Territorialidades]],3),2)</f>
        <v>MG</v>
      </c>
      <c r="D1331" s="8" t="str">
        <f>CONCATENATE(tb_MHDI[[#This Row],[Município]],"/",tb_MHDI[[#This Row],[UF]])</f>
        <v>Conceição de Ipanema/MG</v>
      </c>
      <c r="E1331" s="8">
        <v>0.67600000000000005</v>
      </c>
      <c r="F1331" s="8">
        <v>0.66400000000000003</v>
      </c>
      <c r="G1331" s="8">
        <v>0.82499999999999996</v>
      </c>
      <c r="H1331" s="8">
        <v>0.56499999999999995</v>
      </c>
      <c r="I1331" s="9">
        <f>_xlfn.NUMBERVALUE(INDEX(tb_SVI[],MATCH(tb_MHDI[[#This Row],[mun_uf]],tb_SVI[city_name_uf],0),7),".")</f>
        <v>2010</v>
      </c>
    </row>
    <row r="1332" spans="1:9" x14ac:dyDescent="0.25">
      <c r="A1332" s="8" t="s">
        <v>13379</v>
      </c>
      <c r="B1332" s="8" t="str">
        <f>LEFT(tb_MHDI[[#This Row],[Territorialidades]],(FIND("/",tb_MHDI[[#This Row],[Territorialidades]])-2))</f>
        <v>Conceição de Macabu</v>
      </c>
      <c r="C1332" s="8" t="str">
        <f>LEFT(RIGHT(tb_MHDI[[#This Row],[Territorialidades]],3),2)</f>
        <v>RJ</v>
      </c>
      <c r="D1332" s="8" t="str">
        <f>CONCATENATE(tb_MHDI[[#This Row],[Município]],"/",tb_MHDI[[#This Row],[UF]])</f>
        <v>Conceição de Macabu/RJ</v>
      </c>
      <c r="E1332" s="8">
        <v>0.71199999999999997</v>
      </c>
      <c r="F1332" s="8">
        <v>0.69799999999999995</v>
      </c>
      <c r="G1332" s="8">
        <v>0.80600000000000005</v>
      </c>
      <c r="H1332" s="8">
        <v>0.64200000000000002</v>
      </c>
      <c r="I1332" s="9">
        <f>_xlfn.NUMBERVALUE(INDEX(tb_SVI[],MATCH(tb_MHDI[[#This Row],[mun_uf]],tb_SVI[city_name_uf],0),7),".")</f>
        <v>2010</v>
      </c>
    </row>
    <row r="1333" spans="1:9" x14ac:dyDescent="0.25">
      <c r="A1333" s="8" t="s">
        <v>13380</v>
      </c>
      <c r="B1333" s="8" t="str">
        <f>LEFT(tb_MHDI[[#This Row],[Territorialidades]],(FIND("/",tb_MHDI[[#This Row],[Territorialidades]])-2))</f>
        <v>Conceição do Almeida</v>
      </c>
      <c r="C1333" s="8" t="str">
        <f>LEFT(RIGHT(tb_MHDI[[#This Row],[Territorialidades]],3),2)</f>
        <v>BA</v>
      </c>
      <c r="D1333" s="8" t="str">
        <f>CONCATENATE(tb_MHDI[[#This Row],[Município]],"/",tb_MHDI[[#This Row],[UF]])</f>
        <v>Conceição do Almeida/BA</v>
      </c>
      <c r="E1333" s="8">
        <v>0.60599999999999998</v>
      </c>
      <c r="F1333" s="8">
        <v>0.57799999999999996</v>
      </c>
      <c r="G1333" s="8">
        <v>0.80500000000000005</v>
      </c>
      <c r="H1333" s="8">
        <v>0.47899999999999998</v>
      </c>
      <c r="I1333" s="9">
        <f>_xlfn.NUMBERVALUE(INDEX(tb_SVI[],MATCH(tb_MHDI[[#This Row],[mun_uf]],tb_SVI[city_name_uf],0),7),".")</f>
        <v>2010</v>
      </c>
    </row>
    <row r="1334" spans="1:9" x14ac:dyDescent="0.25">
      <c r="A1334" s="8" t="s">
        <v>13381</v>
      </c>
      <c r="B1334" s="8" t="str">
        <f>LEFT(tb_MHDI[[#This Row],[Territorialidades]],(FIND("/",tb_MHDI[[#This Row],[Territorialidades]])-2))</f>
        <v>Conceição do Araguaia</v>
      </c>
      <c r="C1334" s="8" t="str">
        <f>LEFT(RIGHT(tb_MHDI[[#This Row],[Territorialidades]],3),2)</f>
        <v>PA</v>
      </c>
      <c r="D1334" s="8" t="str">
        <f>CONCATENATE(tb_MHDI[[#This Row],[Município]],"/",tb_MHDI[[#This Row],[UF]])</f>
        <v>Conceição do Araguaia/PA</v>
      </c>
      <c r="E1334" s="8">
        <v>0.64</v>
      </c>
      <c r="F1334" s="8">
        <v>0.63100000000000001</v>
      </c>
      <c r="G1334" s="8">
        <v>0.77</v>
      </c>
      <c r="H1334" s="8">
        <v>0.54</v>
      </c>
      <c r="I1334" s="9">
        <f>_xlfn.NUMBERVALUE(INDEX(tb_SVI[],MATCH(tb_MHDI[[#This Row],[mun_uf]],tb_SVI[city_name_uf],0),7),".")</f>
        <v>2010</v>
      </c>
    </row>
    <row r="1335" spans="1:9" x14ac:dyDescent="0.25">
      <c r="A1335" s="8" t="s">
        <v>13382</v>
      </c>
      <c r="B1335" s="8" t="str">
        <f>LEFT(tb_MHDI[[#This Row],[Territorialidades]],(FIND("/",tb_MHDI[[#This Row],[Territorialidades]])-2))</f>
        <v>Conceição do Canindé</v>
      </c>
      <c r="C1335" s="8" t="str">
        <f>LEFT(RIGHT(tb_MHDI[[#This Row],[Territorialidades]],3),2)</f>
        <v>PI</v>
      </c>
      <c r="D1335" s="8" t="str">
        <f>CONCATENATE(tb_MHDI[[#This Row],[Município]],"/",tb_MHDI[[#This Row],[UF]])</f>
        <v>Conceição do Canindé/PI</v>
      </c>
      <c r="E1335" s="8">
        <v>0.58899999999999997</v>
      </c>
      <c r="F1335" s="8">
        <v>0.55900000000000005</v>
      </c>
      <c r="G1335" s="8">
        <v>0.75900000000000001</v>
      </c>
      <c r="H1335" s="8">
        <v>0.48199999999999998</v>
      </c>
      <c r="I1335" s="9">
        <f>_xlfn.NUMBERVALUE(INDEX(tb_SVI[],MATCH(tb_MHDI[[#This Row],[mun_uf]],tb_SVI[city_name_uf],0),7),".")</f>
        <v>2010</v>
      </c>
    </row>
    <row r="1336" spans="1:9" x14ac:dyDescent="0.25">
      <c r="A1336" s="8" t="s">
        <v>13383</v>
      </c>
      <c r="B1336" s="8" t="str">
        <f>LEFT(tb_MHDI[[#This Row],[Territorialidades]],(FIND("/",tb_MHDI[[#This Row],[Territorialidades]])-2))</f>
        <v>Conceição do Castelo</v>
      </c>
      <c r="C1336" s="8" t="str">
        <f>LEFT(RIGHT(tb_MHDI[[#This Row],[Territorialidades]],3),2)</f>
        <v>ES</v>
      </c>
      <c r="D1336" s="8" t="str">
        <f>CONCATENATE(tb_MHDI[[#This Row],[Município]],"/",tb_MHDI[[#This Row],[UF]])</f>
        <v>Conceição do Castelo/ES</v>
      </c>
      <c r="E1336" s="8">
        <v>0.67</v>
      </c>
      <c r="F1336" s="8">
        <v>0.68500000000000005</v>
      </c>
      <c r="G1336" s="8">
        <v>0.81</v>
      </c>
      <c r="H1336" s="8">
        <v>0.54100000000000004</v>
      </c>
      <c r="I1336" s="9">
        <f>_xlfn.NUMBERVALUE(INDEX(tb_SVI[],MATCH(tb_MHDI[[#This Row],[mun_uf]],tb_SVI[city_name_uf],0),7),".")</f>
        <v>2010</v>
      </c>
    </row>
    <row r="1337" spans="1:9" x14ac:dyDescent="0.25">
      <c r="A1337" s="8" t="s">
        <v>13384</v>
      </c>
      <c r="B1337" s="8" t="str">
        <f>LEFT(tb_MHDI[[#This Row],[Territorialidades]],(FIND("/",tb_MHDI[[#This Row],[Territorialidades]])-2))</f>
        <v>Conceição do Coité</v>
      </c>
      <c r="C1337" s="8" t="str">
        <f>LEFT(RIGHT(tb_MHDI[[#This Row],[Territorialidades]],3),2)</f>
        <v>BA</v>
      </c>
      <c r="D1337" s="8" t="str">
        <f>CONCATENATE(tb_MHDI[[#This Row],[Município]],"/",tb_MHDI[[#This Row],[UF]])</f>
        <v>Conceição do Coité/BA</v>
      </c>
      <c r="E1337" s="8">
        <v>0.61099999999999999</v>
      </c>
      <c r="F1337" s="8">
        <v>0.58699999999999997</v>
      </c>
      <c r="G1337" s="8">
        <v>0.752</v>
      </c>
      <c r="H1337" s="8">
        <v>0.51700000000000002</v>
      </c>
      <c r="I1337" s="9">
        <f>_xlfn.NUMBERVALUE(INDEX(tb_SVI[],MATCH(tb_MHDI[[#This Row],[mun_uf]],tb_SVI[city_name_uf],0),7),".")</f>
        <v>2010</v>
      </c>
    </row>
    <row r="1338" spans="1:9" x14ac:dyDescent="0.25">
      <c r="A1338" s="8" t="s">
        <v>13385</v>
      </c>
      <c r="B1338" s="8" t="str">
        <f>LEFT(tb_MHDI[[#This Row],[Territorialidades]],(FIND("/",tb_MHDI[[#This Row],[Territorialidades]])-2))</f>
        <v>Conceição do Jacuípe</v>
      </c>
      <c r="C1338" s="8" t="str">
        <f>LEFT(RIGHT(tb_MHDI[[#This Row],[Territorialidades]],3),2)</f>
        <v>BA</v>
      </c>
      <c r="D1338" s="8" t="str">
        <f>CONCATENATE(tb_MHDI[[#This Row],[Município]],"/",tb_MHDI[[#This Row],[UF]])</f>
        <v>Conceição do Jacuípe/BA</v>
      </c>
      <c r="E1338" s="8">
        <v>0.66300000000000003</v>
      </c>
      <c r="F1338" s="8">
        <v>0.63</v>
      </c>
      <c r="G1338" s="8">
        <v>0.79900000000000004</v>
      </c>
      <c r="H1338" s="8">
        <v>0.57899999999999996</v>
      </c>
      <c r="I1338" s="9">
        <f>_xlfn.NUMBERVALUE(INDEX(tb_SVI[],MATCH(tb_MHDI[[#This Row],[mun_uf]],tb_SVI[city_name_uf],0),7),".")</f>
        <v>2010</v>
      </c>
    </row>
    <row r="1339" spans="1:9" x14ac:dyDescent="0.25">
      <c r="A1339" s="8" t="s">
        <v>13386</v>
      </c>
      <c r="B1339" s="8" t="str">
        <f>LEFT(tb_MHDI[[#This Row],[Territorialidades]],(FIND("/",tb_MHDI[[#This Row],[Territorialidades]])-2))</f>
        <v>Conceição do Lago-Açu</v>
      </c>
      <c r="C1339" s="8" t="str">
        <f>LEFT(RIGHT(tb_MHDI[[#This Row],[Territorialidades]],3),2)</f>
        <v>MA</v>
      </c>
      <c r="D1339" s="8" t="str">
        <f>CONCATENATE(tb_MHDI[[#This Row],[Município]],"/",tb_MHDI[[#This Row],[UF]])</f>
        <v>Conceição do Lago-Açu/MA</v>
      </c>
      <c r="E1339" s="8">
        <v>0.51200000000000001</v>
      </c>
      <c r="F1339" s="8">
        <v>0.49199999999999999</v>
      </c>
      <c r="G1339" s="8">
        <v>0.73799999999999999</v>
      </c>
      <c r="H1339" s="8">
        <v>0.37</v>
      </c>
      <c r="I1339" s="9">
        <f>_xlfn.NUMBERVALUE(INDEX(tb_SVI[],MATCH(tb_MHDI[[#This Row],[mun_uf]],tb_SVI[city_name_uf],0),7),".")</f>
        <v>2010</v>
      </c>
    </row>
    <row r="1340" spans="1:9" x14ac:dyDescent="0.25">
      <c r="A1340" s="8" t="s">
        <v>13387</v>
      </c>
      <c r="B1340" s="8" t="str">
        <f>LEFT(tb_MHDI[[#This Row],[Territorialidades]],(FIND("/",tb_MHDI[[#This Row],[Territorialidades]])-2))</f>
        <v>Conceição do Mato Dentro</v>
      </c>
      <c r="C1340" s="8" t="str">
        <f>LEFT(RIGHT(tb_MHDI[[#This Row],[Territorialidades]],3),2)</f>
        <v>MG</v>
      </c>
      <c r="D1340" s="8" t="str">
        <f>CONCATENATE(tb_MHDI[[#This Row],[Município]],"/",tb_MHDI[[#This Row],[UF]])</f>
        <v>Conceição do Mato Dentro/MG</v>
      </c>
      <c r="E1340" s="8">
        <v>0.63400000000000001</v>
      </c>
      <c r="F1340" s="8">
        <v>0.622</v>
      </c>
      <c r="G1340" s="8">
        <v>0.79400000000000004</v>
      </c>
      <c r="H1340" s="8">
        <v>0.51700000000000002</v>
      </c>
      <c r="I1340" s="9">
        <f>_xlfn.NUMBERVALUE(INDEX(tb_SVI[],MATCH(tb_MHDI[[#This Row],[mun_uf]],tb_SVI[city_name_uf],0),7),".")</f>
        <v>2010</v>
      </c>
    </row>
    <row r="1341" spans="1:9" x14ac:dyDescent="0.25">
      <c r="A1341" s="8" t="s">
        <v>13388</v>
      </c>
      <c r="B1341" s="8" t="str">
        <f>LEFT(tb_MHDI[[#This Row],[Territorialidades]],(FIND("/",tb_MHDI[[#This Row],[Territorialidades]])-2))</f>
        <v>Conceição do Pará</v>
      </c>
      <c r="C1341" s="8" t="str">
        <f>LEFT(RIGHT(tb_MHDI[[#This Row],[Territorialidades]],3),2)</f>
        <v>MG</v>
      </c>
      <c r="D1341" s="8" t="str">
        <f>CONCATENATE(tb_MHDI[[#This Row],[Município]],"/",tb_MHDI[[#This Row],[UF]])</f>
        <v>Conceição do Pará/MG</v>
      </c>
      <c r="E1341" s="8">
        <v>0.7</v>
      </c>
      <c r="F1341" s="8">
        <v>0.68700000000000006</v>
      </c>
      <c r="G1341" s="8">
        <v>0.85</v>
      </c>
      <c r="H1341" s="8">
        <v>0.58799999999999997</v>
      </c>
      <c r="I1341" s="9">
        <f>_xlfn.NUMBERVALUE(INDEX(tb_SVI[],MATCH(tb_MHDI[[#This Row],[mun_uf]],tb_SVI[city_name_uf],0),7),".")</f>
        <v>2010</v>
      </c>
    </row>
    <row r="1342" spans="1:9" x14ac:dyDescent="0.25">
      <c r="A1342" s="8" t="s">
        <v>13389</v>
      </c>
      <c r="B1342" s="8" t="str">
        <f>LEFT(tb_MHDI[[#This Row],[Territorialidades]],(FIND("/",tb_MHDI[[#This Row],[Territorialidades]])-2))</f>
        <v>Conceição do Rio Verde</v>
      </c>
      <c r="C1342" s="8" t="str">
        <f>LEFT(RIGHT(tb_MHDI[[#This Row],[Territorialidades]],3),2)</f>
        <v>MG</v>
      </c>
      <c r="D1342" s="8" t="str">
        <f>CONCATENATE(tb_MHDI[[#This Row],[Município]],"/",tb_MHDI[[#This Row],[UF]])</f>
        <v>Conceição do Rio Verde/MG</v>
      </c>
      <c r="E1342" s="8">
        <v>0.66500000000000004</v>
      </c>
      <c r="F1342" s="8">
        <v>0.67500000000000004</v>
      </c>
      <c r="G1342" s="8">
        <v>0.83399999999999996</v>
      </c>
      <c r="H1342" s="8">
        <v>0.52200000000000002</v>
      </c>
      <c r="I1342" s="9">
        <f>_xlfn.NUMBERVALUE(INDEX(tb_SVI[],MATCH(tb_MHDI[[#This Row],[mun_uf]],tb_SVI[city_name_uf],0),7),".")</f>
        <v>2010</v>
      </c>
    </row>
    <row r="1343" spans="1:9" x14ac:dyDescent="0.25">
      <c r="A1343" s="8" t="s">
        <v>13390</v>
      </c>
      <c r="B1343" s="8" t="str">
        <f>LEFT(tb_MHDI[[#This Row],[Territorialidades]],(FIND("/",tb_MHDI[[#This Row],[Territorialidades]])-2))</f>
        <v>Conceição dos Ouros</v>
      </c>
      <c r="C1343" s="8" t="str">
        <f>LEFT(RIGHT(tb_MHDI[[#This Row],[Territorialidades]],3),2)</f>
        <v>MG</v>
      </c>
      <c r="D1343" s="8" t="str">
        <f>CONCATENATE(tb_MHDI[[#This Row],[Município]],"/",tb_MHDI[[#This Row],[UF]])</f>
        <v>Conceição dos Ouros/MG</v>
      </c>
      <c r="E1343" s="8">
        <v>0.70299999999999996</v>
      </c>
      <c r="F1343" s="8">
        <v>0.66800000000000004</v>
      </c>
      <c r="G1343" s="8">
        <v>0.84199999999999997</v>
      </c>
      <c r="H1343" s="8">
        <v>0.61799999999999999</v>
      </c>
      <c r="I1343" s="9">
        <f>_xlfn.NUMBERVALUE(INDEX(tb_SVI[],MATCH(tb_MHDI[[#This Row],[mun_uf]],tb_SVI[city_name_uf],0),7),".")</f>
        <v>2010</v>
      </c>
    </row>
    <row r="1344" spans="1:9" x14ac:dyDescent="0.25">
      <c r="A1344" s="8" t="s">
        <v>13391</v>
      </c>
      <c r="B1344" s="8" t="str">
        <f>LEFT(tb_MHDI[[#This Row],[Territorialidades]],(FIND("/",tb_MHDI[[#This Row],[Territorialidades]])-2))</f>
        <v>Conceição do Tocantins</v>
      </c>
      <c r="C1344" s="8" t="str">
        <f>LEFT(RIGHT(tb_MHDI[[#This Row],[Territorialidades]],3),2)</f>
        <v>TO</v>
      </c>
      <c r="D1344" s="8" t="str">
        <f>CONCATENATE(tb_MHDI[[#This Row],[Município]],"/",tb_MHDI[[#This Row],[UF]])</f>
        <v>Conceição do Tocantins/TO</v>
      </c>
      <c r="E1344" s="8">
        <v>0.59199999999999997</v>
      </c>
      <c r="F1344" s="8">
        <v>0.58799999999999997</v>
      </c>
      <c r="G1344" s="8">
        <v>0.73899999999999999</v>
      </c>
      <c r="H1344" s="8">
        <v>0.47799999999999998</v>
      </c>
      <c r="I1344" s="9">
        <f>_xlfn.NUMBERVALUE(INDEX(tb_SVI[],MATCH(tb_MHDI[[#This Row],[mun_uf]],tb_SVI[city_name_uf],0),7),".")</f>
        <v>2010</v>
      </c>
    </row>
    <row r="1345" spans="1:9" x14ac:dyDescent="0.25">
      <c r="A1345" s="8" t="s">
        <v>13392</v>
      </c>
      <c r="B1345" s="8" t="str">
        <f>LEFT(tb_MHDI[[#This Row],[Territorialidades]],(FIND("/",tb_MHDI[[#This Row],[Territorialidades]])-2))</f>
        <v>Conceição</v>
      </c>
      <c r="C1345" s="8" t="str">
        <f>LEFT(RIGHT(tb_MHDI[[#This Row],[Territorialidades]],3),2)</f>
        <v>PB</v>
      </c>
      <c r="D1345" s="8" t="str">
        <f>CONCATENATE(tb_MHDI[[#This Row],[Município]],"/",tb_MHDI[[#This Row],[UF]])</f>
        <v>Conceição/PB</v>
      </c>
      <c r="E1345" s="8">
        <v>0.59199999999999997</v>
      </c>
      <c r="F1345" s="8">
        <v>0.57699999999999996</v>
      </c>
      <c r="G1345" s="8">
        <v>0.754</v>
      </c>
      <c r="H1345" s="8">
        <v>0.47599999999999998</v>
      </c>
      <c r="I1345" s="9">
        <f>_xlfn.NUMBERVALUE(INDEX(tb_SVI[],MATCH(tb_MHDI[[#This Row],[mun_uf]],tb_SVI[city_name_uf],0),7),".")</f>
        <v>2010</v>
      </c>
    </row>
    <row r="1346" spans="1:9" x14ac:dyDescent="0.25">
      <c r="A1346" s="8" t="s">
        <v>13393</v>
      </c>
      <c r="B1346" s="8" t="str">
        <f>LEFT(tb_MHDI[[#This Row],[Territorialidades]],(FIND("/",tb_MHDI[[#This Row],[Territorialidades]])-2))</f>
        <v>Conchal</v>
      </c>
      <c r="C1346" s="8" t="str">
        <f>LEFT(RIGHT(tb_MHDI[[#This Row],[Territorialidades]],3),2)</f>
        <v>SP</v>
      </c>
      <c r="D1346" s="8" t="str">
        <f>CONCATENATE(tb_MHDI[[#This Row],[Município]],"/",tb_MHDI[[#This Row],[UF]])</f>
        <v>Conchal/SP</v>
      </c>
      <c r="E1346" s="8">
        <v>0.70799999999999996</v>
      </c>
      <c r="F1346" s="8">
        <v>0.69899999999999995</v>
      </c>
      <c r="G1346" s="8">
        <v>0.82699999999999996</v>
      </c>
      <c r="H1346" s="8">
        <v>0.61399999999999999</v>
      </c>
      <c r="I1346" s="9">
        <f>_xlfn.NUMBERVALUE(INDEX(tb_SVI[],MATCH(tb_MHDI[[#This Row],[mun_uf]],tb_SVI[city_name_uf],0),7),".")</f>
        <v>2010</v>
      </c>
    </row>
    <row r="1347" spans="1:9" x14ac:dyDescent="0.25">
      <c r="A1347" s="8" t="s">
        <v>13394</v>
      </c>
      <c r="B1347" s="8" t="str">
        <f>LEFT(tb_MHDI[[#This Row],[Territorialidades]],(FIND("/",tb_MHDI[[#This Row],[Territorialidades]])-2))</f>
        <v>Conchas</v>
      </c>
      <c r="C1347" s="8" t="str">
        <f>LEFT(RIGHT(tb_MHDI[[#This Row],[Territorialidades]],3),2)</f>
        <v>SP</v>
      </c>
      <c r="D1347" s="8" t="str">
        <f>CONCATENATE(tb_MHDI[[#This Row],[Município]],"/",tb_MHDI[[#This Row],[UF]])</f>
        <v>Conchas/SP</v>
      </c>
      <c r="E1347" s="8">
        <v>0.73599999999999999</v>
      </c>
      <c r="F1347" s="8">
        <v>0.72499999999999998</v>
      </c>
      <c r="G1347" s="8">
        <v>0.83699999999999997</v>
      </c>
      <c r="H1347" s="8">
        <v>0.65800000000000003</v>
      </c>
      <c r="I1347" s="9">
        <f>_xlfn.NUMBERVALUE(INDEX(tb_SVI[],MATCH(tb_MHDI[[#This Row],[mun_uf]],tb_SVI[city_name_uf],0),7),".")</f>
        <v>2010</v>
      </c>
    </row>
    <row r="1348" spans="1:9" x14ac:dyDescent="0.25">
      <c r="A1348" s="8" t="s">
        <v>13395</v>
      </c>
      <c r="B1348" s="8" t="str">
        <f>LEFT(tb_MHDI[[#This Row],[Territorialidades]],(FIND("/",tb_MHDI[[#This Row],[Territorialidades]])-2))</f>
        <v>Concórdia do Pará</v>
      </c>
      <c r="C1348" s="8" t="str">
        <f>LEFT(RIGHT(tb_MHDI[[#This Row],[Territorialidades]],3),2)</f>
        <v>PA</v>
      </c>
      <c r="D1348" s="8" t="str">
        <f>CONCATENATE(tb_MHDI[[#This Row],[Município]],"/",tb_MHDI[[#This Row],[UF]])</f>
        <v>Concórdia do Pará/PA</v>
      </c>
      <c r="E1348" s="8">
        <v>0.56599999999999995</v>
      </c>
      <c r="F1348" s="8">
        <v>0.56000000000000005</v>
      </c>
      <c r="G1348" s="8">
        <v>0.74099999999999999</v>
      </c>
      <c r="H1348" s="8">
        <v>0.438</v>
      </c>
      <c r="I1348" s="9">
        <f>_xlfn.NUMBERVALUE(INDEX(tb_SVI[],MATCH(tb_MHDI[[#This Row],[mun_uf]],tb_SVI[city_name_uf],0),7),".")</f>
        <v>2010</v>
      </c>
    </row>
    <row r="1349" spans="1:9" x14ac:dyDescent="0.25">
      <c r="A1349" s="8" t="s">
        <v>13396</v>
      </c>
      <c r="B1349" s="8" t="str">
        <f>LEFT(tb_MHDI[[#This Row],[Territorialidades]],(FIND("/",tb_MHDI[[#This Row],[Territorialidades]])-2))</f>
        <v>Concórdia</v>
      </c>
      <c r="C1349" s="8" t="str">
        <f>LEFT(RIGHT(tb_MHDI[[#This Row],[Territorialidades]],3),2)</f>
        <v>SC</v>
      </c>
      <c r="D1349" s="8" t="str">
        <f>CONCATENATE(tb_MHDI[[#This Row],[Município]],"/",tb_MHDI[[#This Row],[UF]])</f>
        <v>Concórdia/SC</v>
      </c>
      <c r="E1349" s="8">
        <v>0.8</v>
      </c>
      <c r="F1349" s="8">
        <v>0.77700000000000002</v>
      </c>
      <c r="G1349" s="8">
        <v>0.872</v>
      </c>
      <c r="H1349" s="8">
        <v>0.75600000000000001</v>
      </c>
      <c r="I1349" s="9">
        <f>_xlfn.NUMBERVALUE(INDEX(tb_SVI[],MATCH(tb_MHDI[[#This Row],[mun_uf]],tb_SVI[city_name_uf],0),7),".")</f>
        <v>2010</v>
      </c>
    </row>
    <row r="1350" spans="1:9" x14ac:dyDescent="0.25">
      <c r="A1350" s="8" t="s">
        <v>13397</v>
      </c>
      <c r="B1350" s="8" t="str">
        <f>LEFT(tb_MHDI[[#This Row],[Territorialidades]],(FIND("/",tb_MHDI[[#This Row],[Territorialidades]])-2))</f>
        <v>Condado</v>
      </c>
      <c r="C1350" s="8" t="str">
        <f>LEFT(RIGHT(tb_MHDI[[#This Row],[Territorialidades]],3),2)</f>
        <v>PB</v>
      </c>
      <c r="D1350" s="8" t="str">
        <f>CONCATENATE(tb_MHDI[[#This Row],[Município]],"/",tb_MHDI[[#This Row],[UF]])</f>
        <v>Condado/PB</v>
      </c>
      <c r="E1350" s="8">
        <v>0.59399999999999997</v>
      </c>
      <c r="F1350" s="8">
        <v>0.57299999999999995</v>
      </c>
      <c r="G1350" s="8">
        <v>0.76900000000000002</v>
      </c>
      <c r="H1350" s="8">
        <v>0.47599999999999998</v>
      </c>
      <c r="I1350" s="9">
        <f>_xlfn.NUMBERVALUE(INDEX(tb_SVI[],MATCH(tb_MHDI[[#This Row],[mun_uf]],tb_SVI[city_name_uf],0),7),".")</f>
        <v>2010</v>
      </c>
    </row>
    <row r="1351" spans="1:9" x14ac:dyDescent="0.25">
      <c r="A1351" s="8" t="s">
        <v>13398</v>
      </c>
      <c r="B1351" s="8" t="str">
        <f>LEFT(tb_MHDI[[#This Row],[Territorialidades]],(FIND("/",tb_MHDI[[#This Row],[Territorialidades]])-2))</f>
        <v>Condado</v>
      </c>
      <c r="C1351" s="8" t="str">
        <f>LEFT(RIGHT(tb_MHDI[[#This Row],[Territorialidades]],3),2)</f>
        <v>PE</v>
      </c>
      <c r="D1351" s="8" t="str">
        <f>CONCATENATE(tb_MHDI[[#This Row],[Município]],"/",tb_MHDI[[#This Row],[UF]])</f>
        <v>Condado/PE</v>
      </c>
      <c r="E1351" s="8">
        <v>0.60199999999999998</v>
      </c>
      <c r="F1351" s="8">
        <v>0.58099999999999996</v>
      </c>
      <c r="G1351" s="8">
        <v>0.71299999999999997</v>
      </c>
      <c r="H1351" s="8">
        <v>0.52700000000000002</v>
      </c>
      <c r="I1351" s="9">
        <f>_xlfn.NUMBERVALUE(INDEX(tb_SVI[],MATCH(tb_MHDI[[#This Row],[mun_uf]],tb_SVI[city_name_uf],0),7),".")</f>
        <v>2010</v>
      </c>
    </row>
    <row r="1352" spans="1:9" x14ac:dyDescent="0.25">
      <c r="A1352" s="8" t="s">
        <v>13399</v>
      </c>
      <c r="B1352" s="8" t="str">
        <f>LEFT(tb_MHDI[[#This Row],[Territorialidades]],(FIND("/",tb_MHDI[[#This Row],[Territorialidades]])-2))</f>
        <v>Conde</v>
      </c>
      <c r="C1352" s="8" t="str">
        <f>LEFT(RIGHT(tb_MHDI[[#This Row],[Territorialidades]],3),2)</f>
        <v>BA</v>
      </c>
      <c r="D1352" s="8" t="str">
        <f>CONCATENATE(tb_MHDI[[#This Row],[Município]],"/",tb_MHDI[[#This Row],[UF]])</f>
        <v>Conde/BA</v>
      </c>
      <c r="E1352" s="8">
        <v>0.56000000000000005</v>
      </c>
      <c r="F1352" s="8">
        <v>0.55100000000000005</v>
      </c>
      <c r="G1352" s="8">
        <v>0.70499999999999996</v>
      </c>
      <c r="H1352" s="8">
        <v>0.45100000000000001</v>
      </c>
      <c r="I1352" s="9">
        <f>_xlfn.NUMBERVALUE(INDEX(tb_SVI[],MATCH(tb_MHDI[[#This Row],[mun_uf]],tb_SVI[city_name_uf],0),7),".")</f>
        <v>2010</v>
      </c>
    </row>
    <row r="1353" spans="1:9" x14ac:dyDescent="0.25">
      <c r="A1353" s="8" t="s">
        <v>13400</v>
      </c>
      <c r="B1353" s="8" t="str">
        <f>LEFT(tb_MHDI[[#This Row],[Territorialidades]],(FIND("/",tb_MHDI[[#This Row],[Territorialidades]])-2))</f>
        <v>Conde</v>
      </c>
      <c r="C1353" s="8" t="str">
        <f>LEFT(RIGHT(tb_MHDI[[#This Row],[Territorialidades]],3),2)</f>
        <v>PB</v>
      </c>
      <c r="D1353" s="8" t="str">
        <f>CONCATENATE(tb_MHDI[[#This Row],[Município]],"/",tb_MHDI[[#This Row],[UF]])</f>
        <v>Conde/PB</v>
      </c>
      <c r="E1353" s="8">
        <v>0.61799999999999999</v>
      </c>
      <c r="F1353" s="8">
        <v>0.59099999999999997</v>
      </c>
      <c r="G1353" s="8">
        <v>0.79700000000000004</v>
      </c>
      <c r="H1353" s="8">
        <v>0.5</v>
      </c>
      <c r="I1353" s="9">
        <f>_xlfn.NUMBERVALUE(INDEX(tb_SVI[],MATCH(tb_MHDI[[#This Row],[mun_uf]],tb_SVI[city_name_uf],0),7),".")</f>
        <v>2010</v>
      </c>
    </row>
    <row r="1354" spans="1:9" x14ac:dyDescent="0.25">
      <c r="A1354" s="8" t="s">
        <v>13401</v>
      </c>
      <c r="B1354" s="8" t="str">
        <f>LEFT(tb_MHDI[[#This Row],[Territorialidades]],(FIND("/",tb_MHDI[[#This Row],[Territorialidades]])-2))</f>
        <v>Condeúba</v>
      </c>
      <c r="C1354" s="8" t="str">
        <f>LEFT(RIGHT(tb_MHDI[[#This Row],[Territorialidades]],3),2)</f>
        <v>BA</v>
      </c>
      <c r="D1354" s="8" t="str">
        <f>CONCATENATE(tb_MHDI[[#This Row],[Município]],"/",tb_MHDI[[#This Row],[UF]])</f>
        <v>Condeúba/BA</v>
      </c>
      <c r="E1354" s="8">
        <v>0.58199999999999996</v>
      </c>
      <c r="F1354" s="8">
        <v>0.55900000000000005</v>
      </c>
      <c r="G1354" s="8">
        <v>0.78900000000000003</v>
      </c>
      <c r="H1354" s="8">
        <v>0.44700000000000001</v>
      </c>
      <c r="I1354" s="9">
        <f>_xlfn.NUMBERVALUE(INDEX(tb_SVI[],MATCH(tb_MHDI[[#This Row],[mun_uf]],tb_SVI[city_name_uf],0),7),".")</f>
        <v>2010</v>
      </c>
    </row>
    <row r="1355" spans="1:9" x14ac:dyDescent="0.25">
      <c r="A1355" s="8" t="s">
        <v>13402</v>
      </c>
      <c r="B1355" s="8" t="str">
        <f>LEFT(tb_MHDI[[#This Row],[Territorialidades]],(FIND("/",tb_MHDI[[#This Row],[Territorialidades]])-2))</f>
        <v>Condor</v>
      </c>
      <c r="C1355" s="8" t="str">
        <f>LEFT(RIGHT(tb_MHDI[[#This Row],[Territorialidades]],3),2)</f>
        <v>RS</v>
      </c>
      <c r="D1355" s="8" t="str">
        <f>CONCATENATE(tb_MHDI[[#This Row],[Município]],"/",tb_MHDI[[#This Row],[UF]])</f>
        <v>Condor/RS</v>
      </c>
      <c r="E1355" s="8">
        <v>0.747</v>
      </c>
      <c r="F1355" s="8">
        <v>0.73499999999999999</v>
      </c>
      <c r="G1355" s="8">
        <v>0.85199999999999998</v>
      </c>
      <c r="H1355" s="8">
        <v>0.66600000000000004</v>
      </c>
      <c r="I1355" s="9">
        <f>_xlfn.NUMBERVALUE(INDEX(tb_SVI[],MATCH(tb_MHDI[[#This Row],[mun_uf]],tb_SVI[city_name_uf],0),7),".")</f>
        <v>2010</v>
      </c>
    </row>
    <row r="1356" spans="1:9" x14ac:dyDescent="0.25">
      <c r="A1356" s="8" t="s">
        <v>13403</v>
      </c>
      <c r="B1356" s="8" t="str">
        <f>LEFT(tb_MHDI[[#This Row],[Territorialidades]],(FIND("/",tb_MHDI[[#This Row],[Territorialidades]])-2))</f>
        <v>Cônego Marinho</v>
      </c>
      <c r="C1356" s="8" t="str">
        <f>LEFT(RIGHT(tb_MHDI[[#This Row],[Territorialidades]],3),2)</f>
        <v>MG</v>
      </c>
      <c r="D1356" s="8" t="str">
        <f>CONCATENATE(tb_MHDI[[#This Row],[Município]],"/",tb_MHDI[[#This Row],[UF]])</f>
        <v>Cônego Marinho/MG</v>
      </c>
      <c r="E1356" s="8">
        <v>0.621</v>
      </c>
      <c r="F1356" s="8">
        <v>0.55000000000000004</v>
      </c>
      <c r="G1356" s="8">
        <v>0.79900000000000004</v>
      </c>
      <c r="H1356" s="8">
        <v>0.54400000000000004</v>
      </c>
      <c r="I1356" s="9">
        <f>_xlfn.NUMBERVALUE(INDEX(tb_SVI[],MATCH(tb_MHDI[[#This Row],[mun_uf]],tb_SVI[city_name_uf],0),7),".")</f>
        <v>2010</v>
      </c>
    </row>
    <row r="1357" spans="1:9" x14ac:dyDescent="0.25">
      <c r="A1357" s="8" t="s">
        <v>13404</v>
      </c>
      <c r="B1357" s="8" t="str">
        <f>LEFT(tb_MHDI[[#This Row],[Territorialidades]],(FIND("/",tb_MHDI[[#This Row],[Territorialidades]])-2))</f>
        <v>Confins</v>
      </c>
      <c r="C1357" s="8" t="str">
        <f>LEFT(RIGHT(tb_MHDI[[#This Row],[Territorialidades]],3),2)</f>
        <v>MG</v>
      </c>
      <c r="D1357" s="8" t="str">
        <f>CONCATENATE(tb_MHDI[[#This Row],[Município]],"/",tb_MHDI[[#This Row],[UF]])</f>
        <v>Confins/MG</v>
      </c>
      <c r="E1357" s="8">
        <v>0.747</v>
      </c>
      <c r="F1357" s="8">
        <v>0.70599999999999996</v>
      </c>
      <c r="G1357" s="8">
        <v>0.83</v>
      </c>
      <c r="H1357" s="8">
        <v>0.71099999999999997</v>
      </c>
      <c r="I1357" s="9">
        <f>_xlfn.NUMBERVALUE(INDEX(tb_SVI[],MATCH(tb_MHDI[[#This Row],[mun_uf]],tb_SVI[city_name_uf],0),7),".")</f>
        <v>2010</v>
      </c>
    </row>
    <row r="1358" spans="1:9" x14ac:dyDescent="0.25">
      <c r="A1358" s="8" t="s">
        <v>13405</v>
      </c>
      <c r="B1358" s="8" t="str">
        <f>LEFT(tb_MHDI[[#This Row],[Territorialidades]],(FIND("/",tb_MHDI[[#This Row],[Territorialidades]])-2))</f>
        <v>Confresa</v>
      </c>
      <c r="C1358" s="8" t="str">
        <f>LEFT(RIGHT(tb_MHDI[[#This Row],[Territorialidades]],3),2)</f>
        <v>MT</v>
      </c>
      <c r="D1358" s="8" t="str">
        <f>CONCATENATE(tb_MHDI[[#This Row],[Município]],"/",tb_MHDI[[#This Row],[UF]])</f>
        <v>Confresa/MT</v>
      </c>
      <c r="E1358" s="8">
        <v>0.66800000000000004</v>
      </c>
      <c r="F1358" s="8">
        <v>0.66</v>
      </c>
      <c r="G1358" s="8">
        <v>0.81200000000000006</v>
      </c>
      <c r="H1358" s="8">
        <v>0.55600000000000005</v>
      </c>
      <c r="I1358" s="9">
        <f>_xlfn.NUMBERVALUE(INDEX(tb_SVI[],MATCH(tb_MHDI[[#This Row],[mun_uf]],tb_SVI[city_name_uf],0),7),".")</f>
        <v>2010</v>
      </c>
    </row>
    <row r="1359" spans="1:9" x14ac:dyDescent="0.25">
      <c r="A1359" s="8" t="s">
        <v>13406</v>
      </c>
      <c r="B1359" s="8" t="str">
        <f>LEFT(tb_MHDI[[#This Row],[Territorialidades]],(FIND("/",tb_MHDI[[#This Row],[Territorialidades]])-2))</f>
        <v>Congonhal</v>
      </c>
      <c r="C1359" s="8" t="str">
        <f>LEFT(RIGHT(tb_MHDI[[#This Row],[Territorialidades]],3),2)</f>
        <v>MG</v>
      </c>
      <c r="D1359" s="8" t="str">
        <f>CONCATENATE(tb_MHDI[[#This Row],[Município]],"/",tb_MHDI[[#This Row],[UF]])</f>
        <v>Congonhal/MG</v>
      </c>
      <c r="E1359" s="8">
        <v>0.71199999999999997</v>
      </c>
      <c r="F1359" s="8">
        <v>0.68100000000000005</v>
      </c>
      <c r="G1359" s="8">
        <v>0.84699999999999998</v>
      </c>
      <c r="H1359" s="8">
        <v>0.626</v>
      </c>
      <c r="I1359" s="9">
        <f>_xlfn.NUMBERVALUE(INDEX(tb_SVI[],MATCH(tb_MHDI[[#This Row],[mun_uf]],tb_SVI[city_name_uf],0),7),".")</f>
        <v>2010</v>
      </c>
    </row>
    <row r="1360" spans="1:9" x14ac:dyDescent="0.25">
      <c r="A1360" s="8" t="s">
        <v>13407</v>
      </c>
      <c r="B1360" s="8" t="str">
        <f>LEFT(tb_MHDI[[#This Row],[Territorialidades]],(FIND("/",tb_MHDI[[#This Row],[Territorialidades]])-2))</f>
        <v>Congonhas do Norte</v>
      </c>
      <c r="C1360" s="8" t="str">
        <f>LEFT(RIGHT(tb_MHDI[[#This Row],[Territorialidades]],3),2)</f>
        <v>MG</v>
      </c>
      <c r="D1360" s="8" t="str">
        <f>CONCATENATE(tb_MHDI[[#This Row],[Município]],"/",tb_MHDI[[#This Row],[UF]])</f>
        <v>Congonhas do Norte/MG</v>
      </c>
      <c r="E1360" s="8">
        <v>0.56799999999999995</v>
      </c>
      <c r="F1360" s="8">
        <v>0.56599999999999995</v>
      </c>
      <c r="G1360" s="8">
        <v>0.746</v>
      </c>
      <c r="H1360" s="8">
        <v>0.433</v>
      </c>
      <c r="I1360" s="9">
        <f>_xlfn.NUMBERVALUE(INDEX(tb_SVI[],MATCH(tb_MHDI[[#This Row],[mun_uf]],tb_SVI[city_name_uf],0),7),".")</f>
        <v>2010</v>
      </c>
    </row>
    <row r="1361" spans="1:9" x14ac:dyDescent="0.25">
      <c r="A1361" s="8" t="s">
        <v>13408</v>
      </c>
      <c r="B1361" s="8" t="str">
        <f>LEFT(tb_MHDI[[#This Row],[Territorialidades]],(FIND("/",tb_MHDI[[#This Row],[Territorialidades]])-2))</f>
        <v>Congonhas</v>
      </c>
      <c r="C1361" s="8" t="str">
        <f>LEFT(RIGHT(tb_MHDI[[#This Row],[Territorialidades]],3),2)</f>
        <v>MG</v>
      </c>
      <c r="D1361" s="8" t="str">
        <f>CONCATENATE(tb_MHDI[[#This Row],[Município]],"/",tb_MHDI[[#This Row],[UF]])</f>
        <v>Congonhas/MG</v>
      </c>
      <c r="E1361" s="8">
        <v>0.753</v>
      </c>
      <c r="F1361" s="8">
        <v>0.73199999999999998</v>
      </c>
      <c r="G1361" s="8">
        <v>0.877</v>
      </c>
      <c r="H1361" s="8">
        <v>0.66500000000000004</v>
      </c>
      <c r="I1361" s="9">
        <f>_xlfn.NUMBERVALUE(INDEX(tb_SVI[],MATCH(tb_MHDI[[#This Row],[mun_uf]],tb_SVI[city_name_uf],0),7),".")</f>
        <v>2010</v>
      </c>
    </row>
    <row r="1362" spans="1:9" x14ac:dyDescent="0.25">
      <c r="A1362" s="8" t="s">
        <v>13409</v>
      </c>
      <c r="B1362" s="8" t="str">
        <f>LEFT(tb_MHDI[[#This Row],[Territorialidades]],(FIND("/",tb_MHDI[[#This Row],[Territorialidades]])-2))</f>
        <v>Congonhinhas</v>
      </c>
      <c r="C1362" s="8" t="str">
        <f>LEFT(RIGHT(tb_MHDI[[#This Row],[Territorialidades]],3),2)</f>
        <v>PR</v>
      </c>
      <c r="D1362" s="8" t="str">
        <f>CONCATENATE(tb_MHDI[[#This Row],[Município]],"/",tb_MHDI[[#This Row],[UF]])</f>
        <v>Congonhinhas/PR</v>
      </c>
      <c r="E1362" s="8">
        <v>0.66800000000000004</v>
      </c>
      <c r="F1362" s="8">
        <v>0.65500000000000003</v>
      </c>
      <c r="G1362" s="8">
        <v>0.80900000000000005</v>
      </c>
      <c r="H1362" s="8">
        <v>0.56200000000000006</v>
      </c>
      <c r="I1362" s="9">
        <f>_xlfn.NUMBERVALUE(INDEX(tb_SVI[],MATCH(tb_MHDI[[#This Row],[mun_uf]],tb_SVI[city_name_uf],0),7),".")</f>
        <v>2010</v>
      </c>
    </row>
    <row r="1363" spans="1:9" x14ac:dyDescent="0.25">
      <c r="A1363" s="8" t="s">
        <v>13410</v>
      </c>
      <c r="B1363" s="8" t="str">
        <f>LEFT(tb_MHDI[[#This Row],[Territorialidades]],(FIND("/",tb_MHDI[[#This Row],[Territorialidades]])-2))</f>
        <v>Congo</v>
      </c>
      <c r="C1363" s="8" t="str">
        <f>LEFT(RIGHT(tb_MHDI[[#This Row],[Territorialidades]],3),2)</f>
        <v>PB</v>
      </c>
      <c r="D1363" s="8" t="str">
        <f>CONCATENATE(tb_MHDI[[#This Row],[Município]],"/",tb_MHDI[[#This Row],[UF]])</f>
        <v>Congo/PB</v>
      </c>
      <c r="E1363" s="8">
        <v>0.58099999999999996</v>
      </c>
      <c r="F1363" s="8">
        <v>0.56200000000000006</v>
      </c>
      <c r="G1363" s="8">
        <v>0.73099999999999998</v>
      </c>
      <c r="H1363" s="8">
        <v>0.47699999999999998</v>
      </c>
      <c r="I1363" s="9">
        <f>_xlfn.NUMBERVALUE(INDEX(tb_SVI[],MATCH(tb_MHDI[[#This Row],[mun_uf]],tb_SVI[city_name_uf],0),7),".")</f>
        <v>2010</v>
      </c>
    </row>
    <row r="1364" spans="1:9" x14ac:dyDescent="0.25">
      <c r="A1364" s="8" t="s">
        <v>13411</v>
      </c>
      <c r="B1364" s="8" t="str">
        <f>LEFT(tb_MHDI[[#This Row],[Territorialidades]],(FIND("/",tb_MHDI[[#This Row],[Territorialidades]])-2))</f>
        <v>Conquista D'Oeste</v>
      </c>
      <c r="C1364" s="8" t="str">
        <f>LEFT(RIGHT(tb_MHDI[[#This Row],[Territorialidades]],3),2)</f>
        <v>MT</v>
      </c>
      <c r="D1364" s="8" t="str">
        <f>CONCATENATE(tb_MHDI[[#This Row],[Município]],"/",tb_MHDI[[#This Row],[UF]])</f>
        <v>Conquista D'Oeste/MT</v>
      </c>
      <c r="E1364" s="8">
        <v>0.71799999999999997</v>
      </c>
      <c r="F1364" s="8">
        <v>0.70699999999999996</v>
      </c>
      <c r="G1364" s="8">
        <v>0.80700000000000005</v>
      </c>
      <c r="H1364" s="8">
        <v>0.65</v>
      </c>
      <c r="I1364" s="9">
        <f>_xlfn.NUMBERVALUE(INDEX(tb_SVI[],MATCH(tb_MHDI[[#This Row],[mun_uf]],tb_SVI[city_name_uf],0),7),".")</f>
        <v>2010</v>
      </c>
    </row>
    <row r="1365" spans="1:9" x14ac:dyDescent="0.25">
      <c r="A1365" s="8" t="s">
        <v>13412</v>
      </c>
      <c r="B1365" s="8" t="str">
        <f>LEFT(tb_MHDI[[#This Row],[Territorialidades]],(FIND("/",tb_MHDI[[#This Row],[Territorialidades]])-2))</f>
        <v>Conquista</v>
      </c>
      <c r="C1365" s="8" t="str">
        <f>LEFT(RIGHT(tb_MHDI[[#This Row],[Territorialidades]],3),2)</f>
        <v>MG</v>
      </c>
      <c r="D1365" s="8" t="str">
        <f>CONCATENATE(tb_MHDI[[#This Row],[Município]],"/",tb_MHDI[[#This Row],[UF]])</f>
        <v>Conquista/MG</v>
      </c>
      <c r="E1365" s="8">
        <v>0.72899999999999998</v>
      </c>
      <c r="F1365" s="8">
        <v>0.71399999999999997</v>
      </c>
      <c r="G1365" s="8">
        <v>0.877</v>
      </c>
      <c r="H1365" s="8">
        <v>0.61799999999999999</v>
      </c>
      <c r="I1365" s="9">
        <f>_xlfn.NUMBERVALUE(INDEX(tb_SVI[],MATCH(tb_MHDI[[#This Row],[mun_uf]],tb_SVI[city_name_uf],0),7),".")</f>
        <v>2010</v>
      </c>
    </row>
    <row r="1366" spans="1:9" x14ac:dyDescent="0.25">
      <c r="A1366" s="8" t="s">
        <v>13413</v>
      </c>
      <c r="B1366" s="8" t="str">
        <f>LEFT(tb_MHDI[[#This Row],[Territorialidades]],(FIND("/",tb_MHDI[[#This Row],[Territorialidades]])-2))</f>
        <v>Conselheiro Lafaiete</v>
      </c>
      <c r="C1366" s="8" t="str">
        <f>LEFT(RIGHT(tb_MHDI[[#This Row],[Territorialidades]],3),2)</f>
        <v>MG</v>
      </c>
      <c r="D1366" s="8" t="str">
        <f>CONCATENATE(tb_MHDI[[#This Row],[Município]],"/",tb_MHDI[[#This Row],[UF]])</f>
        <v>Conselheiro Lafaiete/MG</v>
      </c>
      <c r="E1366" s="8">
        <v>0.76100000000000001</v>
      </c>
      <c r="F1366" s="8">
        <v>0.73599999999999999</v>
      </c>
      <c r="G1366" s="8">
        <v>0.86</v>
      </c>
      <c r="H1366" s="8">
        <v>0.69699999999999995</v>
      </c>
      <c r="I1366" s="9">
        <f>_xlfn.NUMBERVALUE(INDEX(tb_SVI[],MATCH(tb_MHDI[[#This Row],[mun_uf]],tb_SVI[city_name_uf],0),7),".")</f>
        <v>2010</v>
      </c>
    </row>
    <row r="1367" spans="1:9" x14ac:dyDescent="0.25">
      <c r="A1367" s="8" t="s">
        <v>13414</v>
      </c>
      <c r="B1367" s="8" t="str">
        <f>LEFT(tb_MHDI[[#This Row],[Territorialidades]],(FIND("/",tb_MHDI[[#This Row],[Territorialidades]])-2))</f>
        <v>Conselheiro Mairinck</v>
      </c>
      <c r="C1367" s="8" t="str">
        <f>LEFT(RIGHT(tb_MHDI[[#This Row],[Territorialidades]],3),2)</f>
        <v>PR</v>
      </c>
      <c r="D1367" s="8" t="str">
        <f>CONCATENATE(tb_MHDI[[#This Row],[Município]],"/",tb_MHDI[[#This Row],[UF]])</f>
        <v>Conselheiro Mairinck/PR</v>
      </c>
      <c r="E1367" s="8">
        <v>0.70699999999999996</v>
      </c>
      <c r="F1367" s="8">
        <v>0.67500000000000004</v>
      </c>
      <c r="G1367" s="8">
        <v>0.80600000000000005</v>
      </c>
      <c r="H1367" s="8">
        <v>0.65</v>
      </c>
      <c r="I1367" s="9">
        <f>_xlfn.NUMBERVALUE(INDEX(tb_SVI[],MATCH(tb_MHDI[[#This Row],[mun_uf]],tb_SVI[city_name_uf],0),7),".")</f>
        <v>2010</v>
      </c>
    </row>
    <row r="1368" spans="1:9" x14ac:dyDescent="0.25">
      <c r="A1368" s="8" t="s">
        <v>13415</v>
      </c>
      <c r="B1368" s="8" t="str">
        <f>LEFT(tb_MHDI[[#This Row],[Territorialidades]],(FIND("/",tb_MHDI[[#This Row],[Territorialidades]])-2))</f>
        <v>Conselheiro Pena</v>
      </c>
      <c r="C1368" s="8" t="str">
        <f>LEFT(RIGHT(tb_MHDI[[#This Row],[Territorialidades]],3),2)</f>
        <v>MG</v>
      </c>
      <c r="D1368" s="8" t="str">
        <f>CONCATENATE(tb_MHDI[[#This Row],[Município]],"/",tb_MHDI[[#This Row],[UF]])</f>
        <v>Conselheiro Pena/MG</v>
      </c>
      <c r="E1368" s="8">
        <v>0.66200000000000003</v>
      </c>
      <c r="F1368" s="8">
        <v>0.64600000000000002</v>
      </c>
      <c r="G1368" s="8">
        <v>0.83699999999999997</v>
      </c>
      <c r="H1368" s="8">
        <v>0.53700000000000003</v>
      </c>
      <c r="I1368" s="9">
        <f>_xlfn.NUMBERVALUE(INDEX(tb_SVI[],MATCH(tb_MHDI[[#This Row],[mun_uf]],tb_SVI[city_name_uf],0),7),".")</f>
        <v>2010</v>
      </c>
    </row>
    <row r="1369" spans="1:9" x14ac:dyDescent="0.25">
      <c r="A1369" s="8" t="s">
        <v>13416</v>
      </c>
      <c r="B1369" s="8" t="str">
        <f>LEFT(tb_MHDI[[#This Row],[Territorialidades]],(FIND("/",tb_MHDI[[#This Row],[Territorialidades]])-2))</f>
        <v>Consolação</v>
      </c>
      <c r="C1369" s="8" t="str">
        <f>LEFT(RIGHT(tb_MHDI[[#This Row],[Territorialidades]],3),2)</f>
        <v>MG</v>
      </c>
      <c r="D1369" s="8" t="str">
        <f>CONCATENATE(tb_MHDI[[#This Row],[Município]],"/",tb_MHDI[[#This Row],[UF]])</f>
        <v>Consolação/MG</v>
      </c>
      <c r="E1369" s="8">
        <v>0.67300000000000004</v>
      </c>
      <c r="F1369" s="8">
        <v>0.627</v>
      </c>
      <c r="G1369" s="8">
        <v>0.80600000000000005</v>
      </c>
      <c r="H1369" s="8">
        <v>0.60199999999999998</v>
      </c>
      <c r="I1369" s="9">
        <f>_xlfn.NUMBERVALUE(INDEX(tb_SVI[],MATCH(tb_MHDI[[#This Row],[mun_uf]],tb_SVI[city_name_uf],0),7),".")</f>
        <v>2010</v>
      </c>
    </row>
    <row r="1370" spans="1:9" x14ac:dyDescent="0.25">
      <c r="A1370" s="8" t="s">
        <v>13417</v>
      </c>
      <c r="B1370" s="8" t="str">
        <f>LEFT(tb_MHDI[[#This Row],[Territorialidades]],(FIND("/",tb_MHDI[[#This Row],[Territorialidades]])-2))</f>
        <v>Constantina</v>
      </c>
      <c r="C1370" s="8" t="str">
        <f>LEFT(RIGHT(tb_MHDI[[#This Row],[Territorialidades]],3),2)</f>
        <v>RS</v>
      </c>
      <c r="D1370" s="8" t="str">
        <f>CONCATENATE(tb_MHDI[[#This Row],[Município]],"/",tb_MHDI[[#This Row],[UF]])</f>
        <v>Constantina/RS</v>
      </c>
      <c r="E1370" s="8">
        <v>0.754</v>
      </c>
      <c r="F1370" s="8">
        <v>0.72599999999999998</v>
      </c>
      <c r="G1370" s="8">
        <v>0.88500000000000001</v>
      </c>
      <c r="H1370" s="8">
        <v>0.66800000000000004</v>
      </c>
      <c r="I1370" s="9">
        <f>_xlfn.NUMBERVALUE(INDEX(tb_SVI[],MATCH(tb_MHDI[[#This Row],[mun_uf]],tb_SVI[city_name_uf],0),7),".")</f>
        <v>2010</v>
      </c>
    </row>
    <row r="1371" spans="1:9" x14ac:dyDescent="0.25">
      <c r="A1371" s="8" t="s">
        <v>13418</v>
      </c>
      <c r="B1371" s="8" t="str">
        <f>LEFT(tb_MHDI[[#This Row],[Territorialidades]],(FIND("/",tb_MHDI[[#This Row],[Territorialidades]])-2))</f>
        <v>Contagem</v>
      </c>
      <c r="C1371" s="8" t="str">
        <f>LEFT(RIGHT(tb_MHDI[[#This Row],[Territorialidades]],3),2)</f>
        <v>MG</v>
      </c>
      <c r="D1371" s="8" t="str">
        <f>CONCATENATE(tb_MHDI[[#This Row],[Município]],"/",tb_MHDI[[#This Row],[UF]])</f>
        <v>Contagem/MG</v>
      </c>
      <c r="E1371" s="8">
        <v>0.75600000000000001</v>
      </c>
      <c r="F1371" s="8">
        <v>0.745</v>
      </c>
      <c r="G1371" s="8">
        <v>0.83199999999999996</v>
      </c>
      <c r="H1371" s="8">
        <v>0.69699999999999995</v>
      </c>
      <c r="I1371" s="9">
        <f>_xlfn.NUMBERVALUE(INDEX(tb_SVI[],MATCH(tb_MHDI[[#This Row],[mun_uf]],tb_SVI[city_name_uf],0),7),".")</f>
        <v>2010</v>
      </c>
    </row>
    <row r="1372" spans="1:9" x14ac:dyDescent="0.25">
      <c r="A1372" s="8" t="s">
        <v>13419</v>
      </c>
      <c r="B1372" s="8" t="str">
        <f>LEFT(tb_MHDI[[#This Row],[Territorialidades]],(FIND("/",tb_MHDI[[#This Row],[Territorialidades]])-2))</f>
        <v>Contenda</v>
      </c>
      <c r="C1372" s="8" t="str">
        <f>LEFT(RIGHT(tb_MHDI[[#This Row],[Territorialidades]],3),2)</f>
        <v>PR</v>
      </c>
      <c r="D1372" s="8" t="str">
        <f>CONCATENATE(tb_MHDI[[#This Row],[Município]],"/",tb_MHDI[[#This Row],[UF]])</f>
        <v>Contenda/PR</v>
      </c>
      <c r="E1372" s="8">
        <v>0.68100000000000005</v>
      </c>
      <c r="F1372" s="8">
        <v>0.69699999999999995</v>
      </c>
      <c r="G1372" s="8">
        <v>0.81599999999999995</v>
      </c>
      <c r="H1372" s="8">
        <v>0.55500000000000005</v>
      </c>
      <c r="I1372" s="9">
        <f>_xlfn.NUMBERVALUE(INDEX(tb_SVI[],MATCH(tb_MHDI[[#This Row],[mun_uf]],tb_SVI[city_name_uf],0),7),".")</f>
        <v>2010</v>
      </c>
    </row>
    <row r="1373" spans="1:9" x14ac:dyDescent="0.25">
      <c r="A1373" s="8" t="s">
        <v>13420</v>
      </c>
      <c r="B1373" s="8" t="str">
        <f>LEFT(tb_MHDI[[#This Row],[Territorialidades]],(FIND("/",tb_MHDI[[#This Row],[Territorialidades]])-2))</f>
        <v>Contendas do Sincorá</v>
      </c>
      <c r="C1373" s="8" t="str">
        <f>LEFT(RIGHT(tb_MHDI[[#This Row],[Territorialidades]],3),2)</f>
        <v>BA</v>
      </c>
      <c r="D1373" s="8" t="str">
        <f>CONCATENATE(tb_MHDI[[#This Row],[Município]],"/",tb_MHDI[[#This Row],[UF]])</f>
        <v>Contendas do Sincorá/BA</v>
      </c>
      <c r="E1373" s="8">
        <v>0.57699999999999996</v>
      </c>
      <c r="F1373" s="8">
        <v>0.57899999999999996</v>
      </c>
      <c r="G1373" s="8">
        <v>0.69499999999999995</v>
      </c>
      <c r="H1373" s="8">
        <v>0.47699999999999998</v>
      </c>
      <c r="I1373" s="9">
        <f>_xlfn.NUMBERVALUE(INDEX(tb_SVI[],MATCH(tb_MHDI[[#This Row],[mun_uf]],tb_SVI[city_name_uf],0),7),".")</f>
        <v>2010</v>
      </c>
    </row>
    <row r="1374" spans="1:9" x14ac:dyDescent="0.25">
      <c r="A1374" s="8" t="s">
        <v>13421</v>
      </c>
      <c r="B1374" s="8" t="str">
        <f>LEFT(tb_MHDI[[#This Row],[Territorialidades]],(FIND("/",tb_MHDI[[#This Row],[Territorialidades]])-2))</f>
        <v>Coqueiral</v>
      </c>
      <c r="C1374" s="8" t="str">
        <f>LEFT(RIGHT(tb_MHDI[[#This Row],[Territorialidades]],3),2)</f>
        <v>MG</v>
      </c>
      <c r="D1374" s="8" t="str">
        <f>CONCATENATE(tb_MHDI[[#This Row],[Município]],"/",tb_MHDI[[#This Row],[UF]])</f>
        <v>Coqueiral/MG</v>
      </c>
      <c r="E1374" s="8">
        <v>0.69399999999999995</v>
      </c>
      <c r="F1374" s="8">
        <v>0.66300000000000003</v>
      </c>
      <c r="G1374" s="8">
        <v>0.83799999999999997</v>
      </c>
      <c r="H1374" s="8">
        <v>0.60099999999999998</v>
      </c>
      <c r="I1374" s="9">
        <f>_xlfn.NUMBERVALUE(INDEX(tb_SVI[],MATCH(tb_MHDI[[#This Row],[mun_uf]],tb_SVI[city_name_uf],0),7),".")</f>
        <v>2010</v>
      </c>
    </row>
    <row r="1375" spans="1:9" x14ac:dyDescent="0.25">
      <c r="A1375" s="8" t="s">
        <v>13422</v>
      </c>
      <c r="B1375" s="8" t="str">
        <f>LEFT(tb_MHDI[[#This Row],[Territorialidades]],(FIND("/",tb_MHDI[[#This Row],[Territorialidades]])-2))</f>
        <v>Coqueiro Baixo</v>
      </c>
      <c r="C1375" s="8" t="str">
        <f>LEFT(RIGHT(tb_MHDI[[#This Row],[Territorialidades]],3),2)</f>
        <v>RS</v>
      </c>
      <c r="D1375" s="8" t="str">
        <f>CONCATENATE(tb_MHDI[[#This Row],[Município]],"/",tb_MHDI[[#This Row],[UF]])</f>
        <v>Coqueiro Baixo/RS</v>
      </c>
      <c r="E1375" s="8">
        <v>0.69199999999999995</v>
      </c>
      <c r="F1375" s="8">
        <v>0.70299999999999996</v>
      </c>
      <c r="G1375" s="8">
        <v>0.88600000000000001</v>
      </c>
      <c r="H1375" s="8">
        <v>0.53200000000000003</v>
      </c>
      <c r="I1375" s="9">
        <f>_xlfn.NUMBERVALUE(INDEX(tb_SVI[],MATCH(tb_MHDI[[#This Row],[mun_uf]],tb_SVI[city_name_uf],0),7),".")</f>
        <v>2010</v>
      </c>
    </row>
    <row r="1376" spans="1:9" x14ac:dyDescent="0.25">
      <c r="A1376" s="8" t="s">
        <v>13423</v>
      </c>
      <c r="B1376" s="8" t="str">
        <f>LEFT(tb_MHDI[[#This Row],[Territorialidades]],(FIND("/",tb_MHDI[[#This Row],[Territorialidades]])-2))</f>
        <v>Coqueiros do Sul</v>
      </c>
      <c r="C1376" s="8" t="str">
        <f>LEFT(RIGHT(tb_MHDI[[#This Row],[Territorialidades]],3),2)</f>
        <v>RS</v>
      </c>
      <c r="D1376" s="8" t="str">
        <f>CONCATENATE(tb_MHDI[[#This Row],[Município]],"/",tb_MHDI[[#This Row],[UF]])</f>
        <v>Coqueiros do Sul/RS</v>
      </c>
      <c r="E1376" s="8">
        <v>0.746</v>
      </c>
      <c r="F1376" s="8">
        <v>0.80600000000000005</v>
      </c>
      <c r="G1376" s="8">
        <v>0.84</v>
      </c>
      <c r="H1376" s="8">
        <v>0.61399999999999999</v>
      </c>
      <c r="I1376" s="9">
        <f>_xlfn.NUMBERVALUE(INDEX(tb_SVI[],MATCH(tb_MHDI[[#This Row],[mun_uf]],tb_SVI[city_name_uf],0),7),".")</f>
        <v>2010</v>
      </c>
    </row>
    <row r="1377" spans="1:9" x14ac:dyDescent="0.25">
      <c r="A1377" s="8" t="s">
        <v>13424</v>
      </c>
      <c r="B1377" s="8" t="str">
        <f>LEFT(tb_MHDI[[#This Row],[Territorialidades]],(FIND("/",tb_MHDI[[#This Row],[Territorialidades]])-2))</f>
        <v>Coqueiro Seco</v>
      </c>
      <c r="C1377" s="8" t="str">
        <f>LEFT(RIGHT(tb_MHDI[[#This Row],[Territorialidades]],3),2)</f>
        <v>AL</v>
      </c>
      <c r="D1377" s="8" t="str">
        <f>CONCATENATE(tb_MHDI[[#This Row],[Município]],"/",tb_MHDI[[#This Row],[UF]])</f>
        <v>Coqueiro Seco/AL</v>
      </c>
      <c r="E1377" s="8">
        <v>0.58599999999999997</v>
      </c>
      <c r="F1377" s="8">
        <v>0.58199999999999996</v>
      </c>
      <c r="G1377" s="8">
        <v>0.75700000000000001</v>
      </c>
      <c r="H1377" s="8">
        <v>0.45700000000000002</v>
      </c>
      <c r="I1377" s="9">
        <f>_xlfn.NUMBERVALUE(INDEX(tb_SVI[],MATCH(tb_MHDI[[#This Row],[mun_uf]],tb_SVI[city_name_uf],0),7),".")</f>
        <v>2010</v>
      </c>
    </row>
    <row r="1378" spans="1:9" x14ac:dyDescent="0.25">
      <c r="A1378" s="8" t="s">
        <v>13425</v>
      </c>
      <c r="B1378" s="8" t="str">
        <f>LEFT(tb_MHDI[[#This Row],[Territorialidades]],(FIND("/",tb_MHDI[[#This Row],[Territorialidades]])-2))</f>
        <v>Coração de Jesus</v>
      </c>
      <c r="C1378" s="8" t="str">
        <f>LEFT(RIGHT(tb_MHDI[[#This Row],[Territorialidades]],3),2)</f>
        <v>MG</v>
      </c>
      <c r="D1378" s="8" t="str">
        <f>CONCATENATE(tb_MHDI[[#This Row],[Município]],"/",tb_MHDI[[#This Row],[UF]])</f>
        <v>Coração de Jesus/MG</v>
      </c>
      <c r="E1378" s="8">
        <v>0.64200000000000002</v>
      </c>
      <c r="F1378" s="8">
        <v>0.57499999999999996</v>
      </c>
      <c r="G1378" s="8">
        <v>0.80800000000000005</v>
      </c>
      <c r="H1378" s="8">
        <v>0.56999999999999995</v>
      </c>
      <c r="I1378" s="9">
        <f>_xlfn.NUMBERVALUE(INDEX(tb_SVI[],MATCH(tb_MHDI[[#This Row],[mun_uf]],tb_SVI[city_name_uf],0),7),".")</f>
        <v>2010</v>
      </c>
    </row>
    <row r="1379" spans="1:9" x14ac:dyDescent="0.25">
      <c r="A1379" s="8" t="s">
        <v>13426</v>
      </c>
      <c r="B1379" s="8" t="str">
        <f>LEFT(tb_MHDI[[#This Row],[Territorialidades]],(FIND("/",tb_MHDI[[#This Row],[Territorialidades]])-2))</f>
        <v>Coração de Maria</v>
      </c>
      <c r="C1379" s="8" t="str">
        <f>LEFT(RIGHT(tb_MHDI[[#This Row],[Territorialidades]],3),2)</f>
        <v>BA</v>
      </c>
      <c r="D1379" s="8" t="str">
        <f>CONCATENATE(tb_MHDI[[#This Row],[Município]],"/",tb_MHDI[[#This Row],[UF]])</f>
        <v>Coração de Maria/BA</v>
      </c>
      <c r="E1379" s="8">
        <v>0.59199999999999997</v>
      </c>
      <c r="F1379" s="8">
        <v>0.55800000000000005</v>
      </c>
      <c r="G1379" s="8">
        <v>0.76200000000000001</v>
      </c>
      <c r="H1379" s="8">
        <v>0.48899999999999999</v>
      </c>
      <c r="I1379" s="9">
        <f>_xlfn.NUMBERVALUE(INDEX(tb_SVI[],MATCH(tb_MHDI[[#This Row],[mun_uf]],tb_SVI[city_name_uf],0),7),".")</f>
        <v>2010</v>
      </c>
    </row>
    <row r="1380" spans="1:9" x14ac:dyDescent="0.25">
      <c r="A1380" s="8" t="s">
        <v>13427</v>
      </c>
      <c r="B1380" s="8" t="str">
        <f>LEFT(tb_MHDI[[#This Row],[Territorialidades]],(FIND("/",tb_MHDI[[#This Row],[Territorialidades]])-2))</f>
        <v>Corbélia</v>
      </c>
      <c r="C1380" s="8" t="str">
        <f>LEFT(RIGHT(tb_MHDI[[#This Row],[Territorialidades]],3),2)</f>
        <v>PR</v>
      </c>
      <c r="D1380" s="8" t="str">
        <f>CONCATENATE(tb_MHDI[[#This Row],[Município]],"/",tb_MHDI[[#This Row],[UF]])</f>
        <v>Corbélia/PR</v>
      </c>
      <c r="E1380" s="8">
        <v>0.73799999999999999</v>
      </c>
      <c r="F1380" s="8">
        <v>0.72799999999999998</v>
      </c>
      <c r="G1380" s="8">
        <v>0.80700000000000005</v>
      </c>
      <c r="H1380" s="8">
        <v>0.68300000000000005</v>
      </c>
      <c r="I1380" s="9">
        <f>_xlfn.NUMBERVALUE(INDEX(tb_SVI[],MATCH(tb_MHDI[[#This Row],[mun_uf]],tb_SVI[city_name_uf],0),7),".")</f>
        <v>2010</v>
      </c>
    </row>
    <row r="1381" spans="1:9" x14ac:dyDescent="0.25">
      <c r="A1381" s="8" t="s">
        <v>13428</v>
      </c>
      <c r="B1381" s="8" t="str">
        <f>LEFT(tb_MHDI[[#This Row],[Territorialidades]],(FIND("/",tb_MHDI[[#This Row],[Territorialidades]])-2))</f>
        <v>Cordeirópolis</v>
      </c>
      <c r="C1381" s="8" t="str">
        <f>LEFT(RIGHT(tb_MHDI[[#This Row],[Territorialidades]],3),2)</f>
        <v>SP</v>
      </c>
      <c r="D1381" s="8" t="str">
        <f>CONCATENATE(tb_MHDI[[#This Row],[Município]],"/",tb_MHDI[[#This Row],[UF]])</f>
        <v>Cordeirópolis/SP</v>
      </c>
      <c r="E1381" s="8">
        <v>0.75800000000000001</v>
      </c>
      <c r="F1381" s="8">
        <v>0.754</v>
      </c>
      <c r="G1381" s="8">
        <v>0.85799999999999998</v>
      </c>
      <c r="H1381" s="8">
        <v>0.67400000000000004</v>
      </c>
      <c r="I1381" s="9">
        <f>_xlfn.NUMBERVALUE(INDEX(tb_SVI[],MATCH(tb_MHDI[[#This Row],[mun_uf]],tb_SVI[city_name_uf],0),7),".")</f>
        <v>2010</v>
      </c>
    </row>
    <row r="1382" spans="1:9" x14ac:dyDescent="0.25">
      <c r="A1382" s="8" t="s">
        <v>13429</v>
      </c>
      <c r="B1382" s="8" t="str">
        <f>LEFT(tb_MHDI[[#This Row],[Territorialidades]],(FIND("/",tb_MHDI[[#This Row],[Territorialidades]])-2))</f>
        <v>Cordeiro</v>
      </c>
      <c r="C1382" s="8" t="str">
        <f>LEFT(RIGHT(tb_MHDI[[#This Row],[Territorialidades]],3),2)</f>
        <v>RJ</v>
      </c>
      <c r="D1382" s="8" t="str">
        <f>CONCATENATE(tb_MHDI[[#This Row],[Município]],"/",tb_MHDI[[#This Row],[UF]])</f>
        <v>Cordeiro/RJ</v>
      </c>
      <c r="E1382" s="8">
        <v>0.72899999999999998</v>
      </c>
      <c r="F1382" s="8">
        <v>0.72399999999999998</v>
      </c>
      <c r="G1382" s="8">
        <v>0.82599999999999996</v>
      </c>
      <c r="H1382" s="8">
        <v>0.64900000000000002</v>
      </c>
      <c r="I1382" s="9">
        <f>_xlfn.NUMBERVALUE(INDEX(tb_SVI[],MATCH(tb_MHDI[[#This Row],[mun_uf]],tb_SVI[city_name_uf],0),7),".")</f>
        <v>2010</v>
      </c>
    </row>
    <row r="1383" spans="1:9" x14ac:dyDescent="0.25">
      <c r="A1383" s="8" t="s">
        <v>13430</v>
      </c>
      <c r="B1383" s="8" t="str">
        <f>LEFT(tb_MHDI[[#This Row],[Territorialidades]],(FIND("/",tb_MHDI[[#This Row],[Territorialidades]])-2))</f>
        <v>Cordeiros</v>
      </c>
      <c r="C1383" s="8" t="str">
        <f>LEFT(RIGHT(tb_MHDI[[#This Row],[Territorialidades]],3),2)</f>
        <v>BA</v>
      </c>
      <c r="D1383" s="8" t="str">
        <f>CONCATENATE(tb_MHDI[[#This Row],[Município]],"/",tb_MHDI[[#This Row],[UF]])</f>
        <v>Cordeiros/BA</v>
      </c>
      <c r="E1383" s="8">
        <v>0.57899999999999996</v>
      </c>
      <c r="F1383" s="8">
        <v>0.56100000000000005</v>
      </c>
      <c r="G1383" s="8">
        <v>0.76300000000000001</v>
      </c>
      <c r="H1383" s="8">
        <v>0.45400000000000001</v>
      </c>
      <c r="I1383" s="9">
        <f>_xlfn.NUMBERVALUE(INDEX(tb_SVI[],MATCH(tb_MHDI[[#This Row],[mun_uf]],tb_SVI[city_name_uf],0),7),".")</f>
        <v>2010</v>
      </c>
    </row>
    <row r="1384" spans="1:9" x14ac:dyDescent="0.25">
      <c r="A1384" s="8" t="s">
        <v>13431</v>
      </c>
      <c r="B1384" s="8" t="str">
        <f>LEFT(tb_MHDI[[#This Row],[Territorialidades]],(FIND("/",tb_MHDI[[#This Row],[Territorialidades]])-2))</f>
        <v>Cordilheira Alta</v>
      </c>
      <c r="C1384" s="8" t="str">
        <f>LEFT(RIGHT(tb_MHDI[[#This Row],[Territorialidades]],3),2)</f>
        <v>SC</v>
      </c>
      <c r="D1384" s="8" t="str">
        <f>CONCATENATE(tb_MHDI[[#This Row],[Município]],"/",tb_MHDI[[#This Row],[UF]])</f>
        <v>Cordilheira Alta/SC</v>
      </c>
      <c r="E1384" s="8">
        <v>0.747</v>
      </c>
      <c r="F1384" s="8">
        <v>0.73499999999999999</v>
      </c>
      <c r="G1384" s="8">
        <v>0.85499999999999998</v>
      </c>
      <c r="H1384" s="8">
        <v>0.66200000000000003</v>
      </c>
      <c r="I1384" s="9">
        <f>_xlfn.NUMBERVALUE(INDEX(tb_SVI[],MATCH(tb_MHDI[[#This Row],[mun_uf]],tb_SVI[city_name_uf],0),7),".")</f>
        <v>2010</v>
      </c>
    </row>
    <row r="1385" spans="1:9" x14ac:dyDescent="0.25">
      <c r="A1385" s="8" t="s">
        <v>13432</v>
      </c>
      <c r="B1385" s="8" t="str">
        <f>LEFT(tb_MHDI[[#This Row],[Territorialidades]],(FIND("/",tb_MHDI[[#This Row],[Territorialidades]])-2))</f>
        <v>Cordisburgo</v>
      </c>
      <c r="C1385" s="8" t="str">
        <f>LEFT(RIGHT(tb_MHDI[[#This Row],[Territorialidades]],3),2)</f>
        <v>MG</v>
      </c>
      <c r="D1385" s="8" t="str">
        <f>CONCATENATE(tb_MHDI[[#This Row],[Município]],"/",tb_MHDI[[#This Row],[UF]])</f>
        <v>Cordisburgo/MG</v>
      </c>
      <c r="E1385" s="8">
        <v>0.65600000000000003</v>
      </c>
      <c r="F1385" s="8">
        <v>0.64400000000000002</v>
      </c>
      <c r="G1385" s="8">
        <v>0.78600000000000003</v>
      </c>
      <c r="H1385" s="8">
        <v>0.55800000000000005</v>
      </c>
      <c r="I1385" s="9">
        <f>_xlfn.NUMBERVALUE(INDEX(tb_SVI[],MATCH(tb_MHDI[[#This Row],[mun_uf]],tb_SVI[city_name_uf],0),7),".")</f>
        <v>2010</v>
      </c>
    </row>
    <row r="1386" spans="1:9" x14ac:dyDescent="0.25">
      <c r="A1386" s="8" t="s">
        <v>13433</v>
      </c>
      <c r="B1386" s="8" t="str">
        <f>LEFT(tb_MHDI[[#This Row],[Territorialidades]],(FIND("/",tb_MHDI[[#This Row],[Territorialidades]])-2))</f>
        <v>Cordislândia</v>
      </c>
      <c r="C1386" s="8" t="str">
        <f>LEFT(RIGHT(tb_MHDI[[#This Row],[Territorialidades]],3),2)</f>
        <v>MG</v>
      </c>
      <c r="D1386" s="8" t="str">
        <f>CONCATENATE(tb_MHDI[[#This Row],[Município]],"/",tb_MHDI[[#This Row],[UF]])</f>
        <v>Cordislândia/MG</v>
      </c>
      <c r="E1386" s="8">
        <v>0.66</v>
      </c>
      <c r="F1386" s="8">
        <v>0.65400000000000003</v>
      </c>
      <c r="G1386" s="8">
        <v>0.80700000000000005</v>
      </c>
      <c r="H1386" s="8">
        <v>0.54400000000000004</v>
      </c>
      <c r="I1386" s="9">
        <f>_xlfn.NUMBERVALUE(INDEX(tb_SVI[],MATCH(tb_MHDI[[#This Row],[mun_uf]],tb_SVI[city_name_uf],0),7),".")</f>
        <v>2010</v>
      </c>
    </row>
    <row r="1387" spans="1:9" x14ac:dyDescent="0.25">
      <c r="A1387" s="8" t="s">
        <v>13434</v>
      </c>
      <c r="B1387" s="8" t="str">
        <f>LEFT(tb_MHDI[[#This Row],[Territorialidades]],(FIND("/",tb_MHDI[[#This Row],[Territorialidades]])-2))</f>
        <v>Coreaú</v>
      </c>
      <c r="C1387" s="8" t="str">
        <f>LEFT(RIGHT(tb_MHDI[[#This Row],[Territorialidades]],3),2)</f>
        <v>CE</v>
      </c>
      <c r="D1387" s="8" t="str">
        <f>CONCATENATE(tb_MHDI[[#This Row],[Município]],"/",tb_MHDI[[#This Row],[UF]])</f>
        <v>Coreaú/CE</v>
      </c>
      <c r="E1387" s="8">
        <v>0.61</v>
      </c>
      <c r="F1387" s="8">
        <v>0.52600000000000002</v>
      </c>
      <c r="G1387" s="8">
        <v>0.75800000000000001</v>
      </c>
      <c r="H1387" s="8">
        <v>0.56799999999999995</v>
      </c>
      <c r="I1387" s="9">
        <f>_xlfn.NUMBERVALUE(INDEX(tb_SVI[],MATCH(tb_MHDI[[#This Row],[mun_uf]],tb_SVI[city_name_uf],0),7),".")</f>
        <v>2010</v>
      </c>
    </row>
    <row r="1388" spans="1:9" x14ac:dyDescent="0.25">
      <c r="A1388" s="8" t="s">
        <v>13435</v>
      </c>
      <c r="B1388" s="8" t="str">
        <f>LEFT(tb_MHDI[[#This Row],[Territorialidades]],(FIND("/",tb_MHDI[[#This Row],[Territorialidades]])-2))</f>
        <v>Coremas</v>
      </c>
      <c r="C1388" s="8" t="str">
        <f>LEFT(RIGHT(tb_MHDI[[#This Row],[Territorialidades]],3),2)</f>
        <v>PB</v>
      </c>
      <c r="D1388" s="8" t="str">
        <f>CONCATENATE(tb_MHDI[[#This Row],[Município]],"/",tb_MHDI[[#This Row],[UF]])</f>
        <v>Coremas/PB</v>
      </c>
      <c r="E1388" s="8">
        <v>0.59199999999999997</v>
      </c>
      <c r="F1388" s="8">
        <v>0.57799999999999996</v>
      </c>
      <c r="G1388" s="8">
        <v>0.79400000000000004</v>
      </c>
      <c r="H1388" s="8">
        <v>0.45200000000000001</v>
      </c>
      <c r="I1388" s="9">
        <f>_xlfn.NUMBERVALUE(INDEX(tb_SVI[],MATCH(tb_MHDI[[#This Row],[mun_uf]],tb_SVI[city_name_uf],0),7),".")</f>
        <v>2010</v>
      </c>
    </row>
    <row r="1389" spans="1:9" x14ac:dyDescent="0.25">
      <c r="A1389" s="8" t="s">
        <v>13436</v>
      </c>
      <c r="B1389" s="8" t="str">
        <f>LEFT(tb_MHDI[[#This Row],[Territorialidades]],(FIND("/",tb_MHDI[[#This Row],[Territorialidades]])-2))</f>
        <v>Corguinho</v>
      </c>
      <c r="C1389" s="8" t="str">
        <f>LEFT(RIGHT(tb_MHDI[[#This Row],[Territorialidades]],3),2)</f>
        <v>MS</v>
      </c>
      <c r="D1389" s="8" t="str">
        <f>CONCATENATE(tb_MHDI[[#This Row],[Município]],"/",tb_MHDI[[#This Row],[UF]])</f>
        <v>Corguinho/MS</v>
      </c>
      <c r="E1389" s="8">
        <v>0.67100000000000004</v>
      </c>
      <c r="F1389" s="8">
        <v>0.68400000000000005</v>
      </c>
      <c r="G1389" s="8">
        <v>0.83</v>
      </c>
      <c r="H1389" s="8">
        <v>0.53100000000000003</v>
      </c>
      <c r="I1389" s="9">
        <f>_xlfn.NUMBERVALUE(INDEX(tb_SVI[],MATCH(tb_MHDI[[#This Row],[mun_uf]],tb_SVI[city_name_uf],0),7),".")</f>
        <v>2010</v>
      </c>
    </row>
    <row r="1390" spans="1:9" x14ac:dyDescent="0.25">
      <c r="A1390" s="8" t="s">
        <v>13437</v>
      </c>
      <c r="B1390" s="8" t="str">
        <f>LEFT(tb_MHDI[[#This Row],[Territorialidades]],(FIND("/",tb_MHDI[[#This Row],[Territorialidades]])-2))</f>
        <v>Coribe</v>
      </c>
      <c r="C1390" s="8" t="str">
        <f>LEFT(RIGHT(tb_MHDI[[#This Row],[Territorialidades]],3),2)</f>
        <v>BA</v>
      </c>
      <c r="D1390" s="8" t="str">
        <f>CONCATENATE(tb_MHDI[[#This Row],[Município]],"/",tb_MHDI[[#This Row],[UF]])</f>
        <v>Coribe/BA</v>
      </c>
      <c r="E1390" s="8">
        <v>0.6</v>
      </c>
      <c r="F1390" s="8">
        <v>0.54500000000000004</v>
      </c>
      <c r="G1390" s="8">
        <v>0.80700000000000005</v>
      </c>
      <c r="H1390" s="8">
        <v>0.49099999999999999</v>
      </c>
      <c r="I1390" s="9">
        <f>_xlfn.NUMBERVALUE(INDEX(tb_SVI[],MATCH(tb_MHDI[[#This Row],[mun_uf]],tb_SVI[city_name_uf],0),7),".")</f>
        <v>2010</v>
      </c>
    </row>
    <row r="1391" spans="1:9" x14ac:dyDescent="0.25">
      <c r="A1391" s="8" t="s">
        <v>13438</v>
      </c>
      <c r="B1391" s="8" t="str">
        <f>LEFT(tb_MHDI[[#This Row],[Territorialidades]],(FIND("/",tb_MHDI[[#This Row],[Territorialidades]])-2))</f>
        <v>Corinto</v>
      </c>
      <c r="C1391" s="8" t="str">
        <f>LEFT(RIGHT(tb_MHDI[[#This Row],[Territorialidades]],3),2)</f>
        <v>MG</v>
      </c>
      <c r="D1391" s="8" t="str">
        <f>CONCATENATE(tb_MHDI[[#This Row],[Município]],"/",tb_MHDI[[#This Row],[UF]])</f>
        <v>Corinto/MG</v>
      </c>
      <c r="E1391" s="8">
        <v>0.68</v>
      </c>
      <c r="F1391" s="8">
        <v>0.66400000000000003</v>
      </c>
      <c r="G1391" s="8">
        <v>0.84199999999999997</v>
      </c>
      <c r="H1391" s="8">
        <v>0.56200000000000006</v>
      </c>
      <c r="I1391" s="9">
        <f>_xlfn.NUMBERVALUE(INDEX(tb_SVI[],MATCH(tb_MHDI[[#This Row],[mun_uf]],tb_SVI[city_name_uf],0),7),".")</f>
        <v>2010</v>
      </c>
    </row>
    <row r="1392" spans="1:9" x14ac:dyDescent="0.25">
      <c r="A1392" s="8" t="s">
        <v>13439</v>
      </c>
      <c r="B1392" s="8" t="str">
        <f>LEFT(tb_MHDI[[#This Row],[Territorialidades]],(FIND("/",tb_MHDI[[#This Row],[Territorialidades]])-2))</f>
        <v>Cornélio Procópio</v>
      </c>
      <c r="C1392" s="8" t="str">
        <f>LEFT(RIGHT(tb_MHDI[[#This Row],[Territorialidades]],3),2)</f>
        <v>PR</v>
      </c>
      <c r="D1392" s="8" t="str">
        <f>CONCATENATE(tb_MHDI[[#This Row],[Município]],"/",tb_MHDI[[#This Row],[UF]])</f>
        <v>Cornélio Procópio/PR</v>
      </c>
      <c r="E1392" s="8">
        <v>0.75900000000000001</v>
      </c>
      <c r="F1392" s="8">
        <v>0.746</v>
      </c>
      <c r="G1392" s="8">
        <v>0.84799999999999998</v>
      </c>
      <c r="H1392" s="8">
        <v>0.69199999999999995</v>
      </c>
      <c r="I1392" s="9">
        <f>_xlfn.NUMBERVALUE(INDEX(tb_SVI[],MATCH(tb_MHDI[[#This Row],[mun_uf]],tb_SVI[city_name_uf],0),7),".")</f>
        <v>2010</v>
      </c>
    </row>
    <row r="1393" spans="1:9" x14ac:dyDescent="0.25">
      <c r="A1393" s="8" t="s">
        <v>13440</v>
      </c>
      <c r="B1393" s="8" t="str">
        <f>LEFT(tb_MHDI[[#This Row],[Territorialidades]],(FIND("/",tb_MHDI[[#This Row],[Territorialidades]])-2))</f>
        <v>Coroaci</v>
      </c>
      <c r="C1393" s="8" t="str">
        <f>LEFT(RIGHT(tb_MHDI[[#This Row],[Territorialidades]],3),2)</f>
        <v>MG</v>
      </c>
      <c r="D1393" s="8" t="str">
        <f>CONCATENATE(tb_MHDI[[#This Row],[Município]],"/",tb_MHDI[[#This Row],[UF]])</f>
        <v>Coroaci/MG</v>
      </c>
      <c r="E1393" s="8">
        <v>0.626</v>
      </c>
      <c r="F1393" s="8">
        <v>0.61299999999999999</v>
      </c>
      <c r="G1393" s="8">
        <v>0.81100000000000005</v>
      </c>
      <c r="H1393" s="8">
        <v>0.49299999999999999</v>
      </c>
      <c r="I1393" s="9">
        <f>_xlfn.NUMBERVALUE(INDEX(tb_SVI[],MATCH(tb_MHDI[[#This Row],[mun_uf]],tb_SVI[city_name_uf],0),7),".")</f>
        <v>2010</v>
      </c>
    </row>
    <row r="1394" spans="1:9" x14ac:dyDescent="0.25">
      <c r="A1394" s="8" t="s">
        <v>13441</v>
      </c>
      <c r="B1394" s="8" t="str">
        <f>LEFT(tb_MHDI[[#This Row],[Territorialidades]],(FIND("/",tb_MHDI[[#This Row],[Territorialidades]])-2))</f>
        <v>Coroados</v>
      </c>
      <c r="C1394" s="8" t="str">
        <f>LEFT(RIGHT(tb_MHDI[[#This Row],[Territorialidades]],3),2)</f>
        <v>SP</v>
      </c>
      <c r="D1394" s="8" t="str">
        <f>CONCATENATE(tb_MHDI[[#This Row],[Município]],"/",tb_MHDI[[#This Row],[UF]])</f>
        <v>Coroados/SP</v>
      </c>
      <c r="E1394" s="8">
        <v>0.71899999999999997</v>
      </c>
      <c r="F1394" s="8">
        <v>0.70399999999999996</v>
      </c>
      <c r="G1394" s="8">
        <v>0.81599999999999995</v>
      </c>
      <c r="H1394" s="8">
        <v>0.64800000000000002</v>
      </c>
      <c r="I1394" s="9">
        <f>_xlfn.NUMBERVALUE(INDEX(tb_SVI[],MATCH(tb_MHDI[[#This Row],[mun_uf]],tb_SVI[city_name_uf],0),7),".")</f>
        <v>2010</v>
      </c>
    </row>
    <row r="1395" spans="1:9" x14ac:dyDescent="0.25">
      <c r="A1395" s="8" t="s">
        <v>13442</v>
      </c>
      <c r="B1395" s="8" t="str">
        <f>LEFT(tb_MHDI[[#This Row],[Territorialidades]],(FIND("/",tb_MHDI[[#This Row],[Territorialidades]])-2))</f>
        <v>Coroatá</v>
      </c>
      <c r="C1395" s="8" t="str">
        <f>LEFT(RIGHT(tb_MHDI[[#This Row],[Territorialidades]],3),2)</f>
        <v>MA</v>
      </c>
      <c r="D1395" s="8" t="str">
        <f>CONCATENATE(tb_MHDI[[#This Row],[Município]],"/",tb_MHDI[[#This Row],[UF]])</f>
        <v>Coroatá/MA</v>
      </c>
      <c r="E1395" s="8">
        <v>0.57599999999999996</v>
      </c>
      <c r="F1395" s="8">
        <v>0.54500000000000004</v>
      </c>
      <c r="G1395" s="8">
        <v>0.73699999999999999</v>
      </c>
      <c r="H1395" s="8">
        <v>0.47499999999999998</v>
      </c>
      <c r="I1395" s="9">
        <f>_xlfn.NUMBERVALUE(INDEX(tb_SVI[],MATCH(tb_MHDI[[#This Row],[mun_uf]],tb_SVI[city_name_uf],0),7),".")</f>
        <v>2010</v>
      </c>
    </row>
    <row r="1396" spans="1:9" x14ac:dyDescent="0.25">
      <c r="A1396" s="8" t="s">
        <v>13443</v>
      </c>
      <c r="B1396" s="8" t="str">
        <f>LEFT(tb_MHDI[[#This Row],[Territorialidades]],(FIND("/",tb_MHDI[[#This Row],[Territorialidades]])-2))</f>
        <v>Coromandel</v>
      </c>
      <c r="C1396" s="8" t="str">
        <f>LEFT(RIGHT(tb_MHDI[[#This Row],[Territorialidades]],3),2)</f>
        <v>MG</v>
      </c>
      <c r="D1396" s="8" t="str">
        <f>CONCATENATE(tb_MHDI[[#This Row],[Município]],"/",tb_MHDI[[#This Row],[UF]])</f>
        <v>Coromandel/MG</v>
      </c>
      <c r="E1396" s="8">
        <v>0.70799999999999996</v>
      </c>
      <c r="F1396" s="8">
        <v>0.73</v>
      </c>
      <c r="G1396" s="8">
        <v>0.86</v>
      </c>
      <c r="H1396" s="8">
        <v>0.56499999999999995</v>
      </c>
      <c r="I1396" s="9">
        <f>_xlfn.NUMBERVALUE(INDEX(tb_SVI[],MATCH(tb_MHDI[[#This Row],[mun_uf]],tb_SVI[city_name_uf],0),7),".")</f>
        <v>2010</v>
      </c>
    </row>
    <row r="1397" spans="1:9" x14ac:dyDescent="0.25">
      <c r="A1397" s="8" t="s">
        <v>13444</v>
      </c>
      <c r="B1397" s="8" t="str">
        <f>LEFT(tb_MHDI[[#This Row],[Territorialidades]],(FIND("/",tb_MHDI[[#This Row],[Territorialidades]])-2))</f>
        <v>Coronel Barros</v>
      </c>
      <c r="C1397" s="8" t="str">
        <f>LEFT(RIGHT(tb_MHDI[[#This Row],[Territorialidades]],3),2)</f>
        <v>RS</v>
      </c>
      <c r="D1397" s="8" t="str">
        <f>CONCATENATE(tb_MHDI[[#This Row],[Município]],"/",tb_MHDI[[#This Row],[UF]])</f>
        <v>Coronel Barros/RS</v>
      </c>
      <c r="E1397" s="8">
        <v>0.74399999999999999</v>
      </c>
      <c r="F1397" s="8">
        <v>0.79300000000000004</v>
      </c>
      <c r="G1397" s="8">
        <v>0.85199999999999998</v>
      </c>
      <c r="H1397" s="8">
        <v>0.61</v>
      </c>
      <c r="I1397" s="9">
        <f>_xlfn.NUMBERVALUE(INDEX(tb_SVI[],MATCH(tb_MHDI[[#This Row],[mun_uf]],tb_SVI[city_name_uf],0),7),".")</f>
        <v>2010</v>
      </c>
    </row>
    <row r="1398" spans="1:9" x14ac:dyDescent="0.25">
      <c r="A1398" s="8" t="s">
        <v>13445</v>
      </c>
      <c r="B1398" s="8" t="str">
        <f>LEFT(tb_MHDI[[#This Row],[Territorialidades]],(FIND("/",tb_MHDI[[#This Row],[Territorialidades]])-2))</f>
        <v>Coronel Bicaco</v>
      </c>
      <c r="C1398" s="8" t="str">
        <f>LEFT(RIGHT(tb_MHDI[[#This Row],[Territorialidades]],3),2)</f>
        <v>RS</v>
      </c>
      <c r="D1398" s="8" t="str">
        <f>CONCATENATE(tb_MHDI[[#This Row],[Município]],"/",tb_MHDI[[#This Row],[UF]])</f>
        <v>Coronel Bicaco/RS</v>
      </c>
      <c r="E1398" s="8">
        <v>0.66500000000000004</v>
      </c>
      <c r="F1398" s="8">
        <v>0.66700000000000004</v>
      </c>
      <c r="G1398" s="8">
        <v>0.80300000000000005</v>
      </c>
      <c r="H1398" s="8">
        <v>0.55000000000000004</v>
      </c>
      <c r="I1398" s="9">
        <f>_xlfn.NUMBERVALUE(INDEX(tb_SVI[],MATCH(tb_MHDI[[#This Row],[mun_uf]],tb_SVI[city_name_uf],0),7),".")</f>
        <v>2010</v>
      </c>
    </row>
    <row r="1399" spans="1:9" x14ac:dyDescent="0.25">
      <c r="A1399" s="8" t="s">
        <v>13446</v>
      </c>
      <c r="B1399" s="8" t="str">
        <f>LEFT(tb_MHDI[[#This Row],[Territorialidades]],(FIND("/",tb_MHDI[[#This Row],[Territorialidades]])-2))</f>
        <v>Coronel Domingos Soares</v>
      </c>
      <c r="C1399" s="8" t="str">
        <f>LEFT(RIGHT(tb_MHDI[[#This Row],[Territorialidades]],3),2)</f>
        <v>PR</v>
      </c>
      <c r="D1399" s="8" t="str">
        <f>CONCATENATE(tb_MHDI[[#This Row],[Município]],"/",tb_MHDI[[#This Row],[UF]])</f>
        <v>Coronel Domingos Soares/PR</v>
      </c>
      <c r="E1399" s="8">
        <v>0.6</v>
      </c>
      <c r="F1399" s="8">
        <v>0.60899999999999999</v>
      </c>
      <c r="G1399" s="8">
        <v>0.79200000000000004</v>
      </c>
      <c r="H1399" s="8">
        <v>0.44700000000000001</v>
      </c>
      <c r="I1399" s="9">
        <f>_xlfn.NUMBERVALUE(INDEX(tb_SVI[],MATCH(tb_MHDI[[#This Row],[mun_uf]],tb_SVI[city_name_uf],0),7),".")</f>
        <v>2010</v>
      </c>
    </row>
    <row r="1400" spans="1:9" x14ac:dyDescent="0.25">
      <c r="A1400" s="8" t="s">
        <v>13447</v>
      </c>
      <c r="B1400" s="8" t="str">
        <f>LEFT(tb_MHDI[[#This Row],[Territorialidades]],(FIND("/",tb_MHDI[[#This Row],[Territorialidades]])-2))</f>
        <v>Coronel Ezequiel</v>
      </c>
      <c r="C1400" s="8" t="str">
        <f>LEFT(RIGHT(tb_MHDI[[#This Row],[Territorialidades]],3),2)</f>
        <v>RN</v>
      </c>
      <c r="D1400" s="8" t="str">
        <f>CONCATENATE(tb_MHDI[[#This Row],[Município]],"/",tb_MHDI[[#This Row],[UF]])</f>
        <v>Coronel Ezequiel/RN</v>
      </c>
      <c r="E1400" s="8">
        <v>0.58699999999999997</v>
      </c>
      <c r="F1400" s="8">
        <v>0.54500000000000004</v>
      </c>
      <c r="G1400" s="8">
        <v>0.77800000000000002</v>
      </c>
      <c r="H1400" s="8">
        <v>0.47599999999999998</v>
      </c>
      <c r="I1400" s="9">
        <f>_xlfn.NUMBERVALUE(INDEX(tb_SVI[],MATCH(tb_MHDI[[#This Row],[mun_uf]],tb_SVI[city_name_uf],0),7),".")</f>
        <v>2010</v>
      </c>
    </row>
    <row r="1401" spans="1:9" x14ac:dyDescent="0.25">
      <c r="A1401" s="8" t="s">
        <v>13448</v>
      </c>
      <c r="B1401" s="8" t="str">
        <f>LEFT(tb_MHDI[[#This Row],[Territorialidades]],(FIND("/",tb_MHDI[[#This Row],[Territorialidades]])-2))</f>
        <v>Coronel Fabriciano</v>
      </c>
      <c r="C1401" s="8" t="str">
        <f>LEFT(RIGHT(tb_MHDI[[#This Row],[Territorialidades]],3),2)</f>
        <v>MG</v>
      </c>
      <c r="D1401" s="8" t="str">
        <f>CONCATENATE(tb_MHDI[[#This Row],[Município]],"/",tb_MHDI[[#This Row],[UF]])</f>
        <v>Coronel Fabriciano/MG</v>
      </c>
      <c r="E1401" s="8">
        <v>0.755</v>
      </c>
      <c r="F1401" s="8">
        <v>0.71499999999999997</v>
      </c>
      <c r="G1401" s="8">
        <v>0.86499999999999999</v>
      </c>
      <c r="H1401" s="8">
        <v>0.69599999999999995</v>
      </c>
      <c r="I1401" s="9">
        <f>_xlfn.NUMBERVALUE(INDEX(tb_SVI[],MATCH(tb_MHDI[[#This Row],[mun_uf]],tb_SVI[city_name_uf],0),7),".")</f>
        <v>2010</v>
      </c>
    </row>
    <row r="1402" spans="1:9" x14ac:dyDescent="0.25">
      <c r="A1402" s="8" t="s">
        <v>13449</v>
      </c>
      <c r="B1402" s="8" t="str">
        <f>LEFT(tb_MHDI[[#This Row],[Territorialidades]],(FIND("/",tb_MHDI[[#This Row],[Territorialidades]])-2))</f>
        <v>Coronel Freitas</v>
      </c>
      <c r="C1402" s="8" t="str">
        <f>LEFT(RIGHT(tb_MHDI[[#This Row],[Territorialidades]],3),2)</f>
        <v>SC</v>
      </c>
      <c r="D1402" s="8" t="str">
        <f>CONCATENATE(tb_MHDI[[#This Row],[Município]],"/",tb_MHDI[[#This Row],[UF]])</f>
        <v>Coronel Freitas/SC</v>
      </c>
      <c r="E1402" s="8">
        <v>0.74399999999999999</v>
      </c>
      <c r="F1402" s="8">
        <v>0.73199999999999998</v>
      </c>
      <c r="G1402" s="8">
        <v>0.86</v>
      </c>
      <c r="H1402" s="8">
        <v>0.65300000000000002</v>
      </c>
      <c r="I1402" s="9">
        <f>_xlfn.NUMBERVALUE(INDEX(tb_SVI[],MATCH(tb_MHDI[[#This Row],[mun_uf]],tb_SVI[city_name_uf],0),7),".")</f>
        <v>2010</v>
      </c>
    </row>
    <row r="1403" spans="1:9" x14ac:dyDescent="0.25">
      <c r="A1403" s="8" t="s">
        <v>13450</v>
      </c>
      <c r="B1403" s="8" t="str">
        <f>LEFT(tb_MHDI[[#This Row],[Territorialidades]],(FIND("/",tb_MHDI[[#This Row],[Territorialidades]])-2))</f>
        <v>Coronel João Pessoa</v>
      </c>
      <c r="C1403" s="8" t="str">
        <f>LEFT(RIGHT(tb_MHDI[[#This Row],[Territorialidades]],3),2)</f>
        <v>RN</v>
      </c>
      <c r="D1403" s="8" t="str">
        <f>CONCATENATE(tb_MHDI[[#This Row],[Município]],"/",tb_MHDI[[#This Row],[UF]])</f>
        <v>Coronel João Pessoa/RN</v>
      </c>
      <c r="E1403" s="8">
        <v>0.57799999999999996</v>
      </c>
      <c r="F1403" s="8">
        <v>0.54900000000000004</v>
      </c>
      <c r="G1403" s="8">
        <v>0.748</v>
      </c>
      <c r="H1403" s="8">
        <v>0.47099999999999997</v>
      </c>
      <c r="I1403" s="9">
        <f>_xlfn.NUMBERVALUE(INDEX(tb_SVI[],MATCH(tb_MHDI[[#This Row],[mun_uf]],tb_SVI[city_name_uf],0),7),".")</f>
        <v>2010</v>
      </c>
    </row>
    <row r="1404" spans="1:9" x14ac:dyDescent="0.25">
      <c r="A1404" s="8" t="s">
        <v>13451</v>
      </c>
      <c r="B1404" s="8" t="str">
        <f>LEFT(tb_MHDI[[#This Row],[Territorialidades]],(FIND("/",tb_MHDI[[#This Row],[Territorialidades]])-2))</f>
        <v>Coronel João Sá</v>
      </c>
      <c r="C1404" s="8" t="str">
        <f>LEFT(RIGHT(tb_MHDI[[#This Row],[Territorialidades]],3),2)</f>
        <v>BA</v>
      </c>
      <c r="D1404" s="8" t="str">
        <f>CONCATENATE(tb_MHDI[[#This Row],[Município]],"/",tb_MHDI[[#This Row],[UF]])</f>
        <v>Coronel João Sá/BA</v>
      </c>
      <c r="E1404" s="8">
        <v>0.53500000000000003</v>
      </c>
      <c r="F1404" s="8">
        <v>0.54500000000000004</v>
      </c>
      <c r="G1404" s="8">
        <v>0.71599999999999997</v>
      </c>
      <c r="H1404" s="8">
        <v>0.39200000000000002</v>
      </c>
      <c r="I1404" s="9">
        <f>_xlfn.NUMBERVALUE(INDEX(tb_SVI[],MATCH(tb_MHDI[[#This Row],[mun_uf]],tb_SVI[city_name_uf],0),7),".")</f>
        <v>2010</v>
      </c>
    </row>
    <row r="1405" spans="1:9" x14ac:dyDescent="0.25">
      <c r="A1405" s="8" t="s">
        <v>13452</v>
      </c>
      <c r="B1405" s="8" t="str">
        <f>LEFT(tb_MHDI[[#This Row],[Territorialidades]],(FIND("/",tb_MHDI[[#This Row],[Territorialidades]])-2))</f>
        <v>Coronel José Dias</v>
      </c>
      <c r="C1405" s="8" t="str">
        <f>LEFT(RIGHT(tb_MHDI[[#This Row],[Territorialidades]],3),2)</f>
        <v>PI</v>
      </c>
      <c r="D1405" s="8" t="str">
        <f>CONCATENATE(tb_MHDI[[#This Row],[Município]],"/",tb_MHDI[[#This Row],[UF]])</f>
        <v>Coronel José Dias/PI</v>
      </c>
      <c r="E1405" s="8">
        <v>0.54600000000000004</v>
      </c>
      <c r="F1405" s="8">
        <v>0.51800000000000002</v>
      </c>
      <c r="G1405" s="8">
        <v>0.72499999999999998</v>
      </c>
      <c r="H1405" s="8">
        <v>0.433</v>
      </c>
      <c r="I1405" s="9">
        <f>_xlfn.NUMBERVALUE(INDEX(tb_SVI[],MATCH(tb_MHDI[[#This Row],[mun_uf]],tb_SVI[city_name_uf],0),7),".")</f>
        <v>2010</v>
      </c>
    </row>
    <row r="1406" spans="1:9" x14ac:dyDescent="0.25">
      <c r="A1406" s="8" t="s">
        <v>13453</v>
      </c>
      <c r="B1406" s="8" t="str">
        <f>LEFT(tb_MHDI[[#This Row],[Territorialidades]],(FIND("/",tb_MHDI[[#This Row],[Territorialidades]])-2))</f>
        <v>Coronel Macedo</v>
      </c>
      <c r="C1406" s="8" t="str">
        <f>LEFT(RIGHT(tb_MHDI[[#This Row],[Territorialidades]],3),2)</f>
        <v>SP</v>
      </c>
      <c r="D1406" s="8" t="str">
        <f>CONCATENATE(tb_MHDI[[#This Row],[Município]],"/",tb_MHDI[[#This Row],[UF]])</f>
        <v>Coronel Macedo/SP</v>
      </c>
      <c r="E1406" s="8">
        <v>0.69</v>
      </c>
      <c r="F1406" s="8">
        <v>0.65300000000000002</v>
      </c>
      <c r="G1406" s="8">
        <v>0.81100000000000005</v>
      </c>
      <c r="H1406" s="8">
        <v>0.61899999999999999</v>
      </c>
      <c r="I1406" s="9">
        <f>_xlfn.NUMBERVALUE(INDEX(tb_SVI[],MATCH(tb_MHDI[[#This Row],[mun_uf]],tb_SVI[city_name_uf],0),7),".")</f>
        <v>2010</v>
      </c>
    </row>
    <row r="1407" spans="1:9" x14ac:dyDescent="0.25">
      <c r="A1407" s="8" t="s">
        <v>13454</v>
      </c>
      <c r="B1407" s="8" t="str">
        <f>LEFT(tb_MHDI[[#This Row],[Territorialidades]],(FIND("/",tb_MHDI[[#This Row],[Territorialidades]])-2))</f>
        <v>Coronel Martins</v>
      </c>
      <c r="C1407" s="8" t="str">
        <f>LEFT(RIGHT(tb_MHDI[[#This Row],[Territorialidades]],3),2)</f>
        <v>SC</v>
      </c>
      <c r="D1407" s="8" t="str">
        <f>CONCATENATE(tb_MHDI[[#This Row],[Município]],"/",tb_MHDI[[#This Row],[UF]])</f>
        <v>Coronel Martins/SC</v>
      </c>
      <c r="E1407" s="8">
        <v>0.69599999999999995</v>
      </c>
      <c r="F1407" s="8">
        <v>0.67800000000000005</v>
      </c>
      <c r="G1407" s="8">
        <v>0.81599999999999995</v>
      </c>
      <c r="H1407" s="8">
        <v>0.60899999999999999</v>
      </c>
      <c r="I1407" s="9">
        <f>_xlfn.NUMBERVALUE(INDEX(tb_SVI[],MATCH(tb_MHDI[[#This Row],[mun_uf]],tb_SVI[city_name_uf],0),7),".")</f>
        <v>2010</v>
      </c>
    </row>
    <row r="1408" spans="1:9" x14ac:dyDescent="0.25">
      <c r="A1408" s="8" t="s">
        <v>13455</v>
      </c>
      <c r="B1408" s="8" t="str">
        <f>LEFT(tb_MHDI[[#This Row],[Territorialidades]],(FIND("/",tb_MHDI[[#This Row],[Territorialidades]])-2))</f>
        <v>Coronel Murta</v>
      </c>
      <c r="C1408" s="8" t="str">
        <f>LEFT(RIGHT(tb_MHDI[[#This Row],[Territorialidades]],3),2)</f>
        <v>MG</v>
      </c>
      <c r="D1408" s="8" t="str">
        <f>CONCATENATE(tb_MHDI[[#This Row],[Município]],"/",tb_MHDI[[#This Row],[UF]])</f>
        <v>Coronel Murta/MG</v>
      </c>
      <c r="E1408" s="8">
        <v>0.627</v>
      </c>
      <c r="F1408" s="8">
        <v>0.57799999999999996</v>
      </c>
      <c r="G1408" s="8">
        <v>0.78400000000000003</v>
      </c>
      <c r="H1408" s="8">
        <v>0.54300000000000004</v>
      </c>
      <c r="I1408" s="9">
        <f>_xlfn.NUMBERVALUE(INDEX(tb_SVI[],MATCH(tb_MHDI[[#This Row],[mun_uf]],tb_SVI[city_name_uf],0),7),".")</f>
        <v>2010</v>
      </c>
    </row>
    <row r="1409" spans="1:9" x14ac:dyDescent="0.25">
      <c r="A1409" s="8" t="s">
        <v>13456</v>
      </c>
      <c r="B1409" s="8" t="str">
        <f>LEFT(tb_MHDI[[#This Row],[Territorialidades]],(FIND("/",tb_MHDI[[#This Row],[Territorialidades]])-2))</f>
        <v>Coronel Pacheco</v>
      </c>
      <c r="C1409" s="8" t="str">
        <f>LEFT(RIGHT(tb_MHDI[[#This Row],[Territorialidades]],3),2)</f>
        <v>MG</v>
      </c>
      <c r="D1409" s="8" t="str">
        <f>CONCATENATE(tb_MHDI[[#This Row],[Município]],"/",tb_MHDI[[#This Row],[UF]])</f>
        <v>Coronel Pacheco/MG</v>
      </c>
      <c r="E1409" s="8">
        <v>0.66900000000000004</v>
      </c>
      <c r="F1409" s="8">
        <v>0.67300000000000004</v>
      </c>
      <c r="G1409" s="8">
        <v>0.78900000000000003</v>
      </c>
      <c r="H1409" s="8">
        <v>0.56499999999999995</v>
      </c>
      <c r="I1409" s="9">
        <f>_xlfn.NUMBERVALUE(INDEX(tb_SVI[],MATCH(tb_MHDI[[#This Row],[mun_uf]],tb_SVI[city_name_uf],0),7),".")</f>
        <v>2010</v>
      </c>
    </row>
    <row r="1410" spans="1:9" x14ac:dyDescent="0.25">
      <c r="A1410" s="8" t="s">
        <v>13457</v>
      </c>
      <c r="B1410" s="8" t="str">
        <f>LEFT(tb_MHDI[[#This Row],[Territorialidades]],(FIND("/",tb_MHDI[[#This Row],[Territorialidades]])-2))</f>
        <v>Coronel Pilar</v>
      </c>
      <c r="C1410" s="8" t="str">
        <f>LEFT(RIGHT(tb_MHDI[[#This Row],[Territorialidades]],3),2)</f>
        <v>RS</v>
      </c>
      <c r="D1410" s="8" t="str">
        <f>CONCATENATE(tb_MHDI[[#This Row],[Município]],"/",tb_MHDI[[#This Row],[UF]])</f>
        <v>Coronel Pilar/RS</v>
      </c>
      <c r="E1410" s="8">
        <v>0.72699999999999998</v>
      </c>
      <c r="F1410" s="8">
        <v>0.76600000000000001</v>
      </c>
      <c r="G1410" s="8">
        <v>0.83499999999999996</v>
      </c>
      <c r="H1410" s="8">
        <v>0.6</v>
      </c>
      <c r="I1410" s="9">
        <f>_xlfn.NUMBERVALUE(INDEX(tb_SVI[],MATCH(tb_MHDI[[#This Row],[mun_uf]],tb_SVI[city_name_uf],0),7),".")</f>
        <v>2010</v>
      </c>
    </row>
    <row r="1411" spans="1:9" x14ac:dyDescent="0.25">
      <c r="A1411" s="8" t="s">
        <v>13458</v>
      </c>
      <c r="B1411" s="8" t="str">
        <f>LEFT(tb_MHDI[[#This Row],[Territorialidades]],(FIND("/",tb_MHDI[[#This Row],[Territorialidades]])-2))</f>
        <v>Coronel Sapucaia</v>
      </c>
      <c r="C1411" s="8" t="str">
        <f>LEFT(RIGHT(tb_MHDI[[#This Row],[Territorialidades]],3),2)</f>
        <v>MS</v>
      </c>
      <c r="D1411" s="8" t="str">
        <f>CONCATENATE(tb_MHDI[[#This Row],[Município]],"/",tb_MHDI[[#This Row],[UF]])</f>
        <v>Coronel Sapucaia/MS</v>
      </c>
      <c r="E1411" s="8">
        <v>0.58899999999999997</v>
      </c>
      <c r="F1411" s="8">
        <v>0.60699999999999998</v>
      </c>
      <c r="G1411" s="8">
        <v>0.80600000000000005</v>
      </c>
      <c r="H1411" s="8">
        <v>0.41699999999999998</v>
      </c>
      <c r="I1411" s="9">
        <f>_xlfn.NUMBERVALUE(INDEX(tb_SVI[],MATCH(tb_MHDI[[#This Row],[mun_uf]],tb_SVI[city_name_uf],0),7),".")</f>
        <v>2010</v>
      </c>
    </row>
    <row r="1412" spans="1:9" x14ac:dyDescent="0.25">
      <c r="A1412" s="8" t="s">
        <v>13459</v>
      </c>
      <c r="B1412" s="8" t="str">
        <f>LEFT(tb_MHDI[[#This Row],[Territorialidades]],(FIND("/",tb_MHDI[[#This Row],[Territorialidades]])-2))</f>
        <v>Coronel Vivida</v>
      </c>
      <c r="C1412" s="8" t="str">
        <f>LEFT(RIGHT(tb_MHDI[[#This Row],[Territorialidades]],3),2)</f>
        <v>PR</v>
      </c>
      <c r="D1412" s="8" t="str">
        <f>CONCATENATE(tb_MHDI[[#This Row],[Município]],"/",tb_MHDI[[#This Row],[UF]])</f>
        <v>Coronel Vivida/PR</v>
      </c>
      <c r="E1412" s="8">
        <v>0.72299999999999998</v>
      </c>
      <c r="F1412" s="8">
        <v>0.71399999999999997</v>
      </c>
      <c r="G1412" s="8">
        <v>0.81</v>
      </c>
      <c r="H1412" s="8">
        <v>0.65300000000000002</v>
      </c>
      <c r="I1412" s="9">
        <f>_xlfn.NUMBERVALUE(INDEX(tb_SVI[],MATCH(tb_MHDI[[#This Row],[mun_uf]],tb_SVI[city_name_uf],0),7),".")</f>
        <v>2010</v>
      </c>
    </row>
    <row r="1413" spans="1:9" x14ac:dyDescent="0.25">
      <c r="A1413" s="8" t="s">
        <v>13460</v>
      </c>
      <c r="B1413" s="8" t="str">
        <f>LEFT(tb_MHDI[[#This Row],[Territorialidades]],(FIND("/",tb_MHDI[[#This Row],[Territorialidades]])-2))</f>
        <v>Coronel Xavier Chaves</v>
      </c>
      <c r="C1413" s="8" t="str">
        <f>LEFT(RIGHT(tb_MHDI[[#This Row],[Territorialidades]],3),2)</f>
        <v>MG</v>
      </c>
      <c r="D1413" s="8" t="str">
        <f>CONCATENATE(tb_MHDI[[#This Row],[Município]],"/",tb_MHDI[[#This Row],[UF]])</f>
        <v>Coronel Xavier Chaves/MG</v>
      </c>
      <c r="E1413" s="8">
        <v>0.67700000000000005</v>
      </c>
      <c r="F1413" s="8">
        <v>0.67</v>
      </c>
      <c r="G1413" s="8">
        <v>0.82299999999999995</v>
      </c>
      <c r="H1413" s="8">
        <v>0.56299999999999994</v>
      </c>
      <c r="I1413" s="9">
        <f>_xlfn.NUMBERVALUE(INDEX(tb_SVI[],MATCH(tb_MHDI[[#This Row],[mun_uf]],tb_SVI[city_name_uf],0),7),".")</f>
        <v>2010</v>
      </c>
    </row>
    <row r="1414" spans="1:9" x14ac:dyDescent="0.25">
      <c r="A1414" s="8" t="s">
        <v>13461</v>
      </c>
      <c r="B1414" s="8" t="str">
        <f>LEFT(tb_MHDI[[#This Row],[Territorialidades]],(FIND("/",tb_MHDI[[#This Row],[Territorialidades]])-2))</f>
        <v>Córrego Danta</v>
      </c>
      <c r="C1414" s="8" t="str">
        <f>LEFT(RIGHT(tb_MHDI[[#This Row],[Territorialidades]],3),2)</f>
        <v>MG</v>
      </c>
      <c r="D1414" s="8" t="str">
        <f>CONCATENATE(tb_MHDI[[#This Row],[Município]],"/",tb_MHDI[[#This Row],[UF]])</f>
        <v>Córrego Danta/MG</v>
      </c>
      <c r="E1414" s="8">
        <v>0.69199999999999995</v>
      </c>
      <c r="F1414" s="8">
        <v>0.68300000000000005</v>
      </c>
      <c r="G1414" s="8">
        <v>0.84399999999999997</v>
      </c>
      <c r="H1414" s="8">
        <v>0.57499999999999996</v>
      </c>
      <c r="I1414" s="9">
        <f>_xlfn.NUMBERVALUE(INDEX(tb_SVI[],MATCH(tb_MHDI[[#This Row],[mun_uf]],tb_SVI[city_name_uf],0),7),".")</f>
        <v>2010</v>
      </c>
    </row>
    <row r="1415" spans="1:9" x14ac:dyDescent="0.25">
      <c r="A1415" s="8" t="s">
        <v>13462</v>
      </c>
      <c r="B1415" s="8" t="str">
        <f>LEFT(tb_MHDI[[#This Row],[Territorialidades]],(FIND("/",tb_MHDI[[#This Row],[Territorialidades]])-2))</f>
        <v>Córrego do Bom Jesus</v>
      </c>
      <c r="C1415" s="8" t="str">
        <f>LEFT(RIGHT(tb_MHDI[[#This Row],[Territorialidades]],3),2)</f>
        <v>MG</v>
      </c>
      <c r="D1415" s="8" t="str">
        <f>CONCATENATE(tb_MHDI[[#This Row],[Município]],"/",tb_MHDI[[#This Row],[UF]])</f>
        <v>Córrego do Bom Jesus/MG</v>
      </c>
      <c r="E1415" s="8">
        <v>0.69199999999999995</v>
      </c>
      <c r="F1415" s="8">
        <v>0.66500000000000004</v>
      </c>
      <c r="G1415" s="8">
        <v>0.84</v>
      </c>
      <c r="H1415" s="8">
        <v>0.59199999999999997</v>
      </c>
      <c r="I1415" s="9">
        <f>_xlfn.NUMBERVALUE(INDEX(tb_SVI[],MATCH(tb_MHDI[[#This Row],[mun_uf]],tb_SVI[city_name_uf],0),7),".")</f>
        <v>2010</v>
      </c>
    </row>
    <row r="1416" spans="1:9" x14ac:dyDescent="0.25">
      <c r="A1416" s="8" t="s">
        <v>13463</v>
      </c>
      <c r="B1416" s="8" t="str">
        <f>LEFT(tb_MHDI[[#This Row],[Territorialidades]],(FIND("/",tb_MHDI[[#This Row],[Territorialidades]])-2))</f>
        <v>Córrego do Ouro</v>
      </c>
      <c r="C1416" s="8" t="str">
        <f>LEFT(RIGHT(tb_MHDI[[#This Row],[Territorialidades]],3),2)</f>
        <v>GO</v>
      </c>
      <c r="D1416" s="8" t="str">
        <f>CONCATENATE(tb_MHDI[[#This Row],[Município]],"/",tb_MHDI[[#This Row],[UF]])</f>
        <v>Córrego do Ouro/GO</v>
      </c>
      <c r="E1416" s="8">
        <v>0.68600000000000005</v>
      </c>
      <c r="F1416" s="8">
        <v>0.69599999999999995</v>
      </c>
      <c r="G1416" s="8">
        <v>0.80300000000000005</v>
      </c>
      <c r="H1416" s="8">
        <v>0.57799999999999996</v>
      </c>
      <c r="I1416" s="9">
        <f>_xlfn.NUMBERVALUE(INDEX(tb_SVI[],MATCH(tb_MHDI[[#This Row],[mun_uf]],tb_SVI[city_name_uf],0),7),".")</f>
        <v>2010</v>
      </c>
    </row>
    <row r="1417" spans="1:9" x14ac:dyDescent="0.25">
      <c r="A1417" s="8" t="s">
        <v>13464</v>
      </c>
      <c r="B1417" s="8" t="str">
        <f>LEFT(tb_MHDI[[#This Row],[Territorialidades]],(FIND("/",tb_MHDI[[#This Row],[Territorialidades]])-2))</f>
        <v>Córrego Fundo</v>
      </c>
      <c r="C1417" s="8" t="str">
        <f>LEFT(RIGHT(tb_MHDI[[#This Row],[Territorialidades]],3),2)</f>
        <v>MG</v>
      </c>
      <c r="D1417" s="8" t="str">
        <f>CONCATENATE(tb_MHDI[[#This Row],[Município]],"/",tb_MHDI[[#This Row],[UF]])</f>
        <v>Córrego Fundo/MG</v>
      </c>
      <c r="E1417" s="8">
        <v>0.67800000000000005</v>
      </c>
      <c r="F1417" s="8">
        <v>0.65700000000000003</v>
      </c>
      <c r="G1417" s="8">
        <v>0.79500000000000004</v>
      </c>
      <c r="H1417" s="8">
        <v>0.59699999999999998</v>
      </c>
      <c r="I1417" s="9">
        <f>_xlfn.NUMBERVALUE(INDEX(tb_SVI[],MATCH(tb_MHDI[[#This Row],[mun_uf]],tb_SVI[city_name_uf],0),7),".")</f>
        <v>2010</v>
      </c>
    </row>
    <row r="1418" spans="1:9" x14ac:dyDescent="0.25">
      <c r="A1418" s="8" t="s">
        <v>13465</v>
      </c>
      <c r="B1418" s="8" t="str">
        <f>LEFT(tb_MHDI[[#This Row],[Territorialidades]],(FIND("/",tb_MHDI[[#This Row],[Territorialidades]])-2))</f>
        <v>Córrego Novo</v>
      </c>
      <c r="C1418" s="8" t="str">
        <f>LEFT(RIGHT(tb_MHDI[[#This Row],[Territorialidades]],3),2)</f>
        <v>MG</v>
      </c>
      <c r="D1418" s="8" t="str">
        <f>CONCATENATE(tb_MHDI[[#This Row],[Município]],"/",tb_MHDI[[#This Row],[UF]])</f>
        <v>Córrego Novo/MG</v>
      </c>
      <c r="E1418" s="8">
        <v>0.63200000000000001</v>
      </c>
      <c r="F1418" s="8">
        <v>0.59599999999999997</v>
      </c>
      <c r="G1418" s="8">
        <v>0.80500000000000005</v>
      </c>
      <c r="H1418" s="8">
        <v>0.52500000000000002</v>
      </c>
      <c r="I1418" s="9">
        <f>_xlfn.NUMBERVALUE(INDEX(tb_SVI[],MATCH(tb_MHDI[[#This Row],[mun_uf]],tb_SVI[city_name_uf],0),7),".")</f>
        <v>2010</v>
      </c>
    </row>
    <row r="1419" spans="1:9" x14ac:dyDescent="0.25">
      <c r="A1419" s="8" t="s">
        <v>13466</v>
      </c>
      <c r="B1419" s="8" t="str">
        <f>LEFT(tb_MHDI[[#This Row],[Territorialidades]],(FIND("/",tb_MHDI[[#This Row],[Territorialidades]])-2))</f>
        <v>Correia Pinto</v>
      </c>
      <c r="C1419" s="8" t="str">
        <f>LEFT(RIGHT(tb_MHDI[[#This Row],[Territorialidades]],3),2)</f>
        <v>SC</v>
      </c>
      <c r="D1419" s="8" t="str">
        <f>CONCATENATE(tb_MHDI[[#This Row],[Município]],"/",tb_MHDI[[#This Row],[UF]])</f>
        <v>Correia Pinto/SC</v>
      </c>
      <c r="E1419" s="8">
        <v>0.70199999999999996</v>
      </c>
      <c r="F1419" s="8">
        <v>0.70099999999999996</v>
      </c>
      <c r="G1419" s="8">
        <v>0.80400000000000005</v>
      </c>
      <c r="H1419" s="8">
        <v>0.61399999999999999</v>
      </c>
      <c r="I1419" s="9">
        <f>_xlfn.NUMBERVALUE(INDEX(tb_SVI[],MATCH(tb_MHDI[[#This Row],[mun_uf]],tb_SVI[city_name_uf],0),7),".")</f>
        <v>2010</v>
      </c>
    </row>
    <row r="1420" spans="1:9" x14ac:dyDescent="0.25">
      <c r="A1420" s="8" t="s">
        <v>13467</v>
      </c>
      <c r="B1420" s="8" t="str">
        <f>LEFT(tb_MHDI[[#This Row],[Territorialidades]],(FIND("/",tb_MHDI[[#This Row],[Territorialidades]])-2))</f>
        <v>Corrente</v>
      </c>
      <c r="C1420" s="8" t="str">
        <f>LEFT(RIGHT(tb_MHDI[[#This Row],[Territorialidades]],3),2)</f>
        <v>PI</v>
      </c>
      <c r="D1420" s="8" t="str">
        <f>CONCATENATE(tb_MHDI[[#This Row],[Município]],"/",tb_MHDI[[#This Row],[UF]])</f>
        <v>Corrente/PI</v>
      </c>
      <c r="E1420" s="8">
        <v>0.64200000000000002</v>
      </c>
      <c r="F1420" s="8">
        <v>0.62</v>
      </c>
      <c r="G1420" s="8">
        <v>0.78900000000000003</v>
      </c>
      <c r="H1420" s="8">
        <v>0.54</v>
      </c>
      <c r="I1420" s="9">
        <f>_xlfn.NUMBERVALUE(INDEX(tb_SVI[],MATCH(tb_MHDI[[#This Row],[mun_uf]],tb_SVI[city_name_uf],0),7),".")</f>
        <v>2010</v>
      </c>
    </row>
    <row r="1421" spans="1:9" x14ac:dyDescent="0.25">
      <c r="A1421" s="8" t="s">
        <v>13468</v>
      </c>
      <c r="B1421" s="8" t="str">
        <f>LEFT(tb_MHDI[[#This Row],[Territorialidades]],(FIND("/",tb_MHDI[[#This Row],[Territorialidades]])-2))</f>
        <v>Correntes</v>
      </c>
      <c r="C1421" s="8" t="str">
        <f>LEFT(RIGHT(tb_MHDI[[#This Row],[Territorialidades]],3),2)</f>
        <v>PE</v>
      </c>
      <c r="D1421" s="8" t="str">
        <f>CONCATENATE(tb_MHDI[[#This Row],[Município]],"/",tb_MHDI[[#This Row],[UF]])</f>
        <v>Correntes/PE</v>
      </c>
      <c r="E1421" s="8">
        <v>0.53600000000000003</v>
      </c>
      <c r="F1421" s="8">
        <v>0.55100000000000005</v>
      </c>
      <c r="G1421" s="8">
        <v>0.72599999999999998</v>
      </c>
      <c r="H1421" s="8">
        <v>0.38500000000000001</v>
      </c>
      <c r="I1421" s="9">
        <f>_xlfn.NUMBERVALUE(INDEX(tb_SVI[],MATCH(tb_MHDI[[#This Row],[mun_uf]],tb_SVI[city_name_uf],0),7),".")</f>
        <v>2010</v>
      </c>
    </row>
    <row r="1422" spans="1:9" x14ac:dyDescent="0.25">
      <c r="A1422" s="8" t="s">
        <v>13469</v>
      </c>
      <c r="B1422" s="8" t="str">
        <f>LEFT(tb_MHDI[[#This Row],[Territorialidades]],(FIND("/",tb_MHDI[[#This Row],[Territorialidades]])-2))</f>
        <v>Correntina</v>
      </c>
      <c r="C1422" s="8" t="str">
        <f>LEFT(RIGHT(tb_MHDI[[#This Row],[Territorialidades]],3),2)</f>
        <v>BA</v>
      </c>
      <c r="D1422" s="8" t="str">
        <f>CONCATENATE(tb_MHDI[[#This Row],[Município]],"/",tb_MHDI[[#This Row],[UF]])</f>
        <v>Correntina/BA</v>
      </c>
      <c r="E1422" s="8">
        <v>0.60299999999999998</v>
      </c>
      <c r="F1422" s="8">
        <v>0.57499999999999996</v>
      </c>
      <c r="G1422" s="8">
        <v>0.79200000000000004</v>
      </c>
      <c r="H1422" s="8">
        <v>0.48099999999999998</v>
      </c>
      <c r="I1422" s="9">
        <f>_xlfn.NUMBERVALUE(INDEX(tb_SVI[],MATCH(tb_MHDI[[#This Row],[mun_uf]],tb_SVI[city_name_uf],0),7),".")</f>
        <v>2010</v>
      </c>
    </row>
    <row r="1423" spans="1:9" x14ac:dyDescent="0.25">
      <c r="A1423" s="8" t="s">
        <v>13470</v>
      </c>
      <c r="B1423" s="8" t="str">
        <f>LEFT(tb_MHDI[[#This Row],[Territorialidades]],(FIND("/",tb_MHDI[[#This Row],[Territorialidades]])-2))</f>
        <v>Cortês</v>
      </c>
      <c r="C1423" s="8" t="str">
        <f>LEFT(RIGHT(tb_MHDI[[#This Row],[Territorialidades]],3),2)</f>
        <v>PE</v>
      </c>
      <c r="D1423" s="8" t="str">
        <f>CONCATENATE(tb_MHDI[[#This Row],[Município]],"/",tb_MHDI[[#This Row],[UF]])</f>
        <v>Cortês/PE</v>
      </c>
      <c r="E1423" s="8">
        <v>0.56799999999999995</v>
      </c>
      <c r="F1423" s="8">
        <v>0.54100000000000004</v>
      </c>
      <c r="G1423" s="8">
        <v>0.70699999999999996</v>
      </c>
      <c r="H1423" s="8">
        <v>0.47799999999999998</v>
      </c>
      <c r="I1423" s="9">
        <f>_xlfn.NUMBERVALUE(INDEX(tb_SVI[],MATCH(tb_MHDI[[#This Row],[mun_uf]],tb_SVI[city_name_uf],0),7),".")</f>
        <v>2010</v>
      </c>
    </row>
    <row r="1424" spans="1:9" x14ac:dyDescent="0.25">
      <c r="A1424" s="8" t="s">
        <v>13471</v>
      </c>
      <c r="B1424" s="8" t="str">
        <f>LEFT(tb_MHDI[[#This Row],[Territorialidades]],(FIND("/",tb_MHDI[[#This Row],[Territorialidades]])-2))</f>
        <v>Corumbá de Goiás</v>
      </c>
      <c r="C1424" s="8" t="str">
        <f>LEFT(RIGHT(tb_MHDI[[#This Row],[Territorialidades]],3),2)</f>
        <v>GO</v>
      </c>
      <c r="D1424" s="8" t="str">
        <f>CONCATENATE(tb_MHDI[[#This Row],[Município]],"/",tb_MHDI[[#This Row],[UF]])</f>
        <v>Corumbá de Goiás/GO</v>
      </c>
      <c r="E1424" s="8">
        <v>0.68</v>
      </c>
      <c r="F1424" s="8">
        <v>0.66500000000000004</v>
      </c>
      <c r="G1424" s="8">
        <v>0.82899999999999996</v>
      </c>
      <c r="H1424" s="8">
        <v>0.57099999999999995</v>
      </c>
      <c r="I1424" s="9">
        <f>_xlfn.NUMBERVALUE(INDEX(tb_SVI[],MATCH(tb_MHDI[[#This Row],[mun_uf]],tb_SVI[city_name_uf],0),7),".")</f>
        <v>2010</v>
      </c>
    </row>
    <row r="1425" spans="1:9" x14ac:dyDescent="0.25">
      <c r="A1425" s="8" t="s">
        <v>13472</v>
      </c>
      <c r="B1425" s="8" t="str">
        <f>LEFT(tb_MHDI[[#This Row],[Territorialidades]],(FIND("/",tb_MHDI[[#This Row],[Territorialidades]])-2))</f>
        <v>Corumbaíba</v>
      </c>
      <c r="C1425" s="8" t="str">
        <f>LEFT(RIGHT(tb_MHDI[[#This Row],[Territorialidades]],3),2)</f>
        <v>GO</v>
      </c>
      <c r="D1425" s="8" t="str">
        <f>CONCATENATE(tb_MHDI[[#This Row],[Município]],"/",tb_MHDI[[#This Row],[UF]])</f>
        <v>Corumbaíba/GO</v>
      </c>
      <c r="E1425" s="8">
        <v>0.69799999999999995</v>
      </c>
      <c r="F1425" s="8">
        <v>0.70299999999999996</v>
      </c>
      <c r="G1425" s="8">
        <v>0.83099999999999996</v>
      </c>
      <c r="H1425" s="8">
        <v>0.58199999999999996</v>
      </c>
      <c r="I1425" s="9">
        <f>_xlfn.NUMBERVALUE(INDEX(tb_SVI[],MATCH(tb_MHDI[[#This Row],[mun_uf]],tb_SVI[city_name_uf],0),7),".")</f>
        <v>2010</v>
      </c>
    </row>
    <row r="1426" spans="1:9" x14ac:dyDescent="0.25">
      <c r="A1426" s="8" t="s">
        <v>13473</v>
      </c>
      <c r="B1426" s="8" t="str">
        <f>LEFT(tb_MHDI[[#This Row],[Territorialidades]],(FIND("/",tb_MHDI[[#This Row],[Territorialidades]])-2))</f>
        <v>Corumbá</v>
      </c>
      <c r="C1426" s="8" t="str">
        <f>LEFT(RIGHT(tb_MHDI[[#This Row],[Territorialidades]],3),2)</f>
        <v>MS</v>
      </c>
      <c r="D1426" s="8" t="str">
        <f>CONCATENATE(tb_MHDI[[#This Row],[Município]],"/",tb_MHDI[[#This Row],[UF]])</f>
        <v>Corumbá/MS</v>
      </c>
      <c r="E1426" s="8">
        <v>0.7</v>
      </c>
      <c r="F1426" s="8">
        <v>0.70099999999999996</v>
      </c>
      <c r="G1426" s="8">
        <v>0.83399999999999996</v>
      </c>
      <c r="H1426" s="8">
        <v>0.58599999999999997</v>
      </c>
      <c r="I1426" s="9">
        <f>_xlfn.NUMBERVALUE(INDEX(tb_SVI[],MATCH(tb_MHDI[[#This Row],[mun_uf]],tb_SVI[city_name_uf],0),7),".")</f>
        <v>2010</v>
      </c>
    </row>
    <row r="1427" spans="1:9" x14ac:dyDescent="0.25">
      <c r="A1427" s="8" t="s">
        <v>13474</v>
      </c>
      <c r="B1427" s="8" t="str">
        <f>LEFT(tb_MHDI[[#This Row],[Territorialidades]],(FIND("/",tb_MHDI[[#This Row],[Territorialidades]])-2))</f>
        <v>Corumbataí do Sul</v>
      </c>
      <c r="C1427" s="8" t="str">
        <f>LEFT(RIGHT(tb_MHDI[[#This Row],[Territorialidades]],3),2)</f>
        <v>PR</v>
      </c>
      <c r="D1427" s="8" t="str">
        <f>CONCATENATE(tb_MHDI[[#This Row],[Município]],"/",tb_MHDI[[#This Row],[UF]])</f>
        <v>Corumbataí do Sul/PR</v>
      </c>
      <c r="E1427" s="8">
        <v>0.63800000000000001</v>
      </c>
      <c r="F1427" s="8">
        <v>0.63200000000000001</v>
      </c>
      <c r="G1427" s="8">
        <v>0.79</v>
      </c>
      <c r="H1427" s="8">
        <v>0.52</v>
      </c>
      <c r="I1427" s="9">
        <f>_xlfn.NUMBERVALUE(INDEX(tb_SVI[],MATCH(tb_MHDI[[#This Row],[mun_uf]],tb_SVI[city_name_uf],0),7),".")</f>
        <v>2010</v>
      </c>
    </row>
    <row r="1428" spans="1:9" x14ac:dyDescent="0.25">
      <c r="A1428" s="8" t="s">
        <v>13475</v>
      </c>
      <c r="B1428" s="8" t="str">
        <f>LEFT(tb_MHDI[[#This Row],[Territorialidades]],(FIND("/",tb_MHDI[[#This Row],[Territorialidades]])-2))</f>
        <v>Corumbataí</v>
      </c>
      <c r="C1428" s="8" t="str">
        <f>LEFT(RIGHT(tb_MHDI[[#This Row],[Territorialidades]],3),2)</f>
        <v>SP</v>
      </c>
      <c r="D1428" s="8" t="str">
        <f>CONCATENATE(tb_MHDI[[#This Row],[Município]],"/",tb_MHDI[[#This Row],[UF]])</f>
        <v>Corumbataí/SP</v>
      </c>
      <c r="E1428" s="8">
        <v>0.754</v>
      </c>
      <c r="F1428" s="8">
        <v>0.72799999999999998</v>
      </c>
      <c r="G1428" s="8">
        <v>0.84099999999999997</v>
      </c>
      <c r="H1428" s="8">
        <v>0.7</v>
      </c>
      <c r="I1428" s="9">
        <f>_xlfn.NUMBERVALUE(INDEX(tb_SVI[],MATCH(tb_MHDI[[#This Row],[mun_uf]],tb_SVI[city_name_uf],0),7),".")</f>
        <v>2010</v>
      </c>
    </row>
    <row r="1429" spans="1:9" x14ac:dyDescent="0.25">
      <c r="A1429" s="8" t="s">
        <v>13476</v>
      </c>
      <c r="B1429" s="8" t="str">
        <f>LEFT(tb_MHDI[[#This Row],[Territorialidades]],(FIND("/",tb_MHDI[[#This Row],[Territorialidades]])-2))</f>
        <v>Corumbiara</v>
      </c>
      <c r="C1429" s="8" t="str">
        <f>LEFT(RIGHT(tb_MHDI[[#This Row],[Territorialidades]],3),2)</f>
        <v>RO</v>
      </c>
      <c r="D1429" s="8" t="str">
        <f>CONCATENATE(tb_MHDI[[#This Row],[Município]],"/",tb_MHDI[[#This Row],[UF]])</f>
        <v>Corumbiara/RO</v>
      </c>
      <c r="E1429" s="8">
        <v>0.61299999999999999</v>
      </c>
      <c r="F1429" s="8">
        <v>0.63</v>
      </c>
      <c r="G1429" s="8">
        <v>0.77400000000000002</v>
      </c>
      <c r="H1429" s="8">
        <v>0.47299999999999998</v>
      </c>
      <c r="I1429" s="9">
        <f>_xlfn.NUMBERVALUE(INDEX(tb_SVI[],MATCH(tb_MHDI[[#This Row],[mun_uf]],tb_SVI[city_name_uf],0),7),".")</f>
        <v>2010</v>
      </c>
    </row>
    <row r="1430" spans="1:9" x14ac:dyDescent="0.25">
      <c r="A1430" s="8" t="s">
        <v>13477</v>
      </c>
      <c r="B1430" s="8" t="str">
        <f>LEFT(tb_MHDI[[#This Row],[Territorialidades]],(FIND("/",tb_MHDI[[#This Row],[Territorialidades]])-2))</f>
        <v>Corupá</v>
      </c>
      <c r="C1430" s="8" t="str">
        <f>LEFT(RIGHT(tb_MHDI[[#This Row],[Territorialidades]],3),2)</f>
        <v>SC</v>
      </c>
      <c r="D1430" s="8" t="str">
        <f>CONCATENATE(tb_MHDI[[#This Row],[Município]],"/",tb_MHDI[[#This Row],[UF]])</f>
        <v>Corupá/SC</v>
      </c>
      <c r="E1430" s="8">
        <v>0.78</v>
      </c>
      <c r="F1430" s="8">
        <v>0.76800000000000002</v>
      </c>
      <c r="G1430" s="8">
        <v>0.873</v>
      </c>
      <c r="H1430" s="8">
        <v>0.70699999999999996</v>
      </c>
      <c r="I1430" s="9">
        <f>_xlfn.NUMBERVALUE(INDEX(tb_SVI[],MATCH(tb_MHDI[[#This Row],[mun_uf]],tb_SVI[city_name_uf],0),7),".")</f>
        <v>2010</v>
      </c>
    </row>
    <row r="1431" spans="1:9" x14ac:dyDescent="0.25">
      <c r="A1431" s="8" t="s">
        <v>13478</v>
      </c>
      <c r="B1431" s="8" t="str">
        <f>LEFT(tb_MHDI[[#This Row],[Territorialidades]],(FIND("/",tb_MHDI[[#This Row],[Territorialidades]])-2))</f>
        <v>Coruripe</v>
      </c>
      <c r="C1431" s="8" t="str">
        <f>LEFT(RIGHT(tb_MHDI[[#This Row],[Territorialidades]],3),2)</f>
        <v>AL</v>
      </c>
      <c r="D1431" s="8" t="str">
        <f>CONCATENATE(tb_MHDI[[#This Row],[Município]],"/",tb_MHDI[[#This Row],[UF]])</f>
        <v>Coruripe/AL</v>
      </c>
      <c r="E1431" s="8">
        <v>0.626</v>
      </c>
      <c r="F1431" s="8">
        <v>0.59099999999999997</v>
      </c>
      <c r="G1431" s="8">
        <v>0.76900000000000002</v>
      </c>
      <c r="H1431" s="8">
        <v>0.54100000000000004</v>
      </c>
      <c r="I1431" s="9">
        <f>_xlfn.NUMBERVALUE(INDEX(tb_SVI[],MATCH(tb_MHDI[[#This Row],[mun_uf]],tb_SVI[city_name_uf],0),7),".")</f>
        <v>2010</v>
      </c>
    </row>
    <row r="1432" spans="1:9" x14ac:dyDescent="0.25">
      <c r="A1432" s="8" t="s">
        <v>13479</v>
      </c>
      <c r="B1432" s="8" t="str">
        <f>LEFT(tb_MHDI[[#This Row],[Territorialidades]],(FIND("/",tb_MHDI[[#This Row],[Territorialidades]])-2))</f>
        <v>Cosmópolis</v>
      </c>
      <c r="C1432" s="8" t="str">
        <f>LEFT(RIGHT(tb_MHDI[[#This Row],[Territorialidades]],3),2)</f>
        <v>SP</v>
      </c>
      <c r="D1432" s="8" t="str">
        <f>CONCATENATE(tb_MHDI[[#This Row],[Município]],"/",tb_MHDI[[#This Row],[UF]])</f>
        <v>Cosmópolis/SP</v>
      </c>
      <c r="E1432" s="8">
        <v>0.76900000000000002</v>
      </c>
      <c r="F1432" s="8">
        <v>0.746</v>
      </c>
      <c r="G1432" s="8">
        <v>0.876</v>
      </c>
      <c r="H1432" s="8">
        <v>0.69699999999999995</v>
      </c>
      <c r="I1432" s="9">
        <f>_xlfn.NUMBERVALUE(INDEX(tb_SVI[],MATCH(tb_MHDI[[#This Row],[mun_uf]],tb_SVI[city_name_uf],0),7),".")</f>
        <v>2010</v>
      </c>
    </row>
    <row r="1433" spans="1:9" x14ac:dyDescent="0.25">
      <c r="A1433" s="8" t="s">
        <v>13480</v>
      </c>
      <c r="B1433" s="8" t="str">
        <f>LEFT(tb_MHDI[[#This Row],[Territorialidades]],(FIND("/",tb_MHDI[[#This Row],[Territorialidades]])-2))</f>
        <v>Cosmorama</v>
      </c>
      <c r="C1433" s="8" t="str">
        <f>LEFT(RIGHT(tb_MHDI[[#This Row],[Territorialidades]],3),2)</f>
        <v>SP</v>
      </c>
      <c r="D1433" s="8" t="str">
        <f>CONCATENATE(tb_MHDI[[#This Row],[Município]],"/",tb_MHDI[[#This Row],[UF]])</f>
        <v>Cosmorama/SP</v>
      </c>
      <c r="E1433" s="8">
        <v>0.72199999999999998</v>
      </c>
      <c r="F1433" s="8">
        <v>0.70499999999999996</v>
      </c>
      <c r="G1433" s="8">
        <v>0.84899999999999998</v>
      </c>
      <c r="H1433" s="8">
        <v>0.63</v>
      </c>
      <c r="I1433" s="9">
        <f>_xlfn.NUMBERVALUE(INDEX(tb_SVI[],MATCH(tb_MHDI[[#This Row],[mun_uf]],tb_SVI[city_name_uf],0),7),".")</f>
        <v>2010</v>
      </c>
    </row>
    <row r="1434" spans="1:9" x14ac:dyDescent="0.25">
      <c r="A1434" s="8" t="s">
        <v>13481</v>
      </c>
      <c r="B1434" s="8" t="str">
        <f>LEFT(tb_MHDI[[#This Row],[Territorialidades]],(FIND("/",tb_MHDI[[#This Row],[Territorialidades]])-2))</f>
        <v>Costa Marques</v>
      </c>
      <c r="C1434" s="8" t="str">
        <f>LEFT(RIGHT(tb_MHDI[[#This Row],[Territorialidades]],3),2)</f>
        <v>RO</v>
      </c>
      <c r="D1434" s="8" t="str">
        <f>CONCATENATE(tb_MHDI[[#This Row],[Município]],"/",tb_MHDI[[#This Row],[UF]])</f>
        <v>Costa Marques/RO</v>
      </c>
      <c r="E1434" s="8">
        <v>0.61099999999999999</v>
      </c>
      <c r="F1434" s="8">
        <v>0.61599999999999999</v>
      </c>
      <c r="G1434" s="8">
        <v>0.751</v>
      </c>
      <c r="H1434" s="8">
        <v>0.49299999999999999</v>
      </c>
      <c r="I1434" s="9">
        <f>_xlfn.NUMBERVALUE(INDEX(tb_SVI[],MATCH(tb_MHDI[[#This Row],[mun_uf]],tb_SVI[city_name_uf],0),7),".")</f>
        <v>2010</v>
      </c>
    </row>
    <row r="1435" spans="1:9" x14ac:dyDescent="0.25">
      <c r="A1435" s="8" t="s">
        <v>13482</v>
      </c>
      <c r="B1435" s="8" t="str">
        <f>LEFT(tb_MHDI[[#This Row],[Territorialidades]],(FIND("/",tb_MHDI[[#This Row],[Territorialidades]])-2))</f>
        <v>Costa Rica</v>
      </c>
      <c r="C1435" s="8" t="str">
        <f>LEFT(RIGHT(tb_MHDI[[#This Row],[Territorialidades]],3),2)</f>
        <v>MS</v>
      </c>
      <c r="D1435" s="8" t="str">
        <f>CONCATENATE(tb_MHDI[[#This Row],[Município]],"/",tb_MHDI[[#This Row],[UF]])</f>
        <v>Costa Rica/MS</v>
      </c>
      <c r="E1435" s="8">
        <v>0.70599999999999996</v>
      </c>
      <c r="F1435" s="8">
        <v>0.71699999999999997</v>
      </c>
      <c r="G1435" s="8">
        <v>0.81100000000000005</v>
      </c>
      <c r="H1435" s="8">
        <v>0.60599999999999998</v>
      </c>
      <c r="I1435" s="9">
        <f>_xlfn.NUMBERVALUE(INDEX(tb_SVI[],MATCH(tb_MHDI[[#This Row],[mun_uf]],tb_SVI[city_name_uf],0),7),".")</f>
        <v>2010</v>
      </c>
    </row>
    <row r="1436" spans="1:9" x14ac:dyDescent="0.25">
      <c r="A1436" s="8" t="s">
        <v>13483</v>
      </c>
      <c r="B1436" s="8" t="str">
        <f>LEFT(tb_MHDI[[#This Row],[Territorialidades]],(FIND("/",tb_MHDI[[#This Row],[Territorialidades]])-2))</f>
        <v>Cotegipe</v>
      </c>
      <c r="C1436" s="8" t="str">
        <f>LEFT(RIGHT(tb_MHDI[[#This Row],[Territorialidades]],3),2)</f>
        <v>BA</v>
      </c>
      <c r="D1436" s="8" t="str">
        <f>CONCATENATE(tb_MHDI[[#This Row],[Município]],"/",tb_MHDI[[#This Row],[UF]])</f>
        <v>Cotegipe/BA</v>
      </c>
      <c r="E1436" s="8">
        <v>0.59</v>
      </c>
      <c r="F1436" s="8">
        <v>0.54500000000000004</v>
      </c>
      <c r="G1436" s="8">
        <v>0.746</v>
      </c>
      <c r="H1436" s="8">
        <v>0.504</v>
      </c>
      <c r="I1436" s="9">
        <f>_xlfn.NUMBERVALUE(INDEX(tb_SVI[],MATCH(tb_MHDI[[#This Row],[mun_uf]],tb_SVI[city_name_uf],0),7),".")</f>
        <v>2010</v>
      </c>
    </row>
    <row r="1437" spans="1:9" x14ac:dyDescent="0.25">
      <c r="A1437" s="8" t="s">
        <v>13484</v>
      </c>
      <c r="B1437" s="8" t="str">
        <f>LEFT(tb_MHDI[[#This Row],[Territorialidades]],(FIND("/",tb_MHDI[[#This Row],[Territorialidades]])-2))</f>
        <v>Cotia</v>
      </c>
      <c r="C1437" s="8" t="str">
        <f>LEFT(RIGHT(tb_MHDI[[#This Row],[Territorialidades]],3),2)</f>
        <v>SP</v>
      </c>
      <c r="D1437" s="8" t="str">
        <f>CONCATENATE(tb_MHDI[[#This Row],[Município]],"/",tb_MHDI[[#This Row],[UF]])</f>
        <v>Cotia/SP</v>
      </c>
      <c r="E1437" s="8">
        <v>0.78</v>
      </c>
      <c r="F1437" s="8">
        <v>0.78900000000000003</v>
      </c>
      <c r="G1437" s="8">
        <v>0.85099999999999998</v>
      </c>
      <c r="H1437" s="8">
        <v>0.70699999999999996</v>
      </c>
      <c r="I1437" s="9">
        <f>_xlfn.NUMBERVALUE(INDEX(tb_SVI[],MATCH(tb_MHDI[[#This Row],[mun_uf]],tb_SVI[city_name_uf],0),7),".")</f>
        <v>2010</v>
      </c>
    </row>
    <row r="1438" spans="1:9" x14ac:dyDescent="0.25">
      <c r="A1438" s="8" t="s">
        <v>13485</v>
      </c>
      <c r="B1438" s="8" t="str">
        <f>LEFT(tb_MHDI[[#This Row],[Territorialidades]],(FIND("/",tb_MHDI[[#This Row],[Territorialidades]])-2))</f>
        <v>Cotiporã</v>
      </c>
      <c r="C1438" s="8" t="str">
        <f>LEFT(RIGHT(tb_MHDI[[#This Row],[Territorialidades]],3),2)</f>
        <v>RS</v>
      </c>
      <c r="D1438" s="8" t="str">
        <f>CONCATENATE(tb_MHDI[[#This Row],[Município]],"/",tb_MHDI[[#This Row],[UF]])</f>
        <v>Cotiporã/RS</v>
      </c>
      <c r="E1438" s="8">
        <v>0.74099999999999999</v>
      </c>
      <c r="F1438" s="8">
        <v>0.76700000000000002</v>
      </c>
      <c r="G1438" s="8">
        <v>0.83499999999999996</v>
      </c>
      <c r="H1438" s="8">
        <v>0.63600000000000001</v>
      </c>
      <c r="I1438" s="9">
        <f>_xlfn.NUMBERVALUE(INDEX(tb_SVI[],MATCH(tb_MHDI[[#This Row],[mun_uf]],tb_SVI[city_name_uf],0),7),".")</f>
        <v>2010</v>
      </c>
    </row>
    <row r="1439" spans="1:9" x14ac:dyDescent="0.25">
      <c r="A1439" s="8" t="s">
        <v>13486</v>
      </c>
      <c r="B1439" s="8" t="str">
        <f>LEFT(tb_MHDI[[#This Row],[Territorialidades]],(FIND("/",tb_MHDI[[#This Row],[Territorialidades]])-2))</f>
        <v>Cotriguaçu</v>
      </c>
      <c r="C1439" s="8" t="str">
        <f>LEFT(RIGHT(tb_MHDI[[#This Row],[Territorialidades]],3),2)</f>
        <v>MT</v>
      </c>
      <c r="D1439" s="8" t="str">
        <f>CONCATENATE(tb_MHDI[[#This Row],[Município]],"/",tb_MHDI[[#This Row],[UF]])</f>
        <v>Cotriguaçu/MT</v>
      </c>
      <c r="E1439" s="8">
        <v>0.60099999999999998</v>
      </c>
      <c r="F1439" s="8">
        <v>0.623</v>
      </c>
      <c r="G1439" s="8">
        <v>0.82499999999999996</v>
      </c>
      <c r="H1439" s="8">
        <v>0.42299999999999999</v>
      </c>
      <c r="I1439" s="9">
        <f>_xlfn.NUMBERVALUE(INDEX(tb_SVI[],MATCH(tb_MHDI[[#This Row],[mun_uf]],tb_SVI[city_name_uf],0),7),".")</f>
        <v>2010</v>
      </c>
    </row>
    <row r="1440" spans="1:9" x14ac:dyDescent="0.25">
      <c r="A1440" s="8" t="s">
        <v>13487</v>
      </c>
      <c r="B1440" s="8" t="str">
        <f>LEFT(tb_MHDI[[#This Row],[Territorialidades]],(FIND("/",tb_MHDI[[#This Row],[Territorialidades]])-2))</f>
        <v>Couto de Magalhães de Minas</v>
      </c>
      <c r="C1440" s="8" t="str">
        <f>LEFT(RIGHT(tb_MHDI[[#This Row],[Territorialidades]],3),2)</f>
        <v>MG</v>
      </c>
      <c r="D1440" s="8" t="str">
        <f>CONCATENATE(tb_MHDI[[#This Row],[Município]],"/",tb_MHDI[[#This Row],[UF]])</f>
        <v>Couto de Magalhães de Minas/MG</v>
      </c>
      <c r="E1440" s="8">
        <v>0.65900000000000003</v>
      </c>
      <c r="F1440" s="8">
        <v>0.6</v>
      </c>
      <c r="G1440" s="8">
        <v>0.80700000000000005</v>
      </c>
      <c r="H1440" s="8">
        <v>0.59199999999999997</v>
      </c>
      <c r="I1440" s="9">
        <f>_xlfn.NUMBERVALUE(INDEX(tb_SVI[],MATCH(tb_MHDI[[#This Row],[mun_uf]],tb_SVI[city_name_uf],0),7),".")</f>
        <v>2010</v>
      </c>
    </row>
    <row r="1441" spans="1:9" x14ac:dyDescent="0.25">
      <c r="A1441" s="8" t="s">
        <v>13488</v>
      </c>
      <c r="B1441" s="8" t="str">
        <f>LEFT(tb_MHDI[[#This Row],[Territorialidades]],(FIND("/",tb_MHDI[[#This Row],[Territorialidades]])-2))</f>
        <v>Couto Magalhães</v>
      </c>
      <c r="C1441" s="8" t="str">
        <f>LEFT(RIGHT(tb_MHDI[[#This Row],[Territorialidades]],3),2)</f>
        <v>TO</v>
      </c>
      <c r="D1441" s="8" t="str">
        <f>CONCATENATE(tb_MHDI[[#This Row],[Município]],"/",tb_MHDI[[#This Row],[UF]])</f>
        <v>Couto Magalhães/TO</v>
      </c>
      <c r="E1441" s="8">
        <v>0.60499999999999998</v>
      </c>
      <c r="F1441" s="8">
        <v>0.57399999999999995</v>
      </c>
      <c r="G1441" s="8">
        <v>0.76</v>
      </c>
      <c r="H1441" s="8">
        <v>0.50800000000000001</v>
      </c>
      <c r="I1441" s="9">
        <f>_xlfn.NUMBERVALUE(INDEX(tb_SVI[],MATCH(tb_MHDI[[#This Row],[mun_uf]],tb_SVI[city_name_uf],0),7),".")</f>
        <v>2010</v>
      </c>
    </row>
    <row r="1442" spans="1:9" x14ac:dyDescent="0.25">
      <c r="A1442" s="8" t="s">
        <v>13489</v>
      </c>
      <c r="B1442" s="8" t="str">
        <f>LEFT(tb_MHDI[[#This Row],[Territorialidades]],(FIND("/",tb_MHDI[[#This Row],[Territorialidades]])-2))</f>
        <v>Coxilha</v>
      </c>
      <c r="C1442" s="8" t="str">
        <f>LEFT(RIGHT(tb_MHDI[[#This Row],[Territorialidades]],3),2)</f>
        <v>RS</v>
      </c>
      <c r="D1442" s="8" t="str">
        <f>CONCATENATE(tb_MHDI[[#This Row],[Município]],"/",tb_MHDI[[#This Row],[UF]])</f>
        <v>Coxilha/RS</v>
      </c>
      <c r="E1442" s="8">
        <v>0.70599999999999996</v>
      </c>
      <c r="F1442" s="8">
        <v>0.69299999999999995</v>
      </c>
      <c r="G1442" s="8">
        <v>0.86599999999999999</v>
      </c>
      <c r="H1442" s="8">
        <v>0.58599999999999997</v>
      </c>
      <c r="I1442" s="9">
        <f>_xlfn.NUMBERVALUE(INDEX(tb_SVI[],MATCH(tb_MHDI[[#This Row],[mun_uf]],tb_SVI[city_name_uf],0),7),".")</f>
        <v>2010</v>
      </c>
    </row>
    <row r="1443" spans="1:9" x14ac:dyDescent="0.25">
      <c r="A1443" s="8" t="s">
        <v>13490</v>
      </c>
      <c r="B1443" s="8" t="str">
        <f>LEFT(tb_MHDI[[#This Row],[Territorialidades]],(FIND("/",tb_MHDI[[#This Row],[Territorialidades]])-2))</f>
        <v>Coxim</v>
      </c>
      <c r="C1443" s="8" t="str">
        <f>LEFT(RIGHT(tb_MHDI[[#This Row],[Territorialidades]],3),2)</f>
        <v>MS</v>
      </c>
      <c r="D1443" s="8" t="str">
        <f>CONCATENATE(tb_MHDI[[#This Row],[Município]],"/",tb_MHDI[[#This Row],[UF]])</f>
        <v>Coxim/MS</v>
      </c>
      <c r="E1443" s="8">
        <v>0.70299999999999996</v>
      </c>
      <c r="F1443" s="8">
        <v>0.71899999999999997</v>
      </c>
      <c r="G1443" s="8">
        <v>0.83599999999999997</v>
      </c>
      <c r="H1443" s="8">
        <v>0.57899999999999996</v>
      </c>
      <c r="I1443" s="9">
        <f>_xlfn.NUMBERVALUE(INDEX(tb_SVI[],MATCH(tb_MHDI[[#This Row],[mun_uf]],tb_SVI[city_name_uf],0),7),".")</f>
        <v>2010</v>
      </c>
    </row>
    <row r="1444" spans="1:9" x14ac:dyDescent="0.25">
      <c r="A1444" s="8" t="s">
        <v>13491</v>
      </c>
      <c r="B1444" s="8" t="str">
        <f>LEFT(tb_MHDI[[#This Row],[Territorialidades]],(FIND("/",tb_MHDI[[#This Row],[Territorialidades]])-2))</f>
        <v>Coxixola</v>
      </c>
      <c r="C1444" s="8" t="str">
        <f>LEFT(RIGHT(tb_MHDI[[#This Row],[Territorialidades]],3),2)</f>
        <v>PB</v>
      </c>
      <c r="D1444" s="8" t="str">
        <f>CONCATENATE(tb_MHDI[[#This Row],[Município]],"/",tb_MHDI[[#This Row],[UF]])</f>
        <v>Coxixola/PB</v>
      </c>
      <c r="E1444" s="8">
        <v>0.64100000000000001</v>
      </c>
      <c r="F1444" s="8">
        <v>0.58599999999999997</v>
      </c>
      <c r="G1444" s="8">
        <v>0.79400000000000004</v>
      </c>
      <c r="H1444" s="8">
        <v>0.56699999999999995</v>
      </c>
      <c r="I1444" s="9">
        <f>_xlfn.NUMBERVALUE(INDEX(tb_SVI[],MATCH(tb_MHDI[[#This Row],[mun_uf]],tb_SVI[city_name_uf],0),7),".")</f>
        <v>2010</v>
      </c>
    </row>
    <row r="1445" spans="1:9" x14ac:dyDescent="0.25">
      <c r="A1445" s="8" t="s">
        <v>13492</v>
      </c>
      <c r="B1445" s="8" t="str">
        <f>LEFT(tb_MHDI[[#This Row],[Territorialidades]],(FIND("/",tb_MHDI[[#This Row],[Territorialidades]])-2))</f>
        <v>Craíbas</v>
      </c>
      <c r="C1445" s="8" t="str">
        <f>LEFT(RIGHT(tb_MHDI[[#This Row],[Territorialidades]],3),2)</f>
        <v>AL</v>
      </c>
      <c r="D1445" s="8" t="str">
        <f>CONCATENATE(tb_MHDI[[#This Row],[Município]],"/",tb_MHDI[[#This Row],[UF]])</f>
        <v>Craíbas/AL</v>
      </c>
      <c r="E1445" s="8">
        <v>0.52500000000000002</v>
      </c>
      <c r="F1445" s="8">
        <v>0.51700000000000002</v>
      </c>
      <c r="G1445" s="8">
        <v>0.68700000000000006</v>
      </c>
      <c r="H1445" s="8">
        <v>0.40799999999999997</v>
      </c>
      <c r="I1445" s="9">
        <f>_xlfn.NUMBERVALUE(INDEX(tb_SVI[],MATCH(tb_MHDI[[#This Row],[mun_uf]],tb_SVI[city_name_uf],0),7),".")</f>
        <v>2010</v>
      </c>
    </row>
    <row r="1446" spans="1:9" x14ac:dyDescent="0.25">
      <c r="A1446" s="8" t="s">
        <v>13493</v>
      </c>
      <c r="B1446" s="8" t="str">
        <f>LEFT(tb_MHDI[[#This Row],[Territorialidades]],(FIND("/",tb_MHDI[[#This Row],[Territorialidades]])-2))</f>
        <v>Crateús</v>
      </c>
      <c r="C1446" s="8" t="str">
        <f>LEFT(RIGHT(tb_MHDI[[#This Row],[Territorialidades]],3),2)</f>
        <v>CE</v>
      </c>
      <c r="D1446" s="8" t="str">
        <f>CONCATENATE(tb_MHDI[[#This Row],[Município]],"/",tb_MHDI[[#This Row],[UF]])</f>
        <v>Crateús/CE</v>
      </c>
      <c r="E1446" s="8">
        <v>0.64400000000000002</v>
      </c>
      <c r="F1446" s="8">
        <v>0.61799999999999999</v>
      </c>
      <c r="G1446" s="8">
        <v>0.78700000000000003</v>
      </c>
      <c r="H1446" s="8">
        <v>0.55000000000000004</v>
      </c>
      <c r="I1446" s="9">
        <f>_xlfn.NUMBERVALUE(INDEX(tb_SVI[],MATCH(tb_MHDI[[#This Row],[mun_uf]],tb_SVI[city_name_uf],0),7),".")</f>
        <v>2010</v>
      </c>
    </row>
    <row r="1447" spans="1:9" x14ac:dyDescent="0.25">
      <c r="A1447" s="8" t="s">
        <v>13494</v>
      </c>
      <c r="B1447" s="8" t="str">
        <f>LEFT(tb_MHDI[[#This Row],[Territorialidades]],(FIND("/",tb_MHDI[[#This Row],[Territorialidades]])-2))</f>
        <v>Crato</v>
      </c>
      <c r="C1447" s="8" t="str">
        <f>LEFT(RIGHT(tb_MHDI[[#This Row],[Territorialidades]],3),2)</f>
        <v>CE</v>
      </c>
      <c r="D1447" s="8" t="str">
        <f>CONCATENATE(tb_MHDI[[#This Row],[Município]],"/",tb_MHDI[[#This Row],[UF]])</f>
        <v>Crato/CE</v>
      </c>
      <c r="E1447" s="8">
        <v>0.71299999999999997</v>
      </c>
      <c r="F1447" s="8">
        <v>0.65500000000000003</v>
      </c>
      <c r="G1447" s="8">
        <v>0.82199999999999995</v>
      </c>
      <c r="H1447" s="8">
        <v>0.67300000000000004</v>
      </c>
      <c r="I1447" s="9">
        <f>_xlfn.NUMBERVALUE(INDEX(tb_SVI[],MATCH(tb_MHDI[[#This Row],[mun_uf]],tb_SVI[city_name_uf],0),7),".")</f>
        <v>2010</v>
      </c>
    </row>
    <row r="1448" spans="1:9" x14ac:dyDescent="0.25">
      <c r="A1448" s="8" t="s">
        <v>13495</v>
      </c>
      <c r="B1448" s="8" t="str">
        <f>LEFT(tb_MHDI[[#This Row],[Territorialidades]],(FIND("/",tb_MHDI[[#This Row],[Territorialidades]])-2))</f>
        <v>Cravinhos</v>
      </c>
      <c r="C1448" s="8" t="str">
        <f>LEFT(RIGHT(tb_MHDI[[#This Row],[Territorialidades]],3),2)</f>
        <v>SP</v>
      </c>
      <c r="D1448" s="8" t="str">
        <f>CONCATENATE(tb_MHDI[[#This Row],[Município]],"/",tb_MHDI[[#This Row],[UF]])</f>
        <v>Cravinhos/SP</v>
      </c>
      <c r="E1448" s="8">
        <v>0.75600000000000001</v>
      </c>
      <c r="F1448" s="8">
        <v>0.73699999999999999</v>
      </c>
      <c r="G1448" s="8">
        <v>0.85699999999999998</v>
      </c>
      <c r="H1448" s="8">
        <v>0.68300000000000005</v>
      </c>
      <c r="I1448" s="9">
        <f>_xlfn.NUMBERVALUE(INDEX(tb_SVI[],MATCH(tb_MHDI[[#This Row],[mun_uf]],tb_SVI[city_name_uf],0),7),".")</f>
        <v>2010</v>
      </c>
    </row>
    <row r="1449" spans="1:9" x14ac:dyDescent="0.25">
      <c r="A1449" s="8" t="s">
        <v>13496</v>
      </c>
      <c r="B1449" s="8" t="str">
        <f>LEFT(tb_MHDI[[#This Row],[Territorialidades]],(FIND("/",tb_MHDI[[#This Row],[Territorialidades]])-2))</f>
        <v>Cravolândia</v>
      </c>
      <c r="C1449" s="8" t="str">
        <f>LEFT(RIGHT(tb_MHDI[[#This Row],[Territorialidades]],3),2)</f>
        <v>BA</v>
      </c>
      <c r="D1449" s="8" t="str">
        <f>CONCATENATE(tb_MHDI[[#This Row],[Município]],"/",tb_MHDI[[#This Row],[UF]])</f>
        <v>Cravolândia/BA</v>
      </c>
      <c r="E1449" s="8">
        <v>0.59899999999999998</v>
      </c>
      <c r="F1449" s="8">
        <v>0.55900000000000005</v>
      </c>
      <c r="G1449" s="8">
        <v>0.76500000000000001</v>
      </c>
      <c r="H1449" s="8">
        <v>0.503</v>
      </c>
      <c r="I1449" s="9">
        <f>_xlfn.NUMBERVALUE(INDEX(tb_SVI[],MATCH(tb_MHDI[[#This Row],[mun_uf]],tb_SVI[city_name_uf],0),7),".")</f>
        <v>2010</v>
      </c>
    </row>
    <row r="1450" spans="1:9" x14ac:dyDescent="0.25">
      <c r="A1450" s="8" t="s">
        <v>13497</v>
      </c>
      <c r="B1450" s="8" t="str">
        <f>LEFT(tb_MHDI[[#This Row],[Territorialidades]],(FIND("/",tb_MHDI[[#This Row],[Territorialidades]])-2))</f>
        <v>Criciúma</v>
      </c>
      <c r="C1450" s="8" t="str">
        <f>LEFT(RIGHT(tb_MHDI[[#This Row],[Territorialidades]],3),2)</f>
        <v>SC</v>
      </c>
      <c r="D1450" s="8" t="str">
        <f>CONCATENATE(tb_MHDI[[#This Row],[Município]],"/",tb_MHDI[[#This Row],[UF]])</f>
        <v>Criciúma/SC</v>
      </c>
      <c r="E1450" s="8">
        <v>0.78800000000000003</v>
      </c>
      <c r="F1450" s="8">
        <v>0.78600000000000003</v>
      </c>
      <c r="G1450" s="8">
        <v>0.84599999999999997</v>
      </c>
      <c r="H1450" s="8">
        <v>0.73699999999999999</v>
      </c>
      <c r="I1450" s="9">
        <f>_xlfn.NUMBERVALUE(INDEX(tb_SVI[],MATCH(tb_MHDI[[#This Row],[mun_uf]],tb_SVI[city_name_uf],0),7),".")</f>
        <v>2010</v>
      </c>
    </row>
    <row r="1451" spans="1:9" x14ac:dyDescent="0.25">
      <c r="A1451" s="8" t="s">
        <v>13498</v>
      </c>
      <c r="B1451" s="8" t="str">
        <f>LEFT(tb_MHDI[[#This Row],[Territorialidades]],(FIND("/",tb_MHDI[[#This Row],[Territorialidades]])-2))</f>
        <v>Crisólita</v>
      </c>
      <c r="C1451" s="8" t="str">
        <f>LEFT(RIGHT(tb_MHDI[[#This Row],[Territorialidades]],3),2)</f>
        <v>MG</v>
      </c>
      <c r="D1451" s="8" t="str">
        <f>CONCATENATE(tb_MHDI[[#This Row],[Município]],"/",tb_MHDI[[#This Row],[UF]])</f>
        <v>Crisólita/MG</v>
      </c>
      <c r="E1451" s="8">
        <v>0.58499999999999996</v>
      </c>
      <c r="F1451" s="8">
        <v>0.57899999999999996</v>
      </c>
      <c r="G1451" s="8">
        <v>0.79900000000000004</v>
      </c>
      <c r="H1451" s="8">
        <v>0.432</v>
      </c>
      <c r="I1451" s="9">
        <f>_xlfn.NUMBERVALUE(INDEX(tb_SVI[],MATCH(tb_MHDI[[#This Row],[mun_uf]],tb_SVI[city_name_uf],0),7),".")</f>
        <v>2010</v>
      </c>
    </row>
    <row r="1452" spans="1:9" x14ac:dyDescent="0.25">
      <c r="A1452" s="8" t="s">
        <v>13499</v>
      </c>
      <c r="B1452" s="8" t="str">
        <f>LEFT(tb_MHDI[[#This Row],[Territorialidades]],(FIND("/",tb_MHDI[[#This Row],[Territorialidades]])-2))</f>
        <v>Crisópolis</v>
      </c>
      <c r="C1452" s="8" t="str">
        <f>LEFT(RIGHT(tb_MHDI[[#This Row],[Territorialidades]],3),2)</f>
        <v>BA</v>
      </c>
      <c r="D1452" s="8" t="str">
        <f>CONCATENATE(tb_MHDI[[#This Row],[Município]],"/",tb_MHDI[[#This Row],[UF]])</f>
        <v>Crisópolis/BA</v>
      </c>
      <c r="E1452" s="8">
        <v>0.54300000000000004</v>
      </c>
      <c r="F1452" s="8">
        <v>0.54200000000000004</v>
      </c>
      <c r="G1452" s="8">
        <v>0.76500000000000001</v>
      </c>
      <c r="H1452" s="8">
        <v>0.38700000000000001</v>
      </c>
      <c r="I1452" s="9">
        <f>_xlfn.NUMBERVALUE(INDEX(tb_SVI[],MATCH(tb_MHDI[[#This Row],[mun_uf]],tb_SVI[city_name_uf],0),7),".")</f>
        <v>2010</v>
      </c>
    </row>
    <row r="1453" spans="1:9" x14ac:dyDescent="0.25">
      <c r="A1453" s="8" t="s">
        <v>13500</v>
      </c>
      <c r="B1453" s="8" t="str">
        <f>LEFT(tb_MHDI[[#This Row],[Territorialidades]],(FIND("/",tb_MHDI[[#This Row],[Territorialidades]])-2))</f>
        <v>Crissiumal</v>
      </c>
      <c r="C1453" s="8" t="str">
        <f>LEFT(RIGHT(tb_MHDI[[#This Row],[Territorialidades]],3),2)</f>
        <v>RS</v>
      </c>
      <c r="D1453" s="8" t="str">
        <f>CONCATENATE(tb_MHDI[[#This Row],[Município]],"/",tb_MHDI[[#This Row],[UF]])</f>
        <v>Crissiumal/RS</v>
      </c>
      <c r="E1453" s="8">
        <v>0.71199999999999997</v>
      </c>
      <c r="F1453" s="8">
        <v>0.70199999999999996</v>
      </c>
      <c r="G1453" s="8">
        <v>0.83499999999999996</v>
      </c>
      <c r="H1453" s="8">
        <v>0.61599999999999999</v>
      </c>
      <c r="I1453" s="9">
        <f>_xlfn.NUMBERVALUE(INDEX(tb_SVI[],MATCH(tb_MHDI[[#This Row],[mun_uf]],tb_SVI[city_name_uf],0),7),".")</f>
        <v>2010</v>
      </c>
    </row>
    <row r="1454" spans="1:9" x14ac:dyDescent="0.25">
      <c r="A1454" s="8" t="s">
        <v>13501</v>
      </c>
      <c r="B1454" s="8" t="str">
        <f>LEFT(tb_MHDI[[#This Row],[Territorialidades]],(FIND("/",tb_MHDI[[#This Row],[Territorialidades]])-2))</f>
        <v>Cristais</v>
      </c>
      <c r="C1454" s="8" t="str">
        <f>LEFT(RIGHT(tb_MHDI[[#This Row],[Territorialidades]],3),2)</f>
        <v>MG</v>
      </c>
      <c r="D1454" s="8" t="str">
        <f>CONCATENATE(tb_MHDI[[#This Row],[Município]],"/",tb_MHDI[[#This Row],[UF]])</f>
        <v>Cristais/MG</v>
      </c>
      <c r="E1454" s="8">
        <v>0.69199999999999995</v>
      </c>
      <c r="F1454" s="8">
        <v>0.73599999999999999</v>
      </c>
      <c r="G1454" s="8">
        <v>0.85899999999999999</v>
      </c>
      <c r="H1454" s="8">
        <v>0.52500000000000002</v>
      </c>
      <c r="I1454" s="9">
        <f>_xlfn.NUMBERVALUE(INDEX(tb_SVI[],MATCH(tb_MHDI[[#This Row],[mun_uf]],tb_SVI[city_name_uf],0),7),".")</f>
        <v>2010</v>
      </c>
    </row>
    <row r="1455" spans="1:9" x14ac:dyDescent="0.25">
      <c r="A1455" s="8" t="s">
        <v>13502</v>
      </c>
      <c r="B1455" s="8" t="str">
        <f>LEFT(tb_MHDI[[#This Row],[Territorialidades]],(FIND("/",tb_MHDI[[#This Row],[Territorialidades]])-2))</f>
        <v>Cristais Paulista</v>
      </c>
      <c r="C1455" s="8" t="str">
        <f>LEFT(RIGHT(tb_MHDI[[#This Row],[Territorialidades]],3),2)</f>
        <v>SP</v>
      </c>
      <c r="D1455" s="8" t="str">
        <f>CONCATENATE(tb_MHDI[[#This Row],[Município]],"/",tb_MHDI[[#This Row],[UF]])</f>
        <v>Cristais Paulista/SP</v>
      </c>
      <c r="E1455" s="8">
        <v>0.73399999999999999</v>
      </c>
      <c r="F1455" s="8">
        <v>0.72299999999999998</v>
      </c>
      <c r="G1455" s="8">
        <v>0.80200000000000005</v>
      </c>
      <c r="H1455" s="8">
        <v>0.68200000000000005</v>
      </c>
      <c r="I1455" s="9">
        <f>_xlfn.NUMBERVALUE(INDEX(tb_SVI[],MATCH(tb_MHDI[[#This Row],[mun_uf]],tb_SVI[city_name_uf],0),7),".")</f>
        <v>2010</v>
      </c>
    </row>
    <row r="1456" spans="1:9" x14ac:dyDescent="0.25">
      <c r="A1456" s="8" t="s">
        <v>13503</v>
      </c>
      <c r="B1456" s="8" t="str">
        <f>LEFT(tb_MHDI[[#This Row],[Territorialidades]],(FIND("/",tb_MHDI[[#This Row],[Territorialidades]])-2))</f>
        <v>Cristalândia do Piauí</v>
      </c>
      <c r="C1456" s="8" t="str">
        <f>LEFT(RIGHT(tb_MHDI[[#This Row],[Territorialidades]],3),2)</f>
        <v>PI</v>
      </c>
      <c r="D1456" s="8" t="str">
        <f>CONCATENATE(tb_MHDI[[#This Row],[Município]],"/",tb_MHDI[[#This Row],[UF]])</f>
        <v>Cristalândia do Piauí/PI</v>
      </c>
      <c r="E1456" s="8">
        <v>0.57299999999999995</v>
      </c>
      <c r="F1456" s="8">
        <v>0.52100000000000002</v>
      </c>
      <c r="G1456" s="8">
        <v>0.77</v>
      </c>
      <c r="H1456" s="8">
        <v>0.46899999999999997</v>
      </c>
      <c r="I1456" s="9">
        <f>_xlfn.NUMBERVALUE(INDEX(tb_SVI[],MATCH(tb_MHDI[[#This Row],[mun_uf]],tb_SVI[city_name_uf],0),7),".")</f>
        <v>2010</v>
      </c>
    </row>
    <row r="1457" spans="1:9" x14ac:dyDescent="0.25">
      <c r="A1457" s="8" t="s">
        <v>13504</v>
      </c>
      <c r="B1457" s="8" t="str">
        <f>LEFT(tb_MHDI[[#This Row],[Territorialidades]],(FIND("/",tb_MHDI[[#This Row],[Territorialidades]])-2))</f>
        <v>Cristalândia</v>
      </c>
      <c r="C1457" s="8" t="str">
        <f>LEFT(RIGHT(tb_MHDI[[#This Row],[Territorialidades]],3),2)</f>
        <v>TO</v>
      </c>
      <c r="D1457" s="8" t="str">
        <f>CONCATENATE(tb_MHDI[[#This Row],[Município]],"/",tb_MHDI[[#This Row],[UF]])</f>
        <v>Cristalândia/TO</v>
      </c>
      <c r="E1457" s="8">
        <v>0.67300000000000004</v>
      </c>
      <c r="F1457" s="8">
        <v>0.66300000000000003</v>
      </c>
      <c r="G1457" s="8">
        <v>0.80500000000000005</v>
      </c>
      <c r="H1457" s="8">
        <v>0.56999999999999995</v>
      </c>
      <c r="I1457" s="9">
        <f>_xlfn.NUMBERVALUE(INDEX(tb_SVI[],MATCH(tb_MHDI[[#This Row],[mun_uf]],tb_SVI[city_name_uf],0),7),".")</f>
        <v>2010</v>
      </c>
    </row>
    <row r="1458" spans="1:9" x14ac:dyDescent="0.25">
      <c r="A1458" s="8" t="s">
        <v>13505</v>
      </c>
      <c r="B1458" s="8" t="str">
        <f>LEFT(tb_MHDI[[#This Row],[Territorialidades]],(FIND("/",tb_MHDI[[#This Row],[Territorialidades]])-2))</f>
        <v>Cristal do Sul</v>
      </c>
      <c r="C1458" s="8" t="str">
        <f>LEFT(RIGHT(tb_MHDI[[#This Row],[Territorialidades]],3),2)</f>
        <v>RS</v>
      </c>
      <c r="D1458" s="8" t="str">
        <f>CONCATENATE(tb_MHDI[[#This Row],[Município]],"/",tb_MHDI[[#This Row],[UF]])</f>
        <v>Cristal do Sul/RS</v>
      </c>
      <c r="E1458" s="8">
        <v>0.66</v>
      </c>
      <c r="F1458" s="8">
        <v>0.64100000000000001</v>
      </c>
      <c r="G1458" s="8">
        <v>0.82599999999999996</v>
      </c>
      <c r="H1458" s="8">
        <v>0.54200000000000004</v>
      </c>
      <c r="I1458" s="9">
        <f>_xlfn.NUMBERVALUE(INDEX(tb_SVI[],MATCH(tb_MHDI[[#This Row],[mun_uf]],tb_SVI[city_name_uf],0),7),".")</f>
        <v>2010</v>
      </c>
    </row>
    <row r="1459" spans="1:9" x14ac:dyDescent="0.25">
      <c r="A1459" s="8" t="s">
        <v>13506</v>
      </c>
      <c r="B1459" s="8" t="str">
        <f>LEFT(tb_MHDI[[#This Row],[Territorialidades]],(FIND("/",tb_MHDI[[#This Row],[Territorialidades]])-2))</f>
        <v>Cristália</v>
      </c>
      <c r="C1459" s="8" t="str">
        <f>LEFT(RIGHT(tb_MHDI[[#This Row],[Territorialidades]],3),2)</f>
        <v>MG</v>
      </c>
      <c r="D1459" s="8" t="str">
        <f>CONCATENATE(tb_MHDI[[#This Row],[Município]],"/",tb_MHDI[[#This Row],[UF]])</f>
        <v>Cristália/MG</v>
      </c>
      <c r="E1459" s="8">
        <v>0.58299999999999996</v>
      </c>
      <c r="F1459" s="8">
        <v>0.51800000000000002</v>
      </c>
      <c r="G1459" s="8">
        <v>0.79500000000000004</v>
      </c>
      <c r="H1459" s="8">
        <v>0.48199999999999998</v>
      </c>
      <c r="I1459" s="9">
        <f>_xlfn.NUMBERVALUE(INDEX(tb_SVI[],MATCH(tb_MHDI[[#This Row],[mun_uf]],tb_SVI[city_name_uf],0),7),".")</f>
        <v>2010</v>
      </c>
    </row>
    <row r="1460" spans="1:9" x14ac:dyDescent="0.25">
      <c r="A1460" s="8" t="s">
        <v>13507</v>
      </c>
      <c r="B1460" s="8" t="str">
        <f>LEFT(tb_MHDI[[#This Row],[Territorialidades]],(FIND("/",tb_MHDI[[#This Row],[Territorialidades]])-2))</f>
        <v>Cristalina</v>
      </c>
      <c r="C1460" s="8" t="str">
        <f>LEFT(RIGHT(tb_MHDI[[#This Row],[Territorialidades]],3),2)</f>
        <v>GO</v>
      </c>
      <c r="D1460" s="8" t="str">
        <f>CONCATENATE(tb_MHDI[[#This Row],[Município]],"/",tb_MHDI[[#This Row],[UF]])</f>
        <v>Cristalina/GO</v>
      </c>
      <c r="E1460" s="8">
        <v>0.69899999999999995</v>
      </c>
      <c r="F1460" s="8">
        <v>0.71599999999999997</v>
      </c>
      <c r="G1460" s="8">
        <v>0.81399999999999995</v>
      </c>
      <c r="H1460" s="8">
        <v>0.58699999999999997</v>
      </c>
      <c r="I1460" s="9">
        <f>_xlfn.NUMBERVALUE(INDEX(tb_SVI[],MATCH(tb_MHDI[[#This Row],[mun_uf]],tb_SVI[city_name_uf],0),7),".")</f>
        <v>2010</v>
      </c>
    </row>
    <row r="1461" spans="1:9" x14ac:dyDescent="0.25">
      <c r="A1461" s="8" t="s">
        <v>13508</v>
      </c>
      <c r="B1461" s="8" t="str">
        <f>LEFT(tb_MHDI[[#This Row],[Territorialidades]],(FIND("/",tb_MHDI[[#This Row],[Territorialidades]])-2))</f>
        <v>Cristal</v>
      </c>
      <c r="C1461" s="8" t="str">
        <f>LEFT(RIGHT(tb_MHDI[[#This Row],[Territorialidades]],3),2)</f>
        <v>RS</v>
      </c>
      <c r="D1461" s="8" t="str">
        <f>CONCATENATE(tb_MHDI[[#This Row],[Município]],"/",tb_MHDI[[#This Row],[UF]])</f>
        <v>Cristal/RS</v>
      </c>
      <c r="E1461" s="8">
        <v>0.64400000000000002</v>
      </c>
      <c r="F1461" s="8">
        <v>0.68700000000000006</v>
      </c>
      <c r="G1461" s="8">
        <v>0.82599999999999996</v>
      </c>
      <c r="H1461" s="8">
        <v>0.47099999999999997</v>
      </c>
      <c r="I1461" s="9">
        <f>_xlfn.NUMBERVALUE(INDEX(tb_SVI[],MATCH(tb_MHDI[[#This Row],[mun_uf]],tb_SVI[city_name_uf],0),7),".")</f>
        <v>2010</v>
      </c>
    </row>
    <row r="1462" spans="1:9" x14ac:dyDescent="0.25">
      <c r="A1462" s="8" t="s">
        <v>13509</v>
      </c>
      <c r="B1462" s="8" t="str">
        <f>LEFT(tb_MHDI[[#This Row],[Territorialidades]],(FIND("/",tb_MHDI[[#This Row],[Territorialidades]])-2))</f>
        <v>Cristiano Otoni</v>
      </c>
      <c r="C1462" s="8" t="str">
        <f>LEFT(RIGHT(tb_MHDI[[#This Row],[Territorialidades]],3),2)</f>
        <v>MG</v>
      </c>
      <c r="D1462" s="8" t="str">
        <f>CONCATENATE(tb_MHDI[[#This Row],[Município]],"/",tb_MHDI[[#This Row],[UF]])</f>
        <v>Cristiano Otoni/MG</v>
      </c>
      <c r="E1462" s="8">
        <v>0.69499999999999995</v>
      </c>
      <c r="F1462" s="8">
        <v>0.65100000000000002</v>
      </c>
      <c r="G1462" s="8">
        <v>0.82299999999999995</v>
      </c>
      <c r="H1462" s="8">
        <v>0.626</v>
      </c>
      <c r="I1462" s="9">
        <f>_xlfn.NUMBERVALUE(INDEX(tb_SVI[],MATCH(tb_MHDI[[#This Row],[mun_uf]],tb_SVI[city_name_uf],0),7),".")</f>
        <v>2010</v>
      </c>
    </row>
    <row r="1463" spans="1:9" x14ac:dyDescent="0.25">
      <c r="A1463" s="8" t="s">
        <v>13510</v>
      </c>
      <c r="B1463" s="8" t="str">
        <f>LEFT(tb_MHDI[[#This Row],[Territorialidades]],(FIND("/",tb_MHDI[[#This Row],[Territorialidades]])-2))</f>
        <v>Cristianópolis</v>
      </c>
      <c r="C1463" s="8" t="str">
        <f>LEFT(RIGHT(tb_MHDI[[#This Row],[Territorialidades]],3),2)</f>
        <v>GO</v>
      </c>
      <c r="D1463" s="8" t="str">
        <f>CONCATENATE(tb_MHDI[[#This Row],[Município]],"/",tb_MHDI[[#This Row],[UF]])</f>
        <v>Cristianópolis/GO</v>
      </c>
      <c r="E1463" s="8">
        <v>0.68799999999999994</v>
      </c>
      <c r="F1463" s="8">
        <v>0.70299999999999996</v>
      </c>
      <c r="G1463" s="8">
        <v>0.83799999999999997</v>
      </c>
      <c r="H1463" s="8">
        <v>0.55400000000000005</v>
      </c>
      <c r="I1463" s="9">
        <f>_xlfn.NUMBERVALUE(INDEX(tb_SVI[],MATCH(tb_MHDI[[#This Row],[mun_uf]],tb_SVI[city_name_uf],0),7),".")</f>
        <v>2010</v>
      </c>
    </row>
    <row r="1464" spans="1:9" x14ac:dyDescent="0.25">
      <c r="A1464" s="8" t="s">
        <v>13511</v>
      </c>
      <c r="B1464" s="8" t="str">
        <f>LEFT(tb_MHDI[[#This Row],[Territorialidades]],(FIND("/",tb_MHDI[[#This Row],[Territorialidades]])-2))</f>
        <v>Cristina</v>
      </c>
      <c r="C1464" s="8" t="str">
        <f>LEFT(RIGHT(tb_MHDI[[#This Row],[Territorialidades]],3),2)</f>
        <v>MG</v>
      </c>
      <c r="D1464" s="8" t="str">
        <f>CONCATENATE(tb_MHDI[[#This Row],[Município]],"/",tb_MHDI[[#This Row],[UF]])</f>
        <v>Cristina/MG</v>
      </c>
      <c r="E1464" s="8">
        <v>0.66800000000000004</v>
      </c>
      <c r="F1464" s="8">
        <v>0.64500000000000002</v>
      </c>
      <c r="G1464" s="8">
        <v>0.84199999999999997</v>
      </c>
      <c r="H1464" s="8">
        <v>0.55000000000000004</v>
      </c>
      <c r="I1464" s="9">
        <f>_xlfn.NUMBERVALUE(INDEX(tb_SVI[],MATCH(tb_MHDI[[#This Row],[mun_uf]],tb_SVI[city_name_uf],0),7),".")</f>
        <v>2010</v>
      </c>
    </row>
    <row r="1465" spans="1:9" x14ac:dyDescent="0.25">
      <c r="A1465" s="8" t="s">
        <v>13512</v>
      </c>
      <c r="B1465" s="8" t="str">
        <f>LEFT(tb_MHDI[[#This Row],[Territorialidades]],(FIND("/",tb_MHDI[[#This Row],[Territorialidades]])-2))</f>
        <v>Cristinápolis</v>
      </c>
      <c r="C1465" s="8" t="str">
        <f>LEFT(RIGHT(tb_MHDI[[#This Row],[Territorialidades]],3),2)</f>
        <v>SE</v>
      </c>
      <c r="D1465" s="8" t="str">
        <f>CONCATENATE(tb_MHDI[[#This Row],[Município]],"/",tb_MHDI[[#This Row],[UF]])</f>
        <v>Cristinápolis/SE</v>
      </c>
      <c r="E1465" s="8">
        <v>0.55300000000000005</v>
      </c>
      <c r="F1465" s="8">
        <v>0.54</v>
      </c>
      <c r="G1465" s="8">
        <v>0.755</v>
      </c>
      <c r="H1465" s="8">
        <v>0.41399999999999998</v>
      </c>
      <c r="I1465" s="9">
        <f>_xlfn.NUMBERVALUE(INDEX(tb_SVI[],MATCH(tb_MHDI[[#This Row],[mun_uf]],tb_SVI[city_name_uf],0),7),".")</f>
        <v>2010</v>
      </c>
    </row>
    <row r="1466" spans="1:9" x14ac:dyDescent="0.25">
      <c r="A1466" s="8" t="s">
        <v>13513</v>
      </c>
      <c r="B1466" s="8" t="str">
        <f>LEFT(tb_MHDI[[#This Row],[Territorialidades]],(FIND("/",tb_MHDI[[#This Row],[Territorialidades]])-2))</f>
        <v>Cristino Castro</v>
      </c>
      <c r="C1466" s="8" t="str">
        <f>LEFT(RIGHT(tb_MHDI[[#This Row],[Territorialidades]],3),2)</f>
        <v>PI</v>
      </c>
      <c r="D1466" s="8" t="str">
        <f>CONCATENATE(tb_MHDI[[#This Row],[Município]],"/",tb_MHDI[[#This Row],[UF]])</f>
        <v>Cristino Castro/PI</v>
      </c>
      <c r="E1466" s="8">
        <v>0.56599999999999995</v>
      </c>
      <c r="F1466" s="8">
        <v>0.58599999999999997</v>
      </c>
      <c r="G1466" s="8">
        <v>0.71299999999999997</v>
      </c>
      <c r="H1466" s="8">
        <v>0.434</v>
      </c>
      <c r="I1466" s="9">
        <f>_xlfn.NUMBERVALUE(INDEX(tb_SVI[],MATCH(tb_MHDI[[#This Row],[mun_uf]],tb_SVI[city_name_uf],0),7),".")</f>
        <v>2010</v>
      </c>
    </row>
    <row r="1467" spans="1:9" x14ac:dyDescent="0.25">
      <c r="A1467" s="8" t="s">
        <v>13514</v>
      </c>
      <c r="B1467" s="8" t="str">
        <f>LEFT(tb_MHDI[[#This Row],[Territorialidades]],(FIND("/",tb_MHDI[[#This Row],[Territorialidades]])-2))</f>
        <v>Cristópolis</v>
      </c>
      <c r="C1467" s="8" t="str">
        <f>LEFT(RIGHT(tb_MHDI[[#This Row],[Territorialidades]],3),2)</f>
        <v>BA</v>
      </c>
      <c r="D1467" s="8" t="str">
        <f>CONCATENATE(tb_MHDI[[#This Row],[Município]],"/",tb_MHDI[[#This Row],[UF]])</f>
        <v>Cristópolis/BA</v>
      </c>
      <c r="E1467" s="8">
        <v>0.61399999999999999</v>
      </c>
      <c r="F1467" s="8">
        <v>0.54600000000000004</v>
      </c>
      <c r="G1467" s="8">
        <v>0.76600000000000001</v>
      </c>
      <c r="H1467" s="8">
        <v>0.55300000000000005</v>
      </c>
      <c r="I1467" s="9">
        <f>_xlfn.NUMBERVALUE(INDEX(tb_SVI[],MATCH(tb_MHDI[[#This Row],[mun_uf]],tb_SVI[city_name_uf],0),7),".")</f>
        <v>2010</v>
      </c>
    </row>
    <row r="1468" spans="1:9" x14ac:dyDescent="0.25">
      <c r="A1468" s="8" t="s">
        <v>13515</v>
      </c>
      <c r="B1468" s="8" t="str">
        <f>LEFT(tb_MHDI[[#This Row],[Territorialidades]],(FIND("/",tb_MHDI[[#This Row],[Territorialidades]])-2))</f>
        <v>Crixás do Tocantins</v>
      </c>
      <c r="C1468" s="8" t="str">
        <f>LEFT(RIGHT(tb_MHDI[[#This Row],[Territorialidades]],3),2)</f>
        <v>TO</v>
      </c>
      <c r="D1468" s="8" t="str">
        <f>CONCATENATE(tb_MHDI[[#This Row],[Município]],"/",tb_MHDI[[#This Row],[UF]])</f>
        <v>Crixás do Tocantins/TO</v>
      </c>
      <c r="E1468" s="8">
        <v>0.64400000000000002</v>
      </c>
      <c r="F1468" s="8">
        <v>0.60299999999999998</v>
      </c>
      <c r="G1468" s="8">
        <v>0.79800000000000004</v>
      </c>
      <c r="H1468" s="8">
        <v>0.55500000000000005</v>
      </c>
      <c r="I1468" s="9">
        <f>_xlfn.NUMBERVALUE(INDEX(tb_SVI[],MATCH(tb_MHDI[[#This Row],[mun_uf]],tb_SVI[city_name_uf],0),7),".")</f>
        <v>2010</v>
      </c>
    </row>
    <row r="1469" spans="1:9" x14ac:dyDescent="0.25">
      <c r="A1469" s="8" t="s">
        <v>13516</v>
      </c>
      <c r="B1469" s="8" t="str">
        <f>LEFT(tb_MHDI[[#This Row],[Territorialidades]],(FIND("/",tb_MHDI[[#This Row],[Territorialidades]])-2))</f>
        <v>Crixás</v>
      </c>
      <c r="C1469" s="8" t="str">
        <f>LEFT(RIGHT(tb_MHDI[[#This Row],[Territorialidades]],3),2)</f>
        <v>GO</v>
      </c>
      <c r="D1469" s="8" t="str">
        <f>CONCATENATE(tb_MHDI[[#This Row],[Município]],"/",tb_MHDI[[#This Row],[UF]])</f>
        <v>Crixás/GO</v>
      </c>
      <c r="E1469" s="8">
        <v>0.70799999999999996</v>
      </c>
      <c r="F1469" s="8">
        <v>0.70599999999999996</v>
      </c>
      <c r="G1469" s="8">
        <v>0.80500000000000005</v>
      </c>
      <c r="H1469" s="8">
        <v>0.625</v>
      </c>
      <c r="I1469" s="9">
        <f>_xlfn.NUMBERVALUE(INDEX(tb_SVI[],MATCH(tb_MHDI[[#This Row],[mun_uf]],tb_SVI[city_name_uf],0),7),".")</f>
        <v>2010</v>
      </c>
    </row>
    <row r="1470" spans="1:9" x14ac:dyDescent="0.25">
      <c r="A1470" s="8" t="s">
        <v>13517</v>
      </c>
      <c r="B1470" s="8" t="str">
        <f>LEFT(tb_MHDI[[#This Row],[Territorialidades]],(FIND("/",tb_MHDI[[#This Row],[Territorialidades]])-2))</f>
        <v>Croatá</v>
      </c>
      <c r="C1470" s="8" t="str">
        <f>LEFT(RIGHT(tb_MHDI[[#This Row],[Territorialidades]],3),2)</f>
        <v>CE</v>
      </c>
      <c r="D1470" s="8" t="str">
        <f>CONCATENATE(tb_MHDI[[#This Row],[Município]],"/",tb_MHDI[[#This Row],[UF]])</f>
        <v>Croatá/CE</v>
      </c>
      <c r="E1470" s="8">
        <v>0.59</v>
      </c>
      <c r="F1470" s="8">
        <v>0.497</v>
      </c>
      <c r="G1470" s="8">
        <v>0.76</v>
      </c>
      <c r="H1470" s="8">
        <v>0.54400000000000004</v>
      </c>
      <c r="I1470" s="9">
        <f>_xlfn.NUMBERVALUE(INDEX(tb_SVI[],MATCH(tb_MHDI[[#This Row],[mun_uf]],tb_SVI[city_name_uf],0),7),".")</f>
        <v>2010</v>
      </c>
    </row>
    <row r="1471" spans="1:9" x14ac:dyDescent="0.25">
      <c r="A1471" s="8" t="s">
        <v>13518</v>
      </c>
      <c r="B1471" s="8" t="str">
        <f>LEFT(tb_MHDI[[#This Row],[Territorialidades]],(FIND("/",tb_MHDI[[#This Row],[Territorialidades]])-2))</f>
        <v>Cromínia</v>
      </c>
      <c r="C1471" s="8" t="str">
        <f>LEFT(RIGHT(tb_MHDI[[#This Row],[Territorialidades]],3),2)</f>
        <v>GO</v>
      </c>
      <c r="D1471" s="8" t="str">
        <f>CONCATENATE(tb_MHDI[[#This Row],[Município]],"/",tb_MHDI[[#This Row],[UF]])</f>
        <v>Cromínia/GO</v>
      </c>
      <c r="E1471" s="8">
        <v>0.70599999999999996</v>
      </c>
      <c r="F1471" s="8">
        <v>0.69199999999999995</v>
      </c>
      <c r="G1471" s="8">
        <v>0.80300000000000005</v>
      </c>
      <c r="H1471" s="8">
        <v>0.63400000000000001</v>
      </c>
      <c r="I1471" s="9">
        <f>_xlfn.NUMBERVALUE(INDEX(tb_SVI[],MATCH(tb_MHDI[[#This Row],[mun_uf]],tb_SVI[city_name_uf],0),7),".")</f>
        <v>2010</v>
      </c>
    </row>
    <row r="1472" spans="1:9" x14ac:dyDescent="0.25">
      <c r="A1472" s="8" t="s">
        <v>13519</v>
      </c>
      <c r="B1472" s="8" t="str">
        <f>LEFT(tb_MHDI[[#This Row],[Territorialidades]],(FIND("/",tb_MHDI[[#This Row],[Territorialidades]])-2))</f>
        <v>Crucilândia</v>
      </c>
      <c r="C1472" s="8" t="str">
        <f>LEFT(RIGHT(tb_MHDI[[#This Row],[Territorialidades]],3),2)</f>
        <v>MG</v>
      </c>
      <c r="D1472" s="8" t="str">
        <f>CONCATENATE(tb_MHDI[[#This Row],[Município]],"/",tb_MHDI[[#This Row],[UF]])</f>
        <v>Crucilândia/MG</v>
      </c>
      <c r="E1472" s="8">
        <v>0.65100000000000002</v>
      </c>
      <c r="F1472" s="8">
        <v>0.65300000000000002</v>
      </c>
      <c r="G1472" s="8">
        <v>0.81599999999999995</v>
      </c>
      <c r="H1472" s="8">
        <v>0.51800000000000002</v>
      </c>
      <c r="I1472" s="9">
        <f>_xlfn.NUMBERVALUE(INDEX(tb_SVI[],MATCH(tb_MHDI[[#This Row],[mun_uf]],tb_SVI[city_name_uf],0),7),".")</f>
        <v>2010</v>
      </c>
    </row>
    <row r="1473" spans="1:9" x14ac:dyDescent="0.25">
      <c r="A1473" s="8" t="s">
        <v>13520</v>
      </c>
      <c r="B1473" s="8" t="str">
        <f>LEFT(tb_MHDI[[#This Row],[Territorialidades]],(FIND("/",tb_MHDI[[#This Row],[Territorialidades]])-2))</f>
        <v>Cruzália</v>
      </c>
      <c r="C1473" s="8" t="str">
        <f>LEFT(RIGHT(tb_MHDI[[#This Row],[Territorialidades]],3),2)</f>
        <v>SP</v>
      </c>
      <c r="D1473" s="8" t="str">
        <f>CONCATENATE(tb_MHDI[[#This Row],[Município]],"/",tb_MHDI[[#This Row],[UF]])</f>
        <v>Cruzália/SP</v>
      </c>
      <c r="E1473" s="8">
        <v>0.77400000000000002</v>
      </c>
      <c r="F1473" s="8">
        <v>0.69799999999999995</v>
      </c>
      <c r="G1473" s="8">
        <v>0.85299999999999998</v>
      </c>
      <c r="H1473" s="8">
        <v>0.77800000000000002</v>
      </c>
      <c r="I1473" s="9">
        <f>_xlfn.NUMBERVALUE(INDEX(tb_SVI[],MATCH(tb_MHDI[[#This Row],[mun_uf]],tb_SVI[city_name_uf],0),7),".")</f>
        <v>2010</v>
      </c>
    </row>
    <row r="1474" spans="1:9" x14ac:dyDescent="0.25">
      <c r="A1474" s="8" t="s">
        <v>13521</v>
      </c>
      <c r="B1474" s="8" t="str">
        <f>LEFT(tb_MHDI[[#This Row],[Territorialidades]],(FIND("/",tb_MHDI[[#This Row],[Territorialidades]])-2))</f>
        <v>Cruz Alta</v>
      </c>
      <c r="C1474" s="8" t="str">
        <f>LEFT(RIGHT(tb_MHDI[[#This Row],[Territorialidades]],3),2)</f>
        <v>RS</v>
      </c>
      <c r="D1474" s="8" t="str">
        <f>CONCATENATE(tb_MHDI[[#This Row],[Município]],"/",tb_MHDI[[#This Row],[UF]])</f>
        <v>Cruz Alta/RS</v>
      </c>
      <c r="E1474" s="8">
        <v>0.75</v>
      </c>
      <c r="F1474" s="8">
        <v>0.754</v>
      </c>
      <c r="G1474" s="8">
        <v>0.85799999999999998</v>
      </c>
      <c r="H1474" s="8">
        <v>0.65300000000000002</v>
      </c>
      <c r="I1474" s="9">
        <f>_xlfn.NUMBERVALUE(INDEX(tb_SVI[],MATCH(tb_MHDI[[#This Row],[mun_uf]],tb_SVI[city_name_uf],0),7),".")</f>
        <v>2010</v>
      </c>
    </row>
    <row r="1475" spans="1:9" x14ac:dyDescent="0.25">
      <c r="A1475" s="8" t="s">
        <v>13522</v>
      </c>
      <c r="B1475" s="8" t="str">
        <f>LEFT(tb_MHDI[[#This Row],[Territorialidades]],(FIND("/",tb_MHDI[[#This Row],[Territorialidades]])-2))</f>
        <v>Cruzaltense</v>
      </c>
      <c r="C1475" s="8" t="str">
        <f>LEFT(RIGHT(tb_MHDI[[#This Row],[Territorialidades]],3),2)</f>
        <v>RS</v>
      </c>
      <c r="D1475" s="8" t="str">
        <f>CONCATENATE(tb_MHDI[[#This Row],[Município]],"/",tb_MHDI[[#This Row],[UF]])</f>
        <v>Cruzaltense/RS</v>
      </c>
      <c r="E1475" s="8">
        <v>0.71899999999999997</v>
      </c>
      <c r="F1475" s="8">
        <v>0.72399999999999998</v>
      </c>
      <c r="G1475" s="8">
        <v>0.84899999999999998</v>
      </c>
      <c r="H1475" s="8">
        <v>0.60499999999999998</v>
      </c>
      <c r="I1475" s="9">
        <f>_xlfn.NUMBERVALUE(INDEX(tb_SVI[],MATCH(tb_MHDI[[#This Row],[mun_uf]],tb_SVI[city_name_uf],0),7),".")</f>
        <v>2010</v>
      </c>
    </row>
    <row r="1476" spans="1:9" x14ac:dyDescent="0.25">
      <c r="A1476" s="8" t="s">
        <v>13523</v>
      </c>
      <c r="B1476" s="8" t="str">
        <f>LEFT(tb_MHDI[[#This Row],[Territorialidades]],(FIND("/",tb_MHDI[[#This Row],[Territorialidades]])-2))</f>
        <v>Cruz</v>
      </c>
      <c r="C1476" s="8" t="str">
        <f>LEFT(RIGHT(tb_MHDI[[#This Row],[Territorialidades]],3),2)</f>
        <v>CE</v>
      </c>
      <c r="D1476" s="8" t="str">
        <f>CONCATENATE(tb_MHDI[[#This Row],[Município]],"/",tb_MHDI[[#This Row],[UF]])</f>
        <v>Cruz/CE</v>
      </c>
      <c r="E1476" s="8">
        <v>0.63200000000000001</v>
      </c>
      <c r="F1476" s="8">
        <v>0.57299999999999995</v>
      </c>
      <c r="G1476" s="8">
        <v>0.752</v>
      </c>
      <c r="H1476" s="8">
        <v>0.58599999999999997</v>
      </c>
      <c r="I1476" s="9">
        <f>_xlfn.NUMBERVALUE(INDEX(tb_SVI[],MATCH(tb_MHDI[[#This Row],[mun_uf]],tb_SVI[city_name_uf],0),7),".")</f>
        <v>2010</v>
      </c>
    </row>
    <row r="1477" spans="1:9" x14ac:dyDescent="0.25">
      <c r="A1477" s="8" t="s">
        <v>13524</v>
      </c>
      <c r="B1477" s="8" t="str">
        <f>LEFT(tb_MHDI[[#This Row],[Territorialidades]],(FIND("/",tb_MHDI[[#This Row],[Territorialidades]])-2))</f>
        <v>Cruz das Almas</v>
      </c>
      <c r="C1477" s="8" t="str">
        <f>LEFT(RIGHT(tb_MHDI[[#This Row],[Territorialidades]],3),2)</f>
        <v>BA</v>
      </c>
      <c r="D1477" s="8" t="str">
        <f>CONCATENATE(tb_MHDI[[#This Row],[Município]],"/",tb_MHDI[[#This Row],[UF]])</f>
        <v>Cruz das Almas/BA</v>
      </c>
      <c r="E1477" s="8">
        <v>0.69899999999999995</v>
      </c>
      <c r="F1477" s="8">
        <v>0.65900000000000003</v>
      </c>
      <c r="G1477" s="8">
        <v>0.79600000000000004</v>
      </c>
      <c r="H1477" s="8">
        <v>0.65</v>
      </c>
      <c r="I1477" s="9">
        <f>_xlfn.NUMBERVALUE(INDEX(tb_SVI[],MATCH(tb_MHDI[[#This Row],[mun_uf]],tb_SVI[city_name_uf],0),7),".")</f>
        <v>2010</v>
      </c>
    </row>
    <row r="1478" spans="1:9" x14ac:dyDescent="0.25">
      <c r="A1478" s="8" t="s">
        <v>13525</v>
      </c>
      <c r="B1478" s="8" t="str">
        <f>LEFT(tb_MHDI[[#This Row],[Territorialidades]],(FIND("/",tb_MHDI[[#This Row],[Territorialidades]])-2))</f>
        <v>Cruz do Espírito Santo</v>
      </c>
      <c r="C1478" s="8" t="str">
        <f>LEFT(RIGHT(tb_MHDI[[#This Row],[Territorialidades]],3),2)</f>
        <v>PB</v>
      </c>
      <c r="D1478" s="8" t="str">
        <f>CONCATENATE(tb_MHDI[[#This Row],[Município]],"/",tb_MHDI[[#This Row],[UF]])</f>
        <v>Cruz do Espírito Santo/PB</v>
      </c>
      <c r="E1478" s="8">
        <v>0.55200000000000005</v>
      </c>
      <c r="F1478" s="8">
        <v>0.53100000000000003</v>
      </c>
      <c r="G1478" s="8">
        <v>0.77800000000000002</v>
      </c>
      <c r="H1478" s="8">
        <v>0.40799999999999997</v>
      </c>
      <c r="I1478" s="9">
        <f>_xlfn.NUMBERVALUE(INDEX(tb_SVI[],MATCH(tb_MHDI[[#This Row],[mun_uf]],tb_SVI[city_name_uf],0),7),".")</f>
        <v>2010</v>
      </c>
    </row>
    <row r="1479" spans="1:9" x14ac:dyDescent="0.25">
      <c r="A1479" s="8" t="s">
        <v>13526</v>
      </c>
      <c r="B1479" s="8" t="str">
        <f>LEFT(tb_MHDI[[#This Row],[Territorialidades]],(FIND("/",tb_MHDI[[#This Row],[Territorialidades]])-2))</f>
        <v>Cruzeiro da Fortaleza</v>
      </c>
      <c r="C1479" s="8" t="str">
        <f>LEFT(RIGHT(tb_MHDI[[#This Row],[Territorialidades]],3),2)</f>
        <v>MG</v>
      </c>
      <c r="D1479" s="8" t="str">
        <f>CONCATENATE(tb_MHDI[[#This Row],[Município]],"/",tb_MHDI[[#This Row],[UF]])</f>
        <v>Cruzeiro da Fortaleza/MG</v>
      </c>
      <c r="E1479" s="8">
        <v>0.69599999999999995</v>
      </c>
      <c r="F1479" s="8">
        <v>0.72</v>
      </c>
      <c r="G1479" s="8">
        <v>0.83199999999999996</v>
      </c>
      <c r="H1479" s="8">
        <v>0.56200000000000006</v>
      </c>
      <c r="I1479" s="9">
        <f>_xlfn.NUMBERVALUE(INDEX(tb_SVI[],MATCH(tb_MHDI[[#This Row],[mun_uf]],tb_SVI[city_name_uf],0),7),".")</f>
        <v>2010</v>
      </c>
    </row>
    <row r="1480" spans="1:9" x14ac:dyDescent="0.25">
      <c r="A1480" s="8" t="s">
        <v>13527</v>
      </c>
      <c r="B1480" s="8" t="str">
        <f>LEFT(tb_MHDI[[#This Row],[Territorialidades]],(FIND("/",tb_MHDI[[#This Row],[Territorialidades]])-2))</f>
        <v>Cruzeiro do Iguaçu</v>
      </c>
      <c r="C1480" s="8" t="str">
        <f>LEFT(RIGHT(tb_MHDI[[#This Row],[Territorialidades]],3),2)</f>
        <v>PR</v>
      </c>
      <c r="D1480" s="8" t="str">
        <f>CONCATENATE(tb_MHDI[[#This Row],[Município]],"/",tb_MHDI[[#This Row],[UF]])</f>
        <v>Cruzeiro do Iguaçu/PR</v>
      </c>
      <c r="E1480" s="8">
        <v>0.70899999999999996</v>
      </c>
      <c r="F1480" s="8">
        <v>0.70299999999999996</v>
      </c>
      <c r="G1480" s="8">
        <v>0.79200000000000004</v>
      </c>
      <c r="H1480" s="8">
        <v>0.64100000000000001</v>
      </c>
      <c r="I1480" s="9">
        <f>_xlfn.NUMBERVALUE(INDEX(tb_SVI[],MATCH(tb_MHDI[[#This Row],[mun_uf]],tb_SVI[city_name_uf],0),7),".")</f>
        <v>2010</v>
      </c>
    </row>
    <row r="1481" spans="1:9" x14ac:dyDescent="0.25">
      <c r="A1481" s="8" t="s">
        <v>13528</v>
      </c>
      <c r="B1481" s="8" t="str">
        <f>LEFT(tb_MHDI[[#This Row],[Territorialidades]],(FIND("/",tb_MHDI[[#This Row],[Territorialidades]])-2))</f>
        <v>Cruzeiro do Oeste</v>
      </c>
      <c r="C1481" s="8" t="str">
        <f>LEFT(RIGHT(tb_MHDI[[#This Row],[Territorialidades]],3),2)</f>
        <v>PR</v>
      </c>
      <c r="D1481" s="8" t="str">
        <f>CONCATENATE(tb_MHDI[[#This Row],[Município]],"/",tb_MHDI[[#This Row],[UF]])</f>
        <v>Cruzeiro do Oeste/PR</v>
      </c>
      <c r="E1481" s="8">
        <v>0.71699999999999997</v>
      </c>
      <c r="F1481" s="8">
        <v>0.69799999999999995</v>
      </c>
      <c r="G1481" s="8">
        <v>0.82499999999999996</v>
      </c>
      <c r="H1481" s="8">
        <v>0.64</v>
      </c>
      <c r="I1481" s="9">
        <f>_xlfn.NUMBERVALUE(INDEX(tb_SVI[],MATCH(tb_MHDI[[#This Row],[mun_uf]],tb_SVI[city_name_uf],0),7),".")</f>
        <v>2010</v>
      </c>
    </row>
    <row r="1482" spans="1:9" x14ac:dyDescent="0.25">
      <c r="A1482" s="8" t="s">
        <v>13529</v>
      </c>
      <c r="B1482" s="8" t="str">
        <f>LEFT(tb_MHDI[[#This Row],[Territorialidades]],(FIND("/",tb_MHDI[[#This Row],[Territorialidades]])-2))</f>
        <v>Cruzeiro do Sul</v>
      </c>
      <c r="C1482" s="8" t="str">
        <f>LEFT(RIGHT(tb_MHDI[[#This Row],[Territorialidades]],3),2)</f>
        <v>AC</v>
      </c>
      <c r="D1482" s="8" t="str">
        <f>CONCATENATE(tb_MHDI[[#This Row],[Município]],"/",tb_MHDI[[#This Row],[UF]])</f>
        <v>Cruzeiro do Sul/AC</v>
      </c>
      <c r="E1482" s="8">
        <v>0.66400000000000003</v>
      </c>
      <c r="F1482" s="8">
        <v>0.64800000000000002</v>
      </c>
      <c r="G1482" s="8">
        <v>0.77600000000000002</v>
      </c>
      <c r="H1482" s="8">
        <v>0.58199999999999996</v>
      </c>
      <c r="I1482" s="9">
        <f>_xlfn.NUMBERVALUE(INDEX(tb_SVI[],MATCH(tb_MHDI[[#This Row],[mun_uf]],tb_SVI[city_name_uf],0),7),".")</f>
        <v>2010</v>
      </c>
    </row>
    <row r="1483" spans="1:9" x14ac:dyDescent="0.25">
      <c r="A1483" s="8" t="s">
        <v>13530</v>
      </c>
      <c r="B1483" s="8" t="str">
        <f>LEFT(tb_MHDI[[#This Row],[Territorialidades]],(FIND("/",tb_MHDI[[#This Row],[Territorialidades]])-2))</f>
        <v>Cruzeiro do Sul</v>
      </c>
      <c r="C1483" s="8" t="str">
        <f>LEFT(RIGHT(tb_MHDI[[#This Row],[Territorialidades]],3),2)</f>
        <v>PR</v>
      </c>
      <c r="D1483" s="8" t="str">
        <f>CONCATENATE(tb_MHDI[[#This Row],[Município]],"/",tb_MHDI[[#This Row],[UF]])</f>
        <v>Cruzeiro do Sul/PR</v>
      </c>
      <c r="E1483" s="8">
        <v>0.71299999999999997</v>
      </c>
      <c r="F1483" s="8">
        <v>0.68200000000000005</v>
      </c>
      <c r="G1483" s="8">
        <v>0.82799999999999996</v>
      </c>
      <c r="H1483" s="8">
        <v>0.64100000000000001</v>
      </c>
      <c r="I1483" s="9">
        <f>_xlfn.NUMBERVALUE(INDEX(tb_SVI[],MATCH(tb_MHDI[[#This Row],[mun_uf]],tb_SVI[city_name_uf],0),7),".")</f>
        <v>2010</v>
      </c>
    </row>
    <row r="1484" spans="1:9" x14ac:dyDescent="0.25">
      <c r="A1484" s="8" t="s">
        <v>13531</v>
      </c>
      <c r="B1484" s="8" t="str">
        <f>LEFT(tb_MHDI[[#This Row],[Territorialidades]],(FIND("/",tb_MHDI[[#This Row],[Territorialidades]])-2))</f>
        <v>Cruzeiro do Sul</v>
      </c>
      <c r="C1484" s="8" t="str">
        <f>LEFT(RIGHT(tb_MHDI[[#This Row],[Territorialidades]],3),2)</f>
        <v>RS</v>
      </c>
      <c r="D1484" s="8" t="str">
        <f>CONCATENATE(tb_MHDI[[#This Row],[Município]],"/",tb_MHDI[[#This Row],[UF]])</f>
        <v>Cruzeiro do Sul/RS</v>
      </c>
      <c r="E1484" s="8">
        <v>0.72299999999999998</v>
      </c>
      <c r="F1484" s="8">
        <v>0.746</v>
      </c>
      <c r="G1484" s="8">
        <v>0.83299999999999996</v>
      </c>
      <c r="H1484" s="8">
        <v>0.60699999999999998</v>
      </c>
      <c r="I1484" s="9">
        <f>_xlfn.NUMBERVALUE(INDEX(tb_SVI[],MATCH(tb_MHDI[[#This Row],[mun_uf]],tb_SVI[city_name_uf],0),7),".")</f>
        <v>2010</v>
      </c>
    </row>
    <row r="1485" spans="1:9" x14ac:dyDescent="0.25">
      <c r="A1485" s="8" t="s">
        <v>13532</v>
      </c>
      <c r="B1485" s="8" t="str">
        <f>LEFT(tb_MHDI[[#This Row],[Territorialidades]],(FIND("/",tb_MHDI[[#This Row],[Territorialidades]])-2))</f>
        <v>Cruzeiro</v>
      </c>
      <c r="C1485" s="8" t="str">
        <f>LEFT(RIGHT(tb_MHDI[[#This Row],[Territorialidades]],3),2)</f>
        <v>SP</v>
      </c>
      <c r="D1485" s="8" t="str">
        <f>CONCATENATE(tb_MHDI[[#This Row],[Município]],"/",tb_MHDI[[#This Row],[UF]])</f>
        <v>Cruzeiro/SP</v>
      </c>
      <c r="E1485" s="8">
        <v>0.78800000000000003</v>
      </c>
      <c r="F1485" s="8">
        <v>0.74199999999999999</v>
      </c>
      <c r="G1485" s="8">
        <v>0.871</v>
      </c>
      <c r="H1485" s="8">
        <v>0.75800000000000001</v>
      </c>
      <c r="I1485" s="9">
        <f>_xlfn.NUMBERVALUE(INDEX(tb_SVI[],MATCH(tb_MHDI[[#This Row],[mun_uf]],tb_SVI[city_name_uf],0),7),".")</f>
        <v>2010</v>
      </c>
    </row>
    <row r="1486" spans="1:9" x14ac:dyDescent="0.25">
      <c r="A1486" s="8" t="s">
        <v>13533</v>
      </c>
      <c r="B1486" s="8" t="str">
        <f>LEFT(tb_MHDI[[#This Row],[Territorialidades]],(FIND("/",tb_MHDI[[#This Row],[Territorialidades]])-2))</f>
        <v>Cruzeta</v>
      </c>
      <c r="C1486" s="8" t="str">
        <f>LEFT(RIGHT(tb_MHDI[[#This Row],[Territorialidades]],3),2)</f>
        <v>RN</v>
      </c>
      <c r="D1486" s="8" t="str">
        <f>CONCATENATE(tb_MHDI[[#This Row],[Município]],"/",tb_MHDI[[#This Row],[UF]])</f>
        <v>Cruzeta/RN</v>
      </c>
      <c r="E1486" s="8">
        <v>0.65400000000000003</v>
      </c>
      <c r="F1486" s="8">
        <v>0.60199999999999998</v>
      </c>
      <c r="G1486" s="8">
        <v>0.748</v>
      </c>
      <c r="H1486" s="8">
        <v>0.621</v>
      </c>
      <c r="I1486" s="9">
        <f>_xlfn.NUMBERVALUE(INDEX(tb_SVI[],MATCH(tb_MHDI[[#This Row],[mun_uf]],tb_SVI[city_name_uf],0),7),".")</f>
        <v>2010</v>
      </c>
    </row>
    <row r="1487" spans="1:9" x14ac:dyDescent="0.25">
      <c r="A1487" s="8" t="s">
        <v>13534</v>
      </c>
      <c r="B1487" s="8" t="str">
        <f>LEFT(tb_MHDI[[#This Row],[Territorialidades]],(FIND("/",tb_MHDI[[#This Row],[Territorialidades]])-2))</f>
        <v>Cruzília</v>
      </c>
      <c r="C1487" s="8" t="str">
        <f>LEFT(RIGHT(tb_MHDI[[#This Row],[Territorialidades]],3),2)</f>
        <v>MG</v>
      </c>
      <c r="D1487" s="8" t="str">
        <f>CONCATENATE(tb_MHDI[[#This Row],[Município]],"/",tb_MHDI[[#This Row],[UF]])</f>
        <v>Cruzília/MG</v>
      </c>
      <c r="E1487" s="8">
        <v>0.69499999999999995</v>
      </c>
      <c r="F1487" s="8">
        <v>0.67100000000000004</v>
      </c>
      <c r="G1487" s="8">
        <v>0.85299999999999998</v>
      </c>
      <c r="H1487" s="8">
        <v>0.58699999999999997</v>
      </c>
      <c r="I1487" s="9">
        <f>_xlfn.NUMBERVALUE(INDEX(tb_SVI[],MATCH(tb_MHDI[[#This Row],[mun_uf]],tb_SVI[city_name_uf],0),7),".")</f>
        <v>2010</v>
      </c>
    </row>
    <row r="1488" spans="1:9" x14ac:dyDescent="0.25">
      <c r="A1488" s="8" t="s">
        <v>13535</v>
      </c>
      <c r="B1488" s="8" t="str">
        <f>LEFT(tb_MHDI[[#This Row],[Territorialidades]],(FIND("/",tb_MHDI[[#This Row],[Territorialidades]])-2))</f>
        <v>Cruz Machado</v>
      </c>
      <c r="C1488" s="8" t="str">
        <f>LEFT(RIGHT(tb_MHDI[[#This Row],[Territorialidades]],3),2)</f>
        <v>PR</v>
      </c>
      <c r="D1488" s="8" t="str">
        <f>CONCATENATE(tb_MHDI[[#This Row],[Município]],"/",tb_MHDI[[#This Row],[UF]])</f>
        <v>Cruz Machado/PR</v>
      </c>
      <c r="E1488" s="8">
        <v>0.66400000000000003</v>
      </c>
      <c r="F1488" s="8">
        <v>0.63500000000000001</v>
      </c>
      <c r="G1488" s="8">
        <v>0.84499999999999997</v>
      </c>
      <c r="H1488" s="8">
        <v>0.54500000000000004</v>
      </c>
      <c r="I1488" s="9">
        <f>_xlfn.NUMBERVALUE(INDEX(tb_SVI[],MATCH(tb_MHDI[[#This Row],[mun_uf]],tb_SVI[city_name_uf],0),7),".")</f>
        <v>2010</v>
      </c>
    </row>
    <row r="1489" spans="1:9" x14ac:dyDescent="0.25">
      <c r="A1489" s="8" t="s">
        <v>13536</v>
      </c>
      <c r="B1489" s="8" t="str">
        <f>LEFT(tb_MHDI[[#This Row],[Territorialidades]],(FIND("/",tb_MHDI[[#This Row],[Territorialidades]])-2))</f>
        <v>Cruzmaltina</v>
      </c>
      <c r="C1489" s="8" t="str">
        <f>LEFT(RIGHT(tb_MHDI[[#This Row],[Territorialidades]],3),2)</f>
        <v>PR</v>
      </c>
      <c r="D1489" s="8" t="str">
        <f>CONCATENATE(tb_MHDI[[#This Row],[Município]],"/",tb_MHDI[[#This Row],[UF]])</f>
        <v>Cruzmaltina/PR</v>
      </c>
      <c r="E1489" s="8">
        <v>0.66600000000000004</v>
      </c>
      <c r="F1489" s="8">
        <v>0.65</v>
      </c>
      <c r="G1489" s="8">
        <v>0.76800000000000002</v>
      </c>
      <c r="H1489" s="8">
        <v>0.59299999999999997</v>
      </c>
      <c r="I1489" s="9">
        <f>_xlfn.NUMBERVALUE(INDEX(tb_SVI[],MATCH(tb_MHDI[[#This Row],[mun_uf]],tb_SVI[city_name_uf],0),7),".")</f>
        <v>2010</v>
      </c>
    </row>
    <row r="1490" spans="1:9" x14ac:dyDescent="0.25">
      <c r="A1490" s="8" t="s">
        <v>13537</v>
      </c>
      <c r="B1490" s="8" t="str">
        <f>LEFT(tb_MHDI[[#This Row],[Territorialidades]],(FIND("/",tb_MHDI[[#This Row],[Territorialidades]])-2))</f>
        <v>Cubatão</v>
      </c>
      <c r="C1490" s="8" t="str">
        <f>LEFT(RIGHT(tb_MHDI[[#This Row],[Territorialidades]],3),2)</f>
        <v>SP</v>
      </c>
      <c r="D1490" s="8" t="str">
        <f>CONCATENATE(tb_MHDI[[#This Row],[Município]],"/",tb_MHDI[[#This Row],[UF]])</f>
        <v>Cubatão/SP</v>
      </c>
      <c r="E1490" s="8">
        <v>0.73699999999999999</v>
      </c>
      <c r="F1490" s="8">
        <v>0.71599999999999997</v>
      </c>
      <c r="G1490" s="8">
        <v>0.82099999999999995</v>
      </c>
      <c r="H1490" s="8">
        <v>0.68100000000000005</v>
      </c>
      <c r="I1490" s="9">
        <f>_xlfn.NUMBERVALUE(INDEX(tb_SVI[],MATCH(tb_MHDI[[#This Row],[mun_uf]],tb_SVI[city_name_uf],0),7),".")</f>
        <v>2010</v>
      </c>
    </row>
    <row r="1491" spans="1:9" x14ac:dyDescent="0.25">
      <c r="A1491" s="8" t="s">
        <v>13538</v>
      </c>
      <c r="B1491" s="8" t="str">
        <f>LEFT(tb_MHDI[[#This Row],[Territorialidades]],(FIND("/",tb_MHDI[[#This Row],[Territorialidades]])-2))</f>
        <v>Cubati</v>
      </c>
      <c r="C1491" s="8" t="str">
        <f>LEFT(RIGHT(tb_MHDI[[#This Row],[Territorialidades]],3),2)</f>
        <v>PB</v>
      </c>
      <c r="D1491" s="8" t="str">
        <f>CONCATENATE(tb_MHDI[[#This Row],[Município]],"/",tb_MHDI[[#This Row],[UF]])</f>
        <v>Cubati/PB</v>
      </c>
      <c r="E1491" s="8">
        <v>0.56599999999999995</v>
      </c>
      <c r="F1491" s="8">
        <v>0.54500000000000004</v>
      </c>
      <c r="G1491" s="8">
        <v>0.74199999999999999</v>
      </c>
      <c r="H1491" s="8">
        <v>0.44800000000000001</v>
      </c>
      <c r="I1491" s="9">
        <f>_xlfn.NUMBERVALUE(INDEX(tb_SVI[],MATCH(tb_MHDI[[#This Row],[mun_uf]],tb_SVI[city_name_uf],0),7),".")</f>
        <v>2010</v>
      </c>
    </row>
    <row r="1492" spans="1:9" x14ac:dyDescent="0.25">
      <c r="A1492" s="8" t="s">
        <v>13539</v>
      </c>
      <c r="B1492" s="8" t="str">
        <f>LEFT(tb_MHDI[[#This Row],[Territorialidades]],(FIND("/",tb_MHDI[[#This Row],[Territorialidades]])-2))</f>
        <v>Cuiabá</v>
      </c>
      <c r="C1492" s="8" t="str">
        <f>LEFT(RIGHT(tb_MHDI[[#This Row],[Territorialidades]],3),2)</f>
        <v>MT</v>
      </c>
      <c r="D1492" s="8" t="str">
        <f>CONCATENATE(tb_MHDI[[#This Row],[Município]],"/",tb_MHDI[[#This Row],[UF]])</f>
        <v>Cuiabá/MT</v>
      </c>
      <c r="E1492" s="8">
        <v>0.78500000000000003</v>
      </c>
      <c r="F1492" s="8">
        <v>0.8</v>
      </c>
      <c r="G1492" s="8">
        <v>0.83399999999999996</v>
      </c>
      <c r="H1492" s="8">
        <v>0.72599999999999998</v>
      </c>
      <c r="I1492" s="9">
        <f>_xlfn.NUMBERVALUE(INDEX(tb_SVI[],MATCH(tb_MHDI[[#This Row],[mun_uf]],tb_SVI[city_name_uf],0),7),".")</f>
        <v>2010</v>
      </c>
    </row>
    <row r="1493" spans="1:9" x14ac:dyDescent="0.25">
      <c r="A1493" s="8" t="s">
        <v>13540</v>
      </c>
      <c r="B1493" s="8" t="str">
        <f>LEFT(tb_MHDI[[#This Row],[Territorialidades]],(FIND("/",tb_MHDI[[#This Row],[Territorialidades]])-2))</f>
        <v>Cuité de Mamanguape</v>
      </c>
      <c r="C1493" s="8" t="str">
        <f>LEFT(RIGHT(tb_MHDI[[#This Row],[Territorialidades]],3),2)</f>
        <v>PB</v>
      </c>
      <c r="D1493" s="8" t="str">
        <f>CONCATENATE(tb_MHDI[[#This Row],[Município]],"/",tb_MHDI[[#This Row],[UF]])</f>
        <v>Cuité de Mamanguape/PB</v>
      </c>
      <c r="E1493" s="8">
        <v>0.52400000000000002</v>
      </c>
      <c r="F1493" s="8">
        <v>0.52900000000000003</v>
      </c>
      <c r="G1493" s="8">
        <v>0.68300000000000005</v>
      </c>
      <c r="H1493" s="8">
        <v>0.39800000000000002</v>
      </c>
      <c r="I1493" s="9">
        <f>_xlfn.NUMBERVALUE(INDEX(tb_SVI[],MATCH(tb_MHDI[[#This Row],[mun_uf]],tb_SVI[city_name_uf],0),7),".")</f>
        <v>2010</v>
      </c>
    </row>
    <row r="1494" spans="1:9" x14ac:dyDescent="0.25">
      <c r="A1494" s="8" t="s">
        <v>13541</v>
      </c>
      <c r="B1494" s="8" t="str">
        <f>LEFT(tb_MHDI[[#This Row],[Territorialidades]],(FIND("/",tb_MHDI[[#This Row],[Territorialidades]])-2))</f>
        <v>Cuitegi</v>
      </c>
      <c r="C1494" s="8" t="str">
        <f>LEFT(RIGHT(tb_MHDI[[#This Row],[Territorialidades]],3),2)</f>
        <v>PB</v>
      </c>
      <c r="D1494" s="8" t="str">
        <f>CONCATENATE(tb_MHDI[[#This Row],[Município]],"/",tb_MHDI[[#This Row],[UF]])</f>
        <v>Cuitegi/PB</v>
      </c>
      <c r="E1494" s="8">
        <v>0.56999999999999995</v>
      </c>
      <c r="F1494" s="8">
        <v>0.56299999999999994</v>
      </c>
      <c r="G1494" s="8">
        <v>0.73199999999999998</v>
      </c>
      <c r="H1494" s="8">
        <v>0.45</v>
      </c>
      <c r="I1494" s="9">
        <f>_xlfn.NUMBERVALUE(INDEX(tb_SVI[],MATCH(tb_MHDI[[#This Row],[mun_uf]],tb_SVI[city_name_uf],0),7),".")</f>
        <v>2010</v>
      </c>
    </row>
    <row r="1495" spans="1:9" x14ac:dyDescent="0.25">
      <c r="A1495" s="8" t="s">
        <v>13542</v>
      </c>
      <c r="B1495" s="8" t="str">
        <f>LEFT(tb_MHDI[[#This Row],[Territorialidades]],(FIND("/",tb_MHDI[[#This Row],[Territorialidades]])-2))</f>
        <v>Cuité</v>
      </c>
      <c r="C1495" s="8" t="str">
        <f>LEFT(RIGHT(tb_MHDI[[#This Row],[Territorialidades]],3),2)</f>
        <v>PB</v>
      </c>
      <c r="D1495" s="8" t="str">
        <f>CONCATENATE(tb_MHDI[[#This Row],[Município]],"/",tb_MHDI[[#This Row],[UF]])</f>
        <v>Cuité/PB</v>
      </c>
      <c r="E1495" s="8">
        <v>0.59099999999999997</v>
      </c>
      <c r="F1495" s="8">
        <v>0.57399999999999995</v>
      </c>
      <c r="G1495" s="8">
        <v>0.76600000000000001</v>
      </c>
      <c r="H1495" s="8">
        <v>0.47</v>
      </c>
      <c r="I1495" s="9">
        <f>_xlfn.NUMBERVALUE(INDEX(tb_SVI[],MATCH(tb_MHDI[[#This Row],[mun_uf]],tb_SVI[city_name_uf],0),7),".")</f>
        <v>2010</v>
      </c>
    </row>
    <row r="1496" spans="1:9" x14ac:dyDescent="0.25">
      <c r="A1496" s="8" t="s">
        <v>13543</v>
      </c>
      <c r="B1496" s="8" t="str">
        <f>LEFT(tb_MHDI[[#This Row],[Territorialidades]],(FIND("/",tb_MHDI[[#This Row],[Territorialidades]])-2))</f>
        <v>Cujubim</v>
      </c>
      <c r="C1496" s="8" t="str">
        <f>LEFT(RIGHT(tb_MHDI[[#This Row],[Territorialidades]],3),2)</f>
        <v>RO</v>
      </c>
      <c r="D1496" s="8" t="str">
        <f>CONCATENATE(tb_MHDI[[#This Row],[Município]],"/",tb_MHDI[[#This Row],[UF]])</f>
        <v>Cujubim/RO</v>
      </c>
      <c r="E1496" s="8">
        <v>0.61199999999999999</v>
      </c>
      <c r="F1496" s="8">
        <v>0.66300000000000003</v>
      </c>
      <c r="G1496" s="8">
        <v>0.78900000000000003</v>
      </c>
      <c r="H1496" s="8">
        <v>0.439</v>
      </c>
      <c r="I1496" s="9">
        <f>_xlfn.NUMBERVALUE(INDEX(tb_SVI[],MATCH(tb_MHDI[[#This Row],[mun_uf]],tb_SVI[city_name_uf],0),7),".")</f>
        <v>2010</v>
      </c>
    </row>
    <row r="1497" spans="1:9" x14ac:dyDescent="0.25">
      <c r="A1497" s="8" t="s">
        <v>13544</v>
      </c>
      <c r="B1497" s="8" t="str">
        <f>LEFT(tb_MHDI[[#This Row],[Territorialidades]],(FIND("/",tb_MHDI[[#This Row],[Territorialidades]])-2))</f>
        <v>Cumari</v>
      </c>
      <c r="C1497" s="8" t="str">
        <f>LEFT(RIGHT(tb_MHDI[[#This Row],[Territorialidades]],3),2)</f>
        <v>GO</v>
      </c>
      <c r="D1497" s="8" t="str">
        <f>CONCATENATE(tb_MHDI[[#This Row],[Município]],"/",tb_MHDI[[#This Row],[UF]])</f>
        <v>Cumari/GO</v>
      </c>
      <c r="E1497" s="8">
        <v>0.73699999999999999</v>
      </c>
      <c r="F1497" s="8">
        <v>0.74399999999999999</v>
      </c>
      <c r="G1497" s="8">
        <v>0.81899999999999995</v>
      </c>
      <c r="H1497" s="8">
        <v>0.65700000000000003</v>
      </c>
      <c r="I1497" s="9">
        <f>_xlfn.NUMBERVALUE(INDEX(tb_SVI[],MATCH(tb_MHDI[[#This Row],[mun_uf]],tb_SVI[city_name_uf],0),7),".")</f>
        <v>2010</v>
      </c>
    </row>
    <row r="1498" spans="1:9" x14ac:dyDescent="0.25">
      <c r="A1498" s="8" t="s">
        <v>13545</v>
      </c>
      <c r="B1498" s="8" t="str">
        <f>LEFT(tb_MHDI[[#This Row],[Territorialidades]],(FIND("/",tb_MHDI[[#This Row],[Territorialidades]])-2))</f>
        <v>Cumaru do Norte</v>
      </c>
      <c r="C1498" s="8" t="str">
        <f>LEFT(RIGHT(tb_MHDI[[#This Row],[Territorialidades]],3),2)</f>
        <v>PA</v>
      </c>
      <c r="D1498" s="8" t="str">
        <f>CONCATENATE(tb_MHDI[[#This Row],[Município]],"/",tb_MHDI[[#This Row],[UF]])</f>
        <v>Cumaru do Norte/PA</v>
      </c>
      <c r="E1498" s="8">
        <v>0.55000000000000004</v>
      </c>
      <c r="F1498" s="8">
        <v>0.63500000000000001</v>
      </c>
      <c r="G1498" s="8">
        <v>0.79500000000000004</v>
      </c>
      <c r="H1498" s="8">
        <v>0.33</v>
      </c>
      <c r="I1498" s="9">
        <f>_xlfn.NUMBERVALUE(INDEX(tb_SVI[],MATCH(tb_MHDI[[#This Row],[mun_uf]],tb_SVI[city_name_uf],0),7),".")</f>
        <v>2010</v>
      </c>
    </row>
    <row r="1499" spans="1:9" x14ac:dyDescent="0.25">
      <c r="A1499" s="8" t="s">
        <v>13546</v>
      </c>
      <c r="B1499" s="8" t="str">
        <f>LEFT(tb_MHDI[[#This Row],[Territorialidades]],(FIND("/",tb_MHDI[[#This Row],[Territorialidades]])-2))</f>
        <v>Cumaru</v>
      </c>
      <c r="C1499" s="8" t="str">
        <f>LEFT(RIGHT(tb_MHDI[[#This Row],[Territorialidades]],3),2)</f>
        <v>PE</v>
      </c>
      <c r="D1499" s="8" t="str">
        <f>CONCATENATE(tb_MHDI[[#This Row],[Município]],"/",tb_MHDI[[#This Row],[UF]])</f>
        <v>Cumaru/PE</v>
      </c>
      <c r="E1499" s="8">
        <v>0.57199999999999995</v>
      </c>
      <c r="F1499" s="8">
        <v>0.55300000000000005</v>
      </c>
      <c r="G1499" s="8">
        <v>0.72</v>
      </c>
      <c r="H1499" s="8">
        <v>0.47</v>
      </c>
      <c r="I1499" s="9">
        <f>_xlfn.NUMBERVALUE(INDEX(tb_SVI[],MATCH(tb_MHDI[[#This Row],[mun_uf]],tb_SVI[city_name_uf],0),7),".")</f>
        <v>2010</v>
      </c>
    </row>
    <row r="1500" spans="1:9" x14ac:dyDescent="0.25">
      <c r="A1500" s="8" t="s">
        <v>13547</v>
      </c>
      <c r="B1500" s="8" t="str">
        <f>LEFT(tb_MHDI[[#This Row],[Territorialidades]],(FIND("/",tb_MHDI[[#This Row],[Territorialidades]])-2))</f>
        <v>Cumbe</v>
      </c>
      <c r="C1500" s="8" t="str">
        <f>LEFT(RIGHT(tb_MHDI[[#This Row],[Territorialidades]],3),2)</f>
        <v>SE</v>
      </c>
      <c r="D1500" s="8" t="str">
        <f>CONCATENATE(tb_MHDI[[#This Row],[Município]],"/",tb_MHDI[[#This Row],[UF]])</f>
        <v>Cumbe/SE</v>
      </c>
      <c r="E1500" s="8">
        <v>0.60399999999999998</v>
      </c>
      <c r="F1500" s="8">
        <v>0.57599999999999996</v>
      </c>
      <c r="G1500" s="8">
        <v>0.748</v>
      </c>
      <c r="H1500" s="8">
        <v>0.51200000000000001</v>
      </c>
      <c r="I1500" s="9">
        <f>_xlfn.NUMBERVALUE(INDEX(tb_SVI[],MATCH(tb_MHDI[[#This Row],[mun_uf]],tb_SVI[city_name_uf],0),7),".")</f>
        <v>2010</v>
      </c>
    </row>
    <row r="1501" spans="1:9" x14ac:dyDescent="0.25">
      <c r="A1501" s="8" t="s">
        <v>13548</v>
      </c>
      <c r="B1501" s="8" t="str">
        <f>LEFT(tb_MHDI[[#This Row],[Territorialidades]],(FIND("/",tb_MHDI[[#This Row],[Territorialidades]])-2))</f>
        <v>Cunha Porã</v>
      </c>
      <c r="C1501" s="8" t="str">
        <f>LEFT(RIGHT(tb_MHDI[[#This Row],[Territorialidades]],3),2)</f>
        <v>SC</v>
      </c>
      <c r="D1501" s="8" t="str">
        <f>CONCATENATE(tb_MHDI[[#This Row],[Município]],"/",tb_MHDI[[#This Row],[UF]])</f>
        <v>Cunha Porã/SC</v>
      </c>
      <c r="E1501" s="8">
        <v>0.74199999999999999</v>
      </c>
      <c r="F1501" s="8">
        <v>0.74399999999999999</v>
      </c>
      <c r="G1501" s="8">
        <v>0.80400000000000005</v>
      </c>
      <c r="H1501" s="8">
        <v>0.68200000000000005</v>
      </c>
      <c r="I1501" s="9">
        <f>_xlfn.NUMBERVALUE(INDEX(tb_SVI[],MATCH(tb_MHDI[[#This Row],[mun_uf]],tb_SVI[city_name_uf],0),7),".")</f>
        <v>2010</v>
      </c>
    </row>
    <row r="1502" spans="1:9" x14ac:dyDescent="0.25">
      <c r="A1502" s="8" t="s">
        <v>13549</v>
      </c>
      <c r="B1502" s="8" t="str">
        <f>LEFT(tb_MHDI[[#This Row],[Territorialidades]],(FIND("/",tb_MHDI[[#This Row],[Territorialidades]])-2))</f>
        <v>Cunha</v>
      </c>
      <c r="C1502" s="8" t="str">
        <f>LEFT(RIGHT(tb_MHDI[[#This Row],[Territorialidades]],3),2)</f>
        <v>SP</v>
      </c>
      <c r="D1502" s="8" t="str">
        <f>CONCATENATE(tb_MHDI[[#This Row],[Município]],"/",tb_MHDI[[#This Row],[UF]])</f>
        <v>Cunha/SP</v>
      </c>
      <c r="E1502" s="8">
        <v>0.68400000000000005</v>
      </c>
      <c r="F1502" s="8">
        <v>0.67200000000000004</v>
      </c>
      <c r="G1502" s="8">
        <v>0.82599999999999996</v>
      </c>
      <c r="H1502" s="8">
        <v>0.57599999999999996</v>
      </c>
      <c r="I1502" s="9">
        <f>_xlfn.NUMBERVALUE(INDEX(tb_SVI[],MATCH(tb_MHDI[[#This Row],[mun_uf]],tb_SVI[city_name_uf],0),7),".")</f>
        <v>2010</v>
      </c>
    </row>
    <row r="1503" spans="1:9" x14ac:dyDescent="0.25">
      <c r="A1503" s="8" t="s">
        <v>13550</v>
      </c>
      <c r="B1503" s="8" t="str">
        <f>LEFT(tb_MHDI[[#This Row],[Territorialidades]],(FIND("/",tb_MHDI[[#This Row],[Territorialidades]])-2))</f>
        <v>Cunhataí</v>
      </c>
      <c r="C1503" s="8" t="str">
        <f>LEFT(RIGHT(tb_MHDI[[#This Row],[Territorialidades]],3),2)</f>
        <v>SC</v>
      </c>
      <c r="D1503" s="8" t="str">
        <f>CONCATENATE(tb_MHDI[[#This Row],[Município]],"/",tb_MHDI[[#This Row],[UF]])</f>
        <v>Cunhataí/SC</v>
      </c>
      <c r="E1503" s="8">
        <v>0.754</v>
      </c>
      <c r="F1503" s="8">
        <v>0.77700000000000002</v>
      </c>
      <c r="G1503" s="8">
        <v>0.88600000000000001</v>
      </c>
      <c r="H1503" s="8">
        <v>0.623</v>
      </c>
      <c r="I1503" s="9">
        <f>_xlfn.NUMBERVALUE(INDEX(tb_SVI[],MATCH(tb_MHDI[[#This Row],[mun_uf]],tb_SVI[city_name_uf],0),7),".")</f>
        <v>2010</v>
      </c>
    </row>
    <row r="1504" spans="1:9" x14ac:dyDescent="0.25">
      <c r="A1504" s="8" t="s">
        <v>13551</v>
      </c>
      <c r="B1504" s="8" t="str">
        <f>LEFT(tb_MHDI[[#This Row],[Territorialidades]],(FIND("/",tb_MHDI[[#This Row],[Territorialidades]])-2))</f>
        <v>Cuparaque</v>
      </c>
      <c r="C1504" s="8" t="str">
        <f>LEFT(RIGHT(tb_MHDI[[#This Row],[Territorialidades]],3),2)</f>
        <v>MG</v>
      </c>
      <c r="D1504" s="8" t="str">
        <f>CONCATENATE(tb_MHDI[[#This Row],[Município]],"/",tb_MHDI[[#This Row],[UF]])</f>
        <v>Cuparaque/MG</v>
      </c>
      <c r="E1504" s="8">
        <v>0.627</v>
      </c>
      <c r="F1504" s="8">
        <v>0.621</v>
      </c>
      <c r="G1504" s="8">
        <v>0.79800000000000004</v>
      </c>
      <c r="H1504" s="8">
        <v>0.497</v>
      </c>
      <c r="I1504" s="9">
        <f>_xlfn.NUMBERVALUE(INDEX(tb_SVI[],MATCH(tb_MHDI[[#This Row],[mun_uf]],tb_SVI[city_name_uf],0),7),".")</f>
        <v>2010</v>
      </c>
    </row>
    <row r="1505" spans="1:9" x14ac:dyDescent="0.25">
      <c r="A1505" s="8" t="s">
        <v>13552</v>
      </c>
      <c r="B1505" s="8" t="str">
        <f>LEFT(tb_MHDI[[#This Row],[Territorialidades]],(FIND("/",tb_MHDI[[#This Row],[Territorialidades]])-2))</f>
        <v>Cupira</v>
      </c>
      <c r="C1505" s="8" t="str">
        <f>LEFT(RIGHT(tb_MHDI[[#This Row],[Territorialidades]],3),2)</f>
        <v>PE</v>
      </c>
      <c r="D1505" s="8" t="str">
        <f>CONCATENATE(tb_MHDI[[#This Row],[Município]],"/",tb_MHDI[[#This Row],[UF]])</f>
        <v>Cupira/PE</v>
      </c>
      <c r="E1505" s="8">
        <v>0.59199999999999997</v>
      </c>
      <c r="F1505" s="8">
        <v>0.60099999999999998</v>
      </c>
      <c r="G1505" s="8">
        <v>0.76300000000000001</v>
      </c>
      <c r="H1505" s="8">
        <v>0.45300000000000001</v>
      </c>
      <c r="I1505" s="9">
        <f>_xlfn.NUMBERVALUE(INDEX(tb_SVI[],MATCH(tb_MHDI[[#This Row],[mun_uf]],tb_SVI[city_name_uf],0),7),".")</f>
        <v>2010</v>
      </c>
    </row>
    <row r="1506" spans="1:9" x14ac:dyDescent="0.25">
      <c r="A1506" s="8" t="s">
        <v>13553</v>
      </c>
      <c r="B1506" s="8" t="str">
        <f>LEFT(tb_MHDI[[#This Row],[Territorialidades]],(FIND("/",tb_MHDI[[#This Row],[Territorialidades]])-2))</f>
        <v>Curaçá</v>
      </c>
      <c r="C1506" s="8" t="str">
        <f>LEFT(RIGHT(tb_MHDI[[#This Row],[Territorialidades]],3),2)</f>
        <v>BA</v>
      </c>
      <c r="D1506" s="8" t="str">
        <f>CONCATENATE(tb_MHDI[[#This Row],[Município]],"/",tb_MHDI[[#This Row],[UF]])</f>
        <v>Curaçá/BA</v>
      </c>
      <c r="E1506" s="8">
        <v>0.58099999999999996</v>
      </c>
      <c r="F1506" s="8">
        <v>0.54400000000000004</v>
      </c>
      <c r="G1506" s="8">
        <v>0.77800000000000002</v>
      </c>
      <c r="H1506" s="8">
        <v>0.46300000000000002</v>
      </c>
      <c r="I1506" s="9">
        <f>_xlfn.NUMBERVALUE(INDEX(tb_SVI[],MATCH(tb_MHDI[[#This Row],[mun_uf]],tb_SVI[city_name_uf],0),7),".")</f>
        <v>2010</v>
      </c>
    </row>
    <row r="1507" spans="1:9" x14ac:dyDescent="0.25">
      <c r="A1507" s="8" t="s">
        <v>13554</v>
      </c>
      <c r="B1507" s="8" t="str">
        <f>LEFT(tb_MHDI[[#This Row],[Territorialidades]],(FIND("/",tb_MHDI[[#This Row],[Territorialidades]])-2))</f>
        <v>Curimatá</v>
      </c>
      <c r="C1507" s="8" t="str">
        <f>LEFT(RIGHT(tb_MHDI[[#This Row],[Territorialidades]],3),2)</f>
        <v>PI</v>
      </c>
      <c r="D1507" s="8" t="str">
        <f>CONCATENATE(tb_MHDI[[#This Row],[Município]],"/",tb_MHDI[[#This Row],[UF]])</f>
        <v>Curimatá/PI</v>
      </c>
      <c r="E1507" s="8">
        <v>0.60699999999999998</v>
      </c>
      <c r="F1507" s="8">
        <v>0.57399999999999995</v>
      </c>
      <c r="G1507" s="8">
        <v>0.74099999999999999</v>
      </c>
      <c r="H1507" s="8">
        <v>0.52700000000000002</v>
      </c>
      <c r="I1507" s="9">
        <f>_xlfn.NUMBERVALUE(INDEX(tb_SVI[],MATCH(tb_MHDI[[#This Row],[mun_uf]],tb_SVI[city_name_uf],0),7),".")</f>
        <v>2010</v>
      </c>
    </row>
    <row r="1508" spans="1:9" x14ac:dyDescent="0.25">
      <c r="A1508" s="8" t="s">
        <v>13555</v>
      </c>
      <c r="B1508" s="8" t="str">
        <f>LEFT(tb_MHDI[[#This Row],[Territorialidades]],(FIND("/",tb_MHDI[[#This Row],[Territorialidades]])-2))</f>
        <v>Curionópolis</v>
      </c>
      <c r="C1508" s="8" t="str">
        <f>LEFT(RIGHT(tb_MHDI[[#This Row],[Territorialidades]],3),2)</f>
        <v>PA</v>
      </c>
      <c r="D1508" s="8" t="str">
        <f>CONCATENATE(tb_MHDI[[#This Row],[Município]],"/",tb_MHDI[[#This Row],[UF]])</f>
        <v>Curionópolis/PA</v>
      </c>
      <c r="E1508" s="8">
        <v>0.63600000000000001</v>
      </c>
      <c r="F1508" s="8">
        <v>0.59199999999999997</v>
      </c>
      <c r="G1508" s="8">
        <v>0.80900000000000005</v>
      </c>
      <c r="H1508" s="8">
        <v>0.53600000000000003</v>
      </c>
      <c r="I1508" s="9">
        <f>_xlfn.NUMBERVALUE(INDEX(tb_SVI[],MATCH(tb_MHDI[[#This Row],[mun_uf]],tb_SVI[city_name_uf],0),7),".")</f>
        <v>2010</v>
      </c>
    </row>
    <row r="1509" spans="1:9" x14ac:dyDescent="0.25">
      <c r="A1509" s="8" t="s">
        <v>13556</v>
      </c>
      <c r="B1509" s="8" t="str">
        <f>LEFT(tb_MHDI[[#This Row],[Territorialidades]],(FIND("/",tb_MHDI[[#This Row],[Territorialidades]])-2))</f>
        <v>Curitibanos</v>
      </c>
      <c r="C1509" s="8" t="str">
        <f>LEFT(RIGHT(tb_MHDI[[#This Row],[Territorialidades]],3),2)</f>
        <v>SC</v>
      </c>
      <c r="D1509" s="8" t="str">
        <f>CONCATENATE(tb_MHDI[[#This Row],[Município]],"/",tb_MHDI[[#This Row],[UF]])</f>
        <v>Curitibanos/SC</v>
      </c>
      <c r="E1509" s="8">
        <v>0.72099999999999997</v>
      </c>
      <c r="F1509" s="8">
        <v>0.71599999999999997</v>
      </c>
      <c r="G1509" s="8">
        <v>0.84599999999999997</v>
      </c>
      <c r="H1509" s="8">
        <v>0.62</v>
      </c>
      <c r="I1509" s="9">
        <f>_xlfn.NUMBERVALUE(INDEX(tb_SVI[],MATCH(tb_MHDI[[#This Row],[mun_uf]],tb_SVI[city_name_uf],0),7),".")</f>
        <v>2010</v>
      </c>
    </row>
    <row r="1510" spans="1:9" x14ac:dyDescent="0.25">
      <c r="A1510" s="8" t="s">
        <v>13557</v>
      </c>
      <c r="B1510" s="8" t="str">
        <f>LEFT(tb_MHDI[[#This Row],[Territorialidades]],(FIND("/",tb_MHDI[[#This Row],[Territorialidades]])-2))</f>
        <v>Curitiba</v>
      </c>
      <c r="C1510" s="8" t="str">
        <f>LEFT(RIGHT(tb_MHDI[[#This Row],[Territorialidades]],3),2)</f>
        <v>PR</v>
      </c>
      <c r="D1510" s="8" t="str">
        <f>CONCATENATE(tb_MHDI[[#This Row],[Município]],"/",tb_MHDI[[#This Row],[UF]])</f>
        <v>Curitiba/PR</v>
      </c>
      <c r="E1510" s="8">
        <v>0.82299999999999995</v>
      </c>
      <c r="F1510" s="8">
        <v>0.85</v>
      </c>
      <c r="G1510" s="8">
        <v>0.85499999999999998</v>
      </c>
      <c r="H1510" s="8">
        <v>0.76800000000000002</v>
      </c>
      <c r="I1510" s="9">
        <f>_xlfn.NUMBERVALUE(INDEX(tb_SVI[],MATCH(tb_MHDI[[#This Row],[mun_uf]],tb_SVI[city_name_uf],0),7),".")</f>
        <v>2010</v>
      </c>
    </row>
    <row r="1511" spans="1:9" x14ac:dyDescent="0.25">
      <c r="A1511" s="8" t="s">
        <v>13558</v>
      </c>
      <c r="B1511" s="8" t="str">
        <f>LEFT(tb_MHDI[[#This Row],[Territorialidades]],(FIND("/",tb_MHDI[[#This Row],[Territorialidades]])-2))</f>
        <v>Curiúva</v>
      </c>
      <c r="C1511" s="8" t="str">
        <f>LEFT(RIGHT(tb_MHDI[[#This Row],[Territorialidades]],3),2)</f>
        <v>PR</v>
      </c>
      <c r="D1511" s="8" t="str">
        <f>CONCATENATE(tb_MHDI[[#This Row],[Município]],"/",tb_MHDI[[#This Row],[UF]])</f>
        <v>Curiúva/PR</v>
      </c>
      <c r="E1511" s="8">
        <v>0.65600000000000003</v>
      </c>
      <c r="F1511" s="8">
        <v>0.64900000000000002</v>
      </c>
      <c r="G1511" s="8">
        <v>0.79500000000000004</v>
      </c>
      <c r="H1511" s="8">
        <v>0.54600000000000004</v>
      </c>
      <c r="I1511" s="9">
        <f>_xlfn.NUMBERVALUE(INDEX(tb_SVI[],MATCH(tb_MHDI[[#This Row],[mun_uf]],tb_SVI[city_name_uf],0),7),".")</f>
        <v>2010</v>
      </c>
    </row>
    <row r="1512" spans="1:9" x14ac:dyDescent="0.25">
      <c r="A1512" s="8" t="s">
        <v>13559</v>
      </c>
      <c r="B1512" s="8" t="str">
        <f>LEFT(tb_MHDI[[#This Row],[Territorialidades]],(FIND("/",tb_MHDI[[#This Row],[Territorialidades]])-2))</f>
        <v>Currais Novos</v>
      </c>
      <c r="C1512" s="8" t="str">
        <f>LEFT(RIGHT(tb_MHDI[[#This Row],[Territorialidades]],3),2)</f>
        <v>RN</v>
      </c>
      <c r="D1512" s="8" t="str">
        <f>CONCATENATE(tb_MHDI[[#This Row],[Município]],"/",tb_MHDI[[#This Row],[UF]])</f>
        <v>Currais Novos/RN</v>
      </c>
      <c r="E1512" s="8">
        <v>0.69099999999999995</v>
      </c>
      <c r="F1512" s="8">
        <v>0.67300000000000004</v>
      </c>
      <c r="G1512" s="8">
        <v>0.79400000000000004</v>
      </c>
      <c r="H1512" s="8">
        <v>0.61699999999999999</v>
      </c>
      <c r="I1512" s="9">
        <f>_xlfn.NUMBERVALUE(INDEX(tb_SVI[],MATCH(tb_MHDI[[#This Row],[mun_uf]],tb_SVI[city_name_uf],0),7),".")</f>
        <v>2010</v>
      </c>
    </row>
    <row r="1513" spans="1:9" x14ac:dyDescent="0.25">
      <c r="A1513" s="8" t="s">
        <v>13560</v>
      </c>
      <c r="B1513" s="8" t="str">
        <f>LEFT(tb_MHDI[[#This Row],[Territorialidades]],(FIND("/",tb_MHDI[[#This Row],[Territorialidades]])-2))</f>
        <v>Currais</v>
      </c>
      <c r="C1513" s="8" t="str">
        <f>LEFT(RIGHT(tb_MHDI[[#This Row],[Territorialidades]],3),2)</f>
        <v>PI</v>
      </c>
      <c r="D1513" s="8" t="str">
        <f>CONCATENATE(tb_MHDI[[#This Row],[Município]],"/",tb_MHDI[[#This Row],[UF]])</f>
        <v>Currais/PI</v>
      </c>
      <c r="E1513" s="8">
        <v>0.54200000000000004</v>
      </c>
      <c r="F1513" s="8">
        <v>0.49</v>
      </c>
      <c r="G1513" s="8">
        <v>0.74299999999999999</v>
      </c>
      <c r="H1513" s="8">
        <v>0.438</v>
      </c>
      <c r="I1513" s="9">
        <f>_xlfn.NUMBERVALUE(INDEX(tb_SVI[],MATCH(tb_MHDI[[#This Row],[mun_uf]],tb_SVI[city_name_uf],0),7),".")</f>
        <v>2010</v>
      </c>
    </row>
    <row r="1514" spans="1:9" x14ac:dyDescent="0.25">
      <c r="A1514" s="8" t="s">
        <v>13561</v>
      </c>
      <c r="B1514" s="8" t="str">
        <f>LEFT(tb_MHDI[[#This Row],[Territorialidades]],(FIND("/",tb_MHDI[[#This Row],[Territorialidades]])-2))</f>
        <v>Curral de Cima</v>
      </c>
      <c r="C1514" s="8" t="str">
        <f>LEFT(RIGHT(tb_MHDI[[#This Row],[Territorialidades]],3),2)</f>
        <v>PB</v>
      </c>
      <c r="D1514" s="8" t="str">
        <f>CONCATENATE(tb_MHDI[[#This Row],[Município]],"/",tb_MHDI[[#This Row],[UF]])</f>
        <v>Curral de Cima/PB</v>
      </c>
      <c r="E1514" s="8">
        <v>0.52900000000000003</v>
      </c>
      <c r="F1514" s="8">
        <v>0.52800000000000002</v>
      </c>
      <c r="G1514" s="8">
        <v>0.71499999999999997</v>
      </c>
      <c r="H1514" s="8">
        <v>0.39200000000000002</v>
      </c>
      <c r="I1514" s="9">
        <f>_xlfn.NUMBERVALUE(INDEX(tb_SVI[],MATCH(tb_MHDI[[#This Row],[mun_uf]],tb_SVI[city_name_uf],0),7),".")</f>
        <v>2010</v>
      </c>
    </row>
    <row r="1515" spans="1:9" x14ac:dyDescent="0.25">
      <c r="A1515" s="8" t="s">
        <v>13562</v>
      </c>
      <c r="B1515" s="8" t="str">
        <f>LEFT(tb_MHDI[[#This Row],[Territorialidades]],(FIND("/",tb_MHDI[[#This Row],[Territorialidades]])-2))</f>
        <v>Curral de Dentro</v>
      </c>
      <c r="C1515" s="8" t="str">
        <f>LEFT(RIGHT(tb_MHDI[[#This Row],[Territorialidades]],3),2)</f>
        <v>MG</v>
      </c>
      <c r="D1515" s="8" t="str">
        <f>CONCATENATE(tb_MHDI[[#This Row],[Município]],"/",tb_MHDI[[#This Row],[UF]])</f>
        <v>Curral de Dentro/MG</v>
      </c>
      <c r="E1515" s="8">
        <v>0.58499999999999996</v>
      </c>
      <c r="F1515" s="8">
        <v>0.57099999999999995</v>
      </c>
      <c r="G1515" s="8">
        <v>0.75900000000000001</v>
      </c>
      <c r="H1515" s="8">
        <v>0.46200000000000002</v>
      </c>
      <c r="I1515" s="9">
        <f>_xlfn.NUMBERVALUE(INDEX(tb_SVI[],MATCH(tb_MHDI[[#This Row],[mun_uf]],tb_SVI[city_name_uf],0),7),".")</f>
        <v>2010</v>
      </c>
    </row>
    <row r="1516" spans="1:9" x14ac:dyDescent="0.25">
      <c r="A1516" s="8" t="s">
        <v>13563</v>
      </c>
      <c r="B1516" s="8" t="str">
        <f>LEFT(tb_MHDI[[#This Row],[Territorialidades]],(FIND("/",tb_MHDI[[#This Row],[Territorialidades]])-2))</f>
        <v>Curralinho</v>
      </c>
      <c r="C1516" s="8" t="str">
        <f>LEFT(RIGHT(tb_MHDI[[#This Row],[Territorialidades]],3),2)</f>
        <v>PA</v>
      </c>
      <c r="D1516" s="8" t="str">
        <f>CONCATENATE(tb_MHDI[[#This Row],[Município]],"/",tb_MHDI[[#This Row],[UF]])</f>
        <v>Curralinho/PA</v>
      </c>
      <c r="E1516" s="8">
        <v>0.502</v>
      </c>
      <c r="F1516" s="8">
        <v>0.50800000000000001</v>
      </c>
      <c r="G1516" s="8">
        <v>0.76900000000000002</v>
      </c>
      <c r="H1516" s="8">
        <v>0.32300000000000001</v>
      </c>
      <c r="I1516" s="9">
        <f>_xlfn.NUMBERVALUE(INDEX(tb_SVI[],MATCH(tb_MHDI[[#This Row],[mun_uf]],tb_SVI[city_name_uf],0),7),".")</f>
        <v>2010</v>
      </c>
    </row>
    <row r="1517" spans="1:9" x14ac:dyDescent="0.25">
      <c r="A1517" s="8" t="s">
        <v>13564</v>
      </c>
      <c r="B1517" s="8" t="str">
        <f>LEFT(tb_MHDI[[#This Row],[Territorialidades]],(FIND("/",tb_MHDI[[#This Row],[Territorialidades]])-2))</f>
        <v>Curralinhos</v>
      </c>
      <c r="C1517" s="8" t="str">
        <f>LEFT(RIGHT(tb_MHDI[[#This Row],[Territorialidades]],3),2)</f>
        <v>PI</v>
      </c>
      <c r="D1517" s="8" t="str">
        <f>CONCATENATE(tb_MHDI[[#This Row],[Município]],"/",tb_MHDI[[#This Row],[UF]])</f>
        <v>Curralinhos/PI</v>
      </c>
      <c r="E1517" s="8">
        <v>0.55500000000000005</v>
      </c>
      <c r="F1517" s="8">
        <v>0.51200000000000001</v>
      </c>
      <c r="G1517" s="8">
        <v>0.76200000000000001</v>
      </c>
      <c r="H1517" s="8">
        <v>0.438</v>
      </c>
      <c r="I1517" s="9">
        <f>_xlfn.NUMBERVALUE(INDEX(tb_SVI[],MATCH(tb_MHDI[[#This Row],[mun_uf]],tb_SVI[city_name_uf],0),7),".")</f>
        <v>2010</v>
      </c>
    </row>
    <row r="1518" spans="1:9" x14ac:dyDescent="0.25">
      <c r="A1518" s="8" t="s">
        <v>13565</v>
      </c>
      <c r="B1518" s="8" t="str">
        <f>LEFT(tb_MHDI[[#This Row],[Territorialidades]],(FIND("/",tb_MHDI[[#This Row],[Territorialidades]])-2))</f>
        <v>Curral Novo do Piauí</v>
      </c>
      <c r="C1518" s="8" t="str">
        <f>LEFT(RIGHT(tb_MHDI[[#This Row],[Territorialidades]],3),2)</f>
        <v>PI</v>
      </c>
      <c r="D1518" s="8" t="str">
        <f>CONCATENATE(tb_MHDI[[#This Row],[Município]],"/",tb_MHDI[[#This Row],[UF]])</f>
        <v>Curral Novo do Piauí/PI</v>
      </c>
      <c r="E1518" s="8">
        <v>0.52700000000000002</v>
      </c>
      <c r="F1518" s="8">
        <v>0.50600000000000001</v>
      </c>
      <c r="G1518" s="8">
        <v>0.68500000000000005</v>
      </c>
      <c r="H1518" s="8">
        <v>0.42199999999999999</v>
      </c>
      <c r="I1518" s="9">
        <f>_xlfn.NUMBERVALUE(INDEX(tb_SVI[],MATCH(tb_MHDI[[#This Row],[mun_uf]],tb_SVI[city_name_uf],0),7),".")</f>
        <v>2010</v>
      </c>
    </row>
    <row r="1519" spans="1:9" x14ac:dyDescent="0.25">
      <c r="A1519" s="8" t="s">
        <v>13566</v>
      </c>
      <c r="B1519" s="8" t="str">
        <f>LEFT(tb_MHDI[[#This Row],[Territorialidades]],(FIND("/",tb_MHDI[[#This Row],[Territorialidades]])-2))</f>
        <v>Curral Velho</v>
      </c>
      <c r="C1519" s="8" t="str">
        <f>LEFT(RIGHT(tb_MHDI[[#This Row],[Territorialidades]],3),2)</f>
        <v>PB</v>
      </c>
      <c r="D1519" s="8" t="str">
        <f>CONCATENATE(tb_MHDI[[#This Row],[Município]],"/",tb_MHDI[[#This Row],[UF]])</f>
        <v>Curral Velho/PB</v>
      </c>
      <c r="E1519" s="8">
        <v>0.60599999999999998</v>
      </c>
      <c r="F1519" s="8">
        <v>0.61299999999999999</v>
      </c>
      <c r="G1519" s="8">
        <v>0.73899999999999999</v>
      </c>
      <c r="H1519" s="8">
        <v>0.49099999999999999</v>
      </c>
      <c r="I1519" s="9">
        <f>_xlfn.NUMBERVALUE(INDEX(tb_SVI[],MATCH(tb_MHDI[[#This Row],[mun_uf]],tb_SVI[city_name_uf],0),7),".")</f>
        <v>2010</v>
      </c>
    </row>
    <row r="1520" spans="1:9" x14ac:dyDescent="0.25">
      <c r="A1520" s="8" t="s">
        <v>13567</v>
      </c>
      <c r="B1520" s="8" t="str">
        <f>LEFT(tb_MHDI[[#This Row],[Territorialidades]],(FIND("/",tb_MHDI[[#This Row],[Territorialidades]])-2))</f>
        <v>Curuá</v>
      </c>
      <c r="C1520" s="8" t="str">
        <f>LEFT(RIGHT(tb_MHDI[[#This Row],[Territorialidades]],3),2)</f>
        <v>PA</v>
      </c>
      <c r="D1520" s="8" t="str">
        <f>CONCATENATE(tb_MHDI[[#This Row],[Município]],"/",tb_MHDI[[#This Row],[UF]])</f>
        <v>Curuá/PA</v>
      </c>
      <c r="E1520" s="8">
        <v>0.57799999999999996</v>
      </c>
      <c r="F1520" s="8">
        <v>0.501</v>
      </c>
      <c r="G1520" s="8">
        <v>0.78</v>
      </c>
      <c r="H1520" s="8">
        <v>0.495</v>
      </c>
      <c r="I1520" s="9">
        <f>_xlfn.NUMBERVALUE(INDEX(tb_SVI[],MATCH(tb_MHDI[[#This Row],[mun_uf]],tb_SVI[city_name_uf],0),7),".")</f>
        <v>2010</v>
      </c>
    </row>
    <row r="1521" spans="1:9" x14ac:dyDescent="0.25">
      <c r="A1521" s="8" t="s">
        <v>13568</v>
      </c>
      <c r="B1521" s="8" t="str">
        <f>LEFT(tb_MHDI[[#This Row],[Territorialidades]],(FIND("/",tb_MHDI[[#This Row],[Territorialidades]])-2))</f>
        <v>Curuçá</v>
      </c>
      <c r="C1521" s="8" t="str">
        <f>LEFT(RIGHT(tb_MHDI[[#This Row],[Territorialidades]],3),2)</f>
        <v>PA</v>
      </c>
      <c r="D1521" s="8" t="str">
        <f>CONCATENATE(tb_MHDI[[#This Row],[Município]],"/",tb_MHDI[[#This Row],[UF]])</f>
        <v>Curuçá/PA</v>
      </c>
      <c r="E1521" s="8">
        <v>0.58199999999999996</v>
      </c>
      <c r="F1521" s="8">
        <v>0.54200000000000004</v>
      </c>
      <c r="G1521" s="8">
        <v>0.75800000000000001</v>
      </c>
      <c r="H1521" s="8">
        <v>0.48</v>
      </c>
      <c r="I1521" s="9">
        <f>_xlfn.NUMBERVALUE(INDEX(tb_SVI[],MATCH(tb_MHDI[[#This Row],[mun_uf]],tb_SVI[city_name_uf],0),7),".")</f>
        <v>2010</v>
      </c>
    </row>
    <row r="1522" spans="1:9" x14ac:dyDescent="0.25">
      <c r="A1522" s="8" t="s">
        <v>13569</v>
      </c>
      <c r="B1522" s="8" t="str">
        <f>LEFT(tb_MHDI[[#This Row],[Territorialidades]],(FIND("/",tb_MHDI[[#This Row],[Territorialidades]])-2))</f>
        <v>Cururupu</v>
      </c>
      <c r="C1522" s="8" t="str">
        <f>LEFT(RIGHT(tb_MHDI[[#This Row],[Territorialidades]],3),2)</f>
        <v>MA</v>
      </c>
      <c r="D1522" s="8" t="str">
        <f>CONCATENATE(tb_MHDI[[#This Row],[Município]],"/",tb_MHDI[[#This Row],[UF]])</f>
        <v>Cururupu/MA</v>
      </c>
      <c r="E1522" s="8">
        <v>0.61199999999999999</v>
      </c>
      <c r="F1522" s="8">
        <v>0.56799999999999995</v>
      </c>
      <c r="G1522" s="8">
        <v>0.76800000000000002</v>
      </c>
      <c r="H1522" s="8">
        <v>0.52500000000000002</v>
      </c>
      <c r="I1522" s="9">
        <f>_xlfn.NUMBERVALUE(INDEX(tb_SVI[],MATCH(tb_MHDI[[#This Row],[mun_uf]],tb_SVI[city_name_uf],0),7),".")</f>
        <v>2010</v>
      </c>
    </row>
    <row r="1523" spans="1:9" x14ac:dyDescent="0.25">
      <c r="A1523" s="8" t="s">
        <v>13570</v>
      </c>
      <c r="B1523" s="8" t="str">
        <f>LEFT(tb_MHDI[[#This Row],[Territorialidades]],(FIND("/",tb_MHDI[[#This Row],[Territorialidades]])-2))</f>
        <v>Curvelândia</v>
      </c>
      <c r="C1523" s="8" t="str">
        <f>LEFT(RIGHT(tb_MHDI[[#This Row],[Territorialidades]],3),2)</f>
        <v>MT</v>
      </c>
      <c r="D1523" s="8" t="str">
        <f>CONCATENATE(tb_MHDI[[#This Row],[Município]],"/",tb_MHDI[[#This Row],[UF]])</f>
        <v>Curvelândia/MT</v>
      </c>
      <c r="E1523" s="8">
        <v>0.69</v>
      </c>
      <c r="F1523" s="8">
        <v>0.65800000000000003</v>
      </c>
      <c r="G1523" s="8">
        <v>0.81100000000000005</v>
      </c>
      <c r="H1523" s="8">
        <v>0.61499999999999999</v>
      </c>
      <c r="I1523" s="9">
        <f>_xlfn.NUMBERVALUE(INDEX(tb_SVI[],MATCH(tb_MHDI[[#This Row],[mun_uf]],tb_SVI[city_name_uf],0),7),".")</f>
        <v>2010</v>
      </c>
    </row>
    <row r="1524" spans="1:9" x14ac:dyDescent="0.25">
      <c r="A1524" s="8" t="s">
        <v>13571</v>
      </c>
      <c r="B1524" s="8" t="str">
        <f>LEFT(tb_MHDI[[#This Row],[Territorialidades]],(FIND("/",tb_MHDI[[#This Row],[Territorialidades]])-2))</f>
        <v>Curvelo</v>
      </c>
      <c r="C1524" s="8" t="str">
        <f>LEFT(RIGHT(tb_MHDI[[#This Row],[Territorialidades]],3),2)</f>
        <v>MG</v>
      </c>
      <c r="D1524" s="8" t="str">
        <f>CONCATENATE(tb_MHDI[[#This Row],[Município]],"/",tb_MHDI[[#This Row],[UF]])</f>
        <v>Curvelo/MG</v>
      </c>
      <c r="E1524" s="8">
        <v>0.71299999999999997</v>
      </c>
      <c r="F1524" s="8">
        <v>0.68899999999999995</v>
      </c>
      <c r="G1524" s="8">
        <v>0.85099999999999998</v>
      </c>
      <c r="H1524" s="8">
        <v>0.61699999999999999</v>
      </c>
      <c r="I1524" s="9">
        <f>_xlfn.NUMBERVALUE(INDEX(tb_SVI[],MATCH(tb_MHDI[[#This Row],[mun_uf]],tb_SVI[city_name_uf],0),7),".")</f>
        <v>2010</v>
      </c>
    </row>
    <row r="1525" spans="1:9" x14ac:dyDescent="0.25">
      <c r="A1525" s="8" t="s">
        <v>13572</v>
      </c>
      <c r="B1525" s="8" t="str">
        <f>LEFT(tb_MHDI[[#This Row],[Territorialidades]],(FIND("/",tb_MHDI[[#This Row],[Territorialidades]])-2))</f>
        <v>Custódia</v>
      </c>
      <c r="C1525" s="8" t="str">
        <f>LEFT(RIGHT(tb_MHDI[[#This Row],[Territorialidades]],3),2)</f>
        <v>PE</v>
      </c>
      <c r="D1525" s="8" t="str">
        <f>CONCATENATE(tb_MHDI[[#This Row],[Município]],"/",tb_MHDI[[#This Row],[UF]])</f>
        <v>Custódia/PE</v>
      </c>
      <c r="E1525" s="8">
        <v>0.59399999999999997</v>
      </c>
      <c r="F1525" s="8">
        <v>0.60699999999999998</v>
      </c>
      <c r="G1525" s="8">
        <v>0.70599999999999996</v>
      </c>
      <c r="H1525" s="8">
        <v>0.48899999999999999</v>
      </c>
      <c r="I1525" s="9">
        <f>_xlfn.NUMBERVALUE(INDEX(tb_SVI[],MATCH(tb_MHDI[[#This Row],[mun_uf]],tb_SVI[city_name_uf],0),7),".")</f>
        <v>2010</v>
      </c>
    </row>
    <row r="1526" spans="1:9" x14ac:dyDescent="0.25">
      <c r="A1526" s="8" t="s">
        <v>13573</v>
      </c>
      <c r="B1526" s="8" t="str">
        <f>LEFT(tb_MHDI[[#This Row],[Territorialidades]],(FIND("/",tb_MHDI[[#This Row],[Territorialidades]])-2))</f>
        <v>Cutias</v>
      </c>
      <c r="C1526" s="8" t="str">
        <f>LEFT(RIGHT(tb_MHDI[[#This Row],[Territorialidades]],3),2)</f>
        <v>AP</v>
      </c>
      <c r="D1526" s="8" t="str">
        <f>CONCATENATE(tb_MHDI[[#This Row],[Município]],"/",tb_MHDI[[#This Row],[UF]])</f>
        <v>Cutias/AP</v>
      </c>
      <c r="E1526" s="8">
        <v>0.628</v>
      </c>
      <c r="F1526" s="8">
        <v>0.57599999999999996</v>
      </c>
      <c r="G1526" s="8">
        <v>0.76</v>
      </c>
      <c r="H1526" s="8">
        <v>0.56599999999999995</v>
      </c>
      <c r="I1526" s="9">
        <f>_xlfn.NUMBERVALUE(INDEX(tb_SVI[],MATCH(tb_MHDI[[#This Row],[mun_uf]],tb_SVI[city_name_uf],0),7),".")</f>
        <v>2010</v>
      </c>
    </row>
    <row r="1527" spans="1:9" x14ac:dyDescent="0.25">
      <c r="A1527" s="8" t="s">
        <v>13574</v>
      </c>
      <c r="B1527" s="8" t="str">
        <f>LEFT(tb_MHDI[[#This Row],[Territorialidades]],(FIND("/",tb_MHDI[[#This Row],[Territorialidades]])-2))</f>
        <v>Damianópolis</v>
      </c>
      <c r="C1527" s="8" t="str">
        <f>LEFT(RIGHT(tb_MHDI[[#This Row],[Territorialidades]],3),2)</f>
        <v>GO</v>
      </c>
      <c r="D1527" s="8" t="str">
        <f>CONCATENATE(tb_MHDI[[#This Row],[Município]],"/",tb_MHDI[[#This Row],[UF]])</f>
        <v>Damianópolis/GO</v>
      </c>
      <c r="E1527" s="8">
        <v>0.65400000000000003</v>
      </c>
      <c r="F1527" s="8">
        <v>0.61399999999999999</v>
      </c>
      <c r="G1527" s="8">
        <v>0.81499999999999995</v>
      </c>
      <c r="H1527" s="8">
        <v>0.55800000000000005</v>
      </c>
      <c r="I1527" s="9">
        <f>_xlfn.NUMBERVALUE(INDEX(tb_SVI[],MATCH(tb_MHDI[[#This Row],[mun_uf]],tb_SVI[city_name_uf],0),7),".")</f>
        <v>2010</v>
      </c>
    </row>
    <row r="1528" spans="1:9" x14ac:dyDescent="0.25">
      <c r="A1528" s="8" t="s">
        <v>13575</v>
      </c>
      <c r="B1528" s="8" t="str">
        <f>LEFT(tb_MHDI[[#This Row],[Territorialidades]],(FIND("/",tb_MHDI[[#This Row],[Territorialidades]])-2))</f>
        <v>Damião</v>
      </c>
      <c r="C1528" s="8" t="str">
        <f>LEFT(RIGHT(tb_MHDI[[#This Row],[Territorialidades]],3),2)</f>
        <v>PB</v>
      </c>
      <c r="D1528" s="8" t="str">
        <f>CONCATENATE(tb_MHDI[[#This Row],[Município]],"/",tb_MHDI[[#This Row],[UF]])</f>
        <v>Damião/PB</v>
      </c>
      <c r="E1528" s="8">
        <v>0.52100000000000002</v>
      </c>
      <c r="F1528" s="8">
        <v>0.503</v>
      </c>
      <c r="G1528" s="8">
        <v>0.72</v>
      </c>
      <c r="H1528" s="8">
        <v>0.39100000000000001</v>
      </c>
      <c r="I1528" s="9">
        <f>_xlfn.NUMBERVALUE(INDEX(tb_SVI[],MATCH(tb_MHDI[[#This Row],[mun_uf]],tb_SVI[city_name_uf],0),7),".")</f>
        <v>2010</v>
      </c>
    </row>
    <row r="1529" spans="1:9" x14ac:dyDescent="0.25">
      <c r="A1529" s="8" t="s">
        <v>13576</v>
      </c>
      <c r="B1529" s="8" t="str">
        <f>LEFT(tb_MHDI[[#This Row],[Territorialidades]],(FIND("/",tb_MHDI[[#This Row],[Territorialidades]])-2))</f>
        <v>Damolândia</v>
      </c>
      <c r="C1529" s="8" t="str">
        <f>LEFT(RIGHT(tb_MHDI[[#This Row],[Territorialidades]],3),2)</f>
        <v>GO</v>
      </c>
      <c r="D1529" s="8" t="str">
        <f>CONCATENATE(tb_MHDI[[#This Row],[Município]],"/",tb_MHDI[[#This Row],[UF]])</f>
        <v>Damolândia/GO</v>
      </c>
      <c r="E1529" s="8">
        <v>0.69699999999999995</v>
      </c>
      <c r="F1529" s="8">
        <v>0.68799999999999994</v>
      </c>
      <c r="G1529" s="8">
        <v>0.81899999999999995</v>
      </c>
      <c r="H1529" s="8">
        <v>0.6</v>
      </c>
      <c r="I1529" s="9">
        <f>_xlfn.NUMBERVALUE(INDEX(tb_SVI[],MATCH(tb_MHDI[[#This Row],[mun_uf]],tb_SVI[city_name_uf],0),7),".")</f>
        <v>2010</v>
      </c>
    </row>
    <row r="1530" spans="1:9" x14ac:dyDescent="0.25">
      <c r="A1530" s="8" t="s">
        <v>13577</v>
      </c>
      <c r="B1530" s="8" t="str">
        <f>LEFT(tb_MHDI[[#This Row],[Territorialidades]],(FIND("/",tb_MHDI[[#This Row],[Territorialidades]])-2))</f>
        <v>Darcinópolis</v>
      </c>
      <c r="C1530" s="8" t="str">
        <f>LEFT(RIGHT(tb_MHDI[[#This Row],[Territorialidades]],3),2)</f>
        <v>TO</v>
      </c>
      <c r="D1530" s="8" t="str">
        <f>CONCATENATE(tb_MHDI[[#This Row],[Município]],"/",tb_MHDI[[#This Row],[UF]])</f>
        <v>Darcinópolis/TO</v>
      </c>
      <c r="E1530" s="8">
        <v>0.58099999999999996</v>
      </c>
      <c r="F1530" s="8">
        <v>0.59699999999999998</v>
      </c>
      <c r="G1530" s="8">
        <v>0.76400000000000001</v>
      </c>
      <c r="H1530" s="8">
        <v>0.42899999999999999</v>
      </c>
      <c r="I1530" s="9">
        <f>_xlfn.NUMBERVALUE(INDEX(tb_SVI[],MATCH(tb_MHDI[[#This Row],[mun_uf]],tb_SVI[city_name_uf],0),7),".")</f>
        <v>2010</v>
      </c>
    </row>
    <row r="1531" spans="1:9" x14ac:dyDescent="0.25">
      <c r="A1531" s="8" t="s">
        <v>13578</v>
      </c>
      <c r="B1531" s="8" t="str">
        <f>LEFT(tb_MHDI[[#This Row],[Territorialidades]],(FIND("/",tb_MHDI[[#This Row],[Territorialidades]])-2))</f>
        <v>Dário Meira</v>
      </c>
      <c r="C1531" s="8" t="str">
        <f>LEFT(RIGHT(tb_MHDI[[#This Row],[Territorialidades]],3),2)</f>
        <v>BA</v>
      </c>
      <c r="D1531" s="8" t="str">
        <f>CONCATENATE(tb_MHDI[[#This Row],[Município]],"/",tb_MHDI[[#This Row],[UF]])</f>
        <v>Dário Meira/BA</v>
      </c>
      <c r="E1531" s="8">
        <v>0.54</v>
      </c>
      <c r="F1531" s="8">
        <v>0.52200000000000002</v>
      </c>
      <c r="G1531" s="8">
        <v>0.77100000000000002</v>
      </c>
      <c r="H1531" s="8">
        <v>0.39200000000000002</v>
      </c>
      <c r="I1531" s="9">
        <f>_xlfn.NUMBERVALUE(INDEX(tb_SVI[],MATCH(tb_MHDI[[#This Row],[mun_uf]],tb_SVI[city_name_uf],0),7),".")</f>
        <v>2010</v>
      </c>
    </row>
    <row r="1532" spans="1:9" x14ac:dyDescent="0.25">
      <c r="A1532" s="8" t="s">
        <v>13579</v>
      </c>
      <c r="B1532" s="8" t="str">
        <f>LEFT(tb_MHDI[[#This Row],[Territorialidades]],(FIND("/",tb_MHDI[[#This Row],[Territorialidades]])-2))</f>
        <v>Datas</v>
      </c>
      <c r="C1532" s="8" t="str">
        <f>LEFT(RIGHT(tb_MHDI[[#This Row],[Territorialidades]],3),2)</f>
        <v>MG</v>
      </c>
      <c r="D1532" s="8" t="str">
        <f>CONCATENATE(tb_MHDI[[#This Row],[Município]],"/",tb_MHDI[[#This Row],[UF]])</f>
        <v>Datas/MG</v>
      </c>
      <c r="E1532" s="8">
        <v>0.61599999999999999</v>
      </c>
      <c r="F1532" s="8">
        <v>0.59</v>
      </c>
      <c r="G1532" s="8">
        <v>0.75600000000000001</v>
      </c>
      <c r="H1532" s="8">
        <v>0.52400000000000002</v>
      </c>
      <c r="I1532" s="9">
        <f>_xlfn.NUMBERVALUE(INDEX(tb_SVI[],MATCH(tb_MHDI[[#This Row],[mun_uf]],tb_SVI[city_name_uf],0),7),".")</f>
        <v>2010</v>
      </c>
    </row>
    <row r="1533" spans="1:9" x14ac:dyDescent="0.25">
      <c r="A1533" s="8" t="s">
        <v>13580</v>
      </c>
      <c r="B1533" s="8" t="str">
        <f>LEFT(tb_MHDI[[#This Row],[Territorialidades]],(FIND("/",tb_MHDI[[#This Row],[Territorialidades]])-2))</f>
        <v>David Canabarro</v>
      </c>
      <c r="C1533" s="8" t="str">
        <f>LEFT(RIGHT(tb_MHDI[[#This Row],[Territorialidades]],3),2)</f>
        <v>RS</v>
      </c>
      <c r="D1533" s="8" t="str">
        <f>CONCATENATE(tb_MHDI[[#This Row],[Município]],"/",tb_MHDI[[#This Row],[UF]])</f>
        <v>David Canabarro/RS</v>
      </c>
      <c r="E1533" s="8">
        <v>0.76200000000000001</v>
      </c>
      <c r="F1533" s="8">
        <v>0.74</v>
      </c>
      <c r="G1533" s="8">
        <v>0.87</v>
      </c>
      <c r="H1533" s="8">
        <v>0.68799999999999994</v>
      </c>
      <c r="I1533" s="9">
        <f>_xlfn.NUMBERVALUE(INDEX(tb_SVI[],MATCH(tb_MHDI[[#This Row],[mun_uf]],tb_SVI[city_name_uf],0),7),".")</f>
        <v>2010</v>
      </c>
    </row>
    <row r="1534" spans="1:9" x14ac:dyDescent="0.25">
      <c r="A1534" s="8" t="s">
        <v>13581</v>
      </c>
      <c r="B1534" s="8" t="str">
        <f>LEFT(tb_MHDI[[#This Row],[Territorialidades]],(FIND("/",tb_MHDI[[#This Row],[Territorialidades]])-2))</f>
        <v>Davinópolis</v>
      </c>
      <c r="C1534" s="8" t="str">
        <f>LEFT(RIGHT(tb_MHDI[[#This Row],[Territorialidades]],3),2)</f>
        <v>GO</v>
      </c>
      <c r="D1534" s="8" t="str">
        <f>CONCATENATE(tb_MHDI[[#This Row],[Município]],"/",tb_MHDI[[#This Row],[UF]])</f>
        <v>Davinópolis/GO</v>
      </c>
      <c r="E1534" s="8">
        <v>0.71599999999999997</v>
      </c>
      <c r="F1534" s="8">
        <v>0.70199999999999996</v>
      </c>
      <c r="G1534" s="8">
        <v>0.86199999999999999</v>
      </c>
      <c r="H1534" s="8">
        <v>0.60599999999999998</v>
      </c>
      <c r="I1534" s="9">
        <f>_xlfn.NUMBERVALUE(INDEX(tb_SVI[],MATCH(tb_MHDI[[#This Row],[mun_uf]],tb_SVI[city_name_uf],0),7),".")</f>
        <v>2010</v>
      </c>
    </row>
    <row r="1535" spans="1:9" x14ac:dyDescent="0.25">
      <c r="A1535" s="8" t="s">
        <v>13582</v>
      </c>
      <c r="B1535" s="8" t="str">
        <f>LEFT(tb_MHDI[[#This Row],[Territorialidades]],(FIND("/",tb_MHDI[[#This Row],[Territorialidades]])-2))</f>
        <v>Davinópolis</v>
      </c>
      <c r="C1535" s="8" t="str">
        <f>LEFT(RIGHT(tb_MHDI[[#This Row],[Territorialidades]],3),2)</f>
        <v>MA</v>
      </c>
      <c r="D1535" s="8" t="str">
        <f>CONCATENATE(tb_MHDI[[#This Row],[Município]],"/",tb_MHDI[[#This Row],[UF]])</f>
        <v>Davinópolis/MA</v>
      </c>
      <c r="E1535" s="8">
        <v>0.60699999999999998</v>
      </c>
      <c r="F1535" s="8">
        <v>0.56100000000000005</v>
      </c>
      <c r="G1535" s="8">
        <v>0.747</v>
      </c>
      <c r="H1535" s="8">
        <v>0.53500000000000003</v>
      </c>
      <c r="I1535" s="9">
        <f>_xlfn.NUMBERVALUE(INDEX(tb_SVI[],MATCH(tb_MHDI[[#This Row],[mun_uf]],tb_SVI[city_name_uf],0),7),".")</f>
        <v>2010</v>
      </c>
    </row>
    <row r="1536" spans="1:9" x14ac:dyDescent="0.25">
      <c r="A1536" s="8" t="s">
        <v>13583</v>
      </c>
      <c r="B1536" s="8" t="str">
        <f>LEFT(tb_MHDI[[#This Row],[Territorialidades]],(FIND("/",tb_MHDI[[#This Row],[Territorialidades]])-2))</f>
        <v>Delfim Moreira</v>
      </c>
      <c r="C1536" s="8" t="str">
        <f>LEFT(RIGHT(tb_MHDI[[#This Row],[Territorialidades]],3),2)</f>
        <v>MG</v>
      </c>
      <c r="D1536" s="8" t="str">
        <f>CONCATENATE(tb_MHDI[[#This Row],[Município]],"/",tb_MHDI[[#This Row],[UF]])</f>
        <v>Delfim Moreira/MG</v>
      </c>
      <c r="E1536" s="8">
        <v>0.66900000000000004</v>
      </c>
      <c r="F1536" s="8">
        <v>0.64900000000000002</v>
      </c>
      <c r="G1536" s="8">
        <v>0.83699999999999997</v>
      </c>
      <c r="H1536" s="8">
        <v>0.55200000000000005</v>
      </c>
      <c r="I1536" s="9">
        <f>_xlfn.NUMBERVALUE(INDEX(tb_SVI[],MATCH(tb_MHDI[[#This Row],[mun_uf]],tb_SVI[city_name_uf],0),7),".")</f>
        <v>2010</v>
      </c>
    </row>
    <row r="1537" spans="1:9" x14ac:dyDescent="0.25">
      <c r="A1537" s="8" t="s">
        <v>13584</v>
      </c>
      <c r="B1537" s="8" t="str">
        <f>LEFT(tb_MHDI[[#This Row],[Territorialidades]],(FIND("/",tb_MHDI[[#This Row],[Territorialidades]])-2))</f>
        <v>Delfinópolis</v>
      </c>
      <c r="C1537" s="8" t="str">
        <f>LEFT(RIGHT(tb_MHDI[[#This Row],[Territorialidades]],3),2)</f>
        <v>MG</v>
      </c>
      <c r="D1537" s="8" t="str">
        <f>CONCATENATE(tb_MHDI[[#This Row],[Município]],"/",tb_MHDI[[#This Row],[UF]])</f>
        <v>Delfinópolis/MG</v>
      </c>
      <c r="E1537" s="8">
        <v>0.74</v>
      </c>
      <c r="F1537" s="8">
        <v>0.70199999999999996</v>
      </c>
      <c r="G1537" s="8">
        <v>0.872</v>
      </c>
      <c r="H1537" s="8">
        <v>0.66100000000000003</v>
      </c>
      <c r="I1537" s="9">
        <f>_xlfn.NUMBERVALUE(INDEX(tb_SVI[],MATCH(tb_MHDI[[#This Row],[mun_uf]],tb_SVI[city_name_uf],0),7),".")</f>
        <v>2010</v>
      </c>
    </row>
    <row r="1538" spans="1:9" x14ac:dyDescent="0.25">
      <c r="A1538" s="8" t="s">
        <v>13585</v>
      </c>
      <c r="B1538" s="8" t="str">
        <f>LEFT(tb_MHDI[[#This Row],[Territorialidades]],(FIND("/",tb_MHDI[[#This Row],[Territorialidades]])-2))</f>
        <v>Delmiro Gouveia</v>
      </c>
      <c r="C1538" s="8" t="str">
        <f>LEFT(RIGHT(tb_MHDI[[#This Row],[Territorialidades]],3),2)</f>
        <v>AL</v>
      </c>
      <c r="D1538" s="8" t="str">
        <f>CONCATENATE(tb_MHDI[[#This Row],[Município]],"/",tb_MHDI[[#This Row],[UF]])</f>
        <v>Delmiro Gouveia/AL</v>
      </c>
      <c r="E1538" s="8">
        <v>0.61199999999999999</v>
      </c>
      <c r="F1538" s="8">
        <v>0.59899999999999998</v>
      </c>
      <c r="G1538" s="8">
        <v>0.77400000000000002</v>
      </c>
      <c r="H1538" s="8">
        <v>0.49399999999999999</v>
      </c>
      <c r="I1538" s="9">
        <f>_xlfn.NUMBERVALUE(INDEX(tb_SVI[],MATCH(tb_MHDI[[#This Row],[mun_uf]],tb_SVI[city_name_uf],0),7),".")</f>
        <v>2010</v>
      </c>
    </row>
    <row r="1539" spans="1:9" x14ac:dyDescent="0.25">
      <c r="A1539" s="8" t="s">
        <v>13586</v>
      </c>
      <c r="B1539" s="8" t="str">
        <f>LEFT(tb_MHDI[[#This Row],[Territorialidades]],(FIND("/",tb_MHDI[[#This Row],[Territorialidades]])-2))</f>
        <v>Delta</v>
      </c>
      <c r="C1539" s="8" t="str">
        <f>LEFT(RIGHT(tb_MHDI[[#This Row],[Territorialidades]],3),2)</f>
        <v>MG</v>
      </c>
      <c r="D1539" s="8" t="str">
        <f>CONCATENATE(tb_MHDI[[#This Row],[Município]],"/",tb_MHDI[[#This Row],[UF]])</f>
        <v>Delta/MG</v>
      </c>
      <c r="E1539" s="8">
        <v>0.63900000000000001</v>
      </c>
      <c r="F1539" s="8">
        <v>0.67200000000000004</v>
      </c>
      <c r="G1539" s="8">
        <v>0.80800000000000005</v>
      </c>
      <c r="H1539" s="8">
        <v>0.48099999999999998</v>
      </c>
      <c r="I1539" s="9">
        <f>_xlfn.NUMBERVALUE(INDEX(tb_SVI[],MATCH(tb_MHDI[[#This Row],[mun_uf]],tb_SVI[city_name_uf],0),7),".")</f>
        <v>2010</v>
      </c>
    </row>
    <row r="1540" spans="1:9" x14ac:dyDescent="0.25">
      <c r="A1540" s="8" t="s">
        <v>13587</v>
      </c>
      <c r="B1540" s="8" t="str">
        <f>LEFT(tb_MHDI[[#This Row],[Territorialidades]],(FIND("/",tb_MHDI[[#This Row],[Territorialidades]])-2))</f>
        <v>Demerval Lobão</v>
      </c>
      <c r="C1540" s="8" t="str">
        <f>LEFT(RIGHT(tb_MHDI[[#This Row],[Territorialidades]],3),2)</f>
        <v>PI</v>
      </c>
      <c r="D1540" s="8" t="str">
        <f>CONCATENATE(tb_MHDI[[#This Row],[Município]],"/",tb_MHDI[[#This Row],[UF]])</f>
        <v>Demerval Lobão/PI</v>
      </c>
      <c r="E1540" s="8">
        <v>0.61799999999999999</v>
      </c>
      <c r="F1540" s="8">
        <v>0.58799999999999997</v>
      </c>
      <c r="G1540" s="8">
        <v>0.78100000000000003</v>
      </c>
      <c r="H1540" s="8">
        <v>0.51500000000000001</v>
      </c>
      <c r="I1540" s="9">
        <f>_xlfn.NUMBERVALUE(INDEX(tb_SVI[],MATCH(tb_MHDI[[#This Row],[mun_uf]],tb_SVI[city_name_uf],0),7),".")</f>
        <v>2010</v>
      </c>
    </row>
    <row r="1541" spans="1:9" x14ac:dyDescent="0.25">
      <c r="A1541" s="8" t="s">
        <v>13588</v>
      </c>
      <c r="B1541" s="8" t="str">
        <f>LEFT(tb_MHDI[[#This Row],[Territorialidades]],(FIND("/",tb_MHDI[[#This Row],[Territorialidades]])-2))</f>
        <v>Denise</v>
      </c>
      <c r="C1541" s="8" t="str">
        <f>LEFT(RIGHT(tb_MHDI[[#This Row],[Territorialidades]],3),2)</f>
        <v>MT</v>
      </c>
      <c r="D1541" s="8" t="str">
        <f>CONCATENATE(tb_MHDI[[#This Row],[Município]],"/",tb_MHDI[[#This Row],[UF]])</f>
        <v>Denise/MT</v>
      </c>
      <c r="E1541" s="8">
        <v>0.68300000000000005</v>
      </c>
      <c r="F1541" s="8">
        <v>0.67200000000000004</v>
      </c>
      <c r="G1541" s="8">
        <v>0.80200000000000005</v>
      </c>
      <c r="H1541" s="8">
        <v>0.59</v>
      </c>
      <c r="I1541" s="9">
        <f>_xlfn.NUMBERVALUE(INDEX(tb_SVI[],MATCH(tb_MHDI[[#This Row],[mun_uf]],tb_SVI[city_name_uf],0),7),".")</f>
        <v>2010</v>
      </c>
    </row>
    <row r="1542" spans="1:9" x14ac:dyDescent="0.25">
      <c r="A1542" s="8" t="s">
        <v>13589</v>
      </c>
      <c r="B1542" s="8" t="str">
        <f>LEFT(tb_MHDI[[#This Row],[Territorialidades]],(FIND("/",tb_MHDI[[#This Row],[Territorialidades]])-2))</f>
        <v>Deodápolis</v>
      </c>
      <c r="C1542" s="8" t="str">
        <f>LEFT(RIGHT(tb_MHDI[[#This Row],[Territorialidades]],3),2)</f>
        <v>MS</v>
      </c>
      <c r="D1542" s="8" t="str">
        <f>CONCATENATE(tb_MHDI[[#This Row],[Município]],"/",tb_MHDI[[#This Row],[UF]])</f>
        <v>Deodápolis/MS</v>
      </c>
      <c r="E1542" s="8">
        <v>0.69399999999999995</v>
      </c>
      <c r="F1542" s="8">
        <v>0.69299999999999995</v>
      </c>
      <c r="G1542" s="8">
        <v>0.81</v>
      </c>
      <c r="H1542" s="8">
        <v>0.59499999999999997</v>
      </c>
      <c r="I1542" s="9">
        <f>_xlfn.NUMBERVALUE(INDEX(tb_SVI[],MATCH(tb_MHDI[[#This Row],[mun_uf]],tb_SVI[city_name_uf],0),7),".")</f>
        <v>2010</v>
      </c>
    </row>
    <row r="1543" spans="1:9" x14ac:dyDescent="0.25">
      <c r="A1543" s="8" t="s">
        <v>13590</v>
      </c>
      <c r="B1543" s="8" t="str">
        <f>LEFT(tb_MHDI[[#This Row],[Territorialidades]],(FIND("/",tb_MHDI[[#This Row],[Territorialidades]])-2))</f>
        <v>Deputado Irapuan Pinheiro</v>
      </c>
      <c r="C1543" s="8" t="str">
        <f>LEFT(RIGHT(tb_MHDI[[#This Row],[Territorialidades]],3),2)</f>
        <v>CE</v>
      </c>
      <c r="D1543" s="8" t="str">
        <f>CONCATENATE(tb_MHDI[[#This Row],[Município]],"/",tb_MHDI[[#This Row],[UF]])</f>
        <v>Deputado Irapuan Pinheiro/CE</v>
      </c>
      <c r="E1543" s="8">
        <v>0.60899999999999999</v>
      </c>
      <c r="F1543" s="8">
        <v>0.54200000000000004</v>
      </c>
      <c r="G1543" s="8">
        <v>0.74199999999999999</v>
      </c>
      <c r="H1543" s="8">
        <v>0.56200000000000006</v>
      </c>
      <c r="I1543" s="9">
        <f>_xlfn.NUMBERVALUE(INDEX(tb_SVI[],MATCH(tb_MHDI[[#This Row],[mun_uf]],tb_SVI[city_name_uf],0),7),".")</f>
        <v>2010</v>
      </c>
    </row>
    <row r="1544" spans="1:9" x14ac:dyDescent="0.25">
      <c r="A1544" s="8" t="s">
        <v>13591</v>
      </c>
      <c r="B1544" s="8" t="str">
        <f>LEFT(tb_MHDI[[#This Row],[Territorialidades]],(FIND("/",tb_MHDI[[#This Row],[Territorialidades]])-2))</f>
        <v>Derrubadas</v>
      </c>
      <c r="C1544" s="8" t="str">
        <f>LEFT(RIGHT(tb_MHDI[[#This Row],[Territorialidades]],3),2)</f>
        <v>RS</v>
      </c>
      <c r="D1544" s="8" t="str">
        <f>CONCATENATE(tb_MHDI[[#This Row],[Município]],"/",tb_MHDI[[#This Row],[UF]])</f>
        <v>Derrubadas/RS</v>
      </c>
      <c r="E1544" s="8">
        <v>0.70699999999999996</v>
      </c>
      <c r="F1544" s="8">
        <v>0.66400000000000003</v>
      </c>
      <c r="G1544" s="8">
        <v>0.84599999999999997</v>
      </c>
      <c r="H1544" s="8">
        <v>0.628</v>
      </c>
      <c r="I1544" s="9">
        <f>_xlfn.NUMBERVALUE(INDEX(tb_SVI[],MATCH(tb_MHDI[[#This Row],[mun_uf]],tb_SVI[city_name_uf],0),7),".")</f>
        <v>2010</v>
      </c>
    </row>
    <row r="1545" spans="1:9" x14ac:dyDescent="0.25">
      <c r="A1545" s="8" t="s">
        <v>13592</v>
      </c>
      <c r="B1545" s="8" t="str">
        <f>LEFT(tb_MHDI[[#This Row],[Territorialidades]],(FIND("/",tb_MHDI[[#This Row],[Territorialidades]])-2))</f>
        <v>Descalvado</v>
      </c>
      <c r="C1545" s="8" t="str">
        <f>LEFT(RIGHT(tb_MHDI[[#This Row],[Territorialidades]],3),2)</f>
        <v>SP</v>
      </c>
      <c r="D1545" s="8" t="str">
        <f>CONCATENATE(tb_MHDI[[#This Row],[Município]],"/",tb_MHDI[[#This Row],[UF]])</f>
        <v>Descalvado/SP</v>
      </c>
      <c r="E1545" s="8">
        <v>0.76</v>
      </c>
      <c r="F1545" s="8">
        <v>0.74</v>
      </c>
      <c r="G1545" s="8">
        <v>0.86499999999999999</v>
      </c>
      <c r="H1545" s="8">
        <v>0.68700000000000006</v>
      </c>
      <c r="I1545" s="9">
        <f>_xlfn.NUMBERVALUE(INDEX(tb_SVI[],MATCH(tb_MHDI[[#This Row],[mun_uf]],tb_SVI[city_name_uf],0),7),".")</f>
        <v>2010</v>
      </c>
    </row>
    <row r="1546" spans="1:9" x14ac:dyDescent="0.25">
      <c r="A1546" s="8" t="s">
        <v>13593</v>
      </c>
      <c r="B1546" s="8" t="str">
        <f>LEFT(tb_MHDI[[#This Row],[Territorialidades]],(FIND("/",tb_MHDI[[#This Row],[Territorialidades]])-2))</f>
        <v>Descanso</v>
      </c>
      <c r="C1546" s="8" t="str">
        <f>LEFT(RIGHT(tb_MHDI[[#This Row],[Territorialidades]],3),2)</f>
        <v>SC</v>
      </c>
      <c r="D1546" s="8" t="str">
        <f>CONCATENATE(tb_MHDI[[#This Row],[Município]],"/",tb_MHDI[[#This Row],[UF]])</f>
        <v>Descanso/SC</v>
      </c>
      <c r="E1546" s="8">
        <v>0.74299999999999999</v>
      </c>
      <c r="F1546" s="8">
        <v>0.74099999999999999</v>
      </c>
      <c r="G1546" s="8">
        <v>0.85399999999999998</v>
      </c>
      <c r="H1546" s="8">
        <v>0.64700000000000002</v>
      </c>
      <c r="I1546" s="9">
        <f>_xlfn.NUMBERVALUE(INDEX(tb_SVI[],MATCH(tb_MHDI[[#This Row],[mun_uf]],tb_SVI[city_name_uf],0),7),".")</f>
        <v>2010</v>
      </c>
    </row>
    <row r="1547" spans="1:9" x14ac:dyDescent="0.25">
      <c r="A1547" s="8" t="s">
        <v>13594</v>
      </c>
      <c r="B1547" s="8" t="str">
        <f>LEFT(tb_MHDI[[#This Row],[Territorialidades]],(FIND("/",tb_MHDI[[#This Row],[Territorialidades]])-2))</f>
        <v>Descoberto</v>
      </c>
      <c r="C1547" s="8" t="str">
        <f>LEFT(RIGHT(tb_MHDI[[#This Row],[Territorialidades]],3),2)</f>
        <v>MG</v>
      </c>
      <c r="D1547" s="8" t="str">
        <f>CONCATENATE(tb_MHDI[[#This Row],[Município]],"/",tb_MHDI[[#This Row],[UF]])</f>
        <v>Descoberto/MG</v>
      </c>
      <c r="E1547" s="8">
        <v>0.68</v>
      </c>
      <c r="F1547" s="8">
        <v>0.65700000000000003</v>
      </c>
      <c r="G1547" s="8">
        <v>0.79800000000000004</v>
      </c>
      <c r="H1547" s="8">
        <v>0.59899999999999998</v>
      </c>
      <c r="I1547" s="9">
        <f>_xlfn.NUMBERVALUE(INDEX(tb_SVI[],MATCH(tb_MHDI[[#This Row],[mun_uf]],tb_SVI[city_name_uf],0),7),".")</f>
        <v>2010</v>
      </c>
    </row>
    <row r="1548" spans="1:9" x14ac:dyDescent="0.25">
      <c r="A1548" s="8" t="s">
        <v>13595</v>
      </c>
      <c r="B1548" s="8" t="str">
        <f>LEFT(tb_MHDI[[#This Row],[Territorialidades]],(FIND("/",tb_MHDI[[#This Row],[Territorialidades]])-2))</f>
        <v>Desterro de Entre Rios</v>
      </c>
      <c r="C1548" s="8" t="str">
        <f>LEFT(RIGHT(tb_MHDI[[#This Row],[Territorialidades]],3),2)</f>
        <v>MG</v>
      </c>
      <c r="D1548" s="8" t="str">
        <f>CONCATENATE(tb_MHDI[[#This Row],[Município]],"/",tb_MHDI[[#This Row],[UF]])</f>
        <v>Desterro de Entre Rios/MG</v>
      </c>
      <c r="E1548" s="8">
        <v>0.63900000000000001</v>
      </c>
      <c r="F1548" s="8">
        <v>0.60699999999999998</v>
      </c>
      <c r="G1548" s="8">
        <v>0.80200000000000005</v>
      </c>
      <c r="H1548" s="8">
        <v>0.53600000000000003</v>
      </c>
      <c r="I1548" s="9">
        <f>_xlfn.NUMBERVALUE(INDEX(tb_SVI[],MATCH(tb_MHDI[[#This Row],[mun_uf]],tb_SVI[city_name_uf],0),7),".")</f>
        <v>2010</v>
      </c>
    </row>
    <row r="1549" spans="1:9" x14ac:dyDescent="0.25">
      <c r="A1549" s="8" t="s">
        <v>13596</v>
      </c>
      <c r="B1549" s="8" t="str">
        <f>LEFT(tb_MHDI[[#This Row],[Territorialidades]],(FIND("/",tb_MHDI[[#This Row],[Territorialidades]])-2))</f>
        <v>Desterro do Melo</v>
      </c>
      <c r="C1549" s="8" t="str">
        <f>LEFT(RIGHT(tb_MHDI[[#This Row],[Territorialidades]],3),2)</f>
        <v>MG</v>
      </c>
      <c r="D1549" s="8" t="str">
        <f>CONCATENATE(tb_MHDI[[#This Row],[Município]],"/",tb_MHDI[[#This Row],[UF]])</f>
        <v>Desterro do Melo/MG</v>
      </c>
      <c r="E1549" s="8">
        <v>0.63100000000000001</v>
      </c>
      <c r="F1549" s="8">
        <v>0.61799999999999999</v>
      </c>
      <c r="G1549" s="8">
        <v>0.80900000000000005</v>
      </c>
      <c r="H1549" s="8">
        <v>0.503</v>
      </c>
      <c r="I1549" s="9">
        <f>_xlfn.NUMBERVALUE(INDEX(tb_SVI[],MATCH(tb_MHDI[[#This Row],[mun_uf]],tb_SVI[city_name_uf],0),7),".")</f>
        <v>2010</v>
      </c>
    </row>
    <row r="1550" spans="1:9" x14ac:dyDescent="0.25">
      <c r="A1550" s="8" t="s">
        <v>13597</v>
      </c>
      <c r="B1550" s="8" t="str">
        <f>LEFT(tb_MHDI[[#This Row],[Territorialidades]],(FIND("/",tb_MHDI[[#This Row],[Territorialidades]])-2))</f>
        <v>Desterro</v>
      </c>
      <c r="C1550" s="8" t="str">
        <f>LEFT(RIGHT(tb_MHDI[[#This Row],[Territorialidades]],3),2)</f>
        <v>PB</v>
      </c>
      <c r="D1550" s="8" t="str">
        <f>CONCATENATE(tb_MHDI[[#This Row],[Município]],"/",tb_MHDI[[#This Row],[UF]])</f>
        <v>Desterro/PB</v>
      </c>
      <c r="E1550" s="8">
        <v>0.57999999999999996</v>
      </c>
      <c r="F1550" s="8">
        <v>0.55100000000000005</v>
      </c>
      <c r="G1550" s="8">
        <v>0.72399999999999998</v>
      </c>
      <c r="H1550" s="8">
        <v>0.49</v>
      </c>
      <c r="I1550" s="9">
        <f>_xlfn.NUMBERVALUE(INDEX(tb_SVI[],MATCH(tb_MHDI[[#This Row],[mun_uf]],tb_SVI[city_name_uf],0),7),".")</f>
        <v>2010</v>
      </c>
    </row>
    <row r="1551" spans="1:9" x14ac:dyDescent="0.25">
      <c r="A1551" s="8" t="s">
        <v>13598</v>
      </c>
      <c r="B1551" s="8" t="str">
        <f>LEFT(tb_MHDI[[#This Row],[Territorialidades]],(FIND("/",tb_MHDI[[#This Row],[Territorialidades]])-2))</f>
        <v>Dezesseis de Novembro</v>
      </c>
      <c r="C1551" s="8" t="str">
        <f>LEFT(RIGHT(tb_MHDI[[#This Row],[Territorialidades]],3),2)</f>
        <v>RS</v>
      </c>
      <c r="D1551" s="8" t="str">
        <f>CONCATENATE(tb_MHDI[[#This Row],[Município]],"/",tb_MHDI[[#This Row],[UF]])</f>
        <v>Dezesseis de Novembro/RS</v>
      </c>
      <c r="E1551" s="8">
        <v>0.65400000000000003</v>
      </c>
      <c r="F1551" s="8">
        <v>0.625</v>
      </c>
      <c r="G1551" s="8">
        <v>0.80900000000000005</v>
      </c>
      <c r="H1551" s="8">
        <v>0.55300000000000005</v>
      </c>
      <c r="I1551" s="9">
        <f>_xlfn.NUMBERVALUE(INDEX(tb_SVI[],MATCH(tb_MHDI[[#This Row],[mun_uf]],tb_SVI[city_name_uf],0),7),".")</f>
        <v>2010</v>
      </c>
    </row>
    <row r="1552" spans="1:9" x14ac:dyDescent="0.25">
      <c r="A1552" s="8" t="s">
        <v>13599</v>
      </c>
      <c r="B1552" s="8" t="str">
        <f>LEFT(tb_MHDI[[#This Row],[Territorialidades]],(FIND("/",tb_MHDI[[#This Row],[Territorialidades]])-2))</f>
        <v>Diadema</v>
      </c>
      <c r="C1552" s="8" t="str">
        <f>LEFT(RIGHT(tb_MHDI[[#This Row],[Territorialidades]],3),2)</f>
        <v>SP</v>
      </c>
      <c r="D1552" s="8" t="str">
        <f>CONCATENATE(tb_MHDI[[#This Row],[Município]],"/",tb_MHDI[[#This Row],[UF]])</f>
        <v>Diadema/SP</v>
      </c>
      <c r="E1552" s="8">
        <v>0.75700000000000001</v>
      </c>
      <c r="F1552" s="8">
        <v>0.71699999999999997</v>
      </c>
      <c r="G1552" s="8">
        <v>0.84399999999999997</v>
      </c>
      <c r="H1552" s="8">
        <v>0.71599999999999997</v>
      </c>
      <c r="I1552" s="9">
        <f>_xlfn.NUMBERVALUE(INDEX(tb_SVI[],MATCH(tb_MHDI[[#This Row],[mun_uf]],tb_SVI[city_name_uf],0),7),".")</f>
        <v>2010</v>
      </c>
    </row>
    <row r="1553" spans="1:9" x14ac:dyDescent="0.25">
      <c r="A1553" s="8" t="s">
        <v>13600</v>
      </c>
      <c r="B1553" s="8" t="str">
        <f>LEFT(tb_MHDI[[#This Row],[Territorialidades]],(FIND("/",tb_MHDI[[#This Row],[Territorialidades]])-2))</f>
        <v>Diamante D'Oeste</v>
      </c>
      <c r="C1553" s="8" t="str">
        <f>LEFT(RIGHT(tb_MHDI[[#This Row],[Territorialidades]],3),2)</f>
        <v>PR</v>
      </c>
      <c r="D1553" s="8" t="str">
        <f>CONCATENATE(tb_MHDI[[#This Row],[Município]],"/",tb_MHDI[[#This Row],[UF]])</f>
        <v>Diamante D'Oeste/PR</v>
      </c>
      <c r="E1553" s="8">
        <v>0.64400000000000002</v>
      </c>
      <c r="F1553" s="8">
        <v>0.64700000000000002</v>
      </c>
      <c r="G1553" s="8">
        <v>0.77600000000000002</v>
      </c>
      <c r="H1553" s="8">
        <v>0.53200000000000003</v>
      </c>
      <c r="I1553" s="9">
        <f>_xlfn.NUMBERVALUE(INDEX(tb_SVI[],MATCH(tb_MHDI[[#This Row],[mun_uf]],tb_SVI[city_name_uf],0),7),".")</f>
        <v>2010</v>
      </c>
    </row>
    <row r="1554" spans="1:9" x14ac:dyDescent="0.25">
      <c r="A1554" s="8" t="s">
        <v>13601</v>
      </c>
      <c r="B1554" s="8" t="str">
        <f>LEFT(tb_MHDI[[#This Row],[Territorialidades]],(FIND("/",tb_MHDI[[#This Row],[Territorialidades]])-2))</f>
        <v>Diamante do Norte</v>
      </c>
      <c r="C1554" s="8" t="str">
        <f>LEFT(RIGHT(tb_MHDI[[#This Row],[Territorialidades]],3),2)</f>
        <v>PR</v>
      </c>
      <c r="D1554" s="8" t="str">
        <f>CONCATENATE(tb_MHDI[[#This Row],[Município]],"/",tb_MHDI[[#This Row],[UF]])</f>
        <v>Diamante do Norte/PR</v>
      </c>
      <c r="E1554" s="8">
        <v>0.72299999999999998</v>
      </c>
      <c r="F1554" s="8">
        <v>0.69899999999999995</v>
      </c>
      <c r="G1554" s="8">
        <v>0.82399999999999995</v>
      </c>
      <c r="H1554" s="8">
        <v>0.65700000000000003</v>
      </c>
      <c r="I1554" s="9">
        <f>_xlfn.NUMBERVALUE(INDEX(tb_SVI[],MATCH(tb_MHDI[[#This Row],[mun_uf]],tb_SVI[city_name_uf],0),7),".")</f>
        <v>2010</v>
      </c>
    </row>
    <row r="1555" spans="1:9" x14ac:dyDescent="0.25">
      <c r="A1555" s="8" t="s">
        <v>13602</v>
      </c>
      <c r="B1555" s="8" t="str">
        <f>LEFT(tb_MHDI[[#This Row],[Territorialidades]],(FIND("/",tb_MHDI[[#This Row],[Territorialidades]])-2))</f>
        <v>Diamante do Sul</v>
      </c>
      <c r="C1555" s="8" t="str">
        <f>LEFT(RIGHT(tb_MHDI[[#This Row],[Territorialidades]],3),2)</f>
        <v>PR</v>
      </c>
      <c r="D1555" s="8" t="str">
        <f>CONCATENATE(tb_MHDI[[#This Row],[Município]],"/",tb_MHDI[[#This Row],[UF]])</f>
        <v>Diamante do Sul/PR</v>
      </c>
      <c r="E1555" s="8">
        <v>0.60799999999999998</v>
      </c>
      <c r="F1555" s="8">
        <v>0.60499999999999998</v>
      </c>
      <c r="G1555" s="8">
        <v>0.77700000000000002</v>
      </c>
      <c r="H1555" s="8">
        <v>0.47899999999999998</v>
      </c>
      <c r="I1555" s="9">
        <f>_xlfn.NUMBERVALUE(INDEX(tb_SVI[],MATCH(tb_MHDI[[#This Row],[mun_uf]],tb_SVI[city_name_uf],0),7),".")</f>
        <v>2010</v>
      </c>
    </row>
    <row r="1556" spans="1:9" x14ac:dyDescent="0.25">
      <c r="A1556" s="8" t="s">
        <v>13603</v>
      </c>
      <c r="B1556" s="8" t="str">
        <f>LEFT(tb_MHDI[[#This Row],[Territorialidades]],(FIND("/",tb_MHDI[[#This Row],[Territorialidades]])-2))</f>
        <v>Diamante</v>
      </c>
      <c r="C1556" s="8" t="str">
        <f>LEFT(RIGHT(tb_MHDI[[#This Row],[Territorialidades]],3),2)</f>
        <v>PB</v>
      </c>
      <c r="D1556" s="8" t="str">
        <f>CONCATENATE(tb_MHDI[[#This Row],[Município]],"/",tb_MHDI[[#This Row],[UF]])</f>
        <v>Diamante/PB</v>
      </c>
      <c r="E1556" s="8">
        <v>0.59299999999999997</v>
      </c>
      <c r="F1556" s="8">
        <v>0.56200000000000006</v>
      </c>
      <c r="G1556" s="8">
        <v>0.748</v>
      </c>
      <c r="H1556" s="8">
        <v>0.496</v>
      </c>
      <c r="I1556" s="9">
        <f>_xlfn.NUMBERVALUE(INDEX(tb_SVI[],MATCH(tb_MHDI[[#This Row],[mun_uf]],tb_SVI[city_name_uf],0),7),".")</f>
        <v>2010</v>
      </c>
    </row>
    <row r="1557" spans="1:9" x14ac:dyDescent="0.25">
      <c r="A1557" s="8" t="s">
        <v>13604</v>
      </c>
      <c r="B1557" s="8" t="str">
        <f>LEFT(tb_MHDI[[#This Row],[Territorialidades]],(FIND("/",tb_MHDI[[#This Row],[Territorialidades]])-2))</f>
        <v>Diamantina</v>
      </c>
      <c r="C1557" s="8" t="str">
        <f>LEFT(RIGHT(tb_MHDI[[#This Row],[Territorialidades]],3),2)</f>
        <v>MG</v>
      </c>
      <c r="D1557" s="8" t="str">
        <f>CONCATENATE(tb_MHDI[[#This Row],[Município]],"/",tb_MHDI[[#This Row],[UF]])</f>
        <v>Diamantina/MG</v>
      </c>
      <c r="E1557" s="8">
        <v>0.71599999999999997</v>
      </c>
      <c r="F1557" s="8">
        <v>0.69299999999999995</v>
      </c>
      <c r="G1557" s="8">
        <v>0.83899999999999997</v>
      </c>
      <c r="H1557" s="8">
        <v>0.63200000000000001</v>
      </c>
      <c r="I1557" s="9">
        <f>_xlfn.NUMBERVALUE(INDEX(tb_SVI[],MATCH(tb_MHDI[[#This Row],[mun_uf]],tb_SVI[city_name_uf],0),7),".")</f>
        <v>2010</v>
      </c>
    </row>
    <row r="1558" spans="1:9" x14ac:dyDescent="0.25">
      <c r="A1558" s="8" t="s">
        <v>13605</v>
      </c>
      <c r="B1558" s="8" t="str">
        <f>LEFT(tb_MHDI[[#This Row],[Territorialidades]],(FIND("/",tb_MHDI[[#This Row],[Territorialidades]])-2))</f>
        <v>Diamantino</v>
      </c>
      <c r="C1558" s="8" t="str">
        <f>LEFT(RIGHT(tb_MHDI[[#This Row],[Territorialidades]],3),2)</f>
        <v>MT</v>
      </c>
      <c r="D1558" s="8" t="str">
        <f>CONCATENATE(tb_MHDI[[#This Row],[Município]],"/",tb_MHDI[[#This Row],[UF]])</f>
        <v>Diamantino/MT</v>
      </c>
      <c r="E1558" s="8">
        <v>0.71799999999999997</v>
      </c>
      <c r="F1558" s="8">
        <v>0.71399999999999997</v>
      </c>
      <c r="G1558" s="8">
        <v>0.83099999999999996</v>
      </c>
      <c r="H1558" s="8">
        <v>0.625</v>
      </c>
      <c r="I1558" s="9">
        <f>_xlfn.NUMBERVALUE(INDEX(tb_SVI[],MATCH(tb_MHDI[[#This Row],[mun_uf]],tb_SVI[city_name_uf],0),7),".")</f>
        <v>2010</v>
      </c>
    </row>
    <row r="1559" spans="1:9" x14ac:dyDescent="0.25">
      <c r="A1559" s="8" t="s">
        <v>13606</v>
      </c>
      <c r="B1559" s="8" t="str">
        <f>LEFT(tb_MHDI[[#This Row],[Territorialidades]],(FIND("/",tb_MHDI[[#This Row],[Territorialidades]])-2))</f>
        <v>Dianópolis</v>
      </c>
      <c r="C1559" s="8" t="str">
        <f>LEFT(RIGHT(tb_MHDI[[#This Row],[Territorialidades]],3),2)</f>
        <v>TO</v>
      </c>
      <c r="D1559" s="8" t="str">
        <f>CONCATENATE(tb_MHDI[[#This Row],[Município]],"/",tb_MHDI[[#This Row],[UF]])</f>
        <v>Dianópolis/TO</v>
      </c>
      <c r="E1559" s="8">
        <v>0.70099999999999996</v>
      </c>
      <c r="F1559" s="8">
        <v>0.67300000000000004</v>
      </c>
      <c r="G1559" s="8">
        <v>0.82199999999999995</v>
      </c>
      <c r="H1559" s="8">
        <v>0.624</v>
      </c>
      <c r="I1559" s="9">
        <f>_xlfn.NUMBERVALUE(INDEX(tb_SVI[],MATCH(tb_MHDI[[#This Row],[mun_uf]],tb_SVI[city_name_uf],0),7),".")</f>
        <v>2010</v>
      </c>
    </row>
    <row r="1560" spans="1:9" x14ac:dyDescent="0.25">
      <c r="A1560" s="8" t="s">
        <v>13607</v>
      </c>
      <c r="B1560" s="8" t="str">
        <f>LEFT(tb_MHDI[[#This Row],[Territorialidades]],(FIND("/",tb_MHDI[[#This Row],[Territorialidades]])-2))</f>
        <v>Dias D'Ávila</v>
      </c>
      <c r="C1560" s="8" t="str">
        <f>LEFT(RIGHT(tb_MHDI[[#This Row],[Territorialidades]],3),2)</f>
        <v>BA</v>
      </c>
      <c r="D1560" s="8" t="str">
        <f>CONCATENATE(tb_MHDI[[#This Row],[Município]],"/",tb_MHDI[[#This Row],[UF]])</f>
        <v>Dias D'Ávila/BA</v>
      </c>
      <c r="E1560" s="8">
        <v>0.67600000000000005</v>
      </c>
      <c r="F1560" s="8">
        <v>0.65100000000000002</v>
      </c>
      <c r="G1560" s="8">
        <v>0.81100000000000005</v>
      </c>
      <c r="H1560" s="8">
        <v>0.58399999999999996</v>
      </c>
      <c r="I1560" s="9">
        <f>_xlfn.NUMBERVALUE(INDEX(tb_SVI[],MATCH(tb_MHDI[[#This Row],[mun_uf]],tb_SVI[city_name_uf],0),7),".")</f>
        <v>2010</v>
      </c>
    </row>
    <row r="1561" spans="1:9" x14ac:dyDescent="0.25">
      <c r="A1561" s="8" t="s">
        <v>13608</v>
      </c>
      <c r="B1561" s="8" t="str">
        <f>LEFT(tb_MHDI[[#This Row],[Territorialidades]],(FIND("/",tb_MHDI[[#This Row],[Territorialidades]])-2))</f>
        <v>Dilermando de Aguiar</v>
      </c>
      <c r="C1561" s="8" t="str">
        <f>LEFT(RIGHT(tb_MHDI[[#This Row],[Territorialidades]],3),2)</f>
        <v>RS</v>
      </c>
      <c r="D1561" s="8" t="str">
        <f>CONCATENATE(tb_MHDI[[#This Row],[Município]],"/",tb_MHDI[[#This Row],[UF]])</f>
        <v>Dilermando de Aguiar/RS</v>
      </c>
      <c r="E1561" s="8">
        <v>0.64800000000000002</v>
      </c>
      <c r="F1561" s="8">
        <v>0.68100000000000005</v>
      </c>
      <c r="G1561" s="8">
        <v>0.86399999999999999</v>
      </c>
      <c r="H1561" s="8">
        <v>0.46300000000000002</v>
      </c>
      <c r="I1561" s="9">
        <f>_xlfn.NUMBERVALUE(INDEX(tb_SVI[],MATCH(tb_MHDI[[#This Row],[mun_uf]],tb_SVI[city_name_uf],0),7),".")</f>
        <v>2010</v>
      </c>
    </row>
    <row r="1562" spans="1:9" x14ac:dyDescent="0.25">
      <c r="A1562" s="8" t="s">
        <v>13609</v>
      </c>
      <c r="B1562" s="8" t="str">
        <f>LEFT(tb_MHDI[[#This Row],[Territorialidades]],(FIND("/",tb_MHDI[[#This Row],[Territorialidades]])-2))</f>
        <v>Diogo de Vasconcelos</v>
      </c>
      <c r="C1562" s="8" t="str">
        <f>LEFT(RIGHT(tb_MHDI[[#This Row],[Territorialidades]],3),2)</f>
        <v>MG</v>
      </c>
      <c r="D1562" s="8" t="str">
        <f>CONCATENATE(tb_MHDI[[#This Row],[Município]],"/",tb_MHDI[[#This Row],[UF]])</f>
        <v>Diogo de Vasconcelos/MG</v>
      </c>
      <c r="E1562" s="8">
        <v>0.60099999999999998</v>
      </c>
      <c r="F1562" s="8">
        <v>0.57799999999999996</v>
      </c>
      <c r="G1562" s="8">
        <v>0.81100000000000005</v>
      </c>
      <c r="H1562" s="8">
        <v>0.46400000000000002</v>
      </c>
      <c r="I1562" s="9">
        <f>_xlfn.NUMBERVALUE(INDEX(tb_SVI[],MATCH(tb_MHDI[[#This Row],[mun_uf]],tb_SVI[city_name_uf],0),7),".")</f>
        <v>2010</v>
      </c>
    </row>
    <row r="1563" spans="1:9" x14ac:dyDescent="0.25">
      <c r="A1563" s="8" t="s">
        <v>13610</v>
      </c>
      <c r="B1563" s="8" t="str">
        <f>LEFT(tb_MHDI[[#This Row],[Territorialidades]],(FIND("/",tb_MHDI[[#This Row],[Territorialidades]])-2))</f>
        <v>Dionísio Cerqueira</v>
      </c>
      <c r="C1563" s="8" t="str">
        <f>LEFT(RIGHT(tb_MHDI[[#This Row],[Territorialidades]],3),2)</f>
        <v>SC</v>
      </c>
      <c r="D1563" s="8" t="str">
        <f>CONCATENATE(tb_MHDI[[#This Row],[Município]],"/",tb_MHDI[[#This Row],[UF]])</f>
        <v>Dionísio Cerqueira/SC</v>
      </c>
      <c r="E1563" s="8">
        <v>0.70599999999999996</v>
      </c>
      <c r="F1563" s="8">
        <v>0.70299999999999996</v>
      </c>
      <c r="G1563" s="8">
        <v>0.82</v>
      </c>
      <c r="H1563" s="8">
        <v>0.61</v>
      </c>
      <c r="I1563" s="9">
        <f>_xlfn.NUMBERVALUE(INDEX(tb_SVI[],MATCH(tb_MHDI[[#This Row],[mun_uf]],tb_SVI[city_name_uf],0),7),".")</f>
        <v>2010</v>
      </c>
    </row>
    <row r="1564" spans="1:9" x14ac:dyDescent="0.25">
      <c r="A1564" s="8" t="s">
        <v>13611</v>
      </c>
      <c r="B1564" s="8" t="str">
        <f>LEFT(tb_MHDI[[#This Row],[Territorialidades]],(FIND("/",tb_MHDI[[#This Row],[Territorialidades]])-2))</f>
        <v>Dionísio</v>
      </c>
      <c r="C1564" s="8" t="str">
        <f>LEFT(RIGHT(tb_MHDI[[#This Row],[Territorialidades]],3),2)</f>
        <v>MG</v>
      </c>
      <c r="D1564" s="8" t="str">
        <f>CONCATENATE(tb_MHDI[[#This Row],[Município]],"/",tb_MHDI[[#This Row],[UF]])</f>
        <v>Dionísio/MG</v>
      </c>
      <c r="E1564" s="8">
        <v>0.70199999999999996</v>
      </c>
      <c r="F1564" s="8">
        <v>0.65100000000000002</v>
      </c>
      <c r="G1564" s="8">
        <v>0.82099999999999995</v>
      </c>
      <c r="H1564" s="8">
        <v>0.64700000000000002</v>
      </c>
      <c r="I1564" s="9">
        <f>_xlfn.NUMBERVALUE(INDEX(tb_SVI[],MATCH(tb_MHDI[[#This Row],[mun_uf]],tb_SVI[city_name_uf],0),7),".")</f>
        <v>2010</v>
      </c>
    </row>
    <row r="1565" spans="1:9" x14ac:dyDescent="0.25">
      <c r="A1565" s="8" t="s">
        <v>13612</v>
      </c>
      <c r="B1565" s="8" t="str">
        <f>LEFT(tb_MHDI[[#This Row],[Territorialidades]],(FIND("/",tb_MHDI[[#This Row],[Territorialidades]])-2))</f>
        <v>Diorama</v>
      </c>
      <c r="C1565" s="8" t="str">
        <f>LEFT(RIGHT(tb_MHDI[[#This Row],[Territorialidades]],3),2)</f>
        <v>GO</v>
      </c>
      <c r="D1565" s="8" t="str">
        <f>CONCATENATE(tb_MHDI[[#This Row],[Município]],"/",tb_MHDI[[#This Row],[UF]])</f>
        <v>Diorama/GO</v>
      </c>
      <c r="E1565" s="8">
        <v>0.72899999999999998</v>
      </c>
      <c r="F1565" s="8">
        <v>0.66300000000000003</v>
      </c>
      <c r="G1565" s="8">
        <v>0.84099999999999997</v>
      </c>
      <c r="H1565" s="8">
        <v>0.69599999999999995</v>
      </c>
      <c r="I1565" s="9">
        <f>_xlfn.NUMBERVALUE(INDEX(tb_SVI[],MATCH(tb_MHDI[[#This Row],[mun_uf]],tb_SVI[city_name_uf],0),7),".")</f>
        <v>2010</v>
      </c>
    </row>
    <row r="1566" spans="1:9" x14ac:dyDescent="0.25">
      <c r="A1566" s="8" t="s">
        <v>13613</v>
      </c>
      <c r="B1566" s="8" t="str">
        <f>LEFT(tb_MHDI[[#This Row],[Territorialidades]],(FIND("/",tb_MHDI[[#This Row],[Territorialidades]])-2))</f>
        <v>Dirce Reis</v>
      </c>
      <c r="C1566" s="8" t="str">
        <f>LEFT(RIGHT(tb_MHDI[[#This Row],[Territorialidades]],3),2)</f>
        <v>SP</v>
      </c>
      <c r="D1566" s="8" t="str">
        <f>CONCATENATE(tb_MHDI[[#This Row],[Município]],"/",tb_MHDI[[#This Row],[UF]])</f>
        <v>Dirce Reis/SP</v>
      </c>
      <c r="E1566" s="8">
        <v>0.74099999999999999</v>
      </c>
      <c r="F1566" s="8">
        <v>0.68600000000000005</v>
      </c>
      <c r="G1566" s="8">
        <v>0.84199999999999997</v>
      </c>
      <c r="H1566" s="8">
        <v>0.70399999999999996</v>
      </c>
      <c r="I1566" s="9">
        <f>_xlfn.NUMBERVALUE(INDEX(tb_SVI[],MATCH(tb_MHDI[[#This Row],[mun_uf]],tb_SVI[city_name_uf],0),7),".")</f>
        <v>2010</v>
      </c>
    </row>
    <row r="1567" spans="1:9" x14ac:dyDescent="0.25">
      <c r="A1567" s="8" t="s">
        <v>13614</v>
      </c>
      <c r="B1567" s="8" t="str">
        <f>LEFT(tb_MHDI[[#This Row],[Territorialidades]],(FIND("/",tb_MHDI[[#This Row],[Territorialidades]])-2))</f>
        <v>Dirceu Arcoverde</v>
      </c>
      <c r="C1567" s="8" t="str">
        <f>LEFT(RIGHT(tb_MHDI[[#This Row],[Territorialidades]],3),2)</f>
        <v>PI</v>
      </c>
      <c r="D1567" s="8" t="str">
        <f>CONCATENATE(tb_MHDI[[#This Row],[Município]],"/",tb_MHDI[[#This Row],[UF]])</f>
        <v>Dirceu Arcoverde/PI</v>
      </c>
      <c r="E1567" s="8">
        <v>0.56100000000000005</v>
      </c>
      <c r="F1567" s="8">
        <v>0.56299999999999994</v>
      </c>
      <c r="G1567" s="8">
        <v>0.71799999999999997</v>
      </c>
      <c r="H1567" s="8">
        <v>0.436</v>
      </c>
      <c r="I1567" s="9">
        <f>_xlfn.NUMBERVALUE(INDEX(tb_SVI[],MATCH(tb_MHDI[[#This Row],[mun_uf]],tb_SVI[city_name_uf],0),7),".")</f>
        <v>2010</v>
      </c>
    </row>
    <row r="1568" spans="1:9" x14ac:dyDescent="0.25">
      <c r="A1568" s="8" t="s">
        <v>13615</v>
      </c>
      <c r="B1568" s="8" t="str">
        <f>LEFT(tb_MHDI[[#This Row],[Territorialidades]],(FIND("/",tb_MHDI[[#This Row],[Territorialidades]])-2))</f>
        <v>Divina Pastora</v>
      </c>
      <c r="C1568" s="8" t="str">
        <f>LEFT(RIGHT(tb_MHDI[[#This Row],[Territorialidades]],3),2)</f>
        <v>SE</v>
      </c>
      <c r="D1568" s="8" t="str">
        <f>CONCATENATE(tb_MHDI[[#This Row],[Município]],"/",tb_MHDI[[#This Row],[UF]])</f>
        <v>Divina Pastora/SE</v>
      </c>
      <c r="E1568" s="8">
        <v>0.61</v>
      </c>
      <c r="F1568" s="8">
        <v>0.57099999999999995</v>
      </c>
      <c r="G1568" s="8">
        <v>0.753</v>
      </c>
      <c r="H1568" s="8">
        <v>0.52700000000000002</v>
      </c>
      <c r="I1568" s="9">
        <f>_xlfn.NUMBERVALUE(INDEX(tb_SVI[],MATCH(tb_MHDI[[#This Row],[mun_uf]],tb_SVI[city_name_uf],0),7),".")</f>
        <v>2010</v>
      </c>
    </row>
    <row r="1569" spans="1:9" x14ac:dyDescent="0.25">
      <c r="A1569" s="8" t="s">
        <v>13616</v>
      </c>
      <c r="B1569" s="8" t="str">
        <f>LEFT(tb_MHDI[[#This Row],[Territorialidades]],(FIND("/",tb_MHDI[[#This Row],[Territorialidades]])-2))</f>
        <v>Divinésia</v>
      </c>
      <c r="C1569" s="8" t="str">
        <f>LEFT(RIGHT(tb_MHDI[[#This Row],[Territorialidades]],3),2)</f>
        <v>MG</v>
      </c>
      <c r="D1569" s="8" t="str">
        <f>CONCATENATE(tb_MHDI[[#This Row],[Município]],"/",tb_MHDI[[#This Row],[UF]])</f>
        <v>Divinésia/MG</v>
      </c>
      <c r="E1569" s="8">
        <v>0.65700000000000003</v>
      </c>
      <c r="F1569" s="8">
        <v>0.64500000000000002</v>
      </c>
      <c r="G1569" s="8">
        <v>0.78500000000000003</v>
      </c>
      <c r="H1569" s="8">
        <v>0.55900000000000005</v>
      </c>
      <c r="I1569" s="9">
        <f>_xlfn.NUMBERVALUE(INDEX(tb_SVI[],MATCH(tb_MHDI[[#This Row],[mun_uf]],tb_SVI[city_name_uf],0),7),".")</f>
        <v>2010</v>
      </c>
    </row>
    <row r="1570" spans="1:9" x14ac:dyDescent="0.25">
      <c r="A1570" s="8" t="s">
        <v>13617</v>
      </c>
      <c r="B1570" s="8" t="str">
        <f>LEFT(tb_MHDI[[#This Row],[Territorialidades]],(FIND("/",tb_MHDI[[#This Row],[Territorialidades]])-2))</f>
        <v>Divino das Laranjeiras</v>
      </c>
      <c r="C1570" s="8" t="str">
        <f>LEFT(RIGHT(tb_MHDI[[#This Row],[Territorialidades]],3),2)</f>
        <v>MG</v>
      </c>
      <c r="D1570" s="8" t="str">
        <f>CONCATENATE(tb_MHDI[[#This Row],[Município]],"/",tb_MHDI[[#This Row],[UF]])</f>
        <v>Divino das Laranjeiras/MG</v>
      </c>
      <c r="E1570" s="8">
        <v>0.66100000000000003</v>
      </c>
      <c r="F1570" s="8">
        <v>0.624</v>
      </c>
      <c r="G1570" s="8">
        <v>0.81100000000000005</v>
      </c>
      <c r="H1570" s="8">
        <v>0.57099999999999995</v>
      </c>
      <c r="I1570" s="9">
        <f>_xlfn.NUMBERVALUE(INDEX(tb_SVI[],MATCH(tb_MHDI[[#This Row],[mun_uf]],tb_SVI[city_name_uf],0),7),".")</f>
        <v>2010</v>
      </c>
    </row>
    <row r="1571" spans="1:9" x14ac:dyDescent="0.25">
      <c r="A1571" s="8" t="s">
        <v>13618</v>
      </c>
      <c r="B1571" s="8" t="str">
        <f>LEFT(tb_MHDI[[#This Row],[Territorialidades]],(FIND("/",tb_MHDI[[#This Row],[Territorialidades]])-2))</f>
        <v>Divino de São Lourenço</v>
      </c>
      <c r="C1571" s="8" t="str">
        <f>LEFT(RIGHT(tb_MHDI[[#This Row],[Territorialidades]],3),2)</f>
        <v>ES</v>
      </c>
      <c r="D1571" s="8" t="str">
        <f>CONCATENATE(tb_MHDI[[#This Row],[Município]],"/",tb_MHDI[[#This Row],[UF]])</f>
        <v>Divino de São Lourenço/ES</v>
      </c>
      <c r="E1571" s="8">
        <v>0.63200000000000001</v>
      </c>
      <c r="F1571" s="8">
        <v>0.622</v>
      </c>
      <c r="G1571" s="8">
        <v>0.81899999999999995</v>
      </c>
      <c r="H1571" s="8">
        <v>0.496</v>
      </c>
      <c r="I1571" s="9">
        <f>_xlfn.NUMBERVALUE(INDEX(tb_SVI[],MATCH(tb_MHDI[[#This Row],[mun_uf]],tb_SVI[city_name_uf],0),7),".")</f>
        <v>2010</v>
      </c>
    </row>
    <row r="1572" spans="1:9" x14ac:dyDescent="0.25">
      <c r="A1572" s="8" t="s">
        <v>13619</v>
      </c>
      <c r="B1572" s="8" t="str">
        <f>LEFT(tb_MHDI[[#This Row],[Territorialidades]],(FIND("/",tb_MHDI[[#This Row],[Territorialidades]])-2))</f>
        <v>Divinolândia de Minas</v>
      </c>
      <c r="C1572" s="8" t="str">
        <f>LEFT(RIGHT(tb_MHDI[[#This Row],[Territorialidades]],3),2)</f>
        <v>MG</v>
      </c>
      <c r="D1572" s="8" t="str">
        <f>CONCATENATE(tb_MHDI[[#This Row],[Município]],"/",tb_MHDI[[#This Row],[UF]])</f>
        <v>Divinolândia de Minas/MG</v>
      </c>
      <c r="E1572" s="8">
        <v>0.623</v>
      </c>
      <c r="F1572" s="8">
        <v>0.60299999999999998</v>
      </c>
      <c r="G1572" s="8">
        <v>0.81200000000000006</v>
      </c>
      <c r="H1572" s="8">
        <v>0.495</v>
      </c>
      <c r="I1572" s="9">
        <f>_xlfn.NUMBERVALUE(INDEX(tb_SVI[],MATCH(tb_MHDI[[#This Row],[mun_uf]],tb_SVI[city_name_uf],0),7),".")</f>
        <v>2010</v>
      </c>
    </row>
    <row r="1573" spans="1:9" x14ac:dyDescent="0.25">
      <c r="A1573" s="8" t="s">
        <v>13620</v>
      </c>
      <c r="B1573" s="8" t="str">
        <f>LEFT(tb_MHDI[[#This Row],[Territorialidades]],(FIND("/",tb_MHDI[[#This Row],[Territorialidades]])-2))</f>
        <v>Divinolândia</v>
      </c>
      <c r="C1573" s="8" t="str">
        <f>LEFT(RIGHT(tb_MHDI[[#This Row],[Territorialidades]],3),2)</f>
        <v>SP</v>
      </c>
      <c r="D1573" s="8" t="str">
        <f>CONCATENATE(tb_MHDI[[#This Row],[Município]],"/",tb_MHDI[[#This Row],[UF]])</f>
        <v>Divinolândia/SP</v>
      </c>
      <c r="E1573" s="8">
        <v>0.73399999999999999</v>
      </c>
      <c r="F1573" s="8">
        <v>0.72</v>
      </c>
      <c r="G1573" s="8">
        <v>0.85</v>
      </c>
      <c r="H1573" s="8">
        <v>0.64500000000000002</v>
      </c>
      <c r="I1573" s="9">
        <f>_xlfn.NUMBERVALUE(INDEX(tb_SVI[],MATCH(tb_MHDI[[#This Row],[mun_uf]],tb_SVI[city_name_uf],0),7),".")</f>
        <v>2010</v>
      </c>
    </row>
    <row r="1574" spans="1:9" x14ac:dyDescent="0.25">
      <c r="A1574" s="8" t="s">
        <v>13621</v>
      </c>
      <c r="B1574" s="8" t="str">
        <f>LEFT(tb_MHDI[[#This Row],[Territorialidades]],(FIND("/",tb_MHDI[[#This Row],[Territorialidades]])-2))</f>
        <v>Divino</v>
      </c>
      <c r="C1574" s="8" t="str">
        <f>LEFT(RIGHT(tb_MHDI[[#This Row],[Territorialidades]],3),2)</f>
        <v>MG</v>
      </c>
      <c r="D1574" s="8" t="str">
        <f>CONCATENATE(tb_MHDI[[#This Row],[Município]],"/",tb_MHDI[[#This Row],[UF]])</f>
        <v>Divino/MG</v>
      </c>
      <c r="E1574" s="8">
        <v>0.60499999999999998</v>
      </c>
      <c r="F1574" s="8">
        <v>0.63900000000000001</v>
      </c>
      <c r="G1574" s="8">
        <v>0.82299999999999995</v>
      </c>
      <c r="H1574" s="8">
        <v>0.42099999999999999</v>
      </c>
      <c r="I1574" s="9">
        <f>_xlfn.NUMBERVALUE(INDEX(tb_SVI[],MATCH(tb_MHDI[[#This Row],[mun_uf]],tb_SVI[city_name_uf],0),7),".")</f>
        <v>2010</v>
      </c>
    </row>
    <row r="1575" spans="1:9" x14ac:dyDescent="0.25">
      <c r="A1575" s="8" t="s">
        <v>13622</v>
      </c>
      <c r="B1575" s="8" t="str">
        <f>LEFT(tb_MHDI[[#This Row],[Territorialidades]],(FIND("/",tb_MHDI[[#This Row],[Territorialidades]])-2))</f>
        <v>Divinópolis de Goiás</v>
      </c>
      <c r="C1575" s="8" t="str">
        <f>LEFT(RIGHT(tb_MHDI[[#This Row],[Territorialidades]],3),2)</f>
        <v>GO</v>
      </c>
      <c r="D1575" s="8" t="str">
        <f>CONCATENATE(tb_MHDI[[#This Row],[Município]],"/",tb_MHDI[[#This Row],[UF]])</f>
        <v>Divinópolis de Goiás/GO</v>
      </c>
      <c r="E1575" s="8">
        <v>0.65300000000000002</v>
      </c>
      <c r="F1575" s="8">
        <v>0.624</v>
      </c>
      <c r="G1575" s="8">
        <v>0.81299999999999994</v>
      </c>
      <c r="H1575" s="8">
        <v>0.55000000000000004</v>
      </c>
      <c r="I1575" s="9">
        <f>_xlfn.NUMBERVALUE(INDEX(tb_SVI[],MATCH(tb_MHDI[[#This Row],[mun_uf]],tb_SVI[city_name_uf],0),7),".")</f>
        <v>2010</v>
      </c>
    </row>
    <row r="1576" spans="1:9" x14ac:dyDescent="0.25">
      <c r="A1576" s="8" t="s">
        <v>13623</v>
      </c>
      <c r="B1576" s="8" t="str">
        <f>LEFT(tb_MHDI[[#This Row],[Territorialidades]],(FIND("/",tb_MHDI[[#This Row],[Territorialidades]])-2))</f>
        <v>Divinópolis do Tocantins</v>
      </c>
      <c r="C1576" s="8" t="str">
        <f>LEFT(RIGHT(tb_MHDI[[#This Row],[Territorialidades]],3),2)</f>
        <v>TO</v>
      </c>
      <c r="D1576" s="8" t="str">
        <f>CONCATENATE(tb_MHDI[[#This Row],[Município]],"/",tb_MHDI[[#This Row],[UF]])</f>
        <v>Divinópolis do Tocantins/TO</v>
      </c>
      <c r="E1576" s="8">
        <v>0.68300000000000005</v>
      </c>
      <c r="F1576" s="8">
        <v>0.66700000000000004</v>
      </c>
      <c r="G1576" s="8">
        <v>0.81599999999999995</v>
      </c>
      <c r="H1576" s="8">
        <v>0.58499999999999996</v>
      </c>
      <c r="I1576" s="9">
        <f>_xlfn.NUMBERVALUE(INDEX(tb_SVI[],MATCH(tb_MHDI[[#This Row],[mun_uf]],tb_SVI[city_name_uf],0),7),".")</f>
        <v>2010</v>
      </c>
    </row>
    <row r="1577" spans="1:9" x14ac:dyDescent="0.25">
      <c r="A1577" s="8" t="s">
        <v>13624</v>
      </c>
      <c r="B1577" s="8" t="str">
        <f>LEFT(tb_MHDI[[#This Row],[Territorialidades]],(FIND("/",tb_MHDI[[#This Row],[Territorialidades]])-2))</f>
        <v>Divinópolis</v>
      </c>
      <c r="C1577" s="8" t="str">
        <f>LEFT(RIGHT(tb_MHDI[[#This Row],[Territorialidades]],3),2)</f>
        <v>MG</v>
      </c>
      <c r="D1577" s="8" t="str">
        <f>CONCATENATE(tb_MHDI[[#This Row],[Município]],"/",tb_MHDI[[#This Row],[UF]])</f>
        <v>Divinópolis/MG</v>
      </c>
      <c r="E1577" s="8">
        <v>0.76400000000000001</v>
      </c>
      <c r="F1577" s="8">
        <v>0.753</v>
      </c>
      <c r="G1577" s="8">
        <v>0.84399999999999997</v>
      </c>
      <c r="H1577" s="8">
        <v>0.70199999999999996</v>
      </c>
      <c r="I1577" s="9">
        <f>_xlfn.NUMBERVALUE(INDEX(tb_SVI[],MATCH(tb_MHDI[[#This Row],[mun_uf]],tb_SVI[city_name_uf],0),7),".")</f>
        <v>2010</v>
      </c>
    </row>
    <row r="1578" spans="1:9" x14ac:dyDescent="0.25">
      <c r="A1578" s="8" t="s">
        <v>13625</v>
      </c>
      <c r="B1578" s="8" t="str">
        <f>LEFT(tb_MHDI[[#This Row],[Territorialidades]],(FIND("/",tb_MHDI[[#This Row],[Territorialidades]])-2))</f>
        <v>Divisa Alegre</v>
      </c>
      <c r="C1578" s="8" t="str">
        <f>LEFT(RIGHT(tb_MHDI[[#This Row],[Territorialidades]],3),2)</f>
        <v>MG</v>
      </c>
      <c r="D1578" s="8" t="str">
        <f>CONCATENATE(tb_MHDI[[#This Row],[Município]],"/",tb_MHDI[[#This Row],[UF]])</f>
        <v>Divisa Alegre/MG</v>
      </c>
      <c r="E1578" s="8">
        <v>0.60799999999999998</v>
      </c>
      <c r="F1578" s="8">
        <v>0.60299999999999998</v>
      </c>
      <c r="G1578" s="8">
        <v>0.72299999999999998</v>
      </c>
      <c r="H1578" s="8">
        <v>0.51500000000000001</v>
      </c>
      <c r="I1578" s="9">
        <f>_xlfn.NUMBERVALUE(INDEX(tb_SVI[],MATCH(tb_MHDI[[#This Row],[mun_uf]],tb_SVI[city_name_uf],0),7),".")</f>
        <v>2010</v>
      </c>
    </row>
    <row r="1579" spans="1:9" x14ac:dyDescent="0.25">
      <c r="A1579" s="8" t="s">
        <v>13626</v>
      </c>
      <c r="B1579" s="8" t="str">
        <f>LEFT(tb_MHDI[[#This Row],[Territorialidades]],(FIND("/",tb_MHDI[[#This Row],[Territorialidades]])-2))</f>
        <v>Divisa Nova</v>
      </c>
      <c r="C1579" s="8" t="str">
        <f>LEFT(RIGHT(tb_MHDI[[#This Row],[Territorialidades]],3),2)</f>
        <v>MG</v>
      </c>
      <c r="D1579" s="8" t="str">
        <f>CONCATENATE(tb_MHDI[[#This Row],[Município]],"/",tb_MHDI[[#This Row],[UF]])</f>
        <v>Divisa Nova/MG</v>
      </c>
      <c r="E1579" s="8">
        <v>0.67</v>
      </c>
      <c r="F1579" s="8">
        <v>0.66</v>
      </c>
      <c r="G1579" s="8">
        <v>0.80100000000000005</v>
      </c>
      <c r="H1579" s="8">
        <v>0.56999999999999995</v>
      </c>
      <c r="I1579" s="9">
        <f>_xlfn.NUMBERVALUE(INDEX(tb_SVI[],MATCH(tb_MHDI[[#This Row],[mun_uf]],tb_SVI[city_name_uf],0),7),".")</f>
        <v>2010</v>
      </c>
    </row>
    <row r="1580" spans="1:9" x14ac:dyDescent="0.25">
      <c r="A1580" s="8" t="s">
        <v>13627</v>
      </c>
      <c r="B1580" s="8" t="str">
        <f>LEFT(tb_MHDI[[#This Row],[Territorialidades]],(FIND("/",tb_MHDI[[#This Row],[Territorialidades]])-2))</f>
        <v>Divisópolis</v>
      </c>
      <c r="C1580" s="8" t="str">
        <f>LEFT(RIGHT(tb_MHDI[[#This Row],[Territorialidades]],3),2)</f>
        <v>MG</v>
      </c>
      <c r="D1580" s="8" t="str">
        <f>CONCATENATE(tb_MHDI[[#This Row],[Município]],"/",tb_MHDI[[#This Row],[UF]])</f>
        <v>Divisópolis/MG</v>
      </c>
      <c r="E1580" s="8">
        <v>0.60899999999999999</v>
      </c>
      <c r="F1580" s="8">
        <v>0.57699999999999996</v>
      </c>
      <c r="G1580" s="8">
        <v>0.80200000000000005</v>
      </c>
      <c r="H1580" s="8">
        <v>0.48899999999999999</v>
      </c>
      <c r="I1580" s="9">
        <f>_xlfn.NUMBERVALUE(INDEX(tb_SVI[],MATCH(tb_MHDI[[#This Row],[mun_uf]],tb_SVI[city_name_uf],0),7),".")</f>
        <v>2010</v>
      </c>
    </row>
    <row r="1581" spans="1:9" x14ac:dyDescent="0.25">
      <c r="A1581" s="8" t="s">
        <v>13628</v>
      </c>
      <c r="B1581" s="8" t="str">
        <f>LEFT(tb_MHDI[[#This Row],[Territorialidades]],(FIND("/",tb_MHDI[[#This Row],[Territorialidades]])-2))</f>
        <v>Dobrada</v>
      </c>
      <c r="C1581" s="8" t="str">
        <f>LEFT(RIGHT(tb_MHDI[[#This Row],[Territorialidades]],3),2)</f>
        <v>SP</v>
      </c>
      <c r="D1581" s="8" t="str">
        <f>CONCATENATE(tb_MHDI[[#This Row],[Município]],"/",tb_MHDI[[#This Row],[UF]])</f>
        <v>Dobrada/SP</v>
      </c>
      <c r="E1581" s="8">
        <v>0.71799999999999997</v>
      </c>
      <c r="F1581" s="8">
        <v>0.69099999999999995</v>
      </c>
      <c r="G1581" s="8">
        <v>0.81799999999999995</v>
      </c>
      <c r="H1581" s="8">
        <v>0.65500000000000003</v>
      </c>
      <c r="I1581" s="9">
        <f>_xlfn.NUMBERVALUE(INDEX(tb_SVI[],MATCH(tb_MHDI[[#This Row],[mun_uf]],tb_SVI[city_name_uf],0),7),".")</f>
        <v>2010</v>
      </c>
    </row>
    <row r="1582" spans="1:9" x14ac:dyDescent="0.25">
      <c r="A1582" s="8" t="s">
        <v>13629</v>
      </c>
      <c r="B1582" s="8" t="str">
        <f>LEFT(tb_MHDI[[#This Row],[Territorialidades]],(FIND("/",tb_MHDI[[#This Row],[Territorialidades]])-2))</f>
        <v>Dois Córregos</v>
      </c>
      <c r="C1582" s="8" t="str">
        <f>LEFT(RIGHT(tb_MHDI[[#This Row],[Territorialidades]],3),2)</f>
        <v>SP</v>
      </c>
      <c r="D1582" s="8" t="str">
        <f>CONCATENATE(tb_MHDI[[#This Row],[Município]],"/",tb_MHDI[[#This Row],[UF]])</f>
        <v>Dois Córregos/SP</v>
      </c>
      <c r="E1582" s="8">
        <v>0.72499999999999998</v>
      </c>
      <c r="F1582" s="8">
        <v>0.72499999999999998</v>
      </c>
      <c r="G1582" s="8">
        <v>0.85299999999999998</v>
      </c>
      <c r="H1582" s="8">
        <v>0.61599999999999999</v>
      </c>
      <c r="I1582" s="9">
        <f>_xlfn.NUMBERVALUE(INDEX(tb_SVI[],MATCH(tb_MHDI[[#This Row],[mun_uf]],tb_SVI[city_name_uf],0),7),".")</f>
        <v>2010</v>
      </c>
    </row>
    <row r="1583" spans="1:9" x14ac:dyDescent="0.25">
      <c r="A1583" s="8" t="s">
        <v>13630</v>
      </c>
      <c r="B1583" s="8" t="str">
        <f>LEFT(tb_MHDI[[#This Row],[Territorialidades]],(FIND("/",tb_MHDI[[#This Row],[Territorialidades]])-2))</f>
        <v>Dois Irmãos das Missões</v>
      </c>
      <c r="C1583" s="8" t="str">
        <f>LEFT(RIGHT(tb_MHDI[[#This Row],[Territorialidades]],3),2)</f>
        <v>RS</v>
      </c>
      <c r="D1583" s="8" t="str">
        <f>CONCATENATE(tb_MHDI[[#This Row],[Município]],"/",tb_MHDI[[#This Row],[UF]])</f>
        <v>Dois Irmãos das Missões/RS</v>
      </c>
      <c r="E1583" s="8">
        <v>0.67</v>
      </c>
      <c r="F1583" s="8">
        <v>0.64600000000000002</v>
      </c>
      <c r="G1583" s="8">
        <v>0.79700000000000004</v>
      </c>
      <c r="H1583" s="8">
        <v>0.58499999999999996</v>
      </c>
      <c r="I1583" s="9">
        <f>_xlfn.NUMBERVALUE(INDEX(tb_SVI[],MATCH(tb_MHDI[[#This Row],[mun_uf]],tb_SVI[city_name_uf],0),7),".")</f>
        <v>2010</v>
      </c>
    </row>
    <row r="1584" spans="1:9" x14ac:dyDescent="0.25">
      <c r="A1584" s="8" t="s">
        <v>13631</v>
      </c>
      <c r="B1584" s="8" t="str">
        <f>LEFT(tb_MHDI[[#This Row],[Territorialidades]],(FIND("/",tb_MHDI[[#This Row],[Territorialidades]])-2))</f>
        <v>Dois Irmãos do Buriti</v>
      </c>
      <c r="C1584" s="8" t="str">
        <f>LEFT(RIGHT(tb_MHDI[[#This Row],[Territorialidades]],3),2)</f>
        <v>MS</v>
      </c>
      <c r="D1584" s="8" t="str">
        <f>CONCATENATE(tb_MHDI[[#This Row],[Município]],"/",tb_MHDI[[#This Row],[UF]])</f>
        <v>Dois Irmãos do Buriti/MS</v>
      </c>
      <c r="E1584" s="8">
        <v>0.63900000000000001</v>
      </c>
      <c r="F1584" s="8">
        <v>0.64</v>
      </c>
      <c r="G1584" s="8">
        <v>0.77300000000000002</v>
      </c>
      <c r="H1584" s="8">
        <v>0.52800000000000002</v>
      </c>
      <c r="I1584" s="9">
        <f>_xlfn.NUMBERVALUE(INDEX(tb_SVI[],MATCH(tb_MHDI[[#This Row],[mun_uf]],tb_SVI[city_name_uf],0),7),".")</f>
        <v>2010</v>
      </c>
    </row>
    <row r="1585" spans="1:9" x14ac:dyDescent="0.25">
      <c r="A1585" s="8" t="s">
        <v>13632</v>
      </c>
      <c r="B1585" s="8" t="str">
        <f>LEFT(tb_MHDI[[#This Row],[Territorialidades]],(FIND("/",tb_MHDI[[#This Row],[Territorialidades]])-2))</f>
        <v>Dois Irmãos do Tocantins</v>
      </c>
      <c r="C1585" s="8" t="str">
        <f>LEFT(RIGHT(tb_MHDI[[#This Row],[Territorialidades]],3),2)</f>
        <v>TO</v>
      </c>
      <c r="D1585" s="8" t="str">
        <f>CONCATENATE(tb_MHDI[[#This Row],[Município]],"/",tb_MHDI[[#This Row],[UF]])</f>
        <v>Dois Irmãos do Tocantins/TO</v>
      </c>
      <c r="E1585" s="8">
        <v>0.58299999999999996</v>
      </c>
      <c r="F1585" s="8">
        <v>0.55100000000000005</v>
      </c>
      <c r="G1585" s="8">
        <v>0.81299999999999994</v>
      </c>
      <c r="H1585" s="8">
        <v>0.442</v>
      </c>
      <c r="I1585" s="9">
        <f>_xlfn.NUMBERVALUE(INDEX(tb_SVI[],MATCH(tb_MHDI[[#This Row],[mun_uf]],tb_SVI[city_name_uf],0),7),".")</f>
        <v>2010</v>
      </c>
    </row>
    <row r="1586" spans="1:9" x14ac:dyDescent="0.25">
      <c r="A1586" s="8" t="s">
        <v>13633</v>
      </c>
      <c r="B1586" s="8" t="str">
        <f>LEFT(tb_MHDI[[#This Row],[Territorialidades]],(FIND("/",tb_MHDI[[#This Row],[Territorialidades]])-2))</f>
        <v>Dois Irmãos</v>
      </c>
      <c r="C1586" s="8" t="str">
        <f>LEFT(RIGHT(tb_MHDI[[#This Row],[Territorialidades]],3),2)</f>
        <v>RS</v>
      </c>
      <c r="D1586" s="8" t="str">
        <f>CONCATENATE(tb_MHDI[[#This Row],[Município]],"/",tb_MHDI[[#This Row],[UF]])</f>
        <v>Dois Irmãos/RS</v>
      </c>
      <c r="E1586" s="8">
        <v>0.74299999999999999</v>
      </c>
      <c r="F1586" s="8">
        <v>0.76300000000000001</v>
      </c>
      <c r="G1586" s="8">
        <v>0.84799999999999998</v>
      </c>
      <c r="H1586" s="8">
        <v>0.63300000000000001</v>
      </c>
      <c r="I1586" s="9">
        <f>_xlfn.NUMBERVALUE(INDEX(tb_SVI[],MATCH(tb_MHDI[[#This Row],[mun_uf]],tb_SVI[city_name_uf],0),7),".")</f>
        <v>2010</v>
      </c>
    </row>
    <row r="1587" spans="1:9" x14ac:dyDescent="0.25">
      <c r="A1587" s="8" t="s">
        <v>13634</v>
      </c>
      <c r="B1587" s="8" t="str">
        <f>LEFT(tb_MHDI[[#This Row],[Territorialidades]],(FIND("/",tb_MHDI[[#This Row],[Territorialidades]])-2))</f>
        <v>Dois Lajeados</v>
      </c>
      <c r="C1587" s="8" t="str">
        <f>LEFT(RIGHT(tb_MHDI[[#This Row],[Territorialidades]],3),2)</f>
        <v>RS</v>
      </c>
      <c r="D1587" s="8" t="str">
        <f>CONCATENATE(tb_MHDI[[#This Row],[Município]],"/",tb_MHDI[[#This Row],[UF]])</f>
        <v>Dois Lajeados/RS</v>
      </c>
      <c r="E1587" s="8">
        <v>0.75700000000000001</v>
      </c>
      <c r="F1587" s="8">
        <v>0.77500000000000002</v>
      </c>
      <c r="G1587" s="8">
        <v>0.83699999999999997</v>
      </c>
      <c r="H1587" s="8">
        <v>0.67</v>
      </c>
      <c r="I1587" s="9">
        <f>_xlfn.NUMBERVALUE(INDEX(tb_SVI[],MATCH(tb_MHDI[[#This Row],[mun_uf]],tb_SVI[city_name_uf],0),7),".")</f>
        <v>2010</v>
      </c>
    </row>
    <row r="1588" spans="1:9" x14ac:dyDescent="0.25">
      <c r="A1588" s="8" t="s">
        <v>13635</v>
      </c>
      <c r="B1588" s="8" t="str">
        <f>LEFT(tb_MHDI[[#This Row],[Territorialidades]],(FIND("/",tb_MHDI[[#This Row],[Territorialidades]])-2))</f>
        <v>Dois Riachos</v>
      </c>
      <c r="C1588" s="8" t="str">
        <f>LEFT(RIGHT(tb_MHDI[[#This Row],[Territorialidades]],3),2)</f>
        <v>AL</v>
      </c>
      <c r="D1588" s="8" t="str">
        <f>CONCATENATE(tb_MHDI[[#This Row],[Município]],"/",tb_MHDI[[#This Row],[UF]])</f>
        <v>Dois Riachos/AL</v>
      </c>
      <c r="E1588" s="8">
        <v>0.53200000000000003</v>
      </c>
      <c r="F1588" s="8">
        <v>0.51300000000000001</v>
      </c>
      <c r="G1588" s="8">
        <v>0.76200000000000001</v>
      </c>
      <c r="H1588" s="8">
        <v>0.38500000000000001</v>
      </c>
      <c r="I1588" s="9">
        <f>_xlfn.NUMBERVALUE(INDEX(tb_SVI[],MATCH(tb_MHDI[[#This Row],[mun_uf]],tb_SVI[city_name_uf],0),7),".")</f>
        <v>2010</v>
      </c>
    </row>
    <row r="1589" spans="1:9" x14ac:dyDescent="0.25">
      <c r="A1589" s="8" t="s">
        <v>13636</v>
      </c>
      <c r="B1589" s="8" t="str">
        <f>LEFT(tb_MHDI[[#This Row],[Territorialidades]],(FIND("/",tb_MHDI[[#This Row],[Territorialidades]])-2))</f>
        <v>Dois Vizinhos</v>
      </c>
      <c r="C1589" s="8" t="str">
        <f>LEFT(RIGHT(tb_MHDI[[#This Row],[Territorialidades]],3),2)</f>
        <v>PR</v>
      </c>
      <c r="D1589" s="8" t="str">
        <f>CONCATENATE(tb_MHDI[[#This Row],[Município]],"/",tb_MHDI[[#This Row],[UF]])</f>
        <v>Dois Vizinhos/PR</v>
      </c>
      <c r="E1589" s="8">
        <v>0.76700000000000002</v>
      </c>
      <c r="F1589" s="8">
        <v>0.747</v>
      </c>
      <c r="G1589" s="8">
        <v>0.85</v>
      </c>
      <c r="H1589" s="8">
        <v>0.71099999999999997</v>
      </c>
      <c r="I1589" s="9">
        <f>_xlfn.NUMBERVALUE(INDEX(tb_SVI[],MATCH(tb_MHDI[[#This Row],[mun_uf]],tb_SVI[city_name_uf],0),7),".")</f>
        <v>2010</v>
      </c>
    </row>
    <row r="1590" spans="1:9" x14ac:dyDescent="0.25">
      <c r="A1590" s="8" t="s">
        <v>13637</v>
      </c>
      <c r="B1590" s="8" t="str">
        <f>LEFT(tb_MHDI[[#This Row],[Territorialidades]],(FIND("/",tb_MHDI[[#This Row],[Territorialidades]])-2))</f>
        <v>Dolcinópolis</v>
      </c>
      <c r="C1590" s="8" t="str">
        <f>LEFT(RIGHT(tb_MHDI[[#This Row],[Territorialidades]],3),2)</f>
        <v>SP</v>
      </c>
      <c r="D1590" s="8" t="str">
        <f>CONCATENATE(tb_MHDI[[#This Row],[Município]],"/",tb_MHDI[[#This Row],[UF]])</f>
        <v>Dolcinópolis/SP</v>
      </c>
      <c r="E1590" s="8">
        <v>0.74199999999999999</v>
      </c>
      <c r="F1590" s="8">
        <v>0.69899999999999995</v>
      </c>
      <c r="G1590" s="8">
        <v>0.82499999999999996</v>
      </c>
      <c r="H1590" s="8">
        <v>0.70899999999999996</v>
      </c>
      <c r="I1590" s="9">
        <f>_xlfn.NUMBERVALUE(INDEX(tb_SVI[],MATCH(tb_MHDI[[#This Row],[mun_uf]],tb_SVI[city_name_uf],0),7),".")</f>
        <v>2010</v>
      </c>
    </row>
    <row r="1591" spans="1:9" x14ac:dyDescent="0.25">
      <c r="A1591" s="8" t="s">
        <v>13638</v>
      </c>
      <c r="B1591" s="8" t="str">
        <f>LEFT(tb_MHDI[[#This Row],[Territorialidades]],(FIND("/",tb_MHDI[[#This Row],[Territorialidades]])-2))</f>
        <v>Dom Aquino</v>
      </c>
      <c r="C1591" s="8" t="str">
        <f>LEFT(RIGHT(tb_MHDI[[#This Row],[Territorialidades]],3),2)</f>
        <v>MT</v>
      </c>
      <c r="D1591" s="8" t="str">
        <f>CONCATENATE(tb_MHDI[[#This Row],[Município]],"/",tb_MHDI[[#This Row],[UF]])</f>
        <v>Dom Aquino/MT</v>
      </c>
      <c r="E1591" s="8">
        <v>0.69</v>
      </c>
      <c r="F1591" s="8">
        <v>0.68700000000000006</v>
      </c>
      <c r="G1591" s="8">
        <v>0.80600000000000005</v>
      </c>
      <c r="H1591" s="8">
        <v>0.59299999999999997</v>
      </c>
      <c r="I1591" s="9">
        <f>_xlfn.NUMBERVALUE(INDEX(tb_SVI[],MATCH(tb_MHDI[[#This Row],[mun_uf]],tb_SVI[city_name_uf],0),7),".")</f>
        <v>2010</v>
      </c>
    </row>
    <row r="1592" spans="1:9" x14ac:dyDescent="0.25">
      <c r="A1592" s="8" t="s">
        <v>13639</v>
      </c>
      <c r="B1592" s="8" t="str">
        <f>LEFT(tb_MHDI[[#This Row],[Territorialidades]],(FIND("/",tb_MHDI[[#This Row],[Territorialidades]])-2))</f>
        <v>Dom Basílio</v>
      </c>
      <c r="C1592" s="8" t="str">
        <f>LEFT(RIGHT(tb_MHDI[[#This Row],[Territorialidades]],3),2)</f>
        <v>BA</v>
      </c>
      <c r="D1592" s="8" t="str">
        <f>CONCATENATE(tb_MHDI[[#This Row],[Município]],"/",tb_MHDI[[#This Row],[UF]])</f>
        <v>Dom Basílio/BA</v>
      </c>
      <c r="E1592" s="8">
        <v>0.59099999999999997</v>
      </c>
      <c r="F1592" s="8">
        <v>0.54700000000000004</v>
      </c>
      <c r="G1592" s="8">
        <v>0.78300000000000003</v>
      </c>
      <c r="H1592" s="8">
        <v>0.48199999999999998</v>
      </c>
      <c r="I1592" s="9">
        <f>_xlfn.NUMBERVALUE(INDEX(tb_SVI[],MATCH(tb_MHDI[[#This Row],[mun_uf]],tb_SVI[city_name_uf],0),7),".")</f>
        <v>2010</v>
      </c>
    </row>
    <row r="1593" spans="1:9" x14ac:dyDescent="0.25">
      <c r="A1593" s="8" t="s">
        <v>13640</v>
      </c>
      <c r="B1593" s="8" t="str">
        <f>LEFT(tb_MHDI[[#This Row],[Territorialidades]],(FIND("/",tb_MHDI[[#This Row],[Territorialidades]])-2))</f>
        <v>Dom Bosco</v>
      </c>
      <c r="C1593" s="8" t="str">
        <f>LEFT(RIGHT(tb_MHDI[[#This Row],[Territorialidades]],3),2)</f>
        <v>MG</v>
      </c>
      <c r="D1593" s="8" t="str">
        <f>CONCATENATE(tb_MHDI[[#This Row],[Município]],"/",tb_MHDI[[#This Row],[UF]])</f>
        <v>Dom Bosco/MG</v>
      </c>
      <c r="E1593" s="8">
        <v>0.67300000000000004</v>
      </c>
      <c r="F1593" s="8">
        <v>0.627</v>
      </c>
      <c r="G1593" s="8">
        <v>0.81499999999999995</v>
      </c>
      <c r="H1593" s="8">
        <v>0.59699999999999998</v>
      </c>
      <c r="I1593" s="9">
        <f>_xlfn.NUMBERVALUE(INDEX(tb_SVI[],MATCH(tb_MHDI[[#This Row],[mun_uf]],tb_SVI[city_name_uf],0),7),".")</f>
        <v>2010</v>
      </c>
    </row>
    <row r="1594" spans="1:9" x14ac:dyDescent="0.25">
      <c r="A1594" s="8" t="s">
        <v>13641</v>
      </c>
      <c r="B1594" s="8" t="str">
        <f>LEFT(tb_MHDI[[#This Row],[Territorialidades]],(FIND("/",tb_MHDI[[#This Row],[Territorialidades]])-2))</f>
        <v>Dom Cavati</v>
      </c>
      <c r="C1594" s="8" t="str">
        <f>LEFT(RIGHT(tb_MHDI[[#This Row],[Territorialidades]],3),2)</f>
        <v>MG</v>
      </c>
      <c r="D1594" s="8" t="str">
        <f>CONCATENATE(tb_MHDI[[#This Row],[Município]],"/",tb_MHDI[[#This Row],[UF]])</f>
        <v>Dom Cavati/MG</v>
      </c>
      <c r="E1594" s="8">
        <v>0.68799999999999994</v>
      </c>
      <c r="F1594" s="8">
        <v>0.66</v>
      </c>
      <c r="G1594" s="8">
        <v>0.78400000000000003</v>
      </c>
      <c r="H1594" s="8">
        <v>0.63</v>
      </c>
      <c r="I1594" s="9">
        <f>_xlfn.NUMBERVALUE(INDEX(tb_SVI[],MATCH(tb_MHDI[[#This Row],[mun_uf]],tb_SVI[city_name_uf],0),7),".")</f>
        <v>2010</v>
      </c>
    </row>
    <row r="1595" spans="1:9" x14ac:dyDescent="0.25">
      <c r="A1595" s="8" t="s">
        <v>13642</v>
      </c>
      <c r="B1595" s="8" t="str">
        <f>LEFT(tb_MHDI[[#This Row],[Territorialidades]],(FIND("/",tb_MHDI[[#This Row],[Territorialidades]])-2))</f>
        <v>Dom Eliseu</v>
      </c>
      <c r="C1595" s="8" t="str">
        <f>LEFT(RIGHT(tb_MHDI[[#This Row],[Territorialidades]],3),2)</f>
        <v>PA</v>
      </c>
      <c r="D1595" s="8" t="str">
        <f>CONCATENATE(tb_MHDI[[#This Row],[Município]],"/",tb_MHDI[[#This Row],[UF]])</f>
        <v>Dom Eliseu/PA</v>
      </c>
      <c r="E1595" s="8">
        <v>0.61499999999999999</v>
      </c>
      <c r="F1595" s="8">
        <v>0.60599999999999998</v>
      </c>
      <c r="G1595" s="8">
        <v>0.76300000000000001</v>
      </c>
      <c r="H1595" s="8">
        <v>0.502</v>
      </c>
      <c r="I1595" s="9">
        <f>_xlfn.NUMBERVALUE(INDEX(tb_SVI[],MATCH(tb_MHDI[[#This Row],[mun_uf]],tb_SVI[city_name_uf],0),7),".")</f>
        <v>2010</v>
      </c>
    </row>
    <row r="1596" spans="1:9" x14ac:dyDescent="0.25">
      <c r="A1596" s="8" t="s">
        <v>13643</v>
      </c>
      <c r="B1596" s="8" t="str">
        <f>LEFT(tb_MHDI[[#This Row],[Territorialidades]],(FIND("/",tb_MHDI[[#This Row],[Territorialidades]])-2))</f>
        <v>Dom Expedito Lopes</v>
      </c>
      <c r="C1596" s="8" t="str">
        <f>LEFT(RIGHT(tb_MHDI[[#This Row],[Territorialidades]],3),2)</f>
        <v>PI</v>
      </c>
      <c r="D1596" s="8" t="str">
        <f>CONCATENATE(tb_MHDI[[#This Row],[Município]],"/",tb_MHDI[[#This Row],[UF]])</f>
        <v>Dom Expedito Lopes/PI</v>
      </c>
      <c r="E1596" s="8">
        <v>0.60099999999999998</v>
      </c>
      <c r="F1596" s="8">
        <v>0.58299999999999996</v>
      </c>
      <c r="G1596" s="8">
        <v>0.76200000000000001</v>
      </c>
      <c r="H1596" s="8">
        <v>0.48799999999999999</v>
      </c>
      <c r="I1596" s="9">
        <f>_xlfn.NUMBERVALUE(INDEX(tb_SVI[],MATCH(tb_MHDI[[#This Row],[mun_uf]],tb_SVI[city_name_uf],0),7),".")</f>
        <v>2010</v>
      </c>
    </row>
    <row r="1597" spans="1:9" x14ac:dyDescent="0.25">
      <c r="A1597" s="8" t="s">
        <v>13644</v>
      </c>
      <c r="B1597" s="8" t="str">
        <f>LEFT(tb_MHDI[[#This Row],[Territorialidades]],(FIND("/",tb_MHDI[[#This Row],[Territorialidades]])-2))</f>
        <v>Dom Feliciano</v>
      </c>
      <c r="C1597" s="8" t="str">
        <f>LEFT(RIGHT(tb_MHDI[[#This Row],[Territorialidades]],3),2)</f>
        <v>RS</v>
      </c>
      <c r="D1597" s="8" t="str">
        <f>CONCATENATE(tb_MHDI[[#This Row],[Município]],"/",tb_MHDI[[#This Row],[UF]])</f>
        <v>Dom Feliciano/RS</v>
      </c>
      <c r="E1597" s="8">
        <v>0.58699999999999997</v>
      </c>
      <c r="F1597" s="8">
        <v>0.63300000000000001</v>
      </c>
      <c r="G1597" s="8">
        <v>0.81799999999999995</v>
      </c>
      <c r="H1597" s="8">
        <v>0.39</v>
      </c>
      <c r="I1597" s="9">
        <f>_xlfn.NUMBERVALUE(INDEX(tb_SVI[],MATCH(tb_MHDI[[#This Row],[mun_uf]],tb_SVI[city_name_uf],0),7),".")</f>
        <v>2010</v>
      </c>
    </row>
    <row r="1598" spans="1:9" x14ac:dyDescent="0.25">
      <c r="A1598" s="8" t="s">
        <v>13645</v>
      </c>
      <c r="B1598" s="8" t="str">
        <f>LEFT(tb_MHDI[[#This Row],[Territorialidades]],(FIND("/",tb_MHDI[[#This Row],[Territorialidades]])-2))</f>
        <v>Domingos Martins</v>
      </c>
      <c r="C1598" s="8" t="str">
        <f>LEFT(RIGHT(tb_MHDI[[#This Row],[Territorialidades]],3),2)</f>
        <v>ES</v>
      </c>
      <c r="D1598" s="8" t="str">
        <f>CONCATENATE(tb_MHDI[[#This Row],[Município]],"/",tb_MHDI[[#This Row],[UF]])</f>
        <v>Domingos Martins/ES</v>
      </c>
      <c r="E1598" s="8">
        <v>0.66900000000000004</v>
      </c>
      <c r="F1598" s="8">
        <v>0.68</v>
      </c>
      <c r="G1598" s="8">
        <v>0.83299999999999996</v>
      </c>
      <c r="H1598" s="8">
        <v>0.52800000000000002</v>
      </c>
      <c r="I1598" s="9">
        <f>_xlfn.NUMBERVALUE(INDEX(tb_SVI[],MATCH(tb_MHDI[[#This Row],[mun_uf]],tb_SVI[city_name_uf],0),7),".")</f>
        <v>2010</v>
      </c>
    </row>
    <row r="1599" spans="1:9" x14ac:dyDescent="0.25">
      <c r="A1599" s="8" t="s">
        <v>13646</v>
      </c>
      <c r="B1599" s="8" t="str">
        <f>LEFT(tb_MHDI[[#This Row],[Territorialidades]],(FIND("/",tb_MHDI[[#This Row],[Territorialidades]])-2))</f>
        <v>Domingos Mourão</v>
      </c>
      <c r="C1599" s="8" t="str">
        <f>LEFT(RIGHT(tb_MHDI[[#This Row],[Territorialidades]],3),2)</f>
        <v>PI</v>
      </c>
      <c r="D1599" s="8" t="str">
        <f>CONCATENATE(tb_MHDI[[#This Row],[Município]],"/",tb_MHDI[[#This Row],[UF]])</f>
        <v>Domingos Mourão/PI</v>
      </c>
      <c r="E1599" s="8">
        <v>0.55000000000000004</v>
      </c>
      <c r="F1599" s="8">
        <v>0.54700000000000004</v>
      </c>
      <c r="G1599" s="8">
        <v>0.755</v>
      </c>
      <c r="H1599" s="8">
        <v>0.40300000000000002</v>
      </c>
      <c r="I1599" s="9">
        <f>_xlfn.NUMBERVALUE(INDEX(tb_SVI[],MATCH(tb_MHDI[[#This Row],[mun_uf]],tb_SVI[city_name_uf],0),7),".")</f>
        <v>2010</v>
      </c>
    </row>
    <row r="1600" spans="1:9" x14ac:dyDescent="0.25">
      <c r="A1600" s="8" t="s">
        <v>13647</v>
      </c>
      <c r="B1600" s="8" t="str">
        <f>LEFT(tb_MHDI[[#This Row],[Territorialidades]],(FIND("/",tb_MHDI[[#This Row],[Territorialidades]])-2))</f>
        <v>Dom Inocêncio</v>
      </c>
      <c r="C1600" s="8" t="str">
        <f>LEFT(RIGHT(tb_MHDI[[#This Row],[Territorialidades]],3),2)</f>
        <v>PI</v>
      </c>
      <c r="D1600" s="8" t="str">
        <f>CONCATENATE(tb_MHDI[[#This Row],[Município]],"/",tb_MHDI[[#This Row],[UF]])</f>
        <v>Dom Inocêncio/PI</v>
      </c>
      <c r="E1600" s="8">
        <v>0.54900000000000004</v>
      </c>
      <c r="F1600" s="8">
        <v>0.498</v>
      </c>
      <c r="G1600" s="8">
        <v>0.75600000000000001</v>
      </c>
      <c r="H1600" s="8">
        <v>0.439</v>
      </c>
      <c r="I1600" s="9">
        <f>_xlfn.NUMBERVALUE(INDEX(tb_SVI[],MATCH(tb_MHDI[[#This Row],[mun_uf]],tb_SVI[city_name_uf],0),7),".")</f>
        <v>2010</v>
      </c>
    </row>
    <row r="1601" spans="1:9" x14ac:dyDescent="0.25">
      <c r="A1601" s="8" t="s">
        <v>13648</v>
      </c>
      <c r="B1601" s="8" t="str">
        <f>LEFT(tb_MHDI[[#This Row],[Territorialidades]],(FIND("/",tb_MHDI[[#This Row],[Territorialidades]])-2))</f>
        <v>Dom Joaquim</v>
      </c>
      <c r="C1601" s="8" t="str">
        <f>LEFT(RIGHT(tb_MHDI[[#This Row],[Territorialidades]],3),2)</f>
        <v>MG</v>
      </c>
      <c r="D1601" s="8" t="str">
        <f>CONCATENATE(tb_MHDI[[#This Row],[Município]],"/",tb_MHDI[[#This Row],[UF]])</f>
        <v>Dom Joaquim/MG</v>
      </c>
      <c r="E1601" s="8">
        <v>0.622</v>
      </c>
      <c r="F1601" s="8">
        <v>0.61</v>
      </c>
      <c r="G1601" s="8">
        <v>0.81899999999999995</v>
      </c>
      <c r="H1601" s="8">
        <v>0.48199999999999998</v>
      </c>
      <c r="I1601" s="9">
        <f>_xlfn.NUMBERVALUE(INDEX(tb_SVI[],MATCH(tb_MHDI[[#This Row],[mun_uf]],tb_SVI[city_name_uf],0),7),".")</f>
        <v>2010</v>
      </c>
    </row>
    <row r="1602" spans="1:9" x14ac:dyDescent="0.25">
      <c r="A1602" s="8" t="s">
        <v>13649</v>
      </c>
      <c r="B1602" s="8" t="str">
        <f>LEFT(tb_MHDI[[#This Row],[Territorialidades]],(FIND("/",tb_MHDI[[#This Row],[Territorialidades]])-2))</f>
        <v>Dom Macedo Costa</v>
      </c>
      <c r="C1602" s="8" t="str">
        <f>LEFT(RIGHT(tb_MHDI[[#This Row],[Territorialidades]],3),2)</f>
        <v>BA</v>
      </c>
      <c r="D1602" s="8" t="str">
        <f>CONCATENATE(tb_MHDI[[#This Row],[Município]],"/",tb_MHDI[[#This Row],[UF]])</f>
        <v>Dom Macedo Costa/BA</v>
      </c>
      <c r="E1602" s="8">
        <v>0.63200000000000001</v>
      </c>
      <c r="F1602" s="8">
        <v>0.59799999999999998</v>
      </c>
      <c r="G1602" s="8">
        <v>0.79500000000000004</v>
      </c>
      <c r="H1602" s="8">
        <v>0.53100000000000003</v>
      </c>
      <c r="I1602" s="9">
        <f>_xlfn.NUMBERVALUE(INDEX(tb_SVI[],MATCH(tb_MHDI[[#This Row],[mun_uf]],tb_SVI[city_name_uf],0),7),".")</f>
        <v>2010</v>
      </c>
    </row>
    <row r="1603" spans="1:9" x14ac:dyDescent="0.25">
      <c r="A1603" s="8" t="s">
        <v>13650</v>
      </c>
      <c r="B1603" s="8" t="str">
        <f>LEFT(tb_MHDI[[#This Row],[Territorialidades]],(FIND("/",tb_MHDI[[#This Row],[Territorialidades]])-2))</f>
        <v>Dom Pedrito</v>
      </c>
      <c r="C1603" s="8" t="str">
        <f>LEFT(RIGHT(tb_MHDI[[#This Row],[Territorialidades]],3),2)</f>
        <v>RS</v>
      </c>
      <c r="D1603" s="8" t="str">
        <f>CONCATENATE(tb_MHDI[[#This Row],[Município]],"/",tb_MHDI[[#This Row],[UF]])</f>
        <v>Dom Pedrito/RS</v>
      </c>
      <c r="E1603" s="8">
        <v>0.70799999999999996</v>
      </c>
      <c r="F1603" s="8">
        <v>0.71499999999999997</v>
      </c>
      <c r="G1603" s="8">
        <v>0.84799999999999998</v>
      </c>
      <c r="H1603" s="8">
        <v>0.58499999999999996</v>
      </c>
      <c r="I1603" s="9">
        <f>_xlfn.NUMBERVALUE(INDEX(tb_SVI[],MATCH(tb_MHDI[[#This Row],[mun_uf]],tb_SVI[city_name_uf],0),7),".")</f>
        <v>2010</v>
      </c>
    </row>
    <row r="1604" spans="1:9" x14ac:dyDescent="0.25">
      <c r="A1604" s="8" t="s">
        <v>13651</v>
      </c>
      <c r="B1604" s="8" t="str">
        <f>LEFT(tb_MHDI[[#This Row],[Territorialidades]],(FIND("/",tb_MHDI[[#This Row],[Territorialidades]])-2))</f>
        <v>Dom Pedro de Alcântara</v>
      </c>
      <c r="C1604" s="8" t="str">
        <f>LEFT(RIGHT(tb_MHDI[[#This Row],[Territorialidades]],3),2)</f>
        <v>RS</v>
      </c>
      <c r="D1604" s="8" t="str">
        <f>CONCATENATE(tb_MHDI[[#This Row],[Município]],"/",tb_MHDI[[#This Row],[UF]])</f>
        <v>Dom Pedro de Alcântara/RS</v>
      </c>
      <c r="E1604" s="8">
        <v>0.69099999999999995</v>
      </c>
      <c r="F1604" s="8">
        <v>0.69699999999999995</v>
      </c>
      <c r="G1604" s="8">
        <v>0.82</v>
      </c>
      <c r="H1604" s="8">
        <v>0.57699999999999996</v>
      </c>
      <c r="I1604" s="9">
        <f>_xlfn.NUMBERVALUE(INDEX(tb_SVI[],MATCH(tb_MHDI[[#This Row],[mun_uf]],tb_SVI[city_name_uf],0),7),".")</f>
        <v>2010</v>
      </c>
    </row>
    <row r="1605" spans="1:9" x14ac:dyDescent="0.25">
      <c r="A1605" s="8" t="s">
        <v>13652</v>
      </c>
      <c r="B1605" s="8" t="str">
        <f>LEFT(tb_MHDI[[#This Row],[Territorialidades]],(FIND("/",tb_MHDI[[#This Row],[Territorialidades]])-2))</f>
        <v>Dom Pedro</v>
      </c>
      <c r="C1605" s="8" t="str">
        <f>LEFT(RIGHT(tb_MHDI[[#This Row],[Territorialidades]],3),2)</f>
        <v>MA</v>
      </c>
      <c r="D1605" s="8" t="str">
        <f>CONCATENATE(tb_MHDI[[#This Row],[Município]],"/",tb_MHDI[[#This Row],[UF]])</f>
        <v>Dom Pedro/MA</v>
      </c>
      <c r="E1605" s="8">
        <v>0.622</v>
      </c>
      <c r="F1605" s="8">
        <v>0.58199999999999996</v>
      </c>
      <c r="G1605" s="8">
        <v>0.75900000000000001</v>
      </c>
      <c r="H1605" s="8">
        <v>0.54500000000000004</v>
      </c>
      <c r="I1605" s="9">
        <f>_xlfn.NUMBERVALUE(INDEX(tb_SVI[],MATCH(tb_MHDI[[#This Row],[mun_uf]],tb_SVI[city_name_uf],0),7),".")</f>
        <v>2010</v>
      </c>
    </row>
    <row r="1606" spans="1:9" x14ac:dyDescent="0.25">
      <c r="A1606" s="8" t="s">
        <v>13653</v>
      </c>
      <c r="B1606" s="8" t="str">
        <f>LEFT(tb_MHDI[[#This Row],[Territorialidades]],(FIND("/",tb_MHDI[[#This Row],[Territorialidades]])-2))</f>
        <v>Dom Silvério</v>
      </c>
      <c r="C1606" s="8" t="str">
        <f>LEFT(RIGHT(tb_MHDI[[#This Row],[Territorialidades]],3),2)</f>
        <v>MG</v>
      </c>
      <c r="D1606" s="8" t="str">
        <f>CONCATENATE(tb_MHDI[[#This Row],[Município]],"/",tb_MHDI[[#This Row],[UF]])</f>
        <v>Dom Silvério/MG</v>
      </c>
      <c r="E1606" s="8">
        <v>0.70899999999999996</v>
      </c>
      <c r="F1606" s="8">
        <v>0.66100000000000003</v>
      </c>
      <c r="G1606" s="8">
        <v>0.84699999999999998</v>
      </c>
      <c r="H1606" s="8">
        <v>0.63600000000000001</v>
      </c>
      <c r="I1606" s="9">
        <f>_xlfn.NUMBERVALUE(INDEX(tb_SVI[],MATCH(tb_MHDI[[#This Row],[mun_uf]],tb_SVI[city_name_uf],0),7),".")</f>
        <v>2010</v>
      </c>
    </row>
    <row r="1607" spans="1:9" x14ac:dyDescent="0.25">
      <c r="A1607" s="8" t="s">
        <v>13654</v>
      </c>
      <c r="B1607" s="8" t="str">
        <f>LEFT(tb_MHDI[[#This Row],[Territorialidades]],(FIND("/",tb_MHDI[[#This Row],[Territorialidades]])-2))</f>
        <v>Dom Viçoso</v>
      </c>
      <c r="C1607" s="8" t="str">
        <f>LEFT(RIGHT(tb_MHDI[[#This Row],[Territorialidades]],3),2)</f>
        <v>MG</v>
      </c>
      <c r="D1607" s="8" t="str">
        <f>CONCATENATE(tb_MHDI[[#This Row],[Município]],"/",tb_MHDI[[#This Row],[UF]])</f>
        <v>Dom Viçoso/MG</v>
      </c>
      <c r="E1607" s="8">
        <v>0.68700000000000006</v>
      </c>
      <c r="F1607" s="8">
        <v>0.61699999999999999</v>
      </c>
      <c r="G1607" s="8">
        <v>0.81899999999999995</v>
      </c>
      <c r="H1607" s="8">
        <v>0.64100000000000001</v>
      </c>
      <c r="I1607" s="9">
        <f>_xlfn.NUMBERVALUE(INDEX(tb_SVI[],MATCH(tb_MHDI[[#This Row],[mun_uf]],tb_SVI[city_name_uf],0),7),".")</f>
        <v>2010</v>
      </c>
    </row>
    <row r="1608" spans="1:9" x14ac:dyDescent="0.25">
      <c r="A1608" s="8" t="s">
        <v>13655</v>
      </c>
      <c r="B1608" s="8" t="str">
        <f>LEFT(tb_MHDI[[#This Row],[Territorialidades]],(FIND("/",tb_MHDI[[#This Row],[Territorialidades]])-2))</f>
        <v>Dona Emma</v>
      </c>
      <c r="C1608" s="8" t="str">
        <f>LEFT(RIGHT(tb_MHDI[[#This Row],[Territorialidades]],3),2)</f>
        <v>SC</v>
      </c>
      <c r="D1608" s="8" t="str">
        <f>CONCATENATE(tb_MHDI[[#This Row],[Município]],"/",tb_MHDI[[#This Row],[UF]])</f>
        <v>Dona Emma/SC</v>
      </c>
      <c r="E1608" s="8">
        <v>0.74199999999999999</v>
      </c>
      <c r="F1608" s="8">
        <v>0.76200000000000001</v>
      </c>
      <c r="G1608" s="8">
        <v>0.86199999999999999</v>
      </c>
      <c r="H1608" s="8">
        <v>0.622</v>
      </c>
      <c r="I1608" s="9">
        <f>_xlfn.NUMBERVALUE(INDEX(tb_SVI[],MATCH(tb_MHDI[[#This Row],[mun_uf]],tb_SVI[city_name_uf],0),7),".")</f>
        <v>2010</v>
      </c>
    </row>
    <row r="1609" spans="1:9" x14ac:dyDescent="0.25">
      <c r="A1609" s="8" t="s">
        <v>13656</v>
      </c>
      <c r="B1609" s="8" t="str">
        <f>LEFT(tb_MHDI[[#This Row],[Territorialidades]],(FIND("/",tb_MHDI[[#This Row],[Territorialidades]])-2))</f>
        <v>Dona Eusébia</v>
      </c>
      <c r="C1609" s="8" t="str">
        <f>LEFT(RIGHT(tb_MHDI[[#This Row],[Territorialidades]],3),2)</f>
        <v>MG</v>
      </c>
      <c r="D1609" s="8" t="str">
        <f>CONCATENATE(tb_MHDI[[#This Row],[Município]],"/",tb_MHDI[[#This Row],[UF]])</f>
        <v>Dona Eusébia/MG</v>
      </c>
      <c r="E1609" s="8">
        <v>0.70099999999999996</v>
      </c>
      <c r="F1609" s="8">
        <v>0.68400000000000005</v>
      </c>
      <c r="G1609" s="8">
        <v>0.84099999999999997</v>
      </c>
      <c r="H1609" s="8">
        <v>0.59799999999999998</v>
      </c>
      <c r="I1609" s="9">
        <f>_xlfn.NUMBERVALUE(INDEX(tb_SVI[],MATCH(tb_MHDI[[#This Row],[mun_uf]],tb_SVI[city_name_uf],0),7),".")</f>
        <v>2010</v>
      </c>
    </row>
    <row r="1610" spans="1:9" x14ac:dyDescent="0.25">
      <c r="A1610" s="8" t="s">
        <v>13657</v>
      </c>
      <c r="B1610" s="8" t="str">
        <f>LEFT(tb_MHDI[[#This Row],[Territorialidades]],(FIND("/",tb_MHDI[[#This Row],[Territorialidades]])-2))</f>
        <v>Dona Francisca</v>
      </c>
      <c r="C1610" s="8" t="str">
        <f>LEFT(RIGHT(tb_MHDI[[#This Row],[Territorialidades]],3),2)</f>
        <v>RS</v>
      </c>
      <c r="D1610" s="8" t="str">
        <f>CONCATENATE(tb_MHDI[[#This Row],[Município]],"/",tb_MHDI[[#This Row],[UF]])</f>
        <v>Dona Francisca/RS</v>
      </c>
      <c r="E1610" s="8">
        <v>0.69699999999999995</v>
      </c>
      <c r="F1610" s="8">
        <v>0.71799999999999997</v>
      </c>
      <c r="G1610" s="8">
        <v>0.83099999999999996</v>
      </c>
      <c r="H1610" s="8">
        <v>0.56799999999999995</v>
      </c>
      <c r="I1610" s="9">
        <f>_xlfn.NUMBERVALUE(INDEX(tb_SVI[],MATCH(tb_MHDI[[#This Row],[mun_uf]],tb_SVI[city_name_uf],0),7),".")</f>
        <v>2010</v>
      </c>
    </row>
    <row r="1611" spans="1:9" x14ac:dyDescent="0.25">
      <c r="A1611" s="8" t="s">
        <v>13658</v>
      </c>
      <c r="B1611" s="8" t="str">
        <f>LEFT(tb_MHDI[[#This Row],[Territorialidades]],(FIND("/",tb_MHDI[[#This Row],[Territorialidades]])-2))</f>
        <v>Dona Inês</v>
      </c>
      <c r="C1611" s="8" t="str">
        <f>LEFT(RIGHT(tb_MHDI[[#This Row],[Territorialidades]],3),2)</f>
        <v>PB</v>
      </c>
      <c r="D1611" s="8" t="str">
        <f>CONCATENATE(tb_MHDI[[#This Row],[Município]],"/",tb_MHDI[[#This Row],[UF]])</f>
        <v>Dona Inês/PB</v>
      </c>
      <c r="E1611" s="8">
        <v>0.54500000000000004</v>
      </c>
      <c r="F1611" s="8">
        <v>0.52400000000000002</v>
      </c>
      <c r="G1611" s="8">
        <v>0.69</v>
      </c>
      <c r="H1611" s="8">
        <v>0.44700000000000001</v>
      </c>
      <c r="I1611" s="9">
        <f>_xlfn.NUMBERVALUE(INDEX(tb_SVI[],MATCH(tb_MHDI[[#This Row],[mun_uf]],tb_SVI[city_name_uf],0),7),".")</f>
        <v>2010</v>
      </c>
    </row>
    <row r="1612" spans="1:9" x14ac:dyDescent="0.25">
      <c r="A1612" s="8" t="s">
        <v>13659</v>
      </c>
      <c r="B1612" s="8" t="str">
        <f>LEFT(tb_MHDI[[#This Row],[Territorialidades]],(FIND("/",tb_MHDI[[#This Row],[Territorialidades]])-2))</f>
        <v>Dores de Campos</v>
      </c>
      <c r="C1612" s="8" t="str">
        <f>LEFT(RIGHT(tb_MHDI[[#This Row],[Territorialidades]],3),2)</f>
        <v>MG</v>
      </c>
      <c r="D1612" s="8" t="str">
        <f>CONCATENATE(tb_MHDI[[#This Row],[Município]],"/",tb_MHDI[[#This Row],[UF]])</f>
        <v>Dores de Campos/MG</v>
      </c>
      <c r="E1612" s="8">
        <v>0.68600000000000005</v>
      </c>
      <c r="F1612" s="8">
        <v>0.67100000000000004</v>
      </c>
      <c r="G1612" s="8">
        <v>0.82299999999999995</v>
      </c>
      <c r="H1612" s="8">
        <v>0.58499999999999996</v>
      </c>
      <c r="I1612" s="9">
        <f>_xlfn.NUMBERVALUE(INDEX(tb_SVI[],MATCH(tb_MHDI[[#This Row],[mun_uf]],tb_SVI[city_name_uf],0),7),".")</f>
        <v>2010</v>
      </c>
    </row>
    <row r="1613" spans="1:9" x14ac:dyDescent="0.25">
      <c r="A1613" s="8" t="s">
        <v>13660</v>
      </c>
      <c r="B1613" s="8" t="str">
        <f>LEFT(tb_MHDI[[#This Row],[Territorialidades]],(FIND("/",tb_MHDI[[#This Row],[Territorialidades]])-2))</f>
        <v>Dores de Guanhães</v>
      </c>
      <c r="C1613" s="8" t="str">
        <f>LEFT(RIGHT(tb_MHDI[[#This Row],[Territorialidades]],3),2)</f>
        <v>MG</v>
      </c>
      <c r="D1613" s="8" t="str">
        <f>CONCATENATE(tb_MHDI[[#This Row],[Município]],"/",tb_MHDI[[#This Row],[UF]])</f>
        <v>Dores de Guanhães/MG</v>
      </c>
      <c r="E1613" s="8">
        <v>0.63600000000000001</v>
      </c>
      <c r="F1613" s="8">
        <v>0.61199999999999999</v>
      </c>
      <c r="G1613" s="8">
        <v>0.82099999999999995</v>
      </c>
      <c r="H1613" s="8">
        <v>0.51200000000000001</v>
      </c>
      <c r="I1613" s="9">
        <f>_xlfn.NUMBERVALUE(INDEX(tb_SVI[],MATCH(tb_MHDI[[#This Row],[mun_uf]],tb_SVI[city_name_uf],0),7),".")</f>
        <v>2010</v>
      </c>
    </row>
    <row r="1614" spans="1:9" x14ac:dyDescent="0.25">
      <c r="A1614" s="8" t="s">
        <v>13661</v>
      </c>
      <c r="B1614" s="8" t="str">
        <f>LEFT(tb_MHDI[[#This Row],[Territorialidades]],(FIND("/",tb_MHDI[[#This Row],[Territorialidades]])-2))</f>
        <v>Dores do Indaiá</v>
      </c>
      <c r="C1614" s="8" t="str">
        <f>LEFT(RIGHT(tb_MHDI[[#This Row],[Territorialidades]],3),2)</f>
        <v>MG</v>
      </c>
      <c r="D1614" s="8" t="str">
        <f>CONCATENATE(tb_MHDI[[#This Row],[Município]],"/",tb_MHDI[[#This Row],[UF]])</f>
        <v>Dores do Indaiá/MG</v>
      </c>
      <c r="E1614" s="8">
        <v>0.71899999999999997</v>
      </c>
      <c r="F1614" s="8">
        <v>0.71</v>
      </c>
      <c r="G1614" s="8">
        <v>0.84</v>
      </c>
      <c r="H1614" s="8">
        <v>0.623</v>
      </c>
      <c r="I1614" s="9">
        <f>_xlfn.NUMBERVALUE(INDEX(tb_SVI[],MATCH(tb_MHDI[[#This Row],[mun_uf]],tb_SVI[city_name_uf],0),7),".")</f>
        <v>2010</v>
      </c>
    </row>
    <row r="1615" spans="1:9" x14ac:dyDescent="0.25">
      <c r="A1615" s="8" t="s">
        <v>13662</v>
      </c>
      <c r="B1615" s="8" t="str">
        <f>LEFT(tb_MHDI[[#This Row],[Territorialidades]],(FIND("/",tb_MHDI[[#This Row],[Territorialidades]])-2))</f>
        <v>Dores do Rio Preto</v>
      </c>
      <c r="C1615" s="8" t="str">
        <f>LEFT(RIGHT(tb_MHDI[[#This Row],[Territorialidades]],3),2)</f>
        <v>ES</v>
      </c>
      <c r="D1615" s="8" t="str">
        <f>CONCATENATE(tb_MHDI[[#This Row],[Município]],"/",tb_MHDI[[#This Row],[UF]])</f>
        <v>Dores do Rio Preto/ES</v>
      </c>
      <c r="E1615" s="8">
        <v>0.65400000000000003</v>
      </c>
      <c r="F1615" s="8">
        <v>0.63500000000000001</v>
      </c>
      <c r="G1615" s="8">
        <v>0.81299999999999994</v>
      </c>
      <c r="H1615" s="8">
        <v>0.54200000000000004</v>
      </c>
      <c r="I1615" s="9">
        <f>_xlfn.NUMBERVALUE(INDEX(tb_SVI[],MATCH(tb_MHDI[[#This Row],[mun_uf]],tb_SVI[city_name_uf],0),7),".")</f>
        <v>2010</v>
      </c>
    </row>
    <row r="1616" spans="1:9" x14ac:dyDescent="0.25">
      <c r="A1616" s="8" t="s">
        <v>13663</v>
      </c>
      <c r="B1616" s="8" t="str">
        <f>LEFT(tb_MHDI[[#This Row],[Territorialidades]],(FIND("/",tb_MHDI[[#This Row],[Territorialidades]])-2))</f>
        <v>Dores do Turvo</v>
      </c>
      <c r="C1616" s="8" t="str">
        <f>LEFT(RIGHT(tb_MHDI[[#This Row],[Territorialidades]],3),2)</f>
        <v>MG</v>
      </c>
      <c r="D1616" s="8" t="str">
        <f>CONCATENATE(tb_MHDI[[#This Row],[Município]],"/",tb_MHDI[[#This Row],[UF]])</f>
        <v>Dores do Turvo/MG</v>
      </c>
      <c r="E1616" s="8">
        <v>0.629</v>
      </c>
      <c r="F1616" s="8">
        <v>0.61299999999999999</v>
      </c>
      <c r="G1616" s="8">
        <v>0.82899999999999996</v>
      </c>
      <c r="H1616" s="8">
        <v>0.49</v>
      </c>
      <c r="I1616" s="9">
        <f>_xlfn.NUMBERVALUE(INDEX(tb_SVI[],MATCH(tb_MHDI[[#This Row],[mun_uf]],tb_SVI[city_name_uf],0),7),".")</f>
        <v>2010</v>
      </c>
    </row>
    <row r="1617" spans="1:9" x14ac:dyDescent="0.25">
      <c r="A1617" s="8" t="s">
        <v>13664</v>
      </c>
      <c r="B1617" s="8" t="str">
        <f>LEFT(tb_MHDI[[#This Row],[Territorialidades]],(FIND("/",tb_MHDI[[#This Row],[Territorialidades]])-2))</f>
        <v>Doresópolis</v>
      </c>
      <c r="C1617" s="8" t="str">
        <f>LEFT(RIGHT(tb_MHDI[[#This Row],[Territorialidades]],3),2)</f>
        <v>MG</v>
      </c>
      <c r="D1617" s="8" t="str">
        <f>CONCATENATE(tb_MHDI[[#This Row],[Município]],"/",tb_MHDI[[#This Row],[UF]])</f>
        <v>Doresópolis/MG</v>
      </c>
      <c r="E1617" s="8">
        <v>0.69199999999999995</v>
      </c>
      <c r="F1617" s="8">
        <v>0.65200000000000002</v>
      </c>
      <c r="G1617" s="8">
        <v>0.86899999999999999</v>
      </c>
      <c r="H1617" s="8">
        <v>0.58499999999999996</v>
      </c>
      <c r="I1617" s="9">
        <f>_xlfn.NUMBERVALUE(INDEX(tb_SVI[],MATCH(tb_MHDI[[#This Row],[mun_uf]],tb_SVI[city_name_uf],0),7),".")</f>
        <v>2010</v>
      </c>
    </row>
    <row r="1618" spans="1:9" x14ac:dyDescent="0.25">
      <c r="A1618" s="8" t="s">
        <v>13665</v>
      </c>
      <c r="B1618" s="8" t="str">
        <f>LEFT(tb_MHDI[[#This Row],[Territorialidades]],(FIND("/",tb_MHDI[[#This Row],[Territorialidades]])-2))</f>
        <v>Dormentes</v>
      </c>
      <c r="C1618" s="8" t="str">
        <f>LEFT(RIGHT(tb_MHDI[[#This Row],[Territorialidades]],3),2)</f>
        <v>PE</v>
      </c>
      <c r="D1618" s="8" t="str">
        <f>CONCATENATE(tb_MHDI[[#This Row],[Município]],"/",tb_MHDI[[#This Row],[UF]])</f>
        <v>Dormentes/PE</v>
      </c>
      <c r="E1618" s="8">
        <v>0.58899999999999997</v>
      </c>
      <c r="F1618" s="8">
        <v>0.55800000000000005</v>
      </c>
      <c r="G1618" s="8">
        <v>0.74099999999999999</v>
      </c>
      <c r="H1618" s="8">
        <v>0.495</v>
      </c>
      <c r="I1618" s="9">
        <f>_xlfn.NUMBERVALUE(INDEX(tb_SVI[],MATCH(tb_MHDI[[#This Row],[mun_uf]],tb_SVI[city_name_uf],0),7),".")</f>
        <v>2010</v>
      </c>
    </row>
    <row r="1619" spans="1:9" x14ac:dyDescent="0.25">
      <c r="A1619" s="8" t="s">
        <v>13666</v>
      </c>
      <c r="B1619" s="8" t="str">
        <f>LEFT(tb_MHDI[[#This Row],[Territorialidades]],(FIND("/",tb_MHDI[[#This Row],[Territorialidades]])-2))</f>
        <v>Douradina</v>
      </c>
      <c r="C1619" s="8" t="str">
        <f>LEFT(RIGHT(tb_MHDI[[#This Row],[Territorialidades]],3),2)</f>
        <v>MS</v>
      </c>
      <c r="D1619" s="8" t="str">
        <f>CONCATENATE(tb_MHDI[[#This Row],[Município]],"/",tb_MHDI[[#This Row],[UF]])</f>
        <v>Douradina/MS</v>
      </c>
      <c r="E1619" s="8">
        <v>0.69899999999999995</v>
      </c>
      <c r="F1619" s="8">
        <v>0.70599999999999996</v>
      </c>
      <c r="G1619" s="8">
        <v>0.80900000000000005</v>
      </c>
      <c r="H1619" s="8">
        <v>0.59699999999999998</v>
      </c>
      <c r="I1619" s="9">
        <f>_xlfn.NUMBERVALUE(INDEX(tb_SVI[],MATCH(tb_MHDI[[#This Row],[mun_uf]],tb_SVI[city_name_uf],0),7),".")</f>
        <v>2010</v>
      </c>
    </row>
    <row r="1620" spans="1:9" x14ac:dyDescent="0.25">
      <c r="A1620" s="8" t="s">
        <v>13667</v>
      </c>
      <c r="B1620" s="8" t="str">
        <f>LEFT(tb_MHDI[[#This Row],[Territorialidades]],(FIND("/",tb_MHDI[[#This Row],[Territorialidades]])-2))</f>
        <v>Douradina</v>
      </c>
      <c r="C1620" s="8" t="str">
        <f>LEFT(RIGHT(tb_MHDI[[#This Row],[Territorialidades]],3),2)</f>
        <v>PR</v>
      </c>
      <c r="D1620" s="8" t="str">
        <f>CONCATENATE(tb_MHDI[[#This Row],[Município]],"/",tb_MHDI[[#This Row],[UF]])</f>
        <v>Douradina/PR</v>
      </c>
      <c r="E1620" s="8">
        <v>0.72399999999999998</v>
      </c>
      <c r="F1620" s="8">
        <v>0.72099999999999997</v>
      </c>
      <c r="G1620" s="8">
        <v>0.81799999999999995</v>
      </c>
      <c r="H1620" s="8">
        <v>0.64400000000000002</v>
      </c>
      <c r="I1620" s="9">
        <f>_xlfn.NUMBERVALUE(INDEX(tb_SVI[],MATCH(tb_MHDI[[#This Row],[mun_uf]],tb_SVI[city_name_uf],0),7),".")</f>
        <v>2010</v>
      </c>
    </row>
    <row r="1621" spans="1:9" x14ac:dyDescent="0.25">
      <c r="A1621" s="8" t="s">
        <v>13668</v>
      </c>
      <c r="B1621" s="8" t="str">
        <f>LEFT(tb_MHDI[[#This Row],[Territorialidades]],(FIND("/",tb_MHDI[[#This Row],[Territorialidades]])-2))</f>
        <v>Douradoquara</v>
      </c>
      <c r="C1621" s="8" t="str">
        <f>LEFT(RIGHT(tb_MHDI[[#This Row],[Territorialidades]],3),2)</f>
        <v>MG</v>
      </c>
      <c r="D1621" s="8" t="str">
        <f>CONCATENATE(tb_MHDI[[#This Row],[Município]],"/",tb_MHDI[[#This Row],[UF]])</f>
        <v>Douradoquara/MG</v>
      </c>
      <c r="E1621" s="8">
        <v>0.70599999999999996</v>
      </c>
      <c r="F1621" s="8">
        <v>0.70399999999999996</v>
      </c>
      <c r="G1621" s="8">
        <v>0.84699999999999998</v>
      </c>
      <c r="H1621" s="8">
        <v>0.59099999999999997</v>
      </c>
      <c r="I1621" s="9">
        <f>_xlfn.NUMBERVALUE(INDEX(tb_SVI[],MATCH(tb_MHDI[[#This Row],[mun_uf]],tb_SVI[city_name_uf],0),7),".")</f>
        <v>2010</v>
      </c>
    </row>
    <row r="1622" spans="1:9" x14ac:dyDescent="0.25">
      <c r="A1622" s="8" t="s">
        <v>13669</v>
      </c>
      <c r="B1622" s="8" t="str">
        <f>LEFT(tb_MHDI[[#This Row],[Territorialidades]],(FIND("/",tb_MHDI[[#This Row],[Territorialidades]])-2))</f>
        <v>Dourados</v>
      </c>
      <c r="C1622" s="8" t="str">
        <f>LEFT(RIGHT(tb_MHDI[[#This Row],[Territorialidades]],3),2)</f>
        <v>MS</v>
      </c>
      <c r="D1622" s="8" t="str">
        <f>CONCATENATE(tb_MHDI[[#This Row],[Município]],"/",tb_MHDI[[#This Row],[UF]])</f>
        <v>Dourados/MS</v>
      </c>
      <c r="E1622" s="8">
        <v>0.747</v>
      </c>
      <c r="F1622" s="8">
        <v>0.753</v>
      </c>
      <c r="G1622" s="8">
        <v>0.84299999999999997</v>
      </c>
      <c r="H1622" s="8">
        <v>0.65700000000000003</v>
      </c>
      <c r="I1622" s="9">
        <f>_xlfn.NUMBERVALUE(INDEX(tb_SVI[],MATCH(tb_MHDI[[#This Row],[mun_uf]],tb_SVI[city_name_uf],0),7),".")</f>
        <v>2010</v>
      </c>
    </row>
    <row r="1623" spans="1:9" x14ac:dyDescent="0.25">
      <c r="A1623" s="8" t="s">
        <v>13670</v>
      </c>
      <c r="B1623" s="8" t="str">
        <f>LEFT(tb_MHDI[[#This Row],[Territorialidades]],(FIND("/",tb_MHDI[[#This Row],[Territorialidades]])-2))</f>
        <v>Dourado</v>
      </c>
      <c r="C1623" s="8" t="str">
        <f>LEFT(RIGHT(tb_MHDI[[#This Row],[Territorialidades]],3),2)</f>
        <v>SP</v>
      </c>
      <c r="D1623" s="8" t="str">
        <f>CONCATENATE(tb_MHDI[[#This Row],[Município]],"/",tb_MHDI[[#This Row],[UF]])</f>
        <v>Dourado/SP</v>
      </c>
      <c r="E1623" s="8">
        <v>0.73799999999999999</v>
      </c>
      <c r="F1623" s="8">
        <v>0.71799999999999997</v>
      </c>
      <c r="G1623" s="8">
        <v>0.81100000000000005</v>
      </c>
      <c r="H1623" s="8">
        <v>0.68899999999999995</v>
      </c>
      <c r="I1623" s="9">
        <f>_xlfn.NUMBERVALUE(INDEX(tb_SVI[],MATCH(tb_MHDI[[#This Row],[mun_uf]],tb_SVI[city_name_uf],0),7),".")</f>
        <v>2010</v>
      </c>
    </row>
    <row r="1624" spans="1:9" x14ac:dyDescent="0.25">
      <c r="A1624" s="8" t="s">
        <v>13671</v>
      </c>
      <c r="B1624" s="8" t="str">
        <f>LEFT(tb_MHDI[[#This Row],[Territorialidades]],(FIND("/",tb_MHDI[[#This Row],[Territorialidades]])-2))</f>
        <v>Doutor Camargo</v>
      </c>
      <c r="C1624" s="8" t="str">
        <f>LEFT(RIGHT(tb_MHDI[[#This Row],[Territorialidades]],3),2)</f>
        <v>PR</v>
      </c>
      <c r="D1624" s="8" t="str">
        <f>CONCATENATE(tb_MHDI[[#This Row],[Município]],"/",tb_MHDI[[#This Row],[UF]])</f>
        <v>Doutor Camargo/PR</v>
      </c>
      <c r="E1624" s="8">
        <v>0.746</v>
      </c>
      <c r="F1624" s="8">
        <v>0.70399999999999996</v>
      </c>
      <c r="G1624" s="8">
        <v>0.83899999999999997</v>
      </c>
      <c r="H1624" s="8">
        <v>0.70199999999999996</v>
      </c>
      <c r="I1624" s="9">
        <f>_xlfn.NUMBERVALUE(INDEX(tb_SVI[],MATCH(tb_MHDI[[#This Row],[mun_uf]],tb_SVI[city_name_uf],0),7),".")</f>
        <v>2010</v>
      </c>
    </row>
    <row r="1625" spans="1:9" x14ac:dyDescent="0.25">
      <c r="A1625" s="8" t="s">
        <v>13672</v>
      </c>
      <c r="B1625" s="8" t="str">
        <f>LEFT(tb_MHDI[[#This Row],[Territorialidades]],(FIND("/",tb_MHDI[[#This Row],[Territorialidades]])-2))</f>
        <v>Doutor Maurício Cardoso</v>
      </c>
      <c r="C1625" s="8" t="str">
        <f>LEFT(RIGHT(tb_MHDI[[#This Row],[Territorialidades]],3),2)</f>
        <v>RS</v>
      </c>
      <c r="D1625" s="8" t="str">
        <f>CONCATENATE(tb_MHDI[[#This Row],[Município]],"/",tb_MHDI[[#This Row],[UF]])</f>
        <v>Doutor Maurício Cardoso/RS</v>
      </c>
      <c r="E1625" s="8">
        <v>0.70599999999999996</v>
      </c>
      <c r="F1625" s="8">
        <v>0.70699999999999996</v>
      </c>
      <c r="G1625" s="8">
        <v>0.84</v>
      </c>
      <c r="H1625" s="8">
        <v>0.59299999999999997</v>
      </c>
      <c r="I1625" s="9">
        <f>_xlfn.NUMBERVALUE(INDEX(tb_SVI[],MATCH(tb_MHDI[[#This Row],[mun_uf]],tb_SVI[city_name_uf],0),7),".")</f>
        <v>2010</v>
      </c>
    </row>
    <row r="1626" spans="1:9" x14ac:dyDescent="0.25">
      <c r="A1626" s="8" t="s">
        <v>13673</v>
      </c>
      <c r="B1626" s="8" t="str">
        <f>LEFT(tb_MHDI[[#This Row],[Territorialidades]],(FIND("/",tb_MHDI[[#This Row],[Territorialidades]])-2))</f>
        <v>Doutor Pedrinho</v>
      </c>
      <c r="C1626" s="8" t="str">
        <f>LEFT(RIGHT(tb_MHDI[[#This Row],[Territorialidades]],3),2)</f>
        <v>SC</v>
      </c>
      <c r="D1626" s="8" t="str">
        <f>CONCATENATE(tb_MHDI[[#This Row],[Município]],"/",tb_MHDI[[#This Row],[UF]])</f>
        <v>Doutor Pedrinho/SC</v>
      </c>
      <c r="E1626" s="8">
        <v>0.71599999999999997</v>
      </c>
      <c r="F1626" s="8">
        <v>0.71399999999999997</v>
      </c>
      <c r="G1626" s="8">
        <v>0.84299999999999997</v>
      </c>
      <c r="H1626" s="8">
        <v>0.60899999999999999</v>
      </c>
      <c r="I1626" s="9">
        <f>_xlfn.NUMBERVALUE(INDEX(tb_SVI[],MATCH(tb_MHDI[[#This Row],[mun_uf]],tb_SVI[city_name_uf],0),7),".")</f>
        <v>2010</v>
      </c>
    </row>
    <row r="1627" spans="1:9" x14ac:dyDescent="0.25">
      <c r="A1627" s="8" t="s">
        <v>13674</v>
      </c>
      <c r="B1627" s="8" t="str">
        <f>LEFT(tb_MHDI[[#This Row],[Territorialidades]],(FIND("/",tb_MHDI[[#This Row],[Territorialidades]])-2))</f>
        <v>Doutor Ricardo</v>
      </c>
      <c r="C1627" s="8" t="str">
        <f>LEFT(RIGHT(tb_MHDI[[#This Row],[Territorialidades]],3),2)</f>
        <v>RS</v>
      </c>
      <c r="D1627" s="8" t="str">
        <f>CONCATENATE(tb_MHDI[[#This Row],[Município]],"/",tb_MHDI[[#This Row],[UF]])</f>
        <v>Doutor Ricardo/RS</v>
      </c>
      <c r="E1627" s="8">
        <v>0.72399999999999998</v>
      </c>
      <c r="F1627" s="8">
        <v>0.749</v>
      </c>
      <c r="G1627" s="8">
        <v>0.85499999999999998</v>
      </c>
      <c r="H1627" s="8">
        <v>0.59299999999999997</v>
      </c>
      <c r="I1627" s="9">
        <f>_xlfn.NUMBERVALUE(INDEX(tb_SVI[],MATCH(tb_MHDI[[#This Row],[mun_uf]],tb_SVI[city_name_uf],0),7),".")</f>
        <v>2010</v>
      </c>
    </row>
    <row r="1628" spans="1:9" x14ac:dyDescent="0.25">
      <c r="A1628" s="8" t="s">
        <v>13675</v>
      </c>
      <c r="B1628" s="8" t="str">
        <f>LEFT(tb_MHDI[[#This Row],[Territorialidades]],(FIND("/",tb_MHDI[[#This Row],[Territorialidades]])-2))</f>
        <v>Doutor Severiano</v>
      </c>
      <c r="C1628" s="8" t="str">
        <f>LEFT(RIGHT(tb_MHDI[[#This Row],[Territorialidades]],3),2)</f>
        <v>RN</v>
      </c>
      <c r="D1628" s="8" t="str">
        <f>CONCATENATE(tb_MHDI[[#This Row],[Município]],"/",tb_MHDI[[#This Row],[UF]])</f>
        <v>Doutor Severiano/RN</v>
      </c>
      <c r="E1628" s="8">
        <v>0.621</v>
      </c>
      <c r="F1628" s="8">
        <v>0.56699999999999995</v>
      </c>
      <c r="G1628" s="8">
        <v>0.747</v>
      </c>
      <c r="H1628" s="8">
        <v>0.56599999999999995</v>
      </c>
      <c r="I1628" s="9">
        <f>_xlfn.NUMBERVALUE(INDEX(tb_SVI[],MATCH(tb_MHDI[[#This Row],[mun_uf]],tb_SVI[city_name_uf],0),7),".")</f>
        <v>2010</v>
      </c>
    </row>
    <row r="1629" spans="1:9" x14ac:dyDescent="0.25">
      <c r="A1629" s="8" t="s">
        <v>13676</v>
      </c>
      <c r="B1629" s="8" t="str">
        <f>LEFT(tb_MHDI[[#This Row],[Territorialidades]],(FIND("/",tb_MHDI[[#This Row],[Territorialidades]])-2))</f>
        <v>Doutor Ulysses</v>
      </c>
      <c r="C1629" s="8" t="str">
        <f>LEFT(RIGHT(tb_MHDI[[#This Row],[Territorialidades]],3),2)</f>
        <v>PR</v>
      </c>
      <c r="D1629" s="8" t="str">
        <f>CONCATENATE(tb_MHDI[[#This Row],[Município]],"/",tb_MHDI[[#This Row],[UF]])</f>
        <v>Doutor Ulysses/PR</v>
      </c>
      <c r="E1629" s="8">
        <v>0.54600000000000004</v>
      </c>
      <c r="F1629" s="8">
        <v>0.56999999999999995</v>
      </c>
      <c r="G1629" s="8">
        <v>0.79100000000000004</v>
      </c>
      <c r="H1629" s="8">
        <v>0.36199999999999999</v>
      </c>
      <c r="I1629" s="9">
        <f>_xlfn.NUMBERVALUE(INDEX(tb_SVI[],MATCH(tb_MHDI[[#This Row],[mun_uf]],tb_SVI[city_name_uf],0),7),".")</f>
        <v>2010</v>
      </c>
    </row>
    <row r="1630" spans="1:9" x14ac:dyDescent="0.25">
      <c r="A1630" s="8" t="s">
        <v>13677</v>
      </c>
      <c r="B1630" s="8" t="str">
        <f>LEFT(tb_MHDI[[#This Row],[Territorialidades]],(FIND("/",tb_MHDI[[#This Row],[Territorialidades]])-2))</f>
        <v>Doverlândia</v>
      </c>
      <c r="C1630" s="8" t="str">
        <f>LEFT(RIGHT(tb_MHDI[[#This Row],[Territorialidades]],3),2)</f>
        <v>GO</v>
      </c>
      <c r="D1630" s="8" t="str">
        <f>CONCATENATE(tb_MHDI[[#This Row],[Município]],"/",tb_MHDI[[#This Row],[UF]])</f>
        <v>Doverlândia/GO</v>
      </c>
      <c r="E1630" s="8">
        <v>0.66800000000000004</v>
      </c>
      <c r="F1630" s="8">
        <v>0.68400000000000005</v>
      </c>
      <c r="G1630" s="8">
        <v>0.84</v>
      </c>
      <c r="H1630" s="8">
        <v>0.51800000000000002</v>
      </c>
      <c r="I1630" s="9">
        <f>_xlfn.NUMBERVALUE(INDEX(tb_SVI[],MATCH(tb_MHDI[[#This Row],[mun_uf]],tb_SVI[city_name_uf],0),7),".")</f>
        <v>2010</v>
      </c>
    </row>
    <row r="1631" spans="1:9" x14ac:dyDescent="0.25">
      <c r="A1631" s="8" t="s">
        <v>13678</v>
      </c>
      <c r="B1631" s="8" t="str">
        <f>LEFT(tb_MHDI[[#This Row],[Territorialidades]],(FIND("/",tb_MHDI[[#This Row],[Territorialidades]])-2))</f>
        <v>Dracena</v>
      </c>
      <c r="C1631" s="8" t="str">
        <f>LEFT(RIGHT(tb_MHDI[[#This Row],[Territorialidades]],3),2)</f>
        <v>SP</v>
      </c>
      <c r="D1631" s="8" t="str">
        <f>CONCATENATE(tb_MHDI[[#This Row],[Município]],"/",tb_MHDI[[#This Row],[UF]])</f>
        <v>Dracena/SP</v>
      </c>
      <c r="E1631" s="8">
        <v>0.77600000000000002</v>
      </c>
      <c r="F1631" s="8">
        <v>0.752</v>
      </c>
      <c r="G1631" s="8">
        <v>0.84199999999999997</v>
      </c>
      <c r="H1631" s="8">
        <v>0.73699999999999999</v>
      </c>
      <c r="I1631" s="9">
        <f>_xlfn.NUMBERVALUE(INDEX(tb_SVI[],MATCH(tb_MHDI[[#This Row],[mun_uf]],tb_SVI[city_name_uf],0),7),".")</f>
        <v>2010</v>
      </c>
    </row>
    <row r="1632" spans="1:9" x14ac:dyDescent="0.25">
      <c r="A1632" s="8" t="s">
        <v>13679</v>
      </c>
      <c r="B1632" s="8" t="str">
        <f>LEFT(tb_MHDI[[#This Row],[Territorialidades]],(FIND("/",tb_MHDI[[#This Row],[Territorialidades]])-2))</f>
        <v>Duartina</v>
      </c>
      <c r="C1632" s="8" t="str">
        <f>LEFT(RIGHT(tb_MHDI[[#This Row],[Territorialidades]],3),2)</f>
        <v>SP</v>
      </c>
      <c r="D1632" s="8" t="str">
        <f>CONCATENATE(tb_MHDI[[#This Row],[Município]],"/",tb_MHDI[[#This Row],[UF]])</f>
        <v>Duartina/SP</v>
      </c>
      <c r="E1632" s="8">
        <v>0.748</v>
      </c>
      <c r="F1632" s="8">
        <v>0.71599999999999997</v>
      </c>
      <c r="G1632" s="8">
        <v>0.83699999999999997</v>
      </c>
      <c r="H1632" s="8">
        <v>0.69799999999999995</v>
      </c>
      <c r="I1632" s="9">
        <f>_xlfn.NUMBERVALUE(INDEX(tb_SVI[],MATCH(tb_MHDI[[#This Row],[mun_uf]],tb_SVI[city_name_uf],0),7),".")</f>
        <v>2010</v>
      </c>
    </row>
    <row r="1633" spans="1:9" x14ac:dyDescent="0.25">
      <c r="A1633" s="8" t="s">
        <v>13680</v>
      </c>
      <c r="B1633" s="8" t="str">
        <f>LEFT(tb_MHDI[[#This Row],[Territorialidades]],(FIND("/",tb_MHDI[[#This Row],[Territorialidades]])-2))</f>
        <v>Duas Barras</v>
      </c>
      <c r="C1633" s="8" t="str">
        <f>LEFT(RIGHT(tb_MHDI[[#This Row],[Territorialidades]],3),2)</f>
        <v>RJ</v>
      </c>
      <c r="D1633" s="8" t="str">
        <f>CONCATENATE(tb_MHDI[[#This Row],[Município]],"/",tb_MHDI[[#This Row],[UF]])</f>
        <v>Duas Barras/RJ</v>
      </c>
      <c r="E1633" s="8">
        <v>0.65900000000000003</v>
      </c>
      <c r="F1633" s="8">
        <v>0.67700000000000005</v>
      </c>
      <c r="G1633" s="8">
        <v>0.79</v>
      </c>
      <c r="H1633" s="8">
        <v>0.53400000000000003</v>
      </c>
      <c r="I1633" s="9">
        <f>_xlfn.NUMBERVALUE(INDEX(tb_SVI[],MATCH(tb_MHDI[[#This Row],[mun_uf]],tb_SVI[city_name_uf],0),7),".")</f>
        <v>2010</v>
      </c>
    </row>
    <row r="1634" spans="1:9" x14ac:dyDescent="0.25">
      <c r="A1634" s="8" t="s">
        <v>13681</v>
      </c>
      <c r="B1634" s="8" t="str">
        <f>LEFT(tb_MHDI[[#This Row],[Territorialidades]],(FIND("/",tb_MHDI[[#This Row],[Territorialidades]])-2))</f>
        <v>Duas Estradas</v>
      </c>
      <c r="C1634" s="8" t="str">
        <f>LEFT(RIGHT(tb_MHDI[[#This Row],[Territorialidades]],3),2)</f>
        <v>PB</v>
      </c>
      <c r="D1634" s="8" t="str">
        <f>CONCATENATE(tb_MHDI[[#This Row],[Município]],"/",tb_MHDI[[#This Row],[UF]])</f>
        <v>Duas Estradas/PB</v>
      </c>
      <c r="E1634" s="8">
        <v>0.60299999999999998</v>
      </c>
      <c r="F1634" s="8">
        <v>0.56499999999999995</v>
      </c>
      <c r="G1634" s="8">
        <v>0.79500000000000004</v>
      </c>
      <c r="H1634" s="8">
        <v>0.48799999999999999</v>
      </c>
      <c r="I1634" s="9">
        <f>_xlfn.NUMBERVALUE(INDEX(tb_SVI[],MATCH(tb_MHDI[[#This Row],[mun_uf]],tb_SVI[city_name_uf],0),7),".")</f>
        <v>2010</v>
      </c>
    </row>
    <row r="1635" spans="1:9" x14ac:dyDescent="0.25">
      <c r="A1635" s="8" t="s">
        <v>13682</v>
      </c>
      <c r="B1635" s="8" t="str">
        <f>LEFT(tb_MHDI[[#This Row],[Territorialidades]],(FIND("/",tb_MHDI[[#This Row],[Territorialidades]])-2))</f>
        <v>Dueré</v>
      </c>
      <c r="C1635" s="8" t="str">
        <f>LEFT(RIGHT(tb_MHDI[[#This Row],[Territorialidades]],3),2)</f>
        <v>TO</v>
      </c>
      <c r="D1635" s="8" t="str">
        <f>CONCATENATE(tb_MHDI[[#This Row],[Município]],"/",tb_MHDI[[#This Row],[UF]])</f>
        <v>Dueré/TO</v>
      </c>
      <c r="E1635" s="8">
        <v>0.67900000000000005</v>
      </c>
      <c r="F1635" s="8">
        <v>0.65400000000000003</v>
      </c>
      <c r="G1635" s="8">
        <v>0.84599999999999997</v>
      </c>
      <c r="H1635" s="8">
        <v>0.56599999999999995</v>
      </c>
      <c r="I1635" s="9">
        <f>_xlfn.NUMBERVALUE(INDEX(tb_SVI[],MATCH(tb_MHDI[[#This Row],[mun_uf]],tb_SVI[city_name_uf],0),7),".")</f>
        <v>2010</v>
      </c>
    </row>
    <row r="1636" spans="1:9" x14ac:dyDescent="0.25">
      <c r="A1636" s="8" t="s">
        <v>13683</v>
      </c>
      <c r="B1636" s="8" t="str">
        <f>LEFT(tb_MHDI[[#This Row],[Territorialidades]],(FIND("/",tb_MHDI[[#This Row],[Territorialidades]])-2))</f>
        <v>Dumont</v>
      </c>
      <c r="C1636" s="8" t="str">
        <f>LEFT(RIGHT(tb_MHDI[[#This Row],[Territorialidades]],3),2)</f>
        <v>SP</v>
      </c>
      <c r="D1636" s="8" t="str">
        <f>CONCATENATE(tb_MHDI[[#This Row],[Município]],"/",tb_MHDI[[#This Row],[UF]])</f>
        <v>Dumont/SP</v>
      </c>
      <c r="E1636" s="8">
        <v>0.74399999999999999</v>
      </c>
      <c r="F1636" s="8">
        <v>0.72</v>
      </c>
      <c r="G1636" s="8">
        <v>0.84899999999999998</v>
      </c>
      <c r="H1636" s="8">
        <v>0.67400000000000004</v>
      </c>
      <c r="I1636" s="9">
        <f>_xlfn.NUMBERVALUE(INDEX(tb_SVI[],MATCH(tb_MHDI[[#This Row],[mun_uf]],tb_SVI[city_name_uf],0),7),".")</f>
        <v>2010</v>
      </c>
    </row>
    <row r="1637" spans="1:9" x14ac:dyDescent="0.25">
      <c r="A1637" s="8" t="s">
        <v>13684</v>
      </c>
      <c r="B1637" s="8" t="str">
        <f>LEFT(tb_MHDI[[#This Row],[Territorialidades]],(FIND("/",tb_MHDI[[#This Row],[Territorialidades]])-2))</f>
        <v>Duque Bacelar</v>
      </c>
      <c r="C1637" s="8" t="str">
        <f>LEFT(RIGHT(tb_MHDI[[#This Row],[Territorialidades]],3),2)</f>
        <v>MA</v>
      </c>
      <c r="D1637" s="8" t="str">
        <f>CONCATENATE(tb_MHDI[[#This Row],[Município]],"/",tb_MHDI[[#This Row],[UF]])</f>
        <v>Duque Bacelar/MA</v>
      </c>
      <c r="E1637" s="8">
        <v>0.53300000000000003</v>
      </c>
      <c r="F1637" s="8">
        <v>0.48499999999999999</v>
      </c>
      <c r="G1637" s="8">
        <v>0.69299999999999995</v>
      </c>
      <c r="H1637" s="8">
        <v>0.45100000000000001</v>
      </c>
      <c r="I1637" s="9">
        <f>_xlfn.NUMBERVALUE(INDEX(tb_SVI[],MATCH(tb_MHDI[[#This Row],[mun_uf]],tb_SVI[city_name_uf],0),7),".")</f>
        <v>2010</v>
      </c>
    </row>
    <row r="1638" spans="1:9" x14ac:dyDescent="0.25">
      <c r="A1638" s="8" t="s">
        <v>13685</v>
      </c>
      <c r="B1638" s="8" t="str">
        <f>LEFT(tb_MHDI[[#This Row],[Territorialidades]],(FIND("/",tb_MHDI[[#This Row],[Territorialidades]])-2))</f>
        <v>Duque de Caxias</v>
      </c>
      <c r="C1638" s="8" t="str">
        <f>LEFT(RIGHT(tb_MHDI[[#This Row],[Territorialidades]],3),2)</f>
        <v>RJ</v>
      </c>
      <c r="D1638" s="8" t="str">
        <f>CONCATENATE(tb_MHDI[[#This Row],[Município]],"/",tb_MHDI[[#This Row],[UF]])</f>
        <v>Duque de Caxias/RJ</v>
      </c>
      <c r="E1638" s="8">
        <v>0.71099999999999997</v>
      </c>
      <c r="F1638" s="8">
        <v>0.69199999999999995</v>
      </c>
      <c r="G1638" s="8">
        <v>0.83299999999999996</v>
      </c>
      <c r="H1638" s="8">
        <v>0.624</v>
      </c>
      <c r="I1638" s="9">
        <f>_xlfn.NUMBERVALUE(INDEX(tb_SVI[],MATCH(tb_MHDI[[#This Row],[mun_uf]],tb_SVI[city_name_uf],0),7),".")</f>
        <v>2010</v>
      </c>
    </row>
    <row r="1639" spans="1:9" x14ac:dyDescent="0.25">
      <c r="A1639" s="8" t="s">
        <v>13686</v>
      </c>
      <c r="B1639" s="8" t="str">
        <f>LEFT(tb_MHDI[[#This Row],[Territorialidades]],(FIND("/",tb_MHDI[[#This Row],[Territorialidades]])-2))</f>
        <v>Durandé</v>
      </c>
      <c r="C1639" s="8" t="str">
        <f>LEFT(RIGHT(tb_MHDI[[#This Row],[Territorialidades]],3),2)</f>
        <v>MG</v>
      </c>
      <c r="D1639" s="8" t="str">
        <f>CONCATENATE(tb_MHDI[[#This Row],[Município]],"/",tb_MHDI[[#This Row],[UF]])</f>
        <v>Durandé/MG</v>
      </c>
      <c r="E1639" s="8">
        <v>0.64500000000000002</v>
      </c>
      <c r="F1639" s="8">
        <v>0.626</v>
      </c>
      <c r="G1639" s="8">
        <v>0.84199999999999997</v>
      </c>
      <c r="H1639" s="8">
        <v>0.50800000000000001</v>
      </c>
      <c r="I1639" s="9">
        <f>_xlfn.NUMBERVALUE(INDEX(tb_SVI[],MATCH(tb_MHDI[[#This Row],[mun_uf]],tb_SVI[city_name_uf],0),7),".")</f>
        <v>2010</v>
      </c>
    </row>
    <row r="1640" spans="1:9" x14ac:dyDescent="0.25">
      <c r="A1640" s="8" t="s">
        <v>13687</v>
      </c>
      <c r="B1640" s="8" t="str">
        <f>LEFT(tb_MHDI[[#This Row],[Territorialidades]],(FIND("/",tb_MHDI[[#This Row],[Territorialidades]])-2))</f>
        <v>Echaporã</v>
      </c>
      <c r="C1640" s="8" t="str">
        <f>LEFT(RIGHT(tb_MHDI[[#This Row],[Territorialidades]],3),2)</f>
        <v>SP</v>
      </c>
      <c r="D1640" s="8" t="str">
        <f>CONCATENATE(tb_MHDI[[#This Row],[Município]],"/",tb_MHDI[[#This Row],[UF]])</f>
        <v>Echaporã/SP</v>
      </c>
      <c r="E1640" s="8">
        <v>0.745</v>
      </c>
      <c r="F1640" s="8">
        <v>0.71899999999999997</v>
      </c>
      <c r="G1640" s="8">
        <v>0.83399999999999996</v>
      </c>
      <c r="H1640" s="8">
        <v>0.69</v>
      </c>
      <c r="I1640" s="9">
        <f>_xlfn.NUMBERVALUE(INDEX(tb_SVI[],MATCH(tb_MHDI[[#This Row],[mun_uf]],tb_SVI[city_name_uf],0),7),".")</f>
        <v>2010</v>
      </c>
    </row>
    <row r="1641" spans="1:9" x14ac:dyDescent="0.25">
      <c r="A1641" s="8" t="s">
        <v>13688</v>
      </c>
      <c r="B1641" s="8" t="str">
        <f>LEFT(tb_MHDI[[#This Row],[Territorialidades]],(FIND("/",tb_MHDI[[#This Row],[Territorialidades]])-2))</f>
        <v>Ecoporanga</v>
      </c>
      <c r="C1641" s="8" t="str">
        <f>LEFT(RIGHT(tb_MHDI[[#This Row],[Territorialidades]],3),2)</f>
        <v>ES</v>
      </c>
      <c r="D1641" s="8" t="str">
        <f>CONCATENATE(tb_MHDI[[#This Row],[Município]],"/",tb_MHDI[[#This Row],[UF]])</f>
        <v>Ecoporanga/ES</v>
      </c>
      <c r="E1641" s="8">
        <v>0.66200000000000003</v>
      </c>
      <c r="F1641" s="8">
        <v>0.63100000000000001</v>
      </c>
      <c r="G1641" s="8">
        <v>0.81899999999999995</v>
      </c>
      <c r="H1641" s="8">
        <v>0.56200000000000006</v>
      </c>
      <c r="I1641" s="9">
        <f>_xlfn.NUMBERVALUE(INDEX(tb_SVI[],MATCH(tb_MHDI[[#This Row],[mun_uf]],tb_SVI[city_name_uf],0),7),".")</f>
        <v>2010</v>
      </c>
    </row>
    <row r="1642" spans="1:9" x14ac:dyDescent="0.25">
      <c r="A1642" s="8" t="s">
        <v>13689</v>
      </c>
      <c r="B1642" s="8" t="str">
        <f>LEFT(tb_MHDI[[#This Row],[Territorialidades]],(FIND("/",tb_MHDI[[#This Row],[Territorialidades]])-2))</f>
        <v>Edealina</v>
      </c>
      <c r="C1642" s="8" t="str">
        <f>LEFT(RIGHT(tb_MHDI[[#This Row],[Territorialidades]],3),2)</f>
        <v>GO</v>
      </c>
      <c r="D1642" s="8" t="str">
        <f>CONCATENATE(tb_MHDI[[#This Row],[Município]],"/",tb_MHDI[[#This Row],[UF]])</f>
        <v>Edealina/GO</v>
      </c>
      <c r="E1642" s="8">
        <v>0.70199999999999996</v>
      </c>
      <c r="F1642" s="8">
        <v>0.72199999999999998</v>
      </c>
      <c r="G1642" s="8">
        <v>0.80800000000000005</v>
      </c>
      <c r="H1642" s="8">
        <v>0.59399999999999997</v>
      </c>
      <c r="I1642" s="9">
        <f>_xlfn.NUMBERVALUE(INDEX(tb_SVI[],MATCH(tb_MHDI[[#This Row],[mun_uf]],tb_SVI[city_name_uf],0),7),".")</f>
        <v>2010</v>
      </c>
    </row>
    <row r="1643" spans="1:9" x14ac:dyDescent="0.25">
      <c r="A1643" s="8" t="s">
        <v>13690</v>
      </c>
      <c r="B1643" s="8" t="str">
        <f>LEFT(tb_MHDI[[#This Row],[Territorialidades]],(FIND("/",tb_MHDI[[#This Row],[Territorialidades]])-2))</f>
        <v>Edéia</v>
      </c>
      <c r="C1643" s="8" t="str">
        <f>LEFT(RIGHT(tb_MHDI[[#This Row],[Territorialidades]],3),2)</f>
        <v>GO</v>
      </c>
      <c r="D1643" s="8" t="str">
        <f>CONCATENATE(tb_MHDI[[#This Row],[Município]],"/",tb_MHDI[[#This Row],[UF]])</f>
        <v>Edéia/GO</v>
      </c>
      <c r="E1643" s="8">
        <v>0.73899999999999999</v>
      </c>
      <c r="F1643" s="8">
        <v>0.755</v>
      </c>
      <c r="G1643" s="8">
        <v>0.82599999999999996</v>
      </c>
      <c r="H1643" s="8">
        <v>0.64800000000000002</v>
      </c>
      <c r="I1643" s="9">
        <f>_xlfn.NUMBERVALUE(INDEX(tb_SVI[],MATCH(tb_MHDI[[#This Row],[mun_uf]],tb_SVI[city_name_uf],0),7),".")</f>
        <v>2010</v>
      </c>
    </row>
    <row r="1644" spans="1:9" x14ac:dyDescent="0.25">
      <c r="A1644" s="8" t="s">
        <v>13691</v>
      </c>
      <c r="B1644" s="8" t="str">
        <f>LEFT(tb_MHDI[[#This Row],[Territorialidades]],(FIND("/",tb_MHDI[[#This Row],[Territorialidades]])-2))</f>
        <v>Eirunepé</v>
      </c>
      <c r="C1644" s="8" t="str">
        <f>LEFT(RIGHT(tb_MHDI[[#This Row],[Territorialidades]],3),2)</f>
        <v>AM</v>
      </c>
      <c r="D1644" s="8" t="str">
        <f>CONCATENATE(tb_MHDI[[#This Row],[Município]],"/",tb_MHDI[[#This Row],[UF]])</f>
        <v>Eirunepé/AM</v>
      </c>
      <c r="E1644" s="8">
        <v>0.56299999999999994</v>
      </c>
      <c r="F1644" s="8">
        <v>0.54800000000000004</v>
      </c>
      <c r="G1644" s="8">
        <v>0.75600000000000001</v>
      </c>
      <c r="H1644" s="8">
        <v>0.43099999999999999</v>
      </c>
      <c r="I1644" s="9">
        <f>_xlfn.NUMBERVALUE(INDEX(tb_SVI[],MATCH(tb_MHDI[[#This Row],[mun_uf]],tb_SVI[city_name_uf],0),7),".")</f>
        <v>2010</v>
      </c>
    </row>
    <row r="1645" spans="1:9" x14ac:dyDescent="0.25">
      <c r="A1645" s="8" t="s">
        <v>17601</v>
      </c>
      <c r="B1645" s="8" t="str">
        <f>LEFT(tb_MHDI[[#This Row],[Territorialidades]],(FIND("/",tb_MHDI[[#This Row],[Territorialidades]])-2))</f>
        <v>Eldorado do Carajás</v>
      </c>
      <c r="C1645" s="8" t="str">
        <f>LEFT(RIGHT(tb_MHDI[[#This Row],[Territorialidades]],3),2)</f>
        <v>PA</v>
      </c>
      <c r="D1645" s="8" t="str">
        <f>CONCATENATE(tb_MHDI[[#This Row],[Município]],"/",tb_MHDI[[#This Row],[UF]])</f>
        <v>Eldorado do Carajás/PA</v>
      </c>
      <c r="E1645" s="8">
        <v>0.56000000000000005</v>
      </c>
      <c r="F1645" s="8">
        <v>0.57199999999999995</v>
      </c>
      <c r="G1645" s="8">
        <v>0.75700000000000001</v>
      </c>
      <c r="H1645" s="8">
        <v>0.40500000000000003</v>
      </c>
      <c r="I1645" s="9">
        <f>_xlfn.NUMBERVALUE(INDEX(tb_SVI[],MATCH(tb_MHDI[[#This Row],[mun_uf]],tb_SVI[city_name_uf],0),7),".")</f>
        <v>2010</v>
      </c>
    </row>
    <row r="1646" spans="1:9" x14ac:dyDescent="0.25">
      <c r="A1646" s="8" t="s">
        <v>13692</v>
      </c>
      <c r="B1646" s="8" t="str">
        <f>LEFT(tb_MHDI[[#This Row],[Territorialidades]],(FIND("/",tb_MHDI[[#This Row],[Territorialidades]])-2))</f>
        <v>Eldorado do Sul</v>
      </c>
      <c r="C1646" s="8" t="str">
        <f>LEFT(RIGHT(tb_MHDI[[#This Row],[Territorialidades]],3),2)</f>
        <v>RS</v>
      </c>
      <c r="D1646" s="8" t="str">
        <f>CONCATENATE(tb_MHDI[[#This Row],[Município]],"/",tb_MHDI[[#This Row],[UF]])</f>
        <v>Eldorado do Sul/RS</v>
      </c>
      <c r="E1646" s="8">
        <v>0.71699999999999997</v>
      </c>
      <c r="F1646" s="8">
        <v>0.71699999999999997</v>
      </c>
      <c r="G1646" s="8">
        <v>0.84399999999999997</v>
      </c>
      <c r="H1646" s="8">
        <v>0.60899999999999999</v>
      </c>
      <c r="I1646" s="9">
        <f>_xlfn.NUMBERVALUE(INDEX(tb_SVI[],MATCH(tb_MHDI[[#This Row],[mun_uf]],tb_SVI[city_name_uf],0),7),".")</f>
        <v>2010</v>
      </c>
    </row>
    <row r="1647" spans="1:9" x14ac:dyDescent="0.25">
      <c r="A1647" s="8" t="s">
        <v>13693</v>
      </c>
      <c r="B1647" s="8" t="str">
        <f>LEFT(tb_MHDI[[#This Row],[Territorialidades]],(FIND("/",tb_MHDI[[#This Row],[Territorialidades]])-2))</f>
        <v>Eldorado</v>
      </c>
      <c r="C1647" s="8" t="str">
        <f>LEFT(RIGHT(tb_MHDI[[#This Row],[Territorialidades]],3),2)</f>
        <v>MS</v>
      </c>
      <c r="D1647" s="8" t="str">
        <f>CONCATENATE(tb_MHDI[[#This Row],[Município]],"/",tb_MHDI[[#This Row],[UF]])</f>
        <v>Eldorado/MS</v>
      </c>
      <c r="E1647" s="8">
        <v>0.68400000000000005</v>
      </c>
      <c r="F1647" s="8">
        <v>0.67400000000000004</v>
      </c>
      <c r="G1647" s="8">
        <v>0.82399999999999995</v>
      </c>
      <c r="H1647" s="8">
        <v>0.57699999999999996</v>
      </c>
      <c r="I1647" s="9">
        <f>_xlfn.NUMBERVALUE(INDEX(tb_SVI[],MATCH(tb_MHDI[[#This Row],[mun_uf]],tb_SVI[city_name_uf],0),7),".")</f>
        <v>2010</v>
      </c>
    </row>
    <row r="1648" spans="1:9" x14ac:dyDescent="0.25">
      <c r="A1648" s="8" t="s">
        <v>13694</v>
      </c>
      <c r="B1648" s="8" t="str">
        <f>LEFT(tb_MHDI[[#This Row],[Territorialidades]],(FIND("/",tb_MHDI[[#This Row],[Territorialidades]])-2))</f>
        <v>Eldorado</v>
      </c>
      <c r="C1648" s="8" t="str">
        <f>LEFT(RIGHT(tb_MHDI[[#This Row],[Territorialidades]],3),2)</f>
        <v>SP</v>
      </c>
      <c r="D1648" s="8" t="str">
        <f>CONCATENATE(tb_MHDI[[#This Row],[Município]],"/",tb_MHDI[[#This Row],[UF]])</f>
        <v>Eldorado/SP</v>
      </c>
      <c r="E1648" s="8">
        <v>0.69099999999999995</v>
      </c>
      <c r="F1648" s="8">
        <v>0.63300000000000001</v>
      </c>
      <c r="G1648" s="8">
        <v>0.84699999999999998</v>
      </c>
      <c r="H1648" s="8">
        <v>0.61499999999999999</v>
      </c>
      <c r="I1648" s="9">
        <f>_xlfn.NUMBERVALUE(INDEX(tb_SVI[],MATCH(tb_MHDI[[#This Row],[mun_uf]],tb_SVI[city_name_uf],0),7),".")</f>
        <v>2010</v>
      </c>
    </row>
    <row r="1649" spans="1:9" x14ac:dyDescent="0.25">
      <c r="A1649" s="8" t="s">
        <v>13695</v>
      </c>
      <c r="B1649" s="8" t="str">
        <f>LEFT(tb_MHDI[[#This Row],[Territorialidades]],(FIND("/",tb_MHDI[[#This Row],[Territorialidades]])-2))</f>
        <v>Elesbão Veloso</v>
      </c>
      <c r="C1649" s="8" t="str">
        <f>LEFT(RIGHT(tb_MHDI[[#This Row],[Territorialidades]],3),2)</f>
        <v>PI</v>
      </c>
      <c r="D1649" s="8" t="str">
        <f>CONCATENATE(tb_MHDI[[#This Row],[Município]],"/",tb_MHDI[[#This Row],[UF]])</f>
        <v>Elesbão Veloso/PI</v>
      </c>
      <c r="E1649" s="8">
        <v>0.57999999999999996</v>
      </c>
      <c r="F1649" s="8">
        <v>0.57299999999999995</v>
      </c>
      <c r="G1649" s="8">
        <v>0.75800000000000001</v>
      </c>
      <c r="H1649" s="8">
        <v>0.45</v>
      </c>
      <c r="I1649" s="9">
        <f>_xlfn.NUMBERVALUE(INDEX(tb_SVI[],MATCH(tb_MHDI[[#This Row],[mun_uf]],tb_SVI[city_name_uf],0),7),".")</f>
        <v>2010</v>
      </c>
    </row>
    <row r="1650" spans="1:9" x14ac:dyDescent="0.25">
      <c r="A1650" s="8" t="s">
        <v>13696</v>
      </c>
      <c r="B1650" s="8" t="str">
        <f>LEFT(tb_MHDI[[#This Row],[Territorialidades]],(FIND("/",tb_MHDI[[#This Row],[Territorialidades]])-2))</f>
        <v>Elias Fausto</v>
      </c>
      <c r="C1650" s="8" t="str">
        <f>LEFT(RIGHT(tb_MHDI[[#This Row],[Territorialidades]],3),2)</f>
        <v>SP</v>
      </c>
      <c r="D1650" s="8" t="str">
        <f>CONCATENATE(tb_MHDI[[#This Row],[Município]],"/",tb_MHDI[[#This Row],[UF]])</f>
        <v>Elias Fausto/SP</v>
      </c>
      <c r="E1650" s="8">
        <v>0.69499999999999995</v>
      </c>
      <c r="F1650" s="8">
        <v>0.70099999999999996</v>
      </c>
      <c r="G1650" s="8">
        <v>0.82199999999999995</v>
      </c>
      <c r="H1650" s="8">
        <v>0.58299999999999996</v>
      </c>
      <c r="I1650" s="9">
        <f>_xlfn.NUMBERVALUE(INDEX(tb_SVI[],MATCH(tb_MHDI[[#This Row],[mun_uf]],tb_SVI[city_name_uf],0),7),".")</f>
        <v>2010</v>
      </c>
    </row>
    <row r="1651" spans="1:9" x14ac:dyDescent="0.25">
      <c r="A1651" s="8" t="s">
        <v>13697</v>
      </c>
      <c r="B1651" s="8" t="str">
        <f>LEFT(tb_MHDI[[#This Row],[Territorialidades]],(FIND("/",tb_MHDI[[#This Row],[Territorialidades]])-2))</f>
        <v>Eliseu Martins</v>
      </c>
      <c r="C1651" s="8" t="str">
        <f>LEFT(RIGHT(tb_MHDI[[#This Row],[Territorialidades]],3),2)</f>
        <v>PI</v>
      </c>
      <c r="D1651" s="8" t="str">
        <f>CONCATENATE(tb_MHDI[[#This Row],[Município]],"/",tb_MHDI[[#This Row],[UF]])</f>
        <v>Eliseu Martins/PI</v>
      </c>
      <c r="E1651" s="8">
        <v>0.59499999999999997</v>
      </c>
      <c r="F1651" s="8">
        <v>0.61599999999999999</v>
      </c>
      <c r="G1651" s="8">
        <v>0.74199999999999999</v>
      </c>
      <c r="H1651" s="8">
        <v>0.46200000000000002</v>
      </c>
      <c r="I1651" s="9">
        <f>_xlfn.NUMBERVALUE(INDEX(tb_SVI[],MATCH(tb_MHDI[[#This Row],[mun_uf]],tb_SVI[city_name_uf],0),7),".")</f>
        <v>2010</v>
      </c>
    </row>
    <row r="1652" spans="1:9" x14ac:dyDescent="0.25">
      <c r="A1652" s="8" t="s">
        <v>13698</v>
      </c>
      <c r="B1652" s="8" t="str">
        <f>LEFT(tb_MHDI[[#This Row],[Territorialidades]],(FIND("/",tb_MHDI[[#This Row],[Territorialidades]])-2))</f>
        <v>Elisiário</v>
      </c>
      <c r="C1652" s="8" t="str">
        <f>LEFT(RIGHT(tb_MHDI[[#This Row],[Territorialidades]],3),2)</f>
        <v>SP</v>
      </c>
      <c r="D1652" s="8" t="str">
        <f>CONCATENATE(tb_MHDI[[#This Row],[Município]],"/",tb_MHDI[[#This Row],[UF]])</f>
        <v>Elisiário/SP</v>
      </c>
      <c r="E1652" s="8">
        <v>0.747</v>
      </c>
      <c r="F1652" s="8">
        <v>0.71099999999999997</v>
      </c>
      <c r="G1652" s="8">
        <v>0.82499999999999996</v>
      </c>
      <c r="H1652" s="8">
        <v>0.71199999999999997</v>
      </c>
      <c r="I1652" s="9">
        <f>_xlfn.NUMBERVALUE(INDEX(tb_SVI[],MATCH(tb_MHDI[[#This Row],[mun_uf]],tb_SVI[city_name_uf],0),7),".")</f>
        <v>2010</v>
      </c>
    </row>
    <row r="1653" spans="1:9" x14ac:dyDescent="0.25">
      <c r="A1653" s="8" t="s">
        <v>13699</v>
      </c>
      <c r="B1653" s="8" t="str">
        <f>LEFT(tb_MHDI[[#This Row],[Territorialidades]],(FIND("/",tb_MHDI[[#This Row],[Territorialidades]])-2))</f>
        <v>Elísio Medrado</v>
      </c>
      <c r="C1653" s="8" t="str">
        <f>LEFT(RIGHT(tb_MHDI[[#This Row],[Territorialidades]],3),2)</f>
        <v>BA</v>
      </c>
      <c r="D1653" s="8" t="str">
        <f>CONCATENATE(tb_MHDI[[#This Row],[Município]],"/",tb_MHDI[[#This Row],[UF]])</f>
        <v>Elísio Medrado/BA</v>
      </c>
      <c r="E1653" s="8">
        <v>0.623</v>
      </c>
      <c r="F1653" s="8">
        <v>0.59</v>
      </c>
      <c r="G1653" s="8">
        <v>0.77700000000000002</v>
      </c>
      <c r="H1653" s="8">
        <v>0.52700000000000002</v>
      </c>
      <c r="I1653" s="9">
        <f>_xlfn.NUMBERVALUE(INDEX(tb_SVI[],MATCH(tb_MHDI[[#This Row],[mun_uf]],tb_SVI[city_name_uf],0),7),".")</f>
        <v>2010</v>
      </c>
    </row>
    <row r="1654" spans="1:9" x14ac:dyDescent="0.25">
      <c r="A1654" s="8" t="s">
        <v>13700</v>
      </c>
      <c r="B1654" s="8" t="str">
        <f>LEFT(tb_MHDI[[#This Row],[Territorialidades]],(FIND("/",tb_MHDI[[#This Row],[Territorialidades]])-2))</f>
        <v>Elói Mendes</v>
      </c>
      <c r="C1654" s="8" t="str">
        <f>LEFT(RIGHT(tb_MHDI[[#This Row],[Territorialidades]],3),2)</f>
        <v>MG</v>
      </c>
      <c r="D1654" s="8" t="str">
        <f>CONCATENATE(tb_MHDI[[#This Row],[Município]],"/",tb_MHDI[[#This Row],[UF]])</f>
        <v>Elói Mendes/MG</v>
      </c>
      <c r="E1654" s="8">
        <v>0.68500000000000005</v>
      </c>
      <c r="F1654" s="8">
        <v>0.68799999999999994</v>
      </c>
      <c r="G1654" s="8">
        <v>0.83799999999999997</v>
      </c>
      <c r="H1654" s="8">
        <v>0.55800000000000005</v>
      </c>
      <c r="I1654" s="9">
        <f>_xlfn.NUMBERVALUE(INDEX(tb_SVI[],MATCH(tb_MHDI[[#This Row],[mun_uf]],tb_SVI[city_name_uf],0),7),".")</f>
        <v>2010</v>
      </c>
    </row>
    <row r="1655" spans="1:9" x14ac:dyDescent="0.25">
      <c r="A1655" s="8" t="s">
        <v>13701</v>
      </c>
      <c r="B1655" s="8" t="str">
        <f>LEFT(tb_MHDI[[#This Row],[Territorialidades]],(FIND("/",tb_MHDI[[#This Row],[Territorialidades]])-2))</f>
        <v>Emas</v>
      </c>
      <c r="C1655" s="8" t="str">
        <f>LEFT(RIGHT(tb_MHDI[[#This Row],[Territorialidades]],3),2)</f>
        <v>PB</v>
      </c>
      <c r="D1655" s="8" t="str">
        <f>CONCATENATE(tb_MHDI[[#This Row],[Município]],"/",tb_MHDI[[#This Row],[UF]])</f>
        <v>Emas/PB</v>
      </c>
      <c r="E1655" s="8">
        <v>0.59499999999999997</v>
      </c>
      <c r="F1655" s="8">
        <v>0.55400000000000005</v>
      </c>
      <c r="G1655" s="8">
        <v>0.77300000000000002</v>
      </c>
      <c r="H1655" s="8">
        <v>0.49199999999999999</v>
      </c>
      <c r="I1655" s="9">
        <f>_xlfn.NUMBERVALUE(INDEX(tb_SVI[],MATCH(tb_MHDI[[#This Row],[mun_uf]],tb_SVI[city_name_uf],0),7),".")</f>
        <v>2010</v>
      </c>
    </row>
    <row r="1656" spans="1:9" x14ac:dyDescent="0.25">
      <c r="A1656" s="8" t="s">
        <v>13702</v>
      </c>
      <c r="B1656" s="8" t="str">
        <f>LEFT(tb_MHDI[[#This Row],[Territorialidades]],(FIND("/",tb_MHDI[[#This Row],[Territorialidades]])-2))</f>
        <v>Embaúba</v>
      </c>
      <c r="C1656" s="8" t="str">
        <f>LEFT(RIGHT(tb_MHDI[[#This Row],[Territorialidades]],3),2)</f>
        <v>SP</v>
      </c>
      <c r="D1656" s="8" t="str">
        <f>CONCATENATE(tb_MHDI[[#This Row],[Município]],"/",tb_MHDI[[#This Row],[UF]])</f>
        <v>Embaúba/SP</v>
      </c>
      <c r="E1656" s="8">
        <v>0.73</v>
      </c>
      <c r="F1656" s="8">
        <v>0.72299999999999998</v>
      </c>
      <c r="G1656" s="8">
        <v>0.84</v>
      </c>
      <c r="H1656" s="8">
        <v>0.64100000000000001</v>
      </c>
      <c r="I1656" s="9">
        <f>_xlfn.NUMBERVALUE(INDEX(tb_SVI[],MATCH(tb_MHDI[[#This Row],[mun_uf]],tb_SVI[city_name_uf],0),7),".")</f>
        <v>2010</v>
      </c>
    </row>
    <row r="1657" spans="1:9" x14ac:dyDescent="0.25">
      <c r="A1657" s="8" t="s">
        <v>13703</v>
      </c>
      <c r="B1657" s="8" t="str">
        <f>LEFT(tb_MHDI[[#This Row],[Territorialidades]],(FIND("/",tb_MHDI[[#This Row],[Territorialidades]])-2))</f>
        <v>Embu-Guaçu</v>
      </c>
      <c r="C1657" s="8" t="str">
        <f>LEFT(RIGHT(tb_MHDI[[#This Row],[Territorialidades]],3),2)</f>
        <v>SP</v>
      </c>
      <c r="D1657" s="8" t="str">
        <f>CONCATENATE(tb_MHDI[[#This Row],[Município]],"/",tb_MHDI[[#This Row],[UF]])</f>
        <v>Embu-Guaçu/SP</v>
      </c>
      <c r="E1657" s="8">
        <v>0.749</v>
      </c>
      <c r="F1657" s="8">
        <v>0.71299999999999997</v>
      </c>
      <c r="G1657" s="8">
        <v>0.83399999999999996</v>
      </c>
      <c r="H1657" s="8">
        <v>0.70799999999999996</v>
      </c>
      <c r="I1657" s="9">
        <f>_xlfn.NUMBERVALUE(INDEX(tb_SVI[],MATCH(tb_MHDI[[#This Row],[mun_uf]],tb_SVI[city_name_uf],0),7),".")</f>
        <v>2010</v>
      </c>
    </row>
    <row r="1658" spans="1:9" x14ac:dyDescent="0.25">
      <c r="A1658" s="8" t="s">
        <v>17636</v>
      </c>
      <c r="B1658" s="8" t="str">
        <f>LEFT(tb_MHDI[[#This Row],[Territorialidades]],(FIND("/",tb_MHDI[[#This Row],[Territorialidades]])-2))</f>
        <v>Embu das Artes</v>
      </c>
      <c r="C1658" s="8" t="str">
        <f>LEFT(RIGHT(tb_MHDI[[#This Row],[Territorialidades]],3),2)</f>
        <v>SP</v>
      </c>
      <c r="D1658" s="8" t="str">
        <f>CONCATENATE(tb_MHDI[[#This Row],[Município]],"/",tb_MHDI[[#This Row],[UF]])</f>
        <v>Embu das Artes/SP</v>
      </c>
      <c r="E1658" s="8">
        <v>0.73499999999999999</v>
      </c>
      <c r="F1658" s="8">
        <v>0.7</v>
      </c>
      <c r="G1658" s="8">
        <v>0.83899999999999997</v>
      </c>
      <c r="H1658" s="8">
        <v>0.67600000000000005</v>
      </c>
      <c r="I1658" s="9">
        <f>_xlfn.NUMBERVALUE(INDEX(tb_SVI[],MATCH(tb_MHDI[[#This Row],[mun_uf]],tb_SVI[city_name_uf],0),7),".")</f>
        <v>2010</v>
      </c>
    </row>
    <row r="1659" spans="1:9" x14ac:dyDescent="0.25">
      <c r="A1659" s="8" t="s">
        <v>13704</v>
      </c>
      <c r="B1659" s="8" t="str">
        <f>LEFT(tb_MHDI[[#This Row],[Territorialidades]],(FIND("/",tb_MHDI[[#This Row],[Territorialidades]])-2))</f>
        <v>Emilianópolis</v>
      </c>
      <c r="C1659" s="8" t="str">
        <f>LEFT(RIGHT(tb_MHDI[[#This Row],[Territorialidades]],3),2)</f>
        <v>SP</v>
      </c>
      <c r="D1659" s="8" t="str">
        <f>CONCATENATE(tb_MHDI[[#This Row],[Município]],"/",tb_MHDI[[#This Row],[UF]])</f>
        <v>Emilianópolis/SP</v>
      </c>
      <c r="E1659" s="8">
        <v>0.72699999999999998</v>
      </c>
      <c r="F1659" s="8">
        <v>0.69</v>
      </c>
      <c r="G1659" s="8">
        <v>0.80500000000000005</v>
      </c>
      <c r="H1659" s="8">
        <v>0.69099999999999995</v>
      </c>
      <c r="I1659" s="9">
        <f>_xlfn.NUMBERVALUE(INDEX(tb_SVI[],MATCH(tb_MHDI[[#This Row],[mun_uf]],tb_SVI[city_name_uf],0),7),".")</f>
        <v>2010</v>
      </c>
    </row>
    <row r="1660" spans="1:9" x14ac:dyDescent="0.25">
      <c r="A1660" s="8" t="s">
        <v>13705</v>
      </c>
      <c r="B1660" s="8" t="str">
        <f>LEFT(tb_MHDI[[#This Row],[Territorialidades]],(FIND("/",tb_MHDI[[#This Row],[Territorialidades]])-2))</f>
        <v>Encantado</v>
      </c>
      <c r="C1660" s="8" t="str">
        <f>LEFT(RIGHT(tb_MHDI[[#This Row],[Territorialidades]],3),2)</f>
        <v>RS</v>
      </c>
      <c r="D1660" s="8" t="str">
        <f>CONCATENATE(tb_MHDI[[#This Row],[Município]],"/",tb_MHDI[[#This Row],[UF]])</f>
        <v>Encantado/RS</v>
      </c>
      <c r="E1660" s="8">
        <v>0.76700000000000002</v>
      </c>
      <c r="F1660" s="8">
        <v>0.76400000000000001</v>
      </c>
      <c r="G1660" s="8">
        <v>0.85799999999999998</v>
      </c>
      <c r="H1660" s="8">
        <v>0.68700000000000006</v>
      </c>
      <c r="I1660" s="9">
        <f>_xlfn.NUMBERVALUE(INDEX(tb_SVI[],MATCH(tb_MHDI[[#This Row],[mun_uf]],tb_SVI[city_name_uf],0),7),".")</f>
        <v>2010</v>
      </c>
    </row>
    <row r="1661" spans="1:9" x14ac:dyDescent="0.25">
      <c r="A1661" s="8" t="s">
        <v>13706</v>
      </c>
      <c r="B1661" s="8" t="str">
        <f>LEFT(tb_MHDI[[#This Row],[Territorialidades]],(FIND("/",tb_MHDI[[#This Row],[Territorialidades]])-2))</f>
        <v>Encanto</v>
      </c>
      <c r="C1661" s="8" t="str">
        <f>LEFT(RIGHT(tb_MHDI[[#This Row],[Territorialidades]],3),2)</f>
        <v>RN</v>
      </c>
      <c r="D1661" s="8" t="str">
        <f>CONCATENATE(tb_MHDI[[#This Row],[Município]],"/",tb_MHDI[[#This Row],[UF]])</f>
        <v>Encanto/RN</v>
      </c>
      <c r="E1661" s="8">
        <v>0.629</v>
      </c>
      <c r="F1661" s="8">
        <v>0.58899999999999997</v>
      </c>
      <c r="G1661" s="8">
        <v>0.78700000000000003</v>
      </c>
      <c r="H1661" s="8">
        <v>0.53600000000000003</v>
      </c>
      <c r="I1661" s="9">
        <f>_xlfn.NUMBERVALUE(INDEX(tb_SVI[],MATCH(tb_MHDI[[#This Row],[mun_uf]],tb_SVI[city_name_uf],0),7),".")</f>
        <v>2010</v>
      </c>
    </row>
    <row r="1662" spans="1:9" x14ac:dyDescent="0.25">
      <c r="A1662" s="8" t="s">
        <v>13707</v>
      </c>
      <c r="B1662" s="8" t="str">
        <f>LEFT(tb_MHDI[[#This Row],[Territorialidades]],(FIND("/",tb_MHDI[[#This Row],[Territorialidades]])-2))</f>
        <v>Encruzilhada</v>
      </c>
      <c r="C1662" s="8" t="str">
        <f>LEFT(RIGHT(tb_MHDI[[#This Row],[Territorialidades]],3),2)</f>
        <v>BA</v>
      </c>
      <c r="D1662" s="8" t="str">
        <f>CONCATENATE(tb_MHDI[[#This Row],[Município]],"/",tb_MHDI[[#This Row],[UF]])</f>
        <v>Encruzilhada/BA</v>
      </c>
      <c r="E1662" s="8">
        <v>0.54400000000000004</v>
      </c>
      <c r="F1662" s="8">
        <v>0.53300000000000003</v>
      </c>
      <c r="G1662" s="8">
        <v>0.754</v>
      </c>
      <c r="H1662" s="8">
        <v>0.4</v>
      </c>
      <c r="I1662" s="9">
        <f>_xlfn.NUMBERVALUE(INDEX(tb_SVI[],MATCH(tb_MHDI[[#This Row],[mun_uf]],tb_SVI[city_name_uf],0),7),".")</f>
        <v>2010</v>
      </c>
    </row>
    <row r="1663" spans="1:9" x14ac:dyDescent="0.25">
      <c r="A1663" s="8" t="s">
        <v>13708</v>
      </c>
      <c r="B1663" s="8" t="str">
        <f>LEFT(tb_MHDI[[#This Row],[Territorialidades]],(FIND("/",tb_MHDI[[#This Row],[Territorialidades]])-2))</f>
        <v>Encruzilhada do Sul</v>
      </c>
      <c r="C1663" s="8" t="str">
        <f>LEFT(RIGHT(tb_MHDI[[#This Row],[Territorialidades]],3),2)</f>
        <v>RS</v>
      </c>
      <c r="D1663" s="8" t="str">
        <f>CONCATENATE(tb_MHDI[[#This Row],[Município]],"/",tb_MHDI[[#This Row],[UF]])</f>
        <v>Encruzilhada do Sul/RS</v>
      </c>
      <c r="E1663" s="8">
        <v>0.65700000000000003</v>
      </c>
      <c r="F1663" s="8">
        <v>0.67700000000000005</v>
      </c>
      <c r="G1663" s="8">
        <v>0.875</v>
      </c>
      <c r="H1663" s="8">
        <v>0.47799999999999998</v>
      </c>
      <c r="I1663" s="9">
        <f>_xlfn.NUMBERVALUE(INDEX(tb_SVI[],MATCH(tb_MHDI[[#This Row],[mun_uf]],tb_SVI[city_name_uf],0),7),".")</f>
        <v>2010</v>
      </c>
    </row>
    <row r="1664" spans="1:9" x14ac:dyDescent="0.25">
      <c r="A1664" s="8" t="s">
        <v>13709</v>
      </c>
      <c r="B1664" s="8" t="str">
        <f>LEFT(tb_MHDI[[#This Row],[Territorialidades]],(FIND("/",tb_MHDI[[#This Row],[Territorialidades]])-2))</f>
        <v>Enéas Marques</v>
      </c>
      <c r="C1664" s="8" t="str">
        <f>LEFT(RIGHT(tb_MHDI[[#This Row],[Territorialidades]],3),2)</f>
        <v>PR</v>
      </c>
      <c r="D1664" s="8" t="str">
        <f>CONCATENATE(tb_MHDI[[#This Row],[Município]],"/",tb_MHDI[[#This Row],[UF]])</f>
        <v>Enéas Marques/PR</v>
      </c>
      <c r="E1664" s="8">
        <v>0.752</v>
      </c>
      <c r="F1664" s="8">
        <v>0.76700000000000002</v>
      </c>
      <c r="G1664" s="8">
        <v>0.83499999999999996</v>
      </c>
      <c r="H1664" s="8">
        <v>0.66400000000000003</v>
      </c>
      <c r="I1664" s="9">
        <f>_xlfn.NUMBERVALUE(INDEX(tb_SVI[],MATCH(tb_MHDI[[#This Row],[mun_uf]],tb_SVI[city_name_uf],0),7),".")</f>
        <v>2010</v>
      </c>
    </row>
    <row r="1665" spans="1:9" x14ac:dyDescent="0.25">
      <c r="A1665" s="8" t="s">
        <v>13710</v>
      </c>
      <c r="B1665" s="8" t="str">
        <f>LEFT(tb_MHDI[[#This Row],[Territorialidades]],(FIND("/",tb_MHDI[[#This Row],[Territorialidades]])-2))</f>
        <v>Engenheiro Beltrão</v>
      </c>
      <c r="C1665" s="8" t="str">
        <f>LEFT(RIGHT(tb_MHDI[[#This Row],[Territorialidades]],3),2)</f>
        <v>PR</v>
      </c>
      <c r="D1665" s="8" t="str">
        <f>CONCATENATE(tb_MHDI[[#This Row],[Município]],"/",tb_MHDI[[#This Row],[UF]])</f>
        <v>Engenheiro Beltrão/PR</v>
      </c>
      <c r="E1665" s="8">
        <v>0.73</v>
      </c>
      <c r="F1665" s="8">
        <v>0.70099999999999996</v>
      </c>
      <c r="G1665" s="8">
        <v>0.82</v>
      </c>
      <c r="H1665" s="8">
        <v>0.67700000000000005</v>
      </c>
      <c r="I1665" s="9">
        <f>_xlfn.NUMBERVALUE(INDEX(tb_SVI[],MATCH(tb_MHDI[[#This Row],[mun_uf]],tb_SVI[city_name_uf],0),7),".")</f>
        <v>2010</v>
      </c>
    </row>
    <row r="1666" spans="1:9" x14ac:dyDescent="0.25">
      <c r="A1666" s="8" t="s">
        <v>13711</v>
      </c>
      <c r="B1666" s="8" t="str">
        <f>LEFT(tb_MHDI[[#This Row],[Territorialidades]],(FIND("/",tb_MHDI[[#This Row],[Territorialidades]])-2))</f>
        <v>Engenheiro Caldas</v>
      </c>
      <c r="C1666" s="8" t="str">
        <f>LEFT(RIGHT(tb_MHDI[[#This Row],[Territorialidades]],3),2)</f>
        <v>MG</v>
      </c>
      <c r="D1666" s="8" t="str">
        <f>CONCATENATE(tb_MHDI[[#This Row],[Município]],"/",tb_MHDI[[#This Row],[UF]])</f>
        <v>Engenheiro Caldas/MG</v>
      </c>
      <c r="E1666" s="8">
        <v>0.64400000000000002</v>
      </c>
      <c r="F1666" s="8">
        <v>0.63200000000000001</v>
      </c>
      <c r="G1666" s="8">
        <v>0.81499999999999995</v>
      </c>
      <c r="H1666" s="8">
        <v>0.51800000000000002</v>
      </c>
      <c r="I1666" s="9">
        <f>_xlfn.NUMBERVALUE(INDEX(tb_SVI[],MATCH(tb_MHDI[[#This Row],[mun_uf]],tb_SVI[city_name_uf],0),7),".")</f>
        <v>2010</v>
      </c>
    </row>
    <row r="1667" spans="1:9" x14ac:dyDescent="0.25">
      <c r="A1667" s="8" t="s">
        <v>13712</v>
      </c>
      <c r="B1667" s="8" t="str">
        <f>LEFT(tb_MHDI[[#This Row],[Territorialidades]],(FIND("/",tb_MHDI[[#This Row],[Territorialidades]])-2))</f>
        <v>Engenheiro Coelho</v>
      </c>
      <c r="C1667" s="8" t="str">
        <f>LEFT(RIGHT(tb_MHDI[[#This Row],[Territorialidades]],3),2)</f>
        <v>SP</v>
      </c>
      <c r="D1667" s="8" t="str">
        <f>CONCATENATE(tb_MHDI[[#This Row],[Município]],"/",tb_MHDI[[#This Row],[UF]])</f>
        <v>Engenheiro Coelho/SP</v>
      </c>
      <c r="E1667" s="8">
        <v>0.73199999999999998</v>
      </c>
      <c r="F1667" s="8">
        <v>0.72</v>
      </c>
      <c r="G1667" s="8">
        <v>0.81499999999999995</v>
      </c>
      <c r="H1667" s="8">
        <v>0.66800000000000004</v>
      </c>
      <c r="I1667" s="9">
        <f>_xlfn.NUMBERVALUE(INDEX(tb_SVI[],MATCH(tb_MHDI[[#This Row],[mun_uf]],tb_SVI[city_name_uf],0),7),".")</f>
        <v>2010</v>
      </c>
    </row>
    <row r="1668" spans="1:9" x14ac:dyDescent="0.25">
      <c r="A1668" s="8" t="s">
        <v>13713</v>
      </c>
      <c r="B1668" s="8" t="str">
        <f>LEFT(tb_MHDI[[#This Row],[Territorialidades]],(FIND("/",tb_MHDI[[#This Row],[Territorialidades]])-2))</f>
        <v>Engenheiro Navarro</v>
      </c>
      <c r="C1668" s="8" t="str">
        <f>LEFT(RIGHT(tb_MHDI[[#This Row],[Territorialidades]],3),2)</f>
        <v>MG</v>
      </c>
      <c r="D1668" s="8" t="str">
        <f>CONCATENATE(tb_MHDI[[#This Row],[Município]],"/",tb_MHDI[[#This Row],[UF]])</f>
        <v>Engenheiro Navarro/MG</v>
      </c>
      <c r="E1668" s="8">
        <v>0.65500000000000003</v>
      </c>
      <c r="F1668" s="8">
        <v>0.59899999999999998</v>
      </c>
      <c r="G1668" s="8">
        <v>0.79100000000000004</v>
      </c>
      <c r="H1668" s="8">
        <v>0.59399999999999997</v>
      </c>
      <c r="I1668" s="9">
        <f>_xlfn.NUMBERVALUE(INDEX(tb_SVI[],MATCH(tb_MHDI[[#This Row],[mun_uf]],tb_SVI[city_name_uf],0),7),".")</f>
        <v>2010</v>
      </c>
    </row>
    <row r="1669" spans="1:9" x14ac:dyDescent="0.25">
      <c r="A1669" s="8" t="s">
        <v>13714</v>
      </c>
      <c r="B1669" s="8" t="str">
        <f>LEFT(tb_MHDI[[#This Row],[Territorialidades]],(FIND("/",tb_MHDI[[#This Row],[Territorialidades]])-2))</f>
        <v>Engenheiro Paulo de Frontin</v>
      </c>
      <c r="C1669" s="8" t="str">
        <f>LEFT(RIGHT(tb_MHDI[[#This Row],[Territorialidades]],3),2)</f>
        <v>RJ</v>
      </c>
      <c r="D1669" s="8" t="str">
        <f>CONCATENATE(tb_MHDI[[#This Row],[Município]],"/",tb_MHDI[[#This Row],[UF]])</f>
        <v>Engenheiro Paulo de Frontin/RJ</v>
      </c>
      <c r="E1669" s="8">
        <v>0.72199999999999998</v>
      </c>
      <c r="F1669" s="8">
        <v>0.67400000000000004</v>
      </c>
      <c r="G1669" s="8">
        <v>0.80500000000000005</v>
      </c>
      <c r="H1669" s="8">
        <v>0.69399999999999995</v>
      </c>
      <c r="I1669" s="9">
        <f>_xlfn.NUMBERVALUE(INDEX(tb_SVI[],MATCH(tb_MHDI[[#This Row],[mun_uf]],tb_SVI[city_name_uf],0),7),".")</f>
        <v>2010</v>
      </c>
    </row>
    <row r="1670" spans="1:9" x14ac:dyDescent="0.25">
      <c r="A1670" s="8" t="s">
        <v>13715</v>
      </c>
      <c r="B1670" s="8" t="str">
        <f>LEFT(tb_MHDI[[#This Row],[Territorialidades]],(FIND("/",tb_MHDI[[#This Row],[Territorialidades]])-2))</f>
        <v>Engenho Velho</v>
      </c>
      <c r="C1670" s="8" t="str">
        <f>LEFT(RIGHT(tb_MHDI[[#This Row],[Territorialidades]],3),2)</f>
        <v>RS</v>
      </c>
      <c r="D1670" s="8" t="str">
        <f>CONCATENATE(tb_MHDI[[#This Row],[Município]],"/",tb_MHDI[[#This Row],[UF]])</f>
        <v>Engenho Velho/RS</v>
      </c>
      <c r="E1670" s="8">
        <v>0.71699999999999997</v>
      </c>
      <c r="F1670" s="8">
        <v>0.73499999999999999</v>
      </c>
      <c r="G1670" s="8">
        <v>0.82099999999999995</v>
      </c>
      <c r="H1670" s="8">
        <v>0.61099999999999999</v>
      </c>
      <c r="I1670" s="9">
        <f>_xlfn.NUMBERVALUE(INDEX(tb_SVI[],MATCH(tb_MHDI[[#This Row],[mun_uf]],tb_SVI[city_name_uf],0),7),".")</f>
        <v>2010</v>
      </c>
    </row>
    <row r="1671" spans="1:9" x14ac:dyDescent="0.25">
      <c r="A1671" s="8" t="s">
        <v>13716</v>
      </c>
      <c r="B1671" s="8" t="str">
        <f>LEFT(tb_MHDI[[#This Row],[Territorialidades]],(FIND("/",tb_MHDI[[#This Row],[Territorialidades]])-2))</f>
        <v>Entre Folhas</v>
      </c>
      <c r="C1671" s="8" t="str">
        <f>LEFT(RIGHT(tb_MHDI[[#This Row],[Territorialidades]],3),2)</f>
        <v>MG</v>
      </c>
      <c r="D1671" s="8" t="str">
        <f>CONCATENATE(tb_MHDI[[#This Row],[Município]],"/",tb_MHDI[[#This Row],[UF]])</f>
        <v>Entre Folhas/MG</v>
      </c>
      <c r="E1671" s="8">
        <v>0.63400000000000001</v>
      </c>
      <c r="F1671" s="8">
        <v>0.61699999999999999</v>
      </c>
      <c r="G1671" s="8">
        <v>0.79200000000000004</v>
      </c>
      <c r="H1671" s="8">
        <v>0.52100000000000002</v>
      </c>
      <c r="I1671" s="9">
        <f>_xlfn.NUMBERVALUE(INDEX(tb_SVI[],MATCH(tb_MHDI[[#This Row],[mun_uf]],tb_SVI[city_name_uf],0),7),".")</f>
        <v>2010</v>
      </c>
    </row>
    <row r="1672" spans="1:9" x14ac:dyDescent="0.25">
      <c r="A1672" s="8" t="s">
        <v>13717</v>
      </c>
      <c r="B1672" s="8" t="str">
        <f>LEFT(tb_MHDI[[#This Row],[Territorialidades]],(FIND("/",tb_MHDI[[#This Row],[Territorialidades]])-2))</f>
        <v>Entre-Ijuís</v>
      </c>
      <c r="C1672" s="8" t="str">
        <f>LEFT(RIGHT(tb_MHDI[[#This Row],[Territorialidades]],3),2)</f>
        <v>RS</v>
      </c>
      <c r="D1672" s="8" t="str">
        <f>CONCATENATE(tb_MHDI[[#This Row],[Município]],"/",tb_MHDI[[#This Row],[UF]])</f>
        <v>Entre-Ijuís/RS</v>
      </c>
      <c r="E1672" s="8">
        <v>0.68</v>
      </c>
      <c r="F1672" s="8">
        <v>0.69199999999999995</v>
      </c>
      <c r="G1672" s="8">
        <v>0.82899999999999996</v>
      </c>
      <c r="H1672" s="8">
        <v>0.54800000000000004</v>
      </c>
      <c r="I1672" s="9">
        <f>_xlfn.NUMBERVALUE(INDEX(tb_SVI[],MATCH(tb_MHDI[[#This Row],[mun_uf]],tb_SVI[city_name_uf],0),7),".")</f>
        <v>2010</v>
      </c>
    </row>
    <row r="1673" spans="1:9" x14ac:dyDescent="0.25">
      <c r="A1673" s="8" t="s">
        <v>13718</v>
      </c>
      <c r="B1673" s="8" t="str">
        <f>LEFT(tb_MHDI[[#This Row],[Territorialidades]],(FIND("/",tb_MHDI[[#This Row],[Territorialidades]])-2))</f>
        <v>Entre Rios</v>
      </c>
      <c r="C1673" s="8" t="str">
        <f>LEFT(RIGHT(tb_MHDI[[#This Row],[Territorialidades]],3),2)</f>
        <v>BA</v>
      </c>
      <c r="D1673" s="8" t="str">
        <f>CONCATENATE(tb_MHDI[[#This Row],[Município]],"/",tb_MHDI[[#This Row],[UF]])</f>
        <v>Entre Rios/BA</v>
      </c>
      <c r="E1673" s="8">
        <v>0.61499999999999999</v>
      </c>
      <c r="F1673" s="8">
        <v>0.60199999999999998</v>
      </c>
      <c r="G1673" s="8">
        <v>0.78500000000000003</v>
      </c>
      <c r="H1673" s="8">
        <v>0.49199999999999999</v>
      </c>
      <c r="I1673" s="9">
        <f>_xlfn.NUMBERVALUE(INDEX(tb_SVI[],MATCH(tb_MHDI[[#This Row],[mun_uf]],tb_SVI[city_name_uf],0),7),".")</f>
        <v>2010</v>
      </c>
    </row>
    <row r="1674" spans="1:9" x14ac:dyDescent="0.25">
      <c r="A1674" s="8" t="s">
        <v>13719</v>
      </c>
      <c r="B1674" s="8" t="str">
        <f>LEFT(tb_MHDI[[#This Row],[Territorialidades]],(FIND("/",tb_MHDI[[#This Row],[Territorialidades]])-2))</f>
        <v>Entre Rios de Minas</v>
      </c>
      <c r="C1674" s="8" t="str">
        <f>LEFT(RIGHT(tb_MHDI[[#This Row],[Territorialidades]],3),2)</f>
        <v>MG</v>
      </c>
      <c r="D1674" s="8" t="str">
        <f>CONCATENATE(tb_MHDI[[#This Row],[Município]],"/",tb_MHDI[[#This Row],[UF]])</f>
        <v>Entre Rios de Minas/MG</v>
      </c>
      <c r="E1674" s="8">
        <v>0.67200000000000004</v>
      </c>
      <c r="F1674" s="8">
        <v>0.67300000000000004</v>
      </c>
      <c r="G1674" s="8">
        <v>0.80200000000000005</v>
      </c>
      <c r="H1674" s="8">
        <v>0.56299999999999994</v>
      </c>
      <c r="I1674" s="9">
        <f>_xlfn.NUMBERVALUE(INDEX(tb_SVI[],MATCH(tb_MHDI[[#This Row],[mun_uf]],tb_SVI[city_name_uf],0),7),".")</f>
        <v>2010</v>
      </c>
    </row>
    <row r="1675" spans="1:9" x14ac:dyDescent="0.25">
      <c r="A1675" s="8" t="s">
        <v>13720</v>
      </c>
      <c r="B1675" s="8" t="str">
        <f>LEFT(tb_MHDI[[#This Row],[Territorialidades]],(FIND("/",tb_MHDI[[#This Row],[Territorialidades]])-2))</f>
        <v>Entre Rios do Oeste</v>
      </c>
      <c r="C1675" s="8" t="str">
        <f>LEFT(RIGHT(tb_MHDI[[#This Row],[Territorialidades]],3),2)</f>
        <v>PR</v>
      </c>
      <c r="D1675" s="8" t="str">
        <f>CONCATENATE(tb_MHDI[[#This Row],[Município]],"/",tb_MHDI[[#This Row],[UF]])</f>
        <v>Entre Rios do Oeste/PR</v>
      </c>
      <c r="E1675" s="8">
        <v>0.76100000000000001</v>
      </c>
      <c r="F1675" s="8">
        <v>0.77800000000000002</v>
      </c>
      <c r="G1675" s="8">
        <v>0.82599999999999996</v>
      </c>
      <c r="H1675" s="8">
        <v>0.68600000000000005</v>
      </c>
      <c r="I1675" s="9">
        <f>_xlfn.NUMBERVALUE(INDEX(tb_SVI[],MATCH(tb_MHDI[[#This Row],[mun_uf]],tb_SVI[city_name_uf],0),7),".")</f>
        <v>2010</v>
      </c>
    </row>
    <row r="1676" spans="1:9" x14ac:dyDescent="0.25">
      <c r="A1676" s="8" t="s">
        <v>13721</v>
      </c>
      <c r="B1676" s="8" t="str">
        <f>LEFT(tb_MHDI[[#This Row],[Territorialidades]],(FIND("/",tb_MHDI[[#This Row],[Territorialidades]])-2))</f>
        <v>Entre Rios do Sul</v>
      </c>
      <c r="C1676" s="8" t="str">
        <f>LEFT(RIGHT(tb_MHDI[[#This Row],[Territorialidades]],3),2)</f>
        <v>RS</v>
      </c>
      <c r="D1676" s="8" t="str">
        <f>CONCATENATE(tb_MHDI[[#This Row],[Município]],"/",tb_MHDI[[#This Row],[UF]])</f>
        <v>Entre Rios do Sul/RS</v>
      </c>
      <c r="E1676" s="8">
        <v>0.70299999999999996</v>
      </c>
      <c r="F1676" s="8">
        <v>0.70899999999999996</v>
      </c>
      <c r="G1676" s="8">
        <v>0.85699999999999998</v>
      </c>
      <c r="H1676" s="8">
        <v>0.57199999999999995</v>
      </c>
      <c r="I1676" s="9">
        <f>_xlfn.NUMBERVALUE(INDEX(tb_SVI[],MATCH(tb_MHDI[[#This Row],[mun_uf]],tb_SVI[city_name_uf],0),7),".")</f>
        <v>2010</v>
      </c>
    </row>
    <row r="1677" spans="1:9" x14ac:dyDescent="0.25">
      <c r="A1677" s="8" t="s">
        <v>13722</v>
      </c>
      <c r="B1677" s="8" t="str">
        <f>LEFT(tb_MHDI[[#This Row],[Territorialidades]],(FIND("/",tb_MHDI[[#This Row],[Territorialidades]])-2))</f>
        <v>Entre Rios</v>
      </c>
      <c r="C1677" s="8" t="str">
        <f>LEFT(RIGHT(tb_MHDI[[#This Row],[Territorialidades]],3),2)</f>
        <v>SC</v>
      </c>
      <c r="D1677" s="8" t="str">
        <f>CONCATENATE(tb_MHDI[[#This Row],[Município]],"/",tb_MHDI[[#This Row],[UF]])</f>
        <v>Entre Rios/SC</v>
      </c>
      <c r="E1677" s="8">
        <v>0.65700000000000003</v>
      </c>
      <c r="F1677" s="8">
        <v>0.63800000000000001</v>
      </c>
      <c r="G1677" s="8">
        <v>0.80800000000000005</v>
      </c>
      <c r="H1677" s="8">
        <v>0.55000000000000004</v>
      </c>
      <c r="I1677" s="9">
        <f>_xlfn.NUMBERVALUE(INDEX(tb_SVI[],MATCH(tb_MHDI[[#This Row],[mun_uf]],tb_SVI[city_name_uf],0),7),".")</f>
        <v>2010</v>
      </c>
    </row>
    <row r="1678" spans="1:9" x14ac:dyDescent="0.25">
      <c r="A1678" s="8" t="s">
        <v>13723</v>
      </c>
      <c r="B1678" s="8" t="str">
        <f>LEFT(tb_MHDI[[#This Row],[Territorialidades]],(FIND("/",tb_MHDI[[#This Row],[Territorialidades]])-2))</f>
        <v>Envira</v>
      </c>
      <c r="C1678" s="8" t="str">
        <f>LEFT(RIGHT(tb_MHDI[[#This Row],[Territorialidades]],3),2)</f>
        <v>AM</v>
      </c>
      <c r="D1678" s="8" t="str">
        <f>CONCATENATE(tb_MHDI[[#This Row],[Município]],"/",tb_MHDI[[#This Row],[UF]])</f>
        <v>Envira/AM</v>
      </c>
      <c r="E1678" s="8">
        <v>0.50900000000000001</v>
      </c>
      <c r="F1678" s="8">
        <v>0.52100000000000002</v>
      </c>
      <c r="G1678" s="8">
        <v>0.72699999999999998</v>
      </c>
      <c r="H1678" s="8">
        <v>0.34899999999999998</v>
      </c>
      <c r="I1678" s="9">
        <f>_xlfn.NUMBERVALUE(INDEX(tb_SVI[],MATCH(tb_MHDI[[#This Row],[mun_uf]],tb_SVI[city_name_uf],0),7),".")</f>
        <v>2010</v>
      </c>
    </row>
    <row r="1679" spans="1:9" x14ac:dyDescent="0.25">
      <c r="A1679" s="8" t="s">
        <v>13724</v>
      </c>
      <c r="B1679" s="8" t="str">
        <f>LEFT(tb_MHDI[[#This Row],[Territorialidades]],(FIND("/",tb_MHDI[[#This Row],[Territorialidades]])-2))</f>
        <v>Epitaciolândia</v>
      </c>
      <c r="C1679" s="8" t="str">
        <f>LEFT(RIGHT(tb_MHDI[[#This Row],[Territorialidades]],3),2)</f>
        <v>AC</v>
      </c>
      <c r="D1679" s="8" t="str">
        <f>CONCATENATE(tb_MHDI[[#This Row],[Município]],"/",tb_MHDI[[#This Row],[UF]])</f>
        <v>Epitaciolândia/AC</v>
      </c>
      <c r="E1679" s="8">
        <v>0.65300000000000002</v>
      </c>
      <c r="F1679" s="8">
        <v>0.65400000000000003</v>
      </c>
      <c r="G1679" s="8">
        <v>0.77100000000000002</v>
      </c>
      <c r="H1679" s="8">
        <v>0.55300000000000005</v>
      </c>
      <c r="I1679" s="9">
        <f>_xlfn.NUMBERVALUE(INDEX(tb_SVI[],MATCH(tb_MHDI[[#This Row],[mun_uf]],tb_SVI[city_name_uf],0),7),".")</f>
        <v>2010</v>
      </c>
    </row>
    <row r="1680" spans="1:9" x14ac:dyDescent="0.25">
      <c r="A1680" s="8" t="s">
        <v>13725</v>
      </c>
      <c r="B1680" s="8" t="str">
        <f>LEFT(tb_MHDI[[#This Row],[Territorialidades]],(FIND("/",tb_MHDI[[#This Row],[Territorialidades]])-2))</f>
        <v>Equador</v>
      </c>
      <c r="C1680" s="8" t="str">
        <f>LEFT(RIGHT(tb_MHDI[[#This Row],[Territorialidades]],3),2)</f>
        <v>RN</v>
      </c>
      <c r="D1680" s="8" t="str">
        <f>CONCATENATE(tb_MHDI[[#This Row],[Município]],"/",tb_MHDI[[#This Row],[UF]])</f>
        <v>Equador/RN</v>
      </c>
      <c r="E1680" s="8">
        <v>0.623</v>
      </c>
      <c r="F1680" s="8">
        <v>0.57799999999999996</v>
      </c>
      <c r="G1680" s="8">
        <v>0.76500000000000001</v>
      </c>
      <c r="H1680" s="8">
        <v>0.54600000000000004</v>
      </c>
      <c r="I1680" s="9">
        <f>_xlfn.NUMBERVALUE(INDEX(tb_SVI[],MATCH(tb_MHDI[[#This Row],[mun_uf]],tb_SVI[city_name_uf],0),7),".")</f>
        <v>2010</v>
      </c>
    </row>
    <row r="1681" spans="1:9" x14ac:dyDescent="0.25">
      <c r="A1681" s="8" t="s">
        <v>13726</v>
      </c>
      <c r="B1681" s="8" t="str">
        <f>LEFT(tb_MHDI[[#This Row],[Territorialidades]],(FIND("/",tb_MHDI[[#This Row],[Territorialidades]])-2))</f>
        <v>Erebango</v>
      </c>
      <c r="C1681" s="8" t="str">
        <f>LEFT(RIGHT(tb_MHDI[[#This Row],[Territorialidades]],3),2)</f>
        <v>RS</v>
      </c>
      <c r="D1681" s="8" t="str">
        <f>CONCATENATE(tb_MHDI[[#This Row],[Município]],"/",tb_MHDI[[#This Row],[UF]])</f>
        <v>Erebango/RS</v>
      </c>
      <c r="E1681" s="8">
        <v>0.71199999999999997</v>
      </c>
      <c r="F1681" s="8">
        <v>0.68899999999999995</v>
      </c>
      <c r="G1681" s="8">
        <v>0.83699999999999997</v>
      </c>
      <c r="H1681" s="8">
        <v>0.626</v>
      </c>
      <c r="I1681" s="9">
        <f>_xlfn.NUMBERVALUE(INDEX(tb_SVI[],MATCH(tb_MHDI[[#This Row],[mun_uf]],tb_SVI[city_name_uf],0),7),".")</f>
        <v>2010</v>
      </c>
    </row>
    <row r="1682" spans="1:9" x14ac:dyDescent="0.25">
      <c r="A1682" s="8" t="s">
        <v>13727</v>
      </c>
      <c r="B1682" s="8" t="str">
        <f>LEFT(tb_MHDI[[#This Row],[Territorialidades]],(FIND("/",tb_MHDI[[#This Row],[Territorialidades]])-2))</f>
        <v>Erechim</v>
      </c>
      <c r="C1682" s="8" t="str">
        <f>LEFT(RIGHT(tb_MHDI[[#This Row],[Territorialidades]],3),2)</f>
        <v>RS</v>
      </c>
      <c r="D1682" s="8" t="str">
        <f>CONCATENATE(tb_MHDI[[#This Row],[Município]],"/",tb_MHDI[[#This Row],[UF]])</f>
        <v>Erechim/RS</v>
      </c>
      <c r="E1682" s="8">
        <v>0.77600000000000002</v>
      </c>
      <c r="F1682" s="8">
        <v>0.78200000000000003</v>
      </c>
      <c r="G1682" s="8">
        <v>0.83299999999999996</v>
      </c>
      <c r="H1682" s="8">
        <v>0.71599999999999997</v>
      </c>
      <c r="I1682" s="9">
        <f>_xlfn.NUMBERVALUE(INDEX(tb_SVI[],MATCH(tb_MHDI[[#This Row],[mun_uf]],tb_SVI[city_name_uf],0),7),".")</f>
        <v>2010</v>
      </c>
    </row>
    <row r="1683" spans="1:9" x14ac:dyDescent="0.25">
      <c r="A1683" s="8" t="s">
        <v>13728</v>
      </c>
      <c r="B1683" s="8" t="str">
        <f>LEFT(tb_MHDI[[#This Row],[Territorialidades]],(FIND("/",tb_MHDI[[#This Row],[Territorialidades]])-2))</f>
        <v>Ererê</v>
      </c>
      <c r="C1683" s="8" t="str">
        <f>LEFT(RIGHT(tb_MHDI[[#This Row],[Territorialidades]],3),2)</f>
        <v>CE</v>
      </c>
      <c r="D1683" s="8" t="str">
        <f>CONCATENATE(tb_MHDI[[#This Row],[Município]],"/",tb_MHDI[[#This Row],[UF]])</f>
        <v>Ererê/CE</v>
      </c>
      <c r="E1683" s="8">
        <v>0.61</v>
      </c>
      <c r="F1683" s="8">
        <v>0.55100000000000005</v>
      </c>
      <c r="G1683" s="8">
        <v>0.754</v>
      </c>
      <c r="H1683" s="8">
        <v>0.54700000000000004</v>
      </c>
      <c r="I1683" s="9">
        <f>_xlfn.NUMBERVALUE(INDEX(tb_SVI[],MATCH(tb_MHDI[[#This Row],[mun_uf]],tb_SVI[city_name_uf],0),7),".")</f>
        <v>2010</v>
      </c>
    </row>
    <row r="1684" spans="1:9" x14ac:dyDescent="0.25">
      <c r="A1684" s="8" t="s">
        <v>13729</v>
      </c>
      <c r="B1684" s="8" t="str">
        <f>LEFT(tb_MHDI[[#This Row],[Territorialidades]],(FIND("/",tb_MHDI[[#This Row],[Territorialidades]])-2))</f>
        <v>Érico Cardoso</v>
      </c>
      <c r="C1684" s="8" t="str">
        <f>LEFT(RIGHT(tb_MHDI[[#This Row],[Territorialidades]],3),2)</f>
        <v>BA</v>
      </c>
      <c r="D1684" s="8" t="str">
        <f>CONCATENATE(tb_MHDI[[#This Row],[Município]],"/",tb_MHDI[[#This Row],[UF]])</f>
        <v>Érico Cardoso/BA</v>
      </c>
      <c r="E1684" s="8">
        <v>0.58399999999999996</v>
      </c>
      <c r="F1684" s="8">
        <v>0.55800000000000005</v>
      </c>
      <c r="G1684" s="8">
        <v>0.75800000000000001</v>
      </c>
      <c r="H1684" s="8">
        <v>0.47099999999999997</v>
      </c>
      <c r="I1684" s="9">
        <f>_xlfn.NUMBERVALUE(INDEX(tb_SVI[],MATCH(tb_MHDI[[#This Row],[mun_uf]],tb_SVI[city_name_uf],0),7),".")</f>
        <v>2010</v>
      </c>
    </row>
    <row r="1685" spans="1:9" x14ac:dyDescent="0.25">
      <c r="A1685" s="8" t="s">
        <v>13730</v>
      </c>
      <c r="B1685" s="8" t="str">
        <f>LEFT(tb_MHDI[[#This Row],[Territorialidades]],(FIND("/",tb_MHDI[[#This Row],[Territorialidades]])-2))</f>
        <v>Ermo</v>
      </c>
      <c r="C1685" s="8" t="str">
        <f>LEFT(RIGHT(tb_MHDI[[#This Row],[Territorialidades]],3),2)</f>
        <v>SC</v>
      </c>
      <c r="D1685" s="8" t="str">
        <f>CONCATENATE(tb_MHDI[[#This Row],[Município]],"/",tb_MHDI[[#This Row],[UF]])</f>
        <v>Ermo/SC</v>
      </c>
      <c r="E1685" s="8">
        <v>0.72599999999999998</v>
      </c>
      <c r="F1685" s="8">
        <v>0.70799999999999996</v>
      </c>
      <c r="G1685" s="8">
        <v>0.80800000000000005</v>
      </c>
      <c r="H1685" s="8">
        <v>0.67</v>
      </c>
      <c r="I1685" s="9">
        <f>_xlfn.NUMBERVALUE(INDEX(tb_SVI[],MATCH(tb_MHDI[[#This Row],[mun_uf]],tb_SVI[city_name_uf],0),7),".")</f>
        <v>2010</v>
      </c>
    </row>
    <row r="1686" spans="1:9" x14ac:dyDescent="0.25">
      <c r="A1686" s="8" t="s">
        <v>13731</v>
      </c>
      <c r="B1686" s="8" t="str">
        <f>LEFT(tb_MHDI[[#This Row],[Territorialidades]],(FIND("/",tb_MHDI[[#This Row],[Territorialidades]])-2))</f>
        <v>Ernestina</v>
      </c>
      <c r="C1686" s="8" t="str">
        <f>LEFT(RIGHT(tb_MHDI[[#This Row],[Territorialidades]],3),2)</f>
        <v>RS</v>
      </c>
      <c r="D1686" s="8" t="str">
        <f>CONCATENATE(tb_MHDI[[#This Row],[Município]],"/",tb_MHDI[[#This Row],[UF]])</f>
        <v>Ernestina/RS</v>
      </c>
      <c r="E1686" s="8">
        <v>0.71599999999999997</v>
      </c>
      <c r="F1686" s="8">
        <v>0.70299999999999996</v>
      </c>
      <c r="G1686" s="8">
        <v>0.85399999999999998</v>
      </c>
      <c r="H1686" s="8">
        <v>0.61199999999999999</v>
      </c>
      <c r="I1686" s="9">
        <f>_xlfn.NUMBERVALUE(INDEX(tb_SVI[],MATCH(tb_MHDI[[#This Row],[mun_uf]],tb_SVI[city_name_uf],0),7),".")</f>
        <v>2010</v>
      </c>
    </row>
    <row r="1687" spans="1:9" x14ac:dyDescent="0.25">
      <c r="A1687" s="8" t="s">
        <v>13732</v>
      </c>
      <c r="B1687" s="8" t="str">
        <f>LEFT(tb_MHDI[[#This Row],[Territorialidades]],(FIND("/",tb_MHDI[[#This Row],[Territorialidades]])-2))</f>
        <v>Erval Grande</v>
      </c>
      <c r="C1687" s="8" t="str">
        <f>LEFT(RIGHT(tb_MHDI[[#This Row],[Territorialidades]],3),2)</f>
        <v>RS</v>
      </c>
      <c r="D1687" s="8" t="str">
        <f>CONCATENATE(tb_MHDI[[#This Row],[Município]],"/",tb_MHDI[[#This Row],[UF]])</f>
        <v>Erval Grande/RS</v>
      </c>
      <c r="E1687" s="8">
        <v>0.68100000000000005</v>
      </c>
      <c r="F1687" s="8">
        <v>0.71299999999999997</v>
      </c>
      <c r="G1687" s="8">
        <v>0.88500000000000001</v>
      </c>
      <c r="H1687" s="8">
        <v>0.501</v>
      </c>
      <c r="I1687" s="9">
        <f>_xlfn.NUMBERVALUE(INDEX(tb_SVI[],MATCH(tb_MHDI[[#This Row],[mun_uf]],tb_SVI[city_name_uf],0),7),".")</f>
        <v>2010</v>
      </c>
    </row>
    <row r="1688" spans="1:9" x14ac:dyDescent="0.25">
      <c r="A1688" s="8" t="s">
        <v>13733</v>
      </c>
      <c r="B1688" s="8" t="str">
        <f>LEFT(tb_MHDI[[#This Row],[Territorialidades]],(FIND("/",tb_MHDI[[#This Row],[Territorialidades]])-2))</f>
        <v>Ervália</v>
      </c>
      <c r="C1688" s="8" t="str">
        <f>LEFT(RIGHT(tb_MHDI[[#This Row],[Territorialidades]],3),2)</f>
        <v>MG</v>
      </c>
      <c r="D1688" s="8" t="str">
        <f>CONCATENATE(tb_MHDI[[#This Row],[Município]],"/",tb_MHDI[[#This Row],[UF]])</f>
        <v>Ervália/MG</v>
      </c>
      <c r="E1688" s="8">
        <v>0.625</v>
      </c>
      <c r="F1688" s="8">
        <v>0.64</v>
      </c>
      <c r="G1688" s="8">
        <v>0.82799999999999996</v>
      </c>
      <c r="H1688" s="8">
        <v>0.46</v>
      </c>
      <c r="I1688" s="9">
        <f>_xlfn.NUMBERVALUE(INDEX(tb_SVI[],MATCH(tb_MHDI[[#This Row],[mun_uf]],tb_SVI[city_name_uf],0),7),".")</f>
        <v>2010</v>
      </c>
    </row>
    <row r="1689" spans="1:9" x14ac:dyDescent="0.25">
      <c r="A1689" s="8" t="s">
        <v>13734</v>
      </c>
      <c r="B1689" s="8" t="str">
        <f>LEFT(tb_MHDI[[#This Row],[Territorialidades]],(FIND("/",tb_MHDI[[#This Row],[Territorialidades]])-2))</f>
        <v>Erval Seco</v>
      </c>
      <c r="C1689" s="8" t="str">
        <f>LEFT(RIGHT(tb_MHDI[[#This Row],[Territorialidades]],3),2)</f>
        <v>RS</v>
      </c>
      <c r="D1689" s="8" t="str">
        <f>CONCATENATE(tb_MHDI[[#This Row],[Município]],"/",tb_MHDI[[#This Row],[UF]])</f>
        <v>Erval Seco/RS</v>
      </c>
      <c r="E1689" s="8">
        <v>0.68500000000000005</v>
      </c>
      <c r="F1689" s="8">
        <v>0.66600000000000004</v>
      </c>
      <c r="G1689" s="8">
        <v>0.82099999999999995</v>
      </c>
      <c r="H1689" s="8">
        <v>0.58899999999999997</v>
      </c>
      <c r="I1689" s="9">
        <f>_xlfn.NUMBERVALUE(INDEX(tb_SVI[],MATCH(tb_MHDI[[#This Row],[mun_uf]],tb_SVI[city_name_uf],0),7),".")</f>
        <v>2010</v>
      </c>
    </row>
    <row r="1690" spans="1:9" x14ac:dyDescent="0.25">
      <c r="A1690" s="8" t="s">
        <v>13735</v>
      </c>
      <c r="B1690" s="8" t="str">
        <f>LEFT(tb_MHDI[[#This Row],[Territorialidades]],(FIND("/",tb_MHDI[[#This Row],[Territorialidades]])-2))</f>
        <v>Erval Velho</v>
      </c>
      <c r="C1690" s="8" t="str">
        <f>LEFT(RIGHT(tb_MHDI[[#This Row],[Territorialidades]],3),2)</f>
        <v>SC</v>
      </c>
      <c r="D1690" s="8" t="str">
        <f>CONCATENATE(tb_MHDI[[#This Row],[Município]],"/",tb_MHDI[[#This Row],[UF]])</f>
        <v>Erval Velho/SC</v>
      </c>
      <c r="E1690" s="8">
        <v>0.72299999999999998</v>
      </c>
      <c r="F1690" s="8">
        <v>0.73599999999999999</v>
      </c>
      <c r="G1690" s="8">
        <v>0.86799999999999999</v>
      </c>
      <c r="H1690" s="8">
        <v>0.59199999999999997</v>
      </c>
      <c r="I1690" s="9">
        <f>_xlfn.NUMBERVALUE(INDEX(tb_SVI[],MATCH(tb_MHDI[[#This Row],[mun_uf]],tb_SVI[city_name_uf],0),7),".")</f>
        <v>2010</v>
      </c>
    </row>
    <row r="1691" spans="1:9" x14ac:dyDescent="0.25">
      <c r="A1691" s="8" t="s">
        <v>13736</v>
      </c>
      <c r="B1691" s="8" t="str">
        <f>LEFT(tb_MHDI[[#This Row],[Territorialidades]],(FIND("/",tb_MHDI[[#This Row],[Territorialidades]])-2))</f>
        <v>Escada</v>
      </c>
      <c r="C1691" s="8" t="str">
        <f>LEFT(RIGHT(tb_MHDI[[#This Row],[Territorialidades]],3),2)</f>
        <v>PE</v>
      </c>
      <c r="D1691" s="8" t="str">
        <f>CONCATENATE(tb_MHDI[[#This Row],[Município]],"/",tb_MHDI[[#This Row],[UF]])</f>
        <v>Escada/PE</v>
      </c>
      <c r="E1691" s="8">
        <v>0.63200000000000001</v>
      </c>
      <c r="F1691" s="8">
        <v>0.59399999999999997</v>
      </c>
      <c r="G1691" s="8">
        <v>0.78100000000000003</v>
      </c>
      <c r="H1691" s="8">
        <v>0.54300000000000004</v>
      </c>
      <c r="I1691" s="9">
        <f>_xlfn.NUMBERVALUE(INDEX(tb_SVI[],MATCH(tb_MHDI[[#This Row],[mun_uf]],tb_SVI[city_name_uf],0),7),".")</f>
        <v>2010</v>
      </c>
    </row>
    <row r="1692" spans="1:9" x14ac:dyDescent="0.25">
      <c r="A1692" s="8" t="s">
        <v>13737</v>
      </c>
      <c r="B1692" s="8" t="str">
        <f>LEFT(tb_MHDI[[#This Row],[Territorialidades]],(FIND("/",tb_MHDI[[#This Row],[Territorialidades]])-2))</f>
        <v>Esmeralda</v>
      </c>
      <c r="C1692" s="8" t="str">
        <f>LEFT(RIGHT(tb_MHDI[[#This Row],[Territorialidades]],3),2)</f>
        <v>RS</v>
      </c>
      <c r="D1692" s="8" t="str">
        <f>CONCATENATE(tb_MHDI[[#This Row],[Município]],"/",tb_MHDI[[#This Row],[UF]])</f>
        <v>Esmeralda/RS</v>
      </c>
      <c r="E1692" s="8">
        <v>0.68</v>
      </c>
      <c r="F1692" s="8">
        <v>0.66900000000000004</v>
      </c>
      <c r="G1692" s="8">
        <v>0.82699999999999996</v>
      </c>
      <c r="H1692" s="8">
        <v>0.56899999999999995</v>
      </c>
      <c r="I1692" s="9">
        <f>_xlfn.NUMBERVALUE(INDEX(tb_SVI[],MATCH(tb_MHDI[[#This Row],[mun_uf]],tb_SVI[city_name_uf],0),7),".")</f>
        <v>2010</v>
      </c>
    </row>
    <row r="1693" spans="1:9" x14ac:dyDescent="0.25">
      <c r="A1693" s="8" t="s">
        <v>13738</v>
      </c>
      <c r="B1693" s="8" t="str">
        <f>LEFT(tb_MHDI[[#This Row],[Territorialidades]],(FIND("/",tb_MHDI[[#This Row],[Territorialidades]])-2))</f>
        <v>Esmeraldas</v>
      </c>
      <c r="C1693" s="8" t="str">
        <f>LEFT(RIGHT(tb_MHDI[[#This Row],[Territorialidades]],3),2)</f>
        <v>MG</v>
      </c>
      <c r="D1693" s="8" t="str">
        <f>CONCATENATE(tb_MHDI[[#This Row],[Município]],"/",tb_MHDI[[#This Row],[UF]])</f>
        <v>Esmeraldas/MG</v>
      </c>
      <c r="E1693" s="8">
        <v>0.67100000000000004</v>
      </c>
      <c r="F1693" s="8">
        <v>0.64900000000000002</v>
      </c>
      <c r="G1693" s="8">
        <v>0.82199999999999995</v>
      </c>
      <c r="H1693" s="8">
        <v>0.56699999999999995</v>
      </c>
      <c r="I1693" s="9">
        <f>_xlfn.NUMBERVALUE(INDEX(tb_SVI[],MATCH(tb_MHDI[[#This Row],[mun_uf]],tb_SVI[city_name_uf],0),7),".")</f>
        <v>2010</v>
      </c>
    </row>
    <row r="1694" spans="1:9" x14ac:dyDescent="0.25">
      <c r="A1694" s="8" t="s">
        <v>13739</v>
      </c>
      <c r="B1694" s="8" t="str">
        <f>LEFT(tb_MHDI[[#This Row],[Territorialidades]],(FIND("/",tb_MHDI[[#This Row],[Territorialidades]])-2))</f>
        <v>Espera Feliz</v>
      </c>
      <c r="C1694" s="8" t="str">
        <f>LEFT(RIGHT(tb_MHDI[[#This Row],[Territorialidades]],3),2)</f>
        <v>MG</v>
      </c>
      <c r="D1694" s="8" t="str">
        <f>CONCATENATE(tb_MHDI[[#This Row],[Município]],"/",tb_MHDI[[#This Row],[UF]])</f>
        <v>Espera Feliz/MG</v>
      </c>
      <c r="E1694" s="8">
        <v>0.66300000000000003</v>
      </c>
      <c r="F1694" s="8">
        <v>0.66300000000000003</v>
      </c>
      <c r="G1694" s="8">
        <v>0.84599999999999997</v>
      </c>
      <c r="H1694" s="8">
        <v>0.52</v>
      </c>
      <c r="I1694" s="9">
        <f>_xlfn.NUMBERVALUE(INDEX(tb_SVI[],MATCH(tb_MHDI[[#This Row],[mun_uf]],tb_SVI[city_name_uf],0),7),".")</f>
        <v>2010</v>
      </c>
    </row>
    <row r="1695" spans="1:9" x14ac:dyDescent="0.25">
      <c r="A1695" s="8" t="s">
        <v>13740</v>
      </c>
      <c r="B1695" s="8" t="str">
        <f>LEFT(tb_MHDI[[#This Row],[Territorialidades]],(FIND("/",tb_MHDI[[#This Row],[Territorialidades]])-2))</f>
        <v>Esperança do Sul</v>
      </c>
      <c r="C1695" s="8" t="str">
        <f>LEFT(RIGHT(tb_MHDI[[#This Row],[Territorialidades]],3),2)</f>
        <v>RS</v>
      </c>
      <c r="D1695" s="8" t="str">
        <f>CONCATENATE(tb_MHDI[[#This Row],[Município]],"/",tb_MHDI[[#This Row],[UF]])</f>
        <v>Esperança do Sul/RS</v>
      </c>
      <c r="E1695" s="8">
        <v>0.66100000000000003</v>
      </c>
      <c r="F1695" s="8">
        <v>0.66500000000000004</v>
      </c>
      <c r="G1695" s="8">
        <v>0.78800000000000003</v>
      </c>
      <c r="H1695" s="8">
        <v>0.55000000000000004</v>
      </c>
      <c r="I1695" s="9">
        <f>_xlfn.NUMBERVALUE(INDEX(tb_SVI[],MATCH(tb_MHDI[[#This Row],[mun_uf]],tb_SVI[city_name_uf],0),7),".")</f>
        <v>2010</v>
      </c>
    </row>
    <row r="1696" spans="1:9" x14ac:dyDescent="0.25">
      <c r="A1696" s="8" t="s">
        <v>13741</v>
      </c>
      <c r="B1696" s="8" t="str">
        <f>LEFT(tb_MHDI[[#This Row],[Territorialidades]],(FIND("/",tb_MHDI[[#This Row],[Territorialidades]])-2))</f>
        <v>Esperança Nova</v>
      </c>
      <c r="C1696" s="8" t="str">
        <f>LEFT(RIGHT(tb_MHDI[[#This Row],[Territorialidades]],3),2)</f>
        <v>PR</v>
      </c>
      <c r="D1696" s="8" t="str">
        <f>CONCATENATE(tb_MHDI[[#This Row],[Município]],"/",tb_MHDI[[#This Row],[UF]])</f>
        <v>Esperança Nova/PR</v>
      </c>
      <c r="E1696" s="8">
        <v>0.68899999999999995</v>
      </c>
      <c r="F1696" s="8">
        <v>0.69</v>
      </c>
      <c r="G1696" s="8">
        <v>0.79900000000000004</v>
      </c>
      <c r="H1696" s="8">
        <v>0.59399999999999997</v>
      </c>
      <c r="I1696" s="9">
        <f>_xlfn.NUMBERVALUE(INDEX(tb_SVI[],MATCH(tb_MHDI[[#This Row],[mun_uf]],tb_SVI[city_name_uf],0),7),".")</f>
        <v>2010</v>
      </c>
    </row>
    <row r="1697" spans="1:9" x14ac:dyDescent="0.25">
      <c r="A1697" s="8" t="s">
        <v>13742</v>
      </c>
      <c r="B1697" s="8" t="str">
        <f>LEFT(tb_MHDI[[#This Row],[Territorialidades]],(FIND("/",tb_MHDI[[#This Row],[Territorialidades]])-2))</f>
        <v>Esperança</v>
      </c>
      <c r="C1697" s="8" t="str">
        <f>LEFT(RIGHT(tb_MHDI[[#This Row],[Territorialidades]],3),2)</f>
        <v>PB</v>
      </c>
      <c r="D1697" s="8" t="str">
        <f>CONCATENATE(tb_MHDI[[#This Row],[Município]],"/",tb_MHDI[[#This Row],[UF]])</f>
        <v>Esperança/PB</v>
      </c>
      <c r="E1697" s="8">
        <v>0.623</v>
      </c>
      <c r="F1697" s="8">
        <v>0.59799999999999998</v>
      </c>
      <c r="G1697" s="8">
        <v>0.76700000000000002</v>
      </c>
      <c r="H1697" s="8">
        <v>0.52600000000000002</v>
      </c>
      <c r="I1697" s="9">
        <f>_xlfn.NUMBERVALUE(INDEX(tb_SVI[],MATCH(tb_MHDI[[#This Row],[mun_uf]],tb_SVI[city_name_uf],0),7),".")</f>
        <v>2010</v>
      </c>
    </row>
    <row r="1698" spans="1:9" x14ac:dyDescent="0.25">
      <c r="A1698" s="8" t="s">
        <v>13743</v>
      </c>
      <c r="B1698" s="8" t="str">
        <f>LEFT(tb_MHDI[[#This Row],[Territorialidades]],(FIND("/",tb_MHDI[[#This Row],[Territorialidades]])-2))</f>
        <v>Esperantina</v>
      </c>
      <c r="C1698" s="8" t="str">
        <f>LEFT(RIGHT(tb_MHDI[[#This Row],[Territorialidades]],3),2)</f>
        <v>PI</v>
      </c>
      <c r="D1698" s="8" t="str">
        <f>CONCATENATE(tb_MHDI[[#This Row],[Município]],"/",tb_MHDI[[#This Row],[UF]])</f>
        <v>Esperantina/PI</v>
      </c>
      <c r="E1698" s="8">
        <v>0.60499999999999998</v>
      </c>
      <c r="F1698" s="8">
        <v>0.57899999999999996</v>
      </c>
      <c r="G1698" s="8">
        <v>0.76900000000000002</v>
      </c>
      <c r="H1698" s="8">
        <v>0.497</v>
      </c>
      <c r="I1698" s="9">
        <f>_xlfn.NUMBERVALUE(INDEX(tb_SVI[],MATCH(tb_MHDI[[#This Row],[mun_uf]],tb_SVI[city_name_uf],0),7),".")</f>
        <v>2010</v>
      </c>
    </row>
    <row r="1699" spans="1:9" x14ac:dyDescent="0.25">
      <c r="A1699" s="8" t="s">
        <v>13744</v>
      </c>
      <c r="B1699" s="8" t="str">
        <f>LEFT(tb_MHDI[[#This Row],[Territorialidades]],(FIND("/",tb_MHDI[[#This Row],[Territorialidades]])-2))</f>
        <v>Esperantina</v>
      </c>
      <c r="C1699" s="8" t="str">
        <f>LEFT(RIGHT(tb_MHDI[[#This Row],[Territorialidades]],3),2)</f>
        <v>TO</v>
      </c>
      <c r="D1699" s="8" t="str">
        <f>CONCATENATE(tb_MHDI[[#This Row],[Município]],"/",tb_MHDI[[#This Row],[UF]])</f>
        <v>Esperantina/TO</v>
      </c>
      <c r="E1699" s="8">
        <v>0.56999999999999995</v>
      </c>
      <c r="F1699" s="8">
        <v>0.495</v>
      </c>
      <c r="G1699" s="8">
        <v>0.71499999999999997</v>
      </c>
      <c r="H1699" s="8">
        <v>0.52400000000000002</v>
      </c>
      <c r="I1699" s="9">
        <f>_xlfn.NUMBERVALUE(INDEX(tb_SVI[],MATCH(tb_MHDI[[#This Row],[mun_uf]],tb_SVI[city_name_uf],0),7),".")</f>
        <v>2010</v>
      </c>
    </row>
    <row r="1700" spans="1:9" x14ac:dyDescent="0.25">
      <c r="A1700" s="8" t="s">
        <v>13745</v>
      </c>
      <c r="B1700" s="8" t="str">
        <f>LEFT(tb_MHDI[[#This Row],[Territorialidades]],(FIND("/",tb_MHDI[[#This Row],[Territorialidades]])-2))</f>
        <v>Esperantinópolis</v>
      </c>
      <c r="C1700" s="8" t="str">
        <f>LEFT(RIGHT(tb_MHDI[[#This Row],[Territorialidades]],3),2)</f>
        <v>MA</v>
      </c>
      <c r="D1700" s="8" t="str">
        <f>CONCATENATE(tb_MHDI[[#This Row],[Município]],"/",tb_MHDI[[#This Row],[UF]])</f>
        <v>Esperantinópolis/MA</v>
      </c>
      <c r="E1700" s="8">
        <v>0.58599999999999997</v>
      </c>
      <c r="F1700" s="8">
        <v>0.56100000000000005</v>
      </c>
      <c r="G1700" s="8">
        <v>0.71299999999999997</v>
      </c>
      <c r="H1700" s="8">
        <v>0.503</v>
      </c>
      <c r="I1700" s="9">
        <f>_xlfn.NUMBERVALUE(INDEX(tb_SVI[],MATCH(tb_MHDI[[#This Row],[mun_uf]],tb_SVI[city_name_uf],0),7),".")</f>
        <v>2010</v>
      </c>
    </row>
    <row r="1701" spans="1:9" x14ac:dyDescent="0.25">
      <c r="A1701" s="8" t="s">
        <v>13746</v>
      </c>
      <c r="B1701" s="8" t="str">
        <f>LEFT(tb_MHDI[[#This Row],[Territorialidades]],(FIND("/",tb_MHDI[[#This Row],[Territorialidades]])-2))</f>
        <v>Espigão Alto do Iguaçu</v>
      </c>
      <c r="C1701" s="8" t="str">
        <f>LEFT(RIGHT(tb_MHDI[[#This Row],[Territorialidades]],3),2)</f>
        <v>PR</v>
      </c>
      <c r="D1701" s="8" t="str">
        <f>CONCATENATE(tb_MHDI[[#This Row],[Município]],"/",tb_MHDI[[#This Row],[UF]])</f>
        <v>Espigão Alto do Iguaçu/PR</v>
      </c>
      <c r="E1701" s="8">
        <v>0.63600000000000001</v>
      </c>
      <c r="F1701" s="8">
        <v>0.63200000000000001</v>
      </c>
      <c r="G1701" s="8">
        <v>0.78100000000000003</v>
      </c>
      <c r="H1701" s="8">
        <v>0.52100000000000002</v>
      </c>
      <c r="I1701" s="9">
        <f>_xlfn.NUMBERVALUE(INDEX(tb_SVI[],MATCH(tb_MHDI[[#This Row],[mun_uf]],tb_SVI[city_name_uf],0),7),".")</f>
        <v>2010</v>
      </c>
    </row>
    <row r="1702" spans="1:9" x14ac:dyDescent="0.25">
      <c r="A1702" s="8" t="s">
        <v>13747</v>
      </c>
      <c r="B1702" s="8" t="str">
        <f>LEFT(tb_MHDI[[#This Row],[Territorialidades]],(FIND("/",tb_MHDI[[#This Row],[Territorialidades]])-2))</f>
        <v>Espigão D'Oeste</v>
      </c>
      <c r="C1702" s="8" t="str">
        <f>LEFT(RIGHT(tb_MHDI[[#This Row],[Territorialidades]],3),2)</f>
        <v>RO</v>
      </c>
      <c r="D1702" s="8" t="str">
        <f>CONCATENATE(tb_MHDI[[#This Row],[Município]],"/",tb_MHDI[[#This Row],[UF]])</f>
        <v>Espigão D'Oeste/RO</v>
      </c>
      <c r="E1702" s="8">
        <v>0.67200000000000004</v>
      </c>
      <c r="F1702" s="8">
        <v>0.69099999999999995</v>
      </c>
      <c r="G1702" s="8">
        <v>0.81899999999999995</v>
      </c>
      <c r="H1702" s="8">
        <v>0.53600000000000003</v>
      </c>
      <c r="I1702" s="9">
        <f>_xlfn.NUMBERVALUE(INDEX(tb_SVI[],MATCH(tb_MHDI[[#This Row],[mun_uf]],tb_SVI[city_name_uf],0),7),".")</f>
        <v>2010</v>
      </c>
    </row>
    <row r="1703" spans="1:9" x14ac:dyDescent="0.25">
      <c r="A1703" s="8" t="s">
        <v>13748</v>
      </c>
      <c r="B1703" s="8" t="str">
        <f>LEFT(tb_MHDI[[#This Row],[Territorialidades]],(FIND("/",tb_MHDI[[#This Row],[Territorialidades]])-2))</f>
        <v>Espinosa</v>
      </c>
      <c r="C1703" s="8" t="str">
        <f>LEFT(RIGHT(tb_MHDI[[#This Row],[Territorialidades]],3),2)</f>
        <v>MG</v>
      </c>
      <c r="D1703" s="8" t="str">
        <f>CONCATENATE(tb_MHDI[[#This Row],[Município]],"/",tb_MHDI[[#This Row],[UF]])</f>
        <v>Espinosa/MG</v>
      </c>
      <c r="E1703" s="8">
        <v>0.627</v>
      </c>
      <c r="F1703" s="8">
        <v>0.58199999999999996</v>
      </c>
      <c r="G1703" s="8">
        <v>0.80400000000000005</v>
      </c>
      <c r="H1703" s="8">
        <v>0.52600000000000002</v>
      </c>
      <c r="I1703" s="9">
        <f>_xlfn.NUMBERVALUE(INDEX(tb_SVI[],MATCH(tb_MHDI[[#This Row],[mun_uf]],tb_SVI[city_name_uf],0),7),".")</f>
        <v>2010</v>
      </c>
    </row>
    <row r="1704" spans="1:9" x14ac:dyDescent="0.25">
      <c r="A1704" s="8" t="s">
        <v>13749</v>
      </c>
      <c r="B1704" s="8" t="str">
        <f>LEFT(tb_MHDI[[#This Row],[Territorialidades]],(FIND("/",tb_MHDI[[#This Row],[Territorialidades]])-2))</f>
        <v>Espírito Santo do Dourado</v>
      </c>
      <c r="C1704" s="8" t="str">
        <f>LEFT(RIGHT(tb_MHDI[[#This Row],[Territorialidades]],3),2)</f>
        <v>MG</v>
      </c>
      <c r="D1704" s="8" t="str">
        <f>CONCATENATE(tb_MHDI[[#This Row],[Município]],"/",tb_MHDI[[#This Row],[UF]])</f>
        <v>Espírito Santo do Dourado/MG</v>
      </c>
      <c r="E1704" s="8">
        <v>0.68500000000000005</v>
      </c>
      <c r="F1704" s="8">
        <v>0.66</v>
      </c>
      <c r="G1704" s="8">
        <v>0.84699999999999998</v>
      </c>
      <c r="H1704" s="8">
        <v>0.57599999999999996</v>
      </c>
      <c r="I1704" s="9">
        <f>_xlfn.NUMBERVALUE(INDEX(tb_SVI[],MATCH(tb_MHDI[[#This Row],[mun_uf]],tb_SVI[city_name_uf],0),7),".")</f>
        <v>2010</v>
      </c>
    </row>
    <row r="1705" spans="1:9" x14ac:dyDescent="0.25">
      <c r="A1705" s="8" t="s">
        <v>13750</v>
      </c>
      <c r="B1705" s="8" t="str">
        <f>LEFT(tb_MHDI[[#This Row],[Territorialidades]],(FIND("/",tb_MHDI[[#This Row],[Territorialidades]])-2))</f>
        <v>Espírito Santo do Pinhal</v>
      </c>
      <c r="C1705" s="8" t="str">
        <f>LEFT(RIGHT(tb_MHDI[[#This Row],[Territorialidades]],3),2)</f>
        <v>SP</v>
      </c>
      <c r="D1705" s="8" t="str">
        <f>CONCATENATE(tb_MHDI[[#This Row],[Município]],"/",tb_MHDI[[#This Row],[UF]])</f>
        <v>Espírito Santo do Pinhal/SP</v>
      </c>
      <c r="E1705" s="8">
        <v>0.78700000000000003</v>
      </c>
      <c r="F1705" s="8">
        <v>0.78400000000000003</v>
      </c>
      <c r="G1705" s="8">
        <v>0.872</v>
      </c>
      <c r="H1705" s="8">
        <v>0.71199999999999997</v>
      </c>
      <c r="I1705" s="9">
        <f>_xlfn.NUMBERVALUE(INDEX(tb_SVI[],MATCH(tb_MHDI[[#This Row],[mun_uf]],tb_SVI[city_name_uf],0),7),".")</f>
        <v>2010</v>
      </c>
    </row>
    <row r="1706" spans="1:9" x14ac:dyDescent="0.25">
      <c r="A1706" s="8" t="s">
        <v>13751</v>
      </c>
      <c r="B1706" s="8" t="str">
        <f>LEFT(tb_MHDI[[#This Row],[Territorialidades]],(FIND("/",tb_MHDI[[#This Row],[Territorialidades]])-2))</f>
        <v>Espírito Santo do Turvo</v>
      </c>
      <c r="C1706" s="8" t="str">
        <f>LEFT(RIGHT(tb_MHDI[[#This Row],[Territorialidades]],3),2)</f>
        <v>SP</v>
      </c>
      <c r="D1706" s="8" t="str">
        <f>CONCATENATE(tb_MHDI[[#This Row],[Município]],"/",tb_MHDI[[#This Row],[UF]])</f>
        <v>Espírito Santo do Turvo/SP</v>
      </c>
      <c r="E1706" s="8">
        <v>0.69599999999999995</v>
      </c>
      <c r="F1706" s="8">
        <v>0.67500000000000004</v>
      </c>
      <c r="G1706" s="8">
        <v>0.81899999999999995</v>
      </c>
      <c r="H1706" s="8">
        <v>0.60899999999999999</v>
      </c>
      <c r="I1706" s="9">
        <f>_xlfn.NUMBERVALUE(INDEX(tb_SVI[],MATCH(tb_MHDI[[#This Row],[mun_uf]],tb_SVI[city_name_uf],0),7),".")</f>
        <v>2010</v>
      </c>
    </row>
    <row r="1707" spans="1:9" x14ac:dyDescent="0.25">
      <c r="A1707" s="8" t="s">
        <v>13752</v>
      </c>
      <c r="B1707" s="8" t="str">
        <f>LEFT(tb_MHDI[[#This Row],[Territorialidades]],(FIND("/",tb_MHDI[[#This Row],[Territorialidades]])-2))</f>
        <v>Espírito Santo</v>
      </c>
      <c r="C1707" s="8" t="str">
        <f>LEFT(RIGHT(tb_MHDI[[#This Row],[Territorialidades]],3),2)</f>
        <v>RN</v>
      </c>
      <c r="D1707" s="8" t="str">
        <f>CONCATENATE(tb_MHDI[[#This Row],[Município]],"/",tb_MHDI[[#This Row],[UF]])</f>
        <v>Espírito Santo/RN</v>
      </c>
      <c r="E1707" s="8">
        <v>0.55800000000000005</v>
      </c>
      <c r="F1707" s="8">
        <v>0.54900000000000004</v>
      </c>
      <c r="G1707" s="8">
        <v>0.748</v>
      </c>
      <c r="H1707" s="8">
        <v>0.42299999999999999</v>
      </c>
      <c r="I1707" s="9">
        <f>_xlfn.NUMBERVALUE(INDEX(tb_SVI[],MATCH(tb_MHDI[[#This Row],[mun_uf]],tb_SVI[city_name_uf],0),7),".")</f>
        <v>2010</v>
      </c>
    </row>
    <row r="1708" spans="1:9" x14ac:dyDescent="0.25">
      <c r="A1708" s="8" t="s">
        <v>13753</v>
      </c>
      <c r="B1708" s="8" t="str">
        <f>LEFT(tb_MHDI[[#This Row],[Territorialidades]],(FIND("/",tb_MHDI[[#This Row],[Territorialidades]])-2))</f>
        <v>Esplanada</v>
      </c>
      <c r="C1708" s="8" t="str">
        <f>LEFT(RIGHT(tb_MHDI[[#This Row],[Territorialidades]],3),2)</f>
        <v>BA</v>
      </c>
      <c r="D1708" s="8" t="str">
        <f>CONCATENATE(tb_MHDI[[#This Row],[Município]],"/",tb_MHDI[[#This Row],[UF]])</f>
        <v>Esplanada/BA</v>
      </c>
      <c r="E1708" s="8">
        <v>0.58899999999999997</v>
      </c>
      <c r="F1708" s="8">
        <v>0.58899999999999997</v>
      </c>
      <c r="G1708" s="8">
        <v>0.74</v>
      </c>
      <c r="H1708" s="8">
        <v>0.46899999999999997</v>
      </c>
      <c r="I1708" s="9">
        <f>_xlfn.NUMBERVALUE(INDEX(tb_SVI[],MATCH(tb_MHDI[[#This Row],[mun_uf]],tb_SVI[city_name_uf],0),7),".")</f>
        <v>2010</v>
      </c>
    </row>
    <row r="1709" spans="1:9" x14ac:dyDescent="0.25">
      <c r="A1709" s="8" t="s">
        <v>13754</v>
      </c>
      <c r="B1709" s="8" t="str">
        <f>LEFT(tb_MHDI[[#This Row],[Territorialidades]],(FIND("/",tb_MHDI[[#This Row],[Territorialidades]])-2))</f>
        <v>Espumoso</v>
      </c>
      <c r="C1709" s="8" t="str">
        <f>LEFT(RIGHT(tb_MHDI[[#This Row],[Territorialidades]],3),2)</f>
        <v>RS</v>
      </c>
      <c r="D1709" s="8" t="str">
        <f>CONCATENATE(tb_MHDI[[#This Row],[Município]],"/",tb_MHDI[[#This Row],[UF]])</f>
        <v>Espumoso/RS</v>
      </c>
      <c r="E1709" s="8">
        <v>0.76500000000000001</v>
      </c>
      <c r="F1709" s="8">
        <v>0.747</v>
      </c>
      <c r="G1709" s="8">
        <v>0.88400000000000001</v>
      </c>
      <c r="H1709" s="8">
        <v>0.67700000000000005</v>
      </c>
      <c r="I1709" s="9">
        <f>_xlfn.NUMBERVALUE(INDEX(tb_SVI[],MATCH(tb_MHDI[[#This Row],[mun_uf]],tb_SVI[city_name_uf],0),7),".")</f>
        <v>2010</v>
      </c>
    </row>
    <row r="1710" spans="1:9" x14ac:dyDescent="0.25">
      <c r="A1710" s="8" t="s">
        <v>13755</v>
      </c>
      <c r="B1710" s="8" t="str">
        <f>LEFT(tb_MHDI[[#This Row],[Territorialidades]],(FIND("/",tb_MHDI[[#This Row],[Territorialidades]])-2))</f>
        <v>Estação</v>
      </c>
      <c r="C1710" s="8" t="str">
        <f>LEFT(RIGHT(tb_MHDI[[#This Row],[Territorialidades]],3),2)</f>
        <v>RS</v>
      </c>
      <c r="D1710" s="8" t="str">
        <f>CONCATENATE(tb_MHDI[[#This Row],[Município]],"/",tb_MHDI[[#This Row],[UF]])</f>
        <v>Estação/RS</v>
      </c>
      <c r="E1710" s="8">
        <v>0.753</v>
      </c>
      <c r="F1710" s="8">
        <v>0.752</v>
      </c>
      <c r="G1710" s="8">
        <v>0.84299999999999997</v>
      </c>
      <c r="H1710" s="8">
        <v>0.67400000000000004</v>
      </c>
      <c r="I1710" s="9">
        <f>_xlfn.NUMBERVALUE(INDEX(tb_SVI[],MATCH(tb_MHDI[[#This Row],[mun_uf]],tb_SVI[city_name_uf],0),7),".")</f>
        <v>2010</v>
      </c>
    </row>
    <row r="1711" spans="1:9" x14ac:dyDescent="0.25">
      <c r="A1711" s="8" t="s">
        <v>13756</v>
      </c>
      <c r="B1711" s="8" t="str">
        <f>LEFT(tb_MHDI[[#This Row],[Territorialidades]],(FIND("/",tb_MHDI[[#This Row],[Territorialidades]])-2))</f>
        <v>Estância</v>
      </c>
      <c r="C1711" s="8" t="str">
        <f>LEFT(RIGHT(tb_MHDI[[#This Row],[Territorialidades]],3),2)</f>
        <v>SE</v>
      </c>
      <c r="D1711" s="8" t="str">
        <f>CONCATENATE(tb_MHDI[[#This Row],[Município]],"/",tb_MHDI[[#This Row],[UF]])</f>
        <v>Estância/SE</v>
      </c>
      <c r="E1711" s="8">
        <v>0.64700000000000002</v>
      </c>
      <c r="F1711" s="8">
        <v>0.627</v>
      </c>
      <c r="G1711" s="8">
        <v>0.78200000000000003</v>
      </c>
      <c r="H1711" s="8">
        <v>0.55200000000000005</v>
      </c>
      <c r="I1711" s="9">
        <f>_xlfn.NUMBERVALUE(INDEX(tb_SVI[],MATCH(tb_MHDI[[#This Row],[mun_uf]],tb_SVI[city_name_uf],0),7),".")</f>
        <v>2010</v>
      </c>
    </row>
    <row r="1712" spans="1:9" x14ac:dyDescent="0.25">
      <c r="A1712" s="8" t="s">
        <v>13757</v>
      </c>
      <c r="B1712" s="8" t="str">
        <f>LEFT(tb_MHDI[[#This Row],[Territorialidades]],(FIND("/",tb_MHDI[[#This Row],[Territorialidades]])-2))</f>
        <v>Estância Velha</v>
      </c>
      <c r="C1712" s="8" t="str">
        <f>LEFT(RIGHT(tb_MHDI[[#This Row],[Territorialidades]],3),2)</f>
        <v>RS</v>
      </c>
      <c r="D1712" s="8" t="str">
        <f>CONCATENATE(tb_MHDI[[#This Row],[Município]],"/",tb_MHDI[[#This Row],[UF]])</f>
        <v>Estância Velha/RS</v>
      </c>
      <c r="E1712" s="8">
        <v>0.75700000000000001</v>
      </c>
      <c r="F1712" s="8">
        <v>0.749</v>
      </c>
      <c r="G1712" s="8">
        <v>0.88700000000000001</v>
      </c>
      <c r="H1712" s="8">
        <v>0.65200000000000002</v>
      </c>
      <c r="I1712" s="9">
        <f>_xlfn.NUMBERVALUE(INDEX(tb_SVI[],MATCH(tb_MHDI[[#This Row],[mun_uf]],tb_SVI[city_name_uf],0),7),".")</f>
        <v>2010</v>
      </c>
    </row>
    <row r="1713" spans="1:9" x14ac:dyDescent="0.25">
      <c r="A1713" s="8" t="s">
        <v>13758</v>
      </c>
      <c r="B1713" s="8" t="str">
        <f>LEFT(tb_MHDI[[#This Row],[Territorialidades]],(FIND("/",tb_MHDI[[#This Row],[Territorialidades]])-2))</f>
        <v>Esteio</v>
      </c>
      <c r="C1713" s="8" t="str">
        <f>LEFT(RIGHT(tb_MHDI[[#This Row],[Territorialidades]],3),2)</f>
        <v>RS</v>
      </c>
      <c r="D1713" s="8" t="str">
        <f>CONCATENATE(tb_MHDI[[#This Row],[Município]],"/",tb_MHDI[[#This Row],[UF]])</f>
        <v>Esteio/RS</v>
      </c>
      <c r="E1713" s="8">
        <v>0.754</v>
      </c>
      <c r="F1713" s="8">
        <v>0.76900000000000002</v>
      </c>
      <c r="G1713" s="8">
        <v>0.84299999999999997</v>
      </c>
      <c r="H1713" s="8">
        <v>0.66200000000000003</v>
      </c>
      <c r="I1713" s="9">
        <f>_xlfn.NUMBERVALUE(INDEX(tb_SVI[],MATCH(tb_MHDI[[#This Row],[mun_uf]],tb_SVI[city_name_uf],0),7),".")</f>
        <v>2010</v>
      </c>
    </row>
    <row r="1714" spans="1:9" x14ac:dyDescent="0.25">
      <c r="A1714" s="8" t="s">
        <v>13759</v>
      </c>
      <c r="B1714" s="8" t="str">
        <f>LEFT(tb_MHDI[[#This Row],[Territorialidades]],(FIND("/",tb_MHDI[[#This Row],[Territorialidades]])-2))</f>
        <v>Estiva Gerbi</v>
      </c>
      <c r="C1714" s="8" t="str">
        <f>LEFT(RIGHT(tb_MHDI[[#This Row],[Territorialidades]],3),2)</f>
        <v>SP</v>
      </c>
      <c r="D1714" s="8" t="str">
        <f>CONCATENATE(tb_MHDI[[#This Row],[Município]],"/",tb_MHDI[[#This Row],[UF]])</f>
        <v>Estiva Gerbi/SP</v>
      </c>
      <c r="E1714" s="8">
        <v>0.74</v>
      </c>
      <c r="F1714" s="8">
        <v>0.71599999999999997</v>
      </c>
      <c r="G1714" s="8">
        <v>0.81499999999999995</v>
      </c>
      <c r="H1714" s="8">
        <v>0.69499999999999995</v>
      </c>
      <c r="I1714" s="9">
        <f>_xlfn.NUMBERVALUE(INDEX(tb_SVI[],MATCH(tb_MHDI[[#This Row],[mun_uf]],tb_SVI[city_name_uf],0),7),".")</f>
        <v>2010</v>
      </c>
    </row>
    <row r="1715" spans="1:9" x14ac:dyDescent="0.25">
      <c r="A1715" s="8" t="s">
        <v>13760</v>
      </c>
      <c r="B1715" s="8" t="str">
        <f>LEFT(tb_MHDI[[#This Row],[Territorialidades]],(FIND("/",tb_MHDI[[#This Row],[Territorialidades]])-2))</f>
        <v>Estiva</v>
      </c>
      <c r="C1715" s="8" t="str">
        <f>LEFT(RIGHT(tb_MHDI[[#This Row],[Territorialidades]],3),2)</f>
        <v>MG</v>
      </c>
      <c r="D1715" s="8" t="str">
        <f>CONCATENATE(tb_MHDI[[#This Row],[Município]],"/",tb_MHDI[[#This Row],[UF]])</f>
        <v>Estiva/MG</v>
      </c>
      <c r="E1715" s="8">
        <v>0.69099999999999995</v>
      </c>
      <c r="F1715" s="8">
        <v>0.67900000000000005</v>
      </c>
      <c r="G1715" s="8">
        <v>0.84799999999999998</v>
      </c>
      <c r="H1715" s="8">
        <v>0.57299999999999995</v>
      </c>
      <c r="I1715" s="9">
        <f>_xlfn.NUMBERVALUE(INDEX(tb_SVI[],MATCH(tb_MHDI[[#This Row],[mun_uf]],tb_SVI[city_name_uf],0),7),".")</f>
        <v>2010</v>
      </c>
    </row>
    <row r="1716" spans="1:9" x14ac:dyDescent="0.25">
      <c r="A1716" s="8" t="s">
        <v>13761</v>
      </c>
      <c r="B1716" s="8" t="str">
        <f>LEFT(tb_MHDI[[#This Row],[Territorialidades]],(FIND("/",tb_MHDI[[#This Row],[Territorialidades]])-2))</f>
        <v>Estreito</v>
      </c>
      <c r="C1716" s="8" t="str">
        <f>LEFT(RIGHT(tb_MHDI[[#This Row],[Territorialidades]],3),2)</f>
        <v>MA</v>
      </c>
      <c r="D1716" s="8" t="str">
        <f>CONCATENATE(tb_MHDI[[#This Row],[Município]],"/",tb_MHDI[[#This Row],[UF]])</f>
        <v>Estreito/MA</v>
      </c>
      <c r="E1716" s="8">
        <v>0.65900000000000003</v>
      </c>
      <c r="F1716" s="8">
        <v>0.66600000000000004</v>
      </c>
      <c r="G1716" s="8">
        <v>0.8</v>
      </c>
      <c r="H1716" s="8">
        <v>0.53600000000000003</v>
      </c>
      <c r="I1716" s="9">
        <f>_xlfn.NUMBERVALUE(INDEX(tb_SVI[],MATCH(tb_MHDI[[#This Row],[mun_uf]],tb_SVI[city_name_uf],0),7),".")</f>
        <v>2010</v>
      </c>
    </row>
    <row r="1717" spans="1:9" x14ac:dyDescent="0.25">
      <c r="A1717" s="8" t="s">
        <v>13762</v>
      </c>
      <c r="B1717" s="8" t="str">
        <f>LEFT(tb_MHDI[[#This Row],[Territorialidades]],(FIND("/",tb_MHDI[[#This Row],[Territorialidades]])-2))</f>
        <v>Estrela Dalva</v>
      </c>
      <c r="C1717" s="8" t="str">
        <f>LEFT(RIGHT(tb_MHDI[[#This Row],[Territorialidades]],3),2)</f>
        <v>MG</v>
      </c>
      <c r="D1717" s="8" t="str">
        <f>CONCATENATE(tb_MHDI[[#This Row],[Município]],"/",tb_MHDI[[#This Row],[UF]])</f>
        <v>Estrela Dalva/MG</v>
      </c>
      <c r="E1717" s="8">
        <v>0.71</v>
      </c>
      <c r="F1717" s="8">
        <v>0.71899999999999997</v>
      </c>
      <c r="G1717" s="8">
        <v>0.86699999999999999</v>
      </c>
      <c r="H1717" s="8">
        <v>0.57399999999999995</v>
      </c>
      <c r="I1717" s="9">
        <f>_xlfn.NUMBERVALUE(INDEX(tb_SVI[],MATCH(tb_MHDI[[#This Row],[mun_uf]],tb_SVI[city_name_uf],0),7),".")</f>
        <v>2010</v>
      </c>
    </row>
    <row r="1718" spans="1:9" x14ac:dyDescent="0.25">
      <c r="A1718" s="8" t="s">
        <v>13763</v>
      </c>
      <c r="B1718" s="8" t="str">
        <f>LEFT(tb_MHDI[[#This Row],[Territorialidades]],(FIND("/",tb_MHDI[[#This Row],[Territorialidades]])-2))</f>
        <v>Estrela de Alagoas</v>
      </c>
      <c r="C1718" s="8" t="str">
        <f>LEFT(RIGHT(tb_MHDI[[#This Row],[Territorialidades]],3),2)</f>
        <v>AL</v>
      </c>
      <c r="D1718" s="8" t="str">
        <f>CONCATENATE(tb_MHDI[[#This Row],[Município]],"/",tb_MHDI[[#This Row],[UF]])</f>
        <v>Estrela de Alagoas/AL</v>
      </c>
      <c r="E1718" s="8">
        <v>0.53400000000000003</v>
      </c>
      <c r="F1718" s="8">
        <v>0.51500000000000001</v>
      </c>
      <c r="G1718" s="8">
        <v>0.72</v>
      </c>
      <c r="H1718" s="8">
        <v>0.41</v>
      </c>
      <c r="I1718" s="9">
        <f>_xlfn.NUMBERVALUE(INDEX(tb_SVI[],MATCH(tb_MHDI[[#This Row],[mun_uf]],tb_SVI[city_name_uf],0),7),".")</f>
        <v>2010</v>
      </c>
    </row>
    <row r="1719" spans="1:9" x14ac:dyDescent="0.25">
      <c r="A1719" s="8" t="s">
        <v>13764</v>
      </c>
      <c r="B1719" s="8" t="str">
        <f>LEFT(tb_MHDI[[#This Row],[Territorialidades]],(FIND("/",tb_MHDI[[#This Row],[Territorialidades]])-2))</f>
        <v>Estrela D'Oeste</v>
      </c>
      <c r="C1719" s="8" t="str">
        <f>LEFT(RIGHT(tb_MHDI[[#This Row],[Territorialidades]],3),2)</f>
        <v>SP</v>
      </c>
      <c r="D1719" s="8" t="str">
        <f>CONCATENATE(tb_MHDI[[#This Row],[Município]],"/",tb_MHDI[[#This Row],[UF]])</f>
        <v>Estrela D'Oeste/SP</v>
      </c>
      <c r="E1719" s="8">
        <v>0.76</v>
      </c>
      <c r="F1719" s="8">
        <v>0.71199999999999997</v>
      </c>
      <c r="G1719" s="8">
        <v>0.873</v>
      </c>
      <c r="H1719" s="8">
        <v>0.70499999999999996</v>
      </c>
      <c r="I1719" s="9">
        <f>_xlfn.NUMBERVALUE(INDEX(tb_SVI[],MATCH(tb_MHDI[[#This Row],[mun_uf]],tb_SVI[city_name_uf],0),7),".")</f>
        <v>2010</v>
      </c>
    </row>
    <row r="1720" spans="1:9" x14ac:dyDescent="0.25">
      <c r="A1720" s="8" t="s">
        <v>13765</v>
      </c>
      <c r="B1720" s="8" t="str">
        <f>LEFT(tb_MHDI[[#This Row],[Territorialidades]],(FIND("/",tb_MHDI[[#This Row],[Territorialidades]])-2))</f>
        <v>Estrela do Indaiá</v>
      </c>
      <c r="C1720" s="8" t="str">
        <f>LEFT(RIGHT(tb_MHDI[[#This Row],[Territorialidades]],3),2)</f>
        <v>MG</v>
      </c>
      <c r="D1720" s="8" t="str">
        <f>CONCATENATE(tb_MHDI[[#This Row],[Município]],"/",tb_MHDI[[#This Row],[UF]])</f>
        <v>Estrela do Indaiá/MG</v>
      </c>
      <c r="E1720" s="8">
        <v>0.67600000000000005</v>
      </c>
      <c r="F1720" s="8">
        <v>0.67900000000000005</v>
      </c>
      <c r="G1720" s="8">
        <v>0.875</v>
      </c>
      <c r="H1720" s="8">
        <v>0.52100000000000002</v>
      </c>
      <c r="I1720" s="9">
        <f>_xlfn.NUMBERVALUE(INDEX(tb_SVI[],MATCH(tb_MHDI[[#This Row],[mun_uf]],tb_SVI[city_name_uf],0),7),".")</f>
        <v>2010</v>
      </c>
    </row>
    <row r="1721" spans="1:9" x14ac:dyDescent="0.25">
      <c r="A1721" s="8" t="s">
        <v>13766</v>
      </c>
      <c r="B1721" s="8" t="str">
        <f>LEFT(tb_MHDI[[#This Row],[Territorialidades]],(FIND("/",tb_MHDI[[#This Row],[Territorialidades]])-2))</f>
        <v>Estrela do Norte</v>
      </c>
      <c r="C1721" s="8" t="str">
        <f>LEFT(RIGHT(tb_MHDI[[#This Row],[Territorialidades]],3),2)</f>
        <v>GO</v>
      </c>
      <c r="D1721" s="8" t="str">
        <f>CONCATENATE(tb_MHDI[[#This Row],[Município]],"/",tb_MHDI[[#This Row],[UF]])</f>
        <v>Estrela do Norte/GO</v>
      </c>
      <c r="E1721" s="8">
        <v>0.70699999999999996</v>
      </c>
      <c r="F1721" s="8">
        <v>0.70299999999999996</v>
      </c>
      <c r="G1721" s="8">
        <v>0.84799999999999998</v>
      </c>
      <c r="H1721" s="8">
        <v>0.59299999999999997</v>
      </c>
      <c r="I1721" s="9">
        <f>_xlfn.NUMBERVALUE(INDEX(tb_SVI[],MATCH(tb_MHDI[[#This Row],[mun_uf]],tb_SVI[city_name_uf],0),7),".")</f>
        <v>2010</v>
      </c>
    </row>
    <row r="1722" spans="1:9" x14ac:dyDescent="0.25">
      <c r="A1722" s="8" t="s">
        <v>13767</v>
      </c>
      <c r="B1722" s="8" t="str">
        <f>LEFT(tb_MHDI[[#This Row],[Territorialidades]],(FIND("/",tb_MHDI[[#This Row],[Territorialidades]])-2))</f>
        <v>Estrela do Norte</v>
      </c>
      <c r="C1722" s="8" t="str">
        <f>LEFT(RIGHT(tb_MHDI[[#This Row],[Territorialidades]],3),2)</f>
        <v>SP</v>
      </c>
      <c r="D1722" s="8" t="str">
        <f>CONCATENATE(tb_MHDI[[#This Row],[Município]],"/",tb_MHDI[[#This Row],[UF]])</f>
        <v>Estrela do Norte/SP</v>
      </c>
      <c r="E1722" s="8">
        <v>0.74</v>
      </c>
      <c r="F1722" s="8">
        <v>0.69299999999999995</v>
      </c>
      <c r="G1722" s="8">
        <v>0.81799999999999995</v>
      </c>
      <c r="H1722" s="8">
        <v>0.71399999999999997</v>
      </c>
      <c r="I1722" s="9">
        <f>_xlfn.NUMBERVALUE(INDEX(tb_SVI[],MATCH(tb_MHDI[[#This Row],[mun_uf]],tb_SVI[city_name_uf],0),7),".")</f>
        <v>2010</v>
      </c>
    </row>
    <row r="1723" spans="1:9" x14ac:dyDescent="0.25">
      <c r="A1723" s="8" t="s">
        <v>13768</v>
      </c>
      <c r="B1723" s="8" t="str">
        <f>LEFT(tb_MHDI[[#This Row],[Territorialidades]],(FIND("/",tb_MHDI[[#This Row],[Territorialidades]])-2))</f>
        <v>Estrela do Sul</v>
      </c>
      <c r="C1723" s="8" t="str">
        <f>LEFT(RIGHT(tb_MHDI[[#This Row],[Territorialidades]],3),2)</f>
        <v>MG</v>
      </c>
      <c r="D1723" s="8" t="str">
        <f>CONCATENATE(tb_MHDI[[#This Row],[Município]],"/",tb_MHDI[[#This Row],[UF]])</f>
        <v>Estrela do Sul/MG</v>
      </c>
      <c r="E1723" s="8">
        <v>0.69599999999999995</v>
      </c>
      <c r="F1723" s="8">
        <v>0.69399999999999995</v>
      </c>
      <c r="G1723" s="8">
        <v>0.84</v>
      </c>
      <c r="H1723" s="8">
        <v>0.57899999999999996</v>
      </c>
      <c r="I1723" s="9">
        <f>_xlfn.NUMBERVALUE(INDEX(tb_SVI[],MATCH(tb_MHDI[[#This Row],[mun_uf]],tb_SVI[city_name_uf],0),7),".")</f>
        <v>2010</v>
      </c>
    </row>
    <row r="1724" spans="1:9" x14ac:dyDescent="0.25">
      <c r="A1724" s="8" t="s">
        <v>13769</v>
      </c>
      <c r="B1724" s="8" t="str">
        <f>LEFT(tb_MHDI[[#This Row],[Territorialidades]],(FIND("/",tb_MHDI[[#This Row],[Territorialidades]])-2))</f>
        <v>Estrela</v>
      </c>
      <c r="C1724" s="8" t="str">
        <f>LEFT(RIGHT(tb_MHDI[[#This Row],[Territorialidades]],3),2)</f>
        <v>RS</v>
      </c>
      <c r="D1724" s="8" t="str">
        <f>CONCATENATE(tb_MHDI[[#This Row],[Município]],"/",tb_MHDI[[#This Row],[UF]])</f>
        <v>Estrela/RS</v>
      </c>
      <c r="E1724" s="8">
        <v>0.76700000000000002</v>
      </c>
      <c r="F1724" s="8">
        <v>0.77600000000000002</v>
      </c>
      <c r="G1724" s="8">
        <v>0.85</v>
      </c>
      <c r="H1724" s="8">
        <v>0.68400000000000005</v>
      </c>
      <c r="I1724" s="9">
        <f>_xlfn.NUMBERVALUE(INDEX(tb_SVI[],MATCH(tb_MHDI[[#This Row],[mun_uf]],tb_SVI[city_name_uf],0),7),".")</f>
        <v>2010</v>
      </c>
    </row>
    <row r="1725" spans="1:9" x14ac:dyDescent="0.25">
      <c r="A1725" s="8" t="s">
        <v>13770</v>
      </c>
      <c r="B1725" s="8" t="str">
        <f>LEFT(tb_MHDI[[#This Row],[Territorialidades]],(FIND("/",tb_MHDI[[#This Row],[Territorialidades]])-2))</f>
        <v>Estrela Velha</v>
      </c>
      <c r="C1725" s="8" t="str">
        <f>LEFT(RIGHT(tb_MHDI[[#This Row],[Territorialidades]],3),2)</f>
        <v>RS</v>
      </c>
      <c r="D1725" s="8" t="str">
        <f>CONCATENATE(tb_MHDI[[#This Row],[Município]],"/",tb_MHDI[[#This Row],[UF]])</f>
        <v>Estrela Velha/RS</v>
      </c>
      <c r="E1725" s="8">
        <v>0.67900000000000005</v>
      </c>
      <c r="F1725" s="8">
        <v>0.70699999999999996</v>
      </c>
      <c r="G1725" s="8">
        <v>0.79200000000000004</v>
      </c>
      <c r="H1725" s="8">
        <v>0.56000000000000005</v>
      </c>
      <c r="I1725" s="9">
        <f>_xlfn.NUMBERVALUE(INDEX(tb_SVI[],MATCH(tb_MHDI[[#This Row],[mun_uf]],tb_SVI[city_name_uf],0),7),".")</f>
        <v>2010</v>
      </c>
    </row>
    <row r="1726" spans="1:9" x14ac:dyDescent="0.25">
      <c r="A1726" s="8" t="s">
        <v>13771</v>
      </c>
      <c r="B1726" s="8" t="str">
        <f>LEFT(tb_MHDI[[#This Row],[Territorialidades]],(FIND("/",tb_MHDI[[#This Row],[Territorialidades]])-2))</f>
        <v>Euclides da Cunha</v>
      </c>
      <c r="C1726" s="8" t="str">
        <f>LEFT(RIGHT(tb_MHDI[[#This Row],[Territorialidades]],3),2)</f>
        <v>BA</v>
      </c>
      <c r="D1726" s="8" t="str">
        <f>CONCATENATE(tb_MHDI[[#This Row],[Município]],"/",tb_MHDI[[#This Row],[UF]])</f>
        <v>Euclides da Cunha/BA</v>
      </c>
      <c r="E1726" s="8">
        <v>0.56699999999999995</v>
      </c>
      <c r="F1726" s="8">
        <v>0.56499999999999995</v>
      </c>
      <c r="G1726" s="8">
        <v>0.749</v>
      </c>
      <c r="H1726" s="8">
        <v>0.43</v>
      </c>
      <c r="I1726" s="9">
        <f>_xlfn.NUMBERVALUE(INDEX(tb_SVI[],MATCH(tb_MHDI[[#This Row],[mun_uf]],tb_SVI[city_name_uf],0),7),".")</f>
        <v>2010</v>
      </c>
    </row>
    <row r="1727" spans="1:9" x14ac:dyDescent="0.25">
      <c r="A1727" s="8" t="s">
        <v>13772</v>
      </c>
      <c r="B1727" s="8" t="str">
        <f>LEFT(tb_MHDI[[#This Row],[Territorialidades]],(FIND("/",tb_MHDI[[#This Row],[Territorialidades]])-2))</f>
        <v>Euclides da Cunha Paulista</v>
      </c>
      <c r="C1727" s="8" t="str">
        <f>LEFT(RIGHT(tb_MHDI[[#This Row],[Territorialidades]],3),2)</f>
        <v>SP</v>
      </c>
      <c r="D1727" s="8" t="str">
        <f>CONCATENATE(tb_MHDI[[#This Row],[Município]],"/",tb_MHDI[[#This Row],[UF]])</f>
        <v>Euclides da Cunha Paulista/SP</v>
      </c>
      <c r="E1727" s="8">
        <v>0.70399999999999996</v>
      </c>
      <c r="F1727" s="8">
        <v>0.66300000000000003</v>
      </c>
      <c r="G1727" s="8">
        <v>0.80200000000000005</v>
      </c>
      <c r="H1727" s="8">
        <v>0.65500000000000003</v>
      </c>
      <c r="I1727" s="9">
        <f>_xlfn.NUMBERVALUE(INDEX(tb_SVI[],MATCH(tb_MHDI[[#This Row],[mun_uf]],tb_SVI[city_name_uf],0),7),".")</f>
        <v>2010</v>
      </c>
    </row>
    <row r="1728" spans="1:9" x14ac:dyDescent="0.25">
      <c r="A1728" s="8" t="s">
        <v>13773</v>
      </c>
      <c r="B1728" s="8" t="str">
        <f>LEFT(tb_MHDI[[#This Row],[Territorialidades]],(FIND("/",tb_MHDI[[#This Row],[Territorialidades]])-2))</f>
        <v>Eugênio de Castro</v>
      </c>
      <c r="C1728" s="8" t="str">
        <f>LEFT(RIGHT(tb_MHDI[[#This Row],[Territorialidades]],3),2)</f>
        <v>RS</v>
      </c>
      <c r="D1728" s="8" t="str">
        <f>CONCATENATE(tb_MHDI[[#This Row],[Município]],"/",tb_MHDI[[#This Row],[UF]])</f>
        <v>Eugênio de Castro/RS</v>
      </c>
      <c r="E1728" s="8">
        <v>0.71199999999999997</v>
      </c>
      <c r="F1728" s="8">
        <v>0.69699999999999995</v>
      </c>
      <c r="G1728" s="8">
        <v>0.88500000000000001</v>
      </c>
      <c r="H1728" s="8">
        <v>0.58399999999999996</v>
      </c>
      <c r="I1728" s="9">
        <f>_xlfn.NUMBERVALUE(INDEX(tb_SVI[],MATCH(tb_MHDI[[#This Row],[mun_uf]],tb_SVI[city_name_uf],0),7),".")</f>
        <v>2010</v>
      </c>
    </row>
    <row r="1729" spans="1:9" x14ac:dyDescent="0.25">
      <c r="A1729" s="8" t="s">
        <v>13774</v>
      </c>
      <c r="B1729" s="8" t="str">
        <f>LEFT(tb_MHDI[[#This Row],[Territorialidades]],(FIND("/",tb_MHDI[[#This Row],[Territorialidades]])-2))</f>
        <v>Eugenópolis</v>
      </c>
      <c r="C1729" s="8" t="str">
        <f>LEFT(RIGHT(tb_MHDI[[#This Row],[Territorialidades]],3),2)</f>
        <v>MG</v>
      </c>
      <c r="D1729" s="8" t="str">
        <f>CONCATENATE(tb_MHDI[[#This Row],[Município]],"/",tb_MHDI[[#This Row],[UF]])</f>
        <v>Eugenópolis/MG</v>
      </c>
      <c r="E1729" s="8">
        <v>0.67500000000000004</v>
      </c>
      <c r="F1729" s="8">
        <v>0.66</v>
      </c>
      <c r="G1729" s="8">
        <v>0.84599999999999997</v>
      </c>
      <c r="H1729" s="8">
        <v>0.55100000000000005</v>
      </c>
      <c r="I1729" s="9">
        <f>_xlfn.NUMBERVALUE(INDEX(tb_SVI[],MATCH(tb_MHDI[[#This Row],[mun_uf]],tb_SVI[city_name_uf],0),7),".")</f>
        <v>2010</v>
      </c>
    </row>
    <row r="1730" spans="1:9" x14ac:dyDescent="0.25">
      <c r="A1730" s="8" t="s">
        <v>13775</v>
      </c>
      <c r="B1730" s="8" t="str">
        <f>LEFT(tb_MHDI[[#This Row],[Territorialidades]],(FIND("/",tb_MHDI[[#This Row],[Territorialidades]])-2))</f>
        <v>Eunápolis</v>
      </c>
      <c r="C1730" s="8" t="str">
        <f>LEFT(RIGHT(tb_MHDI[[#This Row],[Territorialidades]],3),2)</f>
        <v>BA</v>
      </c>
      <c r="D1730" s="8" t="str">
        <f>CONCATENATE(tb_MHDI[[#This Row],[Município]],"/",tb_MHDI[[#This Row],[UF]])</f>
        <v>Eunápolis/BA</v>
      </c>
      <c r="E1730" s="8">
        <v>0.67700000000000005</v>
      </c>
      <c r="F1730" s="8">
        <v>0.68700000000000006</v>
      </c>
      <c r="G1730" s="8">
        <v>0.79100000000000004</v>
      </c>
      <c r="H1730" s="8">
        <v>0.57199999999999995</v>
      </c>
      <c r="I1730" s="9">
        <f>_xlfn.NUMBERVALUE(INDEX(tb_SVI[],MATCH(tb_MHDI[[#This Row],[mun_uf]],tb_SVI[city_name_uf],0),7),".")</f>
        <v>2010</v>
      </c>
    </row>
    <row r="1731" spans="1:9" x14ac:dyDescent="0.25">
      <c r="A1731" s="8" t="s">
        <v>13776</v>
      </c>
      <c r="B1731" s="8" t="str">
        <f>LEFT(tb_MHDI[[#This Row],[Territorialidades]],(FIND("/",tb_MHDI[[#This Row],[Territorialidades]])-2))</f>
        <v>Eusébio</v>
      </c>
      <c r="C1731" s="8" t="str">
        <f>LEFT(RIGHT(tb_MHDI[[#This Row],[Territorialidades]],3),2)</f>
        <v>CE</v>
      </c>
      <c r="D1731" s="8" t="str">
        <f>CONCATENATE(tb_MHDI[[#This Row],[Município]],"/",tb_MHDI[[#This Row],[UF]])</f>
        <v>Eusébio/CE</v>
      </c>
      <c r="E1731" s="8">
        <v>0.70099999999999996</v>
      </c>
      <c r="F1731" s="8">
        <v>0.7</v>
      </c>
      <c r="G1731" s="8">
        <v>0.79400000000000004</v>
      </c>
      <c r="H1731" s="8">
        <v>0.621</v>
      </c>
      <c r="I1731" s="9">
        <f>_xlfn.NUMBERVALUE(INDEX(tb_SVI[],MATCH(tb_MHDI[[#This Row],[mun_uf]],tb_SVI[city_name_uf],0),7),".")</f>
        <v>2010</v>
      </c>
    </row>
    <row r="1732" spans="1:9" x14ac:dyDescent="0.25">
      <c r="A1732" s="8" t="s">
        <v>13777</v>
      </c>
      <c r="B1732" s="8" t="str">
        <f>LEFT(tb_MHDI[[#This Row],[Territorialidades]],(FIND("/",tb_MHDI[[#This Row],[Territorialidades]])-2))</f>
        <v>Ewbank da Câmara</v>
      </c>
      <c r="C1732" s="8" t="str">
        <f>LEFT(RIGHT(tb_MHDI[[#This Row],[Territorialidades]],3),2)</f>
        <v>MG</v>
      </c>
      <c r="D1732" s="8" t="str">
        <f>CONCATENATE(tb_MHDI[[#This Row],[Município]],"/",tb_MHDI[[#This Row],[UF]])</f>
        <v>Ewbank da Câmara/MG</v>
      </c>
      <c r="E1732" s="8">
        <v>0.67600000000000005</v>
      </c>
      <c r="F1732" s="8">
        <v>0.625</v>
      </c>
      <c r="G1732" s="8">
        <v>0.82299999999999995</v>
      </c>
      <c r="H1732" s="8">
        <v>0.60099999999999998</v>
      </c>
      <c r="I1732" s="9">
        <f>_xlfn.NUMBERVALUE(INDEX(tb_SVI[],MATCH(tb_MHDI[[#This Row],[mun_uf]],tb_SVI[city_name_uf],0),7),".")</f>
        <v>2010</v>
      </c>
    </row>
    <row r="1733" spans="1:9" x14ac:dyDescent="0.25">
      <c r="A1733" s="8" t="s">
        <v>13778</v>
      </c>
      <c r="B1733" s="8" t="str">
        <f>LEFT(tb_MHDI[[#This Row],[Territorialidades]],(FIND("/",tb_MHDI[[#This Row],[Territorialidades]])-2))</f>
        <v>Extrema</v>
      </c>
      <c r="C1733" s="8" t="str">
        <f>LEFT(RIGHT(tb_MHDI[[#This Row],[Territorialidades]],3),2)</f>
        <v>MG</v>
      </c>
      <c r="D1733" s="8" t="str">
        <f>CONCATENATE(tb_MHDI[[#This Row],[Município]],"/",tb_MHDI[[#This Row],[UF]])</f>
        <v>Extrema/MG</v>
      </c>
      <c r="E1733" s="8">
        <v>0.73199999999999998</v>
      </c>
      <c r="F1733" s="8">
        <v>0.72899999999999998</v>
      </c>
      <c r="G1733" s="8">
        <v>0.84899999999999998</v>
      </c>
      <c r="H1733" s="8">
        <v>0.63300000000000001</v>
      </c>
      <c r="I1733" s="9">
        <f>_xlfn.NUMBERVALUE(INDEX(tb_SVI[],MATCH(tb_MHDI[[#This Row],[mun_uf]],tb_SVI[city_name_uf],0),7),".")</f>
        <v>2010</v>
      </c>
    </row>
    <row r="1734" spans="1:9" x14ac:dyDescent="0.25">
      <c r="A1734" s="8" t="s">
        <v>13779</v>
      </c>
      <c r="B1734" s="8" t="str">
        <f>LEFT(tb_MHDI[[#This Row],[Territorialidades]],(FIND("/",tb_MHDI[[#This Row],[Territorialidades]])-2))</f>
        <v>Extremoz</v>
      </c>
      <c r="C1734" s="8" t="str">
        <f>LEFT(RIGHT(tb_MHDI[[#This Row],[Territorialidades]],3),2)</f>
        <v>RN</v>
      </c>
      <c r="D1734" s="8" t="str">
        <f>CONCATENATE(tb_MHDI[[#This Row],[Município]],"/",tb_MHDI[[#This Row],[UF]])</f>
        <v>Extremoz/RN</v>
      </c>
      <c r="E1734" s="8">
        <v>0.66</v>
      </c>
      <c r="F1734" s="8">
        <v>0.64</v>
      </c>
      <c r="G1734" s="8">
        <v>0.80800000000000005</v>
      </c>
      <c r="H1734" s="8">
        <v>0.55500000000000005</v>
      </c>
      <c r="I1734" s="9">
        <f>_xlfn.NUMBERVALUE(INDEX(tb_SVI[],MATCH(tb_MHDI[[#This Row],[mun_uf]],tb_SVI[city_name_uf],0),7),".")</f>
        <v>2010</v>
      </c>
    </row>
    <row r="1735" spans="1:9" x14ac:dyDescent="0.25">
      <c r="A1735" s="8" t="s">
        <v>13780</v>
      </c>
      <c r="B1735" s="8" t="str">
        <f>LEFT(tb_MHDI[[#This Row],[Territorialidades]],(FIND("/",tb_MHDI[[#This Row],[Territorialidades]])-2))</f>
        <v>Exu</v>
      </c>
      <c r="C1735" s="8" t="str">
        <f>LEFT(RIGHT(tb_MHDI[[#This Row],[Territorialidades]],3),2)</f>
        <v>PE</v>
      </c>
      <c r="D1735" s="8" t="str">
        <f>CONCATENATE(tb_MHDI[[#This Row],[Município]],"/",tb_MHDI[[#This Row],[UF]])</f>
        <v>Exu/PE</v>
      </c>
      <c r="E1735" s="8">
        <v>0.57599999999999996</v>
      </c>
      <c r="F1735" s="8">
        <v>0.54300000000000004</v>
      </c>
      <c r="G1735" s="8">
        <v>0.77500000000000002</v>
      </c>
      <c r="H1735" s="8">
        <v>0.45400000000000001</v>
      </c>
      <c r="I1735" s="9">
        <f>_xlfn.NUMBERVALUE(INDEX(tb_SVI[],MATCH(tb_MHDI[[#This Row],[mun_uf]],tb_SVI[city_name_uf],0),7),".")</f>
        <v>2010</v>
      </c>
    </row>
    <row r="1736" spans="1:9" x14ac:dyDescent="0.25">
      <c r="A1736" s="8" t="s">
        <v>13781</v>
      </c>
      <c r="B1736" s="8" t="str">
        <f>LEFT(tb_MHDI[[#This Row],[Territorialidades]],(FIND("/",tb_MHDI[[#This Row],[Territorialidades]])-2))</f>
        <v>Fagundes</v>
      </c>
      <c r="C1736" s="8" t="str">
        <f>LEFT(RIGHT(tb_MHDI[[#This Row],[Territorialidades]],3),2)</f>
        <v>PB</v>
      </c>
      <c r="D1736" s="8" t="str">
        <f>CONCATENATE(tb_MHDI[[#This Row],[Município]],"/",tb_MHDI[[#This Row],[UF]])</f>
        <v>Fagundes/PB</v>
      </c>
      <c r="E1736" s="8">
        <v>0.56000000000000005</v>
      </c>
      <c r="F1736" s="8">
        <v>0.54300000000000004</v>
      </c>
      <c r="G1736" s="8">
        <v>0.749</v>
      </c>
      <c r="H1736" s="8">
        <v>0.432</v>
      </c>
      <c r="I1736" s="9">
        <f>_xlfn.NUMBERVALUE(INDEX(tb_SVI[],MATCH(tb_MHDI[[#This Row],[mun_uf]],tb_SVI[city_name_uf],0),7),".")</f>
        <v>2010</v>
      </c>
    </row>
    <row r="1737" spans="1:9" x14ac:dyDescent="0.25">
      <c r="A1737" s="8" t="s">
        <v>13782</v>
      </c>
      <c r="B1737" s="8" t="str">
        <f>LEFT(tb_MHDI[[#This Row],[Territorialidades]],(FIND("/",tb_MHDI[[#This Row],[Territorialidades]])-2))</f>
        <v>Fagundes Varela</v>
      </c>
      <c r="C1737" s="8" t="str">
        <f>LEFT(RIGHT(tb_MHDI[[#This Row],[Territorialidades]],3),2)</f>
        <v>RS</v>
      </c>
      <c r="D1737" s="8" t="str">
        <f>CONCATENATE(tb_MHDI[[#This Row],[Município]],"/",tb_MHDI[[#This Row],[UF]])</f>
        <v>Fagundes Varela/RS</v>
      </c>
      <c r="E1737" s="8">
        <v>0.76300000000000001</v>
      </c>
      <c r="F1737" s="8">
        <v>0.77300000000000002</v>
      </c>
      <c r="G1737" s="8">
        <v>0.85199999999999998</v>
      </c>
      <c r="H1737" s="8">
        <v>0.67400000000000004</v>
      </c>
      <c r="I1737" s="9">
        <f>_xlfn.NUMBERVALUE(INDEX(tb_SVI[],MATCH(tb_MHDI[[#This Row],[mun_uf]],tb_SVI[city_name_uf],0),7),".")</f>
        <v>2010</v>
      </c>
    </row>
    <row r="1738" spans="1:9" x14ac:dyDescent="0.25">
      <c r="A1738" s="8" t="s">
        <v>13783</v>
      </c>
      <c r="B1738" s="8" t="str">
        <f>LEFT(tb_MHDI[[#This Row],[Territorialidades]],(FIND("/",tb_MHDI[[#This Row],[Territorialidades]])-2))</f>
        <v>Faina</v>
      </c>
      <c r="C1738" s="8" t="str">
        <f>LEFT(RIGHT(tb_MHDI[[#This Row],[Territorialidades]],3),2)</f>
        <v>GO</v>
      </c>
      <c r="D1738" s="8" t="str">
        <f>CONCATENATE(tb_MHDI[[#This Row],[Município]],"/",tb_MHDI[[#This Row],[UF]])</f>
        <v>Faina/GO</v>
      </c>
      <c r="E1738" s="8">
        <v>0.65</v>
      </c>
      <c r="F1738" s="8">
        <v>0.64400000000000002</v>
      </c>
      <c r="G1738" s="8">
        <v>0.79900000000000004</v>
      </c>
      <c r="H1738" s="8">
        <v>0.53400000000000003</v>
      </c>
      <c r="I1738" s="9">
        <f>_xlfn.NUMBERVALUE(INDEX(tb_SVI[],MATCH(tb_MHDI[[#This Row],[mun_uf]],tb_SVI[city_name_uf],0),7),".")</f>
        <v>2010</v>
      </c>
    </row>
    <row r="1739" spans="1:9" x14ac:dyDescent="0.25">
      <c r="A1739" s="8" t="s">
        <v>13784</v>
      </c>
      <c r="B1739" s="8" t="str">
        <f>LEFT(tb_MHDI[[#This Row],[Territorialidades]],(FIND("/",tb_MHDI[[#This Row],[Territorialidades]])-2))</f>
        <v>Fama</v>
      </c>
      <c r="C1739" s="8" t="str">
        <f>LEFT(RIGHT(tb_MHDI[[#This Row],[Territorialidades]],3),2)</f>
        <v>MG</v>
      </c>
      <c r="D1739" s="8" t="str">
        <f>CONCATENATE(tb_MHDI[[#This Row],[Município]],"/",tb_MHDI[[#This Row],[UF]])</f>
        <v>Fama/MG</v>
      </c>
      <c r="E1739" s="8">
        <v>0.71699999999999997</v>
      </c>
      <c r="F1739" s="8">
        <v>0.7</v>
      </c>
      <c r="G1739" s="8">
        <v>0.86299999999999999</v>
      </c>
      <c r="H1739" s="8">
        <v>0.61</v>
      </c>
      <c r="I1739" s="9">
        <f>_xlfn.NUMBERVALUE(INDEX(tb_SVI[],MATCH(tb_MHDI[[#This Row],[mun_uf]],tb_SVI[city_name_uf],0),7),".")</f>
        <v>2010</v>
      </c>
    </row>
    <row r="1740" spans="1:9" x14ac:dyDescent="0.25">
      <c r="A1740" s="8" t="s">
        <v>13785</v>
      </c>
      <c r="B1740" s="8" t="str">
        <f>LEFT(tb_MHDI[[#This Row],[Territorialidades]],(FIND("/",tb_MHDI[[#This Row],[Territorialidades]])-2))</f>
        <v>Faria Lemos</v>
      </c>
      <c r="C1740" s="8" t="str">
        <f>LEFT(RIGHT(tb_MHDI[[#This Row],[Territorialidades]],3),2)</f>
        <v>MG</v>
      </c>
      <c r="D1740" s="8" t="str">
        <f>CONCATENATE(tb_MHDI[[#This Row],[Município]],"/",tb_MHDI[[#This Row],[UF]])</f>
        <v>Faria Lemos/MG</v>
      </c>
      <c r="E1740" s="8">
        <v>0.68700000000000006</v>
      </c>
      <c r="F1740" s="8">
        <v>0.67800000000000005</v>
      </c>
      <c r="G1740" s="8">
        <v>0.8</v>
      </c>
      <c r="H1740" s="8">
        <v>0.59799999999999998</v>
      </c>
      <c r="I1740" s="9">
        <f>_xlfn.NUMBERVALUE(INDEX(tb_SVI[],MATCH(tb_MHDI[[#This Row],[mun_uf]],tb_SVI[city_name_uf],0),7),".")</f>
        <v>2010</v>
      </c>
    </row>
    <row r="1741" spans="1:9" x14ac:dyDescent="0.25">
      <c r="A1741" s="8" t="s">
        <v>13786</v>
      </c>
      <c r="B1741" s="8" t="str">
        <f>LEFT(tb_MHDI[[#This Row],[Territorialidades]],(FIND("/",tb_MHDI[[#This Row],[Territorialidades]])-2))</f>
        <v>Farias Brito</v>
      </c>
      <c r="C1741" s="8" t="str">
        <f>LEFT(RIGHT(tb_MHDI[[#This Row],[Territorialidades]],3),2)</f>
        <v>CE</v>
      </c>
      <c r="D1741" s="8" t="str">
        <f>CONCATENATE(tb_MHDI[[#This Row],[Município]],"/",tb_MHDI[[#This Row],[UF]])</f>
        <v>Farias Brito/CE</v>
      </c>
      <c r="E1741" s="8">
        <v>0.63300000000000001</v>
      </c>
      <c r="F1741" s="8">
        <v>0.54100000000000004</v>
      </c>
      <c r="G1741" s="8">
        <v>0.77400000000000002</v>
      </c>
      <c r="H1741" s="8">
        <v>0.60499999999999998</v>
      </c>
      <c r="I1741" s="9">
        <f>_xlfn.NUMBERVALUE(INDEX(tb_SVI[],MATCH(tb_MHDI[[#This Row],[mun_uf]],tb_SVI[city_name_uf],0),7),".")</f>
        <v>2010</v>
      </c>
    </row>
    <row r="1742" spans="1:9" x14ac:dyDescent="0.25">
      <c r="A1742" s="8" t="s">
        <v>13787</v>
      </c>
      <c r="B1742" s="8" t="str">
        <f>LEFT(tb_MHDI[[#This Row],[Territorialidades]],(FIND("/",tb_MHDI[[#This Row],[Territorialidades]])-2))</f>
        <v>Farol</v>
      </c>
      <c r="C1742" s="8" t="str">
        <f>LEFT(RIGHT(tb_MHDI[[#This Row],[Territorialidades]],3),2)</f>
        <v>PR</v>
      </c>
      <c r="D1742" s="8" t="str">
        <f>CONCATENATE(tb_MHDI[[#This Row],[Município]],"/",tb_MHDI[[#This Row],[UF]])</f>
        <v>Farol/PR</v>
      </c>
      <c r="E1742" s="8">
        <v>0.71499999999999997</v>
      </c>
      <c r="F1742" s="8">
        <v>0.67100000000000004</v>
      </c>
      <c r="G1742" s="8">
        <v>0.81799999999999995</v>
      </c>
      <c r="H1742" s="8">
        <v>0.66500000000000004</v>
      </c>
      <c r="I1742" s="9">
        <f>_xlfn.NUMBERVALUE(INDEX(tb_SVI[],MATCH(tb_MHDI[[#This Row],[mun_uf]],tb_SVI[city_name_uf],0),7),".")</f>
        <v>2010</v>
      </c>
    </row>
    <row r="1743" spans="1:9" x14ac:dyDescent="0.25">
      <c r="A1743" s="8" t="s">
        <v>13788</v>
      </c>
      <c r="B1743" s="8" t="str">
        <f>LEFT(tb_MHDI[[#This Row],[Territorialidades]],(FIND("/",tb_MHDI[[#This Row],[Territorialidades]])-2))</f>
        <v>Faro</v>
      </c>
      <c r="C1743" s="8" t="str">
        <f>LEFT(RIGHT(tb_MHDI[[#This Row],[Territorialidades]],3),2)</f>
        <v>PA</v>
      </c>
      <c r="D1743" s="8" t="str">
        <f>CONCATENATE(tb_MHDI[[#This Row],[Município]],"/",tb_MHDI[[#This Row],[UF]])</f>
        <v>Faro/PA</v>
      </c>
      <c r="E1743" s="8">
        <v>0.56299999999999994</v>
      </c>
      <c r="F1743" s="8">
        <v>0.501</v>
      </c>
      <c r="G1743" s="8">
        <v>0.75600000000000001</v>
      </c>
      <c r="H1743" s="8">
        <v>0.47</v>
      </c>
      <c r="I1743" s="9">
        <f>_xlfn.NUMBERVALUE(INDEX(tb_SVI[],MATCH(tb_MHDI[[#This Row],[mun_uf]],tb_SVI[city_name_uf],0),7),".")</f>
        <v>2010</v>
      </c>
    </row>
    <row r="1744" spans="1:9" x14ac:dyDescent="0.25">
      <c r="A1744" s="8" t="s">
        <v>13789</v>
      </c>
      <c r="B1744" s="8" t="str">
        <f>LEFT(tb_MHDI[[#This Row],[Territorialidades]],(FIND("/",tb_MHDI[[#This Row],[Territorialidades]])-2))</f>
        <v>Farroupilha</v>
      </c>
      <c r="C1744" s="8" t="str">
        <f>LEFT(RIGHT(tb_MHDI[[#This Row],[Territorialidades]],3),2)</f>
        <v>RS</v>
      </c>
      <c r="D1744" s="8" t="str">
        <f>CONCATENATE(tb_MHDI[[#This Row],[Município]],"/",tb_MHDI[[#This Row],[UF]])</f>
        <v>Farroupilha/RS</v>
      </c>
      <c r="E1744" s="8">
        <v>0.77700000000000002</v>
      </c>
      <c r="F1744" s="8">
        <v>0.78300000000000003</v>
      </c>
      <c r="G1744" s="8">
        <v>0.86099999999999999</v>
      </c>
      <c r="H1744" s="8">
        <v>0.69599999999999995</v>
      </c>
      <c r="I1744" s="9">
        <f>_xlfn.NUMBERVALUE(INDEX(tb_SVI[],MATCH(tb_MHDI[[#This Row],[mun_uf]],tb_SVI[city_name_uf],0),7),".")</f>
        <v>2010</v>
      </c>
    </row>
    <row r="1745" spans="1:9" x14ac:dyDescent="0.25">
      <c r="A1745" s="8" t="s">
        <v>13790</v>
      </c>
      <c r="B1745" s="8" t="str">
        <f>LEFT(tb_MHDI[[#This Row],[Territorialidades]],(FIND("/",tb_MHDI[[#This Row],[Territorialidades]])-2))</f>
        <v>Fartura do Piauí</v>
      </c>
      <c r="C1745" s="8" t="str">
        <f>LEFT(RIGHT(tb_MHDI[[#This Row],[Territorialidades]],3),2)</f>
        <v>PI</v>
      </c>
      <c r="D1745" s="8" t="str">
        <f>CONCATENATE(tb_MHDI[[#This Row],[Município]],"/",tb_MHDI[[#This Row],[UF]])</f>
        <v>Fartura do Piauí/PI</v>
      </c>
      <c r="E1745" s="8">
        <v>0.54800000000000004</v>
      </c>
      <c r="F1745" s="8">
        <v>0.50600000000000001</v>
      </c>
      <c r="G1745" s="8">
        <v>0.73799999999999999</v>
      </c>
      <c r="H1745" s="8">
        <v>0.441</v>
      </c>
      <c r="I1745" s="9">
        <f>_xlfn.NUMBERVALUE(INDEX(tb_SVI[],MATCH(tb_MHDI[[#This Row],[mun_uf]],tb_SVI[city_name_uf],0),7),".")</f>
        <v>2010</v>
      </c>
    </row>
    <row r="1746" spans="1:9" x14ac:dyDescent="0.25">
      <c r="A1746" s="8" t="s">
        <v>13791</v>
      </c>
      <c r="B1746" s="8" t="str">
        <f>LEFT(tb_MHDI[[#This Row],[Territorialidades]],(FIND("/",tb_MHDI[[#This Row],[Territorialidades]])-2))</f>
        <v>Fartura</v>
      </c>
      <c r="C1746" s="8" t="str">
        <f>LEFT(RIGHT(tb_MHDI[[#This Row],[Territorialidades]],3),2)</f>
        <v>SP</v>
      </c>
      <c r="D1746" s="8" t="str">
        <f>CONCATENATE(tb_MHDI[[#This Row],[Município]],"/",tb_MHDI[[#This Row],[UF]])</f>
        <v>Fartura/SP</v>
      </c>
      <c r="E1746" s="8">
        <v>0.73199999999999998</v>
      </c>
      <c r="F1746" s="8">
        <v>0.69899999999999995</v>
      </c>
      <c r="G1746" s="8">
        <v>0.86699999999999999</v>
      </c>
      <c r="H1746" s="8">
        <v>0.64800000000000002</v>
      </c>
      <c r="I1746" s="9">
        <f>_xlfn.NUMBERVALUE(INDEX(tb_SVI[],MATCH(tb_MHDI[[#This Row],[mun_uf]],tb_SVI[city_name_uf],0),7),".")</f>
        <v>2010</v>
      </c>
    </row>
    <row r="1747" spans="1:9" x14ac:dyDescent="0.25">
      <c r="A1747" s="8" t="s">
        <v>13792</v>
      </c>
      <c r="B1747" s="8" t="str">
        <f>LEFT(tb_MHDI[[#This Row],[Territorialidades]],(FIND("/",tb_MHDI[[#This Row],[Territorialidades]])-2))</f>
        <v>Fátima</v>
      </c>
      <c r="C1747" s="8" t="str">
        <f>LEFT(RIGHT(tb_MHDI[[#This Row],[Territorialidades]],3),2)</f>
        <v>BA</v>
      </c>
      <c r="D1747" s="8" t="str">
        <f>CONCATENATE(tb_MHDI[[#This Row],[Município]],"/",tb_MHDI[[#This Row],[UF]])</f>
        <v>Fátima/BA</v>
      </c>
      <c r="E1747" s="8">
        <v>0.55900000000000005</v>
      </c>
      <c r="F1747" s="8">
        <v>0.55400000000000005</v>
      </c>
      <c r="G1747" s="8">
        <v>0.68600000000000005</v>
      </c>
      <c r="H1747" s="8">
        <v>0.45900000000000002</v>
      </c>
      <c r="I1747" s="9">
        <f>_xlfn.NUMBERVALUE(INDEX(tb_SVI[],MATCH(tb_MHDI[[#This Row],[mun_uf]],tb_SVI[city_name_uf],0),7),".")</f>
        <v>2010</v>
      </c>
    </row>
    <row r="1748" spans="1:9" x14ac:dyDescent="0.25">
      <c r="A1748" s="8" t="s">
        <v>13793</v>
      </c>
      <c r="B1748" s="8" t="str">
        <f>LEFT(tb_MHDI[[#This Row],[Territorialidades]],(FIND("/",tb_MHDI[[#This Row],[Territorialidades]])-2))</f>
        <v>Fátima do Sul</v>
      </c>
      <c r="C1748" s="8" t="str">
        <f>LEFT(RIGHT(tb_MHDI[[#This Row],[Territorialidades]],3),2)</f>
        <v>MS</v>
      </c>
      <c r="D1748" s="8" t="str">
        <f>CONCATENATE(tb_MHDI[[#This Row],[Município]],"/",tb_MHDI[[#This Row],[UF]])</f>
        <v>Fátima do Sul/MS</v>
      </c>
      <c r="E1748" s="8">
        <v>0.71399999999999997</v>
      </c>
      <c r="F1748" s="8">
        <v>0.71899999999999997</v>
      </c>
      <c r="G1748" s="8">
        <v>0.81499999999999995</v>
      </c>
      <c r="H1748" s="8">
        <v>0.621</v>
      </c>
      <c r="I1748" s="9">
        <f>_xlfn.NUMBERVALUE(INDEX(tb_SVI[],MATCH(tb_MHDI[[#This Row],[mun_uf]],tb_SVI[city_name_uf],0),7),".")</f>
        <v>2010</v>
      </c>
    </row>
    <row r="1749" spans="1:9" x14ac:dyDescent="0.25">
      <c r="A1749" s="8" t="s">
        <v>13794</v>
      </c>
      <c r="B1749" s="8" t="str">
        <f>LEFT(tb_MHDI[[#This Row],[Territorialidades]],(FIND("/",tb_MHDI[[#This Row],[Territorialidades]])-2))</f>
        <v>Fátima</v>
      </c>
      <c r="C1749" s="8" t="str">
        <f>LEFT(RIGHT(tb_MHDI[[#This Row],[Territorialidades]],3),2)</f>
        <v>TO</v>
      </c>
      <c r="D1749" s="8" t="str">
        <f>CONCATENATE(tb_MHDI[[#This Row],[Município]],"/",tb_MHDI[[#This Row],[UF]])</f>
        <v>Fátima/TO</v>
      </c>
      <c r="E1749" s="8">
        <v>0.69699999999999995</v>
      </c>
      <c r="F1749" s="8">
        <v>0.65300000000000002</v>
      </c>
      <c r="G1749" s="8">
        <v>0.81299999999999994</v>
      </c>
      <c r="H1749" s="8">
        <v>0.63800000000000001</v>
      </c>
      <c r="I1749" s="9">
        <f>_xlfn.NUMBERVALUE(INDEX(tb_SVI[],MATCH(tb_MHDI[[#This Row],[mun_uf]],tb_SVI[city_name_uf],0),7),".")</f>
        <v>2010</v>
      </c>
    </row>
    <row r="1750" spans="1:9" x14ac:dyDescent="0.25">
      <c r="A1750" s="8" t="s">
        <v>13795</v>
      </c>
      <c r="B1750" s="8" t="str">
        <f>LEFT(tb_MHDI[[#This Row],[Territorialidades]],(FIND("/",tb_MHDI[[#This Row],[Territorialidades]])-2))</f>
        <v>Faxinal dos Guedes</v>
      </c>
      <c r="C1750" s="8" t="str">
        <f>LEFT(RIGHT(tb_MHDI[[#This Row],[Territorialidades]],3),2)</f>
        <v>SC</v>
      </c>
      <c r="D1750" s="8" t="str">
        <f>CONCATENATE(tb_MHDI[[#This Row],[Município]],"/",tb_MHDI[[#This Row],[UF]])</f>
        <v>Faxinal dos Guedes/SC</v>
      </c>
      <c r="E1750" s="8">
        <v>0.75800000000000001</v>
      </c>
      <c r="F1750" s="8">
        <v>0.746</v>
      </c>
      <c r="G1750" s="8">
        <v>0.86299999999999999</v>
      </c>
      <c r="H1750" s="8">
        <v>0.67600000000000005</v>
      </c>
      <c r="I1750" s="9">
        <f>_xlfn.NUMBERVALUE(INDEX(tb_SVI[],MATCH(tb_MHDI[[#This Row],[mun_uf]],tb_SVI[city_name_uf],0),7),".")</f>
        <v>2010</v>
      </c>
    </row>
    <row r="1751" spans="1:9" x14ac:dyDescent="0.25">
      <c r="A1751" s="8" t="s">
        <v>13796</v>
      </c>
      <c r="B1751" s="8" t="str">
        <f>LEFT(tb_MHDI[[#This Row],[Territorialidades]],(FIND("/",tb_MHDI[[#This Row],[Territorialidades]])-2))</f>
        <v>Faxinal do Soturno</v>
      </c>
      <c r="C1751" s="8" t="str">
        <f>LEFT(RIGHT(tb_MHDI[[#This Row],[Territorialidades]],3),2)</f>
        <v>RS</v>
      </c>
      <c r="D1751" s="8" t="str">
        <f>CONCATENATE(tb_MHDI[[#This Row],[Município]],"/",tb_MHDI[[#This Row],[UF]])</f>
        <v>Faxinal do Soturno/RS</v>
      </c>
      <c r="E1751" s="8">
        <v>0.72</v>
      </c>
      <c r="F1751" s="8">
        <v>0.73199999999999998</v>
      </c>
      <c r="G1751" s="8">
        <v>0.85399999999999998</v>
      </c>
      <c r="H1751" s="8">
        <v>0.59699999999999998</v>
      </c>
      <c r="I1751" s="9">
        <f>_xlfn.NUMBERVALUE(INDEX(tb_SVI[],MATCH(tb_MHDI[[#This Row],[mun_uf]],tb_SVI[city_name_uf],0),7),".")</f>
        <v>2010</v>
      </c>
    </row>
    <row r="1752" spans="1:9" x14ac:dyDescent="0.25">
      <c r="A1752" s="8" t="s">
        <v>13797</v>
      </c>
      <c r="B1752" s="8" t="str">
        <f>LEFT(tb_MHDI[[#This Row],[Territorialidades]],(FIND("/",tb_MHDI[[#This Row],[Territorialidades]])-2))</f>
        <v>Faxinal</v>
      </c>
      <c r="C1752" s="8" t="str">
        <f>LEFT(RIGHT(tb_MHDI[[#This Row],[Territorialidades]],3),2)</f>
        <v>PR</v>
      </c>
      <c r="D1752" s="8" t="str">
        <f>CONCATENATE(tb_MHDI[[#This Row],[Município]],"/",tb_MHDI[[#This Row],[UF]])</f>
        <v>Faxinal/PR</v>
      </c>
      <c r="E1752" s="8">
        <v>0.68700000000000006</v>
      </c>
      <c r="F1752" s="8">
        <v>0.69699999999999995</v>
      </c>
      <c r="G1752" s="8">
        <v>0.79600000000000004</v>
      </c>
      <c r="H1752" s="8">
        <v>0.58399999999999996</v>
      </c>
      <c r="I1752" s="9">
        <f>_xlfn.NUMBERVALUE(INDEX(tb_SVI[],MATCH(tb_MHDI[[#This Row],[mun_uf]],tb_SVI[city_name_uf],0),7),".")</f>
        <v>2010</v>
      </c>
    </row>
    <row r="1753" spans="1:9" x14ac:dyDescent="0.25">
      <c r="A1753" s="8" t="s">
        <v>13798</v>
      </c>
      <c r="B1753" s="8" t="str">
        <f>LEFT(tb_MHDI[[#This Row],[Territorialidades]],(FIND("/",tb_MHDI[[#This Row],[Territorialidades]])-2))</f>
        <v>Faxinalzinho</v>
      </c>
      <c r="C1753" s="8" t="str">
        <f>LEFT(RIGHT(tb_MHDI[[#This Row],[Territorialidades]],3),2)</f>
        <v>RS</v>
      </c>
      <c r="D1753" s="8" t="str">
        <f>CONCATENATE(tb_MHDI[[#This Row],[Município]],"/",tb_MHDI[[#This Row],[UF]])</f>
        <v>Faxinalzinho/RS</v>
      </c>
      <c r="E1753" s="8">
        <v>0.66600000000000004</v>
      </c>
      <c r="F1753" s="8">
        <v>0.64600000000000002</v>
      </c>
      <c r="G1753" s="8">
        <v>0.80100000000000005</v>
      </c>
      <c r="H1753" s="8">
        <v>0.57099999999999995</v>
      </c>
      <c r="I1753" s="9">
        <f>_xlfn.NUMBERVALUE(INDEX(tb_SVI[],MATCH(tb_MHDI[[#This Row],[mun_uf]],tb_SVI[city_name_uf],0),7),".")</f>
        <v>2010</v>
      </c>
    </row>
    <row r="1754" spans="1:9" x14ac:dyDescent="0.25">
      <c r="A1754" s="8" t="s">
        <v>13799</v>
      </c>
      <c r="B1754" s="8" t="str">
        <f>LEFT(tb_MHDI[[#This Row],[Territorialidades]],(FIND("/",tb_MHDI[[#This Row],[Territorialidades]])-2))</f>
        <v>Fazenda Nova</v>
      </c>
      <c r="C1754" s="8" t="str">
        <f>LEFT(RIGHT(tb_MHDI[[#This Row],[Territorialidades]],3),2)</f>
        <v>GO</v>
      </c>
      <c r="D1754" s="8" t="str">
        <f>CONCATENATE(tb_MHDI[[#This Row],[Município]],"/",tb_MHDI[[#This Row],[UF]])</f>
        <v>Fazenda Nova/GO</v>
      </c>
      <c r="E1754" s="8">
        <v>0.68500000000000005</v>
      </c>
      <c r="F1754" s="8">
        <v>0.67100000000000004</v>
      </c>
      <c r="G1754" s="8">
        <v>0.83099999999999996</v>
      </c>
      <c r="H1754" s="8">
        <v>0.57599999999999996</v>
      </c>
      <c r="I1754" s="9">
        <f>_xlfn.NUMBERVALUE(INDEX(tb_SVI[],MATCH(tb_MHDI[[#This Row],[mun_uf]],tb_SVI[city_name_uf],0),7),".")</f>
        <v>2010</v>
      </c>
    </row>
    <row r="1755" spans="1:9" x14ac:dyDescent="0.25">
      <c r="A1755" s="8" t="s">
        <v>13800</v>
      </c>
      <c r="B1755" s="8" t="str">
        <f>LEFT(tb_MHDI[[#This Row],[Territorialidades]],(FIND("/",tb_MHDI[[#This Row],[Territorialidades]])-2))</f>
        <v>Fazenda Rio Grande</v>
      </c>
      <c r="C1755" s="8" t="str">
        <f>LEFT(RIGHT(tb_MHDI[[#This Row],[Territorialidades]],3),2)</f>
        <v>PR</v>
      </c>
      <c r="D1755" s="8" t="str">
        <f>CONCATENATE(tb_MHDI[[#This Row],[Município]],"/",tb_MHDI[[#This Row],[UF]])</f>
        <v>Fazenda Rio Grande/PR</v>
      </c>
      <c r="E1755" s="8">
        <v>0.72</v>
      </c>
      <c r="F1755" s="8">
        <v>0.71299999999999997</v>
      </c>
      <c r="G1755" s="8">
        <v>0.84699999999999998</v>
      </c>
      <c r="H1755" s="8">
        <v>0.61699999999999999</v>
      </c>
      <c r="I1755" s="9">
        <f>_xlfn.NUMBERVALUE(INDEX(tb_SVI[],MATCH(tb_MHDI[[#This Row],[mun_uf]],tb_SVI[city_name_uf],0),7),".")</f>
        <v>2010</v>
      </c>
    </row>
    <row r="1756" spans="1:9" x14ac:dyDescent="0.25">
      <c r="A1756" s="8" t="s">
        <v>13801</v>
      </c>
      <c r="B1756" s="8" t="str">
        <f>LEFT(tb_MHDI[[#This Row],[Territorialidades]],(FIND("/",tb_MHDI[[#This Row],[Territorialidades]])-2))</f>
        <v>Fazenda Vilanova</v>
      </c>
      <c r="C1756" s="8" t="str">
        <f>LEFT(RIGHT(tb_MHDI[[#This Row],[Territorialidades]],3),2)</f>
        <v>RS</v>
      </c>
      <c r="D1756" s="8" t="str">
        <f>CONCATENATE(tb_MHDI[[#This Row],[Município]],"/",tb_MHDI[[#This Row],[UF]])</f>
        <v>Fazenda Vilanova/RS</v>
      </c>
      <c r="E1756" s="8">
        <v>0.69799999999999995</v>
      </c>
      <c r="F1756" s="8">
        <v>0.72599999999999998</v>
      </c>
      <c r="G1756" s="8">
        <v>0.84099999999999997</v>
      </c>
      <c r="H1756" s="8">
        <v>0.55700000000000005</v>
      </c>
      <c r="I1756" s="9">
        <f>_xlfn.NUMBERVALUE(INDEX(tb_SVI[],MATCH(tb_MHDI[[#This Row],[mun_uf]],tb_SVI[city_name_uf],0),7),".")</f>
        <v>2010</v>
      </c>
    </row>
    <row r="1757" spans="1:9" x14ac:dyDescent="0.25">
      <c r="A1757" s="8" t="s">
        <v>13802</v>
      </c>
      <c r="B1757" s="8" t="str">
        <f>LEFT(tb_MHDI[[#This Row],[Territorialidades]],(FIND("/",tb_MHDI[[#This Row],[Territorialidades]])-2))</f>
        <v>Feijó</v>
      </c>
      <c r="C1757" s="8" t="str">
        <f>LEFT(RIGHT(tb_MHDI[[#This Row],[Territorialidades]],3),2)</f>
        <v>AC</v>
      </c>
      <c r="D1757" s="8" t="str">
        <f>CONCATENATE(tb_MHDI[[#This Row],[Município]],"/",tb_MHDI[[#This Row],[UF]])</f>
        <v>Feijó/AC</v>
      </c>
      <c r="E1757" s="8">
        <v>0.53900000000000003</v>
      </c>
      <c r="F1757" s="8">
        <v>0.55900000000000005</v>
      </c>
      <c r="G1757" s="8">
        <v>0.72299999999999998</v>
      </c>
      <c r="H1757" s="8">
        <v>0.38800000000000001</v>
      </c>
      <c r="I1757" s="9">
        <f>_xlfn.NUMBERVALUE(INDEX(tb_SVI[],MATCH(tb_MHDI[[#This Row],[mun_uf]],tb_SVI[city_name_uf],0),7),".")</f>
        <v>2010</v>
      </c>
    </row>
    <row r="1758" spans="1:9" x14ac:dyDescent="0.25">
      <c r="A1758" s="8" t="s">
        <v>13803</v>
      </c>
      <c r="B1758" s="8" t="str">
        <f>LEFT(tb_MHDI[[#This Row],[Territorialidades]],(FIND("/",tb_MHDI[[#This Row],[Territorialidades]])-2))</f>
        <v>Feira da Mata</v>
      </c>
      <c r="C1758" s="8" t="str">
        <f>LEFT(RIGHT(tb_MHDI[[#This Row],[Territorialidades]],3),2)</f>
        <v>BA</v>
      </c>
      <c r="D1758" s="8" t="str">
        <f>CONCATENATE(tb_MHDI[[#This Row],[Município]],"/",tb_MHDI[[#This Row],[UF]])</f>
        <v>Feira da Mata/BA</v>
      </c>
      <c r="E1758" s="8">
        <v>0.58799999999999997</v>
      </c>
      <c r="F1758" s="8">
        <v>0.52700000000000002</v>
      </c>
      <c r="G1758" s="8">
        <v>0.76300000000000001</v>
      </c>
      <c r="H1758" s="8">
        <v>0.505</v>
      </c>
      <c r="I1758" s="9">
        <f>_xlfn.NUMBERVALUE(INDEX(tb_SVI[],MATCH(tb_MHDI[[#This Row],[mun_uf]],tb_SVI[city_name_uf],0),7),".")</f>
        <v>2010</v>
      </c>
    </row>
    <row r="1759" spans="1:9" x14ac:dyDescent="0.25">
      <c r="A1759" s="8" t="s">
        <v>13804</v>
      </c>
      <c r="B1759" s="8" t="str">
        <f>LEFT(tb_MHDI[[#This Row],[Territorialidades]],(FIND("/",tb_MHDI[[#This Row],[Territorialidades]])-2))</f>
        <v>Feira de Santana</v>
      </c>
      <c r="C1759" s="8" t="str">
        <f>LEFT(RIGHT(tb_MHDI[[#This Row],[Territorialidades]],3),2)</f>
        <v>BA</v>
      </c>
      <c r="D1759" s="8" t="str">
        <f>CONCATENATE(tb_MHDI[[#This Row],[Município]],"/",tb_MHDI[[#This Row],[UF]])</f>
        <v>Feira de Santana/BA</v>
      </c>
      <c r="E1759" s="8">
        <v>0.71199999999999997</v>
      </c>
      <c r="F1759" s="8">
        <v>0.71</v>
      </c>
      <c r="G1759" s="8">
        <v>0.82</v>
      </c>
      <c r="H1759" s="8">
        <v>0.61899999999999999</v>
      </c>
      <c r="I1759" s="9">
        <f>_xlfn.NUMBERVALUE(INDEX(tb_SVI[],MATCH(tb_MHDI[[#This Row],[mun_uf]],tb_SVI[city_name_uf],0),7),".")</f>
        <v>2010</v>
      </c>
    </row>
    <row r="1760" spans="1:9" x14ac:dyDescent="0.25">
      <c r="A1760" s="8" t="s">
        <v>13805</v>
      </c>
      <c r="B1760" s="8" t="str">
        <f>LEFT(tb_MHDI[[#This Row],[Territorialidades]],(FIND("/",tb_MHDI[[#This Row],[Territorialidades]])-2))</f>
        <v>Feira Grande</v>
      </c>
      <c r="C1760" s="8" t="str">
        <f>LEFT(RIGHT(tb_MHDI[[#This Row],[Territorialidades]],3),2)</f>
        <v>AL</v>
      </c>
      <c r="D1760" s="8" t="str">
        <f>CONCATENATE(tb_MHDI[[#This Row],[Município]],"/",tb_MHDI[[#This Row],[UF]])</f>
        <v>Feira Grande/AL</v>
      </c>
      <c r="E1760" s="8">
        <v>0.53300000000000003</v>
      </c>
      <c r="F1760" s="8">
        <v>0.51200000000000001</v>
      </c>
      <c r="G1760" s="8">
        <v>0.73599999999999999</v>
      </c>
      <c r="H1760" s="8">
        <v>0.40200000000000002</v>
      </c>
      <c r="I1760" s="9">
        <f>_xlfn.NUMBERVALUE(INDEX(tb_SVI[],MATCH(tb_MHDI[[#This Row],[mun_uf]],tb_SVI[city_name_uf],0),7),".")</f>
        <v>2010</v>
      </c>
    </row>
    <row r="1761" spans="1:9" x14ac:dyDescent="0.25">
      <c r="A1761" s="8" t="s">
        <v>13806</v>
      </c>
      <c r="B1761" s="8" t="str">
        <f>LEFT(tb_MHDI[[#This Row],[Territorialidades]],(FIND("/",tb_MHDI[[#This Row],[Territorialidades]])-2))</f>
        <v>Feira Nova do Maranhão</v>
      </c>
      <c r="C1761" s="8" t="str">
        <f>LEFT(RIGHT(tb_MHDI[[#This Row],[Territorialidades]],3),2)</f>
        <v>MA</v>
      </c>
      <c r="D1761" s="8" t="str">
        <f>CONCATENATE(tb_MHDI[[#This Row],[Município]],"/",tb_MHDI[[#This Row],[UF]])</f>
        <v>Feira Nova do Maranhão/MA</v>
      </c>
      <c r="E1761" s="8">
        <v>0.53200000000000003</v>
      </c>
      <c r="F1761" s="8">
        <v>0.51100000000000001</v>
      </c>
      <c r="G1761" s="8">
        <v>0.72899999999999998</v>
      </c>
      <c r="H1761" s="8">
        <v>0.40500000000000003</v>
      </c>
      <c r="I1761" s="9">
        <f>_xlfn.NUMBERVALUE(INDEX(tb_SVI[],MATCH(tb_MHDI[[#This Row],[mun_uf]],tb_SVI[city_name_uf],0),7),".")</f>
        <v>2010</v>
      </c>
    </row>
    <row r="1762" spans="1:9" x14ac:dyDescent="0.25">
      <c r="A1762" s="8" t="s">
        <v>13807</v>
      </c>
      <c r="B1762" s="8" t="str">
        <f>LEFT(tb_MHDI[[#This Row],[Territorialidades]],(FIND("/",tb_MHDI[[#This Row],[Territorialidades]])-2))</f>
        <v>Feira Nova</v>
      </c>
      <c r="C1762" s="8" t="str">
        <f>LEFT(RIGHT(tb_MHDI[[#This Row],[Territorialidades]],3),2)</f>
        <v>PE</v>
      </c>
      <c r="D1762" s="8" t="str">
        <f>CONCATENATE(tb_MHDI[[#This Row],[Município]],"/",tb_MHDI[[#This Row],[UF]])</f>
        <v>Feira Nova/PE</v>
      </c>
      <c r="E1762" s="8">
        <v>0.6</v>
      </c>
      <c r="F1762" s="8">
        <v>0.58099999999999996</v>
      </c>
      <c r="G1762" s="8">
        <v>0.80700000000000005</v>
      </c>
      <c r="H1762" s="8">
        <v>0.46</v>
      </c>
      <c r="I1762" s="9">
        <f>_xlfn.NUMBERVALUE(INDEX(tb_SVI[],MATCH(tb_MHDI[[#This Row],[mun_uf]],tb_SVI[city_name_uf],0),7),".")</f>
        <v>2010</v>
      </c>
    </row>
    <row r="1763" spans="1:9" x14ac:dyDescent="0.25">
      <c r="A1763" s="8" t="s">
        <v>13808</v>
      </c>
      <c r="B1763" s="8" t="str">
        <f>LEFT(tb_MHDI[[#This Row],[Territorialidades]],(FIND("/",tb_MHDI[[#This Row],[Territorialidades]])-2))</f>
        <v>Feira Nova</v>
      </c>
      <c r="C1763" s="8" t="str">
        <f>LEFT(RIGHT(tb_MHDI[[#This Row],[Territorialidades]],3),2)</f>
        <v>SE</v>
      </c>
      <c r="D1763" s="8" t="str">
        <f>CONCATENATE(tb_MHDI[[#This Row],[Município]],"/",tb_MHDI[[#This Row],[UF]])</f>
        <v>Feira Nova/SE</v>
      </c>
      <c r="E1763" s="8">
        <v>0.58399999999999996</v>
      </c>
      <c r="F1763" s="8">
        <v>0.54600000000000004</v>
      </c>
      <c r="G1763" s="8">
        <v>0.77300000000000002</v>
      </c>
      <c r="H1763" s="8">
        <v>0.47299999999999998</v>
      </c>
      <c r="I1763" s="9">
        <f>_xlfn.NUMBERVALUE(INDEX(tb_SVI[],MATCH(tb_MHDI[[#This Row],[mun_uf]],tb_SVI[city_name_uf],0),7),".")</f>
        <v>2010</v>
      </c>
    </row>
    <row r="1764" spans="1:9" x14ac:dyDescent="0.25">
      <c r="A1764" s="8" t="s">
        <v>13809</v>
      </c>
      <c r="B1764" s="8" t="str">
        <f>LEFT(tb_MHDI[[#This Row],[Territorialidades]],(FIND("/",tb_MHDI[[#This Row],[Territorialidades]])-2))</f>
        <v>Felício dos Santos</v>
      </c>
      <c r="C1764" s="8" t="str">
        <f>LEFT(RIGHT(tb_MHDI[[#This Row],[Territorialidades]],3),2)</f>
        <v>MG</v>
      </c>
      <c r="D1764" s="8" t="str">
        <f>CONCATENATE(tb_MHDI[[#This Row],[Município]],"/",tb_MHDI[[#This Row],[UF]])</f>
        <v>Felício dos Santos/MG</v>
      </c>
      <c r="E1764" s="8">
        <v>0.60599999999999998</v>
      </c>
      <c r="F1764" s="8">
        <v>0.56799999999999995</v>
      </c>
      <c r="G1764" s="8">
        <v>0.79400000000000004</v>
      </c>
      <c r="H1764" s="8">
        <v>0.49399999999999999</v>
      </c>
      <c r="I1764" s="9">
        <f>_xlfn.NUMBERVALUE(INDEX(tb_SVI[],MATCH(tb_MHDI[[#This Row],[mun_uf]],tb_SVI[city_name_uf],0),7),".")</f>
        <v>2010</v>
      </c>
    </row>
    <row r="1765" spans="1:9" x14ac:dyDescent="0.25">
      <c r="A1765" s="8" t="s">
        <v>13810</v>
      </c>
      <c r="B1765" s="8" t="str">
        <f>LEFT(tb_MHDI[[#This Row],[Territorialidades]],(FIND("/",tb_MHDI[[#This Row],[Territorialidades]])-2))</f>
        <v>Felipe Guerra</v>
      </c>
      <c r="C1765" s="8" t="str">
        <f>LEFT(RIGHT(tb_MHDI[[#This Row],[Territorialidades]],3),2)</f>
        <v>RN</v>
      </c>
      <c r="D1765" s="8" t="str">
        <f>CONCATENATE(tb_MHDI[[#This Row],[Município]],"/",tb_MHDI[[#This Row],[UF]])</f>
        <v>Felipe Guerra/RN</v>
      </c>
      <c r="E1765" s="8">
        <v>0.63600000000000001</v>
      </c>
      <c r="F1765" s="8">
        <v>0.58199999999999996</v>
      </c>
      <c r="G1765" s="8">
        <v>0.76800000000000002</v>
      </c>
      <c r="H1765" s="8">
        <v>0.57499999999999996</v>
      </c>
      <c r="I1765" s="9">
        <f>_xlfn.NUMBERVALUE(INDEX(tb_SVI[],MATCH(tb_MHDI[[#This Row],[mun_uf]],tb_SVI[city_name_uf],0),7),".")</f>
        <v>2010</v>
      </c>
    </row>
    <row r="1766" spans="1:9" x14ac:dyDescent="0.25">
      <c r="A1766" s="8" t="s">
        <v>13811</v>
      </c>
      <c r="B1766" s="8" t="str">
        <f>LEFT(tb_MHDI[[#This Row],[Territorialidades]],(FIND("/",tb_MHDI[[#This Row],[Territorialidades]])-2))</f>
        <v>Felisburgo</v>
      </c>
      <c r="C1766" s="8" t="str">
        <f>LEFT(RIGHT(tb_MHDI[[#This Row],[Territorialidades]],3),2)</f>
        <v>MG</v>
      </c>
      <c r="D1766" s="8" t="str">
        <f>CONCATENATE(tb_MHDI[[#This Row],[Município]],"/",tb_MHDI[[#This Row],[UF]])</f>
        <v>Felisburgo/MG</v>
      </c>
      <c r="E1766" s="8">
        <v>0.58299999999999996</v>
      </c>
      <c r="F1766" s="8">
        <v>0.57699999999999996</v>
      </c>
      <c r="G1766" s="8">
        <v>0.74399999999999999</v>
      </c>
      <c r="H1766" s="8">
        <v>0.46200000000000002</v>
      </c>
      <c r="I1766" s="9">
        <f>_xlfn.NUMBERVALUE(INDEX(tb_SVI[],MATCH(tb_MHDI[[#This Row],[mun_uf]],tb_SVI[city_name_uf],0),7),".")</f>
        <v>2010</v>
      </c>
    </row>
    <row r="1767" spans="1:9" x14ac:dyDescent="0.25">
      <c r="A1767" s="8" t="s">
        <v>13812</v>
      </c>
      <c r="B1767" s="8" t="str">
        <f>LEFT(tb_MHDI[[#This Row],[Territorialidades]],(FIND("/",tb_MHDI[[#This Row],[Territorialidades]])-2))</f>
        <v>Felixlândia</v>
      </c>
      <c r="C1767" s="8" t="str">
        <f>LEFT(RIGHT(tb_MHDI[[#This Row],[Territorialidades]],3),2)</f>
        <v>MG</v>
      </c>
      <c r="D1767" s="8" t="str">
        <f>CONCATENATE(tb_MHDI[[#This Row],[Município]],"/",tb_MHDI[[#This Row],[UF]])</f>
        <v>Felixlândia/MG</v>
      </c>
      <c r="E1767" s="8">
        <v>0.64800000000000002</v>
      </c>
      <c r="F1767" s="8">
        <v>0.65100000000000002</v>
      </c>
      <c r="G1767" s="8">
        <v>0.81499999999999995</v>
      </c>
      <c r="H1767" s="8">
        <v>0.51400000000000001</v>
      </c>
      <c r="I1767" s="9">
        <f>_xlfn.NUMBERVALUE(INDEX(tb_SVI[],MATCH(tb_MHDI[[#This Row],[mun_uf]],tb_SVI[city_name_uf],0),7),".")</f>
        <v>2010</v>
      </c>
    </row>
    <row r="1768" spans="1:9" x14ac:dyDescent="0.25">
      <c r="A1768" s="8" t="s">
        <v>13813</v>
      </c>
      <c r="B1768" s="8" t="str">
        <f>LEFT(tb_MHDI[[#This Row],[Territorialidades]],(FIND("/",tb_MHDI[[#This Row],[Territorialidades]])-2))</f>
        <v>Feliz Deserto</v>
      </c>
      <c r="C1768" s="8" t="str">
        <f>LEFT(RIGHT(tb_MHDI[[#This Row],[Territorialidades]],3),2)</f>
        <v>AL</v>
      </c>
      <c r="D1768" s="8" t="str">
        <f>CONCATENATE(tb_MHDI[[#This Row],[Município]],"/",tb_MHDI[[#This Row],[UF]])</f>
        <v>Feliz Deserto/AL</v>
      </c>
      <c r="E1768" s="8">
        <v>0.56499999999999995</v>
      </c>
      <c r="F1768" s="8">
        <v>0.55000000000000004</v>
      </c>
      <c r="G1768" s="8">
        <v>0.70799999999999996</v>
      </c>
      <c r="H1768" s="8">
        <v>0.46200000000000002</v>
      </c>
      <c r="I1768" s="9">
        <f>_xlfn.NUMBERVALUE(INDEX(tb_SVI[],MATCH(tb_MHDI[[#This Row],[mun_uf]],tb_SVI[city_name_uf],0),7),".")</f>
        <v>2010</v>
      </c>
    </row>
    <row r="1769" spans="1:9" x14ac:dyDescent="0.25">
      <c r="A1769" s="8" t="s">
        <v>13814</v>
      </c>
      <c r="B1769" s="8" t="str">
        <f>LEFT(tb_MHDI[[#This Row],[Territorialidades]],(FIND("/",tb_MHDI[[#This Row],[Territorialidades]])-2))</f>
        <v>Feliz Natal</v>
      </c>
      <c r="C1769" s="8" t="str">
        <f>LEFT(RIGHT(tb_MHDI[[#This Row],[Territorialidades]],3),2)</f>
        <v>MT</v>
      </c>
      <c r="D1769" s="8" t="str">
        <f>CONCATENATE(tb_MHDI[[#This Row],[Município]],"/",tb_MHDI[[#This Row],[UF]])</f>
        <v>Feliz Natal/MT</v>
      </c>
      <c r="E1769" s="8">
        <v>0.69199999999999995</v>
      </c>
      <c r="F1769" s="8">
        <v>0.73699999999999999</v>
      </c>
      <c r="G1769" s="8">
        <v>0.81899999999999995</v>
      </c>
      <c r="H1769" s="8">
        <v>0.54800000000000004</v>
      </c>
      <c r="I1769" s="9">
        <f>_xlfn.NUMBERVALUE(INDEX(tb_SVI[],MATCH(tb_MHDI[[#This Row],[mun_uf]],tb_SVI[city_name_uf],0),7),".")</f>
        <v>2010</v>
      </c>
    </row>
    <row r="1770" spans="1:9" x14ac:dyDescent="0.25">
      <c r="A1770" s="8" t="s">
        <v>13815</v>
      </c>
      <c r="B1770" s="8" t="str">
        <f>LEFT(tb_MHDI[[#This Row],[Territorialidades]],(FIND("/",tb_MHDI[[#This Row],[Territorialidades]])-2))</f>
        <v>Feliz</v>
      </c>
      <c r="C1770" s="8" t="str">
        <f>LEFT(RIGHT(tb_MHDI[[#This Row],[Territorialidades]],3),2)</f>
        <v>RS</v>
      </c>
      <c r="D1770" s="8" t="str">
        <f>CONCATENATE(tb_MHDI[[#This Row],[Município]],"/",tb_MHDI[[#This Row],[UF]])</f>
        <v>Feliz/RS</v>
      </c>
      <c r="E1770" s="8">
        <v>0.75</v>
      </c>
      <c r="F1770" s="8">
        <v>0.75800000000000001</v>
      </c>
      <c r="G1770" s="8">
        <v>0.84699999999999998</v>
      </c>
      <c r="H1770" s="8">
        <v>0.65800000000000003</v>
      </c>
      <c r="I1770" s="9">
        <f>_xlfn.NUMBERVALUE(INDEX(tb_SVI[],MATCH(tb_MHDI[[#This Row],[mun_uf]],tb_SVI[city_name_uf],0),7),".")</f>
        <v>2010</v>
      </c>
    </row>
    <row r="1771" spans="1:9" x14ac:dyDescent="0.25">
      <c r="A1771" s="8" t="s">
        <v>13816</v>
      </c>
      <c r="B1771" s="8" t="str">
        <f>LEFT(tb_MHDI[[#This Row],[Territorialidades]],(FIND("/",tb_MHDI[[#This Row],[Territorialidades]])-2))</f>
        <v>Fênix</v>
      </c>
      <c r="C1771" s="8" t="str">
        <f>LEFT(RIGHT(tb_MHDI[[#This Row],[Territorialidades]],3),2)</f>
        <v>PR</v>
      </c>
      <c r="D1771" s="8" t="str">
        <f>CONCATENATE(tb_MHDI[[#This Row],[Município]],"/",tb_MHDI[[#This Row],[UF]])</f>
        <v>Fênix/PR</v>
      </c>
      <c r="E1771" s="8">
        <v>0.71599999999999997</v>
      </c>
      <c r="F1771" s="8">
        <v>0.66900000000000004</v>
      </c>
      <c r="G1771" s="8">
        <v>0.82499999999999996</v>
      </c>
      <c r="H1771" s="8">
        <v>0.66500000000000004</v>
      </c>
      <c r="I1771" s="9">
        <f>_xlfn.NUMBERVALUE(INDEX(tb_SVI[],MATCH(tb_MHDI[[#This Row],[mun_uf]],tb_SVI[city_name_uf],0),7),".")</f>
        <v>2010</v>
      </c>
    </row>
    <row r="1772" spans="1:9" x14ac:dyDescent="0.25">
      <c r="A1772" s="8" t="s">
        <v>13817</v>
      </c>
      <c r="B1772" s="8" t="str">
        <f>LEFT(tb_MHDI[[#This Row],[Territorialidades]],(FIND("/",tb_MHDI[[#This Row],[Territorialidades]])-2))</f>
        <v>Fernandes Pinheiro</v>
      </c>
      <c r="C1772" s="8" t="str">
        <f>LEFT(RIGHT(tb_MHDI[[#This Row],[Territorialidades]],3),2)</f>
        <v>PR</v>
      </c>
      <c r="D1772" s="8" t="str">
        <f>CONCATENATE(tb_MHDI[[#This Row],[Município]],"/",tb_MHDI[[#This Row],[UF]])</f>
        <v>Fernandes Pinheiro/PR</v>
      </c>
      <c r="E1772" s="8">
        <v>0.64500000000000002</v>
      </c>
      <c r="F1772" s="8">
        <v>0.64700000000000002</v>
      </c>
      <c r="G1772" s="8">
        <v>0.79100000000000004</v>
      </c>
      <c r="H1772" s="8">
        <v>0.52500000000000002</v>
      </c>
      <c r="I1772" s="9">
        <f>_xlfn.NUMBERVALUE(INDEX(tb_SVI[],MATCH(tb_MHDI[[#This Row],[mun_uf]],tb_SVI[city_name_uf],0),7),".")</f>
        <v>2010</v>
      </c>
    </row>
    <row r="1773" spans="1:9" x14ac:dyDescent="0.25">
      <c r="A1773" s="8" t="s">
        <v>13818</v>
      </c>
      <c r="B1773" s="8" t="str">
        <f>LEFT(tb_MHDI[[#This Row],[Territorialidades]],(FIND("/",tb_MHDI[[#This Row],[Territorialidades]])-2))</f>
        <v>Fernandes Tourinho</v>
      </c>
      <c r="C1773" s="8" t="str">
        <f>LEFT(RIGHT(tb_MHDI[[#This Row],[Territorialidades]],3),2)</f>
        <v>MG</v>
      </c>
      <c r="D1773" s="8" t="str">
        <f>CONCATENATE(tb_MHDI[[#This Row],[Município]],"/",tb_MHDI[[#This Row],[UF]])</f>
        <v>Fernandes Tourinho/MG</v>
      </c>
      <c r="E1773" s="8">
        <v>0.64600000000000002</v>
      </c>
      <c r="F1773" s="8">
        <v>0.60799999999999998</v>
      </c>
      <c r="G1773" s="8">
        <v>0.80700000000000005</v>
      </c>
      <c r="H1773" s="8">
        <v>0.55000000000000004</v>
      </c>
      <c r="I1773" s="9">
        <f>_xlfn.NUMBERVALUE(INDEX(tb_SVI[],MATCH(tb_MHDI[[#This Row],[mun_uf]],tb_SVI[city_name_uf],0),7),".")</f>
        <v>2010</v>
      </c>
    </row>
    <row r="1774" spans="1:9" x14ac:dyDescent="0.25">
      <c r="A1774" s="8" t="s">
        <v>13819</v>
      </c>
      <c r="B1774" s="8" t="str">
        <f>LEFT(tb_MHDI[[#This Row],[Territorialidades]],(FIND("/",tb_MHDI[[#This Row],[Territorialidades]])-2))</f>
        <v>Fernando de Noronha</v>
      </c>
      <c r="C1774" s="8" t="str">
        <f>LEFT(RIGHT(tb_MHDI[[#This Row],[Territorialidades]],3),2)</f>
        <v>PE</v>
      </c>
      <c r="D1774" s="8" t="str">
        <f>CONCATENATE(tb_MHDI[[#This Row],[Município]],"/",tb_MHDI[[#This Row],[UF]])</f>
        <v>Fernando de Noronha/PE</v>
      </c>
      <c r="E1774" s="8">
        <v>0.78800000000000003</v>
      </c>
      <c r="F1774" s="8">
        <v>0.78100000000000003</v>
      </c>
      <c r="G1774" s="8">
        <v>0.83899999999999997</v>
      </c>
      <c r="H1774" s="8">
        <v>0.748</v>
      </c>
      <c r="I1774" s="9">
        <f>_xlfn.NUMBERVALUE(INDEX(tb_SVI[],MATCH(tb_MHDI[[#This Row],[mun_uf]],tb_SVI[city_name_uf],0),7),".")</f>
        <v>2010</v>
      </c>
    </row>
    <row r="1775" spans="1:9" x14ac:dyDescent="0.25">
      <c r="A1775" s="8" t="s">
        <v>13820</v>
      </c>
      <c r="B1775" s="8" t="str">
        <f>LEFT(tb_MHDI[[#This Row],[Territorialidades]],(FIND("/",tb_MHDI[[#This Row],[Territorialidades]])-2))</f>
        <v>Fernando Falcão</v>
      </c>
      <c r="C1775" s="8" t="str">
        <f>LEFT(RIGHT(tb_MHDI[[#This Row],[Territorialidades]],3),2)</f>
        <v>MA</v>
      </c>
      <c r="D1775" s="8" t="str">
        <f>CONCATENATE(tb_MHDI[[#This Row],[Município]],"/",tb_MHDI[[#This Row],[UF]])</f>
        <v>Fernando Falcão/MA</v>
      </c>
      <c r="E1775" s="8">
        <v>0.443</v>
      </c>
      <c r="F1775" s="8">
        <v>0.41699999999999998</v>
      </c>
      <c r="G1775" s="8">
        <v>0.72799999999999998</v>
      </c>
      <c r="H1775" s="8">
        <v>0.28599999999999998</v>
      </c>
      <c r="I1775" s="9">
        <f>_xlfn.NUMBERVALUE(INDEX(tb_SVI[],MATCH(tb_MHDI[[#This Row],[mun_uf]],tb_SVI[city_name_uf],0),7),".")</f>
        <v>2010</v>
      </c>
    </row>
    <row r="1776" spans="1:9" x14ac:dyDescent="0.25">
      <c r="A1776" s="8" t="s">
        <v>13821</v>
      </c>
      <c r="B1776" s="8" t="str">
        <f>LEFT(tb_MHDI[[#This Row],[Territorialidades]],(FIND("/",tb_MHDI[[#This Row],[Territorialidades]])-2))</f>
        <v>Fernando Pedroza</v>
      </c>
      <c r="C1776" s="8" t="str">
        <f>LEFT(RIGHT(tb_MHDI[[#This Row],[Territorialidades]],3),2)</f>
        <v>RN</v>
      </c>
      <c r="D1776" s="8" t="str">
        <f>CONCATENATE(tb_MHDI[[#This Row],[Município]],"/",tb_MHDI[[#This Row],[UF]])</f>
        <v>Fernando Pedroza/RN</v>
      </c>
      <c r="E1776" s="8">
        <v>0.59699999999999998</v>
      </c>
      <c r="F1776" s="8">
        <v>0.56499999999999995</v>
      </c>
      <c r="G1776" s="8">
        <v>0.72699999999999998</v>
      </c>
      <c r="H1776" s="8">
        <v>0.51900000000000002</v>
      </c>
      <c r="I1776" s="9">
        <f>_xlfn.NUMBERVALUE(INDEX(tb_SVI[],MATCH(tb_MHDI[[#This Row],[mun_uf]],tb_SVI[city_name_uf],0),7),".")</f>
        <v>2010</v>
      </c>
    </row>
    <row r="1777" spans="1:9" x14ac:dyDescent="0.25">
      <c r="A1777" s="8" t="s">
        <v>13822</v>
      </c>
      <c r="B1777" s="8" t="str">
        <f>LEFT(tb_MHDI[[#This Row],[Territorialidades]],(FIND("/",tb_MHDI[[#This Row],[Territorialidades]])-2))</f>
        <v>Fernandópolis</v>
      </c>
      <c r="C1777" s="8" t="str">
        <f>LEFT(RIGHT(tb_MHDI[[#This Row],[Territorialidades]],3),2)</f>
        <v>SP</v>
      </c>
      <c r="D1777" s="8" t="str">
        <f>CONCATENATE(tb_MHDI[[#This Row],[Município]],"/",tb_MHDI[[#This Row],[UF]])</f>
        <v>Fernandópolis/SP</v>
      </c>
      <c r="E1777" s="8">
        <v>0.79700000000000004</v>
      </c>
      <c r="F1777" s="8">
        <v>0.76700000000000002</v>
      </c>
      <c r="G1777" s="8">
        <v>0.872</v>
      </c>
      <c r="H1777" s="8">
        <v>0.75800000000000001</v>
      </c>
      <c r="I1777" s="9">
        <f>_xlfn.NUMBERVALUE(INDEX(tb_SVI[],MATCH(tb_MHDI[[#This Row],[mun_uf]],tb_SVI[city_name_uf],0),7),".")</f>
        <v>2010</v>
      </c>
    </row>
    <row r="1778" spans="1:9" x14ac:dyDescent="0.25">
      <c r="A1778" s="8" t="s">
        <v>13823</v>
      </c>
      <c r="B1778" s="8" t="str">
        <f>LEFT(tb_MHDI[[#This Row],[Territorialidades]],(FIND("/",tb_MHDI[[#This Row],[Territorialidades]])-2))</f>
        <v>Fernando Prestes</v>
      </c>
      <c r="C1778" s="8" t="str">
        <f>LEFT(RIGHT(tb_MHDI[[#This Row],[Territorialidades]],3),2)</f>
        <v>SP</v>
      </c>
      <c r="D1778" s="8" t="str">
        <f>CONCATENATE(tb_MHDI[[#This Row],[Município]],"/",tb_MHDI[[#This Row],[UF]])</f>
        <v>Fernando Prestes/SP</v>
      </c>
      <c r="E1778" s="8">
        <v>0.75800000000000001</v>
      </c>
      <c r="F1778" s="8">
        <v>0.746</v>
      </c>
      <c r="G1778" s="8">
        <v>0.85899999999999999</v>
      </c>
      <c r="H1778" s="8">
        <v>0.68</v>
      </c>
      <c r="I1778" s="9">
        <f>_xlfn.NUMBERVALUE(INDEX(tb_SVI[],MATCH(tb_MHDI[[#This Row],[mun_uf]],tb_SVI[city_name_uf],0),7),".")</f>
        <v>2010</v>
      </c>
    </row>
    <row r="1779" spans="1:9" x14ac:dyDescent="0.25">
      <c r="A1779" s="8" t="s">
        <v>13824</v>
      </c>
      <c r="B1779" s="8" t="str">
        <f>LEFT(tb_MHDI[[#This Row],[Territorialidades]],(FIND("/",tb_MHDI[[#This Row],[Territorialidades]])-2))</f>
        <v>Fernão</v>
      </c>
      <c r="C1779" s="8" t="str">
        <f>LEFT(RIGHT(tb_MHDI[[#This Row],[Territorialidades]],3),2)</f>
        <v>SP</v>
      </c>
      <c r="D1779" s="8" t="str">
        <f>CONCATENATE(tb_MHDI[[#This Row],[Município]],"/",tb_MHDI[[#This Row],[UF]])</f>
        <v>Fernão/SP</v>
      </c>
      <c r="E1779" s="8">
        <v>0.70299999999999996</v>
      </c>
      <c r="F1779" s="8">
        <v>0.66800000000000004</v>
      </c>
      <c r="G1779" s="8">
        <v>0.84299999999999997</v>
      </c>
      <c r="H1779" s="8">
        <v>0.61699999999999999</v>
      </c>
      <c r="I1779" s="9">
        <f>_xlfn.NUMBERVALUE(INDEX(tb_SVI[],MATCH(tb_MHDI[[#This Row],[mun_uf]],tb_SVI[city_name_uf],0),7),".")</f>
        <v>2010</v>
      </c>
    </row>
    <row r="1780" spans="1:9" x14ac:dyDescent="0.25">
      <c r="A1780" s="8" t="s">
        <v>13825</v>
      </c>
      <c r="B1780" s="8" t="str">
        <f>LEFT(tb_MHDI[[#This Row],[Territorialidades]],(FIND("/",tb_MHDI[[#This Row],[Territorialidades]])-2))</f>
        <v>Ferraz de Vasconcelos</v>
      </c>
      <c r="C1780" s="8" t="str">
        <f>LEFT(RIGHT(tb_MHDI[[#This Row],[Territorialidades]],3),2)</f>
        <v>SP</v>
      </c>
      <c r="D1780" s="8" t="str">
        <f>CONCATENATE(tb_MHDI[[#This Row],[Município]],"/",tb_MHDI[[#This Row],[UF]])</f>
        <v>Ferraz de Vasconcelos/SP</v>
      </c>
      <c r="E1780" s="8">
        <v>0.73799999999999999</v>
      </c>
      <c r="F1780" s="8">
        <v>0.69099999999999995</v>
      </c>
      <c r="G1780" s="8">
        <v>0.82799999999999996</v>
      </c>
      <c r="H1780" s="8">
        <v>0.70299999999999996</v>
      </c>
      <c r="I1780" s="9">
        <f>_xlfn.NUMBERVALUE(INDEX(tb_SVI[],MATCH(tb_MHDI[[#This Row],[mun_uf]],tb_SVI[city_name_uf],0),7),".")</f>
        <v>2010</v>
      </c>
    </row>
    <row r="1781" spans="1:9" x14ac:dyDescent="0.25">
      <c r="A1781" s="8" t="s">
        <v>13826</v>
      </c>
      <c r="B1781" s="8" t="str">
        <f>LEFT(tb_MHDI[[#This Row],[Territorialidades]],(FIND("/",tb_MHDI[[#This Row],[Territorialidades]])-2))</f>
        <v>Ferreira Gomes</v>
      </c>
      <c r="C1781" s="8" t="str">
        <f>LEFT(RIGHT(tb_MHDI[[#This Row],[Territorialidades]],3),2)</f>
        <v>AP</v>
      </c>
      <c r="D1781" s="8" t="str">
        <f>CONCATENATE(tb_MHDI[[#This Row],[Município]],"/",tb_MHDI[[#This Row],[UF]])</f>
        <v>Ferreira Gomes/AP</v>
      </c>
      <c r="E1781" s="8">
        <v>0.65600000000000003</v>
      </c>
      <c r="F1781" s="8">
        <v>0.63500000000000001</v>
      </c>
      <c r="G1781" s="8">
        <v>0.82</v>
      </c>
      <c r="H1781" s="8">
        <v>0.54200000000000004</v>
      </c>
      <c r="I1781" s="9">
        <f>_xlfn.NUMBERVALUE(INDEX(tb_SVI[],MATCH(tb_MHDI[[#This Row],[mun_uf]],tb_SVI[city_name_uf],0),7),".")</f>
        <v>2010</v>
      </c>
    </row>
    <row r="1782" spans="1:9" x14ac:dyDescent="0.25">
      <c r="A1782" s="8" t="s">
        <v>13827</v>
      </c>
      <c r="B1782" s="8" t="str">
        <f>LEFT(tb_MHDI[[#This Row],[Territorialidades]],(FIND("/",tb_MHDI[[#This Row],[Territorialidades]])-2))</f>
        <v>Ferreiros</v>
      </c>
      <c r="C1782" s="8" t="str">
        <f>LEFT(RIGHT(tb_MHDI[[#This Row],[Territorialidades]],3),2)</f>
        <v>PE</v>
      </c>
      <c r="D1782" s="8" t="str">
        <f>CONCATENATE(tb_MHDI[[#This Row],[Município]],"/",tb_MHDI[[#This Row],[UF]])</f>
        <v>Ferreiros/PE</v>
      </c>
      <c r="E1782" s="8">
        <v>0.622</v>
      </c>
      <c r="F1782" s="8">
        <v>0.58899999999999997</v>
      </c>
      <c r="G1782" s="8">
        <v>0.78700000000000003</v>
      </c>
      <c r="H1782" s="8">
        <v>0.51900000000000002</v>
      </c>
      <c r="I1782" s="9">
        <f>_xlfn.NUMBERVALUE(INDEX(tb_SVI[],MATCH(tb_MHDI[[#This Row],[mun_uf]],tb_SVI[city_name_uf],0),7),".")</f>
        <v>2010</v>
      </c>
    </row>
    <row r="1783" spans="1:9" x14ac:dyDescent="0.25">
      <c r="A1783" s="8" t="s">
        <v>13828</v>
      </c>
      <c r="B1783" s="8" t="str">
        <f>LEFT(tb_MHDI[[#This Row],[Territorialidades]],(FIND("/",tb_MHDI[[#This Row],[Territorialidades]])-2))</f>
        <v>Ferros</v>
      </c>
      <c r="C1783" s="8" t="str">
        <f>LEFT(RIGHT(tb_MHDI[[#This Row],[Territorialidades]],3),2)</f>
        <v>MG</v>
      </c>
      <c r="D1783" s="8" t="str">
        <f>CONCATENATE(tb_MHDI[[#This Row],[Município]],"/",tb_MHDI[[#This Row],[UF]])</f>
        <v>Ferros/MG</v>
      </c>
      <c r="E1783" s="8">
        <v>0.60299999999999998</v>
      </c>
      <c r="F1783" s="8">
        <v>0.625</v>
      </c>
      <c r="G1783" s="8">
        <v>0.82099999999999995</v>
      </c>
      <c r="H1783" s="8">
        <v>0.42799999999999999</v>
      </c>
      <c r="I1783" s="9">
        <f>_xlfn.NUMBERVALUE(INDEX(tb_SVI[],MATCH(tb_MHDI[[#This Row],[mun_uf]],tb_SVI[city_name_uf],0),7),".")</f>
        <v>2010</v>
      </c>
    </row>
    <row r="1784" spans="1:9" x14ac:dyDescent="0.25">
      <c r="A1784" s="8" t="s">
        <v>13829</v>
      </c>
      <c r="B1784" s="8" t="str">
        <f>LEFT(tb_MHDI[[#This Row],[Territorialidades]],(FIND("/",tb_MHDI[[#This Row],[Territorialidades]])-2))</f>
        <v>Fervedouro</v>
      </c>
      <c r="C1784" s="8" t="str">
        <f>LEFT(RIGHT(tb_MHDI[[#This Row],[Territorialidades]],3),2)</f>
        <v>MG</v>
      </c>
      <c r="D1784" s="8" t="str">
        <f>CONCATENATE(tb_MHDI[[#This Row],[Município]],"/",tb_MHDI[[#This Row],[UF]])</f>
        <v>Fervedouro/MG</v>
      </c>
      <c r="E1784" s="8">
        <v>0.57999999999999996</v>
      </c>
      <c r="F1784" s="8">
        <v>0.58299999999999996</v>
      </c>
      <c r="G1784" s="8">
        <v>0.79600000000000004</v>
      </c>
      <c r="H1784" s="8">
        <v>0.42</v>
      </c>
      <c r="I1784" s="9">
        <f>_xlfn.NUMBERVALUE(INDEX(tb_SVI[],MATCH(tb_MHDI[[#This Row],[mun_uf]],tb_SVI[city_name_uf],0),7),".")</f>
        <v>2010</v>
      </c>
    </row>
    <row r="1785" spans="1:9" x14ac:dyDescent="0.25">
      <c r="A1785" s="8" t="s">
        <v>13830</v>
      </c>
      <c r="B1785" s="8" t="str">
        <f>LEFT(tb_MHDI[[#This Row],[Territorialidades]],(FIND("/",tb_MHDI[[#This Row],[Territorialidades]])-2))</f>
        <v>Figueirão</v>
      </c>
      <c r="C1785" s="8" t="str">
        <f>LEFT(RIGHT(tb_MHDI[[#This Row],[Territorialidades]],3),2)</f>
        <v>MS</v>
      </c>
      <c r="D1785" s="8" t="str">
        <f>CONCATENATE(tb_MHDI[[#This Row],[Município]],"/",tb_MHDI[[#This Row],[UF]])</f>
        <v>Figueirão/MS</v>
      </c>
      <c r="E1785" s="8">
        <v>0.66</v>
      </c>
      <c r="F1785" s="8">
        <v>0.67700000000000005</v>
      </c>
      <c r="G1785" s="8">
        <v>0.83</v>
      </c>
      <c r="H1785" s="8">
        <v>0.51100000000000001</v>
      </c>
      <c r="I1785" s="9">
        <f>_xlfn.NUMBERVALUE(INDEX(tb_SVI[],MATCH(tb_MHDI[[#This Row],[mun_uf]],tb_SVI[city_name_uf],0),7),".")</f>
        <v>2010</v>
      </c>
    </row>
    <row r="1786" spans="1:9" x14ac:dyDescent="0.25">
      <c r="A1786" s="8" t="s">
        <v>13831</v>
      </c>
      <c r="B1786" s="8" t="str">
        <f>LEFT(tb_MHDI[[#This Row],[Territorialidades]],(FIND("/",tb_MHDI[[#This Row],[Territorialidades]])-2))</f>
        <v>Figueira</v>
      </c>
      <c r="C1786" s="8" t="str">
        <f>LEFT(RIGHT(tb_MHDI[[#This Row],[Territorialidades]],3),2)</f>
        <v>PR</v>
      </c>
      <c r="D1786" s="8" t="str">
        <f>CONCATENATE(tb_MHDI[[#This Row],[Município]],"/",tb_MHDI[[#This Row],[UF]])</f>
        <v>Figueira/PR</v>
      </c>
      <c r="E1786" s="8">
        <v>0.67700000000000005</v>
      </c>
      <c r="F1786" s="8">
        <v>0.68</v>
      </c>
      <c r="G1786" s="8">
        <v>0.80100000000000005</v>
      </c>
      <c r="H1786" s="8">
        <v>0.56899999999999995</v>
      </c>
      <c r="I1786" s="9">
        <f>_xlfn.NUMBERVALUE(INDEX(tb_SVI[],MATCH(tb_MHDI[[#This Row],[mun_uf]],tb_SVI[city_name_uf],0),7),".")</f>
        <v>2010</v>
      </c>
    </row>
    <row r="1787" spans="1:9" x14ac:dyDescent="0.25">
      <c r="A1787" s="8" t="s">
        <v>13832</v>
      </c>
      <c r="B1787" s="8" t="str">
        <f>LEFT(tb_MHDI[[#This Row],[Territorialidades]],(FIND("/",tb_MHDI[[#This Row],[Territorialidades]])-2))</f>
        <v>Figueirópolis D'Oeste</v>
      </c>
      <c r="C1787" s="8" t="str">
        <f>LEFT(RIGHT(tb_MHDI[[#This Row],[Territorialidades]],3),2)</f>
        <v>MT</v>
      </c>
      <c r="D1787" s="8" t="str">
        <f>CONCATENATE(tb_MHDI[[#This Row],[Município]],"/",tb_MHDI[[#This Row],[UF]])</f>
        <v>Figueirópolis D'Oeste/MT</v>
      </c>
      <c r="E1787" s="8">
        <v>0.67900000000000005</v>
      </c>
      <c r="F1787" s="8">
        <v>0.66500000000000004</v>
      </c>
      <c r="G1787" s="8">
        <v>0.78600000000000003</v>
      </c>
      <c r="H1787" s="8">
        <v>0.59899999999999998</v>
      </c>
      <c r="I1787" s="9">
        <f>_xlfn.NUMBERVALUE(INDEX(tb_SVI[],MATCH(tb_MHDI[[#This Row],[mun_uf]],tb_SVI[city_name_uf],0),7),".")</f>
        <v>2010</v>
      </c>
    </row>
    <row r="1788" spans="1:9" x14ac:dyDescent="0.25">
      <c r="A1788" s="8" t="s">
        <v>13833</v>
      </c>
      <c r="B1788" s="8" t="str">
        <f>LEFT(tb_MHDI[[#This Row],[Territorialidades]],(FIND("/",tb_MHDI[[#This Row],[Territorialidades]])-2))</f>
        <v>Figueirópolis</v>
      </c>
      <c r="C1788" s="8" t="str">
        <f>LEFT(RIGHT(tb_MHDI[[#This Row],[Territorialidades]],3),2)</f>
        <v>TO</v>
      </c>
      <c r="D1788" s="8" t="str">
        <f>CONCATENATE(tb_MHDI[[#This Row],[Município]],"/",tb_MHDI[[#This Row],[UF]])</f>
        <v>Figueirópolis/TO</v>
      </c>
      <c r="E1788" s="8">
        <v>0.68899999999999995</v>
      </c>
      <c r="F1788" s="8">
        <v>0.66400000000000003</v>
      </c>
      <c r="G1788" s="8">
        <v>0.82199999999999995</v>
      </c>
      <c r="H1788" s="8">
        <v>0.6</v>
      </c>
      <c r="I1788" s="9">
        <f>_xlfn.NUMBERVALUE(INDEX(tb_SVI[],MATCH(tb_MHDI[[#This Row],[mun_uf]],tb_SVI[city_name_uf],0),7),".")</f>
        <v>2010</v>
      </c>
    </row>
    <row r="1789" spans="1:9" x14ac:dyDescent="0.25">
      <c r="A1789" s="8" t="s">
        <v>13834</v>
      </c>
      <c r="B1789" s="8" t="str">
        <f>LEFT(tb_MHDI[[#This Row],[Territorialidades]],(FIND("/",tb_MHDI[[#This Row],[Territorialidades]])-2))</f>
        <v>Filadélfia</v>
      </c>
      <c r="C1789" s="8" t="str">
        <f>LEFT(RIGHT(tb_MHDI[[#This Row],[Territorialidades]],3),2)</f>
        <v>BA</v>
      </c>
      <c r="D1789" s="8" t="str">
        <f>CONCATENATE(tb_MHDI[[#This Row],[Município]],"/",tb_MHDI[[#This Row],[UF]])</f>
        <v>Filadélfia/BA</v>
      </c>
      <c r="E1789" s="8">
        <v>0.56499999999999995</v>
      </c>
      <c r="F1789" s="8">
        <v>0.55300000000000005</v>
      </c>
      <c r="G1789" s="8">
        <v>0.72599999999999998</v>
      </c>
      <c r="H1789" s="8">
        <v>0.45</v>
      </c>
      <c r="I1789" s="9">
        <f>_xlfn.NUMBERVALUE(INDEX(tb_SVI[],MATCH(tb_MHDI[[#This Row],[mun_uf]],tb_SVI[city_name_uf],0),7),".")</f>
        <v>2010</v>
      </c>
    </row>
    <row r="1790" spans="1:9" x14ac:dyDescent="0.25">
      <c r="A1790" s="8" t="s">
        <v>13835</v>
      </c>
      <c r="B1790" s="8" t="str">
        <f>LEFT(tb_MHDI[[#This Row],[Territorialidades]],(FIND("/",tb_MHDI[[#This Row],[Territorialidades]])-2))</f>
        <v>Filadélfia</v>
      </c>
      <c r="C1790" s="8" t="str">
        <f>LEFT(RIGHT(tb_MHDI[[#This Row],[Territorialidades]],3),2)</f>
        <v>TO</v>
      </c>
      <c r="D1790" s="8" t="str">
        <f>CONCATENATE(tb_MHDI[[#This Row],[Município]],"/",tb_MHDI[[#This Row],[UF]])</f>
        <v>Filadélfia/TO</v>
      </c>
      <c r="E1790" s="8">
        <v>0.621</v>
      </c>
      <c r="F1790" s="8">
        <v>0.57799999999999996</v>
      </c>
      <c r="G1790" s="8">
        <v>0.79200000000000004</v>
      </c>
      <c r="H1790" s="8">
        <v>0.52200000000000002</v>
      </c>
      <c r="I1790" s="9">
        <f>_xlfn.NUMBERVALUE(INDEX(tb_SVI[],MATCH(tb_MHDI[[#This Row],[mun_uf]],tb_SVI[city_name_uf],0),7),".")</f>
        <v>2010</v>
      </c>
    </row>
    <row r="1791" spans="1:9" x14ac:dyDescent="0.25">
      <c r="A1791" s="8" t="s">
        <v>13836</v>
      </c>
      <c r="B1791" s="8" t="str">
        <f>LEFT(tb_MHDI[[#This Row],[Territorialidades]],(FIND("/",tb_MHDI[[#This Row],[Territorialidades]])-2))</f>
        <v>Firmino Alves</v>
      </c>
      <c r="C1791" s="8" t="str">
        <f>LEFT(RIGHT(tb_MHDI[[#This Row],[Territorialidades]],3),2)</f>
        <v>BA</v>
      </c>
      <c r="D1791" s="8" t="str">
        <f>CONCATENATE(tb_MHDI[[#This Row],[Município]],"/",tb_MHDI[[#This Row],[UF]])</f>
        <v>Firmino Alves/BA</v>
      </c>
      <c r="E1791" s="8">
        <v>0.57799999999999996</v>
      </c>
      <c r="F1791" s="8">
        <v>0.59599999999999997</v>
      </c>
      <c r="G1791" s="8">
        <v>0.69899999999999995</v>
      </c>
      <c r="H1791" s="8">
        <v>0.46400000000000002</v>
      </c>
      <c r="I1791" s="9">
        <f>_xlfn.NUMBERVALUE(INDEX(tb_SVI[],MATCH(tb_MHDI[[#This Row],[mun_uf]],tb_SVI[city_name_uf],0),7),".")</f>
        <v>2010</v>
      </c>
    </row>
    <row r="1792" spans="1:9" x14ac:dyDescent="0.25">
      <c r="A1792" s="8" t="s">
        <v>13837</v>
      </c>
      <c r="B1792" s="8" t="str">
        <f>LEFT(tb_MHDI[[#This Row],[Territorialidades]],(FIND("/",tb_MHDI[[#This Row],[Territorialidades]])-2))</f>
        <v>Firminópolis</v>
      </c>
      <c r="C1792" s="8" t="str">
        <f>LEFT(RIGHT(tb_MHDI[[#This Row],[Territorialidades]],3),2)</f>
        <v>GO</v>
      </c>
      <c r="D1792" s="8" t="str">
        <f>CONCATENATE(tb_MHDI[[#This Row],[Município]],"/",tb_MHDI[[#This Row],[UF]])</f>
        <v>Firminópolis/GO</v>
      </c>
      <c r="E1792" s="8">
        <v>0.73199999999999998</v>
      </c>
      <c r="F1792" s="8">
        <v>0.68100000000000005</v>
      </c>
      <c r="G1792" s="8">
        <v>0.83799999999999997</v>
      </c>
      <c r="H1792" s="8">
        <v>0.68799999999999994</v>
      </c>
      <c r="I1792" s="9">
        <f>_xlfn.NUMBERVALUE(INDEX(tb_SVI[],MATCH(tb_MHDI[[#This Row],[mun_uf]],tb_SVI[city_name_uf],0),7),".")</f>
        <v>2010</v>
      </c>
    </row>
    <row r="1793" spans="1:9" x14ac:dyDescent="0.25">
      <c r="A1793" s="8" t="s">
        <v>13838</v>
      </c>
      <c r="B1793" s="8" t="str">
        <f>LEFT(tb_MHDI[[#This Row],[Territorialidades]],(FIND("/",tb_MHDI[[#This Row],[Territorialidades]])-2))</f>
        <v>Flexeiras</v>
      </c>
      <c r="C1793" s="8" t="str">
        <f>LEFT(RIGHT(tb_MHDI[[#This Row],[Territorialidades]],3),2)</f>
        <v>AL</v>
      </c>
      <c r="D1793" s="8" t="str">
        <f>CONCATENATE(tb_MHDI[[#This Row],[Município]],"/",tb_MHDI[[#This Row],[UF]])</f>
        <v>Flexeiras/AL</v>
      </c>
      <c r="E1793" s="8">
        <v>0.52700000000000002</v>
      </c>
      <c r="F1793" s="8">
        <v>0.52800000000000002</v>
      </c>
      <c r="G1793" s="8">
        <v>0.69299999999999995</v>
      </c>
      <c r="H1793" s="8">
        <v>0.4</v>
      </c>
      <c r="I1793" s="9">
        <f>_xlfn.NUMBERVALUE(INDEX(tb_SVI[],MATCH(tb_MHDI[[#This Row],[mun_uf]],tb_SVI[city_name_uf],0),7),".")</f>
        <v>2010</v>
      </c>
    </row>
    <row r="1794" spans="1:9" x14ac:dyDescent="0.25">
      <c r="A1794" s="8" t="s">
        <v>13839</v>
      </c>
      <c r="B1794" s="8" t="str">
        <f>LEFT(tb_MHDI[[#This Row],[Territorialidades]],(FIND("/",tb_MHDI[[#This Row],[Territorialidades]])-2))</f>
        <v>Floraí</v>
      </c>
      <c r="C1794" s="8" t="str">
        <f>LEFT(RIGHT(tb_MHDI[[#This Row],[Territorialidades]],3),2)</f>
        <v>PR</v>
      </c>
      <c r="D1794" s="8" t="str">
        <f>CONCATENATE(tb_MHDI[[#This Row],[Município]],"/",tb_MHDI[[#This Row],[UF]])</f>
        <v>Floraí/PR</v>
      </c>
      <c r="E1794" s="8">
        <v>0.745</v>
      </c>
      <c r="F1794" s="8">
        <v>0.73899999999999999</v>
      </c>
      <c r="G1794" s="8">
        <v>0.85299999999999998</v>
      </c>
      <c r="H1794" s="8">
        <v>0.65600000000000003</v>
      </c>
      <c r="I1794" s="9">
        <f>_xlfn.NUMBERVALUE(INDEX(tb_SVI[],MATCH(tb_MHDI[[#This Row],[mun_uf]],tb_SVI[city_name_uf],0),7),".")</f>
        <v>2010</v>
      </c>
    </row>
    <row r="1795" spans="1:9" x14ac:dyDescent="0.25">
      <c r="A1795" s="8" t="s">
        <v>13840</v>
      </c>
      <c r="B1795" s="8" t="str">
        <f>LEFT(tb_MHDI[[#This Row],[Territorialidades]],(FIND("/",tb_MHDI[[#This Row],[Territorialidades]])-2))</f>
        <v>Florânia</v>
      </c>
      <c r="C1795" s="8" t="str">
        <f>LEFT(RIGHT(tb_MHDI[[#This Row],[Territorialidades]],3),2)</f>
        <v>RN</v>
      </c>
      <c r="D1795" s="8" t="str">
        <f>CONCATENATE(tb_MHDI[[#This Row],[Município]],"/",tb_MHDI[[#This Row],[UF]])</f>
        <v>Florânia/RN</v>
      </c>
      <c r="E1795" s="8">
        <v>0.64200000000000002</v>
      </c>
      <c r="F1795" s="8">
        <v>0.61099999999999999</v>
      </c>
      <c r="G1795" s="8">
        <v>0.77500000000000002</v>
      </c>
      <c r="H1795" s="8">
        <v>0.56000000000000005</v>
      </c>
      <c r="I1795" s="9">
        <f>_xlfn.NUMBERVALUE(INDEX(tb_SVI[],MATCH(tb_MHDI[[#This Row],[mun_uf]],tb_SVI[city_name_uf],0),7),".")</f>
        <v>2010</v>
      </c>
    </row>
    <row r="1796" spans="1:9" x14ac:dyDescent="0.25">
      <c r="A1796" s="8" t="s">
        <v>13841</v>
      </c>
      <c r="B1796" s="8" t="str">
        <f>LEFT(tb_MHDI[[#This Row],[Territorialidades]],(FIND("/",tb_MHDI[[#This Row],[Territorialidades]])-2))</f>
        <v>Flora Rica</v>
      </c>
      <c r="C1796" s="8" t="str">
        <f>LEFT(RIGHT(tb_MHDI[[#This Row],[Territorialidades]],3),2)</f>
        <v>SP</v>
      </c>
      <c r="D1796" s="8" t="str">
        <f>CONCATENATE(tb_MHDI[[#This Row],[Município]],"/",tb_MHDI[[#This Row],[UF]])</f>
        <v>Flora Rica/SP</v>
      </c>
      <c r="E1796" s="8">
        <v>0.72699999999999998</v>
      </c>
      <c r="F1796" s="8">
        <v>0.66800000000000004</v>
      </c>
      <c r="G1796" s="8">
        <v>0.79600000000000004</v>
      </c>
      <c r="H1796" s="8">
        <v>0.72299999999999998</v>
      </c>
      <c r="I1796" s="9">
        <f>_xlfn.NUMBERVALUE(INDEX(tb_SVI[],MATCH(tb_MHDI[[#This Row],[mun_uf]],tb_SVI[city_name_uf],0),7),".")</f>
        <v>2010</v>
      </c>
    </row>
    <row r="1797" spans="1:9" x14ac:dyDescent="0.25">
      <c r="A1797" s="8" t="s">
        <v>13842</v>
      </c>
      <c r="B1797" s="8" t="str">
        <f>LEFT(tb_MHDI[[#This Row],[Territorialidades]],(FIND("/",tb_MHDI[[#This Row],[Territorialidades]])-2))</f>
        <v>Flor da Serra do Sul</v>
      </c>
      <c r="C1797" s="8" t="str">
        <f>LEFT(RIGHT(tb_MHDI[[#This Row],[Territorialidades]],3),2)</f>
        <v>PR</v>
      </c>
      <c r="D1797" s="8" t="str">
        <f>CONCATENATE(tb_MHDI[[#This Row],[Município]],"/",tb_MHDI[[#This Row],[UF]])</f>
        <v>Flor da Serra do Sul/PR</v>
      </c>
      <c r="E1797" s="8">
        <v>0.68200000000000005</v>
      </c>
      <c r="F1797" s="8">
        <v>0.68</v>
      </c>
      <c r="G1797" s="8">
        <v>0.83299999999999996</v>
      </c>
      <c r="H1797" s="8">
        <v>0.56000000000000005</v>
      </c>
      <c r="I1797" s="9">
        <f>_xlfn.NUMBERVALUE(INDEX(tb_SVI[],MATCH(tb_MHDI[[#This Row],[mun_uf]],tb_SVI[city_name_uf],0),7),".")</f>
        <v>2010</v>
      </c>
    </row>
    <row r="1798" spans="1:9" x14ac:dyDescent="0.25">
      <c r="A1798" s="8" t="s">
        <v>13843</v>
      </c>
      <c r="B1798" s="8" t="str">
        <f>LEFT(tb_MHDI[[#This Row],[Territorialidades]],(FIND("/",tb_MHDI[[#This Row],[Territorialidades]])-2))</f>
        <v>Flor do Sertão</v>
      </c>
      <c r="C1798" s="8" t="str">
        <f>LEFT(RIGHT(tb_MHDI[[#This Row],[Territorialidades]],3),2)</f>
        <v>SC</v>
      </c>
      <c r="D1798" s="8" t="str">
        <f>CONCATENATE(tb_MHDI[[#This Row],[Município]],"/",tb_MHDI[[#This Row],[UF]])</f>
        <v>Flor do Sertão/SC</v>
      </c>
      <c r="E1798" s="8">
        <v>0.70799999999999996</v>
      </c>
      <c r="F1798" s="8">
        <v>0.73599999999999999</v>
      </c>
      <c r="G1798" s="8">
        <v>0.79200000000000004</v>
      </c>
      <c r="H1798" s="8">
        <v>0.60799999999999998</v>
      </c>
      <c r="I1798" s="9">
        <f>_xlfn.NUMBERVALUE(INDEX(tb_SVI[],MATCH(tb_MHDI[[#This Row],[mun_uf]],tb_SVI[city_name_uf],0),7),".")</f>
        <v>2010</v>
      </c>
    </row>
    <row r="1799" spans="1:9" x14ac:dyDescent="0.25">
      <c r="A1799" s="8" t="s">
        <v>13844</v>
      </c>
      <c r="B1799" s="8" t="str">
        <f>LEFT(tb_MHDI[[#This Row],[Territorialidades]],(FIND("/",tb_MHDI[[#This Row],[Territorialidades]])-2))</f>
        <v>Floreal</v>
      </c>
      <c r="C1799" s="8" t="str">
        <f>LEFT(RIGHT(tb_MHDI[[#This Row],[Territorialidades]],3),2)</f>
        <v>SP</v>
      </c>
      <c r="D1799" s="8" t="str">
        <f>CONCATENATE(tb_MHDI[[#This Row],[Município]],"/",tb_MHDI[[#This Row],[UF]])</f>
        <v>Floreal/SP</v>
      </c>
      <c r="E1799" s="8">
        <v>0.747</v>
      </c>
      <c r="F1799" s="8">
        <v>0.71</v>
      </c>
      <c r="G1799" s="8">
        <v>0.80800000000000005</v>
      </c>
      <c r="H1799" s="8">
        <v>0.72599999999999998</v>
      </c>
      <c r="I1799" s="9">
        <f>_xlfn.NUMBERVALUE(INDEX(tb_SVI[],MATCH(tb_MHDI[[#This Row],[mun_uf]],tb_SVI[city_name_uf],0),7),".")</f>
        <v>2010</v>
      </c>
    </row>
    <row r="1800" spans="1:9" x14ac:dyDescent="0.25">
      <c r="A1800" s="8" t="s">
        <v>13845</v>
      </c>
      <c r="B1800" s="8" t="str">
        <f>LEFT(tb_MHDI[[#This Row],[Territorialidades]],(FIND("/",tb_MHDI[[#This Row],[Territorialidades]])-2))</f>
        <v>Flores da Cunha</v>
      </c>
      <c r="C1800" s="8" t="str">
        <f>LEFT(RIGHT(tb_MHDI[[#This Row],[Territorialidades]],3),2)</f>
        <v>RS</v>
      </c>
      <c r="D1800" s="8" t="str">
        <f>CONCATENATE(tb_MHDI[[#This Row],[Município]],"/",tb_MHDI[[#This Row],[UF]])</f>
        <v>Flores da Cunha/RS</v>
      </c>
      <c r="E1800" s="8">
        <v>0.754</v>
      </c>
      <c r="F1800" s="8">
        <v>0.78600000000000003</v>
      </c>
      <c r="G1800" s="8">
        <v>0.84899999999999998</v>
      </c>
      <c r="H1800" s="8">
        <v>0.64200000000000002</v>
      </c>
      <c r="I1800" s="9">
        <f>_xlfn.NUMBERVALUE(INDEX(tb_SVI[],MATCH(tb_MHDI[[#This Row],[mun_uf]],tb_SVI[city_name_uf],0),7),".")</f>
        <v>2010</v>
      </c>
    </row>
    <row r="1801" spans="1:9" x14ac:dyDescent="0.25">
      <c r="A1801" s="8" t="s">
        <v>13846</v>
      </c>
      <c r="B1801" s="8" t="str">
        <f>LEFT(tb_MHDI[[#This Row],[Territorialidades]],(FIND("/",tb_MHDI[[#This Row],[Territorialidades]])-2))</f>
        <v>Flores de Goiás</v>
      </c>
      <c r="C1801" s="8" t="str">
        <f>LEFT(RIGHT(tb_MHDI[[#This Row],[Territorialidades]],3),2)</f>
        <v>GO</v>
      </c>
      <c r="D1801" s="8" t="str">
        <f>CONCATENATE(tb_MHDI[[#This Row],[Município]],"/",tb_MHDI[[#This Row],[UF]])</f>
        <v>Flores de Goiás/GO</v>
      </c>
      <c r="E1801" s="8">
        <v>0.59699999999999998</v>
      </c>
      <c r="F1801" s="8">
        <v>0.58299999999999996</v>
      </c>
      <c r="G1801" s="8">
        <v>0.79900000000000004</v>
      </c>
      <c r="H1801" s="8">
        <v>0.45700000000000002</v>
      </c>
      <c r="I1801" s="9">
        <f>_xlfn.NUMBERVALUE(INDEX(tb_SVI[],MATCH(tb_MHDI[[#This Row],[mun_uf]],tb_SVI[city_name_uf],0),7),".")</f>
        <v>2010</v>
      </c>
    </row>
    <row r="1802" spans="1:9" x14ac:dyDescent="0.25">
      <c r="A1802" s="8" t="s">
        <v>13847</v>
      </c>
      <c r="B1802" s="8" t="str">
        <f>LEFT(tb_MHDI[[#This Row],[Territorialidades]],(FIND("/",tb_MHDI[[#This Row],[Territorialidades]])-2))</f>
        <v>Flores do Piauí</v>
      </c>
      <c r="C1802" s="8" t="str">
        <f>LEFT(RIGHT(tb_MHDI[[#This Row],[Territorialidades]],3),2)</f>
        <v>PI</v>
      </c>
      <c r="D1802" s="8" t="str">
        <f>CONCATENATE(tb_MHDI[[#This Row],[Município]],"/",tb_MHDI[[#This Row],[UF]])</f>
        <v>Flores do Piauí/PI</v>
      </c>
      <c r="E1802" s="8">
        <v>0.54700000000000004</v>
      </c>
      <c r="F1802" s="8">
        <v>0.52500000000000002</v>
      </c>
      <c r="G1802" s="8">
        <v>0.70399999999999996</v>
      </c>
      <c r="H1802" s="8">
        <v>0.443</v>
      </c>
      <c r="I1802" s="9">
        <f>_xlfn.NUMBERVALUE(INDEX(tb_SVI[],MATCH(tb_MHDI[[#This Row],[mun_uf]],tb_SVI[city_name_uf],0),7),".")</f>
        <v>2010</v>
      </c>
    </row>
    <row r="1803" spans="1:9" x14ac:dyDescent="0.25">
      <c r="A1803" s="8" t="s">
        <v>13848</v>
      </c>
      <c r="B1803" s="8" t="str">
        <f>LEFT(tb_MHDI[[#This Row],[Territorialidades]],(FIND("/",tb_MHDI[[#This Row],[Territorialidades]])-2))</f>
        <v>Flores</v>
      </c>
      <c r="C1803" s="8" t="str">
        <f>LEFT(RIGHT(tb_MHDI[[#This Row],[Territorialidades]],3),2)</f>
        <v>PE</v>
      </c>
      <c r="D1803" s="8" t="str">
        <f>CONCATENATE(tb_MHDI[[#This Row],[Município]],"/",tb_MHDI[[#This Row],[UF]])</f>
        <v>Flores/PE</v>
      </c>
      <c r="E1803" s="8">
        <v>0.55600000000000005</v>
      </c>
      <c r="F1803" s="8">
        <v>0.54400000000000004</v>
      </c>
      <c r="G1803" s="8">
        <v>0.745</v>
      </c>
      <c r="H1803" s="8">
        <v>0.42299999999999999</v>
      </c>
      <c r="I1803" s="9">
        <f>_xlfn.NUMBERVALUE(INDEX(tb_SVI[],MATCH(tb_MHDI[[#This Row],[mun_uf]],tb_SVI[city_name_uf],0),7),".")</f>
        <v>2010</v>
      </c>
    </row>
    <row r="1804" spans="1:9" x14ac:dyDescent="0.25">
      <c r="A1804" s="8" t="s">
        <v>13849</v>
      </c>
      <c r="B1804" s="8" t="str">
        <f>LEFT(tb_MHDI[[#This Row],[Territorialidades]],(FIND("/",tb_MHDI[[#This Row],[Territorialidades]])-2))</f>
        <v>Floresta Azul</v>
      </c>
      <c r="C1804" s="8" t="str">
        <f>LEFT(RIGHT(tb_MHDI[[#This Row],[Territorialidades]],3),2)</f>
        <v>BA</v>
      </c>
      <c r="D1804" s="8" t="str">
        <f>CONCATENATE(tb_MHDI[[#This Row],[Município]],"/",tb_MHDI[[#This Row],[UF]])</f>
        <v>Floresta Azul/BA</v>
      </c>
      <c r="E1804" s="8">
        <v>0.55700000000000005</v>
      </c>
      <c r="F1804" s="8">
        <v>0.54800000000000004</v>
      </c>
      <c r="G1804" s="8">
        <v>0.73099999999999998</v>
      </c>
      <c r="H1804" s="8">
        <v>0.43099999999999999</v>
      </c>
      <c r="I1804" s="9">
        <f>_xlfn.NUMBERVALUE(INDEX(tb_SVI[],MATCH(tb_MHDI[[#This Row],[mun_uf]],tb_SVI[city_name_uf],0),7),".")</f>
        <v>2010</v>
      </c>
    </row>
    <row r="1805" spans="1:9" x14ac:dyDescent="0.25">
      <c r="A1805" s="8" t="s">
        <v>13850</v>
      </c>
      <c r="B1805" s="8" t="str">
        <f>LEFT(tb_MHDI[[#This Row],[Territorialidades]],(FIND("/",tb_MHDI[[#This Row],[Territorialidades]])-2))</f>
        <v>Floresta do Araguaia</v>
      </c>
      <c r="C1805" s="8" t="str">
        <f>LEFT(RIGHT(tb_MHDI[[#This Row],[Territorialidades]],3),2)</f>
        <v>PA</v>
      </c>
      <c r="D1805" s="8" t="str">
        <f>CONCATENATE(tb_MHDI[[#This Row],[Município]],"/",tb_MHDI[[#This Row],[UF]])</f>
        <v>Floresta do Araguaia/PA</v>
      </c>
      <c r="E1805" s="8">
        <v>0.58299999999999996</v>
      </c>
      <c r="F1805" s="8">
        <v>0.57299999999999995</v>
      </c>
      <c r="G1805" s="8">
        <v>0.79200000000000004</v>
      </c>
      <c r="H1805" s="8">
        <v>0.437</v>
      </c>
      <c r="I1805" s="9">
        <f>_xlfn.NUMBERVALUE(INDEX(tb_SVI[],MATCH(tb_MHDI[[#This Row],[mun_uf]],tb_SVI[city_name_uf],0),7),".")</f>
        <v>2010</v>
      </c>
    </row>
    <row r="1806" spans="1:9" x14ac:dyDescent="0.25">
      <c r="A1806" s="8" t="s">
        <v>13851</v>
      </c>
      <c r="B1806" s="8" t="str">
        <f>LEFT(tb_MHDI[[#This Row],[Territorialidades]],(FIND("/",tb_MHDI[[#This Row],[Territorialidades]])-2))</f>
        <v>Floresta do Piauí</v>
      </c>
      <c r="C1806" s="8" t="str">
        <f>LEFT(RIGHT(tb_MHDI[[#This Row],[Territorialidades]],3),2)</f>
        <v>PI</v>
      </c>
      <c r="D1806" s="8" t="str">
        <f>CONCATENATE(tb_MHDI[[#This Row],[Município]],"/",tb_MHDI[[#This Row],[UF]])</f>
        <v>Floresta do Piauí/PI</v>
      </c>
      <c r="E1806" s="8">
        <v>0.53800000000000003</v>
      </c>
      <c r="F1806" s="8">
        <v>0.53</v>
      </c>
      <c r="G1806" s="8">
        <v>0.753</v>
      </c>
      <c r="H1806" s="8">
        <v>0.39100000000000001</v>
      </c>
      <c r="I1806" s="9">
        <f>_xlfn.NUMBERVALUE(INDEX(tb_SVI[],MATCH(tb_MHDI[[#This Row],[mun_uf]],tb_SVI[city_name_uf],0),7),".")</f>
        <v>2010</v>
      </c>
    </row>
    <row r="1807" spans="1:9" x14ac:dyDescent="0.25">
      <c r="A1807" s="8" t="s">
        <v>13852</v>
      </c>
      <c r="B1807" s="8" t="str">
        <f>LEFT(tb_MHDI[[#This Row],[Territorialidades]],(FIND("/",tb_MHDI[[#This Row],[Territorialidades]])-2))</f>
        <v>Florestal</v>
      </c>
      <c r="C1807" s="8" t="str">
        <f>LEFT(RIGHT(tb_MHDI[[#This Row],[Territorialidades]],3),2)</f>
        <v>MG</v>
      </c>
      <c r="D1807" s="8" t="str">
        <f>CONCATENATE(tb_MHDI[[#This Row],[Município]],"/",tb_MHDI[[#This Row],[UF]])</f>
        <v>Florestal/MG</v>
      </c>
      <c r="E1807" s="8">
        <v>0.72399999999999998</v>
      </c>
      <c r="F1807" s="8">
        <v>0.72799999999999998</v>
      </c>
      <c r="G1807" s="8">
        <v>0.84499999999999997</v>
      </c>
      <c r="H1807" s="8">
        <v>0.61699999999999999</v>
      </c>
      <c r="I1807" s="9">
        <f>_xlfn.NUMBERVALUE(INDEX(tb_SVI[],MATCH(tb_MHDI[[#This Row],[mun_uf]],tb_SVI[city_name_uf],0),7),".")</f>
        <v>2010</v>
      </c>
    </row>
    <row r="1808" spans="1:9" x14ac:dyDescent="0.25">
      <c r="A1808" s="8" t="s">
        <v>13853</v>
      </c>
      <c r="B1808" s="8" t="str">
        <f>LEFT(tb_MHDI[[#This Row],[Territorialidades]],(FIND("/",tb_MHDI[[#This Row],[Territorialidades]])-2))</f>
        <v>Floresta</v>
      </c>
      <c r="C1808" s="8" t="str">
        <f>LEFT(RIGHT(tb_MHDI[[#This Row],[Territorialidades]],3),2)</f>
        <v>PE</v>
      </c>
      <c r="D1808" s="8" t="str">
        <f>CONCATENATE(tb_MHDI[[#This Row],[Município]],"/",tb_MHDI[[#This Row],[UF]])</f>
        <v>Floresta/PE</v>
      </c>
      <c r="E1808" s="8">
        <v>0.626</v>
      </c>
      <c r="F1808" s="8">
        <v>0.58799999999999997</v>
      </c>
      <c r="G1808" s="8">
        <v>0.77500000000000002</v>
      </c>
      <c r="H1808" s="8">
        <v>0.53800000000000003</v>
      </c>
      <c r="I1808" s="9">
        <f>_xlfn.NUMBERVALUE(INDEX(tb_SVI[],MATCH(tb_MHDI[[#This Row],[mun_uf]],tb_SVI[city_name_uf],0),7),".")</f>
        <v>2010</v>
      </c>
    </row>
    <row r="1809" spans="1:9" x14ac:dyDescent="0.25">
      <c r="A1809" s="8" t="s">
        <v>13854</v>
      </c>
      <c r="B1809" s="8" t="str">
        <f>LEFT(tb_MHDI[[#This Row],[Territorialidades]],(FIND("/",tb_MHDI[[#This Row],[Territorialidades]])-2))</f>
        <v>Floresta</v>
      </c>
      <c r="C1809" s="8" t="str">
        <f>LEFT(RIGHT(tb_MHDI[[#This Row],[Territorialidades]],3),2)</f>
        <v>PR</v>
      </c>
      <c r="D1809" s="8" t="str">
        <f>CONCATENATE(tb_MHDI[[#This Row],[Município]],"/",tb_MHDI[[#This Row],[UF]])</f>
        <v>Floresta/PR</v>
      </c>
      <c r="E1809" s="8">
        <v>0.73599999999999999</v>
      </c>
      <c r="F1809" s="8">
        <v>0.70699999999999996</v>
      </c>
      <c r="G1809" s="8">
        <v>0.81599999999999995</v>
      </c>
      <c r="H1809" s="8">
        <v>0.69099999999999995</v>
      </c>
      <c r="I1809" s="9">
        <f>_xlfn.NUMBERVALUE(INDEX(tb_SVI[],MATCH(tb_MHDI[[#This Row],[mun_uf]],tb_SVI[city_name_uf],0),7),".")</f>
        <v>2010</v>
      </c>
    </row>
    <row r="1810" spans="1:9" x14ac:dyDescent="0.25">
      <c r="A1810" s="8" t="s">
        <v>13855</v>
      </c>
      <c r="B1810" s="8" t="str">
        <f>LEFT(tb_MHDI[[#This Row],[Territorialidades]],(FIND("/",tb_MHDI[[#This Row],[Territorialidades]])-2))</f>
        <v>Florestópolis</v>
      </c>
      <c r="C1810" s="8" t="str">
        <f>LEFT(RIGHT(tb_MHDI[[#This Row],[Territorialidades]],3),2)</f>
        <v>PR</v>
      </c>
      <c r="D1810" s="8" t="str">
        <f>CONCATENATE(tb_MHDI[[#This Row],[Município]],"/",tb_MHDI[[#This Row],[UF]])</f>
        <v>Florestópolis/PR</v>
      </c>
      <c r="E1810" s="8">
        <v>0.70099999999999996</v>
      </c>
      <c r="F1810" s="8">
        <v>0.68200000000000005</v>
      </c>
      <c r="G1810" s="8">
        <v>0.80700000000000005</v>
      </c>
      <c r="H1810" s="8">
        <v>0.625</v>
      </c>
      <c r="I1810" s="9">
        <f>_xlfn.NUMBERVALUE(INDEX(tb_SVI[],MATCH(tb_MHDI[[#This Row],[mun_uf]],tb_SVI[city_name_uf],0),7),".")</f>
        <v>2010</v>
      </c>
    </row>
    <row r="1811" spans="1:9" x14ac:dyDescent="0.25">
      <c r="A1811" s="8" t="s">
        <v>13856</v>
      </c>
      <c r="B1811" s="8" t="str">
        <f>LEFT(tb_MHDI[[#This Row],[Territorialidades]],(FIND("/",tb_MHDI[[#This Row],[Territorialidades]])-2))</f>
        <v>Floriano Peixoto</v>
      </c>
      <c r="C1811" s="8" t="str">
        <f>LEFT(RIGHT(tb_MHDI[[#This Row],[Territorialidades]],3),2)</f>
        <v>RS</v>
      </c>
      <c r="D1811" s="8" t="str">
        <f>CONCATENATE(tb_MHDI[[#This Row],[Município]],"/",tb_MHDI[[#This Row],[UF]])</f>
        <v>Floriano Peixoto/RS</v>
      </c>
      <c r="E1811" s="8">
        <v>0.66300000000000003</v>
      </c>
      <c r="F1811" s="8">
        <v>0.70099999999999996</v>
      </c>
      <c r="G1811" s="8">
        <v>0.85399999999999998</v>
      </c>
      <c r="H1811" s="8">
        <v>0.48599999999999999</v>
      </c>
      <c r="I1811" s="9">
        <f>_xlfn.NUMBERVALUE(INDEX(tb_SVI[],MATCH(tb_MHDI[[#This Row],[mun_uf]],tb_SVI[city_name_uf],0),7),".")</f>
        <v>2010</v>
      </c>
    </row>
    <row r="1812" spans="1:9" x14ac:dyDescent="0.25">
      <c r="A1812" s="8" t="s">
        <v>13857</v>
      </c>
      <c r="B1812" s="8" t="str">
        <f>LEFT(tb_MHDI[[#This Row],[Territorialidades]],(FIND("/",tb_MHDI[[#This Row],[Territorialidades]])-2))</f>
        <v>Floriano</v>
      </c>
      <c r="C1812" s="8" t="str">
        <f>LEFT(RIGHT(tb_MHDI[[#This Row],[Territorialidades]],3),2)</f>
        <v>PI</v>
      </c>
      <c r="D1812" s="8" t="str">
        <f>CONCATENATE(tb_MHDI[[#This Row],[Município]],"/",tb_MHDI[[#This Row],[UF]])</f>
        <v>Floriano/PI</v>
      </c>
      <c r="E1812" s="8">
        <v>0.7</v>
      </c>
      <c r="F1812" s="8">
        <v>0.67600000000000005</v>
      </c>
      <c r="G1812" s="8">
        <v>0.80200000000000005</v>
      </c>
      <c r="H1812" s="8">
        <v>0.63300000000000001</v>
      </c>
      <c r="I1812" s="9">
        <f>_xlfn.NUMBERVALUE(INDEX(tb_SVI[],MATCH(tb_MHDI[[#This Row],[mun_uf]],tb_SVI[city_name_uf],0),7),".")</f>
        <v>2010</v>
      </c>
    </row>
    <row r="1813" spans="1:9" x14ac:dyDescent="0.25">
      <c r="A1813" s="8" t="s">
        <v>13858</v>
      </c>
      <c r="B1813" s="8" t="str">
        <f>LEFT(tb_MHDI[[#This Row],[Territorialidades]],(FIND("/",tb_MHDI[[#This Row],[Territorialidades]])-2))</f>
        <v>Florianópolis</v>
      </c>
      <c r="C1813" s="8" t="str">
        <f>LEFT(RIGHT(tb_MHDI[[#This Row],[Territorialidades]],3),2)</f>
        <v>SC</v>
      </c>
      <c r="D1813" s="8" t="str">
        <f>CONCATENATE(tb_MHDI[[#This Row],[Município]],"/",tb_MHDI[[#This Row],[UF]])</f>
        <v>Florianópolis/SC</v>
      </c>
      <c r="E1813" s="8">
        <v>0.84699999999999998</v>
      </c>
      <c r="F1813" s="8">
        <v>0.87</v>
      </c>
      <c r="G1813" s="8">
        <v>0.873</v>
      </c>
      <c r="H1813" s="8">
        <v>0.8</v>
      </c>
      <c r="I1813" s="9">
        <f>_xlfn.NUMBERVALUE(INDEX(tb_SVI[],MATCH(tb_MHDI[[#This Row],[mun_uf]],tb_SVI[city_name_uf],0),7),".")</f>
        <v>2010</v>
      </c>
    </row>
    <row r="1814" spans="1:9" x14ac:dyDescent="0.25">
      <c r="A1814" s="8" t="s">
        <v>13859</v>
      </c>
      <c r="B1814" s="8" t="str">
        <f>LEFT(tb_MHDI[[#This Row],[Territorialidades]],(FIND("/",tb_MHDI[[#This Row],[Territorialidades]])-2))</f>
        <v>Flórida Paulista</v>
      </c>
      <c r="C1814" s="8" t="str">
        <f>LEFT(RIGHT(tb_MHDI[[#This Row],[Territorialidades]],3),2)</f>
        <v>SP</v>
      </c>
      <c r="D1814" s="8" t="str">
        <f>CONCATENATE(tb_MHDI[[#This Row],[Município]],"/",tb_MHDI[[#This Row],[UF]])</f>
        <v>Flórida Paulista/SP</v>
      </c>
      <c r="E1814" s="8">
        <v>0.71499999999999997</v>
      </c>
      <c r="F1814" s="8">
        <v>0.70199999999999996</v>
      </c>
      <c r="G1814" s="8">
        <v>0.80700000000000005</v>
      </c>
      <c r="H1814" s="8">
        <v>0.64600000000000002</v>
      </c>
      <c r="I1814" s="9">
        <f>_xlfn.NUMBERVALUE(INDEX(tb_SVI[],MATCH(tb_MHDI[[#This Row],[mun_uf]],tb_SVI[city_name_uf],0),7),".")</f>
        <v>2010</v>
      </c>
    </row>
    <row r="1815" spans="1:9" x14ac:dyDescent="0.25">
      <c r="A1815" s="8" t="s">
        <v>13860</v>
      </c>
      <c r="B1815" s="8" t="str">
        <f>LEFT(tb_MHDI[[#This Row],[Territorialidades]],(FIND("/",tb_MHDI[[#This Row],[Territorialidades]])-2))</f>
        <v>Flórida</v>
      </c>
      <c r="C1815" s="8" t="str">
        <f>LEFT(RIGHT(tb_MHDI[[#This Row],[Territorialidades]],3),2)</f>
        <v>PR</v>
      </c>
      <c r="D1815" s="8" t="str">
        <f>CONCATENATE(tb_MHDI[[#This Row],[Município]],"/",tb_MHDI[[#This Row],[UF]])</f>
        <v>Flórida/PR</v>
      </c>
      <c r="E1815" s="8">
        <v>0.73199999999999998</v>
      </c>
      <c r="F1815" s="8">
        <v>0.70699999999999996</v>
      </c>
      <c r="G1815" s="8">
        <v>0.81599999999999995</v>
      </c>
      <c r="H1815" s="8">
        <v>0.67900000000000005</v>
      </c>
      <c r="I1815" s="9">
        <f>_xlfn.NUMBERVALUE(INDEX(tb_SVI[],MATCH(tb_MHDI[[#This Row],[mun_uf]],tb_SVI[city_name_uf],0),7),".")</f>
        <v>2010</v>
      </c>
    </row>
    <row r="1816" spans="1:9" x14ac:dyDescent="0.25">
      <c r="A1816" s="8" t="s">
        <v>17659</v>
      </c>
      <c r="B1816" s="8" t="str">
        <f>LEFT(tb_MHDI[[#This Row],[Territorialidades]],(FIND("/",tb_MHDI[[#This Row],[Territorialidades]])-2))</f>
        <v>Florínea</v>
      </c>
      <c r="C1816" s="8" t="str">
        <f>LEFT(RIGHT(tb_MHDI[[#This Row],[Territorialidades]],3),2)</f>
        <v>SP</v>
      </c>
      <c r="D1816" s="8" t="str">
        <f>CONCATENATE(tb_MHDI[[#This Row],[Município]],"/",tb_MHDI[[#This Row],[UF]])</f>
        <v>Florínea/SP</v>
      </c>
      <c r="E1816" s="8">
        <v>0.71299999999999997</v>
      </c>
      <c r="F1816" s="8">
        <v>0.67800000000000005</v>
      </c>
      <c r="G1816" s="8">
        <v>0.82</v>
      </c>
      <c r="H1816" s="8">
        <v>0.65200000000000002</v>
      </c>
      <c r="I1816" s="9">
        <f>_xlfn.NUMBERVALUE(INDEX(tb_SVI[],MATCH(tb_MHDI[[#This Row],[mun_uf]],tb_SVI[city_name_uf],0),7),".")</f>
        <v>2010</v>
      </c>
    </row>
    <row r="1817" spans="1:9" x14ac:dyDescent="0.25">
      <c r="A1817" s="8" t="s">
        <v>13861</v>
      </c>
      <c r="B1817" s="8" t="str">
        <f>LEFT(tb_MHDI[[#This Row],[Territorialidades]],(FIND("/",tb_MHDI[[#This Row],[Territorialidades]])-2))</f>
        <v>Fonte Boa</v>
      </c>
      <c r="C1817" s="8" t="str">
        <f>LEFT(RIGHT(tb_MHDI[[#This Row],[Territorialidades]],3),2)</f>
        <v>AM</v>
      </c>
      <c r="D1817" s="8" t="str">
        <f>CONCATENATE(tb_MHDI[[#This Row],[Município]],"/",tb_MHDI[[#This Row],[UF]])</f>
        <v>Fonte Boa/AM</v>
      </c>
      <c r="E1817" s="8">
        <v>0.53</v>
      </c>
      <c r="F1817" s="8">
        <v>0.51800000000000002</v>
      </c>
      <c r="G1817" s="8">
        <v>0.71899999999999997</v>
      </c>
      <c r="H1817" s="8">
        <v>0.4</v>
      </c>
      <c r="I1817" s="9">
        <f>_xlfn.NUMBERVALUE(INDEX(tb_SVI[],MATCH(tb_MHDI[[#This Row],[mun_uf]],tb_SVI[city_name_uf],0),7),".")</f>
        <v>2010</v>
      </c>
    </row>
    <row r="1818" spans="1:9" x14ac:dyDescent="0.25">
      <c r="A1818" s="8" t="s">
        <v>13862</v>
      </c>
      <c r="B1818" s="8" t="str">
        <f>LEFT(tb_MHDI[[#This Row],[Territorialidades]],(FIND("/",tb_MHDI[[#This Row],[Territorialidades]])-2))</f>
        <v>Fontoura Xavier</v>
      </c>
      <c r="C1818" s="8" t="str">
        <f>LEFT(RIGHT(tb_MHDI[[#This Row],[Territorialidades]],3),2)</f>
        <v>RS</v>
      </c>
      <c r="D1818" s="8" t="str">
        <f>CONCATENATE(tb_MHDI[[#This Row],[Município]],"/",tb_MHDI[[#This Row],[UF]])</f>
        <v>Fontoura Xavier/RS</v>
      </c>
      <c r="E1818" s="8">
        <v>0.66100000000000003</v>
      </c>
      <c r="F1818" s="8">
        <v>0.66800000000000004</v>
      </c>
      <c r="G1818" s="8">
        <v>0.81200000000000006</v>
      </c>
      <c r="H1818" s="8">
        <v>0.53200000000000003</v>
      </c>
      <c r="I1818" s="9">
        <f>_xlfn.NUMBERVALUE(INDEX(tb_SVI[],MATCH(tb_MHDI[[#This Row],[mun_uf]],tb_SVI[city_name_uf],0),7),".")</f>
        <v>2010</v>
      </c>
    </row>
    <row r="1819" spans="1:9" x14ac:dyDescent="0.25">
      <c r="A1819" s="8" t="s">
        <v>13863</v>
      </c>
      <c r="B1819" s="8" t="str">
        <f>LEFT(tb_MHDI[[#This Row],[Territorialidades]],(FIND("/",tb_MHDI[[#This Row],[Territorialidades]])-2))</f>
        <v>Formiga</v>
      </c>
      <c r="C1819" s="8" t="str">
        <f>LEFT(RIGHT(tb_MHDI[[#This Row],[Territorialidades]],3),2)</f>
        <v>MG</v>
      </c>
      <c r="D1819" s="8" t="str">
        <f>CONCATENATE(tb_MHDI[[#This Row],[Município]],"/",tb_MHDI[[#This Row],[UF]])</f>
        <v>Formiga/MG</v>
      </c>
      <c r="E1819" s="8">
        <v>0.755</v>
      </c>
      <c r="F1819" s="8">
        <v>0.72899999999999998</v>
      </c>
      <c r="G1819" s="8">
        <v>0.874</v>
      </c>
      <c r="H1819" s="8">
        <v>0.67600000000000005</v>
      </c>
      <c r="I1819" s="9">
        <f>_xlfn.NUMBERVALUE(INDEX(tb_SVI[],MATCH(tb_MHDI[[#This Row],[mun_uf]],tb_SVI[city_name_uf],0),7),".")</f>
        <v>2010</v>
      </c>
    </row>
    <row r="1820" spans="1:9" x14ac:dyDescent="0.25">
      <c r="A1820" s="8" t="s">
        <v>13864</v>
      </c>
      <c r="B1820" s="8" t="str">
        <f>LEFT(tb_MHDI[[#This Row],[Territorialidades]],(FIND("/",tb_MHDI[[#This Row],[Territorialidades]])-2))</f>
        <v>Formigueiro</v>
      </c>
      <c r="C1820" s="8" t="str">
        <f>LEFT(RIGHT(tb_MHDI[[#This Row],[Territorialidades]],3),2)</f>
        <v>RS</v>
      </c>
      <c r="D1820" s="8" t="str">
        <f>CONCATENATE(tb_MHDI[[#This Row],[Município]],"/",tb_MHDI[[#This Row],[UF]])</f>
        <v>Formigueiro/RS</v>
      </c>
      <c r="E1820" s="8">
        <v>0.68200000000000005</v>
      </c>
      <c r="F1820" s="8">
        <v>0.69</v>
      </c>
      <c r="G1820" s="8">
        <v>0.83799999999999997</v>
      </c>
      <c r="H1820" s="8">
        <v>0.54900000000000004</v>
      </c>
      <c r="I1820" s="9">
        <f>_xlfn.NUMBERVALUE(INDEX(tb_SVI[],MATCH(tb_MHDI[[#This Row],[mun_uf]],tb_SVI[city_name_uf],0),7),".")</f>
        <v>2010</v>
      </c>
    </row>
    <row r="1821" spans="1:9" x14ac:dyDescent="0.25">
      <c r="A1821" s="8" t="s">
        <v>13865</v>
      </c>
      <c r="B1821" s="8" t="str">
        <f>LEFT(tb_MHDI[[#This Row],[Territorialidades]],(FIND("/",tb_MHDI[[#This Row],[Territorialidades]])-2))</f>
        <v>Formosa da Serra Negra</v>
      </c>
      <c r="C1821" s="8" t="str">
        <f>LEFT(RIGHT(tb_MHDI[[#This Row],[Territorialidades]],3),2)</f>
        <v>MA</v>
      </c>
      <c r="D1821" s="8" t="str">
        <f>CONCATENATE(tb_MHDI[[#This Row],[Município]],"/",tb_MHDI[[#This Row],[UF]])</f>
        <v>Formosa da Serra Negra/MA</v>
      </c>
      <c r="E1821" s="8">
        <v>0.55600000000000005</v>
      </c>
      <c r="F1821" s="8">
        <v>0.48499999999999999</v>
      </c>
      <c r="G1821" s="8">
        <v>0.77400000000000002</v>
      </c>
      <c r="H1821" s="8">
        <v>0.45900000000000002</v>
      </c>
      <c r="I1821" s="9">
        <f>_xlfn.NUMBERVALUE(INDEX(tb_SVI[],MATCH(tb_MHDI[[#This Row],[mun_uf]],tb_SVI[city_name_uf],0),7),".")</f>
        <v>2010</v>
      </c>
    </row>
    <row r="1822" spans="1:9" x14ac:dyDescent="0.25">
      <c r="A1822" s="8" t="s">
        <v>13866</v>
      </c>
      <c r="B1822" s="8" t="str">
        <f>LEFT(tb_MHDI[[#This Row],[Territorialidades]],(FIND("/",tb_MHDI[[#This Row],[Territorialidades]])-2))</f>
        <v>Formosa do Oeste</v>
      </c>
      <c r="C1822" s="8" t="str">
        <f>LEFT(RIGHT(tb_MHDI[[#This Row],[Territorialidades]],3),2)</f>
        <v>PR</v>
      </c>
      <c r="D1822" s="8" t="str">
        <f>CONCATENATE(tb_MHDI[[#This Row],[Município]],"/",tb_MHDI[[#This Row],[UF]])</f>
        <v>Formosa do Oeste/PR</v>
      </c>
      <c r="E1822" s="8">
        <v>0.72299999999999998</v>
      </c>
      <c r="F1822" s="8">
        <v>0.69199999999999995</v>
      </c>
      <c r="G1822" s="8">
        <v>0.83599999999999997</v>
      </c>
      <c r="H1822" s="8">
        <v>0.65200000000000002</v>
      </c>
      <c r="I1822" s="9">
        <f>_xlfn.NUMBERVALUE(INDEX(tb_SVI[],MATCH(tb_MHDI[[#This Row],[mun_uf]],tb_SVI[city_name_uf],0),7),".")</f>
        <v>2010</v>
      </c>
    </row>
    <row r="1823" spans="1:9" x14ac:dyDescent="0.25">
      <c r="A1823" s="8" t="s">
        <v>13867</v>
      </c>
      <c r="B1823" s="8" t="str">
        <f>LEFT(tb_MHDI[[#This Row],[Territorialidades]],(FIND("/",tb_MHDI[[#This Row],[Territorialidades]])-2))</f>
        <v>Formosa do Rio Preto</v>
      </c>
      <c r="C1823" s="8" t="str">
        <f>LEFT(RIGHT(tb_MHDI[[#This Row],[Territorialidades]],3),2)</f>
        <v>BA</v>
      </c>
      <c r="D1823" s="8" t="str">
        <f>CONCATENATE(tb_MHDI[[#This Row],[Município]],"/",tb_MHDI[[#This Row],[UF]])</f>
        <v>Formosa do Rio Preto/BA</v>
      </c>
      <c r="E1823" s="8">
        <v>0.61799999999999999</v>
      </c>
      <c r="F1823" s="8">
        <v>0.57599999999999996</v>
      </c>
      <c r="G1823" s="8">
        <v>0.76300000000000001</v>
      </c>
      <c r="H1823" s="8">
        <v>0.53600000000000003</v>
      </c>
      <c r="I1823" s="9">
        <f>_xlfn.NUMBERVALUE(INDEX(tb_SVI[],MATCH(tb_MHDI[[#This Row],[mun_uf]],tb_SVI[city_name_uf],0),7),".")</f>
        <v>2010</v>
      </c>
    </row>
    <row r="1824" spans="1:9" x14ac:dyDescent="0.25">
      <c r="A1824" s="8" t="s">
        <v>13868</v>
      </c>
      <c r="B1824" s="8" t="str">
        <f>LEFT(tb_MHDI[[#This Row],[Territorialidades]],(FIND("/",tb_MHDI[[#This Row],[Territorialidades]])-2))</f>
        <v>Formosa do Sul</v>
      </c>
      <c r="C1824" s="8" t="str">
        <f>LEFT(RIGHT(tb_MHDI[[#This Row],[Territorialidades]],3),2)</f>
        <v>SC</v>
      </c>
      <c r="D1824" s="8" t="str">
        <f>CONCATENATE(tb_MHDI[[#This Row],[Município]],"/",tb_MHDI[[#This Row],[UF]])</f>
        <v>Formosa do Sul/SC</v>
      </c>
      <c r="E1824" s="8">
        <v>0.71499999999999997</v>
      </c>
      <c r="F1824" s="8">
        <v>0.72799999999999998</v>
      </c>
      <c r="G1824" s="8">
        <v>0.84499999999999997</v>
      </c>
      <c r="H1824" s="8">
        <v>0.59299999999999997</v>
      </c>
      <c r="I1824" s="9">
        <f>_xlfn.NUMBERVALUE(INDEX(tb_SVI[],MATCH(tb_MHDI[[#This Row],[mun_uf]],tb_SVI[city_name_uf],0),7),".")</f>
        <v>2010</v>
      </c>
    </row>
    <row r="1825" spans="1:9" x14ac:dyDescent="0.25">
      <c r="A1825" s="8" t="s">
        <v>13869</v>
      </c>
      <c r="B1825" s="8" t="str">
        <f>LEFT(tb_MHDI[[#This Row],[Territorialidades]],(FIND("/",tb_MHDI[[#This Row],[Territorialidades]])-2))</f>
        <v>Formosa</v>
      </c>
      <c r="C1825" s="8" t="str">
        <f>LEFT(RIGHT(tb_MHDI[[#This Row],[Territorialidades]],3),2)</f>
        <v>GO</v>
      </c>
      <c r="D1825" s="8" t="str">
        <f>CONCATENATE(tb_MHDI[[#This Row],[Município]],"/",tb_MHDI[[#This Row],[UF]])</f>
        <v>Formosa/GO</v>
      </c>
      <c r="E1825" s="8">
        <v>0.74399999999999999</v>
      </c>
      <c r="F1825" s="8">
        <v>0.72599999999999998</v>
      </c>
      <c r="G1825" s="8">
        <v>0.85199999999999998</v>
      </c>
      <c r="H1825" s="8">
        <v>0.66600000000000004</v>
      </c>
      <c r="I1825" s="9">
        <f>_xlfn.NUMBERVALUE(INDEX(tb_SVI[],MATCH(tb_MHDI[[#This Row],[mun_uf]],tb_SVI[city_name_uf],0),7),".")</f>
        <v>2010</v>
      </c>
    </row>
    <row r="1826" spans="1:9" x14ac:dyDescent="0.25">
      <c r="A1826" s="8" t="s">
        <v>13870</v>
      </c>
      <c r="B1826" s="8" t="str">
        <f>LEFT(tb_MHDI[[#This Row],[Territorialidades]],(FIND("/",tb_MHDI[[#This Row],[Territorialidades]])-2))</f>
        <v>Formoso do Araguaia</v>
      </c>
      <c r="C1826" s="8" t="str">
        <f>LEFT(RIGHT(tb_MHDI[[#This Row],[Territorialidades]],3),2)</f>
        <v>TO</v>
      </c>
      <c r="D1826" s="8" t="str">
        <f>CONCATENATE(tb_MHDI[[#This Row],[Município]],"/",tb_MHDI[[#This Row],[UF]])</f>
        <v>Formoso do Araguaia/TO</v>
      </c>
      <c r="E1826" s="8">
        <v>0.67</v>
      </c>
      <c r="F1826" s="8">
        <v>0.64</v>
      </c>
      <c r="G1826" s="8">
        <v>0.80100000000000005</v>
      </c>
      <c r="H1826" s="8">
        <v>0.58699999999999997</v>
      </c>
      <c r="I1826" s="9">
        <f>_xlfn.NUMBERVALUE(INDEX(tb_SVI[],MATCH(tb_MHDI[[#This Row],[mun_uf]],tb_SVI[city_name_uf],0),7),".")</f>
        <v>2010</v>
      </c>
    </row>
    <row r="1827" spans="1:9" x14ac:dyDescent="0.25">
      <c r="A1827" s="8" t="s">
        <v>13871</v>
      </c>
      <c r="B1827" s="8" t="str">
        <f>LEFT(tb_MHDI[[#This Row],[Territorialidades]],(FIND("/",tb_MHDI[[#This Row],[Territorialidades]])-2))</f>
        <v>Formoso</v>
      </c>
      <c r="C1827" s="8" t="str">
        <f>LEFT(RIGHT(tb_MHDI[[#This Row],[Territorialidades]],3),2)</f>
        <v>GO</v>
      </c>
      <c r="D1827" s="8" t="str">
        <f>CONCATENATE(tb_MHDI[[#This Row],[Município]],"/",tb_MHDI[[#This Row],[UF]])</f>
        <v>Formoso/GO</v>
      </c>
      <c r="E1827" s="8">
        <v>0.71499999999999997</v>
      </c>
      <c r="F1827" s="8">
        <v>0.68600000000000005</v>
      </c>
      <c r="G1827" s="8">
        <v>0.83399999999999996</v>
      </c>
      <c r="H1827" s="8">
        <v>0.63900000000000001</v>
      </c>
      <c r="I1827" s="9">
        <f>_xlfn.NUMBERVALUE(INDEX(tb_SVI[],MATCH(tb_MHDI[[#This Row],[mun_uf]],tb_SVI[city_name_uf],0),7),".")</f>
        <v>2010</v>
      </c>
    </row>
    <row r="1828" spans="1:9" x14ac:dyDescent="0.25">
      <c r="A1828" s="8" t="s">
        <v>13872</v>
      </c>
      <c r="B1828" s="8" t="str">
        <f>LEFT(tb_MHDI[[#This Row],[Territorialidades]],(FIND("/",tb_MHDI[[#This Row],[Territorialidades]])-2))</f>
        <v>Formoso</v>
      </c>
      <c r="C1828" s="8" t="str">
        <f>LEFT(RIGHT(tb_MHDI[[#This Row],[Territorialidades]],3),2)</f>
        <v>MG</v>
      </c>
      <c r="D1828" s="8" t="str">
        <f>CONCATENATE(tb_MHDI[[#This Row],[Município]],"/",tb_MHDI[[#This Row],[UF]])</f>
        <v>Formoso/MG</v>
      </c>
      <c r="E1828" s="8">
        <v>0.64</v>
      </c>
      <c r="F1828" s="8">
        <v>0.61599999999999999</v>
      </c>
      <c r="G1828" s="8">
        <v>0.83399999999999996</v>
      </c>
      <c r="H1828" s="8">
        <v>0.51</v>
      </c>
      <c r="I1828" s="9">
        <f>_xlfn.NUMBERVALUE(INDEX(tb_SVI[],MATCH(tb_MHDI[[#This Row],[mun_uf]],tb_SVI[city_name_uf],0),7),".")</f>
        <v>2010</v>
      </c>
    </row>
    <row r="1829" spans="1:9" x14ac:dyDescent="0.25">
      <c r="A1829" s="8" t="s">
        <v>13873</v>
      </c>
      <c r="B1829" s="8" t="str">
        <f>LEFT(tb_MHDI[[#This Row],[Territorialidades]],(FIND("/",tb_MHDI[[#This Row],[Territorialidades]])-2))</f>
        <v>Forquetinha</v>
      </c>
      <c r="C1829" s="8" t="str">
        <f>LEFT(RIGHT(tb_MHDI[[#This Row],[Territorialidades]],3),2)</f>
        <v>RS</v>
      </c>
      <c r="D1829" s="8" t="str">
        <f>CONCATENATE(tb_MHDI[[#This Row],[Município]],"/",tb_MHDI[[#This Row],[UF]])</f>
        <v>Forquetinha/RS</v>
      </c>
      <c r="E1829" s="8">
        <v>0.68300000000000005</v>
      </c>
      <c r="F1829" s="8">
        <v>0.74299999999999999</v>
      </c>
      <c r="G1829" s="8">
        <v>0.88600000000000001</v>
      </c>
      <c r="H1829" s="8">
        <v>0.48399999999999999</v>
      </c>
      <c r="I1829" s="9">
        <f>_xlfn.NUMBERVALUE(INDEX(tb_SVI[],MATCH(tb_MHDI[[#This Row],[mun_uf]],tb_SVI[city_name_uf],0),7),".")</f>
        <v>2010</v>
      </c>
    </row>
    <row r="1830" spans="1:9" x14ac:dyDescent="0.25">
      <c r="A1830" s="8" t="s">
        <v>13874</v>
      </c>
      <c r="B1830" s="8" t="str">
        <f>LEFT(tb_MHDI[[#This Row],[Territorialidades]],(FIND("/",tb_MHDI[[#This Row],[Territorialidades]])-2))</f>
        <v>Forquilha</v>
      </c>
      <c r="C1830" s="8" t="str">
        <f>LEFT(RIGHT(tb_MHDI[[#This Row],[Territorialidades]],3),2)</f>
        <v>CE</v>
      </c>
      <c r="D1830" s="8" t="str">
        <f>CONCATENATE(tb_MHDI[[#This Row],[Município]],"/",tb_MHDI[[#This Row],[UF]])</f>
        <v>Forquilha/CE</v>
      </c>
      <c r="E1830" s="8">
        <v>0.64400000000000002</v>
      </c>
      <c r="F1830" s="8">
        <v>0.58299999999999996</v>
      </c>
      <c r="G1830" s="8">
        <v>0.76</v>
      </c>
      <c r="H1830" s="8">
        <v>0.60199999999999998</v>
      </c>
      <c r="I1830" s="9">
        <f>_xlfn.NUMBERVALUE(INDEX(tb_SVI[],MATCH(tb_MHDI[[#This Row],[mun_uf]],tb_SVI[city_name_uf],0),7),".")</f>
        <v>2010</v>
      </c>
    </row>
    <row r="1831" spans="1:9" x14ac:dyDescent="0.25">
      <c r="A1831" s="8" t="s">
        <v>13875</v>
      </c>
      <c r="B1831" s="8" t="str">
        <f>LEFT(tb_MHDI[[#This Row],[Territorialidades]],(FIND("/",tb_MHDI[[#This Row],[Territorialidades]])-2))</f>
        <v>Forquilhinha</v>
      </c>
      <c r="C1831" s="8" t="str">
        <f>LEFT(RIGHT(tb_MHDI[[#This Row],[Territorialidades]],3),2)</f>
        <v>SC</v>
      </c>
      <c r="D1831" s="8" t="str">
        <f>CONCATENATE(tb_MHDI[[#This Row],[Município]],"/",tb_MHDI[[#This Row],[UF]])</f>
        <v>Forquilhinha/SC</v>
      </c>
      <c r="E1831" s="8">
        <v>0.753</v>
      </c>
      <c r="F1831" s="8">
        <v>0.754</v>
      </c>
      <c r="G1831" s="8">
        <v>0.86099999999999999</v>
      </c>
      <c r="H1831" s="8">
        <v>0.65700000000000003</v>
      </c>
      <c r="I1831" s="9">
        <f>_xlfn.NUMBERVALUE(INDEX(tb_SVI[],MATCH(tb_MHDI[[#This Row],[mun_uf]],tb_SVI[city_name_uf],0),7),".")</f>
        <v>2010</v>
      </c>
    </row>
    <row r="1832" spans="1:9" x14ac:dyDescent="0.25">
      <c r="A1832" s="8" t="s">
        <v>13876</v>
      </c>
      <c r="B1832" s="8" t="str">
        <f>LEFT(tb_MHDI[[#This Row],[Territorialidades]],(FIND("/",tb_MHDI[[#This Row],[Territorialidades]])-2))</f>
        <v>Fortaleza</v>
      </c>
      <c r="C1832" s="8" t="str">
        <f>LEFT(RIGHT(tb_MHDI[[#This Row],[Territorialidades]],3),2)</f>
        <v>CE</v>
      </c>
      <c r="D1832" s="8" t="str">
        <f>CONCATENATE(tb_MHDI[[#This Row],[Município]],"/",tb_MHDI[[#This Row],[UF]])</f>
        <v>Fortaleza/CE</v>
      </c>
      <c r="E1832" s="8">
        <v>0.754</v>
      </c>
      <c r="F1832" s="8">
        <v>0.749</v>
      </c>
      <c r="G1832" s="8">
        <v>0.82399999999999995</v>
      </c>
      <c r="H1832" s="8">
        <v>0.69499999999999995</v>
      </c>
      <c r="I1832" s="9">
        <f>_xlfn.NUMBERVALUE(INDEX(tb_SVI[],MATCH(tb_MHDI[[#This Row],[mun_uf]],tb_SVI[city_name_uf],0),7),".")</f>
        <v>2010</v>
      </c>
    </row>
    <row r="1833" spans="1:9" x14ac:dyDescent="0.25">
      <c r="A1833" s="8" t="s">
        <v>13877</v>
      </c>
      <c r="B1833" s="8" t="str">
        <f>LEFT(tb_MHDI[[#This Row],[Territorialidades]],(FIND("/",tb_MHDI[[#This Row],[Territorialidades]])-2))</f>
        <v>Fortaleza de Minas</v>
      </c>
      <c r="C1833" s="8" t="str">
        <f>LEFT(RIGHT(tb_MHDI[[#This Row],[Territorialidades]],3),2)</f>
        <v>MG</v>
      </c>
      <c r="D1833" s="8" t="str">
        <f>CONCATENATE(tb_MHDI[[#This Row],[Município]],"/",tb_MHDI[[#This Row],[UF]])</f>
        <v>Fortaleza de Minas/MG</v>
      </c>
      <c r="E1833" s="8">
        <v>0.67</v>
      </c>
      <c r="F1833" s="8">
        <v>0.68300000000000005</v>
      </c>
      <c r="G1833" s="8">
        <v>0.80500000000000005</v>
      </c>
      <c r="H1833" s="8">
        <v>0.54600000000000004</v>
      </c>
      <c r="I1833" s="9">
        <f>_xlfn.NUMBERVALUE(INDEX(tb_SVI[],MATCH(tb_MHDI[[#This Row],[mun_uf]],tb_SVI[city_name_uf],0),7),".")</f>
        <v>2010</v>
      </c>
    </row>
    <row r="1834" spans="1:9" x14ac:dyDescent="0.25">
      <c r="A1834" s="8" t="s">
        <v>13878</v>
      </c>
      <c r="B1834" s="8" t="str">
        <f>LEFT(tb_MHDI[[#This Row],[Territorialidades]],(FIND("/",tb_MHDI[[#This Row],[Territorialidades]])-2))</f>
        <v>Fortaleza dos Nogueiras</v>
      </c>
      <c r="C1834" s="8" t="str">
        <f>LEFT(RIGHT(tb_MHDI[[#This Row],[Territorialidades]],3),2)</f>
        <v>MA</v>
      </c>
      <c r="D1834" s="8" t="str">
        <f>CONCATENATE(tb_MHDI[[#This Row],[Município]],"/",tb_MHDI[[#This Row],[UF]])</f>
        <v>Fortaleza dos Nogueiras/MA</v>
      </c>
      <c r="E1834" s="8">
        <v>0.61599999999999999</v>
      </c>
      <c r="F1834" s="8">
        <v>0.56599999999999995</v>
      </c>
      <c r="G1834" s="8">
        <v>0.77300000000000002</v>
      </c>
      <c r="H1834" s="8">
        <v>0.53400000000000003</v>
      </c>
      <c r="I1834" s="9">
        <f>_xlfn.NUMBERVALUE(INDEX(tb_SVI[],MATCH(tb_MHDI[[#This Row],[mun_uf]],tb_SVI[city_name_uf],0),7),".")</f>
        <v>2010</v>
      </c>
    </row>
    <row r="1835" spans="1:9" x14ac:dyDescent="0.25">
      <c r="A1835" s="8" t="s">
        <v>13879</v>
      </c>
      <c r="B1835" s="8" t="str">
        <f>LEFT(tb_MHDI[[#This Row],[Territorialidades]],(FIND("/",tb_MHDI[[#This Row],[Territorialidades]])-2))</f>
        <v>Fortaleza dos Valos</v>
      </c>
      <c r="C1835" s="8" t="str">
        <f>LEFT(RIGHT(tb_MHDI[[#This Row],[Territorialidades]],3),2)</f>
        <v>RS</v>
      </c>
      <c r="D1835" s="8" t="str">
        <f>CONCATENATE(tb_MHDI[[#This Row],[Município]],"/",tb_MHDI[[#This Row],[UF]])</f>
        <v>Fortaleza dos Valos/RS</v>
      </c>
      <c r="E1835" s="8">
        <v>0.75600000000000001</v>
      </c>
      <c r="F1835" s="8">
        <v>0.77900000000000003</v>
      </c>
      <c r="G1835" s="8">
        <v>0.83699999999999997</v>
      </c>
      <c r="H1835" s="8">
        <v>0.66300000000000003</v>
      </c>
      <c r="I1835" s="9">
        <f>_xlfn.NUMBERVALUE(INDEX(tb_SVI[],MATCH(tb_MHDI[[#This Row],[mun_uf]],tb_SVI[city_name_uf],0),7),".")</f>
        <v>2010</v>
      </c>
    </row>
    <row r="1836" spans="1:9" x14ac:dyDescent="0.25">
      <c r="A1836" s="8" t="s">
        <v>13880</v>
      </c>
      <c r="B1836" s="8" t="str">
        <f>LEFT(tb_MHDI[[#This Row],[Territorialidades]],(FIND("/",tb_MHDI[[#This Row],[Territorialidades]])-2))</f>
        <v>Fortaleza do Tabocão</v>
      </c>
      <c r="C1836" s="8" t="str">
        <f>LEFT(RIGHT(tb_MHDI[[#This Row],[Territorialidades]],3),2)</f>
        <v>TO</v>
      </c>
      <c r="D1836" s="8" t="str">
        <f>CONCATENATE(tb_MHDI[[#This Row],[Município]],"/",tb_MHDI[[#This Row],[UF]])</f>
        <v>Fortaleza do Tabocão/TO</v>
      </c>
      <c r="E1836" s="8">
        <v>0.65900000000000003</v>
      </c>
      <c r="F1836" s="8">
        <v>0.61599999999999999</v>
      </c>
      <c r="G1836" s="8">
        <v>0.80800000000000005</v>
      </c>
      <c r="H1836" s="8">
        <v>0.57499999999999996</v>
      </c>
      <c r="I1836" s="9">
        <f>_xlfn.NUMBERVALUE(INDEX(tb_SVI[],MATCH(tb_MHDI[[#This Row],[mun_uf]],tb_SVI[city_name_uf],0),7),".")</f>
        <v>2010</v>
      </c>
    </row>
    <row r="1837" spans="1:9" x14ac:dyDescent="0.25">
      <c r="A1837" s="8" t="s">
        <v>13881</v>
      </c>
      <c r="B1837" s="8" t="str">
        <f>LEFT(tb_MHDI[[#This Row],[Territorialidades]],(FIND("/",tb_MHDI[[#This Row],[Territorialidades]])-2))</f>
        <v>Fortim</v>
      </c>
      <c r="C1837" s="8" t="str">
        <f>LEFT(RIGHT(tb_MHDI[[#This Row],[Territorialidades]],3),2)</f>
        <v>CE</v>
      </c>
      <c r="D1837" s="8" t="str">
        <f>CONCATENATE(tb_MHDI[[#This Row],[Município]],"/",tb_MHDI[[#This Row],[UF]])</f>
        <v>Fortim/CE</v>
      </c>
      <c r="E1837" s="8">
        <v>0.624</v>
      </c>
      <c r="F1837" s="8">
        <v>0.56200000000000006</v>
      </c>
      <c r="G1837" s="8">
        <v>0.73399999999999999</v>
      </c>
      <c r="H1837" s="8">
        <v>0.58799999999999997</v>
      </c>
      <c r="I1837" s="9">
        <f>_xlfn.NUMBERVALUE(INDEX(tb_SVI[],MATCH(tb_MHDI[[#This Row],[mun_uf]],tb_SVI[city_name_uf],0),7),".")</f>
        <v>2010</v>
      </c>
    </row>
    <row r="1838" spans="1:9" x14ac:dyDescent="0.25">
      <c r="A1838" s="8" t="s">
        <v>13882</v>
      </c>
      <c r="B1838" s="8" t="str">
        <f>LEFT(tb_MHDI[[#This Row],[Territorialidades]],(FIND("/",tb_MHDI[[#This Row],[Territorialidades]])-2))</f>
        <v>Fortuna de Minas</v>
      </c>
      <c r="C1838" s="8" t="str">
        <f>LEFT(RIGHT(tb_MHDI[[#This Row],[Territorialidades]],3),2)</f>
        <v>MG</v>
      </c>
      <c r="D1838" s="8" t="str">
        <f>CONCATENATE(tb_MHDI[[#This Row],[Município]],"/",tb_MHDI[[#This Row],[UF]])</f>
        <v>Fortuna de Minas/MG</v>
      </c>
      <c r="E1838" s="8">
        <v>0.69599999999999995</v>
      </c>
      <c r="F1838" s="8">
        <v>0.65100000000000002</v>
      </c>
      <c r="G1838" s="8">
        <v>0.84499999999999997</v>
      </c>
      <c r="H1838" s="8">
        <v>0.61299999999999999</v>
      </c>
      <c r="I1838" s="9">
        <f>_xlfn.NUMBERVALUE(INDEX(tb_SVI[],MATCH(tb_MHDI[[#This Row],[mun_uf]],tb_SVI[city_name_uf],0),7),".")</f>
        <v>2010</v>
      </c>
    </row>
    <row r="1839" spans="1:9" x14ac:dyDescent="0.25">
      <c r="A1839" s="8" t="s">
        <v>13883</v>
      </c>
      <c r="B1839" s="8" t="str">
        <f>LEFT(tb_MHDI[[#This Row],[Territorialidades]],(FIND("/",tb_MHDI[[#This Row],[Territorialidades]])-2))</f>
        <v>Fortuna</v>
      </c>
      <c r="C1839" s="8" t="str">
        <f>LEFT(RIGHT(tb_MHDI[[#This Row],[Territorialidades]],3),2)</f>
        <v>MA</v>
      </c>
      <c r="D1839" s="8" t="str">
        <f>CONCATENATE(tb_MHDI[[#This Row],[Município]],"/",tb_MHDI[[#This Row],[UF]])</f>
        <v>Fortuna/MA</v>
      </c>
      <c r="E1839" s="8">
        <v>0.57999999999999996</v>
      </c>
      <c r="F1839" s="8">
        <v>0.55800000000000005</v>
      </c>
      <c r="G1839" s="8">
        <v>0.70599999999999996</v>
      </c>
      <c r="H1839" s="8">
        <v>0.49399999999999999</v>
      </c>
      <c r="I1839" s="9">
        <f>_xlfn.NUMBERVALUE(INDEX(tb_SVI[],MATCH(tb_MHDI[[#This Row],[mun_uf]],tb_SVI[city_name_uf],0),7),".")</f>
        <v>2010</v>
      </c>
    </row>
    <row r="1840" spans="1:9" x14ac:dyDescent="0.25">
      <c r="A1840" s="8" t="s">
        <v>13884</v>
      </c>
      <c r="B1840" s="8" t="str">
        <f>LEFT(tb_MHDI[[#This Row],[Territorialidades]],(FIND("/",tb_MHDI[[#This Row],[Territorialidades]])-2))</f>
        <v>Foz do Iguaçu</v>
      </c>
      <c r="C1840" s="8" t="str">
        <f>LEFT(RIGHT(tb_MHDI[[#This Row],[Territorialidades]],3),2)</f>
        <v>PR</v>
      </c>
      <c r="D1840" s="8" t="str">
        <f>CONCATENATE(tb_MHDI[[#This Row],[Município]],"/",tb_MHDI[[#This Row],[UF]])</f>
        <v>Foz do Iguaçu/PR</v>
      </c>
      <c r="E1840" s="8">
        <v>0.751</v>
      </c>
      <c r="F1840" s="8">
        <v>0.748</v>
      </c>
      <c r="G1840" s="8">
        <v>0.85799999999999998</v>
      </c>
      <c r="H1840" s="8">
        <v>0.66100000000000003</v>
      </c>
      <c r="I1840" s="9">
        <f>_xlfn.NUMBERVALUE(INDEX(tb_SVI[],MATCH(tb_MHDI[[#This Row],[mun_uf]],tb_SVI[city_name_uf],0),7),".")</f>
        <v>2010</v>
      </c>
    </row>
    <row r="1841" spans="1:9" x14ac:dyDescent="0.25">
      <c r="A1841" s="8" t="s">
        <v>13885</v>
      </c>
      <c r="B1841" s="8" t="str">
        <f>LEFT(tb_MHDI[[#This Row],[Territorialidades]],(FIND("/",tb_MHDI[[#This Row],[Territorialidades]])-2))</f>
        <v>Foz do Jordão</v>
      </c>
      <c r="C1841" s="8" t="str">
        <f>LEFT(RIGHT(tb_MHDI[[#This Row],[Territorialidades]],3),2)</f>
        <v>PR</v>
      </c>
      <c r="D1841" s="8" t="str">
        <f>CONCATENATE(tb_MHDI[[#This Row],[Município]],"/",tb_MHDI[[#This Row],[UF]])</f>
        <v>Foz do Jordão/PR</v>
      </c>
      <c r="E1841" s="8">
        <v>0.64500000000000002</v>
      </c>
      <c r="F1841" s="8">
        <v>0.65400000000000003</v>
      </c>
      <c r="G1841" s="8">
        <v>0.82799999999999996</v>
      </c>
      <c r="H1841" s="8">
        <v>0.496</v>
      </c>
      <c r="I1841" s="9">
        <f>_xlfn.NUMBERVALUE(INDEX(tb_SVI[],MATCH(tb_MHDI[[#This Row],[mun_uf]],tb_SVI[city_name_uf],0),7),".")</f>
        <v>2010</v>
      </c>
    </row>
    <row r="1842" spans="1:9" x14ac:dyDescent="0.25">
      <c r="A1842" s="8" t="s">
        <v>13886</v>
      </c>
      <c r="B1842" s="8" t="str">
        <f>LEFT(tb_MHDI[[#This Row],[Territorialidades]],(FIND("/",tb_MHDI[[#This Row],[Territorialidades]])-2))</f>
        <v>Fraiburgo</v>
      </c>
      <c r="C1842" s="8" t="str">
        <f>LEFT(RIGHT(tb_MHDI[[#This Row],[Territorialidades]],3),2)</f>
        <v>SC</v>
      </c>
      <c r="D1842" s="8" t="str">
        <f>CONCATENATE(tb_MHDI[[#This Row],[Município]],"/",tb_MHDI[[#This Row],[UF]])</f>
        <v>Fraiburgo/SC</v>
      </c>
      <c r="E1842" s="8">
        <v>0.73099999999999998</v>
      </c>
      <c r="F1842" s="8">
        <v>0.71199999999999997</v>
      </c>
      <c r="G1842" s="8">
        <v>0.86</v>
      </c>
      <c r="H1842" s="8">
        <v>0.63700000000000001</v>
      </c>
      <c r="I1842" s="9">
        <f>_xlfn.NUMBERVALUE(INDEX(tb_SVI[],MATCH(tb_MHDI[[#This Row],[mun_uf]],tb_SVI[city_name_uf],0),7),".")</f>
        <v>2010</v>
      </c>
    </row>
    <row r="1843" spans="1:9" x14ac:dyDescent="0.25">
      <c r="A1843" s="8" t="s">
        <v>13887</v>
      </c>
      <c r="B1843" s="8" t="str">
        <f>LEFT(tb_MHDI[[#This Row],[Territorialidades]],(FIND("/",tb_MHDI[[#This Row],[Territorialidades]])-2))</f>
        <v>Franca</v>
      </c>
      <c r="C1843" s="8" t="str">
        <f>LEFT(RIGHT(tb_MHDI[[#This Row],[Territorialidades]],3),2)</f>
        <v>SP</v>
      </c>
      <c r="D1843" s="8" t="str">
        <f>CONCATENATE(tb_MHDI[[#This Row],[Município]],"/",tb_MHDI[[#This Row],[UF]])</f>
        <v>Franca/SP</v>
      </c>
      <c r="E1843" s="8">
        <v>0.78</v>
      </c>
      <c r="F1843" s="8">
        <v>0.749</v>
      </c>
      <c r="G1843" s="8">
        <v>0.84199999999999997</v>
      </c>
      <c r="H1843" s="8">
        <v>0.753</v>
      </c>
      <c r="I1843" s="9">
        <f>_xlfn.NUMBERVALUE(INDEX(tb_SVI[],MATCH(tb_MHDI[[#This Row],[mun_uf]],tb_SVI[city_name_uf],0),7),".")</f>
        <v>2010</v>
      </c>
    </row>
    <row r="1844" spans="1:9" x14ac:dyDescent="0.25">
      <c r="A1844" s="8" t="s">
        <v>13888</v>
      </c>
      <c r="B1844" s="8" t="str">
        <f>LEFT(tb_MHDI[[#This Row],[Territorialidades]],(FIND("/",tb_MHDI[[#This Row],[Territorialidades]])-2))</f>
        <v>Francinópolis</v>
      </c>
      <c r="C1844" s="8" t="str">
        <f>LEFT(RIGHT(tb_MHDI[[#This Row],[Territorialidades]],3),2)</f>
        <v>PI</v>
      </c>
      <c r="D1844" s="8" t="str">
        <f>CONCATENATE(tb_MHDI[[#This Row],[Município]],"/",tb_MHDI[[#This Row],[UF]])</f>
        <v>Francinópolis/PI</v>
      </c>
      <c r="E1844" s="8">
        <v>0.56399999999999995</v>
      </c>
      <c r="F1844" s="8">
        <v>0.52300000000000002</v>
      </c>
      <c r="G1844" s="8">
        <v>0.72199999999999998</v>
      </c>
      <c r="H1844" s="8">
        <v>0.47499999999999998</v>
      </c>
      <c r="I1844" s="9">
        <f>_xlfn.NUMBERVALUE(INDEX(tb_SVI[],MATCH(tb_MHDI[[#This Row],[mun_uf]],tb_SVI[city_name_uf],0),7),".")</f>
        <v>2010</v>
      </c>
    </row>
    <row r="1845" spans="1:9" x14ac:dyDescent="0.25">
      <c r="A1845" s="8" t="s">
        <v>13889</v>
      </c>
      <c r="B1845" s="8" t="str">
        <f>LEFT(tb_MHDI[[#This Row],[Territorialidades]],(FIND("/",tb_MHDI[[#This Row],[Territorialidades]])-2))</f>
        <v>Francisco Alves</v>
      </c>
      <c r="C1845" s="8" t="str">
        <f>LEFT(RIGHT(tb_MHDI[[#This Row],[Territorialidades]],3),2)</f>
        <v>PR</v>
      </c>
      <c r="D1845" s="8" t="str">
        <f>CONCATENATE(tb_MHDI[[#This Row],[Município]],"/",tb_MHDI[[#This Row],[UF]])</f>
        <v>Francisco Alves/PR</v>
      </c>
      <c r="E1845" s="8">
        <v>0.66900000000000004</v>
      </c>
      <c r="F1845" s="8">
        <v>0.66900000000000004</v>
      </c>
      <c r="G1845" s="8">
        <v>0.78600000000000003</v>
      </c>
      <c r="H1845" s="8">
        <v>0.56999999999999995</v>
      </c>
      <c r="I1845" s="9">
        <f>_xlfn.NUMBERVALUE(INDEX(tb_SVI[],MATCH(tb_MHDI[[#This Row],[mun_uf]],tb_SVI[city_name_uf],0),7),".")</f>
        <v>2010</v>
      </c>
    </row>
    <row r="1846" spans="1:9" x14ac:dyDescent="0.25">
      <c r="A1846" s="8" t="s">
        <v>13890</v>
      </c>
      <c r="B1846" s="8" t="str">
        <f>LEFT(tb_MHDI[[#This Row],[Territorialidades]],(FIND("/",tb_MHDI[[#This Row],[Territorialidades]])-2))</f>
        <v>Francisco Ayres</v>
      </c>
      <c r="C1846" s="8" t="str">
        <f>LEFT(RIGHT(tb_MHDI[[#This Row],[Territorialidades]],3),2)</f>
        <v>PI</v>
      </c>
      <c r="D1846" s="8" t="str">
        <f>CONCATENATE(tb_MHDI[[#This Row],[Município]],"/",tb_MHDI[[#This Row],[UF]])</f>
        <v>Francisco Ayres/PI</v>
      </c>
      <c r="E1846" s="8">
        <v>0.57699999999999996</v>
      </c>
      <c r="F1846" s="8">
        <v>0.56499999999999995</v>
      </c>
      <c r="G1846" s="8">
        <v>0.75600000000000001</v>
      </c>
      <c r="H1846" s="8">
        <v>0.45</v>
      </c>
      <c r="I1846" s="9">
        <f>_xlfn.NUMBERVALUE(INDEX(tb_SVI[],MATCH(tb_MHDI[[#This Row],[mun_uf]],tb_SVI[city_name_uf],0),7),".")</f>
        <v>2010</v>
      </c>
    </row>
    <row r="1847" spans="1:9" x14ac:dyDescent="0.25">
      <c r="A1847" s="8" t="s">
        <v>13891</v>
      </c>
      <c r="B1847" s="8" t="str">
        <f>LEFT(tb_MHDI[[#This Row],[Territorialidades]],(FIND("/",tb_MHDI[[#This Row],[Territorialidades]])-2))</f>
        <v>Francisco Badaró</v>
      </c>
      <c r="C1847" s="8" t="str">
        <f>LEFT(RIGHT(tb_MHDI[[#This Row],[Territorialidades]],3),2)</f>
        <v>MG</v>
      </c>
      <c r="D1847" s="8" t="str">
        <f>CONCATENATE(tb_MHDI[[#This Row],[Município]],"/",tb_MHDI[[#This Row],[UF]])</f>
        <v>Francisco Badaró/MG</v>
      </c>
      <c r="E1847" s="8">
        <v>0.622</v>
      </c>
      <c r="F1847" s="8">
        <v>0.57499999999999996</v>
      </c>
      <c r="G1847" s="8">
        <v>0.79300000000000004</v>
      </c>
      <c r="H1847" s="8">
        <v>0.52700000000000002</v>
      </c>
      <c r="I1847" s="9">
        <f>_xlfn.NUMBERVALUE(INDEX(tb_SVI[],MATCH(tb_MHDI[[#This Row],[mun_uf]],tb_SVI[city_name_uf],0),7),".")</f>
        <v>2010</v>
      </c>
    </row>
    <row r="1848" spans="1:9" x14ac:dyDescent="0.25">
      <c r="A1848" s="8" t="s">
        <v>13892</v>
      </c>
      <c r="B1848" s="8" t="str">
        <f>LEFT(tb_MHDI[[#This Row],[Territorialidades]],(FIND("/",tb_MHDI[[#This Row],[Territorialidades]])-2))</f>
        <v>Francisco Beltrão</v>
      </c>
      <c r="C1848" s="8" t="str">
        <f>LEFT(RIGHT(tb_MHDI[[#This Row],[Territorialidades]],3),2)</f>
        <v>PR</v>
      </c>
      <c r="D1848" s="8" t="str">
        <f>CONCATENATE(tb_MHDI[[#This Row],[Município]],"/",tb_MHDI[[#This Row],[UF]])</f>
        <v>Francisco Beltrão/PR</v>
      </c>
      <c r="E1848" s="8">
        <v>0.77400000000000002</v>
      </c>
      <c r="F1848" s="8">
        <v>0.75800000000000001</v>
      </c>
      <c r="G1848" s="8">
        <v>0.84399999999999997</v>
      </c>
      <c r="H1848" s="8">
        <v>0.72599999999999998</v>
      </c>
      <c r="I1848" s="9">
        <f>_xlfn.NUMBERVALUE(INDEX(tb_SVI[],MATCH(tb_MHDI[[#This Row],[mun_uf]],tb_SVI[city_name_uf],0),7),".")</f>
        <v>2010</v>
      </c>
    </row>
    <row r="1849" spans="1:9" x14ac:dyDescent="0.25">
      <c r="A1849" s="8" t="s">
        <v>13893</v>
      </c>
      <c r="B1849" s="8" t="str">
        <f>LEFT(tb_MHDI[[#This Row],[Territorialidades]],(FIND("/",tb_MHDI[[#This Row],[Territorialidades]])-2))</f>
        <v>Francisco Dantas</v>
      </c>
      <c r="C1849" s="8" t="str">
        <f>LEFT(RIGHT(tb_MHDI[[#This Row],[Territorialidades]],3),2)</f>
        <v>RN</v>
      </c>
      <c r="D1849" s="8" t="str">
        <f>CONCATENATE(tb_MHDI[[#This Row],[Município]],"/",tb_MHDI[[#This Row],[UF]])</f>
        <v>Francisco Dantas/RN</v>
      </c>
      <c r="E1849" s="8">
        <v>0.60599999999999998</v>
      </c>
      <c r="F1849" s="8">
        <v>0.58199999999999996</v>
      </c>
      <c r="G1849" s="8">
        <v>0.73199999999999998</v>
      </c>
      <c r="H1849" s="8">
        <v>0.52300000000000002</v>
      </c>
      <c r="I1849" s="9">
        <f>_xlfn.NUMBERVALUE(INDEX(tb_SVI[],MATCH(tb_MHDI[[#This Row],[mun_uf]],tb_SVI[city_name_uf],0),7),".")</f>
        <v>2010</v>
      </c>
    </row>
    <row r="1850" spans="1:9" x14ac:dyDescent="0.25">
      <c r="A1850" s="8" t="s">
        <v>13894</v>
      </c>
      <c r="B1850" s="8" t="str">
        <f>LEFT(tb_MHDI[[#This Row],[Territorialidades]],(FIND("/",tb_MHDI[[#This Row],[Territorialidades]])-2))</f>
        <v>Francisco Dumont</v>
      </c>
      <c r="C1850" s="8" t="str">
        <f>LEFT(RIGHT(tb_MHDI[[#This Row],[Territorialidades]],3),2)</f>
        <v>MG</v>
      </c>
      <c r="D1850" s="8" t="str">
        <f>CONCATENATE(tb_MHDI[[#This Row],[Município]],"/",tb_MHDI[[#This Row],[UF]])</f>
        <v>Francisco Dumont/MG</v>
      </c>
      <c r="E1850" s="8">
        <v>0.625</v>
      </c>
      <c r="F1850" s="8">
        <v>0.59599999999999997</v>
      </c>
      <c r="G1850" s="8">
        <v>0.79700000000000004</v>
      </c>
      <c r="H1850" s="8">
        <v>0.51300000000000001</v>
      </c>
      <c r="I1850" s="9">
        <f>_xlfn.NUMBERVALUE(INDEX(tb_SVI[],MATCH(tb_MHDI[[#This Row],[mun_uf]],tb_SVI[city_name_uf],0),7),".")</f>
        <v>2010</v>
      </c>
    </row>
    <row r="1851" spans="1:9" x14ac:dyDescent="0.25">
      <c r="A1851" s="8" t="s">
        <v>13895</v>
      </c>
      <c r="B1851" s="8" t="str">
        <f>LEFT(tb_MHDI[[#This Row],[Territorialidades]],(FIND("/",tb_MHDI[[#This Row],[Territorialidades]])-2))</f>
        <v>Francisco Macedo</v>
      </c>
      <c r="C1851" s="8" t="str">
        <f>LEFT(RIGHT(tb_MHDI[[#This Row],[Territorialidades]],3),2)</f>
        <v>PI</v>
      </c>
      <c r="D1851" s="8" t="str">
        <f>CONCATENATE(tb_MHDI[[#This Row],[Município]],"/",tb_MHDI[[#This Row],[UF]])</f>
        <v>Francisco Macedo/PI</v>
      </c>
      <c r="E1851" s="8">
        <v>0.55300000000000005</v>
      </c>
      <c r="F1851" s="8">
        <v>0.56699999999999995</v>
      </c>
      <c r="G1851" s="8">
        <v>0.70099999999999996</v>
      </c>
      <c r="H1851" s="8">
        <v>0.42499999999999999</v>
      </c>
      <c r="I1851" s="9">
        <f>_xlfn.NUMBERVALUE(INDEX(tb_SVI[],MATCH(tb_MHDI[[#This Row],[mun_uf]],tb_SVI[city_name_uf],0),7),".")</f>
        <v>2010</v>
      </c>
    </row>
    <row r="1852" spans="1:9" x14ac:dyDescent="0.25">
      <c r="A1852" s="8" t="s">
        <v>13896</v>
      </c>
      <c r="B1852" s="8" t="str">
        <f>LEFT(tb_MHDI[[#This Row],[Territorialidades]],(FIND("/",tb_MHDI[[#This Row],[Territorialidades]])-2))</f>
        <v>Francisco Morato</v>
      </c>
      <c r="C1852" s="8" t="str">
        <f>LEFT(RIGHT(tb_MHDI[[#This Row],[Territorialidades]],3),2)</f>
        <v>SP</v>
      </c>
      <c r="D1852" s="8" t="str">
        <f>CONCATENATE(tb_MHDI[[#This Row],[Município]],"/",tb_MHDI[[#This Row],[UF]])</f>
        <v>Francisco Morato/SP</v>
      </c>
      <c r="E1852" s="8">
        <v>0.70299999999999996</v>
      </c>
      <c r="F1852" s="8">
        <v>0.65900000000000003</v>
      </c>
      <c r="G1852" s="8">
        <v>0.81499999999999995</v>
      </c>
      <c r="H1852" s="8">
        <v>0.64700000000000002</v>
      </c>
      <c r="I1852" s="9">
        <f>_xlfn.NUMBERVALUE(INDEX(tb_SVI[],MATCH(tb_MHDI[[#This Row],[mun_uf]],tb_SVI[city_name_uf],0),7),".")</f>
        <v>2010</v>
      </c>
    </row>
    <row r="1853" spans="1:9" x14ac:dyDescent="0.25">
      <c r="A1853" s="8" t="s">
        <v>13897</v>
      </c>
      <c r="B1853" s="8" t="str">
        <f>LEFT(tb_MHDI[[#This Row],[Territorialidades]],(FIND("/",tb_MHDI[[#This Row],[Territorialidades]])-2))</f>
        <v>Franciscópolis</v>
      </c>
      <c r="C1853" s="8" t="str">
        <f>LEFT(RIGHT(tb_MHDI[[#This Row],[Territorialidades]],3),2)</f>
        <v>MG</v>
      </c>
      <c r="D1853" s="8" t="str">
        <f>CONCATENATE(tb_MHDI[[#This Row],[Município]],"/",tb_MHDI[[#This Row],[UF]])</f>
        <v>Franciscópolis/MG</v>
      </c>
      <c r="E1853" s="8">
        <v>0.60299999999999998</v>
      </c>
      <c r="F1853" s="8">
        <v>0.58099999999999996</v>
      </c>
      <c r="G1853" s="8">
        <v>0.80200000000000005</v>
      </c>
      <c r="H1853" s="8">
        <v>0.47099999999999997</v>
      </c>
      <c r="I1853" s="9">
        <f>_xlfn.NUMBERVALUE(INDEX(tb_SVI[],MATCH(tb_MHDI[[#This Row],[mun_uf]],tb_SVI[city_name_uf],0),7),".")</f>
        <v>2010</v>
      </c>
    </row>
    <row r="1854" spans="1:9" x14ac:dyDescent="0.25">
      <c r="A1854" s="8" t="s">
        <v>13898</v>
      </c>
      <c r="B1854" s="8" t="str">
        <f>LEFT(tb_MHDI[[#This Row],[Territorialidades]],(FIND("/",tb_MHDI[[#This Row],[Territorialidades]])-2))</f>
        <v>Francisco Sá</v>
      </c>
      <c r="C1854" s="8" t="str">
        <f>LEFT(RIGHT(tb_MHDI[[#This Row],[Territorialidades]],3),2)</f>
        <v>MG</v>
      </c>
      <c r="D1854" s="8" t="str">
        <f>CONCATENATE(tb_MHDI[[#This Row],[Município]],"/",tb_MHDI[[#This Row],[UF]])</f>
        <v>Francisco Sá/MG</v>
      </c>
      <c r="E1854" s="8">
        <v>0.65400000000000003</v>
      </c>
      <c r="F1854" s="8">
        <v>0.60499999999999998</v>
      </c>
      <c r="G1854" s="8">
        <v>0.80800000000000005</v>
      </c>
      <c r="H1854" s="8">
        <v>0.57199999999999995</v>
      </c>
      <c r="I1854" s="9">
        <f>_xlfn.NUMBERVALUE(INDEX(tb_SVI[],MATCH(tb_MHDI[[#This Row],[mun_uf]],tb_SVI[city_name_uf],0),7),".")</f>
        <v>2010</v>
      </c>
    </row>
    <row r="1855" spans="1:9" x14ac:dyDescent="0.25">
      <c r="A1855" s="8" t="s">
        <v>13899</v>
      </c>
      <c r="B1855" s="8" t="str">
        <f>LEFT(tb_MHDI[[#This Row],[Territorialidades]],(FIND("/",tb_MHDI[[#This Row],[Territorialidades]])-2))</f>
        <v>Francisco Santos</v>
      </c>
      <c r="C1855" s="8" t="str">
        <f>LEFT(RIGHT(tb_MHDI[[#This Row],[Territorialidades]],3),2)</f>
        <v>PI</v>
      </c>
      <c r="D1855" s="8" t="str">
        <f>CONCATENATE(tb_MHDI[[#This Row],[Município]],"/",tb_MHDI[[#This Row],[UF]])</f>
        <v>Francisco Santos/PI</v>
      </c>
      <c r="E1855" s="8">
        <v>0.60799999999999998</v>
      </c>
      <c r="F1855" s="8">
        <v>0.59799999999999998</v>
      </c>
      <c r="G1855" s="8">
        <v>0.754</v>
      </c>
      <c r="H1855" s="8">
        <v>0.498</v>
      </c>
      <c r="I1855" s="9">
        <f>_xlfn.NUMBERVALUE(INDEX(tb_SVI[],MATCH(tb_MHDI[[#This Row],[mun_uf]],tb_SVI[city_name_uf],0),7),".")</f>
        <v>2010</v>
      </c>
    </row>
    <row r="1856" spans="1:9" x14ac:dyDescent="0.25">
      <c r="A1856" s="8" t="s">
        <v>13900</v>
      </c>
      <c r="B1856" s="8" t="str">
        <f>LEFT(tb_MHDI[[#This Row],[Territorialidades]],(FIND("/",tb_MHDI[[#This Row],[Territorialidades]])-2))</f>
        <v>Franco da Rocha</v>
      </c>
      <c r="C1856" s="8" t="str">
        <f>LEFT(RIGHT(tb_MHDI[[#This Row],[Territorialidades]],3),2)</f>
        <v>SP</v>
      </c>
      <c r="D1856" s="8" t="str">
        <f>CONCATENATE(tb_MHDI[[#This Row],[Município]],"/",tb_MHDI[[#This Row],[UF]])</f>
        <v>Franco da Rocha/SP</v>
      </c>
      <c r="E1856" s="8">
        <v>0.73099999999999998</v>
      </c>
      <c r="F1856" s="8">
        <v>0.70199999999999996</v>
      </c>
      <c r="G1856" s="8">
        <v>0.85199999999999998</v>
      </c>
      <c r="H1856" s="8">
        <v>0.65400000000000003</v>
      </c>
      <c r="I1856" s="9">
        <f>_xlfn.NUMBERVALUE(INDEX(tb_SVI[],MATCH(tb_MHDI[[#This Row],[mun_uf]],tb_SVI[city_name_uf],0),7),".")</f>
        <v>2010</v>
      </c>
    </row>
    <row r="1857" spans="1:9" x14ac:dyDescent="0.25">
      <c r="A1857" s="8" t="s">
        <v>13901</v>
      </c>
      <c r="B1857" s="8" t="str">
        <f>LEFT(tb_MHDI[[#This Row],[Territorialidades]],(FIND("/",tb_MHDI[[#This Row],[Territorialidades]])-2))</f>
        <v>Frecheirinha</v>
      </c>
      <c r="C1857" s="8" t="str">
        <f>LEFT(RIGHT(tb_MHDI[[#This Row],[Territorialidades]],3),2)</f>
        <v>CE</v>
      </c>
      <c r="D1857" s="8" t="str">
        <f>CONCATENATE(tb_MHDI[[#This Row],[Município]],"/",tb_MHDI[[#This Row],[UF]])</f>
        <v>Frecheirinha/CE</v>
      </c>
      <c r="E1857" s="8">
        <v>0.60399999999999998</v>
      </c>
      <c r="F1857" s="8">
        <v>0.55100000000000005</v>
      </c>
      <c r="G1857" s="8">
        <v>0.746</v>
      </c>
      <c r="H1857" s="8">
        <v>0.53600000000000003</v>
      </c>
      <c r="I1857" s="9">
        <f>_xlfn.NUMBERVALUE(INDEX(tb_SVI[],MATCH(tb_MHDI[[#This Row],[mun_uf]],tb_SVI[city_name_uf],0),7),".")</f>
        <v>2010</v>
      </c>
    </row>
    <row r="1858" spans="1:9" x14ac:dyDescent="0.25">
      <c r="A1858" s="8" t="s">
        <v>13902</v>
      </c>
      <c r="B1858" s="8" t="str">
        <f>LEFT(tb_MHDI[[#This Row],[Territorialidades]],(FIND("/",tb_MHDI[[#This Row],[Territorialidades]])-2))</f>
        <v>Frederico Westphalen</v>
      </c>
      <c r="C1858" s="8" t="str">
        <f>LEFT(RIGHT(tb_MHDI[[#This Row],[Territorialidades]],3),2)</f>
        <v>RS</v>
      </c>
      <c r="D1858" s="8" t="str">
        <f>CONCATENATE(tb_MHDI[[#This Row],[Município]],"/",tb_MHDI[[#This Row],[UF]])</f>
        <v>Frederico Westphalen/RS</v>
      </c>
      <c r="E1858" s="8">
        <v>0.76</v>
      </c>
      <c r="F1858" s="8">
        <v>0.754</v>
      </c>
      <c r="G1858" s="8">
        <v>0.84599999999999997</v>
      </c>
      <c r="H1858" s="8">
        <v>0.68799999999999994</v>
      </c>
      <c r="I1858" s="9">
        <f>_xlfn.NUMBERVALUE(INDEX(tb_SVI[],MATCH(tb_MHDI[[#This Row],[mun_uf]],tb_SVI[city_name_uf],0),7),".")</f>
        <v>2010</v>
      </c>
    </row>
    <row r="1859" spans="1:9" x14ac:dyDescent="0.25">
      <c r="A1859" s="8" t="s">
        <v>13903</v>
      </c>
      <c r="B1859" s="8" t="str">
        <f>LEFT(tb_MHDI[[#This Row],[Territorialidades]],(FIND("/",tb_MHDI[[#This Row],[Territorialidades]])-2))</f>
        <v>Frei Gaspar</v>
      </c>
      <c r="C1859" s="8" t="str">
        <f>LEFT(RIGHT(tb_MHDI[[#This Row],[Territorialidades]],3),2)</f>
        <v>MG</v>
      </c>
      <c r="D1859" s="8" t="str">
        <f>CONCATENATE(tb_MHDI[[#This Row],[Município]],"/",tb_MHDI[[#This Row],[UF]])</f>
        <v>Frei Gaspar/MG</v>
      </c>
      <c r="E1859" s="8">
        <v>0.59</v>
      </c>
      <c r="F1859" s="8">
        <v>0.56899999999999995</v>
      </c>
      <c r="G1859" s="8">
        <v>0.79900000000000004</v>
      </c>
      <c r="H1859" s="8">
        <v>0.45200000000000001</v>
      </c>
      <c r="I1859" s="9">
        <f>_xlfn.NUMBERVALUE(INDEX(tb_SVI[],MATCH(tb_MHDI[[#This Row],[mun_uf]],tb_SVI[city_name_uf],0),7),".")</f>
        <v>2010</v>
      </c>
    </row>
    <row r="1860" spans="1:9" x14ac:dyDescent="0.25">
      <c r="A1860" s="8" t="s">
        <v>13904</v>
      </c>
      <c r="B1860" s="8" t="str">
        <f>LEFT(tb_MHDI[[#This Row],[Territorialidades]],(FIND("/",tb_MHDI[[#This Row],[Territorialidades]])-2))</f>
        <v>Frei Inocêncio</v>
      </c>
      <c r="C1860" s="8" t="str">
        <f>LEFT(RIGHT(tb_MHDI[[#This Row],[Territorialidades]],3),2)</f>
        <v>MG</v>
      </c>
      <c r="D1860" s="8" t="str">
        <f>CONCATENATE(tb_MHDI[[#This Row],[Município]],"/",tb_MHDI[[#This Row],[UF]])</f>
        <v>Frei Inocêncio/MG</v>
      </c>
      <c r="E1860" s="8">
        <v>0.64800000000000002</v>
      </c>
      <c r="F1860" s="8">
        <v>0.624</v>
      </c>
      <c r="G1860" s="8">
        <v>0.77900000000000003</v>
      </c>
      <c r="H1860" s="8">
        <v>0.55900000000000005</v>
      </c>
      <c r="I1860" s="9">
        <f>_xlfn.NUMBERVALUE(INDEX(tb_SVI[],MATCH(tb_MHDI[[#This Row],[mun_uf]],tb_SVI[city_name_uf],0),7),".")</f>
        <v>2010</v>
      </c>
    </row>
    <row r="1861" spans="1:9" x14ac:dyDescent="0.25">
      <c r="A1861" s="8" t="s">
        <v>13905</v>
      </c>
      <c r="B1861" s="8" t="str">
        <f>LEFT(tb_MHDI[[#This Row],[Territorialidades]],(FIND("/",tb_MHDI[[#This Row],[Territorialidades]])-2))</f>
        <v>Frei Lagonegro</v>
      </c>
      <c r="C1861" s="8" t="str">
        <f>LEFT(RIGHT(tb_MHDI[[#This Row],[Territorialidades]],3),2)</f>
        <v>MG</v>
      </c>
      <c r="D1861" s="8" t="str">
        <f>CONCATENATE(tb_MHDI[[#This Row],[Município]],"/",tb_MHDI[[#This Row],[UF]])</f>
        <v>Frei Lagonegro/MG</v>
      </c>
      <c r="E1861" s="8">
        <v>0.54300000000000004</v>
      </c>
      <c r="F1861" s="8">
        <v>0.51900000000000002</v>
      </c>
      <c r="G1861" s="8">
        <v>0.749</v>
      </c>
      <c r="H1861" s="8">
        <v>0.41199999999999998</v>
      </c>
      <c r="I1861" s="9">
        <f>_xlfn.NUMBERVALUE(INDEX(tb_SVI[],MATCH(tb_MHDI[[#This Row],[mun_uf]],tb_SVI[city_name_uf],0),7),".")</f>
        <v>2010</v>
      </c>
    </row>
    <row r="1862" spans="1:9" x14ac:dyDescent="0.25">
      <c r="A1862" s="8" t="s">
        <v>13906</v>
      </c>
      <c r="B1862" s="8" t="str">
        <f>LEFT(tb_MHDI[[#This Row],[Territorialidades]],(FIND("/",tb_MHDI[[#This Row],[Territorialidades]])-2))</f>
        <v>Frei Martinho</v>
      </c>
      <c r="C1862" s="8" t="str">
        <f>LEFT(RIGHT(tb_MHDI[[#This Row],[Territorialidades]],3),2)</f>
        <v>PB</v>
      </c>
      <c r="D1862" s="8" t="str">
        <f>CONCATENATE(tb_MHDI[[#This Row],[Município]],"/",tb_MHDI[[#This Row],[UF]])</f>
        <v>Frei Martinho/PB</v>
      </c>
      <c r="E1862" s="8">
        <v>0.64100000000000001</v>
      </c>
      <c r="F1862" s="8">
        <v>0.63100000000000001</v>
      </c>
      <c r="G1862" s="8">
        <v>0.77</v>
      </c>
      <c r="H1862" s="8">
        <v>0.54200000000000004</v>
      </c>
      <c r="I1862" s="9">
        <f>_xlfn.NUMBERVALUE(INDEX(tb_SVI[],MATCH(tb_MHDI[[#This Row],[mun_uf]],tb_SVI[city_name_uf],0),7),".")</f>
        <v>2010</v>
      </c>
    </row>
    <row r="1863" spans="1:9" x14ac:dyDescent="0.25">
      <c r="A1863" s="8" t="s">
        <v>13907</v>
      </c>
      <c r="B1863" s="8" t="str">
        <f>LEFT(tb_MHDI[[#This Row],[Territorialidades]],(FIND("/",tb_MHDI[[#This Row],[Territorialidades]])-2))</f>
        <v>Frei Miguelinho</v>
      </c>
      <c r="C1863" s="8" t="str">
        <f>LEFT(RIGHT(tb_MHDI[[#This Row],[Territorialidades]],3),2)</f>
        <v>PE</v>
      </c>
      <c r="D1863" s="8" t="str">
        <f>CONCATENATE(tb_MHDI[[#This Row],[Município]],"/",tb_MHDI[[#This Row],[UF]])</f>
        <v>Frei Miguelinho/PE</v>
      </c>
      <c r="E1863" s="8">
        <v>0.57599999999999996</v>
      </c>
      <c r="F1863" s="8">
        <v>0.57499999999999996</v>
      </c>
      <c r="G1863" s="8">
        <v>0.75800000000000001</v>
      </c>
      <c r="H1863" s="8">
        <v>0.438</v>
      </c>
      <c r="I1863" s="9">
        <f>_xlfn.NUMBERVALUE(INDEX(tb_SVI[],MATCH(tb_MHDI[[#This Row],[mun_uf]],tb_SVI[city_name_uf],0),7),".")</f>
        <v>2010</v>
      </c>
    </row>
    <row r="1864" spans="1:9" x14ac:dyDescent="0.25">
      <c r="A1864" s="8" t="s">
        <v>13908</v>
      </c>
      <c r="B1864" s="8" t="str">
        <f>LEFT(tb_MHDI[[#This Row],[Territorialidades]],(FIND("/",tb_MHDI[[#This Row],[Territorialidades]])-2))</f>
        <v>Frei Paulo</v>
      </c>
      <c r="C1864" s="8" t="str">
        <f>LEFT(RIGHT(tb_MHDI[[#This Row],[Territorialidades]],3),2)</f>
        <v>SE</v>
      </c>
      <c r="D1864" s="8" t="str">
        <f>CONCATENATE(tb_MHDI[[#This Row],[Município]],"/",tb_MHDI[[#This Row],[UF]])</f>
        <v>Frei Paulo/SE</v>
      </c>
      <c r="E1864" s="8">
        <v>0.58899999999999997</v>
      </c>
      <c r="F1864" s="8">
        <v>0.623</v>
      </c>
      <c r="G1864" s="8">
        <v>0.76800000000000002</v>
      </c>
      <c r="H1864" s="8">
        <v>0.42799999999999999</v>
      </c>
      <c r="I1864" s="9">
        <f>_xlfn.NUMBERVALUE(INDEX(tb_SVI[],MATCH(tb_MHDI[[#This Row],[mun_uf]],tb_SVI[city_name_uf],0),7),".")</f>
        <v>2010</v>
      </c>
    </row>
    <row r="1865" spans="1:9" x14ac:dyDescent="0.25">
      <c r="A1865" s="8" t="s">
        <v>13909</v>
      </c>
      <c r="B1865" s="8" t="str">
        <f>LEFT(tb_MHDI[[#This Row],[Territorialidades]],(FIND("/",tb_MHDI[[#This Row],[Territorialidades]])-2))</f>
        <v>Frei Rogério</v>
      </c>
      <c r="C1865" s="8" t="str">
        <f>LEFT(RIGHT(tb_MHDI[[#This Row],[Territorialidades]],3),2)</f>
        <v>SC</v>
      </c>
      <c r="D1865" s="8" t="str">
        <f>CONCATENATE(tb_MHDI[[#This Row],[Município]],"/",tb_MHDI[[#This Row],[UF]])</f>
        <v>Frei Rogério/SC</v>
      </c>
      <c r="E1865" s="8">
        <v>0.68200000000000005</v>
      </c>
      <c r="F1865" s="8">
        <v>0.66400000000000003</v>
      </c>
      <c r="G1865" s="8">
        <v>0.81200000000000006</v>
      </c>
      <c r="H1865" s="8">
        <v>0.58799999999999997</v>
      </c>
      <c r="I1865" s="9">
        <f>_xlfn.NUMBERVALUE(INDEX(tb_SVI[],MATCH(tb_MHDI[[#This Row],[mun_uf]],tb_SVI[city_name_uf],0),7),".")</f>
        <v>2010</v>
      </c>
    </row>
    <row r="1866" spans="1:9" x14ac:dyDescent="0.25">
      <c r="A1866" s="8" t="s">
        <v>13910</v>
      </c>
      <c r="B1866" s="8" t="str">
        <f>LEFT(tb_MHDI[[#This Row],[Territorialidades]],(FIND("/",tb_MHDI[[#This Row],[Territorialidades]])-2))</f>
        <v>Fronteira dos Vales</v>
      </c>
      <c r="C1866" s="8" t="str">
        <f>LEFT(RIGHT(tb_MHDI[[#This Row],[Territorialidades]],3),2)</f>
        <v>MG</v>
      </c>
      <c r="D1866" s="8" t="str">
        <f>CONCATENATE(tb_MHDI[[#This Row],[Município]],"/",tb_MHDI[[#This Row],[UF]])</f>
        <v>Fronteira dos Vales/MG</v>
      </c>
      <c r="E1866" s="8">
        <v>0.59199999999999997</v>
      </c>
      <c r="F1866" s="8">
        <v>0.55600000000000005</v>
      </c>
      <c r="G1866" s="8">
        <v>0.81299999999999994</v>
      </c>
      <c r="H1866" s="8">
        <v>0.46</v>
      </c>
      <c r="I1866" s="9">
        <f>_xlfn.NUMBERVALUE(INDEX(tb_SVI[],MATCH(tb_MHDI[[#This Row],[mun_uf]],tb_SVI[city_name_uf],0),7),".")</f>
        <v>2010</v>
      </c>
    </row>
    <row r="1867" spans="1:9" x14ac:dyDescent="0.25">
      <c r="A1867" s="8" t="s">
        <v>13911</v>
      </c>
      <c r="B1867" s="8" t="str">
        <f>LEFT(tb_MHDI[[#This Row],[Territorialidades]],(FIND("/",tb_MHDI[[#This Row],[Territorialidades]])-2))</f>
        <v>Fronteira</v>
      </c>
      <c r="C1867" s="8" t="str">
        <f>LEFT(RIGHT(tb_MHDI[[#This Row],[Territorialidades]],3),2)</f>
        <v>MG</v>
      </c>
      <c r="D1867" s="8" t="str">
        <f>CONCATENATE(tb_MHDI[[#This Row],[Município]],"/",tb_MHDI[[#This Row],[UF]])</f>
        <v>Fronteira/MG</v>
      </c>
      <c r="E1867" s="8">
        <v>0.68400000000000005</v>
      </c>
      <c r="F1867" s="8">
        <v>0.69299999999999995</v>
      </c>
      <c r="G1867" s="8">
        <v>0.871</v>
      </c>
      <c r="H1867" s="8">
        <v>0.53</v>
      </c>
      <c r="I1867" s="9">
        <f>_xlfn.NUMBERVALUE(INDEX(tb_SVI[],MATCH(tb_MHDI[[#This Row],[mun_uf]],tb_SVI[city_name_uf],0),7),".")</f>
        <v>2010</v>
      </c>
    </row>
    <row r="1868" spans="1:9" x14ac:dyDescent="0.25">
      <c r="A1868" s="8" t="s">
        <v>13912</v>
      </c>
      <c r="B1868" s="8" t="str">
        <f>LEFT(tb_MHDI[[#This Row],[Territorialidades]],(FIND("/",tb_MHDI[[#This Row],[Territorialidades]])-2))</f>
        <v>Fronteiras</v>
      </c>
      <c r="C1868" s="8" t="str">
        <f>LEFT(RIGHT(tb_MHDI[[#This Row],[Territorialidades]],3),2)</f>
        <v>PI</v>
      </c>
      <c r="D1868" s="8" t="str">
        <f>CONCATENATE(tb_MHDI[[#This Row],[Município]],"/",tb_MHDI[[#This Row],[UF]])</f>
        <v>Fronteiras/PI</v>
      </c>
      <c r="E1868" s="8">
        <v>0.61899999999999999</v>
      </c>
      <c r="F1868" s="8">
        <v>0.621</v>
      </c>
      <c r="G1868" s="8">
        <v>0.748</v>
      </c>
      <c r="H1868" s="8">
        <v>0.51100000000000001</v>
      </c>
      <c r="I1868" s="9">
        <f>_xlfn.NUMBERVALUE(INDEX(tb_SVI[],MATCH(tb_MHDI[[#This Row],[mun_uf]],tb_SVI[city_name_uf],0),7),".")</f>
        <v>2010</v>
      </c>
    </row>
    <row r="1869" spans="1:9" x14ac:dyDescent="0.25">
      <c r="A1869" s="8" t="s">
        <v>13913</v>
      </c>
      <c r="B1869" s="8" t="str">
        <f>LEFT(tb_MHDI[[#This Row],[Territorialidades]],(FIND("/",tb_MHDI[[#This Row],[Territorialidades]])-2))</f>
        <v>Fruta de Leite</v>
      </c>
      <c r="C1869" s="8" t="str">
        <f>LEFT(RIGHT(tb_MHDI[[#This Row],[Territorialidades]],3),2)</f>
        <v>MG</v>
      </c>
      <c r="D1869" s="8" t="str">
        <f>CONCATENATE(tb_MHDI[[#This Row],[Município]],"/",tb_MHDI[[#This Row],[UF]])</f>
        <v>Fruta de Leite/MG</v>
      </c>
      <c r="E1869" s="8">
        <v>0.54400000000000004</v>
      </c>
      <c r="F1869" s="8">
        <v>0.54800000000000004</v>
      </c>
      <c r="G1869" s="8">
        <v>0.79200000000000004</v>
      </c>
      <c r="H1869" s="8">
        <v>0.37</v>
      </c>
      <c r="I1869" s="9">
        <f>_xlfn.NUMBERVALUE(INDEX(tb_SVI[],MATCH(tb_MHDI[[#This Row],[mun_uf]],tb_SVI[city_name_uf],0),7),".")</f>
        <v>2010</v>
      </c>
    </row>
    <row r="1870" spans="1:9" x14ac:dyDescent="0.25">
      <c r="A1870" s="8" t="s">
        <v>13914</v>
      </c>
      <c r="B1870" s="8" t="str">
        <f>LEFT(tb_MHDI[[#This Row],[Territorialidades]],(FIND("/",tb_MHDI[[#This Row],[Territorialidades]])-2))</f>
        <v>Frutal</v>
      </c>
      <c r="C1870" s="8" t="str">
        <f>LEFT(RIGHT(tb_MHDI[[#This Row],[Territorialidades]],3),2)</f>
        <v>MG</v>
      </c>
      <c r="D1870" s="8" t="str">
        <f>CONCATENATE(tb_MHDI[[#This Row],[Município]],"/",tb_MHDI[[#This Row],[UF]])</f>
        <v>Frutal/MG</v>
      </c>
      <c r="E1870" s="8">
        <v>0.73</v>
      </c>
      <c r="F1870" s="8">
        <v>0.73</v>
      </c>
      <c r="G1870" s="8">
        <v>0.86499999999999999</v>
      </c>
      <c r="H1870" s="8">
        <v>0.61499999999999999</v>
      </c>
      <c r="I1870" s="9">
        <f>_xlfn.NUMBERVALUE(INDEX(tb_SVI[],MATCH(tb_MHDI[[#This Row],[mun_uf]],tb_SVI[city_name_uf],0),7),".")</f>
        <v>2010</v>
      </c>
    </row>
    <row r="1871" spans="1:9" x14ac:dyDescent="0.25">
      <c r="A1871" s="8" t="s">
        <v>13915</v>
      </c>
      <c r="B1871" s="8" t="str">
        <f>LEFT(tb_MHDI[[#This Row],[Territorialidades]],(FIND("/",tb_MHDI[[#This Row],[Territorialidades]])-2))</f>
        <v>Frutuoso Gomes</v>
      </c>
      <c r="C1871" s="8" t="str">
        <f>LEFT(RIGHT(tb_MHDI[[#This Row],[Territorialidades]],3),2)</f>
        <v>RN</v>
      </c>
      <c r="D1871" s="8" t="str">
        <f>CONCATENATE(tb_MHDI[[#This Row],[Município]],"/",tb_MHDI[[#This Row],[UF]])</f>
        <v>Frutuoso Gomes/RN</v>
      </c>
      <c r="E1871" s="8">
        <v>0.59699999999999998</v>
      </c>
      <c r="F1871" s="8">
        <v>0.56499999999999995</v>
      </c>
      <c r="G1871" s="8">
        <v>0.73699999999999999</v>
      </c>
      <c r="H1871" s="8">
        <v>0.51200000000000001</v>
      </c>
      <c r="I1871" s="9">
        <f>_xlfn.NUMBERVALUE(INDEX(tb_SVI[],MATCH(tb_MHDI[[#This Row],[mun_uf]],tb_SVI[city_name_uf],0),7),".")</f>
        <v>2010</v>
      </c>
    </row>
    <row r="1872" spans="1:9" x14ac:dyDescent="0.25">
      <c r="A1872" s="8" t="s">
        <v>13916</v>
      </c>
      <c r="B1872" s="8" t="str">
        <f>LEFT(tb_MHDI[[#This Row],[Territorialidades]],(FIND("/",tb_MHDI[[#This Row],[Territorialidades]])-2))</f>
        <v>Fundão</v>
      </c>
      <c r="C1872" s="8" t="str">
        <f>LEFT(RIGHT(tb_MHDI[[#This Row],[Territorialidades]],3),2)</f>
        <v>ES</v>
      </c>
      <c r="D1872" s="8" t="str">
        <f>CONCATENATE(tb_MHDI[[#This Row],[Município]],"/",tb_MHDI[[#This Row],[UF]])</f>
        <v>Fundão/ES</v>
      </c>
      <c r="E1872" s="8">
        <v>0.71799999999999997</v>
      </c>
      <c r="F1872" s="8">
        <v>0.70799999999999996</v>
      </c>
      <c r="G1872" s="8">
        <v>0.83899999999999997</v>
      </c>
      <c r="H1872" s="8">
        <v>0.623</v>
      </c>
      <c r="I1872" s="9">
        <f>_xlfn.NUMBERVALUE(INDEX(tb_SVI[],MATCH(tb_MHDI[[#This Row],[mun_uf]],tb_SVI[city_name_uf],0),7),".")</f>
        <v>2010</v>
      </c>
    </row>
    <row r="1873" spans="1:9" x14ac:dyDescent="0.25">
      <c r="A1873" s="8" t="s">
        <v>13917</v>
      </c>
      <c r="B1873" s="8" t="str">
        <f>LEFT(tb_MHDI[[#This Row],[Territorialidades]],(FIND("/",tb_MHDI[[#This Row],[Territorialidades]])-2))</f>
        <v>Funilândia</v>
      </c>
      <c r="C1873" s="8" t="str">
        <f>LEFT(RIGHT(tb_MHDI[[#This Row],[Territorialidades]],3),2)</f>
        <v>MG</v>
      </c>
      <c r="D1873" s="8" t="str">
        <f>CONCATENATE(tb_MHDI[[#This Row],[Município]],"/",tb_MHDI[[#This Row],[UF]])</f>
        <v>Funilândia/MG</v>
      </c>
      <c r="E1873" s="8">
        <v>0.65500000000000003</v>
      </c>
      <c r="F1873" s="8">
        <v>0.61199999999999999</v>
      </c>
      <c r="G1873" s="8">
        <v>0.84399999999999997</v>
      </c>
      <c r="H1873" s="8">
        <v>0.54500000000000004</v>
      </c>
      <c r="I1873" s="9">
        <f>_xlfn.NUMBERVALUE(INDEX(tb_SVI[],MATCH(tb_MHDI[[#This Row],[mun_uf]],tb_SVI[city_name_uf],0),7),".")</f>
        <v>2010</v>
      </c>
    </row>
    <row r="1874" spans="1:9" x14ac:dyDescent="0.25">
      <c r="A1874" s="8" t="s">
        <v>13918</v>
      </c>
      <c r="B1874" s="8" t="str">
        <f>LEFT(tb_MHDI[[#This Row],[Territorialidades]],(FIND("/",tb_MHDI[[#This Row],[Territorialidades]])-2))</f>
        <v>Gabriel Monteiro</v>
      </c>
      <c r="C1874" s="8" t="str">
        <f>LEFT(RIGHT(tb_MHDI[[#This Row],[Territorialidades]],3),2)</f>
        <v>SP</v>
      </c>
      <c r="D1874" s="8" t="str">
        <f>CONCATENATE(tb_MHDI[[#This Row],[Município]],"/",tb_MHDI[[#This Row],[UF]])</f>
        <v>Gabriel Monteiro/SP</v>
      </c>
      <c r="E1874" s="8">
        <v>0.76300000000000001</v>
      </c>
      <c r="F1874" s="8">
        <v>0.72099999999999997</v>
      </c>
      <c r="G1874" s="8">
        <v>0.80900000000000005</v>
      </c>
      <c r="H1874" s="8">
        <v>0.76200000000000001</v>
      </c>
      <c r="I1874" s="9">
        <f>_xlfn.NUMBERVALUE(INDEX(tb_SVI[],MATCH(tb_MHDI[[#This Row],[mun_uf]],tb_SVI[city_name_uf],0),7),".")</f>
        <v>2010</v>
      </c>
    </row>
    <row r="1875" spans="1:9" x14ac:dyDescent="0.25">
      <c r="A1875" s="8" t="s">
        <v>13919</v>
      </c>
      <c r="B1875" s="8" t="str">
        <f>LEFT(tb_MHDI[[#This Row],[Territorialidades]],(FIND("/",tb_MHDI[[#This Row],[Territorialidades]])-2))</f>
        <v>Gado Bravo</v>
      </c>
      <c r="C1875" s="8" t="str">
        <f>LEFT(RIGHT(tb_MHDI[[#This Row],[Territorialidades]],3),2)</f>
        <v>PB</v>
      </c>
      <c r="D1875" s="8" t="str">
        <f>CONCATENATE(tb_MHDI[[#This Row],[Município]],"/",tb_MHDI[[#This Row],[UF]])</f>
        <v>Gado Bravo/PB</v>
      </c>
      <c r="E1875" s="8">
        <v>0.51300000000000001</v>
      </c>
      <c r="F1875" s="8">
        <v>0.49099999999999999</v>
      </c>
      <c r="G1875" s="8">
        <v>0.73699999999999999</v>
      </c>
      <c r="H1875" s="8">
        <v>0.373</v>
      </c>
      <c r="I1875" s="9">
        <f>_xlfn.NUMBERVALUE(INDEX(tb_SVI[],MATCH(tb_MHDI[[#This Row],[mun_uf]],tb_SVI[city_name_uf],0),7),".")</f>
        <v>2010</v>
      </c>
    </row>
    <row r="1876" spans="1:9" x14ac:dyDescent="0.25">
      <c r="A1876" s="8" t="s">
        <v>13920</v>
      </c>
      <c r="B1876" s="8" t="str">
        <f>LEFT(tb_MHDI[[#This Row],[Territorialidades]],(FIND("/",tb_MHDI[[#This Row],[Territorialidades]])-2))</f>
        <v>Gália</v>
      </c>
      <c r="C1876" s="8" t="str">
        <f>LEFT(RIGHT(tb_MHDI[[#This Row],[Territorialidades]],3),2)</f>
        <v>SP</v>
      </c>
      <c r="D1876" s="8" t="str">
        <f>CONCATENATE(tb_MHDI[[#This Row],[Município]],"/",tb_MHDI[[#This Row],[UF]])</f>
        <v>Gália/SP</v>
      </c>
      <c r="E1876" s="8">
        <v>0.70899999999999996</v>
      </c>
      <c r="F1876" s="8">
        <v>0.68400000000000005</v>
      </c>
      <c r="G1876" s="8">
        <v>0.82299999999999995</v>
      </c>
      <c r="H1876" s="8">
        <v>0.63400000000000001</v>
      </c>
      <c r="I1876" s="9">
        <f>_xlfn.NUMBERVALUE(INDEX(tb_SVI[],MATCH(tb_MHDI[[#This Row],[mun_uf]],tb_SVI[city_name_uf],0),7),".")</f>
        <v>2010</v>
      </c>
    </row>
    <row r="1877" spans="1:9" x14ac:dyDescent="0.25">
      <c r="A1877" s="8" t="s">
        <v>13921</v>
      </c>
      <c r="B1877" s="8" t="str">
        <f>LEFT(tb_MHDI[[#This Row],[Territorialidades]],(FIND("/",tb_MHDI[[#This Row],[Territorialidades]])-2))</f>
        <v>Galiléia</v>
      </c>
      <c r="C1877" s="8" t="str">
        <f>LEFT(RIGHT(tb_MHDI[[#This Row],[Territorialidades]],3),2)</f>
        <v>MG</v>
      </c>
      <c r="D1877" s="8" t="str">
        <f>CONCATENATE(tb_MHDI[[#This Row],[Município]],"/",tb_MHDI[[#This Row],[UF]])</f>
        <v>Galiléia/MG</v>
      </c>
      <c r="E1877" s="8">
        <v>0.65400000000000003</v>
      </c>
      <c r="F1877" s="8">
        <v>0.64500000000000002</v>
      </c>
      <c r="G1877" s="8">
        <v>0.79500000000000004</v>
      </c>
      <c r="H1877" s="8">
        <v>0.54600000000000004</v>
      </c>
      <c r="I1877" s="9">
        <f>_xlfn.NUMBERVALUE(INDEX(tb_SVI[],MATCH(tb_MHDI[[#This Row],[mun_uf]],tb_SVI[city_name_uf],0),7),".")</f>
        <v>2010</v>
      </c>
    </row>
    <row r="1878" spans="1:9" x14ac:dyDescent="0.25">
      <c r="A1878" s="8" t="s">
        <v>13922</v>
      </c>
      <c r="B1878" s="8" t="str">
        <f>LEFT(tb_MHDI[[#This Row],[Territorialidades]],(FIND("/",tb_MHDI[[#This Row],[Territorialidades]])-2))</f>
        <v>Galinhos</v>
      </c>
      <c r="C1878" s="8" t="str">
        <f>LEFT(RIGHT(tb_MHDI[[#This Row],[Territorialidades]],3),2)</f>
        <v>RN</v>
      </c>
      <c r="D1878" s="8" t="str">
        <f>CONCATENATE(tb_MHDI[[#This Row],[Município]],"/",tb_MHDI[[#This Row],[UF]])</f>
        <v>Galinhos/RN</v>
      </c>
      <c r="E1878" s="8">
        <v>0.56399999999999995</v>
      </c>
      <c r="F1878" s="8">
        <v>0.57799999999999996</v>
      </c>
      <c r="G1878" s="8">
        <v>0.72299999999999998</v>
      </c>
      <c r="H1878" s="8">
        <v>0.42899999999999999</v>
      </c>
      <c r="I1878" s="9">
        <f>_xlfn.NUMBERVALUE(INDEX(tb_SVI[],MATCH(tb_MHDI[[#This Row],[mun_uf]],tb_SVI[city_name_uf],0),7),".")</f>
        <v>2010</v>
      </c>
    </row>
    <row r="1879" spans="1:9" x14ac:dyDescent="0.25">
      <c r="A1879" s="8" t="s">
        <v>13923</v>
      </c>
      <c r="B1879" s="8" t="str">
        <f>LEFT(tb_MHDI[[#This Row],[Territorialidades]],(FIND("/",tb_MHDI[[#This Row],[Territorialidades]])-2))</f>
        <v>Galvão</v>
      </c>
      <c r="C1879" s="8" t="str">
        <f>LEFT(RIGHT(tb_MHDI[[#This Row],[Territorialidades]],3),2)</f>
        <v>SC</v>
      </c>
      <c r="D1879" s="8" t="str">
        <f>CONCATENATE(tb_MHDI[[#This Row],[Município]],"/",tb_MHDI[[#This Row],[UF]])</f>
        <v>Galvão/SC</v>
      </c>
      <c r="E1879" s="8">
        <v>0.70799999999999996</v>
      </c>
      <c r="F1879" s="8">
        <v>0.70399999999999996</v>
      </c>
      <c r="G1879" s="8">
        <v>0.81499999999999995</v>
      </c>
      <c r="H1879" s="8">
        <v>0.61799999999999999</v>
      </c>
      <c r="I1879" s="9">
        <f>_xlfn.NUMBERVALUE(INDEX(tb_SVI[],MATCH(tb_MHDI[[#This Row],[mun_uf]],tb_SVI[city_name_uf],0),7),".")</f>
        <v>2010</v>
      </c>
    </row>
    <row r="1880" spans="1:9" x14ac:dyDescent="0.25">
      <c r="A1880" s="8" t="s">
        <v>13924</v>
      </c>
      <c r="B1880" s="8" t="str">
        <f>LEFT(tb_MHDI[[#This Row],[Territorialidades]],(FIND("/",tb_MHDI[[#This Row],[Territorialidades]])-2))</f>
        <v>Gameleira de Goiás</v>
      </c>
      <c r="C1880" s="8" t="str">
        <f>LEFT(RIGHT(tb_MHDI[[#This Row],[Territorialidades]],3),2)</f>
        <v>GO</v>
      </c>
      <c r="D1880" s="8" t="str">
        <f>CONCATENATE(tb_MHDI[[#This Row],[Município]],"/",tb_MHDI[[#This Row],[UF]])</f>
        <v>Gameleira de Goiás/GO</v>
      </c>
      <c r="E1880" s="8">
        <v>0.65900000000000003</v>
      </c>
      <c r="F1880" s="8">
        <v>0.69199999999999995</v>
      </c>
      <c r="G1880" s="8">
        <v>0.82799999999999996</v>
      </c>
      <c r="H1880" s="8">
        <v>0.499</v>
      </c>
      <c r="I1880" s="9">
        <f>_xlfn.NUMBERVALUE(INDEX(tb_SVI[],MATCH(tb_MHDI[[#This Row],[mun_uf]],tb_SVI[city_name_uf],0),7),".")</f>
        <v>2010</v>
      </c>
    </row>
    <row r="1881" spans="1:9" x14ac:dyDescent="0.25">
      <c r="A1881" s="8" t="s">
        <v>13925</v>
      </c>
      <c r="B1881" s="8" t="str">
        <f>LEFT(tb_MHDI[[#This Row],[Territorialidades]],(FIND("/",tb_MHDI[[#This Row],[Territorialidades]])-2))</f>
        <v>Gameleira</v>
      </c>
      <c r="C1881" s="8" t="str">
        <f>LEFT(RIGHT(tb_MHDI[[#This Row],[Territorialidades]],3),2)</f>
        <v>PE</v>
      </c>
      <c r="D1881" s="8" t="str">
        <f>CONCATENATE(tb_MHDI[[#This Row],[Município]],"/",tb_MHDI[[#This Row],[UF]])</f>
        <v>Gameleira/PE</v>
      </c>
      <c r="E1881" s="8">
        <v>0.60199999999999998</v>
      </c>
      <c r="F1881" s="8">
        <v>0.54100000000000004</v>
      </c>
      <c r="G1881" s="8">
        <v>0.75900000000000001</v>
      </c>
      <c r="H1881" s="8">
        <v>0.53200000000000003</v>
      </c>
      <c r="I1881" s="9">
        <f>_xlfn.NUMBERVALUE(INDEX(tb_SVI[],MATCH(tb_MHDI[[#This Row],[mun_uf]],tb_SVI[city_name_uf],0),7),".")</f>
        <v>2010</v>
      </c>
    </row>
    <row r="1882" spans="1:9" x14ac:dyDescent="0.25">
      <c r="A1882" s="8" t="s">
        <v>13926</v>
      </c>
      <c r="B1882" s="8" t="str">
        <f>LEFT(tb_MHDI[[#This Row],[Territorialidades]],(FIND("/",tb_MHDI[[#This Row],[Territorialidades]])-2))</f>
        <v>Gameleiras</v>
      </c>
      <c r="C1882" s="8" t="str">
        <f>LEFT(RIGHT(tb_MHDI[[#This Row],[Territorialidades]],3),2)</f>
        <v>MG</v>
      </c>
      <c r="D1882" s="8" t="str">
        <f>CONCATENATE(tb_MHDI[[#This Row],[Município]],"/",tb_MHDI[[#This Row],[UF]])</f>
        <v>Gameleiras/MG</v>
      </c>
      <c r="E1882" s="8">
        <v>0.65</v>
      </c>
      <c r="F1882" s="8">
        <v>0.55900000000000005</v>
      </c>
      <c r="G1882" s="8">
        <v>0.79600000000000004</v>
      </c>
      <c r="H1882" s="8">
        <v>0.61799999999999999</v>
      </c>
      <c r="I1882" s="9">
        <f>_xlfn.NUMBERVALUE(INDEX(tb_SVI[],MATCH(tb_MHDI[[#This Row],[mun_uf]],tb_SVI[city_name_uf],0),7),".")</f>
        <v>2010</v>
      </c>
    </row>
    <row r="1883" spans="1:9" x14ac:dyDescent="0.25">
      <c r="A1883" s="8" t="s">
        <v>13927</v>
      </c>
      <c r="B1883" s="8" t="str">
        <f>LEFT(tb_MHDI[[#This Row],[Territorialidades]],(FIND("/",tb_MHDI[[#This Row],[Territorialidades]])-2))</f>
        <v>Gandu</v>
      </c>
      <c r="C1883" s="8" t="str">
        <f>LEFT(RIGHT(tb_MHDI[[#This Row],[Territorialidades]],3),2)</f>
        <v>BA</v>
      </c>
      <c r="D1883" s="8" t="str">
        <f>CONCATENATE(tb_MHDI[[#This Row],[Município]],"/",tb_MHDI[[#This Row],[UF]])</f>
        <v>Gandu/BA</v>
      </c>
      <c r="E1883" s="8">
        <v>0.63200000000000001</v>
      </c>
      <c r="F1883" s="8">
        <v>0.64500000000000002</v>
      </c>
      <c r="G1883" s="8">
        <v>0.77100000000000002</v>
      </c>
      <c r="H1883" s="8">
        <v>0.50800000000000001</v>
      </c>
      <c r="I1883" s="9">
        <f>_xlfn.NUMBERVALUE(INDEX(tb_SVI[],MATCH(tb_MHDI[[#This Row],[mun_uf]],tb_SVI[city_name_uf],0),7),".")</f>
        <v>2010</v>
      </c>
    </row>
    <row r="1884" spans="1:9" x14ac:dyDescent="0.25">
      <c r="A1884" s="8" t="s">
        <v>13928</v>
      </c>
      <c r="B1884" s="8" t="str">
        <f>LEFT(tb_MHDI[[#This Row],[Territorialidades]],(FIND("/",tb_MHDI[[#This Row],[Territorialidades]])-2))</f>
        <v>Garanhuns</v>
      </c>
      <c r="C1884" s="8" t="str">
        <f>LEFT(RIGHT(tb_MHDI[[#This Row],[Territorialidades]],3),2)</f>
        <v>PE</v>
      </c>
      <c r="D1884" s="8" t="str">
        <f>CONCATENATE(tb_MHDI[[#This Row],[Município]],"/",tb_MHDI[[#This Row],[UF]])</f>
        <v>Garanhuns/PE</v>
      </c>
      <c r="E1884" s="8">
        <v>0.66400000000000003</v>
      </c>
      <c r="F1884" s="8">
        <v>0.66200000000000003</v>
      </c>
      <c r="G1884" s="8">
        <v>0.79500000000000004</v>
      </c>
      <c r="H1884" s="8">
        <v>0.55600000000000005</v>
      </c>
      <c r="I1884" s="9">
        <f>_xlfn.NUMBERVALUE(INDEX(tb_SVI[],MATCH(tb_MHDI[[#This Row],[mun_uf]],tb_SVI[city_name_uf],0),7),".")</f>
        <v>2010</v>
      </c>
    </row>
    <row r="1885" spans="1:9" x14ac:dyDescent="0.25">
      <c r="A1885" s="8" t="s">
        <v>13929</v>
      </c>
      <c r="B1885" s="8" t="str">
        <f>LEFT(tb_MHDI[[#This Row],[Territorialidades]],(FIND("/",tb_MHDI[[#This Row],[Territorialidades]])-2))</f>
        <v>Gararu</v>
      </c>
      <c r="C1885" s="8" t="str">
        <f>LEFT(RIGHT(tb_MHDI[[#This Row],[Territorialidades]],3),2)</f>
        <v>SE</v>
      </c>
      <c r="D1885" s="8" t="str">
        <f>CONCATENATE(tb_MHDI[[#This Row],[Município]],"/",tb_MHDI[[#This Row],[UF]])</f>
        <v>Gararu/SE</v>
      </c>
      <c r="E1885" s="8">
        <v>0.56399999999999995</v>
      </c>
      <c r="F1885" s="8">
        <v>0.54400000000000004</v>
      </c>
      <c r="G1885" s="8">
        <v>0.78300000000000003</v>
      </c>
      <c r="H1885" s="8">
        <v>0.42199999999999999</v>
      </c>
      <c r="I1885" s="9">
        <f>_xlfn.NUMBERVALUE(INDEX(tb_SVI[],MATCH(tb_MHDI[[#This Row],[mun_uf]],tb_SVI[city_name_uf],0),7),".")</f>
        <v>2010</v>
      </c>
    </row>
    <row r="1886" spans="1:9" x14ac:dyDescent="0.25">
      <c r="A1886" s="8" t="s">
        <v>13930</v>
      </c>
      <c r="B1886" s="8" t="str">
        <f>LEFT(tb_MHDI[[#This Row],[Territorialidades]],(FIND("/",tb_MHDI[[#This Row],[Territorialidades]])-2))</f>
        <v>Garça</v>
      </c>
      <c r="C1886" s="8" t="str">
        <f>LEFT(RIGHT(tb_MHDI[[#This Row],[Territorialidades]],3),2)</f>
        <v>SP</v>
      </c>
      <c r="D1886" s="8" t="str">
        <f>CONCATENATE(tb_MHDI[[#This Row],[Município]],"/",tb_MHDI[[#This Row],[UF]])</f>
        <v>Garça/SP</v>
      </c>
      <c r="E1886" s="8">
        <v>0.76900000000000002</v>
      </c>
      <c r="F1886" s="8">
        <v>0.73699999999999999</v>
      </c>
      <c r="G1886" s="8">
        <v>0.84899999999999998</v>
      </c>
      <c r="H1886" s="8">
        <v>0.72799999999999998</v>
      </c>
      <c r="I1886" s="9">
        <f>_xlfn.NUMBERVALUE(INDEX(tb_SVI[],MATCH(tb_MHDI[[#This Row],[mun_uf]],tb_SVI[city_name_uf],0),7),".")</f>
        <v>2010</v>
      </c>
    </row>
    <row r="1887" spans="1:9" x14ac:dyDescent="0.25">
      <c r="A1887" s="8" t="s">
        <v>13931</v>
      </c>
      <c r="B1887" s="8" t="str">
        <f>LEFT(tb_MHDI[[#This Row],[Territorialidades]],(FIND("/",tb_MHDI[[#This Row],[Territorialidades]])-2))</f>
        <v>Garibaldi</v>
      </c>
      <c r="C1887" s="8" t="str">
        <f>LEFT(RIGHT(tb_MHDI[[#This Row],[Territorialidades]],3),2)</f>
        <v>RS</v>
      </c>
      <c r="D1887" s="8" t="str">
        <f>CONCATENATE(tb_MHDI[[#This Row],[Município]],"/",tb_MHDI[[#This Row],[UF]])</f>
        <v>Garibaldi/RS</v>
      </c>
      <c r="E1887" s="8">
        <v>0.78600000000000003</v>
      </c>
      <c r="F1887" s="8">
        <v>0.82499999999999996</v>
      </c>
      <c r="G1887" s="8">
        <v>0.85599999999999998</v>
      </c>
      <c r="H1887" s="8">
        <v>0.68799999999999994</v>
      </c>
      <c r="I1887" s="9">
        <f>_xlfn.NUMBERVALUE(INDEX(tb_SVI[],MATCH(tb_MHDI[[#This Row],[mun_uf]],tb_SVI[city_name_uf],0),7),".")</f>
        <v>2010</v>
      </c>
    </row>
    <row r="1888" spans="1:9" x14ac:dyDescent="0.25">
      <c r="A1888" s="8" t="s">
        <v>13932</v>
      </c>
      <c r="B1888" s="8" t="str">
        <f>LEFT(tb_MHDI[[#This Row],[Territorialidades]],(FIND("/",tb_MHDI[[#This Row],[Territorialidades]])-2))</f>
        <v>Garopaba</v>
      </c>
      <c r="C1888" s="8" t="str">
        <f>LEFT(RIGHT(tb_MHDI[[#This Row],[Territorialidades]],3),2)</f>
        <v>SC</v>
      </c>
      <c r="D1888" s="8" t="str">
        <f>CONCATENATE(tb_MHDI[[#This Row],[Município]],"/",tb_MHDI[[#This Row],[UF]])</f>
        <v>Garopaba/SC</v>
      </c>
      <c r="E1888" s="8">
        <v>0.753</v>
      </c>
      <c r="F1888" s="8">
        <v>0.73699999999999999</v>
      </c>
      <c r="G1888" s="8">
        <v>0.86799999999999999</v>
      </c>
      <c r="H1888" s="8">
        <v>0.66800000000000004</v>
      </c>
      <c r="I1888" s="9">
        <f>_xlfn.NUMBERVALUE(INDEX(tb_SVI[],MATCH(tb_MHDI[[#This Row],[mun_uf]],tb_SVI[city_name_uf],0),7),".")</f>
        <v>2010</v>
      </c>
    </row>
    <row r="1889" spans="1:9" x14ac:dyDescent="0.25">
      <c r="A1889" s="8" t="s">
        <v>13933</v>
      </c>
      <c r="B1889" s="8" t="str">
        <f>LEFT(tb_MHDI[[#This Row],[Territorialidades]],(FIND("/",tb_MHDI[[#This Row],[Territorialidades]])-2))</f>
        <v>Garrafão do Norte</v>
      </c>
      <c r="C1889" s="8" t="str">
        <f>LEFT(RIGHT(tb_MHDI[[#This Row],[Territorialidades]],3),2)</f>
        <v>PA</v>
      </c>
      <c r="D1889" s="8" t="str">
        <f>CONCATENATE(tb_MHDI[[#This Row],[Município]],"/",tb_MHDI[[#This Row],[UF]])</f>
        <v>Garrafão do Norte/PA</v>
      </c>
      <c r="E1889" s="8">
        <v>0.52600000000000002</v>
      </c>
      <c r="F1889" s="8">
        <v>0.54</v>
      </c>
      <c r="G1889" s="8">
        <v>0.76300000000000001</v>
      </c>
      <c r="H1889" s="8">
        <v>0.35299999999999998</v>
      </c>
      <c r="I1889" s="9">
        <f>_xlfn.NUMBERVALUE(INDEX(tb_SVI[],MATCH(tb_MHDI[[#This Row],[mun_uf]],tb_SVI[city_name_uf],0),7),".")</f>
        <v>2010</v>
      </c>
    </row>
    <row r="1890" spans="1:9" x14ac:dyDescent="0.25">
      <c r="A1890" s="8" t="s">
        <v>13934</v>
      </c>
      <c r="B1890" s="8" t="str">
        <f>LEFT(tb_MHDI[[#This Row],[Territorialidades]],(FIND("/",tb_MHDI[[#This Row],[Territorialidades]])-2))</f>
        <v>Garruchos</v>
      </c>
      <c r="C1890" s="8" t="str">
        <f>LEFT(RIGHT(tb_MHDI[[#This Row],[Territorialidades]],3),2)</f>
        <v>RS</v>
      </c>
      <c r="D1890" s="8" t="str">
        <f>CONCATENATE(tb_MHDI[[#This Row],[Município]],"/",tb_MHDI[[#This Row],[UF]])</f>
        <v>Garruchos/RS</v>
      </c>
      <c r="E1890" s="8">
        <v>0.67100000000000004</v>
      </c>
      <c r="F1890" s="8">
        <v>0.65700000000000003</v>
      </c>
      <c r="G1890" s="8">
        <v>0.83299999999999996</v>
      </c>
      <c r="H1890" s="8">
        <v>0.55300000000000005</v>
      </c>
      <c r="I1890" s="9">
        <f>_xlfn.NUMBERVALUE(INDEX(tb_SVI[],MATCH(tb_MHDI[[#This Row],[mun_uf]],tb_SVI[city_name_uf],0),7),".")</f>
        <v>2010</v>
      </c>
    </row>
    <row r="1891" spans="1:9" x14ac:dyDescent="0.25">
      <c r="A1891" s="8" t="s">
        <v>13935</v>
      </c>
      <c r="B1891" s="8" t="str">
        <f>LEFT(tb_MHDI[[#This Row],[Territorialidades]],(FIND("/",tb_MHDI[[#This Row],[Territorialidades]])-2))</f>
        <v>Garuva</v>
      </c>
      <c r="C1891" s="8" t="str">
        <f>LEFT(RIGHT(tb_MHDI[[#This Row],[Territorialidades]],3),2)</f>
        <v>SC</v>
      </c>
      <c r="D1891" s="8" t="str">
        <f>CONCATENATE(tb_MHDI[[#This Row],[Município]],"/",tb_MHDI[[#This Row],[UF]])</f>
        <v>Garuva/SC</v>
      </c>
      <c r="E1891" s="8">
        <v>0.72499999999999998</v>
      </c>
      <c r="F1891" s="8">
        <v>0.71699999999999997</v>
      </c>
      <c r="G1891" s="8">
        <v>0.83</v>
      </c>
      <c r="H1891" s="8">
        <v>0.64</v>
      </c>
      <c r="I1891" s="9">
        <f>_xlfn.NUMBERVALUE(INDEX(tb_SVI[],MATCH(tb_MHDI[[#This Row],[mun_uf]],tb_SVI[city_name_uf],0),7),".")</f>
        <v>2010</v>
      </c>
    </row>
    <row r="1892" spans="1:9" x14ac:dyDescent="0.25">
      <c r="A1892" s="8" t="s">
        <v>13936</v>
      </c>
      <c r="B1892" s="8" t="str">
        <f>LEFT(tb_MHDI[[#This Row],[Territorialidades]],(FIND("/",tb_MHDI[[#This Row],[Territorialidades]])-2))</f>
        <v>Gaspar</v>
      </c>
      <c r="C1892" s="8" t="str">
        <f>LEFT(RIGHT(tb_MHDI[[#This Row],[Territorialidades]],3),2)</f>
        <v>SC</v>
      </c>
      <c r="D1892" s="8" t="str">
        <f>CONCATENATE(tb_MHDI[[#This Row],[Município]],"/",tb_MHDI[[#This Row],[UF]])</f>
        <v>Gaspar/SC</v>
      </c>
      <c r="E1892" s="8">
        <v>0.76500000000000001</v>
      </c>
      <c r="F1892" s="8">
        <v>0.77</v>
      </c>
      <c r="G1892" s="8">
        <v>0.88900000000000001</v>
      </c>
      <c r="H1892" s="8">
        <v>0.65500000000000003</v>
      </c>
      <c r="I1892" s="9">
        <f>_xlfn.NUMBERVALUE(INDEX(tb_SVI[],MATCH(tb_MHDI[[#This Row],[mun_uf]],tb_SVI[city_name_uf],0),7),".")</f>
        <v>2010</v>
      </c>
    </row>
    <row r="1893" spans="1:9" x14ac:dyDescent="0.25">
      <c r="A1893" s="8" t="s">
        <v>13937</v>
      </c>
      <c r="B1893" s="8" t="str">
        <f>LEFT(tb_MHDI[[#This Row],[Territorialidades]],(FIND("/",tb_MHDI[[#This Row],[Territorialidades]])-2))</f>
        <v>Gastão Vidigal</v>
      </c>
      <c r="C1893" s="8" t="str">
        <f>LEFT(RIGHT(tb_MHDI[[#This Row],[Territorialidades]],3),2)</f>
        <v>SP</v>
      </c>
      <c r="D1893" s="8" t="str">
        <f>CONCATENATE(tb_MHDI[[#This Row],[Município]],"/",tb_MHDI[[#This Row],[UF]])</f>
        <v>Gastão Vidigal/SP</v>
      </c>
      <c r="E1893" s="8">
        <v>0.72299999999999998</v>
      </c>
      <c r="F1893" s="8">
        <v>0.72699999999999998</v>
      </c>
      <c r="G1893" s="8">
        <v>0.81699999999999995</v>
      </c>
      <c r="H1893" s="8">
        <v>0.63500000000000001</v>
      </c>
      <c r="I1893" s="9">
        <f>_xlfn.NUMBERVALUE(INDEX(tb_SVI[],MATCH(tb_MHDI[[#This Row],[mun_uf]],tb_SVI[city_name_uf],0),7),".")</f>
        <v>2010</v>
      </c>
    </row>
    <row r="1894" spans="1:9" x14ac:dyDescent="0.25">
      <c r="A1894" s="8" t="s">
        <v>13938</v>
      </c>
      <c r="B1894" s="8" t="str">
        <f>LEFT(tb_MHDI[[#This Row],[Territorialidades]],(FIND("/",tb_MHDI[[#This Row],[Territorialidades]])-2))</f>
        <v>Gaúcha do Norte</v>
      </c>
      <c r="C1894" s="8" t="str">
        <f>LEFT(RIGHT(tb_MHDI[[#This Row],[Territorialidades]],3),2)</f>
        <v>MT</v>
      </c>
      <c r="D1894" s="8" t="str">
        <f>CONCATENATE(tb_MHDI[[#This Row],[Município]],"/",tb_MHDI[[#This Row],[UF]])</f>
        <v>Gaúcha do Norte/MT</v>
      </c>
      <c r="E1894" s="8">
        <v>0.61499999999999999</v>
      </c>
      <c r="F1894" s="8">
        <v>0.65800000000000003</v>
      </c>
      <c r="G1894" s="8">
        <v>0.84699999999999998</v>
      </c>
      <c r="H1894" s="8">
        <v>0.41799999999999998</v>
      </c>
      <c r="I1894" s="9">
        <f>_xlfn.NUMBERVALUE(INDEX(tb_SVI[],MATCH(tb_MHDI[[#This Row],[mun_uf]],tb_SVI[city_name_uf],0),7),".")</f>
        <v>2010</v>
      </c>
    </row>
    <row r="1895" spans="1:9" x14ac:dyDescent="0.25">
      <c r="A1895" s="8" t="s">
        <v>13939</v>
      </c>
      <c r="B1895" s="8" t="str">
        <f>LEFT(tb_MHDI[[#This Row],[Territorialidades]],(FIND("/",tb_MHDI[[#This Row],[Territorialidades]])-2))</f>
        <v>Gaurama</v>
      </c>
      <c r="C1895" s="8" t="str">
        <f>LEFT(RIGHT(tb_MHDI[[#This Row],[Territorialidades]],3),2)</f>
        <v>RS</v>
      </c>
      <c r="D1895" s="8" t="str">
        <f>CONCATENATE(tb_MHDI[[#This Row],[Município]],"/",tb_MHDI[[#This Row],[UF]])</f>
        <v>Gaurama/RS</v>
      </c>
      <c r="E1895" s="8">
        <v>0.73799999999999999</v>
      </c>
      <c r="F1895" s="8">
        <v>0.73299999999999998</v>
      </c>
      <c r="G1895" s="8">
        <v>0.85199999999999998</v>
      </c>
      <c r="H1895" s="8">
        <v>0.64300000000000002</v>
      </c>
      <c r="I1895" s="9">
        <f>_xlfn.NUMBERVALUE(INDEX(tb_SVI[],MATCH(tb_MHDI[[#This Row],[mun_uf]],tb_SVI[city_name_uf],0),7),".")</f>
        <v>2010</v>
      </c>
    </row>
    <row r="1896" spans="1:9" x14ac:dyDescent="0.25">
      <c r="A1896" s="8" t="s">
        <v>13940</v>
      </c>
      <c r="B1896" s="8" t="str">
        <f>LEFT(tb_MHDI[[#This Row],[Territorialidades]],(FIND("/",tb_MHDI[[#This Row],[Territorialidades]])-2))</f>
        <v>Gavião</v>
      </c>
      <c r="C1896" s="8" t="str">
        <f>LEFT(RIGHT(tb_MHDI[[#This Row],[Territorialidades]],3),2)</f>
        <v>BA</v>
      </c>
      <c r="D1896" s="8" t="str">
        <f>CONCATENATE(tb_MHDI[[#This Row],[Município]],"/",tb_MHDI[[#This Row],[UF]])</f>
        <v>Gavião/BA</v>
      </c>
      <c r="E1896" s="8">
        <v>0.59899999999999998</v>
      </c>
      <c r="F1896" s="8">
        <v>0.56599999999999995</v>
      </c>
      <c r="G1896" s="8">
        <v>0.747</v>
      </c>
      <c r="H1896" s="8">
        <v>0.50800000000000001</v>
      </c>
      <c r="I1896" s="9">
        <f>_xlfn.NUMBERVALUE(INDEX(tb_SVI[],MATCH(tb_MHDI[[#This Row],[mun_uf]],tb_SVI[city_name_uf],0),7),".")</f>
        <v>2010</v>
      </c>
    </row>
    <row r="1897" spans="1:9" x14ac:dyDescent="0.25">
      <c r="A1897" s="8" t="s">
        <v>13941</v>
      </c>
      <c r="B1897" s="8" t="str">
        <f>LEFT(tb_MHDI[[#This Row],[Territorialidades]],(FIND("/",tb_MHDI[[#This Row],[Territorialidades]])-2))</f>
        <v>Gavião Peixoto</v>
      </c>
      <c r="C1897" s="8" t="str">
        <f>LEFT(RIGHT(tb_MHDI[[#This Row],[Territorialidades]],3),2)</f>
        <v>SP</v>
      </c>
      <c r="D1897" s="8" t="str">
        <f>CONCATENATE(tb_MHDI[[#This Row],[Município]],"/",tb_MHDI[[#This Row],[UF]])</f>
        <v>Gavião Peixoto/SP</v>
      </c>
      <c r="E1897" s="8">
        <v>0.71899999999999997</v>
      </c>
      <c r="F1897" s="8">
        <v>0.68700000000000006</v>
      </c>
      <c r="G1897" s="8">
        <v>0.80200000000000005</v>
      </c>
      <c r="H1897" s="8">
        <v>0.67600000000000005</v>
      </c>
      <c r="I1897" s="9">
        <f>_xlfn.NUMBERVALUE(INDEX(tb_SVI[],MATCH(tb_MHDI[[#This Row],[mun_uf]],tb_SVI[city_name_uf],0),7),".")</f>
        <v>2010</v>
      </c>
    </row>
    <row r="1898" spans="1:9" x14ac:dyDescent="0.25">
      <c r="A1898" s="8" t="s">
        <v>13942</v>
      </c>
      <c r="B1898" s="8" t="str">
        <f>LEFT(tb_MHDI[[#This Row],[Territorialidades]],(FIND("/",tb_MHDI[[#This Row],[Territorialidades]])-2))</f>
        <v>Geminiano</v>
      </c>
      <c r="C1898" s="8" t="str">
        <f>LEFT(RIGHT(tb_MHDI[[#This Row],[Territorialidades]],3),2)</f>
        <v>PI</v>
      </c>
      <c r="D1898" s="8" t="str">
        <f>CONCATENATE(tb_MHDI[[#This Row],[Município]],"/",tb_MHDI[[#This Row],[UF]])</f>
        <v>Geminiano/PI</v>
      </c>
      <c r="E1898" s="8">
        <v>0.56100000000000005</v>
      </c>
      <c r="F1898" s="8">
        <v>0.52400000000000002</v>
      </c>
      <c r="G1898" s="8">
        <v>0.755</v>
      </c>
      <c r="H1898" s="8">
        <v>0.44600000000000001</v>
      </c>
      <c r="I1898" s="9">
        <f>_xlfn.NUMBERVALUE(INDEX(tb_SVI[],MATCH(tb_MHDI[[#This Row],[mun_uf]],tb_SVI[city_name_uf],0),7),".")</f>
        <v>2010</v>
      </c>
    </row>
    <row r="1899" spans="1:9" x14ac:dyDescent="0.25">
      <c r="A1899" s="8" t="s">
        <v>13943</v>
      </c>
      <c r="B1899" s="8" t="str">
        <f>LEFT(tb_MHDI[[#This Row],[Territorialidades]],(FIND("/",tb_MHDI[[#This Row],[Territorialidades]])-2))</f>
        <v>General Câmara</v>
      </c>
      <c r="C1899" s="8" t="str">
        <f>LEFT(RIGHT(tb_MHDI[[#This Row],[Territorialidades]],3),2)</f>
        <v>RS</v>
      </c>
      <c r="D1899" s="8" t="str">
        <f>CONCATENATE(tb_MHDI[[#This Row],[Município]],"/",tb_MHDI[[#This Row],[UF]])</f>
        <v>General Câmara/RS</v>
      </c>
      <c r="E1899" s="8">
        <v>0.68600000000000005</v>
      </c>
      <c r="F1899" s="8">
        <v>0.70399999999999996</v>
      </c>
      <c r="G1899" s="8">
        <v>0.83199999999999996</v>
      </c>
      <c r="H1899" s="8">
        <v>0.55200000000000005</v>
      </c>
      <c r="I1899" s="9">
        <f>_xlfn.NUMBERVALUE(INDEX(tb_SVI[],MATCH(tb_MHDI[[#This Row],[mun_uf]],tb_SVI[city_name_uf],0),7),".")</f>
        <v>2010</v>
      </c>
    </row>
    <row r="1900" spans="1:9" x14ac:dyDescent="0.25">
      <c r="A1900" s="8" t="s">
        <v>13944</v>
      </c>
      <c r="B1900" s="8" t="str">
        <f>LEFT(tb_MHDI[[#This Row],[Territorialidades]],(FIND("/",tb_MHDI[[#This Row],[Territorialidades]])-2))</f>
        <v>General Carneiro</v>
      </c>
      <c r="C1900" s="8" t="str">
        <f>LEFT(RIGHT(tb_MHDI[[#This Row],[Territorialidades]],3),2)</f>
        <v>MT</v>
      </c>
      <c r="D1900" s="8" t="str">
        <f>CONCATENATE(tb_MHDI[[#This Row],[Município]],"/",tb_MHDI[[#This Row],[UF]])</f>
        <v>General Carneiro/MT</v>
      </c>
      <c r="E1900" s="8">
        <v>0.67</v>
      </c>
      <c r="F1900" s="8">
        <v>0.64500000000000002</v>
      </c>
      <c r="G1900" s="8">
        <v>0.82</v>
      </c>
      <c r="H1900" s="8">
        <v>0.56899999999999995</v>
      </c>
      <c r="I1900" s="9">
        <f>_xlfn.NUMBERVALUE(INDEX(tb_SVI[],MATCH(tb_MHDI[[#This Row],[mun_uf]],tb_SVI[city_name_uf],0),7),".")</f>
        <v>2010</v>
      </c>
    </row>
    <row r="1901" spans="1:9" x14ac:dyDescent="0.25">
      <c r="A1901" s="8" t="s">
        <v>13945</v>
      </c>
      <c r="B1901" s="8" t="str">
        <f>LEFT(tb_MHDI[[#This Row],[Territorialidades]],(FIND("/",tb_MHDI[[#This Row],[Territorialidades]])-2))</f>
        <v>General Carneiro</v>
      </c>
      <c r="C1901" s="8" t="str">
        <f>LEFT(RIGHT(tb_MHDI[[#This Row],[Territorialidades]],3),2)</f>
        <v>PR</v>
      </c>
      <c r="D1901" s="8" t="str">
        <f>CONCATENATE(tb_MHDI[[#This Row],[Município]],"/",tb_MHDI[[#This Row],[UF]])</f>
        <v>General Carneiro/PR</v>
      </c>
      <c r="E1901" s="8">
        <v>0.65200000000000002</v>
      </c>
      <c r="F1901" s="8">
        <v>0.63800000000000001</v>
      </c>
      <c r="G1901" s="8">
        <v>0.81599999999999995</v>
      </c>
      <c r="H1901" s="8">
        <v>0.53200000000000003</v>
      </c>
      <c r="I1901" s="9">
        <f>_xlfn.NUMBERVALUE(INDEX(tb_SVI[],MATCH(tb_MHDI[[#This Row],[mun_uf]],tb_SVI[city_name_uf],0),7),".")</f>
        <v>2010</v>
      </c>
    </row>
    <row r="1902" spans="1:9" x14ac:dyDescent="0.25">
      <c r="A1902" s="8" t="s">
        <v>13946</v>
      </c>
      <c r="B1902" s="8" t="str">
        <f>LEFT(tb_MHDI[[#This Row],[Territorialidades]],(FIND("/",tb_MHDI[[#This Row],[Territorialidades]])-2))</f>
        <v>General Maynard</v>
      </c>
      <c r="C1902" s="8" t="str">
        <f>LEFT(RIGHT(tb_MHDI[[#This Row],[Territorialidades]],3),2)</f>
        <v>SE</v>
      </c>
      <c r="D1902" s="8" t="str">
        <f>CONCATENATE(tb_MHDI[[#This Row],[Município]],"/",tb_MHDI[[#This Row],[UF]])</f>
        <v>General Maynard/SE</v>
      </c>
      <c r="E1902" s="8">
        <v>0.64500000000000002</v>
      </c>
      <c r="F1902" s="8">
        <v>0.60899999999999999</v>
      </c>
      <c r="G1902" s="8">
        <v>0.77600000000000002</v>
      </c>
      <c r="H1902" s="8">
        <v>0.56699999999999995</v>
      </c>
      <c r="I1902" s="9">
        <f>_xlfn.NUMBERVALUE(INDEX(tb_SVI[],MATCH(tb_MHDI[[#This Row],[mun_uf]],tb_SVI[city_name_uf],0),7),".")</f>
        <v>2010</v>
      </c>
    </row>
    <row r="1903" spans="1:9" x14ac:dyDescent="0.25">
      <c r="A1903" s="8" t="s">
        <v>13947</v>
      </c>
      <c r="B1903" s="8" t="str">
        <f>LEFT(tb_MHDI[[#This Row],[Territorialidades]],(FIND("/",tb_MHDI[[#This Row],[Territorialidades]])-2))</f>
        <v>General Salgado</v>
      </c>
      <c r="C1903" s="8" t="str">
        <f>LEFT(RIGHT(tb_MHDI[[#This Row],[Territorialidades]],3),2)</f>
        <v>SP</v>
      </c>
      <c r="D1903" s="8" t="str">
        <f>CONCATENATE(tb_MHDI[[#This Row],[Município]],"/",tb_MHDI[[#This Row],[UF]])</f>
        <v>General Salgado/SP</v>
      </c>
      <c r="E1903" s="8">
        <v>0.747</v>
      </c>
      <c r="F1903" s="8">
        <v>0.73399999999999999</v>
      </c>
      <c r="G1903" s="8">
        <v>0.80800000000000005</v>
      </c>
      <c r="H1903" s="8">
        <v>0.70199999999999996</v>
      </c>
      <c r="I1903" s="9">
        <f>_xlfn.NUMBERVALUE(INDEX(tb_SVI[],MATCH(tb_MHDI[[#This Row],[mun_uf]],tb_SVI[city_name_uf],0),7),".")</f>
        <v>2010</v>
      </c>
    </row>
    <row r="1904" spans="1:9" x14ac:dyDescent="0.25">
      <c r="A1904" s="8" t="s">
        <v>13948</v>
      </c>
      <c r="B1904" s="8" t="str">
        <f>LEFT(tb_MHDI[[#This Row],[Territorialidades]],(FIND("/",tb_MHDI[[#This Row],[Territorialidades]])-2))</f>
        <v>General Sampaio</v>
      </c>
      <c r="C1904" s="8" t="str">
        <f>LEFT(RIGHT(tb_MHDI[[#This Row],[Territorialidades]],3),2)</f>
        <v>CE</v>
      </c>
      <c r="D1904" s="8" t="str">
        <f>CONCATENATE(tb_MHDI[[#This Row],[Município]],"/",tb_MHDI[[#This Row],[UF]])</f>
        <v>General Sampaio/CE</v>
      </c>
      <c r="E1904" s="8">
        <v>0.56799999999999995</v>
      </c>
      <c r="F1904" s="8">
        <v>0.54800000000000004</v>
      </c>
      <c r="G1904" s="8">
        <v>0.74399999999999999</v>
      </c>
      <c r="H1904" s="8">
        <v>0.44900000000000001</v>
      </c>
      <c r="I1904" s="9">
        <f>_xlfn.NUMBERVALUE(INDEX(tb_SVI[],MATCH(tb_MHDI[[#This Row],[mun_uf]],tb_SVI[city_name_uf],0),7),".")</f>
        <v>2010</v>
      </c>
    </row>
    <row r="1905" spans="1:9" x14ac:dyDescent="0.25">
      <c r="A1905" s="8" t="s">
        <v>13949</v>
      </c>
      <c r="B1905" s="8" t="str">
        <f>LEFT(tb_MHDI[[#This Row],[Territorialidades]],(FIND("/",tb_MHDI[[#This Row],[Territorialidades]])-2))</f>
        <v>Gentil</v>
      </c>
      <c r="C1905" s="8" t="str">
        <f>LEFT(RIGHT(tb_MHDI[[#This Row],[Territorialidades]],3),2)</f>
        <v>RS</v>
      </c>
      <c r="D1905" s="8" t="str">
        <f>CONCATENATE(tb_MHDI[[#This Row],[Município]],"/",tb_MHDI[[#This Row],[UF]])</f>
        <v>Gentil/RS</v>
      </c>
      <c r="E1905" s="8">
        <v>0.73299999999999998</v>
      </c>
      <c r="F1905" s="8">
        <v>0.71</v>
      </c>
      <c r="G1905" s="8">
        <v>0.86299999999999999</v>
      </c>
      <c r="H1905" s="8">
        <v>0.64300000000000002</v>
      </c>
      <c r="I1905" s="9">
        <f>_xlfn.NUMBERVALUE(INDEX(tb_SVI[],MATCH(tb_MHDI[[#This Row],[mun_uf]],tb_SVI[city_name_uf],0),7),".")</f>
        <v>2010</v>
      </c>
    </row>
    <row r="1906" spans="1:9" x14ac:dyDescent="0.25">
      <c r="A1906" s="8" t="s">
        <v>13950</v>
      </c>
      <c r="B1906" s="8" t="str">
        <f>LEFT(tb_MHDI[[#This Row],[Territorialidades]],(FIND("/",tb_MHDI[[#This Row],[Territorialidades]])-2))</f>
        <v>Gentio do Ouro</v>
      </c>
      <c r="C1906" s="8" t="str">
        <f>LEFT(RIGHT(tb_MHDI[[#This Row],[Territorialidades]],3),2)</f>
        <v>BA</v>
      </c>
      <c r="D1906" s="8" t="str">
        <f>CONCATENATE(tb_MHDI[[#This Row],[Município]],"/",tb_MHDI[[#This Row],[UF]])</f>
        <v>Gentio do Ouro/BA</v>
      </c>
      <c r="E1906" s="8">
        <v>0.55900000000000005</v>
      </c>
      <c r="F1906" s="8">
        <v>0.52300000000000002</v>
      </c>
      <c r="G1906" s="8">
        <v>0.74299999999999999</v>
      </c>
      <c r="H1906" s="8">
        <v>0.45</v>
      </c>
      <c r="I1906" s="9">
        <f>_xlfn.NUMBERVALUE(INDEX(tb_SVI[],MATCH(tb_MHDI[[#This Row],[mun_uf]],tb_SVI[city_name_uf],0),7),".")</f>
        <v>2010</v>
      </c>
    </row>
    <row r="1907" spans="1:9" x14ac:dyDescent="0.25">
      <c r="A1907" s="8" t="s">
        <v>13951</v>
      </c>
      <c r="B1907" s="8" t="str">
        <f>LEFT(tb_MHDI[[#This Row],[Territorialidades]],(FIND("/",tb_MHDI[[#This Row],[Territorialidades]])-2))</f>
        <v>Getulina</v>
      </c>
      <c r="C1907" s="8" t="str">
        <f>LEFT(RIGHT(tb_MHDI[[#This Row],[Territorialidades]],3),2)</f>
        <v>SP</v>
      </c>
      <c r="D1907" s="8" t="str">
        <f>CONCATENATE(tb_MHDI[[#This Row],[Município]],"/",tb_MHDI[[#This Row],[UF]])</f>
        <v>Getulina/SP</v>
      </c>
      <c r="E1907" s="8">
        <v>0.71699999999999997</v>
      </c>
      <c r="F1907" s="8">
        <v>0.69599999999999995</v>
      </c>
      <c r="G1907" s="8">
        <v>0.81299999999999994</v>
      </c>
      <c r="H1907" s="8">
        <v>0.65200000000000002</v>
      </c>
      <c r="I1907" s="9">
        <f>_xlfn.NUMBERVALUE(INDEX(tb_SVI[],MATCH(tb_MHDI[[#This Row],[mun_uf]],tb_SVI[city_name_uf],0),7),".")</f>
        <v>2010</v>
      </c>
    </row>
    <row r="1908" spans="1:9" x14ac:dyDescent="0.25">
      <c r="A1908" s="8" t="s">
        <v>13952</v>
      </c>
      <c r="B1908" s="8" t="str">
        <f>LEFT(tb_MHDI[[#This Row],[Territorialidades]],(FIND("/",tb_MHDI[[#This Row],[Territorialidades]])-2))</f>
        <v>Getúlio Vargas</v>
      </c>
      <c r="C1908" s="8" t="str">
        <f>LEFT(RIGHT(tb_MHDI[[#This Row],[Territorialidades]],3),2)</f>
        <v>RS</v>
      </c>
      <c r="D1908" s="8" t="str">
        <f>CONCATENATE(tb_MHDI[[#This Row],[Município]],"/",tb_MHDI[[#This Row],[UF]])</f>
        <v>Getúlio Vargas/RS</v>
      </c>
      <c r="E1908" s="8">
        <v>0.746</v>
      </c>
      <c r="F1908" s="8">
        <v>0.747</v>
      </c>
      <c r="G1908" s="8">
        <v>0.84299999999999997</v>
      </c>
      <c r="H1908" s="8">
        <v>0.65800000000000003</v>
      </c>
      <c r="I1908" s="9">
        <f>_xlfn.NUMBERVALUE(INDEX(tb_SVI[],MATCH(tb_MHDI[[#This Row],[mun_uf]],tb_SVI[city_name_uf],0),7),".")</f>
        <v>2010</v>
      </c>
    </row>
    <row r="1909" spans="1:9" x14ac:dyDescent="0.25">
      <c r="A1909" s="8" t="s">
        <v>13953</v>
      </c>
      <c r="B1909" s="8" t="str">
        <f>LEFT(tb_MHDI[[#This Row],[Territorialidades]],(FIND("/",tb_MHDI[[#This Row],[Territorialidades]])-2))</f>
        <v>Gilbués</v>
      </c>
      <c r="C1909" s="8" t="str">
        <f>LEFT(RIGHT(tb_MHDI[[#This Row],[Territorialidades]],3),2)</f>
        <v>PI</v>
      </c>
      <c r="D1909" s="8" t="str">
        <f>CONCATENATE(tb_MHDI[[#This Row],[Município]],"/",tb_MHDI[[#This Row],[UF]])</f>
        <v>Gilbués/PI</v>
      </c>
      <c r="E1909" s="8">
        <v>0.54800000000000004</v>
      </c>
      <c r="F1909" s="8">
        <v>0.57399999999999995</v>
      </c>
      <c r="G1909" s="8">
        <v>0.753</v>
      </c>
      <c r="H1909" s="8">
        <v>0.38</v>
      </c>
      <c r="I1909" s="9">
        <f>_xlfn.NUMBERVALUE(INDEX(tb_SVI[],MATCH(tb_MHDI[[#This Row],[mun_uf]],tb_SVI[city_name_uf],0),7),".")</f>
        <v>2010</v>
      </c>
    </row>
    <row r="1910" spans="1:9" x14ac:dyDescent="0.25">
      <c r="A1910" s="8" t="s">
        <v>13954</v>
      </c>
      <c r="B1910" s="8" t="str">
        <f>LEFT(tb_MHDI[[#This Row],[Territorialidades]],(FIND("/",tb_MHDI[[#This Row],[Territorialidades]])-2))</f>
        <v>Girau do Ponciano</v>
      </c>
      <c r="C1910" s="8" t="str">
        <f>LEFT(RIGHT(tb_MHDI[[#This Row],[Territorialidades]],3),2)</f>
        <v>AL</v>
      </c>
      <c r="D1910" s="8" t="str">
        <f>CONCATENATE(tb_MHDI[[#This Row],[Município]],"/",tb_MHDI[[#This Row],[UF]])</f>
        <v>Girau do Ponciano/AL</v>
      </c>
      <c r="E1910" s="8">
        <v>0.53600000000000003</v>
      </c>
      <c r="F1910" s="8">
        <v>0.498</v>
      </c>
      <c r="G1910" s="8">
        <v>0.76200000000000001</v>
      </c>
      <c r="H1910" s="8">
        <v>0.40500000000000003</v>
      </c>
      <c r="I1910" s="9">
        <f>_xlfn.NUMBERVALUE(INDEX(tb_SVI[],MATCH(tb_MHDI[[#This Row],[mun_uf]],tb_SVI[city_name_uf],0),7),".")</f>
        <v>2010</v>
      </c>
    </row>
    <row r="1911" spans="1:9" x14ac:dyDescent="0.25">
      <c r="A1911" s="8" t="s">
        <v>13955</v>
      </c>
      <c r="B1911" s="8" t="str">
        <f>LEFT(tb_MHDI[[#This Row],[Territorialidades]],(FIND("/",tb_MHDI[[#This Row],[Territorialidades]])-2))</f>
        <v>Giruá</v>
      </c>
      <c r="C1911" s="8" t="str">
        <f>LEFT(RIGHT(tb_MHDI[[#This Row],[Territorialidades]],3),2)</f>
        <v>RS</v>
      </c>
      <c r="D1911" s="8" t="str">
        <f>CONCATENATE(tb_MHDI[[#This Row],[Município]],"/",tb_MHDI[[#This Row],[UF]])</f>
        <v>Giruá/RS</v>
      </c>
      <c r="E1911" s="8">
        <v>0.72099999999999997</v>
      </c>
      <c r="F1911" s="8">
        <v>0.70699999999999996</v>
      </c>
      <c r="G1911" s="8">
        <v>0.84199999999999997</v>
      </c>
      <c r="H1911" s="8">
        <v>0.629</v>
      </c>
      <c r="I1911" s="9">
        <f>_xlfn.NUMBERVALUE(INDEX(tb_SVI[],MATCH(tb_MHDI[[#This Row],[mun_uf]],tb_SVI[city_name_uf],0),7),".")</f>
        <v>2010</v>
      </c>
    </row>
    <row r="1912" spans="1:9" x14ac:dyDescent="0.25">
      <c r="A1912" s="8" t="s">
        <v>13956</v>
      </c>
      <c r="B1912" s="8" t="str">
        <f>LEFT(tb_MHDI[[#This Row],[Territorialidades]],(FIND("/",tb_MHDI[[#This Row],[Territorialidades]])-2))</f>
        <v>Glaucilândia</v>
      </c>
      <c r="C1912" s="8" t="str">
        <f>LEFT(RIGHT(tb_MHDI[[#This Row],[Territorialidades]],3),2)</f>
        <v>MG</v>
      </c>
      <c r="D1912" s="8" t="str">
        <f>CONCATENATE(tb_MHDI[[#This Row],[Município]],"/",tb_MHDI[[#This Row],[UF]])</f>
        <v>Glaucilândia/MG</v>
      </c>
      <c r="E1912" s="8">
        <v>0.67900000000000005</v>
      </c>
      <c r="F1912" s="8">
        <v>0.57899999999999996</v>
      </c>
      <c r="G1912" s="8">
        <v>0.81200000000000006</v>
      </c>
      <c r="H1912" s="8">
        <v>0.66700000000000004</v>
      </c>
      <c r="I1912" s="9">
        <f>_xlfn.NUMBERVALUE(INDEX(tb_SVI[],MATCH(tb_MHDI[[#This Row],[mun_uf]],tb_SVI[city_name_uf],0),7),".")</f>
        <v>2010</v>
      </c>
    </row>
    <row r="1913" spans="1:9" x14ac:dyDescent="0.25">
      <c r="A1913" s="8" t="s">
        <v>13957</v>
      </c>
      <c r="B1913" s="8" t="str">
        <f>LEFT(tb_MHDI[[#This Row],[Territorialidades]],(FIND("/",tb_MHDI[[#This Row],[Territorialidades]])-2))</f>
        <v>Glicério</v>
      </c>
      <c r="C1913" s="8" t="str">
        <f>LEFT(RIGHT(tb_MHDI[[#This Row],[Territorialidades]],3),2)</f>
        <v>SP</v>
      </c>
      <c r="D1913" s="8" t="str">
        <f>CONCATENATE(tb_MHDI[[#This Row],[Município]],"/",tb_MHDI[[#This Row],[UF]])</f>
        <v>Glicério/SP</v>
      </c>
      <c r="E1913" s="8">
        <v>0.73499999999999999</v>
      </c>
      <c r="F1913" s="8">
        <v>0.73499999999999999</v>
      </c>
      <c r="G1913" s="8">
        <v>0.85799999999999998</v>
      </c>
      <c r="H1913" s="8">
        <v>0.63</v>
      </c>
      <c r="I1913" s="9">
        <f>_xlfn.NUMBERVALUE(INDEX(tb_SVI[],MATCH(tb_MHDI[[#This Row],[mun_uf]],tb_SVI[city_name_uf],0),7),".")</f>
        <v>2010</v>
      </c>
    </row>
    <row r="1914" spans="1:9" x14ac:dyDescent="0.25">
      <c r="A1914" s="8" t="s">
        <v>13958</v>
      </c>
      <c r="B1914" s="8" t="str">
        <f>LEFT(tb_MHDI[[#This Row],[Territorialidades]],(FIND("/",tb_MHDI[[#This Row],[Territorialidades]])-2))</f>
        <v>Glória</v>
      </c>
      <c r="C1914" s="8" t="str">
        <f>LEFT(RIGHT(tb_MHDI[[#This Row],[Territorialidades]],3),2)</f>
        <v>BA</v>
      </c>
      <c r="D1914" s="8" t="str">
        <f>CONCATENATE(tb_MHDI[[#This Row],[Município]],"/",tb_MHDI[[#This Row],[UF]])</f>
        <v>Glória/BA</v>
      </c>
      <c r="E1914" s="8">
        <v>0.59299999999999997</v>
      </c>
      <c r="F1914" s="8">
        <v>0.56299999999999994</v>
      </c>
      <c r="G1914" s="8">
        <v>0.77500000000000002</v>
      </c>
      <c r="H1914" s="8">
        <v>0.47899999999999998</v>
      </c>
      <c r="I1914" s="9">
        <f>_xlfn.NUMBERVALUE(INDEX(tb_SVI[],MATCH(tb_MHDI[[#This Row],[mun_uf]],tb_SVI[city_name_uf],0),7),".")</f>
        <v>2010</v>
      </c>
    </row>
    <row r="1915" spans="1:9" x14ac:dyDescent="0.25">
      <c r="A1915" s="8" t="s">
        <v>13959</v>
      </c>
      <c r="B1915" s="8" t="str">
        <f>LEFT(tb_MHDI[[#This Row],[Territorialidades]],(FIND("/",tb_MHDI[[#This Row],[Territorialidades]])-2))</f>
        <v>Glória de Dourados</v>
      </c>
      <c r="C1915" s="8" t="str">
        <f>LEFT(RIGHT(tb_MHDI[[#This Row],[Territorialidades]],3),2)</f>
        <v>MS</v>
      </c>
      <c r="D1915" s="8" t="str">
        <f>CONCATENATE(tb_MHDI[[#This Row],[Município]],"/",tb_MHDI[[#This Row],[UF]])</f>
        <v>Glória de Dourados/MS</v>
      </c>
      <c r="E1915" s="8">
        <v>0.72099999999999997</v>
      </c>
      <c r="F1915" s="8">
        <v>0.70499999999999996</v>
      </c>
      <c r="G1915" s="8">
        <v>0.82199999999999995</v>
      </c>
      <c r="H1915" s="8">
        <v>0.64800000000000002</v>
      </c>
      <c r="I1915" s="9">
        <f>_xlfn.NUMBERVALUE(INDEX(tb_SVI[],MATCH(tb_MHDI[[#This Row],[mun_uf]],tb_SVI[city_name_uf],0),7),".")</f>
        <v>2010</v>
      </c>
    </row>
    <row r="1916" spans="1:9" x14ac:dyDescent="0.25">
      <c r="A1916" s="8" t="s">
        <v>13960</v>
      </c>
      <c r="B1916" s="8" t="str">
        <f>LEFT(tb_MHDI[[#This Row],[Territorialidades]],(FIND("/",tb_MHDI[[#This Row],[Territorialidades]])-2))</f>
        <v>Glória D'Oeste</v>
      </c>
      <c r="C1916" s="8" t="str">
        <f>LEFT(RIGHT(tb_MHDI[[#This Row],[Territorialidades]],3),2)</f>
        <v>MT</v>
      </c>
      <c r="D1916" s="8" t="str">
        <f>CONCATENATE(tb_MHDI[[#This Row],[Município]],"/",tb_MHDI[[#This Row],[UF]])</f>
        <v>Glória D'Oeste/MT</v>
      </c>
      <c r="E1916" s="8">
        <v>0.71</v>
      </c>
      <c r="F1916" s="8">
        <v>0.68400000000000005</v>
      </c>
      <c r="G1916" s="8">
        <v>0.82299999999999995</v>
      </c>
      <c r="H1916" s="8">
        <v>0.63600000000000001</v>
      </c>
      <c r="I1916" s="9">
        <f>_xlfn.NUMBERVALUE(INDEX(tb_SVI[],MATCH(tb_MHDI[[#This Row],[mun_uf]],tb_SVI[city_name_uf],0),7),".")</f>
        <v>2010</v>
      </c>
    </row>
    <row r="1917" spans="1:9" x14ac:dyDescent="0.25">
      <c r="A1917" s="8" t="s">
        <v>13961</v>
      </c>
      <c r="B1917" s="8" t="str">
        <f>LEFT(tb_MHDI[[#This Row],[Territorialidades]],(FIND("/",tb_MHDI[[#This Row],[Territorialidades]])-2))</f>
        <v>Glória do Goitá</v>
      </c>
      <c r="C1917" s="8" t="str">
        <f>LEFT(RIGHT(tb_MHDI[[#This Row],[Territorialidades]],3),2)</f>
        <v>PE</v>
      </c>
      <c r="D1917" s="8" t="str">
        <f>CONCATENATE(tb_MHDI[[#This Row],[Município]],"/",tb_MHDI[[#This Row],[UF]])</f>
        <v>Glória do Goitá/PE</v>
      </c>
      <c r="E1917" s="8">
        <v>0.60399999999999998</v>
      </c>
      <c r="F1917" s="8">
        <v>0.56999999999999995</v>
      </c>
      <c r="G1917" s="8">
        <v>0.76500000000000001</v>
      </c>
      <c r="H1917" s="8">
        <v>0.50600000000000001</v>
      </c>
      <c r="I1917" s="9">
        <f>_xlfn.NUMBERVALUE(INDEX(tb_SVI[],MATCH(tb_MHDI[[#This Row],[mun_uf]],tb_SVI[city_name_uf],0),7),".")</f>
        <v>2010</v>
      </c>
    </row>
    <row r="1918" spans="1:9" x14ac:dyDescent="0.25">
      <c r="A1918" s="8" t="s">
        <v>13962</v>
      </c>
      <c r="B1918" s="8" t="str">
        <f>LEFT(tb_MHDI[[#This Row],[Territorialidades]],(FIND("/",tb_MHDI[[#This Row],[Territorialidades]])-2))</f>
        <v>Glorinha</v>
      </c>
      <c r="C1918" s="8" t="str">
        <f>LEFT(RIGHT(tb_MHDI[[#This Row],[Territorialidades]],3),2)</f>
        <v>RS</v>
      </c>
      <c r="D1918" s="8" t="str">
        <f>CONCATENATE(tb_MHDI[[#This Row],[Município]],"/",tb_MHDI[[#This Row],[UF]])</f>
        <v>Glorinha/RS</v>
      </c>
      <c r="E1918" s="8">
        <v>0.71399999999999997</v>
      </c>
      <c r="F1918" s="8">
        <v>0.71599999999999997</v>
      </c>
      <c r="G1918" s="8">
        <v>0.85899999999999999</v>
      </c>
      <c r="H1918" s="8">
        <v>0.59299999999999997</v>
      </c>
      <c r="I1918" s="9">
        <f>_xlfn.NUMBERVALUE(INDEX(tb_SVI[],MATCH(tb_MHDI[[#This Row],[mun_uf]],tb_SVI[city_name_uf],0),7),".")</f>
        <v>2010</v>
      </c>
    </row>
    <row r="1919" spans="1:9" x14ac:dyDescent="0.25">
      <c r="A1919" s="8" t="s">
        <v>13963</v>
      </c>
      <c r="B1919" s="8" t="str">
        <f>LEFT(tb_MHDI[[#This Row],[Territorialidades]],(FIND("/",tb_MHDI[[#This Row],[Territorialidades]])-2))</f>
        <v>Godofredo Viana</v>
      </c>
      <c r="C1919" s="8" t="str">
        <f>LEFT(RIGHT(tb_MHDI[[#This Row],[Territorialidades]],3),2)</f>
        <v>MA</v>
      </c>
      <c r="D1919" s="8" t="str">
        <f>CONCATENATE(tb_MHDI[[#This Row],[Município]],"/",tb_MHDI[[#This Row],[UF]])</f>
        <v>Godofredo Viana/MA</v>
      </c>
      <c r="E1919" s="8">
        <v>0.60399999999999998</v>
      </c>
      <c r="F1919" s="8">
        <v>0.53700000000000003</v>
      </c>
      <c r="G1919" s="8">
        <v>0.75</v>
      </c>
      <c r="H1919" s="8">
        <v>0.54600000000000004</v>
      </c>
      <c r="I1919" s="9">
        <f>_xlfn.NUMBERVALUE(INDEX(tb_SVI[],MATCH(tb_MHDI[[#This Row],[mun_uf]],tb_SVI[city_name_uf],0),7),".")</f>
        <v>2010</v>
      </c>
    </row>
    <row r="1920" spans="1:9" x14ac:dyDescent="0.25">
      <c r="A1920" s="8" t="s">
        <v>13964</v>
      </c>
      <c r="B1920" s="8" t="str">
        <f>LEFT(tb_MHDI[[#This Row],[Territorialidades]],(FIND("/",tb_MHDI[[#This Row],[Territorialidades]])-2))</f>
        <v>Godoy Moreira</v>
      </c>
      <c r="C1920" s="8" t="str">
        <f>LEFT(RIGHT(tb_MHDI[[#This Row],[Territorialidades]],3),2)</f>
        <v>PR</v>
      </c>
      <c r="D1920" s="8" t="str">
        <f>CONCATENATE(tb_MHDI[[#This Row],[Município]],"/",tb_MHDI[[#This Row],[UF]])</f>
        <v>Godoy Moreira/PR</v>
      </c>
      <c r="E1920" s="8">
        <v>0.67500000000000004</v>
      </c>
      <c r="F1920" s="8">
        <v>0.64200000000000002</v>
      </c>
      <c r="G1920" s="8">
        <v>0.82799999999999996</v>
      </c>
      <c r="H1920" s="8">
        <v>0.57799999999999996</v>
      </c>
      <c r="I1920" s="9">
        <f>_xlfn.NUMBERVALUE(INDEX(tb_SVI[],MATCH(tb_MHDI[[#This Row],[mun_uf]],tb_SVI[city_name_uf],0),7),".")</f>
        <v>2010</v>
      </c>
    </row>
    <row r="1921" spans="1:9" x14ac:dyDescent="0.25">
      <c r="A1921" s="8" t="s">
        <v>13965</v>
      </c>
      <c r="B1921" s="8" t="str">
        <f>LEFT(tb_MHDI[[#This Row],[Territorialidades]],(FIND("/",tb_MHDI[[#This Row],[Territorialidades]])-2))</f>
        <v>Goiabeira</v>
      </c>
      <c r="C1921" s="8" t="str">
        <f>LEFT(RIGHT(tb_MHDI[[#This Row],[Territorialidades]],3),2)</f>
        <v>MG</v>
      </c>
      <c r="D1921" s="8" t="str">
        <f>CONCATENATE(tb_MHDI[[#This Row],[Município]],"/",tb_MHDI[[#This Row],[UF]])</f>
        <v>Goiabeira/MG</v>
      </c>
      <c r="E1921" s="8">
        <v>0.64700000000000002</v>
      </c>
      <c r="F1921" s="8">
        <v>0.628</v>
      </c>
      <c r="G1921" s="8">
        <v>0.79900000000000004</v>
      </c>
      <c r="H1921" s="8">
        <v>0.53900000000000003</v>
      </c>
      <c r="I1921" s="9">
        <f>_xlfn.NUMBERVALUE(INDEX(tb_SVI[],MATCH(tb_MHDI[[#This Row],[mun_uf]],tb_SVI[city_name_uf],0),7),".")</f>
        <v>2010</v>
      </c>
    </row>
    <row r="1922" spans="1:9" x14ac:dyDescent="0.25">
      <c r="A1922" s="8" t="s">
        <v>13966</v>
      </c>
      <c r="B1922" s="8" t="str">
        <f>LEFT(tb_MHDI[[#This Row],[Territorialidades]],(FIND("/",tb_MHDI[[#This Row],[Territorialidades]])-2))</f>
        <v>Goianá</v>
      </c>
      <c r="C1922" s="8" t="str">
        <f>LEFT(RIGHT(tb_MHDI[[#This Row],[Territorialidades]],3),2)</f>
        <v>MG</v>
      </c>
      <c r="D1922" s="8" t="str">
        <f>CONCATENATE(tb_MHDI[[#This Row],[Município]],"/",tb_MHDI[[#This Row],[UF]])</f>
        <v>Goianá/MG</v>
      </c>
      <c r="E1922" s="8">
        <v>0.71599999999999997</v>
      </c>
      <c r="F1922" s="8">
        <v>0.68200000000000005</v>
      </c>
      <c r="G1922" s="8">
        <v>0.83499999999999996</v>
      </c>
      <c r="H1922" s="8">
        <v>0.64400000000000002</v>
      </c>
      <c r="I1922" s="9">
        <f>_xlfn.NUMBERVALUE(INDEX(tb_SVI[],MATCH(tb_MHDI[[#This Row],[mun_uf]],tb_SVI[city_name_uf],0),7),".")</f>
        <v>2010</v>
      </c>
    </row>
    <row r="1923" spans="1:9" x14ac:dyDescent="0.25">
      <c r="A1923" s="8" t="s">
        <v>13967</v>
      </c>
      <c r="B1923" s="8" t="str">
        <f>LEFT(tb_MHDI[[#This Row],[Territorialidades]],(FIND("/",tb_MHDI[[#This Row],[Territorialidades]])-2))</f>
        <v>Goiana</v>
      </c>
      <c r="C1923" s="8" t="str">
        <f>LEFT(RIGHT(tb_MHDI[[#This Row],[Territorialidades]],3),2)</f>
        <v>PE</v>
      </c>
      <c r="D1923" s="8" t="str">
        <f>CONCATENATE(tb_MHDI[[#This Row],[Município]],"/",tb_MHDI[[#This Row],[UF]])</f>
        <v>Goiana/PE</v>
      </c>
      <c r="E1923" s="8">
        <v>0.65100000000000002</v>
      </c>
      <c r="F1923" s="8">
        <v>0.61399999999999999</v>
      </c>
      <c r="G1923" s="8">
        <v>0.77900000000000003</v>
      </c>
      <c r="H1923" s="8">
        <v>0.57599999999999996</v>
      </c>
      <c r="I1923" s="9">
        <f>_xlfn.NUMBERVALUE(INDEX(tb_SVI[],MATCH(tb_MHDI[[#This Row],[mun_uf]],tb_SVI[city_name_uf],0),7),".")</f>
        <v>2010</v>
      </c>
    </row>
    <row r="1924" spans="1:9" x14ac:dyDescent="0.25">
      <c r="A1924" s="8" t="s">
        <v>13968</v>
      </c>
      <c r="B1924" s="8" t="str">
        <f>LEFT(tb_MHDI[[#This Row],[Territorialidades]],(FIND("/",tb_MHDI[[#This Row],[Territorialidades]])-2))</f>
        <v>Goianápolis</v>
      </c>
      <c r="C1924" s="8" t="str">
        <f>LEFT(RIGHT(tb_MHDI[[#This Row],[Territorialidades]],3),2)</f>
        <v>GO</v>
      </c>
      <c r="D1924" s="8" t="str">
        <f>CONCATENATE(tb_MHDI[[#This Row],[Município]],"/",tb_MHDI[[#This Row],[UF]])</f>
        <v>Goianápolis/GO</v>
      </c>
      <c r="E1924" s="8">
        <v>0.70299999999999996</v>
      </c>
      <c r="F1924" s="8">
        <v>0.67800000000000005</v>
      </c>
      <c r="G1924" s="8">
        <v>0.82499999999999996</v>
      </c>
      <c r="H1924" s="8">
        <v>0.62</v>
      </c>
      <c r="I1924" s="9">
        <f>_xlfn.NUMBERVALUE(INDEX(tb_SVI[],MATCH(tb_MHDI[[#This Row],[mun_uf]],tb_SVI[city_name_uf],0),7),".")</f>
        <v>2010</v>
      </c>
    </row>
    <row r="1925" spans="1:9" x14ac:dyDescent="0.25">
      <c r="A1925" s="8" t="s">
        <v>13969</v>
      </c>
      <c r="B1925" s="8" t="str">
        <f>LEFT(tb_MHDI[[#This Row],[Territorialidades]],(FIND("/",tb_MHDI[[#This Row],[Territorialidades]])-2))</f>
        <v>Goiandira</v>
      </c>
      <c r="C1925" s="8" t="str">
        <f>LEFT(RIGHT(tb_MHDI[[#This Row],[Territorialidades]],3),2)</f>
        <v>GO</v>
      </c>
      <c r="D1925" s="8" t="str">
        <f>CONCATENATE(tb_MHDI[[#This Row],[Município]],"/",tb_MHDI[[#This Row],[UF]])</f>
        <v>Goiandira/GO</v>
      </c>
      <c r="E1925" s="8">
        <v>0.76</v>
      </c>
      <c r="F1925" s="8">
        <v>0.71099999999999997</v>
      </c>
      <c r="G1925" s="8">
        <v>0.84899999999999998</v>
      </c>
      <c r="H1925" s="8">
        <v>0.72699999999999998</v>
      </c>
      <c r="I1925" s="9">
        <f>_xlfn.NUMBERVALUE(INDEX(tb_SVI[],MATCH(tb_MHDI[[#This Row],[mun_uf]],tb_SVI[city_name_uf],0),7),".")</f>
        <v>2010</v>
      </c>
    </row>
    <row r="1926" spans="1:9" x14ac:dyDescent="0.25">
      <c r="A1926" s="8" t="s">
        <v>13970</v>
      </c>
      <c r="B1926" s="8" t="str">
        <f>LEFT(tb_MHDI[[#This Row],[Territorialidades]],(FIND("/",tb_MHDI[[#This Row],[Territorialidades]])-2))</f>
        <v>Goianésia do Pará</v>
      </c>
      <c r="C1926" s="8" t="str">
        <f>LEFT(RIGHT(tb_MHDI[[#This Row],[Territorialidades]],3),2)</f>
        <v>PA</v>
      </c>
      <c r="D1926" s="8" t="str">
        <f>CONCATENATE(tb_MHDI[[#This Row],[Município]],"/",tb_MHDI[[#This Row],[UF]])</f>
        <v>Goianésia do Pará/PA</v>
      </c>
      <c r="E1926" s="8">
        <v>0.56000000000000005</v>
      </c>
      <c r="F1926" s="8">
        <v>0.58499999999999996</v>
      </c>
      <c r="G1926" s="8">
        <v>0.74299999999999999</v>
      </c>
      <c r="H1926" s="8">
        <v>0.40400000000000003</v>
      </c>
      <c r="I1926" s="9">
        <f>_xlfn.NUMBERVALUE(INDEX(tb_SVI[],MATCH(tb_MHDI[[#This Row],[mun_uf]],tb_SVI[city_name_uf],0),7),".")</f>
        <v>2010</v>
      </c>
    </row>
    <row r="1927" spans="1:9" x14ac:dyDescent="0.25">
      <c r="A1927" s="8" t="s">
        <v>13971</v>
      </c>
      <c r="B1927" s="8" t="str">
        <f>LEFT(tb_MHDI[[#This Row],[Territorialidades]],(FIND("/",tb_MHDI[[#This Row],[Territorialidades]])-2))</f>
        <v>Goianésia</v>
      </c>
      <c r="C1927" s="8" t="str">
        <f>LEFT(RIGHT(tb_MHDI[[#This Row],[Territorialidades]],3),2)</f>
        <v>GO</v>
      </c>
      <c r="D1927" s="8" t="str">
        <f>CONCATENATE(tb_MHDI[[#This Row],[Município]],"/",tb_MHDI[[#This Row],[UF]])</f>
        <v>Goianésia/GO</v>
      </c>
      <c r="E1927" s="8">
        <v>0.72699999999999998</v>
      </c>
      <c r="F1927" s="8">
        <v>0.71899999999999997</v>
      </c>
      <c r="G1927" s="8">
        <v>0.84</v>
      </c>
      <c r="H1927" s="8">
        <v>0.63600000000000001</v>
      </c>
      <c r="I1927" s="9">
        <f>_xlfn.NUMBERVALUE(INDEX(tb_SVI[],MATCH(tb_MHDI[[#This Row],[mun_uf]],tb_SVI[city_name_uf],0),7),".")</f>
        <v>2010</v>
      </c>
    </row>
    <row r="1928" spans="1:9" x14ac:dyDescent="0.25">
      <c r="A1928" s="8" t="s">
        <v>13972</v>
      </c>
      <c r="B1928" s="8" t="str">
        <f>LEFT(tb_MHDI[[#This Row],[Territorialidades]],(FIND("/",tb_MHDI[[#This Row],[Territorialidades]])-2))</f>
        <v>Goiânia</v>
      </c>
      <c r="C1928" s="8" t="str">
        <f>LEFT(RIGHT(tb_MHDI[[#This Row],[Territorialidades]],3),2)</f>
        <v>GO</v>
      </c>
      <c r="D1928" s="8" t="str">
        <f>CONCATENATE(tb_MHDI[[#This Row],[Município]],"/",tb_MHDI[[#This Row],[UF]])</f>
        <v>Goiânia/GO</v>
      </c>
      <c r="E1928" s="8">
        <v>0.79900000000000004</v>
      </c>
      <c r="F1928" s="8">
        <v>0.82399999999999995</v>
      </c>
      <c r="G1928" s="8">
        <v>0.83799999999999997</v>
      </c>
      <c r="H1928" s="8">
        <v>0.73899999999999999</v>
      </c>
      <c r="I1928" s="9">
        <f>_xlfn.NUMBERVALUE(INDEX(tb_SVI[],MATCH(tb_MHDI[[#This Row],[mun_uf]],tb_SVI[city_name_uf],0),7),".")</f>
        <v>2010</v>
      </c>
    </row>
    <row r="1929" spans="1:9" x14ac:dyDescent="0.25">
      <c r="A1929" s="8" t="s">
        <v>13973</v>
      </c>
      <c r="B1929" s="8" t="str">
        <f>LEFT(tb_MHDI[[#This Row],[Territorialidades]],(FIND("/",tb_MHDI[[#This Row],[Territorialidades]])-2))</f>
        <v>Goianinha</v>
      </c>
      <c r="C1929" s="8" t="str">
        <f>LEFT(RIGHT(tb_MHDI[[#This Row],[Territorialidades]],3),2)</f>
        <v>RN</v>
      </c>
      <c r="D1929" s="8" t="str">
        <f>CONCATENATE(tb_MHDI[[#This Row],[Município]],"/",tb_MHDI[[#This Row],[UF]])</f>
        <v>Goianinha/RN</v>
      </c>
      <c r="E1929" s="8">
        <v>0.63800000000000001</v>
      </c>
      <c r="F1929" s="8">
        <v>0.61899999999999999</v>
      </c>
      <c r="G1929" s="8">
        <v>0.78300000000000003</v>
      </c>
      <c r="H1929" s="8">
        <v>0.53700000000000003</v>
      </c>
      <c r="I1929" s="9">
        <f>_xlfn.NUMBERVALUE(INDEX(tb_SVI[],MATCH(tb_MHDI[[#This Row],[mun_uf]],tb_SVI[city_name_uf],0),7),".")</f>
        <v>2010</v>
      </c>
    </row>
    <row r="1930" spans="1:9" x14ac:dyDescent="0.25">
      <c r="A1930" s="8" t="s">
        <v>13974</v>
      </c>
      <c r="B1930" s="8" t="str">
        <f>LEFT(tb_MHDI[[#This Row],[Territorialidades]],(FIND("/",tb_MHDI[[#This Row],[Territorialidades]])-2))</f>
        <v>Goianira</v>
      </c>
      <c r="C1930" s="8" t="str">
        <f>LEFT(RIGHT(tb_MHDI[[#This Row],[Territorialidades]],3),2)</f>
        <v>GO</v>
      </c>
      <c r="D1930" s="8" t="str">
        <f>CONCATENATE(tb_MHDI[[#This Row],[Município]],"/",tb_MHDI[[#This Row],[UF]])</f>
        <v>Goianira/GO</v>
      </c>
      <c r="E1930" s="8">
        <v>0.69399999999999995</v>
      </c>
      <c r="F1930" s="8">
        <v>0.67400000000000004</v>
      </c>
      <c r="G1930" s="8">
        <v>0.83099999999999996</v>
      </c>
      <c r="H1930" s="8">
        <v>0.59599999999999997</v>
      </c>
      <c r="I1930" s="9">
        <f>_xlfn.NUMBERVALUE(INDEX(tb_SVI[],MATCH(tb_MHDI[[#This Row],[mun_uf]],tb_SVI[city_name_uf],0),7),".")</f>
        <v>2010</v>
      </c>
    </row>
    <row r="1931" spans="1:9" x14ac:dyDescent="0.25">
      <c r="A1931" s="8" t="s">
        <v>13975</v>
      </c>
      <c r="B1931" s="8" t="str">
        <f>LEFT(tb_MHDI[[#This Row],[Territorialidades]],(FIND("/",tb_MHDI[[#This Row],[Territorialidades]])-2))</f>
        <v>Goianorte</v>
      </c>
      <c r="C1931" s="8" t="str">
        <f>LEFT(RIGHT(tb_MHDI[[#This Row],[Territorialidades]],3),2)</f>
        <v>TO</v>
      </c>
      <c r="D1931" s="8" t="str">
        <f>CONCATENATE(tb_MHDI[[#This Row],[Município]],"/",tb_MHDI[[#This Row],[UF]])</f>
        <v>Goianorte/TO</v>
      </c>
      <c r="E1931" s="8">
        <v>0.621</v>
      </c>
      <c r="F1931" s="8">
        <v>0.59799999999999998</v>
      </c>
      <c r="G1931" s="8">
        <v>0.80500000000000005</v>
      </c>
      <c r="H1931" s="8">
        <v>0.497</v>
      </c>
      <c r="I1931" s="9">
        <f>_xlfn.NUMBERVALUE(INDEX(tb_SVI[],MATCH(tb_MHDI[[#This Row],[mun_uf]],tb_SVI[city_name_uf],0),7),".")</f>
        <v>2010</v>
      </c>
    </row>
    <row r="1932" spans="1:9" x14ac:dyDescent="0.25">
      <c r="A1932" s="8" t="s">
        <v>13976</v>
      </c>
      <c r="B1932" s="8" t="str">
        <f>LEFT(tb_MHDI[[#This Row],[Territorialidades]],(FIND("/",tb_MHDI[[#This Row],[Territorialidades]])-2))</f>
        <v>Goiás</v>
      </c>
      <c r="C1932" s="8" t="str">
        <f>LEFT(RIGHT(tb_MHDI[[#This Row],[Territorialidades]],3),2)</f>
        <v>GO</v>
      </c>
      <c r="D1932" s="8" t="str">
        <f>CONCATENATE(tb_MHDI[[#This Row],[Município]],"/",tb_MHDI[[#This Row],[UF]])</f>
        <v>Goiás/GO</v>
      </c>
      <c r="E1932" s="8">
        <v>0.70899999999999996</v>
      </c>
      <c r="F1932" s="8">
        <v>0.71299999999999997</v>
      </c>
      <c r="G1932" s="8">
        <v>0.80500000000000005</v>
      </c>
      <c r="H1932" s="8">
        <v>0.621</v>
      </c>
      <c r="I1932" s="9">
        <f>_xlfn.NUMBERVALUE(INDEX(tb_SVI[],MATCH(tb_MHDI[[#This Row],[mun_uf]],tb_SVI[city_name_uf],0),7),".")</f>
        <v>2010</v>
      </c>
    </row>
    <row r="1933" spans="1:9" x14ac:dyDescent="0.25">
      <c r="A1933" s="8" t="s">
        <v>13977</v>
      </c>
      <c r="B1933" s="8" t="str">
        <f>LEFT(tb_MHDI[[#This Row],[Territorialidades]],(FIND("/",tb_MHDI[[#This Row],[Territorialidades]])-2))</f>
        <v>Goiatins</v>
      </c>
      <c r="C1933" s="8" t="str">
        <f>LEFT(RIGHT(tb_MHDI[[#This Row],[Territorialidades]],3),2)</f>
        <v>TO</v>
      </c>
      <c r="D1933" s="8" t="str">
        <f>CONCATENATE(tb_MHDI[[#This Row],[Município]],"/",tb_MHDI[[#This Row],[UF]])</f>
        <v>Goiatins/TO</v>
      </c>
      <c r="E1933" s="8">
        <v>0.57599999999999996</v>
      </c>
      <c r="F1933" s="8">
        <v>0.54100000000000004</v>
      </c>
      <c r="G1933" s="8">
        <v>0.76500000000000001</v>
      </c>
      <c r="H1933" s="8">
        <v>0.46200000000000002</v>
      </c>
      <c r="I1933" s="9">
        <f>_xlfn.NUMBERVALUE(INDEX(tb_SVI[],MATCH(tb_MHDI[[#This Row],[mun_uf]],tb_SVI[city_name_uf],0),7),".")</f>
        <v>2010</v>
      </c>
    </row>
    <row r="1934" spans="1:9" x14ac:dyDescent="0.25">
      <c r="A1934" s="8" t="s">
        <v>13978</v>
      </c>
      <c r="B1934" s="8" t="str">
        <f>LEFT(tb_MHDI[[#This Row],[Territorialidades]],(FIND("/",tb_MHDI[[#This Row],[Territorialidades]])-2))</f>
        <v>Goiatuba</v>
      </c>
      <c r="C1934" s="8" t="str">
        <f>LEFT(RIGHT(tb_MHDI[[#This Row],[Territorialidades]],3),2)</f>
        <v>GO</v>
      </c>
      <c r="D1934" s="8" t="str">
        <f>CONCATENATE(tb_MHDI[[#This Row],[Município]],"/",tb_MHDI[[#This Row],[UF]])</f>
        <v>Goiatuba/GO</v>
      </c>
      <c r="E1934" s="8">
        <v>0.72499999999999998</v>
      </c>
      <c r="F1934" s="8">
        <v>0.73699999999999999</v>
      </c>
      <c r="G1934" s="8">
        <v>0.82499999999999996</v>
      </c>
      <c r="H1934" s="8">
        <v>0.627</v>
      </c>
      <c r="I1934" s="9">
        <f>_xlfn.NUMBERVALUE(INDEX(tb_SVI[],MATCH(tb_MHDI[[#This Row],[mun_uf]],tb_SVI[city_name_uf],0),7),".")</f>
        <v>2010</v>
      </c>
    </row>
    <row r="1935" spans="1:9" x14ac:dyDescent="0.25">
      <c r="A1935" s="8" t="s">
        <v>13979</v>
      </c>
      <c r="B1935" s="8" t="str">
        <f>LEFT(tb_MHDI[[#This Row],[Territorialidades]],(FIND("/",tb_MHDI[[#This Row],[Territorialidades]])-2))</f>
        <v>Goioerê</v>
      </c>
      <c r="C1935" s="8" t="str">
        <f>LEFT(RIGHT(tb_MHDI[[#This Row],[Territorialidades]],3),2)</f>
        <v>PR</v>
      </c>
      <c r="D1935" s="8" t="str">
        <f>CONCATENATE(tb_MHDI[[#This Row],[Município]],"/",tb_MHDI[[#This Row],[UF]])</f>
        <v>Goioerê/PR</v>
      </c>
      <c r="E1935" s="8">
        <v>0.73099999999999998</v>
      </c>
      <c r="F1935" s="8">
        <v>0.72</v>
      </c>
      <c r="G1935" s="8">
        <v>0.85</v>
      </c>
      <c r="H1935" s="8">
        <v>0.63900000000000001</v>
      </c>
      <c r="I1935" s="9">
        <f>_xlfn.NUMBERVALUE(INDEX(tb_SVI[],MATCH(tb_MHDI[[#This Row],[mun_uf]],tb_SVI[city_name_uf],0),7),".")</f>
        <v>2010</v>
      </c>
    </row>
    <row r="1936" spans="1:9" x14ac:dyDescent="0.25">
      <c r="A1936" s="8" t="s">
        <v>13980</v>
      </c>
      <c r="B1936" s="8" t="str">
        <f>LEFT(tb_MHDI[[#This Row],[Territorialidades]],(FIND("/",tb_MHDI[[#This Row],[Territorialidades]])-2))</f>
        <v>Goioxim</v>
      </c>
      <c r="C1936" s="8" t="str">
        <f>LEFT(RIGHT(tb_MHDI[[#This Row],[Territorialidades]],3),2)</f>
        <v>PR</v>
      </c>
      <c r="D1936" s="8" t="str">
        <f>CONCATENATE(tb_MHDI[[#This Row],[Município]],"/",tb_MHDI[[#This Row],[UF]])</f>
        <v>Goioxim/PR</v>
      </c>
      <c r="E1936" s="8">
        <v>0.64100000000000001</v>
      </c>
      <c r="F1936" s="8">
        <v>0.59299999999999997</v>
      </c>
      <c r="G1936" s="8">
        <v>0.81299999999999994</v>
      </c>
      <c r="H1936" s="8">
        <v>0.54700000000000004</v>
      </c>
      <c r="I1936" s="9">
        <f>_xlfn.NUMBERVALUE(INDEX(tb_SVI[],MATCH(tb_MHDI[[#This Row],[mun_uf]],tb_SVI[city_name_uf],0),7),".")</f>
        <v>2010</v>
      </c>
    </row>
    <row r="1937" spans="1:9" x14ac:dyDescent="0.25">
      <c r="A1937" s="8" t="s">
        <v>13981</v>
      </c>
      <c r="B1937" s="8" t="str">
        <f>LEFT(tb_MHDI[[#This Row],[Territorialidades]],(FIND("/",tb_MHDI[[#This Row],[Territorialidades]])-2))</f>
        <v>Gonçalves Dias</v>
      </c>
      <c r="C1937" s="8" t="str">
        <f>LEFT(RIGHT(tb_MHDI[[#This Row],[Territorialidades]],3),2)</f>
        <v>MA</v>
      </c>
      <c r="D1937" s="8" t="str">
        <f>CONCATENATE(tb_MHDI[[#This Row],[Município]],"/",tb_MHDI[[#This Row],[UF]])</f>
        <v>Gonçalves Dias/MA</v>
      </c>
      <c r="E1937" s="8">
        <v>0.56799999999999995</v>
      </c>
      <c r="F1937" s="8">
        <v>0.54200000000000004</v>
      </c>
      <c r="G1937" s="8">
        <v>0.75800000000000001</v>
      </c>
      <c r="H1937" s="8">
        <v>0.44500000000000001</v>
      </c>
      <c r="I1937" s="9">
        <f>_xlfn.NUMBERVALUE(INDEX(tb_SVI[],MATCH(tb_MHDI[[#This Row],[mun_uf]],tb_SVI[city_name_uf],0),7),".")</f>
        <v>2010</v>
      </c>
    </row>
    <row r="1938" spans="1:9" x14ac:dyDescent="0.25">
      <c r="A1938" s="8" t="s">
        <v>13982</v>
      </c>
      <c r="B1938" s="8" t="str">
        <f>LEFT(tb_MHDI[[#This Row],[Territorialidades]],(FIND("/",tb_MHDI[[#This Row],[Territorialidades]])-2))</f>
        <v>Gonçalves</v>
      </c>
      <c r="C1938" s="8" t="str">
        <f>LEFT(RIGHT(tb_MHDI[[#This Row],[Territorialidades]],3),2)</f>
        <v>MG</v>
      </c>
      <c r="D1938" s="8" t="str">
        <f>CONCATENATE(tb_MHDI[[#This Row],[Município]],"/",tb_MHDI[[#This Row],[UF]])</f>
        <v>Gonçalves/MG</v>
      </c>
      <c r="E1938" s="8">
        <v>0.68300000000000005</v>
      </c>
      <c r="F1938" s="8">
        <v>0.67100000000000004</v>
      </c>
      <c r="G1938" s="8">
        <v>0.83299999999999996</v>
      </c>
      <c r="H1938" s="8">
        <v>0.56999999999999995</v>
      </c>
      <c r="I1938" s="9">
        <f>_xlfn.NUMBERVALUE(INDEX(tb_SVI[],MATCH(tb_MHDI[[#This Row],[mun_uf]],tb_SVI[city_name_uf],0),7),".")</f>
        <v>2010</v>
      </c>
    </row>
    <row r="1939" spans="1:9" x14ac:dyDescent="0.25">
      <c r="A1939" s="8" t="s">
        <v>13983</v>
      </c>
      <c r="B1939" s="8" t="str">
        <f>LEFT(tb_MHDI[[#This Row],[Territorialidades]],(FIND("/",tb_MHDI[[#This Row],[Territorialidades]])-2))</f>
        <v>Gongogi</v>
      </c>
      <c r="C1939" s="8" t="str">
        <f>LEFT(RIGHT(tb_MHDI[[#This Row],[Territorialidades]],3),2)</f>
        <v>BA</v>
      </c>
      <c r="D1939" s="8" t="str">
        <f>CONCATENATE(tb_MHDI[[#This Row],[Município]],"/",tb_MHDI[[#This Row],[UF]])</f>
        <v>Gongogi/BA</v>
      </c>
      <c r="E1939" s="8">
        <v>0.57599999999999996</v>
      </c>
      <c r="F1939" s="8">
        <v>0.54300000000000004</v>
      </c>
      <c r="G1939" s="8">
        <v>0.77300000000000002</v>
      </c>
      <c r="H1939" s="8">
        <v>0.45600000000000002</v>
      </c>
      <c r="I1939" s="9">
        <f>_xlfn.NUMBERVALUE(INDEX(tb_SVI[],MATCH(tb_MHDI[[#This Row],[mun_uf]],tb_SVI[city_name_uf],0),7),".")</f>
        <v>2010</v>
      </c>
    </row>
    <row r="1940" spans="1:9" x14ac:dyDescent="0.25">
      <c r="A1940" s="8" t="s">
        <v>13984</v>
      </c>
      <c r="B1940" s="8" t="str">
        <f>LEFT(tb_MHDI[[#This Row],[Territorialidades]],(FIND("/",tb_MHDI[[#This Row],[Territorialidades]])-2))</f>
        <v>Gonzaga</v>
      </c>
      <c r="C1940" s="8" t="str">
        <f>LEFT(RIGHT(tb_MHDI[[#This Row],[Territorialidades]],3),2)</f>
        <v>MG</v>
      </c>
      <c r="D1940" s="8" t="str">
        <f>CONCATENATE(tb_MHDI[[#This Row],[Município]],"/",tb_MHDI[[#This Row],[UF]])</f>
        <v>Gonzaga/MG</v>
      </c>
      <c r="E1940" s="8">
        <v>0.60599999999999998</v>
      </c>
      <c r="F1940" s="8">
        <v>0.55800000000000005</v>
      </c>
      <c r="G1940" s="8">
        <v>0.77400000000000002</v>
      </c>
      <c r="H1940" s="8">
        <v>0.51600000000000001</v>
      </c>
      <c r="I1940" s="9">
        <f>_xlfn.NUMBERVALUE(INDEX(tb_SVI[],MATCH(tb_MHDI[[#This Row],[mun_uf]],tb_SVI[city_name_uf],0),7),".")</f>
        <v>2010</v>
      </c>
    </row>
    <row r="1941" spans="1:9" x14ac:dyDescent="0.25">
      <c r="A1941" s="8" t="s">
        <v>13985</v>
      </c>
      <c r="B1941" s="8" t="str">
        <f>LEFT(tb_MHDI[[#This Row],[Territorialidades]],(FIND("/",tb_MHDI[[#This Row],[Territorialidades]])-2))</f>
        <v>Gouveia</v>
      </c>
      <c r="C1941" s="8" t="str">
        <f>LEFT(RIGHT(tb_MHDI[[#This Row],[Territorialidades]],3),2)</f>
        <v>MG</v>
      </c>
      <c r="D1941" s="8" t="str">
        <f>CONCATENATE(tb_MHDI[[#This Row],[Município]],"/",tb_MHDI[[#This Row],[UF]])</f>
        <v>Gouveia/MG</v>
      </c>
      <c r="E1941" s="8">
        <v>0.68100000000000005</v>
      </c>
      <c r="F1941" s="8">
        <v>0.622</v>
      </c>
      <c r="G1941" s="8">
        <v>0.83299999999999996</v>
      </c>
      <c r="H1941" s="8">
        <v>0.60899999999999999</v>
      </c>
      <c r="I1941" s="9">
        <f>_xlfn.NUMBERVALUE(INDEX(tb_SVI[],MATCH(tb_MHDI[[#This Row],[mun_uf]],tb_SVI[city_name_uf],0),7),".")</f>
        <v>2010</v>
      </c>
    </row>
    <row r="1942" spans="1:9" x14ac:dyDescent="0.25">
      <c r="A1942" s="8" t="s">
        <v>13986</v>
      </c>
      <c r="B1942" s="8" t="str">
        <f>LEFT(tb_MHDI[[#This Row],[Territorialidades]],(FIND("/",tb_MHDI[[#This Row],[Territorialidades]])-2))</f>
        <v>Gouvelândia</v>
      </c>
      <c r="C1942" s="8" t="str">
        <f>LEFT(RIGHT(tb_MHDI[[#This Row],[Territorialidades]],3),2)</f>
        <v>GO</v>
      </c>
      <c r="D1942" s="8" t="str">
        <f>CONCATENATE(tb_MHDI[[#This Row],[Município]],"/",tb_MHDI[[#This Row],[UF]])</f>
        <v>Gouvelândia/GO</v>
      </c>
      <c r="E1942" s="8">
        <v>0.67400000000000004</v>
      </c>
      <c r="F1942" s="8">
        <v>0.68</v>
      </c>
      <c r="G1942" s="8">
        <v>0.80600000000000005</v>
      </c>
      <c r="H1942" s="8">
        <v>0.55900000000000005</v>
      </c>
      <c r="I1942" s="9">
        <f>_xlfn.NUMBERVALUE(INDEX(tb_SVI[],MATCH(tb_MHDI[[#This Row],[mun_uf]],tb_SVI[city_name_uf],0),7),".")</f>
        <v>2010</v>
      </c>
    </row>
    <row r="1943" spans="1:9" x14ac:dyDescent="0.25">
      <c r="A1943" s="8" t="s">
        <v>13987</v>
      </c>
      <c r="B1943" s="8" t="str">
        <f>LEFT(tb_MHDI[[#This Row],[Territorialidades]],(FIND("/",tb_MHDI[[#This Row],[Territorialidades]])-2))</f>
        <v>Governador Archer</v>
      </c>
      <c r="C1943" s="8" t="str">
        <f>LEFT(RIGHT(tb_MHDI[[#This Row],[Territorialidades]],3),2)</f>
        <v>MA</v>
      </c>
      <c r="D1943" s="8" t="str">
        <f>CONCATENATE(tb_MHDI[[#This Row],[Município]],"/",tb_MHDI[[#This Row],[UF]])</f>
        <v>Governador Archer/MA</v>
      </c>
      <c r="E1943" s="8">
        <v>0.56499999999999995</v>
      </c>
      <c r="F1943" s="8">
        <v>0.54500000000000004</v>
      </c>
      <c r="G1943" s="8">
        <v>0.68700000000000006</v>
      </c>
      <c r="H1943" s="8">
        <v>0.48099999999999998</v>
      </c>
      <c r="I1943" s="9">
        <f>_xlfn.NUMBERVALUE(INDEX(tb_SVI[],MATCH(tb_MHDI[[#This Row],[mun_uf]],tb_SVI[city_name_uf],0),7),".")</f>
        <v>2010</v>
      </c>
    </row>
    <row r="1944" spans="1:9" x14ac:dyDescent="0.25">
      <c r="A1944" s="8" t="s">
        <v>13988</v>
      </c>
      <c r="B1944" s="8" t="str">
        <f>LEFT(tb_MHDI[[#This Row],[Territorialidades]],(FIND("/",tb_MHDI[[#This Row],[Territorialidades]])-2))</f>
        <v>Governador Celso Ramos</v>
      </c>
      <c r="C1944" s="8" t="str">
        <f>LEFT(RIGHT(tb_MHDI[[#This Row],[Territorialidades]],3),2)</f>
        <v>SC</v>
      </c>
      <c r="D1944" s="8" t="str">
        <f>CONCATENATE(tb_MHDI[[#This Row],[Município]],"/",tb_MHDI[[#This Row],[UF]])</f>
        <v>Governador Celso Ramos/SC</v>
      </c>
      <c r="E1944" s="8">
        <v>0.747</v>
      </c>
      <c r="F1944" s="8">
        <v>0.73699999999999999</v>
      </c>
      <c r="G1944" s="8">
        <v>0.87</v>
      </c>
      <c r="H1944" s="8">
        <v>0.65100000000000002</v>
      </c>
      <c r="I1944" s="9">
        <f>_xlfn.NUMBERVALUE(INDEX(tb_SVI[],MATCH(tb_MHDI[[#This Row],[mun_uf]],tb_SVI[city_name_uf],0),7),".")</f>
        <v>2010</v>
      </c>
    </row>
    <row r="1945" spans="1:9" x14ac:dyDescent="0.25">
      <c r="A1945" s="8" t="s">
        <v>13989</v>
      </c>
      <c r="B1945" s="8" t="str">
        <f>LEFT(tb_MHDI[[#This Row],[Territorialidades]],(FIND("/",tb_MHDI[[#This Row],[Territorialidades]])-2))</f>
        <v>Governador Dix-Sept Rosado</v>
      </c>
      <c r="C1945" s="8" t="str">
        <f>LEFT(RIGHT(tb_MHDI[[#This Row],[Territorialidades]],3),2)</f>
        <v>RN</v>
      </c>
      <c r="D1945" s="8" t="str">
        <f>CONCATENATE(tb_MHDI[[#This Row],[Município]],"/",tb_MHDI[[#This Row],[UF]])</f>
        <v>Governador Dix-Sept Rosado/RN</v>
      </c>
      <c r="E1945" s="8">
        <v>0.59199999999999997</v>
      </c>
      <c r="F1945" s="8">
        <v>0.56399999999999995</v>
      </c>
      <c r="G1945" s="8">
        <v>0.75900000000000001</v>
      </c>
      <c r="H1945" s="8">
        <v>0.48499999999999999</v>
      </c>
      <c r="I1945" s="9">
        <f>_xlfn.NUMBERVALUE(INDEX(tb_SVI[],MATCH(tb_MHDI[[#This Row],[mun_uf]],tb_SVI[city_name_uf],0),7),".")</f>
        <v>2010</v>
      </c>
    </row>
    <row r="1946" spans="1:9" x14ac:dyDescent="0.25">
      <c r="A1946" s="8" t="s">
        <v>13990</v>
      </c>
      <c r="B1946" s="8" t="str">
        <f>LEFT(tb_MHDI[[#This Row],[Territorialidades]],(FIND("/",tb_MHDI[[#This Row],[Territorialidades]])-2))</f>
        <v>Governador Edison Lobão</v>
      </c>
      <c r="C1946" s="8" t="str">
        <f>LEFT(RIGHT(tb_MHDI[[#This Row],[Territorialidades]],3),2)</f>
        <v>MA</v>
      </c>
      <c r="D1946" s="8" t="str">
        <f>CONCATENATE(tb_MHDI[[#This Row],[Município]],"/",tb_MHDI[[#This Row],[UF]])</f>
        <v>Governador Edison Lobão/MA</v>
      </c>
      <c r="E1946" s="8">
        <v>0.629</v>
      </c>
      <c r="F1946" s="8">
        <v>0.58899999999999997</v>
      </c>
      <c r="G1946" s="8">
        <v>0.76400000000000001</v>
      </c>
      <c r="H1946" s="8">
        <v>0.55200000000000005</v>
      </c>
      <c r="I1946" s="9">
        <f>_xlfn.NUMBERVALUE(INDEX(tb_SVI[],MATCH(tb_MHDI[[#This Row],[mun_uf]],tb_SVI[city_name_uf],0),7),".")</f>
        <v>2010</v>
      </c>
    </row>
    <row r="1947" spans="1:9" x14ac:dyDescent="0.25">
      <c r="A1947" s="8" t="s">
        <v>13991</v>
      </c>
      <c r="B1947" s="8" t="str">
        <f>LEFT(tb_MHDI[[#This Row],[Territorialidades]],(FIND("/",tb_MHDI[[#This Row],[Territorialidades]])-2))</f>
        <v>Governador Eugênio Barros</v>
      </c>
      <c r="C1947" s="8" t="str">
        <f>LEFT(RIGHT(tb_MHDI[[#This Row],[Territorialidades]],3),2)</f>
        <v>MA</v>
      </c>
      <c r="D1947" s="8" t="str">
        <f>CONCATENATE(tb_MHDI[[#This Row],[Município]],"/",tb_MHDI[[#This Row],[UF]])</f>
        <v>Governador Eugênio Barros/MA</v>
      </c>
      <c r="E1947" s="8">
        <v>0.57199999999999995</v>
      </c>
      <c r="F1947" s="8">
        <v>0.55000000000000004</v>
      </c>
      <c r="G1947" s="8">
        <v>0.73599999999999999</v>
      </c>
      <c r="H1947" s="8">
        <v>0.46200000000000002</v>
      </c>
      <c r="I1947" s="9">
        <f>_xlfn.NUMBERVALUE(INDEX(tb_SVI[],MATCH(tb_MHDI[[#This Row],[mun_uf]],tb_SVI[city_name_uf],0),7),".")</f>
        <v>2010</v>
      </c>
    </row>
    <row r="1948" spans="1:9" x14ac:dyDescent="0.25">
      <c r="A1948" s="8" t="s">
        <v>13992</v>
      </c>
      <c r="B1948" s="8" t="str">
        <f>LEFT(tb_MHDI[[#This Row],[Territorialidades]],(FIND("/",tb_MHDI[[#This Row],[Territorialidades]])-2))</f>
        <v>Governador Jorge Teixeira</v>
      </c>
      <c r="C1948" s="8" t="str">
        <f>LEFT(RIGHT(tb_MHDI[[#This Row],[Territorialidades]],3),2)</f>
        <v>RO</v>
      </c>
      <c r="D1948" s="8" t="str">
        <f>CONCATENATE(tb_MHDI[[#This Row],[Município]],"/",tb_MHDI[[#This Row],[UF]])</f>
        <v>Governador Jorge Teixeira/RO</v>
      </c>
      <c r="E1948" s="8">
        <v>0.59599999999999997</v>
      </c>
      <c r="F1948" s="8">
        <v>0.627</v>
      </c>
      <c r="G1948" s="8">
        <v>0.76200000000000001</v>
      </c>
      <c r="H1948" s="8">
        <v>0.44400000000000001</v>
      </c>
      <c r="I1948" s="9">
        <f>_xlfn.NUMBERVALUE(INDEX(tb_SVI[],MATCH(tb_MHDI[[#This Row],[mun_uf]],tb_SVI[city_name_uf],0),7),".")</f>
        <v>2010</v>
      </c>
    </row>
    <row r="1949" spans="1:9" x14ac:dyDescent="0.25">
      <c r="A1949" s="8" t="s">
        <v>13993</v>
      </c>
      <c r="B1949" s="8" t="str">
        <f>LEFT(tb_MHDI[[#This Row],[Territorialidades]],(FIND("/",tb_MHDI[[#This Row],[Territorialidades]])-2))</f>
        <v>Governador Lindenberg</v>
      </c>
      <c r="C1949" s="8" t="str">
        <f>LEFT(RIGHT(tb_MHDI[[#This Row],[Territorialidades]],3),2)</f>
        <v>ES</v>
      </c>
      <c r="D1949" s="8" t="str">
        <f>CONCATENATE(tb_MHDI[[#This Row],[Município]],"/",tb_MHDI[[#This Row],[UF]])</f>
        <v>Governador Lindenberg/ES</v>
      </c>
      <c r="E1949" s="8">
        <v>0.69399999999999995</v>
      </c>
      <c r="F1949" s="8">
        <v>0.66900000000000004</v>
      </c>
      <c r="G1949" s="8">
        <v>0.82299999999999995</v>
      </c>
      <c r="H1949" s="8">
        <v>0.60799999999999998</v>
      </c>
      <c r="I1949" s="9">
        <f>_xlfn.NUMBERVALUE(INDEX(tb_SVI[],MATCH(tb_MHDI[[#This Row],[mun_uf]],tb_SVI[city_name_uf],0),7),".")</f>
        <v>2010</v>
      </c>
    </row>
    <row r="1950" spans="1:9" x14ac:dyDescent="0.25">
      <c r="A1950" s="8" t="s">
        <v>13994</v>
      </c>
      <c r="B1950" s="8" t="str">
        <f>LEFT(tb_MHDI[[#This Row],[Territorialidades]],(FIND("/",tb_MHDI[[#This Row],[Territorialidades]])-2))</f>
        <v>Governador Luiz Rocha</v>
      </c>
      <c r="C1950" s="8" t="str">
        <f>LEFT(RIGHT(tb_MHDI[[#This Row],[Territorialidades]],3),2)</f>
        <v>MA</v>
      </c>
      <c r="D1950" s="8" t="str">
        <f>CONCATENATE(tb_MHDI[[#This Row],[Município]],"/",tb_MHDI[[#This Row],[UF]])</f>
        <v>Governador Luiz Rocha/MA</v>
      </c>
      <c r="E1950" s="8">
        <v>0.54400000000000004</v>
      </c>
      <c r="F1950" s="8">
        <v>0.50800000000000001</v>
      </c>
      <c r="G1950" s="8">
        <v>0.69199999999999995</v>
      </c>
      <c r="H1950" s="8">
        <v>0.45900000000000002</v>
      </c>
      <c r="I1950" s="9">
        <f>_xlfn.NUMBERVALUE(INDEX(tb_SVI[],MATCH(tb_MHDI[[#This Row],[mun_uf]],tb_SVI[city_name_uf],0),7),".")</f>
        <v>2010</v>
      </c>
    </row>
    <row r="1951" spans="1:9" x14ac:dyDescent="0.25">
      <c r="A1951" s="8" t="s">
        <v>13995</v>
      </c>
      <c r="B1951" s="8" t="str">
        <f>LEFT(tb_MHDI[[#This Row],[Territorialidades]],(FIND("/",tb_MHDI[[#This Row],[Territorialidades]])-2))</f>
        <v>Governador Mangabeira</v>
      </c>
      <c r="C1951" s="8" t="str">
        <f>LEFT(RIGHT(tb_MHDI[[#This Row],[Territorialidades]],3),2)</f>
        <v>BA</v>
      </c>
      <c r="D1951" s="8" t="str">
        <f>CONCATENATE(tb_MHDI[[#This Row],[Município]],"/",tb_MHDI[[#This Row],[UF]])</f>
        <v>Governador Mangabeira/BA</v>
      </c>
      <c r="E1951" s="8">
        <v>0.64300000000000002</v>
      </c>
      <c r="F1951" s="8">
        <v>0.59399999999999997</v>
      </c>
      <c r="G1951" s="8">
        <v>0.754</v>
      </c>
      <c r="H1951" s="8">
        <v>0.59399999999999997</v>
      </c>
      <c r="I1951" s="9">
        <f>_xlfn.NUMBERVALUE(INDEX(tb_SVI[],MATCH(tb_MHDI[[#This Row],[mun_uf]],tb_SVI[city_name_uf],0),7),".")</f>
        <v>2010</v>
      </c>
    </row>
    <row r="1952" spans="1:9" x14ac:dyDescent="0.25">
      <c r="A1952" s="8" t="s">
        <v>13996</v>
      </c>
      <c r="B1952" s="8" t="str">
        <f>LEFT(tb_MHDI[[#This Row],[Territorialidades]],(FIND("/",tb_MHDI[[#This Row],[Territorialidades]])-2))</f>
        <v>Governador Newton Bello</v>
      </c>
      <c r="C1952" s="8" t="str">
        <f>LEFT(RIGHT(tb_MHDI[[#This Row],[Territorialidades]],3),2)</f>
        <v>MA</v>
      </c>
      <c r="D1952" s="8" t="str">
        <f>CONCATENATE(tb_MHDI[[#This Row],[Município]],"/",tb_MHDI[[#This Row],[UF]])</f>
        <v>Governador Newton Bello/MA</v>
      </c>
      <c r="E1952" s="8">
        <v>0.52100000000000002</v>
      </c>
      <c r="F1952" s="8">
        <v>0.50900000000000001</v>
      </c>
      <c r="G1952" s="8">
        <v>0.71799999999999997</v>
      </c>
      <c r="H1952" s="8">
        <v>0.38700000000000001</v>
      </c>
      <c r="I1952" s="9">
        <f>_xlfn.NUMBERVALUE(INDEX(tb_SVI[],MATCH(tb_MHDI[[#This Row],[mun_uf]],tb_SVI[city_name_uf],0),7),".")</f>
        <v>2010</v>
      </c>
    </row>
    <row r="1953" spans="1:9" x14ac:dyDescent="0.25">
      <c r="A1953" s="8" t="s">
        <v>13997</v>
      </c>
      <c r="B1953" s="8" t="str">
        <f>LEFT(tb_MHDI[[#This Row],[Territorialidades]],(FIND("/",tb_MHDI[[#This Row],[Territorialidades]])-2))</f>
        <v>Governador Nunes Freire</v>
      </c>
      <c r="C1953" s="8" t="str">
        <f>LEFT(RIGHT(tb_MHDI[[#This Row],[Territorialidades]],3),2)</f>
        <v>MA</v>
      </c>
      <c r="D1953" s="8" t="str">
        <f>CONCATENATE(tb_MHDI[[#This Row],[Município]],"/",tb_MHDI[[#This Row],[UF]])</f>
        <v>Governador Nunes Freire/MA</v>
      </c>
      <c r="E1953" s="8">
        <v>0.56899999999999995</v>
      </c>
      <c r="F1953" s="8">
        <v>0.54</v>
      </c>
      <c r="G1953" s="8">
        <v>0.72199999999999998</v>
      </c>
      <c r="H1953" s="8">
        <v>0.47199999999999998</v>
      </c>
      <c r="I1953" s="9">
        <f>_xlfn.NUMBERVALUE(INDEX(tb_SVI[],MATCH(tb_MHDI[[#This Row],[mun_uf]],tb_SVI[city_name_uf],0),7),".")</f>
        <v>2010</v>
      </c>
    </row>
    <row r="1954" spans="1:9" x14ac:dyDescent="0.25">
      <c r="A1954" s="8" t="s">
        <v>13998</v>
      </c>
      <c r="B1954" s="8" t="str">
        <f>LEFT(tb_MHDI[[#This Row],[Territorialidades]],(FIND("/",tb_MHDI[[#This Row],[Territorialidades]])-2))</f>
        <v>Governador Valadares</v>
      </c>
      <c r="C1954" s="8" t="str">
        <f>LEFT(RIGHT(tb_MHDI[[#This Row],[Territorialidades]],3),2)</f>
        <v>MG</v>
      </c>
      <c r="D1954" s="8" t="str">
        <f>CONCATENATE(tb_MHDI[[#This Row],[Município]],"/",tb_MHDI[[#This Row],[UF]])</f>
        <v>Governador Valadares/MG</v>
      </c>
      <c r="E1954" s="8">
        <v>0.72699999999999998</v>
      </c>
      <c r="F1954" s="8">
        <v>0.71399999999999997</v>
      </c>
      <c r="G1954" s="8">
        <v>0.83399999999999996</v>
      </c>
      <c r="H1954" s="8">
        <v>0.64400000000000002</v>
      </c>
      <c r="I1954" s="9">
        <f>_xlfn.NUMBERVALUE(INDEX(tb_SVI[],MATCH(tb_MHDI[[#This Row],[mun_uf]],tb_SVI[city_name_uf],0),7),".")</f>
        <v>2010</v>
      </c>
    </row>
    <row r="1955" spans="1:9" x14ac:dyDescent="0.25">
      <c r="A1955" s="8" t="s">
        <v>13999</v>
      </c>
      <c r="B1955" s="8" t="str">
        <f>LEFT(tb_MHDI[[#This Row],[Territorialidades]],(FIND("/",tb_MHDI[[#This Row],[Territorialidades]])-2))</f>
        <v>Graça Aranha</v>
      </c>
      <c r="C1955" s="8" t="str">
        <f>LEFT(RIGHT(tb_MHDI[[#This Row],[Territorialidades]],3),2)</f>
        <v>MA</v>
      </c>
      <c r="D1955" s="8" t="str">
        <f>CONCATENATE(tb_MHDI[[#This Row],[Município]],"/",tb_MHDI[[#This Row],[UF]])</f>
        <v>Graça Aranha/MA</v>
      </c>
      <c r="E1955" s="8">
        <v>0.56999999999999995</v>
      </c>
      <c r="F1955" s="8">
        <v>0.53800000000000003</v>
      </c>
      <c r="G1955" s="8">
        <v>0.748</v>
      </c>
      <c r="H1955" s="8">
        <v>0.45900000000000002</v>
      </c>
      <c r="I1955" s="9">
        <f>_xlfn.NUMBERVALUE(INDEX(tb_SVI[],MATCH(tb_MHDI[[#This Row],[mun_uf]],tb_SVI[city_name_uf],0),7),".")</f>
        <v>2010</v>
      </c>
    </row>
    <row r="1956" spans="1:9" x14ac:dyDescent="0.25">
      <c r="A1956" s="8" t="s">
        <v>14000</v>
      </c>
      <c r="B1956" s="8" t="str">
        <f>LEFT(tb_MHDI[[#This Row],[Territorialidades]],(FIND("/",tb_MHDI[[#This Row],[Territorialidades]])-2))</f>
        <v>Graça</v>
      </c>
      <c r="C1956" s="8" t="str">
        <f>LEFT(RIGHT(tb_MHDI[[#This Row],[Territorialidades]],3),2)</f>
        <v>CE</v>
      </c>
      <c r="D1956" s="8" t="str">
        <f>CONCATENATE(tb_MHDI[[#This Row],[Município]],"/",tb_MHDI[[#This Row],[UF]])</f>
        <v>Graça/CE</v>
      </c>
      <c r="E1956" s="8">
        <v>0.56999999999999995</v>
      </c>
      <c r="F1956" s="8">
        <v>0.51400000000000001</v>
      </c>
      <c r="G1956" s="8">
        <v>0.755</v>
      </c>
      <c r="H1956" s="8">
        <v>0.47699999999999998</v>
      </c>
      <c r="I1956" s="9">
        <f>_xlfn.NUMBERVALUE(INDEX(tb_SVI[],MATCH(tb_MHDI[[#This Row],[mun_uf]],tb_SVI[city_name_uf],0),7),".")</f>
        <v>2010</v>
      </c>
    </row>
    <row r="1957" spans="1:9" x14ac:dyDescent="0.25">
      <c r="A1957" s="8" t="s">
        <v>14001</v>
      </c>
      <c r="B1957" s="8" t="str">
        <f>LEFT(tb_MHDI[[#This Row],[Territorialidades]],(FIND("/",tb_MHDI[[#This Row],[Territorialidades]])-2))</f>
        <v>Gracho Cardoso</v>
      </c>
      <c r="C1957" s="8" t="str">
        <f>LEFT(RIGHT(tb_MHDI[[#This Row],[Territorialidades]],3),2)</f>
        <v>SE</v>
      </c>
      <c r="D1957" s="8" t="str">
        <f>CONCATENATE(tb_MHDI[[#This Row],[Município]],"/",tb_MHDI[[#This Row],[UF]])</f>
        <v>Gracho Cardoso/SE</v>
      </c>
      <c r="E1957" s="8">
        <v>0.57699999999999996</v>
      </c>
      <c r="F1957" s="8">
        <v>0.56200000000000006</v>
      </c>
      <c r="G1957" s="8">
        <v>0.72899999999999998</v>
      </c>
      <c r="H1957" s="8">
        <v>0.46800000000000003</v>
      </c>
      <c r="I1957" s="9">
        <f>_xlfn.NUMBERVALUE(INDEX(tb_SVI[],MATCH(tb_MHDI[[#This Row],[mun_uf]],tb_SVI[city_name_uf],0),7),".")</f>
        <v>2010</v>
      </c>
    </row>
    <row r="1958" spans="1:9" x14ac:dyDescent="0.25">
      <c r="A1958" s="8" t="s">
        <v>14002</v>
      </c>
      <c r="B1958" s="8" t="str">
        <f>LEFT(tb_MHDI[[#This Row],[Territorialidades]],(FIND("/",tb_MHDI[[#This Row],[Territorialidades]])-2))</f>
        <v>Grajaú</v>
      </c>
      <c r="C1958" s="8" t="str">
        <f>LEFT(RIGHT(tb_MHDI[[#This Row],[Territorialidades]],3),2)</f>
        <v>MA</v>
      </c>
      <c r="D1958" s="8" t="str">
        <f>CONCATENATE(tb_MHDI[[#This Row],[Município]],"/",tb_MHDI[[#This Row],[UF]])</f>
        <v>Grajaú/MA</v>
      </c>
      <c r="E1958" s="8">
        <v>0.60899999999999999</v>
      </c>
      <c r="F1958" s="8">
        <v>0.60299999999999998</v>
      </c>
      <c r="G1958" s="8">
        <v>0.754</v>
      </c>
      <c r="H1958" s="8">
        <v>0.497</v>
      </c>
      <c r="I1958" s="9">
        <f>_xlfn.NUMBERVALUE(INDEX(tb_SVI[],MATCH(tb_MHDI[[#This Row],[mun_uf]],tb_SVI[city_name_uf],0),7),".")</f>
        <v>2010</v>
      </c>
    </row>
    <row r="1959" spans="1:9" x14ac:dyDescent="0.25">
      <c r="A1959" s="8" t="s">
        <v>14003</v>
      </c>
      <c r="B1959" s="8" t="str">
        <f>LEFT(tb_MHDI[[#This Row],[Territorialidades]],(FIND("/",tb_MHDI[[#This Row],[Territorialidades]])-2))</f>
        <v>Gramado dos Loureiros</v>
      </c>
      <c r="C1959" s="8" t="str">
        <f>LEFT(RIGHT(tb_MHDI[[#This Row],[Territorialidades]],3),2)</f>
        <v>RS</v>
      </c>
      <c r="D1959" s="8" t="str">
        <f>CONCATENATE(tb_MHDI[[#This Row],[Município]],"/",tb_MHDI[[#This Row],[UF]])</f>
        <v>Gramado dos Loureiros/RS</v>
      </c>
      <c r="E1959" s="8">
        <v>0.68500000000000005</v>
      </c>
      <c r="F1959" s="8">
        <v>0.66200000000000003</v>
      </c>
      <c r="G1959" s="8">
        <v>0.83199999999999996</v>
      </c>
      <c r="H1959" s="8">
        <v>0.58399999999999996</v>
      </c>
      <c r="I1959" s="9">
        <f>_xlfn.NUMBERVALUE(INDEX(tb_SVI[],MATCH(tb_MHDI[[#This Row],[mun_uf]],tb_SVI[city_name_uf],0),7),".")</f>
        <v>2010</v>
      </c>
    </row>
    <row r="1960" spans="1:9" x14ac:dyDescent="0.25">
      <c r="A1960" s="8" t="s">
        <v>14004</v>
      </c>
      <c r="B1960" s="8" t="str">
        <f>LEFT(tb_MHDI[[#This Row],[Territorialidades]],(FIND("/",tb_MHDI[[#This Row],[Territorialidades]])-2))</f>
        <v>Gramado</v>
      </c>
      <c r="C1960" s="8" t="str">
        <f>LEFT(RIGHT(tb_MHDI[[#This Row],[Territorialidades]],3),2)</f>
        <v>RS</v>
      </c>
      <c r="D1960" s="8" t="str">
        <f>CONCATENATE(tb_MHDI[[#This Row],[Município]],"/",tb_MHDI[[#This Row],[UF]])</f>
        <v>Gramado/RS</v>
      </c>
      <c r="E1960" s="8">
        <v>0.76400000000000001</v>
      </c>
      <c r="F1960" s="8">
        <v>0.78300000000000003</v>
      </c>
      <c r="G1960" s="8">
        <v>0.86099999999999999</v>
      </c>
      <c r="H1960" s="8">
        <v>0.66200000000000003</v>
      </c>
      <c r="I1960" s="9">
        <f>_xlfn.NUMBERVALUE(INDEX(tb_SVI[],MATCH(tb_MHDI[[#This Row],[mun_uf]],tb_SVI[city_name_uf],0),7),".")</f>
        <v>2010</v>
      </c>
    </row>
    <row r="1961" spans="1:9" x14ac:dyDescent="0.25">
      <c r="A1961" s="8" t="s">
        <v>14005</v>
      </c>
      <c r="B1961" s="8" t="str">
        <f>LEFT(tb_MHDI[[#This Row],[Territorialidades]],(FIND("/",tb_MHDI[[#This Row],[Territorialidades]])-2))</f>
        <v>Gramado Xavier</v>
      </c>
      <c r="C1961" s="8" t="str">
        <f>LEFT(RIGHT(tb_MHDI[[#This Row],[Territorialidades]],3),2)</f>
        <v>RS</v>
      </c>
      <c r="D1961" s="8" t="str">
        <f>CONCATENATE(tb_MHDI[[#This Row],[Município]],"/",tb_MHDI[[#This Row],[UF]])</f>
        <v>Gramado Xavier/RS</v>
      </c>
      <c r="E1961" s="8">
        <v>0.63400000000000001</v>
      </c>
      <c r="F1961" s="8">
        <v>0.68100000000000005</v>
      </c>
      <c r="G1961" s="8">
        <v>0.79200000000000004</v>
      </c>
      <c r="H1961" s="8">
        <v>0.47299999999999998</v>
      </c>
      <c r="I1961" s="9">
        <f>_xlfn.NUMBERVALUE(INDEX(tb_SVI[],MATCH(tb_MHDI[[#This Row],[mun_uf]],tb_SVI[city_name_uf],0),7),".")</f>
        <v>2010</v>
      </c>
    </row>
    <row r="1962" spans="1:9" x14ac:dyDescent="0.25">
      <c r="A1962" s="8" t="s">
        <v>14006</v>
      </c>
      <c r="B1962" s="8" t="str">
        <f>LEFT(tb_MHDI[[#This Row],[Territorialidades]],(FIND("/",tb_MHDI[[#This Row],[Territorialidades]])-2))</f>
        <v>Grandes Rios</v>
      </c>
      <c r="C1962" s="8" t="str">
        <f>LEFT(RIGHT(tb_MHDI[[#This Row],[Territorialidades]],3),2)</f>
        <v>PR</v>
      </c>
      <c r="D1962" s="8" t="str">
        <f>CONCATENATE(tb_MHDI[[#This Row],[Município]],"/",tb_MHDI[[#This Row],[UF]])</f>
        <v>Grandes Rios/PR</v>
      </c>
      <c r="E1962" s="8">
        <v>0.65800000000000003</v>
      </c>
      <c r="F1962" s="8">
        <v>0.64900000000000002</v>
      </c>
      <c r="G1962" s="8">
        <v>0.79900000000000004</v>
      </c>
      <c r="H1962" s="8">
        <v>0.55000000000000004</v>
      </c>
      <c r="I1962" s="9">
        <f>_xlfn.NUMBERVALUE(INDEX(tb_SVI[],MATCH(tb_MHDI[[#This Row],[mun_uf]],tb_SVI[city_name_uf],0),7),".")</f>
        <v>2010</v>
      </c>
    </row>
    <row r="1963" spans="1:9" x14ac:dyDescent="0.25">
      <c r="A1963" s="8" t="s">
        <v>14007</v>
      </c>
      <c r="B1963" s="8" t="str">
        <f>LEFT(tb_MHDI[[#This Row],[Territorialidades]],(FIND("/",tb_MHDI[[#This Row],[Territorialidades]])-2))</f>
        <v>Granito</v>
      </c>
      <c r="C1963" s="8" t="str">
        <f>LEFT(RIGHT(tb_MHDI[[#This Row],[Territorialidades]],3),2)</f>
        <v>PE</v>
      </c>
      <c r="D1963" s="8" t="str">
        <f>CONCATENATE(tb_MHDI[[#This Row],[Município]],"/",tb_MHDI[[#This Row],[UF]])</f>
        <v>Granito/PE</v>
      </c>
      <c r="E1963" s="8">
        <v>0.59499999999999997</v>
      </c>
      <c r="F1963" s="8">
        <v>0.54300000000000004</v>
      </c>
      <c r="G1963" s="8">
        <v>0.77300000000000002</v>
      </c>
      <c r="H1963" s="8">
        <v>0.502</v>
      </c>
      <c r="I1963" s="9">
        <f>_xlfn.NUMBERVALUE(INDEX(tb_SVI[],MATCH(tb_MHDI[[#This Row],[mun_uf]],tb_SVI[city_name_uf],0),7),".")</f>
        <v>2010</v>
      </c>
    </row>
    <row r="1964" spans="1:9" x14ac:dyDescent="0.25">
      <c r="A1964" s="8" t="s">
        <v>14008</v>
      </c>
      <c r="B1964" s="8" t="str">
        <f>LEFT(tb_MHDI[[#This Row],[Territorialidades]],(FIND("/",tb_MHDI[[#This Row],[Territorialidades]])-2))</f>
        <v>Granja</v>
      </c>
      <c r="C1964" s="8" t="str">
        <f>LEFT(RIGHT(tb_MHDI[[#This Row],[Territorialidades]],3),2)</f>
        <v>CE</v>
      </c>
      <c r="D1964" s="8" t="str">
        <f>CONCATENATE(tb_MHDI[[#This Row],[Município]],"/",tb_MHDI[[#This Row],[UF]])</f>
        <v>Granja/CE</v>
      </c>
      <c r="E1964" s="8">
        <v>0.55900000000000005</v>
      </c>
      <c r="F1964" s="8">
        <v>0.495</v>
      </c>
      <c r="G1964" s="8">
        <v>0.77800000000000002</v>
      </c>
      <c r="H1964" s="8">
        <v>0.45300000000000001</v>
      </c>
      <c r="I1964" s="9">
        <f>_xlfn.NUMBERVALUE(INDEX(tb_SVI[],MATCH(tb_MHDI[[#This Row],[mun_uf]],tb_SVI[city_name_uf],0),7),".")</f>
        <v>2010</v>
      </c>
    </row>
    <row r="1965" spans="1:9" x14ac:dyDescent="0.25">
      <c r="A1965" s="8" t="s">
        <v>14009</v>
      </c>
      <c r="B1965" s="8" t="str">
        <f>LEFT(tb_MHDI[[#This Row],[Territorialidades]],(FIND("/",tb_MHDI[[#This Row],[Territorialidades]])-2))</f>
        <v>Granjeiro</v>
      </c>
      <c r="C1965" s="8" t="str">
        <f>LEFT(RIGHT(tb_MHDI[[#This Row],[Territorialidades]],3),2)</f>
        <v>CE</v>
      </c>
      <c r="D1965" s="8" t="str">
        <f>CONCATENATE(tb_MHDI[[#This Row],[Município]],"/",tb_MHDI[[#This Row],[UF]])</f>
        <v>Granjeiro/CE</v>
      </c>
      <c r="E1965" s="8">
        <v>0.58499999999999996</v>
      </c>
      <c r="F1965" s="8">
        <v>0.53300000000000003</v>
      </c>
      <c r="G1965" s="8">
        <v>0.71499999999999997</v>
      </c>
      <c r="H1965" s="8">
        <v>0.52600000000000002</v>
      </c>
      <c r="I1965" s="9">
        <f>_xlfn.NUMBERVALUE(INDEX(tb_SVI[],MATCH(tb_MHDI[[#This Row],[mun_uf]],tb_SVI[city_name_uf],0),7),".")</f>
        <v>2010</v>
      </c>
    </row>
    <row r="1966" spans="1:9" x14ac:dyDescent="0.25">
      <c r="A1966" s="8" t="s">
        <v>14010</v>
      </c>
      <c r="B1966" s="8" t="str">
        <f>LEFT(tb_MHDI[[#This Row],[Territorialidades]],(FIND("/",tb_MHDI[[#This Row],[Territorialidades]])-2))</f>
        <v>Grão Mogol</v>
      </c>
      <c r="C1966" s="8" t="str">
        <f>LEFT(RIGHT(tb_MHDI[[#This Row],[Territorialidades]],3),2)</f>
        <v>MG</v>
      </c>
      <c r="D1966" s="8" t="str">
        <f>CONCATENATE(tb_MHDI[[#This Row],[Município]],"/",tb_MHDI[[#This Row],[UF]])</f>
        <v>Grão Mogol/MG</v>
      </c>
      <c r="E1966" s="8">
        <v>0.60399999999999998</v>
      </c>
      <c r="F1966" s="8">
        <v>0.57899999999999996</v>
      </c>
      <c r="G1966" s="8">
        <v>0.79100000000000004</v>
      </c>
      <c r="H1966" s="8">
        <v>0.48199999999999998</v>
      </c>
      <c r="I1966" s="9">
        <f>_xlfn.NUMBERVALUE(INDEX(tb_SVI[],MATCH(tb_MHDI[[#This Row],[mun_uf]],tb_SVI[city_name_uf],0),7),".")</f>
        <v>2010</v>
      </c>
    </row>
    <row r="1967" spans="1:9" x14ac:dyDescent="0.25">
      <c r="A1967" s="8" t="s">
        <v>17660</v>
      </c>
      <c r="B1967" s="8" t="str">
        <f>LEFT(tb_MHDI[[#This Row],[Territorialidades]],(FIND("/",tb_MHDI[[#This Row],[Territorialidades]])-2))</f>
        <v>Grão-Pará</v>
      </c>
      <c r="C1967" s="8" t="str">
        <f>LEFT(RIGHT(tb_MHDI[[#This Row],[Territorialidades]],3),2)</f>
        <v>SC</v>
      </c>
      <c r="D1967" s="8" t="str">
        <f>CONCATENATE(tb_MHDI[[#This Row],[Município]],"/",tb_MHDI[[#This Row],[UF]])</f>
        <v>Grão-Pará/SC</v>
      </c>
      <c r="E1967" s="8">
        <v>0.73599999999999999</v>
      </c>
      <c r="F1967" s="8">
        <v>0.749</v>
      </c>
      <c r="G1967" s="8">
        <v>0.84599999999999997</v>
      </c>
      <c r="H1967" s="8">
        <v>0.63</v>
      </c>
      <c r="I1967" s="9">
        <f>_xlfn.NUMBERVALUE(INDEX(tb_SVI[],MATCH(tb_MHDI[[#This Row],[mun_uf]],tb_SVI[city_name_uf],0),7),".")</f>
        <v>2010</v>
      </c>
    </row>
    <row r="1968" spans="1:9" x14ac:dyDescent="0.25">
      <c r="A1968" s="8" t="s">
        <v>14011</v>
      </c>
      <c r="B1968" s="8" t="str">
        <f>LEFT(tb_MHDI[[#This Row],[Territorialidades]],(FIND("/",tb_MHDI[[#This Row],[Territorialidades]])-2))</f>
        <v>Gravataí</v>
      </c>
      <c r="C1968" s="8" t="str">
        <f>LEFT(RIGHT(tb_MHDI[[#This Row],[Territorialidades]],3),2)</f>
        <v>RS</v>
      </c>
      <c r="D1968" s="8" t="str">
        <f>CONCATENATE(tb_MHDI[[#This Row],[Município]],"/",tb_MHDI[[#This Row],[UF]])</f>
        <v>Gravataí/RS</v>
      </c>
      <c r="E1968" s="8">
        <v>0.73599999999999999</v>
      </c>
      <c r="F1968" s="8">
        <v>0.72699999999999998</v>
      </c>
      <c r="G1968" s="8">
        <v>0.86199999999999999</v>
      </c>
      <c r="H1968" s="8">
        <v>0.63600000000000001</v>
      </c>
      <c r="I1968" s="9">
        <f>_xlfn.NUMBERVALUE(INDEX(tb_SVI[],MATCH(tb_MHDI[[#This Row],[mun_uf]],tb_SVI[city_name_uf],0),7),".")</f>
        <v>2010</v>
      </c>
    </row>
    <row r="1969" spans="1:9" x14ac:dyDescent="0.25">
      <c r="A1969" s="8" t="s">
        <v>14012</v>
      </c>
      <c r="B1969" s="8" t="str">
        <f>LEFT(tb_MHDI[[#This Row],[Territorialidades]],(FIND("/",tb_MHDI[[#This Row],[Territorialidades]])-2))</f>
        <v>Gravatal</v>
      </c>
      <c r="C1969" s="8" t="str">
        <f>LEFT(RIGHT(tb_MHDI[[#This Row],[Territorialidades]],3),2)</f>
        <v>SC</v>
      </c>
      <c r="D1969" s="8" t="str">
        <f>CONCATENATE(tb_MHDI[[#This Row],[Município]],"/",tb_MHDI[[#This Row],[UF]])</f>
        <v>Gravatal/SC</v>
      </c>
      <c r="E1969" s="8">
        <v>0.75700000000000001</v>
      </c>
      <c r="F1969" s="8">
        <v>0.72599999999999998</v>
      </c>
      <c r="G1969" s="8">
        <v>0.877</v>
      </c>
      <c r="H1969" s="8">
        <v>0.68100000000000005</v>
      </c>
      <c r="I1969" s="9">
        <f>_xlfn.NUMBERVALUE(INDEX(tb_SVI[],MATCH(tb_MHDI[[#This Row],[mun_uf]],tb_SVI[city_name_uf],0),7),".")</f>
        <v>2010</v>
      </c>
    </row>
    <row r="1970" spans="1:9" x14ac:dyDescent="0.25">
      <c r="A1970" s="8" t="s">
        <v>14013</v>
      </c>
      <c r="B1970" s="8" t="str">
        <f>LEFT(tb_MHDI[[#This Row],[Territorialidades]],(FIND("/",tb_MHDI[[#This Row],[Territorialidades]])-2))</f>
        <v>Gravatá</v>
      </c>
      <c r="C1970" s="8" t="str">
        <f>LEFT(RIGHT(tb_MHDI[[#This Row],[Territorialidades]],3),2)</f>
        <v>PE</v>
      </c>
      <c r="D1970" s="8" t="str">
        <f>CONCATENATE(tb_MHDI[[#This Row],[Município]],"/",tb_MHDI[[#This Row],[UF]])</f>
        <v>Gravatá/PE</v>
      </c>
      <c r="E1970" s="8">
        <v>0.63400000000000001</v>
      </c>
      <c r="F1970" s="8">
        <v>0.63</v>
      </c>
      <c r="G1970" s="8">
        <v>0.79400000000000004</v>
      </c>
      <c r="H1970" s="8">
        <v>0.51</v>
      </c>
      <c r="I1970" s="9">
        <f>_xlfn.NUMBERVALUE(INDEX(tb_SVI[],MATCH(tb_MHDI[[#This Row],[mun_uf]],tb_SVI[city_name_uf],0),7),".")</f>
        <v>2010</v>
      </c>
    </row>
    <row r="1971" spans="1:9" x14ac:dyDescent="0.25">
      <c r="A1971" s="8" t="s">
        <v>14014</v>
      </c>
      <c r="B1971" s="8" t="str">
        <f>LEFT(tb_MHDI[[#This Row],[Territorialidades]],(FIND("/",tb_MHDI[[#This Row],[Territorialidades]])-2))</f>
        <v>Groaíras</v>
      </c>
      <c r="C1971" s="8" t="str">
        <f>LEFT(RIGHT(tb_MHDI[[#This Row],[Territorialidades]],3),2)</f>
        <v>CE</v>
      </c>
      <c r="D1971" s="8" t="str">
        <f>CONCATENATE(tb_MHDI[[#This Row],[Município]],"/",tb_MHDI[[#This Row],[UF]])</f>
        <v>Groaíras/CE</v>
      </c>
      <c r="E1971" s="8">
        <v>0.63300000000000001</v>
      </c>
      <c r="F1971" s="8">
        <v>0.58499999999999996</v>
      </c>
      <c r="G1971" s="8">
        <v>0.72399999999999998</v>
      </c>
      <c r="H1971" s="8">
        <v>0.59799999999999998</v>
      </c>
      <c r="I1971" s="9">
        <f>_xlfn.NUMBERVALUE(INDEX(tb_SVI[],MATCH(tb_MHDI[[#This Row],[mun_uf]],tb_SVI[city_name_uf],0),7),".")</f>
        <v>2010</v>
      </c>
    </row>
    <row r="1972" spans="1:9" x14ac:dyDescent="0.25">
      <c r="A1972" s="8" t="s">
        <v>14015</v>
      </c>
      <c r="B1972" s="8" t="str">
        <f>LEFT(tb_MHDI[[#This Row],[Territorialidades]],(FIND("/",tb_MHDI[[#This Row],[Territorialidades]])-2))</f>
        <v>Grossos</v>
      </c>
      <c r="C1972" s="8" t="str">
        <f>LEFT(RIGHT(tb_MHDI[[#This Row],[Territorialidades]],3),2)</f>
        <v>RN</v>
      </c>
      <c r="D1972" s="8" t="str">
        <f>CONCATENATE(tb_MHDI[[#This Row],[Município]],"/",tb_MHDI[[#This Row],[UF]])</f>
        <v>Grossos/RN</v>
      </c>
      <c r="E1972" s="8">
        <v>0.66400000000000003</v>
      </c>
      <c r="F1972" s="8">
        <v>0.63300000000000001</v>
      </c>
      <c r="G1972" s="8">
        <v>0.79</v>
      </c>
      <c r="H1972" s="8">
        <v>0.58499999999999996</v>
      </c>
      <c r="I1972" s="9">
        <f>_xlfn.NUMBERVALUE(INDEX(tb_SVI[],MATCH(tb_MHDI[[#This Row],[mun_uf]],tb_SVI[city_name_uf],0),7),".")</f>
        <v>2010</v>
      </c>
    </row>
    <row r="1973" spans="1:9" x14ac:dyDescent="0.25">
      <c r="A1973" s="8" t="s">
        <v>14016</v>
      </c>
      <c r="B1973" s="8" t="str">
        <f>LEFT(tb_MHDI[[#This Row],[Territorialidades]],(FIND("/",tb_MHDI[[#This Row],[Territorialidades]])-2))</f>
        <v>Grupiara</v>
      </c>
      <c r="C1973" s="8" t="str">
        <f>LEFT(RIGHT(tb_MHDI[[#This Row],[Territorialidades]],3),2)</f>
        <v>MG</v>
      </c>
      <c r="D1973" s="8" t="str">
        <f>CONCATENATE(tb_MHDI[[#This Row],[Município]],"/",tb_MHDI[[#This Row],[UF]])</f>
        <v>Grupiara/MG</v>
      </c>
      <c r="E1973" s="8">
        <v>0.73099999999999998</v>
      </c>
      <c r="F1973" s="8">
        <v>0.67900000000000005</v>
      </c>
      <c r="G1973" s="8">
        <v>0.84399999999999997</v>
      </c>
      <c r="H1973" s="8">
        <v>0.68200000000000005</v>
      </c>
      <c r="I1973" s="9">
        <f>_xlfn.NUMBERVALUE(INDEX(tb_SVI[],MATCH(tb_MHDI[[#This Row],[mun_uf]],tb_SVI[city_name_uf],0),7),".")</f>
        <v>2010</v>
      </c>
    </row>
    <row r="1974" spans="1:9" x14ac:dyDescent="0.25">
      <c r="A1974" s="8" t="s">
        <v>14017</v>
      </c>
      <c r="B1974" s="8" t="str">
        <f>LEFT(tb_MHDI[[#This Row],[Territorialidades]],(FIND("/",tb_MHDI[[#This Row],[Territorialidades]])-2))</f>
        <v>Guabiju</v>
      </c>
      <c r="C1974" s="8" t="str">
        <f>LEFT(RIGHT(tb_MHDI[[#This Row],[Territorialidades]],3),2)</f>
        <v>RS</v>
      </c>
      <c r="D1974" s="8" t="str">
        <f>CONCATENATE(tb_MHDI[[#This Row],[Município]],"/",tb_MHDI[[#This Row],[UF]])</f>
        <v>Guabiju/RS</v>
      </c>
      <c r="E1974" s="8">
        <v>0.75800000000000001</v>
      </c>
      <c r="F1974" s="8">
        <v>0.83099999999999996</v>
      </c>
      <c r="G1974" s="8">
        <v>0.85699999999999998</v>
      </c>
      <c r="H1974" s="8">
        <v>0.61199999999999999</v>
      </c>
      <c r="I1974" s="9">
        <f>_xlfn.NUMBERVALUE(INDEX(tb_SVI[],MATCH(tb_MHDI[[#This Row],[mun_uf]],tb_SVI[city_name_uf],0),7),".")</f>
        <v>2010</v>
      </c>
    </row>
    <row r="1975" spans="1:9" x14ac:dyDescent="0.25">
      <c r="A1975" s="8" t="s">
        <v>14018</v>
      </c>
      <c r="B1975" s="8" t="str">
        <f>LEFT(tb_MHDI[[#This Row],[Territorialidades]],(FIND("/",tb_MHDI[[#This Row],[Territorialidades]])-2))</f>
        <v>Guabiruba</v>
      </c>
      <c r="C1975" s="8" t="str">
        <f>LEFT(RIGHT(tb_MHDI[[#This Row],[Territorialidades]],3),2)</f>
        <v>SC</v>
      </c>
      <c r="D1975" s="8" t="str">
        <f>CONCATENATE(tb_MHDI[[#This Row],[Município]],"/",tb_MHDI[[#This Row],[UF]])</f>
        <v>Guabiruba/SC</v>
      </c>
      <c r="E1975" s="8">
        <v>0.754</v>
      </c>
      <c r="F1975" s="8">
        <v>0.75</v>
      </c>
      <c r="G1975" s="8">
        <v>0.876</v>
      </c>
      <c r="H1975" s="8">
        <v>0.65300000000000002</v>
      </c>
      <c r="I1975" s="9">
        <f>_xlfn.NUMBERVALUE(INDEX(tb_SVI[],MATCH(tb_MHDI[[#This Row],[mun_uf]],tb_SVI[city_name_uf],0),7),".")</f>
        <v>2010</v>
      </c>
    </row>
    <row r="1976" spans="1:9" x14ac:dyDescent="0.25">
      <c r="A1976" s="8" t="s">
        <v>14019</v>
      </c>
      <c r="B1976" s="8" t="str">
        <f>LEFT(tb_MHDI[[#This Row],[Territorialidades]],(FIND("/",tb_MHDI[[#This Row],[Territorialidades]])-2))</f>
        <v>Guaçuí</v>
      </c>
      <c r="C1976" s="8" t="str">
        <f>LEFT(RIGHT(tb_MHDI[[#This Row],[Territorialidades]],3),2)</f>
        <v>ES</v>
      </c>
      <c r="D1976" s="8" t="str">
        <f>CONCATENATE(tb_MHDI[[#This Row],[Município]],"/",tb_MHDI[[#This Row],[UF]])</f>
        <v>Guaçuí/ES</v>
      </c>
      <c r="E1976" s="8">
        <v>0.70299999999999996</v>
      </c>
      <c r="F1976" s="8">
        <v>0.69099999999999995</v>
      </c>
      <c r="G1976" s="8">
        <v>0.84599999999999997</v>
      </c>
      <c r="H1976" s="8">
        <v>0.59499999999999997</v>
      </c>
      <c r="I1976" s="9">
        <f>_xlfn.NUMBERVALUE(INDEX(tb_SVI[],MATCH(tb_MHDI[[#This Row],[mun_uf]],tb_SVI[city_name_uf],0),7),".")</f>
        <v>2010</v>
      </c>
    </row>
    <row r="1977" spans="1:9" x14ac:dyDescent="0.25">
      <c r="A1977" s="8" t="s">
        <v>14020</v>
      </c>
      <c r="B1977" s="8" t="str">
        <f>LEFT(tb_MHDI[[#This Row],[Territorialidades]],(FIND("/",tb_MHDI[[#This Row],[Territorialidades]])-2))</f>
        <v>Guadalupe</v>
      </c>
      <c r="C1977" s="8" t="str">
        <f>LEFT(RIGHT(tb_MHDI[[#This Row],[Territorialidades]],3),2)</f>
        <v>PI</v>
      </c>
      <c r="D1977" s="8" t="str">
        <f>CONCATENATE(tb_MHDI[[#This Row],[Município]],"/",tb_MHDI[[#This Row],[UF]])</f>
        <v>Guadalupe/PI</v>
      </c>
      <c r="E1977" s="8">
        <v>0.65</v>
      </c>
      <c r="F1977" s="8">
        <v>0.63900000000000001</v>
      </c>
      <c r="G1977" s="8">
        <v>0.79400000000000004</v>
      </c>
      <c r="H1977" s="8">
        <v>0.54200000000000004</v>
      </c>
      <c r="I1977" s="9">
        <f>_xlfn.NUMBERVALUE(INDEX(tb_SVI[],MATCH(tb_MHDI[[#This Row],[mun_uf]],tb_SVI[city_name_uf],0),7),".")</f>
        <v>2010</v>
      </c>
    </row>
    <row r="1978" spans="1:9" x14ac:dyDescent="0.25">
      <c r="A1978" s="8" t="s">
        <v>14021</v>
      </c>
      <c r="B1978" s="8" t="str">
        <f>LEFT(tb_MHDI[[#This Row],[Territorialidades]],(FIND("/",tb_MHDI[[#This Row],[Territorialidades]])-2))</f>
        <v>Guaíba</v>
      </c>
      <c r="C1978" s="8" t="str">
        <f>LEFT(RIGHT(tb_MHDI[[#This Row],[Territorialidades]],3),2)</f>
        <v>RS</v>
      </c>
      <c r="D1978" s="8" t="str">
        <f>CONCATENATE(tb_MHDI[[#This Row],[Município]],"/",tb_MHDI[[#This Row],[UF]])</f>
        <v>Guaíba/RS</v>
      </c>
      <c r="E1978" s="8">
        <v>0.73</v>
      </c>
      <c r="F1978" s="8">
        <v>0.73199999999999998</v>
      </c>
      <c r="G1978" s="8">
        <v>0.83299999999999996</v>
      </c>
      <c r="H1978" s="8">
        <v>0.63900000000000001</v>
      </c>
      <c r="I1978" s="9">
        <f>_xlfn.NUMBERVALUE(INDEX(tb_SVI[],MATCH(tb_MHDI[[#This Row],[mun_uf]],tb_SVI[city_name_uf],0),7),".")</f>
        <v>2010</v>
      </c>
    </row>
    <row r="1979" spans="1:9" x14ac:dyDescent="0.25">
      <c r="A1979" s="8" t="s">
        <v>14022</v>
      </c>
      <c r="B1979" s="8" t="str">
        <f>LEFT(tb_MHDI[[#This Row],[Territorialidades]],(FIND("/",tb_MHDI[[#This Row],[Territorialidades]])-2))</f>
        <v>Guaiçara</v>
      </c>
      <c r="C1979" s="8" t="str">
        <f>LEFT(RIGHT(tb_MHDI[[#This Row],[Territorialidades]],3),2)</f>
        <v>SP</v>
      </c>
      <c r="D1979" s="8" t="str">
        <f>CONCATENATE(tb_MHDI[[#This Row],[Município]],"/",tb_MHDI[[#This Row],[UF]])</f>
        <v>Guaiçara/SP</v>
      </c>
      <c r="E1979" s="8">
        <v>0.73899999999999999</v>
      </c>
      <c r="F1979" s="8">
        <v>0.69699999999999995</v>
      </c>
      <c r="G1979" s="8">
        <v>0.85299999999999998</v>
      </c>
      <c r="H1979" s="8">
        <v>0.67900000000000005</v>
      </c>
      <c r="I1979" s="9">
        <f>_xlfn.NUMBERVALUE(INDEX(tb_SVI[],MATCH(tb_MHDI[[#This Row],[mun_uf]],tb_SVI[city_name_uf],0),7),".")</f>
        <v>2010</v>
      </c>
    </row>
    <row r="1980" spans="1:9" x14ac:dyDescent="0.25">
      <c r="A1980" s="8" t="s">
        <v>14023</v>
      </c>
      <c r="B1980" s="8" t="str">
        <f>LEFT(tb_MHDI[[#This Row],[Territorialidades]],(FIND("/",tb_MHDI[[#This Row],[Territorialidades]])-2))</f>
        <v>Guaimbê</v>
      </c>
      <c r="C1980" s="8" t="str">
        <f>LEFT(RIGHT(tb_MHDI[[#This Row],[Territorialidades]],3),2)</f>
        <v>SP</v>
      </c>
      <c r="D1980" s="8" t="str">
        <f>CONCATENATE(tb_MHDI[[#This Row],[Município]],"/",tb_MHDI[[#This Row],[UF]])</f>
        <v>Guaimbê/SP</v>
      </c>
      <c r="E1980" s="8">
        <v>0.72799999999999998</v>
      </c>
      <c r="F1980" s="8">
        <v>0.67500000000000004</v>
      </c>
      <c r="G1980" s="8">
        <v>0.83</v>
      </c>
      <c r="H1980" s="8">
        <v>0.68899999999999995</v>
      </c>
      <c r="I1980" s="9">
        <f>_xlfn.NUMBERVALUE(INDEX(tb_SVI[],MATCH(tb_MHDI[[#This Row],[mun_uf]],tb_SVI[city_name_uf],0),7),".")</f>
        <v>2010</v>
      </c>
    </row>
    <row r="1981" spans="1:9" x14ac:dyDescent="0.25">
      <c r="A1981" s="8" t="s">
        <v>14024</v>
      </c>
      <c r="B1981" s="8" t="str">
        <f>LEFT(tb_MHDI[[#This Row],[Territorialidades]],(FIND("/",tb_MHDI[[#This Row],[Territorialidades]])-2))</f>
        <v>Guairaçá</v>
      </c>
      <c r="C1981" s="8" t="str">
        <f>LEFT(RIGHT(tb_MHDI[[#This Row],[Territorialidades]],3),2)</f>
        <v>PR</v>
      </c>
      <c r="D1981" s="8" t="str">
        <f>CONCATENATE(tb_MHDI[[#This Row],[Município]],"/",tb_MHDI[[#This Row],[UF]])</f>
        <v>Guairaçá/PR</v>
      </c>
      <c r="E1981" s="8">
        <v>0.69299999999999995</v>
      </c>
      <c r="F1981" s="8">
        <v>0.69799999999999995</v>
      </c>
      <c r="G1981" s="8">
        <v>0.82899999999999996</v>
      </c>
      <c r="H1981" s="8">
        <v>0.57399999999999995</v>
      </c>
      <c r="I1981" s="9">
        <f>_xlfn.NUMBERVALUE(INDEX(tb_SVI[],MATCH(tb_MHDI[[#This Row],[mun_uf]],tb_SVI[city_name_uf],0),7),".")</f>
        <v>2010</v>
      </c>
    </row>
    <row r="1982" spans="1:9" x14ac:dyDescent="0.25">
      <c r="A1982" s="8" t="s">
        <v>14025</v>
      </c>
      <c r="B1982" s="8" t="str">
        <f>LEFT(tb_MHDI[[#This Row],[Territorialidades]],(FIND("/",tb_MHDI[[#This Row],[Territorialidades]])-2))</f>
        <v>Guaíra</v>
      </c>
      <c r="C1982" s="8" t="str">
        <f>LEFT(RIGHT(tb_MHDI[[#This Row],[Territorialidades]],3),2)</f>
        <v>PR</v>
      </c>
      <c r="D1982" s="8" t="str">
        <f>CONCATENATE(tb_MHDI[[#This Row],[Município]],"/",tb_MHDI[[#This Row],[UF]])</f>
        <v>Guaíra/PR</v>
      </c>
      <c r="E1982" s="8">
        <v>0.72399999999999998</v>
      </c>
      <c r="F1982" s="8">
        <v>0.73899999999999999</v>
      </c>
      <c r="G1982" s="8">
        <v>0.83599999999999997</v>
      </c>
      <c r="H1982" s="8">
        <v>0.61499999999999999</v>
      </c>
      <c r="I1982" s="9">
        <f>_xlfn.NUMBERVALUE(INDEX(tb_SVI[],MATCH(tb_MHDI[[#This Row],[mun_uf]],tb_SVI[city_name_uf],0),7),".")</f>
        <v>2010</v>
      </c>
    </row>
    <row r="1983" spans="1:9" x14ac:dyDescent="0.25">
      <c r="A1983" s="8" t="s">
        <v>14026</v>
      </c>
      <c r="B1983" s="8" t="str">
        <f>LEFT(tb_MHDI[[#This Row],[Territorialidades]],(FIND("/",tb_MHDI[[#This Row],[Territorialidades]])-2))</f>
        <v>Guaíra</v>
      </c>
      <c r="C1983" s="8" t="str">
        <f>LEFT(RIGHT(tb_MHDI[[#This Row],[Territorialidades]],3),2)</f>
        <v>SP</v>
      </c>
      <c r="D1983" s="8" t="str">
        <f>CONCATENATE(tb_MHDI[[#This Row],[Município]],"/",tb_MHDI[[#This Row],[UF]])</f>
        <v>Guaíra/SP</v>
      </c>
      <c r="E1983" s="8">
        <v>0.753</v>
      </c>
      <c r="F1983" s="8">
        <v>0.75900000000000001</v>
      </c>
      <c r="G1983" s="8">
        <v>0.82399999999999995</v>
      </c>
      <c r="H1983" s="8">
        <v>0.68300000000000005</v>
      </c>
      <c r="I1983" s="9">
        <f>_xlfn.NUMBERVALUE(INDEX(tb_SVI[],MATCH(tb_MHDI[[#This Row],[mun_uf]],tb_SVI[city_name_uf],0),7),".")</f>
        <v>2010</v>
      </c>
    </row>
    <row r="1984" spans="1:9" x14ac:dyDescent="0.25">
      <c r="A1984" s="8" t="s">
        <v>14027</v>
      </c>
      <c r="B1984" s="8" t="str">
        <f>LEFT(tb_MHDI[[#This Row],[Territorialidades]],(FIND("/",tb_MHDI[[#This Row],[Territorialidades]])-2))</f>
        <v>Guaiúba</v>
      </c>
      <c r="C1984" s="8" t="str">
        <f>LEFT(RIGHT(tb_MHDI[[#This Row],[Territorialidades]],3),2)</f>
        <v>CE</v>
      </c>
      <c r="D1984" s="8" t="str">
        <f>CONCATENATE(tb_MHDI[[#This Row],[Município]],"/",tb_MHDI[[#This Row],[UF]])</f>
        <v>Guaiúba/CE</v>
      </c>
      <c r="E1984" s="8">
        <v>0.61699999999999999</v>
      </c>
      <c r="F1984" s="8">
        <v>0.54600000000000004</v>
      </c>
      <c r="G1984" s="8">
        <v>0.76800000000000002</v>
      </c>
      <c r="H1984" s="8">
        <v>0.56000000000000005</v>
      </c>
      <c r="I1984" s="9">
        <f>_xlfn.NUMBERVALUE(INDEX(tb_SVI[],MATCH(tb_MHDI[[#This Row],[mun_uf]],tb_SVI[city_name_uf],0),7),".")</f>
        <v>2010</v>
      </c>
    </row>
    <row r="1985" spans="1:9" x14ac:dyDescent="0.25">
      <c r="A1985" s="8" t="s">
        <v>14028</v>
      </c>
      <c r="B1985" s="8" t="str">
        <f>LEFT(tb_MHDI[[#This Row],[Territorialidades]],(FIND("/",tb_MHDI[[#This Row],[Territorialidades]])-2))</f>
        <v>Guajará</v>
      </c>
      <c r="C1985" s="8" t="str">
        <f>LEFT(RIGHT(tb_MHDI[[#This Row],[Territorialidades]],3),2)</f>
        <v>AM</v>
      </c>
      <c r="D1985" s="8" t="str">
        <f>CONCATENATE(tb_MHDI[[#This Row],[Município]],"/",tb_MHDI[[#This Row],[UF]])</f>
        <v>Guajará/AM</v>
      </c>
      <c r="E1985" s="8">
        <v>0.53200000000000003</v>
      </c>
      <c r="F1985" s="8">
        <v>0.51</v>
      </c>
      <c r="G1985" s="8">
        <v>0.76200000000000001</v>
      </c>
      <c r="H1985" s="8">
        <v>0.38700000000000001</v>
      </c>
      <c r="I1985" s="9">
        <f>_xlfn.NUMBERVALUE(INDEX(tb_SVI[],MATCH(tb_MHDI[[#This Row],[mun_uf]],tb_SVI[city_name_uf],0),7),".")</f>
        <v>2010</v>
      </c>
    </row>
    <row r="1986" spans="1:9" x14ac:dyDescent="0.25">
      <c r="A1986" s="8" t="s">
        <v>14029</v>
      </c>
      <c r="B1986" s="8" t="str">
        <f>LEFT(tb_MHDI[[#This Row],[Territorialidades]],(FIND("/",tb_MHDI[[#This Row],[Territorialidades]])-2))</f>
        <v>Guajará-Mirim</v>
      </c>
      <c r="C1986" s="8" t="str">
        <f>LEFT(RIGHT(tb_MHDI[[#This Row],[Territorialidades]],3),2)</f>
        <v>RO</v>
      </c>
      <c r="D1986" s="8" t="str">
        <f>CONCATENATE(tb_MHDI[[#This Row],[Município]],"/",tb_MHDI[[#This Row],[UF]])</f>
        <v>Guajará-Mirim/RO</v>
      </c>
      <c r="E1986" s="8">
        <v>0.65700000000000003</v>
      </c>
      <c r="F1986" s="8">
        <v>0.66300000000000003</v>
      </c>
      <c r="G1986" s="8">
        <v>0.82299999999999995</v>
      </c>
      <c r="H1986" s="8">
        <v>0.51900000000000002</v>
      </c>
      <c r="I1986" s="9">
        <f>_xlfn.NUMBERVALUE(INDEX(tb_SVI[],MATCH(tb_MHDI[[#This Row],[mun_uf]],tb_SVI[city_name_uf],0),7),".")</f>
        <v>2010</v>
      </c>
    </row>
    <row r="1987" spans="1:9" x14ac:dyDescent="0.25">
      <c r="A1987" s="8" t="s">
        <v>14030</v>
      </c>
      <c r="B1987" s="8" t="str">
        <f>LEFT(tb_MHDI[[#This Row],[Territorialidades]],(FIND("/",tb_MHDI[[#This Row],[Territorialidades]])-2))</f>
        <v>Guajeru</v>
      </c>
      <c r="C1987" s="8" t="str">
        <f>LEFT(RIGHT(tb_MHDI[[#This Row],[Territorialidades]],3),2)</f>
        <v>BA</v>
      </c>
      <c r="D1987" s="8" t="str">
        <f>CONCATENATE(tb_MHDI[[#This Row],[Município]],"/",tb_MHDI[[#This Row],[UF]])</f>
        <v>Guajeru/BA</v>
      </c>
      <c r="E1987" s="8">
        <v>0.56899999999999995</v>
      </c>
      <c r="F1987" s="8">
        <v>0.54800000000000004</v>
      </c>
      <c r="G1987" s="8">
        <v>0.77</v>
      </c>
      <c r="H1987" s="8">
        <v>0.437</v>
      </c>
      <c r="I1987" s="9">
        <f>_xlfn.NUMBERVALUE(INDEX(tb_SVI[],MATCH(tb_MHDI[[#This Row],[mun_uf]],tb_SVI[city_name_uf],0),7),".")</f>
        <v>2010</v>
      </c>
    </row>
    <row r="1988" spans="1:9" x14ac:dyDescent="0.25">
      <c r="A1988" s="8" t="s">
        <v>14031</v>
      </c>
      <c r="B1988" s="8" t="str">
        <f>LEFT(tb_MHDI[[#This Row],[Territorialidades]],(FIND("/",tb_MHDI[[#This Row],[Territorialidades]])-2))</f>
        <v>Guamaré</v>
      </c>
      <c r="C1988" s="8" t="str">
        <f>LEFT(RIGHT(tb_MHDI[[#This Row],[Territorialidades]],3),2)</f>
        <v>RN</v>
      </c>
      <c r="D1988" s="8" t="str">
        <f>CONCATENATE(tb_MHDI[[#This Row],[Município]],"/",tb_MHDI[[#This Row],[UF]])</f>
        <v>Guamaré/RN</v>
      </c>
      <c r="E1988" s="8">
        <v>0.626</v>
      </c>
      <c r="F1988" s="8">
        <v>0.63200000000000001</v>
      </c>
      <c r="G1988" s="8">
        <v>0.76900000000000002</v>
      </c>
      <c r="H1988" s="8">
        <v>0.505</v>
      </c>
      <c r="I1988" s="9">
        <f>_xlfn.NUMBERVALUE(INDEX(tb_SVI[],MATCH(tb_MHDI[[#This Row],[mun_uf]],tb_SVI[city_name_uf],0),7),".")</f>
        <v>2010</v>
      </c>
    </row>
    <row r="1989" spans="1:9" x14ac:dyDescent="0.25">
      <c r="A1989" s="8" t="s">
        <v>14032</v>
      </c>
      <c r="B1989" s="8" t="str">
        <f>LEFT(tb_MHDI[[#This Row],[Territorialidades]],(FIND("/",tb_MHDI[[#This Row],[Territorialidades]])-2))</f>
        <v>Guamiranga</v>
      </c>
      <c r="C1989" s="8" t="str">
        <f>LEFT(RIGHT(tb_MHDI[[#This Row],[Territorialidades]],3),2)</f>
        <v>PR</v>
      </c>
      <c r="D1989" s="8" t="str">
        <f>CONCATENATE(tb_MHDI[[#This Row],[Município]],"/",tb_MHDI[[#This Row],[UF]])</f>
        <v>Guamiranga/PR</v>
      </c>
      <c r="E1989" s="8">
        <v>0.66900000000000004</v>
      </c>
      <c r="F1989" s="8">
        <v>0.65700000000000003</v>
      </c>
      <c r="G1989" s="8">
        <v>0.80400000000000005</v>
      </c>
      <c r="H1989" s="8">
        <v>0.56799999999999995</v>
      </c>
      <c r="I1989" s="9">
        <f>_xlfn.NUMBERVALUE(INDEX(tb_SVI[],MATCH(tb_MHDI[[#This Row],[mun_uf]],tb_SVI[city_name_uf],0),7),".")</f>
        <v>2010</v>
      </c>
    </row>
    <row r="1990" spans="1:9" x14ac:dyDescent="0.25">
      <c r="A1990" s="8" t="s">
        <v>14033</v>
      </c>
      <c r="B1990" s="8" t="str">
        <f>LEFT(tb_MHDI[[#This Row],[Territorialidades]],(FIND("/",tb_MHDI[[#This Row],[Territorialidades]])-2))</f>
        <v>Guanambi</v>
      </c>
      <c r="C1990" s="8" t="str">
        <f>LEFT(RIGHT(tb_MHDI[[#This Row],[Territorialidades]],3),2)</f>
        <v>BA</v>
      </c>
      <c r="D1990" s="8" t="str">
        <f>CONCATENATE(tb_MHDI[[#This Row],[Município]],"/",tb_MHDI[[#This Row],[UF]])</f>
        <v>Guanambi/BA</v>
      </c>
      <c r="E1990" s="8">
        <v>0.67300000000000004</v>
      </c>
      <c r="F1990" s="8">
        <v>0.66300000000000003</v>
      </c>
      <c r="G1990" s="8">
        <v>0.78900000000000003</v>
      </c>
      <c r="H1990" s="8">
        <v>0.58399999999999996</v>
      </c>
      <c r="I1990" s="9">
        <f>_xlfn.NUMBERVALUE(INDEX(tb_SVI[],MATCH(tb_MHDI[[#This Row],[mun_uf]],tb_SVI[city_name_uf],0),7),".")</f>
        <v>2010</v>
      </c>
    </row>
    <row r="1991" spans="1:9" x14ac:dyDescent="0.25">
      <c r="A1991" s="8" t="s">
        <v>14034</v>
      </c>
      <c r="B1991" s="8" t="str">
        <f>LEFT(tb_MHDI[[#This Row],[Territorialidades]],(FIND("/",tb_MHDI[[#This Row],[Territorialidades]])-2))</f>
        <v>Guanhães</v>
      </c>
      <c r="C1991" s="8" t="str">
        <f>LEFT(RIGHT(tb_MHDI[[#This Row],[Territorialidades]],3),2)</f>
        <v>MG</v>
      </c>
      <c r="D1991" s="8" t="str">
        <f>CONCATENATE(tb_MHDI[[#This Row],[Município]],"/",tb_MHDI[[#This Row],[UF]])</f>
        <v>Guanhães/MG</v>
      </c>
      <c r="E1991" s="8">
        <v>0.68600000000000005</v>
      </c>
      <c r="F1991" s="8">
        <v>0.68300000000000005</v>
      </c>
      <c r="G1991" s="8">
        <v>0.82</v>
      </c>
      <c r="H1991" s="8">
        <v>0.57599999999999996</v>
      </c>
      <c r="I1991" s="9">
        <f>_xlfn.NUMBERVALUE(INDEX(tb_SVI[],MATCH(tb_MHDI[[#This Row],[mun_uf]],tb_SVI[city_name_uf],0),7),".")</f>
        <v>2010</v>
      </c>
    </row>
    <row r="1992" spans="1:9" x14ac:dyDescent="0.25">
      <c r="A1992" s="8" t="s">
        <v>14035</v>
      </c>
      <c r="B1992" s="8" t="str">
        <f>LEFT(tb_MHDI[[#This Row],[Territorialidades]],(FIND("/",tb_MHDI[[#This Row],[Territorialidades]])-2))</f>
        <v>Guapé</v>
      </c>
      <c r="C1992" s="8" t="str">
        <f>LEFT(RIGHT(tb_MHDI[[#This Row],[Territorialidades]],3),2)</f>
        <v>MG</v>
      </c>
      <c r="D1992" s="8" t="str">
        <f>CONCATENATE(tb_MHDI[[#This Row],[Município]],"/",tb_MHDI[[#This Row],[UF]])</f>
        <v>Guapé/MG</v>
      </c>
      <c r="E1992" s="8">
        <v>0.67900000000000005</v>
      </c>
      <c r="F1992" s="8">
        <v>0.66100000000000003</v>
      </c>
      <c r="G1992" s="8">
        <v>0.83099999999999996</v>
      </c>
      <c r="H1992" s="8">
        <v>0.56999999999999995</v>
      </c>
      <c r="I1992" s="9">
        <f>_xlfn.NUMBERVALUE(INDEX(tb_SVI[],MATCH(tb_MHDI[[#This Row],[mun_uf]],tb_SVI[city_name_uf],0),7),".")</f>
        <v>2010</v>
      </c>
    </row>
    <row r="1993" spans="1:9" x14ac:dyDescent="0.25">
      <c r="A1993" s="8" t="s">
        <v>14036</v>
      </c>
      <c r="B1993" s="8" t="str">
        <f>LEFT(tb_MHDI[[#This Row],[Territorialidades]],(FIND("/",tb_MHDI[[#This Row],[Territorialidades]])-2))</f>
        <v>Guapiaçu</v>
      </c>
      <c r="C1993" s="8" t="str">
        <f>LEFT(RIGHT(tb_MHDI[[#This Row],[Territorialidades]],3),2)</f>
        <v>SP</v>
      </c>
      <c r="D1993" s="8" t="str">
        <f>CONCATENATE(tb_MHDI[[#This Row],[Município]],"/",tb_MHDI[[#This Row],[UF]])</f>
        <v>Guapiaçu/SP</v>
      </c>
      <c r="E1993" s="8">
        <v>0.72499999999999998</v>
      </c>
      <c r="F1993" s="8">
        <v>0.72799999999999998</v>
      </c>
      <c r="G1993" s="8">
        <v>0.86599999999999999</v>
      </c>
      <c r="H1993" s="8">
        <v>0.60499999999999998</v>
      </c>
      <c r="I1993" s="9">
        <f>_xlfn.NUMBERVALUE(INDEX(tb_SVI[],MATCH(tb_MHDI[[#This Row],[mun_uf]],tb_SVI[city_name_uf],0),7),".")</f>
        <v>2010</v>
      </c>
    </row>
    <row r="1994" spans="1:9" x14ac:dyDescent="0.25">
      <c r="A1994" s="8" t="s">
        <v>14037</v>
      </c>
      <c r="B1994" s="8" t="str">
        <f>LEFT(tb_MHDI[[#This Row],[Territorialidades]],(FIND("/",tb_MHDI[[#This Row],[Territorialidades]])-2))</f>
        <v>Guapiara</v>
      </c>
      <c r="C1994" s="8" t="str">
        <f>LEFT(RIGHT(tb_MHDI[[#This Row],[Territorialidades]],3),2)</f>
        <v>SP</v>
      </c>
      <c r="D1994" s="8" t="str">
        <f>CONCATENATE(tb_MHDI[[#This Row],[Município]],"/",tb_MHDI[[#This Row],[UF]])</f>
        <v>Guapiara/SP</v>
      </c>
      <c r="E1994" s="8">
        <v>0.67500000000000004</v>
      </c>
      <c r="F1994" s="8">
        <v>0.63400000000000001</v>
      </c>
      <c r="G1994" s="8">
        <v>0.80600000000000005</v>
      </c>
      <c r="H1994" s="8">
        <v>0.60199999999999998</v>
      </c>
      <c r="I1994" s="9">
        <f>_xlfn.NUMBERVALUE(INDEX(tb_SVI[],MATCH(tb_MHDI[[#This Row],[mun_uf]],tb_SVI[city_name_uf],0),7),".")</f>
        <v>2010</v>
      </c>
    </row>
    <row r="1995" spans="1:9" x14ac:dyDescent="0.25">
      <c r="A1995" s="8" t="s">
        <v>14038</v>
      </c>
      <c r="B1995" s="8" t="str">
        <f>LEFT(tb_MHDI[[#This Row],[Territorialidades]],(FIND("/",tb_MHDI[[#This Row],[Territorialidades]])-2))</f>
        <v>Guapimirim</v>
      </c>
      <c r="C1995" s="8" t="str">
        <f>LEFT(RIGHT(tb_MHDI[[#This Row],[Territorialidades]],3),2)</f>
        <v>RJ</v>
      </c>
      <c r="D1995" s="8" t="str">
        <f>CONCATENATE(tb_MHDI[[#This Row],[Município]],"/",tb_MHDI[[#This Row],[UF]])</f>
        <v>Guapimirim/RJ</v>
      </c>
      <c r="E1995" s="8">
        <v>0.69799999999999995</v>
      </c>
      <c r="F1995" s="8">
        <v>0.69199999999999995</v>
      </c>
      <c r="G1995" s="8">
        <v>0.81200000000000006</v>
      </c>
      <c r="H1995" s="8">
        <v>0.60399999999999998</v>
      </c>
      <c r="I1995" s="9">
        <f>_xlfn.NUMBERVALUE(INDEX(tb_SVI[],MATCH(tb_MHDI[[#This Row],[mun_uf]],tb_SVI[city_name_uf],0),7),".")</f>
        <v>2010</v>
      </c>
    </row>
    <row r="1996" spans="1:9" x14ac:dyDescent="0.25">
      <c r="A1996" s="8" t="s">
        <v>14039</v>
      </c>
      <c r="B1996" s="8" t="str">
        <f>LEFT(tb_MHDI[[#This Row],[Territorialidades]],(FIND("/",tb_MHDI[[#This Row],[Territorialidades]])-2))</f>
        <v>Guapirama</v>
      </c>
      <c r="C1996" s="8" t="str">
        <f>LEFT(RIGHT(tb_MHDI[[#This Row],[Territorialidades]],3),2)</f>
        <v>PR</v>
      </c>
      <c r="D1996" s="8" t="str">
        <f>CONCATENATE(tb_MHDI[[#This Row],[Município]],"/",tb_MHDI[[#This Row],[UF]])</f>
        <v>Guapirama/PR</v>
      </c>
      <c r="E1996" s="8">
        <v>0.70199999999999996</v>
      </c>
      <c r="F1996" s="8">
        <v>0.66600000000000004</v>
      </c>
      <c r="G1996" s="8">
        <v>0.80500000000000005</v>
      </c>
      <c r="H1996" s="8">
        <v>0.64500000000000002</v>
      </c>
      <c r="I1996" s="9">
        <f>_xlfn.NUMBERVALUE(INDEX(tb_SVI[],MATCH(tb_MHDI[[#This Row],[mun_uf]],tb_SVI[city_name_uf],0),7),".")</f>
        <v>2010</v>
      </c>
    </row>
    <row r="1997" spans="1:9" x14ac:dyDescent="0.25">
      <c r="A1997" s="8" t="s">
        <v>14040</v>
      </c>
      <c r="B1997" s="8" t="str">
        <f>LEFT(tb_MHDI[[#This Row],[Territorialidades]],(FIND("/",tb_MHDI[[#This Row],[Territorialidades]])-2))</f>
        <v>Guapó</v>
      </c>
      <c r="C1997" s="8" t="str">
        <f>LEFT(RIGHT(tb_MHDI[[#This Row],[Territorialidades]],3),2)</f>
        <v>GO</v>
      </c>
      <c r="D1997" s="8" t="str">
        <f>CONCATENATE(tb_MHDI[[#This Row],[Município]],"/",tb_MHDI[[#This Row],[UF]])</f>
        <v>Guapó/GO</v>
      </c>
      <c r="E1997" s="8">
        <v>0.69699999999999995</v>
      </c>
      <c r="F1997" s="8">
        <v>0.70799999999999996</v>
      </c>
      <c r="G1997" s="8">
        <v>0.82599999999999996</v>
      </c>
      <c r="H1997" s="8">
        <v>0.57999999999999996</v>
      </c>
      <c r="I1997" s="9">
        <f>_xlfn.NUMBERVALUE(INDEX(tb_SVI[],MATCH(tb_MHDI[[#This Row],[mun_uf]],tb_SVI[city_name_uf],0),7),".")</f>
        <v>2010</v>
      </c>
    </row>
    <row r="1998" spans="1:9" x14ac:dyDescent="0.25">
      <c r="A1998" s="8" t="s">
        <v>14041</v>
      </c>
      <c r="B1998" s="8" t="str">
        <f>LEFT(tb_MHDI[[#This Row],[Territorialidades]],(FIND("/",tb_MHDI[[#This Row],[Territorialidades]])-2))</f>
        <v>Guaporema</v>
      </c>
      <c r="C1998" s="8" t="str">
        <f>LEFT(RIGHT(tb_MHDI[[#This Row],[Territorialidades]],3),2)</f>
        <v>PR</v>
      </c>
      <c r="D1998" s="8" t="str">
        <f>CONCATENATE(tb_MHDI[[#This Row],[Município]],"/",tb_MHDI[[#This Row],[UF]])</f>
        <v>Guaporema/PR</v>
      </c>
      <c r="E1998" s="8">
        <v>0.71899999999999997</v>
      </c>
      <c r="F1998" s="8">
        <v>0.68600000000000005</v>
      </c>
      <c r="G1998" s="8">
        <v>0.80800000000000005</v>
      </c>
      <c r="H1998" s="8">
        <v>0.67100000000000004</v>
      </c>
      <c r="I1998" s="9">
        <f>_xlfn.NUMBERVALUE(INDEX(tb_SVI[],MATCH(tb_MHDI[[#This Row],[mun_uf]],tb_SVI[city_name_uf],0),7),".")</f>
        <v>2010</v>
      </c>
    </row>
    <row r="1999" spans="1:9" x14ac:dyDescent="0.25">
      <c r="A1999" s="8" t="s">
        <v>14042</v>
      </c>
      <c r="B1999" s="8" t="str">
        <f>LEFT(tb_MHDI[[#This Row],[Territorialidades]],(FIND("/",tb_MHDI[[#This Row],[Territorialidades]])-2))</f>
        <v>Guaporé</v>
      </c>
      <c r="C1999" s="8" t="str">
        <f>LEFT(RIGHT(tb_MHDI[[#This Row],[Territorialidades]],3),2)</f>
        <v>RS</v>
      </c>
      <c r="D1999" s="8" t="str">
        <f>CONCATENATE(tb_MHDI[[#This Row],[Município]],"/",tb_MHDI[[#This Row],[UF]])</f>
        <v>Guaporé/RS</v>
      </c>
      <c r="E1999" s="8">
        <v>0.76500000000000001</v>
      </c>
      <c r="F1999" s="8">
        <v>0.78100000000000003</v>
      </c>
      <c r="G1999" s="8">
        <v>0.83699999999999997</v>
      </c>
      <c r="H1999" s="8">
        <v>0.68500000000000005</v>
      </c>
      <c r="I1999" s="9">
        <f>_xlfn.NUMBERVALUE(INDEX(tb_SVI[],MATCH(tb_MHDI[[#This Row],[mun_uf]],tb_SVI[city_name_uf],0),7),".")</f>
        <v>2010</v>
      </c>
    </row>
    <row r="2000" spans="1:9" x14ac:dyDescent="0.25">
      <c r="A2000" s="8" t="s">
        <v>14043</v>
      </c>
      <c r="B2000" s="8" t="str">
        <f>LEFT(tb_MHDI[[#This Row],[Territorialidades]],(FIND("/",tb_MHDI[[#This Row],[Territorialidades]])-2))</f>
        <v>Guarabira</v>
      </c>
      <c r="C2000" s="8" t="str">
        <f>LEFT(RIGHT(tb_MHDI[[#This Row],[Territorialidades]],3),2)</f>
        <v>PB</v>
      </c>
      <c r="D2000" s="8" t="str">
        <f>CONCATENATE(tb_MHDI[[#This Row],[Município]],"/",tb_MHDI[[#This Row],[UF]])</f>
        <v>Guarabira/PB</v>
      </c>
      <c r="E2000" s="8">
        <v>0.67300000000000004</v>
      </c>
      <c r="F2000" s="8">
        <v>0.64100000000000001</v>
      </c>
      <c r="G2000" s="8">
        <v>0.81200000000000006</v>
      </c>
      <c r="H2000" s="8">
        <v>0.58599999999999997</v>
      </c>
      <c r="I2000" s="9">
        <f>_xlfn.NUMBERVALUE(INDEX(tb_SVI[],MATCH(tb_MHDI[[#This Row],[mun_uf]],tb_SVI[city_name_uf],0),7),".")</f>
        <v>2010</v>
      </c>
    </row>
    <row r="2001" spans="1:9" x14ac:dyDescent="0.25">
      <c r="A2001" s="8" t="s">
        <v>14044</v>
      </c>
      <c r="B2001" s="8" t="str">
        <f>LEFT(tb_MHDI[[#This Row],[Territorialidades]],(FIND("/",tb_MHDI[[#This Row],[Territorialidades]])-2))</f>
        <v>Guaraçaí</v>
      </c>
      <c r="C2001" s="8" t="str">
        <f>LEFT(RIGHT(tb_MHDI[[#This Row],[Territorialidades]],3),2)</f>
        <v>SP</v>
      </c>
      <c r="D2001" s="8" t="str">
        <f>CONCATENATE(tb_MHDI[[#This Row],[Município]],"/",tb_MHDI[[#This Row],[UF]])</f>
        <v>Guaraçaí/SP</v>
      </c>
      <c r="E2001" s="8">
        <v>0.71899999999999997</v>
      </c>
      <c r="F2001" s="8">
        <v>0.69899999999999995</v>
      </c>
      <c r="G2001" s="8">
        <v>0.80300000000000005</v>
      </c>
      <c r="H2001" s="8">
        <v>0.66300000000000003</v>
      </c>
      <c r="I2001" s="9">
        <f>_xlfn.NUMBERVALUE(INDEX(tb_SVI[],MATCH(tb_MHDI[[#This Row],[mun_uf]],tb_SVI[city_name_uf],0),7),".")</f>
        <v>2010</v>
      </c>
    </row>
    <row r="2002" spans="1:9" x14ac:dyDescent="0.25">
      <c r="A2002" s="8" t="s">
        <v>14045</v>
      </c>
      <c r="B2002" s="8" t="str">
        <f>LEFT(tb_MHDI[[#This Row],[Territorialidades]],(FIND("/",tb_MHDI[[#This Row],[Territorialidades]])-2))</f>
        <v>Guaraciaba do Norte</v>
      </c>
      <c r="C2002" s="8" t="str">
        <f>LEFT(RIGHT(tb_MHDI[[#This Row],[Territorialidades]],3),2)</f>
        <v>CE</v>
      </c>
      <c r="D2002" s="8" t="str">
        <f>CONCATENATE(tb_MHDI[[#This Row],[Município]],"/",tb_MHDI[[#This Row],[UF]])</f>
        <v>Guaraciaba do Norte/CE</v>
      </c>
      <c r="E2002" s="8">
        <v>0.60899999999999999</v>
      </c>
      <c r="F2002" s="8">
        <v>0.55200000000000005</v>
      </c>
      <c r="G2002" s="8">
        <v>0.77600000000000002</v>
      </c>
      <c r="H2002" s="8">
        <v>0.52800000000000002</v>
      </c>
      <c r="I2002" s="9">
        <f>_xlfn.NUMBERVALUE(INDEX(tb_SVI[],MATCH(tb_MHDI[[#This Row],[mun_uf]],tb_SVI[city_name_uf],0),7),".")</f>
        <v>2010</v>
      </c>
    </row>
    <row r="2003" spans="1:9" x14ac:dyDescent="0.25">
      <c r="A2003" s="8" t="s">
        <v>14046</v>
      </c>
      <c r="B2003" s="8" t="str">
        <f>LEFT(tb_MHDI[[#This Row],[Territorialidades]],(FIND("/",tb_MHDI[[#This Row],[Territorialidades]])-2))</f>
        <v>Guaraciaba</v>
      </c>
      <c r="C2003" s="8" t="str">
        <f>LEFT(RIGHT(tb_MHDI[[#This Row],[Territorialidades]],3),2)</f>
        <v>MG</v>
      </c>
      <c r="D2003" s="8" t="str">
        <f>CONCATENATE(tb_MHDI[[#This Row],[Município]],"/",tb_MHDI[[#This Row],[UF]])</f>
        <v>Guaraciaba/MG</v>
      </c>
      <c r="E2003" s="8">
        <v>0.623</v>
      </c>
      <c r="F2003" s="8">
        <v>0.61799999999999999</v>
      </c>
      <c r="G2003" s="8">
        <v>0.79400000000000004</v>
      </c>
      <c r="H2003" s="8">
        <v>0.49299999999999999</v>
      </c>
      <c r="I2003" s="9">
        <f>_xlfn.NUMBERVALUE(INDEX(tb_SVI[],MATCH(tb_MHDI[[#This Row],[mun_uf]],tb_SVI[city_name_uf],0),7),".")</f>
        <v>2010</v>
      </c>
    </row>
    <row r="2004" spans="1:9" x14ac:dyDescent="0.25">
      <c r="A2004" s="8" t="s">
        <v>14047</v>
      </c>
      <c r="B2004" s="8" t="str">
        <f>LEFT(tb_MHDI[[#This Row],[Territorialidades]],(FIND("/",tb_MHDI[[#This Row],[Territorialidades]])-2))</f>
        <v>Guaraciaba</v>
      </c>
      <c r="C2004" s="8" t="str">
        <f>LEFT(RIGHT(tb_MHDI[[#This Row],[Territorialidades]],3),2)</f>
        <v>SC</v>
      </c>
      <c r="D2004" s="8" t="str">
        <f>CONCATENATE(tb_MHDI[[#This Row],[Município]],"/",tb_MHDI[[#This Row],[UF]])</f>
        <v>Guaraciaba/SC</v>
      </c>
      <c r="E2004" s="8">
        <v>0.751</v>
      </c>
      <c r="F2004" s="8">
        <v>0.754</v>
      </c>
      <c r="G2004" s="8">
        <v>0.871</v>
      </c>
      <c r="H2004" s="8">
        <v>0.64600000000000002</v>
      </c>
      <c r="I2004" s="9">
        <f>_xlfn.NUMBERVALUE(INDEX(tb_SVI[],MATCH(tb_MHDI[[#This Row],[mun_uf]],tb_SVI[city_name_uf],0),7),".")</f>
        <v>2010</v>
      </c>
    </row>
    <row r="2005" spans="1:9" x14ac:dyDescent="0.25">
      <c r="A2005" s="8" t="s">
        <v>14048</v>
      </c>
      <c r="B2005" s="8" t="str">
        <f>LEFT(tb_MHDI[[#This Row],[Territorialidades]],(FIND("/",tb_MHDI[[#This Row],[Territorialidades]])-2))</f>
        <v>Guaraciama</v>
      </c>
      <c r="C2005" s="8" t="str">
        <f>LEFT(RIGHT(tb_MHDI[[#This Row],[Territorialidades]],3),2)</f>
        <v>MG</v>
      </c>
      <c r="D2005" s="8" t="str">
        <f>CONCATENATE(tb_MHDI[[#This Row],[Município]],"/",tb_MHDI[[#This Row],[UF]])</f>
        <v>Guaraciama/MG</v>
      </c>
      <c r="E2005" s="8">
        <v>0.67700000000000005</v>
      </c>
      <c r="F2005" s="8">
        <v>0.58599999999999997</v>
      </c>
      <c r="G2005" s="8">
        <v>0.80700000000000005</v>
      </c>
      <c r="H2005" s="8">
        <v>0.65500000000000003</v>
      </c>
      <c r="I2005" s="9">
        <f>_xlfn.NUMBERVALUE(INDEX(tb_SVI[],MATCH(tb_MHDI[[#This Row],[mun_uf]],tb_SVI[city_name_uf],0),7),".")</f>
        <v>2010</v>
      </c>
    </row>
    <row r="2006" spans="1:9" x14ac:dyDescent="0.25">
      <c r="A2006" s="8" t="s">
        <v>14049</v>
      </c>
      <c r="B2006" s="8" t="str">
        <f>LEFT(tb_MHDI[[#This Row],[Territorialidades]],(FIND("/",tb_MHDI[[#This Row],[Territorialidades]])-2))</f>
        <v>Guaraci</v>
      </c>
      <c r="C2006" s="8" t="str">
        <f>LEFT(RIGHT(tb_MHDI[[#This Row],[Territorialidades]],3),2)</f>
        <v>PR</v>
      </c>
      <c r="D2006" s="8" t="str">
        <f>CONCATENATE(tb_MHDI[[#This Row],[Município]],"/",tb_MHDI[[#This Row],[UF]])</f>
        <v>Guaraci/PR</v>
      </c>
      <c r="E2006" s="8">
        <v>0.69799999999999995</v>
      </c>
      <c r="F2006" s="8">
        <v>0.69299999999999995</v>
      </c>
      <c r="G2006" s="8">
        <v>0.82099999999999995</v>
      </c>
      <c r="H2006" s="8">
        <v>0.59799999999999998</v>
      </c>
      <c r="I2006" s="9">
        <f>_xlfn.NUMBERVALUE(INDEX(tb_SVI[],MATCH(tb_MHDI[[#This Row],[mun_uf]],tb_SVI[city_name_uf],0),7),".")</f>
        <v>2010</v>
      </c>
    </row>
    <row r="2007" spans="1:9" x14ac:dyDescent="0.25">
      <c r="A2007" s="8" t="s">
        <v>14050</v>
      </c>
      <c r="B2007" s="8" t="str">
        <f>LEFT(tb_MHDI[[#This Row],[Territorialidades]],(FIND("/",tb_MHDI[[#This Row],[Territorialidades]])-2))</f>
        <v>Guaraci</v>
      </c>
      <c r="C2007" s="8" t="str">
        <f>LEFT(RIGHT(tb_MHDI[[#This Row],[Territorialidades]],3),2)</f>
        <v>SP</v>
      </c>
      <c r="D2007" s="8" t="str">
        <f>CONCATENATE(tb_MHDI[[#This Row],[Município]],"/",tb_MHDI[[#This Row],[UF]])</f>
        <v>Guaraci/SP</v>
      </c>
      <c r="E2007" s="8">
        <v>0.73699999999999999</v>
      </c>
      <c r="F2007" s="8">
        <v>0.69799999999999995</v>
      </c>
      <c r="G2007" s="8">
        <v>0.84</v>
      </c>
      <c r="H2007" s="8">
        <v>0.68200000000000005</v>
      </c>
      <c r="I2007" s="9">
        <f>_xlfn.NUMBERVALUE(INDEX(tb_SVI[],MATCH(tb_MHDI[[#This Row],[mun_uf]],tb_SVI[city_name_uf],0),7),".")</f>
        <v>2010</v>
      </c>
    </row>
    <row r="2008" spans="1:9" x14ac:dyDescent="0.25">
      <c r="A2008" s="8" t="s">
        <v>14051</v>
      </c>
      <c r="B2008" s="8" t="str">
        <f>LEFT(tb_MHDI[[#This Row],[Territorialidades]],(FIND("/",tb_MHDI[[#This Row],[Territorialidades]])-2))</f>
        <v>Guaraíta</v>
      </c>
      <c r="C2008" s="8" t="str">
        <f>LEFT(RIGHT(tb_MHDI[[#This Row],[Territorialidades]],3),2)</f>
        <v>GO</v>
      </c>
      <c r="D2008" s="8" t="str">
        <f>CONCATENATE(tb_MHDI[[#This Row],[Município]],"/",tb_MHDI[[#This Row],[UF]])</f>
        <v>Guaraíta/GO</v>
      </c>
      <c r="E2008" s="8">
        <v>0.68700000000000006</v>
      </c>
      <c r="F2008" s="8">
        <v>0.63700000000000001</v>
      </c>
      <c r="G2008" s="8">
        <v>0.81599999999999995</v>
      </c>
      <c r="H2008" s="8">
        <v>0.625</v>
      </c>
      <c r="I2008" s="9">
        <f>_xlfn.NUMBERVALUE(INDEX(tb_SVI[],MATCH(tb_MHDI[[#This Row],[mun_uf]],tb_SVI[city_name_uf],0),7),".")</f>
        <v>2010</v>
      </c>
    </row>
    <row r="2009" spans="1:9" x14ac:dyDescent="0.25">
      <c r="A2009" s="8" t="s">
        <v>14052</v>
      </c>
      <c r="B2009" s="8" t="str">
        <f>LEFT(tb_MHDI[[#This Row],[Territorialidades]],(FIND("/",tb_MHDI[[#This Row],[Territorialidades]])-2))</f>
        <v>Guaraí</v>
      </c>
      <c r="C2009" s="8" t="str">
        <f>LEFT(RIGHT(tb_MHDI[[#This Row],[Territorialidades]],3),2)</f>
        <v>TO</v>
      </c>
      <c r="D2009" s="8" t="str">
        <f>CONCATENATE(tb_MHDI[[#This Row],[Município]],"/",tb_MHDI[[#This Row],[UF]])</f>
        <v>Guaraí/TO</v>
      </c>
      <c r="E2009" s="8">
        <v>0.74099999999999999</v>
      </c>
      <c r="F2009" s="8">
        <v>0.72399999999999998</v>
      </c>
      <c r="G2009" s="8">
        <v>0.83899999999999997</v>
      </c>
      <c r="H2009" s="8">
        <v>0.67</v>
      </c>
      <c r="I2009" s="9">
        <f>_xlfn.NUMBERVALUE(INDEX(tb_SVI[],MATCH(tb_MHDI[[#This Row],[mun_uf]],tb_SVI[city_name_uf],0),7),".")</f>
        <v>2010</v>
      </c>
    </row>
    <row r="2010" spans="1:9" x14ac:dyDescent="0.25">
      <c r="A2010" s="8" t="s">
        <v>14053</v>
      </c>
      <c r="B2010" s="8" t="str">
        <f>LEFT(tb_MHDI[[#This Row],[Territorialidades]],(FIND("/",tb_MHDI[[#This Row],[Territorialidades]])-2))</f>
        <v>Guaramiranga</v>
      </c>
      <c r="C2010" s="8" t="str">
        <f>LEFT(RIGHT(tb_MHDI[[#This Row],[Territorialidades]],3),2)</f>
        <v>CE</v>
      </c>
      <c r="D2010" s="8" t="str">
        <f>CONCATENATE(tb_MHDI[[#This Row],[Município]],"/",tb_MHDI[[#This Row],[UF]])</f>
        <v>Guaramiranga/CE</v>
      </c>
      <c r="E2010" s="8">
        <v>0.63700000000000001</v>
      </c>
      <c r="F2010" s="8">
        <v>0.57599999999999996</v>
      </c>
      <c r="G2010" s="8">
        <v>0.73599999999999999</v>
      </c>
      <c r="H2010" s="8">
        <v>0.61</v>
      </c>
      <c r="I2010" s="9">
        <f>_xlfn.NUMBERVALUE(INDEX(tb_SVI[],MATCH(tb_MHDI[[#This Row],[mun_uf]],tb_SVI[city_name_uf],0),7),".")</f>
        <v>2010</v>
      </c>
    </row>
    <row r="2011" spans="1:9" x14ac:dyDescent="0.25">
      <c r="A2011" s="8" t="s">
        <v>14054</v>
      </c>
      <c r="B2011" s="8" t="str">
        <f>LEFT(tb_MHDI[[#This Row],[Territorialidades]],(FIND("/",tb_MHDI[[#This Row],[Territorialidades]])-2))</f>
        <v>Guaramirim</v>
      </c>
      <c r="C2011" s="8" t="str">
        <f>LEFT(RIGHT(tb_MHDI[[#This Row],[Territorialidades]],3),2)</f>
        <v>SC</v>
      </c>
      <c r="D2011" s="8" t="str">
        <f>CONCATENATE(tb_MHDI[[#This Row],[Município]],"/",tb_MHDI[[#This Row],[UF]])</f>
        <v>Guaramirim/SC</v>
      </c>
      <c r="E2011" s="8">
        <v>0.751</v>
      </c>
      <c r="F2011" s="8">
        <v>0.748</v>
      </c>
      <c r="G2011" s="8">
        <v>0.88500000000000001</v>
      </c>
      <c r="H2011" s="8">
        <v>0.64100000000000001</v>
      </c>
      <c r="I2011" s="9">
        <f>_xlfn.NUMBERVALUE(INDEX(tb_SVI[],MATCH(tb_MHDI[[#This Row],[mun_uf]],tb_SVI[city_name_uf],0),7),".")</f>
        <v>2010</v>
      </c>
    </row>
    <row r="2012" spans="1:9" x14ac:dyDescent="0.25">
      <c r="A2012" s="8" t="s">
        <v>14055</v>
      </c>
      <c r="B2012" s="8" t="str">
        <f>LEFT(tb_MHDI[[#This Row],[Territorialidades]],(FIND("/",tb_MHDI[[#This Row],[Territorialidades]])-2))</f>
        <v>Guaranésia</v>
      </c>
      <c r="C2012" s="8" t="str">
        <f>LEFT(RIGHT(tb_MHDI[[#This Row],[Territorialidades]],3),2)</f>
        <v>MG</v>
      </c>
      <c r="D2012" s="8" t="str">
        <f>CONCATENATE(tb_MHDI[[#This Row],[Município]],"/",tb_MHDI[[#This Row],[UF]])</f>
        <v>Guaranésia/MG</v>
      </c>
      <c r="E2012" s="8">
        <v>0.70099999999999996</v>
      </c>
      <c r="F2012" s="8">
        <v>0.69299999999999995</v>
      </c>
      <c r="G2012" s="8">
        <v>0.84499999999999997</v>
      </c>
      <c r="H2012" s="8">
        <v>0.58899999999999997</v>
      </c>
      <c r="I2012" s="9">
        <f>_xlfn.NUMBERVALUE(INDEX(tb_SVI[],MATCH(tb_MHDI[[#This Row],[mun_uf]],tb_SVI[city_name_uf],0),7),".")</f>
        <v>2010</v>
      </c>
    </row>
    <row r="2013" spans="1:9" x14ac:dyDescent="0.25">
      <c r="A2013" s="8" t="s">
        <v>14056</v>
      </c>
      <c r="B2013" s="8" t="str">
        <f>LEFT(tb_MHDI[[#This Row],[Territorialidades]],(FIND("/",tb_MHDI[[#This Row],[Territorialidades]])-2))</f>
        <v>Guaraniaçu</v>
      </c>
      <c r="C2013" s="8" t="str">
        <f>LEFT(RIGHT(tb_MHDI[[#This Row],[Territorialidades]],3),2)</f>
        <v>PR</v>
      </c>
      <c r="D2013" s="8" t="str">
        <f>CONCATENATE(tb_MHDI[[#This Row],[Município]],"/",tb_MHDI[[#This Row],[UF]])</f>
        <v>Guaraniaçu/PR</v>
      </c>
      <c r="E2013" s="8">
        <v>0.67700000000000005</v>
      </c>
      <c r="F2013" s="8">
        <v>0.69799999999999995</v>
      </c>
      <c r="G2013" s="8">
        <v>0.84099999999999997</v>
      </c>
      <c r="H2013" s="8">
        <v>0.52800000000000002</v>
      </c>
      <c r="I2013" s="9">
        <f>_xlfn.NUMBERVALUE(INDEX(tb_SVI[],MATCH(tb_MHDI[[#This Row],[mun_uf]],tb_SVI[city_name_uf],0),7),".")</f>
        <v>2010</v>
      </c>
    </row>
    <row r="2014" spans="1:9" x14ac:dyDescent="0.25">
      <c r="A2014" s="8" t="s">
        <v>14057</v>
      </c>
      <c r="B2014" s="8" t="str">
        <f>LEFT(tb_MHDI[[#This Row],[Territorialidades]],(FIND("/",tb_MHDI[[#This Row],[Territorialidades]])-2))</f>
        <v>Guarani das Missões</v>
      </c>
      <c r="C2014" s="8" t="str">
        <f>LEFT(RIGHT(tb_MHDI[[#This Row],[Territorialidades]],3),2)</f>
        <v>RS</v>
      </c>
      <c r="D2014" s="8" t="str">
        <f>CONCATENATE(tb_MHDI[[#This Row],[Município]],"/",tb_MHDI[[#This Row],[UF]])</f>
        <v>Guarani das Missões/RS</v>
      </c>
      <c r="E2014" s="8">
        <v>0.73699999999999999</v>
      </c>
      <c r="F2014" s="8">
        <v>0.69799999999999995</v>
      </c>
      <c r="G2014" s="8">
        <v>0.86299999999999999</v>
      </c>
      <c r="H2014" s="8">
        <v>0.66500000000000004</v>
      </c>
      <c r="I2014" s="9">
        <f>_xlfn.NUMBERVALUE(INDEX(tb_SVI[],MATCH(tb_MHDI[[#This Row],[mun_uf]],tb_SVI[city_name_uf],0),7),".")</f>
        <v>2010</v>
      </c>
    </row>
    <row r="2015" spans="1:9" x14ac:dyDescent="0.25">
      <c r="A2015" s="8" t="s">
        <v>14058</v>
      </c>
      <c r="B2015" s="8" t="str">
        <f>LEFT(tb_MHDI[[#This Row],[Territorialidades]],(FIND("/",tb_MHDI[[#This Row],[Territorialidades]])-2))</f>
        <v>Guarani de Goiás</v>
      </c>
      <c r="C2015" s="8" t="str">
        <f>LEFT(RIGHT(tb_MHDI[[#This Row],[Territorialidades]],3),2)</f>
        <v>GO</v>
      </c>
      <c r="D2015" s="8" t="str">
        <f>CONCATENATE(tb_MHDI[[#This Row],[Município]],"/",tb_MHDI[[#This Row],[UF]])</f>
        <v>Guarani de Goiás/GO</v>
      </c>
      <c r="E2015" s="8">
        <v>0.63700000000000001</v>
      </c>
      <c r="F2015" s="8">
        <v>0.56899999999999995</v>
      </c>
      <c r="G2015" s="8">
        <v>0.81399999999999995</v>
      </c>
      <c r="H2015" s="8">
        <v>0.55700000000000005</v>
      </c>
      <c r="I2015" s="9">
        <f>_xlfn.NUMBERVALUE(INDEX(tb_SVI[],MATCH(tb_MHDI[[#This Row],[mun_uf]],tb_SVI[city_name_uf],0),7),".")</f>
        <v>2010</v>
      </c>
    </row>
    <row r="2016" spans="1:9" x14ac:dyDescent="0.25">
      <c r="A2016" s="8" t="s">
        <v>14059</v>
      </c>
      <c r="B2016" s="8" t="str">
        <f>LEFT(tb_MHDI[[#This Row],[Territorialidades]],(FIND("/",tb_MHDI[[#This Row],[Territorialidades]])-2))</f>
        <v>Guarani D'Oeste</v>
      </c>
      <c r="C2016" s="8" t="str">
        <f>LEFT(RIGHT(tb_MHDI[[#This Row],[Territorialidades]],3),2)</f>
        <v>SP</v>
      </c>
      <c r="D2016" s="8" t="str">
        <f>CONCATENATE(tb_MHDI[[#This Row],[Município]],"/",tb_MHDI[[#This Row],[UF]])</f>
        <v>Guarani D'Oeste/SP</v>
      </c>
      <c r="E2016" s="8">
        <v>0.73199999999999998</v>
      </c>
      <c r="F2016" s="8">
        <v>0.68200000000000005</v>
      </c>
      <c r="G2016" s="8">
        <v>0.80600000000000005</v>
      </c>
      <c r="H2016" s="8">
        <v>0.71399999999999997</v>
      </c>
      <c r="I2016" s="9">
        <f>_xlfn.NUMBERVALUE(INDEX(tb_SVI[],MATCH(tb_MHDI[[#This Row],[mun_uf]],tb_SVI[city_name_uf],0),7),".")</f>
        <v>2010</v>
      </c>
    </row>
    <row r="2017" spans="1:9" x14ac:dyDescent="0.25">
      <c r="A2017" s="8" t="s">
        <v>14060</v>
      </c>
      <c r="B2017" s="8" t="str">
        <f>LEFT(tb_MHDI[[#This Row],[Territorialidades]],(FIND("/",tb_MHDI[[#This Row],[Territorialidades]])-2))</f>
        <v>Guarani</v>
      </c>
      <c r="C2017" s="8" t="str">
        <f>LEFT(RIGHT(tb_MHDI[[#This Row],[Territorialidades]],3),2)</f>
        <v>MG</v>
      </c>
      <c r="D2017" s="8" t="str">
        <f>CONCATENATE(tb_MHDI[[#This Row],[Município]],"/",tb_MHDI[[#This Row],[UF]])</f>
        <v>Guarani/MG</v>
      </c>
      <c r="E2017" s="8">
        <v>0.67700000000000005</v>
      </c>
      <c r="F2017" s="8">
        <v>0.68500000000000005</v>
      </c>
      <c r="G2017" s="8">
        <v>0.84899999999999998</v>
      </c>
      <c r="H2017" s="8">
        <v>0.53300000000000003</v>
      </c>
      <c r="I2017" s="9">
        <f>_xlfn.NUMBERVALUE(INDEX(tb_SVI[],MATCH(tb_MHDI[[#This Row],[mun_uf]],tb_SVI[city_name_uf],0),7),".")</f>
        <v>2010</v>
      </c>
    </row>
    <row r="2018" spans="1:9" x14ac:dyDescent="0.25">
      <c r="A2018" s="8" t="s">
        <v>14061</v>
      </c>
      <c r="B2018" s="8" t="str">
        <f>LEFT(tb_MHDI[[#This Row],[Territorialidades]],(FIND("/",tb_MHDI[[#This Row],[Territorialidades]])-2))</f>
        <v>Guarantã do Norte</v>
      </c>
      <c r="C2018" s="8" t="str">
        <f>LEFT(RIGHT(tb_MHDI[[#This Row],[Territorialidades]],3),2)</f>
        <v>MT</v>
      </c>
      <c r="D2018" s="8" t="str">
        <f>CONCATENATE(tb_MHDI[[#This Row],[Município]],"/",tb_MHDI[[#This Row],[UF]])</f>
        <v>Guarantã do Norte/MT</v>
      </c>
      <c r="E2018" s="8">
        <v>0.70299999999999996</v>
      </c>
      <c r="F2018" s="8">
        <v>0.69199999999999995</v>
      </c>
      <c r="G2018" s="8">
        <v>0.82599999999999996</v>
      </c>
      <c r="H2018" s="8">
        <v>0.60899999999999999</v>
      </c>
      <c r="I2018" s="9">
        <f>_xlfn.NUMBERVALUE(INDEX(tb_SVI[],MATCH(tb_MHDI[[#This Row],[mun_uf]],tb_SVI[city_name_uf],0),7),".")</f>
        <v>2010</v>
      </c>
    </row>
    <row r="2019" spans="1:9" x14ac:dyDescent="0.25">
      <c r="A2019" s="8" t="s">
        <v>14062</v>
      </c>
      <c r="B2019" s="8" t="str">
        <f>LEFT(tb_MHDI[[#This Row],[Territorialidades]],(FIND("/",tb_MHDI[[#This Row],[Territorialidades]])-2))</f>
        <v>Guarantã</v>
      </c>
      <c r="C2019" s="8" t="str">
        <f>LEFT(RIGHT(tb_MHDI[[#This Row],[Territorialidades]],3),2)</f>
        <v>SP</v>
      </c>
      <c r="D2019" s="8" t="str">
        <f>CONCATENATE(tb_MHDI[[#This Row],[Município]],"/",tb_MHDI[[#This Row],[UF]])</f>
        <v>Guarantã/SP</v>
      </c>
      <c r="E2019" s="8">
        <v>0.71299999999999997</v>
      </c>
      <c r="F2019" s="8">
        <v>0.69799999999999995</v>
      </c>
      <c r="G2019" s="8">
        <v>0.83199999999999996</v>
      </c>
      <c r="H2019" s="8">
        <v>0.623</v>
      </c>
      <c r="I2019" s="9">
        <f>_xlfn.NUMBERVALUE(INDEX(tb_SVI[],MATCH(tb_MHDI[[#This Row],[mun_uf]],tb_SVI[city_name_uf],0),7),".")</f>
        <v>2010</v>
      </c>
    </row>
    <row r="2020" spans="1:9" x14ac:dyDescent="0.25">
      <c r="A2020" s="8" t="s">
        <v>14063</v>
      </c>
      <c r="B2020" s="8" t="str">
        <f>LEFT(tb_MHDI[[#This Row],[Territorialidades]],(FIND("/",tb_MHDI[[#This Row],[Territorialidades]])-2))</f>
        <v>Guarapari</v>
      </c>
      <c r="C2020" s="8" t="str">
        <f>LEFT(RIGHT(tb_MHDI[[#This Row],[Territorialidades]],3),2)</f>
        <v>ES</v>
      </c>
      <c r="D2020" s="8" t="str">
        <f>CONCATENATE(tb_MHDI[[#This Row],[Município]],"/",tb_MHDI[[#This Row],[UF]])</f>
        <v>Guarapari/ES</v>
      </c>
      <c r="E2020" s="8">
        <v>0.73099999999999998</v>
      </c>
      <c r="F2020" s="8">
        <v>0.746</v>
      </c>
      <c r="G2020" s="8">
        <v>0.83699999999999997</v>
      </c>
      <c r="H2020" s="8">
        <v>0.626</v>
      </c>
      <c r="I2020" s="9">
        <f>_xlfn.NUMBERVALUE(INDEX(tb_SVI[],MATCH(tb_MHDI[[#This Row],[mun_uf]],tb_SVI[city_name_uf],0),7),".")</f>
        <v>2010</v>
      </c>
    </row>
    <row r="2021" spans="1:9" x14ac:dyDescent="0.25">
      <c r="A2021" s="8" t="s">
        <v>14064</v>
      </c>
      <c r="B2021" s="8" t="str">
        <f>LEFT(tb_MHDI[[#This Row],[Territorialidades]],(FIND("/",tb_MHDI[[#This Row],[Territorialidades]])-2))</f>
        <v>Guarapuava</v>
      </c>
      <c r="C2021" s="8" t="str">
        <f>LEFT(RIGHT(tb_MHDI[[#This Row],[Territorialidades]],3),2)</f>
        <v>PR</v>
      </c>
      <c r="D2021" s="8" t="str">
        <f>CONCATENATE(tb_MHDI[[#This Row],[Município]],"/",tb_MHDI[[#This Row],[UF]])</f>
        <v>Guarapuava/PR</v>
      </c>
      <c r="E2021" s="8">
        <v>0.73099999999999998</v>
      </c>
      <c r="F2021" s="8">
        <v>0.73</v>
      </c>
      <c r="G2021" s="8">
        <v>0.85299999999999998</v>
      </c>
      <c r="H2021" s="8">
        <v>0.628</v>
      </c>
      <c r="I2021" s="9">
        <f>_xlfn.NUMBERVALUE(INDEX(tb_SVI[],MATCH(tb_MHDI[[#This Row],[mun_uf]],tb_SVI[city_name_uf],0),7),".")</f>
        <v>2010</v>
      </c>
    </row>
    <row r="2022" spans="1:9" x14ac:dyDescent="0.25">
      <c r="A2022" s="8" t="s">
        <v>14065</v>
      </c>
      <c r="B2022" s="8" t="str">
        <f>LEFT(tb_MHDI[[#This Row],[Territorialidades]],(FIND("/",tb_MHDI[[#This Row],[Territorialidades]])-2))</f>
        <v>Guaraqueçaba</v>
      </c>
      <c r="C2022" s="8" t="str">
        <f>LEFT(RIGHT(tb_MHDI[[#This Row],[Territorialidades]],3),2)</f>
        <v>PR</v>
      </c>
      <c r="D2022" s="8" t="str">
        <f>CONCATENATE(tb_MHDI[[#This Row],[Município]],"/",tb_MHDI[[#This Row],[UF]])</f>
        <v>Guaraqueçaba/PR</v>
      </c>
      <c r="E2022" s="8">
        <v>0.58699999999999997</v>
      </c>
      <c r="F2022" s="8">
        <v>0.58699999999999997</v>
      </c>
      <c r="G2022" s="8">
        <v>0.79200000000000004</v>
      </c>
      <c r="H2022" s="8">
        <v>0.434</v>
      </c>
      <c r="I2022" s="9">
        <f>_xlfn.NUMBERVALUE(INDEX(tb_SVI[],MATCH(tb_MHDI[[#This Row],[mun_uf]],tb_SVI[city_name_uf],0),7),".")</f>
        <v>2010</v>
      </c>
    </row>
    <row r="2023" spans="1:9" x14ac:dyDescent="0.25">
      <c r="A2023" s="8" t="s">
        <v>14066</v>
      </c>
      <c r="B2023" s="8" t="str">
        <f>LEFT(tb_MHDI[[#This Row],[Territorialidades]],(FIND("/",tb_MHDI[[#This Row],[Territorialidades]])-2))</f>
        <v>Guarará</v>
      </c>
      <c r="C2023" s="8" t="str">
        <f>LEFT(RIGHT(tb_MHDI[[#This Row],[Territorialidades]],3),2)</f>
        <v>MG</v>
      </c>
      <c r="D2023" s="8" t="str">
        <f>CONCATENATE(tb_MHDI[[#This Row],[Município]],"/",tb_MHDI[[#This Row],[UF]])</f>
        <v>Guarará/MG</v>
      </c>
      <c r="E2023" s="8">
        <v>0.65200000000000002</v>
      </c>
      <c r="F2023" s="8">
        <v>0.65</v>
      </c>
      <c r="G2023" s="8">
        <v>0.80200000000000005</v>
      </c>
      <c r="H2023" s="8">
        <v>0.53200000000000003</v>
      </c>
      <c r="I2023" s="9">
        <f>_xlfn.NUMBERVALUE(INDEX(tb_SVI[],MATCH(tb_MHDI[[#This Row],[mun_uf]],tb_SVI[city_name_uf],0),7),".")</f>
        <v>2010</v>
      </c>
    </row>
    <row r="2024" spans="1:9" x14ac:dyDescent="0.25">
      <c r="A2024" s="8" t="s">
        <v>14067</v>
      </c>
      <c r="B2024" s="8" t="str">
        <f>LEFT(tb_MHDI[[#This Row],[Territorialidades]],(FIND("/",tb_MHDI[[#This Row],[Territorialidades]])-2))</f>
        <v>Guararapes</v>
      </c>
      <c r="C2024" s="8" t="str">
        <f>LEFT(RIGHT(tb_MHDI[[#This Row],[Territorialidades]],3),2)</f>
        <v>SP</v>
      </c>
      <c r="D2024" s="8" t="str">
        <f>CONCATENATE(tb_MHDI[[#This Row],[Município]],"/",tb_MHDI[[#This Row],[UF]])</f>
        <v>Guararapes/SP</v>
      </c>
      <c r="E2024" s="8">
        <v>0.76300000000000001</v>
      </c>
      <c r="F2024" s="8">
        <v>0.72699999999999998</v>
      </c>
      <c r="G2024" s="8">
        <v>0.84</v>
      </c>
      <c r="H2024" s="8">
        <v>0.72599999999999998</v>
      </c>
      <c r="I2024" s="9">
        <f>_xlfn.NUMBERVALUE(INDEX(tb_SVI[],MATCH(tb_MHDI[[#This Row],[mun_uf]],tb_SVI[city_name_uf],0),7),".")</f>
        <v>2010</v>
      </c>
    </row>
    <row r="2025" spans="1:9" x14ac:dyDescent="0.25">
      <c r="A2025" s="8" t="s">
        <v>14068</v>
      </c>
      <c r="B2025" s="8" t="str">
        <f>LEFT(tb_MHDI[[#This Row],[Territorialidades]],(FIND("/",tb_MHDI[[#This Row],[Territorialidades]])-2))</f>
        <v>Guararema</v>
      </c>
      <c r="C2025" s="8" t="str">
        <f>LEFT(RIGHT(tb_MHDI[[#This Row],[Territorialidades]],3),2)</f>
        <v>SP</v>
      </c>
      <c r="D2025" s="8" t="str">
        <f>CONCATENATE(tb_MHDI[[#This Row],[Município]],"/",tb_MHDI[[#This Row],[UF]])</f>
        <v>Guararema/SP</v>
      </c>
      <c r="E2025" s="8">
        <v>0.73099999999999998</v>
      </c>
      <c r="F2025" s="8">
        <v>0.72899999999999998</v>
      </c>
      <c r="G2025" s="8">
        <v>0.81699999999999995</v>
      </c>
      <c r="H2025" s="8">
        <v>0.65600000000000003</v>
      </c>
      <c r="I2025" s="9">
        <f>_xlfn.NUMBERVALUE(INDEX(tb_SVI[],MATCH(tb_MHDI[[#This Row],[mun_uf]],tb_SVI[city_name_uf],0),7),".")</f>
        <v>2010</v>
      </c>
    </row>
    <row r="2026" spans="1:9" x14ac:dyDescent="0.25">
      <c r="A2026" s="8" t="s">
        <v>14069</v>
      </c>
      <c r="B2026" s="8" t="str">
        <f>LEFT(tb_MHDI[[#This Row],[Territorialidades]],(FIND("/",tb_MHDI[[#This Row],[Territorialidades]])-2))</f>
        <v>Guará</v>
      </c>
      <c r="C2026" s="8" t="str">
        <f>LEFT(RIGHT(tb_MHDI[[#This Row],[Territorialidades]],3),2)</f>
        <v>SP</v>
      </c>
      <c r="D2026" s="8" t="str">
        <f>CONCATENATE(tb_MHDI[[#This Row],[Município]],"/",tb_MHDI[[#This Row],[UF]])</f>
        <v>Guará/SP</v>
      </c>
      <c r="E2026" s="8">
        <v>0.71799999999999997</v>
      </c>
      <c r="F2026" s="8">
        <v>0.71</v>
      </c>
      <c r="G2026" s="8">
        <v>0.82599999999999996</v>
      </c>
      <c r="H2026" s="8">
        <v>0.63</v>
      </c>
      <c r="I2026" s="9">
        <f>_xlfn.NUMBERVALUE(INDEX(tb_SVI[],MATCH(tb_MHDI[[#This Row],[mun_uf]],tb_SVI[city_name_uf],0),7),".")</f>
        <v>2010</v>
      </c>
    </row>
    <row r="2027" spans="1:9" x14ac:dyDescent="0.25">
      <c r="A2027" s="8" t="s">
        <v>14070</v>
      </c>
      <c r="B2027" s="8" t="str">
        <f>LEFT(tb_MHDI[[#This Row],[Territorialidades]],(FIND("/",tb_MHDI[[#This Row],[Territorialidades]])-2))</f>
        <v>Guaratinga</v>
      </c>
      <c r="C2027" s="8" t="str">
        <f>LEFT(RIGHT(tb_MHDI[[#This Row],[Territorialidades]],3),2)</f>
        <v>BA</v>
      </c>
      <c r="D2027" s="8" t="str">
        <f>CONCATENATE(tb_MHDI[[#This Row],[Município]],"/",tb_MHDI[[#This Row],[UF]])</f>
        <v>Guaratinga/BA</v>
      </c>
      <c r="E2027" s="8">
        <v>0.55800000000000005</v>
      </c>
      <c r="F2027" s="8">
        <v>0.55900000000000005</v>
      </c>
      <c r="G2027" s="8">
        <v>0.76600000000000001</v>
      </c>
      <c r="H2027" s="8">
        <v>0.40600000000000003</v>
      </c>
      <c r="I2027" s="9">
        <f>_xlfn.NUMBERVALUE(INDEX(tb_SVI[],MATCH(tb_MHDI[[#This Row],[mun_uf]],tb_SVI[city_name_uf],0),7),".")</f>
        <v>2010</v>
      </c>
    </row>
    <row r="2028" spans="1:9" x14ac:dyDescent="0.25">
      <c r="A2028" s="8" t="s">
        <v>14071</v>
      </c>
      <c r="B2028" s="8" t="str">
        <f>LEFT(tb_MHDI[[#This Row],[Territorialidades]],(FIND("/",tb_MHDI[[#This Row],[Territorialidades]])-2))</f>
        <v>Guaratinguetá</v>
      </c>
      <c r="C2028" s="8" t="str">
        <f>LEFT(RIGHT(tb_MHDI[[#This Row],[Territorialidades]],3),2)</f>
        <v>SP</v>
      </c>
      <c r="D2028" s="8" t="str">
        <f>CONCATENATE(tb_MHDI[[#This Row],[Município]],"/",tb_MHDI[[#This Row],[UF]])</f>
        <v>Guaratinguetá/SP</v>
      </c>
      <c r="E2028" s="8">
        <v>0.79800000000000004</v>
      </c>
      <c r="F2028" s="8">
        <v>0.76400000000000001</v>
      </c>
      <c r="G2028" s="8">
        <v>0.88600000000000001</v>
      </c>
      <c r="H2028" s="8">
        <v>0.751</v>
      </c>
      <c r="I2028" s="9">
        <f>_xlfn.NUMBERVALUE(INDEX(tb_SVI[],MATCH(tb_MHDI[[#This Row],[mun_uf]],tb_SVI[city_name_uf],0),7),".")</f>
        <v>2010</v>
      </c>
    </row>
    <row r="2029" spans="1:9" x14ac:dyDescent="0.25">
      <c r="A2029" s="8" t="s">
        <v>14072</v>
      </c>
      <c r="B2029" s="8" t="str">
        <f>LEFT(tb_MHDI[[#This Row],[Territorialidades]],(FIND("/",tb_MHDI[[#This Row],[Territorialidades]])-2))</f>
        <v>Guaratuba</v>
      </c>
      <c r="C2029" s="8" t="str">
        <f>LEFT(RIGHT(tb_MHDI[[#This Row],[Territorialidades]],3),2)</f>
        <v>PR</v>
      </c>
      <c r="D2029" s="8" t="str">
        <f>CONCATENATE(tb_MHDI[[#This Row],[Município]],"/",tb_MHDI[[#This Row],[UF]])</f>
        <v>Guaratuba/PR</v>
      </c>
      <c r="E2029" s="8">
        <v>0.71699999999999997</v>
      </c>
      <c r="F2029" s="8">
        <v>0.73699999999999999</v>
      </c>
      <c r="G2029" s="8">
        <v>0.82799999999999996</v>
      </c>
      <c r="H2029" s="8">
        <v>0.60399999999999998</v>
      </c>
      <c r="I2029" s="9">
        <f>_xlfn.NUMBERVALUE(INDEX(tb_SVI[],MATCH(tb_MHDI[[#This Row],[mun_uf]],tb_SVI[city_name_uf],0),7),".")</f>
        <v>2010</v>
      </c>
    </row>
    <row r="2030" spans="1:9" x14ac:dyDescent="0.25">
      <c r="A2030" s="8" t="s">
        <v>14073</v>
      </c>
      <c r="B2030" s="8" t="str">
        <f>LEFT(tb_MHDI[[#This Row],[Territorialidades]],(FIND("/",tb_MHDI[[#This Row],[Territorialidades]])-2))</f>
        <v>Guarda-Mor</v>
      </c>
      <c r="C2030" s="8" t="str">
        <f>LEFT(RIGHT(tb_MHDI[[#This Row],[Territorialidades]],3),2)</f>
        <v>MG</v>
      </c>
      <c r="D2030" s="8" t="str">
        <f>CONCATENATE(tb_MHDI[[#This Row],[Município]],"/",tb_MHDI[[#This Row],[UF]])</f>
        <v>Guarda-Mor/MG</v>
      </c>
      <c r="E2030" s="8">
        <v>0.69</v>
      </c>
      <c r="F2030" s="8">
        <v>0.70899999999999996</v>
      </c>
      <c r="G2030" s="8">
        <v>0.82899999999999996</v>
      </c>
      <c r="H2030" s="8">
        <v>0.55800000000000005</v>
      </c>
      <c r="I2030" s="9">
        <f>_xlfn.NUMBERVALUE(INDEX(tb_SVI[],MATCH(tb_MHDI[[#This Row],[mun_uf]],tb_SVI[city_name_uf],0),7),".")</f>
        <v>2010</v>
      </c>
    </row>
    <row r="2031" spans="1:9" x14ac:dyDescent="0.25">
      <c r="A2031" s="8" t="s">
        <v>14074</v>
      </c>
      <c r="B2031" s="8" t="str">
        <f>LEFT(tb_MHDI[[#This Row],[Territorialidades]],(FIND("/",tb_MHDI[[#This Row],[Territorialidades]])-2))</f>
        <v>Guareí</v>
      </c>
      <c r="C2031" s="8" t="str">
        <f>LEFT(RIGHT(tb_MHDI[[#This Row],[Territorialidades]],3),2)</f>
        <v>SP</v>
      </c>
      <c r="D2031" s="8" t="str">
        <f>CONCATENATE(tb_MHDI[[#This Row],[Município]],"/",tb_MHDI[[#This Row],[UF]])</f>
        <v>Guareí/SP</v>
      </c>
      <c r="E2031" s="8">
        <v>0.68700000000000006</v>
      </c>
      <c r="F2031" s="8">
        <v>0.69199999999999995</v>
      </c>
      <c r="G2031" s="8">
        <v>0.80500000000000005</v>
      </c>
      <c r="H2031" s="8">
        <v>0.58299999999999996</v>
      </c>
      <c r="I2031" s="9">
        <f>_xlfn.NUMBERVALUE(INDEX(tb_SVI[],MATCH(tb_MHDI[[#This Row],[mun_uf]],tb_SVI[city_name_uf],0),7),".")</f>
        <v>2010</v>
      </c>
    </row>
    <row r="2032" spans="1:9" x14ac:dyDescent="0.25">
      <c r="A2032" s="8" t="s">
        <v>14075</v>
      </c>
      <c r="B2032" s="8" t="str">
        <f>LEFT(tb_MHDI[[#This Row],[Territorialidades]],(FIND("/",tb_MHDI[[#This Row],[Territorialidades]])-2))</f>
        <v>Guaribas</v>
      </c>
      <c r="C2032" s="8" t="str">
        <f>LEFT(RIGHT(tb_MHDI[[#This Row],[Territorialidades]],3),2)</f>
        <v>PI</v>
      </c>
      <c r="D2032" s="8" t="str">
        <f>CONCATENATE(tb_MHDI[[#This Row],[Município]],"/",tb_MHDI[[#This Row],[UF]])</f>
        <v>Guaribas/PI</v>
      </c>
      <c r="E2032" s="8">
        <v>0.50800000000000001</v>
      </c>
      <c r="F2032" s="8">
        <v>0.48299999999999998</v>
      </c>
      <c r="G2032" s="8">
        <v>0.71099999999999997</v>
      </c>
      <c r="H2032" s="8">
        <v>0.38100000000000001</v>
      </c>
      <c r="I2032" s="9">
        <f>_xlfn.NUMBERVALUE(INDEX(tb_SVI[],MATCH(tb_MHDI[[#This Row],[mun_uf]],tb_SVI[city_name_uf],0),7),".")</f>
        <v>2010</v>
      </c>
    </row>
    <row r="2033" spans="1:9" x14ac:dyDescent="0.25">
      <c r="A2033" s="8" t="s">
        <v>14076</v>
      </c>
      <c r="B2033" s="8" t="str">
        <f>LEFT(tb_MHDI[[#This Row],[Territorialidades]],(FIND("/",tb_MHDI[[#This Row],[Territorialidades]])-2))</f>
        <v>Guariba</v>
      </c>
      <c r="C2033" s="8" t="str">
        <f>LEFT(RIGHT(tb_MHDI[[#This Row],[Territorialidades]],3),2)</f>
        <v>SP</v>
      </c>
      <c r="D2033" s="8" t="str">
        <f>CONCATENATE(tb_MHDI[[#This Row],[Município]],"/",tb_MHDI[[#This Row],[UF]])</f>
        <v>Guariba/SP</v>
      </c>
      <c r="E2033" s="8">
        <v>0.71899999999999997</v>
      </c>
      <c r="F2033" s="8">
        <v>0.71199999999999997</v>
      </c>
      <c r="G2033" s="8">
        <v>0.81100000000000005</v>
      </c>
      <c r="H2033" s="8">
        <v>0.64500000000000002</v>
      </c>
      <c r="I2033" s="9">
        <f>_xlfn.NUMBERVALUE(INDEX(tb_SVI[],MATCH(tb_MHDI[[#This Row],[mun_uf]],tb_SVI[city_name_uf],0),7),".")</f>
        <v>2010</v>
      </c>
    </row>
    <row r="2034" spans="1:9" x14ac:dyDescent="0.25">
      <c r="A2034" s="8" t="s">
        <v>14077</v>
      </c>
      <c r="B2034" s="8" t="str">
        <f>LEFT(tb_MHDI[[#This Row],[Territorialidades]],(FIND("/",tb_MHDI[[#This Row],[Territorialidades]])-2))</f>
        <v>Guarinos</v>
      </c>
      <c r="C2034" s="8" t="str">
        <f>LEFT(RIGHT(tb_MHDI[[#This Row],[Territorialidades]],3),2)</f>
        <v>GO</v>
      </c>
      <c r="D2034" s="8" t="str">
        <f>CONCATENATE(tb_MHDI[[#This Row],[Município]],"/",tb_MHDI[[#This Row],[UF]])</f>
        <v>Guarinos/GO</v>
      </c>
      <c r="E2034" s="8">
        <v>0.65200000000000002</v>
      </c>
      <c r="F2034" s="8">
        <v>0.60399999999999998</v>
      </c>
      <c r="G2034" s="8">
        <v>0.81499999999999995</v>
      </c>
      <c r="H2034" s="8">
        <v>0.56299999999999994</v>
      </c>
      <c r="I2034" s="9">
        <f>_xlfn.NUMBERVALUE(INDEX(tb_SVI[],MATCH(tb_MHDI[[#This Row],[mun_uf]],tb_SVI[city_name_uf],0),7),".")</f>
        <v>2010</v>
      </c>
    </row>
    <row r="2035" spans="1:9" x14ac:dyDescent="0.25">
      <c r="A2035" s="8" t="s">
        <v>14078</v>
      </c>
      <c r="B2035" s="8" t="str">
        <f>LEFT(tb_MHDI[[#This Row],[Territorialidades]],(FIND("/",tb_MHDI[[#This Row],[Territorialidades]])-2))</f>
        <v>Guarujá do Sul</v>
      </c>
      <c r="C2035" s="8" t="str">
        <f>LEFT(RIGHT(tb_MHDI[[#This Row],[Territorialidades]],3),2)</f>
        <v>SC</v>
      </c>
      <c r="D2035" s="8" t="str">
        <f>CONCATENATE(tb_MHDI[[#This Row],[Município]],"/",tb_MHDI[[#This Row],[UF]])</f>
        <v>Guarujá do Sul/SC</v>
      </c>
      <c r="E2035" s="8">
        <v>0.73</v>
      </c>
      <c r="F2035" s="8">
        <v>0.73199999999999998</v>
      </c>
      <c r="G2035" s="8">
        <v>0.83299999999999996</v>
      </c>
      <c r="H2035" s="8">
        <v>0.63900000000000001</v>
      </c>
      <c r="I2035" s="9">
        <f>_xlfn.NUMBERVALUE(INDEX(tb_SVI[],MATCH(tb_MHDI[[#This Row],[mun_uf]],tb_SVI[city_name_uf],0),7),".")</f>
        <v>2010</v>
      </c>
    </row>
    <row r="2036" spans="1:9" x14ac:dyDescent="0.25">
      <c r="A2036" s="8" t="s">
        <v>14079</v>
      </c>
      <c r="B2036" s="8" t="str">
        <f>LEFT(tb_MHDI[[#This Row],[Territorialidades]],(FIND("/",tb_MHDI[[#This Row],[Territorialidades]])-2))</f>
        <v>Guarujá</v>
      </c>
      <c r="C2036" s="8" t="str">
        <f>LEFT(RIGHT(tb_MHDI[[#This Row],[Territorialidades]],3),2)</f>
        <v>SP</v>
      </c>
      <c r="D2036" s="8" t="str">
        <f>CONCATENATE(tb_MHDI[[#This Row],[Município]],"/",tb_MHDI[[#This Row],[UF]])</f>
        <v>Guarujá/SP</v>
      </c>
      <c r="E2036" s="8">
        <v>0.751</v>
      </c>
      <c r="F2036" s="8">
        <v>0.72899999999999998</v>
      </c>
      <c r="G2036" s="8">
        <v>0.85399999999999998</v>
      </c>
      <c r="H2036" s="8">
        <v>0.67900000000000005</v>
      </c>
      <c r="I2036" s="9">
        <f>_xlfn.NUMBERVALUE(INDEX(tb_SVI[],MATCH(tb_MHDI[[#This Row],[mun_uf]],tb_SVI[city_name_uf],0),7),".")</f>
        <v>2010</v>
      </c>
    </row>
    <row r="2037" spans="1:9" x14ac:dyDescent="0.25">
      <c r="A2037" s="8" t="s">
        <v>14080</v>
      </c>
      <c r="B2037" s="8" t="str">
        <f>LEFT(tb_MHDI[[#This Row],[Territorialidades]],(FIND("/",tb_MHDI[[#This Row],[Territorialidades]])-2))</f>
        <v>Guarulhos</v>
      </c>
      <c r="C2037" s="8" t="str">
        <f>LEFT(RIGHT(tb_MHDI[[#This Row],[Territorialidades]],3),2)</f>
        <v>SP</v>
      </c>
      <c r="D2037" s="8" t="str">
        <f>CONCATENATE(tb_MHDI[[#This Row],[Município]],"/",tb_MHDI[[#This Row],[UF]])</f>
        <v>Guarulhos/SP</v>
      </c>
      <c r="E2037" s="8">
        <v>0.76300000000000001</v>
      </c>
      <c r="F2037" s="8">
        <v>0.746</v>
      </c>
      <c r="G2037" s="8">
        <v>0.83099999999999996</v>
      </c>
      <c r="H2037" s="8">
        <v>0.71699999999999997</v>
      </c>
      <c r="I2037" s="9">
        <f>_xlfn.NUMBERVALUE(INDEX(tb_SVI[],MATCH(tb_MHDI[[#This Row],[mun_uf]],tb_SVI[city_name_uf],0),7),".")</f>
        <v>2010</v>
      </c>
    </row>
    <row r="2038" spans="1:9" x14ac:dyDescent="0.25">
      <c r="A2038" s="8" t="s">
        <v>14081</v>
      </c>
      <c r="B2038" s="8" t="str">
        <f>LEFT(tb_MHDI[[#This Row],[Territorialidades]],(FIND("/",tb_MHDI[[#This Row],[Territorialidades]])-2))</f>
        <v>Guatambú</v>
      </c>
      <c r="C2038" s="8" t="str">
        <f>LEFT(RIGHT(tb_MHDI[[#This Row],[Territorialidades]],3),2)</f>
        <v>SC</v>
      </c>
      <c r="D2038" s="8" t="str">
        <f>CONCATENATE(tb_MHDI[[#This Row],[Município]],"/",tb_MHDI[[#This Row],[UF]])</f>
        <v>Guatambú/SC</v>
      </c>
      <c r="E2038" s="8">
        <v>0.71699999999999997</v>
      </c>
      <c r="F2038" s="8">
        <v>0.71599999999999997</v>
      </c>
      <c r="G2038" s="8">
        <v>0.82299999999999995</v>
      </c>
      <c r="H2038" s="8">
        <v>0.626</v>
      </c>
      <c r="I2038" s="9">
        <f>_xlfn.NUMBERVALUE(INDEX(tb_SVI[],MATCH(tb_MHDI[[#This Row],[mun_uf]],tb_SVI[city_name_uf],0),7),".")</f>
        <v>2010</v>
      </c>
    </row>
    <row r="2039" spans="1:9" x14ac:dyDescent="0.25">
      <c r="A2039" s="8" t="s">
        <v>14082</v>
      </c>
      <c r="B2039" s="8" t="str">
        <f>LEFT(tb_MHDI[[#This Row],[Territorialidades]],(FIND("/",tb_MHDI[[#This Row],[Territorialidades]])-2))</f>
        <v>Guatapará</v>
      </c>
      <c r="C2039" s="8" t="str">
        <f>LEFT(RIGHT(tb_MHDI[[#This Row],[Territorialidades]],3),2)</f>
        <v>SP</v>
      </c>
      <c r="D2039" s="8" t="str">
        <f>CONCATENATE(tb_MHDI[[#This Row],[Município]],"/",tb_MHDI[[#This Row],[UF]])</f>
        <v>Guatapará/SP</v>
      </c>
      <c r="E2039" s="8">
        <v>0.74299999999999999</v>
      </c>
      <c r="F2039" s="8">
        <v>0.72399999999999998</v>
      </c>
      <c r="G2039" s="8">
        <v>0.82199999999999995</v>
      </c>
      <c r="H2039" s="8">
        <v>0.68799999999999994</v>
      </c>
      <c r="I2039" s="9">
        <f>_xlfn.NUMBERVALUE(INDEX(tb_SVI[],MATCH(tb_MHDI[[#This Row],[mun_uf]],tb_SVI[city_name_uf],0),7),".")</f>
        <v>2010</v>
      </c>
    </row>
    <row r="2040" spans="1:9" x14ac:dyDescent="0.25">
      <c r="A2040" s="8" t="s">
        <v>14083</v>
      </c>
      <c r="B2040" s="8" t="str">
        <f>LEFT(tb_MHDI[[#This Row],[Territorialidades]],(FIND("/",tb_MHDI[[#This Row],[Territorialidades]])-2))</f>
        <v>Guaxupé</v>
      </c>
      <c r="C2040" s="8" t="str">
        <f>LEFT(RIGHT(tb_MHDI[[#This Row],[Territorialidades]],3),2)</f>
        <v>MG</v>
      </c>
      <c r="D2040" s="8" t="str">
        <f>CONCATENATE(tb_MHDI[[#This Row],[Município]],"/",tb_MHDI[[#This Row],[UF]])</f>
        <v>Guaxupé/MG</v>
      </c>
      <c r="E2040" s="8">
        <v>0.751</v>
      </c>
      <c r="F2040" s="8">
        <v>0.72899999999999998</v>
      </c>
      <c r="G2040" s="8">
        <v>0.88</v>
      </c>
      <c r="H2040" s="8">
        <v>0.65900000000000003</v>
      </c>
      <c r="I2040" s="9">
        <f>_xlfn.NUMBERVALUE(INDEX(tb_SVI[],MATCH(tb_MHDI[[#This Row],[mun_uf]],tb_SVI[city_name_uf],0),7),".")</f>
        <v>2010</v>
      </c>
    </row>
    <row r="2041" spans="1:9" x14ac:dyDescent="0.25">
      <c r="A2041" s="8" t="s">
        <v>14084</v>
      </c>
      <c r="B2041" s="8" t="str">
        <f>LEFT(tb_MHDI[[#This Row],[Territorialidades]],(FIND("/",tb_MHDI[[#This Row],[Territorialidades]])-2))</f>
        <v>Guia Lopes da Laguna</v>
      </c>
      <c r="C2041" s="8" t="str">
        <f>LEFT(RIGHT(tb_MHDI[[#This Row],[Territorialidades]],3),2)</f>
        <v>MS</v>
      </c>
      <c r="D2041" s="8" t="str">
        <f>CONCATENATE(tb_MHDI[[#This Row],[Município]],"/",tb_MHDI[[#This Row],[UF]])</f>
        <v>Guia Lopes da Laguna/MS</v>
      </c>
      <c r="E2041" s="8">
        <v>0.67500000000000004</v>
      </c>
      <c r="F2041" s="8">
        <v>0.67700000000000005</v>
      </c>
      <c r="G2041" s="8">
        <v>0.82599999999999996</v>
      </c>
      <c r="H2041" s="8">
        <v>0.54900000000000004</v>
      </c>
      <c r="I2041" s="9">
        <f>_xlfn.NUMBERVALUE(INDEX(tb_SVI[],MATCH(tb_MHDI[[#This Row],[mun_uf]],tb_SVI[city_name_uf],0),7),".")</f>
        <v>2010</v>
      </c>
    </row>
    <row r="2042" spans="1:9" x14ac:dyDescent="0.25">
      <c r="A2042" s="8" t="s">
        <v>14085</v>
      </c>
      <c r="B2042" s="8" t="str">
        <f>LEFT(tb_MHDI[[#This Row],[Territorialidades]],(FIND("/",tb_MHDI[[#This Row],[Territorialidades]])-2))</f>
        <v>Guidoval</v>
      </c>
      <c r="C2042" s="8" t="str">
        <f>LEFT(RIGHT(tb_MHDI[[#This Row],[Territorialidades]],3),2)</f>
        <v>MG</v>
      </c>
      <c r="D2042" s="8" t="str">
        <f>CONCATENATE(tb_MHDI[[#This Row],[Município]],"/",tb_MHDI[[#This Row],[UF]])</f>
        <v>Guidoval/MG</v>
      </c>
      <c r="E2042" s="8">
        <v>0.68300000000000005</v>
      </c>
      <c r="F2042" s="8">
        <v>0.66900000000000004</v>
      </c>
      <c r="G2042" s="8">
        <v>0.83699999999999997</v>
      </c>
      <c r="H2042" s="8">
        <v>0.56899999999999995</v>
      </c>
      <c r="I2042" s="9">
        <f>_xlfn.NUMBERVALUE(INDEX(tb_SVI[],MATCH(tb_MHDI[[#This Row],[mun_uf]],tb_SVI[city_name_uf],0),7),".")</f>
        <v>2010</v>
      </c>
    </row>
    <row r="2043" spans="1:9" x14ac:dyDescent="0.25">
      <c r="A2043" s="8" t="s">
        <v>14086</v>
      </c>
      <c r="B2043" s="8" t="str">
        <f>LEFT(tb_MHDI[[#This Row],[Territorialidades]],(FIND("/",tb_MHDI[[#This Row],[Territorialidades]])-2))</f>
        <v>Guimarães</v>
      </c>
      <c r="C2043" s="8" t="str">
        <f>LEFT(RIGHT(tb_MHDI[[#This Row],[Territorialidades]],3),2)</f>
        <v>MA</v>
      </c>
      <c r="D2043" s="8" t="str">
        <f>CONCATENATE(tb_MHDI[[#This Row],[Município]],"/",tb_MHDI[[#This Row],[UF]])</f>
        <v>Guimarães/MA</v>
      </c>
      <c r="E2043" s="8">
        <v>0.625</v>
      </c>
      <c r="F2043" s="8">
        <v>0.53500000000000003</v>
      </c>
      <c r="G2043" s="8">
        <v>0.77200000000000002</v>
      </c>
      <c r="H2043" s="8">
        <v>0.59199999999999997</v>
      </c>
      <c r="I2043" s="9">
        <f>_xlfn.NUMBERVALUE(INDEX(tb_SVI[],MATCH(tb_MHDI[[#This Row],[mun_uf]],tb_SVI[city_name_uf],0),7),".")</f>
        <v>2010</v>
      </c>
    </row>
    <row r="2044" spans="1:9" x14ac:dyDescent="0.25">
      <c r="A2044" s="8" t="s">
        <v>14087</v>
      </c>
      <c r="B2044" s="8" t="str">
        <f>LEFT(tb_MHDI[[#This Row],[Territorialidades]],(FIND("/",tb_MHDI[[#This Row],[Territorialidades]])-2))</f>
        <v>Guimarânia</v>
      </c>
      <c r="C2044" s="8" t="str">
        <f>LEFT(RIGHT(tb_MHDI[[#This Row],[Territorialidades]],3),2)</f>
        <v>MG</v>
      </c>
      <c r="D2044" s="8" t="str">
        <f>CONCATENATE(tb_MHDI[[#This Row],[Município]],"/",tb_MHDI[[#This Row],[UF]])</f>
        <v>Guimarânia/MG</v>
      </c>
      <c r="E2044" s="8">
        <v>0.69299999999999995</v>
      </c>
      <c r="F2044" s="8">
        <v>0.68100000000000005</v>
      </c>
      <c r="G2044" s="8">
        <v>0.82499999999999996</v>
      </c>
      <c r="H2044" s="8">
        <v>0.59199999999999997</v>
      </c>
      <c r="I2044" s="9">
        <f>_xlfn.NUMBERVALUE(INDEX(tb_SVI[],MATCH(tb_MHDI[[#This Row],[mun_uf]],tb_SVI[city_name_uf],0),7),".")</f>
        <v>2010</v>
      </c>
    </row>
    <row r="2045" spans="1:9" x14ac:dyDescent="0.25">
      <c r="A2045" s="8" t="s">
        <v>14088</v>
      </c>
      <c r="B2045" s="8" t="str">
        <f>LEFT(tb_MHDI[[#This Row],[Territorialidades]],(FIND("/",tb_MHDI[[#This Row],[Territorialidades]])-2))</f>
        <v>Guiratinga</v>
      </c>
      <c r="C2045" s="8" t="str">
        <f>LEFT(RIGHT(tb_MHDI[[#This Row],[Territorialidades]],3),2)</f>
        <v>MT</v>
      </c>
      <c r="D2045" s="8" t="str">
        <f>CONCATENATE(tb_MHDI[[#This Row],[Município]],"/",tb_MHDI[[#This Row],[UF]])</f>
        <v>Guiratinga/MT</v>
      </c>
      <c r="E2045" s="8">
        <v>0.70499999999999996</v>
      </c>
      <c r="F2045" s="8">
        <v>0.67700000000000005</v>
      </c>
      <c r="G2045" s="8">
        <v>0.81299999999999994</v>
      </c>
      <c r="H2045" s="8">
        <v>0.63700000000000001</v>
      </c>
      <c r="I2045" s="9">
        <f>_xlfn.NUMBERVALUE(INDEX(tb_SVI[],MATCH(tb_MHDI[[#This Row],[mun_uf]],tb_SVI[city_name_uf],0),7),".")</f>
        <v>2010</v>
      </c>
    </row>
    <row r="2046" spans="1:9" x14ac:dyDescent="0.25">
      <c r="A2046" s="8" t="s">
        <v>14089</v>
      </c>
      <c r="B2046" s="8" t="str">
        <f>LEFT(tb_MHDI[[#This Row],[Territorialidades]],(FIND("/",tb_MHDI[[#This Row],[Territorialidades]])-2))</f>
        <v>Guiricema</v>
      </c>
      <c r="C2046" s="8" t="str">
        <f>LEFT(RIGHT(tb_MHDI[[#This Row],[Territorialidades]],3),2)</f>
        <v>MG</v>
      </c>
      <c r="D2046" s="8" t="str">
        <f>CONCATENATE(tb_MHDI[[#This Row],[Município]],"/",tb_MHDI[[#This Row],[UF]])</f>
        <v>Guiricema/MG</v>
      </c>
      <c r="E2046" s="8">
        <v>0.67400000000000004</v>
      </c>
      <c r="F2046" s="8">
        <v>0.65400000000000003</v>
      </c>
      <c r="G2046" s="8">
        <v>0.81200000000000006</v>
      </c>
      <c r="H2046" s="8">
        <v>0.57599999999999996</v>
      </c>
      <c r="I2046" s="9">
        <f>_xlfn.NUMBERVALUE(INDEX(tb_SVI[],MATCH(tb_MHDI[[#This Row],[mun_uf]],tb_SVI[city_name_uf],0),7),".")</f>
        <v>2010</v>
      </c>
    </row>
    <row r="2047" spans="1:9" x14ac:dyDescent="0.25">
      <c r="A2047" s="8" t="s">
        <v>14090</v>
      </c>
      <c r="B2047" s="8" t="str">
        <f>LEFT(tb_MHDI[[#This Row],[Territorialidades]],(FIND("/",tb_MHDI[[#This Row],[Territorialidades]])-2))</f>
        <v>Gurinhatã</v>
      </c>
      <c r="C2047" s="8" t="str">
        <f>LEFT(RIGHT(tb_MHDI[[#This Row],[Territorialidades]],3),2)</f>
        <v>MG</v>
      </c>
      <c r="D2047" s="8" t="str">
        <f>CONCATENATE(tb_MHDI[[#This Row],[Município]],"/",tb_MHDI[[#This Row],[UF]])</f>
        <v>Gurinhatã/MG</v>
      </c>
      <c r="E2047" s="8">
        <v>0.68</v>
      </c>
      <c r="F2047" s="8">
        <v>0.69099999999999995</v>
      </c>
      <c r="G2047" s="8">
        <v>0.86499999999999999</v>
      </c>
      <c r="H2047" s="8">
        <v>0.52500000000000002</v>
      </c>
      <c r="I2047" s="9">
        <f>_xlfn.NUMBERVALUE(INDEX(tb_SVI[],MATCH(tb_MHDI[[#This Row],[mun_uf]],tb_SVI[city_name_uf],0),7),".")</f>
        <v>2010</v>
      </c>
    </row>
    <row r="2048" spans="1:9" x14ac:dyDescent="0.25">
      <c r="A2048" s="8" t="s">
        <v>14091</v>
      </c>
      <c r="B2048" s="8" t="str">
        <f>LEFT(tb_MHDI[[#This Row],[Territorialidades]],(FIND("/",tb_MHDI[[#This Row],[Territorialidades]])-2))</f>
        <v>Gurinhém</v>
      </c>
      <c r="C2048" s="8" t="str">
        <f>LEFT(RIGHT(tb_MHDI[[#This Row],[Territorialidades]],3),2)</f>
        <v>PB</v>
      </c>
      <c r="D2048" s="8" t="str">
        <f>CONCATENATE(tb_MHDI[[#This Row],[Município]],"/",tb_MHDI[[#This Row],[UF]])</f>
        <v>Gurinhém/PB</v>
      </c>
      <c r="E2048" s="8">
        <v>0.55600000000000005</v>
      </c>
      <c r="F2048" s="8">
        <v>0.54400000000000004</v>
      </c>
      <c r="G2048" s="8">
        <v>0.72799999999999998</v>
      </c>
      <c r="H2048" s="8">
        <v>0.435</v>
      </c>
      <c r="I2048" s="9">
        <f>_xlfn.NUMBERVALUE(INDEX(tb_SVI[],MATCH(tb_MHDI[[#This Row],[mun_uf]],tb_SVI[city_name_uf],0),7),".")</f>
        <v>2010</v>
      </c>
    </row>
    <row r="2049" spans="1:9" x14ac:dyDescent="0.25">
      <c r="A2049" s="8" t="s">
        <v>14092</v>
      </c>
      <c r="B2049" s="8" t="str">
        <f>LEFT(tb_MHDI[[#This Row],[Territorialidades]],(FIND("/",tb_MHDI[[#This Row],[Territorialidades]])-2))</f>
        <v>Gurjão</v>
      </c>
      <c r="C2049" s="8" t="str">
        <f>LEFT(RIGHT(tb_MHDI[[#This Row],[Territorialidades]],3),2)</f>
        <v>PB</v>
      </c>
      <c r="D2049" s="8" t="str">
        <f>CONCATENATE(tb_MHDI[[#This Row],[Município]],"/",tb_MHDI[[#This Row],[UF]])</f>
        <v>Gurjão/PB</v>
      </c>
      <c r="E2049" s="8">
        <v>0.625</v>
      </c>
      <c r="F2049" s="8">
        <v>0.57599999999999996</v>
      </c>
      <c r="G2049" s="8">
        <v>0.72899999999999998</v>
      </c>
      <c r="H2049" s="8">
        <v>0.58099999999999996</v>
      </c>
      <c r="I2049" s="9">
        <f>_xlfn.NUMBERVALUE(INDEX(tb_SVI[],MATCH(tb_MHDI[[#This Row],[mun_uf]],tb_SVI[city_name_uf],0),7),".")</f>
        <v>2010</v>
      </c>
    </row>
    <row r="2050" spans="1:9" x14ac:dyDescent="0.25">
      <c r="A2050" s="8" t="s">
        <v>14093</v>
      </c>
      <c r="B2050" s="8" t="str">
        <f>LEFT(tb_MHDI[[#This Row],[Territorialidades]],(FIND("/",tb_MHDI[[#This Row],[Territorialidades]])-2))</f>
        <v>Gurupá</v>
      </c>
      <c r="C2050" s="8" t="str">
        <f>LEFT(RIGHT(tb_MHDI[[#This Row],[Territorialidades]],3),2)</f>
        <v>PA</v>
      </c>
      <c r="D2050" s="8" t="str">
        <f>CONCATENATE(tb_MHDI[[#This Row],[Município]],"/",tb_MHDI[[#This Row],[UF]])</f>
        <v>Gurupá/PA</v>
      </c>
      <c r="E2050" s="8">
        <v>0.50900000000000001</v>
      </c>
      <c r="F2050" s="8">
        <v>0.51</v>
      </c>
      <c r="G2050" s="8">
        <v>0.77700000000000002</v>
      </c>
      <c r="H2050" s="8">
        <v>0.33300000000000002</v>
      </c>
      <c r="I2050" s="9">
        <f>_xlfn.NUMBERVALUE(INDEX(tb_SVI[],MATCH(tb_MHDI[[#This Row],[mun_uf]],tb_SVI[city_name_uf],0),7),".")</f>
        <v>2010</v>
      </c>
    </row>
    <row r="2051" spans="1:9" x14ac:dyDescent="0.25">
      <c r="A2051" s="8" t="s">
        <v>14094</v>
      </c>
      <c r="B2051" s="8" t="str">
        <f>LEFT(tb_MHDI[[#This Row],[Territorialidades]],(FIND("/",tb_MHDI[[#This Row],[Territorialidades]])-2))</f>
        <v>Gurupi</v>
      </c>
      <c r="C2051" s="8" t="str">
        <f>LEFT(RIGHT(tb_MHDI[[#This Row],[Territorialidades]],3),2)</f>
        <v>TO</v>
      </c>
      <c r="D2051" s="8" t="str">
        <f>CONCATENATE(tb_MHDI[[#This Row],[Município]],"/",tb_MHDI[[#This Row],[UF]])</f>
        <v>Gurupi/TO</v>
      </c>
      <c r="E2051" s="8">
        <v>0.75900000000000001</v>
      </c>
      <c r="F2051" s="8">
        <v>0.73599999999999999</v>
      </c>
      <c r="G2051" s="8">
        <v>0.84299999999999997</v>
      </c>
      <c r="H2051" s="8">
        <v>0.70599999999999996</v>
      </c>
      <c r="I2051" s="9">
        <f>_xlfn.NUMBERVALUE(INDEX(tb_SVI[],MATCH(tb_MHDI[[#This Row],[mun_uf]],tb_SVI[city_name_uf],0),7),".")</f>
        <v>2010</v>
      </c>
    </row>
    <row r="2052" spans="1:9" x14ac:dyDescent="0.25">
      <c r="A2052" s="8" t="s">
        <v>14095</v>
      </c>
      <c r="B2052" s="8" t="str">
        <f>LEFT(tb_MHDI[[#This Row],[Territorialidades]],(FIND("/",tb_MHDI[[#This Row],[Territorialidades]])-2))</f>
        <v>Guzolândia</v>
      </c>
      <c r="C2052" s="8" t="str">
        <f>LEFT(RIGHT(tb_MHDI[[#This Row],[Territorialidades]],3),2)</f>
        <v>SP</v>
      </c>
      <c r="D2052" s="8" t="str">
        <f>CONCATENATE(tb_MHDI[[#This Row],[Município]],"/",tb_MHDI[[#This Row],[UF]])</f>
        <v>Guzolândia/SP</v>
      </c>
      <c r="E2052" s="8">
        <v>0.69699999999999995</v>
      </c>
      <c r="F2052" s="8">
        <v>0.67600000000000005</v>
      </c>
      <c r="G2052" s="8">
        <v>0.80800000000000005</v>
      </c>
      <c r="H2052" s="8">
        <v>0.621</v>
      </c>
      <c r="I2052" s="9">
        <f>_xlfn.NUMBERVALUE(INDEX(tb_SVI[],MATCH(tb_MHDI[[#This Row],[mun_uf]],tb_SVI[city_name_uf],0),7),".")</f>
        <v>2010</v>
      </c>
    </row>
    <row r="2053" spans="1:9" x14ac:dyDescent="0.25">
      <c r="A2053" s="8" t="s">
        <v>14096</v>
      </c>
      <c r="B2053" s="8" t="str">
        <f>LEFT(tb_MHDI[[#This Row],[Territorialidades]],(FIND("/",tb_MHDI[[#This Row],[Territorialidades]])-2))</f>
        <v>Harmonia</v>
      </c>
      <c r="C2053" s="8" t="str">
        <f>LEFT(RIGHT(tb_MHDI[[#This Row],[Territorialidades]],3),2)</f>
        <v>RS</v>
      </c>
      <c r="D2053" s="8" t="str">
        <f>CONCATENATE(tb_MHDI[[#This Row],[Município]],"/",tb_MHDI[[#This Row],[UF]])</f>
        <v>Harmonia/RS</v>
      </c>
      <c r="E2053" s="8">
        <v>0.749</v>
      </c>
      <c r="F2053" s="8">
        <v>0.748</v>
      </c>
      <c r="G2053" s="8">
        <v>0.84099999999999997</v>
      </c>
      <c r="H2053" s="8">
        <v>0.66800000000000004</v>
      </c>
      <c r="I2053" s="9">
        <f>_xlfn.NUMBERVALUE(INDEX(tb_SVI[],MATCH(tb_MHDI[[#This Row],[mun_uf]],tb_SVI[city_name_uf],0),7),".")</f>
        <v>2010</v>
      </c>
    </row>
    <row r="2054" spans="1:9" x14ac:dyDescent="0.25">
      <c r="A2054" s="8" t="s">
        <v>14097</v>
      </c>
      <c r="B2054" s="8" t="str">
        <f>LEFT(tb_MHDI[[#This Row],[Territorialidades]],(FIND("/",tb_MHDI[[#This Row],[Territorialidades]])-2))</f>
        <v>Heitoraí</v>
      </c>
      <c r="C2054" s="8" t="str">
        <f>LEFT(RIGHT(tb_MHDI[[#This Row],[Territorialidades]],3),2)</f>
        <v>GO</v>
      </c>
      <c r="D2054" s="8" t="str">
        <f>CONCATENATE(tb_MHDI[[#This Row],[Município]],"/",tb_MHDI[[#This Row],[UF]])</f>
        <v>Heitoraí/GO</v>
      </c>
      <c r="E2054" s="8">
        <v>0.69399999999999995</v>
      </c>
      <c r="F2054" s="8">
        <v>0.66100000000000003</v>
      </c>
      <c r="G2054" s="8">
        <v>0.81399999999999995</v>
      </c>
      <c r="H2054" s="8">
        <v>0.62</v>
      </c>
      <c r="I2054" s="9">
        <f>_xlfn.NUMBERVALUE(INDEX(tb_SVI[],MATCH(tb_MHDI[[#This Row],[mun_uf]],tb_SVI[city_name_uf],0),7),".")</f>
        <v>2010</v>
      </c>
    </row>
    <row r="2055" spans="1:9" x14ac:dyDescent="0.25">
      <c r="A2055" s="8" t="s">
        <v>14098</v>
      </c>
      <c r="B2055" s="8" t="str">
        <f>LEFT(tb_MHDI[[#This Row],[Territorialidades]],(FIND("/",tb_MHDI[[#This Row],[Territorialidades]])-2))</f>
        <v>Heliodora</v>
      </c>
      <c r="C2055" s="8" t="str">
        <f>LEFT(RIGHT(tb_MHDI[[#This Row],[Territorialidades]],3),2)</f>
        <v>MG</v>
      </c>
      <c r="D2055" s="8" t="str">
        <f>CONCATENATE(tb_MHDI[[#This Row],[Município]],"/",tb_MHDI[[#This Row],[UF]])</f>
        <v>Heliodora/MG</v>
      </c>
      <c r="E2055" s="8">
        <v>0.65700000000000003</v>
      </c>
      <c r="F2055" s="8">
        <v>0.65600000000000003</v>
      </c>
      <c r="G2055" s="8">
        <v>0.82199999999999995</v>
      </c>
      <c r="H2055" s="8">
        <v>0.52700000000000002</v>
      </c>
      <c r="I2055" s="9">
        <f>_xlfn.NUMBERVALUE(INDEX(tb_SVI[],MATCH(tb_MHDI[[#This Row],[mun_uf]],tb_SVI[city_name_uf],0),7),".")</f>
        <v>2010</v>
      </c>
    </row>
    <row r="2056" spans="1:9" x14ac:dyDescent="0.25">
      <c r="A2056" s="8" t="s">
        <v>14099</v>
      </c>
      <c r="B2056" s="8" t="str">
        <f>LEFT(tb_MHDI[[#This Row],[Territorialidades]],(FIND("/",tb_MHDI[[#This Row],[Territorialidades]])-2))</f>
        <v>Heliópolis</v>
      </c>
      <c r="C2056" s="8" t="str">
        <f>LEFT(RIGHT(tb_MHDI[[#This Row],[Territorialidades]],3),2)</f>
        <v>BA</v>
      </c>
      <c r="D2056" s="8" t="str">
        <f>CONCATENATE(tb_MHDI[[#This Row],[Município]],"/",tb_MHDI[[#This Row],[UF]])</f>
        <v>Heliópolis/BA</v>
      </c>
      <c r="E2056" s="8">
        <v>0.56299999999999994</v>
      </c>
      <c r="F2056" s="8">
        <v>0.54700000000000004</v>
      </c>
      <c r="G2056" s="8">
        <v>0.748</v>
      </c>
      <c r="H2056" s="8">
        <v>0.437</v>
      </c>
      <c r="I2056" s="9">
        <f>_xlfn.NUMBERVALUE(INDEX(tb_SVI[],MATCH(tb_MHDI[[#This Row],[mun_uf]],tb_SVI[city_name_uf],0),7),".")</f>
        <v>2010</v>
      </c>
    </row>
    <row r="2057" spans="1:9" x14ac:dyDescent="0.25">
      <c r="A2057" s="8" t="s">
        <v>14100</v>
      </c>
      <c r="B2057" s="8" t="str">
        <f>LEFT(tb_MHDI[[#This Row],[Territorialidades]],(FIND("/",tb_MHDI[[#This Row],[Territorialidades]])-2))</f>
        <v>Herculândia</v>
      </c>
      <c r="C2057" s="8" t="str">
        <f>LEFT(RIGHT(tb_MHDI[[#This Row],[Territorialidades]],3),2)</f>
        <v>SP</v>
      </c>
      <c r="D2057" s="8" t="str">
        <f>CONCATENATE(tb_MHDI[[#This Row],[Município]],"/",tb_MHDI[[#This Row],[UF]])</f>
        <v>Herculândia/SP</v>
      </c>
      <c r="E2057" s="8">
        <v>0.72699999999999998</v>
      </c>
      <c r="F2057" s="8">
        <v>0.68</v>
      </c>
      <c r="G2057" s="8">
        <v>0.80900000000000005</v>
      </c>
      <c r="H2057" s="8">
        <v>0.69799999999999995</v>
      </c>
      <c r="I2057" s="9">
        <f>_xlfn.NUMBERVALUE(INDEX(tb_SVI[],MATCH(tb_MHDI[[#This Row],[mun_uf]],tb_SVI[city_name_uf],0),7),".")</f>
        <v>2010</v>
      </c>
    </row>
    <row r="2058" spans="1:9" x14ac:dyDescent="0.25">
      <c r="A2058" s="8" t="s">
        <v>14101</v>
      </c>
      <c r="B2058" s="8" t="str">
        <f>LEFT(tb_MHDI[[#This Row],[Territorialidades]],(FIND("/",tb_MHDI[[#This Row],[Territorialidades]])-2))</f>
        <v>Herval D'Oeste</v>
      </c>
      <c r="C2058" s="8" t="str">
        <f>LEFT(RIGHT(tb_MHDI[[#This Row],[Territorialidades]],3),2)</f>
        <v>SC</v>
      </c>
      <c r="D2058" s="8" t="str">
        <f>CONCATENATE(tb_MHDI[[#This Row],[Município]],"/",tb_MHDI[[#This Row],[UF]])</f>
        <v>Herval D'Oeste/SC</v>
      </c>
      <c r="E2058" s="8">
        <v>0.75800000000000001</v>
      </c>
      <c r="F2058" s="8">
        <v>0.74</v>
      </c>
      <c r="G2058" s="8">
        <v>0.85899999999999999</v>
      </c>
      <c r="H2058" s="8">
        <v>0.68400000000000005</v>
      </c>
      <c r="I2058" s="9">
        <f>_xlfn.NUMBERVALUE(INDEX(tb_SVI[],MATCH(tb_MHDI[[#This Row],[mun_uf]],tb_SVI[city_name_uf],0),7),".")</f>
        <v>2010</v>
      </c>
    </row>
    <row r="2059" spans="1:9" x14ac:dyDescent="0.25">
      <c r="A2059" s="8" t="s">
        <v>14102</v>
      </c>
      <c r="B2059" s="8" t="str">
        <f>LEFT(tb_MHDI[[#This Row],[Territorialidades]],(FIND("/",tb_MHDI[[#This Row],[Territorialidades]])-2))</f>
        <v>Herval</v>
      </c>
      <c r="C2059" s="8" t="str">
        <f>LEFT(RIGHT(tb_MHDI[[#This Row],[Territorialidades]],3),2)</f>
        <v>RS</v>
      </c>
      <c r="D2059" s="8" t="str">
        <f>CONCATENATE(tb_MHDI[[#This Row],[Município]],"/",tb_MHDI[[#This Row],[UF]])</f>
        <v>Herval/RS</v>
      </c>
      <c r="E2059" s="8">
        <v>0.68700000000000006</v>
      </c>
      <c r="F2059" s="8">
        <v>0.73</v>
      </c>
      <c r="G2059" s="8">
        <v>0.84299999999999997</v>
      </c>
      <c r="H2059" s="8">
        <v>0.52700000000000002</v>
      </c>
      <c r="I2059" s="9">
        <f>_xlfn.NUMBERVALUE(INDEX(tb_SVI[],MATCH(tb_MHDI[[#This Row],[mun_uf]],tb_SVI[city_name_uf],0),7),".")</f>
        <v>2010</v>
      </c>
    </row>
    <row r="2060" spans="1:9" x14ac:dyDescent="0.25">
      <c r="A2060" s="8" t="s">
        <v>14103</v>
      </c>
      <c r="B2060" s="8" t="str">
        <f>LEFT(tb_MHDI[[#This Row],[Territorialidades]],(FIND("/",tb_MHDI[[#This Row],[Territorialidades]])-2))</f>
        <v>Herveiras</v>
      </c>
      <c r="C2060" s="8" t="str">
        <f>LEFT(RIGHT(tb_MHDI[[#This Row],[Territorialidades]],3),2)</f>
        <v>RS</v>
      </c>
      <c r="D2060" s="8" t="str">
        <f>CONCATENATE(tb_MHDI[[#This Row],[Município]],"/",tb_MHDI[[#This Row],[UF]])</f>
        <v>Herveiras/RS</v>
      </c>
      <c r="E2060" s="8">
        <v>0.61599999999999999</v>
      </c>
      <c r="F2060" s="8">
        <v>0.67</v>
      </c>
      <c r="G2060" s="8">
        <v>0.79200000000000004</v>
      </c>
      <c r="H2060" s="8">
        <v>0.441</v>
      </c>
      <c r="I2060" s="9">
        <f>_xlfn.NUMBERVALUE(INDEX(tb_SVI[],MATCH(tb_MHDI[[#This Row],[mun_uf]],tb_SVI[city_name_uf],0),7),".")</f>
        <v>2010</v>
      </c>
    </row>
    <row r="2061" spans="1:9" x14ac:dyDescent="0.25">
      <c r="A2061" s="8" t="s">
        <v>14104</v>
      </c>
      <c r="B2061" s="8" t="str">
        <f>LEFT(tb_MHDI[[#This Row],[Territorialidades]],(FIND("/",tb_MHDI[[#This Row],[Territorialidades]])-2))</f>
        <v>Hidrolândia</v>
      </c>
      <c r="C2061" s="8" t="str">
        <f>LEFT(RIGHT(tb_MHDI[[#This Row],[Territorialidades]],3),2)</f>
        <v>CE</v>
      </c>
      <c r="D2061" s="8" t="str">
        <f>CONCATENATE(tb_MHDI[[#This Row],[Município]],"/",tb_MHDI[[#This Row],[UF]])</f>
        <v>Hidrolândia/CE</v>
      </c>
      <c r="E2061" s="8">
        <v>0.59699999999999998</v>
      </c>
      <c r="F2061" s="8">
        <v>0.54900000000000004</v>
      </c>
      <c r="G2061" s="8">
        <v>0.77500000000000002</v>
      </c>
      <c r="H2061" s="8">
        <v>0.499</v>
      </c>
      <c r="I2061" s="9">
        <f>_xlfn.NUMBERVALUE(INDEX(tb_SVI[],MATCH(tb_MHDI[[#This Row],[mun_uf]],tb_SVI[city_name_uf],0),7),".")</f>
        <v>2010</v>
      </c>
    </row>
    <row r="2062" spans="1:9" x14ac:dyDescent="0.25">
      <c r="A2062" s="8" t="s">
        <v>14105</v>
      </c>
      <c r="B2062" s="8" t="str">
        <f>LEFT(tb_MHDI[[#This Row],[Territorialidades]],(FIND("/",tb_MHDI[[#This Row],[Territorialidades]])-2))</f>
        <v>Hidrolândia</v>
      </c>
      <c r="C2062" s="8" t="str">
        <f>LEFT(RIGHT(tb_MHDI[[#This Row],[Territorialidades]],3),2)</f>
        <v>GO</v>
      </c>
      <c r="D2062" s="8" t="str">
        <f>CONCATENATE(tb_MHDI[[#This Row],[Município]],"/",tb_MHDI[[#This Row],[UF]])</f>
        <v>Hidrolândia/GO</v>
      </c>
      <c r="E2062" s="8">
        <v>0.70599999999999996</v>
      </c>
      <c r="F2062" s="8">
        <v>0.70699999999999996</v>
      </c>
      <c r="G2062" s="8">
        <v>0.82699999999999996</v>
      </c>
      <c r="H2062" s="8">
        <v>0.60299999999999998</v>
      </c>
      <c r="I2062" s="9">
        <f>_xlfn.NUMBERVALUE(INDEX(tb_SVI[],MATCH(tb_MHDI[[#This Row],[mun_uf]],tb_SVI[city_name_uf],0),7),".")</f>
        <v>2010</v>
      </c>
    </row>
    <row r="2063" spans="1:9" x14ac:dyDescent="0.25">
      <c r="A2063" s="8" t="s">
        <v>14106</v>
      </c>
      <c r="B2063" s="8" t="str">
        <f>LEFT(tb_MHDI[[#This Row],[Territorialidades]],(FIND("/",tb_MHDI[[#This Row],[Territorialidades]])-2))</f>
        <v>Hidrolina</v>
      </c>
      <c r="C2063" s="8" t="str">
        <f>LEFT(RIGHT(tb_MHDI[[#This Row],[Territorialidades]],3),2)</f>
        <v>GO</v>
      </c>
      <c r="D2063" s="8" t="str">
        <f>CONCATENATE(tb_MHDI[[#This Row],[Município]],"/",tb_MHDI[[#This Row],[UF]])</f>
        <v>Hidrolina/GO</v>
      </c>
      <c r="E2063" s="8">
        <v>0.67700000000000005</v>
      </c>
      <c r="F2063" s="8">
        <v>0.65200000000000002</v>
      </c>
      <c r="G2063" s="8">
        <v>0.82399999999999995</v>
      </c>
      <c r="H2063" s="8">
        <v>0.57699999999999996</v>
      </c>
      <c r="I2063" s="9">
        <f>_xlfn.NUMBERVALUE(INDEX(tb_SVI[],MATCH(tb_MHDI[[#This Row],[mun_uf]],tb_SVI[city_name_uf],0),7),".")</f>
        <v>2010</v>
      </c>
    </row>
    <row r="2064" spans="1:9" x14ac:dyDescent="0.25">
      <c r="A2064" s="8" t="s">
        <v>14107</v>
      </c>
      <c r="B2064" s="8" t="str">
        <f>LEFT(tb_MHDI[[#This Row],[Territorialidades]],(FIND("/",tb_MHDI[[#This Row],[Territorialidades]])-2))</f>
        <v>Holambra</v>
      </c>
      <c r="C2064" s="8" t="str">
        <f>LEFT(RIGHT(tb_MHDI[[#This Row],[Territorialidades]],3),2)</f>
        <v>SP</v>
      </c>
      <c r="D2064" s="8" t="str">
        <f>CONCATENATE(tb_MHDI[[#This Row],[Município]],"/",tb_MHDI[[#This Row],[UF]])</f>
        <v>Holambra/SP</v>
      </c>
      <c r="E2064" s="8">
        <v>0.79300000000000004</v>
      </c>
      <c r="F2064" s="8">
        <v>0.81499999999999995</v>
      </c>
      <c r="G2064" s="8">
        <v>0.878</v>
      </c>
      <c r="H2064" s="8">
        <v>0.69799999999999995</v>
      </c>
      <c r="I2064" s="9">
        <f>_xlfn.NUMBERVALUE(INDEX(tb_SVI[],MATCH(tb_MHDI[[#This Row],[mun_uf]],tb_SVI[city_name_uf],0),7),".")</f>
        <v>2010</v>
      </c>
    </row>
    <row r="2065" spans="1:9" x14ac:dyDescent="0.25">
      <c r="A2065" s="8" t="s">
        <v>14108</v>
      </c>
      <c r="B2065" s="8" t="str">
        <f>LEFT(tb_MHDI[[#This Row],[Territorialidades]],(FIND("/",tb_MHDI[[#This Row],[Territorialidades]])-2))</f>
        <v>Honório Serpa</v>
      </c>
      <c r="C2065" s="8" t="str">
        <f>LEFT(RIGHT(tb_MHDI[[#This Row],[Territorialidades]],3),2)</f>
        <v>PR</v>
      </c>
      <c r="D2065" s="8" t="str">
        <f>CONCATENATE(tb_MHDI[[#This Row],[Município]],"/",tb_MHDI[[#This Row],[UF]])</f>
        <v>Honório Serpa/PR</v>
      </c>
      <c r="E2065" s="8">
        <v>0.68300000000000005</v>
      </c>
      <c r="F2065" s="8">
        <v>0.64500000000000002</v>
      </c>
      <c r="G2065" s="8">
        <v>0.80700000000000005</v>
      </c>
      <c r="H2065" s="8">
        <v>0.61199999999999999</v>
      </c>
      <c r="I2065" s="9">
        <f>_xlfn.NUMBERVALUE(INDEX(tb_SVI[],MATCH(tb_MHDI[[#This Row],[mun_uf]],tb_SVI[city_name_uf],0),7),".")</f>
        <v>2010</v>
      </c>
    </row>
    <row r="2066" spans="1:9" x14ac:dyDescent="0.25">
      <c r="A2066" s="8" t="s">
        <v>14109</v>
      </c>
      <c r="B2066" s="8" t="str">
        <f>LEFT(tb_MHDI[[#This Row],[Territorialidades]],(FIND("/",tb_MHDI[[#This Row],[Territorialidades]])-2))</f>
        <v>Horizonte</v>
      </c>
      <c r="C2066" s="8" t="str">
        <f>LEFT(RIGHT(tb_MHDI[[#This Row],[Territorialidades]],3),2)</f>
        <v>CE</v>
      </c>
      <c r="D2066" s="8" t="str">
        <f>CONCATENATE(tb_MHDI[[#This Row],[Município]],"/",tb_MHDI[[#This Row],[UF]])</f>
        <v>Horizonte/CE</v>
      </c>
      <c r="E2066" s="8">
        <v>0.65800000000000003</v>
      </c>
      <c r="F2066" s="8">
        <v>0.59399999999999997</v>
      </c>
      <c r="G2066" s="8">
        <v>0.78800000000000003</v>
      </c>
      <c r="H2066" s="8">
        <v>0.61</v>
      </c>
      <c r="I2066" s="9">
        <f>_xlfn.NUMBERVALUE(INDEX(tb_SVI[],MATCH(tb_MHDI[[#This Row],[mun_uf]],tb_SVI[city_name_uf],0),7),".")</f>
        <v>2010</v>
      </c>
    </row>
    <row r="2067" spans="1:9" x14ac:dyDescent="0.25">
      <c r="A2067" s="8" t="s">
        <v>14110</v>
      </c>
      <c r="B2067" s="8" t="str">
        <f>LEFT(tb_MHDI[[#This Row],[Territorialidades]],(FIND("/",tb_MHDI[[#This Row],[Territorialidades]])-2))</f>
        <v>Horizontina</v>
      </c>
      <c r="C2067" s="8" t="str">
        <f>LEFT(RIGHT(tb_MHDI[[#This Row],[Territorialidades]],3),2)</f>
        <v>RS</v>
      </c>
      <c r="D2067" s="8" t="str">
        <f>CONCATENATE(tb_MHDI[[#This Row],[Município]],"/",tb_MHDI[[#This Row],[UF]])</f>
        <v>Horizontina/RS</v>
      </c>
      <c r="E2067" s="8">
        <v>0.78300000000000003</v>
      </c>
      <c r="F2067" s="8">
        <v>0.78200000000000003</v>
      </c>
      <c r="G2067" s="8">
        <v>0.85799999999999998</v>
      </c>
      <c r="H2067" s="8">
        <v>0.71599999999999997</v>
      </c>
      <c r="I2067" s="9">
        <f>_xlfn.NUMBERVALUE(INDEX(tb_SVI[],MATCH(tb_MHDI[[#This Row],[mun_uf]],tb_SVI[city_name_uf],0),7),".")</f>
        <v>2010</v>
      </c>
    </row>
    <row r="2068" spans="1:9" x14ac:dyDescent="0.25">
      <c r="A2068" s="8" t="s">
        <v>14111</v>
      </c>
      <c r="B2068" s="8" t="str">
        <f>LEFT(tb_MHDI[[#This Row],[Territorialidades]],(FIND("/",tb_MHDI[[#This Row],[Territorialidades]])-2))</f>
        <v>Hortolândia</v>
      </c>
      <c r="C2068" s="8" t="str">
        <f>LEFT(RIGHT(tb_MHDI[[#This Row],[Territorialidades]],3),2)</f>
        <v>SP</v>
      </c>
      <c r="D2068" s="8" t="str">
        <f>CONCATENATE(tb_MHDI[[#This Row],[Município]],"/",tb_MHDI[[#This Row],[UF]])</f>
        <v>Hortolândia/SP</v>
      </c>
      <c r="E2068" s="8">
        <v>0.75600000000000001</v>
      </c>
      <c r="F2068" s="8">
        <v>0.71599999999999997</v>
      </c>
      <c r="G2068" s="8">
        <v>0.85899999999999999</v>
      </c>
      <c r="H2068" s="8">
        <v>0.70299999999999996</v>
      </c>
      <c r="I2068" s="9">
        <f>_xlfn.NUMBERVALUE(INDEX(tb_SVI[],MATCH(tb_MHDI[[#This Row],[mun_uf]],tb_SVI[city_name_uf],0),7),".")</f>
        <v>2010</v>
      </c>
    </row>
    <row r="2069" spans="1:9" x14ac:dyDescent="0.25">
      <c r="A2069" s="8" t="s">
        <v>14112</v>
      </c>
      <c r="B2069" s="8" t="str">
        <f>LEFT(tb_MHDI[[#This Row],[Territorialidades]],(FIND("/",tb_MHDI[[#This Row],[Territorialidades]])-2))</f>
        <v>Hugo Napoleão</v>
      </c>
      <c r="C2069" s="8" t="str">
        <f>LEFT(RIGHT(tb_MHDI[[#This Row],[Territorialidades]],3),2)</f>
        <v>PI</v>
      </c>
      <c r="D2069" s="8" t="str">
        <f>CONCATENATE(tb_MHDI[[#This Row],[Município]],"/",tb_MHDI[[#This Row],[UF]])</f>
        <v>Hugo Napoleão/PI</v>
      </c>
      <c r="E2069" s="8">
        <v>0.59899999999999998</v>
      </c>
      <c r="F2069" s="8">
        <v>0.52800000000000002</v>
      </c>
      <c r="G2069" s="8">
        <v>0.77600000000000002</v>
      </c>
      <c r="H2069" s="8">
        <v>0.52400000000000002</v>
      </c>
      <c r="I2069" s="9">
        <f>_xlfn.NUMBERVALUE(INDEX(tb_SVI[],MATCH(tb_MHDI[[#This Row],[mun_uf]],tb_SVI[city_name_uf],0),7),".")</f>
        <v>2010</v>
      </c>
    </row>
    <row r="2070" spans="1:9" x14ac:dyDescent="0.25">
      <c r="A2070" s="8" t="s">
        <v>14113</v>
      </c>
      <c r="B2070" s="8" t="str">
        <f>LEFT(tb_MHDI[[#This Row],[Territorialidades]],(FIND("/",tb_MHDI[[#This Row],[Territorialidades]])-2))</f>
        <v>Hulha Negra</v>
      </c>
      <c r="C2070" s="8" t="str">
        <f>LEFT(RIGHT(tb_MHDI[[#This Row],[Territorialidades]],3),2)</f>
        <v>RS</v>
      </c>
      <c r="D2070" s="8" t="str">
        <f>CONCATENATE(tb_MHDI[[#This Row],[Município]],"/",tb_MHDI[[#This Row],[UF]])</f>
        <v>Hulha Negra/RS</v>
      </c>
      <c r="E2070" s="8">
        <v>0.64300000000000002</v>
      </c>
      <c r="F2070" s="8">
        <v>0.65300000000000002</v>
      </c>
      <c r="G2070" s="8">
        <v>0.79600000000000004</v>
      </c>
      <c r="H2070" s="8">
        <v>0.51200000000000001</v>
      </c>
      <c r="I2070" s="9">
        <f>_xlfn.NUMBERVALUE(INDEX(tb_SVI[],MATCH(tb_MHDI[[#This Row],[mun_uf]],tb_SVI[city_name_uf],0),7),".")</f>
        <v>2010</v>
      </c>
    </row>
    <row r="2071" spans="1:9" x14ac:dyDescent="0.25">
      <c r="A2071" s="8" t="s">
        <v>14114</v>
      </c>
      <c r="B2071" s="8" t="str">
        <f>LEFT(tb_MHDI[[#This Row],[Territorialidades]],(FIND("/",tb_MHDI[[#This Row],[Territorialidades]])-2))</f>
        <v>Humaitá</v>
      </c>
      <c r="C2071" s="8" t="str">
        <f>LEFT(RIGHT(tb_MHDI[[#This Row],[Territorialidades]],3),2)</f>
        <v>AM</v>
      </c>
      <c r="D2071" s="8" t="str">
        <f>CONCATENATE(tb_MHDI[[#This Row],[Município]],"/",tb_MHDI[[#This Row],[UF]])</f>
        <v>Humaitá/AM</v>
      </c>
      <c r="E2071" s="8">
        <v>0.60499999999999998</v>
      </c>
      <c r="F2071" s="8">
        <v>0.621</v>
      </c>
      <c r="G2071" s="8">
        <v>0.79100000000000004</v>
      </c>
      <c r="H2071" s="8">
        <v>0.45100000000000001</v>
      </c>
      <c r="I2071" s="9">
        <f>_xlfn.NUMBERVALUE(INDEX(tb_SVI[],MATCH(tb_MHDI[[#This Row],[mun_uf]],tb_SVI[city_name_uf],0),7),".")</f>
        <v>2010</v>
      </c>
    </row>
    <row r="2072" spans="1:9" x14ac:dyDescent="0.25">
      <c r="A2072" s="8" t="s">
        <v>14115</v>
      </c>
      <c r="B2072" s="8" t="str">
        <f>LEFT(tb_MHDI[[#This Row],[Territorialidades]],(FIND("/",tb_MHDI[[#This Row],[Territorialidades]])-2))</f>
        <v>Humaitá</v>
      </c>
      <c r="C2072" s="8" t="str">
        <f>LEFT(RIGHT(tb_MHDI[[#This Row],[Territorialidades]],3),2)</f>
        <v>RS</v>
      </c>
      <c r="D2072" s="8" t="str">
        <f>CONCATENATE(tb_MHDI[[#This Row],[Município]],"/",tb_MHDI[[#This Row],[UF]])</f>
        <v>Humaitá/RS</v>
      </c>
      <c r="E2072" s="8">
        <v>0.73799999999999999</v>
      </c>
      <c r="F2072" s="8">
        <v>0.73199999999999998</v>
      </c>
      <c r="G2072" s="8">
        <v>0.83699999999999997</v>
      </c>
      <c r="H2072" s="8">
        <v>0.65700000000000003</v>
      </c>
      <c r="I2072" s="9">
        <f>_xlfn.NUMBERVALUE(INDEX(tb_SVI[],MATCH(tb_MHDI[[#This Row],[mun_uf]],tb_SVI[city_name_uf],0),7),".")</f>
        <v>2010</v>
      </c>
    </row>
    <row r="2073" spans="1:9" x14ac:dyDescent="0.25">
      <c r="A2073" s="8" t="s">
        <v>14116</v>
      </c>
      <c r="B2073" s="8" t="str">
        <f>LEFT(tb_MHDI[[#This Row],[Territorialidades]],(FIND("/",tb_MHDI[[#This Row],[Territorialidades]])-2))</f>
        <v>Humberto de Campos</v>
      </c>
      <c r="C2073" s="8" t="str">
        <f>LEFT(RIGHT(tb_MHDI[[#This Row],[Territorialidades]],3),2)</f>
        <v>MA</v>
      </c>
      <c r="D2073" s="8" t="str">
        <f>CONCATENATE(tb_MHDI[[#This Row],[Município]],"/",tb_MHDI[[#This Row],[UF]])</f>
        <v>Humberto de Campos/MA</v>
      </c>
      <c r="E2073" s="8">
        <v>0.53500000000000003</v>
      </c>
      <c r="F2073" s="8">
        <v>0.443</v>
      </c>
      <c r="G2073" s="8">
        <v>0.75900000000000001</v>
      </c>
      <c r="H2073" s="8">
        <v>0.45500000000000002</v>
      </c>
      <c r="I2073" s="9">
        <f>_xlfn.NUMBERVALUE(INDEX(tb_SVI[],MATCH(tb_MHDI[[#This Row],[mun_uf]],tb_SVI[city_name_uf],0),7),".")</f>
        <v>2010</v>
      </c>
    </row>
    <row r="2074" spans="1:9" x14ac:dyDescent="0.25">
      <c r="A2074" s="8" t="s">
        <v>14117</v>
      </c>
      <c r="B2074" s="8" t="str">
        <f>LEFT(tb_MHDI[[#This Row],[Territorialidades]],(FIND("/",tb_MHDI[[#This Row],[Territorialidades]])-2))</f>
        <v>Iacanga</v>
      </c>
      <c r="C2074" s="8" t="str">
        <f>LEFT(RIGHT(tb_MHDI[[#This Row],[Territorialidades]],3),2)</f>
        <v>SP</v>
      </c>
      <c r="D2074" s="8" t="str">
        <f>CONCATENATE(tb_MHDI[[#This Row],[Município]],"/",tb_MHDI[[#This Row],[UF]])</f>
        <v>Iacanga/SP</v>
      </c>
      <c r="E2074" s="8">
        <v>0.745</v>
      </c>
      <c r="F2074" s="8">
        <v>0.72099999999999997</v>
      </c>
      <c r="G2074" s="8">
        <v>0.85099999999999998</v>
      </c>
      <c r="H2074" s="8">
        <v>0.67500000000000004</v>
      </c>
      <c r="I2074" s="9">
        <f>_xlfn.NUMBERVALUE(INDEX(tb_SVI[],MATCH(tb_MHDI[[#This Row],[mun_uf]],tb_SVI[city_name_uf],0),7),".")</f>
        <v>2010</v>
      </c>
    </row>
    <row r="2075" spans="1:9" x14ac:dyDescent="0.25">
      <c r="A2075" s="8" t="s">
        <v>14118</v>
      </c>
      <c r="B2075" s="8" t="str">
        <f>LEFT(tb_MHDI[[#This Row],[Territorialidades]],(FIND("/",tb_MHDI[[#This Row],[Territorialidades]])-2))</f>
        <v>Iaciara</v>
      </c>
      <c r="C2075" s="8" t="str">
        <f>LEFT(RIGHT(tb_MHDI[[#This Row],[Territorialidades]],3),2)</f>
        <v>GO</v>
      </c>
      <c r="D2075" s="8" t="str">
        <f>CONCATENATE(tb_MHDI[[#This Row],[Município]],"/",tb_MHDI[[#This Row],[UF]])</f>
        <v>Iaciara/GO</v>
      </c>
      <c r="E2075" s="8">
        <v>0.64400000000000002</v>
      </c>
      <c r="F2075" s="8">
        <v>0.61499999999999999</v>
      </c>
      <c r="G2075" s="8">
        <v>0.82599999999999996</v>
      </c>
      <c r="H2075" s="8">
        <v>0.52700000000000002</v>
      </c>
      <c r="I2075" s="9">
        <f>_xlfn.NUMBERVALUE(INDEX(tb_SVI[],MATCH(tb_MHDI[[#This Row],[mun_uf]],tb_SVI[city_name_uf],0),7),".")</f>
        <v>2010</v>
      </c>
    </row>
    <row r="2076" spans="1:9" x14ac:dyDescent="0.25">
      <c r="A2076" s="8" t="s">
        <v>14119</v>
      </c>
      <c r="B2076" s="8" t="str">
        <f>LEFT(tb_MHDI[[#This Row],[Territorialidades]],(FIND("/",tb_MHDI[[#This Row],[Territorialidades]])-2))</f>
        <v>Iacri</v>
      </c>
      <c r="C2076" s="8" t="str">
        <f>LEFT(RIGHT(tb_MHDI[[#This Row],[Territorialidades]],3),2)</f>
        <v>SP</v>
      </c>
      <c r="D2076" s="8" t="str">
        <f>CONCATENATE(tb_MHDI[[#This Row],[Município]],"/",tb_MHDI[[#This Row],[UF]])</f>
        <v>Iacri/SP</v>
      </c>
      <c r="E2076" s="8">
        <v>0.73299999999999998</v>
      </c>
      <c r="F2076" s="8">
        <v>0.70099999999999996</v>
      </c>
      <c r="G2076" s="8">
        <v>0.85699999999999998</v>
      </c>
      <c r="H2076" s="8">
        <v>0.65500000000000003</v>
      </c>
      <c r="I2076" s="9">
        <f>_xlfn.NUMBERVALUE(INDEX(tb_SVI[],MATCH(tb_MHDI[[#This Row],[mun_uf]],tb_SVI[city_name_uf],0),7),".")</f>
        <v>2010</v>
      </c>
    </row>
    <row r="2077" spans="1:9" x14ac:dyDescent="0.25">
      <c r="A2077" s="8" t="s">
        <v>14120</v>
      </c>
      <c r="B2077" s="8" t="str">
        <f>LEFT(tb_MHDI[[#This Row],[Territorialidades]],(FIND("/",tb_MHDI[[#This Row],[Territorialidades]])-2))</f>
        <v>Iaçu</v>
      </c>
      <c r="C2077" s="8" t="str">
        <f>LEFT(RIGHT(tb_MHDI[[#This Row],[Territorialidades]],3),2)</f>
        <v>BA</v>
      </c>
      <c r="D2077" s="8" t="str">
        <f>CONCATENATE(tb_MHDI[[#This Row],[Município]],"/",tb_MHDI[[#This Row],[UF]])</f>
        <v>Iaçu/BA</v>
      </c>
      <c r="E2077" s="8">
        <v>0.57399999999999995</v>
      </c>
      <c r="F2077" s="8">
        <v>0.58799999999999997</v>
      </c>
      <c r="G2077" s="8">
        <v>0.69699999999999995</v>
      </c>
      <c r="H2077" s="8">
        <v>0.46100000000000002</v>
      </c>
      <c r="I2077" s="9">
        <f>_xlfn.NUMBERVALUE(INDEX(tb_SVI[],MATCH(tb_MHDI[[#This Row],[mun_uf]],tb_SVI[city_name_uf],0),7),".")</f>
        <v>2010</v>
      </c>
    </row>
    <row r="2078" spans="1:9" x14ac:dyDescent="0.25">
      <c r="A2078" s="8" t="s">
        <v>14121</v>
      </c>
      <c r="B2078" s="8" t="str">
        <f>LEFT(tb_MHDI[[#This Row],[Territorialidades]],(FIND("/",tb_MHDI[[#This Row],[Territorialidades]])-2))</f>
        <v>Iapu</v>
      </c>
      <c r="C2078" s="8" t="str">
        <f>LEFT(RIGHT(tb_MHDI[[#This Row],[Territorialidades]],3),2)</f>
        <v>MG</v>
      </c>
      <c r="D2078" s="8" t="str">
        <f>CONCATENATE(tb_MHDI[[#This Row],[Município]],"/",tb_MHDI[[#This Row],[UF]])</f>
        <v>Iapu/MG</v>
      </c>
      <c r="E2078" s="8">
        <v>0.65400000000000003</v>
      </c>
      <c r="F2078" s="8">
        <v>0.63900000000000001</v>
      </c>
      <c r="G2078" s="8">
        <v>0.81899999999999995</v>
      </c>
      <c r="H2078" s="8">
        <v>0.53500000000000003</v>
      </c>
      <c r="I2078" s="9">
        <f>_xlfn.NUMBERVALUE(INDEX(tb_SVI[],MATCH(tb_MHDI[[#This Row],[mun_uf]],tb_SVI[city_name_uf],0),7),".")</f>
        <v>2010</v>
      </c>
    </row>
    <row r="2079" spans="1:9" x14ac:dyDescent="0.25">
      <c r="A2079" s="8" t="s">
        <v>14122</v>
      </c>
      <c r="B2079" s="8" t="str">
        <f>LEFT(tb_MHDI[[#This Row],[Territorialidades]],(FIND("/",tb_MHDI[[#This Row],[Territorialidades]])-2))</f>
        <v>Iaras</v>
      </c>
      <c r="C2079" s="8" t="str">
        <f>LEFT(RIGHT(tb_MHDI[[#This Row],[Territorialidades]],3),2)</f>
        <v>SP</v>
      </c>
      <c r="D2079" s="8" t="str">
        <f>CONCATENATE(tb_MHDI[[#This Row],[Município]],"/",tb_MHDI[[#This Row],[UF]])</f>
        <v>Iaras/SP</v>
      </c>
      <c r="E2079" s="8">
        <v>0.67400000000000004</v>
      </c>
      <c r="F2079" s="8">
        <v>0.66400000000000003</v>
      </c>
      <c r="G2079" s="8">
        <v>0.84799999999999998</v>
      </c>
      <c r="H2079" s="8">
        <v>0.54300000000000004</v>
      </c>
      <c r="I2079" s="9">
        <f>_xlfn.NUMBERVALUE(INDEX(tb_SVI[],MATCH(tb_MHDI[[#This Row],[mun_uf]],tb_SVI[city_name_uf],0),7),".")</f>
        <v>2010</v>
      </c>
    </row>
    <row r="2080" spans="1:9" x14ac:dyDescent="0.25">
      <c r="A2080" s="8" t="s">
        <v>14123</v>
      </c>
      <c r="B2080" s="8" t="str">
        <f>LEFT(tb_MHDI[[#This Row],[Territorialidades]],(FIND("/",tb_MHDI[[#This Row],[Territorialidades]])-2))</f>
        <v>Iati</v>
      </c>
      <c r="C2080" s="8" t="str">
        <f>LEFT(RIGHT(tb_MHDI[[#This Row],[Territorialidades]],3),2)</f>
        <v>PE</v>
      </c>
      <c r="D2080" s="8" t="str">
        <f>CONCATENATE(tb_MHDI[[#This Row],[Município]],"/",tb_MHDI[[#This Row],[UF]])</f>
        <v>Iati/PE</v>
      </c>
      <c r="E2080" s="8">
        <v>0.52800000000000002</v>
      </c>
      <c r="F2080" s="8">
        <v>0.51800000000000002</v>
      </c>
      <c r="G2080" s="8">
        <v>0.76800000000000002</v>
      </c>
      <c r="H2080" s="8">
        <v>0.36899999999999999</v>
      </c>
      <c r="I2080" s="9">
        <f>_xlfn.NUMBERVALUE(INDEX(tb_SVI[],MATCH(tb_MHDI[[#This Row],[mun_uf]],tb_SVI[city_name_uf],0),7),".")</f>
        <v>2010</v>
      </c>
    </row>
    <row r="2081" spans="1:9" x14ac:dyDescent="0.25">
      <c r="A2081" s="8" t="s">
        <v>14124</v>
      </c>
      <c r="B2081" s="8" t="str">
        <f>LEFT(tb_MHDI[[#This Row],[Territorialidades]],(FIND("/",tb_MHDI[[#This Row],[Territorialidades]])-2))</f>
        <v>Ibaiti</v>
      </c>
      <c r="C2081" s="8" t="str">
        <f>LEFT(RIGHT(tb_MHDI[[#This Row],[Territorialidades]],3),2)</f>
        <v>PR</v>
      </c>
      <c r="D2081" s="8" t="str">
        <f>CONCATENATE(tb_MHDI[[#This Row],[Município]],"/",tb_MHDI[[#This Row],[UF]])</f>
        <v>Ibaiti/PR</v>
      </c>
      <c r="E2081" s="8">
        <v>0.71</v>
      </c>
      <c r="F2081" s="8">
        <v>0.73799999999999999</v>
      </c>
      <c r="G2081" s="8">
        <v>0.81299999999999994</v>
      </c>
      <c r="H2081" s="8">
        <v>0.59599999999999997</v>
      </c>
      <c r="I2081" s="9">
        <f>_xlfn.NUMBERVALUE(INDEX(tb_SVI[],MATCH(tb_MHDI[[#This Row],[mun_uf]],tb_SVI[city_name_uf],0),7),".")</f>
        <v>2010</v>
      </c>
    </row>
    <row r="2082" spans="1:9" x14ac:dyDescent="0.25">
      <c r="A2082" s="8" t="s">
        <v>14125</v>
      </c>
      <c r="B2082" s="8" t="str">
        <f>LEFT(tb_MHDI[[#This Row],[Territorialidades]],(FIND("/",tb_MHDI[[#This Row],[Territorialidades]])-2))</f>
        <v>Ibarama</v>
      </c>
      <c r="C2082" s="8" t="str">
        <f>LEFT(RIGHT(tb_MHDI[[#This Row],[Territorialidades]],3),2)</f>
        <v>RS</v>
      </c>
      <c r="D2082" s="8" t="str">
        <f>CONCATENATE(tb_MHDI[[#This Row],[Município]],"/",tb_MHDI[[#This Row],[UF]])</f>
        <v>Ibarama/RS</v>
      </c>
      <c r="E2082" s="8">
        <v>0.65200000000000002</v>
      </c>
      <c r="F2082" s="8">
        <v>0.68600000000000005</v>
      </c>
      <c r="G2082" s="8">
        <v>0.79200000000000004</v>
      </c>
      <c r="H2082" s="8">
        <v>0.51100000000000001</v>
      </c>
      <c r="I2082" s="9">
        <f>_xlfn.NUMBERVALUE(INDEX(tb_SVI[],MATCH(tb_MHDI[[#This Row],[mun_uf]],tb_SVI[city_name_uf],0),7),".")</f>
        <v>2010</v>
      </c>
    </row>
    <row r="2083" spans="1:9" x14ac:dyDescent="0.25">
      <c r="A2083" s="8" t="s">
        <v>14126</v>
      </c>
      <c r="B2083" s="8" t="str">
        <f>LEFT(tb_MHDI[[#This Row],[Territorialidades]],(FIND("/",tb_MHDI[[#This Row],[Territorialidades]])-2))</f>
        <v>Ibaretama</v>
      </c>
      <c r="C2083" s="8" t="str">
        <f>LEFT(RIGHT(tb_MHDI[[#This Row],[Territorialidades]],3),2)</f>
        <v>CE</v>
      </c>
      <c r="D2083" s="8" t="str">
        <f>CONCATENATE(tb_MHDI[[#This Row],[Município]],"/",tb_MHDI[[#This Row],[UF]])</f>
        <v>Ibaretama/CE</v>
      </c>
      <c r="E2083" s="8">
        <v>0.57699999999999996</v>
      </c>
      <c r="F2083" s="8">
        <v>0.51700000000000002</v>
      </c>
      <c r="G2083" s="8">
        <v>0.75900000000000001</v>
      </c>
      <c r="H2083" s="8">
        <v>0.48899999999999999</v>
      </c>
      <c r="I2083" s="9">
        <f>_xlfn.NUMBERVALUE(INDEX(tb_SVI[],MATCH(tb_MHDI[[#This Row],[mun_uf]],tb_SVI[city_name_uf],0),7),".")</f>
        <v>2010</v>
      </c>
    </row>
    <row r="2084" spans="1:9" x14ac:dyDescent="0.25">
      <c r="A2084" s="8" t="s">
        <v>14127</v>
      </c>
      <c r="B2084" s="8" t="str">
        <f>LEFT(tb_MHDI[[#This Row],[Territorialidades]],(FIND("/",tb_MHDI[[#This Row],[Territorialidades]])-2))</f>
        <v>Ibateguara</v>
      </c>
      <c r="C2084" s="8" t="str">
        <f>LEFT(RIGHT(tb_MHDI[[#This Row],[Territorialidades]],3),2)</f>
        <v>AL</v>
      </c>
      <c r="D2084" s="8" t="str">
        <f>CONCATENATE(tb_MHDI[[#This Row],[Município]],"/",tb_MHDI[[#This Row],[UF]])</f>
        <v>Ibateguara/AL</v>
      </c>
      <c r="E2084" s="8">
        <v>0.51800000000000002</v>
      </c>
      <c r="F2084" s="8">
        <v>0.51700000000000002</v>
      </c>
      <c r="G2084" s="8">
        <v>0.68400000000000005</v>
      </c>
      <c r="H2084" s="8">
        <v>0.39300000000000002</v>
      </c>
      <c r="I2084" s="9">
        <f>_xlfn.NUMBERVALUE(INDEX(tb_SVI[],MATCH(tb_MHDI[[#This Row],[mun_uf]],tb_SVI[city_name_uf],0),7),".")</f>
        <v>2010</v>
      </c>
    </row>
    <row r="2085" spans="1:9" x14ac:dyDescent="0.25">
      <c r="A2085" s="8" t="s">
        <v>14128</v>
      </c>
      <c r="B2085" s="8" t="str">
        <f>LEFT(tb_MHDI[[#This Row],[Territorialidades]],(FIND("/",tb_MHDI[[#This Row],[Territorialidades]])-2))</f>
        <v>Ibaté</v>
      </c>
      <c r="C2085" s="8" t="str">
        <f>LEFT(RIGHT(tb_MHDI[[#This Row],[Territorialidades]],3),2)</f>
        <v>SP</v>
      </c>
      <c r="D2085" s="8" t="str">
        <f>CONCATENATE(tb_MHDI[[#This Row],[Município]],"/",tb_MHDI[[#This Row],[UF]])</f>
        <v>Ibaté/SP</v>
      </c>
      <c r="E2085" s="8">
        <v>0.70299999999999996</v>
      </c>
      <c r="F2085" s="8">
        <v>0.68100000000000005</v>
      </c>
      <c r="G2085" s="8">
        <v>0.81399999999999995</v>
      </c>
      <c r="H2085" s="8">
        <v>0.627</v>
      </c>
      <c r="I2085" s="9">
        <f>_xlfn.NUMBERVALUE(INDEX(tb_SVI[],MATCH(tb_MHDI[[#This Row],[mun_uf]],tb_SVI[city_name_uf],0),7),".")</f>
        <v>2010</v>
      </c>
    </row>
    <row r="2086" spans="1:9" x14ac:dyDescent="0.25">
      <c r="A2086" s="8" t="s">
        <v>14129</v>
      </c>
      <c r="B2086" s="8" t="str">
        <f>LEFT(tb_MHDI[[#This Row],[Territorialidades]],(FIND("/",tb_MHDI[[#This Row],[Territorialidades]])-2))</f>
        <v>Ibatiba</v>
      </c>
      <c r="C2086" s="8" t="str">
        <f>LEFT(RIGHT(tb_MHDI[[#This Row],[Territorialidades]],3),2)</f>
        <v>ES</v>
      </c>
      <c r="D2086" s="8" t="str">
        <f>CONCATENATE(tb_MHDI[[#This Row],[Município]],"/",tb_MHDI[[#This Row],[UF]])</f>
        <v>Ibatiba/ES</v>
      </c>
      <c r="E2086" s="8">
        <v>0.64700000000000002</v>
      </c>
      <c r="F2086" s="8">
        <v>0.65100000000000002</v>
      </c>
      <c r="G2086" s="8">
        <v>0.83</v>
      </c>
      <c r="H2086" s="8">
        <v>0.501</v>
      </c>
      <c r="I2086" s="9">
        <f>_xlfn.NUMBERVALUE(INDEX(tb_SVI[],MATCH(tb_MHDI[[#This Row],[mun_uf]],tb_SVI[city_name_uf],0),7),".")</f>
        <v>2010</v>
      </c>
    </row>
    <row r="2087" spans="1:9" x14ac:dyDescent="0.25">
      <c r="A2087" s="8" t="s">
        <v>14130</v>
      </c>
      <c r="B2087" s="8" t="str">
        <f>LEFT(tb_MHDI[[#This Row],[Territorialidades]],(FIND("/",tb_MHDI[[#This Row],[Territorialidades]])-2))</f>
        <v>Ibema</v>
      </c>
      <c r="C2087" s="8" t="str">
        <f>LEFT(RIGHT(tb_MHDI[[#This Row],[Territorialidades]],3),2)</f>
        <v>PR</v>
      </c>
      <c r="D2087" s="8" t="str">
        <f>CONCATENATE(tb_MHDI[[#This Row],[Município]],"/",tb_MHDI[[#This Row],[UF]])</f>
        <v>Ibema/PR</v>
      </c>
      <c r="E2087" s="8">
        <v>0.68500000000000005</v>
      </c>
      <c r="F2087" s="8">
        <v>0.66400000000000003</v>
      </c>
      <c r="G2087" s="8">
        <v>0.78600000000000003</v>
      </c>
      <c r="H2087" s="8">
        <v>0.61499999999999999</v>
      </c>
      <c r="I2087" s="9">
        <f>_xlfn.NUMBERVALUE(INDEX(tb_SVI[],MATCH(tb_MHDI[[#This Row],[mun_uf]],tb_SVI[city_name_uf],0),7),".")</f>
        <v>2010</v>
      </c>
    </row>
    <row r="2088" spans="1:9" x14ac:dyDescent="0.25">
      <c r="A2088" s="8" t="s">
        <v>14131</v>
      </c>
      <c r="B2088" s="8" t="str">
        <f>LEFT(tb_MHDI[[#This Row],[Territorialidades]],(FIND("/",tb_MHDI[[#This Row],[Territorialidades]])-2))</f>
        <v>Ibertioga</v>
      </c>
      <c r="C2088" s="8" t="str">
        <f>LEFT(RIGHT(tb_MHDI[[#This Row],[Territorialidades]],3),2)</f>
        <v>MG</v>
      </c>
      <c r="D2088" s="8" t="str">
        <f>CONCATENATE(tb_MHDI[[#This Row],[Município]],"/",tb_MHDI[[#This Row],[UF]])</f>
        <v>Ibertioga/MG</v>
      </c>
      <c r="E2088" s="8">
        <v>0.65700000000000003</v>
      </c>
      <c r="F2088" s="8">
        <v>0.60599999999999998</v>
      </c>
      <c r="G2088" s="8">
        <v>0.83399999999999996</v>
      </c>
      <c r="H2088" s="8">
        <v>0.56000000000000005</v>
      </c>
      <c r="I2088" s="9">
        <f>_xlfn.NUMBERVALUE(INDEX(tb_SVI[],MATCH(tb_MHDI[[#This Row],[mun_uf]],tb_SVI[city_name_uf],0),7),".")</f>
        <v>2010</v>
      </c>
    </row>
    <row r="2089" spans="1:9" x14ac:dyDescent="0.25">
      <c r="A2089" s="8" t="s">
        <v>14132</v>
      </c>
      <c r="B2089" s="8" t="str">
        <f>LEFT(tb_MHDI[[#This Row],[Territorialidades]],(FIND("/",tb_MHDI[[#This Row],[Territorialidades]])-2))</f>
        <v>Ibiaçá</v>
      </c>
      <c r="C2089" s="8" t="str">
        <f>LEFT(RIGHT(tb_MHDI[[#This Row],[Territorialidades]],3),2)</f>
        <v>RS</v>
      </c>
      <c r="D2089" s="8" t="str">
        <f>CONCATENATE(tb_MHDI[[#This Row],[Município]],"/",tb_MHDI[[#This Row],[UF]])</f>
        <v>Ibiaçá/RS</v>
      </c>
      <c r="E2089" s="8">
        <v>0.73899999999999999</v>
      </c>
      <c r="F2089" s="8">
        <v>0.76600000000000001</v>
      </c>
      <c r="G2089" s="8">
        <v>0.88800000000000001</v>
      </c>
      <c r="H2089" s="8">
        <v>0.59299999999999997</v>
      </c>
      <c r="I2089" s="9">
        <f>_xlfn.NUMBERVALUE(INDEX(tb_SVI[],MATCH(tb_MHDI[[#This Row],[mun_uf]],tb_SVI[city_name_uf],0),7),".")</f>
        <v>2010</v>
      </c>
    </row>
    <row r="2090" spans="1:9" x14ac:dyDescent="0.25">
      <c r="A2090" s="8" t="s">
        <v>14133</v>
      </c>
      <c r="B2090" s="8" t="str">
        <f>LEFT(tb_MHDI[[#This Row],[Territorialidades]],(FIND("/",tb_MHDI[[#This Row],[Territorialidades]])-2))</f>
        <v>Ibiaí</v>
      </c>
      <c r="C2090" s="8" t="str">
        <f>LEFT(RIGHT(tb_MHDI[[#This Row],[Territorialidades]],3),2)</f>
        <v>MG</v>
      </c>
      <c r="D2090" s="8" t="str">
        <f>CONCATENATE(tb_MHDI[[#This Row],[Município]],"/",tb_MHDI[[#This Row],[UF]])</f>
        <v>Ibiaí/MG</v>
      </c>
      <c r="E2090" s="8">
        <v>0.61399999999999999</v>
      </c>
      <c r="F2090" s="8">
        <v>0.56499999999999995</v>
      </c>
      <c r="G2090" s="8">
        <v>0.79500000000000004</v>
      </c>
      <c r="H2090" s="8">
        <v>0.51600000000000001</v>
      </c>
      <c r="I2090" s="9">
        <f>_xlfn.NUMBERVALUE(INDEX(tb_SVI[],MATCH(tb_MHDI[[#This Row],[mun_uf]],tb_SVI[city_name_uf],0),7),".")</f>
        <v>2010</v>
      </c>
    </row>
    <row r="2091" spans="1:9" x14ac:dyDescent="0.25">
      <c r="A2091" s="8" t="s">
        <v>14134</v>
      </c>
      <c r="B2091" s="8" t="str">
        <f>LEFT(tb_MHDI[[#This Row],[Territorialidades]],(FIND("/",tb_MHDI[[#This Row],[Territorialidades]])-2))</f>
        <v>Ibiá</v>
      </c>
      <c r="C2091" s="8" t="str">
        <f>LEFT(RIGHT(tb_MHDI[[#This Row],[Territorialidades]],3),2)</f>
        <v>MG</v>
      </c>
      <c r="D2091" s="8" t="str">
        <f>CONCATENATE(tb_MHDI[[#This Row],[Município]],"/",tb_MHDI[[#This Row],[UF]])</f>
        <v>Ibiá/MG</v>
      </c>
      <c r="E2091" s="8">
        <v>0.71799999999999997</v>
      </c>
      <c r="F2091" s="8">
        <v>0.73599999999999999</v>
      </c>
      <c r="G2091" s="8">
        <v>0.877</v>
      </c>
      <c r="H2091" s="8">
        <v>0.57299999999999995</v>
      </c>
      <c r="I2091" s="9">
        <f>_xlfn.NUMBERVALUE(INDEX(tb_SVI[],MATCH(tb_MHDI[[#This Row],[mun_uf]],tb_SVI[city_name_uf],0),7),".")</f>
        <v>2010</v>
      </c>
    </row>
    <row r="2092" spans="1:9" x14ac:dyDescent="0.25">
      <c r="A2092" s="8" t="s">
        <v>14135</v>
      </c>
      <c r="B2092" s="8" t="str">
        <f>LEFT(tb_MHDI[[#This Row],[Territorialidades]],(FIND("/",tb_MHDI[[#This Row],[Territorialidades]])-2))</f>
        <v>Ibiam</v>
      </c>
      <c r="C2092" s="8" t="str">
        <f>LEFT(RIGHT(tb_MHDI[[#This Row],[Territorialidades]],3),2)</f>
        <v>SC</v>
      </c>
      <c r="D2092" s="8" t="str">
        <f>CONCATENATE(tb_MHDI[[#This Row],[Município]],"/",tb_MHDI[[#This Row],[UF]])</f>
        <v>Ibiam/SC</v>
      </c>
      <c r="E2092" s="8">
        <v>0.72499999999999998</v>
      </c>
      <c r="F2092" s="8">
        <v>0.73699999999999999</v>
      </c>
      <c r="G2092" s="8">
        <v>0.82</v>
      </c>
      <c r="H2092" s="8">
        <v>0.63100000000000001</v>
      </c>
      <c r="I2092" s="9">
        <f>_xlfn.NUMBERVALUE(INDEX(tb_SVI[],MATCH(tb_MHDI[[#This Row],[mun_uf]],tb_SVI[city_name_uf],0),7),".")</f>
        <v>2010</v>
      </c>
    </row>
    <row r="2093" spans="1:9" x14ac:dyDescent="0.25">
      <c r="A2093" s="8" t="s">
        <v>14136</v>
      </c>
      <c r="B2093" s="8" t="str">
        <f>LEFT(tb_MHDI[[#This Row],[Territorialidades]],(FIND("/",tb_MHDI[[#This Row],[Territorialidades]])-2))</f>
        <v>Ibiapina</v>
      </c>
      <c r="C2093" s="8" t="str">
        <f>LEFT(RIGHT(tb_MHDI[[#This Row],[Territorialidades]],3),2)</f>
        <v>CE</v>
      </c>
      <c r="D2093" s="8" t="str">
        <f>CONCATENATE(tb_MHDI[[#This Row],[Município]],"/",tb_MHDI[[#This Row],[UF]])</f>
        <v>Ibiapina/CE</v>
      </c>
      <c r="E2093" s="8">
        <v>0.60799999999999998</v>
      </c>
      <c r="F2093" s="8">
        <v>0.55900000000000005</v>
      </c>
      <c r="G2093" s="8">
        <v>0.76700000000000002</v>
      </c>
      <c r="H2093" s="8">
        <v>0.52500000000000002</v>
      </c>
      <c r="I2093" s="9">
        <f>_xlfn.NUMBERVALUE(INDEX(tb_SVI[],MATCH(tb_MHDI[[#This Row],[mun_uf]],tb_SVI[city_name_uf],0),7),".")</f>
        <v>2010</v>
      </c>
    </row>
    <row r="2094" spans="1:9" x14ac:dyDescent="0.25">
      <c r="A2094" s="8" t="s">
        <v>14137</v>
      </c>
      <c r="B2094" s="8" t="str">
        <f>LEFT(tb_MHDI[[#This Row],[Territorialidades]],(FIND("/",tb_MHDI[[#This Row],[Territorialidades]])-2))</f>
        <v>Ibiara</v>
      </c>
      <c r="C2094" s="8" t="str">
        <f>LEFT(RIGHT(tb_MHDI[[#This Row],[Territorialidades]],3),2)</f>
        <v>PB</v>
      </c>
      <c r="D2094" s="8" t="str">
        <f>CONCATENATE(tb_MHDI[[#This Row],[Município]],"/",tb_MHDI[[#This Row],[UF]])</f>
        <v>Ibiara/PB</v>
      </c>
      <c r="E2094" s="8">
        <v>0.58599999999999997</v>
      </c>
      <c r="F2094" s="8">
        <v>0.54800000000000004</v>
      </c>
      <c r="G2094" s="8">
        <v>0.76800000000000002</v>
      </c>
      <c r="H2094" s="8">
        <v>0.47899999999999998</v>
      </c>
      <c r="I2094" s="9">
        <f>_xlfn.NUMBERVALUE(INDEX(tb_SVI[],MATCH(tb_MHDI[[#This Row],[mun_uf]],tb_SVI[city_name_uf],0),7),".")</f>
        <v>2010</v>
      </c>
    </row>
    <row r="2095" spans="1:9" x14ac:dyDescent="0.25">
      <c r="A2095" s="8" t="s">
        <v>14138</v>
      </c>
      <c r="B2095" s="8" t="str">
        <f>LEFT(tb_MHDI[[#This Row],[Territorialidades]],(FIND("/",tb_MHDI[[#This Row],[Territorialidades]])-2))</f>
        <v>Ibiassucê</v>
      </c>
      <c r="C2095" s="8" t="str">
        <f>LEFT(RIGHT(tb_MHDI[[#This Row],[Territorialidades]],3),2)</f>
        <v>BA</v>
      </c>
      <c r="D2095" s="8" t="str">
        <f>CONCATENATE(tb_MHDI[[#This Row],[Município]],"/",tb_MHDI[[#This Row],[UF]])</f>
        <v>Ibiassucê/BA</v>
      </c>
      <c r="E2095" s="8">
        <v>0.61099999999999999</v>
      </c>
      <c r="F2095" s="8">
        <v>0.60799999999999998</v>
      </c>
      <c r="G2095" s="8">
        <v>0.78900000000000003</v>
      </c>
      <c r="H2095" s="8">
        <v>0.47599999999999998</v>
      </c>
      <c r="I2095" s="9">
        <f>_xlfn.NUMBERVALUE(INDEX(tb_SVI[],MATCH(tb_MHDI[[#This Row],[mun_uf]],tb_SVI[city_name_uf],0),7),".")</f>
        <v>2010</v>
      </c>
    </row>
    <row r="2096" spans="1:9" x14ac:dyDescent="0.25">
      <c r="A2096" s="8" t="s">
        <v>14139</v>
      </c>
      <c r="B2096" s="8" t="str">
        <f>LEFT(tb_MHDI[[#This Row],[Territorialidades]],(FIND("/",tb_MHDI[[#This Row],[Territorialidades]])-2))</f>
        <v>Ibicaraí</v>
      </c>
      <c r="C2096" s="8" t="str">
        <f>LEFT(RIGHT(tb_MHDI[[#This Row],[Territorialidades]],3),2)</f>
        <v>BA</v>
      </c>
      <c r="D2096" s="8" t="str">
        <f>CONCATENATE(tb_MHDI[[#This Row],[Município]],"/",tb_MHDI[[#This Row],[UF]])</f>
        <v>Ibicaraí/BA</v>
      </c>
      <c r="E2096" s="8">
        <v>0.625</v>
      </c>
      <c r="F2096" s="8">
        <v>0.60899999999999999</v>
      </c>
      <c r="G2096" s="8">
        <v>0.76400000000000001</v>
      </c>
      <c r="H2096" s="8">
        <v>0.52400000000000002</v>
      </c>
      <c r="I2096" s="9">
        <f>_xlfn.NUMBERVALUE(INDEX(tb_SVI[],MATCH(tb_MHDI[[#This Row],[mun_uf]],tb_SVI[city_name_uf],0),7),".")</f>
        <v>2010</v>
      </c>
    </row>
    <row r="2097" spans="1:9" x14ac:dyDescent="0.25">
      <c r="A2097" s="8" t="s">
        <v>14140</v>
      </c>
      <c r="B2097" s="8" t="str">
        <f>LEFT(tb_MHDI[[#This Row],[Territorialidades]],(FIND("/",tb_MHDI[[#This Row],[Territorialidades]])-2))</f>
        <v>Ibicaré</v>
      </c>
      <c r="C2097" s="8" t="str">
        <f>LEFT(RIGHT(tb_MHDI[[#This Row],[Territorialidades]],3),2)</f>
        <v>SC</v>
      </c>
      <c r="D2097" s="8" t="str">
        <f>CONCATENATE(tb_MHDI[[#This Row],[Município]],"/",tb_MHDI[[#This Row],[UF]])</f>
        <v>Ibicaré/SC</v>
      </c>
      <c r="E2097" s="8">
        <v>0.70799999999999996</v>
      </c>
      <c r="F2097" s="8">
        <v>0.73399999999999999</v>
      </c>
      <c r="G2097" s="8">
        <v>0.82599999999999996</v>
      </c>
      <c r="H2097" s="8">
        <v>0.58599999999999997</v>
      </c>
      <c r="I2097" s="9">
        <f>_xlfn.NUMBERVALUE(INDEX(tb_SVI[],MATCH(tb_MHDI[[#This Row],[mun_uf]],tb_SVI[city_name_uf],0),7),".")</f>
        <v>2010</v>
      </c>
    </row>
    <row r="2098" spans="1:9" x14ac:dyDescent="0.25">
      <c r="A2098" s="8" t="s">
        <v>14141</v>
      </c>
      <c r="B2098" s="8" t="str">
        <f>LEFT(tb_MHDI[[#This Row],[Territorialidades]],(FIND("/",tb_MHDI[[#This Row],[Territorialidades]])-2))</f>
        <v>Ibicoara</v>
      </c>
      <c r="C2098" s="8" t="str">
        <f>LEFT(RIGHT(tb_MHDI[[#This Row],[Territorialidades]],3),2)</f>
        <v>BA</v>
      </c>
      <c r="D2098" s="8" t="str">
        <f>CONCATENATE(tb_MHDI[[#This Row],[Município]],"/",tb_MHDI[[#This Row],[UF]])</f>
        <v>Ibicoara/BA</v>
      </c>
      <c r="E2098" s="8">
        <v>0.59099999999999997</v>
      </c>
      <c r="F2098" s="8">
        <v>0.58299999999999996</v>
      </c>
      <c r="G2098" s="8">
        <v>0.73099999999999998</v>
      </c>
      <c r="H2098" s="8">
        <v>0.48399999999999999</v>
      </c>
      <c r="I2098" s="9">
        <f>_xlfn.NUMBERVALUE(INDEX(tb_SVI[],MATCH(tb_MHDI[[#This Row],[mun_uf]],tb_SVI[city_name_uf],0),7),".")</f>
        <v>2010</v>
      </c>
    </row>
    <row r="2099" spans="1:9" x14ac:dyDescent="0.25">
      <c r="A2099" s="8" t="s">
        <v>14142</v>
      </c>
      <c r="B2099" s="8" t="str">
        <f>LEFT(tb_MHDI[[#This Row],[Territorialidades]],(FIND("/",tb_MHDI[[#This Row],[Territorialidades]])-2))</f>
        <v>Ibicuí</v>
      </c>
      <c r="C2099" s="8" t="str">
        <f>LEFT(RIGHT(tb_MHDI[[#This Row],[Territorialidades]],3),2)</f>
        <v>BA</v>
      </c>
      <c r="D2099" s="8" t="str">
        <f>CONCATENATE(tb_MHDI[[#This Row],[Município]],"/",tb_MHDI[[#This Row],[UF]])</f>
        <v>Ibicuí/BA</v>
      </c>
      <c r="E2099" s="8">
        <v>0.58399999999999996</v>
      </c>
      <c r="F2099" s="8">
        <v>0.58599999999999997</v>
      </c>
      <c r="G2099" s="8">
        <v>0.78</v>
      </c>
      <c r="H2099" s="8">
        <v>0.435</v>
      </c>
      <c r="I2099" s="9">
        <f>_xlfn.NUMBERVALUE(INDEX(tb_SVI[],MATCH(tb_MHDI[[#This Row],[mun_uf]],tb_SVI[city_name_uf],0),7),".")</f>
        <v>2010</v>
      </c>
    </row>
    <row r="2100" spans="1:9" x14ac:dyDescent="0.25">
      <c r="A2100" s="8" t="s">
        <v>14143</v>
      </c>
      <c r="B2100" s="8" t="str">
        <f>LEFT(tb_MHDI[[#This Row],[Territorialidades]],(FIND("/",tb_MHDI[[#This Row],[Territorialidades]])-2))</f>
        <v>Ibicuitinga</v>
      </c>
      <c r="C2100" s="8" t="str">
        <f>LEFT(RIGHT(tb_MHDI[[#This Row],[Territorialidades]],3),2)</f>
        <v>CE</v>
      </c>
      <c r="D2100" s="8" t="str">
        <f>CONCATENATE(tb_MHDI[[#This Row],[Município]],"/",tb_MHDI[[#This Row],[UF]])</f>
        <v>Ibicuitinga/CE</v>
      </c>
      <c r="E2100" s="8">
        <v>0.60599999999999998</v>
      </c>
      <c r="F2100" s="8">
        <v>0.51400000000000001</v>
      </c>
      <c r="G2100" s="8">
        <v>0.75800000000000001</v>
      </c>
      <c r="H2100" s="8">
        <v>0.57099999999999995</v>
      </c>
      <c r="I2100" s="9">
        <f>_xlfn.NUMBERVALUE(INDEX(tb_SVI[],MATCH(tb_MHDI[[#This Row],[mun_uf]],tb_SVI[city_name_uf],0),7),".")</f>
        <v>2010</v>
      </c>
    </row>
    <row r="2101" spans="1:9" x14ac:dyDescent="0.25">
      <c r="A2101" s="8" t="s">
        <v>14144</v>
      </c>
      <c r="B2101" s="8" t="str">
        <f>LEFT(tb_MHDI[[#This Row],[Territorialidades]],(FIND("/",tb_MHDI[[#This Row],[Territorialidades]])-2))</f>
        <v>Ibimirim</v>
      </c>
      <c r="C2101" s="8" t="str">
        <f>LEFT(RIGHT(tb_MHDI[[#This Row],[Territorialidades]],3),2)</f>
        <v>PE</v>
      </c>
      <c r="D2101" s="8" t="str">
        <f>CONCATENATE(tb_MHDI[[#This Row],[Município]],"/",tb_MHDI[[#This Row],[UF]])</f>
        <v>Ibimirim/PE</v>
      </c>
      <c r="E2101" s="8">
        <v>0.55200000000000005</v>
      </c>
      <c r="F2101" s="8">
        <v>0.53300000000000003</v>
      </c>
      <c r="G2101" s="8">
        <v>0.70599999999999996</v>
      </c>
      <c r="H2101" s="8">
        <v>0.44600000000000001</v>
      </c>
      <c r="I2101" s="9">
        <f>_xlfn.NUMBERVALUE(INDEX(tb_SVI[],MATCH(tb_MHDI[[#This Row],[mun_uf]],tb_SVI[city_name_uf],0),7),".")</f>
        <v>2010</v>
      </c>
    </row>
    <row r="2102" spans="1:9" x14ac:dyDescent="0.25">
      <c r="A2102" s="8" t="s">
        <v>14145</v>
      </c>
      <c r="B2102" s="8" t="str">
        <f>LEFT(tb_MHDI[[#This Row],[Territorialidades]],(FIND("/",tb_MHDI[[#This Row],[Territorialidades]])-2))</f>
        <v>Ibipeba</v>
      </c>
      <c r="C2102" s="8" t="str">
        <f>LEFT(RIGHT(tb_MHDI[[#This Row],[Territorialidades]],3),2)</f>
        <v>BA</v>
      </c>
      <c r="D2102" s="8" t="str">
        <f>CONCATENATE(tb_MHDI[[#This Row],[Município]],"/",tb_MHDI[[#This Row],[UF]])</f>
        <v>Ibipeba/BA</v>
      </c>
      <c r="E2102" s="8">
        <v>0.61599999999999999</v>
      </c>
      <c r="F2102" s="8">
        <v>0.57699999999999996</v>
      </c>
      <c r="G2102" s="8">
        <v>0.74399999999999999</v>
      </c>
      <c r="H2102" s="8">
        <v>0.54500000000000004</v>
      </c>
      <c r="I2102" s="9">
        <f>_xlfn.NUMBERVALUE(INDEX(tb_SVI[],MATCH(tb_MHDI[[#This Row],[mun_uf]],tb_SVI[city_name_uf],0),7),".")</f>
        <v>2010</v>
      </c>
    </row>
    <row r="2103" spans="1:9" x14ac:dyDescent="0.25">
      <c r="A2103" s="8" t="s">
        <v>14146</v>
      </c>
      <c r="B2103" s="8" t="str">
        <f>LEFT(tb_MHDI[[#This Row],[Territorialidades]],(FIND("/",tb_MHDI[[#This Row],[Territorialidades]])-2))</f>
        <v>Ibipitanga</v>
      </c>
      <c r="C2103" s="8" t="str">
        <f>LEFT(RIGHT(tb_MHDI[[#This Row],[Territorialidades]],3),2)</f>
        <v>BA</v>
      </c>
      <c r="D2103" s="8" t="str">
        <f>CONCATENATE(tb_MHDI[[#This Row],[Município]],"/",tb_MHDI[[#This Row],[UF]])</f>
        <v>Ibipitanga/BA</v>
      </c>
      <c r="E2103" s="8">
        <v>0.58399999999999996</v>
      </c>
      <c r="F2103" s="8">
        <v>0.55300000000000005</v>
      </c>
      <c r="G2103" s="8">
        <v>0.75700000000000001</v>
      </c>
      <c r="H2103" s="8">
        <v>0.47499999999999998</v>
      </c>
      <c r="I2103" s="9">
        <f>_xlfn.NUMBERVALUE(INDEX(tb_SVI[],MATCH(tb_MHDI[[#This Row],[mun_uf]],tb_SVI[city_name_uf],0),7),".")</f>
        <v>2010</v>
      </c>
    </row>
    <row r="2104" spans="1:9" x14ac:dyDescent="0.25">
      <c r="A2104" s="8" t="s">
        <v>14147</v>
      </c>
      <c r="B2104" s="8" t="str">
        <f>LEFT(tb_MHDI[[#This Row],[Territorialidades]],(FIND("/",tb_MHDI[[#This Row],[Territorialidades]])-2))</f>
        <v>Ibiporã</v>
      </c>
      <c r="C2104" s="8" t="str">
        <f>LEFT(RIGHT(tb_MHDI[[#This Row],[Territorialidades]],3),2)</f>
        <v>PR</v>
      </c>
      <c r="D2104" s="8" t="str">
        <f>CONCATENATE(tb_MHDI[[#This Row],[Município]],"/",tb_MHDI[[#This Row],[UF]])</f>
        <v>Ibiporã/PR</v>
      </c>
      <c r="E2104" s="8">
        <v>0.72599999999999998</v>
      </c>
      <c r="F2104" s="8">
        <v>0.72</v>
      </c>
      <c r="G2104" s="8">
        <v>0.82099999999999995</v>
      </c>
      <c r="H2104" s="8">
        <v>0.64700000000000002</v>
      </c>
      <c r="I2104" s="9">
        <f>_xlfn.NUMBERVALUE(INDEX(tb_SVI[],MATCH(tb_MHDI[[#This Row],[mun_uf]],tb_SVI[city_name_uf],0),7),".")</f>
        <v>2010</v>
      </c>
    </row>
    <row r="2105" spans="1:9" x14ac:dyDescent="0.25">
      <c r="A2105" s="8" t="s">
        <v>14148</v>
      </c>
      <c r="B2105" s="8" t="str">
        <f>LEFT(tb_MHDI[[#This Row],[Territorialidades]],(FIND("/",tb_MHDI[[#This Row],[Territorialidades]])-2))</f>
        <v>Ibiquera</v>
      </c>
      <c r="C2105" s="8" t="str">
        <f>LEFT(RIGHT(tb_MHDI[[#This Row],[Territorialidades]],3),2)</f>
        <v>BA</v>
      </c>
      <c r="D2105" s="8" t="str">
        <f>CONCATENATE(tb_MHDI[[#This Row],[Município]],"/",tb_MHDI[[#This Row],[UF]])</f>
        <v>Ibiquera/BA</v>
      </c>
      <c r="E2105" s="8">
        <v>0.51100000000000001</v>
      </c>
      <c r="F2105" s="8">
        <v>0.51700000000000002</v>
      </c>
      <c r="G2105" s="8">
        <v>0.77100000000000002</v>
      </c>
      <c r="H2105" s="8">
        <v>0.33500000000000002</v>
      </c>
      <c r="I2105" s="9">
        <f>_xlfn.NUMBERVALUE(INDEX(tb_SVI[],MATCH(tb_MHDI[[#This Row],[mun_uf]],tb_SVI[city_name_uf],0),7),".")</f>
        <v>2010</v>
      </c>
    </row>
    <row r="2106" spans="1:9" x14ac:dyDescent="0.25">
      <c r="A2106" s="8" t="s">
        <v>14149</v>
      </c>
      <c r="B2106" s="8" t="str">
        <f>LEFT(tb_MHDI[[#This Row],[Territorialidades]],(FIND("/",tb_MHDI[[#This Row],[Territorialidades]])-2))</f>
        <v>Ibiracatu</v>
      </c>
      <c r="C2106" s="8" t="str">
        <f>LEFT(RIGHT(tb_MHDI[[#This Row],[Territorialidades]],3),2)</f>
        <v>MG</v>
      </c>
      <c r="D2106" s="8" t="str">
        <f>CONCATENATE(tb_MHDI[[#This Row],[Município]],"/",tb_MHDI[[#This Row],[UF]])</f>
        <v>Ibiracatu/MG</v>
      </c>
      <c r="E2106" s="8">
        <v>0.59099999999999997</v>
      </c>
      <c r="F2106" s="8">
        <v>0.53700000000000003</v>
      </c>
      <c r="G2106" s="8">
        <v>0.78600000000000003</v>
      </c>
      <c r="H2106" s="8">
        <v>0.48899999999999999</v>
      </c>
      <c r="I2106" s="9">
        <f>_xlfn.NUMBERVALUE(INDEX(tb_SVI[],MATCH(tb_MHDI[[#This Row],[mun_uf]],tb_SVI[city_name_uf],0),7),".")</f>
        <v>2010</v>
      </c>
    </row>
    <row r="2107" spans="1:9" x14ac:dyDescent="0.25">
      <c r="A2107" s="8" t="s">
        <v>14150</v>
      </c>
      <c r="B2107" s="8" t="str">
        <f>LEFT(tb_MHDI[[#This Row],[Territorialidades]],(FIND("/",tb_MHDI[[#This Row],[Territorialidades]])-2))</f>
        <v>Ibiraci</v>
      </c>
      <c r="C2107" s="8" t="str">
        <f>LEFT(RIGHT(tb_MHDI[[#This Row],[Territorialidades]],3),2)</f>
        <v>MG</v>
      </c>
      <c r="D2107" s="8" t="str">
        <f>CONCATENATE(tb_MHDI[[#This Row],[Município]],"/",tb_MHDI[[#This Row],[UF]])</f>
        <v>Ibiraci/MG</v>
      </c>
      <c r="E2107" s="8">
        <v>0.70599999999999996</v>
      </c>
      <c r="F2107" s="8">
        <v>0.69599999999999995</v>
      </c>
      <c r="G2107" s="8">
        <v>0.85499999999999998</v>
      </c>
      <c r="H2107" s="8">
        <v>0.59099999999999997</v>
      </c>
      <c r="I2107" s="9">
        <f>_xlfn.NUMBERVALUE(INDEX(tb_SVI[],MATCH(tb_MHDI[[#This Row],[mun_uf]],tb_SVI[city_name_uf],0),7),".")</f>
        <v>2010</v>
      </c>
    </row>
    <row r="2108" spans="1:9" x14ac:dyDescent="0.25">
      <c r="A2108" s="8" t="s">
        <v>14151</v>
      </c>
      <c r="B2108" s="8" t="str">
        <f>LEFT(tb_MHDI[[#This Row],[Territorialidades]],(FIND("/",tb_MHDI[[#This Row],[Territorialidades]])-2))</f>
        <v>Ibiraçu</v>
      </c>
      <c r="C2108" s="8" t="str">
        <f>LEFT(RIGHT(tb_MHDI[[#This Row],[Territorialidades]],3),2)</f>
        <v>ES</v>
      </c>
      <c r="D2108" s="8" t="str">
        <f>CONCATENATE(tb_MHDI[[#This Row],[Município]],"/",tb_MHDI[[#This Row],[UF]])</f>
        <v>Ibiraçu/ES</v>
      </c>
      <c r="E2108" s="8">
        <v>0.72599999999999998</v>
      </c>
      <c r="F2108" s="8">
        <v>0.73299999999999998</v>
      </c>
      <c r="G2108" s="8">
        <v>0.83499999999999996</v>
      </c>
      <c r="H2108" s="8">
        <v>0.625</v>
      </c>
      <c r="I2108" s="9">
        <f>_xlfn.NUMBERVALUE(INDEX(tb_SVI[],MATCH(tb_MHDI[[#This Row],[mun_uf]],tb_SVI[city_name_uf],0),7),".")</f>
        <v>2010</v>
      </c>
    </row>
    <row r="2109" spans="1:9" x14ac:dyDescent="0.25">
      <c r="A2109" s="8" t="s">
        <v>14152</v>
      </c>
      <c r="B2109" s="8" t="str">
        <f>LEFT(tb_MHDI[[#This Row],[Territorialidades]],(FIND("/",tb_MHDI[[#This Row],[Territorialidades]])-2))</f>
        <v>Ibiraiaras</v>
      </c>
      <c r="C2109" s="8" t="str">
        <f>LEFT(RIGHT(tb_MHDI[[#This Row],[Territorialidades]],3),2)</f>
        <v>RS</v>
      </c>
      <c r="D2109" s="8" t="str">
        <f>CONCATENATE(tb_MHDI[[#This Row],[Município]],"/",tb_MHDI[[#This Row],[UF]])</f>
        <v>Ibiraiaras/RS</v>
      </c>
      <c r="E2109" s="8">
        <v>0.72399999999999998</v>
      </c>
      <c r="F2109" s="8">
        <v>0.73899999999999999</v>
      </c>
      <c r="G2109" s="8">
        <v>0.83499999999999996</v>
      </c>
      <c r="H2109" s="8">
        <v>0.61499999999999999</v>
      </c>
      <c r="I2109" s="9">
        <f>_xlfn.NUMBERVALUE(INDEX(tb_SVI[],MATCH(tb_MHDI[[#This Row],[mun_uf]],tb_SVI[city_name_uf],0),7),".")</f>
        <v>2010</v>
      </c>
    </row>
    <row r="2110" spans="1:9" x14ac:dyDescent="0.25">
      <c r="A2110" s="8" t="s">
        <v>14153</v>
      </c>
      <c r="B2110" s="8" t="str">
        <f>LEFT(tb_MHDI[[#This Row],[Territorialidades]],(FIND("/",tb_MHDI[[#This Row],[Territorialidades]])-2))</f>
        <v>Ibirajuba</v>
      </c>
      <c r="C2110" s="8" t="str">
        <f>LEFT(RIGHT(tb_MHDI[[#This Row],[Territorialidades]],3),2)</f>
        <v>PE</v>
      </c>
      <c r="D2110" s="8" t="str">
        <f>CONCATENATE(tb_MHDI[[#This Row],[Município]],"/",tb_MHDI[[#This Row],[UF]])</f>
        <v>Ibirajuba/PE</v>
      </c>
      <c r="E2110" s="8">
        <v>0.57999999999999996</v>
      </c>
      <c r="F2110" s="8">
        <v>0.54500000000000004</v>
      </c>
      <c r="G2110" s="8">
        <v>0.753</v>
      </c>
      <c r="H2110" s="8">
        <v>0.47599999999999998</v>
      </c>
      <c r="I2110" s="9">
        <f>_xlfn.NUMBERVALUE(INDEX(tb_SVI[],MATCH(tb_MHDI[[#This Row],[mun_uf]],tb_SVI[city_name_uf],0),7),".")</f>
        <v>2010</v>
      </c>
    </row>
    <row r="2111" spans="1:9" x14ac:dyDescent="0.25">
      <c r="A2111" s="8" t="s">
        <v>14154</v>
      </c>
      <c r="B2111" s="8" t="str">
        <f>LEFT(tb_MHDI[[#This Row],[Territorialidades]],(FIND("/",tb_MHDI[[#This Row],[Territorialidades]])-2))</f>
        <v>Ibirama</v>
      </c>
      <c r="C2111" s="8" t="str">
        <f>LEFT(RIGHT(tb_MHDI[[#This Row],[Territorialidades]],3),2)</f>
        <v>SC</v>
      </c>
      <c r="D2111" s="8" t="str">
        <f>CONCATENATE(tb_MHDI[[#This Row],[Município]],"/",tb_MHDI[[#This Row],[UF]])</f>
        <v>Ibirama/SC</v>
      </c>
      <c r="E2111" s="8">
        <v>0.73699999999999999</v>
      </c>
      <c r="F2111" s="8">
        <v>0.749</v>
      </c>
      <c r="G2111" s="8">
        <v>0.84799999999999998</v>
      </c>
      <c r="H2111" s="8">
        <v>0.63</v>
      </c>
      <c r="I2111" s="9">
        <f>_xlfn.NUMBERVALUE(INDEX(tb_SVI[],MATCH(tb_MHDI[[#This Row],[mun_uf]],tb_SVI[city_name_uf],0),7),".")</f>
        <v>2010</v>
      </c>
    </row>
    <row r="2112" spans="1:9" x14ac:dyDescent="0.25">
      <c r="A2112" s="8" t="s">
        <v>14155</v>
      </c>
      <c r="B2112" s="8" t="str">
        <f>LEFT(tb_MHDI[[#This Row],[Territorialidades]],(FIND("/",tb_MHDI[[#This Row],[Territorialidades]])-2))</f>
        <v>Ibirapitanga</v>
      </c>
      <c r="C2112" s="8" t="str">
        <f>LEFT(RIGHT(tb_MHDI[[#This Row],[Territorialidades]],3),2)</f>
        <v>BA</v>
      </c>
      <c r="D2112" s="8" t="str">
        <f>CONCATENATE(tb_MHDI[[#This Row],[Município]],"/",tb_MHDI[[#This Row],[UF]])</f>
        <v>Ibirapitanga/BA</v>
      </c>
      <c r="E2112" s="8">
        <v>0.55800000000000005</v>
      </c>
      <c r="F2112" s="8">
        <v>0.56100000000000005</v>
      </c>
      <c r="G2112" s="8">
        <v>0.748</v>
      </c>
      <c r="H2112" s="8">
        <v>0.41499999999999998</v>
      </c>
      <c r="I2112" s="9">
        <f>_xlfn.NUMBERVALUE(INDEX(tb_SVI[],MATCH(tb_MHDI[[#This Row],[mun_uf]],tb_SVI[city_name_uf],0),7),".")</f>
        <v>2010</v>
      </c>
    </row>
    <row r="2113" spans="1:9" x14ac:dyDescent="0.25">
      <c r="A2113" s="8" t="s">
        <v>14156</v>
      </c>
      <c r="B2113" s="8" t="str">
        <f>LEFT(tb_MHDI[[#This Row],[Territorialidades]],(FIND("/",tb_MHDI[[#This Row],[Territorialidades]])-2))</f>
        <v>Ibirapuã</v>
      </c>
      <c r="C2113" s="8" t="str">
        <f>LEFT(RIGHT(tb_MHDI[[#This Row],[Territorialidades]],3),2)</f>
        <v>BA</v>
      </c>
      <c r="D2113" s="8" t="str">
        <f>CONCATENATE(tb_MHDI[[#This Row],[Município]],"/",tb_MHDI[[#This Row],[UF]])</f>
        <v>Ibirapuã/BA</v>
      </c>
      <c r="E2113" s="8">
        <v>0.61399999999999999</v>
      </c>
      <c r="F2113" s="8">
        <v>0.64100000000000001</v>
      </c>
      <c r="G2113" s="8">
        <v>0.77400000000000002</v>
      </c>
      <c r="H2113" s="8">
        <v>0.46700000000000003</v>
      </c>
      <c r="I2113" s="9">
        <f>_xlfn.NUMBERVALUE(INDEX(tb_SVI[],MATCH(tb_MHDI[[#This Row],[mun_uf]],tb_SVI[city_name_uf],0),7),".")</f>
        <v>2010</v>
      </c>
    </row>
    <row r="2114" spans="1:9" x14ac:dyDescent="0.25">
      <c r="A2114" s="8" t="s">
        <v>14157</v>
      </c>
      <c r="B2114" s="8" t="str">
        <f>LEFT(tb_MHDI[[#This Row],[Territorialidades]],(FIND("/",tb_MHDI[[#This Row],[Territorialidades]])-2))</f>
        <v>Ibirapuitã</v>
      </c>
      <c r="C2114" s="8" t="str">
        <f>LEFT(RIGHT(tb_MHDI[[#This Row],[Territorialidades]],3),2)</f>
        <v>RS</v>
      </c>
      <c r="D2114" s="8" t="str">
        <f>CONCATENATE(tb_MHDI[[#This Row],[Município]],"/",tb_MHDI[[#This Row],[UF]])</f>
        <v>Ibirapuitã/RS</v>
      </c>
      <c r="E2114" s="8">
        <v>0.63800000000000001</v>
      </c>
      <c r="F2114" s="8">
        <v>0.67800000000000005</v>
      </c>
      <c r="G2114" s="8">
        <v>0.82799999999999996</v>
      </c>
      <c r="H2114" s="8">
        <v>0.46300000000000002</v>
      </c>
      <c r="I2114" s="9">
        <f>_xlfn.NUMBERVALUE(INDEX(tb_SVI[],MATCH(tb_MHDI[[#This Row],[mun_uf]],tb_SVI[city_name_uf],0),7),".")</f>
        <v>2010</v>
      </c>
    </row>
    <row r="2115" spans="1:9" x14ac:dyDescent="0.25">
      <c r="A2115" s="8" t="s">
        <v>14158</v>
      </c>
      <c r="B2115" s="8" t="str">
        <f>LEFT(tb_MHDI[[#This Row],[Territorialidades]],(FIND("/",tb_MHDI[[#This Row],[Territorialidades]])-2))</f>
        <v>Ibirarema</v>
      </c>
      <c r="C2115" s="8" t="str">
        <f>LEFT(RIGHT(tb_MHDI[[#This Row],[Territorialidades]],3),2)</f>
        <v>SP</v>
      </c>
      <c r="D2115" s="8" t="str">
        <f>CONCATENATE(tb_MHDI[[#This Row],[Município]],"/",tb_MHDI[[#This Row],[UF]])</f>
        <v>Ibirarema/SP</v>
      </c>
      <c r="E2115" s="8">
        <v>0.70799999999999996</v>
      </c>
      <c r="F2115" s="8">
        <v>0.69199999999999995</v>
      </c>
      <c r="G2115" s="8">
        <v>0.81699999999999995</v>
      </c>
      <c r="H2115" s="8">
        <v>0.628</v>
      </c>
      <c r="I2115" s="9">
        <f>_xlfn.NUMBERVALUE(INDEX(tb_SVI[],MATCH(tb_MHDI[[#This Row],[mun_uf]],tb_SVI[city_name_uf],0),7),".")</f>
        <v>2010</v>
      </c>
    </row>
    <row r="2116" spans="1:9" x14ac:dyDescent="0.25">
      <c r="A2116" s="8" t="s">
        <v>14159</v>
      </c>
      <c r="B2116" s="8" t="str">
        <f>LEFT(tb_MHDI[[#This Row],[Territorialidades]],(FIND("/",tb_MHDI[[#This Row],[Territorialidades]])-2))</f>
        <v>Ibirá</v>
      </c>
      <c r="C2116" s="8" t="str">
        <f>LEFT(RIGHT(tb_MHDI[[#This Row],[Territorialidades]],3),2)</f>
        <v>SP</v>
      </c>
      <c r="D2116" s="8" t="str">
        <f>CONCATENATE(tb_MHDI[[#This Row],[Município]],"/",tb_MHDI[[#This Row],[UF]])</f>
        <v>Ibirá/SP</v>
      </c>
      <c r="E2116" s="8">
        <v>0.74</v>
      </c>
      <c r="F2116" s="8">
        <v>0.74099999999999999</v>
      </c>
      <c r="G2116" s="8">
        <v>0.84099999999999997</v>
      </c>
      <c r="H2116" s="8">
        <v>0.65</v>
      </c>
      <c r="I2116" s="9">
        <f>_xlfn.NUMBERVALUE(INDEX(tb_SVI[],MATCH(tb_MHDI[[#This Row],[mun_uf]],tb_SVI[city_name_uf],0),7),".")</f>
        <v>2010</v>
      </c>
    </row>
    <row r="2117" spans="1:9" x14ac:dyDescent="0.25">
      <c r="A2117" s="8" t="s">
        <v>14160</v>
      </c>
      <c r="B2117" s="8" t="str">
        <f>LEFT(tb_MHDI[[#This Row],[Territorialidades]],(FIND("/",tb_MHDI[[#This Row],[Territorialidades]])-2))</f>
        <v>Ibirataia</v>
      </c>
      <c r="C2117" s="8" t="str">
        <f>LEFT(RIGHT(tb_MHDI[[#This Row],[Territorialidades]],3),2)</f>
        <v>BA</v>
      </c>
      <c r="D2117" s="8" t="str">
        <f>CONCATENATE(tb_MHDI[[#This Row],[Município]],"/",tb_MHDI[[#This Row],[UF]])</f>
        <v>Ibirataia/BA</v>
      </c>
      <c r="E2117" s="8">
        <v>0.57599999999999996</v>
      </c>
      <c r="F2117" s="8">
        <v>0.57099999999999995</v>
      </c>
      <c r="G2117" s="8">
        <v>0.78900000000000003</v>
      </c>
      <c r="H2117" s="8">
        <v>0.42399999999999999</v>
      </c>
      <c r="I2117" s="9">
        <f>_xlfn.NUMBERVALUE(INDEX(tb_SVI[],MATCH(tb_MHDI[[#This Row],[mun_uf]],tb_SVI[city_name_uf],0),7),".")</f>
        <v>2010</v>
      </c>
    </row>
    <row r="2118" spans="1:9" x14ac:dyDescent="0.25">
      <c r="A2118" s="8" t="s">
        <v>14161</v>
      </c>
      <c r="B2118" s="8" t="str">
        <f>LEFT(tb_MHDI[[#This Row],[Territorialidades]],(FIND("/",tb_MHDI[[#This Row],[Territorialidades]])-2))</f>
        <v>Ibirité</v>
      </c>
      <c r="C2118" s="8" t="str">
        <f>LEFT(RIGHT(tb_MHDI[[#This Row],[Territorialidades]],3),2)</f>
        <v>MG</v>
      </c>
      <c r="D2118" s="8" t="str">
        <f>CONCATENATE(tb_MHDI[[#This Row],[Município]],"/",tb_MHDI[[#This Row],[UF]])</f>
        <v>Ibirité/MG</v>
      </c>
      <c r="E2118" s="8">
        <v>0.70399999999999996</v>
      </c>
      <c r="F2118" s="8">
        <v>0.67300000000000004</v>
      </c>
      <c r="G2118" s="8">
        <v>0.84</v>
      </c>
      <c r="H2118" s="8">
        <v>0.61599999999999999</v>
      </c>
      <c r="I2118" s="9">
        <f>_xlfn.NUMBERVALUE(INDEX(tb_SVI[],MATCH(tb_MHDI[[#This Row],[mun_uf]],tb_SVI[city_name_uf],0),7),".")</f>
        <v>2010</v>
      </c>
    </row>
    <row r="2119" spans="1:9" x14ac:dyDescent="0.25">
      <c r="A2119" s="8" t="s">
        <v>14162</v>
      </c>
      <c r="B2119" s="8" t="str">
        <f>LEFT(tb_MHDI[[#This Row],[Territorialidades]],(FIND("/",tb_MHDI[[#This Row],[Territorialidades]])-2))</f>
        <v>Ibirubá</v>
      </c>
      <c r="C2119" s="8" t="str">
        <f>LEFT(RIGHT(tb_MHDI[[#This Row],[Territorialidades]],3),2)</f>
        <v>RS</v>
      </c>
      <c r="D2119" s="8" t="str">
        <f>CONCATENATE(tb_MHDI[[#This Row],[Município]],"/",tb_MHDI[[#This Row],[UF]])</f>
        <v>Ibirubá/RS</v>
      </c>
      <c r="E2119" s="8">
        <v>0.76500000000000001</v>
      </c>
      <c r="F2119" s="8">
        <v>0.78600000000000003</v>
      </c>
      <c r="G2119" s="8">
        <v>0.84799999999999998</v>
      </c>
      <c r="H2119" s="8">
        <v>0.67100000000000004</v>
      </c>
      <c r="I2119" s="9">
        <f>_xlfn.NUMBERVALUE(INDEX(tb_SVI[],MATCH(tb_MHDI[[#This Row],[mun_uf]],tb_SVI[city_name_uf],0),7),".")</f>
        <v>2010</v>
      </c>
    </row>
    <row r="2120" spans="1:9" x14ac:dyDescent="0.25">
      <c r="A2120" s="8" t="s">
        <v>14163</v>
      </c>
      <c r="B2120" s="8" t="str">
        <f>LEFT(tb_MHDI[[#This Row],[Territorialidades]],(FIND("/",tb_MHDI[[#This Row],[Territorialidades]])-2))</f>
        <v>Ibitiara</v>
      </c>
      <c r="C2120" s="8" t="str">
        <f>LEFT(RIGHT(tb_MHDI[[#This Row],[Territorialidades]],3),2)</f>
        <v>BA</v>
      </c>
      <c r="D2120" s="8" t="str">
        <f>CONCATENATE(tb_MHDI[[#This Row],[Município]],"/",tb_MHDI[[#This Row],[UF]])</f>
        <v>Ibitiara/BA</v>
      </c>
      <c r="E2120" s="8">
        <v>0.58499999999999996</v>
      </c>
      <c r="F2120" s="8">
        <v>0.55000000000000004</v>
      </c>
      <c r="G2120" s="8">
        <v>0.74399999999999999</v>
      </c>
      <c r="H2120" s="8">
        <v>0.49</v>
      </c>
      <c r="I2120" s="9">
        <f>_xlfn.NUMBERVALUE(INDEX(tb_SVI[],MATCH(tb_MHDI[[#This Row],[mun_uf]],tb_SVI[city_name_uf],0),7),".")</f>
        <v>2010</v>
      </c>
    </row>
    <row r="2121" spans="1:9" x14ac:dyDescent="0.25">
      <c r="A2121" s="8" t="s">
        <v>14164</v>
      </c>
      <c r="B2121" s="8" t="str">
        <f>LEFT(tb_MHDI[[#This Row],[Territorialidades]],(FIND("/",tb_MHDI[[#This Row],[Territorialidades]])-2))</f>
        <v>Ibitinga</v>
      </c>
      <c r="C2121" s="8" t="str">
        <f>LEFT(RIGHT(tb_MHDI[[#This Row],[Territorialidades]],3),2)</f>
        <v>SP</v>
      </c>
      <c r="D2121" s="8" t="str">
        <f>CONCATENATE(tb_MHDI[[#This Row],[Município]],"/",tb_MHDI[[#This Row],[UF]])</f>
        <v>Ibitinga/SP</v>
      </c>
      <c r="E2121" s="8">
        <v>0.747</v>
      </c>
      <c r="F2121" s="8">
        <v>0.73799999999999999</v>
      </c>
      <c r="G2121" s="8">
        <v>0.84599999999999997</v>
      </c>
      <c r="H2121" s="8">
        <v>0.66700000000000004</v>
      </c>
      <c r="I2121" s="9">
        <f>_xlfn.NUMBERVALUE(INDEX(tb_SVI[],MATCH(tb_MHDI[[#This Row],[mun_uf]],tb_SVI[city_name_uf],0),7),".")</f>
        <v>2010</v>
      </c>
    </row>
    <row r="2122" spans="1:9" x14ac:dyDescent="0.25">
      <c r="A2122" s="8" t="s">
        <v>14165</v>
      </c>
      <c r="B2122" s="8" t="str">
        <f>LEFT(tb_MHDI[[#This Row],[Territorialidades]],(FIND("/",tb_MHDI[[#This Row],[Territorialidades]])-2))</f>
        <v>Ibitirama</v>
      </c>
      <c r="C2122" s="8" t="str">
        <f>LEFT(RIGHT(tb_MHDI[[#This Row],[Territorialidades]],3),2)</f>
        <v>ES</v>
      </c>
      <c r="D2122" s="8" t="str">
        <f>CONCATENATE(tb_MHDI[[#This Row],[Município]],"/",tb_MHDI[[#This Row],[UF]])</f>
        <v>Ibitirama/ES</v>
      </c>
      <c r="E2122" s="8">
        <v>0.622</v>
      </c>
      <c r="F2122" s="8">
        <v>0.60899999999999999</v>
      </c>
      <c r="G2122" s="8">
        <v>0.82099999999999995</v>
      </c>
      <c r="H2122" s="8">
        <v>0.48099999999999998</v>
      </c>
      <c r="I2122" s="9">
        <f>_xlfn.NUMBERVALUE(INDEX(tb_SVI[],MATCH(tb_MHDI[[#This Row],[mun_uf]],tb_SVI[city_name_uf],0),7),".")</f>
        <v>2010</v>
      </c>
    </row>
    <row r="2123" spans="1:9" x14ac:dyDescent="0.25">
      <c r="A2123" s="8" t="s">
        <v>14166</v>
      </c>
      <c r="B2123" s="8" t="str">
        <f>LEFT(tb_MHDI[[#This Row],[Territorialidades]],(FIND("/",tb_MHDI[[#This Row],[Territorialidades]])-2))</f>
        <v>Ibititá</v>
      </c>
      <c r="C2123" s="8" t="str">
        <f>LEFT(RIGHT(tb_MHDI[[#This Row],[Territorialidades]],3),2)</f>
        <v>BA</v>
      </c>
      <c r="D2123" s="8" t="str">
        <f>CONCATENATE(tb_MHDI[[#This Row],[Município]],"/",tb_MHDI[[#This Row],[UF]])</f>
        <v>Ibititá/BA</v>
      </c>
      <c r="E2123" s="8">
        <v>0.60199999999999998</v>
      </c>
      <c r="F2123" s="8">
        <v>0.55400000000000005</v>
      </c>
      <c r="G2123" s="8">
        <v>0.747</v>
      </c>
      <c r="H2123" s="8">
        <v>0.52700000000000002</v>
      </c>
      <c r="I2123" s="9">
        <f>_xlfn.NUMBERVALUE(INDEX(tb_SVI[],MATCH(tb_MHDI[[#This Row],[mun_uf]],tb_SVI[city_name_uf],0),7),".")</f>
        <v>2010</v>
      </c>
    </row>
    <row r="2124" spans="1:9" x14ac:dyDescent="0.25">
      <c r="A2124" s="8" t="s">
        <v>14167</v>
      </c>
      <c r="B2124" s="8" t="str">
        <f>LEFT(tb_MHDI[[#This Row],[Territorialidades]],(FIND("/",tb_MHDI[[#This Row],[Territorialidades]])-2))</f>
        <v>Ibitiúra de Minas</v>
      </c>
      <c r="C2124" s="8" t="str">
        <f>LEFT(RIGHT(tb_MHDI[[#This Row],[Territorialidades]],3),2)</f>
        <v>MG</v>
      </c>
      <c r="D2124" s="8" t="str">
        <f>CONCATENATE(tb_MHDI[[#This Row],[Município]],"/",tb_MHDI[[#This Row],[UF]])</f>
        <v>Ibitiúra de Minas/MG</v>
      </c>
      <c r="E2124" s="8">
        <v>0.67400000000000004</v>
      </c>
      <c r="F2124" s="8">
        <v>0.65800000000000003</v>
      </c>
      <c r="G2124" s="8">
        <v>0.80200000000000005</v>
      </c>
      <c r="H2124" s="8">
        <v>0.57899999999999996</v>
      </c>
      <c r="I2124" s="9">
        <f>_xlfn.NUMBERVALUE(INDEX(tb_SVI[],MATCH(tb_MHDI[[#This Row],[mun_uf]],tb_SVI[city_name_uf],0),7),".")</f>
        <v>2010</v>
      </c>
    </row>
    <row r="2125" spans="1:9" x14ac:dyDescent="0.25">
      <c r="A2125" s="8" t="s">
        <v>14168</v>
      </c>
      <c r="B2125" s="8" t="str">
        <f>LEFT(tb_MHDI[[#This Row],[Territorialidades]],(FIND("/",tb_MHDI[[#This Row],[Territorialidades]])-2))</f>
        <v>Ibituruna</v>
      </c>
      <c r="C2125" s="8" t="str">
        <f>LEFT(RIGHT(tb_MHDI[[#This Row],[Territorialidades]],3),2)</f>
        <v>MG</v>
      </c>
      <c r="D2125" s="8" t="str">
        <f>CONCATENATE(tb_MHDI[[#This Row],[Município]],"/",tb_MHDI[[#This Row],[UF]])</f>
        <v>Ibituruna/MG</v>
      </c>
      <c r="E2125" s="8">
        <v>0.67500000000000004</v>
      </c>
      <c r="F2125" s="8">
        <v>0.63900000000000001</v>
      </c>
      <c r="G2125" s="8">
        <v>0.82299999999999995</v>
      </c>
      <c r="H2125" s="8">
        <v>0.58399999999999996</v>
      </c>
      <c r="I2125" s="9">
        <f>_xlfn.NUMBERVALUE(INDEX(tb_SVI[],MATCH(tb_MHDI[[#This Row],[mun_uf]],tb_SVI[city_name_uf],0),7),".")</f>
        <v>2010</v>
      </c>
    </row>
    <row r="2126" spans="1:9" x14ac:dyDescent="0.25">
      <c r="A2126" s="8" t="s">
        <v>14169</v>
      </c>
      <c r="B2126" s="8" t="str">
        <f>LEFT(tb_MHDI[[#This Row],[Territorialidades]],(FIND("/",tb_MHDI[[#This Row],[Territorialidades]])-2))</f>
        <v>Ibiúna</v>
      </c>
      <c r="C2126" s="8" t="str">
        <f>LEFT(RIGHT(tb_MHDI[[#This Row],[Territorialidades]],3),2)</f>
        <v>SP</v>
      </c>
      <c r="D2126" s="8" t="str">
        <f>CONCATENATE(tb_MHDI[[#This Row],[Município]],"/",tb_MHDI[[#This Row],[UF]])</f>
        <v>Ibiúna/SP</v>
      </c>
      <c r="E2126" s="8">
        <v>0.71</v>
      </c>
      <c r="F2126" s="8">
        <v>0.7</v>
      </c>
      <c r="G2126" s="8">
        <v>0.83199999999999996</v>
      </c>
      <c r="H2126" s="8">
        <v>0.61399999999999999</v>
      </c>
      <c r="I2126" s="9">
        <f>_xlfn.NUMBERVALUE(INDEX(tb_SVI[],MATCH(tb_MHDI[[#This Row],[mun_uf]],tb_SVI[city_name_uf],0),7),".")</f>
        <v>2010</v>
      </c>
    </row>
    <row r="2127" spans="1:9" x14ac:dyDescent="0.25">
      <c r="A2127" s="8" t="s">
        <v>14170</v>
      </c>
      <c r="B2127" s="8" t="str">
        <f>LEFT(tb_MHDI[[#This Row],[Territorialidades]],(FIND("/",tb_MHDI[[#This Row],[Territorialidades]])-2))</f>
        <v>Ibotirama</v>
      </c>
      <c r="C2127" s="8" t="str">
        <f>LEFT(RIGHT(tb_MHDI[[#This Row],[Territorialidades]],3),2)</f>
        <v>BA</v>
      </c>
      <c r="D2127" s="8" t="str">
        <f>CONCATENATE(tb_MHDI[[#This Row],[Município]],"/",tb_MHDI[[#This Row],[UF]])</f>
        <v>Ibotirama/BA</v>
      </c>
      <c r="E2127" s="8">
        <v>0.63600000000000001</v>
      </c>
      <c r="F2127" s="8">
        <v>0.60099999999999998</v>
      </c>
      <c r="G2127" s="8">
        <v>0.78</v>
      </c>
      <c r="H2127" s="8">
        <v>0.54800000000000004</v>
      </c>
      <c r="I2127" s="9">
        <f>_xlfn.NUMBERVALUE(INDEX(tb_SVI[],MATCH(tb_MHDI[[#This Row],[mun_uf]],tb_SVI[city_name_uf],0),7),".")</f>
        <v>2010</v>
      </c>
    </row>
    <row r="2128" spans="1:9" x14ac:dyDescent="0.25">
      <c r="A2128" s="8" t="s">
        <v>14171</v>
      </c>
      <c r="B2128" s="8" t="str">
        <f>LEFT(tb_MHDI[[#This Row],[Territorialidades]],(FIND("/",tb_MHDI[[#This Row],[Territorialidades]])-2))</f>
        <v>Icapuí</v>
      </c>
      <c r="C2128" s="8" t="str">
        <f>LEFT(RIGHT(tb_MHDI[[#This Row],[Territorialidades]],3),2)</f>
        <v>CE</v>
      </c>
      <c r="D2128" s="8" t="str">
        <f>CONCATENATE(tb_MHDI[[#This Row],[Município]],"/",tb_MHDI[[#This Row],[UF]])</f>
        <v>Icapuí/CE</v>
      </c>
      <c r="E2128" s="8">
        <v>0.61599999999999999</v>
      </c>
      <c r="F2128" s="8">
        <v>0.57199999999999995</v>
      </c>
      <c r="G2128" s="8">
        <v>0.75700000000000001</v>
      </c>
      <c r="H2128" s="8">
        <v>0.54100000000000004</v>
      </c>
      <c r="I2128" s="9">
        <f>_xlfn.NUMBERVALUE(INDEX(tb_SVI[],MATCH(tb_MHDI[[#This Row],[mun_uf]],tb_SVI[city_name_uf],0),7),".")</f>
        <v>2010</v>
      </c>
    </row>
    <row r="2129" spans="1:9" x14ac:dyDescent="0.25">
      <c r="A2129" s="8" t="s">
        <v>14172</v>
      </c>
      <c r="B2129" s="8" t="str">
        <f>LEFT(tb_MHDI[[#This Row],[Territorialidades]],(FIND("/",tb_MHDI[[#This Row],[Territorialidades]])-2))</f>
        <v>Icaraí de Minas</v>
      </c>
      <c r="C2129" s="8" t="str">
        <f>LEFT(RIGHT(tb_MHDI[[#This Row],[Territorialidades]],3),2)</f>
        <v>MG</v>
      </c>
      <c r="D2129" s="8" t="str">
        <f>CONCATENATE(tb_MHDI[[#This Row],[Município]],"/",tb_MHDI[[#This Row],[UF]])</f>
        <v>Icaraí de Minas/MG</v>
      </c>
      <c r="E2129" s="8">
        <v>0.624</v>
      </c>
      <c r="F2129" s="8">
        <v>0.56999999999999995</v>
      </c>
      <c r="G2129" s="8">
        <v>0.79900000000000004</v>
      </c>
      <c r="H2129" s="8">
        <v>0.53300000000000003</v>
      </c>
      <c r="I2129" s="9">
        <f>_xlfn.NUMBERVALUE(INDEX(tb_SVI[],MATCH(tb_MHDI[[#This Row],[mun_uf]],tb_SVI[city_name_uf],0),7),".")</f>
        <v>2010</v>
      </c>
    </row>
    <row r="2130" spans="1:9" x14ac:dyDescent="0.25">
      <c r="A2130" s="8" t="s">
        <v>14173</v>
      </c>
      <c r="B2130" s="8" t="str">
        <f>LEFT(tb_MHDI[[#This Row],[Territorialidades]],(FIND("/",tb_MHDI[[#This Row],[Territorialidades]])-2))</f>
        <v>Icaraíma</v>
      </c>
      <c r="C2130" s="8" t="str">
        <f>LEFT(RIGHT(tb_MHDI[[#This Row],[Territorialidades]],3),2)</f>
        <v>PR</v>
      </c>
      <c r="D2130" s="8" t="str">
        <f>CONCATENATE(tb_MHDI[[#This Row],[Município]],"/",tb_MHDI[[#This Row],[UF]])</f>
        <v>Icaraíma/PR</v>
      </c>
      <c r="E2130" s="8">
        <v>0.66600000000000004</v>
      </c>
      <c r="F2130" s="8">
        <v>0.67300000000000004</v>
      </c>
      <c r="G2130" s="8">
        <v>0.79200000000000004</v>
      </c>
      <c r="H2130" s="8">
        <v>0.55400000000000005</v>
      </c>
      <c r="I2130" s="9">
        <f>_xlfn.NUMBERVALUE(INDEX(tb_SVI[],MATCH(tb_MHDI[[#This Row],[mun_uf]],tb_SVI[city_name_uf],0),7),".")</f>
        <v>2010</v>
      </c>
    </row>
    <row r="2131" spans="1:9" x14ac:dyDescent="0.25">
      <c r="A2131" s="8" t="s">
        <v>14174</v>
      </c>
      <c r="B2131" s="8" t="str">
        <f>LEFT(tb_MHDI[[#This Row],[Territorialidades]],(FIND("/",tb_MHDI[[#This Row],[Territorialidades]])-2))</f>
        <v>Içara</v>
      </c>
      <c r="C2131" s="8" t="str">
        <f>LEFT(RIGHT(tb_MHDI[[#This Row],[Territorialidades]],3),2)</f>
        <v>SC</v>
      </c>
      <c r="D2131" s="8" t="str">
        <f>CONCATENATE(tb_MHDI[[#This Row],[Município]],"/",tb_MHDI[[#This Row],[UF]])</f>
        <v>Içara/SC</v>
      </c>
      <c r="E2131" s="8">
        <v>0.74099999999999999</v>
      </c>
      <c r="F2131" s="8">
        <v>0.73199999999999998</v>
      </c>
      <c r="G2131" s="8">
        <v>0.86099999999999999</v>
      </c>
      <c r="H2131" s="8">
        <v>0.64500000000000002</v>
      </c>
      <c r="I2131" s="9">
        <f>_xlfn.NUMBERVALUE(INDEX(tb_SVI[],MATCH(tb_MHDI[[#This Row],[mun_uf]],tb_SVI[city_name_uf],0),7),".")</f>
        <v>2010</v>
      </c>
    </row>
    <row r="2132" spans="1:9" x14ac:dyDescent="0.25">
      <c r="A2132" s="8" t="s">
        <v>14175</v>
      </c>
      <c r="B2132" s="8" t="str">
        <f>LEFT(tb_MHDI[[#This Row],[Territorialidades]],(FIND("/",tb_MHDI[[#This Row],[Territorialidades]])-2))</f>
        <v>Icatu</v>
      </c>
      <c r="C2132" s="8" t="str">
        <f>LEFT(RIGHT(tb_MHDI[[#This Row],[Territorialidades]],3),2)</f>
        <v>MA</v>
      </c>
      <c r="D2132" s="8" t="str">
        <f>CONCATENATE(tb_MHDI[[#This Row],[Município]],"/",tb_MHDI[[#This Row],[UF]])</f>
        <v>Icatu/MA</v>
      </c>
      <c r="E2132" s="8">
        <v>0.54600000000000004</v>
      </c>
      <c r="F2132" s="8">
        <v>0.47499999999999998</v>
      </c>
      <c r="G2132" s="8">
        <v>0.72699999999999998</v>
      </c>
      <c r="H2132" s="8">
        <v>0.47199999999999998</v>
      </c>
      <c r="I2132" s="9">
        <f>_xlfn.NUMBERVALUE(INDEX(tb_SVI[],MATCH(tb_MHDI[[#This Row],[mun_uf]],tb_SVI[city_name_uf],0),7),".")</f>
        <v>2010</v>
      </c>
    </row>
    <row r="2133" spans="1:9" x14ac:dyDescent="0.25">
      <c r="A2133" s="8" t="s">
        <v>14176</v>
      </c>
      <c r="B2133" s="8" t="str">
        <f>LEFT(tb_MHDI[[#This Row],[Territorialidades]],(FIND("/",tb_MHDI[[#This Row],[Territorialidades]])-2))</f>
        <v>Icém</v>
      </c>
      <c r="C2133" s="8" t="str">
        <f>LEFT(RIGHT(tb_MHDI[[#This Row],[Territorialidades]],3),2)</f>
        <v>SP</v>
      </c>
      <c r="D2133" s="8" t="str">
        <f>CONCATENATE(tb_MHDI[[#This Row],[Município]],"/",tb_MHDI[[#This Row],[UF]])</f>
        <v>Icém/SP</v>
      </c>
      <c r="E2133" s="8">
        <v>0.72</v>
      </c>
      <c r="F2133" s="8">
        <v>0.71599999999999997</v>
      </c>
      <c r="G2133" s="8">
        <v>0.80600000000000005</v>
      </c>
      <c r="H2133" s="8">
        <v>0.64600000000000002</v>
      </c>
      <c r="I2133" s="9">
        <f>_xlfn.NUMBERVALUE(INDEX(tb_SVI[],MATCH(tb_MHDI[[#This Row],[mun_uf]],tb_SVI[city_name_uf],0),7),".")</f>
        <v>2010</v>
      </c>
    </row>
    <row r="2134" spans="1:9" x14ac:dyDescent="0.25">
      <c r="A2134" s="8" t="s">
        <v>14177</v>
      </c>
      <c r="B2134" s="8" t="str">
        <f>LEFT(tb_MHDI[[#This Row],[Territorialidades]],(FIND("/",tb_MHDI[[#This Row],[Territorialidades]])-2))</f>
        <v>Ichu</v>
      </c>
      <c r="C2134" s="8" t="str">
        <f>LEFT(RIGHT(tb_MHDI[[#This Row],[Territorialidades]],3),2)</f>
        <v>BA</v>
      </c>
      <c r="D2134" s="8" t="str">
        <f>CONCATENATE(tb_MHDI[[#This Row],[Município]],"/",tb_MHDI[[#This Row],[UF]])</f>
        <v>Ichu/BA</v>
      </c>
      <c r="E2134" s="8">
        <v>0.63100000000000001</v>
      </c>
      <c r="F2134" s="8">
        <v>0.57999999999999996</v>
      </c>
      <c r="G2134" s="8">
        <v>0.77100000000000002</v>
      </c>
      <c r="H2134" s="8">
        <v>0.56200000000000006</v>
      </c>
      <c r="I2134" s="9">
        <f>_xlfn.NUMBERVALUE(INDEX(tb_SVI[],MATCH(tb_MHDI[[#This Row],[mun_uf]],tb_SVI[city_name_uf],0),7),".")</f>
        <v>2010</v>
      </c>
    </row>
    <row r="2135" spans="1:9" x14ac:dyDescent="0.25">
      <c r="A2135" s="8" t="s">
        <v>14178</v>
      </c>
      <c r="B2135" s="8" t="str">
        <f>LEFT(tb_MHDI[[#This Row],[Territorialidades]],(FIND("/",tb_MHDI[[#This Row],[Territorialidades]])-2))</f>
        <v>Icó</v>
      </c>
      <c r="C2135" s="8" t="str">
        <f>LEFT(RIGHT(tb_MHDI[[#This Row],[Territorialidades]],3),2)</f>
        <v>CE</v>
      </c>
      <c r="D2135" s="8" t="str">
        <f>CONCATENATE(tb_MHDI[[#This Row],[Município]],"/",tb_MHDI[[#This Row],[UF]])</f>
        <v>Icó/CE</v>
      </c>
      <c r="E2135" s="8">
        <v>0.60599999999999998</v>
      </c>
      <c r="F2135" s="8">
        <v>0.56799999999999995</v>
      </c>
      <c r="G2135" s="8">
        <v>0.73099999999999998</v>
      </c>
      <c r="H2135" s="8">
        <v>0.53600000000000003</v>
      </c>
      <c r="I2135" s="9">
        <f>_xlfn.NUMBERVALUE(INDEX(tb_SVI[],MATCH(tb_MHDI[[#This Row],[mun_uf]],tb_SVI[city_name_uf],0),7),".")</f>
        <v>2010</v>
      </c>
    </row>
    <row r="2136" spans="1:9" x14ac:dyDescent="0.25">
      <c r="A2136" s="8" t="s">
        <v>14179</v>
      </c>
      <c r="B2136" s="8" t="str">
        <f>LEFT(tb_MHDI[[#This Row],[Territorialidades]],(FIND("/",tb_MHDI[[#This Row],[Territorialidades]])-2))</f>
        <v>Iconha</v>
      </c>
      <c r="C2136" s="8" t="str">
        <f>LEFT(RIGHT(tb_MHDI[[#This Row],[Territorialidades]],3),2)</f>
        <v>ES</v>
      </c>
      <c r="D2136" s="8" t="str">
        <f>CONCATENATE(tb_MHDI[[#This Row],[Município]],"/",tb_MHDI[[#This Row],[UF]])</f>
        <v>Iconha/ES</v>
      </c>
      <c r="E2136" s="8">
        <v>0.72899999999999998</v>
      </c>
      <c r="F2136" s="8">
        <v>0.70899999999999996</v>
      </c>
      <c r="G2136" s="8">
        <v>0.83</v>
      </c>
      <c r="H2136" s="8">
        <v>0.65800000000000003</v>
      </c>
      <c r="I2136" s="9">
        <f>_xlfn.NUMBERVALUE(INDEX(tb_SVI[],MATCH(tb_MHDI[[#This Row],[mun_uf]],tb_SVI[city_name_uf],0),7),".")</f>
        <v>2010</v>
      </c>
    </row>
    <row r="2137" spans="1:9" x14ac:dyDescent="0.25">
      <c r="A2137" s="8" t="s">
        <v>14180</v>
      </c>
      <c r="B2137" s="8" t="str">
        <f>LEFT(tb_MHDI[[#This Row],[Territorialidades]],(FIND("/",tb_MHDI[[#This Row],[Territorialidades]])-2))</f>
        <v>Ielmo Marinho</v>
      </c>
      <c r="C2137" s="8" t="str">
        <f>LEFT(RIGHT(tb_MHDI[[#This Row],[Territorialidades]],3),2)</f>
        <v>RN</v>
      </c>
      <c r="D2137" s="8" t="str">
        <f>CONCATENATE(tb_MHDI[[#This Row],[Município]],"/",tb_MHDI[[#This Row],[UF]])</f>
        <v>Ielmo Marinho/RN</v>
      </c>
      <c r="E2137" s="8">
        <v>0.55000000000000004</v>
      </c>
      <c r="F2137" s="8">
        <v>0.52100000000000002</v>
      </c>
      <c r="G2137" s="8">
        <v>0.76600000000000001</v>
      </c>
      <c r="H2137" s="8">
        <v>0.41799999999999998</v>
      </c>
      <c r="I2137" s="9">
        <f>_xlfn.NUMBERVALUE(INDEX(tb_SVI[],MATCH(tb_MHDI[[#This Row],[mun_uf]],tb_SVI[city_name_uf],0),7),".")</f>
        <v>2010</v>
      </c>
    </row>
    <row r="2138" spans="1:9" x14ac:dyDescent="0.25">
      <c r="A2138" s="8" t="s">
        <v>14181</v>
      </c>
      <c r="B2138" s="8" t="str">
        <f>LEFT(tb_MHDI[[#This Row],[Territorialidades]],(FIND("/",tb_MHDI[[#This Row],[Territorialidades]])-2))</f>
        <v>Iepê</v>
      </c>
      <c r="C2138" s="8" t="str">
        <f>LEFT(RIGHT(tb_MHDI[[#This Row],[Territorialidades]],3),2)</f>
        <v>SP</v>
      </c>
      <c r="D2138" s="8" t="str">
        <f>CONCATENATE(tb_MHDI[[#This Row],[Município]],"/",tb_MHDI[[#This Row],[UF]])</f>
        <v>Iepê/SP</v>
      </c>
      <c r="E2138" s="8">
        <v>0.73599999999999999</v>
      </c>
      <c r="F2138" s="8">
        <v>0.7</v>
      </c>
      <c r="G2138" s="8">
        <v>0.81399999999999995</v>
      </c>
      <c r="H2138" s="8">
        <v>0.7</v>
      </c>
      <c r="I2138" s="9">
        <f>_xlfn.NUMBERVALUE(INDEX(tb_SVI[],MATCH(tb_MHDI[[#This Row],[mun_uf]],tb_SVI[city_name_uf],0),7),".")</f>
        <v>2010</v>
      </c>
    </row>
    <row r="2139" spans="1:9" x14ac:dyDescent="0.25">
      <c r="A2139" s="8" t="s">
        <v>14182</v>
      </c>
      <c r="B2139" s="8" t="str">
        <f>LEFT(tb_MHDI[[#This Row],[Territorialidades]],(FIND("/",tb_MHDI[[#This Row],[Territorialidades]])-2))</f>
        <v>Igaci</v>
      </c>
      <c r="C2139" s="8" t="str">
        <f>LEFT(RIGHT(tb_MHDI[[#This Row],[Territorialidades]],3),2)</f>
        <v>AL</v>
      </c>
      <c r="D2139" s="8" t="str">
        <f>CONCATENATE(tb_MHDI[[#This Row],[Município]],"/",tb_MHDI[[#This Row],[UF]])</f>
        <v>Igaci/AL</v>
      </c>
      <c r="E2139" s="8">
        <v>0.56399999999999995</v>
      </c>
      <c r="F2139" s="8">
        <v>0.54700000000000004</v>
      </c>
      <c r="G2139" s="8">
        <v>0.77400000000000002</v>
      </c>
      <c r="H2139" s="8">
        <v>0.42399999999999999</v>
      </c>
      <c r="I2139" s="9">
        <f>_xlfn.NUMBERVALUE(INDEX(tb_SVI[],MATCH(tb_MHDI[[#This Row],[mun_uf]],tb_SVI[city_name_uf],0),7),".")</f>
        <v>2010</v>
      </c>
    </row>
    <row r="2140" spans="1:9" x14ac:dyDescent="0.25">
      <c r="A2140" s="8" t="s">
        <v>14183</v>
      </c>
      <c r="B2140" s="8" t="str">
        <f>LEFT(tb_MHDI[[#This Row],[Territorialidades]],(FIND("/",tb_MHDI[[#This Row],[Territorialidades]])-2))</f>
        <v>Igaporã</v>
      </c>
      <c r="C2140" s="8" t="str">
        <f>LEFT(RIGHT(tb_MHDI[[#This Row],[Territorialidades]],3),2)</f>
        <v>BA</v>
      </c>
      <c r="D2140" s="8" t="str">
        <f>CONCATENATE(tb_MHDI[[#This Row],[Município]],"/",tb_MHDI[[#This Row],[UF]])</f>
        <v>Igaporã/BA</v>
      </c>
      <c r="E2140" s="8">
        <v>0.61399999999999999</v>
      </c>
      <c r="F2140" s="8">
        <v>0.58599999999999997</v>
      </c>
      <c r="G2140" s="8">
        <v>0.76600000000000001</v>
      </c>
      <c r="H2140" s="8">
        <v>0.51600000000000001</v>
      </c>
      <c r="I2140" s="9">
        <f>_xlfn.NUMBERVALUE(INDEX(tb_SVI[],MATCH(tb_MHDI[[#This Row],[mun_uf]],tb_SVI[city_name_uf],0),7),".")</f>
        <v>2010</v>
      </c>
    </row>
    <row r="2141" spans="1:9" x14ac:dyDescent="0.25">
      <c r="A2141" s="8" t="s">
        <v>14184</v>
      </c>
      <c r="B2141" s="8" t="str">
        <f>LEFT(tb_MHDI[[#This Row],[Territorialidades]],(FIND("/",tb_MHDI[[#This Row],[Territorialidades]])-2))</f>
        <v>Igaraçu do Tietê</v>
      </c>
      <c r="C2141" s="8" t="str">
        <f>LEFT(RIGHT(tb_MHDI[[#This Row],[Territorialidades]],3),2)</f>
        <v>SP</v>
      </c>
      <c r="D2141" s="8" t="str">
        <f>CONCATENATE(tb_MHDI[[#This Row],[Município]],"/",tb_MHDI[[#This Row],[UF]])</f>
        <v>Igaraçu do Tietê/SP</v>
      </c>
      <c r="E2141" s="8">
        <v>0.72699999999999998</v>
      </c>
      <c r="F2141" s="8">
        <v>0.69099999999999995</v>
      </c>
      <c r="G2141" s="8">
        <v>0.83799999999999997</v>
      </c>
      <c r="H2141" s="8">
        <v>0.66400000000000003</v>
      </c>
      <c r="I2141" s="9">
        <f>_xlfn.NUMBERVALUE(INDEX(tb_SVI[],MATCH(tb_MHDI[[#This Row],[mun_uf]],tb_SVI[city_name_uf],0),7),".")</f>
        <v>2010</v>
      </c>
    </row>
    <row r="2142" spans="1:9" x14ac:dyDescent="0.25">
      <c r="A2142" s="8" t="s">
        <v>14185</v>
      </c>
      <c r="B2142" s="8" t="str">
        <f>LEFT(tb_MHDI[[#This Row],[Territorialidades]],(FIND("/",tb_MHDI[[#This Row],[Territorialidades]])-2))</f>
        <v>Igaracy</v>
      </c>
      <c r="C2142" s="8" t="str">
        <f>LEFT(RIGHT(tb_MHDI[[#This Row],[Territorialidades]],3),2)</f>
        <v>PB</v>
      </c>
      <c r="D2142" s="8" t="str">
        <f>CONCATENATE(tb_MHDI[[#This Row],[Município]],"/",tb_MHDI[[#This Row],[UF]])</f>
        <v>Igaracy/PB</v>
      </c>
      <c r="E2142" s="8">
        <v>0.61</v>
      </c>
      <c r="F2142" s="8">
        <v>0.57499999999999996</v>
      </c>
      <c r="G2142" s="8">
        <v>0.79400000000000004</v>
      </c>
      <c r="H2142" s="8">
        <v>0.496</v>
      </c>
      <c r="I2142" s="9">
        <f>_xlfn.NUMBERVALUE(INDEX(tb_SVI[],MATCH(tb_MHDI[[#This Row],[mun_uf]],tb_SVI[city_name_uf],0),7),".")</f>
        <v>2010</v>
      </c>
    </row>
    <row r="2143" spans="1:9" x14ac:dyDescent="0.25">
      <c r="A2143" s="8" t="s">
        <v>14186</v>
      </c>
      <c r="B2143" s="8" t="str">
        <f>LEFT(tb_MHDI[[#This Row],[Territorialidades]],(FIND("/",tb_MHDI[[#This Row],[Territorialidades]])-2))</f>
        <v>Igarapava</v>
      </c>
      <c r="C2143" s="8" t="str">
        <f>LEFT(RIGHT(tb_MHDI[[#This Row],[Territorialidades]],3),2)</f>
        <v>SP</v>
      </c>
      <c r="D2143" s="8" t="str">
        <f>CONCATENATE(tb_MHDI[[#This Row],[Município]],"/",tb_MHDI[[#This Row],[UF]])</f>
        <v>Igarapava/SP</v>
      </c>
      <c r="E2143" s="8">
        <v>0.76800000000000002</v>
      </c>
      <c r="F2143" s="8">
        <v>0.80900000000000005</v>
      </c>
      <c r="G2143" s="8">
        <v>0.83499999999999996</v>
      </c>
      <c r="H2143" s="8">
        <v>0.67100000000000004</v>
      </c>
      <c r="I2143" s="9">
        <f>_xlfn.NUMBERVALUE(INDEX(tb_SVI[],MATCH(tb_MHDI[[#This Row],[mun_uf]],tb_SVI[city_name_uf],0),7),".")</f>
        <v>2010</v>
      </c>
    </row>
    <row r="2144" spans="1:9" x14ac:dyDescent="0.25">
      <c r="A2144" s="8" t="s">
        <v>14187</v>
      </c>
      <c r="B2144" s="8" t="str">
        <f>LEFT(tb_MHDI[[#This Row],[Territorialidades]],(FIND("/",tb_MHDI[[#This Row],[Territorialidades]])-2))</f>
        <v>Igarapé-Açu</v>
      </c>
      <c r="C2144" s="8" t="str">
        <f>LEFT(RIGHT(tb_MHDI[[#This Row],[Territorialidades]],3),2)</f>
        <v>PA</v>
      </c>
      <c r="D2144" s="8" t="str">
        <f>CONCATENATE(tb_MHDI[[#This Row],[Município]],"/",tb_MHDI[[#This Row],[UF]])</f>
        <v>Igarapé-Açu/PA</v>
      </c>
      <c r="E2144" s="8">
        <v>0.59499999999999997</v>
      </c>
      <c r="F2144" s="8">
        <v>0.57899999999999996</v>
      </c>
      <c r="G2144" s="8">
        <v>0.74299999999999999</v>
      </c>
      <c r="H2144" s="8">
        <v>0.49</v>
      </c>
      <c r="I2144" s="9">
        <f>_xlfn.NUMBERVALUE(INDEX(tb_SVI[],MATCH(tb_MHDI[[#This Row],[mun_uf]],tb_SVI[city_name_uf],0),7),".")</f>
        <v>2010</v>
      </c>
    </row>
    <row r="2145" spans="1:9" x14ac:dyDescent="0.25">
      <c r="A2145" s="8" t="s">
        <v>14188</v>
      </c>
      <c r="B2145" s="8" t="str">
        <f>LEFT(tb_MHDI[[#This Row],[Territorialidades]],(FIND("/",tb_MHDI[[#This Row],[Territorialidades]])-2))</f>
        <v>Igarapé do Meio</v>
      </c>
      <c r="C2145" s="8" t="str">
        <f>LEFT(RIGHT(tb_MHDI[[#This Row],[Territorialidades]],3),2)</f>
        <v>MA</v>
      </c>
      <c r="D2145" s="8" t="str">
        <f>CONCATENATE(tb_MHDI[[#This Row],[Município]],"/",tb_MHDI[[#This Row],[UF]])</f>
        <v>Igarapé do Meio/MA</v>
      </c>
      <c r="E2145" s="8">
        <v>0.56899999999999995</v>
      </c>
      <c r="F2145" s="8">
        <v>0.53</v>
      </c>
      <c r="G2145" s="8">
        <v>0.68700000000000006</v>
      </c>
      <c r="H2145" s="8">
        <v>0.50600000000000001</v>
      </c>
      <c r="I2145" s="9">
        <f>_xlfn.NUMBERVALUE(INDEX(tb_SVI[],MATCH(tb_MHDI[[#This Row],[mun_uf]],tb_SVI[city_name_uf],0),7),".")</f>
        <v>2010</v>
      </c>
    </row>
    <row r="2146" spans="1:9" x14ac:dyDescent="0.25">
      <c r="A2146" s="8" t="s">
        <v>14189</v>
      </c>
      <c r="B2146" s="8" t="str">
        <f>LEFT(tb_MHDI[[#This Row],[Territorialidades]],(FIND("/",tb_MHDI[[#This Row],[Territorialidades]])-2))</f>
        <v>Igarapé Grande</v>
      </c>
      <c r="C2146" s="8" t="str">
        <f>LEFT(RIGHT(tb_MHDI[[#This Row],[Territorialidades]],3),2)</f>
        <v>MA</v>
      </c>
      <c r="D2146" s="8" t="str">
        <f>CONCATENATE(tb_MHDI[[#This Row],[Município]],"/",tb_MHDI[[#This Row],[UF]])</f>
        <v>Igarapé Grande/MA</v>
      </c>
      <c r="E2146" s="8">
        <v>0.61399999999999999</v>
      </c>
      <c r="F2146" s="8">
        <v>0.57799999999999996</v>
      </c>
      <c r="G2146" s="8">
        <v>0.747</v>
      </c>
      <c r="H2146" s="8">
        <v>0.53600000000000003</v>
      </c>
      <c r="I2146" s="9">
        <f>_xlfn.NUMBERVALUE(INDEX(tb_SVI[],MATCH(tb_MHDI[[#This Row],[mun_uf]],tb_SVI[city_name_uf],0),7),".")</f>
        <v>2010</v>
      </c>
    </row>
    <row r="2147" spans="1:9" x14ac:dyDescent="0.25">
      <c r="A2147" s="8" t="s">
        <v>14190</v>
      </c>
      <c r="B2147" s="8" t="str">
        <f>LEFT(tb_MHDI[[#This Row],[Territorialidades]],(FIND("/",tb_MHDI[[#This Row],[Territorialidades]])-2))</f>
        <v>Igarapé</v>
      </c>
      <c r="C2147" s="8" t="str">
        <f>LEFT(RIGHT(tb_MHDI[[#This Row],[Territorialidades]],3),2)</f>
        <v>MG</v>
      </c>
      <c r="D2147" s="8" t="str">
        <f>CONCATENATE(tb_MHDI[[#This Row],[Município]],"/",tb_MHDI[[#This Row],[UF]])</f>
        <v>Igarapé/MG</v>
      </c>
      <c r="E2147" s="8">
        <v>0.69799999999999995</v>
      </c>
      <c r="F2147" s="8">
        <v>0.68600000000000005</v>
      </c>
      <c r="G2147" s="8">
        <v>0.84399999999999997</v>
      </c>
      <c r="H2147" s="8">
        <v>0.58799999999999997</v>
      </c>
      <c r="I2147" s="9">
        <f>_xlfn.NUMBERVALUE(INDEX(tb_SVI[],MATCH(tb_MHDI[[#This Row],[mun_uf]],tb_SVI[city_name_uf],0),7),".")</f>
        <v>2010</v>
      </c>
    </row>
    <row r="2148" spans="1:9" x14ac:dyDescent="0.25">
      <c r="A2148" s="8" t="s">
        <v>14191</v>
      </c>
      <c r="B2148" s="8" t="str">
        <f>LEFT(tb_MHDI[[#This Row],[Territorialidades]],(FIND("/",tb_MHDI[[#This Row],[Territorialidades]])-2))</f>
        <v>Igarapé-Miri</v>
      </c>
      <c r="C2148" s="8" t="str">
        <f>LEFT(RIGHT(tb_MHDI[[#This Row],[Territorialidades]],3),2)</f>
        <v>PA</v>
      </c>
      <c r="D2148" s="8" t="str">
        <f>CONCATENATE(tb_MHDI[[#This Row],[Município]],"/",tb_MHDI[[#This Row],[UF]])</f>
        <v>Igarapé-Miri/PA</v>
      </c>
      <c r="E2148" s="8">
        <v>0.54700000000000004</v>
      </c>
      <c r="F2148" s="8">
        <v>0.51400000000000001</v>
      </c>
      <c r="G2148" s="8">
        <v>0.77</v>
      </c>
      <c r="H2148" s="8">
        <v>0.41299999999999998</v>
      </c>
      <c r="I2148" s="9">
        <f>_xlfn.NUMBERVALUE(INDEX(tb_SVI[],MATCH(tb_MHDI[[#This Row],[mun_uf]],tb_SVI[city_name_uf],0),7),".")</f>
        <v>2010</v>
      </c>
    </row>
    <row r="2149" spans="1:9" x14ac:dyDescent="0.25">
      <c r="A2149" s="8" t="s">
        <v>14192</v>
      </c>
      <c r="B2149" s="8" t="str">
        <f>LEFT(tb_MHDI[[#This Row],[Territorialidades]],(FIND("/",tb_MHDI[[#This Row],[Territorialidades]])-2))</f>
        <v>Igarassu</v>
      </c>
      <c r="C2149" s="8" t="str">
        <f>LEFT(RIGHT(tb_MHDI[[#This Row],[Territorialidades]],3),2)</f>
        <v>PE</v>
      </c>
      <c r="D2149" s="8" t="str">
        <f>CONCATENATE(tb_MHDI[[#This Row],[Município]],"/",tb_MHDI[[#This Row],[UF]])</f>
        <v>Igarassu/PE</v>
      </c>
      <c r="E2149" s="8">
        <v>0.66500000000000004</v>
      </c>
      <c r="F2149" s="8">
        <v>0.622</v>
      </c>
      <c r="G2149" s="8">
        <v>0.78100000000000003</v>
      </c>
      <c r="H2149" s="8">
        <v>0.60599999999999998</v>
      </c>
      <c r="I2149" s="9">
        <f>_xlfn.NUMBERVALUE(INDEX(tb_SVI[],MATCH(tb_MHDI[[#This Row],[mun_uf]],tb_SVI[city_name_uf],0),7),".")</f>
        <v>2010</v>
      </c>
    </row>
    <row r="2150" spans="1:9" x14ac:dyDescent="0.25">
      <c r="A2150" s="8" t="s">
        <v>14193</v>
      </c>
      <c r="B2150" s="8" t="str">
        <f>LEFT(tb_MHDI[[#This Row],[Territorialidades]],(FIND("/",tb_MHDI[[#This Row],[Territorialidades]])-2))</f>
        <v>Igaratá</v>
      </c>
      <c r="C2150" s="8" t="str">
        <f>LEFT(RIGHT(tb_MHDI[[#This Row],[Territorialidades]],3),2)</f>
        <v>SP</v>
      </c>
      <c r="D2150" s="8" t="str">
        <f>CONCATENATE(tb_MHDI[[#This Row],[Município]],"/",tb_MHDI[[#This Row],[UF]])</f>
        <v>Igaratá/SP</v>
      </c>
      <c r="E2150" s="8">
        <v>0.71099999999999997</v>
      </c>
      <c r="F2150" s="8">
        <v>0.68300000000000005</v>
      </c>
      <c r="G2150" s="8">
        <v>0.85499999999999998</v>
      </c>
      <c r="H2150" s="8">
        <v>0.61599999999999999</v>
      </c>
      <c r="I2150" s="9">
        <f>_xlfn.NUMBERVALUE(INDEX(tb_SVI[],MATCH(tb_MHDI[[#This Row],[mun_uf]],tb_SVI[city_name_uf],0),7),".")</f>
        <v>2010</v>
      </c>
    </row>
    <row r="2151" spans="1:9" x14ac:dyDescent="0.25">
      <c r="A2151" s="8" t="s">
        <v>14194</v>
      </c>
      <c r="B2151" s="8" t="str">
        <f>LEFT(tb_MHDI[[#This Row],[Territorialidades]],(FIND("/",tb_MHDI[[#This Row],[Territorialidades]])-2))</f>
        <v>Igaratinga</v>
      </c>
      <c r="C2151" s="8" t="str">
        <f>LEFT(RIGHT(tb_MHDI[[#This Row],[Territorialidades]],3),2)</f>
        <v>MG</v>
      </c>
      <c r="D2151" s="8" t="str">
        <f>CONCATENATE(tb_MHDI[[#This Row],[Município]],"/",tb_MHDI[[#This Row],[UF]])</f>
        <v>Igaratinga/MG</v>
      </c>
      <c r="E2151" s="8">
        <v>0.65100000000000002</v>
      </c>
      <c r="F2151" s="8">
        <v>0.68200000000000005</v>
      </c>
      <c r="G2151" s="8">
        <v>0.84199999999999997</v>
      </c>
      <c r="H2151" s="8">
        <v>0.48099999999999998</v>
      </c>
      <c r="I2151" s="9">
        <f>_xlfn.NUMBERVALUE(INDEX(tb_SVI[],MATCH(tb_MHDI[[#This Row],[mun_uf]],tb_SVI[city_name_uf],0),7),".")</f>
        <v>2010</v>
      </c>
    </row>
    <row r="2152" spans="1:9" x14ac:dyDescent="0.25">
      <c r="A2152" s="8" t="s">
        <v>14195</v>
      </c>
      <c r="B2152" s="8" t="str">
        <f>LEFT(tb_MHDI[[#This Row],[Territorialidades]],(FIND("/",tb_MHDI[[#This Row],[Territorialidades]])-2))</f>
        <v>Igrapiúna</v>
      </c>
      <c r="C2152" s="8" t="str">
        <f>LEFT(RIGHT(tb_MHDI[[#This Row],[Territorialidades]],3),2)</f>
        <v>BA</v>
      </c>
      <c r="D2152" s="8" t="str">
        <f>CONCATENATE(tb_MHDI[[#This Row],[Município]],"/",tb_MHDI[[#This Row],[UF]])</f>
        <v>Igrapiúna/BA</v>
      </c>
      <c r="E2152" s="8">
        <v>0.57399999999999995</v>
      </c>
      <c r="F2152" s="8">
        <v>0.56499999999999995</v>
      </c>
      <c r="G2152" s="8">
        <v>0.78900000000000003</v>
      </c>
      <c r="H2152" s="8">
        <v>0.42399999999999999</v>
      </c>
      <c r="I2152" s="9">
        <f>_xlfn.NUMBERVALUE(INDEX(tb_SVI[],MATCH(tb_MHDI[[#This Row],[mun_uf]],tb_SVI[city_name_uf],0),7),".")</f>
        <v>2010</v>
      </c>
    </row>
    <row r="2153" spans="1:9" x14ac:dyDescent="0.25">
      <c r="A2153" s="8" t="s">
        <v>14196</v>
      </c>
      <c r="B2153" s="8" t="str">
        <f>LEFT(tb_MHDI[[#This Row],[Territorialidades]],(FIND("/",tb_MHDI[[#This Row],[Territorialidades]])-2))</f>
        <v>Igreja Nova</v>
      </c>
      <c r="C2153" s="8" t="str">
        <f>LEFT(RIGHT(tb_MHDI[[#This Row],[Territorialidades]],3),2)</f>
        <v>AL</v>
      </c>
      <c r="D2153" s="8" t="str">
        <f>CONCATENATE(tb_MHDI[[#This Row],[Município]],"/",tb_MHDI[[#This Row],[UF]])</f>
        <v>Igreja Nova/AL</v>
      </c>
      <c r="E2153" s="8">
        <v>0.56799999999999995</v>
      </c>
      <c r="F2153" s="8">
        <v>0.55600000000000005</v>
      </c>
      <c r="G2153" s="8">
        <v>0.77100000000000002</v>
      </c>
      <c r="H2153" s="8">
        <v>0.42799999999999999</v>
      </c>
      <c r="I2153" s="9">
        <f>_xlfn.NUMBERVALUE(INDEX(tb_SVI[],MATCH(tb_MHDI[[#This Row],[mun_uf]],tb_SVI[city_name_uf],0),7),".")</f>
        <v>2010</v>
      </c>
    </row>
    <row r="2154" spans="1:9" x14ac:dyDescent="0.25">
      <c r="A2154" s="8" t="s">
        <v>14197</v>
      </c>
      <c r="B2154" s="8" t="str">
        <f>LEFT(tb_MHDI[[#This Row],[Territorialidades]],(FIND("/",tb_MHDI[[#This Row],[Territorialidades]])-2))</f>
        <v>Igrejinha</v>
      </c>
      <c r="C2154" s="8" t="str">
        <f>LEFT(RIGHT(tb_MHDI[[#This Row],[Territorialidades]],3),2)</f>
        <v>RS</v>
      </c>
      <c r="D2154" s="8" t="str">
        <f>CONCATENATE(tb_MHDI[[#This Row],[Município]],"/",tb_MHDI[[#This Row],[UF]])</f>
        <v>Igrejinha/RS</v>
      </c>
      <c r="E2154" s="8">
        <v>0.72099999999999997</v>
      </c>
      <c r="F2154" s="8">
        <v>0.749</v>
      </c>
      <c r="G2154" s="8">
        <v>0.876</v>
      </c>
      <c r="H2154" s="8">
        <v>0.57099999999999995</v>
      </c>
      <c r="I2154" s="9">
        <f>_xlfn.NUMBERVALUE(INDEX(tb_SVI[],MATCH(tb_MHDI[[#This Row],[mun_uf]],tb_SVI[city_name_uf],0),7),".")</f>
        <v>2010</v>
      </c>
    </row>
    <row r="2155" spans="1:9" x14ac:dyDescent="0.25">
      <c r="A2155" s="8" t="s">
        <v>14198</v>
      </c>
      <c r="B2155" s="8" t="str">
        <f>LEFT(tb_MHDI[[#This Row],[Territorialidades]],(FIND("/",tb_MHDI[[#This Row],[Territorialidades]])-2))</f>
        <v>Iguaba Grande</v>
      </c>
      <c r="C2155" s="8" t="str">
        <f>LEFT(RIGHT(tb_MHDI[[#This Row],[Territorialidades]],3),2)</f>
        <v>RJ</v>
      </c>
      <c r="D2155" s="8" t="str">
        <f>CONCATENATE(tb_MHDI[[#This Row],[Município]],"/",tb_MHDI[[#This Row],[UF]])</f>
        <v>Iguaba Grande/RJ</v>
      </c>
      <c r="E2155" s="8">
        <v>0.76100000000000001</v>
      </c>
      <c r="F2155" s="8">
        <v>0.74399999999999999</v>
      </c>
      <c r="G2155" s="8">
        <v>0.84099999999999997</v>
      </c>
      <c r="H2155" s="8">
        <v>0.70399999999999996</v>
      </c>
      <c r="I2155" s="9">
        <f>_xlfn.NUMBERVALUE(INDEX(tb_SVI[],MATCH(tb_MHDI[[#This Row],[mun_uf]],tb_SVI[city_name_uf],0),7),".")</f>
        <v>2010</v>
      </c>
    </row>
    <row r="2156" spans="1:9" x14ac:dyDescent="0.25">
      <c r="A2156" s="8" t="s">
        <v>14199</v>
      </c>
      <c r="B2156" s="8" t="str">
        <f>LEFT(tb_MHDI[[#This Row],[Territorialidades]],(FIND("/",tb_MHDI[[#This Row],[Territorialidades]])-2))</f>
        <v>Iguaí</v>
      </c>
      <c r="C2156" s="8" t="str">
        <f>LEFT(RIGHT(tb_MHDI[[#This Row],[Territorialidades]],3),2)</f>
        <v>BA</v>
      </c>
      <c r="D2156" s="8" t="str">
        <f>CONCATENATE(tb_MHDI[[#This Row],[Município]],"/",tb_MHDI[[#This Row],[UF]])</f>
        <v>Iguaí/BA</v>
      </c>
      <c r="E2156" s="8">
        <v>0.55200000000000005</v>
      </c>
      <c r="F2156" s="8">
        <v>0.55900000000000005</v>
      </c>
      <c r="G2156" s="8">
        <v>0.78600000000000003</v>
      </c>
      <c r="H2156" s="8">
        <v>0.38200000000000001</v>
      </c>
      <c r="I2156" s="9">
        <f>_xlfn.NUMBERVALUE(INDEX(tb_SVI[],MATCH(tb_MHDI[[#This Row],[mun_uf]],tb_SVI[city_name_uf],0),7),".")</f>
        <v>2010</v>
      </c>
    </row>
    <row r="2157" spans="1:9" x14ac:dyDescent="0.25">
      <c r="A2157" s="8" t="s">
        <v>14200</v>
      </c>
      <c r="B2157" s="8" t="str">
        <f>LEFT(tb_MHDI[[#This Row],[Territorialidades]],(FIND("/",tb_MHDI[[#This Row],[Territorialidades]])-2))</f>
        <v>Iguape</v>
      </c>
      <c r="C2157" s="8" t="str">
        <f>LEFT(RIGHT(tb_MHDI[[#This Row],[Territorialidades]],3),2)</f>
        <v>SP</v>
      </c>
      <c r="D2157" s="8" t="str">
        <f>CONCATENATE(tb_MHDI[[#This Row],[Município]],"/",tb_MHDI[[#This Row],[UF]])</f>
        <v>Iguape/SP</v>
      </c>
      <c r="E2157" s="8">
        <v>0.72599999999999998</v>
      </c>
      <c r="F2157" s="8">
        <v>0.69099999999999995</v>
      </c>
      <c r="G2157" s="8">
        <v>0.84699999999999998</v>
      </c>
      <c r="H2157" s="8">
        <v>0.65300000000000002</v>
      </c>
      <c r="I2157" s="9">
        <f>_xlfn.NUMBERVALUE(INDEX(tb_SVI[],MATCH(tb_MHDI[[#This Row],[mun_uf]],tb_SVI[city_name_uf],0),7),".")</f>
        <v>2010</v>
      </c>
    </row>
    <row r="2158" spans="1:9" x14ac:dyDescent="0.25">
      <c r="A2158" s="8" t="s">
        <v>17650</v>
      </c>
      <c r="B2158" s="8" t="str">
        <f>LEFT(tb_MHDI[[#This Row],[Territorialidades]],(FIND("/",tb_MHDI[[#This Row],[Territorialidades]])-2))</f>
        <v>Iguaracy</v>
      </c>
      <c r="C2158" s="8" t="str">
        <f>LEFT(RIGHT(tb_MHDI[[#This Row],[Territorialidades]],3),2)</f>
        <v>PE</v>
      </c>
      <c r="D2158" s="8" t="str">
        <f>CONCATENATE(tb_MHDI[[#This Row],[Município]],"/",tb_MHDI[[#This Row],[UF]])</f>
        <v>Iguaracy/PE</v>
      </c>
      <c r="E2158" s="8">
        <v>0.59799999999999998</v>
      </c>
      <c r="F2158" s="8">
        <v>0.57999999999999996</v>
      </c>
      <c r="G2158" s="8">
        <v>0.77</v>
      </c>
      <c r="H2158" s="8">
        <v>0.48</v>
      </c>
      <c r="I2158" s="9">
        <f>_xlfn.NUMBERVALUE(INDEX(tb_SVI[],MATCH(tb_MHDI[[#This Row],[mun_uf]],tb_SVI[city_name_uf],0),7),".")</f>
        <v>2010</v>
      </c>
    </row>
    <row r="2159" spans="1:9" x14ac:dyDescent="0.25">
      <c r="A2159" s="8" t="s">
        <v>14201</v>
      </c>
      <c r="B2159" s="8" t="str">
        <f>LEFT(tb_MHDI[[#This Row],[Territorialidades]],(FIND("/",tb_MHDI[[#This Row],[Territorialidades]])-2))</f>
        <v>Iguaraçu</v>
      </c>
      <c r="C2159" s="8" t="str">
        <f>LEFT(RIGHT(tb_MHDI[[#This Row],[Territorialidades]],3),2)</f>
        <v>PR</v>
      </c>
      <c r="D2159" s="8" t="str">
        <f>CONCATENATE(tb_MHDI[[#This Row],[Município]],"/",tb_MHDI[[#This Row],[UF]])</f>
        <v>Iguaraçu/PR</v>
      </c>
      <c r="E2159" s="8">
        <v>0.75800000000000001</v>
      </c>
      <c r="F2159" s="8">
        <v>0.71399999999999997</v>
      </c>
      <c r="G2159" s="8">
        <v>0.83299999999999996</v>
      </c>
      <c r="H2159" s="8">
        <v>0.73199999999999998</v>
      </c>
      <c r="I2159" s="9">
        <f>_xlfn.NUMBERVALUE(INDEX(tb_SVI[],MATCH(tb_MHDI[[#This Row],[mun_uf]],tb_SVI[city_name_uf],0),7),".")</f>
        <v>2010</v>
      </c>
    </row>
    <row r="2160" spans="1:9" x14ac:dyDescent="0.25">
      <c r="A2160" s="8" t="s">
        <v>14202</v>
      </c>
      <c r="B2160" s="8" t="str">
        <f>LEFT(tb_MHDI[[#This Row],[Territorialidades]],(FIND("/",tb_MHDI[[#This Row],[Territorialidades]])-2))</f>
        <v>Iguatama</v>
      </c>
      <c r="C2160" s="8" t="str">
        <f>LEFT(RIGHT(tb_MHDI[[#This Row],[Territorialidades]],3),2)</f>
        <v>MG</v>
      </c>
      <c r="D2160" s="8" t="str">
        <f>CONCATENATE(tb_MHDI[[#This Row],[Município]],"/",tb_MHDI[[#This Row],[UF]])</f>
        <v>Iguatama/MG</v>
      </c>
      <c r="E2160" s="8">
        <v>0.70699999999999996</v>
      </c>
      <c r="F2160" s="8">
        <v>0.69499999999999995</v>
      </c>
      <c r="G2160" s="8">
        <v>0.82499999999999996</v>
      </c>
      <c r="H2160" s="8">
        <v>0.61599999999999999</v>
      </c>
      <c r="I2160" s="9">
        <f>_xlfn.NUMBERVALUE(INDEX(tb_SVI[],MATCH(tb_MHDI[[#This Row],[mun_uf]],tb_SVI[city_name_uf],0),7),".")</f>
        <v>2010</v>
      </c>
    </row>
    <row r="2161" spans="1:9" x14ac:dyDescent="0.25">
      <c r="A2161" s="8" t="s">
        <v>14203</v>
      </c>
      <c r="B2161" s="8" t="str">
        <f>LEFT(tb_MHDI[[#This Row],[Territorialidades]],(FIND("/",tb_MHDI[[#This Row],[Territorialidades]])-2))</f>
        <v>Iguatemi</v>
      </c>
      <c r="C2161" s="8" t="str">
        <f>LEFT(RIGHT(tb_MHDI[[#This Row],[Territorialidades]],3),2)</f>
        <v>MS</v>
      </c>
      <c r="D2161" s="8" t="str">
        <f>CONCATENATE(tb_MHDI[[#This Row],[Município]],"/",tb_MHDI[[#This Row],[UF]])</f>
        <v>Iguatemi/MS</v>
      </c>
      <c r="E2161" s="8">
        <v>0.66200000000000003</v>
      </c>
      <c r="F2161" s="8">
        <v>0.67100000000000004</v>
      </c>
      <c r="G2161" s="8">
        <v>0.81699999999999995</v>
      </c>
      <c r="H2161" s="8">
        <v>0.53</v>
      </c>
      <c r="I2161" s="9">
        <f>_xlfn.NUMBERVALUE(INDEX(tb_SVI[],MATCH(tb_MHDI[[#This Row],[mun_uf]],tb_SVI[city_name_uf],0),7),".")</f>
        <v>2010</v>
      </c>
    </row>
    <row r="2162" spans="1:9" x14ac:dyDescent="0.25">
      <c r="A2162" s="8" t="s">
        <v>14204</v>
      </c>
      <c r="B2162" s="8" t="str">
        <f>LEFT(tb_MHDI[[#This Row],[Territorialidades]],(FIND("/",tb_MHDI[[#This Row],[Territorialidades]])-2))</f>
        <v>Iguatu</v>
      </c>
      <c r="C2162" s="8" t="str">
        <f>LEFT(RIGHT(tb_MHDI[[#This Row],[Territorialidades]],3),2)</f>
        <v>CE</v>
      </c>
      <c r="D2162" s="8" t="str">
        <f>CONCATENATE(tb_MHDI[[#This Row],[Município]],"/",tb_MHDI[[#This Row],[UF]])</f>
        <v>Iguatu/CE</v>
      </c>
      <c r="E2162" s="8">
        <v>0.67700000000000005</v>
      </c>
      <c r="F2162" s="8">
        <v>0.64200000000000002</v>
      </c>
      <c r="G2162" s="8">
        <v>0.80800000000000005</v>
      </c>
      <c r="H2162" s="8">
        <v>0.59899999999999998</v>
      </c>
      <c r="I2162" s="9">
        <f>_xlfn.NUMBERVALUE(INDEX(tb_SVI[],MATCH(tb_MHDI[[#This Row],[mun_uf]],tb_SVI[city_name_uf],0),7),".")</f>
        <v>2010</v>
      </c>
    </row>
    <row r="2163" spans="1:9" x14ac:dyDescent="0.25">
      <c r="A2163" s="8" t="s">
        <v>14205</v>
      </c>
      <c r="B2163" s="8" t="str">
        <f>LEFT(tb_MHDI[[#This Row],[Territorialidades]],(FIND("/",tb_MHDI[[#This Row],[Territorialidades]])-2))</f>
        <v>Iguatu</v>
      </c>
      <c r="C2163" s="8" t="str">
        <f>LEFT(RIGHT(tb_MHDI[[#This Row],[Territorialidades]],3),2)</f>
        <v>PR</v>
      </c>
      <c r="D2163" s="8" t="str">
        <f>CONCATENATE(tb_MHDI[[#This Row],[Município]],"/",tb_MHDI[[#This Row],[UF]])</f>
        <v>Iguatu/PR</v>
      </c>
      <c r="E2163" s="8">
        <v>0.70299999999999996</v>
      </c>
      <c r="F2163" s="8">
        <v>0.67200000000000004</v>
      </c>
      <c r="G2163" s="8">
        <v>0.81200000000000006</v>
      </c>
      <c r="H2163" s="8">
        <v>0.63700000000000001</v>
      </c>
      <c r="I2163" s="9">
        <f>_xlfn.NUMBERVALUE(INDEX(tb_SVI[],MATCH(tb_MHDI[[#This Row],[mun_uf]],tb_SVI[city_name_uf],0),7),".")</f>
        <v>2010</v>
      </c>
    </row>
    <row r="2164" spans="1:9" x14ac:dyDescent="0.25">
      <c r="A2164" s="8" t="s">
        <v>14206</v>
      </c>
      <c r="B2164" s="8" t="str">
        <f>LEFT(tb_MHDI[[#This Row],[Territorialidades]],(FIND("/",tb_MHDI[[#This Row],[Territorialidades]])-2))</f>
        <v>Ijaci</v>
      </c>
      <c r="C2164" s="8" t="str">
        <f>LEFT(RIGHT(tb_MHDI[[#This Row],[Territorialidades]],3),2)</f>
        <v>MG</v>
      </c>
      <c r="D2164" s="8" t="str">
        <f>CONCATENATE(tb_MHDI[[#This Row],[Município]],"/",tb_MHDI[[#This Row],[UF]])</f>
        <v>Ijaci/MG</v>
      </c>
      <c r="E2164" s="8">
        <v>0.71399999999999997</v>
      </c>
      <c r="F2164" s="8">
        <v>0.66300000000000003</v>
      </c>
      <c r="G2164" s="8">
        <v>0.84</v>
      </c>
      <c r="H2164" s="8">
        <v>0.65400000000000003</v>
      </c>
      <c r="I2164" s="9">
        <f>_xlfn.NUMBERVALUE(INDEX(tb_SVI[],MATCH(tb_MHDI[[#This Row],[mun_uf]],tb_SVI[city_name_uf],0),7),".")</f>
        <v>2010</v>
      </c>
    </row>
    <row r="2165" spans="1:9" x14ac:dyDescent="0.25">
      <c r="A2165" s="8" t="s">
        <v>14207</v>
      </c>
      <c r="B2165" s="8" t="str">
        <f>LEFT(tb_MHDI[[#This Row],[Territorialidades]],(FIND("/",tb_MHDI[[#This Row],[Territorialidades]])-2))</f>
        <v>Ijuí</v>
      </c>
      <c r="C2165" s="8" t="str">
        <f>LEFT(RIGHT(tb_MHDI[[#This Row],[Territorialidades]],3),2)</f>
        <v>RS</v>
      </c>
      <c r="D2165" s="8" t="str">
        <f>CONCATENATE(tb_MHDI[[#This Row],[Município]],"/",tb_MHDI[[#This Row],[UF]])</f>
        <v>Ijuí/RS</v>
      </c>
      <c r="E2165" s="8">
        <v>0.78100000000000003</v>
      </c>
      <c r="F2165" s="8">
        <v>0.78600000000000003</v>
      </c>
      <c r="G2165" s="8">
        <v>0.85799999999999998</v>
      </c>
      <c r="H2165" s="8">
        <v>0.70699999999999996</v>
      </c>
      <c r="I2165" s="9">
        <f>_xlfn.NUMBERVALUE(INDEX(tb_SVI[],MATCH(tb_MHDI[[#This Row],[mun_uf]],tb_SVI[city_name_uf],0),7),".")</f>
        <v>2010</v>
      </c>
    </row>
    <row r="2166" spans="1:9" x14ac:dyDescent="0.25">
      <c r="A2166" s="8" t="s">
        <v>14208</v>
      </c>
      <c r="B2166" s="8" t="str">
        <f>LEFT(tb_MHDI[[#This Row],[Territorialidades]],(FIND("/",tb_MHDI[[#This Row],[Territorialidades]])-2))</f>
        <v>Ilhabela</v>
      </c>
      <c r="C2166" s="8" t="str">
        <f>LEFT(RIGHT(tb_MHDI[[#This Row],[Territorialidades]],3),2)</f>
        <v>SP</v>
      </c>
      <c r="D2166" s="8" t="str">
        <f>CONCATENATE(tb_MHDI[[#This Row],[Município]],"/",tb_MHDI[[#This Row],[UF]])</f>
        <v>Ilhabela/SP</v>
      </c>
      <c r="E2166" s="8">
        <v>0.75600000000000001</v>
      </c>
      <c r="F2166" s="8">
        <v>0.73899999999999999</v>
      </c>
      <c r="G2166" s="8">
        <v>0.84299999999999997</v>
      </c>
      <c r="H2166" s="8">
        <v>0.69299999999999995</v>
      </c>
      <c r="I2166" s="9">
        <f>_xlfn.NUMBERVALUE(INDEX(tb_SVI[],MATCH(tb_MHDI[[#This Row],[mun_uf]],tb_SVI[city_name_uf],0),7),".")</f>
        <v>2010</v>
      </c>
    </row>
    <row r="2167" spans="1:9" x14ac:dyDescent="0.25">
      <c r="A2167" s="8" t="s">
        <v>14209</v>
      </c>
      <c r="B2167" s="8" t="str">
        <f>LEFT(tb_MHDI[[#This Row],[Territorialidades]],(FIND("/",tb_MHDI[[#This Row],[Territorialidades]])-2))</f>
        <v>Ilha Comprida</v>
      </c>
      <c r="C2167" s="8" t="str">
        <f>LEFT(RIGHT(tb_MHDI[[#This Row],[Territorialidades]],3),2)</f>
        <v>SP</v>
      </c>
      <c r="D2167" s="8" t="str">
        <f>CONCATENATE(tb_MHDI[[#This Row],[Município]],"/",tb_MHDI[[#This Row],[UF]])</f>
        <v>Ilha Comprida/SP</v>
      </c>
      <c r="E2167" s="8">
        <v>0.72499999999999998</v>
      </c>
      <c r="F2167" s="8">
        <v>0.69599999999999995</v>
      </c>
      <c r="G2167" s="8">
        <v>0.82299999999999995</v>
      </c>
      <c r="H2167" s="8">
        <v>0.66600000000000004</v>
      </c>
      <c r="I2167" s="9">
        <f>_xlfn.NUMBERVALUE(INDEX(tb_SVI[],MATCH(tb_MHDI[[#This Row],[mun_uf]],tb_SVI[city_name_uf],0),7),".")</f>
        <v>2010</v>
      </c>
    </row>
    <row r="2168" spans="1:9" x14ac:dyDescent="0.25">
      <c r="A2168" s="8" t="s">
        <v>14210</v>
      </c>
      <c r="B2168" s="8" t="str">
        <f>LEFT(tb_MHDI[[#This Row],[Territorialidades]],(FIND("/",tb_MHDI[[#This Row],[Territorialidades]])-2))</f>
        <v>Ilha das Flores</v>
      </c>
      <c r="C2168" s="8" t="str">
        <f>LEFT(RIGHT(tb_MHDI[[#This Row],[Territorialidades]],3),2)</f>
        <v>SE</v>
      </c>
      <c r="D2168" s="8" t="str">
        <f>CONCATENATE(tb_MHDI[[#This Row],[Município]],"/",tb_MHDI[[#This Row],[UF]])</f>
        <v>Ilha das Flores/SE</v>
      </c>
      <c r="E2168" s="8">
        <v>0.56200000000000006</v>
      </c>
      <c r="F2168" s="8">
        <v>0.51400000000000001</v>
      </c>
      <c r="G2168" s="8">
        <v>0.73499999999999999</v>
      </c>
      <c r="H2168" s="8">
        <v>0.46899999999999997</v>
      </c>
      <c r="I2168" s="9">
        <f>_xlfn.NUMBERVALUE(INDEX(tb_SVI[],MATCH(tb_MHDI[[#This Row],[mun_uf]],tb_SVI[city_name_uf],0),7),".")</f>
        <v>2010</v>
      </c>
    </row>
    <row r="2169" spans="1:9" x14ac:dyDescent="0.25">
      <c r="A2169" s="8" t="s">
        <v>14211</v>
      </c>
      <c r="B2169" s="8" t="str">
        <f>LEFT(tb_MHDI[[#This Row],[Territorialidades]],(FIND("/",tb_MHDI[[#This Row],[Territorialidades]])-2))</f>
        <v>Ilha de Itamaracá</v>
      </c>
      <c r="C2169" s="8" t="str">
        <f>LEFT(RIGHT(tb_MHDI[[#This Row],[Territorialidades]],3),2)</f>
        <v>PE</v>
      </c>
      <c r="D2169" s="8" t="str">
        <f>CONCATENATE(tb_MHDI[[#This Row],[Município]],"/",tb_MHDI[[#This Row],[UF]])</f>
        <v>Ilha de Itamaracá/PE</v>
      </c>
      <c r="E2169" s="8">
        <v>0.65300000000000002</v>
      </c>
      <c r="F2169" s="8">
        <v>0.627</v>
      </c>
      <c r="G2169" s="8">
        <v>0.80900000000000005</v>
      </c>
      <c r="H2169" s="8">
        <v>0.54800000000000004</v>
      </c>
      <c r="I2169" s="9">
        <f>_xlfn.NUMBERVALUE(INDEX(tb_SVI[],MATCH(tb_MHDI[[#This Row],[mun_uf]],tb_SVI[city_name_uf],0),7),".")</f>
        <v>2010</v>
      </c>
    </row>
    <row r="2170" spans="1:9" x14ac:dyDescent="0.25">
      <c r="A2170" s="8" t="s">
        <v>14212</v>
      </c>
      <c r="B2170" s="8" t="str">
        <f>LEFT(tb_MHDI[[#This Row],[Territorialidades]],(FIND("/",tb_MHDI[[#This Row],[Territorialidades]])-2))</f>
        <v>Ilha Grande</v>
      </c>
      <c r="C2170" s="8" t="str">
        <f>LEFT(RIGHT(tb_MHDI[[#This Row],[Territorialidades]],3),2)</f>
        <v>PI</v>
      </c>
      <c r="D2170" s="8" t="str">
        <f>CONCATENATE(tb_MHDI[[#This Row],[Município]],"/",tb_MHDI[[#This Row],[UF]])</f>
        <v>Ilha Grande/PI</v>
      </c>
      <c r="E2170" s="8">
        <v>0.56299999999999994</v>
      </c>
      <c r="F2170" s="8">
        <v>0.53400000000000003</v>
      </c>
      <c r="G2170" s="8">
        <v>0.70799999999999996</v>
      </c>
      <c r="H2170" s="8">
        <v>0.47199999999999998</v>
      </c>
      <c r="I2170" s="9">
        <f>_xlfn.NUMBERVALUE(INDEX(tb_SVI[],MATCH(tb_MHDI[[#This Row],[mun_uf]],tb_SVI[city_name_uf],0),7),".")</f>
        <v>2010</v>
      </c>
    </row>
    <row r="2171" spans="1:9" x14ac:dyDescent="0.25">
      <c r="A2171" s="8" t="s">
        <v>14213</v>
      </c>
      <c r="B2171" s="8" t="str">
        <f>LEFT(tb_MHDI[[#This Row],[Territorialidades]],(FIND("/",tb_MHDI[[#This Row],[Territorialidades]])-2))</f>
        <v>Ilha Solteira</v>
      </c>
      <c r="C2171" s="8" t="str">
        <f>LEFT(RIGHT(tb_MHDI[[#This Row],[Territorialidades]],3),2)</f>
        <v>SP</v>
      </c>
      <c r="D2171" s="8" t="str">
        <f>CONCATENATE(tb_MHDI[[#This Row],[Município]],"/",tb_MHDI[[#This Row],[UF]])</f>
        <v>Ilha Solteira/SP</v>
      </c>
      <c r="E2171" s="8">
        <v>0.81200000000000006</v>
      </c>
      <c r="F2171" s="8">
        <v>0.78600000000000003</v>
      </c>
      <c r="G2171" s="8">
        <v>0.871</v>
      </c>
      <c r="H2171" s="8">
        <v>0.78200000000000003</v>
      </c>
      <c r="I2171" s="9">
        <f>_xlfn.NUMBERVALUE(INDEX(tb_SVI[],MATCH(tb_MHDI[[#This Row],[mun_uf]],tb_SVI[city_name_uf],0),7),".")</f>
        <v>2010</v>
      </c>
    </row>
    <row r="2172" spans="1:9" x14ac:dyDescent="0.25">
      <c r="A2172" s="8" t="s">
        <v>14214</v>
      </c>
      <c r="B2172" s="8" t="str">
        <f>LEFT(tb_MHDI[[#This Row],[Territorialidades]],(FIND("/",tb_MHDI[[#This Row],[Territorialidades]])-2))</f>
        <v>Ilhéus</v>
      </c>
      <c r="C2172" s="8" t="str">
        <f>LEFT(RIGHT(tb_MHDI[[#This Row],[Territorialidades]],3),2)</f>
        <v>BA</v>
      </c>
      <c r="D2172" s="8" t="str">
        <f>CONCATENATE(tb_MHDI[[#This Row],[Município]],"/",tb_MHDI[[#This Row],[UF]])</f>
        <v>Ilhéus/BA</v>
      </c>
      <c r="E2172" s="8">
        <v>0.69</v>
      </c>
      <c r="F2172" s="8">
        <v>0.68799999999999994</v>
      </c>
      <c r="G2172" s="8">
        <v>0.80800000000000005</v>
      </c>
      <c r="H2172" s="8">
        <v>0.59</v>
      </c>
      <c r="I2172" s="9">
        <f>_xlfn.NUMBERVALUE(INDEX(tb_SVI[],MATCH(tb_MHDI[[#This Row],[mun_uf]],tb_SVI[city_name_uf],0),7),".")</f>
        <v>2010</v>
      </c>
    </row>
    <row r="2173" spans="1:9" x14ac:dyDescent="0.25">
      <c r="A2173" s="8" t="s">
        <v>14215</v>
      </c>
      <c r="B2173" s="8" t="str">
        <f>LEFT(tb_MHDI[[#This Row],[Territorialidades]],(FIND("/",tb_MHDI[[#This Row],[Territorialidades]])-2))</f>
        <v>Ilhota</v>
      </c>
      <c r="C2173" s="8" t="str">
        <f>LEFT(RIGHT(tb_MHDI[[#This Row],[Territorialidades]],3),2)</f>
        <v>SC</v>
      </c>
      <c r="D2173" s="8" t="str">
        <f>CONCATENATE(tb_MHDI[[#This Row],[Município]],"/",tb_MHDI[[#This Row],[UF]])</f>
        <v>Ilhota/SC</v>
      </c>
      <c r="E2173" s="8">
        <v>0.73799999999999999</v>
      </c>
      <c r="F2173" s="8">
        <v>0.75</v>
      </c>
      <c r="G2173" s="8">
        <v>0.88300000000000001</v>
      </c>
      <c r="H2173" s="8">
        <v>0.60699999999999998</v>
      </c>
      <c r="I2173" s="9">
        <f>_xlfn.NUMBERVALUE(INDEX(tb_SVI[],MATCH(tb_MHDI[[#This Row],[mun_uf]],tb_SVI[city_name_uf],0),7),".")</f>
        <v>2010</v>
      </c>
    </row>
    <row r="2174" spans="1:9" x14ac:dyDescent="0.25">
      <c r="A2174" s="8" t="s">
        <v>14216</v>
      </c>
      <c r="B2174" s="8" t="str">
        <f>LEFT(tb_MHDI[[#This Row],[Territorialidades]],(FIND("/",tb_MHDI[[#This Row],[Territorialidades]])-2))</f>
        <v>Ilicínea</v>
      </c>
      <c r="C2174" s="8" t="str">
        <f>LEFT(RIGHT(tb_MHDI[[#This Row],[Territorialidades]],3),2)</f>
        <v>MG</v>
      </c>
      <c r="D2174" s="8" t="str">
        <f>CONCATENATE(tb_MHDI[[#This Row],[Município]],"/",tb_MHDI[[#This Row],[UF]])</f>
        <v>Ilicínea/MG</v>
      </c>
      <c r="E2174" s="8">
        <v>0.68</v>
      </c>
      <c r="F2174" s="8">
        <v>0.66500000000000004</v>
      </c>
      <c r="G2174" s="8">
        <v>0.82699999999999996</v>
      </c>
      <c r="H2174" s="8">
        <v>0.57099999999999995</v>
      </c>
      <c r="I2174" s="9">
        <f>_xlfn.NUMBERVALUE(INDEX(tb_SVI[],MATCH(tb_MHDI[[#This Row],[mun_uf]],tb_SVI[city_name_uf],0),7),".")</f>
        <v>2010</v>
      </c>
    </row>
    <row r="2175" spans="1:9" x14ac:dyDescent="0.25">
      <c r="A2175" s="8" t="s">
        <v>14217</v>
      </c>
      <c r="B2175" s="8" t="str">
        <f>LEFT(tb_MHDI[[#This Row],[Territorialidades]],(FIND("/",tb_MHDI[[#This Row],[Territorialidades]])-2))</f>
        <v>Ilópolis</v>
      </c>
      <c r="C2175" s="8" t="str">
        <f>LEFT(RIGHT(tb_MHDI[[#This Row],[Territorialidades]],3),2)</f>
        <v>RS</v>
      </c>
      <c r="D2175" s="8" t="str">
        <f>CONCATENATE(tb_MHDI[[#This Row],[Município]],"/",tb_MHDI[[#This Row],[UF]])</f>
        <v>Ilópolis/RS</v>
      </c>
      <c r="E2175" s="8">
        <v>0.73</v>
      </c>
      <c r="F2175" s="8">
        <v>0.75600000000000001</v>
      </c>
      <c r="G2175" s="8">
        <v>0.86599999999999999</v>
      </c>
      <c r="H2175" s="8">
        <v>0.59499999999999997</v>
      </c>
      <c r="I2175" s="9">
        <f>_xlfn.NUMBERVALUE(INDEX(tb_SVI[],MATCH(tb_MHDI[[#This Row],[mun_uf]],tb_SVI[city_name_uf],0),7),".")</f>
        <v>2010</v>
      </c>
    </row>
    <row r="2176" spans="1:9" x14ac:dyDescent="0.25">
      <c r="A2176" s="8" t="s">
        <v>14218</v>
      </c>
      <c r="B2176" s="8" t="str">
        <f>LEFT(tb_MHDI[[#This Row],[Territorialidades]],(FIND("/",tb_MHDI[[#This Row],[Territorialidades]])-2))</f>
        <v>Imaculada</v>
      </c>
      <c r="C2176" s="8" t="str">
        <f>LEFT(RIGHT(tb_MHDI[[#This Row],[Territorialidades]],3),2)</f>
        <v>PB</v>
      </c>
      <c r="D2176" s="8" t="str">
        <f>CONCATENATE(tb_MHDI[[#This Row],[Município]],"/",tb_MHDI[[#This Row],[UF]])</f>
        <v>Imaculada/PB</v>
      </c>
      <c r="E2176" s="8">
        <v>0.55700000000000005</v>
      </c>
      <c r="F2176" s="8">
        <v>0.52400000000000002</v>
      </c>
      <c r="G2176" s="8">
        <v>0.71499999999999997</v>
      </c>
      <c r="H2176" s="8">
        <v>0.46100000000000002</v>
      </c>
      <c r="I2176" s="9">
        <f>_xlfn.NUMBERVALUE(INDEX(tb_SVI[],MATCH(tb_MHDI[[#This Row],[mun_uf]],tb_SVI[city_name_uf],0),7),".")</f>
        <v>2010</v>
      </c>
    </row>
    <row r="2177" spans="1:9" x14ac:dyDescent="0.25">
      <c r="A2177" s="8" t="s">
        <v>14219</v>
      </c>
      <c r="B2177" s="8" t="str">
        <f>LEFT(tb_MHDI[[#This Row],[Territorialidades]],(FIND("/",tb_MHDI[[#This Row],[Territorialidades]])-2))</f>
        <v>Imaruí</v>
      </c>
      <c r="C2177" s="8" t="str">
        <f>LEFT(RIGHT(tb_MHDI[[#This Row],[Territorialidades]],3),2)</f>
        <v>SC</v>
      </c>
      <c r="D2177" s="8" t="str">
        <f>CONCATENATE(tb_MHDI[[#This Row],[Município]],"/",tb_MHDI[[#This Row],[UF]])</f>
        <v>Imaruí/SC</v>
      </c>
      <c r="E2177" s="8">
        <v>0.66700000000000004</v>
      </c>
      <c r="F2177" s="8">
        <v>0.67</v>
      </c>
      <c r="G2177" s="8">
        <v>0.83399999999999996</v>
      </c>
      <c r="H2177" s="8">
        <v>0.53</v>
      </c>
      <c r="I2177" s="9">
        <f>_xlfn.NUMBERVALUE(INDEX(tb_SVI[],MATCH(tb_MHDI[[#This Row],[mun_uf]],tb_SVI[city_name_uf],0),7),".")</f>
        <v>2010</v>
      </c>
    </row>
    <row r="2178" spans="1:9" x14ac:dyDescent="0.25">
      <c r="A2178" s="8" t="s">
        <v>14220</v>
      </c>
      <c r="B2178" s="8" t="str">
        <f>LEFT(tb_MHDI[[#This Row],[Territorialidades]],(FIND("/",tb_MHDI[[#This Row],[Territorialidades]])-2))</f>
        <v>Imbaú</v>
      </c>
      <c r="C2178" s="8" t="str">
        <f>LEFT(RIGHT(tb_MHDI[[#This Row],[Territorialidades]],3),2)</f>
        <v>PR</v>
      </c>
      <c r="D2178" s="8" t="str">
        <f>CONCATENATE(tb_MHDI[[#This Row],[Município]],"/",tb_MHDI[[#This Row],[UF]])</f>
        <v>Imbaú/PR</v>
      </c>
      <c r="E2178" s="8">
        <v>0.622</v>
      </c>
      <c r="F2178" s="8">
        <v>0.63600000000000001</v>
      </c>
      <c r="G2178" s="8">
        <v>0.78500000000000003</v>
      </c>
      <c r="H2178" s="8">
        <v>0.48099999999999998</v>
      </c>
      <c r="I2178" s="9">
        <f>_xlfn.NUMBERVALUE(INDEX(tb_SVI[],MATCH(tb_MHDI[[#This Row],[mun_uf]],tb_SVI[city_name_uf],0),7),".")</f>
        <v>2010</v>
      </c>
    </row>
    <row r="2179" spans="1:9" x14ac:dyDescent="0.25">
      <c r="A2179" s="8" t="s">
        <v>14221</v>
      </c>
      <c r="B2179" s="8" t="str">
        <f>LEFT(tb_MHDI[[#This Row],[Territorialidades]],(FIND("/",tb_MHDI[[#This Row],[Territorialidades]])-2))</f>
        <v>Imbé de Minas</v>
      </c>
      <c r="C2179" s="8" t="str">
        <f>LEFT(RIGHT(tb_MHDI[[#This Row],[Territorialidades]],3),2)</f>
        <v>MG</v>
      </c>
      <c r="D2179" s="8" t="str">
        <f>CONCATENATE(tb_MHDI[[#This Row],[Município]],"/",tb_MHDI[[#This Row],[UF]])</f>
        <v>Imbé de Minas/MG</v>
      </c>
      <c r="E2179" s="8">
        <v>0.55300000000000005</v>
      </c>
      <c r="F2179" s="8">
        <v>0.57199999999999995</v>
      </c>
      <c r="G2179" s="8">
        <v>0.74399999999999999</v>
      </c>
      <c r="H2179" s="8">
        <v>0.39700000000000002</v>
      </c>
      <c r="I2179" s="9">
        <f>_xlfn.NUMBERVALUE(INDEX(tb_SVI[],MATCH(tb_MHDI[[#This Row],[mun_uf]],tb_SVI[city_name_uf],0),7),".")</f>
        <v>2010</v>
      </c>
    </row>
    <row r="2180" spans="1:9" x14ac:dyDescent="0.25">
      <c r="A2180" s="8" t="s">
        <v>14222</v>
      </c>
      <c r="B2180" s="8" t="str">
        <f>LEFT(tb_MHDI[[#This Row],[Territorialidades]],(FIND("/",tb_MHDI[[#This Row],[Territorialidades]])-2))</f>
        <v>Imbé</v>
      </c>
      <c r="C2180" s="8" t="str">
        <f>LEFT(RIGHT(tb_MHDI[[#This Row],[Territorialidades]],3),2)</f>
        <v>RS</v>
      </c>
      <c r="D2180" s="8" t="str">
        <f>CONCATENATE(tb_MHDI[[#This Row],[Município]],"/",tb_MHDI[[#This Row],[UF]])</f>
        <v>Imbé/RS</v>
      </c>
      <c r="E2180" s="8">
        <v>0.76400000000000001</v>
      </c>
      <c r="F2180" s="8">
        <v>0.82499999999999996</v>
      </c>
      <c r="G2180" s="8">
        <v>0.84699999999999998</v>
      </c>
      <c r="H2180" s="8">
        <v>0.63800000000000001</v>
      </c>
      <c r="I2180" s="9">
        <f>_xlfn.NUMBERVALUE(INDEX(tb_SVI[],MATCH(tb_MHDI[[#This Row],[mun_uf]],tb_SVI[city_name_uf],0),7),".")</f>
        <v>2010</v>
      </c>
    </row>
    <row r="2181" spans="1:9" x14ac:dyDescent="0.25">
      <c r="A2181" s="8" t="s">
        <v>14223</v>
      </c>
      <c r="B2181" s="8" t="str">
        <f>LEFT(tb_MHDI[[#This Row],[Territorialidades]],(FIND("/",tb_MHDI[[#This Row],[Territorialidades]])-2))</f>
        <v>Imbituba</v>
      </c>
      <c r="C2181" s="8" t="str">
        <f>LEFT(RIGHT(tb_MHDI[[#This Row],[Territorialidades]],3),2)</f>
        <v>SC</v>
      </c>
      <c r="D2181" s="8" t="str">
        <f>CONCATENATE(tb_MHDI[[#This Row],[Município]],"/",tb_MHDI[[#This Row],[UF]])</f>
        <v>Imbituba/SC</v>
      </c>
      <c r="E2181" s="8">
        <v>0.76500000000000001</v>
      </c>
      <c r="F2181" s="8">
        <v>0.73399999999999999</v>
      </c>
      <c r="G2181" s="8">
        <v>0.86799999999999999</v>
      </c>
      <c r="H2181" s="8">
        <v>0.70299999999999996</v>
      </c>
      <c r="I2181" s="9">
        <f>_xlfn.NUMBERVALUE(INDEX(tb_SVI[],MATCH(tb_MHDI[[#This Row],[mun_uf]],tb_SVI[city_name_uf],0),7),".")</f>
        <v>2010</v>
      </c>
    </row>
    <row r="2182" spans="1:9" x14ac:dyDescent="0.25">
      <c r="A2182" s="8" t="s">
        <v>14224</v>
      </c>
      <c r="B2182" s="8" t="str">
        <f>LEFT(tb_MHDI[[#This Row],[Territorialidades]],(FIND("/",tb_MHDI[[#This Row],[Territorialidades]])-2))</f>
        <v>Imbituva</v>
      </c>
      <c r="C2182" s="8" t="str">
        <f>LEFT(RIGHT(tb_MHDI[[#This Row],[Territorialidades]],3),2)</f>
        <v>PR</v>
      </c>
      <c r="D2182" s="8" t="str">
        <f>CONCATENATE(tb_MHDI[[#This Row],[Município]],"/",tb_MHDI[[#This Row],[UF]])</f>
        <v>Imbituva/PR</v>
      </c>
      <c r="E2182" s="8">
        <v>0.66</v>
      </c>
      <c r="F2182" s="8">
        <v>0.68100000000000005</v>
      </c>
      <c r="G2182" s="8">
        <v>0.82799999999999996</v>
      </c>
      <c r="H2182" s="8">
        <v>0.50900000000000001</v>
      </c>
      <c r="I2182" s="9">
        <f>_xlfn.NUMBERVALUE(INDEX(tb_SVI[],MATCH(tb_MHDI[[#This Row],[mun_uf]],tb_SVI[city_name_uf],0),7),".")</f>
        <v>2010</v>
      </c>
    </row>
    <row r="2183" spans="1:9" x14ac:dyDescent="0.25">
      <c r="A2183" s="8" t="s">
        <v>14225</v>
      </c>
      <c r="B2183" s="8" t="str">
        <f>LEFT(tb_MHDI[[#This Row],[Territorialidades]],(FIND("/",tb_MHDI[[#This Row],[Territorialidades]])-2))</f>
        <v>Imbuia</v>
      </c>
      <c r="C2183" s="8" t="str">
        <f>LEFT(RIGHT(tb_MHDI[[#This Row],[Territorialidades]],3),2)</f>
        <v>SC</v>
      </c>
      <c r="D2183" s="8" t="str">
        <f>CONCATENATE(tb_MHDI[[#This Row],[Município]],"/",tb_MHDI[[#This Row],[UF]])</f>
        <v>Imbuia/SC</v>
      </c>
      <c r="E2183" s="8">
        <v>0.71299999999999997</v>
      </c>
      <c r="F2183" s="8">
        <v>0.71599999999999997</v>
      </c>
      <c r="G2183" s="8">
        <v>0.84</v>
      </c>
      <c r="H2183" s="8">
        <v>0.60199999999999998</v>
      </c>
      <c r="I2183" s="9">
        <f>_xlfn.NUMBERVALUE(INDEX(tb_SVI[],MATCH(tb_MHDI[[#This Row],[mun_uf]],tb_SVI[city_name_uf],0),7),".")</f>
        <v>2010</v>
      </c>
    </row>
    <row r="2184" spans="1:9" x14ac:dyDescent="0.25">
      <c r="A2184" s="8" t="s">
        <v>14226</v>
      </c>
      <c r="B2184" s="8" t="str">
        <f>LEFT(tb_MHDI[[#This Row],[Territorialidades]],(FIND("/",tb_MHDI[[#This Row],[Territorialidades]])-2))</f>
        <v>Imigrante</v>
      </c>
      <c r="C2184" s="8" t="str">
        <f>LEFT(RIGHT(tb_MHDI[[#This Row],[Territorialidades]],3),2)</f>
        <v>RS</v>
      </c>
      <c r="D2184" s="8" t="str">
        <f>CONCATENATE(tb_MHDI[[#This Row],[Município]],"/",tb_MHDI[[#This Row],[UF]])</f>
        <v>Imigrante/RS</v>
      </c>
      <c r="E2184" s="8">
        <v>0.74299999999999999</v>
      </c>
      <c r="F2184" s="8">
        <v>0.76400000000000001</v>
      </c>
      <c r="G2184" s="8">
        <v>0.84399999999999997</v>
      </c>
      <c r="H2184" s="8">
        <v>0.63500000000000001</v>
      </c>
      <c r="I2184" s="9">
        <f>_xlfn.NUMBERVALUE(INDEX(tb_SVI[],MATCH(tb_MHDI[[#This Row],[mun_uf]],tb_SVI[city_name_uf],0),7),".")</f>
        <v>2010</v>
      </c>
    </row>
    <row r="2185" spans="1:9" x14ac:dyDescent="0.25">
      <c r="A2185" s="8" t="s">
        <v>14227</v>
      </c>
      <c r="B2185" s="8" t="str">
        <f>LEFT(tb_MHDI[[#This Row],[Territorialidades]],(FIND("/",tb_MHDI[[#This Row],[Territorialidades]])-2))</f>
        <v>Imperatriz</v>
      </c>
      <c r="C2185" s="8" t="str">
        <f>LEFT(RIGHT(tb_MHDI[[#This Row],[Territorialidades]],3),2)</f>
        <v>MA</v>
      </c>
      <c r="D2185" s="8" t="str">
        <f>CONCATENATE(tb_MHDI[[#This Row],[Município]],"/",tb_MHDI[[#This Row],[UF]])</f>
        <v>Imperatriz/MA</v>
      </c>
      <c r="E2185" s="8">
        <v>0.73099999999999998</v>
      </c>
      <c r="F2185" s="8">
        <v>0.69699999999999995</v>
      </c>
      <c r="G2185" s="8">
        <v>0.80300000000000005</v>
      </c>
      <c r="H2185" s="8">
        <v>0.69799999999999995</v>
      </c>
      <c r="I2185" s="9">
        <f>_xlfn.NUMBERVALUE(INDEX(tb_SVI[],MATCH(tb_MHDI[[#This Row],[mun_uf]],tb_SVI[city_name_uf],0),7),".")</f>
        <v>2010</v>
      </c>
    </row>
    <row r="2186" spans="1:9" x14ac:dyDescent="0.25">
      <c r="A2186" s="8" t="s">
        <v>14228</v>
      </c>
      <c r="B2186" s="8" t="str">
        <f>LEFT(tb_MHDI[[#This Row],[Territorialidades]],(FIND("/",tb_MHDI[[#This Row],[Territorialidades]])-2))</f>
        <v>Inaciolândia</v>
      </c>
      <c r="C2186" s="8" t="str">
        <f>LEFT(RIGHT(tb_MHDI[[#This Row],[Territorialidades]],3),2)</f>
        <v>GO</v>
      </c>
      <c r="D2186" s="8" t="str">
        <f>CONCATENATE(tb_MHDI[[#This Row],[Município]],"/",tb_MHDI[[#This Row],[UF]])</f>
        <v>Inaciolândia/GO</v>
      </c>
      <c r="E2186" s="8">
        <v>0.69199999999999995</v>
      </c>
      <c r="F2186" s="8">
        <v>0.68300000000000005</v>
      </c>
      <c r="G2186" s="8">
        <v>0.82199999999999995</v>
      </c>
      <c r="H2186" s="8">
        <v>0.59099999999999997</v>
      </c>
      <c r="I2186" s="9">
        <f>_xlfn.NUMBERVALUE(INDEX(tb_SVI[],MATCH(tb_MHDI[[#This Row],[mun_uf]],tb_SVI[city_name_uf],0),7),".")</f>
        <v>2010</v>
      </c>
    </row>
    <row r="2187" spans="1:9" x14ac:dyDescent="0.25">
      <c r="A2187" s="8" t="s">
        <v>14229</v>
      </c>
      <c r="B2187" s="8" t="str">
        <f>LEFT(tb_MHDI[[#This Row],[Territorialidades]],(FIND("/",tb_MHDI[[#This Row],[Territorialidades]])-2))</f>
        <v>Inácio Martins</v>
      </c>
      <c r="C2187" s="8" t="str">
        <f>LEFT(RIGHT(tb_MHDI[[#This Row],[Territorialidades]],3),2)</f>
        <v>PR</v>
      </c>
      <c r="D2187" s="8" t="str">
        <f>CONCATENATE(tb_MHDI[[#This Row],[Município]],"/",tb_MHDI[[#This Row],[UF]])</f>
        <v>Inácio Martins/PR</v>
      </c>
      <c r="E2187" s="8">
        <v>0.6</v>
      </c>
      <c r="F2187" s="8">
        <v>0.623</v>
      </c>
      <c r="G2187" s="8">
        <v>0.76500000000000001</v>
      </c>
      <c r="H2187" s="8">
        <v>0.45400000000000001</v>
      </c>
      <c r="I2187" s="9">
        <f>_xlfn.NUMBERVALUE(INDEX(tb_SVI[],MATCH(tb_MHDI[[#This Row],[mun_uf]],tb_SVI[city_name_uf],0),7),".")</f>
        <v>2010</v>
      </c>
    </row>
    <row r="2188" spans="1:9" x14ac:dyDescent="0.25">
      <c r="A2188" s="8" t="s">
        <v>14230</v>
      </c>
      <c r="B2188" s="8" t="str">
        <f>LEFT(tb_MHDI[[#This Row],[Territorialidades]],(FIND("/",tb_MHDI[[#This Row],[Territorialidades]])-2))</f>
        <v>Inajá</v>
      </c>
      <c r="C2188" s="8" t="str">
        <f>LEFT(RIGHT(tb_MHDI[[#This Row],[Territorialidades]],3),2)</f>
        <v>PE</v>
      </c>
      <c r="D2188" s="8" t="str">
        <f>CONCATENATE(tb_MHDI[[#This Row],[Município]],"/",tb_MHDI[[#This Row],[UF]])</f>
        <v>Inajá/PE</v>
      </c>
      <c r="E2188" s="8">
        <v>0.52300000000000002</v>
      </c>
      <c r="F2188" s="8">
        <v>0.503</v>
      </c>
      <c r="G2188" s="8">
        <v>0.71099999999999997</v>
      </c>
      <c r="H2188" s="8">
        <v>0.4</v>
      </c>
      <c r="I2188" s="9">
        <f>_xlfn.NUMBERVALUE(INDEX(tb_SVI[],MATCH(tb_MHDI[[#This Row],[mun_uf]],tb_SVI[city_name_uf],0),7),".")</f>
        <v>2010</v>
      </c>
    </row>
    <row r="2189" spans="1:9" x14ac:dyDescent="0.25">
      <c r="A2189" s="8" t="s">
        <v>14231</v>
      </c>
      <c r="B2189" s="8" t="str">
        <f>LEFT(tb_MHDI[[#This Row],[Territorialidades]],(FIND("/",tb_MHDI[[#This Row],[Territorialidades]])-2))</f>
        <v>Inajá</v>
      </c>
      <c r="C2189" s="8" t="str">
        <f>LEFT(RIGHT(tb_MHDI[[#This Row],[Territorialidades]],3),2)</f>
        <v>PR</v>
      </c>
      <c r="D2189" s="8" t="str">
        <f>CONCATENATE(tb_MHDI[[#This Row],[Município]],"/",tb_MHDI[[#This Row],[UF]])</f>
        <v>Inajá/PR</v>
      </c>
      <c r="E2189" s="8">
        <v>0.70499999999999996</v>
      </c>
      <c r="F2189" s="8">
        <v>0.67600000000000005</v>
      </c>
      <c r="G2189" s="8">
        <v>0.80700000000000005</v>
      </c>
      <c r="H2189" s="8">
        <v>0.64100000000000001</v>
      </c>
      <c r="I2189" s="9">
        <f>_xlfn.NUMBERVALUE(INDEX(tb_SVI[],MATCH(tb_MHDI[[#This Row],[mun_uf]],tb_SVI[city_name_uf],0),7),".")</f>
        <v>2010</v>
      </c>
    </row>
    <row r="2190" spans="1:9" x14ac:dyDescent="0.25">
      <c r="A2190" s="8" t="s">
        <v>14232</v>
      </c>
      <c r="B2190" s="8" t="str">
        <f>LEFT(tb_MHDI[[#This Row],[Territorialidades]],(FIND("/",tb_MHDI[[#This Row],[Territorialidades]])-2))</f>
        <v>Inconfidentes</v>
      </c>
      <c r="C2190" s="8" t="str">
        <f>LEFT(RIGHT(tb_MHDI[[#This Row],[Territorialidades]],3),2)</f>
        <v>MG</v>
      </c>
      <c r="D2190" s="8" t="str">
        <f>CONCATENATE(tb_MHDI[[#This Row],[Município]],"/",tb_MHDI[[#This Row],[UF]])</f>
        <v>Inconfidentes/MG</v>
      </c>
      <c r="E2190" s="8">
        <v>0.69199999999999995</v>
      </c>
      <c r="F2190" s="8">
        <v>0.68799999999999994</v>
      </c>
      <c r="G2190" s="8">
        <v>0.84299999999999997</v>
      </c>
      <c r="H2190" s="8">
        <v>0.57199999999999995</v>
      </c>
      <c r="I2190" s="9">
        <f>_xlfn.NUMBERVALUE(INDEX(tb_SVI[],MATCH(tb_MHDI[[#This Row],[mun_uf]],tb_SVI[city_name_uf],0),7),".")</f>
        <v>2010</v>
      </c>
    </row>
    <row r="2191" spans="1:9" x14ac:dyDescent="0.25">
      <c r="A2191" s="8" t="s">
        <v>14233</v>
      </c>
      <c r="B2191" s="8" t="str">
        <f>LEFT(tb_MHDI[[#This Row],[Territorialidades]],(FIND("/",tb_MHDI[[#This Row],[Territorialidades]])-2))</f>
        <v>Indaiabira</v>
      </c>
      <c r="C2191" s="8" t="str">
        <f>LEFT(RIGHT(tb_MHDI[[#This Row],[Territorialidades]],3),2)</f>
        <v>MG</v>
      </c>
      <c r="D2191" s="8" t="str">
        <f>CONCATENATE(tb_MHDI[[#This Row],[Município]],"/",tb_MHDI[[#This Row],[UF]])</f>
        <v>Indaiabira/MG</v>
      </c>
      <c r="E2191" s="8">
        <v>0.61</v>
      </c>
      <c r="F2191" s="8">
        <v>0.57499999999999996</v>
      </c>
      <c r="G2191" s="8">
        <v>0.80400000000000005</v>
      </c>
      <c r="H2191" s="8">
        <v>0.49</v>
      </c>
      <c r="I2191" s="9">
        <f>_xlfn.NUMBERVALUE(INDEX(tb_SVI[],MATCH(tb_MHDI[[#This Row],[mun_uf]],tb_SVI[city_name_uf],0),7),".")</f>
        <v>2010</v>
      </c>
    </row>
    <row r="2192" spans="1:9" x14ac:dyDescent="0.25">
      <c r="A2192" s="8" t="s">
        <v>14234</v>
      </c>
      <c r="B2192" s="8" t="str">
        <f>LEFT(tb_MHDI[[#This Row],[Territorialidades]],(FIND("/",tb_MHDI[[#This Row],[Territorialidades]])-2))</f>
        <v>Indaial</v>
      </c>
      <c r="C2192" s="8" t="str">
        <f>LEFT(RIGHT(tb_MHDI[[#This Row],[Territorialidades]],3),2)</f>
        <v>SC</v>
      </c>
      <c r="D2192" s="8" t="str">
        <f>CONCATENATE(tb_MHDI[[#This Row],[Município]],"/",tb_MHDI[[#This Row],[UF]])</f>
        <v>Indaial/SC</v>
      </c>
      <c r="E2192" s="8">
        <v>0.77700000000000002</v>
      </c>
      <c r="F2192" s="8">
        <v>0.76700000000000002</v>
      </c>
      <c r="G2192" s="8">
        <v>0.873</v>
      </c>
      <c r="H2192" s="8">
        <v>0.70099999999999996</v>
      </c>
      <c r="I2192" s="9">
        <f>_xlfn.NUMBERVALUE(INDEX(tb_SVI[],MATCH(tb_MHDI[[#This Row],[mun_uf]],tb_SVI[city_name_uf],0),7),".")</f>
        <v>2010</v>
      </c>
    </row>
    <row r="2193" spans="1:9" x14ac:dyDescent="0.25">
      <c r="A2193" s="8" t="s">
        <v>14235</v>
      </c>
      <c r="B2193" s="8" t="str">
        <f>LEFT(tb_MHDI[[#This Row],[Territorialidades]],(FIND("/",tb_MHDI[[#This Row],[Territorialidades]])-2))</f>
        <v>Indaiatuba</v>
      </c>
      <c r="C2193" s="8" t="str">
        <f>LEFT(RIGHT(tb_MHDI[[#This Row],[Territorialidades]],3),2)</f>
        <v>SP</v>
      </c>
      <c r="D2193" s="8" t="str">
        <f>CONCATENATE(tb_MHDI[[#This Row],[Município]],"/",tb_MHDI[[#This Row],[UF]])</f>
        <v>Indaiatuba/SP</v>
      </c>
      <c r="E2193" s="8">
        <v>0.78800000000000003</v>
      </c>
      <c r="F2193" s="8">
        <v>0.79100000000000004</v>
      </c>
      <c r="G2193" s="8">
        <v>0.83699999999999997</v>
      </c>
      <c r="H2193" s="8">
        <v>0.73799999999999999</v>
      </c>
      <c r="I2193" s="9">
        <f>_xlfn.NUMBERVALUE(INDEX(tb_SVI[],MATCH(tb_MHDI[[#This Row],[mun_uf]],tb_SVI[city_name_uf],0),7),".")</f>
        <v>2010</v>
      </c>
    </row>
    <row r="2194" spans="1:9" x14ac:dyDescent="0.25">
      <c r="A2194" s="8" t="s">
        <v>14236</v>
      </c>
      <c r="B2194" s="8" t="str">
        <f>LEFT(tb_MHDI[[#This Row],[Territorialidades]],(FIND("/",tb_MHDI[[#This Row],[Territorialidades]])-2))</f>
        <v>Independência</v>
      </c>
      <c r="C2194" s="8" t="str">
        <f>LEFT(RIGHT(tb_MHDI[[#This Row],[Territorialidades]],3),2)</f>
        <v>CE</v>
      </c>
      <c r="D2194" s="8" t="str">
        <f>CONCATENATE(tb_MHDI[[#This Row],[Município]],"/",tb_MHDI[[#This Row],[UF]])</f>
        <v>Independência/CE</v>
      </c>
      <c r="E2194" s="8">
        <v>0.63200000000000001</v>
      </c>
      <c r="F2194" s="8">
        <v>0.56100000000000005</v>
      </c>
      <c r="G2194" s="8">
        <v>0.75900000000000001</v>
      </c>
      <c r="H2194" s="8">
        <v>0.59199999999999997</v>
      </c>
      <c r="I2194" s="9">
        <f>_xlfn.NUMBERVALUE(INDEX(tb_SVI[],MATCH(tb_MHDI[[#This Row],[mun_uf]],tb_SVI[city_name_uf],0),7),".")</f>
        <v>2010</v>
      </c>
    </row>
    <row r="2195" spans="1:9" x14ac:dyDescent="0.25">
      <c r="A2195" s="8" t="s">
        <v>14237</v>
      </c>
      <c r="B2195" s="8" t="str">
        <f>LEFT(tb_MHDI[[#This Row],[Territorialidades]],(FIND("/",tb_MHDI[[#This Row],[Territorialidades]])-2))</f>
        <v>Independência</v>
      </c>
      <c r="C2195" s="8" t="str">
        <f>LEFT(RIGHT(tb_MHDI[[#This Row],[Territorialidades]],3),2)</f>
        <v>RS</v>
      </c>
      <c r="D2195" s="8" t="str">
        <f>CONCATENATE(tb_MHDI[[#This Row],[Município]],"/",tb_MHDI[[#This Row],[UF]])</f>
        <v>Independência/RS</v>
      </c>
      <c r="E2195" s="8">
        <v>0.69299999999999995</v>
      </c>
      <c r="F2195" s="8">
        <v>0.71099999999999997</v>
      </c>
      <c r="G2195" s="8">
        <v>0.81299999999999994</v>
      </c>
      <c r="H2195" s="8">
        <v>0.57599999999999996</v>
      </c>
      <c r="I2195" s="9">
        <f>_xlfn.NUMBERVALUE(INDEX(tb_SVI[],MATCH(tb_MHDI[[#This Row],[mun_uf]],tb_SVI[city_name_uf],0),7),".")</f>
        <v>2010</v>
      </c>
    </row>
    <row r="2196" spans="1:9" x14ac:dyDescent="0.25">
      <c r="A2196" s="8" t="s">
        <v>14238</v>
      </c>
      <c r="B2196" s="8" t="str">
        <f>LEFT(tb_MHDI[[#This Row],[Territorialidades]],(FIND("/",tb_MHDI[[#This Row],[Territorialidades]])-2))</f>
        <v>Indiana</v>
      </c>
      <c r="C2196" s="8" t="str">
        <f>LEFT(RIGHT(tb_MHDI[[#This Row],[Territorialidades]],3),2)</f>
        <v>SP</v>
      </c>
      <c r="D2196" s="8" t="str">
        <f>CONCATENATE(tb_MHDI[[#This Row],[Município]],"/",tb_MHDI[[#This Row],[UF]])</f>
        <v>Indiana/SP</v>
      </c>
      <c r="E2196" s="8">
        <v>0.76100000000000001</v>
      </c>
      <c r="F2196" s="8">
        <v>0.71399999999999997</v>
      </c>
      <c r="G2196" s="8">
        <v>0.84299999999999997</v>
      </c>
      <c r="H2196" s="8">
        <v>0.73299999999999998</v>
      </c>
      <c r="I2196" s="9">
        <f>_xlfn.NUMBERVALUE(INDEX(tb_SVI[],MATCH(tb_MHDI[[#This Row],[mun_uf]],tb_SVI[city_name_uf],0),7),".")</f>
        <v>2010</v>
      </c>
    </row>
    <row r="2197" spans="1:9" x14ac:dyDescent="0.25">
      <c r="A2197" s="8" t="s">
        <v>14239</v>
      </c>
      <c r="B2197" s="8" t="str">
        <f>LEFT(tb_MHDI[[#This Row],[Territorialidades]],(FIND("/",tb_MHDI[[#This Row],[Territorialidades]])-2))</f>
        <v>Indianópolis</v>
      </c>
      <c r="C2197" s="8" t="str">
        <f>LEFT(RIGHT(tb_MHDI[[#This Row],[Territorialidades]],3),2)</f>
        <v>MG</v>
      </c>
      <c r="D2197" s="8" t="str">
        <f>CONCATENATE(tb_MHDI[[#This Row],[Município]],"/",tb_MHDI[[#This Row],[UF]])</f>
        <v>Indianópolis/MG</v>
      </c>
      <c r="E2197" s="8">
        <v>0.67400000000000004</v>
      </c>
      <c r="F2197" s="8">
        <v>0.66400000000000003</v>
      </c>
      <c r="G2197" s="8">
        <v>0.83399999999999996</v>
      </c>
      <c r="H2197" s="8">
        <v>0.55400000000000005</v>
      </c>
      <c r="I2197" s="9">
        <f>_xlfn.NUMBERVALUE(INDEX(tb_SVI[],MATCH(tb_MHDI[[#This Row],[mun_uf]],tb_SVI[city_name_uf],0),7),".")</f>
        <v>2010</v>
      </c>
    </row>
    <row r="2198" spans="1:9" x14ac:dyDescent="0.25">
      <c r="A2198" s="8" t="s">
        <v>14240</v>
      </c>
      <c r="B2198" s="8" t="str">
        <f>LEFT(tb_MHDI[[#This Row],[Territorialidades]],(FIND("/",tb_MHDI[[#This Row],[Territorialidades]])-2))</f>
        <v>Indianópolis</v>
      </c>
      <c r="C2198" s="8" t="str">
        <f>LEFT(RIGHT(tb_MHDI[[#This Row],[Territorialidades]],3),2)</f>
        <v>PR</v>
      </c>
      <c r="D2198" s="8" t="str">
        <f>CONCATENATE(tb_MHDI[[#This Row],[Município]],"/",tb_MHDI[[#This Row],[UF]])</f>
        <v>Indianópolis/PR</v>
      </c>
      <c r="E2198" s="8">
        <v>0.72399999999999998</v>
      </c>
      <c r="F2198" s="8">
        <v>0.70699999999999996</v>
      </c>
      <c r="G2198" s="8">
        <v>0.83499999999999996</v>
      </c>
      <c r="H2198" s="8">
        <v>0.64200000000000002</v>
      </c>
      <c r="I2198" s="9">
        <f>_xlfn.NUMBERVALUE(INDEX(tb_SVI[],MATCH(tb_MHDI[[#This Row],[mun_uf]],tb_SVI[city_name_uf],0),7),".")</f>
        <v>2010</v>
      </c>
    </row>
    <row r="2199" spans="1:9" x14ac:dyDescent="0.25">
      <c r="A2199" s="8" t="s">
        <v>14241</v>
      </c>
      <c r="B2199" s="8" t="str">
        <f>LEFT(tb_MHDI[[#This Row],[Territorialidades]],(FIND("/",tb_MHDI[[#This Row],[Territorialidades]])-2))</f>
        <v>Indiaporã</v>
      </c>
      <c r="C2199" s="8" t="str">
        <f>LEFT(RIGHT(tb_MHDI[[#This Row],[Territorialidades]],3),2)</f>
        <v>SP</v>
      </c>
      <c r="D2199" s="8" t="str">
        <f>CONCATENATE(tb_MHDI[[#This Row],[Município]],"/",tb_MHDI[[#This Row],[UF]])</f>
        <v>Indiaporã/SP</v>
      </c>
      <c r="E2199" s="8">
        <v>0.751</v>
      </c>
      <c r="F2199" s="8">
        <v>0.71399999999999997</v>
      </c>
      <c r="G2199" s="8">
        <v>0.83499999999999996</v>
      </c>
      <c r="H2199" s="8">
        <v>0.71</v>
      </c>
      <c r="I2199" s="9">
        <f>_xlfn.NUMBERVALUE(INDEX(tb_SVI[],MATCH(tb_MHDI[[#This Row],[mun_uf]],tb_SVI[city_name_uf],0),7),".")</f>
        <v>2010</v>
      </c>
    </row>
    <row r="2200" spans="1:9" x14ac:dyDescent="0.25">
      <c r="A2200" s="8" t="s">
        <v>14242</v>
      </c>
      <c r="B2200" s="8" t="str">
        <f>LEFT(tb_MHDI[[#This Row],[Territorialidades]],(FIND("/",tb_MHDI[[#This Row],[Territorialidades]])-2))</f>
        <v>Indiara</v>
      </c>
      <c r="C2200" s="8" t="str">
        <f>LEFT(RIGHT(tb_MHDI[[#This Row],[Territorialidades]],3),2)</f>
        <v>GO</v>
      </c>
      <c r="D2200" s="8" t="str">
        <f>CONCATENATE(tb_MHDI[[#This Row],[Município]],"/",tb_MHDI[[#This Row],[UF]])</f>
        <v>Indiara/GO</v>
      </c>
      <c r="E2200" s="8">
        <v>0.70099999999999996</v>
      </c>
      <c r="F2200" s="8">
        <v>0.69399999999999995</v>
      </c>
      <c r="G2200" s="8">
        <v>0.83699999999999997</v>
      </c>
      <c r="H2200" s="8">
        <v>0.59299999999999997</v>
      </c>
      <c r="I2200" s="9">
        <f>_xlfn.NUMBERVALUE(INDEX(tb_SVI[],MATCH(tb_MHDI[[#This Row],[mun_uf]],tb_SVI[city_name_uf],0),7),".")</f>
        <v>2010</v>
      </c>
    </row>
    <row r="2201" spans="1:9" x14ac:dyDescent="0.25">
      <c r="A2201" s="8" t="s">
        <v>14243</v>
      </c>
      <c r="B2201" s="8" t="str">
        <f>LEFT(tb_MHDI[[#This Row],[Territorialidades]],(FIND("/",tb_MHDI[[#This Row],[Territorialidades]])-2))</f>
        <v>Indiaroba</v>
      </c>
      <c r="C2201" s="8" t="str">
        <f>LEFT(RIGHT(tb_MHDI[[#This Row],[Territorialidades]],3),2)</f>
        <v>SE</v>
      </c>
      <c r="D2201" s="8" t="str">
        <f>CONCATENATE(tb_MHDI[[#This Row],[Município]],"/",tb_MHDI[[#This Row],[UF]])</f>
        <v>Indiaroba/SE</v>
      </c>
      <c r="E2201" s="8">
        <v>0.57999999999999996</v>
      </c>
      <c r="F2201" s="8">
        <v>0.53300000000000003</v>
      </c>
      <c r="G2201" s="8">
        <v>0.77200000000000002</v>
      </c>
      <c r="H2201" s="8">
        <v>0.47499999999999998</v>
      </c>
      <c r="I2201" s="9">
        <f>_xlfn.NUMBERVALUE(INDEX(tb_SVI[],MATCH(tb_MHDI[[#This Row],[mun_uf]],tb_SVI[city_name_uf],0),7),".")</f>
        <v>2010</v>
      </c>
    </row>
    <row r="2202" spans="1:9" x14ac:dyDescent="0.25">
      <c r="A2202" s="8" t="s">
        <v>14244</v>
      </c>
      <c r="B2202" s="8" t="str">
        <f>LEFT(tb_MHDI[[#This Row],[Territorialidades]],(FIND("/",tb_MHDI[[#This Row],[Territorialidades]])-2))</f>
        <v>Indiavaí</v>
      </c>
      <c r="C2202" s="8" t="str">
        <f>LEFT(RIGHT(tb_MHDI[[#This Row],[Territorialidades]],3),2)</f>
        <v>MT</v>
      </c>
      <c r="D2202" s="8" t="str">
        <f>CONCATENATE(tb_MHDI[[#This Row],[Município]],"/",tb_MHDI[[#This Row],[UF]])</f>
        <v>Indiavaí/MT</v>
      </c>
      <c r="E2202" s="8">
        <v>0.66100000000000003</v>
      </c>
      <c r="F2202" s="8">
        <v>0.64500000000000002</v>
      </c>
      <c r="G2202" s="8">
        <v>0.84099999999999997</v>
      </c>
      <c r="H2202" s="8">
        <v>0.53300000000000003</v>
      </c>
      <c r="I2202" s="9">
        <f>_xlfn.NUMBERVALUE(INDEX(tb_SVI[],MATCH(tb_MHDI[[#This Row],[mun_uf]],tb_SVI[city_name_uf],0),7),".")</f>
        <v>2010</v>
      </c>
    </row>
    <row r="2203" spans="1:9" x14ac:dyDescent="0.25">
      <c r="A2203" s="8" t="s">
        <v>14245</v>
      </c>
      <c r="B2203" s="8" t="str">
        <f>LEFT(tb_MHDI[[#This Row],[Territorialidades]],(FIND("/",tb_MHDI[[#This Row],[Territorialidades]])-2))</f>
        <v>Ingaí</v>
      </c>
      <c r="C2203" s="8" t="str">
        <f>LEFT(RIGHT(tb_MHDI[[#This Row],[Territorialidades]],3),2)</f>
        <v>MG</v>
      </c>
      <c r="D2203" s="8" t="str">
        <f>CONCATENATE(tb_MHDI[[#This Row],[Município]],"/",tb_MHDI[[#This Row],[UF]])</f>
        <v>Ingaí/MG</v>
      </c>
      <c r="E2203" s="8">
        <v>0.69699999999999995</v>
      </c>
      <c r="F2203" s="8">
        <v>0.69399999999999995</v>
      </c>
      <c r="G2203" s="8">
        <v>0.85799999999999998</v>
      </c>
      <c r="H2203" s="8">
        <v>0.56899999999999995</v>
      </c>
      <c r="I2203" s="9">
        <f>_xlfn.NUMBERVALUE(INDEX(tb_SVI[],MATCH(tb_MHDI[[#This Row],[mun_uf]],tb_SVI[city_name_uf],0),7),".")</f>
        <v>2010</v>
      </c>
    </row>
    <row r="2204" spans="1:9" x14ac:dyDescent="0.25">
      <c r="A2204" s="8" t="s">
        <v>14246</v>
      </c>
      <c r="B2204" s="8" t="str">
        <f>LEFT(tb_MHDI[[#This Row],[Territorialidades]],(FIND("/",tb_MHDI[[#This Row],[Territorialidades]])-2))</f>
        <v>Ingá</v>
      </c>
      <c r="C2204" s="8" t="str">
        <f>LEFT(RIGHT(tb_MHDI[[#This Row],[Territorialidades]],3),2)</f>
        <v>PB</v>
      </c>
      <c r="D2204" s="8" t="str">
        <f>CONCATENATE(tb_MHDI[[#This Row],[Município]],"/",tb_MHDI[[#This Row],[UF]])</f>
        <v>Ingá/PB</v>
      </c>
      <c r="E2204" s="8">
        <v>0.59199999999999997</v>
      </c>
      <c r="F2204" s="8">
        <v>0.57299999999999995</v>
      </c>
      <c r="G2204" s="8">
        <v>0.76800000000000002</v>
      </c>
      <c r="H2204" s="8">
        <v>0.47099999999999997</v>
      </c>
      <c r="I2204" s="9">
        <f>_xlfn.NUMBERVALUE(INDEX(tb_SVI[],MATCH(tb_MHDI[[#This Row],[mun_uf]],tb_SVI[city_name_uf],0),7),".")</f>
        <v>2010</v>
      </c>
    </row>
    <row r="2205" spans="1:9" x14ac:dyDescent="0.25">
      <c r="A2205" s="8" t="s">
        <v>14247</v>
      </c>
      <c r="B2205" s="8" t="str">
        <f>LEFT(tb_MHDI[[#This Row],[Territorialidades]],(FIND("/",tb_MHDI[[#This Row],[Territorialidades]])-2))</f>
        <v>Ingazeira</v>
      </c>
      <c r="C2205" s="8" t="str">
        <f>LEFT(RIGHT(tb_MHDI[[#This Row],[Territorialidades]],3),2)</f>
        <v>PE</v>
      </c>
      <c r="D2205" s="8" t="str">
        <f>CONCATENATE(tb_MHDI[[#This Row],[Município]],"/",tb_MHDI[[#This Row],[UF]])</f>
        <v>Ingazeira/PE</v>
      </c>
      <c r="E2205" s="8">
        <v>0.60799999999999998</v>
      </c>
      <c r="F2205" s="8">
        <v>0.57499999999999996</v>
      </c>
      <c r="G2205" s="8">
        <v>0.76600000000000001</v>
      </c>
      <c r="H2205" s="8">
        <v>0.51</v>
      </c>
      <c r="I2205" s="9">
        <f>_xlfn.NUMBERVALUE(INDEX(tb_SVI[],MATCH(tb_MHDI[[#This Row],[mun_uf]],tb_SVI[city_name_uf],0),7),".")</f>
        <v>2010</v>
      </c>
    </row>
    <row r="2206" spans="1:9" x14ac:dyDescent="0.25">
      <c r="A2206" s="8" t="s">
        <v>14248</v>
      </c>
      <c r="B2206" s="8" t="str">
        <f>LEFT(tb_MHDI[[#This Row],[Territorialidades]],(FIND("/",tb_MHDI[[#This Row],[Territorialidades]])-2))</f>
        <v>Inhacorá</v>
      </c>
      <c r="C2206" s="8" t="str">
        <f>LEFT(RIGHT(tb_MHDI[[#This Row],[Territorialidades]],3),2)</f>
        <v>RS</v>
      </c>
      <c r="D2206" s="8" t="str">
        <f>CONCATENATE(tb_MHDI[[#This Row],[Município]],"/",tb_MHDI[[#This Row],[UF]])</f>
        <v>Inhacorá/RS</v>
      </c>
      <c r="E2206" s="8">
        <v>0.67300000000000004</v>
      </c>
      <c r="F2206" s="8">
        <v>0.64700000000000002</v>
      </c>
      <c r="G2206" s="8">
        <v>0.80700000000000005</v>
      </c>
      <c r="H2206" s="8">
        <v>0.58499999999999996</v>
      </c>
      <c r="I2206" s="9">
        <f>_xlfn.NUMBERVALUE(INDEX(tb_SVI[],MATCH(tb_MHDI[[#This Row],[mun_uf]],tb_SVI[city_name_uf],0),7),".")</f>
        <v>2010</v>
      </c>
    </row>
    <row r="2207" spans="1:9" x14ac:dyDescent="0.25">
      <c r="A2207" s="8" t="s">
        <v>14249</v>
      </c>
      <c r="B2207" s="8" t="str">
        <f>LEFT(tb_MHDI[[#This Row],[Territorialidades]],(FIND("/",tb_MHDI[[#This Row],[Territorialidades]])-2))</f>
        <v>Inhambupe</v>
      </c>
      <c r="C2207" s="8" t="str">
        <f>LEFT(RIGHT(tb_MHDI[[#This Row],[Territorialidades]],3),2)</f>
        <v>BA</v>
      </c>
      <c r="D2207" s="8" t="str">
        <f>CONCATENATE(tb_MHDI[[#This Row],[Município]],"/",tb_MHDI[[#This Row],[UF]])</f>
        <v>Inhambupe/BA</v>
      </c>
      <c r="E2207" s="8">
        <v>0.56499999999999995</v>
      </c>
      <c r="F2207" s="8">
        <v>0.55600000000000005</v>
      </c>
      <c r="G2207" s="8">
        <v>0.75700000000000001</v>
      </c>
      <c r="H2207" s="8">
        <v>0.42899999999999999</v>
      </c>
      <c r="I2207" s="9">
        <f>_xlfn.NUMBERVALUE(INDEX(tb_SVI[],MATCH(tb_MHDI[[#This Row],[mun_uf]],tb_SVI[city_name_uf],0),7),".")</f>
        <v>2010</v>
      </c>
    </row>
    <row r="2208" spans="1:9" x14ac:dyDescent="0.25">
      <c r="A2208" s="8" t="s">
        <v>14250</v>
      </c>
      <c r="B2208" s="8" t="str">
        <f>LEFT(tb_MHDI[[#This Row],[Territorialidades]],(FIND("/",tb_MHDI[[#This Row],[Territorialidades]])-2))</f>
        <v>Inhangapi</v>
      </c>
      <c r="C2208" s="8" t="str">
        <f>LEFT(RIGHT(tb_MHDI[[#This Row],[Territorialidades]],3),2)</f>
        <v>PA</v>
      </c>
      <c r="D2208" s="8" t="str">
        <f>CONCATENATE(tb_MHDI[[#This Row],[Município]],"/",tb_MHDI[[#This Row],[UF]])</f>
        <v>Inhangapi/PA</v>
      </c>
      <c r="E2208" s="8">
        <v>0.57199999999999995</v>
      </c>
      <c r="F2208" s="8">
        <v>0.55000000000000004</v>
      </c>
      <c r="G2208" s="8">
        <v>0.748</v>
      </c>
      <c r="H2208" s="8">
        <v>0.45600000000000002</v>
      </c>
      <c r="I2208" s="9">
        <f>_xlfn.NUMBERVALUE(INDEX(tb_SVI[],MATCH(tb_MHDI[[#This Row],[mun_uf]],tb_SVI[city_name_uf],0),7),".")</f>
        <v>2010</v>
      </c>
    </row>
    <row r="2209" spans="1:9" x14ac:dyDescent="0.25">
      <c r="A2209" s="8" t="s">
        <v>14251</v>
      </c>
      <c r="B2209" s="8" t="str">
        <f>LEFT(tb_MHDI[[#This Row],[Territorialidades]],(FIND("/",tb_MHDI[[#This Row],[Territorialidades]])-2))</f>
        <v>Inhapi</v>
      </c>
      <c r="C2209" s="8" t="str">
        <f>LEFT(RIGHT(tb_MHDI[[#This Row],[Territorialidades]],3),2)</f>
        <v>AL</v>
      </c>
      <c r="D2209" s="8" t="str">
        <f>CONCATENATE(tb_MHDI[[#This Row],[Município]],"/",tb_MHDI[[#This Row],[UF]])</f>
        <v>Inhapi/AL</v>
      </c>
      <c r="E2209" s="8">
        <v>0.48399999999999999</v>
      </c>
      <c r="F2209" s="8">
        <v>0.501</v>
      </c>
      <c r="G2209" s="8">
        <v>0.71799999999999997</v>
      </c>
      <c r="H2209" s="8">
        <v>0.316</v>
      </c>
      <c r="I2209" s="9">
        <f>_xlfn.NUMBERVALUE(INDEX(tb_SVI[],MATCH(tb_MHDI[[#This Row],[mun_uf]],tb_SVI[city_name_uf],0),7),".")</f>
        <v>2010</v>
      </c>
    </row>
    <row r="2210" spans="1:9" x14ac:dyDescent="0.25">
      <c r="A2210" s="8" t="s">
        <v>14252</v>
      </c>
      <c r="B2210" s="8" t="str">
        <f>LEFT(tb_MHDI[[#This Row],[Territorialidades]],(FIND("/",tb_MHDI[[#This Row],[Territorialidades]])-2))</f>
        <v>Inhapim</v>
      </c>
      <c r="C2210" s="8" t="str">
        <f>LEFT(RIGHT(tb_MHDI[[#This Row],[Territorialidades]],3),2)</f>
        <v>MG</v>
      </c>
      <c r="D2210" s="8" t="str">
        <f>CONCATENATE(tb_MHDI[[#This Row],[Município]],"/",tb_MHDI[[#This Row],[UF]])</f>
        <v>Inhapim/MG</v>
      </c>
      <c r="E2210" s="8">
        <v>0.65800000000000003</v>
      </c>
      <c r="F2210" s="8">
        <v>0.64200000000000002</v>
      </c>
      <c r="G2210" s="8">
        <v>0.82899999999999996</v>
      </c>
      <c r="H2210" s="8">
        <v>0.53500000000000003</v>
      </c>
      <c r="I2210" s="9">
        <f>_xlfn.NUMBERVALUE(INDEX(tb_SVI[],MATCH(tb_MHDI[[#This Row],[mun_uf]],tb_SVI[city_name_uf],0),7),".")</f>
        <v>2010</v>
      </c>
    </row>
    <row r="2211" spans="1:9" x14ac:dyDescent="0.25">
      <c r="A2211" s="8" t="s">
        <v>14253</v>
      </c>
      <c r="B2211" s="8" t="str">
        <f>LEFT(tb_MHDI[[#This Row],[Territorialidades]],(FIND("/",tb_MHDI[[#This Row],[Territorialidades]])-2))</f>
        <v>Inhaúma</v>
      </c>
      <c r="C2211" s="8" t="str">
        <f>LEFT(RIGHT(tb_MHDI[[#This Row],[Territorialidades]],3),2)</f>
        <v>MG</v>
      </c>
      <c r="D2211" s="8" t="str">
        <f>CONCATENATE(tb_MHDI[[#This Row],[Município]],"/",tb_MHDI[[#This Row],[UF]])</f>
        <v>Inhaúma/MG</v>
      </c>
      <c r="E2211" s="8">
        <v>0.70199999999999996</v>
      </c>
      <c r="F2211" s="8">
        <v>0.65700000000000003</v>
      </c>
      <c r="G2211" s="8">
        <v>0.84499999999999997</v>
      </c>
      <c r="H2211" s="8">
        <v>0.624</v>
      </c>
      <c r="I2211" s="9">
        <f>_xlfn.NUMBERVALUE(INDEX(tb_SVI[],MATCH(tb_MHDI[[#This Row],[mun_uf]],tb_SVI[city_name_uf],0),7),".")</f>
        <v>2010</v>
      </c>
    </row>
    <row r="2212" spans="1:9" x14ac:dyDescent="0.25">
      <c r="A2212" s="8" t="s">
        <v>14254</v>
      </c>
      <c r="B2212" s="8" t="str">
        <f>LEFT(tb_MHDI[[#This Row],[Territorialidades]],(FIND("/",tb_MHDI[[#This Row],[Territorialidades]])-2))</f>
        <v>Inhuma</v>
      </c>
      <c r="C2212" s="8" t="str">
        <f>LEFT(RIGHT(tb_MHDI[[#This Row],[Territorialidades]],3),2)</f>
        <v>PI</v>
      </c>
      <c r="D2212" s="8" t="str">
        <f>CONCATENATE(tb_MHDI[[#This Row],[Município]],"/",tb_MHDI[[#This Row],[UF]])</f>
        <v>Inhuma/PI</v>
      </c>
      <c r="E2212" s="8">
        <v>0.624</v>
      </c>
      <c r="F2212" s="8">
        <v>0.56200000000000006</v>
      </c>
      <c r="G2212" s="8">
        <v>0.77200000000000002</v>
      </c>
      <c r="H2212" s="8">
        <v>0.56000000000000005</v>
      </c>
      <c r="I2212" s="9">
        <f>_xlfn.NUMBERVALUE(INDEX(tb_SVI[],MATCH(tb_MHDI[[#This Row],[mun_uf]],tb_SVI[city_name_uf],0),7),".")</f>
        <v>2010</v>
      </c>
    </row>
    <row r="2213" spans="1:9" x14ac:dyDescent="0.25">
      <c r="A2213" s="8" t="s">
        <v>14255</v>
      </c>
      <c r="B2213" s="8" t="str">
        <f>LEFT(tb_MHDI[[#This Row],[Territorialidades]],(FIND("/",tb_MHDI[[#This Row],[Territorialidades]])-2))</f>
        <v>Inhumas</v>
      </c>
      <c r="C2213" s="8" t="str">
        <f>LEFT(RIGHT(tb_MHDI[[#This Row],[Territorialidades]],3),2)</f>
        <v>GO</v>
      </c>
      <c r="D2213" s="8" t="str">
        <f>CONCATENATE(tb_MHDI[[#This Row],[Município]],"/",tb_MHDI[[#This Row],[UF]])</f>
        <v>Inhumas/GO</v>
      </c>
      <c r="E2213" s="8">
        <v>0.72</v>
      </c>
      <c r="F2213" s="8">
        <v>0.71799999999999997</v>
      </c>
      <c r="G2213" s="8">
        <v>0.84199999999999997</v>
      </c>
      <c r="H2213" s="8">
        <v>0.61799999999999999</v>
      </c>
      <c r="I2213" s="9">
        <f>_xlfn.NUMBERVALUE(INDEX(tb_SVI[],MATCH(tb_MHDI[[#This Row],[mun_uf]],tb_SVI[city_name_uf],0),7),".")</f>
        <v>2010</v>
      </c>
    </row>
    <row r="2214" spans="1:9" x14ac:dyDescent="0.25">
      <c r="A2214" s="8" t="s">
        <v>14256</v>
      </c>
      <c r="B2214" s="8" t="str">
        <f>LEFT(tb_MHDI[[#This Row],[Territorialidades]],(FIND("/",tb_MHDI[[#This Row],[Territorialidades]])-2))</f>
        <v>Inimutaba</v>
      </c>
      <c r="C2214" s="8" t="str">
        <f>LEFT(RIGHT(tb_MHDI[[#This Row],[Territorialidades]],3),2)</f>
        <v>MG</v>
      </c>
      <c r="D2214" s="8" t="str">
        <f>CONCATENATE(tb_MHDI[[#This Row],[Município]],"/",tb_MHDI[[#This Row],[UF]])</f>
        <v>Inimutaba/MG</v>
      </c>
      <c r="E2214" s="8">
        <v>0.66400000000000003</v>
      </c>
      <c r="F2214" s="8">
        <v>0.625</v>
      </c>
      <c r="G2214" s="8">
        <v>0.81</v>
      </c>
      <c r="H2214" s="8">
        <v>0.57899999999999996</v>
      </c>
      <c r="I2214" s="9">
        <f>_xlfn.NUMBERVALUE(INDEX(tb_SVI[],MATCH(tb_MHDI[[#This Row],[mun_uf]],tb_SVI[city_name_uf],0),7),".")</f>
        <v>2010</v>
      </c>
    </row>
    <row r="2215" spans="1:9" x14ac:dyDescent="0.25">
      <c r="A2215" s="8" t="s">
        <v>14257</v>
      </c>
      <c r="B2215" s="8" t="str">
        <f>LEFT(tb_MHDI[[#This Row],[Territorialidades]],(FIND("/",tb_MHDI[[#This Row],[Territorialidades]])-2))</f>
        <v>Inocência</v>
      </c>
      <c r="C2215" s="8" t="str">
        <f>LEFT(RIGHT(tb_MHDI[[#This Row],[Territorialidades]],3),2)</f>
        <v>MS</v>
      </c>
      <c r="D2215" s="8" t="str">
        <f>CONCATENATE(tb_MHDI[[#This Row],[Município]],"/",tb_MHDI[[#This Row],[UF]])</f>
        <v>Inocência/MS</v>
      </c>
      <c r="E2215" s="8">
        <v>0.68100000000000005</v>
      </c>
      <c r="F2215" s="8">
        <v>0.70199999999999996</v>
      </c>
      <c r="G2215" s="8">
        <v>0.84599999999999997</v>
      </c>
      <c r="H2215" s="8">
        <v>0.53100000000000003</v>
      </c>
      <c r="I2215" s="9">
        <f>_xlfn.NUMBERVALUE(INDEX(tb_SVI[],MATCH(tb_MHDI[[#This Row],[mun_uf]],tb_SVI[city_name_uf],0),7),".")</f>
        <v>2010</v>
      </c>
    </row>
    <row r="2216" spans="1:9" x14ac:dyDescent="0.25">
      <c r="A2216" s="8" t="s">
        <v>14258</v>
      </c>
      <c r="B2216" s="8" t="str">
        <f>LEFT(tb_MHDI[[#This Row],[Territorialidades]],(FIND("/",tb_MHDI[[#This Row],[Territorialidades]])-2))</f>
        <v>Inúbia Paulista</v>
      </c>
      <c r="C2216" s="8" t="str">
        <f>LEFT(RIGHT(tb_MHDI[[#This Row],[Territorialidades]],3),2)</f>
        <v>SP</v>
      </c>
      <c r="D2216" s="8" t="str">
        <f>CONCATENATE(tb_MHDI[[#This Row],[Município]],"/",tb_MHDI[[#This Row],[UF]])</f>
        <v>Inúbia Paulista/SP</v>
      </c>
      <c r="E2216" s="8">
        <v>0.75900000000000001</v>
      </c>
      <c r="F2216" s="8">
        <v>0.68799999999999994</v>
      </c>
      <c r="G2216" s="8">
        <v>0.84899999999999998</v>
      </c>
      <c r="H2216" s="8">
        <v>0.75</v>
      </c>
      <c r="I2216" s="9">
        <f>_xlfn.NUMBERVALUE(INDEX(tb_SVI[],MATCH(tb_MHDI[[#This Row],[mun_uf]],tb_SVI[city_name_uf],0),7),".")</f>
        <v>2010</v>
      </c>
    </row>
    <row r="2217" spans="1:9" x14ac:dyDescent="0.25">
      <c r="A2217" s="8" t="s">
        <v>14259</v>
      </c>
      <c r="B2217" s="8" t="str">
        <f>LEFT(tb_MHDI[[#This Row],[Territorialidades]],(FIND("/",tb_MHDI[[#This Row],[Territorialidades]])-2))</f>
        <v>Iomerê</v>
      </c>
      <c r="C2217" s="8" t="str">
        <f>LEFT(RIGHT(tb_MHDI[[#This Row],[Territorialidades]],3),2)</f>
        <v>SC</v>
      </c>
      <c r="D2217" s="8" t="str">
        <f>CONCATENATE(tb_MHDI[[#This Row],[Município]],"/",tb_MHDI[[#This Row],[UF]])</f>
        <v>Iomerê/SC</v>
      </c>
      <c r="E2217" s="8">
        <v>0.79500000000000004</v>
      </c>
      <c r="F2217" s="8">
        <v>0.754</v>
      </c>
      <c r="G2217" s="8">
        <v>0.89100000000000001</v>
      </c>
      <c r="H2217" s="8">
        <v>0.749</v>
      </c>
      <c r="I2217" s="9">
        <f>_xlfn.NUMBERVALUE(INDEX(tb_SVI[],MATCH(tb_MHDI[[#This Row],[mun_uf]],tb_SVI[city_name_uf],0),7),".")</f>
        <v>2010</v>
      </c>
    </row>
    <row r="2218" spans="1:9" x14ac:dyDescent="0.25">
      <c r="A2218" s="8" t="s">
        <v>14260</v>
      </c>
      <c r="B2218" s="8" t="str">
        <f>LEFT(tb_MHDI[[#This Row],[Territorialidades]],(FIND("/",tb_MHDI[[#This Row],[Territorialidades]])-2))</f>
        <v>Ipaba</v>
      </c>
      <c r="C2218" s="8" t="str">
        <f>LEFT(RIGHT(tb_MHDI[[#This Row],[Territorialidades]],3),2)</f>
        <v>MG</v>
      </c>
      <c r="D2218" s="8" t="str">
        <f>CONCATENATE(tb_MHDI[[#This Row],[Município]],"/",tb_MHDI[[#This Row],[UF]])</f>
        <v>Ipaba/MG</v>
      </c>
      <c r="E2218" s="8">
        <v>0.66500000000000004</v>
      </c>
      <c r="F2218" s="8">
        <v>0.63</v>
      </c>
      <c r="G2218" s="8">
        <v>0.82899999999999996</v>
      </c>
      <c r="H2218" s="8">
        <v>0.56200000000000006</v>
      </c>
      <c r="I2218" s="9">
        <f>_xlfn.NUMBERVALUE(INDEX(tb_SVI[],MATCH(tb_MHDI[[#This Row],[mun_uf]],tb_SVI[city_name_uf],0),7),".")</f>
        <v>2010</v>
      </c>
    </row>
    <row r="2219" spans="1:9" x14ac:dyDescent="0.25">
      <c r="A2219" s="8" t="s">
        <v>14261</v>
      </c>
      <c r="B2219" s="8" t="str">
        <f>LEFT(tb_MHDI[[#This Row],[Territorialidades]],(FIND("/",tb_MHDI[[#This Row],[Territorialidades]])-2))</f>
        <v>Ipameri</v>
      </c>
      <c r="C2219" s="8" t="str">
        <f>LEFT(RIGHT(tb_MHDI[[#This Row],[Territorialidades]],3),2)</f>
        <v>GO</v>
      </c>
      <c r="D2219" s="8" t="str">
        <f>CONCATENATE(tb_MHDI[[#This Row],[Município]],"/",tb_MHDI[[#This Row],[UF]])</f>
        <v>Ipameri/GO</v>
      </c>
      <c r="E2219" s="8">
        <v>0.70099999999999996</v>
      </c>
      <c r="F2219" s="8">
        <v>0.71099999999999997</v>
      </c>
      <c r="G2219" s="8">
        <v>0.82299999999999995</v>
      </c>
      <c r="H2219" s="8">
        <v>0.58799999999999997</v>
      </c>
      <c r="I2219" s="9">
        <f>_xlfn.NUMBERVALUE(INDEX(tb_SVI[],MATCH(tb_MHDI[[#This Row],[mun_uf]],tb_SVI[city_name_uf],0),7),".")</f>
        <v>2010</v>
      </c>
    </row>
    <row r="2220" spans="1:9" x14ac:dyDescent="0.25">
      <c r="A2220" s="8" t="s">
        <v>14262</v>
      </c>
      <c r="B2220" s="8" t="str">
        <f>LEFT(tb_MHDI[[#This Row],[Territorialidades]],(FIND("/",tb_MHDI[[#This Row],[Territorialidades]])-2))</f>
        <v>Ipanema</v>
      </c>
      <c r="C2220" s="8" t="str">
        <f>LEFT(RIGHT(tb_MHDI[[#This Row],[Territorialidades]],3),2)</f>
        <v>MG</v>
      </c>
      <c r="D2220" s="8" t="str">
        <f>CONCATENATE(tb_MHDI[[#This Row],[Município]],"/",tb_MHDI[[#This Row],[UF]])</f>
        <v>Ipanema/MG</v>
      </c>
      <c r="E2220" s="8">
        <v>0.69299999999999995</v>
      </c>
      <c r="F2220" s="8">
        <v>0.67</v>
      </c>
      <c r="G2220" s="8">
        <v>0.84799999999999998</v>
      </c>
      <c r="H2220" s="8">
        <v>0.58599999999999997</v>
      </c>
      <c r="I2220" s="9">
        <f>_xlfn.NUMBERVALUE(INDEX(tb_SVI[],MATCH(tb_MHDI[[#This Row],[mun_uf]],tb_SVI[city_name_uf],0),7),".")</f>
        <v>2010</v>
      </c>
    </row>
    <row r="2221" spans="1:9" x14ac:dyDescent="0.25">
      <c r="A2221" s="8" t="s">
        <v>14263</v>
      </c>
      <c r="B2221" s="8" t="str">
        <f>LEFT(tb_MHDI[[#This Row],[Territorialidades]],(FIND("/",tb_MHDI[[#This Row],[Territorialidades]])-2))</f>
        <v>Ipanguaçu</v>
      </c>
      <c r="C2221" s="8" t="str">
        <f>LEFT(RIGHT(tb_MHDI[[#This Row],[Territorialidades]],3),2)</f>
        <v>RN</v>
      </c>
      <c r="D2221" s="8" t="str">
        <f>CONCATENATE(tb_MHDI[[#This Row],[Município]],"/",tb_MHDI[[#This Row],[UF]])</f>
        <v>Ipanguaçu/RN</v>
      </c>
      <c r="E2221" s="8">
        <v>0.60299999999999998</v>
      </c>
      <c r="F2221" s="8">
        <v>0.56799999999999995</v>
      </c>
      <c r="G2221" s="8">
        <v>0.74399999999999999</v>
      </c>
      <c r="H2221" s="8">
        <v>0.51800000000000002</v>
      </c>
      <c r="I2221" s="9">
        <f>_xlfn.NUMBERVALUE(INDEX(tb_SVI[],MATCH(tb_MHDI[[#This Row],[mun_uf]],tb_SVI[city_name_uf],0),7),".")</f>
        <v>2010</v>
      </c>
    </row>
    <row r="2222" spans="1:9" x14ac:dyDescent="0.25">
      <c r="A2222" s="8" t="s">
        <v>14264</v>
      </c>
      <c r="B2222" s="8" t="str">
        <f>LEFT(tb_MHDI[[#This Row],[Territorialidades]],(FIND("/",tb_MHDI[[#This Row],[Territorialidades]])-2))</f>
        <v>Ipaporanga</v>
      </c>
      <c r="C2222" s="8" t="str">
        <f>LEFT(RIGHT(tb_MHDI[[#This Row],[Territorialidades]],3),2)</f>
        <v>CE</v>
      </c>
      <c r="D2222" s="8" t="str">
        <f>CONCATENATE(tb_MHDI[[#This Row],[Município]],"/",tb_MHDI[[#This Row],[UF]])</f>
        <v>Ipaporanga/CE</v>
      </c>
      <c r="E2222" s="8">
        <v>0.57899999999999996</v>
      </c>
      <c r="F2222" s="8">
        <v>0.502</v>
      </c>
      <c r="G2222" s="8">
        <v>0.76600000000000001</v>
      </c>
      <c r="H2222" s="8">
        <v>0.50600000000000001</v>
      </c>
      <c r="I2222" s="9">
        <f>_xlfn.NUMBERVALUE(INDEX(tb_SVI[],MATCH(tb_MHDI[[#This Row],[mun_uf]],tb_SVI[city_name_uf],0),7),".")</f>
        <v>2010</v>
      </c>
    </row>
    <row r="2223" spans="1:9" x14ac:dyDescent="0.25">
      <c r="A2223" s="8" t="s">
        <v>14265</v>
      </c>
      <c r="B2223" s="8" t="str">
        <f>LEFT(tb_MHDI[[#This Row],[Territorialidades]],(FIND("/",tb_MHDI[[#This Row],[Territorialidades]])-2))</f>
        <v>Ipatinga</v>
      </c>
      <c r="C2223" s="8" t="str">
        <f>LEFT(RIGHT(tb_MHDI[[#This Row],[Territorialidades]],3),2)</f>
        <v>MG</v>
      </c>
      <c r="D2223" s="8" t="str">
        <f>CONCATENATE(tb_MHDI[[#This Row],[Município]],"/",tb_MHDI[[#This Row],[UF]])</f>
        <v>Ipatinga/MG</v>
      </c>
      <c r="E2223" s="8">
        <v>0.77100000000000002</v>
      </c>
      <c r="F2223" s="8">
        <v>0.752</v>
      </c>
      <c r="G2223" s="8">
        <v>0.86399999999999999</v>
      </c>
      <c r="H2223" s="8">
        <v>0.70499999999999996</v>
      </c>
      <c r="I2223" s="9">
        <f>_xlfn.NUMBERVALUE(INDEX(tb_SVI[],MATCH(tb_MHDI[[#This Row],[mun_uf]],tb_SVI[city_name_uf],0),7),".")</f>
        <v>2010</v>
      </c>
    </row>
    <row r="2224" spans="1:9" x14ac:dyDescent="0.25">
      <c r="A2224" s="8" t="s">
        <v>14266</v>
      </c>
      <c r="B2224" s="8" t="str">
        <f>LEFT(tb_MHDI[[#This Row],[Territorialidades]],(FIND("/",tb_MHDI[[#This Row],[Territorialidades]])-2))</f>
        <v>Ipaumirim</v>
      </c>
      <c r="C2224" s="8" t="str">
        <f>LEFT(RIGHT(tb_MHDI[[#This Row],[Territorialidades]],3),2)</f>
        <v>CE</v>
      </c>
      <c r="D2224" s="8" t="str">
        <f>CONCATENATE(tb_MHDI[[#This Row],[Município]],"/",tb_MHDI[[#This Row],[UF]])</f>
        <v>Ipaumirim/CE</v>
      </c>
      <c r="E2224" s="8">
        <v>0.60599999999999998</v>
      </c>
      <c r="F2224" s="8">
        <v>0.621</v>
      </c>
      <c r="G2224" s="8">
        <v>0.72899999999999998</v>
      </c>
      <c r="H2224" s="8">
        <v>0.49099999999999999</v>
      </c>
      <c r="I2224" s="9">
        <f>_xlfn.NUMBERVALUE(INDEX(tb_SVI[],MATCH(tb_MHDI[[#This Row],[mun_uf]],tb_SVI[city_name_uf],0),7),".")</f>
        <v>2010</v>
      </c>
    </row>
    <row r="2225" spans="1:9" x14ac:dyDescent="0.25">
      <c r="A2225" s="8" t="s">
        <v>14267</v>
      </c>
      <c r="B2225" s="8" t="str">
        <f>LEFT(tb_MHDI[[#This Row],[Territorialidades]],(FIND("/",tb_MHDI[[#This Row],[Territorialidades]])-2))</f>
        <v>Ipaussu</v>
      </c>
      <c r="C2225" s="8" t="str">
        <f>LEFT(RIGHT(tb_MHDI[[#This Row],[Territorialidades]],3),2)</f>
        <v>SP</v>
      </c>
      <c r="D2225" s="8" t="str">
        <f>CONCATENATE(tb_MHDI[[#This Row],[Município]],"/",tb_MHDI[[#This Row],[UF]])</f>
        <v>Ipaussu/SP</v>
      </c>
      <c r="E2225" s="8">
        <v>0.72699999999999998</v>
      </c>
      <c r="F2225" s="8">
        <v>0.71299999999999997</v>
      </c>
      <c r="G2225" s="8">
        <v>0.82799999999999996</v>
      </c>
      <c r="H2225" s="8">
        <v>0.65</v>
      </c>
      <c r="I2225" s="9">
        <f>_xlfn.NUMBERVALUE(INDEX(tb_SVI[],MATCH(tb_MHDI[[#This Row],[mun_uf]],tb_SVI[city_name_uf],0),7),".")</f>
        <v>2010</v>
      </c>
    </row>
    <row r="2226" spans="1:9" x14ac:dyDescent="0.25">
      <c r="A2226" s="8" t="s">
        <v>14268</v>
      </c>
      <c r="B2226" s="8" t="str">
        <f>LEFT(tb_MHDI[[#This Row],[Territorialidades]],(FIND("/",tb_MHDI[[#This Row],[Territorialidades]])-2))</f>
        <v>Ipecaetá</v>
      </c>
      <c r="C2226" s="8" t="str">
        <f>LEFT(RIGHT(tb_MHDI[[#This Row],[Territorialidades]],3),2)</f>
        <v>BA</v>
      </c>
      <c r="D2226" s="8" t="str">
        <f>CONCATENATE(tb_MHDI[[#This Row],[Município]],"/",tb_MHDI[[#This Row],[UF]])</f>
        <v>Ipecaetá/BA</v>
      </c>
      <c r="E2226" s="8">
        <v>0.55000000000000004</v>
      </c>
      <c r="F2226" s="8">
        <v>0.50600000000000001</v>
      </c>
      <c r="G2226" s="8">
        <v>0.77600000000000002</v>
      </c>
      <c r="H2226" s="8">
        <v>0.42399999999999999</v>
      </c>
      <c r="I2226" s="9">
        <f>_xlfn.NUMBERVALUE(INDEX(tb_SVI[],MATCH(tb_MHDI[[#This Row],[mun_uf]],tb_SVI[city_name_uf],0),7),".")</f>
        <v>2010</v>
      </c>
    </row>
    <row r="2227" spans="1:9" x14ac:dyDescent="0.25">
      <c r="A2227" s="8" t="s">
        <v>14269</v>
      </c>
      <c r="B2227" s="8" t="str">
        <f>LEFT(tb_MHDI[[#This Row],[Territorialidades]],(FIND("/",tb_MHDI[[#This Row],[Territorialidades]])-2))</f>
        <v>Iperó</v>
      </c>
      <c r="C2227" s="8" t="str">
        <f>LEFT(RIGHT(tb_MHDI[[#This Row],[Territorialidades]],3),2)</f>
        <v>SP</v>
      </c>
      <c r="D2227" s="8" t="str">
        <f>CONCATENATE(tb_MHDI[[#This Row],[Município]],"/",tb_MHDI[[#This Row],[UF]])</f>
        <v>Iperó/SP</v>
      </c>
      <c r="E2227" s="8">
        <v>0.71899999999999997</v>
      </c>
      <c r="F2227" s="8">
        <v>0.68</v>
      </c>
      <c r="G2227" s="8">
        <v>0.81399999999999995</v>
      </c>
      <c r="H2227" s="8">
        <v>0.67200000000000004</v>
      </c>
      <c r="I2227" s="9">
        <f>_xlfn.NUMBERVALUE(INDEX(tb_SVI[],MATCH(tb_MHDI[[#This Row],[mun_uf]],tb_SVI[city_name_uf],0),7),".")</f>
        <v>2010</v>
      </c>
    </row>
    <row r="2228" spans="1:9" x14ac:dyDescent="0.25">
      <c r="A2228" s="8" t="s">
        <v>14270</v>
      </c>
      <c r="B2228" s="8" t="str">
        <f>LEFT(tb_MHDI[[#This Row],[Territorialidades]],(FIND("/",tb_MHDI[[#This Row],[Territorialidades]])-2))</f>
        <v>Ipê</v>
      </c>
      <c r="C2228" s="8" t="str">
        <f>LEFT(RIGHT(tb_MHDI[[#This Row],[Territorialidades]],3),2)</f>
        <v>RS</v>
      </c>
      <c r="D2228" s="8" t="str">
        <f>CONCATENATE(tb_MHDI[[#This Row],[Município]],"/",tb_MHDI[[#This Row],[UF]])</f>
        <v>Ipê/RS</v>
      </c>
      <c r="E2228" s="8">
        <v>0.72799999999999998</v>
      </c>
      <c r="F2228" s="8">
        <v>0.751</v>
      </c>
      <c r="G2228" s="8">
        <v>0.83099999999999996</v>
      </c>
      <c r="H2228" s="8">
        <v>0.61799999999999999</v>
      </c>
      <c r="I2228" s="9">
        <f>_xlfn.NUMBERVALUE(INDEX(tb_SVI[],MATCH(tb_MHDI[[#This Row],[mun_uf]],tb_SVI[city_name_uf],0),7),".")</f>
        <v>2010</v>
      </c>
    </row>
    <row r="2229" spans="1:9" x14ac:dyDescent="0.25">
      <c r="A2229" s="8" t="s">
        <v>14271</v>
      </c>
      <c r="B2229" s="8" t="str">
        <f>LEFT(tb_MHDI[[#This Row],[Territorialidades]],(FIND("/",tb_MHDI[[#This Row],[Territorialidades]])-2))</f>
        <v>Ipeúna</v>
      </c>
      <c r="C2229" s="8" t="str">
        <f>LEFT(RIGHT(tb_MHDI[[#This Row],[Territorialidades]],3),2)</f>
        <v>SP</v>
      </c>
      <c r="D2229" s="8" t="str">
        <f>CONCATENATE(tb_MHDI[[#This Row],[Município]],"/",tb_MHDI[[#This Row],[UF]])</f>
        <v>Ipeúna/SP</v>
      </c>
      <c r="E2229" s="8">
        <v>0.753</v>
      </c>
      <c r="F2229" s="8">
        <v>0.73699999999999999</v>
      </c>
      <c r="G2229" s="8">
        <v>0.84499999999999997</v>
      </c>
      <c r="H2229" s="8">
        <v>0.68500000000000005</v>
      </c>
      <c r="I2229" s="9">
        <f>_xlfn.NUMBERVALUE(INDEX(tb_SVI[],MATCH(tb_MHDI[[#This Row],[mun_uf]],tb_SVI[city_name_uf],0),7),".")</f>
        <v>2010</v>
      </c>
    </row>
    <row r="2230" spans="1:9" x14ac:dyDescent="0.25">
      <c r="A2230" s="8" t="s">
        <v>14272</v>
      </c>
      <c r="B2230" s="8" t="str">
        <f>LEFT(tb_MHDI[[#This Row],[Territorialidades]],(FIND("/",tb_MHDI[[#This Row],[Territorialidades]])-2))</f>
        <v>Ipiaçu</v>
      </c>
      <c r="C2230" s="8" t="str">
        <f>LEFT(RIGHT(tb_MHDI[[#This Row],[Territorialidades]],3),2)</f>
        <v>MG</v>
      </c>
      <c r="D2230" s="8" t="str">
        <f>CONCATENATE(tb_MHDI[[#This Row],[Município]],"/",tb_MHDI[[#This Row],[UF]])</f>
        <v>Ipiaçu/MG</v>
      </c>
      <c r="E2230" s="8">
        <v>0.69599999999999995</v>
      </c>
      <c r="F2230" s="8">
        <v>0.68</v>
      </c>
      <c r="G2230" s="8">
        <v>0.81399999999999995</v>
      </c>
      <c r="H2230" s="8">
        <v>0.61</v>
      </c>
      <c r="I2230" s="9">
        <f>_xlfn.NUMBERVALUE(INDEX(tb_SVI[],MATCH(tb_MHDI[[#This Row],[mun_uf]],tb_SVI[city_name_uf],0),7),".")</f>
        <v>2010</v>
      </c>
    </row>
    <row r="2231" spans="1:9" x14ac:dyDescent="0.25">
      <c r="A2231" s="8" t="s">
        <v>14273</v>
      </c>
      <c r="B2231" s="8" t="str">
        <f>LEFT(tb_MHDI[[#This Row],[Territorialidades]],(FIND("/",tb_MHDI[[#This Row],[Territorialidades]])-2))</f>
        <v>Ipiaú</v>
      </c>
      <c r="C2231" s="8" t="str">
        <f>LEFT(RIGHT(tb_MHDI[[#This Row],[Territorialidades]],3),2)</f>
        <v>BA</v>
      </c>
      <c r="D2231" s="8" t="str">
        <f>CONCATENATE(tb_MHDI[[#This Row],[Município]],"/",tb_MHDI[[#This Row],[UF]])</f>
        <v>Ipiaú/BA</v>
      </c>
      <c r="E2231" s="8">
        <v>0.67</v>
      </c>
      <c r="F2231" s="8">
        <v>0.68700000000000006</v>
      </c>
      <c r="G2231" s="8">
        <v>0.79600000000000004</v>
      </c>
      <c r="H2231" s="8">
        <v>0.55100000000000005</v>
      </c>
      <c r="I2231" s="9">
        <f>_xlfn.NUMBERVALUE(INDEX(tb_SVI[],MATCH(tb_MHDI[[#This Row],[mun_uf]],tb_SVI[city_name_uf],0),7),".")</f>
        <v>2010</v>
      </c>
    </row>
    <row r="2232" spans="1:9" x14ac:dyDescent="0.25">
      <c r="A2232" s="8" t="s">
        <v>14274</v>
      </c>
      <c r="B2232" s="8" t="str">
        <f>LEFT(tb_MHDI[[#This Row],[Territorialidades]],(FIND("/",tb_MHDI[[#This Row],[Territorialidades]])-2))</f>
        <v>Ipiguá</v>
      </c>
      <c r="C2232" s="8" t="str">
        <f>LEFT(RIGHT(tb_MHDI[[#This Row],[Territorialidades]],3),2)</f>
        <v>SP</v>
      </c>
      <c r="D2232" s="8" t="str">
        <f>CONCATENATE(tb_MHDI[[#This Row],[Município]],"/",tb_MHDI[[#This Row],[UF]])</f>
        <v>Ipiguá/SP</v>
      </c>
      <c r="E2232" s="8">
        <v>0.73</v>
      </c>
      <c r="F2232" s="8">
        <v>0.69599999999999995</v>
      </c>
      <c r="G2232" s="8">
        <v>0.83899999999999997</v>
      </c>
      <c r="H2232" s="8">
        <v>0.66600000000000004</v>
      </c>
      <c r="I2232" s="9">
        <f>_xlfn.NUMBERVALUE(INDEX(tb_SVI[],MATCH(tb_MHDI[[#This Row],[mun_uf]],tb_SVI[city_name_uf],0),7),".")</f>
        <v>2010</v>
      </c>
    </row>
    <row r="2233" spans="1:9" x14ac:dyDescent="0.25">
      <c r="A2233" s="8" t="s">
        <v>14275</v>
      </c>
      <c r="B2233" s="8" t="str">
        <f>LEFT(tb_MHDI[[#This Row],[Territorialidades]],(FIND("/",tb_MHDI[[#This Row],[Territorialidades]])-2))</f>
        <v>Ipirá</v>
      </c>
      <c r="C2233" s="8" t="str">
        <f>LEFT(RIGHT(tb_MHDI[[#This Row],[Territorialidades]],3),2)</f>
        <v>BA</v>
      </c>
      <c r="D2233" s="8" t="str">
        <f>CONCATENATE(tb_MHDI[[#This Row],[Município]],"/",tb_MHDI[[#This Row],[UF]])</f>
        <v>Ipirá/BA</v>
      </c>
      <c r="E2233" s="8">
        <v>0.54900000000000004</v>
      </c>
      <c r="F2233" s="8">
        <v>0.56799999999999995</v>
      </c>
      <c r="G2233" s="8">
        <v>0.748</v>
      </c>
      <c r="H2233" s="8">
        <v>0.39</v>
      </c>
      <c r="I2233" s="9">
        <f>_xlfn.NUMBERVALUE(INDEX(tb_SVI[],MATCH(tb_MHDI[[#This Row],[mun_uf]],tb_SVI[city_name_uf],0),7),".")</f>
        <v>2010</v>
      </c>
    </row>
    <row r="2234" spans="1:9" x14ac:dyDescent="0.25">
      <c r="A2234" s="8" t="s">
        <v>14276</v>
      </c>
      <c r="B2234" s="8" t="str">
        <f>LEFT(tb_MHDI[[#This Row],[Territorialidades]],(FIND("/",tb_MHDI[[#This Row],[Territorialidades]])-2))</f>
        <v>Ipiranga de Goiás</v>
      </c>
      <c r="C2234" s="8" t="str">
        <f>LEFT(RIGHT(tb_MHDI[[#This Row],[Territorialidades]],3),2)</f>
        <v>GO</v>
      </c>
      <c r="D2234" s="8" t="str">
        <f>CONCATENATE(tb_MHDI[[#This Row],[Município]],"/",tb_MHDI[[#This Row],[UF]])</f>
        <v>Ipiranga de Goiás/GO</v>
      </c>
      <c r="E2234" s="8">
        <v>0.69599999999999995</v>
      </c>
      <c r="F2234" s="8">
        <v>0.64300000000000002</v>
      </c>
      <c r="G2234" s="8">
        <v>0.81599999999999995</v>
      </c>
      <c r="H2234" s="8">
        <v>0.64200000000000002</v>
      </c>
      <c r="I2234" s="9">
        <f>_xlfn.NUMBERVALUE(INDEX(tb_SVI[],MATCH(tb_MHDI[[#This Row],[mun_uf]],tb_SVI[city_name_uf],0),7),".")</f>
        <v>2010</v>
      </c>
    </row>
    <row r="2235" spans="1:9" x14ac:dyDescent="0.25">
      <c r="A2235" s="8" t="s">
        <v>14277</v>
      </c>
      <c r="B2235" s="8" t="str">
        <f>LEFT(tb_MHDI[[#This Row],[Territorialidades]],(FIND("/",tb_MHDI[[#This Row],[Territorialidades]])-2))</f>
        <v>Ipiranga do Norte</v>
      </c>
      <c r="C2235" s="8" t="str">
        <f>LEFT(RIGHT(tb_MHDI[[#This Row],[Territorialidades]],3),2)</f>
        <v>MT</v>
      </c>
      <c r="D2235" s="8" t="str">
        <f>CONCATENATE(tb_MHDI[[#This Row],[Município]],"/",tb_MHDI[[#This Row],[UF]])</f>
        <v>Ipiranga do Norte/MT</v>
      </c>
      <c r="E2235" s="8">
        <v>0.72699999999999998</v>
      </c>
      <c r="F2235" s="8">
        <v>0.74199999999999999</v>
      </c>
      <c r="G2235" s="8">
        <v>0.80700000000000005</v>
      </c>
      <c r="H2235" s="8">
        <v>0.64200000000000002</v>
      </c>
      <c r="I2235" s="9">
        <f>_xlfn.NUMBERVALUE(INDEX(tb_SVI[],MATCH(tb_MHDI[[#This Row],[mun_uf]],tb_SVI[city_name_uf],0),7),".")</f>
        <v>2010</v>
      </c>
    </row>
    <row r="2236" spans="1:9" x14ac:dyDescent="0.25">
      <c r="A2236" s="8" t="s">
        <v>14278</v>
      </c>
      <c r="B2236" s="8" t="str">
        <f>LEFT(tb_MHDI[[#This Row],[Territorialidades]],(FIND("/",tb_MHDI[[#This Row],[Territorialidades]])-2))</f>
        <v>Ipiranga do Piauí</v>
      </c>
      <c r="C2236" s="8" t="str">
        <f>LEFT(RIGHT(tb_MHDI[[#This Row],[Territorialidades]],3),2)</f>
        <v>PI</v>
      </c>
      <c r="D2236" s="8" t="str">
        <f>CONCATENATE(tb_MHDI[[#This Row],[Município]],"/",tb_MHDI[[#This Row],[UF]])</f>
        <v>Ipiranga do Piauí/PI</v>
      </c>
      <c r="E2236" s="8">
        <v>0.63</v>
      </c>
      <c r="F2236" s="8">
        <v>0.56000000000000005</v>
      </c>
      <c r="G2236" s="8">
        <v>0.76500000000000001</v>
      </c>
      <c r="H2236" s="8">
        <v>0.58299999999999996</v>
      </c>
      <c r="I2236" s="9">
        <f>_xlfn.NUMBERVALUE(INDEX(tb_SVI[],MATCH(tb_MHDI[[#This Row],[mun_uf]],tb_SVI[city_name_uf],0),7),".")</f>
        <v>2010</v>
      </c>
    </row>
    <row r="2237" spans="1:9" x14ac:dyDescent="0.25">
      <c r="A2237" s="8" t="s">
        <v>14279</v>
      </c>
      <c r="B2237" s="8" t="str">
        <f>LEFT(tb_MHDI[[#This Row],[Territorialidades]],(FIND("/",tb_MHDI[[#This Row],[Territorialidades]])-2))</f>
        <v>Ipiranga do Sul</v>
      </c>
      <c r="C2237" s="8" t="str">
        <f>LEFT(RIGHT(tb_MHDI[[#This Row],[Territorialidades]],3),2)</f>
        <v>RS</v>
      </c>
      <c r="D2237" s="8" t="str">
        <f>CONCATENATE(tb_MHDI[[#This Row],[Município]],"/",tb_MHDI[[#This Row],[UF]])</f>
        <v>Ipiranga do Sul/RS</v>
      </c>
      <c r="E2237" s="8">
        <v>0.79100000000000004</v>
      </c>
      <c r="F2237" s="8">
        <v>0.81799999999999995</v>
      </c>
      <c r="G2237" s="8">
        <v>0.86599999999999999</v>
      </c>
      <c r="H2237" s="8">
        <v>0.69799999999999995</v>
      </c>
      <c r="I2237" s="9">
        <f>_xlfn.NUMBERVALUE(INDEX(tb_SVI[],MATCH(tb_MHDI[[#This Row],[mun_uf]],tb_SVI[city_name_uf],0),7),".")</f>
        <v>2010</v>
      </c>
    </row>
    <row r="2238" spans="1:9" x14ac:dyDescent="0.25">
      <c r="A2238" s="8" t="s">
        <v>14280</v>
      </c>
      <c r="B2238" s="8" t="str">
        <f>LEFT(tb_MHDI[[#This Row],[Territorialidades]],(FIND("/",tb_MHDI[[#This Row],[Territorialidades]])-2))</f>
        <v>Ipiranga</v>
      </c>
      <c r="C2238" s="8" t="str">
        <f>LEFT(RIGHT(tb_MHDI[[#This Row],[Territorialidades]],3),2)</f>
        <v>PR</v>
      </c>
      <c r="D2238" s="8" t="str">
        <f>CONCATENATE(tb_MHDI[[#This Row],[Município]],"/",tb_MHDI[[#This Row],[UF]])</f>
        <v>Ipiranga/PR</v>
      </c>
      <c r="E2238" s="8">
        <v>0.65200000000000002</v>
      </c>
      <c r="F2238" s="8">
        <v>0.68400000000000005</v>
      </c>
      <c r="G2238" s="8">
        <v>0.82799999999999996</v>
      </c>
      <c r="H2238" s="8">
        <v>0.48899999999999999</v>
      </c>
      <c r="I2238" s="9">
        <f>_xlfn.NUMBERVALUE(INDEX(tb_SVI[],MATCH(tb_MHDI[[#This Row],[mun_uf]],tb_SVI[city_name_uf],0),7),".")</f>
        <v>2010</v>
      </c>
    </row>
    <row r="2239" spans="1:9" x14ac:dyDescent="0.25">
      <c r="A2239" s="8" t="s">
        <v>14281</v>
      </c>
      <c r="B2239" s="8" t="str">
        <f>LEFT(tb_MHDI[[#This Row],[Territorialidades]],(FIND("/",tb_MHDI[[#This Row],[Territorialidades]])-2))</f>
        <v>Ipira</v>
      </c>
      <c r="C2239" s="8" t="str">
        <f>LEFT(RIGHT(tb_MHDI[[#This Row],[Territorialidades]],3),2)</f>
        <v>SC</v>
      </c>
      <c r="D2239" s="8" t="str">
        <f>CONCATENATE(tb_MHDI[[#This Row],[Município]],"/",tb_MHDI[[#This Row],[UF]])</f>
        <v>Ipira/SC</v>
      </c>
      <c r="E2239" s="8">
        <v>0.73599999999999999</v>
      </c>
      <c r="F2239" s="8">
        <v>0.72399999999999998</v>
      </c>
      <c r="G2239" s="8">
        <v>0.83799999999999997</v>
      </c>
      <c r="H2239" s="8">
        <v>0.65700000000000003</v>
      </c>
      <c r="I2239" s="9">
        <f>_xlfn.NUMBERVALUE(INDEX(tb_SVI[],MATCH(tb_MHDI[[#This Row],[mun_uf]],tb_SVI[city_name_uf],0),7),".")</f>
        <v>2010</v>
      </c>
    </row>
    <row r="2240" spans="1:9" x14ac:dyDescent="0.25">
      <c r="A2240" s="8" t="s">
        <v>14282</v>
      </c>
      <c r="B2240" s="8" t="str">
        <f>LEFT(tb_MHDI[[#This Row],[Territorialidades]],(FIND("/",tb_MHDI[[#This Row],[Territorialidades]])-2))</f>
        <v>Ipixuna</v>
      </c>
      <c r="C2240" s="8" t="str">
        <f>LEFT(RIGHT(tb_MHDI[[#This Row],[Territorialidades]],3),2)</f>
        <v>AM</v>
      </c>
      <c r="D2240" s="8" t="str">
        <f>CONCATENATE(tb_MHDI[[#This Row],[Município]],"/",tb_MHDI[[#This Row],[UF]])</f>
        <v>Ipixuna/AM</v>
      </c>
      <c r="E2240" s="8">
        <v>0.48099999999999998</v>
      </c>
      <c r="F2240" s="8">
        <v>0.47599999999999998</v>
      </c>
      <c r="G2240" s="8">
        <v>0.77200000000000002</v>
      </c>
      <c r="H2240" s="8">
        <v>0.30199999999999999</v>
      </c>
      <c r="I2240" s="9">
        <f>_xlfn.NUMBERVALUE(INDEX(tb_SVI[],MATCH(tb_MHDI[[#This Row],[mun_uf]],tb_SVI[city_name_uf],0),7),".")</f>
        <v>2010</v>
      </c>
    </row>
    <row r="2241" spans="1:9" x14ac:dyDescent="0.25">
      <c r="A2241" s="8" t="s">
        <v>14283</v>
      </c>
      <c r="B2241" s="8" t="str">
        <f>LEFT(tb_MHDI[[#This Row],[Territorialidades]],(FIND("/",tb_MHDI[[#This Row],[Territorialidades]])-2))</f>
        <v>Ipixuna do Pará</v>
      </c>
      <c r="C2241" s="8" t="str">
        <f>LEFT(RIGHT(tb_MHDI[[#This Row],[Territorialidades]],3),2)</f>
        <v>PA</v>
      </c>
      <c r="D2241" s="8" t="str">
        <f>CONCATENATE(tb_MHDI[[#This Row],[Município]],"/",tb_MHDI[[#This Row],[UF]])</f>
        <v>Ipixuna do Pará/PA</v>
      </c>
      <c r="E2241" s="8">
        <v>0.48899999999999999</v>
      </c>
      <c r="F2241" s="8">
        <v>0.50800000000000001</v>
      </c>
      <c r="G2241" s="8">
        <v>0.75700000000000001</v>
      </c>
      <c r="H2241" s="8">
        <v>0.30399999999999999</v>
      </c>
      <c r="I2241" s="9">
        <f>_xlfn.NUMBERVALUE(INDEX(tb_SVI[],MATCH(tb_MHDI[[#This Row],[mun_uf]],tb_SVI[city_name_uf],0),7),".")</f>
        <v>2010</v>
      </c>
    </row>
    <row r="2242" spans="1:9" x14ac:dyDescent="0.25">
      <c r="A2242" s="8" t="s">
        <v>14284</v>
      </c>
      <c r="B2242" s="8" t="str">
        <f>LEFT(tb_MHDI[[#This Row],[Territorialidades]],(FIND("/",tb_MHDI[[#This Row],[Territorialidades]])-2))</f>
        <v>Ipojuca</v>
      </c>
      <c r="C2242" s="8" t="str">
        <f>LEFT(RIGHT(tb_MHDI[[#This Row],[Territorialidades]],3),2)</f>
        <v>PE</v>
      </c>
      <c r="D2242" s="8" t="str">
        <f>CONCATENATE(tb_MHDI[[#This Row],[Município]],"/",tb_MHDI[[#This Row],[UF]])</f>
        <v>Ipojuca/PE</v>
      </c>
      <c r="E2242" s="8">
        <v>0.61899999999999999</v>
      </c>
      <c r="F2242" s="8">
        <v>0.61299999999999999</v>
      </c>
      <c r="G2242" s="8">
        <v>0.77400000000000002</v>
      </c>
      <c r="H2242" s="8">
        <v>0.499</v>
      </c>
      <c r="I2242" s="9">
        <f>_xlfn.NUMBERVALUE(INDEX(tb_SVI[],MATCH(tb_MHDI[[#This Row],[mun_uf]],tb_SVI[city_name_uf],0),7),".")</f>
        <v>2010</v>
      </c>
    </row>
    <row r="2243" spans="1:9" x14ac:dyDescent="0.25">
      <c r="A2243" s="8" t="s">
        <v>14285</v>
      </c>
      <c r="B2243" s="8" t="str">
        <f>LEFT(tb_MHDI[[#This Row],[Territorialidades]],(FIND("/",tb_MHDI[[#This Row],[Territorialidades]])-2))</f>
        <v>Iporã do Oeste</v>
      </c>
      <c r="C2243" s="8" t="str">
        <f>LEFT(RIGHT(tb_MHDI[[#This Row],[Territorialidades]],3),2)</f>
        <v>SC</v>
      </c>
      <c r="D2243" s="8" t="str">
        <f>CONCATENATE(tb_MHDI[[#This Row],[Município]],"/",tb_MHDI[[#This Row],[UF]])</f>
        <v>Iporã do Oeste/SC</v>
      </c>
      <c r="E2243" s="8">
        <v>0.75900000000000001</v>
      </c>
      <c r="F2243" s="8">
        <v>0.74299999999999999</v>
      </c>
      <c r="G2243" s="8">
        <v>0.84699999999999998</v>
      </c>
      <c r="H2243" s="8">
        <v>0.69499999999999995</v>
      </c>
      <c r="I2243" s="9">
        <f>_xlfn.NUMBERVALUE(INDEX(tb_SVI[],MATCH(tb_MHDI[[#This Row],[mun_uf]],tb_SVI[city_name_uf],0),7),".")</f>
        <v>2010</v>
      </c>
    </row>
    <row r="2244" spans="1:9" x14ac:dyDescent="0.25">
      <c r="A2244" s="8" t="s">
        <v>14286</v>
      </c>
      <c r="B2244" s="8" t="str">
        <f>LEFT(tb_MHDI[[#This Row],[Territorialidades]],(FIND("/",tb_MHDI[[#This Row],[Territorialidades]])-2))</f>
        <v>Iporá</v>
      </c>
      <c r="C2244" s="8" t="str">
        <f>LEFT(RIGHT(tb_MHDI[[#This Row],[Territorialidades]],3),2)</f>
        <v>GO</v>
      </c>
      <c r="D2244" s="8" t="str">
        <f>CONCATENATE(tb_MHDI[[#This Row],[Município]],"/",tb_MHDI[[#This Row],[UF]])</f>
        <v>Iporá/GO</v>
      </c>
      <c r="E2244" s="8">
        <v>0.74299999999999999</v>
      </c>
      <c r="F2244" s="8">
        <v>0.73099999999999998</v>
      </c>
      <c r="G2244" s="8">
        <v>0.84</v>
      </c>
      <c r="H2244" s="8">
        <v>0.66700000000000004</v>
      </c>
      <c r="I2244" s="9">
        <f>_xlfn.NUMBERVALUE(INDEX(tb_SVI[],MATCH(tb_MHDI[[#This Row],[mun_uf]],tb_SVI[city_name_uf],0),7),".")</f>
        <v>2010</v>
      </c>
    </row>
    <row r="2245" spans="1:9" x14ac:dyDescent="0.25">
      <c r="A2245" s="8" t="s">
        <v>14287</v>
      </c>
      <c r="B2245" s="8" t="str">
        <f>LEFT(tb_MHDI[[#This Row],[Territorialidades]],(FIND("/",tb_MHDI[[#This Row],[Territorialidades]])-2))</f>
        <v>Iporanga</v>
      </c>
      <c r="C2245" s="8" t="str">
        <f>LEFT(RIGHT(tb_MHDI[[#This Row],[Territorialidades]],3),2)</f>
        <v>SP</v>
      </c>
      <c r="D2245" s="8" t="str">
        <f>CONCATENATE(tb_MHDI[[#This Row],[Município]],"/",tb_MHDI[[#This Row],[UF]])</f>
        <v>Iporanga/SP</v>
      </c>
      <c r="E2245" s="8">
        <v>0.70299999999999996</v>
      </c>
      <c r="F2245" s="8">
        <v>0.63700000000000001</v>
      </c>
      <c r="G2245" s="8">
        <v>0.81599999999999995</v>
      </c>
      <c r="H2245" s="8">
        <v>0.66800000000000004</v>
      </c>
      <c r="I2245" s="9">
        <f>_xlfn.NUMBERVALUE(INDEX(tb_SVI[],MATCH(tb_MHDI[[#This Row],[mun_uf]],tb_SVI[city_name_uf],0),7),".")</f>
        <v>2010</v>
      </c>
    </row>
    <row r="2246" spans="1:9" x14ac:dyDescent="0.25">
      <c r="A2246" s="8" t="s">
        <v>14288</v>
      </c>
      <c r="B2246" s="8" t="str">
        <f>LEFT(tb_MHDI[[#This Row],[Territorialidades]],(FIND("/",tb_MHDI[[#This Row],[Territorialidades]])-2))</f>
        <v>Iporã</v>
      </c>
      <c r="C2246" s="8" t="str">
        <f>LEFT(RIGHT(tb_MHDI[[#This Row],[Territorialidades]],3),2)</f>
        <v>PR</v>
      </c>
      <c r="D2246" s="8" t="str">
        <f>CONCATENATE(tb_MHDI[[#This Row],[Município]],"/",tb_MHDI[[#This Row],[UF]])</f>
        <v>Iporã/PR</v>
      </c>
      <c r="E2246" s="8">
        <v>0.70599999999999996</v>
      </c>
      <c r="F2246" s="8">
        <v>0.69599999999999995</v>
      </c>
      <c r="G2246" s="8">
        <v>0.82899999999999996</v>
      </c>
      <c r="H2246" s="8">
        <v>0.61099999999999999</v>
      </c>
      <c r="I2246" s="9">
        <f>_xlfn.NUMBERVALUE(INDEX(tb_SVI[],MATCH(tb_MHDI[[#This Row],[mun_uf]],tb_SVI[city_name_uf],0),7),".")</f>
        <v>2010</v>
      </c>
    </row>
    <row r="2247" spans="1:9" x14ac:dyDescent="0.25">
      <c r="A2247" s="8" t="s">
        <v>14289</v>
      </c>
      <c r="B2247" s="8" t="str">
        <f>LEFT(tb_MHDI[[#This Row],[Territorialidades]],(FIND("/",tb_MHDI[[#This Row],[Territorialidades]])-2))</f>
        <v>Ipuaçu</v>
      </c>
      <c r="C2247" s="8" t="str">
        <f>LEFT(RIGHT(tb_MHDI[[#This Row],[Territorialidades]],3),2)</f>
        <v>SC</v>
      </c>
      <c r="D2247" s="8" t="str">
        <f>CONCATENATE(tb_MHDI[[#This Row],[Município]],"/",tb_MHDI[[#This Row],[UF]])</f>
        <v>Ipuaçu/SC</v>
      </c>
      <c r="E2247" s="8">
        <v>0.66</v>
      </c>
      <c r="F2247" s="8">
        <v>0.67400000000000004</v>
      </c>
      <c r="G2247" s="8">
        <v>0.79</v>
      </c>
      <c r="H2247" s="8">
        <v>0.54</v>
      </c>
      <c r="I2247" s="9">
        <f>_xlfn.NUMBERVALUE(INDEX(tb_SVI[],MATCH(tb_MHDI[[#This Row],[mun_uf]],tb_SVI[city_name_uf],0),7),".")</f>
        <v>2010</v>
      </c>
    </row>
    <row r="2248" spans="1:9" x14ac:dyDescent="0.25">
      <c r="A2248" s="8" t="s">
        <v>14290</v>
      </c>
      <c r="B2248" s="8" t="str">
        <f>LEFT(tb_MHDI[[#This Row],[Territorialidades]],(FIND("/",tb_MHDI[[#This Row],[Territorialidades]])-2))</f>
        <v>Ipuã</v>
      </c>
      <c r="C2248" s="8" t="str">
        <f>LEFT(RIGHT(tb_MHDI[[#This Row],[Territorialidades]],3),2)</f>
        <v>SP</v>
      </c>
      <c r="D2248" s="8" t="str">
        <f>CONCATENATE(tb_MHDI[[#This Row],[Município]],"/",tb_MHDI[[#This Row],[UF]])</f>
        <v>Ipuã/SP</v>
      </c>
      <c r="E2248" s="8">
        <v>0.749</v>
      </c>
      <c r="F2248" s="8">
        <v>0.75900000000000001</v>
      </c>
      <c r="G2248" s="8">
        <v>0.84799999999999998</v>
      </c>
      <c r="H2248" s="8">
        <v>0.65400000000000003</v>
      </c>
      <c r="I2248" s="9">
        <f>_xlfn.NUMBERVALUE(INDEX(tb_SVI[],MATCH(tb_MHDI[[#This Row],[mun_uf]],tb_SVI[city_name_uf],0),7),".")</f>
        <v>2010</v>
      </c>
    </row>
    <row r="2249" spans="1:9" x14ac:dyDescent="0.25">
      <c r="A2249" s="8" t="s">
        <v>14291</v>
      </c>
      <c r="B2249" s="8" t="str">
        <f>LEFT(tb_MHDI[[#This Row],[Territorialidades]],(FIND("/",tb_MHDI[[#This Row],[Territorialidades]])-2))</f>
        <v>Ipubi</v>
      </c>
      <c r="C2249" s="8" t="str">
        <f>LEFT(RIGHT(tb_MHDI[[#This Row],[Territorialidades]],3),2)</f>
        <v>PE</v>
      </c>
      <c r="D2249" s="8" t="str">
        <f>CONCATENATE(tb_MHDI[[#This Row],[Município]],"/",tb_MHDI[[#This Row],[UF]])</f>
        <v>Ipubi/PE</v>
      </c>
      <c r="E2249" s="8">
        <v>0.55000000000000004</v>
      </c>
      <c r="F2249" s="8">
        <v>0.54100000000000004</v>
      </c>
      <c r="G2249" s="8">
        <v>0.71199999999999997</v>
      </c>
      <c r="H2249" s="8">
        <v>0.433</v>
      </c>
      <c r="I2249" s="9">
        <f>_xlfn.NUMBERVALUE(INDEX(tb_SVI[],MATCH(tb_MHDI[[#This Row],[mun_uf]],tb_SVI[city_name_uf],0),7),".")</f>
        <v>2010</v>
      </c>
    </row>
    <row r="2250" spans="1:9" x14ac:dyDescent="0.25">
      <c r="A2250" s="8" t="s">
        <v>14292</v>
      </c>
      <c r="B2250" s="8" t="str">
        <f>LEFT(tb_MHDI[[#This Row],[Territorialidades]],(FIND("/",tb_MHDI[[#This Row],[Territorialidades]])-2))</f>
        <v>Ipu</v>
      </c>
      <c r="C2250" s="8" t="str">
        <f>LEFT(RIGHT(tb_MHDI[[#This Row],[Territorialidades]],3),2)</f>
        <v>CE</v>
      </c>
      <c r="D2250" s="8" t="str">
        <f>CONCATENATE(tb_MHDI[[#This Row],[Município]],"/",tb_MHDI[[#This Row],[UF]])</f>
        <v>Ipu/CE</v>
      </c>
      <c r="E2250" s="8">
        <v>0.61799999999999999</v>
      </c>
      <c r="F2250" s="8">
        <v>0.58299999999999996</v>
      </c>
      <c r="G2250" s="8">
        <v>0.76200000000000001</v>
      </c>
      <c r="H2250" s="8">
        <v>0.53200000000000003</v>
      </c>
      <c r="I2250" s="9">
        <f>_xlfn.NUMBERVALUE(INDEX(tb_SVI[],MATCH(tb_MHDI[[#This Row],[mun_uf]],tb_SVI[city_name_uf],0),7),".")</f>
        <v>2010</v>
      </c>
    </row>
    <row r="2251" spans="1:9" x14ac:dyDescent="0.25">
      <c r="A2251" s="8" t="s">
        <v>14293</v>
      </c>
      <c r="B2251" s="8" t="str">
        <f>LEFT(tb_MHDI[[#This Row],[Territorialidades]],(FIND("/",tb_MHDI[[#This Row],[Territorialidades]])-2))</f>
        <v>Ipueira</v>
      </c>
      <c r="C2251" s="8" t="str">
        <f>LEFT(RIGHT(tb_MHDI[[#This Row],[Territorialidades]],3),2)</f>
        <v>RN</v>
      </c>
      <c r="D2251" s="8" t="str">
        <f>CONCATENATE(tb_MHDI[[#This Row],[Município]],"/",tb_MHDI[[#This Row],[UF]])</f>
        <v>Ipueira/RN</v>
      </c>
      <c r="E2251" s="8">
        <v>0.67900000000000005</v>
      </c>
      <c r="F2251" s="8">
        <v>0.627</v>
      </c>
      <c r="G2251" s="8">
        <v>0.78800000000000003</v>
      </c>
      <c r="H2251" s="8">
        <v>0.63300000000000001</v>
      </c>
      <c r="I2251" s="9">
        <f>_xlfn.NUMBERVALUE(INDEX(tb_SVI[],MATCH(tb_MHDI[[#This Row],[mun_uf]],tb_SVI[city_name_uf],0),7),".")</f>
        <v>2010</v>
      </c>
    </row>
    <row r="2252" spans="1:9" x14ac:dyDescent="0.25">
      <c r="A2252" s="8" t="s">
        <v>14294</v>
      </c>
      <c r="B2252" s="8" t="str">
        <f>LEFT(tb_MHDI[[#This Row],[Territorialidades]],(FIND("/",tb_MHDI[[#This Row],[Territorialidades]])-2))</f>
        <v>Ipueiras</v>
      </c>
      <c r="C2252" s="8" t="str">
        <f>LEFT(RIGHT(tb_MHDI[[#This Row],[Territorialidades]],3),2)</f>
        <v>CE</v>
      </c>
      <c r="D2252" s="8" t="str">
        <f>CONCATENATE(tb_MHDI[[#This Row],[Município]],"/",tb_MHDI[[#This Row],[UF]])</f>
        <v>Ipueiras/CE</v>
      </c>
      <c r="E2252" s="8">
        <v>0.57299999999999995</v>
      </c>
      <c r="F2252" s="8">
        <v>0.53400000000000003</v>
      </c>
      <c r="G2252" s="8">
        <v>0.73499999999999999</v>
      </c>
      <c r="H2252" s="8">
        <v>0.47899999999999998</v>
      </c>
      <c r="I2252" s="9">
        <f>_xlfn.NUMBERVALUE(INDEX(tb_SVI[],MATCH(tb_MHDI[[#This Row],[mun_uf]],tb_SVI[city_name_uf],0),7),".")</f>
        <v>2010</v>
      </c>
    </row>
    <row r="2253" spans="1:9" x14ac:dyDescent="0.25">
      <c r="A2253" s="8" t="s">
        <v>14295</v>
      </c>
      <c r="B2253" s="8" t="str">
        <f>LEFT(tb_MHDI[[#This Row],[Territorialidades]],(FIND("/",tb_MHDI[[#This Row],[Territorialidades]])-2))</f>
        <v>Ipueiras</v>
      </c>
      <c r="C2253" s="8" t="str">
        <f>LEFT(RIGHT(tb_MHDI[[#This Row],[Territorialidades]],3),2)</f>
        <v>TO</v>
      </c>
      <c r="D2253" s="8" t="str">
        <f>CONCATENATE(tb_MHDI[[#This Row],[Município]],"/",tb_MHDI[[#This Row],[UF]])</f>
        <v>Ipueiras/TO</v>
      </c>
      <c r="E2253" s="8">
        <v>0.62</v>
      </c>
      <c r="F2253" s="8">
        <v>0.57599999999999996</v>
      </c>
      <c r="G2253" s="8">
        <v>0.79700000000000004</v>
      </c>
      <c r="H2253" s="8">
        <v>0.51800000000000002</v>
      </c>
      <c r="I2253" s="9">
        <f>_xlfn.NUMBERVALUE(INDEX(tb_SVI[],MATCH(tb_MHDI[[#This Row],[mun_uf]],tb_SVI[city_name_uf],0),7),".")</f>
        <v>2010</v>
      </c>
    </row>
    <row r="2254" spans="1:9" x14ac:dyDescent="0.25">
      <c r="A2254" s="8" t="s">
        <v>14296</v>
      </c>
      <c r="B2254" s="8" t="str">
        <f>LEFT(tb_MHDI[[#This Row],[Territorialidades]],(FIND("/",tb_MHDI[[#This Row],[Territorialidades]])-2))</f>
        <v>Ipuiúna</v>
      </c>
      <c r="C2254" s="8" t="str">
        <f>LEFT(RIGHT(tb_MHDI[[#This Row],[Territorialidades]],3),2)</f>
        <v>MG</v>
      </c>
      <c r="D2254" s="8" t="str">
        <f>CONCATENATE(tb_MHDI[[#This Row],[Município]],"/",tb_MHDI[[#This Row],[UF]])</f>
        <v>Ipuiúna/MG</v>
      </c>
      <c r="E2254" s="8">
        <v>0.68600000000000005</v>
      </c>
      <c r="F2254" s="8">
        <v>0.72299999999999998</v>
      </c>
      <c r="G2254" s="8">
        <v>0.86599999999999999</v>
      </c>
      <c r="H2254" s="8">
        <v>0.51600000000000001</v>
      </c>
      <c r="I2254" s="9">
        <f>_xlfn.NUMBERVALUE(INDEX(tb_SVI[],MATCH(tb_MHDI[[#This Row],[mun_uf]],tb_SVI[city_name_uf],0),7),".")</f>
        <v>2010</v>
      </c>
    </row>
    <row r="2255" spans="1:9" x14ac:dyDescent="0.25">
      <c r="A2255" s="8" t="s">
        <v>14297</v>
      </c>
      <c r="B2255" s="8" t="str">
        <f>LEFT(tb_MHDI[[#This Row],[Territorialidades]],(FIND("/",tb_MHDI[[#This Row],[Territorialidades]])-2))</f>
        <v>Ipumirim</v>
      </c>
      <c r="C2255" s="8" t="str">
        <f>LEFT(RIGHT(tb_MHDI[[#This Row],[Territorialidades]],3),2)</f>
        <v>SC</v>
      </c>
      <c r="D2255" s="8" t="str">
        <f>CONCATENATE(tb_MHDI[[#This Row],[Município]],"/",tb_MHDI[[#This Row],[UF]])</f>
        <v>Ipumirim/SC</v>
      </c>
      <c r="E2255" s="8">
        <v>0.73799999999999999</v>
      </c>
      <c r="F2255" s="8">
        <v>0.747</v>
      </c>
      <c r="G2255" s="8">
        <v>0.85299999999999998</v>
      </c>
      <c r="H2255" s="8">
        <v>0.63100000000000001</v>
      </c>
      <c r="I2255" s="9">
        <f>_xlfn.NUMBERVALUE(INDEX(tb_SVI[],MATCH(tb_MHDI[[#This Row],[mun_uf]],tb_SVI[city_name_uf],0),7),".")</f>
        <v>2010</v>
      </c>
    </row>
    <row r="2256" spans="1:9" x14ac:dyDescent="0.25">
      <c r="A2256" s="8" t="s">
        <v>14298</v>
      </c>
      <c r="B2256" s="8" t="str">
        <f>LEFT(tb_MHDI[[#This Row],[Territorialidades]],(FIND("/",tb_MHDI[[#This Row],[Territorialidades]])-2))</f>
        <v>Ipupiara</v>
      </c>
      <c r="C2256" s="8" t="str">
        <f>LEFT(RIGHT(tb_MHDI[[#This Row],[Territorialidades]],3),2)</f>
        <v>BA</v>
      </c>
      <c r="D2256" s="8" t="str">
        <f>CONCATENATE(tb_MHDI[[#This Row],[Município]],"/",tb_MHDI[[#This Row],[UF]])</f>
        <v>Ipupiara/BA</v>
      </c>
      <c r="E2256" s="8">
        <v>0.59</v>
      </c>
      <c r="F2256" s="8">
        <v>0.55800000000000005</v>
      </c>
      <c r="G2256" s="8">
        <v>0.73599999999999999</v>
      </c>
      <c r="H2256" s="8">
        <v>0.499</v>
      </c>
      <c r="I2256" s="9">
        <f>_xlfn.NUMBERVALUE(INDEX(tb_SVI[],MATCH(tb_MHDI[[#This Row],[mun_uf]],tb_SVI[city_name_uf],0),7),".")</f>
        <v>2010</v>
      </c>
    </row>
    <row r="2257" spans="1:9" x14ac:dyDescent="0.25">
      <c r="A2257" s="8" t="s">
        <v>14299</v>
      </c>
      <c r="B2257" s="8" t="str">
        <f>LEFT(tb_MHDI[[#This Row],[Territorialidades]],(FIND("/",tb_MHDI[[#This Row],[Territorialidades]])-2))</f>
        <v>Iracema</v>
      </c>
      <c r="C2257" s="8" t="str">
        <f>LEFT(RIGHT(tb_MHDI[[#This Row],[Territorialidades]],3),2)</f>
        <v>CE</v>
      </c>
      <c r="D2257" s="8" t="str">
        <f>CONCATENATE(tb_MHDI[[#This Row],[Município]],"/",tb_MHDI[[#This Row],[UF]])</f>
        <v>Iracema/CE</v>
      </c>
      <c r="E2257" s="8">
        <v>0.65200000000000002</v>
      </c>
      <c r="F2257" s="8">
        <v>0.59699999999999998</v>
      </c>
      <c r="G2257" s="8">
        <v>0.73299999999999998</v>
      </c>
      <c r="H2257" s="8">
        <v>0.63200000000000001</v>
      </c>
      <c r="I2257" s="9">
        <f>_xlfn.NUMBERVALUE(INDEX(tb_SVI[],MATCH(tb_MHDI[[#This Row],[mun_uf]],tb_SVI[city_name_uf],0),7),".")</f>
        <v>2010</v>
      </c>
    </row>
    <row r="2258" spans="1:9" x14ac:dyDescent="0.25">
      <c r="A2258" s="8" t="s">
        <v>14300</v>
      </c>
      <c r="B2258" s="8" t="str">
        <f>LEFT(tb_MHDI[[#This Row],[Territorialidades]],(FIND("/",tb_MHDI[[#This Row],[Territorialidades]])-2))</f>
        <v>Iracema do Oeste</v>
      </c>
      <c r="C2258" s="8" t="str">
        <f>LEFT(RIGHT(tb_MHDI[[#This Row],[Territorialidades]],3),2)</f>
        <v>PR</v>
      </c>
      <c r="D2258" s="8" t="str">
        <f>CONCATENATE(tb_MHDI[[#This Row],[Município]],"/",tb_MHDI[[#This Row],[UF]])</f>
        <v>Iracema do Oeste/PR</v>
      </c>
      <c r="E2258" s="8">
        <v>0.70699999999999996</v>
      </c>
      <c r="F2258" s="8">
        <v>0.67200000000000004</v>
      </c>
      <c r="G2258" s="8">
        <v>0.83599999999999997</v>
      </c>
      <c r="H2258" s="8">
        <v>0.63</v>
      </c>
      <c r="I2258" s="9">
        <f>_xlfn.NUMBERVALUE(INDEX(tb_SVI[],MATCH(tb_MHDI[[#This Row],[mun_uf]],tb_SVI[city_name_uf],0),7),".")</f>
        <v>2010</v>
      </c>
    </row>
    <row r="2259" spans="1:9" x14ac:dyDescent="0.25">
      <c r="A2259" s="8" t="s">
        <v>14301</v>
      </c>
      <c r="B2259" s="8" t="str">
        <f>LEFT(tb_MHDI[[#This Row],[Territorialidades]],(FIND("/",tb_MHDI[[#This Row],[Territorialidades]])-2))</f>
        <v>Iracemápolis</v>
      </c>
      <c r="C2259" s="8" t="str">
        <f>LEFT(RIGHT(tb_MHDI[[#This Row],[Territorialidades]],3),2)</f>
        <v>SP</v>
      </c>
      <c r="D2259" s="8" t="str">
        <f>CONCATENATE(tb_MHDI[[#This Row],[Município]],"/",tb_MHDI[[#This Row],[UF]])</f>
        <v>Iracemápolis/SP</v>
      </c>
      <c r="E2259" s="8">
        <v>0.77600000000000002</v>
      </c>
      <c r="F2259" s="8">
        <v>0.74199999999999999</v>
      </c>
      <c r="G2259" s="8">
        <v>0.86299999999999999</v>
      </c>
      <c r="H2259" s="8">
        <v>0.72899999999999998</v>
      </c>
      <c r="I2259" s="9">
        <f>_xlfn.NUMBERVALUE(INDEX(tb_SVI[],MATCH(tb_MHDI[[#This Row],[mun_uf]],tb_SVI[city_name_uf],0),7),".")</f>
        <v>2010</v>
      </c>
    </row>
    <row r="2260" spans="1:9" x14ac:dyDescent="0.25">
      <c r="A2260" s="8" t="s">
        <v>14302</v>
      </c>
      <c r="B2260" s="8" t="str">
        <f>LEFT(tb_MHDI[[#This Row],[Territorialidades]],(FIND("/",tb_MHDI[[#This Row],[Territorialidades]])-2))</f>
        <v>Iracema</v>
      </c>
      <c r="C2260" s="8" t="str">
        <f>LEFT(RIGHT(tb_MHDI[[#This Row],[Territorialidades]],3),2)</f>
        <v>RR</v>
      </c>
      <c r="D2260" s="8" t="str">
        <f>CONCATENATE(tb_MHDI[[#This Row],[Município]],"/",tb_MHDI[[#This Row],[UF]])</f>
        <v>Iracema/RR</v>
      </c>
      <c r="E2260" s="8">
        <v>0.58199999999999996</v>
      </c>
      <c r="F2260" s="8">
        <v>0.56000000000000005</v>
      </c>
      <c r="G2260" s="8">
        <v>0.81</v>
      </c>
      <c r="H2260" s="8">
        <v>0.434</v>
      </c>
      <c r="I2260" s="9">
        <f>_xlfn.NUMBERVALUE(INDEX(tb_SVI[],MATCH(tb_MHDI[[#This Row],[mun_uf]],tb_SVI[city_name_uf],0),7),".")</f>
        <v>2010</v>
      </c>
    </row>
    <row r="2261" spans="1:9" x14ac:dyDescent="0.25">
      <c r="A2261" s="8" t="s">
        <v>14303</v>
      </c>
      <c r="B2261" s="8" t="str">
        <f>LEFT(tb_MHDI[[#This Row],[Territorialidades]],(FIND("/",tb_MHDI[[#This Row],[Territorialidades]])-2))</f>
        <v>Iraceminha</v>
      </c>
      <c r="C2261" s="8" t="str">
        <f>LEFT(RIGHT(tb_MHDI[[#This Row],[Territorialidades]],3),2)</f>
        <v>SC</v>
      </c>
      <c r="D2261" s="8" t="str">
        <f>CONCATENATE(tb_MHDI[[#This Row],[Município]],"/",tb_MHDI[[#This Row],[UF]])</f>
        <v>Iraceminha/SC</v>
      </c>
      <c r="E2261" s="8">
        <v>0.72199999999999998</v>
      </c>
      <c r="F2261" s="8">
        <v>0.71</v>
      </c>
      <c r="G2261" s="8">
        <v>0.84499999999999997</v>
      </c>
      <c r="H2261" s="8">
        <v>0.628</v>
      </c>
      <c r="I2261" s="9">
        <f>_xlfn.NUMBERVALUE(INDEX(tb_SVI[],MATCH(tb_MHDI[[#This Row],[mun_uf]],tb_SVI[city_name_uf],0),7),".")</f>
        <v>2010</v>
      </c>
    </row>
    <row r="2262" spans="1:9" x14ac:dyDescent="0.25">
      <c r="A2262" s="8" t="s">
        <v>14304</v>
      </c>
      <c r="B2262" s="8" t="str">
        <f>LEFT(tb_MHDI[[#This Row],[Territorialidades]],(FIND("/",tb_MHDI[[#This Row],[Territorialidades]])-2))</f>
        <v>Iraí de Minas</v>
      </c>
      <c r="C2262" s="8" t="str">
        <f>LEFT(RIGHT(tb_MHDI[[#This Row],[Territorialidades]],3),2)</f>
        <v>MG</v>
      </c>
      <c r="D2262" s="8" t="str">
        <f>CONCATENATE(tb_MHDI[[#This Row],[Município]],"/",tb_MHDI[[#This Row],[UF]])</f>
        <v>Iraí de Minas/MG</v>
      </c>
      <c r="E2262" s="8">
        <v>0.69499999999999995</v>
      </c>
      <c r="F2262" s="8">
        <v>0.70499999999999996</v>
      </c>
      <c r="G2262" s="8">
        <v>0.84699999999999998</v>
      </c>
      <c r="H2262" s="8">
        <v>0.56299999999999994</v>
      </c>
      <c r="I2262" s="9">
        <f>_xlfn.NUMBERVALUE(INDEX(tb_SVI[],MATCH(tb_MHDI[[#This Row],[mun_uf]],tb_SVI[city_name_uf],0),7),".")</f>
        <v>2010</v>
      </c>
    </row>
    <row r="2263" spans="1:9" x14ac:dyDescent="0.25">
      <c r="A2263" s="8" t="s">
        <v>14305</v>
      </c>
      <c r="B2263" s="8" t="str">
        <f>LEFT(tb_MHDI[[#This Row],[Territorialidades]],(FIND("/",tb_MHDI[[#This Row],[Territorialidades]])-2))</f>
        <v>Iraí</v>
      </c>
      <c r="C2263" s="8" t="str">
        <f>LEFT(RIGHT(tb_MHDI[[#This Row],[Territorialidades]],3),2)</f>
        <v>RS</v>
      </c>
      <c r="D2263" s="8" t="str">
        <f>CONCATENATE(tb_MHDI[[#This Row],[Município]],"/",tb_MHDI[[#This Row],[UF]])</f>
        <v>Iraí/RS</v>
      </c>
      <c r="E2263" s="8">
        <v>0.69099999999999995</v>
      </c>
      <c r="F2263" s="8">
        <v>0.68400000000000005</v>
      </c>
      <c r="G2263" s="8">
        <v>0.81899999999999995</v>
      </c>
      <c r="H2263" s="8">
        <v>0.59</v>
      </c>
      <c r="I2263" s="9">
        <f>_xlfn.NUMBERVALUE(INDEX(tb_SVI[],MATCH(tb_MHDI[[#This Row],[mun_uf]],tb_SVI[city_name_uf],0),7),".")</f>
        <v>2010</v>
      </c>
    </row>
    <row r="2264" spans="1:9" x14ac:dyDescent="0.25">
      <c r="A2264" s="8" t="s">
        <v>14306</v>
      </c>
      <c r="B2264" s="8" t="str">
        <f>LEFT(tb_MHDI[[#This Row],[Territorialidades]],(FIND("/",tb_MHDI[[#This Row],[Territorialidades]])-2))</f>
        <v>Irajuba</v>
      </c>
      <c r="C2264" s="8" t="str">
        <f>LEFT(RIGHT(tb_MHDI[[#This Row],[Territorialidades]],3),2)</f>
        <v>BA</v>
      </c>
      <c r="D2264" s="8" t="str">
        <f>CONCATENATE(tb_MHDI[[#This Row],[Município]],"/",tb_MHDI[[#This Row],[UF]])</f>
        <v>Irajuba/BA</v>
      </c>
      <c r="E2264" s="8">
        <v>0.57599999999999996</v>
      </c>
      <c r="F2264" s="8">
        <v>0.54400000000000004</v>
      </c>
      <c r="G2264" s="8">
        <v>0.77600000000000002</v>
      </c>
      <c r="H2264" s="8">
        <v>0.45300000000000001</v>
      </c>
      <c r="I2264" s="9">
        <f>_xlfn.NUMBERVALUE(INDEX(tb_SVI[],MATCH(tb_MHDI[[#This Row],[mun_uf]],tb_SVI[city_name_uf],0),7),".")</f>
        <v>2010</v>
      </c>
    </row>
    <row r="2265" spans="1:9" x14ac:dyDescent="0.25">
      <c r="A2265" s="8" t="s">
        <v>14307</v>
      </c>
      <c r="B2265" s="8" t="str">
        <f>LEFT(tb_MHDI[[#This Row],[Territorialidades]],(FIND("/",tb_MHDI[[#This Row],[Territorialidades]])-2))</f>
        <v>Iramaia</v>
      </c>
      <c r="C2265" s="8" t="str">
        <f>LEFT(RIGHT(tb_MHDI[[#This Row],[Territorialidades]],3),2)</f>
        <v>BA</v>
      </c>
      <c r="D2265" s="8" t="str">
        <f>CONCATENATE(tb_MHDI[[#This Row],[Município]],"/",tb_MHDI[[#This Row],[UF]])</f>
        <v>Iramaia/BA</v>
      </c>
      <c r="E2265" s="8">
        <v>0.57099999999999995</v>
      </c>
      <c r="F2265" s="8">
        <v>0.54300000000000004</v>
      </c>
      <c r="G2265" s="8">
        <v>0.74</v>
      </c>
      <c r="H2265" s="8">
        <v>0.46300000000000002</v>
      </c>
      <c r="I2265" s="9">
        <f>_xlfn.NUMBERVALUE(INDEX(tb_SVI[],MATCH(tb_MHDI[[#This Row],[mun_uf]],tb_SVI[city_name_uf],0),7),".")</f>
        <v>2010</v>
      </c>
    </row>
    <row r="2266" spans="1:9" x14ac:dyDescent="0.25">
      <c r="A2266" s="8" t="s">
        <v>14308</v>
      </c>
      <c r="B2266" s="8" t="str">
        <f>LEFT(tb_MHDI[[#This Row],[Territorialidades]],(FIND("/",tb_MHDI[[#This Row],[Territorialidades]])-2))</f>
        <v>Iranduba</v>
      </c>
      <c r="C2266" s="8" t="str">
        <f>LEFT(RIGHT(tb_MHDI[[#This Row],[Territorialidades]],3),2)</f>
        <v>AM</v>
      </c>
      <c r="D2266" s="8" t="str">
        <f>CONCATENATE(tb_MHDI[[#This Row],[Município]],"/",tb_MHDI[[#This Row],[UF]])</f>
        <v>Iranduba/AM</v>
      </c>
      <c r="E2266" s="8">
        <v>0.61299999999999999</v>
      </c>
      <c r="F2266" s="8">
        <v>0.60699999999999998</v>
      </c>
      <c r="G2266" s="8">
        <v>0.79900000000000004</v>
      </c>
      <c r="H2266" s="8">
        <v>0.47599999999999998</v>
      </c>
      <c r="I2266" s="9">
        <f>_xlfn.NUMBERVALUE(INDEX(tb_SVI[],MATCH(tb_MHDI[[#This Row],[mun_uf]],tb_SVI[city_name_uf],0),7),".")</f>
        <v>2010</v>
      </c>
    </row>
    <row r="2267" spans="1:9" x14ac:dyDescent="0.25">
      <c r="A2267" s="8" t="s">
        <v>14309</v>
      </c>
      <c r="B2267" s="8" t="str">
        <f>LEFT(tb_MHDI[[#This Row],[Territorialidades]],(FIND("/",tb_MHDI[[#This Row],[Territorialidades]])-2))</f>
        <v>Irani</v>
      </c>
      <c r="C2267" s="8" t="str">
        <f>LEFT(RIGHT(tb_MHDI[[#This Row],[Territorialidades]],3),2)</f>
        <v>SC</v>
      </c>
      <c r="D2267" s="8" t="str">
        <f>CONCATENATE(tb_MHDI[[#This Row],[Município]],"/",tb_MHDI[[#This Row],[UF]])</f>
        <v>Irani/SC</v>
      </c>
      <c r="E2267" s="8">
        <v>0.74199999999999999</v>
      </c>
      <c r="F2267" s="8">
        <v>0.71499999999999997</v>
      </c>
      <c r="G2267" s="8">
        <v>0.84699999999999998</v>
      </c>
      <c r="H2267" s="8">
        <v>0.67500000000000004</v>
      </c>
      <c r="I2267" s="9">
        <f>_xlfn.NUMBERVALUE(INDEX(tb_SVI[],MATCH(tb_MHDI[[#This Row],[mun_uf]],tb_SVI[city_name_uf],0),7),".")</f>
        <v>2010</v>
      </c>
    </row>
    <row r="2268" spans="1:9" x14ac:dyDescent="0.25">
      <c r="A2268" s="8" t="s">
        <v>14310</v>
      </c>
      <c r="B2268" s="8" t="str">
        <f>LEFT(tb_MHDI[[#This Row],[Territorialidades]],(FIND("/",tb_MHDI[[#This Row],[Territorialidades]])-2))</f>
        <v>Irapuã</v>
      </c>
      <c r="C2268" s="8" t="str">
        <f>LEFT(RIGHT(tb_MHDI[[#This Row],[Territorialidades]],3),2)</f>
        <v>SP</v>
      </c>
      <c r="D2268" s="8" t="str">
        <f>CONCATENATE(tb_MHDI[[#This Row],[Município]],"/",tb_MHDI[[#This Row],[UF]])</f>
        <v>Irapuã/SP</v>
      </c>
      <c r="E2268" s="8">
        <v>0.71299999999999997</v>
      </c>
      <c r="F2268" s="8">
        <v>0.68799999999999994</v>
      </c>
      <c r="G2268" s="8">
        <v>0.84399999999999997</v>
      </c>
      <c r="H2268" s="8">
        <v>0.624</v>
      </c>
      <c r="I2268" s="9">
        <f>_xlfn.NUMBERVALUE(INDEX(tb_SVI[],MATCH(tb_MHDI[[#This Row],[mun_uf]],tb_SVI[city_name_uf],0),7),".")</f>
        <v>2010</v>
      </c>
    </row>
    <row r="2269" spans="1:9" x14ac:dyDescent="0.25">
      <c r="A2269" s="8" t="s">
        <v>14311</v>
      </c>
      <c r="B2269" s="8" t="str">
        <f>LEFT(tb_MHDI[[#This Row],[Territorialidades]],(FIND("/",tb_MHDI[[#This Row],[Territorialidades]])-2))</f>
        <v>Irapuru</v>
      </c>
      <c r="C2269" s="8" t="str">
        <f>LEFT(RIGHT(tb_MHDI[[#This Row],[Territorialidades]],3),2)</f>
        <v>SP</v>
      </c>
      <c r="D2269" s="8" t="str">
        <f>CONCATENATE(tb_MHDI[[#This Row],[Município]],"/",tb_MHDI[[#This Row],[UF]])</f>
        <v>Irapuru/SP</v>
      </c>
      <c r="E2269" s="8">
        <v>0.71199999999999997</v>
      </c>
      <c r="F2269" s="8">
        <v>0.69099999999999995</v>
      </c>
      <c r="G2269" s="8">
        <v>0.83899999999999997</v>
      </c>
      <c r="H2269" s="8">
        <v>0.622</v>
      </c>
      <c r="I2269" s="9">
        <f>_xlfn.NUMBERVALUE(INDEX(tb_SVI[],MATCH(tb_MHDI[[#This Row],[mun_uf]],tb_SVI[city_name_uf],0),7),".")</f>
        <v>2010</v>
      </c>
    </row>
    <row r="2270" spans="1:9" x14ac:dyDescent="0.25">
      <c r="A2270" s="8" t="s">
        <v>14312</v>
      </c>
      <c r="B2270" s="8" t="str">
        <f>LEFT(tb_MHDI[[#This Row],[Territorialidades]],(FIND("/",tb_MHDI[[#This Row],[Territorialidades]])-2))</f>
        <v>Iraquara</v>
      </c>
      <c r="C2270" s="8" t="str">
        <f>LEFT(RIGHT(tb_MHDI[[#This Row],[Territorialidades]],3),2)</f>
        <v>BA</v>
      </c>
      <c r="D2270" s="8" t="str">
        <f>CONCATENATE(tb_MHDI[[#This Row],[Município]],"/",tb_MHDI[[#This Row],[UF]])</f>
        <v>Iraquara/BA</v>
      </c>
      <c r="E2270" s="8">
        <v>0.59899999999999998</v>
      </c>
      <c r="F2270" s="8">
        <v>0.54800000000000004</v>
      </c>
      <c r="G2270" s="8">
        <v>0.749</v>
      </c>
      <c r="H2270" s="8">
        <v>0.52300000000000002</v>
      </c>
      <c r="I2270" s="9">
        <f>_xlfn.NUMBERVALUE(INDEX(tb_SVI[],MATCH(tb_MHDI[[#This Row],[mun_uf]],tb_SVI[city_name_uf],0),7),".")</f>
        <v>2010</v>
      </c>
    </row>
    <row r="2271" spans="1:9" x14ac:dyDescent="0.25">
      <c r="A2271" s="8" t="s">
        <v>14313</v>
      </c>
      <c r="B2271" s="8" t="str">
        <f>LEFT(tb_MHDI[[#This Row],[Territorialidades]],(FIND("/",tb_MHDI[[#This Row],[Territorialidades]])-2))</f>
        <v>Irará</v>
      </c>
      <c r="C2271" s="8" t="str">
        <f>LEFT(RIGHT(tb_MHDI[[#This Row],[Territorialidades]],3),2)</f>
        <v>BA</v>
      </c>
      <c r="D2271" s="8" t="str">
        <f>CONCATENATE(tb_MHDI[[#This Row],[Município]],"/",tb_MHDI[[#This Row],[UF]])</f>
        <v>Irará/BA</v>
      </c>
      <c r="E2271" s="8">
        <v>0.62</v>
      </c>
      <c r="F2271" s="8">
        <v>0.58699999999999997</v>
      </c>
      <c r="G2271" s="8">
        <v>0.80900000000000005</v>
      </c>
      <c r="H2271" s="8">
        <v>0.501</v>
      </c>
      <c r="I2271" s="9">
        <f>_xlfn.NUMBERVALUE(INDEX(tb_SVI[],MATCH(tb_MHDI[[#This Row],[mun_uf]],tb_SVI[city_name_uf],0),7),".")</f>
        <v>2010</v>
      </c>
    </row>
    <row r="2272" spans="1:9" x14ac:dyDescent="0.25">
      <c r="A2272" s="8" t="s">
        <v>14314</v>
      </c>
      <c r="B2272" s="8" t="str">
        <f>LEFT(tb_MHDI[[#This Row],[Territorialidades]],(FIND("/",tb_MHDI[[#This Row],[Territorialidades]])-2))</f>
        <v>Irati</v>
      </c>
      <c r="C2272" s="8" t="str">
        <f>LEFT(RIGHT(tb_MHDI[[#This Row],[Territorialidades]],3),2)</f>
        <v>PR</v>
      </c>
      <c r="D2272" s="8" t="str">
        <f>CONCATENATE(tb_MHDI[[#This Row],[Município]],"/",tb_MHDI[[#This Row],[UF]])</f>
        <v>Irati/PR</v>
      </c>
      <c r="E2272" s="8">
        <v>0.72599999999999998</v>
      </c>
      <c r="F2272" s="8">
        <v>0.71499999999999997</v>
      </c>
      <c r="G2272" s="8">
        <v>0.83499999999999996</v>
      </c>
      <c r="H2272" s="8">
        <v>0.64</v>
      </c>
      <c r="I2272" s="9">
        <f>_xlfn.NUMBERVALUE(INDEX(tb_SVI[],MATCH(tb_MHDI[[#This Row],[mun_uf]],tb_SVI[city_name_uf],0),7),".")</f>
        <v>2010</v>
      </c>
    </row>
    <row r="2273" spans="1:9" x14ac:dyDescent="0.25">
      <c r="A2273" s="8" t="s">
        <v>14315</v>
      </c>
      <c r="B2273" s="8" t="str">
        <f>LEFT(tb_MHDI[[#This Row],[Territorialidades]],(FIND("/",tb_MHDI[[#This Row],[Territorialidades]])-2))</f>
        <v>Irati</v>
      </c>
      <c r="C2273" s="8" t="str">
        <f>LEFT(RIGHT(tb_MHDI[[#This Row],[Territorialidades]],3),2)</f>
        <v>SC</v>
      </c>
      <c r="D2273" s="8" t="str">
        <f>CONCATENATE(tb_MHDI[[#This Row],[Município]],"/",tb_MHDI[[#This Row],[UF]])</f>
        <v>Irati/SC</v>
      </c>
      <c r="E2273" s="8">
        <v>0.70699999999999996</v>
      </c>
      <c r="F2273" s="8">
        <v>0.69399999999999995</v>
      </c>
      <c r="G2273" s="8">
        <v>0.83599999999999997</v>
      </c>
      <c r="H2273" s="8">
        <v>0.60899999999999999</v>
      </c>
      <c r="I2273" s="9">
        <f>_xlfn.NUMBERVALUE(INDEX(tb_SVI[],MATCH(tb_MHDI[[#This Row],[mun_uf]],tb_SVI[city_name_uf],0),7),".")</f>
        <v>2010</v>
      </c>
    </row>
    <row r="2274" spans="1:9" x14ac:dyDescent="0.25">
      <c r="A2274" s="8" t="s">
        <v>14316</v>
      </c>
      <c r="B2274" s="8" t="str">
        <f>LEFT(tb_MHDI[[#This Row],[Territorialidades]],(FIND("/",tb_MHDI[[#This Row],[Territorialidades]])-2))</f>
        <v>Irauçuba</v>
      </c>
      <c r="C2274" s="8" t="str">
        <f>LEFT(RIGHT(tb_MHDI[[#This Row],[Territorialidades]],3),2)</f>
        <v>CE</v>
      </c>
      <c r="D2274" s="8" t="str">
        <f>CONCATENATE(tb_MHDI[[#This Row],[Município]],"/",tb_MHDI[[#This Row],[UF]])</f>
        <v>Irauçuba/CE</v>
      </c>
      <c r="E2274" s="8">
        <v>0.60499999999999998</v>
      </c>
      <c r="F2274" s="8">
        <v>0.52600000000000002</v>
      </c>
      <c r="G2274" s="8">
        <v>0.755</v>
      </c>
      <c r="H2274" s="8">
        <v>0.55700000000000005</v>
      </c>
      <c r="I2274" s="9">
        <f>_xlfn.NUMBERVALUE(INDEX(tb_SVI[],MATCH(tb_MHDI[[#This Row],[mun_uf]],tb_SVI[city_name_uf],0),7),".")</f>
        <v>2010</v>
      </c>
    </row>
    <row r="2275" spans="1:9" x14ac:dyDescent="0.25">
      <c r="A2275" s="8" t="s">
        <v>14317</v>
      </c>
      <c r="B2275" s="8" t="str">
        <f>LEFT(tb_MHDI[[#This Row],[Territorialidades]],(FIND("/",tb_MHDI[[#This Row],[Territorialidades]])-2))</f>
        <v>Irecê</v>
      </c>
      <c r="C2275" s="8" t="str">
        <f>LEFT(RIGHT(tb_MHDI[[#This Row],[Territorialidades]],3),2)</f>
        <v>BA</v>
      </c>
      <c r="D2275" s="8" t="str">
        <f>CONCATENATE(tb_MHDI[[#This Row],[Município]],"/",tb_MHDI[[#This Row],[UF]])</f>
        <v>Irecê/BA</v>
      </c>
      <c r="E2275" s="8">
        <v>0.69099999999999995</v>
      </c>
      <c r="F2275" s="8">
        <v>0.66100000000000003</v>
      </c>
      <c r="G2275" s="8">
        <v>0.77600000000000002</v>
      </c>
      <c r="H2275" s="8">
        <v>0.64300000000000002</v>
      </c>
      <c r="I2275" s="9">
        <f>_xlfn.NUMBERVALUE(INDEX(tb_SVI[],MATCH(tb_MHDI[[#This Row],[mun_uf]],tb_SVI[city_name_uf],0),7),".")</f>
        <v>2010</v>
      </c>
    </row>
    <row r="2276" spans="1:9" x14ac:dyDescent="0.25">
      <c r="A2276" s="8" t="s">
        <v>14318</v>
      </c>
      <c r="B2276" s="8" t="str">
        <f>LEFT(tb_MHDI[[#This Row],[Territorialidades]],(FIND("/",tb_MHDI[[#This Row],[Territorialidades]])-2))</f>
        <v>Iretama</v>
      </c>
      <c r="C2276" s="8" t="str">
        <f>LEFT(RIGHT(tb_MHDI[[#This Row],[Territorialidades]],3),2)</f>
        <v>PR</v>
      </c>
      <c r="D2276" s="8" t="str">
        <f>CONCATENATE(tb_MHDI[[#This Row],[Município]],"/",tb_MHDI[[#This Row],[UF]])</f>
        <v>Iretama/PR</v>
      </c>
      <c r="E2276" s="8">
        <v>0.66500000000000004</v>
      </c>
      <c r="F2276" s="8">
        <v>0.69599999999999995</v>
      </c>
      <c r="G2276" s="8">
        <v>0.81100000000000005</v>
      </c>
      <c r="H2276" s="8">
        <v>0.52100000000000002</v>
      </c>
      <c r="I2276" s="9">
        <f>_xlfn.NUMBERVALUE(INDEX(tb_SVI[],MATCH(tb_MHDI[[#This Row],[mun_uf]],tb_SVI[city_name_uf],0),7),".")</f>
        <v>2010</v>
      </c>
    </row>
    <row r="2277" spans="1:9" x14ac:dyDescent="0.25">
      <c r="A2277" s="8" t="s">
        <v>14319</v>
      </c>
      <c r="B2277" s="8" t="str">
        <f>LEFT(tb_MHDI[[#This Row],[Territorialidades]],(FIND("/",tb_MHDI[[#This Row],[Territorialidades]])-2))</f>
        <v>Irineópolis</v>
      </c>
      <c r="C2277" s="8" t="str">
        <f>LEFT(RIGHT(tb_MHDI[[#This Row],[Territorialidades]],3),2)</f>
        <v>SC</v>
      </c>
      <c r="D2277" s="8" t="str">
        <f>CONCATENATE(tb_MHDI[[#This Row],[Município]],"/",tb_MHDI[[#This Row],[UF]])</f>
        <v>Irineópolis/SC</v>
      </c>
      <c r="E2277" s="8">
        <v>0.69899999999999995</v>
      </c>
      <c r="F2277" s="8">
        <v>0.72</v>
      </c>
      <c r="G2277" s="8">
        <v>0.83599999999999997</v>
      </c>
      <c r="H2277" s="8">
        <v>0.56699999999999995</v>
      </c>
      <c r="I2277" s="9">
        <f>_xlfn.NUMBERVALUE(INDEX(tb_SVI[],MATCH(tb_MHDI[[#This Row],[mun_uf]],tb_SVI[city_name_uf],0),7),".")</f>
        <v>2010</v>
      </c>
    </row>
    <row r="2278" spans="1:9" x14ac:dyDescent="0.25">
      <c r="A2278" s="8" t="s">
        <v>14320</v>
      </c>
      <c r="B2278" s="8" t="str">
        <f>LEFT(tb_MHDI[[#This Row],[Territorialidades]],(FIND("/",tb_MHDI[[#This Row],[Territorialidades]])-2))</f>
        <v>Irituia</v>
      </c>
      <c r="C2278" s="8" t="str">
        <f>LEFT(RIGHT(tb_MHDI[[#This Row],[Territorialidades]],3),2)</f>
        <v>PA</v>
      </c>
      <c r="D2278" s="8" t="str">
        <f>CONCATENATE(tb_MHDI[[#This Row],[Município]],"/",tb_MHDI[[#This Row],[UF]])</f>
        <v>Irituia/PA</v>
      </c>
      <c r="E2278" s="8">
        <v>0.55900000000000005</v>
      </c>
      <c r="F2278" s="8">
        <v>0.53600000000000003</v>
      </c>
      <c r="G2278" s="8">
        <v>0.76300000000000001</v>
      </c>
      <c r="H2278" s="8">
        <v>0.42699999999999999</v>
      </c>
      <c r="I2278" s="9">
        <f>_xlfn.NUMBERVALUE(INDEX(tb_SVI[],MATCH(tb_MHDI[[#This Row],[mun_uf]],tb_SVI[city_name_uf],0),7),".")</f>
        <v>2010</v>
      </c>
    </row>
    <row r="2279" spans="1:9" x14ac:dyDescent="0.25">
      <c r="A2279" s="8" t="s">
        <v>14321</v>
      </c>
      <c r="B2279" s="8" t="str">
        <f>LEFT(tb_MHDI[[#This Row],[Territorialidades]],(FIND("/",tb_MHDI[[#This Row],[Territorialidades]])-2))</f>
        <v>Irupi</v>
      </c>
      <c r="C2279" s="8" t="str">
        <f>LEFT(RIGHT(tb_MHDI[[#This Row],[Territorialidades]],3),2)</f>
        <v>ES</v>
      </c>
      <c r="D2279" s="8" t="str">
        <f>CONCATENATE(tb_MHDI[[#This Row],[Município]],"/",tb_MHDI[[#This Row],[UF]])</f>
        <v>Irupi/ES</v>
      </c>
      <c r="E2279" s="8">
        <v>0.63700000000000001</v>
      </c>
      <c r="F2279" s="8">
        <v>0.65800000000000003</v>
      </c>
      <c r="G2279" s="8">
        <v>0.79800000000000004</v>
      </c>
      <c r="H2279" s="8">
        <v>0.49299999999999999</v>
      </c>
      <c r="I2279" s="9">
        <f>_xlfn.NUMBERVALUE(INDEX(tb_SVI[],MATCH(tb_MHDI[[#This Row],[mun_uf]],tb_SVI[city_name_uf],0),7),".")</f>
        <v>2010</v>
      </c>
    </row>
    <row r="2280" spans="1:9" x14ac:dyDescent="0.25">
      <c r="A2280" s="8" t="s">
        <v>14322</v>
      </c>
      <c r="B2280" s="8" t="str">
        <f>LEFT(tb_MHDI[[#This Row],[Territorialidades]],(FIND("/",tb_MHDI[[#This Row],[Territorialidades]])-2))</f>
        <v>Isaías Coelho</v>
      </c>
      <c r="C2280" s="8" t="str">
        <f>LEFT(RIGHT(tb_MHDI[[#This Row],[Territorialidades]],3),2)</f>
        <v>PI</v>
      </c>
      <c r="D2280" s="8" t="str">
        <f>CONCATENATE(tb_MHDI[[#This Row],[Município]],"/",tb_MHDI[[#This Row],[UF]])</f>
        <v>Isaías Coelho/PI</v>
      </c>
      <c r="E2280" s="8">
        <v>0.58199999999999996</v>
      </c>
      <c r="F2280" s="8">
        <v>0.628</v>
      </c>
      <c r="G2280" s="8">
        <v>0.76700000000000002</v>
      </c>
      <c r="H2280" s="8">
        <v>0.41</v>
      </c>
      <c r="I2280" s="9">
        <f>_xlfn.NUMBERVALUE(INDEX(tb_SVI[],MATCH(tb_MHDI[[#This Row],[mun_uf]],tb_SVI[city_name_uf],0),7),".")</f>
        <v>2010</v>
      </c>
    </row>
    <row r="2281" spans="1:9" x14ac:dyDescent="0.25">
      <c r="A2281" s="8" t="s">
        <v>14323</v>
      </c>
      <c r="B2281" s="8" t="str">
        <f>LEFT(tb_MHDI[[#This Row],[Territorialidades]],(FIND("/",tb_MHDI[[#This Row],[Territorialidades]])-2))</f>
        <v>Israelândia</v>
      </c>
      <c r="C2281" s="8" t="str">
        <f>LEFT(RIGHT(tb_MHDI[[#This Row],[Territorialidades]],3),2)</f>
        <v>GO</v>
      </c>
      <c r="D2281" s="8" t="str">
        <f>CONCATENATE(tb_MHDI[[#This Row],[Município]],"/",tb_MHDI[[#This Row],[UF]])</f>
        <v>Israelândia/GO</v>
      </c>
      <c r="E2281" s="8">
        <v>0.71099999999999997</v>
      </c>
      <c r="F2281" s="8">
        <v>0.66400000000000003</v>
      </c>
      <c r="G2281" s="8">
        <v>0.83099999999999996</v>
      </c>
      <c r="H2281" s="8">
        <v>0.65200000000000002</v>
      </c>
      <c r="I2281" s="9">
        <f>_xlfn.NUMBERVALUE(INDEX(tb_SVI[],MATCH(tb_MHDI[[#This Row],[mun_uf]],tb_SVI[city_name_uf],0),7),".")</f>
        <v>2010</v>
      </c>
    </row>
    <row r="2282" spans="1:9" x14ac:dyDescent="0.25">
      <c r="A2282" s="8" t="s">
        <v>14324</v>
      </c>
      <c r="B2282" s="8" t="str">
        <f>LEFT(tb_MHDI[[#This Row],[Territorialidades]],(FIND("/",tb_MHDI[[#This Row],[Territorialidades]])-2))</f>
        <v>Itaara</v>
      </c>
      <c r="C2282" s="8" t="str">
        <f>LEFT(RIGHT(tb_MHDI[[#This Row],[Territorialidades]],3),2)</f>
        <v>RS</v>
      </c>
      <c r="D2282" s="8" t="str">
        <f>CONCATENATE(tb_MHDI[[#This Row],[Município]],"/",tb_MHDI[[#This Row],[UF]])</f>
        <v>Itaara/RS</v>
      </c>
      <c r="E2282" s="8">
        <v>0.76</v>
      </c>
      <c r="F2282" s="8">
        <v>0.76100000000000001</v>
      </c>
      <c r="G2282" s="8">
        <v>0.84099999999999997</v>
      </c>
      <c r="H2282" s="8">
        <v>0.68700000000000006</v>
      </c>
      <c r="I2282" s="9">
        <f>_xlfn.NUMBERVALUE(INDEX(tb_SVI[],MATCH(tb_MHDI[[#This Row],[mun_uf]],tb_SVI[city_name_uf],0),7),".")</f>
        <v>2010</v>
      </c>
    </row>
    <row r="2283" spans="1:9" x14ac:dyDescent="0.25">
      <c r="A2283" s="8" t="s">
        <v>14325</v>
      </c>
      <c r="B2283" s="8" t="str">
        <f>LEFT(tb_MHDI[[#This Row],[Territorialidades]],(FIND("/",tb_MHDI[[#This Row],[Territorialidades]])-2))</f>
        <v>Itabaiana</v>
      </c>
      <c r="C2283" s="8" t="str">
        <f>LEFT(RIGHT(tb_MHDI[[#This Row],[Territorialidades]],3),2)</f>
        <v>PB</v>
      </c>
      <c r="D2283" s="8" t="str">
        <f>CONCATENATE(tb_MHDI[[#This Row],[Município]],"/",tb_MHDI[[#This Row],[UF]])</f>
        <v>Itabaiana/PB</v>
      </c>
      <c r="E2283" s="8">
        <v>0.61299999999999999</v>
      </c>
      <c r="F2283" s="8">
        <v>0.59199999999999997</v>
      </c>
      <c r="G2283" s="8">
        <v>0.72699999999999998</v>
      </c>
      <c r="H2283" s="8">
        <v>0.53600000000000003</v>
      </c>
      <c r="I2283" s="9">
        <f>_xlfn.NUMBERVALUE(INDEX(tb_SVI[],MATCH(tb_MHDI[[#This Row],[mun_uf]],tb_SVI[city_name_uf],0),7),".")</f>
        <v>2010</v>
      </c>
    </row>
    <row r="2284" spans="1:9" x14ac:dyDescent="0.25">
      <c r="A2284" s="8" t="s">
        <v>14326</v>
      </c>
      <c r="B2284" s="8" t="str">
        <f>LEFT(tb_MHDI[[#This Row],[Territorialidades]],(FIND("/",tb_MHDI[[#This Row],[Territorialidades]])-2))</f>
        <v>Itabaiana</v>
      </c>
      <c r="C2284" s="8" t="str">
        <f>LEFT(RIGHT(tb_MHDI[[#This Row],[Territorialidades]],3),2)</f>
        <v>SE</v>
      </c>
      <c r="D2284" s="8" t="str">
        <f>CONCATENATE(tb_MHDI[[#This Row],[Município]],"/",tb_MHDI[[#This Row],[UF]])</f>
        <v>Itabaiana/SE</v>
      </c>
      <c r="E2284" s="8">
        <v>0.64200000000000002</v>
      </c>
      <c r="F2284" s="8">
        <v>0.64500000000000002</v>
      </c>
      <c r="G2284" s="8">
        <v>0.80100000000000005</v>
      </c>
      <c r="H2284" s="8">
        <v>0.51300000000000001</v>
      </c>
      <c r="I2284" s="9">
        <f>_xlfn.NUMBERVALUE(INDEX(tb_SVI[],MATCH(tb_MHDI[[#This Row],[mun_uf]],tb_SVI[city_name_uf],0),7),".")</f>
        <v>2010</v>
      </c>
    </row>
    <row r="2285" spans="1:9" x14ac:dyDescent="0.25">
      <c r="A2285" s="8" t="s">
        <v>14327</v>
      </c>
      <c r="B2285" s="8" t="str">
        <f>LEFT(tb_MHDI[[#This Row],[Territorialidades]],(FIND("/",tb_MHDI[[#This Row],[Territorialidades]])-2))</f>
        <v>Itabaianinha</v>
      </c>
      <c r="C2285" s="8" t="str">
        <f>LEFT(RIGHT(tb_MHDI[[#This Row],[Territorialidades]],3),2)</f>
        <v>SE</v>
      </c>
      <c r="D2285" s="8" t="str">
        <f>CONCATENATE(tb_MHDI[[#This Row],[Município]],"/",tb_MHDI[[#This Row],[UF]])</f>
        <v>Itabaianinha/SE</v>
      </c>
      <c r="E2285" s="8">
        <v>0.55600000000000005</v>
      </c>
      <c r="F2285" s="8">
        <v>0.55500000000000005</v>
      </c>
      <c r="G2285" s="8">
        <v>0.76100000000000001</v>
      </c>
      <c r="H2285" s="8">
        <v>0.40699999999999997</v>
      </c>
      <c r="I2285" s="9">
        <f>_xlfn.NUMBERVALUE(INDEX(tb_SVI[],MATCH(tb_MHDI[[#This Row],[mun_uf]],tb_SVI[city_name_uf],0),7),".")</f>
        <v>2010</v>
      </c>
    </row>
    <row r="2286" spans="1:9" x14ac:dyDescent="0.25">
      <c r="A2286" s="8" t="s">
        <v>14328</v>
      </c>
      <c r="B2286" s="8" t="str">
        <f>LEFT(tb_MHDI[[#This Row],[Territorialidades]],(FIND("/",tb_MHDI[[#This Row],[Territorialidades]])-2))</f>
        <v>Itabela</v>
      </c>
      <c r="C2286" s="8" t="str">
        <f>LEFT(RIGHT(tb_MHDI[[#This Row],[Territorialidades]],3),2)</f>
        <v>BA</v>
      </c>
      <c r="D2286" s="8" t="str">
        <f>CONCATENATE(tb_MHDI[[#This Row],[Município]],"/",tb_MHDI[[#This Row],[UF]])</f>
        <v>Itabela/BA</v>
      </c>
      <c r="E2286" s="8">
        <v>0.59899999999999998</v>
      </c>
      <c r="F2286" s="8">
        <v>0.61399999999999999</v>
      </c>
      <c r="G2286" s="8">
        <v>0.751</v>
      </c>
      <c r="H2286" s="8">
        <v>0.46500000000000002</v>
      </c>
      <c r="I2286" s="9">
        <f>_xlfn.NUMBERVALUE(INDEX(tb_SVI[],MATCH(tb_MHDI[[#This Row],[mun_uf]],tb_SVI[city_name_uf],0),7),".")</f>
        <v>2010</v>
      </c>
    </row>
    <row r="2287" spans="1:9" x14ac:dyDescent="0.25">
      <c r="A2287" s="8" t="s">
        <v>14329</v>
      </c>
      <c r="B2287" s="8" t="str">
        <f>LEFT(tb_MHDI[[#This Row],[Territorialidades]],(FIND("/",tb_MHDI[[#This Row],[Territorialidades]])-2))</f>
        <v>Itaberaba</v>
      </c>
      <c r="C2287" s="8" t="str">
        <f>LEFT(RIGHT(tb_MHDI[[#This Row],[Territorialidades]],3),2)</f>
        <v>BA</v>
      </c>
      <c r="D2287" s="8" t="str">
        <f>CONCATENATE(tb_MHDI[[#This Row],[Município]],"/",tb_MHDI[[#This Row],[UF]])</f>
        <v>Itaberaba/BA</v>
      </c>
      <c r="E2287" s="8">
        <v>0.62</v>
      </c>
      <c r="F2287" s="8">
        <v>0.63800000000000001</v>
      </c>
      <c r="G2287" s="8">
        <v>0.76900000000000002</v>
      </c>
      <c r="H2287" s="8">
        <v>0.48499999999999999</v>
      </c>
      <c r="I2287" s="9">
        <f>_xlfn.NUMBERVALUE(INDEX(tb_SVI[],MATCH(tb_MHDI[[#This Row],[mun_uf]],tb_SVI[city_name_uf],0),7),".")</f>
        <v>2010</v>
      </c>
    </row>
    <row r="2288" spans="1:9" x14ac:dyDescent="0.25">
      <c r="A2288" s="8" t="s">
        <v>14330</v>
      </c>
      <c r="B2288" s="8" t="str">
        <f>LEFT(tb_MHDI[[#This Row],[Territorialidades]],(FIND("/",tb_MHDI[[#This Row],[Territorialidades]])-2))</f>
        <v>Itaberaí</v>
      </c>
      <c r="C2288" s="8" t="str">
        <f>LEFT(RIGHT(tb_MHDI[[#This Row],[Territorialidades]],3),2)</f>
        <v>GO</v>
      </c>
      <c r="D2288" s="8" t="str">
        <f>CONCATENATE(tb_MHDI[[#This Row],[Município]],"/",tb_MHDI[[#This Row],[UF]])</f>
        <v>Itaberaí/GO</v>
      </c>
      <c r="E2288" s="8">
        <v>0.71899999999999997</v>
      </c>
      <c r="F2288" s="8">
        <v>0.73499999999999999</v>
      </c>
      <c r="G2288" s="8">
        <v>0.82799999999999996</v>
      </c>
      <c r="H2288" s="8">
        <v>0.61</v>
      </c>
      <c r="I2288" s="9">
        <f>_xlfn.NUMBERVALUE(INDEX(tb_SVI[],MATCH(tb_MHDI[[#This Row],[mun_uf]],tb_SVI[city_name_uf],0),7),".")</f>
        <v>2010</v>
      </c>
    </row>
    <row r="2289" spans="1:9" x14ac:dyDescent="0.25">
      <c r="A2289" s="8" t="s">
        <v>14331</v>
      </c>
      <c r="B2289" s="8" t="str">
        <f>LEFT(tb_MHDI[[#This Row],[Territorialidades]],(FIND("/",tb_MHDI[[#This Row],[Territorialidades]])-2))</f>
        <v>Itaberá</v>
      </c>
      <c r="C2289" s="8" t="str">
        <f>LEFT(RIGHT(tb_MHDI[[#This Row],[Territorialidades]],3),2)</f>
        <v>SP</v>
      </c>
      <c r="D2289" s="8" t="str">
        <f>CONCATENATE(tb_MHDI[[#This Row],[Município]],"/",tb_MHDI[[#This Row],[UF]])</f>
        <v>Itaberá/SP</v>
      </c>
      <c r="E2289" s="8">
        <v>0.69299999999999995</v>
      </c>
      <c r="F2289" s="8">
        <v>0.65200000000000002</v>
      </c>
      <c r="G2289" s="8">
        <v>0.80300000000000005</v>
      </c>
      <c r="H2289" s="8">
        <v>0.63600000000000001</v>
      </c>
      <c r="I2289" s="9">
        <f>_xlfn.NUMBERVALUE(INDEX(tb_SVI[],MATCH(tb_MHDI[[#This Row],[mun_uf]],tb_SVI[city_name_uf],0),7),".")</f>
        <v>2010</v>
      </c>
    </row>
    <row r="2290" spans="1:9" x14ac:dyDescent="0.25">
      <c r="A2290" s="8" t="s">
        <v>14332</v>
      </c>
      <c r="B2290" s="8" t="str">
        <f>LEFT(tb_MHDI[[#This Row],[Territorialidades]],(FIND("/",tb_MHDI[[#This Row],[Territorialidades]])-2))</f>
        <v>Itabira</v>
      </c>
      <c r="C2290" s="8" t="str">
        <f>LEFT(RIGHT(tb_MHDI[[#This Row],[Territorialidades]],3),2)</f>
        <v>MG</v>
      </c>
      <c r="D2290" s="8" t="str">
        <f>CONCATENATE(tb_MHDI[[#This Row],[Município]],"/",tb_MHDI[[#This Row],[UF]])</f>
        <v>Itabira/MG</v>
      </c>
      <c r="E2290" s="8">
        <v>0.75600000000000001</v>
      </c>
      <c r="F2290" s="8">
        <v>0.72899999999999998</v>
      </c>
      <c r="G2290" s="8">
        <v>0.873</v>
      </c>
      <c r="H2290" s="8">
        <v>0.67800000000000005</v>
      </c>
      <c r="I2290" s="9">
        <f>_xlfn.NUMBERVALUE(INDEX(tb_SVI[],MATCH(tb_MHDI[[#This Row],[mun_uf]],tb_SVI[city_name_uf],0),7),".")</f>
        <v>2010</v>
      </c>
    </row>
    <row r="2291" spans="1:9" x14ac:dyDescent="0.25">
      <c r="A2291" s="8" t="s">
        <v>14333</v>
      </c>
      <c r="B2291" s="8" t="str">
        <f>LEFT(tb_MHDI[[#This Row],[Territorialidades]],(FIND("/",tb_MHDI[[#This Row],[Territorialidades]])-2))</f>
        <v>Itabirinha</v>
      </c>
      <c r="C2291" s="8" t="str">
        <f>LEFT(RIGHT(tb_MHDI[[#This Row],[Territorialidades]],3),2)</f>
        <v>MG</v>
      </c>
      <c r="D2291" s="8" t="str">
        <f>CONCATENATE(tb_MHDI[[#This Row],[Município]],"/",tb_MHDI[[#This Row],[UF]])</f>
        <v>Itabirinha/MG</v>
      </c>
      <c r="E2291" s="8">
        <v>0.65300000000000002</v>
      </c>
      <c r="F2291" s="8">
        <v>0.625</v>
      </c>
      <c r="G2291" s="8">
        <v>0.83799999999999997</v>
      </c>
      <c r="H2291" s="8">
        <v>0.53100000000000003</v>
      </c>
      <c r="I2291" s="9">
        <f>_xlfn.NUMBERVALUE(INDEX(tb_SVI[],MATCH(tb_MHDI[[#This Row],[mun_uf]],tb_SVI[city_name_uf],0),7),".")</f>
        <v>2010</v>
      </c>
    </row>
    <row r="2292" spans="1:9" x14ac:dyDescent="0.25">
      <c r="A2292" s="8" t="s">
        <v>14334</v>
      </c>
      <c r="B2292" s="8" t="str">
        <f>LEFT(tb_MHDI[[#This Row],[Territorialidades]],(FIND("/",tb_MHDI[[#This Row],[Territorialidades]])-2))</f>
        <v>Itabirito</v>
      </c>
      <c r="C2292" s="8" t="str">
        <f>LEFT(RIGHT(tb_MHDI[[#This Row],[Territorialidades]],3),2)</f>
        <v>MG</v>
      </c>
      <c r="D2292" s="8" t="str">
        <f>CONCATENATE(tb_MHDI[[#This Row],[Município]],"/",tb_MHDI[[#This Row],[UF]])</f>
        <v>Itabirito/MG</v>
      </c>
      <c r="E2292" s="8">
        <v>0.73</v>
      </c>
      <c r="F2292" s="8">
        <v>0.73699999999999999</v>
      </c>
      <c r="G2292" s="8">
        <v>0.82799999999999996</v>
      </c>
      <c r="H2292" s="8">
        <v>0.63800000000000001</v>
      </c>
      <c r="I2292" s="9">
        <f>_xlfn.NUMBERVALUE(INDEX(tb_SVI[],MATCH(tb_MHDI[[#This Row],[mun_uf]],tb_SVI[city_name_uf],0),7),".")</f>
        <v>2010</v>
      </c>
    </row>
    <row r="2293" spans="1:9" x14ac:dyDescent="0.25">
      <c r="A2293" s="8" t="s">
        <v>14335</v>
      </c>
      <c r="B2293" s="8" t="str">
        <f>LEFT(tb_MHDI[[#This Row],[Territorialidades]],(FIND("/",tb_MHDI[[#This Row],[Territorialidades]])-2))</f>
        <v>Itabi</v>
      </c>
      <c r="C2293" s="8" t="str">
        <f>LEFT(RIGHT(tb_MHDI[[#This Row],[Territorialidades]],3),2)</f>
        <v>SE</v>
      </c>
      <c r="D2293" s="8" t="str">
        <f>CONCATENATE(tb_MHDI[[#This Row],[Município]],"/",tb_MHDI[[#This Row],[UF]])</f>
        <v>Itabi/SE</v>
      </c>
      <c r="E2293" s="8">
        <v>0.60199999999999998</v>
      </c>
      <c r="F2293" s="8">
        <v>0.56899999999999995</v>
      </c>
      <c r="G2293" s="8">
        <v>0.748</v>
      </c>
      <c r="H2293" s="8">
        <v>0.51200000000000001</v>
      </c>
      <c r="I2293" s="9">
        <f>_xlfn.NUMBERVALUE(INDEX(tb_SVI[],MATCH(tb_MHDI[[#This Row],[mun_uf]],tb_SVI[city_name_uf],0),7),".")</f>
        <v>2010</v>
      </c>
    </row>
    <row r="2294" spans="1:9" x14ac:dyDescent="0.25">
      <c r="A2294" s="8" t="s">
        <v>14336</v>
      </c>
      <c r="B2294" s="8" t="str">
        <f>LEFT(tb_MHDI[[#This Row],[Territorialidades]],(FIND("/",tb_MHDI[[#This Row],[Territorialidades]])-2))</f>
        <v>Itaboraí</v>
      </c>
      <c r="C2294" s="8" t="str">
        <f>LEFT(RIGHT(tb_MHDI[[#This Row],[Territorialidades]],3),2)</f>
        <v>RJ</v>
      </c>
      <c r="D2294" s="8" t="str">
        <f>CONCATENATE(tb_MHDI[[#This Row],[Município]],"/",tb_MHDI[[#This Row],[UF]])</f>
        <v>Itaboraí/RJ</v>
      </c>
      <c r="E2294" s="8">
        <v>0.69299999999999995</v>
      </c>
      <c r="F2294" s="8">
        <v>0.69</v>
      </c>
      <c r="G2294" s="8">
        <v>0.81299999999999994</v>
      </c>
      <c r="H2294" s="8">
        <v>0.59299999999999997</v>
      </c>
      <c r="I2294" s="9">
        <f>_xlfn.NUMBERVALUE(INDEX(tb_SVI[],MATCH(tb_MHDI[[#This Row],[mun_uf]],tb_SVI[city_name_uf],0),7),".")</f>
        <v>2010</v>
      </c>
    </row>
    <row r="2295" spans="1:9" x14ac:dyDescent="0.25">
      <c r="A2295" s="8" t="s">
        <v>14337</v>
      </c>
      <c r="B2295" s="8" t="str">
        <f>LEFT(tb_MHDI[[#This Row],[Territorialidades]],(FIND("/",tb_MHDI[[#This Row],[Territorialidades]])-2))</f>
        <v>Itabuna</v>
      </c>
      <c r="C2295" s="8" t="str">
        <f>LEFT(RIGHT(tb_MHDI[[#This Row],[Territorialidades]],3),2)</f>
        <v>BA</v>
      </c>
      <c r="D2295" s="8" t="str">
        <f>CONCATENATE(tb_MHDI[[#This Row],[Município]],"/",tb_MHDI[[#This Row],[UF]])</f>
        <v>Itabuna/BA</v>
      </c>
      <c r="E2295" s="8">
        <v>0.71199999999999997</v>
      </c>
      <c r="F2295" s="8">
        <v>0.69499999999999995</v>
      </c>
      <c r="G2295" s="8">
        <v>0.80700000000000005</v>
      </c>
      <c r="H2295" s="8">
        <v>0.64300000000000002</v>
      </c>
      <c r="I2295" s="9">
        <f>_xlfn.NUMBERVALUE(INDEX(tb_SVI[],MATCH(tb_MHDI[[#This Row],[mun_uf]],tb_SVI[city_name_uf],0),7),".")</f>
        <v>2010</v>
      </c>
    </row>
    <row r="2296" spans="1:9" x14ac:dyDescent="0.25">
      <c r="A2296" s="8" t="s">
        <v>14338</v>
      </c>
      <c r="B2296" s="8" t="str">
        <f>LEFT(tb_MHDI[[#This Row],[Territorialidades]],(FIND("/",tb_MHDI[[#This Row],[Territorialidades]])-2))</f>
        <v>Itacajá</v>
      </c>
      <c r="C2296" s="8" t="str">
        <f>LEFT(RIGHT(tb_MHDI[[#This Row],[Territorialidades]],3),2)</f>
        <v>TO</v>
      </c>
      <c r="D2296" s="8" t="str">
        <f>CONCATENATE(tb_MHDI[[#This Row],[Município]],"/",tb_MHDI[[#This Row],[UF]])</f>
        <v>Itacajá/TO</v>
      </c>
      <c r="E2296" s="8">
        <v>0.61199999999999999</v>
      </c>
      <c r="F2296" s="8">
        <v>0.58499999999999996</v>
      </c>
      <c r="G2296" s="8">
        <v>0.79800000000000004</v>
      </c>
      <c r="H2296" s="8">
        <v>0.49099999999999999</v>
      </c>
      <c r="I2296" s="9">
        <f>_xlfn.NUMBERVALUE(INDEX(tb_SVI[],MATCH(tb_MHDI[[#This Row],[mun_uf]],tb_SVI[city_name_uf],0),7),".")</f>
        <v>2010</v>
      </c>
    </row>
    <row r="2297" spans="1:9" x14ac:dyDescent="0.25">
      <c r="A2297" s="8" t="s">
        <v>14339</v>
      </c>
      <c r="B2297" s="8" t="str">
        <f>LEFT(tb_MHDI[[#This Row],[Territorialidades]],(FIND("/",tb_MHDI[[#This Row],[Territorialidades]])-2))</f>
        <v>Itacambira</v>
      </c>
      <c r="C2297" s="8" t="str">
        <f>LEFT(RIGHT(tb_MHDI[[#This Row],[Territorialidades]],3),2)</f>
        <v>MG</v>
      </c>
      <c r="D2297" s="8" t="str">
        <f>CONCATENATE(tb_MHDI[[#This Row],[Município]],"/",tb_MHDI[[#This Row],[UF]])</f>
        <v>Itacambira/MG</v>
      </c>
      <c r="E2297" s="8">
        <v>0.628</v>
      </c>
      <c r="F2297" s="8">
        <v>0.56999999999999995</v>
      </c>
      <c r="G2297" s="8">
        <v>0.79100000000000004</v>
      </c>
      <c r="H2297" s="8">
        <v>0.55000000000000004</v>
      </c>
      <c r="I2297" s="9">
        <f>_xlfn.NUMBERVALUE(INDEX(tb_SVI[],MATCH(tb_MHDI[[#This Row],[mun_uf]],tb_SVI[city_name_uf],0),7),".")</f>
        <v>2010</v>
      </c>
    </row>
    <row r="2298" spans="1:9" x14ac:dyDescent="0.25">
      <c r="A2298" s="8" t="s">
        <v>14340</v>
      </c>
      <c r="B2298" s="8" t="str">
        <f>LEFT(tb_MHDI[[#This Row],[Territorialidades]],(FIND("/",tb_MHDI[[#This Row],[Territorialidades]])-2))</f>
        <v>Itacarambi</v>
      </c>
      <c r="C2298" s="8" t="str">
        <f>LEFT(RIGHT(tb_MHDI[[#This Row],[Territorialidades]],3),2)</f>
        <v>MG</v>
      </c>
      <c r="D2298" s="8" t="str">
        <f>CONCATENATE(tb_MHDI[[#This Row],[Município]],"/",tb_MHDI[[#This Row],[UF]])</f>
        <v>Itacarambi/MG</v>
      </c>
      <c r="E2298" s="8">
        <v>0.64100000000000001</v>
      </c>
      <c r="F2298" s="8">
        <v>0.59299999999999997</v>
      </c>
      <c r="G2298" s="8">
        <v>0.78700000000000003</v>
      </c>
      <c r="H2298" s="8">
        <v>0.56399999999999995</v>
      </c>
      <c r="I2298" s="9">
        <f>_xlfn.NUMBERVALUE(INDEX(tb_SVI[],MATCH(tb_MHDI[[#This Row],[mun_uf]],tb_SVI[city_name_uf],0),7),".")</f>
        <v>2010</v>
      </c>
    </row>
    <row r="2299" spans="1:9" x14ac:dyDescent="0.25">
      <c r="A2299" s="8" t="s">
        <v>14341</v>
      </c>
      <c r="B2299" s="8" t="str">
        <f>LEFT(tb_MHDI[[#This Row],[Territorialidades]],(FIND("/",tb_MHDI[[#This Row],[Territorialidades]])-2))</f>
        <v>Itacaré</v>
      </c>
      <c r="C2299" s="8" t="str">
        <f>LEFT(RIGHT(tb_MHDI[[#This Row],[Territorialidades]],3),2)</f>
        <v>BA</v>
      </c>
      <c r="D2299" s="8" t="str">
        <f>CONCATENATE(tb_MHDI[[#This Row],[Município]],"/",tb_MHDI[[#This Row],[UF]])</f>
        <v>Itacaré/BA</v>
      </c>
      <c r="E2299" s="8">
        <v>0.58299999999999996</v>
      </c>
      <c r="F2299" s="8">
        <v>0.59399999999999997</v>
      </c>
      <c r="G2299" s="8">
        <v>0.80700000000000005</v>
      </c>
      <c r="H2299" s="8">
        <v>0.41299999999999998</v>
      </c>
      <c r="I2299" s="9">
        <f>_xlfn.NUMBERVALUE(INDEX(tb_SVI[],MATCH(tb_MHDI[[#This Row],[mun_uf]],tb_SVI[city_name_uf],0),7),".")</f>
        <v>2010</v>
      </c>
    </row>
    <row r="2300" spans="1:9" x14ac:dyDescent="0.25">
      <c r="A2300" s="8" t="s">
        <v>14342</v>
      </c>
      <c r="B2300" s="8" t="str">
        <f>LEFT(tb_MHDI[[#This Row],[Territorialidades]],(FIND("/",tb_MHDI[[#This Row],[Territorialidades]])-2))</f>
        <v>Itacoatiara</v>
      </c>
      <c r="C2300" s="8" t="str">
        <f>LEFT(RIGHT(tb_MHDI[[#This Row],[Territorialidades]],3),2)</f>
        <v>AM</v>
      </c>
      <c r="D2300" s="8" t="str">
        <f>CONCATENATE(tb_MHDI[[#This Row],[Município]],"/",tb_MHDI[[#This Row],[UF]])</f>
        <v>Itacoatiara/AM</v>
      </c>
      <c r="E2300" s="8">
        <v>0.64400000000000002</v>
      </c>
      <c r="F2300" s="8">
        <v>0.61799999999999999</v>
      </c>
      <c r="G2300" s="8">
        <v>0.81100000000000005</v>
      </c>
      <c r="H2300" s="8">
        <v>0.53400000000000003</v>
      </c>
      <c r="I2300" s="9">
        <f>_xlfn.NUMBERVALUE(INDEX(tb_SVI[],MATCH(tb_MHDI[[#This Row],[mun_uf]],tb_SVI[city_name_uf],0),7),".")</f>
        <v>2010</v>
      </c>
    </row>
    <row r="2301" spans="1:9" x14ac:dyDescent="0.25">
      <c r="A2301" s="8" t="s">
        <v>14343</v>
      </c>
      <c r="B2301" s="8" t="str">
        <f>LEFT(tb_MHDI[[#This Row],[Territorialidades]],(FIND("/",tb_MHDI[[#This Row],[Territorialidades]])-2))</f>
        <v>Itacuruba</v>
      </c>
      <c r="C2301" s="8" t="str">
        <f>LEFT(RIGHT(tb_MHDI[[#This Row],[Territorialidades]],3),2)</f>
        <v>PE</v>
      </c>
      <c r="D2301" s="8" t="str">
        <f>CONCATENATE(tb_MHDI[[#This Row],[Município]],"/",tb_MHDI[[#This Row],[UF]])</f>
        <v>Itacuruba/PE</v>
      </c>
      <c r="E2301" s="8">
        <v>0.59499999999999997</v>
      </c>
      <c r="F2301" s="8">
        <v>0.56699999999999995</v>
      </c>
      <c r="G2301" s="8">
        <v>0.71199999999999997</v>
      </c>
      <c r="H2301" s="8">
        <v>0.52300000000000002</v>
      </c>
      <c r="I2301" s="9">
        <f>_xlfn.NUMBERVALUE(INDEX(tb_SVI[],MATCH(tb_MHDI[[#This Row],[mun_uf]],tb_SVI[city_name_uf],0),7),".")</f>
        <v>2010</v>
      </c>
    </row>
    <row r="2302" spans="1:9" x14ac:dyDescent="0.25">
      <c r="A2302" s="8" t="s">
        <v>14344</v>
      </c>
      <c r="B2302" s="8" t="str">
        <f>LEFT(tb_MHDI[[#This Row],[Territorialidades]],(FIND("/",tb_MHDI[[#This Row],[Territorialidades]])-2))</f>
        <v>Itacurubi</v>
      </c>
      <c r="C2302" s="8" t="str">
        <f>LEFT(RIGHT(tb_MHDI[[#This Row],[Territorialidades]],3),2)</f>
        <v>RS</v>
      </c>
      <c r="D2302" s="8" t="str">
        <f>CONCATENATE(tb_MHDI[[#This Row],[Município]],"/",tb_MHDI[[#This Row],[UF]])</f>
        <v>Itacurubi/RS</v>
      </c>
      <c r="E2302" s="8">
        <v>0.65700000000000003</v>
      </c>
      <c r="F2302" s="8">
        <v>0.69199999999999995</v>
      </c>
      <c r="G2302" s="8">
        <v>0.80400000000000005</v>
      </c>
      <c r="H2302" s="8">
        <v>0.50900000000000001</v>
      </c>
      <c r="I2302" s="9">
        <f>_xlfn.NUMBERVALUE(INDEX(tb_SVI[],MATCH(tb_MHDI[[#This Row],[mun_uf]],tb_SVI[city_name_uf],0),7),".")</f>
        <v>2010</v>
      </c>
    </row>
    <row r="2303" spans="1:9" x14ac:dyDescent="0.25">
      <c r="A2303" s="8" t="s">
        <v>14345</v>
      </c>
      <c r="B2303" s="8" t="str">
        <f>LEFT(tb_MHDI[[#This Row],[Territorialidades]],(FIND("/",tb_MHDI[[#This Row],[Territorialidades]])-2))</f>
        <v>Itaeté</v>
      </c>
      <c r="C2303" s="8" t="str">
        <f>LEFT(RIGHT(tb_MHDI[[#This Row],[Territorialidades]],3),2)</f>
        <v>BA</v>
      </c>
      <c r="D2303" s="8" t="str">
        <f>CONCATENATE(tb_MHDI[[#This Row],[Município]],"/",tb_MHDI[[#This Row],[UF]])</f>
        <v>Itaeté/BA</v>
      </c>
      <c r="E2303" s="8">
        <v>0.57199999999999995</v>
      </c>
      <c r="F2303" s="8">
        <v>0.53600000000000003</v>
      </c>
      <c r="G2303" s="8">
        <v>0.71899999999999997</v>
      </c>
      <c r="H2303" s="8">
        <v>0.48499999999999999</v>
      </c>
      <c r="I2303" s="9">
        <f>_xlfn.NUMBERVALUE(INDEX(tb_SVI[],MATCH(tb_MHDI[[#This Row],[mun_uf]],tb_SVI[city_name_uf],0),7),".")</f>
        <v>2010</v>
      </c>
    </row>
    <row r="2304" spans="1:9" x14ac:dyDescent="0.25">
      <c r="A2304" s="8" t="s">
        <v>14346</v>
      </c>
      <c r="B2304" s="8" t="str">
        <f>LEFT(tb_MHDI[[#This Row],[Territorialidades]],(FIND("/",tb_MHDI[[#This Row],[Territorialidades]])-2))</f>
        <v>Itagibá</v>
      </c>
      <c r="C2304" s="8" t="str">
        <f>LEFT(RIGHT(tb_MHDI[[#This Row],[Territorialidades]],3),2)</f>
        <v>BA</v>
      </c>
      <c r="D2304" s="8" t="str">
        <f>CONCATENATE(tb_MHDI[[#This Row],[Município]],"/",tb_MHDI[[#This Row],[UF]])</f>
        <v>Itagibá/BA</v>
      </c>
      <c r="E2304" s="8">
        <v>0.58899999999999997</v>
      </c>
      <c r="F2304" s="8">
        <v>0.56599999999999995</v>
      </c>
      <c r="G2304" s="8">
        <v>0.77</v>
      </c>
      <c r="H2304" s="8">
        <v>0.46899999999999997</v>
      </c>
      <c r="I2304" s="9">
        <f>_xlfn.NUMBERVALUE(INDEX(tb_SVI[],MATCH(tb_MHDI[[#This Row],[mun_uf]],tb_SVI[city_name_uf],0),7),".")</f>
        <v>2010</v>
      </c>
    </row>
    <row r="2305" spans="1:9" x14ac:dyDescent="0.25">
      <c r="A2305" s="8" t="s">
        <v>14347</v>
      </c>
      <c r="B2305" s="8" t="str">
        <f>LEFT(tb_MHDI[[#This Row],[Territorialidades]],(FIND("/",tb_MHDI[[#This Row],[Territorialidades]])-2))</f>
        <v>Itagi</v>
      </c>
      <c r="C2305" s="8" t="str">
        <f>LEFT(RIGHT(tb_MHDI[[#This Row],[Territorialidades]],3),2)</f>
        <v>BA</v>
      </c>
      <c r="D2305" s="8" t="str">
        <f>CONCATENATE(tb_MHDI[[#This Row],[Município]],"/",tb_MHDI[[#This Row],[UF]])</f>
        <v>Itagi/BA</v>
      </c>
      <c r="E2305" s="8">
        <v>0.54300000000000004</v>
      </c>
      <c r="F2305" s="8">
        <v>0.54300000000000004</v>
      </c>
      <c r="G2305" s="8">
        <v>0.69399999999999995</v>
      </c>
      <c r="H2305" s="8">
        <v>0.42599999999999999</v>
      </c>
      <c r="I2305" s="9">
        <f>_xlfn.NUMBERVALUE(INDEX(tb_SVI[],MATCH(tb_MHDI[[#This Row],[mun_uf]],tb_SVI[city_name_uf],0),7),".")</f>
        <v>2010</v>
      </c>
    </row>
    <row r="2306" spans="1:9" x14ac:dyDescent="0.25">
      <c r="A2306" s="8" t="s">
        <v>14348</v>
      </c>
      <c r="B2306" s="8" t="str">
        <f>LEFT(tb_MHDI[[#This Row],[Territorialidades]],(FIND("/",tb_MHDI[[#This Row],[Territorialidades]])-2))</f>
        <v>Itagimirim</v>
      </c>
      <c r="C2306" s="8" t="str">
        <f>LEFT(RIGHT(tb_MHDI[[#This Row],[Territorialidades]],3),2)</f>
        <v>BA</v>
      </c>
      <c r="D2306" s="8" t="str">
        <f>CONCATENATE(tb_MHDI[[#This Row],[Município]],"/",tb_MHDI[[#This Row],[UF]])</f>
        <v>Itagimirim/BA</v>
      </c>
      <c r="E2306" s="8">
        <v>0.63400000000000001</v>
      </c>
      <c r="F2306" s="8">
        <v>0.60199999999999998</v>
      </c>
      <c r="G2306" s="8">
        <v>0.82099999999999995</v>
      </c>
      <c r="H2306" s="8">
        <v>0.51600000000000001</v>
      </c>
      <c r="I2306" s="9">
        <f>_xlfn.NUMBERVALUE(INDEX(tb_SVI[],MATCH(tb_MHDI[[#This Row],[mun_uf]],tb_SVI[city_name_uf],0),7),".")</f>
        <v>2010</v>
      </c>
    </row>
    <row r="2307" spans="1:9" x14ac:dyDescent="0.25">
      <c r="A2307" s="8" t="s">
        <v>14349</v>
      </c>
      <c r="B2307" s="8" t="str">
        <f>LEFT(tb_MHDI[[#This Row],[Territorialidades]],(FIND("/",tb_MHDI[[#This Row],[Territorialidades]])-2))</f>
        <v>Itaguaçu da Bahia</v>
      </c>
      <c r="C2307" s="8" t="str">
        <f>LEFT(RIGHT(tb_MHDI[[#This Row],[Territorialidades]],3),2)</f>
        <v>BA</v>
      </c>
      <c r="D2307" s="8" t="str">
        <f>CONCATENATE(tb_MHDI[[#This Row],[Município]],"/",tb_MHDI[[#This Row],[UF]])</f>
        <v>Itaguaçu da Bahia/BA</v>
      </c>
      <c r="E2307" s="8">
        <v>0.56200000000000006</v>
      </c>
      <c r="F2307" s="8">
        <v>0.55000000000000004</v>
      </c>
      <c r="G2307" s="8">
        <v>0.74</v>
      </c>
      <c r="H2307" s="8">
        <v>0.435</v>
      </c>
      <c r="I2307" s="9">
        <f>_xlfn.NUMBERVALUE(INDEX(tb_SVI[],MATCH(tb_MHDI[[#This Row],[mun_uf]],tb_SVI[city_name_uf],0),7),".")</f>
        <v>2010</v>
      </c>
    </row>
    <row r="2308" spans="1:9" x14ac:dyDescent="0.25">
      <c r="A2308" s="8" t="s">
        <v>14350</v>
      </c>
      <c r="B2308" s="8" t="str">
        <f>LEFT(tb_MHDI[[#This Row],[Territorialidades]],(FIND("/",tb_MHDI[[#This Row],[Territorialidades]])-2))</f>
        <v>Itaguaçu</v>
      </c>
      <c r="C2308" s="8" t="str">
        <f>LEFT(RIGHT(tb_MHDI[[#This Row],[Territorialidades]],3),2)</f>
        <v>ES</v>
      </c>
      <c r="D2308" s="8" t="str">
        <f>CONCATENATE(tb_MHDI[[#This Row],[Município]],"/",tb_MHDI[[#This Row],[UF]])</f>
        <v>Itaguaçu/ES</v>
      </c>
      <c r="E2308" s="8">
        <v>0.70199999999999996</v>
      </c>
      <c r="F2308" s="8">
        <v>0.67200000000000004</v>
      </c>
      <c r="G2308" s="8">
        <v>0.80200000000000005</v>
      </c>
      <c r="H2308" s="8">
        <v>0.64100000000000001</v>
      </c>
      <c r="I2308" s="9">
        <f>_xlfn.NUMBERVALUE(INDEX(tb_SVI[],MATCH(tb_MHDI[[#This Row],[mun_uf]],tb_SVI[city_name_uf],0),7),".")</f>
        <v>2010</v>
      </c>
    </row>
    <row r="2309" spans="1:9" x14ac:dyDescent="0.25">
      <c r="A2309" s="8" t="s">
        <v>14351</v>
      </c>
      <c r="B2309" s="8" t="str">
        <f>LEFT(tb_MHDI[[#This Row],[Territorialidades]],(FIND("/",tb_MHDI[[#This Row],[Territorialidades]])-2))</f>
        <v>Itaguaí</v>
      </c>
      <c r="C2309" s="8" t="str">
        <f>LEFT(RIGHT(tb_MHDI[[#This Row],[Territorialidades]],3),2)</f>
        <v>RJ</v>
      </c>
      <c r="D2309" s="8" t="str">
        <f>CONCATENATE(tb_MHDI[[#This Row],[Município]],"/",tb_MHDI[[#This Row],[UF]])</f>
        <v>Itaguaí/RJ</v>
      </c>
      <c r="E2309" s="8">
        <v>0.71499999999999997</v>
      </c>
      <c r="F2309" s="8">
        <v>0.70299999999999996</v>
      </c>
      <c r="G2309" s="8">
        <v>0.81399999999999995</v>
      </c>
      <c r="H2309" s="8">
        <v>0.63800000000000001</v>
      </c>
      <c r="I2309" s="9">
        <f>_xlfn.NUMBERVALUE(INDEX(tb_SVI[],MATCH(tb_MHDI[[#This Row],[mun_uf]],tb_SVI[city_name_uf],0),7),".")</f>
        <v>2010</v>
      </c>
    </row>
    <row r="2310" spans="1:9" x14ac:dyDescent="0.25">
      <c r="A2310" s="8" t="s">
        <v>14352</v>
      </c>
      <c r="B2310" s="8" t="str">
        <f>LEFT(tb_MHDI[[#This Row],[Territorialidades]],(FIND("/",tb_MHDI[[#This Row],[Territorialidades]])-2))</f>
        <v>Itaguajé</v>
      </c>
      <c r="C2310" s="8" t="str">
        <f>LEFT(RIGHT(tb_MHDI[[#This Row],[Territorialidades]],3),2)</f>
        <v>PR</v>
      </c>
      <c r="D2310" s="8" t="str">
        <f>CONCATENATE(tb_MHDI[[#This Row],[Município]],"/",tb_MHDI[[#This Row],[UF]])</f>
        <v>Itaguajé/PR</v>
      </c>
      <c r="E2310" s="8">
        <v>0.70699999999999996</v>
      </c>
      <c r="F2310" s="8">
        <v>0.67200000000000004</v>
      </c>
      <c r="G2310" s="8">
        <v>0.79100000000000004</v>
      </c>
      <c r="H2310" s="8">
        <v>0.66400000000000003</v>
      </c>
      <c r="I2310" s="9">
        <f>_xlfn.NUMBERVALUE(INDEX(tb_SVI[],MATCH(tb_MHDI[[#This Row],[mun_uf]],tb_SVI[city_name_uf],0),7),".")</f>
        <v>2010</v>
      </c>
    </row>
    <row r="2311" spans="1:9" x14ac:dyDescent="0.25">
      <c r="A2311" s="8" t="s">
        <v>14353</v>
      </c>
      <c r="B2311" s="8" t="str">
        <f>LEFT(tb_MHDI[[#This Row],[Territorialidades]],(FIND("/",tb_MHDI[[#This Row],[Territorialidades]])-2))</f>
        <v>Itaguara</v>
      </c>
      <c r="C2311" s="8" t="str">
        <f>LEFT(RIGHT(tb_MHDI[[#This Row],[Territorialidades]],3),2)</f>
        <v>MG</v>
      </c>
      <c r="D2311" s="8" t="str">
        <f>CONCATENATE(tb_MHDI[[#This Row],[Município]],"/",tb_MHDI[[#This Row],[UF]])</f>
        <v>Itaguara/MG</v>
      </c>
      <c r="E2311" s="8">
        <v>0.69099999999999995</v>
      </c>
      <c r="F2311" s="8">
        <v>0.69699999999999995</v>
      </c>
      <c r="G2311" s="8">
        <v>0.83599999999999997</v>
      </c>
      <c r="H2311" s="8">
        <v>0.56699999999999995</v>
      </c>
      <c r="I2311" s="9">
        <f>_xlfn.NUMBERVALUE(INDEX(tb_SVI[],MATCH(tb_MHDI[[#This Row],[mun_uf]],tb_SVI[city_name_uf],0),7),".")</f>
        <v>2010</v>
      </c>
    </row>
    <row r="2312" spans="1:9" x14ac:dyDescent="0.25">
      <c r="A2312" s="8" t="s">
        <v>14354</v>
      </c>
      <c r="B2312" s="8" t="str">
        <f>LEFT(tb_MHDI[[#This Row],[Territorialidades]],(FIND("/",tb_MHDI[[#This Row],[Territorialidades]])-2))</f>
        <v>Itaguari</v>
      </c>
      <c r="C2312" s="8" t="str">
        <f>LEFT(RIGHT(tb_MHDI[[#This Row],[Territorialidades]],3),2)</f>
        <v>GO</v>
      </c>
      <c r="D2312" s="8" t="str">
        <f>CONCATENATE(tb_MHDI[[#This Row],[Município]],"/",tb_MHDI[[#This Row],[UF]])</f>
        <v>Itaguari/GO</v>
      </c>
      <c r="E2312" s="8">
        <v>0.69299999999999995</v>
      </c>
      <c r="F2312" s="8">
        <v>0.68300000000000005</v>
      </c>
      <c r="G2312" s="8">
        <v>0.81699999999999995</v>
      </c>
      <c r="H2312" s="8">
        <v>0.59599999999999997</v>
      </c>
      <c r="I2312" s="9">
        <f>_xlfn.NUMBERVALUE(INDEX(tb_SVI[],MATCH(tb_MHDI[[#This Row],[mun_uf]],tb_SVI[city_name_uf],0),7),".")</f>
        <v>2010</v>
      </c>
    </row>
    <row r="2313" spans="1:9" x14ac:dyDescent="0.25">
      <c r="A2313" s="8" t="s">
        <v>14355</v>
      </c>
      <c r="B2313" s="8" t="str">
        <f>LEFT(tb_MHDI[[#This Row],[Territorialidades]],(FIND("/",tb_MHDI[[#This Row],[Territorialidades]])-2))</f>
        <v>Itaguaru</v>
      </c>
      <c r="C2313" s="8" t="str">
        <f>LEFT(RIGHT(tb_MHDI[[#This Row],[Territorialidades]],3),2)</f>
        <v>GO</v>
      </c>
      <c r="D2313" s="8" t="str">
        <f>CONCATENATE(tb_MHDI[[#This Row],[Município]],"/",tb_MHDI[[#This Row],[UF]])</f>
        <v>Itaguaru/GO</v>
      </c>
      <c r="E2313" s="8">
        <v>0.71799999999999997</v>
      </c>
      <c r="F2313" s="8">
        <v>0.68899999999999995</v>
      </c>
      <c r="G2313" s="8">
        <v>0.82799999999999996</v>
      </c>
      <c r="H2313" s="8">
        <v>0.64800000000000002</v>
      </c>
      <c r="I2313" s="9">
        <f>_xlfn.NUMBERVALUE(INDEX(tb_SVI[],MATCH(tb_MHDI[[#This Row],[mun_uf]],tb_SVI[city_name_uf],0),7),".")</f>
        <v>2010</v>
      </c>
    </row>
    <row r="2314" spans="1:9" x14ac:dyDescent="0.25">
      <c r="A2314" s="8" t="s">
        <v>14356</v>
      </c>
      <c r="B2314" s="8" t="str">
        <f>LEFT(tb_MHDI[[#This Row],[Territorialidades]],(FIND("/",tb_MHDI[[#This Row],[Territorialidades]])-2))</f>
        <v>Itaguatins</v>
      </c>
      <c r="C2314" s="8" t="str">
        <f>LEFT(RIGHT(tb_MHDI[[#This Row],[Territorialidades]],3),2)</f>
        <v>TO</v>
      </c>
      <c r="D2314" s="8" t="str">
        <f>CONCATENATE(tb_MHDI[[#This Row],[Município]],"/",tb_MHDI[[#This Row],[UF]])</f>
        <v>Itaguatins/TO</v>
      </c>
      <c r="E2314" s="8">
        <v>0.61599999999999999</v>
      </c>
      <c r="F2314" s="8">
        <v>0.57199999999999995</v>
      </c>
      <c r="G2314" s="8">
        <v>0.79900000000000004</v>
      </c>
      <c r="H2314" s="8">
        <v>0.51100000000000001</v>
      </c>
      <c r="I2314" s="9">
        <f>_xlfn.NUMBERVALUE(INDEX(tb_SVI[],MATCH(tb_MHDI[[#This Row],[mun_uf]],tb_SVI[city_name_uf],0),7),".")</f>
        <v>2010</v>
      </c>
    </row>
    <row r="2315" spans="1:9" x14ac:dyDescent="0.25">
      <c r="A2315" s="8" t="s">
        <v>14357</v>
      </c>
      <c r="B2315" s="8" t="str">
        <f>LEFT(tb_MHDI[[#This Row],[Territorialidades]],(FIND("/",tb_MHDI[[#This Row],[Territorialidades]])-2))</f>
        <v>Itaíba</v>
      </c>
      <c r="C2315" s="8" t="str">
        <f>LEFT(RIGHT(tb_MHDI[[#This Row],[Territorialidades]],3),2)</f>
        <v>PE</v>
      </c>
      <c r="D2315" s="8" t="str">
        <f>CONCATENATE(tb_MHDI[[#This Row],[Município]],"/",tb_MHDI[[#This Row],[UF]])</f>
        <v>Itaíba/PE</v>
      </c>
      <c r="E2315" s="8">
        <v>0.51</v>
      </c>
      <c r="F2315" s="8">
        <v>0.53100000000000003</v>
      </c>
      <c r="G2315" s="8">
        <v>0.68799999999999994</v>
      </c>
      <c r="H2315" s="8">
        <v>0.36399999999999999</v>
      </c>
      <c r="I2315" s="9">
        <f>_xlfn.NUMBERVALUE(INDEX(tb_SVI[],MATCH(tb_MHDI[[#This Row],[mun_uf]],tb_SVI[city_name_uf],0),7),".")</f>
        <v>2010</v>
      </c>
    </row>
    <row r="2316" spans="1:9" x14ac:dyDescent="0.25">
      <c r="A2316" s="8" t="s">
        <v>14358</v>
      </c>
      <c r="B2316" s="8" t="str">
        <f>LEFT(tb_MHDI[[#This Row],[Territorialidades]],(FIND("/",tb_MHDI[[#This Row],[Territorialidades]])-2))</f>
        <v>Itaiçaba</v>
      </c>
      <c r="C2316" s="8" t="str">
        <f>LEFT(RIGHT(tb_MHDI[[#This Row],[Territorialidades]],3),2)</f>
        <v>CE</v>
      </c>
      <c r="D2316" s="8" t="str">
        <f>CONCATENATE(tb_MHDI[[#This Row],[Município]],"/",tb_MHDI[[#This Row],[UF]])</f>
        <v>Itaiçaba/CE</v>
      </c>
      <c r="E2316" s="8">
        <v>0.65600000000000003</v>
      </c>
      <c r="F2316" s="8">
        <v>0.58099999999999996</v>
      </c>
      <c r="G2316" s="8">
        <v>0.75800000000000001</v>
      </c>
      <c r="H2316" s="8">
        <v>0.64200000000000002</v>
      </c>
      <c r="I2316" s="9">
        <f>_xlfn.NUMBERVALUE(INDEX(tb_SVI[],MATCH(tb_MHDI[[#This Row],[mun_uf]],tb_SVI[city_name_uf],0),7),".")</f>
        <v>2010</v>
      </c>
    </row>
    <row r="2317" spans="1:9" x14ac:dyDescent="0.25">
      <c r="A2317" s="8" t="s">
        <v>14359</v>
      </c>
      <c r="B2317" s="8" t="str">
        <f>LEFT(tb_MHDI[[#This Row],[Territorialidades]],(FIND("/",tb_MHDI[[#This Row],[Territorialidades]])-2))</f>
        <v>Itainópolis</v>
      </c>
      <c r="C2317" s="8" t="str">
        <f>LEFT(RIGHT(tb_MHDI[[#This Row],[Territorialidades]],3),2)</f>
        <v>PI</v>
      </c>
      <c r="D2317" s="8" t="str">
        <f>CONCATENATE(tb_MHDI[[#This Row],[Município]],"/",tb_MHDI[[#This Row],[UF]])</f>
        <v>Itainópolis/PI</v>
      </c>
      <c r="E2317" s="8">
        <v>0.54100000000000004</v>
      </c>
      <c r="F2317" s="8">
        <v>0.54500000000000004</v>
      </c>
      <c r="G2317" s="8">
        <v>0.72499999999999998</v>
      </c>
      <c r="H2317" s="8">
        <v>0.40100000000000002</v>
      </c>
      <c r="I2317" s="9">
        <f>_xlfn.NUMBERVALUE(INDEX(tb_SVI[],MATCH(tb_MHDI[[#This Row],[mun_uf]],tb_SVI[city_name_uf],0),7),".")</f>
        <v>2010</v>
      </c>
    </row>
    <row r="2318" spans="1:9" x14ac:dyDescent="0.25">
      <c r="A2318" s="8" t="s">
        <v>14360</v>
      </c>
      <c r="B2318" s="8" t="str">
        <f>LEFT(tb_MHDI[[#This Row],[Territorialidades]],(FIND("/",tb_MHDI[[#This Row],[Territorialidades]])-2))</f>
        <v>Itaiópolis</v>
      </c>
      <c r="C2318" s="8" t="str">
        <f>LEFT(RIGHT(tb_MHDI[[#This Row],[Territorialidades]],3),2)</f>
        <v>SC</v>
      </c>
      <c r="D2318" s="8" t="str">
        <f>CONCATENATE(tb_MHDI[[#This Row],[Município]],"/",tb_MHDI[[#This Row],[UF]])</f>
        <v>Itaiópolis/SC</v>
      </c>
      <c r="E2318" s="8">
        <v>0.70799999999999996</v>
      </c>
      <c r="F2318" s="8">
        <v>0.7</v>
      </c>
      <c r="G2318" s="8">
        <v>0.83599999999999997</v>
      </c>
      <c r="H2318" s="8">
        <v>0.60599999999999998</v>
      </c>
      <c r="I2318" s="9">
        <f>_xlfn.NUMBERVALUE(INDEX(tb_SVI[],MATCH(tb_MHDI[[#This Row],[mun_uf]],tb_SVI[city_name_uf],0),7),".")</f>
        <v>2010</v>
      </c>
    </row>
    <row r="2319" spans="1:9" x14ac:dyDescent="0.25">
      <c r="A2319" s="8" t="s">
        <v>14361</v>
      </c>
      <c r="B2319" s="8" t="str">
        <f>LEFT(tb_MHDI[[#This Row],[Territorialidades]],(FIND("/",tb_MHDI[[#This Row],[Territorialidades]])-2))</f>
        <v>Itaipava do Grajaú</v>
      </c>
      <c r="C2319" s="8" t="str">
        <f>LEFT(RIGHT(tb_MHDI[[#This Row],[Territorialidades]],3),2)</f>
        <v>MA</v>
      </c>
      <c r="D2319" s="8" t="str">
        <f>CONCATENATE(tb_MHDI[[#This Row],[Município]],"/",tb_MHDI[[#This Row],[UF]])</f>
        <v>Itaipava do Grajaú/MA</v>
      </c>
      <c r="E2319" s="8">
        <v>0.51800000000000002</v>
      </c>
      <c r="F2319" s="8">
        <v>0.45600000000000002</v>
      </c>
      <c r="G2319" s="8">
        <v>0.72599999999999998</v>
      </c>
      <c r="H2319" s="8">
        <v>0.41899999999999998</v>
      </c>
      <c r="I2319" s="9">
        <f>_xlfn.NUMBERVALUE(INDEX(tb_SVI[],MATCH(tb_MHDI[[#This Row],[mun_uf]],tb_SVI[city_name_uf],0),7),".")</f>
        <v>2010</v>
      </c>
    </row>
    <row r="2320" spans="1:9" x14ac:dyDescent="0.25">
      <c r="A2320" s="8" t="s">
        <v>14362</v>
      </c>
      <c r="B2320" s="8" t="str">
        <f>LEFT(tb_MHDI[[#This Row],[Territorialidades]],(FIND("/",tb_MHDI[[#This Row],[Territorialidades]])-2))</f>
        <v>Itaipé</v>
      </c>
      <c r="C2320" s="8" t="str">
        <f>LEFT(RIGHT(tb_MHDI[[#This Row],[Territorialidades]],3),2)</f>
        <v>MG</v>
      </c>
      <c r="D2320" s="8" t="str">
        <f>CONCATENATE(tb_MHDI[[#This Row],[Município]],"/",tb_MHDI[[#This Row],[UF]])</f>
        <v>Itaipé/MG</v>
      </c>
      <c r="E2320" s="8">
        <v>0.55200000000000005</v>
      </c>
      <c r="F2320" s="8">
        <v>0.56999999999999995</v>
      </c>
      <c r="G2320" s="8">
        <v>0.75900000000000001</v>
      </c>
      <c r="H2320" s="8">
        <v>0.38800000000000001</v>
      </c>
      <c r="I2320" s="9">
        <f>_xlfn.NUMBERVALUE(INDEX(tb_SVI[],MATCH(tb_MHDI[[#This Row],[mun_uf]],tb_SVI[city_name_uf],0),7),".")</f>
        <v>2010</v>
      </c>
    </row>
    <row r="2321" spans="1:9" x14ac:dyDescent="0.25">
      <c r="A2321" s="8" t="s">
        <v>14363</v>
      </c>
      <c r="B2321" s="8" t="str">
        <f>LEFT(tb_MHDI[[#This Row],[Territorialidades]],(FIND("/",tb_MHDI[[#This Row],[Territorialidades]])-2))</f>
        <v>Itaipulândia</v>
      </c>
      <c r="C2321" s="8" t="str">
        <f>LEFT(RIGHT(tb_MHDI[[#This Row],[Territorialidades]],3),2)</f>
        <v>PR</v>
      </c>
      <c r="D2321" s="8" t="str">
        <f>CONCATENATE(tb_MHDI[[#This Row],[Município]],"/",tb_MHDI[[#This Row],[UF]])</f>
        <v>Itaipulândia/PR</v>
      </c>
      <c r="E2321" s="8">
        <v>0.73799999999999999</v>
      </c>
      <c r="F2321" s="8">
        <v>0.77900000000000003</v>
      </c>
      <c r="G2321" s="8">
        <v>0.84799999999999998</v>
      </c>
      <c r="H2321" s="8">
        <v>0.60799999999999998</v>
      </c>
      <c r="I2321" s="9">
        <f>_xlfn.NUMBERVALUE(INDEX(tb_SVI[],MATCH(tb_MHDI[[#This Row],[mun_uf]],tb_SVI[city_name_uf],0),7),".")</f>
        <v>2010</v>
      </c>
    </row>
    <row r="2322" spans="1:9" x14ac:dyDescent="0.25">
      <c r="A2322" s="8" t="s">
        <v>14364</v>
      </c>
      <c r="B2322" s="8" t="str">
        <f>LEFT(tb_MHDI[[#This Row],[Territorialidades]],(FIND("/",tb_MHDI[[#This Row],[Territorialidades]])-2))</f>
        <v>Itaí</v>
      </c>
      <c r="C2322" s="8" t="str">
        <f>LEFT(RIGHT(tb_MHDI[[#This Row],[Territorialidades]],3),2)</f>
        <v>SP</v>
      </c>
      <c r="D2322" s="8" t="str">
        <f>CONCATENATE(tb_MHDI[[#This Row],[Município]],"/",tb_MHDI[[#This Row],[UF]])</f>
        <v>Itaí/SP</v>
      </c>
      <c r="E2322" s="8">
        <v>0.71299999999999997</v>
      </c>
      <c r="F2322" s="8">
        <v>0.69199999999999995</v>
      </c>
      <c r="G2322" s="8">
        <v>0.83</v>
      </c>
      <c r="H2322" s="8">
        <v>0.63</v>
      </c>
      <c r="I2322" s="9">
        <f>_xlfn.NUMBERVALUE(INDEX(tb_SVI[],MATCH(tb_MHDI[[#This Row],[mun_uf]],tb_SVI[city_name_uf],0),7),".")</f>
        <v>2010</v>
      </c>
    </row>
    <row r="2323" spans="1:9" x14ac:dyDescent="0.25">
      <c r="A2323" s="8" t="s">
        <v>14365</v>
      </c>
      <c r="B2323" s="8" t="str">
        <f>LEFT(tb_MHDI[[#This Row],[Territorialidades]],(FIND("/",tb_MHDI[[#This Row],[Territorialidades]])-2))</f>
        <v>Itaitinga</v>
      </c>
      <c r="C2323" s="8" t="str">
        <f>LEFT(RIGHT(tb_MHDI[[#This Row],[Territorialidades]],3),2)</f>
        <v>CE</v>
      </c>
      <c r="D2323" s="8" t="str">
        <f>CONCATENATE(tb_MHDI[[#This Row],[Município]],"/",tb_MHDI[[#This Row],[UF]])</f>
        <v>Itaitinga/CE</v>
      </c>
      <c r="E2323" s="8">
        <v>0.626</v>
      </c>
      <c r="F2323" s="8">
        <v>0.58299999999999996</v>
      </c>
      <c r="G2323" s="8">
        <v>0.76800000000000002</v>
      </c>
      <c r="H2323" s="8">
        <v>0.54800000000000004</v>
      </c>
      <c r="I2323" s="9">
        <f>_xlfn.NUMBERVALUE(INDEX(tb_SVI[],MATCH(tb_MHDI[[#This Row],[mun_uf]],tb_SVI[city_name_uf],0),7),".")</f>
        <v>2010</v>
      </c>
    </row>
    <row r="2324" spans="1:9" x14ac:dyDescent="0.25">
      <c r="A2324" s="8" t="s">
        <v>14366</v>
      </c>
      <c r="B2324" s="8" t="str">
        <f>LEFT(tb_MHDI[[#This Row],[Territorialidades]],(FIND("/",tb_MHDI[[#This Row],[Territorialidades]])-2))</f>
        <v>Itaituba</v>
      </c>
      <c r="C2324" s="8" t="str">
        <f>LEFT(RIGHT(tb_MHDI[[#This Row],[Territorialidades]],3),2)</f>
        <v>PA</v>
      </c>
      <c r="D2324" s="8" t="str">
        <f>CONCATENATE(tb_MHDI[[#This Row],[Município]],"/",tb_MHDI[[#This Row],[UF]])</f>
        <v>Itaituba/PA</v>
      </c>
      <c r="E2324" s="8">
        <v>0.64</v>
      </c>
      <c r="F2324" s="8">
        <v>0.64400000000000002</v>
      </c>
      <c r="G2324" s="8">
        <v>0.8</v>
      </c>
      <c r="H2324" s="8">
        <v>0.51</v>
      </c>
      <c r="I2324" s="9">
        <f>_xlfn.NUMBERVALUE(INDEX(tb_SVI[],MATCH(tb_MHDI[[#This Row],[mun_uf]],tb_SVI[city_name_uf],0),7),".")</f>
        <v>2010</v>
      </c>
    </row>
    <row r="2325" spans="1:9" x14ac:dyDescent="0.25">
      <c r="A2325" s="8" t="s">
        <v>14367</v>
      </c>
      <c r="B2325" s="8" t="str">
        <f>LEFT(tb_MHDI[[#This Row],[Territorialidades]],(FIND("/",tb_MHDI[[#This Row],[Territorialidades]])-2))</f>
        <v>Itajá</v>
      </c>
      <c r="C2325" s="8" t="str">
        <f>LEFT(RIGHT(tb_MHDI[[#This Row],[Territorialidades]],3),2)</f>
        <v>GO</v>
      </c>
      <c r="D2325" s="8" t="str">
        <f>CONCATENATE(tb_MHDI[[#This Row],[Município]],"/",tb_MHDI[[#This Row],[UF]])</f>
        <v>Itajá/GO</v>
      </c>
      <c r="E2325" s="8">
        <v>0.69099999999999995</v>
      </c>
      <c r="F2325" s="8">
        <v>0.69199999999999995</v>
      </c>
      <c r="G2325" s="8">
        <v>0.83499999999999996</v>
      </c>
      <c r="H2325" s="8">
        <v>0.56999999999999995</v>
      </c>
      <c r="I2325" s="9">
        <f>_xlfn.NUMBERVALUE(INDEX(tb_SVI[],MATCH(tb_MHDI[[#This Row],[mun_uf]],tb_SVI[city_name_uf],0),7),".")</f>
        <v>2010</v>
      </c>
    </row>
    <row r="2326" spans="1:9" x14ac:dyDescent="0.25">
      <c r="A2326" s="8" t="s">
        <v>14368</v>
      </c>
      <c r="B2326" s="8" t="str">
        <f>LEFT(tb_MHDI[[#This Row],[Territorialidades]],(FIND("/",tb_MHDI[[#This Row],[Territorialidades]])-2))</f>
        <v>Itajaí</v>
      </c>
      <c r="C2326" s="8" t="str">
        <f>LEFT(RIGHT(tb_MHDI[[#This Row],[Territorialidades]],3),2)</f>
        <v>SC</v>
      </c>
      <c r="D2326" s="8" t="str">
        <f>CONCATENATE(tb_MHDI[[#This Row],[Município]],"/",tb_MHDI[[#This Row],[UF]])</f>
        <v>Itajaí/SC</v>
      </c>
      <c r="E2326" s="8">
        <v>0.79500000000000004</v>
      </c>
      <c r="F2326" s="8">
        <v>0.77800000000000002</v>
      </c>
      <c r="G2326" s="8">
        <v>0.88400000000000001</v>
      </c>
      <c r="H2326" s="8">
        <v>0.73</v>
      </c>
      <c r="I2326" s="9">
        <f>_xlfn.NUMBERVALUE(INDEX(tb_SVI[],MATCH(tb_MHDI[[#This Row],[mun_uf]],tb_SVI[city_name_uf],0),7),".")</f>
        <v>2010</v>
      </c>
    </row>
    <row r="2327" spans="1:9" x14ac:dyDescent="0.25">
      <c r="A2327" s="8" t="s">
        <v>14369</v>
      </c>
      <c r="B2327" s="8" t="str">
        <f>LEFT(tb_MHDI[[#This Row],[Territorialidades]],(FIND("/",tb_MHDI[[#This Row],[Territorialidades]])-2))</f>
        <v>Itajá</v>
      </c>
      <c r="C2327" s="8" t="str">
        <f>LEFT(RIGHT(tb_MHDI[[#This Row],[Territorialidades]],3),2)</f>
        <v>RN</v>
      </c>
      <c r="D2327" s="8" t="str">
        <f>CONCATENATE(tb_MHDI[[#This Row],[Município]],"/",tb_MHDI[[#This Row],[UF]])</f>
        <v>Itajá/RN</v>
      </c>
      <c r="E2327" s="8">
        <v>0.624</v>
      </c>
      <c r="F2327" s="8">
        <v>0.58599999999999997</v>
      </c>
      <c r="G2327" s="8">
        <v>0.76900000000000002</v>
      </c>
      <c r="H2327" s="8">
        <v>0.53900000000000003</v>
      </c>
      <c r="I2327" s="9">
        <f>_xlfn.NUMBERVALUE(INDEX(tb_SVI[],MATCH(tb_MHDI[[#This Row],[mun_uf]],tb_SVI[city_name_uf],0),7),".")</f>
        <v>2010</v>
      </c>
    </row>
    <row r="2328" spans="1:9" x14ac:dyDescent="0.25">
      <c r="A2328" s="8" t="s">
        <v>14370</v>
      </c>
      <c r="B2328" s="8" t="str">
        <f>LEFT(tb_MHDI[[#This Row],[Territorialidades]],(FIND("/",tb_MHDI[[#This Row],[Territorialidades]])-2))</f>
        <v>Itajobi</v>
      </c>
      <c r="C2328" s="8" t="str">
        <f>LEFT(RIGHT(tb_MHDI[[#This Row],[Territorialidades]],3),2)</f>
        <v>SP</v>
      </c>
      <c r="D2328" s="8" t="str">
        <f>CONCATENATE(tb_MHDI[[#This Row],[Município]],"/",tb_MHDI[[#This Row],[UF]])</f>
        <v>Itajobi/SP</v>
      </c>
      <c r="E2328" s="8">
        <v>0.73</v>
      </c>
      <c r="F2328" s="8">
        <v>0.72699999999999998</v>
      </c>
      <c r="G2328" s="8">
        <v>0.83199999999999996</v>
      </c>
      <c r="H2328" s="8">
        <v>0.64400000000000002</v>
      </c>
      <c r="I2328" s="9">
        <f>_xlfn.NUMBERVALUE(INDEX(tb_SVI[],MATCH(tb_MHDI[[#This Row],[mun_uf]],tb_SVI[city_name_uf],0),7),".")</f>
        <v>2010</v>
      </c>
    </row>
    <row r="2329" spans="1:9" x14ac:dyDescent="0.25">
      <c r="A2329" s="8" t="s">
        <v>14371</v>
      </c>
      <c r="B2329" s="8" t="str">
        <f>LEFT(tb_MHDI[[#This Row],[Territorialidades]],(FIND("/",tb_MHDI[[#This Row],[Territorialidades]])-2))</f>
        <v>Itajubá</v>
      </c>
      <c r="C2329" s="8" t="str">
        <f>LEFT(RIGHT(tb_MHDI[[#This Row],[Territorialidades]],3),2)</f>
        <v>MG</v>
      </c>
      <c r="D2329" s="8" t="str">
        <f>CONCATENATE(tb_MHDI[[#This Row],[Município]],"/",tb_MHDI[[#This Row],[UF]])</f>
        <v>Itajubá/MG</v>
      </c>
      <c r="E2329" s="8">
        <v>0.78700000000000003</v>
      </c>
      <c r="F2329" s="8">
        <v>0.76700000000000002</v>
      </c>
      <c r="G2329" s="8">
        <v>0.88400000000000001</v>
      </c>
      <c r="H2329" s="8">
        <v>0.71799999999999997</v>
      </c>
      <c r="I2329" s="9">
        <f>_xlfn.NUMBERVALUE(INDEX(tb_SVI[],MATCH(tb_MHDI[[#This Row],[mun_uf]],tb_SVI[city_name_uf],0),7),".")</f>
        <v>2010</v>
      </c>
    </row>
    <row r="2330" spans="1:9" x14ac:dyDescent="0.25">
      <c r="A2330" s="8" t="s">
        <v>14372</v>
      </c>
      <c r="B2330" s="8" t="str">
        <f>LEFT(tb_MHDI[[#This Row],[Territorialidades]],(FIND("/",tb_MHDI[[#This Row],[Territorialidades]])-2))</f>
        <v>Itaju do Colônia</v>
      </c>
      <c r="C2330" s="8" t="str">
        <f>LEFT(RIGHT(tb_MHDI[[#This Row],[Territorialidades]],3),2)</f>
        <v>BA</v>
      </c>
      <c r="D2330" s="8" t="str">
        <f>CONCATENATE(tb_MHDI[[#This Row],[Município]],"/",tb_MHDI[[#This Row],[UF]])</f>
        <v>Itaju do Colônia/BA</v>
      </c>
      <c r="E2330" s="8">
        <v>0.59199999999999997</v>
      </c>
      <c r="F2330" s="8">
        <v>0.56999999999999995</v>
      </c>
      <c r="G2330" s="8">
        <v>0.72399999999999998</v>
      </c>
      <c r="H2330" s="8">
        <v>0.502</v>
      </c>
      <c r="I2330" s="9">
        <f>_xlfn.NUMBERVALUE(INDEX(tb_SVI[],MATCH(tb_MHDI[[#This Row],[mun_uf]],tb_SVI[city_name_uf],0),7),".")</f>
        <v>2010</v>
      </c>
    </row>
    <row r="2331" spans="1:9" x14ac:dyDescent="0.25">
      <c r="A2331" s="8" t="s">
        <v>14373</v>
      </c>
      <c r="B2331" s="8" t="str">
        <f>LEFT(tb_MHDI[[#This Row],[Territorialidades]],(FIND("/",tb_MHDI[[#This Row],[Territorialidades]])-2))</f>
        <v>Itajuípe</v>
      </c>
      <c r="C2331" s="8" t="str">
        <f>LEFT(RIGHT(tb_MHDI[[#This Row],[Territorialidades]],3),2)</f>
        <v>BA</v>
      </c>
      <c r="D2331" s="8" t="str">
        <f>CONCATENATE(tb_MHDI[[#This Row],[Município]],"/",tb_MHDI[[#This Row],[UF]])</f>
        <v>Itajuípe/BA</v>
      </c>
      <c r="E2331" s="8">
        <v>0.59899999999999998</v>
      </c>
      <c r="F2331" s="8">
        <v>0.60899999999999999</v>
      </c>
      <c r="G2331" s="8">
        <v>0.75900000000000001</v>
      </c>
      <c r="H2331" s="8">
        <v>0.46600000000000003</v>
      </c>
      <c r="I2331" s="9">
        <f>_xlfn.NUMBERVALUE(INDEX(tb_SVI[],MATCH(tb_MHDI[[#This Row],[mun_uf]],tb_SVI[city_name_uf],0),7),".")</f>
        <v>2010</v>
      </c>
    </row>
    <row r="2332" spans="1:9" x14ac:dyDescent="0.25">
      <c r="A2332" s="8" t="s">
        <v>14374</v>
      </c>
      <c r="B2332" s="8" t="str">
        <f>LEFT(tb_MHDI[[#This Row],[Territorialidades]],(FIND("/",tb_MHDI[[#This Row],[Territorialidades]])-2))</f>
        <v>Itaju</v>
      </c>
      <c r="C2332" s="8" t="str">
        <f>LEFT(RIGHT(tb_MHDI[[#This Row],[Territorialidades]],3),2)</f>
        <v>SP</v>
      </c>
      <c r="D2332" s="8" t="str">
        <f>CONCATENATE(tb_MHDI[[#This Row],[Município]],"/",tb_MHDI[[#This Row],[UF]])</f>
        <v>Itaju/SP</v>
      </c>
      <c r="E2332" s="8">
        <v>0.70499999999999996</v>
      </c>
      <c r="F2332" s="8">
        <v>0.69599999999999995</v>
      </c>
      <c r="G2332" s="8">
        <v>0.82299999999999995</v>
      </c>
      <c r="H2332" s="8">
        <v>0.61299999999999999</v>
      </c>
      <c r="I2332" s="9">
        <f>_xlfn.NUMBERVALUE(INDEX(tb_SVI[],MATCH(tb_MHDI[[#This Row],[mun_uf]],tb_SVI[city_name_uf],0),7),".")</f>
        <v>2010</v>
      </c>
    </row>
    <row r="2333" spans="1:9" x14ac:dyDescent="0.25">
      <c r="A2333" s="8" t="s">
        <v>14375</v>
      </c>
      <c r="B2333" s="8" t="str">
        <f>LEFT(tb_MHDI[[#This Row],[Territorialidades]],(FIND("/",tb_MHDI[[#This Row],[Territorialidades]])-2))</f>
        <v>Italva</v>
      </c>
      <c r="C2333" s="8" t="str">
        <f>LEFT(RIGHT(tb_MHDI[[#This Row],[Territorialidades]],3),2)</f>
        <v>RJ</v>
      </c>
      <c r="D2333" s="8" t="str">
        <f>CONCATENATE(tb_MHDI[[#This Row],[Município]],"/",tb_MHDI[[#This Row],[UF]])</f>
        <v>Italva/RJ</v>
      </c>
      <c r="E2333" s="8">
        <v>0.68799999999999994</v>
      </c>
      <c r="F2333" s="8">
        <v>0.69199999999999995</v>
      </c>
      <c r="G2333" s="8">
        <v>0.79200000000000004</v>
      </c>
      <c r="H2333" s="8">
        <v>0.59499999999999997</v>
      </c>
      <c r="I2333" s="9">
        <f>_xlfn.NUMBERVALUE(INDEX(tb_SVI[],MATCH(tb_MHDI[[#This Row],[mun_uf]],tb_SVI[city_name_uf],0),7),".")</f>
        <v>2010</v>
      </c>
    </row>
    <row r="2334" spans="1:9" x14ac:dyDescent="0.25">
      <c r="A2334" s="8" t="s">
        <v>14376</v>
      </c>
      <c r="B2334" s="8" t="str">
        <f>LEFT(tb_MHDI[[#This Row],[Territorialidades]],(FIND("/",tb_MHDI[[#This Row],[Territorialidades]])-2))</f>
        <v>Itamaraju</v>
      </c>
      <c r="C2334" s="8" t="str">
        <f>LEFT(RIGHT(tb_MHDI[[#This Row],[Territorialidades]],3),2)</f>
        <v>BA</v>
      </c>
      <c r="D2334" s="8" t="str">
        <f>CONCATENATE(tb_MHDI[[#This Row],[Município]],"/",tb_MHDI[[#This Row],[UF]])</f>
        <v>Itamaraju/BA</v>
      </c>
      <c r="E2334" s="8">
        <v>0.627</v>
      </c>
      <c r="F2334" s="8">
        <v>0.64100000000000001</v>
      </c>
      <c r="G2334" s="8">
        <v>0.76700000000000002</v>
      </c>
      <c r="H2334" s="8">
        <v>0.502</v>
      </c>
      <c r="I2334" s="9">
        <f>_xlfn.NUMBERVALUE(INDEX(tb_SVI[],MATCH(tb_MHDI[[#This Row],[mun_uf]],tb_SVI[city_name_uf],0),7),".")</f>
        <v>2010</v>
      </c>
    </row>
    <row r="2335" spans="1:9" x14ac:dyDescent="0.25">
      <c r="A2335" s="8" t="s">
        <v>14377</v>
      </c>
      <c r="B2335" s="8" t="str">
        <f>LEFT(tb_MHDI[[#This Row],[Territorialidades]],(FIND("/",tb_MHDI[[#This Row],[Territorialidades]])-2))</f>
        <v>Itamarandiba</v>
      </c>
      <c r="C2335" s="8" t="str">
        <f>LEFT(RIGHT(tb_MHDI[[#This Row],[Territorialidades]],3),2)</f>
        <v>MG</v>
      </c>
      <c r="D2335" s="8" t="str">
        <f>CONCATENATE(tb_MHDI[[#This Row],[Município]],"/",tb_MHDI[[#This Row],[UF]])</f>
        <v>Itamarandiba/MG</v>
      </c>
      <c r="E2335" s="8">
        <v>0.64600000000000002</v>
      </c>
      <c r="F2335" s="8">
        <v>0.61799999999999999</v>
      </c>
      <c r="G2335" s="8">
        <v>0.79800000000000004</v>
      </c>
      <c r="H2335" s="8">
        <v>0.54700000000000004</v>
      </c>
      <c r="I2335" s="9">
        <f>_xlfn.NUMBERVALUE(INDEX(tb_SVI[],MATCH(tb_MHDI[[#This Row],[mun_uf]],tb_SVI[city_name_uf],0),7),".")</f>
        <v>2010</v>
      </c>
    </row>
    <row r="2336" spans="1:9" x14ac:dyDescent="0.25">
      <c r="A2336" s="8" t="s">
        <v>14378</v>
      </c>
      <c r="B2336" s="8" t="str">
        <f>LEFT(tb_MHDI[[#This Row],[Territorialidades]],(FIND("/",tb_MHDI[[#This Row],[Territorialidades]])-2))</f>
        <v>Itamarati</v>
      </c>
      <c r="C2336" s="8" t="str">
        <f>LEFT(RIGHT(tb_MHDI[[#This Row],[Territorialidades]],3),2)</f>
        <v>AM</v>
      </c>
      <c r="D2336" s="8" t="str">
        <f>CONCATENATE(tb_MHDI[[#This Row],[Município]],"/",tb_MHDI[[#This Row],[UF]])</f>
        <v>Itamarati/AM</v>
      </c>
      <c r="E2336" s="8">
        <v>0.47699999999999998</v>
      </c>
      <c r="F2336" s="8">
        <v>0.52900000000000003</v>
      </c>
      <c r="G2336" s="8">
        <v>0.77200000000000002</v>
      </c>
      <c r="H2336" s="8">
        <v>0.26600000000000001</v>
      </c>
      <c r="I2336" s="9">
        <f>_xlfn.NUMBERVALUE(INDEX(tb_SVI[],MATCH(tb_MHDI[[#This Row],[mun_uf]],tb_SVI[city_name_uf],0),7),".")</f>
        <v>2010</v>
      </c>
    </row>
    <row r="2337" spans="1:9" x14ac:dyDescent="0.25">
      <c r="A2337" s="8" t="s">
        <v>14379</v>
      </c>
      <c r="B2337" s="8" t="str">
        <f>LEFT(tb_MHDI[[#This Row],[Territorialidades]],(FIND("/",tb_MHDI[[#This Row],[Territorialidades]])-2))</f>
        <v>Itamarati de Minas</v>
      </c>
      <c r="C2337" s="8" t="str">
        <f>LEFT(RIGHT(tb_MHDI[[#This Row],[Territorialidades]],3),2)</f>
        <v>MG</v>
      </c>
      <c r="D2337" s="8" t="str">
        <f>CONCATENATE(tb_MHDI[[#This Row],[Município]],"/",tb_MHDI[[#This Row],[UF]])</f>
        <v>Itamarati de Minas/MG</v>
      </c>
      <c r="E2337" s="8">
        <v>0.68799999999999994</v>
      </c>
      <c r="F2337" s="8">
        <v>0.67700000000000005</v>
      </c>
      <c r="G2337" s="8">
        <v>0.84099999999999997</v>
      </c>
      <c r="H2337" s="8">
        <v>0.57199999999999995</v>
      </c>
      <c r="I2337" s="9">
        <f>_xlfn.NUMBERVALUE(INDEX(tb_SVI[],MATCH(tb_MHDI[[#This Row],[mun_uf]],tb_SVI[city_name_uf],0),7),".")</f>
        <v>2010</v>
      </c>
    </row>
    <row r="2338" spans="1:9" x14ac:dyDescent="0.25">
      <c r="A2338" s="8" t="s">
        <v>14380</v>
      </c>
      <c r="B2338" s="8" t="str">
        <f>LEFT(tb_MHDI[[#This Row],[Territorialidades]],(FIND("/",tb_MHDI[[#This Row],[Territorialidades]])-2))</f>
        <v>Itamari</v>
      </c>
      <c r="C2338" s="8" t="str">
        <f>LEFT(RIGHT(tb_MHDI[[#This Row],[Territorialidades]],3),2)</f>
        <v>BA</v>
      </c>
      <c r="D2338" s="8" t="str">
        <f>CONCATENATE(tb_MHDI[[#This Row],[Município]],"/",tb_MHDI[[#This Row],[UF]])</f>
        <v>Itamari/BA</v>
      </c>
      <c r="E2338" s="8">
        <v>0.57799999999999996</v>
      </c>
      <c r="F2338" s="8">
        <v>0.59499999999999997</v>
      </c>
      <c r="G2338" s="8">
        <v>0.71299999999999997</v>
      </c>
      <c r="H2338" s="8">
        <v>0.45400000000000001</v>
      </c>
      <c r="I2338" s="9">
        <f>_xlfn.NUMBERVALUE(INDEX(tb_SVI[],MATCH(tb_MHDI[[#This Row],[mun_uf]],tb_SVI[city_name_uf],0),7),".")</f>
        <v>2010</v>
      </c>
    </row>
    <row r="2339" spans="1:9" x14ac:dyDescent="0.25">
      <c r="A2339" s="8" t="s">
        <v>14381</v>
      </c>
      <c r="B2339" s="8" t="str">
        <f>LEFT(tb_MHDI[[#This Row],[Territorialidades]],(FIND("/",tb_MHDI[[#This Row],[Territorialidades]])-2))</f>
        <v>Itambacuri</v>
      </c>
      <c r="C2339" s="8" t="str">
        <f>LEFT(RIGHT(tb_MHDI[[#This Row],[Territorialidades]],3),2)</f>
        <v>MG</v>
      </c>
      <c r="D2339" s="8" t="str">
        <f>CONCATENATE(tb_MHDI[[#This Row],[Município]],"/",tb_MHDI[[#This Row],[UF]])</f>
        <v>Itambacuri/MG</v>
      </c>
      <c r="E2339" s="8">
        <v>0.63400000000000001</v>
      </c>
      <c r="F2339" s="8">
        <v>0.61599999999999999</v>
      </c>
      <c r="G2339" s="8">
        <v>0.78400000000000003</v>
      </c>
      <c r="H2339" s="8">
        <v>0.52700000000000002</v>
      </c>
      <c r="I2339" s="9">
        <f>_xlfn.NUMBERVALUE(INDEX(tb_SVI[],MATCH(tb_MHDI[[#This Row],[mun_uf]],tb_SVI[city_name_uf],0),7),".")</f>
        <v>2010</v>
      </c>
    </row>
    <row r="2340" spans="1:9" x14ac:dyDescent="0.25">
      <c r="A2340" s="8" t="s">
        <v>14382</v>
      </c>
      <c r="B2340" s="8" t="str">
        <f>LEFT(tb_MHDI[[#This Row],[Territorialidades]],(FIND("/",tb_MHDI[[#This Row],[Territorialidades]])-2))</f>
        <v>Itambaracá</v>
      </c>
      <c r="C2340" s="8" t="str">
        <f>LEFT(RIGHT(tb_MHDI[[#This Row],[Territorialidades]],3),2)</f>
        <v>PR</v>
      </c>
      <c r="D2340" s="8" t="str">
        <f>CONCATENATE(tb_MHDI[[#This Row],[Município]],"/",tb_MHDI[[#This Row],[UF]])</f>
        <v>Itambaracá/PR</v>
      </c>
      <c r="E2340" s="8">
        <v>0.69399999999999995</v>
      </c>
      <c r="F2340" s="8">
        <v>0.66400000000000003</v>
      </c>
      <c r="G2340" s="8">
        <v>0.78900000000000003</v>
      </c>
      <c r="H2340" s="8">
        <v>0.63900000000000001</v>
      </c>
      <c r="I2340" s="9">
        <f>_xlfn.NUMBERVALUE(INDEX(tb_SVI[],MATCH(tb_MHDI[[#This Row],[mun_uf]],tb_SVI[city_name_uf],0),7),".")</f>
        <v>2010</v>
      </c>
    </row>
    <row r="2341" spans="1:9" x14ac:dyDescent="0.25">
      <c r="A2341" s="8" t="s">
        <v>14383</v>
      </c>
      <c r="B2341" s="8" t="str">
        <f>LEFT(tb_MHDI[[#This Row],[Territorialidades]],(FIND("/",tb_MHDI[[#This Row],[Territorialidades]])-2))</f>
        <v>Itambé</v>
      </c>
      <c r="C2341" s="8" t="str">
        <f>LEFT(RIGHT(tb_MHDI[[#This Row],[Territorialidades]],3),2)</f>
        <v>BA</v>
      </c>
      <c r="D2341" s="8" t="str">
        <f>CONCATENATE(tb_MHDI[[#This Row],[Município]],"/",tb_MHDI[[#This Row],[UF]])</f>
        <v>Itambé/BA</v>
      </c>
      <c r="E2341" s="8">
        <v>0.57799999999999996</v>
      </c>
      <c r="F2341" s="8">
        <v>0.58899999999999997</v>
      </c>
      <c r="G2341" s="8">
        <v>0.75</v>
      </c>
      <c r="H2341" s="8">
        <v>0.436</v>
      </c>
      <c r="I2341" s="9">
        <f>_xlfn.NUMBERVALUE(INDEX(tb_SVI[],MATCH(tb_MHDI[[#This Row],[mun_uf]],tb_SVI[city_name_uf],0),7),".")</f>
        <v>2010</v>
      </c>
    </row>
    <row r="2342" spans="1:9" x14ac:dyDescent="0.25">
      <c r="A2342" s="8" t="s">
        <v>14384</v>
      </c>
      <c r="B2342" s="8" t="str">
        <f>LEFT(tb_MHDI[[#This Row],[Territorialidades]],(FIND("/",tb_MHDI[[#This Row],[Territorialidades]])-2))</f>
        <v>Itambé do Mato Dentro</v>
      </c>
      <c r="C2342" s="8" t="str">
        <f>LEFT(RIGHT(tb_MHDI[[#This Row],[Territorialidades]],3),2)</f>
        <v>MG</v>
      </c>
      <c r="D2342" s="8" t="str">
        <f>CONCATENATE(tb_MHDI[[#This Row],[Município]],"/",tb_MHDI[[#This Row],[UF]])</f>
        <v>Itambé do Mato Dentro/MG</v>
      </c>
      <c r="E2342" s="8">
        <v>0.63400000000000001</v>
      </c>
      <c r="F2342" s="8">
        <v>0.60499999999999998</v>
      </c>
      <c r="G2342" s="8">
        <v>0.82299999999999995</v>
      </c>
      <c r="H2342" s="8">
        <v>0.51300000000000001</v>
      </c>
      <c r="I2342" s="9">
        <f>_xlfn.NUMBERVALUE(INDEX(tb_SVI[],MATCH(tb_MHDI[[#This Row],[mun_uf]],tb_SVI[city_name_uf],0),7),".")</f>
        <v>2010</v>
      </c>
    </row>
    <row r="2343" spans="1:9" x14ac:dyDescent="0.25">
      <c r="A2343" s="8" t="s">
        <v>14385</v>
      </c>
      <c r="B2343" s="8" t="str">
        <f>LEFT(tb_MHDI[[#This Row],[Territorialidades]],(FIND("/",tb_MHDI[[#This Row],[Territorialidades]])-2))</f>
        <v>Itambé</v>
      </c>
      <c r="C2343" s="8" t="str">
        <f>LEFT(RIGHT(tb_MHDI[[#This Row],[Territorialidades]],3),2)</f>
        <v>PE</v>
      </c>
      <c r="D2343" s="8" t="str">
        <f>CONCATENATE(tb_MHDI[[#This Row],[Município]],"/",tb_MHDI[[#This Row],[UF]])</f>
        <v>Itambé/PE</v>
      </c>
      <c r="E2343" s="8">
        <v>0.57499999999999996</v>
      </c>
      <c r="F2343" s="8">
        <v>0.56599999999999995</v>
      </c>
      <c r="G2343" s="8">
        <v>0.72699999999999998</v>
      </c>
      <c r="H2343" s="8">
        <v>0.46300000000000002</v>
      </c>
      <c r="I2343" s="9">
        <f>_xlfn.NUMBERVALUE(INDEX(tb_SVI[],MATCH(tb_MHDI[[#This Row],[mun_uf]],tb_SVI[city_name_uf],0),7),".")</f>
        <v>2010</v>
      </c>
    </row>
    <row r="2344" spans="1:9" x14ac:dyDescent="0.25">
      <c r="A2344" s="8" t="s">
        <v>14386</v>
      </c>
      <c r="B2344" s="8" t="str">
        <f>LEFT(tb_MHDI[[#This Row],[Territorialidades]],(FIND("/",tb_MHDI[[#This Row],[Territorialidades]])-2))</f>
        <v>Itambé</v>
      </c>
      <c r="C2344" s="8" t="str">
        <f>LEFT(RIGHT(tb_MHDI[[#This Row],[Territorialidades]],3),2)</f>
        <v>PR</v>
      </c>
      <c r="D2344" s="8" t="str">
        <f>CONCATENATE(tb_MHDI[[#This Row],[Município]],"/",tb_MHDI[[#This Row],[UF]])</f>
        <v>Itambé/PR</v>
      </c>
      <c r="E2344" s="8">
        <v>0.746</v>
      </c>
      <c r="F2344" s="8">
        <v>0.69099999999999995</v>
      </c>
      <c r="G2344" s="8">
        <v>0.85399999999999998</v>
      </c>
      <c r="H2344" s="8">
        <v>0.70299999999999996</v>
      </c>
      <c r="I2344" s="9">
        <f>_xlfn.NUMBERVALUE(INDEX(tb_SVI[],MATCH(tb_MHDI[[#This Row],[mun_uf]],tb_SVI[city_name_uf],0),7),".")</f>
        <v>2010</v>
      </c>
    </row>
    <row r="2345" spans="1:9" x14ac:dyDescent="0.25">
      <c r="A2345" s="8" t="s">
        <v>14387</v>
      </c>
      <c r="B2345" s="8" t="str">
        <f>LEFT(tb_MHDI[[#This Row],[Territorialidades]],(FIND("/",tb_MHDI[[#This Row],[Territorialidades]])-2))</f>
        <v>Itamogi</v>
      </c>
      <c r="C2345" s="8" t="str">
        <f>LEFT(RIGHT(tb_MHDI[[#This Row],[Territorialidades]],3),2)</f>
        <v>MG</v>
      </c>
      <c r="D2345" s="8" t="str">
        <f>CONCATENATE(tb_MHDI[[#This Row],[Município]],"/",tb_MHDI[[#This Row],[UF]])</f>
        <v>Itamogi/MG</v>
      </c>
      <c r="E2345" s="8">
        <v>0.67400000000000004</v>
      </c>
      <c r="F2345" s="8">
        <v>0.66500000000000004</v>
      </c>
      <c r="G2345" s="8">
        <v>0.81</v>
      </c>
      <c r="H2345" s="8">
        <v>0.56799999999999995</v>
      </c>
      <c r="I2345" s="9">
        <f>_xlfn.NUMBERVALUE(INDEX(tb_SVI[],MATCH(tb_MHDI[[#This Row],[mun_uf]],tb_SVI[city_name_uf],0),7),".")</f>
        <v>2010</v>
      </c>
    </row>
    <row r="2346" spans="1:9" x14ac:dyDescent="0.25">
      <c r="A2346" s="8" t="s">
        <v>14388</v>
      </c>
      <c r="B2346" s="8" t="str">
        <f>LEFT(tb_MHDI[[#This Row],[Territorialidades]],(FIND("/",tb_MHDI[[#This Row],[Territorialidades]])-2))</f>
        <v>Itamonte</v>
      </c>
      <c r="C2346" s="8" t="str">
        <f>LEFT(RIGHT(tb_MHDI[[#This Row],[Territorialidades]],3),2)</f>
        <v>MG</v>
      </c>
      <c r="D2346" s="8" t="str">
        <f>CONCATENATE(tb_MHDI[[#This Row],[Município]],"/",tb_MHDI[[#This Row],[UF]])</f>
        <v>Itamonte/MG</v>
      </c>
      <c r="E2346" s="8">
        <v>0.70499999999999996</v>
      </c>
      <c r="F2346" s="8">
        <v>0.69499999999999995</v>
      </c>
      <c r="G2346" s="8">
        <v>0.85299999999999998</v>
      </c>
      <c r="H2346" s="8">
        <v>0.59099999999999997</v>
      </c>
      <c r="I2346" s="9">
        <f>_xlfn.NUMBERVALUE(INDEX(tb_SVI[],MATCH(tb_MHDI[[#This Row],[mun_uf]],tb_SVI[city_name_uf],0),7),".")</f>
        <v>2010</v>
      </c>
    </row>
    <row r="2347" spans="1:9" x14ac:dyDescent="0.25">
      <c r="A2347" s="8" t="s">
        <v>14389</v>
      </c>
      <c r="B2347" s="8" t="str">
        <f>LEFT(tb_MHDI[[#This Row],[Territorialidades]],(FIND("/",tb_MHDI[[#This Row],[Territorialidades]])-2))</f>
        <v>Itanagra</v>
      </c>
      <c r="C2347" s="8" t="str">
        <f>LEFT(RIGHT(tb_MHDI[[#This Row],[Territorialidades]],3),2)</f>
        <v>BA</v>
      </c>
      <c r="D2347" s="8" t="str">
        <f>CONCATENATE(tb_MHDI[[#This Row],[Município]],"/",tb_MHDI[[#This Row],[UF]])</f>
        <v>Itanagra/BA</v>
      </c>
      <c r="E2347" s="8">
        <v>0.58399999999999996</v>
      </c>
      <c r="F2347" s="8">
        <v>0.57699999999999996</v>
      </c>
      <c r="G2347" s="8">
        <v>0.79600000000000004</v>
      </c>
      <c r="H2347" s="8">
        <v>0.433</v>
      </c>
      <c r="I2347" s="9">
        <f>_xlfn.NUMBERVALUE(INDEX(tb_SVI[],MATCH(tb_MHDI[[#This Row],[mun_uf]],tb_SVI[city_name_uf],0),7),".")</f>
        <v>2010</v>
      </c>
    </row>
    <row r="2348" spans="1:9" x14ac:dyDescent="0.25">
      <c r="A2348" s="8" t="s">
        <v>14390</v>
      </c>
      <c r="B2348" s="8" t="str">
        <f>LEFT(tb_MHDI[[#This Row],[Territorialidades]],(FIND("/",tb_MHDI[[#This Row],[Territorialidades]])-2))</f>
        <v>Itanhaém</v>
      </c>
      <c r="C2348" s="8" t="str">
        <f>LEFT(RIGHT(tb_MHDI[[#This Row],[Territorialidades]],3),2)</f>
        <v>SP</v>
      </c>
      <c r="D2348" s="8" t="str">
        <f>CONCATENATE(tb_MHDI[[#This Row],[Município]],"/",tb_MHDI[[#This Row],[UF]])</f>
        <v>Itanhaém/SP</v>
      </c>
      <c r="E2348" s="8">
        <v>0.745</v>
      </c>
      <c r="F2348" s="8">
        <v>0.71599999999999997</v>
      </c>
      <c r="G2348" s="8">
        <v>0.82299999999999995</v>
      </c>
      <c r="H2348" s="8">
        <v>0.70099999999999996</v>
      </c>
      <c r="I2348" s="9">
        <f>_xlfn.NUMBERVALUE(INDEX(tb_SVI[],MATCH(tb_MHDI[[#This Row],[mun_uf]],tb_SVI[city_name_uf],0),7),".")</f>
        <v>2010</v>
      </c>
    </row>
    <row r="2349" spans="1:9" x14ac:dyDescent="0.25">
      <c r="A2349" s="8" t="s">
        <v>14391</v>
      </c>
      <c r="B2349" s="8" t="str">
        <f>LEFT(tb_MHDI[[#This Row],[Territorialidades]],(FIND("/",tb_MHDI[[#This Row],[Territorialidades]])-2))</f>
        <v>Itanhandu</v>
      </c>
      <c r="C2349" s="8" t="str">
        <f>LEFT(RIGHT(tb_MHDI[[#This Row],[Territorialidades]],3),2)</f>
        <v>MG</v>
      </c>
      <c r="D2349" s="8" t="str">
        <f>CONCATENATE(tb_MHDI[[#This Row],[Município]],"/",tb_MHDI[[#This Row],[UF]])</f>
        <v>Itanhandu/MG</v>
      </c>
      <c r="E2349" s="8">
        <v>0.73899999999999999</v>
      </c>
      <c r="F2349" s="8">
        <v>0.72</v>
      </c>
      <c r="G2349" s="8">
        <v>0.871</v>
      </c>
      <c r="H2349" s="8">
        <v>0.64300000000000002</v>
      </c>
      <c r="I2349" s="9">
        <f>_xlfn.NUMBERVALUE(INDEX(tb_SVI[],MATCH(tb_MHDI[[#This Row],[mun_uf]],tb_SVI[city_name_uf],0),7),".")</f>
        <v>2010</v>
      </c>
    </row>
    <row r="2350" spans="1:9" x14ac:dyDescent="0.25">
      <c r="A2350" s="8" t="s">
        <v>14392</v>
      </c>
      <c r="B2350" s="8" t="str">
        <f>LEFT(tb_MHDI[[#This Row],[Territorialidades]],(FIND("/",tb_MHDI[[#This Row],[Territorialidades]])-2))</f>
        <v>Itanhangá</v>
      </c>
      <c r="C2350" s="8" t="str">
        <f>LEFT(RIGHT(tb_MHDI[[#This Row],[Territorialidades]],3),2)</f>
        <v>MT</v>
      </c>
      <c r="D2350" s="8" t="str">
        <f>CONCATENATE(tb_MHDI[[#This Row],[Município]],"/",tb_MHDI[[#This Row],[UF]])</f>
        <v>Itanhangá/MT</v>
      </c>
      <c r="E2350" s="8">
        <v>0.71</v>
      </c>
      <c r="F2350" s="8">
        <v>0.69899999999999995</v>
      </c>
      <c r="G2350" s="8">
        <v>0.85599999999999998</v>
      </c>
      <c r="H2350" s="8">
        <v>0.59699999999999998</v>
      </c>
      <c r="I2350" s="9">
        <f>_xlfn.NUMBERVALUE(INDEX(tb_SVI[],MATCH(tb_MHDI[[#This Row],[mun_uf]],tb_SVI[city_name_uf],0),7),".")</f>
        <v>2010</v>
      </c>
    </row>
    <row r="2351" spans="1:9" x14ac:dyDescent="0.25">
      <c r="A2351" s="8" t="s">
        <v>14393</v>
      </c>
      <c r="B2351" s="8" t="str">
        <f>LEFT(tb_MHDI[[#This Row],[Territorialidades]],(FIND("/",tb_MHDI[[#This Row],[Territorialidades]])-2))</f>
        <v>Itanhém</v>
      </c>
      <c r="C2351" s="8" t="str">
        <f>LEFT(RIGHT(tb_MHDI[[#This Row],[Territorialidades]],3),2)</f>
        <v>BA</v>
      </c>
      <c r="D2351" s="8" t="str">
        <f>CONCATENATE(tb_MHDI[[#This Row],[Município]],"/",tb_MHDI[[#This Row],[UF]])</f>
        <v>Itanhém/BA</v>
      </c>
      <c r="E2351" s="8">
        <v>0.63700000000000001</v>
      </c>
      <c r="F2351" s="8">
        <v>0.624</v>
      </c>
      <c r="G2351" s="8">
        <v>0.79</v>
      </c>
      <c r="H2351" s="8">
        <v>0.52500000000000002</v>
      </c>
      <c r="I2351" s="9">
        <f>_xlfn.NUMBERVALUE(INDEX(tb_SVI[],MATCH(tb_MHDI[[#This Row],[mun_uf]],tb_SVI[city_name_uf],0),7),".")</f>
        <v>2010</v>
      </c>
    </row>
    <row r="2352" spans="1:9" x14ac:dyDescent="0.25">
      <c r="A2352" s="8" t="s">
        <v>14394</v>
      </c>
      <c r="B2352" s="8" t="str">
        <f>LEFT(tb_MHDI[[#This Row],[Territorialidades]],(FIND("/",tb_MHDI[[#This Row],[Territorialidades]])-2))</f>
        <v>Itanhomi</v>
      </c>
      <c r="C2352" s="8" t="str">
        <f>LEFT(RIGHT(tb_MHDI[[#This Row],[Territorialidades]],3),2)</f>
        <v>MG</v>
      </c>
      <c r="D2352" s="8" t="str">
        <f>CONCATENATE(tb_MHDI[[#This Row],[Município]],"/",tb_MHDI[[#This Row],[UF]])</f>
        <v>Itanhomi/MG</v>
      </c>
      <c r="E2352" s="8">
        <v>0.65</v>
      </c>
      <c r="F2352" s="8">
        <v>0.65600000000000003</v>
      </c>
      <c r="G2352" s="8">
        <v>0.83099999999999996</v>
      </c>
      <c r="H2352" s="8">
        <v>0.503</v>
      </c>
      <c r="I2352" s="9">
        <f>_xlfn.NUMBERVALUE(INDEX(tb_SVI[],MATCH(tb_MHDI[[#This Row],[mun_uf]],tb_SVI[city_name_uf],0),7),".")</f>
        <v>2010</v>
      </c>
    </row>
    <row r="2353" spans="1:9" x14ac:dyDescent="0.25">
      <c r="A2353" s="8" t="s">
        <v>14395</v>
      </c>
      <c r="B2353" s="8" t="str">
        <f>LEFT(tb_MHDI[[#This Row],[Territorialidades]],(FIND("/",tb_MHDI[[#This Row],[Territorialidades]])-2))</f>
        <v>Itaobim</v>
      </c>
      <c r="C2353" s="8" t="str">
        <f>LEFT(RIGHT(tb_MHDI[[#This Row],[Territorialidades]],3),2)</f>
        <v>MG</v>
      </c>
      <c r="D2353" s="8" t="str">
        <f>CONCATENATE(tb_MHDI[[#This Row],[Município]],"/",tb_MHDI[[#This Row],[UF]])</f>
        <v>Itaobim/MG</v>
      </c>
      <c r="E2353" s="8">
        <v>0.629</v>
      </c>
      <c r="F2353" s="8">
        <v>0.61299999999999999</v>
      </c>
      <c r="G2353" s="8">
        <v>0.78700000000000003</v>
      </c>
      <c r="H2353" s="8">
        <v>0.51600000000000001</v>
      </c>
      <c r="I2353" s="9">
        <f>_xlfn.NUMBERVALUE(INDEX(tb_SVI[],MATCH(tb_MHDI[[#This Row],[mun_uf]],tb_SVI[city_name_uf],0),7),".")</f>
        <v>2010</v>
      </c>
    </row>
    <row r="2354" spans="1:9" x14ac:dyDescent="0.25">
      <c r="A2354" s="8" t="s">
        <v>14396</v>
      </c>
      <c r="B2354" s="8" t="str">
        <f>LEFT(tb_MHDI[[#This Row],[Territorialidades]],(FIND("/",tb_MHDI[[#This Row],[Territorialidades]])-2))</f>
        <v>Itaocara</v>
      </c>
      <c r="C2354" s="8" t="str">
        <f>LEFT(RIGHT(tb_MHDI[[#This Row],[Territorialidades]],3),2)</f>
        <v>RJ</v>
      </c>
      <c r="D2354" s="8" t="str">
        <f>CONCATENATE(tb_MHDI[[#This Row],[Município]],"/",tb_MHDI[[#This Row],[UF]])</f>
        <v>Itaocara/RJ</v>
      </c>
      <c r="E2354" s="8">
        <v>0.71299999999999997</v>
      </c>
      <c r="F2354" s="8">
        <v>0.69599999999999995</v>
      </c>
      <c r="G2354" s="8">
        <v>0.82</v>
      </c>
      <c r="H2354" s="8">
        <v>0.63500000000000001</v>
      </c>
      <c r="I2354" s="9">
        <f>_xlfn.NUMBERVALUE(INDEX(tb_SVI[],MATCH(tb_MHDI[[#This Row],[mun_uf]],tb_SVI[city_name_uf],0),7),".")</f>
        <v>2010</v>
      </c>
    </row>
    <row r="2355" spans="1:9" x14ac:dyDescent="0.25">
      <c r="A2355" s="8" t="s">
        <v>17657</v>
      </c>
      <c r="B2355" s="8" t="str">
        <f>LEFT(tb_MHDI[[#This Row],[Territorialidades]],(FIND("/",tb_MHDI[[#This Row],[Territorialidades]])-2))</f>
        <v>Itaoca</v>
      </c>
      <c r="C2355" s="8" t="str">
        <f>LEFT(RIGHT(tb_MHDI[[#This Row],[Territorialidades]],3),2)</f>
        <v>SP</v>
      </c>
      <c r="D2355" s="8" t="str">
        <f>CONCATENATE(tb_MHDI[[#This Row],[Município]],"/",tb_MHDI[[#This Row],[UF]])</f>
        <v>Itaoca/SP</v>
      </c>
      <c r="E2355" s="8">
        <v>0.68</v>
      </c>
      <c r="F2355" s="8">
        <v>0.627</v>
      </c>
      <c r="G2355" s="8">
        <v>0.78700000000000003</v>
      </c>
      <c r="H2355" s="8">
        <v>0.63700000000000001</v>
      </c>
      <c r="I2355" s="9">
        <f>_xlfn.NUMBERVALUE(INDEX(tb_SVI[],MATCH(tb_MHDI[[#This Row],[mun_uf]],tb_SVI[city_name_uf],0),7),".")</f>
        <v>2010</v>
      </c>
    </row>
    <row r="2356" spans="1:9" x14ac:dyDescent="0.25">
      <c r="A2356" s="8" t="s">
        <v>14397</v>
      </c>
      <c r="B2356" s="8" t="str">
        <f>LEFT(tb_MHDI[[#This Row],[Territorialidades]],(FIND("/",tb_MHDI[[#This Row],[Territorialidades]])-2))</f>
        <v>Itapaci</v>
      </c>
      <c r="C2356" s="8" t="str">
        <f>LEFT(RIGHT(tb_MHDI[[#This Row],[Territorialidades]],3),2)</f>
        <v>GO</v>
      </c>
      <c r="D2356" s="8" t="str">
        <f>CONCATENATE(tb_MHDI[[#This Row],[Município]],"/",tb_MHDI[[#This Row],[UF]])</f>
        <v>Itapaci/GO</v>
      </c>
      <c r="E2356" s="8">
        <v>0.72499999999999998</v>
      </c>
      <c r="F2356" s="8">
        <v>0.72</v>
      </c>
      <c r="G2356" s="8">
        <v>0.84399999999999997</v>
      </c>
      <c r="H2356" s="8">
        <v>0.626</v>
      </c>
      <c r="I2356" s="9">
        <f>_xlfn.NUMBERVALUE(INDEX(tb_SVI[],MATCH(tb_MHDI[[#This Row],[mun_uf]],tb_SVI[city_name_uf],0),7),".")</f>
        <v>2010</v>
      </c>
    </row>
    <row r="2357" spans="1:9" x14ac:dyDescent="0.25">
      <c r="A2357" s="8" t="s">
        <v>17641</v>
      </c>
      <c r="B2357" s="8" t="str">
        <f>LEFT(tb_MHDI[[#This Row],[Territorialidades]],(FIND("/",tb_MHDI[[#This Row],[Territorialidades]])-2))</f>
        <v>Itapajé</v>
      </c>
      <c r="C2357" s="8" t="str">
        <f>LEFT(RIGHT(tb_MHDI[[#This Row],[Territorialidades]],3),2)</f>
        <v>CE</v>
      </c>
      <c r="D2357" s="8" t="str">
        <f>CONCATENATE(tb_MHDI[[#This Row],[Município]],"/",tb_MHDI[[#This Row],[UF]])</f>
        <v>Itapajé/CE</v>
      </c>
      <c r="E2357" s="8">
        <v>0.623</v>
      </c>
      <c r="F2357" s="8">
        <v>0.56100000000000005</v>
      </c>
      <c r="G2357" s="8">
        <v>0.76</v>
      </c>
      <c r="H2357" s="8">
        <v>0.56799999999999995</v>
      </c>
      <c r="I2357" s="9">
        <f>_xlfn.NUMBERVALUE(INDEX(tb_SVI[],MATCH(tb_MHDI[[#This Row],[mun_uf]],tb_SVI[city_name_uf],0),7),".")</f>
        <v>2010</v>
      </c>
    </row>
    <row r="2358" spans="1:9" x14ac:dyDescent="0.25">
      <c r="A2358" s="8" t="s">
        <v>14398</v>
      </c>
      <c r="B2358" s="8" t="str">
        <f>LEFT(tb_MHDI[[#This Row],[Territorialidades]],(FIND("/",tb_MHDI[[#This Row],[Territorialidades]])-2))</f>
        <v>Itapagipe</v>
      </c>
      <c r="C2358" s="8" t="str">
        <f>LEFT(RIGHT(tb_MHDI[[#This Row],[Territorialidades]],3),2)</f>
        <v>MG</v>
      </c>
      <c r="D2358" s="8" t="str">
        <f>CONCATENATE(tb_MHDI[[#This Row],[Município]],"/",tb_MHDI[[#This Row],[UF]])</f>
        <v>Itapagipe/MG</v>
      </c>
      <c r="E2358" s="8">
        <v>0.72299999999999998</v>
      </c>
      <c r="F2358" s="8">
        <v>0.72799999999999998</v>
      </c>
      <c r="G2358" s="8">
        <v>0.86099999999999999</v>
      </c>
      <c r="H2358" s="8">
        <v>0.60299999999999998</v>
      </c>
      <c r="I2358" s="9">
        <f>_xlfn.NUMBERVALUE(INDEX(tb_SVI[],MATCH(tb_MHDI[[#This Row],[mun_uf]],tb_SVI[city_name_uf],0),7),".")</f>
        <v>2010</v>
      </c>
    </row>
    <row r="2359" spans="1:9" x14ac:dyDescent="0.25">
      <c r="A2359" s="8" t="s">
        <v>14399</v>
      </c>
      <c r="B2359" s="8" t="str">
        <f>LEFT(tb_MHDI[[#This Row],[Territorialidades]],(FIND("/",tb_MHDI[[#This Row],[Territorialidades]])-2))</f>
        <v>Itaparica</v>
      </c>
      <c r="C2359" s="8" t="str">
        <f>LEFT(RIGHT(tb_MHDI[[#This Row],[Territorialidades]],3),2)</f>
        <v>BA</v>
      </c>
      <c r="D2359" s="8" t="str">
        <f>CONCATENATE(tb_MHDI[[#This Row],[Município]],"/",tb_MHDI[[#This Row],[UF]])</f>
        <v>Itaparica/BA</v>
      </c>
      <c r="E2359" s="8">
        <v>0.67</v>
      </c>
      <c r="F2359" s="8">
        <v>0.65700000000000003</v>
      </c>
      <c r="G2359" s="8">
        <v>0.82599999999999996</v>
      </c>
      <c r="H2359" s="8">
        <v>0.55300000000000005</v>
      </c>
      <c r="I2359" s="9">
        <f>_xlfn.NUMBERVALUE(INDEX(tb_SVI[],MATCH(tb_MHDI[[#This Row],[mun_uf]],tb_SVI[city_name_uf],0),7),".")</f>
        <v>2010</v>
      </c>
    </row>
    <row r="2360" spans="1:9" x14ac:dyDescent="0.25">
      <c r="A2360" s="8" t="s">
        <v>14400</v>
      </c>
      <c r="B2360" s="8" t="str">
        <f>LEFT(tb_MHDI[[#This Row],[Territorialidades]],(FIND("/",tb_MHDI[[#This Row],[Territorialidades]])-2))</f>
        <v>Itapé</v>
      </c>
      <c r="C2360" s="8" t="str">
        <f>LEFT(RIGHT(tb_MHDI[[#This Row],[Territorialidades]],3),2)</f>
        <v>BA</v>
      </c>
      <c r="D2360" s="8" t="str">
        <f>CONCATENATE(tb_MHDI[[#This Row],[Município]],"/",tb_MHDI[[#This Row],[UF]])</f>
        <v>Itapé/BA</v>
      </c>
      <c r="E2360" s="8">
        <v>0.59899999999999998</v>
      </c>
      <c r="F2360" s="8">
        <v>0.57399999999999995</v>
      </c>
      <c r="G2360" s="8">
        <v>0.76100000000000001</v>
      </c>
      <c r="H2360" s="8">
        <v>0.49099999999999999</v>
      </c>
      <c r="I2360" s="9">
        <f>_xlfn.NUMBERVALUE(INDEX(tb_SVI[],MATCH(tb_MHDI[[#This Row],[mun_uf]],tb_SVI[city_name_uf],0),7),".")</f>
        <v>2010</v>
      </c>
    </row>
    <row r="2361" spans="1:9" x14ac:dyDescent="0.25">
      <c r="A2361" s="8" t="s">
        <v>14401</v>
      </c>
      <c r="B2361" s="8" t="str">
        <f>LEFT(tb_MHDI[[#This Row],[Territorialidades]],(FIND("/",tb_MHDI[[#This Row],[Territorialidades]])-2))</f>
        <v>Itapebi</v>
      </c>
      <c r="C2361" s="8" t="str">
        <f>LEFT(RIGHT(tb_MHDI[[#This Row],[Territorialidades]],3),2)</f>
        <v>BA</v>
      </c>
      <c r="D2361" s="8" t="str">
        <f>CONCATENATE(tb_MHDI[[#This Row],[Município]],"/",tb_MHDI[[#This Row],[UF]])</f>
        <v>Itapebi/BA</v>
      </c>
      <c r="E2361" s="8">
        <v>0.57199999999999995</v>
      </c>
      <c r="F2361" s="8">
        <v>0.56799999999999995</v>
      </c>
      <c r="G2361" s="8">
        <v>0.71799999999999997</v>
      </c>
      <c r="H2361" s="8">
        <v>0.45800000000000002</v>
      </c>
      <c r="I2361" s="9">
        <f>_xlfn.NUMBERVALUE(INDEX(tb_SVI[],MATCH(tb_MHDI[[#This Row],[mun_uf]],tb_SVI[city_name_uf],0),7),".")</f>
        <v>2010</v>
      </c>
    </row>
    <row r="2362" spans="1:9" x14ac:dyDescent="0.25">
      <c r="A2362" s="8" t="s">
        <v>14402</v>
      </c>
      <c r="B2362" s="8" t="str">
        <f>LEFT(tb_MHDI[[#This Row],[Territorialidades]],(FIND("/",tb_MHDI[[#This Row],[Territorialidades]])-2))</f>
        <v>Itapecerica da Serra</v>
      </c>
      <c r="C2362" s="8" t="str">
        <f>LEFT(RIGHT(tb_MHDI[[#This Row],[Territorialidades]],3),2)</f>
        <v>SP</v>
      </c>
      <c r="D2362" s="8" t="str">
        <f>CONCATENATE(tb_MHDI[[#This Row],[Município]],"/",tb_MHDI[[#This Row],[UF]])</f>
        <v>Itapecerica da Serra/SP</v>
      </c>
      <c r="E2362" s="8">
        <v>0.74199999999999999</v>
      </c>
      <c r="F2362" s="8">
        <v>0.69899999999999995</v>
      </c>
      <c r="G2362" s="8">
        <v>0.85199999999999998</v>
      </c>
      <c r="H2362" s="8">
        <v>0.68700000000000006</v>
      </c>
      <c r="I2362" s="9">
        <f>_xlfn.NUMBERVALUE(INDEX(tb_SVI[],MATCH(tb_MHDI[[#This Row],[mun_uf]],tb_SVI[city_name_uf],0),7),".")</f>
        <v>2010</v>
      </c>
    </row>
    <row r="2363" spans="1:9" x14ac:dyDescent="0.25">
      <c r="A2363" s="8" t="s">
        <v>14403</v>
      </c>
      <c r="B2363" s="8" t="str">
        <f>LEFT(tb_MHDI[[#This Row],[Territorialidades]],(FIND("/",tb_MHDI[[#This Row],[Territorialidades]])-2))</f>
        <v>Itapecerica</v>
      </c>
      <c r="C2363" s="8" t="str">
        <f>LEFT(RIGHT(tb_MHDI[[#This Row],[Territorialidades]],3),2)</f>
        <v>MG</v>
      </c>
      <c r="D2363" s="8" t="str">
        <f>CONCATENATE(tb_MHDI[[#This Row],[Município]],"/",tb_MHDI[[#This Row],[UF]])</f>
        <v>Itapecerica/MG</v>
      </c>
      <c r="E2363" s="8">
        <v>0.71299999999999997</v>
      </c>
      <c r="F2363" s="8">
        <v>0.69199999999999995</v>
      </c>
      <c r="G2363" s="8">
        <v>0.84599999999999997</v>
      </c>
      <c r="H2363" s="8">
        <v>0.61799999999999999</v>
      </c>
      <c r="I2363" s="9">
        <f>_xlfn.NUMBERVALUE(INDEX(tb_SVI[],MATCH(tb_MHDI[[#This Row],[mun_uf]],tb_SVI[city_name_uf],0),7),".")</f>
        <v>2010</v>
      </c>
    </row>
    <row r="2364" spans="1:9" x14ac:dyDescent="0.25">
      <c r="A2364" s="8" t="s">
        <v>14404</v>
      </c>
      <c r="B2364" s="8" t="str">
        <f>LEFT(tb_MHDI[[#This Row],[Territorialidades]],(FIND("/",tb_MHDI[[#This Row],[Territorialidades]])-2))</f>
        <v>Itapecuru Mirim</v>
      </c>
      <c r="C2364" s="8" t="str">
        <f>LEFT(RIGHT(tb_MHDI[[#This Row],[Territorialidades]],3),2)</f>
        <v>MA</v>
      </c>
      <c r="D2364" s="8" t="str">
        <f>CONCATENATE(tb_MHDI[[#This Row],[Município]],"/",tb_MHDI[[#This Row],[UF]])</f>
        <v>Itapecuru Mirim/MA</v>
      </c>
      <c r="E2364" s="8">
        <v>0.59899999999999998</v>
      </c>
      <c r="F2364" s="8">
        <v>0.53400000000000003</v>
      </c>
      <c r="G2364" s="8">
        <v>0.747</v>
      </c>
      <c r="H2364" s="8">
        <v>0.53900000000000003</v>
      </c>
      <c r="I2364" s="9">
        <f>_xlfn.NUMBERVALUE(INDEX(tb_SVI[],MATCH(tb_MHDI[[#This Row],[mun_uf]],tb_SVI[city_name_uf],0),7),".")</f>
        <v>2010</v>
      </c>
    </row>
    <row r="2365" spans="1:9" x14ac:dyDescent="0.25">
      <c r="A2365" s="8" t="s">
        <v>14405</v>
      </c>
      <c r="B2365" s="8" t="str">
        <f>LEFT(tb_MHDI[[#This Row],[Territorialidades]],(FIND("/",tb_MHDI[[#This Row],[Territorialidades]])-2))</f>
        <v>Itapejara D'Oeste</v>
      </c>
      <c r="C2365" s="8" t="str">
        <f>LEFT(RIGHT(tb_MHDI[[#This Row],[Territorialidades]],3),2)</f>
        <v>PR</v>
      </c>
      <c r="D2365" s="8" t="str">
        <f>CONCATENATE(tb_MHDI[[#This Row],[Município]],"/",tb_MHDI[[#This Row],[UF]])</f>
        <v>Itapejara D'Oeste/PR</v>
      </c>
      <c r="E2365" s="8">
        <v>0.73099999999999998</v>
      </c>
      <c r="F2365" s="8">
        <v>0.71299999999999997</v>
      </c>
      <c r="G2365" s="8">
        <v>0.82799999999999996</v>
      </c>
      <c r="H2365" s="8">
        <v>0.66100000000000003</v>
      </c>
      <c r="I2365" s="9">
        <f>_xlfn.NUMBERVALUE(INDEX(tb_SVI[],MATCH(tb_MHDI[[#This Row],[mun_uf]],tb_SVI[city_name_uf],0),7),".")</f>
        <v>2010</v>
      </c>
    </row>
    <row r="2366" spans="1:9" x14ac:dyDescent="0.25">
      <c r="A2366" s="8" t="s">
        <v>14406</v>
      </c>
      <c r="B2366" s="8" t="str">
        <f>LEFT(tb_MHDI[[#This Row],[Territorialidades]],(FIND("/",tb_MHDI[[#This Row],[Territorialidades]])-2))</f>
        <v>Itapema</v>
      </c>
      <c r="C2366" s="8" t="str">
        <f>LEFT(RIGHT(tb_MHDI[[#This Row],[Territorialidades]],3),2)</f>
        <v>SC</v>
      </c>
      <c r="D2366" s="8" t="str">
        <f>CONCATENATE(tb_MHDI[[#This Row],[Município]],"/",tb_MHDI[[#This Row],[UF]])</f>
        <v>Itapema/SC</v>
      </c>
      <c r="E2366" s="8">
        <v>0.79600000000000004</v>
      </c>
      <c r="F2366" s="8">
        <v>0.78800000000000003</v>
      </c>
      <c r="G2366" s="8">
        <v>0.88100000000000001</v>
      </c>
      <c r="H2366" s="8">
        <v>0.72699999999999998</v>
      </c>
      <c r="I2366" s="9">
        <f>_xlfn.NUMBERVALUE(INDEX(tb_SVI[],MATCH(tb_MHDI[[#This Row],[mun_uf]],tb_SVI[city_name_uf],0),7),".")</f>
        <v>2010</v>
      </c>
    </row>
    <row r="2367" spans="1:9" x14ac:dyDescent="0.25">
      <c r="A2367" s="8" t="s">
        <v>14407</v>
      </c>
      <c r="B2367" s="8" t="str">
        <f>LEFT(tb_MHDI[[#This Row],[Territorialidades]],(FIND("/",tb_MHDI[[#This Row],[Territorialidades]])-2))</f>
        <v>Itapemirim</v>
      </c>
      <c r="C2367" s="8" t="str">
        <f>LEFT(RIGHT(tb_MHDI[[#This Row],[Territorialidades]],3),2)</f>
        <v>ES</v>
      </c>
      <c r="D2367" s="8" t="str">
        <f>CONCATENATE(tb_MHDI[[#This Row],[Município]],"/",tb_MHDI[[#This Row],[UF]])</f>
        <v>Itapemirim/ES</v>
      </c>
      <c r="E2367" s="8">
        <v>0.65400000000000003</v>
      </c>
      <c r="F2367" s="8">
        <v>0.64</v>
      </c>
      <c r="G2367" s="8">
        <v>0.80800000000000005</v>
      </c>
      <c r="H2367" s="8">
        <v>0.54</v>
      </c>
      <c r="I2367" s="9">
        <f>_xlfn.NUMBERVALUE(INDEX(tb_SVI[],MATCH(tb_MHDI[[#This Row],[mun_uf]],tb_SVI[city_name_uf],0),7),".")</f>
        <v>2010</v>
      </c>
    </row>
    <row r="2368" spans="1:9" x14ac:dyDescent="0.25">
      <c r="A2368" s="8" t="s">
        <v>14408</v>
      </c>
      <c r="B2368" s="8" t="str">
        <f>LEFT(tb_MHDI[[#This Row],[Territorialidades]],(FIND("/",tb_MHDI[[#This Row],[Territorialidades]])-2))</f>
        <v>Itaperuçu</v>
      </c>
      <c r="C2368" s="8" t="str">
        <f>LEFT(RIGHT(tb_MHDI[[#This Row],[Territorialidades]],3),2)</f>
        <v>PR</v>
      </c>
      <c r="D2368" s="8" t="str">
        <f>CONCATENATE(tb_MHDI[[#This Row],[Município]],"/",tb_MHDI[[#This Row],[UF]])</f>
        <v>Itaperuçu/PR</v>
      </c>
      <c r="E2368" s="8">
        <v>0.63700000000000001</v>
      </c>
      <c r="F2368" s="8">
        <v>0.65400000000000003</v>
      </c>
      <c r="G2368" s="8">
        <v>0.77900000000000003</v>
      </c>
      <c r="H2368" s="8">
        <v>0.50700000000000001</v>
      </c>
      <c r="I2368" s="9">
        <f>_xlfn.NUMBERVALUE(INDEX(tb_SVI[],MATCH(tb_MHDI[[#This Row],[mun_uf]],tb_SVI[city_name_uf],0),7),".")</f>
        <v>2010</v>
      </c>
    </row>
    <row r="2369" spans="1:9" x14ac:dyDescent="0.25">
      <c r="A2369" s="8" t="s">
        <v>14409</v>
      </c>
      <c r="B2369" s="8" t="str">
        <f>LEFT(tb_MHDI[[#This Row],[Territorialidades]],(FIND("/",tb_MHDI[[#This Row],[Territorialidades]])-2))</f>
        <v>Itaperuna</v>
      </c>
      <c r="C2369" s="8" t="str">
        <f>LEFT(RIGHT(tb_MHDI[[#This Row],[Territorialidades]],3),2)</f>
        <v>RJ</v>
      </c>
      <c r="D2369" s="8" t="str">
        <f>CONCATENATE(tb_MHDI[[#This Row],[Município]],"/",tb_MHDI[[#This Row],[UF]])</f>
        <v>Itaperuna/RJ</v>
      </c>
      <c r="E2369" s="8">
        <v>0.73</v>
      </c>
      <c r="F2369" s="8">
        <v>0.71599999999999997</v>
      </c>
      <c r="G2369" s="8">
        <v>0.83699999999999997</v>
      </c>
      <c r="H2369" s="8">
        <v>0.64900000000000002</v>
      </c>
      <c r="I2369" s="9">
        <f>_xlfn.NUMBERVALUE(INDEX(tb_SVI[],MATCH(tb_MHDI[[#This Row],[mun_uf]],tb_SVI[city_name_uf],0),7),".")</f>
        <v>2010</v>
      </c>
    </row>
    <row r="2370" spans="1:9" x14ac:dyDescent="0.25">
      <c r="A2370" s="8" t="s">
        <v>14410</v>
      </c>
      <c r="B2370" s="8" t="str">
        <f>LEFT(tb_MHDI[[#This Row],[Territorialidades]],(FIND("/",tb_MHDI[[#This Row],[Territorialidades]])-2))</f>
        <v>Itapetim</v>
      </c>
      <c r="C2370" s="8" t="str">
        <f>LEFT(RIGHT(tb_MHDI[[#This Row],[Territorialidades]],3),2)</f>
        <v>PE</v>
      </c>
      <c r="D2370" s="8" t="str">
        <f>CONCATENATE(tb_MHDI[[#This Row],[Município]],"/",tb_MHDI[[#This Row],[UF]])</f>
        <v>Itapetim/PE</v>
      </c>
      <c r="E2370" s="8">
        <v>0.59199999999999997</v>
      </c>
      <c r="F2370" s="8">
        <v>0.59799999999999998</v>
      </c>
      <c r="G2370" s="8">
        <v>0.70399999999999996</v>
      </c>
      <c r="H2370" s="8">
        <v>0.49399999999999999</v>
      </c>
      <c r="I2370" s="9">
        <f>_xlfn.NUMBERVALUE(INDEX(tb_SVI[],MATCH(tb_MHDI[[#This Row],[mun_uf]],tb_SVI[city_name_uf],0),7),".")</f>
        <v>2010</v>
      </c>
    </row>
    <row r="2371" spans="1:9" x14ac:dyDescent="0.25">
      <c r="A2371" s="8" t="s">
        <v>14411</v>
      </c>
      <c r="B2371" s="8" t="str">
        <f>LEFT(tb_MHDI[[#This Row],[Territorialidades]],(FIND("/",tb_MHDI[[#This Row],[Territorialidades]])-2))</f>
        <v>Itapetinga</v>
      </c>
      <c r="C2371" s="8" t="str">
        <f>LEFT(RIGHT(tb_MHDI[[#This Row],[Territorialidades]],3),2)</f>
        <v>BA</v>
      </c>
      <c r="D2371" s="8" t="str">
        <f>CONCATENATE(tb_MHDI[[#This Row],[Município]],"/",tb_MHDI[[#This Row],[UF]])</f>
        <v>Itapetinga/BA</v>
      </c>
      <c r="E2371" s="8">
        <v>0.66700000000000004</v>
      </c>
      <c r="F2371" s="8">
        <v>0.66700000000000004</v>
      </c>
      <c r="G2371" s="8">
        <v>0.79</v>
      </c>
      <c r="H2371" s="8">
        <v>0.56200000000000006</v>
      </c>
      <c r="I2371" s="9">
        <f>_xlfn.NUMBERVALUE(INDEX(tb_SVI[],MATCH(tb_MHDI[[#This Row],[mun_uf]],tb_SVI[city_name_uf],0),7),".")</f>
        <v>2010</v>
      </c>
    </row>
    <row r="2372" spans="1:9" x14ac:dyDescent="0.25">
      <c r="A2372" s="8" t="s">
        <v>14412</v>
      </c>
      <c r="B2372" s="8" t="str">
        <f>LEFT(tb_MHDI[[#This Row],[Territorialidades]],(FIND("/",tb_MHDI[[#This Row],[Territorialidades]])-2))</f>
        <v>Itapetininga</v>
      </c>
      <c r="C2372" s="8" t="str">
        <f>LEFT(RIGHT(tb_MHDI[[#This Row],[Territorialidades]],3),2)</f>
        <v>SP</v>
      </c>
      <c r="D2372" s="8" t="str">
        <f>CONCATENATE(tb_MHDI[[#This Row],[Município]],"/",tb_MHDI[[#This Row],[UF]])</f>
        <v>Itapetininga/SP</v>
      </c>
      <c r="E2372" s="8">
        <v>0.76300000000000001</v>
      </c>
      <c r="F2372" s="8">
        <v>0.72799999999999998</v>
      </c>
      <c r="G2372" s="8">
        <v>0.86399999999999999</v>
      </c>
      <c r="H2372" s="8">
        <v>0.70499999999999996</v>
      </c>
      <c r="I2372" s="9">
        <f>_xlfn.NUMBERVALUE(INDEX(tb_SVI[],MATCH(tb_MHDI[[#This Row],[mun_uf]],tb_SVI[city_name_uf],0),7),".")</f>
        <v>2010</v>
      </c>
    </row>
    <row r="2373" spans="1:9" x14ac:dyDescent="0.25">
      <c r="A2373" s="8" t="s">
        <v>14413</v>
      </c>
      <c r="B2373" s="8" t="str">
        <f>LEFT(tb_MHDI[[#This Row],[Territorialidades]],(FIND("/",tb_MHDI[[#This Row],[Territorialidades]])-2))</f>
        <v>Itapeva</v>
      </c>
      <c r="C2373" s="8" t="str">
        <f>LEFT(RIGHT(tb_MHDI[[#This Row],[Territorialidades]],3),2)</f>
        <v>MG</v>
      </c>
      <c r="D2373" s="8" t="str">
        <f>CONCATENATE(tb_MHDI[[#This Row],[Município]],"/",tb_MHDI[[#This Row],[UF]])</f>
        <v>Itapeva/MG</v>
      </c>
      <c r="E2373" s="8">
        <v>0.72</v>
      </c>
      <c r="F2373" s="8">
        <v>0.69899999999999995</v>
      </c>
      <c r="G2373" s="8">
        <v>0.878</v>
      </c>
      <c r="H2373" s="8">
        <v>0.60699999999999998</v>
      </c>
      <c r="I2373" s="9">
        <f>_xlfn.NUMBERVALUE(INDEX(tb_SVI[],MATCH(tb_MHDI[[#This Row],[mun_uf]],tb_SVI[city_name_uf],0),7),".")</f>
        <v>2010</v>
      </c>
    </row>
    <row r="2374" spans="1:9" x14ac:dyDescent="0.25">
      <c r="A2374" s="8" t="s">
        <v>14414</v>
      </c>
      <c r="B2374" s="8" t="str">
        <f>LEFT(tb_MHDI[[#This Row],[Territorialidades]],(FIND("/",tb_MHDI[[#This Row],[Territorialidades]])-2))</f>
        <v>Itapeva</v>
      </c>
      <c r="C2374" s="8" t="str">
        <f>LEFT(RIGHT(tb_MHDI[[#This Row],[Territorialidades]],3),2)</f>
        <v>SP</v>
      </c>
      <c r="D2374" s="8" t="str">
        <f>CONCATENATE(tb_MHDI[[#This Row],[Município]],"/",tb_MHDI[[#This Row],[UF]])</f>
        <v>Itapeva/SP</v>
      </c>
      <c r="E2374" s="8">
        <v>0.73199999999999998</v>
      </c>
      <c r="F2374" s="8">
        <v>0.70199999999999996</v>
      </c>
      <c r="G2374" s="8">
        <v>0.80300000000000005</v>
      </c>
      <c r="H2374" s="8">
        <v>0.69699999999999995</v>
      </c>
      <c r="I2374" s="9">
        <f>_xlfn.NUMBERVALUE(INDEX(tb_SVI[],MATCH(tb_MHDI[[#This Row],[mun_uf]],tb_SVI[city_name_uf],0),7),".")</f>
        <v>2010</v>
      </c>
    </row>
    <row r="2375" spans="1:9" x14ac:dyDescent="0.25">
      <c r="A2375" s="8" t="s">
        <v>14415</v>
      </c>
      <c r="B2375" s="8" t="str">
        <f>LEFT(tb_MHDI[[#This Row],[Territorialidades]],(FIND("/",tb_MHDI[[#This Row],[Territorialidades]])-2))</f>
        <v>Itapevi</v>
      </c>
      <c r="C2375" s="8" t="str">
        <f>LEFT(RIGHT(tb_MHDI[[#This Row],[Territorialidades]],3),2)</f>
        <v>SP</v>
      </c>
      <c r="D2375" s="8" t="str">
        <f>CONCATENATE(tb_MHDI[[#This Row],[Município]],"/",tb_MHDI[[#This Row],[UF]])</f>
        <v>Itapevi/SP</v>
      </c>
      <c r="E2375" s="8">
        <v>0.73499999999999999</v>
      </c>
      <c r="F2375" s="8">
        <v>0.68700000000000006</v>
      </c>
      <c r="G2375" s="8">
        <v>0.85499999999999998</v>
      </c>
      <c r="H2375" s="8">
        <v>0.67700000000000005</v>
      </c>
      <c r="I2375" s="9">
        <f>_xlfn.NUMBERVALUE(INDEX(tb_SVI[],MATCH(tb_MHDI[[#This Row],[mun_uf]],tb_SVI[city_name_uf],0),7),".")</f>
        <v>2010</v>
      </c>
    </row>
    <row r="2376" spans="1:9" x14ac:dyDescent="0.25">
      <c r="A2376" s="8" t="s">
        <v>14416</v>
      </c>
      <c r="B2376" s="8" t="str">
        <f>LEFT(tb_MHDI[[#This Row],[Territorialidades]],(FIND("/",tb_MHDI[[#This Row],[Territorialidades]])-2))</f>
        <v>Itapicuru</v>
      </c>
      <c r="C2376" s="8" t="str">
        <f>LEFT(RIGHT(tb_MHDI[[#This Row],[Territorialidades]],3),2)</f>
        <v>BA</v>
      </c>
      <c r="D2376" s="8" t="str">
        <f>CONCATENATE(tb_MHDI[[#This Row],[Município]],"/",tb_MHDI[[#This Row],[UF]])</f>
        <v>Itapicuru/BA</v>
      </c>
      <c r="E2376" s="8">
        <v>0.48599999999999999</v>
      </c>
      <c r="F2376" s="8">
        <v>0.505</v>
      </c>
      <c r="G2376" s="8">
        <v>0.71099999999999997</v>
      </c>
      <c r="H2376" s="8">
        <v>0.31900000000000001</v>
      </c>
      <c r="I2376" s="9">
        <f>_xlfn.NUMBERVALUE(INDEX(tb_SVI[],MATCH(tb_MHDI[[#This Row],[mun_uf]],tb_SVI[city_name_uf],0),7),".")</f>
        <v>2010</v>
      </c>
    </row>
    <row r="2377" spans="1:9" x14ac:dyDescent="0.25">
      <c r="A2377" s="8" t="s">
        <v>14417</v>
      </c>
      <c r="B2377" s="8" t="str">
        <f>LEFT(tb_MHDI[[#This Row],[Territorialidades]],(FIND("/",tb_MHDI[[#This Row],[Territorialidades]])-2))</f>
        <v>Itapipoca</v>
      </c>
      <c r="C2377" s="8" t="str">
        <f>LEFT(RIGHT(tb_MHDI[[#This Row],[Territorialidades]],3),2)</f>
        <v>CE</v>
      </c>
      <c r="D2377" s="8" t="str">
        <f>CONCATENATE(tb_MHDI[[#This Row],[Município]],"/",tb_MHDI[[#This Row],[UF]])</f>
        <v>Itapipoca/CE</v>
      </c>
      <c r="E2377" s="8">
        <v>0.64</v>
      </c>
      <c r="F2377" s="8">
        <v>0.56200000000000006</v>
      </c>
      <c r="G2377" s="8">
        <v>0.76100000000000001</v>
      </c>
      <c r="H2377" s="8">
        <v>0.61299999999999999</v>
      </c>
      <c r="I2377" s="9">
        <f>_xlfn.NUMBERVALUE(INDEX(tb_SVI[],MATCH(tb_MHDI[[#This Row],[mun_uf]],tb_SVI[city_name_uf],0),7),".")</f>
        <v>2010</v>
      </c>
    </row>
    <row r="2378" spans="1:9" x14ac:dyDescent="0.25">
      <c r="A2378" s="8" t="s">
        <v>14418</v>
      </c>
      <c r="B2378" s="8" t="str">
        <f>LEFT(tb_MHDI[[#This Row],[Territorialidades]],(FIND("/",tb_MHDI[[#This Row],[Territorialidades]])-2))</f>
        <v>Itapiranga</v>
      </c>
      <c r="C2378" s="8" t="str">
        <f>LEFT(RIGHT(tb_MHDI[[#This Row],[Territorialidades]],3),2)</f>
        <v>AM</v>
      </c>
      <c r="D2378" s="8" t="str">
        <f>CONCATENATE(tb_MHDI[[#This Row],[Município]],"/",tb_MHDI[[#This Row],[UF]])</f>
        <v>Itapiranga/AM</v>
      </c>
      <c r="E2378" s="8">
        <v>0.65400000000000003</v>
      </c>
      <c r="F2378" s="8">
        <v>0.59399999999999997</v>
      </c>
      <c r="G2378" s="8">
        <v>0.79200000000000004</v>
      </c>
      <c r="H2378" s="8">
        <v>0.59399999999999997</v>
      </c>
      <c r="I2378" s="9">
        <f>_xlfn.NUMBERVALUE(INDEX(tb_SVI[],MATCH(tb_MHDI[[#This Row],[mun_uf]],tb_SVI[city_name_uf],0),7),".")</f>
        <v>2010</v>
      </c>
    </row>
    <row r="2379" spans="1:9" x14ac:dyDescent="0.25">
      <c r="A2379" s="8" t="s">
        <v>14419</v>
      </c>
      <c r="B2379" s="8" t="str">
        <f>LEFT(tb_MHDI[[#This Row],[Territorialidades]],(FIND("/",tb_MHDI[[#This Row],[Territorialidades]])-2))</f>
        <v>Itapiranga</v>
      </c>
      <c r="C2379" s="8" t="str">
        <f>LEFT(RIGHT(tb_MHDI[[#This Row],[Territorialidades]],3),2)</f>
        <v>SC</v>
      </c>
      <c r="D2379" s="8" t="str">
        <f>CONCATENATE(tb_MHDI[[#This Row],[Município]],"/",tb_MHDI[[#This Row],[UF]])</f>
        <v>Itapiranga/SC</v>
      </c>
      <c r="E2379" s="8">
        <v>0.77500000000000002</v>
      </c>
      <c r="F2379" s="8">
        <v>0.76600000000000001</v>
      </c>
      <c r="G2379" s="8">
        <v>0.84199999999999997</v>
      </c>
      <c r="H2379" s="8">
        <v>0.72299999999999998</v>
      </c>
      <c r="I2379" s="9">
        <f>_xlfn.NUMBERVALUE(INDEX(tb_SVI[],MATCH(tb_MHDI[[#This Row],[mun_uf]],tb_SVI[city_name_uf],0),7),".")</f>
        <v>2010</v>
      </c>
    </row>
    <row r="2380" spans="1:9" x14ac:dyDescent="0.25">
      <c r="A2380" s="8" t="s">
        <v>14420</v>
      </c>
      <c r="B2380" s="8" t="str">
        <f>LEFT(tb_MHDI[[#This Row],[Territorialidades]],(FIND("/",tb_MHDI[[#This Row],[Territorialidades]])-2))</f>
        <v>Itapirapuã</v>
      </c>
      <c r="C2380" s="8" t="str">
        <f>LEFT(RIGHT(tb_MHDI[[#This Row],[Territorialidades]],3),2)</f>
        <v>GO</v>
      </c>
      <c r="D2380" s="8" t="str">
        <f>CONCATENATE(tb_MHDI[[#This Row],[Município]],"/",tb_MHDI[[#This Row],[UF]])</f>
        <v>Itapirapuã/GO</v>
      </c>
      <c r="E2380" s="8">
        <v>0.67700000000000005</v>
      </c>
      <c r="F2380" s="8">
        <v>0.67</v>
      </c>
      <c r="G2380" s="8">
        <v>0.81599999999999995</v>
      </c>
      <c r="H2380" s="8">
        <v>0.56799999999999995</v>
      </c>
      <c r="I2380" s="9">
        <f>_xlfn.NUMBERVALUE(INDEX(tb_SVI[],MATCH(tb_MHDI[[#This Row],[mun_uf]],tb_SVI[city_name_uf],0),7),".")</f>
        <v>2010</v>
      </c>
    </row>
    <row r="2381" spans="1:9" x14ac:dyDescent="0.25">
      <c r="A2381" s="8" t="s">
        <v>14421</v>
      </c>
      <c r="B2381" s="8" t="str">
        <f>LEFT(tb_MHDI[[#This Row],[Territorialidades]],(FIND("/",tb_MHDI[[#This Row],[Territorialidades]])-2))</f>
        <v>Itapirapuã Paulista</v>
      </c>
      <c r="C2381" s="8" t="str">
        <f>LEFT(RIGHT(tb_MHDI[[#This Row],[Territorialidades]],3),2)</f>
        <v>SP</v>
      </c>
      <c r="D2381" s="8" t="str">
        <f>CONCATENATE(tb_MHDI[[#This Row],[Município]],"/",tb_MHDI[[#This Row],[UF]])</f>
        <v>Itapirapuã Paulista/SP</v>
      </c>
      <c r="E2381" s="8">
        <v>0.66100000000000003</v>
      </c>
      <c r="F2381" s="8">
        <v>0.59499999999999997</v>
      </c>
      <c r="G2381" s="8">
        <v>0.81599999999999995</v>
      </c>
      <c r="H2381" s="8">
        <v>0.59399999999999997</v>
      </c>
      <c r="I2381" s="9">
        <f>_xlfn.NUMBERVALUE(INDEX(tb_SVI[],MATCH(tb_MHDI[[#This Row],[mun_uf]],tb_SVI[city_name_uf],0),7),".")</f>
        <v>2010</v>
      </c>
    </row>
    <row r="2382" spans="1:9" x14ac:dyDescent="0.25">
      <c r="A2382" s="8" t="s">
        <v>14422</v>
      </c>
      <c r="B2382" s="8" t="str">
        <f>LEFT(tb_MHDI[[#This Row],[Territorialidades]],(FIND("/",tb_MHDI[[#This Row],[Territorialidades]])-2))</f>
        <v>Itapira</v>
      </c>
      <c r="C2382" s="8" t="str">
        <f>LEFT(RIGHT(tb_MHDI[[#This Row],[Territorialidades]],3),2)</f>
        <v>SP</v>
      </c>
      <c r="D2382" s="8" t="str">
        <f>CONCATENATE(tb_MHDI[[#This Row],[Município]],"/",tb_MHDI[[#This Row],[UF]])</f>
        <v>Itapira/SP</v>
      </c>
      <c r="E2382" s="8">
        <v>0.76200000000000001</v>
      </c>
      <c r="F2382" s="8">
        <v>0.75</v>
      </c>
      <c r="G2382" s="8">
        <v>0.85199999999999998</v>
      </c>
      <c r="H2382" s="8">
        <v>0.69199999999999995</v>
      </c>
      <c r="I2382" s="9">
        <f>_xlfn.NUMBERVALUE(INDEX(tb_SVI[],MATCH(tb_MHDI[[#This Row],[mun_uf]],tb_SVI[city_name_uf],0),7),".")</f>
        <v>2010</v>
      </c>
    </row>
    <row r="2383" spans="1:9" x14ac:dyDescent="0.25">
      <c r="A2383" s="8" t="s">
        <v>14423</v>
      </c>
      <c r="B2383" s="8" t="str">
        <f>LEFT(tb_MHDI[[#This Row],[Territorialidades]],(FIND("/",tb_MHDI[[#This Row],[Territorialidades]])-2))</f>
        <v>Itapiratins</v>
      </c>
      <c r="C2383" s="8" t="str">
        <f>LEFT(RIGHT(tb_MHDI[[#This Row],[Territorialidades]],3),2)</f>
        <v>TO</v>
      </c>
      <c r="D2383" s="8" t="str">
        <f>CONCATENATE(tb_MHDI[[#This Row],[Município]],"/",tb_MHDI[[#This Row],[UF]])</f>
        <v>Itapiratins/TO</v>
      </c>
      <c r="E2383" s="8">
        <v>0.60099999999999998</v>
      </c>
      <c r="F2383" s="8">
        <v>0.61099999999999999</v>
      </c>
      <c r="G2383" s="8">
        <v>0.79600000000000004</v>
      </c>
      <c r="H2383" s="8">
        <v>0.44600000000000001</v>
      </c>
      <c r="I2383" s="9">
        <f>_xlfn.NUMBERVALUE(INDEX(tb_SVI[],MATCH(tb_MHDI[[#This Row],[mun_uf]],tb_SVI[city_name_uf],0),7),".")</f>
        <v>2010</v>
      </c>
    </row>
    <row r="2384" spans="1:9" x14ac:dyDescent="0.25">
      <c r="A2384" s="8" t="s">
        <v>14424</v>
      </c>
      <c r="B2384" s="8" t="str">
        <f>LEFT(tb_MHDI[[#This Row],[Territorialidades]],(FIND("/",tb_MHDI[[#This Row],[Territorialidades]])-2))</f>
        <v>Itapissuma</v>
      </c>
      <c r="C2384" s="8" t="str">
        <f>LEFT(RIGHT(tb_MHDI[[#This Row],[Territorialidades]],3),2)</f>
        <v>PE</v>
      </c>
      <c r="D2384" s="8" t="str">
        <f>CONCATENATE(tb_MHDI[[#This Row],[Município]],"/",tb_MHDI[[#This Row],[UF]])</f>
        <v>Itapissuma/PE</v>
      </c>
      <c r="E2384" s="8">
        <v>0.63300000000000001</v>
      </c>
      <c r="F2384" s="8">
        <v>0.58899999999999997</v>
      </c>
      <c r="G2384" s="8">
        <v>0.76400000000000001</v>
      </c>
      <c r="H2384" s="8">
        <v>0.56399999999999995</v>
      </c>
      <c r="I2384" s="9">
        <f>_xlfn.NUMBERVALUE(INDEX(tb_SVI[],MATCH(tb_MHDI[[#This Row],[mun_uf]],tb_SVI[city_name_uf],0),7),".")</f>
        <v>2010</v>
      </c>
    </row>
    <row r="2385" spans="1:9" x14ac:dyDescent="0.25">
      <c r="A2385" s="8" t="s">
        <v>14425</v>
      </c>
      <c r="B2385" s="8" t="str">
        <f>LEFT(tb_MHDI[[#This Row],[Territorialidades]],(FIND("/",tb_MHDI[[#This Row],[Territorialidades]])-2))</f>
        <v>Itapitanga</v>
      </c>
      <c r="C2385" s="8" t="str">
        <f>LEFT(RIGHT(tb_MHDI[[#This Row],[Territorialidades]],3),2)</f>
        <v>BA</v>
      </c>
      <c r="D2385" s="8" t="str">
        <f>CONCATENATE(tb_MHDI[[#This Row],[Município]],"/",tb_MHDI[[#This Row],[UF]])</f>
        <v>Itapitanga/BA</v>
      </c>
      <c r="E2385" s="8">
        <v>0.57099999999999995</v>
      </c>
      <c r="F2385" s="8">
        <v>0.53600000000000003</v>
      </c>
      <c r="G2385" s="8">
        <v>0.76400000000000001</v>
      </c>
      <c r="H2385" s="8">
        <v>0.45400000000000001</v>
      </c>
      <c r="I2385" s="9">
        <f>_xlfn.NUMBERVALUE(INDEX(tb_SVI[],MATCH(tb_MHDI[[#This Row],[mun_uf]],tb_SVI[city_name_uf],0),7),".")</f>
        <v>2010</v>
      </c>
    </row>
    <row r="2386" spans="1:9" x14ac:dyDescent="0.25">
      <c r="A2386" s="8" t="s">
        <v>14426</v>
      </c>
      <c r="B2386" s="8" t="str">
        <f>LEFT(tb_MHDI[[#This Row],[Territorialidades]],(FIND("/",tb_MHDI[[#This Row],[Territorialidades]])-2))</f>
        <v>Itapiúna</v>
      </c>
      <c r="C2386" s="8" t="str">
        <f>LEFT(RIGHT(tb_MHDI[[#This Row],[Territorialidades]],3),2)</f>
        <v>CE</v>
      </c>
      <c r="D2386" s="8" t="str">
        <f>CONCATENATE(tb_MHDI[[#This Row],[Município]],"/",tb_MHDI[[#This Row],[UF]])</f>
        <v>Itapiúna/CE</v>
      </c>
      <c r="E2386" s="8">
        <v>0.60399999999999998</v>
      </c>
      <c r="F2386" s="8">
        <v>0.52500000000000002</v>
      </c>
      <c r="G2386" s="8">
        <v>0.77500000000000002</v>
      </c>
      <c r="H2386" s="8">
        <v>0.54200000000000004</v>
      </c>
      <c r="I2386" s="9">
        <f>_xlfn.NUMBERVALUE(INDEX(tb_SVI[],MATCH(tb_MHDI[[#This Row],[mun_uf]],tb_SVI[city_name_uf],0),7),".")</f>
        <v>2010</v>
      </c>
    </row>
    <row r="2387" spans="1:9" x14ac:dyDescent="0.25">
      <c r="A2387" s="8" t="s">
        <v>14427</v>
      </c>
      <c r="B2387" s="8" t="str">
        <f>LEFT(tb_MHDI[[#This Row],[Territorialidades]],(FIND("/",tb_MHDI[[#This Row],[Territorialidades]])-2))</f>
        <v>Itapoá</v>
      </c>
      <c r="C2387" s="8" t="str">
        <f>LEFT(RIGHT(tb_MHDI[[#This Row],[Territorialidades]],3),2)</f>
        <v>SC</v>
      </c>
      <c r="D2387" s="8" t="str">
        <f>CONCATENATE(tb_MHDI[[#This Row],[Município]],"/",tb_MHDI[[#This Row],[UF]])</f>
        <v>Itapoá/SC</v>
      </c>
      <c r="E2387" s="8">
        <v>0.76100000000000001</v>
      </c>
      <c r="F2387" s="8">
        <v>0.73899999999999999</v>
      </c>
      <c r="G2387" s="8">
        <v>0.874</v>
      </c>
      <c r="H2387" s="8">
        <v>0.68200000000000005</v>
      </c>
      <c r="I2387" s="9">
        <f>_xlfn.NUMBERVALUE(INDEX(tb_SVI[],MATCH(tb_MHDI[[#This Row],[mun_uf]],tb_SVI[city_name_uf],0),7),".")</f>
        <v>2010</v>
      </c>
    </row>
    <row r="2388" spans="1:9" x14ac:dyDescent="0.25">
      <c r="A2388" s="8" t="s">
        <v>14428</v>
      </c>
      <c r="B2388" s="8" t="str">
        <f>LEFT(tb_MHDI[[#This Row],[Territorialidades]],(FIND("/",tb_MHDI[[#This Row],[Territorialidades]])-2))</f>
        <v>Itápolis</v>
      </c>
      <c r="C2388" s="8" t="str">
        <f>LEFT(RIGHT(tb_MHDI[[#This Row],[Territorialidades]],3),2)</f>
        <v>SP</v>
      </c>
      <c r="D2388" s="8" t="str">
        <f>CONCATENATE(tb_MHDI[[#This Row],[Município]],"/",tb_MHDI[[#This Row],[UF]])</f>
        <v>Itápolis/SP</v>
      </c>
      <c r="E2388" s="8">
        <v>0.74399999999999999</v>
      </c>
      <c r="F2388" s="8">
        <v>0.73799999999999999</v>
      </c>
      <c r="G2388" s="8">
        <v>0.83599999999999997</v>
      </c>
      <c r="H2388" s="8">
        <v>0.66700000000000004</v>
      </c>
      <c r="I2388" s="9">
        <f>_xlfn.NUMBERVALUE(INDEX(tb_SVI[],MATCH(tb_MHDI[[#This Row],[mun_uf]],tb_SVI[city_name_uf],0),7),".")</f>
        <v>2010</v>
      </c>
    </row>
    <row r="2389" spans="1:9" x14ac:dyDescent="0.25">
      <c r="A2389" s="8" t="s">
        <v>14429</v>
      </c>
      <c r="B2389" s="8" t="str">
        <f>LEFT(tb_MHDI[[#This Row],[Territorialidades]],(FIND("/",tb_MHDI[[#This Row],[Territorialidades]])-2))</f>
        <v>Itaporã do Tocantins</v>
      </c>
      <c r="C2389" s="8" t="str">
        <f>LEFT(RIGHT(tb_MHDI[[#This Row],[Territorialidades]],3),2)</f>
        <v>TO</v>
      </c>
      <c r="D2389" s="8" t="str">
        <f>CONCATENATE(tb_MHDI[[#This Row],[Município]],"/",tb_MHDI[[#This Row],[UF]])</f>
        <v>Itaporã do Tocantins/TO</v>
      </c>
      <c r="E2389" s="8">
        <v>0.65</v>
      </c>
      <c r="F2389" s="8">
        <v>0.61299999999999999</v>
      </c>
      <c r="G2389" s="8">
        <v>0.84199999999999997</v>
      </c>
      <c r="H2389" s="8">
        <v>0.53100000000000003</v>
      </c>
      <c r="I2389" s="9">
        <f>_xlfn.NUMBERVALUE(INDEX(tb_SVI[],MATCH(tb_MHDI[[#This Row],[mun_uf]],tb_SVI[city_name_uf],0),7),".")</f>
        <v>2010</v>
      </c>
    </row>
    <row r="2390" spans="1:9" x14ac:dyDescent="0.25">
      <c r="A2390" s="8" t="s">
        <v>14430</v>
      </c>
      <c r="B2390" s="8" t="str">
        <f>LEFT(tb_MHDI[[#This Row],[Territorialidades]],(FIND("/",tb_MHDI[[#This Row],[Territorialidades]])-2))</f>
        <v>Itaporã</v>
      </c>
      <c r="C2390" s="8" t="str">
        <f>LEFT(RIGHT(tb_MHDI[[#This Row],[Territorialidades]],3),2)</f>
        <v>MS</v>
      </c>
      <c r="D2390" s="8" t="str">
        <f>CONCATENATE(tb_MHDI[[#This Row],[Município]],"/",tb_MHDI[[#This Row],[UF]])</f>
        <v>Itaporã/MS</v>
      </c>
      <c r="E2390" s="8">
        <v>0.65400000000000003</v>
      </c>
      <c r="F2390" s="8">
        <v>0.66</v>
      </c>
      <c r="G2390" s="8">
        <v>0.80900000000000005</v>
      </c>
      <c r="H2390" s="8">
        <v>0.52300000000000002</v>
      </c>
      <c r="I2390" s="9">
        <f>_xlfn.NUMBERVALUE(INDEX(tb_SVI[],MATCH(tb_MHDI[[#This Row],[mun_uf]],tb_SVI[city_name_uf],0),7),".")</f>
        <v>2010</v>
      </c>
    </row>
    <row r="2391" spans="1:9" x14ac:dyDescent="0.25">
      <c r="A2391" s="8" t="s">
        <v>14431</v>
      </c>
      <c r="B2391" s="8" t="str">
        <f>LEFT(tb_MHDI[[#This Row],[Territorialidades]],(FIND("/",tb_MHDI[[#This Row],[Territorialidades]])-2))</f>
        <v>Itaporanga D'Ajuda</v>
      </c>
      <c r="C2391" s="8" t="str">
        <f>LEFT(RIGHT(tb_MHDI[[#This Row],[Territorialidades]],3),2)</f>
        <v>SE</v>
      </c>
      <c r="D2391" s="8" t="str">
        <f>CONCATENATE(tb_MHDI[[#This Row],[Município]],"/",tb_MHDI[[#This Row],[UF]])</f>
        <v>Itaporanga D'Ajuda/SE</v>
      </c>
      <c r="E2391" s="8">
        <v>0.56100000000000005</v>
      </c>
      <c r="F2391" s="8">
        <v>0.54800000000000004</v>
      </c>
      <c r="G2391" s="8">
        <v>0.77900000000000003</v>
      </c>
      <c r="H2391" s="8">
        <v>0.41399999999999998</v>
      </c>
      <c r="I2391" s="9">
        <f>_xlfn.NUMBERVALUE(INDEX(tb_SVI[],MATCH(tb_MHDI[[#This Row],[mun_uf]],tb_SVI[city_name_uf],0),7),".")</f>
        <v>2010</v>
      </c>
    </row>
    <row r="2392" spans="1:9" x14ac:dyDescent="0.25">
      <c r="A2392" s="8" t="s">
        <v>14432</v>
      </c>
      <c r="B2392" s="8" t="str">
        <f>LEFT(tb_MHDI[[#This Row],[Territorialidades]],(FIND("/",tb_MHDI[[#This Row],[Territorialidades]])-2))</f>
        <v>Itaporanga</v>
      </c>
      <c r="C2392" s="8" t="str">
        <f>LEFT(RIGHT(tb_MHDI[[#This Row],[Territorialidades]],3),2)</f>
        <v>PB</v>
      </c>
      <c r="D2392" s="8" t="str">
        <f>CONCATENATE(tb_MHDI[[#This Row],[Município]],"/",tb_MHDI[[#This Row],[UF]])</f>
        <v>Itaporanga/PB</v>
      </c>
      <c r="E2392" s="8">
        <v>0.61499999999999999</v>
      </c>
      <c r="F2392" s="8">
        <v>0.60699999999999998</v>
      </c>
      <c r="G2392" s="8">
        <v>0.74199999999999999</v>
      </c>
      <c r="H2392" s="8">
        <v>0.51700000000000002</v>
      </c>
      <c r="I2392" s="9">
        <f>_xlfn.NUMBERVALUE(INDEX(tb_SVI[],MATCH(tb_MHDI[[#This Row],[mun_uf]],tb_SVI[city_name_uf],0),7),".")</f>
        <v>2010</v>
      </c>
    </row>
    <row r="2393" spans="1:9" x14ac:dyDescent="0.25">
      <c r="A2393" s="8" t="s">
        <v>14433</v>
      </c>
      <c r="B2393" s="8" t="str">
        <f>LEFT(tb_MHDI[[#This Row],[Territorialidades]],(FIND("/",tb_MHDI[[#This Row],[Territorialidades]])-2))</f>
        <v>Itaporanga</v>
      </c>
      <c r="C2393" s="8" t="str">
        <f>LEFT(RIGHT(tb_MHDI[[#This Row],[Territorialidades]],3),2)</f>
        <v>SP</v>
      </c>
      <c r="D2393" s="8" t="str">
        <f>CONCATENATE(tb_MHDI[[#This Row],[Município]],"/",tb_MHDI[[#This Row],[UF]])</f>
        <v>Itaporanga/SP</v>
      </c>
      <c r="E2393" s="8">
        <v>0.71899999999999997</v>
      </c>
      <c r="F2393" s="8">
        <v>0.68100000000000005</v>
      </c>
      <c r="G2393" s="8">
        <v>0.83499999999999996</v>
      </c>
      <c r="H2393" s="8">
        <v>0.65300000000000002</v>
      </c>
      <c r="I2393" s="9">
        <f>_xlfn.NUMBERVALUE(INDEX(tb_SVI[],MATCH(tb_MHDI[[#This Row],[mun_uf]],tb_SVI[city_name_uf],0),7),".")</f>
        <v>2010</v>
      </c>
    </row>
    <row r="2394" spans="1:9" x14ac:dyDescent="0.25">
      <c r="A2394" s="8" t="s">
        <v>14434</v>
      </c>
      <c r="B2394" s="8" t="str">
        <f>LEFT(tb_MHDI[[#This Row],[Territorialidades]],(FIND("/",tb_MHDI[[#This Row],[Territorialidades]])-2))</f>
        <v>Itapororoca</v>
      </c>
      <c r="C2394" s="8" t="str">
        <f>LEFT(RIGHT(tb_MHDI[[#This Row],[Territorialidades]],3),2)</f>
        <v>PB</v>
      </c>
      <c r="D2394" s="8" t="str">
        <f>CONCATENATE(tb_MHDI[[#This Row],[Município]],"/",tb_MHDI[[#This Row],[UF]])</f>
        <v>Itapororoca/PB</v>
      </c>
      <c r="E2394" s="8">
        <v>0.56399999999999995</v>
      </c>
      <c r="F2394" s="8">
        <v>0.54300000000000004</v>
      </c>
      <c r="G2394" s="8">
        <v>0.75700000000000001</v>
      </c>
      <c r="H2394" s="8">
        <v>0.437</v>
      </c>
      <c r="I2394" s="9">
        <f>_xlfn.NUMBERVALUE(INDEX(tb_SVI[],MATCH(tb_MHDI[[#This Row],[mun_uf]],tb_SVI[city_name_uf],0),7),".")</f>
        <v>2010</v>
      </c>
    </row>
    <row r="2395" spans="1:9" x14ac:dyDescent="0.25">
      <c r="A2395" s="8" t="s">
        <v>14435</v>
      </c>
      <c r="B2395" s="8" t="str">
        <f>LEFT(tb_MHDI[[#This Row],[Territorialidades]],(FIND("/",tb_MHDI[[#This Row],[Territorialidades]])-2))</f>
        <v>Itapuã do Oeste</v>
      </c>
      <c r="C2395" s="8" t="str">
        <f>LEFT(RIGHT(tb_MHDI[[#This Row],[Territorialidades]],3),2)</f>
        <v>RO</v>
      </c>
      <c r="D2395" s="8" t="str">
        <f>CONCATENATE(tb_MHDI[[#This Row],[Município]],"/",tb_MHDI[[#This Row],[UF]])</f>
        <v>Itapuã do Oeste/RO</v>
      </c>
      <c r="E2395" s="8">
        <v>0.61399999999999999</v>
      </c>
      <c r="F2395" s="8">
        <v>0.63300000000000001</v>
      </c>
      <c r="G2395" s="8">
        <v>0.751</v>
      </c>
      <c r="H2395" s="8">
        <v>0.48799999999999999</v>
      </c>
      <c r="I2395" s="9">
        <f>_xlfn.NUMBERVALUE(INDEX(tb_SVI[],MATCH(tb_MHDI[[#This Row],[mun_uf]],tb_SVI[city_name_uf],0),7),".")</f>
        <v>2010</v>
      </c>
    </row>
    <row r="2396" spans="1:9" x14ac:dyDescent="0.25">
      <c r="A2396" s="8" t="s">
        <v>14436</v>
      </c>
      <c r="B2396" s="8" t="str">
        <f>LEFT(tb_MHDI[[#This Row],[Territorialidades]],(FIND("/",tb_MHDI[[#This Row],[Territorialidades]])-2))</f>
        <v>Itapuca</v>
      </c>
      <c r="C2396" s="8" t="str">
        <f>LEFT(RIGHT(tb_MHDI[[#This Row],[Territorialidades]],3),2)</f>
        <v>RS</v>
      </c>
      <c r="D2396" s="8" t="str">
        <f>CONCATENATE(tb_MHDI[[#This Row],[Município]],"/",tb_MHDI[[#This Row],[UF]])</f>
        <v>Itapuca/RS</v>
      </c>
      <c r="E2396" s="8">
        <v>0.66400000000000003</v>
      </c>
      <c r="F2396" s="8">
        <v>0.70899999999999996</v>
      </c>
      <c r="G2396" s="8">
        <v>0.83399999999999996</v>
      </c>
      <c r="H2396" s="8">
        <v>0.495</v>
      </c>
      <c r="I2396" s="9">
        <f>_xlfn.NUMBERVALUE(INDEX(tb_SVI[],MATCH(tb_MHDI[[#This Row],[mun_uf]],tb_SVI[city_name_uf],0),7),".")</f>
        <v>2010</v>
      </c>
    </row>
    <row r="2397" spans="1:9" x14ac:dyDescent="0.25">
      <c r="A2397" s="8" t="s">
        <v>14437</v>
      </c>
      <c r="B2397" s="8" t="str">
        <f>LEFT(tb_MHDI[[#This Row],[Territorialidades]],(FIND("/",tb_MHDI[[#This Row],[Territorialidades]])-2))</f>
        <v>Itapuí</v>
      </c>
      <c r="C2397" s="8" t="str">
        <f>LEFT(RIGHT(tb_MHDI[[#This Row],[Territorialidades]],3),2)</f>
        <v>SP</v>
      </c>
      <c r="D2397" s="8" t="str">
        <f>CONCATENATE(tb_MHDI[[#This Row],[Município]],"/",tb_MHDI[[#This Row],[UF]])</f>
        <v>Itapuí/SP</v>
      </c>
      <c r="E2397" s="8">
        <v>0.72499999999999998</v>
      </c>
      <c r="F2397" s="8">
        <v>0.71599999999999997</v>
      </c>
      <c r="G2397" s="8">
        <v>0.84099999999999997</v>
      </c>
      <c r="H2397" s="8">
        <v>0.63300000000000001</v>
      </c>
      <c r="I2397" s="9">
        <f>_xlfn.NUMBERVALUE(INDEX(tb_SVI[],MATCH(tb_MHDI[[#This Row],[mun_uf]],tb_SVI[city_name_uf],0),7),".")</f>
        <v>2010</v>
      </c>
    </row>
    <row r="2398" spans="1:9" x14ac:dyDescent="0.25">
      <c r="A2398" s="8" t="s">
        <v>14438</v>
      </c>
      <c r="B2398" s="8" t="str">
        <f>LEFT(tb_MHDI[[#This Row],[Territorialidades]],(FIND("/",tb_MHDI[[#This Row],[Territorialidades]])-2))</f>
        <v>Itapuranga</v>
      </c>
      <c r="C2398" s="8" t="str">
        <f>LEFT(RIGHT(tb_MHDI[[#This Row],[Territorialidades]],3),2)</f>
        <v>GO</v>
      </c>
      <c r="D2398" s="8" t="str">
        <f>CONCATENATE(tb_MHDI[[#This Row],[Município]],"/",tb_MHDI[[#This Row],[UF]])</f>
        <v>Itapuranga/GO</v>
      </c>
      <c r="E2398" s="8">
        <v>0.72599999999999998</v>
      </c>
      <c r="F2398" s="8">
        <v>0.7</v>
      </c>
      <c r="G2398" s="8">
        <v>0.83699999999999997</v>
      </c>
      <c r="H2398" s="8">
        <v>0.65300000000000002</v>
      </c>
      <c r="I2398" s="9">
        <f>_xlfn.NUMBERVALUE(INDEX(tb_SVI[],MATCH(tb_MHDI[[#This Row],[mun_uf]],tb_SVI[city_name_uf],0),7),".")</f>
        <v>2010</v>
      </c>
    </row>
    <row r="2399" spans="1:9" x14ac:dyDescent="0.25">
      <c r="A2399" s="8" t="s">
        <v>14439</v>
      </c>
      <c r="B2399" s="8" t="str">
        <f>LEFT(tb_MHDI[[#This Row],[Territorialidades]],(FIND("/",tb_MHDI[[#This Row],[Territorialidades]])-2))</f>
        <v>Itapura</v>
      </c>
      <c r="C2399" s="8" t="str">
        <f>LEFT(RIGHT(tb_MHDI[[#This Row],[Territorialidades]],3),2)</f>
        <v>SP</v>
      </c>
      <c r="D2399" s="8" t="str">
        <f>CONCATENATE(tb_MHDI[[#This Row],[Município]],"/",tb_MHDI[[#This Row],[UF]])</f>
        <v>Itapura/SP</v>
      </c>
      <c r="E2399" s="8">
        <v>0.72</v>
      </c>
      <c r="F2399" s="8">
        <v>0.68200000000000005</v>
      </c>
      <c r="G2399" s="8">
        <v>0.81299999999999994</v>
      </c>
      <c r="H2399" s="8">
        <v>0.67300000000000004</v>
      </c>
      <c r="I2399" s="9">
        <f>_xlfn.NUMBERVALUE(INDEX(tb_SVI[],MATCH(tb_MHDI[[#This Row],[mun_uf]],tb_SVI[city_name_uf],0),7),".")</f>
        <v>2010</v>
      </c>
    </row>
    <row r="2400" spans="1:9" x14ac:dyDescent="0.25">
      <c r="A2400" s="8" t="s">
        <v>14440</v>
      </c>
      <c r="B2400" s="8" t="str">
        <f>LEFT(tb_MHDI[[#This Row],[Territorialidades]],(FIND("/",tb_MHDI[[#This Row],[Territorialidades]])-2))</f>
        <v>Itaquaquecetuba</v>
      </c>
      <c r="C2400" s="8" t="str">
        <f>LEFT(RIGHT(tb_MHDI[[#This Row],[Territorialidades]],3),2)</f>
        <v>SP</v>
      </c>
      <c r="D2400" s="8" t="str">
        <f>CONCATENATE(tb_MHDI[[#This Row],[Município]],"/",tb_MHDI[[#This Row],[UF]])</f>
        <v>Itaquaquecetuba/SP</v>
      </c>
      <c r="E2400" s="8">
        <v>0.71399999999999997</v>
      </c>
      <c r="F2400" s="8">
        <v>0.66500000000000004</v>
      </c>
      <c r="G2400" s="8">
        <v>0.84399999999999997</v>
      </c>
      <c r="H2400" s="8">
        <v>0.64800000000000002</v>
      </c>
      <c r="I2400" s="9">
        <f>_xlfn.NUMBERVALUE(INDEX(tb_SVI[],MATCH(tb_MHDI[[#This Row],[mun_uf]],tb_SVI[city_name_uf],0),7),".")</f>
        <v>2010</v>
      </c>
    </row>
    <row r="2401" spans="1:9" x14ac:dyDescent="0.25">
      <c r="A2401" s="8" t="s">
        <v>14441</v>
      </c>
      <c r="B2401" s="8" t="str">
        <f>LEFT(tb_MHDI[[#This Row],[Territorialidades]],(FIND("/",tb_MHDI[[#This Row],[Territorialidades]])-2))</f>
        <v>Itaquara</v>
      </c>
      <c r="C2401" s="8" t="str">
        <f>LEFT(RIGHT(tb_MHDI[[#This Row],[Territorialidades]],3),2)</f>
        <v>BA</v>
      </c>
      <c r="D2401" s="8" t="str">
        <f>CONCATENATE(tb_MHDI[[#This Row],[Município]],"/",tb_MHDI[[#This Row],[UF]])</f>
        <v>Itaquara/BA</v>
      </c>
      <c r="E2401" s="8">
        <v>0.55300000000000005</v>
      </c>
      <c r="F2401" s="8">
        <v>0.53900000000000003</v>
      </c>
      <c r="G2401" s="8">
        <v>0.76300000000000001</v>
      </c>
      <c r="H2401" s="8">
        <v>0.41099999999999998</v>
      </c>
      <c r="I2401" s="9">
        <f>_xlfn.NUMBERVALUE(INDEX(tb_SVI[],MATCH(tb_MHDI[[#This Row],[mun_uf]],tb_SVI[city_name_uf],0),7),".")</f>
        <v>2010</v>
      </c>
    </row>
    <row r="2402" spans="1:9" x14ac:dyDescent="0.25">
      <c r="A2402" s="8" t="s">
        <v>14442</v>
      </c>
      <c r="B2402" s="8" t="str">
        <f>LEFT(tb_MHDI[[#This Row],[Territorialidades]],(FIND("/",tb_MHDI[[#This Row],[Territorialidades]])-2))</f>
        <v>Itaquiraí</v>
      </c>
      <c r="C2402" s="8" t="str">
        <f>LEFT(RIGHT(tb_MHDI[[#This Row],[Territorialidades]],3),2)</f>
        <v>MS</v>
      </c>
      <c r="D2402" s="8" t="str">
        <f>CONCATENATE(tb_MHDI[[#This Row],[Município]],"/",tb_MHDI[[#This Row],[UF]])</f>
        <v>Itaquiraí/MS</v>
      </c>
      <c r="E2402" s="8">
        <v>0.62</v>
      </c>
      <c r="F2402" s="8">
        <v>0.64500000000000002</v>
      </c>
      <c r="G2402" s="8">
        <v>0.77200000000000002</v>
      </c>
      <c r="H2402" s="8">
        <v>0.47899999999999998</v>
      </c>
      <c r="I2402" s="9">
        <f>_xlfn.NUMBERVALUE(INDEX(tb_SVI[],MATCH(tb_MHDI[[#This Row],[mun_uf]],tb_SVI[city_name_uf],0),7),".")</f>
        <v>2010</v>
      </c>
    </row>
    <row r="2403" spans="1:9" x14ac:dyDescent="0.25">
      <c r="A2403" s="8" t="s">
        <v>14443</v>
      </c>
      <c r="B2403" s="8" t="str">
        <f>LEFT(tb_MHDI[[#This Row],[Territorialidades]],(FIND("/",tb_MHDI[[#This Row],[Territorialidades]])-2))</f>
        <v>Itaqui</v>
      </c>
      <c r="C2403" s="8" t="str">
        <f>LEFT(RIGHT(tb_MHDI[[#This Row],[Territorialidades]],3),2)</f>
        <v>RS</v>
      </c>
      <c r="D2403" s="8" t="str">
        <f>CONCATENATE(tb_MHDI[[#This Row],[Município]],"/",tb_MHDI[[#This Row],[UF]])</f>
        <v>Itaqui/RS</v>
      </c>
      <c r="E2403" s="8">
        <v>0.71299999999999997</v>
      </c>
      <c r="F2403" s="8">
        <v>0.68700000000000006</v>
      </c>
      <c r="G2403" s="8">
        <v>0.84299999999999997</v>
      </c>
      <c r="H2403" s="8">
        <v>0.626</v>
      </c>
      <c r="I2403" s="9">
        <f>_xlfn.NUMBERVALUE(INDEX(tb_SVI[],MATCH(tb_MHDI[[#This Row],[mun_uf]],tb_SVI[city_name_uf],0),7),".")</f>
        <v>2010</v>
      </c>
    </row>
    <row r="2404" spans="1:9" x14ac:dyDescent="0.25">
      <c r="A2404" s="8" t="s">
        <v>14444</v>
      </c>
      <c r="B2404" s="8" t="str">
        <f>LEFT(tb_MHDI[[#This Row],[Territorialidades]],(FIND("/",tb_MHDI[[#This Row],[Territorialidades]])-2))</f>
        <v>Itaquitinga</v>
      </c>
      <c r="C2404" s="8" t="str">
        <f>LEFT(RIGHT(tb_MHDI[[#This Row],[Territorialidades]],3),2)</f>
        <v>PE</v>
      </c>
      <c r="D2404" s="8" t="str">
        <f>CONCATENATE(tb_MHDI[[#This Row],[Município]],"/",tb_MHDI[[#This Row],[UF]])</f>
        <v>Itaquitinga/PE</v>
      </c>
      <c r="E2404" s="8">
        <v>0.58599999999999997</v>
      </c>
      <c r="F2404" s="8">
        <v>0.55400000000000005</v>
      </c>
      <c r="G2404" s="8">
        <v>0.71499999999999997</v>
      </c>
      <c r="H2404" s="8">
        <v>0.50900000000000001</v>
      </c>
      <c r="I2404" s="9">
        <f>_xlfn.NUMBERVALUE(INDEX(tb_SVI[],MATCH(tb_MHDI[[#This Row],[mun_uf]],tb_SVI[city_name_uf],0),7),".")</f>
        <v>2010</v>
      </c>
    </row>
    <row r="2405" spans="1:9" x14ac:dyDescent="0.25">
      <c r="A2405" s="8" t="s">
        <v>14445</v>
      </c>
      <c r="B2405" s="8" t="str">
        <f>LEFT(tb_MHDI[[#This Row],[Territorialidades]],(FIND("/",tb_MHDI[[#This Row],[Territorialidades]])-2))</f>
        <v>Itarana</v>
      </c>
      <c r="C2405" s="8" t="str">
        <f>LEFT(RIGHT(tb_MHDI[[#This Row],[Territorialidades]],3),2)</f>
        <v>ES</v>
      </c>
      <c r="D2405" s="8" t="str">
        <f>CONCATENATE(tb_MHDI[[#This Row],[Município]],"/",tb_MHDI[[#This Row],[UF]])</f>
        <v>Itarana/ES</v>
      </c>
      <c r="E2405" s="8">
        <v>0.68400000000000005</v>
      </c>
      <c r="F2405" s="8">
        <v>0.69599999999999995</v>
      </c>
      <c r="G2405" s="8">
        <v>0.80900000000000005</v>
      </c>
      <c r="H2405" s="8">
        <v>0.56799999999999995</v>
      </c>
      <c r="I2405" s="9">
        <f>_xlfn.NUMBERVALUE(INDEX(tb_SVI[],MATCH(tb_MHDI[[#This Row],[mun_uf]],tb_SVI[city_name_uf],0),7),".")</f>
        <v>2010</v>
      </c>
    </row>
    <row r="2406" spans="1:9" x14ac:dyDescent="0.25">
      <c r="A2406" s="8" t="s">
        <v>14446</v>
      </c>
      <c r="B2406" s="8" t="str">
        <f>LEFT(tb_MHDI[[#This Row],[Territorialidades]],(FIND("/",tb_MHDI[[#This Row],[Territorialidades]])-2))</f>
        <v>Itarantim</v>
      </c>
      <c r="C2406" s="8" t="str">
        <f>LEFT(RIGHT(tb_MHDI[[#This Row],[Territorialidades]],3),2)</f>
        <v>BA</v>
      </c>
      <c r="D2406" s="8" t="str">
        <f>CONCATENATE(tb_MHDI[[#This Row],[Município]],"/",tb_MHDI[[#This Row],[UF]])</f>
        <v>Itarantim/BA</v>
      </c>
      <c r="E2406" s="8">
        <v>0.61</v>
      </c>
      <c r="F2406" s="8">
        <v>0.60799999999999998</v>
      </c>
      <c r="G2406" s="8">
        <v>0.76600000000000001</v>
      </c>
      <c r="H2406" s="8">
        <v>0.48699999999999999</v>
      </c>
      <c r="I2406" s="9">
        <f>_xlfn.NUMBERVALUE(INDEX(tb_SVI[],MATCH(tb_MHDI[[#This Row],[mun_uf]],tb_SVI[city_name_uf],0),7),".")</f>
        <v>2010</v>
      </c>
    </row>
    <row r="2407" spans="1:9" x14ac:dyDescent="0.25">
      <c r="A2407" s="8" t="s">
        <v>14447</v>
      </c>
      <c r="B2407" s="8" t="str">
        <f>LEFT(tb_MHDI[[#This Row],[Territorialidades]],(FIND("/",tb_MHDI[[#This Row],[Territorialidades]])-2))</f>
        <v>Itararé</v>
      </c>
      <c r="C2407" s="8" t="str">
        <f>LEFT(RIGHT(tb_MHDI[[#This Row],[Territorialidades]],3),2)</f>
        <v>SP</v>
      </c>
      <c r="D2407" s="8" t="str">
        <f>CONCATENATE(tb_MHDI[[#This Row],[Município]],"/",tb_MHDI[[#This Row],[UF]])</f>
        <v>Itararé/SP</v>
      </c>
      <c r="E2407" s="8">
        <v>0.70299999999999996</v>
      </c>
      <c r="F2407" s="8">
        <v>0.66800000000000004</v>
      </c>
      <c r="G2407" s="8">
        <v>0.80300000000000005</v>
      </c>
      <c r="H2407" s="8">
        <v>0.64900000000000002</v>
      </c>
      <c r="I2407" s="9">
        <f>_xlfn.NUMBERVALUE(INDEX(tb_SVI[],MATCH(tb_MHDI[[#This Row],[mun_uf]],tb_SVI[city_name_uf],0),7),".")</f>
        <v>2010</v>
      </c>
    </row>
    <row r="2408" spans="1:9" x14ac:dyDescent="0.25">
      <c r="A2408" s="8" t="s">
        <v>14448</v>
      </c>
      <c r="B2408" s="8" t="str">
        <f>LEFT(tb_MHDI[[#This Row],[Territorialidades]],(FIND("/",tb_MHDI[[#This Row],[Territorialidades]])-2))</f>
        <v>Itarema</v>
      </c>
      <c r="C2408" s="8" t="str">
        <f>LEFT(RIGHT(tb_MHDI[[#This Row],[Territorialidades]],3),2)</f>
        <v>CE</v>
      </c>
      <c r="D2408" s="8" t="str">
        <f>CONCATENATE(tb_MHDI[[#This Row],[Município]],"/",tb_MHDI[[#This Row],[UF]])</f>
        <v>Itarema/CE</v>
      </c>
      <c r="E2408" s="8">
        <v>0.60599999999999998</v>
      </c>
      <c r="F2408" s="8">
        <v>0.52900000000000003</v>
      </c>
      <c r="G2408" s="8">
        <v>0.753</v>
      </c>
      <c r="H2408" s="8">
        <v>0.55800000000000005</v>
      </c>
      <c r="I2408" s="9">
        <f>_xlfn.NUMBERVALUE(INDEX(tb_SVI[],MATCH(tb_MHDI[[#This Row],[mun_uf]],tb_SVI[city_name_uf],0),7),".")</f>
        <v>2010</v>
      </c>
    </row>
    <row r="2409" spans="1:9" x14ac:dyDescent="0.25">
      <c r="A2409" s="8" t="s">
        <v>14449</v>
      </c>
      <c r="B2409" s="8" t="str">
        <f>LEFT(tb_MHDI[[#This Row],[Territorialidades]],(FIND("/",tb_MHDI[[#This Row],[Territorialidades]])-2))</f>
        <v>Itariri</v>
      </c>
      <c r="C2409" s="8" t="str">
        <f>LEFT(RIGHT(tb_MHDI[[#This Row],[Territorialidades]],3),2)</f>
        <v>SP</v>
      </c>
      <c r="D2409" s="8" t="str">
        <f>CONCATENATE(tb_MHDI[[#This Row],[Município]],"/",tb_MHDI[[#This Row],[UF]])</f>
        <v>Itariri/SP</v>
      </c>
      <c r="E2409" s="8">
        <v>0.67700000000000005</v>
      </c>
      <c r="F2409" s="8">
        <v>0.64200000000000002</v>
      </c>
      <c r="G2409" s="8">
        <v>0.83699999999999997</v>
      </c>
      <c r="H2409" s="8">
        <v>0.57699999999999996</v>
      </c>
      <c r="I2409" s="9">
        <f>_xlfn.NUMBERVALUE(INDEX(tb_SVI[],MATCH(tb_MHDI[[#This Row],[mun_uf]],tb_SVI[city_name_uf],0),7),".")</f>
        <v>2010</v>
      </c>
    </row>
    <row r="2410" spans="1:9" x14ac:dyDescent="0.25">
      <c r="A2410" s="8" t="s">
        <v>14450</v>
      </c>
      <c r="B2410" s="8" t="str">
        <f>LEFT(tb_MHDI[[#This Row],[Territorialidades]],(FIND("/",tb_MHDI[[#This Row],[Territorialidades]])-2))</f>
        <v>Itarumã</v>
      </c>
      <c r="C2410" s="8" t="str">
        <f>LEFT(RIGHT(tb_MHDI[[#This Row],[Territorialidades]],3),2)</f>
        <v>GO</v>
      </c>
      <c r="D2410" s="8" t="str">
        <f>CONCATENATE(tb_MHDI[[#This Row],[Município]],"/",tb_MHDI[[#This Row],[UF]])</f>
        <v>Itarumã/GO</v>
      </c>
      <c r="E2410" s="8">
        <v>0.69299999999999995</v>
      </c>
      <c r="F2410" s="8">
        <v>0.76900000000000002</v>
      </c>
      <c r="G2410" s="8">
        <v>0.86099999999999999</v>
      </c>
      <c r="H2410" s="8">
        <v>0.503</v>
      </c>
      <c r="I2410" s="9">
        <f>_xlfn.NUMBERVALUE(INDEX(tb_SVI[],MATCH(tb_MHDI[[#This Row],[mun_uf]],tb_SVI[city_name_uf],0),7),".")</f>
        <v>2010</v>
      </c>
    </row>
    <row r="2411" spans="1:9" x14ac:dyDescent="0.25">
      <c r="A2411" s="8" t="s">
        <v>14451</v>
      </c>
      <c r="B2411" s="8" t="str">
        <f>LEFT(tb_MHDI[[#This Row],[Territorialidades]],(FIND("/",tb_MHDI[[#This Row],[Territorialidades]])-2))</f>
        <v>Itá</v>
      </c>
      <c r="C2411" s="8" t="str">
        <f>LEFT(RIGHT(tb_MHDI[[#This Row],[Territorialidades]],3),2)</f>
        <v>SC</v>
      </c>
      <c r="D2411" s="8" t="str">
        <f>CONCATENATE(tb_MHDI[[#This Row],[Município]],"/",tb_MHDI[[#This Row],[UF]])</f>
        <v>Itá/SC</v>
      </c>
      <c r="E2411" s="8">
        <v>0.77100000000000002</v>
      </c>
      <c r="F2411" s="8">
        <v>0.747</v>
      </c>
      <c r="G2411" s="8">
        <v>0.879</v>
      </c>
      <c r="H2411" s="8">
        <v>0.69799999999999995</v>
      </c>
      <c r="I2411" s="9">
        <f>_xlfn.NUMBERVALUE(INDEX(tb_SVI[],MATCH(tb_MHDI[[#This Row],[mun_uf]],tb_SVI[city_name_uf],0),7),".")</f>
        <v>2010</v>
      </c>
    </row>
    <row r="2412" spans="1:9" x14ac:dyDescent="0.25">
      <c r="A2412" s="8" t="s">
        <v>14452</v>
      </c>
      <c r="B2412" s="8" t="str">
        <f>LEFT(tb_MHDI[[#This Row],[Territorialidades]],(FIND("/",tb_MHDI[[#This Row],[Territorialidades]])-2))</f>
        <v>Itatiaia</v>
      </c>
      <c r="C2412" s="8" t="str">
        <f>LEFT(RIGHT(tb_MHDI[[#This Row],[Territorialidades]],3),2)</f>
        <v>RJ</v>
      </c>
      <c r="D2412" s="8" t="str">
        <f>CONCATENATE(tb_MHDI[[#This Row],[Município]],"/",tb_MHDI[[#This Row],[UF]])</f>
        <v>Itatiaia/RJ</v>
      </c>
      <c r="E2412" s="8">
        <v>0.73699999999999999</v>
      </c>
      <c r="F2412" s="8">
        <v>0.73499999999999999</v>
      </c>
      <c r="G2412" s="8">
        <v>0.83599999999999997</v>
      </c>
      <c r="H2412" s="8">
        <v>0.65200000000000002</v>
      </c>
      <c r="I2412" s="9">
        <f>_xlfn.NUMBERVALUE(INDEX(tb_SVI[],MATCH(tb_MHDI[[#This Row],[mun_uf]],tb_SVI[city_name_uf],0),7),".")</f>
        <v>2010</v>
      </c>
    </row>
    <row r="2413" spans="1:9" x14ac:dyDescent="0.25">
      <c r="A2413" s="8" t="s">
        <v>14453</v>
      </c>
      <c r="B2413" s="8" t="str">
        <f>LEFT(tb_MHDI[[#This Row],[Territorialidades]],(FIND("/",tb_MHDI[[#This Row],[Territorialidades]])-2))</f>
        <v>Itatiaiuçu</v>
      </c>
      <c r="C2413" s="8" t="str">
        <f>LEFT(RIGHT(tb_MHDI[[#This Row],[Territorialidades]],3),2)</f>
        <v>MG</v>
      </c>
      <c r="D2413" s="8" t="str">
        <f>CONCATENATE(tb_MHDI[[#This Row],[Município]],"/",tb_MHDI[[#This Row],[UF]])</f>
        <v>Itatiaiuçu/MG</v>
      </c>
      <c r="E2413" s="8">
        <v>0.67700000000000005</v>
      </c>
      <c r="F2413" s="8">
        <v>0.66100000000000003</v>
      </c>
      <c r="G2413" s="8">
        <v>0.83299999999999996</v>
      </c>
      <c r="H2413" s="8">
        <v>0.56299999999999994</v>
      </c>
      <c r="I2413" s="9">
        <f>_xlfn.NUMBERVALUE(INDEX(tb_SVI[],MATCH(tb_MHDI[[#This Row],[mun_uf]],tb_SVI[city_name_uf],0),7),".")</f>
        <v>2010</v>
      </c>
    </row>
    <row r="2414" spans="1:9" x14ac:dyDescent="0.25">
      <c r="A2414" s="8" t="s">
        <v>14454</v>
      </c>
      <c r="B2414" s="8" t="str">
        <f>LEFT(tb_MHDI[[#This Row],[Territorialidades]],(FIND("/",tb_MHDI[[#This Row],[Territorialidades]])-2))</f>
        <v>Itatiba do Sul</v>
      </c>
      <c r="C2414" s="8" t="str">
        <f>LEFT(RIGHT(tb_MHDI[[#This Row],[Territorialidades]],3),2)</f>
        <v>RS</v>
      </c>
      <c r="D2414" s="8" t="str">
        <f>CONCATENATE(tb_MHDI[[#This Row],[Município]],"/",tb_MHDI[[#This Row],[UF]])</f>
        <v>Itatiba do Sul/RS</v>
      </c>
      <c r="E2414" s="8">
        <v>0.68100000000000005</v>
      </c>
      <c r="F2414" s="8">
        <v>0.69599999999999995</v>
      </c>
      <c r="G2414" s="8">
        <v>0.80100000000000005</v>
      </c>
      <c r="H2414" s="8">
        <v>0.56699999999999995</v>
      </c>
      <c r="I2414" s="9">
        <f>_xlfn.NUMBERVALUE(INDEX(tb_SVI[],MATCH(tb_MHDI[[#This Row],[mun_uf]],tb_SVI[city_name_uf],0),7),".")</f>
        <v>2010</v>
      </c>
    </row>
    <row r="2415" spans="1:9" x14ac:dyDescent="0.25">
      <c r="A2415" s="8" t="s">
        <v>14455</v>
      </c>
      <c r="B2415" s="8" t="str">
        <f>LEFT(tb_MHDI[[#This Row],[Territorialidades]],(FIND("/",tb_MHDI[[#This Row],[Territorialidades]])-2))</f>
        <v>Itatiba</v>
      </c>
      <c r="C2415" s="8" t="str">
        <f>LEFT(RIGHT(tb_MHDI[[#This Row],[Territorialidades]],3),2)</f>
        <v>SP</v>
      </c>
      <c r="D2415" s="8" t="str">
        <f>CONCATENATE(tb_MHDI[[#This Row],[Município]],"/",tb_MHDI[[#This Row],[UF]])</f>
        <v>Itatiba/SP</v>
      </c>
      <c r="E2415" s="8">
        <v>0.77800000000000002</v>
      </c>
      <c r="F2415" s="8">
        <v>0.78800000000000003</v>
      </c>
      <c r="G2415" s="8">
        <v>0.84399999999999997</v>
      </c>
      <c r="H2415" s="8">
        <v>0.70799999999999996</v>
      </c>
      <c r="I2415" s="9">
        <f>_xlfn.NUMBERVALUE(INDEX(tb_SVI[],MATCH(tb_MHDI[[#This Row],[mun_uf]],tb_SVI[city_name_uf],0),7),".")</f>
        <v>2010</v>
      </c>
    </row>
    <row r="2416" spans="1:9" x14ac:dyDescent="0.25">
      <c r="A2416" s="8" t="s">
        <v>14456</v>
      </c>
      <c r="B2416" s="8" t="str">
        <f>LEFT(tb_MHDI[[#This Row],[Territorialidades]],(FIND("/",tb_MHDI[[#This Row],[Territorialidades]])-2))</f>
        <v>Itatim</v>
      </c>
      <c r="C2416" s="8" t="str">
        <f>LEFT(RIGHT(tb_MHDI[[#This Row],[Territorialidades]],3),2)</f>
        <v>BA</v>
      </c>
      <c r="D2416" s="8" t="str">
        <f>CONCATENATE(tb_MHDI[[#This Row],[Município]],"/",tb_MHDI[[#This Row],[UF]])</f>
        <v>Itatim/BA</v>
      </c>
      <c r="E2416" s="8">
        <v>0.58199999999999996</v>
      </c>
      <c r="F2416" s="8">
        <v>0.55000000000000004</v>
      </c>
      <c r="G2416" s="8">
        <v>0.78200000000000003</v>
      </c>
      <c r="H2416" s="8">
        <v>0.45900000000000002</v>
      </c>
      <c r="I2416" s="9">
        <f>_xlfn.NUMBERVALUE(INDEX(tb_SVI[],MATCH(tb_MHDI[[#This Row],[mun_uf]],tb_SVI[city_name_uf],0),7),".")</f>
        <v>2010</v>
      </c>
    </row>
    <row r="2417" spans="1:9" x14ac:dyDescent="0.25">
      <c r="A2417" s="8" t="s">
        <v>14457</v>
      </c>
      <c r="B2417" s="8" t="str">
        <f>LEFT(tb_MHDI[[#This Row],[Territorialidades]],(FIND("/",tb_MHDI[[#This Row],[Territorialidades]])-2))</f>
        <v>Itatinga</v>
      </c>
      <c r="C2417" s="8" t="str">
        <f>LEFT(RIGHT(tb_MHDI[[#This Row],[Territorialidades]],3),2)</f>
        <v>SP</v>
      </c>
      <c r="D2417" s="8" t="str">
        <f>CONCATENATE(tb_MHDI[[#This Row],[Município]],"/",tb_MHDI[[#This Row],[UF]])</f>
        <v>Itatinga/SP</v>
      </c>
      <c r="E2417" s="8">
        <v>0.70599999999999996</v>
      </c>
      <c r="F2417" s="8">
        <v>0.68500000000000005</v>
      </c>
      <c r="G2417" s="8">
        <v>0.84099999999999997</v>
      </c>
      <c r="H2417" s="8">
        <v>0.61</v>
      </c>
      <c r="I2417" s="9">
        <f>_xlfn.NUMBERVALUE(INDEX(tb_SVI[],MATCH(tb_MHDI[[#This Row],[mun_uf]],tb_SVI[city_name_uf],0),7),".")</f>
        <v>2010</v>
      </c>
    </row>
    <row r="2418" spans="1:9" x14ac:dyDescent="0.25">
      <c r="A2418" s="8" t="s">
        <v>14458</v>
      </c>
      <c r="B2418" s="8" t="str">
        <f>LEFT(tb_MHDI[[#This Row],[Territorialidades]],(FIND("/",tb_MHDI[[#This Row],[Territorialidades]])-2))</f>
        <v>Itatira</v>
      </c>
      <c r="C2418" s="8" t="str">
        <f>LEFT(RIGHT(tb_MHDI[[#This Row],[Territorialidades]],3),2)</f>
        <v>CE</v>
      </c>
      <c r="D2418" s="8" t="str">
        <f>CONCATENATE(tb_MHDI[[#This Row],[Município]],"/",tb_MHDI[[#This Row],[UF]])</f>
        <v>Itatira/CE</v>
      </c>
      <c r="E2418" s="8">
        <v>0.56200000000000006</v>
      </c>
      <c r="F2418" s="8">
        <v>0.51400000000000001</v>
      </c>
      <c r="G2418" s="8">
        <v>0.747</v>
      </c>
      <c r="H2418" s="8">
        <v>0.46300000000000002</v>
      </c>
      <c r="I2418" s="9">
        <f>_xlfn.NUMBERVALUE(INDEX(tb_SVI[],MATCH(tb_MHDI[[#This Row],[mun_uf]],tb_SVI[city_name_uf],0),7),".")</f>
        <v>2010</v>
      </c>
    </row>
    <row r="2419" spans="1:9" x14ac:dyDescent="0.25">
      <c r="A2419" s="8" t="s">
        <v>14459</v>
      </c>
      <c r="B2419" s="8" t="str">
        <f>LEFT(tb_MHDI[[#This Row],[Territorialidades]],(FIND("/",tb_MHDI[[#This Row],[Territorialidades]])-2))</f>
        <v>Itati</v>
      </c>
      <c r="C2419" s="8" t="str">
        <f>LEFT(RIGHT(tb_MHDI[[#This Row],[Territorialidades]],3),2)</f>
        <v>RS</v>
      </c>
      <c r="D2419" s="8" t="str">
        <f>CONCATENATE(tb_MHDI[[#This Row],[Município]],"/",tb_MHDI[[#This Row],[UF]])</f>
        <v>Itati/RS</v>
      </c>
      <c r="E2419" s="8">
        <v>0.66900000000000004</v>
      </c>
      <c r="F2419" s="8">
        <v>0.69199999999999995</v>
      </c>
      <c r="G2419" s="8">
        <v>0.82699999999999996</v>
      </c>
      <c r="H2419" s="8">
        <v>0.52400000000000002</v>
      </c>
      <c r="I2419" s="9">
        <f>_xlfn.NUMBERVALUE(INDEX(tb_SVI[],MATCH(tb_MHDI[[#This Row],[mun_uf]],tb_SVI[city_name_uf],0),7),".")</f>
        <v>2010</v>
      </c>
    </row>
    <row r="2420" spans="1:9" x14ac:dyDescent="0.25">
      <c r="A2420" s="8" t="s">
        <v>14460</v>
      </c>
      <c r="B2420" s="8" t="str">
        <f>LEFT(tb_MHDI[[#This Row],[Territorialidades]],(FIND("/",tb_MHDI[[#This Row],[Territorialidades]])-2))</f>
        <v>Itatuba</v>
      </c>
      <c r="C2420" s="8" t="str">
        <f>LEFT(RIGHT(tb_MHDI[[#This Row],[Territorialidades]],3),2)</f>
        <v>PB</v>
      </c>
      <c r="D2420" s="8" t="str">
        <f>CONCATENATE(tb_MHDI[[#This Row],[Município]],"/",tb_MHDI[[#This Row],[UF]])</f>
        <v>Itatuba/PB</v>
      </c>
      <c r="E2420" s="8">
        <v>0.56200000000000006</v>
      </c>
      <c r="F2420" s="8">
        <v>0.54900000000000004</v>
      </c>
      <c r="G2420" s="8">
        <v>0.74199999999999999</v>
      </c>
      <c r="H2420" s="8">
        <v>0.436</v>
      </c>
      <c r="I2420" s="9">
        <f>_xlfn.NUMBERVALUE(INDEX(tb_SVI[],MATCH(tb_MHDI[[#This Row],[mun_uf]],tb_SVI[city_name_uf],0),7),".")</f>
        <v>2010</v>
      </c>
    </row>
    <row r="2421" spans="1:9" x14ac:dyDescent="0.25">
      <c r="A2421" s="8" t="s">
        <v>14461</v>
      </c>
      <c r="B2421" s="8" t="str">
        <f>LEFT(tb_MHDI[[#This Row],[Territorialidades]],(FIND("/",tb_MHDI[[#This Row],[Territorialidades]])-2))</f>
        <v>Itaubal</v>
      </c>
      <c r="C2421" s="8" t="str">
        <f>LEFT(RIGHT(tb_MHDI[[#This Row],[Territorialidades]],3),2)</f>
        <v>AP</v>
      </c>
      <c r="D2421" s="8" t="str">
        <f>CONCATENATE(tb_MHDI[[#This Row],[Município]],"/",tb_MHDI[[#This Row],[UF]])</f>
        <v>Itaubal/AP</v>
      </c>
      <c r="E2421" s="8">
        <v>0.57599999999999996</v>
      </c>
      <c r="F2421" s="8">
        <v>0.52800000000000002</v>
      </c>
      <c r="G2421" s="8">
        <v>0.75800000000000001</v>
      </c>
      <c r="H2421" s="8">
        <v>0.47699999999999998</v>
      </c>
      <c r="I2421" s="9">
        <f>_xlfn.NUMBERVALUE(INDEX(tb_SVI[],MATCH(tb_MHDI[[#This Row],[mun_uf]],tb_SVI[city_name_uf],0),7),".")</f>
        <v>2010</v>
      </c>
    </row>
    <row r="2422" spans="1:9" x14ac:dyDescent="0.25">
      <c r="A2422" s="8" t="s">
        <v>14462</v>
      </c>
      <c r="B2422" s="8" t="str">
        <f>LEFT(tb_MHDI[[#This Row],[Territorialidades]],(FIND("/",tb_MHDI[[#This Row],[Territorialidades]])-2))</f>
        <v>Itaúba</v>
      </c>
      <c r="C2422" s="8" t="str">
        <f>LEFT(RIGHT(tb_MHDI[[#This Row],[Territorialidades]],3),2)</f>
        <v>MT</v>
      </c>
      <c r="D2422" s="8" t="str">
        <f>CONCATENATE(tb_MHDI[[#This Row],[Município]],"/",tb_MHDI[[#This Row],[UF]])</f>
        <v>Itaúba/MT</v>
      </c>
      <c r="E2422" s="8">
        <v>0.69</v>
      </c>
      <c r="F2422" s="8">
        <v>0.71399999999999997</v>
      </c>
      <c r="G2422" s="8">
        <v>0.80900000000000005</v>
      </c>
      <c r="H2422" s="8">
        <v>0.56899999999999995</v>
      </c>
      <c r="I2422" s="9">
        <f>_xlfn.NUMBERVALUE(INDEX(tb_SVI[],MATCH(tb_MHDI[[#This Row],[mun_uf]],tb_SVI[city_name_uf],0),7),".")</f>
        <v>2010</v>
      </c>
    </row>
    <row r="2423" spans="1:9" x14ac:dyDescent="0.25">
      <c r="A2423" s="8" t="s">
        <v>14463</v>
      </c>
      <c r="B2423" s="8" t="str">
        <f>LEFT(tb_MHDI[[#This Row],[Territorialidades]],(FIND("/",tb_MHDI[[#This Row],[Territorialidades]])-2))</f>
        <v>Itauçu</v>
      </c>
      <c r="C2423" s="8" t="str">
        <f>LEFT(RIGHT(tb_MHDI[[#This Row],[Territorialidades]],3),2)</f>
        <v>GO</v>
      </c>
      <c r="D2423" s="8" t="str">
        <f>CONCATENATE(tb_MHDI[[#This Row],[Município]],"/",tb_MHDI[[#This Row],[UF]])</f>
        <v>Itauçu/GO</v>
      </c>
      <c r="E2423" s="8">
        <v>0.71799999999999997</v>
      </c>
      <c r="F2423" s="8">
        <v>0.69699999999999995</v>
      </c>
      <c r="G2423" s="8">
        <v>0.83299999999999996</v>
      </c>
      <c r="H2423" s="8">
        <v>0.63800000000000001</v>
      </c>
      <c r="I2423" s="9">
        <f>_xlfn.NUMBERVALUE(INDEX(tb_SVI[],MATCH(tb_MHDI[[#This Row],[mun_uf]],tb_SVI[city_name_uf],0),7),".")</f>
        <v>2010</v>
      </c>
    </row>
    <row r="2424" spans="1:9" x14ac:dyDescent="0.25">
      <c r="A2424" s="8" t="s">
        <v>14464</v>
      </c>
      <c r="B2424" s="8" t="str">
        <f>LEFT(tb_MHDI[[#This Row],[Territorialidades]],(FIND("/",tb_MHDI[[#This Row],[Territorialidades]])-2))</f>
        <v>Itaú de Minas</v>
      </c>
      <c r="C2424" s="8" t="str">
        <f>LEFT(RIGHT(tb_MHDI[[#This Row],[Territorialidades]],3),2)</f>
        <v>MG</v>
      </c>
      <c r="D2424" s="8" t="str">
        <f>CONCATENATE(tb_MHDI[[#This Row],[Município]],"/",tb_MHDI[[#This Row],[UF]])</f>
        <v>Itaú de Minas/MG</v>
      </c>
      <c r="E2424" s="8">
        <v>0.77600000000000002</v>
      </c>
      <c r="F2424" s="8">
        <v>0.76100000000000001</v>
      </c>
      <c r="G2424" s="8">
        <v>0.86199999999999999</v>
      </c>
      <c r="H2424" s="8">
        <v>0.71099999999999997</v>
      </c>
      <c r="I2424" s="9">
        <f>_xlfn.NUMBERVALUE(INDEX(tb_SVI[],MATCH(tb_MHDI[[#This Row],[mun_uf]],tb_SVI[city_name_uf],0),7),".")</f>
        <v>2010</v>
      </c>
    </row>
    <row r="2425" spans="1:9" x14ac:dyDescent="0.25">
      <c r="A2425" s="8" t="s">
        <v>14465</v>
      </c>
      <c r="B2425" s="8" t="str">
        <f>LEFT(tb_MHDI[[#This Row],[Territorialidades]],(FIND("/",tb_MHDI[[#This Row],[Territorialidades]])-2))</f>
        <v>Itaueira</v>
      </c>
      <c r="C2425" s="8" t="str">
        <f>LEFT(RIGHT(tb_MHDI[[#This Row],[Territorialidades]],3),2)</f>
        <v>PI</v>
      </c>
      <c r="D2425" s="8" t="str">
        <f>CONCATENATE(tb_MHDI[[#This Row],[Município]],"/",tb_MHDI[[#This Row],[UF]])</f>
        <v>Itaueira/PI</v>
      </c>
      <c r="E2425" s="8">
        <v>0.58299999999999996</v>
      </c>
      <c r="F2425" s="8">
        <v>0.59399999999999997</v>
      </c>
      <c r="G2425" s="8">
        <v>0.72699999999999998</v>
      </c>
      <c r="H2425" s="8">
        <v>0.46</v>
      </c>
      <c r="I2425" s="9">
        <f>_xlfn.NUMBERVALUE(INDEX(tb_SVI[],MATCH(tb_MHDI[[#This Row],[mun_uf]],tb_SVI[city_name_uf],0),7),".")</f>
        <v>2010</v>
      </c>
    </row>
    <row r="2426" spans="1:9" x14ac:dyDescent="0.25">
      <c r="A2426" s="8" t="s">
        <v>14466</v>
      </c>
      <c r="B2426" s="8" t="str">
        <f>LEFT(tb_MHDI[[#This Row],[Territorialidades]],(FIND("/",tb_MHDI[[#This Row],[Territorialidades]])-2))</f>
        <v>Itaúna do Sul</v>
      </c>
      <c r="C2426" s="8" t="str">
        <f>LEFT(RIGHT(tb_MHDI[[#This Row],[Territorialidades]],3),2)</f>
        <v>PR</v>
      </c>
      <c r="D2426" s="8" t="str">
        <f>CONCATENATE(tb_MHDI[[#This Row],[Município]],"/",tb_MHDI[[#This Row],[UF]])</f>
        <v>Itaúna do Sul/PR</v>
      </c>
      <c r="E2426" s="8">
        <v>0.65600000000000003</v>
      </c>
      <c r="F2426" s="8">
        <v>0.65100000000000002</v>
      </c>
      <c r="G2426" s="8">
        <v>0.79800000000000004</v>
      </c>
      <c r="H2426" s="8">
        <v>0.54300000000000004</v>
      </c>
      <c r="I2426" s="9">
        <f>_xlfn.NUMBERVALUE(INDEX(tb_SVI[],MATCH(tb_MHDI[[#This Row],[mun_uf]],tb_SVI[city_name_uf],0),7),".")</f>
        <v>2010</v>
      </c>
    </row>
    <row r="2427" spans="1:9" x14ac:dyDescent="0.25">
      <c r="A2427" s="8" t="s">
        <v>14467</v>
      </c>
      <c r="B2427" s="8" t="str">
        <f>LEFT(tb_MHDI[[#This Row],[Territorialidades]],(FIND("/",tb_MHDI[[#This Row],[Territorialidades]])-2))</f>
        <v>Itaúna</v>
      </c>
      <c r="C2427" s="8" t="str">
        <f>LEFT(RIGHT(tb_MHDI[[#This Row],[Territorialidades]],3),2)</f>
        <v>MG</v>
      </c>
      <c r="D2427" s="8" t="str">
        <f>CONCATENATE(tb_MHDI[[#This Row],[Município]],"/",tb_MHDI[[#This Row],[UF]])</f>
        <v>Itaúna/MG</v>
      </c>
      <c r="E2427" s="8">
        <v>0.75800000000000001</v>
      </c>
      <c r="F2427" s="8">
        <v>0.749</v>
      </c>
      <c r="G2427" s="8">
        <v>0.85</v>
      </c>
      <c r="H2427" s="8">
        <v>0.68500000000000005</v>
      </c>
      <c r="I2427" s="9">
        <f>_xlfn.NUMBERVALUE(INDEX(tb_SVI[],MATCH(tb_MHDI[[#This Row],[mun_uf]],tb_SVI[city_name_uf],0),7),".")</f>
        <v>2010</v>
      </c>
    </row>
    <row r="2428" spans="1:9" x14ac:dyDescent="0.25">
      <c r="A2428" s="8" t="s">
        <v>14468</v>
      </c>
      <c r="B2428" s="8" t="str">
        <f>LEFT(tb_MHDI[[#This Row],[Territorialidades]],(FIND("/",tb_MHDI[[#This Row],[Territorialidades]])-2))</f>
        <v>Itaú</v>
      </c>
      <c r="C2428" s="8" t="str">
        <f>LEFT(RIGHT(tb_MHDI[[#This Row],[Territorialidades]],3),2)</f>
        <v>RN</v>
      </c>
      <c r="D2428" s="8" t="str">
        <f>CONCATENATE(tb_MHDI[[#This Row],[Município]],"/",tb_MHDI[[#This Row],[UF]])</f>
        <v>Itaú/RN</v>
      </c>
      <c r="E2428" s="8">
        <v>0.61399999999999999</v>
      </c>
      <c r="F2428" s="8">
        <v>0.58799999999999997</v>
      </c>
      <c r="G2428" s="8">
        <v>0.72699999999999998</v>
      </c>
      <c r="H2428" s="8">
        <v>0.54200000000000004</v>
      </c>
      <c r="I2428" s="9">
        <f>_xlfn.NUMBERVALUE(INDEX(tb_SVI[],MATCH(tb_MHDI[[#This Row],[mun_uf]],tb_SVI[city_name_uf],0),7),".")</f>
        <v>2010</v>
      </c>
    </row>
    <row r="2429" spans="1:9" x14ac:dyDescent="0.25">
      <c r="A2429" s="8" t="s">
        <v>14469</v>
      </c>
      <c r="B2429" s="8" t="str">
        <f>LEFT(tb_MHDI[[#This Row],[Territorialidades]],(FIND("/",tb_MHDI[[#This Row],[Territorialidades]])-2))</f>
        <v>Itaverava</v>
      </c>
      <c r="C2429" s="8" t="str">
        <f>LEFT(RIGHT(tb_MHDI[[#This Row],[Territorialidades]],3),2)</f>
        <v>MG</v>
      </c>
      <c r="D2429" s="8" t="str">
        <f>CONCATENATE(tb_MHDI[[#This Row],[Município]],"/",tb_MHDI[[#This Row],[UF]])</f>
        <v>Itaverava/MG</v>
      </c>
      <c r="E2429" s="8">
        <v>0.627</v>
      </c>
      <c r="F2429" s="8">
        <v>0.61299999999999999</v>
      </c>
      <c r="G2429" s="8">
        <v>0.81100000000000005</v>
      </c>
      <c r="H2429" s="8">
        <v>0.496</v>
      </c>
      <c r="I2429" s="9">
        <f>_xlfn.NUMBERVALUE(INDEX(tb_SVI[],MATCH(tb_MHDI[[#This Row],[mun_uf]],tb_SVI[city_name_uf],0),7),".")</f>
        <v>2010</v>
      </c>
    </row>
    <row r="2430" spans="1:9" x14ac:dyDescent="0.25">
      <c r="A2430" s="8" t="s">
        <v>14470</v>
      </c>
      <c r="B2430" s="8" t="str">
        <f>LEFT(tb_MHDI[[#This Row],[Territorialidades]],(FIND("/",tb_MHDI[[#This Row],[Territorialidades]])-2))</f>
        <v>Itinga do Maranhão</v>
      </c>
      <c r="C2430" s="8" t="str">
        <f>LEFT(RIGHT(tb_MHDI[[#This Row],[Territorialidades]],3),2)</f>
        <v>MA</v>
      </c>
      <c r="D2430" s="8" t="str">
        <f>CONCATENATE(tb_MHDI[[#This Row],[Município]],"/",tb_MHDI[[#This Row],[UF]])</f>
        <v>Itinga do Maranhão/MA</v>
      </c>
      <c r="E2430" s="8">
        <v>0.63</v>
      </c>
      <c r="F2430" s="8">
        <v>0.60099999999999998</v>
      </c>
      <c r="G2430" s="8">
        <v>0.76400000000000001</v>
      </c>
      <c r="H2430" s="8">
        <v>0.54500000000000004</v>
      </c>
      <c r="I2430" s="9">
        <f>_xlfn.NUMBERVALUE(INDEX(tb_SVI[],MATCH(tb_MHDI[[#This Row],[mun_uf]],tb_SVI[city_name_uf],0),7),".")</f>
        <v>2010</v>
      </c>
    </row>
    <row r="2431" spans="1:9" x14ac:dyDescent="0.25">
      <c r="A2431" s="8" t="s">
        <v>14471</v>
      </c>
      <c r="B2431" s="8" t="str">
        <f>LEFT(tb_MHDI[[#This Row],[Territorialidades]],(FIND("/",tb_MHDI[[#This Row],[Territorialidades]])-2))</f>
        <v>Itinga</v>
      </c>
      <c r="C2431" s="8" t="str">
        <f>LEFT(RIGHT(tb_MHDI[[#This Row],[Territorialidades]],3),2)</f>
        <v>MG</v>
      </c>
      <c r="D2431" s="8" t="str">
        <f>CONCATENATE(tb_MHDI[[#This Row],[Município]],"/",tb_MHDI[[#This Row],[UF]])</f>
        <v>Itinga/MG</v>
      </c>
      <c r="E2431" s="8">
        <v>0.6</v>
      </c>
      <c r="F2431" s="8">
        <v>0.55900000000000005</v>
      </c>
      <c r="G2431" s="8">
        <v>0.79700000000000004</v>
      </c>
      <c r="H2431" s="8">
        <v>0.48399999999999999</v>
      </c>
      <c r="I2431" s="9">
        <f>_xlfn.NUMBERVALUE(INDEX(tb_SVI[],MATCH(tb_MHDI[[#This Row],[mun_uf]],tb_SVI[city_name_uf],0),7),".")</f>
        <v>2010</v>
      </c>
    </row>
    <row r="2432" spans="1:9" x14ac:dyDescent="0.25">
      <c r="A2432" s="8" t="s">
        <v>14472</v>
      </c>
      <c r="B2432" s="8" t="str">
        <f>LEFT(tb_MHDI[[#This Row],[Territorialidades]],(FIND("/",tb_MHDI[[#This Row],[Territorialidades]])-2))</f>
        <v>Itiquira</v>
      </c>
      <c r="C2432" s="8" t="str">
        <f>LEFT(RIGHT(tb_MHDI[[#This Row],[Territorialidades]],3),2)</f>
        <v>MT</v>
      </c>
      <c r="D2432" s="8" t="str">
        <f>CONCATENATE(tb_MHDI[[#This Row],[Município]],"/",tb_MHDI[[#This Row],[UF]])</f>
        <v>Itiquira/MT</v>
      </c>
      <c r="E2432" s="8">
        <v>0.69299999999999995</v>
      </c>
      <c r="F2432" s="8">
        <v>0.69399999999999995</v>
      </c>
      <c r="G2432" s="8">
        <v>0.81200000000000006</v>
      </c>
      <c r="H2432" s="8">
        <v>0.59099999999999997</v>
      </c>
      <c r="I2432" s="9">
        <f>_xlfn.NUMBERVALUE(INDEX(tb_SVI[],MATCH(tb_MHDI[[#This Row],[mun_uf]],tb_SVI[city_name_uf],0),7),".")</f>
        <v>2010</v>
      </c>
    </row>
    <row r="2433" spans="1:9" x14ac:dyDescent="0.25">
      <c r="A2433" s="8" t="s">
        <v>14473</v>
      </c>
      <c r="B2433" s="8" t="str">
        <f>LEFT(tb_MHDI[[#This Row],[Territorialidades]],(FIND("/",tb_MHDI[[#This Row],[Territorialidades]])-2))</f>
        <v>Itirapina</v>
      </c>
      <c r="C2433" s="8" t="str">
        <f>LEFT(RIGHT(tb_MHDI[[#This Row],[Territorialidades]],3),2)</f>
        <v>SP</v>
      </c>
      <c r="D2433" s="8" t="str">
        <f>CONCATENATE(tb_MHDI[[#This Row],[Município]],"/",tb_MHDI[[#This Row],[UF]])</f>
        <v>Itirapina/SP</v>
      </c>
      <c r="E2433" s="8">
        <v>0.72399999999999998</v>
      </c>
      <c r="F2433" s="8">
        <v>0.73399999999999999</v>
      </c>
      <c r="G2433" s="8">
        <v>0.81299999999999994</v>
      </c>
      <c r="H2433" s="8">
        <v>0.63600000000000001</v>
      </c>
      <c r="I2433" s="9">
        <f>_xlfn.NUMBERVALUE(INDEX(tb_SVI[],MATCH(tb_MHDI[[#This Row],[mun_uf]],tb_SVI[city_name_uf],0),7),".")</f>
        <v>2010</v>
      </c>
    </row>
    <row r="2434" spans="1:9" x14ac:dyDescent="0.25">
      <c r="A2434" s="8" t="s">
        <v>14474</v>
      </c>
      <c r="B2434" s="8" t="str">
        <f>LEFT(tb_MHDI[[#This Row],[Territorialidades]],(FIND("/",tb_MHDI[[#This Row],[Territorialidades]])-2))</f>
        <v>Itirapuã</v>
      </c>
      <c r="C2434" s="8" t="str">
        <f>LEFT(RIGHT(tb_MHDI[[#This Row],[Territorialidades]],3),2)</f>
        <v>SP</v>
      </c>
      <c r="D2434" s="8" t="str">
        <f>CONCATENATE(tb_MHDI[[#This Row],[Município]],"/",tb_MHDI[[#This Row],[UF]])</f>
        <v>Itirapuã/SP</v>
      </c>
      <c r="E2434" s="8">
        <v>0.70699999999999996</v>
      </c>
      <c r="F2434" s="8">
        <v>0.67300000000000004</v>
      </c>
      <c r="G2434" s="8">
        <v>0.82599999999999996</v>
      </c>
      <c r="H2434" s="8">
        <v>0.63600000000000001</v>
      </c>
      <c r="I2434" s="9">
        <f>_xlfn.NUMBERVALUE(INDEX(tb_SVI[],MATCH(tb_MHDI[[#This Row],[mun_uf]],tb_SVI[city_name_uf],0),7),".")</f>
        <v>2010</v>
      </c>
    </row>
    <row r="2435" spans="1:9" x14ac:dyDescent="0.25">
      <c r="A2435" s="8" t="s">
        <v>14475</v>
      </c>
      <c r="B2435" s="8" t="str">
        <f>LEFT(tb_MHDI[[#This Row],[Territorialidades]],(FIND("/",tb_MHDI[[#This Row],[Territorialidades]])-2))</f>
        <v>Itiruçu</v>
      </c>
      <c r="C2435" s="8" t="str">
        <f>LEFT(RIGHT(tb_MHDI[[#This Row],[Territorialidades]],3),2)</f>
        <v>BA</v>
      </c>
      <c r="D2435" s="8" t="str">
        <f>CONCATENATE(tb_MHDI[[#This Row],[Município]],"/",tb_MHDI[[#This Row],[UF]])</f>
        <v>Itiruçu/BA</v>
      </c>
      <c r="E2435" s="8">
        <v>0.6</v>
      </c>
      <c r="F2435" s="8">
        <v>0.58799999999999997</v>
      </c>
      <c r="G2435" s="8">
        <v>0.76200000000000001</v>
      </c>
      <c r="H2435" s="8">
        <v>0.48199999999999998</v>
      </c>
      <c r="I2435" s="9">
        <f>_xlfn.NUMBERVALUE(INDEX(tb_SVI[],MATCH(tb_MHDI[[#This Row],[mun_uf]],tb_SVI[city_name_uf],0),7),".")</f>
        <v>2010</v>
      </c>
    </row>
    <row r="2436" spans="1:9" x14ac:dyDescent="0.25">
      <c r="A2436" s="8" t="s">
        <v>14476</v>
      </c>
      <c r="B2436" s="8" t="str">
        <f>LEFT(tb_MHDI[[#This Row],[Territorialidades]],(FIND("/",tb_MHDI[[#This Row],[Territorialidades]])-2))</f>
        <v>Itiúba</v>
      </c>
      <c r="C2436" s="8" t="str">
        <f>LEFT(RIGHT(tb_MHDI[[#This Row],[Territorialidades]],3),2)</f>
        <v>BA</v>
      </c>
      <c r="D2436" s="8" t="str">
        <f>CONCATENATE(tb_MHDI[[#This Row],[Município]],"/",tb_MHDI[[#This Row],[UF]])</f>
        <v>Itiúba/BA</v>
      </c>
      <c r="E2436" s="8">
        <v>0.54400000000000004</v>
      </c>
      <c r="F2436" s="8">
        <v>0.52100000000000002</v>
      </c>
      <c r="G2436" s="8">
        <v>0.77500000000000002</v>
      </c>
      <c r="H2436" s="8">
        <v>0.39800000000000002</v>
      </c>
      <c r="I2436" s="9">
        <f>_xlfn.NUMBERVALUE(INDEX(tb_SVI[],MATCH(tb_MHDI[[#This Row],[mun_uf]],tb_SVI[city_name_uf],0),7),".")</f>
        <v>2010</v>
      </c>
    </row>
    <row r="2437" spans="1:9" x14ac:dyDescent="0.25">
      <c r="A2437" s="8" t="s">
        <v>14477</v>
      </c>
      <c r="B2437" s="8" t="str">
        <f>LEFT(tb_MHDI[[#This Row],[Territorialidades]],(FIND("/",tb_MHDI[[#This Row],[Territorialidades]])-2))</f>
        <v>Itobi</v>
      </c>
      <c r="C2437" s="8" t="str">
        <f>LEFT(RIGHT(tb_MHDI[[#This Row],[Territorialidades]],3),2)</f>
        <v>SP</v>
      </c>
      <c r="D2437" s="8" t="str">
        <f>CONCATENATE(tb_MHDI[[#This Row],[Município]],"/",tb_MHDI[[#This Row],[UF]])</f>
        <v>Itobi/SP</v>
      </c>
      <c r="E2437" s="8">
        <v>0.71699999999999997</v>
      </c>
      <c r="F2437" s="8">
        <v>0.69699999999999995</v>
      </c>
      <c r="G2437" s="8">
        <v>0.82</v>
      </c>
      <c r="H2437" s="8">
        <v>0.64600000000000002</v>
      </c>
      <c r="I2437" s="9">
        <f>_xlfn.NUMBERVALUE(INDEX(tb_SVI[],MATCH(tb_MHDI[[#This Row],[mun_uf]],tb_SVI[city_name_uf],0),7),".")</f>
        <v>2010</v>
      </c>
    </row>
    <row r="2438" spans="1:9" x14ac:dyDescent="0.25">
      <c r="A2438" s="8" t="s">
        <v>14478</v>
      </c>
      <c r="B2438" s="8" t="str">
        <f>LEFT(tb_MHDI[[#This Row],[Territorialidades]],(FIND("/",tb_MHDI[[#This Row],[Territorialidades]])-2))</f>
        <v>Itororó</v>
      </c>
      <c r="C2438" s="8" t="str">
        <f>LEFT(RIGHT(tb_MHDI[[#This Row],[Territorialidades]],3),2)</f>
        <v>BA</v>
      </c>
      <c r="D2438" s="8" t="str">
        <f>CONCATENATE(tb_MHDI[[#This Row],[Município]],"/",tb_MHDI[[#This Row],[UF]])</f>
        <v>Itororó/BA</v>
      </c>
      <c r="E2438" s="8">
        <v>0.59399999999999997</v>
      </c>
      <c r="F2438" s="8">
        <v>0.59799999999999998</v>
      </c>
      <c r="G2438" s="8">
        <v>0.73899999999999999</v>
      </c>
      <c r="H2438" s="8">
        <v>0.47399999999999998</v>
      </c>
      <c r="I2438" s="9">
        <f>_xlfn.NUMBERVALUE(INDEX(tb_SVI[],MATCH(tb_MHDI[[#This Row],[mun_uf]],tb_SVI[city_name_uf],0),7),".")</f>
        <v>2010</v>
      </c>
    </row>
    <row r="2439" spans="1:9" x14ac:dyDescent="0.25">
      <c r="A2439" s="8" t="s">
        <v>14479</v>
      </c>
      <c r="B2439" s="8" t="str">
        <f>LEFT(tb_MHDI[[#This Row],[Territorialidades]],(FIND("/",tb_MHDI[[#This Row],[Territorialidades]])-2))</f>
        <v>Ituaçu</v>
      </c>
      <c r="C2439" s="8" t="str">
        <f>LEFT(RIGHT(tb_MHDI[[#This Row],[Territorialidades]],3),2)</f>
        <v>BA</v>
      </c>
      <c r="D2439" s="8" t="str">
        <f>CONCATENATE(tb_MHDI[[#This Row],[Município]],"/",tb_MHDI[[#This Row],[UF]])</f>
        <v>Ituaçu/BA</v>
      </c>
      <c r="E2439" s="8">
        <v>0.56999999999999995</v>
      </c>
      <c r="F2439" s="8">
        <v>0.56499999999999995</v>
      </c>
      <c r="G2439" s="8">
        <v>0.77</v>
      </c>
      <c r="H2439" s="8">
        <v>0.42499999999999999</v>
      </c>
      <c r="I2439" s="9">
        <f>_xlfn.NUMBERVALUE(INDEX(tb_SVI[],MATCH(tb_MHDI[[#This Row],[mun_uf]],tb_SVI[city_name_uf],0),7),".")</f>
        <v>2010</v>
      </c>
    </row>
    <row r="2440" spans="1:9" x14ac:dyDescent="0.25">
      <c r="A2440" s="8" t="s">
        <v>14480</v>
      </c>
      <c r="B2440" s="8" t="str">
        <f>LEFT(tb_MHDI[[#This Row],[Territorialidades]],(FIND("/",tb_MHDI[[#This Row],[Territorialidades]])-2))</f>
        <v>Ituberá</v>
      </c>
      <c r="C2440" s="8" t="str">
        <f>LEFT(RIGHT(tb_MHDI[[#This Row],[Territorialidades]],3),2)</f>
        <v>BA</v>
      </c>
      <c r="D2440" s="8" t="str">
        <f>CONCATENATE(tb_MHDI[[#This Row],[Município]],"/",tb_MHDI[[#This Row],[UF]])</f>
        <v>Ituberá/BA</v>
      </c>
      <c r="E2440" s="8">
        <v>0.60599999999999998</v>
      </c>
      <c r="F2440" s="8">
        <v>0.60099999999999998</v>
      </c>
      <c r="G2440" s="8">
        <v>0.76900000000000002</v>
      </c>
      <c r="H2440" s="8">
        <v>0.48199999999999998</v>
      </c>
      <c r="I2440" s="9">
        <f>_xlfn.NUMBERVALUE(INDEX(tb_SVI[],MATCH(tb_MHDI[[#This Row],[mun_uf]],tb_SVI[city_name_uf],0),7),".")</f>
        <v>2010</v>
      </c>
    </row>
    <row r="2441" spans="1:9" x14ac:dyDescent="0.25">
      <c r="A2441" s="8" t="s">
        <v>14481</v>
      </c>
      <c r="B2441" s="8" t="str">
        <f>LEFT(tb_MHDI[[#This Row],[Territorialidades]],(FIND("/",tb_MHDI[[#This Row],[Territorialidades]])-2))</f>
        <v>Itueta</v>
      </c>
      <c r="C2441" s="8" t="str">
        <f>LEFT(RIGHT(tb_MHDI[[#This Row],[Territorialidades]],3),2)</f>
        <v>MG</v>
      </c>
      <c r="D2441" s="8" t="str">
        <f>CONCATENATE(tb_MHDI[[#This Row],[Município]],"/",tb_MHDI[[#This Row],[UF]])</f>
        <v>Itueta/MG</v>
      </c>
      <c r="E2441" s="8">
        <v>0.63500000000000001</v>
      </c>
      <c r="F2441" s="8">
        <v>0.64</v>
      </c>
      <c r="G2441" s="8">
        <v>0.82499999999999996</v>
      </c>
      <c r="H2441" s="8">
        <v>0.48499999999999999</v>
      </c>
      <c r="I2441" s="9">
        <f>_xlfn.NUMBERVALUE(INDEX(tb_SVI[],MATCH(tb_MHDI[[#This Row],[mun_uf]],tb_SVI[city_name_uf],0),7),".")</f>
        <v>2010</v>
      </c>
    </row>
    <row r="2442" spans="1:9" x14ac:dyDescent="0.25">
      <c r="A2442" s="8" t="s">
        <v>14482</v>
      </c>
      <c r="B2442" s="8" t="str">
        <f>LEFT(tb_MHDI[[#This Row],[Territorialidades]],(FIND("/",tb_MHDI[[#This Row],[Territorialidades]])-2))</f>
        <v>Ituiutaba</v>
      </c>
      <c r="C2442" s="8" t="str">
        <f>LEFT(RIGHT(tb_MHDI[[#This Row],[Territorialidades]],3),2)</f>
        <v>MG</v>
      </c>
      <c r="D2442" s="8" t="str">
        <f>CONCATENATE(tb_MHDI[[#This Row],[Município]],"/",tb_MHDI[[#This Row],[UF]])</f>
        <v>Ituiutaba/MG</v>
      </c>
      <c r="E2442" s="8">
        <v>0.73899999999999999</v>
      </c>
      <c r="F2442" s="8">
        <v>0.745</v>
      </c>
      <c r="G2442" s="8">
        <v>0.84</v>
      </c>
      <c r="H2442" s="8">
        <v>0.64400000000000002</v>
      </c>
      <c r="I2442" s="9">
        <f>_xlfn.NUMBERVALUE(INDEX(tb_SVI[],MATCH(tb_MHDI[[#This Row],[mun_uf]],tb_SVI[city_name_uf],0),7),".")</f>
        <v>2010</v>
      </c>
    </row>
    <row r="2443" spans="1:9" x14ac:dyDescent="0.25">
      <c r="A2443" s="8" t="s">
        <v>14483</v>
      </c>
      <c r="B2443" s="8" t="str">
        <f>LEFT(tb_MHDI[[#This Row],[Territorialidades]],(FIND("/",tb_MHDI[[#This Row],[Territorialidades]])-2))</f>
        <v>Itumbiara</v>
      </c>
      <c r="C2443" s="8" t="str">
        <f>LEFT(RIGHT(tb_MHDI[[#This Row],[Territorialidades]],3),2)</f>
        <v>GO</v>
      </c>
      <c r="D2443" s="8" t="str">
        <f>CONCATENATE(tb_MHDI[[#This Row],[Município]],"/",tb_MHDI[[#This Row],[UF]])</f>
        <v>Itumbiara/GO</v>
      </c>
      <c r="E2443" s="8">
        <v>0.752</v>
      </c>
      <c r="F2443" s="8">
        <v>0.74399999999999999</v>
      </c>
      <c r="G2443" s="8">
        <v>0.83799999999999997</v>
      </c>
      <c r="H2443" s="8">
        <v>0.68200000000000005</v>
      </c>
      <c r="I2443" s="9">
        <f>_xlfn.NUMBERVALUE(INDEX(tb_SVI[],MATCH(tb_MHDI[[#This Row],[mun_uf]],tb_SVI[city_name_uf],0),7),".")</f>
        <v>2010</v>
      </c>
    </row>
    <row r="2444" spans="1:9" x14ac:dyDescent="0.25">
      <c r="A2444" s="8" t="s">
        <v>14484</v>
      </c>
      <c r="B2444" s="8" t="str">
        <f>LEFT(tb_MHDI[[#This Row],[Territorialidades]],(FIND("/",tb_MHDI[[#This Row],[Territorialidades]])-2))</f>
        <v>Itumirim</v>
      </c>
      <c r="C2444" s="8" t="str">
        <f>LEFT(RIGHT(tb_MHDI[[#This Row],[Territorialidades]],3),2)</f>
        <v>MG</v>
      </c>
      <c r="D2444" s="8" t="str">
        <f>CONCATENATE(tb_MHDI[[#This Row],[Município]],"/",tb_MHDI[[#This Row],[UF]])</f>
        <v>Itumirim/MG</v>
      </c>
      <c r="E2444" s="8">
        <v>0.72599999999999998</v>
      </c>
      <c r="F2444" s="8">
        <v>0.67500000000000004</v>
      </c>
      <c r="G2444" s="8">
        <v>0.84</v>
      </c>
      <c r="H2444" s="8">
        <v>0.67500000000000004</v>
      </c>
      <c r="I2444" s="9">
        <f>_xlfn.NUMBERVALUE(INDEX(tb_SVI[],MATCH(tb_MHDI[[#This Row],[mun_uf]],tb_SVI[city_name_uf],0),7),".")</f>
        <v>2010</v>
      </c>
    </row>
    <row r="2445" spans="1:9" x14ac:dyDescent="0.25">
      <c r="A2445" s="8" t="s">
        <v>14485</v>
      </c>
      <c r="B2445" s="8" t="str">
        <f>LEFT(tb_MHDI[[#This Row],[Territorialidades]],(FIND("/",tb_MHDI[[#This Row],[Territorialidades]])-2))</f>
        <v>Itupeva</v>
      </c>
      <c r="C2445" s="8" t="str">
        <f>LEFT(RIGHT(tb_MHDI[[#This Row],[Territorialidades]],3),2)</f>
        <v>SP</v>
      </c>
      <c r="D2445" s="8" t="str">
        <f>CONCATENATE(tb_MHDI[[#This Row],[Município]],"/",tb_MHDI[[#This Row],[UF]])</f>
        <v>Itupeva/SP</v>
      </c>
      <c r="E2445" s="8">
        <v>0.76200000000000001</v>
      </c>
      <c r="F2445" s="8">
        <v>0.75</v>
      </c>
      <c r="G2445" s="8">
        <v>0.84399999999999997</v>
      </c>
      <c r="H2445" s="8">
        <v>0.69899999999999995</v>
      </c>
      <c r="I2445" s="9">
        <f>_xlfn.NUMBERVALUE(INDEX(tb_SVI[],MATCH(tb_MHDI[[#This Row],[mun_uf]],tb_SVI[city_name_uf],0),7),".")</f>
        <v>2010</v>
      </c>
    </row>
    <row r="2446" spans="1:9" x14ac:dyDescent="0.25">
      <c r="A2446" s="8" t="s">
        <v>14486</v>
      </c>
      <c r="B2446" s="8" t="str">
        <f>LEFT(tb_MHDI[[#This Row],[Territorialidades]],(FIND("/",tb_MHDI[[#This Row],[Territorialidades]])-2))</f>
        <v>Itupiranga</v>
      </c>
      <c r="C2446" s="8" t="str">
        <f>LEFT(RIGHT(tb_MHDI[[#This Row],[Territorialidades]],3),2)</f>
        <v>PA</v>
      </c>
      <c r="D2446" s="8" t="str">
        <f>CONCATENATE(tb_MHDI[[#This Row],[Município]],"/",tb_MHDI[[#This Row],[UF]])</f>
        <v>Itupiranga/PA</v>
      </c>
      <c r="E2446" s="8">
        <v>0.52800000000000002</v>
      </c>
      <c r="F2446" s="8">
        <v>0.54300000000000004</v>
      </c>
      <c r="G2446" s="8">
        <v>0.746</v>
      </c>
      <c r="H2446" s="8">
        <v>0.36399999999999999</v>
      </c>
      <c r="I2446" s="9">
        <f>_xlfn.NUMBERVALUE(INDEX(tb_SVI[],MATCH(tb_MHDI[[#This Row],[mun_uf]],tb_SVI[city_name_uf],0),7),".")</f>
        <v>2010</v>
      </c>
    </row>
    <row r="2447" spans="1:9" x14ac:dyDescent="0.25">
      <c r="A2447" s="8" t="s">
        <v>14487</v>
      </c>
      <c r="B2447" s="8" t="str">
        <f>LEFT(tb_MHDI[[#This Row],[Territorialidades]],(FIND("/",tb_MHDI[[#This Row],[Territorialidades]])-2))</f>
        <v>Ituporanga</v>
      </c>
      <c r="C2447" s="8" t="str">
        <f>LEFT(RIGHT(tb_MHDI[[#This Row],[Territorialidades]],3),2)</f>
        <v>SC</v>
      </c>
      <c r="D2447" s="8" t="str">
        <f>CONCATENATE(tb_MHDI[[#This Row],[Município]],"/",tb_MHDI[[#This Row],[UF]])</f>
        <v>Ituporanga/SC</v>
      </c>
      <c r="E2447" s="8">
        <v>0.748</v>
      </c>
      <c r="F2447" s="8">
        <v>0.749</v>
      </c>
      <c r="G2447" s="8">
        <v>0.876</v>
      </c>
      <c r="H2447" s="8">
        <v>0.63800000000000001</v>
      </c>
      <c r="I2447" s="9">
        <f>_xlfn.NUMBERVALUE(INDEX(tb_SVI[],MATCH(tb_MHDI[[#This Row],[mun_uf]],tb_SVI[city_name_uf],0),7),".")</f>
        <v>2010</v>
      </c>
    </row>
    <row r="2448" spans="1:9" x14ac:dyDescent="0.25">
      <c r="A2448" s="8" t="s">
        <v>14488</v>
      </c>
      <c r="B2448" s="8" t="str">
        <f>LEFT(tb_MHDI[[#This Row],[Territorialidades]],(FIND("/",tb_MHDI[[#This Row],[Territorialidades]])-2))</f>
        <v>Iturama</v>
      </c>
      <c r="C2448" s="8" t="str">
        <f>LEFT(RIGHT(tb_MHDI[[#This Row],[Territorialidades]],3),2)</f>
        <v>MG</v>
      </c>
      <c r="D2448" s="8" t="str">
        <f>CONCATENATE(tb_MHDI[[#This Row],[Município]],"/",tb_MHDI[[#This Row],[UF]])</f>
        <v>Iturama/MG</v>
      </c>
      <c r="E2448" s="8">
        <v>0.747</v>
      </c>
      <c r="F2448" s="8">
        <v>0.73</v>
      </c>
      <c r="G2448" s="8">
        <v>0.84799999999999998</v>
      </c>
      <c r="H2448" s="8">
        <v>0.67400000000000004</v>
      </c>
      <c r="I2448" s="9">
        <f>_xlfn.NUMBERVALUE(INDEX(tb_SVI[],MATCH(tb_MHDI[[#This Row],[mun_uf]],tb_SVI[city_name_uf],0),7),".")</f>
        <v>2010</v>
      </c>
    </row>
    <row r="2449" spans="1:9" x14ac:dyDescent="0.25">
      <c r="A2449" s="8" t="s">
        <v>14489</v>
      </c>
      <c r="B2449" s="8" t="str">
        <f>LEFT(tb_MHDI[[#This Row],[Territorialidades]],(FIND("/",tb_MHDI[[#This Row],[Territorialidades]])-2))</f>
        <v>Itu</v>
      </c>
      <c r="C2449" s="8" t="str">
        <f>LEFT(RIGHT(tb_MHDI[[#This Row],[Territorialidades]],3),2)</f>
        <v>SP</v>
      </c>
      <c r="D2449" s="8" t="str">
        <f>CONCATENATE(tb_MHDI[[#This Row],[Município]],"/",tb_MHDI[[#This Row],[UF]])</f>
        <v>Itu/SP</v>
      </c>
      <c r="E2449" s="8">
        <v>0.77300000000000002</v>
      </c>
      <c r="F2449" s="8">
        <v>0.78200000000000003</v>
      </c>
      <c r="G2449" s="8">
        <v>0.85399999999999998</v>
      </c>
      <c r="H2449" s="8">
        <v>0.69199999999999995</v>
      </c>
      <c r="I2449" s="9">
        <f>_xlfn.NUMBERVALUE(INDEX(tb_SVI[],MATCH(tb_MHDI[[#This Row],[mun_uf]],tb_SVI[city_name_uf],0),7),".")</f>
        <v>2010</v>
      </c>
    </row>
    <row r="2450" spans="1:9" x14ac:dyDescent="0.25">
      <c r="A2450" s="8" t="s">
        <v>14490</v>
      </c>
      <c r="B2450" s="8" t="str">
        <f>LEFT(tb_MHDI[[#This Row],[Territorialidades]],(FIND("/",tb_MHDI[[#This Row],[Territorialidades]])-2))</f>
        <v>Itutinga</v>
      </c>
      <c r="C2450" s="8" t="str">
        <f>LEFT(RIGHT(tb_MHDI[[#This Row],[Territorialidades]],3),2)</f>
        <v>MG</v>
      </c>
      <c r="D2450" s="8" t="str">
        <f>CONCATENATE(tb_MHDI[[#This Row],[Município]],"/",tb_MHDI[[#This Row],[UF]])</f>
        <v>Itutinga/MG</v>
      </c>
      <c r="E2450" s="8">
        <v>0.72699999999999998</v>
      </c>
      <c r="F2450" s="8">
        <v>0.70299999999999996</v>
      </c>
      <c r="G2450" s="8">
        <v>0.878</v>
      </c>
      <c r="H2450" s="8">
        <v>0.622</v>
      </c>
      <c r="I2450" s="9">
        <f>_xlfn.NUMBERVALUE(INDEX(tb_SVI[],MATCH(tb_MHDI[[#This Row],[mun_uf]],tb_SVI[city_name_uf],0),7),".")</f>
        <v>2010</v>
      </c>
    </row>
    <row r="2451" spans="1:9" x14ac:dyDescent="0.25">
      <c r="A2451" s="8" t="s">
        <v>14491</v>
      </c>
      <c r="B2451" s="8" t="str">
        <f>LEFT(tb_MHDI[[#This Row],[Territorialidades]],(FIND("/",tb_MHDI[[#This Row],[Territorialidades]])-2))</f>
        <v>Ituverava</v>
      </c>
      <c r="C2451" s="8" t="str">
        <f>LEFT(RIGHT(tb_MHDI[[#This Row],[Territorialidades]],3),2)</f>
        <v>SP</v>
      </c>
      <c r="D2451" s="8" t="str">
        <f>CONCATENATE(tb_MHDI[[#This Row],[Município]],"/",tb_MHDI[[#This Row],[UF]])</f>
        <v>Ituverava/SP</v>
      </c>
      <c r="E2451" s="8">
        <v>0.76500000000000001</v>
      </c>
      <c r="F2451" s="8">
        <v>0.76800000000000002</v>
      </c>
      <c r="G2451" s="8">
        <v>0.84099999999999997</v>
      </c>
      <c r="H2451" s="8">
        <v>0.69399999999999995</v>
      </c>
      <c r="I2451" s="9">
        <f>_xlfn.NUMBERVALUE(INDEX(tb_SVI[],MATCH(tb_MHDI[[#This Row],[mun_uf]],tb_SVI[city_name_uf],0),7),".")</f>
        <v>2010</v>
      </c>
    </row>
    <row r="2452" spans="1:9" x14ac:dyDescent="0.25">
      <c r="A2452" s="8" t="s">
        <v>17638</v>
      </c>
      <c r="B2452" s="8" t="str">
        <f>LEFT(tb_MHDI[[#This Row],[Territorialidades]],(FIND("/",tb_MHDI[[#This Row],[Territorialidades]])-2))</f>
        <v>Iuiu</v>
      </c>
      <c r="C2452" s="8" t="str">
        <f>LEFT(RIGHT(tb_MHDI[[#This Row],[Territorialidades]],3),2)</f>
        <v>BA</v>
      </c>
      <c r="D2452" s="8" t="str">
        <f>CONCATENATE(tb_MHDI[[#This Row],[Município]],"/",tb_MHDI[[#This Row],[UF]])</f>
        <v>Iuiu/BA</v>
      </c>
      <c r="E2452" s="8">
        <v>0.59099999999999997</v>
      </c>
      <c r="F2452" s="8">
        <v>0.55300000000000005</v>
      </c>
      <c r="G2452" s="8">
        <v>0.74</v>
      </c>
      <c r="H2452" s="8">
        <v>0.504</v>
      </c>
      <c r="I2452" s="9">
        <f>_xlfn.NUMBERVALUE(INDEX(tb_SVI[],MATCH(tb_MHDI[[#This Row],[mun_uf]],tb_SVI[city_name_uf],0),7),".")</f>
        <v>2010</v>
      </c>
    </row>
    <row r="2453" spans="1:9" x14ac:dyDescent="0.25">
      <c r="A2453" s="8" t="s">
        <v>14492</v>
      </c>
      <c r="B2453" s="8" t="str">
        <f>LEFT(tb_MHDI[[#This Row],[Territorialidades]],(FIND("/",tb_MHDI[[#This Row],[Territorialidades]])-2))</f>
        <v>Iúna</v>
      </c>
      <c r="C2453" s="8" t="str">
        <f>LEFT(RIGHT(tb_MHDI[[#This Row],[Territorialidades]],3),2)</f>
        <v>ES</v>
      </c>
      <c r="D2453" s="8" t="str">
        <f>CONCATENATE(tb_MHDI[[#This Row],[Município]],"/",tb_MHDI[[#This Row],[UF]])</f>
        <v>Iúna/ES</v>
      </c>
      <c r="E2453" s="8">
        <v>0.66600000000000004</v>
      </c>
      <c r="F2453" s="8">
        <v>0.66500000000000004</v>
      </c>
      <c r="G2453" s="8">
        <v>0.82899999999999996</v>
      </c>
      <c r="H2453" s="8">
        <v>0.53700000000000003</v>
      </c>
      <c r="I2453" s="9">
        <f>_xlfn.NUMBERVALUE(INDEX(tb_SVI[],MATCH(tb_MHDI[[#This Row],[mun_uf]],tb_SVI[city_name_uf],0),7),".")</f>
        <v>2010</v>
      </c>
    </row>
    <row r="2454" spans="1:9" x14ac:dyDescent="0.25">
      <c r="A2454" s="8" t="s">
        <v>14493</v>
      </c>
      <c r="B2454" s="8" t="str">
        <f>LEFT(tb_MHDI[[#This Row],[Territorialidades]],(FIND("/",tb_MHDI[[#This Row],[Territorialidades]])-2))</f>
        <v>Ivaiporã</v>
      </c>
      <c r="C2454" s="8" t="str">
        <f>LEFT(RIGHT(tb_MHDI[[#This Row],[Territorialidades]],3),2)</f>
        <v>PR</v>
      </c>
      <c r="D2454" s="8" t="str">
        <f>CONCATENATE(tb_MHDI[[#This Row],[Município]],"/",tb_MHDI[[#This Row],[UF]])</f>
        <v>Ivaiporã/PR</v>
      </c>
      <c r="E2454" s="8">
        <v>0.73</v>
      </c>
      <c r="F2454" s="8">
        <v>0.71099999999999997</v>
      </c>
      <c r="G2454" s="8">
        <v>0.82699999999999996</v>
      </c>
      <c r="H2454" s="8">
        <v>0.66100000000000003</v>
      </c>
      <c r="I2454" s="9">
        <f>_xlfn.NUMBERVALUE(INDEX(tb_SVI[],MATCH(tb_MHDI[[#This Row],[mun_uf]],tb_SVI[city_name_uf],0),7),".")</f>
        <v>2010</v>
      </c>
    </row>
    <row r="2455" spans="1:9" x14ac:dyDescent="0.25">
      <c r="A2455" s="8" t="s">
        <v>14494</v>
      </c>
      <c r="B2455" s="8" t="str">
        <f>LEFT(tb_MHDI[[#This Row],[Territorialidades]],(FIND("/",tb_MHDI[[#This Row],[Territorialidades]])-2))</f>
        <v>Ivaí</v>
      </c>
      <c r="C2455" s="8" t="str">
        <f>LEFT(RIGHT(tb_MHDI[[#This Row],[Territorialidades]],3),2)</f>
        <v>PR</v>
      </c>
      <c r="D2455" s="8" t="str">
        <f>CONCATENATE(tb_MHDI[[#This Row],[Município]],"/",tb_MHDI[[#This Row],[UF]])</f>
        <v>Ivaí/PR</v>
      </c>
      <c r="E2455" s="8">
        <v>0.65100000000000002</v>
      </c>
      <c r="F2455" s="8">
        <v>0.65400000000000003</v>
      </c>
      <c r="G2455" s="8">
        <v>0.79100000000000004</v>
      </c>
      <c r="H2455" s="8">
        <v>0.53400000000000003</v>
      </c>
      <c r="I2455" s="9">
        <f>_xlfn.NUMBERVALUE(INDEX(tb_SVI[],MATCH(tb_MHDI[[#This Row],[mun_uf]],tb_SVI[city_name_uf],0),7),".")</f>
        <v>2010</v>
      </c>
    </row>
    <row r="2456" spans="1:9" x14ac:dyDescent="0.25">
      <c r="A2456" s="8" t="s">
        <v>14495</v>
      </c>
      <c r="B2456" s="8" t="str">
        <f>LEFT(tb_MHDI[[#This Row],[Territorialidades]],(FIND("/",tb_MHDI[[#This Row],[Territorialidades]])-2))</f>
        <v>Ivaté</v>
      </c>
      <c r="C2456" s="8" t="str">
        <f>LEFT(RIGHT(tb_MHDI[[#This Row],[Territorialidades]],3),2)</f>
        <v>PR</v>
      </c>
      <c r="D2456" s="8" t="str">
        <f>CONCATENATE(tb_MHDI[[#This Row],[Município]],"/",tb_MHDI[[#This Row],[UF]])</f>
        <v>Ivaté/PR</v>
      </c>
      <c r="E2456" s="8">
        <v>0.70599999999999996</v>
      </c>
      <c r="F2456" s="8">
        <v>0.68400000000000005</v>
      </c>
      <c r="G2456" s="8">
        <v>0.80300000000000005</v>
      </c>
      <c r="H2456" s="8">
        <v>0.64100000000000001</v>
      </c>
      <c r="I2456" s="9">
        <f>_xlfn.NUMBERVALUE(INDEX(tb_SVI[],MATCH(tb_MHDI[[#This Row],[mun_uf]],tb_SVI[city_name_uf],0),7),".")</f>
        <v>2010</v>
      </c>
    </row>
    <row r="2457" spans="1:9" x14ac:dyDescent="0.25">
      <c r="A2457" s="8" t="s">
        <v>14496</v>
      </c>
      <c r="B2457" s="8" t="str">
        <f>LEFT(tb_MHDI[[#This Row],[Territorialidades]],(FIND("/",tb_MHDI[[#This Row],[Territorialidades]])-2))</f>
        <v>Ivatuba</v>
      </c>
      <c r="C2457" s="8" t="str">
        <f>LEFT(RIGHT(tb_MHDI[[#This Row],[Territorialidades]],3),2)</f>
        <v>PR</v>
      </c>
      <c r="D2457" s="8" t="str">
        <f>CONCATENATE(tb_MHDI[[#This Row],[Município]],"/",tb_MHDI[[#This Row],[UF]])</f>
        <v>Ivatuba/PR</v>
      </c>
      <c r="E2457" s="8">
        <v>0.76600000000000001</v>
      </c>
      <c r="F2457" s="8">
        <v>0.71799999999999997</v>
      </c>
      <c r="G2457" s="8">
        <v>0.83699999999999997</v>
      </c>
      <c r="H2457" s="8">
        <v>0.748</v>
      </c>
      <c r="I2457" s="9">
        <f>_xlfn.NUMBERVALUE(INDEX(tb_SVI[],MATCH(tb_MHDI[[#This Row],[mun_uf]],tb_SVI[city_name_uf],0),7),".")</f>
        <v>2010</v>
      </c>
    </row>
    <row r="2458" spans="1:9" x14ac:dyDescent="0.25">
      <c r="A2458" s="8" t="s">
        <v>14497</v>
      </c>
      <c r="B2458" s="8" t="str">
        <f>LEFT(tb_MHDI[[#This Row],[Territorialidades]],(FIND("/",tb_MHDI[[#This Row],[Territorialidades]])-2))</f>
        <v>Ivinhema</v>
      </c>
      <c r="C2458" s="8" t="str">
        <f>LEFT(RIGHT(tb_MHDI[[#This Row],[Territorialidades]],3),2)</f>
        <v>MS</v>
      </c>
      <c r="D2458" s="8" t="str">
        <f>CONCATENATE(tb_MHDI[[#This Row],[Município]],"/",tb_MHDI[[#This Row],[UF]])</f>
        <v>Ivinhema/MS</v>
      </c>
      <c r="E2458" s="8">
        <v>0.72</v>
      </c>
      <c r="F2458" s="8">
        <v>0.71499999999999997</v>
      </c>
      <c r="G2458" s="8">
        <v>0.85</v>
      </c>
      <c r="H2458" s="8">
        <v>0.61499999999999999</v>
      </c>
      <c r="I2458" s="9">
        <f>_xlfn.NUMBERVALUE(INDEX(tb_SVI[],MATCH(tb_MHDI[[#This Row],[mun_uf]],tb_SVI[city_name_uf],0),7),".")</f>
        <v>2010</v>
      </c>
    </row>
    <row r="2459" spans="1:9" x14ac:dyDescent="0.25">
      <c r="A2459" s="8" t="s">
        <v>14498</v>
      </c>
      <c r="B2459" s="8" t="str">
        <f>LEFT(tb_MHDI[[#This Row],[Territorialidades]],(FIND("/",tb_MHDI[[#This Row],[Territorialidades]])-2))</f>
        <v>Ivolândia</v>
      </c>
      <c r="C2459" s="8" t="str">
        <f>LEFT(RIGHT(tb_MHDI[[#This Row],[Territorialidades]],3),2)</f>
        <v>GO</v>
      </c>
      <c r="D2459" s="8" t="str">
        <f>CONCATENATE(tb_MHDI[[#This Row],[Município]],"/",tb_MHDI[[#This Row],[UF]])</f>
        <v>Ivolândia/GO</v>
      </c>
      <c r="E2459" s="8">
        <v>0.70399999999999996</v>
      </c>
      <c r="F2459" s="8">
        <v>0.68</v>
      </c>
      <c r="G2459" s="8">
        <v>0.82499999999999996</v>
      </c>
      <c r="H2459" s="8">
        <v>0.622</v>
      </c>
      <c r="I2459" s="9">
        <f>_xlfn.NUMBERVALUE(INDEX(tb_SVI[],MATCH(tb_MHDI[[#This Row],[mun_uf]],tb_SVI[city_name_uf],0),7),".")</f>
        <v>2010</v>
      </c>
    </row>
    <row r="2460" spans="1:9" x14ac:dyDescent="0.25">
      <c r="A2460" s="8" t="s">
        <v>14499</v>
      </c>
      <c r="B2460" s="8" t="str">
        <f>LEFT(tb_MHDI[[#This Row],[Territorialidades]],(FIND("/",tb_MHDI[[#This Row],[Territorialidades]])-2))</f>
        <v>Ivorá</v>
      </c>
      <c r="C2460" s="8" t="str">
        <f>LEFT(RIGHT(tb_MHDI[[#This Row],[Territorialidades]],3),2)</f>
        <v>RS</v>
      </c>
      <c r="D2460" s="8" t="str">
        <f>CONCATENATE(tb_MHDI[[#This Row],[Município]],"/",tb_MHDI[[#This Row],[UF]])</f>
        <v>Ivorá/RS</v>
      </c>
      <c r="E2460" s="8">
        <v>0.72399999999999998</v>
      </c>
      <c r="F2460" s="8">
        <v>0.71199999999999997</v>
      </c>
      <c r="G2460" s="8">
        <v>0.88600000000000001</v>
      </c>
      <c r="H2460" s="8">
        <v>0.60199999999999998</v>
      </c>
      <c r="I2460" s="9">
        <f>_xlfn.NUMBERVALUE(INDEX(tb_SVI[],MATCH(tb_MHDI[[#This Row],[mun_uf]],tb_SVI[city_name_uf],0),7),".")</f>
        <v>2010</v>
      </c>
    </row>
    <row r="2461" spans="1:9" x14ac:dyDescent="0.25">
      <c r="A2461" s="8" t="s">
        <v>14500</v>
      </c>
      <c r="B2461" s="8" t="str">
        <f>LEFT(tb_MHDI[[#This Row],[Territorialidades]],(FIND("/",tb_MHDI[[#This Row],[Territorialidades]])-2))</f>
        <v>Ivoti</v>
      </c>
      <c r="C2461" s="8" t="str">
        <f>LEFT(RIGHT(tb_MHDI[[#This Row],[Territorialidades]],3),2)</f>
        <v>RS</v>
      </c>
      <c r="D2461" s="8" t="str">
        <f>CONCATENATE(tb_MHDI[[#This Row],[Município]],"/",tb_MHDI[[#This Row],[UF]])</f>
        <v>Ivoti/RS</v>
      </c>
      <c r="E2461" s="8">
        <v>0.78400000000000003</v>
      </c>
      <c r="F2461" s="8">
        <v>0.78</v>
      </c>
      <c r="G2461" s="8">
        <v>0.84799999999999998</v>
      </c>
      <c r="H2461" s="8">
        <v>0.72899999999999998</v>
      </c>
      <c r="I2461" s="9">
        <f>_xlfn.NUMBERVALUE(INDEX(tb_SVI[],MATCH(tb_MHDI[[#This Row],[mun_uf]],tb_SVI[city_name_uf],0),7),".")</f>
        <v>2010</v>
      </c>
    </row>
    <row r="2462" spans="1:9" x14ac:dyDescent="0.25">
      <c r="A2462" s="8" t="s">
        <v>14501</v>
      </c>
      <c r="B2462" s="8" t="str">
        <f>LEFT(tb_MHDI[[#This Row],[Territorialidades]],(FIND("/",tb_MHDI[[#This Row],[Territorialidades]])-2))</f>
        <v>Jaboatão dos Guararapes</v>
      </c>
      <c r="C2462" s="8" t="str">
        <f>LEFT(RIGHT(tb_MHDI[[#This Row],[Territorialidades]],3),2)</f>
        <v>PE</v>
      </c>
      <c r="D2462" s="8" t="str">
        <f>CONCATENATE(tb_MHDI[[#This Row],[Município]],"/",tb_MHDI[[#This Row],[UF]])</f>
        <v>Jaboatão dos Guararapes/PE</v>
      </c>
      <c r="E2462" s="8">
        <v>0.71699999999999997</v>
      </c>
      <c r="F2462" s="8">
        <v>0.69199999999999995</v>
      </c>
      <c r="G2462" s="8">
        <v>0.83</v>
      </c>
      <c r="H2462" s="8">
        <v>0.64200000000000002</v>
      </c>
      <c r="I2462" s="9">
        <f>_xlfn.NUMBERVALUE(INDEX(tb_SVI[],MATCH(tb_MHDI[[#This Row],[mun_uf]],tb_SVI[city_name_uf],0),7),".")</f>
        <v>2010</v>
      </c>
    </row>
    <row r="2463" spans="1:9" x14ac:dyDescent="0.25">
      <c r="A2463" s="8" t="s">
        <v>14502</v>
      </c>
      <c r="B2463" s="8" t="str">
        <f>LEFT(tb_MHDI[[#This Row],[Territorialidades]],(FIND("/",tb_MHDI[[#This Row],[Territorialidades]])-2))</f>
        <v>Jaborandi</v>
      </c>
      <c r="C2463" s="8" t="str">
        <f>LEFT(RIGHT(tb_MHDI[[#This Row],[Territorialidades]],3),2)</f>
        <v>BA</v>
      </c>
      <c r="D2463" s="8" t="str">
        <f>CONCATENATE(tb_MHDI[[#This Row],[Município]],"/",tb_MHDI[[#This Row],[UF]])</f>
        <v>Jaborandi/BA</v>
      </c>
      <c r="E2463" s="8">
        <v>0.61299999999999999</v>
      </c>
      <c r="F2463" s="8">
        <v>0.57199999999999995</v>
      </c>
      <c r="G2463" s="8">
        <v>0.79100000000000004</v>
      </c>
      <c r="H2463" s="8">
        <v>0.50800000000000001</v>
      </c>
      <c r="I2463" s="9">
        <f>_xlfn.NUMBERVALUE(INDEX(tb_SVI[],MATCH(tb_MHDI[[#This Row],[mun_uf]],tb_SVI[city_name_uf],0),7),".")</f>
        <v>2010</v>
      </c>
    </row>
    <row r="2464" spans="1:9" x14ac:dyDescent="0.25">
      <c r="A2464" s="8" t="s">
        <v>14503</v>
      </c>
      <c r="B2464" s="8" t="str">
        <f>LEFT(tb_MHDI[[#This Row],[Territorialidades]],(FIND("/",tb_MHDI[[#This Row],[Territorialidades]])-2))</f>
        <v>Jaborandi</v>
      </c>
      <c r="C2464" s="8" t="str">
        <f>LEFT(RIGHT(tb_MHDI[[#This Row],[Territorialidades]],3),2)</f>
        <v>SP</v>
      </c>
      <c r="D2464" s="8" t="str">
        <f>CONCATENATE(tb_MHDI[[#This Row],[Município]],"/",tb_MHDI[[#This Row],[UF]])</f>
        <v>Jaborandi/SP</v>
      </c>
      <c r="E2464" s="8">
        <v>0.71099999999999997</v>
      </c>
      <c r="F2464" s="8">
        <v>0.67900000000000005</v>
      </c>
      <c r="G2464" s="8">
        <v>0.84499999999999997</v>
      </c>
      <c r="H2464" s="8">
        <v>0.627</v>
      </c>
      <c r="I2464" s="9">
        <f>_xlfn.NUMBERVALUE(INDEX(tb_SVI[],MATCH(tb_MHDI[[#This Row],[mun_uf]],tb_SVI[city_name_uf],0),7),".")</f>
        <v>2010</v>
      </c>
    </row>
    <row r="2465" spans="1:9" x14ac:dyDescent="0.25">
      <c r="A2465" s="8" t="s">
        <v>14504</v>
      </c>
      <c r="B2465" s="8" t="str">
        <f>LEFT(tb_MHDI[[#This Row],[Territorialidades]],(FIND("/",tb_MHDI[[#This Row],[Territorialidades]])-2))</f>
        <v>Jaborá</v>
      </c>
      <c r="C2465" s="8" t="str">
        <f>LEFT(RIGHT(tb_MHDI[[#This Row],[Territorialidades]],3),2)</f>
        <v>SC</v>
      </c>
      <c r="D2465" s="8" t="str">
        <f>CONCATENATE(tb_MHDI[[#This Row],[Município]],"/",tb_MHDI[[#This Row],[UF]])</f>
        <v>Jaborá/SC</v>
      </c>
      <c r="E2465" s="8">
        <v>0.73199999999999998</v>
      </c>
      <c r="F2465" s="8">
        <v>0.746</v>
      </c>
      <c r="G2465" s="8">
        <v>0.80100000000000005</v>
      </c>
      <c r="H2465" s="8">
        <v>0.65700000000000003</v>
      </c>
      <c r="I2465" s="9">
        <f>_xlfn.NUMBERVALUE(INDEX(tb_SVI[],MATCH(tb_MHDI[[#This Row],[mun_uf]],tb_SVI[city_name_uf],0),7),".")</f>
        <v>2010</v>
      </c>
    </row>
    <row r="2466" spans="1:9" x14ac:dyDescent="0.25">
      <c r="A2466" s="8" t="s">
        <v>14505</v>
      </c>
      <c r="B2466" s="8" t="str">
        <f>LEFT(tb_MHDI[[#This Row],[Territorialidades]],(FIND("/",tb_MHDI[[#This Row],[Territorialidades]])-2))</f>
        <v>Jaboticabal</v>
      </c>
      <c r="C2466" s="8" t="str">
        <f>LEFT(RIGHT(tb_MHDI[[#This Row],[Territorialidades]],3),2)</f>
        <v>SP</v>
      </c>
      <c r="D2466" s="8" t="str">
        <f>CONCATENATE(tb_MHDI[[#This Row],[Município]],"/",tb_MHDI[[#This Row],[UF]])</f>
        <v>Jaboticabal/SP</v>
      </c>
      <c r="E2466" s="8">
        <v>0.77800000000000002</v>
      </c>
      <c r="F2466" s="8">
        <v>0.77800000000000002</v>
      </c>
      <c r="G2466" s="8">
        <v>0.85099999999999998</v>
      </c>
      <c r="H2466" s="8">
        <v>0.71</v>
      </c>
      <c r="I2466" s="9">
        <f>_xlfn.NUMBERVALUE(INDEX(tb_SVI[],MATCH(tb_MHDI[[#This Row],[mun_uf]],tb_SVI[city_name_uf],0),7),".")</f>
        <v>2010</v>
      </c>
    </row>
    <row r="2467" spans="1:9" x14ac:dyDescent="0.25">
      <c r="A2467" s="8" t="s">
        <v>14506</v>
      </c>
      <c r="B2467" s="8" t="str">
        <f>LEFT(tb_MHDI[[#This Row],[Territorialidades]],(FIND("/",tb_MHDI[[#This Row],[Territorialidades]])-2))</f>
        <v>Jaboticaba</v>
      </c>
      <c r="C2467" s="8" t="str">
        <f>LEFT(RIGHT(tb_MHDI[[#This Row],[Territorialidades]],3),2)</f>
        <v>RS</v>
      </c>
      <c r="D2467" s="8" t="str">
        <f>CONCATENATE(tb_MHDI[[#This Row],[Município]],"/",tb_MHDI[[#This Row],[UF]])</f>
        <v>Jaboticaba/RS</v>
      </c>
      <c r="E2467" s="8">
        <v>0.65800000000000003</v>
      </c>
      <c r="F2467" s="8">
        <v>0.63600000000000001</v>
      </c>
      <c r="G2467" s="8">
        <v>0.82</v>
      </c>
      <c r="H2467" s="8">
        <v>0.54700000000000004</v>
      </c>
      <c r="I2467" s="9">
        <f>_xlfn.NUMBERVALUE(INDEX(tb_SVI[],MATCH(tb_MHDI[[#This Row],[mun_uf]],tb_SVI[city_name_uf],0),7),".")</f>
        <v>2010</v>
      </c>
    </row>
    <row r="2468" spans="1:9" x14ac:dyDescent="0.25">
      <c r="A2468" s="8" t="s">
        <v>14507</v>
      </c>
      <c r="B2468" s="8" t="str">
        <f>LEFT(tb_MHDI[[#This Row],[Territorialidades]],(FIND("/",tb_MHDI[[#This Row],[Territorialidades]])-2))</f>
        <v>Jaboticatubas</v>
      </c>
      <c r="C2468" s="8" t="str">
        <f>LEFT(RIGHT(tb_MHDI[[#This Row],[Territorialidades]],3),2)</f>
        <v>MG</v>
      </c>
      <c r="D2468" s="8" t="str">
        <f>CONCATENATE(tb_MHDI[[#This Row],[Município]],"/",tb_MHDI[[#This Row],[UF]])</f>
        <v>Jaboticatubas/MG</v>
      </c>
      <c r="E2468" s="8">
        <v>0.68100000000000005</v>
      </c>
      <c r="F2468" s="8">
        <v>0.69399999999999995</v>
      </c>
      <c r="G2468" s="8">
        <v>0.83699999999999997</v>
      </c>
      <c r="H2468" s="8">
        <v>0.54300000000000004</v>
      </c>
      <c r="I2468" s="9">
        <f>_xlfn.NUMBERVALUE(INDEX(tb_SVI[],MATCH(tb_MHDI[[#This Row],[mun_uf]],tb_SVI[city_name_uf],0),7),".")</f>
        <v>2010</v>
      </c>
    </row>
    <row r="2469" spans="1:9" x14ac:dyDescent="0.25">
      <c r="A2469" s="8" t="s">
        <v>14508</v>
      </c>
      <c r="B2469" s="8" t="str">
        <f>LEFT(tb_MHDI[[#This Row],[Territorialidades]],(FIND("/",tb_MHDI[[#This Row],[Territorialidades]])-2))</f>
        <v>Jaboti</v>
      </c>
      <c r="C2469" s="8" t="str">
        <f>LEFT(RIGHT(tb_MHDI[[#This Row],[Territorialidades]],3),2)</f>
        <v>PR</v>
      </c>
      <c r="D2469" s="8" t="str">
        <f>CONCATENATE(tb_MHDI[[#This Row],[Município]],"/",tb_MHDI[[#This Row],[UF]])</f>
        <v>Jaboti/PR</v>
      </c>
      <c r="E2469" s="8">
        <v>0.71799999999999997</v>
      </c>
      <c r="F2469" s="8">
        <v>0.69899999999999995</v>
      </c>
      <c r="G2469" s="8">
        <v>0.82699999999999996</v>
      </c>
      <c r="H2469" s="8">
        <v>0.64</v>
      </c>
      <c r="I2469" s="9">
        <f>_xlfn.NUMBERVALUE(INDEX(tb_SVI[],MATCH(tb_MHDI[[#This Row],[mun_uf]],tb_SVI[city_name_uf],0),7),".")</f>
        <v>2010</v>
      </c>
    </row>
    <row r="2470" spans="1:9" x14ac:dyDescent="0.25">
      <c r="A2470" s="8" t="s">
        <v>14509</v>
      </c>
      <c r="B2470" s="8" t="str">
        <f>LEFT(tb_MHDI[[#This Row],[Territorialidades]],(FIND("/",tb_MHDI[[#This Row],[Territorialidades]])-2))</f>
        <v>Jacaraci</v>
      </c>
      <c r="C2470" s="8" t="str">
        <f>LEFT(RIGHT(tb_MHDI[[#This Row],[Territorialidades]],3),2)</f>
        <v>BA</v>
      </c>
      <c r="D2470" s="8" t="str">
        <f>CONCATENATE(tb_MHDI[[#This Row],[Município]],"/",tb_MHDI[[#This Row],[UF]])</f>
        <v>Jacaraci/BA</v>
      </c>
      <c r="E2470" s="8">
        <v>0.59299999999999997</v>
      </c>
      <c r="F2470" s="8">
        <v>0.57299999999999995</v>
      </c>
      <c r="G2470" s="8">
        <v>0.74099999999999999</v>
      </c>
      <c r="H2470" s="8">
        <v>0.49</v>
      </c>
      <c r="I2470" s="9">
        <f>_xlfn.NUMBERVALUE(INDEX(tb_SVI[],MATCH(tb_MHDI[[#This Row],[mun_uf]],tb_SVI[city_name_uf],0),7),".")</f>
        <v>2010</v>
      </c>
    </row>
    <row r="2471" spans="1:9" x14ac:dyDescent="0.25">
      <c r="A2471" s="8" t="s">
        <v>14510</v>
      </c>
      <c r="B2471" s="8" t="str">
        <f>LEFT(tb_MHDI[[#This Row],[Territorialidades]],(FIND("/",tb_MHDI[[#This Row],[Territorialidades]])-2))</f>
        <v>Jacaraú</v>
      </c>
      <c r="C2471" s="8" t="str">
        <f>LEFT(RIGHT(tb_MHDI[[#This Row],[Territorialidades]],3),2)</f>
        <v>PB</v>
      </c>
      <c r="D2471" s="8" t="str">
        <f>CONCATENATE(tb_MHDI[[#This Row],[Município]],"/",tb_MHDI[[#This Row],[UF]])</f>
        <v>Jacaraú/PB</v>
      </c>
      <c r="E2471" s="8">
        <v>0.55800000000000005</v>
      </c>
      <c r="F2471" s="8">
        <v>0.55400000000000005</v>
      </c>
      <c r="G2471" s="8">
        <v>0.72</v>
      </c>
      <c r="H2471" s="8">
        <v>0.435</v>
      </c>
      <c r="I2471" s="9">
        <f>_xlfn.NUMBERVALUE(INDEX(tb_SVI[],MATCH(tb_MHDI[[#This Row],[mun_uf]],tb_SVI[city_name_uf],0),7),".")</f>
        <v>2010</v>
      </c>
    </row>
    <row r="2472" spans="1:9" x14ac:dyDescent="0.25">
      <c r="A2472" s="8" t="s">
        <v>14511</v>
      </c>
      <c r="B2472" s="8" t="str">
        <f>LEFT(tb_MHDI[[#This Row],[Territorialidades]],(FIND("/",tb_MHDI[[#This Row],[Territorialidades]])-2))</f>
        <v>Jacareacanga</v>
      </c>
      <c r="C2472" s="8" t="str">
        <f>LEFT(RIGHT(tb_MHDI[[#This Row],[Territorialidades]],3),2)</f>
        <v>PA</v>
      </c>
      <c r="D2472" s="8" t="str">
        <f>CONCATENATE(tb_MHDI[[#This Row],[Município]],"/",tb_MHDI[[#This Row],[UF]])</f>
        <v>Jacareacanga/PA</v>
      </c>
      <c r="E2472" s="8">
        <v>0.505</v>
      </c>
      <c r="F2472" s="8">
        <v>0.57699999999999996</v>
      </c>
      <c r="G2472" s="8">
        <v>0.8</v>
      </c>
      <c r="H2472" s="8">
        <v>0.27900000000000003</v>
      </c>
      <c r="I2472" s="9">
        <f>_xlfn.NUMBERVALUE(INDEX(tb_SVI[],MATCH(tb_MHDI[[#This Row],[mun_uf]],tb_SVI[city_name_uf],0),7),".")</f>
        <v>2010</v>
      </c>
    </row>
    <row r="2473" spans="1:9" x14ac:dyDescent="0.25">
      <c r="A2473" s="8" t="s">
        <v>14512</v>
      </c>
      <c r="B2473" s="8" t="str">
        <f>LEFT(tb_MHDI[[#This Row],[Territorialidades]],(FIND("/",tb_MHDI[[#This Row],[Territorialidades]])-2))</f>
        <v>Jacaré dos Homens</v>
      </c>
      <c r="C2473" s="8" t="str">
        <f>LEFT(RIGHT(tb_MHDI[[#This Row],[Territorialidades]],3),2)</f>
        <v>AL</v>
      </c>
      <c r="D2473" s="8" t="str">
        <f>CONCATENATE(tb_MHDI[[#This Row],[Município]],"/",tb_MHDI[[#This Row],[UF]])</f>
        <v>Jacaré dos Homens/AL</v>
      </c>
      <c r="E2473" s="8">
        <v>0.58299999999999996</v>
      </c>
      <c r="F2473" s="8">
        <v>0.54300000000000004</v>
      </c>
      <c r="G2473" s="8">
        <v>0.75900000000000001</v>
      </c>
      <c r="H2473" s="8">
        <v>0.48099999999999998</v>
      </c>
      <c r="I2473" s="9">
        <f>_xlfn.NUMBERVALUE(INDEX(tb_SVI[],MATCH(tb_MHDI[[#This Row],[mun_uf]],tb_SVI[city_name_uf],0),7),".")</f>
        <v>2010</v>
      </c>
    </row>
    <row r="2474" spans="1:9" x14ac:dyDescent="0.25">
      <c r="A2474" s="8" t="s">
        <v>14513</v>
      </c>
      <c r="B2474" s="8" t="str">
        <f>LEFT(tb_MHDI[[#This Row],[Territorialidades]],(FIND("/",tb_MHDI[[#This Row],[Territorialidades]])-2))</f>
        <v>Jacareí</v>
      </c>
      <c r="C2474" s="8" t="str">
        <f>LEFT(RIGHT(tb_MHDI[[#This Row],[Territorialidades]],3),2)</f>
        <v>SP</v>
      </c>
      <c r="D2474" s="8" t="str">
        <f>CONCATENATE(tb_MHDI[[#This Row],[Município]],"/",tb_MHDI[[#This Row],[UF]])</f>
        <v>Jacareí/SP</v>
      </c>
      <c r="E2474" s="8">
        <v>0.77700000000000002</v>
      </c>
      <c r="F2474" s="8">
        <v>0.749</v>
      </c>
      <c r="G2474" s="8">
        <v>0.83699999999999997</v>
      </c>
      <c r="H2474" s="8">
        <v>0.749</v>
      </c>
      <c r="I2474" s="9">
        <f>_xlfn.NUMBERVALUE(INDEX(tb_SVI[],MATCH(tb_MHDI[[#This Row],[mun_uf]],tb_SVI[city_name_uf],0),7),".")</f>
        <v>2010</v>
      </c>
    </row>
    <row r="2475" spans="1:9" x14ac:dyDescent="0.25">
      <c r="A2475" s="8" t="s">
        <v>14514</v>
      </c>
      <c r="B2475" s="8" t="str">
        <f>LEFT(tb_MHDI[[#This Row],[Territorialidades]],(FIND("/",tb_MHDI[[#This Row],[Territorialidades]])-2))</f>
        <v>Jacarezinho</v>
      </c>
      <c r="C2475" s="8" t="str">
        <f>LEFT(RIGHT(tb_MHDI[[#This Row],[Territorialidades]],3),2)</f>
        <v>PR</v>
      </c>
      <c r="D2475" s="8" t="str">
        <f>CONCATENATE(tb_MHDI[[#This Row],[Município]],"/",tb_MHDI[[#This Row],[UF]])</f>
        <v>Jacarezinho/PR</v>
      </c>
      <c r="E2475" s="8">
        <v>0.74299999999999999</v>
      </c>
      <c r="F2475" s="8">
        <v>0.73399999999999999</v>
      </c>
      <c r="G2475" s="8">
        <v>0.84399999999999997</v>
      </c>
      <c r="H2475" s="8">
        <v>0.66300000000000003</v>
      </c>
      <c r="I2475" s="9">
        <f>_xlfn.NUMBERVALUE(INDEX(tb_SVI[],MATCH(tb_MHDI[[#This Row],[mun_uf]],tb_SVI[city_name_uf],0),7),".")</f>
        <v>2010</v>
      </c>
    </row>
    <row r="2476" spans="1:9" x14ac:dyDescent="0.25">
      <c r="A2476" s="8" t="s">
        <v>14515</v>
      </c>
      <c r="B2476" s="8" t="str">
        <f>LEFT(tb_MHDI[[#This Row],[Territorialidades]],(FIND("/",tb_MHDI[[#This Row],[Territorialidades]])-2))</f>
        <v>Jaciara</v>
      </c>
      <c r="C2476" s="8" t="str">
        <f>LEFT(RIGHT(tb_MHDI[[#This Row],[Territorialidades]],3),2)</f>
        <v>MT</v>
      </c>
      <c r="D2476" s="8" t="str">
        <f>CONCATENATE(tb_MHDI[[#This Row],[Município]],"/",tb_MHDI[[#This Row],[UF]])</f>
        <v>Jaciara/MT</v>
      </c>
      <c r="E2476" s="8">
        <v>0.73499999999999999</v>
      </c>
      <c r="F2476" s="8">
        <v>0.72799999999999998</v>
      </c>
      <c r="G2476" s="8">
        <v>0.83299999999999996</v>
      </c>
      <c r="H2476" s="8">
        <v>0.65500000000000003</v>
      </c>
      <c r="I2476" s="9">
        <f>_xlfn.NUMBERVALUE(INDEX(tb_SVI[],MATCH(tb_MHDI[[#This Row],[mun_uf]],tb_SVI[city_name_uf],0),7),".")</f>
        <v>2010</v>
      </c>
    </row>
    <row r="2477" spans="1:9" x14ac:dyDescent="0.25">
      <c r="A2477" s="8" t="s">
        <v>14516</v>
      </c>
      <c r="B2477" s="8" t="str">
        <f>LEFT(tb_MHDI[[#This Row],[Territorialidades]],(FIND("/",tb_MHDI[[#This Row],[Territorialidades]])-2))</f>
        <v>Jacinto Machado</v>
      </c>
      <c r="C2477" s="8" t="str">
        <f>LEFT(RIGHT(tb_MHDI[[#This Row],[Territorialidades]],3),2)</f>
        <v>SC</v>
      </c>
      <c r="D2477" s="8" t="str">
        <f>CONCATENATE(tb_MHDI[[#This Row],[Município]],"/",tb_MHDI[[#This Row],[UF]])</f>
        <v>Jacinto Machado/SC</v>
      </c>
      <c r="E2477" s="8">
        <v>0.71599999999999997</v>
      </c>
      <c r="F2477" s="8">
        <v>0.70799999999999996</v>
      </c>
      <c r="G2477" s="8">
        <v>0.81799999999999995</v>
      </c>
      <c r="H2477" s="8">
        <v>0.63300000000000001</v>
      </c>
      <c r="I2477" s="9">
        <f>_xlfn.NUMBERVALUE(INDEX(tb_SVI[],MATCH(tb_MHDI[[#This Row],[mun_uf]],tb_SVI[city_name_uf],0),7),".")</f>
        <v>2010</v>
      </c>
    </row>
    <row r="2478" spans="1:9" x14ac:dyDescent="0.25">
      <c r="A2478" s="8" t="s">
        <v>14517</v>
      </c>
      <c r="B2478" s="8" t="str">
        <f>LEFT(tb_MHDI[[#This Row],[Territorialidades]],(FIND("/",tb_MHDI[[#This Row],[Territorialidades]])-2))</f>
        <v>Jacinto</v>
      </c>
      <c r="C2478" s="8" t="str">
        <f>LEFT(RIGHT(tb_MHDI[[#This Row],[Territorialidades]],3),2)</f>
        <v>MG</v>
      </c>
      <c r="D2478" s="8" t="str">
        <f>CONCATENATE(tb_MHDI[[#This Row],[Município]],"/",tb_MHDI[[#This Row],[UF]])</f>
        <v>Jacinto/MG</v>
      </c>
      <c r="E2478" s="8">
        <v>0.62</v>
      </c>
      <c r="F2478" s="8">
        <v>0.59499999999999997</v>
      </c>
      <c r="G2478" s="8">
        <v>0.80700000000000005</v>
      </c>
      <c r="H2478" s="8">
        <v>0.496</v>
      </c>
      <c r="I2478" s="9">
        <f>_xlfn.NUMBERVALUE(INDEX(tb_SVI[],MATCH(tb_MHDI[[#This Row],[mun_uf]],tb_SVI[city_name_uf],0),7),".")</f>
        <v>2010</v>
      </c>
    </row>
    <row r="2479" spans="1:9" x14ac:dyDescent="0.25">
      <c r="A2479" s="8" t="s">
        <v>14518</v>
      </c>
      <c r="B2479" s="8" t="str">
        <f>LEFT(tb_MHDI[[#This Row],[Territorialidades]],(FIND("/",tb_MHDI[[#This Row],[Territorialidades]])-2))</f>
        <v>Jaci</v>
      </c>
      <c r="C2479" s="8" t="str">
        <f>LEFT(RIGHT(tb_MHDI[[#This Row],[Territorialidades]],3),2)</f>
        <v>SP</v>
      </c>
      <c r="D2479" s="8" t="str">
        <f>CONCATENATE(tb_MHDI[[#This Row],[Município]],"/",tb_MHDI[[#This Row],[UF]])</f>
        <v>Jaci/SP</v>
      </c>
      <c r="E2479" s="8">
        <v>0.72299999999999998</v>
      </c>
      <c r="F2479" s="8">
        <v>0.7</v>
      </c>
      <c r="G2479" s="8">
        <v>0.81799999999999995</v>
      </c>
      <c r="H2479" s="8">
        <v>0.65900000000000003</v>
      </c>
      <c r="I2479" s="9">
        <f>_xlfn.NUMBERVALUE(INDEX(tb_SVI[],MATCH(tb_MHDI[[#This Row],[mun_uf]],tb_SVI[city_name_uf],0),7),".")</f>
        <v>2010</v>
      </c>
    </row>
    <row r="2480" spans="1:9" x14ac:dyDescent="0.25">
      <c r="A2480" s="8" t="s">
        <v>14519</v>
      </c>
      <c r="B2480" s="8" t="str">
        <f>LEFT(tb_MHDI[[#This Row],[Territorialidades]],(FIND("/",tb_MHDI[[#This Row],[Territorialidades]])-2))</f>
        <v>Jacobina</v>
      </c>
      <c r="C2480" s="8" t="str">
        <f>LEFT(RIGHT(tb_MHDI[[#This Row],[Territorialidades]],3),2)</f>
        <v>BA</v>
      </c>
      <c r="D2480" s="8" t="str">
        <f>CONCATENATE(tb_MHDI[[#This Row],[Município]],"/",tb_MHDI[[#This Row],[UF]])</f>
        <v>Jacobina/BA</v>
      </c>
      <c r="E2480" s="8">
        <v>0.64900000000000002</v>
      </c>
      <c r="F2480" s="8">
        <v>0.63600000000000001</v>
      </c>
      <c r="G2480" s="8">
        <v>0.77200000000000002</v>
      </c>
      <c r="H2480" s="8">
        <v>0.55800000000000005</v>
      </c>
      <c r="I2480" s="9">
        <f>_xlfn.NUMBERVALUE(INDEX(tb_SVI[],MATCH(tb_MHDI[[#This Row],[mun_uf]],tb_SVI[city_name_uf],0),7),".")</f>
        <v>2010</v>
      </c>
    </row>
    <row r="2481" spans="1:9" x14ac:dyDescent="0.25">
      <c r="A2481" s="8" t="s">
        <v>14520</v>
      </c>
      <c r="B2481" s="8" t="str">
        <f>LEFT(tb_MHDI[[#This Row],[Territorialidades]],(FIND("/",tb_MHDI[[#This Row],[Territorialidades]])-2))</f>
        <v>Jacobina do Piauí</v>
      </c>
      <c r="C2481" s="8" t="str">
        <f>LEFT(RIGHT(tb_MHDI[[#This Row],[Territorialidades]],3),2)</f>
        <v>PI</v>
      </c>
      <c r="D2481" s="8" t="str">
        <f>CONCATENATE(tb_MHDI[[#This Row],[Município]],"/",tb_MHDI[[#This Row],[UF]])</f>
        <v>Jacobina do Piauí/PI</v>
      </c>
      <c r="E2481" s="8">
        <v>0.53500000000000003</v>
      </c>
      <c r="F2481" s="8">
        <v>0.50900000000000001</v>
      </c>
      <c r="G2481" s="8">
        <v>0.72399999999999998</v>
      </c>
      <c r="H2481" s="8">
        <v>0.41599999999999998</v>
      </c>
      <c r="I2481" s="9">
        <f>_xlfn.NUMBERVALUE(INDEX(tb_SVI[],MATCH(tb_MHDI[[#This Row],[mun_uf]],tb_SVI[city_name_uf],0),7),".")</f>
        <v>2010</v>
      </c>
    </row>
    <row r="2482" spans="1:9" x14ac:dyDescent="0.25">
      <c r="A2482" s="8" t="s">
        <v>14521</v>
      </c>
      <c r="B2482" s="8" t="str">
        <f>LEFT(tb_MHDI[[#This Row],[Territorialidades]],(FIND("/",tb_MHDI[[#This Row],[Territorialidades]])-2))</f>
        <v>Jacuí</v>
      </c>
      <c r="C2482" s="8" t="str">
        <f>LEFT(RIGHT(tb_MHDI[[#This Row],[Territorialidades]],3),2)</f>
        <v>MG</v>
      </c>
      <c r="D2482" s="8" t="str">
        <f>CONCATENATE(tb_MHDI[[#This Row],[Município]],"/",tb_MHDI[[#This Row],[UF]])</f>
        <v>Jacuí/MG</v>
      </c>
      <c r="E2482" s="8">
        <v>0.66800000000000004</v>
      </c>
      <c r="F2482" s="8">
        <v>0.68200000000000005</v>
      </c>
      <c r="G2482" s="8">
        <v>0.81</v>
      </c>
      <c r="H2482" s="8">
        <v>0.54</v>
      </c>
      <c r="I2482" s="9">
        <f>_xlfn.NUMBERVALUE(INDEX(tb_SVI[],MATCH(tb_MHDI[[#This Row],[mun_uf]],tb_SVI[city_name_uf],0),7),".")</f>
        <v>2010</v>
      </c>
    </row>
    <row r="2483" spans="1:9" x14ac:dyDescent="0.25">
      <c r="A2483" s="8" t="s">
        <v>14522</v>
      </c>
      <c r="B2483" s="8" t="str">
        <f>LEFT(tb_MHDI[[#This Row],[Territorialidades]],(FIND("/",tb_MHDI[[#This Row],[Territorialidades]])-2))</f>
        <v>Jacuípe</v>
      </c>
      <c r="C2483" s="8" t="str">
        <f>LEFT(RIGHT(tb_MHDI[[#This Row],[Territorialidades]],3),2)</f>
        <v>AL</v>
      </c>
      <c r="D2483" s="8" t="str">
        <f>CONCATENATE(tb_MHDI[[#This Row],[Município]],"/",tb_MHDI[[#This Row],[UF]])</f>
        <v>Jacuípe/AL</v>
      </c>
      <c r="E2483" s="8">
        <v>0.54800000000000004</v>
      </c>
      <c r="F2483" s="8">
        <v>0.53200000000000003</v>
      </c>
      <c r="G2483" s="8">
        <v>0.755</v>
      </c>
      <c r="H2483" s="8">
        <v>0.41</v>
      </c>
      <c r="I2483" s="9">
        <f>_xlfn.NUMBERVALUE(INDEX(tb_SVI[],MATCH(tb_MHDI[[#This Row],[mun_uf]],tb_SVI[city_name_uf],0),7),".")</f>
        <v>2010</v>
      </c>
    </row>
    <row r="2484" spans="1:9" x14ac:dyDescent="0.25">
      <c r="A2484" s="8" t="s">
        <v>14523</v>
      </c>
      <c r="B2484" s="8" t="str">
        <f>LEFT(tb_MHDI[[#This Row],[Territorialidades]],(FIND("/",tb_MHDI[[#This Row],[Territorialidades]])-2))</f>
        <v>Jacuizinho</v>
      </c>
      <c r="C2484" s="8" t="str">
        <f>LEFT(RIGHT(tb_MHDI[[#This Row],[Territorialidades]],3),2)</f>
        <v>RS</v>
      </c>
      <c r="D2484" s="8" t="str">
        <f>CONCATENATE(tb_MHDI[[#This Row],[Município]],"/",tb_MHDI[[#This Row],[UF]])</f>
        <v>Jacuizinho/RS</v>
      </c>
      <c r="E2484" s="8">
        <v>0.66200000000000003</v>
      </c>
      <c r="F2484" s="8">
        <v>0.73</v>
      </c>
      <c r="G2484" s="8">
        <v>0.81699999999999995</v>
      </c>
      <c r="H2484" s="8">
        <v>0.48699999999999999</v>
      </c>
      <c r="I2484" s="9">
        <f>_xlfn.NUMBERVALUE(INDEX(tb_SVI[],MATCH(tb_MHDI[[#This Row],[mun_uf]],tb_SVI[city_name_uf],0),7),".")</f>
        <v>2010</v>
      </c>
    </row>
    <row r="2485" spans="1:9" x14ac:dyDescent="0.25">
      <c r="A2485" s="8" t="s">
        <v>14524</v>
      </c>
      <c r="B2485" s="8" t="str">
        <f>LEFT(tb_MHDI[[#This Row],[Territorialidades]],(FIND("/",tb_MHDI[[#This Row],[Territorialidades]])-2))</f>
        <v>Jacundá</v>
      </c>
      <c r="C2485" s="8" t="str">
        <f>LEFT(RIGHT(tb_MHDI[[#This Row],[Territorialidades]],3),2)</f>
        <v>PA</v>
      </c>
      <c r="D2485" s="8" t="str">
        <f>CONCATENATE(tb_MHDI[[#This Row],[Município]],"/",tb_MHDI[[#This Row],[UF]])</f>
        <v>Jacundá/PA</v>
      </c>
      <c r="E2485" s="8">
        <v>0.622</v>
      </c>
      <c r="F2485" s="8">
        <v>0.628</v>
      </c>
      <c r="G2485" s="8">
        <v>0.752</v>
      </c>
      <c r="H2485" s="8">
        <v>0.50900000000000001</v>
      </c>
      <c r="I2485" s="9">
        <f>_xlfn.NUMBERVALUE(INDEX(tb_SVI[],MATCH(tb_MHDI[[#This Row],[mun_uf]],tb_SVI[city_name_uf],0),7),".")</f>
        <v>2010</v>
      </c>
    </row>
    <row r="2486" spans="1:9" x14ac:dyDescent="0.25">
      <c r="A2486" s="8" t="s">
        <v>14525</v>
      </c>
      <c r="B2486" s="8" t="str">
        <f>LEFT(tb_MHDI[[#This Row],[Territorialidades]],(FIND("/",tb_MHDI[[#This Row],[Territorialidades]])-2))</f>
        <v>Jacupiranga</v>
      </c>
      <c r="C2486" s="8" t="str">
        <f>LEFT(RIGHT(tb_MHDI[[#This Row],[Territorialidades]],3),2)</f>
        <v>SP</v>
      </c>
      <c r="D2486" s="8" t="str">
        <f>CONCATENATE(tb_MHDI[[#This Row],[Município]],"/",tb_MHDI[[#This Row],[UF]])</f>
        <v>Jacupiranga/SP</v>
      </c>
      <c r="E2486" s="8">
        <v>0.71699999999999997</v>
      </c>
      <c r="F2486" s="8">
        <v>0.68700000000000006</v>
      </c>
      <c r="G2486" s="8">
        <v>0.83199999999999996</v>
      </c>
      <c r="H2486" s="8">
        <v>0.64400000000000002</v>
      </c>
      <c r="I2486" s="9">
        <f>_xlfn.NUMBERVALUE(INDEX(tb_SVI[],MATCH(tb_MHDI[[#This Row],[mun_uf]],tb_SVI[city_name_uf],0),7),".")</f>
        <v>2010</v>
      </c>
    </row>
    <row r="2487" spans="1:9" x14ac:dyDescent="0.25">
      <c r="A2487" s="8" t="s">
        <v>14526</v>
      </c>
      <c r="B2487" s="8" t="str">
        <f>LEFT(tb_MHDI[[#This Row],[Territorialidades]],(FIND("/",tb_MHDI[[#This Row],[Territorialidades]])-2))</f>
        <v>Jacutinga</v>
      </c>
      <c r="C2487" s="8" t="str">
        <f>LEFT(RIGHT(tb_MHDI[[#This Row],[Territorialidades]],3),2)</f>
        <v>MG</v>
      </c>
      <c r="D2487" s="8" t="str">
        <f>CONCATENATE(tb_MHDI[[#This Row],[Município]],"/",tb_MHDI[[#This Row],[UF]])</f>
        <v>Jacutinga/MG</v>
      </c>
      <c r="E2487" s="8">
        <v>0.71499999999999997</v>
      </c>
      <c r="F2487" s="8">
        <v>0.72199999999999998</v>
      </c>
      <c r="G2487" s="8">
        <v>0.86399999999999999</v>
      </c>
      <c r="H2487" s="8">
        <v>0.58599999999999997</v>
      </c>
      <c r="I2487" s="9">
        <f>_xlfn.NUMBERVALUE(INDEX(tb_SVI[],MATCH(tb_MHDI[[#This Row],[mun_uf]],tb_SVI[city_name_uf],0),7),".")</f>
        <v>2010</v>
      </c>
    </row>
    <row r="2488" spans="1:9" x14ac:dyDescent="0.25">
      <c r="A2488" s="8" t="s">
        <v>14527</v>
      </c>
      <c r="B2488" s="8" t="str">
        <f>LEFT(tb_MHDI[[#This Row],[Territorialidades]],(FIND("/",tb_MHDI[[#This Row],[Territorialidades]])-2))</f>
        <v>Jacutinga</v>
      </c>
      <c r="C2488" s="8" t="str">
        <f>LEFT(RIGHT(tb_MHDI[[#This Row],[Territorialidades]],3),2)</f>
        <v>RS</v>
      </c>
      <c r="D2488" s="8" t="str">
        <f>CONCATENATE(tb_MHDI[[#This Row],[Município]],"/",tb_MHDI[[#This Row],[UF]])</f>
        <v>Jacutinga/RS</v>
      </c>
      <c r="E2488" s="8">
        <v>0.72599999999999998</v>
      </c>
      <c r="F2488" s="8">
        <v>0.70299999999999996</v>
      </c>
      <c r="G2488" s="8">
        <v>0.85499999999999998</v>
      </c>
      <c r="H2488" s="8">
        <v>0.63600000000000001</v>
      </c>
      <c r="I2488" s="9">
        <f>_xlfn.NUMBERVALUE(INDEX(tb_SVI[],MATCH(tb_MHDI[[#This Row],[mun_uf]],tb_SVI[city_name_uf],0),7),".")</f>
        <v>2010</v>
      </c>
    </row>
    <row r="2489" spans="1:9" x14ac:dyDescent="0.25">
      <c r="A2489" s="8" t="s">
        <v>14528</v>
      </c>
      <c r="B2489" s="8" t="str">
        <f>LEFT(tb_MHDI[[#This Row],[Territorialidades]],(FIND("/",tb_MHDI[[#This Row],[Territorialidades]])-2))</f>
        <v>Jaguapitã</v>
      </c>
      <c r="C2489" s="8" t="str">
        <f>LEFT(RIGHT(tb_MHDI[[#This Row],[Territorialidades]],3),2)</f>
        <v>PR</v>
      </c>
      <c r="D2489" s="8" t="str">
        <f>CONCATENATE(tb_MHDI[[#This Row],[Município]],"/",tb_MHDI[[#This Row],[UF]])</f>
        <v>Jaguapitã/PR</v>
      </c>
      <c r="E2489" s="8">
        <v>0.71499999999999997</v>
      </c>
      <c r="F2489" s="8">
        <v>0.71399999999999997</v>
      </c>
      <c r="G2489" s="8">
        <v>0.83399999999999996</v>
      </c>
      <c r="H2489" s="8">
        <v>0.61499999999999999</v>
      </c>
      <c r="I2489" s="9">
        <f>_xlfn.NUMBERVALUE(INDEX(tb_SVI[],MATCH(tb_MHDI[[#This Row],[mun_uf]],tb_SVI[city_name_uf],0),7),".")</f>
        <v>2010</v>
      </c>
    </row>
    <row r="2490" spans="1:9" x14ac:dyDescent="0.25">
      <c r="A2490" s="8" t="s">
        <v>14529</v>
      </c>
      <c r="B2490" s="8" t="str">
        <f>LEFT(tb_MHDI[[#This Row],[Territorialidades]],(FIND("/",tb_MHDI[[#This Row],[Territorialidades]])-2))</f>
        <v>Jaguaquara</v>
      </c>
      <c r="C2490" s="8" t="str">
        <f>LEFT(RIGHT(tb_MHDI[[#This Row],[Territorialidades]],3),2)</f>
        <v>BA</v>
      </c>
      <c r="D2490" s="8" t="str">
        <f>CONCATENATE(tb_MHDI[[#This Row],[Município]],"/",tb_MHDI[[#This Row],[UF]])</f>
        <v>Jaguaquara/BA</v>
      </c>
      <c r="E2490" s="8">
        <v>0.57999999999999996</v>
      </c>
      <c r="F2490" s="8">
        <v>0.58599999999999997</v>
      </c>
      <c r="G2490" s="8">
        <v>0.747</v>
      </c>
      <c r="H2490" s="8">
        <v>0.44600000000000001</v>
      </c>
      <c r="I2490" s="9">
        <f>_xlfn.NUMBERVALUE(INDEX(tb_SVI[],MATCH(tb_MHDI[[#This Row],[mun_uf]],tb_SVI[city_name_uf],0),7),".")</f>
        <v>2010</v>
      </c>
    </row>
    <row r="2491" spans="1:9" x14ac:dyDescent="0.25">
      <c r="A2491" s="8" t="s">
        <v>14530</v>
      </c>
      <c r="B2491" s="8" t="str">
        <f>LEFT(tb_MHDI[[#This Row],[Territorialidades]],(FIND("/",tb_MHDI[[#This Row],[Territorialidades]])-2))</f>
        <v>Jaguaraçu</v>
      </c>
      <c r="C2491" s="8" t="str">
        <f>LEFT(RIGHT(tb_MHDI[[#This Row],[Territorialidades]],3),2)</f>
        <v>MG</v>
      </c>
      <c r="D2491" s="8" t="str">
        <f>CONCATENATE(tb_MHDI[[#This Row],[Município]],"/",tb_MHDI[[#This Row],[UF]])</f>
        <v>Jaguaraçu/MG</v>
      </c>
      <c r="E2491" s="8">
        <v>0.67900000000000005</v>
      </c>
      <c r="F2491" s="8">
        <v>0.66700000000000004</v>
      </c>
      <c r="G2491" s="8">
        <v>0.85599999999999998</v>
      </c>
      <c r="H2491" s="8">
        <v>0.54800000000000004</v>
      </c>
      <c r="I2491" s="9">
        <f>_xlfn.NUMBERVALUE(INDEX(tb_SVI[],MATCH(tb_MHDI[[#This Row],[mun_uf]],tb_SVI[city_name_uf],0),7),".")</f>
        <v>2010</v>
      </c>
    </row>
    <row r="2492" spans="1:9" x14ac:dyDescent="0.25">
      <c r="A2492" s="8" t="s">
        <v>14531</v>
      </c>
      <c r="B2492" s="8" t="str">
        <f>LEFT(tb_MHDI[[#This Row],[Territorialidades]],(FIND("/",tb_MHDI[[#This Row],[Territorialidades]])-2))</f>
        <v>Jaguarão</v>
      </c>
      <c r="C2492" s="8" t="str">
        <f>LEFT(RIGHT(tb_MHDI[[#This Row],[Territorialidades]],3),2)</f>
        <v>RS</v>
      </c>
      <c r="D2492" s="8" t="str">
        <f>CONCATENATE(tb_MHDI[[#This Row],[Município]],"/",tb_MHDI[[#This Row],[UF]])</f>
        <v>Jaguarão/RS</v>
      </c>
      <c r="E2492" s="8">
        <v>0.70699999999999996</v>
      </c>
      <c r="F2492" s="8">
        <v>0.69799999999999995</v>
      </c>
      <c r="G2492" s="8">
        <v>0.83199999999999996</v>
      </c>
      <c r="H2492" s="8">
        <v>0.60799999999999998</v>
      </c>
      <c r="I2492" s="9">
        <f>_xlfn.NUMBERVALUE(INDEX(tb_SVI[],MATCH(tb_MHDI[[#This Row],[mun_uf]],tb_SVI[city_name_uf],0),7),".")</f>
        <v>2010</v>
      </c>
    </row>
    <row r="2493" spans="1:9" x14ac:dyDescent="0.25">
      <c r="A2493" s="8" t="s">
        <v>14532</v>
      </c>
      <c r="B2493" s="8" t="str">
        <f>LEFT(tb_MHDI[[#This Row],[Territorialidades]],(FIND("/",tb_MHDI[[#This Row],[Territorialidades]])-2))</f>
        <v>Jaguarari</v>
      </c>
      <c r="C2493" s="8" t="str">
        <f>LEFT(RIGHT(tb_MHDI[[#This Row],[Territorialidades]],3),2)</f>
        <v>BA</v>
      </c>
      <c r="D2493" s="8" t="str">
        <f>CONCATENATE(tb_MHDI[[#This Row],[Município]],"/",tb_MHDI[[#This Row],[UF]])</f>
        <v>Jaguarari/BA</v>
      </c>
      <c r="E2493" s="8">
        <v>0.65900000000000003</v>
      </c>
      <c r="F2493" s="8">
        <v>0.64400000000000002</v>
      </c>
      <c r="G2493" s="8">
        <v>0.80600000000000005</v>
      </c>
      <c r="H2493" s="8">
        <v>0.55100000000000005</v>
      </c>
      <c r="I2493" s="9">
        <f>_xlfn.NUMBERVALUE(INDEX(tb_SVI[],MATCH(tb_MHDI[[#This Row],[mun_uf]],tb_SVI[city_name_uf],0),7),".")</f>
        <v>2010</v>
      </c>
    </row>
    <row r="2494" spans="1:9" x14ac:dyDescent="0.25">
      <c r="A2494" s="8" t="s">
        <v>14533</v>
      </c>
      <c r="B2494" s="8" t="str">
        <f>LEFT(tb_MHDI[[#This Row],[Territorialidades]],(FIND("/",tb_MHDI[[#This Row],[Territorialidades]])-2))</f>
        <v>Jaguaré</v>
      </c>
      <c r="C2494" s="8" t="str">
        <f>LEFT(RIGHT(tb_MHDI[[#This Row],[Territorialidades]],3),2)</f>
        <v>ES</v>
      </c>
      <c r="D2494" s="8" t="str">
        <f>CONCATENATE(tb_MHDI[[#This Row],[Município]],"/",tb_MHDI[[#This Row],[UF]])</f>
        <v>Jaguaré/ES</v>
      </c>
      <c r="E2494" s="8">
        <v>0.67800000000000005</v>
      </c>
      <c r="F2494" s="8">
        <v>0.67800000000000005</v>
      </c>
      <c r="G2494" s="8">
        <v>0.81</v>
      </c>
      <c r="H2494" s="8">
        <v>0.56799999999999995</v>
      </c>
      <c r="I2494" s="9">
        <f>_xlfn.NUMBERVALUE(INDEX(tb_SVI[],MATCH(tb_MHDI[[#This Row],[mun_uf]],tb_SVI[city_name_uf],0),7),".")</f>
        <v>2010</v>
      </c>
    </row>
    <row r="2495" spans="1:9" x14ac:dyDescent="0.25">
      <c r="A2495" s="8" t="s">
        <v>14534</v>
      </c>
      <c r="B2495" s="8" t="str">
        <f>LEFT(tb_MHDI[[#This Row],[Territorialidades]],(FIND("/",tb_MHDI[[#This Row],[Territorialidades]])-2))</f>
        <v>Jaguaretama</v>
      </c>
      <c r="C2495" s="8" t="str">
        <f>LEFT(RIGHT(tb_MHDI[[#This Row],[Territorialidades]],3),2)</f>
        <v>CE</v>
      </c>
      <c r="D2495" s="8" t="str">
        <f>CONCATENATE(tb_MHDI[[#This Row],[Município]],"/",tb_MHDI[[#This Row],[UF]])</f>
        <v>Jaguaretama/CE</v>
      </c>
      <c r="E2495" s="8">
        <v>0.61199999999999999</v>
      </c>
      <c r="F2495" s="8">
        <v>0.55200000000000005</v>
      </c>
      <c r="G2495" s="8">
        <v>0.77600000000000002</v>
      </c>
      <c r="H2495" s="8">
        <v>0.53500000000000003</v>
      </c>
      <c r="I2495" s="9">
        <f>_xlfn.NUMBERVALUE(INDEX(tb_SVI[],MATCH(tb_MHDI[[#This Row],[mun_uf]],tb_SVI[city_name_uf],0),7),".")</f>
        <v>2010</v>
      </c>
    </row>
    <row r="2496" spans="1:9" x14ac:dyDescent="0.25">
      <c r="A2496" s="8" t="s">
        <v>14535</v>
      </c>
      <c r="B2496" s="8" t="str">
        <f>LEFT(tb_MHDI[[#This Row],[Territorialidades]],(FIND("/",tb_MHDI[[#This Row],[Territorialidades]])-2))</f>
        <v>Jaguariaíva</v>
      </c>
      <c r="C2496" s="8" t="str">
        <f>LEFT(RIGHT(tb_MHDI[[#This Row],[Territorialidades]],3),2)</f>
        <v>PR</v>
      </c>
      <c r="D2496" s="8" t="str">
        <f>CONCATENATE(tb_MHDI[[#This Row],[Município]],"/",tb_MHDI[[#This Row],[UF]])</f>
        <v>Jaguariaíva/PR</v>
      </c>
      <c r="E2496" s="8">
        <v>0.74299999999999999</v>
      </c>
      <c r="F2496" s="8">
        <v>0.69799999999999995</v>
      </c>
      <c r="G2496" s="8">
        <v>0.85899999999999999</v>
      </c>
      <c r="H2496" s="8">
        <v>0.68400000000000005</v>
      </c>
      <c r="I2496" s="9">
        <f>_xlfn.NUMBERVALUE(INDEX(tb_SVI[],MATCH(tb_MHDI[[#This Row],[mun_uf]],tb_SVI[city_name_uf],0),7),".")</f>
        <v>2010</v>
      </c>
    </row>
    <row r="2497" spans="1:9" x14ac:dyDescent="0.25">
      <c r="A2497" s="8" t="s">
        <v>14536</v>
      </c>
      <c r="B2497" s="8" t="str">
        <f>LEFT(tb_MHDI[[#This Row],[Territorialidades]],(FIND("/",tb_MHDI[[#This Row],[Territorialidades]])-2))</f>
        <v>Jaguaribara</v>
      </c>
      <c r="C2497" s="8" t="str">
        <f>LEFT(RIGHT(tb_MHDI[[#This Row],[Territorialidades]],3),2)</f>
        <v>CE</v>
      </c>
      <c r="D2497" s="8" t="str">
        <f>CONCATENATE(tb_MHDI[[#This Row],[Município]],"/",tb_MHDI[[#This Row],[UF]])</f>
        <v>Jaguaribara/CE</v>
      </c>
      <c r="E2497" s="8">
        <v>0.61799999999999999</v>
      </c>
      <c r="F2497" s="8">
        <v>0.57499999999999996</v>
      </c>
      <c r="G2497" s="8">
        <v>0.73499999999999999</v>
      </c>
      <c r="H2497" s="8">
        <v>0.55900000000000005</v>
      </c>
      <c r="I2497" s="9">
        <f>_xlfn.NUMBERVALUE(INDEX(tb_SVI[],MATCH(tb_MHDI[[#This Row],[mun_uf]],tb_SVI[city_name_uf],0),7),".")</f>
        <v>2010</v>
      </c>
    </row>
    <row r="2498" spans="1:9" x14ac:dyDescent="0.25">
      <c r="A2498" s="8" t="s">
        <v>14537</v>
      </c>
      <c r="B2498" s="8" t="str">
        <f>LEFT(tb_MHDI[[#This Row],[Territorialidades]],(FIND("/",tb_MHDI[[#This Row],[Territorialidades]])-2))</f>
        <v>Jaguaribe</v>
      </c>
      <c r="C2498" s="8" t="str">
        <f>LEFT(RIGHT(tb_MHDI[[#This Row],[Territorialidades]],3),2)</f>
        <v>CE</v>
      </c>
      <c r="D2498" s="8" t="str">
        <f>CONCATENATE(tb_MHDI[[#This Row],[Município]],"/",tb_MHDI[[#This Row],[UF]])</f>
        <v>Jaguaribe/CE</v>
      </c>
      <c r="E2498" s="8">
        <v>0.621</v>
      </c>
      <c r="F2498" s="8">
        <v>0.57999999999999996</v>
      </c>
      <c r="G2498" s="8">
        <v>0.76</v>
      </c>
      <c r="H2498" s="8">
        <v>0.54300000000000004</v>
      </c>
      <c r="I2498" s="9">
        <f>_xlfn.NUMBERVALUE(INDEX(tb_SVI[],MATCH(tb_MHDI[[#This Row],[mun_uf]],tb_SVI[city_name_uf],0),7),".")</f>
        <v>2010</v>
      </c>
    </row>
    <row r="2499" spans="1:9" x14ac:dyDescent="0.25">
      <c r="A2499" s="8" t="s">
        <v>14538</v>
      </c>
      <c r="B2499" s="8" t="str">
        <f>LEFT(tb_MHDI[[#This Row],[Territorialidades]],(FIND("/",tb_MHDI[[#This Row],[Territorialidades]])-2))</f>
        <v>Jaguaripe</v>
      </c>
      <c r="C2499" s="8" t="str">
        <f>LEFT(RIGHT(tb_MHDI[[#This Row],[Territorialidades]],3),2)</f>
        <v>BA</v>
      </c>
      <c r="D2499" s="8" t="str">
        <f>CONCATENATE(tb_MHDI[[#This Row],[Município]],"/",tb_MHDI[[#This Row],[UF]])</f>
        <v>Jaguaripe/BA</v>
      </c>
      <c r="E2499" s="8">
        <v>0.55600000000000005</v>
      </c>
      <c r="F2499" s="8">
        <v>0.55200000000000005</v>
      </c>
      <c r="G2499" s="8">
        <v>0.76300000000000001</v>
      </c>
      <c r="H2499" s="8">
        <v>0.40699999999999997</v>
      </c>
      <c r="I2499" s="9">
        <f>_xlfn.NUMBERVALUE(INDEX(tb_SVI[],MATCH(tb_MHDI[[#This Row],[mun_uf]],tb_SVI[city_name_uf],0),7),".")</f>
        <v>2010</v>
      </c>
    </row>
    <row r="2500" spans="1:9" x14ac:dyDescent="0.25">
      <c r="A2500" s="8" t="s">
        <v>14539</v>
      </c>
      <c r="B2500" s="8" t="str">
        <f>LEFT(tb_MHDI[[#This Row],[Territorialidades]],(FIND("/",tb_MHDI[[#This Row],[Territorialidades]])-2))</f>
        <v>Jaguari</v>
      </c>
      <c r="C2500" s="8" t="str">
        <f>LEFT(RIGHT(tb_MHDI[[#This Row],[Territorialidades]],3),2)</f>
        <v>RS</v>
      </c>
      <c r="D2500" s="8" t="str">
        <f>CONCATENATE(tb_MHDI[[#This Row],[Município]],"/",tb_MHDI[[#This Row],[UF]])</f>
        <v>Jaguari/RS</v>
      </c>
      <c r="E2500" s="8">
        <v>0.71199999999999997</v>
      </c>
      <c r="F2500" s="8">
        <v>0.73399999999999999</v>
      </c>
      <c r="G2500" s="8">
        <v>0.86599999999999999</v>
      </c>
      <c r="H2500" s="8">
        <v>0.56699999999999995</v>
      </c>
      <c r="I2500" s="9">
        <f>_xlfn.NUMBERVALUE(INDEX(tb_SVI[],MATCH(tb_MHDI[[#This Row],[mun_uf]],tb_SVI[city_name_uf],0),7),".")</f>
        <v>2010</v>
      </c>
    </row>
    <row r="2501" spans="1:9" x14ac:dyDescent="0.25">
      <c r="A2501" s="8" t="s">
        <v>14540</v>
      </c>
      <c r="B2501" s="8" t="str">
        <f>LEFT(tb_MHDI[[#This Row],[Territorialidades]],(FIND("/",tb_MHDI[[#This Row],[Territorialidades]])-2))</f>
        <v>Jaguariúna</v>
      </c>
      <c r="C2501" s="8" t="str">
        <f>LEFT(RIGHT(tb_MHDI[[#This Row],[Territorialidades]],3),2)</f>
        <v>SP</v>
      </c>
      <c r="D2501" s="8" t="str">
        <f>CONCATENATE(tb_MHDI[[#This Row],[Município]],"/",tb_MHDI[[#This Row],[UF]])</f>
        <v>Jaguariúna/SP</v>
      </c>
      <c r="E2501" s="8">
        <v>0.78400000000000003</v>
      </c>
      <c r="F2501" s="8">
        <v>0.78200000000000003</v>
      </c>
      <c r="G2501" s="8">
        <v>0.86199999999999999</v>
      </c>
      <c r="H2501" s="8">
        <v>0.71499999999999997</v>
      </c>
      <c r="I2501" s="9">
        <f>_xlfn.NUMBERVALUE(INDEX(tb_SVI[],MATCH(tb_MHDI[[#This Row],[mun_uf]],tb_SVI[city_name_uf],0),7),".")</f>
        <v>2010</v>
      </c>
    </row>
    <row r="2502" spans="1:9" x14ac:dyDescent="0.25">
      <c r="A2502" s="8" t="s">
        <v>14541</v>
      </c>
      <c r="B2502" s="8" t="str">
        <f>LEFT(tb_MHDI[[#This Row],[Territorialidades]],(FIND("/",tb_MHDI[[#This Row],[Territorialidades]])-2))</f>
        <v>Jaguaruana</v>
      </c>
      <c r="C2502" s="8" t="str">
        <f>LEFT(RIGHT(tb_MHDI[[#This Row],[Territorialidades]],3),2)</f>
        <v>CE</v>
      </c>
      <c r="D2502" s="8" t="str">
        <f>CONCATENATE(tb_MHDI[[#This Row],[Município]],"/",tb_MHDI[[#This Row],[UF]])</f>
        <v>Jaguaruana/CE</v>
      </c>
      <c r="E2502" s="8">
        <v>0.624</v>
      </c>
      <c r="F2502" s="8">
        <v>0.56799999999999995</v>
      </c>
      <c r="G2502" s="8">
        <v>0.77900000000000003</v>
      </c>
      <c r="H2502" s="8">
        <v>0.54800000000000004</v>
      </c>
      <c r="I2502" s="9">
        <f>_xlfn.NUMBERVALUE(INDEX(tb_SVI[],MATCH(tb_MHDI[[#This Row],[mun_uf]],tb_SVI[city_name_uf],0),7),".")</f>
        <v>2010</v>
      </c>
    </row>
    <row r="2503" spans="1:9" x14ac:dyDescent="0.25">
      <c r="A2503" s="8" t="s">
        <v>14542</v>
      </c>
      <c r="B2503" s="8" t="str">
        <f>LEFT(tb_MHDI[[#This Row],[Territorialidades]],(FIND("/",tb_MHDI[[#This Row],[Territorialidades]])-2))</f>
        <v>Jaguaruna</v>
      </c>
      <c r="C2503" s="8" t="str">
        <f>LEFT(RIGHT(tb_MHDI[[#This Row],[Territorialidades]],3),2)</f>
        <v>SC</v>
      </c>
      <c r="D2503" s="8" t="str">
        <f>CONCATENATE(tb_MHDI[[#This Row],[Município]],"/",tb_MHDI[[#This Row],[UF]])</f>
        <v>Jaguaruna/SC</v>
      </c>
      <c r="E2503" s="8">
        <v>0.72099999999999997</v>
      </c>
      <c r="F2503" s="8">
        <v>0.71899999999999997</v>
      </c>
      <c r="G2503" s="8">
        <v>0.83</v>
      </c>
      <c r="H2503" s="8">
        <v>0.628</v>
      </c>
      <c r="I2503" s="9">
        <f>_xlfn.NUMBERVALUE(INDEX(tb_SVI[],MATCH(tb_MHDI[[#This Row],[mun_uf]],tb_SVI[city_name_uf],0),7),".")</f>
        <v>2010</v>
      </c>
    </row>
    <row r="2504" spans="1:9" x14ac:dyDescent="0.25">
      <c r="A2504" s="8" t="s">
        <v>14543</v>
      </c>
      <c r="B2504" s="8" t="str">
        <f>LEFT(tb_MHDI[[#This Row],[Territorialidades]],(FIND("/",tb_MHDI[[#This Row],[Territorialidades]])-2))</f>
        <v>Jaíba</v>
      </c>
      <c r="C2504" s="8" t="str">
        <f>LEFT(RIGHT(tb_MHDI[[#This Row],[Territorialidades]],3),2)</f>
        <v>MG</v>
      </c>
      <c r="D2504" s="8" t="str">
        <f>CONCATENATE(tb_MHDI[[#This Row],[Município]],"/",tb_MHDI[[#This Row],[UF]])</f>
        <v>Jaíba/MG</v>
      </c>
      <c r="E2504" s="8">
        <v>0.63800000000000001</v>
      </c>
      <c r="F2504" s="8">
        <v>0.61899999999999999</v>
      </c>
      <c r="G2504" s="8">
        <v>0.78900000000000003</v>
      </c>
      <c r="H2504" s="8">
        <v>0.53100000000000003</v>
      </c>
      <c r="I2504" s="9">
        <f>_xlfn.NUMBERVALUE(INDEX(tb_SVI[],MATCH(tb_MHDI[[#This Row],[mun_uf]],tb_SVI[city_name_uf],0),7),".")</f>
        <v>2010</v>
      </c>
    </row>
    <row r="2505" spans="1:9" x14ac:dyDescent="0.25">
      <c r="A2505" s="8" t="s">
        <v>14544</v>
      </c>
      <c r="B2505" s="8" t="str">
        <f>LEFT(tb_MHDI[[#This Row],[Territorialidades]],(FIND("/",tb_MHDI[[#This Row],[Territorialidades]])-2))</f>
        <v>Jaicós</v>
      </c>
      <c r="C2505" s="8" t="str">
        <f>LEFT(RIGHT(tb_MHDI[[#This Row],[Territorialidades]],3),2)</f>
        <v>PI</v>
      </c>
      <c r="D2505" s="8" t="str">
        <f>CONCATENATE(tb_MHDI[[#This Row],[Município]],"/",tb_MHDI[[#This Row],[UF]])</f>
        <v>Jaicós/PI</v>
      </c>
      <c r="E2505" s="8">
        <v>0.52400000000000002</v>
      </c>
      <c r="F2505" s="8">
        <v>0.55600000000000005</v>
      </c>
      <c r="G2505" s="8">
        <v>0.70899999999999996</v>
      </c>
      <c r="H2505" s="8">
        <v>0.36599999999999999</v>
      </c>
      <c r="I2505" s="9">
        <f>_xlfn.NUMBERVALUE(INDEX(tb_SVI[],MATCH(tb_MHDI[[#This Row],[mun_uf]],tb_SVI[city_name_uf],0),7),".")</f>
        <v>2010</v>
      </c>
    </row>
    <row r="2506" spans="1:9" x14ac:dyDescent="0.25">
      <c r="A2506" s="8" t="s">
        <v>14545</v>
      </c>
      <c r="B2506" s="8" t="str">
        <f>LEFT(tb_MHDI[[#This Row],[Territorialidades]],(FIND("/",tb_MHDI[[#This Row],[Territorialidades]])-2))</f>
        <v>Jales</v>
      </c>
      <c r="C2506" s="8" t="str">
        <f>LEFT(RIGHT(tb_MHDI[[#This Row],[Territorialidades]],3),2)</f>
        <v>SP</v>
      </c>
      <c r="D2506" s="8" t="str">
        <f>CONCATENATE(tb_MHDI[[#This Row],[Município]],"/",tb_MHDI[[#This Row],[UF]])</f>
        <v>Jales/SP</v>
      </c>
      <c r="E2506" s="8">
        <v>0.77600000000000002</v>
      </c>
      <c r="F2506" s="8">
        <v>0.75</v>
      </c>
      <c r="G2506" s="8">
        <v>0.85499999999999998</v>
      </c>
      <c r="H2506" s="8">
        <v>0.73</v>
      </c>
      <c r="I2506" s="9">
        <f>_xlfn.NUMBERVALUE(INDEX(tb_SVI[],MATCH(tb_MHDI[[#This Row],[mun_uf]],tb_SVI[city_name_uf],0),7),".")</f>
        <v>2010</v>
      </c>
    </row>
    <row r="2507" spans="1:9" x14ac:dyDescent="0.25">
      <c r="A2507" s="8" t="s">
        <v>14546</v>
      </c>
      <c r="B2507" s="8" t="str">
        <f>LEFT(tb_MHDI[[#This Row],[Territorialidades]],(FIND("/",tb_MHDI[[#This Row],[Territorialidades]])-2))</f>
        <v>Jambeiro</v>
      </c>
      <c r="C2507" s="8" t="str">
        <f>LEFT(RIGHT(tb_MHDI[[#This Row],[Territorialidades]],3),2)</f>
        <v>SP</v>
      </c>
      <c r="D2507" s="8" t="str">
        <f>CONCATENATE(tb_MHDI[[#This Row],[Município]],"/",tb_MHDI[[#This Row],[UF]])</f>
        <v>Jambeiro/SP</v>
      </c>
      <c r="E2507" s="8">
        <v>0.75600000000000001</v>
      </c>
      <c r="F2507" s="8">
        <v>0.72699999999999998</v>
      </c>
      <c r="G2507" s="8">
        <v>0.86</v>
      </c>
      <c r="H2507" s="8">
        <v>0.69</v>
      </c>
      <c r="I2507" s="9">
        <f>_xlfn.NUMBERVALUE(INDEX(tb_SVI[],MATCH(tb_MHDI[[#This Row],[mun_uf]],tb_SVI[city_name_uf],0),7),".")</f>
        <v>2010</v>
      </c>
    </row>
    <row r="2508" spans="1:9" x14ac:dyDescent="0.25">
      <c r="A2508" s="8" t="s">
        <v>14547</v>
      </c>
      <c r="B2508" s="8" t="str">
        <f>LEFT(tb_MHDI[[#This Row],[Territorialidades]],(FIND("/",tb_MHDI[[#This Row],[Territorialidades]])-2))</f>
        <v>Jampruca</v>
      </c>
      <c r="C2508" s="8" t="str">
        <f>LEFT(RIGHT(tb_MHDI[[#This Row],[Territorialidades]],3),2)</f>
        <v>MG</v>
      </c>
      <c r="D2508" s="8" t="str">
        <f>CONCATENATE(tb_MHDI[[#This Row],[Município]],"/",tb_MHDI[[#This Row],[UF]])</f>
        <v>Jampruca/MG</v>
      </c>
      <c r="E2508" s="8">
        <v>0.60899999999999999</v>
      </c>
      <c r="F2508" s="8">
        <v>0.60499999999999998</v>
      </c>
      <c r="G2508" s="8">
        <v>0.78100000000000003</v>
      </c>
      <c r="H2508" s="8">
        <v>0.47899999999999998</v>
      </c>
      <c r="I2508" s="9">
        <f>_xlfn.NUMBERVALUE(INDEX(tb_SVI[],MATCH(tb_MHDI[[#This Row],[mun_uf]],tb_SVI[city_name_uf],0),7),".")</f>
        <v>2010</v>
      </c>
    </row>
    <row r="2509" spans="1:9" x14ac:dyDescent="0.25">
      <c r="A2509" s="8" t="s">
        <v>14548</v>
      </c>
      <c r="B2509" s="8" t="str">
        <f>LEFT(tb_MHDI[[#This Row],[Territorialidades]],(FIND("/",tb_MHDI[[#This Row],[Territorialidades]])-2))</f>
        <v>Janaúba</v>
      </c>
      <c r="C2509" s="8" t="str">
        <f>LEFT(RIGHT(tb_MHDI[[#This Row],[Territorialidades]],3),2)</f>
        <v>MG</v>
      </c>
      <c r="D2509" s="8" t="str">
        <f>CONCATENATE(tb_MHDI[[#This Row],[Município]],"/",tb_MHDI[[#This Row],[UF]])</f>
        <v>Janaúba/MG</v>
      </c>
      <c r="E2509" s="8">
        <v>0.69599999999999995</v>
      </c>
      <c r="F2509" s="8">
        <v>0.65400000000000003</v>
      </c>
      <c r="G2509" s="8">
        <v>0.79600000000000004</v>
      </c>
      <c r="H2509" s="8">
        <v>0.64900000000000002</v>
      </c>
      <c r="I2509" s="9">
        <f>_xlfn.NUMBERVALUE(INDEX(tb_SVI[],MATCH(tb_MHDI[[#This Row],[mun_uf]],tb_SVI[city_name_uf],0),7),".")</f>
        <v>2010</v>
      </c>
    </row>
    <row r="2510" spans="1:9" x14ac:dyDescent="0.25">
      <c r="A2510" s="8" t="s">
        <v>14549</v>
      </c>
      <c r="B2510" s="8" t="str">
        <f>LEFT(tb_MHDI[[#This Row],[Territorialidades]],(FIND("/",tb_MHDI[[#This Row],[Territorialidades]])-2))</f>
        <v>Jandaia do Sul</v>
      </c>
      <c r="C2510" s="8" t="str">
        <f>LEFT(RIGHT(tb_MHDI[[#This Row],[Territorialidades]],3),2)</f>
        <v>PR</v>
      </c>
      <c r="D2510" s="8" t="str">
        <f>CONCATENATE(tb_MHDI[[#This Row],[Município]],"/",tb_MHDI[[#This Row],[UF]])</f>
        <v>Jandaia do Sul/PR</v>
      </c>
      <c r="E2510" s="8">
        <v>0.747</v>
      </c>
      <c r="F2510" s="8">
        <v>0.74099999999999999</v>
      </c>
      <c r="G2510" s="8">
        <v>0.80100000000000005</v>
      </c>
      <c r="H2510" s="8">
        <v>0.70299999999999996</v>
      </c>
      <c r="I2510" s="9">
        <f>_xlfn.NUMBERVALUE(INDEX(tb_SVI[],MATCH(tb_MHDI[[#This Row],[mun_uf]],tb_SVI[city_name_uf],0),7),".")</f>
        <v>2010</v>
      </c>
    </row>
    <row r="2511" spans="1:9" x14ac:dyDescent="0.25">
      <c r="A2511" s="8" t="s">
        <v>14550</v>
      </c>
      <c r="B2511" s="8" t="str">
        <f>LEFT(tb_MHDI[[#This Row],[Territorialidades]],(FIND("/",tb_MHDI[[#This Row],[Territorialidades]])-2))</f>
        <v>Jandaia</v>
      </c>
      <c r="C2511" s="8" t="str">
        <f>LEFT(RIGHT(tb_MHDI[[#This Row],[Territorialidades]],3),2)</f>
        <v>GO</v>
      </c>
      <c r="D2511" s="8" t="str">
        <f>CONCATENATE(tb_MHDI[[#This Row],[Município]],"/",tb_MHDI[[#This Row],[UF]])</f>
        <v>Jandaia/GO</v>
      </c>
      <c r="E2511" s="8">
        <v>0.70699999999999996</v>
      </c>
      <c r="F2511" s="8">
        <v>0.69</v>
      </c>
      <c r="G2511" s="8">
        <v>0.82099999999999995</v>
      </c>
      <c r="H2511" s="8">
        <v>0.625</v>
      </c>
      <c r="I2511" s="9">
        <f>_xlfn.NUMBERVALUE(INDEX(tb_SVI[],MATCH(tb_MHDI[[#This Row],[mun_uf]],tb_SVI[city_name_uf],0),7),".")</f>
        <v>2010</v>
      </c>
    </row>
    <row r="2512" spans="1:9" x14ac:dyDescent="0.25">
      <c r="A2512" s="8" t="s">
        <v>14551</v>
      </c>
      <c r="B2512" s="8" t="str">
        <f>LEFT(tb_MHDI[[#This Row],[Territorialidades]],(FIND("/",tb_MHDI[[#This Row],[Territorialidades]])-2))</f>
        <v>Jandaíra</v>
      </c>
      <c r="C2512" s="8" t="str">
        <f>LEFT(RIGHT(tb_MHDI[[#This Row],[Territorialidades]],3),2)</f>
        <v>BA</v>
      </c>
      <c r="D2512" s="8" t="str">
        <f>CONCATENATE(tb_MHDI[[#This Row],[Município]],"/",tb_MHDI[[#This Row],[UF]])</f>
        <v>Jandaíra/BA</v>
      </c>
      <c r="E2512" s="8">
        <v>0.55000000000000004</v>
      </c>
      <c r="F2512" s="8">
        <v>0.51100000000000001</v>
      </c>
      <c r="G2512" s="8">
        <v>0.749</v>
      </c>
      <c r="H2512" s="8">
        <v>0.435</v>
      </c>
      <c r="I2512" s="9">
        <f>_xlfn.NUMBERVALUE(INDEX(tb_SVI[],MATCH(tb_MHDI[[#This Row],[mun_uf]],tb_SVI[city_name_uf],0),7),".")</f>
        <v>2010</v>
      </c>
    </row>
    <row r="2513" spans="1:9" x14ac:dyDescent="0.25">
      <c r="A2513" s="8" t="s">
        <v>14552</v>
      </c>
      <c r="B2513" s="8" t="str">
        <f>LEFT(tb_MHDI[[#This Row],[Territorialidades]],(FIND("/",tb_MHDI[[#This Row],[Territorialidades]])-2))</f>
        <v>Jandaíra</v>
      </c>
      <c r="C2513" s="8" t="str">
        <f>LEFT(RIGHT(tb_MHDI[[#This Row],[Territorialidades]],3),2)</f>
        <v>RN</v>
      </c>
      <c r="D2513" s="8" t="str">
        <f>CONCATENATE(tb_MHDI[[#This Row],[Município]],"/",tb_MHDI[[#This Row],[UF]])</f>
        <v>Jandaíra/RN</v>
      </c>
      <c r="E2513" s="8">
        <v>0.56899999999999995</v>
      </c>
      <c r="F2513" s="8">
        <v>0.56100000000000005</v>
      </c>
      <c r="G2513" s="8">
        <v>0.70899999999999996</v>
      </c>
      <c r="H2513" s="8">
        <v>0.46200000000000002</v>
      </c>
      <c r="I2513" s="9">
        <f>_xlfn.NUMBERVALUE(INDEX(tb_SVI[],MATCH(tb_MHDI[[#This Row],[mun_uf]],tb_SVI[city_name_uf],0),7),".")</f>
        <v>2010</v>
      </c>
    </row>
    <row r="2514" spans="1:9" x14ac:dyDescent="0.25">
      <c r="A2514" s="8" t="s">
        <v>14553</v>
      </c>
      <c r="B2514" s="8" t="str">
        <f>LEFT(tb_MHDI[[#This Row],[Territorialidades]],(FIND("/",tb_MHDI[[#This Row],[Territorialidades]])-2))</f>
        <v>Jandira</v>
      </c>
      <c r="C2514" s="8" t="str">
        <f>LEFT(RIGHT(tb_MHDI[[#This Row],[Territorialidades]],3),2)</f>
        <v>SP</v>
      </c>
      <c r="D2514" s="8" t="str">
        <f>CONCATENATE(tb_MHDI[[#This Row],[Município]],"/",tb_MHDI[[#This Row],[UF]])</f>
        <v>Jandira/SP</v>
      </c>
      <c r="E2514" s="8">
        <v>0.76</v>
      </c>
      <c r="F2514" s="8">
        <v>0.73799999999999999</v>
      </c>
      <c r="G2514" s="8">
        <v>0.84099999999999997</v>
      </c>
      <c r="H2514" s="8">
        <v>0.70599999999999996</v>
      </c>
      <c r="I2514" s="9">
        <f>_xlfn.NUMBERVALUE(INDEX(tb_SVI[],MATCH(tb_MHDI[[#This Row],[mun_uf]],tb_SVI[city_name_uf],0),7),".")</f>
        <v>2010</v>
      </c>
    </row>
    <row r="2515" spans="1:9" x14ac:dyDescent="0.25">
      <c r="A2515" s="8" t="s">
        <v>14554</v>
      </c>
      <c r="B2515" s="8" t="str">
        <f>LEFT(tb_MHDI[[#This Row],[Territorialidades]],(FIND("/",tb_MHDI[[#This Row],[Territorialidades]])-2))</f>
        <v>Janduís</v>
      </c>
      <c r="C2515" s="8" t="str">
        <f>LEFT(RIGHT(tb_MHDI[[#This Row],[Territorialidades]],3),2)</f>
        <v>RN</v>
      </c>
      <c r="D2515" s="8" t="str">
        <f>CONCATENATE(tb_MHDI[[#This Row],[Município]],"/",tb_MHDI[[#This Row],[UF]])</f>
        <v>Janduís/RN</v>
      </c>
      <c r="E2515" s="8">
        <v>0.61499999999999999</v>
      </c>
      <c r="F2515" s="8">
        <v>0.56699999999999995</v>
      </c>
      <c r="G2515" s="8">
        <v>0.77600000000000002</v>
      </c>
      <c r="H2515" s="8">
        <v>0.52900000000000003</v>
      </c>
      <c r="I2515" s="9">
        <f>_xlfn.NUMBERVALUE(INDEX(tb_SVI[],MATCH(tb_MHDI[[#This Row],[mun_uf]],tb_SVI[city_name_uf],0),7),".")</f>
        <v>2010</v>
      </c>
    </row>
    <row r="2516" spans="1:9" x14ac:dyDescent="0.25">
      <c r="A2516" s="8" t="s">
        <v>14555</v>
      </c>
      <c r="B2516" s="8" t="str">
        <f>LEFT(tb_MHDI[[#This Row],[Territorialidades]],(FIND("/",tb_MHDI[[#This Row],[Territorialidades]])-2))</f>
        <v>Jangada</v>
      </c>
      <c r="C2516" s="8" t="str">
        <f>LEFT(RIGHT(tb_MHDI[[#This Row],[Territorialidades]],3),2)</f>
        <v>MT</v>
      </c>
      <c r="D2516" s="8" t="str">
        <f>CONCATENATE(tb_MHDI[[#This Row],[Município]],"/",tb_MHDI[[#This Row],[UF]])</f>
        <v>Jangada/MT</v>
      </c>
      <c r="E2516" s="8">
        <v>0.63</v>
      </c>
      <c r="F2516" s="8">
        <v>0.56699999999999995</v>
      </c>
      <c r="G2516" s="8">
        <v>0.80500000000000005</v>
      </c>
      <c r="H2516" s="8">
        <v>0.54900000000000004</v>
      </c>
      <c r="I2516" s="9">
        <f>_xlfn.NUMBERVALUE(INDEX(tb_SVI[],MATCH(tb_MHDI[[#This Row],[mun_uf]],tb_SVI[city_name_uf],0),7),".")</f>
        <v>2010</v>
      </c>
    </row>
    <row r="2517" spans="1:9" x14ac:dyDescent="0.25">
      <c r="A2517" s="8" t="s">
        <v>14556</v>
      </c>
      <c r="B2517" s="8" t="str">
        <f>LEFT(tb_MHDI[[#This Row],[Territorialidades]],(FIND("/",tb_MHDI[[#This Row],[Territorialidades]])-2))</f>
        <v>Janiópolis</v>
      </c>
      <c r="C2517" s="8" t="str">
        <f>LEFT(RIGHT(tb_MHDI[[#This Row],[Territorialidades]],3),2)</f>
        <v>PR</v>
      </c>
      <c r="D2517" s="8" t="str">
        <f>CONCATENATE(tb_MHDI[[#This Row],[Município]],"/",tb_MHDI[[#This Row],[UF]])</f>
        <v>Janiópolis/PR</v>
      </c>
      <c r="E2517" s="8">
        <v>0.69599999999999995</v>
      </c>
      <c r="F2517" s="8">
        <v>0.68799999999999994</v>
      </c>
      <c r="G2517" s="8">
        <v>0.82599999999999996</v>
      </c>
      <c r="H2517" s="8">
        <v>0.59299999999999997</v>
      </c>
      <c r="I2517" s="9">
        <f>_xlfn.NUMBERVALUE(INDEX(tb_SVI[],MATCH(tb_MHDI[[#This Row],[mun_uf]],tb_SVI[city_name_uf],0),7),".")</f>
        <v>2010</v>
      </c>
    </row>
    <row r="2518" spans="1:9" x14ac:dyDescent="0.25">
      <c r="A2518" s="8" t="s">
        <v>14557</v>
      </c>
      <c r="B2518" s="8" t="str">
        <f>LEFT(tb_MHDI[[#This Row],[Territorialidades]],(FIND("/",tb_MHDI[[#This Row],[Territorialidades]])-2))</f>
        <v>Januária</v>
      </c>
      <c r="C2518" s="8" t="str">
        <f>LEFT(RIGHT(tb_MHDI[[#This Row],[Territorialidades]],3),2)</f>
        <v>MG</v>
      </c>
      <c r="D2518" s="8" t="str">
        <f>CONCATENATE(tb_MHDI[[#This Row],[Município]],"/",tb_MHDI[[#This Row],[UF]])</f>
        <v>Januária/MG</v>
      </c>
      <c r="E2518" s="8">
        <v>0.65800000000000003</v>
      </c>
      <c r="F2518" s="8">
        <v>0.61099999999999999</v>
      </c>
      <c r="G2518" s="8">
        <v>0.82</v>
      </c>
      <c r="H2518" s="8">
        <v>0.56799999999999995</v>
      </c>
      <c r="I2518" s="9">
        <f>_xlfn.NUMBERVALUE(INDEX(tb_SVI[],MATCH(tb_MHDI[[#This Row],[mun_uf]],tb_SVI[city_name_uf],0),7),".")</f>
        <v>2010</v>
      </c>
    </row>
    <row r="2519" spans="1:9" x14ac:dyDescent="0.25">
      <c r="A2519" s="8" t="s">
        <v>14558</v>
      </c>
      <c r="B2519" s="8" t="str">
        <f>LEFT(tb_MHDI[[#This Row],[Territorialidades]],(FIND("/",tb_MHDI[[#This Row],[Territorialidades]])-2))</f>
        <v>Januário Cicco</v>
      </c>
      <c r="C2519" s="8" t="str">
        <f>LEFT(RIGHT(tb_MHDI[[#This Row],[Territorialidades]],3),2)</f>
        <v>RN</v>
      </c>
      <c r="D2519" s="8" t="str">
        <f>CONCATENATE(tb_MHDI[[#This Row],[Município]],"/",tb_MHDI[[#This Row],[UF]])</f>
        <v>Januário Cicco/RN</v>
      </c>
      <c r="E2519" s="8">
        <v>0.57399999999999995</v>
      </c>
      <c r="F2519" s="8">
        <v>0.51100000000000001</v>
      </c>
      <c r="G2519" s="8">
        <v>0.77100000000000002</v>
      </c>
      <c r="H2519" s="8">
        <v>0.48099999999999998</v>
      </c>
      <c r="I2519" s="9">
        <f>_xlfn.NUMBERVALUE(INDEX(tb_SVI[],MATCH(tb_MHDI[[#This Row],[mun_uf]],tb_SVI[city_name_uf],0),7),".")</f>
        <v>2010</v>
      </c>
    </row>
    <row r="2520" spans="1:9" x14ac:dyDescent="0.25">
      <c r="A2520" s="8" t="s">
        <v>14559</v>
      </c>
      <c r="B2520" s="8" t="str">
        <f>LEFT(tb_MHDI[[#This Row],[Territorialidades]],(FIND("/",tb_MHDI[[#This Row],[Territorialidades]])-2))</f>
        <v>Japaraíba</v>
      </c>
      <c r="C2520" s="8" t="str">
        <f>LEFT(RIGHT(tb_MHDI[[#This Row],[Territorialidades]],3),2)</f>
        <v>MG</v>
      </c>
      <c r="D2520" s="8" t="str">
        <f>CONCATENATE(tb_MHDI[[#This Row],[Município]],"/",tb_MHDI[[#This Row],[UF]])</f>
        <v>Japaraíba/MG</v>
      </c>
      <c r="E2520" s="8">
        <v>0.72099999999999997</v>
      </c>
      <c r="F2520" s="8">
        <v>0.67700000000000005</v>
      </c>
      <c r="G2520" s="8">
        <v>0.84399999999999997</v>
      </c>
      <c r="H2520" s="8">
        <v>0.65600000000000003</v>
      </c>
      <c r="I2520" s="9">
        <f>_xlfn.NUMBERVALUE(INDEX(tb_SVI[],MATCH(tb_MHDI[[#This Row],[mun_uf]],tb_SVI[city_name_uf],0),7),".")</f>
        <v>2010</v>
      </c>
    </row>
    <row r="2521" spans="1:9" x14ac:dyDescent="0.25">
      <c r="A2521" s="8" t="s">
        <v>14560</v>
      </c>
      <c r="B2521" s="8" t="str">
        <f>LEFT(tb_MHDI[[#This Row],[Territorialidades]],(FIND("/",tb_MHDI[[#This Row],[Territorialidades]])-2))</f>
        <v>Japaratinga</v>
      </c>
      <c r="C2521" s="8" t="str">
        <f>LEFT(RIGHT(tb_MHDI[[#This Row],[Territorialidades]],3),2)</f>
        <v>AL</v>
      </c>
      <c r="D2521" s="8" t="str">
        <f>CONCATENATE(tb_MHDI[[#This Row],[Município]],"/",tb_MHDI[[#This Row],[UF]])</f>
        <v>Japaratinga/AL</v>
      </c>
      <c r="E2521" s="8">
        <v>0.56999999999999995</v>
      </c>
      <c r="F2521" s="8">
        <v>0.56000000000000005</v>
      </c>
      <c r="G2521" s="8">
        <v>0.73499999999999999</v>
      </c>
      <c r="H2521" s="8">
        <v>0.45100000000000001</v>
      </c>
      <c r="I2521" s="9">
        <f>_xlfn.NUMBERVALUE(INDEX(tb_SVI[],MATCH(tb_MHDI[[#This Row],[mun_uf]],tb_SVI[city_name_uf],0),7),".")</f>
        <v>2010</v>
      </c>
    </row>
    <row r="2522" spans="1:9" x14ac:dyDescent="0.25">
      <c r="A2522" s="8" t="s">
        <v>14561</v>
      </c>
      <c r="B2522" s="8" t="str">
        <f>LEFT(tb_MHDI[[#This Row],[Territorialidades]],(FIND("/",tb_MHDI[[#This Row],[Territorialidades]])-2))</f>
        <v>Japaratuba</v>
      </c>
      <c r="C2522" s="8" t="str">
        <f>LEFT(RIGHT(tb_MHDI[[#This Row],[Territorialidades]],3),2)</f>
        <v>SE</v>
      </c>
      <c r="D2522" s="8" t="str">
        <f>CONCATENATE(tb_MHDI[[#This Row],[Município]],"/",tb_MHDI[[#This Row],[UF]])</f>
        <v>Japaratuba/SE</v>
      </c>
      <c r="E2522" s="8">
        <v>0.621</v>
      </c>
      <c r="F2522" s="8">
        <v>0.58099999999999996</v>
      </c>
      <c r="G2522" s="8">
        <v>0.75700000000000001</v>
      </c>
      <c r="H2522" s="8">
        <v>0.54400000000000004</v>
      </c>
      <c r="I2522" s="9">
        <f>_xlfn.NUMBERVALUE(INDEX(tb_SVI[],MATCH(tb_MHDI[[#This Row],[mun_uf]],tb_SVI[city_name_uf],0),7),".")</f>
        <v>2010</v>
      </c>
    </row>
    <row r="2523" spans="1:9" x14ac:dyDescent="0.25">
      <c r="A2523" s="8" t="s">
        <v>14562</v>
      </c>
      <c r="B2523" s="8" t="str">
        <f>LEFT(tb_MHDI[[#This Row],[Territorialidades]],(FIND("/",tb_MHDI[[#This Row],[Territorialidades]])-2))</f>
        <v>Japeri</v>
      </c>
      <c r="C2523" s="8" t="str">
        <f>LEFT(RIGHT(tb_MHDI[[#This Row],[Territorialidades]],3),2)</f>
        <v>RJ</v>
      </c>
      <c r="D2523" s="8" t="str">
        <f>CONCATENATE(tb_MHDI[[#This Row],[Município]],"/",tb_MHDI[[#This Row],[UF]])</f>
        <v>Japeri/RJ</v>
      </c>
      <c r="E2523" s="8">
        <v>0.65900000000000003</v>
      </c>
      <c r="F2523" s="8">
        <v>0.63700000000000001</v>
      </c>
      <c r="G2523" s="8">
        <v>0.80900000000000005</v>
      </c>
      <c r="H2523" s="8">
        <v>0.55500000000000005</v>
      </c>
      <c r="I2523" s="9">
        <f>_xlfn.NUMBERVALUE(INDEX(tb_SVI[],MATCH(tb_MHDI[[#This Row],[mun_uf]],tb_SVI[city_name_uf],0),7),".")</f>
        <v>2010</v>
      </c>
    </row>
    <row r="2524" spans="1:9" x14ac:dyDescent="0.25">
      <c r="A2524" s="8" t="s">
        <v>14563</v>
      </c>
      <c r="B2524" s="8" t="str">
        <f>LEFT(tb_MHDI[[#This Row],[Territorialidades]],(FIND("/",tb_MHDI[[#This Row],[Territorialidades]])-2))</f>
        <v>Japira</v>
      </c>
      <c r="C2524" s="8" t="str">
        <f>LEFT(RIGHT(tb_MHDI[[#This Row],[Territorialidades]],3),2)</f>
        <v>PR</v>
      </c>
      <c r="D2524" s="8" t="str">
        <f>CONCATENATE(tb_MHDI[[#This Row],[Município]],"/",tb_MHDI[[#This Row],[UF]])</f>
        <v>Japira/PR</v>
      </c>
      <c r="E2524" s="8">
        <v>0.69599999999999995</v>
      </c>
      <c r="F2524" s="8">
        <v>0.67500000000000004</v>
      </c>
      <c r="G2524" s="8">
        <v>0.82699999999999996</v>
      </c>
      <c r="H2524" s="8">
        <v>0.60299999999999998</v>
      </c>
      <c r="I2524" s="9">
        <f>_xlfn.NUMBERVALUE(INDEX(tb_SVI[],MATCH(tb_MHDI[[#This Row],[mun_uf]],tb_SVI[city_name_uf],0),7),".")</f>
        <v>2010</v>
      </c>
    </row>
    <row r="2525" spans="1:9" x14ac:dyDescent="0.25">
      <c r="A2525" s="8" t="s">
        <v>14564</v>
      </c>
      <c r="B2525" s="8" t="str">
        <f>LEFT(tb_MHDI[[#This Row],[Territorialidades]],(FIND("/",tb_MHDI[[#This Row],[Territorialidades]])-2))</f>
        <v>Japi</v>
      </c>
      <c r="C2525" s="8" t="str">
        <f>LEFT(RIGHT(tb_MHDI[[#This Row],[Territorialidades]],3),2)</f>
        <v>RN</v>
      </c>
      <c r="D2525" s="8" t="str">
        <f>CONCATENATE(tb_MHDI[[#This Row],[Município]],"/",tb_MHDI[[#This Row],[UF]])</f>
        <v>Japi/RN</v>
      </c>
      <c r="E2525" s="8">
        <v>0.56899999999999995</v>
      </c>
      <c r="F2525" s="8">
        <v>0.52800000000000002</v>
      </c>
      <c r="G2525" s="8">
        <v>0.72599999999999998</v>
      </c>
      <c r="H2525" s="8">
        <v>0.48</v>
      </c>
      <c r="I2525" s="9">
        <f>_xlfn.NUMBERVALUE(INDEX(tb_SVI[],MATCH(tb_MHDI[[#This Row],[mun_uf]],tb_SVI[city_name_uf],0),7),".")</f>
        <v>2010</v>
      </c>
    </row>
    <row r="2526" spans="1:9" x14ac:dyDescent="0.25">
      <c r="A2526" s="8" t="s">
        <v>14565</v>
      </c>
      <c r="B2526" s="8" t="str">
        <f>LEFT(tb_MHDI[[#This Row],[Territorialidades]],(FIND("/",tb_MHDI[[#This Row],[Territorialidades]])-2))</f>
        <v>Japoatã</v>
      </c>
      <c r="C2526" s="8" t="str">
        <f>LEFT(RIGHT(tb_MHDI[[#This Row],[Territorialidades]],3),2)</f>
        <v>SE</v>
      </c>
      <c r="D2526" s="8" t="str">
        <f>CONCATENATE(tb_MHDI[[#This Row],[Município]],"/",tb_MHDI[[#This Row],[UF]])</f>
        <v>Japoatã/SE</v>
      </c>
      <c r="E2526" s="8">
        <v>0.56000000000000005</v>
      </c>
      <c r="F2526" s="8">
        <v>0.55100000000000005</v>
      </c>
      <c r="G2526" s="8">
        <v>0.7</v>
      </c>
      <c r="H2526" s="8">
        <v>0.45500000000000002</v>
      </c>
      <c r="I2526" s="9">
        <f>_xlfn.NUMBERVALUE(INDEX(tb_SVI[],MATCH(tb_MHDI[[#This Row],[mun_uf]],tb_SVI[city_name_uf],0),7),".")</f>
        <v>2010</v>
      </c>
    </row>
    <row r="2527" spans="1:9" x14ac:dyDescent="0.25">
      <c r="A2527" s="8" t="s">
        <v>14566</v>
      </c>
      <c r="B2527" s="8" t="str">
        <f>LEFT(tb_MHDI[[#This Row],[Territorialidades]],(FIND("/",tb_MHDI[[#This Row],[Territorialidades]])-2))</f>
        <v>Japonvar</v>
      </c>
      <c r="C2527" s="8" t="str">
        <f>LEFT(RIGHT(tb_MHDI[[#This Row],[Territorialidades]],3),2)</f>
        <v>MG</v>
      </c>
      <c r="D2527" s="8" t="str">
        <f>CONCATENATE(tb_MHDI[[#This Row],[Município]],"/",tb_MHDI[[#This Row],[UF]])</f>
        <v>Japonvar/MG</v>
      </c>
      <c r="E2527" s="8">
        <v>0.60799999999999998</v>
      </c>
      <c r="F2527" s="8">
        <v>0.55600000000000005</v>
      </c>
      <c r="G2527" s="8">
        <v>0.78600000000000003</v>
      </c>
      <c r="H2527" s="8">
        <v>0.51400000000000001</v>
      </c>
      <c r="I2527" s="9">
        <f>_xlfn.NUMBERVALUE(INDEX(tb_SVI[],MATCH(tb_MHDI[[#This Row],[mun_uf]],tb_SVI[city_name_uf],0),7),".")</f>
        <v>2010</v>
      </c>
    </row>
    <row r="2528" spans="1:9" x14ac:dyDescent="0.25">
      <c r="A2528" s="8" t="s">
        <v>14567</v>
      </c>
      <c r="B2528" s="8" t="str">
        <f>LEFT(tb_MHDI[[#This Row],[Territorialidades]],(FIND("/",tb_MHDI[[#This Row],[Territorialidades]])-2))</f>
        <v>Japorã</v>
      </c>
      <c r="C2528" s="8" t="str">
        <f>LEFT(RIGHT(tb_MHDI[[#This Row],[Territorialidades]],3),2)</f>
        <v>MS</v>
      </c>
      <c r="D2528" s="8" t="str">
        <f>CONCATENATE(tb_MHDI[[#This Row],[Município]],"/",tb_MHDI[[#This Row],[UF]])</f>
        <v>Japorã/MS</v>
      </c>
      <c r="E2528" s="8">
        <v>0.52600000000000002</v>
      </c>
      <c r="F2528" s="8">
        <v>0.54700000000000004</v>
      </c>
      <c r="G2528" s="8">
        <v>0.79100000000000004</v>
      </c>
      <c r="H2528" s="8">
        <v>0.33700000000000002</v>
      </c>
      <c r="I2528" s="9">
        <f>_xlfn.NUMBERVALUE(INDEX(tb_SVI[],MATCH(tb_MHDI[[#This Row],[mun_uf]],tb_SVI[city_name_uf],0),7),".")</f>
        <v>2010</v>
      </c>
    </row>
    <row r="2529" spans="1:9" x14ac:dyDescent="0.25">
      <c r="A2529" s="8" t="s">
        <v>14568</v>
      </c>
      <c r="B2529" s="8" t="str">
        <f>LEFT(tb_MHDI[[#This Row],[Territorialidades]],(FIND("/",tb_MHDI[[#This Row],[Territorialidades]])-2))</f>
        <v>Japurá</v>
      </c>
      <c r="C2529" s="8" t="str">
        <f>LEFT(RIGHT(tb_MHDI[[#This Row],[Territorialidades]],3),2)</f>
        <v>AM</v>
      </c>
      <c r="D2529" s="8" t="str">
        <f>CONCATENATE(tb_MHDI[[#This Row],[Município]],"/",tb_MHDI[[#This Row],[UF]])</f>
        <v>Japurá/AM</v>
      </c>
      <c r="E2529" s="8">
        <v>0.52200000000000002</v>
      </c>
      <c r="F2529" s="8">
        <v>0.55200000000000005</v>
      </c>
      <c r="G2529" s="8">
        <v>0.748</v>
      </c>
      <c r="H2529" s="8">
        <v>0.34499999999999997</v>
      </c>
      <c r="I2529" s="9">
        <f>_xlfn.NUMBERVALUE(INDEX(tb_SVI[],MATCH(tb_MHDI[[#This Row],[mun_uf]],tb_SVI[city_name_uf],0),7),".")</f>
        <v>2010</v>
      </c>
    </row>
    <row r="2530" spans="1:9" x14ac:dyDescent="0.25">
      <c r="A2530" s="8" t="s">
        <v>14569</v>
      </c>
      <c r="B2530" s="8" t="str">
        <f>LEFT(tb_MHDI[[#This Row],[Territorialidades]],(FIND("/",tb_MHDI[[#This Row],[Territorialidades]])-2))</f>
        <v>Japurá</v>
      </c>
      <c r="C2530" s="8" t="str">
        <f>LEFT(RIGHT(tb_MHDI[[#This Row],[Territorialidades]],3),2)</f>
        <v>PR</v>
      </c>
      <c r="D2530" s="8" t="str">
        <f>CONCATENATE(tb_MHDI[[#This Row],[Município]],"/",tb_MHDI[[#This Row],[UF]])</f>
        <v>Japurá/PR</v>
      </c>
      <c r="E2530" s="8">
        <v>0.71199999999999997</v>
      </c>
      <c r="F2530" s="8">
        <v>0.69799999999999995</v>
      </c>
      <c r="G2530" s="8">
        <v>0.82899999999999996</v>
      </c>
      <c r="H2530" s="8">
        <v>0.623</v>
      </c>
      <c r="I2530" s="9">
        <f>_xlfn.NUMBERVALUE(INDEX(tb_SVI[],MATCH(tb_MHDI[[#This Row],[mun_uf]],tb_SVI[city_name_uf],0),7),".")</f>
        <v>2010</v>
      </c>
    </row>
    <row r="2531" spans="1:9" x14ac:dyDescent="0.25">
      <c r="A2531" s="8" t="s">
        <v>14570</v>
      </c>
      <c r="B2531" s="8" t="str">
        <f>LEFT(tb_MHDI[[#This Row],[Territorialidades]],(FIND("/",tb_MHDI[[#This Row],[Territorialidades]])-2))</f>
        <v>Jaqueira</v>
      </c>
      <c r="C2531" s="8" t="str">
        <f>LEFT(RIGHT(tb_MHDI[[#This Row],[Territorialidades]],3),2)</f>
        <v>PE</v>
      </c>
      <c r="D2531" s="8" t="str">
        <f>CONCATENATE(tb_MHDI[[#This Row],[Município]],"/",tb_MHDI[[#This Row],[UF]])</f>
        <v>Jaqueira/PE</v>
      </c>
      <c r="E2531" s="8">
        <v>0.57499999999999996</v>
      </c>
      <c r="F2531" s="8">
        <v>0.55700000000000005</v>
      </c>
      <c r="G2531" s="8">
        <v>0.751</v>
      </c>
      <c r="H2531" s="8">
        <v>0.45400000000000001</v>
      </c>
      <c r="I2531" s="9">
        <f>_xlfn.NUMBERVALUE(INDEX(tb_SVI[],MATCH(tb_MHDI[[#This Row],[mun_uf]],tb_SVI[city_name_uf],0),7),".")</f>
        <v>2010</v>
      </c>
    </row>
    <row r="2532" spans="1:9" x14ac:dyDescent="0.25">
      <c r="A2532" s="8" t="s">
        <v>14571</v>
      </c>
      <c r="B2532" s="8" t="str">
        <f>LEFT(tb_MHDI[[#This Row],[Territorialidades]],(FIND("/",tb_MHDI[[#This Row],[Territorialidades]])-2))</f>
        <v>Jaquirana</v>
      </c>
      <c r="C2532" s="8" t="str">
        <f>LEFT(RIGHT(tb_MHDI[[#This Row],[Territorialidades]],3),2)</f>
        <v>RS</v>
      </c>
      <c r="D2532" s="8" t="str">
        <f>CONCATENATE(tb_MHDI[[#This Row],[Município]],"/",tb_MHDI[[#This Row],[UF]])</f>
        <v>Jaquirana/RS</v>
      </c>
      <c r="E2532" s="8">
        <v>0.61399999999999999</v>
      </c>
      <c r="F2532" s="8">
        <v>0.626</v>
      </c>
      <c r="G2532" s="8">
        <v>0.77900000000000003</v>
      </c>
      <c r="H2532" s="8">
        <v>0.47499999999999998</v>
      </c>
      <c r="I2532" s="9">
        <f>_xlfn.NUMBERVALUE(INDEX(tb_SVI[],MATCH(tb_MHDI[[#This Row],[mun_uf]],tb_SVI[city_name_uf],0),7),".")</f>
        <v>2010</v>
      </c>
    </row>
    <row r="2533" spans="1:9" x14ac:dyDescent="0.25">
      <c r="A2533" s="8" t="s">
        <v>14572</v>
      </c>
      <c r="B2533" s="8" t="str">
        <f>LEFT(tb_MHDI[[#This Row],[Territorialidades]],(FIND("/",tb_MHDI[[#This Row],[Territorialidades]])-2))</f>
        <v>Jaraguá do Sul</v>
      </c>
      <c r="C2533" s="8" t="str">
        <f>LEFT(RIGHT(tb_MHDI[[#This Row],[Territorialidades]],3),2)</f>
        <v>SC</v>
      </c>
      <c r="D2533" s="8" t="str">
        <f>CONCATENATE(tb_MHDI[[#This Row],[Município]],"/",tb_MHDI[[#This Row],[UF]])</f>
        <v>Jaraguá do Sul/SC</v>
      </c>
      <c r="E2533" s="8">
        <v>0.80300000000000005</v>
      </c>
      <c r="F2533" s="8">
        <v>0.79300000000000004</v>
      </c>
      <c r="G2533" s="8">
        <v>0.86499999999999999</v>
      </c>
      <c r="H2533" s="8">
        <v>0.755</v>
      </c>
      <c r="I2533" s="9">
        <f>_xlfn.NUMBERVALUE(INDEX(tb_SVI[],MATCH(tb_MHDI[[#This Row],[mun_uf]],tb_SVI[city_name_uf],0),7),".")</f>
        <v>2010</v>
      </c>
    </row>
    <row r="2534" spans="1:9" x14ac:dyDescent="0.25">
      <c r="A2534" s="8" t="s">
        <v>14573</v>
      </c>
      <c r="B2534" s="8" t="str">
        <f>LEFT(tb_MHDI[[#This Row],[Territorialidades]],(FIND("/",tb_MHDI[[#This Row],[Territorialidades]])-2))</f>
        <v>Jaraguá</v>
      </c>
      <c r="C2534" s="8" t="str">
        <f>LEFT(RIGHT(tb_MHDI[[#This Row],[Territorialidades]],3),2)</f>
        <v>GO</v>
      </c>
      <c r="D2534" s="8" t="str">
        <f>CONCATENATE(tb_MHDI[[#This Row],[Município]],"/",tb_MHDI[[#This Row],[UF]])</f>
        <v>Jaraguá/GO</v>
      </c>
      <c r="E2534" s="8">
        <v>0.69899999999999995</v>
      </c>
      <c r="F2534" s="8">
        <v>0.69199999999999995</v>
      </c>
      <c r="G2534" s="8">
        <v>0.84099999999999997</v>
      </c>
      <c r="H2534" s="8">
        <v>0.58799999999999997</v>
      </c>
      <c r="I2534" s="9">
        <f>_xlfn.NUMBERVALUE(INDEX(tb_SVI[],MATCH(tb_MHDI[[#This Row],[mun_uf]],tb_SVI[city_name_uf],0),7),".")</f>
        <v>2010</v>
      </c>
    </row>
    <row r="2535" spans="1:9" x14ac:dyDescent="0.25">
      <c r="A2535" s="8" t="s">
        <v>14574</v>
      </c>
      <c r="B2535" s="8" t="str">
        <f>LEFT(tb_MHDI[[#This Row],[Territorialidades]],(FIND("/",tb_MHDI[[#This Row],[Territorialidades]])-2))</f>
        <v>Jaraguari</v>
      </c>
      <c r="C2535" s="8" t="str">
        <f>LEFT(RIGHT(tb_MHDI[[#This Row],[Territorialidades]],3),2)</f>
        <v>MS</v>
      </c>
      <c r="D2535" s="8" t="str">
        <f>CONCATENATE(tb_MHDI[[#This Row],[Município]],"/",tb_MHDI[[#This Row],[UF]])</f>
        <v>Jaraguari/MS</v>
      </c>
      <c r="E2535" s="8">
        <v>0.66400000000000003</v>
      </c>
      <c r="F2535" s="8">
        <v>0.66800000000000004</v>
      </c>
      <c r="G2535" s="8">
        <v>0.82699999999999996</v>
      </c>
      <c r="H2535" s="8">
        <v>0.53</v>
      </c>
      <c r="I2535" s="9">
        <f>_xlfn.NUMBERVALUE(INDEX(tb_SVI[],MATCH(tb_MHDI[[#This Row],[mun_uf]],tb_SVI[city_name_uf],0),7),".")</f>
        <v>2010</v>
      </c>
    </row>
    <row r="2536" spans="1:9" x14ac:dyDescent="0.25">
      <c r="A2536" s="8" t="s">
        <v>14575</v>
      </c>
      <c r="B2536" s="8" t="str">
        <f>LEFT(tb_MHDI[[#This Row],[Territorialidades]],(FIND("/",tb_MHDI[[#This Row],[Territorialidades]])-2))</f>
        <v>Jaramataia</v>
      </c>
      <c r="C2536" s="8" t="str">
        <f>LEFT(RIGHT(tb_MHDI[[#This Row],[Territorialidades]],3),2)</f>
        <v>AL</v>
      </c>
      <c r="D2536" s="8" t="str">
        <f>CONCATENATE(tb_MHDI[[#This Row],[Município]],"/",tb_MHDI[[#This Row],[UF]])</f>
        <v>Jaramataia/AL</v>
      </c>
      <c r="E2536" s="8">
        <v>0.55200000000000005</v>
      </c>
      <c r="F2536" s="8">
        <v>0.53200000000000003</v>
      </c>
      <c r="G2536" s="8">
        <v>0.70099999999999996</v>
      </c>
      <c r="H2536" s="8">
        <v>0.45100000000000001</v>
      </c>
      <c r="I2536" s="9">
        <f>_xlfn.NUMBERVALUE(INDEX(tb_SVI[],MATCH(tb_MHDI[[#This Row],[mun_uf]],tb_SVI[city_name_uf],0),7),".")</f>
        <v>2010</v>
      </c>
    </row>
    <row r="2537" spans="1:9" x14ac:dyDescent="0.25">
      <c r="A2537" s="8" t="s">
        <v>14576</v>
      </c>
      <c r="B2537" s="8" t="str">
        <f>LEFT(tb_MHDI[[#This Row],[Territorialidades]],(FIND("/",tb_MHDI[[#This Row],[Territorialidades]])-2))</f>
        <v>Jardim Alegre</v>
      </c>
      <c r="C2537" s="8" t="str">
        <f>LEFT(RIGHT(tb_MHDI[[#This Row],[Territorialidades]],3),2)</f>
        <v>PR</v>
      </c>
      <c r="D2537" s="8" t="str">
        <f>CONCATENATE(tb_MHDI[[#This Row],[Município]],"/",tb_MHDI[[#This Row],[UF]])</f>
        <v>Jardim Alegre/PR</v>
      </c>
      <c r="E2537" s="8">
        <v>0.68899999999999995</v>
      </c>
      <c r="F2537" s="8">
        <v>0.69599999999999995</v>
      </c>
      <c r="G2537" s="8">
        <v>0.82699999999999996</v>
      </c>
      <c r="H2537" s="8">
        <v>0.56899999999999995</v>
      </c>
      <c r="I2537" s="9">
        <f>_xlfn.NUMBERVALUE(INDEX(tb_SVI[],MATCH(tb_MHDI[[#This Row],[mun_uf]],tb_SVI[city_name_uf],0),7),".")</f>
        <v>2010</v>
      </c>
    </row>
    <row r="2538" spans="1:9" x14ac:dyDescent="0.25">
      <c r="A2538" s="8" t="s">
        <v>14577</v>
      </c>
      <c r="B2538" s="8" t="str">
        <f>LEFT(tb_MHDI[[#This Row],[Territorialidades]],(FIND("/",tb_MHDI[[#This Row],[Territorialidades]])-2))</f>
        <v>Jardim</v>
      </c>
      <c r="C2538" s="8" t="str">
        <f>LEFT(RIGHT(tb_MHDI[[#This Row],[Territorialidades]],3),2)</f>
        <v>CE</v>
      </c>
      <c r="D2538" s="8" t="str">
        <f>CONCATENATE(tb_MHDI[[#This Row],[Município]],"/",tb_MHDI[[#This Row],[UF]])</f>
        <v>Jardim/CE</v>
      </c>
      <c r="E2538" s="8">
        <v>0.61399999999999999</v>
      </c>
      <c r="F2538" s="8">
        <v>0.54700000000000004</v>
      </c>
      <c r="G2538" s="8">
        <v>0.77900000000000003</v>
      </c>
      <c r="H2538" s="8">
        <v>0.54200000000000004</v>
      </c>
      <c r="I2538" s="9">
        <f>_xlfn.NUMBERVALUE(INDEX(tb_SVI[],MATCH(tb_MHDI[[#This Row],[mun_uf]],tb_SVI[city_name_uf],0),7),".")</f>
        <v>2010</v>
      </c>
    </row>
    <row r="2539" spans="1:9" x14ac:dyDescent="0.25">
      <c r="A2539" s="8" t="s">
        <v>14578</v>
      </c>
      <c r="B2539" s="8" t="str">
        <f>LEFT(tb_MHDI[[#This Row],[Territorialidades]],(FIND("/",tb_MHDI[[#This Row],[Territorialidades]])-2))</f>
        <v>Jardim de Angicos</v>
      </c>
      <c r="C2539" s="8" t="str">
        <f>LEFT(RIGHT(tb_MHDI[[#This Row],[Territorialidades]],3),2)</f>
        <v>RN</v>
      </c>
      <c r="D2539" s="8" t="str">
        <f>CONCATENATE(tb_MHDI[[#This Row],[Município]],"/",tb_MHDI[[#This Row],[UF]])</f>
        <v>Jardim de Angicos/RN</v>
      </c>
      <c r="E2539" s="8">
        <v>0.56499999999999995</v>
      </c>
      <c r="F2539" s="8">
        <v>0.55700000000000005</v>
      </c>
      <c r="G2539" s="8">
        <v>0.74</v>
      </c>
      <c r="H2539" s="8">
        <v>0.437</v>
      </c>
      <c r="I2539" s="9">
        <f>_xlfn.NUMBERVALUE(INDEX(tb_SVI[],MATCH(tb_MHDI[[#This Row],[mun_uf]],tb_SVI[city_name_uf],0),7),".")</f>
        <v>2010</v>
      </c>
    </row>
    <row r="2540" spans="1:9" x14ac:dyDescent="0.25">
      <c r="A2540" s="8" t="s">
        <v>14579</v>
      </c>
      <c r="B2540" s="8" t="str">
        <f>LEFT(tb_MHDI[[#This Row],[Territorialidades]],(FIND("/",tb_MHDI[[#This Row],[Territorialidades]])-2))</f>
        <v>Jardim de Piranhas</v>
      </c>
      <c r="C2540" s="8" t="str">
        <f>LEFT(RIGHT(tb_MHDI[[#This Row],[Territorialidades]],3),2)</f>
        <v>RN</v>
      </c>
      <c r="D2540" s="8" t="str">
        <f>CONCATENATE(tb_MHDI[[#This Row],[Município]],"/",tb_MHDI[[#This Row],[UF]])</f>
        <v>Jardim de Piranhas/RN</v>
      </c>
      <c r="E2540" s="8">
        <v>0.60299999999999998</v>
      </c>
      <c r="F2540" s="8">
        <v>0.59</v>
      </c>
      <c r="G2540" s="8">
        <v>0.79200000000000004</v>
      </c>
      <c r="H2540" s="8">
        <v>0.46899999999999997</v>
      </c>
      <c r="I2540" s="9">
        <f>_xlfn.NUMBERVALUE(INDEX(tb_SVI[],MATCH(tb_MHDI[[#This Row],[mun_uf]],tb_SVI[city_name_uf],0),7),".")</f>
        <v>2010</v>
      </c>
    </row>
    <row r="2541" spans="1:9" x14ac:dyDescent="0.25">
      <c r="A2541" s="8" t="s">
        <v>14580</v>
      </c>
      <c r="B2541" s="8" t="str">
        <f>LEFT(tb_MHDI[[#This Row],[Territorialidades]],(FIND("/",tb_MHDI[[#This Row],[Territorialidades]])-2))</f>
        <v>Jardim do Mulato</v>
      </c>
      <c r="C2541" s="8" t="str">
        <f>LEFT(RIGHT(tb_MHDI[[#This Row],[Territorialidades]],3),2)</f>
        <v>PI</v>
      </c>
      <c r="D2541" s="8" t="str">
        <f>CONCATENATE(tb_MHDI[[#This Row],[Município]],"/",tb_MHDI[[#This Row],[UF]])</f>
        <v>Jardim do Mulato/PI</v>
      </c>
      <c r="E2541" s="8">
        <v>0.59299999999999997</v>
      </c>
      <c r="F2541" s="8">
        <v>0.53200000000000003</v>
      </c>
      <c r="G2541" s="8">
        <v>0.71099999999999997</v>
      </c>
      <c r="H2541" s="8">
        <v>0.55000000000000004</v>
      </c>
      <c r="I2541" s="9">
        <f>_xlfn.NUMBERVALUE(INDEX(tb_SVI[],MATCH(tb_MHDI[[#This Row],[mun_uf]],tb_SVI[city_name_uf],0),7),".")</f>
        <v>2010</v>
      </c>
    </row>
    <row r="2542" spans="1:9" x14ac:dyDescent="0.25">
      <c r="A2542" s="8" t="s">
        <v>14581</v>
      </c>
      <c r="B2542" s="8" t="str">
        <f>LEFT(tb_MHDI[[#This Row],[Territorialidades]],(FIND("/",tb_MHDI[[#This Row],[Territorialidades]])-2))</f>
        <v>Jardim do Seridó</v>
      </c>
      <c r="C2542" s="8" t="str">
        <f>LEFT(RIGHT(tb_MHDI[[#This Row],[Territorialidades]],3),2)</f>
        <v>RN</v>
      </c>
      <c r="D2542" s="8" t="str">
        <f>CONCATENATE(tb_MHDI[[#This Row],[Município]],"/",tb_MHDI[[#This Row],[UF]])</f>
        <v>Jardim do Seridó/RN</v>
      </c>
      <c r="E2542" s="8">
        <v>0.66300000000000003</v>
      </c>
      <c r="F2542" s="8">
        <v>0.64700000000000002</v>
      </c>
      <c r="G2542" s="8">
        <v>0.77200000000000002</v>
      </c>
      <c r="H2542" s="8">
        <v>0.58399999999999996</v>
      </c>
      <c r="I2542" s="9">
        <f>_xlfn.NUMBERVALUE(INDEX(tb_SVI[],MATCH(tb_MHDI[[#This Row],[mun_uf]],tb_SVI[city_name_uf],0),7),".")</f>
        <v>2010</v>
      </c>
    </row>
    <row r="2543" spans="1:9" x14ac:dyDescent="0.25">
      <c r="A2543" s="8" t="s">
        <v>14582</v>
      </c>
      <c r="B2543" s="8" t="str">
        <f>LEFT(tb_MHDI[[#This Row],[Territorialidades]],(FIND("/",tb_MHDI[[#This Row],[Territorialidades]])-2))</f>
        <v>Jardim</v>
      </c>
      <c r="C2543" s="8" t="str">
        <f>LEFT(RIGHT(tb_MHDI[[#This Row],[Territorialidades]],3),2)</f>
        <v>MS</v>
      </c>
      <c r="D2543" s="8" t="str">
        <f>CONCATENATE(tb_MHDI[[#This Row],[Município]],"/",tb_MHDI[[#This Row],[UF]])</f>
        <v>Jardim/MS</v>
      </c>
      <c r="E2543" s="8">
        <v>0.71199999999999997</v>
      </c>
      <c r="F2543" s="8">
        <v>0.71799999999999997</v>
      </c>
      <c r="G2543" s="8">
        <v>0.84499999999999997</v>
      </c>
      <c r="H2543" s="8">
        <v>0.59499999999999997</v>
      </c>
      <c r="I2543" s="9">
        <f>_xlfn.NUMBERVALUE(INDEX(tb_SVI[],MATCH(tb_MHDI[[#This Row],[mun_uf]],tb_SVI[city_name_uf],0),7),".")</f>
        <v>2010</v>
      </c>
    </row>
    <row r="2544" spans="1:9" x14ac:dyDescent="0.25">
      <c r="A2544" s="8" t="s">
        <v>14583</v>
      </c>
      <c r="B2544" s="8" t="str">
        <f>LEFT(tb_MHDI[[#This Row],[Territorialidades]],(FIND("/",tb_MHDI[[#This Row],[Territorialidades]])-2))</f>
        <v>Jardim Olinda</v>
      </c>
      <c r="C2544" s="8" t="str">
        <f>LEFT(RIGHT(tb_MHDI[[#This Row],[Territorialidades]],3),2)</f>
        <v>PR</v>
      </c>
      <c r="D2544" s="8" t="str">
        <f>CONCATENATE(tb_MHDI[[#This Row],[Município]],"/",tb_MHDI[[#This Row],[UF]])</f>
        <v>Jardim Olinda/PR</v>
      </c>
      <c r="E2544" s="8">
        <v>0.68200000000000005</v>
      </c>
      <c r="F2544" s="8">
        <v>0.66900000000000004</v>
      </c>
      <c r="G2544" s="8">
        <v>0.79100000000000004</v>
      </c>
      <c r="H2544" s="8">
        <v>0.6</v>
      </c>
      <c r="I2544" s="9">
        <f>_xlfn.NUMBERVALUE(INDEX(tb_SVI[],MATCH(tb_MHDI[[#This Row],[mun_uf]],tb_SVI[city_name_uf],0),7),".")</f>
        <v>2010</v>
      </c>
    </row>
    <row r="2545" spans="1:9" x14ac:dyDescent="0.25">
      <c r="A2545" s="8" t="s">
        <v>14584</v>
      </c>
      <c r="B2545" s="8" t="str">
        <f>LEFT(tb_MHDI[[#This Row],[Territorialidades]],(FIND("/",tb_MHDI[[#This Row],[Territorialidades]])-2))</f>
        <v>Jardinópolis</v>
      </c>
      <c r="C2545" s="8" t="str">
        <f>LEFT(RIGHT(tb_MHDI[[#This Row],[Territorialidades]],3),2)</f>
        <v>SC</v>
      </c>
      <c r="D2545" s="8" t="str">
        <f>CONCATENATE(tb_MHDI[[#This Row],[Município]],"/",tb_MHDI[[#This Row],[UF]])</f>
        <v>Jardinópolis/SC</v>
      </c>
      <c r="E2545" s="8">
        <v>0.70899999999999996</v>
      </c>
      <c r="F2545" s="8">
        <v>0.70799999999999996</v>
      </c>
      <c r="G2545" s="8">
        <v>0.82299999999999995</v>
      </c>
      <c r="H2545" s="8">
        <v>0.61099999999999999</v>
      </c>
      <c r="I2545" s="9">
        <f>_xlfn.NUMBERVALUE(INDEX(tb_SVI[],MATCH(tb_MHDI[[#This Row],[mun_uf]],tb_SVI[city_name_uf],0),7),".")</f>
        <v>2010</v>
      </c>
    </row>
    <row r="2546" spans="1:9" x14ac:dyDescent="0.25">
      <c r="A2546" s="8" t="s">
        <v>14585</v>
      </c>
      <c r="B2546" s="8" t="str">
        <f>LEFT(tb_MHDI[[#This Row],[Territorialidades]],(FIND("/",tb_MHDI[[#This Row],[Territorialidades]])-2))</f>
        <v>Jardinópolis</v>
      </c>
      <c r="C2546" s="8" t="str">
        <f>LEFT(RIGHT(tb_MHDI[[#This Row],[Territorialidades]],3),2)</f>
        <v>SP</v>
      </c>
      <c r="D2546" s="8" t="str">
        <f>CONCATENATE(tb_MHDI[[#This Row],[Município]],"/",tb_MHDI[[#This Row],[UF]])</f>
        <v>Jardinópolis/SP</v>
      </c>
      <c r="E2546" s="8">
        <v>0.73499999999999999</v>
      </c>
      <c r="F2546" s="8">
        <v>0.72799999999999998</v>
      </c>
      <c r="G2546" s="8">
        <v>0.85299999999999998</v>
      </c>
      <c r="H2546" s="8">
        <v>0.64</v>
      </c>
      <c r="I2546" s="9">
        <f>_xlfn.NUMBERVALUE(INDEX(tb_SVI[],MATCH(tb_MHDI[[#This Row],[mun_uf]],tb_SVI[city_name_uf],0),7),".")</f>
        <v>2010</v>
      </c>
    </row>
    <row r="2547" spans="1:9" x14ac:dyDescent="0.25">
      <c r="A2547" s="8" t="s">
        <v>14586</v>
      </c>
      <c r="B2547" s="8" t="str">
        <f>LEFT(tb_MHDI[[#This Row],[Territorialidades]],(FIND("/",tb_MHDI[[#This Row],[Territorialidades]])-2))</f>
        <v>Jarinu</v>
      </c>
      <c r="C2547" s="8" t="str">
        <f>LEFT(RIGHT(tb_MHDI[[#This Row],[Territorialidades]],3),2)</f>
        <v>SP</v>
      </c>
      <c r="D2547" s="8" t="str">
        <f>CONCATENATE(tb_MHDI[[#This Row],[Município]],"/",tb_MHDI[[#This Row],[UF]])</f>
        <v>Jarinu/SP</v>
      </c>
      <c r="E2547" s="8">
        <v>0.73299999999999998</v>
      </c>
      <c r="F2547" s="8">
        <v>0.72299999999999998</v>
      </c>
      <c r="G2547" s="8">
        <v>0.82599999999999996</v>
      </c>
      <c r="H2547" s="8">
        <v>0.65900000000000003</v>
      </c>
      <c r="I2547" s="9">
        <f>_xlfn.NUMBERVALUE(INDEX(tb_SVI[],MATCH(tb_MHDI[[#This Row],[mun_uf]],tb_SVI[city_name_uf],0),7),".")</f>
        <v>2010</v>
      </c>
    </row>
    <row r="2548" spans="1:9" x14ac:dyDescent="0.25">
      <c r="A2548" s="8" t="s">
        <v>14587</v>
      </c>
      <c r="B2548" s="8" t="str">
        <f>LEFT(tb_MHDI[[#This Row],[Territorialidades]],(FIND("/",tb_MHDI[[#This Row],[Territorialidades]])-2))</f>
        <v>Jari</v>
      </c>
      <c r="C2548" s="8" t="str">
        <f>LEFT(RIGHT(tb_MHDI[[#This Row],[Territorialidades]],3),2)</f>
        <v>RS</v>
      </c>
      <c r="D2548" s="8" t="str">
        <f>CONCATENATE(tb_MHDI[[#This Row],[Município]],"/",tb_MHDI[[#This Row],[UF]])</f>
        <v>Jari/RS</v>
      </c>
      <c r="E2548" s="8">
        <v>0.63100000000000001</v>
      </c>
      <c r="F2548" s="8">
        <v>0.63600000000000001</v>
      </c>
      <c r="G2548" s="8">
        <v>0.83599999999999997</v>
      </c>
      <c r="H2548" s="8">
        <v>0.47299999999999998</v>
      </c>
      <c r="I2548" s="9">
        <f>_xlfn.NUMBERVALUE(INDEX(tb_SVI[],MATCH(tb_MHDI[[#This Row],[mun_uf]],tb_SVI[city_name_uf],0),7),".")</f>
        <v>2010</v>
      </c>
    </row>
    <row r="2549" spans="1:9" x14ac:dyDescent="0.25">
      <c r="A2549" s="8" t="s">
        <v>14588</v>
      </c>
      <c r="B2549" s="8" t="str">
        <f>LEFT(tb_MHDI[[#This Row],[Territorialidades]],(FIND("/",tb_MHDI[[#This Row],[Territorialidades]])-2))</f>
        <v>Jaru</v>
      </c>
      <c r="C2549" s="8" t="str">
        <f>LEFT(RIGHT(tb_MHDI[[#This Row],[Territorialidades]],3),2)</f>
        <v>RO</v>
      </c>
      <c r="D2549" s="8" t="str">
        <f>CONCATENATE(tb_MHDI[[#This Row],[Município]],"/",tb_MHDI[[#This Row],[UF]])</f>
        <v>Jaru/RO</v>
      </c>
      <c r="E2549" s="8">
        <v>0.68899999999999995</v>
      </c>
      <c r="F2549" s="8">
        <v>0.68700000000000006</v>
      </c>
      <c r="G2549" s="8">
        <v>0.82499999999999996</v>
      </c>
      <c r="H2549" s="8">
        <v>0.57699999999999996</v>
      </c>
      <c r="I2549" s="9">
        <f>_xlfn.NUMBERVALUE(INDEX(tb_SVI[],MATCH(tb_MHDI[[#This Row],[mun_uf]],tb_SVI[city_name_uf],0),7),".")</f>
        <v>2010</v>
      </c>
    </row>
    <row r="2550" spans="1:9" x14ac:dyDescent="0.25">
      <c r="A2550" s="8" t="s">
        <v>14589</v>
      </c>
      <c r="B2550" s="8" t="str">
        <f>LEFT(tb_MHDI[[#This Row],[Territorialidades]],(FIND("/",tb_MHDI[[#This Row],[Territorialidades]])-2))</f>
        <v>Jataí</v>
      </c>
      <c r="C2550" s="8" t="str">
        <f>LEFT(RIGHT(tb_MHDI[[#This Row],[Territorialidades]],3),2)</f>
        <v>GO</v>
      </c>
      <c r="D2550" s="8" t="str">
        <f>CONCATENATE(tb_MHDI[[#This Row],[Município]],"/",tb_MHDI[[#This Row],[UF]])</f>
        <v>Jataí/GO</v>
      </c>
      <c r="E2550" s="8">
        <v>0.75700000000000001</v>
      </c>
      <c r="F2550" s="8">
        <v>0.77400000000000002</v>
      </c>
      <c r="G2550" s="8">
        <v>0.85599999999999998</v>
      </c>
      <c r="H2550" s="8">
        <v>0.65600000000000003</v>
      </c>
      <c r="I2550" s="9">
        <f>_xlfn.NUMBERVALUE(INDEX(tb_SVI[],MATCH(tb_MHDI[[#This Row],[mun_uf]],tb_SVI[city_name_uf],0),7),".")</f>
        <v>2010</v>
      </c>
    </row>
    <row r="2551" spans="1:9" x14ac:dyDescent="0.25">
      <c r="A2551" s="8" t="s">
        <v>14590</v>
      </c>
      <c r="B2551" s="8" t="str">
        <f>LEFT(tb_MHDI[[#This Row],[Territorialidades]],(FIND("/",tb_MHDI[[#This Row],[Territorialidades]])-2))</f>
        <v>Jataizinho</v>
      </c>
      <c r="C2551" s="8" t="str">
        <f>LEFT(RIGHT(tb_MHDI[[#This Row],[Territorialidades]],3),2)</f>
        <v>PR</v>
      </c>
      <c r="D2551" s="8" t="str">
        <f>CONCATENATE(tb_MHDI[[#This Row],[Município]],"/",tb_MHDI[[#This Row],[UF]])</f>
        <v>Jataizinho/PR</v>
      </c>
      <c r="E2551" s="8">
        <v>0.68700000000000006</v>
      </c>
      <c r="F2551" s="8">
        <v>0.66900000000000004</v>
      </c>
      <c r="G2551" s="8">
        <v>0.84499999999999997</v>
      </c>
      <c r="H2551" s="8">
        <v>0.57399999999999995</v>
      </c>
      <c r="I2551" s="9">
        <f>_xlfn.NUMBERVALUE(INDEX(tb_SVI[],MATCH(tb_MHDI[[#This Row],[mun_uf]],tb_SVI[city_name_uf],0),7),".")</f>
        <v>2010</v>
      </c>
    </row>
    <row r="2552" spans="1:9" x14ac:dyDescent="0.25">
      <c r="A2552" s="8" t="s">
        <v>14591</v>
      </c>
      <c r="B2552" s="8" t="str">
        <f>LEFT(tb_MHDI[[#This Row],[Territorialidades]],(FIND("/",tb_MHDI[[#This Row],[Territorialidades]])-2))</f>
        <v>Jataúba</v>
      </c>
      <c r="C2552" s="8" t="str">
        <f>LEFT(RIGHT(tb_MHDI[[#This Row],[Territorialidades]],3),2)</f>
        <v>PE</v>
      </c>
      <c r="D2552" s="8" t="str">
        <f>CONCATENATE(tb_MHDI[[#This Row],[Município]],"/",tb_MHDI[[#This Row],[UF]])</f>
        <v>Jataúba/PE</v>
      </c>
      <c r="E2552" s="8">
        <v>0.53</v>
      </c>
      <c r="F2552" s="8">
        <v>0.54900000000000004</v>
      </c>
      <c r="G2552" s="8">
        <v>0.71199999999999997</v>
      </c>
      <c r="H2552" s="8">
        <v>0.38100000000000001</v>
      </c>
      <c r="I2552" s="9">
        <f>_xlfn.NUMBERVALUE(INDEX(tb_SVI[],MATCH(tb_MHDI[[#This Row],[mun_uf]],tb_SVI[city_name_uf],0),7),".")</f>
        <v>2010</v>
      </c>
    </row>
    <row r="2553" spans="1:9" x14ac:dyDescent="0.25">
      <c r="A2553" s="8" t="s">
        <v>14592</v>
      </c>
      <c r="B2553" s="8" t="str">
        <f>LEFT(tb_MHDI[[#This Row],[Territorialidades]],(FIND("/",tb_MHDI[[#This Row],[Territorialidades]])-2))</f>
        <v>Jateí</v>
      </c>
      <c r="C2553" s="8" t="str">
        <f>LEFT(RIGHT(tb_MHDI[[#This Row],[Territorialidades]],3),2)</f>
        <v>MS</v>
      </c>
      <c r="D2553" s="8" t="str">
        <f>CONCATENATE(tb_MHDI[[#This Row],[Município]],"/",tb_MHDI[[#This Row],[UF]])</f>
        <v>Jateí/MS</v>
      </c>
      <c r="E2553" s="8">
        <v>0.70799999999999996</v>
      </c>
      <c r="F2553" s="8">
        <v>0.71599999999999997</v>
      </c>
      <c r="G2553" s="8">
        <v>0.85699999999999998</v>
      </c>
      <c r="H2553" s="8">
        <v>0.57899999999999996</v>
      </c>
      <c r="I2553" s="9">
        <f>_xlfn.NUMBERVALUE(INDEX(tb_SVI[],MATCH(tb_MHDI[[#This Row],[mun_uf]],tb_SVI[city_name_uf],0),7),".")</f>
        <v>2010</v>
      </c>
    </row>
    <row r="2554" spans="1:9" x14ac:dyDescent="0.25">
      <c r="A2554" s="8" t="s">
        <v>14593</v>
      </c>
      <c r="B2554" s="8" t="str">
        <f>LEFT(tb_MHDI[[#This Row],[Territorialidades]],(FIND("/",tb_MHDI[[#This Row],[Territorialidades]])-2))</f>
        <v>Jati</v>
      </c>
      <c r="C2554" s="8" t="str">
        <f>LEFT(RIGHT(tb_MHDI[[#This Row],[Territorialidades]],3),2)</f>
        <v>CE</v>
      </c>
      <c r="D2554" s="8" t="str">
        <f>CONCATENATE(tb_MHDI[[#This Row],[Município]],"/",tb_MHDI[[#This Row],[UF]])</f>
        <v>Jati/CE</v>
      </c>
      <c r="E2554" s="8">
        <v>0.65100000000000002</v>
      </c>
      <c r="F2554" s="8">
        <v>0.56200000000000006</v>
      </c>
      <c r="G2554" s="8">
        <v>0.77600000000000002</v>
      </c>
      <c r="H2554" s="8">
        <v>0.63400000000000001</v>
      </c>
      <c r="I2554" s="9">
        <f>_xlfn.NUMBERVALUE(INDEX(tb_SVI[],MATCH(tb_MHDI[[#This Row],[mun_uf]],tb_SVI[city_name_uf],0),7),".")</f>
        <v>2010</v>
      </c>
    </row>
    <row r="2555" spans="1:9" x14ac:dyDescent="0.25">
      <c r="A2555" s="8" t="s">
        <v>14594</v>
      </c>
      <c r="B2555" s="8" t="str">
        <f>LEFT(tb_MHDI[[#This Row],[Territorialidades]],(FIND("/",tb_MHDI[[#This Row],[Territorialidades]])-2))</f>
        <v>Jatobá do Piauí</v>
      </c>
      <c r="C2555" s="8" t="str">
        <f>LEFT(RIGHT(tb_MHDI[[#This Row],[Territorialidades]],3),2)</f>
        <v>PI</v>
      </c>
      <c r="D2555" s="8" t="str">
        <f>CONCATENATE(tb_MHDI[[#This Row],[Município]],"/",tb_MHDI[[#This Row],[UF]])</f>
        <v>Jatobá do Piauí/PI</v>
      </c>
      <c r="E2555" s="8">
        <v>0.56599999999999995</v>
      </c>
      <c r="F2555" s="8">
        <v>0.52500000000000002</v>
      </c>
      <c r="G2555" s="8">
        <v>0.78</v>
      </c>
      <c r="H2555" s="8">
        <v>0.442</v>
      </c>
      <c r="I2555" s="9">
        <f>_xlfn.NUMBERVALUE(INDEX(tb_SVI[],MATCH(tb_MHDI[[#This Row],[mun_uf]],tb_SVI[city_name_uf],0),7),".")</f>
        <v>2010</v>
      </c>
    </row>
    <row r="2556" spans="1:9" x14ac:dyDescent="0.25">
      <c r="A2556" s="8" t="s">
        <v>14595</v>
      </c>
      <c r="B2556" s="8" t="str">
        <f>LEFT(tb_MHDI[[#This Row],[Territorialidades]],(FIND("/",tb_MHDI[[#This Row],[Territorialidades]])-2))</f>
        <v>Jatobá</v>
      </c>
      <c r="C2556" s="8" t="str">
        <f>LEFT(RIGHT(tb_MHDI[[#This Row],[Territorialidades]],3),2)</f>
        <v>MA</v>
      </c>
      <c r="D2556" s="8" t="str">
        <f>CONCATENATE(tb_MHDI[[#This Row],[Município]],"/",tb_MHDI[[#This Row],[UF]])</f>
        <v>Jatobá/MA</v>
      </c>
      <c r="E2556" s="8">
        <v>0.56100000000000005</v>
      </c>
      <c r="F2556" s="8">
        <v>0.52200000000000002</v>
      </c>
      <c r="G2556" s="8">
        <v>0.70199999999999996</v>
      </c>
      <c r="H2556" s="8">
        <v>0.48099999999999998</v>
      </c>
      <c r="I2556" s="9">
        <f>_xlfn.NUMBERVALUE(INDEX(tb_SVI[],MATCH(tb_MHDI[[#This Row],[mun_uf]],tb_SVI[city_name_uf],0),7),".")</f>
        <v>2010</v>
      </c>
    </row>
    <row r="2557" spans="1:9" x14ac:dyDescent="0.25">
      <c r="A2557" s="8" t="s">
        <v>14596</v>
      </c>
      <c r="B2557" s="8" t="str">
        <f>LEFT(tb_MHDI[[#This Row],[Territorialidades]],(FIND("/",tb_MHDI[[#This Row],[Territorialidades]])-2))</f>
        <v>Jatobá</v>
      </c>
      <c r="C2557" s="8" t="str">
        <f>LEFT(RIGHT(tb_MHDI[[#This Row],[Territorialidades]],3),2)</f>
        <v>PE</v>
      </c>
      <c r="D2557" s="8" t="str">
        <f>CONCATENATE(tb_MHDI[[#This Row],[Município]],"/",tb_MHDI[[#This Row],[UF]])</f>
        <v>Jatobá/PE</v>
      </c>
      <c r="E2557" s="8">
        <v>0.64500000000000002</v>
      </c>
      <c r="F2557" s="8">
        <v>0.60399999999999998</v>
      </c>
      <c r="G2557" s="8">
        <v>0.77500000000000002</v>
      </c>
      <c r="H2557" s="8">
        <v>0.57299999999999995</v>
      </c>
      <c r="I2557" s="9">
        <f>_xlfn.NUMBERVALUE(INDEX(tb_SVI[],MATCH(tb_MHDI[[#This Row],[mun_uf]],tb_SVI[city_name_uf],0),7),".")</f>
        <v>2010</v>
      </c>
    </row>
    <row r="2558" spans="1:9" x14ac:dyDescent="0.25">
      <c r="A2558" s="8" t="s">
        <v>14597</v>
      </c>
      <c r="B2558" s="8" t="str">
        <f>LEFT(tb_MHDI[[#This Row],[Territorialidades]],(FIND("/",tb_MHDI[[#This Row],[Territorialidades]])-2))</f>
        <v>Jaú do Tocantins</v>
      </c>
      <c r="C2558" s="8" t="str">
        <f>LEFT(RIGHT(tb_MHDI[[#This Row],[Territorialidades]],3),2)</f>
        <v>TO</v>
      </c>
      <c r="D2558" s="8" t="str">
        <f>CONCATENATE(tb_MHDI[[#This Row],[Município]],"/",tb_MHDI[[#This Row],[UF]])</f>
        <v>Jaú do Tocantins/TO</v>
      </c>
      <c r="E2558" s="8">
        <v>0.66200000000000003</v>
      </c>
      <c r="F2558" s="8">
        <v>0.67200000000000004</v>
      </c>
      <c r="G2558" s="8">
        <v>0.81499999999999995</v>
      </c>
      <c r="H2558" s="8">
        <v>0.52900000000000003</v>
      </c>
      <c r="I2558" s="9">
        <f>_xlfn.NUMBERVALUE(INDEX(tb_SVI[],MATCH(tb_MHDI[[#This Row],[mun_uf]],tb_SVI[city_name_uf],0),7),".")</f>
        <v>2010</v>
      </c>
    </row>
    <row r="2559" spans="1:9" x14ac:dyDescent="0.25">
      <c r="A2559" s="8" t="s">
        <v>14598</v>
      </c>
      <c r="B2559" s="8" t="str">
        <f>LEFT(tb_MHDI[[#This Row],[Territorialidades]],(FIND("/",tb_MHDI[[#This Row],[Territorialidades]])-2))</f>
        <v>Jaupaci</v>
      </c>
      <c r="C2559" s="8" t="str">
        <f>LEFT(RIGHT(tb_MHDI[[#This Row],[Territorialidades]],3),2)</f>
        <v>GO</v>
      </c>
      <c r="D2559" s="8" t="str">
        <f>CONCATENATE(tb_MHDI[[#This Row],[Município]],"/",tb_MHDI[[#This Row],[UF]])</f>
        <v>Jaupaci/GO</v>
      </c>
      <c r="E2559" s="8">
        <v>0.68899999999999995</v>
      </c>
      <c r="F2559" s="8">
        <v>0.65800000000000003</v>
      </c>
      <c r="G2559" s="8">
        <v>0.82399999999999995</v>
      </c>
      <c r="H2559" s="8">
        <v>0.60199999999999998</v>
      </c>
      <c r="I2559" s="9">
        <f>_xlfn.NUMBERVALUE(INDEX(tb_SVI[],MATCH(tb_MHDI[[#This Row],[mun_uf]],tb_SVI[city_name_uf],0),7),".")</f>
        <v>2010</v>
      </c>
    </row>
    <row r="2560" spans="1:9" x14ac:dyDescent="0.25">
      <c r="A2560" s="8" t="s">
        <v>14599</v>
      </c>
      <c r="B2560" s="8" t="str">
        <f>LEFT(tb_MHDI[[#This Row],[Territorialidades]],(FIND("/",tb_MHDI[[#This Row],[Territorialidades]])-2))</f>
        <v>Jauru</v>
      </c>
      <c r="C2560" s="8" t="str">
        <f>LEFT(RIGHT(tb_MHDI[[#This Row],[Territorialidades]],3),2)</f>
        <v>MT</v>
      </c>
      <c r="D2560" s="8" t="str">
        <f>CONCATENATE(tb_MHDI[[#This Row],[Município]],"/",tb_MHDI[[#This Row],[UF]])</f>
        <v>Jauru/MT</v>
      </c>
      <c r="E2560" s="8">
        <v>0.67300000000000004</v>
      </c>
      <c r="F2560" s="8">
        <v>0.66800000000000004</v>
      </c>
      <c r="G2560" s="8">
        <v>0.81200000000000006</v>
      </c>
      <c r="H2560" s="8">
        <v>0.56299999999999994</v>
      </c>
      <c r="I2560" s="9">
        <f>_xlfn.NUMBERVALUE(INDEX(tb_SVI[],MATCH(tb_MHDI[[#This Row],[mun_uf]],tb_SVI[city_name_uf],0),7),".")</f>
        <v>2010</v>
      </c>
    </row>
    <row r="2561" spans="1:9" x14ac:dyDescent="0.25">
      <c r="A2561" s="8" t="s">
        <v>14600</v>
      </c>
      <c r="B2561" s="8" t="str">
        <f>LEFT(tb_MHDI[[#This Row],[Territorialidades]],(FIND("/",tb_MHDI[[#This Row],[Territorialidades]])-2))</f>
        <v>Jaú</v>
      </c>
      <c r="C2561" s="8" t="str">
        <f>LEFT(RIGHT(tb_MHDI[[#This Row],[Territorialidades]],3),2)</f>
        <v>SP</v>
      </c>
      <c r="D2561" s="8" t="str">
        <f>CONCATENATE(tb_MHDI[[#This Row],[Município]],"/",tb_MHDI[[#This Row],[UF]])</f>
        <v>Jaú/SP</v>
      </c>
      <c r="E2561" s="8">
        <v>0.77800000000000002</v>
      </c>
      <c r="F2561" s="8">
        <v>0.76800000000000002</v>
      </c>
      <c r="G2561" s="8">
        <v>0.88600000000000001</v>
      </c>
      <c r="H2561" s="8">
        <v>0.69299999999999995</v>
      </c>
      <c r="I2561" s="9">
        <f>_xlfn.NUMBERVALUE(INDEX(tb_SVI[],MATCH(tb_MHDI[[#This Row],[mun_uf]],tb_SVI[city_name_uf],0),7),".")</f>
        <v>2010</v>
      </c>
    </row>
    <row r="2562" spans="1:9" x14ac:dyDescent="0.25">
      <c r="A2562" s="8" t="s">
        <v>14601</v>
      </c>
      <c r="B2562" s="8" t="str">
        <f>LEFT(tb_MHDI[[#This Row],[Territorialidades]],(FIND("/",tb_MHDI[[#This Row],[Territorialidades]])-2))</f>
        <v>Jeceaba</v>
      </c>
      <c r="C2562" s="8" t="str">
        <f>LEFT(RIGHT(tb_MHDI[[#This Row],[Territorialidades]],3),2)</f>
        <v>MG</v>
      </c>
      <c r="D2562" s="8" t="str">
        <f>CONCATENATE(tb_MHDI[[#This Row],[Município]],"/",tb_MHDI[[#This Row],[UF]])</f>
        <v>Jeceaba/MG</v>
      </c>
      <c r="E2562" s="8">
        <v>0.66100000000000003</v>
      </c>
      <c r="F2562" s="8">
        <v>0.629</v>
      </c>
      <c r="G2562" s="8">
        <v>0.84399999999999997</v>
      </c>
      <c r="H2562" s="8">
        <v>0.54400000000000004</v>
      </c>
      <c r="I2562" s="9">
        <f>_xlfn.NUMBERVALUE(INDEX(tb_SVI[],MATCH(tb_MHDI[[#This Row],[mun_uf]],tb_SVI[city_name_uf],0),7),".")</f>
        <v>2010</v>
      </c>
    </row>
    <row r="2563" spans="1:9" x14ac:dyDescent="0.25">
      <c r="A2563" s="8" t="s">
        <v>14602</v>
      </c>
      <c r="B2563" s="8" t="str">
        <f>LEFT(tb_MHDI[[#This Row],[Territorialidades]],(FIND("/",tb_MHDI[[#This Row],[Territorialidades]])-2))</f>
        <v>Jenipapo de Minas</v>
      </c>
      <c r="C2563" s="8" t="str">
        <f>LEFT(RIGHT(tb_MHDI[[#This Row],[Territorialidades]],3),2)</f>
        <v>MG</v>
      </c>
      <c r="D2563" s="8" t="str">
        <f>CONCATENATE(tb_MHDI[[#This Row],[Município]],"/",tb_MHDI[[#This Row],[UF]])</f>
        <v>Jenipapo de Minas/MG</v>
      </c>
      <c r="E2563" s="8">
        <v>0.624</v>
      </c>
      <c r="F2563" s="8">
        <v>0.58799999999999997</v>
      </c>
      <c r="G2563" s="8">
        <v>0.79300000000000004</v>
      </c>
      <c r="H2563" s="8">
        <v>0.52</v>
      </c>
      <c r="I2563" s="9">
        <f>_xlfn.NUMBERVALUE(INDEX(tb_SVI[],MATCH(tb_MHDI[[#This Row],[mun_uf]],tb_SVI[city_name_uf],0),7),".")</f>
        <v>2010</v>
      </c>
    </row>
    <row r="2564" spans="1:9" x14ac:dyDescent="0.25">
      <c r="A2564" s="8" t="s">
        <v>14603</v>
      </c>
      <c r="B2564" s="8" t="str">
        <f>LEFT(tb_MHDI[[#This Row],[Territorialidades]],(FIND("/",tb_MHDI[[#This Row],[Territorialidades]])-2))</f>
        <v>Jenipapo dos Vieiras</v>
      </c>
      <c r="C2564" s="8" t="str">
        <f>LEFT(RIGHT(tb_MHDI[[#This Row],[Territorialidades]],3),2)</f>
        <v>MA</v>
      </c>
      <c r="D2564" s="8" t="str">
        <f>CONCATENATE(tb_MHDI[[#This Row],[Município]],"/",tb_MHDI[[#This Row],[UF]])</f>
        <v>Jenipapo dos Vieiras/MA</v>
      </c>
      <c r="E2564" s="8">
        <v>0.49</v>
      </c>
      <c r="F2564" s="8">
        <v>0.44500000000000001</v>
      </c>
      <c r="G2564" s="8">
        <v>0.76600000000000001</v>
      </c>
      <c r="H2564" s="8">
        <v>0.34599999999999997</v>
      </c>
      <c r="I2564" s="9">
        <f>_xlfn.NUMBERVALUE(INDEX(tb_SVI[],MATCH(tb_MHDI[[#This Row],[mun_uf]],tb_SVI[city_name_uf],0),7),".")</f>
        <v>2010</v>
      </c>
    </row>
    <row r="2565" spans="1:9" x14ac:dyDescent="0.25">
      <c r="A2565" s="8" t="s">
        <v>14604</v>
      </c>
      <c r="B2565" s="8" t="str">
        <f>LEFT(tb_MHDI[[#This Row],[Territorialidades]],(FIND("/",tb_MHDI[[#This Row],[Territorialidades]])-2))</f>
        <v>Jequeri</v>
      </c>
      <c r="C2565" s="8" t="str">
        <f>LEFT(RIGHT(tb_MHDI[[#This Row],[Territorialidades]],3),2)</f>
        <v>MG</v>
      </c>
      <c r="D2565" s="8" t="str">
        <f>CONCATENATE(tb_MHDI[[#This Row],[Município]],"/",tb_MHDI[[#This Row],[UF]])</f>
        <v>Jequeri/MG</v>
      </c>
      <c r="E2565" s="8">
        <v>0.60099999999999998</v>
      </c>
      <c r="F2565" s="8">
        <v>0.60699999999999998</v>
      </c>
      <c r="G2565" s="8">
        <v>0.79400000000000004</v>
      </c>
      <c r="H2565" s="8">
        <v>0.45100000000000001</v>
      </c>
      <c r="I2565" s="9">
        <f>_xlfn.NUMBERVALUE(INDEX(tb_SVI[],MATCH(tb_MHDI[[#This Row],[mun_uf]],tb_SVI[city_name_uf],0),7),".")</f>
        <v>2010</v>
      </c>
    </row>
    <row r="2566" spans="1:9" x14ac:dyDescent="0.25">
      <c r="A2566" s="8" t="s">
        <v>14605</v>
      </c>
      <c r="B2566" s="8" t="str">
        <f>LEFT(tb_MHDI[[#This Row],[Territorialidades]],(FIND("/",tb_MHDI[[#This Row],[Territorialidades]])-2))</f>
        <v>Jequiá da Praia</v>
      </c>
      <c r="C2566" s="8" t="str">
        <f>LEFT(RIGHT(tb_MHDI[[#This Row],[Territorialidades]],3),2)</f>
        <v>AL</v>
      </c>
      <c r="D2566" s="8" t="str">
        <f>CONCATENATE(tb_MHDI[[#This Row],[Município]],"/",tb_MHDI[[#This Row],[UF]])</f>
        <v>Jequiá da Praia/AL</v>
      </c>
      <c r="E2566" s="8">
        <v>0.55600000000000005</v>
      </c>
      <c r="F2566" s="8">
        <v>0.51700000000000002</v>
      </c>
      <c r="G2566" s="8">
        <v>0.77200000000000002</v>
      </c>
      <c r="H2566" s="8">
        <v>0.43</v>
      </c>
      <c r="I2566" s="9">
        <f>_xlfn.NUMBERVALUE(INDEX(tb_SVI[],MATCH(tb_MHDI[[#This Row],[mun_uf]],tb_SVI[city_name_uf],0),7),".")</f>
        <v>2010</v>
      </c>
    </row>
    <row r="2567" spans="1:9" x14ac:dyDescent="0.25">
      <c r="A2567" s="8" t="s">
        <v>14606</v>
      </c>
      <c r="B2567" s="8" t="str">
        <f>LEFT(tb_MHDI[[#This Row],[Territorialidades]],(FIND("/",tb_MHDI[[#This Row],[Territorialidades]])-2))</f>
        <v>Jequié</v>
      </c>
      <c r="C2567" s="8" t="str">
        <f>LEFT(RIGHT(tb_MHDI[[#This Row],[Territorialidades]],3),2)</f>
        <v>BA</v>
      </c>
      <c r="D2567" s="8" t="str">
        <f>CONCATENATE(tb_MHDI[[#This Row],[Município]],"/",tb_MHDI[[#This Row],[UF]])</f>
        <v>Jequié/BA</v>
      </c>
      <c r="E2567" s="8">
        <v>0.66500000000000004</v>
      </c>
      <c r="F2567" s="8">
        <v>0.65600000000000003</v>
      </c>
      <c r="G2567" s="8">
        <v>0.79</v>
      </c>
      <c r="H2567" s="8">
        <v>0.56799999999999995</v>
      </c>
      <c r="I2567" s="9">
        <f>_xlfn.NUMBERVALUE(INDEX(tb_SVI[],MATCH(tb_MHDI[[#This Row],[mun_uf]],tb_SVI[city_name_uf],0),7),".")</f>
        <v>2010</v>
      </c>
    </row>
    <row r="2568" spans="1:9" x14ac:dyDescent="0.25">
      <c r="A2568" s="8" t="s">
        <v>14607</v>
      </c>
      <c r="B2568" s="8" t="str">
        <f>LEFT(tb_MHDI[[#This Row],[Territorialidades]],(FIND("/",tb_MHDI[[#This Row],[Territorialidades]])-2))</f>
        <v>Jequitaí</v>
      </c>
      <c r="C2568" s="8" t="str">
        <f>LEFT(RIGHT(tb_MHDI[[#This Row],[Territorialidades]],3),2)</f>
        <v>MG</v>
      </c>
      <c r="D2568" s="8" t="str">
        <f>CONCATENATE(tb_MHDI[[#This Row],[Município]],"/",tb_MHDI[[#This Row],[UF]])</f>
        <v>Jequitaí/MG</v>
      </c>
      <c r="E2568" s="8">
        <v>0.64300000000000002</v>
      </c>
      <c r="F2568" s="8">
        <v>0.60499999999999998</v>
      </c>
      <c r="G2568" s="8">
        <v>0.79700000000000004</v>
      </c>
      <c r="H2568" s="8">
        <v>0.55200000000000005</v>
      </c>
      <c r="I2568" s="9">
        <f>_xlfn.NUMBERVALUE(INDEX(tb_SVI[],MATCH(tb_MHDI[[#This Row],[mun_uf]],tb_SVI[city_name_uf],0),7),".")</f>
        <v>2010</v>
      </c>
    </row>
    <row r="2569" spans="1:9" x14ac:dyDescent="0.25">
      <c r="A2569" s="8" t="s">
        <v>14608</v>
      </c>
      <c r="B2569" s="8" t="str">
        <f>LEFT(tb_MHDI[[#This Row],[Territorialidades]],(FIND("/",tb_MHDI[[#This Row],[Territorialidades]])-2))</f>
        <v>Jequitibá</v>
      </c>
      <c r="C2569" s="8" t="str">
        <f>LEFT(RIGHT(tb_MHDI[[#This Row],[Territorialidades]],3),2)</f>
        <v>MG</v>
      </c>
      <c r="D2569" s="8" t="str">
        <f>CONCATENATE(tb_MHDI[[#This Row],[Município]],"/",tb_MHDI[[#This Row],[UF]])</f>
        <v>Jequitibá/MG</v>
      </c>
      <c r="E2569" s="8">
        <v>0.68899999999999995</v>
      </c>
      <c r="F2569" s="8">
        <v>0.77700000000000002</v>
      </c>
      <c r="G2569" s="8">
        <v>0.85399999999999998</v>
      </c>
      <c r="H2569" s="8">
        <v>0.49199999999999999</v>
      </c>
      <c r="I2569" s="9">
        <f>_xlfn.NUMBERVALUE(INDEX(tb_SVI[],MATCH(tb_MHDI[[#This Row],[mun_uf]],tb_SVI[city_name_uf],0),7),".")</f>
        <v>2010</v>
      </c>
    </row>
    <row r="2570" spans="1:9" x14ac:dyDescent="0.25">
      <c r="A2570" s="8" t="s">
        <v>14609</v>
      </c>
      <c r="B2570" s="8" t="str">
        <f>LEFT(tb_MHDI[[#This Row],[Territorialidades]],(FIND("/",tb_MHDI[[#This Row],[Territorialidades]])-2))</f>
        <v>Jequitinhonha</v>
      </c>
      <c r="C2570" s="8" t="str">
        <f>LEFT(RIGHT(tb_MHDI[[#This Row],[Territorialidades]],3),2)</f>
        <v>MG</v>
      </c>
      <c r="D2570" s="8" t="str">
        <f>CONCATENATE(tb_MHDI[[#This Row],[Município]],"/",tb_MHDI[[#This Row],[UF]])</f>
        <v>Jequitinhonha/MG</v>
      </c>
      <c r="E2570" s="8">
        <v>0.61499999999999999</v>
      </c>
      <c r="F2570" s="8">
        <v>0.61899999999999999</v>
      </c>
      <c r="G2570" s="8">
        <v>0.81699999999999995</v>
      </c>
      <c r="H2570" s="8">
        <v>0.46100000000000002</v>
      </c>
      <c r="I2570" s="9">
        <f>_xlfn.NUMBERVALUE(INDEX(tb_SVI[],MATCH(tb_MHDI[[#This Row],[mun_uf]],tb_SVI[city_name_uf],0),7),".")</f>
        <v>2010</v>
      </c>
    </row>
    <row r="2571" spans="1:9" x14ac:dyDescent="0.25">
      <c r="A2571" s="8" t="s">
        <v>14610</v>
      </c>
      <c r="B2571" s="8" t="str">
        <f>LEFT(tb_MHDI[[#This Row],[Territorialidades]],(FIND("/",tb_MHDI[[#This Row],[Territorialidades]])-2))</f>
        <v>Jeremoabo</v>
      </c>
      <c r="C2571" s="8" t="str">
        <f>LEFT(RIGHT(tb_MHDI[[#This Row],[Territorialidades]],3),2)</f>
        <v>BA</v>
      </c>
      <c r="D2571" s="8" t="str">
        <f>CONCATENATE(tb_MHDI[[#This Row],[Município]],"/",tb_MHDI[[#This Row],[UF]])</f>
        <v>Jeremoabo/BA</v>
      </c>
      <c r="E2571" s="8">
        <v>0.54700000000000004</v>
      </c>
      <c r="F2571" s="8">
        <v>0.56100000000000005</v>
      </c>
      <c r="G2571" s="8">
        <v>0.68899999999999995</v>
      </c>
      <c r="H2571" s="8">
        <v>0.42399999999999999</v>
      </c>
      <c r="I2571" s="9">
        <f>_xlfn.NUMBERVALUE(INDEX(tb_SVI[],MATCH(tb_MHDI[[#This Row],[mun_uf]],tb_SVI[city_name_uf],0),7),".")</f>
        <v>2010</v>
      </c>
    </row>
    <row r="2572" spans="1:9" x14ac:dyDescent="0.25">
      <c r="A2572" s="8" t="s">
        <v>14611</v>
      </c>
      <c r="B2572" s="8" t="str">
        <f>LEFT(tb_MHDI[[#This Row],[Territorialidades]],(FIND("/",tb_MHDI[[#This Row],[Territorialidades]])-2))</f>
        <v>Jericó</v>
      </c>
      <c r="C2572" s="8" t="str">
        <f>LEFT(RIGHT(tb_MHDI[[#This Row],[Territorialidades]],3),2)</f>
        <v>PB</v>
      </c>
      <c r="D2572" s="8" t="str">
        <f>CONCATENATE(tb_MHDI[[#This Row],[Município]],"/",tb_MHDI[[#This Row],[UF]])</f>
        <v>Jericó/PB</v>
      </c>
      <c r="E2572" s="8">
        <v>0.60299999999999998</v>
      </c>
      <c r="F2572" s="8">
        <v>0.57699999999999996</v>
      </c>
      <c r="G2572" s="8">
        <v>0.79800000000000004</v>
      </c>
      <c r="H2572" s="8">
        <v>0.47599999999999998</v>
      </c>
      <c r="I2572" s="9">
        <f>_xlfn.NUMBERVALUE(INDEX(tb_SVI[],MATCH(tb_MHDI[[#This Row],[mun_uf]],tb_SVI[city_name_uf],0),7),".")</f>
        <v>2010</v>
      </c>
    </row>
    <row r="2573" spans="1:9" x14ac:dyDescent="0.25">
      <c r="A2573" s="8" t="s">
        <v>14612</v>
      </c>
      <c r="B2573" s="8" t="str">
        <f>LEFT(tb_MHDI[[#This Row],[Territorialidades]],(FIND("/",tb_MHDI[[#This Row],[Territorialidades]])-2))</f>
        <v>Jeriquara</v>
      </c>
      <c r="C2573" s="8" t="str">
        <f>LEFT(RIGHT(tb_MHDI[[#This Row],[Territorialidades]],3),2)</f>
        <v>SP</v>
      </c>
      <c r="D2573" s="8" t="str">
        <f>CONCATENATE(tb_MHDI[[#This Row],[Município]],"/",tb_MHDI[[#This Row],[UF]])</f>
        <v>Jeriquara/SP</v>
      </c>
      <c r="E2573" s="8">
        <v>0.70299999999999996</v>
      </c>
      <c r="F2573" s="8">
        <v>0.68</v>
      </c>
      <c r="G2573" s="8">
        <v>0.81399999999999995</v>
      </c>
      <c r="H2573" s="8">
        <v>0.628</v>
      </c>
      <c r="I2573" s="9">
        <f>_xlfn.NUMBERVALUE(INDEX(tb_SVI[],MATCH(tb_MHDI[[#This Row],[mun_uf]],tb_SVI[city_name_uf],0),7),".")</f>
        <v>2010</v>
      </c>
    </row>
    <row r="2574" spans="1:9" x14ac:dyDescent="0.25">
      <c r="A2574" s="8" t="s">
        <v>14613</v>
      </c>
      <c r="B2574" s="8" t="str">
        <f>LEFT(tb_MHDI[[#This Row],[Territorialidades]],(FIND("/",tb_MHDI[[#This Row],[Territorialidades]])-2))</f>
        <v>Jerônimo Monteiro</v>
      </c>
      <c r="C2574" s="8" t="str">
        <f>LEFT(RIGHT(tb_MHDI[[#This Row],[Territorialidades]],3),2)</f>
        <v>ES</v>
      </c>
      <c r="D2574" s="8" t="str">
        <f>CONCATENATE(tb_MHDI[[#This Row],[Município]],"/",tb_MHDI[[#This Row],[UF]])</f>
        <v>Jerônimo Monteiro/ES</v>
      </c>
      <c r="E2574" s="8">
        <v>0.69799999999999995</v>
      </c>
      <c r="F2574" s="8">
        <v>0.68500000000000005</v>
      </c>
      <c r="G2574" s="8">
        <v>0.84399999999999997</v>
      </c>
      <c r="H2574" s="8">
        <v>0.58899999999999997</v>
      </c>
      <c r="I2574" s="9">
        <f>_xlfn.NUMBERVALUE(INDEX(tb_SVI[],MATCH(tb_MHDI[[#This Row],[mun_uf]],tb_SVI[city_name_uf],0),7),".")</f>
        <v>2010</v>
      </c>
    </row>
    <row r="2575" spans="1:9" x14ac:dyDescent="0.25">
      <c r="A2575" s="8" t="s">
        <v>14614</v>
      </c>
      <c r="B2575" s="8" t="str">
        <f>LEFT(tb_MHDI[[#This Row],[Territorialidades]],(FIND("/",tb_MHDI[[#This Row],[Territorialidades]])-2))</f>
        <v>Jerumenha</v>
      </c>
      <c r="C2575" s="8" t="str">
        <f>LEFT(RIGHT(tb_MHDI[[#This Row],[Territorialidades]],3),2)</f>
        <v>PI</v>
      </c>
      <c r="D2575" s="8" t="str">
        <f>CONCATENATE(tb_MHDI[[#This Row],[Município]],"/",tb_MHDI[[#This Row],[UF]])</f>
        <v>Jerumenha/PI</v>
      </c>
      <c r="E2575" s="8">
        <v>0.59099999999999997</v>
      </c>
      <c r="F2575" s="8">
        <v>0.56899999999999995</v>
      </c>
      <c r="G2575" s="8">
        <v>0.78700000000000003</v>
      </c>
      <c r="H2575" s="8">
        <v>0.46100000000000002</v>
      </c>
      <c r="I2575" s="9">
        <f>_xlfn.NUMBERVALUE(INDEX(tb_SVI[],MATCH(tb_MHDI[[#This Row],[mun_uf]],tb_SVI[city_name_uf],0),7),".")</f>
        <v>2010</v>
      </c>
    </row>
    <row r="2576" spans="1:9" x14ac:dyDescent="0.25">
      <c r="A2576" s="8" t="s">
        <v>14615</v>
      </c>
      <c r="B2576" s="8" t="str">
        <f>LEFT(tb_MHDI[[#This Row],[Territorialidades]],(FIND("/",tb_MHDI[[#This Row],[Territorialidades]])-2))</f>
        <v>Jesuânia</v>
      </c>
      <c r="C2576" s="8" t="str">
        <f>LEFT(RIGHT(tb_MHDI[[#This Row],[Territorialidades]],3),2)</f>
        <v>MG</v>
      </c>
      <c r="D2576" s="8" t="str">
        <f>CONCATENATE(tb_MHDI[[#This Row],[Município]],"/",tb_MHDI[[#This Row],[UF]])</f>
        <v>Jesuânia/MG</v>
      </c>
      <c r="E2576" s="8">
        <v>0.65800000000000003</v>
      </c>
      <c r="F2576" s="8">
        <v>0.67500000000000004</v>
      </c>
      <c r="G2576" s="8">
        <v>0.83099999999999996</v>
      </c>
      <c r="H2576" s="8">
        <v>0.50700000000000001</v>
      </c>
      <c r="I2576" s="9">
        <f>_xlfn.NUMBERVALUE(INDEX(tb_SVI[],MATCH(tb_MHDI[[#This Row],[mun_uf]],tb_SVI[city_name_uf],0),7),".")</f>
        <v>2010</v>
      </c>
    </row>
    <row r="2577" spans="1:9" x14ac:dyDescent="0.25">
      <c r="A2577" s="8" t="s">
        <v>14616</v>
      </c>
      <c r="B2577" s="8" t="str">
        <f>LEFT(tb_MHDI[[#This Row],[Territorialidades]],(FIND("/",tb_MHDI[[#This Row],[Territorialidades]])-2))</f>
        <v>Jesuítas</v>
      </c>
      <c r="C2577" s="8" t="str">
        <f>LEFT(RIGHT(tb_MHDI[[#This Row],[Territorialidades]],3),2)</f>
        <v>PR</v>
      </c>
      <c r="D2577" s="8" t="str">
        <f>CONCATENATE(tb_MHDI[[#This Row],[Município]],"/",tb_MHDI[[#This Row],[UF]])</f>
        <v>Jesuítas/PR</v>
      </c>
      <c r="E2577" s="8">
        <v>0.70499999999999996</v>
      </c>
      <c r="F2577" s="8">
        <v>0.68</v>
      </c>
      <c r="G2577" s="8">
        <v>0.83899999999999997</v>
      </c>
      <c r="H2577" s="8">
        <v>0.61499999999999999</v>
      </c>
      <c r="I2577" s="9">
        <f>_xlfn.NUMBERVALUE(INDEX(tb_SVI[],MATCH(tb_MHDI[[#This Row],[mun_uf]],tb_SVI[city_name_uf],0),7),".")</f>
        <v>2010</v>
      </c>
    </row>
    <row r="2578" spans="1:9" x14ac:dyDescent="0.25">
      <c r="A2578" s="8" t="s">
        <v>14617</v>
      </c>
      <c r="B2578" s="8" t="str">
        <f>LEFT(tb_MHDI[[#This Row],[Territorialidades]],(FIND("/",tb_MHDI[[#This Row],[Territorialidades]])-2))</f>
        <v>Jesúpolis</v>
      </c>
      <c r="C2578" s="8" t="str">
        <f>LEFT(RIGHT(tb_MHDI[[#This Row],[Territorialidades]],3),2)</f>
        <v>GO</v>
      </c>
      <c r="D2578" s="8" t="str">
        <f>CONCATENATE(tb_MHDI[[#This Row],[Município]],"/",tb_MHDI[[#This Row],[UF]])</f>
        <v>Jesúpolis/GO</v>
      </c>
      <c r="E2578" s="8">
        <v>0.64900000000000002</v>
      </c>
      <c r="F2578" s="8">
        <v>0.64200000000000002</v>
      </c>
      <c r="G2578" s="8">
        <v>0.81399999999999995</v>
      </c>
      <c r="H2578" s="8">
        <v>0.52200000000000002</v>
      </c>
      <c r="I2578" s="9">
        <f>_xlfn.NUMBERVALUE(INDEX(tb_SVI[],MATCH(tb_MHDI[[#This Row],[mun_uf]],tb_SVI[city_name_uf],0),7),".")</f>
        <v>2010</v>
      </c>
    </row>
    <row r="2579" spans="1:9" x14ac:dyDescent="0.25">
      <c r="A2579" s="8" t="s">
        <v>14618</v>
      </c>
      <c r="B2579" s="8" t="str">
        <f>LEFT(tb_MHDI[[#This Row],[Territorialidades]],(FIND("/",tb_MHDI[[#This Row],[Territorialidades]])-2))</f>
        <v>Jijoca de Jericoacoara</v>
      </c>
      <c r="C2579" s="8" t="str">
        <f>LEFT(RIGHT(tb_MHDI[[#This Row],[Territorialidades]],3),2)</f>
        <v>CE</v>
      </c>
      <c r="D2579" s="8" t="str">
        <f>CONCATENATE(tb_MHDI[[#This Row],[Município]],"/",tb_MHDI[[#This Row],[UF]])</f>
        <v>Jijoca de Jericoacoara/CE</v>
      </c>
      <c r="E2579" s="8">
        <v>0.65200000000000002</v>
      </c>
      <c r="F2579" s="8">
        <v>0.61399999999999999</v>
      </c>
      <c r="G2579" s="8">
        <v>0.72299999999999998</v>
      </c>
      <c r="H2579" s="8">
        <v>0.625</v>
      </c>
      <c r="I2579" s="9">
        <f>_xlfn.NUMBERVALUE(INDEX(tb_SVI[],MATCH(tb_MHDI[[#This Row],[mun_uf]],tb_SVI[city_name_uf],0),7),".")</f>
        <v>2010</v>
      </c>
    </row>
    <row r="2580" spans="1:9" x14ac:dyDescent="0.25">
      <c r="A2580" s="8" t="s">
        <v>14619</v>
      </c>
      <c r="B2580" s="8" t="str">
        <f>LEFT(tb_MHDI[[#This Row],[Territorialidades]],(FIND("/",tb_MHDI[[#This Row],[Territorialidades]])-2))</f>
        <v>Ji-Paraná</v>
      </c>
      <c r="C2580" s="8" t="str">
        <f>LEFT(RIGHT(tb_MHDI[[#This Row],[Territorialidades]],3),2)</f>
        <v>RO</v>
      </c>
      <c r="D2580" s="8" t="str">
        <f>CONCATENATE(tb_MHDI[[#This Row],[Município]],"/",tb_MHDI[[#This Row],[UF]])</f>
        <v>Ji-Paraná/RO</v>
      </c>
      <c r="E2580" s="8">
        <v>0.71399999999999997</v>
      </c>
      <c r="F2580" s="8">
        <v>0.72799999999999998</v>
      </c>
      <c r="G2580" s="8">
        <v>0.81</v>
      </c>
      <c r="H2580" s="8">
        <v>0.61699999999999999</v>
      </c>
      <c r="I2580" s="9">
        <f>_xlfn.NUMBERVALUE(INDEX(tb_SVI[],MATCH(tb_MHDI[[#This Row],[mun_uf]],tb_SVI[city_name_uf],0),7),".")</f>
        <v>2010</v>
      </c>
    </row>
    <row r="2581" spans="1:9" x14ac:dyDescent="0.25">
      <c r="A2581" s="8" t="s">
        <v>14620</v>
      </c>
      <c r="B2581" s="8" t="str">
        <f>LEFT(tb_MHDI[[#This Row],[Territorialidades]],(FIND("/",tb_MHDI[[#This Row],[Territorialidades]])-2))</f>
        <v>Jiquiriçá</v>
      </c>
      <c r="C2581" s="8" t="str">
        <f>LEFT(RIGHT(tb_MHDI[[#This Row],[Territorialidades]],3),2)</f>
        <v>BA</v>
      </c>
      <c r="D2581" s="8" t="str">
        <f>CONCATENATE(tb_MHDI[[#This Row],[Município]],"/",tb_MHDI[[#This Row],[UF]])</f>
        <v>Jiquiriçá/BA</v>
      </c>
      <c r="E2581" s="8">
        <v>0.55300000000000005</v>
      </c>
      <c r="F2581" s="8">
        <v>0.55800000000000005</v>
      </c>
      <c r="G2581" s="8">
        <v>0.76300000000000001</v>
      </c>
      <c r="H2581" s="8">
        <v>0.39700000000000002</v>
      </c>
      <c r="I2581" s="9">
        <f>_xlfn.NUMBERVALUE(INDEX(tb_SVI[],MATCH(tb_MHDI[[#This Row],[mun_uf]],tb_SVI[city_name_uf],0),7),".")</f>
        <v>2010</v>
      </c>
    </row>
    <row r="2582" spans="1:9" x14ac:dyDescent="0.25">
      <c r="A2582" s="8" t="s">
        <v>14621</v>
      </c>
      <c r="B2582" s="8" t="str">
        <f>LEFT(tb_MHDI[[#This Row],[Territorialidades]],(FIND("/",tb_MHDI[[#This Row],[Territorialidades]])-2))</f>
        <v>Jitaúna</v>
      </c>
      <c r="C2582" s="8" t="str">
        <f>LEFT(RIGHT(tb_MHDI[[#This Row],[Territorialidades]],3),2)</f>
        <v>BA</v>
      </c>
      <c r="D2582" s="8" t="str">
        <f>CONCATENATE(tb_MHDI[[#This Row],[Município]],"/",tb_MHDI[[#This Row],[UF]])</f>
        <v>Jitaúna/BA</v>
      </c>
      <c r="E2582" s="8">
        <v>0.57499999999999996</v>
      </c>
      <c r="F2582" s="8">
        <v>0.56299999999999994</v>
      </c>
      <c r="G2582" s="8">
        <v>0.70399999999999996</v>
      </c>
      <c r="H2582" s="8">
        <v>0.47899999999999998</v>
      </c>
      <c r="I2582" s="9">
        <f>_xlfn.NUMBERVALUE(INDEX(tb_SVI[],MATCH(tb_MHDI[[#This Row],[mun_uf]],tb_SVI[city_name_uf],0),7),".")</f>
        <v>2010</v>
      </c>
    </row>
    <row r="2583" spans="1:9" x14ac:dyDescent="0.25">
      <c r="A2583" s="8" t="s">
        <v>14622</v>
      </c>
      <c r="B2583" s="8" t="str">
        <f>LEFT(tb_MHDI[[#This Row],[Territorialidades]],(FIND("/",tb_MHDI[[#This Row],[Territorialidades]])-2))</f>
        <v>Joaçaba</v>
      </c>
      <c r="C2583" s="8" t="str">
        <f>LEFT(RIGHT(tb_MHDI[[#This Row],[Territorialidades]],3),2)</f>
        <v>SC</v>
      </c>
      <c r="D2583" s="8" t="str">
        <f>CONCATENATE(tb_MHDI[[#This Row],[Município]],"/",tb_MHDI[[#This Row],[UF]])</f>
        <v>Joaçaba/SC</v>
      </c>
      <c r="E2583" s="8">
        <v>0.82699999999999996</v>
      </c>
      <c r="F2583" s="8">
        <v>0.82299999999999995</v>
      </c>
      <c r="G2583" s="8">
        <v>0.89100000000000001</v>
      </c>
      <c r="H2583" s="8">
        <v>0.77100000000000002</v>
      </c>
      <c r="I2583" s="9">
        <f>_xlfn.NUMBERVALUE(INDEX(tb_SVI[],MATCH(tb_MHDI[[#This Row],[mun_uf]],tb_SVI[city_name_uf],0),7),".")</f>
        <v>2010</v>
      </c>
    </row>
    <row r="2584" spans="1:9" x14ac:dyDescent="0.25">
      <c r="A2584" s="8" t="s">
        <v>14623</v>
      </c>
      <c r="B2584" s="8" t="str">
        <f>LEFT(tb_MHDI[[#This Row],[Territorialidades]],(FIND("/",tb_MHDI[[#This Row],[Territorialidades]])-2))</f>
        <v>Joaíma</v>
      </c>
      <c r="C2584" s="8" t="str">
        <f>LEFT(RIGHT(tb_MHDI[[#This Row],[Territorialidades]],3),2)</f>
        <v>MG</v>
      </c>
      <c r="D2584" s="8" t="str">
        <f>CONCATENATE(tb_MHDI[[#This Row],[Município]],"/",tb_MHDI[[#This Row],[UF]])</f>
        <v>Joaíma/MG</v>
      </c>
      <c r="E2584" s="8">
        <v>0.58699999999999997</v>
      </c>
      <c r="F2584" s="8">
        <v>0.57199999999999995</v>
      </c>
      <c r="G2584" s="8">
        <v>0.78900000000000003</v>
      </c>
      <c r="H2584" s="8">
        <v>0.44800000000000001</v>
      </c>
      <c r="I2584" s="9">
        <f>_xlfn.NUMBERVALUE(INDEX(tb_SVI[],MATCH(tb_MHDI[[#This Row],[mun_uf]],tb_SVI[city_name_uf],0),7),".")</f>
        <v>2010</v>
      </c>
    </row>
    <row r="2585" spans="1:9" x14ac:dyDescent="0.25">
      <c r="A2585" s="8" t="s">
        <v>14624</v>
      </c>
      <c r="B2585" s="8" t="str">
        <f>LEFT(tb_MHDI[[#This Row],[Territorialidades]],(FIND("/",tb_MHDI[[#This Row],[Territorialidades]])-2))</f>
        <v>Joanésia</v>
      </c>
      <c r="C2585" s="8" t="str">
        <f>LEFT(RIGHT(tb_MHDI[[#This Row],[Territorialidades]],3),2)</f>
        <v>MG</v>
      </c>
      <c r="D2585" s="8" t="str">
        <f>CONCATENATE(tb_MHDI[[#This Row],[Município]],"/",tb_MHDI[[#This Row],[UF]])</f>
        <v>Joanésia/MG</v>
      </c>
      <c r="E2585" s="8">
        <v>0.626</v>
      </c>
      <c r="F2585" s="8">
        <v>0.61599999999999999</v>
      </c>
      <c r="G2585" s="8">
        <v>0.80300000000000005</v>
      </c>
      <c r="H2585" s="8">
        <v>0.495</v>
      </c>
      <c r="I2585" s="9">
        <f>_xlfn.NUMBERVALUE(INDEX(tb_SVI[],MATCH(tb_MHDI[[#This Row],[mun_uf]],tb_SVI[city_name_uf],0),7),".")</f>
        <v>2010</v>
      </c>
    </row>
    <row r="2586" spans="1:9" x14ac:dyDescent="0.25">
      <c r="A2586" s="8" t="s">
        <v>14625</v>
      </c>
      <c r="B2586" s="8" t="str">
        <f>LEFT(tb_MHDI[[#This Row],[Territorialidades]],(FIND("/",tb_MHDI[[#This Row],[Territorialidades]])-2))</f>
        <v>Joanópolis</v>
      </c>
      <c r="C2586" s="8" t="str">
        <f>LEFT(RIGHT(tb_MHDI[[#This Row],[Territorialidades]],3),2)</f>
        <v>SP</v>
      </c>
      <c r="D2586" s="8" t="str">
        <f>CONCATENATE(tb_MHDI[[#This Row],[Município]],"/",tb_MHDI[[#This Row],[UF]])</f>
        <v>Joanópolis/SP</v>
      </c>
      <c r="E2586" s="8">
        <v>0.69899999999999995</v>
      </c>
      <c r="F2586" s="8">
        <v>0.70699999999999996</v>
      </c>
      <c r="G2586" s="8">
        <v>0.82399999999999995</v>
      </c>
      <c r="H2586" s="8">
        <v>0.58499999999999996</v>
      </c>
      <c r="I2586" s="9">
        <f>_xlfn.NUMBERVALUE(INDEX(tb_SVI[],MATCH(tb_MHDI[[#This Row],[mun_uf]],tb_SVI[city_name_uf],0),7),".")</f>
        <v>2010</v>
      </c>
    </row>
    <row r="2587" spans="1:9" x14ac:dyDescent="0.25">
      <c r="A2587" s="8" t="s">
        <v>14626</v>
      </c>
      <c r="B2587" s="8" t="str">
        <f>LEFT(tb_MHDI[[#This Row],[Territorialidades]],(FIND("/",tb_MHDI[[#This Row],[Territorialidades]])-2))</f>
        <v>João Alfredo</v>
      </c>
      <c r="C2587" s="8" t="str">
        <f>LEFT(RIGHT(tb_MHDI[[#This Row],[Territorialidades]],3),2)</f>
        <v>PE</v>
      </c>
      <c r="D2587" s="8" t="str">
        <f>CONCATENATE(tb_MHDI[[#This Row],[Município]],"/",tb_MHDI[[#This Row],[UF]])</f>
        <v>João Alfredo/PE</v>
      </c>
      <c r="E2587" s="8">
        <v>0.57599999999999996</v>
      </c>
      <c r="F2587" s="8">
        <v>0.56899999999999995</v>
      </c>
      <c r="G2587" s="8">
        <v>0.72</v>
      </c>
      <c r="H2587" s="8">
        <v>0.46600000000000003</v>
      </c>
      <c r="I2587" s="9">
        <f>_xlfn.NUMBERVALUE(INDEX(tb_SVI[],MATCH(tb_MHDI[[#This Row],[mun_uf]],tb_SVI[city_name_uf],0),7),".")</f>
        <v>2010</v>
      </c>
    </row>
    <row r="2588" spans="1:9" x14ac:dyDescent="0.25">
      <c r="A2588" s="8" t="s">
        <v>14627</v>
      </c>
      <c r="B2588" s="8" t="str">
        <f>LEFT(tb_MHDI[[#This Row],[Territorialidades]],(FIND("/",tb_MHDI[[#This Row],[Territorialidades]])-2))</f>
        <v>João Câmara</v>
      </c>
      <c r="C2588" s="8" t="str">
        <f>LEFT(RIGHT(tb_MHDI[[#This Row],[Territorialidades]],3),2)</f>
        <v>RN</v>
      </c>
      <c r="D2588" s="8" t="str">
        <f>CONCATENATE(tb_MHDI[[#This Row],[Município]],"/",tb_MHDI[[#This Row],[UF]])</f>
        <v>João Câmara/RN</v>
      </c>
      <c r="E2588" s="8">
        <v>0.59499999999999997</v>
      </c>
      <c r="F2588" s="8">
        <v>0.6</v>
      </c>
      <c r="G2588" s="8">
        <v>0.72399999999999998</v>
      </c>
      <c r="H2588" s="8">
        <v>0.48399999999999999</v>
      </c>
      <c r="I2588" s="9">
        <f>_xlfn.NUMBERVALUE(INDEX(tb_SVI[],MATCH(tb_MHDI[[#This Row],[mun_uf]],tb_SVI[city_name_uf],0),7),".")</f>
        <v>2010</v>
      </c>
    </row>
    <row r="2589" spans="1:9" x14ac:dyDescent="0.25">
      <c r="A2589" s="8" t="s">
        <v>14628</v>
      </c>
      <c r="B2589" s="8" t="str">
        <f>LEFT(tb_MHDI[[#This Row],[Territorialidades]],(FIND("/",tb_MHDI[[#This Row],[Territorialidades]])-2))</f>
        <v>João Costa</v>
      </c>
      <c r="C2589" s="8" t="str">
        <f>LEFT(RIGHT(tb_MHDI[[#This Row],[Territorialidades]],3),2)</f>
        <v>PI</v>
      </c>
      <c r="D2589" s="8" t="str">
        <f>CONCATENATE(tb_MHDI[[#This Row],[Município]],"/",tb_MHDI[[#This Row],[UF]])</f>
        <v>João Costa/PI</v>
      </c>
      <c r="E2589" s="8">
        <v>0.56100000000000005</v>
      </c>
      <c r="F2589" s="8">
        <v>0.51</v>
      </c>
      <c r="G2589" s="8">
        <v>0.752</v>
      </c>
      <c r="H2589" s="8">
        <v>0.46</v>
      </c>
      <c r="I2589" s="9">
        <f>_xlfn.NUMBERVALUE(INDEX(tb_SVI[],MATCH(tb_MHDI[[#This Row],[mun_uf]],tb_SVI[city_name_uf],0),7),".")</f>
        <v>2010</v>
      </c>
    </row>
    <row r="2590" spans="1:9" x14ac:dyDescent="0.25">
      <c r="A2590" s="8" t="s">
        <v>14629</v>
      </c>
      <c r="B2590" s="8" t="str">
        <f>LEFT(tb_MHDI[[#This Row],[Territorialidades]],(FIND("/",tb_MHDI[[#This Row],[Territorialidades]])-2))</f>
        <v>João Dias</v>
      </c>
      <c r="C2590" s="8" t="str">
        <f>LEFT(RIGHT(tb_MHDI[[#This Row],[Territorialidades]],3),2)</f>
        <v>RN</v>
      </c>
      <c r="D2590" s="8" t="str">
        <f>CONCATENATE(tb_MHDI[[#This Row],[Município]],"/",tb_MHDI[[#This Row],[UF]])</f>
        <v>João Dias/RN</v>
      </c>
      <c r="E2590" s="8">
        <v>0.53</v>
      </c>
      <c r="F2590" s="8">
        <v>0.495</v>
      </c>
      <c r="G2590" s="8">
        <v>0.77100000000000002</v>
      </c>
      <c r="H2590" s="8">
        <v>0.39</v>
      </c>
      <c r="I2590" s="9">
        <f>_xlfn.NUMBERVALUE(INDEX(tb_SVI[],MATCH(tb_MHDI[[#This Row],[mun_uf]],tb_SVI[city_name_uf],0),7),".")</f>
        <v>2010</v>
      </c>
    </row>
    <row r="2591" spans="1:9" x14ac:dyDescent="0.25">
      <c r="A2591" s="8" t="s">
        <v>14630</v>
      </c>
      <c r="B2591" s="8" t="str">
        <f>LEFT(tb_MHDI[[#This Row],[Territorialidades]],(FIND("/",tb_MHDI[[#This Row],[Territorialidades]])-2))</f>
        <v>João Dourado</v>
      </c>
      <c r="C2591" s="8" t="str">
        <f>LEFT(RIGHT(tb_MHDI[[#This Row],[Territorialidades]],3),2)</f>
        <v>BA</v>
      </c>
      <c r="D2591" s="8" t="str">
        <f>CONCATENATE(tb_MHDI[[#This Row],[Município]],"/",tb_MHDI[[#This Row],[UF]])</f>
        <v>João Dourado/BA</v>
      </c>
      <c r="E2591" s="8">
        <v>0.59299999999999997</v>
      </c>
      <c r="F2591" s="8">
        <v>0.57299999999999995</v>
      </c>
      <c r="G2591" s="8">
        <v>0.70899999999999996</v>
      </c>
      <c r="H2591" s="8">
        <v>0.51300000000000001</v>
      </c>
      <c r="I2591" s="9">
        <f>_xlfn.NUMBERVALUE(INDEX(tb_SVI[],MATCH(tb_MHDI[[#This Row],[mun_uf]],tb_SVI[city_name_uf],0),7),".")</f>
        <v>2010</v>
      </c>
    </row>
    <row r="2592" spans="1:9" x14ac:dyDescent="0.25">
      <c r="A2592" s="8" t="s">
        <v>14631</v>
      </c>
      <c r="B2592" s="8" t="str">
        <f>LEFT(tb_MHDI[[#This Row],[Territorialidades]],(FIND("/",tb_MHDI[[#This Row],[Territorialidades]])-2))</f>
        <v>João Lisboa</v>
      </c>
      <c r="C2592" s="8" t="str">
        <f>LEFT(RIGHT(tb_MHDI[[#This Row],[Territorialidades]],3),2)</f>
        <v>MA</v>
      </c>
      <c r="D2592" s="8" t="str">
        <f>CONCATENATE(tb_MHDI[[#This Row],[Município]],"/",tb_MHDI[[#This Row],[UF]])</f>
        <v>João Lisboa/MA</v>
      </c>
      <c r="E2592" s="8">
        <v>0.64100000000000001</v>
      </c>
      <c r="F2592" s="8">
        <v>0.58499999999999996</v>
      </c>
      <c r="G2592" s="8">
        <v>0.78500000000000003</v>
      </c>
      <c r="H2592" s="8">
        <v>0.57299999999999995</v>
      </c>
      <c r="I2592" s="9">
        <f>_xlfn.NUMBERVALUE(INDEX(tb_SVI[],MATCH(tb_MHDI[[#This Row],[mun_uf]],tb_SVI[city_name_uf],0),7),".")</f>
        <v>2010</v>
      </c>
    </row>
    <row r="2593" spans="1:9" x14ac:dyDescent="0.25">
      <c r="A2593" s="8" t="s">
        <v>14632</v>
      </c>
      <c r="B2593" s="8" t="str">
        <f>LEFT(tb_MHDI[[#This Row],[Territorialidades]],(FIND("/",tb_MHDI[[#This Row],[Territorialidades]])-2))</f>
        <v>João Monlevade</v>
      </c>
      <c r="C2593" s="8" t="str">
        <f>LEFT(RIGHT(tb_MHDI[[#This Row],[Territorialidades]],3),2)</f>
        <v>MG</v>
      </c>
      <c r="D2593" s="8" t="str">
        <f>CONCATENATE(tb_MHDI[[#This Row],[Município]],"/",tb_MHDI[[#This Row],[UF]])</f>
        <v>João Monlevade/MG</v>
      </c>
      <c r="E2593" s="8">
        <v>0.75800000000000001</v>
      </c>
      <c r="F2593" s="8">
        <v>0.72399999999999998</v>
      </c>
      <c r="G2593" s="8">
        <v>0.84899999999999998</v>
      </c>
      <c r="H2593" s="8">
        <v>0.70799999999999996</v>
      </c>
      <c r="I2593" s="9">
        <f>_xlfn.NUMBERVALUE(INDEX(tb_SVI[],MATCH(tb_MHDI[[#This Row],[mun_uf]],tb_SVI[city_name_uf],0),7),".")</f>
        <v>2010</v>
      </c>
    </row>
    <row r="2594" spans="1:9" x14ac:dyDescent="0.25">
      <c r="A2594" s="8" t="s">
        <v>14633</v>
      </c>
      <c r="B2594" s="8" t="str">
        <f>LEFT(tb_MHDI[[#This Row],[Territorialidades]],(FIND("/",tb_MHDI[[#This Row],[Territorialidades]])-2))</f>
        <v>João Neiva</v>
      </c>
      <c r="C2594" s="8" t="str">
        <f>LEFT(RIGHT(tb_MHDI[[#This Row],[Territorialidades]],3),2)</f>
        <v>ES</v>
      </c>
      <c r="D2594" s="8" t="str">
        <f>CONCATENATE(tb_MHDI[[#This Row],[Município]],"/",tb_MHDI[[#This Row],[UF]])</f>
        <v>João Neiva/ES</v>
      </c>
      <c r="E2594" s="8">
        <v>0.753</v>
      </c>
      <c r="F2594" s="8">
        <v>0.751</v>
      </c>
      <c r="G2594" s="8">
        <v>0.85699999999999998</v>
      </c>
      <c r="H2594" s="8">
        <v>0.66300000000000003</v>
      </c>
      <c r="I2594" s="9">
        <f>_xlfn.NUMBERVALUE(INDEX(tb_SVI[],MATCH(tb_MHDI[[#This Row],[mun_uf]],tb_SVI[city_name_uf],0),7),".")</f>
        <v>2010</v>
      </c>
    </row>
    <row r="2595" spans="1:9" x14ac:dyDescent="0.25">
      <c r="A2595" s="8" t="s">
        <v>14634</v>
      </c>
      <c r="B2595" s="8" t="str">
        <f>LEFT(tb_MHDI[[#This Row],[Territorialidades]],(FIND("/",tb_MHDI[[#This Row],[Territorialidades]])-2))</f>
        <v>João Pessoa</v>
      </c>
      <c r="C2595" s="8" t="str">
        <f>LEFT(RIGHT(tb_MHDI[[#This Row],[Territorialidades]],3),2)</f>
        <v>PB</v>
      </c>
      <c r="D2595" s="8" t="str">
        <f>CONCATENATE(tb_MHDI[[#This Row],[Município]],"/",tb_MHDI[[#This Row],[UF]])</f>
        <v>João Pessoa/PB</v>
      </c>
      <c r="E2595" s="8">
        <v>0.76300000000000001</v>
      </c>
      <c r="F2595" s="8">
        <v>0.77</v>
      </c>
      <c r="G2595" s="8">
        <v>0.83199999999999996</v>
      </c>
      <c r="H2595" s="8">
        <v>0.69299999999999995</v>
      </c>
      <c r="I2595" s="9">
        <f>_xlfn.NUMBERVALUE(INDEX(tb_SVI[],MATCH(tb_MHDI[[#This Row],[mun_uf]],tb_SVI[city_name_uf],0),7),".")</f>
        <v>2010</v>
      </c>
    </row>
    <row r="2596" spans="1:9" x14ac:dyDescent="0.25">
      <c r="A2596" s="8" t="s">
        <v>14635</v>
      </c>
      <c r="B2596" s="8" t="str">
        <f>LEFT(tb_MHDI[[#This Row],[Territorialidades]],(FIND("/",tb_MHDI[[#This Row],[Territorialidades]])-2))</f>
        <v>João Pinheiro</v>
      </c>
      <c r="C2596" s="8" t="str">
        <f>LEFT(RIGHT(tb_MHDI[[#This Row],[Territorialidades]],3),2)</f>
        <v>MG</v>
      </c>
      <c r="D2596" s="8" t="str">
        <f>CONCATENATE(tb_MHDI[[#This Row],[Município]],"/",tb_MHDI[[#This Row],[UF]])</f>
        <v>João Pinheiro/MG</v>
      </c>
      <c r="E2596" s="8">
        <v>0.69699999999999995</v>
      </c>
      <c r="F2596" s="8">
        <v>0.68300000000000005</v>
      </c>
      <c r="G2596" s="8">
        <v>0.78800000000000003</v>
      </c>
      <c r="H2596" s="8">
        <v>0.63</v>
      </c>
      <c r="I2596" s="9">
        <f>_xlfn.NUMBERVALUE(INDEX(tb_SVI[],MATCH(tb_MHDI[[#This Row],[mun_uf]],tb_SVI[city_name_uf],0),7),".")</f>
        <v>2010</v>
      </c>
    </row>
    <row r="2597" spans="1:9" x14ac:dyDescent="0.25">
      <c r="A2597" s="8" t="s">
        <v>14636</v>
      </c>
      <c r="B2597" s="8" t="str">
        <f>LEFT(tb_MHDI[[#This Row],[Territorialidades]],(FIND("/",tb_MHDI[[#This Row],[Territorialidades]])-2))</f>
        <v>João Ramalho</v>
      </c>
      <c r="C2597" s="8" t="str">
        <f>LEFT(RIGHT(tb_MHDI[[#This Row],[Territorialidades]],3),2)</f>
        <v>SP</v>
      </c>
      <c r="D2597" s="8" t="str">
        <f>CONCATENATE(tb_MHDI[[#This Row],[Município]],"/",tb_MHDI[[#This Row],[UF]])</f>
        <v>João Ramalho/SP</v>
      </c>
      <c r="E2597" s="8">
        <v>0.74099999999999999</v>
      </c>
      <c r="F2597" s="8">
        <v>0.70099999999999996</v>
      </c>
      <c r="G2597" s="8">
        <v>0.81799999999999995</v>
      </c>
      <c r="H2597" s="8">
        <v>0.71</v>
      </c>
      <c r="I2597" s="9">
        <f>_xlfn.NUMBERVALUE(INDEX(tb_SVI[],MATCH(tb_MHDI[[#This Row],[mun_uf]],tb_SVI[city_name_uf],0),7),".")</f>
        <v>2010</v>
      </c>
    </row>
    <row r="2598" spans="1:9" x14ac:dyDescent="0.25">
      <c r="A2598" s="8" t="s">
        <v>14637</v>
      </c>
      <c r="B2598" s="8" t="str">
        <f>LEFT(tb_MHDI[[#This Row],[Territorialidades]],(FIND("/",tb_MHDI[[#This Row],[Territorialidades]])-2))</f>
        <v>Joaquim Felício</v>
      </c>
      <c r="C2598" s="8" t="str">
        <f>LEFT(RIGHT(tb_MHDI[[#This Row],[Territorialidades]],3),2)</f>
        <v>MG</v>
      </c>
      <c r="D2598" s="8" t="str">
        <f>CONCATENATE(tb_MHDI[[#This Row],[Município]],"/",tb_MHDI[[#This Row],[UF]])</f>
        <v>Joaquim Felício/MG</v>
      </c>
      <c r="E2598" s="8">
        <v>0.63700000000000001</v>
      </c>
      <c r="F2598" s="8">
        <v>0.64200000000000002</v>
      </c>
      <c r="G2598" s="8">
        <v>0.82399999999999995</v>
      </c>
      <c r="H2598" s="8">
        <v>0.48899999999999999</v>
      </c>
      <c r="I2598" s="9">
        <f>_xlfn.NUMBERVALUE(INDEX(tb_SVI[],MATCH(tb_MHDI[[#This Row],[mun_uf]],tb_SVI[city_name_uf],0),7),".")</f>
        <v>2010</v>
      </c>
    </row>
    <row r="2599" spans="1:9" x14ac:dyDescent="0.25">
      <c r="A2599" s="8" t="s">
        <v>14638</v>
      </c>
      <c r="B2599" s="8" t="str">
        <f>LEFT(tb_MHDI[[#This Row],[Territorialidades]],(FIND("/",tb_MHDI[[#This Row],[Territorialidades]])-2))</f>
        <v>Joaquim Gomes</v>
      </c>
      <c r="C2599" s="8" t="str">
        <f>LEFT(RIGHT(tb_MHDI[[#This Row],[Territorialidades]],3),2)</f>
        <v>AL</v>
      </c>
      <c r="D2599" s="8" t="str">
        <f>CONCATENATE(tb_MHDI[[#This Row],[Município]],"/",tb_MHDI[[#This Row],[UF]])</f>
        <v>Joaquim Gomes/AL</v>
      </c>
      <c r="E2599" s="8">
        <v>0.53100000000000003</v>
      </c>
      <c r="F2599" s="8">
        <v>0.50900000000000001</v>
      </c>
      <c r="G2599" s="8">
        <v>0.76400000000000001</v>
      </c>
      <c r="H2599" s="8">
        <v>0.38600000000000001</v>
      </c>
      <c r="I2599" s="9">
        <f>_xlfn.NUMBERVALUE(INDEX(tb_SVI[],MATCH(tb_MHDI[[#This Row],[mun_uf]],tb_SVI[city_name_uf],0),7),".")</f>
        <v>2010</v>
      </c>
    </row>
    <row r="2600" spans="1:9" x14ac:dyDescent="0.25">
      <c r="A2600" s="8" t="s">
        <v>14639</v>
      </c>
      <c r="B2600" s="8" t="str">
        <f>LEFT(tb_MHDI[[#This Row],[Territorialidades]],(FIND("/",tb_MHDI[[#This Row],[Territorialidades]])-2))</f>
        <v>Joaquim Nabuco</v>
      </c>
      <c r="C2600" s="8" t="str">
        <f>LEFT(RIGHT(tb_MHDI[[#This Row],[Territorialidades]],3),2)</f>
        <v>PE</v>
      </c>
      <c r="D2600" s="8" t="str">
        <f>CONCATENATE(tb_MHDI[[#This Row],[Município]],"/",tb_MHDI[[#This Row],[UF]])</f>
        <v>Joaquim Nabuco/PE</v>
      </c>
      <c r="E2600" s="8">
        <v>0.55400000000000005</v>
      </c>
      <c r="F2600" s="8">
        <v>0.56100000000000005</v>
      </c>
      <c r="G2600" s="8">
        <v>0.67600000000000005</v>
      </c>
      <c r="H2600" s="8">
        <v>0.44900000000000001</v>
      </c>
      <c r="I2600" s="9">
        <f>_xlfn.NUMBERVALUE(INDEX(tb_SVI[],MATCH(tb_MHDI[[#This Row],[mun_uf]],tb_SVI[city_name_uf],0),7),".")</f>
        <v>2010</v>
      </c>
    </row>
    <row r="2601" spans="1:9" x14ac:dyDescent="0.25">
      <c r="A2601" s="8" t="s">
        <v>14640</v>
      </c>
      <c r="B2601" s="8" t="str">
        <f>LEFT(tb_MHDI[[#This Row],[Territorialidades]],(FIND("/",tb_MHDI[[#This Row],[Territorialidades]])-2))</f>
        <v>Joaquim Pires</v>
      </c>
      <c r="C2601" s="8" t="str">
        <f>LEFT(RIGHT(tb_MHDI[[#This Row],[Territorialidades]],3),2)</f>
        <v>PI</v>
      </c>
      <c r="D2601" s="8" t="str">
        <f>CONCATENATE(tb_MHDI[[#This Row],[Município]],"/",tb_MHDI[[#This Row],[UF]])</f>
        <v>Joaquim Pires/PI</v>
      </c>
      <c r="E2601" s="8">
        <v>0.52200000000000002</v>
      </c>
      <c r="F2601" s="8">
        <v>0.48499999999999999</v>
      </c>
      <c r="G2601" s="8">
        <v>0.76500000000000001</v>
      </c>
      <c r="H2601" s="8">
        <v>0.38400000000000001</v>
      </c>
      <c r="I2601" s="9">
        <f>_xlfn.NUMBERVALUE(INDEX(tb_SVI[],MATCH(tb_MHDI[[#This Row],[mun_uf]],tb_SVI[city_name_uf],0),7),".")</f>
        <v>2010</v>
      </c>
    </row>
    <row r="2602" spans="1:9" x14ac:dyDescent="0.25">
      <c r="A2602" s="8" t="s">
        <v>14641</v>
      </c>
      <c r="B2602" s="8" t="str">
        <f>LEFT(tb_MHDI[[#This Row],[Territorialidades]],(FIND("/",tb_MHDI[[#This Row],[Territorialidades]])-2))</f>
        <v>Joaquim Távora</v>
      </c>
      <c r="C2602" s="8" t="str">
        <f>LEFT(RIGHT(tb_MHDI[[#This Row],[Territorialidades]],3),2)</f>
        <v>PR</v>
      </c>
      <c r="D2602" s="8" t="str">
        <f>CONCATENATE(tb_MHDI[[#This Row],[Município]],"/",tb_MHDI[[#This Row],[UF]])</f>
        <v>Joaquim Távora/PR</v>
      </c>
      <c r="E2602" s="8">
        <v>0.7</v>
      </c>
      <c r="F2602" s="8">
        <v>0.69899999999999995</v>
      </c>
      <c r="G2602" s="8">
        <v>0.80100000000000005</v>
      </c>
      <c r="H2602" s="8">
        <v>0.61299999999999999</v>
      </c>
      <c r="I2602" s="9">
        <f>_xlfn.NUMBERVALUE(INDEX(tb_SVI[],MATCH(tb_MHDI[[#This Row],[mun_uf]],tb_SVI[city_name_uf],0),7),".")</f>
        <v>2010</v>
      </c>
    </row>
    <row r="2603" spans="1:9" x14ac:dyDescent="0.25">
      <c r="A2603" s="8" t="s">
        <v>14642</v>
      </c>
      <c r="B2603" s="8" t="str">
        <f>LEFT(tb_MHDI[[#This Row],[Territorialidades]],(FIND("/",tb_MHDI[[#This Row],[Territorialidades]])-2))</f>
        <v>Joca Marques</v>
      </c>
      <c r="C2603" s="8" t="str">
        <f>LEFT(RIGHT(tb_MHDI[[#This Row],[Territorialidades]],3),2)</f>
        <v>PI</v>
      </c>
      <c r="D2603" s="8" t="str">
        <f>CONCATENATE(tb_MHDI[[#This Row],[Município]],"/",tb_MHDI[[#This Row],[UF]])</f>
        <v>Joca Marques/PI</v>
      </c>
      <c r="E2603" s="8">
        <v>0.504</v>
      </c>
      <c r="F2603" s="8">
        <v>0.501</v>
      </c>
      <c r="G2603" s="8">
        <v>0.72599999999999998</v>
      </c>
      <c r="H2603" s="8">
        <v>0.35299999999999998</v>
      </c>
      <c r="I2603" s="9">
        <f>_xlfn.NUMBERVALUE(INDEX(tb_SVI[],MATCH(tb_MHDI[[#This Row],[mun_uf]],tb_SVI[city_name_uf],0),7),".")</f>
        <v>2010</v>
      </c>
    </row>
    <row r="2604" spans="1:9" x14ac:dyDescent="0.25">
      <c r="A2604" s="8" t="s">
        <v>14643</v>
      </c>
      <c r="B2604" s="8" t="str">
        <f>LEFT(tb_MHDI[[#This Row],[Territorialidades]],(FIND("/",tb_MHDI[[#This Row],[Territorialidades]])-2))</f>
        <v>Jóia</v>
      </c>
      <c r="C2604" s="8" t="str">
        <f>LEFT(RIGHT(tb_MHDI[[#This Row],[Territorialidades]],3),2)</f>
        <v>RS</v>
      </c>
      <c r="D2604" s="8" t="str">
        <f>CONCATENATE(tb_MHDI[[#This Row],[Município]],"/",tb_MHDI[[#This Row],[UF]])</f>
        <v>Jóia/RS</v>
      </c>
      <c r="E2604" s="8">
        <v>0.68600000000000005</v>
      </c>
      <c r="F2604" s="8">
        <v>0.67100000000000004</v>
      </c>
      <c r="G2604" s="8">
        <v>0.84099999999999997</v>
      </c>
      <c r="H2604" s="8">
        <v>0.57199999999999995</v>
      </c>
      <c r="I2604" s="9">
        <f>_xlfn.NUMBERVALUE(INDEX(tb_SVI[],MATCH(tb_MHDI[[#This Row],[mun_uf]],tb_SVI[city_name_uf],0),7),".")</f>
        <v>2010</v>
      </c>
    </row>
    <row r="2605" spans="1:9" x14ac:dyDescent="0.25">
      <c r="A2605" s="8" t="s">
        <v>14644</v>
      </c>
      <c r="B2605" s="8" t="str">
        <f>LEFT(tb_MHDI[[#This Row],[Territorialidades]],(FIND("/",tb_MHDI[[#This Row],[Territorialidades]])-2))</f>
        <v>Joinville</v>
      </c>
      <c r="C2605" s="8" t="str">
        <f>LEFT(RIGHT(tb_MHDI[[#This Row],[Territorialidades]],3),2)</f>
        <v>SC</v>
      </c>
      <c r="D2605" s="8" t="str">
        <f>CONCATENATE(tb_MHDI[[#This Row],[Município]],"/",tb_MHDI[[#This Row],[UF]])</f>
        <v>Joinville/SC</v>
      </c>
      <c r="E2605" s="8">
        <v>0.80900000000000005</v>
      </c>
      <c r="F2605" s="8">
        <v>0.79500000000000004</v>
      </c>
      <c r="G2605" s="8">
        <v>0.88900000000000001</v>
      </c>
      <c r="H2605" s="8">
        <v>0.749</v>
      </c>
      <c r="I2605" s="9">
        <f>_xlfn.NUMBERVALUE(INDEX(tb_SVI[],MATCH(tb_MHDI[[#This Row],[mun_uf]],tb_SVI[city_name_uf],0),7),".")</f>
        <v>2010</v>
      </c>
    </row>
    <row r="2606" spans="1:9" x14ac:dyDescent="0.25">
      <c r="A2606" s="8" t="s">
        <v>14645</v>
      </c>
      <c r="B2606" s="8" t="str">
        <f>LEFT(tb_MHDI[[#This Row],[Territorialidades]],(FIND("/",tb_MHDI[[#This Row],[Territorialidades]])-2))</f>
        <v>Jordânia</v>
      </c>
      <c r="C2606" s="8" t="str">
        <f>LEFT(RIGHT(tb_MHDI[[#This Row],[Territorialidades]],3),2)</f>
        <v>MG</v>
      </c>
      <c r="D2606" s="8" t="str">
        <f>CONCATENATE(tb_MHDI[[#This Row],[Município]],"/",tb_MHDI[[#This Row],[UF]])</f>
        <v>Jordânia/MG</v>
      </c>
      <c r="E2606" s="8">
        <v>0.628</v>
      </c>
      <c r="F2606" s="8">
        <v>0.61299999999999999</v>
      </c>
      <c r="G2606" s="8">
        <v>0.79700000000000004</v>
      </c>
      <c r="H2606" s="8">
        <v>0.50600000000000001</v>
      </c>
      <c r="I2606" s="9">
        <f>_xlfn.NUMBERVALUE(INDEX(tb_SVI[],MATCH(tb_MHDI[[#This Row],[mun_uf]],tb_SVI[city_name_uf],0),7),".")</f>
        <v>2010</v>
      </c>
    </row>
    <row r="2607" spans="1:9" x14ac:dyDescent="0.25">
      <c r="A2607" s="8" t="s">
        <v>14646</v>
      </c>
      <c r="B2607" s="8" t="str">
        <f>LEFT(tb_MHDI[[#This Row],[Territorialidades]],(FIND("/",tb_MHDI[[#This Row],[Territorialidades]])-2))</f>
        <v>Jordão</v>
      </c>
      <c r="C2607" s="8" t="str">
        <f>LEFT(RIGHT(tb_MHDI[[#This Row],[Territorialidades]],3),2)</f>
        <v>AC</v>
      </c>
      <c r="D2607" s="8" t="str">
        <f>CONCATENATE(tb_MHDI[[#This Row],[Município]],"/",tb_MHDI[[#This Row],[UF]])</f>
        <v>Jordão/AC</v>
      </c>
      <c r="E2607" s="8">
        <v>0.46899999999999997</v>
      </c>
      <c r="F2607" s="8">
        <v>0.499</v>
      </c>
      <c r="G2607" s="8">
        <v>0.73099999999999998</v>
      </c>
      <c r="H2607" s="8">
        <v>0.28299999999999997</v>
      </c>
      <c r="I2607" s="9">
        <f>_xlfn.NUMBERVALUE(INDEX(tb_SVI[],MATCH(tb_MHDI[[#This Row],[mun_uf]],tb_SVI[city_name_uf],0),7),".")</f>
        <v>2010</v>
      </c>
    </row>
    <row r="2608" spans="1:9" x14ac:dyDescent="0.25">
      <c r="A2608" s="8" t="s">
        <v>14647</v>
      </c>
      <c r="B2608" s="8" t="str">
        <f>LEFT(tb_MHDI[[#This Row],[Territorialidades]],(FIND("/",tb_MHDI[[#This Row],[Territorialidades]])-2))</f>
        <v>José Boiteux</v>
      </c>
      <c r="C2608" s="8" t="str">
        <f>LEFT(RIGHT(tb_MHDI[[#This Row],[Territorialidades]],3),2)</f>
        <v>SC</v>
      </c>
      <c r="D2608" s="8" t="str">
        <f>CONCATENATE(tb_MHDI[[#This Row],[Município]],"/",tb_MHDI[[#This Row],[UF]])</f>
        <v>José Boiteux/SC</v>
      </c>
      <c r="E2608" s="8">
        <v>0.69399999999999995</v>
      </c>
      <c r="F2608" s="8">
        <v>0.68899999999999995</v>
      </c>
      <c r="G2608" s="8">
        <v>0.84099999999999997</v>
      </c>
      <c r="H2608" s="8">
        <v>0.57799999999999996</v>
      </c>
      <c r="I2608" s="9">
        <f>_xlfn.NUMBERVALUE(INDEX(tb_SVI[],MATCH(tb_MHDI[[#This Row],[mun_uf]],tb_SVI[city_name_uf],0),7),".")</f>
        <v>2010</v>
      </c>
    </row>
    <row r="2609" spans="1:9" x14ac:dyDescent="0.25">
      <c r="A2609" s="8" t="s">
        <v>14648</v>
      </c>
      <c r="B2609" s="8" t="str">
        <f>LEFT(tb_MHDI[[#This Row],[Territorialidades]],(FIND("/",tb_MHDI[[#This Row],[Territorialidades]])-2))</f>
        <v>José Bonifácio</v>
      </c>
      <c r="C2609" s="8" t="str">
        <f>LEFT(RIGHT(tb_MHDI[[#This Row],[Territorialidades]],3),2)</f>
        <v>SP</v>
      </c>
      <c r="D2609" s="8" t="str">
        <f>CONCATENATE(tb_MHDI[[#This Row],[Município]],"/",tb_MHDI[[#This Row],[UF]])</f>
        <v>José Bonifácio/SP</v>
      </c>
      <c r="E2609" s="8">
        <v>0.77700000000000002</v>
      </c>
      <c r="F2609" s="8">
        <v>0.752</v>
      </c>
      <c r="G2609" s="8">
        <v>0.86899999999999999</v>
      </c>
      <c r="H2609" s="8">
        <v>0.71699999999999997</v>
      </c>
      <c r="I2609" s="9">
        <f>_xlfn.NUMBERVALUE(INDEX(tb_SVI[],MATCH(tb_MHDI[[#This Row],[mun_uf]],tb_SVI[city_name_uf],0),7),".")</f>
        <v>2010</v>
      </c>
    </row>
    <row r="2610" spans="1:9" x14ac:dyDescent="0.25">
      <c r="A2610" s="8" t="s">
        <v>14649</v>
      </c>
      <c r="B2610" s="8" t="str">
        <f>LEFT(tb_MHDI[[#This Row],[Territorialidades]],(FIND("/",tb_MHDI[[#This Row],[Territorialidades]])-2))</f>
        <v>José da Penha</v>
      </c>
      <c r="C2610" s="8" t="str">
        <f>LEFT(RIGHT(tb_MHDI[[#This Row],[Territorialidades]],3),2)</f>
        <v>RN</v>
      </c>
      <c r="D2610" s="8" t="str">
        <f>CONCATENATE(tb_MHDI[[#This Row],[Município]],"/",tb_MHDI[[#This Row],[UF]])</f>
        <v>José da Penha/RN</v>
      </c>
      <c r="E2610" s="8">
        <v>0.60799999999999998</v>
      </c>
      <c r="F2610" s="8">
        <v>0.58299999999999996</v>
      </c>
      <c r="G2610" s="8">
        <v>0.78800000000000003</v>
      </c>
      <c r="H2610" s="8">
        <v>0.48899999999999999</v>
      </c>
      <c r="I2610" s="9">
        <f>_xlfn.NUMBERVALUE(INDEX(tb_SVI[],MATCH(tb_MHDI[[#This Row],[mun_uf]],tb_SVI[city_name_uf],0),7),".")</f>
        <v>2010</v>
      </c>
    </row>
    <row r="2611" spans="1:9" x14ac:dyDescent="0.25">
      <c r="A2611" s="8" t="s">
        <v>14650</v>
      </c>
      <c r="B2611" s="8" t="str">
        <f>LEFT(tb_MHDI[[#This Row],[Territorialidades]],(FIND("/",tb_MHDI[[#This Row],[Territorialidades]])-2))</f>
        <v>José de Freitas</v>
      </c>
      <c r="C2611" s="8" t="str">
        <f>LEFT(RIGHT(tb_MHDI[[#This Row],[Territorialidades]],3),2)</f>
        <v>PI</v>
      </c>
      <c r="D2611" s="8" t="str">
        <f>CONCATENATE(tb_MHDI[[#This Row],[Município]],"/",tb_MHDI[[#This Row],[UF]])</f>
        <v>José de Freitas/PI</v>
      </c>
      <c r="E2611" s="8">
        <v>0.61799999999999999</v>
      </c>
      <c r="F2611" s="8">
        <v>0.59099999999999997</v>
      </c>
      <c r="G2611" s="8">
        <v>0.78100000000000003</v>
      </c>
      <c r="H2611" s="8">
        <v>0.51200000000000001</v>
      </c>
      <c r="I2611" s="9">
        <f>_xlfn.NUMBERVALUE(INDEX(tb_SVI[],MATCH(tb_MHDI[[#This Row],[mun_uf]],tb_SVI[city_name_uf],0),7),".")</f>
        <v>2010</v>
      </c>
    </row>
    <row r="2612" spans="1:9" x14ac:dyDescent="0.25">
      <c r="A2612" s="8" t="s">
        <v>14651</v>
      </c>
      <c r="B2612" s="8" t="str">
        <f>LEFT(tb_MHDI[[#This Row],[Territorialidades]],(FIND("/",tb_MHDI[[#This Row],[Territorialidades]])-2))</f>
        <v>José Gonçalves de Minas</v>
      </c>
      <c r="C2612" s="8" t="str">
        <f>LEFT(RIGHT(tb_MHDI[[#This Row],[Territorialidades]],3),2)</f>
        <v>MG</v>
      </c>
      <c r="D2612" s="8" t="str">
        <f>CONCATENATE(tb_MHDI[[#This Row],[Município]],"/",tb_MHDI[[#This Row],[UF]])</f>
        <v>José Gonçalves de Minas/MG</v>
      </c>
      <c r="E2612" s="8">
        <v>0.63200000000000001</v>
      </c>
      <c r="F2612" s="8">
        <v>0.59699999999999998</v>
      </c>
      <c r="G2612" s="8">
        <v>0.76400000000000001</v>
      </c>
      <c r="H2612" s="8">
        <v>0.55300000000000005</v>
      </c>
      <c r="I2612" s="9">
        <f>_xlfn.NUMBERVALUE(INDEX(tb_SVI[],MATCH(tb_MHDI[[#This Row],[mun_uf]],tb_SVI[city_name_uf],0),7),".")</f>
        <v>2010</v>
      </c>
    </row>
    <row r="2613" spans="1:9" x14ac:dyDescent="0.25">
      <c r="A2613" s="8" t="s">
        <v>14652</v>
      </c>
      <c r="B2613" s="8" t="str">
        <f>LEFT(tb_MHDI[[#This Row],[Territorialidades]],(FIND("/",tb_MHDI[[#This Row],[Territorialidades]])-2))</f>
        <v>Joselândia</v>
      </c>
      <c r="C2613" s="8" t="str">
        <f>LEFT(RIGHT(tb_MHDI[[#This Row],[Territorialidades]],3),2)</f>
        <v>MA</v>
      </c>
      <c r="D2613" s="8" t="str">
        <f>CONCATENATE(tb_MHDI[[#This Row],[Município]],"/",tb_MHDI[[#This Row],[UF]])</f>
        <v>Joselândia/MA</v>
      </c>
      <c r="E2613" s="8">
        <v>0.56100000000000005</v>
      </c>
      <c r="F2613" s="8">
        <v>0.53300000000000003</v>
      </c>
      <c r="G2613" s="8">
        <v>0.74299999999999999</v>
      </c>
      <c r="H2613" s="8">
        <v>0.44500000000000001</v>
      </c>
      <c r="I2613" s="9">
        <f>_xlfn.NUMBERVALUE(INDEX(tb_SVI[],MATCH(tb_MHDI[[#This Row],[mun_uf]],tb_SVI[city_name_uf],0),7),".")</f>
        <v>2010</v>
      </c>
    </row>
    <row r="2614" spans="1:9" x14ac:dyDescent="0.25">
      <c r="A2614" s="8" t="s">
        <v>14653</v>
      </c>
      <c r="B2614" s="8" t="str">
        <f>LEFT(tb_MHDI[[#This Row],[Territorialidades]],(FIND("/",tb_MHDI[[#This Row],[Territorialidades]])-2))</f>
        <v>Josenópolis</v>
      </c>
      <c r="C2614" s="8" t="str">
        <f>LEFT(RIGHT(tb_MHDI[[#This Row],[Territorialidades]],3),2)</f>
        <v>MG</v>
      </c>
      <c r="D2614" s="8" t="str">
        <f>CONCATENATE(tb_MHDI[[#This Row],[Município]],"/",tb_MHDI[[#This Row],[UF]])</f>
        <v>Josenópolis/MG</v>
      </c>
      <c r="E2614" s="8">
        <v>0.56399999999999995</v>
      </c>
      <c r="F2614" s="8">
        <v>0.54100000000000004</v>
      </c>
      <c r="G2614" s="8">
        <v>0.78200000000000003</v>
      </c>
      <c r="H2614" s="8">
        <v>0.42399999999999999</v>
      </c>
      <c r="I2614" s="9">
        <f>_xlfn.NUMBERVALUE(INDEX(tb_SVI[],MATCH(tb_MHDI[[#This Row],[mun_uf]],tb_SVI[city_name_uf],0),7),".")</f>
        <v>2010</v>
      </c>
    </row>
    <row r="2615" spans="1:9" x14ac:dyDescent="0.25">
      <c r="A2615" s="8" t="s">
        <v>14654</v>
      </c>
      <c r="B2615" s="8" t="str">
        <f>LEFT(tb_MHDI[[#This Row],[Territorialidades]],(FIND("/",tb_MHDI[[#This Row],[Territorialidades]])-2))</f>
        <v>José Raydan</v>
      </c>
      <c r="C2615" s="8" t="str">
        <f>LEFT(RIGHT(tb_MHDI[[#This Row],[Territorialidades]],3),2)</f>
        <v>MG</v>
      </c>
      <c r="D2615" s="8" t="str">
        <f>CONCATENATE(tb_MHDI[[#This Row],[Município]],"/",tb_MHDI[[#This Row],[UF]])</f>
        <v>José Raydan/MG</v>
      </c>
      <c r="E2615" s="8">
        <v>0.61699999999999999</v>
      </c>
      <c r="F2615" s="8">
        <v>0.59599999999999997</v>
      </c>
      <c r="G2615" s="8">
        <v>0.79900000000000004</v>
      </c>
      <c r="H2615" s="8">
        <v>0.49299999999999999</v>
      </c>
      <c r="I2615" s="9">
        <f>_xlfn.NUMBERVALUE(INDEX(tb_SVI[],MATCH(tb_MHDI[[#This Row],[mun_uf]],tb_SVI[city_name_uf],0),7),".")</f>
        <v>2010</v>
      </c>
    </row>
    <row r="2616" spans="1:9" x14ac:dyDescent="0.25">
      <c r="A2616" s="8" t="s">
        <v>14655</v>
      </c>
      <c r="B2616" s="8" t="str">
        <f>LEFT(tb_MHDI[[#This Row],[Territorialidades]],(FIND("/",tb_MHDI[[#This Row],[Territorialidades]])-2))</f>
        <v>Joviânia</v>
      </c>
      <c r="C2616" s="8" t="str">
        <f>LEFT(RIGHT(tb_MHDI[[#This Row],[Territorialidades]],3),2)</f>
        <v>GO</v>
      </c>
      <c r="D2616" s="8" t="str">
        <f>CONCATENATE(tb_MHDI[[#This Row],[Município]],"/",tb_MHDI[[#This Row],[UF]])</f>
        <v>Joviânia/GO</v>
      </c>
      <c r="E2616" s="8">
        <v>0.70599999999999996</v>
      </c>
      <c r="F2616" s="8">
        <v>0.71399999999999997</v>
      </c>
      <c r="G2616" s="8">
        <v>0.82699999999999996</v>
      </c>
      <c r="H2616" s="8">
        <v>0.59499999999999997</v>
      </c>
      <c r="I2616" s="9">
        <f>_xlfn.NUMBERVALUE(INDEX(tb_SVI[],MATCH(tb_MHDI[[#This Row],[mun_uf]],tb_SVI[city_name_uf],0),7),".")</f>
        <v>2010</v>
      </c>
    </row>
    <row r="2617" spans="1:9" x14ac:dyDescent="0.25">
      <c r="A2617" s="8" t="s">
        <v>14656</v>
      </c>
      <c r="B2617" s="8" t="str">
        <f>LEFT(tb_MHDI[[#This Row],[Territorialidades]],(FIND("/",tb_MHDI[[#This Row],[Territorialidades]])-2))</f>
        <v>Juara</v>
      </c>
      <c r="C2617" s="8" t="str">
        <f>LEFT(RIGHT(tb_MHDI[[#This Row],[Territorialidades]],3),2)</f>
        <v>MT</v>
      </c>
      <c r="D2617" s="8" t="str">
        <f>CONCATENATE(tb_MHDI[[#This Row],[Município]],"/",tb_MHDI[[#This Row],[UF]])</f>
        <v>Juara/MT</v>
      </c>
      <c r="E2617" s="8">
        <v>0.68200000000000005</v>
      </c>
      <c r="F2617" s="8">
        <v>0.69899999999999995</v>
      </c>
      <c r="G2617" s="8">
        <v>0.83599999999999997</v>
      </c>
      <c r="H2617" s="8">
        <v>0.54300000000000004</v>
      </c>
      <c r="I2617" s="9">
        <f>_xlfn.NUMBERVALUE(INDEX(tb_SVI[],MATCH(tb_MHDI[[#This Row],[mun_uf]],tb_SVI[city_name_uf],0),7),".")</f>
        <v>2010</v>
      </c>
    </row>
    <row r="2618" spans="1:9" x14ac:dyDescent="0.25">
      <c r="A2618" s="8" t="s">
        <v>14657</v>
      </c>
      <c r="B2618" s="8" t="str">
        <f>LEFT(tb_MHDI[[#This Row],[Territorialidades]],(FIND("/",tb_MHDI[[#This Row],[Territorialidades]])-2))</f>
        <v>Juarez Távora</v>
      </c>
      <c r="C2618" s="8" t="str">
        <f>LEFT(RIGHT(tb_MHDI[[#This Row],[Territorialidades]],3),2)</f>
        <v>PB</v>
      </c>
      <c r="D2618" s="8" t="str">
        <f>CONCATENATE(tb_MHDI[[#This Row],[Município]],"/",tb_MHDI[[#This Row],[UF]])</f>
        <v>Juarez Távora/PB</v>
      </c>
      <c r="E2618" s="8">
        <v>0.57899999999999996</v>
      </c>
      <c r="F2618" s="8">
        <v>0.54400000000000004</v>
      </c>
      <c r="G2618" s="8">
        <v>0.76800000000000002</v>
      </c>
      <c r="H2618" s="8">
        <v>0.46500000000000002</v>
      </c>
      <c r="I2618" s="9">
        <f>_xlfn.NUMBERVALUE(INDEX(tb_SVI[],MATCH(tb_MHDI[[#This Row],[mun_uf]],tb_SVI[city_name_uf],0),7),".")</f>
        <v>2010</v>
      </c>
    </row>
    <row r="2619" spans="1:9" x14ac:dyDescent="0.25">
      <c r="A2619" s="8" t="s">
        <v>14658</v>
      </c>
      <c r="B2619" s="8" t="str">
        <f>LEFT(tb_MHDI[[#This Row],[Territorialidades]],(FIND("/",tb_MHDI[[#This Row],[Territorialidades]])-2))</f>
        <v>Juarina</v>
      </c>
      <c r="C2619" s="8" t="str">
        <f>LEFT(RIGHT(tb_MHDI[[#This Row],[Territorialidades]],3),2)</f>
        <v>TO</v>
      </c>
      <c r="D2619" s="8" t="str">
        <f>CONCATENATE(tb_MHDI[[#This Row],[Município]],"/",tb_MHDI[[#This Row],[UF]])</f>
        <v>Juarina/TO</v>
      </c>
      <c r="E2619" s="8">
        <v>0.58399999999999996</v>
      </c>
      <c r="F2619" s="8">
        <v>0.56299999999999994</v>
      </c>
      <c r="G2619" s="8">
        <v>0.74199999999999999</v>
      </c>
      <c r="H2619" s="8">
        <v>0.47799999999999998</v>
      </c>
      <c r="I2619" s="9">
        <f>_xlfn.NUMBERVALUE(INDEX(tb_SVI[],MATCH(tb_MHDI[[#This Row],[mun_uf]],tb_SVI[city_name_uf],0),7),".")</f>
        <v>2010</v>
      </c>
    </row>
    <row r="2620" spans="1:9" x14ac:dyDescent="0.25">
      <c r="A2620" s="8" t="s">
        <v>14659</v>
      </c>
      <c r="B2620" s="8" t="str">
        <f>LEFT(tb_MHDI[[#This Row],[Territorialidades]],(FIND("/",tb_MHDI[[#This Row],[Territorialidades]])-2))</f>
        <v>Juatuba</v>
      </c>
      <c r="C2620" s="8" t="str">
        <f>LEFT(RIGHT(tb_MHDI[[#This Row],[Territorialidades]],3),2)</f>
        <v>MG</v>
      </c>
      <c r="D2620" s="8" t="str">
        <f>CONCATENATE(tb_MHDI[[#This Row],[Município]],"/",tb_MHDI[[#This Row],[UF]])</f>
        <v>Juatuba/MG</v>
      </c>
      <c r="E2620" s="8">
        <v>0.71699999999999997</v>
      </c>
      <c r="F2620" s="8">
        <v>0.67</v>
      </c>
      <c r="G2620" s="8">
        <v>0.84899999999999998</v>
      </c>
      <c r="H2620" s="8">
        <v>0.64900000000000002</v>
      </c>
      <c r="I2620" s="9">
        <f>_xlfn.NUMBERVALUE(INDEX(tb_SVI[],MATCH(tb_MHDI[[#This Row],[mun_uf]],tb_SVI[city_name_uf],0),7),".")</f>
        <v>2010</v>
      </c>
    </row>
    <row r="2621" spans="1:9" x14ac:dyDescent="0.25">
      <c r="A2621" s="8" t="s">
        <v>14660</v>
      </c>
      <c r="B2621" s="8" t="str">
        <f>LEFT(tb_MHDI[[#This Row],[Territorialidades]],(FIND("/",tb_MHDI[[#This Row],[Territorialidades]])-2))</f>
        <v>Juazeirinho</v>
      </c>
      <c r="C2621" s="8" t="str">
        <f>LEFT(RIGHT(tb_MHDI[[#This Row],[Territorialidades]],3),2)</f>
        <v>PB</v>
      </c>
      <c r="D2621" s="8" t="str">
        <f>CONCATENATE(tb_MHDI[[#This Row],[Município]],"/",tb_MHDI[[#This Row],[UF]])</f>
        <v>Juazeirinho/PB</v>
      </c>
      <c r="E2621" s="8">
        <v>0.56699999999999995</v>
      </c>
      <c r="F2621" s="8">
        <v>0.55700000000000005</v>
      </c>
      <c r="G2621" s="8">
        <v>0.753</v>
      </c>
      <c r="H2621" s="8">
        <v>0.435</v>
      </c>
      <c r="I2621" s="9">
        <f>_xlfn.NUMBERVALUE(INDEX(tb_SVI[],MATCH(tb_MHDI[[#This Row],[mun_uf]],tb_SVI[city_name_uf],0),7),".")</f>
        <v>2010</v>
      </c>
    </row>
    <row r="2622" spans="1:9" x14ac:dyDescent="0.25">
      <c r="A2622" s="8" t="s">
        <v>14661</v>
      </c>
      <c r="B2622" s="8" t="str">
        <f>LEFT(tb_MHDI[[#This Row],[Territorialidades]],(FIND("/",tb_MHDI[[#This Row],[Territorialidades]])-2))</f>
        <v>Juazeiro</v>
      </c>
      <c r="C2622" s="8" t="str">
        <f>LEFT(RIGHT(tb_MHDI[[#This Row],[Territorialidades]],3),2)</f>
        <v>BA</v>
      </c>
      <c r="D2622" s="8" t="str">
        <f>CONCATENATE(tb_MHDI[[#This Row],[Município]],"/",tb_MHDI[[#This Row],[UF]])</f>
        <v>Juazeiro/BA</v>
      </c>
      <c r="E2622" s="8">
        <v>0.67700000000000005</v>
      </c>
      <c r="F2622" s="8">
        <v>0.65700000000000003</v>
      </c>
      <c r="G2622" s="8">
        <v>0.79600000000000004</v>
      </c>
      <c r="H2622" s="8">
        <v>0.59399999999999997</v>
      </c>
      <c r="I2622" s="9">
        <f>_xlfn.NUMBERVALUE(INDEX(tb_SVI[],MATCH(tb_MHDI[[#This Row],[mun_uf]],tb_SVI[city_name_uf],0),7),".")</f>
        <v>2010</v>
      </c>
    </row>
    <row r="2623" spans="1:9" x14ac:dyDescent="0.25">
      <c r="A2623" s="8" t="s">
        <v>14662</v>
      </c>
      <c r="B2623" s="8" t="str">
        <f>LEFT(tb_MHDI[[#This Row],[Territorialidades]],(FIND("/",tb_MHDI[[#This Row],[Territorialidades]])-2))</f>
        <v>Juazeiro do Norte</v>
      </c>
      <c r="C2623" s="8" t="str">
        <f>LEFT(RIGHT(tb_MHDI[[#This Row],[Territorialidades]],3),2)</f>
        <v>CE</v>
      </c>
      <c r="D2623" s="8" t="str">
        <f>CONCATENATE(tb_MHDI[[#This Row],[Município]],"/",tb_MHDI[[#This Row],[UF]])</f>
        <v>Juazeiro do Norte/CE</v>
      </c>
      <c r="E2623" s="8">
        <v>0.69399999999999995</v>
      </c>
      <c r="F2623" s="8">
        <v>0.64400000000000002</v>
      </c>
      <c r="G2623" s="8">
        <v>0.81</v>
      </c>
      <c r="H2623" s="8">
        <v>0.64200000000000002</v>
      </c>
      <c r="I2623" s="9">
        <f>_xlfn.NUMBERVALUE(INDEX(tb_SVI[],MATCH(tb_MHDI[[#This Row],[mun_uf]],tb_SVI[city_name_uf],0),7),".")</f>
        <v>2010</v>
      </c>
    </row>
    <row r="2624" spans="1:9" x14ac:dyDescent="0.25">
      <c r="A2624" s="8" t="s">
        <v>14663</v>
      </c>
      <c r="B2624" s="8" t="str">
        <f>LEFT(tb_MHDI[[#This Row],[Territorialidades]],(FIND("/",tb_MHDI[[#This Row],[Territorialidades]])-2))</f>
        <v>Juazeiro do Piauí</v>
      </c>
      <c r="C2624" s="8" t="str">
        <f>LEFT(RIGHT(tb_MHDI[[#This Row],[Territorialidades]],3),2)</f>
        <v>PI</v>
      </c>
      <c r="D2624" s="8" t="str">
        <f>CONCATENATE(tb_MHDI[[#This Row],[Município]],"/",tb_MHDI[[#This Row],[UF]])</f>
        <v>Juazeiro do Piauí/PI</v>
      </c>
      <c r="E2624" s="8">
        <v>0.56999999999999995</v>
      </c>
      <c r="F2624" s="8">
        <v>0.52200000000000002</v>
      </c>
      <c r="G2624" s="8">
        <v>0.753</v>
      </c>
      <c r="H2624" s="8">
        <v>0.47</v>
      </c>
      <c r="I2624" s="9">
        <f>_xlfn.NUMBERVALUE(INDEX(tb_SVI[],MATCH(tb_MHDI[[#This Row],[mun_uf]],tb_SVI[city_name_uf],0),7),".")</f>
        <v>2010</v>
      </c>
    </row>
    <row r="2625" spans="1:9" x14ac:dyDescent="0.25">
      <c r="A2625" s="8" t="s">
        <v>14664</v>
      </c>
      <c r="B2625" s="8" t="str">
        <f>LEFT(tb_MHDI[[#This Row],[Territorialidades]],(FIND("/",tb_MHDI[[#This Row],[Territorialidades]])-2))</f>
        <v>Jucás</v>
      </c>
      <c r="C2625" s="8" t="str">
        <f>LEFT(RIGHT(tb_MHDI[[#This Row],[Territorialidades]],3),2)</f>
        <v>CE</v>
      </c>
      <c r="D2625" s="8" t="str">
        <f>CONCATENATE(tb_MHDI[[#This Row],[Município]],"/",tb_MHDI[[#This Row],[UF]])</f>
        <v>Jucás/CE</v>
      </c>
      <c r="E2625" s="8">
        <v>0.59799999999999998</v>
      </c>
      <c r="F2625" s="8">
        <v>0.54100000000000004</v>
      </c>
      <c r="G2625" s="8">
        <v>0.77200000000000002</v>
      </c>
      <c r="H2625" s="8">
        <v>0.51100000000000001</v>
      </c>
      <c r="I2625" s="9">
        <f>_xlfn.NUMBERVALUE(INDEX(tb_SVI[],MATCH(tb_MHDI[[#This Row],[mun_uf]],tb_SVI[city_name_uf],0),7),".")</f>
        <v>2010</v>
      </c>
    </row>
    <row r="2626" spans="1:9" x14ac:dyDescent="0.25">
      <c r="A2626" s="8" t="s">
        <v>14665</v>
      </c>
      <c r="B2626" s="8" t="str">
        <f>LEFT(tb_MHDI[[#This Row],[Territorialidades]],(FIND("/",tb_MHDI[[#This Row],[Territorialidades]])-2))</f>
        <v>Jucati</v>
      </c>
      <c r="C2626" s="8" t="str">
        <f>LEFT(RIGHT(tb_MHDI[[#This Row],[Territorialidades]],3),2)</f>
        <v>PE</v>
      </c>
      <c r="D2626" s="8" t="str">
        <f>CONCATENATE(tb_MHDI[[#This Row],[Município]],"/",tb_MHDI[[#This Row],[UF]])</f>
        <v>Jucati/PE</v>
      </c>
      <c r="E2626" s="8">
        <v>0.55000000000000004</v>
      </c>
      <c r="F2626" s="8">
        <v>0.54100000000000004</v>
      </c>
      <c r="G2626" s="8">
        <v>0.68100000000000005</v>
      </c>
      <c r="H2626" s="8">
        <v>0.45100000000000001</v>
      </c>
      <c r="I2626" s="9">
        <f>_xlfn.NUMBERVALUE(INDEX(tb_SVI[],MATCH(tb_MHDI[[#This Row],[mun_uf]],tb_SVI[city_name_uf],0),7),".")</f>
        <v>2010</v>
      </c>
    </row>
    <row r="2627" spans="1:9" x14ac:dyDescent="0.25">
      <c r="A2627" s="8" t="s">
        <v>14666</v>
      </c>
      <c r="B2627" s="8" t="str">
        <f>LEFT(tb_MHDI[[#This Row],[Territorialidades]],(FIND("/",tb_MHDI[[#This Row],[Territorialidades]])-2))</f>
        <v>Jucuruçu</v>
      </c>
      <c r="C2627" s="8" t="str">
        <f>LEFT(RIGHT(tb_MHDI[[#This Row],[Territorialidades]],3),2)</f>
        <v>BA</v>
      </c>
      <c r="D2627" s="8" t="str">
        <f>CONCATENATE(tb_MHDI[[#This Row],[Município]],"/",tb_MHDI[[#This Row],[UF]])</f>
        <v>Jucuruçu/BA</v>
      </c>
      <c r="E2627" s="8">
        <v>0.54100000000000004</v>
      </c>
      <c r="F2627" s="8">
        <v>0.50800000000000001</v>
      </c>
      <c r="G2627" s="8">
        <v>0.751</v>
      </c>
      <c r="H2627" s="8">
        <v>0.41499999999999998</v>
      </c>
      <c r="I2627" s="9">
        <f>_xlfn.NUMBERVALUE(INDEX(tb_SVI[],MATCH(tb_MHDI[[#This Row],[mun_uf]],tb_SVI[city_name_uf],0),7),".")</f>
        <v>2010</v>
      </c>
    </row>
    <row r="2628" spans="1:9" x14ac:dyDescent="0.25">
      <c r="A2628" s="8" t="s">
        <v>14667</v>
      </c>
      <c r="B2628" s="8" t="str">
        <f>LEFT(tb_MHDI[[#This Row],[Territorialidades]],(FIND("/",tb_MHDI[[#This Row],[Territorialidades]])-2))</f>
        <v>Jucurutu</v>
      </c>
      <c r="C2628" s="8" t="str">
        <f>LEFT(RIGHT(tb_MHDI[[#This Row],[Territorialidades]],3),2)</f>
        <v>RN</v>
      </c>
      <c r="D2628" s="8" t="str">
        <f>CONCATENATE(tb_MHDI[[#This Row],[Município]],"/",tb_MHDI[[#This Row],[UF]])</f>
        <v>Jucurutu/RN</v>
      </c>
      <c r="E2628" s="8">
        <v>0.60099999999999998</v>
      </c>
      <c r="F2628" s="8">
        <v>0.58299999999999996</v>
      </c>
      <c r="G2628" s="8">
        <v>0.755</v>
      </c>
      <c r="H2628" s="8">
        <v>0.49199999999999999</v>
      </c>
      <c r="I2628" s="9">
        <f>_xlfn.NUMBERVALUE(INDEX(tb_SVI[],MATCH(tb_MHDI[[#This Row],[mun_uf]],tb_SVI[city_name_uf],0),7),".")</f>
        <v>2010</v>
      </c>
    </row>
    <row r="2629" spans="1:9" x14ac:dyDescent="0.25">
      <c r="A2629" s="8" t="s">
        <v>14668</v>
      </c>
      <c r="B2629" s="8" t="str">
        <f>LEFT(tb_MHDI[[#This Row],[Territorialidades]],(FIND("/",tb_MHDI[[#This Row],[Territorialidades]])-2))</f>
        <v>Juína</v>
      </c>
      <c r="C2629" s="8" t="str">
        <f>LEFT(RIGHT(tb_MHDI[[#This Row],[Territorialidades]],3),2)</f>
        <v>MT</v>
      </c>
      <c r="D2629" s="8" t="str">
        <f>CONCATENATE(tb_MHDI[[#This Row],[Município]],"/",tb_MHDI[[#This Row],[UF]])</f>
        <v>Juína/MT</v>
      </c>
      <c r="E2629" s="8">
        <v>0.71599999999999997</v>
      </c>
      <c r="F2629" s="8">
        <v>0.73299999999999998</v>
      </c>
      <c r="G2629" s="8">
        <v>0.84499999999999997</v>
      </c>
      <c r="H2629" s="8">
        <v>0.59299999999999997</v>
      </c>
      <c r="I2629" s="9">
        <f>_xlfn.NUMBERVALUE(INDEX(tb_SVI[],MATCH(tb_MHDI[[#This Row],[mun_uf]],tb_SVI[city_name_uf],0),7),".")</f>
        <v>2010</v>
      </c>
    </row>
    <row r="2630" spans="1:9" x14ac:dyDescent="0.25">
      <c r="A2630" s="8" t="s">
        <v>14669</v>
      </c>
      <c r="B2630" s="8" t="str">
        <f>LEFT(tb_MHDI[[#This Row],[Territorialidades]],(FIND("/",tb_MHDI[[#This Row],[Territorialidades]])-2))</f>
        <v>Juiz de Fora</v>
      </c>
      <c r="C2630" s="8" t="str">
        <f>LEFT(RIGHT(tb_MHDI[[#This Row],[Territorialidades]],3),2)</f>
        <v>MG</v>
      </c>
      <c r="D2630" s="8" t="str">
        <f>CONCATENATE(tb_MHDI[[#This Row],[Município]],"/",tb_MHDI[[#This Row],[UF]])</f>
        <v>Juiz de Fora/MG</v>
      </c>
      <c r="E2630" s="8">
        <v>0.77800000000000002</v>
      </c>
      <c r="F2630" s="8">
        <v>0.78400000000000003</v>
      </c>
      <c r="G2630" s="8">
        <v>0.84399999999999997</v>
      </c>
      <c r="H2630" s="8">
        <v>0.71099999999999997</v>
      </c>
      <c r="I2630" s="9">
        <f>_xlfn.NUMBERVALUE(INDEX(tb_SVI[],MATCH(tb_MHDI[[#This Row],[mun_uf]],tb_SVI[city_name_uf],0),7),".")</f>
        <v>2010</v>
      </c>
    </row>
    <row r="2631" spans="1:9" x14ac:dyDescent="0.25">
      <c r="A2631" s="8" t="s">
        <v>14670</v>
      </c>
      <c r="B2631" s="8" t="str">
        <f>LEFT(tb_MHDI[[#This Row],[Territorialidades]],(FIND("/",tb_MHDI[[#This Row],[Territorialidades]])-2))</f>
        <v>Júlio Borges</v>
      </c>
      <c r="C2631" s="8" t="str">
        <f>LEFT(RIGHT(tb_MHDI[[#This Row],[Territorialidades]],3),2)</f>
        <v>PI</v>
      </c>
      <c r="D2631" s="8" t="str">
        <f>CONCATENATE(tb_MHDI[[#This Row],[Município]],"/",tb_MHDI[[#This Row],[UF]])</f>
        <v>Júlio Borges/PI</v>
      </c>
      <c r="E2631" s="8">
        <v>0.58199999999999996</v>
      </c>
      <c r="F2631" s="8">
        <v>0.5</v>
      </c>
      <c r="G2631" s="8">
        <v>0.77700000000000002</v>
      </c>
      <c r="H2631" s="8">
        <v>0.50800000000000001</v>
      </c>
      <c r="I2631" s="9">
        <f>_xlfn.NUMBERVALUE(INDEX(tb_SVI[],MATCH(tb_MHDI[[#This Row],[mun_uf]],tb_SVI[city_name_uf],0),7),".")</f>
        <v>2010</v>
      </c>
    </row>
    <row r="2632" spans="1:9" x14ac:dyDescent="0.25">
      <c r="A2632" s="8" t="s">
        <v>14671</v>
      </c>
      <c r="B2632" s="8" t="str">
        <f>LEFT(tb_MHDI[[#This Row],[Territorialidades]],(FIND("/",tb_MHDI[[#This Row],[Territorialidades]])-2))</f>
        <v>Júlio de Castilhos</v>
      </c>
      <c r="C2632" s="8" t="str">
        <f>LEFT(RIGHT(tb_MHDI[[#This Row],[Territorialidades]],3),2)</f>
        <v>RS</v>
      </c>
      <c r="D2632" s="8" t="str">
        <f>CONCATENATE(tb_MHDI[[#This Row],[Município]],"/",tb_MHDI[[#This Row],[UF]])</f>
        <v>Júlio de Castilhos/RS</v>
      </c>
      <c r="E2632" s="8">
        <v>0.71599999999999997</v>
      </c>
      <c r="F2632" s="8">
        <v>0.73299999999999998</v>
      </c>
      <c r="G2632" s="8">
        <v>0.83299999999999996</v>
      </c>
      <c r="H2632" s="8">
        <v>0.60199999999999998</v>
      </c>
      <c r="I2632" s="9">
        <f>_xlfn.NUMBERVALUE(INDEX(tb_SVI[],MATCH(tb_MHDI[[#This Row],[mun_uf]],tb_SVI[city_name_uf],0),7),".")</f>
        <v>2010</v>
      </c>
    </row>
    <row r="2633" spans="1:9" x14ac:dyDescent="0.25">
      <c r="A2633" s="8" t="s">
        <v>14672</v>
      </c>
      <c r="B2633" s="8" t="str">
        <f>LEFT(tb_MHDI[[#This Row],[Territorialidades]],(FIND("/",tb_MHDI[[#This Row],[Territorialidades]])-2))</f>
        <v>Júlio Mesquita</v>
      </c>
      <c r="C2633" s="8" t="str">
        <f>LEFT(RIGHT(tb_MHDI[[#This Row],[Territorialidades]],3),2)</f>
        <v>SP</v>
      </c>
      <c r="D2633" s="8" t="str">
        <f>CONCATENATE(tb_MHDI[[#This Row],[Município]],"/",tb_MHDI[[#This Row],[UF]])</f>
        <v>Júlio Mesquita/SP</v>
      </c>
      <c r="E2633" s="8">
        <v>0.71599999999999997</v>
      </c>
      <c r="F2633" s="8">
        <v>0.65900000000000003</v>
      </c>
      <c r="G2633" s="8">
        <v>0.81299999999999994</v>
      </c>
      <c r="H2633" s="8">
        <v>0.68600000000000005</v>
      </c>
      <c r="I2633" s="9">
        <f>_xlfn.NUMBERVALUE(INDEX(tb_SVI[],MATCH(tb_MHDI[[#This Row],[mun_uf]],tb_SVI[city_name_uf],0),7),".")</f>
        <v>2010</v>
      </c>
    </row>
    <row r="2634" spans="1:9" x14ac:dyDescent="0.25">
      <c r="A2634" s="8" t="s">
        <v>14673</v>
      </c>
      <c r="B2634" s="8" t="str">
        <f>LEFT(tb_MHDI[[#This Row],[Territorialidades]],(FIND("/",tb_MHDI[[#This Row],[Territorialidades]])-2))</f>
        <v>Jumirim</v>
      </c>
      <c r="C2634" s="8" t="str">
        <f>LEFT(RIGHT(tb_MHDI[[#This Row],[Territorialidades]],3),2)</f>
        <v>SP</v>
      </c>
      <c r="D2634" s="8" t="str">
        <f>CONCATENATE(tb_MHDI[[#This Row],[Município]],"/",tb_MHDI[[#This Row],[UF]])</f>
        <v>Jumirim/SP</v>
      </c>
      <c r="E2634" s="8">
        <v>0.74099999999999999</v>
      </c>
      <c r="F2634" s="8">
        <v>0.72099999999999997</v>
      </c>
      <c r="G2634" s="8">
        <v>0.86299999999999999</v>
      </c>
      <c r="H2634" s="8">
        <v>0.65500000000000003</v>
      </c>
      <c r="I2634" s="9">
        <f>_xlfn.NUMBERVALUE(INDEX(tb_SVI[],MATCH(tb_MHDI[[#This Row],[mun_uf]],tb_SVI[city_name_uf],0),7),".")</f>
        <v>2010</v>
      </c>
    </row>
    <row r="2635" spans="1:9" x14ac:dyDescent="0.25">
      <c r="A2635" s="8" t="s">
        <v>14674</v>
      </c>
      <c r="B2635" s="8" t="str">
        <f>LEFT(tb_MHDI[[#This Row],[Territorialidades]],(FIND("/",tb_MHDI[[#This Row],[Territorialidades]])-2))</f>
        <v>Junco do Maranhão</v>
      </c>
      <c r="C2635" s="8" t="str">
        <f>LEFT(RIGHT(tb_MHDI[[#This Row],[Territorialidades]],3),2)</f>
        <v>MA</v>
      </c>
      <c r="D2635" s="8" t="str">
        <f>CONCATENATE(tb_MHDI[[#This Row],[Município]],"/",tb_MHDI[[#This Row],[UF]])</f>
        <v>Junco do Maranhão/MA</v>
      </c>
      <c r="E2635" s="8">
        <v>0.55200000000000005</v>
      </c>
      <c r="F2635" s="8">
        <v>0.55000000000000004</v>
      </c>
      <c r="G2635" s="8">
        <v>0.69</v>
      </c>
      <c r="H2635" s="8">
        <v>0.443</v>
      </c>
      <c r="I2635" s="9">
        <f>_xlfn.NUMBERVALUE(INDEX(tb_SVI[],MATCH(tb_MHDI[[#This Row],[mun_uf]],tb_SVI[city_name_uf],0),7),".")</f>
        <v>2010</v>
      </c>
    </row>
    <row r="2636" spans="1:9" x14ac:dyDescent="0.25">
      <c r="A2636" s="8" t="s">
        <v>14675</v>
      </c>
      <c r="B2636" s="8" t="str">
        <f>LEFT(tb_MHDI[[#This Row],[Territorialidades]],(FIND("/",tb_MHDI[[#This Row],[Territorialidades]])-2))</f>
        <v>Junco do Seridó</v>
      </c>
      <c r="C2636" s="8" t="str">
        <f>LEFT(RIGHT(tb_MHDI[[#This Row],[Territorialidades]],3),2)</f>
        <v>PB</v>
      </c>
      <c r="D2636" s="8" t="str">
        <f>CONCATENATE(tb_MHDI[[#This Row],[Município]],"/",tb_MHDI[[#This Row],[UF]])</f>
        <v>Junco do Seridó/PB</v>
      </c>
      <c r="E2636" s="8">
        <v>0.61699999999999999</v>
      </c>
      <c r="F2636" s="8">
        <v>0.57099999999999995</v>
      </c>
      <c r="G2636" s="8">
        <v>0.71499999999999997</v>
      </c>
      <c r="H2636" s="8">
        <v>0.57599999999999996</v>
      </c>
      <c r="I2636" s="9">
        <f>_xlfn.NUMBERVALUE(INDEX(tb_SVI[],MATCH(tb_MHDI[[#This Row],[mun_uf]],tb_SVI[city_name_uf],0),7),".")</f>
        <v>2010</v>
      </c>
    </row>
    <row r="2637" spans="1:9" x14ac:dyDescent="0.25">
      <c r="A2637" s="8" t="s">
        <v>14676</v>
      </c>
      <c r="B2637" s="8" t="str">
        <f>LEFT(tb_MHDI[[#This Row],[Territorialidades]],(FIND("/",tb_MHDI[[#This Row],[Territorialidades]])-2))</f>
        <v>Jundiá</v>
      </c>
      <c r="C2637" s="8" t="str">
        <f>LEFT(RIGHT(tb_MHDI[[#This Row],[Territorialidades]],3),2)</f>
        <v>AL</v>
      </c>
      <c r="D2637" s="8" t="str">
        <f>CONCATENATE(tb_MHDI[[#This Row],[Município]],"/",tb_MHDI[[#This Row],[UF]])</f>
        <v>Jundiá/AL</v>
      </c>
      <c r="E2637" s="8">
        <v>0.56200000000000006</v>
      </c>
      <c r="F2637" s="8">
        <v>0.57299999999999995</v>
      </c>
      <c r="G2637" s="8">
        <v>0.71499999999999997</v>
      </c>
      <c r="H2637" s="8">
        <v>0.434</v>
      </c>
      <c r="I2637" s="9">
        <f>_xlfn.NUMBERVALUE(INDEX(tb_SVI[],MATCH(tb_MHDI[[#This Row],[mun_uf]],tb_SVI[city_name_uf],0),7),".")</f>
        <v>2010</v>
      </c>
    </row>
    <row r="2638" spans="1:9" x14ac:dyDescent="0.25">
      <c r="A2638" s="8" t="s">
        <v>14677</v>
      </c>
      <c r="B2638" s="8" t="str">
        <f>LEFT(tb_MHDI[[#This Row],[Territorialidades]],(FIND("/",tb_MHDI[[#This Row],[Territorialidades]])-2))</f>
        <v>Jundiaí do Sul</v>
      </c>
      <c r="C2638" s="8" t="str">
        <f>LEFT(RIGHT(tb_MHDI[[#This Row],[Territorialidades]],3),2)</f>
        <v>PR</v>
      </c>
      <c r="D2638" s="8" t="str">
        <f>CONCATENATE(tb_MHDI[[#This Row],[Município]],"/",tb_MHDI[[#This Row],[UF]])</f>
        <v>Jundiaí do Sul/PR</v>
      </c>
      <c r="E2638" s="8">
        <v>0.68799999999999994</v>
      </c>
      <c r="F2638" s="8">
        <v>0.66</v>
      </c>
      <c r="G2638" s="8">
        <v>0.81699999999999995</v>
      </c>
      <c r="H2638" s="8">
        <v>0.60499999999999998</v>
      </c>
      <c r="I2638" s="9">
        <f>_xlfn.NUMBERVALUE(INDEX(tb_SVI[],MATCH(tb_MHDI[[#This Row],[mun_uf]],tb_SVI[city_name_uf],0),7),".")</f>
        <v>2010</v>
      </c>
    </row>
    <row r="2639" spans="1:9" x14ac:dyDescent="0.25">
      <c r="A2639" s="8" t="s">
        <v>14678</v>
      </c>
      <c r="B2639" s="8" t="str">
        <f>LEFT(tb_MHDI[[#This Row],[Territorialidades]],(FIND("/",tb_MHDI[[#This Row],[Territorialidades]])-2))</f>
        <v>Jundiaí</v>
      </c>
      <c r="C2639" s="8" t="str">
        <f>LEFT(RIGHT(tb_MHDI[[#This Row],[Territorialidades]],3),2)</f>
        <v>SP</v>
      </c>
      <c r="D2639" s="8" t="str">
        <f>CONCATENATE(tb_MHDI[[#This Row],[Município]],"/",tb_MHDI[[#This Row],[UF]])</f>
        <v>Jundiaí/SP</v>
      </c>
      <c r="E2639" s="8">
        <v>0.82199999999999995</v>
      </c>
      <c r="F2639" s="8">
        <v>0.83399999999999996</v>
      </c>
      <c r="G2639" s="8">
        <v>0.86599999999999999</v>
      </c>
      <c r="H2639" s="8">
        <v>0.76800000000000002</v>
      </c>
      <c r="I2639" s="9">
        <f>_xlfn.NUMBERVALUE(INDEX(tb_SVI[],MATCH(tb_MHDI[[#This Row],[mun_uf]],tb_SVI[city_name_uf],0),7),".")</f>
        <v>2010</v>
      </c>
    </row>
    <row r="2640" spans="1:9" x14ac:dyDescent="0.25">
      <c r="A2640" s="8" t="s">
        <v>14679</v>
      </c>
      <c r="B2640" s="8" t="str">
        <f>LEFT(tb_MHDI[[#This Row],[Territorialidades]],(FIND("/",tb_MHDI[[#This Row],[Territorialidades]])-2))</f>
        <v>Jundiá</v>
      </c>
      <c r="C2640" s="8" t="str">
        <f>LEFT(RIGHT(tb_MHDI[[#This Row],[Territorialidades]],3),2)</f>
        <v>RN</v>
      </c>
      <c r="D2640" s="8" t="str">
        <f>CONCATENATE(tb_MHDI[[#This Row],[Município]],"/",tb_MHDI[[#This Row],[UF]])</f>
        <v>Jundiá/RN</v>
      </c>
      <c r="E2640" s="8">
        <v>0.59499999999999997</v>
      </c>
      <c r="F2640" s="8">
        <v>0.55200000000000005</v>
      </c>
      <c r="G2640" s="8">
        <v>0.77500000000000002</v>
      </c>
      <c r="H2640" s="8">
        <v>0.49199999999999999</v>
      </c>
      <c r="I2640" s="9">
        <f>_xlfn.NUMBERVALUE(INDEX(tb_SVI[],MATCH(tb_MHDI[[#This Row],[mun_uf]],tb_SVI[city_name_uf],0),7),".")</f>
        <v>2010</v>
      </c>
    </row>
    <row r="2641" spans="1:9" x14ac:dyDescent="0.25">
      <c r="A2641" s="8" t="s">
        <v>14680</v>
      </c>
      <c r="B2641" s="8" t="str">
        <f>LEFT(tb_MHDI[[#This Row],[Territorialidades]],(FIND("/",tb_MHDI[[#This Row],[Territorialidades]])-2))</f>
        <v>Junqueiro</v>
      </c>
      <c r="C2641" s="8" t="str">
        <f>LEFT(RIGHT(tb_MHDI[[#This Row],[Territorialidades]],3),2)</f>
        <v>AL</v>
      </c>
      <c r="D2641" s="8" t="str">
        <f>CONCATENATE(tb_MHDI[[#This Row],[Município]],"/",tb_MHDI[[#This Row],[UF]])</f>
        <v>Junqueiro/AL</v>
      </c>
      <c r="E2641" s="8">
        <v>0.57499999999999996</v>
      </c>
      <c r="F2641" s="8">
        <v>0.58599999999999997</v>
      </c>
      <c r="G2641" s="8">
        <v>0.71399999999999997</v>
      </c>
      <c r="H2641" s="8">
        <v>0.45400000000000001</v>
      </c>
      <c r="I2641" s="9">
        <f>_xlfn.NUMBERVALUE(INDEX(tb_SVI[],MATCH(tb_MHDI[[#This Row],[mun_uf]],tb_SVI[city_name_uf],0),7),".")</f>
        <v>2010</v>
      </c>
    </row>
    <row r="2642" spans="1:9" x14ac:dyDescent="0.25">
      <c r="A2642" s="8" t="s">
        <v>14681</v>
      </c>
      <c r="B2642" s="8" t="str">
        <f>LEFT(tb_MHDI[[#This Row],[Territorialidades]],(FIND("/",tb_MHDI[[#This Row],[Territorialidades]])-2))</f>
        <v>Junqueirópolis</v>
      </c>
      <c r="C2642" s="8" t="str">
        <f>LEFT(RIGHT(tb_MHDI[[#This Row],[Territorialidades]],3),2)</f>
        <v>SP</v>
      </c>
      <c r="D2642" s="8" t="str">
        <f>CONCATENATE(tb_MHDI[[#This Row],[Município]],"/",tb_MHDI[[#This Row],[UF]])</f>
        <v>Junqueirópolis/SP</v>
      </c>
      <c r="E2642" s="8">
        <v>0.745</v>
      </c>
      <c r="F2642" s="8">
        <v>0.72699999999999998</v>
      </c>
      <c r="G2642" s="8">
        <v>0.86</v>
      </c>
      <c r="H2642" s="8">
        <v>0.66200000000000003</v>
      </c>
      <c r="I2642" s="9">
        <f>_xlfn.NUMBERVALUE(INDEX(tb_SVI[],MATCH(tb_MHDI[[#This Row],[mun_uf]],tb_SVI[city_name_uf],0),7),".")</f>
        <v>2010</v>
      </c>
    </row>
    <row r="2643" spans="1:9" x14ac:dyDescent="0.25">
      <c r="A2643" s="8" t="s">
        <v>14682</v>
      </c>
      <c r="B2643" s="8" t="str">
        <f>LEFT(tb_MHDI[[#This Row],[Territorialidades]],(FIND("/",tb_MHDI[[#This Row],[Territorialidades]])-2))</f>
        <v>Jupiá</v>
      </c>
      <c r="C2643" s="8" t="str">
        <f>LEFT(RIGHT(tb_MHDI[[#This Row],[Territorialidades]],3),2)</f>
        <v>SC</v>
      </c>
      <c r="D2643" s="8" t="str">
        <f>CONCATENATE(tb_MHDI[[#This Row],[Município]],"/",tb_MHDI[[#This Row],[UF]])</f>
        <v>Jupiá/SC</v>
      </c>
      <c r="E2643" s="8">
        <v>0.71899999999999997</v>
      </c>
      <c r="F2643" s="8">
        <v>0.70799999999999996</v>
      </c>
      <c r="G2643" s="8">
        <v>0.86199999999999999</v>
      </c>
      <c r="H2643" s="8">
        <v>0.61</v>
      </c>
      <c r="I2643" s="9">
        <f>_xlfn.NUMBERVALUE(INDEX(tb_SVI[],MATCH(tb_MHDI[[#This Row],[mun_uf]],tb_SVI[city_name_uf],0),7),".")</f>
        <v>2010</v>
      </c>
    </row>
    <row r="2644" spans="1:9" x14ac:dyDescent="0.25">
      <c r="A2644" s="8" t="s">
        <v>14683</v>
      </c>
      <c r="B2644" s="8" t="str">
        <f>LEFT(tb_MHDI[[#This Row],[Territorialidades]],(FIND("/",tb_MHDI[[#This Row],[Territorialidades]])-2))</f>
        <v>Jupi</v>
      </c>
      <c r="C2644" s="8" t="str">
        <f>LEFT(RIGHT(tb_MHDI[[#This Row],[Territorialidades]],3),2)</f>
        <v>PE</v>
      </c>
      <c r="D2644" s="8" t="str">
        <f>CONCATENATE(tb_MHDI[[#This Row],[Município]],"/",tb_MHDI[[#This Row],[UF]])</f>
        <v>Jupi/PE</v>
      </c>
      <c r="E2644" s="8">
        <v>0.57499999999999996</v>
      </c>
      <c r="F2644" s="8">
        <v>0.56000000000000005</v>
      </c>
      <c r="G2644" s="8">
        <v>0.69799999999999995</v>
      </c>
      <c r="H2644" s="8">
        <v>0.48699999999999999</v>
      </c>
      <c r="I2644" s="9">
        <f>_xlfn.NUMBERVALUE(INDEX(tb_SVI[],MATCH(tb_MHDI[[#This Row],[mun_uf]],tb_SVI[city_name_uf],0),7),".")</f>
        <v>2010</v>
      </c>
    </row>
    <row r="2645" spans="1:9" x14ac:dyDescent="0.25">
      <c r="A2645" s="8" t="s">
        <v>14684</v>
      </c>
      <c r="B2645" s="8" t="str">
        <f>LEFT(tb_MHDI[[#This Row],[Territorialidades]],(FIND("/",tb_MHDI[[#This Row],[Territorialidades]])-2))</f>
        <v>Juquiá</v>
      </c>
      <c r="C2645" s="8" t="str">
        <f>LEFT(RIGHT(tb_MHDI[[#This Row],[Territorialidades]],3),2)</f>
        <v>SP</v>
      </c>
      <c r="D2645" s="8" t="str">
        <f>CONCATENATE(tb_MHDI[[#This Row],[Município]],"/",tb_MHDI[[#This Row],[UF]])</f>
        <v>Juquiá/SP</v>
      </c>
      <c r="E2645" s="8">
        <v>0.7</v>
      </c>
      <c r="F2645" s="8">
        <v>0.65400000000000003</v>
      </c>
      <c r="G2645" s="8">
        <v>0.82299999999999995</v>
      </c>
      <c r="H2645" s="8">
        <v>0.63700000000000001</v>
      </c>
      <c r="I2645" s="9">
        <f>_xlfn.NUMBERVALUE(INDEX(tb_SVI[],MATCH(tb_MHDI[[#This Row],[mun_uf]],tb_SVI[city_name_uf],0),7),".")</f>
        <v>2010</v>
      </c>
    </row>
    <row r="2646" spans="1:9" x14ac:dyDescent="0.25">
      <c r="A2646" s="8" t="s">
        <v>14685</v>
      </c>
      <c r="B2646" s="8" t="str">
        <f>LEFT(tb_MHDI[[#This Row],[Territorialidades]],(FIND("/",tb_MHDI[[#This Row],[Territorialidades]])-2))</f>
        <v>Juquitiba</v>
      </c>
      <c r="C2646" s="8" t="str">
        <f>LEFT(RIGHT(tb_MHDI[[#This Row],[Territorialidades]],3),2)</f>
        <v>SP</v>
      </c>
      <c r="D2646" s="8" t="str">
        <f>CONCATENATE(tb_MHDI[[#This Row],[Município]],"/",tb_MHDI[[#This Row],[UF]])</f>
        <v>Juquitiba/SP</v>
      </c>
      <c r="E2646" s="8">
        <v>0.70899999999999996</v>
      </c>
      <c r="F2646" s="8">
        <v>0.68</v>
      </c>
      <c r="G2646" s="8">
        <v>0.79100000000000004</v>
      </c>
      <c r="H2646" s="8">
        <v>0.66200000000000003</v>
      </c>
      <c r="I2646" s="9">
        <f>_xlfn.NUMBERVALUE(INDEX(tb_SVI[],MATCH(tb_MHDI[[#This Row],[mun_uf]],tb_SVI[city_name_uf],0),7),".")</f>
        <v>2010</v>
      </c>
    </row>
    <row r="2647" spans="1:9" x14ac:dyDescent="0.25">
      <c r="A2647" s="8" t="s">
        <v>14686</v>
      </c>
      <c r="B2647" s="8" t="str">
        <f>LEFT(tb_MHDI[[#This Row],[Territorialidades]],(FIND("/",tb_MHDI[[#This Row],[Territorialidades]])-2))</f>
        <v>Juramento</v>
      </c>
      <c r="C2647" s="8" t="str">
        <f>LEFT(RIGHT(tb_MHDI[[#This Row],[Territorialidades]],3),2)</f>
        <v>MG</v>
      </c>
      <c r="D2647" s="8" t="str">
        <f>CONCATENATE(tb_MHDI[[#This Row],[Município]],"/",tb_MHDI[[#This Row],[UF]])</f>
        <v>Juramento/MG</v>
      </c>
      <c r="E2647" s="8">
        <v>0.66900000000000004</v>
      </c>
      <c r="F2647" s="8">
        <v>0.60099999999999998</v>
      </c>
      <c r="G2647" s="8">
        <v>0.80800000000000005</v>
      </c>
      <c r="H2647" s="8">
        <v>0.61699999999999999</v>
      </c>
      <c r="I2647" s="9">
        <f>_xlfn.NUMBERVALUE(INDEX(tb_SVI[],MATCH(tb_MHDI[[#This Row],[mun_uf]],tb_SVI[city_name_uf],0),7),".")</f>
        <v>2010</v>
      </c>
    </row>
    <row r="2648" spans="1:9" x14ac:dyDescent="0.25">
      <c r="A2648" s="8" t="s">
        <v>14687</v>
      </c>
      <c r="B2648" s="8" t="str">
        <f>LEFT(tb_MHDI[[#This Row],[Territorialidades]],(FIND("/",tb_MHDI[[#This Row],[Territorialidades]])-2))</f>
        <v>Juranda</v>
      </c>
      <c r="C2648" s="8" t="str">
        <f>LEFT(RIGHT(tb_MHDI[[#This Row],[Territorialidades]],3),2)</f>
        <v>PR</v>
      </c>
      <c r="D2648" s="8" t="str">
        <f>CONCATENATE(tb_MHDI[[#This Row],[Município]],"/",tb_MHDI[[#This Row],[UF]])</f>
        <v>Juranda/PR</v>
      </c>
      <c r="E2648" s="8">
        <v>0.70799999999999996</v>
      </c>
      <c r="F2648" s="8">
        <v>0.67800000000000005</v>
      </c>
      <c r="G2648" s="8">
        <v>0.81799999999999995</v>
      </c>
      <c r="H2648" s="8">
        <v>0.63900000000000001</v>
      </c>
      <c r="I2648" s="9">
        <f>_xlfn.NUMBERVALUE(INDEX(tb_SVI[],MATCH(tb_MHDI[[#This Row],[mun_uf]],tb_SVI[city_name_uf],0),7),".")</f>
        <v>2010</v>
      </c>
    </row>
    <row r="2649" spans="1:9" x14ac:dyDescent="0.25">
      <c r="A2649" s="8" t="s">
        <v>14688</v>
      </c>
      <c r="B2649" s="8" t="str">
        <f>LEFT(tb_MHDI[[#This Row],[Territorialidades]],(FIND("/",tb_MHDI[[#This Row],[Territorialidades]])-2))</f>
        <v>Jurema</v>
      </c>
      <c r="C2649" s="8" t="str">
        <f>LEFT(RIGHT(tb_MHDI[[#This Row],[Territorialidades]],3),2)</f>
        <v>PE</v>
      </c>
      <c r="D2649" s="8" t="str">
        <f>CONCATENATE(tb_MHDI[[#This Row],[Município]],"/",tb_MHDI[[#This Row],[UF]])</f>
        <v>Jurema/PE</v>
      </c>
      <c r="E2649" s="8">
        <v>0.50900000000000001</v>
      </c>
      <c r="F2649" s="8">
        <v>0.52200000000000002</v>
      </c>
      <c r="G2649" s="8">
        <v>0.68100000000000005</v>
      </c>
      <c r="H2649" s="8">
        <v>0.372</v>
      </c>
      <c r="I2649" s="9">
        <f>_xlfn.NUMBERVALUE(INDEX(tb_SVI[],MATCH(tb_MHDI[[#This Row],[mun_uf]],tb_SVI[city_name_uf],0),7),".")</f>
        <v>2010</v>
      </c>
    </row>
    <row r="2650" spans="1:9" x14ac:dyDescent="0.25">
      <c r="A2650" s="8" t="s">
        <v>14689</v>
      </c>
      <c r="B2650" s="8" t="str">
        <f>LEFT(tb_MHDI[[#This Row],[Territorialidades]],(FIND("/",tb_MHDI[[#This Row],[Territorialidades]])-2))</f>
        <v>Jurema</v>
      </c>
      <c r="C2650" s="8" t="str">
        <f>LEFT(RIGHT(tb_MHDI[[#This Row],[Territorialidades]],3),2)</f>
        <v>PI</v>
      </c>
      <c r="D2650" s="8" t="str">
        <f>CONCATENATE(tb_MHDI[[#This Row],[Município]],"/",tb_MHDI[[#This Row],[UF]])</f>
        <v>Jurema/PI</v>
      </c>
      <c r="E2650" s="8">
        <v>0.55500000000000005</v>
      </c>
      <c r="F2650" s="8">
        <v>0.51100000000000001</v>
      </c>
      <c r="G2650" s="8">
        <v>0.76700000000000002</v>
      </c>
      <c r="H2650" s="8">
        <v>0.435</v>
      </c>
      <c r="I2650" s="9">
        <f>_xlfn.NUMBERVALUE(INDEX(tb_SVI[],MATCH(tb_MHDI[[#This Row],[mun_uf]],tb_SVI[city_name_uf],0),7),".")</f>
        <v>2010</v>
      </c>
    </row>
    <row r="2651" spans="1:9" x14ac:dyDescent="0.25">
      <c r="A2651" s="8" t="s">
        <v>14690</v>
      </c>
      <c r="B2651" s="8" t="str">
        <f>LEFT(tb_MHDI[[#This Row],[Territorialidades]],(FIND("/",tb_MHDI[[#This Row],[Territorialidades]])-2))</f>
        <v>Juripiranga</v>
      </c>
      <c r="C2651" s="8" t="str">
        <f>LEFT(RIGHT(tb_MHDI[[#This Row],[Territorialidades]],3),2)</f>
        <v>PB</v>
      </c>
      <c r="D2651" s="8" t="str">
        <f>CONCATENATE(tb_MHDI[[#This Row],[Município]],"/",tb_MHDI[[#This Row],[UF]])</f>
        <v>Juripiranga/PB</v>
      </c>
      <c r="E2651" s="8">
        <v>0.54800000000000004</v>
      </c>
      <c r="F2651" s="8">
        <v>0.54400000000000004</v>
      </c>
      <c r="G2651" s="8">
        <v>0.67700000000000005</v>
      </c>
      <c r="H2651" s="8">
        <v>0.44800000000000001</v>
      </c>
      <c r="I2651" s="9">
        <f>_xlfn.NUMBERVALUE(INDEX(tb_SVI[],MATCH(tb_MHDI[[#This Row],[mun_uf]],tb_SVI[city_name_uf],0),7),".")</f>
        <v>2010</v>
      </c>
    </row>
    <row r="2652" spans="1:9" x14ac:dyDescent="0.25">
      <c r="A2652" s="8" t="s">
        <v>14691</v>
      </c>
      <c r="B2652" s="8" t="str">
        <f>LEFT(tb_MHDI[[#This Row],[Territorialidades]],(FIND("/",tb_MHDI[[#This Row],[Territorialidades]])-2))</f>
        <v>Juruá</v>
      </c>
      <c r="C2652" s="8" t="str">
        <f>LEFT(RIGHT(tb_MHDI[[#This Row],[Territorialidades]],3),2)</f>
        <v>AM</v>
      </c>
      <c r="D2652" s="8" t="str">
        <f>CONCATENATE(tb_MHDI[[#This Row],[Município]],"/",tb_MHDI[[#This Row],[UF]])</f>
        <v>Juruá/AM</v>
      </c>
      <c r="E2652" s="8">
        <v>0.52200000000000002</v>
      </c>
      <c r="F2652" s="8">
        <v>0.53800000000000003</v>
      </c>
      <c r="G2652" s="8">
        <v>0.70399999999999996</v>
      </c>
      <c r="H2652" s="8">
        <v>0.376</v>
      </c>
      <c r="I2652" s="9">
        <f>_xlfn.NUMBERVALUE(INDEX(tb_SVI[],MATCH(tb_MHDI[[#This Row],[mun_uf]],tb_SVI[city_name_uf],0),7),".")</f>
        <v>2010</v>
      </c>
    </row>
    <row r="2653" spans="1:9" x14ac:dyDescent="0.25">
      <c r="A2653" s="8" t="s">
        <v>14692</v>
      </c>
      <c r="B2653" s="8" t="str">
        <f>LEFT(tb_MHDI[[#This Row],[Territorialidades]],(FIND("/",tb_MHDI[[#This Row],[Territorialidades]])-2))</f>
        <v>Juruaia</v>
      </c>
      <c r="C2653" s="8" t="str">
        <f>LEFT(RIGHT(tb_MHDI[[#This Row],[Territorialidades]],3),2)</f>
        <v>MG</v>
      </c>
      <c r="D2653" s="8" t="str">
        <f>CONCATENATE(tb_MHDI[[#This Row],[Município]],"/",tb_MHDI[[#This Row],[UF]])</f>
        <v>Juruaia/MG</v>
      </c>
      <c r="E2653" s="8">
        <v>0.72299999999999998</v>
      </c>
      <c r="F2653" s="8">
        <v>0.79400000000000004</v>
      </c>
      <c r="G2653" s="8">
        <v>0.86</v>
      </c>
      <c r="H2653" s="8">
        <v>0.55300000000000005</v>
      </c>
      <c r="I2653" s="9">
        <f>_xlfn.NUMBERVALUE(INDEX(tb_SVI[],MATCH(tb_MHDI[[#This Row],[mun_uf]],tb_SVI[city_name_uf],0),7),".")</f>
        <v>2010</v>
      </c>
    </row>
    <row r="2654" spans="1:9" x14ac:dyDescent="0.25">
      <c r="A2654" s="8" t="s">
        <v>14693</v>
      </c>
      <c r="B2654" s="8" t="str">
        <f>LEFT(tb_MHDI[[#This Row],[Territorialidades]],(FIND("/",tb_MHDI[[#This Row],[Territorialidades]])-2))</f>
        <v>Juruena</v>
      </c>
      <c r="C2654" s="8" t="str">
        <f>LEFT(RIGHT(tb_MHDI[[#This Row],[Territorialidades]],3),2)</f>
        <v>MT</v>
      </c>
      <c r="D2654" s="8" t="str">
        <f>CONCATENATE(tb_MHDI[[#This Row],[Município]],"/",tb_MHDI[[#This Row],[UF]])</f>
        <v>Juruena/MT</v>
      </c>
      <c r="E2654" s="8">
        <v>0.66200000000000003</v>
      </c>
      <c r="F2654" s="8">
        <v>0.64700000000000002</v>
      </c>
      <c r="G2654" s="8">
        <v>0.79700000000000004</v>
      </c>
      <c r="H2654" s="8">
        <v>0.56299999999999994</v>
      </c>
      <c r="I2654" s="9">
        <f>_xlfn.NUMBERVALUE(INDEX(tb_SVI[],MATCH(tb_MHDI[[#This Row],[mun_uf]],tb_SVI[city_name_uf],0),7),".")</f>
        <v>2010</v>
      </c>
    </row>
    <row r="2655" spans="1:9" x14ac:dyDescent="0.25">
      <c r="A2655" s="8" t="s">
        <v>14694</v>
      </c>
      <c r="B2655" s="8" t="str">
        <f>LEFT(tb_MHDI[[#This Row],[Territorialidades]],(FIND("/",tb_MHDI[[#This Row],[Territorialidades]])-2))</f>
        <v>Juru</v>
      </c>
      <c r="C2655" s="8" t="str">
        <f>LEFT(RIGHT(tb_MHDI[[#This Row],[Territorialidades]],3),2)</f>
        <v>PB</v>
      </c>
      <c r="D2655" s="8" t="str">
        <f>CONCATENATE(tb_MHDI[[#This Row],[Município]],"/",tb_MHDI[[#This Row],[UF]])</f>
        <v>Juru/PB</v>
      </c>
      <c r="E2655" s="8">
        <v>0.56999999999999995</v>
      </c>
      <c r="F2655" s="8">
        <v>0.55200000000000005</v>
      </c>
      <c r="G2655" s="8">
        <v>0.75800000000000001</v>
      </c>
      <c r="H2655" s="8">
        <v>0.443</v>
      </c>
      <c r="I2655" s="9">
        <f>_xlfn.NUMBERVALUE(INDEX(tb_SVI[],MATCH(tb_MHDI[[#This Row],[mun_uf]],tb_SVI[city_name_uf],0),7),".")</f>
        <v>2010</v>
      </c>
    </row>
    <row r="2656" spans="1:9" x14ac:dyDescent="0.25">
      <c r="A2656" s="8" t="s">
        <v>14695</v>
      </c>
      <c r="B2656" s="8" t="str">
        <f>LEFT(tb_MHDI[[#This Row],[Territorialidades]],(FIND("/",tb_MHDI[[#This Row],[Territorialidades]])-2))</f>
        <v>Juruti</v>
      </c>
      <c r="C2656" s="8" t="str">
        <f>LEFT(RIGHT(tb_MHDI[[#This Row],[Territorialidades]],3),2)</f>
        <v>PA</v>
      </c>
      <c r="D2656" s="8" t="str">
        <f>CONCATENATE(tb_MHDI[[#This Row],[Município]],"/",tb_MHDI[[#This Row],[UF]])</f>
        <v>Juruti/PA</v>
      </c>
      <c r="E2656" s="8">
        <v>0.59199999999999997</v>
      </c>
      <c r="F2656" s="8">
        <v>0.54700000000000004</v>
      </c>
      <c r="G2656" s="8">
        <v>0.75600000000000001</v>
      </c>
      <c r="H2656" s="8">
        <v>0.501</v>
      </c>
      <c r="I2656" s="9">
        <f>_xlfn.NUMBERVALUE(INDEX(tb_SVI[],MATCH(tb_MHDI[[#This Row],[mun_uf]],tb_SVI[city_name_uf],0),7),".")</f>
        <v>2010</v>
      </c>
    </row>
    <row r="2657" spans="1:9" x14ac:dyDescent="0.25">
      <c r="A2657" s="8" t="s">
        <v>14696</v>
      </c>
      <c r="B2657" s="8" t="str">
        <f>LEFT(tb_MHDI[[#This Row],[Territorialidades]],(FIND("/",tb_MHDI[[#This Row],[Territorialidades]])-2))</f>
        <v>Juscimeira</v>
      </c>
      <c r="C2657" s="8" t="str">
        <f>LEFT(RIGHT(tb_MHDI[[#This Row],[Territorialidades]],3),2)</f>
        <v>MT</v>
      </c>
      <c r="D2657" s="8" t="str">
        <f>CONCATENATE(tb_MHDI[[#This Row],[Município]],"/",tb_MHDI[[#This Row],[UF]])</f>
        <v>Juscimeira/MT</v>
      </c>
      <c r="E2657" s="8">
        <v>0.71399999999999997</v>
      </c>
      <c r="F2657" s="8">
        <v>0.67800000000000005</v>
      </c>
      <c r="G2657" s="8">
        <v>0.84199999999999997</v>
      </c>
      <c r="H2657" s="8">
        <v>0.63700000000000001</v>
      </c>
      <c r="I2657" s="9">
        <f>_xlfn.NUMBERVALUE(INDEX(tb_SVI[],MATCH(tb_MHDI[[#This Row],[mun_uf]],tb_SVI[city_name_uf],0),7),".")</f>
        <v>2010</v>
      </c>
    </row>
    <row r="2658" spans="1:9" x14ac:dyDescent="0.25">
      <c r="A2658" s="8" t="s">
        <v>14697</v>
      </c>
      <c r="B2658" s="8" t="str">
        <f>LEFT(tb_MHDI[[#This Row],[Territorialidades]],(FIND("/",tb_MHDI[[#This Row],[Territorialidades]])-2))</f>
        <v>Jussara</v>
      </c>
      <c r="C2658" s="8" t="str">
        <f>LEFT(RIGHT(tb_MHDI[[#This Row],[Territorialidades]],3),2)</f>
        <v>BA</v>
      </c>
      <c r="D2658" s="8" t="str">
        <f>CONCATENATE(tb_MHDI[[#This Row],[Município]],"/",tb_MHDI[[#This Row],[UF]])</f>
        <v>Jussara/BA</v>
      </c>
      <c r="E2658" s="8">
        <v>0.57099999999999995</v>
      </c>
      <c r="F2658" s="8">
        <v>0.54400000000000004</v>
      </c>
      <c r="G2658" s="8">
        <v>0.72</v>
      </c>
      <c r="H2658" s="8">
        <v>0.47599999999999998</v>
      </c>
      <c r="I2658" s="9">
        <f>_xlfn.NUMBERVALUE(INDEX(tb_SVI[],MATCH(tb_MHDI[[#This Row],[mun_uf]],tb_SVI[city_name_uf],0),7),".")</f>
        <v>2010</v>
      </c>
    </row>
    <row r="2659" spans="1:9" x14ac:dyDescent="0.25">
      <c r="A2659" s="8" t="s">
        <v>14698</v>
      </c>
      <c r="B2659" s="8" t="str">
        <f>LEFT(tb_MHDI[[#This Row],[Territorialidades]],(FIND("/",tb_MHDI[[#This Row],[Territorialidades]])-2))</f>
        <v>Jussara</v>
      </c>
      <c r="C2659" s="8" t="str">
        <f>LEFT(RIGHT(tb_MHDI[[#This Row],[Territorialidades]],3),2)</f>
        <v>GO</v>
      </c>
      <c r="D2659" s="8" t="str">
        <f>CONCATENATE(tb_MHDI[[#This Row],[Município]],"/",tb_MHDI[[#This Row],[UF]])</f>
        <v>Jussara/GO</v>
      </c>
      <c r="E2659" s="8">
        <v>0.74299999999999999</v>
      </c>
      <c r="F2659" s="8">
        <v>0.76800000000000002</v>
      </c>
      <c r="G2659" s="8">
        <v>0.84199999999999997</v>
      </c>
      <c r="H2659" s="8">
        <v>0.63500000000000001</v>
      </c>
      <c r="I2659" s="9">
        <f>_xlfn.NUMBERVALUE(INDEX(tb_SVI[],MATCH(tb_MHDI[[#This Row],[mun_uf]],tb_SVI[city_name_uf],0),7),".")</f>
        <v>2010</v>
      </c>
    </row>
    <row r="2660" spans="1:9" x14ac:dyDescent="0.25">
      <c r="A2660" s="8" t="s">
        <v>14699</v>
      </c>
      <c r="B2660" s="8" t="str">
        <f>LEFT(tb_MHDI[[#This Row],[Territorialidades]],(FIND("/",tb_MHDI[[#This Row],[Territorialidades]])-2))</f>
        <v>Jussara</v>
      </c>
      <c r="C2660" s="8" t="str">
        <f>LEFT(RIGHT(tb_MHDI[[#This Row],[Territorialidades]],3),2)</f>
        <v>PR</v>
      </c>
      <c r="D2660" s="8" t="str">
        <f>CONCATENATE(tb_MHDI[[#This Row],[Município]],"/",tb_MHDI[[#This Row],[UF]])</f>
        <v>Jussara/PR</v>
      </c>
      <c r="E2660" s="8">
        <v>0.71799999999999997</v>
      </c>
      <c r="F2660" s="8">
        <v>0.71599999999999997</v>
      </c>
      <c r="G2660" s="8">
        <v>0.83499999999999996</v>
      </c>
      <c r="H2660" s="8">
        <v>0.61899999999999999</v>
      </c>
      <c r="I2660" s="9">
        <f>_xlfn.NUMBERVALUE(INDEX(tb_SVI[],MATCH(tb_MHDI[[#This Row],[mun_uf]],tb_SVI[city_name_uf],0),7),".")</f>
        <v>2010</v>
      </c>
    </row>
    <row r="2661" spans="1:9" x14ac:dyDescent="0.25">
      <c r="A2661" s="8" t="s">
        <v>14700</v>
      </c>
      <c r="B2661" s="8" t="str">
        <f>LEFT(tb_MHDI[[#This Row],[Territorialidades]],(FIND("/",tb_MHDI[[#This Row],[Territorialidades]])-2))</f>
        <v>Jussari</v>
      </c>
      <c r="C2661" s="8" t="str">
        <f>LEFT(RIGHT(tb_MHDI[[#This Row],[Territorialidades]],3),2)</f>
        <v>BA</v>
      </c>
      <c r="D2661" s="8" t="str">
        <f>CONCATENATE(tb_MHDI[[#This Row],[Município]],"/",tb_MHDI[[#This Row],[UF]])</f>
        <v>Jussari/BA</v>
      </c>
      <c r="E2661" s="8">
        <v>0.56699999999999995</v>
      </c>
      <c r="F2661" s="8">
        <v>0.57699999999999996</v>
      </c>
      <c r="G2661" s="8">
        <v>0.69899999999999995</v>
      </c>
      <c r="H2661" s="8">
        <v>0.45100000000000001</v>
      </c>
      <c r="I2661" s="9">
        <f>_xlfn.NUMBERVALUE(INDEX(tb_SVI[],MATCH(tb_MHDI[[#This Row],[mun_uf]],tb_SVI[city_name_uf],0),7),".")</f>
        <v>2010</v>
      </c>
    </row>
    <row r="2662" spans="1:9" x14ac:dyDescent="0.25">
      <c r="A2662" s="8" t="s">
        <v>14701</v>
      </c>
      <c r="B2662" s="8" t="str">
        <f>LEFT(tb_MHDI[[#This Row],[Territorialidades]],(FIND("/",tb_MHDI[[#This Row],[Territorialidades]])-2))</f>
        <v>Jussiape</v>
      </c>
      <c r="C2662" s="8" t="str">
        <f>LEFT(RIGHT(tb_MHDI[[#This Row],[Territorialidades]],3),2)</f>
        <v>BA</v>
      </c>
      <c r="D2662" s="8" t="str">
        <f>CONCATENATE(tb_MHDI[[#This Row],[Município]],"/",tb_MHDI[[#This Row],[UF]])</f>
        <v>Jussiape/BA</v>
      </c>
      <c r="E2662" s="8">
        <v>0.60199999999999998</v>
      </c>
      <c r="F2662" s="8">
        <v>0.6</v>
      </c>
      <c r="G2662" s="8">
        <v>0.73599999999999999</v>
      </c>
      <c r="H2662" s="8">
        <v>0.49299999999999999</v>
      </c>
      <c r="I2662" s="9">
        <f>_xlfn.NUMBERVALUE(INDEX(tb_SVI[],MATCH(tb_MHDI[[#This Row],[mun_uf]],tb_SVI[city_name_uf],0),7),".")</f>
        <v>2010</v>
      </c>
    </row>
    <row r="2663" spans="1:9" x14ac:dyDescent="0.25">
      <c r="A2663" s="8" t="s">
        <v>14702</v>
      </c>
      <c r="B2663" s="8" t="str">
        <f>LEFT(tb_MHDI[[#This Row],[Territorialidades]],(FIND("/",tb_MHDI[[#This Row],[Territorialidades]])-2))</f>
        <v>Jutaí</v>
      </c>
      <c r="C2663" s="8" t="str">
        <f>LEFT(RIGHT(tb_MHDI[[#This Row],[Territorialidades]],3),2)</f>
        <v>AM</v>
      </c>
      <c r="D2663" s="8" t="str">
        <f>CONCATENATE(tb_MHDI[[#This Row],[Município]],"/",tb_MHDI[[#This Row],[UF]])</f>
        <v>Jutaí/AM</v>
      </c>
      <c r="E2663" s="8">
        <v>0.51600000000000001</v>
      </c>
      <c r="F2663" s="8">
        <v>0.52800000000000002</v>
      </c>
      <c r="G2663" s="8">
        <v>0.76600000000000001</v>
      </c>
      <c r="H2663" s="8">
        <v>0.34</v>
      </c>
      <c r="I2663" s="9">
        <f>_xlfn.NUMBERVALUE(INDEX(tb_SVI[],MATCH(tb_MHDI[[#This Row],[mun_uf]],tb_SVI[city_name_uf],0),7),".")</f>
        <v>2010</v>
      </c>
    </row>
    <row r="2664" spans="1:9" x14ac:dyDescent="0.25">
      <c r="A2664" s="8" t="s">
        <v>14703</v>
      </c>
      <c r="B2664" s="8" t="str">
        <f>LEFT(tb_MHDI[[#This Row],[Territorialidades]],(FIND("/",tb_MHDI[[#This Row],[Territorialidades]])-2))</f>
        <v>Juti</v>
      </c>
      <c r="C2664" s="8" t="str">
        <f>LEFT(RIGHT(tb_MHDI[[#This Row],[Territorialidades]],3),2)</f>
        <v>MS</v>
      </c>
      <c r="D2664" s="8" t="str">
        <f>CONCATENATE(tb_MHDI[[#This Row],[Município]],"/",tb_MHDI[[#This Row],[UF]])</f>
        <v>Juti/MS</v>
      </c>
      <c r="E2664" s="8">
        <v>0.623</v>
      </c>
      <c r="F2664" s="8">
        <v>0.64600000000000002</v>
      </c>
      <c r="G2664" s="8">
        <v>0.77</v>
      </c>
      <c r="H2664" s="8">
        <v>0.48499999999999999</v>
      </c>
      <c r="I2664" s="9">
        <f>_xlfn.NUMBERVALUE(INDEX(tb_SVI[],MATCH(tb_MHDI[[#This Row],[mun_uf]],tb_SVI[city_name_uf],0),7),".")</f>
        <v>2010</v>
      </c>
    </row>
    <row r="2665" spans="1:9" x14ac:dyDescent="0.25">
      <c r="A2665" s="8" t="s">
        <v>14704</v>
      </c>
      <c r="B2665" s="8" t="str">
        <f>LEFT(tb_MHDI[[#This Row],[Territorialidades]],(FIND("/",tb_MHDI[[#This Row],[Territorialidades]])-2))</f>
        <v>Juvenília</v>
      </c>
      <c r="C2665" s="8" t="str">
        <f>LEFT(RIGHT(tb_MHDI[[#This Row],[Territorialidades]],3),2)</f>
        <v>MG</v>
      </c>
      <c r="D2665" s="8" t="str">
        <f>CONCATENATE(tb_MHDI[[#This Row],[Município]],"/",tb_MHDI[[#This Row],[UF]])</f>
        <v>Juvenília/MG</v>
      </c>
      <c r="E2665" s="8">
        <v>0.59199999999999997</v>
      </c>
      <c r="F2665" s="8">
        <v>0.53500000000000003</v>
      </c>
      <c r="G2665" s="8">
        <v>0.77600000000000002</v>
      </c>
      <c r="H2665" s="8">
        <v>0.501</v>
      </c>
      <c r="I2665" s="9">
        <f>_xlfn.NUMBERVALUE(INDEX(tb_SVI[],MATCH(tb_MHDI[[#This Row],[mun_uf]],tb_SVI[city_name_uf],0),7),".")</f>
        <v>2010</v>
      </c>
    </row>
    <row r="2666" spans="1:9" x14ac:dyDescent="0.25">
      <c r="A2666" s="8" t="s">
        <v>14705</v>
      </c>
      <c r="B2666" s="8" t="str">
        <f>LEFT(tb_MHDI[[#This Row],[Territorialidades]],(FIND("/",tb_MHDI[[#This Row],[Territorialidades]])-2))</f>
        <v>Kaloré</v>
      </c>
      <c r="C2666" s="8" t="str">
        <f>LEFT(RIGHT(tb_MHDI[[#This Row],[Territorialidades]],3),2)</f>
        <v>PR</v>
      </c>
      <c r="D2666" s="8" t="str">
        <f>CONCATENATE(tb_MHDI[[#This Row],[Município]],"/",tb_MHDI[[#This Row],[UF]])</f>
        <v>Kaloré/PR</v>
      </c>
      <c r="E2666" s="8">
        <v>0.72099999999999997</v>
      </c>
      <c r="F2666" s="8">
        <v>0.67300000000000004</v>
      </c>
      <c r="G2666" s="8">
        <v>0.84799999999999998</v>
      </c>
      <c r="H2666" s="8">
        <v>0.65700000000000003</v>
      </c>
      <c r="I2666" s="9">
        <f>_xlfn.NUMBERVALUE(INDEX(tb_SVI[],MATCH(tb_MHDI[[#This Row],[mun_uf]],tb_SVI[city_name_uf],0),7),".")</f>
        <v>2010</v>
      </c>
    </row>
    <row r="2667" spans="1:9" x14ac:dyDescent="0.25">
      <c r="A2667" s="8" t="s">
        <v>14706</v>
      </c>
      <c r="B2667" s="8" t="str">
        <f>LEFT(tb_MHDI[[#This Row],[Territorialidades]],(FIND("/",tb_MHDI[[#This Row],[Territorialidades]])-2))</f>
        <v>Lábrea</v>
      </c>
      <c r="C2667" s="8" t="str">
        <f>LEFT(RIGHT(tb_MHDI[[#This Row],[Territorialidades]],3),2)</f>
        <v>AM</v>
      </c>
      <c r="D2667" s="8" t="str">
        <f>CONCATENATE(tb_MHDI[[#This Row],[Município]],"/",tb_MHDI[[#This Row],[UF]])</f>
        <v>Lábrea/AM</v>
      </c>
      <c r="E2667" s="8">
        <v>0.53100000000000003</v>
      </c>
      <c r="F2667" s="8">
        <v>0.53800000000000003</v>
      </c>
      <c r="G2667" s="8">
        <v>0.74399999999999999</v>
      </c>
      <c r="H2667" s="8">
        <v>0.374</v>
      </c>
      <c r="I2667" s="9">
        <f>_xlfn.NUMBERVALUE(INDEX(tb_SVI[],MATCH(tb_MHDI[[#This Row],[mun_uf]],tb_SVI[city_name_uf],0),7),".")</f>
        <v>2010</v>
      </c>
    </row>
    <row r="2668" spans="1:9" x14ac:dyDescent="0.25">
      <c r="A2668" s="8" t="s">
        <v>14707</v>
      </c>
      <c r="B2668" s="8" t="str">
        <f>LEFT(tb_MHDI[[#This Row],[Territorialidades]],(FIND("/",tb_MHDI[[#This Row],[Territorialidades]])-2))</f>
        <v>Lacerdópolis</v>
      </c>
      <c r="C2668" s="8" t="str">
        <f>LEFT(RIGHT(tb_MHDI[[#This Row],[Territorialidades]],3),2)</f>
        <v>SC</v>
      </c>
      <c r="D2668" s="8" t="str">
        <f>CONCATENATE(tb_MHDI[[#This Row],[Município]],"/",tb_MHDI[[#This Row],[UF]])</f>
        <v>Lacerdópolis/SC</v>
      </c>
      <c r="E2668" s="8">
        <v>0.78100000000000003</v>
      </c>
      <c r="F2668" s="8">
        <v>0.76300000000000001</v>
      </c>
      <c r="G2668" s="8">
        <v>0.88300000000000001</v>
      </c>
      <c r="H2668" s="8">
        <v>0.70799999999999996</v>
      </c>
      <c r="I2668" s="9">
        <f>_xlfn.NUMBERVALUE(INDEX(tb_SVI[],MATCH(tb_MHDI[[#This Row],[mun_uf]],tb_SVI[city_name_uf],0),7),".")</f>
        <v>2010</v>
      </c>
    </row>
    <row r="2669" spans="1:9" x14ac:dyDescent="0.25">
      <c r="A2669" s="8" t="s">
        <v>14708</v>
      </c>
      <c r="B2669" s="8" t="str">
        <f>LEFT(tb_MHDI[[#This Row],[Territorialidades]],(FIND("/",tb_MHDI[[#This Row],[Territorialidades]])-2))</f>
        <v>Ladainha</v>
      </c>
      <c r="C2669" s="8" t="str">
        <f>LEFT(RIGHT(tb_MHDI[[#This Row],[Territorialidades]],3),2)</f>
        <v>MG</v>
      </c>
      <c r="D2669" s="8" t="str">
        <f>CONCATENATE(tb_MHDI[[#This Row],[Município]],"/",tb_MHDI[[#This Row],[UF]])</f>
        <v>Ladainha/MG</v>
      </c>
      <c r="E2669" s="8">
        <v>0.54100000000000004</v>
      </c>
      <c r="F2669" s="8">
        <v>0.53700000000000003</v>
      </c>
      <c r="G2669" s="8">
        <v>0.754</v>
      </c>
      <c r="H2669" s="8">
        <v>0.39100000000000001</v>
      </c>
      <c r="I2669" s="9">
        <f>_xlfn.NUMBERVALUE(INDEX(tb_SVI[],MATCH(tb_MHDI[[#This Row],[mun_uf]],tb_SVI[city_name_uf],0),7),".")</f>
        <v>2010</v>
      </c>
    </row>
    <row r="2670" spans="1:9" x14ac:dyDescent="0.25">
      <c r="A2670" s="8" t="s">
        <v>14709</v>
      </c>
      <c r="B2670" s="8" t="str">
        <f>LEFT(tb_MHDI[[#This Row],[Territorialidades]],(FIND("/",tb_MHDI[[#This Row],[Territorialidades]])-2))</f>
        <v>Ladário</v>
      </c>
      <c r="C2670" s="8" t="str">
        <f>LEFT(RIGHT(tb_MHDI[[#This Row],[Territorialidades]],3),2)</f>
        <v>MS</v>
      </c>
      <c r="D2670" s="8" t="str">
        <f>CONCATENATE(tb_MHDI[[#This Row],[Município]],"/",tb_MHDI[[#This Row],[UF]])</f>
        <v>Ladário/MS</v>
      </c>
      <c r="E2670" s="8">
        <v>0.70399999999999996</v>
      </c>
      <c r="F2670" s="8">
        <v>0.68700000000000006</v>
      </c>
      <c r="G2670" s="8">
        <v>0.82199999999999995</v>
      </c>
      <c r="H2670" s="8">
        <v>0.61799999999999999</v>
      </c>
      <c r="I2670" s="9">
        <f>_xlfn.NUMBERVALUE(INDEX(tb_SVI[],MATCH(tb_MHDI[[#This Row],[mun_uf]],tb_SVI[city_name_uf],0),7),".")</f>
        <v>2010</v>
      </c>
    </row>
    <row r="2671" spans="1:9" x14ac:dyDescent="0.25">
      <c r="A2671" s="8" t="s">
        <v>14710</v>
      </c>
      <c r="B2671" s="8" t="str">
        <f>LEFT(tb_MHDI[[#This Row],[Territorialidades]],(FIND("/",tb_MHDI[[#This Row],[Territorialidades]])-2))</f>
        <v>Lafaiete Coutinho</v>
      </c>
      <c r="C2671" s="8" t="str">
        <f>LEFT(RIGHT(tb_MHDI[[#This Row],[Territorialidades]],3),2)</f>
        <v>BA</v>
      </c>
      <c r="D2671" s="8" t="str">
        <f>CONCATENATE(tb_MHDI[[#This Row],[Município]],"/",tb_MHDI[[#This Row],[UF]])</f>
        <v>Lafaiete Coutinho/BA</v>
      </c>
      <c r="E2671" s="8">
        <v>0.59899999999999998</v>
      </c>
      <c r="F2671" s="8">
        <v>0.57599999999999996</v>
      </c>
      <c r="G2671" s="8">
        <v>0.77100000000000002</v>
      </c>
      <c r="H2671" s="8">
        <v>0.48299999999999998</v>
      </c>
      <c r="I2671" s="9">
        <f>_xlfn.NUMBERVALUE(INDEX(tb_SVI[],MATCH(tb_MHDI[[#This Row],[mun_uf]],tb_SVI[city_name_uf],0),7),".")</f>
        <v>2010</v>
      </c>
    </row>
    <row r="2672" spans="1:9" x14ac:dyDescent="0.25">
      <c r="A2672" s="8" t="s">
        <v>14711</v>
      </c>
      <c r="B2672" s="8" t="str">
        <f>LEFT(tb_MHDI[[#This Row],[Territorialidades]],(FIND("/",tb_MHDI[[#This Row],[Territorialidades]])-2))</f>
        <v>Lagamar</v>
      </c>
      <c r="C2672" s="8" t="str">
        <f>LEFT(RIGHT(tb_MHDI[[#This Row],[Territorialidades]],3),2)</f>
        <v>MG</v>
      </c>
      <c r="D2672" s="8" t="str">
        <f>CONCATENATE(tb_MHDI[[#This Row],[Município]],"/",tb_MHDI[[#This Row],[UF]])</f>
        <v>Lagamar/MG</v>
      </c>
      <c r="E2672" s="8">
        <v>0.71799999999999997</v>
      </c>
      <c r="F2672" s="8">
        <v>0.69199999999999995</v>
      </c>
      <c r="G2672" s="8">
        <v>0.83899999999999997</v>
      </c>
      <c r="H2672" s="8">
        <v>0.63700000000000001</v>
      </c>
      <c r="I2672" s="9">
        <f>_xlfn.NUMBERVALUE(INDEX(tb_SVI[],MATCH(tb_MHDI[[#This Row],[mun_uf]],tb_SVI[city_name_uf],0),7),".")</f>
        <v>2010</v>
      </c>
    </row>
    <row r="2673" spans="1:9" x14ac:dyDescent="0.25">
      <c r="A2673" s="8" t="s">
        <v>14712</v>
      </c>
      <c r="B2673" s="8" t="str">
        <f>LEFT(tb_MHDI[[#This Row],[Territorialidades]],(FIND("/",tb_MHDI[[#This Row],[Territorialidades]])-2))</f>
        <v>Lagarto</v>
      </c>
      <c r="C2673" s="8" t="str">
        <f>LEFT(RIGHT(tb_MHDI[[#This Row],[Territorialidades]],3),2)</f>
        <v>SE</v>
      </c>
      <c r="D2673" s="8" t="str">
        <f>CONCATENATE(tb_MHDI[[#This Row],[Município]],"/",tb_MHDI[[#This Row],[UF]])</f>
        <v>Lagarto/SE</v>
      </c>
      <c r="E2673" s="8">
        <v>0.625</v>
      </c>
      <c r="F2673" s="8">
        <v>0.61299999999999999</v>
      </c>
      <c r="G2673" s="8">
        <v>0.77500000000000002</v>
      </c>
      <c r="H2673" s="8">
        <v>0.51500000000000001</v>
      </c>
      <c r="I2673" s="9">
        <f>_xlfn.NUMBERVALUE(INDEX(tb_SVI[],MATCH(tb_MHDI[[#This Row],[mun_uf]],tb_SVI[city_name_uf],0),7),".")</f>
        <v>2010</v>
      </c>
    </row>
    <row r="2674" spans="1:9" x14ac:dyDescent="0.25">
      <c r="A2674" s="8" t="s">
        <v>14713</v>
      </c>
      <c r="B2674" s="8" t="str">
        <f>LEFT(tb_MHDI[[#This Row],[Territorialidades]],(FIND("/",tb_MHDI[[#This Row],[Territorialidades]])-2))</f>
        <v>Lages</v>
      </c>
      <c r="C2674" s="8" t="str">
        <f>LEFT(RIGHT(tb_MHDI[[#This Row],[Territorialidades]],3),2)</f>
        <v>SC</v>
      </c>
      <c r="D2674" s="8" t="str">
        <f>CONCATENATE(tb_MHDI[[#This Row],[Município]],"/",tb_MHDI[[#This Row],[UF]])</f>
        <v>Lages/SC</v>
      </c>
      <c r="E2674" s="8">
        <v>0.77</v>
      </c>
      <c r="F2674" s="8">
        <v>0.755</v>
      </c>
      <c r="G2674" s="8">
        <v>0.86699999999999999</v>
      </c>
      <c r="H2674" s="8">
        <v>0.69699999999999995</v>
      </c>
      <c r="I2674" s="9">
        <f>_xlfn.NUMBERVALUE(INDEX(tb_SVI[],MATCH(tb_MHDI[[#This Row],[mun_uf]],tb_SVI[city_name_uf],0),7),".")</f>
        <v>2010</v>
      </c>
    </row>
    <row r="2675" spans="1:9" x14ac:dyDescent="0.25">
      <c r="A2675" s="8" t="s">
        <v>14714</v>
      </c>
      <c r="B2675" s="8" t="str">
        <f>LEFT(tb_MHDI[[#This Row],[Territorialidades]],(FIND("/",tb_MHDI[[#This Row],[Territorialidades]])-2))</f>
        <v>Lagoa Alegre</v>
      </c>
      <c r="C2675" s="8" t="str">
        <f>LEFT(RIGHT(tb_MHDI[[#This Row],[Territorialidades]],3),2)</f>
        <v>PI</v>
      </c>
      <c r="D2675" s="8" t="str">
        <f>CONCATENATE(tb_MHDI[[#This Row],[Município]],"/",tb_MHDI[[#This Row],[UF]])</f>
        <v>Lagoa Alegre/PI</v>
      </c>
      <c r="E2675" s="8">
        <v>0.55000000000000004</v>
      </c>
      <c r="F2675" s="8">
        <v>0.53800000000000003</v>
      </c>
      <c r="G2675" s="8">
        <v>0.72799999999999998</v>
      </c>
      <c r="H2675" s="8">
        <v>0.42499999999999999</v>
      </c>
      <c r="I2675" s="9">
        <f>_xlfn.NUMBERVALUE(INDEX(tb_SVI[],MATCH(tb_MHDI[[#This Row],[mun_uf]],tb_SVI[city_name_uf],0),7),".")</f>
        <v>2010</v>
      </c>
    </row>
    <row r="2676" spans="1:9" x14ac:dyDescent="0.25">
      <c r="A2676" s="8" t="s">
        <v>14715</v>
      </c>
      <c r="B2676" s="8" t="str">
        <f>LEFT(tb_MHDI[[#This Row],[Territorialidades]],(FIND("/",tb_MHDI[[#This Row],[Territorialidades]])-2))</f>
        <v>Lagoa Bonita do Sul</v>
      </c>
      <c r="C2676" s="8" t="str">
        <f>LEFT(RIGHT(tb_MHDI[[#This Row],[Territorialidades]],3),2)</f>
        <v>RS</v>
      </c>
      <c r="D2676" s="8" t="str">
        <f>CONCATENATE(tb_MHDI[[#This Row],[Município]],"/",tb_MHDI[[#This Row],[UF]])</f>
        <v>Lagoa Bonita do Sul/RS</v>
      </c>
      <c r="E2676" s="8">
        <v>0.67</v>
      </c>
      <c r="F2676" s="8">
        <v>0.69599999999999995</v>
      </c>
      <c r="G2676" s="8">
        <v>0.80100000000000005</v>
      </c>
      <c r="H2676" s="8">
        <v>0.53900000000000003</v>
      </c>
      <c r="I2676" s="9">
        <f>_xlfn.NUMBERVALUE(INDEX(tb_SVI[],MATCH(tb_MHDI[[#This Row],[mun_uf]],tb_SVI[city_name_uf],0),7),".")</f>
        <v>2010</v>
      </c>
    </row>
    <row r="2677" spans="1:9" x14ac:dyDescent="0.25">
      <c r="A2677" s="8" t="s">
        <v>14716</v>
      </c>
      <c r="B2677" s="8" t="str">
        <f>LEFT(tb_MHDI[[#This Row],[Territorialidades]],(FIND("/",tb_MHDI[[#This Row],[Territorialidades]])-2))</f>
        <v>Lagoa da Canoa</v>
      </c>
      <c r="C2677" s="8" t="str">
        <f>LEFT(RIGHT(tb_MHDI[[#This Row],[Territorialidades]],3),2)</f>
        <v>AL</v>
      </c>
      <c r="D2677" s="8" t="str">
        <f>CONCATENATE(tb_MHDI[[#This Row],[Município]],"/",tb_MHDI[[#This Row],[UF]])</f>
        <v>Lagoa da Canoa/AL</v>
      </c>
      <c r="E2677" s="8">
        <v>0.55200000000000005</v>
      </c>
      <c r="F2677" s="8">
        <v>0.54100000000000004</v>
      </c>
      <c r="G2677" s="8">
        <v>0.70299999999999996</v>
      </c>
      <c r="H2677" s="8">
        <v>0.443</v>
      </c>
      <c r="I2677" s="9">
        <f>_xlfn.NUMBERVALUE(INDEX(tb_SVI[],MATCH(tb_MHDI[[#This Row],[mun_uf]],tb_SVI[city_name_uf],0),7),".")</f>
        <v>2010</v>
      </c>
    </row>
    <row r="2678" spans="1:9" x14ac:dyDescent="0.25">
      <c r="A2678" s="8" t="s">
        <v>14717</v>
      </c>
      <c r="B2678" s="8" t="str">
        <f>LEFT(tb_MHDI[[#This Row],[Territorialidades]],(FIND("/",tb_MHDI[[#This Row],[Territorialidades]])-2))</f>
        <v>Lagoa da Confusão</v>
      </c>
      <c r="C2678" s="8" t="str">
        <f>LEFT(RIGHT(tb_MHDI[[#This Row],[Territorialidades]],3),2)</f>
        <v>TO</v>
      </c>
      <c r="D2678" s="8" t="str">
        <f>CONCATENATE(tb_MHDI[[#This Row],[Município]],"/",tb_MHDI[[#This Row],[UF]])</f>
        <v>Lagoa da Confusão/TO</v>
      </c>
      <c r="E2678" s="8">
        <v>0.627</v>
      </c>
      <c r="F2678" s="8">
        <v>0.63</v>
      </c>
      <c r="G2678" s="8">
        <v>0.78700000000000003</v>
      </c>
      <c r="H2678" s="8">
        <v>0.496</v>
      </c>
      <c r="I2678" s="9">
        <f>_xlfn.NUMBERVALUE(INDEX(tb_SVI[],MATCH(tb_MHDI[[#This Row],[mun_uf]],tb_SVI[city_name_uf],0),7),".")</f>
        <v>2010</v>
      </c>
    </row>
    <row r="2679" spans="1:9" x14ac:dyDescent="0.25">
      <c r="A2679" s="8" t="s">
        <v>14718</v>
      </c>
      <c r="B2679" s="8" t="str">
        <f>LEFT(tb_MHDI[[#This Row],[Territorialidades]],(FIND("/",tb_MHDI[[#This Row],[Territorialidades]])-2))</f>
        <v>Lagoa D'Anta</v>
      </c>
      <c r="C2679" s="8" t="str">
        <f>LEFT(RIGHT(tb_MHDI[[#This Row],[Territorialidades]],3),2)</f>
        <v>RN</v>
      </c>
      <c r="D2679" s="8" t="str">
        <f>CONCATENATE(tb_MHDI[[#This Row],[Município]],"/",tb_MHDI[[#This Row],[UF]])</f>
        <v>Lagoa D'Anta/RN</v>
      </c>
      <c r="E2679" s="8">
        <v>0.60099999999999998</v>
      </c>
      <c r="F2679" s="8">
        <v>0.57999999999999996</v>
      </c>
      <c r="G2679" s="8">
        <v>0.73899999999999999</v>
      </c>
      <c r="H2679" s="8">
        <v>0.50700000000000001</v>
      </c>
      <c r="I2679" s="9">
        <f>_xlfn.NUMBERVALUE(INDEX(tb_SVI[],MATCH(tb_MHDI[[#This Row],[mun_uf]],tb_SVI[city_name_uf],0),7),".")</f>
        <v>2010</v>
      </c>
    </row>
    <row r="2680" spans="1:9" x14ac:dyDescent="0.25">
      <c r="A2680" s="8" t="s">
        <v>14719</v>
      </c>
      <c r="B2680" s="8" t="str">
        <f>LEFT(tb_MHDI[[#This Row],[Territorialidades]],(FIND("/",tb_MHDI[[#This Row],[Territorialidades]])-2))</f>
        <v>Lagoa da Prata</v>
      </c>
      <c r="C2680" s="8" t="str">
        <f>LEFT(RIGHT(tb_MHDI[[#This Row],[Territorialidades]],3),2)</f>
        <v>MG</v>
      </c>
      <c r="D2680" s="8" t="str">
        <f>CONCATENATE(tb_MHDI[[#This Row],[Município]],"/",tb_MHDI[[#This Row],[UF]])</f>
        <v>Lagoa da Prata/MG</v>
      </c>
      <c r="E2680" s="8">
        <v>0.73199999999999998</v>
      </c>
      <c r="F2680" s="8">
        <v>0.72</v>
      </c>
      <c r="G2680" s="8">
        <v>0.83199999999999996</v>
      </c>
      <c r="H2680" s="8">
        <v>0.65500000000000003</v>
      </c>
      <c r="I2680" s="9">
        <f>_xlfn.NUMBERVALUE(INDEX(tb_SVI[],MATCH(tb_MHDI[[#This Row],[mun_uf]],tb_SVI[city_name_uf],0),7),".")</f>
        <v>2010</v>
      </c>
    </row>
    <row r="2681" spans="1:9" x14ac:dyDescent="0.25">
      <c r="A2681" s="8" t="s">
        <v>14720</v>
      </c>
      <c r="B2681" s="8" t="str">
        <f>LEFT(tb_MHDI[[#This Row],[Territorialidades]],(FIND("/",tb_MHDI[[#This Row],[Territorialidades]])-2))</f>
        <v>Lagoa de Dentro</v>
      </c>
      <c r="C2681" s="8" t="str">
        <f>LEFT(RIGHT(tb_MHDI[[#This Row],[Territorialidades]],3),2)</f>
        <v>PB</v>
      </c>
      <c r="D2681" s="8" t="str">
        <f>CONCATENATE(tb_MHDI[[#This Row],[Município]],"/",tb_MHDI[[#This Row],[UF]])</f>
        <v>Lagoa de Dentro/PB</v>
      </c>
      <c r="E2681" s="8">
        <v>0.56999999999999995</v>
      </c>
      <c r="F2681" s="8">
        <v>0.53900000000000003</v>
      </c>
      <c r="G2681" s="8">
        <v>0.77200000000000002</v>
      </c>
      <c r="H2681" s="8">
        <v>0.44400000000000001</v>
      </c>
      <c r="I2681" s="9">
        <f>_xlfn.NUMBERVALUE(INDEX(tb_SVI[],MATCH(tb_MHDI[[#This Row],[mun_uf]],tb_SVI[city_name_uf],0),7),".")</f>
        <v>2010</v>
      </c>
    </row>
    <row r="2682" spans="1:9" x14ac:dyDescent="0.25">
      <c r="A2682" s="8" t="s">
        <v>14721</v>
      </c>
      <c r="B2682" s="8" t="str">
        <f>LEFT(tb_MHDI[[#This Row],[Territorialidades]],(FIND("/",tb_MHDI[[#This Row],[Territorialidades]])-2))</f>
        <v>Lagoa de Itaenga</v>
      </c>
      <c r="C2682" s="8" t="str">
        <f>LEFT(RIGHT(tb_MHDI[[#This Row],[Territorialidades]],3),2)</f>
        <v>PE</v>
      </c>
      <c r="D2682" s="8" t="str">
        <f>CONCATENATE(tb_MHDI[[#This Row],[Município]],"/",tb_MHDI[[#This Row],[UF]])</f>
        <v>Lagoa de Itaenga/PE</v>
      </c>
      <c r="E2682" s="8">
        <v>0.60199999999999998</v>
      </c>
      <c r="F2682" s="8">
        <v>0.55500000000000005</v>
      </c>
      <c r="G2682" s="8">
        <v>0.77400000000000002</v>
      </c>
      <c r="H2682" s="8">
        <v>0.50900000000000001</v>
      </c>
      <c r="I2682" s="9">
        <f>_xlfn.NUMBERVALUE(INDEX(tb_SVI[],MATCH(tb_MHDI[[#This Row],[mun_uf]],tb_SVI[city_name_uf],0),7),".")</f>
        <v>2010</v>
      </c>
    </row>
    <row r="2683" spans="1:9" x14ac:dyDescent="0.25">
      <c r="A2683" s="8" t="s">
        <v>14722</v>
      </c>
      <c r="B2683" s="8" t="str">
        <f>LEFT(tb_MHDI[[#This Row],[Territorialidades]],(FIND("/",tb_MHDI[[#This Row],[Territorialidades]])-2))</f>
        <v>Lagoa de Pedras</v>
      </c>
      <c r="C2683" s="8" t="str">
        <f>LEFT(RIGHT(tb_MHDI[[#This Row],[Territorialidades]],3),2)</f>
        <v>RN</v>
      </c>
      <c r="D2683" s="8" t="str">
        <f>CONCATENATE(tb_MHDI[[#This Row],[Município]],"/",tb_MHDI[[#This Row],[UF]])</f>
        <v>Lagoa de Pedras/RN</v>
      </c>
      <c r="E2683" s="8">
        <v>0.55300000000000005</v>
      </c>
      <c r="F2683" s="8">
        <v>0.52900000000000003</v>
      </c>
      <c r="G2683" s="8">
        <v>0.73399999999999999</v>
      </c>
      <c r="H2683" s="8">
        <v>0.436</v>
      </c>
      <c r="I2683" s="9">
        <f>_xlfn.NUMBERVALUE(INDEX(tb_SVI[],MATCH(tb_MHDI[[#This Row],[mun_uf]],tb_SVI[city_name_uf],0),7),".")</f>
        <v>2010</v>
      </c>
    </row>
    <row r="2684" spans="1:9" x14ac:dyDescent="0.25">
      <c r="A2684" s="8" t="s">
        <v>14723</v>
      </c>
      <c r="B2684" s="8" t="str">
        <f>LEFT(tb_MHDI[[#This Row],[Territorialidades]],(FIND("/",tb_MHDI[[#This Row],[Territorialidades]])-2))</f>
        <v>Lagoa de São Francisco</v>
      </c>
      <c r="C2684" s="8" t="str">
        <f>LEFT(RIGHT(tb_MHDI[[#This Row],[Territorialidades]],3),2)</f>
        <v>PI</v>
      </c>
      <c r="D2684" s="8" t="str">
        <f>CONCATENATE(tb_MHDI[[#This Row],[Município]],"/",tb_MHDI[[#This Row],[UF]])</f>
        <v>Lagoa de São Francisco/PI</v>
      </c>
      <c r="E2684" s="8">
        <v>0.52900000000000003</v>
      </c>
      <c r="F2684" s="8">
        <v>0.499</v>
      </c>
      <c r="G2684" s="8">
        <v>0.74299999999999999</v>
      </c>
      <c r="H2684" s="8">
        <v>0.4</v>
      </c>
      <c r="I2684" s="9">
        <f>_xlfn.NUMBERVALUE(INDEX(tb_SVI[],MATCH(tb_MHDI[[#This Row],[mun_uf]],tb_SVI[city_name_uf],0),7),".")</f>
        <v>2010</v>
      </c>
    </row>
    <row r="2685" spans="1:9" x14ac:dyDescent="0.25">
      <c r="A2685" s="8" t="s">
        <v>14724</v>
      </c>
      <c r="B2685" s="8" t="str">
        <f>LEFT(tb_MHDI[[#This Row],[Territorialidades]],(FIND("/",tb_MHDI[[#This Row],[Territorialidades]])-2))</f>
        <v>Lagoa de Velhos</v>
      </c>
      <c r="C2685" s="8" t="str">
        <f>LEFT(RIGHT(tb_MHDI[[#This Row],[Territorialidades]],3),2)</f>
        <v>RN</v>
      </c>
      <c r="D2685" s="8" t="str">
        <f>CONCATENATE(tb_MHDI[[#This Row],[Município]],"/",tb_MHDI[[#This Row],[UF]])</f>
        <v>Lagoa de Velhos/RN</v>
      </c>
      <c r="E2685" s="8">
        <v>0.58899999999999997</v>
      </c>
      <c r="F2685" s="8">
        <v>0.56599999999999995</v>
      </c>
      <c r="G2685" s="8">
        <v>0.78900000000000003</v>
      </c>
      <c r="H2685" s="8">
        <v>0.45800000000000002</v>
      </c>
      <c r="I2685" s="9">
        <f>_xlfn.NUMBERVALUE(INDEX(tb_SVI[],MATCH(tb_MHDI[[#This Row],[mun_uf]],tb_SVI[city_name_uf],0),7),".")</f>
        <v>2010</v>
      </c>
    </row>
    <row r="2686" spans="1:9" x14ac:dyDescent="0.25">
      <c r="A2686" s="8" t="s">
        <v>14725</v>
      </c>
      <c r="B2686" s="8" t="str">
        <f>LEFT(tb_MHDI[[#This Row],[Territorialidades]],(FIND("/",tb_MHDI[[#This Row],[Territorialidades]])-2))</f>
        <v>Lagoa do Barro do Piauí</v>
      </c>
      <c r="C2686" s="8" t="str">
        <f>LEFT(RIGHT(tb_MHDI[[#This Row],[Territorialidades]],3),2)</f>
        <v>PI</v>
      </c>
      <c r="D2686" s="8" t="str">
        <f>CONCATENATE(tb_MHDI[[#This Row],[Município]],"/",tb_MHDI[[#This Row],[UF]])</f>
        <v>Lagoa do Barro do Piauí/PI</v>
      </c>
      <c r="E2686" s="8">
        <v>0.502</v>
      </c>
      <c r="F2686" s="8">
        <v>0.47399999999999998</v>
      </c>
      <c r="G2686" s="8">
        <v>0.74399999999999999</v>
      </c>
      <c r="H2686" s="8">
        <v>0.35799999999999998</v>
      </c>
      <c r="I2686" s="9">
        <f>_xlfn.NUMBERVALUE(INDEX(tb_SVI[],MATCH(tb_MHDI[[#This Row],[mun_uf]],tb_SVI[city_name_uf],0),7),".")</f>
        <v>2010</v>
      </c>
    </row>
    <row r="2687" spans="1:9" x14ac:dyDescent="0.25">
      <c r="A2687" s="8" t="s">
        <v>14726</v>
      </c>
      <c r="B2687" s="8" t="str">
        <f>LEFT(tb_MHDI[[#This Row],[Territorialidades]],(FIND("/",tb_MHDI[[#This Row],[Territorialidades]])-2))</f>
        <v>Lagoa do Carro</v>
      </c>
      <c r="C2687" s="8" t="str">
        <f>LEFT(RIGHT(tb_MHDI[[#This Row],[Territorialidades]],3),2)</f>
        <v>PE</v>
      </c>
      <c r="D2687" s="8" t="str">
        <f>CONCATENATE(tb_MHDI[[#This Row],[Município]],"/",tb_MHDI[[#This Row],[UF]])</f>
        <v>Lagoa do Carro/PE</v>
      </c>
      <c r="E2687" s="8">
        <v>0.60899999999999999</v>
      </c>
      <c r="F2687" s="8">
        <v>0.56599999999999995</v>
      </c>
      <c r="G2687" s="8">
        <v>0.78900000000000003</v>
      </c>
      <c r="H2687" s="8">
        <v>0.505</v>
      </c>
      <c r="I2687" s="9">
        <f>_xlfn.NUMBERVALUE(INDEX(tb_SVI[],MATCH(tb_MHDI[[#This Row],[mun_uf]],tb_SVI[city_name_uf],0),7),".")</f>
        <v>2010</v>
      </c>
    </row>
    <row r="2688" spans="1:9" x14ac:dyDescent="0.25">
      <c r="A2688" s="8" t="s">
        <v>14727</v>
      </c>
      <c r="B2688" s="8" t="str">
        <f>LEFT(tb_MHDI[[#This Row],[Territorialidades]],(FIND("/",tb_MHDI[[#This Row],[Territorialidades]])-2))</f>
        <v>Lagoa do Mato</v>
      </c>
      <c r="C2688" s="8" t="str">
        <f>LEFT(RIGHT(tb_MHDI[[#This Row],[Territorialidades]],3),2)</f>
        <v>MA</v>
      </c>
      <c r="D2688" s="8" t="str">
        <f>CONCATENATE(tb_MHDI[[#This Row],[Município]],"/",tb_MHDI[[#This Row],[UF]])</f>
        <v>Lagoa do Mato/MA</v>
      </c>
      <c r="E2688" s="8">
        <v>0.56599999999999995</v>
      </c>
      <c r="F2688" s="8">
        <v>0.52500000000000002</v>
      </c>
      <c r="G2688" s="8">
        <v>0.72599999999999998</v>
      </c>
      <c r="H2688" s="8">
        <v>0.47499999999999998</v>
      </c>
      <c r="I2688" s="9">
        <f>_xlfn.NUMBERVALUE(INDEX(tb_SVI[],MATCH(tb_MHDI[[#This Row],[mun_uf]],tb_SVI[city_name_uf],0),7),".")</f>
        <v>2010</v>
      </c>
    </row>
    <row r="2689" spans="1:9" x14ac:dyDescent="0.25">
      <c r="A2689" s="8" t="s">
        <v>14728</v>
      </c>
      <c r="B2689" s="8" t="str">
        <f>LEFT(tb_MHDI[[#This Row],[Territorialidades]],(FIND("/",tb_MHDI[[#This Row],[Territorialidades]])-2))</f>
        <v>Lagoa do Ouro</v>
      </c>
      <c r="C2689" s="8" t="str">
        <f>LEFT(RIGHT(tb_MHDI[[#This Row],[Territorialidades]],3),2)</f>
        <v>PE</v>
      </c>
      <c r="D2689" s="8" t="str">
        <f>CONCATENATE(tb_MHDI[[#This Row],[Município]],"/",tb_MHDI[[#This Row],[UF]])</f>
        <v>Lagoa do Ouro/PE</v>
      </c>
      <c r="E2689" s="8">
        <v>0.52500000000000002</v>
      </c>
      <c r="F2689" s="8">
        <v>0.53600000000000003</v>
      </c>
      <c r="G2689" s="8">
        <v>0.73299999999999998</v>
      </c>
      <c r="H2689" s="8">
        <v>0.36899999999999999</v>
      </c>
      <c r="I2689" s="9">
        <f>_xlfn.NUMBERVALUE(INDEX(tb_SVI[],MATCH(tb_MHDI[[#This Row],[mun_uf]],tb_SVI[city_name_uf],0),7),".")</f>
        <v>2010</v>
      </c>
    </row>
    <row r="2690" spans="1:9" x14ac:dyDescent="0.25">
      <c r="A2690" s="8" t="s">
        <v>14729</v>
      </c>
      <c r="B2690" s="8" t="str">
        <f>LEFT(tb_MHDI[[#This Row],[Territorialidades]],(FIND("/",tb_MHDI[[#This Row],[Territorialidades]])-2))</f>
        <v>Lagoa do Piauí</v>
      </c>
      <c r="C2690" s="8" t="str">
        <f>LEFT(RIGHT(tb_MHDI[[#This Row],[Territorialidades]],3),2)</f>
        <v>PI</v>
      </c>
      <c r="D2690" s="8" t="str">
        <f>CONCATENATE(tb_MHDI[[#This Row],[Município]],"/",tb_MHDI[[#This Row],[UF]])</f>
        <v>Lagoa do Piauí/PI</v>
      </c>
      <c r="E2690" s="8">
        <v>0.58299999999999996</v>
      </c>
      <c r="F2690" s="8">
        <v>0.54800000000000004</v>
      </c>
      <c r="G2690" s="8">
        <v>0.77800000000000002</v>
      </c>
      <c r="H2690" s="8">
        <v>0.46400000000000002</v>
      </c>
      <c r="I2690" s="9">
        <f>_xlfn.NUMBERVALUE(INDEX(tb_SVI[],MATCH(tb_MHDI[[#This Row],[mun_uf]],tb_SVI[city_name_uf],0),7),".")</f>
        <v>2010</v>
      </c>
    </row>
    <row r="2691" spans="1:9" x14ac:dyDescent="0.25">
      <c r="A2691" s="8" t="s">
        <v>14730</v>
      </c>
      <c r="B2691" s="8" t="str">
        <f>LEFT(tb_MHDI[[#This Row],[Territorialidades]],(FIND("/",tb_MHDI[[#This Row],[Territorialidades]])-2))</f>
        <v>Lagoa dos Gatos</v>
      </c>
      <c r="C2691" s="8" t="str">
        <f>LEFT(RIGHT(tb_MHDI[[#This Row],[Territorialidades]],3),2)</f>
        <v>PE</v>
      </c>
      <c r="D2691" s="8" t="str">
        <f>CONCATENATE(tb_MHDI[[#This Row],[Município]],"/",tb_MHDI[[#This Row],[UF]])</f>
        <v>Lagoa dos Gatos/PE</v>
      </c>
      <c r="E2691" s="8">
        <v>0.55100000000000005</v>
      </c>
      <c r="F2691" s="8">
        <v>0.55500000000000005</v>
      </c>
      <c r="G2691" s="8">
        <v>0.72499999999999998</v>
      </c>
      <c r="H2691" s="8">
        <v>0.41599999999999998</v>
      </c>
      <c r="I2691" s="9">
        <f>_xlfn.NUMBERVALUE(INDEX(tb_SVI[],MATCH(tb_MHDI[[#This Row],[mun_uf]],tb_SVI[city_name_uf],0),7),".")</f>
        <v>2010</v>
      </c>
    </row>
    <row r="2692" spans="1:9" x14ac:dyDescent="0.25">
      <c r="A2692" s="8" t="s">
        <v>14731</v>
      </c>
      <c r="B2692" s="8" t="str">
        <f>LEFT(tb_MHDI[[#This Row],[Territorialidades]],(FIND("/",tb_MHDI[[#This Row],[Territorialidades]])-2))</f>
        <v>Lagoa do Sítio</v>
      </c>
      <c r="C2692" s="8" t="str">
        <f>LEFT(RIGHT(tb_MHDI[[#This Row],[Territorialidades]],3),2)</f>
        <v>PI</v>
      </c>
      <c r="D2692" s="8" t="str">
        <f>CONCATENATE(tb_MHDI[[#This Row],[Município]],"/",tb_MHDI[[#This Row],[UF]])</f>
        <v>Lagoa do Sítio/PI</v>
      </c>
      <c r="E2692" s="8">
        <v>0.54100000000000004</v>
      </c>
      <c r="F2692" s="8">
        <v>0.504</v>
      </c>
      <c r="G2692" s="8">
        <v>0.745</v>
      </c>
      <c r="H2692" s="8">
        <v>0.42099999999999999</v>
      </c>
      <c r="I2692" s="9">
        <f>_xlfn.NUMBERVALUE(INDEX(tb_SVI[],MATCH(tb_MHDI[[#This Row],[mun_uf]],tb_SVI[city_name_uf],0),7),".")</f>
        <v>2010</v>
      </c>
    </row>
    <row r="2693" spans="1:9" x14ac:dyDescent="0.25">
      <c r="A2693" s="8" t="s">
        <v>14732</v>
      </c>
      <c r="B2693" s="8" t="str">
        <f>LEFT(tb_MHDI[[#This Row],[Territorialidades]],(FIND("/",tb_MHDI[[#This Row],[Territorialidades]])-2))</f>
        <v>Lagoa dos Patos</v>
      </c>
      <c r="C2693" s="8" t="str">
        <f>LEFT(RIGHT(tb_MHDI[[#This Row],[Territorialidades]],3),2)</f>
        <v>MG</v>
      </c>
      <c r="D2693" s="8" t="str">
        <f>CONCATENATE(tb_MHDI[[#This Row],[Município]],"/",tb_MHDI[[#This Row],[UF]])</f>
        <v>Lagoa dos Patos/MG</v>
      </c>
      <c r="E2693" s="8">
        <v>0.63400000000000001</v>
      </c>
      <c r="F2693" s="8">
        <v>0.59299999999999997</v>
      </c>
      <c r="G2693" s="8">
        <v>0.77300000000000002</v>
      </c>
      <c r="H2693" s="8">
        <v>0.55600000000000005</v>
      </c>
      <c r="I2693" s="9">
        <f>_xlfn.NUMBERVALUE(INDEX(tb_SVI[],MATCH(tb_MHDI[[#This Row],[mun_uf]],tb_SVI[city_name_uf],0),7),".")</f>
        <v>2010</v>
      </c>
    </row>
    <row r="2694" spans="1:9" x14ac:dyDescent="0.25">
      <c r="A2694" s="8" t="s">
        <v>14733</v>
      </c>
      <c r="B2694" s="8" t="str">
        <f>LEFT(tb_MHDI[[#This Row],[Territorialidades]],(FIND("/",tb_MHDI[[#This Row],[Territorialidades]])-2))</f>
        <v>Lagoa dos Três Cantos</v>
      </c>
      <c r="C2694" s="8" t="str">
        <f>LEFT(RIGHT(tb_MHDI[[#This Row],[Territorialidades]],3),2)</f>
        <v>RS</v>
      </c>
      <c r="D2694" s="8" t="str">
        <f>CONCATENATE(tb_MHDI[[#This Row],[Município]],"/",tb_MHDI[[#This Row],[UF]])</f>
        <v>Lagoa dos Três Cantos/RS</v>
      </c>
      <c r="E2694" s="8">
        <v>0.78900000000000003</v>
      </c>
      <c r="F2694" s="8">
        <v>0.76500000000000001</v>
      </c>
      <c r="G2694" s="8">
        <v>0.85199999999999998</v>
      </c>
      <c r="H2694" s="8">
        <v>0.754</v>
      </c>
      <c r="I2694" s="9">
        <f>_xlfn.NUMBERVALUE(INDEX(tb_SVI[],MATCH(tb_MHDI[[#This Row],[mun_uf]],tb_SVI[city_name_uf],0),7),".")</f>
        <v>2010</v>
      </c>
    </row>
    <row r="2695" spans="1:9" x14ac:dyDescent="0.25">
      <c r="A2695" s="8" t="s">
        <v>14734</v>
      </c>
      <c r="B2695" s="8" t="str">
        <f>LEFT(tb_MHDI[[#This Row],[Territorialidades]],(FIND("/",tb_MHDI[[#This Row],[Territorialidades]])-2))</f>
        <v>Lagoa do Tocantins</v>
      </c>
      <c r="C2695" s="8" t="str">
        <f>LEFT(RIGHT(tb_MHDI[[#This Row],[Territorialidades]],3),2)</f>
        <v>TO</v>
      </c>
      <c r="D2695" s="8" t="str">
        <f>CONCATENATE(tb_MHDI[[#This Row],[Município]],"/",tb_MHDI[[#This Row],[UF]])</f>
        <v>Lagoa do Tocantins/TO</v>
      </c>
      <c r="E2695" s="8">
        <v>0.57899999999999996</v>
      </c>
      <c r="F2695" s="8">
        <v>0.54300000000000004</v>
      </c>
      <c r="G2695" s="8">
        <v>0.75800000000000001</v>
      </c>
      <c r="H2695" s="8">
        <v>0.47099999999999997</v>
      </c>
      <c r="I2695" s="9">
        <f>_xlfn.NUMBERVALUE(INDEX(tb_SVI[],MATCH(tb_MHDI[[#This Row],[mun_uf]],tb_SVI[city_name_uf],0),7),".")</f>
        <v>2010</v>
      </c>
    </row>
    <row r="2696" spans="1:9" x14ac:dyDescent="0.25">
      <c r="A2696" s="8" t="s">
        <v>14735</v>
      </c>
      <c r="B2696" s="8" t="str">
        <f>LEFT(tb_MHDI[[#This Row],[Territorialidades]],(FIND("/",tb_MHDI[[#This Row],[Territorialidades]])-2))</f>
        <v>Lagoa Dourada</v>
      </c>
      <c r="C2696" s="8" t="str">
        <f>LEFT(RIGHT(tb_MHDI[[#This Row],[Territorialidades]],3),2)</f>
        <v>MG</v>
      </c>
      <c r="D2696" s="8" t="str">
        <f>CONCATENATE(tb_MHDI[[#This Row],[Município]],"/",tb_MHDI[[#This Row],[UF]])</f>
        <v>Lagoa Dourada/MG</v>
      </c>
      <c r="E2696" s="8">
        <v>0.67600000000000005</v>
      </c>
      <c r="F2696" s="8">
        <v>0.67200000000000004</v>
      </c>
      <c r="G2696" s="8">
        <v>0.82799999999999996</v>
      </c>
      <c r="H2696" s="8">
        <v>0.55400000000000005</v>
      </c>
      <c r="I2696" s="9">
        <f>_xlfn.NUMBERVALUE(INDEX(tb_SVI[],MATCH(tb_MHDI[[#This Row],[mun_uf]],tb_SVI[city_name_uf],0),7),".")</f>
        <v>2010</v>
      </c>
    </row>
    <row r="2697" spans="1:9" x14ac:dyDescent="0.25">
      <c r="A2697" s="8" t="s">
        <v>14736</v>
      </c>
      <c r="B2697" s="8" t="str">
        <f>LEFT(tb_MHDI[[#This Row],[Territorialidades]],(FIND("/",tb_MHDI[[#This Row],[Territorialidades]])-2))</f>
        <v>Lagoa Formosa</v>
      </c>
      <c r="C2697" s="8" t="str">
        <f>LEFT(RIGHT(tb_MHDI[[#This Row],[Territorialidades]],3),2)</f>
        <v>MG</v>
      </c>
      <c r="D2697" s="8" t="str">
        <f>CONCATENATE(tb_MHDI[[#This Row],[Município]],"/",tb_MHDI[[#This Row],[UF]])</f>
        <v>Lagoa Formosa/MG</v>
      </c>
      <c r="E2697" s="8">
        <v>0.70299999999999996</v>
      </c>
      <c r="F2697" s="8">
        <v>0.71699999999999997</v>
      </c>
      <c r="G2697" s="8">
        <v>0.83199999999999996</v>
      </c>
      <c r="H2697" s="8">
        <v>0.58199999999999996</v>
      </c>
      <c r="I2697" s="9">
        <f>_xlfn.NUMBERVALUE(INDEX(tb_SVI[],MATCH(tb_MHDI[[#This Row],[mun_uf]],tb_SVI[city_name_uf],0),7),".")</f>
        <v>2010</v>
      </c>
    </row>
    <row r="2698" spans="1:9" x14ac:dyDescent="0.25">
      <c r="A2698" s="8" t="s">
        <v>14737</v>
      </c>
      <c r="B2698" s="8" t="str">
        <f>LEFT(tb_MHDI[[#This Row],[Territorialidades]],(FIND("/",tb_MHDI[[#This Row],[Territorialidades]])-2))</f>
        <v>Lagoa Grande do Maranhão</v>
      </c>
      <c r="C2698" s="8" t="str">
        <f>LEFT(RIGHT(tb_MHDI[[#This Row],[Territorialidades]],3),2)</f>
        <v>MA</v>
      </c>
      <c r="D2698" s="8" t="str">
        <f>CONCATENATE(tb_MHDI[[#This Row],[Município]],"/",tb_MHDI[[#This Row],[UF]])</f>
        <v>Lagoa Grande do Maranhão/MA</v>
      </c>
      <c r="E2698" s="8">
        <v>0.502</v>
      </c>
      <c r="F2698" s="8">
        <v>0.48</v>
      </c>
      <c r="G2698" s="8">
        <v>0.73099999999999998</v>
      </c>
      <c r="H2698" s="8">
        <v>0.36</v>
      </c>
      <c r="I2698" s="9">
        <f>_xlfn.NUMBERVALUE(INDEX(tb_SVI[],MATCH(tb_MHDI[[#This Row],[mun_uf]],tb_SVI[city_name_uf],0),7),".")</f>
        <v>2010</v>
      </c>
    </row>
    <row r="2699" spans="1:9" x14ac:dyDescent="0.25">
      <c r="A2699" s="8" t="s">
        <v>14738</v>
      </c>
      <c r="B2699" s="8" t="str">
        <f>LEFT(tb_MHDI[[#This Row],[Territorialidades]],(FIND("/",tb_MHDI[[#This Row],[Territorialidades]])-2))</f>
        <v>Lagoa Grande</v>
      </c>
      <c r="C2699" s="8" t="str">
        <f>LEFT(RIGHT(tb_MHDI[[#This Row],[Territorialidades]],3),2)</f>
        <v>MG</v>
      </c>
      <c r="D2699" s="8" t="str">
        <f>CONCATENATE(tb_MHDI[[#This Row],[Município]],"/",tb_MHDI[[#This Row],[UF]])</f>
        <v>Lagoa Grande/MG</v>
      </c>
      <c r="E2699" s="8">
        <v>0.67900000000000005</v>
      </c>
      <c r="F2699" s="8">
        <v>0.67800000000000005</v>
      </c>
      <c r="G2699" s="8">
        <v>0.81200000000000006</v>
      </c>
      <c r="H2699" s="8">
        <v>0.56799999999999995</v>
      </c>
      <c r="I2699" s="9">
        <f>_xlfn.NUMBERVALUE(INDEX(tb_SVI[],MATCH(tb_MHDI[[#This Row],[mun_uf]],tb_SVI[city_name_uf],0),7),".")</f>
        <v>2010</v>
      </c>
    </row>
    <row r="2700" spans="1:9" x14ac:dyDescent="0.25">
      <c r="A2700" s="8" t="s">
        <v>14739</v>
      </c>
      <c r="B2700" s="8" t="str">
        <f>LEFT(tb_MHDI[[#This Row],[Territorialidades]],(FIND("/",tb_MHDI[[#This Row],[Territorialidades]])-2))</f>
        <v>Lagoa Grande</v>
      </c>
      <c r="C2700" s="8" t="str">
        <f>LEFT(RIGHT(tb_MHDI[[#This Row],[Territorialidades]],3),2)</f>
        <v>PE</v>
      </c>
      <c r="D2700" s="8" t="str">
        <f>CONCATENATE(tb_MHDI[[#This Row],[Município]],"/",tb_MHDI[[#This Row],[UF]])</f>
        <v>Lagoa Grande/PE</v>
      </c>
      <c r="E2700" s="8">
        <v>0.59699999999999998</v>
      </c>
      <c r="F2700" s="8">
        <v>0.58099999999999996</v>
      </c>
      <c r="G2700" s="8">
        <v>0.70499999999999996</v>
      </c>
      <c r="H2700" s="8">
        <v>0.52</v>
      </c>
      <c r="I2700" s="9">
        <f>_xlfn.NUMBERVALUE(INDEX(tb_SVI[],MATCH(tb_MHDI[[#This Row],[mun_uf]],tb_SVI[city_name_uf],0),7),".")</f>
        <v>2010</v>
      </c>
    </row>
    <row r="2701" spans="1:9" x14ac:dyDescent="0.25">
      <c r="A2701" s="8" t="s">
        <v>14740</v>
      </c>
      <c r="B2701" s="8" t="str">
        <f>LEFT(tb_MHDI[[#This Row],[Territorialidades]],(FIND("/",tb_MHDI[[#This Row],[Territorialidades]])-2))</f>
        <v>Lagoa Nova</v>
      </c>
      <c r="C2701" s="8" t="str">
        <f>LEFT(RIGHT(tb_MHDI[[#This Row],[Territorialidades]],3),2)</f>
        <v>RN</v>
      </c>
      <c r="D2701" s="8" t="str">
        <f>CONCATENATE(tb_MHDI[[#This Row],[Município]],"/",tb_MHDI[[#This Row],[UF]])</f>
        <v>Lagoa Nova/RN</v>
      </c>
      <c r="E2701" s="8">
        <v>0.58499999999999996</v>
      </c>
      <c r="F2701" s="8">
        <v>0.54200000000000004</v>
      </c>
      <c r="G2701" s="8">
        <v>0.76400000000000001</v>
      </c>
      <c r="H2701" s="8">
        <v>0.48299999999999998</v>
      </c>
      <c r="I2701" s="9">
        <f>_xlfn.NUMBERVALUE(INDEX(tb_SVI[],MATCH(tb_MHDI[[#This Row],[mun_uf]],tb_SVI[city_name_uf],0),7),".")</f>
        <v>2010</v>
      </c>
    </row>
    <row r="2702" spans="1:9" x14ac:dyDescent="0.25">
      <c r="A2702" s="8" t="s">
        <v>14741</v>
      </c>
      <c r="B2702" s="8" t="str">
        <f>LEFT(tb_MHDI[[#This Row],[Territorialidades]],(FIND("/",tb_MHDI[[#This Row],[Territorialidades]])-2))</f>
        <v>Lagoão</v>
      </c>
      <c r="C2702" s="8" t="str">
        <f>LEFT(RIGHT(tb_MHDI[[#This Row],[Territorialidades]],3),2)</f>
        <v>RS</v>
      </c>
      <c r="D2702" s="8" t="str">
        <f>CONCATENATE(tb_MHDI[[#This Row],[Município]],"/",tb_MHDI[[#This Row],[UF]])</f>
        <v>Lagoão/RS</v>
      </c>
      <c r="E2702" s="8">
        <v>0.64300000000000002</v>
      </c>
      <c r="F2702" s="8">
        <v>0.64100000000000001</v>
      </c>
      <c r="G2702" s="8">
        <v>0.82199999999999995</v>
      </c>
      <c r="H2702" s="8">
        <v>0.505</v>
      </c>
      <c r="I2702" s="9">
        <f>_xlfn.NUMBERVALUE(INDEX(tb_SVI[],MATCH(tb_MHDI[[#This Row],[mun_uf]],tb_SVI[city_name_uf],0),7),".")</f>
        <v>2010</v>
      </c>
    </row>
    <row r="2703" spans="1:9" x14ac:dyDescent="0.25">
      <c r="A2703" s="8" t="s">
        <v>14742</v>
      </c>
      <c r="B2703" s="8" t="str">
        <f>LEFT(tb_MHDI[[#This Row],[Territorialidades]],(FIND("/",tb_MHDI[[#This Row],[Territorialidades]])-2))</f>
        <v>Lagoa</v>
      </c>
      <c r="C2703" s="8" t="str">
        <f>LEFT(RIGHT(tb_MHDI[[#This Row],[Territorialidades]],3),2)</f>
        <v>PB</v>
      </c>
      <c r="D2703" s="8" t="str">
        <f>CONCATENATE(tb_MHDI[[#This Row],[Município]],"/",tb_MHDI[[#This Row],[UF]])</f>
        <v>Lagoa/PB</v>
      </c>
      <c r="E2703" s="8">
        <v>0.56299999999999994</v>
      </c>
      <c r="F2703" s="8">
        <v>0.53300000000000003</v>
      </c>
      <c r="G2703" s="8">
        <v>0.747</v>
      </c>
      <c r="H2703" s="8">
        <v>0.44800000000000001</v>
      </c>
      <c r="I2703" s="9">
        <f>_xlfn.NUMBERVALUE(INDEX(tb_SVI[],MATCH(tb_MHDI[[#This Row],[mun_uf]],tb_SVI[city_name_uf],0),7),".")</f>
        <v>2010</v>
      </c>
    </row>
    <row r="2704" spans="1:9" x14ac:dyDescent="0.25">
      <c r="A2704" s="8" t="s">
        <v>14743</v>
      </c>
      <c r="B2704" s="8" t="str">
        <f>LEFT(tb_MHDI[[#This Row],[Territorialidades]],(FIND("/",tb_MHDI[[#This Row],[Territorialidades]])-2))</f>
        <v>Lagoa Real</v>
      </c>
      <c r="C2704" s="8" t="str">
        <f>LEFT(RIGHT(tb_MHDI[[#This Row],[Territorialidades]],3),2)</f>
        <v>BA</v>
      </c>
      <c r="D2704" s="8" t="str">
        <f>CONCATENATE(tb_MHDI[[#This Row],[Município]],"/",tb_MHDI[[#This Row],[UF]])</f>
        <v>Lagoa Real/BA</v>
      </c>
      <c r="E2704" s="8">
        <v>0.54500000000000004</v>
      </c>
      <c r="F2704" s="8">
        <v>0.53500000000000003</v>
      </c>
      <c r="G2704" s="8">
        <v>0.76400000000000001</v>
      </c>
      <c r="H2704" s="8">
        <v>0.39500000000000002</v>
      </c>
      <c r="I2704" s="9">
        <f>_xlfn.NUMBERVALUE(INDEX(tb_SVI[],MATCH(tb_MHDI[[#This Row],[mun_uf]],tb_SVI[city_name_uf],0),7),".")</f>
        <v>2010</v>
      </c>
    </row>
    <row r="2705" spans="1:9" x14ac:dyDescent="0.25">
      <c r="A2705" s="8" t="s">
        <v>14744</v>
      </c>
      <c r="B2705" s="8" t="str">
        <f>LEFT(tb_MHDI[[#This Row],[Territorialidades]],(FIND("/",tb_MHDI[[#This Row],[Territorialidades]])-2))</f>
        <v>Lagoa Salgada</v>
      </c>
      <c r="C2705" s="8" t="str">
        <f>LEFT(RIGHT(tb_MHDI[[#This Row],[Territorialidades]],3),2)</f>
        <v>RN</v>
      </c>
      <c r="D2705" s="8" t="str">
        <f>CONCATENATE(tb_MHDI[[#This Row],[Município]],"/",tb_MHDI[[#This Row],[UF]])</f>
        <v>Lagoa Salgada/RN</v>
      </c>
      <c r="E2705" s="8">
        <v>0.58199999999999996</v>
      </c>
      <c r="F2705" s="8">
        <v>0.55100000000000005</v>
      </c>
      <c r="G2705" s="8">
        <v>0.77100000000000002</v>
      </c>
      <c r="H2705" s="8">
        <v>0.46400000000000002</v>
      </c>
      <c r="I2705" s="9">
        <f>_xlfn.NUMBERVALUE(INDEX(tb_SVI[],MATCH(tb_MHDI[[#This Row],[mun_uf]],tb_SVI[city_name_uf],0),7),".")</f>
        <v>2010</v>
      </c>
    </row>
    <row r="2706" spans="1:9" x14ac:dyDescent="0.25">
      <c r="A2706" s="8" t="s">
        <v>14745</v>
      </c>
      <c r="B2706" s="8" t="str">
        <f>LEFT(tb_MHDI[[#This Row],[Territorialidades]],(FIND("/",tb_MHDI[[#This Row],[Territorialidades]])-2))</f>
        <v>Lagoa Santa</v>
      </c>
      <c r="C2706" s="8" t="str">
        <f>LEFT(RIGHT(tb_MHDI[[#This Row],[Territorialidades]],3),2)</f>
        <v>GO</v>
      </c>
      <c r="D2706" s="8" t="str">
        <f>CONCATENATE(tb_MHDI[[#This Row],[Município]],"/",tb_MHDI[[#This Row],[UF]])</f>
        <v>Lagoa Santa/GO</v>
      </c>
      <c r="E2706" s="8">
        <v>0.74</v>
      </c>
      <c r="F2706" s="8">
        <v>0.73299999999999998</v>
      </c>
      <c r="G2706" s="8">
        <v>0.86799999999999999</v>
      </c>
      <c r="H2706" s="8">
        <v>0.63800000000000001</v>
      </c>
      <c r="I2706" s="9">
        <f>_xlfn.NUMBERVALUE(INDEX(tb_SVI[],MATCH(tb_MHDI[[#This Row],[mun_uf]],tb_SVI[city_name_uf],0),7),".")</f>
        <v>2010</v>
      </c>
    </row>
    <row r="2707" spans="1:9" x14ac:dyDescent="0.25">
      <c r="A2707" s="8" t="s">
        <v>14746</v>
      </c>
      <c r="B2707" s="8" t="str">
        <f>LEFT(tb_MHDI[[#This Row],[Territorialidades]],(FIND("/",tb_MHDI[[#This Row],[Territorialidades]])-2))</f>
        <v>Lagoa Santa</v>
      </c>
      <c r="C2707" s="8" t="str">
        <f>LEFT(RIGHT(tb_MHDI[[#This Row],[Territorialidades]],3),2)</f>
        <v>MG</v>
      </c>
      <c r="D2707" s="8" t="str">
        <f>CONCATENATE(tb_MHDI[[#This Row],[Município]],"/",tb_MHDI[[#This Row],[UF]])</f>
        <v>Lagoa Santa/MG</v>
      </c>
      <c r="E2707" s="8">
        <v>0.77700000000000002</v>
      </c>
      <c r="F2707" s="8">
        <v>0.79</v>
      </c>
      <c r="G2707" s="8">
        <v>0.85699999999999998</v>
      </c>
      <c r="H2707" s="8">
        <v>0.69299999999999995</v>
      </c>
      <c r="I2707" s="9">
        <f>_xlfn.NUMBERVALUE(INDEX(tb_SVI[],MATCH(tb_MHDI[[#This Row],[mun_uf]],tb_SVI[city_name_uf],0),7),".")</f>
        <v>2010</v>
      </c>
    </row>
    <row r="2708" spans="1:9" x14ac:dyDescent="0.25">
      <c r="A2708" s="8" t="s">
        <v>14747</v>
      </c>
      <c r="B2708" s="8" t="str">
        <f>LEFT(tb_MHDI[[#This Row],[Territorialidades]],(FIND("/",tb_MHDI[[#This Row],[Territorialidades]])-2))</f>
        <v>Lagoa Seca</v>
      </c>
      <c r="C2708" s="8" t="str">
        <f>LEFT(RIGHT(tb_MHDI[[#This Row],[Territorialidades]],3),2)</f>
        <v>PB</v>
      </c>
      <c r="D2708" s="8" t="str">
        <f>CONCATENATE(tb_MHDI[[#This Row],[Município]],"/",tb_MHDI[[#This Row],[UF]])</f>
        <v>Lagoa Seca/PB</v>
      </c>
      <c r="E2708" s="8">
        <v>0.627</v>
      </c>
      <c r="F2708" s="8">
        <v>0.621</v>
      </c>
      <c r="G2708" s="8">
        <v>0.76900000000000002</v>
      </c>
      <c r="H2708" s="8">
        <v>0.51600000000000001</v>
      </c>
      <c r="I2708" s="9">
        <f>_xlfn.NUMBERVALUE(INDEX(tb_SVI[],MATCH(tb_MHDI[[#This Row],[mun_uf]],tb_SVI[city_name_uf],0),7),".")</f>
        <v>2010</v>
      </c>
    </row>
    <row r="2709" spans="1:9" x14ac:dyDescent="0.25">
      <c r="A2709" s="8" t="s">
        <v>14748</v>
      </c>
      <c r="B2709" s="8" t="str">
        <f>LEFT(tb_MHDI[[#This Row],[Territorialidades]],(FIND("/",tb_MHDI[[#This Row],[Territorialidades]])-2))</f>
        <v>Lagoa Vermelha</v>
      </c>
      <c r="C2709" s="8" t="str">
        <f>LEFT(RIGHT(tb_MHDI[[#This Row],[Territorialidades]],3),2)</f>
        <v>RS</v>
      </c>
      <c r="D2709" s="8" t="str">
        <f>CONCATENATE(tb_MHDI[[#This Row],[Município]],"/",tb_MHDI[[#This Row],[UF]])</f>
        <v>Lagoa Vermelha/RS</v>
      </c>
      <c r="E2709" s="8">
        <v>0.73799999999999999</v>
      </c>
      <c r="F2709" s="8">
        <v>0.73399999999999999</v>
      </c>
      <c r="G2709" s="8">
        <v>0.88500000000000001</v>
      </c>
      <c r="H2709" s="8">
        <v>0.62</v>
      </c>
      <c r="I2709" s="9">
        <f>_xlfn.NUMBERVALUE(INDEX(tb_SVI[],MATCH(tb_MHDI[[#This Row],[mun_uf]],tb_SVI[city_name_uf],0),7),".")</f>
        <v>2010</v>
      </c>
    </row>
    <row r="2710" spans="1:9" x14ac:dyDescent="0.25">
      <c r="A2710" s="8" t="s">
        <v>14749</v>
      </c>
      <c r="B2710" s="8" t="str">
        <f>LEFT(tb_MHDI[[#This Row],[Territorialidades]],(FIND("/",tb_MHDI[[#This Row],[Territorialidades]])-2))</f>
        <v>Lago da Pedra</v>
      </c>
      <c r="C2710" s="8" t="str">
        <f>LEFT(RIGHT(tb_MHDI[[#This Row],[Territorialidades]],3),2)</f>
        <v>MA</v>
      </c>
      <c r="D2710" s="8" t="str">
        <f>CONCATENATE(tb_MHDI[[#This Row],[Município]],"/",tb_MHDI[[#This Row],[UF]])</f>
        <v>Lago da Pedra/MA</v>
      </c>
      <c r="E2710" s="8">
        <v>0.58899999999999997</v>
      </c>
      <c r="F2710" s="8">
        <v>0.56100000000000005</v>
      </c>
      <c r="G2710" s="8">
        <v>0.72399999999999998</v>
      </c>
      <c r="H2710" s="8">
        <v>0.502</v>
      </c>
      <c r="I2710" s="9">
        <f>_xlfn.NUMBERVALUE(INDEX(tb_SVI[],MATCH(tb_MHDI[[#This Row],[mun_uf]],tb_SVI[city_name_uf],0),7),".")</f>
        <v>2010</v>
      </c>
    </row>
    <row r="2711" spans="1:9" x14ac:dyDescent="0.25">
      <c r="A2711" s="8" t="s">
        <v>14750</v>
      </c>
      <c r="B2711" s="8" t="str">
        <f>LEFT(tb_MHDI[[#This Row],[Territorialidades]],(FIND("/",tb_MHDI[[#This Row],[Territorialidades]])-2))</f>
        <v>Lago do Junco</v>
      </c>
      <c r="C2711" s="8" t="str">
        <f>LEFT(RIGHT(tb_MHDI[[#This Row],[Territorialidades]],3),2)</f>
        <v>MA</v>
      </c>
      <c r="D2711" s="8" t="str">
        <f>CONCATENATE(tb_MHDI[[#This Row],[Município]],"/",tb_MHDI[[#This Row],[UF]])</f>
        <v>Lago do Junco/MA</v>
      </c>
      <c r="E2711" s="8">
        <v>0.58099999999999996</v>
      </c>
      <c r="F2711" s="8">
        <v>0.53700000000000003</v>
      </c>
      <c r="G2711" s="8">
        <v>0.74099999999999999</v>
      </c>
      <c r="H2711" s="8">
        <v>0.49199999999999999</v>
      </c>
      <c r="I2711" s="9">
        <f>_xlfn.NUMBERVALUE(INDEX(tb_SVI[],MATCH(tb_MHDI[[#This Row],[mun_uf]],tb_SVI[city_name_uf],0),7),".")</f>
        <v>2010</v>
      </c>
    </row>
    <row r="2712" spans="1:9" x14ac:dyDescent="0.25">
      <c r="A2712" s="8" t="s">
        <v>14751</v>
      </c>
      <c r="B2712" s="8" t="str">
        <f>LEFT(tb_MHDI[[#This Row],[Territorialidades]],(FIND("/",tb_MHDI[[#This Row],[Territorialidades]])-2))</f>
        <v>Lago dos Rodrigues</v>
      </c>
      <c r="C2712" s="8" t="str">
        <f>LEFT(RIGHT(tb_MHDI[[#This Row],[Territorialidades]],3),2)</f>
        <v>MA</v>
      </c>
      <c r="D2712" s="8" t="str">
        <f>CONCATENATE(tb_MHDI[[#This Row],[Município]],"/",tb_MHDI[[#This Row],[UF]])</f>
        <v>Lago dos Rodrigues/MA</v>
      </c>
      <c r="E2712" s="8">
        <v>0.60199999999999998</v>
      </c>
      <c r="F2712" s="8">
        <v>0.55500000000000005</v>
      </c>
      <c r="G2712" s="8">
        <v>0.73699999999999999</v>
      </c>
      <c r="H2712" s="8">
        <v>0.53400000000000003</v>
      </c>
      <c r="I2712" s="9">
        <f>_xlfn.NUMBERVALUE(INDEX(tb_SVI[],MATCH(tb_MHDI[[#This Row],[mun_uf]],tb_SVI[city_name_uf],0),7),".")</f>
        <v>2010</v>
      </c>
    </row>
    <row r="2713" spans="1:9" x14ac:dyDescent="0.25">
      <c r="A2713" s="8" t="s">
        <v>14752</v>
      </c>
      <c r="B2713" s="8" t="str">
        <f>LEFT(tb_MHDI[[#This Row],[Territorialidades]],(FIND("/",tb_MHDI[[#This Row],[Territorialidades]])-2))</f>
        <v>Lagoinha do Piauí</v>
      </c>
      <c r="C2713" s="8" t="str">
        <f>LEFT(RIGHT(tb_MHDI[[#This Row],[Territorialidades]],3),2)</f>
        <v>PI</v>
      </c>
      <c r="D2713" s="8" t="str">
        <f>CONCATENATE(tb_MHDI[[#This Row],[Município]],"/",tb_MHDI[[#This Row],[UF]])</f>
        <v>Lagoinha do Piauí/PI</v>
      </c>
      <c r="E2713" s="8">
        <v>0.59699999999999998</v>
      </c>
      <c r="F2713" s="8">
        <v>0.56100000000000005</v>
      </c>
      <c r="G2713" s="8">
        <v>0.77600000000000002</v>
      </c>
      <c r="H2713" s="8">
        <v>0.48799999999999999</v>
      </c>
      <c r="I2713" s="9">
        <f>_xlfn.NUMBERVALUE(INDEX(tb_SVI[],MATCH(tb_MHDI[[#This Row],[mun_uf]],tb_SVI[city_name_uf],0),7),".")</f>
        <v>2010</v>
      </c>
    </row>
    <row r="2714" spans="1:9" x14ac:dyDescent="0.25">
      <c r="A2714" s="8" t="s">
        <v>14753</v>
      </c>
      <c r="B2714" s="8" t="str">
        <f>LEFT(tb_MHDI[[#This Row],[Territorialidades]],(FIND("/",tb_MHDI[[#This Row],[Territorialidades]])-2))</f>
        <v>Lagoinha</v>
      </c>
      <c r="C2714" s="8" t="str">
        <f>LEFT(RIGHT(tb_MHDI[[#This Row],[Territorialidades]],3),2)</f>
        <v>SP</v>
      </c>
      <c r="D2714" s="8" t="str">
        <f>CONCATENATE(tb_MHDI[[#This Row],[Município]],"/",tb_MHDI[[#This Row],[UF]])</f>
        <v>Lagoinha/SP</v>
      </c>
      <c r="E2714" s="8">
        <v>0.69299999999999995</v>
      </c>
      <c r="F2714" s="8">
        <v>0.68600000000000005</v>
      </c>
      <c r="G2714" s="8">
        <v>0.79700000000000004</v>
      </c>
      <c r="H2714" s="8">
        <v>0.60899999999999999</v>
      </c>
      <c r="I2714" s="9">
        <f>_xlfn.NUMBERVALUE(INDEX(tb_SVI[],MATCH(tb_MHDI[[#This Row],[mun_uf]],tb_SVI[city_name_uf],0),7),".")</f>
        <v>2010</v>
      </c>
    </row>
    <row r="2715" spans="1:9" x14ac:dyDescent="0.25">
      <c r="A2715" s="8" t="s">
        <v>14754</v>
      </c>
      <c r="B2715" s="8" t="str">
        <f>LEFT(tb_MHDI[[#This Row],[Territorialidades]],(FIND("/",tb_MHDI[[#This Row],[Territorialidades]])-2))</f>
        <v>Lago Verde</v>
      </c>
      <c r="C2715" s="8" t="str">
        <f>LEFT(RIGHT(tb_MHDI[[#This Row],[Territorialidades]],3),2)</f>
        <v>MA</v>
      </c>
      <c r="D2715" s="8" t="str">
        <f>CONCATENATE(tb_MHDI[[#This Row],[Município]],"/",tb_MHDI[[#This Row],[UF]])</f>
        <v>Lago Verde/MA</v>
      </c>
      <c r="E2715" s="8">
        <v>0.55700000000000005</v>
      </c>
      <c r="F2715" s="8">
        <v>0.50800000000000001</v>
      </c>
      <c r="G2715" s="8">
        <v>0.73099999999999998</v>
      </c>
      <c r="H2715" s="8">
        <v>0.46600000000000003</v>
      </c>
      <c r="I2715" s="9">
        <f>_xlfn.NUMBERVALUE(INDEX(tb_SVI[],MATCH(tb_MHDI[[#This Row],[mun_uf]],tb_SVI[city_name_uf],0),7),".")</f>
        <v>2010</v>
      </c>
    </row>
    <row r="2716" spans="1:9" x14ac:dyDescent="0.25">
      <c r="A2716" s="8" t="s">
        <v>14755</v>
      </c>
      <c r="B2716" s="8" t="str">
        <f>LEFT(tb_MHDI[[#This Row],[Territorialidades]],(FIND("/",tb_MHDI[[#This Row],[Territorialidades]])-2))</f>
        <v>Laguna Carapã</v>
      </c>
      <c r="C2716" s="8" t="str">
        <f>LEFT(RIGHT(tb_MHDI[[#This Row],[Territorialidades]],3),2)</f>
        <v>MS</v>
      </c>
      <c r="D2716" s="8" t="str">
        <f>CONCATENATE(tb_MHDI[[#This Row],[Município]],"/",tb_MHDI[[#This Row],[UF]])</f>
        <v>Laguna Carapã/MS</v>
      </c>
      <c r="E2716" s="8">
        <v>0.67200000000000004</v>
      </c>
      <c r="F2716" s="8">
        <v>0.67600000000000005</v>
      </c>
      <c r="G2716" s="8">
        <v>0.82199999999999995</v>
      </c>
      <c r="H2716" s="8">
        <v>0.54500000000000004</v>
      </c>
      <c r="I2716" s="9">
        <f>_xlfn.NUMBERVALUE(INDEX(tb_SVI[],MATCH(tb_MHDI[[#This Row],[mun_uf]],tb_SVI[city_name_uf],0),7),".")</f>
        <v>2010</v>
      </c>
    </row>
    <row r="2717" spans="1:9" x14ac:dyDescent="0.25">
      <c r="A2717" s="8" t="s">
        <v>14756</v>
      </c>
      <c r="B2717" s="8" t="str">
        <f>LEFT(tb_MHDI[[#This Row],[Territorialidades]],(FIND("/",tb_MHDI[[#This Row],[Territorialidades]])-2))</f>
        <v>Laguna</v>
      </c>
      <c r="C2717" s="8" t="str">
        <f>LEFT(RIGHT(tb_MHDI[[#This Row],[Territorialidades]],3),2)</f>
        <v>SC</v>
      </c>
      <c r="D2717" s="8" t="str">
        <f>CONCATENATE(tb_MHDI[[#This Row],[Município]],"/",tb_MHDI[[#This Row],[UF]])</f>
        <v>Laguna/SC</v>
      </c>
      <c r="E2717" s="8">
        <v>0.752</v>
      </c>
      <c r="F2717" s="8">
        <v>0.71499999999999997</v>
      </c>
      <c r="G2717" s="8">
        <v>0.871</v>
      </c>
      <c r="H2717" s="8">
        <v>0.68200000000000005</v>
      </c>
      <c r="I2717" s="9">
        <f>_xlfn.NUMBERVALUE(INDEX(tb_SVI[],MATCH(tb_MHDI[[#This Row],[mun_uf]],tb_SVI[city_name_uf],0),7),".")</f>
        <v>2010</v>
      </c>
    </row>
    <row r="2718" spans="1:9" x14ac:dyDescent="0.25">
      <c r="A2718" s="8" t="s">
        <v>14757</v>
      </c>
      <c r="B2718" s="8" t="str">
        <f>LEFT(tb_MHDI[[#This Row],[Territorialidades]],(FIND("/",tb_MHDI[[#This Row],[Territorialidades]])-2))</f>
        <v>Lajeado do Bugre</v>
      </c>
      <c r="C2718" s="8" t="str">
        <f>LEFT(RIGHT(tb_MHDI[[#This Row],[Territorialidades]],3),2)</f>
        <v>RS</v>
      </c>
      <c r="D2718" s="8" t="str">
        <f>CONCATENATE(tb_MHDI[[#This Row],[Município]],"/",tb_MHDI[[#This Row],[UF]])</f>
        <v>Lajeado do Bugre/RS</v>
      </c>
      <c r="E2718" s="8">
        <v>0.61299999999999999</v>
      </c>
      <c r="F2718" s="8">
        <v>0.60399999999999998</v>
      </c>
      <c r="G2718" s="8">
        <v>0.82199999999999995</v>
      </c>
      <c r="H2718" s="8">
        <v>0.46500000000000002</v>
      </c>
      <c r="I2718" s="9">
        <f>_xlfn.NUMBERVALUE(INDEX(tb_SVI[],MATCH(tb_MHDI[[#This Row],[mun_uf]],tb_SVI[city_name_uf],0),7),".")</f>
        <v>2010</v>
      </c>
    </row>
    <row r="2719" spans="1:9" x14ac:dyDescent="0.25">
      <c r="A2719" s="8" t="s">
        <v>14758</v>
      </c>
      <c r="B2719" s="8" t="str">
        <f>LEFT(tb_MHDI[[#This Row],[Territorialidades]],(FIND("/",tb_MHDI[[#This Row],[Territorialidades]])-2))</f>
        <v>Lajeado Grande</v>
      </c>
      <c r="C2719" s="8" t="str">
        <f>LEFT(RIGHT(tb_MHDI[[#This Row],[Territorialidades]],3),2)</f>
        <v>SC</v>
      </c>
      <c r="D2719" s="8" t="str">
        <f>CONCATENATE(tb_MHDI[[#This Row],[Município]],"/",tb_MHDI[[#This Row],[UF]])</f>
        <v>Lajeado Grande/SC</v>
      </c>
      <c r="E2719" s="8">
        <v>0.77100000000000002</v>
      </c>
      <c r="F2719" s="8">
        <v>0.75</v>
      </c>
      <c r="G2719" s="8">
        <v>0.85799999999999998</v>
      </c>
      <c r="H2719" s="8">
        <v>0.71199999999999997</v>
      </c>
      <c r="I2719" s="9">
        <f>_xlfn.NUMBERVALUE(INDEX(tb_SVI[],MATCH(tb_MHDI[[#This Row],[mun_uf]],tb_SVI[city_name_uf],0),7),".")</f>
        <v>2010</v>
      </c>
    </row>
    <row r="2720" spans="1:9" x14ac:dyDescent="0.25">
      <c r="A2720" s="8" t="s">
        <v>14759</v>
      </c>
      <c r="B2720" s="8" t="str">
        <f>LEFT(tb_MHDI[[#This Row],[Territorialidades]],(FIND("/",tb_MHDI[[#This Row],[Territorialidades]])-2))</f>
        <v>Lajeado Novo</v>
      </c>
      <c r="C2720" s="8" t="str">
        <f>LEFT(RIGHT(tb_MHDI[[#This Row],[Territorialidades]],3),2)</f>
        <v>MA</v>
      </c>
      <c r="D2720" s="8" t="str">
        <f>CONCATENATE(tb_MHDI[[#This Row],[Município]],"/",tb_MHDI[[#This Row],[UF]])</f>
        <v>Lajeado Novo/MA</v>
      </c>
      <c r="E2720" s="8">
        <v>0.58899999999999997</v>
      </c>
      <c r="F2720" s="8">
        <v>0.56100000000000005</v>
      </c>
      <c r="G2720" s="8">
        <v>0.73799999999999999</v>
      </c>
      <c r="H2720" s="8">
        <v>0.49399999999999999</v>
      </c>
      <c r="I2720" s="9">
        <f>_xlfn.NUMBERVALUE(INDEX(tb_SVI[],MATCH(tb_MHDI[[#This Row],[mun_uf]],tb_SVI[city_name_uf],0),7),".")</f>
        <v>2010</v>
      </c>
    </row>
    <row r="2721" spans="1:9" x14ac:dyDescent="0.25">
      <c r="A2721" s="8" t="s">
        <v>14760</v>
      </c>
      <c r="B2721" s="8" t="str">
        <f>LEFT(tb_MHDI[[#This Row],[Territorialidades]],(FIND("/",tb_MHDI[[#This Row],[Territorialidades]])-2))</f>
        <v>Lajeado</v>
      </c>
      <c r="C2721" s="8" t="str">
        <f>LEFT(RIGHT(tb_MHDI[[#This Row],[Territorialidades]],3),2)</f>
        <v>RS</v>
      </c>
      <c r="D2721" s="8" t="str">
        <f>CONCATENATE(tb_MHDI[[#This Row],[Município]],"/",tb_MHDI[[#This Row],[UF]])</f>
        <v>Lajeado/RS</v>
      </c>
      <c r="E2721" s="8">
        <v>0.77800000000000002</v>
      </c>
      <c r="F2721" s="8">
        <v>0.79600000000000004</v>
      </c>
      <c r="G2721" s="8">
        <v>0.84</v>
      </c>
      <c r="H2721" s="8">
        <v>0.70399999999999996</v>
      </c>
      <c r="I2721" s="9">
        <f>_xlfn.NUMBERVALUE(INDEX(tb_SVI[],MATCH(tb_MHDI[[#This Row],[mun_uf]],tb_SVI[city_name_uf],0),7),".")</f>
        <v>2010</v>
      </c>
    </row>
    <row r="2722" spans="1:9" x14ac:dyDescent="0.25">
      <c r="A2722" s="8" t="s">
        <v>14761</v>
      </c>
      <c r="B2722" s="8" t="str">
        <f>LEFT(tb_MHDI[[#This Row],[Territorialidades]],(FIND("/",tb_MHDI[[#This Row],[Territorialidades]])-2))</f>
        <v>Lajeado</v>
      </c>
      <c r="C2722" s="8" t="str">
        <f>LEFT(RIGHT(tb_MHDI[[#This Row],[Territorialidades]],3),2)</f>
        <v>TO</v>
      </c>
      <c r="D2722" s="8" t="str">
        <f>CONCATENATE(tb_MHDI[[#This Row],[Município]],"/",tb_MHDI[[#This Row],[UF]])</f>
        <v>Lajeado/TO</v>
      </c>
      <c r="E2722" s="8">
        <v>0.67500000000000004</v>
      </c>
      <c r="F2722" s="8">
        <v>0.67300000000000004</v>
      </c>
      <c r="G2722" s="8">
        <v>0.79800000000000004</v>
      </c>
      <c r="H2722" s="8">
        <v>0.57299999999999995</v>
      </c>
      <c r="I2722" s="9">
        <f>_xlfn.NUMBERVALUE(INDEX(tb_SVI[],MATCH(tb_MHDI[[#This Row],[mun_uf]],tb_SVI[city_name_uf],0),7),".")</f>
        <v>2010</v>
      </c>
    </row>
    <row r="2723" spans="1:9" x14ac:dyDescent="0.25">
      <c r="A2723" s="8" t="s">
        <v>14762</v>
      </c>
      <c r="B2723" s="8" t="str">
        <f>LEFT(tb_MHDI[[#This Row],[Territorialidades]],(FIND("/",tb_MHDI[[#This Row],[Territorialidades]])-2))</f>
        <v>Laje</v>
      </c>
      <c r="C2723" s="8" t="str">
        <f>LEFT(RIGHT(tb_MHDI[[#This Row],[Territorialidades]],3),2)</f>
        <v>BA</v>
      </c>
      <c r="D2723" s="8" t="str">
        <f>CONCATENATE(tb_MHDI[[#This Row],[Município]],"/",tb_MHDI[[#This Row],[UF]])</f>
        <v>Laje/BA</v>
      </c>
      <c r="E2723" s="8">
        <v>0.58599999999999997</v>
      </c>
      <c r="F2723" s="8">
        <v>0.54800000000000004</v>
      </c>
      <c r="G2723" s="8">
        <v>0.76400000000000001</v>
      </c>
      <c r="H2723" s="8">
        <v>0.48</v>
      </c>
      <c r="I2723" s="9">
        <f>_xlfn.NUMBERVALUE(INDEX(tb_SVI[],MATCH(tb_MHDI[[#This Row],[mun_uf]],tb_SVI[city_name_uf],0),7),".")</f>
        <v>2010</v>
      </c>
    </row>
    <row r="2724" spans="1:9" x14ac:dyDescent="0.25">
      <c r="A2724" s="8" t="s">
        <v>14763</v>
      </c>
      <c r="B2724" s="8" t="str">
        <f>LEFT(tb_MHDI[[#This Row],[Territorialidades]],(FIND("/",tb_MHDI[[#This Row],[Territorialidades]])-2))</f>
        <v>Lajedão</v>
      </c>
      <c r="C2724" s="8" t="str">
        <f>LEFT(RIGHT(tb_MHDI[[#This Row],[Territorialidades]],3),2)</f>
        <v>BA</v>
      </c>
      <c r="D2724" s="8" t="str">
        <f>CONCATENATE(tb_MHDI[[#This Row],[Município]],"/",tb_MHDI[[#This Row],[UF]])</f>
        <v>Lajedão/BA</v>
      </c>
      <c r="E2724" s="8">
        <v>0.63200000000000001</v>
      </c>
      <c r="F2724" s="8">
        <v>0.65200000000000002</v>
      </c>
      <c r="G2724" s="8">
        <v>0.77800000000000002</v>
      </c>
      <c r="H2724" s="8">
        <v>0.497</v>
      </c>
      <c r="I2724" s="9">
        <f>_xlfn.NUMBERVALUE(INDEX(tb_SVI[],MATCH(tb_MHDI[[#This Row],[mun_uf]],tb_SVI[city_name_uf],0),7),".")</f>
        <v>2010</v>
      </c>
    </row>
    <row r="2725" spans="1:9" x14ac:dyDescent="0.25">
      <c r="A2725" s="8" t="s">
        <v>14764</v>
      </c>
      <c r="B2725" s="8" t="str">
        <f>LEFT(tb_MHDI[[#This Row],[Territorialidades]],(FIND("/",tb_MHDI[[#This Row],[Territorialidades]])-2))</f>
        <v>Lajedinho</v>
      </c>
      <c r="C2725" s="8" t="str">
        <f>LEFT(RIGHT(tb_MHDI[[#This Row],[Territorialidades]],3),2)</f>
        <v>BA</v>
      </c>
      <c r="D2725" s="8" t="str">
        <f>CONCATENATE(tb_MHDI[[#This Row],[Município]],"/",tb_MHDI[[#This Row],[UF]])</f>
        <v>Lajedinho/BA</v>
      </c>
      <c r="E2725" s="8">
        <v>0.54600000000000004</v>
      </c>
      <c r="F2725" s="8">
        <v>0.52200000000000002</v>
      </c>
      <c r="G2725" s="8">
        <v>0.753</v>
      </c>
      <c r="H2725" s="8">
        <v>0.41299999999999998</v>
      </c>
      <c r="I2725" s="9">
        <f>_xlfn.NUMBERVALUE(INDEX(tb_SVI[],MATCH(tb_MHDI[[#This Row],[mun_uf]],tb_SVI[city_name_uf],0),7),".")</f>
        <v>2010</v>
      </c>
    </row>
    <row r="2726" spans="1:9" x14ac:dyDescent="0.25">
      <c r="A2726" s="8" t="s">
        <v>14765</v>
      </c>
      <c r="B2726" s="8" t="str">
        <f>LEFT(tb_MHDI[[#This Row],[Territorialidades]],(FIND("/",tb_MHDI[[#This Row],[Territorialidades]])-2))</f>
        <v>Lajedo do Tabocal</v>
      </c>
      <c r="C2726" s="8" t="str">
        <f>LEFT(RIGHT(tb_MHDI[[#This Row],[Territorialidades]],3),2)</f>
        <v>BA</v>
      </c>
      <c r="D2726" s="8" t="str">
        <f>CONCATENATE(tb_MHDI[[#This Row],[Município]],"/",tb_MHDI[[#This Row],[UF]])</f>
        <v>Lajedo do Tabocal/BA</v>
      </c>
      <c r="E2726" s="8">
        <v>0.58399999999999996</v>
      </c>
      <c r="F2726" s="8">
        <v>0.54500000000000004</v>
      </c>
      <c r="G2726" s="8">
        <v>0.76400000000000001</v>
      </c>
      <c r="H2726" s="8">
        <v>0.47899999999999998</v>
      </c>
      <c r="I2726" s="9">
        <f>_xlfn.NUMBERVALUE(INDEX(tb_SVI[],MATCH(tb_MHDI[[#This Row],[mun_uf]],tb_SVI[city_name_uf],0),7),".")</f>
        <v>2010</v>
      </c>
    </row>
    <row r="2727" spans="1:9" x14ac:dyDescent="0.25">
      <c r="A2727" s="8" t="s">
        <v>14766</v>
      </c>
      <c r="B2727" s="8" t="str">
        <f>LEFT(tb_MHDI[[#This Row],[Territorialidades]],(FIND("/",tb_MHDI[[#This Row],[Territorialidades]])-2))</f>
        <v>Laje do Muriaé</v>
      </c>
      <c r="C2727" s="8" t="str">
        <f>LEFT(RIGHT(tb_MHDI[[#This Row],[Territorialidades]],3),2)</f>
        <v>RJ</v>
      </c>
      <c r="D2727" s="8" t="str">
        <f>CONCATENATE(tb_MHDI[[#This Row],[Município]],"/",tb_MHDI[[#This Row],[UF]])</f>
        <v>Laje do Muriaé/RJ</v>
      </c>
      <c r="E2727" s="8">
        <v>0.66800000000000004</v>
      </c>
      <c r="F2727" s="8">
        <v>0.64900000000000002</v>
      </c>
      <c r="G2727" s="8">
        <v>0.8</v>
      </c>
      <c r="H2727" s="8">
        <v>0.57499999999999996</v>
      </c>
      <c r="I2727" s="9">
        <f>_xlfn.NUMBERVALUE(INDEX(tb_SVI[],MATCH(tb_MHDI[[#This Row],[mun_uf]],tb_SVI[city_name_uf],0),7),".")</f>
        <v>2010</v>
      </c>
    </row>
    <row r="2728" spans="1:9" x14ac:dyDescent="0.25">
      <c r="A2728" s="8" t="s">
        <v>14767</v>
      </c>
      <c r="B2728" s="8" t="str">
        <f>LEFT(tb_MHDI[[#This Row],[Territorialidades]],(FIND("/",tb_MHDI[[#This Row],[Territorialidades]])-2))</f>
        <v>Lajedo</v>
      </c>
      <c r="C2728" s="8" t="str">
        <f>LEFT(RIGHT(tb_MHDI[[#This Row],[Territorialidades]],3),2)</f>
        <v>PE</v>
      </c>
      <c r="D2728" s="8" t="str">
        <f>CONCATENATE(tb_MHDI[[#This Row],[Município]],"/",tb_MHDI[[#This Row],[UF]])</f>
        <v>Lajedo/PE</v>
      </c>
      <c r="E2728" s="8">
        <v>0.61099999999999999</v>
      </c>
      <c r="F2728" s="8">
        <v>0.59899999999999998</v>
      </c>
      <c r="G2728" s="8">
        <v>0.75800000000000001</v>
      </c>
      <c r="H2728" s="8">
        <v>0.503</v>
      </c>
      <c r="I2728" s="9">
        <f>_xlfn.NUMBERVALUE(INDEX(tb_SVI[],MATCH(tb_MHDI[[#This Row],[mun_uf]],tb_SVI[city_name_uf],0),7),".")</f>
        <v>2010</v>
      </c>
    </row>
    <row r="2729" spans="1:9" x14ac:dyDescent="0.25">
      <c r="A2729" s="8" t="s">
        <v>14769</v>
      </c>
      <c r="B2729" s="8" t="str">
        <f>LEFT(tb_MHDI[[#This Row],[Territorialidades]],(FIND("/",tb_MHDI[[#This Row],[Territorialidades]])-2))</f>
        <v>Lajes</v>
      </c>
      <c r="C2729" s="8" t="str">
        <f>LEFT(RIGHT(tb_MHDI[[#This Row],[Territorialidades]],3),2)</f>
        <v>RN</v>
      </c>
      <c r="D2729" s="8" t="str">
        <f>CONCATENATE(tb_MHDI[[#This Row],[Município]],"/",tb_MHDI[[#This Row],[UF]])</f>
        <v>Lajes/RN</v>
      </c>
      <c r="E2729" s="8">
        <v>0.624</v>
      </c>
      <c r="F2729" s="8">
        <v>0.57799999999999996</v>
      </c>
      <c r="G2729" s="8">
        <v>0.75600000000000001</v>
      </c>
      <c r="H2729" s="8">
        <v>0.55700000000000005</v>
      </c>
      <c r="I2729" s="9">
        <f>_xlfn.NUMBERVALUE(INDEX(tb_SVI[],MATCH(tb_MHDI[[#This Row],[mun_uf]],tb_SVI[city_name_uf],0),7),".")</f>
        <v>2010</v>
      </c>
    </row>
    <row r="2730" spans="1:9" x14ac:dyDescent="0.25">
      <c r="A2730" s="8" t="s">
        <v>14768</v>
      </c>
      <c r="B2730" s="8" t="str">
        <f>LEFT(tb_MHDI[[#This Row],[Territorialidades]],(FIND("/",tb_MHDI[[#This Row],[Territorialidades]])-2))</f>
        <v>Lajes Pintadas</v>
      </c>
      <c r="C2730" s="8" t="str">
        <f>LEFT(RIGHT(tb_MHDI[[#This Row],[Territorialidades]],3),2)</f>
        <v>RN</v>
      </c>
      <c r="D2730" s="8" t="str">
        <f>CONCATENATE(tb_MHDI[[#This Row],[Município]],"/",tb_MHDI[[#This Row],[UF]])</f>
        <v>Lajes Pintadas/RN</v>
      </c>
      <c r="E2730" s="8">
        <v>0.625</v>
      </c>
      <c r="F2730" s="8">
        <v>0.55900000000000005</v>
      </c>
      <c r="G2730" s="8">
        <v>0.76900000000000002</v>
      </c>
      <c r="H2730" s="8">
        <v>0.56799999999999995</v>
      </c>
      <c r="I2730" s="9">
        <f>_xlfn.NUMBERVALUE(INDEX(tb_SVI[],MATCH(tb_MHDI[[#This Row],[mun_uf]],tb_SVI[city_name_uf],0),7),".")</f>
        <v>2010</v>
      </c>
    </row>
    <row r="2731" spans="1:9" x14ac:dyDescent="0.25">
      <c r="A2731" s="8" t="s">
        <v>14770</v>
      </c>
      <c r="B2731" s="8" t="str">
        <f>LEFT(tb_MHDI[[#This Row],[Territorialidades]],(FIND("/",tb_MHDI[[#This Row],[Territorialidades]])-2))</f>
        <v>Lajinha</v>
      </c>
      <c r="C2731" s="8" t="str">
        <f>LEFT(RIGHT(tb_MHDI[[#This Row],[Territorialidades]],3),2)</f>
        <v>MG</v>
      </c>
      <c r="D2731" s="8" t="str">
        <f>CONCATENATE(tb_MHDI[[#This Row],[Município]],"/",tb_MHDI[[#This Row],[UF]])</f>
        <v>Lajinha/MG</v>
      </c>
      <c r="E2731" s="8">
        <v>0.66100000000000003</v>
      </c>
      <c r="F2731" s="8">
        <v>0.65900000000000003</v>
      </c>
      <c r="G2731" s="8">
        <v>0.81</v>
      </c>
      <c r="H2731" s="8">
        <v>0.54100000000000004</v>
      </c>
      <c r="I2731" s="9">
        <f>_xlfn.NUMBERVALUE(INDEX(tb_SVI[],MATCH(tb_MHDI[[#This Row],[mun_uf]],tb_SVI[city_name_uf],0),7),".")</f>
        <v>2010</v>
      </c>
    </row>
    <row r="2732" spans="1:9" x14ac:dyDescent="0.25">
      <c r="A2732" s="8" t="s">
        <v>14771</v>
      </c>
      <c r="B2732" s="8" t="str">
        <f>LEFT(tb_MHDI[[#This Row],[Territorialidades]],(FIND("/",tb_MHDI[[#This Row],[Territorialidades]])-2))</f>
        <v>Lamarão</v>
      </c>
      <c r="C2732" s="8" t="str">
        <f>LEFT(RIGHT(tb_MHDI[[#This Row],[Territorialidades]],3),2)</f>
        <v>BA</v>
      </c>
      <c r="D2732" s="8" t="str">
        <f>CONCATENATE(tb_MHDI[[#This Row],[Município]],"/",tb_MHDI[[#This Row],[UF]])</f>
        <v>Lamarão/BA</v>
      </c>
      <c r="E2732" s="8">
        <v>0.51800000000000002</v>
      </c>
      <c r="F2732" s="8">
        <v>0.501</v>
      </c>
      <c r="G2732" s="8">
        <v>0.747</v>
      </c>
      <c r="H2732" s="8">
        <v>0.372</v>
      </c>
      <c r="I2732" s="9">
        <f>_xlfn.NUMBERVALUE(INDEX(tb_SVI[],MATCH(tb_MHDI[[#This Row],[mun_uf]],tb_SVI[city_name_uf],0),7),".")</f>
        <v>2010</v>
      </c>
    </row>
    <row r="2733" spans="1:9" x14ac:dyDescent="0.25">
      <c r="A2733" s="8" t="s">
        <v>14772</v>
      </c>
      <c r="B2733" s="8" t="str">
        <f>LEFT(tb_MHDI[[#This Row],[Territorialidades]],(FIND("/",tb_MHDI[[#This Row],[Territorialidades]])-2))</f>
        <v>Lambari D'Oeste</v>
      </c>
      <c r="C2733" s="8" t="str">
        <f>LEFT(RIGHT(tb_MHDI[[#This Row],[Territorialidades]],3),2)</f>
        <v>MT</v>
      </c>
      <c r="D2733" s="8" t="str">
        <f>CONCATENATE(tb_MHDI[[#This Row],[Município]],"/",tb_MHDI[[#This Row],[UF]])</f>
        <v>Lambari D'Oeste/MT</v>
      </c>
      <c r="E2733" s="8">
        <v>0.627</v>
      </c>
      <c r="F2733" s="8">
        <v>0.67</v>
      </c>
      <c r="G2733" s="8">
        <v>0.78700000000000003</v>
      </c>
      <c r="H2733" s="8">
        <v>0.46700000000000003</v>
      </c>
      <c r="I2733" s="9">
        <f>_xlfn.NUMBERVALUE(INDEX(tb_SVI[],MATCH(tb_MHDI[[#This Row],[mun_uf]],tb_SVI[city_name_uf],0),7),".")</f>
        <v>2010</v>
      </c>
    </row>
    <row r="2734" spans="1:9" x14ac:dyDescent="0.25">
      <c r="A2734" s="8" t="s">
        <v>14773</v>
      </c>
      <c r="B2734" s="8" t="str">
        <f>LEFT(tb_MHDI[[#This Row],[Territorialidades]],(FIND("/",tb_MHDI[[#This Row],[Territorialidades]])-2))</f>
        <v>Lambari</v>
      </c>
      <c r="C2734" s="8" t="str">
        <f>LEFT(RIGHT(tb_MHDI[[#This Row],[Territorialidades]],3),2)</f>
        <v>MG</v>
      </c>
      <c r="D2734" s="8" t="str">
        <f>CONCATENATE(tb_MHDI[[#This Row],[Município]],"/",tb_MHDI[[#This Row],[UF]])</f>
        <v>Lambari/MG</v>
      </c>
      <c r="E2734" s="8">
        <v>0.71099999999999997</v>
      </c>
      <c r="F2734" s="8">
        <v>0.69299999999999995</v>
      </c>
      <c r="G2734" s="8">
        <v>0.871</v>
      </c>
      <c r="H2734" s="8">
        <v>0.59599999999999997</v>
      </c>
      <c r="I2734" s="9">
        <f>_xlfn.NUMBERVALUE(INDEX(tb_SVI[],MATCH(tb_MHDI[[#This Row],[mun_uf]],tb_SVI[city_name_uf],0),7),".")</f>
        <v>2010</v>
      </c>
    </row>
    <row r="2735" spans="1:9" x14ac:dyDescent="0.25">
      <c r="A2735" s="8" t="s">
        <v>14774</v>
      </c>
      <c r="B2735" s="8" t="str">
        <f>LEFT(tb_MHDI[[#This Row],[Territorialidades]],(FIND("/",tb_MHDI[[#This Row],[Territorialidades]])-2))</f>
        <v>Lamim</v>
      </c>
      <c r="C2735" s="8" t="str">
        <f>LEFT(RIGHT(tb_MHDI[[#This Row],[Territorialidades]],3),2)</f>
        <v>MG</v>
      </c>
      <c r="D2735" s="8" t="str">
        <f>CONCATENATE(tb_MHDI[[#This Row],[Município]],"/",tb_MHDI[[#This Row],[UF]])</f>
        <v>Lamim/MG</v>
      </c>
      <c r="E2735" s="8">
        <v>0.65500000000000003</v>
      </c>
      <c r="F2735" s="8">
        <v>0.623</v>
      </c>
      <c r="G2735" s="8">
        <v>0.82799999999999996</v>
      </c>
      <c r="H2735" s="8">
        <v>0.54600000000000004</v>
      </c>
      <c r="I2735" s="9">
        <f>_xlfn.NUMBERVALUE(INDEX(tb_SVI[],MATCH(tb_MHDI[[#This Row],[mun_uf]],tb_SVI[city_name_uf],0),7),".")</f>
        <v>2010</v>
      </c>
    </row>
    <row r="2736" spans="1:9" x14ac:dyDescent="0.25">
      <c r="A2736" s="8" t="s">
        <v>14775</v>
      </c>
      <c r="B2736" s="8" t="str">
        <f>LEFT(tb_MHDI[[#This Row],[Territorialidades]],(FIND("/",tb_MHDI[[#This Row],[Territorialidades]])-2))</f>
        <v>Landri Sales</v>
      </c>
      <c r="C2736" s="8" t="str">
        <f>LEFT(RIGHT(tb_MHDI[[#This Row],[Territorialidades]],3),2)</f>
        <v>PI</v>
      </c>
      <c r="D2736" s="8" t="str">
        <f>CONCATENATE(tb_MHDI[[#This Row],[Município]],"/",tb_MHDI[[#This Row],[UF]])</f>
        <v>Landri Sales/PI</v>
      </c>
      <c r="E2736" s="8">
        <v>0.58399999999999996</v>
      </c>
      <c r="F2736" s="8">
        <v>0.56299999999999994</v>
      </c>
      <c r="G2736" s="8">
        <v>0.73799999999999999</v>
      </c>
      <c r="H2736" s="8">
        <v>0.48</v>
      </c>
      <c r="I2736" s="9">
        <f>_xlfn.NUMBERVALUE(INDEX(tb_SVI[],MATCH(tb_MHDI[[#This Row],[mun_uf]],tb_SVI[city_name_uf],0),7),".")</f>
        <v>2010</v>
      </c>
    </row>
    <row r="2737" spans="1:9" x14ac:dyDescent="0.25">
      <c r="A2737" s="8" t="s">
        <v>14776</v>
      </c>
      <c r="B2737" s="8" t="str">
        <f>LEFT(tb_MHDI[[#This Row],[Territorialidades]],(FIND("/",tb_MHDI[[#This Row],[Territorialidades]])-2))</f>
        <v>Lapão</v>
      </c>
      <c r="C2737" s="8" t="str">
        <f>LEFT(RIGHT(tb_MHDI[[#This Row],[Territorialidades]],3),2)</f>
        <v>BA</v>
      </c>
      <c r="D2737" s="8" t="str">
        <f>CONCATENATE(tb_MHDI[[#This Row],[Município]],"/",tb_MHDI[[#This Row],[UF]])</f>
        <v>Lapão/BA</v>
      </c>
      <c r="E2737" s="8">
        <v>0.59599999999999997</v>
      </c>
      <c r="F2737" s="8">
        <v>0.55000000000000004</v>
      </c>
      <c r="G2737" s="8">
        <v>0.755</v>
      </c>
      <c r="H2737" s="8">
        <v>0.51</v>
      </c>
      <c r="I2737" s="9">
        <f>_xlfn.NUMBERVALUE(INDEX(tb_SVI[],MATCH(tb_MHDI[[#This Row],[mun_uf]],tb_SVI[city_name_uf],0),7),".")</f>
        <v>2010</v>
      </c>
    </row>
    <row r="2738" spans="1:9" x14ac:dyDescent="0.25">
      <c r="A2738" s="8" t="s">
        <v>14777</v>
      </c>
      <c r="B2738" s="8" t="str">
        <f>LEFT(tb_MHDI[[#This Row],[Territorialidades]],(FIND("/",tb_MHDI[[#This Row],[Territorialidades]])-2))</f>
        <v>Lapa</v>
      </c>
      <c r="C2738" s="8" t="str">
        <f>LEFT(RIGHT(tb_MHDI[[#This Row],[Territorialidades]],3),2)</f>
        <v>PR</v>
      </c>
      <c r="D2738" s="8" t="str">
        <f>CONCATENATE(tb_MHDI[[#This Row],[Município]],"/",tb_MHDI[[#This Row],[UF]])</f>
        <v>Lapa/PR</v>
      </c>
      <c r="E2738" s="8">
        <v>0.70599999999999996</v>
      </c>
      <c r="F2738" s="8">
        <v>0.69599999999999995</v>
      </c>
      <c r="G2738" s="8">
        <v>0.84799999999999998</v>
      </c>
      <c r="H2738" s="8">
        <v>0.59499999999999997</v>
      </c>
      <c r="I2738" s="9">
        <f>_xlfn.NUMBERVALUE(INDEX(tb_SVI[],MATCH(tb_MHDI[[#This Row],[mun_uf]],tb_SVI[city_name_uf],0),7),".")</f>
        <v>2010</v>
      </c>
    </row>
    <row r="2739" spans="1:9" x14ac:dyDescent="0.25">
      <c r="A2739" s="8" t="s">
        <v>14778</v>
      </c>
      <c r="B2739" s="8" t="str">
        <f>LEFT(tb_MHDI[[#This Row],[Territorialidades]],(FIND("/",tb_MHDI[[#This Row],[Territorialidades]])-2))</f>
        <v>Laranja da Terra</v>
      </c>
      <c r="C2739" s="8" t="str">
        <f>LEFT(RIGHT(tb_MHDI[[#This Row],[Territorialidades]],3),2)</f>
        <v>ES</v>
      </c>
      <c r="D2739" s="8" t="str">
        <f>CONCATENATE(tb_MHDI[[#This Row],[Município]],"/",tb_MHDI[[#This Row],[UF]])</f>
        <v>Laranja da Terra/ES</v>
      </c>
      <c r="E2739" s="8">
        <v>0.65600000000000003</v>
      </c>
      <c r="F2739" s="8">
        <v>0.63300000000000001</v>
      </c>
      <c r="G2739" s="8">
        <v>0.81</v>
      </c>
      <c r="H2739" s="8">
        <v>0.55000000000000004</v>
      </c>
      <c r="I2739" s="9">
        <f>_xlfn.NUMBERVALUE(INDEX(tb_SVI[],MATCH(tb_MHDI[[#This Row],[mun_uf]],tb_SVI[city_name_uf],0),7),".")</f>
        <v>2010</v>
      </c>
    </row>
    <row r="2740" spans="1:9" x14ac:dyDescent="0.25">
      <c r="A2740" s="8" t="s">
        <v>14779</v>
      </c>
      <c r="B2740" s="8" t="str">
        <f>LEFT(tb_MHDI[[#This Row],[Territorialidades]],(FIND("/",tb_MHDI[[#This Row],[Territorialidades]])-2))</f>
        <v>Laranjal do Jari</v>
      </c>
      <c r="C2740" s="8" t="str">
        <f>LEFT(RIGHT(tb_MHDI[[#This Row],[Territorialidades]],3),2)</f>
        <v>AP</v>
      </c>
      <c r="D2740" s="8" t="str">
        <f>CONCATENATE(tb_MHDI[[#This Row],[Município]],"/",tb_MHDI[[#This Row],[UF]])</f>
        <v>Laranjal do Jari/AP</v>
      </c>
      <c r="E2740" s="8">
        <v>0.66500000000000004</v>
      </c>
      <c r="F2740" s="8">
        <v>0.64100000000000001</v>
      </c>
      <c r="G2740" s="8">
        <v>0.80100000000000005</v>
      </c>
      <c r="H2740" s="8">
        <v>0.57299999999999995</v>
      </c>
      <c r="I2740" s="9">
        <f>_xlfn.NUMBERVALUE(INDEX(tb_SVI[],MATCH(tb_MHDI[[#This Row],[mun_uf]],tb_SVI[city_name_uf],0),7),".")</f>
        <v>2010</v>
      </c>
    </row>
    <row r="2741" spans="1:9" x14ac:dyDescent="0.25">
      <c r="A2741" s="8" t="s">
        <v>14780</v>
      </c>
      <c r="B2741" s="8" t="str">
        <f>LEFT(tb_MHDI[[#This Row],[Territorialidades]],(FIND("/",tb_MHDI[[#This Row],[Territorialidades]])-2))</f>
        <v>Laranjal</v>
      </c>
      <c r="C2741" s="8" t="str">
        <f>LEFT(RIGHT(tb_MHDI[[#This Row],[Territorialidades]],3),2)</f>
        <v>MG</v>
      </c>
      <c r="D2741" s="8" t="str">
        <f>CONCATENATE(tb_MHDI[[#This Row],[Município]],"/",tb_MHDI[[#This Row],[UF]])</f>
        <v>Laranjal/MG</v>
      </c>
      <c r="E2741" s="8">
        <v>0.71399999999999997</v>
      </c>
      <c r="F2741" s="8">
        <v>0.69399999999999995</v>
      </c>
      <c r="G2741" s="8">
        <v>0.85699999999999998</v>
      </c>
      <c r="H2741" s="8">
        <v>0.61299999999999999</v>
      </c>
      <c r="I2741" s="9">
        <f>_xlfn.NUMBERVALUE(INDEX(tb_SVI[],MATCH(tb_MHDI[[#This Row],[mun_uf]],tb_SVI[city_name_uf],0),7),".")</f>
        <v>2010</v>
      </c>
    </row>
    <row r="2742" spans="1:9" x14ac:dyDescent="0.25">
      <c r="A2742" s="8" t="s">
        <v>14781</v>
      </c>
      <c r="B2742" s="8" t="str">
        <f>LEFT(tb_MHDI[[#This Row],[Territorialidades]],(FIND("/",tb_MHDI[[#This Row],[Territorialidades]])-2))</f>
        <v>Laranjal Paulista</v>
      </c>
      <c r="C2742" s="8" t="str">
        <f>LEFT(RIGHT(tb_MHDI[[#This Row],[Territorialidades]],3),2)</f>
        <v>SP</v>
      </c>
      <c r="D2742" s="8" t="str">
        <f>CONCATENATE(tb_MHDI[[#This Row],[Município]],"/",tb_MHDI[[#This Row],[UF]])</f>
        <v>Laranjal Paulista/SP</v>
      </c>
      <c r="E2742" s="8">
        <v>0.72899999999999998</v>
      </c>
      <c r="F2742" s="8">
        <v>0.73199999999999998</v>
      </c>
      <c r="G2742" s="8">
        <v>0.82899999999999996</v>
      </c>
      <c r="H2742" s="8">
        <v>0.63900000000000001</v>
      </c>
      <c r="I2742" s="9">
        <f>_xlfn.NUMBERVALUE(INDEX(tb_SVI[],MATCH(tb_MHDI[[#This Row],[mun_uf]],tb_SVI[city_name_uf],0),7),".")</f>
        <v>2010</v>
      </c>
    </row>
    <row r="2743" spans="1:9" x14ac:dyDescent="0.25">
      <c r="A2743" s="8" t="s">
        <v>14782</v>
      </c>
      <c r="B2743" s="8" t="str">
        <f>LEFT(tb_MHDI[[#This Row],[Territorialidades]],(FIND("/",tb_MHDI[[#This Row],[Territorialidades]])-2))</f>
        <v>Laranjal</v>
      </c>
      <c r="C2743" s="8" t="str">
        <f>LEFT(RIGHT(tb_MHDI[[#This Row],[Territorialidades]],3),2)</f>
        <v>PR</v>
      </c>
      <c r="D2743" s="8" t="str">
        <f>CONCATENATE(tb_MHDI[[#This Row],[Município]],"/",tb_MHDI[[#This Row],[UF]])</f>
        <v>Laranjal/PR</v>
      </c>
      <c r="E2743" s="8">
        <v>0.58499999999999996</v>
      </c>
      <c r="F2743" s="8">
        <v>0.58099999999999996</v>
      </c>
      <c r="G2743" s="8">
        <v>0.79</v>
      </c>
      <c r="H2743" s="8">
        <v>0.436</v>
      </c>
      <c r="I2743" s="9">
        <f>_xlfn.NUMBERVALUE(INDEX(tb_SVI[],MATCH(tb_MHDI[[#This Row],[mun_uf]],tb_SVI[city_name_uf],0),7),".")</f>
        <v>2010</v>
      </c>
    </row>
    <row r="2744" spans="1:9" x14ac:dyDescent="0.25">
      <c r="A2744" s="8" t="s">
        <v>14783</v>
      </c>
      <c r="B2744" s="8" t="str">
        <f>LEFT(tb_MHDI[[#This Row],[Territorialidades]],(FIND("/",tb_MHDI[[#This Row],[Territorialidades]])-2))</f>
        <v>Laranjeiras do Sul</v>
      </c>
      <c r="C2744" s="8" t="str">
        <f>LEFT(RIGHT(tb_MHDI[[#This Row],[Territorialidades]],3),2)</f>
        <v>PR</v>
      </c>
      <c r="D2744" s="8" t="str">
        <f>CONCATENATE(tb_MHDI[[#This Row],[Município]],"/",tb_MHDI[[#This Row],[UF]])</f>
        <v>Laranjeiras do Sul/PR</v>
      </c>
      <c r="E2744" s="8">
        <v>0.70599999999999996</v>
      </c>
      <c r="F2744" s="8">
        <v>0.70899999999999996</v>
      </c>
      <c r="G2744" s="8">
        <v>0.83499999999999996</v>
      </c>
      <c r="H2744" s="8">
        <v>0.59399999999999997</v>
      </c>
      <c r="I2744" s="9">
        <f>_xlfn.NUMBERVALUE(INDEX(tb_SVI[],MATCH(tb_MHDI[[#This Row],[mun_uf]],tb_SVI[city_name_uf],0),7),".")</f>
        <v>2010</v>
      </c>
    </row>
    <row r="2745" spans="1:9" x14ac:dyDescent="0.25">
      <c r="A2745" s="8" t="s">
        <v>14784</v>
      </c>
      <c r="B2745" s="8" t="str">
        <f>LEFT(tb_MHDI[[#This Row],[Territorialidades]],(FIND("/",tb_MHDI[[#This Row],[Territorialidades]])-2))</f>
        <v>Laranjeiras</v>
      </c>
      <c r="C2745" s="8" t="str">
        <f>LEFT(RIGHT(tb_MHDI[[#This Row],[Territorialidades]],3),2)</f>
        <v>SE</v>
      </c>
      <c r="D2745" s="8" t="str">
        <f>CONCATENATE(tb_MHDI[[#This Row],[Município]],"/",tb_MHDI[[#This Row],[UF]])</f>
        <v>Laranjeiras/SE</v>
      </c>
      <c r="E2745" s="8">
        <v>0.64200000000000002</v>
      </c>
      <c r="F2745" s="8">
        <v>0.58899999999999997</v>
      </c>
      <c r="G2745" s="8">
        <v>0.77200000000000002</v>
      </c>
      <c r="H2745" s="8">
        <v>0.58199999999999996</v>
      </c>
      <c r="I2745" s="9">
        <f>_xlfn.NUMBERVALUE(INDEX(tb_SVI[],MATCH(tb_MHDI[[#This Row],[mun_uf]],tb_SVI[city_name_uf],0),7),".")</f>
        <v>2010</v>
      </c>
    </row>
    <row r="2746" spans="1:9" x14ac:dyDescent="0.25">
      <c r="A2746" s="8" t="s">
        <v>14785</v>
      </c>
      <c r="B2746" s="8" t="str">
        <f>LEFT(tb_MHDI[[#This Row],[Territorialidades]],(FIND("/",tb_MHDI[[#This Row],[Territorialidades]])-2))</f>
        <v>Lassance</v>
      </c>
      <c r="C2746" s="8" t="str">
        <f>LEFT(RIGHT(tb_MHDI[[#This Row],[Territorialidades]],3),2)</f>
        <v>MG</v>
      </c>
      <c r="D2746" s="8" t="str">
        <f>CONCATENATE(tb_MHDI[[#This Row],[Município]],"/",tb_MHDI[[#This Row],[UF]])</f>
        <v>Lassance/MG</v>
      </c>
      <c r="E2746" s="8">
        <v>0.629</v>
      </c>
      <c r="F2746" s="8">
        <v>0.61399999999999999</v>
      </c>
      <c r="G2746" s="8">
        <v>0.79500000000000004</v>
      </c>
      <c r="H2746" s="8">
        <v>0.51100000000000001</v>
      </c>
      <c r="I2746" s="9">
        <f>_xlfn.NUMBERVALUE(INDEX(tb_SVI[],MATCH(tb_MHDI[[#This Row],[mun_uf]],tb_SVI[city_name_uf],0),7),".")</f>
        <v>2010</v>
      </c>
    </row>
    <row r="2747" spans="1:9" x14ac:dyDescent="0.25">
      <c r="A2747" s="8" t="s">
        <v>14786</v>
      </c>
      <c r="B2747" s="8" t="str">
        <f>LEFT(tb_MHDI[[#This Row],[Territorialidades]],(FIND("/",tb_MHDI[[#This Row],[Territorialidades]])-2))</f>
        <v>Lastro</v>
      </c>
      <c r="C2747" s="8" t="str">
        <f>LEFT(RIGHT(tb_MHDI[[#This Row],[Territorialidades]],3),2)</f>
        <v>PB</v>
      </c>
      <c r="D2747" s="8" t="str">
        <f>CONCATENATE(tb_MHDI[[#This Row],[Município]],"/",tb_MHDI[[#This Row],[UF]])</f>
        <v>Lastro/PB</v>
      </c>
      <c r="E2747" s="8">
        <v>0.53300000000000003</v>
      </c>
      <c r="F2747" s="8">
        <v>0.53200000000000003</v>
      </c>
      <c r="G2747" s="8">
        <v>0.747</v>
      </c>
      <c r="H2747" s="8">
        <v>0.38</v>
      </c>
      <c r="I2747" s="9">
        <f>_xlfn.NUMBERVALUE(INDEX(tb_SVI[],MATCH(tb_MHDI[[#This Row],[mun_uf]],tb_SVI[city_name_uf],0),7),".")</f>
        <v>2010</v>
      </c>
    </row>
    <row r="2748" spans="1:9" x14ac:dyDescent="0.25">
      <c r="A2748" s="8" t="s">
        <v>14787</v>
      </c>
      <c r="B2748" s="8" t="str">
        <f>LEFT(tb_MHDI[[#This Row],[Territorialidades]],(FIND("/",tb_MHDI[[#This Row],[Territorialidades]])-2))</f>
        <v>Laurentino</v>
      </c>
      <c r="C2748" s="8" t="str">
        <f>LEFT(RIGHT(tb_MHDI[[#This Row],[Territorialidades]],3),2)</f>
        <v>SC</v>
      </c>
      <c r="D2748" s="8" t="str">
        <f>CONCATENATE(tb_MHDI[[#This Row],[Município]],"/",tb_MHDI[[#This Row],[UF]])</f>
        <v>Laurentino/SC</v>
      </c>
      <c r="E2748" s="8">
        <v>0.749</v>
      </c>
      <c r="F2748" s="8">
        <v>0.74199999999999999</v>
      </c>
      <c r="G2748" s="8">
        <v>0.85499999999999998</v>
      </c>
      <c r="H2748" s="8">
        <v>0.66200000000000003</v>
      </c>
      <c r="I2748" s="9">
        <f>_xlfn.NUMBERVALUE(INDEX(tb_SVI[],MATCH(tb_MHDI[[#This Row],[mun_uf]],tb_SVI[city_name_uf],0),7),".")</f>
        <v>2010</v>
      </c>
    </row>
    <row r="2749" spans="1:9" x14ac:dyDescent="0.25">
      <c r="A2749" s="8" t="s">
        <v>14788</v>
      </c>
      <c r="B2749" s="8" t="str">
        <f>LEFT(tb_MHDI[[#This Row],[Territorialidades]],(FIND("/",tb_MHDI[[#This Row],[Territorialidades]])-2))</f>
        <v>Lauro de Freitas</v>
      </c>
      <c r="C2749" s="8" t="str">
        <f>LEFT(RIGHT(tb_MHDI[[#This Row],[Territorialidades]],3),2)</f>
        <v>BA</v>
      </c>
      <c r="D2749" s="8" t="str">
        <f>CONCATENATE(tb_MHDI[[#This Row],[Município]],"/",tb_MHDI[[#This Row],[UF]])</f>
        <v>Lauro de Freitas/BA</v>
      </c>
      <c r="E2749" s="8">
        <v>0.754</v>
      </c>
      <c r="F2749" s="8">
        <v>0.78100000000000003</v>
      </c>
      <c r="G2749" s="8">
        <v>0.82699999999999996</v>
      </c>
      <c r="H2749" s="8">
        <v>0.66300000000000003</v>
      </c>
      <c r="I2749" s="9">
        <f>_xlfn.NUMBERVALUE(INDEX(tb_SVI[],MATCH(tb_MHDI[[#This Row],[mun_uf]],tb_SVI[city_name_uf],0),7),".")</f>
        <v>2010</v>
      </c>
    </row>
    <row r="2750" spans="1:9" x14ac:dyDescent="0.25">
      <c r="A2750" s="8" t="s">
        <v>17661</v>
      </c>
      <c r="B2750" s="8" t="str">
        <f>LEFT(tb_MHDI[[#This Row],[Territorialidades]],(FIND("/",tb_MHDI[[#This Row],[Territorialidades]])-2))</f>
        <v>Lauro Müller</v>
      </c>
      <c r="C2750" s="8" t="str">
        <f>LEFT(RIGHT(tb_MHDI[[#This Row],[Territorialidades]],3),2)</f>
        <v>SC</v>
      </c>
      <c r="D2750" s="8" t="str">
        <f>CONCATENATE(tb_MHDI[[#This Row],[Município]],"/",tb_MHDI[[#This Row],[UF]])</f>
        <v>Lauro Müller/SC</v>
      </c>
      <c r="E2750" s="8">
        <v>0.73499999999999999</v>
      </c>
      <c r="F2750" s="8">
        <v>0.71399999999999997</v>
      </c>
      <c r="G2750" s="8">
        <v>0.82199999999999995</v>
      </c>
      <c r="H2750" s="8">
        <v>0.67700000000000005</v>
      </c>
      <c r="I2750" s="9">
        <f>_xlfn.NUMBERVALUE(INDEX(tb_SVI[],MATCH(tb_MHDI[[#This Row],[mun_uf]],tb_SVI[city_name_uf],0),7),".")</f>
        <v>2010</v>
      </c>
    </row>
    <row r="2751" spans="1:9" x14ac:dyDescent="0.25">
      <c r="A2751" s="8" t="s">
        <v>14789</v>
      </c>
      <c r="B2751" s="8" t="str">
        <f>LEFT(tb_MHDI[[#This Row],[Territorialidades]],(FIND("/",tb_MHDI[[#This Row],[Territorialidades]])-2))</f>
        <v>Lavandeira</v>
      </c>
      <c r="C2751" s="8" t="str">
        <f>LEFT(RIGHT(tb_MHDI[[#This Row],[Territorialidades]],3),2)</f>
        <v>TO</v>
      </c>
      <c r="D2751" s="8" t="str">
        <f>CONCATENATE(tb_MHDI[[#This Row],[Município]],"/",tb_MHDI[[#This Row],[UF]])</f>
        <v>Lavandeira/TO</v>
      </c>
      <c r="E2751" s="8">
        <v>0.66</v>
      </c>
      <c r="F2751" s="8">
        <v>0.59799999999999998</v>
      </c>
      <c r="G2751" s="8">
        <v>0.77500000000000002</v>
      </c>
      <c r="H2751" s="8">
        <v>0.62</v>
      </c>
      <c r="I2751" s="9">
        <f>_xlfn.NUMBERVALUE(INDEX(tb_SVI[],MATCH(tb_MHDI[[#This Row],[mun_uf]],tb_SVI[city_name_uf],0),7),".")</f>
        <v>2010</v>
      </c>
    </row>
    <row r="2752" spans="1:9" x14ac:dyDescent="0.25">
      <c r="A2752" s="8" t="s">
        <v>14790</v>
      </c>
      <c r="B2752" s="8" t="str">
        <f>LEFT(tb_MHDI[[#This Row],[Territorialidades]],(FIND("/",tb_MHDI[[#This Row],[Territorialidades]])-2))</f>
        <v>Lavínia</v>
      </c>
      <c r="C2752" s="8" t="str">
        <f>LEFT(RIGHT(tb_MHDI[[#This Row],[Territorialidades]],3),2)</f>
        <v>SP</v>
      </c>
      <c r="D2752" s="8" t="str">
        <f>CONCATENATE(tb_MHDI[[#This Row],[Município]],"/",tb_MHDI[[#This Row],[UF]])</f>
        <v>Lavínia/SP</v>
      </c>
      <c r="E2752" s="8">
        <v>0.72099999999999997</v>
      </c>
      <c r="F2752" s="8">
        <v>0.69799999999999995</v>
      </c>
      <c r="G2752" s="8">
        <v>0.82</v>
      </c>
      <c r="H2752" s="8">
        <v>0.65500000000000003</v>
      </c>
      <c r="I2752" s="9">
        <f>_xlfn.NUMBERVALUE(INDEX(tb_SVI[],MATCH(tb_MHDI[[#This Row],[mun_uf]],tb_SVI[city_name_uf],0),7),".")</f>
        <v>2010</v>
      </c>
    </row>
    <row r="2753" spans="1:9" x14ac:dyDescent="0.25">
      <c r="A2753" s="8" t="s">
        <v>14791</v>
      </c>
      <c r="B2753" s="8" t="str">
        <f>LEFT(tb_MHDI[[#This Row],[Territorialidades]],(FIND("/",tb_MHDI[[#This Row],[Territorialidades]])-2))</f>
        <v>Lavras da Mangabeira</v>
      </c>
      <c r="C2753" s="8" t="str">
        <f>LEFT(RIGHT(tb_MHDI[[#This Row],[Territorialidades]],3),2)</f>
        <v>CE</v>
      </c>
      <c r="D2753" s="8" t="str">
        <f>CONCATENATE(tb_MHDI[[#This Row],[Município]],"/",tb_MHDI[[#This Row],[UF]])</f>
        <v>Lavras da Mangabeira/CE</v>
      </c>
      <c r="E2753" s="8">
        <v>0.61299999999999999</v>
      </c>
      <c r="F2753" s="8">
        <v>0.57599999999999996</v>
      </c>
      <c r="G2753" s="8">
        <v>0.77800000000000002</v>
      </c>
      <c r="H2753" s="8">
        <v>0.51500000000000001</v>
      </c>
      <c r="I2753" s="9">
        <f>_xlfn.NUMBERVALUE(INDEX(tb_SVI[],MATCH(tb_MHDI[[#This Row],[mun_uf]],tb_SVI[city_name_uf],0),7),".")</f>
        <v>2010</v>
      </c>
    </row>
    <row r="2754" spans="1:9" x14ac:dyDescent="0.25">
      <c r="A2754" s="8" t="s">
        <v>14792</v>
      </c>
      <c r="B2754" s="8" t="str">
        <f>LEFT(tb_MHDI[[#This Row],[Territorialidades]],(FIND("/",tb_MHDI[[#This Row],[Territorialidades]])-2))</f>
        <v>Lavras do Sul</v>
      </c>
      <c r="C2754" s="8" t="str">
        <f>LEFT(RIGHT(tb_MHDI[[#This Row],[Territorialidades]],3),2)</f>
        <v>RS</v>
      </c>
      <c r="D2754" s="8" t="str">
        <f>CONCATENATE(tb_MHDI[[#This Row],[Município]],"/",tb_MHDI[[#This Row],[UF]])</f>
        <v>Lavras do Sul/RS</v>
      </c>
      <c r="E2754" s="8">
        <v>0.69899999999999995</v>
      </c>
      <c r="F2754" s="8">
        <v>0.68300000000000005</v>
      </c>
      <c r="G2754" s="8">
        <v>0.86799999999999999</v>
      </c>
      <c r="H2754" s="8">
        <v>0.57699999999999996</v>
      </c>
      <c r="I2754" s="9">
        <f>_xlfn.NUMBERVALUE(INDEX(tb_SVI[],MATCH(tb_MHDI[[#This Row],[mun_uf]],tb_SVI[city_name_uf],0),7),".")</f>
        <v>2010</v>
      </c>
    </row>
    <row r="2755" spans="1:9" x14ac:dyDescent="0.25">
      <c r="A2755" s="8" t="s">
        <v>14793</v>
      </c>
      <c r="B2755" s="8" t="str">
        <f>LEFT(tb_MHDI[[#This Row],[Territorialidades]],(FIND("/",tb_MHDI[[#This Row],[Territorialidades]])-2))</f>
        <v>Lavras</v>
      </c>
      <c r="C2755" s="8" t="str">
        <f>LEFT(RIGHT(tb_MHDI[[#This Row],[Territorialidades]],3),2)</f>
        <v>MG</v>
      </c>
      <c r="D2755" s="8" t="str">
        <f>CONCATENATE(tb_MHDI[[#This Row],[Município]],"/",tb_MHDI[[#This Row],[UF]])</f>
        <v>Lavras/MG</v>
      </c>
      <c r="E2755" s="8">
        <v>0.78200000000000003</v>
      </c>
      <c r="F2755" s="8">
        <v>0.75700000000000001</v>
      </c>
      <c r="G2755" s="8">
        <v>0.88</v>
      </c>
      <c r="H2755" s="8">
        <v>0.71899999999999997</v>
      </c>
      <c r="I2755" s="9">
        <f>_xlfn.NUMBERVALUE(INDEX(tb_SVI[],MATCH(tb_MHDI[[#This Row],[mun_uf]],tb_SVI[city_name_uf],0),7),".")</f>
        <v>2010</v>
      </c>
    </row>
    <row r="2756" spans="1:9" x14ac:dyDescent="0.25">
      <c r="A2756" s="8" t="s">
        <v>14794</v>
      </c>
      <c r="B2756" s="8" t="str">
        <f>LEFT(tb_MHDI[[#This Row],[Territorialidades]],(FIND("/",tb_MHDI[[#This Row],[Territorialidades]])-2))</f>
        <v>Lavrinhas</v>
      </c>
      <c r="C2756" s="8" t="str">
        <f>LEFT(RIGHT(tb_MHDI[[#This Row],[Territorialidades]],3),2)</f>
        <v>SP</v>
      </c>
      <c r="D2756" s="8" t="str">
        <f>CONCATENATE(tb_MHDI[[#This Row],[Município]],"/",tb_MHDI[[#This Row],[UF]])</f>
        <v>Lavrinhas/SP</v>
      </c>
      <c r="E2756" s="8">
        <v>0.72899999999999998</v>
      </c>
      <c r="F2756" s="8">
        <v>0.66500000000000004</v>
      </c>
      <c r="G2756" s="8">
        <v>0.82299999999999995</v>
      </c>
      <c r="H2756" s="8">
        <v>0.70699999999999996</v>
      </c>
      <c r="I2756" s="9">
        <f>_xlfn.NUMBERVALUE(INDEX(tb_SVI[],MATCH(tb_MHDI[[#This Row],[mun_uf]],tb_SVI[city_name_uf],0),7),".")</f>
        <v>2010</v>
      </c>
    </row>
    <row r="2757" spans="1:9" x14ac:dyDescent="0.25">
      <c r="A2757" s="8" t="s">
        <v>14795</v>
      </c>
      <c r="B2757" s="8" t="str">
        <f>LEFT(tb_MHDI[[#This Row],[Territorialidades]],(FIND("/",tb_MHDI[[#This Row],[Territorialidades]])-2))</f>
        <v>Leandro Ferreira</v>
      </c>
      <c r="C2757" s="8" t="str">
        <f>LEFT(RIGHT(tb_MHDI[[#This Row],[Territorialidades]],3),2)</f>
        <v>MG</v>
      </c>
      <c r="D2757" s="8" t="str">
        <f>CONCATENATE(tb_MHDI[[#This Row],[Município]],"/",tb_MHDI[[#This Row],[UF]])</f>
        <v>Leandro Ferreira/MG</v>
      </c>
      <c r="E2757" s="8">
        <v>0.71</v>
      </c>
      <c r="F2757" s="8">
        <v>0.70699999999999996</v>
      </c>
      <c r="G2757" s="8">
        <v>0.875</v>
      </c>
      <c r="H2757" s="8">
        <v>0.57899999999999996</v>
      </c>
      <c r="I2757" s="9">
        <f>_xlfn.NUMBERVALUE(INDEX(tb_SVI[],MATCH(tb_MHDI[[#This Row],[mun_uf]],tb_SVI[city_name_uf],0),7),".")</f>
        <v>2010</v>
      </c>
    </row>
    <row r="2758" spans="1:9" x14ac:dyDescent="0.25">
      <c r="A2758" s="8" t="s">
        <v>14796</v>
      </c>
      <c r="B2758" s="8" t="str">
        <f>LEFT(tb_MHDI[[#This Row],[Territorialidades]],(FIND("/",tb_MHDI[[#This Row],[Territorialidades]])-2))</f>
        <v>Lebon Régis</v>
      </c>
      <c r="C2758" s="8" t="str">
        <f>LEFT(RIGHT(tb_MHDI[[#This Row],[Territorialidades]],3),2)</f>
        <v>SC</v>
      </c>
      <c r="D2758" s="8" t="str">
        <f>CONCATENATE(tb_MHDI[[#This Row],[Município]],"/",tb_MHDI[[#This Row],[UF]])</f>
        <v>Lebon Régis/SC</v>
      </c>
      <c r="E2758" s="8">
        <v>0.64900000000000002</v>
      </c>
      <c r="F2758" s="8">
        <v>0.63200000000000001</v>
      </c>
      <c r="G2758" s="8">
        <v>0.80600000000000005</v>
      </c>
      <c r="H2758" s="8">
        <v>0.53700000000000003</v>
      </c>
      <c r="I2758" s="9">
        <f>_xlfn.NUMBERVALUE(INDEX(tb_SVI[],MATCH(tb_MHDI[[#This Row],[mun_uf]],tb_SVI[city_name_uf],0),7),".")</f>
        <v>2010</v>
      </c>
    </row>
    <row r="2759" spans="1:9" x14ac:dyDescent="0.25">
      <c r="A2759" s="8" t="s">
        <v>14797</v>
      </c>
      <c r="B2759" s="8" t="str">
        <f>LEFT(tb_MHDI[[#This Row],[Territorialidades]],(FIND("/",tb_MHDI[[#This Row],[Territorialidades]])-2))</f>
        <v>Leme do Prado</v>
      </c>
      <c r="C2759" s="8" t="str">
        <f>LEFT(RIGHT(tb_MHDI[[#This Row],[Territorialidades]],3),2)</f>
        <v>MG</v>
      </c>
      <c r="D2759" s="8" t="str">
        <f>CONCATENATE(tb_MHDI[[#This Row],[Município]],"/",tb_MHDI[[#This Row],[UF]])</f>
        <v>Leme do Prado/MG</v>
      </c>
      <c r="E2759" s="8">
        <v>0.67</v>
      </c>
      <c r="F2759" s="8">
        <v>0.60199999999999998</v>
      </c>
      <c r="G2759" s="8">
        <v>0.77900000000000003</v>
      </c>
      <c r="H2759" s="8">
        <v>0.64</v>
      </c>
      <c r="I2759" s="9">
        <f>_xlfn.NUMBERVALUE(INDEX(tb_SVI[],MATCH(tb_MHDI[[#This Row],[mun_uf]],tb_SVI[city_name_uf],0),7),".")</f>
        <v>2010</v>
      </c>
    </row>
    <row r="2760" spans="1:9" x14ac:dyDescent="0.25">
      <c r="A2760" s="8" t="s">
        <v>14798</v>
      </c>
      <c r="B2760" s="8" t="str">
        <f>LEFT(tb_MHDI[[#This Row],[Territorialidades]],(FIND("/",tb_MHDI[[#This Row],[Territorialidades]])-2))</f>
        <v>Leme</v>
      </c>
      <c r="C2760" s="8" t="str">
        <f>LEFT(RIGHT(tb_MHDI[[#This Row],[Territorialidades]],3),2)</f>
        <v>SP</v>
      </c>
      <c r="D2760" s="8" t="str">
        <f>CONCATENATE(tb_MHDI[[#This Row],[Município]],"/",tb_MHDI[[#This Row],[UF]])</f>
        <v>Leme/SP</v>
      </c>
      <c r="E2760" s="8">
        <v>0.74399999999999999</v>
      </c>
      <c r="F2760" s="8">
        <v>0.72899999999999998</v>
      </c>
      <c r="G2760" s="8">
        <v>0.85099999999999998</v>
      </c>
      <c r="H2760" s="8">
        <v>0.66500000000000004</v>
      </c>
      <c r="I2760" s="9">
        <f>_xlfn.NUMBERVALUE(INDEX(tb_SVI[],MATCH(tb_MHDI[[#This Row],[mun_uf]],tb_SVI[city_name_uf],0),7),".")</f>
        <v>2010</v>
      </c>
    </row>
    <row r="2761" spans="1:9" x14ac:dyDescent="0.25">
      <c r="A2761" s="8" t="s">
        <v>14799</v>
      </c>
      <c r="B2761" s="8" t="str">
        <f>LEFT(tb_MHDI[[#This Row],[Territorialidades]],(FIND("/",tb_MHDI[[#This Row],[Territorialidades]])-2))</f>
        <v>Lençóis</v>
      </c>
      <c r="C2761" s="8" t="str">
        <f>LEFT(RIGHT(tb_MHDI[[#This Row],[Territorialidades]],3),2)</f>
        <v>BA</v>
      </c>
      <c r="D2761" s="8" t="str">
        <f>CONCATENATE(tb_MHDI[[#This Row],[Município]],"/",tb_MHDI[[#This Row],[UF]])</f>
        <v>Lençóis/BA</v>
      </c>
      <c r="E2761" s="8">
        <v>0.623</v>
      </c>
      <c r="F2761" s="8">
        <v>0.61299999999999999</v>
      </c>
      <c r="G2761" s="8">
        <v>0.77500000000000002</v>
      </c>
      <c r="H2761" s="8">
        <v>0.51</v>
      </c>
      <c r="I2761" s="9">
        <f>_xlfn.NUMBERVALUE(INDEX(tb_SVI[],MATCH(tb_MHDI[[#This Row],[mun_uf]],tb_SVI[city_name_uf],0),7),".")</f>
        <v>2010</v>
      </c>
    </row>
    <row r="2762" spans="1:9" x14ac:dyDescent="0.25">
      <c r="A2762" s="8" t="s">
        <v>14800</v>
      </c>
      <c r="B2762" s="8" t="str">
        <f>LEFT(tb_MHDI[[#This Row],[Territorialidades]],(FIND("/",tb_MHDI[[#This Row],[Territorialidades]])-2))</f>
        <v>Lençóis Paulista</v>
      </c>
      <c r="C2762" s="8" t="str">
        <f>LEFT(RIGHT(tb_MHDI[[#This Row],[Territorialidades]],3),2)</f>
        <v>SP</v>
      </c>
      <c r="D2762" s="8" t="str">
        <f>CONCATENATE(tb_MHDI[[#This Row],[Município]],"/",tb_MHDI[[#This Row],[UF]])</f>
        <v>Lençóis Paulista/SP</v>
      </c>
      <c r="E2762" s="8">
        <v>0.76400000000000001</v>
      </c>
      <c r="F2762" s="8">
        <v>0.74299999999999999</v>
      </c>
      <c r="G2762" s="8">
        <v>0.83699999999999997</v>
      </c>
      <c r="H2762" s="8">
        <v>0.71699999999999997</v>
      </c>
      <c r="I2762" s="9">
        <f>_xlfn.NUMBERVALUE(INDEX(tb_SVI[],MATCH(tb_MHDI[[#This Row],[mun_uf]],tb_SVI[city_name_uf],0),7),".")</f>
        <v>2010</v>
      </c>
    </row>
    <row r="2763" spans="1:9" x14ac:dyDescent="0.25">
      <c r="A2763" s="8" t="s">
        <v>14801</v>
      </c>
      <c r="B2763" s="8" t="str">
        <f>LEFT(tb_MHDI[[#This Row],[Territorialidades]],(FIND("/",tb_MHDI[[#This Row],[Territorialidades]])-2))</f>
        <v>Leoberto Leal</v>
      </c>
      <c r="C2763" s="8" t="str">
        <f>LEFT(RIGHT(tb_MHDI[[#This Row],[Territorialidades]],3),2)</f>
        <v>SC</v>
      </c>
      <c r="D2763" s="8" t="str">
        <f>CONCATENATE(tb_MHDI[[#This Row],[Município]],"/",tb_MHDI[[#This Row],[UF]])</f>
        <v>Leoberto Leal/SC</v>
      </c>
      <c r="E2763" s="8">
        <v>0.68600000000000005</v>
      </c>
      <c r="F2763" s="8">
        <v>0.74</v>
      </c>
      <c r="G2763" s="8">
        <v>0.81799999999999995</v>
      </c>
      <c r="H2763" s="8">
        <v>0.53300000000000003</v>
      </c>
      <c r="I2763" s="9">
        <f>_xlfn.NUMBERVALUE(INDEX(tb_SVI[],MATCH(tb_MHDI[[#This Row],[mun_uf]],tb_SVI[city_name_uf],0),7),".")</f>
        <v>2010</v>
      </c>
    </row>
    <row r="2764" spans="1:9" x14ac:dyDescent="0.25">
      <c r="A2764" s="8" t="s">
        <v>14802</v>
      </c>
      <c r="B2764" s="8" t="str">
        <f>LEFT(tb_MHDI[[#This Row],[Territorialidades]],(FIND("/",tb_MHDI[[#This Row],[Territorialidades]])-2))</f>
        <v>Leopoldina</v>
      </c>
      <c r="C2764" s="8" t="str">
        <f>LEFT(RIGHT(tb_MHDI[[#This Row],[Territorialidades]],3),2)</f>
        <v>MG</v>
      </c>
      <c r="D2764" s="8" t="str">
        <f>CONCATENATE(tb_MHDI[[#This Row],[Município]],"/",tb_MHDI[[#This Row],[UF]])</f>
        <v>Leopoldina/MG</v>
      </c>
      <c r="E2764" s="8">
        <v>0.72599999999999998</v>
      </c>
      <c r="F2764" s="8">
        <v>0.69599999999999995</v>
      </c>
      <c r="G2764" s="8">
        <v>0.86699999999999999</v>
      </c>
      <c r="H2764" s="8">
        <v>0.63500000000000001</v>
      </c>
      <c r="I2764" s="9">
        <f>_xlfn.NUMBERVALUE(INDEX(tb_SVI[],MATCH(tb_MHDI[[#This Row],[mun_uf]],tb_SVI[city_name_uf],0),7),".")</f>
        <v>2010</v>
      </c>
    </row>
    <row r="2765" spans="1:9" x14ac:dyDescent="0.25">
      <c r="A2765" s="8" t="s">
        <v>14803</v>
      </c>
      <c r="B2765" s="8" t="str">
        <f>LEFT(tb_MHDI[[#This Row],[Territorialidades]],(FIND("/",tb_MHDI[[#This Row],[Territorialidades]])-2))</f>
        <v>Leopoldo de Bulhões</v>
      </c>
      <c r="C2765" s="8" t="str">
        <f>LEFT(RIGHT(tb_MHDI[[#This Row],[Territorialidades]],3),2)</f>
        <v>GO</v>
      </c>
      <c r="D2765" s="8" t="str">
        <f>CONCATENATE(tb_MHDI[[#This Row],[Município]],"/",tb_MHDI[[#This Row],[UF]])</f>
        <v>Leopoldo de Bulhões/GO</v>
      </c>
      <c r="E2765" s="8">
        <v>0.65900000000000003</v>
      </c>
      <c r="F2765" s="8">
        <v>0.66500000000000004</v>
      </c>
      <c r="G2765" s="8">
        <v>0.81200000000000006</v>
      </c>
      <c r="H2765" s="8">
        <v>0.52900000000000003</v>
      </c>
      <c r="I2765" s="9">
        <f>_xlfn.NUMBERVALUE(INDEX(tb_SVI[],MATCH(tb_MHDI[[#This Row],[mun_uf]],tb_SVI[city_name_uf],0),7),".")</f>
        <v>2010</v>
      </c>
    </row>
    <row r="2766" spans="1:9" x14ac:dyDescent="0.25">
      <c r="A2766" s="8" t="s">
        <v>14804</v>
      </c>
      <c r="B2766" s="8" t="str">
        <f>LEFT(tb_MHDI[[#This Row],[Territorialidades]],(FIND("/",tb_MHDI[[#This Row],[Territorialidades]])-2))</f>
        <v>Leópolis</v>
      </c>
      <c r="C2766" s="8" t="str">
        <f>LEFT(RIGHT(tb_MHDI[[#This Row],[Territorialidades]],3),2)</f>
        <v>PR</v>
      </c>
      <c r="D2766" s="8" t="str">
        <f>CONCATENATE(tb_MHDI[[#This Row],[Município]],"/",tb_MHDI[[#This Row],[UF]])</f>
        <v>Leópolis/PR</v>
      </c>
      <c r="E2766" s="8">
        <v>0.70699999999999996</v>
      </c>
      <c r="F2766" s="8">
        <v>0.65700000000000003</v>
      </c>
      <c r="G2766" s="8">
        <v>0.81200000000000006</v>
      </c>
      <c r="H2766" s="8">
        <v>0.66300000000000003</v>
      </c>
      <c r="I2766" s="9">
        <f>_xlfn.NUMBERVALUE(INDEX(tb_SVI[],MATCH(tb_MHDI[[#This Row],[mun_uf]],tb_SVI[city_name_uf],0),7),".")</f>
        <v>2010</v>
      </c>
    </row>
    <row r="2767" spans="1:9" x14ac:dyDescent="0.25">
      <c r="A2767" s="8" t="s">
        <v>14805</v>
      </c>
      <c r="B2767" s="8" t="str">
        <f>LEFT(tb_MHDI[[#This Row],[Territorialidades]],(FIND("/",tb_MHDI[[#This Row],[Territorialidades]])-2))</f>
        <v>Liberato Salzano</v>
      </c>
      <c r="C2767" s="8" t="str">
        <f>LEFT(RIGHT(tb_MHDI[[#This Row],[Territorialidades]],3),2)</f>
        <v>RS</v>
      </c>
      <c r="D2767" s="8" t="str">
        <f>CONCATENATE(tb_MHDI[[#This Row],[Município]],"/",tb_MHDI[[#This Row],[UF]])</f>
        <v>Liberato Salzano/RS</v>
      </c>
      <c r="E2767" s="8">
        <v>0.68500000000000005</v>
      </c>
      <c r="F2767" s="8">
        <v>0.68</v>
      </c>
      <c r="G2767" s="8">
        <v>0.81</v>
      </c>
      <c r="H2767" s="8">
        <v>0.58299999999999996</v>
      </c>
      <c r="I2767" s="9">
        <f>_xlfn.NUMBERVALUE(INDEX(tb_SVI[],MATCH(tb_MHDI[[#This Row],[mun_uf]],tb_SVI[city_name_uf],0),7),".")</f>
        <v>2010</v>
      </c>
    </row>
    <row r="2768" spans="1:9" x14ac:dyDescent="0.25">
      <c r="A2768" s="8" t="s">
        <v>14806</v>
      </c>
      <c r="B2768" s="8" t="str">
        <f>LEFT(tb_MHDI[[#This Row],[Territorialidades]],(FIND("/",tb_MHDI[[#This Row],[Territorialidades]])-2))</f>
        <v>Liberdade</v>
      </c>
      <c r="C2768" s="8" t="str">
        <f>LEFT(RIGHT(tb_MHDI[[#This Row],[Territorialidades]],3),2)</f>
        <v>MG</v>
      </c>
      <c r="D2768" s="8" t="str">
        <f>CONCATENATE(tb_MHDI[[#This Row],[Município]],"/",tb_MHDI[[#This Row],[UF]])</f>
        <v>Liberdade/MG</v>
      </c>
      <c r="E2768" s="8">
        <v>0.67200000000000004</v>
      </c>
      <c r="F2768" s="8">
        <v>0.67900000000000005</v>
      </c>
      <c r="G2768" s="8">
        <v>0.83399999999999996</v>
      </c>
      <c r="H2768" s="8">
        <v>0.53700000000000003</v>
      </c>
      <c r="I2768" s="9">
        <f>_xlfn.NUMBERVALUE(INDEX(tb_SVI[],MATCH(tb_MHDI[[#This Row],[mun_uf]],tb_SVI[city_name_uf],0),7),".")</f>
        <v>2010</v>
      </c>
    </row>
    <row r="2769" spans="1:9" x14ac:dyDescent="0.25">
      <c r="A2769" s="8" t="s">
        <v>14807</v>
      </c>
      <c r="B2769" s="8" t="str">
        <f>LEFT(tb_MHDI[[#This Row],[Territorialidades]],(FIND("/",tb_MHDI[[#This Row],[Territorialidades]])-2))</f>
        <v>Licínio de Almeida</v>
      </c>
      <c r="C2769" s="8" t="str">
        <f>LEFT(RIGHT(tb_MHDI[[#This Row],[Territorialidades]],3),2)</f>
        <v>BA</v>
      </c>
      <c r="D2769" s="8" t="str">
        <f>CONCATENATE(tb_MHDI[[#This Row],[Município]],"/",tb_MHDI[[#This Row],[UF]])</f>
        <v>Licínio de Almeida/BA</v>
      </c>
      <c r="E2769" s="8">
        <v>0.621</v>
      </c>
      <c r="F2769" s="8">
        <v>0.58199999999999996</v>
      </c>
      <c r="G2769" s="8">
        <v>0.77500000000000002</v>
      </c>
      <c r="H2769" s="8">
        <v>0.53100000000000003</v>
      </c>
      <c r="I2769" s="9">
        <f>_xlfn.NUMBERVALUE(INDEX(tb_SVI[],MATCH(tb_MHDI[[#This Row],[mun_uf]],tb_SVI[city_name_uf],0),7),".")</f>
        <v>2010</v>
      </c>
    </row>
    <row r="2770" spans="1:9" x14ac:dyDescent="0.25">
      <c r="A2770" s="8" t="s">
        <v>14808</v>
      </c>
      <c r="B2770" s="8" t="str">
        <f>LEFT(tb_MHDI[[#This Row],[Territorialidades]],(FIND("/",tb_MHDI[[#This Row],[Territorialidades]])-2))</f>
        <v>Lidianópolis</v>
      </c>
      <c r="C2770" s="8" t="str">
        <f>LEFT(RIGHT(tb_MHDI[[#This Row],[Territorialidades]],3),2)</f>
        <v>PR</v>
      </c>
      <c r="D2770" s="8" t="str">
        <f>CONCATENATE(tb_MHDI[[#This Row],[Município]],"/",tb_MHDI[[#This Row],[UF]])</f>
        <v>Lidianópolis/PR</v>
      </c>
      <c r="E2770" s="8">
        <v>0.68</v>
      </c>
      <c r="F2770" s="8">
        <v>0.65700000000000003</v>
      </c>
      <c r="G2770" s="8">
        <v>0.80200000000000005</v>
      </c>
      <c r="H2770" s="8">
        <v>0.59799999999999998</v>
      </c>
      <c r="I2770" s="9">
        <f>_xlfn.NUMBERVALUE(INDEX(tb_SVI[],MATCH(tb_MHDI[[#This Row],[mun_uf]],tb_SVI[city_name_uf],0),7),".")</f>
        <v>2010</v>
      </c>
    </row>
    <row r="2771" spans="1:9" x14ac:dyDescent="0.25">
      <c r="A2771" s="8" t="s">
        <v>14809</v>
      </c>
      <c r="B2771" s="8" t="str">
        <f>LEFT(tb_MHDI[[#This Row],[Territorialidades]],(FIND("/",tb_MHDI[[#This Row],[Territorialidades]])-2))</f>
        <v>Lima Campos</v>
      </c>
      <c r="C2771" s="8" t="str">
        <f>LEFT(RIGHT(tb_MHDI[[#This Row],[Territorialidades]],3),2)</f>
        <v>MA</v>
      </c>
      <c r="D2771" s="8" t="str">
        <f>CONCATENATE(tb_MHDI[[#This Row],[Município]],"/",tb_MHDI[[#This Row],[UF]])</f>
        <v>Lima Campos/MA</v>
      </c>
      <c r="E2771" s="8">
        <v>0.58099999999999996</v>
      </c>
      <c r="F2771" s="8">
        <v>0.57799999999999996</v>
      </c>
      <c r="G2771" s="8">
        <v>0.70499999999999996</v>
      </c>
      <c r="H2771" s="8">
        <v>0.48099999999999998</v>
      </c>
      <c r="I2771" s="9">
        <f>_xlfn.NUMBERVALUE(INDEX(tb_SVI[],MATCH(tb_MHDI[[#This Row],[mun_uf]],tb_SVI[city_name_uf],0),7),".")</f>
        <v>2010</v>
      </c>
    </row>
    <row r="2772" spans="1:9" x14ac:dyDescent="0.25">
      <c r="A2772" s="8" t="s">
        <v>14810</v>
      </c>
      <c r="B2772" s="8" t="str">
        <f>LEFT(tb_MHDI[[#This Row],[Territorialidades]],(FIND("/",tb_MHDI[[#This Row],[Territorialidades]])-2))</f>
        <v>Lima Duarte</v>
      </c>
      <c r="C2772" s="8" t="str">
        <f>LEFT(RIGHT(tb_MHDI[[#This Row],[Territorialidades]],3),2)</f>
        <v>MG</v>
      </c>
      <c r="D2772" s="8" t="str">
        <f>CONCATENATE(tb_MHDI[[#This Row],[Município]],"/",tb_MHDI[[#This Row],[UF]])</f>
        <v>Lima Duarte/MG</v>
      </c>
      <c r="E2772" s="8">
        <v>0.71</v>
      </c>
      <c r="F2772" s="8">
        <v>0.70499999999999996</v>
      </c>
      <c r="G2772" s="8">
        <v>0.86099999999999999</v>
      </c>
      <c r="H2772" s="8">
        <v>0.59</v>
      </c>
      <c r="I2772" s="9">
        <f>_xlfn.NUMBERVALUE(INDEX(tb_SVI[],MATCH(tb_MHDI[[#This Row],[mun_uf]],tb_SVI[city_name_uf],0),7),".")</f>
        <v>2010</v>
      </c>
    </row>
    <row r="2773" spans="1:9" x14ac:dyDescent="0.25">
      <c r="A2773" s="8" t="s">
        <v>14811</v>
      </c>
      <c r="B2773" s="8" t="str">
        <f>LEFT(tb_MHDI[[#This Row],[Territorialidades]],(FIND("/",tb_MHDI[[#This Row],[Territorialidades]])-2))</f>
        <v>Limeira do Oeste</v>
      </c>
      <c r="C2773" s="8" t="str">
        <f>LEFT(RIGHT(tb_MHDI[[#This Row],[Territorialidades]],3),2)</f>
        <v>MG</v>
      </c>
      <c r="D2773" s="8" t="str">
        <f>CONCATENATE(tb_MHDI[[#This Row],[Município]],"/",tb_MHDI[[#This Row],[UF]])</f>
        <v>Limeira do Oeste/MG</v>
      </c>
      <c r="E2773" s="8">
        <v>0.71</v>
      </c>
      <c r="F2773" s="8">
        <v>0.69299999999999995</v>
      </c>
      <c r="G2773" s="8">
        <v>0.83399999999999996</v>
      </c>
      <c r="H2773" s="8">
        <v>0.62</v>
      </c>
      <c r="I2773" s="9">
        <f>_xlfn.NUMBERVALUE(INDEX(tb_SVI[],MATCH(tb_MHDI[[#This Row],[mun_uf]],tb_SVI[city_name_uf],0),7),".")</f>
        <v>2010</v>
      </c>
    </row>
    <row r="2774" spans="1:9" x14ac:dyDescent="0.25">
      <c r="A2774" s="8" t="s">
        <v>14812</v>
      </c>
      <c r="B2774" s="8" t="str">
        <f>LEFT(tb_MHDI[[#This Row],[Territorialidades]],(FIND("/",tb_MHDI[[#This Row],[Territorialidades]])-2))</f>
        <v>Limeira</v>
      </c>
      <c r="C2774" s="8" t="str">
        <f>LEFT(RIGHT(tb_MHDI[[#This Row],[Territorialidades]],3),2)</f>
        <v>SP</v>
      </c>
      <c r="D2774" s="8" t="str">
        <f>CONCATENATE(tb_MHDI[[#This Row],[Município]],"/",tb_MHDI[[#This Row],[UF]])</f>
        <v>Limeira/SP</v>
      </c>
      <c r="E2774" s="8">
        <v>0.77500000000000002</v>
      </c>
      <c r="F2774" s="8">
        <v>0.76100000000000001</v>
      </c>
      <c r="G2774" s="8">
        <v>0.85199999999999998</v>
      </c>
      <c r="H2774" s="8">
        <v>0.71899999999999997</v>
      </c>
      <c r="I2774" s="9">
        <f>_xlfn.NUMBERVALUE(INDEX(tb_SVI[],MATCH(tb_MHDI[[#This Row],[mun_uf]],tb_SVI[city_name_uf],0),7),".")</f>
        <v>2010</v>
      </c>
    </row>
    <row r="2775" spans="1:9" x14ac:dyDescent="0.25">
      <c r="A2775" s="8" t="s">
        <v>14813</v>
      </c>
      <c r="B2775" s="8" t="str">
        <f>LEFT(tb_MHDI[[#This Row],[Territorialidades]],(FIND("/",tb_MHDI[[#This Row],[Territorialidades]])-2))</f>
        <v>Limoeiro de Anadia</v>
      </c>
      <c r="C2775" s="8" t="str">
        <f>LEFT(RIGHT(tb_MHDI[[#This Row],[Territorialidades]],3),2)</f>
        <v>AL</v>
      </c>
      <c r="D2775" s="8" t="str">
        <f>CONCATENATE(tb_MHDI[[#This Row],[Município]],"/",tb_MHDI[[#This Row],[UF]])</f>
        <v>Limoeiro de Anadia/AL</v>
      </c>
      <c r="E2775" s="8">
        <v>0.57999999999999996</v>
      </c>
      <c r="F2775" s="8">
        <v>0.57499999999999996</v>
      </c>
      <c r="G2775" s="8">
        <v>0.74199999999999999</v>
      </c>
      <c r="H2775" s="8">
        <v>0.45700000000000002</v>
      </c>
      <c r="I2775" s="9">
        <f>_xlfn.NUMBERVALUE(INDEX(tb_SVI[],MATCH(tb_MHDI[[#This Row],[mun_uf]],tb_SVI[city_name_uf],0),7),".")</f>
        <v>2010</v>
      </c>
    </row>
    <row r="2776" spans="1:9" x14ac:dyDescent="0.25">
      <c r="A2776" s="8" t="s">
        <v>14814</v>
      </c>
      <c r="B2776" s="8" t="str">
        <f>LEFT(tb_MHDI[[#This Row],[Territorialidades]],(FIND("/",tb_MHDI[[#This Row],[Territorialidades]])-2))</f>
        <v>Limoeiro do Ajuru</v>
      </c>
      <c r="C2776" s="8" t="str">
        <f>LEFT(RIGHT(tb_MHDI[[#This Row],[Territorialidades]],3),2)</f>
        <v>PA</v>
      </c>
      <c r="D2776" s="8" t="str">
        <f>CONCATENATE(tb_MHDI[[#This Row],[Município]],"/",tb_MHDI[[#This Row],[UF]])</f>
        <v>Limoeiro do Ajuru/PA</v>
      </c>
      <c r="E2776" s="8">
        <v>0.54100000000000004</v>
      </c>
      <c r="F2776" s="8">
        <v>0.49299999999999999</v>
      </c>
      <c r="G2776" s="8">
        <v>0.754</v>
      </c>
      <c r="H2776" s="8">
        <v>0.42499999999999999</v>
      </c>
      <c r="I2776" s="9">
        <f>_xlfn.NUMBERVALUE(INDEX(tb_SVI[],MATCH(tb_MHDI[[#This Row],[mun_uf]],tb_SVI[city_name_uf],0),7),".")</f>
        <v>2010</v>
      </c>
    </row>
    <row r="2777" spans="1:9" x14ac:dyDescent="0.25">
      <c r="A2777" s="8" t="s">
        <v>14815</v>
      </c>
      <c r="B2777" s="8" t="str">
        <f>LEFT(tb_MHDI[[#This Row],[Territorialidades]],(FIND("/",tb_MHDI[[#This Row],[Territorialidades]])-2))</f>
        <v>Limoeiro do Norte</v>
      </c>
      <c r="C2777" s="8" t="str">
        <f>LEFT(RIGHT(tb_MHDI[[#This Row],[Territorialidades]],3),2)</f>
        <v>CE</v>
      </c>
      <c r="D2777" s="8" t="str">
        <f>CONCATENATE(tb_MHDI[[#This Row],[Município]],"/",tb_MHDI[[#This Row],[UF]])</f>
        <v>Limoeiro do Norte/CE</v>
      </c>
      <c r="E2777" s="8">
        <v>0.68200000000000005</v>
      </c>
      <c r="F2777" s="8">
        <v>0.63300000000000001</v>
      </c>
      <c r="G2777" s="8">
        <v>0.80400000000000005</v>
      </c>
      <c r="H2777" s="8">
        <v>0.623</v>
      </c>
      <c r="I2777" s="9">
        <f>_xlfn.NUMBERVALUE(INDEX(tb_SVI[],MATCH(tb_MHDI[[#This Row],[mun_uf]],tb_SVI[city_name_uf],0),7),".")</f>
        <v>2010</v>
      </c>
    </row>
    <row r="2778" spans="1:9" x14ac:dyDescent="0.25">
      <c r="A2778" s="8" t="s">
        <v>14816</v>
      </c>
      <c r="B2778" s="8" t="str">
        <f>LEFT(tb_MHDI[[#This Row],[Territorialidades]],(FIND("/",tb_MHDI[[#This Row],[Territorialidades]])-2))</f>
        <v>Limoeiro</v>
      </c>
      <c r="C2778" s="8" t="str">
        <f>LEFT(RIGHT(tb_MHDI[[#This Row],[Territorialidades]],3),2)</f>
        <v>PE</v>
      </c>
      <c r="D2778" s="8" t="str">
        <f>CONCATENATE(tb_MHDI[[#This Row],[Município]],"/",tb_MHDI[[#This Row],[UF]])</f>
        <v>Limoeiro/PE</v>
      </c>
      <c r="E2778" s="8">
        <v>0.66300000000000003</v>
      </c>
      <c r="F2778" s="8">
        <v>0.628</v>
      </c>
      <c r="G2778" s="8">
        <v>0.79700000000000004</v>
      </c>
      <c r="H2778" s="8">
        <v>0.58299999999999996</v>
      </c>
      <c r="I2778" s="9">
        <f>_xlfn.NUMBERVALUE(INDEX(tb_SVI[],MATCH(tb_MHDI[[#This Row],[mun_uf]],tb_SVI[city_name_uf],0),7),".")</f>
        <v>2010</v>
      </c>
    </row>
    <row r="2779" spans="1:9" x14ac:dyDescent="0.25">
      <c r="A2779" s="8" t="s">
        <v>14817</v>
      </c>
      <c r="B2779" s="8" t="str">
        <f>LEFT(tb_MHDI[[#This Row],[Territorialidades]],(FIND("/",tb_MHDI[[#This Row],[Territorialidades]])-2))</f>
        <v>Lindoeste</v>
      </c>
      <c r="C2779" s="8" t="str">
        <f>LEFT(RIGHT(tb_MHDI[[#This Row],[Territorialidades]],3),2)</f>
        <v>PR</v>
      </c>
      <c r="D2779" s="8" t="str">
        <f>CONCATENATE(tb_MHDI[[#This Row],[Município]],"/",tb_MHDI[[#This Row],[UF]])</f>
        <v>Lindoeste/PR</v>
      </c>
      <c r="E2779" s="8">
        <v>0.66600000000000004</v>
      </c>
      <c r="F2779" s="8">
        <v>0.65200000000000002</v>
      </c>
      <c r="G2779" s="8">
        <v>0.76900000000000002</v>
      </c>
      <c r="H2779" s="8">
        <v>0.58799999999999997</v>
      </c>
      <c r="I2779" s="9">
        <f>_xlfn.NUMBERVALUE(INDEX(tb_SVI[],MATCH(tb_MHDI[[#This Row],[mun_uf]],tb_SVI[city_name_uf],0),7),".")</f>
        <v>2010</v>
      </c>
    </row>
    <row r="2780" spans="1:9" x14ac:dyDescent="0.25">
      <c r="A2780" s="8" t="s">
        <v>14818</v>
      </c>
      <c r="B2780" s="8" t="str">
        <f>LEFT(tb_MHDI[[#This Row],[Territorialidades]],(FIND("/",tb_MHDI[[#This Row],[Territorialidades]])-2))</f>
        <v>Lindóia do Sul</v>
      </c>
      <c r="C2780" s="8" t="str">
        <f>LEFT(RIGHT(tb_MHDI[[#This Row],[Territorialidades]],3),2)</f>
        <v>SC</v>
      </c>
      <c r="D2780" s="8" t="str">
        <f>CONCATENATE(tb_MHDI[[#This Row],[Município]],"/",tb_MHDI[[#This Row],[UF]])</f>
        <v>Lindóia do Sul/SC</v>
      </c>
      <c r="E2780" s="8">
        <v>0.74299999999999999</v>
      </c>
      <c r="F2780" s="8">
        <v>0.747</v>
      </c>
      <c r="G2780" s="8">
        <v>0.86499999999999999</v>
      </c>
      <c r="H2780" s="8">
        <v>0.63600000000000001</v>
      </c>
      <c r="I2780" s="9">
        <f>_xlfn.NUMBERVALUE(INDEX(tb_SVI[],MATCH(tb_MHDI[[#This Row],[mun_uf]],tb_SVI[city_name_uf],0),7),".")</f>
        <v>2010</v>
      </c>
    </row>
    <row r="2781" spans="1:9" x14ac:dyDescent="0.25">
      <c r="A2781" s="8" t="s">
        <v>14819</v>
      </c>
      <c r="B2781" s="8" t="str">
        <f>LEFT(tb_MHDI[[#This Row],[Territorialidades]],(FIND("/",tb_MHDI[[#This Row],[Territorialidades]])-2))</f>
        <v>Lindóia</v>
      </c>
      <c r="C2781" s="8" t="str">
        <f>LEFT(RIGHT(tb_MHDI[[#This Row],[Territorialidades]],3),2)</f>
        <v>SP</v>
      </c>
      <c r="D2781" s="8" t="str">
        <f>CONCATENATE(tb_MHDI[[#This Row],[Município]],"/",tb_MHDI[[#This Row],[UF]])</f>
        <v>Lindóia/SP</v>
      </c>
      <c r="E2781" s="8">
        <v>0.74199999999999999</v>
      </c>
      <c r="F2781" s="8">
        <v>0.72199999999999998</v>
      </c>
      <c r="G2781" s="8">
        <v>0.86399999999999999</v>
      </c>
      <c r="H2781" s="8">
        <v>0.65400000000000003</v>
      </c>
      <c r="I2781" s="9">
        <f>_xlfn.NUMBERVALUE(INDEX(tb_SVI[],MATCH(tb_MHDI[[#This Row],[mun_uf]],tb_SVI[city_name_uf],0),7),".")</f>
        <v>2010</v>
      </c>
    </row>
    <row r="2782" spans="1:9" x14ac:dyDescent="0.25">
      <c r="A2782" s="8" t="s">
        <v>14820</v>
      </c>
      <c r="B2782" s="8" t="str">
        <f>LEFT(tb_MHDI[[#This Row],[Territorialidades]],(FIND("/",tb_MHDI[[#This Row],[Territorialidades]])-2))</f>
        <v>Lindolfo Collor</v>
      </c>
      <c r="C2782" s="8" t="str">
        <f>LEFT(RIGHT(tb_MHDI[[#This Row],[Territorialidades]],3),2)</f>
        <v>RS</v>
      </c>
      <c r="D2782" s="8" t="str">
        <f>CONCATENATE(tb_MHDI[[#This Row],[Município]],"/",tb_MHDI[[#This Row],[UF]])</f>
        <v>Lindolfo Collor/RS</v>
      </c>
      <c r="E2782" s="8">
        <v>0.71199999999999997</v>
      </c>
      <c r="F2782" s="8">
        <v>0.71199999999999997</v>
      </c>
      <c r="G2782" s="8">
        <v>0.84199999999999997</v>
      </c>
      <c r="H2782" s="8">
        <v>0.60099999999999998</v>
      </c>
      <c r="I2782" s="9">
        <f>_xlfn.NUMBERVALUE(INDEX(tb_SVI[],MATCH(tb_MHDI[[#This Row],[mun_uf]],tb_SVI[city_name_uf],0),7),".")</f>
        <v>2010</v>
      </c>
    </row>
    <row r="2783" spans="1:9" x14ac:dyDescent="0.25">
      <c r="A2783" s="8" t="s">
        <v>14821</v>
      </c>
      <c r="B2783" s="8" t="str">
        <f>LEFT(tb_MHDI[[#This Row],[Territorialidades]],(FIND("/",tb_MHDI[[#This Row],[Territorialidades]])-2))</f>
        <v>Linha Nova</v>
      </c>
      <c r="C2783" s="8" t="str">
        <f>LEFT(RIGHT(tb_MHDI[[#This Row],[Territorialidades]],3),2)</f>
        <v>RS</v>
      </c>
      <c r="D2783" s="8" t="str">
        <f>CONCATENATE(tb_MHDI[[#This Row],[Município]],"/",tb_MHDI[[#This Row],[UF]])</f>
        <v>Linha Nova/RS</v>
      </c>
      <c r="E2783" s="8">
        <v>0.749</v>
      </c>
      <c r="F2783" s="8">
        <v>0.751</v>
      </c>
      <c r="G2783" s="8">
        <v>0.84599999999999997</v>
      </c>
      <c r="H2783" s="8">
        <v>0.66200000000000003</v>
      </c>
      <c r="I2783" s="9">
        <f>_xlfn.NUMBERVALUE(INDEX(tb_SVI[],MATCH(tb_MHDI[[#This Row],[mun_uf]],tb_SVI[city_name_uf],0),7),".")</f>
        <v>2010</v>
      </c>
    </row>
    <row r="2784" spans="1:9" x14ac:dyDescent="0.25">
      <c r="A2784" s="8" t="s">
        <v>14822</v>
      </c>
      <c r="B2784" s="8" t="str">
        <f>LEFT(tb_MHDI[[#This Row],[Territorialidades]],(FIND("/",tb_MHDI[[#This Row],[Territorialidades]])-2))</f>
        <v>Linhares</v>
      </c>
      <c r="C2784" s="8" t="str">
        <f>LEFT(RIGHT(tb_MHDI[[#This Row],[Territorialidades]],3),2)</f>
        <v>ES</v>
      </c>
      <c r="D2784" s="8" t="str">
        <f>CONCATENATE(tb_MHDI[[#This Row],[Município]],"/",tb_MHDI[[#This Row],[UF]])</f>
        <v>Linhares/ES</v>
      </c>
      <c r="E2784" s="8">
        <v>0.72399999999999998</v>
      </c>
      <c r="F2784" s="8">
        <v>0.72099999999999997</v>
      </c>
      <c r="G2784" s="8">
        <v>0.83399999999999996</v>
      </c>
      <c r="H2784" s="8">
        <v>0.63</v>
      </c>
      <c r="I2784" s="9">
        <f>_xlfn.NUMBERVALUE(INDEX(tb_SVI[],MATCH(tb_MHDI[[#This Row],[mun_uf]],tb_SVI[city_name_uf],0),7),".")</f>
        <v>2010</v>
      </c>
    </row>
    <row r="2785" spans="1:9" x14ac:dyDescent="0.25">
      <c r="A2785" s="8" t="s">
        <v>14823</v>
      </c>
      <c r="B2785" s="8" t="str">
        <f>LEFT(tb_MHDI[[#This Row],[Territorialidades]],(FIND("/",tb_MHDI[[#This Row],[Territorialidades]])-2))</f>
        <v>Lins</v>
      </c>
      <c r="C2785" s="8" t="str">
        <f>LEFT(RIGHT(tb_MHDI[[#This Row],[Territorialidades]],3),2)</f>
        <v>SP</v>
      </c>
      <c r="D2785" s="8" t="str">
        <f>CONCATENATE(tb_MHDI[[#This Row],[Município]],"/",tb_MHDI[[#This Row],[UF]])</f>
        <v>Lins/SP</v>
      </c>
      <c r="E2785" s="8">
        <v>0.78600000000000003</v>
      </c>
      <c r="F2785" s="8">
        <v>0.76200000000000001</v>
      </c>
      <c r="G2785" s="8">
        <v>0.86899999999999999</v>
      </c>
      <c r="H2785" s="8">
        <v>0.73299999999999998</v>
      </c>
      <c r="I2785" s="9">
        <f>_xlfn.NUMBERVALUE(INDEX(tb_SVI[],MATCH(tb_MHDI[[#This Row],[mun_uf]],tb_SVI[city_name_uf],0),7),".")</f>
        <v>2010</v>
      </c>
    </row>
    <row r="2786" spans="1:9" x14ac:dyDescent="0.25">
      <c r="A2786" s="8" t="s">
        <v>14824</v>
      </c>
      <c r="B2786" s="8" t="str">
        <f>LEFT(tb_MHDI[[#This Row],[Territorialidades]],(FIND("/",tb_MHDI[[#This Row],[Territorialidades]])-2))</f>
        <v>Livramento de Nossa Senhora</v>
      </c>
      <c r="C2786" s="8" t="str">
        <f>LEFT(RIGHT(tb_MHDI[[#This Row],[Territorialidades]],3),2)</f>
        <v>BA</v>
      </c>
      <c r="D2786" s="8" t="str">
        <f>CONCATENATE(tb_MHDI[[#This Row],[Município]],"/",tb_MHDI[[#This Row],[UF]])</f>
        <v>Livramento de Nossa Senhora/BA</v>
      </c>
      <c r="E2786" s="8">
        <v>0.61099999999999999</v>
      </c>
      <c r="F2786" s="8">
        <v>0.58699999999999997</v>
      </c>
      <c r="G2786" s="8">
        <v>0.79300000000000004</v>
      </c>
      <c r="H2786" s="8">
        <v>0.49099999999999999</v>
      </c>
      <c r="I2786" s="9">
        <f>_xlfn.NUMBERVALUE(INDEX(tb_SVI[],MATCH(tb_MHDI[[#This Row],[mun_uf]],tb_SVI[city_name_uf],0),7),".")</f>
        <v>2010</v>
      </c>
    </row>
    <row r="2787" spans="1:9" x14ac:dyDescent="0.25">
      <c r="A2787" s="8" t="s">
        <v>14825</v>
      </c>
      <c r="B2787" s="8" t="str">
        <f>LEFT(tb_MHDI[[#This Row],[Territorialidades]],(FIND("/",tb_MHDI[[#This Row],[Territorialidades]])-2))</f>
        <v>Livramento</v>
      </c>
      <c r="C2787" s="8" t="str">
        <f>LEFT(RIGHT(tb_MHDI[[#This Row],[Territorialidades]],3),2)</f>
        <v>PB</v>
      </c>
      <c r="D2787" s="8" t="str">
        <f>CONCATENATE(tb_MHDI[[#This Row],[Município]],"/",tb_MHDI[[#This Row],[UF]])</f>
        <v>Livramento/PB</v>
      </c>
      <c r="E2787" s="8">
        <v>0.56599999999999995</v>
      </c>
      <c r="F2787" s="8">
        <v>0.52300000000000002</v>
      </c>
      <c r="G2787" s="8">
        <v>0.73199999999999998</v>
      </c>
      <c r="H2787" s="8">
        <v>0.47299999999999998</v>
      </c>
      <c r="I2787" s="9">
        <f>_xlfn.NUMBERVALUE(INDEX(tb_SVI[],MATCH(tb_MHDI[[#This Row],[mun_uf]],tb_SVI[city_name_uf],0),7),".")</f>
        <v>2010</v>
      </c>
    </row>
    <row r="2788" spans="1:9" x14ac:dyDescent="0.25">
      <c r="A2788" s="8" t="s">
        <v>14826</v>
      </c>
      <c r="B2788" s="8" t="str">
        <f>LEFT(tb_MHDI[[#This Row],[Territorialidades]],(FIND("/",tb_MHDI[[#This Row],[Territorialidades]])-2))</f>
        <v>Lizarda</v>
      </c>
      <c r="C2788" s="8" t="str">
        <f>LEFT(RIGHT(tb_MHDI[[#This Row],[Territorialidades]],3),2)</f>
        <v>TO</v>
      </c>
      <c r="D2788" s="8" t="str">
        <f>CONCATENATE(tb_MHDI[[#This Row],[Município]],"/",tb_MHDI[[#This Row],[UF]])</f>
        <v>Lizarda/TO</v>
      </c>
      <c r="E2788" s="8">
        <v>0.56999999999999995</v>
      </c>
      <c r="F2788" s="8">
        <v>0.58399999999999996</v>
      </c>
      <c r="G2788" s="8">
        <v>0.76500000000000001</v>
      </c>
      <c r="H2788" s="8">
        <v>0.41499999999999998</v>
      </c>
      <c r="I2788" s="9">
        <f>_xlfn.NUMBERVALUE(INDEX(tb_SVI[],MATCH(tb_MHDI[[#This Row],[mun_uf]],tb_SVI[city_name_uf],0),7),".")</f>
        <v>2010</v>
      </c>
    </row>
    <row r="2789" spans="1:9" x14ac:dyDescent="0.25">
      <c r="A2789" s="8" t="s">
        <v>14827</v>
      </c>
      <c r="B2789" s="8" t="str">
        <f>LEFT(tb_MHDI[[#This Row],[Territorialidades]],(FIND("/",tb_MHDI[[#This Row],[Territorialidades]])-2))</f>
        <v>Loanda</v>
      </c>
      <c r="C2789" s="8" t="str">
        <f>LEFT(RIGHT(tb_MHDI[[#This Row],[Territorialidades]],3),2)</f>
        <v>PR</v>
      </c>
      <c r="D2789" s="8" t="str">
        <f>CONCATENATE(tb_MHDI[[#This Row],[Município]],"/",tb_MHDI[[#This Row],[UF]])</f>
        <v>Loanda/PR</v>
      </c>
      <c r="E2789" s="8">
        <v>0.72499999999999998</v>
      </c>
      <c r="F2789" s="8">
        <v>0.72399999999999998</v>
      </c>
      <c r="G2789" s="8">
        <v>0.81499999999999995</v>
      </c>
      <c r="H2789" s="8">
        <v>0.64500000000000002</v>
      </c>
      <c r="I2789" s="9">
        <f>_xlfn.NUMBERVALUE(INDEX(tb_SVI[],MATCH(tb_MHDI[[#This Row],[mun_uf]],tb_SVI[city_name_uf],0),7),".")</f>
        <v>2010</v>
      </c>
    </row>
    <row r="2790" spans="1:9" x14ac:dyDescent="0.25">
      <c r="A2790" s="8" t="s">
        <v>14828</v>
      </c>
      <c r="B2790" s="8" t="str">
        <f>LEFT(tb_MHDI[[#This Row],[Territorialidades]],(FIND("/",tb_MHDI[[#This Row],[Territorialidades]])-2))</f>
        <v>Lobato</v>
      </c>
      <c r="C2790" s="8" t="str">
        <f>LEFT(RIGHT(tb_MHDI[[#This Row],[Territorialidades]],3),2)</f>
        <v>PR</v>
      </c>
      <c r="D2790" s="8" t="str">
        <f>CONCATENATE(tb_MHDI[[#This Row],[Município]],"/",tb_MHDI[[#This Row],[UF]])</f>
        <v>Lobato/PR</v>
      </c>
      <c r="E2790" s="8">
        <v>0.74399999999999999</v>
      </c>
      <c r="F2790" s="8">
        <v>0.70799999999999996</v>
      </c>
      <c r="G2790" s="8">
        <v>0.84099999999999997</v>
      </c>
      <c r="H2790" s="8">
        <v>0.69199999999999995</v>
      </c>
      <c r="I2790" s="9">
        <f>_xlfn.NUMBERVALUE(INDEX(tb_SVI[],MATCH(tb_MHDI[[#This Row],[mun_uf]],tb_SVI[city_name_uf],0),7),".")</f>
        <v>2010</v>
      </c>
    </row>
    <row r="2791" spans="1:9" x14ac:dyDescent="0.25">
      <c r="A2791" s="8" t="s">
        <v>14829</v>
      </c>
      <c r="B2791" s="8" t="str">
        <f>LEFT(tb_MHDI[[#This Row],[Territorialidades]],(FIND("/",tb_MHDI[[#This Row],[Territorialidades]])-2))</f>
        <v>Logradouro</v>
      </c>
      <c r="C2791" s="8" t="str">
        <f>LEFT(RIGHT(tb_MHDI[[#This Row],[Territorialidades]],3),2)</f>
        <v>PB</v>
      </c>
      <c r="D2791" s="8" t="str">
        <f>CONCATENATE(tb_MHDI[[#This Row],[Município]],"/",tb_MHDI[[#This Row],[UF]])</f>
        <v>Logradouro/PB</v>
      </c>
      <c r="E2791" s="8">
        <v>0.58299999999999996</v>
      </c>
      <c r="F2791" s="8">
        <v>0.54400000000000004</v>
      </c>
      <c r="G2791" s="8">
        <v>0.77600000000000002</v>
      </c>
      <c r="H2791" s="8">
        <v>0.47</v>
      </c>
      <c r="I2791" s="9">
        <f>_xlfn.NUMBERVALUE(INDEX(tb_SVI[],MATCH(tb_MHDI[[#This Row],[mun_uf]],tb_SVI[city_name_uf],0),7),".")</f>
        <v>2010</v>
      </c>
    </row>
    <row r="2792" spans="1:9" x14ac:dyDescent="0.25">
      <c r="A2792" s="8" t="s">
        <v>14830</v>
      </c>
      <c r="B2792" s="8" t="str">
        <f>LEFT(tb_MHDI[[#This Row],[Territorialidades]],(FIND("/",tb_MHDI[[#This Row],[Territorialidades]])-2))</f>
        <v>Londrina</v>
      </c>
      <c r="C2792" s="8" t="str">
        <f>LEFT(RIGHT(tb_MHDI[[#This Row],[Territorialidades]],3),2)</f>
        <v>PR</v>
      </c>
      <c r="D2792" s="8" t="str">
        <f>CONCATENATE(tb_MHDI[[#This Row],[Município]],"/",tb_MHDI[[#This Row],[UF]])</f>
        <v>Londrina/PR</v>
      </c>
      <c r="E2792" s="8">
        <v>0.77800000000000002</v>
      </c>
      <c r="F2792" s="8">
        <v>0.78900000000000003</v>
      </c>
      <c r="G2792" s="8">
        <v>0.83699999999999997</v>
      </c>
      <c r="H2792" s="8">
        <v>0.71199999999999997</v>
      </c>
      <c r="I2792" s="9">
        <f>_xlfn.NUMBERVALUE(INDEX(tb_SVI[],MATCH(tb_MHDI[[#This Row],[mun_uf]],tb_SVI[city_name_uf],0),7),".")</f>
        <v>2010</v>
      </c>
    </row>
    <row r="2793" spans="1:9" x14ac:dyDescent="0.25">
      <c r="A2793" s="8" t="s">
        <v>14831</v>
      </c>
      <c r="B2793" s="8" t="str">
        <f>LEFT(tb_MHDI[[#This Row],[Territorialidades]],(FIND("/",tb_MHDI[[#This Row],[Territorialidades]])-2))</f>
        <v>Lontra</v>
      </c>
      <c r="C2793" s="8" t="str">
        <f>LEFT(RIGHT(tb_MHDI[[#This Row],[Territorialidades]],3),2)</f>
        <v>MG</v>
      </c>
      <c r="D2793" s="8" t="str">
        <f>CONCATENATE(tb_MHDI[[#This Row],[Município]],"/",tb_MHDI[[#This Row],[UF]])</f>
        <v>Lontra/MG</v>
      </c>
      <c r="E2793" s="8">
        <v>0.64600000000000002</v>
      </c>
      <c r="F2793" s="8">
        <v>0.58899999999999997</v>
      </c>
      <c r="G2793" s="8">
        <v>0.79400000000000004</v>
      </c>
      <c r="H2793" s="8">
        <v>0.57699999999999996</v>
      </c>
      <c r="I2793" s="9">
        <f>_xlfn.NUMBERVALUE(INDEX(tb_SVI[],MATCH(tb_MHDI[[#This Row],[mun_uf]],tb_SVI[city_name_uf],0),7),".")</f>
        <v>2010</v>
      </c>
    </row>
    <row r="2794" spans="1:9" x14ac:dyDescent="0.25">
      <c r="A2794" s="8" t="s">
        <v>14832</v>
      </c>
      <c r="B2794" s="8" t="str">
        <f>LEFT(tb_MHDI[[#This Row],[Territorialidades]],(FIND("/",tb_MHDI[[#This Row],[Territorialidades]])-2))</f>
        <v>Lontras</v>
      </c>
      <c r="C2794" s="8" t="str">
        <f>LEFT(RIGHT(tb_MHDI[[#This Row],[Territorialidades]],3),2)</f>
        <v>SC</v>
      </c>
      <c r="D2794" s="8" t="str">
        <f>CONCATENATE(tb_MHDI[[#This Row],[Município]],"/",tb_MHDI[[#This Row],[UF]])</f>
        <v>Lontras/SC</v>
      </c>
      <c r="E2794" s="8">
        <v>0.70399999999999996</v>
      </c>
      <c r="F2794" s="8">
        <v>0.73499999999999999</v>
      </c>
      <c r="G2794" s="8">
        <v>0.82</v>
      </c>
      <c r="H2794" s="8">
        <v>0.57899999999999996</v>
      </c>
      <c r="I2794" s="9">
        <f>_xlfn.NUMBERVALUE(INDEX(tb_SVI[],MATCH(tb_MHDI[[#This Row],[mun_uf]],tb_SVI[city_name_uf],0),7),".")</f>
        <v>2010</v>
      </c>
    </row>
    <row r="2795" spans="1:9" x14ac:dyDescent="0.25">
      <c r="A2795" s="8" t="s">
        <v>14833</v>
      </c>
      <c r="B2795" s="8" t="str">
        <f>LEFT(tb_MHDI[[#This Row],[Territorialidades]],(FIND("/",tb_MHDI[[#This Row],[Territorialidades]])-2))</f>
        <v>Lorena</v>
      </c>
      <c r="C2795" s="8" t="str">
        <f>LEFT(RIGHT(tb_MHDI[[#This Row],[Territorialidades]],3),2)</f>
        <v>SP</v>
      </c>
      <c r="D2795" s="8" t="str">
        <f>CONCATENATE(tb_MHDI[[#This Row],[Município]],"/",tb_MHDI[[#This Row],[UF]])</f>
        <v>Lorena/SP</v>
      </c>
      <c r="E2795" s="8">
        <v>0.76600000000000001</v>
      </c>
      <c r="F2795" s="8">
        <v>0.73599999999999999</v>
      </c>
      <c r="G2795" s="8">
        <v>0.85599999999999998</v>
      </c>
      <c r="H2795" s="8">
        <v>0.71299999999999997</v>
      </c>
      <c r="I2795" s="9">
        <f>_xlfn.NUMBERVALUE(INDEX(tb_SVI[],MATCH(tb_MHDI[[#This Row],[mun_uf]],tb_SVI[city_name_uf],0),7),".")</f>
        <v>2010</v>
      </c>
    </row>
    <row r="2796" spans="1:9" x14ac:dyDescent="0.25">
      <c r="A2796" s="8" t="s">
        <v>14834</v>
      </c>
      <c r="B2796" s="8" t="str">
        <f>LEFT(tb_MHDI[[#This Row],[Territorialidades]],(FIND("/",tb_MHDI[[#This Row],[Territorialidades]])-2))</f>
        <v>Loreto</v>
      </c>
      <c r="C2796" s="8" t="str">
        <f>LEFT(RIGHT(tb_MHDI[[#This Row],[Territorialidades]],3),2)</f>
        <v>MA</v>
      </c>
      <c r="D2796" s="8" t="str">
        <f>CONCATENATE(tb_MHDI[[#This Row],[Município]],"/",tb_MHDI[[#This Row],[UF]])</f>
        <v>Loreto/MA</v>
      </c>
      <c r="E2796" s="8">
        <v>0.58199999999999996</v>
      </c>
      <c r="F2796" s="8">
        <v>0.51600000000000001</v>
      </c>
      <c r="G2796" s="8">
        <v>0.77100000000000002</v>
      </c>
      <c r="H2796" s="8">
        <v>0.495</v>
      </c>
      <c r="I2796" s="9">
        <f>_xlfn.NUMBERVALUE(INDEX(tb_SVI[],MATCH(tb_MHDI[[#This Row],[mun_uf]],tb_SVI[city_name_uf],0),7),".")</f>
        <v>2010</v>
      </c>
    </row>
    <row r="2797" spans="1:9" x14ac:dyDescent="0.25">
      <c r="A2797" s="8" t="s">
        <v>14835</v>
      </c>
      <c r="B2797" s="8" t="str">
        <f>LEFT(tb_MHDI[[#This Row],[Territorialidades]],(FIND("/",tb_MHDI[[#This Row],[Territorialidades]])-2))</f>
        <v>Lourdes</v>
      </c>
      <c r="C2797" s="8" t="str">
        <f>LEFT(RIGHT(tb_MHDI[[#This Row],[Territorialidades]],3),2)</f>
        <v>SP</v>
      </c>
      <c r="D2797" s="8" t="str">
        <f>CONCATENATE(tb_MHDI[[#This Row],[Município]],"/",tb_MHDI[[#This Row],[UF]])</f>
        <v>Lourdes/SP</v>
      </c>
      <c r="E2797" s="8">
        <v>0.74199999999999999</v>
      </c>
      <c r="F2797" s="8">
        <v>0.69699999999999995</v>
      </c>
      <c r="G2797" s="8">
        <v>0.81599999999999995</v>
      </c>
      <c r="H2797" s="8">
        <v>0.71699999999999997</v>
      </c>
      <c r="I2797" s="9">
        <f>_xlfn.NUMBERVALUE(INDEX(tb_SVI[],MATCH(tb_MHDI[[#This Row],[mun_uf]],tb_SVI[city_name_uf],0),7),".")</f>
        <v>2010</v>
      </c>
    </row>
    <row r="2798" spans="1:9" x14ac:dyDescent="0.25">
      <c r="A2798" s="8" t="s">
        <v>14836</v>
      </c>
      <c r="B2798" s="8" t="str">
        <f>LEFT(tb_MHDI[[#This Row],[Territorialidades]],(FIND("/",tb_MHDI[[#This Row],[Territorialidades]])-2))</f>
        <v>Louveira</v>
      </c>
      <c r="C2798" s="8" t="str">
        <f>LEFT(RIGHT(tb_MHDI[[#This Row],[Territorialidades]],3),2)</f>
        <v>SP</v>
      </c>
      <c r="D2798" s="8" t="str">
        <f>CONCATENATE(tb_MHDI[[#This Row],[Município]],"/",tb_MHDI[[#This Row],[UF]])</f>
        <v>Louveira/SP</v>
      </c>
      <c r="E2798" s="8">
        <v>0.77700000000000002</v>
      </c>
      <c r="F2798" s="8">
        <v>0.78300000000000003</v>
      </c>
      <c r="G2798" s="8">
        <v>0.86099999999999999</v>
      </c>
      <c r="H2798" s="8">
        <v>0.69699999999999995</v>
      </c>
      <c r="I2798" s="9">
        <f>_xlfn.NUMBERVALUE(INDEX(tb_SVI[],MATCH(tb_MHDI[[#This Row],[mun_uf]],tb_SVI[city_name_uf],0),7),".")</f>
        <v>2010</v>
      </c>
    </row>
    <row r="2799" spans="1:9" x14ac:dyDescent="0.25">
      <c r="A2799" s="8" t="s">
        <v>14837</v>
      </c>
      <c r="B2799" s="8" t="str">
        <f>LEFT(tb_MHDI[[#This Row],[Territorialidades]],(FIND("/",tb_MHDI[[#This Row],[Territorialidades]])-2))</f>
        <v>Lucas do Rio Verde</v>
      </c>
      <c r="C2799" s="8" t="str">
        <f>LEFT(RIGHT(tb_MHDI[[#This Row],[Territorialidades]],3),2)</f>
        <v>MT</v>
      </c>
      <c r="D2799" s="8" t="str">
        <f>CONCATENATE(tb_MHDI[[#This Row],[Município]],"/",tb_MHDI[[#This Row],[UF]])</f>
        <v>Lucas do Rio Verde/MT</v>
      </c>
      <c r="E2799" s="8">
        <v>0.76800000000000002</v>
      </c>
      <c r="F2799" s="8">
        <v>0.76600000000000001</v>
      </c>
      <c r="G2799" s="8">
        <v>0.83299999999999996</v>
      </c>
      <c r="H2799" s="8">
        <v>0.71</v>
      </c>
      <c r="I2799" s="9">
        <f>_xlfn.NUMBERVALUE(INDEX(tb_SVI[],MATCH(tb_MHDI[[#This Row],[mun_uf]],tb_SVI[city_name_uf],0),7),".")</f>
        <v>2010</v>
      </c>
    </row>
    <row r="2800" spans="1:9" x14ac:dyDescent="0.25">
      <c r="A2800" s="8" t="s">
        <v>14838</v>
      </c>
      <c r="B2800" s="8" t="str">
        <f>LEFT(tb_MHDI[[#This Row],[Territorialidades]],(FIND("/",tb_MHDI[[#This Row],[Territorialidades]])-2))</f>
        <v>Lucélia</v>
      </c>
      <c r="C2800" s="8" t="str">
        <f>LEFT(RIGHT(tb_MHDI[[#This Row],[Territorialidades]],3),2)</f>
        <v>SP</v>
      </c>
      <c r="D2800" s="8" t="str">
        <f>CONCATENATE(tb_MHDI[[#This Row],[Município]],"/",tb_MHDI[[#This Row],[UF]])</f>
        <v>Lucélia/SP</v>
      </c>
      <c r="E2800" s="8">
        <v>0.752</v>
      </c>
      <c r="F2800" s="8">
        <v>0.72799999999999998</v>
      </c>
      <c r="G2800" s="8">
        <v>0.84099999999999997</v>
      </c>
      <c r="H2800" s="8">
        <v>0.69499999999999995</v>
      </c>
      <c r="I2800" s="9">
        <f>_xlfn.NUMBERVALUE(INDEX(tb_SVI[],MATCH(tb_MHDI[[#This Row],[mun_uf]],tb_SVI[city_name_uf],0),7),".")</f>
        <v>2010</v>
      </c>
    </row>
    <row r="2801" spans="1:9" x14ac:dyDescent="0.25">
      <c r="A2801" s="8" t="s">
        <v>14839</v>
      </c>
      <c r="B2801" s="8" t="str">
        <f>LEFT(tb_MHDI[[#This Row],[Territorialidades]],(FIND("/",tb_MHDI[[#This Row],[Territorialidades]])-2))</f>
        <v>Lucena</v>
      </c>
      <c r="C2801" s="8" t="str">
        <f>LEFT(RIGHT(tb_MHDI[[#This Row],[Territorialidades]],3),2)</f>
        <v>PB</v>
      </c>
      <c r="D2801" s="8" t="str">
        <f>CONCATENATE(tb_MHDI[[#This Row],[Município]],"/",tb_MHDI[[#This Row],[UF]])</f>
        <v>Lucena/PB</v>
      </c>
      <c r="E2801" s="8">
        <v>0.58299999999999996</v>
      </c>
      <c r="F2801" s="8">
        <v>0.57699999999999996</v>
      </c>
      <c r="G2801" s="8">
        <v>0.73399999999999999</v>
      </c>
      <c r="H2801" s="8">
        <v>0.46899999999999997</v>
      </c>
      <c r="I2801" s="9">
        <f>_xlfn.NUMBERVALUE(INDEX(tb_SVI[],MATCH(tb_MHDI[[#This Row],[mun_uf]],tb_SVI[city_name_uf],0),7),".")</f>
        <v>2010</v>
      </c>
    </row>
    <row r="2802" spans="1:9" x14ac:dyDescent="0.25">
      <c r="A2802" s="8" t="s">
        <v>14840</v>
      </c>
      <c r="B2802" s="8" t="str">
        <f>LEFT(tb_MHDI[[#This Row],[Territorialidades]],(FIND("/",tb_MHDI[[#This Row],[Territorialidades]])-2))</f>
        <v>Lucianópolis</v>
      </c>
      <c r="C2802" s="8" t="str">
        <f>LEFT(RIGHT(tb_MHDI[[#This Row],[Territorialidades]],3),2)</f>
        <v>SP</v>
      </c>
      <c r="D2802" s="8" t="str">
        <f>CONCATENATE(tb_MHDI[[#This Row],[Município]],"/",tb_MHDI[[#This Row],[UF]])</f>
        <v>Lucianópolis/SP</v>
      </c>
      <c r="E2802" s="8">
        <v>0.73299999999999998</v>
      </c>
      <c r="F2802" s="8">
        <v>0.73599999999999999</v>
      </c>
      <c r="G2802" s="8">
        <v>0.80900000000000005</v>
      </c>
      <c r="H2802" s="8">
        <v>0.66200000000000003</v>
      </c>
      <c r="I2802" s="9">
        <f>_xlfn.NUMBERVALUE(INDEX(tb_SVI[],MATCH(tb_MHDI[[#This Row],[mun_uf]],tb_SVI[city_name_uf],0),7),".")</f>
        <v>2010</v>
      </c>
    </row>
    <row r="2803" spans="1:9" x14ac:dyDescent="0.25">
      <c r="A2803" s="8" t="s">
        <v>14841</v>
      </c>
      <c r="B2803" s="8" t="str">
        <f>LEFT(tb_MHDI[[#This Row],[Territorialidades]],(FIND("/",tb_MHDI[[#This Row],[Territorialidades]])-2))</f>
        <v>Luciara</v>
      </c>
      <c r="C2803" s="8" t="str">
        <f>LEFT(RIGHT(tb_MHDI[[#This Row],[Territorialidades]],3),2)</f>
        <v>MT</v>
      </c>
      <c r="D2803" s="8" t="str">
        <f>CONCATENATE(tb_MHDI[[#This Row],[Município]],"/",tb_MHDI[[#This Row],[UF]])</f>
        <v>Luciara/MT</v>
      </c>
      <c r="E2803" s="8">
        <v>0.67600000000000005</v>
      </c>
      <c r="F2803" s="8">
        <v>0.61699999999999999</v>
      </c>
      <c r="G2803" s="8">
        <v>0.78800000000000003</v>
      </c>
      <c r="H2803" s="8">
        <v>0.63400000000000001</v>
      </c>
      <c r="I2803" s="9">
        <f>_xlfn.NUMBERVALUE(INDEX(tb_SVI[],MATCH(tb_MHDI[[#This Row],[mun_uf]],tb_SVI[city_name_uf],0),7),".")</f>
        <v>2010</v>
      </c>
    </row>
    <row r="2804" spans="1:9" x14ac:dyDescent="0.25">
      <c r="A2804" s="8" t="s">
        <v>14842</v>
      </c>
      <c r="B2804" s="8" t="str">
        <f>LEFT(tb_MHDI[[#This Row],[Territorialidades]],(FIND("/",tb_MHDI[[#This Row],[Territorialidades]])-2))</f>
        <v>Lucrécia</v>
      </c>
      <c r="C2804" s="8" t="str">
        <f>LEFT(RIGHT(tb_MHDI[[#This Row],[Territorialidades]],3),2)</f>
        <v>RN</v>
      </c>
      <c r="D2804" s="8" t="str">
        <f>CONCATENATE(tb_MHDI[[#This Row],[Município]],"/",tb_MHDI[[#This Row],[UF]])</f>
        <v>Lucrécia/RN</v>
      </c>
      <c r="E2804" s="8">
        <v>0.64600000000000002</v>
      </c>
      <c r="F2804" s="8">
        <v>0.624</v>
      </c>
      <c r="G2804" s="8">
        <v>0.78500000000000003</v>
      </c>
      <c r="H2804" s="8">
        <v>0.55100000000000005</v>
      </c>
      <c r="I2804" s="9">
        <f>_xlfn.NUMBERVALUE(INDEX(tb_SVI[],MATCH(tb_MHDI[[#This Row],[mun_uf]],tb_SVI[city_name_uf],0),7),".")</f>
        <v>2010</v>
      </c>
    </row>
    <row r="2805" spans="1:9" x14ac:dyDescent="0.25">
      <c r="A2805" s="8" t="s">
        <v>14843</v>
      </c>
      <c r="B2805" s="8" t="str">
        <f>LEFT(tb_MHDI[[#This Row],[Territorialidades]],(FIND("/",tb_MHDI[[#This Row],[Territorialidades]])-2))</f>
        <v>Luís Antônio</v>
      </c>
      <c r="C2805" s="8" t="str">
        <f>LEFT(RIGHT(tb_MHDI[[#This Row],[Territorialidades]],3),2)</f>
        <v>SP</v>
      </c>
      <c r="D2805" s="8" t="str">
        <f>CONCATENATE(tb_MHDI[[#This Row],[Município]],"/",tb_MHDI[[#This Row],[UF]])</f>
        <v>Luís Antônio/SP</v>
      </c>
      <c r="E2805" s="8">
        <v>0.73099999999999998</v>
      </c>
      <c r="F2805" s="8">
        <v>0.70899999999999996</v>
      </c>
      <c r="G2805" s="8">
        <v>0.82199999999999995</v>
      </c>
      <c r="H2805" s="8">
        <v>0.67100000000000004</v>
      </c>
      <c r="I2805" s="9">
        <f>_xlfn.NUMBERVALUE(INDEX(tb_SVI[],MATCH(tb_MHDI[[#This Row],[mun_uf]],tb_SVI[city_name_uf],0),7),".")</f>
        <v>2010</v>
      </c>
    </row>
    <row r="2806" spans="1:9" x14ac:dyDescent="0.25">
      <c r="A2806" s="8" t="s">
        <v>14844</v>
      </c>
      <c r="B2806" s="8" t="str">
        <f>LEFT(tb_MHDI[[#This Row],[Territorialidades]],(FIND("/",tb_MHDI[[#This Row],[Territorialidades]])-2))</f>
        <v>Luisburgo</v>
      </c>
      <c r="C2806" s="8" t="str">
        <f>LEFT(RIGHT(tb_MHDI[[#This Row],[Territorialidades]],3),2)</f>
        <v>MG</v>
      </c>
      <c r="D2806" s="8" t="str">
        <f>CONCATENATE(tb_MHDI[[#This Row],[Município]],"/",tb_MHDI[[#This Row],[UF]])</f>
        <v>Luisburgo/MG</v>
      </c>
      <c r="E2806" s="8">
        <v>0.60799999999999998</v>
      </c>
      <c r="F2806" s="8">
        <v>0.61</v>
      </c>
      <c r="G2806" s="8">
        <v>0.80900000000000005</v>
      </c>
      <c r="H2806" s="8">
        <v>0.45500000000000002</v>
      </c>
      <c r="I2806" s="9">
        <f>_xlfn.NUMBERVALUE(INDEX(tb_SVI[],MATCH(tb_MHDI[[#This Row],[mun_uf]],tb_SVI[city_name_uf],0),7),".")</f>
        <v>2010</v>
      </c>
    </row>
    <row r="2807" spans="1:9" x14ac:dyDescent="0.25">
      <c r="A2807" s="8" t="s">
        <v>14845</v>
      </c>
      <c r="B2807" s="8" t="str">
        <f>LEFT(tb_MHDI[[#This Row],[Territorialidades]],(FIND("/",tb_MHDI[[#This Row],[Territorialidades]])-2))</f>
        <v>Luís Correia</v>
      </c>
      <c r="C2807" s="8" t="str">
        <f>LEFT(RIGHT(tb_MHDI[[#This Row],[Territorialidades]],3),2)</f>
        <v>PI</v>
      </c>
      <c r="D2807" s="8" t="str">
        <f>CONCATENATE(tb_MHDI[[#This Row],[Município]],"/",tb_MHDI[[#This Row],[UF]])</f>
        <v>Luís Correia/PI</v>
      </c>
      <c r="E2807" s="8">
        <v>0.54100000000000004</v>
      </c>
      <c r="F2807" s="8">
        <v>0.54400000000000004</v>
      </c>
      <c r="G2807" s="8">
        <v>0.73</v>
      </c>
      <c r="H2807" s="8">
        <v>0.39800000000000002</v>
      </c>
      <c r="I2807" s="9">
        <f>_xlfn.NUMBERVALUE(INDEX(tb_SVI[],MATCH(tb_MHDI[[#This Row],[mun_uf]],tb_SVI[city_name_uf],0),7),".")</f>
        <v>2010</v>
      </c>
    </row>
    <row r="2808" spans="1:9" x14ac:dyDescent="0.25">
      <c r="A2808" s="8" t="s">
        <v>14846</v>
      </c>
      <c r="B2808" s="8" t="str">
        <f>LEFT(tb_MHDI[[#This Row],[Territorialidades]],(FIND("/",tb_MHDI[[#This Row],[Territorialidades]])-2))</f>
        <v>Luís Domingues</v>
      </c>
      <c r="C2808" s="8" t="str">
        <f>LEFT(RIGHT(tb_MHDI[[#This Row],[Territorialidades]],3),2)</f>
        <v>MA</v>
      </c>
      <c r="D2808" s="8" t="str">
        <f>CONCATENATE(tb_MHDI[[#This Row],[Município]],"/",tb_MHDI[[#This Row],[UF]])</f>
        <v>Luís Domingues/MA</v>
      </c>
      <c r="E2808" s="8">
        <v>0.58799999999999997</v>
      </c>
      <c r="F2808" s="8">
        <v>0.54100000000000004</v>
      </c>
      <c r="G2808" s="8">
        <v>0.73399999999999999</v>
      </c>
      <c r="H2808" s="8">
        <v>0.51200000000000001</v>
      </c>
      <c r="I2808" s="9">
        <f>_xlfn.NUMBERVALUE(INDEX(tb_SVI[],MATCH(tb_MHDI[[#This Row],[mun_uf]],tb_SVI[city_name_uf],0),7),".")</f>
        <v>2010</v>
      </c>
    </row>
    <row r="2809" spans="1:9" x14ac:dyDescent="0.25">
      <c r="A2809" s="8" t="s">
        <v>14847</v>
      </c>
      <c r="B2809" s="8" t="str">
        <f>LEFT(tb_MHDI[[#This Row],[Territorialidades]],(FIND("/",tb_MHDI[[#This Row],[Territorialidades]])-2))</f>
        <v>Luís Eduardo Magalhães</v>
      </c>
      <c r="C2809" s="8" t="str">
        <f>LEFT(RIGHT(tb_MHDI[[#This Row],[Territorialidades]],3),2)</f>
        <v>BA</v>
      </c>
      <c r="D2809" s="8" t="str">
        <f>CONCATENATE(tb_MHDI[[#This Row],[Município]],"/",tb_MHDI[[#This Row],[UF]])</f>
        <v>Luís Eduardo Magalhães/BA</v>
      </c>
      <c r="E2809" s="8">
        <v>0.71599999999999997</v>
      </c>
      <c r="F2809" s="8">
        <v>0.754</v>
      </c>
      <c r="G2809" s="8">
        <v>0.82599999999999996</v>
      </c>
      <c r="H2809" s="8">
        <v>0.59</v>
      </c>
      <c r="I2809" s="9">
        <f>_xlfn.NUMBERVALUE(INDEX(tb_SVI[],MATCH(tb_MHDI[[#This Row],[mun_uf]],tb_SVI[city_name_uf],0),7),".")</f>
        <v>2010</v>
      </c>
    </row>
    <row r="2810" spans="1:9" x14ac:dyDescent="0.25">
      <c r="A2810" s="8" t="s">
        <v>14848</v>
      </c>
      <c r="B2810" s="8" t="str">
        <f>LEFT(tb_MHDI[[#This Row],[Territorialidades]],(FIND("/",tb_MHDI[[#This Row],[Territorialidades]])-2))</f>
        <v>Luís Gomes</v>
      </c>
      <c r="C2810" s="8" t="str">
        <f>LEFT(RIGHT(tb_MHDI[[#This Row],[Territorialidades]],3),2)</f>
        <v>RN</v>
      </c>
      <c r="D2810" s="8" t="str">
        <f>CONCATENATE(tb_MHDI[[#This Row],[Município]],"/",tb_MHDI[[#This Row],[UF]])</f>
        <v>Luís Gomes/RN</v>
      </c>
      <c r="E2810" s="8">
        <v>0.60799999999999998</v>
      </c>
      <c r="F2810" s="8">
        <v>0.54500000000000004</v>
      </c>
      <c r="G2810" s="8">
        <v>0.77600000000000002</v>
      </c>
      <c r="H2810" s="8">
        <v>0.53100000000000003</v>
      </c>
      <c r="I2810" s="9">
        <f>_xlfn.NUMBERVALUE(INDEX(tb_SVI[],MATCH(tb_MHDI[[#This Row],[mun_uf]],tb_SVI[city_name_uf],0),7),".")</f>
        <v>2010</v>
      </c>
    </row>
    <row r="2811" spans="1:9" x14ac:dyDescent="0.25">
      <c r="A2811" s="8" t="s">
        <v>14849</v>
      </c>
      <c r="B2811" s="8" t="str">
        <f>LEFT(tb_MHDI[[#This Row],[Territorialidades]],(FIND("/",tb_MHDI[[#This Row],[Territorialidades]])-2))</f>
        <v>Luislândia</v>
      </c>
      <c r="C2811" s="8" t="str">
        <f>LEFT(RIGHT(tb_MHDI[[#This Row],[Territorialidades]],3),2)</f>
        <v>MG</v>
      </c>
      <c r="D2811" s="8" t="str">
        <f>CONCATENATE(tb_MHDI[[#This Row],[Município]],"/",tb_MHDI[[#This Row],[UF]])</f>
        <v>Luislândia/MG</v>
      </c>
      <c r="E2811" s="8">
        <v>0.61399999999999999</v>
      </c>
      <c r="F2811" s="8">
        <v>0.56799999999999995</v>
      </c>
      <c r="G2811" s="8">
        <v>0.79900000000000004</v>
      </c>
      <c r="H2811" s="8">
        <v>0.50900000000000001</v>
      </c>
      <c r="I2811" s="9">
        <f>_xlfn.NUMBERVALUE(INDEX(tb_SVI[],MATCH(tb_MHDI[[#This Row],[mun_uf]],tb_SVI[city_name_uf],0),7),".")</f>
        <v>2010</v>
      </c>
    </row>
    <row r="2812" spans="1:9" x14ac:dyDescent="0.25">
      <c r="A2812" s="8" t="s">
        <v>14850</v>
      </c>
      <c r="B2812" s="8" t="str">
        <f>LEFT(tb_MHDI[[#This Row],[Territorialidades]],(FIND("/",tb_MHDI[[#This Row],[Territorialidades]])-2))</f>
        <v>Luiz Alves</v>
      </c>
      <c r="C2812" s="8" t="str">
        <f>LEFT(RIGHT(tb_MHDI[[#This Row],[Territorialidades]],3),2)</f>
        <v>SC</v>
      </c>
      <c r="D2812" s="8" t="str">
        <f>CONCATENATE(tb_MHDI[[#This Row],[Município]],"/",tb_MHDI[[#This Row],[UF]])</f>
        <v>Luiz Alves/SC</v>
      </c>
      <c r="E2812" s="8">
        <v>0.73699999999999999</v>
      </c>
      <c r="F2812" s="8">
        <v>0.76600000000000001</v>
      </c>
      <c r="G2812" s="8">
        <v>0.87</v>
      </c>
      <c r="H2812" s="8">
        <v>0.6</v>
      </c>
      <c r="I2812" s="9">
        <f>_xlfn.NUMBERVALUE(INDEX(tb_SVI[],MATCH(tb_MHDI[[#This Row],[mun_uf]],tb_SVI[city_name_uf],0),7),".")</f>
        <v>2010</v>
      </c>
    </row>
    <row r="2813" spans="1:9" x14ac:dyDescent="0.25">
      <c r="A2813" s="8" t="s">
        <v>14851</v>
      </c>
      <c r="B2813" s="8" t="str">
        <f>LEFT(tb_MHDI[[#This Row],[Territorialidades]],(FIND("/",tb_MHDI[[#This Row],[Territorialidades]])-2))</f>
        <v>Luiziana</v>
      </c>
      <c r="C2813" s="8" t="str">
        <f>LEFT(RIGHT(tb_MHDI[[#This Row],[Territorialidades]],3),2)</f>
        <v>PR</v>
      </c>
      <c r="D2813" s="8" t="str">
        <f>CONCATENATE(tb_MHDI[[#This Row],[Município]],"/",tb_MHDI[[#This Row],[UF]])</f>
        <v>Luiziana/PR</v>
      </c>
      <c r="E2813" s="8">
        <v>0.66800000000000004</v>
      </c>
      <c r="F2813" s="8">
        <v>0.65900000000000003</v>
      </c>
      <c r="G2813" s="8">
        <v>0.78100000000000003</v>
      </c>
      <c r="H2813" s="8">
        <v>0.57999999999999996</v>
      </c>
      <c r="I2813" s="9">
        <f>_xlfn.NUMBERVALUE(INDEX(tb_SVI[],MATCH(tb_MHDI[[#This Row],[mun_uf]],tb_SVI[city_name_uf],0),7),".")</f>
        <v>2010</v>
      </c>
    </row>
    <row r="2814" spans="1:9" x14ac:dyDescent="0.25">
      <c r="A2814" s="8" t="s">
        <v>14852</v>
      </c>
      <c r="B2814" s="8" t="str">
        <f>LEFT(tb_MHDI[[#This Row],[Territorialidades]],(FIND("/",tb_MHDI[[#This Row],[Territorialidades]])-2))</f>
        <v>Luiziânia</v>
      </c>
      <c r="C2814" s="8" t="str">
        <f>LEFT(RIGHT(tb_MHDI[[#This Row],[Territorialidades]],3),2)</f>
        <v>SP</v>
      </c>
      <c r="D2814" s="8" t="str">
        <f>CONCATENATE(tb_MHDI[[#This Row],[Município]],"/",tb_MHDI[[#This Row],[UF]])</f>
        <v>Luiziânia/SP</v>
      </c>
      <c r="E2814" s="8">
        <v>0.70199999999999996</v>
      </c>
      <c r="F2814" s="8">
        <v>0.68200000000000005</v>
      </c>
      <c r="G2814" s="8">
        <v>0.81499999999999995</v>
      </c>
      <c r="H2814" s="8">
        <v>0.623</v>
      </c>
      <c r="I2814" s="9">
        <f>_xlfn.NUMBERVALUE(INDEX(tb_SVI[],MATCH(tb_MHDI[[#This Row],[mun_uf]],tb_SVI[city_name_uf],0),7),".")</f>
        <v>2010</v>
      </c>
    </row>
    <row r="2815" spans="1:9" x14ac:dyDescent="0.25">
      <c r="A2815" s="8" t="s">
        <v>14853</v>
      </c>
      <c r="B2815" s="8" t="str">
        <f>LEFT(tb_MHDI[[#This Row],[Territorialidades]],(FIND("/",tb_MHDI[[#This Row],[Territorialidades]])-2))</f>
        <v>Luminárias</v>
      </c>
      <c r="C2815" s="8" t="str">
        <f>LEFT(RIGHT(tb_MHDI[[#This Row],[Territorialidades]],3),2)</f>
        <v>MG</v>
      </c>
      <c r="D2815" s="8" t="str">
        <f>CONCATENATE(tb_MHDI[[#This Row],[Município]],"/",tb_MHDI[[#This Row],[UF]])</f>
        <v>Luminárias/MG</v>
      </c>
      <c r="E2815" s="8">
        <v>0.67800000000000005</v>
      </c>
      <c r="F2815" s="8">
        <v>0.65600000000000003</v>
      </c>
      <c r="G2815" s="8">
        <v>0.82099999999999995</v>
      </c>
      <c r="H2815" s="8">
        <v>0.57799999999999996</v>
      </c>
      <c r="I2815" s="9">
        <f>_xlfn.NUMBERVALUE(INDEX(tb_SVI[],MATCH(tb_MHDI[[#This Row],[mun_uf]],tb_SVI[city_name_uf],0),7),".")</f>
        <v>2010</v>
      </c>
    </row>
    <row r="2816" spans="1:9" x14ac:dyDescent="0.25">
      <c r="A2816" s="8" t="s">
        <v>14854</v>
      </c>
      <c r="B2816" s="8" t="str">
        <f>LEFT(tb_MHDI[[#This Row],[Territorialidades]],(FIND("/",tb_MHDI[[#This Row],[Territorialidades]])-2))</f>
        <v>Lunardelli</v>
      </c>
      <c r="C2816" s="8" t="str">
        <f>LEFT(RIGHT(tb_MHDI[[#This Row],[Territorialidades]],3),2)</f>
        <v>PR</v>
      </c>
      <c r="D2816" s="8" t="str">
        <f>CONCATENATE(tb_MHDI[[#This Row],[Município]],"/",tb_MHDI[[#This Row],[UF]])</f>
        <v>Lunardelli/PR</v>
      </c>
      <c r="E2816" s="8">
        <v>0.69</v>
      </c>
      <c r="F2816" s="8">
        <v>0.65500000000000003</v>
      </c>
      <c r="G2816" s="8">
        <v>0.82599999999999996</v>
      </c>
      <c r="H2816" s="8">
        <v>0.60699999999999998</v>
      </c>
      <c r="I2816" s="9">
        <f>_xlfn.NUMBERVALUE(INDEX(tb_SVI[],MATCH(tb_MHDI[[#This Row],[mun_uf]],tb_SVI[city_name_uf],0),7),".")</f>
        <v>2010</v>
      </c>
    </row>
    <row r="2817" spans="1:9" x14ac:dyDescent="0.25">
      <c r="A2817" s="8" t="s">
        <v>14855</v>
      </c>
      <c r="B2817" s="8" t="str">
        <f>LEFT(tb_MHDI[[#This Row],[Territorialidades]],(FIND("/",tb_MHDI[[#This Row],[Territorialidades]])-2))</f>
        <v>Lupércio</v>
      </c>
      <c r="C2817" s="8" t="str">
        <f>LEFT(RIGHT(tb_MHDI[[#This Row],[Territorialidades]],3),2)</f>
        <v>SP</v>
      </c>
      <c r="D2817" s="8" t="str">
        <f>CONCATENATE(tb_MHDI[[#This Row],[Município]],"/",tb_MHDI[[#This Row],[UF]])</f>
        <v>Lupércio/SP</v>
      </c>
      <c r="E2817" s="8">
        <v>0.72399999999999998</v>
      </c>
      <c r="F2817" s="8">
        <v>0.67900000000000005</v>
      </c>
      <c r="G2817" s="8">
        <v>0.83</v>
      </c>
      <c r="H2817" s="8">
        <v>0.67400000000000004</v>
      </c>
      <c r="I2817" s="9">
        <f>_xlfn.NUMBERVALUE(INDEX(tb_SVI[],MATCH(tb_MHDI[[#This Row],[mun_uf]],tb_SVI[city_name_uf],0),7),".")</f>
        <v>2010</v>
      </c>
    </row>
    <row r="2818" spans="1:9" x14ac:dyDescent="0.25">
      <c r="A2818" s="8" t="s">
        <v>14856</v>
      </c>
      <c r="B2818" s="8" t="str">
        <f>LEFT(tb_MHDI[[#This Row],[Territorialidades]],(FIND("/",tb_MHDI[[#This Row],[Territorialidades]])-2))</f>
        <v>Lupionópolis</v>
      </c>
      <c r="C2818" s="8" t="str">
        <f>LEFT(RIGHT(tb_MHDI[[#This Row],[Territorialidades]],3),2)</f>
        <v>PR</v>
      </c>
      <c r="D2818" s="8" t="str">
        <f>CONCATENATE(tb_MHDI[[#This Row],[Município]],"/",tb_MHDI[[#This Row],[UF]])</f>
        <v>Lupionópolis/PR</v>
      </c>
      <c r="E2818" s="8">
        <v>0.71</v>
      </c>
      <c r="F2818" s="8">
        <v>0.70299999999999996</v>
      </c>
      <c r="G2818" s="8">
        <v>0.85599999999999998</v>
      </c>
      <c r="H2818" s="8">
        <v>0.59499999999999997</v>
      </c>
      <c r="I2818" s="9">
        <f>_xlfn.NUMBERVALUE(INDEX(tb_SVI[],MATCH(tb_MHDI[[#This Row],[mun_uf]],tb_SVI[city_name_uf],0),7),".")</f>
        <v>2010</v>
      </c>
    </row>
    <row r="2819" spans="1:9" x14ac:dyDescent="0.25">
      <c r="A2819" s="8" t="s">
        <v>14857</v>
      </c>
      <c r="B2819" s="8" t="str">
        <f>LEFT(tb_MHDI[[#This Row],[Territorialidades]],(FIND("/",tb_MHDI[[#This Row],[Territorialidades]])-2))</f>
        <v>Lutécia</v>
      </c>
      <c r="C2819" s="8" t="str">
        <f>LEFT(RIGHT(tb_MHDI[[#This Row],[Territorialidades]],3),2)</f>
        <v>SP</v>
      </c>
      <c r="D2819" s="8" t="str">
        <f>CONCATENATE(tb_MHDI[[#This Row],[Município]],"/",tb_MHDI[[#This Row],[UF]])</f>
        <v>Lutécia/SP</v>
      </c>
      <c r="E2819" s="8">
        <v>0.72</v>
      </c>
      <c r="F2819" s="8">
        <v>0.67</v>
      </c>
      <c r="G2819" s="8">
        <v>0.84599999999999997</v>
      </c>
      <c r="H2819" s="8">
        <v>0.65900000000000003</v>
      </c>
      <c r="I2819" s="9">
        <f>_xlfn.NUMBERVALUE(INDEX(tb_SVI[],MATCH(tb_MHDI[[#This Row],[mun_uf]],tb_SVI[city_name_uf],0),7),".")</f>
        <v>2010</v>
      </c>
    </row>
    <row r="2820" spans="1:9" x14ac:dyDescent="0.25">
      <c r="A2820" s="8" t="s">
        <v>14858</v>
      </c>
      <c r="B2820" s="8" t="str">
        <f>LEFT(tb_MHDI[[#This Row],[Territorialidades]],(FIND("/",tb_MHDI[[#This Row],[Territorialidades]])-2))</f>
        <v>Luzerna</v>
      </c>
      <c r="C2820" s="8" t="str">
        <f>LEFT(RIGHT(tb_MHDI[[#This Row],[Territorialidades]],3),2)</f>
        <v>SC</v>
      </c>
      <c r="D2820" s="8" t="str">
        <f>CONCATENATE(tb_MHDI[[#This Row],[Município]],"/",tb_MHDI[[#This Row],[UF]])</f>
        <v>Luzerna/SC</v>
      </c>
      <c r="E2820" s="8">
        <v>0.78900000000000003</v>
      </c>
      <c r="F2820" s="8">
        <v>0.78100000000000003</v>
      </c>
      <c r="G2820" s="8">
        <v>0.877</v>
      </c>
      <c r="H2820" s="8">
        <v>0.71799999999999997</v>
      </c>
      <c r="I2820" s="9">
        <f>_xlfn.NUMBERVALUE(INDEX(tb_SVI[],MATCH(tb_MHDI[[#This Row],[mun_uf]],tb_SVI[city_name_uf],0),7),".")</f>
        <v>2010</v>
      </c>
    </row>
    <row r="2821" spans="1:9" x14ac:dyDescent="0.25">
      <c r="A2821" s="8" t="s">
        <v>14859</v>
      </c>
      <c r="B2821" s="8" t="str">
        <f>LEFT(tb_MHDI[[#This Row],[Territorialidades]],(FIND("/",tb_MHDI[[#This Row],[Territorialidades]])-2))</f>
        <v>Luziânia</v>
      </c>
      <c r="C2821" s="8" t="str">
        <f>LEFT(RIGHT(tb_MHDI[[#This Row],[Territorialidades]],3),2)</f>
        <v>GO</v>
      </c>
      <c r="D2821" s="8" t="str">
        <f>CONCATENATE(tb_MHDI[[#This Row],[Município]],"/",tb_MHDI[[#This Row],[UF]])</f>
        <v>Luziânia/GO</v>
      </c>
      <c r="E2821" s="8">
        <v>0.70099999999999996</v>
      </c>
      <c r="F2821" s="8">
        <v>0.68899999999999995</v>
      </c>
      <c r="G2821" s="8">
        <v>0.83099999999999996</v>
      </c>
      <c r="H2821" s="8">
        <v>0.60199999999999998</v>
      </c>
      <c r="I2821" s="9">
        <f>_xlfn.NUMBERVALUE(INDEX(tb_SVI[],MATCH(tb_MHDI[[#This Row],[mun_uf]],tb_SVI[city_name_uf],0),7),".")</f>
        <v>2010</v>
      </c>
    </row>
    <row r="2822" spans="1:9" x14ac:dyDescent="0.25">
      <c r="A2822" s="8" t="s">
        <v>14860</v>
      </c>
      <c r="B2822" s="8" t="str">
        <f>LEFT(tb_MHDI[[#This Row],[Territorialidades]],(FIND("/",tb_MHDI[[#This Row],[Territorialidades]])-2))</f>
        <v>Luzilândia</v>
      </c>
      <c r="C2822" s="8" t="str">
        <f>LEFT(RIGHT(tb_MHDI[[#This Row],[Territorialidades]],3),2)</f>
        <v>PI</v>
      </c>
      <c r="D2822" s="8" t="str">
        <f>CONCATENATE(tb_MHDI[[#This Row],[Município]],"/",tb_MHDI[[#This Row],[UF]])</f>
        <v>Luzilândia/PI</v>
      </c>
      <c r="E2822" s="8">
        <v>0.54500000000000004</v>
      </c>
      <c r="F2822" s="8">
        <v>0.55000000000000004</v>
      </c>
      <c r="G2822" s="8">
        <v>0.7</v>
      </c>
      <c r="H2822" s="8">
        <v>0.42</v>
      </c>
      <c r="I2822" s="9">
        <f>_xlfn.NUMBERVALUE(INDEX(tb_SVI[],MATCH(tb_MHDI[[#This Row],[mun_uf]],tb_SVI[city_name_uf],0),7),".")</f>
        <v>2010</v>
      </c>
    </row>
    <row r="2823" spans="1:9" x14ac:dyDescent="0.25">
      <c r="A2823" s="8" t="s">
        <v>14861</v>
      </c>
      <c r="B2823" s="8" t="str">
        <f>LEFT(tb_MHDI[[#This Row],[Territorialidades]],(FIND("/",tb_MHDI[[#This Row],[Territorialidades]])-2))</f>
        <v>Luzinópolis</v>
      </c>
      <c r="C2823" s="8" t="str">
        <f>LEFT(RIGHT(tb_MHDI[[#This Row],[Territorialidades]],3),2)</f>
        <v>TO</v>
      </c>
      <c r="D2823" s="8" t="str">
        <f>CONCATENATE(tb_MHDI[[#This Row],[Município]],"/",tb_MHDI[[#This Row],[UF]])</f>
        <v>Luzinópolis/TO</v>
      </c>
      <c r="E2823" s="8">
        <v>0.63900000000000001</v>
      </c>
      <c r="F2823" s="8">
        <v>0.59299999999999997</v>
      </c>
      <c r="G2823" s="8">
        <v>0.72599999999999998</v>
      </c>
      <c r="H2823" s="8">
        <v>0.60499999999999998</v>
      </c>
      <c r="I2823" s="9">
        <f>_xlfn.NUMBERVALUE(INDEX(tb_SVI[],MATCH(tb_MHDI[[#This Row],[mun_uf]],tb_SVI[city_name_uf],0),7),".")</f>
        <v>2010</v>
      </c>
    </row>
    <row r="2824" spans="1:9" x14ac:dyDescent="0.25">
      <c r="A2824" s="8" t="s">
        <v>14862</v>
      </c>
      <c r="B2824" s="8" t="str">
        <f>LEFT(tb_MHDI[[#This Row],[Territorialidades]],(FIND("/",tb_MHDI[[#This Row],[Territorialidades]])-2))</f>
        <v>Luz</v>
      </c>
      <c r="C2824" s="8" t="str">
        <f>LEFT(RIGHT(tb_MHDI[[#This Row],[Territorialidades]],3),2)</f>
        <v>MG</v>
      </c>
      <c r="D2824" s="8" t="str">
        <f>CONCATENATE(tb_MHDI[[#This Row],[Município]],"/",tb_MHDI[[#This Row],[UF]])</f>
        <v>Luz/MG</v>
      </c>
      <c r="E2824" s="8">
        <v>0.72399999999999998</v>
      </c>
      <c r="F2824" s="8">
        <v>0.72299999999999998</v>
      </c>
      <c r="G2824" s="8">
        <v>0.83299999999999996</v>
      </c>
      <c r="H2824" s="8">
        <v>0.63</v>
      </c>
      <c r="I2824" s="9">
        <f>_xlfn.NUMBERVALUE(INDEX(tb_SVI[],MATCH(tb_MHDI[[#This Row],[mun_uf]],tb_SVI[city_name_uf],0),7),".")</f>
        <v>2010</v>
      </c>
    </row>
    <row r="2825" spans="1:9" x14ac:dyDescent="0.25">
      <c r="A2825" s="8" t="s">
        <v>14863</v>
      </c>
      <c r="B2825" s="8" t="str">
        <f>LEFT(tb_MHDI[[#This Row],[Territorialidades]],(FIND("/",tb_MHDI[[#This Row],[Territorialidades]])-2))</f>
        <v>Macaé</v>
      </c>
      <c r="C2825" s="8" t="str">
        <f>LEFT(RIGHT(tb_MHDI[[#This Row],[Territorialidades]],3),2)</f>
        <v>RJ</v>
      </c>
      <c r="D2825" s="8" t="str">
        <f>CONCATENATE(tb_MHDI[[#This Row],[Município]],"/",tb_MHDI[[#This Row],[UF]])</f>
        <v>Macaé/RJ</v>
      </c>
      <c r="E2825" s="8">
        <v>0.76400000000000001</v>
      </c>
      <c r="F2825" s="8">
        <v>0.79200000000000004</v>
      </c>
      <c r="G2825" s="8">
        <v>0.82799999999999996</v>
      </c>
      <c r="H2825" s="8">
        <v>0.68100000000000005</v>
      </c>
      <c r="I2825" s="9">
        <f>_xlfn.NUMBERVALUE(INDEX(tb_SVI[],MATCH(tb_MHDI[[#This Row],[mun_uf]],tb_SVI[city_name_uf],0),7),".")</f>
        <v>2010</v>
      </c>
    </row>
    <row r="2826" spans="1:9" x14ac:dyDescent="0.25">
      <c r="A2826" s="8" t="s">
        <v>14864</v>
      </c>
      <c r="B2826" s="8" t="str">
        <f>LEFT(tb_MHDI[[#This Row],[Territorialidades]],(FIND("/",tb_MHDI[[#This Row],[Territorialidades]])-2))</f>
        <v>Macaíba</v>
      </c>
      <c r="C2826" s="8" t="str">
        <f>LEFT(RIGHT(tb_MHDI[[#This Row],[Territorialidades]],3),2)</f>
        <v>RN</v>
      </c>
      <c r="D2826" s="8" t="str">
        <f>CONCATENATE(tb_MHDI[[#This Row],[Município]],"/",tb_MHDI[[#This Row],[UF]])</f>
        <v>Macaíba/RN</v>
      </c>
      <c r="E2826" s="8">
        <v>0.64</v>
      </c>
      <c r="F2826" s="8">
        <v>0.61299999999999999</v>
      </c>
      <c r="G2826" s="8">
        <v>0.78400000000000003</v>
      </c>
      <c r="H2826" s="8">
        <v>0.54500000000000004</v>
      </c>
      <c r="I2826" s="9">
        <f>_xlfn.NUMBERVALUE(INDEX(tb_SVI[],MATCH(tb_MHDI[[#This Row],[mun_uf]],tb_SVI[city_name_uf],0),7),".")</f>
        <v>2010</v>
      </c>
    </row>
    <row r="2827" spans="1:9" x14ac:dyDescent="0.25">
      <c r="A2827" s="8" t="s">
        <v>14865</v>
      </c>
      <c r="B2827" s="8" t="str">
        <f>LEFT(tb_MHDI[[#This Row],[Territorialidades]],(FIND("/",tb_MHDI[[#This Row],[Territorialidades]])-2))</f>
        <v>Macajuba</v>
      </c>
      <c r="C2827" s="8" t="str">
        <f>LEFT(RIGHT(tb_MHDI[[#This Row],[Territorialidades]],3),2)</f>
        <v>BA</v>
      </c>
      <c r="D2827" s="8" t="str">
        <f>CONCATENATE(tb_MHDI[[#This Row],[Município]],"/",tb_MHDI[[#This Row],[UF]])</f>
        <v>Macajuba/BA</v>
      </c>
      <c r="E2827" s="8">
        <v>0.52400000000000002</v>
      </c>
      <c r="F2827" s="8">
        <v>0.51500000000000001</v>
      </c>
      <c r="G2827" s="8">
        <v>0.78</v>
      </c>
      <c r="H2827" s="8">
        <v>0.35799999999999998</v>
      </c>
      <c r="I2827" s="9">
        <f>_xlfn.NUMBERVALUE(INDEX(tb_SVI[],MATCH(tb_MHDI[[#This Row],[mun_uf]],tb_SVI[city_name_uf],0),7),".")</f>
        <v>2010</v>
      </c>
    </row>
    <row r="2828" spans="1:9" x14ac:dyDescent="0.25">
      <c r="A2828" s="8" t="s">
        <v>14866</v>
      </c>
      <c r="B2828" s="8" t="str">
        <f>LEFT(tb_MHDI[[#This Row],[Territorialidades]],(FIND("/",tb_MHDI[[#This Row],[Territorialidades]])-2))</f>
        <v>Maçambará</v>
      </c>
      <c r="C2828" s="8" t="str">
        <f>LEFT(RIGHT(tb_MHDI[[#This Row],[Territorialidades]],3),2)</f>
        <v>RS</v>
      </c>
      <c r="D2828" s="8" t="str">
        <f>CONCATENATE(tb_MHDI[[#This Row],[Município]],"/",tb_MHDI[[#This Row],[UF]])</f>
        <v>Maçambará/RS</v>
      </c>
      <c r="E2828" s="8">
        <v>0.68400000000000005</v>
      </c>
      <c r="F2828" s="8">
        <v>0.66400000000000003</v>
      </c>
      <c r="G2828" s="8">
        <v>0.83199999999999996</v>
      </c>
      <c r="H2828" s="8">
        <v>0.57999999999999996</v>
      </c>
      <c r="I2828" s="9">
        <f>_xlfn.NUMBERVALUE(INDEX(tb_SVI[],MATCH(tb_MHDI[[#This Row],[mun_uf]],tb_SVI[city_name_uf],0),7),".")</f>
        <v>2010</v>
      </c>
    </row>
    <row r="2829" spans="1:9" x14ac:dyDescent="0.25">
      <c r="A2829" s="8" t="s">
        <v>14867</v>
      </c>
      <c r="B2829" s="8" t="str">
        <f>LEFT(tb_MHDI[[#This Row],[Territorialidades]],(FIND("/",tb_MHDI[[#This Row],[Territorialidades]])-2))</f>
        <v>Macambira</v>
      </c>
      <c r="C2829" s="8" t="str">
        <f>LEFT(RIGHT(tb_MHDI[[#This Row],[Territorialidades]],3),2)</f>
        <v>SE</v>
      </c>
      <c r="D2829" s="8" t="str">
        <f>CONCATENATE(tb_MHDI[[#This Row],[Município]],"/",tb_MHDI[[#This Row],[UF]])</f>
        <v>Macambira/SE</v>
      </c>
      <c r="E2829" s="8">
        <v>0.58299999999999996</v>
      </c>
      <c r="F2829" s="8">
        <v>0.57299999999999995</v>
      </c>
      <c r="G2829" s="8">
        <v>0.72799999999999998</v>
      </c>
      <c r="H2829" s="8">
        <v>0.47399999999999998</v>
      </c>
      <c r="I2829" s="9">
        <f>_xlfn.NUMBERVALUE(INDEX(tb_SVI[],MATCH(tb_MHDI[[#This Row],[mun_uf]],tb_SVI[city_name_uf],0),7),".")</f>
        <v>2010</v>
      </c>
    </row>
    <row r="2830" spans="1:9" x14ac:dyDescent="0.25">
      <c r="A2830" s="8" t="s">
        <v>14868</v>
      </c>
      <c r="B2830" s="8" t="str">
        <f>LEFT(tb_MHDI[[#This Row],[Territorialidades]],(FIND("/",tb_MHDI[[#This Row],[Territorialidades]])-2))</f>
        <v>Macapá</v>
      </c>
      <c r="C2830" s="8" t="str">
        <f>LEFT(RIGHT(tb_MHDI[[#This Row],[Territorialidades]],3),2)</f>
        <v>AP</v>
      </c>
      <c r="D2830" s="8" t="str">
        <f>CONCATENATE(tb_MHDI[[#This Row],[Município]],"/",tb_MHDI[[#This Row],[UF]])</f>
        <v>Macapá/AP</v>
      </c>
      <c r="E2830" s="8">
        <v>0.73299999999999998</v>
      </c>
      <c r="F2830" s="8">
        <v>0.72299999999999998</v>
      </c>
      <c r="G2830" s="8">
        <v>0.82</v>
      </c>
      <c r="H2830" s="8">
        <v>0.66300000000000003</v>
      </c>
      <c r="I2830" s="9">
        <f>_xlfn.NUMBERVALUE(INDEX(tb_SVI[],MATCH(tb_MHDI[[#This Row],[mun_uf]],tb_SVI[city_name_uf],0),7),".")</f>
        <v>2010</v>
      </c>
    </row>
    <row r="2831" spans="1:9" x14ac:dyDescent="0.25">
      <c r="A2831" s="8" t="s">
        <v>14869</v>
      </c>
      <c r="B2831" s="8" t="str">
        <f>LEFT(tb_MHDI[[#This Row],[Territorialidades]],(FIND("/",tb_MHDI[[#This Row],[Territorialidades]])-2))</f>
        <v>Macaparana</v>
      </c>
      <c r="C2831" s="8" t="str">
        <f>LEFT(RIGHT(tb_MHDI[[#This Row],[Territorialidades]],3),2)</f>
        <v>PE</v>
      </c>
      <c r="D2831" s="8" t="str">
        <f>CONCATENATE(tb_MHDI[[#This Row],[Município]],"/",tb_MHDI[[#This Row],[UF]])</f>
        <v>Macaparana/PE</v>
      </c>
      <c r="E2831" s="8">
        <v>0.60899999999999999</v>
      </c>
      <c r="F2831" s="8">
        <v>0.57099999999999995</v>
      </c>
      <c r="G2831" s="8">
        <v>0.77800000000000002</v>
      </c>
      <c r="H2831" s="8">
        <v>0.50800000000000001</v>
      </c>
      <c r="I2831" s="9">
        <f>_xlfn.NUMBERVALUE(INDEX(tb_SVI[],MATCH(tb_MHDI[[#This Row],[mun_uf]],tb_SVI[city_name_uf],0),7),".")</f>
        <v>2010</v>
      </c>
    </row>
    <row r="2832" spans="1:9" x14ac:dyDescent="0.25">
      <c r="A2832" s="8" t="s">
        <v>14870</v>
      </c>
      <c r="B2832" s="8" t="str">
        <f>LEFT(tb_MHDI[[#This Row],[Territorialidades]],(FIND("/",tb_MHDI[[#This Row],[Territorialidades]])-2))</f>
        <v>Macarani</v>
      </c>
      <c r="C2832" s="8" t="str">
        <f>LEFT(RIGHT(tb_MHDI[[#This Row],[Territorialidades]],3),2)</f>
        <v>BA</v>
      </c>
      <c r="D2832" s="8" t="str">
        <f>CONCATENATE(tb_MHDI[[#This Row],[Município]],"/",tb_MHDI[[#This Row],[UF]])</f>
        <v>Macarani/BA</v>
      </c>
      <c r="E2832" s="8">
        <v>0.60499999999999998</v>
      </c>
      <c r="F2832" s="8">
        <v>0.60699999999999998</v>
      </c>
      <c r="G2832" s="8">
        <v>0.78200000000000003</v>
      </c>
      <c r="H2832" s="8">
        <v>0.46600000000000003</v>
      </c>
      <c r="I2832" s="9">
        <f>_xlfn.NUMBERVALUE(INDEX(tb_SVI[],MATCH(tb_MHDI[[#This Row],[mun_uf]],tb_SVI[city_name_uf],0),7),".")</f>
        <v>2010</v>
      </c>
    </row>
    <row r="2833" spans="1:9" x14ac:dyDescent="0.25">
      <c r="A2833" s="8" t="s">
        <v>14871</v>
      </c>
      <c r="B2833" s="8" t="str">
        <f>LEFT(tb_MHDI[[#This Row],[Territorialidades]],(FIND("/",tb_MHDI[[#This Row],[Territorialidades]])-2))</f>
        <v>Macatuba</v>
      </c>
      <c r="C2833" s="8" t="str">
        <f>LEFT(RIGHT(tb_MHDI[[#This Row],[Territorialidades]],3),2)</f>
        <v>SP</v>
      </c>
      <c r="D2833" s="8" t="str">
        <f>CONCATENATE(tb_MHDI[[#This Row],[Município]],"/",tb_MHDI[[#This Row],[UF]])</f>
        <v>Macatuba/SP</v>
      </c>
      <c r="E2833" s="8">
        <v>0.77</v>
      </c>
      <c r="F2833" s="8">
        <v>0.76300000000000001</v>
      </c>
      <c r="G2833" s="8">
        <v>0.85899999999999999</v>
      </c>
      <c r="H2833" s="8">
        <v>0.69699999999999995</v>
      </c>
      <c r="I2833" s="9">
        <f>_xlfn.NUMBERVALUE(INDEX(tb_SVI[],MATCH(tb_MHDI[[#This Row],[mun_uf]],tb_SVI[city_name_uf],0),7),".")</f>
        <v>2010</v>
      </c>
    </row>
    <row r="2834" spans="1:9" x14ac:dyDescent="0.25">
      <c r="A2834" s="8" t="s">
        <v>14872</v>
      </c>
      <c r="B2834" s="8" t="str">
        <f>LEFT(tb_MHDI[[#This Row],[Territorialidades]],(FIND("/",tb_MHDI[[#This Row],[Territorialidades]])-2))</f>
        <v>Macaubal</v>
      </c>
      <c r="C2834" s="8" t="str">
        <f>LEFT(RIGHT(tb_MHDI[[#This Row],[Territorialidades]],3),2)</f>
        <v>SP</v>
      </c>
      <c r="D2834" s="8" t="str">
        <f>CONCATENATE(tb_MHDI[[#This Row],[Município]],"/",tb_MHDI[[#This Row],[UF]])</f>
        <v>Macaubal/SP</v>
      </c>
      <c r="E2834" s="8">
        <v>0.74299999999999999</v>
      </c>
      <c r="F2834" s="8">
        <v>0.72</v>
      </c>
      <c r="G2834" s="8">
        <v>0.84399999999999997</v>
      </c>
      <c r="H2834" s="8">
        <v>0.67600000000000005</v>
      </c>
      <c r="I2834" s="9">
        <f>_xlfn.NUMBERVALUE(INDEX(tb_SVI[],MATCH(tb_MHDI[[#This Row],[mun_uf]],tb_SVI[city_name_uf],0),7),".")</f>
        <v>2010</v>
      </c>
    </row>
    <row r="2835" spans="1:9" x14ac:dyDescent="0.25">
      <c r="A2835" s="8" t="s">
        <v>14873</v>
      </c>
      <c r="B2835" s="8" t="str">
        <f>LEFT(tb_MHDI[[#This Row],[Territorialidades]],(FIND("/",tb_MHDI[[#This Row],[Territorialidades]])-2))</f>
        <v>Macaúbas</v>
      </c>
      <c r="C2835" s="8" t="str">
        <f>LEFT(RIGHT(tb_MHDI[[#This Row],[Territorialidades]],3),2)</f>
        <v>BA</v>
      </c>
      <c r="D2835" s="8" t="str">
        <f>CONCATENATE(tb_MHDI[[#This Row],[Município]],"/",tb_MHDI[[#This Row],[UF]])</f>
        <v>Macaúbas/BA</v>
      </c>
      <c r="E2835" s="8">
        <v>0.60899999999999999</v>
      </c>
      <c r="F2835" s="8">
        <v>0.55700000000000005</v>
      </c>
      <c r="G2835" s="8">
        <v>0.79100000000000004</v>
      </c>
      <c r="H2835" s="8">
        <v>0.51300000000000001</v>
      </c>
      <c r="I2835" s="9">
        <f>_xlfn.NUMBERVALUE(INDEX(tb_SVI[],MATCH(tb_MHDI[[#This Row],[mun_uf]],tb_SVI[city_name_uf],0),7),".")</f>
        <v>2010</v>
      </c>
    </row>
    <row r="2836" spans="1:9" x14ac:dyDescent="0.25">
      <c r="A2836" s="8" t="s">
        <v>14874</v>
      </c>
      <c r="B2836" s="8" t="str">
        <f>LEFT(tb_MHDI[[#This Row],[Territorialidades]],(FIND("/",tb_MHDI[[#This Row],[Territorialidades]])-2))</f>
        <v>Macau</v>
      </c>
      <c r="C2836" s="8" t="str">
        <f>LEFT(RIGHT(tb_MHDI[[#This Row],[Territorialidades]],3),2)</f>
        <v>RN</v>
      </c>
      <c r="D2836" s="8" t="str">
        <f>CONCATENATE(tb_MHDI[[#This Row],[Município]],"/",tb_MHDI[[#This Row],[UF]])</f>
        <v>Macau/RN</v>
      </c>
      <c r="E2836" s="8">
        <v>0.66500000000000004</v>
      </c>
      <c r="F2836" s="8">
        <v>0.65</v>
      </c>
      <c r="G2836" s="8">
        <v>0.79200000000000004</v>
      </c>
      <c r="H2836" s="8">
        <v>0.57199999999999995</v>
      </c>
      <c r="I2836" s="9">
        <f>_xlfn.NUMBERVALUE(INDEX(tb_SVI[],MATCH(tb_MHDI[[#This Row],[mun_uf]],tb_SVI[city_name_uf],0),7),".")</f>
        <v>2010</v>
      </c>
    </row>
    <row r="2837" spans="1:9" x14ac:dyDescent="0.25">
      <c r="A2837" s="8" t="s">
        <v>14875</v>
      </c>
      <c r="B2837" s="8" t="str">
        <f>LEFT(tb_MHDI[[#This Row],[Territorialidades]],(FIND("/",tb_MHDI[[#This Row],[Territorialidades]])-2))</f>
        <v>Macedônia</v>
      </c>
      <c r="C2837" s="8" t="str">
        <f>LEFT(RIGHT(tb_MHDI[[#This Row],[Territorialidades]],3),2)</f>
        <v>SP</v>
      </c>
      <c r="D2837" s="8" t="str">
        <f>CONCATENATE(tb_MHDI[[#This Row],[Município]],"/",tb_MHDI[[#This Row],[UF]])</f>
        <v>Macedônia/SP</v>
      </c>
      <c r="E2837" s="8">
        <v>0.74</v>
      </c>
      <c r="F2837" s="8">
        <v>0.70499999999999996</v>
      </c>
      <c r="G2837" s="8">
        <v>0.85199999999999998</v>
      </c>
      <c r="H2837" s="8">
        <v>0.67500000000000004</v>
      </c>
      <c r="I2837" s="9">
        <f>_xlfn.NUMBERVALUE(INDEX(tb_SVI[],MATCH(tb_MHDI[[#This Row],[mun_uf]],tb_SVI[city_name_uf],0),7),".")</f>
        <v>2010</v>
      </c>
    </row>
    <row r="2838" spans="1:9" x14ac:dyDescent="0.25">
      <c r="A2838" s="8" t="s">
        <v>14876</v>
      </c>
      <c r="B2838" s="8" t="str">
        <f>LEFT(tb_MHDI[[#This Row],[Territorialidades]],(FIND("/",tb_MHDI[[#This Row],[Territorialidades]])-2))</f>
        <v>Maceió</v>
      </c>
      <c r="C2838" s="8" t="str">
        <f>LEFT(RIGHT(tb_MHDI[[#This Row],[Territorialidades]],3),2)</f>
        <v>AL</v>
      </c>
      <c r="D2838" s="8" t="str">
        <f>CONCATENATE(tb_MHDI[[#This Row],[Município]],"/",tb_MHDI[[#This Row],[UF]])</f>
        <v>Maceió/AL</v>
      </c>
      <c r="E2838" s="8">
        <v>0.72099999999999997</v>
      </c>
      <c r="F2838" s="8">
        <v>0.73899999999999999</v>
      </c>
      <c r="G2838" s="8">
        <v>0.79900000000000004</v>
      </c>
      <c r="H2838" s="8">
        <v>0.63500000000000001</v>
      </c>
      <c r="I2838" s="9">
        <f>_xlfn.NUMBERVALUE(INDEX(tb_SVI[],MATCH(tb_MHDI[[#This Row],[mun_uf]],tb_SVI[city_name_uf],0),7),".")</f>
        <v>2010</v>
      </c>
    </row>
    <row r="2839" spans="1:9" x14ac:dyDescent="0.25">
      <c r="A2839" s="8" t="s">
        <v>14877</v>
      </c>
      <c r="B2839" s="8" t="str">
        <f>LEFT(tb_MHDI[[#This Row],[Territorialidades]],(FIND("/",tb_MHDI[[#This Row],[Territorialidades]])-2))</f>
        <v>Machacalis</v>
      </c>
      <c r="C2839" s="8" t="str">
        <f>LEFT(RIGHT(tb_MHDI[[#This Row],[Territorialidades]],3),2)</f>
        <v>MG</v>
      </c>
      <c r="D2839" s="8" t="str">
        <f>CONCATENATE(tb_MHDI[[#This Row],[Município]],"/",tb_MHDI[[#This Row],[UF]])</f>
        <v>Machacalis/MG</v>
      </c>
      <c r="E2839" s="8">
        <v>0.64</v>
      </c>
      <c r="F2839" s="8">
        <v>0.60699999999999998</v>
      </c>
      <c r="G2839" s="8">
        <v>0.78300000000000003</v>
      </c>
      <c r="H2839" s="8">
        <v>0.55200000000000005</v>
      </c>
      <c r="I2839" s="9">
        <f>_xlfn.NUMBERVALUE(INDEX(tb_SVI[],MATCH(tb_MHDI[[#This Row],[mun_uf]],tb_SVI[city_name_uf],0),7),".")</f>
        <v>2010</v>
      </c>
    </row>
    <row r="2840" spans="1:9" x14ac:dyDescent="0.25">
      <c r="A2840" s="8" t="s">
        <v>14878</v>
      </c>
      <c r="B2840" s="8" t="str">
        <f>LEFT(tb_MHDI[[#This Row],[Territorialidades]],(FIND("/",tb_MHDI[[#This Row],[Territorialidades]])-2))</f>
        <v>Machadinho D'Oeste</v>
      </c>
      <c r="C2840" s="8" t="str">
        <f>LEFT(RIGHT(tb_MHDI[[#This Row],[Territorialidades]],3),2)</f>
        <v>RO</v>
      </c>
      <c r="D2840" s="8" t="str">
        <f>CONCATENATE(tb_MHDI[[#This Row],[Município]],"/",tb_MHDI[[#This Row],[UF]])</f>
        <v>Machadinho D'Oeste/RO</v>
      </c>
      <c r="E2840" s="8">
        <v>0.59599999999999997</v>
      </c>
      <c r="F2840" s="8">
        <v>0.629</v>
      </c>
      <c r="G2840" s="8">
        <v>0.755</v>
      </c>
      <c r="H2840" s="8">
        <v>0.44600000000000001</v>
      </c>
      <c r="I2840" s="9">
        <f>_xlfn.NUMBERVALUE(INDEX(tb_SVI[],MATCH(tb_MHDI[[#This Row],[mun_uf]],tb_SVI[city_name_uf],0),7),".")</f>
        <v>2010</v>
      </c>
    </row>
    <row r="2841" spans="1:9" x14ac:dyDescent="0.25">
      <c r="A2841" s="8" t="s">
        <v>14879</v>
      </c>
      <c r="B2841" s="8" t="str">
        <f>LEFT(tb_MHDI[[#This Row],[Territorialidades]],(FIND("/",tb_MHDI[[#This Row],[Territorialidades]])-2))</f>
        <v>Machadinho</v>
      </c>
      <c r="C2841" s="8" t="str">
        <f>LEFT(RIGHT(tb_MHDI[[#This Row],[Territorialidades]],3),2)</f>
        <v>RS</v>
      </c>
      <c r="D2841" s="8" t="str">
        <f>CONCATENATE(tb_MHDI[[#This Row],[Município]],"/",tb_MHDI[[#This Row],[UF]])</f>
        <v>Machadinho/RS</v>
      </c>
      <c r="E2841" s="8">
        <v>0.69199999999999995</v>
      </c>
      <c r="F2841" s="8">
        <v>0.71099999999999997</v>
      </c>
      <c r="G2841" s="8">
        <v>0.80700000000000005</v>
      </c>
      <c r="H2841" s="8">
        <v>0.57699999999999996</v>
      </c>
      <c r="I2841" s="9">
        <f>_xlfn.NUMBERVALUE(INDEX(tb_SVI[],MATCH(tb_MHDI[[#This Row],[mun_uf]],tb_SVI[city_name_uf],0),7),".")</f>
        <v>2010</v>
      </c>
    </row>
    <row r="2842" spans="1:9" x14ac:dyDescent="0.25">
      <c r="A2842" s="8" t="s">
        <v>14880</v>
      </c>
      <c r="B2842" s="8" t="str">
        <f>LEFT(tb_MHDI[[#This Row],[Territorialidades]],(FIND("/",tb_MHDI[[#This Row],[Territorialidades]])-2))</f>
        <v>Machado</v>
      </c>
      <c r="C2842" s="8" t="str">
        <f>LEFT(RIGHT(tb_MHDI[[#This Row],[Territorialidades]],3),2)</f>
        <v>MG</v>
      </c>
      <c r="D2842" s="8" t="str">
        <f>CONCATENATE(tb_MHDI[[#This Row],[Município]],"/",tb_MHDI[[#This Row],[UF]])</f>
        <v>Machado/MG</v>
      </c>
      <c r="E2842" s="8">
        <v>0.71499999999999997</v>
      </c>
      <c r="F2842" s="8">
        <v>0.71899999999999997</v>
      </c>
      <c r="G2842" s="8">
        <v>0.84799999999999998</v>
      </c>
      <c r="H2842" s="8">
        <v>0.6</v>
      </c>
      <c r="I2842" s="9">
        <f>_xlfn.NUMBERVALUE(INDEX(tb_SVI[],MATCH(tb_MHDI[[#This Row],[mun_uf]],tb_SVI[city_name_uf],0),7),".")</f>
        <v>2010</v>
      </c>
    </row>
    <row r="2843" spans="1:9" x14ac:dyDescent="0.25">
      <c r="A2843" s="8" t="s">
        <v>14881</v>
      </c>
      <c r="B2843" s="8" t="str">
        <f>LEFT(tb_MHDI[[#This Row],[Territorialidades]],(FIND("/",tb_MHDI[[#This Row],[Territorialidades]])-2))</f>
        <v>Machados</v>
      </c>
      <c r="C2843" s="8" t="str">
        <f>LEFT(RIGHT(tb_MHDI[[#This Row],[Territorialidades]],3),2)</f>
        <v>PE</v>
      </c>
      <c r="D2843" s="8" t="str">
        <f>CONCATENATE(tb_MHDI[[#This Row],[Município]],"/",tb_MHDI[[#This Row],[UF]])</f>
        <v>Machados/PE</v>
      </c>
      <c r="E2843" s="8">
        <v>0.57799999999999996</v>
      </c>
      <c r="F2843" s="8">
        <v>0.54100000000000004</v>
      </c>
      <c r="G2843" s="8">
        <v>0.76700000000000002</v>
      </c>
      <c r="H2843" s="8">
        <v>0.46600000000000003</v>
      </c>
      <c r="I2843" s="9">
        <f>_xlfn.NUMBERVALUE(INDEX(tb_SVI[],MATCH(tb_MHDI[[#This Row],[mun_uf]],tb_SVI[city_name_uf],0),7),".")</f>
        <v>2010</v>
      </c>
    </row>
    <row r="2844" spans="1:9" x14ac:dyDescent="0.25">
      <c r="A2844" s="8" t="s">
        <v>14882</v>
      </c>
      <c r="B2844" s="8" t="str">
        <f>LEFT(tb_MHDI[[#This Row],[Territorialidades]],(FIND("/",tb_MHDI[[#This Row],[Territorialidades]])-2))</f>
        <v>Macieira</v>
      </c>
      <c r="C2844" s="8" t="str">
        <f>LEFT(RIGHT(tb_MHDI[[#This Row],[Territorialidades]],3),2)</f>
        <v>SC</v>
      </c>
      <c r="D2844" s="8" t="str">
        <f>CONCATENATE(tb_MHDI[[#This Row],[Município]],"/",tb_MHDI[[#This Row],[UF]])</f>
        <v>Macieira/SC</v>
      </c>
      <c r="E2844" s="8">
        <v>0.66200000000000003</v>
      </c>
      <c r="F2844" s="8">
        <v>0.67500000000000004</v>
      </c>
      <c r="G2844" s="8">
        <v>0.80600000000000005</v>
      </c>
      <c r="H2844" s="8">
        <v>0.53300000000000003</v>
      </c>
      <c r="I2844" s="9">
        <f>_xlfn.NUMBERVALUE(INDEX(tb_SVI[],MATCH(tb_MHDI[[#This Row],[mun_uf]],tb_SVI[city_name_uf],0),7),".")</f>
        <v>2010</v>
      </c>
    </row>
    <row r="2845" spans="1:9" x14ac:dyDescent="0.25">
      <c r="A2845" s="8" t="s">
        <v>14883</v>
      </c>
      <c r="B2845" s="8" t="str">
        <f>LEFT(tb_MHDI[[#This Row],[Territorialidades]],(FIND("/",tb_MHDI[[#This Row],[Territorialidades]])-2))</f>
        <v>Macuco</v>
      </c>
      <c r="C2845" s="8" t="str">
        <f>LEFT(RIGHT(tb_MHDI[[#This Row],[Territorialidades]],3),2)</f>
        <v>RJ</v>
      </c>
      <c r="D2845" s="8" t="str">
        <f>CONCATENATE(tb_MHDI[[#This Row],[Município]],"/",tb_MHDI[[#This Row],[UF]])</f>
        <v>Macuco/RJ</v>
      </c>
      <c r="E2845" s="8">
        <v>0.70299999999999996</v>
      </c>
      <c r="F2845" s="8">
        <v>0.68700000000000006</v>
      </c>
      <c r="G2845" s="8">
        <v>0.80100000000000005</v>
      </c>
      <c r="H2845" s="8">
        <v>0.63100000000000001</v>
      </c>
      <c r="I2845" s="9">
        <f>_xlfn.NUMBERVALUE(INDEX(tb_SVI[],MATCH(tb_MHDI[[#This Row],[mun_uf]],tb_SVI[city_name_uf],0),7),".")</f>
        <v>2010</v>
      </c>
    </row>
    <row r="2846" spans="1:9" x14ac:dyDescent="0.25">
      <c r="A2846" s="8" t="s">
        <v>14884</v>
      </c>
      <c r="B2846" s="8" t="str">
        <f>LEFT(tb_MHDI[[#This Row],[Territorialidades]],(FIND("/",tb_MHDI[[#This Row],[Territorialidades]])-2))</f>
        <v>Macururé</v>
      </c>
      <c r="C2846" s="8" t="str">
        <f>LEFT(RIGHT(tb_MHDI[[#This Row],[Territorialidades]],3),2)</f>
        <v>BA</v>
      </c>
      <c r="D2846" s="8" t="str">
        <f>CONCATENATE(tb_MHDI[[#This Row],[Município]],"/",tb_MHDI[[#This Row],[UF]])</f>
        <v>Macururé/BA</v>
      </c>
      <c r="E2846" s="8">
        <v>0.60399999999999998</v>
      </c>
      <c r="F2846" s="8">
        <v>0.54700000000000004</v>
      </c>
      <c r="G2846" s="8">
        <v>0.748</v>
      </c>
      <c r="H2846" s="8">
        <v>0.53900000000000003</v>
      </c>
      <c r="I2846" s="9">
        <f>_xlfn.NUMBERVALUE(INDEX(tb_SVI[],MATCH(tb_MHDI[[#This Row],[mun_uf]],tb_SVI[city_name_uf],0),7),".")</f>
        <v>2010</v>
      </c>
    </row>
    <row r="2847" spans="1:9" x14ac:dyDescent="0.25">
      <c r="A2847" s="8" t="s">
        <v>14885</v>
      </c>
      <c r="B2847" s="8" t="str">
        <f>LEFT(tb_MHDI[[#This Row],[Territorialidades]],(FIND("/",tb_MHDI[[#This Row],[Territorialidades]])-2))</f>
        <v>Madalena</v>
      </c>
      <c r="C2847" s="8" t="str">
        <f>LEFT(RIGHT(tb_MHDI[[#This Row],[Territorialidades]],3),2)</f>
        <v>CE</v>
      </c>
      <c r="D2847" s="8" t="str">
        <f>CONCATENATE(tb_MHDI[[#This Row],[Município]],"/",tb_MHDI[[#This Row],[UF]])</f>
        <v>Madalena/CE</v>
      </c>
      <c r="E2847" s="8">
        <v>0.61</v>
      </c>
      <c r="F2847" s="8">
        <v>0.53600000000000003</v>
      </c>
      <c r="G2847" s="8">
        <v>0.77800000000000002</v>
      </c>
      <c r="H2847" s="8">
        <v>0.54500000000000004</v>
      </c>
      <c r="I2847" s="9">
        <f>_xlfn.NUMBERVALUE(INDEX(tb_SVI[],MATCH(tb_MHDI[[#This Row],[mun_uf]],tb_SVI[city_name_uf],0),7),".")</f>
        <v>2010</v>
      </c>
    </row>
    <row r="2848" spans="1:9" x14ac:dyDescent="0.25">
      <c r="A2848" s="8" t="s">
        <v>14886</v>
      </c>
      <c r="B2848" s="8" t="str">
        <f>LEFT(tb_MHDI[[#This Row],[Territorialidades]],(FIND("/",tb_MHDI[[#This Row],[Territorialidades]])-2))</f>
        <v>Madeiro</v>
      </c>
      <c r="C2848" s="8" t="str">
        <f>LEFT(RIGHT(tb_MHDI[[#This Row],[Territorialidades]],3),2)</f>
        <v>PI</v>
      </c>
      <c r="D2848" s="8" t="str">
        <f>CONCATENATE(tb_MHDI[[#This Row],[Município]],"/",tb_MHDI[[#This Row],[UF]])</f>
        <v>Madeiro/PI</v>
      </c>
      <c r="E2848" s="8">
        <v>0.56299999999999994</v>
      </c>
      <c r="F2848" s="8">
        <v>0.47199999999999998</v>
      </c>
      <c r="G2848" s="8">
        <v>0.77200000000000002</v>
      </c>
      <c r="H2848" s="8">
        <v>0.48899999999999999</v>
      </c>
      <c r="I2848" s="9">
        <f>_xlfn.NUMBERVALUE(INDEX(tb_SVI[],MATCH(tb_MHDI[[#This Row],[mun_uf]],tb_SVI[city_name_uf],0),7),".")</f>
        <v>2010</v>
      </c>
    </row>
    <row r="2849" spans="1:9" x14ac:dyDescent="0.25">
      <c r="A2849" s="8" t="s">
        <v>14887</v>
      </c>
      <c r="B2849" s="8" t="str">
        <f>LEFT(tb_MHDI[[#This Row],[Territorialidades]],(FIND("/",tb_MHDI[[#This Row],[Territorialidades]])-2))</f>
        <v>Madre de Deus</v>
      </c>
      <c r="C2849" s="8" t="str">
        <f>LEFT(RIGHT(tb_MHDI[[#This Row],[Territorialidades]],3),2)</f>
        <v>BA</v>
      </c>
      <c r="D2849" s="8" t="str">
        <f>CONCATENATE(tb_MHDI[[#This Row],[Município]],"/",tb_MHDI[[#This Row],[UF]])</f>
        <v>Madre de Deus/BA</v>
      </c>
      <c r="E2849" s="8">
        <v>0.70799999999999996</v>
      </c>
      <c r="F2849" s="8">
        <v>0.67</v>
      </c>
      <c r="G2849" s="8">
        <v>0.79400000000000004</v>
      </c>
      <c r="H2849" s="8">
        <v>0.66700000000000004</v>
      </c>
      <c r="I2849" s="9">
        <f>_xlfn.NUMBERVALUE(INDEX(tb_SVI[],MATCH(tb_MHDI[[#This Row],[mun_uf]],tb_SVI[city_name_uf],0),7),".")</f>
        <v>2010</v>
      </c>
    </row>
    <row r="2850" spans="1:9" x14ac:dyDescent="0.25">
      <c r="A2850" s="8" t="s">
        <v>14888</v>
      </c>
      <c r="B2850" s="8" t="str">
        <f>LEFT(tb_MHDI[[#This Row],[Territorialidades]],(FIND("/",tb_MHDI[[#This Row],[Territorialidades]])-2))</f>
        <v>Madre de Deus de Minas</v>
      </c>
      <c r="C2850" s="8" t="str">
        <f>LEFT(RIGHT(tb_MHDI[[#This Row],[Territorialidades]],3),2)</f>
        <v>MG</v>
      </c>
      <c r="D2850" s="8" t="str">
        <f>CONCATENATE(tb_MHDI[[#This Row],[Município]],"/",tb_MHDI[[#This Row],[UF]])</f>
        <v>Madre de Deus de Minas/MG</v>
      </c>
      <c r="E2850" s="8">
        <v>0.69899999999999995</v>
      </c>
      <c r="F2850" s="8">
        <v>0.66700000000000004</v>
      </c>
      <c r="G2850" s="8">
        <v>0.85599999999999998</v>
      </c>
      <c r="H2850" s="8">
        <v>0.59799999999999998</v>
      </c>
      <c r="I2850" s="9">
        <f>_xlfn.NUMBERVALUE(INDEX(tb_SVI[],MATCH(tb_MHDI[[#This Row],[mun_uf]],tb_SVI[city_name_uf],0),7),".")</f>
        <v>2010</v>
      </c>
    </row>
    <row r="2851" spans="1:9" x14ac:dyDescent="0.25">
      <c r="A2851" s="8" t="s">
        <v>14889</v>
      </c>
      <c r="B2851" s="8" t="str">
        <f>LEFT(tb_MHDI[[#This Row],[Territorialidades]],(FIND("/",tb_MHDI[[#This Row],[Territorialidades]])-2))</f>
        <v>Mãe D'Água</v>
      </c>
      <c r="C2851" s="8" t="str">
        <f>LEFT(RIGHT(tb_MHDI[[#This Row],[Territorialidades]],3),2)</f>
        <v>PB</v>
      </c>
      <c r="D2851" s="8" t="str">
        <f>CONCATENATE(tb_MHDI[[#This Row],[Município]],"/",tb_MHDI[[#This Row],[UF]])</f>
        <v>Mãe D'Água/PB</v>
      </c>
      <c r="E2851" s="8">
        <v>0.54200000000000004</v>
      </c>
      <c r="F2851" s="8">
        <v>0.52</v>
      </c>
      <c r="G2851" s="8">
        <v>0.71199999999999997</v>
      </c>
      <c r="H2851" s="8">
        <v>0.42899999999999999</v>
      </c>
      <c r="I2851" s="9">
        <f>_xlfn.NUMBERVALUE(INDEX(tb_SVI[],MATCH(tb_MHDI[[#This Row],[mun_uf]],tb_SVI[city_name_uf],0),7),".")</f>
        <v>2010</v>
      </c>
    </row>
    <row r="2852" spans="1:9" x14ac:dyDescent="0.25">
      <c r="A2852" s="8" t="s">
        <v>14890</v>
      </c>
      <c r="B2852" s="8" t="str">
        <f>LEFT(tb_MHDI[[#This Row],[Territorialidades]],(FIND("/",tb_MHDI[[#This Row],[Territorialidades]])-2))</f>
        <v>Mãe do Rio</v>
      </c>
      <c r="C2852" s="8" t="str">
        <f>LEFT(RIGHT(tb_MHDI[[#This Row],[Territorialidades]],3),2)</f>
        <v>PA</v>
      </c>
      <c r="D2852" s="8" t="str">
        <f>CONCATENATE(tb_MHDI[[#This Row],[Município]],"/",tb_MHDI[[#This Row],[UF]])</f>
        <v>Mãe do Rio/PA</v>
      </c>
      <c r="E2852" s="8">
        <v>0.59899999999999998</v>
      </c>
      <c r="F2852" s="8">
        <v>0.61499999999999999</v>
      </c>
      <c r="G2852" s="8">
        <v>0.76300000000000001</v>
      </c>
      <c r="H2852" s="8">
        <v>0.45800000000000002</v>
      </c>
      <c r="I2852" s="9">
        <f>_xlfn.NUMBERVALUE(INDEX(tb_SVI[],MATCH(tb_MHDI[[#This Row],[mun_uf]],tb_SVI[city_name_uf],0),7),".")</f>
        <v>2010</v>
      </c>
    </row>
    <row r="2853" spans="1:9" x14ac:dyDescent="0.25">
      <c r="A2853" s="8" t="s">
        <v>14891</v>
      </c>
      <c r="B2853" s="8" t="str">
        <f>LEFT(tb_MHDI[[#This Row],[Territorialidades]],(FIND("/",tb_MHDI[[#This Row],[Territorialidades]])-2))</f>
        <v>Maetinga</v>
      </c>
      <c r="C2853" s="8" t="str">
        <f>LEFT(RIGHT(tb_MHDI[[#This Row],[Territorialidades]],3),2)</f>
        <v>BA</v>
      </c>
      <c r="D2853" s="8" t="str">
        <f>CONCATENATE(tb_MHDI[[#This Row],[Município]],"/",tb_MHDI[[#This Row],[UF]])</f>
        <v>Maetinga/BA</v>
      </c>
      <c r="E2853" s="8">
        <v>0.53800000000000003</v>
      </c>
      <c r="F2853" s="8">
        <v>0.56499999999999995</v>
      </c>
      <c r="G2853" s="8">
        <v>0.751</v>
      </c>
      <c r="H2853" s="8">
        <v>0.36799999999999999</v>
      </c>
      <c r="I2853" s="9">
        <f>_xlfn.NUMBERVALUE(INDEX(tb_SVI[],MATCH(tb_MHDI[[#This Row],[mun_uf]],tb_SVI[city_name_uf],0),7),".")</f>
        <v>2010</v>
      </c>
    </row>
    <row r="2854" spans="1:9" x14ac:dyDescent="0.25">
      <c r="A2854" s="8" t="s">
        <v>14892</v>
      </c>
      <c r="B2854" s="8" t="str">
        <f>LEFT(tb_MHDI[[#This Row],[Territorialidades]],(FIND("/",tb_MHDI[[#This Row],[Territorialidades]])-2))</f>
        <v>Mafra</v>
      </c>
      <c r="C2854" s="8" t="str">
        <f>LEFT(RIGHT(tb_MHDI[[#This Row],[Territorialidades]],3),2)</f>
        <v>SC</v>
      </c>
      <c r="D2854" s="8" t="str">
        <f>CONCATENATE(tb_MHDI[[#This Row],[Município]],"/",tb_MHDI[[#This Row],[UF]])</f>
        <v>Mafra/SC</v>
      </c>
      <c r="E2854" s="8">
        <v>0.77700000000000002</v>
      </c>
      <c r="F2854" s="8">
        <v>0.73799999999999999</v>
      </c>
      <c r="G2854" s="8">
        <v>0.88</v>
      </c>
      <c r="H2854" s="8">
        <v>0.72299999999999998</v>
      </c>
      <c r="I2854" s="9">
        <f>_xlfn.NUMBERVALUE(INDEX(tb_SVI[],MATCH(tb_MHDI[[#This Row],[mun_uf]],tb_SVI[city_name_uf],0),7),".")</f>
        <v>2010</v>
      </c>
    </row>
    <row r="2855" spans="1:9" x14ac:dyDescent="0.25">
      <c r="A2855" s="8" t="s">
        <v>14893</v>
      </c>
      <c r="B2855" s="8" t="str">
        <f>LEFT(tb_MHDI[[#This Row],[Territorialidades]],(FIND("/",tb_MHDI[[#This Row],[Territorialidades]])-2))</f>
        <v>Magalhães Barata</v>
      </c>
      <c r="C2855" s="8" t="str">
        <f>LEFT(RIGHT(tb_MHDI[[#This Row],[Territorialidades]],3),2)</f>
        <v>PA</v>
      </c>
      <c r="D2855" s="8" t="str">
        <f>CONCATENATE(tb_MHDI[[#This Row],[Município]],"/",tb_MHDI[[#This Row],[UF]])</f>
        <v>Magalhães Barata/PA</v>
      </c>
      <c r="E2855" s="8">
        <v>0.59699999999999998</v>
      </c>
      <c r="F2855" s="8">
        <v>0.52400000000000002</v>
      </c>
      <c r="G2855" s="8">
        <v>0.80100000000000005</v>
      </c>
      <c r="H2855" s="8">
        <v>0.50700000000000001</v>
      </c>
      <c r="I2855" s="9">
        <f>_xlfn.NUMBERVALUE(INDEX(tb_SVI[],MATCH(tb_MHDI[[#This Row],[mun_uf]],tb_SVI[city_name_uf],0),7),".")</f>
        <v>2010</v>
      </c>
    </row>
    <row r="2856" spans="1:9" x14ac:dyDescent="0.25">
      <c r="A2856" s="8" t="s">
        <v>14894</v>
      </c>
      <c r="B2856" s="8" t="str">
        <f>LEFT(tb_MHDI[[#This Row],[Territorialidades]],(FIND("/",tb_MHDI[[#This Row],[Territorialidades]])-2))</f>
        <v>Magalhães de Almeida</v>
      </c>
      <c r="C2856" s="8" t="str">
        <f>LEFT(RIGHT(tb_MHDI[[#This Row],[Territorialidades]],3),2)</f>
        <v>MA</v>
      </c>
      <c r="D2856" s="8" t="str">
        <f>CONCATENATE(tb_MHDI[[#This Row],[Município]],"/",tb_MHDI[[#This Row],[UF]])</f>
        <v>Magalhães de Almeida/MA</v>
      </c>
      <c r="E2856" s="8">
        <v>0.56699999999999995</v>
      </c>
      <c r="F2856" s="8">
        <v>0.502</v>
      </c>
      <c r="G2856" s="8">
        <v>0.72899999999999998</v>
      </c>
      <c r="H2856" s="8">
        <v>0.499</v>
      </c>
      <c r="I2856" s="9">
        <f>_xlfn.NUMBERVALUE(INDEX(tb_SVI[],MATCH(tb_MHDI[[#This Row],[mun_uf]],tb_SVI[city_name_uf],0),7),".")</f>
        <v>2010</v>
      </c>
    </row>
    <row r="2857" spans="1:9" x14ac:dyDescent="0.25">
      <c r="A2857" s="8" t="s">
        <v>14895</v>
      </c>
      <c r="B2857" s="8" t="str">
        <f>LEFT(tb_MHDI[[#This Row],[Territorialidades]],(FIND("/",tb_MHDI[[#This Row],[Territorialidades]])-2))</f>
        <v>Magda</v>
      </c>
      <c r="C2857" s="8" t="str">
        <f>LEFT(RIGHT(tb_MHDI[[#This Row],[Territorialidades]],3),2)</f>
        <v>SP</v>
      </c>
      <c r="D2857" s="8" t="str">
        <f>CONCATENATE(tb_MHDI[[#This Row],[Município]],"/",tb_MHDI[[#This Row],[UF]])</f>
        <v>Magda/SP</v>
      </c>
      <c r="E2857" s="8">
        <v>0.753</v>
      </c>
      <c r="F2857" s="8">
        <v>0.72399999999999998</v>
      </c>
      <c r="G2857" s="8">
        <v>0.82299999999999995</v>
      </c>
      <c r="H2857" s="8">
        <v>0.71699999999999997</v>
      </c>
      <c r="I2857" s="9">
        <f>_xlfn.NUMBERVALUE(INDEX(tb_SVI[],MATCH(tb_MHDI[[#This Row],[mun_uf]],tb_SVI[city_name_uf],0),7),".")</f>
        <v>2010</v>
      </c>
    </row>
    <row r="2858" spans="1:9" x14ac:dyDescent="0.25">
      <c r="A2858" s="8" t="s">
        <v>14896</v>
      </c>
      <c r="B2858" s="8" t="str">
        <f>LEFT(tb_MHDI[[#This Row],[Territorialidades]],(FIND("/",tb_MHDI[[#This Row],[Territorialidades]])-2))</f>
        <v>Magé</v>
      </c>
      <c r="C2858" s="8" t="str">
        <f>LEFT(RIGHT(tb_MHDI[[#This Row],[Territorialidades]],3),2)</f>
        <v>RJ</v>
      </c>
      <c r="D2858" s="8" t="str">
        <f>CONCATENATE(tb_MHDI[[#This Row],[Município]],"/",tb_MHDI[[#This Row],[UF]])</f>
        <v>Magé/RJ</v>
      </c>
      <c r="E2858" s="8">
        <v>0.70899999999999996</v>
      </c>
      <c r="F2858" s="8">
        <v>0.68500000000000005</v>
      </c>
      <c r="G2858" s="8">
        <v>0.83199999999999996</v>
      </c>
      <c r="H2858" s="8">
        <v>0.626</v>
      </c>
      <c r="I2858" s="9">
        <f>_xlfn.NUMBERVALUE(INDEX(tb_SVI[],MATCH(tb_MHDI[[#This Row],[mun_uf]],tb_SVI[city_name_uf],0),7),".")</f>
        <v>2010</v>
      </c>
    </row>
    <row r="2859" spans="1:9" x14ac:dyDescent="0.25">
      <c r="A2859" s="8" t="s">
        <v>14897</v>
      </c>
      <c r="B2859" s="8" t="str">
        <f>LEFT(tb_MHDI[[#This Row],[Territorialidades]],(FIND("/",tb_MHDI[[#This Row],[Territorialidades]])-2))</f>
        <v>Maiquinique</v>
      </c>
      <c r="C2859" s="8" t="str">
        <f>LEFT(RIGHT(tb_MHDI[[#This Row],[Territorialidades]],3),2)</f>
        <v>BA</v>
      </c>
      <c r="D2859" s="8" t="str">
        <f>CONCATENATE(tb_MHDI[[#This Row],[Município]],"/",tb_MHDI[[#This Row],[UF]])</f>
        <v>Maiquinique/BA</v>
      </c>
      <c r="E2859" s="8">
        <v>0.57599999999999996</v>
      </c>
      <c r="F2859" s="8">
        <v>0.58599999999999997</v>
      </c>
      <c r="G2859" s="8">
        <v>0.69</v>
      </c>
      <c r="H2859" s="8">
        <v>0.47199999999999998</v>
      </c>
      <c r="I2859" s="9">
        <f>_xlfn.NUMBERVALUE(INDEX(tb_SVI[],MATCH(tb_MHDI[[#This Row],[mun_uf]],tb_SVI[city_name_uf],0),7),".")</f>
        <v>2010</v>
      </c>
    </row>
    <row r="2860" spans="1:9" x14ac:dyDescent="0.25">
      <c r="A2860" s="8" t="s">
        <v>14898</v>
      </c>
      <c r="B2860" s="8" t="str">
        <f>LEFT(tb_MHDI[[#This Row],[Territorialidades]],(FIND("/",tb_MHDI[[#This Row],[Territorialidades]])-2))</f>
        <v>Mairi</v>
      </c>
      <c r="C2860" s="8" t="str">
        <f>LEFT(RIGHT(tb_MHDI[[#This Row],[Territorialidades]],3),2)</f>
        <v>BA</v>
      </c>
      <c r="D2860" s="8" t="str">
        <f>CONCATENATE(tb_MHDI[[#This Row],[Município]],"/",tb_MHDI[[#This Row],[UF]])</f>
        <v>Mairi/BA</v>
      </c>
      <c r="E2860" s="8">
        <v>0.57199999999999995</v>
      </c>
      <c r="F2860" s="8">
        <v>0.57499999999999996</v>
      </c>
      <c r="G2860" s="8">
        <v>0.74399999999999999</v>
      </c>
      <c r="H2860" s="8">
        <v>0.438</v>
      </c>
      <c r="I2860" s="9">
        <f>_xlfn.NUMBERVALUE(INDEX(tb_SVI[],MATCH(tb_MHDI[[#This Row],[mun_uf]],tb_SVI[city_name_uf],0),7),".")</f>
        <v>2010</v>
      </c>
    </row>
    <row r="2861" spans="1:9" x14ac:dyDescent="0.25">
      <c r="A2861" s="8" t="s">
        <v>14899</v>
      </c>
      <c r="B2861" s="8" t="str">
        <f>LEFT(tb_MHDI[[#This Row],[Territorialidades]],(FIND("/",tb_MHDI[[#This Row],[Territorialidades]])-2))</f>
        <v>Mairinque</v>
      </c>
      <c r="C2861" s="8" t="str">
        <f>LEFT(RIGHT(tb_MHDI[[#This Row],[Territorialidades]],3),2)</f>
        <v>SP</v>
      </c>
      <c r="D2861" s="8" t="str">
        <f>CONCATENATE(tb_MHDI[[#This Row],[Município]],"/",tb_MHDI[[#This Row],[UF]])</f>
        <v>Mairinque/SP</v>
      </c>
      <c r="E2861" s="8">
        <v>0.74299999999999999</v>
      </c>
      <c r="F2861" s="8">
        <v>0.72099999999999997</v>
      </c>
      <c r="G2861" s="8">
        <v>0.83099999999999996</v>
      </c>
      <c r="H2861" s="8">
        <v>0.68400000000000005</v>
      </c>
      <c r="I2861" s="9">
        <f>_xlfn.NUMBERVALUE(INDEX(tb_SVI[],MATCH(tb_MHDI[[#This Row],[mun_uf]],tb_SVI[city_name_uf],0),7),".")</f>
        <v>2010</v>
      </c>
    </row>
    <row r="2862" spans="1:9" x14ac:dyDescent="0.25">
      <c r="A2862" s="8" t="s">
        <v>14900</v>
      </c>
      <c r="B2862" s="8" t="str">
        <f>LEFT(tb_MHDI[[#This Row],[Territorialidades]],(FIND("/",tb_MHDI[[#This Row],[Territorialidades]])-2))</f>
        <v>Mairiporã</v>
      </c>
      <c r="C2862" s="8" t="str">
        <f>LEFT(RIGHT(tb_MHDI[[#This Row],[Territorialidades]],3),2)</f>
        <v>SP</v>
      </c>
      <c r="D2862" s="8" t="str">
        <f>CONCATENATE(tb_MHDI[[#This Row],[Município]],"/",tb_MHDI[[#This Row],[UF]])</f>
        <v>Mairiporã/SP</v>
      </c>
      <c r="E2862" s="8">
        <v>0.78800000000000003</v>
      </c>
      <c r="F2862" s="8">
        <v>0.76700000000000002</v>
      </c>
      <c r="G2862" s="8">
        <v>0.88100000000000001</v>
      </c>
      <c r="H2862" s="8">
        <v>0.72299999999999998</v>
      </c>
      <c r="I2862" s="9">
        <f>_xlfn.NUMBERVALUE(INDEX(tb_SVI[],MATCH(tb_MHDI[[#This Row],[mun_uf]],tb_SVI[city_name_uf],0),7),".")</f>
        <v>2010</v>
      </c>
    </row>
    <row r="2863" spans="1:9" x14ac:dyDescent="0.25">
      <c r="A2863" s="8" t="s">
        <v>14901</v>
      </c>
      <c r="B2863" s="8" t="str">
        <f>LEFT(tb_MHDI[[#This Row],[Territorialidades]],(FIND("/",tb_MHDI[[#This Row],[Territorialidades]])-2))</f>
        <v>Mairipotaba</v>
      </c>
      <c r="C2863" s="8" t="str">
        <f>LEFT(RIGHT(tb_MHDI[[#This Row],[Territorialidades]],3),2)</f>
        <v>GO</v>
      </c>
      <c r="D2863" s="8" t="str">
        <f>CONCATENATE(tb_MHDI[[#This Row],[Município]],"/",tb_MHDI[[#This Row],[UF]])</f>
        <v>Mairipotaba/GO</v>
      </c>
      <c r="E2863" s="8">
        <v>0.745</v>
      </c>
      <c r="F2863" s="8">
        <v>0.748</v>
      </c>
      <c r="G2863" s="8">
        <v>0.85399999999999998</v>
      </c>
      <c r="H2863" s="8">
        <v>0.64800000000000002</v>
      </c>
      <c r="I2863" s="9">
        <f>_xlfn.NUMBERVALUE(INDEX(tb_SVI[],MATCH(tb_MHDI[[#This Row],[mun_uf]],tb_SVI[city_name_uf],0),7),".")</f>
        <v>2010</v>
      </c>
    </row>
    <row r="2864" spans="1:9" x14ac:dyDescent="0.25">
      <c r="A2864" s="8" t="s">
        <v>14902</v>
      </c>
      <c r="B2864" s="8" t="str">
        <f>LEFT(tb_MHDI[[#This Row],[Territorialidades]],(FIND("/",tb_MHDI[[#This Row],[Territorialidades]])-2))</f>
        <v>Major Gercino</v>
      </c>
      <c r="C2864" s="8" t="str">
        <f>LEFT(RIGHT(tb_MHDI[[#This Row],[Territorialidades]],3),2)</f>
        <v>SC</v>
      </c>
      <c r="D2864" s="8" t="str">
        <f>CONCATENATE(tb_MHDI[[#This Row],[Município]],"/",tb_MHDI[[#This Row],[UF]])</f>
        <v>Major Gercino/SC</v>
      </c>
      <c r="E2864" s="8">
        <v>0.69799999999999995</v>
      </c>
      <c r="F2864" s="8">
        <v>0.73799999999999999</v>
      </c>
      <c r="G2864" s="8">
        <v>0.81799999999999995</v>
      </c>
      <c r="H2864" s="8">
        <v>0.56299999999999994</v>
      </c>
      <c r="I2864" s="9">
        <f>_xlfn.NUMBERVALUE(INDEX(tb_SVI[],MATCH(tb_MHDI[[#This Row],[mun_uf]],tb_SVI[city_name_uf],0),7),".")</f>
        <v>2010</v>
      </c>
    </row>
    <row r="2865" spans="1:9" x14ac:dyDescent="0.25">
      <c r="A2865" s="8" t="s">
        <v>14903</v>
      </c>
      <c r="B2865" s="8" t="str">
        <f>LEFT(tb_MHDI[[#This Row],[Territorialidades]],(FIND("/",tb_MHDI[[#This Row],[Territorialidades]])-2))</f>
        <v>Major Isidoro</v>
      </c>
      <c r="C2865" s="8" t="str">
        <f>LEFT(RIGHT(tb_MHDI[[#This Row],[Territorialidades]],3),2)</f>
        <v>AL</v>
      </c>
      <c r="D2865" s="8" t="str">
        <f>CONCATENATE(tb_MHDI[[#This Row],[Município]],"/",tb_MHDI[[#This Row],[UF]])</f>
        <v>Major Isidoro/AL</v>
      </c>
      <c r="E2865" s="8">
        <v>0.56599999999999995</v>
      </c>
      <c r="F2865" s="8">
        <v>0.56599999999999995</v>
      </c>
      <c r="G2865" s="8">
        <v>0.755</v>
      </c>
      <c r="H2865" s="8">
        <v>0.42399999999999999</v>
      </c>
      <c r="I2865" s="9">
        <f>_xlfn.NUMBERVALUE(INDEX(tb_SVI[],MATCH(tb_MHDI[[#This Row],[mun_uf]],tb_SVI[city_name_uf],0),7),".")</f>
        <v>2010</v>
      </c>
    </row>
    <row r="2866" spans="1:9" x14ac:dyDescent="0.25">
      <c r="A2866" s="8" t="s">
        <v>14904</v>
      </c>
      <c r="B2866" s="8" t="str">
        <f>LEFT(tb_MHDI[[#This Row],[Territorialidades]],(FIND("/",tb_MHDI[[#This Row],[Territorialidades]])-2))</f>
        <v>Major Sales</v>
      </c>
      <c r="C2866" s="8" t="str">
        <f>LEFT(RIGHT(tb_MHDI[[#This Row],[Territorialidades]],3),2)</f>
        <v>RN</v>
      </c>
      <c r="D2866" s="8" t="str">
        <f>CONCATENATE(tb_MHDI[[#This Row],[Município]],"/",tb_MHDI[[#This Row],[UF]])</f>
        <v>Major Sales/RN</v>
      </c>
      <c r="E2866" s="8">
        <v>0.61699999999999999</v>
      </c>
      <c r="F2866" s="8">
        <v>0.57299999999999995</v>
      </c>
      <c r="G2866" s="8">
        <v>0.77400000000000002</v>
      </c>
      <c r="H2866" s="8">
        <v>0.52900000000000003</v>
      </c>
      <c r="I2866" s="9">
        <f>_xlfn.NUMBERVALUE(INDEX(tb_SVI[],MATCH(tb_MHDI[[#This Row],[mun_uf]],tb_SVI[city_name_uf],0),7),".")</f>
        <v>2010</v>
      </c>
    </row>
    <row r="2867" spans="1:9" x14ac:dyDescent="0.25">
      <c r="A2867" s="8" t="s">
        <v>14905</v>
      </c>
      <c r="B2867" s="8" t="str">
        <f>LEFT(tb_MHDI[[#This Row],[Territorialidades]],(FIND("/",tb_MHDI[[#This Row],[Territorialidades]])-2))</f>
        <v>Major Vieira</v>
      </c>
      <c r="C2867" s="8" t="str">
        <f>LEFT(RIGHT(tb_MHDI[[#This Row],[Territorialidades]],3),2)</f>
        <v>SC</v>
      </c>
      <c r="D2867" s="8" t="str">
        <f>CONCATENATE(tb_MHDI[[#This Row],[Município]],"/",tb_MHDI[[#This Row],[UF]])</f>
        <v>Major Vieira/SC</v>
      </c>
      <c r="E2867" s="8">
        <v>0.69</v>
      </c>
      <c r="F2867" s="8">
        <v>0.65300000000000002</v>
      </c>
      <c r="G2867" s="8">
        <v>0.81699999999999995</v>
      </c>
      <c r="H2867" s="8">
        <v>0.61699999999999999</v>
      </c>
      <c r="I2867" s="9">
        <f>_xlfn.NUMBERVALUE(INDEX(tb_SVI[],MATCH(tb_MHDI[[#This Row],[mun_uf]],tb_SVI[city_name_uf],0),7),".")</f>
        <v>2010</v>
      </c>
    </row>
    <row r="2868" spans="1:9" x14ac:dyDescent="0.25">
      <c r="A2868" s="8" t="s">
        <v>14906</v>
      </c>
      <c r="B2868" s="8" t="str">
        <f>LEFT(tb_MHDI[[#This Row],[Territorialidades]],(FIND("/",tb_MHDI[[#This Row],[Territorialidades]])-2))</f>
        <v>Malacacheta</v>
      </c>
      <c r="C2868" s="8" t="str">
        <f>LEFT(RIGHT(tb_MHDI[[#This Row],[Territorialidades]],3),2)</f>
        <v>MG</v>
      </c>
      <c r="D2868" s="8" t="str">
        <f>CONCATENATE(tb_MHDI[[#This Row],[Município]],"/",tb_MHDI[[#This Row],[UF]])</f>
        <v>Malacacheta/MG</v>
      </c>
      <c r="E2868" s="8">
        <v>0.61799999999999999</v>
      </c>
      <c r="F2868" s="8">
        <v>0.60899999999999999</v>
      </c>
      <c r="G2868" s="8">
        <v>0.76800000000000002</v>
      </c>
      <c r="H2868" s="8">
        <v>0.505</v>
      </c>
      <c r="I2868" s="9">
        <f>_xlfn.NUMBERVALUE(INDEX(tb_SVI[],MATCH(tb_MHDI[[#This Row],[mun_uf]],tb_SVI[city_name_uf],0),7),".")</f>
        <v>2010</v>
      </c>
    </row>
    <row r="2869" spans="1:9" x14ac:dyDescent="0.25">
      <c r="A2869" s="8" t="s">
        <v>14907</v>
      </c>
      <c r="B2869" s="8" t="str">
        <f>LEFT(tb_MHDI[[#This Row],[Territorialidades]],(FIND("/",tb_MHDI[[#This Row],[Territorialidades]])-2))</f>
        <v>Malhada</v>
      </c>
      <c r="C2869" s="8" t="str">
        <f>LEFT(RIGHT(tb_MHDI[[#This Row],[Territorialidades]],3),2)</f>
        <v>BA</v>
      </c>
      <c r="D2869" s="8" t="str">
        <f>CONCATENATE(tb_MHDI[[#This Row],[Município]],"/",tb_MHDI[[#This Row],[UF]])</f>
        <v>Malhada/BA</v>
      </c>
      <c r="E2869" s="8">
        <v>0.56200000000000006</v>
      </c>
      <c r="F2869" s="8">
        <v>0.53200000000000003</v>
      </c>
      <c r="G2869" s="8">
        <v>0.73399999999999999</v>
      </c>
      <c r="H2869" s="8">
        <v>0.45400000000000001</v>
      </c>
      <c r="I2869" s="9">
        <f>_xlfn.NUMBERVALUE(INDEX(tb_SVI[],MATCH(tb_MHDI[[#This Row],[mun_uf]],tb_SVI[city_name_uf],0),7),".")</f>
        <v>2010</v>
      </c>
    </row>
    <row r="2870" spans="1:9" x14ac:dyDescent="0.25">
      <c r="A2870" s="8" t="s">
        <v>14908</v>
      </c>
      <c r="B2870" s="8" t="str">
        <f>LEFT(tb_MHDI[[#This Row],[Territorialidades]],(FIND("/",tb_MHDI[[#This Row],[Territorialidades]])-2))</f>
        <v>Malhada de Pedras</v>
      </c>
      <c r="C2870" s="8" t="str">
        <f>LEFT(RIGHT(tb_MHDI[[#This Row],[Territorialidades]],3),2)</f>
        <v>BA</v>
      </c>
      <c r="D2870" s="8" t="str">
        <f>CONCATENATE(tb_MHDI[[#This Row],[Município]],"/",tb_MHDI[[#This Row],[UF]])</f>
        <v>Malhada de Pedras/BA</v>
      </c>
      <c r="E2870" s="8">
        <v>0.57799999999999996</v>
      </c>
      <c r="F2870" s="8">
        <v>0.54900000000000004</v>
      </c>
      <c r="G2870" s="8">
        <v>0.747</v>
      </c>
      <c r="H2870" s="8">
        <v>0.47099999999999997</v>
      </c>
      <c r="I2870" s="9">
        <f>_xlfn.NUMBERVALUE(INDEX(tb_SVI[],MATCH(tb_MHDI[[#This Row],[mun_uf]],tb_SVI[city_name_uf],0),7),".")</f>
        <v>2010</v>
      </c>
    </row>
    <row r="2871" spans="1:9" x14ac:dyDescent="0.25">
      <c r="A2871" s="8" t="s">
        <v>14909</v>
      </c>
      <c r="B2871" s="8" t="str">
        <f>LEFT(tb_MHDI[[#This Row],[Territorialidades]],(FIND("/",tb_MHDI[[#This Row],[Territorialidades]])-2))</f>
        <v>Malhada dos Bois</v>
      </c>
      <c r="C2871" s="8" t="str">
        <f>LEFT(RIGHT(tb_MHDI[[#This Row],[Territorialidades]],3),2)</f>
        <v>SE</v>
      </c>
      <c r="D2871" s="8" t="str">
        <f>CONCATENATE(tb_MHDI[[#This Row],[Município]],"/",tb_MHDI[[#This Row],[UF]])</f>
        <v>Malhada dos Bois/SE</v>
      </c>
      <c r="E2871" s="8">
        <v>0.59899999999999998</v>
      </c>
      <c r="F2871" s="8">
        <v>0.56000000000000005</v>
      </c>
      <c r="G2871" s="8">
        <v>0.72199999999999998</v>
      </c>
      <c r="H2871" s="8">
        <v>0.53100000000000003</v>
      </c>
      <c r="I2871" s="9">
        <f>_xlfn.NUMBERVALUE(INDEX(tb_SVI[],MATCH(tb_MHDI[[#This Row],[mun_uf]],tb_SVI[city_name_uf],0),7),".")</f>
        <v>2010</v>
      </c>
    </row>
    <row r="2872" spans="1:9" x14ac:dyDescent="0.25">
      <c r="A2872" s="8" t="s">
        <v>14910</v>
      </c>
      <c r="B2872" s="8" t="str">
        <f>LEFT(tb_MHDI[[#This Row],[Territorialidades]],(FIND("/",tb_MHDI[[#This Row],[Territorialidades]])-2))</f>
        <v>Malhador</v>
      </c>
      <c r="C2872" s="8" t="str">
        <f>LEFT(RIGHT(tb_MHDI[[#This Row],[Territorialidades]],3),2)</f>
        <v>SE</v>
      </c>
      <c r="D2872" s="8" t="str">
        <f>CONCATENATE(tb_MHDI[[#This Row],[Município]],"/",tb_MHDI[[#This Row],[UF]])</f>
        <v>Malhador/SE</v>
      </c>
      <c r="E2872" s="8">
        <v>0.58699999999999997</v>
      </c>
      <c r="F2872" s="8">
        <v>0.58699999999999997</v>
      </c>
      <c r="G2872" s="8">
        <v>0.78100000000000003</v>
      </c>
      <c r="H2872" s="8">
        <v>0.442</v>
      </c>
      <c r="I2872" s="9">
        <f>_xlfn.NUMBERVALUE(INDEX(tb_SVI[],MATCH(tb_MHDI[[#This Row],[mun_uf]],tb_SVI[city_name_uf],0),7),".")</f>
        <v>2010</v>
      </c>
    </row>
    <row r="2873" spans="1:9" x14ac:dyDescent="0.25">
      <c r="A2873" s="8" t="s">
        <v>14911</v>
      </c>
      <c r="B2873" s="8" t="str">
        <f>LEFT(tb_MHDI[[#This Row],[Territorialidades]],(FIND("/",tb_MHDI[[#This Row],[Territorialidades]])-2))</f>
        <v>Mallet</v>
      </c>
      <c r="C2873" s="8" t="str">
        <f>LEFT(RIGHT(tb_MHDI[[#This Row],[Territorialidades]],3),2)</f>
        <v>PR</v>
      </c>
      <c r="D2873" s="8" t="str">
        <f>CONCATENATE(tb_MHDI[[#This Row],[Município]],"/",tb_MHDI[[#This Row],[UF]])</f>
        <v>Mallet/PR</v>
      </c>
      <c r="E2873" s="8">
        <v>0.70799999999999996</v>
      </c>
      <c r="F2873" s="8">
        <v>0.68100000000000005</v>
      </c>
      <c r="G2873" s="8">
        <v>0.80900000000000005</v>
      </c>
      <c r="H2873" s="8">
        <v>0.64500000000000002</v>
      </c>
      <c r="I2873" s="9">
        <f>_xlfn.NUMBERVALUE(INDEX(tb_SVI[],MATCH(tb_MHDI[[#This Row],[mun_uf]],tb_SVI[city_name_uf],0),7),".")</f>
        <v>2010</v>
      </c>
    </row>
    <row r="2874" spans="1:9" x14ac:dyDescent="0.25">
      <c r="A2874" s="8" t="s">
        <v>14912</v>
      </c>
      <c r="B2874" s="8" t="str">
        <f>LEFT(tb_MHDI[[#This Row],[Territorialidades]],(FIND("/",tb_MHDI[[#This Row],[Territorialidades]])-2))</f>
        <v>Malta</v>
      </c>
      <c r="C2874" s="8" t="str">
        <f>LEFT(RIGHT(tb_MHDI[[#This Row],[Territorialidades]],3),2)</f>
        <v>PB</v>
      </c>
      <c r="D2874" s="8" t="str">
        <f>CONCATENATE(tb_MHDI[[#This Row],[Município]],"/",tb_MHDI[[#This Row],[UF]])</f>
        <v>Malta/PB</v>
      </c>
      <c r="E2874" s="8">
        <v>0.64200000000000002</v>
      </c>
      <c r="F2874" s="8">
        <v>0.62</v>
      </c>
      <c r="G2874" s="8">
        <v>0.8</v>
      </c>
      <c r="H2874" s="8">
        <v>0.53300000000000003</v>
      </c>
      <c r="I2874" s="9">
        <f>_xlfn.NUMBERVALUE(INDEX(tb_SVI[],MATCH(tb_MHDI[[#This Row],[mun_uf]],tb_SVI[city_name_uf],0),7),".")</f>
        <v>2010</v>
      </c>
    </row>
    <row r="2875" spans="1:9" x14ac:dyDescent="0.25">
      <c r="A2875" s="8" t="s">
        <v>14913</v>
      </c>
      <c r="B2875" s="8" t="str">
        <f>LEFT(tb_MHDI[[#This Row],[Territorialidades]],(FIND("/",tb_MHDI[[#This Row],[Territorialidades]])-2))</f>
        <v>Mamanguape</v>
      </c>
      <c r="C2875" s="8" t="str">
        <f>LEFT(RIGHT(tb_MHDI[[#This Row],[Territorialidades]],3),2)</f>
        <v>PB</v>
      </c>
      <c r="D2875" s="8" t="str">
        <f>CONCATENATE(tb_MHDI[[#This Row],[Município]],"/",tb_MHDI[[#This Row],[UF]])</f>
        <v>Mamanguape/PB</v>
      </c>
      <c r="E2875" s="8">
        <v>0.58499999999999996</v>
      </c>
      <c r="F2875" s="8">
        <v>0.58499999999999996</v>
      </c>
      <c r="G2875" s="8">
        <v>0.75600000000000001</v>
      </c>
      <c r="H2875" s="8">
        <v>0.45300000000000001</v>
      </c>
      <c r="I2875" s="9">
        <f>_xlfn.NUMBERVALUE(INDEX(tb_SVI[],MATCH(tb_MHDI[[#This Row],[mun_uf]],tb_SVI[city_name_uf],0),7),".")</f>
        <v>2010</v>
      </c>
    </row>
    <row r="2876" spans="1:9" x14ac:dyDescent="0.25">
      <c r="A2876" s="8" t="s">
        <v>14914</v>
      </c>
      <c r="B2876" s="8" t="str">
        <f>LEFT(tb_MHDI[[#This Row],[Territorialidades]],(FIND("/",tb_MHDI[[#This Row],[Territorialidades]])-2))</f>
        <v>Mambaí</v>
      </c>
      <c r="C2876" s="8" t="str">
        <f>LEFT(RIGHT(tb_MHDI[[#This Row],[Territorialidades]],3),2)</f>
        <v>GO</v>
      </c>
      <c r="D2876" s="8" t="str">
        <f>CONCATENATE(tb_MHDI[[#This Row],[Município]],"/",tb_MHDI[[#This Row],[UF]])</f>
        <v>Mambaí/GO</v>
      </c>
      <c r="E2876" s="8">
        <v>0.626</v>
      </c>
      <c r="F2876" s="8">
        <v>0.61</v>
      </c>
      <c r="G2876" s="8">
        <v>0.81599999999999995</v>
      </c>
      <c r="H2876" s="8">
        <v>0.49399999999999999</v>
      </c>
      <c r="I2876" s="9">
        <f>_xlfn.NUMBERVALUE(INDEX(tb_SVI[],MATCH(tb_MHDI[[#This Row],[mun_uf]],tb_SVI[city_name_uf],0),7),".")</f>
        <v>2010</v>
      </c>
    </row>
    <row r="2877" spans="1:9" x14ac:dyDescent="0.25">
      <c r="A2877" s="8" t="s">
        <v>14915</v>
      </c>
      <c r="B2877" s="8" t="str">
        <f>LEFT(tb_MHDI[[#This Row],[Territorialidades]],(FIND("/",tb_MHDI[[#This Row],[Territorialidades]])-2))</f>
        <v>Mamborê</v>
      </c>
      <c r="C2877" s="8" t="str">
        <f>LEFT(RIGHT(tb_MHDI[[#This Row],[Territorialidades]],3),2)</f>
        <v>PR</v>
      </c>
      <c r="D2877" s="8" t="str">
        <f>CONCATENATE(tb_MHDI[[#This Row],[Município]],"/",tb_MHDI[[#This Row],[UF]])</f>
        <v>Mamborê/PR</v>
      </c>
      <c r="E2877" s="8">
        <v>0.71899999999999997</v>
      </c>
      <c r="F2877" s="8">
        <v>0.69799999999999995</v>
      </c>
      <c r="G2877" s="8">
        <v>0.82099999999999995</v>
      </c>
      <c r="H2877" s="8">
        <v>0.64900000000000002</v>
      </c>
      <c r="I2877" s="9">
        <f>_xlfn.NUMBERVALUE(INDEX(tb_SVI[],MATCH(tb_MHDI[[#This Row],[mun_uf]],tb_SVI[city_name_uf],0),7),".")</f>
        <v>2010</v>
      </c>
    </row>
    <row r="2878" spans="1:9" x14ac:dyDescent="0.25">
      <c r="A2878" s="8" t="s">
        <v>14916</v>
      </c>
      <c r="B2878" s="8" t="str">
        <f>LEFT(tb_MHDI[[#This Row],[Territorialidades]],(FIND("/",tb_MHDI[[#This Row],[Territorialidades]])-2))</f>
        <v>Mamonas</v>
      </c>
      <c r="C2878" s="8" t="str">
        <f>LEFT(RIGHT(tb_MHDI[[#This Row],[Territorialidades]],3),2)</f>
        <v>MG</v>
      </c>
      <c r="D2878" s="8" t="str">
        <f>CONCATENATE(tb_MHDI[[#This Row],[Município]],"/",tb_MHDI[[#This Row],[UF]])</f>
        <v>Mamonas/MG</v>
      </c>
      <c r="E2878" s="8">
        <v>0.61799999999999999</v>
      </c>
      <c r="F2878" s="8">
        <v>0.56499999999999995</v>
      </c>
      <c r="G2878" s="8">
        <v>0.77900000000000003</v>
      </c>
      <c r="H2878" s="8">
        <v>0.53700000000000003</v>
      </c>
      <c r="I2878" s="9">
        <f>_xlfn.NUMBERVALUE(INDEX(tb_SVI[],MATCH(tb_MHDI[[#This Row],[mun_uf]],tb_SVI[city_name_uf],0),7),".")</f>
        <v>2010</v>
      </c>
    </row>
    <row r="2879" spans="1:9" x14ac:dyDescent="0.25">
      <c r="A2879" s="8" t="s">
        <v>14917</v>
      </c>
      <c r="B2879" s="8" t="str">
        <f>LEFT(tb_MHDI[[#This Row],[Territorialidades]],(FIND("/",tb_MHDI[[#This Row],[Territorialidades]])-2))</f>
        <v>Mampituba</v>
      </c>
      <c r="C2879" s="8" t="str">
        <f>LEFT(RIGHT(tb_MHDI[[#This Row],[Territorialidades]],3),2)</f>
        <v>RS</v>
      </c>
      <c r="D2879" s="8" t="str">
        <f>CONCATENATE(tb_MHDI[[#This Row],[Município]],"/",tb_MHDI[[#This Row],[UF]])</f>
        <v>Mampituba/RS</v>
      </c>
      <c r="E2879" s="8">
        <v>0.64900000000000002</v>
      </c>
      <c r="F2879" s="8">
        <v>0.65</v>
      </c>
      <c r="G2879" s="8">
        <v>0.81299999999999994</v>
      </c>
      <c r="H2879" s="8">
        <v>0.51700000000000002</v>
      </c>
      <c r="I2879" s="9">
        <f>_xlfn.NUMBERVALUE(INDEX(tb_SVI[],MATCH(tb_MHDI[[#This Row],[mun_uf]],tb_SVI[city_name_uf],0),7),".")</f>
        <v>2010</v>
      </c>
    </row>
    <row r="2880" spans="1:9" x14ac:dyDescent="0.25">
      <c r="A2880" s="8" t="s">
        <v>14918</v>
      </c>
      <c r="B2880" s="8" t="str">
        <f>LEFT(tb_MHDI[[#This Row],[Territorialidades]],(FIND("/",tb_MHDI[[#This Row],[Territorialidades]])-2))</f>
        <v>Manacapuru</v>
      </c>
      <c r="C2880" s="8" t="str">
        <f>LEFT(RIGHT(tb_MHDI[[#This Row],[Territorialidades]],3),2)</f>
        <v>AM</v>
      </c>
      <c r="D2880" s="8" t="str">
        <f>CONCATENATE(tb_MHDI[[#This Row],[Município]],"/",tb_MHDI[[#This Row],[UF]])</f>
        <v>Manacapuru/AM</v>
      </c>
      <c r="E2880" s="8">
        <v>0.61399999999999999</v>
      </c>
      <c r="F2880" s="8">
        <v>0.60399999999999998</v>
      </c>
      <c r="G2880" s="8">
        <v>0.79500000000000004</v>
      </c>
      <c r="H2880" s="8">
        <v>0.48099999999999998</v>
      </c>
      <c r="I2880" s="9">
        <f>_xlfn.NUMBERVALUE(INDEX(tb_SVI[],MATCH(tb_MHDI[[#This Row],[mun_uf]],tb_SVI[city_name_uf],0),7),".")</f>
        <v>2010</v>
      </c>
    </row>
    <row r="2881" spans="1:9" x14ac:dyDescent="0.25">
      <c r="A2881" s="8" t="s">
        <v>14919</v>
      </c>
      <c r="B2881" s="8" t="str">
        <f>LEFT(tb_MHDI[[#This Row],[Territorialidades]],(FIND("/",tb_MHDI[[#This Row],[Territorialidades]])-2))</f>
        <v>Manaíra</v>
      </c>
      <c r="C2881" s="8" t="str">
        <f>LEFT(RIGHT(tb_MHDI[[#This Row],[Territorialidades]],3),2)</f>
        <v>PB</v>
      </c>
      <c r="D2881" s="8" t="str">
        <f>CONCATENATE(tb_MHDI[[#This Row],[Município]],"/",tb_MHDI[[#This Row],[UF]])</f>
        <v>Manaíra/PB</v>
      </c>
      <c r="E2881" s="8">
        <v>0.54300000000000004</v>
      </c>
      <c r="F2881" s="8">
        <v>0.53700000000000003</v>
      </c>
      <c r="G2881" s="8">
        <v>0.69799999999999995</v>
      </c>
      <c r="H2881" s="8">
        <v>0.42599999999999999</v>
      </c>
      <c r="I2881" s="9">
        <f>_xlfn.NUMBERVALUE(INDEX(tb_SVI[],MATCH(tb_MHDI[[#This Row],[mun_uf]],tb_SVI[city_name_uf],0),7),".")</f>
        <v>2010</v>
      </c>
    </row>
    <row r="2882" spans="1:9" x14ac:dyDescent="0.25">
      <c r="A2882" s="8" t="s">
        <v>14920</v>
      </c>
      <c r="B2882" s="8" t="str">
        <f>LEFT(tb_MHDI[[#This Row],[Territorialidades]],(FIND("/",tb_MHDI[[#This Row],[Territorialidades]])-2))</f>
        <v>Manaquiri</v>
      </c>
      <c r="C2882" s="8" t="str">
        <f>LEFT(RIGHT(tb_MHDI[[#This Row],[Territorialidades]],3),2)</f>
        <v>AM</v>
      </c>
      <c r="D2882" s="8" t="str">
        <f>CONCATENATE(tb_MHDI[[#This Row],[Município]],"/",tb_MHDI[[#This Row],[UF]])</f>
        <v>Manaquiri/AM</v>
      </c>
      <c r="E2882" s="8">
        <v>0.59599999999999997</v>
      </c>
      <c r="F2882" s="8">
        <v>0.55600000000000005</v>
      </c>
      <c r="G2882" s="8">
        <v>0.748</v>
      </c>
      <c r="H2882" s="8">
        <v>0.51</v>
      </c>
      <c r="I2882" s="9">
        <f>_xlfn.NUMBERVALUE(INDEX(tb_SVI[],MATCH(tb_MHDI[[#This Row],[mun_uf]],tb_SVI[city_name_uf],0),7),".")</f>
        <v>2010</v>
      </c>
    </row>
    <row r="2883" spans="1:9" x14ac:dyDescent="0.25">
      <c r="A2883" s="8" t="s">
        <v>14921</v>
      </c>
      <c r="B2883" s="8" t="str">
        <f>LEFT(tb_MHDI[[#This Row],[Territorialidades]],(FIND("/",tb_MHDI[[#This Row],[Territorialidades]])-2))</f>
        <v>Manari</v>
      </c>
      <c r="C2883" s="8" t="str">
        <f>LEFT(RIGHT(tb_MHDI[[#This Row],[Territorialidades]],3),2)</f>
        <v>PE</v>
      </c>
      <c r="D2883" s="8" t="str">
        <f>CONCATENATE(tb_MHDI[[#This Row],[Município]],"/",tb_MHDI[[#This Row],[UF]])</f>
        <v>Manari/PE</v>
      </c>
      <c r="E2883" s="8">
        <v>0.48699999999999999</v>
      </c>
      <c r="F2883" s="8">
        <v>0.47699999999999998</v>
      </c>
      <c r="G2883" s="8">
        <v>0.68200000000000005</v>
      </c>
      <c r="H2883" s="8">
        <v>0.35399999999999998</v>
      </c>
      <c r="I2883" s="9">
        <f>_xlfn.NUMBERVALUE(INDEX(tb_SVI[],MATCH(tb_MHDI[[#This Row],[mun_uf]],tb_SVI[city_name_uf],0),7),".")</f>
        <v>2010</v>
      </c>
    </row>
    <row r="2884" spans="1:9" x14ac:dyDescent="0.25">
      <c r="A2884" s="8" t="s">
        <v>14922</v>
      </c>
      <c r="B2884" s="8" t="str">
        <f>LEFT(tb_MHDI[[#This Row],[Territorialidades]],(FIND("/",tb_MHDI[[#This Row],[Territorialidades]])-2))</f>
        <v>Manaus</v>
      </c>
      <c r="C2884" s="8" t="str">
        <f>LEFT(RIGHT(tb_MHDI[[#This Row],[Territorialidades]],3),2)</f>
        <v>AM</v>
      </c>
      <c r="D2884" s="8" t="str">
        <f>CONCATENATE(tb_MHDI[[#This Row],[Município]],"/",tb_MHDI[[#This Row],[UF]])</f>
        <v>Manaus/AM</v>
      </c>
      <c r="E2884" s="8">
        <v>0.73699999999999999</v>
      </c>
      <c r="F2884" s="8">
        <v>0.73799999999999999</v>
      </c>
      <c r="G2884" s="8">
        <v>0.82599999999999996</v>
      </c>
      <c r="H2884" s="8">
        <v>0.65800000000000003</v>
      </c>
      <c r="I2884" s="9">
        <f>_xlfn.NUMBERVALUE(INDEX(tb_SVI[],MATCH(tb_MHDI[[#This Row],[mun_uf]],tb_SVI[city_name_uf],0),7),".")</f>
        <v>2010</v>
      </c>
    </row>
    <row r="2885" spans="1:9" x14ac:dyDescent="0.25">
      <c r="A2885" s="8" t="s">
        <v>14923</v>
      </c>
      <c r="B2885" s="8" t="str">
        <f>LEFT(tb_MHDI[[#This Row],[Territorialidades]],(FIND("/",tb_MHDI[[#This Row],[Territorialidades]])-2))</f>
        <v>Mâncio Lima</v>
      </c>
      <c r="C2885" s="8" t="str">
        <f>LEFT(RIGHT(tb_MHDI[[#This Row],[Territorialidades]],3),2)</f>
        <v>AC</v>
      </c>
      <c r="D2885" s="8" t="str">
        <f>CONCATENATE(tb_MHDI[[#This Row],[Município]],"/",tb_MHDI[[#This Row],[UF]])</f>
        <v>Mâncio Lima/AC</v>
      </c>
      <c r="E2885" s="8">
        <v>0.625</v>
      </c>
      <c r="F2885" s="8">
        <v>0.57999999999999996</v>
      </c>
      <c r="G2885" s="8">
        <v>0.77</v>
      </c>
      <c r="H2885" s="8">
        <v>0.54600000000000004</v>
      </c>
      <c r="I2885" s="9">
        <f>_xlfn.NUMBERVALUE(INDEX(tb_SVI[],MATCH(tb_MHDI[[#This Row],[mun_uf]],tb_SVI[city_name_uf],0),7),".")</f>
        <v>2010</v>
      </c>
    </row>
    <row r="2886" spans="1:9" x14ac:dyDescent="0.25">
      <c r="A2886" s="8" t="s">
        <v>14924</v>
      </c>
      <c r="B2886" s="8" t="str">
        <f>LEFT(tb_MHDI[[#This Row],[Territorialidades]],(FIND("/",tb_MHDI[[#This Row],[Territorialidades]])-2))</f>
        <v>Mandaguaçu</v>
      </c>
      <c r="C2886" s="8" t="str">
        <f>LEFT(RIGHT(tb_MHDI[[#This Row],[Territorialidades]],3),2)</f>
        <v>PR</v>
      </c>
      <c r="D2886" s="8" t="str">
        <f>CONCATENATE(tb_MHDI[[#This Row],[Município]],"/",tb_MHDI[[#This Row],[UF]])</f>
        <v>Mandaguaçu/PR</v>
      </c>
      <c r="E2886" s="8">
        <v>0.71799999999999997</v>
      </c>
      <c r="F2886" s="8">
        <v>0.71699999999999997</v>
      </c>
      <c r="G2886" s="8">
        <v>0.82499999999999996</v>
      </c>
      <c r="H2886" s="8">
        <v>0.625</v>
      </c>
      <c r="I2886" s="9">
        <f>_xlfn.NUMBERVALUE(INDEX(tb_SVI[],MATCH(tb_MHDI[[#This Row],[mun_uf]],tb_SVI[city_name_uf],0),7),".")</f>
        <v>2010</v>
      </c>
    </row>
    <row r="2887" spans="1:9" x14ac:dyDescent="0.25">
      <c r="A2887" s="8" t="s">
        <v>14925</v>
      </c>
      <c r="B2887" s="8" t="str">
        <f>LEFT(tb_MHDI[[#This Row],[Territorialidades]],(FIND("/",tb_MHDI[[#This Row],[Territorialidades]])-2))</f>
        <v>Mandaguari</v>
      </c>
      <c r="C2887" s="8" t="str">
        <f>LEFT(RIGHT(tb_MHDI[[#This Row],[Territorialidades]],3),2)</f>
        <v>PR</v>
      </c>
      <c r="D2887" s="8" t="str">
        <f>CONCATENATE(tb_MHDI[[#This Row],[Município]],"/",tb_MHDI[[#This Row],[UF]])</f>
        <v>Mandaguari/PR</v>
      </c>
      <c r="E2887" s="8">
        <v>0.751</v>
      </c>
      <c r="F2887" s="8">
        <v>0.73199999999999998</v>
      </c>
      <c r="G2887" s="8">
        <v>0.84</v>
      </c>
      <c r="H2887" s="8">
        <v>0.68899999999999995</v>
      </c>
      <c r="I2887" s="9">
        <f>_xlfn.NUMBERVALUE(INDEX(tb_SVI[],MATCH(tb_MHDI[[#This Row],[mun_uf]],tb_SVI[city_name_uf],0),7),".")</f>
        <v>2010</v>
      </c>
    </row>
    <row r="2888" spans="1:9" x14ac:dyDescent="0.25">
      <c r="A2888" s="8" t="s">
        <v>14926</v>
      </c>
      <c r="B2888" s="8" t="str">
        <f>LEFT(tb_MHDI[[#This Row],[Territorialidades]],(FIND("/",tb_MHDI[[#This Row],[Territorialidades]])-2))</f>
        <v>Mandirituba</v>
      </c>
      <c r="C2888" s="8" t="str">
        <f>LEFT(RIGHT(tb_MHDI[[#This Row],[Territorialidades]],3),2)</f>
        <v>PR</v>
      </c>
      <c r="D2888" s="8" t="str">
        <f>CONCATENATE(tb_MHDI[[#This Row],[Município]],"/",tb_MHDI[[#This Row],[UF]])</f>
        <v>Mandirituba/PR</v>
      </c>
      <c r="E2888" s="8">
        <v>0.65500000000000003</v>
      </c>
      <c r="F2888" s="8">
        <v>0.67700000000000005</v>
      </c>
      <c r="G2888" s="8">
        <v>0.80700000000000005</v>
      </c>
      <c r="H2888" s="8">
        <v>0.51500000000000001</v>
      </c>
      <c r="I2888" s="9">
        <f>_xlfn.NUMBERVALUE(INDEX(tb_SVI[],MATCH(tb_MHDI[[#This Row],[mun_uf]],tb_SVI[city_name_uf],0),7),".")</f>
        <v>2010</v>
      </c>
    </row>
    <row r="2889" spans="1:9" x14ac:dyDescent="0.25">
      <c r="A2889" s="8" t="s">
        <v>14927</v>
      </c>
      <c r="B2889" s="8" t="str">
        <f>LEFT(tb_MHDI[[#This Row],[Territorialidades]],(FIND("/",tb_MHDI[[#This Row],[Territorialidades]])-2))</f>
        <v>Manduri</v>
      </c>
      <c r="C2889" s="8" t="str">
        <f>LEFT(RIGHT(tb_MHDI[[#This Row],[Territorialidades]],3),2)</f>
        <v>SP</v>
      </c>
      <c r="D2889" s="8" t="str">
        <f>CONCATENATE(tb_MHDI[[#This Row],[Município]],"/",tb_MHDI[[#This Row],[UF]])</f>
        <v>Manduri/SP</v>
      </c>
      <c r="E2889" s="8">
        <v>0.73899999999999999</v>
      </c>
      <c r="F2889" s="8">
        <v>0.73</v>
      </c>
      <c r="G2889" s="8">
        <v>0.81799999999999995</v>
      </c>
      <c r="H2889" s="8">
        <v>0.67500000000000004</v>
      </c>
      <c r="I2889" s="9">
        <f>_xlfn.NUMBERVALUE(INDEX(tb_SVI[],MATCH(tb_MHDI[[#This Row],[mun_uf]],tb_SVI[city_name_uf],0),7),".")</f>
        <v>2010</v>
      </c>
    </row>
    <row r="2890" spans="1:9" x14ac:dyDescent="0.25">
      <c r="A2890" s="8" t="s">
        <v>14928</v>
      </c>
      <c r="B2890" s="8" t="str">
        <f>LEFT(tb_MHDI[[#This Row],[Territorialidades]],(FIND("/",tb_MHDI[[#This Row],[Territorialidades]])-2))</f>
        <v>Manfrinópolis</v>
      </c>
      <c r="C2890" s="8" t="str">
        <f>LEFT(RIGHT(tb_MHDI[[#This Row],[Territorialidades]],3),2)</f>
        <v>PR</v>
      </c>
      <c r="D2890" s="8" t="str">
        <f>CONCATENATE(tb_MHDI[[#This Row],[Município]],"/",tb_MHDI[[#This Row],[UF]])</f>
        <v>Manfrinópolis/PR</v>
      </c>
      <c r="E2890" s="8">
        <v>0.64500000000000002</v>
      </c>
      <c r="F2890" s="8">
        <v>0.64200000000000002</v>
      </c>
      <c r="G2890" s="8">
        <v>0.80500000000000005</v>
      </c>
      <c r="H2890" s="8">
        <v>0.52</v>
      </c>
      <c r="I2890" s="9">
        <f>_xlfn.NUMBERVALUE(INDEX(tb_SVI[],MATCH(tb_MHDI[[#This Row],[mun_uf]],tb_SVI[city_name_uf],0),7),".")</f>
        <v>2010</v>
      </c>
    </row>
    <row r="2891" spans="1:9" x14ac:dyDescent="0.25">
      <c r="A2891" s="8" t="s">
        <v>14929</v>
      </c>
      <c r="B2891" s="8" t="str">
        <f>LEFT(tb_MHDI[[#This Row],[Territorialidades]],(FIND("/",tb_MHDI[[#This Row],[Territorialidades]])-2))</f>
        <v>Manga</v>
      </c>
      <c r="C2891" s="8" t="str">
        <f>LEFT(RIGHT(tb_MHDI[[#This Row],[Territorialidades]],3),2)</f>
        <v>MG</v>
      </c>
      <c r="D2891" s="8" t="str">
        <f>CONCATENATE(tb_MHDI[[#This Row],[Município]],"/",tb_MHDI[[#This Row],[UF]])</f>
        <v>Manga/MG</v>
      </c>
      <c r="E2891" s="8">
        <v>0.64200000000000002</v>
      </c>
      <c r="F2891" s="8">
        <v>0.624</v>
      </c>
      <c r="G2891" s="8">
        <v>0.79900000000000004</v>
      </c>
      <c r="H2891" s="8">
        <v>0.53</v>
      </c>
      <c r="I2891" s="9">
        <f>_xlfn.NUMBERVALUE(INDEX(tb_SVI[],MATCH(tb_MHDI[[#This Row],[mun_uf]],tb_SVI[city_name_uf],0),7),".")</f>
        <v>2010</v>
      </c>
    </row>
    <row r="2892" spans="1:9" x14ac:dyDescent="0.25">
      <c r="A2892" s="8" t="s">
        <v>14930</v>
      </c>
      <c r="B2892" s="8" t="str">
        <f>LEFT(tb_MHDI[[#This Row],[Territorialidades]],(FIND("/",tb_MHDI[[#This Row],[Territorialidades]])-2))</f>
        <v>Mangaratiba</v>
      </c>
      <c r="C2892" s="8" t="str">
        <f>LEFT(RIGHT(tb_MHDI[[#This Row],[Territorialidades]],3),2)</f>
        <v>RJ</v>
      </c>
      <c r="D2892" s="8" t="str">
        <f>CONCATENATE(tb_MHDI[[#This Row],[Município]],"/",tb_MHDI[[#This Row],[UF]])</f>
        <v>Mangaratiba/RJ</v>
      </c>
      <c r="E2892" s="8">
        <v>0.753</v>
      </c>
      <c r="F2892" s="8">
        <v>0.746</v>
      </c>
      <c r="G2892" s="8">
        <v>0.84499999999999997</v>
      </c>
      <c r="H2892" s="8">
        <v>0.67600000000000005</v>
      </c>
      <c r="I2892" s="9">
        <f>_xlfn.NUMBERVALUE(INDEX(tb_SVI[],MATCH(tb_MHDI[[#This Row],[mun_uf]],tb_SVI[city_name_uf],0),7),".")</f>
        <v>2010</v>
      </c>
    </row>
    <row r="2893" spans="1:9" x14ac:dyDescent="0.25">
      <c r="A2893" s="8" t="s">
        <v>14931</v>
      </c>
      <c r="B2893" s="8" t="str">
        <f>LEFT(tb_MHDI[[#This Row],[Territorialidades]],(FIND("/",tb_MHDI[[#This Row],[Territorialidades]])-2))</f>
        <v>Mangueirinha</v>
      </c>
      <c r="C2893" s="8" t="str">
        <f>LEFT(RIGHT(tb_MHDI[[#This Row],[Territorialidades]],3),2)</f>
        <v>PR</v>
      </c>
      <c r="D2893" s="8" t="str">
        <f>CONCATENATE(tb_MHDI[[#This Row],[Município]],"/",tb_MHDI[[#This Row],[UF]])</f>
        <v>Mangueirinha/PR</v>
      </c>
      <c r="E2893" s="8">
        <v>0.68799999999999994</v>
      </c>
      <c r="F2893" s="8">
        <v>0.69499999999999995</v>
      </c>
      <c r="G2893" s="8">
        <v>0.81100000000000005</v>
      </c>
      <c r="H2893" s="8">
        <v>0.57899999999999996</v>
      </c>
      <c r="I2893" s="9">
        <f>_xlfn.NUMBERVALUE(INDEX(tb_SVI[],MATCH(tb_MHDI[[#This Row],[mun_uf]],tb_SVI[city_name_uf],0),7),".")</f>
        <v>2010</v>
      </c>
    </row>
    <row r="2894" spans="1:9" x14ac:dyDescent="0.25">
      <c r="A2894" s="8" t="s">
        <v>14932</v>
      </c>
      <c r="B2894" s="8" t="str">
        <f>LEFT(tb_MHDI[[#This Row],[Territorialidades]],(FIND("/",tb_MHDI[[#This Row],[Territorialidades]])-2))</f>
        <v>Manhuaçu</v>
      </c>
      <c r="C2894" s="8" t="str">
        <f>LEFT(RIGHT(tb_MHDI[[#This Row],[Territorialidades]],3),2)</f>
        <v>MG</v>
      </c>
      <c r="D2894" s="8" t="str">
        <f>CONCATENATE(tb_MHDI[[#This Row],[Município]],"/",tb_MHDI[[#This Row],[UF]])</f>
        <v>Manhuaçu/MG</v>
      </c>
      <c r="E2894" s="8">
        <v>0.68899999999999995</v>
      </c>
      <c r="F2894" s="8">
        <v>0.69199999999999995</v>
      </c>
      <c r="G2894" s="8">
        <v>0.83899999999999997</v>
      </c>
      <c r="H2894" s="8">
        <v>0.56299999999999994</v>
      </c>
      <c r="I2894" s="9">
        <f>_xlfn.NUMBERVALUE(INDEX(tb_SVI[],MATCH(tb_MHDI[[#This Row],[mun_uf]],tb_SVI[city_name_uf],0),7),".")</f>
        <v>2010</v>
      </c>
    </row>
    <row r="2895" spans="1:9" x14ac:dyDescent="0.25">
      <c r="A2895" s="8" t="s">
        <v>14933</v>
      </c>
      <c r="B2895" s="8" t="str">
        <f>LEFT(tb_MHDI[[#This Row],[Territorialidades]],(FIND("/",tb_MHDI[[#This Row],[Territorialidades]])-2))</f>
        <v>Manhumirim</v>
      </c>
      <c r="C2895" s="8" t="str">
        <f>LEFT(RIGHT(tb_MHDI[[#This Row],[Territorialidades]],3),2)</f>
        <v>MG</v>
      </c>
      <c r="D2895" s="8" t="str">
        <f>CONCATENATE(tb_MHDI[[#This Row],[Município]],"/",tb_MHDI[[#This Row],[UF]])</f>
        <v>Manhumirim/MG</v>
      </c>
      <c r="E2895" s="8">
        <v>0.69699999999999995</v>
      </c>
      <c r="F2895" s="8">
        <v>0.67900000000000005</v>
      </c>
      <c r="G2895" s="8">
        <v>0.84599999999999997</v>
      </c>
      <c r="H2895" s="8">
        <v>0.58899999999999997</v>
      </c>
      <c r="I2895" s="9">
        <f>_xlfn.NUMBERVALUE(INDEX(tb_SVI[],MATCH(tb_MHDI[[#This Row],[mun_uf]],tb_SVI[city_name_uf],0),7),".")</f>
        <v>2010</v>
      </c>
    </row>
    <row r="2896" spans="1:9" x14ac:dyDescent="0.25">
      <c r="A2896" s="8" t="s">
        <v>14934</v>
      </c>
      <c r="B2896" s="8" t="str">
        <f>LEFT(tb_MHDI[[#This Row],[Territorialidades]],(FIND("/",tb_MHDI[[#This Row],[Territorialidades]])-2))</f>
        <v>Manicoré</v>
      </c>
      <c r="C2896" s="8" t="str">
        <f>LEFT(RIGHT(tb_MHDI[[#This Row],[Territorialidades]],3),2)</f>
        <v>AM</v>
      </c>
      <c r="D2896" s="8" t="str">
        <f>CONCATENATE(tb_MHDI[[#This Row],[Município]],"/",tb_MHDI[[#This Row],[UF]])</f>
        <v>Manicoré/AM</v>
      </c>
      <c r="E2896" s="8">
        <v>0.58199999999999996</v>
      </c>
      <c r="F2896" s="8">
        <v>0.57999999999999996</v>
      </c>
      <c r="G2896" s="8">
        <v>0.747</v>
      </c>
      <c r="H2896" s="8">
        <v>0.45600000000000002</v>
      </c>
      <c r="I2896" s="9">
        <f>_xlfn.NUMBERVALUE(INDEX(tb_SVI[],MATCH(tb_MHDI[[#This Row],[mun_uf]],tb_SVI[city_name_uf],0),7),".")</f>
        <v>2010</v>
      </c>
    </row>
    <row r="2897" spans="1:9" x14ac:dyDescent="0.25">
      <c r="A2897" s="8" t="s">
        <v>14935</v>
      </c>
      <c r="B2897" s="8" t="str">
        <f>LEFT(tb_MHDI[[#This Row],[Territorialidades]],(FIND("/",tb_MHDI[[#This Row],[Territorialidades]])-2))</f>
        <v>Manoel Emídio</v>
      </c>
      <c r="C2897" s="8" t="str">
        <f>LEFT(RIGHT(tb_MHDI[[#This Row],[Territorialidades]],3),2)</f>
        <v>PI</v>
      </c>
      <c r="D2897" s="8" t="str">
        <f>CONCATENATE(tb_MHDI[[#This Row],[Município]],"/",tb_MHDI[[#This Row],[UF]])</f>
        <v>Manoel Emídio/PI</v>
      </c>
      <c r="E2897" s="8">
        <v>0.57299999999999995</v>
      </c>
      <c r="F2897" s="8">
        <v>0.53400000000000003</v>
      </c>
      <c r="G2897" s="8">
        <v>0.75800000000000001</v>
      </c>
      <c r="H2897" s="8">
        <v>0.46600000000000003</v>
      </c>
      <c r="I2897" s="9">
        <f>_xlfn.NUMBERVALUE(INDEX(tb_SVI[],MATCH(tb_MHDI[[#This Row],[mun_uf]],tb_SVI[city_name_uf],0),7),".")</f>
        <v>2010</v>
      </c>
    </row>
    <row r="2898" spans="1:9" x14ac:dyDescent="0.25">
      <c r="A2898" s="8" t="s">
        <v>14936</v>
      </c>
      <c r="B2898" s="8" t="str">
        <f>LEFT(tb_MHDI[[#This Row],[Territorialidades]],(FIND("/",tb_MHDI[[#This Row],[Territorialidades]])-2))</f>
        <v>Manoel Ribas</v>
      </c>
      <c r="C2898" s="8" t="str">
        <f>LEFT(RIGHT(tb_MHDI[[#This Row],[Territorialidades]],3),2)</f>
        <v>PR</v>
      </c>
      <c r="D2898" s="8" t="str">
        <f>CONCATENATE(tb_MHDI[[#This Row],[Município]],"/",tb_MHDI[[#This Row],[UF]])</f>
        <v>Manoel Ribas/PR</v>
      </c>
      <c r="E2898" s="8">
        <v>0.71599999999999997</v>
      </c>
      <c r="F2898" s="8">
        <v>0.72499999999999998</v>
      </c>
      <c r="G2898" s="8">
        <v>0.80600000000000005</v>
      </c>
      <c r="H2898" s="8">
        <v>0.628</v>
      </c>
      <c r="I2898" s="9">
        <f>_xlfn.NUMBERVALUE(INDEX(tb_SVI[],MATCH(tb_MHDI[[#This Row],[mun_uf]],tb_SVI[city_name_uf],0),7),".")</f>
        <v>2010</v>
      </c>
    </row>
    <row r="2899" spans="1:9" x14ac:dyDescent="0.25">
      <c r="A2899" s="8" t="s">
        <v>14937</v>
      </c>
      <c r="B2899" s="8" t="str">
        <f>LEFT(tb_MHDI[[#This Row],[Territorialidades]],(FIND("/",tb_MHDI[[#This Row],[Territorialidades]])-2))</f>
        <v>Manoel Urbano</v>
      </c>
      <c r="C2899" s="8" t="str">
        <f>LEFT(RIGHT(tb_MHDI[[#This Row],[Territorialidades]],3),2)</f>
        <v>AC</v>
      </c>
      <c r="D2899" s="8" t="str">
        <f>CONCATENATE(tb_MHDI[[#This Row],[Município]],"/",tb_MHDI[[#This Row],[UF]])</f>
        <v>Manoel Urbano/AC</v>
      </c>
      <c r="E2899" s="8">
        <v>0.55100000000000005</v>
      </c>
      <c r="F2899" s="8">
        <v>0.58599999999999997</v>
      </c>
      <c r="G2899" s="8">
        <v>0.76700000000000002</v>
      </c>
      <c r="H2899" s="8">
        <v>0.373</v>
      </c>
      <c r="I2899" s="9">
        <f>_xlfn.NUMBERVALUE(INDEX(tb_SVI[],MATCH(tb_MHDI[[#This Row],[mun_uf]],tb_SVI[city_name_uf],0),7),".")</f>
        <v>2010</v>
      </c>
    </row>
    <row r="2900" spans="1:9" x14ac:dyDescent="0.25">
      <c r="A2900" s="8" t="s">
        <v>14938</v>
      </c>
      <c r="B2900" s="8" t="str">
        <f>LEFT(tb_MHDI[[#This Row],[Territorialidades]],(FIND("/",tb_MHDI[[#This Row],[Territorialidades]])-2))</f>
        <v>Manoel Viana</v>
      </c>
      <c r="C2900" s="8" t="str">
        <f>LEFT(RIGHT(tb_MHDI[[#This Row],[Territorialidades]],3),2)</f>
        <v>RS</v>
      </c>
      <c r="D2900" s="8" t="str">
        <f>CONCATENATE(tb_MHDI[[#This Row],[Município]],"/",tb_MHDI[[#This Row],[UF]])</f>
        <v>Manoel Viana/RS</v>
      </c>
      <c r="E2900" s="8">
        <v>0.65500000000000003</v>
      </c>
      <c r="F2900" s="8">
        <v>0.68600000000000005</v>
      </c>
      <c r="G2900" s="8">
        <v>0.76600000000000001</v>
      </c>
      <c r="H2900" s="8">
        <v>0.53400000000000003</v>
      </c>
      <c r="I2900" s="9">
        <f>_xlfn.NUMBERVALUE(INDEX(tb_SVI[],MATCH(tb_MHDI[[#This Row],[mun_uf]],tb_SVI[city_name_uf],0),7),".")</f>
        <v>2010</v>
      </c>
    </row>
    <row r="2901" spans="1:9" x14ac:dyDescent="0.25">
      <c r="A2901" s="8" t="s">
        <v>14939</v>
      </c>
      <c r="B2901" s="8" t="str">
        <f>LEFT(tb_MHDI[[#This Row],[Territorialidades]],(FIND("/",tb_MHDI[[#This Row],[Territorialidades]])-2))</f>
        <v>Manoel Vitorino</v>
      </c>
      <c r="C2901" s="8" t="str">
        <f>LEFT(RIGHT(tb_MHDI[[#This Row],[Territorialidades]],3),2)</f>
        <v>BA</v>
      </c>
      <c r="D2901" s="8" t="str">
        <f>CONCATENATE(tb_MHDI[[#This Row],[Município]],"/",tb_MHDI[[#This Row],[UF]])</f>
        <v>Manoel Vitorino/BA</v>
      </c>
      <c r="E2901" s="8">
        <v>0.56599999999999995</v>
      </c>
      <c r="F2901" s="8">
        <v>0.53800000000000003</v>
      </c>
      <c r="G2901" s="8">
        <v>0.74099999999999999</v>
      </c>
      <c r="H2901" s="8">
        <v>0.45600000000000002</v>
      </c>
      <c r="I2901" s="9">
        <f>_xlfn.NUMBERVALUE(INDEX(tb_SVI[],MATCH(tb_MHDI[[#This Row],[mun_uf]],tb_SVI[city_name_uf],0),7),".")</f>
        <v>2010</v>
      </c>
    </row>
    <row r="2902" spans="1:9" x14ac:dyDescent="0.25">
      <c r="A2902" s="8" t="s">
        <v>14940</v>
      </c>
      <c r="B2902" s="8" t="str">
        <f>LEFT(tb_MHDI[[#This Row],[Territorialidades]],(FIND("/",tb_MHDI[[#This Row],[Territorialidades]])-2))</f>
        <v>Mansidão</v>
      </c>
      <c r="C2902" s="8" t="str">
        <f>LEFT(RIGHT(tb_MHDI[[#This Row],[Territorialidades]],3),2)</f>
        <v>BA</v>
      </c>
      <c r="D2902" s="8" t="str">
        <f>CONCATENATE(tb_MHDI[[#This Row],[Município]],"/",tb_MHDI[[#This Row],[UF]])</f>
        <v>Mansidão/BA</v>
      </c>
      <c r="E2902" s="8">
        <v>0.59899999999999998</v>
      </c>
      <c r="F2902" s="8">
        <v>0.503</v>
      </c>
      <c r="G2902" s="8">
        <v>0.752</v>
      </c>
      <c r="H2902" s="8">
        <v>0.56799999999999995</v>
      </c>
      <c r="I2902" s="9">
        <f>_xlfn.NUMBERVALUE(INDEX(tb_SVI[],MATCH(tb_MHDI[[#This Row],[mun_uf]],tb_SVI[city_name_uf],0),7),".")</f>
        <v>2010</v>
      </c>
    </row>
    <row r="2903" spans="1:9" x14ac:dyDescent="0.25">
      <c r="A2903" s="8" t="s">
        <v>14941</v>
      </c>
      <c r="B2903" s="8" t="str">
        <f>LEFT(tb_MHDI[[#This Row],[Territorialidades]],(FIND("/",tb_MHDI[[#This Row],[Territorialidades]])-2))</f>
        <v>Mantena</v>
      </c>
      <c r="C2903" s="8" t="str">
        <f>LEFT(RIGHT(tb_MHDI[[#This Row],[Territorialidades]],3),2)</f>
        <v>MG</v>
      </c>
      <c r="D2903" s="8" t="str">
        <f>CONCATENATE(tb_MHDI[[#This Row],[Município]],"/",tb_MHDI[[#This Row],[UF]])</f>
        <v>Mantena/MG</v>
      </c>
      <c r="E2903" s="8">
        <v>0.67500000000000004</v>
      </c>
      <c r="F2903" s="8">
        <v>0.66600000000000004</v>
      </c>
      <c r="G2903" s="8">
        <v>0.80300000000000005</v>
      </c>
      <c r="H2903" s="8">
        <v>0.57499999999999996</v>
      </c>
      <c r="I2903" s="9">
        <f>_xlfn.NUMBERVALUE(INDEX(tb_SVI[],MATCH(tb_MHDI[[#This Row],[mun_uf]],tb_SVI[city_name_uf],0),7),".")</f>
        <v>2010</v>
      </c>
    </row>
    <row r="2904" spans="1:9" x14ac:dyDescent="0.25">
      <c r="A2904" s="8" t="s">
        <v>14942</v>
      </c>
      <c r="B2904" s="8" t="str">
        <f>LEFT(tb_MHDI[[#This Row],[Territorialidades]],(FIND("/",tb_MHDI[[#This Row],[Territorialidades]])-2))</f>
        <v>Mantenópolis</v>
      </c>
      <c r="C2904" s="8" t="str">
        <f>LEFT(RIGHT(tb_MHDI[[#This Row],[Territorialidades]],3),2)</f>
        <v>ES</v>
      </c>
      <c r="D2904" s="8" t="str">
        <f>CONCATENATE(tb_MHDI[[#This Row],[Município]],"/",tb_MHDI[[#This Row],[UF]])</f>
        <v>Mantenópolis/ES</v>
      </c>
      <c r="E2904" s="8">
        <v>0.65700000000000003</v>
      </c>
      <c r="F2904" s="8">
        <v>0.63600000000000001</v>
      </c>
      <c r="G2904" s="8">
        <v>0.81</v>
      </c>
      <c r="H2904" s="8">
        <v>0.55100000000000005</v>
      </c>
      <c r="I2904" s="9">
        <f>_xlfn.NUMBERVALUE(INDEX(tb_SVI[],MATCH(tb_MHDI[[#This Row],[mun_uf]],tb_SVI[city_name_uf],0),7),".")</f>
        <v>2010</v>
      </c>
    </row>
    <row r="2905" spans="1:9" x14ac:dyDescent="0.25">
      <c r="A2905" s="8" t="s">
        <v>14943</v>
      </c>
      <c r="B2905" s="8" t="str">
        <f>LEFT(tb_MHDI[[#This Row],[Territorialidades]],(FIND("/",tb_MHDI[[#This Row],[Territorialidades]])-2))</f>
        <v>Maquiné</v>
      </c>
      <c r="C2905" s="8" t="str">
        <f>LEFT(RIGHT(tb_MHDI[[#This Row],[Territorialidades]],3),2)</f>
        <v>RS</v>
      </c>
      <c r="D2905" s="8" t="str">
        <f>CONCATENATE(tb_MHDI[[#This Row],[Município]],"/",tb_MHDI[[#This Row],[UF]])</f>
        <v>Maquiné/RS</v>
      </c>
      <c r="E2905" s="8">
        <v>0.68200000000000005</v>
      </c>
      <c r="F2905" s="8">
        <v>0.69499999999999995</v>
      </c>
      <c r="G2905" s="8">
        <v>0.88</v>
      </c>
      <c r="H2905" s="8">
        <v>0.51900000000000002</v>
      </c>
      <c r="I2905" s="9">
        <f>_xlfn.NUMBERVALUE(INDEX(tb_SVI[],MATCH(tb_MHDI[[#This Row],[mun_uf]],tb_SVI[city_name_uf],0),7),".")</f>
        <v>2010</v>
      </c>
    </row>
    <row r="2906" spans="1:9" x14ac:dyDescent="0.25">
      <c r="A2906" s="8" t="s">
        <v>14944</v>
      </c>
      <c r="B2906" s="8" t="str">
        <f>LEFT(tb_MHDI[[#This Row],[Territorialidades]],(FIND("/",tb_MHDI[[#This Row],[Territorialidades]])-2))</f>
        <v>Maraã</v>
      </c>
      <c r="C2906" s="8" t="str">
        <f>LEFT(RIGHT(tb_MHDI[[#This Row],[Territorialidades]],3),2)</f>
        <v>AM</v>
      </c>
      <c r="D2906" s="8" t="str">
        <f>CONCATENATE(tb_MHDI[[#This Row],[Município]],"/",tb_MHDI[[#This Row],[UF]])</f>
        <v>Maraã/AM</v>
      </c>
      <c r="E2906" s="8">
        <v>0.498</v>
      </c>
      <c r="F2906" s="8">
        <v>0.46600000000000003</v>
      </c>
      <c r="G2906" s="8">
        <v>0.76300000000000001</v>
      </c>
      <c r="H2906" s="8">
        <v>0.34799999999999998</v>
      </c>
      <c r="I2906" s="9">
        <f>_xlfn.NUMBERVALUE(INDEX(tb_SVI[],MATCH(tb_MHDI[[#This Row],[mun_uf]],tb_SVI[city_name_uf],0),7),".")</f>
        <v>2010</v>
      </c>
    </row>
    <row r="2907" spans="1:9" x14ac:dyDescent="0.25">
      <c r="A2907" s="8" t="s">
        <v>14945</v>
      </c>
      <c r="B2907" s="8" t="str">
        <f>LEFT(tb_MHDI[[#This Row],[Territorialidades]],(FIND("/",tb_MHDI[[#This Row],[Territorialidades]])-2))</f>
        <v>Marabá</v>
      </c>
      <c r="C2907" s="8" t="str">
        <f>LEFT(RIGHT(tb_MHDI[[#This Row],[Territorialidades]],3),2)</f>
        <v>PA</v>
      </c>
      <c r="D2907" s="8" t="str">
        <f>CONCATENATE(tb_MHDI[[#This Row],[Município]],"/",tb_MHDI[[#This Row],[UF]])</f>
        <v>Marabá/PA</v>
      </c>
      <c r="E2907" s="8">
        <v>0.66800000000000004</v>
      </c>
      <c r="F2907" s="8">
        <v>0.67300000000000004</v>
      </c>
      <c r="G2907" s="8">
        <v>0.78500000000000003</v>
      </c>
      <c r="H2907" s="8">
        <v>0.56399999999999995</v>
      </c>
      <c r="I2907" s="9">
        <f>_xlfn.NUMBERVALUE(INDEX(tb_SVI[],MATCH(tb_MHDI[[#This Row],[mun_uf]],tb_SVI[city_name_uf],0),7),".")</f>
        <v>2010</v>
      </c>
    </row>
    <row r="2908" spans="1:9" x14ac:dyDescent="0.25">
      <c r="A2908" s="8" t="s">
        <v>14946</v>
      </c>
      <c r="B2908" s="8" t="str">
        <f>LEFT(tb_MHDI[[#This Row],[Territorialidades]],(FIND("/",tb_MHDI[[#This Row],[Territorialidades]])-2))</f>
        <v>Marabá Paulista</v>
      </c>
      <c r="C2908" s="8" t="str">
        <f>LEFT(RIGHT(tb_MHDI[[#This Row],[Territorialidades]],3),2)</f>
        <v>SP</v>
      </c>
      <c r="D2908" s="8" t="str">
        <f>CONCATENATE(tb_MHDI[[#This Row],[Município]],"/",tb_MHDI[[#This Row],[UF]])</f>
        <v>Marabá Paulista/SP</v>
      </c>
      <c r="E2908" s="8">
        <v>0.67700000000000005</v>
      </c>
      <c r="F2908" s="8">
        <v>0.65</v>
      </c>
      <c r="G2908" s="8">
        <v>0.80900000000000005</v>
      </c>
      <c r="H2908" s="8">
        <v>0.59099999999999997</v>
      </c>
      <c r="I2908" s="9">
        <f>_xlfn.NUMBERVALUE(INDEX(tb_SVI[],MATCH(tb_MHDI[[#This Row],[mun_uf]],tb_SVI[city_name_uf],0),7),".")</f>
        <v>2010</v>
      </c>
    </row>
    <row r="2909" spans="1:9" x14ac:dyDescent="0.25">
      <c r="A2909" s="8" t="s">
        <v>14947</v>
      </c>
      <c r="B2909" s="8" t="str">
        <f>LEFT(tb_MHDI[[#This Row],[Territorialidades]],(FIND("/",tb_MHDI[[#This Row],[Territorialidades]])-2))</f>
        <v>Maracaçumé</v>
      </c>
      <c r="C2909" s="8" t="str">
        <f>LEFT(RIGHT(tb_MHDI[[#This Row],[Territorialidades]],3),2)</f>
        <v>MA</v>
      </c>
      <c r="D2909" s="8" t="str">
        <f>CONCATENATE(tb_MHDI[[#This Row],[Município]],"/",tb_MHDI[[#This Row],[UF]])</f>
        <v>Maracaçumé/MA</v>
      </c>
      <c r="E2909" s="8">
        <v>0.58199999999999996</v>
      </c>
      <c r="F2909" s="8">
        <v>0.54600000000000004</v>
      </c>
      <c r="G2909" s="8">
        <v>0.71899999999999997</v>
      </c>
      <c r="H2909" s="8">
        <v>0.501</v>
      </c>
      <c r="I2909" s="9">
        <f>_xlfn.NUMBERVALUE(INDEX(tb_SVI[],MATCH(tb_MHDI[[#This Row],[mun_uf]],tb_SVI[city_name_uf],0),7),".")</f>
        <v>2010</v>
      </c>
    </row>
    <row r="2910" spans="1:9" x14ac:dyDescent="0.25">
      <c r="A2910" s="8" t="s">
        <v>14948</v>
      </c>
      <c r="B2910" s="8" t="str">
        <f>LEFT(tb_MHDI[[#This Row],[Territorialidades]],(FIND("/",tb_MHDI[[#This Row],[Territorialidades]])-2))</f>
        <v>Maracaí</v>
      </c>
      <c r="C2910" s="8" t="str">
        <f>LEFT(RIGHT(tb_MHDI[[#This Row],[Territorialidades]],3),2)</f>
        <v>SP</v>
      </c>
      <c r="D2910" s="8" t="str">
        <f>CONCATENATE(tb_MHDI[[#This Row],[Município]],"/",tb_MHDI[[#This Row],[UF]])</f>
        <v>Maracaí/SP</v>
      </c>
      <c r="E2910" s="8">
        <v>0.77100000000000002</v>
      </c>
      <c r="F2910" s="8">
        <v>0.71099999999999997</v>
      </c>
      <c r="G2910" s="8">
        <v>0.85</v>
      </c>
      <c r="H2910" s="8">
        <v>0.75800000000000001</v>
      </c>
      <c r="I2910" s="9">
        <f>_xlfn.NUMBERVALUE(INDEX(tb_SVI[],MATCH(tb_MHDI[[#This Row],[mun_uf]],tb_SVI[city_name_uf],0),7),".")</f>
        <v>2010</v>
      </c>
    </row>
    <row r="2911" spans="1:9" x14ac:dyDescent="0.25">
      <c r="A2911" s="8" t="s">
        <v>14949</v>
      </c>
      <c r="B2911" s="8" t="str">
        <f>LEFT(tb_MHDI[[#This Row],[Territorialidades]],(FIND("/",tb_MHDI[[#This Row],[Territorialidades]])-2))</f>
        <v>Maracajá</v>
      </c>
      <c r="C2911" s="8" t="str">
        <f>LEFT(RIGHT(tb_MHDI[[#This Row],[Territorialidades]],3),2)</f>
        <v>SC</v>
      </c>
      <c r="D2911" s="8" t="str">
        <f>CONCATENATE(tb_MHDI[[#This Row],[Município]],"/",tb_MHDI[[#This Row],[UF]])</f>
        <v>Maracajá/SC</v>
      </c>
      <c r="E2911" s="8">
        <v>0.76800000000000002</v>
      </c>
      <c r="F2911" s="8">
        <v>0.752</v>
      </c>
      <c r="G2911" s="8">
        <v>0.86099999999999999</v>
      </c>
      <c r="H2911" s="8">
        <v>0.69899999999999995</v>
      </c>
      <c r="I2911" s="9">
        <f>_xlfn.NUMBERVALUE(INDEX(tb_SVI[],MATCH(tb_MHDI[[#This Row],[mun_uf]],tb_SVI[city_name_uf],0),7),".")</f>
        <v>2010</v>
      </c>
    </row>
    <row r="2912" spans="1:9" x14ac:dyDescent="0.25">
      <c r="A2912" s="8" t="s">
        <v>14950</v>
      </c>
      <c r="B2912" s="8" t="str">
        <f>LEFT(tb_MHDI[[#This Row],[Territorialidades]],(FIND("/",tb_MHDI[[#This Row],[Territorialidades]])-2))</f>
        <v>Maracaju</v>
      </c>
      <c r="C2912" s="8" t="str">
        <f>LEFT(RIGHT(tb_MHDI[[#This Row],[Territorialidades]],3),2)</f>
        <v>MS</v>
      </c>
      <c r="D2912" s="8" t="str">
        <f>CONCATENATE(tb_MHDI[[#This Row],[Município]],"/",tb_MHDI[[#This Row],[UF]])</f>
        <v>Maracaju/MS</v>
      </c>
      <c r="E2912" s="8">
        <v>0.73599999999999999</v>
      </c>
      <c r="F2912" s="8">
        <v>0.74399999999999999</v>
      </c>
      <c r="G2912" s="8">
        <v>0.873</v>
      </c>
      <c r="H2912" s="8">
        <v>0.61299999999999999</v>
      </c>
      <c r="I2912" s="9">
        <f>_xlfn.NUMBERVALUE(INDEX(tb_SVI[],MATCH(tb_MHDI[[#This Row],[mun_uf]],tb_SVI[city_name_uf],0),7),".")</f>
        <v>2010</v>
      </c>
    </row>
    <row r="2913" spans="1:9" x14ac:dyDescent="0.25">
      <c r="A2913" s="8" t="s">
        <v>14951</v>
      </c>
      <c r="B2913" s="8" t="str">
        <f>LEFT(tb_MHDI[[#This Row],[Territorialidades]],(FIND("/",tb_MHDI[[#This Row],[Territorialidades]])-2))</f>
        <v>Maracanã</v>
      </c>
      <c r="C2913" s="8" t="str">
        <f>LEFT(RIGHT(tb_MHDI[[#This Row],[Territorialidades]],3),2)</f>
        <v>PA</v>
      </c>
      <c r="D2913" s="8" t="str">
        <f>CONCATENATE(tb_MHDI[[#This Row],[Município]],"/",tb_MHDI[[#This Row],[UF]])</f>
        <v>Maracanã/PA</v>
      </c>
      <c r="E2913" s="8">
        <v>0.56999999999999995</v>
      </c>
      <c r="F2913" s="8">
        <v>0.53400000000000003</v>
      </c>
      <c r="G2913" s="8">
        <v>0.76400000000000001</v>
      </c>
      <c r="H2913" s="8">
        <v>0.45400000000000001</v>
      </c>
      <c r="I2913" s="9">
        <f>_xlfn.NUMBERVALUE(INDEX(tb_SVI[],MATCH(tb_MHDI[[#This Row],[mun_uf]],tb_SVI[city_name_uf],0),7),".")</f>
        <v>2010</v>
      </c>
    </row>
    <row r="2914" spans="1:9" x14ac:dyDescent="0.25">
      <c r="A2914" s="8" t="s">
        <v>14952</v>
      </c>
      <c r="B2914" s="8" t="str">
        <f>LEFT(tb_MHDI[[#This Row],[Territorialidades]],(FIND("/",tb_MHDI[[#This Row],[Territorialidades]])-2))</f>
        <v>Maracanaú</v>
      </c>
      <c r="C2914" s="8" t="str">
        <f>LEFT(RIGHT(tb_MHDI[[#This Row],[Territorialidades]],3),2)</f>
        <v>CE</v>
      </c>
      <c r="D2914" s="8" t="str">
        <f>CONCATENATE(tb_MHDI[[#This Row],[Município]],"/",tb_MHDI[[#This Row],[UF]])</f>
        <v>Maracanaú/CE</v>
      </c>
      <c r="E2914" s="8">
        <v>0.68600000000000005</v>
      </c>
      <c r="F2914" s="8">
        <v>0.61699999999999999</v>
      </c>
      <c r="G2914" s="8">
        <v>0.78800000000000003</v>
      </c>
      <c r="H2914" s="8">
        <v>0.66500000000000004</v>
      </c>
      <c r="I2914" s="9">
        <f>_xlfn.NUMBERVALUE(INDEX(tb_SVI[],MATCH(tb_MHDI[[#This Row],[mun_uf]],tb_SVI[city_name_uf],0),7),".")</f>
        <v>2010</v>
      </c>
    </row>
    <row r="2915" spans="1:9" x14ac:dyDescent="0.25">
      <c r="A2915" s="8" t="s">
        <v>14953</v>
      </c>
      <c r="B2915" s="8" t="str">
        <f>LEFT(tb_MHDI[[#This Row],[Territorialidades]],(FIND("/",tb_MHDI[[#This Row],[Territorialidades]])-2))</f>
        <v>Maracás</v>
      </c>
      <c r="C2915" s="8" t="str">
        <f>LEFT(RIGHT(tb_MHDI[[#This Row],[Territorialidades]],3),2)</f>
        <v>BA</v>
      </c>
      <c r="D2915" s="8" t="str">
        <f>CONCATENATE(tb_MHDI[[#This Row],[Município]],"/",tb_MHDI[[#This Row],[UF]])</f>
        <v>Maracás/BA</v>
      </c>
      <c r="E2915" s="8">
        <v>0.60699999999999998</v>
      </c>
      <c r="F2915" s="8">
        <v>0.57699999999999996</v>
      </c>
      <c r="G2915" s="8">
        <v>0.747</v>
      </c>
      <c r="H2915" s="8">
        <v>0.51900000000000002</v>
      </c>
      <c r="I2915" s="9">
        <f>_xlfn.NUMBERVALUE(INDEX(tb_SVI[],MATCH(tb_MHDI[[#This Row],[mun_uf]],tb_SVI[city_name_uf],0),7),".")</f>
        <v>2010</v>
      </c>
    </row>
    <row r="2916" spans="1:9" x14ac:dyDescent="0.25">
      <c r="A2916" s="8" t="s">
        <v>14954</v>
      </c>
      <c r="B2916" s="8" t="str">
        <f>LEFT(tb_MHDI[[#This Row],[Territorialidades]],(FIND("/",tb_MHDI[[#This Row],[Territorialidades]])-2))</f>
        <v>Maragogi</v>
      </c>
      <c r="C2916" s="8" t="str">
        <f>LEFT(RIGHT(tb_MHDI[[#This Row],[Territorialidades]],3),2)</f>
        <v>AL</v>
      </c>
      <c r="D2916" s="8" t="str">
        <f>CONCATENATE(tb_MHDI[[#This Row],[Município]],"/",tb_MHDI[[#This Row],[UF]])</f>
        <v>Maragogi/AL</v>
      </c>
      <c r="E2916" s="8">
        <v>0.57399999999999995</v>
      </c>
      <c r="F2916" s="8">
        <v>0.55600000000000005</v>
      </c>
      <c r="G2916" s="8">
        <v>0.76600000000000001</v>
      </c>
      <c r="H2916" s="8">
        <v>0.443</v>
      </c>
      <c r="I2916" s="9">
        <f>_xlfn.NUMBERVALUE(INDEX(tb_SVI[],MATCH(tb_MHDI[[#This Row],[mun_uf]],tb_SVI[city_name_uf],0),7),".")</f>
        <v>2010</v>
      </c>
    </row>
    <row r="2917" spans="1:9" x14ac:dyDescent="0.25">
      <c r="A2917" s="8" t="s">
        <v>14955</v>
      </c>
      <c r="B2917" s="8" t="str">
        <f>LEFT(tb_MHDI[[#This Row],[Territorialidades]],(FIND("/",tb_MHDI[[#This Row],[Territorialidades]])-2))</f>
        <v>Maragogipe</v>
      </c>
      <c r="C2917" s="8" t="str">
        <f>LEFT(RIGHT(tb_MHDI[[#This Row],[Territorialidades]],3),2)</f>
        <v>BA</v>
      </c>
      <c r="D2917" s="8" t="str">
        <f>CONCATENATE(tb_MHDI[[#This Row],[Município]],"/",tb_MHDI[[#This Row],[UF]])</f>
        <v>Maragogipe/BA</v>
      </c>
      <c r="E2917" s="8">
        <v>0.621</v>
      </c>
      <c r="F2917" s="8">
        <v>0.58199999999999996</v>
      </c>
      <c r="G2917" s="8">
        <v>0.79300000000000004</v>
      </c>
      <c r="H2917" s="8">
        <v>0.51800000000000002</v>
      </c>
      <c r="I2917" s="9">
        <f>_xlfn.NUMBERVALUE(INDEX(tb_SVI[],MATCH(tb_MHDI[[#This Row],[mun_uf]],tb_SVI[city_name_uf],0),7),".")</f>
        <v>2010</v>
      </c>
    </row>
    <row r="2918" spans="1:9" x14ac:dyDescent="0.25">
      <c r="A2918" s="8" t="s">
        <v>14956</v>
      </c>
      <c r="B2918" s="8" t="str">
        <f>LEFT(tb_MHDI[[#This Row],[Territorialidades]],(FIND("/",tb_MHDI[[#This Row],[Territorialidades]])-2))</f>
        <v>Maraial</v>
      </c>
      <c r="C2918" s="8" t="str">
        <f>LEFT(RIGHT(tb_MHDI[[#This Row],[Territorialidades]],3),2)</f>
        <v>PE</v>
      </c>
      <c r="D2918" s="8" t="str">
        <f>CONCATENATE(tb_MHDI[[#This Row],[Município]],"/",tb_MHDI[[#This Row],[UF]])</f>
        <v>Maraial/PE</v>
      </c>
      <c r="E2918" s="8">
        <v>0.53400000000000003</v>
      </c>
      <c r="F2918" s="8">
        <v>0.54100000000000004</v>
      </c>
      <c r="G2918" s="8">
        <v>0.69799999999999995</v>
      </c>
      <c r="H2918" s="8">
        <v>0.40300000000000002</v>
      </c>
      <c r="I2918" s="9">
        <f>_xlfn.NUMBERVALUE(INDEX(tb_SVI[],MATCH(tb_MHDI[[#This Row],[mun_uf]],tb_SVI[city_name_uf],0),7),".")</f>
        <v>2010</v>
      </c>
    </row>
    <row r="2919" spans="1:9" x14ac:dyDescent="0.25">
      <c r="A2919" s="8" t="s">
        <v>14957</v>
      </c>
      <c r="B2919" s="8" t="str">
        <f>LEFT(tb_MHDI[[#This Row],[Territorialidades]],(FIND("/",tb_MHDI[[#This Row],[Territorialidades]])-2))</f>
        <v>Marajá do Sena</v>
      </c>
      <c r="C2919" s="8" t="str">
        <f>LEFT(RIGHT(tb_MHDI[[#This Row],[Territorialidades]],3),2)</f>
        <v>MA</v>
      </c>
      <c r="D2919" s="8" t="str">
        <f>CONCATENATE(tb_MHDI[[#This Row],[Município]],"/",tb_MHDI[[#This Row],[UF]])</f>
        <v>Marajá do Sena/MA</v>
      </c>
      <c r="E2919" s="8">
        <v>0.45200000000000001</v>
      </c>
      <c r="F2919" s="8">
        <v>0.4</v>
      </c>
      <c r="G2919" s="8">
        <v>0.77400000000000002</v>
      </c>
      <c r="H2919" s="8">
        <v>0.29899999999999999</v>
      </c>
      <c r="I2919" s="9">
        <f>_xlfn.NUMBERVALUE(INDEX(tb_SVI[],MATCH(tb_MHDI[[#This Row],[mun_uf]],tb_SVI[city_name_uf],0),7),".")</f>
        <v>2010</v>
      </c>
    </row>
    <row r="2920" spans="1:9" x14ac:dyDescent="0.25">
      <c r="A2920" s="8" t="s">
        <v>14958</v>
      </c>
      <c r="B2920" s="8" t="str">
        <f>LEFT(tb_MHDI[[#This Row],[Territorialidades]],(FIND("/",tb_MHDI[[#This Row],[Territorialidades]])-2))</f>
        <v>Maranguape</v>
      </c>
      <c r="C2920" s="8" t="str">
        <f>LEFT(RIGHT(tb_MHDI[[#This Row],[Territorialidades]],3),2)</f>
        <v>CE</v>
      </c>
      <c r="D2920" s="8" t="str">
        <f>CONCATENATE(tb_MHDI[[#This Row],[Município]],"/",tb_MHDI[[#This Row],[UF]])</f>
        <v>Maranguape/CE</v>
      </c>
      <c r="E2920" s="8">
        <v>0.65900000000000003</v>
      </c>
      <c r="F2920" s="8">
        <v>0.58699999999999997</v>
      </c>
      <c r="G2920" s="8">
        <v>0.78800000000000003</v>
      </c>
      <c r="H2920" s="8">
        <v>0.61799999999999999</v>
      </c>
      <c r="I2920" s="9">
        <f>_xlfn.NUMBERVALUE(INDEX(tb_SVI[],MATCH(tb_MHDI[[#This Row],[mun_uf]],tb_SVI[city_name_uf],0),7),".")</f>
        <v>2010</v>
      </c>
    </row>
    <row r="2921" spans="1:9" x14ac:dyDescent="0.25">
      <c r="A2921" s="8" t="s">
        <v>14959</v>
      </c>
      <c r="B2921" s="8" t="str">
        <f>LEFT(tb_MHDI[[#This Row],[Territorialidades]],(FIND("/",tb_MHDI[[#This Row],[Territorialidades]])-2))</f>
        <v>Maranhãozinho</v>
      </c>
      <c r="C2921" s="8" t="str">
        <f>LEFT(RIGHT(tb_MHDI[[#This Row],[Territorialidades]],3),2)</f>
        <v>MA</v>
      </c>
      <c r="D2921" s="8" t="str">
        <f>CONCATENATE(tb_MHDI[[#This Row],[Município]],"/",tb_MHDI[[#This Row],[UF]])</f>
        <v>Maranhãozinho/MA</v>
      </c>
      <c r="E2921" s="8">
        <v>0.55000000000000004</v>
      </c>
      <c r="F2921" s="8">
        <v>0.497</v>
      </c>
      <c r="G2921" s="8">
        <v>0.71899999999999997</v>
      </c>
      <c r="H2921" s="8">
        <v>0.46500000000000002</v>
      </c>
      <c r="I2921" s="9">
        <f>_xlfn.NUMBERVALUE(INDEX(tb_SVI[],MATCH(tb_MHDI[[#This Row],[mun_uf]],tb_SVI[city_name_uf],0),7),".")</f>
        <v>2010</v>
      </c>
    </row>
    <row r="2922" spans="1:9" x14ac:dyDescent="0.25">
      <c r="A2922" s="8" t="s">
        <v>14960</v>
      </c>
      <c r="B2922" s="8" t="str">
        <f>LEFT(tb_MHDI[[#This Row],[Territorialidades]],(FIND("/",tb_MHDI[[#This Row],[Territorialidades]])-2))</f>
        <v>Marapanim</v>
      </c>
      <c r="C2922" s="8" t="str">
        <f>LEFT(RIGHT(tb_MHDI[[#This Row],[Territorialidades]],3),2)</f>
        <v>PA</v>
      </c>
      <c r="D2922" s="8" t="str">
        <f>CONCATENATE(tb_MHDI[[#This Row],[Município]],"/",tb_MHDI[[#This Row],[UF]])</f>
        <v>Marapanim/PA</v>
      </c>
      <c r="E2922" s="8">
        <v>0.60899999999999999</v>
      </c>
      <c r="F2922" s="8">
        <v>0.56999999999999995</v>
      </c>
      <c r="G2922" s="8">
        <v>0.76</v>
      </c>
      <c r="H2922" s="8">
        <v>0.52100000000000002</v>
      </c>
      <c r="I2922" s="9">
        <f>_xlfn.NUMBERVALUE(INDEX(tb_SVI[],MATCH(tb_MHDI[[#This Row],[mun_uf]],tb_SVI[city_name_uf],0),7),".")</f>
        <v>2010</v>
      </c>
    </row>
    <row r="2923" spans="1:9" x14ac:dyDescent="0.25">
      <c r="A2923" s="8" t="s">
        <v>14961</v>
      </c>
      <c r="B2923" s="8" t="str">
        <f>LEFT(tb_MHDI[[#This Row],[Territorialidades]],(FIND("/",tb_MHDI[[#This Row],[Territorialidades]])-2))</f>
        <v>Marapoama</v>
      </c>
      <c r="C2923" s="8" t="str">
        <f>LEFT(RIGHT(tb_MHDI[[#This Row],[Territorialidades]],3),2)</f>
        <v>SP</v>
      </c>
      <c r="D2923" s="8" t="str">
        <f>CONCATENATE(tb_MHDI[[#This Row],[Município]],"/",tb_MHDI[[#This Row],[UF]])</f>
        <v>Marapoama/SP</v>
      </c>
      <c r="E2923" s="8">
        <v>0.752</v>
      </c>
      <c r="F2923" s="8">
        <v>0.73599999999999999</v>
      </c>
      <c r="G2923" s="8">
        <v>0.85199999999999998</v>
      </c>
      <c r="H2923" s="8">
        <v>0.67900000000000005</v>
      </c>
      <c r="I2923" s="9">
        <f>_xlfn.NUMBERVALUE(INDEX(tb_SVI[],MATCH(tb_MHDI[[#This Row],[mun_uf]],tb_SVI[city_name_uf],0),7),".")</f>
        <v>2010</v>
      </c>
    </row>
    <row r="2924" spans="1:9" x14ac:dyDescent="0.25">
      <c r="A2924" s="8" t="s">
        <v>14962</v>
      </c>
      <c r="B2924" s="8" t="str">
        <f>LEFT(tb_MHDI[[#This Row],[Territorialidades]],(FIND("/",tb_MHDI[[#This Row],[Territorialidades]])-2))</f>
        <v>Mara Rosa</v>
      </c>
      <c r="C2924" s="8" t="str">
        <f>LEFT(RIGHT(tb_MHDI[[#This Row],[Territorialidades]],3),2)</f>
        <v>GO</v>
      </c>
      <c r="D2924" s="8" t="str">
        <f>CONCATENATE(tb_MHDI[[#This Row],[Município]],"/",tb_MHDI[[#This Row],[UF]])</f>
        <v>Mara Rosa/GO</v>
      </c>
      <c r="E2924" s="8">
        <v>0.69099999999999995</v>
      </c>
      <c r="F2924" s="8">
        <v>0.68</v>
      </c>
      <c r="G2924" s="8">
        <v>0.83799999999999997</v>
      </c>
      <c r="H2924" s="8">
        <v>0.57899999999999996</v>
      </c>
      <c r="I2924" s="9">
        <f>_xlfn.NUMBERVALUE(INDEX(tb_SVI[],MATCH(tb_MHDI[[#This Row],[mun_uf]],tb_SVI[city_name_uf],0),7),".")</f>
        <v>2010</v>
      </c>
    </row>
    <row r="2925" spans="1:9" x14ac:dyDescent="0.25">
      <c r="A2925" s="8" t="s">
        <v>14963</v>
      </c>
      <c r="B2925" s="8" t="str">
        <f>LEFT(tb_MHDI[[#This Row],[Territorialidades]],(FIND("/",tb_MHDI[[#This Row],[Territorialidades]])-2))</f>
        <v>Marataízes</v>
      </c>
      <c r="C2925" s="8" t="str">
        <f>LEFT(RIGHT(tb_MHDI[[#This Row],[Territorialidades]],3),2)</f>
        <v>ES</v>
      </c>
      <c r="D2925" s="8" t="str">
        <f>CONCATENATE(tb_MHDI[[#This Row],[Município]],"/",tb_MHDI[[#This Row],[UF]])</f>
        <v>Marataízes/ES</v>
      </c>
      <c r="E2925" s="8">
        <v>0.69599999999999995</v>
      </c>
      <c r="F2925" s="8">
        <v>0.67600000000000005</v>
      </c>
      <c r="G2925" s="8">
        <v>0.84699999999999998</v>
      </c>
      <c r="H2925" s="8">
        <v>0.58799999999999997</v>
      </c>
      <c r="I2925" s="9">
        <f>_xlfn.NUMBERVALUE(INDEX(tb_SVI[],MATCH(tb_MHDI[[#This Row],[mun_uf]],tb_SVI[city_name_uf],0),7),".")</f>
        <v>2010</v>
      </c>
    </row>
    <row r="2926" spans="1:9" x14ac:dyDescent="0.25">
      <c r="A2926" s="8" t="s">
        <v>14964</v>
      </c>
      <c r="B2926" s="8" t="str">
        <f>LEFT(tb_MHDI[[#This Row],[Territorialidades]],(FIND("/",tb_MHDI[[#This Row],[Territorialidades]])-2))</f>
        <v>Maratá</v>
      </c>
      <c r="C2926" s="8" t="str">
        <f>LEFT(RIGHT(tb_MHDI[[#This Row],[Territorialidades]],3),2)</f>
        <v>RS</v>
      </c>
      <c r="D2926" s="8" t="str">
        <f>CONCATENATE(tb_MHDI[[#This Row],[Município]],"/",tb_MHDI[[#This Row],[UF]])</f>
        <v>Maratá/RS</v>
      </c>
      <c r="E2926" s="8">
        <v>0.69699999999999995</v>
      </c>
      <c r="F2926" s="8">
        <v>0.72899999999999998</v>
      </c>
      <c r="G2926" s="8">
        <v>0.86199999999999999</v>
      </c>
      <c r="H2926" s="8">
        <v>0.54</v>
      </c>
      <c r="I2926" s="9">
        <f>_xlfn.NUMBERVALUE(INDEX(tb_SVI[],MATCH(tb_MHDI[[#This Row],[mun_uf]],tb_SVI[city_name_uf],0),7),".")</f>
        <v>2010</v>
      </c>
    </row>
    <row r="2927" spans="1:9" x14ac:dyDescent="0.25">
      <c r="A2927" s="8" t="s">
        <v>14965</v>
      </c>
      <c r="B2927" s="8" t="str">
        <f>LEFT(tb_MHDI[[#This Row],[Territorialidades]],(FIND("/",tb_MHDI[[#This Row],[Territorialidades]])-2))</f>
        <v>Maraú</v>
      </c>
      <c r="C2927" s="8" t="str">
        <f>LEFT(RIGHT(tb_MHDI[[#This Row],[Territorialidades]],3),2)</f>
        <v>BA</v>
      </c>
      <c r="D2927" s="8" t="str">
        <f>CONCATENATE(tb_MHDI[[#This Row],[Município]],"/",tb_MHDI[[#This Row],[UF]])</f>
        <v>Maraú/BA</v>
      </c>
      <c r="E2927" s="8">
        <v>0.59299999999999997</v>
      </c>
      <c r="F2927" s="8">
        <v>0.64300000000000002</v>
      </c>
      <c r="G2927" s="8">
        <v>0.80100000000000005</v>
      </c>
      <c r="H2927" s="8">
        <v>0.40400000000000003</v>
      </c>
      <c r="I2927" s="9">
        <f>_xlfn.NUMBERVALUE(INDEX(tb_SVI[],MATCH(tb_MHDI[[#This Row],[mun_uf]],tb_SVI[city_name_uf],0),7),".")</f>
        <v>2010</v>
      </c>
    </row>
    <row r="2928" spans="1:9" x14ac:dyDescent="0.25">
      <c r="A2928" s="8" t="s">
        <v>14966</v>
      </c>
      <c r="B2928" s="8" t="str">
        <f>LEFT(tb_MHDI[[#This Row],[Territorialidades]],(FIND("/",tb_MHDI[[#This Row],[Territorialidades]])-2))</f>
        <v>Marau</v>
      </c>
      <c r="C2928" s="8" t="str">
        <f>LEFT(RIGHT(tb_MHDI[[#This Row],[Territorialidades]],3),2)</f>
        <v>RS</v>
      </c>
      <c r="D2928" s="8" t="str">
        <f>CONCATENATE(tb_MHDI[[#This Row],[Município]],"/",tb_MHDI[[#This Row],[UF]])</f>
        <v>Marau/RS</v>
      </c>
      <c r="E2928" s="8">
        <v>0.77400000000000002</v>
      </c>
      <c r="F2928" s="8">
        <v>0.77300000000000002</v>
      </c>
      <c r="G2928" s="8">
        <v>0.85699999999999998</v>
      </c>
      <c r="H2928" s="8">
        <v>0.69899999999999995</v>
      </c>
      <c r="I2928" s="9">
        <f>_xlfn.NUMBERVALUE(INDEX(tb_SVI[],MATCH(tb_MHDI[[#This Row],[mun_uf]],tb_SVI[city_name_uf],0),7),".")</f>
        <v>2010</v>
      </c>
    </row>
    <row r="2929" spans="1:9" x14ac:dyDescent="0.25">
      <c r="A2929" s="8" t="s">
        <v>14967</v>
      </c>
      <c r="B2929" s="8" t="str">
        <f>LEFT(tb_MHDI[[#This Row],[Territorialidades]],(FIND("/",tb_MHDI[[#This Row],[Territorialidades]])-2))</f>
        <v>Maravilha</v>
      </c>
      <c r="C2929" s="8" t="str">
        <f>LEFT(RIGHT(tb_MHDI[[#This Row],[Territorialidades]],3),2)</f>
        <v>AL</v>
      </c>
      <c r="D2929" s="8" t="str">
        <f>CONCATENATE(tb_MHDI[[#This Row],[Município]],"/",tb_MHDI[[#This Row],[UF]])</f>
        <v>Maravilha/AL</v>
      </c>
      <c r="E2929" s="8">
        <v>0.56899999999999995</v>
      </c>
      <c r="F2929" s="8">
        <v>0.53900000000000003</v>
      </c>
      <c r="G2929" s="8">
        <v>0.74199999999999999</v>
      </c>
      <c r="H2929" s="8">
        <v>0.46</v>
      </c>
      <c r="I2929" s="9">
        <f>_xlfn.NUMBERVALUE(INDEX(tb_SVI[],MATCH(tb_MHDI[[#This Row],[mun_uf]],tb_SVI[city_name_uf],0),7),".")</f>
        <v>2010</v>
      </c>
    </row>
    <row r="2930" spans="1:9" x14ac:dyDescent="0.25">
      <c r="A2930" s="8" t="s">
        <v>14968</v>
      </c>
      <c r="B2930" s="8" t="str">
        <f>LEFT(tb_MHDI[[#This Row],[Territorialidades]],(FIND("/",tb_MHDI[[#This Row],[Territorialidades]])-2))</f>
        <v>Maravilha</v>
      </c>
      <c r="C2930" s="8" t="str">
        <f>LEFT(RIGHT(tb_MHDI[[#This Row],[Territorialidades]],3),2)</f>
        <v>SC</v>
      </c>
      <c r="D2930" s="8" t="str">
        <f>CONCATENATE(tb_MHDI[[#This Row],[Município]],"/",tb_MHDI[[#This Row],[UF]])</f>
        <v>Maravilha/SC</v>
      </c>
      <c r="E2930" s="8">
        <v>0.78100000000000003</v>
      </c>
      <c r="F2930" s="8">
        <v>0.75800000000000001</v>
      </c>
      <c r="G2930" s="8">
        <v>0.88600000000000001</v>
      </c>
      <c r="H2930" s="8">
        <v>0.70799999999999996</v>
      </c>
      <c r="I2930" s="9">
        <f>_xlfn.NUMBERVALUE(INDEX(tb_SVI[],MATCH(tb_MHDI[[#This Row],[mun_uf]],tb_SVI[city_name_uf],0),7),".")</f>
        <v>2010</v>
      </c>
    </row>
    <row r="2931" spans="1:9" x14ac:dyDescent="0.25">
      <c r="A2931" s="8" t="s">
        <v>14969</v>
      </c>
      <c r="B2931" s="8" t="str">
        <f>LEFT(tb_MHDI[[#This Row],[Territorialidades]],(FIND("/",tb_MHDI[[#This Row],[Territorialidades]])-2))</f>
        <v>Maravilhas</v>
      </c>
      <c r="C2931" s="8" t="str">
        <f>LEFT(RIGHT(tb_MHDI[[#This Row],[Territorialidades]],3),2)</f>
        <v>MG</v>
      </c>
      <c r="D2931" s="8" t="str">
        <f>CONCATENATE(tb_MHDI[[#This Row],[Município]],"/",tb_MHDI[[#This Row],[UF]])</f>
        <v>Maravilhas/MG</v>
      </c>
      <c r="E2931" s="8">
        <v>0.67200000000000004</v>
      </c>
      <c r="F2931" s="8">
        <v>0.64500000000000002</v>
      </c>
      <c r="G2931" s="8">
        <v>0.84499999999999997</v>
      </c>
      <c r="H2931" s="8">
        <v>0.55800000000000005</v>
      </c>
      <c r="I2931" s="9">
        <f>_xlfn.NUMBERVALUE(INDEX(tb_SVI[],MATCH(tb_MHDI[[#This Row],[mun_uf]],tb_SVI[city_name_uf],0),7),".")</f>
        <v>2010</v>
      </c>
    </row>
    <row r="2932" spans="1:9" x14ac:dyDescent="0.25">
      <c r="A2932" s="8" t="s">
        <v>14970</v>
      </c>
      <c r="B2932" s="8" t="str">
        <f>LEFT(tb_MHDI[[#This Row],[Territorialidades]],(FIND("/",tb_MHDI[[#This Row],[Territorialidades]])-2))</f>
        <v>Marcação</v>
      </c>
      <c r="C2932" s="8" t="str">
        <f>LEFT(RIGHT(tb_MHDI[[#This Row],[Territorialidades]],3),2)</f>
        <v>PB</v>
      </c>
      <c r="D2932" s="8" t="str">
        <f>CONCATENATE(tb_MHDI[[#This Row],[Município]],"/",tb_MHDI[[#This Row],[UF]])</f>
        <v>Marcação/PB</v>
      </c>
      <c r="E2932" s="8">
        <v>0.52900000000000003</v>
      </c>
      <c r="F2932" s="8">
        <v>0.52500000000000002</v>
      </c>
      <c r="G2932" s="8">
        <v>0.69099999999999995</v>
      </c>
      <c r="H2932" s="8">
        <v>0.40799999999999997</v>
      </c>
      <c r="I2932" s="9">
        <f>_xlfn.NUMBERVALUE(INDEX(tb_SVI[],MATCH(tb_MHDI[[#This Row],[mun_uf]],tb_SVI[city_name_uf],0),7),".")</f>
        <v>2010</v>
      </c>
    </row>
    <row r="2933" spans="1:9" x14ac:dyDescent="0.25">
      <c r="A2933" s="8" t="s">
        <v>14971</v>
      </c>
      <c r="B2933" s="8" t="str">
        <f>LEFT(tb_MHDI[[#This Row],[Territorialidades]],(FIND("/",tb_MHDI[[#This Row],[Territorialidades]])-2))</f>
        <v>Marcelândia</v>
      </c>
      <c r="C2933" s="8" t="str">
        <f>LEFT(RIGHT(tb_MHDI[[#This Row],[Territorialidades]],3),2)</f>
        <v>MT</v>
      </c>
      <c r="D2933" s="8" t="str">
        <f>CONCATENATE(tb_MHDI[[#This Row],[Município]],"/",tb_MHDI[[#This Row],[UF]])</f>
        <v>Marcelândia/MT</v>
      </c>
      <c r="E2933" s="8">
        <v>0.70099999999999996</v>
      </c>
      <c r="F2933" s="8">
        <v>0.7</v>
      </c>
      <c r="G2933" s="8">
        <v>0.81299999999999994</v>
      </c>
      <c r="H2933" s="8">
        <v>0.60399999999999998</v>
      </c>
      <c r="I2933" s="9">
        <f>_xlfn.NUMBERVALUE(INDEX(tb_SVI[],MATCH(tb_MHDI[[#This Row],[mun_uf]],tb_SVI[city_name_uf],0),7),".")</f>
        <v>2010</v>
      </c>
    </row>
    <row r="2934" spans="1:9" x14ac:dyDescent="0.25">
      <c r="A2934" s="8" t="s">
        <v>14972</v>
      </c>
      <c r="B2934" s="8" t="str">
        <f>LEFT(tb_MHDI[[#This Row],[Territorialidades]],(FIND("/",tb_MHDI[[#This Row],[Territorialidades]])-2))</f>
        <v>Marcelino Ramos</v>
      </c>
      <c r="C2934" s="8" t="str">
        <f>LEFT(RIGHT(tb_MHDI[[#This Row],[Territorialidades]],3),2)</f>
        <v>RS</v>
      </c>
      <c r="D2934" s="8" t="str">
        <f>CONCATENATE(tb_MHDI[[#This Row],[Município]],"/",tb_MHDI[[#This Row],[UF]])</f>
        <v>Marcelino Ramos/RS</v>
      </c>
      <c r="E2934" s="8">
        <v>0.72399999999999998</v>
      </c>
      <c r="F2934" s="8">
        <v>0.73499999999999999</v>
      </c>
      <c r="G2934" s="8">
        <v>0.83399999999999996</v>
      </c>
      <c r="H2934" s="8">
        <v>0.61799999999999999</v>
      </c>
      <c r="I2934" s="9">
        <f>_xlfn.NUMBERVALUE(INDEX(tb_SVI[],MATCH(tb_MHDI[[#This Row],[mun_uf]],tb_SVI[city_name_uf],0),7),".")</f>
        <v>2010</v>
      </c>
    </row>
    <row r="2935" spans="1:9" x14ac:dyDescent="0.25">
      <c r="A2935" s="8" t="s">
        <v>14973</v>
      </c>
      <c r="B2935" s="8" t="str">
        <f>LEFT(tb_MHDI[[#This Row],[Territorialidades]],(FIND("/",tb_MHDI[[#This Row],[Territorialidades]])-2))</f>
        <v>Marcelino Vieira</v>
      </c>
      <c r="C2935" s="8" t="str">
        <f>LEFT(RIGHT(tb_MHDI[[#This Row],[Territorialidades]],3),2)</f>
        <v>RN</v>
      </c>
      <c r="D2935" s="8" t="str">
        <f>CONCATENATE(tb_MHDI[[#This Row],[Município]],"/",tb_MHDI[[#This Row],[UF]])</f>
        <v>Marcelino Vieira/RN</v>
      </c>
      <c r="E2935" s="8">
        <v>0.60899999999999999</v>
      </c>
      <c r="F2935" s="8">
        <v>0.57099999999999995</v>
      </c>
      <c r="G2935" s="8">
        <v>0.77600000000000002</v>
      </c>
      <c r="H2935" s="8">
        <v>0.51</v>
      </c>
      <c r="I2935" s="9">
        <f>_xlfn.NUMBERVALUE(INDEX(tb_SVI[],MATCH(tb_MHDI[[#This Row],[mun_uf]],tb_SVI[city_name_uf],0),7),".")</f>
        <v>2010</v>
      </c>
    </row>
    <row r="2936" spans="1:9" x14ac:dyDescent="0.25">
      <c r="A2936" s="8" t="s">
        <v>14974</v>
      </c>
      <c r="B2936" s="8" t="str">
        <f>LEFT(tb_MHDI[[#This Row],[Territorialidades]],(FIND("/",tb_MHDI[[#This Row],[Territorialidades]])-2))</f>
        <v>Marcionílio Souza</v>
      </c>
      <c r="C2936" s="8" t="str">
        <f>LEFT(RIGHT(tb_MHDI[[#This Row],[Territorialidades]],3),2)</f>
        <v>BA</v>
      </c>
      <c r="D2936" s="8" t="str">
        <f>CONCATENATE(tb_MHDI[[#This Row],[Município]],"/",tb_MHDI[[#This Row],[UF]])</f>
        <v>Marcionílio Souza/BA</v>
      </c>
      <c r="E2936" s="8">
        <v>0.56100000000000005</v>
      </c>
      <c r="F2936" s="8">
        <v>0.51800000000000002</v>
      </c>
      <c r="G2936" s="8">
        <v>0.73699999999999999</v>
      </c>
      <c r="H2936" s="8">
        <v>0.46300000000000002</v>
      </c>
      <c r="I2936" s="9">
        <f>_xlfn.NUMBERVALUE(INDEX(tb_SVI[],MATCH(tb_MHDI[[#This Row],[mun_uf]],tb_SVI[city_name_uf],0),7),".")</f>
        <v>2010</v>
      </c>
    </row>
    <row r="2937" spans="1:9" x14ac:dyDescent="0.25">
      <c r="A2937" s="8" t="s">
        <v>14975</v>
      </c>
      <c r="B2937" s="8" t="str">
        <f>LEFT(tb_MHDI[[#This Row],[Territorialidades]],(FIND("/",tb_MHDI[[#This Row],[Territorialidades]])-2))</f>
        <v>Marco</v>
      </c>
      <c r="C2937" s="8" t="str">
        <f>LEFT(RIGHT(tb_MHDI[[#This Row],[Territorialidades]],3),2)</f>
        <v>CE</v>
      </c>
      <c r="D2937" s="8" t="str">
        <f>CONCATENATE(tb_MHDI[[#This Row],[Município]],"/",tb_MHDI[[#This Row],[UF]])</f>
        <v>Marco/CE</v>
      </c>
      <c r="E2937" s="8">
        <v>0.61199999999999999</v>
      </c>
      <c r="F2937" s="8">
        <v>0.56399999999999995</v>
      </c>
      <c r="G2937" s="8">
        <v>0.73399999999999999</v>
      </c>
      <c r="H2937" s="8">
        <v>0.55300000000000005</v>
      </c>
      <c r="I2937" s="9">
        <f>_xlfn.NUMBERVALUE(INDEX(tb_SVI[],MATCH(tb_MHDI[[#This Row],[mun_uf]],tb_SVI[city_name_uf],0),7),".")</f>
        <v>2010</v>
      </c>
    </row>
    <row r="2938" spans="1:9" x14ac:dyDescent="0.25">
      <c r="A2938" s="8" t="s">
        <v>14976</v>
      </c>
      <c r="B2938" s="8" t="str">
        <f>LEFT(tb_MHDI[[#This Row],[Territorialidades]],(FIND("/",tb_MHDI[[#This Row],[Territorialidades]])-2))</f>
        <v>Marcolândia</v>
      </c>
      <c r="C2938" s="8" t="str">
        <f>LEFT(RIGHT(tb_MHDI[[#This Row],[Territorialidades]],3),2)</f>
        <v>PI</v>
      </c>
      <c r="D2938" s="8" t="str">
        <f>CONCATENATE(tb_MHDI[[#This Row],[Município]],"/",tb_MHDI[[#This Row],[UF]])</f>
        <v>Marcolândia/PI</v>
      </c>
      <c r="E2938" s="8">
        <v>0.56200000000000006</v>
      </c>
      <c r="F2938" s="8">
        <v>0.57799999999999996</v>
      </c>
      <c r="G2938" s="8">
        <v>0.7</v>
      </c>
      <c r="H2938" s="8">
        <v>0.438</v>
      </c>
      <c r="I2938" s="9">
        <f>_xlfn.NUMBERVALUE(INDEX(tb_SVI[],MATCH(tb_MHDI[[#This Row],[mun_uf]],tb_SVI[city_name_uf],0),7),".")</f>
        <v>2010</v>
      </c>
    </row>
    <row r="2939" spans="1:9" x14ac:dyDescent="0.25">
      <c r="A2939" s="8" t="s">
        <v>14977</v>
      </c>
      <c r="B2939" s="8" t="str">
        <f>LEFT(tb_MHDI[[#This Row],[Territorialidades]],(FIND("/",tb_MHDI[[#This Row],[Territorialidades]])-2))</f>
        <v>Marcos Parente</v>
      </c>
      <c r="C2939" s="8" t="str">
        <f>LEFT(RIGHT(tb_MHDI[[#This Row],[Territorialidades]],3),2)</f>
        <v>PI</v>
      </c>
      <c r="D2939" s="8" t="str">
        <f>CONCATENATE(tb_MHDI[[#This Row],[Município]],"/",tb_MHDI[[#This Row],[UF]])</f>
        <v>Marcos Parente/PI</v>
      </c>
      <c r="E2939" s="8">
        <v>0.59</v>
      </c>
      <c r="F2939" s="8">
        <v>0.57999999999999996</v>
      </c>
      <c r="G2939" s="8">
        <v>0.71699999999999997</v>
      </c>
      <c r="H2939" s="8">
        <v>0.49399999999999999</v>
      </c>
      <c r="I2939" s="9">
        <f>_xlfn.NUMBERVALUE(INDEX(tb_SVI[],MATCH(tb_MHDI[[#This Row],[mun_uf]],tb_SVI[city_name_uf],0),7),".")</f>
        <v>2010</v>
      </c>
    </row>
    <row r="2940" spans="1:9" x14ac:dyDescent="0.25">
      <c r="A2940" s="8" t="s">
        <v>14978</v>
      </c>
      <c r="B2940" s="8" t="str">
        <f>LEFT(tb_MHDI[[#This Row],[Territorialidades]],(FIND("/",tb_MHDI[[#This Row],[Territorialidades]])-2))</f>
        <v>Mar de Espanha</v>
      </c>
      <c r="C2940" s="8" t="str">
        <f>LEFT(RIGHT(tb_MHDI[[#This Row],[Territorialidades]],3),2)</f>
        <v>MG</v>
      </c>
      <c r="D2940" s="8" t="str">
        <f>CONCATENATE(tb_MHDI[[#This Row],[Município]],"/",tb_MHDI[[#This Row],[UF]])</f>
        <v>Mar de Espanha/MG</v>
      </c>
      <c r="E2940" s="8">
        <v>0.68400000000000005</v>
      </c>
      <c r="F2940" s="8">
        <v>0.69399999999999995</v>
      </c>
      <c r="G2940" s="8">
        <v>0.82499999999999996</v>
      </c>
      <c r="H2940" s="8">
        <v>0.55800000000000005</v>
      </c>
      <c r="I2940" s="9">
        <f>_xlfn.NUMBERVALUE(INDEX(tb_SVI[],MATCH(tb_MHDI[[#This Row],[mun_uf]],tb_SVI[city_name_uf],0),7),".")</f>
        <v>2010</v>
      </c>
    </row>
    <row r="2941" spans="1:9" x14ac:dyDescent="0.25">
      <c r="A2941" s="8" t="s">
        <v>14979</v>
      </c>
      <c r="B2941" s="8" t="str">
        <f>LEFT(tb_MHDI[[#This Row],[Territorialidades]],(FIND("/",tb_MHDI[[#This Row],[Territorialidades]])-2))</f>
        <v>Marechal Cândido Rondon</v>
      </c>
      <c r="C2941" s="8" t="str">
        <f>LEFT(RIGHT(tb_MHDI[[#This Row],[Territorialidades]],3),2)</f>
        <v>PR</v>
      </c>
      <c r="D2941" s="8" t="str">
        <f>CONCATENATE(tb_MHDI[[#This Row],[Município]],"/",tb_MHDI[[#This Row],[UF]])</f>
        <v>Marechal Cândido Rondon/PR</v>
      </c>
      <c r="E2941" s="8">
        <v>0.77400000000000002</v>
      </c>
      <c r="F2941" s="8">
        <v>0.78200000000000003</v>
      </c>
      <c r="G2941" s="8">
        <v>0.84199999999999997</v>
      </c>
      <c r="H2941" s="8">
        <v>0.70399999999999996</v>
      </c>
      <c r="I2941" s="9">
        <f>_xlfn.NUMBERVALUE(INDEX(tb_SVI[],MATCH(tb_MHDI[[#This Row],[mun_uf]],tb_SVI[city_name_uf],0),7),".")</f>
        <v>2010</v>
      </c>
    </row>
    <row r="2942" spans="1:9" x14ac:dyDescent="0.25">
      <c r="A2942" s="8" t="s">
        <v>14980</v>
      </c>
      <c r="B2942" s="8" t="str">
        <f>LEFT(tb_MHDI[[#This Row],[Territorialidades]],(FIND("/",tb_MHDI[[#This Row],[Territorialidades]])-2))</f>
        <v>Marechal Deodoro</v>
      </c>
      <c r="C2942" s="8" t="str">
        <f>LEFT(RIGHT(tb_MHDI[[#This Row],[Territorialidades]],3),2)</f>
        <v>AL</v>
      </c>
      <c r="D2942" s="8" t="str">
        <f>CONCATENATE(tb_MHDI[[#This Row],[Município]],"/",tb_MHDI[[#This Row],[UF]])</f>
        <v>Marechal Deodoro/AL</v>
      </c>
      <c r="E2942" s="8">
        <v>0.64200000000000002</v>
      </c>
      <c r="F2942" s="8">
        <v>0.64100000000000001</v>
      </c>
      <c r="G2942" s="8">
        <v>0.79300000000000004</v>
      </c>
      <c r="H2942" s="8">
        <v>0.52</v>
      </c>
      <c r="I2942" s="9">
        <f>_xlfn.NUMBERVALUE(INDEX(tb_SVI[],MATCH(tb_MHDI[[#This Row],[mun_uf]],tb_SVI[city_name_uf],0),7),".")</f>
        <v>2010</v>
      </c>
    </row>
    <row r="2943" spans="1:9" x14ac:dyDescent="0.25">
      <c r="A2943" s="8" t="s">
        <v>14981</v>
      </c>
      <c r="B2943" s="8" t="str">
        <f>LEFT(tb_MHDI[[#This Row],[Territorialidades]],(FIND("/",tb_MHDI[[#This Row],[Territorialidades]])-2))</f>
        <v>Marechal Floriano</v>
      </c>
      <c r="C2943" s="8" t="str">
        <f>LEFT(RIGHT(tb_MHDI[[#This Row],[Territorialidades]],3),2)</f>
        <v>ES</v>
      </c>
      <c r="D2943" s="8" t="str">
        <f>CONCATENATE(tb_MHDI[[#This Row],[Município]],"/",tb_MHDI[[#This Row],[UF]])</f>
        <v>Marechal Floriano/ES</v>
      </c>
      <c r="E2943" s="8">
        <v>0.71</v>
      </c>
      <c r="F2943" s="8">
        <v>0.71499999999999997</v>
      </c>
      <c r="G2943" s="8">
        <v>0.84899999999999998</v>
      </c>
      <c r="H2943" s="8">
        <v>0.58899999999999997</v>
      </c>
      <c r="I2943" s="9">
        <f>_xlfn.NUMBERVALUE(INDEX(tb_SVI[],MATCH(tb_MHDI[[#This Row],[mun_uf]],tb_SVI[city_name_uf],0),7),".")</f>
        <v>2010</v>
      </c>
    </row>
    <row r="2944" spans="1:9" x14ac:dyDescent="0.25">
      <c r="A2944" s="8" t="s">
        <v>14982</v>
      </c>
      <c r="B2944" s="8" t="str">
        <f>LEFT(tb_MHDI[[#This Row],[Territorialidades]],(FIND("/",tb_MHDI[[#This Row],[Territorialidades]])-2))</f>
        <v>Marechal Thaumaturgo</v>
      </c>
      <c r="C2944" s="8" t="str">
        <f>LEFT(RIGHT(tb_MHDI[[#This Row],[Territorialidades]],3),2)</f>
        <v>AC</v>
      </c>
      <c r="D2944" s="8" t="str">
        <f>CONCATENATE(tb_MHDI[[#This Row],[Município]],"/",tb_MHDI[[#This Row],[UF]])</f>
        <v>Marechal Thaumaturgo/AC</v>
      </c>
      <c r="E2944" s="8">
        <v>0.501</v>
      </c>
      <c r="F2944" s="8">
        <v>0.47899999999999998</v>
      </c>
      <c r="G2944" s="8">
        <v>0.72599999999999998</v>
      </c>
      <c r="H2944" s="8">
        <v>0.36099999999999999</v>
      </c>
      <c r="I2944" s="9">
        <f>_xlfn.NUMBERVALUE(INDEX(tb_SVI[],MATCH(tb_MHDI[[#This Row],[mun_uf]],tb_SVI[city_name_uf],0),7),".")</f>
        <v>2010</v>
      </c>
    </row>
    <row r="2945" spans="1:9" x14ac:dyDescent="0.25">
      <c r="A2945" s="8" t="s">
        <v>14983</v>
      </c>
      <c r="B2945" s="8" t="str">
        <f>LEFT(tb_MHDI[[#This Row],[Territorialidades]],(FIND("/",tb_MHDI[[#This Row],[Territorialidades]])-2))</f>
        <v>Marema</v>
      </c>
      <c r="C2945" s="8" t="str">
        <f>LEFT(RIGHT(tb_MHDI[[#This Row],[Territorialidades]],3),2)</f>
        <v>SC</v>
      </c>
      <c r="D2945" s="8" t="str">
        <f>CONCATENATE(tb_MHDI[[#This Row],[Município]],"/",tb_MHDI[[#This Row],[UF]])</f>
        <v>Marema/SC</v>
      </c>
      <c r="E2945" s="8">
        <v>0.74299999999999999</v>
      </c>
      <c r="F2945" s="8">
        <v>0.748</v>
      </c>
      <c r="G2945" s="8">
        <v>0.86199999999999999</v>
      </c>
      <c r="H2945" s="8">
        <v>0.63600000000000001</v>
      </c>
      <c r="I2945" s="9">
        <f>_xlfn.NUMBERVALUE(INDEX(tb_SVI[],MATCH(tb_MHDI[[#This Row],[mun_uf]],tb_SVI[city_name_uf],0),7),".")</f>
        <v>2010</v>
      </c>
    </row>
    <row r="2946" spans="1:9" x14ac:dyDescent="0.25">
      <c r="A2946" s="8" t="s">
        <v>14984</v>
      </c>
      <c r="B2946" s="8" t="str">
        <f>LEFT(tb_MHDI[[#This Row],[Territorialidades]],(FIND("/",tb_MHDI[[#This Row],[Territorialidades]])-2))</f>
        <v>Maria da Fé</v>
      </c>
      <c r="C2946" s="8" t="str">
        <f>LEFT(RIGHT(tb_MHDI[[#This Row],[Territorialidades]],3),2)</f>
        <v>MG</v>
      </c>
      <c r="D2946" s="8" t="str">
        <f>CONCATENATE(tb_MHDI[[#This Row],[Município]],"/",tb_MHDI[[#This Row],[UF]])</f>
        <v>Maria da Fé/MG</v>
      </c>
      <c r="E2946" s="8">
        <v>0.70199999999999996</v>
      </c>
      <c r="F2946" s="8">
        <v>0.64600000000000002</v>
      </c>
      <c r="G2946" s="8">
        <v>0.84199999999999997</v>
      </c>
      <c r="H2946" s="8">
        <v>0.63700000000000001</v>
      </c>
      <c r="I2946" s="9">
        <f>_xlfn.NUMBERVALUE(INDEX(tb_SVI[],MATCH(tb_MHDI[[#This Row],[mun_uf]],tb_SVI[city_name_uf],0),7),".")</f>
        <v>2010</v>
      </c>
    </row>
    <row r="2947" spans="1:9" x14ac:dyDescent="0.25">
      <c r="A2947" s="8" t="s">
        <v>14985</v>
      </c>
      <c r="B2947" s="8" t="str">
        <f>LEFT(tb_MHDI[[#This Row],[Territorialidades]],(FIND("/",tb_MHDI[[#This Row],[Territorialidades]])-2))</f>
        <v>Maria Helena</v>
      </c>
      <c r="C2947" s="8" t="str">
        <f>LEFT(RIGHT(tb_MHDI[[#This Row],[Territorialidades]],3),2)</f>
        <v>PR</v>
      </c>
      <c r="D2947" s="8" t="str">
        <f>CONCATENATE(tb_MHDI[[#This Row],[Município]],"/",tb_MHDI[[#This Row],[UF]])</f>
        <v>Maria Helena/PR</v>
      </c>
      <c r="E2947" s="8">
        <v>0.70299999999999996</v>
      </c>
      <c r="F2947" s="8">
        <v>0.68</v>
      </c>
      <c r="G2947" s="8">
        <v>0.84199999999999997</v>
      </c>
      <c r="H2947" s="8">
        <v>0.60699999999999998</v>
      </c>
      <c r="I2947" s="9">
        <f>_xlfn.NUMBERVALUE(INDEX(tb_SVI[],MATCH(tb_MHDI[[#This Row],[mun_uf]],tb_SVI[city_name_uf],0),7),".")</f>
        <v>2010</v>
      </c>
    </row>
    <row r="2948" spans="1:9" x14ac:dyDescent="0.25">
      <c r="A2948" s="8" t="s">
        <v>14986</v>
      </c>
      <c r="B2948" s="8" t="str">
        <f>LEFT(tb_MHDI[[#This Row],[Territorialidades]],(FIND("/",tb_MHDI[[#This Row],[Territorialidades]])-2))</f>
        <v>Marialva</v>
      </c>
      <c r="C2948" s="8" t="str">
        <f>LEFT(RIGHT(tb_MHDI[[#This Row],[Territorialidades]],3),2)</f>
        <v>PR</v>
      </c>
      <c r="D2948" s="8" t="str">
        <f>CONCATENATE(tb_MHDI[[#This Row],[Município]],"/",tb_MHDI[[#This Row],[UF]])</f>
        <v>Marialva/PR</v>
      </c>
      <c r="E2948" s="8">
        <v>0.73499999999999999</v>
      </c>
      <c r="F2948" s="8">
        <v>0.73299999999999998</v>
      </c>
      <c r="G2948" s="8">
        <v>0.81399999999999995</v>
      </c>
      <c r="H2948" s="8">
        <v>0.66600000000000004</v>
      </c>
      <c r="I2948" s="9">
        <f>_xlfn.NUMBERVALUE(INDEX(tb_SVI[],MATCH(tb_MHDI[[#This Row],[mun_uf]],tb_SVI[city_name_uf],0),7),".")</f>
        <v>2010</v>
      </c>
    </row>
    <row r="2949" spans="1:9" x14ac:dyDescent="0.25">
      <c r="A2949" s="8" t="s">
        <v>14987</v>
      </c>
      <c r="B2949" s="8" t="str">
        <f>LEFT(tb_MHDI[[#This Row],[Territorialidades]],(FIND("/",tb_MHDI[[#This Row],[Territorialidades]])-2))</f>
        <v>Mariana</v>
      </c>
      <c r="C2949" s="8" t="str">
        <f>LEFT(RIGHT(tb_MHDI[[#This Row],[Territorialidades]],3),2)</f>
        <v>MG</v>
      </c>
      <c r="D2949" s="8" t="str">
        <f>CONCATENATE(tb_MHDI[[#This Row],[Município]],"/",tb_MHDI[[#This Row],[UF]])</f>
        <v>Mariana/MG</v>
      </c>
      <c r="E2949" s="8">
        <v>0.74199999999999999</v>
      </c>
      <c r="F2949" s="8">
        <v>0.70499999999999996</v>
      </c>
      <c r="G2949" s="8">
        <v>0.874</v>
      </c>
      <c r="H2949" s="8">
        <v>0.66400000000000003</v>
      </c>
      <c r="I2949" s="9">
        <f>_xlfn.NUMBERVALUE(INDEX(tb_SVI[],MATCH(tb_MHDI[[#This Row],[mun_uf]],tb_SVI[city_name_uf],0),7),".")</f>
        <v>2010</v>
      </c>
    </row>
    <row r="2950" spans="1:9" x14ac:dyDescent="0.25">
      <c r="A2950" s="8" t="s">
        <v>14988</v>
      </c>
      <c r="B2950" s="8" t="str">
        <f>LEFT(tb_MHDI[[#This Row],[Territorialidades]],(FIND("/",tb_MHDI[[#This Row],[Territorialidades]])-2))</f>
        <v>Mariana Pimentel</v>
      </c>
      <c r="C2950" s="8" t="str">
        <f>LEFT(RIGHT(tb_MHDI[[#This Row],[Territorialidades]],3),2)</f>
        <v>RS</v>
      </c>
      <c r="D2950" s="8" t="str">
        <f>CONCATENATE(tb_MHDI[[#This Row],[Município]],"/",tb_MHDI[[#This Row],[UF]])</f>
        <v>Mariana Pimentel/RS</v>
      </c>
      <c r="E2950" s="8">
        <v>0.70099999999999996</v>
      </c>
      <c r="F2950" s="8">
        <v>0.70099999999999996</v>
      </c>
      <c r="G2950" s="8">
        <v>0.86599999999999999</v>
      </c>
      <c r="H2950" s="8">
        <v>0.56799999999999995</v>
      </c>
      <c r="I2950" s="9">
        <f>_xlfn.NUMBERVALUE(INDEX(tb_SVI[],MATCH(tb_MHDI[[#This Row],[mun_uf]],tb_SVI[city_name_uf],0),7),".")</f>
        <v>2010</v>
      </c>
    </row>
    <row r="2951" spans="1:9" x14ac:dyDescent="0.25">
      <c r="A2951" s="8" t="s">
        <v>14989</v>
      </c>
      <c r="B2951" s="8" t="str">
        <f>LEFT(tb_MHDI[[#This Row],[Territorialidades]],(FIND("/",tb_MHDI[[#This Row],[Territorialidades]])-2))</f>
        <v>Mariano Moro</v>
      </c>
      <c r="C2951" s="8" t="str">
        <f>LEFT(RIGHT(tb_MHDI[[#This Row],[Territorialidades]],3),2)</f>
        <v>RS</v>
      </c>
      <c r="D2951" s="8" t="str">
        <f>CONCATENATE(tb_MHDI[[#This Row],[Município]],"/",tb_MHDI[[#This Row],[UF]])</f>
        <v>Mariano Moro/RS</v>
      </c>
      <c r="E2951" s="8">
        <v>0.73</v>
      </c>
      <c r="F2951" s="8">
        <v>0.76300000000000001</v>
      </c>
      <c r="G2951" s="8">
        <v>0.84299999999999997</v>
      </c>
      <c r="H2951" s="8">
        <v>0.60399999999999998</v>
      </c>
      <c r="I2951" s="9">
        <f>_xlfn.NUMBERVALUE(INDEX(tb_SVI[],MATCH(tb_MHDI[[#This Row],[mun_uf]],tb_SVI[city_name_uf],0),7),".")</f>
        <v>2010</v>
      </c>
    </row>
    <row r="2952" spans="1:9" x14ac:dyDescent="0.25">
      <c r="A2952" s="8" t="s">
        <v>14990</v>
      </c>
      <c r="B2952" s="8" t="str">
        <f>LEFT(tb_MHDI[[#This Row],[Territorialidades]],(FIND("/",tb_MHDI[[#This Row],[Territorialidades]])-2))</f>
        <v>Marianópolis do Tocantins</v>
      </c>
      <c r="C2952" s="8" t="str">
        <f>LEFT(RIGHT(tb_MHDI[[#This Row],[Territorialidades]],3),2)</f>
        <v>TO</v>
      </c>
      <c r="D2952" s="8" t="str">
        <f>CONCATENATE(tb_MHDI[[#This Row],[Município]],"/",tb_MHDI[[#This Row],[UF]])</f>
        <v>Marianópolis do Tocantins/TO</v>
      </c>
      <c r="E2952" s="8">
        <v>0.63100000000000001</v>
      </c>
      <c r="F2952" s="8">
        <v>0.63</v>
      </c>
      <c r="G2952" s="8">
        <v>0.79200000000000004</v>
      </c>
      <c r="H2952" s="8">
        <v>0.504</v>
      </c>
      <c r="I2952" s="9">
        <f>_xlfn.NUMBERVALUE(INDEX(tb_SVI[],MATCH(tb_MHDI[[#This Row],[mun_uf]],tb_SVI[city_name_uf],0),7),".")</f>
        <v>2010</v>
      </c>
    </row>
    <row r="2953" spans="1:9" x14ac:dyDescent="0.25">
      <c r="A2953" s="8" t="s">
        <v>14991</v>
      </c>
      <c r="B2953" s="8" t="str">
        <f>LEFT(tb_MHDI[[#This Row],[Territorialidades]],(FIND("/",tb_MHDI[[#This Row],[Territorialidades]])-2))</f>
        <v>Mariápolis</v>
      </c>
      <c r="C2953" s="8" t="str">
        <f>LEFT(RIGHT(tb_MHDI[[#This Row],[Territorialidades]],3),2)</f>
        <v>SP</v>
      </c>
      <c r="D2953" s="8" t="str">
        <f>CONCATENATE(tb_MHDI[[#This Row],[Município]],"/",tb_MHDI[[#This Row],[UF]])</f>
        <v>Mariápolis/SP</v>
      </c>
      <c r="E2953" s="8">
        <v>0.71799999999999997</v>
      </c>
      <c r="F2953" s="8">
        <v>0.68400000000000005</v>
      </c>
      <c r="G2953" s="8">
        <v>0.83</v>
      </c>
      <c r="H2953" s="8">
        <v>0.65100000000000002</v>
      </c>
      <c r="I2953" s="9">
        <f>_xlfn.NUMBERVALUE(INDEX(tb_SVI[],MATCH(tb_MHDI[[#This Row],[mun_uf]],tb_SVI[city_name_uf],0),7),".")</f>
        <v>2010</v>
      </c>
    </row>
    <row r="2954" spans="1:9" x14ac:dyDescent="0.25">
      <c r="A2954" s="8" t="s">
        <v>14992</v>
      </c>
      <c r="B2954" s="8" t="str">
        <f>LEFT(tb_MHDI[[#This Row],[Territorialidades]],(FIND("/",tb_MHDI[[#This Row],[Territorialidades]])-2))</f>
        <v>Maribondo</v>
      </c>
      <c r="C2954" s="8" t="str">
        <f>LEFT(RIGHT(tb_MHDI[[#This Row],[Territorialidades]],3),2)</f>
        <v>AL</v>
      </c>
      <c r="D2954" s="8" t="str">
        <f>CONCATENATE(tb_MHDI[[#This Row],[Município]],"/",tb_MHDI[[#This Row],[UF]])</f>
        <v>Maribondo/AL</v>
      </c>
      <c r="E2954" s="8">
        <v>0.59699999999999998</v>
      </c>
      <c r="F2954" s="8">
        <v>0.58099999999999996</v>
      </c>
      <c r="G2954" s="8">
        <v>0.751</v>
      </c>
      <c r="H2954" s="8">
        <v>0.48699999999999999</v>
      </c>
      <c r="I2954" s="9">
        <f>_xlfn.NUMBERVALUE(INDEX(tb_SVI[],MATCH(tb_MHDI[[#This Row],[mun_uf]],tb_SVI[city_name_uf],0),7),".")</f>
        <v>2010</v>
      </c>
    </row>
    <row r="2955" spans="1:9" x14ac:dyDescent="0.25">
      <c r="A2955" s="8" t="s">
        <v>14993</v>
      </c>
      <c r="B2955" s="8" t="str">
        <f>LEFT(tb_MHDI[[#This Row],[Territorialidades]],(FIND("/",tb_MHDI[[#This Row],[Territorialidades]])-2))</f>
        <v>Maricá</v>
      </c>
      <c r="C2955" s="8" t="str">
        <f>LEFT(RIGHT(tb_MHDI[[#This Row],[Territorialidades]],3),2)</f>
        <v>RJ</v>
      </c>
      <c r="D2955" s="8" t="str">
        <f>CONCATENATE(tb_MHDI[[#This Row],[Município]],"/",tb_MHDI[[#This Row],[UF]])</f>
        <v>Maricá/RJ</v>
      </c>
      <c r="E2955" s="8">
        <v>0.76500000000000001</v>
      </c>
      <c r="F2955" s="8">
        <v>0.76100000000000001</v>
      </c>
      <c r="G2955" s="8">
        <v>0.85</v>
      </c>
      <c r="H2955" s="8">
        <v>0.69199999999999995</v>
      </c>
      <c r="I2955" s="9">
        <f>_xlfn.NUMBERVALUE(INDEX(tb_SVI[],MATCH(tb_MHDI[[#This Row],[mun_uf]],tb_SVI[city_name_uf],0),7),".")</f>
        <v>2010</v>
      </c>
    </row>
    <row r="2956" spans="1:9" x14ac:dyDescent="0.25">
      <c r="A2956" s="8" t="s">
        <v>14994</v>
      </c>
      <c r="B2956" s="8" t="str">
        <f>LEFT(tb_MHDI[[#This Row],[Territorialidades]],(FIND("/",tb_MHDI[[#This Row],[Territorialidades]])-2))</f>
        <v>Marilac</v>
      </c>
      <c r="C2956" s="8" t="str">
        <f>LEFT(RIGHT(tb_MHDI[[#This Row],[Territorialidades]],3),2)</f>
        <v>MG</v>
      </c>
      <c r="D2956" s="8" t="str">
        <f>CONCATENATE(tb_MHDI[[#This Row],[Município]],"/",tb_MHDI[[#This Row],[UF]])</f>
        <v>Marilac/MG</v>
      </c>
      <c r="E2956" s="8">
        <v>0.61499999999999999</v>
      </c>
      <c r="F2956" s="8">
        <v>0.60899999999999999</v>
      </c>
      <c r="G2956" s="8">
        <v>0.78100000000000003</v>
      </c>
      <c r="H2956" s="8">
        <v>0.48799999999999999</v>
      </c>
      <c r="I2956" s="9">
        <f>_xlfn.NUMBERVALUE(INDEX(tb_SVI[],MATCH(tb_MHDI[[#This Row],[mun_uf]],tb_SVI[city_name_uf],0),7),".")</f>
        <v>2010</v>
      </c>
    </row>
    <row r="2957" spans="1:9" x14ac:dyDescent="0.25">
      <c r="A2957" s="8" t="s">
        <v>14995</v>
      </c>
      <c r="B2957" s="8" t="str">
        <f>LEFT(tb_MHDI[[#This Row],[Territorialidades]],(FIND("/",tb_MHDI[[#This Row],[Territorialidades]])-2))</f>
        <v>Marilândia do Sul</v>
      </c>
      <c r="C2957" s="8" t="str">
        <f>LEFT(RIGHT(tb_MHDI[[#This Row],[Territorialidades]],3),2)</f>
        <v>PR</v>
      </c>
      <c r="D2957" s="8" t="str">
        <f>CONCATENATE(tb_MHDI[[#This Row],[Município]],"/",tb_MHDI[[#This Row],[UF]])</f>
        <v>Marilândia do Sul/PR</v>
      </c>
      <c r="E2957" s="8">
        <v>0.69099999999999995</v>
      </c>
      <c r="F2957" s="8">
        <v>0.66400000000000003</v>
      </c>
      <c r="G2957" s="8">
        <v>0.83099999999999996</v>
      </c>
      <c r="H2957" s="8">
        <v>0.59899999999999998</v>
      </c>
      <c r="I2957" s="9">
        <f>_xlfn.NUMBERVALUE(INDEX(tb_SVI[],MATCH(tb_MHDI[[#This Row],[mun_uf]],tb_SVI[city_name_uf],0),7),".")</f>
        <v>2010</v>
      </c>
    </row>
    <row r="2958" spans="1:9" x14ac:dyDescent="0.25">
      <c r="A2958" s="8" t="s">
        <v>14996</v>
      </c>
      <c r="B2958" s="8" t="str">
        <f>LEFT(tb_MHDI[[#This Row],[Territorialidades]],(FIND("/",tb_MHDI[[#This Row],[Territorialidades]])-2))</f>
        <v>Marilândia</v>
      </c>
      <c r="C2958" s="8" t="str">
        <f>LEFT(RIGHT(tb_MHDI[[#This Row],[Territorialidades]],3),2)</f>
        <v>ES</v>
      </c>
      <c r="D2958" s="8" t="str">
        <f>CONCATENATE(tb_MHDI[[#This Row],[Município]],"/",tb_MHDI[[#This Row],[UF]])</f>
        <v>Marilândia/ES</v>
      </c>
      <c r="E2958" s="8">
        <v>0.69599999999999995</v>
      </c>
      <c r="F2958" s="8">
        <v>0.66800000000000004</v>
      </c>
      <c r="G2958" s="8">
        <v>0.82299999999999995</v>
      </c>
      <c r="H2958" s="8">
        <v>0.61199999999999999</v>
      </c>
      <c r="I2958" s="9">
        <f>_xlfn.NUMBERVALUE(INDEX(tb_SVI[],MATCH(tb_MHDI[[#This Row],[mun_uf]],tb_SVI[city_name_uf],0),7),".")</f>
        <v>2010</v>
      </c>
    </row>
    <row r="2959" spans="1:9" x14ac:dyDescent="0.25">
      <c r="A2959" s="8" t="s">
        <v>14997</v>
      </c>
      <c r="B2959" s="8" t="str">
        <f>LEFT(tb_MHDI[[#This Row],[Territorialidades]],(FIND("/",tb_MHDI[[#This Row],[Territorialidades]])-2))</f>
        <v>Marilena</v>
      </c>
      <c r="C2959" s="8" t="str">
        <f>LEFT(RIGHT(tb_MHDI[[#This Row],[Territorialidades]],3),2)</f>
        <v>PR</v>
      </c>
      <c r="D2959" s="8" t="str">
        <f>CONCATENATE(tb_MHDI[[#This Row],[Município]],"/",tb_MHDI[[#This Row],[UF]])</f>
        <v>Marilena/PR</v>
      </c>
      <c r="E2959" s="8">
        <v>0.68100000000000005</v>
      </c>
      <c r="F2959" s="8">
        <v>0.65100000000000002</v>
      </c>
      <c r="G2959" s="8">
        <v>0.82799999999999996</v>
      </c>
      <c r="H2959" s="8">
        <v>0.58499999999999996</v>
      </c>
      <c r="I2959" s="9">
        <f>_xlfn.NUMBERVALUE(INDEX(tb_SVI[],MATCH(tb_MHDI[[#This Row],[mun_uf]],tb_SVI[city_name_uf],0),7),".")</f>
        <v>2010</v>
      </c>
    </row>
    <row r="2960" spans="1:9" x14ac:dyDescent="0.25">
      <c r="A2960" s="8" t="s">
        <v>14998</v>
      </c>
      <c r="B2960" s="8" t="str">
        <f>LEFT(tb_MHDI[[#This Row],[Territorialidades]],(FIND("/",tb_MHDI[[#This Row],[Territorialidades]])-2))</f>
        <v>Marília</v>
      </c>
      <c r="C2960" s="8" t="str">
        <f>LEFT(RIGHT(tb_MHDI[[#This Row],[Territorialidades]],3),2)</f>
        <v>SP</v>
      </c>
      <c r="D2960" s="8" t="str">
        <f>CONCATENATE(tb_MHDI[[#This Row],[Município]],"/",tb_MHDI[[#This Row],[UF]])</f>
        <v>Marília/SP</v>
      </c>
      <c r="E2960" s="8">
        <v>0.79800000000000004</v>
      </c>
      <c r="F2960" s="8">
        <v>0.76800000000000002</v>
      </c>
      <c r="G2960" s="8">
        <v>0.85399999999999998</v>
      </c>
      <c r="H2960" s="8">
        <v>0.77600000000000002</v>
      </c>
      <c r="I2960" s="9">
        <f>_xlfn.NUMBERVALUE(INDEX(tb_SVI[],MATCH(tb_MHDI[[#This Row],[mun_uf]],tb_SVI[city_name_uf],0),7),".")</f>
        <v>2010</v>
      </c>
    </row>
    <row r="2961" spans="1:9" x14ac:dyDescent="0.25">
      <c r="A2961" s="8" t="s">
        <v>14999</v>
      </c>
      <c r="B2961" s="8" t="str">
        <f>LEFT(tb_MHDI[[#This Row],[Territorialidades]],(FIND("/",tb_MHDI[[#This Row],[Territorialidades]])-2))</f>
        <v>Mariluz</v>
      </c>
      <c r="C2961" s="8" t="str">
        <f>LEFT(RIGHT(tb_MHDI[[#This Row],[Territorialidades]],3),2)</f>
        <v>PR</v>
      </c>
      <c r="D2961" s="8" t="str">
        <f>CONCATENATE(tb_MHDI[[#This Row],[Município]],"/",tb_MHDI[[#This Row],[UF]])</f>
        <v>Mariluz/PR</v>
      </c>
      <c r="E2961" s="8">
        <v>0.63900000000000001</v>
      </c>
      <c r="F2961" s="8">
        <v>0.65300000000000002</v>
      </c>
      <c r="G2961" s="8">
        <v>0.79400000000000004</v>
      </c>
      <c r="H2961" s="8">
        <v>0.504</v>
      </c>
      <c r="I2961" s="9">
        <f>_xlfn.NUMBERVALUE(INDEX(tb_SVI[],MATCH(tb_MHDI[[#This Row],[mun_uf]],tb_SVI[city_name_uf],0),7),".")</f>
        <v>2010</v>
      </c>
    </row>
    <row r="2962" spans="1:9" x14ac:dyDescent="0.25">
      <c r="A2962" s="8" t="s">
        <v>15000</v>
      </c>
      <c r="B2962" s="8" t="str">
        <f>LEFT(tb_MHDI[[#This Row],[Territorialidades]],(FIND("/",tb_MHDI[[#This Row],[Territorialidades]])-2))</f>
        <v>Maringá</v>
      </c>
      <c r="C2962" s="8" t="str">
        <f>LEFT(RIGHT(tb_MHDI[[#This Row],[Territorialidades]],3),2)</f>
        <v>PR</v>
      </c>
      <c r="D2962" s="8" t="str">
        <f>CONCATENATE(tb_MHDI[[#This Row],[Município]],"/",tb_MHDI[[#This Row],[UF]])</f>
        <v>Maringá/PR</v>
      </c>
      <c r="E2962" s="8">
        <v>0.80800000000000005</v>
      </c>
      <c r="F2962" s="8">
        <v>0.80600000000000005</v>
      </c>
      <c r="G2962" s="8">
        <v>0.85199999999999998</v>
      </c>
      <c r="H2962" s="8">
        <v>0.76800000000000002</v>
      </c>
      <c r="I2962" s="9">
        <f>_xlfn.NUMBERVALUE(INDEX(tb_SVI[],MATCH(tb_MHDI[[#This Row],[mun_uf]],tb_SVI[city_name_uf],0),7),".")</f>
        <v>2010</v>
      </c>
    </row>
    <row r="2963" spans="1:9" x14ac:dyDescent="0.25">
      <c r="A2963" s="8" t="s">
        <v>15001</v>
      </c>
      <c r="B2963" s="8" t="str">
        <f>LEFT(tb_MHDI[[#This Row],[Territorialidades]],(FIND("/",tb_MHDI[[#This Row],[Territorialidades]])-2))</f>
        <v>Marinópolis</v>
      </c>
      <c r="C2963" s="8" t="str">
        <f>LEFT(RIGHT(tb_MHDI[[#This Row],[Territorialidades]],3),2)</f>
        <v>SP</v>
      </c>
      <c r="D2963" s="8" t="str">
        <f>CONCATENATE(tb_MHDI[[#This Row],[Município]],"/",tb_MHDI[[#This Row],[UF]])</f>
        <v>Marinópolis/SP</v>
      </c>
      <c r="E2963" s="8">
        <v>0.73099999999999998</v>
      </c>
      <c r="F2963" s="8">
        <v>0.68100000000000005</v>
      </c>
      <c r="G2963" s="8">
        <v>0.82499999999999996</v>
      </c>
      <c r="H2963" s="8">
        <v>0.69399999999999995</v>
      </c>
      <c r="I2963" s="9">
        <f>_xlfn.NUMBERVALUE(INDEX(tb_SVI[],MATCH(tb_MHDI[[#This Row],[mun_uf]],tb_SVI[city_name_uf],0),7),".")</f>
        <v>2010</v>
      </c>
    </row>
    <row r="2964" spans="1:9" x14ac:dyDescent="0.25">
      <c r="A2964" s="8" t="s">
        <v>15002</v>
      </c>
      <c r="B2964" s="8" t="str">
        <f>LEFT(tb_MHDI[[#This Row],[Territorialidades]],(FIND("/",tb_MHDI[[#This Row],[Territorialidades]])-2))</f>
        <v>Mário Campos</v>
      </c>
      <c r="C2964" s="8" t="str">
        <f>LEFT(RIGHT(tb_MHDI[[#This Row],[Territorialidades]],3),2)</f>
        <v>MG</v>
      </c>
      <c r="D2964" s="8" t="str">
        <f>CONCATENATE(tb_MHDI[[#This Row],[Município]],"/",tb_MHDI[[#This Row],[UF]])</f>
        <v>Mário Campos/MG</v>
      </c>
      <c r="E2964" s="8">
        <v>0.69899999999999995</v>
      </c>
      <c r="F2964" s="8">
        <v>0.68</v>
      </c>
      <c r="G2964" s="8">
        <v>0.83299999999999996</v>
      </c>
      <c r="H2964" s="8">
        <v>0.60399999999999998</v>
      </c>
      <c r="I2964" s="9">
        <f>_xlfn.NUMBERVALUE(INDEX(tb_SVI[],MATCH(tb_MHDI[[#This Row],[mun_uf]],tb_SVI[city_name_uf],0),7),".")</f>
        <v>2010</v>
      </c>
    </row>
    <row r="2965" spans="1:9" x14ac:dyDescent="0.25">
      <c r="A2965" s="8" t="s">
        <v>15003</v>
      </c>
      <c r="B2965" s="8" t="str">
        <f>LEFT(tb_MHDI[[#This Row],[Territorialidades]],(FIND("/",tb_MHDI[[#This Row],[Territorialidades]])-2))</f>
        <v>Mariópolis</v>
      </c>
      <c r="C2965" s="8" t="str">
        <f>LEFT(RIGHT(tb_MHDI[[#This Row],[Territorialidades]],3),2)</f>
        <v>PR</v>
      </c>
      <c r="D2965" s="8" t="str">
        <f>CONCATENATE(tb_MHDI[[#This Row],[Município]],"/",tb_MHDI[[#This Row],[UF]])</f>
        <v>Mariópolis/PR</v>
      </c>
      <c r="E2965" s="8">
        <v>0.69799999999999995</v>
      </c>
      <c r="F2965" s="8">
        <v>0.71699999999999997</v>
      </c>
      <c r="G2965" s="8">
        <v>0.80400000000000005</v>
      </c>
      <c r="H2965" s="8">
        <v>0.59099999999999997</v>
      </c>
      <c r="I2965" s="9">
        <f>_xlfn.NUMBERVALUE(INDEX(tb_SVI[],MATCH(tb_MHDI[[#This Row],[mun_uf]],tb_SVI[city_name_uf],0),7),".")</f>
        <v>2010</v>
      </c>
    </row>
    <row r="2966" spans="1:9" x14ac:dyDescent="0.25">
      <c r="A2966" s="8" t="s">
        <v>15004</v>
      </c>
      <c r="B2966" s="8" t="str">
        <f>LEFT(tb_MHDI[[#This Row],[Territorialidades]],(FIND("/",tb_MHDI[[#This Row],[Territorialidades]])-2))</f>
        <v>Maripá de Minas</v>
      </c>
      <c r="C2966" s="8" t="str">
        <f>LEFT(RIGHT(tb_MHDI[[#This Row],[Territorialidades]],3),2)</f>
        <v>MG</v>
      </c>
      <c r="D2966" s="8" t="str">
        <f>CONCATENATE(tb_MHDI[[#This Row],[Município]],"/",tb_MHDI[[#This Row],[UF]])</f>
        <v>Maripá de Minas/MG</v>
      </c>
      <c r="E2966" s="8">
        <v>0.68</v>
      </c>
      <c r="F2966" s="8">
        <v>0.66800000000000004</v>
      </c>
      <c r="G2966" s="8">
        <v>0.84699999999999998</v>
      </c>
      <c r="H2966" s="8">
        <v>0.55500000000000005</v>
      </c>
      <c r="I2966" s="9">
        <f>_xlfn.NUMBERVALUE(INDEX(tb_SVI[],MATCH(tb_MHDI[[#This Row],[mun_uf]],tb_SVI[city_name_uf],0),7),".")</f>
        <v>2010</v>
      </c>
    </row>
    <row r="2967" spans="1:9" x14ac:dyDescent="0.25">
      <c r="A2967" s="8" t="s">
        <v>15005</v>
      </c>
      <c r="B2967" s="8" t="str">
        <f>LEFT(tb_MHDI[[#This Row],[Territorialidades]],(FIND("/",tb_MHDI[[#This Row],[Territorialidades]])-2))</f>
        <v>Maripá</v>
      </c>
      <c r="C2967" s="8" t="str">
        <f>LEFT(RIGHT(tb_MHDI[[#This Row],[Territorialidades]],3),2)</f>
        <v>PR</v>
      </c>
      <c r="D2967" s="8" t="str">
        <f>CONCATENATE(tb_MHDI[[#This Row],[Município]],"/",tb_MHDI[[#This Row],[UF]])</f>
        <v>Maripá/PR</v>
      </c>
      <c r="E2967" s="8">
        <v>0.75800000000000001</v>
      </c>
      <c r="F2967" s="8">
        <v>0.73599999999999999</v>
      </c>
      <c r="G2967" s="8">
        <v>0.86599999999999999</v>
      </c>
      <c r="H2967" s="8">
        <v>0.68400000000000005</v>
      </c>
      <c r="I2967" s="9">
        <f>_xlfn.NUMBERVALUE(INDEX(tb_SVI[],MATCH(tb_MHDI[[#This Row],[mun_uf]],tb_SVI[city_name_uf],0),7),".")</f>
        <v>2010</v>
      </c>
    </row>
    <row r="2968" spans="1:9" x14ac:dyDescent="0.25">
      <c r="A2968" s="8" t="s">
        <v>15006</v>
      </c>
      <c r="B2968" s="8" t="str">
        <f>LEFT(tb_MHDI[[#This Row],[Territorialidades]],(FIND("/",tb_MHDI[[#This Row],[Territorialidades]])-2))</f>
        <v>Mari</v>
      </c>
      <c r="C2968" s="8" t="str">
        <f>LEFT(RIGHT(tb_MHDI[[#This Row],[Territorialidades]],3),2)</f>
        <v>PB</v>
      </c>
      <c r="D2968" s="8" t="str">
        <f>CONCATENATE(tb_MHDI[[#This Row],[Município]],"/",tb_MHDI[[#This Row],[UF]])</f>
        <v>Mari/PB</v>
      </c>
      <c r="E2968" s="8">
        <v>0.54800000000000004</v>
      </c>
      <c r="F2968" s="8">
        <v>0.55300000000000005</v>
      </c>
      <c r="G2968" s="8">
        <v>0.69199999999999995</v>
      </c>
      <c r="H2968" s="8">
        <v>0.42899999999999999</v>
      </c>
      <c r="I2968" s="9">
        <f>_xlfn.NUMBERVALUE(INDEX(tb_SVI[],MATCH(tb_MHDI[[#This Row],[mun_uf]],tb_SVI[city_name_uf],0),7),".")</f>
        <v>2010</v>
      </c>
    </row>
    <row r="2969" spans="1:9" x14ac:dyDescent="0.25">
      <c r="A2969" s="8" t="s">
        <v>15007</v>
      </c>
      <c r="B2969" s="8" t="str">
        <f>LEFT(tb_MHDI[[#This Row],[Territorialidades]],(FIND("/",tb_MHDI[[#This Row],[Territorialidades]])-2))</f>
        <v>Marituba</v>
      </c>
      <c r="C2969" s="8" t="str">
        <f>LEFT(RIGHT(tb_MHDI[[#This Row],[Territorialidades]],3),2)</f>
        <v>PA</v>
      </c>
      <c r="D2969" s="8" t="str">
        <f>CONCATENATE(tb_MHDI[[#This Row],[Município]],"/",tb_MHDI[[#This Row],[UF]])</f>
        <v>Marituba/PA</v>
      </c>
      <c r="E2969" s="8">
        <v>0.67600000000000005</v>
      </c>
      <c r="F2969" s="8">
        <v>0.621</v>
      </c>
      <c r="G2969" s="8">
        <v>0.79300000000000004</v>
      </c>
      <c r="H2969" s="8">
        <v>0.628</v>
      </c>
      <c r="I2969" s="9">
        <f>_xlfn.NUMBERVALUE(INDEX(tb_SVI[],MATCH(tb_MHDI[[#This Row],[mun_uf]],tb_SVI[city_name_uf],0),7),".")</f>
        <v>2010</v>
      </c>
    </row>
    <row r="2970" spans="1:9" x14ac:dyDescent="0.25">
      <c r="A2970" s="8" t="s">
        <v>15008</v>
      </c>
      <c r="B2970" s="8" t="str">
        <f>LEFT(tb_MHDI[[#This Row],[Territorialidades]],(FIND("/",tb_MHDI[[#This Row],[Territorialidades]])-2))</f>
        <v>Marizópolis</v>
      </c>
      <c r="C2970" s="8" t="str">
        <f>LEFT(RIGHT(tb_MHDI[[#This Row],[Territorialidades]],3),2)</f>
        <v>PB</v>
      </c>
      <c r="D2970" s="8" t="str">
        <f>CONCATENATE(tb_MHDI[[#This Row],[Município]],"/",tb_MHDI[[#This Row],[UF]])</f>
        <v>Marizópolis/PB</v>
      </c>
      <c r="E2970" s="8">
        <v>0.60799999999999998</v>
      </c>
      <c r="F2970" s="8">
        <v>0.58199999999999996</v>
      </c>
      <c r="G2970" s="8">
        <v>0.753</v>
      </c>
      <c r="H2970" s="8">
        <v>0.51200000000000001</v>
      </c>
      <c r="I2970" s="9">
        <f>_xlfn.NUMBERVALUE(INDEX(tb_SVI[],MATCH(tb_MHDI[[#This Row],[mun_uf]],tb_SVI[city_name_uf],0),7),".")</f>
        <v>2010</v>
      </c>
    </row>
    <row r="2971" spans="1:9" x14ac:dyDescent="0.25">
      <c r="A2971" s="8" t="s">
        <v>15009</v>
      </c>
      <c r="B2971" s="8" t="str">
        <f>LEFT(tb_MHDI[[#This Row],[Territorialidades]],(FIND("/",tb_MHDI[[#This Row],[Territorialidades]])-2))</f>
        <v>Marliéria</v>
      </c>
      <c r="C2971" s="8" t="str">
        <f>LEFT(RIGHT(tb_MHDI[[#This Row],[Territorialidades]],3),2)</f>
        <v>MG</v>
      </c>
      <c r="D2971" s="8" t="str">
        <f>CONCATENATE(tb_MHDI[[#This Row],[Município]],"/",tb_MHDI[[#This Row],[UF]])</f>
        <v>Marliéria/MG</v>
      </c>
      <c r="E2971" s="8">
        <v>0.65700000000000003</v>
      </c>
      <c r="F2971" s="8">
        <v>0.629</v>
      </c>
      <c r="G2971" s="8">
        <v>0.83799999999999997</v>
      </c>
      <c r="H2971" s="8">
        <v>0.53700000000000003</v>
      </c>
      <c r="I2971" s="9">
        <f>_xlfn.NUMBERVALUE(INDEX(tb_SVI[],MATCH(tb_MHDI[[#This Row],[mun_uf]],tb_SVI[city_name_uf],0),7),".")</f>
        <v>2010</v>
      </c>
    </row>
    <row r="2972" spans="1:9" x14ac:dyDescent="0.25">
      <c r="A2972" s="8" t="s">
        <v>15010</v>
      </c>
      <c r="B2972" s="8" t="str">
        <f>LEFT(tb_MHDI[[#This Row],[Territorialidades]],(FIND("/",tb_MHDI[[#This Row],[Territorialidades]])-2))</f>
        <v>Marmeleiro</v>
      </c>
      <c r="C2972" s="8" t="str">
        <f>LEFT(RIGHT(tb_MHDI[[#This Row],[Territorialidades]],3),2)</f>
        <v>PR</v>
      </c>
      <c r="D2972" s="8" t="str">
        <f>CONCATENATE(tb_MHDI[[#This Row],[Município]],"/",tb_MHDI[[#This Row],[UF]])</f>
        <v>Marmeleiro/PR</v>
      </c>
      <c r="E2972" s="8">
        <v>0.72199999999999998</v>
      </c>
      <c r="F2972" s="8">
        <v>0.73</v>
      </c>
      <c r="G2972" s="8">
        <v>0.84199999999999997</v>
      </c>
      <c r="H2972" s="8">
        <v>0.61299999999999999</v>
      </c>
      <c r="I2972" s="9">
        <f>_xlfn.NUMBERVALUE(INDEX(tb_SVI[],MATCH(tb_MHDI[[#This Row],[mun_uf]],tb_SVI[city_name_uf],0),7),".")</f>
        <v>2010</v>
      </c>
    </row>
    <row r="2973" spans="1:9" x14ac:dyDescent="0.25">
      <c r="A2973" s="8" t="s">
        <v>15011</v>
      </c>
      <c r="B2973" s="8" t="str">
        <f>LEFT(tb_MHDI[[#This Row],[Territorialidades]],(FIND("/",tb_MHDI[[#This Row],[Territorialidades]])-2))</f>
        <v>Marmelópolis</v>
      </c>
      <c r="C2973" s="8" t="str">
        <f>LEFT(RIGHT(tb_MHDI[[#This Row],[Territorialidades]],3),2)</f>
        <v>MG</v>
      </c>
      <c r="D2973" s="8" t="str">
        <f>CONCATENATE(tb_MHDI[[#This Row],[Município]],"/",tb_MHDI[[#This Row],[UF]])</f>
        <v>Marmelópolis/MG</v>
      </c>
      <c r="E2973" s="8">
        <v>0.65</v>
      </c>
      <c r="F2973" s="8">
        <v>0.61499999999999999</v>
      </c>
      <c r="G2973" s="8">
        <v>0.80600000000000005</v>
      </c>
      <c r="H2973" s="8">
        <v>0.55300000000000005</v>
      </c>
      <c r="I2973" s="9">
        <f>_xlfn.NUMBERVALUE(INDEX(tb_SVI[],MATCH(tb_MHDI[[#This Row],[mun_uf]],tb_SVI[city_name_uf],0),7),".")</f>
        <v>2010</v>
      </c>
    </row>
    <row r="2974" spans="1:9" x14ac:dyDescent="0.25">
      <c r="A2974" s="8" t="s">
        <v>15012</v>
      </c>
      <c r="B2974" s="8" t="str">
        <f>LEFT(tb_MHDI[[#This Row],[Territorialidades]],(FIND("/",tb_MHDI[[#This Row],[Territorialidades]])-2))</f>
        <v>Marques de Souza</v>
      </c>
      <c r="C2974" s="8" t="str">
        <f>LEFT(RIGHT(tb_MHDI[[#This Row],[Territorialidades]],3),2)</f>
        <v>RS</v>
      </c>
      <c r="D2974" s="8" t="str">
        <f>CONCATENATE(tb_MHDI[[#This Row],[Município]],"/",tb_MHDI[[#This Row],[UF]])</f>
        <v>Marques de Souza/RS</v>
      </c>
      <c r="E2974" s="8">
        <v>0.68700000000000006</v>
      </c>
      <c r="F2974" s="8">
        <v>0.74299999999999999</v>
      </c>
      <c r="G2974" s="8">
        <v>0.84899999999999998</v>
      </c>
      <c r="H2974" s="8">
        <v>0.51500000000000001</v>
      </c>
      <c r="I2974" s="9">
        <f>_xlfn.NUMBERVALUE(INDEX(tb_SVI[],MATCH(tb_MHDI[[#This Row],[mun_uf]],tb_SVI[city_name_uf],0),7),".")</f>
        <v>2010</v>
      </c>
    </row>
    <row r="2975" spans="1:9" x14ac:dyDescent="0.25">
      <c r="A2975" s="8" t="s">
        <v>15013</v>
      </c>
      <c r="B2975" s="8" t="str">
        <f>LEFT(tb_MHDI[[#This Row],[Territorialidades]],(FIND("/",tb_MHDI[[#This Row],[Territorialidades]])-2))</f>
        <v>Marquinho</v>
      </c>
      <c r="C2975" s="8" t="str">
        <f>LEFT(RIGHT(tb_MHDI[[#This Row],[Territorialidades]],3),2)</f>
        <v>PR</v>
      </c>
      <c r="D2975" s="8" t="str">
        <f>CONCATENATE(tb_MHDI[[#This Row],[Município]],"/",tb_MHDI[[#This Row],[UF]])</f>
        <v>Marquinho/PR</v>
      </c>
      <c r="E2975" s="8">
        <v>0.61399999999999999</v>
      </c>
      <c r="F2975" s="8">
        <v>0.61499999999999999</v>
      </c>
      <c r="G2975" s="8">
        <v>0.81399999999999995</v>
      </c>
      <c r="H2975" s="8">
        <v>0.46300000000000002</v>
      </c>
      <c r="I2975" s="9">
        <f>_xlfn.NUMBERVALUE(INDEX(tb_SVI[],MATCH(tb_MHDI[[#This Row],[mun_uf]],tb_SVI[city_name_uf],0),7),".")</f>
        <v>2010</v>
      </c>
    </row>
    <row r="2976" spans="1:9" x14ac:dyDescent="0.25">
      <c r="A2976" s="8" t="s">
        <v>15014</v>
      </c>
      <c r="B2976" s="8" t="str">
        <f>LEFT(tb_MHDI[[#This Row],[Territorialidades]],(FIND("/",tb_MHDI[[#This Row],[Territorialidades]])-2))</f>
        <v>Martinho Campos</v>
      </c>
      <c r="C2976" s="8" t="str">
        <f>LEFT(RIGHT(tb_MHDI[[#This Row],[Territorialidades]],3),2)</f>
        <v>MG</v>
      </c>
      <c r="D2976" s="8" t="str">
        <f>CONCATENATE(tb_MHDI[[#This Row],[Município]],"/",tb_MHDI[[#This Row],[UF]])</f>
        <v>Martinho Campos/MG</v>
      </c>
      <c r="E2976" s="8">
        <v>0.66900000000000004</v>
      </c>
      <c r="F2976" s="8">
        <v>0.68799999999999994</v>
      </c>
      <c r="G2976" s="8">
        <v>0.84399999999999997</v>
      </c>
      <c r="H2976" s="8">
        <v>0.51500000000000001</v>
      </c>
      <c r="I2976" s="9">
        <f>_xlfn.NUMBERVALUE(INDEX(tb_SVI[],MATCH(tb_MHDI[[#This Row],[mun_uf]],tb_SVI[city_name_uf],0),7),".")</f>
        <v>2010</v>
      </c>
    </row>
    <row r="2977" spans="1:9" x14ac:dyDescent="0.25">
      <c r="A2977" s="8" t="s">
        <v>15015</v>
      </c>
      <c r="B2977" s="8" t="str">
        <f>LEFT(tb_MHDI[[#This Row],[Territorialidades]],(FIND("/",tb_MHDI[[#This Row],[Territorialidades]])-2))</f>
        <v>Martinópole</v>
      </c>
      <c r="C2977" s="8" t="str">
        <f>LEFT(RIGHT(tb_MHDI[[#This Row],[Territorialidades]],3),2)</f>
        <v>CE</v>
      </c>
      <c r="D2977" s="8" t="str">
        <f>CONCATENATE(tb_MHDI[[#This Row],[Município]],"/",tb_MHDI[[#This Row],[UF]])</f>
        <v>Martinópole/CE</v>
      </c>
      <c r="E2977" s="8">
        <v>0.59899999999999998</v>
      </c>
      <c r="F2977" s="8">
        <v>0.54100000000000004</v>
      </c>
      <c r="G2977" s="8">
        <v>0.76</v>
      </c>
      <c r="H2977" s="8">
        <v>0.52200000000000002</v>
      </c>
      <c r="I2977" s="9">
        <f>_xlfn.NUMBERVALUE(INDEX(tb_SVI[],MATCH(tb_MHDI[[#This Row],[mun_uf]],tb_SVI[city_name_uf],0),7),".")</f>
        <v>2010</v>
      </c>
    </row>
    <row r="2978" spans="1:9" x14ac:dyDescent="0.25">
      <c r="A2978" s="8" t="s">
        <v>15016</v>
      </c>
      <c r="B2978" s="8" t="str">
        <f>LEFT(tb_MHDI[[#This Row],[Territorialidades]],(FIND("/",tb_MHDI[[#This Row],[Territorialidades]])-2))</f>
        <v>Martinópolis</v>
      </c>
      <c r="C2978" s="8" t="str">
        <f>LEFT(RIGHT(tb_MHDI[[#This Row],[Territorialidades]],3),2)</f>
        <v>SP</v>
      </c>
      <c r="D2978" s="8" t="str">
        <f>CONCATENATE(tb_MHDI[[#This Row],[Município]],"/",tb_MHDI[[#This Row],[UF]])</f>
        <v>Martinópolis/SP</v>
      </c>
      <c r="E2978" s="8">
        <v>0.72099999999999997</v>
      </c>
      <c r="F2978" s="8">
        <v>0.70299999999999996</v>
      </c>
      <c r="G2978" s="8">
        <v>0.83199999999999996</v>
      </c>
      <c r="H2978" s="8">
        <v>0.64100000000000001</v>
      </c>
      <c r="I2978" s="9">
        <f>_xlfn.NUMBERVALUE(INDEX(tb_SVI[],MATCH(tb_MHDI[[#This Row],[mun_uf]],tb_SVI[city_name_uf],0),7),".")</f>
        <v>2010</v>
      </c>
    </row>
    <row r="2979" spans="1:9" x14ac:dyDescent="0.25">
      <c r="A2979" s="8" t="s">
        <v>15017</v>
      </c>
      <c r="B2979" s="8" t="str">
        <f>LEFT(tb_MHDI[[#This Row],[Territorialidades]],(FIND("/",tb_MHDI[[#This Row],[Territorialidades]])-2))</f>
        <v>Martins</v>
      </c>
      <c r="C2979" s="8" t="str">
        <f>LEFT(RIGHT(tb_MHDI[[#This Row],[Territorialidades]],3),2)</f>
        <v>RN</v>
      </c>
      <c r="D2979" s="8" t="str">
        <f>CONCATENATE(tb_MHDI[[#This Row],[Município]],"/",tb_MHDI[[#This Row],[UF]])</f>
        <v>Martins/RN</v>
      </c>
      <c r="E2979" s="8">
        <v>0.622</v>
      </c>
      <c r="F2979" s="8">
        <v>0.57999999999999996</v>
      </c>
      <c r="G2979" s="8">
        <v>0.77200000000000002</v>
      </c>
      <c r="H2979" s="8">
        <v>0.53800000000000003</v>
      </c>
      <c r="I2979" s="9">
        <f>_xlfn.NUMBERVALUE(INDEX(tb_SVI[],MATCH(tb_MHDI[[#This Row],[mun_uf]],tb_SVI[city_name_uf],0),7),".")</f>
        <v>2010</v>
      </c>
    </row>
    <row r="2980" spans="1:9" x14ac:dyDescent="0.25">
      <c r="A2980" s="8" t="s">
        <v>15018</v>
      </c>
      <c r="B2980" s="8" t="str">
        <f>LEFT(tb_MHDI[[#This Row],[Territorialidades]],(FIND("/",tb_MHDI[[#This Row],[Territorialidades]])-2))</f>
        <v>Martins Soares</v>
      </c>
      <c r="C2980" s="8" t="str">
        <f>LEFT(RIGHT(tb_MHDI[[#This Row],[Territorialidades]],3),2)</f>
        <v>MG</v>
      </c>
      <c r="D2980" s="8" t="str">
        <f>CONCATENATE(tb_MHDI[[#This Row],[Município]],"/",tb_MHDI[[#This Row],[UF]])</f>
        <v>Martins Soares/MG</v>
      </c>
      <c r="E2980" s="8">
        <v>0.63500000000000001</v>
      </c>
      <c r="F2980" s="8">
        <v>0.61899999999999999</v>
      </c>
      <c r="G2980" s="8">
        <v>0.80900000000000005</v>
      </c>
      <c r="H2980" s="8">
        <v>0.51200000000000001</v>
      </c>
      <c r="I2980" s="9">
        <f>_xlfn.NUMBERVALUE(INDEX(tb_SVI[],MATCH(tb_MHDI[[#This Row],[mun_uf]],tb_SVI[city_name_uf],0),7),".")</f>
        <v>2010</v>
      </c>
    </row>
    <row r="2981" spans="1:9" x14ac:dyDescent="0.25">
      <c r="A2981" s="8" t="s">
        <v>15019</v>
      </c>
      <c r="B2981" s="8" t="str">
        <f>LEFT(tb_MHDI[[#This Row],[Territorialidades]],(FIND("/",tb_MHDI[[#This Row],[Territorialidades]])-2))</f>
        <v>Maruim</v>
      </c>
      <c r="C2981" s="8" t="str">
        <f>LEFT(RIGHT(tb_MHDI[[#This Row],[Territorialidades]],3),2)</f>
        <v>SE</v>
      </c>
      <c r="D2981" s="8" t="str">
        <f>CONCATENATE(tb_MHDI[[#This Row],[Município]],"/",tb_MHDI[[#This Row],[UF]])</f>
        <v>Maruim/SE</v>
      </c>
      <c r="E2981" s="8">
        <v>0.61799999999999999</v>
      </c>
      <c r="F2981" s="8">
        <v>0.59</v>
      </c>
      <c r="G2981" s="8">
        <v>0.78100000000000003</v>
      </c>
      <c r="H2981" s="8">
        <v>0.51100000000000001</v>
      </c>
      <c r="I2981" s="9">
        <f>_xlfn.NUMBERVALUE(INDEX(tb_SVI[],MATCH(tb_MHDI[[#This Row],[mun_uf]],tb_SVI[city_name_uf],0),7),".")</f>
        <v>2010</v>
      </c>
    </row>
    <row r="2982" spans="1:9" x14ac:dyDescent="0.25">
      <c r="A2982" s="8" t="s">
        <v>15020</v>
      </c>
      <c r="B2982" s="8" t="str">
        <f>LEFT(tb_MHDI[[#This Row],[Territorialidades]],(FIND("/",tb_MHDI[[#This Row],[Territorialidades]])-2))</f>
        <v>Marumbi</v>
      </c>
      <c r="C2982" s="8" t="str">
        <f>LEFT(RIGHT(tb_MHDI[[#This Row],[Territorialidades]],3),2)</f>
        <v>PR</v>
      </c>
      <c r="D2982" s="8" t="str">
        <f>CONCATENATE(tb_MHDI[[#This Row],[Município]],"/",tb_MHDI[[#This Row],[UF]])</f>
        <v>Marumbi/PR</v>
      </c>
      <c r="E2982" s="8">
        <v>0.72099999999999997</v>
      </c>
      <c r="F2982" s="8">
        <v>0.70499999999999996</v>
      </c>
      <c r="G2982" s="8">
        <v>0.82599999999999996</v>
      </c>
      <c r="H2982" s="8">
        <v>0.64300000000000002</v>
      </c>
      <c r="I2982" s="9">
        <f>_xlfn.NUMBERVALUE(INDEX(tb_SVI[],MATCH(tb_MHDI[[#This Row],[mun_uf]],tb_SVI[city_name_uf],0),7),".")</f>
        <v>2010</v>
      </c>
    </row>
    <row r="2983" spans="1:9" x14ac:dyDescent="0.25">
      <c r="A2983" s="8" t="s">
        <v>15021</v>
      </c>
      <c r="B2983" s="8" t="str">
        <f>LEFT(tb_MHDI[[#This Row],[Territorialidades]],(FIND("/",tb_MHDI[[#This Row],[Territorialidades]])-2))</f>
        <v>Mar Vermelho</v>
      </c>
      <c r="C2983" s="8" t="str">
        <f>LEFT(RIGHT(tb_MHDI[[#This Row],[Territorialidades]],3),2)</f>
        <v>AL</v>
      </c>
      <c r="D2983" s="8" t="str">
        <f>CONCATENATE(tb_MHDI[[#This Row],[Município]],"/",tb_MHDI[[#This Row],[UF]])</f>
        <v>Mar Vermelho/AL</v>
      </c>
      <c r="E2983" s="8">
        <v>0.57699999999999996</v>
      </c>
      <c r="F2983" s="8">
        <v>0.54</v>
      </c>
      <c r="G2983" s="8">
        <v>0.76600000000000001</v>
      </c>
      <c r="H2983" s="8">
        <v>0.46500000000000002</v>
      </c>
      <c r="I2983" s="9">
        <f>_xlfn.NUMBERVALUE(INDEX(tb_SVI[],MATCH(tb_MHDI[[#This Row],[mun_uf]],tb_SVI[city_name_uf],0),7),".")</f>
        <v>2010</v>
      </c>
    </row>
    <row r="2984" spans="1:9" x14ac:dyDescent="0.25">
      <c r="A2984" s="8" t="s">
        <v>15022</v>
      </c>
      <c r="B2984" s="8" t="str">
        <f>LEFT(tb_MHDI[[#This Row],[Territorialidades]],(FIND("/",tb_MHDI[[#This Row],[Territorialidades]])-2))</f>
        <v>Marzagão</v>
      </c>
      <c r="C2984" s="8" t="str">
        <f>LEFT(RIGHT(tb_MHDI[[#This Row],[Territorialidades]],3),2)</f>
        <v>GO</v>
      </c>
      <c r="D2984" s="8" t="str">
        <f>CONCATENATE(tb_MHDI[[#This Row],[Município]],"/",tb_MHDI[[#This Row],[UF]])</f>
        <v>Marzagão/GO</v>
      </c>
      <c r="E2984" s="8">
        <v>0.69899999999999995</v>
      </c>
      <c r="F2984" s="8">
        <v>0.69199999999999995</v>
      </c>
      <c r="G2984" s="8">
        <v>0.82199999999999995</v>
      </c>
      <c r="H2984" s="8">
        <v>0.60099999999999998</v>
      </c>
      <c r="I2984" s="9">
        <f>_xlfn.NUMBERVALUE(INDEX(tb_SVI[],MATCH(tb_MHDI[[#This Row],[mun_uf]],tb_SVI[city_name_uf],0),7),".")</f>
        <v>2010</v>
      </c>
    </row>
    <row r="2985" spans="1:9" x14ac:dyDescent="0.25">
      <c r="A2985" s="8" t="s">
        <v>15023</v>
      </c>
      <c r="B2985" s="8" t="str">
        <f>LEFT(tb_MHDI[[#This Row],[Territorialidades]],(FIND("/",tb_MHDI[[#This Row],[Territorialidades]])-2))</f>
        <v>Mascote</v>
      </c>
      <c r="C2985" s="8" t="str">
        <f>LEFT(RIGHT(tb_MHDI[[#This Row],[Territorialidades]],3),2)</f>
        <v>BA</v>
      </c>
      <c r="D2985" s="8" t="str">
        <f>CONCATENATE(tb_MHDI[[#This Row],[Município]],"/",tb_MHDI[[#This Row],[UF]])</f>
        <v>Mascote/BA</v>
      </c>
      <c r="E2985" s="8">
        <v>0.58099999999999996</v>
      </c>
      <c r="F2985" s="8">
        <v>0.56699999999999995</v>
      </c>
      <c r="G2985" s="8">
        <v>0.74399999999999999</v>
      </c>
      <c r="H2985" s="8">
        <v>0.46400000000000002</v>
      </c>
      <c r="I2985" s="9">
        <f>_xlfn.NUMBERVALUE(INDEX(tb_SVI[],MATCH(tb_MHDI[[#This Row],[mun_uf]],tb_SVI[city_name_uf],0),7),".")</f>
        <v>2010</v>
      </c>
    </row>
    <row r="2986" spans="1:9" x14ac:dyDescent="0.25">
      <c r="A2986" s="8" t="s">
        <v>15024</v>
      </c>
      <c r="B2986" s="8" t="str">
        <f>LEFT(tb_MHDI[[#This Row],[Territorialidades]],(FIND("/",tb_MHDI[[#This Row],[Territorialidades]])-2))</f>
        <v>Massapê</v>
      </c>
      <c r="C2986" s="8" t="str">
        <f>LEFT(RIGHT(tb_MHDI[[#This Row],[Territorialidades]],3),2)</f>
        <v>CE</v>
      </c>
      <c r="D2986" s="8" t="str">
        <f>CONCATENATE(tb_MHDI[[#This Row],[Município]],"/",tb_MHDI[[#This Row],[UF]])</f>
        <v>Massapê/CE</v>
      </c>
      <c r="E2986" s="8">
        <v>0.61599999999999999</v>
      </c>
      <c r="F2986" s="8">
        <v>0.54100000000000004</v>
      </c>
      <c r="G2986" s="8">
        <v>0.77800000000000002</v>
      </c>
      <c r="H2986" s="8">
        <v>0.55400000000000005</v>
      </c>
      <c r="I2986" s="9">
        <f>_xlfn.NUMBERVALUE(INDEX(tb_SVI[],MATCH(tb_MHDI[[#This Row],[mun_uf]],tb_SVI[city_name_uf],0),7),".")</f>
        <v>2010</v>
      </c>
    </row>
    <row r="2987" spans="1:9" x14ac:dyDescent="0.25">
      <c r="A2987" s="8" t="s">
        <v>15025</v>
      </c>
      <c r="B2987" s="8" t="str">
        <f>LEFT(tb_MHDI[[#This Row],[Territorialidades]],(FIND("/",tb_MHDI[[#This Row],[Territorialidades]])-2))</f>
        <v>Massapê do Piauí</v>
      </c>
      <c r="C2987" s="8" t="str">
        <f>LEFT(RIGHT(tb_MHDI[[#This Row],[Territorialidades]],3),2)</f>
        <v>PI</v>
      </c>
      <c r="D2987" s="8" t="str">
        <f>CONCATENATE(tb_MHDI[[#This Row],[Município]],"/",tb_MHDI[[#This Row],[UF]])</f>
        <v>Massapê do Piauí/PI</v>
      </c>
      <c r="E2987" s="8">
        <v>0.52500000000000002</v>
      </c>
      <c r="F2987" s="8">
        <v>0.51400000000000001</v>
      </c>
      <c r="G2987" s="8">
        <v>0.73</v>
      </c>
      <c r="H2987" s="8">
        <v>0.38600000000000001</v>
      </c>
      <c r="I2987" s="9">
        <f>_xlfn.NUMBERVALUE(INDEX(tb_SVI[],MATCH(tb_MHDI[[#This Row],[mun_uf]],tb_SVI[city_name_uf],0),7),".")</f>
        <v>2010</v>
      </c>
    </row>
    <row r="2988" spans="1:9" x14ac:dyDescent="0.25">
      <c r="A2988" s="8" t="s">
        <v>15026</v>
      </c>
      <c r="B2988" s="8" t="str">
        <f>LEFT(tb_MHDI[[#This Row],[Territorialidades]],(FIND("/",tb_MHDI[[#This Row],[Territorialidades]])-2))</f>
        <v>Massaranduba</v>
      </c>
      <c r="C2988" s="8" t="str">
        <f>LEFT(RIGHT(tb_MHDI[[#This Row],[Territorialidades]],3),2)</f>
        <v>PB</v>
      </c>
      <c r="D2988" s="8" t="str">
        <f>CONCATENATE(tb_MHDI[[#This Row],[Município]],"/",tb_MHDI[[#This Row],[UF]])</f>
        <v>Massaranduba/PB</v>
      </c>
      <c r="E2988" s="8">
        <v>0.56699999999999995</v>
      </c>
      <c r="F2988" s="8">
        <v>0.55200000000000005</v>
      </c>
      <c r="G2988" s="8">
        <v>0.747</v>
      </c>
      <c r="H2988" s="8">
        <v>0.441</v>
      </c>
      <c r="I2988" s="9">
        <f>_xlfn.NUMBERVALUE(INDEX(tb_SVI[],MATCH(tb_MHDI[[#This Row],[mun_uf]],tb_SVI[city_name_uf],0),7),".")</f>
        <v>2010</v>
      </c>
    </row>
    <row r="2989" spans="1:9" x14ac:dyDescent="0.25">
      <c r="A2989" s="8" t="s">
        <v>15027</v>
      </c>
      <c r="B2989" s="8" t="str">
        <f>LEFT(tb_MHDI[[#This Row],[Territorialidades]],(FIND("/",tb_MHDI[[#This Row],[Territorialidades]])-2))</f>
        <v>Massaranduba</v>
      </c>
      <c r="C2989" s="8" t="str">
        <f>LEFT(RIGHT(tb_MHDI[[#This Row],[Territorialidades]],3),2)</f>
        <v>SC</v>
      </c>
      <c r="D2989" s="8" t="str">
        <f>CONCATENATE(tb_MHDI[[#This Row],[Município]],"/",tb_MHDI[[#This Row],[UF]])</f>
        <v>Massaranduba/SC</v>
      </c>
      <c r="E2989" s="8">
        <v>0.77400000000000002</v>
      </c>
      <c r="F2989" s="8">
        <v>0.749</v>
      </c>
      <c r="G2989" s="8">
        <v>0.86699999999999999</v>
      </c>
      <c r="H2989" s="8">
        <v>0.71399999999999997</v>
      </c>
      <c r="I2989" s="9">
        <f>_xlfn.NUMBERVALUE(INDEX(tb_SVI[],MATCH(tb_MHDI[[#This Row],[mun_uf]],tb_SVI[city_name_uf],0),7),".")</f>
        <v>2010</v>
      </c>
    </row>
    <row r="2990" spans="1:9" x14ac:dyDescent="0.25">
      <c r="A2990" s="8" t="s">
        <v>15028</v>
      </c>
      <c r="B2990" s="8" t="str">
        <f>LEFT(tb_MHDI[[#This Row],[Territorialidades]],(FIND("/",tb_MHDI[[#This Row],[Territorialidades]])-2))</f>
        <v>Mata de São João</v>
      </c>
      <c r="C2990" s="8" t="str">
        <f>LEFT(RIGHT(tb_MHDI[[#This Row],[Territorialidades]],3),2)</f>
        <v>BA</v>
      </c>
      <c r="D2990" s="8" t="str">
        <f>CONCATENATE(tb_MHDI[[#This Row],[Município]],"/",tb_MHDI[[#This Row],[UF]])</f>
        <v>Mata de São João/BA</v>
      </c>
      <c r="E2990" s="8">
        <v>0.66800000000000004</v>
      </c>
      <c r="F2990" s="8">
        <v>0.64800000000000002</v>
      </c>
      <c r="G2990" s="8">
        <v>0.81799999999999995</v>
      </c>
      <c r="H2990" s="8">
        <v>0.56200000000000006</v>
      </c>
      <c r="I2990" s="9">
        <f>_xlfn.NUMBERVALUE(INDEX(tb_SVI[],MATCH(tb_MHDI[[#This Row],[mun_uf]],tb_SVI[city_name_uf],0),7),".")</f>
        <v>2010</v>
      </c>
    </row>
    <row r="2991" spans="1:9" x14ac:dyDescent="0.25">
      <c r="A2991" s="8" t="s">
        <v>15029</v>
      </c>
      <c r="B2991" s="8" t="str">
        <f>LEFT(tb_MHDI[[#This Row],[Territorialidades]],(FIND("/",tb_MHDI[[#This Row],[Territorialidades]])-2))</f>
        <v>Mata Grande</v>
      </c>
      <c r="C2991" s="8" t="str">
        <f>LEFT(RIGHT(tb_MHDI[[#This Row],[Territorialidades]],3),2)</f>
        <v>AL</v>
      </c>
      <c r="D2991" s="8" t="str">
        <f>CONCATENATE(tb_MHDI[[#This Row],[Município]],"/",tb_MHDI[[#This Row],[UF]])</f>
        <v>Mata Grande/AL</v>
      </c>
      <c r="E2991" s="8">
        <v>0.504</v>
      </c>
      <c r="F2991" s="8">
        <v>0.50600000000000001</v>
      </c>
      <c r="G2991" s="8">
        <v>0.68500000000000005</v>
      </c>
      <c r="H2991" s="8">
        <v>0.36899999999999999</v>
      </c>
      <c r="I2991" s="9">
        <f>_xlfn.NUMBERVALUE(INDEX(tb_SVI[],MATCH(tb_MHDI[[#This Row],[mun_uf]],tb_SVI[city_name_uf],0),7),".")</f>
        <v>2010</v>
      </c>
    </row>
    <row r="2992" spans="1:9" x14ac:dyDescent="0.25">
      <c r="A2992" s="8" t="s">
        <v>15030</v>
      </c>
      <c r="B2992" s="8" t="str">
        <f>LEFT(tb_MHDI[[#This Row],[Territorialidades]],(FIND("/",tb_MHDI[[#This Row],[Territorialidades]])-2))</f>
        <v>Matão</v>
      </c>
      <c r="C2992" s="8" t="str">
        <f>LEFT(RIGHT(tb_MHDI[[#This Row],[Territorialidades]],3),2)</f>
        <v>SP</v>
      </c>
      <c r="D2992" s="8" t="str">
        <f>CONCATENATE(tb_MHDI[[#This Row],[Município]],"/",tb_MHDI[[#This Row],[UF]])</f>
        <v>Matão/SP</v>
      </c>
      <c r="E2992" s="8">
        <v>0.77300000000000002</v>
      </c>
      <c r="F2992" s="8">
        <v>0.76600000000000001</v>
      </c>
      <c r="G2992" s="8">
        <v>0.84699999999999998</v>
      </c>
      <c r="H2992" s="8">
        <v>0.71299999999999997</v>
      </c>
      <c r="I2992" s="9">
        <f>_xlfn.NUMBERVALUE(INDEX(tb_SVI[],MATCH(tb_MHDI[[#This Row],[mun_uf]],tb_SVI[city_name_uf],0),7),".")</f>
        <v>2010</v>
      </c>
    </row>
    <row r="2993" spans="1:9" x14ac:dyDescent="0.25">
      <c r="A2993" s="8" t="s">
        <v>15031</v>
      </c>
      <c r="B2993" s="8" t="str">
        <f>LEFT(tb_MHDI[[#This Row],[Territorialidades]],(FIND("/",tb_MHDI[[#This Row],[Territorialidades]])-2))</f>
        <v>Mataraca</v>
      </c>
      <c r="C2993" s="8" t="str">
        <f>LEFT(RIGHT(tb_MHDI[[#This Row],[Territorialidades]],3),2)</f>
        <v>PB</v>
      </c>
      <c r="D2993" s="8" t="str">
        <f>CONCATENATE(tb_MHDI[[#This Row],[Município]],"/",tb_MHDI[[#This Row],[UF]])</f>
        <v>Mataraca/PB</v>
      </c>
      <c r="E2993" s="8">
        <v>0.53600000000000003</v>
      </c>
      <c r="F2993" s="8">
        <v>0.53300000000000003</v>
      </c>
      <c r="G2993" s="8">
        <v>0.67500000000000004</v>
      </c>
      <c r="H2993" s="8">
        <v>0.42699999999999999</v>
      </c>
      <c r="I2993" s="9">
        <f>_xlfn.NUMBERVALUE(INDEX(tb_SVI[],MATCH(tb_MHDI[[#This Row],[mun_uf]],tb_SVI[city_name_uf],0),7),".")</f>
        <v>2010</v>
      </c>
    </row>
    <row r="2994" spans="1:9" x14ac:dyDescent="0.25">
      <c r="A2994" s="8" t="s">
        <v>15032</v>
      </c>
      <c r="B2994" s="8" t="str">
        <f>LEFT(tb_MHDI[[#This Row],[Territorialidades]],(FIND("/",tb_MHDI[[#This Row],[Territorialidades]])-2))</f>
        <v>Mata Roma</v>
      </c>
      <c r="C2994" s="8" t="str">
        <f>LEFT(RIGHT(tb_MHDI[[#This Row],[Territorialidades]],3),2)</f>
        <v>MA</v>
      </c>
      <c r="D2994" s="8" t="str">
        <f>CONCATENATE(tb_MHDI[[#This Row],[Município]],"/",tb_MHDI[[#This Row],[UF]])</f>
        <v>Mata Roma/MA</v>
      </c>
      <c r="E2994" s="8">
        <v>0.56999999999999995</v>
      </c>
      <c r="F2994" s="8">
        <v>0.48299999999999998</v>
      </c>
      <c r="G2994" s="8">
        <v>0.77600000000000002</v>
      </c>
      <c r="H2994" s="8">
        <v>0.49399999999999999</v>
      </c>
      <c r="I2994" s="9">
        <f>_xlfn.NUMBERVALUE(INDEX(tb_SVI[],MATCH(tb_MHDI[[#This Row],[mun_uf]],tb_SVI[city_name_uf],0),7),".")</f>
        <v>2010</v>
      </c>
    </row>
    <row r="2995" spans="1:9" x14ac:dyDescent="0.25">
      <c r="A2995" s="8" t="s">
        <v>15033</v>
      </c>
      <c r="B2995" s="8" t="str">
        <f>LEFT(tb_MHDI[[#This Row],[Territorialidades]],(FIND("/",tb_MHDI[[#This Row],[Territorialidades]])-2))</f>
        <v>Mata</v>
      </c>
      <c r="C2995" s="8" t="str">
        <f>LEFT(RIGHT(tb_MHDI[[#This Row],[Territorialidades]],3),2)</f>
        <v>RS</v>
      </c>
      <c r="D2995" s="8" t="str">
        <f>CONCATENATE(tb_MHDI[[#This Row],[Município]],"/",tb_MHDI[[#This Row],[UF]])</f>
        <v>Mata/RS</v>
      </c>
      <c r="E2995" s="8">
        <v>0.65600000000000003</v>
      </c>
      <c r="F2995" s="8">
        <v>0.66</v>
      </c>
      <c r="G2995" s="8">
        <v>0.80700000000000005</v>
      </c>
      <c r="H2995" s="8">
        <v>0.52900000000000003</v>
      </c>
      <c r="I2995" s="9">
        <f>_xlfn.NUMBERVALUE(INDEX(tb_SVI[],MATCH(tb_MHDI[[#This Row],[mun_uf]],tb_SVI[city_name_uf],0),7),".")</f>
        <v>2010</v>
      </c>
    </row>
    <row r="2996" spans="1:9" x14ac:dyDescent="0.25">
      <c r="A2996" s="8" t="s">
        <v>15034</v>
      </c>
      <c r="B2996" s="8" t="str">
        <f>LEFT(tb_MHDI[[#This Row],[Territorialidades]],(FIND("/",tb_MHDI[[#This Row],[Territorialidades]])-2))</f>
        <v>Mata Verde</v>
      </c>
      <c r="C2996" s="8" t="str">
        <f>LEFT(RIGHT(tb_MHDI[[#This Row],[Territorialidades]],3),2)</f>
        <v>MG</v>
      </c>
      <c r="D2996" s="8" t="str">
        <f>CONCATENATE(tb_MHDI[[#This Row],[Município]],"/",tb_MHDI[[#This Row],[UF]])</f>
        <v>Mata Verde/MG</v>
      </c>
      <c r="E2996" s="8">
        <v>0.58099999999999996</v>
      </c>
      <c r="F2996" s="8">
        <v>0.58099999999999996</v>
      </c>
      <c r="G2996" s="8">
        <v>0.749</v>
      </c>
      <c r="H2996" s="8">
        <v>0.45</v>
      </c>
      <c r="I2996" s="9">
        <f>_xlfn.NUMBERVALUE(INDEX(tb_SVI[],MATCH(tb_MHDI[[#This Row],[mun_uf]],tb_SVI[city_name_uf],0),7),".")</f>
        <v>2010</v>
      </c>
    </row>
    <row r="2997" spans="1:9" x14ac:dyDescent="0.25">
      <c r="A2997" s="8" t="s">
        <v>15035</v>
      </c>
      <c r="B2997" s="8" t="str">
        <f>LEFT(tb_MHDI[[#This Row],[Territorialidades]],(FIND("/",tb_MHDI[[#This Row],[Territorialidades]])-2))</f>
        <v>Mateiros</v>
      </c>
      <c r="C2997" s="8" t="str">
        <f>LEFT(RIGHT(tb_MHDI[[#This Row],[Territorialidades]],3),2)</f>
        <v>TO</v>
      </c>
      <c r="D2997" s="8" t="str">
        <f>CONCATENATE(tb_MHDI[[#This Row],[Município]],"/",tb_MHDI[[#This Row],[UF]])</f>
        <v>Mateiros/TO</v>
      </c>
      <c r="E2997" s="8">
        <v>0.60699999999999998</v>
      </c>
      <c r="F2997" s="8">
        <v>0.58599999999999997</v>
      </c>
      <c r="G2997" s="8">
        <v>0.82299999999999995</v>
      </c>
      <c r="H2997" s="8">
        <v>0.46300000000000002</v>
      </c>
      <c r="I2997" s="9">
        <f>_xlfn.NUMBERVALUE(INDEX(tb_SVI[],MATCH(tb_MHDI[[#This Row],[mun_uf]],tb_SVI[city_name_uf],0),7),".")</f>
        <v>2010</v>
      </c>
    </row>
    <row r="2998" spans="1:9" x14ac:dyDescent="0.25">
      <c r="A2998" s="8" t="s">
        <v>15036</v>
      </c>
      <c r="B2998" s="8" t="str">
        <f>LEFT(tb_MHDI[[#This Row],[Territorialidades]],(FIND("/",tb_MHDI[[#This Row],[Territorialidades]])-2))</f>
        <v>Matelândia</v>
      </c>
      <c r="C2998" s="8" t="str">
        <f>LEFT(RIGHT(tb_MHDI[[#This Row],[Territorialidades]],3),2)</f>
        <v>PR</v>
      </c>
      <c r="D2998" s="8" t="str">
        <f>CONCATENATE(tb_MHDI[[#This Row],[Município]],"/",tb_MHDI[[#This Row],[UF]])</f>
        <v>Matelândia/PR</v>
      </c>
      <c r="E2998" s="8">
        <v>0.72499999999999998</v>
      </c>
      <c r="F2998" s="8">
        <v>0.71499999999999997</v>
      </c>
      <c r="G2998" s="8">
        <v>0.83099999999999996</v>
      </c>
      <c r="H2998" s="8">
        <v>0.64200000000000002</v>
      </c>
      <c r="I2998" s="9">
        <f>_xlfn.NUMBERVALUE(INDEX(tb_SVI[],MATCH(tb_MHDI[[#This Row],[mun_uf]],tb_SVI[city_name_uf],0),7),".")</f>
        <v>2010</v>
      </c>
    </row>
    <row r="2999" spans="1:9" x14ac:dyDescent="0.25">
      <c r="A2999" s="8" t="s">
        <v>15037</v>
      </c>
      <c r="B2999" s="8" t="str">
        <f>LEFT(tb_MHDI[[#This Row],[Territorialidades]],(FIND("/",tb_MHDI[[#This Row],[Territorialidades]])-2))</f>
        <v>Materlândia</v>
      </c>
      <c r="C2999" s="8" t="str">
        <f>LEFT(RIGHT(tb_MHDI[[#This Row],[Territorialidades]],3),2)</f>
        <v>MG</v>
      </c>
      <c r="D2999" s="8" t="str">
        <f>CONCATENATE(tb_MHDI[[#This Row],[Município]],"/",tb_MHDI[[#This Row],[UF]])</f>
        <v>Materlândia/MG</v>
      </c>
      <c r="E2999" s="8">
        <v>0.59699999999999998</v>
      </c>
      <c r="F2999" s="8">
        <v>0.55700000000000005</v>
      </c>
      <c r="G2999" s="8">
        <v>0.76900000000000002</v>
      </c>
      <c r="H2999" s="8">
        <v>0.497</v>
      </c>
      <c r="I2999" s="9">
        <f>_xlfn.NUMBERVALUE(INDEX(tb_SVI[],MATCH(tb_MHDI[[#This Row],[mun_uf]],tb_SVI[city_name_uf],0),7),".")</f>
        <v>2010</v>
      </c>
    </row>
    <row r="3000" spans="1:9" x14ac:dyDescent="0.25">
      <c r="A3000" s="8" t="s">
        <v>15038</v>
      </c>
      <c r="B3000" s="8" t="str">
        <f>LEFT(tb_MHDI[[#This Row],[Territorialidades]],(FIND("/",tb_MHDI[[#This Row],[Territorialidades]])-2))</f>
        <v>Mateus Leme</v>
      </c>
      <c r="C3000" s="8" t="str">
        <f>LEFT(RIGHT(tb_MHDI[[#This Row],[Territorialidades]],3),2)</f>
        <v>MG</v>
      </c>
      <c r="D3000" s="8" t="str">
        <f>CONCATENATE(tb_MHDI[[#This Row],[Município]],"/",tb_MHDI[[#This Row],[UF]])</f>
        <v>Mateus Leme/MG</v>
      </c>
      <c r="E3000" s="8">
        <v>0.70399999999999996</v>
      </c>
      <c r="F3000" s="8">
        <v>0.68799999999999994</v>
      </c>
      <c r="G3000" s="8">
        <v>0.83899999999999997</v>
      </c>
      <c r="H3000" s="8">
        <v>0.60399999999999998</v>
      </c>
      <c r="I3000" s="9">
        <f>_xlfn.NUMBERVALUE(INDEX(tb_SVI[],MATCH(tb_MHDI[[#This Row],[mun_uf]],tb_SVI[city_name_uf],0),7),".")</f>
        <v>2010</v>
      </c>
    </row>
    <row r="3001" spans="1:9" x14ac:dyDescent="0.25">
      <c r="A3001" s="8" t="s">
        <v>15039</v>
      </c>
      <c r="B3001" s="8" t="str">
        <f>LEFT(tb_MHDI[[#This Row],[Territorialidades]],(FIND("/",tb_MHDI[[#This Row],[Territorialidades]])-2))</f>
        <v>Mathias Lobato</v>
      </c>
      <c r="C3001" s="8" t="str">
        <f>LEFT(RIGHT(tb_MHDI[[#This Row],[Territorialidades]],3),2)</f>
        <v>MG</v>
      </c>
      <c r="D3001" s="8" t="str">
        <f>CONCATENATE(tb_MHDI[[#This Row],[Município]],"/",tb_MHDI[[#This Row],[UF]])</f>
        <v>Mathias Lobato/MG</v>
      </c>
      <c r="E3001" s="8">
        <v>0.61199999999999999</v>
      </c>
      <c r="F3001" s="8">
        <v>0.59599999999999997</v>
      </c>
      <c r="G3001" s="8">
        <v>0.79500000000000004</v>
      </c>
      <c r="H3001" s="8">
        <v>0.48299999999999998</v>
      </c>
      <c r="I3001" s="9">
        <f>_xlfn.NUMBERVALUE(INDEX(tb_SVI[],MATCH(tb_MHDI[[#This Row],[mun_uf]],tb_SVI[city_name_uf],0),7),".")</f>
        <v>2010</v>
      </c>
    </row>
    <row r="3002" spans="1:9" x14ac:dyDescent="0.25">
      <c r="A3002" s="8" t="s">
        <v>15040</v>
      </c>
      <c r="B3002" s="8" t="str">
        <f>LEFT(tb_MHDI[[#This Row],[Territorialidades]],(FIND("/",tb_MHDI[[#This Row],[Territorialidades]])-2))</f>
        <v>Matias Barbosa</v>
      </c>
      <c r="C3002" s="8" t="str">
        <f>LEFT(RIGHT(tb_MHDI[[#This Row],[Territorialidades]],3),2)</f>
        <v>MG</v>
      </c>
      <c r="D3002" s="8" t="str">
        <f>CONCATENATE(tb_MHDI[[#This Row],[Município]],"/",tb_MHDI[[#This Row],[UF]])</f>
        <v>Matias Barbosa/MG</v>
      </c>
      <c r="E3002" s="8">
        <v>0.72</v>
      </c>
      <c r="F3002" s="8">
        <v>0.70299999999999996</v>
      </c>
      <c r="G3002" s="8">
        <v>0.86199999999999999</v>
      </c>
      <c r="H3002" s="8">
        <v>0.61599999999999999</v>
      </c>
      <c r="I3002" s="9">
        <f>_xlfn.NUMBERVALUE(INDEX(tb_SVI[],MATCH(tb_MHDI[[#This Row],[mun_uf]],tb_SVI[city_name_uf],0),7),".")</f>
        <v>2010</v>
      </c>
    </row>
    <row r="3003" spans="1:9" x14ac:dyDescent="0.25">
      <c r="A3003" s="8" t="s">
        <v>15041</v>
      </c>
      <c r="B3003" s="8" t="str">
        <f>LEFT(tb_MHDI[[#This Row],[Territorialidades]],(FIND("/",tb_MHDI[[#This Row],[Territorialidades]])-2))</f>
        <v>Matias Cardoso</v>
      </c>
      <c r="C3003" s="8" t="str">
        <f>LEFT(RIGHT(tb_MHDI[[#This Row],[Territorialidades]],3),2)</f>
        <v>MG</v>
      </c>
      <c r="D3003" s="8" t="str">
        <f>CONCATENATE(tb_MHDI[[#This Row],[Município]],"/",tb_MHDI[[#This Row],[UF]])</f>
        <v>Matias Cardoso/MG</v>
      </c>
      <c r="E3003" s="8">
        <v>0.61599999999999999</v>
      </c>
      <c r="F3003" s="8">
        <v>0.58399999999999996</v>
      </c>
      <c r="G3003" s="8">
        <v>0.79900000000000004</v>
      </c>
      <c r="H3003" s="8">
        <v>0.501</v>
      </c>
      <c r="I3003" s="9">
        <f>_xlfn.NUMBERVALUE(INDEX(tb_SVI[],MATCH(tb_MHDI[[#This Row],[mun_uf]],tb_SVI[city_name_uf],0),7),".")</f>
        <v>2010</v>
      </c>
    </row>
    <row r="3004" spans="1:9" x14ac:dyDescent="0.25">
      <c r="A3004" s="8" t="s">
        <v>15042</v>
      </c>
      <c r="B3004" s="8" t="str">
        <f>LEFT(tb_MHDI[[#This Row],[Territorialidades]],(FIND("/",tb_MHDI[[#This Row],[Territorialidades]])-2))</f>
        <v>Matias Olímpio</v>
      </c>
      <c r="C3004" s="8" t="str">
        <f>LEFT(RIGHT(tb_MHDI[[#This Row],[Territorialidades]],3),2)</f>
        <v>PI</v>
      </c>
      <c r="D3004" s="8" t="str">
        <f>CONCATENATE(tb_MHDI[[#This Row],[Município]],"/",tb_MHDI[[#This Row],[UF]])</f>
        <v>Matias Olímpio/PI</v>
      </c>
      <c r="E3004" s="8">
        <v>0.56200000000000006</v>
      </c>
      <c r="F3004" s="8">
        <v>0.52100000000000002</v>
      </c>
      <c r="G3004" s="8">
        <v>0.77900000000000003</v>
      </c>
      <c r="H3004" s="8">
        <v>0.438</v>
      </c>
      <c r="I3004" s="9">
        <f>_xlfn.NUMBERVALUE(INDEX(tb_SVI[],MATCH(tb_MHDI[[#This Row],[mun_uf]],tb_SVI[city_name_uf],0),7),".")</f>
        <v>2010</v>
      </c>
    </row>
    <row r="3005" spans="1:9" x14ac:dyDescent="0.25">
      <c r="A3005" s="8" t="s">
        <v>15043</v>
      </c>
      <c r="B3005" s="8" t="str">
        <f>LEFT(tb_MHDI[[#This Row],[Territorialidades]],(FIND("/",tb_MHDI[[#This Row],[Territorialidades]])-2))</f>
        <v>Matina</v>
      </c>
      <c r="C3005" s="8" t="str">
        <f>LEFT(RIGHT(tb_MHDI[[#This Row],[Territorialidades]],3),2)</f>
        <v>BA</v>
      </c>
      <c r="D3005" s="8" t="str">
        <f>CONCATENATE(tb_MHDI[[#This Row],[Município]],"/",tb_MHDI[[#This Row],[UF]])</f>
        <v>Matina/BA</v>
      </c>
      <c r="E3005" s="8">
        <v>0.57199999999999995</v>
      </c>
      <c r="F3005" s="8">
        <v>0.53800000000000003</v>
      </c>
      <c r="G3005" s="8">
        <v>0.74</v>
      </c>
      <c r="H3005" s="8">
        <v>0.46899999999999997</v>
      </c>
      <c r="I3005" s="9">
        <f>_xlfn.NUMBERVALUE(INDEX(tb_SVI[],MATCH(tb_MHDI[[#This Row],[mun_uf]],tb_SVI[city_name_uf],0),7),".")</f>
        <v>2010</v>
      </c>
    </row>
    <row r="3006" spans="1:9" x14ac:dyDescent="0.25">
      <c r="A3006" s="8" t="s">
        <v>15044</v>
      </c>
      <c r="B3006" s="8" t="str">
        <f>LEFT(tb_MHDI[[#This Row],[Territorialidades]],(FIND("/",tb_MHDI[[#This Row],[Territorialidades]])-2))</f>
        <v>Matinha</v>
      </c>
      <c r="C3006" s="8" t="str">
        <f>LEFT(RIGHT(tb_MHDI[[#This Row],[Territorialidades]],3),2)</f>
        <v>MA</v>
      </c>
      <c r="D3006" s="8" t="str">
        <f>CONCATENATE(tb_MHDI[[#This Row],[Município]],"/",tb_MHDI[[#This Row],[UF]])</f>
        <v>Matinha/MA</v>
      </c>
      <c r="E3006" s="8">
        <v>0.61899999999999999</v>
      </c>
      <c r="F3006" s="8">
        <v>0.57899999999999996</v>
      </c>
      <c r="G3006" s="8">
        <v>0.73099999999999998</v>
      </c>
      <c r="H3006" s="8">
        <v>0.56000000000000005</v>
      </c>
      <c r="I3006" s="9">
        <f>_xlfn.NUMBERVALUE(INDEX(tb_SVI[],MATCH(tb_MHDI[[#This Row],[mun_uf]],tb_SVI[city_name_uf],0),7),".")</f>
        <v>2010</v>
      </c>
    </row>
    <row r="3007" spans="1:9" x14ac:dyDescent="0.25">
      <c r="A3007" s="8" t="s">
        <v>15045</v>
      </c>
      <c r="B3007" s="8" t="str">
        <f>LEFT(tb_MHDI[[#This Row],[Territorialidades]],(FIND("/",tb_MHDI[[#This Row],[Territorialidades]])-2))</f>
        <v>Matinhas</v>
      </c>
      <c r="C3007" s="8" t="str">
        <f>LEFT(RIGHT(tb_MHDI[[#This Row],[Territorialidades]],3),2)</f>
        <v>PB</v>
      </c>
      <c r="D3007" s="8" t="str">
        <f>CONCATENATE(tb_MHDI[[#This Row],[Município]],"/",tb_MHDI[[#This Row],[UF]])</f>
        <v>Matinhas/PB</v>
      </c>
      <c r="E3007" s="8">
        <v>0.54100000000000004</v>
      </c>
      <c r="F3007" s="8">
        <v>0.53100000000000003</v>
      </c>
      <c r="G3007" s="8">
        <v>0.747</v>
      </c>
      <c r="H3007" s="8">
        <v>0.4</v>
      </c>
      <c r="I3007" s="9">
        <f>_xlfn.NUMBERVALUE(INDEX(tb_SVI[],MATCH(tb_MHDI[[#This Row],[mun_uf]],tb_SVI[city_name_uf],0),7),".")</f>
        <v>2010</v>
      </c>
    </row>
    <row r="3008" spans="1:9" x14ac:dyDescent="0.25">
      <c r="A3008" s="8" t="s">
        <v>15046</v>
      </c>
      <c r="B3008" s="8" t="str">
        <f>LEFT(tb_MHDI[[#This Row],[Territorialidades]],(FIND("/",tb_MHDI[[#This Row],[Territorialidades]])-2))</f>
        <v>Matinhos</v>
      </c>
      <c r="C3008" s="8" t="str">
        <f>LEFT(RIGHT(tb_MHDI[[#This Row],[Territorialidades]],3),2)</f>
        <v>PR</v>
      </c>
      <c r="D3008" s="8" t="str">
        <f>CONCATENATE(tb_MHDI[[#This Row],[Município]],"/",tb_MHDI[[#This Row],[UF]])</f>
        <v>Matinhos/PR</v>
      </c>
      <c r="E3008" s="8">
        <v>0.74299999999999999</v>
      </c>
      <c r="F3008" s="8">
        <v>0.74299999999999999</v>
      </c>
      <c r="G3008" s="8">
        <v>0.83399999999999996</v>
      </c>
      <c r="H3008" s="8">
        <v>0.66200000000000003</v>
      </c>
      <c r="I3008" s="9">
        <f>_xlfn.NUMBERVALUE(INDEX(tb_SVI[],MATCH(tb_MHDI[[#This Row],[mun_uf]],tb_SVI[city_name_uf],0),7),".")</f>
        <v>2010</v>
      </c>
    </row>
    <row r="3009" spans="1:9" x14ac:dyDescent="0.25">
      <c r="A3009" s="8" t="s">
        <v>15047</v>
      </c>
      <c r="B3009" s="8" t="str">
        <f>LEFT(tb_MHDI[[#This Row],[Territorialidades]],(FIND("/",tb_MHDI[[#This Row],[Territorialidades]])-2))</f>
        <v>Matipó</v>
      </c>
      <c r="C3009" s="8" t="str">
        <f>LEFT(RIGHT(tb_MHDI[[#This Row],[Territorialidades]],3),2)</f>
        <v>MG</v>
      </c>
      <c r="D3009" s="8" t="str">
        <f>CONCATENATE(tb_MHDI[[#This Row],[Município]],"/",tb_MHDI[[#This Row],[UF]])</f>
        <v>Matipó/MG</v>
      </c>
      <c r="E3009" s="8">
        <v>0.63100000000000001</v>
      </c>
      <c r="F3009" s="8">
        <v>0.63</v>
      </c>
      <c r="G3009" s="8">
        <v>0.78</v>
      </c>
      <c r="H3009" s="8">
        <v>0.51100000000000001</v>
      </c>
      <c r="I3009" s="9">
        <f>_xlfn.NUMBERVALUE(INDEX(tb_SVI[],MATCH(tb_MHDI[[#This Row],[mun_uf]],tb_SVI[city_name_uf],0),7),".")</f>
        <v>2010</v>
      </c>
    </row>
    <row r="3010" spans="1:9" x14ac:dyDescent="0.25">
      <c r="A3010" s="8" t="s">
        <v>15048</v>
      </c>
      <c r="B3010" s="8" t="str">
        <f>LEFT(tb_MHDI[[#This Row],[Territorialidades]],(FIND("/",tb_MHDI[[#This Row],[Territorialidades]])-2))</f>
        <v>Mato Castelhano</v>
      </c>
      <c r="C3010" s="8" t="str">
        <f>LEFT(RIGHT(tb_MHDI[[#This Row],[Territorialidades]],3),2)</f>
        <v>RS</v>
      </c>
      <c r="D3010" s="8" t="str">
        <f>CONCATENATE(tb_MHDI[[#This Row],[Município]],"/",tb_MHDI[[#This Row],[UF]])</f>
        <v>Mato Castelhano/RS</v>
      </c>
      <c r="E3010" s="8">
        <v>0.72699999999999998</v>
      </c>
      <c r="F3010" s="8">
        <v>0.752</v>
      </c>
      <c r="G3010" s="8">
        <v>0.83899999999999997</v>
      </c>
      <c r="H3010" s="8">
        <v>0.60799999999999998</v>
      </c>
      <c r="I3010" s="9">
        <f>_xlfn.NUMBERVALUE(INDEX(tb_SVI[],MATCH(tb_MHDI[[#This Row],[mun_uf]],tb_SVI[city_name_uf],0),7),".")</f>
        <v>2010</v>
      </c>
    </row>
    <row r="3011" spans="1:9" x14ac:dyDescent="0.25">
      <c r="A3011" s="8" t="s">
        <v>15049</v>
      </c>
      <c r="B3011" s="8" t="str">
        <f>LEFT(tb_MHDI[[#This Row],[Territorialidades]],(FIND("/",tb_MHDI[[#This Row],[Territorialidades]])-2))</f>
        <v>Matões do Norte</v>
      </c>
      <c r="C3011" s="8" t="str">
        <f>LEFT(RIGHT(tb_MHDI[[#This Row],[Territorialidades]],3),2)</f>
        <v>MA</v>
      </c>
      <c r="D3011" s="8" t="str">
        <f>CONCATENATE(tb_MHDI[[#This Row],[Município]],"/",tb_MHDI[[#This Row],[UF]])</f>
        <v>Matões do Norte/MA</v>
      </c>
      <c r="E3011" s="8">
        <v>0.53300000000000003</v>
      </c>
      <c r="F3011" s="8">
        <v>0.45200000000000001</v>
      </c>
      <c r="G3011" s="8">
        <v>0.76800000000000002</v>
      </c>
      <c r="H3011" s="8">
        <v>0.436</v>
      </c>
      <c r="I3011" s="9">
        <f>_xlfn.NUMBERVALUE(INDEX(tb_SVI[],MATCH(tb_MHDI[[#This Row],[mun_uf]],tb_SVI[city_name_uf],0),7),".")</f>
        <v>2010</v>
      </c>
    </row>
    <row r="3012" spans="1:9" x14ac:dyDescent="0.25">
      <c r="A3012" s="8" t="s">
        <v>15050</v>
      </c>
      <c r="B3012" s="8" t="str">
        <f>LEFT(tb_MHDI[[#This Row],[Territorialidades]],(FIND("/",tb_MHDI[[#This Row],[Territorialidades]])-2))</f>
        <v>Matões</v>
      </c>
      <c r="C3012" s="8" t="str">
        <f>LEFT(RIGHT(tb_MHDI[[#This Row],[Territorialidades]],3),2)</f>
        <v>MA</v>
      </c>
      <c r="D3012" s="8" t="str">
        <f>CONCATENATE(tb_MHDI[[#This Row],[Município]],"/",tb_MHDI[[#This Row],[UF]])</f>
        <v>Matões/MA</v>
      </c>
      <c r="E3012" s="8">
        <v>0.55000000000000004</v>
      </c>
      <c r="F3012" s="8">
        <v>0.51900000000000002</v>
      </c>
      <c r="G3012" s="8">
        <v>0.73899999999999999</v>
      </c>
      <c r="H3012" s="8">
        <v>0.434</v>
      </c>
      <c r="I3012" s="9">
        <f>_xlfn.NUMBERVALUE(INDEX(tb_SVI[],MATCH(tb_MHDI[[#This Row],[mun_uf]],tb_SVI[city_name_uf],0),7),".")</f>
        <v>2010</v>
      </c>
    </row>
    <row r="3013" spans="1:9" x14ac:dyDescent="0.25">
      <c r="A3013" s="8" t="s">
        <v>15051</v>
      </c>
      <c r="B3013" s="8" t="str">
        <f>LEFT(tb_MHDI[[#This Row],[Territorialidades]],(FIND("/",tb_MHDI[[#This Row],[Territorialidades]])-2))</f>
        <v>Mato Grosso</v>
      </c>
      <c r="C3013" s="8" t="str">
        <f>LEFT(RIGHT(tb_MHDI[[#This Row],[Territorialidades]],3),2)</f>
        <v>PB</v>
      </c>
      <c r="D3013" s="8" t="str">
        <f>CONCATENATE(tb_MHDI[[#This Row],[Município]],"/",tb_MHDI[[#This Row],[UF]])</f>
        <v>Mato Grosso/PB</v>
      </c>
      <c r="E3013" s="8">
        <v>0.56499999999999995</v>
      </c>
      <c r="F3013" s="8">
        <v>0.56599999999999995</v>
      </c>
      <c r="G3013" s="8">
        <v>0.76</v>
      </c>
      <c r="H3013" s="8">
        <v>0.41899999999999998</v>
      </c>
      <c r="I3013" s="9">
        <f>_xlfn.NUMBERVALUE(INDEX(tb_SVI[],MATCH(tb_MHDI[[#This Row],[mun_uf]],tb_SVI[city_name_uf],0),7),".")</f>
        <v>2010</v>
      </c>
    </row>
    <row r="3014" spans="1:9" x14ac:dyDescent="0.25">
      <c r="A3014" s="8" t="s">
        <v>15052</v>
      </c>
      <c r="B3014" s="8" t="str">
        <f>LEFT(tb_MHDI[[#This Row],[Territorialidades]],(FIND("/",tb_MHDI[[#This Row],[Territorialidades]])-2))</f>
        <v>Mato Leitão</v>
      </c>
      <c r="C3014" s="8" t="str">
        <f>LEFT(RIGHT(tb_MHDI[[#This Row],[Territorialidades]],3),2)</f>
        <v>RS</v>
      </c>
      <c r="D3014" s="8" t="str">
        <f>CONCATENATE(tb_MHDI[[#This Row],[Município]],"/",tb_MHDI[[#This Row],[UF]])</f>
        <v>Mato Leitão/RS</v>
      </c>
      <c r="E3014" s="8">
        <v>0.746</v>
      </c>
      <c r="F3014" s="8">
        <v>0.72099999999999997</v>
      </c>
      <c r="G3014" s="8">
        <v>0.85299999999999998</v>
      </c>
      <c r="H3014" s="8">
        <v>0.67600000000000005</v>
      </c>
      <c r="I3014" s="9">
        <f>_xlfn.NUMBERVALUE(INDEX(tb_SVI[],MATCH(tb_MHDI[[#This Row],[mun_uf]],tb_SVI[city_name_uf],0),7),".")</f>
        <v>2010</v>
      </c>
    </row>
    <row r="3015" spans="1:9" x14ac:dyDescent="0.25">
      <c r="A3015" s="8" t="s">
        <v>15053</v>
      </c>
      <c r="B3015" s="8" t="str">
        <f>LEFT(tb_MHDI[[#This Row],[Territorialidades]],(FIND("/",tb_MHDI[[#This Row],[Territorialidades]])-2))</f>
        <v>Mato Queimado</v>
      </c>
      <c r="C3015" s="8" t="str">
        <f>LEFT(RIGHT(tb_MHDI[[#This Row],[Territorialidades]],3),2)</f>
        <v>RS</v>
      </c>
      <c r="D3015" s="8" t="str">
        <f>CONCATENATE(tb_MHDI[[#This Row],[Município]],"/",tb_MHDI[[#This Row],[UF]])</f>
        <v>Mato Queimado/RS</v>
      </c>
      <c r="E3015" s="8">
        <v>0.71699999999999997</v>
      </c>
      <c r="F3015" s="8">
        <v>0.70199999999999996</v>
      </c>
      <c r="G3015" s="8">
        <v>0.87</v>
      </c>
      <c r="H3015" s="8">
        <v>0.60299999999999998</v>
      </c>
      <c r="I3015" s="9">
        <f>_xlfn.NUMBERVALUE(INDEX(tb_SVI[],MATCH(tb_MHDI[[#This Row],[mun_uf]],tb_SVI[city_name_uf],0),7),".")</f>
        <v>2010</v>
      </c>
    </row>
    <row r="3016" spans="1:9" x14ac:dyDescent="0.25">
      <c r="A3016" s="8" t="s">
        <v>15054</v>
      </c>
      <c r="B3016" s="8" t="str">
        <f>LEFT(tb_MHDI[[#This Row],[Territorialidades]],(FIND("/",tb_MHDI[[#This Row],[Territorialidades]])-2))</f>
        <v>Mato Rico</v>
      </c>
      <c r="C3016" s="8" t="str">
        <f>LEFT(RIGHT(tb_MHDI[[#This Row],[Territorialidades]],3),2)</f>
        <v>PR</v>
      </c>
      <c r="D3016" s="8" t="str">
        <f>CONCATENATE(tb_MHDI[[#This Row],[Município]],"/",tb_MHDI[[#This Row],[UF]])</f>
        <v>Mato Rico/PR</v>
      </c>
      <c r="E3016" s="8">
        <v>0.63200000000000001</v>
      </c>
      <c r="F3016" s="8">
        <v>0.57999999999999996</v>
      </c>
      <c r="G3016" s="8">
        <v>0.81200000000000006</v>
      </c>
      <c r="H3016" s="8">
        <v>0.53600000000000003</v>
      </c>
      <c r="I3016" s="9">
        <f>_xlfn.NUMBERVALUE(INDEX(tb_SVI[],MATCH(tb_MHDI[[#This Row],[mun_uf]],tb_SVI[city_name_uf],0),7),".")</f>
        <v>2010</v>
      </c>
    </row>
    <row r="3017" spans="1:9" x14ac:dyDescent="0.25">
      <c r="A3017" s="8" t="s">
        <v>15055</v>
      </c>
      <c r="B3017" s="8" t="str">
        <f>LEFT(tb_MHDI[[#This Row],[Territorialidades]],(FIND("/",tb_MHDI[[#This Row],[Territorialidades]])-2))</f>
        <v>Matos Costa</v>
      </c>
      <c r="C3017" s="8" t="str">
        <f>LEFT(RIGHT(tb_MHDI[[#This Row],[Territorialidades]],3),2)</f>
        <v>SC</v>
      </c>
      <c r="D3017" s="8" t="str">
        <f>CONCATENATE(tb_MHDI[[#This Row],[Município]],"/",tb_MHDI[[#This Row],[UF]])</f>
        <v>Matos Costa/SC</v>
      </c>
      <c r="E3017" s="8">
        <v>0.65700000000000003</v>
      </c>
      <c r="F3017" s="8">
        <v>0.63</v>
      </c>
      <c r="G3017" s="8">
        <v>0.83099999999999996</v>
      </c>
      <c r="H3017" s="8">
        <v>0.54100000000000004</v>
      </c>
      <c r="I3017" s="9">
        <f>_xlfn.NUMBERVALUE(INDEX(tb_SVI[],MATCH(tb_MHDI[[#This Row],[mun_uf]],tb_SVI[city_name_uf],0),7),".")</f>
        <v>2010</v>
      </c>
    </row>
    <row r="3018" spans="1:9" x14ac:dyDescent="0.25">
      <c r="A3018" s="8" t="s">
        <v>15056</v>
      </c>
      <c r="B3018" s="8" t="str">
        <f>LEFT(tb_MHDI[[#This Row],[Territorialidades]],(FIND("/",tb_MHDI[[#This Row],[Territorialidades]])-2))</f>
        <v>Mato Verde</v>
      </c>
      <c r="C3018" s="8" t="str">
        <f>LEFT(RIGHT(tb_MHDI[[#This Row],[Territorialidades]],3),2)</f>
        <v>MG</v>
      </c>
      <c r="D3018" s="8" t="str">
        <f>CONCATENATE(tb_MHDI[[#This Row],[Município]],"/",tb_MHDI[[#This Row],[UF]])</f>
        <v>Mato Verde/MG</v>
      </c>
      <c r="E3018" s="8">
        <v>0.66200000000000003</v>
      </c>
      <c r="F3018" s="8">
        <v>0.60399999999999998</v>
      </c>
      <c r="G3018" s="8">
        <v>0.78900000000000003</v>
      </c>
      <c r="H3018" s="8">
        <v>0.61</v>
      </c>
      <c r="I3018" s="9">
        <f>_xlfn.NUMBERVALUE(INDEX(tb_SVI[],MATCH(tb_MHDI[[#This Row],[mun_uf]],tb_SVI[city_name_uf],0),7),".")</f>
        <v>2010</v>
      </c>
    </row>
    <row r="3019" spans="1:9" x14ac:dyDescent="0.25">
      <c r="A3019" s="8" t="s">
        <v>15057</v>
      </c>
      <c r="B3019" s="8" t="str">
        <f>LEFT(tb_MHDI[[#This Row],[Territorialidades]],(FIND("/",tb_MHDI[[#This Row],[Territorialidades]])-2))</f>
        <v>Matozinhos</v>
      </c>
      <c r="C3019" s="8" t="str">
        <f>LEFT(RIGHT(tb_MHDI[[#This Row],[Territorialidades]],3),2)</f>
        <v>MG</v>
      </c>
      <c r="D3019" s="8" t="str">
        <f>CONCATENATE(tb_MHDI[[#This Row],[Município]],"/",tb_MHDI[[#This Row],[UF]])</f>
        <v>Matozinhos/MG</v>
      </c>
      <c r="E3019" s="8">
        <v>0.73099999999999998</v>
      </c>
      <c r="F3019" s="8">
        <v>0.69</v>
      </c>
      <c r="G3019" s="8">
        <v>0.86399999999999999</v>
      </c>
      <c r="H3019" s="8">
        <v>0.65400000000000003</v>
      </c>
      <c r="I3019" s="9">
        <f>_xlfn.NUMBERVALUE(INDEX(tb_SVI[],MATCH(tb_MHDI[[#This Row],[mun_uf]],tb_SVI[city_name_uf],0),7),".")</f>
        <v>2010</v>
      </c>
    </row>
    <row r="3020" spans="1:9" x14ac:dyDescent="0.25">
      <c r="A3020" s="8" t="s">
        <v>15058</v>
      </c>
      <c r="B3020" s="8" t="str">
        <f>LEFT(tb_MHDI[[#This Row],[Territorialidades]],(FIND("/",tb_MHDI[[#This Row],[Territorialidades]])-2))</f>
        <v>Matrinchã</v>
      </c>
      <c r="C3020" s="8" t="str">
        <f>LEFT(RIGHT(tb_MHDI[[#This Row],[Territorialidades]],3),2)</f>
        <v>GO</v>
      </c>
      <c r="D3020" s="8" t="str">
        <f>CONCATENATE(tb_MHDI[[#This Row],[Município]],"/",tb_MHDI[[#This Row],[UF]])</f>
        <v>Matrinchã/GO</v>
      </c>
      <c r="E3020" s="8">
        <v>0.67900000000000005</v>
      </c>
      <c r="F3020" s="8">
        <v>0.65100000000000002</v>
      </c>
      <c r="G3020" s="8">
        <v>0.84</v>
      </c>
      <c r="H3020" s="8">
        <v>0.57199999999999995</v>
      </c>
      <c r="I3020" s="9">
        <f>_xlfn.NUMBERVALUE(INDEX(tb_SVI[],MATCH(tb_MHDI[[#This Row],[mun_uf]],tb_SVI[city_name_uf],0),7),".")</f>
        <v>2010</v>
      </c>
    </row>
    <row r="3021" spans="1:9" x14ac:dyDescent="0.25">
      <c r="A3021" s="8" t="s">
        <v>15059</v>
      </c>
      <c r="B3021" s="8" t="str">
        <f>LEFT(tb_MHDI[[#This Row],[Territorialidades]],(FIND("/",tb_MHDI[[#This Row],[Territorialidades]])-2))</f>
        <v>Matriz de Camaragibe</v>
      </c>
      <c r="C3021" s="8" t="str">
        <f>LEFT(RIGHT(tb_MHDI[[#This Row],[Territorialidades]],3),2)</f>
        <v>AL</v>
      </c>
      <c r="D3021" s="8" t="str">
        <f>CONCATENATE(tb_MHDI[[#This Row],[Município]],"/",tb_MHDI[[#This Row],[UF]])</f>
        <v>Matriz de Camaragibe/AL</v>
      </c>
      <c r="E3021" s="8">
        <v>0.58399999999999996</v>
      </c>
      <c r="F3021" s="8">
        <v>0.54100000000000004</v>
      </c>
      <c r="G3021" s="8">
        <v>0.77700000000000002</v>
      </c>
      <c r="H3021" s="8">
        <v>0.47299999999999998</v>
      </c>
      <c r="I3021" s="9">
        <f>_xlfn.NUMBERVALUE(INDEX(tb_SVI[],MATCH(tb_MHDI[[#This Row],[mun_uf]],tb_SVI[city_name_uf],0),7),".")</f>
        <v>2010</v>
      </c>
    </row>
    <row r="3022" spans="1:9" x14ac:dyDescent="0.25">
      <c r="A3022" s="8" t="s">
        <v>15060</v>
      </c>
      <c r="B3022" s="8" t="str">
        <f>LEFT(tb_MHDI[[#This Row],[Territorialidades]],(FIND("/",tb_MHDI[[#This Row],[Territorialidades]])-2))</f>
        <v>Matupá</v>
      </c>
      <c r="C3022" s="8" t="str">
        <f>LEFT(RIGHT(tb_MHDI[[#This Row],[Territorialidades]],3),2)</f>
        <v>MT</v>
      </c>
      <c r="D3022" s="8" t="str">
        <f>CONCATENATE(tb_MHDI[[#This Row],[Município]],"/",tb_MHDI[[#This Row],[UF]])</f>
        <v>Matupá/MT</v>
      </c>
      <c r="E3022" s="8">
        <v>0.71599999999999997</v>
      </c>
      <c r="F3022" s="8">
        <v>0.70599999999999996</v>
      </c>
      <c r="G3022" s="8">
        <v>0.82399999999999995</v>
      </c>
      <c r="H3022" s="8">
        <v>0.63100000000000001</v>
      </c>
      <c r="I3022" s="9">
        <f>_xlfn.NUMBERVALUE(INDEX(tb_SVI[],MATCH(tb_MHDI[[#This Row],[mun_uf]],tb_SVI[city_name_uf],0),7),".")</f>
        <v>2010</v>
      </c>
    </row>
    <row r="3023" spans="1:9" x14ac:dyDescent="0.25">
      <c r="A3023" s="8" t="s">
        <v>15061</v>
      </c>
      <c r="B3023" s="8" t="str">
        <f>LEFT(tb_MHDI[[#This Row],[Territorialidades]],(FIND("/",tb_MHDI[[#This Row],[Territorialidades]])-2))</f>
        <v>Maturéia</v>
      </c>
      <c r="C3023" s="8" t="str">
        <f>LEFT(RIGHT(tb_MHDI[[#This Row],[Territorialidades]],3),2)</f>
        <v>PB</v>
      </c>
      <c r="D3023" s="8" t="str">
        <f>CONCATENATE(tb_MHDI[[#This Row],[Município]],"/",tb_MHDI[[#This Row],[UF]])</f>
        <v>Maturéia/PB</v>
      </c>
      <c r="E3023" s="8">
        <v>0.57199999999999995</v>
      </c>
      <c r="F3023" s="8">
        <v>0.54</v>
      </c>
      <c r="G3023" s="8">
        <v>0.73</v>
      </c>
      <c r="H3023" s="8">
        <v>0.47399999999999998</v>
      </c>
      <c r="I3023" s="9">
        <f>_xlfn.NUMBERVALUE(INDEX(tb_SVI[],MATCH(tb_MHDI[[#This Row],[mun_uf]],tb_SVI[city_name_uf],0),7),".")</f>
        <v>2010</v>
      </c>
    </row>
    <row r="3024" spans="1:9" x14ac:dyDescent="0.25">
      <c r="A3024" s="8" t="s">
        <v>15062</v>
      </c>
      <c r="B3024" s="8" t="str">
        <f>LEFT(tb_MHDI[[#This Row],[Territorialidades]],(FIND("/",tb_MHDI[[#This Row],[Territorialidades]])-2))</f>
        <v>Matutina</v>
      </c>
      <c r="C3024" s="8" t="str">
        <f>LEFT(RIGHT(tb_MHDI[[#This Row],[Territorialidades]],3),2)</f>
        <v>MG</v>
      </c>
      <c r="D3024" s="8" t="str">
        <f>CONCATENATE(tb_MHDI[[#This Row],[Município]],"/",tb_MHDI[[#This Row],[UF]])</f>
        <v>Matutina/MG</v>
      </c>
      <c r="E3024" s="8">
        <v>0.70699999999999996</v>
      </c>
      <c r="F3024" s="8">
        <v>0.74399999999999999</v>
      </c>
      <c r="G3024" s="8">
        <v>0.85899999999999999</v>
      </c>
      <c r="H3024" s="8">
        <v>0.55200000000000005</v>
      </c>
      <c r="I3024" s="9">
        <f>_xlfn.NUMBERVALUE(INDEX(tb_SVI[],MATCH(tb_MHDI[[#This Row],[mun_uf]],tb_SVI[city_name_uf],0),7),".")</f>
        <v>2010</v>
      </c>
    </row>
    <row r="3025" spans="1:9" x14ac:dyDescent="0.25">
      <c r="A3025" s="8" t="s">
        <v>15063</v>
      </c>
      <c r="B3025" s="8" t="str">
        <f>LEFT(tb_MHDI[[#This Row],[Territorialidades]],(FIND("/",tb_MHDI[[#This Row],[Territorialidades]])-2))</f>
        <v>Mauá da Serra</v>
      </c>
      <c r="C3025" s="8" t="str">
        <f>LEFT(RIGHT(tb_MHDI[[#This Row],[Territorialidades]],3),2)</f>
        <v>PR</v>
      </c>
      <c r="D3025" s="8" t="str">
        <f>CONCATENATE(tb_MHDI[[#This Row],[Município]],"/",tb_MHDI[[#This Row],[UF]])</f>
        <v>Mauá da Serra/PR</v>
      </c>
      <c r="E3025" s="8">
        <v>0.65200000000000002</v>
      </c>
      <c r="F3025" s="8">
        <v>0.66100000000000003</v>
      </c>
      <c r="G3025" s="8">
        <v>0.79300000000000004</v>
      </c>
      <c r="H3025" s="8">
        <v>0.52900000000000003</v>
      </c>
      <c r="I3025" s="9">
        <f>_xlfn.NUMBERVALUE(INDEX(tb_SVI[],MATCH(tb_MHDI[[#This Row],[mun_uf]],tb_SVI[city_name_uf],0),7),".")</f>
        <v>2010</v>
      </c>
    </row>
    <row r="3026" spans="1:9" x14ac:dyDescent="0.25">
      <c r="A3026" s="8" t="s">
        <v>15064</v>
      </c>
      <c r="B3026" s="8" t="str">
        <f>LEFT(tb_MHDI[[#This Row],[Territorialidades]],(FIND("/",tb_MHDI[[#This Row],[Territorialidades]])-2))</f>
        <v>Mauá</v>
      </c>
      <c r="C3026" s="8" t="str">
        <f>LEFT(RIGHT(tb_MHDI[[#This Row],[Territorialidades]],3),2)</f>
        <v>SP</v>
      </c>
      <c r="D3026" s="8" t="str">
        <f>CONCATENATE(tb_MHDI[[#This Row],[Município]],"/",tb_MHDI[[#This Row],[UF]])</f>
        <v>Mauá/SP</v>
      </c>
      <c r="E3026" s="8">
        <v>0.76600000000000001</v>
      </c>
      <c r="F3026" s="8">
        <v>0.72099999999999997</v>
      </c>
      <c r="G3026" s="8">
        <v>0.85199999999999998</v>
      </c>
      <c r="H3026" s="8">
        <v>0.73299999999999998</v>
      </c>
      <c r="I3026" s="9">
        <f>_xlfn.NUMBERVALUE(INDEX(tb_SVI[],MATCH(tb_MHDI[[#This Row],[mun_uf]],tb_SVI[city_name_uf],0),7),".")</f>
        <v>2010</v>
      </c>
    </row>
    <row r="3027" spans="1:9" x14ac:dyDescent="0.25">
      <c r="A3027" s="8" t="s">
        <v>15065</v>
      </c>
      <c r="B3027" s="8" t="str">
        <f>LEFT(tb_MHDI[[#This Row],[Territorialidades]],(FIND("/",tb_MHDI[[#This Row],[Territorialidades]])-2))</f>
        <v>Maués</v>
      </c>
      <c r="C3027" s="8" t="str">
        <f>LEFT(RIGHT(tb_MHDI[[#This Row],[Territorialidades]],3),2)</f>
        <v>AM</v>
      </c>
      <c r="D3027" s="8" t="str">
        <f>CONCATENATE(tb_MHDI[[#This Row],[Município]],"/",tb_MHDI[[#This Row],[UF]])</f>
        <v>Maués/AM</v>
      </c>
      <c r="E3027" s="8">
        <v>0.58799999999999997</v>
      </c>
      <c r="F3027" s="8">
        <v>0.54900000000000004</v>
      </c>
      <c r="G3027" s="8">
        <v>0.8</v>
      </c>
      <c r="H3027" s="8">
        <v>0.46400000000000002</v>
      </c>
      <c r="I3027" s="9">
        <f>_xlfn.NUMBERVALUE(INDEX(tb_SVI[],MATCH(tb_MHDI[[#This Row],[mun_uf]],tb_SVI[city_name_uf],0),7),".")</f>
        <v>2010</v>
      </c>
    </row>
    <row r="3028" spans="1:9" x14ac:dyDescent="0.25">
      <c r="A3028" s="8" t="s">
        <v>15066</v>
      </c>
      <c r="B3028" s="8" t="str">
        <f>LEFT(tb_MHDI[[#This Row],[Territorialidades]],(FIND("/",tb_MHDI[[#This Row],[Territorialidades]])-2))</f>
        <v>Maurilândia do Tocantins</v>
      </c>
      <c r="C3028" s="8" t="str">
        <f>LEFT(RIGHT(tb_MHDI[[#This Row],[Territorialidades]],3),2)</f>
        <v>TO</v>
      </c>
      <c r="D3028" s="8" t="str">
        <f>CONCATENATE(tb_MHDI[[#This Row],[Município]],"/",tb_MHDI[[#This Row],[UF]])</f>
        <v>Maurilândia do Tocantins/TO</v>
      </c>
      <c r="E3028" s="8">
        <v>0.57999999999999996</v>
      </c>
      <c r="F3028" s="8">
        <v>0.54200000000000004</v>
      </c>
      <c r="G3028" s="8">
        <v>0.72399999999999998</v>
      </c>
      <c r="H3028" s="8">
        <v>0.498</v>
      </c>
      <c r="I3028" s="9">
        <f>_xlfn.NUMBERVALUE(INDEX(tb_SVI[],MATCH(tb_MHDI[[#This Row],[mun_uf]],tb_SVI[city_name_uf],0),7),".")</f>
        <v>2010</v>
      </c>
    </row>
    <row r="3029" spans="1:9" x14ac:dyDescent="0.25">
      <c r="A3029" s="8" t="s">
        <v>15067</v>
      </c>
      <c r="B3029" s="8" t="str">
        <f>LEFT(tb_MHDI[[#This Row],[Territorialidades]],(FIND("/",tb_MHDI[[#This Row],[Territorialidades]])-2))</f>
        <v>Maurilândia</v>
      </c>
      <c r="C3029" s="8" t="str">
        <f>LEFT(RIGHT(tb_MHDI[[#This Row],[Territorialidades]],3),2)</f>
        <v>GO</v>
      </c>
      <c r="D3029" s="8" t="str">
        <f>CONCATENATE(tb_MHDI[[#This Row],[Município]],"/",tb_MHDI[[#This Row],[UF]])</f>
        <v>Maurilândia/GO</v>
      </c>
      <c r="E3029" s="8">
        <v>0.67700000000000005</v>
      </c>
      <c r="F3029" s="8">
        <v>0.68200000000000005</v>
      </c>
      <c r="G3029" s="8">
        <v>0.82299999999999995</v>
      </c>
      <c r="H3029" s="8">
        <v>0.55400000000000005</v>
      </c>
      <c r="I3029" s="9">
        <f>_xlfn.NUMBERVALUE(INDEX(tb_SVI[],MATCH(tb_MHDI[[#This Row],[mun_uf]],tb_SVI[city_name_uf],0),7),".")</f>
        <v>2010</v>
      </c>
    </row>
    <row r="3030" spans="1:9" x14ac:dyDescent="0.25">
      <c r="A3030" s="8" t="s">
        <v>15068</v>
      </c>
      <c r="B3030" s="8" t="str">
        <f>LEFT(tb_MHDI[[#This Row],[Territorialidades]],(FIND("/",tb_MHDI[[#This Row],[Territorialidades]])-2))</f>
        <v>Mauriti</v>
      </c>
      <c r="C3030" s="8" t="str">
        <f>LEFT(RIGHT(tb_MHDI[[#This Row],[Territorialidades]],3),2)</f>
        <v>CE</v>
      </c>
      <c r="D3030" s="8" t="str">
        <f>CONCATENATE(tb_MHDI[[#This Row],[Município]],"/",tb_MHDI[[#This Row],[UF]])</f>
        <v>Mauriti/CE</v>
      </c>
      <c r="E3030" s="8">
        <v>0.60499999999999998</v>
      </c>
      <c r="F3030" s="8">
        <v>0.54400000000000004</v>
      </c>
      <c r="G3030" s="8">
        <v>0.77200000000000002</v>
      </c>
      <c r="H3030" s="8">
        <v>0.52600000000000002</v>
      </c>
      <c r="I3030" s="9">
        <f>_xlfn.NUMBERVALUE(INDEX(tb_SVI[],MATCH(tb_MHDI[[#This Row],[mun_uf]],tb_SVI[city_name_uf],0),7),".")</f>
        <v>2010</v>
      </c>
    </row>
    <row r="3031" spans="1:9" x14ac:dyDescent="0.25">
      <c r="A3031" s="8" t="s">
        <v>15069</v>
      </c>
      <c r="B3031" s="8" t="str">
        <f>LEFT(tb_MHDI[[#This Row],[Territorialidades]],(FIND("/",tb_MHDI[[#This Row],[Territorialidades]])-2))</f>
        <v>Maxaranguape</v>
      </c>
      <c r="C3031" s="8" t="str">
        <f>LEFT(RIGHT(tb_MHDI[[#This Row],[Territorialidades]],3),2)</f>
        <v>RN</v>
      </c>
      <c r="D3031" s="8" t="str">
        <f>CONCATENATE(tb_MHDI[[#This Row],[Município]],"/",tb_MHDI[[#This Row],[UF]])</f>
        <v>Maxaranguape/RN</v>
      </c>
      <c r="E3031" s="8">
        <v>0.60799999999999998</v>
      </c>
      <c r="F3031" s="8">
        <v>0.58199999999999996</v>
      </c>
      <c r="G3031" s="8">
        <v>0.76400000000000001</v>
      </c>
      <c r="H3031" s="8">
        <v>0.50600000000000001</v>
      </c>
      <c r="I3031" s="9">
        <f>_xlfn.NUMBERVALUE(INDEX(tb_SVI[],MATCH(tb_MHDI[[#This Row],[mun_uf]],tb_SVI[city_name_uf],0),7),".")</f>
        <v>2010</v>
      </c>
    </row>
    <row r="3032" spans="1:9" x14ac:dyDescent="0.25">
      <c r="A3032" s="8" t="s">
        <v>15070</v>
      </c>
      <c r="B3032" s="8" t="str">
        <f>LEFT(tb_MHDI[[#This Row],[Territorialidades]],(FIND("/",tb_MHDI[[#This Row],[Territorialidades]])-2))</f>
        <v>Maximiliano de Almeida</v>
      </c>
      <c r="C3032" s="8" t="str">
        <f>LEFT(RIGHT(tb_MHDI[[#This Row],[Territorialidades]],3),2)</f>
        <v>RS</v>
      </c>
      <c r="D3032" s="8" t="str">
        <f>CONCATENATE(tb_MHDI[[#This Row],[Município]],"/",tb_MHDI[[#This Row],[UF]])</f>
        <v>Maximiliano de Almeida/RS</v>
      </c>
      <c r="E3032" s="8">
        <v>0.69899999999999995</v>
      </c>
      <c r="F3032" s="8">
        <v>0.69899999999999995</v>
      </c>
      <c r="G3032" s="8">
        <v>0.82499999999999996</v>
      </c>
      <c r="H3032" s="8">
        <v>0.59099999999999997</v>
      </c>
      <c r="I3032" s="9">
        <f>_xlfn.NUMBERVALUE(INDEX(tb_SVI[],MATCH(tb_MHDI[[#This Row],[mun_uf]],tb_SVI[city_name_uf],0),7),".")</f>
        <v>2010</v>
      </c>
    </row>
    <row r="3033" spans="1:9" x14ac:dyDescent="0.25">
      <c r="A3033" s="8" t="s">
        <v>15071</v>
      </c>
      <c r="B3033" s="8" t="str">
        <f>LEFT(tb_MHDI[[#This Row],[Territorialidades]],(FIND("/",tb_MHDI[[#This Row],[Territorialidades]])-2))</f>
        <v>Mazagão</v>
      </c>
      <c r="C3033" s="8" t="str">
        <f>LEFT(RIGHT(tb_MHDI[[#This Row],[Territorialidades]],3),2)</f>
        <v>AP</v>
      </c>
      <c r="D3033" s="8" t="str">
        <f>CONCATENATE(tb_MHDI[[#This Row],[Município]],"/",tb_MHDI[[#This Row],[UF]])</f>
        <v>Mazagão/AP</v>
      </c>
      <c r="E3033" s="8">
        <v>0.59199999999999997</v>
      </c>
      <c r="F3033" s="8">
        <v>0.60899999999999999</v>
      </c>
      <c r="G3033" s="8">
        <v>0.75800000000000001</v>
      </c>
      <c r="H3033" s="8">
        <v>0.44900000000000001</v>
      </c>
      <c r="I3033" s="9">
        <f>_xlfn.NUMBERVALUE(INDEX(tb_SVI[],MATCH(tb_MHDI[[#This Row],[mun_uf]],tb_SVI[city_name_uf],0),7),".")</f>
        <v>2010</v>
      </c>
    </row>
    <row r="3034" spans="1:9" x14ac:dyDescent="0.25">
      <c r="A3034" s="8" t="s">
        <v>15072</v>
      </c>
      <c r="B3034" s="8" t="str">
        <f>LEFT(tb_MHDI[[#This Row],[Territorialidades]],(FIND("/",tb_MHDI[[#This Row],[Territorialidades]])-2))</f>
        <v>Medeiros</v>
      </c>
      <c r="C3034" s="8" t="str">
        <f>LEFT(RIGHT(tb_MHDI[[#This Row],[Territorialidades]],3),2)</f>
        <v>MG</v>
      </c>
      <c r="D3034" s="8" t="str">
        <f>CONCATENATE(tb_MHDI[[#This Row],[Município]],"/",tb_MHDI[[#This Row],[UF]])</f>
        <v>Medeiros/MG</v>
      </c>
      <c r="E3034" s="8">
        <v>0.71099999999999997</v>
      </c>
      <c r="F3034" s="8">
        <v>0.72199999999999998</v>
      </c>
      <c r="G3034" s="8">
        <v>0.85099999999999998</v>
      </c>
      <c r="H3034" s="8">
        <v>0.58399999999999996</v>
      </c>
      <c r="I3034" s="9">
        <f>_xlfn.NUMBERVALUE(INDEX(tb_SVI[],MATCH(tb_MHDI[[#This Row],[mun_uf]],tb_SVI[city_name_uf],0),7),".")</f>
        <v>2010</v>
      </c>
    </row>
    <row r="3035" spans="1:9" x14ac:dyDescent="0.25">
      <c r="A3035" s="8" t="s">
        <v>15073</v>
      </c>
      <c r="B3035" s="8" t="str">
        <f>LEFT(tb_MHDI[[#This Row],[Territorialidades]],(FIND("/",tb_MHDI[[#This Row],[Territorialidades]])-2))</f>
        <v>Medeiros Neto</v>
      </c>
      <c r="C3035" s="8" t="str">
        <f>LEFT(RIGHT(tb_MHDI[[#This Row],[Territorialidades]],3),2)</f>
        <v>BA</v>
      </c>
      <c r="D3035" s="8" t="str">
        <f>CONCATENATE(tb_MHDI[[#This Row],[Município]],"/",tb_MHDI[[#This Row],[UF]])</f>
        <v>Medeiros Neto/BA</v>
      </c>
      <c r="E3035" s="8">
        <v>0.625</v>
      </c>
      <c r="F3035" s="8">
        <v>0.626</v>
      </c>
      <c r="G3035" s="8">
        <v>0.77700000000000002</v>
      </c>
      <c r="H3035" s="8">
        <v>0.501</v>
      </c>
      <c r="I3035" s="9">
        <f>_xlfn.NUMBERVALUE(INDEX(tb_SVI[],MATCH(tb_MHDI[[#This Row],[mun_uf]],tb_SVI[city_name_uf],0),7),".")</f>
        <v>2010</v>
      </c>
    </row>
    <row r="3036" spans="1:9" x14ac:dyDescent="0.25">
      <c r="A3036" s="8" t="s">
        <v>15074</v>
      </c>
      <c r="B3036" s="8" t="str">
        <f>LEFT(tb_MHDI[[#This Row],[Territorialidades]],(FIND("/",tb_MHDI[[#This Row],[Territorialidades]])-2))</f>
        <v>Medianeira</v>
      </c>
      <c r="C3036" s="8" t="str">
        <f>LEFT(RIGHT(tb_MHDI[[#This Row],[Territorialidades]],3),2)</f>
        <v>PR</v>
      </c>
      <c r="D3036" s="8" t="str">
        <f>CONCATENATE(tb_MHDI[[#This Row],[Município]],"/",tb_MHDI[[#This Row],[UF]])</f>
        <v>Medianeira/PR</v>
      </c>
      <c r="E3036" s="8">
        <v>0.76300000000000001</v>
      </c>
      <c r="F3036" s="8">
        <v>0.76200000000000001</v>
      </c>
      <c r="G3036" s="8">
        <v>0.84899999999999998</v>
      </c>
      <c r="H3036" s="8">
        <v>0.68600000000000005</v>
      </c>
      <c r="I3036" s="9">
        <f>_xlfn.NUMBERVALUE(INDEX(tb_SVI[],MATCH(tb_MHDI[[#This Row],[mun_uf]],tb_SVI[city_name_uf],0),7),".")</f>
        <v>2010</v>
      </c>
    </row>
    <row r="3037" spans="1:9" x14ac:dyDescent="0.25">
      <c r="A3037" s="8" t="s">
        <v>15075</v>
      </c>
      <c r="B3037" s="8" t="str">
        <f>LEFT(tb_MHDI[[#This Row],[Territorialidades]],(FIND("/",tb_MHDI[[#This Row],[Territorialidades]])-2))</f>
        <v>Medicilândia</v>
      </c>
      <c r="C3037" s="8" t="str">
        <f>LEFT(RIGHT(tb_MHDI[[#This Row],[Territorialidades]],3),2)</f>
        <v>PA</v>
      </c>
      <c r="D3037" s="8" t="str">
        <f>CONCATENATE(tb_MHDI[[#This Row],[Município]],"/",tb_MHDI[[#This Row],[UF]])</f>
        <v>Medicilândia/PA</v>
      </c>
      <c r="E3037" s="8">
        <v>0.58199999999999996</v>
      </c>
      <c r="F3037" s="8">
        <v>0.60499999999999998</v>
      </c>
      <c r="G3037" s="8">
        <v>0.8</v>
      </c>
      <c r="H3037" s="8">
        <v>0.40799999999999997</v>
      </c>
      <c r="I3037" s="9">
        <f>_xlfn.NUMBERVALUE(INDEX(tb_SVI[],MATCH(tb_MHDI[[#This Row],[mun_uf]],tb_SVI[city_name_uf],0),7),".")</f>
        <v>2010</v>
      </c>
    </row>
    <row r="3038" spans="1:9" x14ac:dyDescent="0.25">
      <c r="A3038" s="8" t="s">
        <v>15076</v>
      </c>
      <c r="B3038" s="8" t="str">
        <f>LEFT(tb_MHDI[[#This Row],[Territorialidades]],(FIND("/",tb_MHDI[[#This Row],[Territorialidades]])-2))</f>
        <v>Medina</v>
      </c>
      <c r="C3038" s="8" t="str">
        <f>LEFT(RIGHT(tb_MHDI[[#This Row],[Territorialidades]],3),2)</f>
        <v>MG</v>
      </c>
      <c r="D3038" s="8" t="str">
        <f>CONCATENATE(tb_MHDI[[#This Row],[Município]],"/",tb_MHDI[[#This Row],[UF]])</f>
        <v>Medina/MG</v>
      </c>
      <c r="E3038" s="8">
        <v>0.624</v>
      </c>
      <c r="F3038" s="8">
        <v>0.624</v>
      </c>
      <c r="G3038" s="8">
        <v>0.82099999999999995</v>
      </c>
      <c r="H3038" s="8">
        <v>0.47499999999999998</v>
      </c>
      <c r="I3038" s="9">
        <f>_xlfn.NUMBERVALUE(INDEX(tb_SVI[],MATCH(tb_MHDI[[#This Row],[mun_uf]],tb_SVI[city_name_uf],0),7),".")</f>
        <v>2010</v>
      </c>
    </row>
    <row r="3039" spans="1:9" x14ac:dyDescent="0.25">
      <c r="A3039" s="8" t="s">
        <v>15077</v>
      </c>
      <c r="B3039" s="8" t="str">
        <f>LEFT(tb_MHDI[[#This Row],[Territorialidades]],(FIND("/",tb_MHDI[[#This Row],[Territorialidades]])-2))</f>
        <v>Meleiro</v>
      </c>
      <c r="C3039" s="8" t="str">
        <f>LEFT(RIGHT(tb_MHDI[[#This Row],[Territorialidades]],3),2)</f>
        <v>SC</v>
      </c>
      <c r="D3039" s="8" t="str">
        <f>CONCATENATE(tb_MHDI[[#This Row],[Município]],"/",tb_MHDI[[#This Row],[UF]])</f>
        <v>Meleiro/SC</v>
      </c>
      <c r="E3039" s="8">
        <v>0.73799999999999999</v>
      </c>
      <c r="F3039" s="8">
        <v>0.73399999999999999</v>
      </c>
      <c r="G3039" s="8">
        <v>0.80800000000000005</v>
      </c>
      <c r="H3039" s="8">
        <v>0.67900000000000005</v>
      </c>
      <c r="I3039" s="9">
        <f>_xlfn.NUMBERVALUE(INDEX(tb_SVI[],MATCH(tb_MHDI[[#This Row],[mun_uf]],tb_SVI[city_name_uf],0),7),".")</f>
        <v>2010</v>
      </c>
    </row>
    <row r="3040" spans="1:9" x14ac:dyDescent="0.25">
      <c r="A3040" s="8" t="s">
        <v>15078</v>
      </c>
      <c r="B3040" s="8" t="str">
        <f>LEFT(tb_MHDI[[#This Row],[Territorialidades]],(FIND("/",tb_MHDI[[#This Row],[Territorialidades]])-2))</f>
        <v>Melgaço</v>
      </c>
      <c r="C3040" s="8" t="str">
        <f>LEFT(RIGHT(tb_MHDI[[#This Row],[Territorialidades]],3),2)</f>
        <v>PA</v>
      </c>
      <c r="D3040" s="8" t="str">
        <f>CONCATENATE(tb_MHDI[[#This Row],[Município]],"/",tb_MHDI[[#This Row],[UF]])</f>
        <v>Melgaço/PA</v>
      </c>
      <c r="E3040" s="8">
        <v>0.41799999999999998</v>
      </c>
      <c r="F3040" s="8">
        <v>0.45400000000000001</v>
      </c>
      <c r="G3040" s="8">
        <v>0.77600000000000002</v>
      </c>
      <c r="H3040" s="8">
        <v>0.20699999999999999</v>
      </c>
      <c r="I3040" s="9">
        <f>_xlfn.NUMBERVALUE(INDEX(tb_SVI[],MATCH(tb_MHDI[[#This Row],[mun_uf]],tb_SVI[city_name_uf],0),7),".")</f>
        <v>2010</v>
      </c>
    </row>
    <row r="3041" spans="1:9" x14ac:dyDescent="0.25">
      <c r="A3041" s="8" t="s">
        <v>15079</v>
      </c>
      <c r="B3041" s="8" t="str">
        <f>LEFT(tb_MHDI[[#This Row],[Territorialidades]],(FIND("/",tb_MHDI[[#This Row],[Territorialidades]])-2))</f>
        <v>Mendes Pimentel</v>
      </c>
      <c r="C3041" s="8" t="str">
        <f>LEFT(RIGHT(tb_MHDI[[#This Row],[Territorialidades]],3),2)</f>
        <v>MG</v>
      </c>
      <c r="D3041" s="8" t="str">
        <f>CONCATENATE(tb_MHDI[[#This Row],[Município]],"/",tb_MHDI[[#This Row],[UF]])</f>
        <v>Mendes Pimentel/MG</v>
      </c>
      <c r="E3041" s="8">
        <v>0.626</v>
      </c>
      <c r="F3041" s="8">
        <v>0.61699999999999999</v>
      </c>
      <c r="G3041" s="8">
        <v>0.76800000000000002</v>
      </c>
      <c r="H3041" s="8">
        <v>0.51800000000000002</v>
      </c>
      <c r="I3041" s="9">
        <f>_xlfn.NUMBERVALUE(INDEX(tb_SVI[],MATCH(tb_MHDI[[#This Row],[mun_uf]],tb_SVI[city_name_uf],0),7),".")</f>
        <v>2010</v>
      </c>
    </row>
    <row r="3042" spans="1:9" x14ac:dyDescent="0.25">
      <c r="A3042" s="8" t="s">
        <v>15080</v>
      </c>
      <c r="B3042" s="8" t="str">
        <f>LEFT(tb_MHDI[[#This Row],[Territorialidades]],(FIND("/",tb_MHDI[[#This Row],[Territorialidades]])-2))</f>
        <v>Mendes</v>
      </c>
      <c r="C3042" s="8" t="str">
        <f>LEFT(RIGHT(tb_MHDI[[#This Row],[Territorialidades]],3),2)</f>
        <v>RJ</v>
      </c>
      <c r="D3042" s="8" t="str">
        <f>CONCATENATE(tb_MHDI[[#This Row],[Município]],"/",tb_MHDI[[#This Row],[UF]])</f>
        <v>Mendes/RJ</v>
      </c>
      <c r="E3042" s="8">
        <v>0.73599999999999999</v>
      </c>
      <c r="F3042" s="8">
        <v>0.70699999999999996</v>
      </c>
      <c r="G3042" s="8">
        <v>0.80600000000000005</v>
      </c>
      <c r="H3042" s="8">
        <v>0.7</v>
      </c>
      <c r="I3042" s="9">
        <f>_xlfn.NUMBERVALUE(INDEX(tb_SVI[],MATCH(tb_MHDI[[#This Row],[mun_uf]],tb_SVI[city_name_uf],0),7),".")</f>
        <v>2010</v>
      </c>
    </row>
    <row r="3043" spans="1:9" x14ac:dyDescent="0.25">
      <c r="A3043" s="8" t="s">
        <v>15081</v>
      </c>
      <c r="B3043" s="8" t="str">
        <f>LEFT(tb_MHDI[[#This Row],[Territorialidades]],(FIND("/",tb_MHDI[[#This Row],[Territorialidades]])-2))</f>
        <v>Mendonça</v>
      </c>
      <c r="C3043" s="8" t="str">
        <f>LEFT(RIGHT(tb_MHDI[[#This Row],[Territorialidades]],3),2)</f>
        <v>SP</v>
      </c>
      <c r="D3043" s="8" t="str">
        <f>CONCATENATE(tb_MHDI[[#This Row],[Município]],"/",tb_MHDI[[#This Row],[UF]])</f>
        <v>Mendonça/SP</v>
      </c>
      <c r="E3043" s="8">
        <v>0.74399999999999999</v>
      </c>
      <c r="F3043" s="8">
        <v>0.72</v>
      </c>
      <c r="G3043" s="8">
        <v>0.86299999999999999</v>
      </c>
      <c r="H3043" s="8">
        <v>0.66300000000000003</v>
      </c>
      <c r="I3043" s="9">
        <f>_xlfn.NUMBERVALUE(INDEX(tb_SVI[],MATCH(tb_MHDI[[#This Row],[mun_uf]],tb_SVI[city_name_uf],0),7),".")</f>
        <v>2010</v>
      </c>
    </row>
    <row r="3044" spans="1:9" x14ac:dyDescent="0.25">
      <c r="A3044" s="8" t="s">
        <v>15082</v>
      </c>
      <c r="B3044" s="8" t="str">
        <f>LEFT(tb_MHDI[[#This Row],[Territorialidades]],(FIND("/",tb_MHDI[[#This Row],[Territorialidades]])-2))</f>
        <v>Mercedes</v>
      </c>
      <c r="C3044" s="8" t="str">
        <f>LEFT(RIGHT(tb_MHDI[[#This Row],[Territorialidades]],3),2)</f>
        <v>PR</v>
      </c>
      <c r="D3044" s="8" t="str">
        <f>CONCATENATE(tb_MHDI[[#This Row],[Município]],"/",tb_MHDI[[#This Row],[UF]])</f>
        <v>Mercedes/PR</v>
      </c>
      <c r="E3044" s="8">
        <v>0.74</v>
      </c>
      <c r="F3044" s="8">
        <v>0.70799999999999996</v>
      </c>
      <c r="G3044" s="8">
        <v>0.84299999999999997</v>
      </c>
      <c r="H3044" s="8">
        <v>0.68</v>
      </c>
      <c r="I3044" s="9">
        <f>_xlfn.NUMBERVALUE(INDEX(tb_SVI[],MATCH(tb_MHDI[[#This Row],[mun_uf]],tb_SVI[city_name_uf],0),7),".")</f>
        <v>2010</v>
      </c>
    </row>
    <row r="3045" spans="1:9" x14ac:dyDescent="0.25">
      <c r="A3045" s="8" t="s">
        <v>15083</v>
      </c>
      <c r="B3045" s="8" t="str">
        <f>LEFT(tb_MHDI[[#This Row],[Territorialidades]],(FIND("/",tb_MHDI[[#This Row],[Territorialidades]])-2))</f>
        <v>Mercês</v>
      </c>
      <c r="C3045" s="8" t="str">
        <f>LEFT(RIGHT(tb_MHDI[[#This Row],[Territorialidades]],3),2)</f>
        <v>MG</v>
      </c>
      <c r="D3045" s="8" t="str">
        <f>CONCATENATE(tb_MHDI[[#This Row],[Município]],"/",tb_MHDI[[#This Row],[UF]])</f>
        <v>Mercês/MG</v>
      </c>
      <c r="E3045" s="8">
        <v>0.66400000000000003</v>
      </c>
      <c r="F3045" s="8">
        <v>0.68300000000000005</v>
      </c>
      <c r="G3045" s="8">
        <v>0.83099999999999996</v>
      </c>
      <c r="H3045" s="8">
        <v>0.51500000000000001</v>
      </c>
      <c r="I3045" s="9">
        <f>_xlfn.NUMBERVALUE(INDEX(tb_SVI[],MATCH(tb_MHDI[[#This Row],[mun_uf]],tb_SVI[city_name_uf],0),7),".")</f>
        <v>2010</v>
      </c>
    </row>
    <row r="3046" spans="1:9" x14ac:dyDescent="0.25">
      <c r="A3046" s="8" t="s">
        <v>15084</v>
      </c>
      <c r="B3046" s="8" t="str">
        <f>LEFT(tb_MHDI[[#This Row],[Territorialidades]],(FIND("/",tb_MHDI[[#This Row],[Territorialidades]])-2))</f>
        <v>Meridiano</v>
      </c>
      <c r="C3046" s="8" t="str">
        <f>LEFT(RIGHT(tb_MHDI[[#This Row],[Territorialidades]],3),2)</f>
        <v>SP</v>
      </c>
      <c r="D3046" s="8" t="str">
        <f>CONCATENATE(tb_MHDI[[#This Row],[Município]],"/",tb_MHDI[[#This Row],[UF]])</f>
        <v>Meridiano/SP</v>
      </c>
      <c r="E3046" s="8">
        <v>0.73099999999999998</v>
      </c>
      <c r="F3046" s="8">
        <v>0.71699999999999997</v>
      </c>
      <c r="G3046" s="8">
        <v>0.81699999999999995</v>
      </c>
      <c r="H3046" s="8">
        <v>0.66700000000000004</v>
      </c>
      <c r="I3046" s="9">
        <f>_xlfn.NUMBERVALUE(INDEX(tb_SVI[],MATCH(tb_MHDI[[#This Row],[mun_uf]],tb_SVI[city_name_uf],0),7),".")</f>
        <v>2010</v>
      </c>
    </row>
    <row r="3047" spans="1:9" x14ac:dyDescent="0.25">
      <c r="A3047" s="8" t="s">
        <v>15085</v>
      </c>
      <c r="B3047" s="8" t="str">
        <f>LEFT(tb_MHDI[[#This Row],[Territorialidades]],(FIND("/",tb_MHDI[[#This Row],[Territorialidades]])-2))</f>
        <v>Meruoca</v>
      </c>
      <c r="C3047" s="8" t="str">
        <f>LEFT(RIGHT(tb_MHDI[[#This Row],[Territorialidades]],3),2)</f>
        <v>CE</v>
      </c>
      <c r="D3047" s="8" t="str">
        <f>CONCATENATE(tb_MHDI[[#This Row],[Município]],"/",tb_MHDI[[#This Row],[UF]])</f>
        <v>Meruoca/CE</v>
      </c>
      <c r="E3047" s="8">
        <v>0.61799999999999999</v>
      </c>
      <c r="F3047" s="8">
        <v>0.55900000000000005</v>
      </c>
      <c r="G3047" s="8">
        <v>0.76100000000000001</v>
      </c>
      <c r="H3047" s="8">
        <v>0.55400000000000005</v>
      </c>
      <c r="I3047" s="9">
        <f>_xlfn.NUMBERVALUE(INDEX(tb_SVI[],MATCH(tb_MHDI[[#This Row],[mun_uf]],tb_SVI[city_name_uf],0),7),".")</f>
        <v>2010</v>
      </c>
    </row>
    <row r="3048" spans="1:9" x14ac:dyDescent="0.25">
      <c r="A3048" s="8" t="s">
        <v>15086</v>
      </c>
      <c r="B3048" s="8" t="str">
        <f>LEFT(tb_MHDI[[#This Row],[Territorialidades]],(FIND("/",tb_MHDI[[#This Row],[Territorialidades]])-2))</f>
        <v>Mesópolis</v>
      </c>
      <c r="C3048" s="8" t="str">
        <f>LEFT(RIGHT(tb_MHDI[[#This Row],[Territorialidades]],3),2)</f>
        <v>SP</v>
      </c>
      <c r="D3048" s="8" t="str">
        <f>CONCATENATE(tb_MHDI[[#This Row],[Município]],"/",tb_MHDI[[#This Row],[UF]])</f>
        <v>Mesópolis/SP</v>
      </c>
      <c r="E3048" s="8">
        <v>0.72399999999999998</v>
      </c>
      <c r="F3048" s="8">
        <v>0.67400000000000004</v>
      </c>
      <c r="G3048" s="8">
        <v>0.84699999999999998</v>
      </c>
      <c r="H3048" s="8">
        <v>0.66600000000000004</v>
      </c>
      <c r="I3048" s="9">
        <f>_xlfn.NUMBERVALUE(INDEX(tb_SVI[],MATCH(tb_MHDI[[#This Row],[mun_uf]],tb_SVI[city_name_uf],0),7),".")</f>
        <v>2010</v>
      </c>
    </row>
    <row r="3049" spans="1:9" x14ac:dyDescent="0.25">
      <c r="A3049" s="8" t="s">
        <v>15087</v>
      </c>
      <c r="B3049" s="8" t="str">
        <f>LEFT(tb_MHDI[[#This Row],[Territorialidades]],(FIND("/",tb_MHDI[[#This Row],[Territorialidades]])-2))</f>
        <v>Mesquita</v>
      </c>
      <c r="C3049" s="8" t="str">
        <f>LEFT(RIGHT(tb_MHDI[[#This Row],[Territorialidades]],3),2)</f>
        <v>MG</v>
      </c>
      <c r="D3049" s="8" t="str">
        <f>CONCATENATE(tb_MHDI[[#This Row],[Município]],"/",tb_MHDI[[#This Row],[UF]])</f>
        <v>Mesquita/MG</v>
      </c>
      <c r="E3049" s="8">
        <v>0.65600000000000003</v>
      </c>
      <c r="F3049" s="8">
        <v>0.63800000000000001</v>
      </c>
      <c r="G3049" s="8">
        <v>0.79600000000000004</v>
      </c>
      <c r="H3049" s="8">
        <v>0.55500000000000005</v>
      </c>
      <c r="I3049" s="9">
        <f>_xlfn.NUMBERVALUE(INDEX(tb_SVI[],MATCH(tb_MHDI[[#This Row],[mun_uf]],tb_SVI[city_name_uf],0),7),".")</f>
        <v>2010</v>
      </c>
    </row>
    <row r="3050" spans="1:9" x14ac:dyDescent="0.25">
      <c r="A3050" s="8" t="s">
        <v>15088</v>
      </c>
      <c r="B3050" s="8" t="str">
        <f>LEFT(tb_MHDI[[#This Row],[Territorialidades]],(FIND("/",tb_MHDI[[#This Row],[Territorialidades]])-2))</f>
        <v>Mesquita</v>
      </c>
      <c r="C3050" s="8" t="str">
        <f>LEFT(RIGHT(tb_MHDI[[#This Row],[Territorialidades]],3),2)</f>
        <v>RJ</v>
      </c>
      <c r="D3050" s="8" t="str">
        <f>CONCATENATE(tb_MHDI[[#This Row],[Município]],"/",tb_MHDI[[#This Row],[UF]])</f>
        <v>Mesquita/RJ</v>
      </c>
      <c r="E3050" s="8">
        <v>0.73699999999999999</v>
      </c>
      <c r="F3050" s="8">
        <v>0.70399999999999996</v>
      </c>
      <c r="G3050" s="8">
        <v>0.83899999999999997</v>
      </c>
      <c r="H3050" s="8">
        <v>0.67800000000000005</v>
      </c>
      <c r="I3050" s="9">
        <f>_xlfn.NUMBERVALUE(INDEX(tb_SVI[],MATCH(tb_MHDI[[#This Row],[mun_uf]],tb_SVI[city_name_uf],0),7),".")</f>
        <v>2010</v>
      </c>
    </row>
    <row r="3051" spans="1:9" x14ac:dyDescent="0.25">
      <c r="A3051" s="8" t="s">
        <v>15089</v>
      </c>
      <c r="B3051" s="8" t="str">
        <f>LEFT(tb_MHDI[[#This Row],[Territorialidades]],(FIND("/",tb_MHDI[[#This Row],[Territorialidades]])-2))</f>
        <v>Messias</v>
      </c>
      <c r="C3051" s="8" t="str">
        <f>LEFT(RIGHT(tb_MHDI[[#This Row],[Territorialidades]],3),2)</f>
        <v>AL</v>
      </c>
      <c r="D3051" s="8" t="str">
        <f>CONCATENATE(tb_MHDI[[#This Row],[Município]],"/",tb_MHDI[[#This Row],[UF]])</f>
        <v>Messias/AL</v>
      </c>
      <c r="E3051" s="8">
        <v>0.56799999999999995</v>
      </c>
      <c r="F3051" s="8">
        <v>0.55700000000000005</v>
      </c>
      <c r="G3051" s="8">
        <v>0.71399999999999997</v>
      </c>
      <c r="H3051" s="8">
        <v>0.46</v>
      </c>
      <c r="I3051" s="9">
        <f>_xlfn.NUMBERVALUE(INDEX(tb_SVI[],MATCH(tb_MHDI[[#This Row],[mun_uf]],tb_SVI[city_name_uf],0),7),".")</f>
        <v>2010</v>
      </c>
    </row>
    <row r="3052" spans="1:9" x14ac:dyDescent="0.25">
      <c r="A3052" s="8" t="s">
        <v>15090</v>
      </c>
      <c r="B3052" s="8" t="str">
        <f>LEFT(tb_MHDI[[#This Row],[Territorialidades]],(FIND("/",tb_MHDI[[#This Row],[Territorialidades]])-2))</f>
        <v>Messias Targino</v>
      </c>
      <c r="C3052" s="8" t="str">
        <f>LEFT(RIGHT(tb_MHDI[[#This Row],[Territorialidades]],3),2)</f>
        <v>RN</v>
      </c>
      <c r="D3052" s="8" t="str">
        <f>CONCATENATE(tb_MHDI[[#This Row],[Município]],"/",tb_MHDI[[#This Row],[UF]])</f>
        <v>Messias Targino/RN</v>
      </c>
      <c r="E3052" s="8">
        <v>0.64400000000000002</v>
      </c>
      <c r="F3052" s="8">
        <v>0.60799999999999998</v>
      </c>
      <c r="G3052" s="8">
        <v>0.77900000000000003</v>
      </c>
      <c r="H3052" s="8">
        <v>0.56499999999999995</v>
      </c>
      <c r="I3052" s="9">
        <f>_xlfn.NUMBERVALUE(INDEX(tb_SVI[],MATCH(tb_MHDI[[#This Row],[mun_uf]],tb_SVI[city_name_uf],0),7),".")</f>
        <v>2010</v>
      </c>
    </row>
    <row r="3053" spans="1:9" x14ac:dyDescent="0.25">
      <c r="A3053" s="8" t="s">
        <v>15091</v>
      </c>
      <c r="B3053" s="8" t="str">
        <f>LEFT(tb_MHDI[[#This Row],[Territorialidades]],(FIND("/",tb_MHDI[[#This Row],[Territorialidades]])-2))</f>
        <v>Miguel Alves</v>
      </c>
      <c r="C3053" s="8" t="str">
        <f>LEFT(RIGHT(tb_MHDI[[#This Row],[Territorialidades]],3),2)</f>
        <v>PI</v>
      </c>
      <c r="D3053" s="8" t="str">
        <f>CONCATENATE(tb_MHDI[[#This Row],[Município]],"/",tb_MHDI[[#This Row],[UF]])</f>
        <v>Miguel Alves/PI</v>
      </c>
      <c r="E3053" s="8">
        <v>0.53900000000000003</v>
      </c>
      <c r="F3053" s="8">
        <v>0.53300000000000003</v>
      </c>
      <c r="G3053" s="8">
        <v>0.74199999999999999</v>
      </c>
      <c r="H3053" s="8">
        <v>0.39600000000000002</v>
      </c>
      <c r="I3053" s="9">
        <f>_xlfn.NUMBERVALUE(INDEX(tb_SVI[],MATCH(tb_MHDI[[#This Row],[mun_uf]],tb_SVI[city_name_uf],0),7),".")</f>
        <v>2010</v>
      </c>
    </row>
    <row r="3054" spans="1:9" x14ac:dyDescent="0.25">
      <c r="A3054" s="8" t="s">
        <v>15092</v>
      </c>
      <c r="B3054" s="8" t="str">
        <f>LEFT(tb_MHDI[[#This Row],[Territorialidades]],(FIND("/",tb_MHDI[[#This Row],[Territorialidades]])-2))</f>
        <v>Miguel Calmon</v>
      </c>
      <c r="C3054" s="8" t="str">
        <f>LEFT(RIGHT(tb_MHDI[[#This Row],[Territorialidades]],3),2)</f>
        <v>BA</v>
      </c>
      <c r="D3054" s="8" t="str">
        <f>CONCATENATE(tb_MHDI[[#This Row],[Município]],"/",tb_MHDI[[#This Row],[UF]])</f>
        <v>Miguel Calmon/BA</v>
      </c>
      <c r="E3054" s="8">
        <v>0.58599999999999997</v>
      </c>
      <c r="F3054" s="8">
        <v>0.57099999999999995</v>
      </c>
      <c r="G3054" s="8">
        <v>0.745</v>
      </c>
      <c r="H3054" s="8">
        <v>0.47199999999999998</v>
      </c>
      <c r="I3054" s="9">
        <f>_xlfn.NUMBERVALUE(INDEX(tb_SVI[],MATCH(tb_MHDI[[#This Row],[mun_uf]],tb_SVI[city_name_uf],0),7),".")</f>
        <v>2010</v>
      </c>
    </row>
    <row r="3055" spans="1:9" x14ac:dyDescent="0.25">
      <c r="A3055" s="8" t="s">
        <v>15093</v>
      </c>
      <c r="B3055" s="8" t="str">
        <f>LEFT(tb_MHDI[[#This Row],[Territorialidades]],(FIND("/",tb_MHDI[[#This Row],[Territorialidades]])-2))</f>
        <v>Miguel Leão</v>
      </c>
      <c r="C3055" s="8" t="str">
        <f>LEFT(RIGHT(tb_MHDI[[#This Row],[Territorialidades]],3),2)</f>
        <v>PI</v>
      </c>
      <c r="D3055" s="8" t="str">
        <f>CONCATENATE(tb_MHDI[[#This Row],[Município]],"/",tb_MHDI[[#This Row],[UF]])</f>
        <v>Miguel Leão/PI</v>
      </c>
      <c r="E3055" s="8">
        <v>0.623</v>
      </c>
      <c r="F3055" s="8">
        <v>0.57899999999999996</v>
      </c>
      <c r="G3055" s="8">
        <v>0.78200000000000003</v>
      </c>
      <c r="H3055" s="8">
        <v>0.53300000000000003</v>
      </c>
      <c r="I3055" s="9">
        <f>_xlfn.NUMBERVALUE(INDEX(tb_SVI[],MATCH(tb_MHDI[[#This Row],[mun_uf]],tb_SVI[city_name_uf],0),7),".")</f>
        <v>2010</v>
      </c>
    </row>
    <row r="3056" spans="1:9" x14ac:dyDescent="0.25">
      <c r="A3056" s="8" t="s">
        <v>15094</v>
      </c>
      <c r="B3056" s="8" t="str">
        <f>LEFT(tb_MHDI[[#This Row],[Territorialidades]],(FIND("/",tb_MHDI[[#This Row],[Territorialidades]])-2))</f>
        <v>Miguelópolis</v>
      </c>
      <c r="C3056" s="8" t="str">
        <f>LEFT(RIGHT(tb_MHDI[[#This Row],[Territorialidades]],3),2)</f>
        <v>SP</v>
      </c>
      <c r="D3056" s="8" t="str">
        <f>CONCATENATE(tb_MHDI[[#This Row],[Município]],"/",tb_MHDI[[#This Row],[UF]])</f>
        <v>Miguelópolis/SP</v>
      </c>
      <c r="E3056" s="8">
        <v>0.74099999999999999</v>
      </c>
      <c r="F3056" s="8">
        <v>0.71199999999999997</v>
      </c>
      <c r="G3056" s="8">
        <v>0.86299999999999999</v>
      </c>
      <c r="H3056" s="8">
        <v>0.66100000000000003</v>
      </c>
      <c r="I3056" s="9">
        <f>_xlfn.NUMBERVALUE(INDEX(tb_SVI[],MATCH(tb_MHDI[[#This Row],[mun_uf]],tb_SVI[city_name_uf],0),7),".")</f>
        <v>2010</v>
      </c>
    </row>
    <row r="3057" spans="1:9" x14ac:dyDescent="0.25">
      <c r="A3057" s="8" t="s">
        <v>15095</v>
      </c>
      <c r="B3057" s="8" t="str">
        <f>LEFT(tb_MHDI[[#This Row],[Territorialidades]],(FIND("/",tb_MHDI[[#This Row],[Territorialidades]])-2))</f>
        <v>Miguel Pereira</v>
      </c>
      <c r="C3057" s="8" t="str">
        <f>LEFT(RIGHT(tb_MHDI[[#This Row],[Territorialidades]],3),2)</f>
        <v>RJ</v>
      </c>
      <c r="D3057" s="8" t="str">
        <f>CONCATENATE(tb_MHDI[[#This Row],[Município]],"/",tb_MHDI[[#This Row],[UF]])</f>
        <v>Miguel Pereira/RJ</v>
      </c>
      <c r="E3057" s="8">
        <v>0.745</v>
      </c>
      <c r="F3057" s="8">
        <v>0.74</v>
      </c>
      <c r="G3057" s="8">
        <v>0.82799999999999996</v>
      </c>
      <c r="H3057" s="8">
        <v>0.67500000000000004</v>
      </c>
      <c r="I3057" s="9">
        <f>_xlfn.NUMBERVALUE(INDEX(tb_SVI[],MATCH(tb_MHDI[[#This Row],[mun_uf]],tb_SVI[city_name_uf],0),7),".")</f>
        <v>2010</v>
      </c>
    </row>
    <row r="3058" spans="1:9" x14ac:dyDescent="0.25">
      <c r="A3058" s="8" t="s">
        <v>15096</v>
      </c>
      <c r="B3058" s="8" t="str">
        <f>LEFT(tb_MHDI[[#This Row],[Territorialidades]],(FIND("/",tb_MHDI[[#This Row],[Territorialidades]])-2))</f>
        <v>Milagres</v>
      </c>
      <c r="C3058" s="8" t="str">
        <f>LEFT(RIGHT(tb_MHDI[[#This Row],[Territorialidades]],3),2)</f>
        <v>BA</v>
      </c>
      <c r="D3058" s="8" t="str">
        <f>CONCATENATE(tb_MHDI[[#This Row],[Município]],"/",tb_MHDI[[#This Row],[UF]])</f>
        <v>Milagres/BA</v>
      </c>
      <c r="E3058" s="8">
        <v>0.622</v>
      </c>
      <c r="F3058" s="8">
        <v>0.59</v>
      </c>
      <c r="G3058" s="8">
        <v>0.78900000000000003</v>
      </c>
      <c r="H3058" s="8">
        <v>0.51800000000000002</v>
      </c>
      <c r="I3058" s="9">
        <f>_xlfn.NUMBERVALUE(INDEX(tb_SVI[],MATCH(tb_MHDI[[#This Row],[mun_uf]],tb_SVI[city_name_uf],0),7),".")</f>
        <v>2010</v>
      </c>
    </row>
    <row r="3059" spans="1:9" x14ac:dyDescent="0.25">
      <c r="A3059" s="8" t="s">
        <v>15097</v>
      </c>
      <c r="B3059" s="8" t="str">
        <f>LEFT(tb_MHDI[[#This Row],[Territorialidades]],(FIND("/",tb_MHDI[[#This Row],[Territorialidades]])-2))</f>
        <v>Milagres</v>
      </c>
      <c r="C3059" s="8" t="str">
        <f>LEFT(RIGHT(tb_MHDI[[#This Row],[Territorialidades]],3),2)</f>
        <v>CE</v>
      </c>
      <c r="D3059" s="8" t="str">
        <f>CONCATENATE(tb_MHDI[[#This Row],[Município]],"/",tb_MHDI[[#This Row],[UF]])</f>
        <v>Milagres/CE</v>
      </c>
      <c r="E3059" s="8">
        <v>0.628</v>
      </c>
      <c r="F3059" s="8">
        <v>0.56100000000000005</v>
      </c>
      <c r="G3059" s="8">
        <v>0.77700000000000002</v>
      </c>
      <c r="H3059" s="8">
        <v>0.56899999999999995</v>
      </c>
      <c r="I3059" s="9">
        <f>_xlfn.NUMBERVALUE(INDEX(tb_SVI[],MATCH(tb_MHDI[[#This Row],[mun_uf]],tb_SVI[city_name_uf],0),7),".")</f>
        <v>2010</v>
      </c>
    </row>
    <row r="3060" spans="1:9" x14ac:dyDescent="0.25">
      <c r="A3060" s="8" t="s">
        <v>15098</v>
      </c>
      <c r="B3060" s="8" t="str">
        <f>LEFT(tb_MHDI[[#This Row],[Territorialidades]],(FIND("/",tb_MHDI[[#This Row],[Territorialidades]])-2))</f>
        <v>Milagres do Maranhão</v>
      </c>
      <c r="C3060" s="8" t="str">
        <f>LEFT(RIGHT(tb_MHDI[[#This Row],[Territorialidades]],3),2)</f>
        <v>MA</v>
      </c>
      <c r="D3060" s="8" t="str">
        <f>CONCATENATE(tb_MHDI[[#This Row],[Município]],"/",tb_MHDI[[#This Row],[UF]])</f>
        <v>Milagres do Maranhão/MA</v>
      </c>
      <c r="E3060" s="8">
        <v>0.52700000000000002</v>
      </c>
      <c r="F3060" s="8">
        <v>0.46500000000000002</v>
      </c>
      <c r="G3060" s="8">
        <v>0.76400000000000001</v>
      </c>
      <c r="H3060" s="8">
        <v>0.41299999999999998</v>
      </c>
      <c r="I3060" s="9">
        <f>_xlfn.NUMBERVALUE(INDEX(tb_SVI[],MATCH(tb_MHDI[[#This Row],[mun_uf]],tb_SVI[city_name_uf],0),7),".")</f>
        <v>2010</v>
      </c>
    </row>
    <row r="3061" spans="1:9" x14ac:dyDescent="0.25">
      <c r="A3061" s="8" t="s">
        <v>15099</v>
      </c>
      <c r="B3061" s="8" t="str">
        <f>LEFT(tb_MHDI[[#This Row],[Territorialidades]],(FIND("/",tb_MHDI[[#This Row],[Territorialidades]])-2))</f>
        <v>Milhã</v>
      </c>
      <c r="C3061" s="8" t="str">
        <f>LEFT(RIGHT(tb_MHDI[[#This Row],[Territorialidades]],3),2)</f>
        <v>CE</v>
      </c>
      <c r="D3061" s="8" t="str">
        <f>CONCATENATE(tb_MHDI[[#This Row],[Município]],"/",tb_MHDI[[#This Row],[UF]])</f>
        <v>Milhã/CE</v>
      </c>
      <c r="E3061" s="8">
        <v>0.626</v>
      </c>
      <c r="F3061" s="8">
        <v>0.56000000000000005</v>
      </c>
      <c r="G3061" s="8">
        <v>0.78400000000000003</v>
      </c>
      <c r="H3061" s="8">
        <v>0.55800000000000005</v>
      </c>
      <c r="I3061" s="9">
        <f>_xlfn.NUMBERVALUE(INDEX(tb_SVI[],MATCH(tb_MHDI[[#This Row],[mun_uf]],tb_SVI[city_name_uf],0),7),".")</f>
        <v>2010</v>
      </c>
    </row>
    <row r="3062" spans="1:9" x14ac:dyDescent="0.25">
      <c r="A3062" s="8" t="s">
        <v>15100</v>
      </c>
      <c r="B3062" s="8" t="str">
        <f>LEFT(tb_MHDI[[#This Row],[Territorialidades]],(FIND("/",tb_MHDI[[#This Row],[Territorialidades]])-2))</f>
        <v>Milton Brandão</v>
      </c>
      <c r="C3062" s="8" t="str">
        <f>LEFT(RIGHT(tb_MHDI[[#This Row],[Territorialidades]],3),2)</f>
        <v>PI</v>
      </c>
      <c r="D3062" s="8" t="str">
        <f>CONCATENATE(tb_MHDI[[#This Row],[Município]],"/",tb_MHDI[[#This Row],[UF]])</f>
        <v>Milton Brandão/PI</v>
      </c>
      <c r="E3062" s="8">
        <v>0.50800000000000001</v>
      </c>
      <c r="F3062" s="8">
        <v>0.47599999999999998</v>
      </c>
      <c r="G3062" s="8">
        <v>0.77200000000000002</v>
      </c>
      <c r="H3062" s="8">
        <v>0.35699999999999998</v>
      </c>
      <c r="I3062" s="9">
        <f>_xlfn.NUMBERVALUE(INDEX(tb_SVI[],MATCH(tb_MHDI[[#This Row],[mun_uf]],tb_SVI[city_name_uf],0),7),".")</f>
        <v>2010</v>
      </c>
    </row>
    <row r="3063" spans="1:9" x14ac:dyDescent="0.25">
      <c r="A3063" s="8" t="s">
        <v>15101</v>
      </c>
      <c r="B3063" s="8" t="str">
        <f>LEFT(tb_MHDI[[#This Row],[Territorialidades]],(FIND("/",tb_MHDI[[#This Row],[Territorialidades]])-2))</f>
        <v>Mimoso de Goiás</v>
      </c>
      <c r="C3063" s="8" t="str">
        <f>LEFT(RIGHT(tb_MHDI[[#This Row],[Territorialidades]],3),2)</f>
        <v>GO</v>
      </c>
      <c r="D3063" s="8" t="str">
        <f>CONCATENATE(tb_MHDI[[#This Row],[Município]],"/",tb_MHDI[[#This Row],[UF]])</f>
        <v>Mimoso de Goiás/GO</v>
      </c>
      <c r="E3063" s="8">
        <v>0.66500000000000004</v>
      </c>
      <c r="F3063" s="8">
        <v>0.65600000000000003</v>
      </c>
      <c r="G3063" s="8">
        <v>0.82499999999999996</v>
      </c>
      <c r="H3063" s="8">
        <v>0.54300000000000004</v>
      </c>
      <c r="I3063" s="9">
        <f>_xlfn.NUMBERVALUE(INDEX(tb_SVI[],MATCH(tb_MHDI[[#This Row],[mun_uf]],tb_SVI[city_name_uf],0),7),".")</f>
        <v>2010</v>
      </c>
    </row>
    <row r="3064" spans="1:9" x14ac:dyDescent="0.25">
      <c r="A3064" s="8" t="s">
        <v>15102</v>
      </c>
      <c r="B3064" s="8" t="str">
        <f>LEFT(tb_MHDI[[#This Row],[Territorialidades]],(FIND("/",tb_MHDI[[#This Row],[Territorialidades]])-2))</f>
        <v>Mimoso do Sul</v>
      </c>
      <c r="C3064" s="8" t="str">
        <f>LEFT(RIGHT(tb_MHDI[[#This Row],[Territorialidades]],3),2)</f>
        <v>ES</v>
      </c>
      <c r="D3064" s="8" t="str">
        <f>CONCATENATE(tb_MHDI[[#This Row],[Município]],"/",tb_MHDI[[#This Row],[UF]])</f>
        <v>Mimoso do Sul/ES</v>
      </c>
      <c r="E3064" s="8">
        <v>0.67</v>
      </c>
      <c r="F3064" s="8">
        <v>0.67200000000000004</v>
      </c>
      <c r="G3064" s="8">
        <v>0.82699999999999996</v>
      </c>
      <c r="H3064" s="8">
        <v>0.54100000000000004</v>
      </c>
      <c r="I3064" s="9">
        <f>_xlfn.NUMBERVALUE(INDEX(tb_SVI[],MATCH(tb_MHDI[[#This Row],[mun_uf]],tb_SVI[city_name_uf],0),7),".")</f>
        <v>2010</v>
      </c>
    </row>
    <row r="3065" spans="1:9" x14ac:dyDescent="0.25">
      <c r="A3065" s="8" t="s">
        <v>15103</v>
      </c>
      <c r="B3065" s="8" t="str">
        <f>LEFT(tb_MHDI[[#This Row],[Territorialidades]],(FIND("/",tb_MHDI[[#This Row],[Territorialidades]])-2))</f>
        <v>Minaçu</v>
      </c>
      <c r="C3065" s="8" t="str">
        <f>LEFT(RIGHT(tb_MHDI[[#This Row],[Territorialidades]],3),2)</f>
        <v>GO</v>
      </c>
      <c r="D3065" s="8" t="str">
        <f>CONCATENATE(tb_MHDI[[#This Row],[Município]],"/",tb_MHDI[[#This Row],[UF]])</f>
        <v>Minaçu/GO</v>
      </c>
      <c r="E3065" s="8">
        <v>0.70699999999999996</v>
      </c>
      <c r="F3065" s="8">
        <v>0.69099999999999995</v>
      </c>
      <c r="G3065" s="8">
        <v>0.80300000000000005</v>
      </c>
      <c r="H3065" s="8">
        <v>0.63700000000000001</v>
      </c>
      <c r="I3065" s="9">
        <f>_xlfn.NUMBERVALUE(INDEX(tb_SVI[],MATCH(tb_MHDI[[#This Row],[mun_uf]],tb_SVI[city_name_uf],0),7),".")</f>
        <v>2010</v>
      </c>
    </row>
    <row r="3066" spans="1:9" x14ac:dyDescent="0.25">
      <c r="A3066" s="8" t="s">
        <v>15104</v>
      </c>
      <c r="B3066" s="8" t="str">
        <f>LEFT(tb_MHDI[[#This Row],[Territorialidades]],(FIND("/",tb_MHDI[[#This Row],[Territorialidades]])-2))</f>
        <v>Minador do Negrão</v>
      </c>
      <c r="C3066" s="8" t="str">
        <f>LEFT(RIGHT(tb_MHDI[[#This Row],[Territorialidades]],3),2)</f>
        <v>AL</v>
      </c>
      <c r="D3066" s="8" t="str">
        <f>CONCATENATE(tb_MHDI[[#This Row],[Município]],"/",tb_MHDI[[#This Row],[UF]])</f>
        <v>Minador do Negrão/AL</v>
      </c>
      <c r="E3066" s="8">
        <v>0.56299999999999994</v>
      </c>
      <c r="F3066" s="8">
        <v>0.54100000000000004</v>
      </c>
      <c r="G3066" s="8">
        <v>0.76700000000000002</v>
      </c>
      <c r="H3066" s="8">
        <v>0.43</v>
      </c>
      <c r="I3066" s="9">
        <f>_xlfn.NUMBERVALUE(INDEX(tb_SVI[],MATCH(tb_MHDI[[#This Row],[mun_uf]],tb_SVI[city_name_uf],0),7),".")</f>
        <v>2010</v>
      </c>
    </row>
    <row r="3067" spans="1:9" x14ac:dyDescent="0.25">
      <c r="A3067" s="8" t="s">
        <v>15105</v>
      </c>
      <c r="B3067" s="8" t="str">
        <f>LEFT(tb_MHDI[[#This Row],[Territorialidades]],(FIND("/",tb_MHDI[[#This Row],[Territorialidades]])-2))</f>
        <v>Minas do Leão</v>
      </c>
      <c r="C3067" s="8" t="str">
        <f>LEFT(RIGHT(tb_MHDI[[#This Row],[Territorialidades]],3),2)</f>
        <v>RS</v>
      </c>
      <c r="D3067" s="8" t="str">
        <f>CONCATENATE(tb_MHDI[[#This Row],[Município]],"/",tb_MHDI[[#This Row],[UF]])</f>
        <v>Minas do Leão/RS</v>
      </c>
      <c r="E3067" s="8">
        <v>0.68100000000000005</v>
      </c>
      <c r="F3067" s="8">
        <v>0.74299999999999999</v>
      </c>
      <c r="G3067" s="8">
        <v>0.82599999999999996</v>
      </c>
      <c r="H3067" s="8">
        <v>0.51400000000000001</v>
      </c>
      <c r="I3067" s="9">
        <f>_xlfn.NUMBERVALUE(INDEX(tb_SVI[],MATCH(tb_MHDI[[#This Row],[mun_uf]],tb_SVI[city_name_uf],0),7),".")</f>
        <v>2010</v>
      </c>
    </row>
    <row r="3068" spans="1:9" x14ac:dyDescent="0.25">
      <c r="A3068" s="8" t="s">
        <v>15106</v>
      </c>
      <c r="B3068" s="8" t="str">
        <f>LEFT(tb_MHDI[[#This Row],[Territorialidades]],(FIND("/",tb_MHDI[[#This Row],[Territorialidades]])-2))</f>
        <v>Minas Novas</v>
      </c>
      <c r="C3068" s="8" t="str">
        <f>LEFT(RIGHT(tb_MHDI[[#This Row],[Territorialidades]],3),2)</f>
        <v>MG</v>
      </c>
      <c r="D3068" s="8" t="str">
        <f>CONCATENATE(tb_MHDI[[#This Row],[Município]],"/",tb_MHDI[[#This Row],[UF]])</f>
        <v>Minas Novas/MG</v>
      </c>
      <c r="E3068" s="8">
        <v>0.63300000000000001</v>
      </c>
      <c r="F3068" s="8">
        <v>0.6</v>
      </c>
      <c r="G3068" s="8">
        <v>0.80200000000000005</v>
      </c>
      <c r="H3068" s="8">
        <v>0.52800000000000002</v>
      </c>
      <c r="I3068" s="9">
        <f>_xlfn.NUMBERVALUE(INDEX(tb_SVI[],MATCH(tb_MHDI[[#This Row],[mun_uf]],tb_SVI[city_name_uf],0),7),".")</f>
        <v>2010</v>
      </c>
    </row>
    <row r="3069" spans="1:9" x14ac:dyDescent="0.25">
      <c r="A3069" s="8" t="s">
        <v>15107</v>
      </c>
      <c r="B3069" s="8" t="str">
        <f>LEFT(tb_MHDI[[#This Row],[Territorialidades]],(FIND("/",tb_MHDI[[#This Row],[Territorialidades]])-2))</f>
        <v>Minduri</v>
      </c>
      <c r="C3069" s="8" t="str">
        <f>LEFT(RIGHT(tb_MHDI[[#This Row],[Territorialidades]],3),2)</f>
        <v>MG</v>
      </c>
      <c r="D3069" s="8" t="str">
        <f>CONCATENATE(tb_MHDI[[#This Row],[Município]],"/",tb_MHDI[[#This Row],[UF]])</f>
        <v>Minduri/MG</v>
      </c>
      <c r="E3069" s="8">
        <v>0.65800000000000003</v>
      </c>
      <c r="F3069" s="8">
        <v>0.63100000000000001</v>
      </c>
      <c r="G3069" s="8">
        <v>0.80500000000000005</v>
      </c>
      <c r="H3069" s="8">
        <v>0.56000000000000005</v>
      </c>
      <c r="I3069" s="9">
        <f>_xlfn.NUMBERVALUE(INDEX(tb_SVI[],MATCH(tb_MHDI[[#This Row],[mun_uf]],tb_SVI[city_name_uf],0),7),".")</f>
        <v>2010</v>
      </c>
    </row>
    <row r="3070" spans="1:9" x14ac:dyDescent="0.25">
      <c r="A3070" s="8" t="s">
        <v>15108</v>
      </c>
      <c r="B3070" s="8" t="str">
        <f>LEFT(tb_MHDI[[#This Row],[Territorialidades]],(FIND("/",tb_MHDI[[#This Row],[Territorialidades]])-2))</f>
        <v>Mineiros do Tietê</v>
      </c>
      <c r="C3070" s="8" t="str">
        <f>LEFT(RIGHT(tb_MHDI[[#This Row],[Territorialidades]],3),2)</f>
        <v>SP</v>
      </c>
      <c r="D3070" s="8" t="str">
        <f>CONCATENATE(tb_MHDI[[#This Row],[Município]],"/",tb_MHDI[[#This Row],[UF]])</f>
        <v>Mineiros do Tietê/SP</v>
      </c>
      <c r="E3070" s="8">
        <v>0.73</v>
      </c>
      <c r="F3070" s="8">
        <v>0.71899999999999997</v>
      </c>
      <c r="G3070" s="8">
        <v>0.82299999999999995</v>
      </c>
      <c r="H3070" s="8">
        <v>0.65800000000000003</v>
      </c>
      <c r="I3070" s="9">
        <f>_xlfn.NUMBERVALUE(INDEX(tb_SVI[],MATCH(tb_MHDI[[#This Row],[mun_uf]],tb_SVI[city_name_uf],0),7),".")</f>
        <v>2010</v>
      </c>
    </row>
    <row r="3071" spans="1:9" x14ac:dyDescent="0.25">
      <c r="A3071" s="8" t="s">
        <v>15109</v>
      </c>
      <c r="B3071" s="8" t="str">
        <f>LEFT(tb_MHDI[[#This Row],[Territorialidades]],(FIND("/",tb_MHDI[[#This Row],[Territorialidades]])-2))</f>
        <v>Mineiros</v>
      </c>
      <c r="C3071" s="8" t="str">
        <f>LEFT(RIGHT(tb_MHDI[[#This Row],[Territorialidades]],3),2)</f>
        <v>GO</v>
      </c>
      <c r="D3071" s="8" t="str">
        <f>CONCATENATE(tb_MHDI[[#This Row],[Município]],"/",tb_MHDI[[#This Row],[UF]])</f>
        <v>Mineiros/GO</v>
      </c>
      <c r="E3071" s="8">
        <v>0.71799999999999997</v>
      </c>
      <c r="F3071" s="8">
        <v>0.753</v>
      </c>
      <c r="G3071" s="8">
        <v>0.84</v>
      </c>
      <c r="H3071" s="8">
        <v>0.58399999999999996</v>
      </c>
      <c r="I3071" s="9">
        <f>_xlfn.NUMBERVALUE(INDEX(tb_SVI[],MATCH(tb_MHDI[[#This Row],[mun_uf]],tb_SVI[city_name_uf],0),7),".")</f>
        <v>2010</v>
      </c>
    </row>
    <row r="3072" spans="1:9" x14ac:dyDescent="0.25">
      <c r="A3072" s="8" t="s">
        <v>15110</v>
      </c>
      <c r="B3072" s="8" t="str">
        <f>LEFT(tb_MHDI[[#This Row],[Territorialidades]],(FIND("/",tb_MHDI[[#This Row],[Territorialidades]])-2))</f>
        <v>Ministro Andreazza</v>
      </c>
      <c r="C3072" s="8" t="str">
        <f>LEFT(RIGHT(tb_MHDI[[#This Row],[Territorialidades]],3),2)</f>
        <v>RO</v>
      </c>
      <c r="D3072" s="8" t="str">
        <f>CONCATENATE(tb_MHDI[[#This Row],[Município]],"/",tb_MHDI[[#This Row],[UF]])</f>
        <v>Ministro Andreazza/RO</v>
      </c>
      <c r="E3072" s="8">
        <v>0.63800000000000001</v>
      </c>
      <c r="F3072" s="8">
        <v>0.64700000000000002</v>
      </c>
      <c r="G3072" s="8">
        <v>0.77600000000000002</v>
      </c>
      <c r="H3072" s="8">
        <v>0.51800000000000002</v>
      </c>
      <c r="I3072" s="9">
        <f>_xlfn.NUMBERVALUE(INDEX(tb_SVI[],MATCH(tb_MHDI[[#This Row],[mun_uf]],tb_SVI[city_name_uf],0),7),".")</f>
        <v>2010</v>
      </c>
    </row>
    <row r="3073" spans="1:9" x14ac:dyDescent="0.25">
      <c r="A3073" s="8" t="s">
        <v>15111</v>
      </c>
      <c r="B3073" s="8" t="str">
        <f>LEFT(tb_MHDI[[#This Row],[Territorialidades]],(FIND("/",tb_MHDI[[#This Row],[Territorialidades]])-2))</f>
        <v>Mirabela</v>
      </c>
      <c r="C3073" s="8" t="str">
        <f>LEFT(RIGHT(tb_MHDI[[#This Row],[Territorialidades]],3),2)</f>
        <v>MG</v>
      </c>
      <c r="D3073" s="8" t="str">
        <f>CONCATENATE(tb_MHDI[[#This Row],[Município]],"/",tb_MHDI[[#This Row],[UF]])</f>
        <v>Mirabela/MG</v>
      </c>
      <c r="E3073" s="8">
        <v>0.66500000000000004</v>
      </c>
      <c r="F3073" s="8">
        <v>0.59599999999999997</v>
      </c>
      <c r="G3073" s="8">
        <v>0.79400000000000004</v>
      </c>
      <c r="H3073" s="8">
        <v>0.622</v>
      </c>
      <c r="I3073" s="9">
        <f>_xlfn.NUMBERVALUE(INDEX(tb_SVI[],MATCH(tb_MHDI[[#This Row],[mun_uf]],tb_SVI[city_name_uf],0),7),".")</f>
        <v>2010</v>
      </c>
    </row>
    <row r="3074" spans="1:9" x14ac:dyDescent="0.25">
      <c r="A3074" s="8" t="s">
        <v>15112</v>
      </c>
      <c r="B3074" s="8" t="str">
        <f>LEFT(tb_MHDI[[#This Row],[Territorialidades]],(FIND("/",tb_MHDI[[#This Row],[Territorialidades]])-2))</f>
        <v>Miracatu</v>
      </c>
      <c r="C3074" s="8" t="str">
        <f>LEFT(RIGHT(tb_MHDI[[#This Row],[Territorialidades]],3),2)</f>
        <v>SP</v>
      </c>
      <c r="D3074" s="8" t="str">
        <f>CONCATENATE(tb_MHDI[[#This Row],[Município]],"/",tb_MHDI[[#This Row],[UF]])</f>
        <v>Miracatu/SP</v>
      </c>
      <c r="E3074" s="8">
        <v>0.69699999999999995</v>
      </c>
      <c r="F3074" s="8">
        <v>0.64500000000000002</v>
      </c>
      <c r="G3074" s="8">
        <v>0.80300000000000005</v>
      </c>
      <c r="H3074" s="8">
        <v>0.65500000000000003</v>
      </c>
      <c r="I3074" s="9">
        <f>_xlfn.NUMBERVALUE(INDEX(tb_SVI[],MATCH(tb_MHDI[[#This Row],[mun_uf]],tb_SVI[city_name_uf],0),7),".")</f>
        <v>2010</v>
      </c>
    </row>
    <row r="3075" spans="1:9" x14ac:dyDescent="0.25">
      <c r="A3075" s="8" t="s">
        <v>15113</v>
      </c>
      <c r="B3075" s="8" t="str">
        <f>LEFT(tb_MHDI[[#This Row],[Territorialidades]],(FIND("/",tb_MHDI[[#This Row],[Territorialidades]])-2))</f>
        <v>Miracema do Tocantins</v>
      </c>
      <c r="C3075" s="8" t="str">
        <f>LEFT(RIGHT(tb_MHDI[[#This Row],[Territorialidades]],3),2)</f>
        <v>TO</v>
      </c>
      <c r="D3075" s="8" t="str">
        <f>CONCATENATE(tb_MHDI[[#This Row],[Município]],"/",tb_MHDI[[#This Row],[UF]])</f>
        <v>Miracema do Tocantins/TO</v>
      </c>
      <c r="E3075" s="8">
        <v>0.68400000000000005</v>
      </c>
      <c r="F3075" s="8">
        <v>0.67500000000000004</v>
      </c>
      <c r="G3075" s="8">
        <v>0.82</v>
      </c>
      <c r="H3075" s="8">
        <v>0.57899999999999996</v>
      </c>
      <c r="I3075" s="9">
        <f>_xlfn.NUMBERVALUE(INDEX(tb_SVI[],MATCH(tb_MHDI[[#This Row],[mun_uf]],tb_SVI[city_name_uf],0),7),".")</f>
        <v>2010</v>
      </c>
    </row>
    <row r="3076" spans="1:9" x14ac:dyDescent="0.25">
      <c r="A3076" s="8" t="s">
        <v>15114</v>
      </c>
      <c r="B3076" s="8" t="str">
        <f>LEFT(tb_MHDI[[#This Row],[Territorialidades]],(FIND("/",tb_MHDI[[#This Row],[Territorialidades]])-2))</f>
        <v>Miracema</v>
      </c>
      <c r="C3076" s="8" t="str">
        <f>LEFT(RIGHT(tb_MHDI[[#This Row],[Territorialidades]],3),2)</f>
        <v>RJ</v>
      </c>
      <c r="D3076" s="8" t="str">
        <f>CONCATENATE(tb_MHDI[[#This Row],[Município]],"/",tb_MHDI[[#This Row],[UF]])</f>
        <v>Miracema/RJ</v>
      </c>
      <c r="E3076" s="8">
        <v>0.71299999999999997</v>
      </c>
      <c r="F3076" s="8">
        <v>0.69599999999999995</v>
      </c>
      <c r="G3076" s="8">
        <v>0.80500000000000005</v>
      </c>
      <c r="H3076" s="8">
        <v>0.64600000000000002</v>
      </c>
      <c r="I3076" s="9">
        <f>_xlfn.NUMBERVALUE(INDEX(tb_SVI[],MATCH(tb_MHDI[[#This Row],[mun_uf]],tb_SVI[city_name_uf],0),7),".")</f>
        <v>2010</v>
      </c>
    </row>
    <row r="3077" spans="1:9" x14ac:dyDescent="0.25">
      <c r="A3077" s="8" t="s">
        <v>15115</v>
      </c>
      <c r="B3077" s="8" t="str">
        <f>LEFT(tb_MHDI[[#This Row],[Territorialidades]],(FIND("/",tb_MHDI[[#This Row],[Territorialidades]])-2))</f>
        <v>Mirador</v>
      </c>
      <c r="C3077" s="8" t="str">
        <f>LEFT(RIGHT(tb_MHDI[[#This Row],[Territorialidades]],3),2)</f>
        <v>MA</v>
      </c>
      <c r="D3077" s="8" t="str">
        <f>CONCATENATE(tb_MHDI[[#This Row],[Município]],"/",tb_MHDI[[#This Row],[UF]])</f>
        <v>Mirador/MA</v>
      </c>
      <c r="E3077" s="8">
        <v>0.54500000000000004</v>
      </c>
      <c r="F3077" s="8">
        <v>0.48499999999999999</v>
      </c>
      <c r="G3077" s="8">
        <v>0.74</v>
      </c>
      <c r="H3077" s="8">
        <v>0.45100000000000001</v>
      </c>
      <c r="I3077" s="9">
        <f>_xlfn.NUMBERVALUE(INDEX(tb_SVI[],MATCH(tb_MHDI[[#This Row],[mun_uf]],tb_SVI[city_name_uf],0),7),".")</f>
        <v>2010</v>
      </c>
    </row>
    <row r="3078" spans="1:9" x14ac:dyDescent="0.25">
      <c r="A3078" s="8" t="s">
        <v>15116</v>
      </c>
      <c r="B3078" s="8" t="str">
        <f>LEFT(tb_MHDI[[#This Row],[Territorialidades]],(FIND("/",tb_MHDI[[#This Row],[Territorialidades]])-2))</f>
        <v>Mirador</v>
      </c>
      <c r="C3078" s="8" t="str">
        <f>LEFT(RIGHT(tb_MHDI[[#This Row],[Territorialidades]],3),2)</f>
        <v>PR</v>
      </c>
      <c r="D3078" s="8" t="str">
        <f>CONCATENATE(tb_MHDI[[#This Row],[Município]],"/",tb_MHDI[[#This Row],[UF]])</f>
        <v>Mirador/PR</v>
      </c>
      <c r="E3078" s="8">
        <v>0.68</v>
      </c>
      <c r="F3078" s="8">
        <v>0.65600000000000003</v>
      </c>
      <c r="G3078" s="8">
        <v>0.8</v>
      </c>
      <c r="H3078" s="8">
        <v>0.59899999999999998</v>
      </c>
      <c r="I3078" s="9">
        <f>_xlfn.NUMBERVALUE(INDEX(tb_SVI[],MATCH(tb_MHDI[[#This Row],[mun_uf]],tb_SVI[city_name_uf],0),7),".")</f>
        <v>2010</v>
      </c>
    </row>
    <row r="3079" spans="1:9" x14ac:dyDescent="0.25">
      <c r="A3079" s="8" t="s">
        <v>15117</v>
      </c>
      <c r="B3079" s="8" t="str">
        <f>LEFT(tb_MHDI[[#This Row],[Territorialidades]],(FIND("/",tb_MHDI[[#This Row],[Territorialidades]])-2))</f>
        <v>Miradouro</v>
      </c>
      <c r="C3079" s="8" t="str">
        <f>LEFT(RIGHT(tb_MHDI[[#This Row],[Territorialidades]],3),2)</f>
        <v>MG</v>
      </c>
      <c r="D3079" s="8" t="str">
        <f>CONCATENATE(tb_MHDI[[#This Row],[Município]],"/",tb_MHDI[[#This Row],[UF]])</f>
        <v>Miradouro/MG</v>
      </c>
      <c r="E3079" s="8">
        <v>0.66300000000000003</v>
      </c>
      <c r="F3079" s="8">
        <v>0.64500000000000002</v>
      </c>
      <c r="G3079" s="8">
        <v>0.82699999999999996</v>
      </c>
      <c r="H3079" s="8">
        <v>0.54600000000000004</v>
      </c>
      <c r="I3079" s="9">
        <f>_xlfn.NUMBERVALUE(INDEX(tb_SVI[],MATCH(tb_MHDI[[#This Row],[mun_uf]],tb_SVI[city_name_uf],0),7),".")</f>
        <v>2010</v>
      </c>
    </row>
    <row r="3080" spans="1:9" x14ac:dyDescent="0.25">
      <c r="A3080" s="8" t="s">
        <v>15118</v>
      </c>
      <c r="B3080" s="8" t="str">
        <f>LEFT(tb_MHDI[[#This Row],[Territorialidades]],(FIND("/",tb_MHDI[[#This Row],[Territorialidades]])-2))</f>
        <v>Mira Estrela</v>
      </c>
      <c r="C3080" s="8" t="str">
        <f>LEFT(RIGHT(tb_MHDI[[#This Row],[Territorialidades]],3),2)</f>
        <v>SP</v>
      </c>
      <c r="D3080" s="8" t="str">
        <f>CONCATENATE(tb_MHDI[[#This Row],[Município]],"/",tb_MHDI[[#This Row],[UF]])</f>
        <v>Mira Estrela/SP</v>
      </c>
      <c r="E3080" s="8">
        <v>0.74299999999999999</v>
      </c>
      <c r="F3080" s="8">
        <v>0.69699999999999995</v>
      </c>
      <c r="G3080" s="8">
        <v>0.80600000000000005</v>
      </c>
      <c r="H3080" s="8">
        <v>0.73099999999999998</v>
      </c>
      <c r="I3080" s="9">
        <f>_xlfn.NUMBERVALUE(INDEX(tb_SVI[],MATCH(tb_MHDI[[#This Row],[mun_uf]],tb_SVI[city_name_uf],0),7),".")</f>
        <v>2010</v>
      </c>
    </row>
    <row r="3081" spans="1:9" x14ac:dyDescent="0.25">
      <c r="A3081" s="8" t="s">
        <v>15119</v>
      </c>
      <c r="B3081" s="8" t="str">
        <f>LEFT(tb_MHDI[[#This Row],[Territorialidades]],(FIND("/",tb_MHDI[[#This Row],[Territorialidades]])-2))</f>
        <v>Miraguaí</v>
      </c>
      <c r="C3081" s="8" t="str">
        <f>LEFT(RIGHT(tb_MHDI[[#This Row],[Territorialidades]],3),2)</f>
        <v>RS</v>
      </c>
      <c r="D3081" s="8" t="str">
        <f>CONCATENATE(tb_MHDI[[#This Row],[Município]],"/",tb_MHDI[[#This Row],[UF]])</f>
        <v>Miraguaí/RS</v>
      </c>
      <c r="E3081" s="8">
        <v>0.72499999999999998</v>
      </c>
      <c r="F3081" s="8">
        <v>0.74399999999999999</v>
      </c>
      <c r="G3081" s="8">
        <v>0.83699999999999997</v>
      </c>
      <c r="H3081" s="8">
        <v>0.61299999999999999</v>
      </c>
      <c r="I3081" s="9">
        <f>_xlfn.NUMBERVALUE(INDEX(tb_SVI[],MATCH(tb_MHDI[[#This Row],[mun_uf]],tb_SVI[city_name_uf],0),7),".")</f>
        <v>2010</v>
      </c>
    </row>
    <row r="3082" spans="1:9" x14ac:dyDescent="0.25">
      <c r="A3082" s="8" t="s">
        <v>15120</v>
      </c>
      <c r="B3082" s="8" t="str">
        <f>LEFT(tb_MHDI[[#This Row],[Territorialidades]],(FIND("/",tb_MHDI[[#This Row],[Territorialidades]])-2))</f>
        <v>Miraíma</v>
      </c>
      <c r="C3082" s="8" t="str">
        <f>LEFT(RIGHT(tb_MHDI[[#This Row],[Territorialidades]],3),2)</f>
        <v>CE</v>
      </c>
      <c r="D3082" s="8" t="str">
        <f>CONCATENATE(tb_MHDI[[#This Row],[Município]],"/",tb_MHDI[[#This Row],[UF]])</f>
        <v>Miraíma/CE</v>
      </c>
      <c r="E3082" s="8">
        <v>0.59199999999999997</v>
      </c>
      <c r="F3082" s="8">
        <v>0.51</v>
      </c>
      <c r="G3082" s="8">
        <v>0.77800000000000002</v>
      </c>
      <c r="H3082" s="8">
        <v>0.52300000000000002</v>
      </c>
      <c r="I3082" s="9">
        <f>_xlfn.NUMBERVALUE(INDEX(tb_SVI[],MATCH(tb_MHDI[[#This Row],[mun_uf]],tb_SVI[city_name_uf],0),7),".")</f>
        <v>2010</v>
      </c>
    </row>
    <row r="3083" spans="1:9" x14ac:dyDescent="0.25">
      <c r="A3083" s="8" t="s">
        <v>15121</v>
      </c>
      <c r="B3083" s="8" t="str">
        <f>LEFT(tb_MHDI[[#This Row],[Territorialidades]],(FIND("/",tb_MHDI[[#This Row],[Territorialidades]])-2))</f>
        <v>Miraí</v>
      </c>
      <c r="C3083" s="8" t="str">
        <f>LEFT(RIGHT(tb_MHDI[[#This Row],[Territorialidades]],3),2)</f>
        <v>MG</v>
      </c>
      <c r="D3083" s="8" t="str">
        <f>CONCATENATE(tb_MHDI[[#This Row],[Município]],"/",tb_MHDI[[#This Row],[UF]])</f>
        <v>Miraí/MG</v>
      </c>
      <c r="E3083" s="8">
        <v>0.68</v>
      </c>
      <c r="F3083" s="8">
        <v>0.66300000000000003</v>
      </c>
      <c r="G3083" s="8">
        <v>0.83699999999999997</v>
      </c>
      <c r="H3083" s="8">
        <v>0.56699999999999995</v>
      </c>
      <c r="I3083" s="9">
        <f>_xlfn.NUMBERVALUE(INDEX(tb_SVI[],MATCH(tb_MHDI[[#This Row],[mun_uf]],tb_SVI[city_name_uf],0),7),".")</f>
        <v>2010</v>
      </c>
    </row>
    <row r="3084" spans="1:9" x14ac:dyDescent="0.25">
      <c r="A3084" s="8" t="s">
        <v>15122</v>
      </c>
      <c r="B3084" s="8" t="str">
        <f>LEFT(tb_MHDI[[#This Row],[Territorialidades]],(FIND("/",tb_MHDI[[#This Row],[Territorialidades]])-2))</f>
        <v>Miranda do Norte</v>
      </c>
      <c r="C3084" s="8" t="str">
        <f>LEFT(RIGHT(tb_MHDI[[#This Row],[Territorialidades]],3),2)</f>
        <v>MA</v>
      </c>
      <c r="D3084" s="8" t="str">
        <f>CONCATENATE(tb_MHDI[[#This Row],[Município]],"/",tb_MHDI[[#This Row],[UF]])</f>
        <v>Miranda do Norte/MA</v>
      </c>
      <c r="E3084" s="8">
        <v>0.61</v>
      </c>
      <c r="F3084" s="8">
        <v>0.55000000000000004</v>
      </c>
      <c r="G3084" s="8">
        <v>0.751</v>
      </c>
      <c r="H3084" s="8">
        <v>0.55000000000000004</v>
      </c>
      <c r="I3084" s="9">
        <f>_xlfn.NUMBERVALUE(INDEX(tb_SVI[],MATCH(tb_MHDI[[#This Row],[mun_uf]],tb_SVI[city_name_uf],0),7),".")</f>
        <v>2010</v>
      </c>
    </row>
    <row r="3085" spans="1:9" x14ac:dyDescent="0.25">
      <c r="A3085" s="8" t="s">
        <v>15123</v>
      </c>
      <c r="B3085" s="8" t="str">
        <f>LEFT(tb_MHDI[[#This Row],[Territorialidades]],(FIND("/",tb_MHDI[[#This Row],[Territorialidades]])-2))</f>
        <v>Miranda</v>
      </c>
      <c r="C3085" s="8" t="str">
        <f>LEFT(RIGHT(tb_MHDI[[#This Row],[Territorialidades]],3),2)</f>
        <v>MS</v>
      </c>
      <c r="D3085" s="8" t="str">
        <f>CONCATENATE(tb_MHDI[[#This Row],[Município]],"/",tb_MHDI[[#This Row],[UF]])</f>
        <v>Miranda/MS</v>
      </c>
      <c r="E3085" s="8">
        <v>0.63200000000000001</v>
      </c>
      <c r="F3085" s="8">
        <v>0.63800000000000001</v>
      </c>
      <c r="G3085" s="8">
        <v>0.78200000000000003</v>
      </c>
      <c r="H3085" s="8">
        <v>0.50700000000000001</v>
      </c>
      <c r="I3085" s="9">
        <f>_xlfn.NUMBERVALUE(INDEX(tb_SVI[],MATCH(tb_MHDI[[#This Row],[mun_uf]],tb_SVI[city_name_uf],0),7),".")</f>
        <v>2010</v>
      </c>
    </row>
    <row r="3086" spans="1:9" x14ac:dyDescent="0.25">
      <c r="A3086" s="8" t="s">
        <v>15124</v>
      </c>
      <c r="B3086" s="8" t="str">
        <f>LEFT(tb_MHDI[[#This Row],[Territorialidades]],(FIND("/",tb_MHDI[[#This Row],[Territorialidades]])-2))</f>
        <v>Mirandiba</v>
      </c>
      <c r="C3086" s="8" t="str">
        <f>LEFT(RIGHT(tb_MHDI[[#This Row],[Territorialidades]],3),2)</f>
        <v>PE</v>
      </c>
      <c r="D3086" s="8" t="str">
        <f>CONCATENATE(tb_MHDI[[#This Row],[Município]],"/",tb_MHDI[[#This Row],[UF]])</f>
        <v>Mirandiba/PE</v>
      </c>
      <c r="E3086" s="8">
        <v>0.59099999999999997</v>
      </c>
      <c r="F3086" s="8">
        <v>0.51200000000000001</v>
      </c>
      <c r="G3086" s="8">
        <v>0.76900000000000002</v>
      </c>
      <c r="H3086" s="8">
        <v>0.52500000000000002</v>
      </c>
      <c r="I3086" s="9">
        <f>_xlfn.NUMBERVALUE(INDEX(tb_SVI[],MATCH(tb_MHDI[[#This Row],[mun_uf]],tb_SVI[city_name_uf],0),7),".")</f>
        <v>2010</v>
      </c>
    </row>
    <row r="3087" spans="1:9" x14ac:dyDescent="0.25">
      <c r="A3087" s="8" t="s">
        <v>15125</v>
      </c>
      <c r="B3087" s="8" t="str">
        <f>LEFT(tb_MHDI[[#This Row],[Territorialidades]],(FIND("/",tb_MHDI[[#This Row],[Territorialidades]])-2))</f>
        <v>Mirandópolis</v>
      </c>
      <c r="C3087" s="8" t="str">
        <f>LEFT(RIGHT(tb_MHDI[[#This Row],[Territorialidades]],3),2)</f>
        <v>SP</v>
      </c>
      <c r="D3087" s="8" t="str">
        <f>CONCATENATE(tb_MHDI[[#This Row],[Município]],"/",tb_MHDI[[#This Row],[UF]])</f>
        <v>Mirandópolis/SP</v>
      </c>
      <c r="E3087" s="8">
        <v>0.751</v>
      </c>
      <c r="F3087" s="8">
        <v>0.73199999999999998</v>
      </c>
      <c r="G3087" s="8">
        <v>0.86899999999999999</v>
      </c>
      <c r="H3087" s="8">
        <v>0.66500000000000004</v>
      </c>
      <c r="I3087" s="9">
        <f>_xlfn.NUMBERVALUE(INDEX(tb_SVI[],MATCH(tb_MHDI[[#This Row],[mun_uf]],tb_SVI[city_name_uf],0),7),".")</f>
        <v>2010</v>
      </c>
    </row>
    <row r="3088" spans="1:9" x14ac:dyDescent="0.25">
      <c r="A3088" s="8" t="s">
        <v>15126</v>
      </c>
      <c r="B3088" s="8" t="str">
        <f>LEFT(tb_MHDI[[#This Row],[Territorialidades]],(FIND("/",tb_MHDI[[#This Row],[Territorialidades]])-2))</f>
        <v>Mirangaba</v>
      </c>
      <c r="C3088" s="8" t="str">
        <f>LEFT(RIGHT(tb_MHDI[[#This Row],[Territorialidades]],3),2)</f>
        <v>BA</v>
      </c>
      <c r="D3088" s="8" t="str">
        <f>CONCATENATE(tb_MHDI[[#This Row],[Município]],"/",tb_MHDI[[#This Row],[UF]])</f>
        <v>Mirangaba/BA</v>
      </c>
      <c r="E3088" s="8">
        <v>0.54200000000000004</v>
      </c>
      <c r="F3088" s="8">
        <v>0.51200000000000001</v>
      </c>
      <c r="G3088" s="8">
        <v>0.68500000000000005</v>
      </c>
      <c r="H3088" s="8">
        <v>0.45400000000000001</v>
      </c>
      <c r="I3088" s="9">
        <f>_xlfn.NUMBERVALUE(INDEX(tb_SVI[],MATCH(tb_MHDI[[#This Row],[mun_uf]],tb_SVI[city_name_uf],0),7),".")</f>
        <v>2010</v>
      </c>
    </row>
    <row r="3089" spans="1:9" x14ac:dyDescent="0.25">
      <c r="A3089" s="8" t="s">
        <v>15127</v>
      </c>
      <c r="B3089" s="8" t="str">
        <f>LEFT(tb_MHDI[[#This Row],[Territorialidades]],(FIND("/",tb_MHDI[[#This Row],[Territorialidades]])-2))</f>
        <v>Miranorte</v>
      </c>
      <c r="C3089" s="8" t="str">
        <f>LEFT(RIGHT(tb_MHDI[[#This Row],[Territorialidades]],3),2)</f>
        <v>TO</v>
      </c>
      <c r="D3089" s="8" t="str">
        <f>CONCATENATE(tb_MHDI[[#This Row],[Município]],"/",tb_MHDI[[#This Row],[UF]])</f>
        <v>Miranorte/TO</v>
      </c>
      <c r="E3089" s="8">
        <v>0.66200000000000003</v>
      </c>
      <c r="F3089" s="8">
        <v>0.63300000000000001</v>
      </c>
      <c r="G3089" s="8">
        <v>0.80400000000000005</v>
      </c>
      <c r="H3089" s="8">
        <v>0.57099999999999995</v>
      </c>
      <c r="I3089" s="9">
        <f>_xlfn.NUMBERVALUE(INDEX(tb_SVI[],MATCH(tb_MHDI[[#This Row],[mun_uf]],tb_SVI[city_name_uf],0),7),".")</f>
        <v>2010</v>
      </c>
    </row>
    <row r="3090" spans="1:9" x14ac:dyDescent="0.25">
      <c r="A3090" s="8" t="s">
        <v>15128</v>
      </c>
      <c r="B3090" s="8" t="str">
        <f>LEFT(tb_MHDI[[#This Row],[Territorialidades]],(FIND("/",tb_MHDI[[#This Row],[Territorialidades]])-2))</f>
        <v>Mirante</v>
      </c>
      <c r="C3090" s="8" t="str">
        <f>LEFT(RIGHT(tb_MHDI[[#This Row],[Territorialidades]],3),2)</f>
        <v>BA</v>
      </c>
      <c r="D3090" s="8" t="str">
        <f>CONCATENATE(tb_MHDI[[#This Row],[Município]],"/",tb_MHDI[[#This Row],[UF]])</f>
        <v>Mirante/BA</v>
      </c>
      <c r="E3090" s="8">
        <v>0.52700000000000002</v>
      </c>
      <c r="F3090" s="8">
        <v>0.52400000000000002</v>
      </c>
      <c r="G3090" s="8">
        <v>0.72199999999999998</v>
      </c>
      <c r="H3090" s="8">
        <v>0.38600000000000001</v>
      </c>
      <c r="I3090" s="9">
        <f>_xlfn.NUMBERVALUE(INDEX(tb_SVI[],MATCH(tb_MHDI[[#This Row],[mun_uf]],tb_SVI[city_name_uf],0),7),".")</f>
        <v>2010</v>
      </c>
    </row>
    <row r="3091" spans="1:9" x14ac:dyDescent="0.25">
      <c r="A3091" s="8" t="s">
        <v>15129</v>
      </c>
      <c r="B3091" s="8" t="str">
        <f>LEFT(tb_MHDI[[#This Row],[Territorialidades]],(FIND("/",tb_MHDI[[#This Row],[Territorialidades]])-2))</f>
        <v>Mirante da Serra</v>
      </c>
      <c r="C3091" s="8" t="str">
        <f>LEFT(RIGHT(tb_MHDI[[#This Row],[Territorialidades]],3),2)</f>
        <v>RO</v>
      </c>
      <c r="D3091" s="8" t="str">
        <f>CONCATENATE(tb_MHDI[[#This Row],[Município]],"/",tb_MHDI[[#This Row],[UF]])</f>
        <v>Mirante da Serra/RO</v>
      </c>
      <c r="E3091" s="8">
        <v>0.64300000000000002</v>
      </c>
      <c r="F3091" s="8">
        <v>0.67300000000000004</v>
      </c>
      <c r="G3091" s="8">
        <v>0.8</v>
      </c>
      <c r="H3091" s="8">
        <v>0.49399999999999999</v>
      </c>
      <c r="I3091" s="9">
        <f>_xlfn.NUMBERVALUE(INDEX(tb_SVI[],MATCH(tb_MHDI[[#This Row],[mun_uf]],tb_SVI[city_name_uf],0),7),".")</f>
        <v>2010</v>
      </c>
    </row>
    <row r="3092" spans="1:9" x14ac:dyDescent="0.25">
      <c r="A3092" s="8" t="s">
        <v>15130</v>
      </c>
      <c r="B3092" s="8" t="str">
        <f>LEFT(tb_MHDI[[#This Row],[Territorialidades]],(FIND("/",tb_MHDI[[#This Row],[Territorialidades]])-2))</f>
        <v>Mirante do Paranapanema</v>
      </c>
      <c r="C3092" s="8" t="str">
        <f>LEFT(RIGHT(tb_MHDI[[#This Row],[Territorialidades]],3),2)</f>
        <v>SP</v>
      </c>
      <c r="D3092" s="8" t="str">
        <f>CONCATENATE(tb_MHDI[[#This Row],[Município]],"/",tb_MHDI[[#This Row],[UF]])</f>
        <v>Mirante do Paranapanema/SP</v>
      </c>
      <c r="E3092" s="8">
        <v>0.72399999999999998</v>
      </c>
      <c r="F3092" s="8">
        <v>0.67</v>
      </c>
      <c r="G3092" s="8">
        <v>0.84099999999999997</v>
      </c>
      <c r="H3092" s="8">
        <v>0.67400000000000004</v>
      </c>
      <c r="I3092" s="9">
        <f>_xlfn.NUMBERVALUE(INDEX(tb_SVI[],MATCH(tb_MHDI[[#This Row],[mun_uf]],tb_SVI[city_name_uf],0),7),".")</f>
        <v>2010</v>
      </c>
    </row>
    <row r="3093" spans="1:9" x14ac:dyDescent="0.25">
      <c r="A3093" s="8" t="s">
        <v>15131</v>
      </c>
      <c r="B3093" s="8" t="str">
        <f>LEFT(tb_MHDI[[#This Row],[Territorialidades]],(FIND("/",tb_MHDI[[#This Row],[Territorialidades]])-2))</f>
        <v>Miraselva</v>
      </c>
      <c r="C3093" s="8" t="str">
        <f>LEFT(RIGHT(tb_MHDI[[#This Row],[Territorialidades]],3),2)</f>
        <v>PR</v>
      </c>
      <c r="D3093" s="8" t="str">
        <f>CONCATENATE(tb_MHDI[[#This Row],[Município]],"/",tb_MHDI[[#This Row],[UF]])</f>
        <v>Miraselva/PR</v>
      </c>
      <c r="E3093" s="8">
        <v>0.748</v>
      </c>
      <c r="F3093" s="8">
        <v>0.69399999999999995</v>
      </c>
      <c r="G3093" s="8">
        <v>0.85399999999999998</v>
      </c>
      <c r="H3093" s="8">
        <v>0.70699999999999996</v>
      </c>
      <c r="I3093" s="9">
        <f>_xlfn.NUMBERVALUE(INDEX(tb_SVI[],MATCH(tb_MHDI[[#This Row],[mun_uf]],tb_SVI[city_name_uf],0),7),".")</f>
        <v>2010</v>
      </c>
    </row>
    <row r="3094" spans="1:9" x14ac:dyDescent="0.25">
      <c r="A3094" s="8" t="s">
        <v>15132</v>
      </c>
      <c r="B3094" s="8" t="str">
        <f>LEFT(tb_MHDI[[#This Row],[Territorialidades]],(FIND("/",tb_MHDI[[#This Row],[Territorialidades]])-2))</f>
        <v>Mirassolândia</v>
      </c>
      <c r="C3094" s="8" t="str">
        <f>LEFT(RIGHT(tb_MHDI[[#This Row],[Territorialidades]],3),2)</f>
        <v>SP</v>
      </c>
      <c r="D3094" s="8" t="str">
        <f>CONCATENATE(tb_MHDI[[#This Row],[Município]],"/",tb_MHDI[[#This Row],[UF]])</f>
        <v>Mirassolândia/SP</v>
      </c>
      <c r="E3094" s="8">
        <v>0.73799999999999999</v>
      </c>
      <c r="F3094" s="8">
        <v>0.70399999999999996</v>
      </c>
      <c r="G3094" s="8">
        <v>0.82899999999999996</v>
      </c>
      <c r="H3094" s="8">
        <v>0.69</v>
      </c>
      <c r="I3094" s="9">
        <f>_xlfn.NUMBERVALUE(INDEX(tb_SVI[],MATCH(tb_MHDI[[#This Row],[mun_uf]],tb_SVI[city_name_uf],0),7),".")</f>
        <v>2010</v>
      </c>
    </row>
    <row r="3095" spans="1:9" x14ac:dyDescent="0.25">
      <c r="A3095" s="8" t="s">
        <v>15133</v>
      </c>
      <c r="B3095" s="8" t="str">
        <f>LEFT(tb_MHDI[[#This Row],[Territorialidades]],(FIND("/",tb_MHDI[[#This Row],[Territorialidades]])-2))</f>
        <v>Mirassol D'Oeste</v>
      </c>
      <c r="C3095" s="8" t="str">
        <f>LEFT(RIGHT(tb_MHDI[[#This Row],[Territorialidades]],3),2)</f>
        <v>MT</v>
      </c>
      <c r="D3095" s="8" t="str">
        <f>CONCATENATE(tb_MHDI[[#This Row],[Município]],"/",tb_MHDI[[#This Row],[UF]])</f>
        <v>Mirassol D'Oeste/MT</v>
      </c>
      <c r="E3095" s="8">
        <v>0.70399999999999996</v>
      </c>
      <c r="F3095" s="8">
        <v>0.72299999999999998</v>
      </c>
      <c r="G3095" s="8">
        <v>0.81599999999999995</v>
      </c>
      <c r="H3095" s="8">
        <v>0.59199999999999997</v>
      </c>
      <c r="I3095" s="9">
        <f>_xlfn.NUMBERVALUE(INDEX(tb_SVI[],MATCH(tb_MHDI[[#This Row],[mun_uf]],tb_SVI[city_name_uf],0),7),".")</f>
        <v>2010</v>
      </c>
    </row>
    <row r="3096" spans="1:9" x14ac:dyDescent="0.25">
      <c r="A3096" s="8" t="s">
        <v>15134</v>
      </c>
      <c r="B3096" s="8" t="str">
        <f>LEFT(tb_MHDI[[#This Row],[Territorialidades]],(FIND("/",tb_MHDI[[#This Row],[Territorialidades]])-2))</f>
        <v>Mirassol</v>
      </c>
      <c r="C3096" s="8" t="str">
        <f>LEFT(RIGHT(tb_MHDI[[#This Row],[Territorialidades]],3),2)</f>
        <v>SP</v>
      </c>
      <c r="D3096" s="8" t="str">
        <f>CONCATENATE(tb_MHDI[[#This Row],[Município]],"/",tb_MHDI[[#This Row],[UF]])</f>
        <v>Mirassol/SP</v>
      </c>
      <c r="E3096" s="8">
        <v>0.76200000000000001</v>
      </c>
      <c r="F3096" s="8">
        <v>0.748</v>
      </c>
      <c r="G3096" s="8">
        <v>0.84599999999999997</v>
      </c>
      <c r="H3096" s="8">
        <v>0.69799999999999995</v>
      </c>
      <c r="I3096" s="9">
        <f>_xlfn.NUMBERVALUE(INDEX(tb_SVI[],MATCH(tb_MHDI[[#This Row],[mun_uf]],tb_SVI[city_name_uf],0),7),".")</f>
        <v>2010</v>
      </c>
    </row>
    <row r="3097" spans="1:9" x14ac:dyDescent="0.25">
      <c r="A3097" s="8" t="s">
        <v>15135</v>
      </c>
      <c r="B3097" s="8" t="str">
        <f>LEFT(tb_MHDI[[#This Row],[Territorialidades]],(FIND("/",tb_MHDI[[#This Row],[Territorialidades]])-2))</f>
        <v>Miravânia</v>
      </c>
      <c r="C3097" s="8" t="str">
        <f>LEFT(RIGHT(tb_MHDI[[#This Row],[Territorialidades]],3),2)</f>
        <v>MG</v>
      </c>
      <c r="D3097" s="8" t="str">
        <f>CONCATENATE(tb_MHDI[[#This Row],[Município]],"/",tb_MHDI[[#This Row],[UF]])</f>
        <v>Miravânia/MG</v>
      </c>
      <c r="E3097" s="8">
        <v>0.59299999999999997</v>
      </c>
      <c r="F3097" s="8">
        <v>0.54400000000000004</v>
      </c>
      <c r="G3097" s="8">
        <v>0.78100000000000003</v>
      </c>
      <c r="H3097" s="8">
        <v>0.49199999999999999</v>
      </c>
      <c r="I3097" s="9">
        <f>_xlfn.NUMBERVALUE(INDEX(tb_SVI[],MATCH(tb_MHDI[[#This Row],[mun_uf]],tb_SVI[city_name_uf],0),7),".")</f>
        <v>2010</v>
      </c>
    </row>
    <row r="3098" spans="1:9" x14ac:dyDescent="0.25">
      <c r="A3098" s="8" t="s">
        <v>15136</v>
      </c>
      <c r="B3098" s="8" t="str">
        <f>LEFT(tb_MHDI[[#This Row],[Territorialidades]],(FIND("/",tb_MHDI[[#This Row],[Territorialidades]])-2))</f>
        <v>Mirim Doce</v>
      </c>
      <c r="C3098" s="8" t="str">
        <f>LEFT(RIGHT(tb_MHDI[[#This Row],[Territorialidades]],3),2)</f>
        <v>SC</v>
      </c>
      <c r="D3098" s="8" t="str">
        <f>CONCATENATE(tb_MHDI[[#This Row],[Município]],"/",tb_MHDI[[#This Row],[UF]])</f>
        <v>Mirim Doce/SC</v>
      </c>
      <c r="E3098" s="8">
        <v>0.70799999999999996</v>
      </c>
      <c r="F3098" s="8">
        <v>0.68300000000000005</v>
      </c>
      <c r="G3098" s="8">
        <v>0.82099999999999995</v>
      </c>
      <c r="H3098" s="8">
        <v>0.63300000000000001</v>
      </c>
      <c r="I3098" s="9">
        <f>_xlfn.NUMBERVALUE(INDEX(tb_SVI[],MATCH(tb_MHDI[[#This Row],[mun_uf]],tb_SVI[city_name_uf],0),7),".")</f>
        <v>2010</v>
      </c>
    </row>
    <row r="3099" spans="1:9" x14ac:dyDescent="0.25">
      <c r="A3099" s="8" t="s">
        <v>15137</v>
      </c>
      <c r="B3099" s="8" t="str">
        <f>LEFT(tb_MHDI[[#This Row],[Territorialidades]],(FIND("/",tb_MHDI[[#This Row],[Territorialidades]])-2))</f>
        <v>Mirinzal</v>
      </c>
      <c r="C3099" s="8" t="str">
        <f>LEFT(RIGHT(tb_MHDI[[#This Row],[Territorialidades]],3),2)</f>
        <v>MA</v>
      </c>
      <c r="D3099" s="8" t="str">
        <f>CONCATENATE(tb_MHDI[[#This Row],[Município]],"/",tb_MHDI[[#This Row],[UF]])</f>
        <v>Mirinzal/MA</v>
      </c>
      <c r="E3099" s="8">
        <v>0.622</v>
      </c>
      <c r="F3099" s="8">
        <v>0.54600000000000004</v>
      </c>
      <c r="G3099" s="8">
        <v>0.75600000000000001</v>
      </c>
      <c r="H3099" s="8">
        <v>0.58199999999999996</v>
      </c>
      <c r="I3099" s="9">
        <f>_xlfn.NUMBERVALUE(INDEX(tb_SVI[],MATCH(tb_MHDI[[#This Row],[mun_uf]],tb_SVI[city_name_uf],0),7),".")</f>
        <v>2010</v>
      </c>
    </row>
    <row r="3100" spans="1:9" x14ac:dyDescent="0.25">
      <c r="A3100" s="8" t="s">
        <v>15138</v>
      </c>
      <c r="B3100" s="8" t="str">
        <f>LEFT(tb_MHDI[[#This Row],[Territorialidades]],(FIND("/",tb_MHDI[[#This Row],[Territorialidades]])-2))</f>
        <v>Missal</v>
      </c>
      <c r="C3100" s="8" t="str">
        <f>LEFT(RIGHT(tb_MHDI[[#This Row],[Territorialidades]],3),2)</f>
        <v>PR</v>
      </c>
      <c r="D3100" s="8" t="str">
        <f>CONCATENATE(tb_MHDI[[#This Row],[Município]],"/",tb_MHDI[[#This Row],[UF]])</f>
        <v>Missal/PR</v>
      </c>
      <c r="E3100" s="8">
        <v>0.71099999999999997</v>
      </c>
      <c r="F3100" s="8">
        <v>0.71399999999999997</v>
      </c>
      <c r="G3100" s="8">
        <v>0.82799999999999996</v>
      </c>
      <c r="H3100" s="8">
        <v>0.60799999999999998</v>
      </c>
      <c r="I3100" s="9">
        <f>_xlfn.NUMBERVALUE(INDEX(tb_SVI[],MATCH(tb_MHDI[[#This Row],[mun_uf]],tb_SVI[city_name_uf],0),7),".")</f>
        <v>2010</v>
      </c>
    </row>
    <row r="3101" spans="1:9" x14ac:dyDescent="0.25">
      <c r="A3101" s="8" t="s">
        <v>15139</v>
      </c>
      <c r="B3101" s="8" t="str">
        <f>LEFT(tb_MHDI[[#This Row],[Territorialidades]],(FIND("/",tb_MHDI[[#This Row],[Territorialidades]])-2))</f>
        <v>Missão Velha</v>
      </c>
      <c r="C3101" s="8" t="str">
        <f>LEFT(RIGHT(tb_MHDI[[#This Row],[Territorialidades]],3),2)</f>
        <v>CE</v>
      </c>
      <c r="D3101" s="8" t="str">
        <f>CONCATENATE(tb_MHDI[[#This Row],[Município]],"/",tb_MHDI[[#This Row],[UF]])</f>
        <v>Missão Velha/CE</v>
      </c>
      <c r="E3101" s="8">
        <v>0.622</v>
      </c>
      <c r="F3101" s="8">
        <v>0.57899999999999996</v>
      </c>
      <c r="G3101" s="8">
        <v>0.754</v>
      </c>
      <c r="H3101" s="8">
        <v>0.55200000000000005</v>
      </c>
      <c r="I3101" s="9">
        <f>_xlfn.NUMBERVALUE(INDEX(tb_SVI[],MATCH(tb_MHDI[[#This Row],[mun_uf]],tb_SVI[city_name_uf],0),7),".")</f>
        <v>2010</v>
      </c>
    </row>
    <row r="3102" spans="1:9" x14ac:dyDescent="0.25">
      <c r="A3102" s="8" t="s">
        <v>15140</v>
      </c>
      <c r="B3102" s="8" t="str">
        <f>LEFT(tb_MHDI[[#This Row],[Territorialidades]],(FIND("/",tb_MHDI[[#This Row],[Territorialidades]])-2))</f>
        <v>Mocajuba</v>
      </c>
      <c r="C3102" s="8" t="str">
        <f>LEFT(RIGHT(tb_MHDI[[#This Row],[Territorialidades]],3),2)</f>
        <v>PA</v>
      </c>
      <c r="D3102" s="8" t="str">
        <f>CONCATENATE(tb_MHDI[[#This Row],[Município]],"/",tb_MHDI[[#This Row],[UF]])</f>
        <v>Mocajuba/PA</v>
      </c>
      <c r="E3102" s="8">
        <v>0.57499999999999996</v>
      </c>
      <c r="F3102" s="8">
        <v>0.53900000000000003</v>
      </c>
      <c r="G3102" s="8">
        <v>0.754</v>
      </c>
      <c r="H3102" s="8">
        <v>0.46700000000000003</v>
      </c>
      <c r="I3102" s="9">
        <f>_xlfn.NUMBERVALUE(INDEX(tb_SVI[],MATCH(tb_MHDI[[#This Row],[mun_uf]],tb_SVI[city_name_uf],0),7),".")</f>
        <v>2010</v>
      </c>
    </row>
    <row r="3103" spans="1:9" x14ac:dyDescent="0.25">
      <c r="A3103" s="8" t="s">
        <v>15141</v>
      </c>
      <c r="B3103" s="8" t="str">
        <f>LEFT(tb_MHDI[[#This Row],[Territorialidades]],(FIND("/",tb_MHDI[[#This Row],[Territorialidades]])-2))</f>
        <v>Mococa</v>
      </c>
      <c r="C3103" s="8" t="str">
        <f>LEFT(RIGHT(tb_MHDI[[#This Row],[Territorialidades]],3),2)</f>
        <v>SP</v>
      </c>
      <c r="D3103" s="8" t="str">
        <f>CONCATENATE(tb_MHDI[[#This Row],[Município]],"/",tb_MHDI[[#This Row],[UF]])</f>
        <v>Mococa/SP</v>
      </c>
      <c r="E3103" s="8">
        <v>0.76200000000000001</v>
      </c>
      <c r="F3103" s="8">
        <v>0.75600000000000001</v>
      </c>
      <c r="G3103" s="8">
        <v>0.82699999999999996</v>
      </c>
      <c r="H3103" s="8">
        <v>0.70899999999999996</v>
      </c>
      <c r="I3103" s="9">
        <f>_xlfn.NUMBERVALUE(INDEX(tb_SVI[],MATCH(tb_MHDI[[#This Row],[mun_uf]],tb_SVI[city_name_uf],0),7),".")</f>
        <v>2010</v>
      </c>
    </row>
    <row r="3104" spans="1:9" x14ac:dyDescent="0.25">
      <c r="A3104" s="8" t="s">
        <v>15142</v>
      </c>
      <c r="B3104" s="8" t="str">
        <f>LEFT(tb_MHDI[[#This Row],[Territorialidades]],(FIND("/",tb_MHDI[[#This Row],[Territorialidades]])-2))</f>
        <v>Modelo</v>
      </c>
      <c r="C3104" s="8" t="str">
        <f>LEFT(RIGHT(tb_MHDI[[#This Row],[Territorialidades]],3),2)</f>
        <v>SC</v>
      </c>
      <c r="D3104" s="8" t="str">
        <f>CONCATENATE(tb_MHDI[[#This Row],[Município]],"/",tb_MHDI[[#This Row],[UF]])</f>
        <v>Modelo/SC</v>
      </c>
      <c r="E3104" s="8">
        <v>0.76</v>
      </c>
      <c r="F3104" s="8">
        <v>0.751</v>
      </c>
      <c r="G3104" s="8">
        <v>0.88600000000000001</v>
      </c>
      <c r="H3104" s="8">
        <v>0.65900000000000003</v>
      </c>
      <c r="I3104" s="9">
        <f>_xlfn.NUMBERVALUE(INDEX(tb_SVI[],MATCH(tb_MHDI[[#This Row],[mun_uf]],tb_SVI[city_name_uf],0),7),".")</f>
        <v>2010</v>
      </c>
    </row>
    <row r="3105" spans="1:9" x14ac:dyDescent="0.25">
      <c r="A3105" s="8" t="s">
        <v>15143</v>
      </c>
      <c r="B3105" s="8" t="str">
        <f>LEFT(tb_MHDI[[#This Row],[Territorialidades]],(FIND("/",tb_MHDI[[#This Row],[Territorialidades]])-2))</f>
        <v>Moeda</v>
      </c>
      <c r="C3105" s="8" t="str">
        <f>LEFT(RIGHT(tb_MHDI[[#This Row],[Territorialidades]],3),2)</f>
        <v>MG</v>
      </c>
      <c r="D3105" s="8" t="str">
        <f>CONCATENATE(tb_MHDI[[#This Row],[Município]],"/",tb_MHDI[[#This Row],[UF]])</f>
        <v>Moeda/MG</v>
      </c>
      <c r="E3105" s="8">
        <v>0.63800000000000001</v>
      </c>
      <c r="F3105" s="8">
        <v>0.65700000000000003</v>
      </c>
      <c r="G3105" s="8">
        <v>0.8</v>
      </c>
      <c r="H3105" s="8">
        <v>0.49399999999999999</v>
      </c>
      <c r="I3105" s="9">
        <f>_xlfn.NUMBERVALUE(INDEX(tb_SVI[],MATCH(tb_MHDI[[#This Row],[mun_uf]],tb_SVI[city_name_uf],0),7),".")</f>
        <v>2010</v>
      </c>
    </row>
    <row r="3106" spans="1:9" x14ac:dyDescent="0.25">
      <c r="A3106" s="8" t="s">
        <v>15144</v>
      </c>
      <c r="B3106" s="8" t="str">
        <f>LEFT(tb_MHDI[[#This Row],[Territorialidades]],(FIND("/",tb_MHDI[[#This Row],[Territorialidades]])-2))</f>
        <v>Moema</v>
      </c>
      <c r="C3106" s="8" t="str">
        <f>LEFT(RIGHT(tb_MHDI[[#This Row],[Territorialidades]],3),2)</f>
        <v>MG</v>
      </c>
      <c r="D3106" s="8" t="str">
        <f>CONCATENATE(tb_MHDI[[#This Row],[Município]],"/",tb_MHDI[[#This Row],[UF]])</f>
        <v>Moema/MG</v>
      </c>
      <c r="E3106" s="8">
        <v>0.72099999999999997</v>
      </c>
      <c r="F3106" s="8">
        <v>0.70299999999999996</v>
      </c>
      <c r="G3106" s="8">
        <v>0.84799999999999998</v>
      </c>
      <c r="H3106" s="8">
        <v>0.629</v>
      </c>
      <c r="I3106" s="9">
        <f>_xlfn.NUMBERVALUE(INDEX(tb_SVI[],MATCH(tb_MHDI[[#This Row],[mun_uf]],tb_SVI[city_name_uf],0),7),".")</f>
        <v>2010</v>
      </c>
    </row>
    <row r="3107" spans="1:9" x14ac:dyDescent="0.25">
      <c r="A3107" s="8" t="s">
        <v>15145</v>
      </c>
      <c r="B3107" s="8" t="str">
        <f>LEFT(tb_MHDI[[#This Row],[Territorialidades]],(FIND("/",tb_MHDI[[#This Row],[Territorialidades]])-2))</f>
        <v>Mogeiro</v>
      </c>
      <c r="C3107" s="8" t="str">
        <f>LEFT(RIGHT(tb_MHDI[[#This Row],[Territorialidades]],3),2)</f>
        <v>PB</v>
      </c>
      <c r="D3107" s="8" t="str">
        <f>CONCATENATE(tb_MHDI[[#This Row],[Município]],"/",tb_MHDI[[#This Row],[UF]])</f>
        <v>Mogeiro/PB</v>
      </c>
      <c r="E3107" s="8">
        <v>0.57399999999999995</v>
      </c>
      <c r="F3107" s="8">
        <v>0.53800000000000003</v>
      </c>
      <c r="G3107" s="8">
        <v>0.73199999999999998</v>
      </c>
      <c r="H3107" s="8">
        <v>0.48099999999999998</v>
      </c>
      <c r="I3107" s="9">
        <f>_xlfn.NUMBERVALUE(INDEX(tb_SVI[],MATCH(tb_MHDI[[#This Row],[mun_uf]],tb_SVI[city_name_uf],0),7),".")</f>
        <v>2010</v>
      </c>
    </row>
    <row r="3108" spans="1:9" x14ac:dyDescent="0.25">
      <c r="A3108" s="8" t="s">
        <v>15146</v>
      </c>
      <c r="B3108" s="8" t="str">
        <f>LEFT(tb_MHDI[[#This Row],[Territorialidades]],(FIND("/",tb_MHDI[[#This Row],[Territorialidades]])-2))</f>
        <v>Mogi das Cruzes</v>
      </c>
      <c r="C3108" s="8" t="str">
        <f>LEFT(RIGHT(tb_MHDI[[#This Row],[Territorialidades]],3),2)</f>
        <v>SP</v>
      </c>
      <c r="D3108" s="8" t="str">
        <f>CONCATENATE(tb_MHDI[[#This Row],[Município]],"/",tb_MHDI[[#This Row],[UF]])</f>
        <v>Mogi das Cruzes/SP</v>
      </c>
      <c r="E3108" s="8">
        <v>0.78300000000000003</v>
      </c>
      <c r="F3108" s="8">
        <v>0.76200000000000001</v>
      </c>
      <c r="G3108" s="8">
        <v>0.85099999999999998</v>
      </c>
      <c r="H3108" s="8">
        <v>0.74</v>
      </c>
      <c r="I3108" s="9">
        <f>_xlfn.NUMBERVALUE(INDEX(tb_SVI[],MATCH(tb_MHDI[[#This Row],[mun_uf]],tb_SVI[city_name_uf],0),7),".")</f>
        <v>2010</v>
      </c>
    </row>
    <row r="3109" spans="1:9" x14ac:dyDescent="0.25">
      <c r="A3109" s="8" t="s">
        <v>15147</v>
      </c>
      <c r="B3109" s="8" t="str">
        <f>LEFT(tb_MHDI[[#This Row],[Territorialidades]],(FIND("/",tb_MHDI[[#This Row],[Territorialidades]])-2))</f>
        <v>Mogi Guaçu</v>
      </c>
      <c r="C3109" s="8" t="str">
        <f>LEFT(RIGHT(tb_MHDI[[#This Row],[Territorialidades]],3),2)</f>
        <v>SP</v>
      </c>
      <c r="D3109" s="8" t="str">
        <f>CONCATENATE(tb_MHDI[[#This Row],[Município]],"/",tb_MHDI[[#This Row],[UF]])</f>
        <v>Mogi Guaçu/SP</v>
      </c>
      <c r="E3109" s="8">
        <v>0.77400000000000002</v>
      </c>
      <c r="F3109" s="8">
        <v>0.74</v>
      </c>
      <c r="G3109" s="8">
        <v>0.85199999999999998</v>
      </c>
      <c r="H3109" s="8">
        <v>0.73599999999999999</v>
      </c>
      <c r="I3109" s="9">
        <f>_xlfn.NUMBERVALUE(INDEX(tb_SVI[],MATCH(tb_MHDI[[#This Row],[mun_uf]],tb_SVI[city_name_uf],0),7),".")</f>
        <v>2010</v>
      </c>
    </row>
    <row r="3110" spans="1:9" x14ac:dyDescent="0.25">
      <c r="A3110" s="8" t="s">
        <v>15148</v>
      </c>
      <c r="B3110" s="8" t="str">
        <f>LEFT(tb_MHDI[[#This Row],[Territorialidades]],(FIND("/",tb_MHDI[[#This Row],[Territorialidades]])-2))</f>
        <v>Mogi Mirim</v>
      </c>
      <c r="C3110" s="8" t="str">
        <f>LEFT(RIGHT(tb_MHDI[[#This Row],[Territorialidades]],3),2)</f>
        <v>SP</v>
      </c>
      <c r="D3110" s="8" t="str">
        <f>CONCATENATE(tb_MHDI[[#This Row],[Município]],"/",tb_MHDI[[#This Row],[UF]])</f>
        <v>Mogi Mirim/SP</v>
      </c>
      <c r="E3110" s="8">
        <v>0.78400000000000003</v>
      </c>
      <c r="F3110" s="8">
        <v>0.76700000000000002</v>
      </c>
      <c r="G3110" s="8">
        <v>0.879</v>
      </c>
      <c r="H3110" s="8">
        <v>0.71499999999999997</v>
      </c>
      <c r="I3110" s="9">
        <f>_xlfn.NUMBERVALUE(INDEX(tb_SVI[],MATCH(tb_MHDI[[#This Row],[mun_uf]],tb_SVI[city_name_uf],0),7),".")</f>
        <v>2010</v>
      </c>
    </row>
    <row r="3111" spans="1:9" x14ac:dyDescent="0.25">
      <c r="A3111" s="8" t="s">
        <v>15149</v>
      </c>
      <c r="B3111" s="8" t="str">
        <f>LEFT(tb_MHDI[[#This Row],[Territorialidades]],(FIND("/",tb_MHDI[[#This Row],[Territorialidades]])-2))</f>
        <v>Moiporá</v>
      </c>
      <c r="C3111" s="8" t="str">
        <f>LEFT(RIGHT(tb_MHDI[[#This Row],[Territorialidades]],3),2)</f>
        <v>GO</v>
      </c>
      <c r="D3111" s="8" t="str">
        <f>CONCATENATE(tb_MHDI[[#This Row],[Município]],"/",tb_MHDI[[#This Row],[UF]])</f>
        <v>Moiporá/GO</v>
      </c>
      <c r="E3111" s="8">
        <v>0.69599999999999995</v>
      </c>
      <c r="F3111" s="8">
        <v>0.65200000000000002</v>
      </c>
      <c r="G3111" s="8">
        <v>0.81799999999999995</v>
      </c>
      <c r="H3111" s="8">
        <v>0.63200000000000001</v>
      </c>
      <c r="I3111" s="9">
        <f>_xlfn.NUMBERVALUE(INDEX(tb_SVI[],MATCH(tb_MHDI[[#This Row],[mun_uf]],tb_SVI[city_name_uf],0),7),".")</f>
        <v>2010</v>
      </c>
    </row>
    <row r="3112" spans="1:9" x14ac:dyDescent="0.25">
      <c r="A3112" s="8" t="s">
        <v>15150</v>
      </c>
      <c r="B3112" s="8" t="str">
        <f>LEFT(tb_MHDI[[#This Row],[Territorialidades]],(FIND("/",tb_MHDI[[#This Row],[Territorialidades]])-2))</f>
        <v>Moita Bonita</v>
      </c>
      <c r="C3112" s="8" t="str">
        <f>LEFT(RIGHT(tb_MHDI[[#This Row],[Territorialidades]],3),2)</f>
        <v>SE</v>
      </c>
      <c r="D3112" s="8" t="str">
        <f>CONCATENATE(tb_MHDI[[#This Row],[Município]],"/",tb_MHDI[[#This Row],[UF]])</f>
        <v>Moita Bonita/SE</v>
      </c>
      <c r="E3112" s="8">
        <v>0.58699999999999997</v>
      </c>
      <c r="F3112" s="8">
        <v>0.59599999999999997</v>
      </c>
      <c r="G3112" s="8">
        <v>0.79200000000000004</v>
      </c>
      <c r="H3112" s="8">
        <v>0.42899999999999999</v>
      </c>
      <c r="I3112" s="9">
        <f>_xlfn.NUMBERVALUE(INDEX(tb_SVI[],MATCH(tb_MHDI[[#This Row],[mun_uf]],tb_SVI[city_name_uf],0),7),".")</f>
        <v>2010</v>
      </c>
    </row>
    <row r="3113" spans="1:9" x14ac:dyDescent="0.25">
      <c r="A3113" s="8" t="s">
        <v>15151</v>
      </c>
      <c r="B3113" s="8" t="str">
        <f>LEFT(tb_MHDI[[#This Row],[Territorialidades]],(FIND("/",tb_MHDI[[#This Row],[Territorialidades]])-2))</f>
        <v>Moju</v>
      </c>
      <c r="C3113" s="8" t="str">
        <f>LEFT(RIGHT(tb_MHDI[[#This Row],[Territorialidades]],3),2)</f>
        <v>PA</v>
      </c>
      <c r="D3113" s="8" t="str">
        <f>CONCATENATE(tb_MHDI[[#This Row],[Município]],"/",tb_MHDI[[#This Row],[UF]])</f>
        <v>Moju/PA</v>
      </c>
      <c r="E3113" s="8">
        <v>0.54700000000000004</v>
      </c>
      <c r="F3113" s="8">
        <v>0.57799999999999996</v>
      </c>
      <c r="G3113" s="8">
        <v>0.75700000000000001</v>
      </c>
      <c r="H3113" s="8">
        <v>0.375</v>
      </c>
      <c r="I3113" s="9">
        <f>_xlfn.NUMBERVALUE(INDEX(tb_SVI[],MATCH(tb_MHDI[[#This Row],[mun_uf]],tb_SVI[city_name_uf],0),7),".")</f>
        <v>2010</v>
      </c>
    </row>
    <row r="3114" spans="1:9" x14ac:dyDescent="0.25">
      <c r="A3114" s="8" t="s">
        <v>15152</v>
      </c>
      <c r="B3114" s="8" t="str">
        <f>LEFT(tb_MHDI[[#This Row],[Territorialidades]],(FIND("/",tb_MHDI[[#This Row],[Territorialidades]])-2))</f>
        <v>Mombaça</v>
      </c>
      <c r="C3114" s="8" t="str">
        <f>LEFT(RIGHT(tb_MHDI[[#This Row],[Territorialidades]],3),2)</f>
        <v>CE</v>
      </c>
      <c r="D3114" s="8" t="str">
        <f>CONCATENATE(tb_MHDI[[#This Row],[Município]],"/",tb_MHDI[[#This Row],[UF]])</f>
        <v>Mombaça/CE</v>
      </c>
      <c r="E3114" s="8">
        <v>0.58199999999999996</v>
      </c>
      <c r="F3114" s="8">
        <v>0.54900000000000004</v>
      </c>
      <c r="G3114" s="8">
        <v>0.73499999999999999</v>
      </c>
      <c r="H3114" s="8">
        <v>0.48899999999999999</v>
      </c>
      <c r="I3114" s="9">
        <f>_xlfn.NUMBERVALUE(INDEX(tb_SVI[],MATCH(tb_MHDI[[#This Row],[mun_uf]],tb_SVI[city_name_uf],0),7),".")</f>
        <v>2010</v>
      </c>
    </row>
    <row r="3115" spans="1:9" x14ac:dyDescent="0.25">
      <c r="A3115" s="8" t="s">
        <v>15153</v>
      </c>
      <c r="B3115" s="8" t="str">
        <f>LEFT(tb_MHDI[[#This Row],[Territorialidades]],(FIND("/",tb_MHDI[[#This Row],[Territorialidades]])-2))</f>
        <v>Mombuca</v>
      </c>
      <c r="C3115" s="8" t="str">
        <f>LEFT(RIGHT(tb_MHDI[[#This Row],[Territorialidades]],3),2)</f>
        <v>SP</v>
      </c>
      <c r="D3115" s="8" t="str">
        <f>CONCATENATE(tb_MHDI[[#This Row],[Município]],"/",tb_MHDI[[#This Row],[UF]])</f>
        <v>Mombuca/SP</v>
      </c>
      <c r="E3115" s="8">
        <v>0.71899999999999997</v>
      </c>
      <c r="F3115" s="8">
        <v>0.746</v>
      </c>
      <c r="G3115" s="8">
        <v>0.82</v>
      </c>
      <c r="H3115" s="8">
        <v>0.60699999999999998</v>
      </c>
      <c r="I3115" s="9">
        <f>_xlfn.NUMBERVALUE(INDEX(tb_SVI[],MATCH(tb_MHDI[[#This Row],[mun_uf]],tb_SVI[city_name_uf],0),7),".")</f>
        <v>2010</v>
      </c>
    </row>
    <row r="3116" spans="1:9" x14ac:dyDescent="0.25">
      <c r="A3116" s="8" t="s">
        <v>15154</v>
      </c>
      <c r="B3116" s="8" t="str">
        <f>LEFT(tb_MHDI[[#This Row],[Territorialidades]],(FIND("/",tb_MHDI[[#This Row],[Territorialidades]])-2))</f>
        <v>Monção</v>
      </c>
      <c r="C3116" s="8" t="str">
        <f>LEFT(RIGHT(tb_MHDI[[#This Row],[Territorialidades]],3),2)</f>
        <v>MA</v>
      </c>
      <c r="D3116" s="8" t="str">
        <f>CONCATENATE(tb_MHDI[[#This Row],[Município]],"/",tb_MHDI[[#This Row],[UF]])</f>
        <v>Monção/MA</v>
      </c>
      <c r="E3116" s="8">
        <v>0.54600000000000004</v>
      </c>
      <c r="F3116" s="8">
        <v>0.499</v>
      </c>
      <c r="G3116" s="8">
        <v>0.70399999999999996</v>
      </c>
      <c r="H3116" s="8">
        <v>0.46400000000000002</v>
      </c>
      <c r="I3116" s="9">
        <f>_xlfn.NUMBERVALUE(INDEX(tb_SVI[],MATCH(tb_MHDI[[#This Row],[mun_uf]],tb_SVI[city_name_uf],0),7),".")</f>
        <v>2010</v>
      </c>
    </row>
    <row r="3117" spans="1:9" x14ac:dyDescent="0.25">
      <c r="A3117" s="8" t="s">
        <v>15155</v>
      </c>
      <c r="B3117" s="8" t="str">
        <f>LEFT(tb_MHDI[[#This Row],[Territorialidades]],(FIND("/",tb_MHDI[[#This Row],[Territorialidades]])-2))</f>
        <v>Monções</v>
      </c>
      <c r="C3117" s="8" t="str">
        <f>LEFT(RIGHT(tb_MHDI[[#This Row],[Territorialidades]],3),2)</f>
        <v>SP</v>
      </c>
      <c r="D3117" s="8" t="str">
        <f>CONCATENATE(tb_MHDI[[#This Row],[Município]],"/",tb_MHDI[[#This Row],[UF]])</f>
        <v>Monções/SP</v>
      </c>
      <c r="E3117" s="8">
        <v>0.77200000000000002</v>
      </c>
      <c r="F3117" s="8">
        <v>0.73099999999999998</v>
      </c>
      <c r="G3117" s="8">
        <v>0.81399999999999995</v>
      </c>
      <c r="H3117" s="8">
        <v>0.77300000000000002</v>
      </c>
      <c r="I3117" s="9">
        <f>_xlfn.NUMBERVALUE(INDEX(tb_SVI[],MATCH(tb_MHDI[[#This Row],[mun_uf]],tb_SVI[city_name_uf],0),7),".")</f>
        <v>2010</v>
      </c>
    </row>
    <row r="3118" spans="1:9" x14ac:dyDescent="0.25">
      <c r="A3118" s="8" t="s">
        <v>15156</v>
      </c>
      <c r="B3118" s="8" t="str">
        <f>LEFT(tb_MHDI[[#This Row],[Territorialidades]],(FIND("/",tb_MHDI[[#This Row],[Territorialidades]])-2))</f>
        <v>Mondaí</v>
      </c>
      <c r="C3118" s="8" t="str">
        <f>LEFT(RIGHT(tb_MHDI[[#This Row],[Territorialidades]],3),2)</f>
        <v>SC</v>
      </c>
      <c r="D3118" s="8" t="str">
        <f>CONCATENATE(tb_MHDI[[#This Row],[Município]],"/",tb_MHDI[[#This Row],[UF]])</f>
        <v>Mondaí/SC</v>
      </c>
      <c r="E3118" s="8">
        <v>0.748</v>
      </c>
      <c r="F3118" s="8">
        <v>0.72799999999999998</v>
      </c>
      <c r="G3118" s="8">
        <v>0.875</v>
      </c>
      <c r="H3118" s="8">
        <v>0.65700000000000003</v>
      </c>
      <c r="I3118" s="9">
        <f>_xlfn.NUMBERVALUE(INDEX(tb_SVI[],MATCH(tb_MHDI[[#This Row],[mun_uf]],tb_SVI[city_name_uf],0),7),".")</f>
        <v>2010</v>
      </c>
    </row>
    <row r="3119" spans="1:9" x14ac:dyDescent="0.25">
      <c r="A3119" s="8" t="s">
        <v>15157</v>
      </c>
      <c r="B3119" s="8" t="str">
        <f>LEFT(tb_MHDI[[#This Row],[Territorialidades]],(FIND("/",tb_MHDI[[#This Row],[Territorialidades]])-2))</f>
        <v>Mongaguá</v>
      </c>
      <c r="C3119" s="8" t="str">
        <f>LEFT(RIGHT(tb_MHDI[[#This Row],[Territorialidades]],3),2)</f>
        <v>SP</v>
      </c>
      <c r="D3119" s="8" t="str">
        <f>CONCATENATE(tb_MHDI[[#This Row],[Município]],"/",tb_MHDI[[#This Row],[UF]])</f>
        <v>Mongaguá/SP</v>
      </c>
      <c r="E3119" s="8">
        <v>0.754</v>
      </c>
      <c r="F3119" s="8">
        <v>0.71899999999999997</v>
      </c>
      <c r="G3119" s="8">
        <v>0.85399999999999998</v>
      </c>
      <c r="H3119" s="8">
        <v>0.69899999999999995</v>
      </c>
      <c r="I3119" s="9">
        <f>_xlfn.NUMBERVALUE(INDEX(tb_SVI[],MATCH(tb_MHDI[[#This Row],[mun_uf]],tb_SVI[city_name_uf],0),7),".")</f>
        <v>2010</v>
      </c>
    </row>
    <row r="3120" spans="1:9" x14ac:dyDescent="0.25">
      <c r="A3120" s="8" t="s">
        <v>15158</v>
      </c>
      <c r="B3120" s="8" t="str">
        <f>LEFT(tb_MHDI[[#This Row],[Territorialidades]],(FIND("/",tb_MHDI[[#This Row],[Territorialidades]])-2))</f>
        <v>Monjolos</v>
      </c>
      <c r="C3120" s="8" t="str">
        <f>LEFT(RIGHT(tb_MHDI[[#This Row],[Territorialidades]],3),2)</f>
        <v>MG</v>
      </c>
      <c r="D3120" s="8" t="str">
        <f>CONCATENATE(tb_MHDI[[#This Row],[Município]],"/",tb_MHDI[[#This Row],[UF]])</f>
        <v>Monjolos/MG</v>
      </c>
      <c r="E3120" s="8">
        <v>0.65</v>
      </c>
      <c r="F3120" s="8">
        <v>0.61199999999999999</v>
      </c>
      <c r="G3120" s="8">
        <v>0.81899999999999995</v>
      </c>
      <c r="H3120" s="8">
        <v>0.54800000000000004</v>
      </c>
      <c r="I3120" s="9">
        <f>_xlfn.NUMBERVALUE(INDEX(tb_SVI[],MATCH(tb_MHDI[[#This Row],[mun_uf]],tb_SVI[city_name_uf],0),7),".")</f>
        <v>2010</v>
      </c>
    </row>
    <row r="3121" spans="1:9" x14ac:dyDescent="0.25">
      <c r="A3121" s="8" t="s">
        <v>15159</v>
      </c>
      <c r="B3121" s="8" t="str">
        <f>LEFT(tb_MHDI[[#This Row],[Territorialidades]],(FIND("/",tb_MHDI[[#This Row],[Territorialidades]])-2))</f>
        <v>Monsenhor Gil</v>
      </c>
      <c r="C3121" s="8" t="str">
        <f>LEFT(RIGHT(tb_MHDI[[#This Row],[Territorialidades]],3),2)</f>
        <v>PI</v>
      </c>
      <c r="D3121" s="8" t="str">
        <f>CONCATENATE(tb_MHDI[[#This Row],[Município]],"/",tb_MHDI[[#This Row],[UF]])</f>
        <v>Monsenhor Gil/PI</v>
      </c>
      <c r="E3121" s="8">
        <v>0.61499999999999999</v>
      </c>
      <c r="F3121" s="8">
        <v>0.56799999999999995</v>
      </c>
      <c r="G3121" s="8">
        <v>0.78100000000000003</v>
      </c>
      <c r="H3121" s="8">
        <v>0.52400000000000002</v>
      </c>
      <c r="I3121" s="9">
        <f>_xlfn.NUMBERVALUE(INDEX(tb_SVI[],MATCH(tb_MHDI[[#This Row],[mun_uf]],tb_SVI[city_name_uf],0),7),".")</f>
        <v>2010</v>
      </c>
    </row>
    <row r="3122" spans="1:9" x14ac:dyDescent="0.25">
      <c r="A3122" s="8" t="s">
        <v>15160</v>
      </c>
      <c r="B3122" s="8" t="str">
        <f>LEFT(tb_MHDI[[#This Row],[Territorialidades]],(FIND("/",tb_MHDI[[#This Row],[Territorialidades]])-2))</f>
        <v>Monsenhor Hipólito</v>
      </c>
      <c r="C3122" s="8" t="str">
        <f>LEFT(RIGHT(tb_MHDI[[#This Row],[Territorialidades]],3),2)</f>
        <v>PI</v>
      </c>
      <c r="D3122" s="8" t="str">
        <f>CONCATENATE(tb_MHDI[[#This Row],[Município]],"/",tb_MHDI[[#This Row],[UF]])</f>
        <v>Monsenhor Hipólito/PI</v>
      </c>
      <c r="E3122" s="8">
        <v>0.56100000000000005</v>
      </c>
      <c r="F3122" s="8">
        <v>0.59099999999999997</v>
      </c>
      <c r="G3122" s="8">
        <v>0.73899999999999999</v>
      </c>
      <c r="H3122" s="8">
        <v>0.40400000000000003</v>
      </c>
      <c r="I3122" s="9">
        <f>_xlfn.NUMBERVALUE(INDEX(tb_SVI[],MATCH(tb_MHDI[[#This Row],[mun_uf]],tb_SVI[city_name_uf],0),7),".")</f>
        <v>2010</v>
      </c>
    </row>
    <row r="3123" spans="1:9" x14ac:dyDescent="0.25">
      <c r="A3123" s="8" t="s">
        <v>15161</v>
      </c>
      <c r="B3123" s="8" t="str">
        <f>LEFT(tb_MHDI[[#This Row],[Territorialidades]],(FIND("/",tb_MHDI[[#This Row],[Territorialidades]])-2))</f>
        <v>Monsenhor Paulo</v>
      </c>
      <c r="C3123" s="8" t="str">
        <f>LEFT(RIGHT(tb_MHDI[[#This Row],[Territorialidades]],3),2)</f>
        <v>MG</v>
      </c>
      <c r="D3123" s="8" t="str">
        <f>CONCATENATE(tb_MHDI[[#This Row],[Município]],"/",tb_MHDI[[#This Row],[UF]])</f>
        <v>Monsenhor Paulo/MG</v>
      </c>
      <c r="E3123" s="8">
        <v>0.72099999999999997</v>
      </c>
      <c r="F3123" s="8">
        <v>0.68200000000000005</v>
      </c>
      <c r="G3123" s="8">
        <v>0.83899999999999997</v>
      </c>
      <c r="H3123" s="8">
        <v>0.65400000000000003</v>
      </c>
      <c r="I3123" s="9">
        <f>_xlfn.NUMBERVALUE(INDEX(tb_SVI[],MATCH(tb_MHDI[[#This Row],[mun_uf]],tb_SVI[city_name_uf],0),7),".")</f>
        <v>2010</v>
      </c>
    </row>
    <row r="3124" spans="1:9" x14ac:dyDescent="0.25">
      <c r="A3124" s="8" t="s">
        <v>15162</v>
      </c>
      <c r="B3124" s="8" t="str">
        <f>LEFT(tb_MHDI[[#This Row],[Territorialidades]],(FIND("/",tb_MHDI[[#This Row],[Territorialidades]])-2))</f>
        <v>Monsenhor Tabosa</v>
      </c>
      <c r="C3124" s="8" t="str">
        <f>LEFT(RIGHT(tb_MHDI[[#This Row],[Territorialidades]],3),2)</f>
        <v>CE</v>
      </c>
      <c r="D3124" s="8" t="str">
        <f>CONCATENATE(tb_MHDI[[#This Row],[Município]],"/",tb_MHDI[[#This Row],[UF]])</f>
        <v>Monsenhor Tabosa/CE</v>
      </c>
      <c r="E3124" s="8">
        <v>0.61</v>
      </c>
      <c r="F3124" s="8">
        <v>0.54500000000000004</v>
      </c>
      <c r="G3124" s="8">
        <v>0.77300000000000002</v>
      </c>
      <c r="H3124" s="8">
        <v>0.53800000000000003</v>
      </c>
      <c r="I3124" s="9">
        <f>_xlfn.NUMBERVALUE(INDEX(tb_SVI[],MATCH(tb_MHDI[[#This Row],[mun_uf]],tb_SVI[city_name_uf],0),7),".")</f>
        <v>2010</v>
      </c>
    </row>
    <row r="3125" spans="1:9" x14ac:dyDescent="0.25">
      <c r="A3125" s="8" t="s">
        <v>15163</v>
      </c>
      <c r="B3125" s="8" t="str">
        <f>LEFT(tb_MHDI[[#This Row],[Territorialidades]],(FIND("/",tb_MHDI[[#This Row],[Territorialidades]])-2))</f>
        <v>Montadas</v>
      </c>
      <c r="C3125" s="8" t="str">
        <f>LEFT(RIGHT(tb_MHDI[[#This Row],[Territorialidades]],3),2)</f>
        <v>PB</v>
      </c>
      <c r="D3125" s="8" t="str">
        <f>CONCATENATE(tb_MHDI[[#This Row],[Município]],"/",tb_MHDI[[#This Row],[UF]])</f>
        <v>Montadas/PB</v>
      </c>
      <c r="E3125" s="8">
        <v>0.59</v>
      </c>
      <c r="F3125" s="8">
        <v>0.54500000000000004</v>
      </c>
      <c r="G3125" s="8">
        <v>0.748</v>
      </c>
      <c r="H3125" s="8">
        <v>0.505</v>
      </c>
      <c r="I3125" s="9">
        <f>_xlfn.NUMBERVALUE(INDEX(tb_SVI[],MATCH(tb_MHDI[[#This Row],[mun_uf]],tb_SVI[city_name_uf],0),7),".")</f>
        <v>2010</v>
      </c>
    </row>
    <row r="3126" spans="1:9" x14ac:dyDescent="0.25">
      <c r="A3126" s="8" t="s">
        <v>15164</v>
      </c>
      <c r="B3126" s="8" t="str">
        <f>LEFT(tb_MHDI[[#This Row],[Territorialidades]],(FIND("/",tb_MHDI[[#This Row],[Territorialidades]])-2))</f>
        <v>Montalvânia</v>
      </c>
      <c r="C3126" s="8" t="str">
        <f>LEFT(RIGHT(tb_MHDI[[#This Row],[Territorialidades]],3),2)</f>
        <v>MG</v>
      </c>
      <c r="D3126" s="8" t="str">
        <f>CONCATENATE(tb_MHDI[[#This Row],[Município]],"/",tb_MHDI[[#This Row],[UF]])</f>
        <v>Montalvânia/MG</v>
      </c>
      <c r="E3126" s="8">
        <v>0.61299999999999999</v>
      </c>
      <c r="F3126" s="8">
        <v>0.58599999999999997</v>
      </c>
      <c r="G3126" s="8">
        <v>0.79900000000000004</v>
      </c>
      <c r="H3126" s="8">
        <v>0.49199999999999999</v>
      </c>
      <c r="I3126" s="9">
        <f>_xlfn.NUMBERVALUE(INDEX(tb_SVI[],MATCH(tb_MHDI[[#This Row],[mun_uf]],tb_SVI[city_name_uf],0),7),".")</f>
        <v>2010</v>
      </c>
    </row>
    <row r="3127" spans="1:9" x14ac:dyDescent="0.25">
      <c r="A3127" s="8" t="s">
        <v>15165</v>
      </c>
      <c r="B3127" s="8" t="str">
        <f>LEFT(tb_MHDI[[#This Row],[Territorialidades]],(FIND("/",tb_MHDI[[#This Row],[Territorialidades]])-2))</f>
        <v>Montanha</v>
      </c>
      <c r="C3127" s="8" t="str">
        <f>LEFT(RIGHT(tb_MHDI[[#This Row],[Territorialidades]],3),2)</f>
        <v>ES</v>
      </c>
      <c r="D3127" s="8" t="str">
        <f>CONCATENATE(tb_MHDI[[#This Row],[Município]],"/",tb_MHDI[[#This Row],[UF]])</f>
        <v>Montanha/ES</v>
      </c>
      <c r="E3127" s="8">
        <v>0.66700000000000004</v>
      </c>
      <c r="F3127" s="8">
        <v>0.67900000000000005</v>
      </c>
      <c r="G3127" s="8">
        <v>0.81599999999999995</v>
      </c>
      <c r="H3127" s="8">
        <v>0.53500000000000003</v>
      </c>
      <c r="I3127" s="9">
        <f>_xlfn.NUMBERVALUE(INDEX(tb_SVI[],MATCH(tb_MHDI[[#This Row],[mun_uf]],tb_SVI[city_name_uf],0),7),".")</f>
        <v>2010</v>
      </c>
    </row>
    <row r="3128" spans="1:9" x14ac:dyDescent="0.25">
      <c r="A3128" s="8" t="s">
        <v>15166</v>
      </c>
      <c r="B3128" s="8" t="str">
        <f>LEFT(tb_MHDI[[#This Row],[Territorialidades]],(FIND("/",tb_MHDI[[#This Row],[Territorialidades]])-2))</f>
        <v>Montanhas</v>
      </c>
      <c r="C3128" s="8" t="str">
        <f>LEFT(RIGHT(tb_MHDI[[#This Row],[Territorialidades]],3),2)</f>
        <v>RN</v>
      </c>
      <c r="D3128" s="8" t="str">
        <f>CONCATENATE(tb_MHDI[[#This Row],[Município]],"/",tb_MHDI[[#This Row],[UF]])</f>
        <v>Montanhas/RN</v>
      </c>
      <c r="E3128" s="8">
        <v>0.55700000000000005</v>
      </c>
      <c r="F3128" s="8">
        <v>0.55300000000000005</v>
      </c>
      <c r="G3128" s="8">
        <v>0.7</v>
      </c>
      <c r="H3128" s="8">
        <v>0.44700000000000001</v>
      </c>
      <c r="I3128" s="9">
        <f>_xlfn.NUMBERVALUE(INDEX(tb_SVI[],MATCH(tb_MHDI[[#This Row],[mun_uf]],tb_SVI[city_name_uf],0),7),".")</f>
        <v>2010</v>
      </c>
    </row>
    <row r="3129" spans="1:9" x14ac:dyDescent="0.25">
      <c r="A3129" s="8" t="s">
        <v>15167</v>
      </c>
      <c r="B3129" s="8" t="str">
        <f>LEFT(tb_MHDI[[#This Row],[Territorialidades]],(FIND("/",tb_MHDI[[#This Row],[Territorialidades]])-2))</f>
        <v>Montauri</v>
      </c>
      <c r="C3129" s="8" t="str">
        <f>LEFT(RIGHT(tb_MHDI[[#This Row],[Territorialidades]],3),2)</f>
        <v>RS</v>
      </c>
      <c r="D3129" s="8" t="str">
        <f>CONCATENATE(tb_MHDI[[#This Row],[Município]],"/",tb_MHDI[[#This Row],[UF]])</f>
        <v>Montauri/RS</v>
      </c>
      <c r="E3129" s="8">
        <v>0.76400000000000001</v>
      </c>
      <c r="F3129" s="8">
        <v>0.79</v>
      </c>
      <c r="G3129" s="8">
        <v>0.85199999999999998</v>
      </c>
      <c r="H3129" s="8">
        <v>0.66200000000000003</v>
      </c>
      <c r="I3129" s="9">
        <f>_xlfn.NUMBERVALUE(INDEX(tb_SVI[],MATCH(tb_MHDI[[#This Row],[mun_uf]],tb_SVI[city_name_uf],0),7),".")</f>
        <v>2010</v>
      </c>
    </row>
    <row r="3130" spans="1:9" x14ac:dyDescent="0.25">
      <c r="A3130" s="8" t="s">
        <v>15168</v>
      </c>
      <c r="B3130" s="8" t="str">
        <f>LEFT(tb_MHDI[[#This Row],[Territorialidades]],(FIND("/",tb_MHDI[[#This Row],[Territorialidades]])-2))</f>
        <v>Monte Alegre de Goiás</v>
      </c>
      <c r="C3130" s="8" t="str">
        <f>LEFT(RIGHT(tb_MHDI[[#This Row],[Territorialidades]],3),2)</f>
        <v>GO</v>
      </c>
      <c r="D3130" s="8" t="str">
        <f>CONCATENATE(tb_MHDI[[#This Row],[Município]],"/",tb_MHDI[[#This Row],[UF]])</f>
        <v>Monte Alegre de Goiás/GO</v>
      </c>
      <c r="E3130" s="8">
        <v>0.61499999999999999</v>
      </c>
      <c r="F3130" s="8">
        <v>0.59199999999999997</v>
      </c>
      <c r="G3130" s="8">
        <v>0.81599999999999995</v>
      </c>
      <c r="H3130" s="8">
        <v>0.48099999999999998</v>
      </c>
      <c r="I3130" s="9">
        <f>_xlfn.NUMBERVALUE(INDEX(tb_SVI[],MATCH(tb_MHDI[[#This Row],[mun_uf]],tb_SVI[city_name_uf],0),7),".")</f>
        <v>2010</v>
      </c>
    </row>
    <row r="3131" spans="1:9" x14ac:dyDescent="0.25">
      <c r="A3131" s="8" t="s">
        <v>15169</v>
      </c>
      <c r="B3131" s="8" t="str">
        <f>LEFT(tb_MHDI[[#This Row],[Territorialidades]],(FIND("/",tb_MHDI[[#This Row],[Territorialidades]])-2))</f>
        <v>Monte Alegre de Minas</v>
      </c>
      <c r="C3131" s="8" t="str">
        <f>LEFT(RIGHT(tb_MHDI[[#This Row],[Territorialidades]],3),2)</f>
        <v>MG</v>
      </c>
      <c r="D3131" s="8" t="str">
        <f>CONCATENATE(tb_MHDI[[#This Row],[Município]],"/",tb_MHDI[[#This Row],[UF]])</f>
        <v>Monte Alegre de Minas/MG</v>
      </c>
      <c r="E3131" s="8">
        <v>0.67400000000000004</v>
      </c>
      <c r="F3131" s="8">
        <v>0.69899999999999995</v>
      </c>
      <c r="G3131" s="8">
        <v>0.84799999999999998</v>
      </c>
      <c r="H3131" s="8">
        <v>0.51600000000000001</v>
      </c>
      <c r="I3131" s="9">
        <f>_xlfn.NUMBERVALUE(INDEX(tb_SVI[],MATCH(tb_MHDI[[#This Row],[mun_uf]],tb_SVI[city_name_uf],0),7),".")</f>
        <v>2010</v>
      </c>
    </row>
    <row r="3132" spans="1:9" x14ac:dyDescent="0.25">
      <c r="A3132" s="8" t="s">
        <v>15170</v>
      </c>
      <c r="B3132" s="8" t="str">
        <f>LEFT(tb_MHDI[[#This Row],[Territorialidades]],(FIND("/",tb_MHDI[[#This Row],[Territorialidades]])-2))</f>
        <v>Monte Alegre de Sergipe</v>
      </c>
      <c r="C3132" s="8" t="str">
        <f>LEFT(RIGHT(tb_MHDI[[#This Row],[Territorialidades]],3),2)</f>
        <v>SE</v>
      </c>
      <c r="D3132" s="8" t="str">
        <f>CONCATENATE(tb_MHDI[[#This Row],[Município]],"/",tb_MHDI[[#This Row],[UF]])</f>
        <v>Monte Alegre de Sergipe/SE</v>
      </c>
      <c r="E3132" s="8">
        <v>0.55300000000000005</v>
      </c>
      <c r="F3132" s="8">
        <v>0.53900000000000003</v>
      </c>
      <c r="G3132" s="8">
        <v>0.72599999999999998</v>
      </c>
      <c r="H3132" s="8">
        <v>0.43099999999999999</v>
      </c>
      <c r="I3132" s="9">
        <f>_xlfn.NUMBERVALUE(INDEX(tb_SVI[],MATCH(tb_MHDI[[#This Row],[mun_uf]],tb_SVI[city_name_uf],0),7),".")</f>
        <v>2010</v>
      </c>
    </row>
    <row r="3133" spans="1:9" x14ac:dyDescent="0.25">
      <c r="A3133" s="8" t="s">
        <v>15171</v>
      </c>
      <c r="B3133" s="8" t="str">
        <f>LEFT(tb_MHDI[[#This Row],[Territorialidades]],(FIND("/",tb_MHDI[[#This Row],[Territorialidades]])-2))</f>
        <v>Monte Alegre do Piauí</v>
      </c>
      <c r="C3133" s="8" t="str">
        <f>LEFT(RIGHT(tb_MHDI[[#This Row],[Territorialidades]],3),2)</f>
        <v>PI</v>
      </c>
      <c r="D3133" s="8" t="str">
        <f>CONCATENATE(tb_MHDI[[#This Row],[Município]],"/",tb_MHDI[[#This Row],[UF]])</f>
        <v>Monte Alegre do Piauí/PI</v>
      </c>
      <c r="E3133" s="8">
        <v>0.57799999999999996</v>
      </c>
      <c r="F3133" s="8">
        <v>0.53100000000000003</v>
      </c>
      <c r="G3133" s="8">
        <v>0.76800000000000002</v>
      </c>
      <c r="H3133" s="8">
        <v>0.47399999999999998</v>
      </c>
      <c r="I3133" s="9">
        <f>_xlfn.NUMBERVALUE(INDEX(tb_SVI[],MATCH(tb_MHDI[[#This Row],[mun_uf]],tb_SVI[city_name_uf],0),7),".")</f>
        <v>2010</v>
      </c>
    </row>
    <row r="3134" spans="1:9" x14ac:dyDescent="0.25">
      <c r="A3134" s="8" t="s">
        <v>15172</v>
      </c>
      <c r="B3134" s="8" t="str">
        <f>LEFT(tb_MHDI[[#This Row],[Territorialidades]],(FIND("/",tb_MHDI[[#This Row],[Territorialidades]])-2))</f>
        <v>Monte Alegre dos Campos</v>
      </c>
      <c r="C3134" s="8" t="str">
        <f>LEFT(RIGHT(tb_MHDI[[#This Row],[Territorialidades]],3),2)</f>
        <v>RS</v>
      </c>
      <c r="D3134" s="8" t="str">
        <f>CONCATENATE(tb_MHDI[[#This Row],[Município]],"/",tb_MHDI[[#This Row],[UF]])</f>
        <v>Monte Alegre dos Campos/RS</v>
      </c>
      <c r="E3134" s="8">
        <v>0.65</v>
      </c>
      <c r="F3134" s="8">
        <v>0.66700000000000004</v>
      </c>
      <c r="G3134" s="8">
        <v>0.82199999999999995</v>
      </c>
      <c r="H3134" s="8">
        <v>0.501</v>
      </c>
      <c r="I3134" s="9">
        <f>_xlfn.NUMBERVALUE(INDEX(tb_SVI[],MATCH(tb_MHDI[[#This Row],[mun_uf]],tb_SVI[city_name_uf],0),7),".")</f>
        <v>2010</v>
      </c>
    </row>
    <row r="3135" spans="1:9" x14ac:dyDescent="0.25">
      <c r="A3135" s="8" t="s">
        <v>15173</v>
      </c>
      <c r="B3135" s="8" t="str">
        <f>LEFT(tb_MHDI[[#This Row],[Territorialidades]],(FIND("/",tb_MHDI[[#This Row],[Territorialidades]])-2))</f>
        <v>Monte Alegre do Sul</v>
      </c>
      <c r="C3135" s="8" t="str">
        <f>LEFT(RIGHT(tb_MHDI[[#This Row],[Territorialidades]],3),2)</f>
        <v>SP</v>
      </c>
      <c r="D3135" s="8" t="str">
        <f>CONCATENATE(tb_MHDI[[#This Row],[Município]],"/",tb_MHDI[[#This Row],[UF]])</f>
        <v>Monte Alegre do Sul/SP</v>
      </c>
      <c r="E3135" s="8">
        <v>0.75900000000000001</v>
      </c>
      <c r="F3135" s="8">
        <v>0.752</v>
      </c>
      <c r="G3135" s="8">
        <v>0.85799999999999998</v>
      </c>
      <c r="H3135" s="8">
        <v>0.67800000000000005</v>
      </c>
      <c r="I3135" s="9">
        <f>_xlfn.NUMBERVALUE(INDEX(tb_SVI[],MATCH(tb_MHDI[[#This Row],[mun_uf]],tb_SVI[city_name_uf],0),7),".")</f>
        <v>2010</v>
      </c>
    </row>
    <row r="3136" spans="1:9" x14ac:dyDescent="0.25">
      <c r="A3136" s="8" t="s">
        <v>15174</v>
      </c>
      <c r="B3136" s="8" t="str">
        <f>LEFT(tb_MHDI[[#This Row],[Territorialidades]],(FIND("/",tb_MHDI[[#This Row],[Territorialidades]])-2))</f>
        <v>Monte Alegre</v>
      </c>
      <c r="C3136" s="8" t="str">
        <f>LEFT(RIGHT(tb_MHDI[[#This Row],[Territorialidades]],3),2)</f>
        <v>PA</v>
      </c>
      <c r="D3136" s="8" t="str">
        <f>CONCATENATE(tb_MHDI[[#This Row],[Município]],"/",tb_MHDI[[#This Row],[UF]])</f>
        <v>Monte Alegre/PA</v>
      </c>
      <c r="E3136" s="8">
        <v>0.58899999999999997</v>
      </c>
      <c r="F3136" s="8">
        <v>0.54100000000000004</v>
      </c>
      <c r="G3136" s="8">
        <v>0.76400000000000001</v>
      </c>
      <c r="H3136" s="8">
        <v>0.495</v>
      </c>
      <c r="I3136" s="9">
        <f>_xlfn.NUMBERVALUE(INDEX(tb_SVI[],MATCH(tb_MHDI[[#This Row],[mun_uf]],tb_SVI[city_name_uf],0),7),".")</f>
        <v>2010</v>
      </c>
    </row>
    <row r="3137" spans="1:9" x14ac:dyDescent="0.25">
      <c r="A3137" s="8" t="s">
        <v>15175</v>
      </c>
      <c r="B3137" s="8" t="str">
        <f>LEFT(tb_MHDI[[#This Row],[Territorialidades]],(FIND("/",tb_MHDI[[#This Row],[Territorialidades]])-2))</f>
        <v>Monte Alegre</v>
      </c>
      <c r="C3137" s="8" t="str">
        <f>LEFT(RIGHT(tb_MHDI[[#This Row],[Territorialidades]],3),2)</f>
        <v>RN</v>
      </c>
      <c r="D3137" s="8" t="str">
        <f>CONCATENATE(tb_MHDI[[#This Row],[Município]],"/",tb_MHDI[[#This Row],[UF]])</f>
        <v>Monte Alegre/RN</v>
      </c>
      <c r="E3137" s="8">
        <v>0.60899999999999999</v>
      </c>
      <c r="F3137" s="8">
        <v>0.57799999999999996</v>
      </c>
      <c r="G3137" s="8">
        <v>0.77</v>
      </c>
      <c r="H3137" s="8">
        <v>0.50700000000000001</v>
      </c>
      <c r="I3137" s="9">
        <f>_xlfn.NUMBERVALUE(INDEX(tb_SVI[],MATCH(tb_MHDI[[#This Row],[mun_uf]],tb_SVI[city_name_uf],0),7),".")</f>
        <v>2010</v>
      </c>
    </row>
    <row r="3138" spans="1:9" x14ac:dyDescent="0.25">
      <c r="A3138" s="8" t="s">
        <v>15176</v>
      </c>
      <c r="B3138" s="8" t="str">
        <f>LEFT(tb_MHDI[[#This Row],[Territorialidades]],(FIND("/",tb_MHDI[[#This Row],[Territorialidades]])-2))</f>
        <v>Monte Alto</v>
      </c>
      <c r="C3138" s="8" t="str">
        <f>LEFT(RIGHT(tb_MHDI[[#This Row],[Territorialidades]],3),2)</f>
        <v>SP</v>
      </c>
      <c r="D3138" s="8" t="str">
        <f>CONCATENATE(tb_MHDI[[#This Row],[Município]],"/",tb_MHDI[[#This Row],[UF]])</f>
        <v>Monte Alto/SP</v>
      </c>
      <c r="E3138" s="8">
        <v>0.76800000000000002</v>
      </c>
      <c r="F3138" s="8">
        <v>0.746</v>
      </c>
      <c r="G3138" s="8">
        <v>0.85899999999999999</v>
      </c>
      <c r="H3138" s="8">
        <v>0.70699999999999996</v>
      </c>
      <c r="I3138" s="9">
        <f>_xlfn.NUMBERVALUE(INDEX(tb_SVI[],MATCH(tb_MHDI[[#This Row],[mun_uf]],tb_SVI[city_name_uf],0),7),".")</f>
        <v>2010</v>
      </c>
    </row>
    <row r="3139" spans="1:9" x14ac:dyDescent="0.25">
      <c r="A3139" s="8" t="s">
        <v>15177</v>
      </c>
      <c r="B3139" s="8" t="str">
        <f>LEFT(tb_MHDI[[#This Row],[Territorialidades]],(FIND("/",tb_MHDI[[#This Row],[Territorialidades]])-2))</f>
        <v>Monte Aprazível</v>
      </c>
      <c r="C3139" s="8" t="str">
        <f>LEFT(RIGHT(tb_MHDI[[#This Row],[Territorialidades]],3),2)</f>
        <v>SP</v>
      </c>
      <c r="D3139" s="8" t="str">
        <f>CONCATENATE(tb_MHDI[[#This Row],[Município]],"/",tb_MHDI[[#This Row],[UF]])</f>
        <v>Monte Aprazível/SP</v>
      </c>
      <c r="E3139" s="8">
        <v>0.78500000000000003</v>
      </c>
      <c r="F3139" s="8">
        <v>0.78100000000000003</v>
      </c>
      <c r="G3139" s="8">
        <v>0.86099999999999999</v>
      </c>
      <c r="H3139" s="8">
        <v>0.72</v>
      </c>
      <c r="I3139" s="9">
        <f>_xlfn.NUMBERVALUE(INDEX(tb_SVI[],MATCH(tb_MHDI[[#This Row],[mun_uf]],tb_SVI[city_name_uf],0),7),".")</f>
        <v>2010</v>
      </c>
    </row>
    <row r="3140" spans="1:9" x14ac:dyDescent="0.25">
      <c r="A3140" s="8" t="s">
        <v>15178</v>
      </c>
      <c r="B3140" s="8" t="str">
        <f>LEFT(tb_MHDI[[#This Row],[Territorialidades]],(FIND("/",tb_MHDI[[#This Row],[Territorialidades]])-2))</f>
        <v>Monte Azul</v>
      </c>
      <c r="C3140" s="8" t="str">
        <f>LEFT(RIGHT(tb_MHDI[[#This Row],[Territorialidades]],3),2)</f>
        <v>MG</v>
      </c>
      <c r="D3140" s="8" t="str">
        <f>CONCATENATE(tb_MHDI[[#This Row],[Município]],"/",tb_MHDI[[#This Row],[UF]])</f>
        <v>Monte Azul/MG</v>
      </c>
      <c r="E3140" s="8">
        <v>0.65900000000000003</v>
      </c>
      <c r="F3140" s="8">
        <v>0.61099999999999999</v>
      </c>
      <c r="G3140" s="8">
        <v>0.81100000000000005</v>
      </c>
      <c r="H3140" s="8">
        <v>0.57799999999999996</v>
      </c>
      <c r="I3140" s="9">
        <f>_xlfn.NUMBERVALUE(INDEX(tb_SVI[],MATCH(tb_MHDI[[#This Row],[mun_uf]],tb_SVI[city_name_uf],0),7),".")</f>
        <v>2010</v>
      </c>
    </row>
    <row r="3141" spans="1:9" x14ac:dyDescent="0.25">
      <c r="A3141" s="8" t="s">
        <v>15179</v>
      </c>
      <c r="B3141" s="8" t="str">
        <f>LEFT(tb_MHDI[[#This Row],[Territorialidades]],(FIND("/",tb_MHDI[[#This Row],[Territorialidades]])-2))</f>
        <v>Monte Azul Paulista</v>
      </c>
      <c r="C3141" s="8" t="str">
        <f>LEFT(RIGHT(tb_MHDI[[#This Row],[Territorialidades]],3),2)</f>
        <v>SP</v>
      </c>
      <c r="D3141" s="8" t="str">
        <f>CONCATENATE(tb_MHDI[[#This Row],[Município]],"/",tb_MHDI[[#This Row],[UF]])</f>
        <v>Monte Azul Paulista/SP</v>
      </c>
      <c r="E3141" s="8">
        <v>0.753</v>
      </c>
      <c r="F3141" s="8">
        <v>0.73299999999999998</v>
      </c>
      <c r="G3141" s="8">
        <v>0.84299999999999997</v>
      </c>
      <c r="H3141" s="8">
        <v>0.69</v>
      </c>
      <c r="I3141" s="9">
        <f>_xlfn.NUMBERVALUE(INDEX(tb_SVI[],MATCH(tb_MHDI[[#This Row],[mun_uf]],tb_SVI[city_name_uf],0),7),".")</f>
        <v>2010</v>
      </c>
    </row>
    <row r="3142" spans="1:9" x14ac:dyDescent="0.25">
      <c r="A3142" s="8" t="s">
        <v>15180</v>
      </c>
      <c r="B3142" s="8" t="str">
        <f>LEFT(tb_MHDI[[#This Row],[Territorialidades]],(FIND("/",tb_MHDI[[#This Row],[Territorialidades]])-2))</f>
        <v>Monte Belo do Sul</v>
      </c>
      <c r="C3142" s="8" t="str">
        <f>LEFT(RIGHT(tb_MHDI[[#This Row],[Territorialidades]],3),2)</f>
        <v>RS</v>
      </c>
      <c r="D3142" s="8" t="str">
        <f>CONCATENATE(tb_MHDI[[#This Row],[Município]],"/",tb_MHDI[[#This Row],[UF]])</f>
        <v>Monte Belo do Sul/RS</v>
      </c>
      <c r="E3142" s="8">
        <v>0.752</v>
      </c>
      <c r="F3142" s="8">
        <v>0.752</v>
      </c>
      <c r="G3142" s="8">
        <v>0.85199999999999998</v>
      </c>
      <c r="H3142" s="8">
        <v>0.66300000000000003</v>
      </c>
      <c r="I3142" s="9">
        <f>_xlfn.NUMBERVALUE(INDEX(tb_SVI[],MATCH(tb_MHDI[[#This Row],[mun_uf]],tb_SVI[city_name_uf],0),7),".")</f>
        <v>2010</v>
      </c>
    </row>
    <row r="3143" spans="1:9" x14ac:dyDescent="0.25">
      <c r="A3143" s="8" t="s">
        <v>15181</v>
      </c>
      <c r="B3143" s="8" t="str">
        <f>LEFT(tb_MHDI[[#This Row],[Territorialidades]],(FIND("/",tb_MHDI[[#This Row],[Territorialidades]])-2))</f>
        <v>Monte Belo</v>
      </c>
      <c r="C3143" s="8" t="str">
        <f>LEFT(RIGHT(tb_MHDI[[#This Row],[Territorialidades]],3),2)</f>
        <v>MG</v>
      </c>
      <c r="D3143" s="8" t="str">
        <f>CONCATENATE(tb_MHDI[[#This Row],[Município]],"/",tb_MHDI[[#This Row],[UF]])</f>
        <v>Monte Belo/MG</v>
      </c>
      <c r="E3143" s="8">
        <v>0.68799999999999994</v>
      </c>
      <c r="F3143" s="8">
        <v>0.67700000000000005</v>
      </c>
      <c r="G3143" s="8">
        <v>0.84699999999999998</v>
      </c>
      <c r="H3143" s="8">
        <v>0.56699999999999995</v>
      </c>
      <c r="I3143" s="9">
        <f>_xlfn.NUMBERVALUE(INDEX(tb_SVI[],MATCH(tb_MHDI[[#This Row],[mun_uf]],tb_SVI[city_name_uf],0),7),".")</f>
        <v>2010</v>
      </c>
    </row>
    <row r="3144" spans="1:9" x14ac:dyDescent="0.25">
      <c r="A3144" s="8" t="s">
        <v>15182</v>
      </c>
      <c r="B3144" s="8" t="str">
        <f>LEFT(tb_MHDI[[#This Row],[Territorialidades]],(FIND("/",tb_MHDI[[#This Row],[Territorialidades]])-2))</f>
        <v>Monte Carlo</v>
      </c>
      <c r="C3144" s="8" t="str">
        <f>LEFT(RIGHT(tb_MHDI[[#This Row],[Territorialidades]],3),2)</f>
        <v>SC</v>
      </c>
      <c r="D3144" s="8" t="str">
        <f>CONCATENATE(tb_MHDI[[#This Row],[Município]],"/",tb_MHDI[[#This Row],[UF]])</f>
        <v>Monte Carlo/SC</v>
      </c>
      <c r="E3144" s="8">
        <v>0.64300000000000002</v>
      </c>
      <c r="F3144" s="8">
        <v>0.64800000000000002</v>
      </c>
      <c r="G3144" s="8">
        <v>0.80400000000000005</v>
      </c>
      <c r="H3144" s="8">
        <v>0.51100000000000001</v>
      </c>
      <c r="I3144" s="9">
        <f>_xlfn.NUMBERVALUE(INDEX(tb_SVI[],MATCH(tb_MHDI[[#This Row],[mun_uf]],tb_SVI[city_name_uf],0),7),".")</f>
        <v>2010</v>
      </c>
    </row>
    <row r="3145" spans="1:9" x14ac:dyDescent="0.25">
      <c r="A3145" s="8" t="s">
        <v>15183</v>
      </c>
      <c r="B3145" s="8" t="str">
        <f>LEFT(tb_MHDI[[#This Row],[Territorialidades]],(FIND("/",tb_MHDI[[#This Row],[Territorialidades]])-2))</f>
        <v>Monte Carmelo</v>
      </c>
      <c r="C3145" s="8" t="str">
        <f>LEFT(RIGHT(tb_MHDI[[#This Row],[Territorialidades]],3),2)</f>
        <v>MG</v>
      </c>
      <c r="D3145" s="8" t="str">
        <f>CONCATENATE(tb_MHDI[[#This Row],[Município]],"/",tb_MHDI[[#This Row],[UF]])</f>
        <v>Monte Carmelo/MG</v>
      </c>
      <c r="E3145" s="8">
        <v>0.72799999999999998</v>
      </c>
      <c r="F3145" s="8">
        <v>0.71599999999999997</v>
      </c>
      <c r="G3145" s="8">
        <v>0.86799999999999999</v>
      </c>
      <c r="H3145" s="8">
        <v>0.62</v>
      </c>
      <c r="I3145" s="9">
        <f>_xlfn.NUMBERVALUE(INDEX(tb_SVI[],MATCH(tb_MHDI[[#This Row],[mun_uf]],tb_SVI[city_name_uf],0),7),".")</f>
        <v>2010</v>
      </c>
    </row>
    <row r="3146" spans="1:9" x14ac:dyDescent="0.25">
      <c r="A3146" s="8" t="s">
        <v>15184</v>
      </c>
      <c r="B3146" s="8" t="str">
        <f>LEFT(tb_MHDI[[#This Row],[Territorialidades]],(FIND("/",tb_MHDI[[#This Row],[Territorialidades]])-2))</f>
        <v>Monte Castelo</v>
      </c>
      <c r="C3146" s="8" t="str">
        <f>LEFT(RIGHT(tb_MHDI[[#This Row],[Territorialidades]],3),2)</f>
        <v>SC</v>
      </c>
      <c r="D3146" s="8" t="str">
        <f>CONCATENATE(tb_MHDI[[#This Row],[Município]],"/",tb_MHDI[[#This Row],[UF]])</f>
        <v>Monte Castelo/SC</v>
      </c>
      <c r="E3146" s="8">
        <v>0.67500000000000004</v>
      </c>
      <c r="F3146" s="8">
        <v>0.64100000000000001</v>
      </c>
      <c r="G3146" s="8">
        <v>0.82599999999999996</v>
      </c>
      <c r="H3146" s="8">
        <v>0.58099999999999996</v>
      </c>
      <c r="I3146" s="9">
        <f>_xlfn.NUMBERVALUE(INDEX(tb_SVI[],MATCH(tb_MHDI[[#This Row],[mun_uf]],tb_SVI[city_name_uf],0),7),".")</f>
        <v>2010</v>
      </c>
    </row>
    <row r="3147" spans="1:9" x14ac:dyDescent="0.25">
      <c r="A3147" s="8" t="s">
        <v>15185</v>
      </c>
      <c r="B3147" s="8" t="str">
        <f>LEFT(tb_MHDI[[#This Row],[Territorialidades]],(FIND("/",tb_MHDI[[#This Row],[Territorialidades]])-2))</f>
        <v>Monte Castelo</v>
      </c>
      <c r="C3147" s="8" t="str">
        <f>LEFT(RIGHT(tb_MHDI[[#This Row],[Territorialidades]],3),2)</f>
        <v>SP</v>
      </c>
      <c r="D3147" s="8" t="str">
        <f>CONCATENATE(tb_MHDI[[#This Row],[Município]],"/",tb_MHDI[[#This Row],[UF]])</f>
        <v>Monte Castelo/SP</v>
      </c>
      <c r="E3147" s="8">
        <v>0.74099999999999999</v>
      </c>
      <c r="F3147" s="8">
        <v>0.70599999999999996</v>
      </c>
      <c r="G3147" s="8">
        <v>0.81399999999999995</v>
      </c>
      <c r="H3147" s="8">
        <v>0.70899999999999996</v>
      </c>
      <c r="I3147" s="9">
        <f>_xlfn.NUMBERVALUE(INDEX(tb_SVI[],MATCH(tb_MHDI[[#This Row],[mun_uf]],tb_SVI[city_name_uf],0),7),".")</f>
        <v>2010</v>
      </c>
    </row>
    <row r="3148" spans="1:9" x14ac:dyDescent="0.25">
      <c r="A3148" s="8" t="s">
        <v>15186</v>
      </c>
      <c r="B3148" s="8" t="str">
        <f>LEFT(tb_MHDI[[#This Row],[Territorialidades]],(FIND("/",tb_MHDI[[#This Row],[Territorialidades]])-2))</f>
        <v>Monte das Gameleiras</v>
      </c>
      <c r="C3148" s="8" t="str">
        <f>LEFT(RIGHT(tb_MHDI[[#This Row],[Territorialidades]],3),2)</f>
        <v>RN</v>
      </c>
      <c r="D3148" s="8" t="str">
        <f>CONCATENATE(tb_MHDI[[#This Row],[Município]],"/",tb_MHDI[[#This Row],[UF]])</f>
        <v>Monte das Gameleiras/RN</v>
      </c>
      <c r="E3148" s="8">
        <v>0.59799999999999998</v>
      </c>
      <c r="F3148" s="8">
        <v>0.56000000000000005</v>
      </c>
      <c r="G3148" s="8">
        <v>0.752</v>
      </c>
      <c r="H3148" s="8">
        <v>0.50900000000000001</v>
      </c>
      <c r="I3148" s="9">
        <f>_xlfn.NUMBERVALUE(INDEX(tb_SVI[],MATCH(tb_MHDI[[#This Row],[mun_uf]],tb_SVI[city_name_uf],0),7),".")</f>
        <v>2010</v>
      </c>
    </row>
    <row r="3149" spans="1:9" x14ac:dyDescent="0.25">
      <c r="A3149" s="8" t="s">
        <v>15187</v>
      </c>
      <c r="B3149" s="8" t="str">
        <f>LEFT(tb_MHDI[[#This Row],[Territorialidades]],(FIND("/",tb_MHDI[[#This Row],[Territorialidades]])-2))</f>
        <v>Monte do Carmo</v>
      </c>
      <c r="C3149" s="8" t="str">
        <f>LEFT(RIGHT(tb_MHDI[[#This Row],[Territorialidades]],3),2)</f>
        <v>TO</v>
      </c>
      <c r="D3149" s="8" t="str">
        <f>CONCATENATE(tb_MHDI[[#This Row],[Município]],"/",tb_MHDI[[#This Row],[UF]])</f>
        <v>Monte do Carmo/TO</v>
      </c>
      <c r="E3149" s="8">
        <v>0.622</v>
      </c>
      <c r="F3149" s="8">
        <v>0.60799999999999998</v>
      </c>
      <c r="G3149" s="8">
        <v>0.80800000000000005</v>
      </c>
      <c r="H3149" s="8">
        <v>0.48899999999999999</v>
      </c>
      <c r="I3149" s="9">
        <f>_xlfn.NUMBERVALUE(INDEX(tb_SVI[],MATCH(tb_MHDI[[#This Row],[mun_uf]],tb_SVI[city_name_uf],0),7),".")</f>
        <v>2010</v>
      </c>
    </row>
    <row r="3150" spans="1:9" x14ac:dyDescent="0.25">
      <c r="A3150" s="8" t="s">
        <v>15188</v>
      </c>
      <c r="B3150" s="8" t="str">
        <f>LEFT(tb_MHDI[[#This Row],[Territorialidades]],(FIND("/",tb_MHDI[[#This Row],[Territorialidades]])-2))</f>
        <v>Monte Formoso</v>
      </c>
      <c r="C3150" s="8" t="str">
        <f>LEFT(RIGHT(tb_MHDI[[#This Row],[Territorialidades]],3),2)</f>
        <v>MG</v>
      </c>
      <c r="D3150" s="8" t="str">
        <f>CONCATENATE(tb_MHDI[[#This Row],[Município]],"/",tb_MHDI[[#This Row],[UF]])</f>
        <v>Monte Formoso/MG</v>
      </c>
      <c r="E3150" s="8">
        <v>0.54100000000000004</v>
      </c>
      <c r="F3150" s="8">
        <v>0.52300000000000002</v>
      </c>
      <c r="G3150" s="8">
        <v>0.76500000000000001</v>
      </c>
      <c r="H3150" s="8">
        <v>0.39600000000000002</v>
      </c>
      <c r="I3150" s="9">
        <f>_xlfn.NUMBERVALUE(INDEX(tb_SVI[],MATCH(tb_MHDI[[#This Row],[mun_uf]],tb_SVI[city_name_uf],0),7),".")</f>
        <v>2010</v>
      </c>
    </row>
    <row r="3151" spans="1:9" x14ac:dyDescent="0.25">
      <c r="A3151" s="8" t="s">
        <v>15189</v>
      </c>
      <c r="B3151" s="8" t="str">
        <f>LEFT(tb_MHDI[[#This Row],[Territorialidades]],(FIND("/",tb_MHDI[[#This Row],[Territorialidades]])-2))</f>
        <v>Monte Horebe</v>
      </c>
      <c r="C3151" s="8" t="str">
        <f>LEFT(RIGHT(tb_MHDI[[#This Row],[Territorialidades]],3),2)</f>
        <v>PB</v>
      </c>
      <c r="D3151" s="8" t="str">
        <f>CONCATENATE(tb_MHDI[[#This Row],[Município]],"/",tb_MHDI[[#This Row],[UF]])</f>
        <v>Monte Horebe/PB</v>
      </c>
      <c r="E3151" s="8">
        <v>0.58699999999999997</v>
      </c>
      <c r="F3151" s="8">
        <v>0.57899999999999996</v>
      </c>
      <c r="G3151" s="8">
        <v>0.755</v>
      </c>
      <c r="H3151" s="8">
        <v>0.46300000000000002</v>
      </c>
      <c r="I3151" s="9">
        <f>_xlfn.NUMBERVALUE(INDEX(tb_SVI[],MATCH(tb_MHDI[[#This Row],[mun_uf]],tb_SVI[city_name_uf],0),7),".")</f>
        <v>2010</v>
      </c>
    </row>
    <row r="3152" spans="1:9" x14ac:dyDescent="0.25">
      <c r="A3152" s="8" t="s">
        <v>15190</v>
      </c>
      <c r="B3152" s="8" t="str">
        <f>LEFT(tb_MHDI[[#This Row],[Territorialidades]],(FIND("/",tb_MHDI[[#This Row],[Territorialidades]])-2))</f>
        <v>Monteiro Lobato</v>
      </c>
      <c r="C3152" s="8" t="str">
        <f>LEFT(RIGHT(tb_MHDI[[#This Row],[Territorialidades]],3),2)</f>
        <v>SP</v>
      </c>
      <c r="D3152" s="8" t="str">
        <f>CONCATENATE(tb_MHDI[[#This Row],[Município]],"/",tb_MHDI[[#This Row],[UF]])</f>
        <v>Monteiro Lobato/SP</v>
      </c>
      <c r="E3152" s="8">
        <v>0.71</v>
      </c>
      <c r="F3152" s="8">
        <v>0.69199999999999995</v>
      </c>
      <c r="G3152" s="8">
        <v>0.82599999999999996</v>
      </c>
      <c r="H3152" s="8">
        <v>0.627</v>
      </c>
      <c r="I3152" s="9">
        <f>_xlfn.NUMBERVALUE(INDEX(tb_SVI[],MATCH(tb_MHDI[[#This Row],[mun_uf]],tb_SVI[city_name_uf],0),7),".")</f>
        <v>2010</v>
      </c>
    </row>
    <row r="3153" spans="1:9" x14ac:dyDescent="0.25">
      <c r="A3153" s="8" t="s">
        <v>15191</v>
      </c>
      <c r="B3153" s="8" t="str">
        <f>LEFT(tb_MHDI[[#This Row],[Territorialidades]],(FIND("/",tb_MHDI[[#This Row],[Territorialidades]])-2))</f>
        <v>Monteiro</v>
      </c>
      <c r="C3153" s="8" t="str">
        <f>LEFT(RIGHT(tb_MHDI[[#This Row],[Territorialidades]],3),2)</f>
        <v>PB</v>
      </c>
      <c r="D3153" s="8" t="str">
        <f>CONCATENATE(tb_MHDI[[#This Row],[Município]],"/",tb_MHDI[[#This Row],[UF]])</f>
        <v>Monteiro/PB</v>
      </c>
      <c r="E3153" s="8">
        <v>0.628</v>
      </c>
      <c r="F3153" s="8">
        <v>0.625</v>
      </c>
      <c r="G3153" s="8">
        <v>0.70899999999999996</v>
      </c>
      <c r="H3153" s="8">
        <v>0.55800000000000005</v>
      </c>
      <c r="I3153" s="9">
        <f>_xlfn.NUMBERVALUE(INDEX(tb_SVI[],MATCH(tb_MHDI[[#This Row],[mun_uf]],tb_SVI[city_name_uf],0),7),".")</f>
        <v>2010</v>
      </c>
    </row>
    <row r="3154" spans="1:9" x14ac:dyDescent="0.25">
      <c r="A3154" s="8" t="s">
        <v>15192</v>
      </c>
      <c r="B3154" s="8" t="str">
        <f>LEFT(tb_MHDI[[#This Row],[Territorialidades]],(FIND("/",tb_MHDI[[#This Row],[Territorialidades]])-2))</f>
        <v>Monteirópolis</v>
      </c>
      <c r="C3154" s="8" t="str">
        <f>LEFT(RIGHT(tb_MHDI[[#This Row],[Territorialidades]],3),2)</f>
        <v>AL</v>
      </c>
      <c r="D3154" s="8" t="str">
        <f>CONCATENATE(tb_MHDI[[#This Row],[Município]],"/",tb_MHDI[[#This Row],[UF]])</f>
        <v>Monteirópolis/AL</v>
      </c>
      <c r="E3154" s="8">
        <v>0.53900000000000003</v>
      </c>
      <c r="F3154" s="8">
        <v>0.497</v>
      </c>
      <c r="G3154" s="8">
        <v>0.71</v>
      </c>
      <c r="H3154" s="8">
        <v>0.443</v>
      </c>
      <c r="I3154" s="9">
        <f>_xlfn.NUMBERVALUE(INDEX(tb_SVI[],MATCH(tb_MHDI[[#This Row],[mun_uf]],tb_SVI[city_name_uf],0),7),".")</f>
        <v>2010</v>
      </c>
    </row>
    <row r="3155" spans="1:9" x14ac:dyDescent="0.25">
      <c r="A3155" s="8" t="s">
        <v>15193</v>
      </c>
      <c r="B3155" s="8" t="str">
        <f>LEFT(tb_MHDI[[#This Row],[Territorialidades]],(FIND("/",tb_MHDI[[#This Row],[Territorialidades]])-2))</f>
        <v>Monte Mor</v>
      </c>
      <c r="C3155" s="8" t="str">
        <f>LEFT(RIGHT(tb_MHDI[[#This Row],[Territorialidades]],3),2)</f>
        <v>SP</v>
      </c>
      <c r="D3155" s="8" t="str">
        <f>CONCATENATE(tb_MHDI[[#This Row],[Município]],"/",tb_MHDI[[#This Row],[UF]])</f>
        <v>Monte Mor/SP</v>
      </c>
      <c r="E3155" s="8">
        <v>0.73299999999999998</v>
      </c>
      <c r="F3155" s="8">
        <v>0.71299999999999997</v>
      </c>
      <c r="G3155" s="8">
        <v>0.86299999999999999</v>
      </c>
      <c r="H3155" s="8">
        <v>0.63900000000000001</v>
      </c>
      <c r="I3155" s="9">
        <f>_xlfn.NUMBERVALUE(INDEX(tb_SVI[],MATCH(tb_MHDI[[#This Row],[mun_uf]],tb_SVI[city_name_uf],0),7),".")</f>
        <v>2010</v>
      </c>
    </row>
    <row r="3156" spans="1:9" x14ac:dyDescent="0.25">
      <c r="A3156" s="8" t="s">
        <v>15194</v>
      </c>
      <c r="B3156" s="8" t="str">
        <f>LEFT(tb_MHDI[[#This Row],[Territorialidades]],(FIND("/",tb_MHDI[[#This Row],[Territorialidades]])-2))</f>
        <v>Monte Negro</v>
      </c>
      <c r="C3156" s="8" t="str">
        <f>LEFT(RIGHT(tb_MHDI[[#This Row],[Territorialidades]],3),2)</f>
        <v>RO</v>
      </c>
      <c r="D3156" s="8" t="str">
        <f>CONCATENATE(tb_MHDI[[#This Row],[Município]],"/",tb_MHDI[[#This Row],[UF]])</f>
        <v>Monte Negro/RO</v>
      </c>
      <c r="E3156" s="8">
        <v>0.60699999999999998</v>
      </c>
      <c r="F3156" s="8">
        <v>0.64500000000000002</v>
      </c>
      <c r="G3156" s="8">
        <v>0.76200000000000001</v>
      </c>
      <c r="H3156" s="8">
        <v>0.45400000000000001</v>
      </c>
      <c r="I3156" s="9">
        <f>_xlfn.NUMBERVALUE(INDEX(tb_SVI[],MATCH(tb_MHDI[[#This Row],[mun_uf]],tb_SVI[city_name_uf],0),7),".")</f>
        <v>2010</v>
      </c>
    </row>
    <row r="3157" spans="1:9" x14ac:dyDescent="0.25">
      <c r="A3157" s="8" t="s">
        <v>15195</v>
      </c>
      <c r="B3157" s="8" t="str">
        <f>LEFT(tb_MHDI[[#This Row],[Territorialidades]],(FIND("/",tb_MHDI[[#This Row],[Territorialidades]])-2))</f>
        <v>Montenegro</v>
      </c>
      <c r="C3157" s="8" t="str">
        <f>LEFT(RIGHT(tb_MHDI[[#This Row],[Territorialidades]],3),2)</f>
        <v>RS</v>
      </c>
      <c r="D3157" s="8" t="str">
        <f>CONCATENATE(tb_MHDI[[#This Row],[Município]],"/",tb_MHDI[[#This Row],[UF]])</f>
        <v>Montenegro/RS</v>
      </c>
      <c r="E3157" s="8">
        <v>0.755</v>
      </c>
      <c r="F3157" s="8">
        <v>0.76100000000000001</v>
      </c>
      <c r="G3157" s="8">
        <v>0.86599999999999999</v>
      </c>
      <c r="H3157" s="8">
        <v>0.65400000000000003</v>
      </c>
      <c r="I3157" s="9">
        <f>_xlfn.NUMBERVALUE(INDEX(tb_SVI[],MATCH(tb_MHDI[[#This Row],[mun_uf]],tb_SVI[city_name_uf],0),7),".")</f>
        <v>2010</v>
      </c>
    </row>
    <row r="3158" spans="1:9" x14ac:dyDescent="0.25">
      <c r="A3158" s="8" t="s">
        <v>15196</v>
      </c>
      <c r="B3158" s="8" t="str">
        <f>LEFT(tb_MHDI[[#This Row],[Territorialidades]],(FIND("/",tb_MHDI[[#This Row],[Territorialidades]])-2))</f>
        <v>Montes Altos</v>
      </c>
      <c r="C3158" s="8" t="str">
        <f>LEFT(RIGHT(tb_MHDI[[#This Row],[Territorialidades]],3),2)</f>
        <v>MA</v>
      </c>
      <c r="D3158" s="8" t="str">
        <f>CONCATENATE(tb_MHDI[[#This Row],[Município]],"/",tb_MHDI[[#This Row],[UF]])</f>
        <v>Montes Altos/MA</v>
      </c>
      <c r="E3158" s="8">
        <v>0.57499999999999996</v>
      </c>
      <c r="F3158" s="8">
        <v>0.53400000000000003</v>
      </c>
      <c r="G3158" s="8">
        <v>0.73199999999999998</v>
      </c>
      <c r="H3158" s="8">
        <v>0.48599999999999999</v>
      </c>
      <c r="I3158" s="9">
        <f>_xlfn.NUMBERVALUE(INDEX(tb_SVI[],MATCH(tb_MHDI[[#This Row],[mun_uf]],tb_SVI[city_name_uf],0),7),".")</f>
        <v>2010</v>
      </c>
    </row>
    <row r="3159" spans="1:9" x14ac:dyDescent="0.25">
      <c r="A3159" s="8" t="s">
        <v>15197</v>
      </c>
      <c r="B3159" s="8" t="str">
        <f>LEFT(tb_MHDI[[#This Row],[Territorialidades]],(FIND("/",tb_MHDI[[#This Row],[Territorialidades]])-2))</f>
        <v>Monte Santo</v>
      </c>
      <c r="C3159" s="8" t="str">
        <f>LEFT(RIGHT(tb_MHDI[[#This Row],[Territorialidades]],3),2)</f>
        <v>BA</v>
      </c>
      <c r="D3159" s="8" t="str">
        <f>CONCATENATE(tb_MHDI[[#This Row],[Município]],"/",tb_MHDI[[#This Row],[UF]])</f>
        <v>Monte Santo/BA</v>
      </c>
      <c r="E3159" s="8">
        <v>0.50600000000000001</v>
      </c>
      <c r="F3159" s="8">
        <v>0.51500000000000001</v>
      </c>
      <c r="G3159" s="8">
        <v>0.69899999999999995</v>
      </c>
      <c r="H3159" s="8">
        <v>0.35899999999999999</v>
      </c>
      <c r="I3159" s="9">
        <f>_xlfn.NUMBERVALUE(INDEX(tb_SVI[],MATCH(tb_MHDI[[#This Row],[mun_uf]],tb_SVI[city_name_uf],0),7),".")</f>
        <v>2010</v>
      </c>
    </row>
    <row r="3160" spans="1:9" x14ac:dyDescent="0.25">
      <c r="A3160" s="8" t="s">
        <v>15198</v>
      </c>
      <c r="B3160" s="8" t="str">
        <f>LEFT(tb_MHDI[[#This Row],[Territorialidades]],(FIND("/",tb_MHDI[[#This Row],[Territorialidades]])-2))</f>
        <v>Monte Santo de Minas</v>
      </c>
      <c r="C3160" s="8" t="str">
        <f>LEFT(RIGHT(tb_MHDI[[#This Row],[Territorialidades]],3),2)</f>
        <v>MG</v>
      </c>
      <c r="D3160" s="8" t="str">
        <f>CONCATENATE(tb_MHDI[[#This Row],[Município]],"/",tb_MHDI[[#This Row],[UF]])</f>
        <v>Monte Santo de Minas/MG</v>
      </c>
      <c r="E3160" s="8">
        <v>0.71</v>
      </c>
      <c r="F3160" s="8">
        <v>0.68899999999999995</v>
      </c>
      <c r="G3160" s="8">
        <v>0.874</v>
      </c>
      <c r="H3160" s="8">
        <v>0.59499999999999997</v>
      </c>
      <c r="I3160" s="9">
        <f>_xlfn.NUMBERVALUE(INDEX(tb_SVI[],MATCH(tb_MHDI[[#This Row],[mun_uf]],tb_SVI[city_name_uf],0),7),".")</f>
        <v>2010</v>
      </c>
    </row>
    <row r="3161" spans="1:9" x14ac:dyDescent="0.25">
      <c r="A3161" s="8" t="s">
        <v>15199</v>
      </c>
      <c r="B3161" s="8" t="str">
        <f>LEFT(tb_MHDI[[#This Row],[Territorialidades]],(FIND("/",tb_MHDI[[#This Row],[Territorialidades]])-2))</f>
        <v>Monte Santo do Tocantins</v>
      </c>
      <c r="C3161" s="8" t="str">
        <f>LEFT(RIGHT(tb_MHDI[[#This Row],[Territorialidades]],3),2)</f>
        <v>TO</v>
      </c>
      <c r="D3161" s="8" t="str">
        <f>CONCATENATE(tb_MHDI[[#This Row],[Município]],"/",tb_MHDI[[#This Row],[UF]])</f>
        <v>Monte Santo do Tocantins/TO</v>
      </c>
      <c r="E3161" s="8">
        <v>0.62</v>
      </c>
      <c r="F3161" s="8">
        <v>0.57199999999999995</v>
      </c>
      <c r="G3161" s="8">
        <v>0.76</v>
      </c>
      <c r="H3161" s="8">
        <v>0.54700000000000004</v>
      </c>
      <c r="I3161" s="9">
        <f>_xlfn.NUMBERVALUE(INDEX(tb_SVI[],MATCH(tb_MHDI[[#This Row],[mun_uf]],tb_SVI[city_name_uf],0),7),".")</f>
        <v>2010</v>
      </c>
    </row>
    <row r="3162" spans="1:9" x14ac:dyDescent="0.25">
      <c r="A3162" s="8" t="s">
        <v>15200</v>
      </c>
      <c r="B3162" s="8" t="str">
        <f>LEFT(tb_MHDI[[#This Row],[Territorialidades]],(FIND("/",tb_MHDI[[#This Row],[Territorialidades]])-2))</f>
        <v>Montes Claros de Goiás</v>
      </c>
      <c r="C3162" s="8" t="str">
        <f>LEFT(RIGHT(tb_MHDI[[#This Row],[Territorialidades]],3),2)</f>
        <v>GO</v>
      </c>
      <c r="D3162" s="8" t="str">
        <f>CONCATENATE(tb_MHDI[[#This Row],[Município]],"/",tb_MHDI[[#This Row],[UF]])</f>
        <v>Montes Claros de Goiás/GO</v>
      </c>
      <c r="E3162" s="8">
        <v>0.70699999999999996</v>
      </c>
      <c r="F3162" s="8">
        <v>0.70399999999999996</v>
      </c>
      <c r="G3162" s="8">
        <v>0.80600000000000005</v>
      </c>
      <c r="H3162" s="8">
        <v>0.622</v>
      </c>
      <c r="I3162" s="9">
        <f>_xlfn.NUMBERVALUE(INDEX(tb_SVI[],MATCH(tb_MHDI[[#This Row],[mun_uf]],tb_SVI[city_name_uf],0),7),".")</f>
        <v>2010</v>
      </c>
    </row>
    <row r="3163" spans="1:9" x14ac:dyDescent="0.25">
      <c r="A3163" s="8" t="s">
        <v>15201</v>
      </c>
      <c r="B3163" s="8" t="str">
        <f>LEFT(tb_MHDI[[#This Row],[Territorialidades]],(FIND("/",tb_MHDI[[#This Row],[Territorialidades]])-2))</f>
        <v>Montes Claros</v>
      </c>
      <c r="C3163" s="8" t="str">
        <f>LEFT(RIGHT(tb_MHDI[[#This Row],[Territorialidades]],3),2)</f>
        <v>MG</v>
      </c>
      <c r="D3163" s="8" t="str">
        <f>CONCATENATE(tb_MHDI[[#This Row],[Município]],"/",tb_MHDI[[#This Row],[UF]])</f>
        <v>Montes Claros/MG</v>
      </c>
      <c r="E3163" s="8">
        <v>0.77</v>
      </c>
      <c r="F3163" s="8">
        <v>0.70699999999999996</v>
      </c>
      <c r="G3163" s="8">
        <v>0.86799999999999999</v>
      </c>
      <c r="H3163" s="8">
        <v>0.74399999999999999</v>
      </c>
      <c r="I3163" s="9">
        <f>_xlfn.NUMBERVALUE(INDEX(tb_SVI[],MATCH(tb_MHDI[[#This Row],[mun_uf]],tb_SVI[city_name_uf],0),7),".")</f>
        <v>2010</v>
      </c>
    </row>
    <row r="3164" spans="1:9" x14ac:dyDescent="0.25">
      <c r="A3164" s="8" t="s">
        <v>15202</v>
      </c>
      <c r="B3164" s="8" t="str">
        <f>LEFT(tb_MHDI[[#This Row],[Territorialidades]],(FIND("/",tb_MHDI[[#This Row],[Territorialidades]])-2))</f>
        <v>Monte Sião</v>
      </c>
      <c r="C3164" s="8" t="str">
        <f>LEFT(RIGHT(tb_MHDI[[#This Row],[Territorialidades]],3),2)</f>
        <v>MG</v>
      </c>
      <c r="D3164" s="8" t="str">
        <f>CONCATENATE(tb_MHDI[[#This Row],[Município]],"/",tb_MHDI[[#This Row],[UF]])</f>
        <v>Monte Sião/MG</v>
      </c>
      <c r="E3164" s="8">
        <v>0.72399999999999998</v>
      </c>
      <c r="F3164" s="8">
        <v>0.73199999999999998</v>
      </c>
      <c r="G3164" s="8">
        <v>0.878</v>
      </c>
      <c r="H3164" s="8">
        <v>0.59</v>
      </c>
      <c r="I3164" s="9">
        <f>_xlfn.NUMBERVALUE(INDEX(tb_SVI[],MATCH(tb_MHDI[[#This Row],[mun_uf]],tb_SVI[city_name_uf],0),7),".")</f>
        <v>2010</v>
      </c>
    </row>
    <row r="3165" spans="1:9" x14ac:dyDescent="0.25">
      <c r="A3165" s="8" t="s">
        <v>15203</v>
      </c>
      <c r="B3165" s="8" t="str">
        <f>LEFT(tb_MHDI[[#This Row],[Territorialidades]],(FIND("/",tb_MHDI[[#This Row],[Territorialidades]])-2))</f>
        <v>Montezuma</v>
      </c>
      <c r="C3165" s="8" t="str">
        <f>LEFT(RIGHT(tb_MHDI[[#This Row],[Territorialidades]],3),2)</f>
        <v>MG</v>
      </c>
      <c r="D3165" s="8" t="str">
        <f>CONCATENATE(tb_MHDI[[#This Row],[Município]],"/",tb_MHDI[[#This Row],[UF]])</f>
        <v>Montezuma/MG</v>
      </c>
      <c r="E3165" s="8">
        <v>0.58699999999999997</v>
      </c>
      <c r="F3165" s="8">
        <v>0.58699999999999997</v>
      </c>
      <c r="G3165" s="8">
        <v>0.80900000000000005</v>
      </c>
      <c r="H3165" s="8">
        <v>0.42499999999999999</v>
      </c>
      <c r="I3165" s="9">
        <f>_xlfn.NUMBERVALUE(INDEX(tb_SVI[],MATCH(tb_MHDI[[#This Row],[mun_uf]],tb_SVI[city_name_uf],0),7),".")</f>
        <v>2010</v>
      </c>
    </row>
    <row r="3166" spans="1:9" x14ac:dyDescent="0.25">
      <c r="A3166" s="8" t="s">
        <v>15204</v>
      </c>
      <c r="B3166" s="8" t="str">
        <f>LEFT(tb_MHDI[[#This Row],[Territorialidades]],(FIND("/",tb_MHDI[[#This Row],[Territorialidades]])-2))</f>
        <v>Montividiu do Norte</v>
      </c>
      <c r="C3166" s="8" t="str">
        <f>LEFT(RIGHT(tb_MHDI[[#This Row],[Territorialidades]],3),2)</f>
        <v>GO</v>
      </c>
      <c r="D3166" s="8" t="str">
        <f>CONCATENATE(tb_MHDI[[#This Row],[Município]],"/",tb_MHDI[[#This Row],[UF]])</f>
        <v>Montividiu do Norte/GO</v>
      </c>
      <c r="E3166" s="8">
        <v>0.61299999999999999</v>
      </c>
      <c r="F3166" s="8">
        <v>0.57799999999999996</v>
      </c>
      <c r="G3166" s="8">
        <v>0.81599999999999995</v>
      </c>
      <c r="H3166" s="8">
        <v>0.48799999999999999</v>
      </c>
      <c r="I3166" s="9">
        <f>_xlfn.NUMBERVALUE(INDEX(tb_SVI[],MATCH(tb_MHDI[[#This Row],[mun_uf]],tb_SVI[city_name_uf],0),7),".")</f>
        <v>2010</v>
      </c>
    </row>
    <row r="3167" spans="1:9" x14ac:dyDescent="0.25">
      <c r="A3167" s="8" t="s">
        <v>15205</v>
      </c>
      <c r="B3167" s="8" t="str">
        <f>LEFT(tb_MHDI[[#This Row],[Territorialidades]],(FIND("/",tb_MHDI[[#This Row],[Territorialidades]])-2))</f>
        <v>Montividiu</v>
      </c>
      <c r="C3167" s="8" t="str">
        <f>LEFT(RIGHT(tb_MHDI[[#This Row],[Territorialidades]],3),2)</f>
        <v>GO</v>
      </c>
      <c r="D3167" s="8" t="str">
        <f>CONCATENATE(tb_MHDI[[#This Row],[Município]],"/",tb_MHDI[[#This Row],[UF]])</f>
        <v>Montividiu/GO</v>
      </c>
      <c r="E3167" s="8">
        <v>0.73299999999999998</v>
      </c>
      <c r="F3167" s="8">
        <v>0.73799999999999999</v>
      </c>
      <c r="G3167" s="8">
        <v>0.82699999999999996</v>
      </c>
      <c r="H3167" s="8">
        <v>0.64400000000000002</v>
      </c>
      <c r="I3167" s="9">
        <f>_xlfn.NUMBERVALUE(INDEX(tb_SVI[],MATCH(tb_MHDI[[#This Row],[mun_uf]],tb_SVI[city_name_uf],0),7),".")</f>
        <v>2010</v>
      </c>
    </row>
    <row r="3168" spans="1:9" x14ac:dyDescent="0.25">
      <c r="A3168" s="8" t="s">
        <v>15206</v>
      </c>
      <c r="B3168" s="8" t="str">
        <f>LEFT(tb_MHDI[[#This Row],[Territorialidades]],(FIND("/",tb_MHDI[[#This Row],[Territorialidades]])-2))</f>
        <v>Morada Nova</v>
      </c>
      <c r="C3168" s="8" t="str">
        <f>LEFT(RIGHT(tb_MHDI[[#This Row],[Territorialidades]],3),2)</f>
        <v>CE</v>
      </c>
      <c r="D3168" s="8" t="str">
        <f>CONCATENATE(tb_MHDI[[#This Row],[Município]],"/",tb_MHDI[[#This Row],[UF]])</f>
        <v>Morada Nova/CE</v>
      </c>
      <c r="E3168" s="8">
        <v>0.61</v>
      </c>
      <c r="F3168" s="8">
        <v>0.56899999999999995</v>
      </c>
      <c r="G3168" s="8">
        <v>0.75800000000000001</v>
      </c>
      <c r="H3168" s="8">
        <v>0.52500000000000002</v>
      </c>
      <c r="I3168" s="9">
        <f>_xlfn.NUMBERVALUE(INDEX(tb_SVI[],MATCH(tb_MHDI[[#This Row],[mun_uf]],tb_SVI[city_name_uf],0),7),".")</f>
        <v>2010</v>
      </c>
    </row>
    <row r="3169" spans="1:9" x14ac:dyDescent="0.25">
      <c r="A3169" s="8" t="s">
        <v>15207</v>
      </c>
      <c r="B3169" s="8" t="str">
        <f>LEFT(tb_MHDI[[#This Row],[Territorialidades]],(FIND("/",tb_MHDI[[#This Row],[Territorialidades]])-2))</f>
        <v>Morada Nova de Minas</v>
      </c>
      <c r="C3169" s="8" t="str">
        <f>LEFT(RIGHT(tb_MHDI[[#This Row],[Territorialidades]],3),2)</f>
        <v>MG</v>
      </c>
      <c r="D3169" s="8" t="str">
        <f>CONCATENATE(tb_MHDI[[#This Row],[Município]],"/",tb_MHDI[[#This Row],[UF]])</f>
        <v>Morada Nova de Minas/MG</v>
      </c>
      <c r="E3169" s="8">
        <v>0.69599999999999995</v>
      </c>
      <c r="F3169" s="8">
        <v>0.68799999999999994</v>
      </c>
      <c r="G3169" s="8">
        <v>0.83</v>
      </c>
      <c r="H3169" s="8">
        <v>0.59</v>
      </c>
      <c r="I3169" s="9">
        <f>_xlfn.NUMBERVALUE(INDEX(tb_SVI[],MATCH(tb_MHDI[[#This Row],[mun_uf]],tb_SVI[city_name_uf],0),7),".")</f>
        <v>2010</v>
      </c>
    </row>
    <row r="3170" spans="1:9" x14ac:dyDescent="0.25">
      <c r="A3170" s="8" t="s">
        <v>15208</v>
      </c>
      <c r="B3170" s="8" t="str">
        <f>LEFT(tb_MHDI[[#This Row],[Territorialidades]],(FIND("/",tb_MHDI[[#This Row],[Territorialidades]])-2))</f>
        <v>Moraújo</v>
      </c>
      <c r="C3170" s="8" t="str">
        <f>LEFT(RIGHT(tb_MHDI[[#This Row],[Territorialidades]],3),2)</f>
        <v>CE</v>
      </c>
      <c r="D3170" s="8" t="str">
        <f>CONCATENATE(tb_MHDI[[#This Row],[Município]],"/",tb_MHDI[[#This Row],[UF]])</f>
        <v>Moraújo/CE</v>
      </c>
      <c r="E3170" s="8">
        <v>0.58099999999999996</v>
      </c>
      <c r="F3170" s="8">
        <v>0.495</v>
      </c>
      <c r="G3170" s="8">
        <v>0.76800000000000002</v>
      </c>
      <c r="H3170" s="8">
        <v>0.51600000000000001</v>
      </c>
      <c r="I3170" s="9">
        <f>_xlfn.NUMBERVALUE(INDEX(tb_SVI[],MATCH(tb_MHDI[[#This Row],[mun_uf]],tb_SVI[city_name_uf],0),7),".")</f>
        <v>2010</v>
      </c>
    </row>
    <row r="3171" spans="1:9" x14ac:dyDescent="0.25">
      <c r="A3171" s="8" t="s">
        <v>15209</v>
      </c>
      <c r="B3171" s="8" t="str">
        <f>LEFT(tb_MHDI[[#This Row],[Territorialidades]],(FIND("/",tb_MHDI[[#This Row],[Territorialidades]])-2))</f>
        <v>Moreilândia</v>
      </c>
      <c r="C3171" s="8" t="str">
        <f>LEFT(RIGHT(tb_MHDI[[#This Row],[Territorialidades]],3),2)</f>
        <v>PE</v>
      </c>
      <c r="D3171" s="8" t="str">
        <f>CONCATENATE(tb_MHDI[[#This Row],[Município]],"/",tb_MHDI[[#This Row],[UF]])</f>
        <v>Moreilândia/PE</v>
      </c>
      <c r="E3171" s="8">
        <v>0.6</v>
      </c>
      <c r="F3171" s="8">
        <v>0.52200000000000002</v>
      </c>
      <c r="G3171" s="8">
        <v>0.76800000000000002</v>
      </c>
      <c r="H3171" s="8">
        <v>0.54</v>
      </c>
      <c r="I3171" s="9">
        <f>_xlfn.NUMBERVALUE(INDEX(tb_SVI[],MATCH(tb_MHDI[[#This Row],[mun_uf]],tb_SVI[city_name_uf],0),7),".")</f>
        <v>2010</v>
      </c>
    </row>
    <row r="3172" spans="1:9" x14ac:dyDescent="0.25">
      <c r="A3172" s="8" t="s">
        <v>15210</v>
      </c>
      <c r="B3172" s="8" t="str">
        <f>LEFT(tb_MHDI[[#This Row],[Territorialidades]],(FIND("/",tb_MHDI[[#This Row],[Territorialidades]])-2))</f>
        <v>Moreira Sales</v>
      </c>
      <c r="C3172" s="8" t="str">
        <f>LEFT(RIGHT(tb_MHDI[[#This Row],[Territorialidades]],3),2)</f>
        <v>PR</v>
      </c>
      <c r="D3172" s="8" t="str">
        <f>CONCATENATE(tb_MHDI[[#This Row],[Município]],"/",tb_MHDI[[#This Row],[UF]])</f>
        <v>Moreira Sales/PR</v>
      </c>
      <c r="E3172" s="8">
        <v>0.67500000000000004</v>
      </c>
      <c r="F3172" s="8">
        <v>0.67300000000000004</v>
      </c>
      <c r="G3172" s="8">
        <v>0.80200000000000005</v>
      </c>
      <c r="H3172" s="8">
        <v>0.56999999999999995</v>
      </c>
      <c r="I3172" s="9">
        <f>_xlfn.NUMBERVALUE(INDEX(tb_SVI[],MATCH(tb_MHDI[[#This Row],[mun_uf]],tb_SVI[city_name_uf],0),7),".")</f>
        <v>2010</v>
      </c>
    </row>
    <row r="3173" spans="1:9" x14ac:dyDescent="0.25">
      <c r="A3173" s="8" t="s">
        <v>15211</v>
      </c>
      <c r="B3173" s="8" t="str">
        <f>LEFT(tb_MHDI[[#This Row],[Territorialidades]],(FIND("/",tb_MHDI[[#This Row],[Territorialidades]])-2))</f>
        <v>Moreno</v>
      </c>
      <c r="C3173" s="8" t="str">
        <f>LEFT(RIGHT(tb_MHDI[[#This Row],[Territorialidades]],3),2)</f>
        <v>PE</v>
      </c>
      <c r="D3173" s="8" t="str">
        <f>CONCATENATE(tb_MHDI[[#This Row],[Município]],"/",tb_MHDI[[#This Row],[UF]])</f>
        <v>Moreno/PE</v>
      </c>
      <c r="E3173" s="8">
        <v>0.65200000000000002</v>
      </c>
      <c r="F3173" s="8">
        <v>0.61</v>
      </c>
      <c r="G3173" s="8">
        <v>0.80500000000000005</v>
      </c>
      <c r="H3173" s="8">
        <v>0.56399999999999995</v>
      </c>
      <c r="I3173" s="9">
        <f>_xlfn.NUMBERVALUE(INDEX(tb_SVI[],MATCH(tb_MHDI[[#This Row],[mun_uf]],tb_SVI[city_name_uf],0),7),".")</f>
        <v>2010</v>
      </c>
    </row>
    <row r="3174" spans="1:9" x14ac:dyDescent="0.25">
      <c r="A3174" s="8" t="s">
        <v>15212</v>
      </c>
      <c r="B3174" s="8" t="str">
        <f>LEFT(tb_MHDI[[#This Row],[Territorialidades]],(FIND("/",tb_MHDI[[#This Row],[Territorialidades]])-2))</f>
        <v>Mormaço</v>
      </c>
      <c r="C3174" s="8" t="str">
        <f>LEFT(RIGHT(tb_MHDI[[#This Row],[Territorialidades]],3),2)</f>
        <v>RS</v>
      </c>
      <c r="D3174" s="8" t="str">
        <f>CONCATENATE(tb_MHDI[[#This Row],[Município]],"/",tb_MHDI[[#This Row],[UF]])</f>
        <v>Mormaço/RS</v>
      </c>
      <c r="E3174" s="8">
        <v>0.71399999999999997</v>
      </c>
      <c r="F3174" s="8">
        <v>0.73499999999999999</v>
      </c>
      <c r="G3174" s="8">
        <v>0.86</v>
      </c>
      <c r="H3174" s="8">
        <v>0.57599999999999996</v>
      </c>
      <c r="I3174" s="9">
        <f>_xlfn.NUMBERVALUE(INDEX(tb_SVI[],MATCH(tb_MHDI[[#This Row],[mun_uf]],tb_SVI[city_name_uf],0),7),".")</f>
        <v>2010</v>
      </c>
    </row>
    <row r="3175" spans="1:9" x14ac:dyDescent="0.25">
      <c r="A3175" s="8" t="s">
        <v>15213</v>
      </c>
      <c r="B3175" s="8" t="str">
        <f>LEFT(tb_MHDI[[#This Row],[Territorialidades]],(FIND("/",tb_MHDI[[#This Row],[Territorialidades]])-2))</f>
        <v>Morpará</v>
      </c>
      <c r="C3175" s="8" t="str">
        <f>LEFT(RIGHT(tb_MHDI[[#This Row],[Territorialidades]],3),2)</f>
        <v>BA</v>
      </c>
      <c r="D3175" s="8" t="str">
        <f>CONCATENATE(tb_MHDI[[#This Row],[Município]],"/",tb_MHDI[[#This Row],[UF]])</f>
        <v>Morpará/BA</v>
      </c>
      <c r="E3175" s="8">
        <v>0.55800000000000005</v>
      </c>
      <c r="F3175" s="8">
        <v>0.53600000000000003</v>
      </c>
      <c r="G3175" s="8">
        <v>0.73199999999999998</v>
      </c>
      <c r="H3175" s="8">
        <v>0.44400000000000001</v>
      </c>
      <c r="I3175" s="9">
        <f>_xlfn.NUMBERVALUE(INDEX(tb_SVI[],MATCH(tb_MHDI[[#This Row],[mun_uf]],tb_SVI[city_name_uf],0),7),".")</f>
        <v>2010</v>
      </c>
    </row>
    <row r="3176" spans="1:9" x14ac:dyDescent="0.25">
      <c r="A3176" s="8" t="s">
        <v>15214</v>
      </c>
      <c r="B3176" s="8" t="str">
        <f>LEFT(tb_MHDI[[#This Row],[Territorialidades]],(FIND("/",tb_MHDI[[#This Row],[Territorialidades]])-2))</f>
        <v>Morretes</v>
      </c>
      <c r="C3176" s="8" t="str">
        <f>LEFT(RIGHT(tb_MHDI[[#This Row],[Territorialidades]],3),2)</f>
        <v>PR</v>
      </c>
      <c r="D3176" s="8" t="str">
        <f>CONCATENATE(tb_MHDI[[#This Row],[Município]],"/",tb_MHDI[[#This Row],[UF]])</f>
        <v>Morretes/PR</v>
      </c>
      <c r="E3176" s="8">
        <v>0.68600000000000005</v>
      </c>
      <c r="F3176" s="8">
        <v>0.71</v>
      </c>
      <c r="G3176" s="8">
        <v>0.83699999999999997</v>
      </c>
      <c r="H3176" s="8">
        <v>0.54400000000000004</v>
      </c>
      <c r="I3176" s="9">
        <f>_xlfn.NUMBERVALUE(INDEX(tb_SVI[],MATCH(tb_MHDI[[#This Row],[mun_uf]],tb_SVI[city_name_uf],0),7),".")</f>
        <v>2010</v>
      </c>
    </row>
    <row r="3177" spans="1:9" x14ac:dyDescent="0.25">
      <c r="A3177" s="8" t="s">
        <v>15215</v>
      </c>
      <c r="B3177" s="8" t="str">
        <f>LEFT(tb_MHDI[[#This Row],[Territorialidades]],(FIND("/",tb_MHDI[[#This Row],[Territorialidades]])-2))</f>
        <v>Morrinhos</v>
      </c>
      <c r="C3177" s="8" t="str">
        <f>LEFT(RIGHT(tb_MHDI[[#This Row],[Territorialidades]],3),2)</f>
        <v>CE</v>
      </c>
      <c r="D3177" s="8" t="str">
        <f>CONCATENATE(tb_MHDI[[#This Row],[Município]],"/",tb_MHDI[[#This Row],[UF]])</f>
        <v>Morrinhos/CE</v>
      </c>
      <c r="E3177" s="8">
        <v>0.58799999999999997</v>
      </c>
      <c r="F3177" s="8">
        <v>0.52400000000000002</v>
      </c>
      <c r="G3177" s="8">
        <v>0.76</v>
      </c>
      <c r="H3177" s="8">
        <v>0.51100000000000001</v>
      </c>
      <c r="I3177" s="9">
        <f>_xlfn.NUMBERVALUE(INDEX(tb_SVI[],MATCH(tb_MHDI[[#This Row],[mun_uf]],tb_SVI[city_name_uf],0),7),".")</f>
        <v>2010</v>
      </c>
    </row>
    <row r="3178" spans="1:9" x14ac:dyDescent="0.25">
      <c r="A3178" s="8" t="s">
        <v>15216</v>
      </c>
      <c r="B3178" s="8" t="str">
        <f>LEFT(tb_MHDI[[#This Row],[Territorialidades]],(FIND("/",tb_MHDI[[#This Row],[Territorialidades]])-2))</f>
        <v>Morrinhos do Sul</v>
      </c>
      <c r="C3178" s="8" t="str">
        <f>LEFT(RIGHT(tb_MHDI[[#This Row],[Territorialidades]],3),2)</f>
        <v>RS</v>
      </c>
      <c r="D3178" s="8" t="str">
        <f>CONCATENATE(tb_MHDI[[#This Row],[Município]],"/",tb_MHDI[[#This Row],[UF]])</f>
        <v>Morrinhos do Sul/RS</v>
      </c>
      <c r="E3178" s="8">
        <v>0.71099999999999997</v>
      </c>
      <c r="F3178" s="8">
        <v>0.72</v>
      </c>
      <c r="G3178" s="8">
        <v>0.84199999999999997</v>
      </c>
      <c r="H3178" s="8">
        <v>0.59299999999999997</v>
      </c>
      <c r="I3178" s="9">
        <f>_xlfn.NUMBERVALUE(INDEX(tb_SVI[],MATCH(tb_MHDI[[#This Row],[mun_uf]],tb_SVI[city_name_uf],0),7),".")</f>
        <v>2010</v>
      </c>
    </row>
    <row r="3179" spans="1:9" x14ac:dyDescent="0.25">
      <c r="A3179" s="8" t="s">
        <v>15217</v>
      </c>
      <c r="B3179" s="8" t="str">
        <f>LEFT(tb_MHDI[[#This Row],[Territorialidades]],(FIND("/",tb_MHDI[[#This Row],[Territorialidades]])-2))</f>
        <v>Morrinhos</v>
      </c>
      <c r="C3179" s="8" t="str">
        <f>LEFT(RIGHT(tb_MHDI[[#This Row],[Territorialidades]],3),2)</f>
        <v>GO</v>
      </c>
      <c r="D3179" s="8" t="str">
        <f>CONCATENATE(tb_MHDI[[#This Row],[Município]],"/",tb_MHDI[[#This Row],[UF]])</f>
        <v>Morrinhos/GO</v>
      </c>
      <c r="E3179" s="8">
        <v>0.73399999999999999</v>
      </c>
      <c r="F3179" s="8">
        <v>0.73899999999999999</v>
      </c>
      <c r="G3179" s="8">
        <v>0.86199999999999999</v>
      </c>
      <c r="H3179" s="8">
        <v>0.621</v>
      </c>
      <c r="I3179" s="9">
        <f>_xlfn.NUMBERVALUE(INDEX(tb_SVI[],MATCH(tb_MHDI[[#This Row],[mun_uf]],tb_SVI[city_name_uf],0),7),".")</f>
        <v>2010</v>
      </c>
    </row>
    <row r="3180" spans="1:9" x14ac:dyDescent="0.25">
      <c r="A3180" s="8" t="s">
        <v>15218</v>
      </c>
      <c r="B3180" s="8" t="str">
        <f>LEFT(tb_MHDI[[#This Row],[Territorialidades]],(FIND("/",tb_MHDI[[#This Row],[Territorialidades]])-2))</f>
        <v>Morro Agudo de Goiás</v>
      </c>
      <c r="C3180" s="8" t="str">
        <f>LEFT(RIGHT(tb_MHDI[[#This Row],[Territorialidades]],3),2)</f>
        <v>GO</v>
      </c>
      <c r="D3180" s="8" t="str">
        <f>CONCATENATE(tb_MHDI[[#This Row],[Município]],"/",tb_MHDI[[#This Row],[UF]])</f>
        <v>Morro Agudo de Goiás/GO</v>
      </c>
      <c r="E3180" s="8">
        <v>0.69499999999999995</v>
      </c>
      <c r="F3180" s="8">
        <v>0.64400000000000002</v>
      </c>
      <c r="G3180" s="8">
        <v>0.82599999999999996</v>
      </c>
      <c r="H3180" s="8">
        <v>0.63</v>
      </c>
      <c r="I3180" s="9">
        <f>_xlfn.NUMBERVALUE(INDEX(tb_SVI[],MATCH(tb_MHDI[[#This Row],[mun_uf]],tb_SVI[city_name_uf],0),7),".")</f>
        <v>2010</v>
      </c>
    </row>
    <row r="3181" spans="1:9" x14ac:dyDescent="0.25">
      <c r="A3181" s="8" t="s">
        <v>15219</v>
      </c>
      <c r="B3181" s="8" t="str">
        <f>LEFT(tb_MHDI[[#This Row],[Territorialidades]],(FIND("/",tb_MHDI[[#This Row],[Territorialidades]])-2))</f>
        <v>Morro Agudo</v>
      </c>
      <c r="C3181" s="8" t="str">
        <f>LEFT(RIGHT(tb_MHDI[[#This Row],[Territorialidades]],3),2)</f>
        <v>SP</v>
      </c>
      <c r="D3181" s="8" t="str">
        <f>CONCATENATE(tb_MHDI[[#This Row],[Município]],"/",tb_MHDI[[#This Row],[UF]])</f>
        <v>Morro Agudo/SP</v>
      </c>
      <c r="E3181" s="8">
        <v>0.71199999999999997</v>
      </c>
      <c r="F3181" s="8">
        <v>0.71599999999999997</v>
      </c>
      <c r="G3181" s="8">
        <v>0.83599999999999997</v>
      </c>
      <c r="H3181" s="8">
        <v>0.60399999999999998</v>
      </c>
      <c r="I3181" s="9">
        <f>_xlfn.NUMBERVALUE(INDEX(tb_SVI[],MATCH(tb_MHDI[[#This Row],[mun_uf]],tb_SVI[city_name_uf],0),7),".")</f>
        <v>2010</v>
      </c>
    </row>
    <row r="3182" spans="1:9" x14ac:dyDescent="0.25">
      <c r="A3182" s="8" t="s">
        <v>15220</v>
      </c>
      <c r="B3182" s="8" t="str">
        <f>LEFT(tb_MHDI[[#This Row],[Territorialidades]],(FIND("/",tb_MHDI[[#This Row],[Territorialidades]])-2))</f>
        <v>Morro Cabeça no Tempo</v>
      </c>
      <c r="C3182" s="8" t="str">
        <f>LEFT(RIGHT(tb_MHDI[[#This Row],[Territorialidades]],3),2)</f>
        <v>PI</v>
      </c>
      <c r="D3182" s="8" t="str">
        <f>CONCATENATE(tb_MHDI[[#This Row],[Município]],"/",tb_MHDI[[#This Row],[UF]])</f>
        <v>Morro Cabeça no Tempo/PI</v>
      </c>
      <c r="E3182" s="8">
        <v>0.54200000000000004</v>
      </c>
      <c r="F3182" s="8">
        <v>0.47199999999999998</v>
      </c>
      <c r="G3182" s="8">
        <v>0.77400000000000002</v>
      </c>
      <c r="H3182" s="8">
        <v>0.435</v>
      </c>
      <c r="I3182" s="9">
        <f>_xlfn.NUMBERVALUE(INDEX(tb_SVI[],MATCH(tb_MHDI[[#This Row],[mun_uf]],tb_SVI[city_name_uf],0),7),".")</f>
        <v>2010</v>
      </c>
    </row>
    <row r="3183" spans="1:9" x14ac:dyDescent="0.25">
      <c r="A3183" s="8" t="s">
        <v>15221</v>
      </c>
      <c r="B3183" s="8" t="str">
        <f>LEFT(tb_MHDI[[#This Row],[Territorialidades]],(FIND("/",tb_MHDI[[#This Row],[Territorialidades]])-2))</f>
        <v>Morro da Fumaça</v>
      </c>
      <c r="C3183" s="8" t="str">
        <f>LEFT(RIGHT(tb_MHDI[[#This Row],[Territorialidades]],3),2)</f>
        <v>SC</v>
      </c>
      <c r="D3183" s="8" t="str">
        <f>CONCATENATE(tb_MHDI[[#This Row],[Município]],"/",tb_MHDI[[#This Row],[UF]])</f>
        <v>Morro da Fumaça/SC</v>
      </c>
      <c r="E3183" s="8">
        <v>0.73799999999999999</v>
      </c>
      <c r="F3183" s="8">
        <v>0.73199999999999998</v>
      </c>
      <c r="G3183" s="8">
        <v>0.82499999999999996</v>
      </c>
      <c r="H3183" s="8">
        <v>0.66500000000000004</v>
      </c>
      <c r="I3183" s="9">
        <f>_xlfn.NUMBERVALUE(INDEX(tb_SVI[],MATCH(tb_MHDI[[#This Row],[mun_uf]],tb_SVI[city_name_uf],0),7),".")</f>
        <v>2010</v>
      </c>
    </row>
    <row r="3184" spans="1:9" x14ac:dyDescent="0.25">
      <c r="A3184" s="8" t="s">
        <v>15222</v>
      </c>
      <c r="B3184" s="8" t="str">
        <f>LEFT(tb_MHDI[[#This Row],[Territorialidades]],(FIND("/",tb_MHDI[[#This Row],[Territorialidades]])-2))</f>
        <v>Morro da Garça</v>
      </c>
      <c r="C3184" s="8" t="str">
        <f>LEFT(RIGHT(tb_MHDI[[#This Row],[Territorialidades]],3),2)</f>
        <v>MG</v>
      </c>
      <c r="D3184" s="8" t="str">
        <f>CONCATENATE(tb_MHDI[[#This Row],[Município]],"/",tb_MHDI[[#This Row],[UF]])</f>
        <v>Morro da Garça/MG</v>
      </c>
      <c r="E3184" s="8">
        <v>0.64800000000000002</v>
      </c>
      <c r="F3184" s="8">
        <v>0.61899999999999999</v>
      </c>
      <c r="G3184" s="8">
        <v>0.81599999999999995</v>
      </c>
      <c r="H3184" s="8">
        <v>0.53800000000000003</v>
      </c>
      <c r="I3184" s="9">
        <f>_xlfn.NUMBERVALUE(INDEX(tb_SVI[],MATCH(tb_MHDI[[#This Row],[mun_uf]],tb_SVI[city_name_uf],0),7),".")</f>
        <v>2010</v>
      </c>
    </row>
    <row r="3185" spans="1:9" x14ac:dyDescent="0.25">
      <c r="A3185" s="8" t="s">
        <v>15223</v>
      </c>
      <c r="B3185" s="8" t="str">
        <f>LEFT(tb_MHDI[[#This Row],[Territorialidades]],(FIND("/",tb_MHDI[[#This Row],[Territorialidades]])-2))</f>
        <v>Morro do Chapéu</v>
      </c>
      <c r="C3185" s="8" t="str">
        <f>LEFT(RIGHT(tb_MHDI[[#This Row],[Territorialidades]],3),2)</f>
        <v>BA</v>
      </c>
      <c r="D3185" s="8" t="str">
        <f>CONCATENATE(tb_MHDI[[#This Row],[Município]],"/",tb_MHDI[[#This Row],[UF]])</f>
        <v>Morro do Chapéu/BA</v>
      </c>
      <c r="E3185" s="8">
        <v>0.58799999999999997</v>
      </c>
      <c r="F3185" s="8">
        <v>0.55400000000000005</v>
      </c>
      <c r="G3185" s="8">
        <v>0.76600000000000001</v>
      </c>
      <c r="H3185" s="8">
        <v>0.47799999999999998</v>
      </c>
      <c r="I3185" s="9">
        <f>_xlfn.NUMBERVALUE(INDEX(tb_SVI[],MATCH(tb_MHDI[[#This Row],[mun_uf]],tb_SVI[city_name_uf],0),7),".")</f>
        <v>2010</v>
      </c>
    </row>
    <row r="3186" spans="1:9" x14ac:dyDescent="0.25">
      <c r="A3186" s="8" t="s">
        <v>15224</v>
      </c>
      <c r="B3186" s="8" t="str">
        <f>LEFT(tb_MHDI[[#This Row],[Territorialidades]],(FIND("/",tb_MHDI[[#This Row],[Territorialidades]])-2))</f>
        <v>Morro do Chapéu do Piauí</v>
      </c>
      <c r="C3186" s="8" t="str">
        <f>LEFT(RIGHT(tb_MHDI[[#This Row],[Territorialidades]],3),2)</f>
        <v>PI</v>
      </c>
      <c r="D3186" s="8" t="str">
        <f>CONCATENATE(tb_MHDI[[#This Row],[Município]],"/",tb_MHDI[[#This Row],[UF]])</f>
        <v>Morro do Chapéu do Piauí/PI</v>
      </c>
      <c r="E3186" s="8">
        <v>0.55000000000000004</v>
      </c>
      <c r="F3186" s="8">
        <v>0.53600000000000003</v>
      </c>
      <c r="G3186" s="8">
        <v>0.74199999999999999</v>
      </c>
      <c r="H3186" s="8">
        <v>0.41799999999999998</v>
      </c>
      <c r="I3186" s="9">
        <f>_xlfn.NUMBERVALUE(INDEX(tb_SVI[],MATCH(tb_MHDI[[#This Row],[mun_uf]],tb_SVI[city_name_uf],0),7),".")</f>
        <v>2010</v>
      </c>
    </row>
    <row r="3187" spans="1:9" x14ac:dyDescent="0.25">
      <c r="A3187" s="8" t="s">
        <v>15225</v>
      </c>
      <c r="B3187" s="8" t="str">
        <f>LEFT(tb_MHDI[[#This Row],[Territorialidades]],(FIND("/",tb_MHDI[[#This Row],[Territorialidades]])-2))</f>
        <v>Morro do Pilar</v>
      </c>
      <c r="C3187" s="8" t="str">
        <f>LEFT(RIGHT(tb_MHDI[[#This Row],[Territorialidades]],3),2)</f>
        <v>MG</v>
      </c>
      <c r="D3187" s="8" t="str">
        <f>CONCATENATE(tb_MHDI[[#This Row],[Município]],"/",tb_MHDI[[#This Row],[UF]])</f>
        <v>Morro do Pilar/MG</v>
      </c>
      <c r="E3187" s="8">
        <v>0.59699999999999998</v>
      </c>
      <c r="F3187" s="8">
        <v>0.622</v>
      </c>
      <c r="G3187" s="8">
        <v>0.80900000000000005</v>
      </c>
      <c r="H3187" s="8">
        <v>0.42199999999999999</v>
      </c>
      <c r="I3187" s="9">
        <f>_xlfn.NUMBERVALUE(INDEX(tb_SVI[],MATCH(tb_MHDI[[#This Row],[mun_uf]],tb_SVI[city_name_uf],0),7),".")</f>
        <v>2010</v>
      </c>
    </row>
    <row r="3188" spans="1:9" x14ac:dyDescent="0.25">
      <c r="A3188" s="8" t="s">
        <v>15226</v>
      </c>
      <c r="B3188" s="8" t="str">
        <f>LEFT(tb_MHDI[[#This Row],[Territorialidades]],(FIND("/",tb_MHDI[[#This Row],[Territorialidades]])-2))</f>
        <v>Morro Grande</v>
      </c>
      <c r="C3188" s="8" t="str">
        <f>LEFT(RIGHT(tb_MHDI[[#This Row],[Territorialidades]],3),2)</f>
        <v>SC</v>
      </c>
      <c r="D3188" s="8" t="str">
        <f>CONCATENATE(tb_MHDI[[#This Row],[Município]],"/",tb_MHDI[[#This Row],[UF]])</f>
        <v>Morro Grande/SC</v>
      </c>
      <c r="E3188" s="8">
        <v>0.70099999999999996</v>
      </c>
      <c r="F3188" s="8">
        <v>0.74199999999999999</v>
      </c>
      <c r="G3188" s="8">
        <v>0.84699999999999998</v>
      </c>
      <c r="H3188" s="8">
        <v>0.54800000000000004</v>
      </c>
      <c r="I3188" s="9">
        <f>_xlfn.NUMBERVALUE(INDEX(tb_SVI[],MATCH(tb_MHDI[[#This Row],[mun_uf]],tb_SVI[city_name_uf],0),7),".")</f>
        <v>2010</v>
      </c>
    </row>
    <row r="3189" spans="1:9" x14ac:dyDescent="0.25">
      <c r="A3189" s="8" t="s">
        <v>15227</v>
      </c>
      <c r="B3189" s="8" t="str">
        <f>LEFT(tb_MHDI[[#This Row],[Territorialidades]],(FIND("/",tb_MHDI[[#This Row],[Territorialidades]])-2))</f>
        <v>Morro Redondo</v>
      </c>
      <c r="C3189" s="8" t="str">
        <f>LEFT(RIGHT(tb_MHDI[[#This Row],[Territorialidades]],3),2)</f>
        <v>RS</v>
      </c>
      <c r="D3189" s="8" t="str">
        <f>CONCATENATE(tb_MHDI[[#This Row],[Município]],"/",tb_MHDI[[#This Row],[UF]])</f>
        <v>Morro Redondo/RS</v>
      </c>
      <c r="E3189" s="8">
        <v>0.70199999999999996</v>
      </c>
      <c r="F3189" s="8">
        <v>0.71899999999999997</v>
      </c>
      <c r="G3189" s="8">
        <v>0.86399999999999999</v>
      </c>
      <c r="H3189" s="8">
        <v>0.55700000000000005</v>
      </c>
      <c r="I3189" s="9">
        <f>_xlfn.NUMBERVALUE(INDEX(tb_SVI[],MATCH(tb_MHDI[[#This Row],[mun_uf]],tb_SVI[city_name_uf],0),7),".")</f>
        <v>2010</v>
      </c>
    </row>
    <row r="3190" spans="1:9" x14ac:dyDescent="0.25">
      <c r="A3190" s="8" t="s">
        <v>15228</v>
      </c>
      <c r="B3190" s="8" t="str">
        <f>LEFT(tb_MHDI[[#This Row],[Territorialidades]],(FIND("/",tb_MHDI[[#This Row],[Territorialidades]])-2))</f>
        <v>Morro Reuter</v>
      </c>
      <c r="C3190" s="8" t="str">
        <f>LEFT(RIGHT(tb_MHDI[[#This Row],[Territorialidades]],3),2)</f>
        <v>RS</v>
      </c>
      <c r="D3190" s="8" t="str">
        <f>CONCATENATE(tb_MHDI[[#This Row],[Município]],"/",tb_MHDI[[#This Row],[UF]])</f>
        <v>Morro Reuter/RS</v>
      </c>
      <c r="E3190" s="8">
        <v>0.74299999999999999</v>
      </c>
      <c r="F3190" s="8">
        <v>0.73299999999999998</v>
      </c>
      <c r="G3190" s="8">
        <v>0.85799999999999998</v>
      </c>
      <c r="H3190" s="8">
        <v>0.65300000000000002</v>
      </c>
      <c r="I3190" s="9">
        <f>_xlfn.NUMBERVALUE(INDEX(tb_SVI[],MATCH(tb_MHDI[[#This Row],[mun_uf]],tb_SVI[city_name_uf],0),7),".")</f>
        <v>2010</v>
      </c>
    </row>
    <row r="3191" spans="1:9" x14ac:dyDescent="0.25">
      <c r="A3191" s="8" t="s">
        <v>15229</v>
      </c>
      <c r="B3191" s="8" t="str">
        <f>LEFT(tb_MHDI[[#This Row],[Territorialidades]],(FIND("/",tb_MHDI[[#This Row],[Territorialidades]])-2))</f>
        <v>Morros</v>
      </c>
      <c r="C3191" s="8" t="str">
        <f>LEFT(RIGHT(tb_MHDI[[#This Row],[Territorialidades]],3),2)</f>
        <v>MA</v>
      </c>
      <c r="D3191" s="8" t="str">
        <f>CONCATENATE(tb_MHDI[[#This Row],[Município]],"/",tb_MHDI[[#This Row],[UF]])</f>
        <v>Morros/MA</v>
      </c>
      <c r="E3191" s="8">
        <v>0.54800000000000004</v>
      </c>
      <c r="F3191" s="8">
        <v>0.48499999999999999</v>
      </c>
      <c r="G3191" s="8">
        <v>0.70599999999999996</v>
      </c>
      <c r="H3191" s="8">
        <v>0.48</v>
      </c>
      <c r="I3191" s="9">
        <f>_xlfn.NUMBERVALUE(INDEX(tb_SVI[],MATCH(tb_MHDI[[#This Row],[mun_uf]],tb_SVI[city_name_uf],0),7),".")</f>
        <v>2010</v>
      </c>
    </row>
    <row r="3192" spans="1:9" x14ac:dyDescent="0.25">
      <c r="A3192" s="8" t="s">
        <v>15230</v>
      </c>
      <c r="B3192" s="8" t="str">
        <f>LEFT(tb_MHDI[[#This Row],[Territorialidades]],(FIND("/",tb_MHDI[[#This Row],[Territorialidades]])-2))</f>
        <v>Mortugaba</v>
      </c>
      <c r="C3192" s="8" t="str">
        <f>LEFT(RIGHT(tb_MHDI[[#This Row],[Territorialidades]],3),2)</f>
        <v>BA</v>
      </c>
      <c r="D3192" s="8" t="str">
        <f>CONCATENATE(tb_MHDI[[#This Row],[Município]],"/",tb_MHDI[[#This Row],[UF]])</f>
        <v>Mortugaba/BA</v>
      </c>
      <c r="E3192" s="8">
        <v>0.61799999999999999</v>
      </c>
      <c r="F3192" s="8">
        <v>0.59799999999999998</v>
      </c>
      <c r="G3192" s="8">
        <v>0.77100000000000002</v>
      </c>
      <c r="H3192" s="8">
        <v>0.51300000000000001</v>
      </c>
      <c r="I3192" s="9">
        <f>_xlfn.NUMBERVALUE(INDEX(tb_SVI[],MATCH(tb_MHDI[[#This Row],[mun_uf]],tb_SVI[city_name_uf],0),7),".")</f>
        <v>2010</v>
      </c>
    </row>
    <row r="3193" spans="1:9" x14ac:dyDescent="0.25">
      <c r="A3193" s="8" t="s">
        <v>15231</v>
      </c>
      <c r="B3193" s="8" t="str">
        <f>LEFT(tb_MHDI[[#This Row],[Territorialidades]],(FIND("/",tb_MHDI[[#This Row],[Territorialidades]])-2))</f>
        <v>Morungaba</v>
      </c>
      <c r="C3193" s="8" t="str">
        <f>LEFT(RIGHT(tb_MHDI[[#This Row],[Territorialidades]],3),2)</f>
        <v>SP</v>
      </c>
      <c r="D3193" s="8" t="str">
        <f>CONCATENATE(tb_MHDI[[#This Row],[Município]],"/",tb_MHDI[[#This Row],[UF]])</f>
        <v>Morungaba/SP</v>
      </c>
      <c r="E3193" s="8">
        <v>0.71499999999999997</v>
      </c>
      <c r="F3193" s="8">
        <v>0.72599999999999998</v>
      </c>
      <c r="G3193" s="8">
        <v>0.80200000000000005</v>
      </c>
      <c r="H3193" s="8">
        <v>0.627</v>
      </c>
      <c r="I3193" s="9">
        <f>_xlfn.NUMBERVALUE(INDEX(tb_SVI[],MATCH(tb_MHDI[[#This Row],[mun_uf]],tb_SVI[city_name_uf],0),7),".")</f>
        <v>2010</v>
      </c>
    </row>
    <row r="3194" spans="1:9" x14ac:dyDescent="0.25">
      <c r="A3194" s="8" t="s">
        <v>15232</v>
      </c>
      <c r="B3194" s="8" t="str">
        <f>LEFT(tb_MHDI[[#This Row],[Territorialidades]],(FIND("/",tb_MHDI[[#This Row],[Territorialidades]])-2))</f>
        <v>Mossâmedes</v>
      </c>
      <c r="C3194" s="8" t="str">
        <f>LEFT(RIGHT(tb_MHDI[[#This Row],[Territorialidades]],3),2)</f>
        <v>GO</v>
      </c>
      <c r="D3194" s="8" t="str">
        <f>CONCATENATE(tb_MHDI[[#This Row],[Município]],"/",tb_MHDI[[#This Row],[UF]])</f>
        <v>Mossâmedes/GO</v>
      </c>
      <c r="E3194" s="8">
        <v>0.70599999999999996</v>
      </c>
      <c r="F3194" s="8">
        <v>0.69599999999999995</v>
      </c>
      <c r="G3194" s="8">
        <v>0.81100000000000005</v>
      </c>
      <c r="H3194" s="8">
        <v>0.623</v>
      </c>
      <c r="I3194" s="9">
        <f>_xlfn.NUMBERVALUE(INDEX(tb_SVI[],MATCH(tb_MHDI[[#This Row],[mun_uf]],tb_SVI[city_name_uf],0),7),".")</f>
        <v>2010</v>
      </c>
    </row>
    <row r="3195" spans="1:9" x14ac:dyDescent="0.25">
      <c r="A3195" s="8" t="s">
        <v>15233</v>
      </c>
      <c r="B3195" s="8" t="str">
        <f>LEFT(tb_MHDI[[#This Row],[Territorialidades]],(FIND("/",tb_MHDI[[#This Row],[Territorialidades]])-2))</f>
        <v>Mossoró</v>
      </c>
      <c r="C3195" s="8" t="str">
        <f>LEFT(RIGHT(tb_MHDI[[#This Row],[Territorialidades]],3),2)</f>
        <v>RN</v>
      </c>
      <c r="D3195" s="8" t="str">
        <f>CONCATENATE(tb_MHDI[[#This Row],[Município]],"/",tb_MHDI[[#This Row],[UF]])</f>
        <v>Mossoró/RN</v>
      </c>
      <c r="E3195" s="8">
        <v>0.72</v>
      </c>
      <c r="F3195" s="8">
        <v>0.69399999999999995</v>
      </c>
      <c r="G3195" s="8">
        <v>0.81100000000000005</v>
      </c>
      <c r="H3195" s="8">
        <v>0.66300000000000003</v>
      </c>
      <c r="I3195" s="9">
        <f>_xlfn.NUMBERVALUE(INDEX(tb_SVI[],MATCH(tb_MHDI[[#This Row],[mun_uf]],tb_SVI[city_name_uf],0),7),".")</f>
        <v>2010</v>
      </c>
    </row>
    <row r="3196" spans="1:9" x14ac:dyDescent="0.25">
      <c r="A3196" s="8" t="s">
        <v>15234</v>
      </c>
      <c r="B3196" s="8" t="str">
        <f>LEFT(tb_MHDI[[#This Row],[Territorialidades]],(FIND("/",tb_MHDI[[#This Row],[Territorialidades]])-2))</f>
        <v>Mostardas</v>
      </c>
      <c r="C3196" s="8" t="str">
        <f>LEFT(RIGHT(tb_MHDI[[#This Row],[Territorialidades]],3),2)</f>
        <v>RS</v>
      </c>
      <c r="D3196" s="8" t="str">
        <f>CONCATENATE(tb_MHDI[[#This Row],[Município]],"/",tb_MHDI[[#This Row],[UF]])</f>
        <v>Mostardas/RS</v>
      </c>
      <c r="E3196" s="8">
        <v>0.66400000000000003</v>
      </c>
      <c r="F3196" s="8">
        <v>0.70099999999999996</v>
      </c>
      <c r="G3196" s="8">
        <v>0.84899999999999998</v>
      </c>
      <c r="H3196" s="8">
        <v>0.49299999999999999</v>
      </c>
      <c r="I3196" s="9">
        <f>_xlfn.NUMBERVALUE(INDEX(tb_SVI[],MATCH(tb_MHDI[[#This Row],[mun_uf]],tb_SVI[city_name_uf],0),7),".")</f>
        <v>2010</v>
      </c>
    </row>
    <row r="3197" spans="1:9" x14ac:dyDescent="0.25">
      <c r="A3197" s="8" t="s">
        <v>15235</v>
      </c>
      <c r="B3197" s="8" t="str">
        <f>LEFT(tb_MHDI[[#This Row],[Territorialidades]],(FIND("/",tb_MHDI[[#This Row],[Territorialidades]])-2))</f>
        <v>Motuca</v>
      </c>
      <c r="C3197" s="8" t="str">
        <f>LEFT(RIGHT(tb_MHDI[[#This Row],[Territorialidades]],3),2)</f>
        <v>SP</v>
      </c>
      <c r="D3197" s="8" t="str">
        <f>CONCATENATE(tb_MHDI[[#This Row],[Município]],"/",tb_MHDI[[#This Row],[UF]])</f>
        <v>Motuca/SP</v>
      </c>
      <c r="E3197" s="8">
        <v>0.74099999999999999</v>
      </c>
      <c r="F3197" s="8">
        <v>0.68500000000000005</v>
      </c>
      <c r="G3197" s="8">
        <v>0.85899999999999999</v>
      </c>
      <c r="H3197" s="8">
        <v>0.69099999999999995</v>
      </c>
      <c r="I3197" s="9">
        <f>_xlfn.NUMBERVALUE(INDEX(tb_SVI[],MATCH(tb_MHDI[[#This Row],[mun_uf]],tb_SVI[city_name_uf],0),7),".")</f>
        <v>2010</v>
      </c>
    </row>
    <row r="3198" spans="1:9" x14ac:dyDescent="0.25">
      <c r="A3198" s="8" t="s">
        <v>15236</v>
      </c>
      <c r="B3198" s="8" t="str">
        <f>LEFT(tb_MHDI[[#This Row],[Territorialidades]],(FIND("/",tb_MHDI[[#This Row],[Territorialidades]])-2))</f>
        <v>Mozarlândia</v>
      </c>
      <c r="C3198" s="8" t="str">
        <f>LEFT(RIGHT(tb_MHDI[[#This Row],[Territorialidades]],3),2)</f>
        <v>GO</v>
      </c>
      <c r="D3198" s="8" t="str">
        <f>CONCATENATE(tb_MHDI[[#This Row],[Município]],"/",tb_MHDI[[#This Row],[UF]])</f>
        <v>Mozarlândia/GO</v>
      </c>
      <c r="E3198" s="8">
        <v>0.68300000000000005</v>
      </c>
      <c r="F3198" s="8">
        <v>0.68400000000000005</v>
      </c>
      <c r="G3198" s="8">
        <v>0.82499999999999996</v>
      </c>
      <c r="H3198" s="8">
        <v>0.56499999999999995</v>
      </c>
      <c r="I3198" s="9">
        <f>_xlfn.NUMBERVALUE(INDEX(tb_SVI[],MATCH(tb_MHDI[[#This Row],[mun_uf]],tb_SVI[city_name_uf],0),7),".")</f>
        <v>2010</v>
      </c>
    </row>
    <row r="3199" spans="1:9" x14ac:dyDescent="0.25">
      <c r="A3199" s="8" t="s">
        <v>15237</v>
      </c>
      <c r="B3199" s="8" t="str">
        <f>LEFT(tb_MHDI[[#This Row],[Territorialidades]],(FIND("/",tb_MHDI[[#This Row],[Territorialidades]])-2))</f>
        <v>Muaná</v>
      </c>
      <c r="C3199" s="8" t="str">
        <f>LEFT(RIGHT(tb_MHDI[[#This Row],[Territorialidades]],3),2)</f>
        <v>PA</v>
      </c>
      <c r="D3199" s="8" t="str">
        <f>CONCATENATE(tb_MHDI[[#This Row],[Município]],"/",tb_MHDI[[#This Row],[UF]])</f>
        <v>Muaná/PA</v>
      </c>
      <c r="E3199" s="8">
        <v>0.54700000000000004</v>
      </c>
      <c r="F3199" s="8">
        <v>0.54</v>
      </c>
      <c r="G3199" s="8">
        <v>0.77500000000000002</v>
      </c>
      <c r="H3199" s="8">
        <v>0.39100000000000001</v>
      </c>
      <c r="I3199" s="9">
        <f>_xlfn.NUMBERVALUE(INDEX(tb_SVI[],MATCH(tb_MHDI[[#This Row],[mun_uf]],tb_SVI[city_name_uf],0),7),".")</f>
        <v>2010</v>
      </c>
    </row>
    <row r="3200" spans="1:9" x14ac:dyDescent="0.25">
      <c r="A3200" s="8" t="s">
        <v>15238</v>
      </c>
      <c r="B3200" s="8" t="str">
        <f>LEFT(tb_MHDI[[#This Row],[Territorialidades]],(FIND("/",tb_MHDI[[#This Row],[Territorialidades]])-2))</f>
        <v>Mucajaí</v>
      </c>
      <c r="C3200" s="8" t="str">
        <f>LEFT(RIGHT(tb_MHDI[[#This Row],[Territorialidades]],3),2)</f>
        <v>RR</v>
      </c>
      <c r="D3200" s="8" t="str">
        <f>CONCATENATE(tb_MHDI[[#This Row],[Município]],"/",tb_MHDI[[#This Row],[UF]])</f>
        <v>Mucajaí/RR</v>
      </c>
      <c r="E3200" s="8">
        <v>0.66500000000000004</v>
      </c>
      <c r="F3200" s="8">
        <v>0.66100000000000003</v>
      </c>
      <c r="G3200" s="8">
        <v>0.81299999999999994</v>
      </c>
      <c r="H3200" s="8">
        <v>0.54700000000000004</v>
      </c>
      <c r="I3200" s="9">
        <f>_xlfn.NUMBERVALUE(INDEX(tb_SVI[],MATCH(tb_MHDI[[#This Row],[mun_uf]],tb_SVI[city_name_uf],0),7),".")</f>
        <v>2010</v>
      </c>
    </row>
    <row r="3201" spans="1:9" x14ac:dyDescent="0.25">
      <c r="A3201" s="8" t="s">
        <v>15239</v>
      </c>
      <c r="B3201" s="8" t="str">
        <f>LEFT(tb_MHDI[[#This Row],[Territorialidades]],(FIND("/",tb_MHDI[[#This Row],[Territorialidades]])-2))</f>
        <v>Mucambo</v>
      </c>
      <c r="C3201" s="8" t="str">
        <f>LEFT(RIGHT(tb_MHDI[[#This Row],[Territorialidades]],3),2)</f>
        <v>CE</v>
      </c>
      <c r="D3201" s="8" t="str">
        <f>CONCATENATE(tb_MHDI[[#This Row],[Município]],"/",tb_MHDI[[#This Row],[UF]])</f>
        <v>Mucambo/CE</v>
      </c>
      <c r="E3201" s="8">
        <v>0.60699999999999998</v>
      </c>
      <c r="F3201" s="8">
        <v>0.56499999999999995</v>
      </c>
      <c r="G3201" s="8">
        <v>0.73199999999999998</v>
      </c>
      <c r="H3201" s="8">
        <v>0.54100000000000004</v>
      </c>
      <c r="I3201" s="9">
        <f>_xlfn.NUMBERVALUE(INDEX(tb_SVI[],MATCH(tb_MHDI[[#This Row],[mun_uf]],tb_SVI[city_name_uf],0),7),".")</f>
        <v>2010</v>
      </c>
    </row>
    <row r="3202" spans="1:9" x14ac:dyDescent="0.25">
      <c r="A3202" s="8" t="s">
        <v>15240</v>
      </c>
      <c r="B3202" s="8" t="str">
        <f>LEFT(tb_MHDI[[#This Row],[Territorialidades]],(FIND("/",tb_MHDI[[#This Row],[Territorialidades]])-2))</f>
        <v>Mucugê</v>
      </c>
      <c r="C3202" s="8" t="str">
        <f>LEFT(RIGHT(tb_MHDI[[#This Row],[Territorialidades]],3),2)</f>
        <v>BA</v>
      </c>
      <c r="D3202" s="8" t="str">
        <f>CONCATENATE(tb_MHDI[[#This Row],[Município]],"/",tb_MHDI[[#This Row],[UF]])</f>
        <v>Mucugê/BA</v>
      </c>
      <c r="E3202" s="8">
        <v>0.60599999999999998</v>
      </c>
      <c r="F3202" s="8">
        <v>0.58899999999999997</v>
      </c>
      <c r="G3202" s="8">
        <v>0.78700000000000003</v>
      </c>
      <c r="H3202" s="8">
        <v>0.48</v>
      </c>
      <c r="I3202" s="9">
        <f>_xlfn.NUMBERVALUE(INDEX(tb_SVI[],MATCH(tb_MHDI[[#This Row],[mun_uf]],tb_SVI[city_name_uf],0),7),".")</f>
        <v>2010</v>
      </c>
    </row>
    <row r="3203" spans="1:9" x14ac:dyDescent="0.25">
      <c r="A3203" s="8" t="s">
        <v>15241</v>
      </c>
      <c r="B3203" s="8" t="str">
        <f>LEFT(tb_MHDI[[#This Row],[Territorialidades]],(FIND("/",tb_MHDI[[#This Row],[Territorialidades]])-2))</f>
        <v>Muçum</v>
      </c>
      <c r="C3203" s="8" t="str">
        <f>LEFT(RIGHT(tb_MHDI[[#This Row],[Territorialidades]],3),2)</f>
        <v>RS</v>
      </c>
      <c r="D3203" s="8" t="str">
        <f>CONCATENATE(tb_MHDI[[#This Row],[Município]],"/",tb_MHDI[[#This Row],[UF]])</f>
        <v>Muçum/RS</v>
      </c>
      <c r="E3203" s="8">
        <v>0.746</v>
      </c>
      <c r="F3203" s="8">
        <v>0.75700000000000001</v>
      </c>
      <c r="G3203" s="8">
        <v>0.84</v>
      </c>
      <c r="H3203" s="8">
        <v>0.65400000000000003</v>
      </c>
      <c r="I3203" s="9">
        <f>_xlfn.NUMBERVALUE(INDEX(tb_SVI[],MATCH(tb_MHDI[[#This Row],[mun_uf]],tb_SVI[city_name_uf],0),7),".")</f>
        <v>2010</v>
      </c>
    </row>
    <row r="3204" spans="1:9" x14ac:dyDescent="0.25">
      <c r="A3204" s="8" t="s">
        <v>15242</v>
      </c>
      <c r="B3204" s="8" t="str">
        <f>LEFT(tb_MHDI[[#This Row],[Territorialidades]],(FIND("/",tb_MHDI[[#This Row],[Territorialidades]])-2))</f>
        <v>Mucuri</v>
      </c>
      <c r="C3204" s="8" t="str">
        <f>LEFT(RIGHT(tb_MHDI[[#This Row],[Territorialidades]],3),2)</f>
        <v>BA</v>
      </c>
      <c r="D3204" s="8" t="str">
        <f>CONCATENATE(tb_MHDI[[#This Row],[Município]],"/",tb_MHDI[[#This Row],[UF]])</f>
        <v>Mucuri/BA</v>
      </c>
      <c r="E3204" s="8">
        <v>0.66500000000000004</v>
      </c>
      <c r="F3204" s="8">
        <v>0.67900000000000005</v>
      </c>
      <c r="G3204" s="8">
        <v>0.80100000000000005</v>
      </c>
      <c r="H3204" s="8">
        <v>0.54100000000000004</v>
      </c>
      <c r="I3204" s="9">
        <f>_xlfn.NUMBERVALUE(INDEX(tb_SVI[],MATCH(tb_MHDI[[#This Row],[mun_uf]],tb_SVI[city_name_uf],0),7),".")</f>
        <v>2010</v>
      </c>
    </row>
    <row r="3205" spans="1:9" x14ac:dyDescent="0.25">
      <c r="A3205" s="8" t="s">
        <v>15243</v>
      </c>
      <c r="B3205" s="8" t="str">
        <f>LEFT(tb_MHDI[[#This Row],[Territorialidades]],(FIND("/",tb_MHDI[[#This Row],[Territorialidades]])-2))</f>
        <v>Mucurici</v>
      </c>
      <c r="C3205" s="8" t="str">
        <f>LEFT(RIGHT(tb_MHDI[[#This Row],[Territorialidades]],3),2)</f>
        <v>ES</v>
      </c>
      <c r="D3205" s="8" t="str">
        <f>CONCATENATE(tb_MHDI[[#This Row],[Município]],"/",tb_MHDI[[#This Row],[UF]])</f>
        <v>Mucurici/ES</v>
      </c>
      <c r="E3205" s="8">
        <v>0.66600000000000004</v>
      </c>
      <c r="F3205" s="8">
        <v>0.61699999999999999</v>
      </c>
      <c r="G3205" s="8">
        <v>0.82799999999999996</v>
      </c>
      <c r="H3205" s="8">
        <v>0.57699999999999996</v>
      </c>
      <c r="I3205" s="9">
        <f>_xlfn.NUMBERVALUE(INDEX(tb_SVI[],MATCH(tb_MHDI[[#This Row],[mun_uf]],tb_SVI[city_name_uf],0),7),".")</f>
        <v>2010</v>
      </c>
    </row>
    <row r="3206" spans="1:9" x14ac:dyDescent="0.25">
      <c r="A3206" s="8" t="s">
        <v>15244</v>
      </c>
      <c r="B3206" s="8" t="str">
        <f>LEFT(tb_MHDI[[#This Row],[Territorialidades]],(FIND("/",tb_MHDI[[#This Row],[Territorialidades]])-2))</f>
        <v>Muitos Capões</v>
      </c>
      <c r="C3206" s="8" t="str">
        <f>LEFT(RIGHT(tb_MHDI[[#This Row],[Territorialidades]],3),2)</f>
        <v>RS</v>
      </c>
      <c r="D3206" s="8" t="str">
        <f>CONCATENATE(tb_MHDI[[#This Row],[Município]],"/",tb_MHDI[[#This Row],[UF]])</f>
        <v>Muitos Capões/RS</v>
      </c>
      <c r="E3206" s="8">
        <v>0.70199999999999996</v>
      </c>
      <c r="F3206" s="8">
        <v>0.71099999999999997</v>
      </c>
      <c r="G3206" s="8">
        <v>0.873</v>
      </c>
      <c r="H3206" s="8">
        <v>0.55800000000000005</v>
      </c>
      <c r="I3206" s="9">
        <f>_xlfn.NUMBERVALUE(INDEX(tb_SVI[],MATCH(tb_MHDI[[#This Row],[mun_uf]],tb_SVI[city_name_uf],0),7),".")</f>
        <v>2010</v>
      </c>
    </row>
    <row r="3207" spans="1:9" x14ac:dyDescent="0.25">
      <c r="A3207" s="8" t="s">
        <v>15245</v>
      </c>
      <c r="B3207" s="8" t="str">
        <f>LEFT(tb_MHDI[[#This Row],[Territorialidades]],(FIND("/",tb_MHDI[[#This Row],[Territorialidades]])-2))</f>
        <v>Muliterno</v>
      </c>
      <c r="C3207" s="8" t="str">
        <f>LEFT(RIGHT(tb_MHDI[[#This Row],[Territorialidades]],3),2)</f>
        <v>RS</v>
      </c>
      <c r="D3207" s="8" t="str">
        <f>CONCATENATE(tb_MHDI[[#This Row],[Município]],"/",tb_MHDI[[#This Row],[UF]])</f>
        <v>Muliterno/RS</v>
      </c>
      <c r="E3207" s="8">
        <v>0.68899999999999995</v>
      </c>
      <c r="F3207" s="8">
        <v>0.74</v>
      </c>
      <c r="G3207" s="8">
        <v>0.80800000000000005</v>
      </c>
      <c r="H3207" s="8">
        <v>0.54700000000000004</v>
      </c>
      <c r="I3207" s="9">
        <f>_xlfn.NUMBERVALUE(INDEX(tb_SVI[],MATCH(tb_MHDI[[#This Row],[mun_uf]],tb_SVI[city_name_uf],0),7),".")</f>
        <v>2010</v>
      </c>
    </row>
    <row r="3208" spans="1:9" x14ac:dyDescent="0.25">
      <c r="A3208" s="8" t="s">
        <v>15246</v>
      </c>
      <c r="B3208" s="8" t="str">
        <f>LEFT(tb_MHDI[[#This Row],[Territorialidades]],(FIND("/",tb_MHDI[[#This Row],[Territorialidades]])-2))</f>
        <v>Mulungu</v>
      </c>
      <c r="C3208" s="8" t="str">
        <f>LEFT(RIGHT(tb_MHDI[[#This Row],[Territorialidades]],3),2)</f>
        <v>CE</v>
      </c>
      <c r="D3208" s="8" t="str">
        <f>CONCATENATE(tb_MHDI[[#This Row],[Município]],"/",tb_MHDI[[#This Row],[UF]])</f>
        <v>Mulungu/CE</v>
      </c>
      <c r="E3208" s="8">
        <v>0.60699999999999998</v>
      </c>
      <c r="F3208" s="8">
        <v>0.55100000000000005</v>
      </c>
      <c r="G3208" s="8">
        <v>0.75900000000000001</v>
      </c>
      <c r="H3208" s="8">
        <v>0.53400000000000003</v>
      </c>
      <c r="I3208" s="9">
        <f>_xlfn.NUMBERVALUE(INDEX(tb_SVI[],MATCH(tb_MHDI[[#This Row],[mun_uf]],tb_SVI[city_name_uf],0),7),".")</f>
        <v>2010</v>
      </c>
    </row>
    <row r="3209" spans="1:9" x14ac:dyDescent="0.25">
      <c r="A3209" s="8" t="s">
        <v>15247</v>
      </c>
      <c r="B3209" s="8" t="str">
        <f>LEFT(tb_MHDI[[#This Row],[Territorialidades]],(FIND("/",tb_MHDI[[#This Row],[Territorialidades]])-2))</f>
        <v>Mulungu do Morro</v>
      </c>
      <c r="C3209" s="8" t="str">
        <f>LEFT(RIGHT(tb_MHDI[[#This Row],[Territorialidades]],3),2)</f>
        <v>BA</v>
      </c>
      <c r="D3209" s="8" t="str">
        <f>CONCATENATE(tb_MHDI[[#This Row],[Município]],"/",tb_MHDI[[#This Row],[UF]])</f>
        <v>Mulungu do Morro/BA</v>
      </c>
      <c r="E3209" s="8">
        <v>0.56599999999999995</v>
      </c>
      <c r="F3209" s="8">
        <v>0.51700000000000002</v>
      </c>
      <c r="G3209" s="8">
        <v>0.753</v>
      </c>
      <c r="H3209" s="8">
        <v>0.46600000000000003</v>
      </c>
      <c r="I3209" s="9">
        <f>_xlfn.NUMBERVALUE(INDEX(tb_SVI[],MATCH(tb_MHDI[[#This Row],[mun_uf]],tb_SVI[city_name_uf],0),7),".")</f>
        <v>2010</v>
      </c>
    </row>
    <row r="3210" spans="1:9" x14ac:dyDescent="0.25">
      <c r="A3210" s="8" t="s">
        <v>15248</v>
      </c>
      <c r="B3210" s="8" t="str">
        <f>LEFT(tb_MHDI[[#This Row],[Territorialidades]],(FIND("/",tb_MHDI[[#This Row],[Territorialidades]])-2))</f>
        <v>Mulungu</v>
      </c>
      <c r="C3210" s="8" t="str">
        <f>LEFT(RIGHT(tb_MHDI[[#This Row],[Territorialidades]],3),2)</f>
        <v>PB</v>
      </c>
      <c r="D3210" s="8" t="str">
        <f>CONCATENATE(tb_MHDI[[#This Row],[Município]],"/",tb_MHDI[[#This Row],[UF]])</f>
        <v>Mulungu/PB</v>
      </c>
      <c r="E3210" s="8">
        <v>0.56499999999999995</v>
      </c>
      <c r="F3210" s="8">
        <v>0.54800000000000004</v>
      </c>
      <c r="G3210" s="8">
        <v>0.77800000000000002</v>
      </c>
      <c r="H3210" s="8">
        <v>0.42299999999999999</v>
      </c>
      <c r="I3210" s="9">
        <f>_xlfn.NUMBERVALUE(INDEX(tb_SVI[],MATCH(tb_MHDI[[#This Row],[mun_uf]],tb_SVI[city_name_uf],0),7),".")</f>
        <v>2010</v>
      </c>
    </row>
    <row r="3211" spans="1:9" x14ac:dyDescent="0.25">
      <c r="A3211" s="8" t="s">
        <v>15249</v>
      </c>
      <c r="B3211" s="8" t="str">
        <f>LEFT(tb_MHDI[[#This Row],[Territorialidades]],(FIND("/",tb_MHDI[[#This Row],[Territorialidades]])-2))</f>
        <v>Mundo Novo</v>
      </c>
      <c r="C3211" s="8" t="str">
        <f>LEFT(RIGHT(tb_MHDI[[#This Row],[Territorialidades]],3),2)</f>
        <v>BA</v>
      </c>
      <c r="D3211" s="8" t="str">
        <f>CONCATENATE(tb_MHDI[[#This Row],[Município]],"/",tb_MHDI[[#This Row],[UF]])</f>
        <v>Mundo Novo/BA</v>
      </c>
      <c r="E3211" s="8">
        <v>0.59</v>
      </c>
      <c r="F3211" s="8">
        <v>0.60599999999999998</v>
      </c>
      <c r="G3211" s="8">
        <v>0.79100000000000004</v>
      </c>
      <c r="H3211" s="8">
        <v>0.42899999999999999</v>
      </c>
      <c r="I3211" s="9">
        <f>_xlfn.NUMBERVALUE(INDEX(tb_SVI[],MATCH(tb_MHDI[[#This Row],[mun_uf]],tb_SVI[city_name_uf],0),7),".")</f>
        <v>2010</v>
      </c>
    </row>
    <row r="3212" spans="1:9" x14ac:dyDescent="0.25">
      <c r="A3212" s="8" t="s">
        <v>15250</v>
      </c>
      <c r="B3212" s="8" t="str">
        <f>LEFT(tb_MHDI[[#This Row],[Territorialidades]],(FIND("/",tb_MHDI[[#This Row],[Territorialidades]])-2))</f>
        <v>Mundo Novo</v>
      </c>
      <c r="C3212" s="8" t="str">
        <f>LEFT(RIGHT(tb_MHDI[[#This Row],[Territorialidades]],3),2)</f>
        <v>GO</v>
      </c>
      <c r="D3212" s="8" t="str">
        <f>CONCATENATE(tb_MHDI[[#This Row],[Município]],"/",tb_MHDI[[#This Row],[UF]])</f>
        <v>Mundo Novo/GO</v>
      </c>
      <c r="E3212" s="8">
        <v>0.63400000000000001</v>
      </c>
      <c r="F3212" s="8">
        <v>0.64200000000000002</v>
      </c>
      <c r="G3212" s="8">
        <v>0.81200000000000006</v>
      </c>
      <c r="H3212" s="8">
        <v>0.48799999999999999</v>
      </c>
      <c r="I3212" s="9">
        <f>_xlfn.NUMBERVALUE(INDEX(tb_SVI[],MATCH(tb_MHDI[[#This Row],[mun_uf]],tb_SVI[city_name_uf],0),7),".")</f>
        <v>2010</v>
      </c>
    </row>
    <row r="3213" spans="1:9" x14ac:dyDescent="0.25">
      <c r="A3213" s="8" t="s">
        <v>15251</v>
      </c>
      <c r="B3213" s="8" t="str">
        <f>LEFT(tb_MHDI[[#This Row],[Territorialidades]],(FIND("/",tb_MHDI[[#This Row],[Territorialidades]])-2))</f>
        <v>Mundo Novo</v>
      </c>
      <c r="C3213" s="8" t="str">
        <f>LEFT(RIGHT(tb_MHDI[[#This Row],[Territorialidades]],3),2)</f>
        <v>MS</v>
      </c>
      <c r="D3213" s="8" t="str">
        <f>CONCATENATE(tb_MHDI[[#This Row],[Município]],"/",tb_MHDI[[#This Row],[UF]])</f>
        <v>Mundo Novo/MS</v>
      </c>
      <c r="E3213" s="8">
        <v>0.68600000000000005</v>
      </c>
      <c r="F3213" s="8">
        <v>0.70699999999999996</v>
      </c>
      <c r="G3213" s="8">
        <v>0.80800000000000005</v>
      </c>
      <c r="H3213" s="8">
        <v>0.56499999999999995</v>
      </c>
      <c r="I3213" s="9">
        <f>_xlfn.NUMBERVALUE(INDEX(tb_SVI[],MATCH(tb_MHDI[[#This Row],[mun_uf]],tb_SVI[city_name_uf],0),7),".")</f>
        <v>2010</v>
      </c>
    </row>
    <row r="3214" spans="1:9" x14ac:dyDescent="0.25">
      <c r="A3214" s="8" t="s">
        <v>15252</v>
      </c>
      <c r="B3214" s="8" t="str">
        <f>LEFT(tb_MHDI[[#This Row],[Territorialidades]],(FIND("/",tb_MHDI[[#This Row],[Territorialidades]])-2))</f>
        <v>Munhoz de Melo</v>
      </c>
      <c r="C3214" s="8" t="str">
        <f>LEFT(RIGHT(tb_MHDI[[#This Row],[Territorialidades]],3),2)</f>
        <v>PR</v>
      </c>
      <c r="D3214" s="8" t="str">
        <f>CONCATENATE(tb_MHDI[[#This Row],[Município]],"/",tb_MHDI[[#This Row],[UF]])</f>
        <v>Munhoz de Melo/PR</v>
      </c>
      <c r="E3214" s="8">
        <v>0.72599999999999998</v>
      </c>
      <c r="F3214" s="8">
        <v>0.70399999999999996</v>
      </c>
      <c r="G3214" s="8">
        <v>0.85599999999999998</v>
      </c>
      <c r="H3214" s="8">
        <v>0.63400000000000001</v>
      </c>
      <c r="I3214" s="9">
        <f>_xlfn.NUMBERVALUE(INDEX(tb_SVI[],MATCH(tb_MHDI[[#This Row],[mun_uf]],tb_SVI[city_name_uf],0),7),".")</f>
        <v>2010</v>
      </c>
    </row>
    <row r="3215" spans="1:9" x14ac:dyDescent="0.25">
      <c r="A3215" s="8" t="s">
        <v>15253</v>
      </c>
      <c r="B3215" s="8" t="str">
        <f>LEFT(tb_MHDI[[#This Row],[Territorialidades]],(FIND("/",tb_MHDI[[#This Row],[Territorialidades]])-2))</f>
        <v>Munhoz</v>
      </c>
      <c r="C3215" s="8" t="str">
        <f>LEFT(RIGHT(tb_MHDI[[#This Row],[Territorialidades]],3),2)</f>
        <v>MG</v>
      </c>
      <c r="D3215" s="8" t="str">
        <f>CONCATENATE(tb_MHDI[[#This Row],[Município]],"/",tb_MHDI[[#This Row],[UF]])</f>
        <v>Munhoz/MG</v>
      </c>
      <c r="E3215" s="8">
        <v>0.64700000000000002</v>
      </c>
      <c r="F3215" s="8">
        <v>0.63400000000000001</v>
      </c>
      <c r="G3215" s="8">
        <v>0.82099999999999995</v>
      </c>
      <c r="H3215" s="8">
        <v>0.52</v>
      </c>
      <c r="I3215" s="9">
        <f>_xlfn.NUMBERVALUE(INDEX(tb_SVI[],MATCH(tb_MHDI[[#This Row],[mun_uf]],tb_SVI[city_name_uf],0),7),".")</f>
        <v>2010</v>
      </c>
    </row>
    <row r="3216" spans="1:9" x14ac:dyDescent="0.25">
      <c r="A3216" s="8" t="s">
        <v>15254</v>
      </c>
      <c r="B3216" s="8" t="str">
        <f>LEFT(tb_MHDI[[#This Row],[Territorialidades]],(FIND("/",tb_MHDI[[#This Row],[Territorialidades]])-2))</f>
        <v>Muniz Ferreira</v>
      </c>
      <c r="C3216" s="8" t="str">
        <f>LEFT(RIGHT(tb_MHDI[[#This Row],[Territorialidades]],3),2)</f>
        <v>BA</v>
      </c>
      <c r="D3216" s="8" t="str">
        <f>CONCATENATE(tb_MHDI[[#This Row],[Município]],"/",tb_MHDI[[#This Row],[UF]])</f>
        <v>Muniz Ferreira/BA</v>
      </c>
      <c r="E3216" s="8">
        <v>0.61699999999999999</v>
      </c>
      <c r="F3216" s="8">
        <v>0.58099999999999996</v>
      </c>
      <c r="G3216" s="8">
        <v>0.76100000000000001</v>
      </c>
      <c r="H3216" s="8">
        <v>0.53100000000000003</v>
      </c>
      <c r="I3216" s="9">
        <f>_xlfn.NUMBERVALUE(INDEX(tb_SVI[],MATCH(tb_MHDI[[#This Row],[mun_uf]],tb_SVI[city_name_uf],0),7),".")</f>
        <v>2010</v>
      </c>
    </row>
    <row r="3217" spans="1:9" x14ac:dyDescent="0.25">
      <c r="A3217" s="8" t="s">
        <v>15255</v>
      </c>
      <c r="B3217" s="8" t="str">
        <f>LEFT(tb_MHDI[[#This Row],[Territorialidades]],(FIND("/",tb_MHDI[[#This Row],[Territorialidades]])-2))</f>
        <v>Muniz Freire</v>
      </c>
      <c r="C3217" s="8" t="str">
        <f>LEFT(RIGHT(tb_MHDI[[#This Row],[Territorialidades]],3),2)</f>
        <v>ES</v>
      </c>
      <c r="D3217" s="8" t="str">
        <f>CONCATENATE(tb_MHDI[[#This Row],[Município]],"/",tb_MHDI[[#This Row],[UF]])</f>
        <v>Muniz Freire/ES</v>
      </c>
      <c r="E3217" s="8">
        <v>0.64500000000000002</v>
      </c>
      <c r="F3217" s="8">
        <v>0.63700000000000001</v>
      </c>
      <c r="G3217" s="8">
        <v>0.82099999999999995</v>
      </c>
      <c r="H3217" s="8">
        <v>0.51200000000000001</v>
      </c>
      <c r="I3217" s="9">
        <f>_xlfn.NUMBERVALUE(INDEX(tb_SVI[],MATCH(tb_MHDI[[#This Row],[mun_uf]],tb_SVI[city_name_uf],0),7),".")</f>
        <v>2010</v>
      </c>
    </row>
    <row r="3218" spans="1:9" x14ac:dyDescent="0.25">
      <c r="A3218" s="8" t="s">
        <v>17654</v>
      </c>
      <c r="B3218" s="8" t="str">
        <f>LEFT(tb_MHDI[[#This Row],[Territorialidades]],(FIND("/",tb_MHDI[[#This Row],[Territorialidades]])-2))</f>
        <v>Muquém do São Francisco</v>
      </c>
      <c r="C3218" s="8" t="str">
        <f>LEFT(RIGHT(tb_MHDI[[#This Row],[Territorialidades]],3),2)</f>
        <v>BA</v>
      </c>
      <c r="D3218" s="8" t="str">
        <f>CONCATENATE(tb_MHDI[[#This Row],[Município]],"/",tb_MHDI[[#This Row],[UF]])</f>
        <v>Muquém do São Francisco/BA</v>
      </c>
      <c r="E3218" s="8">
        <v>0.54900000000000004</v>
      </c>
      <c r="F3218" s="8">
        <v>0.48799999999999999</v>
      </c>
      <c r="G3218" s="8">
        <v>0.76100000000000001</v>
      </c>
      <c r="H3218" s="8">
        <v>0.44500000000000001</v>
      </c>
      <c r="I3218" s="9">
        <f>_xlfn.NUMBERVALUE(INDEX(tb_SVI[],MATCH(tb_MHDI[[#This Row],[mun_uf]],tb_SVI[city_name_uf],0),7),".")</f>
        <v>2010</v>
      </c>
    </row>
    <row r="3219" spans="1:9" x14ac:dyDescent="0.25">
      <c r="A3219" s="8" t="s">
        <v>15256</v>
      </c>
      <c r="B3219" s="8" t="str">
        <f>LEFT(tb_MHDI[[#This Row],[Territorialidades]],(FIND("/",tb_MHDI[[#This Row],[Territorialidades]])-2))</f>
        <v>Muqui</v>
      </c>
      <c r="C3219" s="8" t="str">
        <f>LEFT(RIGHT(tb_MHDI[[#This Row],[Territorialidades]],3),2)</f>
        <v>ES</v>
      </c>
      <c r="D3219" s="8" t="str">
        <f>CONCATENATE(tb_MHDI[[#This Row],[Município]],"/",tb_MHDI[[#This Row],[UF]])</f>
        <v>Muqui/ES</v>
      </c>
      <c r="E3219" s="8">
        <v>0.69399999999999995</v>
      </c>
      <c r="F3219" s="8">
        <v>0.67300000000000004</v>
      </c>
      <c r="G3219" s="8">
        <v>0.80200000000000005</v>
      </c>
      <c r="H3219" s="8">
        <v>0.61899999999999999</v>
      </c>
      <c r="I3219" s="9">
        <f>_xlfn.NUMBERVALUE(INDEX(tb_SVI[],MATCH(tb_MHDI[[#This Row],[mun_uf]],tb_SVI[city_name_uf],0),7),".")</f>
        <v>2010</v>
      </c>
    </row>
    <row r="3220" spans="1:9" x14ac:dyDescent="0.25">
      <c r="A3220" s="8" t="s">
        <v>15257</v>
      </c>
      <c r="B3220" s="8" t="str">
        <f>LEFT(tb_MHDI[[#This Row],[Territorialidades]],(FIND("/",tb_MHDI[[#This Row],[Territorialidades]])-2))</f>
        <v>Muriaé</v>
      </c>
      <c r="C3220" s="8" t="str">
        <f>LEFT(RIGHT(tb_MHDI[[#This Row],[Territorialidades]],3),2)</f>
        <v>MG</v>
      </c>
      <c r="D3220" s="8" t="str">
        <f>CONCATENATE(tb_MHDI[[#This Row],[Município]],"/",tb_MHDI[[#This Row],[UF]])</f>
        <v>Muriaé/MG</v>
      </c>
      <c r="E3220" s="8">
        <v>0.73399999999999999</v>
      </c>
      <c r="F3220" s="8">
        <v>0.73099999999999998</v>
      </c>
      <c r="G3220" s="8">
        <v>0.85299999999999998</v>
      </c>
      <c r="H3220" s="8">
        <v>0.63400000000000001</v>
      </c>
      <c r="I3220" s="9">
        <f>_xlfn.NUMBERVALUE(INDEX(tb_SVI[],MATCH(tb_MHDI[[#This Row],[mun_uf]],tb_SVI[city_name_uf],0),7),".")</f>
        <v>2010</v>
      </c>
    </row>
    <row r="3221" spans="1:9" x14ac:dyDescent="0.25">
      <c r="A3221" s="8" t="s">
        <v>15258</v>
      </c>
      <c r="B3221" s="8" t="str">
        <f>LEFT(tb_MHDI[[#This Row],[Territorialidades]],(FIND("/",tb_MHDI[[#This Row],[Territorialidades]])-2))</f>
        <v>Muribeca</v>
      </c>
      <c r="C3221" s="8" t="str">
        <f>LEFT(RIGHT(tb_MHDI[[#This Row],[Territorialidades]],3),2)</f>
        <v>SE</v>
      </c>
      <c r="D3221" s="8" t="str">
        <f>CONCATENATE(tb_MHDI[[#This Row],[Município]],"/",tb_MHDI[[#This Row],[UF]])</f>
        <v>Muribeca/SE</v>
      </c>
      <c r="E3221" s="8">
        <v>0.626</v>
      </c>
      <c r="F3221" s="8">
        <v>0.57499999999999996</v>
      </c>
      <c r="G3221" s="8">
        <v>0.77100000000000002</v>
      </c>
      <c r="H3221" s="8">
        <v>0.55400000000000005</v>
      </c>
      <c r="I3221" s="9">
        <f>_xlfn.NUMBERVALUE(INDEX(tb_SVI[],MATCH(tb_MHDI[[#This Row],[mun_uf]],tb_SVI[city_name_uf],0),7),".")</f>
        <v>2010</v>
      </c>
    </row>
    <row r="3222" spans="1:9" x14ac:dyDescent="0.25">
      <c r="A3222" s="8" t="s">
        <v>15259</v>
      </c>
      <c r="B3222" s="8" t="str">
        <f>LEFT(tb_MHDI[[#This Row],[Territorialidades]],(FIND("/",tb_MHDI[[#This Row],[Territorialidades]])-2))</f>
        <v>Murici</v>
      </c>
      <c r="C3222" s="8" t="str">
        <f>LEFT(RIGHT(tb_MHDI[[#This Row],[Territorialidades]],3),2)</f>
        <v>AL</v>
      </c>
      <c r="D3222" s="8" t="str">
        <f>CONCATENATE(tb_MHDI[[#This Row],[Município]],"/",tb_MHDI[[#This Row],[UF]])</f>
        <v>Murici/AL</v>
      </c>
      <c r="E3222" s="8">
        <v>0.52700000000000002</v>
      </c>
      <c r="F3222" s="8">
        <v>0.54200000000000004</v>
      </c>
      <c r="G3222" s="8">
        <v>0.68500000000000005</v>
      </c>
      <c r="H3222" s="8">
        <v>0.39500000000000002</v>
      </c>
      <c r="I3222" s="9">
        <f>_xlfn.NUMBERVALUE(INDEX(tb_SVI[],MATCH(tb_MHDI[[#This Row],[mun_uf]],tb_SVI[city_name_uf],0),7),".")</f>
        <v>2010</v>
      </c>
    </row>
    <row r="3223" spans="1:9" x14ac:dyDescent="0.25">
      <c r="A3223" s="8" t="s">
        <v>15260</v>
      </c>
      <c r="B3223" s="8" t="str">
        <f>LEFT(tb_MHDI[[#This Row],[Territorialidades]],(FIND("/",tb_MHDI[[#This Row],[Territorialidades]])-2))</f>
        <v>Murici dos Portelas</v>
      </c>
      <c r="C3223" s="8" t="str">
        <f>LEFT(RIGHT(tb_MHDI[[#This Row],[Territorialidades]],3),2)</f>
        <v>PI</v>
      </c>
      <c r="D3223" s="8" t="str">
        <f>CONCATENATE(tb_MHDI[[#This Row],[Município]],"/",tb_MHDI[[#This Row],[UF]])</f>
        <v>Murici dos Portelas/PI</v>
      </c>
      <c r="E3223" s="8">
        <v>0.53</v>
      </c>
      <c r="F3223" s="8">
        <v>0.48899999999999999</v>
      </c>
      <c r="G3223" s="8">
        <v>0.77700000000000002</v>
      </c>
      <c r="H3223" s="8">
        <v>0.39100000000000001</v>
      </c>
      <c r="I3223" s="9">
        <f>_xlfn.NUMBERVALUE(INDEX(tb_SVI[],MATCH(tb_MHDI[[#This Row],[mun_uf]],tb_SVI[city_name_uf],0),7),".")</f>
        <v>2010</v>
      </c>
    </row>
    <row r="3224" spans="1:9" x14ac:dyDescent="0.25">
      <c r="A3224" s="8" t="s">
        <v>15261</v>
      </c>
      <c r="B3224" s="8" t="str">
        <f>LEFT(tb_MHDI[[#This Row],[Territorialidades]],(FIND("/",tb_MHDI[[#This Row],[Territorialidades]])-2))</f>
        <v>Muricilândia</v>
      </c>
      <c r="C3224" s="8" t="str">
        <f>LEFT(RIGHT(tb_MHDI[[#This Row],[Territorialidades]],3),2)</f>
        <v>TO</v>
      </c>
      <c r="D3224" s="8" t="str">
        <f>CONCATENATE(tb_MHDI[[#This Row],[Município]],"/",tb_MHDI[[#This Row],[UF]])</f>
        <v>Muricilândia/TO</v>
      </c>
      <c r="E3224" s="8">
        <v>0.59599999999999997</v>
      </c>
      <c r="F3224" s="8">
        <v>0.54300000000000004</v>
      </c>
      <c r="G3224" s="8">
        <v>0.745</v>
      </c>
      <c r="H3224" s="8">
        <v>0.52400000000000002</v>
      </c>
      <c r="I3224" s="9">
        <f>_xlfn.NUMBERVALUE(INDEX(tb_SVI[],MATCH(tb_MHDI[[#This Row],[mun_uf]],tb_SVI[city_name_uf],0),7),".")</f>
        <v>2010</v>
      </c>
    </row>
    <row r="3225" spans="1:9" x14ac:dyDescent="0.25">
      <c r="A3225" s="8" t="s">
        <v>15262</v>
      </c>
      <c r="B3225" s="8" t="str">
        <f>LEFT(tb_MHDI[[#This Row],[Territorialidades]],(FIND("/",tb_MHDI[[#This Row],[Territorialidades]])-2))</f>
        <v>Muritiba</v>
      </c>
      <c r="C3225" s="8" t="str">
        <f>LEFT(RIGHT(tb_MHDI[[#This Row],[Territorialidades]],3),2)</f>
        <v>BA</v>
      </c>
      <c r="D3225" s="8" t="str">
        <f>CONCATENATE(tb_MHDI[[#This Row],[Município]],"/",tb_MHDI[[#This Row],[UF]])</f>
        <v>Muritiba/BA</v>
      </c>
      <c r="E3225" s="8">
        <v>0.66</v>
      </c>
      <c r="F3225" s="8">
        <v>0.629</v>
      </c>
      <c r="G3225" s="8">
        <v>0.79600000000000004</v>
      </c>
      <c r="H3225" s="8">
        <v>0.57299999999999995</v>
      </c>
      <c r="I3225" s="9">
        <f>_xlfn.NUMBERVALUE(INDEX(tb_SVI[],MATCH(tb_MHDI[[#This Row],[mun_uf]],tb_SVI[city_name_uf],0),7),".")</f>
        <v>2010</v>
      </c>
    </row>
    <row r="3226" spans="1:9" x14ac:dyDescent="0.25">
      <c r="A3226" s="8" t="s">
        <v>15263</v>
      </c>
      <c r="B3226" s="8" t="str">
        <f>LEFT(tb_MHDI[[#This Row],[Territorialidades]],(FIND("/",tb_MHDI[[#This Row],[Territorialidades]])-2))</f>
        <v>Murutinga do Sul</v>
      </c>
      <c r="C3226" s="8" t="str">
        <f>LEFT(RIGHT(tb_MHDI[[#This Row],[Territorialidades]],3),2)</f>
        <v>SP</v>
      </c>
      <c r="D3226" s="8" t="str">
        <f>CONCATENATE(tb_MHDI[[#This Row],[Município]],"/",tb_MHDI[[#This Row],[UF]])</f>
        <v>Murutinga do Sul/SP</v>
      </c>
      <c r="E3226" s="8">
        <v>0.72599999999999998</v>
      </c>
      <c r="F3226" s="8">
        <v>0.70299999999999996</v>
      </c>
      <c r="G3226" s="8">
        <v>0.84699999999999998</v>
      </c>
      <c r="H3226" s="8">
        <v>0.64300000000000002</v>
      </c>
      <c r="I3226" s="9">
        <f>_xlfn.NUMBERVALUE(INDEX(tb_SVI[],MATCH(tb_MHDI[[#This Row],[mun_uf]],tb_SVI[city_name_uf],0),7),".")</f>
        <v>2010</v>
      </c>
    </row>
    <row r="3227" spans="1:9" x14ac:dyDescent="0.25">
      <c r="A3227" s="8" t="s">
        <v>15264</v>
      </c>
      <c r="B3227" s="8" t="str">
        <f>LEFT(tb_MHDI[[#This Row],[Territorialidades]],(FIND("/",tb_MHDI[[#This Row],[Territorialidades]])-2))</f>
        <v>Mutuípe</v>
      </c>
      <c r="C3227" s="8" t="str">
        <f>LEFT(RIGHT(tb_MHDI[[#This Row],[Territorialidades]],3),2)</f>
        <v>BA</v>
      </c>
      <c r="D3227" s="8" t="str">
        <f>CONCATENATE(tb_MHDI[[#This Row],[Município]],"/",tb_MHDI[[#This Row],[UF]])</f>
        <v>Mutuípe/BA</v>
      </c>
      <c r="E3227" s="8">
        <v>0.60099999999999998</v>
      </c>
      <c r="F3227" s="8">
        <v>0.61799999999999999</v>
      </c>
      <c r="G3227" s="8">
        <v>0.751</v>
      </c>
      <c r="H3227" s="8">
        <v>0.46700000000000003</v>
      </c>
      <c r="I3227" s="9">
        <f>_xlfn.NUMBERVALUE(INDEX(tb_SVI[],MATCH(tb_MHDI[[#This Row],[mun_uf]],tb_SVI[city_name_uf],0),7),".")</f>
        <v>2010</v>
      </c>
    </row>
    <row r="3228" spans="1:9" x14ac:dyDescent="0.25">
      <c r="A3228" s="8" t="s">
        <v>15265</v>
      </c>
      <c r="B3228" s="8" t="str">
        <f>LEFT(tb_MHDI[[#This Row],[Territorialidades]],(FIND("/",tb_MHDI[[#This Row],[Territorialidades]])-2))</f>
        <v>Mutum</v>
      </c>
      <c r="C3228" s="8" t="str">
        <f>LEFT(RIGHT(tb_MHDI[[#This Row],[Territorialidades]],3),2)</f>
        <v>MG</v>
      </c>
      <c r="D3228" s="8" t="str">
        <f>CONCATENATE(tb_MHDI[[#This Row],[Município]],"/",tb_MHDI[[#This Row],[UF]])</f>
        <v>Mutum/MG</v>
      </c>
      <c r="E3228" s="8">
        <v>0.64400000000000002</v>
      </c>
      <c r="F3228" s="8">
        <v>0.63500000000000001</v>
      </c>
      <c r="G3228" s="8">
        <v>0.82199999999999995</v>
      </c>
      <c r="H3228" s="8">
        <v>0.51100000000000001</v>
      </c>
      <c r="I3228" s="9">
        <f>_xlfn.NUMBERVALUE(INDEX(tb_SVI[],MATCH(tb_MHDI[[#This Row],[mun_uf]],tb_SVI[city_name_uf],0),7),".")</f>
        <v>2010</v>
      </c>
    </row>
    <row r="3229" spans="1:9" x14ac:dyDescent="0.25">
      <c r="A3229" s="8" t="s">
        <v>15266</v>
      </c>
      <c r="B3229" s="8" t="str">
        <f>LEFT(tb_MHDI[[#This Row],[Territorialidades]],(FIND("/",tb_MHDI[[#This Row],[Territorialidades]])-2))</f>
        <v>Mutunópolis</v>
      </c>
      <c r="C3229" s="8" t="str">
        <f>LEFT(RIGHT(tb_MHDI[[#This Row],[Territorialidades]],3),2)</f>
        <v>GO</v>
      </c>
      <c r="D3229" s="8" t="str">
        <f>CONCATENATE(tb_MHDI[[#This Row],[Município]],"/",tb_MHDI[[#This Row],[UF]])</f>
        <v>Mutunópolis/GO</v>
      </c>
      <c r="E3229" s="8">
        <v>0.68</v>
      </c>
      <c r="F3229" s="8">
        <v>0.66800000000000004</v>
      </c>
      <c r="G3229" s="8">
        <v>0.80600000000000005</v>
      </c>
      <c r="H3229" s="8">
        <v>0.58399999999999996</v>
      </c>
      <c r="I3229" s="9">
        <f>_xlfn.NUMBERVALUE(INDEX(tb_SVI[],MATCH(tb_MHDI[[#This Row],[mun_uf]],tb_SVI[city_name_uf],0),7),".")</f>
        <v>2010</v>
      </c>
    </row>
    <row r="3230" spans="1:9" x14ac:dyDescent="0.25">
      <c r="A3230" s="8" t="s">
        <v>15267</v>
      </c>
      <c r="B3230" s="8" t="str">
        <f>LEFT(tb_MHDI[[#This Row],[Territorialidades]],(FIND("/",tb_MHDI[[#This Row],[Territorialidades]])-2))</f>
        <v>Muzambinho</v>
      </c>
      <c r="C3230" s="8" t="str">
        <f>LEFT(RIGHT(tb_MHDI[[#This Row],[Territorialidades]],3),2)</f>
        <v>MG</v>
      </c>
      <c r="D3230" s="8" t="str">
        <f>CONCATENATE(tb_MHDI[[#This Row],[Município]],"/",tb_MHDI[[#This Row],[UF]])</f>
        <v>Muzambinho/MG</v>
      </c>
      <c r="E3230" s="8">
        <v>0.74</v>
      </c>
      <c r="F3230" s="8">
        <v>0.72299999999999998</v>
      </c>
      <c r="G3230" s="8">
        <v>0.85899999999999999</v>
      </c>
      <c r="H3230" s="8">
        <v>0.65200000000000002</v>
      </c>
      <c r="I3230" s="9">
        <f>_xlfn.NUMBERVALUE(INDEX(tb_SVI[],MATCH(tb_MHDI[[#This Row],[mun_uf]],tb_SVI[city_name_uf],0),7),".")</f>
        <v>2010</v>
      </c>
    </row>
    <row r="3231" spans="1:9" x14ac:dyDescent="0.25">
      <c r="A3231" s="8" t="s">
        <v>15268</v>
      </c>
      <c r="B3231" s="8" t="str">
        <f>LEFT(tb_MHDI[[#This Row],[Territorialidades]],(FIND("/",tb_MHDI[[#This Row],[Territorialidades]])-2))</f>
        <v>Nacip Raydan</v>
      </c>
      <c r="C3231" s="8" t="str">
        <f>LEFT(RIGHT(tb_MHDI[[#This Row],[Territorialidades]],3),2)</f>
        <v>MG</v>
      </c>
      <c r="D3231" s="8" t="str">
        <f>CONCATENATE(tb_MHDI[[#This Row],[Município]],"/",tb_MHDI[[#This Row],[UF]])</f>
        <v>Nacip Raydan/MG</v>
      </c>
      <c r="E3231" s="8">
        <v>0.58499999999999996</v>
      </c>
      <c r="F3231" s="8">
        <v>0.64</v>
      </c>
      <c r="G3231" s="8">
        <v>0.83099999999999996</v>
      </c>
      <c r="H3231" s="8">
        <v>0.377</v>
      </c>
      <c r="I3231" s="9">
        <f>_xlfn.NUMBERVALUE(INDEX(tb_SVI[],MATCH(tb_MHDI[[#This Row],[mun_uf]],tb_SVI[city_name_uf],0),7),".")</f>
        <v>2010</v>
      </c>
    </row>
    <row r="3232" spans="1:9" x14ac:dyDescent="0.25">
      <c r="A3232" s="8" t="s">
        <v>15269</v>
      </c>
      <c r="B3232" s="8" t="str">
        <f>LEFT(tb_MHDI[[#This Row],[Territorialidades]],(FIND("/",tb_MHDI[[#This Row],[Territorialidades]])-2))</f>
        <v>Nantes</v>
      </c>
      <c r="C3232" s="8" t="str">
        <f>LEFT(RIGHT(tb_MHDI[[#This Row],[Territorialidades]],3),2)</f>
        <v>SP</v>
      </c>
      <c r="D3232" s="8" t="str">
        <f>CONCATENATE(tb_MHDI[[#This Row],[Município]],"/",tb_MHDI[[#This Row],[UF]])</f>
        <v>Nantes/SP</v>
      </c>
      <c r="E3232" s="8">
        <v>0.71399999999999997</v>
      </c>
      <c r="F3232" s="8">
        <v>0.65500000000000003</v>
      </c>
      <c r="G3232" s="8">
        <v>0.79</v>
      </c>
      <c r="H3232" s="8">
        <v>0.70199999999999996</v>
      </c>
      <c r="I3232" s="9">
        <f>_xlfn.NUMBERVALUE(INDEX(tb_SVI[],MATCH(tb_MHDI[[#This Row],[mun_uf]],tb_SVI[city_name_uf],0),7),".")</f>
        <v>2010</v>
      </c>
    </row>
    <row r="3233" spans="1:9" x14ac:dyDescent="0.25">
      <c r="A3233" s="8" t="s">
        <v>15270</v>
      </c>
      <c r="B3233" s="8" t="str">
        <f>LEFT(tb_MHDI[[#This Row],[Territorialidades]],(FIND("/",tb_MHDI[[#This Row],[Territorialidades]])-2))</f>
        <v>Nanuque</v>
      </c>
      <c r="C3233" s="8" t="str">
        <f>LEFT(RIGHT(tb_MHDI[[#This Row],[Territorialidades]],3),2)</f>
        <v>MG</v>
      </c>
      <c r="D3233" s="8" t="str">
        <f>CONCATENATE(tb_MHDI[[#This Row],[Município]],"/",tb_MHDI[[#This Row],[UF]])</f>
        <v>Nanuque/MG</v>
      </c>
      <c r="E3233" s="8">
        <v>0.70099999999999996</v>
      </c>
      <c r="F3233" s="8">
        <v>0.66600000000000004</v>
      </c>
      <c r="G3233" s="8">
        <v>0.85</v>
      </c>
      <c r="H3233" s="8">
        <v>0.60899999999999999</v>
      </c>
      <c r="I3233" s="9">
        <f>_xlfn.NUMBERVALUE(INDEX(tb_SVI[],MATCH(tb_MHDI[[#This Row],[mun_uf]],tb_SVI[city_name_uf],0),7),".")</f>
        <v>2010</v>
      </c>
    </row>
    <row r="3234" spans="1:9" x14ac:dyDescent="0.25">
      <c r="A3234" s="8" t="s">
        <v>15271</v>
      </c>
      <c r="B3234" s="8" t="str">
        <f>LEFT(tb_MHDI[[#This Row],[Territorialidades]],(FIND("/",tb_MHDI[[#This Row],[Territorialidades]])-2))</f>
        <v>Não-Me-Toque</v>
      </c>
      <c r="C3234" s="8" t="str">
        <f>LEFT(RIGHT(tb_MHDI[[#This Row],[Territorialidades]],3),2)</f>
        <v>RS</v>
      </c>
      <c r="D3234" s="8" t="str">
        <f>CONCATENATE(tb_MHDI[[#This Row],[Município]],"/",tb_MHDI[[#This Row],[UF]])</f>
        <v>Não-Me-Toque/RS</v>
      </c>
      <c r="E3234" s="8">
        <v>0.76500000000000001</v>
      </c>
      <c r="F3234" s="8">
        <v>0.78400000000000003</v>
      </c>
      <c r="G3234" s="8">
        <v>0.84699999999999998</v>
      </c>
      <c r="H3234" s="8">
        <v>0.67300000000000004</v>
      </c>
      <c r="I3234" s="9">
        <f>_xlfn.NUMBERVALUE(INDEX(tb_SVI[],MATCH(tb_MHDI[[#This Row],[mun_uf]],tb_SVI[city_name_uf],0),7),".")</f>
        <v>2010</v>
      </c>
    </row>
    <row r="3235" spans="1:9" x14ac:dyDescent="0.25">
      <c r="A3235" s="8" t="s">
        <v>15272</v>
      </c>
      <c r="B3235" s="8" t="str">
        <f>LEFT(tb_MHDI[[#This Row],[Territorialidades]],(FIND("/",tb_MHDI[[#This Row],[Territorialidades]])-2))</f>
        <v>Naque</v>
      </c>
      <c r="C3235" s="8" t="str">
        <f>LEFT(RIGHT(tb_MHDI[[#This Row],[Territorialidades]],3),2)</f>
        <v>MG</v>
      </c>
      <c r="D3235" s="8" t="str">
        <f>CONCATENATE(tb_MHDI[[#This Row],[Município]],"/",tb_MHDI[[#This Row],[UF]])</f>
        <v>Naque/MG</v>
      </c>
      <c r="E3235" s="8">
        <v>0.67500000000000004</v>
      </c>
      <c r="F3235" s="8">
        <v>0.63200000000000001</v>
      </c>
      <c r="G3235" s="8">
        <v>0.82199999999999995</v>
      </c>
      <c r="H3235" s="8">
        <v>0.59199999999999997</v>
      </c>
      <c r="I3235" s="9">
        <f>_xlfn.NUMBERVALUE(INDEX(tb_SVI[],MATCH(tb_MHDI[[#This Row],[mun_uf]],tb_SVI[city_name_uf],0),7),".")</f>
        <v>2010</v>
      </c>
    </row>
    <row r="3236" spans="1:9" x14ac:dyDescent="0.25">
      <c r="A3236" s="8" t="s">
        <v>15273</v>
      </c>
      <c r="B3236" s="8" t="str">
        <f>LEFT(tb_MHDI[[#This Row],[Territorialidades]],(FIND("/",tb_MHDI[[#This Row],[Territorialidades]])-2))</f>
        <v>Narandiba</v>
      </c>
      <c r="C3236" s="8" t="str">
        <f>LEFT(RIGHT(tb_MHDI[[#This Row],[Territorialidades]],3),2)</f>
        <v>SP</v>
      </c>
      <c r="D3236" s="8" t="str">
        <f>CONCATENATE(tb_MHDI[[#This Row],[Município]],"/",tb_MHDI[[#This Row],[UF]])</f>
        <v>Narandiba/SP</v>
      </c>
      <c r="E3236" s="8">
        <v>0.71799999999999997</v>
      </c>
      <c r="F3236" s="8">
        <v>0.65900000000000003</v>
      </c>
      <c r="G3236" s="8">
        <v>0.83899999999999997</v>
      </c>
      <c r="H3236" s="8">
        <v>0.67</v>
      </c>
      <c r="I3236" s="9">
        <f>_xlfn.NUMBERVALUE(INDEX(tb_SVI[],MATCH(tb_MHDI[[#This Row],[mun_uf]],tb_SVI[city_name_uf],0),7),".")</f>
        <v>2010</v>
      </c>
    </row>
    <row r="3237" spans="1:9" x14ac:dyDescent="0.25">
      <c r="A3237" s="8" t="s">
        <v>15274</v>
      </c>
      <c r="B3237" s="8" t="str">
        <f>LEFT(tb_MHDI[[#This Row],[Territorialidades]],(FIND("/",tb_MHDI[[#This Row],[Territorialidades]])-2))</f>
        <v>Natalândia</v>
      </c>
      <c r="C3237" s="8" t="str">
        <f>LEFT(RIGHT(tb_MHDI[[#This Row],[Territorialidades]],3),2)</f>
        <v>MG</v>
      </c>
      <c r="D3237" s="8" t="str">
        <f>CONCATENATE(tb_MHDI[[#This Row],[Município]],"/",tb_MHDI[[#This Row],[UF]])</f>
        <v>Natalândia/MG</v>
      </c>
      <c r="E3237" s="8">
        <v>0.67100000000000004</v>
      </c>
      <c r="F3237" s="8">
        <v>0.64100000000000001</v>
      </c>
      <c r="G3237" s="8">
        <v>0.84599999999999997</v>
      </c>
      <c r="H3237" s="8">
        <v>0.55700000000000005</v>
      </c>
      <c r="I3237" s="9">
        <f>_xlfn.NUMBERVALUE(INDEX(tb_SVI[],MATCH(tb_MHDI[[#This Row],[mun_uf]],tb_SVI[city_name_uf],0),7),".")</f>
        <v>2010</v>
      </c>
    </row>
    <row r="3238" spans="1:9" x14ac:dyDescent="0.25">
      <c r="A3238" s="8" t="s">
        <v>15275</v>
      </c>
      <c r="B3238" s="8" t="str">
        <f>LEFT(tb_MHDI[[#This Row],[Territorialidades]],(FIND("/",tb_MHDI[[#This Row],[Territorialidades]])-2))</f>
        <v>Natal</v>
      </c>
      <c r="C3238" s="8" t="str">
        <f>LEFT(RIGHT(tb_MHDI[[#This Row],[Territorialidades]],3),2)</f>
        <v>RN</v>
      </c>
      <c r="D3238" s="8" t="str">
        <f>CONCATENATE(tb_MHDI[[#This Row],[Município]],"/",tb_MHDI[[#This Row],[UF]])</f>
        <v>Natal/RN</v>
      </c>
      <c r="E3238" s="8">
        <v>0.76300000000000001</v>
      </c>
      <c r="F3238" s="8">
        <v>0.76800000000000002</v>
      </c>
      <c r="G3238" s="8">
        <v>0.83499999999999996</v>
      </c>
      <c r="H3238" s="8">
        <v>0.69399999999999995</v>
      </c>
      <c r="I3238" s="9">
        <f>_xlfn.NUMBERVALUE(INDEX(tb_SVI[],MATCH(tb_MHDI[[#This Row],[mun_uf]],tb_SVI[city_name_uf],0),7),".")</f>
        <v>2010</v>
      </c>
    </row>
    <row r="3239" spans="1:9" x14ac:dyDescent="0.25">
      <c r="A3239" s="8" t="s">
        <v>15276</v>
      </c>
      <c r="B3239" s="8" t="str">
        <f>LEFT(tb_MHDI[[#This Row],[Territorialidades]],(FIND("/",tb_MHDI[[#This Row],[Territorialidades]])-2))</f>
        <v>Natércia</v>
      </c>
      <c r="C3239" s="8" t="str">
        <f>LEFT(RIGHT(tb_MHDI[[#This Row],[Territorialidades]],3),2)</f>
        <v>MG</v>
      </c>
      <c r="D3239" s="8" t="str">
        <f>CONCATENATE(tb_MHDI[[#This Row],[Município]],"/",tb_MHDI[[#This Row],[UF]])</f>
        <v>Natércia/MG</v>
      </c>
      <c r="E3239" s="8">
        <v>0.69299999999999995</v>
      </c>
      <c r="F3239" s="8">
        <v>0.67700000000000005</v>
      </c>
      <c r="G3239" s="8">
        <v>0.80500000000000005</v>
      </c>
      <c r="H3239" s="8">
        <v>0.61199999999999999</v>
      </c>
      <c r="I3239" s="9">
        <f>_xlfn.NUMBERVALUE(INDEX(tb_SVI[],MATCH(tb_MHDI[[#This Row],[mun_uf]],tb_SVI[city_name_uf],0),7),".")</f>
        <v>2010</v>
      </c>
    </row>
    <row r="3240" spans="1:9" x14ac:dyDescent="0.25">
      <c r="A3240" s="8" t="s">
        <v>15277</v>
      </c>
      <c r="B3240" s="8" t="str">
        <f>LEFT(tb_MHDI[[#This Row],[Territorialidades]],(FIND("/",tb_MHDI[[#This Row],[Territorialidades]])-2))</f>
        <v>Natividade da Serra</v>
      </c>
      <c r="C3240" s="8" t="str">
        <f>LEFT(RIGHT(tb_MHDI[[#This Row],[Territorialidades]],3),2)</f>
        <v>SP</v>
      </c>
      <c r="D3240" s="8" t="str">
        <f>CONCATENATE(tb_MHDI[[#This Row],[Município]],"/",tb_MHDI[[#This Row],[UF]])</f>
        <v>Natividade da Serra/SP</v>
      </c>
      <c r="E3240" s="8">
        <v>0.65500000000000003</v>
      </c>
      <c r="F3240" s="8">
        <v>0.66400000000000003</v>
      </c>
      <c r="G3240" s="8">
        <v>0.81399999999999995</v>
      </c>
      <c r="H3240" s="8">
        <v>0.52</v>
      </c>
      <c r="I3240" s="9">
        <f>_xlfn.NUMBERVALUE(INDEX(tb_SVI[],MATCH(tb_MHDI[[#This Row],[mun_uf]],tb_SVI[city_name_uf],0),7),".")</f>
        <v>2010</v>
      </c>
    </row>
    <row r="3241" spans="1:9" x14ac:dyDescent="0.25">
      <c r="A3241" s="8" t="s">
        <v>15278</v>
      </c>
      <c r="B3241" s="8" t="str">
        <f>LEFT(tb_MHDI[[#This Row],[Territorialidades]],(FIND("/",tb_MHDI[[#This Row],[Territorialidades]])-2))</f>
        <v>Natividade</v>
      </c>
      <c r="C3241" s="8" t="str">
        <f>LEFT(RIGHT(tb_MHDI[[#This Row],[Territorialidades]],3),2)</f>
        <v>RJ</v>
      </c>
      <c r="D3241" s="8" t="str">
        <f>CONCATENATE(tb_MHDI[[#This Row],[Município]],"/",tb_MHDI[[#This Row],[UF]])</f>
        <v>Natividade/RJ</v>
      </c>
      <c r="E3241" s="8">
        <v>0.73</v>
      </c>
      <c r="F3241" s="8">
        <v>0.70699999999999996</v>
      </c>
      <c r="G3241" s="8">
        <v>0.80600000000000005</v>
      </c>
      <c r="H3241" s="8">
        <v>0.68300000000000005</v>
      </c>
      <c r="I3241" s="9">
        <f>_xlfn.NUMBERVALUE(INDEX(tb_SVI[],MATCH(tb_MHDI[[#This Row],[mun_uf]],tb_SVI[city_name_uf],0),7),".")</f>
        <v>2010</v>
      </c>
    </row>
    <row r="3242" spans="1:9" x14ac:dyDescent="0.25">
      <c r="A3242" s="8" t="s">
        <v>15279</v>
      </c>
      <c r="B3242" s="8" t="str">
        <f>LEFT(tb_MHDI[[#This Row],[Territorialidades]],(FIND("/",tb_MHDI[[#This Row],[Territorialidades]])-2))</f>
        <v>Natividade</v>
      </c>
      <c r="C3242" s="8" t="str">
        <f>LEFT(RIGHT(tb_MHDI[[#This Row],[Territorialidades]],3),2)</f>
        <v>TO</v>
      </c>
      <c r="D3242" s="8" t="str">
        <f>CONCATENATE(tb_MHDI[[#This Row],[Município]],"/",tb_MHDI[[#This Row],[UF]])</f>
        <v>Natividade/TO</v>
      </c>
      <c r="E3242" s="8">
        <v>0.67300000000000004</v>
      </c>
      <c r="F3242" s="8">
        <v>0.64600000000000002</v>
      </c>
      <c r="G3242" s="8">
        <v>0.84699999999999998</v>
      </c>
      <c r="H3242" s="8">
        <v>0.55600000000000005</v>
      </c>
      <c r="I3242" s="9">
        <f>_xlfn.NUMBERVALUE(INDEX(tb_SVI[],MATCH(tb_MHDI[[#This Row],[mun_uf]],tb_SVI[city_name_uf],0),7),".")</f>
        <v>2010</v>
      </c>
    </row>
    <row r="3243" spans="1:9" x14ac:dyDescent="0.25">
      <c r="A3243" s="8" t="s">
        <v>15280</v>
      </c>
      <c r="B3243" s="8" t="str">
        <f>LEFT(tb_MHDI[[#This Row],[Territorialidades]],(FIND("/",tb_MHDI[[#This Row],[Territorialidades]])-2))</f>
        <v>Natuba</v>
      </c>
      <c r="C3243" s="8" t="str">
        <f>LEFT(RIGHT(tb_MHDI[[#This Row],[Territorialidades]],3),2)</f>
        <v>PB</v>
      </c>
      <c r="D3243" s="8" t="str">
        <f>CONCATENATE(tb_MHDI[[#This Row],[Município]],"/",tb_MHDI[[#This Row],[UF]])</f>
        <v>Natuba/PB</v>
      </c>
      <c r="E3243" s="8">
        <v>0.54100000000000004</v>
      </c>
      <c r="F3243" s="8">
        <v>0.51600000000000001</v>
      </c>
      <c r="G3243" s="8">
        <v>0.71</v>
      </c>
      <c r="H3243" s="8">
        <v>0.432</v>
      </c>
      <c r="I3243" s="9">
        <f>_xlfn.NUMBERVALUE(INDEX(tb_SVI[],MATCH(tb_MHDI[[#This Row],[mun_uf]],tb_SVI[city_name_uf],0),7),".")</f>
        <v>2010</v>
      </c>
    </row>
    <row r="3244" spans="1:9" x14ac:dyDescent="0.25">
      <c r="A3244" s="8" t="s">
        <v>15281</v>
      </c>
      <c r="B3244" s="8" t="str">
        <f>LEFT(tb_MHDI[[#This Row],[Territorialidades]],(FIND("/",tb_MHDI[[#This Row],[Territorialidades]])-2))</f>
        <v>Navegantes</v>
      </c>
      <c r="C3244" s="8" t="str">
        <f>LEFT(RIGHT(tb_MHDI[[#This Row],[Territorialidades]],3),2)</f>
        <v>SC</v>
      </c>
      <c r="D3244" s="8" t="str">
        <f>CONCATENATE(tb_MHDI[[#This Row],[Município]],"/",tb_MHDI[[#This Row],[UF]])</f>
        <v>Navegantes/SC</v>
      </c>
      <c r="E3244" s="8">
        <v>0.73599999999999999</v>
      </c>
      <c r="F3244" s="8">
        <v>0.73099999999999998</v>
      </c>
      <c r="G3244" s="8">
        <v>0.873</v>
      </c>
      <c r="H3244" s="8">
        <v>0.624</v>
      </c>
      <c r="I3244" s="9">
        <f>_xlfn.NUMBERVALUE(INDEX(tb_SVI[],MATCH(tb_MHDI[[#This Row],[mun_uf]],tb_SVI[city_name_uf],0),7),".")</f>
        <v>2010</v>
      </c>
    </row>
    <row r="3245" spans="1:9" x14ac:dyDescent="0.25">
      <c r="A3245" s="8" t="s">
        <v>15282</v>
      </c>
      <c r="B3245" s="8" t="str">
        <f>LEFT(tb_MHDI[[#This Row],[Territorialidades]],(FIND("/",tb_MHDI[[#This Row],[Territorialidades]])-2))</f>
        <v>Naviraí</v>
      </c>
      <c r="C3245" s="8" t="str">
        <f>LEFT(RIGHT(tb_MHDI[[#This Row],[Territorialidades]],3),2)</f>
        <v>MS</v>
      </c>
      <c r="D3245" s="8" t="str">
        <f>CONCATENATE(tb_MHDI[[#This Row],[Município]],"/",tb_MHDI[[#This Row],[UF]])</f>
        <v>Naviraí/MS</v>
      </c>
      <c r="E3245" s="8">
        <v>0.7</v>
      </c>
      <c r="F3245" s="8">
        <v>0.71499999999999997</v>
      </c>
      <c r="G3245" s="8">
        <v>0.80300000000000005</v>
      </c>
      <c r="H3245" s="8">
        <v>0.59699999999999998</v>
      </c>
      <c r="I3245" s="9">
        <f>_xlfn.NUMBERVALUE(INDEX(tb_SVI[],MATCH(tb_MHDI[[#This Row],[mun_uf]],tb_SVI[city_name_uf],0),7),".")</f>
        <v>2010</v>
      </c>
    </row>
    <row r="3246" spans="1:9" x14ac:dyDescent="0.25">
      <c r="A3246" s="8" t="s">
        <v>15283</v>
      </c>
      <c r="B3246" s="8" t="str">
        <f>LEFT(tb_MHDI[[#This Row],[Territorialidades]],(FIND("/",tb_MHDI[[#This Row],[Territorialidades]])-2))</f>
        <v>Nazaré</v>
      </c>
      <c r="C3246" s="8" t="str">
        <f>LEFT(RIGHT(tb_MHDI[[#This Row],[Territorialidades]],3),2)</f>
        <v>BA</v>
      </c>
      <c r="D3246" s="8" t="str">
        <f>CONCATENATE(tb_MHDI[[#This Row],[Município]],"/",tb_MHDI[[#This Row],[UF]])</f>
        <v>Nazaré/BA</v>
      </c>
      <c r="E3246" s="8">
        <v>0.64100000000000001</v>
      </c>
      <c r="F3246" s="8">
        <v>0.63700000000000001</v>
      </c>
      <c r="G3246" s="8">
        <v>0.77700000000000002</v>
      </c>
      <c r="H3246" s="8">
        <v>0.53200000000000003</v>
      </c>
      <c r="I3246" s="9">
        <f>_xlfn.NUMBERVALUE(INDEX(tb_SVI[],MATCH(tb_MHDI[[#This Row],[mun_uf]],tb_SVI[city_name_uf],0),7),".")</f>
        <v>2010</v>
      </c>
    </row>
    <row r="3247" spans="1:9" x14ac:dyDescent="0.25">
      <c r="A3247" s="8" t="s">
        <v>15284</v>
      </c>
      <c r="B3247" s="8" t="str">
        <f>LEFT(tb_MHDI[[#This Row],[Territorialidades]],(FIND("/",tb_MHDI[[#This Row],[Territorialidades]])-2))</f>
        <v>Nazaré da Mata</v>
      </c>
      <c r="C3247" s="8" t="str">
        <f>LEFT(RIGHT(tb_MHDI[[#This Row],[Territorialidades]],3),2)</f>
        <v>PE</v>
      </c>
      <c r="D3247" s="8" t="str">
        <f>CONCATENATE(tb_MHDI[[#This Row],[Município]],"/",tb_MHDI[[#This Row],[UF]])</f>
        <v>Nazaré da Mata/PE</v>
      </c>
      <c r="E3247" s="8">
        <v>0.66200000000000003</v>
      </c>
      <c r="F3247" s="8">
        <v>0.60799999999999998</v>
      </c>
      <c r="G3247" s="8">
        <v>0.78900000000000003</v>
      </c>
      <c r="H3247" s="8">
        <v>0.60399999999999998</v>
      </c>
      <c r="I3247" s="9">
        <f>_xlfn.NUMBERVALUE(INDEX(tb_SVI[],MATCH(tb_MHDI[[#This Row],[mun_uf]],tb_SVI[city_name_uf],0),7),".")</f>
        <v>2010</v>
      </c>
    </row>
    <row r="3248" spans="1:9" x14ac:dyDescent="0.25">
      <c r="A3248" s="8" t="s">
        <v>15285</v>
      </c>
      <c r="B3248" s="8" t="str">
        <f>LEFT(tb_MHDI[[#This Row],[Territorialidades]],(FIND("/",tb_MHDI[[#This Row],[Territorialidades]])-2))</f>
        <v>Nazaré do Piauí</v>
      </c>
      <c r="C3248" s="8" t="str">
        <f>LEFT(RIGHT(tb_MHDI[[#This Row],[Territorialidades]],3),2)</f>
        <v>PI</v>
      </c>
      <c r="D3248" s="8" t="str">
        <f>CONCATENATE(tb_MHDI[[#This Row],[Município]],"/",tb_MHDI[[#This Row],[UF]])</f>
        <v>Nazaré do Piauí/PI</v>
      </c>
      <c r="E3248" s="8">
        <v>0.57599999999999996</v>
      </c>
      <c r="F3248" s="8">
        <v>0.53100000000000003</v>
      </c>
      <c r="G3248" s="8">
        <v>0.70699999999999996</v>
      </c>
      <c r="H3248" s="8">
        <v>0.51</v>
      </c>
      <c r="I3248" s="9">
        <f>_xlfn.NUMBERVALUE(INDEX(tb_SVI[],MATCH(tb_MHDI[[#This Row],[mun_uf]],tb_SVI[city_name_uf],0),7),".")</f>
        <v>2010</v>
      </c>
    </row>
    <row r="3249" spans="1:9" x14ac:dyDescent="0.25">
      <c r="A3249" s="8" t="s">
        <v>15286</v>
      </c>
      <c r="B3249" s="8" t="str">
        <f>LEFT(tb_MHDI[[#This Row],[Territorialidades]],(FIND("/",tb_MHDI[[#This Row],[Territorialidades]])-2))</f>
        <v>Nazareno</v>
      </c>
      <c r="C3249" s="8" t="str">
        <f>LEFT(RIGHT(tb_MHDI[[#This Row],[Territorialidades]],3),2)</f>
        <v>MG</v>
      </c>
      <c r="D3249" s="8" t="str">
        <f>CONCATENATE(tb_MHDI[[#This Row],[Município]],"/",tb_MHDI[[#This Row],[UF]])</f>
        <v>Nazareno/MG</v>
      </c>
      <c r="E3249" s="8">
        <v>0.69</v>
      </c>
      <c r="F3249" s="8">
        <v>0.66200000000000003</v>
      </c>
      <c r="G3249" s="8">
        <v>0.83</v>
      </c>
      <c r="H3249" s="8">
        <v>0.59699999999999998</v>
      </c>
      <c r="I3249" s="9">
        <f>_xlfn.NUMBERVALUE(INDEX(tb_SVI[],MATCH(tb_MHDI[[#This Row],[mun_uf]],tb_SVI[city_name_uf],0),7),".")</f>
        <v>2010</v>
      </c>
    </row>
    <row r="3250" spans="1:9" x14ac:dyDescent="0.25">
      <c r="A3250" s="8" t="s">
        <v>15287</v>
      </c>
      <c r="B3250" s="8" t="str">
        <f>LEFT(tb_MHDI[[#This Row],[Territorialidades]],(FIND("/",tb_MHDI[[#This Row],[Territorialidades]])-2))</f>
        <v>Nazaré Paulista</v>
      </c>
      <c r="C3250" s="8" t="str">
        <f>LEFT(RIGHT(tb_MHDI[[#This Row],[Territorialidades]],3),2)</f>
        <v>SP</v>
      </c>
      <c r="D3250" s="8" t="str">
        <f>CONCATENATE(tb_MHDI[[#This Row],[Município]],"/",tb_MHDI[[#This Row],[UF]])</f>
        <v>Nazaré Paulista/SP</v>
      </c>
      <c r="E3250" s="8">
        <v>0.67800000000000005</v>
      </c>
      <c r="F3250" s="8">
        <v>0.68100000000000005</v>
      </c>
      <c r="G3250" s="8">
        <v>0.81799999999999995</v>
      </c>
      <c r="H3250" s="8">
        <v>0.55900000000000005</v>
      </c>
      <c r="I3250" s="9">
        <f>_xlfn.NUMBERVALUE(INDEX(tb_SVI[],MATCH(tb_MHDI[[#This Row],[mun_uf]],tb_SVI[city_name_uf],0),7),".")</f>
        <v>2010</v>
      </c>
    </row>
    <row r="3251" spans="1:9" x14ac:dyDescent="0.25">
      <c r="A3251" s="8" t="s">
        <v>15288</v>
      </c>
      <c r="B3251" s="8" t="str">
        <f>LEFT(tb_MHDI[[#This Row],[Territorialidades]],(FIND("/",tb_MHDI[[#This Row],[Territorialidades]])-2))</f>
        <v>Nazaré</v>
      </c>
      <c r="C3251" s="8" t="str">
        <f>LEFT(RIGHT(tb_MHDI[[#This Row],[Territorialidades]],3),2)</f>
        <v>TO</v>
      </c>
      <c r="D3251" s="8" t="str">
        <f>CONCATENATE(tb_MHDI[[#This Row],[Município]],"/",tb_MHDI[[#This Row],[UF]])</f>
        <v>Nazaré/TO</v>
      </c>
      <c r="E3251" s="8">
        <v>0.64300000000000002</v>
      </c>
      <c r="F3251" s="8">
        <v>0.58399999999999996</v>
      </c>
      <c r="G3251" s="8">
        <v>0.79200000000000004</v>
      </c>
      <c r="H3251" s="8">
        <v>0.57599999999999996</v>
      </c>
      <c r="I3251" s="9">
        <f>_xlfn.NUMBERVALUE(INDEX(tb_SVI[],MATCH(tb_MHDI[[#This Row],[mun_uf]],tb_SVI[city_name_uf],0),7),".")</f>
        <v>2010</v>
      </c>
    </row>
    <row r="3252" spans="1:9" x14ac:dyDescent="0.25">
      <c r="A3252" s="8" t="s">
        <v>15289</v>
      </c>
      <c r="B3252" s="8" t="str">
        <f>LEFT(tb_MHDI[[#This Row],[Territorialidades]],(FIND("/",tb_MHDI[[#This Row],[Territorialidades]])-2))</f>
        <v>Nazarezinho</v>
      </c>
      <c r="C3252" s="8" t="str">
        <f>LEFT(RIGHT(tb_MHDI[[#This Row],[Territorialidades]],3),2)</f>
        <v>PB</v>
      </c>
      <c r="D3252" s="8" t="str">
        <f>CONCATENATE(tb_MHDI[[#This Row],[Município]],"/",tb_MHDI[[#This Row],[UF]])</f>
        <v>Nazarezinho/PB</v>
      </c>
      <c r="E3252" s="8">
        <v>0.56200000000000006</v>
      </c>
      <c r="F3252" s="8">
        <v>0.52800000000000002</v>
      </c>
      <c r="G3252" s="8">
        <v>0.747</v>
      </c>
      <c r="H3252" s="8">
        <v>0.44900000000000001</v>
      </c>
      <c r="I3252" s="9">
        <f>_xlfn.NUMBERVALUE(INDEX(tb_SVI[],MATCH(tb_MHDI[[#This Row],[mun_uf]],tb_SVI[city_name_uf],0),7),".")</f>
        <v>2010</v>
      </c>
    </row>
    <row r="3253" spans="1:9" x14ac:dyDescent="0.25">
      <c r="A3253" s="8" t="s">
        <v>15290</v>
      </c>
      <c r="B3253" s="8" t="str">
        <f>LEFT(tb_MHDI[[#This Row],[Territorialidades]],(FIND("/",tb_MHDI[[#This Row],[Territorialidades]])-2))</f>
        <v>Nazária</v>
      </c>
      <c r="C3253" s="8" t="str">
        <f>LEFT(RIGHT(tb_MHDI[[#This Row],[Territorialidades]],3),2)</f>
        <v>PI</v>
      </c>
      <c r="D3253" s="8" t="str">
        <f>CONCATENATE(tb_MHDI[[#This Row],[Município]],"/",tb_MHDI[[#This Row],[UF]])</f>
        <v>Nazária/PI</v>
      </c>
      <c r="E3253" s="8">
        <v>0.60199999999999998</v>
      </c>
      <c r="F3253" s="8">
        <v>0.54600000000000004</v>
      </c>
      <c r="G3253" s="8">
        <v>0.78</v>
      </c>
      <c r="H3253" s="8">
        <v>0.51200000000000001</v>
      </c>
      <c r="I3253" s="9">
        <f>_xlfn.NUMBERVALUE(INDEX(tb_SVI[],MATCH(tb_MHDI[[#This Row],[mun_uf]],tb_SVI[city_name_uf],0),7),".")</f>
        <v>2010</v>
      </c>
    </row>
    <row r="3254" spans="1:9" x14ac:dyDescent="0.25">
      <c r="A3254" s="8" t="s">
        <v>15291</v>
      </c>
      <c r="B3254" s="8" t="str">
        <f>LEFT(tb_MHDI[[#This Row],[Territorialidades]],(FIND("/",tb_MHDI[[#This Row],[Territorialidades]])-2))</f>
        <v>Nazário</v>
      </c>
      <c r="C3254" s="8" t="str">
        <f>LEFT(RIGHT(tb_MHDI[[#This Row],[Territorialidades]],3),2)</f>
        <v>GO</v>
      </c>
      <c r="D3254" s="8" t="str">
        <f>CONCATENATE(tb_MHDI[[#This Row],[Município]],"/",tb_MHDI[[#This Row],[UF]])</f>
        <v>Nazário/GO</v>
      </c>
      <c r="E3254" s="8">
        <v>0.71</v>
      </c>
      <c r="F3254" s="8">
        <v>0.70199999999999996</v>
      </c>
      <c r="G3254" s="8">
        <v>0.80800000000000005</v>
      </c>
      <c r="H3254" s="8">
        <v>0.63100000000000001</v>
      </c>
      <c r="I3254" s="9">
        <f>_xlfn.NUMBERVALUE(INDEX(tb_SVI[],MATCH(tb_MHDI[[#This Row],[mun_uf]],tb_SVI[city_name_uf],0),7),".")</f>
        <v>2010</v>
      </c>
    </row>
    <row r="3255" spans="1:9" x14ac:dyDescent="0.25">
      <c r="A3255" s="8" t="s">
        <v>15292</v>
      </c>
      <c r="B3255" s="8" t="str">
        <f>LEFT(tb_MHDI[[#This Row],[Territorialidades]],(FIND("/",tb_MHDI[[#This Row],[Territorialidades]])-2))</f>
        <v>Neópolis</v>
      </c>
      <c r="C3255" s="8" t="str">
        <f>LEFT(RIGHT(tb_MHDI[[#This Row],[Territorialidades]],3),2)</f>
        <v>SE</v>
      </c>
      <c r="D3255" s="8" t="str">
        <f>CONCATENATE(tb_MHDI[[#This Row],[Município]],"/",tb_MHDI[[#This Row],[UF]])</f>
        <v>Neópolis/SE</v>
      </c>
      <c r="E3255" s="8">
        <v>0.58899999999999997</v>
      </c>
      <c r="F3255" s="8">
        <v>0.57499999999999996</v>
      </c>
      <c r="G3255" s="8">
        <v>0.70199999999999996</v>
      </c>
      <c r="H3255" s="8">
        <v>0.505</v>
      </c>
      <c r="I3255" s="9">
        <f>_xlfn.NUMBERVALUE(INDEX(tb_SVI[],MATCH(tb_MHDI[[#This Row],[mun_uf]],tb_SVI[city_name_uf],0),7),".")</f>
        <v>2010</v>
      </c>
    </row>
    <row r="3256" spans="1:9" x14ac:dyDescent="0.25">
      <c r="A3256" s="8" t="s">
        <v>15293</v>
      </c>
      <c r="B3256" s="8" t="str">
        <f>LEFT(tb_MHDI[[#This Row],[Territorialidades]],(FIND("/",tb_MHDI[[#This Row],[Territorialidades]])-2))</f>
        <v>Nepomuceno</v>
      </c>
      <c r="C3256" s="8" t="str">
        <f>LEFT(RIGHT(tb_MHDI[[#This Row],[Territorialidades]],3),2)</f>
        <v>MG</v>
      </c>
      <c r="D3256" s="8" t="str">
        <f>CONCATENATE(tb_MHDI[[#This Row],[Município]],"/",tb_MHDI[[#This Row],[UF]])</f>
        <v>Nepomuceno/MG</v>
      </c>
      <c r="E3256" s="8">
        <v>0.66700000000000004</v>
      </c>
      <c r="F3256" s="8">
        <v>0.65800000000000003</v>
      </c>
      <c r="G3256" s="8">
        <v>0.82199999999999995</v>
      </c>
      <c r="H3256" s="8">
        <v>0.54900000000000004</v>
      </c>
      <c r="I3256" s="9">
        <f>_xlfn.NUMBERVALUE(INDEX(tb_SVI[],MATCH(tb_MHDI[[#This Row],[mun_uf]],tb_SVI[city_name_uf],0),7),".")</f>
        <v>2010</v>
      </c>
    </row>
    <row r="3257" spans="1:9" x14ac:dyDescent="0.25">
      <c r="A3257" s="8" t="s">
        <v>15294</v>
      </c>
      <c r="B3257" s="8" t="str">
        <f>LEFT(tb_MHDI[[#This Row],[Territorialidades]],(FIND("/",tb_MHDI[[#This Row],[Territorialidades]])-2))</f>
        <v>Nerópolis</v>
      </c>
      <c r="C3257" s="8" t="str">
        <f>LEFT(RIGHT(tb_MHDI[[#This Row],[Territorialidades]],3),2)</f>
        <v>GO</v>
      </c>
      <c r="D3257" s="8" t="str">
        <f>CONCATENATE(tb_MHDI[[#This Row],[Município]],"/",tb_MHDI[[#This Row],[UF]])</f>
        <v>Nerópolis/GO</v>
      </c>
      <c r="E3257" s="8">
        <v>0.72099999999999997</v>
      </c>
      <c r="F3257" s="8">
        <v>0.68100000000000005</v>
      </c>
      <c r="G3257" s="8">
        <v>0.82</v>
      </c>
      <c r="H3257" s="8">
        <v>0.67100000000000004</v>
      </c>
      <c r="I3257" s="9">
        <f>_xlfn.NUMBERVALUE(INDEX(tb_SVI[],MATCH(tb_MHDI[[#This Row],[mun_uf]],tb_SVI[city_name_uf],0),7),".")</f>
        <v>2010</v>
      </c>
    </row>
    <row r="3258" spans="1:9" x14ac:dyDescent="0.25">
      <c r="A3258" s="8" t="s">
        <v>15295</v>
      </c>
      <c r="B3258" s="8" t="str">
        <f>LEFT(tb_MHDI[[#This Row],[Territorialidades]],(FIND("/",tb_MHDI[[#This Row],[Territorialidades]])-2))</f>
        <v>Neves Paulista</v>
      </c>
      <c r="C3258" s="8" t="str">
        <f>LEFT(RIGHT(tb_MHDI[[#This Row],[Territorialidades]],3),2)</f>
        <v>SP</v>
      </c>
      <c r="D3258" s="8" t="str">
        <f>CONCATENATE(tb_MHDI[[#This Row],[Município]],"/",tb_MHDI[[#This Row],[UF]])</f>
        <v>Neves Paulista/SP</v>
      </c>
      <c r="E3258" s="8">
        <v>0.754</v>
      </c>
      <c r="F3258" s="8">
        <v>0.73699999999999999</v>
      </c>
      <c r="G3258" s="8">
        <v>0.82299999999999995</v>
      </c>
      <c r="H3258" s="8">
        <v>0.70699999999999996</v>
      </c>
      <c r="I3258" s="9">
        <f>_xlfn.NUMBERVALUE(INDEX(tb_SVI[],MATCH(tb_MHDI[[#This Row],[mun_uf]],tb_SVI[city_name_uf],0),7),".")</f>
        <v>2010</v>
      </c>
    </row>
    <row r="3259" spans="1:9" x14ac:dyDescent="0.25">
      <c r="A3259" s="8" t="s">
        <v>15296</v>
      </c>
      <c r="B3259" s="8" t="str">
        <f>LEFT(tb_MHDI[[#This Row],[Territorialidades]],(FIND("/",tb_MHDI[[#This Row],[Territorialidades]])-2))</f>
        <v>Nhamundá</v>
      </c>
      <c r="C3259" s="8" t="str">
        <f>LEFT(RIGHT(tb_MHDI[[#This Row],[Territorialidades]],3),2)</f>
        <v>AM</v>
      </c>
      <c r="D3259" s="8" t="str">
        <f>CONCATENATE(tb_MHDI[[#This Row],[Município]],"/",tb_MHDI[[#This Row],[UF]])</f>
        <v>Nhamundá/AM</v>
      </c>
      <c r="E3259" s="8">
        <v>0.58599999999999997</v>
      </c>
      <c r="F3259" s="8">
        <v>0.51300000000000001</v>
      </c>
      <c r="G3259" s="8">
        <v>0.77900000000000003</v>
      </c>
      <c r="H3259" s="8">
        <v>0.503</v>
      </c>
      <c r="I3259" s="9">
        <f>_xlfn.NUMBERVALUE(INDEX(tb_SVI[],MATCH(tb_MHDI[[#This Row],[mun_uf]],tb_SVI[city_name_uf],0),7),".")</f>
        <v>2010</v>
      </c>
    </row>
    <row r="3260" spans="1:9" x14ac:dyDescent="0.25">
      <c r="A3260" s="8" t="s">
        <v>15297</v>
      </c>
      <c r="B3260" s="8" t="str">
        <f>LEFT(tb_MHDI[[#This Row],[Territorialidades]],(FIND("/",tb_MHDI[[#This Row],[Territorialidades]])-2))</f>
        <v>Nhandeara</v>
      </c>
      <c r="C3260" s="8" t="str">
        <f>LEFT(RIGHT(tb_MHDI[[#This Row],[Territorialidades]],3),2)</f>
        <v>SP</v>
      </c>
      <c r="D3260" s="8" t="str">
        <f>CONCATENATE(tb_MHDI[[#This Row],[Município]],"/",tb_MHDI[[#This Row],[UF]])</f>
        <v>Nhandeara/SP</v>
      </c>
      <c r="E3260" s="8">
        <v>0.751</v>
      </c>
      <c r="F3260" s="8">
        <v>0.755</v>
      </c>
      <c r="G3260" s="8">
        <v>0.83499999999999996</v>
      </c>
      <c r="H3260" s="8">
        <v>0.67200000000000004</v>
      </c>
      <c r="I3260" s="9">
        <f>_xlfn.NUMBERVALUE(INDEX(tb_SVI[],MATCH(tb_MHDI[[#This Row],[mun_uf]],tb_SVI[city_name_uf],0),7),".")</f>
        <v>2010</v>
      </c>
    </row>
    <row r="3261" spans="1:9" x14ac:dyDescent="0.25">
      <c r="A3261" s="8" t="s">
        <v>15298</v>
      </c>
      <c r="B3261" s="8" t="str">
        <f>LEFT(tb_MHDI[[#This Row],[Territorialidades]],(FIND("/",tb_MHDI[[#This Row],[Territorialidades]])-2))</f>
        <v>Nicolau Vergueiro</v>
      </c>
      <c r="C3261" s="8" t="str">
        <f>LEFT(RIGHT(tb_MHDI[[#This Row],[Territorialidades]],3),2)</f>
        <v>RS</v>
      </c>
      <c r="D3261" s="8" t="str">
        <f>CONCATENATE(tb_MHDI[[#This Row],[Município]],"/",tb_MHDI[[#This Row],[UF]])</f>
        <v>Nicolau Vergueiro/RS</v>
      </c>
      <c r="E3261" s="8">
        <v>0.753</v>
      </c>
      <c r="F3261" s="8">
        <v>0.77200000000000002</v>
      </c>
      <c r="G3261" s="8">
        <v>0.83899999999999997</v>
      </c>
      <c r="H3261" s="8">
        <v>0.66</v>
      </c>
      <c r="I3261" s="9">
        <f>_xlfn.NUMBERVALUE(INDEX(tb_SVI[],MATCH(tb_MHDI[[#This Row],[mun_uf]],tb_SVI[city_name_uf],0),7),".")</f>
        <v>2010</v>
      </c>
    </row>
    <row r="3262" spans="1:9" x14ac:dyDescent="0.25">
      <c r="A3262" s="8" t="s">
        <v>15299</v>
      </c>
      <c r="B3262" s="8" t="str">
        <f>LEFT(tb_MHDI[[#This Row],[Territorialidades]],(FIND("/",tb_MHDI[[#This Row],[Territorialidades]])-2))</f>
        <v>Nilo Peçanha</v>
      </c>
      <c r="C3262" s="8" t="str">
        <f>LEFT(RIGHT(tb_MHDI[[#This Row],[Territorialidades]],3),2)</f>
        <v>BA</v>
      </c>
      <c r="D3262" s="8" t="str">
        <f>CONCATENATE(tb_MHDI[[#This Row],[Município]],"/",tb_MHDI[[#This Row],[UF]])</f>
        <v>Nilo Peçanha/BA</v>
      </c>
      <c r="E3262" s="8">
        <v>0.54700000000000004</v>
      </c>
      <c r="F3262" s="8">
        <v>0.53100000000000003</v>
      </c>
      <c r="G3262" s="8">
        <v>0.76200000000000001</v>
      </c>
      <c r="H3262" s="8">
        <v>0.40400000000000003</v>
      </c>
      <c r="I3262" s="9">
        <f>_xlfn.NUMBERVALUE(INDEX(tb_SVI[],MATCH(tb_MHDI[[#This Row],[mun_uf]],tb_SVI[city_name_uf],0),7),".")</f>
        <v>2010</v>
      </c>
    </row>
    <row r="3263" spans="1:9" x14ac:dyDescent="0.25">
      <c r="A3263" s="8" t="s">
        <v>15300</v>
      </c>
      <c r="B3263" s="8" t="str">
        <f>LEFT(tb_MHDI[[#This Row],[Territorialidades]],(FIND("/",tb_MHDI[[#This Row],[Territorialidades]])-2))</f>
        <v>Nilópolis</v>
      </c>
      <c r="C3263" s="8" t="str">
        <f>LEFT(RIGHT(tb_MHDI[[#This Row],[Territorialidades]],3),2)</f>
        <v>RJ</v>
      </c>
      <c r="D3263" s="8" t="str">
        <f>CONCATENATE(tb_MHDI[[#This Row],[Município]],"/",tb_MHDI[[#This Row],[UF]])</f>
        <v>Nilópolis/RJ</v>
      </c>
      <c r="E3263" s="8">
        <v>0.753</v>
      </c>
      <c r="F3263" s="8">
        <v>0.73099999999999998</v>
      </c>
      <c r="G3263" s="8">
        <v>0.81699999999999995</v>
      </c>
      <c r="H3263" s="8">
        <v>0.71599999999999997</v>
      </c>
      <c r="I3263" s="9">
        <f>_xlfn.NUMBERVALUE(INDEX(tb_SVI[],MATCH(tb_MHDI[[#This Row],[mun_uf]],tb_SVI[city_name_uf],0),7),".")</f>
        <v>2010</v>
      </c>
    </row>
    <row r="3264" spans="1:9" x14ac:dyDescent="0.25">
      <c r="A3264" s="8" t="s">
        <v>15301</v>
      </c>
      <c r="B3264" s="8" t="str">
        <f>LEFT(tb_MHDI[[#This Row],[Territorialidades]],(FIND("/",tb_MHDI[[#This Row],[Territorialidades]])-2))</f>
        <v>Nina Rodrigues</v>
      </c>
      <c r="C3264" s="8" t="str">
        <f>LEFT(RIGHT(tb_MHDI[[#This Row],[Territorialidades]],3),2)</f>
        <v>MA</v>
      </c>
      <c r="D3264" s="8" t="str">
        <f>CONCATENATE(tb_MHDI[[#This Row],[Município]],"/",tb_MHDI[[#This Row],[UF]])</f>
        <v>Nina Rodrigues/MA</v>
      </c>
      <c r="E3264" s="8">
        <v>0.58499999999999996</v>
      </c>
      <c r="F3264" s="8">
        <v>0.47399999999999998</v>
      </c>
      <c r="G3264" s="8">
        <v>0.77400000000000002</v>
      </c>
      <c r="H3264" s="8">
        <v>0.54700000000000004</v>
      </c>
      <c r="I3264" s="9">
        <f>_xlfn.NUMBERVALUE(INDEX(tb_SVI[],MATCH(tb_MHDI[[#This Row],[mun_uf]],tb_SVI[city_name_uf],0),7),".")</f>
        <v>2010</v>
      </c>
    </row>
    <row r="3265" spans="1:9" x14ac:dyDescent="0.25">
      <c r="A3265" s="8" t="s">
        <v>15302</v>
      </c>
      <c r="B3265" s="8" t="str">
        <f>LEFT(tb_MHDI[[#This Row],[Territorialidades]],(FIND("/",tb_MHDI[[#This Row],[Territorialidades]])-2))</f>
        <v>Ninheira</v>
      </c>
      <c r="C3265" s="8" t="str">
        <f>LEFT(RIGHT(tb_MHDI[[#This Row],[Territorialidades]],3),2)</f>
        <v>MG</v>
      </c>
      <c r="D3265" s="8" t="str">
        <f>CONCATENATE(tb_MHDI[[#This Row],[Município]],"/",tb_MHDI[[#This Row],[UF]])</f>
        <v>Ninheira/MG</v>
      </c>
      <c r="E3265" s="8">
        <v>0.55600000000000005</v>
      </c>
      <c r="F3265" s="8">
        <v>0.52500000000000002</v>
      </c>
      <c r="G3265" s="8">
        <v>0.78400000000000003</v>
      </c>
      <c r="H3265" s="8">
        <v>0.41799999999999998</v>
      </c>
      <c r="I3265" s="9">
        <f>_xlfn.NUMBERVALUE(INDEX(tb_SVI[],MATCH(tb_MHDI[[#This Row],[mun_uf]],tb_SVI[city_name_uf],0),7),".")</f>
        <v>2010</v>
      </c>
    </row>
    <row r="3266" spans="1:9" x14ac:dyDescent="0.25">
      <c r="A3266" s="8" t="s">
        <v>15303</v>
      </c>
      <c r="B3266" s="8" t="str">
        <f>LEFT(tb_MHDI[[#This Row],[Territorialidades]],(FIND("/",tb_MHDI[[#This Row],[Territorialidades]])-2))</f>
        <v>Nioaque</v>
      </c>
      <c r="C3266" s="8" t="str">
        <f>LEFT(RIGHT(tb_MHDI[[#This Row],[Territorialidades]],3),2)</f>
        <v>MS</v>
      </c>
      <c r="D3266" s="8" t="str">
        <f>CONCATENATE(tb_MHDI[[#This Row],[Município]],"/",tb_MHDI[[#This Row],[UF]])</f>
        <v>Nioaque/MS</v>
      </c>
      <c r="E3266" s="8">
        <v>0.63900000000000001</v>
      </c>
      <c r="F3266" s="8">
        <v>0.65800000000000003</v>
      </c>
      <c r="G3266" s="8">
        <v>0.82199999999999995</v>
      </c>
      <c r="H3266" s="8">
        <v>0.48299999999999998</v>
      </c>
      <c r="I3266" s="9">
        <f>_xlfn.NUMBERVALUE(INDEX(tb_SVI[],MATCH(tb_MHDI[[#This Row],[mun_uf]],tb_SVI[city_name_uf],0),7),".")</f>
        <v>2010</v>
      </c>
    </row>
    <row r="3267" spans="1:9" x14ac:dyDescent="0.25">
      <c r="A3267" s="8" t="s">
        <v>15304</v>
      </c>
      <c r="B3267" s="8" t="str">
        <f>LEFT(tb_MHDI[[#This Row],[Territorialidades]],(FIND("/",tb_MHDI[[#This Row],[Territorialidades]])-2))</f>
        <v>Nipoã</v>
      </c>
      <c r="C3267" s="8" t="str">
        <f>LEFT(RIGHT(tb_MHDI[[#This Row],[Territorialidades]],3),2)</f>
        <v>SP</v>
      </c>
      <c r="D3267" s="8" t="str">
        <f>CONCATENATE(tb_MHDI[[#This Row],[Município]],"/",tb_MHDI[[#This Row],[UF]])</f>
        <v>Nipoã/SP</v>
      </c>
      <c r="E3267" s="8">
        <v>0.71299999999999997</v>
      </c>
      <c r="F3267" s="8">
        <v>0.70099999999999996</v>
      </c>
      <c r="G3267" s="8">
        <v>0.81399999999999995</v>
      </c>
      <c r="H3267" s="8">
        <v>0.63600000000000001</v>
      </c>
      <c r="I3267" s="9">
        <f>_xlfn.NUMBERVALUE(INDEX(tb_SVI[],MATCH(tb_MHDI[[#This Row],[mun_uf]],tb_SVI[city_name_uf],0),7),".")</f>
        <v>2010</v>
      </c>
    </row>
    <row r="3268" spans="1:9" x14ac:dyDescent="0.25">
      <c r="A3268" s="8" t="s">
        <v>15305</v>
      </c>
      <c r="B3268" s="8" t="str">
        <f>LEFT(tb_MHDI[[#This Row],[Territorialidades]],(FIND("/",tb_MHDI[[#This Row],[Territorialidades]])-2))</f>
        <v>Niquelândia</v>
      </c>
      <c r="C3268" s="8" t="str">
        <f>LEFT(RIGHT(tb_MHDI[[#This Row],[Territorialidades]],3),2)</f>
        <v>GO</v>
      </c>
      <c r="D3268" s="8" t="str">
        <f>CONCATENATE(tb_MHDI[[#This Row],[Município]],"/",tb_MHDI[[#This Row],[UF]])</f>
        <v>Niquelândia/GO</v>
      </c>
      <c r="E3268" s="8">
        <v>0.71499999999999997</v>
      </c>
      <c r="F3268" s="8">
        <v>0.70899999999999996</v>
      </c>
      <c r="G3268" s="8">
        <v>0.80600000000000005</v>
      </c>
      <c r="H3268" s="8">
        <v>0.64</v>
      </c>
      <c r="I3268" s="9">
        <f>_xlfn.NUMBERVALUE(INDEX(tb_SVI[],MATCH(tb_MHDI[[#This Row],[mun_uf]],tb_SVI[city_name_uf],0),7),".")</f>
        <v>2010</v>
      </c>
    </row>
    <row r="3269" spans="1:9" x14ac:dyDescent="0.25">
      <c r="A3269" s="8" t="s">
        <v>15306</v>
      </c>
      <c r="B3269" s="8" t="str">
        <f>LEFT(tb_MHDI[[#This Row],[Territorialidades]],(FIND("/",tb_MHDI[[#This Row],[Territorialidades]])-2))</f>
        <v>Nísia Floresta</v>
      </c>
      <c r="C3269" s="8" t="str">
        <f>LEFT(RIGHT(tb_MHDI[[#This Row],[Territorialidades]],3),2)</f>
        <v>RN</v>
      </c>
      <c r="D3269" s="8" t="str">
        <f>CONCATENATE(tb_MHDI[[#This Row],[Município]],"/",tb_MHDI[[#This Row],[UF]])</f>
        <v>Nísia Floresta/RN</v>
      </c>
      <c r="E3269" s="8">
        <v>0.622</v>
      </c>
      <c r="F3269" s="8">
        <v>0.60099999999999998</v>
      </c>
      <c r="G3269" s="8">
        <v>0.77300000000000002</v>
      </c>
      <c r="H3269" s="8">
        <v>0.51800000000000002</v>
      </c>
      <c r="I3269" s="9">
        <f>_xlfn.NUMBERVALUE(INDEX(tb_SVI[],MATCH(tb_MHDI[[#This Row],[mun_uf]],tb_SVI[city_name_uf],0),7),".")</f>
        <v>2010</v>
      </c>
    </row>
    <row r="3270" spans="1:9" x14ac:dyDescent="0.25">
      <c r="A3270" s="8" t="s">
        <v>15307</v>
      </c>
      <c r="B3270" s="8" t="str">
        <f>LEFT(tb_MHDI[[#This Row],[Territorialidades]],(FIND("/",tb_MHDI[[#This Row],[Territorialidades]])-2))</f>
        <v>Niterói</v>
      </c>
      <c r="C3270" s="8" t="str">
        <f>LEFT(RIGHT(tb_MHDI[[#This Row],[Territorialidades]],3),2)</f>
        <v>RJ</v>
      </c>
      <c r="D3270" s="8" t="str">
        <f>CONCATENATE(tb_MHDI[[#This Row],[Município]],"/",tb_MHDI[[#This Row],[UF]])</f>
        <v>Niterói/RJ</v>
      </c>
      <c r="E3270" s="8">
        <v>0.83699999999999997</v>
      </c>
      <c r="F3270" s="8">
        <v>0.88700000000000001</v>
      </c>
      <c r="G3270" s="8">
        <v>0.85399999999999998</v>
      </c>
      <c r="H3270" s="8">
        <v>0.77300000000000002</v>
      </c>
      <c r="I3270" s="9">
        <f>_xlfn.NUMBERVALUE(INDEX(tb_SVI[],MATCH(tb_MHDI[[#This Row],[mun_uf]],tb_SVI[city_name_uf],0),7),".")</f>
        <v>2010</v>
      </c>
    </row>
    <row r="3271" spans="1:9" x14ac:dyDescent="0.25">
      <c r="A3271" s="8" t="s">
        <v>15308</v>
      </c>
      <c r="B3271" s="8" t="str">
        <f>LEFT(tb_MHDI[[#This Row],[Territorialidades]],(FIND("/",tb_MHDI[[#This Row],[Territorialidades]])-2))</f>
        <v>Nobres</v>
      </c>
      <c r="C3271" s="8" t="str">
        <f>LEFT(RIGHT(tb_MHDI[[#This Row],[Territorialidades]],3),2)</f>
        <v>MT</v>
      </c>
      <c r="D3271" s="8" t="str">
        <f>CONCATENATE(tb_MHDI[[#This Row],[Município]],"/",tb_MHDI[[#This Row],[UF]])</f>
        <v>Nobres/MT</v>
      </c>
      <c r="E3271" s="8">
        <v>0.69899999999999995</v>
      </c>
      <c r="F3271" s="8">
        <v>0.67500000000000004</v>
      </c>
      <c r="G3271" s="8">
        <v>0.82699999999999996</v>
      </c>
      <c r="H3271" s="8">
        <v>0.61099999999999999</v>
      </c>
      <c r="I3271" s="9">
        <f>_xlfn.NUMBERVALUE(INDEX(tb_SVI[],MATCH(tb_MHDI[[#This Row],[mun_uf]],tb_SVI[city_name_uf],0),7),".")</f>
        <v>2010</v>
      </c>
    </row>
    <row r="3272" spans="1:9" x14ac:dyDescent="0.25">
      <c r="A3272" s="8" t="s">
        <v>15309</v>
      </c>
      <c r="B3272" s="8" t="str">
        <f>LEFT(tb_MHDI[[#This Row],[Territorialidades]],(FIND("/",tb_MHDI[[#This Row],[Territorialidades]])-2))</f>
        <v>Nonoai</v>
      </c>
      <c r="C3272" s="8" t="str">
        <f>LEFT(RIGHT(tb_MHDI[[#This Row],[Territorialidades]],3),2)</f>
        <v>RS</v>
      </c>
      <c r="D3272" s="8" t="str">
        <f>CONCATENATE(tb_MHDI[[#This Row],[Município]],"/",tb_MHDI[[#This Row],[UF]])</f>
        <v>Nonoai/RS</v>
      </c>
      <c r="E3272" s="8">
        <v>0.70199999999999996</v>
      </c>
      <c r="F3272" s="8">
        <v>0.70299999999999996</v>
      </c>
      <c r="G3272" s="8">
        <v>0.83299999999999996</v>
      </c>
      <c r="H3272" s="8">
        <v>0.59099999999999997</v>
      </c>
      <c r="I3272" s="9">
        <f>_xlfn.NUMBERVALUE(INDEX(tb_SVI[],MATCH(tb_MHDI[[#This Row],[mun_uf]],tb_SVI[city_name_uf],0),7),".")</f>
        <v>2010</v>
      </c>
    </row>
    <row r="3273" spans="1:9" x14ac:dyDescent="0.25">
      <c r="A3273" s="8" t="s">
        <v>15310</v>
      </c>
      <c r="B3273" s="8" t="str">
        <f>LEFT(tb_MHDI[[#This Row],[Territorialidades]],(FIND("/",tb_MHDI[[#This Row],[Territorialidades]])-2))</f>
        <v>Nordestina</v>
      </c>
      <c r="C3273" s="8" t="str">
        <f>LEFT(RIGHT(tb_MHDI[[#This Row],[Territorialidades]],3),2)</f>
        <v>BA</v>
      </c>
      <c r="D3273" s="8" t="str">
        <f>CONCATENATE(tb_MHDI[[#This Row],[Município]],"/",tb_MHDI[[#This Row],[UF]])</f>
        <v>Nordestina/BA</v>
      </c>
      <c r="E3273" s="8">
        <v>0.56000000000000005</v>
      </c>
      <c r="F3273" s="8">
        <v>0.50700000000000001</v>
      </c>
      <c r="G3273" s="8">
        <v>0.74299999999999999</v>
      </c>
      <c r="H3273" s="8">
        <v>0.46700000000000003</v>
      </c>
      <c r="I3273" s="9">
        <f>_xlfn.NUMBERVALUE(INDEX(tb_SVI[],MATCH(tb_MHDI[[#This Row],[mun_uf]],tb_SVI[city_name_uf],0),7),".")</f>
        <v>2010</v>
      </c>
    </row>
    <row r="3274" spans="1:9" x14ac:dyDescent="0.25">
      <c r="A3274" s="8" t="s">
        <v>15311</v>
      </c>
      <c r="B3274" s="8" t="str">
        <f>LEFT(tb_MHDI[[#This Row],[Territorialidades]],(FIND("/",tb_MHDI[[#This Row],[Territorialidades]])-2))</f>
        <v>Normandia</v>
      </c>
      <c r="C3274" s="8" t="str">
        <f>LEFT(RIGHT(tb_MHDI[[#This Row],[Territorialidades]],3),2)</f>
        <v>RR</v>
      </c>
      <c r="D3274" s="8" t="str">
        <f>CONCATENATE(tb_MHDI[[#This Row],[Município]],"/",tb_MHDI[[#This Row],[UF]])</f>
        <v>Normandia/RR</v>
      </c>
      <c r="E3274" s="8">
        <v>0.59399999999999997</v>
      </c>
      <c r="F3274" s="8">
        <v>0.52</v>
      </c>
      <c r="G3274" s="8">
        <v>0.80100000000000005</v>
      </c>
      <c r="H3274" s="8">
        <v>0.502</v>
      </c>
      <c r="I3274" s="9">
        <f>_xlfn.NUMBERVALUE(INDEX(tb_SVI[],MATCH(tb_MHDI[[#This Row],[mun_uf]],tb_SVI[city_name_uf],0),7),".")</f>
        <v>2010</v>
      </c>
    </row>
    <row r="3275" spans="1:9" x14ac:dyDescent="0.25">
      <c r="A3275" s="8" t="s">
        <v>15312</v>
      </c>
      <c r="B3275" s="8" t="str">
        <f>LEFT(tb_MHDI[[#This Row],[Territorialidades]],(FIND("/",tb_MHDI[[#This Row],[Territorialidades]])-2))</f>
        <v>Nortelândia</v>
      </c>
      <c r="C3275" s="8" t="str">
        <f>LEFT(RIGHT(tb_MHDI[[#This Row],[Territorialidades]],3),2)</f>
        <v>MT</v>
      </c>
      <c r="D3275" s="8" t="str">
        <f>CONCATENATE(tb_MHDI[[#This Row],[Município]],"/",tb_MHDI[[#This Row],[UF]])</f>
        <v>Nortelândia/MT</v>
      </c>
      <c r="E3275" s="8">
        <v>0.70199999999999996</v>
      </c>
      <c r="F3275" s="8">
        <v>0.65300000000000002</v>
      </c>
      <c r="G3275" s="8">
        <v>0.79300000000000004</v>
      </c>
      <c r="H3275" s="8">
        <v>0.66800000000000004</v>
      </c>
      <c r="I3275" s="9">
        <f>_xlfn.NUMBERVALUE(INDEX(tb_SVI[],MATCH(tb_MHDI[[#This Row],[mun_uf]],tb_SVI[city_name_uf],0),7),".")</f>
        <v>2010</v>
      </c>
    </row>
    <row r="3276" spans="1:9" x14ac:dyDescent="0.25">
      <c r="A3276" s="8" t="s">
        <v>15313</v>
      </c>
      <c r="B3276" s="8" t="str">
        <f>LEFT(tb_MHDI[[#This Row],[Territorialidades]],(FIND("/",tb_MHDI[[#This Row],[Territorialidades]])-2))</f>
        <v>Nossa Senhora Aparecida</v>
      </c>
      <c r="C3276" s="8" t="str">
        <f>LEFT(RIGHT(tb_MHDI[[#This Row],[Territorialidades]],3),2)</f>
        <v>SE</v>
      </c>
      <c r="D3276" s="8" t="str">
        <f>CONCATENATE(tb_MHDI[[#This Row],[Município]],"/",tb_MHDI[[#This Row],[UF]])</f>
        <v>Nossa Senhora Aparecida/SE</v>
      </c>
      <c r="E3276" s="8">
        <v>0.57699999999999996</v>
      </c>
      <c r="F3276" s="8">
        <v>0.57699999999999996</v>
      </c>
      <c r="G3276" s="8">
        <v>0.77400000000000002</v>
      </c>
      <c r="H3276" s="8">
        <v>0.43</v>
      </c>
      <c r="I3276" s="9">
        <f>_xlfn.NUMBERVALUE(INDEX(tb_SVI[],MATCH(tb_MHDI[[#This Row],[mun_uf]],tb_SVI[city_name_uf],0),7),".")</f>
        <v>2010</v>
      </c>
    </row>
    <row r="3277" spans="1:9" x14ac:dyDescent="0.25">
      <c r="A3277" s="8" t="s">
        <v>15314</v>
      </c>
      <c r="B3277" s="8" t="str">
        <f>LEFT(tb_MHDI[[#This Row],[Territorialidades]],(FIND("/",tb_MHDI[[#This Row],[Territorialidades]])-2))</f>
        <v>Nossa Senhora da Glória</v>
      </c>
      <c r="C3277" s="8" t="str">
        <f>LEFT(RIGHT(tb_MHDI[[#This Row],[Territorialidades]],3),2)</f>
        <v>SE</v>
      </c>
      <c r="D3277" s="8" t="str">
        <f>CONCATENATE(tb_MHDI[[#This Row],[Município]],"/",tb_MHDI[[#This Row],[UF]])</f>
        <v>Nossa Senhora da Glória/SE</v>
      </c>
      <c r="E3277" s="8">
        <v>0.58699999999999997</v>
      </c>
      <c r="F3277" s="8">
        <v>0.59099999999999997</v>
      </c>
      <c r="G3277" s="8">
        <v>0.75</v>
      </c>
      <c r="H3277" s="8">
        <v>0.45600000000000002</v>
      </c>
      <c r="I3277" s="9">
        <f>_xlfn.NUMBERVALUE(INDEX(tb_SVI[],MATCH(tb_MHDI[[#This Row],[mun_uf]],tb_SVI[city_name_uf],0),7),".")</f>
        <v>2010</v>
      </c>
    </row>
    <row r="3278" spans="1:9" x14ac:dyDescent="0.25">
      <c r="A3278" s="8" t="s">
        <v>15315</v>
      </c>
      <c r="B3278" s="8" t="str">
        <f>LEFT(tb_MHDI[[#This Row],[Territorialidades]],(FIND("/",tb_MHDI[[#This Row],[Territorialidades]])-2))</f>
        <v>Nossa Senhora das Dores</v>
      </c>
      <c r="C3278" s="8" t="str">
        <f>LEFT(RIGHT(tb_MHDI[[#This Row],[Territorialidades]],3),2)</f>
        <v>SE</v>
      </c>
      <c r="D3278" s="8" t="str">
        <f>CONCATENATE(tb_MHDI[[#This Row],[Município]],"/",tb_MHDI[[#This Row],[UF]])</f>
        <v>Nossa Senhora das Dores/SE</v>
      </c>
      <c r="E3278" s="8">
        <v>0.6</v>
      </c>
      <c r="F3278" s="8">
        <v>0.57899999999999996</v>
      </c>
      <c r="G3278" s="8">
        <v>0.749</v>
      </c>
      <c r="H3278" s="8">
        <v>0.497</v>
      </c>
      <c r="I3278" s="9">
        <f>_xlfn.NUMBERVALUE(INDEX(tb_SVI[],MATCH(tb_MHDI[[#This Row],[mun_uf]],tb_SVI[city_name_uf],0),7),".")</f>
        <v>2010</v>
      </c>
    </row>
    <row r="3279" spans="1:9" x14ac:dyDescent="0.25">
      <c r="A3279" s="8" t="s">
        <v>15316</v>
      </c>
      <c r="B3279" s="8" t="str">
        <f>LEFT(tb_MHDI[[#This Row],[Territorialidades]],(FIND("/",tb_MHDI[[#This Row],[Territorialidades]])-2))</f>
        <v>Nossa Senhora das Graças</v>
      </c>
      <c r="C3279" s="8" t="str">
        <f>LEFT(RIGHT(tb_MHDI[[#This Row],[Territorialidades]],3),2)</f>
        <v>PR</v>
      </c>
      <c r="D3279" s="8" t="str">
        <f>CONCATENATE(tb_MHDI[[#This Row],[Município]],"/",tb_MHDI[[#This Row],[UF]])</f>
        <v>Nossa Senhora das Graças/PR</v>
      </c>
      <c r="E3279" s="8">
        <v>0.70899999999999996</v>
      </c>
      <c r="F3279" s="8">
        <v>0.67900000000000005</v>
      </c>
      <c r="G3279" s="8">
        <v>0.83199999999999996</v>
      </c>
      <c r="H3279" s="8">
        <v>0.63100000000000001</v>
      </c>
      <c r="I3279" s="9">
        <f>_xlfn.NUMBERVALUE(INDEX(tb_SVI[],MATCH(tb_MHDI[[#This Row],[mun_uf]],tb_SVI[city_name_uf],0),7),".")</f>
        <v>2010</v>
      </c>
    </row>
    <row r="3280" spans="1:9" x14ac:dyDescent="0.25">
      <c r="A3280" s="8" t="s">
        <v>15317</v>
      </c>
      <c r="B3280" s="8" t="str">
        <f>LEFT(tb_MHDI[[#This Row],[Territorialidades]],(FIND("/",tb_MHDI[[#This Row],[Territorialidades]])-2))</f>
        <v>Nossa Senhora de Lourdes</v>
      </c>
      <c r="C3280" s="8" t="str">
        <f>LEFT(RIGHT(tb_MHDI[[#This Row],[Territorialidades]],3),2)</f>
        <v>SE</v>
      </c>
      <c r="D3280" s="8" t="str">
        <f>CONCATENATE(tb_MHDI[[#This Row],[Município]],"/",tb_MHDI[[#This Row],[UF]])</f>
        <v>Nossa Senhora de Lourdes/SE</v>
      </c>
      <c r="E3280" s="8">
        <v>0.59799999999999998</v>
      </c>
      <c r="F3280" s="8">
        <v>0.56000000000000005</v>
      </c>
      <c r="G3280" s="8">
        <v>0.71899999999999997</v>
      </c>
      <c r="H3280" s="8">
        <v>0.53200000000000003</v>
      </c>
      <c r="I3280" s="9">
        <f>_xlfn.NUMBERVALUE(INDEX(tb_SVI[],MATCH(tb_MHDI[[#This Row],[mun_uf]],tb_SVI[city_name_uf],0),7),".")</f>
        <v>2010</v>
      </c>
    </row>
    <row r="3281" spans="1:9" x14ac:dyDescent="0.25">
      <c r="A3281" s="8" t="s">
        <v>15318</v>
      </c>
      <c r="B3281" s="8" t="str">
        <f>LEFT(tb_MHDI[[#This Row],[Territorialidades]],(FIND("/",tb_MHDI[[#This Row],[Territorialidades]])-2))</f>
        <v>Nossa Senhora de Nazaré</v>
      </c>
      <c r="C3281" s="8" t="str">
        <f>LEFT(RIGHT(tb_MHDI[[#This Row],[Territorialidades]],3),2)</f>
        <v>PI</v>
      </c>
      <c r="D3281" s="8" t="str">
        <f>CONCATENATE(tb_MHDI[[#This Row],[Município]],"/",tb_MHDI[[#This Row],[UF]])</f>
        <v>Nossa Senhora de Nazaré/PI</v>
      </c>
      <c r="E3281" s="8">
        <v>0.58599999999999997</v>
      </c>
      <c r="F3281" s="8">
        <v>0.55700000000000005</v>
      </c>
      <c r="G3281" s="8">
        <v>0.78</v>
      </c>
      <c r="H3281" s="8">
        <v>0.46200000000000002</v>
      </c>
      <c r="I3281" s="9">
        <f>_xlfn.NUMBERVALUE(INDEX(tb_SVI[],MATCH(tb_MHDI[[#This Row],[mun_uf]],tb_SVI[city_name_uf],0),7),".")</f>
        <v>2010</v>
      </c>
    </row>
    <row r="3282" spans="1:9" x14ac:dyDescent="0.25">
      <c r="A3282" s="8" t="s">
        <v>15319</v>
      </c>
      <c r="B3282" s="8" t="str">
        <f>LEFT(tb_MHDI[[#This Row],[Territorialidades]],(FIND("/",tb_MHDI[[#This Row],[Territorialidades]])-2))</f>
        <v>Nossa Senhora do Livramento</v>
      </c>
      <c r="C3282" s="8" t="str">
        <f>LEFT(RIGHT(tb_MHDI[[#This Row],[Territorialidades]],3),2)</f>
        <v>MT</v>
      </c>
      <c r="D3282" s="8" t="str">
        <f>CONCATENATE(tb_MHDI[[#This Row],[Município]],"/",tb_MHDI[[#This Row],[UF]])</f>
        <v>Nossa Senhora do Livramento/MT</v>
      </c>
      <c r="E3282" s="8">
        <v>0.63800000000000001</v>
      </c>
      <c r="F3282" s="8">
        <v>0.6</v>
      </c>
      <c r="G3282" s="8">
        <v>0.82</v>
      </c>
      <c r="H3282" s="8">
        <v>0.52900000000000003</v>
      </c>
      <c r="I3282" s="9">
        <f>_xlfn.NUMBERVALUE(INDEX(tb_SVI[],MATCH(tb_MHDI[[#This Row],[mun_uf]],tb_SVI[city_name_uf],0),7),".")</f>
        <v>2010</v>
      </c>
    </row>
    <row r="3283" spans="1:9" x14ac:dyDescent="0.25">
      <c r="A3283" s="8" t="s">
        <v>15320</v>
      </c>
      <c r="B3283" s="8" t="str">
        <f>LEFT(tb_MHDI[[#This Row],[Territorialidades]],(FIND("/",tb_MHDI[[#This Row],[Territorialidades]])-2))</f>
        <v>Nossa Senhora do Socorro</v>
      </c>
      <c r="C3283" s="8" t="str">
        <f>LEFT(RIGHT(tb_MHDI[[#This Row],[Territorialidades]],3),2)</f>
        <v>SE</v>
      </c>
      <c r="D3283" s="8" t="str">
        <f>CONCATENATE(tb_MHDI[[#This Row],[Município]],"/",tb_MHDI[[#This Row],[UF]])</f>
        <v>Nossa Senhora do Socorro/SE</v>
      </c>
      <c r="E3283" s="8">
        <v>0.66400000000000003</v>
      </c>
      <c r="F3283" s="8">
        <v>0.62</v>
      </c>
      <c r="G3283" s="8">
        <v>0.81100000000000005</v>
      </c>
      <c r="H3283" s="8">
        <v>0.58099999999999996</v>
      </c>
      <c r="I3283" s="9">
        <f>_xlfn.NUMBERVALUE(INDEX(tb_SVI[],MATCH(tb_MHDI[[#This Row],[mun_uf]],tb_SVI[city_name_uf],0),7),".")</f>
        <v>2010</v>
      </c>
    </row>
    <row r="3284" spans="1:9" x14ac:dyDescent="0.25">
      <c r="A3284" s="8" t="s">
        <v>15321</v>
      </c>
      <c r="B3284" s="8" t="str">
        <f>LEFT(tb_MHDI[[#This Row],[Territorialidades]],(FIND("/",tb_MHDI[[#This Row],[Territorialidades]])-2))</f>
        <v>Nossa Senhora dos Remédios</v>
      </c>
      <c r="C3284" s="8" t="str">
        <f>LEFT(RIGHT(tb_MHDI[[#This Row],[Territorialidades]],3),2)</f>
        <v>PI</v>
      </c>
      <c r="D3284" s="8" t="str">
        <f>CONCATENATE(tb_MHDI[[#This Row],[Município]],"/",tb_MHDI[[#This Row],[UF]])</f>
        <v>Nossa Senhora dos Remédios/PI</v>
      </c>
      <c r="E3284" s="8">
        <v>0.53300000000000003</v>
      </c>
      <c r="F3284" s="8">
        <v>0.503</v>
      </c>
      <c r="G3284" s="8">
        <v>0.73199999999999998</v>
      </c>
      <c r="H3284" s="8">
        <v>0.41099999999999998</v>
      </c>
      <c r="I3284" s="9">
        <f>_xlfn.NUMBERVALUE(INDEX(tb_SVI[],MATCH(tb_MHDI[[#This Row],[mun_uf]],tb_SVI[city_name_uf],0),7),".")</f>
        <v>2010</v>
      </c>
    </row>
    <row r="3285" spans="1:9" x14ac:dyDescent="0.25">
      <c r="A3285" s="8" t="s">
        <v>15322</v>
      </c>
      <c r="B3285" s="8" t="str">
        <f>LEFT(tb_MHDI[[#This Row],[Territorialidades]],(FIND("/",tb_MHDI[[#This Row],[Territorialidades]])-2))</f>
        <v>Nova Aliança do Ivaí</v>
      </c>
      <c r="C3285" s="8" t="str">
        <f>LEFT(RIGHT(tb_MHDI[[#This Row],[Territorialidades]],3),2)</f>
        <v>PR</v>
      </c>
      <c r="D3285" s="8" t="str">
        <f>CONCATENATE(tb_MHDI[[#This Row],[Município]],"/",tb_MHDI[[#This Row],[UF]])</f>
        <v>Nova Aliança do Ivaí/PR</v>
      </c>
      <c r="E3285" s="8">
        <v>0.71699999999999997</v>
      </c>
      <c r="F3285" s="8">
        <v>0.67300000000000004</v>
      </c>
      <c r="G3285" s="8">
        <v>0.79400000000000004</v>
      </c>
      <c r="H3285" s="8">
        <v>0.69099999999999995</v>
      </c>
      <c r="I3285" s="9">
        <f>_xlfn.NUMBERVALUE(INDEX(tb_SVI[],MATCH(tb_MHDI[[#This Row],[mun_uf]],tb_SVI[city_name_uf],0),7),".")</f>
        <v>2010</v>
      </c>
    </row>
    <row r="3286" spans="1:9" x14ac:dyDescent="0.25">
      <c r="A3286" s="8" t="s">
        <v>15323</v>
      </c>
      <c r="B3286" s="8" t="str">
        <f>LEFT(tb_MHDI[[#This Row],[Territorialidades]],(FIND("/",tb_MHDI[[#This Row],[Territorialidades]])-2))</f>
        <v>Nova Aliança</v>
      </c>
      <c r="C3286" s="8" t="str">
        <f>LEFT(RIGHT(tb_MHDI[[#This Row],[Territorialidades]],3),2)</f>
        <v>SP</v>
      </c>
      <c r="D3286" s="8" t="str">
        <f>CONCATENATE(tb_MHDI[[#This Row],[Município]],"/",tb_MHDI[[#This Row],[UF]])</f>
        <v>Nova Aliança/SP</v>
      </c>
      <c r="E3286" s="8">
        <v>0.73799999999999999</v>
      </c>
      <c r="F3286" s="8">
        <v>0.71</v>
      </c>
      <c r="G3286" s="8">
        <v>0.82599999999999996</v>
      </c>
      <c r="H3286" s="8">
        <v>0.68400000000000005</v>
      </c>
      <c r="I3286" s="9">
        <f>_xlfn.NUMBERVALUE(INDEX(tb_SVI[],MATCH(tb_MHDI[[#This Row],[mun_uf]],tb_SVI[city_name_uf],0),7),".")</f>
        <v>2010</v>
      </c>
    </row>
    <row r="3287" spans="1:9" x14ac:dyDescent="0.25">
      <c r="A3287" s="8" t="s">
        <v>15324</v>
      </c>
      <c r="B3287" s="8" t="str">
        <f>LEFT(tb_MHDI[[#This Row],[Territorialidades]],(FIND("/",tb_MHDI[[#This Row],[Territorialidades]])-2))</f>
        <v>Nova Alvorada do Sul</v>
      </c>
      <c r="C3287" s="8" t="str">
        <f>LEFT(RIGHT(tb_MHDI[[#This Row],[Territorialidades]],3),2)</f>
        <v>MS</v>
      </c>
      <c r="D3287" s="8" t="str">
        <f>CONCATENATE(tb_MHDI[[#This Row],[Município]],"/",tb_MHDI[[#This Row],[UF]])</f>
        <v>Nova Alvorada do Sul/MS</v>
      </c>
      <c r="E3287" s="8">
        <v>0.69399999999999995</v>
      </c>
      <c r="F3287" s="8">
        <v>0.746</v>
      </c>
      <c r="G3287" s="8">
        <v>0.80900000000000005</v>
      </c>
      <c r="H3287" s="8">
        <v>0.55400000000000005</v>
      </c>
      <c r="I3287" s="9">
        <f>_xlfn.NUMBERVALUE(INDEX(tb_SVI[],MATCH(tb_MHDI[[#This Row],[mun_uf]],tb_SVI[city_name_uf],0),7),".")</f>
        <v>2010</v>
      </c>
    </row>
    <row r="3288" spans="1:9" x14ac:dyDescent="0.25">
      <c r="A3288" s="8" t="s">
        <v>15325</v>
      </c>
      <c r="B3288" s="8" t="str">
        <f>LEFT(tb_MHDI[[#This Row],[Territorialidades]],(FIND("/",tb_MHDI[[#This Row],[Territorialidades]])-2))</f>
        <v>Nova Alvorada</v>
      </c>
      <c r="C3288" s="8" t="str">
        <f>LEFT(RIGHT(tb_MHDI[[#This Row],[Territorialidades]],3),2)</f>
        <v>RS</v>
      </c>
      <c r="D3288" s="8" t="str">
        <f>CONCATENATE(tb_MHDI[[#This Row],[Município]],"/",tb_MHDI[[#This Row],[UF]])</f>
        <v>Nova Alvorada/RS</v>
      </c>
      <c r="E3288" s="8">
        <v>0.74</v>
      </c>
      <c r="F3288" s="8">
        <v>0.76300000000000001</v>
      </c>
      <c r="G3288" s="8">
        <v>0.83799999999999997</v>
      </c>
      <c r="H3288" s="8">
        <v>0.63400000000000001</v>
      </c>
      <c r="I3288" s="9">
        <f>_xlfn.NUMBERVALUE(INDEX(tb_SVI[],MATCH(tb_MHDI[[#This Row],[mun_uf]],tb_SVI[city_name_uf],0),7),".")</f>
        <v>2010</v>
      </c>
    </row>
    <row r="3289" spans="1:9" x14ac:dyDescent="0.25">
      <c r="A3289" s="8" t="s">
        <v>15326</v>
      </c>
      <c r="B3289" s="8" t="str">
        <f>LEFT(tb_MHDI[[#This Row],[Territorialidades]],(FIND("/",tb_MHDI[[#This Row],[Territorialidades]])-2))</f>
        <v>Nova América da Colina</v>
      </c>
      <c r="C3289" s="8" t="str">
        <f>LEFT(RIGHT(tb_MHDI[[#This Row],[Territorialidades]],3),2)</f>
        <v>PR</v>
      </c>
      <c r="D3289" s="8" t="str">
        <f>CONCATENATE(tb_MHDI[[#This Row],[Município]],"/",tb_MHDI[[#This Row],[UF]])</f>
        <v>Nova América da Colina/PR</v>
      </c>
      <c r="E3289" s="8">
        <v>0.69799999999999995</v>
      </c>
      <c r="F3289" s="8">
        <v>0.65500000000000003</v>
      </c>
      <c r="G3289" s="8">
        <v>0.80900000000000005</v>
      </c>
      <c r="H3289" s="8">
        <v>0.64300000000000002</v>
      </c>
      <c r="I3289" s="9">
        <f>_xlfn.NUMBERVALUE(INDEX(tb_SVI[],MATCH(tb_MHDI[[#This Row],[mun_uf]],tb_SVI[city_name_uf],0),7),".")</f>
        <v>2010</v>
      </c>
    </row>
    <row r="3290" spans="1:9" x14ac:dyDescent="0.25">
      <c r="A3290" s="8" t="s">
        <v>15327</v>
      </c>
      <c r="B3290" s="8" t="str">
        <f>LEFT(tb_MHDI[[#This Row],[Territorialidades]],(FIND("/",tb_MHDI[[#This Row],[Territorialidades]])-2))</f>
        <v>Nova América</v>
      </c>
      <c r="C3290" s="8" t="str">
        <f>LEFT(RIGHT(tb_MHDI[[#This Row],[Territorialidades]],3),2)</f>
        <v>GO</v>
      </c>
      <c r="D3290" s="8" t="str">
        <f>CONCATENATE(tb_MHDI[[#This Row],[Município]],"/",tb_MHDI[[#This Row],[UF]])</f>
        <v>Nova América/GO</v>
      </c>
      <c r="E3290" s="8">
        <v>0.67800000000000005</v>
      </c>
      <c r="F3290" s="8">
        <v>0.64700000000000002</v>
      </c>
      <c r="G3290" s="8">
        <v>0.79600000000000004</v>
      </c>
      <c r="H3290" s="8">
        <v>0.60399999999999998</v>
      </c>
      <c r="I3290" s="9">
        <f>_xlfn.NUMBERVALUE(INDEX(tb_SVI[],MATCH(tb_MHDI[[#This Row],[mun_uf]],tb_SVI[city_name_uf],0),7),".")</f>
        <v>2010</v>
      </c>
    </row>
    <row r="3291" spans="1:9" x14ac:dyDescent="0.25">
      <c r="A3291" s="8" t="s">
        <v>15328</v>
      </c>
      <c r="B3291" s="8" t="str">
        <f>LEFT(tb_MHDI[[#This Row],[Territorialidades]],(FIND("/",tb_MHDI[[#This Row],[Territorialidades]])-2))</f>
        <v>Nova Andradina</v>
      </c>
      <c r="C3291" s="8" t="str">
        <f>LEFT(RIGHT(tb_MHDI[[#This Row],[Territorialidades]],3),2)</f>
        <v>MS</v>
      </c>
      <c r="D3291" s="8" t="str">
        <f>CONCATENATE(tb_MHDI[[#This Row],[Município]],"/",tb_MHDI[[#This Row],[UF]])</f>
        <v>Nova Andradina/MS</v>
      </c>
      <c r="E3291" s="8">
        <v>0.72099999999999997</v>
      </c>
      <c r="F3291" s="8">
        <v>0.71599999999999997</v>
      </c>
      <c r="G3291" s="8">
        <v>0.85</v>
      </c>
      <c r="H3291" s="8">
        <v>0.61599999999999999</v>
      </c>
      <c r="I3291" s="9">
        <f>_xlfn.NUMBERVALUE(INDEX(tb_SVI[],MATCH(tb_MHDI[[#This Row],[mun_uf]],tb_SVI[city_name_uf],0),7),".")</f>
        <v>2010</v>
      </c>
    </row>
    <row r="3292" spans="1:9" x14ac:dyDescent="0.25">
      <c r="A3292" s="8" t="s">
        <v>15329</v>
      </c>
      <c r="B3292" s="8" t="str">
        <f>LEFT(tb_MHDI[[#This Row],[Territorialidades]],(FIND("/",tb_MHDI[[#This Row],[Territorialidades]])-2))</f>
        <v>Nova Araçá</v>
      </c>
      <c r="C3292" s="8" t="str">
        <f>LEFT(RIGHT(tb_MHDI[[#This Row],[Territorialidades]],3),2)</f>
        <v>RS</v>
      </c>
      <c r="D3292" s="8" t="str">
        <f>CONCATENATE(tb_MHDI[[#This Row],[Município]],"/",tb_MHDI[[#This Row],[UF]])</f>
        <v>Nova Araçá/RS</v>
      </c>
      <c r="E3292" s="8">
        <v>0.78500000000000003</v>
      </c>
      <c r="F3292" s="8">
        <v>0.79600000000000004</v>
      </c>
      <c r="G3292" s="8">
        <v>0.84299999999999997</v>
      </c>
      <c r="H3292" s="8">
        <v>0.72199999999999998</v>
      </c>
      <c r="I3292" s="9">
        <f>_xlfn.NUMBERVALUE(INDEX(tb_SVI[],MATCH(tb_MHDI[[#This Row],[mun_uf]],tb_SVI[city_name_uf],0),7),".")</f>
        <v>2010</v>
      </c>
    </row>
    <row r="3293" spans="1:9" x14ac:dyDescent="0.25">
      <c r="A3293" s="8" t="s">
        <v>15330</v>
      </c>
      <c r="B3293" s="8" t="str">
        <f>LEFT(tb_MHDI[[#This Row],[Territorialidades]],(FIND("/",tb_MHDI[[#This Row],[Territorialidades]])-2))</f>
        <v>Nova Aurora</v>
      </c>
      <c r="C3293" s="8" t="str">
        <f>LEFT(RIGHT(tb_MHDI[[#This Row],[Territorialidades]],3),2)</f>
        <v>GO</v>
      </c>
      <c r="D3293" s="8" t="str">
        <f>CONCATENATE(tb_MHDI[[#This Row],[Município]],"/",tb_MHDI[[#This Row],[UF]])</f>
        <v>Nova Aurora/GO</v>
      </c>
      <c r="E3293" s="8">
        <v>0.747</v>
      </c>
      <c r="F3293" s="8">
        <v>0.70299999999999996</v>
      </c>
      <c r="G3293" s="8">
        <v>0.84899999999999998</v>
      </c>
      <c r="H3293" s="8">
        <v>0.69699999999999995</v>
      </c>
      <c r="I3293" s="9">
        <f>_xlfn.NUMBERVALUE(INDEX(tb_SVI[],MATCH(tb_MHDI[[#This Row],[mun_uf]],tb_SVI[city_name_uf],0),7),".")</f>
        <v>2010</v>
      </c>
    </row>
    <row r="3294" spans="1:9" x14ac:dyDescent="0.25">
      <c r="A3294" s="8" t="s">
        <v>15331</v>
      </c>
      <c r="B3294" s="8" t="str">
        <f>LEFT(tb_MHDI[[#This Row],[Territorialidades]],(FIND("/",tb_MHDI[[#This Row],[Territorialidades]])-2))</f>
        <v>Nova Aurora</v>
      </c>
      <c r="C3294" s="8" t="str">
        <f>LEFT(RIGHT(tb_MHDI[[#This Row],[Territorialidades]],3),2)</f>
        <v>PR</v>
      </c>
      <c r="D3294" s="8" t="str">
        <f>CONCATENATE(tb_MHDI[[#This Row],[Município]],"/",tb_MHDI[[#This Row],[UF]])</f>
        <v>Nova Aurora/PR</v>
      </c>
      <c r="E3294" s="8">
        <v>0.73299999999999998</v>
      </c>
      <c r="F3294" s="8">
        <v>0.72599999999999998</v>
      </c>
      <c r="G3294" s="8">
        <v>0.84399999999999997</v>
      </c>
      <c r="H3294" s="8">
        <v>0.64200000000000002</v>
      </c>
      <c r="I3294" s="9">
        <f>_xlfn.NUMBERVALUE(INDEX(tb_SVI[],MATCH(tb_MHDI[[#This Row],[mun_uf]],tb_SVI[city_name_uf],0),7),".")</f>
        <v>2010</v>
      </c>
    </row>
    <row r="3295" spans="1:9" x14ac:dyDescent="0.25">
      <c r="A3295" s="8" t="s">
        <v>15332</v>
      </c>
      <c r="B3295" s="8" t="str">
        <f>LEFT(tb_MHDI[[#This Row],[Territorialidades]],(FIND("/",tb_MHDI[[#This Row],[Territorialidades]])-2))</f>
        <v>Nova Bandeirantes</v>
      </c>
      <c r="C3295" s="8" t="str">
        <f>LEFT(RIGHT(tb_MHDI[[#This Row],[Territorialidades]],3),2)</f>
        <v>MT</v>
      </c>
      <c r="D3295" s="8" t="str">
        <f>CONCATENATE(tb_MHDI[[#This Row],[Município]],"/",tb_MHDI[[#This Row],[UF]])</f>
        <v>Nova Bandeirantes/MT</v>
      </c>
      <c r="E3295" s="8">
        <v>0.65</v>
      </c>
      <c r="F3295" s="8">
        <v>0.69599999999999995</v>
      </c>
      <c r="G3295" s="8">
        <v>0.84199999999999997</v>
      </c>
      <c r="H3295" s="8">
        <v>0.46899999999999997</v>
      </c>
      <c r="I3295" s="9">
        <f>_xlfn.NUMBERVALUE(INDEX(tb_SVI[],MATCH(tb_MHDI[[#This Row],[mun_uf]],tb_SVI[city_name_uf],0),7),".")</f>
        <v>2010</v>
      </c>
    </row>
    <row r="3296" spans="1:9" x14ac:dyDescent="0.25">
      <c r="A3296" s="8" t="s">
        <v>15333</v>
      </c>
      <c r="B3296" s="8" t="str">
        <f>LEFT(tb_MHDI[[#This Row],[Territorialidades]],(FIND("/",tb_MHDI[[#This Row],[Territorialidades]])-2))</f>
        <v>Nova Bassano</v>
      </c>
      <c r="C3296" s="8" t="str">
        <f>LEFT(RIGHT(tb_MHDI[[#This Row],[Territorialidades]],3),2)</f>
        <v>RS</v>
      </c>
      <c r="D3296" s="8" t="str">
        <f>CONCATENATE(tb_MHDI[[#This Row],[Município]],"/",tb_MHDI[[#This Row],[UF]])</f>
        <v>Nova Bassano/RS</v>
      </c>
      <c r="E3296" s="8">
        <v>0.747</v>
      </c>
      <c r="F3296" s="8">
        <v>0.77800000000000002</v>
      </c>
      <c r="G3296" s="8">
        <v>0.84899999999999998</v>
      </c>
      <c r="H3296" s="8">
        <v>0.63200000000000001</v>
      </c>
      <c r="I3296" s="9">
        <f>_xlfn.NUMBERVALUE(INDEX(tb_SVI[],MATCH(tb_MHDI[[#This Row],[mun_uf]],tb_SVI[city_name_uf],0),7),".")</f>
        <v>2010</v>
      </c>
    </row>
    <row r="3297" spans="1:9" x14ac:dyDescent="0.25">
      <c r="A3297" s="8" t="s">
        <v>15334</v>
      </c>
      <c r="B3297" s="8" t="str">
        <f>LEFT(tb_MHDI[[#This Row],[Territorialidades]],(FIND("/",tb_MHDI[[#This Row],[Territorialidades]])-2))</f>
        <v>Nova Belém</v>
      </c>
      <c r="C3297" s="8" t="str">
        <f>LEFT(RIGHT(tb_MHDI[[#This Row],[Territorialidades]],3),2)</f>
        <v>MG</v>
      </c>
      <c r="D3297" s="8" t="str">
        <f>CONCATENATE(tb_MHDI[[#This Row],[Município]],"/",tb_MHDI[[#This Row],[UF]])</f>
        <v>Nova Belém/MG</v>
      </c>
      <c r="E3297" s="8">
        <v>0.59199999999999997</v>
      </c>
      <c r="F3297" s="8">
        <v>0.56299999999999994</v>
      </c>
      <c r="G3297" s="8">
        <v>0.76800000000000002</v>
      </c>
      <c r="H3297" s="8">
        <v>0.48099999999999998</v>
      </c>
      <c r="I3297" s="9">
        <f>_xlfn.NUMBERVALUE(INDEX(tb_SVI[],MATCH(tb_MHDI[[#This Row],[mun_uf]],tb_SVI[city_name_uf],0),7),".")</f>
        <v>2010</v>
      </c>
    </row>
    <row r="3298" spans="1:9" x14ac:dyDescent="0.25">
      <c r="A3298" s="8" t="s">
        <v>15335</v>
      </c>
      <c r="B3298" s="8" t="str">
        <f>LEFT(tb_MHDI[[#This Row],[Territorialidades]],(FIND("/",tb_MHDI[[#This Row],[Territorialidades]])-2))</f>
        <v>Nova Boa Vista</v>
      </c>
      <c r="C3298" s="8" t="str">
        <f>LEFT(RIGHT(tb_MHDI[[#This Row],[Territorialidades]],3),2)</f>
        <v>RS</v>
      </c>
      <c r="D3298" s="8" t="str">
        <f>CONCATENATE(tb_MHDI[[#This Row],[Município]],"/",tb_MHDI[[#This Row],[UF]])</f>
        <v>Nova Boa Vista/RS</v>
      </c>
      <c r="E3298" s="8">
        <v>0.76800000000000002</v>
      </c>
      <c r="F3298" s="8">
        <v>0.76400000000000001</v>
      </c>
      <c r="G3298" s="8">
        <v>0.83599999999999997</v>
      </c>
      <c r="H3298" s="8">
        <v>0.70799999999999996</v>
      </c>
      <c r="I3298" s="9">
        <f>_xlfn.NUMBERVALUE(INDEX(tb_SVI[],MATCH(tb_MHDI[[#This Row],[mun_uf]],tb_SVI[city_name_uf],0),7),".")</f>
        <v>2010</v>
      </c>
    </row>
    <row r="3299" spans="1:9" x14ac:dyDescent="0.25">
      <c r="A3299" s="8" t="s">
        <v>15336</v>
      </c>
      <c r="B3299" s="8" t="str">
        <f>LEFT(tb_MHDI[[#This Row],[Territorialidades]],(FIND("/",tb_MHDI[[#This Row],[Territorialidades]])-2))</f>
        <v>Nova Brasilândia D'Oeste</v>
      </c>
      <c r="C3299" s="8" t="str">
        <f>LEFT(RIGHT(tb_MHDI[[#This Row],[Territorialidades]],3),2)</f>
        <v>RO</v>
      </c>
      <c r="D3299" s="8" t="str">
        <f>CONCATENATE(tb_MHDI[[#This Row],[Município]],"/",tb_MHDI[[#This Row],[UF]])</f>
        <v>Nova Brasilândia D'Oeste/RO</v>
      </c>
      <c r="E3299" s="8">
        <v>0.64300000000000002</v>
      </c>
      <c r="F3299" s="8">
        <v>0.66400000000000003</v>
      </c>
      <c r="G3299" s="8">
        <v>0.76300000000000001</v>
      </c>
      <c r="H3299" s="8">
        <v>0.52400000000000002</v>
      </c>
      <c r="I3299" s="9">
        <f>_xlfn.NUMBERVALUE(INDEX(tb_SVI[],MATCH(tb_MHDI[[#This Row],[mun_uf]],tb_SVI[city_name_uf],0),7),".")</f>
        <v>2010</v>
      </c>
    </row>
    <row r="3300" spans="1:9" x14ac:dyDescent="0.25">
      <c r="A3300" s="8" t="s">
        <v>15337</v>
      </c>
      <c r="B3300" s="8" t="str">
        <f>LEFT(tb_MHDI[[#This Row],[Territorialidades]],(FIND("/",tb_MHDI[[#This Row],[Territorialidades]])-2))</f>
        <v>Nova Brasilândia</v>
      </c>
      <c r="C3300" s="8" t="str">
        <f>LEFT(RIGHT(tb_MHDI[[#This Row],[Territorialidades]],3),2)</f>
        <v>MT</v>
      </c>
      <c r="D3300" s="8" t="str">
        <f>CONCATENATE(tb_MHDI[[#This Row],[Município]],"/",tb_MHDI[[#This Row],[UF]])</f>
        <v>Nova Brasilândia/MT</v>
      </c>
      <c r="E3300" s="8">
        <v>0.65100000000000002</v>
      </c>
      <c r="F3300" s="8">
        <v>0.67300000000000004</v>
      </c>
      <c r="G3300" s="8">
        <v>0.84499999999999997</v>
      </c>
      <c r="H3300" s="8">
        <v>0.48499999999999999</v>
      </c>
      <c r="I3300" s="9">
        <f>_xlfn.NUMBERVALUE(INDEX(tb_SVI[],MATCH(tb_MHDI[[#This Row],[mun_uf]],tb_SVI[city_name_uf],0),7),".")</f>
        <v>2010</v>
      </c>
    </row>
    <row r="3301" spans="1:9" x14ac:dyDescent="0.25">
      <c r="A3301" s="8" t="s">
        <v>15338</v>
      </c>
      <c r="B3301" s="8" t="str">
        <f>LEFT(tb_MHDI[[#This Row],[Territorialidades]],(FIND("/",tb_MHDI[[#This Row],[Territorialidades]])-2))</f>
        <v>Nova Bréscia</v>
      </c>
      <c r="C3301" s="8" t="str">
        <f>LEFT(RIGHT(tb_MHDI[[#This Row],[Territorialidades]],3),2)</f>
        <v>RS</v>
      </c>
      <c r="D3301" s="8" t="str">
        <f>CONCATENATE(tb_MHDI[[#This Row],[Município]],"/",tb_MHDI[[#This Row],[UF]])</f>
        <v>Nova Bréscia/RS</v>
      </c>
      <c r="E3301" s="8">
        <v>0.77800000000000002</v>
      </c>
      <c r="F3301" s="8">
        <v>0.83599999999999997</v>
      </c>
      <c r="G3301" s="8">
        <v>0.84699999999999998</v>
      </c>
      <c r="H3301" s="8">
        <v>0.66600000000000004</v>
      </c>
      <c r="I3301" s="9">
        <f>_xlfn.NUMBERVALUE(INDEX(tb_SVI[],MATCH(tb_MHDI[[#This Row],[mun_uf]],tb_SVI[city_name_uf],0),7),".")</f>
        <v>2010</v>
      </c>
    </row>
    <row r="3302" spans="1:9" x14ac:dyDescent="0.25">
      <c r="A3302" s="8" t="s">
        <v>15339</v>
      </c>
      <c r="B3302" s="8" t="str">
        <f>LEFT(tb_MHDI[[#This Row],[Territorialidades]],(FIND("/",tb_MHDI[[#This Row],[Territorialidades]])-2))</f>
        <v>Nova Campina</v>
      </c>
      <c r="C3302" s="8" t="str">
        <f>LEFT(RIGHT(tb_MHDI[[#This Row],[Territorialidades]],3),2)</f>
        <v>SP</v>
      </c>
      <c r="D3302" s="8" t="str">
        <f>CONCATENATE(tb_MHDI[[#This Row],[Município]],"/",tb_MHDI[[#This Row],[UF]])</f>
        <v>Nova Campina/SP</v>
      </c>
      <c r="E3302" s="8">
        <v>0.65100000000000002</v>
      </c>
      <c r="F3302" s="8">
        <v>0.59799999999999998</v>
      </c>
      <c r="G3302" s="8">
        <v>0.79900000000000004</v>
      </c>
      <c r="H3302" s="8">
        <v>0.57699999999999996</v>
      </c>
      <c r="I3302" s="9">
        <f>_xlfn.NUMBERVALUE(INDEX(tb_SVI[],MATCH(tb_MHDI[[#This Row],[mun_uf]],tb_SVI[city_name_uf],0),7),".")</f>
        <v>2010</v>
      </c>
    </row>
    <row r="3303" spans="1:9" x14ac:dyDescent="0.25">
      <c r="A3303" s="8" t="s">
        <v>15340</v>
      </c>
      <c r="B3303" s="8" t="str">
        <f>LEFT(tb_MHDI[[#This Row],[Territorialidades]],(FIND("/",tb_MHDI[[#This Row],[Territorialidades]])-2))</f>
        <v>Nova Canaã</v>
      </c>
      <c r="C3303" s="8" t="str">
        <f>LEFT(RIGHT(tb_MHDI[[#This Row],[Territorialidades]],3),2)</f>
        <v>BA</v>
      </c>
      <c r="D3303" s="8" t="str">
        <f>CONCATENATE(tb_MHDI[[#This Row],[Município]],"/",tb_MHDI[[#This Row],[UF]])</f>
        <v>Nova Canaã/BA</v>
      </c>
      <c r="E3303" s="8">
        <v>0.54500000000000004</v>
      </c>
      <c r="F3303" s="8">
        <v>0.55400000000000005</v>
      </c>
      <c r="G3303" s="8">
        <v>0.78900000000000003</v>
      </c>
      <c r="H3303" s="8">
        <v>0.37</v>
      </c>
      <c r="I3303" s="9">
        <f>_xlfn.NUMBERVALUE(INDEX(tb_SVI[],MATCH(tb_MHDI[[#This Row],[mun_uf]],tb_SVI[city_name_uf],0),7),".")</f>
        <v>2010</v>
      </c>
    </row>
    <row r="3304" spans="1:9" x14ac:dyDescent="0.25">
      <c r="A3304" s="8" t="s">
        <v>15341</v>
      </c>
      <c r="B3304" s="8" t="str">
        <f>LEFT(tb_MHDI[[#This Row],[Territorialidades]],(FIND("/",tb_MHDI[[#This Row],[Territorialidades]])-2))</f>
        <v>Nova Canaã do Norte</v>
      </c>
      <c r="C3304" s="8" t="str">
        <f>LEFT(RIGHT(tb_MHDI[[#This Row],[Territorialidades]],3),2)</f>
        <v>MT</v>
      </c>
      <c r="D3304" s="8" t="str">
        <f>CONCATENATE(tb_MHDI[[#This Row],[Município]],"/",tb_MHDI[[#This Row],[UF]])</f>
        <v>Nova Canaã do Norte/MT</v>
      </c>
      <c r="E3304" s="8">
        <v>0.68600000000000005</v>
      </c>
      <c r="F3304" s="8">
        <v>0.69199999999999995</v>
      </c>
      <c r="G3304" s="8">
        <v>0.81499999999999995</v>
      </c>
      <c r="H3304" s="8">
        <v>0.57199999999999995</v>
      </c>
      <c r="I3304" s="9">
        <f>_xlfn.NUMBERVALUE(INDEX(tb_SVI[],MATCH(tb_MHDI[[#This Row],[mun_uf]],tb_SVI[city_name_uf],0),7),".")</f>
        <v>2010</v>
      </c>
    </row>
    <row r="3305" spans="1:9" x14ac:dyDescent="0.25">
      <c r="A3305" s="8" t="s">
        <v>15342</v>
      </c>
      <c r="B3305" s="8" t="str">
        <f>LEFT(tb_MHDI[[#This Row],[Territorialidades]],(FIND("/",tb_MHDI[[#This Row],[Territorialidades]])-2))</f>
        <v>Nova Canaã Paulista</v>
      </c>
      <c r="C3305" s="8" t="str">
        <f>LEFT(RIGHT(tb_MHDI[[#This Row],[Territorialidades]],3),2)</f>
        <v>SP</v>
      </c>
      <c r="D3305" s="8" t="str">
        <f>CONCATENATE(tb_MHDI[[#This Row],[Município]],"/",tb_MHDI[[#This Row],[UF]])</f>
        <v>Nova Canaã Paulista/SP</v>
      </c>
      <c r="E3305" s="8">
        <v>0.71499999999999997</v>
      </c>
      <c r="F3305" s="8">
        <v>0.67300000000000004</v>
      </c>
      <c r="G3305" s="8">
        <v>0.80600000000000005</v>
      </c>
      <c r="H3305" s="8">
        <v>0.67500000000000004</v>
      </c>
      <c r="I3305" s="9">
        <f>_xlfn.NUMBERVALUE(INDEX(tb_SVI[],MATCH(tb_MHDI[[#This Row],[mun_uf]],tb_SVI[city_name_uf],0),7),".")</f>
        <v>2010</v>
      </c>
    </row>
    <row r="3306" spans="1:9" x14ac:dyDescent="0.25">
      <c r="A3306" s="8" t="s">
        <v>15343</v>
      </c>
      <c r="B3306" s="8" t="str">
        <f>LEFT(tb_MHDI[[#This Row],[Territorialidades]],(FIND("/",tb_MHDI[[#This Row],[Territorialidades]])-2))</f>
        <v>Nova Candelária</v>
      </c>
      <c r="C3306" s="8" t="str">
        <f>LEFT(RIGHT(tb_MHDI[[#This Row],[Territorialidades]],3),2)</f>
        <v>RS</v>
      </c>
      <c r="D3306" s="8" t="str">
        <f>CONCATENATE(tb_MHDI[[#This Row],[Município]],"/",tb_MHDI[[#This Row],[UF]])</f>
        <v>Nova Candelária/RS</v>
      </c>
      <c r="E3306" s="8">
        <v>0.75900000000000001</v>
      </c>
      <c r="F3306" s="8">
        <v>0.79400000000000004</v>
      </c>
      <c r="G3306" s="8">
        <v>0.85599999999999998</v>
      </c>
      <c r="H3306" s="8">
        <v>0.64300000000000002</v>
      </c>
      <c r="I3306" s="9">
        <f>_xlfn.NUMBERVALUE(INDEX(tb_SVI[],MATCH(tb_MHDI[[#This Row],[mun_uf]],tb_SVI[city_name_uf],0),7),".")</f>
        <v>2010</v>
      </c>
    </row>
    <row r="3307" spans="1:9" x14ac:dyDescent="0.25">
      <c r="A3307" s="8" t="s">
        <v>15344</v>
      </c>
      <c r="B3307" s="8" t="str">
        <f>LEFT(tb_MHDI[[#This Row],[Territorialidades]],(FIND("/",tb_MHDI[[#This Row],[Territorialidades]])-2))</f>
        <v>Nova Cantu</v>
      </c>
      <c r="C3307" s="8" t="str">
        <f>LEFT(RIGHT(tb_MHDI[[#This Row],[Territorialidades]],3),2)</f>
        <v>PR</v>
      </c>
      <c r="D3307" s="8" t="str">
        <f>CONCATENATE(tb_MHDI[[#This Row],[Município]],"/",tb_MHDI[[#This Row],[UF]])</f>
        <v>Nova Cantu/PR</v>
      </c>
      <c r="E3307" s="8">
        <v>0.65800000000000003</v>
      </c>
      <c r="F3307" s="8">
        <v>0.64600000000000002</v>
      </c>
      <c r="G3307" s="8">
        <v>0.79200000000000004</v>
      </c>
      <c r="H3307" s="8">
        <v>0.55800000000000005</v>
      </c>
      <c r="I3307" s="9">
        <f>_xlfn.NUMBERVALUE(INDEX(tb_SVI[],MATCH(tb_MHDI[[#This Row],[mun_uf]],tb_SVI[city_name_uf],0),7),".")</f>
        <v>2010</v>
      </c>
    </row>
    <row r="3308" spans="1:9" x14ac:dyDescent="0.25">
      <c r="A3308" s="8" t="s">
        <v>15345</v>
      </c>
      <c r="B3308" s="8" t="str">
        <f>LEFT(tb_MHDI[[#This Row],[Territorialidades]],(FIND("/",tb_MHDI[[#This Row],[Territorialidades]])-2))</f>
        <v>Nova Castilho</v>
      </c>
      <c r="C3308" s="8" t="str">
        <f>LEFT(RIGHT(tb_MHDI[[#This Row],[Territorialidades]],3),2)</f>
        <v>SP</v>
      </c>
      <c r="D3308" s="8" t="str">
        <f>CONCATENATE(tb_MHDI[[#This Row],[Município]],"/",tb_MHDI[[#This Row],[UF]])</f>
        <v>Nova Castilho/SP</v>
      </c>
      <c r="E3308" s="8">
        <v>0.75600000000000001</v>
      </c>
      <c r="F3308" s="8">
        <v>0.69399999999999995</v>
      </c>
      <c r="G3308" s="8">
        <v>0.82299999999999995</v>
      </c>
      <c r="H3308" s="8">
        <v>0.755</v>
      </c>
      <c r="I3308" s="9">
        <f>_xlfn.NUMBERVALUE(INDEX(tb_SVI[],MATCH(tb_MHDI[[#This Row],[mun_uf]],tb_SVI[city_name_uf],0),7),".")</f>
        <v>2010</v>
      </c>
    </row>
    <row r="3309" spans="1:9" x14ac:dyDescent="0.25">
      <c r="A3309" s="8" t="s">
        <v>15346</v>
      </c>
      <c r="B3309" s="8" t="str">
        <f>LEFT(tb_MHDI[[#This Row],[Territorialidades]],(FIND("/",tb_MHDI[[#This Row],[Territorialidades]])-2))</f>
        <v>Nova Colinas</v>
      </c>
      <c r="C3309" s="8" t="str">
        <f>LEFT(RIGHT(tb_MHDI[[#This Row],[Territorialidades]],3),2)</f>
        <v>MA</v>
      </c>
      <c r="D3309" s="8" t="str">
        <f>CONCATENATE(tb_MHDI[[#This Row],[Município]],"/",tb_MHDI[[#This Row],[UF]])</f>
        <v>Nova Colinas/MA</v>
      </c>
      <c r="E3309" s="8">
        <v>0.56599999999999995</v>
      </c>
      <c r="F3309" s="8">
        <v>0.502</v>
      </c>
      <c r="G3309" s="8">
        <v>0.749</v>
      </c>
      <c r="H3309" s="8">
        <v>0.48099999999999998</v>
      </c>
      <c r="I3309" s="9">
        <f>_xlfn.NUMBERVALUE(INDEX(tb_SVI[],MATCH(tb_MHDI[[#This Row],[mun_uf]],tb_SVI[city_name_uf],0),7),".")</f>
        <v>2010</v>
      </c>
    </row>
    <row r="3310" spans="1:9" x14ac:dyDescent="0.25">
      <c r="A3310" s="8" t="s">
        <v>15347</v>
      </c>
      <c r="B3310" s="8" t="str">
        <f>LEFT(tb_MHDI[[#This Row],[Territorialidades]],(FIND("/",tb_MHDI[[#This Row],[Territorialidades]])-2))</f>
        <v>Nova Crixás</v>
      </c>
      <c r="C3310" s="8" t="str">
        <f>LEFT(RIGHT(tb_MHDI[[#This Row],[Territorialidades]],3),2)</f>
        <v>GO</v>
      </c>
      <c r="D3310" s="8" t="str">
        <f>CONCATENATE(tb_MHDI[[#This Row],[Município]],"/",tb_MHDI[[#This Row],[UF]])</f>
        <v>Nova Crixás/GO</v>
      </c>
      <c r="E3310" s="8">
        <v>0.64300000000000002</v>
      </c>
      <c r="F3310" s="8">
        <v>0.67400000000000004</v>
      </c>
      <c r="G3310" s="8">
        <v>0.81299999999999994</v>
      </c>
      <c r="H3310" s="8">
        <v>0.48499999999999999</v>
      </c>
      <c r="I3310" s="9">
        <f>_xlfn.NUMBERVALUE(INDEX(tb_SVI[],MATCH(tb_MHDI[[#This Row],[mun_uf]],tb_SVI[city_name_uf],0),7),".")</f>
        <v>2010</v>
      </c>
    </row>
    <row r="3311" spans="1:9" x14ac:dyDescent="0.25">
      <c r="A3311" s="8" t="s">
        <v>15348</v>
      </c>
      <c r="B3311" s="8" t="str">
        <f>LEFT(tb_MHDI[[#This Row],[Territorialidades]],(FIND("/",tb_MHDI[[#This Row],[Territorialidades]])-2))</f>
        <v>Nova Cruz</v>
      </c>
      <c r="C3311" s="8" t="str">
        <f>LEFT(RIGHT(tb_MHDI[[#This Row],[Territorialidades]],3),2)</f>
        <v>RN</v>
      </c>
      <c r="D3311" s="8" t="str">
        <f>CONCATENATE(tb_MHDI[[#This Row],[Município]],"/",tb_MHDI[[#This Row],[UF]])</f>
        <v>Nova Cruz/RN</v>
      </c>
      <c r="E3311" s="8">
        <v>0.629</v>
      </c>
      <c r="F3311" s="8">
        <v>0.58899999999999997</v>
      </c>
      <c r="G3311" s="8">
        <v>0.78800000000000003</v>
      </c>
      <c r="H3311" s="8">
        <v>0.53700000000000003</v>
      </c>
      <c r="I3311" s="9">
        <f>_xlfn.NUMBERVALUE(INDEX(tb_SVI[],MATCH(tb_MHDI[[#This Row],[mun_uf]],tb_SVI[city_name_uf],0),7),".")</f>
        <v>2010</v>
      </c>
    </row>
    <row r="3312" spans="1:9" x14ac:dyDescent="0.25">
      <c r="A3312" s="8" t="s">
        <v>15349</v>
      </c>
      <c r="B3312" s="8" t="str">
        <f>LEFT(tb_MHDI[[#This Row],[Territorialidades]],(FIND("/",tb_MHDI[[#This Row],[Territorialidades]])-2))</f>
        <v>Nova Era</v>
      </c>
      <c r="C3312" s="8" t="str">
        <f>LEFT(RIGHT(tb_MHDI[[#This Row],[Territorialidades]],3),2)</f>
        <v>MG</v>
      </c>
      <c r="D3312" s="8" t="str">
        <f>CONCATENATE(tb_MHDI[[#This Row],[Município]],"/",tb_MHDI[[#This Row],[UF]])</f>
        <v>Nova Era/MG</v>
      </c>
      <c r="E3312" s="8">
        <v>0.70899999999999996</v>
      </c>
      <c r="F3312" s="8">
        <v>0.67500000000000004</v>
      </c>
      <c r="G3312" s="8">
        <v>0.82499999999999996</v>
      </c>
      <c r="H3312" s="8">
        <v>0.63900000000000001</v>
      </c>
      <c r="I3312" s="9">
        <f>_xlfn.NUMBERVALUE(INDEX(tb_SVI[],MATCH(tb_MHDI[[#This Row],[mun_uf]],tb_SVI[city_name_uf],0),7),".")</f>
        <v>2010</v>
      </c>
    </row>
    <row r="3313" spans="1:9" x14ac:dyDescent="0.25">
      <c r="A3313" s="8" t="s">
        <v>15350</v>
      </c>
      <c r="B3313" s="8" t="str">
        <f>LEFT(tb_MHDI[[#This Row],[Territorialidades]],(FIND("/",tb_MHDI[[#This Row],[Territorialidades]])-2))</f>
        <v>Nova Erechim</v>
      </c>
      <c r="C3313" s="8" t="str">
        <f>LEFT(RIGHT(tb_MHDI[[#This Row],[Territorialidades]],3),2)</f>
        <v>SC</v>
      </c>
      <c r="D3313" s="8" t="str">
        <f>CONCATENATE(tb_MHDI[[#This Row],[Município]],"/",tb_MHDI[[#This Row],[UF]])</f>
        <v>Nova Erechim/SC</v>
      </c>
      <c r="E3313" s="8">
        <v>0.76500000000000001</v>
      </c>
      <c r="F3313" s="8">
        <v>0.76700000000000002</v>
      </c>
      <c r="G3313" s="8">
        <v>0.85099999999999998</v>
      </c>
      <c r="H3313" s="8">
        <v>0.68600000000000005</v>
      </c>
      <c r="I3313" s="9">
        <f>_xlfn.NUMBERVALUE(INDEX(tb_SVI[],MATCH(tb_MHDI[[#This Row],[mun_uf]],tb_SVI[city_name_uf],0),7),".")</f>
        <v>2010</v>
      </c>
    </row>
    <row r="3314" spans="1:9" x14ac:dyDescent="0.25">
      <c r="A3314" s="8" t="s">
        <v>15351</v>
      </c>
      <c r="B3314" s="8" t="str">
        <f>LEFT(tb_MHDI[[#This Row],[Territorialidades]],(FIND("/",tb_MHDI[[#This Row],[Territorialidades]])-2))</f>
        <v>Nova Esperança do Piriá</v>
      </c>
      <c r="C3314" s="8" t="str">
        <f>LEFT(RIGHT(tb_MHDI[[#This Row],[Territorialidades]],3),2)</f>
        <v>PA</v>
      </c>
      <c r="D3314" s="8" t="str">
        <f>CONCATENATE(tb_MHDI[[#This Row],[Município]],"/",tb_MHDI[[#This Row],[UF]])</f>
        <v>Nova Esperança do Piriá/PA</v>
      </c>
      <c r="E3314" s="8">
        <v>0.502</v>
      </c>
      <c r="F3314" s="8">
        <v>0.48199999999999998</v>
      </c>
      <c r="G3314" s="8">
        <v>0.75700000000000001</v>
      </c>
      <c r="H3314" s="8">
        <v>0.34599999999999997</v>
      </c>
      <c r="I3314" s="9">
        <f>_xlfn.NUMBERVALUE(INDEX(tb_SVI[],MATCH(tb_MHDI[[#This Row],[mun_uf]],tb_SVI[city_name_uf],0),7),".")</f>
        <v>2010</v>
      </c>
    </row>
    <row r="3315" spans="1:9" x14ac:dyDescent="0.25">
      <c r="A3315" s="8" t="s">
        <v>15352</v>
      </c>
      <c r="B3315" s="8" t="str">
        <f>LEFT(tb_MHDI[[#This Row],[Territorialidades]],(FIND("/",tb_MHDI[[#This Row],[Territorialidades]])-2))</f>
        <v>Nova Esperança do Sudoeste</v>
      </c>
      <c r="C3315" s="8" t="str">
        <f>LEFT(RIGHT(tb_MHDI[[#This Row],[Territorialidades]],3),2)</f>
        <v>PR</v>
      </c>
      <c r="D3315" s="8" t="str">
        <f>CONCATENATE(tb_MHDI[[#This Row],[Município]],"/",tb_MHDI[[#This Row],[UF]])</f>
        <v>Nova Esperança do Sudoeste/PR</v>
      </c>
      <c r="E3315" s="8">
        <v>0.71399999999999997</v>
      </c>
      <c r="F3315" s="8">
        <v>0.71399999999999997</v>
      </c>
      <c r="G3315" s="8">
        <v>0.80500000000000005</v>
      </c>
      <c r="H3315" s="8">
        <v>0.63300000000000001</v>
      </c>
      <c r="I3315" s="9">
        <f>_xlfn.NUMBERVALUE(INDEX(tb_SVI[],MATCH(tb_MHDI[[#This Row],[mun_uf]],tb_SVI[city_name_uf],0),7),".")</f>
        <v>2010</v>
      </c>
    </row>
    <row r="3316" spans="1:9" x14ac:dyDescent="0.25">
      <c r="A3316" s="8" t="s">
        <v>15353</v>
      </c>
      <c r="B3316" s="8" t="str">
        <f>LEFT(tb_MHDI[[#This Row],[Territorialidades]],(FIND("/",tb_MHDI[[#This Row],[Territorialidades]])-2))</f>
        <v>Nova Esperança do Sul</v>
      </c>
      <c r="C3316" s="8" t="str">
        <f>LEFT(RIGHT(tb_MHDI[[#This Row],[Territorialidades]],3),2)</f>
        <v>RS</v>
      </c>
      <c r="D3316" s="8" t="str">
        <f>CONCATENATE(tb_MHDI[[#This Row],[Município]],"/",tb_MHDI[[#This Row],[UF]])</f>
        <v>Nova Esperança do Sul/RS</v>
      </c>
      <c r="E3316" s="8">
        <v>0.73499999999999999</v>
      </c>
      <c r="F3316" s="8">
        <v>0.72299999999999998</v>
      </c>
      <c r="G3316" s="8">
        <v>0.84799999999999998</v>
      </c>
      <c r="H3316" s="8">
        <v>0.64700000000000002</v>
      </c>
      <c r="I3316" s="9">
        <f>_xlfn.NUMBERVALUE(INDEX(tb_SVI[],MATCH(tb_MHDI[[#This Row],[mun_uf]],tb_SVI[city_name_uf],0),7),".")</f>
        <v>2010</v>
      </c>
    </row>
    <row r="3317" spans="1:9" x14ac:dyDescent="0.25">
      <c r="A3317" s="8" t="s">
        <v>15354</v>
      </c>
      <c r="B3317" s="8" t="str">
        <f>LEFT(tb_MHDI[[#This Row],[Territorialidades]],(FIND("/",tb_MHDI[[#This Row],[Territorialidades]])-2))</f>
        <v>Nova Esperança</v>
      </c>
      <c r="C3317" s="8" t="str">
        <f>LEFT(RIGHT(tb_MHDI[[#This Row],[Territorialidades]],3),2)</f>
        <v>PR</v>
      </c>
      <c r="D3317" s="8" t="str">
        <f>CONCATENATE(tb_MHDI[[#This Row],[Município]],"/",tb_MHDI[[#This Row],[UF]])</f>
        <v>Nova Esperança/PR</v>
      </c>
      <c r="E3317" s="8">
        <v>0.72199999999999998</v>
      </c>
      <c r="F3317" s="8">
        <v>0.72299999999999998</v>
      </c>
      <c r="G3317" s="8">
        <v>0.82899999999999996</v>
      </c>
      <c r="H3317" s="8">
        <v>0.628</v>
      </c>
      <c r="I3317" s="9">
        <f>_xlfn.NUMBERVALUE(INDEX(tb_SVI[],MATCH(tb_MHDI[[#This Row],[mun_uf]],tb_SVI[city_name_uf],0),7),".")</f>
        <v>2010</v>
      </c>
    </row>
    <row r="3318" spans="1:9" x14ac:dyDescent="0.25">
      <c r="A3318" s="8" t="s">
        <v>15355</v>
      </c>
      <c r="B3318" s="8" t="str">
        <f>LEFT(tb_MHDI[[#This Row],[Territorialidades]],(FIND("/",tb_MHDI[[#This Row],[Territorialidades]])-2))</f>
        <v>Nova Europa</v>
      </c>
      <c r="C3318" s="8" t="str">
        <f>LEFT(RIGHT(tb_MHDI[[#This Row],[Territorialidades]],3),2)</f>
        <v>SP</v>
      </c>
      <c r="D3318" s="8" t="str">
        <f>CONCATENATE(tb_MHDI[[#This Row],[Município]],"/",tb_MHDI[[#This Row],[UF]])</f>
        <v>Nova Europa/SP</v>
      </c>
      <c r="E3318" s="8">
        <v>0.76500000000000001</v>
      </c>
      <c r="F3318" s="8">
        <v>0.71799999999999997</v>
      </c>
      <c r="G3318" s="8">
        <v>0.86899999999999999</v>
      </c>
      <c r="H3318" s="8">
        <v>0.71799999999999997</v>
      </c>
      <c r="I3318" s="9">
        <f>_xlfn.NUMBERVALUE(INDEX(tb_SVI[],MATCH(tb_MHDI[[#This Row],[mun_uf]],tb_SVI[city_name_uf],0),7),".")</f>
        <v>2010</v>
      </c>
    </row>
    <row r="3319" spans="1:9" x14ac:dyDescent="0.25">
      <c r="A3319" s="8" t="s">
        <v>15356</v>
      </c>
      <c r="B3319" s="8" t="str">
        <f>LEFT(tb_MHDI[[#This Row],[Territorialidades]],(FIND("/",tb_MHDI[[#This Row],[Territorialidades]])-2))</f>
        <v>Nova Fátima</v>
      </c>
      <c r="C3319" s="8" t="str">
        <f>LEFT(RIGHT(tb_MHDI[[#This Row],[Territorialidades]],3),2)</f>
        <v>BA</v>
      </c>
      <c r="D3319" s="8" t="str">
        <f>CONCATENATE(tb_MHDI[[#This Row],[Município]],"/",tb_MHDI[[#This Row],[UF]])</f>
        <v>Nova Fátima/BA</v>
      </c>
      <c r="E3319" s="8">
        <v>0.59699999999999998</v>
      </c>
      <c r="F3319" s="8">
        <v>0.57499999999999996</v>
      </c>
      <c r="G3319" s="8">
        <v>0.73799999999999999</v>
      </c>
      <c r="H3319" s="8">
        <v>0.501</v>
      </c>
      <c r="I3319" s="9">
        <f>_xlfn.NUMBERVALUE(INDEX(tb_SVI[],MATCH(tb_MHDI[[#This Row],[mun_uf]],tb_SVI[city_name_uf],0),7),".")</f>
        <v>2010</v>
      </c>
    </row>
    <row r="3320" spans="1:9" x14ac:dyDescent="0.25">
      <c r="A3320" s="8" t="s">
        <v>15357</v>
      </c>
      <c r="B3320" s="8" t="str">
        <f>LEFT(tb_MHDI[[#This Row],[Territorialidades]],(FIND("/",tb_MHDI[[#This Row],[Territorialidades]])-2))</f>
        <v>Nova Fátima</v>
      </c>
      <c r="C3320" s="8" t="str">
        <f>LEFT(RIGHT(tb_MHDI[[#This Row],[Territorialidades]],3),2)</f>
        <v>PR</v>
      </c>
      <c r="D3320" s="8" t="str">
        <f>CONCATENATE(tb_MHDI[[#This Row],[Município]],"/",tb_MHDI[[#This Row],[UF]])</f>
        <v>Nova Fátima/PR</v>
      </c>
      <c r="E3320" s="8">
        <v>0.68799999999999994</v>
      </c>
      <c r="F3320" s="8">
        <v>0.68100000000000005</v>
      </c>
      <c r="G3320" s="8">
        <v>0.81899999999999995</v>
      </c>
      <c r="H3320" s="8">
        <v>0.58399999999999996</v>
      </c>
      <c r="I3320" s="9">
        <f>_xlfn.NUMBERVALUE(INDEX(tb_SVI[],MATCH(tb_MHDI[[#This Row],[mun_uf]],tb_SVI[city_name_uf],0),7),".")</f>
        <v>2010</v>
      </c>
    </row>
    <row r="3321" spans="1:9" x14ac:dyDescent="0.25">
      <c r="A3321" s="8" t="s">
        <v>15358</v>
      </c>
      <c r="B3321" s="8" t="str">
        <f>LEFT(tb_MHDI[[#This Row],[Territorialidades]],(FIND("/",tb_MHDI[[#This Row],[Territorialidades]])-2))</f>
        <v>Nova Floresta</v>
      </c>
      <c r="C3321" s="8" t="str">
        <f>LEFT(RIGHT(tb_MHDI[[#This Row],[Territorialidades]],3),2)</f>
        <v>PB</v>
      </c>
      <c r="D3321" s="8" t="str">
        <f>CONCATENATE(tb_MHDI[[#This Row],[Município]],"/",tb_MHDI[[#This Row],[UF]])</f>
        <v>Nova Floresta/PB</v>
      </c>
      <c r="E3321" s="8">
        <v>0.60099999999999998</v>
      </c>
      <c r="F3321" s="8">
        <v>0.57599999999999996</v>
      </c>
      <c r="G3321" s="8">
        <v>0.75800000000000001</v>
      </c>
      <c r="H3321" s="8">
        <v>0.498</v>
      </c>
      <c r="I3321" s="9">
        <f>_xlfn.NUMBERVALUE(INDEX(tb_SVI[],MATCH(tb_MHDI[[#This Row],[mun_uf]],tb_SVI[city_name_uf],0),7),".")</f>
        <v>2010</v>
      </c>
    </row>
    <row r="3322" spans="1:9" x14ac:dyDescent="0.25">
      <c r="A3322" s="8" t="s">
        <v>15359</v>
      </c>
      <c r="B3322" s="8" t="str">
        <f>LEFT(tb_MHDI[[#This Row],[Territorialidades]],(FIND("/",tb_MHDI[[#This Row],[Territorialidades]])-2))</f>
        <v>Nova Friburgo</v>
      </c>
      <c r="C3322" s="8" t="str">
        <f>LEFT(RIGHT(tb_MHDI[[#This Row],[Territorialidades]],3),2)</f>
        <v>RJ</v>
      </c>
      <c r="D3322" s="8" t="str">
        <f>CONCATENATE(tb_MHDI[[#This Row],[Município]],"/",tb_MHDI[[#This Row],[UF]])</f>
        <v>Nova Friburgo/RJ</v>
      </c>
      <c r="E3322" s="8">
        <v>0.745</v>
      </c>
      <c r="F3322" s="8">
        <v>0.75800000000000001</v>
      </c>
      <c r="G3322" s="8">
        <v>0.84599999999999997</v>
      </c>
      <c r="H3322" s="8">
        <v>0.64500000000000002</v>
      </c>
      <c r="I3322" s="9">
        <f>_xlfn.NUMBERVALUE(INDEX(tb_SVI[],MATCH(tb_MHDI[[#This Row],[mun_uf]],tb_SVI[city_name_uf],0),7),".")</f>
        <v>2010</v>
      </c>
    </row>
    <row r="3323" spans="1:9" x14ac:dyDescent="0.25">
      <c r="A3323" s="8" t="s">
        <v>15360</v>
      </c>
      <c r="B3323" s="8" t="str">
        <f>LEFT(tb_MHDI[[#This Row],[Territorialidades]],(FIND("/",tb_MHDI[[#This Row],[Territorialidades]])-2))</f>
        <v>Nova Glória</v>
      </c>
      <c r="C3323" s="8" t="str">
        <f>LEFT(RIGHT(tb_MHDI[[#This Row],[Territorialidades]],3),2)</f>
        <v>GO</v>
      </c>
      <c r="D3323" s="8" t="str">
        <f>CONCATENATE(tb_MHDI[[#This Row],[Município]],"/",tb_MHDI[[#This Row],[UF]])</f>
        <v>Nova Glória/GO</v>
      </c>
      <c r="E3323" s="8">
        <v>0.68100000000000005</v>
      </c>
      <c r="F3323" s="8">
        <v>0.65700000000000003</v>
      </c>
      <c r="G3323" s="8">
        <v>0.81599999999999995</v>
      </c>
      <c r="H3323" s="8">
        <v>0.58899999999999997</v>
      </c>
      <c r="I3323" s="9">
        <f>_xlfn.NUMBERVALUE(INDEX(tb_SVI[],MATCH(tb_MHDI[[#This Row],[mun_uf]],tb_SVI[city_name_uf],0),7),".")</f>
        <v>2010</v>
      </c>
    </row>
    <row r="3324" spans="1:9" x14ac:dyDescent="0.25">
      <c r="A3324" s="8" t="s">
        <v>15361</v>
      </c>
      <c r="B3324" s="8" t="str">
        <f>LEFT(tb_MHDI[[#This Row],[Territorialidades]],(FIND("/",tb_MHDI[[#This Row],[Territorialidades]])-2))</f>
        <v>Nova Granada</v>
      </c>
      <c r="C3324" s="8" t="str">
        <f>LEFT(RIGHT(tb_MHDI[[#This Row],[Territorialidades]],3),2)</f>
        <v>SP</v>
      </c>
      <c r="D3324" s="8" t="str">
        <f>CONCATENATE(tb_MHDI[[#This Row],[Município]],"/",tb_MHDI[[#This Row],[UF]])</f>
        <v>Nova Granada/SP</v>
      </c>
      <c r="E3324" s="8">
        <v>0.73899999999999999</v>
      </c>
      <c r="F3324" s="8">
        <v>0.72699999999999998</v>
      </c>
      <c r="G3324" s="8">
        <v>0.81799999999999995</v>
      </c>
      <c r="H3324" s="8">
        <v>0.68</v>
      </c>
      <c r="I3324" s="9">
        <f>_xlfn.NUMBERVALUE(INDEX(tb_SVI[],MATCH(tb_MHDI[[#This Row],[mun_uf]],tb_SVI[city_name_uf],0),7),".")</f>
        <v>2010</v>
      </c>
    </row>
    <row r="3325" spans="1:9" x14ac:dyDescent="0.25">
      <c r="A3325" s="8" t="s">
        <v>15362</v>
      </c>
      <c r="B3325" s="8" t="str">
        <f>LEFT(tb_MHDI[[#This Row],[Territorialidades]],(FIND("/",tb_MHDI[[#This Row],[Territorialidades]])-2))</f>
        <v>Nova Guarita</v>
      </c>
      <c r="C3325" s="8" t="str">
        <f>LEFT(RIGHT(tb_MHDI[[#This Row],[Territorialidades]],3),2)</f>
        <v>MT</v>
      </c>
      <c r="D3325" s="8" t="str">
        <f>CONCATENATE(tb_MHDI[[#This Row],[Município]],"/",tb_MHDI[[#This Row],[UF]])</f>
        <v>Nova Guarita/MT</v>
      </c>
      <c r="E3325" s="8">
        <v>0.68799999999999994</v>
      </c>
      <c r="F3325" s="8">
        <v>0.67100000000000004</v>
      </c>
      <c r="G3325" s="8">
        <v>0.81200000000000006</v>
      </c>
      <c r="H3325" s="8">
        <v>0.59699999999999998</v>
      </c>
      <c r="I3325" s="9">
        <f>_xlfn.NUMBERVALUE(INDEX(tb_SVI[],MATCH(tb_MHDI[[#This Row],[mun_uf]],tb_SVI[city_name_uf],0),7),".")</f>
        <v>2010</v>
      </c>
    </row>
    <row r="3326" spans="1:9" x14ac:dyDescent="0.25">
      <c r="A3326" s="8" t="s">
        <v>15363</v>
      </c>
      <c r="B3326" s="8" t="str">
        <f>LEFT(tb_MHDI[[#This Row],[Territorialidades]],(FIND("/",tb_MHDI[[#This Row],[Territorialidades]])-2))</f>
        <v>Nova Guataporanga</v>
      </c>
      <c r="C3326" s="8" t="str">
        <f>LEFT(RIGHT(tb_MHDI[[#This Row],[Territorialidades]],3),2)</f>
        <v>SP</v>
      </c>
      <c r="D3326" s="8" t="str">
        <f>CONCATENATE(tb_MHDI[[#This Row],[Município]],"/",tb_MHDI[[#This Row],[UF]])</f>
        <v>Nova Guataporanga/SP</v>
      </c>
      <c r="E3326" s="8">
        <v>0.72599999999999998</v>
      </c>
      <c r="F3326" s="8">
        <v>0.70699999999999996</v>
      </c>
      <c r="G3326" s="8">
        <v>0.84199999999999997</v>
      </c>
      <c r="H3326" s="8">
        <v>0.64400000000000002</v>
      </c>
      <c r="I3326" s="9">
        <f>_xlfn.NUMBERVALUE(INDEX(tb_SVI[],MATCH(tb_MHDI[[#This Row],[mun_uf]],tb_SVI[city_name_uf],0),7),".")</f>
        <v>2010</v>
      </c>
    </row>
    <row r="3327" spans="1:9" x14ac:dyDescent="0.25">
      <c r="A3327" s="8" t="s">
        <v>15364</v>
      </c>
      <c r="B3327" s="8" t="str">
        <f>LEFT(tb_MHDI[[#This Row],[Territorialidades]],(FIND("/",tb_MHDI[[#This Row],[Territorialidades]])-2))</f>
        <v>Nova Hartz</v>
      </c>
      <c r="C3327" s="8" t="str">
        <f>LEFT(RIGHT(tb_MHDI[[#This Row],[Territorialidades]],3),2)</f>
        <v>RS</v>
      </c>
      <c r="D3327" s="8" t="str">
        <f>CONCATENATE(tb_MHDI[[#This Row],[Município]],"/",tb_MHDI[[#This Row],[UF]])</f>
        <v>Nova Hartz/RS</v>
      </c>
      <c r="E3327" s="8">
        <v>0.68899999999999995</v>
      </c>
      <c r="F3327" s="8">
        <v>0.69399999999999995</v>
      </c>
      <c r="G3327" s="8">
        <v>0.83599999999999997</v>
      </c>
      <c r="H3327" s="8">
        <v>0.56299999999999994</v>
      </c>
      <c r="I3327" s="9">
        <f>_xlfn.NUMBERVALUE(INDEX(tb_SVI[],MATCH(tb_MHDI[[#This Row],[mun_uf]],tb_SVI[city_name_uf],0),7),".")</f>
        <v>2010</v>
      </c>
    </row>
    <row r="3328" spans="1:9" x14ac:dyDescent="0.25">
      <c r="A3328" s="8" t="s">
        <v>15365</v>
      </c>
      <c r="B3328" s="8" t="str">
        <f>LEFT(tb_MHDI[[#This Row],[Territorialidades]],(FIND("/",tb_MHDI[[#This Row],[Territorialidades]])-2))</f>
        <v>Nova Ibiá</v>
      </c>
      <c r="C3328" s="8" t="str">
        <f>LEFT(RIGHT(tb_MHDI[[#This Row],[Territorialidades]],3),2)</f>
        <v>BA</v>
      </c>
      <c r="D3328" s="8" t="str">
        <f>CONCATENATE(tb_MHDI[[#This Row],[Município]],"/",tb_MHDI[[#This Row],[UF]])</f>
        <v>Nova Ibiá/BA</v>
      </c>
      <c r="E3328" s="8">
        <v>0.56999999999999995</v>
      </c>
      <c r="F3328" s="8">
        <v>0.62</v>
      </c>
      <c r="G3328" s="8">
        <v>0.71399999999999997</v>
      </c>
      <c r="H3328" s="8">
        <v>0.41899999999999998</v>
      </c>
      <c r="I3328" s="9">
        <f>_xlfn.NUMBERVALUE(INDEX(tb_SVI[],MATCH(tb_MHDI[[#This Row],[mun_uf]],tb_SVI[city_name_uf],0),7),".")</f>
        <v>2010</v>
      </c>
    </row>
    <row r="3329" spans="1:9" x14ac:dyDescent="0.25">
      <c r="A3329" s="8" t="s">
        <v>15366</v>
      </c>
      <c r="B3329" s="8" t="str">
        <f>LEFT(tb_MHDI[[#This Row],[Territorialidades]],(FIND("/",tb_MHDI[[#This Row],[Territorialidades]])-2))</f>
        <v>Nova Iguaçu de Goiás</v>
      </c>
      <c r="C3329" s="8" t="str">
        <f>LEFT(RIGHT(tb_MHDI[[#This Row],[Territorialidades]],3),2)</f>
        <v>GO</v>
      </c>
      <c r="D3329" s="8" t="str">
        <f>CONCATENATE(tb_MHDI[[#This Row],[Município]],"/",tb_MHDI[[#This Row],[UF]])</f>
        <v>Nova Iguaçu de Goiás/GO</v>
      </c>
      <c r="E3329" s="8">
        <v>0.65500000000000003</v>
      </c>
      <c r="F3329" s="8">
        <v>0.64200000000000002</v>
      </c>
      <c r="G3329" s="8">
        <v>0.81200000000000006</v>
      </c>
      <c r="H3329" s="8">
        <v>0.54</v>
      </c>
      <c r="I3329" s="9">
        <f>_xlfn.NUMBERVALUE(INDEX(tb_SVI[],MATCH(tb_MHDI[[#This Row],[mun_uf]],tb_SVI[city_name_uf],0),7),".")</f>
        <v>2010</v>
      </c>
    </row>
    <row r="3330" spans="1:9" x14ac:dyDescent="0.25">
      <c r="A3330" s="8" t="s">
        <v>15367</v>
      </c>
      <c r="B3330" s="8" t="str">
        <f>LEFT(tb_MHDI[[#This Row],[Territorialidades]],(FIND("/",tb_MHDI[[#This Row],[Territorialidades]])-2))</f>
        <v>Nova Iguaçu</v>
      </c>
      <c r="C3330" s="8" t="str">
        <f>LEFT(RIGHT(tb_MHDI[[#This Row],[Territorialidades]],3),2)</f>
        <v>RJ</v>
      </c>
      <c r="D3330" s="8" t="str">
        <f>CONCATENATE(tb_MHDI[[#This Row],[Município]],"/",tb_MHDI[[#This Row],[UF]])</f>
        <v>Nova Iguaçu/RJ</v>
      </c>
      <c r="E3330" s="8">
        <v>0.71299999999999997</v>
      </c>
      <c r="F3330" s="8">
        <v>0.69099999999999995</v>
      </c>
      <c r="G3330" s="8">
        <v>0.81799999999999995</v>
      </c>
      <c r="H3330" s="8">
        <v>0.64100000000000001</v>
      </c>
      <c r="I3330" s="9">
        <f>_xlfn.NUMBERVALUE(INDEX(tb_SVI[],MATCH(tb_MHDI[[#This Row],[mun_uf]],tb_SVI[city_name_uf],0),7),".")</f>
        <v>2010</v>
      </c>
    </row>
    <row r="3331" spans="1:9" x14ac:dyDescent="0.25">
      <c r="A3331" s="8" t="s">
        <v>15368</v>
      </c>
      <c r="B3331" s="8" t="str">
        <f>LEFT(tb_MHDI[[#This Row],[Territorialidades]],(FIND("/",tb_MHDI[[#This Row],[Territorialidades]])-2))</f>
        <v>Nova Independência</v>
      </c>
      <c r="C3331" s="8" t="str">
        <f>LEFT(RIGHT(tb_MHDI[[#This Row],[Territorialidades]],3),2)</f>
        <v>SP</v>
      </c>
      <c r="D3331" s="8" t="str">
        <f>CONCATENATE(tb_MHDI[[#This Row],[Município]],"/",tb_MHDI[[#This Row],[UF]])</f>
        <v>Nova Independência/SP</v>
      </c>
      <c r="E3331" s="8">
        <v>0.73499999999999999</v>
      </c>
      <c r="F3331" s="8">
        <v>0.67500000000000004</v>
      </c>
      <c r="G3331" s="8">
        <v>0.82699999999999996</v>
      </c>
      <c r="H3331" s="8">
        <v>0.71099999999999997</v>
      </c>
      <c r="I3331" s="9">
        <f>_xlfn.NUMBERVALUE(INDEX(tb_SVI[],MATCH(tb_MHDI[[#This Row],[mun_uf]],tb_SVI[city_name_uf],0),7),".")</f>
        <v>2010</v>
      </c>
    </row>
    <row r="3332" spans="1:9" x14ac:dyDescent="0.25">
      <c r="A3332" s="8" t="s">
        <v>15369</v>
      </c>
      <c r="B3332" s="8" t="str">
        <f>LEFT(tb_MHDI[[#This Row],[Territorialidades]],(FIND("/",tb_MHDI[[#This Row],[Territorialidades]])-2))</f>
        <v>Nova Iorque</v>
      </c>
      <c r="C3332" s="8" t="str">
        <f>LEFT(RIGHT(tb_MHDI[[#This Row],[Territorialidades]],3),2)</f>
        <v>MA</v>
      </c>
      <c r="D3332" s="8" t="str">
        <f>CONCATENATE(tb_MHDI[[#This Row],[Município]],"/",tb_MHDI[[#This Row],[UF]])</f>
        <v>Nova Iorque/MA</v>
      </c>
      <c r="E3332" s="8">
        <v>0.58399999999999996</v>
      </c>
      <c r="F3332" s="8">
        <v>0.55800000000000005</v>
      </c>
      <c r="G3332" s="8">
        <v>0.72899999999999998</v>
      </c>
      <c r="H3332" s="8">
        <v>0.48899999999999999</v>
      </c>
      <c r="I3332" s="9">
        <f>_xlfn.NUMBERVALUE(INDEX(tb_SVI[],MATCH(tb_MHDI[[#This Row],[mun_uf]],tb_SVI[city_name_uf],0),7),".")</f>
        <v>2010</v>
      </c>
    </row>
    <row r="3333" spans="1:9" x14ac:dyDescent="0.25">
      <c r="A3333" s="8" t="s">
        <v>15370</v>
      </c>
      <c r="B3333" s="8" t="str">
        <f>LEFT(tb_MHDI[[#This Row],[Territorialidades]],(FIND("/",tb_MHDI[[#This Row],[Territorialidades]])-2))</f>
        <v>Nova Ipixuna</v>
      </c>
      <c r="C3333" s="8" t="str">
        <f>LEFT(RIGHT(tb_MHDI[[#This Row],[Territorialidades]],3),2)</f>
        <v>PA</v>
      </c>
      <c r="D3333" s="8" t="str">
        <f>CONCATENATE(tb_MHDI[[#This Row],[Município]],"/",tb_MHDI[[#This Row],[UF]])</f>
        <v>Nova Ipixuna/PA</v>
      </c>
      <c r="E3333" s="8">
        <v>0.58099999999999996</v>
      </c>
      <c r="F3333" s="8">
        <v>0.59</v>
      </c>
      <c r="G3333" s="8">
        <v>0.76600000000000001</v>
      </c>
      <c r="H3333" s="8">
        <v>0.435</v>
      </c>
      <c r="I3333" s="9">
        <f>_xlfn.NUMBERVALUE(INDEX(tb_SVI[],MATCH(tb_MHDI[[#This Row],[mun_uf]],tb_SVI[city_name_uf],0),7),".")</f>
        <v>2010</v>
      </c>
    </row>
    <row r="3334" spans="1:9" x14ac:dyDescent="0.25">
      <c r="A3334" s="8" t="s">
        <v>15371</v>
      </c>
      <c r="B3334" s="8" t="str">
        <f>LEFT(tb_MHDI[[#This Row],[Territorialidades]],(FIND("/",tb_MHDI[[#This Row],[Territorialidades]])-2))</f>
        <v>Novais</v>
      </c>
      <c r="C3334" s="8" t="str">
        <f>LEFT(RIGHT(tb_MHDI[[#This Row],[Territorialidades]],3),2)</f>
        <v>SP</v>
      </c>
      <c r="D3334" s="8" t="str">
        <f>CONCATENATE(tb_MHDI[[#This Row],[Município]],"/",tb_MHDI[[#This Row],[UF]])</f>
        <v>Novais/SP</v>
      </c>
      <c r="E3334" s="8">
        <v>0.71899999999999997</v>
      </c>
      <c r="F3334" s="8">
        <v>0.71199999999999997</v>
      </c>
      <c r="G3334" s="8">
        <v>0.82199999999999995</v>
      </c>
      <c r="H3334" s="8">
        <v>0.63400000000000001</v>
      </c>
      <c r="I3334" s="9">
        <f>_xlfn.NUMBERVALUE(INDEX(tb_SVI[],MATCH(tb_MHDI[[#This Row],[mun_uf]],tb_SVI[city_name_uf],0),7),".")</f>
        <v>2010</v>
      </c>
    </row>
    <row r="3335" spans="1:9" x14ac:dyDescent="0.25">
      <c r="A3335" s="8" t="s">
        <v>15372</v>
      </c>
      <c r="B3335" s="8" t="str">
        <f>LEFT(tb_MHDI[[#This Row],[Territorialidades]],(FIND("/",tb_MHDI[[#This Row],[Territorialidades]])-2))</f>
        <v>Nova Itaberaba</v>
      </c>
      <c r="C3335" s="8" t="str">
        <f>LEFT(RIGHT(tb_MHDI[[#This Row],[Territorialidades]],3),2)</f>
        <v>SC</v>
      </c>
      <c r="D3335" s="8" t="str">
        <f>CONCATENATE(tb_MHDI[[#This Row],[Município]],"/",tb_MHDI[[#This Row],[UF]])</f>
        <v>Nova Itaberaba/SC</v>
      </c>
      <c r="E3335" s="8">
        <v>0.73599999999999999</v>
      </c>
      <c r="F3335" s="8">
        <v>0.753</v>
      </c>
      <c r="G3335" s="8">
        <v>0.876</v>
      </c>
      <c r="H3335" s="8">
        <v>0.60499999999999998</v>
      </c>
      <c r="I3335" s="9">
        <f>_xlfn.NUMBERVALUE(INDEX(tb_SVI[],MATCH(tb_MHDI[[#This Row],[mun_uf]],tb_SVI[city_name_uf],0),7),".")</f>
        <v>2010</v>
      </c>
    </row>
    <row r="3336" spans="1:9" x14ac:dyDescent="0.25">
      <c r="A3336" s="8" t="s">
        <v>15373</v>
      </c>
      <c r="B3336" s="8" t="str">
        <f>LEFT(tb_MHDI[[#This Row],[Territorialidades]],(FIND("/",tb_MHDI[[#This Row],[Territorialidades]])-2))</f>
        <v>Nova Itarana</v>
      </c>
      <c r="C3336" s="8" t="str">
        <f>LEFT(RIGHT(tb_MHDI[[#This Row],[Territorialidades]],3),2)</f>
        <v>BA</v>
      </c>
      <c r="D3336" s="8" t="str">
        <f>CONCATENATE(tb_MHDI[[#This Row],[Município]],"/",tb_MHDI[[#This Row],[UF]])</f>
        <v>Nova Itarana/BA</v>
      </c>
      <c r="E3336" s="8">
        <v>0.52400000000000002</v>
      </c>
      <c r="F3336" s="8">
        <v>0.50800000000000001</v>
      </c>
      <c r="G3336" s="8">
        <v>0.72899999999999998</v>
      </c>
      <c r="H3336" s="8">
        <v>0.38900000000000001</v>
      </c>
      <c r="I3336" s="9">
        <f>_xlfn.NUMBERVALUE(INDEX(tb_SVI[],MATCH(tb_MHDI[[#This Row],[mun_uf]],tb_SVI[city_name_uf],0),7),".")</f>
        <v>2010</v>
      </c>
    </row>
    <row r="3337" spans="1:9" x14ac:dyDescent="0.25">
      <c r="A3337" s="8" t="s">
        <v>15374</v>
      </c>
      <c r="B3337" s="8" t="str">
        <f>LEFT(tb_MHDI[[#This Row],[Territorialidades]],(FIND("/",tb_MHDI[[#This Row],[Territorialidades]])-2))</f>
        <v>Nova Lacerda</v>
      </c>
      <c r="C3337" s="8" t="str">
        <f>LEFT(RIGHT(tb_MHDI[[#This Row],[Territorialidades]],3),2)</f>
        <v>MT</v>
      </c>
      <c r="D3337" s="8" t="str">
        <f>CONCATENATE(tb_MHDI[[#This Row],[Município]],"/",tb_MHDI[[#This Row],[UF]])</f>
        <v>Nova Lacerda/MT</v>
      </c>
      <c r="E3337" s="8">
        <v>0.63600000000000001</v>
      </c>
      <c r="F3337" s="8">
        <v>0.64300000000000002</v>
      </c>
      <c r="G3337" s="8">
        <v>0.82499999999999996</v>
      </c>
      <c r="H3337" s="8">
        <v>0.48499999999999999</v>
      </c>
      <c r="I3337" s="9">
        <f>_xlfn.NUMBERVALUE(INDEX(tb_SVI[],MATCH(tb_MHDI[[#This Row],[mun_uf]],tb_SVI[city_name_uf],0),7),".")</f>
        <v>2010</v>
      </c>
    </row>
    <row r="3338" spans="1:9" x14ac:dyDescent="0.25">
      <c r="A3338" s="8" t="s">
        <v>15375</v>
      </c>
      <c r="B3338" s="8" t="str">
        <f>LEFT(tb_MHDI[[#This Row],[Territorialidades]],(FIND("/",tb_MHDI[[#This Row],[Territorialidades]])-2))</f>
        <v>Nova Laranjeiras</v>
      </c>
      <c r="C3338" s="8" t="str">
        <f>LEFT(RIGHT(tb_MHDI[[#This Row],[Territorialidades]],3),2)</f>
        <v>PR</v>
      </c>
      <c r="D3338" s="8" t="str">
        <f>CONCATENATE(tb_MHDI[[#This Row],[Município]],"/",tb_MHDI[[#This Row],[UF]])</f>
        <v>Nova Laranjeiras/PR</v>
      </c>
      <c r="E3338" s="8">
        <v>0.64200000000000002</v>
      </c>
      <c r="F3338" s="8">
        <v>0.61399999999999999</v>
      </c>
      <c r="G3338" s="8">
        <v>0.83299999999999996</v>
      </c>
      <c r="H3338" s="8">
        <v>0.51700000000000002</v>
      </c>
      <c r="I3338" s="9">
        <f>_xlfn.NUMBERVALUE(INDEX(tb_SVI[],MATCH(tb_MHDI[[#This Row],[mun_uf]],tb_SVI[city_name_uf],0),7),".")</f>
        <v>2010</v>
      </c>
    </row>
    <row r="3339" spans="1:9" x14ac:dyDescent="0.25">
      <c r="A3339" s="8" t="s">
        <v>15376</v>
      </c>
      <c r="B3339" s="8" t="str">
        <f>LEFT(tb_MHDI[[#This Row],[Territorialidades]],(FIND("/",tb_MHDI[[#This Row],[Territorialidades]])-2))</f>
        <v>Nova Lima</v>
      </c>
      <c r="C3339" s="8" t="str">
        <f>LEFT(RIGHT(tb_MHDI[[#This Row],[Territorialidades]],3),2)</f>
        <v>MG</v>
      </c>
      <c r="D3339" s="8" t="str">
        <f>CONCATENATE(tb_MHDI[[#This Row],[Município]],"/",tb_MHDI[[#This Row],[UF]])</f>
        <v>Nova Lima/MG</v>
      </c>
      <c r="E3339" s="8">
        <v>0.81299999999999994</v>
      </c>
      <c r="F3339" s="8">
        <v>0.86399999999999999</v>
      </c>
      <c r="G3339" s="8">
        <v>0.88500000000000001</v>
      </c>
      <c r="H3339" s="8">
        <v>0.70399999999999996</v>
      </c>
      <c r="I3339" s="9">
        <f>_xlfn.NUMBERVALUE(INDEX(tb_SVI[],MATCH(tb_MHDI[[#This Row],[mun_uf]],tb_SVI[city_name_uf],0),7),".")</f>
        <v>2010</v>
      </c>
    </row>
    <row r="3340" spans="1:9" x14ac:dyDescent="0.25">
      <c r="A3340" s="8" t="s">
        <v>15377</v>
      </c>
      <c r="B3340" s="8" t="str">
        <f>LEFT(tb_MHDI[[#This Row],[Territorialidades]],(FIND("/",tb_MHDI[[#This Row],[Territorialidades]])-2))</f>
        <v>Nova Londrina</v>
      </c>
      <c r="C3340" s="8" t="str">
        <f>LEFT(RIGHT(tb_MHDI[[#This Row],[Territorialidades]],3),2)</f>
        <v>PR</v>
      </c>
      <c r="D3340" s="8" t="str">
        <f>CONCATENATE(tb_MHDI[[#This Row],[Município]],"/",tb_MHDI[[#This Row],[UF]])</f>
        <v>Nova Londrina/PR</v>
      </c>
      <c r="E3340" s="8">
        <v>0.75800000000000001</v>
      </c>
      <c r="F3340" s="8">
        <v>0.73499999999999999</v>
      </c>
      <c r="G3340" s="8">
        <v>0.85599999999999998</v>
      </c>
      <c r="H3340" s="8">
        <v>0.69099999999999995</v>
      </c>
      <c r="I3340" s="9">
        <f>_xlfn.NUMBERVALUE(INDEX(tb_SVI[],MATCH(tb_MHDI[[#This Row],[mun_uf]],tb_SVI[city_name_uf],0),7),".")</f>
        <v>2010</v>
      </c>
    </row>
    <row r="3341" spans="1:9" x14ac:dyDescent="0.25">
      <c r="A3341" s="8" t="s">
        <v>15378</v>
      </c>
      <c r="B3341" s="8" t="str">
        <f>LEFT(tb_MHDI[[#This Row],[Territorialidades]],(FIND("/",tb_MHDI[[#This Row],[Territorialidades]])-2))</f>
        <v>Nova Luzitânia</v>
      </c>
      <c r="C3341" s="8" t="str">
        <f>LEFT(RIGHT(tb_MHDI[[#This Row],[Territorialidades]],3),2)</f>
        <v>SP</v>
      </c>
      <c r="D3341" s="8" t="str">
        <f>CONCATENATE(tb_MHDI[[#This Row],[Município]],"/",tb_MHDI[[#This Row],[UF]])</f>
        <v>Nova Luzitânia/SP</v>
      </c>
      <c r="E3341" s="8">
        <v>0.74299999999999999</v>
      </c>
      <c r="F3341" s="8">
        <v>0.70499999999999996</v>
      </c>
      <c r="G3341" s="8">
        <v>0.80800000000000005</v>
      </c>
      <c r="H3341" s="8">
        <v>0.71899999999999997</v>
      </c>
      <c r="I3341" s="9">
        <f>_xlfn.NUMBERVALUE(INDEX(tb_SVI[],MATCH(tb_MHDI[[#This Row],[mun_uf]],tb_SVI[city_name_uf],0),7),".")</f>
        <v>2010</v>
      </c>
    </row>
    <row r="3342" spans="1:9" x14ac:dyDescent="0.25">
      <c r="A3342" s="8" t="s">
        <v>15379</v>
      </c>
      <c r="B3342" s="8" t="str">
        <f>LEFT(tb_MHDI[[#This Row],[Territorialidades]],(FIND("/",tb_MHDI[[#This Row],[Territorialidades]])-2))</f>
        <v>Nova Mamoré</v>
      </c>
      <c r="C3342" s="8" t="str">
        <f>LEFT(RIGHT(tb_MHDI[[#This Row],[Territorialidades]],3),2)</f>
        <v>RO</v>
      </c>
      <c r="D3342" s="8" t="str">
        <f>CONCATENATE(tb_MHDI[[#This Row],[Município]],"/",tb_MHDI[[#This Row],[UF]])</f>
        <v>Nova Mamoré/RO</v>
      </c>
      <c r="E3342" s="8">
        <v>0.58699999999999997</v>
      </c>
      <c r="F3342" s="8">
        <v>0.61899999999999999</v>
      </c>
      <c r="G3342" s="8">
        <v>0.76900000000000002</v>
      </c>
      <c r="H3342" s="8">
        <v>0.42399999999999999</v>
      </c>
      <c r="I3342" s="9">
        <f>_xlfn.NUMBERVALUE(INDEX(tb_SVI[],MATCH(tb_MHDI[[#This Row],[mun_uf]],tb_SVI[city_name_uf],0),7),".")</f>
        <v>2010</v>
      </c>
    </row>
    <row r="3343" spans="1:9" x14ac:dyDescent="0.25">
      <c r="A3343" s="8" t="s">
        <v>15380</v>
      </c>
      <c r="B3343" s="8" t="str">
        <f>LEFT(tb_MHDI[[#This Row],[Territorialidades]],(FIND("/",tb_MHDI[[#This Row],[Territorialidades]])-2))</f>
        <v>Nova Marilândia</v>
      </c>
      <c r="C3343" s="8" t="str">
        <f>LEFT(RIGHT(tb_MHDI[[#This Row],[Territorialidades]],3),2)</f>
        <v>MT</v>
      </c>
      <c r="D3343" s="8" t="str">
        <f>CONCATENATE(tb_MHDI[[#This Row],[Município]],"/",tb_MHDI[[#This Row],[UF]])</f>
        <v>Nova Marilândia/MT</v>
      </c>
      <c r="E3343" s="8">
        <v>0.70399999999999996</v>
      </c>
      <c r="F3343" s="8">
        <v>0.68</v>
      </c>
      <c r="G3343" s="8">
        <v>0.82299999999999995</v>
      </c>
      <c r="H3343" s="8">
        <v>0.623</v>
      </c>
      <c r="I3343" s="9">
        <f>_xlfn.NUMBERVALUE(INDEX(tb_SVI[],MATCH(tb_MHDI[[#This Row],[mun_uf]],tb_SVI[city_name_uf],0),7),".")</f>
        <v>2010</v>
      </c>
    </row>
    <row r="3344" spans="1:9" x14ac:dyDescent="0.25">
      <c r="A3344" s="8" t="s">
        <v>15381</v>
      </c>
      <c r="B3344" s="8" t="str">
        <f>LEFT(tb_MHDI[[#This Row],[Territorialidades]],(FIND("/",tb_MHDI[[#This Row],[Territorialidades]])-2))</f>
        <v>Nova Maringá</v>
      </c>
      <c r="C3344" s="8" t="str">
        <f>LEFT(RIGHT(tb_MHDI[[#This Row],[Territorialidades]],3),2)</f>
        <v>MT</v>
      </c>
      <c r="D3344" s="8" t="str">
        <f>CONCATENATE(tb_MHDI[[#This Row],[Município]],"/",tb_MHDI[[#This Row],[UF]])</f>
        <v>Nova Maringá/MT</v>
      </c>
      <c r="E3344" s="8">
        <v>0.66300000000000003</v>
      </c>
      <c r="F3344" s="8">
        <v>0.70199999999999996</v>
      </c>
      <c r="G3344" s="8">
        <v>0.81499999999999995</v>
      </c>
      <c r="H3344" s="8">
        <v>0.50900000000000001</v>
      </c>
      <c r="I3344" s="9">
        <f>_xlfn.NUMBERVALUE(INDEX(tb_SVI[],MATCH(tb_MHDI[[#This Row],[mun_uf]],tb_SVI[city_name_uf],0),7),".")</f>
        <v>2010</v>
      </c>
    </row>
    <row r="3345" spans="1:9" x14ac:dyDescent="0.25">
      <c r="A3345" s="8" t="s">
        <v>15382</v>
      </c>
      <c r="B3345" s="8" t="str">
        <f>LEFT(tb_MHDI[[#This Row],[Territorialidades]],(FIND("/",tb_MHDI[[#This Row],[Territorialidades]])-2))</f>
        <v>Nova Módica</v>
      </c>
      <c r="C3345" s="8" t="str">
        <f>LEFT(RIGHT(tb_MHDI[[#This Row],[Territorialidades]],3),2)</f>
        <v>MG</v>
      </c>
      <c r="D3345" s="8" t="str">
        <f>CONCATENATE(tb_MHDI[[#This Row],[Município]],"/",tb_MHDI[[#This Row],[UF]])</f>
        <v>Nova Módica/MG</v>
      </c>
      <c r="E3345" s="8">
        <v>0.63</v>
      </c>
      <c r="F3345" s="8">
        <v>0.61</v>
      </c>
      <c r="G3345" s="8">
        <v>0.77900000000000003</v>
      </c>
      <c r="H3345" s="8">
        <v>0.52700000000000002</v>
      </c>
      <c r="I3345" s="9">
        <f>_xlfn.NUMBERVALUE(INDEX(tb_SVI[],MATCH(tb_MHDI[[#This Row],[mun_uf]],tb_SVI[city_name_uf],0),7),".")</f>
        <v>2010</v>
      </c>
    </row>
    <row r="3346" spans="1:9" x14ac:dyDescent="0.25">
      <c r="A3346" s="8" t="s">
        <v>15383</v>
      </c>
      <c r="B3346" s="8" t="str">
        <f>LEFT(tb_MHDI[[#This Row],[Territorialidades]],(FIND("/",tb_MHDI[[#This Row],[Territorialidades]])-2))</f>
        <v>Nova Monte Verde</v>
      </c>
      <c r="C3346" s="8" t="str">
        <f>LEFT(RIGHT(tb_MHDI[[#This Row],[Territorialidades]],3),2)</f>
        <v>MT</v>
      </c>
      <c r="D3346" s="8" t="str">
        <f>CONCATENATE(tb_MHDI[[#This Row],[Município]],"/",tb_MHDI[[#This Row],[UF]])</f>
        <v>Nova Monte Verde/MT</v>
      </c>
      <c r="E3346" s="8">
        <v>0.69099999999999995</v>
      </c>
      <c r="F3346" s="8">
        <v>0.69</v>
      </c>
      <c r="G3346" s="8">
        <v>0.82299999999999995</v>
      </c>
      <c r="H3346" s="8">
        <v>0.58199999999999996</v>
      </c>
      <c r="I3346" s="9">
        <f>_xlfn.NUMBERVALUE(INDEX(tb_SVI[],MATCH(tb_MHDI[[#This Row],[mun_uf]],tb_SVI[city_name_uf],0),7),".")</f>
        <v>2010</v>
      </c>
    </row>
    <row r="3347" spans="1:9" x14ac:dyDescent="0.25">
      <c r="A3347" s="8" t="s">
        <v>15384</v>
      </c>
      <c r="B3347" s="8" t="str">
        <f>LEFT(tb_MHDI[[#This Row],[Territorialidades]],(FIND("/",tb_MHDI[[#This Row],[Territorialidades]])-2))</f>
        <v>Nova Mutum</v>
      </c>
      <c r="C3347" s="8" t="str">
        <f>LEFT(RIGHT(tb_MHDI[[#This Row],[Territorialidades]],3),2)</f>
        <v>MT</v>
      </c>
      <c r="D3347" s="8" t="str">
        <f>CONCATENATE(tb_MHDI[[#This Row],[Município]],"/",tb_MHDI[[#This Row],[UF]])</f>
        <v>Nova Mutum/MT</v>
      </c>
      <c r="E3347" s="8">
        <v>0.75800000000000001</v>
      </c>
      <c r="F3347" s="8">
        <v>0.77300000000000002</v>
      </c>
      <c r="G3347" s="8">
        <v>0.83699999999999997</v>
      </c>
      <c r="H3347" s="8">
        <v>0.67300000000000004</v>
      </c>
      <c r="I3347" s="9">
        <f>_xlfn.NUMBERVALUE(INDEX(tb_SVI[],MATCH(tb_MHDI[[#This Row],[mun_uf]],tb_SVI[city_name_uf],0),7),".")</f>
        <v>2010</v>
      </c>
    </row>
    <row r="3348" spans="1:9" x14ac:dyDescent="0.25">
      <c r="A3348" s="8" t="s">
        <v>15385</v>
      </c>
      <c r="B3348" s="8" t="str">
        <f>LEFT(tb_MHDI[[#This Row],[Territorialidades]],(FIND("/",tb_MHDI[[#This Row],[Territorialidades]])-2))</f>
        <v>Nova Nazaré</v>
      </c>
      <c r="C3348" s="8" t="str">
        <f>LEFT(RIGHT(tb_MHDI[[#This Row],[Territorialidades]],3),2)</f>
        <v>MT</v>
      </c>
      <c r="D3348" s="8" t="str">
        <f>CONCATENATE(tb_MHDI[[#This Row],[Município]],"/",tb_MHDI[[#This Row],[UF]])</f>
        <v>Nova Nazaré/MT</v>
      </c>
      <c r="E3348" s="8">
        <v>0.59499999999999997</v>
      </c>
      <c r="F3348" s="8">
        <v>0.621</v>
      </c>
      <c r="G3348" s="8">
        <v>0.79300000000000004</v>
      </c>
      <c r="H3348" s="8">
        <v>0.42699999999999999</v>
      </c>
      <c r="I3348" s="9">
        <f>_xlfn.NUMBERVALUE(INDEX(tb_SVI[],MATCH(tb_MHDI[[#This Row],[mun_uf]],tb_SVI[city_name_uf],0),7),".")</f>
        <v>2010</v>
      </c>
    </row>
    <row r="3349" spans="1:9" x14ac:dyDescent="0.25">
      <c r="A3349" s="8" t="s">
        <v>15386</v>
      </c>
      <c r="B3349" s="8" t="str">
        <f>LEFT(tb_MHDI[[#This Row],[Territorialidades]],(FIND("/",tb_MHDI[[#This Row],[Territorialidades]])-2))</f>
        <v>Nova Odessa</v>
      </c>
      <c r="C3349" s="8" t="str">
        <f>LEFT(RIGHT(tb_MHDI[[#This Row],[Territorialidades]],3),2)</f>
        <v>SP</v>
      </c>
      <c r="D3349" s="8" t="str">
        <f>CONCATENATE(tb_MHDI[[#This Row],[Município]],"/",tb_MHDI[[#This Row],[UF]])</f>
        <v>Nova Odessa/SP</v>
      </c>
      <c r="E3349" s="8">
        <v>0.79100000000000004</v>
      </c>
      <c r="F3349" s="8">
        <v>0.755</v>
      </c>
      <c r="G3349" s="8">
        <v>0.86099999999999999</v>
      </c>
      <c r="H3349" s="8">
        <v>0.76200000000000001</v>
      </c>
      <c r="I3349" s="9">
        <f>_xlfn.NUMBERVALUE(INDEX(tb_SVI[],MATCH(tb_MHDI[[#This Row],[mun_uf]],tb_SVI[city_name_uf],0),7),".")</f>
        <v>2010</v>
      </c>
    </row>
    <row r="3350" spans="1:9" x14ac:dyDescent="0.25">
      <c r="A3350" s="8" t="s">
        <v>15387</v>
      </c>
      <c r="B3350" s="8" t="str">
        <f>LEFT(tb_MHDI[[#This Row],[Territorialidades]],(FIND("/",tb_MHDI[[#This Row],[Territorialidades]])-2))</f>
        <v>Nova Olímpia</v>
      </c>
      <c r="C3350" s="8" t="str">
        <f>LEFT(RIGHT(tb_MHDI[[#This Row],[Territorialidades]],3),2)</f>
        <v>MT</v>
      </c>
      <c r="D3350" s="8" t="str">
        <f>CONCATENATE(tb_MHDI[[#This Row],[Município]],"/",tb_MHDI[[#This Row],[UF]])</f>
        <v>Nova Olímpia/MT</v>
      </c>
      <c r="E3350" s="8">
        <v>0.68200000000000005</v>
      </c>
      <c r="F3350" s="8">
        <v>0.70399999999999996</v>
      </c>
      <c r="G3350" s="8">
        <v>0.80400000000000005</v>
      </c>
      <c r="H3350" s="8">
        <v>0.56100000000000005</v>
      </c>
      <c r="I3350" s="9">
        <f>_xlfn.NUMBERVALUE(INDEX(tb_SVI[],MATCH(tb_MHDI[[#This Row],[mun_uf]],tb_SVI[city_name_uf],0),7),".")</f>
        <v>2010</v>
      </c>
    </row>
    <row r="3351" spans="1:9" x14ac:dyDescent="0.25">
      <c r="A3351" s="8" t="s">
        <v>15388</v>
      </c>
      <c r="B3351" s="8" t="str">
        <f>LEFT(tb_MHDI[[#This Row],[Territorialidades]],(FIND("/",tb_MHDI[[#This Row],[Territorialidades]])-2))</f>
        <v>Nova Olímpia</v>
      </c>
      <c r="C3351" s="8" t="str">
        <f>LEFT(RIGHT(tb_MHDI[[#This Row],[Territorialidades]],3),2)</f>
        <v>PR</v>
      </c>
      <c r="D3351" s="8" t="str">
        <f>CONCATENATE(tb_MHDI[[#This Row],[Município]],"/",tb_MHDI[[#This Row],[UF]])</f>
        <v>Nova Olímpia/PR</v>
      </c>
      <c r="E3351" s="8">
        <v>0.71</v>
      </c>
      <c r="F3351" s="8">
        <v>0.69899999999999995</v>
      </c>
      <c r="G3351" s="8">
        <v>0.81299999999999994</v>
      </c>
      <c r="H3351" s="8">
        <v>0.63100000000000001</v>
      </c>
      <c r="I3351" s="9">
        <f>_xlfn.NUMBERVALUE(INDEX(tb_SVI[],MATCH(tb_MHDI[[#This Row],[mun_uf]],tb_SVI[city_name_uf],0),7),".")</f>
        <v>2010</v>
      </c>
    </row>
    <row r="3352" spans="1:9" x14ac:dyDescent="0.25">
      <c r="A3352" s="8" t="s">
        <v>15389</v>
      </c>
      <c r="B3352" s="8" t="str">
        <f>LEFT(tb_MHDI[[#This Row],[Territorialidades]],(FIND("/",tb_MHDI[[#This Row],[Territorialidades]])-2))</f>
        <v>Nova Olinda</v>
      </c>
      <c r="C3352" s="8" t="str">
        <f>LEFT(RIGHT(tb_MHDI[[#This Row],[Territorialidades]],3),2)</f>
        <v>CE</v>
      </c>
      <c r="D3352" s="8" t="str">
        <f>CONCATENATE(tb_MHDI[[#This Row],[Município]],"/",tb_MHDI[[#This Row],[UF]])</f>
        <v>Nova Olinda/CE</v>
      </c>
      <c r="E3352" s="8">
        <v>0.625</v>
      </c>
      <c r="F3352" s="8">
        <v>0.56699999999999995</v>
      </c>
      <c r="G3352" s="8">
        <v>0.77900000000000003</v>
      </c>
      <c r="H3352" s="8">
        <v>0.55400000000000005</v>
      </c>
      <c r="I3352" s="9">
        <f>_xlfn.NUMBERVALUE(INDEX(tb_SVI[],MATCH(tb_MHDI[[#This Row],[mun_uf]],tb_SVI[city_name_uf],0),7),".")</f>
        <v>2010</v>
      </c>
    </row>
    <row r="3353" spans="1:9" x14ac:dyDescent="0.25">
      <c r="A3353" s="8" t="s">
        <v>15390</v>
      </c>
      <c r="B3353" s="8" t="str">
        <f>LEFT(tb_MHDI[[#This Row],[Territorialidades]],(FIND("/",tb_MHDI[[#This Row],[Territorialidades]])-2))</f>
        <v>Nova Olinda do Maranhão</v>
      </c>
      <c r="C3353" s="8" t="str">
        <f>LEFT(RIGHT(tb_MHDI[[#This Row],[Territorialidades]],3),2)</f>
        <v>MA</v>
      </c>
      <c r="D3353" s="8" t="str">
        <f>CONCATENATE(tb_MHDI[[#This Row],[Município]],"/",tb_MHDI[[#This Row],[UF]])</f>
        <v>Nova Olinda do Maranhão/MA</v>
      </c>
      <c r="E3353" s="8">
        <v>0.58099999999999996</v>
      </c>
      <c r="F3353" s="8">
        <v>0.53600000000000003</v>
      </c>
      <c r="G3353" s="8">
        <v>0.755</v>
      </c>
      <c r="H3353" s="8">
        <v>0.48399999999999999</v>
      </c>
      <c r="I3353" s="9">
        <f>_xlfn.NUMBERVALUE(INDEX(tb_SVI[],MATCH(tb_MHDI[[#This Row],[mun_uf]],tb_SVI[city_name_uf],0),7),".")</f>
        <v>2010</v>
      </c>
    </row>
    <row r="3354" spans="1:9" x14ac:dyDescent="0.25">
      <c r="A3354" s="8" t="s">
        <v>15391</v>
      </c>
      <c r="B3354" s="8" t="str">
        <f>LEFT(tb_MHDI[[#This Row],[Territorialidades]],(FIND("/",tb_MHDI[[#This Row],[Territorialidades]])-2))</f>
        <v>Nova Olinda do Norte</v>
      </c>
      <c r="C3354" s="8" t="str">
        <f>LEFT(RIGHT(tb_MHDI[[#This Row],[Territorialidades]],3),2)</f>
        <v>AM</v>
      </c>
      <c r="D3354" s="8" t="str">
        <f>CONCATENATE(tb_MHDI[[#This Row],[Município]],"/",tb_MHDI[[#This Row],[UF]])</f>
        <v>Nova Olinda do Norte/AM</v>
      </c>
      <c r="E3354" s="8">
        <v>0.55800000000000005</v>
      </c>
      <c r="F3354" s="8">
        <v>0.54100000000000004</v>
      </c>
      <c r="G3354" s="8">
        <v>0.78</v>
      </c>
      <c r="H3354" s="8">
        <v>0.41199999999999998</v>
      </c>
      <c r="I3354" s="9">
        <f>_xlfn.NUMBERVALUE(INDEX(tb_SVI[],MATCH(tb_MHDI[[#This Row],[mun_uf]],tb_SVI[city_name_uf],0),7),".")</f>
        <v>2010</v>
      </c>
    </row>
    <row r="3355" spans="1:9" x14ac:dyDescent="0.25">
      <c r="A3355" s="8" t="s">
        <v>15392</v>
      </c>
      <c r="B3355" s="8" t="str">
        <f>LEFT(tb_MHDI[[#This Row],[Territorialidades]],(FIND("/",tb_MHDI[[#This Row],[Territorialidades]])-2))</f>
        <v>Nova Olinda</v>
      </c>
      <c r="C3355" s="8" t="str">
        <f>LEFT(RIGHT(tb_MHDI[[#This Row],[Territorialidades]],3),2)</f>
        <v>PB</v>
      </c>
      <c r="D3355" s="8" t="str">
        <f>CONCATENATE(tb_MHDI[[#This Row],[Município]],"/",tb_MHDI[[#This Row],[UF]])</f>
        <v>Nova Olinda/PB</v>
      </c>
      <c r="E3355" s="8">
        <v>0.57299999999999995</v>
      </c>
      <c r="F3355" s="8">
        <v>0.55700000000000005</v>
      </c>
      <c r="G3355" s="8">
        <v>0.74399999999999999</v>
      </c>
      <c r="H3355" s="8">
        <v>0.45300000000000001</v>
      </c>
      <c r="I3355" s="9">
        <f>_xlfn.NUMBERVALUE(INDEX(tb_SVI[],MATCH(tb_MHDI[[#This Row],[mun_uf]],tb_SVI[city_name_uf],0),7),".")</f>
        <v>2010</v>
      </c>
    </row>
    <row r="3356" spans="1:9" x14ac:dyDescent="0.25">
      <c r="A3356" s="8" t="s">
        <v>15393</v>
      </c>
      <c r="B3356" s="8" t="str">
        <f>LEFT(tb_MHDI[[#This Row],[Territorialidades]],(FIND("/",tb_MHDI[[#This Row],[Territorialidades]])-2))</f>
        <v>Nova Olinda</v>
      </c>
      <c r="C3356" s="8" t="str">
        <f>LEFT(RIGHT(tb_MHDI[[#This Row],[Territorialidades]],3),2)</f>
        <v>TO</v>
      </c>
      <c r="D3356" s="8" t="str">
        <f>CONCATENATE(tb_MHDI[[#This Row],[Município]],"/",tb_MHDI[[#This Row],[UF]])</f>
        <v>Nova Olinda/TO</v>
      </c>
      <c r="E3356" s="8">
        <v>0.63100000000000001</v>
      </c>
      <c r="F3356" s="8">
        <v>0.61399999999999999</v>
      </c>
      <c r="G3356" s="8">
        <v>0.76500000000000001</v>
      </c>
      <c r="H3356" s="8">
        <v>0.53500000000000003</v>
      </c>
      <c r="I3356" s="9">
        <f>_xlfn.NUMBERVALUE(INDEX(tb_SVI[],MATCH(tb_MHDI[[#This Row],[mun_uf]],tb_SVI[city_name_uf],0),7),".")</f>
        <v>2010</v>
      </c>
    </row>
    <row r="3357" spans="1:9" x14ac:dyDescent="0.25">
      <c r="A3357" s="8" t="s">
        <v>15394</v>
      </c>
      <c r="B3357" s="8" t="str">
        <f>LEFT(tb_MHDI[[#This Row],[Territorialidades]],(FIND("/",tb_MHDI[[#This Row],[Territorialidades]])-2))</f>
        <v>Nova Pádua</v>
      </c>
      <c r="C3357" s="8" t="str">
        <f>LEFT(RIGHT(tb_MHDI[[#This Row],[Territorialidades]],3),2)</f>
        <v>RS</v>
      </c>
      <c r="D3357" s="8" t="str">
        <f>CONCATENATE(tb_MHDI[[#This Row],[Município]],"/",tb_MHDI[[#This Row],[UF]])</f>
        <v>Nova Pádua/RS</v>
      </c>
      <c r="E3357" s="8">
        <v>0.76100000000000001</v>
      </c>
      <c r="F3357" s="8">
        <v>0.76200000000000001</v>
      </c>
      <c r="G3357" s="8">
        <v>0.85199999999999998</v>
      </c>
      <c r="H3357" s="8">
        <v>0.67800000000000005</v>
      </c>
      <c r="I3357" s="9">
        <f>_xlfn.NUMBERVALUE(INDEX(tb_SVI[],MATCH(tb_MHDI[[#This Row],[mun_uf]],tb_SVI[city_name_uf],0),7),".")</f>
        <v>2010</v>
      </c>
    </row>
    <row r="3358" spans="1:9" x14ac:dyDescent="0.25">
      <c r="A3358" s="8" t="s">
        <v>15395</v>
      </c>
      <c r="B3358" s="8" t="str">
        <f>LEFT(tb_MHDI[[#This Row],[Territorialidades]],(FIND("/",tb_MHDI[[#This Row],[Territorialidades]])-2))</f>
        <v>Nova Palma</v>
      </c>
      <c r="C3358" s="8" t="str">
        <f>LEFT(RIGHT(tb_MHDI[[#This Row],[Territorialidades]],3),2)</f>
        <v>RS</v>
      </c>
      <c r="D3358" s="8" t="str">
        <f>CONCATENATE(tb_MHDI[[#This Row],[Município]],"/",tb_MHDI[[#This Row],[UF]])</f>
        <v>Nova Palma/RS</v>
      </c>
      <c r="E3358" s="8">
        <v>0.74399999999999999</v>
      </c>
      <c r="F3358" s="8">
        <v>0.76200000000000001</v>
      </c>
      <c r="G3358" s="8">
        <v>0.84099999999999997</v>
      </c>
      <c r="H3358" s="8">
        <v>0.64300000000000002</v>
      </c>
      <c r="I3358" s="9">
        <f>_xlfn.NUMBERVALUE(INDEX(tb_SVI[],MATCH(tb_MHDI[[#This Row],[mun_uf]],tb_SVI[city_name_uf],0),7),".")</f>
        <v>2010</v>
      </c>
    </row>
    <row r="3359" spans="1:9" x14ac:dyDescent="0.25">
      <c r="A3359" s="8" t="s">
        <v>15396</v>
      </c>
      <c r="B3359" s="8" t="str">
        <f>LEFT(tb_MHDI[[#This Row],[Territorialidades]],(FIND("/",tb_MHDI[[#This Row],[Territorialidades]])-2))</f>
        <v>Nova Palmeira</v>
      </c>
      <c r="C3359" s="8" t="str">
        <f>LEFT(RIGHT(tb_MHDI[[#This Row],[Territorialidades]],3),2)</f>
        <v>PB</v>
      </c>
      <c r="D3359" s="8" t="str">
        <f>CONCATENATE(tb_MHDI[[#This Row],[Município]],"/",tb_MHDI[[#This Row],[UF]])</f>
        <v>Nova Palmeira/PB</v>
      </c>
      <c r="E3359" s="8">
        <v>0.59499999999999997</v>
      </c>
      <c r="F3359" s="8">
        <v>0.56699999999999995</v>
      </c>
      <c r="G3359" s="8">
        <v>0.76200000000000001</v>
      </c>
      <c r="H3359" s="8">
        <v>0.48799999999999999</v>
      </c>
      <c r="I3359" s="9">
        <f>_xlfn.NUMBERVALUE(INDEX(tb_SVI[],MATCH(tb_MHDI[[#This Row],[mun_uf]],tb_SVI[city_name_uf],0),7),".")</f>
        <v>2010</v>
      </c>
    </row>
    <row r="3360" spans="1:9" x14ac:dyDescent="0.25">
      <c r="A3360" s="8" t="s">
        <v>15397</v>
      </c>
      <c r="B3360" s="8" t="str">
        <f>LEFT(tb_MHDI[[#This Row],[Territorialidades]],(FIND("/",tb_MHDI[[#This Row],[Territorialidades]])-2))</f>
        <v>Nova Petrópolis</v>
      </c>
      <c r="C3360" s="8" t="str">
        <f>LEFT(RIGHT(tb_MHDI[[#This Row],[Territorialidades]],3),2)</f>
        <v>RS</v>
      </c>
      <c r="D3360" s="8" t="str">
        <f>CONCATENATE(tb_MHDI[[#This Row],[Município]],"/",tb_MHDI[[#This Row],[UF]])</f>
        <v>Nova Petrópolis/RS</v>
      </c>
      <c r="E3360" s="8">
        <v>0.78</v>
      </c>
      <c r="F3360" s="8">
        <v>0.77500000000000002</v>
      </c>
      <c r="G3360" s="8">
        <v>0.89</v>
      </c>
      <c r="H3360" s="8">
        <v>0.68799999999999994</v>
      </c>
      <c r="I3360" s="9">
        <f>_xlfn.NUMBERVALUE(INDEX(tb_SVI[],MATCH(tb_MHDI[[#This Row],[mun_uf]],tb_SVI[city_name_uf],0),7),".")</f>
        <v>2010</v>
      </c>
    </row>
    <row r="3361" spans="1:9" x14ac:dyDescent="0.25">
      <c r="A3361" s="8" t="s">
        <v>15398</v>
      </c>
      <c r="B3361" s="8" t="str">
        <f>LEFT(tb_MHDI[[#This Row],[Territorialidades]],(FIND("/",tb_MHDI[[#This Row],[Territorialidades]])-2))</f>
        <v>Nova Ponte</v>
      </c>
      <c r="C3361" s="8" t="str">
        <f>LEFT(RIGHT(tb_MHDI[[#This Row],[Territorialidades]],3),2)</f>
        <v>MG</v>
      </c>
      <c r="D3361" s="8" t="str">
        <f>CONCATENATE(tb_MHDI[[#This Row],[Município]],"/",tb_MHDI[[#This Row],[UF]])</f>
        <v>Nova Ponte/MG</v>
      </c>
      <c r="E3361" s="8">
        <v>0.70099999999999996</v>
      </c>
      <c r="F3361" s="8">
        <v>0.73399999999999999</v>
      </c>
      <c r="G3361" s="8">
        <v>0.83499999999999996</v>
      </c>
      <c r="H3361" s="8">
        <v>0.56200000000000006</v>
      </c>
      <c r="I3361" s="9">
        <f>_xlfn.NUMBERVALUE(INDEX(tb_SVI[],MATCH(tb_MHDI[[#This Row],[mun_uf]],tb_SVI[city_name_uf],0),7),".")</f>
        <v>2010</v>
      </c>
    </row>
    <row r="3362" spans="1:9" x14ac:dyDescent="0.25">
      <c r="A3362" s="8" t="s">
        <v>15399</v>
      </c>
      <c r="B3362" s="8" t="str">
        <f>LEFT(tb_MHDI[[#This Row],[Territorialidades]],(FIND("/",tb_MHDI[[#This Row],[Territorialidades]])-2))</f>
        <v>Nova Porteirinha</v>
      </c>
      <c r="C3362" s="8" t="str">
        <f>LEFT(RIGHT(tb_MHDI[[#This Row],[Territorialidades]],3),2)</f>
        <v>MG</v>
      </c>
      <c r="D3362" s="8" t="str">
        <f>CONCATENATE(tb_MHDI[[#This Row],[Município]],"/",tb_MHDI[[#This Row],[UF]])</f>
        <v>Nova Porteirinha/MG</v>
      </c>
      <c r="E3362" s="8">
        <v>0.64100000000000001</v>
      </c>
      <c r="F3362" s="8">
        <v>0.58399999999999996</v>
      </c>
      <c r="G3362" s="8">
        <v>0.81100000000000005</v>
      </c>
      <c r="H3362" s="8">
        <v>0.55600000000000005</v>
      </c>
      <c r="I3362" s="9">
        <f>_xlfn.NUMBERVALUE(INDEX(tb_SVI[],MATCH(tb_MHDI[[#This Row],[mun_uf]],tb_SVI[city_name_uf],0),7),".")</f>
        <v>2010</v>
      </c>
    </row>
    <row r="3363" spans="1:9" x14ac:dyDescent="0.25">
      <c r="A3363" s="8" t="s">
        <v>15400</v>
      </c>
      <c r="B3363" s="8" t="str">
        <f>LEFT(tb_MHDI[[#This Row],[Territorialidades]],(FIND("/",tb_MHDI[[#This Row],[Territorialidades]])-2))</f>
        <v>Nova Prata do Iguaçu</v>
      </c>
      <c r="C3363" s="8" t="str">
        <f>LEFT(RIGHT(tb_MHDI[[#This Row],[Territorialidades]],3),2)</f>
        <v>PR</v>
      </c>
      <c r="D3363" s="8" t="str">
        <f>CONCATENATE(tb_MHDI[[#This Row],[Município]],"/",tb_MHDI[[#This Row],[UF]])</f>
        <v>Nova Prata do Iguaçu/PR</v>
      </c>
      <c r="E3363" s="8">
        <v>0.71599999999999997</v>
      </c>
      <c r="F3363" s="8">
        <v>0.71099999999999997</v>
      </c>
      <c r="G3363" s="8">
        <v>0.79800000000000004</v>
      </c>
      <c r="H3363" s="8">
        <v>0.64600000000000002</v>
      </c>
      <c r="I3363" s="9">
        <f>_xlfn.NUMBERVALUE(INDEX(tb_SVI[],MATCH(tb_MHDI[[#This Row],[mun_uf]],tb_SVI[city_name_uf],0),7),".")</f>
        <v>2010</v>
      </c>
    </row>
    <row r="3364" spans="1:9" x14ac:dyDescent="0.25">
      <c r="A3364" s="8" t="s">
        <v>15401</v>
      </c>
      <c r="B3364" s="8" t="str">
        <f>LEFT(tb_MHDI[[#This Row],[Territorialidades]],(FIND("/",tb_MHDI[[#This Row],[Territorialidades]])-2))</f>
        <v>Nova Prata</v>
      </c>
      <c r="C3364" s="8" t="str">
        <f>LEFT(RIGHT(tb_MHDI[[#This Row],[Territorialidades]],3),2)</f>
        <v>RS</v>
      </c>
      <c r="D3364" s="8" t="str">
        <f>CONCATENATE(tb_MHDI[[#This Row],[Município]],"/",tb_MHDI[[#This Row],[UF]])</f>
        <v>Nova Prata/RS</v>
      </c>
      <c r="E3364" s="8">
        <v>0.76600000000000001</v>
      </c>
      <c r="F3364" s="8">
        <v>0.78200000000000003</v>
      </c>
      <c r="G3364" s="8">
        <v>0.83899999999999997</v>
      </c>
      <c r="H3364" s="8">
        <v>0.68600000000000005</v>
      </c>
      <c r="I3364" s="9">
        <f>_xlfn.NUMBERVALUE(INDEX(tb_SVI[],MATCH(tb_MHDI[[#This Row],[mun_uf]],tb_SVI[city_name_uf],0),7),".")</f>
        <v>2010</v>
      </c>
    </row>
    <row r="3365" spans="1:9" x14ac:dyDescent="0.25">
      <c r="A3365" s="8" t="s">
        <v>15402</v>
      </c>
      <c r="B3365" s="8" t="str">
        <f>LEFT(tb_MHDI[[#This Row],[Territorialidades]],(FIND("/",tb_MHDI[[#This Row],[Territorialidades]])-2))</f>
        <v>Nova Ramada</v>
      </c>
      <c r="C3365" s="8" t="str">
        <f>LEFT(RIGHT(tb_MHDI[[#This Row],[Territorialidades]],3),2)</f>
        <v>RS</v>
      </c>
      <c r="D3365" s="8" t="str">
        <f>CONCATENATE(tb_MHDI[[#This Row],[Município]],"/",tb_MHDI[[#This Row],[UF]])</f>
        <v>Nova Ramada/RS</v>
      </c>
      <c r="E3365" s="8">
        <v>0.74199999999999999</v>
      </c>
      <c r="F3365" s="8">
        <v>0.752</v>
      </c>
      <c r="G3365" s="8">
        <v>0.84699999999999998</v>
      </c>
      <c r="H3365" s="8">
        <v>0.64200000000000002</v>
      </c>
      <c r="I3365" s="9">
        <f>_xlfn.NUMBERVALUE(INDEX(tb_SVI[],MATCH(tb_MHDI[[#This Row],[mun_uf]],tb_SVI[city_name_uf],0),7),".")</f>
        <v>2010</v>
      </c>
    </row>
    <row r="3366" spans="1:9" x14ac:dyDescent="0.25">
      <c r="A3366" s="8" t="s">
        <v>15403</v>
      </c>
      <c r="B3366" s="8" t="str">
        <f>LEFT(tb_MHDI[[#This Row],[Territorialidades]],(FIND("/",tb_MHDI[[#This Row],[Territorialidades]])-2))</f>
        <v>Nova Redenção</v>
      </c>
      <c r="C3366" s="8" t="str">
        <f>LEFT(RIGHT(tb_MHDI[[#This Row],[Territorialidades]],3),2)</f>
        <v>BA</v>
      </c>
      <c r="D3366" s="8" t="str">
        <f>CONCATENATE(tb_MHDI[[#This Row],[Município]],"/",tb_MHDI[[#This Row],[UF]])</f>
        <v>Nova Redenção/BA</v>
      </c>
      <c r="E3366" s="8">
        <v>0.56699999999999995</v>
      </c>
      <c r="F3366" s="8">
        <v>0.53400000000000003</v>
      </c>
      <c r="G3366" s="8">
        <v>0.72299999999999998</v>
      </c>
      <c r="H3366" s="8">
        <v>0.47099999999999997</v>
      </c>
      <c r="I3366" s="9">
        <f>_xlfn.NUMBERVALUE(INDEX(tb_SVI[],MATCH(tb_MHDI[[#This Row],[mun_uf]],tb_SVI[city_name_uf],0),7),".")</f>
        <v>2010</v>
      </c>
    </row>
    <row r="3367" spans="1:9" x14ac:dyDescent="0.25">
      <c r="A3367" s="8" t="s">
        <v>15404</v>
      </c>
      <c r="B3367" s="8" t="str">
        <f>LEFT(tb_MHDI[[#This Row],[Territorialidades]],(FIND("/",tb_MHDI[[#This Row],[Territorialidades]])-2))</f>
        <v>Nova Resende</v>
      </c>
      <c r="C3367" s="8" t="str">
        <f>LEFT(RIGHT(tb_MHDI[[#This Row],[Territorialidades]],3),2)</f>
        <v>MG</v>
      </c>
      <c r="D3367" s="8" t="str">
        <f>CONCATENATE(tb_MHDI[[#This Row],[Município]],"/",tb_MHDI[[#This Row],[UF]])</f>
        <v>Nova Resende/MG</v>
      </c>
      <c r="E3367" s="8">
        <v>0.67100000000000004</v>
      </c>
      <c r="F3367" s="8">
        <v>0.68700000000000006</v>
      </c>
      <c r="G3367" s="8">
        <v>0.83899999999999997</v>
      </c>
      <c r="H3367" s="8">
        <v>0.52500000000000002</v>
      </c>
      <c r="I3367" s="9">
        <f>_xlfn.NUMBERVALUE(INDEX(tb_SVI[],MATCH(tb_MHDI[[#This Row],[mun_uf]],tb_SVI[city_name_uf],0),7),".")</f>
        <v>2010</v>
      </c>
    </row>
    <row r="3368" spans="1:9" x14ac:dyDescent="0.25">
      <c r="A3368" s="8" t="s">
        <v>15405</v>
      </c>
      <c r="B3368" s="8" t="str">
        <f>LEFT(tb_MHDI[[#This Row],[Territorialidades]],(FIND("/",tb_MHDI[[#This Row],[Territorialidades]])-2))</f>
        <v>Nova Roma do Sul</v>
      </c>
      <c r="C3368" s="8" t="str">
        <f>LEFT(RIGHT(tb_MHDI[[#This Row],[Territorialidades]],3),2)</f>
        <v>RS</v>
      </c>
      <c r="D3368" s="8" t="str">
        <f>CONCATENATE(tb_MHDI[[#This Row],[Município]],"/",tb_MHDI[[#This Row],[UF]])</f>
        <v>Nova Roma do Sul/RS</v>
      </c>
      <c r="E3368" s="8">
        <v>0.74099999999999999</v>
      </c>
      <c r="F3368" s="8">
        <v>0.79400000000000004</v>
      </c>
      <c r="G3368" s="8">
        <v>0.85099999999999998</v>
      </c>
      <c r="H3368" s="8">
        <v>0.60199999999999998</v>
      </c>
      <c r="I3368" s="9">
        <f>_xlfn.NUMBERVALUE(INDEX(tb_SVI[],MATCH(tb_MHDI[[#This Row],[mun_uf]],tb_SVI[city_name_uf],0),7),".")</f>
        <v>2010</v>
      </c>
    </row>
    <row r="3369" spans="1:9" x14ac:dyDescent="0.25">
      <c r="A3369" s="8" t="s">
        <v>15406</v>
      </c>
      <c r="B3369" s="8" t="str">
        <f>LEFT(tb_MHDI[[#This Row],[Territorialidades]],(FIND("/",tb_MHDI[[#This Row],[Territorialidades]])-2))</f>
        <v>Nova Roma</v>
      </c>
      <c r="C3369" s="8" t="str">
        <f>LEFT(RIGHT(tb_MHDI[[#This Row],[Territorialidades]],3),2)</f>
        <v>GO</v>
      </c>
      <c r="D3369" s="8" t="str">
        <f>CONCATENATE(tb_MHDI[[#This Row],[Município]],"/",tb_MHDI[[#This Row],[UF]])</f>
        <v>Nova Roma/GO</v>
      </c>
      <c r="E3369" s="8">
        <v>0.63400000000000001</v>
      </c>
      <c r="F3369" s="8">
        <v>0.59399999999999997</v>
      </c>
      <c r="G3369" s="8">
        <v>0.81200000000000006</v>
      </c>
      <c r="H3369" s="8">
        <v>0.52900000000000003</v>
      </c>
      <c r="I3369" s="9">
        <f>_xlfn.NUMBERVALUE(INDEX(tb_SVI[],MATCH(tb_MHDI[[#This Row],[mun_uf]],tb_SVI[city_name_uf],0),7),".")</f>
        <v>2010</v>
      </c>
    </row>
    <row r="3370" spans="1:9" x14ac:dyDescent="0.25">
      <c r="A3370" s="8" t="s">
        <v>15407</v>
      </c>
      <c r="B3370" s="8" t="str">
        <f>LEFT(tb_MHDI[[#This Row],[Territorialidades]],(FIND("/",tb_MHDI[[#This Row],[Territorialidades]])-2))</f>
        <v>Nova Rosalândia</v>
      </c>
      <c r="C3370" s="8" t="str">
        <f>LEFT(RIGHT(tb_MHDI[[#This Row],[Territorialidades]],3),2)</f>
        <v>TO</v>
      </c>
      <c r="D3370" s="8" t="str">
        <f>CONCATENATE(tb_MHDI[[#This Row],[Município]],"/",tb_MHDI[[#This Row],[UF]])</f>
        <v>Nova Rosalândia/TO</v>
      </c>
      <c r="E3370" s="8">
        <v>0.66100000000000003</v>
      </c>
      <c r="F3370" s="8">
        <v>0.58199999999999996</v>
      </c>
      <c r="G3370" s="8">
        <v>0.79100000000000004</v>
      </c>
      <c r="H3370" s="8">
        <v>0.628</v>
      </c>
      <c r="I3370" s="9">
        <f>_xlfn.NUMBERVALUE(INDEX(tb_SVI[],MATCH(tb_MHDI[[#This Row],[mun_uf]],tb_SVI[city_name_uf],0),7),".")</f>
        <v>2010</v>
      </c>
    </row>
    <row r="3371" spans="1:9" x14ac:dyDescent="0.25">
      <c r="A3371" s="8" t="s">
        <v>15408</v>
      </c>
      <c r="B3371" s="8" t="str">
        <f>LEFT(tb_MHDI[[#This Row],[Territorialidades]],(FIND("/",tb_MHDI[[#This Row],[Territorialidades]])-2))</f>
        <v>Nova Russas</v>
      </c>
      <c r="C3371" s="8" t="str">
        <f>LEFT(RIGHT(tb_MHDI[[#This Row],[Territorialidades]],3),2)</f>
        <v>CE</v>
      </c>
      <c r="D3371" s="8" t="str">
        <f>CONCATENATE(tb_MHDI[[#This Row],[Município]],"/",tb_MHDI[[#This Row],[UF]])</f>
        <v>Nova Russas/CE</v>
      </c>
      <c r="E3371" s="8">
        <v>0.61399999999999999</v>
      </c>
      <c r="F3371" s="8">
        <v>0.58499999999999996</v>
      </c>
      <c r="G3371" s="8">
        <v>0.754</v>
      </c>
      <c r="H3371" s="8">
        <v>0.52400000000000002</v>
      </c>
      <c r="I3371" s="9">
        <f>_xlfn.NUMBERVALUE(INDEX(tb_SVI[],MATCH(tb_MHDI[[#This Row],[mun_uf]],tb_SVI[city_name_uf],0),7),".")</f>
        <v>2010</v>
      </c>
    </row>
    <row r="3372" spans="1:9" x14ac:dyDescent="0.25">
      <c r="A3372" s="8" t="s">
        <v>15409</v>
      </c>
      <c r="B3372" s="8" t="str">
        <f>LEFT(tb_MHDI[[#This Row],[Territorialidades]],(FIND("/",tb_MHDI[[#This Row],[Territorialidades]])-2))</f>
        <v>Nova Santa Bárbara</v>
      </c>
      <c r="C3372" s="8" t="str">
        <f>LEFT(RIGHT(tb_MHDI[[#This Row],[Territorialidades]],3),2)</f>
        <v>PR</v>
      </c>
      <c r="D3372" s="8" t="str">
        <f>CONCATENATE(tb_MHDI[[#This Row],[Município]],"/",tb_MHDI[[#This Row],[UF]])</f>
        <v>Nova Santa Bárbara/PR</v>
      </c>
      <c r="E3372" s="8">
        <v>0.68</v>
      </c>
      <c r="F3372" s="8">
        <v>0.66800000000000004</v>
      </c>
      <c r="G3372" s="8">
        <v>0.79900000000000004</v>
      </c>
      <c r="H3372" s="8">
        <v>0.58799999999999997</v>
      </c>
      <c r="I3372" s="9">
        <f>_xlfn.NUMBERVALUE(INDEX(tb_SVI[],MATCH(tb_MHDI[[#This Row],[mun_uf]],tb_SVI[city_name_uf],0),7),".")</f>
        <v>2010</v>
      </c>
    </row>
    <row r="3373" spans="1:9" x14ac:dyDescent="0.25">
      <c r="A3373" s="8" t="s">
        <v>15410</v>
      </c>
      <c r="B3373" s="8" t="str">
        <f>LEFT(tb_MHDI[[#This Row],[Territorialidades]],(FIND("/",tb_MHDI[[#This Row],[Territorialidades]])-2))</f>
        <v>Nova Santa Helena</v>
      </c>
      <c r="C3373" s="8" t="str">
        <f>LEFT(RIGHT(tb_MHDI[[#This Row],[Territorialidades]],3),2)</f>
        <v>MT</v>
      </c>
      <c r="D3373" s="8" t="str">
        <f>CONCATENATE(tb_MHDI[[#This Row],[Município]],"/",tb_MHDI[[#This Row],[UF]])</f>
        <v>Nova Santa Helena/MT</v>
      </c>
      <c r="E3373" s="8">
        <v>0.71399999999999997</v>
      </c>
      <c r="F3373" s="8">
        <v>0.745</v>
      </c>
      <c r="G3373" s="8">
        <v>0.80900000000000005</v>
      </c>
      <c r="H3373" s="8">
        <v>0.60299999999999998</v>
      </c>
      <c r="I3373" s="9">
        <f>_xlfn.NUMBERVALUE(INDEX(tb_SVI[],MATCH(tb_MHDI[[#This Row],[mun_uf]],tb_SVI[city_name_uf],0),7),".")</f>
        <v>2010</v>
      </c>
    </row>
    <row r="3374" spans="1:9" x14ac:dyDescent="0.25">
      <c r="A3374" s="8" t="s">
        <v>15411</v>
      </c>
      <c r="B3374" s="8" t="str">
        <f>LEFT(tb_MHDI[[#This Row],[Territorialidades]],(FIND("/",tb_MHDI[[#This Row],[Territorialidades]])-2))</f>
        <v>Nova Santa Rita</v>
      </c>
      <c r="C3374" s="8" t="str">
        <f>LEFT(RIGHT(tb_MHDI[[#This Row],[Territorialidades]],3),2)</f>
        <v>PI</v>
      </c>
      <c r="D3374" s="8" t="str">
        <f>CONCATENATE(tb_MHDI[[#This Row],[Município]],"/",tb_MHDI[[#This Row],[UF]])</f>
        <v>Nova Santa Rita/PI</v>
      </c>
      <c r="E3374" s="8">
        <v>0.55400000000000005</v>
      </c>
      <c r="F3374" s="8">
        <v>0.52</v>
      </c>
      <c r="G3374" s="8">
        <v>0.77</v>
      </c>
      <c r="H3374" s="8">
        <v>0.42499999999999999</v>
      </c>
      <c r="I3374" s="9">
        <f>_xlfn.NUMBERVALUE(INDEX(tb_SVI[],MATCH(tb_MHDI[[#This Row],[mun_uf]],tb_SVI[city_name_uf],0),7),".")</f>
        <v>2010</v>
      </c>
    </row>
    <row r="3375" spans="1:9" x14ac:dyDescent="0.25">
      <c r="A3375" s="8" t="s">
        <v>15412</v>
      </c>
      <c r="B3375" s="8" t="str">
        <f>LEFT(tb_MHDI[[#This Row],[Territorialidades]],(FIND("/",tb_MHDI[[#This Row],[Territorialidades]])-2))</f>
        <v>Nova Santa Rita</v>
      </c>
      <c r="C3375" s="8" t="str">
        <f>LEFT(RIGHT(tb_MHDI[[#This Row],[Territorialidades]],3),2)</f>
        <v>RS</v>
      </c>
      <c r="D3375" s="8" t="str">
        <f>CONCATENATE(tb_MHDI[[#This Row],[Município]],"/",tb_MHDI[[#This Row],[UF]])</f>
        <v>Nova Santa Rita/RS</v>
      </c>
      <c r="E3375" s="8">
        <v>0.71799999999999997</v>
      </c>
      <c r="F3375" s="8">
        <v>0.71599999999999997</v>
      </c>
      <c r="G3375" s="8">
        <v>0.85299999999999998</v>
      </c>
      <c r="H3375" s="8">
        <v>0.60599999999999998</v>
      </c>
      <c r="I3375" s="9">
        <f>_xlfn.NUMBERVALUE(INDEX(tb_SVI[],MATCH(tb_MHDI[[#This Row],[mun_uf]],tb_SVI[city_name_uf],0),7),".")</f>
        <v>2010</v>
      </c>
    </row>
    <row r="3376" spans="1:9" x14ac:dyDescent="0.25">
      <c r="A3376" s="8" t="s">
        <v>15413</v>
      </c>
      <c r="B3376" s="8" t="str">
        <f>LEFT(tb_MHDI[[#This Row],[Territorialidades]],(FIND("/",tb_MHDI[[#This Row],[Territorialidades]])-2))</f>
        <v>Nova Santa Rosa</v>
      </c>
      <c r="C3376" s="8" t="str">
        <f>LEFT(RIGHT(tb_MHDI[[#This Row],[Territorialidades]],3),2)</f>
        <v>PR</v>
      </c>
      <c r="D3376" s="8" t="str">
        <f>CONCATENATE(tb_MHDI[[#This Row],[Município]],"/",tb_MHDI[[#This Row],[UF]])</f>
        <v>Nova Santa Rosa/PR</v>
      </c>
      <c r="E3376" s="8">
        <v>0.73099999999999998</v>
      </c>
      <c r="F3376" s="8">
        <v>0.73199999999999998</v>
      </c>
      <c r="G3376" s="8">
        <v>0.80900000000000005</v>
      </c>
      <c r="H3376" s="8">
        <v>0.66</v>
      </c>
      <c r="I3376" s="9">
        <f>_xlfn.NUMBERVALUE(INDEX(tb_SVI[],MATCH(tb_MHDI[[#This Row],[mun_uf]],tb_SVI[city_name_uf],0),7),".")</f>
        <v>2010</v>
      </c>
    </row>
    <row r="3377" spans="1:9" x14ac:dyDescent="0.25">
      <c r="A3377" s="8" t="s">
        <v>15414</v>
      </c>
      <c r="B3377" s="8" t="str">
        <f>LEFT(tb_MHDI[[#This Row],[Territorialidades]],(FIND("/",tb_MHDI[[#This Row],[Territorialidades]])-2))</f>
        <v>Nova Serrana</v>
      </c>
      <c r="C3377" s="8" t="str">
        <f>LEFT(RIGHT(tb_MHDI[[#This Row],[Territorialidades]],3),2)</f>
        <v>MG</v>
      </c>
      <c r="D3377" s="8" t="str">
        <f>CONCATENATE(tb_MHDI[[#This Row],[Município]],"/",tb_MHDI[[#This Row],[UF]])</f>
        <v>Nova Serrana/MG</v>
      </c>
      <c r="E3377" s="8">
        <v>0.71499999999999997</v>
      </c>
      <c r="F3377" s="8">
        <v>0.70899999999999996</v>
      </c>
      <c r="G3377" s="8">
        <v>0.86399999999999999</v>
      </c>
      <c r="H3377" s="8">
        <v>0.59699999999999998</v>
      </c>
      <c r="I3377" s="9">
        <f>_xlfn.NUMBERVALUE(INDEX(tb_SVI[],MATCH(tb_MHDI[[#This Row],[mun_uf]],tb_SVI[city_name_uf],0),7),".")</f>
        <v>2010</v>
      </c>
    </row>
    <row r="3378" spans="1:9" x14ac:dyDescent="0.25">
      <c r="A3378" s="8" t="s">
        <v>15415</v>
      </c>
      <c r="B3378" s="8" t="str">
        <f>LEFT(tb_MHDI[[#This Row],[Territorialidades]],(FIND("/",tb_MHDI[[#This Row],[Territorialidades]])-2))</f>
        <v>Nova Soure</v>
      </c>
      <c r="C3378" s="8" t="str">
        <f>LEFT(RIGHT(tb_MHDI[[#This Row],[Territorialidades]],3),2)</f>
        <v>BA</v>
      </c>
      <c r="D3378" s="8" t="str">
        <f>CONCATENATE(tb_MHDI[[#This Row],[Município]],"/",tb_MHDI[[#This Row],[UF]])</f>
        <v>Nova Soure/BA</v>
      </c>
      <c r="E3378" s="8">
        <v>0.55500000000000005</v>
      </c>
      <c r="F3378" s="8">
        <v>0.54800000000000004</v>
      </c>
      <c r="G3378" s="8">
        <v>0.71199999999999997</v>
      </c>
      <c r="H3378" s="8">
        <v>0.439</v>
      </c>
      <c r="I3378" s="9">
        <f>_xlfn.NUMBERVALUE(INDEX(tb_SVI[],MATCH(tb_MHDI[[#This Row],[mun_uf]],tb_SVI[city_name_uf],0),7),".")</f>
        <v>2010</v>
      </c>
    </row>
    <row r="3379" spans="1:9" x14ac:dyDescent="0.25">
      <c r="A3379" s="8" t="s">
        <v>15416</v>
      </c>
      <c r="B3379" s="8" t="str">
        <f>LEFT(tb_MHDI[[#This Row],[Territorialidades]],(FIND("/",tb_MHDI[[#This Row],[Territorialidades]])-2))</f>
        <v>Nova Tebas</v>
      </c>
      <c r="C3379" s="8" t="str">
        <f>LEFT(RIGHT(tb_MHDI[[#This Row],[Territorialidades]],3),2)</f>
        <v>PR</v>
      </c>
      <c r="D3379" s="8" t="str">
        <f>CONCATENATE(tb_MHDI[[#This Row],[Município]],"/",tb_MHDI[[#This Row],[UF]])</f>
        <v>Nova Tebas/PR</v>
      </c>
      <c r="E3379" s="8">
        <v>0.65100000000000002</v>
      </c>
      <c r="F3379" s="8">
        <v>0.63200000000000001</v>
      </c>
      <c r="G3379" s="8">
        <v>0.78800000000000003</v>
      </c>
      <c r="H3379" s="8">
        <v>0.55300000000000005</v>
      </c>
      <c r="I3379" s="9">
        <f>_xlfn.NUMBERVALUE(INDEX(tb_SVI[],MATCH(tb_MHDI[[#This Row],[mun_uf]],tb_SVI[city_name_uf],0),7),".")</f>
        <v>2010</v>
      </c>
    </row>
    <row r="3380" spans="1:9" x14ac:dyDescent="0.25">
      <c r="A3380" s="8" t="s">
        <v>15417</v>
      </c>
      <c r="B3380" s="8" t="str">
        <f>LEFT(tb_MHDI[[#This Row],[Territorialidades]],(FIND("/",tb_MHDI[[#This Row],[Territorialidades]])-2))</f>
        <v>Nova Timboteua</v>
      </c>
      <c r="C3380" s="8" t="str">
        <f>LEFT(RIGHT(tb_MHDI[[#This Row],[Territorialidades]],3),2)</f>
        <v>PA</v>
      </c>
      <c r="D3380" s="8" t="str">
        <f>CONCATENATE(tb_MHDI[[#This Row],[Município]],"/",tb_MHDI[[#This Row],[UF]])</f>
        <v>Nova Timboteua/PA</v>
      </c>
      <c r="E3380" s="8">
        <v>0.60899999999999999</v>
      </c>
      <c r="F3380" s="8">
        <v>0.56399999999999995</v>
      </c>
      <c r="G3380" s="8">
        <v>0.79100000000000004</v>
      </c>
      <c r="H3380" s="8">
        <v>0.50700000000000001</v>
      </c>
      <c r="I3380" s="9">
        <f>_xlfn.NUMBERVALUE(INDEX(tb_SVI[],MATCH(tb_MHDI[[#This Row],[mun_uf]],tb_SVI[city_name_uf],0),7),".")</f>
        <v>2010</v>
      </c>
    </row>
    <row r="3381" spans="1:9" x14ac:dyDescent="0.25">
      <c r="A3381" s="8" t="s">
        <v>15418</v>
      </c>
      <c r="B3381" s="8" t="str">
        <f>LEFT(tb_MHDI[[#This Row],[Territorialidades]],(FIND("/",tb_MHDI[[#This Row],[Territorialidades]])-2))</f>
        <v>Nova Trento</v>
      </c>
      <c r="C3381" s="8" t="str">
        <f>LEFT(RIGHT(tb_MHDI[[#This Row],[Territorialidades]],3),2)</f>
        <v>SC</v>
      </c>
      <c r="D3381" s="8" t="str">
        <f>CONCATENATE(tb_MHDI[[#This Row],[Município]],"/",tb_MHDI[[#This Row],[UF]])</f>
        <v>Nova Trento/SC</v>
      </c>
      <c r="E3381" s="8">
        <v>0.748</v>
      </c>
      <c r="F3381" s="8">
        <v>0.749</v>
      </c>
      <c r="G3381" s="8">
        <v>0.89100000000000001</v>
      </c>
      <c r="H3381" s="8">
        <v>0.628</v>
      </c>
      <c r="I3381" s="9">
        <f>_xlfn.NUMBERVALUE(INDEX(tb_SVI[],MATCH(tb_MHDI[[#This Row],[mun_uf]],tb_SVI[city_name_uf],0),7),".")</f>
        <v>2010</v>
      </c>
    </row>
    <row r="3382" spans="1:9" x14ac:dyDescent="0.25">
      <c r="A3382" s="8" t="s">
        <v>15419</v>
      </c>
      <c r="B3382" s="8" t="str">
        <f>LEFT(tb_MHDI[[#This Row],[Territorialidades]],(FIND("/",tb_MHDI[[#This Row],[Territorialidades]])-2))</f>
        <v>Nova Ubiratã</v>
      </c>
      <c r="C3382" s="8" t="str">
        <f>LEFT(RIGHT(tb_MHDI[[#This Row],[Territorialidades]],3),2)</f>
        <v>MT</v>
      </c>
      <c r="D3382" s="8" t="str">
        <f>CONCATENATE(tb_MHDI[[#This Row],[Município]],"/",tb_MHDI[[#This Row],[UF]])</f>
        <v>Nova Ubiratã/MT</v>
      </c>
      <c r="E3382" s="8">
        <v>0.66900000000000004</v>
      </c>
      <c r="F3382" s="8">
        <v>0.69399999999999995</v>
      </c>
      <c r="G3382" s="8">
        <v>0.81599999999999995</v>
      </c>
      <c r="H3382" s="8">
        <v>0.52900000000000003</v>
      </c>
      <c r="I3382" s="9">
        <f>_xlfn.NUMBERVALUE(INDEX(tb_SVI[],MATCH(tb_MHDI[[#This Row],[mun_uf]],tb_SVI[city_name_uf],0),7),".")</f>
        <v>2010</v>
      </c>
    </row>
    <row r="3383" spans="1:9" x14ac:dyDescent="0.25">
      <c r="A3383" s="8" t="s">
        <v>15420</v>
      </c>
      <c r="B3383" s="8" t="str">
        <f>LEFT(tb_MHDI[[#This Row],[Territorialidades]],(FIND("/",tb_MHDI[[#This Row],[Territorialidades]])-2))</f>
        <v>Nova União</v>
      </c>
      <c r="C3383" s="8" t="str">
        <f>LEFT(RIGHT(tb_MHDI[[#This Row],[Territorialidades]],3),2)</f>
        <v>MG</v>
      </c>
      <c r="D3383" s="8" t="str">
        <f>CONCATENATE(tb_MHDI[[#This Row],[Município]],"/",tb_MHDI[[#This Row],[UF]])</f>
        <v>Nova União/MG</v>
      </c>
      <c r="E3383" s="8">
        <v>0.66200000000000003</v>
      </c>
      <c r="F3383" s="8">
        <v>0.624</v>
      </c>
      <c r="G3383" s="8">
        <v>0.81799999999999995</v>
      </c>
      <c r="H3383" s="8">
        <v>0.56799999999999995</v>
      </c>
      <c r="I3383" s="9">
        <f>_xlfn.NUMBERVALUE(INDEX(tb_SVI[],MATCH(tb_MHDI[[#This Row],[mun_uf]],tb_SVI[city_name_uf],0),7),".")</f>
        <v>2010</v>
      </c>
    </row>
    <row r="3384" spans="1:9" x14ac:dyDescent="0.25">
      <c r="A3384" s="8" t="s">
        <v>15421</v>
      </c>
      <c r="B3384" s="8" t="str">
        <f>LEFT(tb_MHDI[[#This Row],[Territorialidades]],(FIND("/",tb_MHDI[[#This Row],[Territorialidades]])-2))</f>
        <v>Nova União</v>
      </c>
      <c r="C3384" s="8" t="str">
        <f>LEFT(RIGHT(tb_MHDI[[#This Row],[Territorialidades]],3),2)</f>
        <v>RO</v>
      </c>
      <c r="D3384" s="8" t="str">
        <f>CONCATENATE(tb_MHDI[[#This Row],[Município]],"/",tb_MHDI[[#This Row],[UF]])</f>
        <v>Nova União/RO</v>
      </c>
      <c r="E3384" s="8">
        <v>0.58699999999999997</v>
      </c>
      <c r="F3384" s="8">
        <v>0.60799999999999998</v>
      </c>
      <c r="G3384" s="8">
        <v>0.753</v>
      </c>
      <c r="H3384" s="8">
        <v>0.442</v>
      </c>
      <c r="I3384" s="9">
        <f>_xlfn.NUMBERVALUE(INDEX(tb_SVI[],MATCH(tb_MHDI[[#This Row],[mun_uf]],tb_SVI[city_name_uf],0),7),".")</f>
        <v>2010</v>
      </c>
    </row>
    <row r="3385" spans="1:9" x14ac:dyDescent="0.25">
      <c r="A3385" s="8" t="s">
        <v>15422</v>
      </c>
      <c r="B3385" s="8" t="str">
        <f>LEFT(tb_MHDI[[#This Row],[Territorialidades]],(FIND("/",tb_MHDI[[#This Row],[Territorialidades]])-2))</f>
        <v>Nova Venécia</v>
      </c>
      <c r="C3385" s="8" t="str">
        <f>LEFT(RIGHT(tb_MHDI[[#This Row],[Territorialidades]],3),2)</f>
        <v>ES</v>
      </c>
      <c r="D3385" s="8" t="str">
        <f>CONCATENATE(tb_MHDI[[#This Row],[Município]],"/",tb_MHDI[[#This Row],[UF]])</f>
        <v>Nova Venécia/ES</v>
      </c>
      <c r="E3385" s="8">
        <v>0.71199999999999997</v>
      </c>
      <c r="F3385" s="8">
        <v>0.69199999999999995</v>
      </c>
      <c r="G3385" s="8">
        <v>0.84099999999999997</v>
      </c>
      <c r="H3385" s="8">
        <v>0.621</v>
      </c>
      <c r="I3385" s="9">
        <f>_xlfn.NUMBERVALUE(INDEX(tb_SVI[],MATCH(tb_MHDI[[#This Row],[mun_uf]],tb_SVI[city_name_uf],0),7),".")</f>
        <v>2010</v>
      </c>
    </row>
    <row r="3386" spans="1:9" x14ac:dyDescent="0.25">
      <c r="A3386" s="8" t="s">
        <v>15423</v>
      </c>
      <c r="B3386" s="8" t="str">
        <f>LEFT(tb_MHDI[[#This Row],[Territorialidades]],(FIND("/",tb_MHDI[[#This Row],[Territorialidades]])-2))</f>
        <v>Nova Veneza</v>
      </c>
      <c r="C3386" s="8" t="str">
        <f>LEFT(RIGHT(tb_MHDI[[#This Row],[Territorialidades]],3),2)</f>
        <v>GO</v>
      </c>
      <c r="D3386" s="8" t="str">
        <f>CONCATENATE(tb_MHDI[[#This Row],[Município]],"/",tb_MHDI[[#This Row],[UF]])</f>
        <v>Nova Veneza/GO</v>
      </c>
      <c r="E3386" s="8">
        <v>0.71799999999999997</v>
      </c>
      <c r="F3386" s="8">
        <v>0.67100000000000004</v>
      </c>
      <c r="G3386" s="8">
        <v>0.83699999999999997</v>
      </c>
      <c r="H3386" s="8">
        <v>0.66</v>
      </c>
      <c r="I3386" s="9">
        <f>_xlfn.NUMBERVALUE(INDEX(tb_SVI[],MATCH(tb_MHDI[[#This Row],[mun_uf]],tb_SVI[city_name_uf],0),7),".")</f>
        <v>2010</v>
      </c>
    </row>
    <row r="3387" spans="1:9" x14ac:dyDescent="0.25">
      <c r="A3387" s="8" t="s">
        <v>15424</v>
      </c>
      <c r="B3387" s="8" t="str">
        <f>LEFT(tb_MHDI[[#This Row],[Territorialidades]],(FIND("/",tb_MHDI[[#This Row],[Territorialidades]])-2))</f>
        <v>Nova Veneza</v>
      </c>
      <c r="C3387" s="8" t="str">
        <f>LEFT(RIGHT(tb_MHDI[[#This Row],[Territorialidades]],3),2)</f>
        <v>SC</v>
      </c>
      <c r="D3387" s="8" t="str">
        <f>CONCATENATE(tb_MHDI[[#This Row],[Município]],"/",tb_MHDI[[#This Row],[UF]])</f>
        <v>Nova Veneza/SC</v>
      </c>
      <c r="E3387" s="8">
        <v>0.76800000000000002</v>
      </c>
      <c r="F3387" s="8">
        <v>0.74099999999999999</v>
      </c>
      <c r="G3387" s="8">
        <v>0.86899999999999999</v>
      </c>
      <c r="H3387" s="8">
        <v>0.70299999999999996</v>
      </c>
      <c r="I3387" s="9">
        <f>_xlfn.NUMBERVALUE(INDEX(tb_SVI[],MATCH(tb_MHDI[[#This Row],[mun_uf]],tb_SVI[city_name_uf],0),7),".")</f>
        <v>2010</v>
      </c>
    </row>
    <row r="3388" spans="1:9" x14ac:dyDescent="0.25">
      <c r="A3388" s="8" t="s">
        <v>15425</v>
      </c>
      <c r="B3388" s="8" t="str">
        <f>LEFT(tb_MHDI[[#This Row],[Territorialidades]],(FIND("/",tb_MHDI[[#This Row],[Territorialidades]])-2))</f>
        <v>Nova Viçosa</v>
      </c>
      <c r="C3388" s="8" t="str">
        <f>LEFT(RIGHT(tb_MHDI[[#This Row],[Territorialidades]],3),2)</f>
        <v>BA</v>
      </c>
      <c r="D3388" s="8" t="str">
        <f>CONCATENATE(tb_MHDI[[#This Row],[Município]],"/",tb_MHDI[[#This Row],[UF]])</f>
        <v>Nova Viçosa/BA</v>
      </c>
      <c r="E3388" s="8">
        <v>0.65400000000000003</v>
      </c>
      <c r="F3388" s="8">
        <v>0.65700000000000003</v>
      </c>
      <c r="G3388" s="8">
        <v>0.78</v>
      </c>
      <c r="H3388" s="8">
        <v>0.54600000000000004</v>
      </c>
      <c r="I3388" s="9">
        <f>_xlfn.NUMBERVALUE(INDEX(tb_SVI[],MATCH(tb_MHDI[[#This Row],[mun_uf]],tb_SVI[city_name_uf],0),7),".")</f>
        <v>2010</v>
      </c>
    </row>
    <row r="3389" spans="1:9" x14ac:dyDescent="0.25">
      <c r="A3389" s="8" t="s">
        <v>15426</v>
      </c>
      <c r="B3389" s="8" t="str">
        <f>LEFT(tb_MHDI[[#This Row],[Territorialidades]],(FIND("/",tb_MHDI[[#This Row],[Territorialidades]])-2))</f>
        <v>Nova Xavantina</v>
      </c>
      <c r="C3389" s="8" t="str">
        <f>LEFT(RIGHT(tb_MHDI[[#This Row],[Territorialidades]],3),2)</f>
        <v>MT</v>
      </c>
      <c r="D3389" s="8" t="str">
        <f>CONCATENATE(tb_MHDI[[#This Row],[Município]],"/",tb_MHDI[[#This Row],[UF]])</f>
        <v>Nova Xavantina/MT</v>
      </c>
      <c r="E3389" s="8">
        <v>0.70399999999999996</v>
      </c>
      <c r="F3389" s="8">
        <v>0.71299999999999997</v>
      </c>
      <c r="G3389" s="8">
        <v>0.8</v>
      </c>
      <c r="H3389" s="8">
        <v>0.61299999999999999</v>
      </c>
      <c r="I3389" s="9">
        <f>_xlfn.NUMBERVALUE(INDEX(tb_SVI[],MATCH(tb_MHDI[[#This Row],[mun_uf]],tb_SVI[city_name_uf],0),7),".")</f>
        <v>2010</v>
      </c>
    </row>
    <row r="3390" spans="1:9" x14ac:dyDescent="0.25">
      <c r="A3390" s="8" t="s">
        <v>15427</v>
      </c>
      <c r="B3390" s="8" t="str">
        <f>LEFT(tb_MHDI[[#This Row],[Territorialidades]],(FIND("/",tb_MHDI[[#This Row],[Territorialidades]])-2))</f>
        <v>Novo Acordo</v>
      </c>
      <c r="C3390" s="8" t="str">
        <f>LEFT(RIGHT(tb_MHDI[[#This Row],[Territorialidades]],3),2)</f>
        <v>TO</v>
      </c>
      <c r="D3390" s="8" t="str">
        <f>CONCATENATE(tb_MHDI[[#This Row],[Município]],"/",tb_MHDI[[#This Row],[UF]])</f>
        <v>Novo Acordo/TO</v>
      </c>
      <c r="E3390" s="8">
        <v>0.63900000000000001</v>
      </c>
      <c r="F3390" s="8">
        <v>0.61799999999999999</v>
      </c>
      <c r="G3390" s="8">
        <v>0.79700000000000004</v>
      </c>
      <c r="H3390" s="8">
        <v>0.53</v>
      </c>
      <c r="I3390" s="9">
        <f>_xlfn.NUMBERVALUE(INDEX(tb_SVI[],MATCH(tb_MHDI[[#This Row],[mun_uf]],tb_SVI[city_name_uf],0),7),".")</f>
        <v>2010</v>
      </c>
    </row>
    <row r="3391" spans="1:9" x14ac:dyDescent="0.25">
      <c r="A3391" s="8" t="s">
        <v>15428</v>
      </c>
      <c r="B3391" s="8" t="str">
        <f>LEFT(tb_MHDI[[#This Row],[Territorialidades]],(FIND("/",tb_MHDI[[#This Row],[Territorialidades]])-2))</f>
        <v>Novo Airão</v>
      </c>
      <c r="C3391" s="8" t="str">
        <f>LEFT(RIGHT(tb_MHDI[[#This Row],[Territorialidades]],3),2)</f>
        <v>AM</v>
      </c>
      <c r="D3391" s="8" t="str">
        <f>CONCATENATE(tb_MHDI[[#This Row],[Município]],"/",tb_MHDI[[#This Row],[UF]])</f>
        <v>Novo Airão/AM</v>
      </c>
      <c r="E3391" s="8">
        <v>0.56999999999999995</v>
      </c>
      <c r="F3391" s="8">
        <v>0.55100000000000005</v>
      </c>
      <c r="G3391" s="8">
        <v>0.77600000000000002</v>
      </c>
      <c r="H3391" s="8">
        <v>0.434</v>
      </c>
      <c r="I3391" s="9">
        <f>_xlfn.NUMBERVALUE(INDEX(tb_SVI[],MATCH(tb_MHDI[[#This Row],[mun_uf]],tb_SVI[city_name_uf],0),7),".")</f>
        <v>2010</v>
      </c>
    </row>
    <row r="3392" spans="1:9" x14ac:dyDescent="0.25">
      <c r="A3392" s="8" t="s">
        <v>15429</v>
      </c>
      <c r="B3392" s="8" t="str">
        <f>LEFT(tb_MHDI[[#This Row],[Territorialidades]],(FIND("/",tb_MHDI[[#This Row],[Territorialidades]])-2))</f>
        <v>Novo Alegre</v>
      </c>
      <c r="C3392" s="8" t="str">
        <f>LEFT(RIGHT(tb_MHDI[[#This Row],[Territorialidades]],3),2)</f>
        <v>TO</v>
      </c>
      <c r="D3392" s="8" t="str">
        <f>CONCATENATE(tb_MHDI[[#This Row],[Município]],"/",tb_MHDI[[#This Row],[UF]])</f>
        <v>Novo Alegre/TO</v>
      </c>
      <c r="E3392" s="8">
        <v>0.69899999999999995</v>
      </c>
      <c r="F3392" s="8">
        <v>0.64200000000000002</v>
      </c>
      <c r="G3392" s="8">
        <v>0.81200000000000006</v>
      </c>
      <c r="H3392" s="8">
        <v>0.65400000000000003</v>
      </c>
      <c r="I3392" s="9">
        <f>_xlfn.NUMBERVALUE(INDEX(tb_SVI[],MATCH(tb_MHDI[[#This Row],[mun_uf]],tb_SVI[city_name_uf],0),7),".")</f>
        <v>2010</v>
      </c>
    </row>
    <row r="3393" spans="1:9" x14ac:dyDescent="0.25">
      <c r="A3393" s="8" t="s">
        <v>15430</v>
      </c>
      <c r="B3393" s="8" t="str">
        <f>LEFT(tb_MHDI[[#This Row],[Territorialidades]],(FIND("/",tb_MHDI[[#This Row],[Territorialidades]])-2))</f>
        <v>Novo Aripuanã</v>
      </c>
      <c r="C3393" s="8" t="str">
        <f>LEFT(RIGHT(tb_MHDI[[#This Row],[Territorialidades]],3),2)</f>
        <v>AM</v>
      </c>
      <c r="D3393" s="8" t="str">
        <f>CONCATENATE(tb_MHDI[[#This Row],[Município]],"/",tb_MHDI[[#This Row],[UF]])</f>
        <v>Novo Aripuanã/AM</v>
      </c>
      <c r="E3393" s="8">
        <v>0.55400000000000005</v>
      </c>
      <c r="F3393" s="8">
        <v>0.53200000000000003</v>
      </c>
      <c r="G3393" s="8">
        <v>0.75900000000000001</v>
      </c>
      <c r="H3393" s="8">
        <v>0.42099999999999999</v>
      </c>
      <c r="I3393" s="9">
        <f>_xlfn.NUMBERVALUE(INDEX(tb_SVI[],MATCH(tb_MHDI[[#This Row],[mun_uf]],tb_SVI[city_name_uf],0),7),".")</f>
        <v>2010</v>
      </c>
    </row>
    <row r="3394" spans="1:9" x14ac:dyDescent="0.25">
      <c r="A3394" s="8" t="s">
        <v>15431</v>
      </c>
      <c r="B3394" s="8" t="str">
        <f>LEFT(tb_MHDI[[#This Row],[Territorialidades]],(FIND("/",tb_MHDI[[#This Row],[Territorialidades]])-2))</f>
        <v>Novo Barreiro</v>
      </c>
      <c r="C3394" s="8" t="str">
        <f>LEFT(RIGHT(tb_MHDI[[#This Row],[Territorialidades]],3),2)</f>
        <v>RS</v>
      </c>
      <c r="D3394" s="8" t="str">
        <f>CONCATENATE(tb_MHDI[[#This Row],[Município]],"/",tb_MHDI[[#This Row],[UF]])</f>
        <v>Novo Barreiro/RS</v>
      </c>
      <c r="E3394" s="8">
        <v>0.70599999999999996</v>
      </c>
      <c r="F3394" s="8">
        <v>0.73399999999999999</v>
      </c>
      <c r="G3394" s="8">
        <v>0.80800000000000005</v>
      </c>
      <c r="H3394" s="8">
        <v>0.59399999999999997</v>
      </c>
      <c r="I3394" s="9">
        <f>_xlfn.NUMBERVALUE(INDEX(tb_SVI[],MATCH(tb_MHDI[[#This Row],[mun_uf]],tb_SVI[city_name_uf],0),7),".")</f>
        <v>2010</v>
      </c>
    </row>
    <row r="3395" spans="1:9" x14ac:dyDescent="0.25">
      <c r="A3395" s="8" t="s">
        <v>15432</v>
      </c>
      <c r="B3395" s="8" t="str">
        <f>LEFT(tb_MHDI[[#This Row],[Territorialidades]],(FIND("/",tb_MHDI[[#This Row],[Territorialidades]])-2))</f>
        <v>Novo Brasil</v>
      </c>
      <c r="C3395" s="8" t="str">
        <f>LEFT(RIGHT(tb_MHDI[[#This Row],[Territorialidades]],3),2)</f>
        <v>GO</v>
      </c>
      <c r="D3395" s="8" t="str">
        <f>CONCATENATE(tb_MHDI[[#This Row],[Município]],"/",tb_MHDI[[#This Row],[UF]])</f>
        <v>Novo Brasil/GO</v>
      </c>
      <c r="E3395" s="8">
        <v>0.69899999999999995</v>
      </c>
      <c r="F3395" s="8">
        <v>0.69099999999999995</v>
      </c>
      <c r="G3395" s="8">
        <v>0.82799999999999996</v>
      </c>
      <c r="H3395" s="8">
        <v>0.59799999999999998</v>
      </c>
      <c r="I3395" s="9">
        <f>_xlfn.NUMBERVALUE(INDEX(tb_SVI[],MATCH(tb_MHDI[[#This Row],[mun_uf]],tb_SVI[city_name_uf],0),7),".")</f>
        <v>2010</v>
      </c>
    </row>
    <row r="3396" spans="1:9" x14ac:dyDescent="0.25">
      <c r="A3396" s="8" t="s">
        <v>15433</v>
      </c>
      <c r="B3396" s="8" t="str">
        <f>LEFT(tb_MHDI[[#This Row],[Territorialidades]],(FIND("/",tb_MHDI[[#This Row],[Territorialidades]])-2))</f>
        <v>Novo Cabrais</v>
      </c>
      <c r="C3396" s="8" t="str">
        <f>LEFT(RIGHT(tb_MHDI[[#This Row],[Territorialidades]],3),2)</f>
        <v>RS</v>
      </c>
      <c r="D3396" s="8" t="str">
        <f>CONCATENATE(tb_MHDI[[#This Row],[Município]],"/",tb_MHDI[[#This Row],[UF]])</f>
        <v>Novo Cabrais/RS</v>
      </c>
      <c r="E3396" s="8">
        <v>0.68799999999999994</v>
      </c>
      <c r="F3396" s="8">
        <v>0.69699999999999995</v>
      </c>
      <c r="G3396" s="8">
        <v>0.85199999999999998</v>
      </c>
      <c r="H3396" s="8">
        <v>0.54800000000000004</v>
      </c>
      <c r="I3396" s="9">
        <f>_xlfn.NUMBERVALUE(INDEX(tb_SVI[],MATCH(tb_MHDI[[#This Row],[mun_uf]],tb_SVI[city_name_uf],0),7),".")</f>
        <v>2010</v>
      </c>
    </row>
    <row r="3397" spans="1:9" x14ac:dyDescent="0.25">
      <c r="A3397" s="8" t="s">
        <v>15434</v>
      </c>
      <c r="B3397" s="8" t="str">
        <f>LEFT(tb_MHDI[[#This Row],[Territorialidades]],(FIND("/",tb_MHDI[[#This Row],[Territorialidades]])-2))</f>
        <v>Novo Cruzeiro</v>
      </c>
      <c r="C3397" s="8" t="str">
        <f>LEFT(RIGHT(tb_MHDI[[#This Row],[Territorialidades]],3),2)</f>
        <v>MG</v>
      </c>
      <c r="D3397" s="8" t="str">
        <f>CONCATENATE(tb_MHDI[[#This Row],[Município]],"/",tb_MHDI[[#This Row],[UF]])</f>
        <v>Novo Cruzeiro/MG</v>
      </c>
      <c r="E3397" s="8">
        <v>0.57099999999999995</v>
      </c>
      <c r="F3397" s="8">
        <v>0.56200000000000006</v>
      </c>
      <c r="G3397" s="8">
        <v>0.79700000000000004</v>
      </c>
      <c r="H3397" s="8">
        <v>0.41499999999999998</v>
      </c>
      <c r="I3397" s="9">
        <f>_xlfn.NUMBERVALUE(INDEX(tb_SVI[],MATCH(tb_MHDI[[#This Row],[mun_uf]],tb_SVI[city_name_uf],0),7),".")</f>
        <v>2010</v>
      </c>
    </row>
    <row r="3398" spans="1:9" x14ac:dyDescent="0.25">
      <c r="A3398" s="8" t="s">
        <v>15435</v>
      </c>
      <c r="B3398" s="8" t="str">
        <f>LEFT(tb_MHDI[[#This Row],[Territorialidades]],(FIND("/",tb_MHDI[[#This Row],[Territorialidades]])-2))</f>
        <v>Novo Gama</v>
      </c>
      <c r="C3398" s="8" t="str">
        <f>LEFT(RIGHT(tb_MHDI[[#This Row],[Territorialidades]],3),2)</f>
        <v>GO</v>
      </c>
      <c r="D3398" s="8" t="str">
        <f>CONCATENATE(tb_MHDI[[#This Row],[Município]],"/",tb_MHDI[[#This Row],[UF]])</f>
        <v>Novo Gama/GO</v>
      </c>
      <c r="E3398" s="8">
        <v>0.68400000000000005</v>
      </c>
      <c r="F3398" s="8">
        <v>0.66400000000000003</v>
      </c>
      <c r="G3398" s="8">
        <v>0.85099999999999998</v>
      </c>
      <c r="H3398" s="8">
        <v>0.56699999999999995</v>
      </c>
      <c r="I3398" s="9">
        <f>_xlfn.NUMBERVALUE(INDEX(tb_SVI[],MATCH(tb_MHDI[[#This Row],[mun_uf]],tb_SVI[city_name_uf],0),7),".")</f>
        <v>2010</v>
      </c>
    </row>
    <row r="3399" spans="1:9" x14ac:dyDescent="0.25">
      <c r="A3399" s="8" t="s">
        <v>15436</v>
      </c>
      <c r="B3399" s="8" t="str">
        <f>LEFT(tb_MHDI[[#This Row],[Territorialidades]],(FIND("/",tb_MHDI[[#This Row],[Territorialidades]])-2))</f>
        <v>Novo Hamburgo</v>
      </c>
      <c r="C3399" s="8" t="str">
        <f>LEFT(RIGHT(tb_MHDI[[#This Row],[Territorialidades]],3),2)</f>
        <v>RS</v>
      </c>
      <c r="D3399" s="8" t="str">
        <f>CONCATENATE(tb_MHDI[[#This Row],[Município]],"/",tb_MHDI[[#This Row],[UF]])</f>
        <v>Novo Hamburgo/RS</v>
      </c>
      <c r="E3399" s="8">
        <v>0.747</v>
      </c>
      <c r="F3399" s="8">
        <v>0.77800000000000002</v>
      </c>
      <c r="G3399" s="8">
        <v>0.85199999999999998</v>
      </c>
      <c r="H3399" s="8">
        <v>0.629</v>
      </c>
      <c r="I3399" s="9">
        <f>_xlfn.NUMBERVALUE(INDEX(tb_SVI[],MATCH(tb_MHDI[[#This Row],[mun_uf]],tb_SVI[city_name_uf],0),7),".")</f>
        <v>2010</v>
      </c>
    </row>
    <row r="3400" spans="1:9" x14ac:dyDescent="0.25">
      <c r="A3400" s="8" t="s">
        <v>15437</v>
      </c>
      <c r="B3400" s="8" t="str">
        <f>LEFT(tb_MHDI[[#This Row],[Territorialidades]],(FIND("/",tb_MHDI[[#This Row],[Territorialidades]])-2))</f>
        <v>Novo Horizonte</v>
      </c>
      <c r="C3400" s="8" t="str">
        <f>LEFT(RIGHT(tb_MHDI[[#This Row],[Territorialidades]],3),2)</f>
        <v>BA</v>
      </c>
      <c r="D3400" s="8" t="str">
        <f>CONCATENATE(tb_MHDI[[#This Row],[Município]],"/",tb_MHDI[[#This Row],[UF]])</f>
        <v>Novo Horizonte/BA</v>
      </c>
      <c r="E3400" s="8">
        <v>0.59699999999999998</v>
      </c>
      <c r="F3400" s="8">
        <v>0.55800000000000005</v>
      </c>
      <c r="G3400" s="8">
        <v>0.75700000000000001</v>
      </c>
      <c r="H3400" s="8">
        <v>0.503</v>
      </c>
      <c r="I3400" s="9">
        <f>_xlfn.NUMBERVALUE(INDEX(tb_SVI[],MATCH(tb_MHDI[[#This Row],[mun_uf]],tb_SVI[city_name_uf],0),7),".")</f>
        <v>2010</v>
      </c>
    </row>
    <row r="3401" spans="1:9" x14ac:dyDescent="0.25">
      <c r="A3401" s="8" t="s">
        <v>15438</v>
      </c>
      <c r="B3401" s="8" t="str">
        <f>LEFT(tb_MHDI[[#This Row],[Territorialidades]],(FIND("/",tb_MHDI[[#This Row],[Territorialidades]])-2))</f>
        <v>Novo Horizonte do Norte</v>
      </c>
      <c r="C3401" s="8" t="str">
        <f>LEFT(RIGHT(tb_MHDI[[#This Row],[Territorialidades]],3),2)</f>
        <v>MT</v>
      </c>
      <c r="D3401" s="8" t="str">
        <f>CONCATENATE(tb_MHDI[[#This Row],[Município]],"/",tb_MHDI[[#This Row],[UF]])</f>
        <v>Novo Horizonte do Norte/MT</v>
      </c>
      <c r="E3401" s="8">
        <v>0.66400000000000003</v>
      </c>
      <c r="F3401" s="8">
        <v>0.65200000000000002</v>
      </c>
      <c r="G3401" s="8">
        <v>0.82</v>
      </c>
      <c r="H3401" s="8">
        <v>0.54800000000000004</v>
      </c>
      <c r="I3401" s="9">
        <f>_xlfn.NUMBERVALUE(INDEX(tb_SVI[],MATCH(tb_MHDI[[#This Row],[mun_uf]],tb_SVI[city_name_uf],0),7),".")</f>
        <v>2010</v>
      </c>
    </row>
    <row r="3402" spans="1:9" x14ac:dyDescent="0.25">
      <c r="A3402" s="8" t="s">
        <v>15439</v>
      </c>
      <c r="B3402" s="8" t="str">
        <f>LEFT(tb_MHDI[[#This Row],[Territorialidades]],(FIND("/",tb_MHDI[[#This Row],[Territorialidades]])-2))</f>
        <v>Novo Horizonte do Oeste</v>
      </c>
      <c r="C3402" s="8" t="str">
        <f>LEFT(RIGHT(tb_MHDI[[#This Row],[Territorialidades]],3),2)</f>
        <v>RO</v>
      </c>
      <c r="D3402" s="8" t="str">
        <f>CONCATENATE(tb_MHDI[[#This Row],[Município]],"/",tb_MHDI[[#This Row],[UF]])</f>
        <v>Novo Horizonte do Oeste/RO</v>
      </c>
      <c r="E3402" s="8">
        <v>0.63400000000000001</v>
      </c>
      <c r="F3402" s="8">
        <v>0.60599999999999998</v>
      </c>
      <c r="G3402" s="8">
        <v>0.79900000000000004</v>
      </c>
      <c r="H3402" s="8">
        <v>0.52700000000000002</v>
      </c>
      <c r="I3402" s="9">
        <f>_xlfn.NUMBERVALUE(INDEX(tb_SVI[],MATCH(tb_MHDI[[#This Row],[mun_uf]],tb_SVI[city_name_uf],0),7),".")</f>
        <v>2010</v>
      </c>
    </row>
    <row r="3403" spans="1:9" x14ac:dyDescent="0.25">
      <c r="A3403" s="8" t="s">
        <v>15440</v>
      </c>
      <c r="B3403" s="8" t="str">
        <f>LEFT(tb_MHDI[[#This Row],[Territorialidades]],(FIND("/",tb_MHDI[[#This Row],[Territorialidades]])-2))</f>
        <v>Novo Horizonte do Sul</v>
      </c>
      <c r="C3403" s="8" t="str">
        <f>LEFT(RIGHT(tb_MHDI[[#This Row],[Territorialidades]],3),2)</f>
        <v>MS</v>
      </c>
      <c r="D3403" s="8" t="str">
        <f>CONCATENATE(tb_MHDI[[#This Row],[Município]],"/",tb_MHDI[[#This Row],[UF]])</f>
        <v>Novo Horizonte do Sul/MS</v>
      </c>
      <c r="E3403" s="8">
        <v>0.64900000000000002</v>
      </c>
      <c r="F3403" s="8">
        <v>0.65600000000000003</v>
      </c>
      <c r="G3403" s="8">
        <v>0.79800000000000004</v>
      </c>
      <c r="H3403" s="8">
        <v>0.52300000000000002</v>
      </c>
      <c r="I3403" s="9">
        <f>_xlfn.NUMBERVALUE(INDEX(tb_SVI[],MATCH(tb_MHDI[[#This Row],[mun_uf]],tb_SVI[city_name_uf],0),7),".")</f>
        <v>2010</v>
      </c>
    </row>
    <row r="3404" spans="1:9" x14ac:dyDescent="0.25">
      <c r="A3404" s="8" t="s">
        <v>15441</v>
      </c>
      <c r="B3404" s="8" t="str">
        <f>LEFT(tb_MHDI[[#This Row],[Territorialidades]],(FIND("/",tb_MHDI[[#This Row],[Territorialidades]])-2))</f>
        <v>Novo Horizonte</v>
      </c>
      <c r="C3404" s="8" t="str">
        <f>LEFT(RIGHT(tb_MHDI[[#This Row],[Territorialidades]],3),2)</f>
        <v>SC</v>
      </c>
      <c r="D3404" s="8" t="str">
        <f>CONCATENATE(tb_MHDI[[#This Row],[Município]],"/",tb_MHDI[[#This Row],[UF]])</f>
        <v>Novo Horizonte/SC</v>
      </c>
      <c r="E3404" s="8">
        <v>0.70599999999999996</v>
      </c>
      <c r="F3404" s="8">
        <v>0.7</v>
      </c>
      <c r="G3404" s="8">
        <v>0.84599999999999997</v>
      </c>
      <c r="H3404" s="8">
        <v>0.59399999999999997</v>
      </c>
      <c r="I3404" s="9">
        <f>_xlfn.NUMBERVALUE(INDEX(tb_SVI[],MATCH(tb_MHDI[[#This Row],[mun_uf]],tb_SVI[city_name_uf],0),7),".")</f>
        <v>2010</v>
      </c>
    </row>
    <row r="3405" spans="1:9" x14ac:dyDescent="0.25">
      <c r="A3405" s="8" t="s">
        <v>15442</v>
      </c>
      <c r="B3405" s="8" t="str">
        <f>LEFT(tb_MHDI[[#This Row],[Territorialidades]],(FIND("/",tb_MHDI[[#This Row],[Territorialidades]])-2))</f>
        <v>Novo Horizonte</v>
      </c>
      <c r="C3405" s="8" t="str">
        <f>LEFT(RIGHT(tb_MHDI[[#This Row],[Territorialidades]],3),2)</f>
        <v>SP</v>
      </c>
      <c r="D3405" s="8" t="str">
        <f>CONCATENATE(tb_MHDI[[#This Row],[Município]],"/",tb_MHDI[[#This Row],[UF]])</f>
        <v>Novo Horizonte/SP</v>
      </c>
      <c r="E3405" s="8">
        <v>0.753</v>
      </c>
      <c r="F3405" s="8">
        <v>0.74099999999999999</v>
      </c>
      <c r="G3405" s="8">
        <v>0.86499999999999999</v>
      </c>
      <c r="H3405" s="8">
        <v>0.66500000000000004</v>
      </c>
      <c r="I3405" s="9">
        <f>_xlfn.NUMBERVALUE(INDEX(tb_SVI[],MATCH(tb_MHDI[[#This Row],[mun_uf]],tb_SVI[city_name_uf],0),7),".")</f>
        <v>2010</v>
      </c>
    </row>
    <row r="3406" spans="1:9" x14ac:dyDescent="0.25">
      <c r="A3406" s="8" t="s">
        <v>15443</v>
      </c>
      <c r="B3406" s="8" t="str">
        <f>LEFT(tb_MHDI[[#This Row],[Territorialidades]],(FIND("/",tb_MHDI[[#This Row],[Territorialidades]])-2))</f>
        <v>Novo Itacolomi</v>
      </c>
      <c r="C3406" s="8" t="str">
        <f>LEFT(RIGHT(tb_MHDI[[#This Row],[Territorialidades]],3),2)</f>
        <v>PR</v>
      </c>
      <c r="D3406" s="8" t="str">
        <f>CONCATENATE(tb_MHDI[[#This Row],[Município]],"/",tb_MHDI[[#This Row],[UF]])</f>
        <v>Novo Itacolomi/PR</v>
      </c>
      <c r="E3406" s="8">
        <v>0.71</v>
      </c>
      <c r="F3406" s="8">
        <v>0.68100000000000005</v>
      </c>
      <c r="G3406" s="8">
        <v>0.83099999999999996</v>
      </c>
      <c r="H3406" s="8">
        <v>0.63300000000000001</v>
      </c>
      <c r="I3406" s="9">
        <f>_xlfn.NUMBERVALUE(INDEX(tb_SVI[],MATCH(tb_MHDI[[#This Row],[mun_uf]],tb_SVI[city_name_uf],0),7),".")</f>
        <v>2010</v>
      </c>
    </row>
    <row r="3407" spans="1:9" x14ac:dyDescent="0.25">
      <c r="A3407" s="8" t="s">
        <v>15444</v>
      </c>
      <c r="B3407" s="8" t="str">
        <f>LEFT(tb_MHDI[[#This Row],[Territorialidades]],(FIND("/",tb_MHDI[[#This Row],[Territorialidades]])-2))</f>
        <v>Novo Jardim</v>
      </c>
      <c r="C3407" s="8" t="str">
        <f>LEFT(RIGHT(tb_MHDI[[#This Row],[Territorialidades]],3),2)</f>
        <v>TO</v>
      </c>
      <c r="D3407" s="8" t="str">
        <f>CONCATENATE(tb_MHDI[[#This Row],[Município]],"/",tb_MHDI[[#This Row],[UF]])</f>
        <v>Novo Jardim/TO</v>
      </c>
      <c r="E3407" s="8">
        <v>0.59599999999999997</v>
      </c>
      <c r="F3407" s="8">
        <v>0.55900000000000005</v>
      </c>
      <c r="G3407" s="8">
        <v>0.73</v>
      </c>
      <c r="H3407" s="8">
        <v>0.52</v>
      </c>
      <c r="I3407" s="9">
        <f>_xlfn.NUMBERVALUE(INDEX(tb_SVI[],MATCH(tb_MHDI[[#This Row],[mun_uf]],tb_SVI[city_name_uf],0),7),".")</f>
        <v>2010</v>
      </c>
    </row>
    <row r="3408" spans="1:9" x14ac:dyDescent="0.25">
      <c r="A3408" s="8" t="s">
        <v>15445</v>
      </c>
      <c r="B3408" s="8" t="str">
        <f>LEFT(tb_MHDI[[#This Row],[Territorialidades]],(FIND("/",tb_MHDI[[#This Row],[Territorialidades]])-2))</f>
        <v>Novo Lino</v>
      </c>
      <c r="C3408" s="8" t="str">
        <f>LEFT(RIGHT(tb_MHDI[[#This Row],[Territorialidades]],3),2)</f>
        <v>AL</v>
      </c>
      <c r="D3408" s="8" t="str">
        <f>CONCATENATE(tb_MHDI[[#This Row],[Município]],"/",tb_MHDI[[#This Row],[UF]])</f>
        <v>Novo Lino/AL</v>
      </c>
      <c r="E3408" s="8">
        <v>0.52100000000000002</v>
      </c>
      <c r="F3408" s="8">
        <v>0.54600000000000004</v>
      </c>
      <c r="G3408" s="8">
        <v>0.69</v>
      </c>
      <c r="H3408" s="8">
        <v>0.375</v>
      </c>
      <c r="I3408" s="9">
        <f>_xlfn.NUMBERVALUE(INDEX(tb_SVI[],MATCH(tb_MHDI[[#This Row],[mun_uf]],tb_SVI[city_name_uf],0),7),".")</f>
        <v>2010</v>
      </c>
    </row>
    <row r="3409" spans="1:9" x14ac:dyDescent="0.25">
      <c r="A3409" s="8" t="s">
        <v>15446</v>
      </c>
      <c r="B3409" s="8" t="str">
        <f>LEFT(tb_MHDI[[#This Row],[Territorialidades]],(FIND("/",tb_MHDI[[#This Row],[Territorialidades]])-2))</f>
        <v>Novo Machado</v>
      </c>
      <c r="C3409" s="8" t="str">
        <f>LEFT(RIGHT(tb_MHDI[[#This Row],[Territorialidades]],3),2)</f>
        <v>RS</v>
      </c>
      <c r="D3409" s="8" t="str">
        <f>CONCATENATE(tb_MHDI[[#This Row],[Município]],"/",tb_MHDI[[#This Row],[UF]])</f>
        <v>Novo Machado/RS</v>
      </c>
      <c r="E3409" s="8">
        <v>0.66300000000000003</v>
      </c>
      <c r="F3409" s="8">
        <v>0.67400000000000004</v>
      </c>
      <c r="G3409" s="8">
        <v>0.79600000000000004</v>
      </c>
      <c r="H3409" s="8">
        <v>0.54300000000000004</v>
      </c>
      <c r="I3409" s="9">
        <f>_xlfn.NUMBERVALUE(INDEX(tb_SVI[],MATCH(tb_MHDI[[#This Row],[mun_uf]],tb_SVI[city_name_uf],0),7),".")</f>
        <v>2010</v>
      </c>
    </row>
    <row r="3410" spans="1:9" x14ac:dyDescent="0.25">
      <c r="A3410" s="8" t="s">
        <v>15447</v>
      </c>
      <c r="B3410" s="8" t="str">
        <f>LEFT(tb_MHDI[[#This Row],[Territorialidades]],(FIND("/",tb_MHDI[[#This Row],[Territorialidades]])-2))</f>
        <v>Novo Mundo</v>
      </c>
      <c r="C3410" s="8" t="str">
        <f>LEFT(RIGHT(tb_MHDI[[#This Row],[Territorialidades]],3),2)</f>
        <v>MT</v>
      </c>
      <c r="D3410" s="8" t="str">
        <f>CONCATENATE(tb_MHDI[[#This Row],[Município]],"/",tb_MHDI[[#This Row],[UF]])</f>
        <v>Novo Mundo/MT</v>
      </c>
      <c r="E3410" s="8">
        <v>0.67400000000000004</v>
      </c>
      <c r="F3410" s="8">
        <v>0.65200000000000002</v>
      </c>
      <c r="G3410" s="8">
        <v>0.81499999999999995</v>
      </c>
      <c r="H3410" s="8">
        <v>0.57699999999999996</v>
      </c>
      <c r="I3410" s="9">
        <f>_xlfn.NUMBERVALUE(INDEX(tb_SVI[],MATCH(tb_MHDI[[#This Row],[mun_uf]],tb_SVI[city_name_uf],0),7),".")</f>
        <v>2010</v>
      </c>
    </row>
    <row r="3411" spans="1:9" x14ac:dyDescent="0.25">
      <c r="A3411" s="8" t="s">
        <v>15448</v>
      </c>
      <c r="B3411" s="8" t="str">
        <f>LEFT(tb_MHDI[[#This Row],[Territorialidades]],(FIND("/",tb_MHDI[[#This Row],[Territorialidades]])-2))</f>
        <v>Novo Oriente</v>
      </c>
      <c r="C3411" s="8" t="str">
        <f>LEFT(RIGHT(tb_MHDI[[#This Row],[Territorialidades]],3),2)</f>
        <v>CE</v>
      </c>
      <c r="D3411" s="8" t="str">
        <f>CONCATENATE(tb_MHDI[[#This Row],[Município]],"/",tb_MHDI[[#This Row],[UF]])</f>
        <v>Novo Oriente/CE</v>
      </c>
      <c r="E3411" s="8">
        <v>0.60499999999999998</v>
      </c>
      <c r="F3411" s="8">
        <v>0.55200000000000005</v>
      </c>
      <c r="G3411" s="8">
        <v>0.76300000000000001</v>
      </c>
      <c r="H3411" s="8">
        <v>0.52600000000000002</v>
      </c>
      <c r="I3411" s="9">
        <f>_xlfn.NUMBERVALUE(INDEX(tb_SVI[],MATCH(tb_MHDI[[#This Row],[mun_uf]],tb_SVI[city_name_uf],0),7),".")</f>
        <v>2010</v>
      </c>
    </row>
    <row r="3412" spans="1:9" x14ac:dyDescent="0.25">
      <c r="A3412" s="8" t="s">
        <v>15449</v>
      </c>
      <c r="B3412" s="8" t="str">
        <f>LEFT(tb_MHDI[[#This Row],[Territorialidades]],(FIND("/",tb_MHDI[[#This Row],[Territorialidades]])-2))</f>
        <v>Novo Oriente de Minas</v>
      </c>
      <c r="C3412" s="8" t="str">
        <f>LEFT(RIGHT(tb_MHDI[[#This Row],[Territorialidades]],3),2)</f>
        <v>MG</v>
      </c>
      <c r="D3412" s="8" t="str">
        <f>CONCATENATE(tb_MHDI[[#This Row],[Município]],"/",tb_MHDI[[#This Row],[UF]])</f>
        <v>Novo Oriente de Minas/MG</v>
      </c>
      <c r="E3412" s="8">
        <v>0.55500000000000005</v>
      </c>
      <c r="F3412" s="8">
        <v>0.56799999999999995</v>
      </c>
      <c r="G3412" s="8">
        <v>0.754</v>
      </c>
      <c r="H3412" s="8">
        <v>0.4</v>
      </c>
      <c r="I3412" s="9">
        <f>_xlfn.NUMBERVALUE(INDEX(tb_SVI[],MATCH(tb_MHDI[[#This Row],[mun_uf]],tb_SVI[city_name_uf],0),7),".")</f>
        <v>2010</v>
      </c>
    </row>
    <row r="3413" spans="1:9" x14ac:dyDescent="0.25">
      <c r="A3413" s="8" t="s">
        <v>15450</v>
      </c>
      <c r="B3413" s="8" t="str">
        <f>LEFT(tb_MHDI[[#This Row],[Territorialidades]],(FIND("/",tb_MHDI[[#This Row],[Territorialidades]])-2))</f>
        <v>Novo Oriente do Piauí</v>
      </c>
      <c r="C3413" s="8" t="str">
        <f>LEFT(RIGHT(tb_MHDI[[#This Row],[Territorialidades]],3),2)</f>
        <v>PI</v>
      </c>
      <c r="D3413" s="8" t="str">
        <f>CONCATENATE(tb_MHDI[[#This Row],[Município]],"/",tb_MHDI[[#This Row],[UF]])</f>
        <v>Novo Oriente do Piauí/PI</v>
      </c>
      <c r="E3413" s="8">
        <v>0.56200000000000006</v>
      </c>
      <c r="F3413" s="8">
        <v>0.54700000000000004</v>
      </c>
      <c r="G3413" s="8">
        <v>0.77500000000000002</v>
      </c>
      <c r="H3413" s="8">
        <v>0.41799999999999998</v>
      </c>
      <c r="I3413" s="9">
        <f>_xlfn.NUMBERVALUE(INDEX(tb_SVI[],MATCH(tb_MHDI[[#This Row],[mun_uf]],tb_SVI[city_name_uf],0),7),".")</f>
        <v>2010</v>
      </c>
    </row>
    <row r="3414" spans="1:9" x14ac:dyDescent="0.25">
      <c r="A3414" s="8" t="s">
        <v>15451</v>
      </c>
      <c r="B3414" s="8" t="str">
        <f>LEFT(tb_MHDI[[#This Row],[Territorialidades]],(FIND("/",tb_MHDI[[#This Row],[Territorialidades]])-2))</f>
        <v>Novo Planalto</v>
      </c>
      <c r="C3414" s="8" t="str">
        <f>LEFT(RIGHT(tb_MHDI[[#This Row],[Territorialidades]],3),2)</f>
        <v>GO</v>
      </c>
      <c r="D3414" s="8" t="str">
        <f>CONCATENATE(tb_MHDI[[#This Row],[Município]],"/",tb_MHDI[[#This Row],[UF]])</f>
        <v>Novo Planalto/GO</v>
      </c>
      <c r="E3414" s="8">
        <v>0.65800000000000003</v>
      </c>
      <c r="F3414" s="8">
        <v>0.623</v>
      </c>
      <c r="G3414" s="8">
        <v>0.83099999999999996</v>
      </c>
      <c r="H3414" s="8">
        <v>0.55000000000000004</v>
      </c>
      <c r="I3414" s="9">
        <f>_xlfn.NUMBERVALUE(INDEX(tb_SVI[],MATCH(tb_MHDI[[#This Row],[mun_uf]],tb_SVI[city_name_uf],0),7),".")</f>
        <v>2010</v>
      </c>
    </row>
    <row r="3415" spans="1:9" x14ac:dyDescent="0.25">
      <c r="A3415" s="8" t="s">
        <v>15452</v>
      </c>
      <c r="B3415" s="8" t="str">
        <f>LEFT(tb_MHDI[[#This Row],[Territorialidades]],(FIND("/",tb_MHDI[[#This Row],[Territorialidades]])-2))</f>
        <v>Novo Progresso</v>
      </c>
      <c r="C3415" s="8" t="str">
        <f>LEFT(RIGHT(tb_MHDI[[#This Row],[Territorialidades]],3),2)</f>
        <v>PA</v>
      </c>
      <c r="D3415" s="8" t="str">
        <f>CONCATENATE(tb_MHDI[[#This Row],[Município]],"/",tb_MHDI[[#This Row],[UF]])</f>
        <v>Novo Progresso/PA</v>
      </c>
      <c r="E3415" s="8">
        <v>0.67300000000000004</v>
      </c>
      <c r="F3415" s="8">
        <v>0.70899999999999996</v>
      </c>
      <c r="G3415" s="8">
        <v>0.82799999999999996</v>
      </c>
      <c r="H3415" s="8">
        <v>0.51900000000000002</v>
      </c>
      <c r="I3415" s="9">
        <f>_xlfn.NUMBERVALUE(INDEX(tb_SVI[],MATCH(tb_MHDI[[#This Row],[mun_uf]],tb_SVI[city_name_uf],0),7),".")</f>
        <v>2010</v>
      </c>
    </row>
    <row r="3416" spans="1:9" x14ac:dyDescent="0.25">
      <c r="A3416" s="8" t="s">
        <v>15453</v>
      </c>
      <c r="B3416" s="8" t="str">
        <f>LEFT(tb_MHDI[[#This Row],[Territorialidades]],(FIND("/",tb_MHDI[[#This Row],[Territorialidades]])-2))</f>
        <v>Novo Repartimento</v>
      </c>
      <c r="C3416" s="8" t="str">
        <f>LEFT(RIGHT(tb_MHDI[[#This Row],[Territorialidades]],3),2)</f>
        <v>PA</v>
      </c>
      <c r="D3416" s="8" t="str">
        <f>CONCATENATE(tb_MHDI[[#This Row],[Município]],"/",tb_MHDI[[#This Row],[UF]])</f>
        <v>Novo Repartimento/PA</v>
      </c>
      <c r="E3416" s="8">
        <v>0.53700000000000003</v>
      </c>
      <c r="F3416" s="8">
        <v>0.55700000000000005</v>
      </c>
      <c r="G3416" s="8">
        <v>0.74099999999999999</v>
      </c>
      <c r="H3416" s="8">
        <v>0.376</v>
      </c>
      <c r="I3416" s="9">
        <f>_xlfn.NUMBERVALUE(INDEX(tb_SVI[],MATCH(tb_MHDI[[#This Row],[mun_uf]],tb_SVI[city_name_uf],0),7),".")</f>
        <v>2010</v>
      </c>
    </row>
    <row r="3417" spans="1:9" x14ac:dyDescent="0.25">
      <c r="A3417" s="8" t="s">
        <v>15454</v>
      </c>
      <c r="B3417" s="8" t="str">
        <f>LEFT(tb_MHDI[[#This Row],[Territorialidades]],(FIND("/",tb_MHDI[[#This Row],[Territorialidades]])-2))</f>
        <v>Novorizonte</v>
      </c>
      <c r="C3417" s="8" t="str">
        <f>LEFT(RIGHT(tb_MHDI[[#This Row],[Territorialidades]],3),2)</f>
        <v>MG</v>
      </c>
      <c r="D3417" s="8" t="str">
        <f>CONCATENATE(tb_MHDI[[#This Row],[Município]],"/",tb_MHDI[[#This Row],[UF]])</f>
        <v>Novorizonte/MG</v>
      </c>
      <c r="E3417" s="8">
        <v>0.61599999999999999</v>
      </c>
      <c r="F3417" s="8">
        <v>0.58199999999999996</v>
      </c>
      <c r="G3417" s="8">
        <v>0.80400000000000005</v>
      </c>
      <c r="H3417" s="8">
        <v>0.5</v>
      </c>
      <c r="I3417" s="9">
        <f>_xlfn.NUMBERVALUE(INDEX(tb_SVI[],MATCH(tb_MHDI[[#This Row],[mun_uf]],tb_SVI[city_name_uf],0),7),".")</f>
        <v>2010</v>
      </c>
    </row>
    <row r="3418" spans="1:9" x14ac:dyDescent="0.25">
      <c r="A3418" s="8" t="s">
        <v>15455</v>
      </c>
      <c r="B3418" s="8" t="str">
        <f>LEFT(tb_MHDI[[#This Row],[Territorialidades]],(FIND("/",tb_MHDI[[#This Row],[Territorialidades]])-2))</f>
        <v>Novo Santo Antônio</v>
      </c>
      <c r="C3418" s="8" t="str">
        <f>LEFT(RIGHT(tb_MHDI[[#This Row],[Territorialidades]],3),2)</f>
        <v>MT</v>
      </c>
      <c r="D3418" s="8" t="str">
        <f>CONCATENATE(tb_MHDI[[#This Row],[Município]],"/",tb_MHDI[[#This Row],[UF]])</f>
        <v>Novo Santo Antônio/MT</v>
      </c>
      <c r="E3418" s="8">
        <v>0.65300000000000002</v>
      </c>
      <c r="F3418" s="8">
        <v>0.64</v>
      </c>
      <c r="G3418" s="8">
        <v>0.82899999999999996</v>
      </c>
      <c r="H3418" s="8">
        <v>0.52600000000000002</v>
      </c>
      <c r="I3418" s="9">
        <f>_xlfn.NUMBERVALUE(INDEX(tb_SVI[],MATCH(tb_MHDI[[#This Row],[mun_uf]],tb_SVI[city_name_uf],0),7),".")</f>
        <v>2010</v>
      </c>
    </row>
    <row r="3419" spans="1:9" x14ac:dyDescent="0.25">
      <c r="A3419" s="8" t="s">
        <v>15456</v>
      </c>
      <c r="B3419" s="8" t="str">
        <f>LEFT(tb_MHDI[[#This Row],[Territorialidades]],(FIND("/",tb_MHDI[[#This Row],[Territorialidades]])-2))</f>
        <v>Novo Santo Antônio</v>
      </c>
      <c r="C3419" s="8" t="str">
        <f>LEFT(RIGHT(tb_MHDI[[#This Row],[Territorialidades]],3),2)</f>
        <v>PI</v>
      </c>
      <c r="D3419" s="8" t="str">
        <f>CONCATENATE(tb_MHDI[[#This Row],[Município]],"/",tb_MHDI[[#This Row],[UF]])</f>
        <v>Novo Santo Antônio/PI</v>
      </c>
      <c r="E3419" s="8">
        <v>0.52800000000000002</v>
      </c>
      <c r="F3419" s="8">
        <v>0.53600000000000003</v>
      </c>
      <c r="G3419" s="8">
        <v>0.70199999999999996</v>
      </c>
      <c r="H3419" s="8">
        <v>0.39200000000000002</v>
      </c>
      <c r="I3419" s="9">
        <f>_xlfn.NUMBERVALUE(INDEX(tb_SVI[],MATCH(tb_MHDI[[#This Row],[mun_uf]],tb_SVI[city_name_uf],0),7),".")</f>
        <v>2010</v>
      </c>
    </row>
    <row r="3420" spans="1:9" x14ac:dyDescent="0.25">
      <c r="A3420" s="8" t="s">
        <v>15457</v>
      </c>
      <c r="B3420" s="8" t="str">
        <f>LEFT(tb_MHDI[[#This Row],[Territorialidades]],(FIND("/",tb_MHDI[[#This Row],[Territorialidades]])-2))</f>
        <v>Novo São Joaquim</v>
      </c>
      <c r="C3420" s="8" t="str">
        <f>LEFT(RIGHT(tb_MHDI[[#This Row],[Territorialidades]],3),2)</f>
        <v>MT</v>
      </c>
      <c r="D3420" s="8" t="str">
        <f>CONCATENATE(tb_MHDI[[#This Row],[Município]],"/",tb_MHDI[[#This Row],[UF]])</f>
        <v>Novo São Joaquim/MT</v>
      </c>
      <c r="E3420" s="8">
        <v>0.64900000000000002</v>
      </c>
      <c r="F3420" s="8">
        <v>0.65800000000000003</v>
      </c>
      <c r="G3420" s="8">
        <v>0.81899999999999995</v>
      </c>
      <c r="H3420" s="8">
        <v>0.50700000000000001</v>
      </c>
      <c r="I3420" s="9">
        <f>_xlfn.NUMBERVALUE(INDEX(tb_SVI[],MATCH(tb_MHDI[[#This Row],[mun_uf]],tb_SVI[city_name_uf],0),7),".")</f>
        <v>2010</v>
      </c>
    </row>
    <row r="3421" spans="1:9" x14ac:dyDescent="0.25">
      <c r="A3421" s="8" t="s">
        <v>15458</v>
      </c>
      <c r="B3421" s="8" t="str">
        <f>LEFT(tb_MHDI[[#This Row],[Territorialidades]],(FIND("/",tb_MHDI[[#This Row],[Territorialidades]])-2))</f>
        <v>Novo Tiradentes</v>
      </c>
      <c r="C3421" s="8" t="str">
        <f>LEFT(RIGHT(tb_MHDI[[#This Row],[Territorialidades]],3),2)</f>
        <v>RS</v>
      </c>
      <c r="D3421" s="8" t="str">
        <f>CONCATENATE(tb_MHDI[[#This Row],[Município]],"/",tb_MHDI[[#This Row],[UF]])</f>
        <v>Novo Tiradentes/RS</v>
      </c>
      <c r="E3421" s="8">
        <v>0.67600000000000005</v>
      </c>
      <c r="F3421" s="8">
        <v>0.67900000000000005</v>
      </c>
      <c r="G3421" s="8">
        <v>0.80500000000000005</v>
      </c>
      <c r="H3421" s="8">
        <v>0.56599999999999995</v>
      </c>
      <c r="I3421" s="9">
        <f>_xlfn.NUMBERVALUE(INDEX(tb_SVI[],MATCH(tb_MHDI[[#This Row],[mun_uf]],tb_SVI[city_name_uf],0),7),".")</f>
        <v>2010</v>
      </c>
    </row>
    <row r="3422" spans="1:9" x14ac:dyDescent="0.25">
      <c r="A3422" s="8" t="s">
        <v>15459</v>
      </c>
      <c r="B3422" s="8" t="str">
        <f>LEFT(tb_MHDI[[#This Row],[Territorialidades]],(FIND("/",tb_MHDI[[#This Row],[Territorialidades]])-2))</f>
        <v>Novo Triunfo</v>
      </c>
      <c r="C3422" s="8" t="str">
        <f>LEFT(RIGHT(tb_MHDI[[#This Row],[Territorialidades]],3),2)</f>
        <v>BA</v>
      </c>
      <c r="D3422" s="8" t="str">
        <f>CONCATENATE(tb_MHDI[[#This Row],[Município]],"/",tb_MHDI[[#This Row],[UF]])</f>
        <v>Novo Triunfo/BA</v>
      </c>
      <c r="E3422" s="8">
        <v>0.55400000000000005</v>
      </c>
      <c r="F3422" s="8">
        <v>0.51300000000000001</v>
      </c>
      <c r="G3422" s="8">
        <v>0.76900000000000002</v>
      </c>
      <c r="H3422" s="8">
        <v>0.43</v>
      </c>
      <c r="I3422" s="9">
        <f>_xlfn.NUMBERVALUE(INDEX(tb_SVI[],MATCH(tb_MHDI[[#This Row],[mun_uf]],tb_SVI[city_name_uf],0),7),".")</f>
        <v>2010</v>
      </c>
    </row>
    <row r="3423" spans="1:9" x14ac:dyDescent="0.25">
      <c r="A3423" s="8" t="s">
        <v>15460</v>
      </c>
      <c r="B3423" s="8" t="str">
        <f>LEFT(tb_MHDI[[#This Row],[Territorialidades]],(FIND("/",tb_MHDI[[#This Row],[Territorialidades]])-2))</f>
        <v>Novo Xingu</v>
      </c>
      <c r="C3423" s="8" t="str">
        <f>LEFT(RIGHT(tb_MHDI[[#This Row],[Territorialidades]],3),2)</f>
        <v>RS</v>
      </c>
      <c r="D3423" s="8" t="str">
        <f>CONCATENATE(tb_MHDI[[#This Row],[Município]],"/",tb_MHDI[[#This Row],[UF]])</f>
        <v>Novo Xingu/RS</v>
      </c>
      <c r="E3423" s="8">
        <v>0.76700000000000002</v>
      </c>
      <c r="F3423" s="8">
        <v>0.749</v>
      </c>
      <c r="G3423" s="8">
        <v>0.85</v>
      </c>
      <c r="H3423" s="8">
        <v>0.70799999999999996</v>
      </c>
      <c r="I3423" s="9">
        <f>_xlfn.NUMBERVALUE(INDEX(tb_SVI[],MATCH(tb_MHDI[[#This Row],[mun_uf]],tb_SVI[city_name_uf],0),7),".")</f>
        <v>2010</v>
      </c>
    </row>
    <row r="3424" spans="1:9" x14ac:dyDescent="0.25">
      <c r="A3424" s="8" t="s">
        <v>15461</v>
      </c>
      <c r="B3424" s="8" t="str">
        <f>LEFT(tb_MHDI[[#This Row],[Territorialidades]],(FIND("/",tb_MHDI[[#This Row],[Territorialidades]])-2))</f>
        <v>Nuporanga</v>
      </c>
      <c r="C3424" s="8" t="str">
        <f>LEFT(RIGHT(tb_MHDI[[#This Row],[Territorialidades]],3),2)</f>
        <v>SP</v>
      </c>
      <c r="D3424" s="8" t="str">
        <f>CONCATENATE(tb_MHDI[[#This Row],[Município]],"/",tb_MHDI[[#This Row],[UF]])</f>
        <v>Nuporanga/SP</v>
      </c>
      <c r="E3424" s="8">
        <v>0.746</v>
      </c>
      <c r="F3424" s="8">
        <v>0.73</v>
      </c>
      <c r="G3424" s="8">
        <v>0.86599999999999999</v>
      </c>
      <c r="H3424" s="8">
        <v>0.65600000000000003</v>
      </c>
      <c r="I3424" s="9">
        <f>_xlfn.NUMBERVALUE(INDEX(tb_SVI[],MATCH(tb_MHDI[[#This Row],[mun_uf]],tb_SVI[city_name_uf],0),7),".")</f>
        <v>2010</v>
      </c>
    </row>
    <row r="3425" spans="1:9" x14ac:dyDescent="0.25">
      <c r="A3425" s="8" t="s">
        <v>15462</v>
      </c>
      <c r="B3425" s="8" t="str">
        <f>LEFT(tb_MHDI[[#This Row],[Territorialidades]],(FIND("/",tb_MHDI[[#This Row],[Territorialidades]])-2))</f>
        <v>Óbidos</v>
      </c>
      <c r="C3425" s="8" t="str">
        <f>LEFT(RIGHT(tb_MHDI[[#This Row],[Territorialidades]],3),2)</f>
        <v>PA</v>
      </c>
      <c r="D3425" s="8" t="str">
        <f>CONCATENATE(tb_MHDI[[#This Row],[Município]],"/",tb_MHDI[[#This Row],[UF]])</f>
        <v>Óbidos/PA</v>
      </c>
      <c r="E3425" s="8">
        <v>0.59399999999999997</v>
      </c>
      <c r="F3425" s="8">
        <v>0.55600000000000005</v>
      </c>
      <c r="G3425" s="8">
        <v>0.75600000000000001</v>
      </c>
      <c r="H3425" s="8">
        <v>0.499</v>
      </c>
      <c r="I3425" s="9">
        <f>_xlfn.NUMBERVALUE(INDEX(tb_SVI[],MATCH(tb_MHDI[[#This Row],[mun_uf]],tb_SVI[city_name_uf],0),7),".")</f>
        <v>2010</v>
      </c>
    </row>
    <row r="3426" spans="1:9" x14ac:dyDescent="0.25">
      <c r="A3426" s="8" t="s">
        <v>15463</v>
      </c>
      <c r="B3426" s="8" t="str">
        <f>LEFT(tb_MHDI[[#This Row],[Territorialidades]],(FIND("/",tb_MHDI[[#This Row],[Territorialidades]])-2))</f>
        <v>Ocara</v>
      </c>
      <c r="C3426" s="8" t="str">
        <f>LEFT(RIGHT(tb_MHDI[[#This Row],[Territorialidades]],3),2)</f>
        <v>CE</v>
      </c>
      <c r="D3426" s="8" t="str">
        <f>CONCATENATE(tb_MHDI[[#This Row],[Município]],"/",tb_MHDI[[#This Row],[UF]])</f>
        <v>Ocara/CE</v>
      </c>
      <c r="E3426" s="8">
        <v>0.59399999999999997</v>
      </c>
      <c r="F3426" s="8">
        <v>0.52400000000000002</v>
      </c>
      <c r="G3426" s="8">
        <v>0.77100000000000002</v>
      </c>
      <c r="H3426" s="8">
        <v>0.51900000000000002</v>
      </c>
      <c r="I3426" s="9">
        <f>_xlfn.NUMBERVALUE(INDEX(tb_SVI[],MATCH(tb_MHDI[[#This Row],[mun_uf]],tb_SVI[city_name_uf],0),7),".")</f>
        <v>2010</v>
      </c>
    </row>
    <row r="3427" spans="1:9" x14ac:dyDescent="0.25">
      <c r="A3427" s="8" t="s">
        <v>15464</v>
      </c>
      <c r="B3427" s="8" t="str">
        <f>LEFT(tb_MHDI[[#This Row],[Territorialidades]],(FIND("/",tb_MHDI[[#This Row],[Territorialidades]])-2))</f>
        <v>Ocauçu</v>
      </c>
      <c r="C3427" s="8" t="str">
        <f>LEFT(RIGHT(tb_MHDI[[#This Row],[Territorialidades]],3),2)</f>
        <v>SP</v>
      </c>
      <c r="D3427" s="8" t="str">
        <f>CONCATENATE(tb_MHDI[[#This Row],[Município]],"/",tb_MHDI[[#This Row],[UF]])</f>
        <v>Ocauçu/SP</v>
      </c>
      <c r="E3427" s="8">
        <v>0.71699999999999997</v>
      </c>
      <c r="F3427" s="8">
        <v>0.67900000000000005</v>
      </c>
      <c r="G3427" s="8">
        <v>0.83</v>
      </c>
      <c r="H3427" s="8">
        <v>0.65300000000000002</v>
      </c>
      <c r="I3427" s="9">
        <f>_xlfn.NUMBERVALUE(INDEX(tb_SVI[],MATCH(tb_MHDI[[#This Row],[mun_uf]],tb_SVI[city_name_uf],0),7),".")</f>
        <v>2010</v>
      </c>
    </row>
    <row r="3428" spans="1:9" x14ac:dyDescent="0.25">
      <c r="A3428" s="8" t="s">
        <v>15465</v>
      </c>
      <c r="B3428" s="8" t="str">
        <f>LEFT(tb_MHDI[[#This Row],[Territorialidades]],(FIND("/",tb_MHDI[[#This Row],[Territorialidades]])-2))</f>
        <v>Oeiras do Pará</v>
      </c>
      <c r="C3428" s="8" t="str">
        <f>LEFT(RIGHT(tb_MHDI[[#This Row],[Territorialidades]],3),2)</f>
        <v>PA</v>
      </c>
      <c r="D3428" s="8" t="str">
        <f>CONCATENATE(tb_MHDI[[#This Row],[Município]],"/",tb_MHDI[[#This Row],[UF]])</f>
        <v>Oeiras do Pará/PA</v>
      </c>
      <c r="E3428" s="8">
        <v>0.50700000000000001</v>
      </c>
      <c r="F3428" s="8">
        <v>0.502</v>
      </c>
      <c r="G3428" s="8">
        <v>0.754</v>
      </c>
      <c r="H3428" s="8">
        <v>0.34399999999999997</v>
      </c>
      <c r="I3428" s="9">
        <f>_xlfn.NUMBERVALUE(INDEX(tb_SVI[],MATCH(tb_MHDI[[#This Row],[mun_uf]],tb_SVI[city_name_uf],0),7),".")</f>
        <v>2010</v>
      </c>
    </row>
    <row r="3429" spans="1:9" x14ac:dyDescent="0.25">
      <c r="A3429" s="8" t="s">
        <v>15466</v>
      </c>
      <c r="B3429" s="8" t="str">
        <f>LEFT(tb_MHDI[[#This Row],[Territorialidades]],(FIND("/",tb_MHDI[[#This Row],[Territorialidades]])-2))</f>
        <v>Oeiras</v>
      </c>
      <c r="C3429" s="8" t="str">
        <f>LEFT(RIGHT(tb_MHDI[[#This Row],[Territorialidades]],3),2)</f>
        <v>PI</v>
      </c>
      <c r="D3429" s="8" t="str">
        <f>CONCATENATE(tb_MHDI[[#This Row],[Município]],"/",tb_MHDI[[#This Row],[UF]])</f>
        <v>Oeiras/PI</v>
      </c>
      <c r="E3429" s="8">
        <v>0.63400000000000001</v>
      </c>
      <c r="F3429" s="8">
        <v>0.61899999999999999</v>
      </c>
      <c r="G3429" s="8">
        <v>0.753</v>
      </c>
      <c r="H3429" s="8">
        <v>0.54700000000000004</v>
      </c>
      <c r="I3429" s="9">
        <f>_xlfn.NUMBERVALUE(INDEX(tb_SVI[],MATCH(tb_MHDI[[#This Row],[mun_uf]],tb_SVI[city_name_uf],0),7),".")</f>
        <v>2010</v>
      </c>
    </row>
    <row r="3430" spans="1:9" x14ac:dyDescent="0.25">
      <c r="A3430" s="8" t="s">
        <v>15467</v>
      </c>
      <c r="B3430" s="8" t="str">
        <f>LEFT(tb_MHDI[[#This Row],[Territorialidades]],(FIND("/",tb_MHDI[[#This Row],[Territorialidades]])-2))</f>
        <v>Oiapoque</v>
      </c>
      <c r="C3430" s="8" t="str">
        <f>LEFT(RIGHT(tb_MHDI[[#This Row],[Territorialidades]],3),2)</f>
        <v>AP</v>
      </c>
      <c r="D3430" s="8" t="str">
        <f>CONCATENATE(tb_MHDI[[#This Row],[Município]],"/",tb_MHDI[[#This Row],[UF]])</f>
        <v>Oiapoque/AP</v>
      </c>
      <c r="E3430" s="8">
        <v>0.65800000000000003</v>
      </c>
      <c r="F3430" s="8">
        <v>0.69299999999999995</v>
      </c>
      <c r="G3430" s="8">
        <v>0.77900000000000003</v>
      </c>
      <c r="H3430" s="8">
        <v>0.52700000000000002</v>
      </c>
      <c r="I3430" s="9">
        <f>_xlfn.NUMBERVALUE(INDEX(tb_SVI[],MATCH(tb_MHDI[[#This Row],[mun_uf]],tb_SVI[city_name_uf],0),7),".")</f>
        <v>2010</v>
      </c>
    </row>
    <row r="3431" spans="1:9" x14ac:dyDescent="0.25">
      <c r="A3431" s="8" t="s">
        <v>15468</v>
      </c>
      <c r="B3431" s="8" t="str">
        <f>LEFT(tb_MHDI[[#This Row],[Territorialidades]],(FIND("/",tb_MHDI[[#This Row],[Territorialidades]])-2))</f>
        <v>Olaria</v>
      </c>
      <c r="C3431" s="8" t="str">
        <f>LEFT(RIGHT(tb_MHDI[[#This Row],[Territorialidades]],3),2)</f>
        <v>MG</v>
      </c>
      <c r="D3431" s="8" t="str">
        <f>CONCATENATE(tb_MHDI[[#This Row],[Município]],"/",tb_MHDI[[#This Row],[UF]])</f>
        <v>Olaria/MG</v>
      </c>
      <c r="E3431" s="8">
        <v>0.63600000000000001</v>
      </c>
      <c r="F3431" s="8">
        <v>0.63800000000000001</v>
      </c>
      <c r="G3431" s="8">
        <v>0.82299999999999995</v>
      </c>
      <c r="H3431" s="8">
        <v>0.49</v>
      </c>
      <c r="I3431" s="9">
        <f>_xlfn.NUMBERVALUE(INDEX(tb_SVI[],MATCH(tb_MHDI[[#This Row],[mun_uf]],tb_SVI[city_name_uf],0),7),".")</f>
        <v>2010</v>
      </c>
    </row>
    <row r="3432" spans="1:9" x14ac:dyDescent="0.25">
      <c r="A3432" s="8" t="s">
        <v>15469</v>
      </c>
      <c r="B3432" s="8" t="str">
        <f>LEFT(tb_MHDI[[#This Row],[Territorialidades]],(FIND("/",tb_MHDI[[#This Row],[Territorialidades]])-2))</f>
        <v>Óleo</v>
      </c>
      <c r="C3432" s="8" t="str">
        <f>LEFT(RIGHT(tb_MHDI[[#This Row],[Territorialidades]],3),2)</f>
        <v>SP</v>
      </c>
      <c r="D3432" s="8" t="str">
        <f>CONCATENATE(tb_MHDI[[#This Row],[Município]],"/",tb_MHDI[[#This Row],[UF]])</f>
        <v>Óleo/SP</v>
      </c>
      <c r="E3432" s="8">
        <v>0.73</v>
      </c>
      <c r="F3432" s="8">
        <v>0.71299999999999997</v>
      </c>
      <c r="G3432" s="8">
        <v>0.85799999999999998</v>
      </c>
      <c r="H3432" s="8">
        <v>0.63700000000000001</v>
      </c>
      <c r="I3432" s="9">
        <f>_xlfn.NUMBERVALUE(INDEX(tb_SVI[],MATCH(tb_MHDI[[#This Row],[mun_uf]],tb_SVI[city_name_uf],0),7),".")</f>
        <v>2010</v>
      </c>
    </row>
    <row r="3433" spans="1:9" x14ac:dyDescent="0.25">
      <c r="A3433" s="8" t="s">
        <v>15470</v>
      </c>
      <c r="B3433" s="8" t="str">
        <f>LEFT(tb_MHDI[[#This Row],[Territorialidades]],(FIND("/",tb_MHDI[[#This Row],[Territorialidades]])-2))</f>
        <v>Olho D'Água das Cunhãs</v>
      </c>
      <c r="C3433" s="8" t="str">
        <f>LEFT(RIGHT(tb_MHDI[[#This Row],[Territorialidades]],3),2)</f>
        <v>MA</v>
      </c>
      <c r="D3433" s="8" t="str">
        <f>CONCATENATE(tb_MHDI[[#This Row],[Município]],"/",tb_MHDI[[#This Row],[UF]])</f>
        <v>Olho D'Água das Cunhãs/MA</v>
      </c>
      <c r="E3433" s="8">
        <v>0.58899999999999997</v>
      </c>
      <c r="F3433" s="8">
        <v>0.55100000000000005</v>
      </c>
      <c r="G3433" s="8">
        <v>0.754</v>
      </c>
      <c r="H3433" s="8">
        <v>0.49099999999999999</v>
      </c>
      <c r="I3433" s="9">
        <f>_xlfn.NUMBERVALUE(INDEX(tb_SVI[],MATCH(tb_MHDI[[#This Row],[mun_uf]],tb_SVI[city_name_uf],0),7),".")</f>
        <v>2010</v>
      </c>
    </row>
    <row r="3434" spans="1:9" x14ac:dyDescent="0.25">
      <c r="A3434" s="8" t="s">
        <v>15471</v>
      </c>
      <c r="B3434" s="8" t="str">
        <f>LEFT(tb_MHDI[[#This Row],[Territorialidades]],(FIND("/",tb_MHDI[[#This Row],[Territorialidades]])-2))</f>
        <v>Olho D'Água das Flores</v>
      </c>
      <c r="C3434" s="8" t="str">
        <f>LEFT(RIGHT(tb_MHDI[[#This Row],[Territorialidades]],3),2)</f>
        <v>AL</v>
      </c>
      <c r="D3434" s="8" t="str">
        <f>CONCATENATE(tb_MHDI[[#This Row],[Município]],"/",tb_MHDI[[#This Row],[UF]])</f>
        <v>Olho D'Água das Flores/AL</v>
      </c>
      <c r="E3434" s="8">
        <v>0.56499999999999995</v>
      </c>
      <c r="F3434" s="8">
        <v>0.56799999999999995</v>
      </c>
      <c r="G3434" s="8">
        <v>0.752</v>
      </c>
      <c r="H3434" s="8">
        <v>0.42199999999999999</v>
      </c>
      <c r="I3434" s="9">
        <f>_xlfn.NUMBERVALUE(INDEX(tb_SVI[],MATCH(tb_MHDI[[#This Row],[mun_uf]],tb_SVI[city_name_uf],0),7),".")</f>
        <v>2010</v>
      </c>
    </row>
    <row r="3435" spans="1:9" x14ac:dyDescent="0.25">
      <c r="A3435" s="8" t="s">
        <v>17642</v>
      </c>
      <c r="B3435" s="8" t="str">
        <f>LEFT(tb_MHDI[[#This Row],[Territorialidades]],(FIND("/",tb_MHDI[[#This Row],[Territorialidades]])-2))</f>
        <v>Olho d'Água do Borges</v>
      </c>
      <c r="C3435" s="8" t="str">
        <f>LEFT(RIGHT(tb_MHDI[[#This Row],[Territorialidades]],3),2)</f>
        <v>RN</v>
      </c>
      <c r="D3435" s="8" t="str">
        <f>CONCATENATE(tb_MHDI[[#This Row],[Município]],"/",tb_MHDI[[#This Row],[UF]])</f>
        <v>Olho d'Água do Borges/RN</v>
      </c>
      <c r="E3435" s="8">
        <v>0.58499999999999996</v>
      </c>
      <c r="F3435" s="8">
        <v>0.57699999999999996</v>
      </c>
      <c r="G3435" s="8">
        <v>0.71899999999999997</v>
      </c>
      <c r="H3435" s="8">
        <v>0.48199999999999998</v>
      </c>
      <c r="I3435" s="9">
        <f>_xlfn.NUMBERVALUE(INDEX(tb_SVI[],MATCH(tb_MHDI[[#This Row],[mun_uf]],tb_SVI[city_name_uf],0),7),".")</f>
        <v>2010</v>
      </c>
    </row>
    <row r="3436" spans="1:9" x14ac:dyDescent="0.25">
      <c r="A3436" s="8" t="s">
        <v>15472</v>
      </c>
      <c r="B3436" s="8" t="str">
        <f>LEFT(tb_MHDI[[#This Row],[Territorialidades]],(FIND("/",tb_MHDI[[#This Row],[Territorialidades]])-2))</f>
        <v>Olho D'Água do Casado</v>
      </c>
      <c r="C3436" s="8" t="str">
        <f>LEFT(RIGHT(tb_MHDI[[#This Row],[Territorialidades]],3),2)</f>
        <v>AL</v>
      </c>
      <c r="D3436" s="8" t="str">
        <f>CONCATENATE(tb_MHDI[[#This Row],[Município]],"/",tb_MHDI[[#This Row],[UF]])</f>
        <v>Olho D'Água do Casado/AL</v>
      </c>
      <c r="E3436" s="8">
        <v>0.52500000000000002</v>
      </c>
      <c r="F3436" s="8">
        <v>0.52700000000000002</v>
      </c>
      <c r="G3436" s="8">
        <v>0.78500000000000003</v>
      </c>
      <c r="H3436" s="8">
        <v>0.35</v>
      </c>
      <c r="I3436" s="9">
        <f>_xlfn.NUMBERVALUE(INDEX(tb_SVI[],MATCH(tb_MHDI[[#This Row],[mun_uf]],tb_SVI[city_name_uf],0),7),".")</f>
        <v>2010</v>
      </c>
    </row>
    <row r="3437" spans="1:9" x14ac:dyDescent="0.25">
      <c r="A3437" s="8" t="s">
        <v>15473</v>
      </c>
      <c r="B3437" s="8" t="str">
        <f>LEFT(tb_MHDI[[#This Row],[Territorialidades]],(FIND("/",tb_MHDI[[#This Row],[Territorialidades]])-2))</f>
        <v>Olho D'Água do Piauí</v>
      </c>
      <c r="C3437" s="8" t="str">
        <f>LEFT(RIGHT(tb_MHDI[[#This Row],[Territorialidades]],3),2)</f>
        <v>PI</v>
      </c>
      <c r="D3437" s="8" t="str">
        <f>CONCATENATE(tb_MHDI[[#This Row],[Município]],"/",tb_MHDI[[#This Row],[UF]])</f>
        <v>Olho D'Água do Piauí/PI</v>
      </c>
      <c r="E3437" s="8">
        <v>0.57599999999999996</v>
      </c>
      <c r="F3437" s="8">
        <v>0.53700000000000003</v>
      </c>
      <c r="G3437" s="8">
        <v>0.746</v>
      </c>
      <c r="H3437" s="8">
        <v>0.47699999999999998</v>
      </c>
      <c r="I3437" s="9">
        <f>_xlfn.NUMBERVALUE(INDEX(tb_SVI[],MATCH(tb_MHDI[[#This Row],[mun_uf]],tb_SVI[city_name_uf],0),7),".")</f>
        <v>2010</v>
      </c>
    </row>
    <row r="3438" spans="1:9" x14ac:dyDescent="0.25">
      <c r="A3438" s="8" t="s">
        <v>15474</v>
      </c>
      <c r="B3438" s="8" t="str">
        <f>LEFT(tb_MHDI[[#This Row],[Territorialidades]],(FIND("/",tb_MHDI[[#This Row],[Territorialidades]])-2))</f>
        <v>Olho D'Água Grande</v>
      </c>
      <c r="C3438" s="8" t="str">
        <f>LEFT(RIGHT(tb_MHDI[[#This Row],[Territorialidades]],3),2)</f>
        <v>AL</v>
      </c>
      <c r="D3438" s="8" t="str">
        <f>CONCATENATE(tb_MHDI[[#This Row],[Município]],"/",tb_MHDI[[#This Row],[UF]])</f>
        <v>Olho D'Água Grande/AL</v>
      </c>
      <c r="E3438" s="8">
        <v>0.503</v>
      </c>
      <c r="F3438" s="8">
        <v>0.47299999999999998</v>
      </c>
      <c r="G3438" s="8">
        <v>0.67300000000000004</v>
      </c>
      <c r="H3438" s="8">
        <v>0.39900000000000002</v>
      </c>
      <c r="I3438" s="9">
        <f>_xlfn.NUMBERVALUE(INDEX(tb_SVI[],MATCH(tb_MHDI[[#This Row],[mun_uf]],tb_SVI[city_name_uf],0),7),".")</f>
        <v>2010</v>
      </c>
    </row>
    <row r="3439" spans="1:9" x14ac:dyDescent="0.25">
      <c r="A3439" s="8" t="s">
        <v>15475</v>
      </c>
      <c r="B3439" s="8" t="str">
        <f>LEFT(tb_MHDI[[#This Row],[Territorialidades]],(FIND("/",tb_MHDI[[#This Row],[Territorialidades]])-2))</f>
        <v>Olho D'Água</v>
      </c>
      <c r="C3439" s="8" t="str">
        <f>LEFT(RIGHT(tb_MHDI[[#This Row],[Territorialidades]],3),2)</f>
        <v>PB</v>
      </c>
      <c r="D3439" s="8" t="str">
        <f>CONCATENATE(tb_MHDI[[#This Row],[Município]],"/",tb_MHDI[[#This Row],[UF]])</f>
        <v>Olho D'Água/PB</v>
      </c>
      <c r="E3439" s="8">
        <v>0.57199999999999995</v>
      </c>
      <c r="F3439" s="8">
        <v>0.53300000000000003</v>
      </c>
      <c r="G3439" s="8">
        <v>0.77600000000000002</v>
      </c>
      <c r="H3439" s="8">
        <v>0.45200000000000001</v>
      </c>
      <c r="I3439" s="9">
        <f>_xlfn.NUMBERVALUE(INDEX(tb_SVI[],MATCH(tb_MHDI[[#This Row],[mun_uf]],tb_SVI[city_name_uf],0),7),".")</f>
        <v>2010</v>
      </c>
    </row>
    <row r="3440" spans="1:9" x14ac:dyDescent="0.25">
      <c r="A3440" s="8" t="s">
        <v>15476</v>
      </c>
      <c r="B3440" s="8" t="str">
        <f>LEFT(tb_MHDI[[#This Row],[Territorialidades]],(FIND("/",tb_MHDI[[#This Row],[Territorialidades]])-2))</f>
        <v>Olhos-D'Água</v>
      </c>
      <c r="C3440" s="8" t="str">
        <f>LEFT(RIGHT(tb_MHDI[[#This Row],[Territorialidades]],3),2)</f>
        <v>MG</v>
      </c>
      <c r="D3440" s="8" t="str">
        <f>CONCATENATE(tb_MHDI[[#This Row],[Município]],"/",tb_MHDI[[#This Row],[UF]])</f>
        <v>Olhos-D'Água/MG</v>
      </c>
      <c r="E3440" s="8">
        <v>0.626</v>
      </c>
      <c r="F3440" s="8">
        <v>0.60699999999999998</v>
      </c>
      <c r="G3440" s="8">
        <v>0.81200000000000006</v>
      </c>
      <c r="H3440" s="8">
        <v>0.498</v>
      </c>
      <c r="I3440" s="9">
        <f>_xlfn.NUMBERVALUE(INDEX(tb_SVI[],MATCH(tb_MHDI[[#This Row],[mun_uf]],tb_SVI[city_name_uf],0),7),".")</f>
        <v>2010</v>
      </c>
    </row>
    <row r="3441" spans="1:9" x14ac:dyDescent="0.25">
      <c r="A3441" s="8" t="s">
        <v>15477</v>
      </c>
      <c r="B3441" s="8" t="str">
        <f>LEFT(tb_MHDI[[#This Row],[Territorialidades]],(FIND("/",tb_MHDI[[#This Row],[Territorialidades]])-2))</f>
        <v>Olímpia</v>
      </c>
      <c r="C3441" s="8" t="str">
        <f>LEFT(RIGHT(tb_MHDI[[#This Row],[Territorialidades]],3),2)</f>
        <v>SP</v>
      </c>
      <c r="D3441" s="8" t="str">
        <f>CONCATENATE(tb_MHDI[[#This Row],[Município]],"/",tb_MHDI[[#This Row],[UF]])</f>
        <v>Olímpia/SP</v>
      </c>
      <c r="E3441" s="8">
        <v>0.77300000000000002</v>
      </c>
      <c r="F3441" s="8">
        <v>0.73699999999999999</v>
      </c>
      <c r="G3441" s="8">
        <v>0.86699999999999999</v>
      </c>
      <c r="H3441" s="8">
        <v>0.72399999999999998</v>
      </c>
      <c r="I3441" s="9">
        <f>_xlfn.NUMBERVALUE(INDEX(tb_SVI[],MATCH(tb_MHDI[[#This Row],[mun_uf]],tb_SVI[city_name_uf],0),7),".")</f>
        <v>2010</v>
      </c>
    </row>
    <row r="3442" spans="1:9" x14ac:dyDescent="0.25">
      <c r="A3442" s="8" t="s">
        <v>15478</v>
      </c>
      <c r="B3442" s="8" t="str">
        <f>LEFT(tb_MHDI[[#This Row],[Territorialidades]],(FIND("/",tb_MHDI[[#This Row],[Territorialidades]])-2))</f>
        <v>Olímpio Noronha</v>
      </c>
      <c r="C3442" s="8" t="str">
        <f>LEFT(RIGHT(tb_MHDI[[#This Row],[Territorialidades]],3),2)</f>
        <v>MG</v>
      </c>
      <c r="D3442" s="8" t="str">
        <f>CONCATENATE(tb_MHDI[[#This Row],[Município]],"/",tb_MHDI[[#This Row],[UF]])</f>
        <v>Olímpio Noronha/MG</v>
      </c>
      <c r="E3442" s="8">
        <v>0.67400000000000004</v>
      </c>
      <c r="F3442" s="8">
        <v>0.65600000000000003</v>
      </c>
      <c r="G3442" s="8">
        <v>0.80900000000000005</v>
      </c>
      <c r="H3442" s="8">
        <v>0.57699999999999996</v>
      </c>
      <c r="I3442" s="9">
        <f>_xlfn.NUMBERVALUE(INDEX(tb_SVI[],MATCH(tb_MHDI[[#This Row],[mun_uf]],tb_SVI[city_name_uf],0),7),".")</f>
        <v>2010</v>
      </c>
    </row>
    <row r="3443" spans="1:9" x14ac:dyDescent="0.25">
      <c r="A3443" s="8" t="s">
        <v>15479</v>
      </c>
      <c r="B3443" s="8" t="str">
        <f>LEFT(tb_MHDI[[#This Row],[Territorialidades]],(FIND("/",tb_MHDI[[#This Row],[Territorialidades]])-2))</f>
        <v>Olinda Nova do Maranhão</v>
      </c>
      <c r="C3443" s="8" t="str">
        <f>LEFT(RIGHT(tb_MHDI[[#This Row],[Territorialidades]],3),2)</f>
        <v>MA</v>
      </c>
      <c r="D3443" s="8" t="str">
        <f>CONCATENATE(tb_MHDI[[#This Row],[Município]],"/",tb_MHDI[[#This Row],[UF]])</f>
        <v>Olinda Nova do Maranhão/MA</v>
      </c>
      <c r="E3443" s="8">
        <v>0.57499999999999996</v>
      </c>
      <c r="F3443" s="8">
        <v>0.495</v>
      </c>
      <c r="G3443" s="8">
        <v>0.72399999999999998</v>
      </c>
      <c r="H3443" s="8">
        <v>0.53100000000000003</v>
      </c>
      <c r="I3443" s="9">
        <f>_xlfn.NUMBERVALUE(INDEX(tb_SVI[],MATCH(tb_MHDI[[#This Row],[mun_uf]],tb_SVI[city_name_uf],0),7),".")</f>
        <v>2010</v>
      </c>
    </row>
    <row r="3444" spans="1:9" x14ac:dyDescent="0.25">
      <c r="A3444" s="8" t="s">
        <v>15480</v>
      </c>
      <c r="B3444" s="8" t="str">
        <f>LEFT(tb_MHDI[[#This Row],[Territorialidades]],(FIND("/",tb_MHDI[[#This Row],[Territorialidades]])-2))</f>
        <v>Olinda</v>
      </c>
      <c r="C3444" s="8" t="str">
        <f>LEFT(RIGHT(tb_MHDI[[#This Row],[Territorialidades]],3),2)</f>
        <v>PE</v>
      </c>
      <c r="D3444" s="8" t="str">
        <f>CONCATENATE(tb_MHDI[[#This Row],[Município]],"/",tb_MHDI[[#This Row],[UF]])</f>
        <v>Olinda/PE</v>
      </c>
      <c r="E3444" s="8">
        <v>0.73499999999999999</v>
      </c>
      <c r="F3444" s="8">
        <v>0.70399999999999996</v>
      </c>
      <c r="G3444" s="8">
        <v>0.83599999999999997</v>
      </c>
      <c r="H3444" s="8">
        <v>0.67500000000000004</v>
      </c>
      <c r="I3444" s="9">
        <f>_xlfn.NUMBERVALUE(INDEX(tb_SVI[],MATCH(tb_MHDI[[#This Row],[mun_uf]],tb_SVI[city_name_uf],0),7),".")</f>
        <v>2010</v>
      </c>
    </row>
    <row r="3445" spans="1:9" x14ac:dyDescent="0.25">
      <c r="A3445" s="8" t="s">
        <v>15481</v>
      </c>
      <c r="B3445" s="8" t="str">
        <f>LEFT(tb_MHDI[[#This Row],[Territorialidades]],(FIND("/",tb_MHDI[[#This Row],[Territorialidades]])-2))</f>
        <v>Olindina</v>
      </c>
      <c r="C3445" s="8" t="str">
        <f>LEFT(RIGHT(tb_MHDI[[#This Row],[Territorialidades]],3),2)</f>
        <v>BA</v>
      </c>
      <c r="D3445" s="8" t="str">
        <f>CONCATENATE(tb_MHDI[[#This Row],[Município]],"/",tb_MHDI[[#This Row],[UF]])</f>
        <v>Olindina/BA</v>
      </c>
      <c r="E3445" s="8">
        <v>0.55900000000000005</v>
      </c>
      <c r="F3445" s="8">
        <v>0.53400000000000003</v>
      </c>
      <c r="G3445" s="8">
        <v>0.81</v>
      </c>
      <c r="H3445" s="8">
        <v>0.40300000000000002</v>
      </c>
      <c r="I3445" s="9">
        <f>_xlfn.NUMBERVALUE(INDEX(tb_SVI[],MATCH(tb_MHDI[[#This Row],[mun_uf]],tb_SVI[city_name_uf],0),7),".")</f>
        <v>2010</v>
      </c>
    </row>
    <row r="3446" spans="1:9" x14ac:dyDescent="0.25">
      <c r="A3446" s="8" t="s">
        <v>15482</v>
      </c>
      <c r="B3446" s="8" t="str">
        <f>LEFT(tb_MHDI[[#This Row],[Territorialidades]],(FIND("/",tb_MHDI[[#This Row],[Territorialidades]])-2))</f>
        <v>Olivedos</v>
      </c>
      <c r="C3446" s="8" t="str">
        <f>LEFT(RIGHT(tb_MHDI[[#This Row],[Territorialidades]],3),2)</f>
        <v>PB</v>
      </c>
      <c r="D3446" s="8" t="str">
        <f>CONCATENATE(tb_MHDI[[#This Row],[Município]],"/",tb_MHDI[[#This Row],[UF]])</f>
        <v>Olivedos/PB</v>
      </c>
      <c r="E3446" s="8">
        <v>0.60299999999999998</v>
      </c>
      <c r="F3446" s="8">
        <v>0.53100000000000003</v>
      </c>
      <c r="G3446" s="8">
        <v>0.76600000000000001</v>
      </c>
      <c r="H3446" s="8">
        <v>0.54</v>
      </c>
      <c r="I3446" s="9">
        <f>_xlfn.NUMBERVALUE(INDEX(tb_SVI[],MATCH(tb_MHDI[[#This Row],[mun_uf]],tb_SVI[city_name_uf],0),7),".")</f>
        <v>2010</v>
      </c>
    </row>
    <row r="3447" spans="1:9" x14ac:dyDescent="0.25">
      <c r="A3447" s="8" t="s">
        <v>15483</v>
      </c>
      <c r="B3447" s="8" t="str">
        <f>LEFT(tb_MHDI[[#This Row],[Territorialidades]],(FIND("/",tb_MHDI[[#This Row],[Territorialidades]])-2))</f>
        <v>Oliveira de Fátima</v>
      </c>
      <c r="C3447" s="8" t="str">
        <f>LEFT(RIGHT(tb_MHDI[[#This Row],[Territorialidades]],3),2)</f>
        <v>TO</v>
      </c>
      <c r="D3447" s="8" t="str">
        <f>CONCATENATE(tb_MHDI[[#This Row],[Município]],"/",tb_MHDI[[#This Row],[UF]])</f>
        <v>Oliveira de Fátima/TO</v>
      </c>
      <c r="E3447" s="8">
        <v>0.67500000000000004</v>
      </c>
      <c r="F3447" s="8">
        <v>0.627</v>
      </c>
      <c r="G3447" s="8">
        <v>0.79800000000000004</v>
      </c>
      <c r="H3447" s="8">
        <v>0.61399999999999999</v>
      </c>
      <c r="I3447" s="9">
        <f>_xlfn.NUMBERVALUE(INDEX(tb_SVI[],MATCH(tb_MHDI[[#This Row],[mun_uf]],tb_SVI[city_name_uf],0),7),".")</f>
        <v>2010</v>
      </c>
    </row>
    <row r="3448" spans="1:9" x14ac:dyDescent="0.25">
      <c r="A3448" s="8" t="s">
        <v>15484</v>
      </c>
      <c r="B3448" s="8" t="str">
        <f>LEFT(tb_MHDI[[#This Row],[Territorialidades]],(FIND("/",tb_MHDI[[#This Row],[Territorialidades]])-2))</f>
        <v>Oliveira dos Brejinhos</v>
      </c>
      <c r="C3448" s="8" t="str">
        <f>LEFT(RIGHT(tb_MHDI[[#This Row],[Territorialidades]],3),2)</f>
        <v>BA</v>
      </c>
      <c r="D3448" s="8" t="str">
        <f>CONCATENATE(tb_MHDI[[#This Row],[Município]],"/",tb_MHDI[[#This Row],[UF]])</f>
        <v>Oliveira dos Brejinhos/BA</v>
      </c>
      <c r="E3448" s="8">
        <v>0.55400000000000005</v>
      </c>
      <c r="F3448" s="8">
        <v>0.53300000000000003</v>
      </c>
      <c r="G3448" s="8">
        <v>0.747</v>
      </c>
      <c r="H3448" s="8">
        <v>0.42699999999999999</v>
      </c>
      <c r="I3448" s="9">
        <f>_xlfn.NUMBERVALUE(INDEX(tb_SVI[],MATCH(tb_MHDI[[#This Row],[mun_uf]],tb_SVI[city_name_uf],0),7),".")</f>
        <v>2010</v>
      </c>
    </row>
    <row r="3449" spans="1:9" x14ac:dyDescent="0.25">
      <c r="A3449" s="8" t="s">
        <v>15485</v>
      </c>
      <c r="B3449" s="8" t="str">
        <f>LEFT(tb_MHDI[[#This Row],[Territorialidades]],(FIND("/",tb_MHDI[[#This Row],[Territorialidades]])-2))</f>
        <v>Oliveira Fortes</v>
      </c>
      <c r="C3449" s="8" t="str">
        <f>LEFT(RIGHT(tb_MHDI[[#This Row],[Territorialidades]],3),2)</f>
        <v>MG</v>
      </c>
      <c r="D3449" s="8" t="str">
        <f>CONCATENATE(tb_MHDI[[#This Row],[Município]],"/",tb_MHDI[[#This Row],[UF]])</f>
        <v>Oliveira Fortes/MG</v>
      </c>
      <c r="E3449" s="8">
        <v>0.63500000000000001</v>
      </c>
      <c r="F3449" s="8">
        <v>0.61599999999999999</v>
      </c>
      <c r="G3449" s="8">
        <v>0.79400000000000004</v>
      </c>
      <c r="H3449" s="8">
        <v>0.52300000000000002</v>
      </c>
      <c r="I3449" s="9">
        <f>_xlfn.NUMBERVALUE(INDEX(tb_SVI[],MATCH(tb_MHDI[[#This Row],[mun_uf]],tb_SVI[city_name_uf],0),7),".")</f>
        <v>2010</v>
      </c>
    </row>
    <row r="3450" spans="1:9" x14ac:dyDescent="0.25">
      <c r="A3450" s="8" t="s">
        <v>15486</v>
      </c>
      <c r="B3450" s="8" t="str">
        <f>LEFT(tb_MHDI[[#This Row],[Territorialidades]],(FIND("/",tb_MHDI[[#This Row],[Territorialidades]])-2))</f>
        <v>Oliveira</v>
      </c>
      <c r="C3450" s="8" t="str">
        <f>LEFT(RIGHT(tb_MHDI[[#This Row],[Territorialidades]],3),2)</f>
        <v>MG</v>
      </c>
      <c r="D3450" s="8" t="str">
        <f>CONCATENATE(tb_MHDI[[#This Row],[Município]],"/",tb_MHDI[[#This Row],[UF]])</f>
        <v>Oliveira/MG</v>
      </c>
      <c r="E3450" s="8">
        <v>0.69899999999999995</v>
      </c>
      <c r="F3450" s="8">
        <v>0.69099999999999995</v>
      </c>
      <c r="G3450" s="8">
        <v>0.84199999999999997</v>
      </c>
      <c r="H3450" s="8">
        <v>0.58699999999999997</v>
      </c>
      <c r="I3450" s="9">
        <f>_xlfn.NUMBERVALUE(INDEX(tb_SVI[],MATCH(tb_MHDI[[#This Row],[mun_uf]],tb_SVI[city_name_uf],0),7),".")</f>
        <v>2010</v>
      </c>
    </row>
    <row r="3451" spans="1:9" x14ac:dyDescent="0.25">
      <c r="A3451" s="8" t="s">
        <v>15487</v>
      </c>
      <c r="B3451" s="8" t="str">
        <f>LEFT(tb_MHDI[[#This Row],[Territorialidades]],(FIND("/",tb_MHDI[[#This Row],[Territorialidades]])-2))</f>
        <v>Olivença</v>
      </c>
      <c r="C3451" s="8" t="str">
        <f>LEFT(RIGHT(tb_MHDI[[#This Row],[Territorialidades]],3),2)</f>
        <v>AL</v>
      </c>
      <c r="D3451" s="8" t="str">
        <f>CONCATENATE(tb_MHDI[[#This Row],[Município]],"/",tb_MHDI[[#This Row],[UF]])</f>
        <v>Olivença/AL</v>
      </c>
      <c r="E3451" s="8">
        <v>0.49299999999999999</v>
      </c>
      <c r="F3451" s="8">
        <v>0.51300000000000001</v>
      </c>
      <c r="G3451" s="8">
        <v>0.67700000000000005</v>
      </c>
      <c r="H3451" s="8">
        <v>0.34499999999999997</v>
      </c>
      <c r="I3451" s="9">
        <f>_xlfn.NUMBERVALUE(INDEX(tb_SVI[],MATCH(tb_MHDI[[#This Row],[mun_uf]],tb_SVI[city_name_uf],0),7),".")</f>
        <v>2010</v>
      </c>
    </row>
    <row r="3452" spans="1:9" x14ac:dyDescent="0.25">
      <c r="A3452" s="8" t="s">
        <v>15488</v>
      </c>
      <c r="B3452" s="8" t="str">
        <f>LEFT(tb_MHDI[[#This Row],[Territorialidades]],(FIND("/",tb_MHDI[[#This Row],[Territorialidades]])-2))</f>
        <v>Onça de Pitangui</v>
      </c>
      <c r="C3452" s="8" t="str">
        <f>LEFT(RIGHT(tb_MHDI[[#This Row],[Territorialidades]],3),2)</f>
        <v>MG</v>
      </c>
      <c r="D3452" s="8" t="str">
        <f>CONCATENATE(tb_MHDI[[#This Row],[Município]],"/",tb_MHDI[[#This Row],[UF]])</f>
        <v>Onça de Pitangui/MG</v>
      </c>
      <c r="E3452" s="8">
        <v>0.66300000000000003</v>
      </c>
      <c r="F3452" s="8">
        <v>0.64600000000000002</v>
      </c>
      <c r="G3452" s="8">
        <v>0.80600000000000005</v>
      </c>
      <c r="H3452" s="8">
        <v>0.55900000000000005</v>
      </c>
      <c r="I3452" s="9">
        <f>_xlfn.NUMBERVALUE(INDEX(tb_SVI[],MATCH(tb_MHDI[[#This Row],[mun_uf]],tb_SVI[city_name_uf],0),7),".")</f>
        <v>2010</v>
      </c>
    </row>
    <row r="3453" spans="1:9" x14ac:dyDescent="0.25">
      <c r="A3453" s="8" t="s">
        <v>15489</v>
      </c>
      <c r="B3453" s="8" t="str">
        <f>LEFT(tb_MHDI[[#This Row],[Territorialidades]],(FIND("/",tb_MHDI[[#This Row],[Territorialidades]])-2))</f>
        <v>Onda Verde</v>
      </c>
      <c r="C3453" s="8" t="str">
        <f>LEFT(RIGHT(tb_MHDI[[#This Row],[Territorialidades]],3),2)</f>
        <v>SP</v>
      </c>
      <c r="D3453" s="8" t="str">
        <f>CONCATENATE(tb_MHDI[[#This Row],[Município]],"/",tb_MHDI[[#This Row],[UF]])</f>
        <v>Onda Verde/SP</v>
      </c>
      <c r="E3453" s="8">
        <v>0.73799999999999999</v>
      </c>
      <c r="F3453" s="8">
        <v>0.69299999999999995</v>
      </c>
      <c r="G3453" s="8">
        <v>0.86299999999999999</v>
      </c>
      <c r="H3453" s="8">
        <v>0.67100000000000004</v>
      </c>
      <c r="I3453" s="9">
        <f>_xlfn.NUMBERVALUE(INDEX(tb_SVI[],MATCH(tb_MHDI[[#This Row],[mun_uf]],tb_SVI[city_name_uf],0),7),".")</f>
        <v>2010</v>
      </c>
    </row>
    <row r="3454" spans="1:9" x14ac:dyDescent="0.25">
      <c r="A3454" s="8" t="s">
        <v>15490</v>
      </c>
      <c r="B3454" s="8" t="str">
        <f>LEFT(tb_MHDI[[#This Row],[Territorialidades]],(FIND("/",tb_MHDI[[#This Row],[Territorialidades]])-2))</f>
        <v>Oratórios</v>
      </c>
      <c r="C3454" s="8" t="str">
        <f>LEFT(RIGHT(tb_MHDI[[#This Row],[Territorialidades]],3),2)</f>
        <v>MG</v>
      </c>
      <c r="D3454" s="8" t="str">
        <f>CONCATENATE(tb_MHDI[[#This Row],[Município]],"/",tb_MHDI[[#This Row],[UF]])</f>
        <v>Oratórios/MG</v>
      </c>
      <c r="E3454" s="8">
        <v>0.63700000000000001</v>
      </c>
      <c r="F3454" s="8">
        <v>0.627</v>
      </c>
      <c r="G3454" s="8">
        <v>0.82399999999999995</v>
      </c>
      <c r="H3454" s="8">
        <v>0.5</v>
      </c>
      <c r="I3454" s="9">
        <f>_xlfn.NUMBERVALUE(INDEX(tb_SVI[],MATCH(tb_MHDI[[#This Row],[mun_uf]],tb_SVI[city_name_uf],0),7),".")</f>
        <v>2010</v>
      </c>
    </row>
    <row r="3455" spans="1:9" x14ac:dyDescent="0.25">
      <c r="A3455" s="8" t="s">
        <v>15491</v>
      </c>
      <c r="B3455" s="8" t="str">
        <f>LEFT(tb_MHDI[[#This Row],[Territorialidades]],(FIND("/",tb_MHDI[[#This Row],[Territorialidades]])-2))</f>
        <v>Oriente</v>
      </c>
      <c r="C3455" s="8" t="str">
        <f>LEFT(RIGHT(tb_MHDI[[#This Row],[Territorialidades]],3),2)</f>
        <v>SP</v>
      </c>
      <c r="D3455" s="8" t="str">
        <f>CONCATENATE(tb_MHDI[[#This Row],[Município]],"/",tb_MHDI[[#This Row],[UF]])</f>
        <v>Oriente/SP</v>
      </c>
      <c r="E3455" s="8">
        <v>0.77</v>
      </c>
      <c r="F3455" s="8">
        <v>0.71699999999999997</v>
      </c>
      <c r="G3455" s="8">
        <v>0.83699999999999997</v>
      </c>
      <c r="H3455" s="8">
        <v>0.76100000000000001</v>
      </c>
      <c r="I3455" s="9">
        <f>_xlfn.NUMBERVALUE(INDEX(tb_SVI[],MATCH(tb_MHDI[[#This Row],[mun_uf]],tb_SVI[city_name_uf],0),7),".")</f>
        <v>2010</v>
      </c>
    </row>
    <row r="3456" spans="1:9" x14ac:dyDescent="0.25">
      <c r="A3456" s="8" t="s">
        <v>15492</v>
      </c>
      <c r="B3456" s="8" t="str">
        <f>LEFT(tb_MHDI[[#This Row],[Territorialidades]],(FIND("/",tb_MHDI[[#This Row],[Territorialidades]])-2))</f>
        <v>Orindiúva</v>
      </c>
      <c r="C3456" s="8" t="str">
        <f>LEFT(RIGHT(tb_MHDI[[#This Row],[Territorialidades]],3),2)</f>
        <v>SP</v>
      </c>
      <c r="D3456" s="8" t="str">
        <f>CONCATENATE(tb_MHDI[[#This Row],[Município]],"/",tb_MHDI[[#This Row],[UF]])</f>
        <v>Orindiúva/SP</v>
      </c>
      <c r="E3456" s="8">
        <v>0.76700000000000002</v>
      </c>
      <c r="F3456" s="8">
        <v>0.71899999999999997</v>
      </c>
      <c r="G3456" s="8">
        <v>0.82399999999999995</v>
      </c>
      <c r="H3456" s="8">
        <v>0.76200000000000001</v>
      </c>
      <c r="I3456" s="9">
        <f>_xlfn.NUMBERVALUE(INDEX(tb_SVI[],MATCH(tb_MHDI[[#This Row],[mun_uf]],tb_SVI[city_name_uf],0),7),".")</f>
        <v>2010</v>
      </c>
    </row>
    <row r="3457" spans="1:9" x14ac:dyDescent="0.25">
      <c r="A3457" s="8" t="s">
        <v>15493</v>
      </c>
      <c r="B3457" s="8" t="str">
        <f>LEFT(tb_MHDI[[#This Row],[Territorialidades]],(FIND("/",tb_MHDI[[#This Row],[Territorialidades]])-2))</f>
        <v>Oriximiná</v>
      </c>
      <c r="C3457" s="8" t="str">
        <f>LEFT(RIGHT(tb_MHDI[[#This Row],[Territorialidades]],3),2)</f>
        <v>PA</v>
      </c>
      <c r="D3457" s="8" t="str">
        <f>CONCATENATE(tb_MHDI[[#This Row],[Município]],"/",tb_MHDI[[#This Row],[UF]])</f>
        <v>Oriximiná/PA</v>
      </c>
      <c r="E3457" s="8">
        <v>0.623</v>
      </c>
      <c r="F3457" s="8">
        <v>0.59899999999999998</v>
      </c>
      <c r="G3457" s="8">
        <v>0.77800000000000002</v>
      </c>
      <c r="H3457" s="8">
        <v>0.52</v>
      </c>
      <c r="I3457" s="9">
        <f>_xlfn.NUMBERVALUE(INDEX(tb_SVI[],MATCH(tb_MHDI[[#This Row],[mun_uf]],tb_SVI[city_name_uf],0),7),".")</f>
        <v>2010</v>
      </c>
    </row>
    <row r="3458" spans="1:9" x14ac:dyDescent="0.25">
      <c r="A3458" s="8" t="s">
        <v>15494</v>
      </c>
      <c r="B3458" s="8" t="str">
        <f>LEFT(tb_MHDI[[#This Row],[Territorialidades]],(FIND("/",tb_MHDI[[#This Row],[Territorialidades]])-2))</f>
        <v>Orizânia</v>
      </c>
      <c r="C3458" s="8" t="str">
        <f>LEFT(RIGHT(tb_MHDI[[#This Row],[Territorialidades]],3),2)</f>
        <v>MG</v>
      </c>
      <c r="D3458" s="8" t="str">
        <f>CONCATENATE(tb_MHDI[[#This Row],[Município]],"/",tb_MHDI[[#This Row],[UF]])</f>
        <v>Orizânia/MG</v>
      </c>
      <c r="E3458" s="8">
        <v>0.56200000000000006</v>
      </c>
      <c r="F3458" s="8">
        <v>0.55100000000000005</v>
      </c>
      <c r="G3458" s="8">
        <v>0.77800000000000002</v>
      </c>
      <c r="H3458" s="8">
        <v>0.41399999999999998</v>
      </c>
      <c r="I3458" s="9">
        <f>_xlfn.NUMBERVALUE(INDEX(tb_SVI[],MATCH(tb_MHDI[[#This Row],[mun_uf]],tb_SVI[city_name_uf],0),7),".")</f>
        <v>2010</v>
      </c>
    </row>
    <row r="3459" spans="1:9" x14ac:dyDescent="0.25">
      <c r="A3459" s="8" t="s">
        <v>15495</v>
      </c>
      <c r="B3459" s="8" t="str">
        <f>LEFT(tb_MHDI[[#This Row],[Territorialidades]],(FIND("/",tb_MHDI[[#This Row],[Territorialidades]])-2))</f>
        <v>Orizona</v>
      </c>
      <c r="C3459" s="8" t="str">
        <f>LEFT(RIGHT(tb_MHDI[[#This Row],[Territorialidades]],3),2)</f>
        <v>GO</v>
      </c>
      <c r="D3459" s="8" t="str">
        <f>CONCATENATE(tb_MHDI[[#This Row],[Município]],"/",tb_MHDI[[#This Row],[UF]])</f>
        <v>Orizona/GO</v>
      </c>
      <c r="E3459" s="8">
        <v>0.71499999999999997</v>
      </c>
      <c r="F3459" s="8">
        <v>0.72199999999999998</v>
      </c>
      <c r="G3459" s="8">
        <v>0.82699999999999996</v>
      </c>
      <c r="H3459" s="8">
        <v>0.61199999999999999</v>
      </c>
      <c r="I3459" s="9">
        <f>_xlfn.NUMBERVALUE(INDEX(tb_SVI[],MATCH(tb_MHDI[[#This Row],[mun_uf]],tb_SVI[city_name_uf],0),7),".")</f>
        <v>2010</v>
      </c>
    </row>
    <row r="3460" spans="1:9" x14ac:dyDescent="0.25">
      <c r="A3460" s="8" t="s">
        <v>15496</v>
      </c>
      <c r="B3460" s="8" t="str">
        <f>LEFT(tb_MHDI[[#This Row],[Territorialidades]],(FIND("/",tb_MHDI[[#This Row],[Territorialidades]])-2))</f>
        <v>Orlândia</v>
      </c>
      <c r="C3460" s="8" t="str">
        <f>LEFT(RIGHT(tb_MHDI[[#This Row],[Territorialidades]],3),2)</f>
        <v>SP</v>
      </c>
      <c r="D3460" s="8" t="str">
        <f>CONCATENATE(tb_MHDI[[#This Row],[Município]],"/",tb_MHDI[[#This Row],[UF]])</f>
        <v>Orlândia/SP</v>
      </c>
      <c r="E3460" s="8">
        <v>0.78</v>
      </c>
      <c r="F3460" s="8">
        <v>0.76500000000000001</v>
      </c>
      <c r="G3460" s="8">
        <v>0.88200000000000001</v>
      </c>
      <c r="H3460" s="8">
        <v>0.70299999999999996</v>
      </c>
      <c r="I3460" s="9">
        <f>_xlfn.NUMBERVALUE(INDEX(tb_SVI[],MATCH(tb_MHDI[[#This Row],[mun_uf]],tb_SVI[city_name_uf],0),7),".")</f>
        <v>2010</v>
      </c>
    </row>
    <row r="3461" spans="1:9" x14ac:dyDescent="0.25">
      <c r="A3461" s="8" t="s">
        <v>15497</v>
      </c>
      <c r="B3461" s="8" t="str">
        <f>LEFT(tb_MHDI[[#This Row],[Territorialidades]],(FIND("/",tb_MHDI[[#This Row],[Territorialidades]])-2))</f>
        <v>Orleans</v>
      </c>
      <c r="C3461" s="8" t="str">
        <f>LEFT(RIGHT(tb_MHDI[[#This Row],[Territorialidades]],3),2)</f>
        <v>SC</v>
      </c>
      <c r="D3461" s="8" t="str">
        <f>CONCATENATE(tb_MHDI[[#This Row],[Município]],"/",tb_MHDI[[#This Row],[UF]])</f>
        <v>Orleans/SC</v>
      </c>
      <c r="E3461" s="8">
        <v>0.755</v>
      </c>
      <c r="F3461" s="8">
        <v>0.749</v>
      </c>
      <c r="G3461" s="8">
        <v>0.873</v>
      </c>
      <c r="H3461" s="8">
        <v>0.65700000000000003</v>
      </c>
      <c r="I3461" s="9">
        <f>_xlfn.NUMBERVALUE(INDEX(tb_SVI[],MATCH(tb_MHDI[[#This Row],[mun_uf]],tb_SVI[city_name_uf],0),7),".")</f>
        <v>2010</v>
      </c>
    </row>
    <row r="3462" spans="1:9" x14ac:dyDescent="0.25">
      <c r="A3462" s="8" t="s">
        <v>15498</v>
      </c>
      <c r="B3462" s="8" t="str">
        <f>LEFT(tb_MHDI[[#This Row],[Territorialidades]],(FIND("/",tb_MHDI[[#This Row],[Territorialidades]])-2))</f>
        <v>Orobó</v>
      </c>
      <c r="C3462" s="8" t="str">
        <f>LEFT(RIGHT(tb_MHDI[[#This Row],[Territorialidades]],3),2)</f>
        <v>PE</v>
      </c>
      <c r="D3462" s="8" t="str">
        <f>CONCATENATE(tb_MHDI[[#This Row],[Município]],"/",tb_MHDI[[#This Row],[UF]])</f>
        <v>Orobó/PE</v>
      </c>
      <c r="E3462" s="8">
        <v>0.61</v>
      </c>
      <c r="F3462" s="8">
        <v>0.54500000000000004</v>
      </c>
      <c r="G3462" s="8">
        <v>0.78700000000000003</v>
      </c>
      <c r="H3462" s="8">
        <v>0.52800000000000002</v>
      </c>
      <c r="I3462" s="9">
        <f>_xlfn.NUMBERVALUE(INDEX(tb_SVI[],MATCH(tb_MHDI[[#This Row],[mun_uf]],tb_SVI[city_name_uf],0),7),".")</f>
        <v>2010</v>
      </c>
    </row>
    <row r="3463" spans="1:9" x14ac:dyDescent="0.25">
      <c r="A3463" s="8" t="s">
        <v>15499</v>
      </c>
      <c r="B3463" s="8" t="str">
        <f>LEFT(tb_MHDI[[#This Row],[Territorialidades]],(FIND("/",tb_MHDI[[#This Row],[Territorialidades]])-2))</f>
        <v>Orocó</v>
      </c>
      <c r="C3463" s="8" t="str">
        <f>LEFT(RIGHT(tb_MHDI[[#This Row],[Territorialidades]],3),2)</f>
        <v>PE</v>
      </c>
      <c r="D3463" s="8" t="str">
        <f>CONCATENATE(tb_MHDI[[#This Row],[Município]],"/",tb_MHDI[[#This Row],[UF]])</f>
        <v>Orocó/PE</v>
      </c>
      <c r="E3463" s="8">
        <v>0.61</v>
      </c>
      <c r="F3463" s="8">
        <v>0.53600000000000003</v>
      </c>
      <c r="G3463" s="8">
        <v>0.76600000000000001</v>
      </c>
      <c r="H3463" s="8">
        <v>0.55300000000000005</v>
      </c>
      <c r="I3463" s="9">
        <f>_xlfn.NUMBERVALUE(INDEX(tb_SVI[],MATCH(tb_MHDI[[#This Row],[mun_uf]],tb_SVI[city_name_uf],0),7),".")</f>
        <v>2010</v>
      </c>
    </row>
    <row r="3464" spans="1:9" x14ac:dyDescent="0.25">
      <c r="A3464" s="8" t="s">
        <v>15500</v>
      </c>
      <c r="B3464" s="8" t="str">
        <f>LEFT(tb_MHDI[[#This Row],[Territorialidades]],(FIND("/",tb_MHDI[[#This Row],[Territorialidades]])-2))</f>
        <v>Orós</v>
      </c>
      <c r="C3464" s="8" t="str">
        <f>LEFT(RIGHT(tb_MHDI[[#This Row],[Territorialidades]],3),2)</f>
        <v>CE</v>
      </c>
      <c r="D3464" s="8" t="str">
        <f>CONCATENATE(tb_MHDI[[#This Row],[Município]],"/",tb_MHDI[[#This Row],[UF]])</f>
        <v>Orós/CE</v>
      </c>
      <c r="E3464" s="8">
        <v>0.63600000000000001</v>
      </c>
      <c r="F3464" s="8">
        <v>0.58199999999999996</v>
      </c>
      <c r="G3464" s="8">
        <v>0.79300000000000004</v>
      </c>
      <c r="H3464" s="8">
        <v>0.55700000000000005</v>
      </c>
      <c r="I3464" s="9">
        <f>_xlfn.NUMBERVALUE(INDEX(tb_SVI[],MATCH(tb_MHDI[[#This Row],[mun_uf]],tb_SVI[city_name_uf],0),7),".")</f>
        <v>2010</v>
      </c>
    </row>
    <row r="3465" spans="1:9" x14ac:dyDescent="0.25">
      <c r="A3465" s="8" t="s">
        <v>15501</v>
      </c>
      <c r="B3465" s="8" t="str">
        <f>LEFT(tb_MHDI[[#This Row],[Territorialidades]],(FIND("/",tb_MHDI[[#This Row],[Territorialidades]])-2))</f>
        <v>Ortigueira</v>
      </c>
      <c r="C3465" s="8" t="str">
        <f>LEFT(RIGHT(tb_MHDI[[#This Row],[Territorialidades]],3),2)</f>
        <v>PR</v>
      </c>
      <c r="D3465" s="8" t="str">
        <f>CONCATENATE(tb_MHDI[[#This Row],[Município]],"/",tb_MHDI[[#This Row],[UF]])</f>
        <v>Ortigueira/PR</v>
      </c>
      <c r="E3465" s="8">
        <v>0.60899999999999999</v>
      </c>
      <c r="F3465" s="8">
        <v>0.63200000000000001</v>
      </c>
      <c r="G3465" s="8">
        <v>0.81100000000000005</v>
      </c>
      <c r="H3465" s="8">
        <v>0.441</v>
      </c>
      <c r="I3465" s="9">
        <f>_xlfn.NUMBERVALUE(INDEX(tb_SVI[],MATCH(tb_MHDI[[#This Row],[mun_uf]],tb_SVI[city_name_uf],0),7),".")</f>
        <v>2010</v>
      </c>
    </row>
    <row r="3466" spans="1:9" x14ac:dyDescent="0.25">
      <c r="A3466" s="8" t="s">
        <v>15502</v>
      </c>
      <c r="B3466" s="8" t="str">
        <f>LEFT(tb_MHDI[[#This Row],[Territorialidades]],(FIND("/",tb_MHDI[[#This Row],[Territorialidades]])-2))</f>
        <v>Osasco</v>
      </c>
      <c r="C3466" s="8" t="str">
        <f>LEFT(RIGHT(tb_MHDI[[#This Row],[Territorialidades]],3),2)</f>
        <v>SP</v>
      </c>
      <c r="D3466" s="8" t="str">
        <f>CONCATENATE(tb_MHDI[[#This Row],[Município]],"/",tb_MHDI[[#This Row],[UF]])</f>
        <v>Osasco/SP</v>
      </c>
      <c r="E3466" s="8">
        <v>0.77600000000000002</v>
      </c>
      <c r="F3466" s="8">
        <v>0.77600000000000002</v>
      </c>
      <c r="G3466" s="8">
        <v>0.84</v>
      </c>
      <c r="H3466" s="8">
        <v>0.71799999999999997</v>
      </c>
      <c r="I3466" s="9">
        <f>_xlfn.NUMBERVALUE(INDEX(tb_SVI[],MATCH(tb_MHDI[[#This Row],[mun_uf]],tb_SVI[city_name_uf],0),7),".")</f>
        <v>2010</v>
      </c>
    </row>
    <row r="3467" spans="1:9" x14ac:dyDescent="0.25">
      <c r="A3467" s="8" t="s">
        <v>15503</v>
      </c>
      <c r="B3467" s="8" t="str">
        <f>LEFT(tb_MHDI[[#This Row],[Territorialidades]],(FIND("/",tb_MHDI[[#This Row],[Territorialidades]])-2))</f>
        <v>Oscar Bressane</v>
      </c>
      <c r="C3467" s="8" t="str">
        <f>LEFT(RIGHT(tb_MHDI[[#This Row],[Territorialidades]],3),2)</f>
        <v>SP</v>
      </c>
      <c r="D3467" s="8" t="str">
        <f>CONCATENATE(tb_MHDI[[#This Row],[Município]],"/",tb_MHDI[[#This Row],[UF]])</f>
        <v>Oscar Bressane/SP</v>
      </c>
      <c r="E3467" s="8">
        <v>0.749</v>
      </c>
      <c r="F3467" s="8">
        <v>0.71299999999999997</v>
      </c>
      <c r="G3467" s="8">
        <v>0.82299999999999995</v>
      </c>
      <c r="H3467" s="8">
        <v>0.71499999999999997</v>
      </c>
      <c r="I3467" s="9">
        <f>_xlfn.NUMBERVALUE(INDEX(tb_SVI[],MATCH(tb_MHDI[[#This Row],[mun_uf]],tb_SVI[city_name_uf],0),7),".")</f>
        <v>2010</v>
      </c>
    </row>
    <row r="3468" spans="1:9" x14ac:dyDescent="0.25">
      <c r="A3468" s="8" t="s">
        <v>15504</v>
      </c>
      <c r="B3468" s="8" t="str">
        <f>LEFT(tb_MHDI[[#This Row],[Territorialidades]],(FIND("/",tb_MHDI[[#This Row],[Territorialidades]])-2))</f>
        <v>Osório</v>
      </c>
      <c r="C3468" s="8" t="str">
        <f>LEFT(RIGHT(tb_MHDI[[#This Row],[Territorialidades]],3),2)</f>
        <v>RS</v>
      </c>
      <c r="D3468" s="8" t="str">
        <f>CONCATENATE(tb_MHDI[[#This Row],[Município]],"/",tb_MHDI[[#This Row],[UF]])</f>
        <v>Osório/RS</v>
      </c>
      <c r="E3468" s="8">
        <v>0.751</v>
      </c>
      <c r="F3468" s="8">
        <v>0.76900000000000002</v>
      </c>
      <c r="G3468" s="8">
        <v>0.85299999999999998</v>
      </c>
      <c r="H3468" s="8">
        <v>0.64600000000000002</v>
      </c>
      <c r="I3468" s="9">
        <f>_xlfn.NUMBERVALUE(INDEX(tb_SVI[],MATCH(tb_MHDI[[#This Row],[mun_uf]],tb_SVI[city_name_uf],0),7),".")</f>
        <v>2010</v>
      </c>
    </row>
    <row r="3469" spans="1:9" x14ac:dyDescent="0.25">
      <c r="A3469" s="8" t="s">
        <v>15505</v>
      </c>
      <c r="B3469" s="8" t="str">
        <f>LEFT(tb_MHDI[[#This Row],[Territorialidades]],(FIND("/",tb_MHDI[[#This Row],[Territorialidades]])-2))</f>
        <v>Osvaldo Cruz</v>
      </c>
      <c r="C3469" s="8" t="str">
        <f>LEFT(RIGHT(tb_MHDI[[#This Row],[Territorialidades]],3),2)</f>
        <v>SP</v>
      </c>
      <c r="D3469" s="8" t="str">
        <f>CONCATENATE(tb_MHDI[[#This Row],[Município]],"/",tb_MHDI[[#This Row],[UF]])</f>
        <v>Osvaldo Cruz/SP</v>
      </c>
      <c r="E3469" s="8">
        <v>0.76200000000000001</v>
      </c>
      <c r="F3469" s="8">
        <v>0.74</v>
      </c>
      <c r="G3469" s="8">
        <v>0.83699999999999997</v>
      </c>
      <c r="H3469" s="8">
        <v>0.71299999999999997</v>
      </c>
      <c r="I3469" s="9">
        <f>_xlfn.NUMBERVALUE(INDEX(tb_SVI[],MATCH(tb_MHDI[[#This Row],[mun_uf]],tb_SVI[city_name_uf],0),7),".")</f>
        <v>2010</v>
      </c>
    </row>
    <row r="3470" spans="1:9" x14ac:dyDescent="0.25">
      <c r="A3470" s="8" t="s">
        <v>15506</v>
      </c>
      <c r="B3470" s="8" t="str">
        <f>LEFT(tb_MHDI[[#This Row],[Territorialidades]],(FIND("/",tb_MHDI[[#This Row],[Territorialidades]])-2))</f>
        <v>Otacílio Costa</v>
      </c>
      <c r="C3470" s="8" t="str">
        <f>LEFT(RIGHT(tb_MHDI[[#This Row],[Territorialidades]],3),2)</f>
        <v>SC</v>
      </c>
      <c r="D3470" s="8" t="str">
        <f>CONCATENATE(tb_MHDI[[#This Row],[Município]],"/",tb_MHDI[[#This Row],[UF]])</f>
        <v>Otacílio Costa/SC</v>
      </c>
      <c r="E3470" s="8">
        <v>0.74</v>
      </c>
      <c r="F3470" s="8">
        <v>0.71299999999999997</v>
      </c>
      <c r="G3470" s="8">
        <v>0.83499999999999996</v>
      </c>
      <c r="H3470" s="8">
        <v>0.68100000000000005</v>
      </c>
      <c r="I3470" s="9">
        <f>_xlfn.NUMBERVALUE(INDEX(tb_SVI[],MATCH(tb_MHDI[[#This Row],[mun_uf]],tb_SVI[city_name_uf],0),7),".")</f>
        <v>2010</v>
      </c>
    </row>
    <row r="3471" spans="1:9" x14ac:dyDescent="0.25">
      <c r="A3471" s="8" t="s">
        <v>15507</v>
      </c>
      <c r="B3471" s="8" t="str">
        <f>LEFT(tb_MHDI[[#This Row],[Territorialidades]],(FIND("/",tb_MHDI[[#This Row],[Territorialidades]])-2))</f>
        <v>Ourém</v>
      </c>
      <c r="C3471" s="8" t="str">
        <f>LEFT(RIGHT(tb_MHDI[[#This Row],[Territorialidades]],3),2)</f>
        <v>PA</v>
      </c>
      <c r="D3471" s="8" t="str">
        <f>CONCATENATE(tb_MHDI[[#This Row],[Município]],"/",tb_MHDI[[#This Row],[UF]])</f>
        <v>Ourém/PA</v>
      </c>
      <c r="E3471" s="8">
        <v>0.56799999999999995</v>
      </c>
      <c r="F3471" s="8">
        <v>0.57499999999999996</v>
      </c>
      <c r="G3471" s="8">
        <v>0.72699999999999998</v>
      </c>
      <c r="H3471" s="8">
        <v>0.438</v>
      </c>
      <c r="I3471" s="9">
        <f>_xlfn.NUMBERVALUE(INDEX(tb_SVI[],MATCH(tb_MHDI[[#This Row],[mun_uf]],tb_SVI[city_name_uf],0),7),".")</f>
        <v>2010</v>
      </c>
    </row>
    <row r="3472" spans="1:9" x14ac:dyDescent="0.25">
      <c r="A3472" s="8" t="s">
        <v>15508</v>
      </c>
      <c r="B3472" s="8" t="str">
        <f>LEFT(tb_MHDI[[#This Row],[Territorialidades]],(FIND("/",tb_MHDI[[#This Row],[Territorialidades]])-2))</f>
        <v>Ouriçangas</v>
      </c>
      <c r="C3472" s="8" t="str">
        <f>LEFT(RIGHT(tb_MHDI[[#This Row],[Territorialidades]],3),2)</f>
        <v>BA</v>
      </c>
      <c r="D3472" s="8" t="str">
        <f>CONCATENATE(tb_MHDI[[#This Row],[Município]],"/",tb_MHDI[[#This Row],[UF]])</f>
        <v>Ouriçangas/BA</v>
      </c>
      <c r="E3472" s="8">
        <v>0.60699999999999998</v>
      </c>
      <c r="F3472" s="8">
        <v>0.57199999999999995</v>
      </c>
      <c r="G3472" s="8">
        <v>0.77900000000000003</v>
      </c>
      <c r="H3472" s="8">
        <v>0.503</v>
      </c>
      <c r="I3472" s="9">
        <f>_xlfn.NUMBERVALUE(INDEX(tb_SVI[],MATCH(tb_MHDI[[#This Row],[mun_uf]],tb_SVI[city_name_uf],0),7),".")</f>
        <v>2010</v>
      </c>
    </row>
    <row r="3473" spans="1:9" x14ac:dyDescent="0.25">
      <c r="A3473" s="8" t="s">
        <v>15509</v>
      </c>
      <c r="B3473" s="8" t="str">
        <f>LEFT(tb_MHDI[[#This Row],[Territorialidades]],(FIND("/",tb_MHDI[[#This Row],[Territorialidades]])-2))</f>
        <v>Ouricuri</v>
      </c>
      <c r="C3473" s="8" t="str">
        <f>LEFT(RIGHT(tb_MHDI[[#This Row],[Territorialidades]],3),2)</f>
        <v>PE</v>
      </c>
      <c r="D3473" s="8" t="str">
        <f>CONCATENATE(tb_MHDI[[#This Row],[Município]],"/",tb_MHDI[[#This Row],[UF]])</f>
        <v>Ouricuri/PE</v>
      </c>
      <c r="E3473" s="8">
        <v>0.57199999999999995</v>
      </c>
      <c r="F3473" s="8">
        <v>0.57799999999999996</v>
      </c>
      <c r="G3473" s="8">
        <v>0.77300000000000002</v>
      </c>
      <c r="H3473" s="8">
        <v>0.41899999999999998</v>
      </c>
      <c r="I3473" s="9">
        <f>_xlfn.NUMBERVALUE(INDEX(tb_SVI[],MATCH(tb_MHDI[[#This Row],[mun_uf]],tb_SVI[city_name_uf],0),7),".")</f>
        <v>2010</v>
      </c>
    </row>
    <row r="3474" spans="1:9" x14ac:dyDescent="0.25">
      <c r="A3474" s="8" t="s">
        <v>15510</v>
      </c>
      <c r="B3474" s="8" t="str">
        <f>LEFT(tb_MHDI[[#This Row],[Territorialidades]],(FIND("/",tb_MHDI[[#This Row],[Territorialidades]])-2))</f>
        <v>Ourilândia do Norte</v>
      </c>
      <c r="C3474" s="8" t="str">
        <f>LEFT(RIGHT(tb_MHDI[[#This Row],[Territorialidades]],3),2)</f>
        <v>PA</v>
      </c>
      <c r="D3474" s="8" t="str">
        <f>CONCATENATE(tb_MHDI[[#This Row],[Município]],"/",tb_MHDI[[#This Row],[UF]])</f>
        <v>Ourilândia do Norte/PA</v>
      </c>
      <c r="E3474" s="8">
        <v>0.624</v>
      </c>
      <c r="F3474" s="8">
        <v>0.65300000000000002</v>
      </c>
      <c r="G3474" s="8">
        <v>0.79500000000000004</v>
      </c>
      <c r="H3474" s="8">
        <v>0.46700000000000003</v>
      </c>
      <c r="I3474" s="9">
        <f>_xlfn.NUMBERVALUE(INDEX(tb_SVI[],MATCH(tb_MHDI[[#This Row],[mun_uf]],tb_SVI[city_name_uf],0),7),".")</f>
        <v>2010</v>
      </c>
    </row>
    <row r="3475" spans="1:9" x14ac:dyDescent="0.25">
      <c r="A3475" s="8" t="s">
        <v>15511</v>
      </c>
      <c r="B3475" s="8" t="str">
        <f>LEFT(tb_MHDI[[#This Row],[Territorialidades]],(FIND("/",tb_MHDI[[#This Row],[Territorialidades]])-2))</f>
        <v>Ourinhos</v>
      </c>
      <c r="C3475" s="8" t="str">
        <f>LEFT(RIGHT(tb_MHDI[[#This Row],[Territorialidades]],3),2)</f>
        <v>SP</v>
      </c>
      <c r="D3475" s="8" t="str">
        <f>CONCATENATE(tb_MHDI[[#This Row],[Município]],"/",tb_MHDI[[#This Row],[UF]])</f>
        <v>Ourinhos/SP</v>
      </c>
      <c r="E3475" s="8">
        <v>0.77800000000000002</v>
      </c>
      <c r="F3475" s="8">
        <v>0.753</v>
      </c>
      <c r="G3475" s="8">
        <v>0.85899999999999999</v>
      </c>
      <c r="H3475" s="8">
        <v>0.72699999999999998</v>
      </c>
      <c r="I3475" s="9">
        <f>_xlfn.NUMBERVALUE(INDEX(tb_SVI[],MATCH(tb_MHDI[[#This Row],[mun_uf]],tb_SVI[city_name_uf],0),7),".")</f>
        <v>2010</v>
      </c>
    </row>
    <row r="3476" spans="1:9" x14ac:dyDescent="0.25">
      <c r="A3476" s="8" t="s">
        <v>15512</v>
      </c>
      <c r="B3476" s="8" t="str">
        <f>LEFT(tb_MHDI[[#This Row],[Territorialidades]],(FIND("/",tb_MHDI[[#This Row],[Territorialidades]])-2))</f>
        <v>Ourizona</v>
      </c>
      <c r="C3476" s="8" t="str">
        <f>LEFT(RIGHT(tb_MHDI[[#This Row],[Territorialidades]],3),2)</f>
        <v>PR</v>
      </c>
      <c r="D3476" s="8" t="str">
        <f>CONCATENATE(tb_MHDI[[#This Row],[Município]],"/",tb_MHDI[[#This Row],[UF]])</f>
        <v>Ourizona/PR</v>
      </c>
      <c r="E3476" s="8">
        <v>0.72</v>
      </c>
      <c r="F3476" s="8">
        <v>0.72099999999999997</v>
      </c>
      <c r="G3476" s="8">
        <v>0.80300000000000005</v>
      </c>
      <c r="H3476" s="8">
        <v>0.64400000000000002</v>
      </c>
      <c r="I3476" s="9">
        <f>_xlfn.NUMBERVALUE(INDEX(tb_SVI[],MATCH(tb_MHDI[[#This Row],[mun_uf]],tb_SVI[city_name_uf],0),7),".")</f>
        <v>2010</v>
      </c>
    </row>
    <row r="3477" spans="1:9" x14ac:dyDescent="0.25">
      <c r="A3477" s="8" t="s">
        <v>15513</v>
      </c>
      <c r="B3477" s="8" t="str">
        <f>LEFT(tb_MHDI[[#This Row],[Territorialidades]],(FIND("/",tb_MHDI[[#This Row],[Territorialidades]])-2))</f>
        <v>Ouro Branco</v>
      </c>
      <c r="C3477" s="8" t="str">
        <f>LEFT(RIGHT(tb_MHDI[[#This Row],[Territorialidades]],3),2)</f>
        <v>AL</v>
      </c>
      <c r="D3477" s="8" t="str">
        <f>CONCATENATE(tb_MHDI[[#This Row],[Município]],"/",tb_MHDI[[#This Row],[UF]])</f>
        <v>Ouro Branco/AL</v>
      </c>
      <c r="E3477" s="8">
        <v>0.54700000000000004</v>
      </c>
      <c r="F3477" s="8">
        <v>0.53800000000000003</v>
      </c>
      <c r="G3477" s="8">
        <v>0.7</v>
      </c>
      <c r="H3477" s="8">
        <v>0.434</v>
      </c>
      <c r="I3477" s="9">
        <f>_xlfn.NUMBERVALUE(INDEX(tb_SVI[],MATCH(tb_MHDI[[#This Row],[mun_uf]],tb_SVI[city_name_uf],0),7),".")</f>
        <v>2010</v>
      </c>
    </row>
    <row r="3478" spans="1:9" x14ac:dyDescent="0.25">
      <c r="A3478" s="8" t="s">
        <v>15514</v>
      </c>
      <c r="B3478" s="8" t="str">
        <f>LEFT(tb_MHDI[[#This Row],[Territorialidades]],(FIND("/",tb_MHDI[[#This Row],[Territorialidades]])-2))</f>
        <v>Ouro Branco</v>
      </c>
      <c r="C3478" s="8" t="str">
        <f>LEFT(RIGHT(tb_MHDI[[#This Row],[Territorialidades]],3),2)</f>
        <v>MG</v>
      </c>
      <c r="D3478" s="8" t="str">
        <f>CONCATENATE(tb_MHDI[[#This Row],[Município]],"/",tb_MHDI[[#This Row],[UF]])</f>
        <v>Ouro Branco/MG</v>
      </c>
      <c r="E3478" s="8">
        <v>0.76400000000000001</v>
      </c>
      <c r="F3478" s="8">
        <v>0.753</v>
      </c>
      <c r="G3478" s="8">
        <v>0.872</v>
      </c>
      <c r="H3478" s="8">
        <v>0.68</v>
      </c>
      <c r="I3478" s="9">
        <f>_xlfn.NUMBERVALUE(INDEX(tb_SVI[],MATCH(tb_MHDI[[#This Row],[mun_uf]],tb_SVI[city_name_uf],0),7),".")</f>
        <v>2010</v>
      </c>
    </row>
    <row r="3479" spans="1:9" x14ac:dyDescent="0.25">
      <c r="A3479" s="8" t="s">
        <v>15515</v>
      </c>
      <c r="B3479" s="8" t="str">
        <f>LEFT(tb_MHDI[[#This Row],[Territorialidades]],(FIND("/",tb_MHDI[[#This Row],[Territorialidades]])-2))</f>
        <v>Ouro Branco</v>
      </c>
      <c r="C3479" s="8" t="str">
        <f>LEFT(RIGHT(tb_MHDI[[#This Row],[Territorialidades]],3),2)</f>
        <v>RN</v>
      </c>
      <c r="D3479" s="8" t="str">
        <f>CONCATENATE(tb_MHDI[[#This Row],[Município]],"/",tb_MHDI[[#This Row],[UF]])</f>
        <v>Ouro Branco/RN</v>
      </c>
      <c r="E3479" s="8">
        <v>0.64500000000000002</v>
      </c>
      <c r="F3479" s="8">
        <v>0.61</v>
      </c>
      <c r="G3479" s="8">
        <v>0.78900000000000003</v>
      </c>
      <c r="H3479" s="8">
        <v>0.55800000000000005</v>
      </c>
      <c r="I3479" s="9">
        <f>_xlfn.NUMBERVALUE(INDEX(tb_SVI[],MATCH(tb_MHDI[[#This Row],[mun_uf]],tb_SVI[city_name_uf],0),7),".")</f>
        <v>2010</v>
      </c>
    </row>
    <row r="3480" spans="1:9" x14ac:dyDescent="0.25">
      <c r="A3480" s="8" t="s">
        <v>15516</v>
      </c>
      <c r="B3480" s="8" t="str">
        <f>LEFT(tb_MHDI[[#This Row],[Territorialidades]],(FIND("/",tb_MHDI[[#This Row],[Territorialidades]])-2))</f>
        <v>Ouroeste</v>
      </c>
      <c r="C3480" s="8" t="str">
        <f>LEFT(RIGHT(tb_MHDI[[#This Row],[Territorialidades]],3),2)</f>
        <v>SP</v>
      </c>
      <c r="D3480" s="8" t="str">
        <f>CONCATENATE(tb_MHDI[[#This Row],[Município]],"/",tb_MHDI[[#This Row],[UF]])</f>
        <v>Ouroeste/SP</v>
      </c>
      <c r="E3480" s="8">
        <v>0.77</v>
      </c>
      <c r="F3480" s="8">
        <v>0.71699999999999997</v>
      </c>
      <c r="G3480" s="8">
        <v>0.86599999999999999</v>
      </c>
      <c r="H3480" s="8">
        <v>0.73599999999999999</v>
      </c>
      <c r="I3480" s="9">
        <f>_xlfn.NUMBERVALUE(INDEX(tb_SVI[],MATCH(tb_MHDI[[#This Row],[mun_uf]],tb_SVI[city_name_uf],0),7),".")</f>
        <v>2010</v>
      </c>
    </row>
    <row r="3481" spans="1:9" x14ac:dyDescent="0.25">
      <c r="A3481" s="8" t="s">
        <v>15517</v>
      </c>
      <c r="B3481" s="8" t="str">
        <f>LEFT(tb_MHDI[[#This Row],[Territorialidades]],(FIND("/",tb_MHDI[[#This Row],[Territorialidades]])-2))</f>
        <v>Ouro Fino</v>
      </c>
      <c r="C3481" s="8" t="str">
        <f>LEFT(RIGHT(tb_MHDI[[#This Row],[Territorialidades]],3),2)</f>
        <v>MG</v>
      </c>
      <c r="D3481" s="8" t="str">
        <f>CONCATENATE(tb_MHDI[[#This Row],[Município]],"/",tb_MHDI[[#This Row],[UF]])</f>
        <v>Ouro Fino/MG</v>
      </c>
      <c r="E3481" s="8">
        <v>0.72199999999999998</v>
      </c>
      <c r="F3481" s="8">
        <v>0.70299999999999996</v>
      </c>
      <c r="G3481" s="8">
        <v>0.86099999999999999</v>
      </c>
      <c r="H3481" s="8">
        <v>0.622</v>
      </c>
      <c r="I3481" s="9">
        <f>_xlfn.NUMBERVALUE(INDEX(tb_SVI[],MATCH(tb_MHDI[[#This Row],[mun_uf]],tb_SVI[city_name_uf],0),7),".")</f>
        <v>2010</v>
      </c>
    </row>
    <row r="3482" spans="1:9" x14ac:dyDescent="0.25">
      <c r="A3482" s="8" t="s">
        <v>15518</v>
      </c>
      <c r="B3482" s="8" t="str">
        <f>LEFT(tb_MHDI[[#This Row],[Territorialidades]],(FIND("/",tb_MHDI[[#This Row],[Territorialidades]])-2))</f>
        <v>Ourolândia</v>
      </c>
      <c r="C3482" s="8" t="str">
        <f>LEFT(RIGHT(tb_MHDI[[#This Row],[Territorialidades]],3),2)</f>
        <v>BA</v>
      </c>
      <c r="D3482" s="8" t="str">
        <f>CONCATENATE(tb_MHDI[[#This Row],[Município]],"/",tb_MHDI[[#This Row],[UF]])</f>
        <v>Ourolândia/BA</v>
      </c>
      <c r="E3482" s="8">
        <v>0.56000000000000005</v>
      </c>
      <c r="F3482" s="8">
        <v>0.54700000000000004</v>
      </c>
      <c r="G3482" s="8">
        <v>0.70099999999999996</v>
      </c>
      <c r="H3482" s="8">
        <v>0.45900000000000002</v>
      </c>
      <c r="I3482" s="9">
        <f>_xlfn.NUMBERVALUE(INDEX(tb_SVI[],MATCH(tb_MHDI[[#This Row],[mun_uf]],tb_SVI[city_name_uf],0),7),".")</f>
        <v>2010</v>
      </c>
    </row>
    <row r="3483" spans="1:9" x14ac:dyDescent="0.25">
      <c r="A3483" s="8" t="s">
        <v>15519</v>
      </c>
      <c r="B3483" s="8" t="str">
        <f>LEFT(tb_MHDI[[#This Row],[Territorialidades]],(FIND("/",tb_MHDI[[#This Row],[Territorialidades]])-2))</f>
        <v>Ouro Preto do Oeste</v>
      </c>
      <c r="C3483" s="8" t="str">
        <f>LEFT(RIGHT(tb_MHDI[[#This Row],[Territorialidades]],3),2)</f>
        <v>RO</v>
      </c>
      <c r="D3483" s="8" t="str">
        <f>CONCATENATE(tb_MHDI[[#This Row],[Município]],"/",tb_MHDI[[#This Row],[UF]])</f>
        <v>Ouro Preto do Oeste/RO</v>
      </c>
      <c r="E3483" s="8">
        <v>0.68200000000000005</v>
      </c>
      <c r="F3483" s="8">
        <v>0.68700000000000006</v>
      </c>
      <c r="G3483" s="8">
        <v>0.81200000000000006</v>
      </c>
      <c r="H3483" s="8">
        <v>0.56899999999999995</v>
      </c>
      <c r="I3483" s="9">
        <f>_xlfn.NUMBERVALUE(INDEX(tb_SVI[],MATCH(tb_MHDI[[#This Row],[mun_uf]],tb_SVI[city_name_uf],0),7),".")</f>
        <v>2010</v>
      </c>
    </row>
    <row r="3484" spans="1:9" x14ac:dyDescent="0.25">
      <c r="A3484" s="8" t="s">
        <v>15520</v>
      </c>
      <c r="B3484" s="8" t="str">
        <f>LEFT(tb_MHDI[[#This Row],[Territorialidades]],(FIND("/",tb_MHDI[[#This Row],[Territorialidades]])-2))</f>
        <v>Ouro Preto</v>
      </c>
      <c r="C3484" s="8" t="str">
        <f>LEFT(RIGHT(tb_MHDI[[#This Row],[Territorialidades]],3),2)</f>
        <v>MG</v>
      </c>
      <c r="D3484" s="8" t="str">
        <f>CONCATENATE(tb_MHDI[[#This Row],[Município]],"/",tb_MHDI[[#This Row],[UF]])</f>
        <v>Ouro Preto/MG</v>
      </c>
      <c r="E3484" s="8">
        <v>0.74099999999999999</v>
      </c>
      <c r="F3484" s="8">
        <v>0.72099999999999997</v>
      </c>
      <c r="G3484" s="8">
        <v>0.83399999999999996</v>
      </c>
      <c r="H3484" s="8">
        <v>0.67700000000000005</v>
      </c>
      <c r="I3484" s="9">
        <f>_xlfn.NUMBERVALUE(INDEX(tb_SVI[],MATCH(tb_MHDI[[#This Row],[mun_uf]],tb_SVI[city_name_uf],0),7),".")</f>
        <v>2010</v>
      </c>
    </row>
    <row r="3485" spans="1:9" x14ac:dyDescent="0.25">
      <c r="A3485" s="8" t="s">
        <v>15521</v>
      </c>
      <c r="B3485" s="8" t="str">
        <f>LEFT(tb_MHDI[[#This Row],[Territorialidades]],(FIND("/",tb_MHDI[[#This Row],[Territorialidades]])-2))</f>
        <v>Ouro</v>
      </c>
      <c r="C3485" s="8" t="str">
        <f>LEFT(RIGHT(tb_MHDI[[#This Row],[Territorialidades]],3),2)</f>
        <v>SC</v>
      </c>
      <c r="D3485" s="8" t="str">
        <f>CONCATENATE(tb_MHDI[[#This Row],[Município]],"/",tb_MHDI[[#This Row],[UF]])</f>
        <v>Ouro/SC</v>
      </c>
      <c r="E3485" s="8">
        <v>0.77400000000000002</v>
      </c>
      <c r="F3485" s="8">
        <v>0.77400000000000002</v>
      </c>
      <c r="G3485" s="8">
        <v>0.88400000000000001</v>
      </c>
      <c r="H3485" s="8">
        <v>0.67700000000000005</v>
      </c>
      <c r="I3485" s="9">
        <f>_xlfn.NUMBERVALUE(INDEX(tb_SVI[],MATCH(tb_MHDI[[#This Row],[mun_uf]],tb_SVI[city_name_uf],0),7),".")</f>
        <v>2010</v>
      </c>
    </row>
    <row r="3486" spans="1:9" x14ac:dyDescent="0.25">
      <c r="A3486" s="8" t="s">
        <v>15522</v>
      </c>
      <c r="B3486" s="8" t="str">
        <f>LEFT(tb_MHDI[[#This Row],[Territorialidades]],(FIND("/",tb_MHDI[[#This Row],[Territorialidades]])-2))</f>
        <v>Ouro Velho</v>
      </c>
      <c r="C3486" s="8" t="str">
        <f>LEFT(RIGHT(tb_MHDI[[#This Row],[Territorialidades]],3),2)</f>
        <v>PB</v>
      </c>
      <c r="D3486" s="8" t="str">
        <f>CONCATENATE(tb_MHDI[[#This Row],[Município]],"/",tb_MHDI[[#This Row],[UF]])</f>
        <v>Ouro Velho/PB</v>
      </c>
      <c r="E3486" s="8">
        <v>0.61399999999999999</v>
      </c>
      <c r="F3486" s="8">
        <v>0.58499999999999996</v>
      </c>
      <c r="G3486" s="8">
        <v>0.76400000000000001</v>
      </c>
      <c r="H3486" s="8">
        <v>0.51800000000000002</v>
      </c>
      <c r="I3486" s="9">
        <f>_xlfn.NUMBERVALUE(INDEX(tb_SVI[],MATCH(tb_MHDI[[#This Row],[mun_uf]],tb_SVI[city_name_uf],0),7),".")</f>
        <v>2010</v>
      </c>
    </row>
    <row r="3487" spans="1:9" x14ac:dyDescent="0.25">
      <c r="A3487" s="8" t="s">
        <v>15523</v>
      </c>
      <c r="B3487" s="8" t="str">
        <f>LEFT(tb_MHDI[[#This Row],[Territorialidades]],(FIND("/",tb_MHDI[[#This Row],[Territorialidades]])-2))</f>
        <v>Ouro Verde de Goiás</v>
      </c>
      <c r="C3487" s="8" t="str">
        <f>LEFT(RIGHT(tb_MHDI[[#This Row],[Territorialidades]],3),2)</f>
        <v>GO</v>
      </c>
      <c r="D3487" s="8" t="str">
        <f>CONCATENATE(tb_MHDI[[#This Row],[Município]],"/",tb_MHDI[[#This Row],[UF]])</f>
        <v>Ouro Verde de Goiás/GO</v>
      </c>
      <c r="E3487" s="8">
        <v>0.71899999999999997</v>
      </c>
      <c r="F3487" s="8">
        <v>0.67200000000000004</v>
      </c>
      <c r="G3487" s="8">
        <v>0.82099999999999995</v>
      </c>
      <c r="H3487" s="8">
        <v>0.67400000000000004</v>
      </c>
      <c r="I3487" s="9">
        <f>_xlfn.NUMBERVALUE(INDEX(tb_SVI[],MATCH(tb_MHDI[[#This Row],[mun_uf]],tb_SVI[city_name_uf],0),7),".")</f>
        <v>2010</v>
      </c>
    </row>
    <row r="3488" spans="1:9" x14ac:dyDescent="0.25">
      <c r="A3488" s="8" t="s">
        <v>15524</v>
      </c>
      <c r="B3488" s="8" t="str">
        <f>LEFT(tb_MHDI[[#This Row],[Territorialidades]],(FIND("/",tb_MHDI[[#This Row],[Territorialidades]])-2))</f>
        <v>Ouro Verde de Minas</v>
      </c>
      <c r="C3488" s="8" t="str">
        <f>LEFT(RIGHT(tb_MHDI[[#This Row],[Territorialidades]],3),2)</f>
        <v>MG</v>
      </c>
      <c r="D3488" s="8" t="str">
        <f>CONCATENATE(tb_MHDI[[#This Row],[Município]],"/",tb_MHDI[[#This Row],[UF]])</f>
        <v>Ouro Verde de Minas/MG</v>
      </c>
      <c r="E3488" s="8">
        <v>0.59499999999999997</v>
      </c>
      <c r="F3488" s="8">
        <v>0.58199999999999996</v>
      </c>
      <c r="G3488" s="8">
        <v>0.78900000000000003</v>
      </c>
      <c r="H3488" s="8">
        <v>0.45900000000000002</v>
      </c>
      <c r="I3488" s="9">
        <f>_xlfn.NUMBERVALUE(INDEX(tb_SVI[],MATCH(tb_MHDI[[#This Row],[mun_uf]],tb_SVI[city_name_uf],0),7),".")</f>
        <v>2010</v>
      </c>
    </row>
    <row r="3489" spans="1:9" x14ac:dyDescent="0.25">
      <c r="A3489" s="8" t="s">
        <v>15525</v>
      </c>
      <c r="B3489" s="8" t="str">
        <f>LEFT(tb_MHDI[[#This Row],[Territorialidades]],(FIND("/",tb_MHDI[[#This Row],[Territorialidades]])-2))</f>
        <v>Ouro Verde do Oeste</v>
      </c>
      <c r="C3489" s="8" t="str">
        <f>LEFT(RIGHT(tb_MHDI[[#This Row],[Territorialidades]],3),2)</f>
        <v>PR</v>
      </c>
      <c r="D3489" s="8" t="str">
        <f>CONCATENATE(tb_MHDI[[#This Row],[Município]],"/",tb_MHDI[[#This Row],[UF]])</f>
        <v>Ouro Verde do Oeste/PR</v>
      </c>
      <c r="E3489" s="8">
        <v>0.70899999999999996</v>
      </c>
      <c r="F3489" s="8">
        <v>0.68799999999999994</v>
      </c>
      <c r="G3489" s="8">
        <v>0.81699999999999995</v>
      </c>
      <c r="H3489" s="8">
        <v>0.63400000000000001</v>
      </c>
      <c r="I3489" s="9">
        <f>_xlfn.NUMBERVALUE(INDEX(tb_SVI[],MATCH(tb_MHDI[[#This Row],[mun_uf]],tb_SVI[city_name_uf],0),7),".")</f>
        <v>2010</v>
      </c>
    </row>
    <row r="3490" spans="1:9" x14ac:dyDescent="0.25">
      <c r="A3490" s="8" t="s">
        <v>15526</v>
      </c>
      <c r="B3490" s="8" t="str">
        <f>LEFT(tb_MHDI[[#This Row],[Territorialidades]],(FIND("/",tb_MHDI[[#This Row],[Territorialidades]])-2))</f>
        <v>Ouro Verde</v>
      </c>
      <c r="C3490" s="8" t="str">
        <f>LEFT(RIGHT(tb_MHDI[[#This Row],[Territorialidades]],3),2)</f>
        <v>SC</v>
      </c>
      <c r="D3490" s="8" t="str">
        <f>CONCATENATE(tb_MHDI[[#This Row],[Município]],"/",tb_MHDI[[#This Row],[UF]])</f>
        <v>Ouro Verde/SC</v>
      </c>
      <c r="E3490" s="8">
        <v>0.69499999999999995</v>
      </c>
      <c r="F3490" s="8">
        <v>0.69599999999999995</v>
      </c>
      <c r="G3490" s="8">
        <v>0.79</v>
      </c>
      <c r="H3490" s="8">
        <v>0.61099999999999999</v>
      </c>
      <c r="I3490" s="9">
        <f>_xlfn.NUMBERVALUE(INDEX(tb_SVI[],MATCH(tb_MHDI[[#This Row],[mun_uf]],tb_SVI[city_name_uf],0),7),".")</f>
        <v>2010</v>
      </c>
    </row>
    <row r="3491" spans="1:9" x14ac:dyDescent="0.25">
      <c r="A3491" s="8" t="s">
        <v>15527</v>
      </c>
      <c r="B3491" s="8" t="str">
        <f>LEFT(tb_MHDI[[#This Row],[Territorialidades]],(FIND("/",tb_MHDI[[#This Row],[Territorialidades]])-2))</f>
        <v>Ouro Verde</v>
      </c>
      <c r="C3491" s="8" t="str">
        <f>LEFT(RIGHT(tb_MHDI[[#This Row],[Territorialidades]],3),2)</f>
        <v>SP</v>
      </c>
      <c r="D3491" s="8" t="str">
        <f>CONCATENATE(tb_MHDI[[#This Row],[Município]],"/",tb_MHDI[[#This Row],[UF]])</f>
        <v>Ouro Verde/SP</v>
      </c>
      <c r="E3491" s="8">
        <v>0.69199999999999995</v>
      </c>
      <c r="F3491" s="8">
        <v>0.66600000000000004</v>
      </c>
      <c r="G3491" s="8">
        <v>0.81399999999999995</v>
      </c>
      <c r="H3491" s="8">
        <v>0.61199999999999999</v>
      </c>
      <c r="I3491" s="9">
        <f>_xlfn.NUMBERVALUE(INDEX(tb_SVI[],MATCH(tb_MHDI[[#This Row],[mun_uf]],tb_SVI[city_name_uf],0),7),".")</f>
        <v>2010</v>
      </c>
    </row>
    <row r="3492" spans="1:9" x14ac:dyDescent="0.25">
      <c r="A3492" s="8" t="s">
        <v>15528</v>
      </c>
      <c r="B3492" s="8" t="str">
        <f>LEFT(tb_MHDI[[#This Row],[Territorialidades]],(FIND("/",tb_MHDI[[#This Row],[Territorialidades]])-2))</f>
        <v>Ouvidor</v>
      </c>
      <c r="C3492" s="8" t="str">
        <f>LEFT(RIGHT(tb_MHDI[[#This Row],[Territorialidades]],3),2)</f>
        <v>GO</v>
      </c>
      <c r="D3492" s="8" t="str">
        <f>CONCATENATE(tb_MHDI[[#This Row],[Município]],"/",tb_MHDI[[#This Row],[UF]])</f>
        <v>Ouvidor/GO</v>
      </c>
      <c r="E3492" s="8">
        <v>0.747</v>
      </c>
      <c r="F3492" s="8">
        <v>0.72099999999999997</v>
      </c>
      <c r="G3492" s="8">
        <v>0.83</v>
      </c>
      <c r="H3492" s="8">
        <v>0.69699999999999995</v>
      </c>
      <c r="I3492" s="9">
        <f>_xlfn.NUMBERVALUE(INDEX(tb_SVI[],MATCH(tb_MHDI[[#This Row],[mun_uf]],tb_SVI[city_name_uf],0),7),".")</f>
        <v>2010</v>
      </c>
    </row>
    <row r="3493" spans="1:9" x14ac:dyDescent="0.25">
      <c r="A3493" s="8" t="s">
        <v>15529</v>
      </c>
      <c r="B3493" s="8" t="str">
        <f>LEFT(tb_MHDI[[#This Row],[Territorialidades]],(FIND("/",tb_MHDI[[#This Row],[Territorialidades]])-2))</f>
        <v>Pacaembu</v>
      </c>
      <c r="C3493" s="8" t="str">
        <f>LEFT(RIGHT(tb_MHDI[[#This Row],[Territorialidades]],3),2)</f>
        <v>SP</v>
      </c>
      <c r="D3493" s="8" t="str">
        <f>CONCATENATE(tb_MHDI[[#This Row],[Município]],"/",tb_MHDI[[#This Row],[UF]])</f>
        <v>Pacaembu/SP</v>
      </c>
      <c r="E3493" s="8">
        <v>0.72499999999999998</v>
      </c>
      <c r="F3493" s="8">
        <v>0.71699999999999997</v>
      </c>
      <c r="G3493" s="8">
        <v>0.84299999999999997</v>
      </c>
      <c r="H3493" s="8">
        <v>0.63100000000000001</v>
      </c>
      <c r="I3493" s="9">
        <f>_xlfn.NUMBERVALUE(INDEX(tb_SVI[],MATCH(tb_MHDI[[#This Row],[mun_uf]],tb_SVI[city_name_uf],0),7),".")</f>
        <v>2010</v>
      </c>
    </row>
    <row r="3494" spans="1:9" x14ac:dyDescent="0.25">
      <c r="A3494" s="8" t="s">
        <v>15530</v>
      </c>
      <c r="B3494" s="8" t="str">
        <f>LEFT(tb_MHDI[[#This Row],[Territorialidades]],(FIND("/",tb_MHDI[[#This Row],[Territorialidades]])-2))</f>
        <v>Pacajá</v>
      </c>
      <c r="C3494" s="8" t="str">
        <f>LEFT(RIGHT(tb_MHDI[[#This Row],[Territorialidades]],3),2)</f>
        <v>PA</v>
      </c>
      <c r="D3494" s="8" t="str">
        <f>CONCATENATE(tb_MHDI[[#This Row],[Município]],"/",tb_MHDI[[#This Row],[UF]])</f>
        <v>Pacajá/PA</v>
      </c>
      <c r="E3494" s="8">
        <v>0.51500000000000001</v>
      </c>
      <c r="F3494" s="8">
        <v>0.54100000000000004</v>
      </c>
      <c r="G3494" s="8">
        <v>0.746</v>
      </c>
      <c r="H3494" s="8">
        <v>0.33800000000000002</v>
      </c>
      <c r="I3494" s="9">
        <f>_xlfn.NUMBERVALUE(INDEX(tb_SVI[],MATCH(tb_MHDI[[#This Row],[mun_uf]],tb_SVI[city_name_uf],0),7),".")</f>
        <v>2010</v>
      </c>
    </row>
    <row r="3495" spans="1:9" x14ac:dyDescent="0.25">
      <c r="A3495" s="8" t="s">
        <v>15531</v>
      </c>
      <c r="B3495" s="8" t="str">
        <f>LEFT(tb_MHDI[[#This Row],[Territorialidades]],(FIND("/",tb_MHDI[[#This Row],[Territorialidades]])-2))</f>
        <v>Pacajus</v>
      </c>
      <c r="C3495" s="8" t="str">
        <f>LEFT(RIGHT(tb_MHDI[[#This Row],[Territorialidades]],3),2)</f>
        <v>CE</v>
      </c>
      <c r="D3495" s="8" t="str">
        <f>CONCATENATE(tb_MHDI[[#This Row],[Município]],"/",tb_MHDI[[#This Row],[UF]])</f>
        <v>Pacajus/CE</v>
      </c>
      <c r="E3495" s="8">
        <v>0.65900000000000003</v>
      </c>
      <c r="F3495" s="8">
        <v>0.60899999999999999</v>
      </c>
      <c r="G3495" s="8">
        <v>0.78800000000000003</v>
      </c>
      <c r="H3495" s="8">
        <v>0.59599999999999997</v>
      </c>
      <c r="I3495" s="9">
        <f>_xlfn.NUMBERVALUE(INDEX(tb_SVI[],MATCH(tb_MHDI[[#This Row],[mun_uf]],tb_SVI[city_name_uf],0),7),".")</f>
        <v>2010</v>
      </c>
    </row>
    <row r="3496" spans="1:9" x14ac:dyDescent="0.25">
      <c r="A3496" s="8" t="s">
        <v>15532</v>
      </c>
      <c r="B3496" s="8" t="str">
        <f>LEFT(tb_MHDI[[#This Row],[Territorialidades]],(FIND("/",tb_MHDI[[#This Row],[Territorialidades]])-2))</f>
        <v>Pacaraima</v>
      </c>
      <c r="C3496" s="8" t="str">
        <f>LEFT(RIGHT(tb_MHDI[[#This Row],[Territorialidades]],3),2)</f>
        <v>RR</v>
      </c>
      <c r="D3496" s="8" t="str">
        <f>CONCATENATE(tb_MHDI[[#This Row],[Município]],"/",tb_MHDI[[#This Row],[UF]])</f>
        <v>Pacaraima/RR</v>
      </c>
      <c r="E3496" s="8">
        <v>0.65</v>
      </c>
      <c r="F3496" s="8">
        <v>0.624</v>
      </c>
      <c r="G3496" s="8">
        <v>0.78800000000000003</v>
      </c>
      <c r="H3496" s="8">
        <v>0.55800000000000005</v>
      </c>
      <c r="I3496" s="9">
        <f>_xlfn.NUMBERVALUE(INDEX(tb_SVI[],MATCH(tb_MHDI[[#This Row],[mun_uf]],tb_SVI[city_name_uf],0),7),".")</f>
        <v>2010</v>
      </c>
    </row>
    <row r="3497" spans="1:9" x14ac:dyDescent="0.25">
      <c r="A3497" s="8" t="s">
        <v>15533</v>
      </c>
      <c r="B3497" s="8" t="str">
        <f>LEFT(tb_MHDI[[#This Row],[Territorialidades]],(FIND("/",tb_MHDI[[#This Row],[Territorialidades]])-2))</f>
        <v>Pacatuba</v>
      </c>
      <c r="C3497" s="8" t="str">
        <f>LEFT(RIGHT(tb_MHDI[[#This Row],[Territorialidades]],3),2)</f>
        <v>CE</v>
      </c>
      <c r="D3497" s="8" t="str">
        <f>CONCATENATE(tb_MHDI[[#This Row],[Município]],"/",tb_MHDI[[#This Row],[UF]])</f>
        <v>Pacatuba/CE</v>
      </c>
      <c r="E3497" s="8">
        <v>0.67500000000000004</v>
      </c>
      <c r="F3497" s="8">
        <v>0.60499999999999998</v>
      </c>
      <c r="G3497" s="8">
        <v>0.77900000000000003</v>
      </c>
      <c r="H3497" s="8">
        <v>0.65200000000000002</v>
      </c>
      <c r="I3497" s="9">
        <f>_xlfn.NUMBERVALUE(INDEX(tb_SVI[],MATCH(tb_MHDI[[#This Row],[mun_uf]],tb_SVI[city_name_uf],0),7),".")</f>
        <v>2010</v>
      </c>
    </row>
    <row r="3498" spans="1:9" x14ac:dyDescent="0.25">
      <c r="A3498" s="8" t="s">
        <v>15534</v>
      </c>
      <c r="B3498" s="8" t="str">
        <f>LEFT(tb_MHDI[[#This Row],[Territorialidades]],(FIND("/",tb_MHDI[[#This Row],[Territorialidades]])-2))</f>
        <v>Pacatuba</v>
      </c>
      <c r="C3498" s="8" t="str">
        <f>LEFT(RIGHT(tb_MHDI[[#This Row],[Territorialidades]],3),2)</f>
        <v>SE</v>
      </c>
      <c r="D3498" s="8" t="str">
        <f>CONCATENATE(tb_MHDI[[#This Row],[Município]],"/",tb_MHDI[[#This Row],[UF]])</f>
        <v>Pacatuba/SE</v>
      </c>
      <c r="E3498" s="8">
        <v>0.55500000000000005</v>
      </c>
      <c r="F3498" s="8">
        <v>0.51400000000000001</v>
      </c>
      <c r="G3498" s="8">
        <v>0.73099999999999998</v>
      </c>
      <c r="H3498" s="8">
        <v>0.45400000000000001</v>
      </c>
      <c r="I3498" s="9">
        <f>_xlfn.NUMBERVALUE(INDEX(tb_SVI[],MATCH(tb_MHDI[[#This Row],[mun_uf]],tb_SVI[city_name_uf],0),7),".")</f>
        <v>2010</v>
      </c>
    </row>
    <row r="3499" spans="1:9" x14ac:dyDescent="0.25">
      <c r="A3499" s="8" t="s">
        <v>15535</v>
      </c>
      <c r="B3499" s="8" t="str">
        <f>LEFT(tb_MHDI[[#This Row],[Territorialidades]],(FIND("/",tb_MHDI[[#This Row],[Territorialidades]])-2))</f>
        <v>Paço do Lumiar</v>
      </c>
      <c r="C3499" s="8" t="str">
        <f>LEFT(RIGHT(tb_MHDI[[#This Row],[Territorialidades]],3),2)</f>
        <v>MA</v>
      </c>
      <c r="D3499" s="8" t="str">
        <f>CONCATENATE(tb_MHDI[[#This Row],[Município]],"/",tb_MHDI[[#This Row],[UF]])</f>
        <v>Paço do Lumiar/MA</v>
      </c>
      <c r="E3499" s="8">
        <v>0.72399999999999998</v>
      </c>
      <c r="F3499" s="8">
        <v>0.64600000000000002</v>
      </c>
      <c r="G3499" s="8">
        <v>0.79600000000000004</v>
      </c>
      <c r="H3499" s="8">
        <v>0.73899999999999999</v>
      </c>
      <c r="I3499" s="9">
        <f>_xlfn.NUMBERVALUE(INDEX(tb_SVI[],MATCH(tb_MHDI[[#This Row],[mun_uf]],tb_SVI[city_name_uf],0),7),".")</f>
        <v>2010</v>
      </c>
    </row>
    <row r="3500" spans="1:9" x14ac:dyDescent="0.25">
      <c r="A3500" s="8" t="s">
        <v>15536</v>
      </c>
      <c r="B3500" s="8" t="str">
        <f>LEFT(tb_MHDI[[#This Row],[Territorialidades]],(FIND("/",tb_MHDI[[#This Row],[Territorialidades]])-2))</f>
        <v>Pacoti</v>
      </c>
      <c r="C3500" s="8" t="str">
        <f>LEFT(RIGHT(tb_MHDI[[#This Row],[Territorialidades]],3),2)</f>
        <v>CE</v>
      </c>
      <c r="D3500" s="8" t="str">
        <f>CONCATENATE(tb_MHDI[[#This Row],[Município]],"/",tb_MHDI[[#This Row],[UF]])</f>
        <v>Pacoti/CE</v>
      </c>
      <c r="E3500" s="8">
        <v>0.63500000000000001</v>
      </c>
      <c r="F3500" s="8">
        <v>0.57099999999999995</v>
      </c>
      <c r="G3500" s="8">
        <v>0.77300000000000002</v>
      </c>
      <c r="H3500" s="8">
        <v>0.57999999999999996</v>
      </c>
      <c r="I3500" s="9">
        <f>_xlfn.NUMBERVALUE(INDEX(tb_SVI[],MATCH(tb_MHDI[[#This Row],[mun_uf]],tb_SVI[city_name_uf],0),7),".")</f>
        <v>2010</v>
      </c>
    </row>
    <row r="3501" spans="1:9" x14ac:dyDescent="0.25">
      <c r="A3501" s="8" t="s">
        <v>15537</v>
      </c>
      <c r="B3501" s="8" t="str">
        <f>LEFT(tb_MHDI[[#This Row],[Territorialidades]],(FIND("/",tb_MHDI[[#This Row],[Territorialidades]])-2))</f>
        <v>Pacujá</v>
      </c>
      <c r="C3501" s="8" t="str">
        <f>LEFT(RIGHT(tb_MHDI[[#This Row],[Territorialidades]],3),2)</f>
        <v>CE</v>
      </c>
      <c r="D3501" s="8" t="str">
        <f>CONCATENATE(tb_MHDI[[#This Row],[Município]],"/",tb_MHDI[[#This Row],[UF]])</f>
        <v>Pacujá/CE</v>
      </c>
      <c r="E3501" s="8">
        <v>0.621</v>
      </c>
      <c r="F3501" s="8">
        <v>0.56200000000000006</v>
      </c>
      <c r="G3501" s="8">
        <v>0.745</v>
      </c>
      <c r="H3501" s="8">
        <v>0.57099999999999995</v>
      </c>
      <c r="I3501" s="9">
        <f>_xlfn.NUMBERVALUE(INDEX(tb_SVI[],MATCH(tb_MHDI[[#This Row],[mun_uf]],tb_SVI[city_name_uf],0),7),".")</f>
        <v>2010</v>
      </c>
    </row>
    <row r="3502" spans="1:9" x14ac:dyDescent="0.25">
      <c r="A3502" s="8" t="s">
        <v>15538</v>
      </c>
      <c r="B3502" s="8" t="str">
        <f>LEFT(tb_MHDI[[#This Row],[Territorialidades]],(FIND("/",tb_MHDI[[#This Row],[Territorialidades]])-2))</f>
        <v>Padre Bernardo</v>
      </c>
      <c r="C3502" s="8" t="str">
        <f>LEFT(RIGHT(tb_MHDI[[#This Row],[Territorialidades]],3),2)</f>
        <v>GO</v>
      </c>
      <c r="D3502" s="8" t="str">
        <f>CONCATENATE(tb_MHDI[[#This Row],[Município]],"/",tb_MHDI[[#This Row],[UF]])</f>
        <v>Padre Bernardo/GO</v>
      </c>
      <c r="E3502" s="8">
        <v>0.65100000000000002</v>
      </c>
      <c r="F3502" s="8">
        <v>0.67</v>
      </c>
      <c r="G3502" s="8">
        <v>0.80100000000000005</v>
      </c>
      <c r="H3502" s="8">
        <v>0.51500000000000001</v>
      </c>
      <c r="I3502" s="9">
        <f>_xlfn.NUMBERVALUE(INDEX(tb_SVI[],MATCH(tb_MHDI[[#This Row],[mun_uf]],tb_SVI[city_name_uf],0),7),".")</f>
        <v>2010</v>
      </c>
    </row>
    <row r="3503" spans="1:9" x14ac:dyDescent="0.25">
      <c r="A3503" s="8" t="s">
        <v>15539</v>
      </c>
      <c r="B3503" s="8" t="str">
        <f>LEFT(tb_MHDI[[#This Row],[Territorialidades]],(FIND("/",tb_MHDI[[#This Row],[Territorialidades]])-2))</f>
        <v>Padre Carvalho</v>
      </c>
      <c r="C3503" s="8" t="str">
        <f>LEFT(RIGHT(tb_MHDI[[#This Row],[Territorialidades]],3),2)</f>
        <v>MG</v>
      </c>
      <c r="D3503" s="8" t="str">
        <f>CONCATENATE(tb_MHDI[[#This Row],[Município]],"/",tb_MHDI[[#This Row],[UF]])</f>
        <v>Padre Carvalho/MG</v>
      </c>
      <c r="E3503" s="8">
        <v>0.59899999999999998</v>
      </c>
      <c r="F3503" s="8">
        <v>0.57499999999999996</v>
      </c>
      <c r="G3503" s="8">
        <v>0.79500000000000004</v>
      </c>
      <c r="H3503" s="8">
        <v>0.47099999999999997</v>
      </c>
      <c r="I3503" s="9">
        <f>_xlfn.NUMBERVALUE(INDEX(tb_SVI[],MATCH(tb_MHDI[[#This Row],[mun_uf]],tb_SVI[city_name_uf],0),7),".")</f>
        <v>2010</v>
      </c>
    </row>
    <row r="3504" spans="1:9" x14ac:dyDescent="0.25">
      <c r="A3504" s="8" t="s">
        <v>15540</v>
      </c>
      <c r="B3504" s="8" t="str">
        <f>LEFT(tb_MHDI[[#This Row],[Territorialidades]],(FIND("/",tb_MHDI[[#This Row],[Territorialidades]])-2))</f>
        <v>Padre Marcos</v>
      </c>
      <c r="C3504" s="8" t="str">
        <f>LEFT(RIGHT(tb_MHDI[[#This Row],[Territorialidades]],3),2)</f>
        <v>PI</v>
      </c>
      <c r="D3504" s="8" t="str">
        <f>CONCATENATE(tb_MHDI[[#This Row],[Município]],"/",tb_MHDI[[#This Row],[UF]])</f>
        <v>Padre Marcos/PI</v>
      </c>
      <c r="E3504" s="8">
        <v>0.54100000000000004</v>
      </c>
      <c r="F3504" s="8">
        <v>0.53100000000000003</v>
      </c>
      <c r="G3504" s="8">
        <v>0.69899999999999995</v>
      </c>
      <c r="H3504" s="8">
        <v>0.42699999999999999</v>
      </c>
      <c r="I3504" s="9">
        <f>_xlfn.NUMBERVALUE(INDEX(tb_SVI[],MATCH(tb_MHDI[[#This Row],[mun_uf]],tb_SVI[city_name_uf],0),7),".")</f>
        <v>2010</v>
      </c>
    </row>
    <row r="3505" spans="1:9" x14ac:dyDescent="0.25">
      <c r="A3505" s="8" t="s">
        <v>15541</v>
      </c>
      <c r="B3505" s="8" t="str">
        <f>LEFT(tb_MHDI[[#This Row],[Territorialidades]],(FIND("/",tb_MHDI[[#This Row],[Territorialidades]])-2))</f>
        <v>Padre Paraíso</v>
      </c>
      <c r="C3505" s="8" t="str">
        <f>LEFT(RIGHT(tb_MHDI[[#This Row],[Territorialidades]],3),2)</f>
        <v>MG</v>
      </c>
      <c r="D3505" s="8" t="str">
        <f>CONCATENATE(tb_MHDI[[#This Row],[Município]],"/",tb_MHDI[[#This Row],[UF]])</f>
        <v>Padre Paraíso/MG</v>
      </c>
      <c r="E3505" s="8">
        <v>0.59599999999999997</v>
      </c>
      <c r="F3505" s="8">
        <v>0.55600000000000005</v>
      </c>
      <c r="G3505" s="8">
        <v>0.79700000000000004</v>
      </c>
      <c r="H3505" s="8">
        <v>0.47799999999999998</v>
      </c>
      <c r="I3505" s="9">
        <f>_xlfn.NUMBERVALUE(INDEX(tb_SVI[],MATCH(tb_MHDI[[#This Row],[mun_uf]],tb_SVI[city_name_uf],0),7),".")</f>
        <v>2010</v>
      </c>
    </row>
    <row r="3506" spans="1:9" x14ac:dyDescent="0.25">
      <c r="A3506" s="8" t="s">
        <v>15542</v>
      </c>
      <c r="B3506" s="8" t="str">
        <f>LEFT(tb_MHDI[[#This Row],[Territorialidades]],(FIND("/",tb_MHDI[[#This Row],[Territorialidades]])-2))</f>
        <v>Paes Landim</v>
      </c>
      <c r="C3506" s="8" t="str">
        <f>LEFT(RIGHT(tb_MHDI[[#This Row],[Territorialidades]],3),2)</f>
        <v>PI</v>
      </c>
      <c r="D3506" s="8" t="str">
        <f>CONCATENATE(tb_MHDI[[#This Row],[Município]],"/",tb_MHDI[[#This Row],[UF]])</f>
        <v>Paes Landim/PI</v>
      </c>
      <c r="E3506" s="8">
        <v>0.57499999999999996</v>
      </c>
      <c r="F3506" s="8">
        <v>0.53700000000000003</v>
      </c>
      <c r="G3506" s="8">
        <v>0.72099999999999997</v>
      </c>
      <c r="H3506" s="8">
        <v>0.49199999999999999</v>
      </c>
      <c r="I3506" s="9">
        <f>_xlfn.NUMBERVALUE(INDEX(tb_SVI[],MATCH(tb_MHDI[[#This Row],[mun_uf]],tb_SVI[city_name_uf],0),7),".")</f>
        <v>2010</v>
      </c>
    </row>
    <row r="3507" spans="1:9" x14ac:dyDescent="0.25">
      <c r="A3507" s="8" t="s">
        <v>15543</v>
      </c>
      <c r="B3507" s="8" t="str">
        <f>LEFT(tb_MHDI[[#This Row],[Territorialidades]],(FIND("/",tb_MHDI[[#This Row],[Territorialidades]])-2))</f>
        <v>Paial</v>
      </c>
      <c r="C3507" s="8" t="str">
        <f>LEFT(RIGHT(tb_MHDI[[#This Row],[Territorialidades]],3),2)</f>
        <v>SC</v>
      </c>
      <c r="D3507" s="8" t="str">
        <f>CONCATENATE(tb_MHDI[[#This Row],[Município]],"/",tb_MHDI[[#This Row],[UF]])</f>
        <v>Paial/SC</v>
      </c>
      <c r="E3507" s="8">
        <v>0.71799999999999997</v>
      </c>
      <c r="F3507" s="8">
        <v>0.70499999999999996</v>
      </c>
      <c r="G3507" s="8">
        <v>0.84699999999999998</v>
      </c>
      <c r="H3507" s="8">
        <v>0.62</v>
      </c>
      <c r="I3507" s="9">
        <f>_xlfn.NUMBERVALUE(INDEX(tb_SVI[],MATCH(tb_MHDI[[#This Row],[mun_uf]],tb_SVI[city_name_uf],0),7),".")</f>
        <v>2010</v>
      </c>
    </row>
    <row r="3508" spans="1:9" x14ac:dyDescent="0.25">
      <c r="A3508" s="8" t="s">
        <v>15544</v>
      </c>
      <c r="B3508" s="8" t="str">
        <f>LEFT(tb_MHDI[[#This Row],[Territorialidades]],(FIND("/",tb_MHDI[[#This Row],[Territorialidades]])-2))</f>
        <v>Paiçandu</v>
      </c>
      <c r="C3508" s="8" t="str">
        <f>LEFT(RIGHT(tb_MHDI[[#This Row],[Territorialidades]],3),2)</f>
        <v>PR</v>
      </c>
      <c r="D3508" s="8" t="str">
        <f>CONCATENATE(tb_MHDI[[#This Row],[Município]],"/",tb_MHDI[[#This Row],[UF]])</f>
        <v>Paiçandu/PR</v>
      </c>
      <c r="E3508" s="8">
        <v>0.71599999999999997</v>
      </c>
      <c r="F3508" s="8">
        <v>0.69699999999999995</v>
      </c>
      <c r="G3508" s="8">
        <v>0.83299999999999996</v>
      </c>
      <c r="H3508" s="8">
        <v>0.63200000000000001</v>
      </c>
      <c r="I3508" s="9">
        <f>_xlfn.NUMBERVALUE(INDEX(tb_SVI[],MATCH(tb_MHDI[[#This Row],[mun_uf]],tb_SVI[city_name_uf],0),7),".")</f>
        <v>2010</v>
      </c>
    </row>
    <row r="3509" spans="1:9" x14ac:dyDescent="0.25">
      <c r="A3509" s="8" t="s">
        <v>15545</v>
      </c>
      <c r="B3509" s="8" t="str">
        <f>LEFT(tb_MHDI[[#This Row],[Territorialidades]],(FIND("/",tb_MHDI[[#This Row],[Territorialidades]])-2))</f>
        <v>Paim Filho</v>
      </c>
      <c r="C3509" s="8" t="str">
        <f>LEFT(RIGHT(tb_MHDI[[#This Row],[Territorialidades]],3),2)</f>
        <v>RS</v>
      </c>
      <c r="D3509" s="8" t="str">
        <f>CONCATENATE(tb_MHDI[[#This Row],[Município]],"/",tb_MHDI[[#This Row],[UF]])</f>
        <v>Paim Filho/RS</v>
      </c>
      <c r="E3509" s="8">
        <v>0.70599999999999996</v>
      </c>
      <c r="F3509" s="8">
        <v>0.72499999999999998</v>
      </c>
      <c r="G3509" s="8">
        <v>0.87</v>
      </c>
      <c r="H3509" s="8">
        <v>0.55800000000000005</v>
      </c>
      <c r="I3509" s="9">
        <f>_xlfn.NUMBERVALUE(INDEX(tb_SVI[],MATCH(tb_MHDI[[#This Row],[mun_uf]],tb_SVI[city_name_uf],0),7),".")</f>
        <v>2010</v>
      </c>
    </row>
    <row r="3510" spans="1:9" x14ac:dyDescent="0.25">
      <c r="A3510" s="8" t="s">
        <v>15546</v>
      </c>
      <c r="B3510" s="8" t="str">
        <f>LEFT(tb_MHDI[[#This Row],[Territorialidades]],(FIND("/",tb_MHDI[[#This Row],[Territorialidades]])-2))</f>
        <v>Paineiras</v>
      </c>
      <c r="C3510" s="8" t="str">
        <f>LEFT(RIGHT(tb_MHDI[[#This Row],[Territorialidades]],3),2)</f>
        <v>MG</v>
      </c>
      <c r="D3510" s="8" t="str">
        <f>CONCATENATE(tb_MHDI[[#This Row],[Município]],"/",tb_MHDI[[#This Row],[UF]])</f>
        <v>Paineiras/MG</v>
      </c>
      <c r="E3510" s="8">
        <v>0.66900000000000004</v>
      </c>
      <c r="F3510" s="8">
        <v>0.69099999999999995</v>
      </c>
      <c r="G3510" s="8">
        <v>0.82399999999999995</v>
      </c>
      <c r="H3510" s="8">
        <v>0.52600000000000002</v>
      </c>
      <c r="I3510" s="9">
        <f>_xlfn.NUMBERVALUE(INDEX(tb_SVI[],MATCH(tb_MHDI[[#This Row],[mun_uf]],tb_SVI[city_name_uf],0),7),".")</f>
        <v>2010</v>
      </c>
    </row>
    <row r="3511" spans="1:9" x14ac:dyDescent="0.25">
      <c r="A3511" s="8" t="s">
        <v>15547</v>
      </c>
      <c r="B3511" s="8" t="str">
        <f>LEFT(tb_MHDI[[#This Row],[Territorialidades]],(FIND("/",tb_MHDI[[#This Row],[Territorialidades]])-2))</f>
        <v>Painel</v>
      </c>
      <c r="C3511" s="8" t="str">
        <f>LEFT(RIGHT(tb_MHDI[[#This Row],[Territorialidades]],3),2)</f>
        <v>SC</v>
      </c>
      <c r="D3511" s="8" t="str">
        <f>CONCATENATE(tb_MHDI[[#This Row],[Município]],"/",tb_MHDI[[#This Row],[UF]])</f>
        <v>Painel/SC</v>
      </c>
      <c r="E3511" s="8">
        <v>0.66400000000000003</v>
      </c>
      <c r="F3511" s="8">
        <v>0.66800000000000004</v>
      </c>
      <c r="G3511" s="8">
        <v>0.80800000000000005</v>
      </c>
      <c r="H3511" s="8">
        <v>0.54300000000000004</v>
      </c>
      <c r="I3511" s="9">
        <f>_xlfn.NUMBERVALUE(INDEX(tb_SVI[],MATCH(tb_MHDI[[#This Row],[mun_uf]],tb_SVI[city_name_uf],0),7),".")</f>
        <v>2010</v>
      </c>
    </row>
    <row r="3512" spans="1:9" x14ac:dyDescent="0.25">
      <c r="A3512" s="8" t="s">
        <v>15548</v>
      </c>
      <c r="B3512" s="8" t="str">
        <f>LEFT(tb_MHDI[[#This Row],[Territorialidades]],(FIND("/",tb_MHDI[[#This Row],[Territorialidades]])-2))</f>
        <v>Pains</v>
      </c>
      <c r="C3512" s="8" t="str">
        <f>LEFT(RIGHT(tb_MHDI[[#This Row],[Territorialidades]],3),2)</f>
        <v>MG</v>
      </c>
      <c r="D3512" s="8" t="str">
        <f>CONCATENATE(tb_MHDI[[#This Row],[Município]],"/",tb_MHDI[[#This Row],[UF]])</f>
        <v>Pains/MG</v>
      </c>
      <c r="E3512" s="8">
        <v>0.72799999999999998</v>
      </c>
      <c r="F3512" s="8">
        <v>0.71699999999999997</v>
      </c>
      <c r="G3512" s="8">
        <v>0.874</v>
      </c>
      <c r="H3512" s="8">
        <v>0.61599999999999999</v>
      </c>
      <c r="I3512" s="9">
        <f>_xlfn.NUMBERVALUE(INDEX(tb_SVI[],MATCH(tb_MHDI[[#This Row],[mun_uf]],tb_SVI[city_name_uf],0),7),".")</f>
        <v>2010</v>
      </c>
    </row>
    <row r="3513" spans="1:9" x14ac:dyDescent="0.25">
      <c r="A3513" s="8" t="s">
        <v>15549</v>
      </c>
      <c r="B3513" s="8" t="str">
        <f>LEFT(tb_MHDI[[#This Row],[Territorialidades]],(FIND("/",tb_MHDI[[#This Row],[Territorialidades]])-2))</f>
        <v>Pai Pedro</v>
      </c>
      <c r="C3513" s="8" t="str">
        <f>LEFT(RIGHT(tb_MHDI[[#This Row],[Territorialidades]],3),2)</f>
        <v>MG</v>
      </c>
      <c r="D3513" s="8" t="str">
        <f>CONCATENATE(tb_MHDI[[#This Row],[Município]],"/",tb_MHDI[[#This Row],[UF]])</f>
        <v>Pai Pedro/MG</v>
      </c>
      <c r="E3513" s="8">
        <v>0.59</v>
      </c>
      <c r="F3513" s="8">
        <v>0.52</v>
      </c>
      <c r="G3513" s="8">
        <v>0.76</v>
      </c>
      <c r="H3513" s="8">
        <v>0.52</v>
      </c>
      <c r="I3513" s="9">
        <f>_xlfn.NUMBERVALUE(INDEX(tb_SVI[],MATCH(tb_MHDI[[#This Row],[mun_uf]],tb_SVI[city_name_uf],0),7),".")</f>
        <v>2010</v>
      </c>
    </row>
    <row r="3514" spans="1:9" x14ac:dyDescent="0.25">
      <c r="A3514" s="8" t="s">
        <v>15550</v>
      </c>
      <c r="B3514" s="8" t="str">
        <f>LEFT(tb_MHDI[[#This Row],[Territorialidades]],(FIND("/",tb_MHDI[[#This Row],[Territorialidades]])-2))</f>
        <v>Paiva</v>
      </c>
      <c r="C3514" s="8" t="str">
        <f>LEFT(RIGHT(tb_MHDI[[#This Row],[Territorialidades]],3),2)</f>
        <v>MG</v>
      </c>
      <c r="D3514" s="8" t="str">
        <f>CONCATENATE(tb_MHDI[[#This Row],[Município]],"/",tb_MHDI[[#This Row],[UF]])</f>
        <v>Paiva/MG</v>
      </c>
      <c r="E3514" s="8">
        <v>0.72</v>
      </c>
      <c r="F3514" s="8">
        <v>0.65700000000000003</v>
      </c>
      <c r="G3514" s="8">
        <v>0.84499999999999997</v>
      </c>
      <c r="H3514" s="8">
        <v>0.67200000000000004</v>
      </c>
      <c r="I3514" s="9">
        <f>_xlfn.NUMBERVALUE(INDEX(tb_SVI[],MATCH(tb_MHDI[[#This Row],[mun_uf]],tb_SVI[city_name_uf],0),7),".")</f>
        <v>2010</v>
      </c>
    </row>
    <row r="3515" spans="1:9" x14ac:dyDescent="0.25">
      <c r="A3515" s="8" t="s">
        <v>15551</v>
      </c>
      <c r="B3515" s="8" t="str">
        <f>LEFT(tb_MHDI[[#This Row],[Territorialidades]],(FIND("/",tb_MHDI[[#This Row],[Territorialidades]])-2))</f>
        <v>Pajeú do Piauí</v>
      </c>
      <c r="C3515" s="8" t="str">
        <f>LEFT(RIGHT(tb_MHDI[[#This Row],[Territorialidades]],3),2)</f>
        <v>PI</v>
      </c>
      <c r="D3515" s="8" t="str">
        <f>CONCATENATE(tb_MHDI[[#This Row],[Município]],"/",tb_MHDI[[#This Row],[UF]])</f>
        <v>Pajeú do Piauí/PI</v>
      </c>
      <c r="E3515" s="8">
        <v>0.55900000000000005</v>
      </c>
      <c r="F3515" s="8">
        <v>0.56000000000000005</v>
      </c>
      <c r="G3515" s="8">
        <v>0.73199999999999998</v>
      </c>
      <c r="H3515" s="8">
        <v>0.42699999999999999</v>
      </c>
      <c r="I3515" s="9">
        <f>_xlfn.NUMBERVALUE(INDEX(tb_SVI[],MATCH(tb_MHDI[[#This Row],[mun_uf]],tb_SVI[city_name_uf],0),7),".")</f>
        <v>2010</v>
      </c>
    </row>
    <row r="3516" spans="1:9" x14ac:dyDescent="0.25">
      <c r="A3516" s="8" t="s">
        <v>15552</v>
      </c>
      <c r="B3516" s="8" t="str">
        <f>LEFT(tb_MHDI[[#This Row],[Territorialidades]],(FIND("/",tb_MHDI[[#This Row],[Territorialidades]])-2))</f>
        <v>Palestina</v>
      </c>
      <c r="C3516" s="8" t="str">
        <f>LEFT(RIGHT(tb_MHDI[[#This Row],[Territorialidades]],3),2)</f>
        <v>AL</v>
      </c>
      <c r="D3516" s="8" t="str">
        <f>CONCATENATE(tb_MHDI[[#This Row],[Município]],"/",tb_MHDI[[#This Row],[UF]])</f>
        <v>Palestina/AL</v>
      </c>
      <c r="E3516" s="8">
        <v>0.55800000000000005</v>
      </c>
      <c r="F3516" s="8">
        <v>0.505</v>
      </c>
      <c r="G3516" s="8">
        <v>0.73499999999999999</v>
      </c>
      <c r="H3516" s="8">
        <v>0.46700000000000003</v>
      </c>
      <c r="I3516" s="9">
        <f>_xlfn.NUMBERVALUE(INDEX(tb_SVI[],MATCH(tb_MHDI[[#This Row],[mun_uf]],tb_SVI[city_name_uf],0),7),".")</f>
        <v>2010</v>
      </c>
    </row>
    <row r="3517" spans="1:9" x14ac:dyDescent="0.25">
      <c r="A3517" s="8" t="s">
        <v>15553</v>
      </c>
      <c r="B3517" s="8" t="str">
        <f>LEFT(tb_MHDI[[#This Row],[Territorialidades]],(FIND("/",tb_MHDI[[#This Row],[Territorialidades]])-2))</f>
        <v>Palestina de Goiás</v>
      </c>
      <c r="C3517" s="8" t="str">
        <f>LEFT(RIGHT(tb_MHDI[[#This Row],[Territorialidades]],3),2)</f>
        <v>GO</v>
      </c>
      <c r="D3517" s="8" t="str">
        <f>CONCATENATE(tb_MHDI[[#This Row],[Município]],"/",tb_MHDI[[#This Row],[UF]])</f>
        <v>Palestina de Goiás/GO</v>
      </c>
      <c r="E3517" s="8">
        <v>0.71299999999999997</v>
      </c>
      <c r="F3517" s="8">
        <v>0.65600000000000003</v>
      </c>
      <c r="G3517" s="8">
        <v>0.83699999999999997</v>
      </c>
      <c r="H3517" s="8">
        <v>0.66</v>
      </c>
      <c r="I3517" s="9">
        <f>_xlfn.NUMBERVALUE(INDEX(tb_SVI[],MATCH(tb_MHDI[[#This Row],[mun_uf]],tb_SVI[city_name_uf],0),7),".")</f>
        <v>2010</v>
      </c>
    </row>
    <row r="3518" spans="1:9" x14ac:dyDescent="0.25">
      <c r="A3518" s="8" t="s">
        <v>15554</v>
      </c>
      <c r="B3518" s="8" t="str">
        <f>LEFT(tb_MHDI[[#This Row],[Territorialidades]],(FIND("/",tb_MHDI[[#This Row],[Territorialidades]])-2))</f>
        <v>Palestina do Pará</v>
      </c>
      <c r="C3518" s="8" t="str">
        <f>LEFT(RIGHT(tb_MHDI[[#This Row],[Territorialidades]],3),2)</f>
        <v>PA</v>
      </c>
      <c r="D3518" s="8" t="str">
        <f>CONCATENATE(tb_MHDI[[#This Row],[Município]],"/",tb_MHDI[[#This Row],[UF]])</f>
        <v>Palestina do Pará/PA</v>
      </c>
      <c r="E3518" s="8">
        <v>0.58899999999999997</v>
      </c>
      <c r="F3518" s="8">
        <v>0.57399999999999995</v>
      </c>
      <c r="G3518" s="8">
        <v>0.76100000000000001</v>
      </c>
      <c r="H3518" s="8">
        <v>0.46700000000000003</v>
      </c>
      <c r="I3518" s="9">
        <f>_xlfn.NUMBERVALUE(INDEX(tb_SVI[],MATCH(tb_MHDI[[#This Row],[mun_uf]],tb_SVI[city_name_uf],0),7),".")</f>
        <v>2010</v>
      </c>
    </row>
    <row r="3519" spans="1:9" x14ac:dyDescent="0.25">
      <c r="A3519" s="8" t="s">
        <v>15555</v>
      </c>
      <c r="B3519" s="8" t="str">
        <f>LEFT(tb_MHDI[[#This Row],[Territorialidades]],(FIND("/",tb_MHDI[[#This Row],[Territorialidades]])-2))</f>
        <v>Palestina</v>
      </c>
      <c r="C3519" s="8" t="str">
        <f>LEFT(RIGHT(tb_MHDI[[#This Row],[Territorialidades]],3),2)</f>
        <v>SP</v>
      </c>
      <c r="D3519" s="8" t="str">
        <f>CONCATENATE(tb_MHDI[[#This Row],[Município]],"/",tb_MHDI[[#This Row],[UF]])</f>
        <v>Palestina/SP</v>
      </c>
      <c r="E3519" s="8">
        <v>0.73199999999999998</v>
      </c>
      <c r="F3519" s="8">
        <v>0.71699999999999997</v>
      </c>
      <c r="G3519" s="8">
        <v>0.84799999999999998</v>
      </c>
      <c r="H3519" s="8">
        <v>0.64500000000000002</v>
      </c>
      <c r="I3519" s="9">
        <f>_xlfn.NUMBERVALUE(INDEX(tb_SVI[],MATCH(tb_MHDI[[#This Row],[mun_uf]],tb_SVI[city_name_uf],0),7),".")</f>
        <v>2010</v>
      </c>
    </row>
    <row r="3520" spans="1:9" x14ac:dyDescent="0.25">
      <c r="A3520" s="8" t="s">
        <v>15556</v>
      </c>
      <c r="B3520" s="8" t="str">
        <f>LEFT(tb_MHDI[[#This Row],[Territorialidades]],(FIND("/",tb_MHDI[[#This Row],[Territorialidades]])-2))</f>
        <v>Palhano</v>
      </c>
      <c r="C3520" s="8" t="str">
        <f>LEFT(RIGHT(tb_MHDI[[#This Row],[Territorialidades]],3),2)</f>
        <v>CE</v>
      </c>
      <c r="D3520" s="8" t="str">
        <f>CONCATENATE(tb_MHDI[[#This Row],[Município]],"/",tb_MHDI[[#This Row],[UF]])</f>
        <v>Palhano/CE</v>
      </c>
      <c r="E3520" s="8">
        <v>0.63800000000000001</v>
      </c>
      <c r="F3520" s="8">
        <v>0.57199999999999995</v>
      </c>
      <c r="G3520" s="8">
        <v>0.72299999999999998</v>
      </c>
      <c r="H3520" s="8">
        <v>0.628</v>
      </c>
      <c r="I3520" s="9">
        <f>_xlfn.NUMBERVALUE(INDEX(tb_SVI[],MATCH(tb_MHDI[[#This Row],[mun_uf]],tb_SVI[city_name_uf],0),7),".")</f>
        <v>2010</v>
      </c>
    </row>
    <row r="3521" spans="1:9" x14ac:dyDescent="0.25">
      <c r="A3521" s="8" t="s">
        <v>15557</v>
      </c>
      <c r="B3521" s="8" t="str">
        <f>LEFT(tb_MHDI[[#This Row],[Territorialidades]],(FIND("/",tb_MHDI[[#This Row],[Territorialidades]])-2))</f>
        <v>Palhoça</v>
      </c>
      <c r="C3521" s="8" t="str">
        <f>LEFT(RIGHT(tb_MHDI[[#This Row],[Territorialidades]],3),2)</f>
        <v>SC</v>
      </c>
      <c r="D3521" s="8" t="str">
        <f>CONCATENATE(tb_MHDI[[#This Row],[Município]],"/",tb_MHDI[[#This Row],[UF]])</f>
        <v>Palhoça/SC</v>
      </c>
      <c r="E3521" s="8">
        <v>0.75700000000000001</v>
      </c>
      <c r="F3521" s="8">
        <v>0.752</v>
      </c>
      <c r="G3521" s="8">
        <v>0.85899999999999999</v>
      </c>
      <c r="H3521" s="8">
        <v>0.67200000000000004</v>
      </c>
      <c r="I3521" s="9">
        <f>_xlfn.NUMBERVALUE(INDEX(tb_SVI[],MATCH(tb_MHDI[[#This Row],[mun_uf]],tb_SVI[city_name_uf],0),7),".")</f>
        <v>2010</v>
      </c>
    </row>
    <row r="3522" spans="1:9" x14ac:dyDescent="0.25">
      <c r="A3522" s="8" t="s">
        <v>15558</v>
      </c>
      <c r="B3522" s="8" t="str">
        <f>LEFT(tb_MHDI[[#This Row],[Territorialidades]],(FIND("/",tb_MHDI[[#This Row],[Territorialidades]])-2))</f>
        <v>Palmácia</v>
      </c>
      <c r="C3522" s="8" t="str">
        <f>LEFT(RIGHT(tb_MHDI[[#This Row],[Territorialidades]],3),2)</f>
        <v>CE</v>
      </c>
      <c r="D3522" s="8" t="str">
        <f>CONCATENATE(tb_MHDI[[#This Row],[Município]],"/",tb_MHDI[[#This Row],[UF]])</f>
        <v>Palmácia/CE</v>
      </c>
      <c r="E3522" s="8">
        <v>0.622</v>
      </c>
      <c r="F3522" s="8">
        <v>0.59</v>
      </c>
      <c r="G3522" s="8">
        <v>0.74199999999999999</v>
      </c>
      <c r="H3522" s="8">
        <v>0.55100000000000005</v>
      </c>
      <c r="I3522" s="9">
        <f>_xlfn.NUMBERVALUE(INDEX(tb_SVI[],MATCH(tb_MHDI[[#This Row],[mun_uf]],tb_SVI[city_name_uf],0),7),".")</f>
        <v>2010</v>
      </c>
    </row>
    <row r="3523" spans="1:9" x14ac:dyDescent="0.25">
      <c r="A3523" s="8" t="s">
        <v>15559</v>
      </c>
      <c r="B3523" s="8" t="str">
        <f>LEFT(tb_MHDI[[#This Row],[Territorialidades]],(FIND("/",tb_MHDI[[#This Row],[Territorialidades]])-2))</f>
        <v>Palma</v>
      </c>
      <c r="C3523" s="8" t="str">
        <f>LEFT(RIGHT(tb_MHDI[[#This Row],[Territorialidades]],3),2)</f>
        <v>MG</v>
      </c>
      <c r="D3523" s="8" t="str">
        <f>CONCATENATE(tb_MHDI[[#This Row],[Município]],"/",tb_MHDI[[#This Row],[UF]])</f>
        <v>Palma/MG</v>
      </c>
      <c r="E3523" s="8">
        <v>0.70299999999999996</v>
      </c>
      <c r="F3523" s="8">
        <v>0.66300000000000003</v>
      </c>
      <c r="G3523" s="8">
        <v>0.84099999999999997</v>
      </c>
      <c r="H3523" s="8">
        <v>0.623</v>
      </c>
      <c r="I3523" s="9">
        <f>_xlfn.NUMBERVALUE(INDEX(tb_SVI[],MATCH(tb_MHDI[[#This Row],[mun_uf]],tb_SVI[city_name_uf],0),7),".")</f>
        <v>2010</v>
      </c>
    </row>
    <row r="3524" spans="1:9" x14ac:dyDescent="0.25">
      <c r="A3524" s="8" t="s">
        <v>15560</v>
      </c>
      <c r="B3524" s="8" t="str">
        <f>LEFT(tb_MHDI[[#This Row],[Territorialidades]],(FIND("/",tb_MHDI[[#This Row],[Territorialidades]])-2))</f>
        <v>Palmares do Sul</v>
      </c>
      <c r="C3524" s="8" t="str">
        <f>LEFT(RIGHT(tb_MHDI[[#This Row],[Territorialidades]],3),2)</f>
        <v>RS</v>
      </c>
      <c r="D3524" s="8" t="str">
        <f>CONCATENATE(tb_MHDI[[#This Row],[Município]],"/",tb_MHDI[[#This Row],[UF]])</f>
        <v>Palmares do Sul/RS</v>
      </c>
      <c r="E3524" s="8">
        <v>0.71499999999999997</v>
      </c>
      <c r="F3524" s="8">
        <v>0.72499999999999998</v>
      </c>
      <c r="G3524" s="8">
        <v>0.85199999999999998</v>
      </c>
      <c r="H3524" s="8">
        <v>0.59199999999999997</v>
      </c>
      <c r="I3524" s="9">
        <f>_xlfn.NUMBERVALUE(INDEX(tb_SVI[],MATCH(tb_MHDI[[#This Row],[mun_uf]],tb_SVI[city_name_uf],0),7),".")</f>
        <v>2010</v>
      </c>
    </row>
    <row r="3525" spans="1:9" x14ac:dyDescent="0.25">
      <c r="A3525" s="8" t="s">
        <v>15561</v>
      </c>
      <c r="B3525" s="8" t="str">
        <f>LEFT(tb_MHDI[[#This Row],[Territorialidades]],(FIND("/",tb_MHDI[[#This Row],[Territorialidades]])-2))</f>
        <v>Palmares Paulista</v>
      </c>
      <c r="C3525" s="8" t="str">
        <f>LEFT(RIGHT(tb_MHDI[[#This Row],[Territorialidades]],3),2)</f>
        <v>SP</v>
      </c>
      <c r="D3525" s="8" t="str">
        <f>CONCATENATE(tb_MHDI[[#This Row],[Município]],"/",tb_MHDI[[#This Row],[UF]])</f>
        <v>Palmares Paulista/SP</v>
      </c>
      <c r="E3525" s="8">
        <v>0.72199999999999998</v>
      </c>
      <c r="F3525" s="8">
        <v>0.69799999999999995</v>
      </c>
      <c r="G3525" s="8">
        <v>0.83699999999999997</v>
      </c>
      <c r="H3525" s="8">
        <v>0.64500000000000002</v>
      </c>
      <c r="I3525" s="9">
        <f>_xlfn.NUMBERVALUE(INDEX(tb_SVI[],MATCH(tb_MHDI[[#This Row],[mun_uf]],tb_SVI[city_name_uf],0),7),".")</f>
        <v>2010</v>
      </c>
    </row>
    <row r="3526" spans="1:9" x14ac:dyDescent="0.25">
      <c r="A3526" s="8" t="s">
        <v>15562</v>
      </c>
      <c r="B3526" s="8" t="str">
        <f>LEFT(tb_MHDI[[#This Row],[Territorialidades]],(FIND("/",tb_MHDI[[#This Row],[Territorialidades]])-2))</f>
        <v>Palmares</v>
      </c>
      <c r="C3526" s="8" t="str">
        <f>LEFT(RIGHT(tb_MHDI[[#This Row],[Territorialidades]],3),2)</f>
        <v>PE</v>
      </c>
      <c r="D3526" s="8" t="str">
        <f>CONCATENATE(tb_MHDI[[#This Row],[Município]],"/",tb_MHDI[[#This Row],[UF]])</f>
        <v>Palmares/PE</v>
      </c>
      <c r="E3526" s="8">
        <v>0.622</v>
      </c>
      <c r="F3526" s="8">
        <v>0.58799999999999997</v>
      </c>
      <c r="G3526" s="8">
        <v>0.74399999999999999</v>
      </c>
      <c r="H3526" s="8">
        <v>0.55000000000000004</v>
      </c>
      <c r="I3526" s="9">
        <f>_xlfn.NUMBERVALUE(INDEX(tb_SVI[],MATCH(tb_MHDI[[#This Row],[mun_uf]],tb_SVI[city_name_uf],0),7),".")</f>
        <v>2010</v>
      </c>
    </row>
    <row r="3527" spans="1:9" x14ac:dyDescent="0.25">
      <c r="A3527" s="8" t="s">
        <v>15563</v>
      </c>
      <c r="B3527" s="8" t="str">
        <f>LEFT(tb_MHDI[[#This Row],[Territorialidades]],(FIND("/",tb_MHDI[[#This Row],[Territorialidades]])-2))</f>
        <v>Palmas de Monte Alto</v>
      </c>
      <c r="C3527" s="8" t="str">
        <f>LEFT(RIGHT(tb_MHDI[[#This Row],[Territorialidades]],3),2)</f>
        <v>BA</v>
      </c>
      <c r="D3527" s="8" t="str">
        <f>CONCATENATE(tb_MHDI[[#This Row],[Município]],"/",tb_MHDI[[#This Row],[UF]])</f>
        <v>Palmas de Monte Alto/BA</v>
      </c>
      <c r="E3527" s="8">
        <v>0.58599999999999997</v>
      </c>
      <c r="F3527" s="8">
        <v>0.56100000000000005</v>
      </c>
      <c r="G3527" s="8">
        <v>0.77700000000000002</v>
      </c>
      <c r="H3527" s="8">
        <v>0.46200000000000002</v>
      </c>
      <c r="I3527" s="9">
        <f>_xlfn.NUMBERVALUE(INDEX(tb_SVI[],MATCH(tb_MHDI[[#This Row],[mun_uf]],tb_SVI[city_name_uf],0),7),".")</f>
        <v>2010</v>
      </c>
    </row>
    <row r="3528" spans="1:9" x14ac:dyDescent="0.25">
      <c r="A3528" s="8" t="s">
        <v>15564</v>
      </c>
      <c r="B3528" s="8" t="str">
        <f>LEFT(tb_MHDI[[#This Row],[Territorialidades]],(FIND("/",tb_MHDI[[#This Row],[Territorialidades]])-2))</f>
        <v>Palma Sola</v>
      </c>
      <c r="C3528" s="8" t="str">
        <f>LEFT(RIGHT(tb_MHDI[[#This Row],[Territorialidades]],3),2)</f>
        <v>SC</v>
      </c>
      <c r="D3528" s="8" t="str">
        <f>CONCATENATE(tb_MHDI[[#This Row],[Município]],"/",tb_MHDI[[#This Row],[UF]])</f>
        <v>Palma Sola/SC</v>
      </c>
      <c r="E3528" s="8">
        <v>0.70399999999999996</v>
      </c>
      <c r="F3528" s="8">
        <v>0.7</v>
      </c>
      <c r="G3528" s="8">
        <v>0.8</v>
      </c>
      <c r="H3528" s="8">
        <v>0.622</v>
      </c>
      <c r="I3528" s="9">
        <f>_xlfn.NUMBERVALUE(INDEX(tb_SVI[],MATCH(tb_MHDI[[#This Row],[mun_uf]],tb_SVI[city_name_uf],0),7),".")</f>
        <v>2010</v>
      </c>
    </row>
    <row r="3529" spans="1:9" x14ac:dyDescent="0.25">
      <c r="A3529" s="8" t="s">
        <v>15565</v>
      </c>
      <c r="B3529" s="8" t="str">
        <f>LEFT(tb_MHDI[[#This Row],[Territorialidades]],(FIND("/",tb_MHDI[[#This Row],[Territorialidades]])-2))</f>
        <v>Palmas</v>
      </c>
      <c r="C3529" s="8" t="str">
        <f>LEFT(RIGHT(tb_MHDI[[#This Row],[Territorialidades]],3),2)</f>
        <v>PR</v>
      </c>
      <c r="D3529" s="8" t="str">
        <f>CONCATENATE(tb_MHDI[[#This Row],[Município]],"/",tb_MHDI[[#This Row],[UF]])</f>
        <v>Palmas/PR</v>
      </c>
      <c r="E3529" s="8">
        <v>0.66</v>
      </c>
      <c r="F3529" s="8">
        <v>0.68700000000000006</v>
      </c>
      <c r="G3529" s="8">
        <v>0.82699999999999996</v>
      </c>
      <c r="H3529" s="8">
        <v>0.505</v>
      </c>
      <c r="I3529" s="9">
        <f>_xlfn.NUMBERVALUE(INDEX(tb_SVI[],MATCH(tb_MHDI[[#This Row],[mun_uf]],tb_SVI[city_name_uf],0),7),".")</f>
        <v>2010</v>
      </c>
    </row>
    <row r="3530" spans="1:9" x14ac:dyDescent="0.25">
      <c r="A3530" s="8" t="s">
        <v>15566</v>
      </c>
      <c r="B3530" s="8" t="str">
        <f>LEFT(tb_MHDI[[#This Row],[Territorialidades]],(FIND("/",tb_MHDI[[#This Row],[Territorialidades]])-2))</f>
        <v>Palmas</v>
      </c>
      <c r="C3530" s="8" t="str">
        <f>LEFT(RIGHT(tb_MHDI[[#This Row],[Territorialidades]],3),2)</f>
        <v>TO</v>
      </c>
      <c r="D3530" s="8" t="str">
        <f>CONCATENATE(tb_MHDI[[#This Row],[Município]],"/",tb_MHDI[[#This Row],[UF]])</f>
        <v>Palmas/TO</v>
      </c>
      <c r="E3530" s="8">
        <v>0.78800000000000003</v>
      </c>
      <c r="F3530" s="8">
        <v>0.78900000000000003</v>
      </c>
      <c r="G3530" s="8">
        <v>0.82699999999999996</v>
      </c>
      <c r="H3530" s="8">
        <v>0.749</v>
      </c>
      <c r="I3530" s="9">
        <f>_xlfn.NUMBERVALUE(INDEX(tb_SVI[],MATCH(tb_MHDI[[#This Row],[mun_uf]],tb_SVI[city_name_uf],0),7),".")</f>
        <v>2010</v>
      </c>
    </row>
    <row r="3531" spans="1:9" x14ac:dyDescent="0.25">
      <c r="A3531" s="8" t="s">
        <v>15567</v>
      </c>
      <c r="B3531" s="8" t="str">
        <f>LEFT(tb_MHDI[[#This Row],[Territorialidades]],(FIND("/",tb_MHDI[[#This Row],[Territorialidades]])-2))</f>
        <v>Palmeira das Missões</v>
      </c>
      <c r="C3531" s="8" t="str">
        <f>LEFT(RIGHT(tb_MHDI[[#This Row],[Territorialidades]],3),2)</f>
        <v>RS</v>
      </c>
      <c r="D3531" s="8" t="str">
        <f>CONCATENATE(tb_MHDI[[#This Row],[Município]],"/",tb_MHDI[[#This Row],[UF]])</f>
        <v>Palmeira das Missões/RS</v>
      </c>
      <c r="E3531" s="8">
        <v>0.73699999999999999</v>
      </c>
      <c r="F3531" s="8">
        <v>0.72199999999999998</v>
      </c>
      <c r="G3531" s="8">
        <v>0.83099999999999996</v>
      </c>
      <c r="H3531" s="8">
        <v>0.66700000000000004</v>
      </c>
      <c r="I3531" s="9">
        <f>_xlfn.NUMBERVALUE(INDEX(tb_SVI[],MATCH(tb_MHDI[[#This Row],[mun_uf]],tb_SVI[city_name_uf],0),7),".")</f>
        <v>2010</v>
      </c>
    </row>
    <row r="3532" spans="1:9" x14ac:dyDescent="0.25">
      <c r="A3532" s="8" t="s">
        <v>15568</v>
      </c>
      <c r="B3532" s="8" t="str">
        <f>LEFT(tb_MHDI[[#This Row],[Territorialidades]],(FIND("/",tb_MHDI[[#This Row],[Territorialidades]])-2))</f>
        <v>Palmeira D'Oeste</v>
      </c>
      <c r="C3532" s="8" t="str">
        <f>LEFT(RIGHT(tb_MHDI[[#This Row],[Territorialidades]],3),2)</f>
        <v>SP</v>
      </c>
      <c r="D3532" s="8" t="str">
        <f>CONCATENATE(tb_MHDI[[#This Row],[Município]],"/",tb_MHDI[[#This Row],[UF]])</f>
        <v>Palmeira D'Oeste/SP</v>
      </c>
      <c r="E3532" s="8">
        <v>0.753</v>
      </c>
      <c r="F3532" s="8">
        <v>0.72</v>
      </c>
      <c r="G3532" s="8">
        <v>0.82899999999999996</v>
      </c>
      <c r="H3532" s="8">
        <v>0.71399999999999997</v>
      </c>
      <c r="I3532" s="9">
        <f>_xlfn.NUMBERVALUE(INDEX(tb_SVI[],MATCH(tb_MHDI[[#This Row],[mun_uf]],tb_SVI[city_name_uf],0),7),".")</f>
        <v>2010</v>
      </c>
    </row>
    <row r="3533" spans="1:9" x14ac:dyDescent="0.25">
      <c r="A3533" s="8" t="s">
        <v>15569</v>
      </c>
      <c r="B3533" s="8" t="str">
        <f>LEFT(tb_MHDI[[#This Row],[Territorialidades]],(FIND("/",tb_MHDI[[#This Row],[Territorialidades]])-2))</f>
        <v>Palmeira do Piauí</v>
      </c>
      <c r="C3533" s="8" t="str">
        <f>LEFT(RIGHT(tb_MHDI[[#This Row],[Territorialidades]],3),2)</f>
        <v>PI</v>
      </c>
      <c r="D3533" s="8" t="str">
        <f>CONCATENATE(tb_MHDI[[#This Row],[Município]],"/",tb_MHDI[[#This Row],[UF]])</f>
        <v>Palmeira do Piauí/PI</v>
      </c>
      <c r="E3533" s="8">
        <v>0.55700000000000005</v>
      </c>
      <c r="F3533" s="8">
        <v>0.56999999999999995</v>
      </c>
      <c r="G3533" s="8">
        <v>0.70399999999999996</v>
      </c>
      <c r="H3533" s="8">
        <v>0.43099999999999999</v>
      </c>
      <c r="I3533" s="9">
        <f>_xlfn.NUMBERVALUE(INDEX(tb_SVI[],MATCH(tb_MHDI[[#This Row],[mun_uf]],tb_SVI[city_name_uf],0),7),".")</f>
        <v>2010</v>
      </c>
    </row>
    <row r="3534" spans="1:9" x14ac:dyDescent="0.25">
      <c r="A3534" s="8" t="s">
        <v>15570</v>
      </c>
      <c r="B3534" s="8" t="str">
        <f>LEFT(tb_MHDI[[#This Row],[Territorialidades]],(FIND("/",tb_MHDI[[#This Row],[Territorialidades]])-2))</f>
        <v>Palmeira dos Índios</v>
      </c>
      <c r="C3534" s="8" t="str">
        <f>LEFT(RIGHT(tb_MHDI[[#This Row],[Territorialidades]],3),2)</f>
        <v>AL</v>
      </c>
      <c r="D3534" s="8" t="str">
        <f>CONCATENATE(tb_MHDI[[#This Row],[Município]],"/",tb_MHDI[[#This Row],[UF]])</f>
        <v>Palmeira dos Índios/AL</v>
      </c>
      <c r="E3534" s="8">
        <v>0.63800000000000001</v>
      </c>
      <c r="F3534" s="8">
        <v>0.625</v>
      </c>
      <c r="G3534" s="8">
        <v>0.79400000000000004</v>
      </c>
      <c r="H3534" s="8">
        <v>0.52300000000000002</v>
      </c>
      <c r="I3534" s="9">
        <f>_xlfn.NUMBERVALUE(INDEX(tb_SVI[],MATCH(tb_MHDI[[#This Row],[mun_uf]],tb_SVI[city_name_uf],0),7),".")</f>
        <v>2010</v>
      </c>
    </row>
    <row r="3535" spans="1:9" x14ac:dyDescent="0.25">
      <c r="A3535" s="8" t="s">
        <v>15571</v>
      </c>
      <c r="B3535" s="8" t="str">
        <f>LEFT(tb_MHDI[[#This Row],[Territorialidades]],(FIND("/",tb_MHDI[[#This Row],[Territorialidades]])-2))</f>
        <v>Palmeirais</v>
      </c>
      <c r="C3535" s="8" t="str">
        <f>LEFT(RIGHT(tb_MHDI[[#This Row],[Territorialidades]],3),2)</f>
        <v>PI</v>
      </c>
      <c r="D3535" s="8" t="str">
        <f>CONCATENATE(tb_MHDI[[#This Row],[Município]],"/",tb_MHDI[[#This Row],[UF]])</f>
        <v>Palmeirais/PI</v>
      </c>
      <c r="E3535" s="8">
        <v>0.56200000000000006</v>
      </c>
      <c r="F3535" s="8">
        <v>0.51500000000000001</v>
      </c>
      <c r="G3535" s="8">
        <v>0.77600000000000002</v>
      </c>
      <c r="H3535" s="8">
        <v>0.443</v>
      </c>
      <c r="I3535" s="9">
        <f>_xlfn.NUMBERVALUE(INDEX(tb_SVI[],MATCH(tb_MHDI[[#This Row],[mun_uf]],tb_SVI[city_name_uf],0),7),".")</f>
        <v>2010</v>
      </c>
    </row>
    <row r="3536" spans="1:9" x14ac:dyDescent="0.25">
      <c r="A3536" s="8" t="s">
        <v>15572</v>
      </c>
      <c r="B3536" s="8" t="str">
        <f>LEFT(tb_MHDI[[#This Row],[Territorialidades]],(FIND("/",tb_MHDI[[#This Row],[Territorialidades]])-2))</f>
        <v>Palmeirândia</v>
      </c>
      <c r="C3536" s="8" t="str">
        <f>LEFT(RIGHT(tb_MHDI[[#This Row],[Territorialidades]],3),2)</f>
        <v>MA</v>
      </c>
      <c r="D3536" s="8" t="str">
        <f>CONCATENATE(tb_MHDI[[#This Row],[Município]],"/",tb_MHDI[[#This Row],[UF]])</f>
        <v>Palmeirândia/MA</v>
      </c>
      <c r="E3536" s="8">
        <v>0.55600000000000005</v>
      </c>
      <c r="F3536" s="8">
        <v>0.48799999999999999</v>
      </c>
      <c r="G3536" s="8">
        <v>0.71499999999999997</v>
      </c>
      <c r="H3536" s="8">
        <v>0.49199999999999999</v>
      </c>
      <c r="I3536" s="9">
        <f>_xlfn.NUMBERVALUE(INDEX(tb_SVI[],MATCH(tb_MHDI[[#This Row],[mun_uf]],tb_SVI[city_name_uf],0),7),".")</f>
        <v>2010</v>
      </c>
    </row>
    <row r="3537" spans="1:9" x14ac:dyDescent="0.25">
      <c r="A3537" s="8" t="s">
        <v>15573</v>
      </c>
      <c r="B3537" s="8" t="str">
        <f>LEFT(tb_MHDI[[#This Row],[Territorialidades]],(FIND("/",tb_MHDI[[#This Row],[Territorialidades]])-2))</f>
        <v>Palmeirante</v>
      </c>
      <c r="C3537" s="8" t="str">
        <f>LEFT(RIGHT(tb_MHDI[[#This Row],[Territorialidades]],3),2)</f>
        <v>TO</v>
      </c>
      <c r="D3537" s="8" t="str">
        <f>CONCATENATE(tb_MHDI[[#This Row],[Município]],"/",tb_MHDI[[#This Row],[UF]])</f>
        <v>Palmeirante/TO</v>
      </c>
      <c r="E3537" s="8">
        <v>0.57099999999999995</v>
      </c>
      <c r="F3537" s="8">
        <v>0.56399999999999995</v>
      </c>
      <c r="G3537" s="8">
        <v>0.75600000000000001</v>
      </c>
      <c r="H3537" s="8">
        <v>0.436</v>
      </c>
      <c r="I3537" s="9">
        <f>_xlfn.NUMBERVALUE(INDEX(tb_SVI[],MATCH(tb_MHDI[[#This Row],[mun_uf]],tb_SVI[city_name_uf],0),7),".")</f>
        <v>2010</v>
      </c>
    </row>
    <row r="3538" spans="1:9" x14ac:dyDescent="0.25">
      <c r="A3538" s="8" t="s">
        <v>15574</v>
      </c>
      <c r="B3538" s="8" t="str">
        <f>LEFT(tb_MHDI[[#This Row],[Territorialidades]],(FIND("/",tb_MHDI[[#This Row],[Territorialidades]])-2))</f>
        <v>Palmeira</v>
      </c>
      <c r="C3538" s="8" t="str">
        <f>LEFT(RIGHT(tb_MHDI[[#This Row],[Territorialidades]],3),2)</f>
        <v>PR</v>
      </c>
      <c r="D3538" s="8" t="str">
        <f>CONCATENATE(tb_MHDI[[#This Row],[Município]],"/",tb_MHDI[[#This Row],[UF]])</f>
        <v>Palmeira/PR</v>
      </c>
      <c r="E3538" s="8">
        <v>0.71799999999999997</v>
      </c>
      <c r="F3538" s="8">
        <v>0.72499999999999998</v>
      </c>
      <c r="G3538" s="8">
        <v>0.82599999999999996</v>
      </c>
      <c r="H3538" s="8">
        <v>0.61799999999999999</v>
      </c>
      <c r="I3538" s="9">
        <f>_xlfn.NUMBERVALUE(INDEX(tb_SVI[],MATCH(tb_MHDI[[#This Row],[mun_uf]],tb_SVI[city_name_uf],0),7),".")</f>
        <v>2010</v>
      </c>
    </row>
    <row r="3539" spans="1:9" x14ac:dyDescent="0.25">
      <c r="A3539" s="8" t="s">
        <v>15575</v>
      </c>
      <c r="B3539" s="8" t="str">
        <f>LEFT(tb_MHDI[[#This Row],[Territorialidades]],(FIND("/",tb_MHDI[[#This Row],[Territorialidades]])-2))</f>
        <v>Palmeiras</v>
      </c>
      <c r="C3539" s="8" t="str">
        <f>LEFT(RIGHT(tb_MHDI[[#This Row],[Territorialidades]],3),2)</f>
        <v>BA</v>
      </c>
      <c r="D3539" s="8" t="str">
        <f>CONCATENATE(tb_MHDI[[#This Row],[Município]],"/",tb_MHDI[[#This Row],[UF]])</f>
        <v>Palmeiras/BA</v>
      </c>
      <c r="E3539" s="8">
        <v>0.64300000000000002</v>
      </c>
      <c r="F3539" s="8">
        <v>0.60799999999999998</v>
      </c>
      <c r="G3539" s="8">
        <v>0.78200000000000003</v>
      </c>
      <c r="H3539" s="8">
        <v>0.56000000000000005</v>
      </c>
      <c r="I3539" s="9">
        <f>_xlfn.NUMBERVALUE(INDEX(tb_SVI[],MATCH(tb_MHDI[[#This Row],[mun_uf]],tb_SVI[city_name_uf],0),7),".")</f>
        <v>2010</v>
      </c>
    </row>
    <row r="3540" spans="1:9" x14ac:dyDescent="0.25">
      <c r="A3540" s="8" t="s">
        <v>15576</v>
      </c>
      <c r="B3540" s="8" t="str">
        <f>LEFT(tb_MHDI[[#This Row],[Territorialidades]],(FIND("/",tb_MHDI[[#This Row],[Territorialidades]])-2))</f>
        <v>Palmeira</v>
      </c>
      <c r="C3540" s="8" t="str">
        <f>LEFT(RIGHT(tb_MHDI[[#This Row],[Territorialidades]],3),2)</f>
        <v>SC</v>
      </c>
      <c r="D3540" s="8" t="str">
        <f>CONCATENATE(tb_MHDI[[#This Row],[Município]],"/",tb_MHDI[[#This Row],[UF]])</f>
        <v>Palmeira/SC</v>
      </c>
      <c r="E3540" s="8">
        <v>0.67100000000000004</v>
      </c>
      <c r="F3540" s="8">
        <v>0.65500000000000003</v>
      </c>
      <c r="G3540" s="8">
        <v>0.82699999999999996</v>
      </c>
      <c r="H3540" s="8">
        <v>0.55700000000000005</v>
      </c>
      <c r="I3540" s="9">
        <f>_xlfn.NUMBERVALUE(INDEX(tb_SVI[],MATCH(tb_MHDI[[#This Row],[mun_uf]],tb_SVI[city_name_uf],0),7),".")</f>
        <v>2010</v>
      </c>
    </row>
    <row r="3541" spans="1:9" x14ac:dyDescent="0.25">
      <c r="A3541" s="8" t="s">
        <v>15577</v>
      </c>
      <c r="B3541" s="8" t="str">
        <f>LEFT(tb_MHDI[[#This Row],[Territorialidades]],(FIND("/",tb_MHDI[[#This Row],[Territorialidades]])-2))</f>
        <v>Palmeiras de Goiás</v>
      </c>
      <c r="C3541" s="8" t="str">
        <f>LEFT(RIGHT(tb_MHDI[[#This Row],[Territorialidades]],3),2)</f>
        <v>GO</v>
      </c>
      <c r="D3541" s="8" t="str">
        <f>CONCATENATE(tb_MHDI[[#This Row],[Município]],"/",tb_MHDI[[#This Row],[UF]])</f>
        <v>Palmeiras de Goiás/GO</v>
      </c>
      <c r="E3541" s="8">
        <v>0.69799999999999995</v>
      </c>
      <c r="F3541" s="8">
        <v>0.69799999999999995</v>
      </c>
      <c r="G3541" s="8">
        <v>0.81499999999999995</v>
      </c>
      <c r="H3541" s="8">
        <v>0.59799999999999998</v>
      </c>
      <c r="I3541" s="9">
        <f>_xlfn.NUMBERVALUE(INDEX(tb_SVI[],MATCH(tb_MHDI[[#This Row],[mun_uf]],tb_SVI[city_name_uf],0),7),".")</f>
        <v>2010</v>
      </c>
    </row>
    <row r="3542" spans="1:9" x14ac:dyDescent="0.25">
      <c r="A3542" s="8" t="s">
        <v>15578</v>
      </c>
      <c r="B3542" s="8" t="str">
        <f>LEFT(tb_MHDI[[#This Row],[Territorialidades]],(FIND("/",tb_MHDI[[#This Row],[Territorialidades]])-2))</f>
        <v>Palmeiras do Tocantins</v>
      </c>
      <c r="C3542" s="8" t="str">
        <f>LEFT(RIGHT(tb_MHDI[[#This Row],[Territorialidades]],3),2)</f>
        <v>TO</v>
      </c>
      <c r="D3542" s="8" t="str">
        <f>CONCATENATE(tb_MHDI[[#This Row],[Município]],"/",tb_MHDI[[#This Row],[UF]])</f>
        <v>Palmeiras do Tocantins/TO</v>
      </c>
      <c r="E3542" s="8">
        <v>0.628</v>
      </c>
      <c r="F3542" s="8">
        <v>0.58599999999999997</v>
      </c>
      <c r="G3542" s="8">
        <v>0.81</v>
      </c>
      <c r="H3542" s="8">
        <v>0.52200000000000002</v>
      </c>
      <c r="I3542" s="9">
        <f>_xlfn.NUMBERVALUE(INDEX(tb_SVI[],MATCH(tb_MHDI[[#This Row],[mun_uf]],tb_SVI[city_name_uf],0),7),".")</f>
        <v>2010</v>
      </c>
    </row>
    <row r="3543" spans="1:9" x14ac:dyDescent="0.25">
      <c r="A3543" s="8" t="s">
        <v>15579</v>
      </c>
      <c r="B3543" s="8" t="str">
        <f>LEFT(tb_MHDI[[#This Row],[Territorialidades]],(FIND("/",tb_MHDI[[#This Row],[Territorialidades]])-2))</f>
        <v>Palmeirina</v>
      </c>
      <c r="C3543" s="8" t="str">
        <f>LEFT(RIGHT(tb_MHDI[[#This Row],[Territorialidades]],3),2)</f>
        <v>PE</v>
      </c>
      <c r="D3543" s="8" t="str">
        <f>CONCATENATE(tb_MHDI[[#This Row],[Município]],"/",tb_MHDI[[#This Row],[UF]])</f>
        <v>Palmeirina/PE</v>
      </c>
      <c r="E3543" s="8">
        <v>0.54900000000000004</v>
      </c>
      <c r="F3543" s="8">
        <v>0.55400000000000005</v>
      </c>
      <c r="G3543" s="8">
        <v>0.68100000000000005</v>
      </c>
      <c r="H3543" s="8">
        <v>0.438</v>
      </c>
      <c r="I3543" s="9">
        <f>_xlfn.NUMBERVALUE(INDEX(tb_SVI[],MATCH(tb_MHDI[[#This Row],[mun_uf]],tb_SVI[city_name_uf],0),7),".")</f>
        <v>2010</v>
      </c>
    </row>
    <row r="3544" spans="1:9" x14ac:dyDescent="0.25">
      <c r="A3544" s="8" t="s">
        <v>15580</v>
      </c>
      <c r="B3544" s="8" t="str">
        <f>LEFT(tb_MHDI[[#This Row],[Territorialidades]],(FIND("/",tb_MHDI[[#This Row],[Territorialidades]])-2))</f>
        <v>Palmeirópolis</v>
      </c>
      <c r="C3544" s="8" t="str">
        <f>LEFT(RIGHT(tb_MHDI[[#This Row],[Territorialidades]],3),2)</f>
        <v>TO</v>
      </c>
      <c r="D3544" s="8" t="str">
        <f>CONCATENATE(tb_MHDI[[#This Row],[Município]],"/",tb_MHDI[[#This Row],[UF]])</f>
        <v>Palmeirópolis/TO</v>
      </c>
      <c r="E3544" s="8">
        <v>0.67300000000000004</v>
      </c>
      <c r="F3544" s="8">
        <v>0.65200000000000002</v>
      </c>
      <c r="G3544" s="8">
        <v>0.81699999999999995</v>
      </c>
      <c r="H3544" s="8">
        <v>0.57099999999999995</v>
      </c>
      <c r="I3544" s="9">
        <f>_xlfn.NUMBERVALUE(INDEX(tb_SVI[],MATCH(tb_MHDI[[#This Row],[mun_uf]],tb_SVI[city_name_uf],0),7),".")</f>
        <v>2010</v>
      </c>
    </row>
    <row r="3545" spans="1:9" x14ac:dyDescent="0.25">
      <c r="A3545" s="8" t="s">
        <v>15581</v>
      </c>
      <c r="B3545" s="8" t="str">
        <f>LEFT(tb_MHDI[[#This Row],[Territorialidades]],(FIND("/",tb_MHDI[[#This Row],[Territorialidades]])-2))</f>
        <v>Palmelo</v>
      </c>
      <c r="C3545" s="8" t="str">
        <f>LEFT(RIGHT(tb_MHDI[[#This Row],[Territorialidades]],3),2)</f>
        <v>GO</v>
      </c>
      <c r="D3545" s="8" t="str">
        <f>CONCATENATE(tb_MHDI[[#This Row],[Município]],"/",tb_MHDI[[#This Row],[UF]])</f>
        <v>Palmelo/GO</v>
      </c>
      <c r="E3545" s="8">
        <v>0.73</v>
      </c>
      <c r="F3545" s="8">
        <v>0.73399999999999999</v>
      </c>
      <c r="G3545" s="8">
        <v>0.80400000000000005</v>
      </c>
      <c r="H3545" s="8">
        <v>0.65900000000000003</v>
      </c>
      <c r="I3545" s="9">
        <f>_xlfn.NUMBERVALUE(INDEX(tb_SVI[],MATCH(tb_MHDI[[#This Row],[mun_uf]],tb_SVI[city_name_uf],0),7),".")</f>
        <v>2010</v>
      </c>
    </row>
    <row r="3546" spans="1:9" x14ac:dyDescent="0.25">
      <c r="A3546" s="8" t="s">
        <v>15582</v>
      </c>
      <c r="B3546" s="8" t="str">
        <f>LEFT(tb_MHDI[[#This Row],[Territorialidades]],(FIND("/",tb_MHDI[[#This Row],[Territorialidades]])-2))</f>
        <v>Palminópolis</v>
      </c>
      <c r="C3546" s="8" t="str">
        <f>LEFT(RIGHT(tb_MHDI[[#This Row],[Territorialidades]],3),2)</f>
        <v>GO</v>
      </c>
      <c r="D3546" s="8" t="str">
        <f>CONCATENATE(tb_MHDI[[#This Row],[Município]],"/",tb_MHDI[[#This Row],[UF]])</f>
        <v>Palminópolis/GO</v>
      </c>
      <c r="E3546" s="8">
        <v>0.72199999999999998</v>
      </c>
      <c r="F3546" s="8">
        <v>0.71799999999999997</v>
      </c>
      <c r="G3546" s="8">
        <v>0.83299999999999996</v>
      </c>
      <c r="H3546" s="8">
        <v>0.63</v>
      </c>
      <c r="I3546" s="9">
        <f>_xlfn.NUMBERVALUE(INDEX(tb_SVI[],MATCH(tb_MHDI[[#This Row],[mun_uf]],tb_SVI[city_name_uf],0),7),".")</f>
        <v>2010</v>
      </c>
    </row>
    <row r="3547" spans="1:9" x14ac:dyDescent="0.25">
      <c r="A3547" s="8" t="s">
        <v>15583</v>
      </c>
      <c r="B3547" s="8" t="str">
        <f>LEFT(tb_MHDI[[#This Row],[Territorialidades]],(FIND("/",tb_MHDI[[#This Row],[Territorialidades]])-2))</f>
        <v>Palmital</v>
      </c>
      <c r="C3547" s="8" t="str">
        <f>LEFT(RIGHT(tb_MHDI[[#This Row],[Territorialidades]],3),2)</f>
        <v>PR</v>
      </c>
      <c r="D3547" s="8" t="str">
        <f>CONCATENATE(tb_MHDI[[#This Row],[Município]],"/",tb_MHDI[[#This Row],[UF]])</f>
        <v>Palmital/PR</v>
      </c>
      <c r="E3547" s="8">
        <v>0.63900000000000001</v>
      </c>
      <c r="F3547" s="8">
        <v>0.64700000000000002</v>
      </c>
      <c r="G3547" s="8">
        <v>0.79100000000000004</v>
      </c>
      <c r="H3547" s="8">
        <v>0.51100000000000001</v>
      </c>
      <c r="I3547" s="9">
        <f>_xlfn.NUMBERVALUE(INDEX(tb_SVI[],MATCH(tb_MHDI[[#This Row],[mun_uf]],tb_SVI[city_name_uf],0),7),".")</f>
        <v>2010</v>
      </c>
    </row>
    <row r="3548" spans="1:9" x14ac:dyDescent="0.25">
      <c r="A3548" s="8" t="s">
        <v>15584</v>
      </c>
      <c r="B3548" s="8" t="str">
        <f>LEFT(tb_MHDI[[#This Row],[Territorialidades]],(FIND("/",tb_MHDI[[#This Row],[Territorialidades]])-2))</f>
        <v>Palmital</v>
      </c>
      <c r="C3548" s="8" t="str">
        <f>LEFT(RIGHT(tb_MHDI[[#This Row],[Territorialidades]],3),2)</f>
        <v>SP</v>
      </c>
      <c r="D3548" s="8" t="str">
        <f>CONCATENATE(tb_MHDI[[#This Row],[Município]],"/",tb_MHDI[[#This Row],[UF]])</f>
        <v>Palmital/SP</v>
      </c>
      <c r="E3548" s="8">
        <v>0.746</v>
      </c>
      <c r="F3548" s="8">
        <v>0.72699999999999998</v>
      </c>
      <c r="G3548" s="8">
        <v>0.81399999999999995</v>
      </c>
      <c r="H3548" s="8">
        <v>0.70199999999999996</v>
      </c>
      <c r="I3548" s="9">
        <f>_xlfn.NUMBERVALUE(INDEX(tb_SVI[],MATCH(tb_MHDI[[#This Row],[mun_uf]],tb_SVI[city_name_uf],0),7),".")</f>
        <v>2010</v>
      </c>
    </row>
    <row r="3549" spans="1:9" x14ac:dyDescent="0.25">
      <c r="A3549" s="8" t="s">
        <v>15585</v>
      </c>
      <c r="B3549" s="8" t="str">
        <f>LEFT(tb_MHDI[[#This Row],[Territorialidades]],(FIND("/",tb_MHDI[[#This Row],[Territorialidades]])-2))</f>
        <v>Palmitinho</v>
      </c>
      <c r="C3549" s="8" t="str">
        <f>LEFT(RIGHT(tb_MHDI[[#This Row],[Territorialidades]],3),2)</f>
        <v>RS</v>
      </c>
      <c r="D3549" s="8" t="str">
        <f>CONCATENATE(tb_MHDI[[#This Row],[Município]],"/",tb_MHDI[[#This Row],[UF]])</f>
        <v>Palmitinho/RS</v>
      </c>
      <c r="E3549" s="8">
        <v>0.72</v>
      </c>
      <c r="F3549" s="8">
        <v>0.70699999999999996</v>
      </c>
      <c r="G3549" s="8">
        <v>0.83599999999999997</v>
      </c>
      <c r="H3549" s="8">
        <v>0.63200000000000001</v>
      </c>
      <c r="I3549" s="9">
        <f>_xlfn.NUMBERVALUE(INDEX(tb_SVI[],MATCH(tb_MHDI[[#This Row],[mun_uf]],tb_SVI[city_name_uf],0),7),".")</f>
        <v>2010</v>
      </c>
    </row>
    <row r="3550" spans="1:9" x14ac:dyDescent="0.25">
      <c r="A3550" s="8" t="s">
        <v>15586</v>
      </c>
      <c r="B3550" s="8" t="str">
        <f>LEFT(tb_MHDI[[#This Row],[Territorialidades]],(FIND("/",tb_MHDI[[#This Row],[Territorialidades]])-2))</f>
        <v>Palmitos</v>
      </c>
      <c r="C3550" s="8" t="str">
        <f>LEFT(RIGHT(tb_MHDI[[#This Row],[Territorialidades]],3),2)</f>
        <v>SC</v>
      </c>
      <c r="D3550" s="8" t="str">
        <f>CONCATENATE(tb_MHDI[[#This Row],[Município]],"/",tb_MHDI[[#This Row],[UF]])</f>
        <v>Palmitos/SC</v>
      </c>
      <c r="E3550" s="8">
        <v>0.73699999999999999</v>
      </c>
      <c r="F3550" s="8">
        <v>0.75700000000000001</v>
      </c>
      <c r="G3550" s="8">
        <v>0.83599999999999997</v>
      </c>
      <c r="H3550" s="8">
        <v>0.63200000000000001</v>
      </c>
      <c r="I3550" s="9">
        <f>_xlfn.NUMBERVALUE(INDEX(tb_SVI[],MATCH(tb_MHDI[[#This Row],[mun_uf]],tb_SVI[city_name_uf],0),7),".")</f>
        <v>2010</v>
      </c>
    </row>
    <row r="3551" spans="1:9" x14ac:dyDescent="0.25">
      <c r="A3551" s="8" t="s">
        <v>15587</v>
      </c>
      <c r="B3551" s="8" t="str">
        <f>LEFT(tb_MHDI[[#This Row],[Territorialidades]],(FIND("/",tb_MHDI[[#This Row],[Territorialidades]])-2))</f>
        <v>Palmópolis</v>
      </c>
      <c r="C3551" s="8" t="str">
        <f>LEFT(RIGHT(tb_MHDI[[#This Row],[Territorialidades]],3),2)</f>
        <v>MG</v>
      </c>
      <c r="D3551" s="8" t="str">
        <f>CONCATENATE(tb_MHDI[[#This Row],[Município]],"/",tb_MHDI[[#This Row],[UF]])</f>
        <v>Palmópolis/MG</v>
      </c>
      <c r="E3551" s="8">
        <v>0.56499999999999995</v>
      </c>
      <c r="F3551" s="8">
        <v>0.55900000000000005</v>
      </c>
      <c r="G3551" s="8">
        <v>0.73799999999999999</v>
      </c>
      <c r="H3551" s="8">
        <v>0.437</v>
      </c>
      <c r="I3551" s="9">
        <f>_xlfn.NUMBERVALUE(INDEX(tb_SVI[],MATCH(tb_MHDI[[#This Row],[mun_uf]],tb_SVI[city_name_uf],0),7),".")</f>
        <v>2010</v>
      </c>
    </row>
    <row r="3552" spans="1:9" x14ac:dyDescent="0.25">
      <c r="A3552" s="8" t="s">
        <v>15588</v>
      </c>
      <c r="B3552" s="8" t="str">
        <f>LEFT(tb_MHDI[[#This Row],[Territorialidades]],(FIND("/",tb_MHDI[[#This Row],[Territorialidades]])-2))</f>
        <v>Palotina</v>
      </c>
      <c r="C3552" s="8" t="str">
        <f>LEFT(RIGHT(tb_MHDI[[#This Row],[Territorialidades]],3),2)</f>
        <v>PR</v>
      </c>
      <c r="D3552" s="8" t="str">
        <f>CONCATENATE(tb_MHDI[[#This Row],[Município]],"/",tb_MHDI[[#This Row],[UF]])</f>
        <v>Palotina/PR</v>
      </c>
      <c r="E3552" s="8">
        <v>0.76800000000000002</v>
      </c>
      <c r="F3552" s="8">
        <v>0.76</v>
      </c>
      <c r="G3552" s="8">
        <v>0.86399999999999999</v>
      </c>
      <c r="H3552" s="8">
        <v>0.68899999999999995</v>
      </c>
      <c r="I3552" s="9">
        <f>_xlfn.NUMBERVALUE(INDEX(tb_SVI[],MATCH(tb_MHDI[[#This Row],[mun_uf]],tb_SVI[city_name_uf],0),7),".")</f>
        <v>2010</v>
      </c>
    </row>
    <row r="3553" spans="1:9" x14ac:dyDescent="0.25">
      <c r="A3553" s="8" t="s">
        <v>15589</v>
      </c>
      <c r="B3553" s="8" t="str">
        <f>LEFT(tb_MHDI[[#This Row],[Territorialidades]],(FIND("/",tb_MHDI[[#This Row],[Territorialidades]])-2))</f>
        <v>Panamá</v>
      </c>
      <c r="C3553" s="8" t="str">
        <f>LEFT(RIGHT(tb_MHDI[[#This Row],[Territorialidades]],3),2)</f>
        <v>GO</v>
      </c>
      <c r="D3553" s="8" t="str">
        <f>CONCATENATE(tb_MHDI[[#This Row],[Município]],"/",tb_MHDI[[#This Row],[UF]])</f>
        <v>Panamá/GO</v>
      </c>
      <c r="E3553" s="8">
        <v>0.68600000000000005</v>
      </c>
      <c r="F3553" s="8">
        <v>0.68799999999999994</v>
      </c>
      <c r="G3553" s="8">
        <v>0.81799999999999995</v>
      </c>
      <c r="H3553" s="8">
        <v>0.57399999999999995</v>
      </c>
      <c r="I3553" s="9">
        <f>_xlfn.NUMBERVALUE(INDEX(tb_SVI[],MATCH(tb_MHDI[[#This Row],[mun_uf]],tb_SVI[city_name_uf],0),7),".")</f>
        <v>2010</v>
      </c>
    </row>
    <row r="3554" spans="1:9" x14ac:dyDescent="0.25">
      <c r="A3554" s="8" t="s">
        <v>15590</v>
      </c>
      <c r="B3554" s="8" t="str">
        <f>LEFT(tb_MHDI[[#This Row],[Territorialidades]],(FIND("/",tb_MHDI[[#This Row],[Territorialidades]])-2))</f>
        <v>Panambi</v>
      </c>
      <c r="C3554" s="8" t="str">
        <f>LEFT(RIGHT(tb_MHDI[[#This Row],[Territorialidades]],3),2)</f>
        <v>RS</v>
      </c>
      <c r="D3554" s="8" t="str">
        <f>CONCATENATE(tb_MHDI[[#This Row],[Município]],"/",tb_MHDI[[#This Row],[UF]])</f>
        <v>Panambi/RS</v>
      </c>
      <c r="E3554" s="8">
        <v>0.76100000000000001</v>
      </c>
      <c r="F3554" s="8">
        <v>0.752</v>
      </c>
      <c r="G3554" s="8">
        <v>0.84799999999999998</v>
      </c>
      <c r="H3554" s="8">
        <v>0.69099999999999995</v>
      </c>
      <c r="I3554" s="9">
        <f>_xlfn.NUMBERVALUE(INDEX(tb_SVI[],MATCH(tb_MHDI[[#This Row],[mun_uf]],tb_SVI[city_name_uf],0),7),".")</f>
        <v>2010</v>
      </c>
    </row>
    <row r="3555" spans="1:9" x14ac:dyDescent="0.25">
      <c r="A3555" s="8" t="s">
        <v>15591</v>
      </c>
      <c r="B3555" s="8" t="str">
        <f>LEFT(tb_MHDI[[#This Row],[Territorialidades]],(FIND("/",tb_MHDI[[#This Row],[Territorialidades]])-2))</f>
        <v>Pancas</v>
      </c>
      <c r="C3555" s="8" t="str">
        <f>LEFT(RIGHT(tb_MHDI[[#This Row],[Territorialidades]],3),2)</f>
        <v>ES</v>
      </c>
      <c r="D3555" s="8" t="str">
        <f>CONCATENATE(tb_MHDI[[#This Row],[Município]],"/",tb_MHDI[[#This Row],[UF]])</f>
        <v>Pancas/ES</v>
      </c>
      <c r="E3555" s="8">
        <v>0.66700000000000004</v>
      </c>
      <c r="F3555" s="8">
        <v>0.64800000000000002</v>
      </c>
      <c r="G3555" s="8">
        <v>0.81499999999999995</v>
      </c>
      <c r="H3555" s="8">
        <v>0.56200000000000006</v>
      </c>
      <c r="I3555" s="9">
        <f>_xlfn.NUMBERVALUE(INDEX(tb_SVI[],MATCH(tb_MHDI[[#This Row],[mun_uf]],tb_SVI[city_name_uf],0),7),".")</f>
        <v>2010</v>
      </c>
    </row>
    <row r="3556" spans="1:9" x14ac:dyDescent="0.25">
      <c r="A3556" s="8" t="s">
        <v>15592</v>
      </c>
      <c r="B3556" s="8" t="str">
        <f>LEFT(tb_MHDI[[#This Row],[Territorialidades]],(FIND("/",tb_MHDI[[#This Row],[Territorialidades]])-2))</f>
        <v>Panelas</v>
      </c>
      <c r="C3556" s="8" t="str">
        <f>LEFT(RIGHT(tb_MHDI[[#This Row],[Territorialidades]],3),2)</f>
        <v>PE</v>
      </c>
      <c r="D3556" s="8" t="str">
        <f>CONCATENATE(tb_MHDI[[#This Row],[Município]],"/",tb_MHDI[[#This Row],[UF]])</f>
        <v>Panelas/PE</v>
      </c>
      <c r="E3556" s="8">
        <v>0.56899999999999995</v>
      </c>
      <c r="F3556" s="8">
        <v>0.54600000000000004</v>
      </c>
      <c r="G3556" s="8">
        <v>0.77800000000000002</v>
      </c>
      <c r="H3556" s="8">
        <v>0.433</v>
      </c>
      <c r="I3556" s="9">
        <f>_xlfn.NUMBERVALUE(INDEX(tb_SVI[],MATCH(tb_MHDI[[#This Row],[mun_uf]],tb_SVI[city_name_uf],0),7),".")</f>
        <v>2010</v>
      </c>
    </row>
    <row r="3557" spans="1:9" x14ac:dyDescent="0.25">
      <c r="A3557" s="8" t="s">
        <v>15593</v>
      </c>
      <c r="B3557" s="8" t="str">
        <f>LEFT(tb_MHDI[[#This Row],[Territorialidades]],(FIND("/",tb_MHDI[[#This Row],[Territorialidades]])-2))</f>
        <v>Panorama</v>
      </c>
      <c r="C3557" s="8" t="str">
        <f>LEFT(RIGHT(tb_MHDI[[#This Row],[Territorialidades]],3),2)</f>
        <v>SP</v>
      </c>
      <c r="D3557" s="8" t="str">
        <f>CONCATENATE(tb_MHDI[[#This Row],[Município]],"/",tb_MHDI[[#This Row],[UF]])</f>
        <v>Panorama/SP</v>
      </c>
      <c r="E3557" s="8">
        <v>0.72199999999999998</v>
      </c>
      <c r="F3557" s="8">
        <v>0.72399999999999998</v>
      </c>
      <c r="G3557" s="8">
        <v>0.81399999999999995</v>
      </c>
      <c r="H3557" s="8">
        <v>0.63900000000000001</v>
      </c>
      <c r="I3557" s="9">
        <f>_xlfn.NUMBERVALUE(INDEX(tb_SVI[],MATCH(tb_MHDI[[#This Row],[mun_uf]],tb_SVI[city_name_uf],0),7),".")</f>
        <v>2010</v>
      </c>
    </row>
    <row r="3558" spans="1:9" x14ac:dyDescent="0.25">
      <c r="A3558" s="8" t="s">
        <v>15594</v>
      </c>
      <c r="B3558" s="8" t="str">
        <f>LEFT(tb_MHDI[[#This Row],[Territorialidades]],(FIND("/",tb_MHDI[[#This Row],[Territorialidades]])-2))</f>
        <v>Pantano Grande</v>
      </c>
      <c r="C3558" s="8" t="str">
        <f>LEFT(RIGHT(tb_MHDI[[#This Row],[Territorialidades]],3),2)</f>
        <v>RS</v>
      </c>
      <c r="D3558" s="8" t="str">
        <f>CONCATENATE(tb_MHDI[[#This Row],[Município]],"/",tb_MHDI[[#This Row],[UF]])</f>
        <v>Pantano Grande/RS</v>
      </c>
      <c r="E3558" s="8">
        <v>0.66100000000000003</v>
      </c>
      <c r="F3558" s="8">
        <v>0.67600000000000005</v>
      </c>
      <c r="G3558" s="8">
        <v>0.81599999999999995</v>
      </c>
      <c r="H3558" s="8">
        <v>0.52400000000000002</v>
      </c>
      <c r="I3558" s="9">
        <f>_xlfn.NUMBERVALUE(INDEX(tb_SVI[],MATCH(tb_MHDI[[#This Row],[mun_uf]],tb_SVI[city_name_uf],0),7),".")</f>
        <v>2010</v>
      </c>
    </row>
    <row r="3559" spans="1:9" x14ac:dyDescent="0.25">
      <c r="A3559" s="8" t="s">
        <v>15595</v>
      </c>
      <c r="B3559" s="8" t="str">
        <f>LEFT(tb_MHDI[[#This Row],[Territorialidades]],(FIND("/",tb_MHDI[[#This Row],[Territorialidades]])-2))</f>
        <v>Pão de Açúcar</v>
      </c>
      <c r="C3559" s="8" t="str">
        <f>LEFT(RIGHT(tb_MHDI[[#This Row],[Territorialidades]],3),2)</f>
        <v>AL</v>
      </c>
      <c r="D3559" s="8" t="str">
        <f>CONCATENATE(tb_MHDI[[#This Row],[Município]],"/",tb_MHDI[[#This Row],[UF]])</f>
        <v>Pão de Açúcar/AL</v>
      </c>
      <c r="E3559" s="8">
        <v>0.59299999999999997</v>
      </c>
      <c r="F3559" s="8">
        <v>0.53600000000000003</v>
      </c>
      <c r="G3559" s="8">
        <v>0.79300000000000004</v>
      </c>
      <c r="H3559" s="8">
        <v>0.49099999999999999</v>
      </c>
      <c r="I3559" s="9">
        <f>_xlfn.NUMBERVALUE(INDEX(tb_SVI[],MATCH(tb_MHDI[[#This Row],[mun_uf]],tb_SVI[city_name_uf],0),7),".")</f>
        <v>2010</v>
      </c>
    </row>
    <row r="3560" spans="1:9" x14ac:dyDescent="0.25">
      <c r="A3560" s="8" t="s">
        <v>15596</v>
      </c>
      <c r="B3560" s="8" t="str">
        <f>LEFT(tb_MHDI[[#This Row],[Territorialidades]],(FIND("/",tb_MHDI[[#This Row],[Territorialidades]])-2))</f>
        <v>Papagaios</v>
      </c>
      <c r="C3560" s="8" t="str">
        <f>LEFT(RIGHT(tb_MHDI[[#This Row],[Territorialidades]],3),2)</f>
        <v>MG</v>
      </c>
      <c r="D3560" s="8" t="str">
        <f>CONCATENATE(tb_MHDI[[#This Row],[Município]],"/",tb_MHDI[[#This Row],[UF]])</f>
        <v>Papagaios/MG</v>
      </c>
      <c r="E3560" s="8">
        <v>0.66600000000000004</v>
      </c>
      <c r="F3560" s="8">
        <v>0.65</v>
      </c>
      <c r="G3560" s="8">
        <v>0.83299999999999996</v>
      </c>
      <c r="H3560" s="8">
        <v>0.54500000000000004</v>
      </c>
      <c r="I3560" s="9">
        <f>_xlfn.NUMBERVALUE(INDEX(tb_SVI[],MATCH(tb_MHDI[[#This Row],[mun_uf]],tb_SVI[city_name_uf],0),7),".")</f>
        <v>2010</v>
      </c>
    </row>
    <row r="3561" spans="1:9" x14ac:dyDescent="0.25">
      <c r="A3561" s="8" t="s">
        <v>15597</v>
      </c>
      <c r="B3561" s="8" t="str">
        <f>LEFT(tb_MHDI[[#This Row],[Territorialidades]],(FIND("/",tb_MHDI[[#This Row],[Territorialidades]])-2))</f>
        <v>Papanduva</v>
      </c>
      <c r="C3561" s="8" t="str">
        <f>LEFT(RIGHT(tb_MHDI[[#This Row],[Territorialidades]],3),2)</f>
        <v>SC</v>
      </c>
      <c r="D3561" s="8" t="str">
        <f>CONCATENATE(tb_MHDI[[#This Row],[Município]],"/",tb_MHDI[[#This Row],[UF]])</f>
        <v>Papanduva/SC</v>
      </c>
      <c r="E3561" s="8">
        <v>0.70399999999999996</v>
      </c>
      <c r="F3561" s="8">
        <v>0.69099999999999995</v>
      </c>
      <c r="G3561" s="8">
        <v>0.83599999999999997</v>
      </c>
      <c r="H3561" s="8">
        <v>0.60299999999999998</v>
      </c>
      <c r="I3561" s="9">
        <f>_xlfn.NUMBERVALUE(INDEX(tb_SVI[],MATCH(tb_MHDI[[#This Row],[mun_uf]],tb_SVI[city_name_uf],0),7),".")</f>
        <v>2010</v>
      </c>
    </row>
    <row r="3562" spans="1:9" x14ac:dyDescent="0.25">
      <c r="A3562" s="8" t="s">
        <v>15598</v>
      </c>
      <c r="B3562" s="8" t="str">
        <f>LEFT(tb_MHDI[[#This Row],[Territorialidades]],(FIND("/",tb_MHDI[[#This Row],[Territorialidades]])-2))</f>
        <v>Paquetá</v>
      </c>
      <c r="C3562" s="8" t="str">
        <f>LEFT(RIGHT(tb_MHDI[[#This Row],[Territorialidades]],3),2)</f>
        <v>PI</v>
      </c>
      <c r="D3562" s="8" t="str">
        <f>CONCATENATE(tb_MHDI[[#This Row],[Município]],"/",tb_MHDI[[#This Row],[UF]])</f>
        <v>Paquetá/PI</v>
      </c>
      <c r="E3562" s="8">
        <v>0.50900000000000001</v>
      </c>
      <c r="F3562" s="8">
        <v>0.51900000000000002</v>
      </c>
      <c r="G3562" s="8">
        <v>0.73099999999999998</v>
      </c>
      <c r="H3562" s="8">
        <v>0.34799999999999998</v>
      </c>
      <c r="I3562" s="9">
        <f>_xlfn.NUMBERVALUE(INDEX(tb_SVI[],MATCH(tb_MHDI[[#This Row],[mun_uf]],tb_SVI[city_name_uf],0),7),".")</f>
        <v>2010</v>
      </c>
    </row>
    <row r="3563" spans="1:9" x14ac:dyDescent="0.25">
      <c r="A3563" s="8" t="s">
        <v>15599</v>
      </c>
      <c r="B3563" s="8" t="str">
        <f>LEFT(tb_MHDI[[#This Row],[Territorialidades]],(FIND("/",tb_MHDI[[#This Row],[Territorialidades]])-2))</f>
        <v>Paracambi</v>
      </c>
      <c r="C3563" s="8" t="str">
        <f>LEFT(RIGHT(tb_MHDI[[#This Row],[Territorialidades]],3),2)</f>
        <v>RJ</v>
      </c>
      <c r="D3563" s="8" t="str">
        <f>CONCATENATE(tb_MHDI[[#This Row],[Município]],"/",tb_MHDI[[#This Row],[UF]])</f>
        <v>Paracambi/RJ</v>
      </c>
      <c r="E3563" s="8">
        <v>0.72</v>
      </c>
      <c r="F3563" s="8">
        <v>0.68899999999999995</v>
      </c>
      <c r="G3563" s="8">
        <v>0.81200000000000006</v>
      </c>
      <c r="H3563" s="8">
        <v>0.66600000000000004</v>
      </c>
      <c r="I3563" s="9">
        <f>_xlfn.NUMBERVALUE(INDEX(tb_SVI[],MATCH(tb_MHDI[[#This Row],[mun_uf]],tb_SVI[city_name_uf],0),7),".")</f>
        <v>2010</v>
      </c>
    </row>
    <row r="3564" spans="1:9" x14ac:dyDescent="0.25">
      <c r="A3564" s="8" t="s">
        <v>15600</v>
      </c>
      <c r="B3564" s="8" t="str">
        <f>LEFT(tb_MHDI[[#This Row],[Territorialidades]],(FIND("/",tb_MHDI[[#This Row],[Territorialidades]])-2))</f>
        <v>Paracatu</v>
      </c>
      <c r="C3564" s="8" t="str">
        <f>LEFT(RIGHT(tb_MHDI[[#This Row],[Territorialidades]],3),2)</f>
        <v>MG</v>
      </c>
      <c r="D3564" s="8" t="str">
        <f>CONCATENATE(tb_MHDI[[#This Row],[Município]],"/",tb_MHDI[[#This Row],[UF]])</f>
        <v>Paracatu/MG</v>
      </c>
      <c r="E3564" s="8">
        <v>0.74399999999999999</v>
      </c>
      <c r="F3564" s="8">
        <v>0.70399999999999996</v>
      </c>
      <c r="G3564" s="8">
        <v>0.85399999999999998</v>
      </c>
      <c r="H3564" s="8">
        <v>0.68500000000000005</v>
      </c>
      <c r="I3564" s="9">
        <f>_xlfn.NUMBERVALUE(INDEX(tb_SVI[],MATCH(tb_MHDI[[#This Row],[mun_uf]],tb_SVI[city_name_uf],0),7),".")</f>
        <v>2010</v>
      </c>
    </row>
    <row r="3565" spans="1:9" x14ac:dyDescent="0.25">
      <c r="A3565" s="8" t="s">
        <v>15601</v>
      </c>
      <c r="B3565" s="8" t="str">
        <f>LEFT(tb_MHDI[[#This Row],[Territorialidades]],(FIND("/",tb_MHDI[[#This Row],[Territorialidades]])-2))</f>
        <v>Paracuru</v>
      </c>
      <c r="C3565" s="8" t="str">
        <f>LEFT(RIGHT(tb_MHDI[[#This Row],[Territorialidades]],3),2)</f>
        <v>CE</v>
      </c>
      <c r="D3565" s="8" t="str">
        <f>CONCATENATE(tb_MHDI[[#This Row],[Município]],"/",tb_MHDI[[#This Row],[UF]])</f>
        <v>Paracuru/CE</v>
      </c>
      <c r="E3565" s="8">
        <v>0.63700000000000001</v>
      </c>
      <c r="F3565" s="8">
        <v>0.59699999999999998</v>
      </c>
      <c r="G3565" s="8">
        <v>0.746</v>
      </c>
      <c r="H3565" s="8">
        <v>0.58099999999999996</v>
      </c>
      <c r="I3565" s="9">
        <f>_xlfn.NUMBERVALUE(INDEX(tb_SVI[],MATCH(tb_MHDI[[#This Row],[mun_uf]],tb_SVI[city_name_uf],0),7),".")</f>
        <v>2010</v>
      </c>
    </row>
    <row r="3566" spans="1:9" x14ac:dyDescent="0.25">
      <c r="A3566" s="8" t="s">
        <v>15602</v>
      </c>
      <c r="B3566" s="8" t="str">
        <f>LEFT(tb_MHDI[[#This Row],[Territorialidades]],(FIND("/",tb_MHDI[[#This Row],[Territorialidades]])-2))</f>
        <v>Pará de Minas</v>
      </c>
      <c r="C3566" s="8" t="str">
        <f>LEFT(RIGHT(tb_MHDI[[#This Row],[Territorialidades]],3),2)</f>
        <v>MG</v>
      </c>
      <c r="D3566" s="8" t="str">
        <f>CONCATENATE(tb_MHDI[[#This Row],[Município]],"/",tb_MHDI[[#This Row],[UF]])</f>
        <v>Pará de Minas/MG</v>
      </c>
      <c r="E3566" s="8">
        <v>0.72499999999999998</v>
      </c>
      <c r="F3566" s="8">
        <v>0.71499999999999997</v>
      </c>
      <c r="G3566" s="8">
        <v>0.84799999999999998</v>
      </c>
      <c r="H3566" s="8">
        <v>0.628</v>
      </c>
      <c r="I3566" s="9">
        <f>_xlfn.NUMBERVALUE(INDEX(tb_SVI[],MATCH(tb_MHDI[[#This Row],[mun_uf]],tb_SVI[city_name_uf],0),7),".")</f>
        <v>2010</v>
      </c>
    </row>
    <row r="3567" spans="1:9" x14ac:dyDescent="0.25">
      <c r="A3567" s="8" t="s">
        <v>15603</v>
      </c>
      <c r="B3567" s="8" t="str">
        <f>LEFT(tb_MHDI[[#This Row],[Territorialidades]],(FIND("/",tb_MHDI[[#This Row],[Territorialidades]])-2))</f>
        <v>Paragominas</v>
      </c>
      <c r="C3567" s="8" t="str">
        <f>LEFT(RIGHT(tb_MHDI[[#This Row],[Territorialidades]],3),2)</f>
        <v>PA</v>
      </c>
      <c r="D3567" s="8" t="str">
        <f>CONCATENATE(tb_MHDI[[#This Row],[Município]],"/",tb_MHDI[[#This Row],[UF]])</f>
        <v>Paragominas/PA</v>
      </c>
      <c r="E3567" s="8">
        <v>0.64500000000000002</v>
      </c>
      <c r="F3567" s="8">
        <v>0.66700000000000004</v>
      </c>
      <c r="G3567" s="8">
        <v>0.78100000000000003</v>
      </c>
      <c r="H3567" s="8">
        <v>0.51400000000000001</v>
      </c>
      <c r="I3567" s="9">
        <f>_xlfn.NUMBERVALUE(INDEX(tb_SVI[],MATCH(tb_MHDI[[#This Row],[mun_uf]],tb_SVI[city_name_uf],0),7),".")</f>
        <v>2010</v>
      </c>
    </row>
    <row r="3568" spans="1:9" x14ac:dyDescent="0.25">
      <c r="A3568" s="8" t="s">
        <v>15604</v>
      </c>
      <c r="B3568" s="8" t="str">
        <f>LEFT(tb_MHDI[[#This Row],[Territorialidades]],(FIND("/",tb_MHDI[[#This Row],[Territorialidades]])-2))</f>
        <v>Paraguaçu</v>
      </c>
      <c r="C3568" s="8" t="str">
        <f>LEFT(RIGHT(tb_MHDI[[#This Row],[Territorialidades]],3),2)</f>
        <v>MG</v>
      </c>
      <c r="D3568" s="8" t="str">
        <f>CONCATENATE(tb_MHDI[[#This Row],[Município]],"/",tb_MHDI[[#This Row],[UF]])</f>
        <v>Paraguaçu/MG</v>
      </c>
      <c r="E3568" s="8">
        <v>0.71499999999999997</v>
      </c>
      <c r="F3568" s="8">
        <v>0.69</v>
      </c>
      <c r="G3568" s="8">
        <v>0.85</v>
      </c>
      <c r="H3568" s="8">
        <v>0.623</v>
      </c>
      <c r="I3568" s="9">
        <f>_xlfn.NUMBERVALUE(INDEX(tb_SVI[],MATCH(tb_MHDI[[#This Row],[mun_uf]],tb_SVI[city_name_uf],0),7),".")</f>
        <v>2010</v>
      </c>
    </row>
    <row r="3569" spans="1:9" x14ac:dyDescent="0.25">
      <c r="A3569" s="8" t="s">
        <v>15605</v>
      </c>
      <c r="B3569" s="8" t="str">
        <f>LEFT(tb_MHDI[[#This Row],[Territorialidades]],(FIND("/",tb_MHDI[[#This Row],[Territorialidades]])-2))</f>
        <v>Paraguaçu Paulista</v>
      </c>
      <c r="C3569" s="8" t="str">
        <f>LEFT(RIGHT(tb_MHDI[[#This Row],[Territorialidades]],3),2)</f>
        <v>SP</v>
      </c>
      <c r="D3569" s="8" t="str">
        <f>CONCATENATE(tb_MHDI[[#This Row],[Município]],"/",tb_MHDI[[#This Row],[UF]])</f>
        <v>Paraguaçu Paulista/SP</v>
      </c>
      <c r="E3569" s="8">
        <v>0.76200000000000001</v>
      </c>
      <c r="F3569" s="8">
        <v>0.71699999999999997</v>
      </c>
      <c r="G3569" s="8">
        <v>0.83599999999999997</v>
      </c>
      <c r="H3569" s="8">
        <v>0.73899999999999999</v>
      </c>
      <c r="I3569" s="9">
        <f>_xlfn.NUMBERVALUE(INDEX(tb_SVI[],MATCH(tb_MHDI[[#This Row],[mun_uf]],tb_SVI[city_name_uf],0),7),".")</f>
        <v>2010</v>
      </c>
    </row>
    <row r="3570" spans="1:9" x14ac:dyDescent="0.25">
      <c r="A3570" s="8" t="s">
        <v>15606</v>
      </c>
      <c r="B3570" s="8" t="str">
        <f>LEFT(tb_MHDI[[#This Row],[Territorialidades]],(FIND("/",tb_MHDI[[#This Row],[Territorialidades]])-2))</f>
        <v>Paraíba do Sul</v>
      </c>
      <c r="C3570" s="8" t="str">
        <f>LEFT(RIGHT(tb_MHDI[[#This Row],[Territorialidades]],3),2)</f>
        <v>RJ</v>
      </c>
      <c r="D3570" s="8" t="str">
        <f>CONCATENATE(tb_MHDI[[#This Row],[Município]],"/",tb_MHDI[[#This Row],[UF]])</f>
        <v>Paraíba do Sul/RJ</v>
      </c>
      <c r="E3570" s="8">
        <v>0.70199999999999996</v>
      </c>
      <c r="F3570" s="8">
        <v>0.69699999999999995</v>
      </c>
      <c r="G3570" s="8">
        <v>0.81200000000000006</v>
      </c>
      <c r="H3570" s="8">
        <v>0.61</v>
      </c>
      <c r="I3570" s="9">
        <f>_xlfn.NUMBERVALUE(INDEX(tb_SVI[],MATCH(tb_MHDI[[#This Row],[mun_uf]],tb_SVI[city_name_uf],0),7),".")</f>
        <v>2010</v>
      </c>
    </row>
    <row r="3571" spans="1:9" x14ac:dyDescent="0.25">
      <c r="A3571" s="8" t="s">
        <v>15607</v>
      </c>
      <c r="B3571" s="8" t="str">
        <f>LEFT(tb_MHDI[[#This Row],[Territorialidades]],(FIND("/",tb_MHDI[[#This Row],[Territorialidades]])-2))</f>
        <v>Paraibano</v>
      </c>
      <c r="C3571" s="8" t="str">
        <f>LEFT(RIGHT(tb_MHDI[[#This Row],[Territorialidades]],3),2)</f>
        <v>MA</v>
      </c>
      <c r="D3571" s="8" t="str">
        <f>CONCATENATE(tb_MHDI[[#This Row],[Município]],"/",tb_MHDI[[#This Row],[UF]])</f>
        <v>Paraibano/MA</v>
      </c>
      <c r="E3571" s="8">
        <v>0.57999999999999996</v>
      </c>
      <c r="F3571" s="8">
        <v>0.57199999999999995</v>
      </c>
      <c r="G3571" s="8">
        <v>0.72299999999999998</v>
      </c>
      <c r="H3571" s="8">
        <v>0.47299999999999998</v>
      </c>
      <c r="I3571" s="9">
        <f>_xlfn.NUMBERVALUE(INDEX(tb_SVI[],MATCH(tb_MHDI[[#This Row],[mun_uf]],tb_SVI[city_name_uf],0),7),".")</f>
        <v>2010</v>
      </c>
    </row>
    <row r="3572" spans="1:9" x14ac:dyDescent="0.25">
      <c r="A3572" s="8" t="s">
        <v>15608</v>
      </c>
      <c r="B3572" s="8" t="str">
        <f>LEFT(tb_MHDI[[#This Row],[Territorialidades]],(FIND("/",tb_MHDI[[#This Row],[Territorialidades]])-2))</f>
        <v>Paraibuna</v>
      </c>
      <c r="C3572" s="8" t="str">
        <f>LEFT(RIGHT(tb_MHDI[[#This Row],[Territorialidades]],3),2)</f>
        <v>SP</v>
      </c>
      <c r="D3572" s="8" t="str">
        <f>CONCATENATE(tb_MHDI[[#This Row],[Município]],"/",tb_MHDI[[#This Row],[UF]])</f>
        <v>Paraibuna/SP</v>
      </c>
      <c r="E3572" s="8">
        <v>0.71899999999999997</v>
      </c>
      <c r="F3572" s="8">
        <v>0.70899999999999996</v>
      </c>
      <c r="G3572" s="8">
        <v>0.81499999999999995</v>
      </c>
      <c r="H3572" s="8">
        <v>0.64200000000000002</v>
      </c>
      <c r="I3572" s="9">
        <f>_xlfn.NUMBERVALUE(INDEX(tb_SVI[],MATCH(tb_MHDI[[#This Row],[mun_uf]],tb_SVI[city_name_uf],0),7),".")</f>
        <v>2010</v>
      </c>
    </row>
    <row r="3573" spans="1:9" x14ac:dyDescent="0.25">
      <c r="A3573" s="8" t="s">
        <v>15609</v>
      </c>
      <c r="B3573" s="8" t="str">
        <f>LEFT(tb_MHDI[[#This Row],[Territorialidades]],(FIND("/",tb_MHDI[[#This Row],[Territorialidades]])-2))</f>
        <v>Paraipaba</v>
      </c>
      <c r="C3573" s="8" t="str">
        <f>LEFT(RIGHT(tb_MHDI[[#This Row],[Territorialidades]],3),2)</f>
        <v>CE</v>
      </c>
      <c r="D3573" s="8" t="str">
        <f>CONCATENATE(tb_MHDI[[#This Row],[Município]],"/",tb_MHDI[[#This Row],[UF]])</f>
        <v>Paraipaba/CE</v>
      </c>
      <c r="E3573" s="8">
        <v>0.63400000000000001</v>
      </c>
      <c r="F3573" s="8">
        <v>0.57399999999999995</v>
      </c>
      <c r="G3573" s="8">
        <v>0.73799999999999999</v>
      </c>
      <c r="H3573" s="8">
        <v>0.60199999999999998</v>
      </c>
      <c r="I3573" s="9">
        <f>_xlfn.NUMBERVALUE(INDEX(tb_SVI[],MATCH(tb_MHDI[[#This Row],[mun_uf]],tb_SVI[city_name_uf],0),7),".")</f>
        <v>2010</v>
      </c>
    </row>
    <row r="3574" spans="1:9" x14ac:dyDescent="0.25">
      <c r="A3574" s="8" t="s">
        <v>15610</v>
      </c>
      <c r="B3574" s="8" t="str">
        <f>LEFT(tb_MHDI[[#This Row],[Territorialidades]],(FIND("/",tb_MHDI[[#This Row],[Territorialidades]])-2))</f>
        <v>Paraí</v>
      </c>
      <c r="C3574" s="8" t="str">
        <f>LEFT(RIGHT(tb_MHDI[[#This Row],[Territorialidades]],3),2)</f>
        <v>RS</v>
      </c>
      <c r="D3574" s="8" t="str">
        <f>CONCATENATE(tb_MHDI[[#This Row],[Município]],"/",tb_MHDI[[#This Row],[UF]])</f>
        <v>Paraí/RS</v>
      </c>
      <c r="E3574" s="8">
        <v>0.77300000000000002</v>
      </c>
      <c r="F3574" s="8">
        <v>0.78700000000000003</v>
      </c>
      <c r="G3574" s="8">
        <v>0.86599999999999999</v>
      </c>
      <c r="H3574" s="8">
        <v>0.67900000000000005</v>
      </c>
      <c r="I3574" s="9">
        <f>_xlfn.NUMBERVALUE(INDEX(tb_SVI[],MATCH(tb_MHDI[[#This Row],[mun_uf]],tb_SVI[city_name_uf],0),7),".")</f>
        <v>2010</v>
      </c>
    </row>
    <row r="3575" spans="1:9" x14ac:dyDescent="0.25">
      <c r="A3575" s="8" t="s">
        <v>15611</v>
      </c>
      <c r="B3575" s="8" t="str">
        <f>LEFT(tb_MHDI[[#This Row],[Territorialidades]],(FIND("/",tb_MHDI[[#This Row],[Territorialidades]])-2))</f>
        <v>Paraíso do Norte</v>
      </c>
      <c r="C3575" s="8" t="str">
        <f>LEFT(RIGHT(tb_MHDI[[#This Row],[Territorialidades]],3),2)</f>
        <v>PR</v>
      </c>
      <c r="D3575" s="8" t="str">
        <f>CONCATENATE(tb_MHDI[[#This Row],[Município]],"/",tb_MHDI[[#This Row],[UF]])</f>
        <v>Paraíso do Norte/PR</v>
      </c>
      <c r="E3575" s="8">
        <v>0.746</v>
      </c>
      <c r="F3575" s="8">
        <v>0.752</v>
      </c>
      <c r="G3575" s="8">
        <v>0.82499999999999996</v>
      </c>
      <c r="H3575" s="8">
        <v>0.66800000000000004</v>
      </c>
      <c r="I3575" s="9">
        <f>_xlfn.NUMBERVALUE(INDEX(tb_SVI[],MATCH(tb_MHDI[[#This Row],[mun_uf]],tb_SVI[city_name_uf],0),7),".")</f>
        <v>2010</v>
      </c>
    </row>
    <row r="3576" spans="1:9" x14ac:dyDescent="0.25">
      <c r="A3576" s="8" t="s">
        <v>15612</v>
      </c>
      <c r="B3576" s="8" t="str">
        <f>LEFT(tb_MHDI[[#This Row],[Territorialidades]],(FIND("/",tb_MHDI[[#This Row],[Territorialidades]])-2))</f>
        <v>Paraíso do Sul</v>
      </c>
      <c r="C3576" s="8" t="str">
        <f>LEFT(RIGHT(tb_MHDI[[#This Row],[Territorialidades]],3),2)</f>
        <v>RS</v>
      </c>
      <c r="D3576" s="8" t="str">
        <f>CONCATENATE(tb_MHDI[[#This Row],[Município]],"/",tb_MHDI[[#This Row],[UF]])</f>
        <v>Paraíso do Sul/RS</v>
      </c>
      <c r="E3576" s="8">
        <v>0.67600000000000005</v>
      </c>
      <c r="F3576" s="8">
        <v>0.69199999999999995</v>
      </c>
      <c r="G3576" s="8">
        <v>0.83099999999999996</v>
      </c>
      <c r="H3576" s="8">
        <v>0.53700000000000003</v>
      </c>
      <c r="I3576" s="9">
        <f>_xlfn.NUMBERVALUE(INDEX(tb_SVI[],MATCH(tb_MHDI[[#This Row],[mun_uf]],tb_SVI[city_name_uf],0),7),".")</f>
        <v>2010</v>
      </c>
    </row>
    <row r="3577" spans="1:9" x14ac:dyDescent="0.25">
      <c r="A3577" s="8" t="s">
        <v>15613</v>
      </c>
      <c r="B3577" s="8" t="str">
        <f>LEFT(tb_MHDI[[#This Row],[Territorialidades]],(FIND("/",tb_MHDI[[#This Row],[Territorialidades]])-2))</f>
        <v>Paraíso do Tocantins</v>
      </c>
      <c r="C3577" s="8" t="str">
        <f>LEFT(RIGHT(tb_MHDI[[#This Row],[Territorialidades]],3),2)</f>
        <v>TO</v>
      </c>
      <c r="D3577" s="8" t="str">
        <f>CONCATENATE(tb_MHDI[[#This Row],[Município]],"/",tb_MHDI[[#This Row],[UF]])</f>
        <v>Paraíso do Tocantins/TO</v>
      </c>
      <c r="E3577" s="8">
        <v>0.76400000000000001</v>
      </c>
      <c r="F3577" s="8">
        <v>0.75900000000000001</v>
      </c>
      <c r="G3577" s="8">
        <v>0.83099999999999996</v>
      </c>
      <c r="H3577" s="8">
        <v>0.70599999999999996</v>
      </c>
      <c r="I3577" s="9">
        <f>_xlfn.NUMBERVALUE(INDEX(tb_SVI[],MATCH(tb_MHDI[[#This Row],[mun_uf]],tb_SVI[city_name_uf],0),7),".")</f>
        <v>2010</v>
      </c>
    </row>
    <row r="3578" spans="1:9" x14ac:dyDescent="0.25">
      <c r="A3578" s="8" t="s">
        <v>15614</v>
      </c>
      <c r="B3578" s="8" t="str">
        <f>LEFT(tb_MHDI[[#This Row],[Territorialidades]],(FIND("/",tb_MHDI[[#This Row],[Territorialidades]])-2))</f>
        <v>Paraisópolis</v>
      </c>
      <c r="C3578" s="8" t="str">
        <f>LEFT(RIGHT(tb_MHDI[[#This Row],[Territorialidades]],3),2)</f>
        <v>MG</v>
      </c>
      <c r="D3578" s="8" t="str">
        <f>CONCATENATE(tb_MHDI[[#This Row],[Município]],"/",tb_MHDI[[#This Row],[UF]])</f>
        <v>Paraisópolis/MG</v>
      </c>
      <c r="E3578" s="8">
        <v>0.72899999999999998</v>
      </c>
      <c r="F3578" s="8">
        <v>0.69199999999999995</v>
      </c>
      <c r="G3578" s="8">
        <v>0.85199999999999998</v>
      </c>
      <c r="H3578" s="8">
        <v>0.65700000000000003</v>
      </c>
      <c r="I3578" s="9">
        <f>_xlfn.NUMBERVALUE(INDEX(tb_SVI[],MATCH(tb_MHDI[[#This Row],[mun_uf]],tb_SVI[city_name_uf],0),7),".")</f>
        <v>2010</v>
      </c>
    </row>
    <row r="3579" spans="1:9" x14ac:dyDescent="0.25">
      <c r="A3579" s="8" t="s">
        <v>15615</v>
      </c>
      <c r="B3579" s="8" t="str">
        <f>LEFT(tb_MHDI[[#This Row],[Territorialidades]],(FIND("/",tb_MHDI[[#This Row],[Territorialidades]])-2))</f>
        <v>Paraíso</v>
      </c>
      <c r="C3579" s="8" t="str">
        <f>LEFT(RIGHT(tb_MHDI[[#This Row],[Territorialidades]],3),2)</f>
        <v>SC</v>
      </c>
      <c r="D3579" s="8" t="str">
        <f>CONCATENATE(tb_MHDI[[#This Row],[Município]],"/",tb_MHDI[[#This Row],[UF]])</f>
        <v>Paraíso/SC</v>
      </c>
      <c r="E3579" s="8">
        <v>0.7</v>
      </c>
      <c r="F3579" s="8">
        <v>0.72799999999999998</v>
      </c>
      <c r="G3579" s="8">
        <v>0.83299999999999996</v>
      </c>
      <c r="H3579" s="8">
        <v>0.56499999999999995</v>
      </c>
      <c r="I3579" s="9">
        <f>_xlfn.NUMBERVALUE(INDEX(tb_SVI[],MATCH(tb_MHDI[[#This Row],[mun_uf]],tb_SVI[city_name_uf],0),7),".")</f>
        <v>2010</v>
      </c>
    </row>
    <row r="3580" spans="1:9" x14ac:dyDescent="0.25">
      <c r="A3580" s="8" t="s">
        <v>15616</v>
      </c>
      <c r="B3580" s="8" t="str">
        <f>LEFT(tb_MHDI[[#This Row],[Territorialidades]],(FIND("/",tb_MHDI[[#This Row],[Territorialidades]])-2))</f>
        <v>Paraíso</v>
      </c>
      <c r="C3580" s="8" t="str">
        <f>LEFT(RIGHT(tb_MHDI[[#This Row],[Territorialidades]],3),2)</f>
        <v>SP</v>
      </c>
      <c r="D3580" s="8" t="str">
        <f>CONCATENATE(tb_MHDI[[#This Row],[Município]],"/",tb_MHDI[[#This Row],[UF]])</f>
        <v>Paraíso/SP</v>
      </c>
      <c r="E3580" s="8">
        <v>0.749</v>
      </c>
      <c r="F3580" s="8">
        <v>0.751</v>
      </c>
      <c r="G3580" s="8">
        <v>0.83699999999999997</v>
      </c>
      <c r="H3580" s="8">
        <v>0.66800000000000004</v>
      </c>
      <c r="I3580" s="9">
        <f>_xlfn.NUMBERVALUE(INDEX(tb_SVI[],MATCH(tb_MHDI[[#This Row],[mun_uf]],tb_SVI[city_name_uf],0),7),".")</f>
        <v>2010</v>
      </c>
    </row>
    <row r="3581" spans="1:9" x14ac:dyDescent="0.25">
      <c r="A3581" s="8" t="s">
        <v>15617</v>
      </c>
      <c r="B3581" s="8" t="str">
        <f>LEFT(tb_MHDI[[#This Row],[Territorialidades]],(FIND("/",tb_MHDI[[#This Row],[Territorialidades]])-2))</f>
        <v>Parambu</v>
      </c>
      <c r="C3581" s="8" t="str">
        <f>LEFT(RIGHT(tb_MHDI[[#This Row],[Territorialidades]],3),2)</f>
        <v>CE</v>
      </c>
      <c r="D3581" s="8" t="str">
        <f>CONCATENATE(tb_MHDI[[#This Row],[Município]],"/",tb_MHDI[[#This Row],[UF]])</f>
        <v>Parambu/CE</v>
      </c>
      <c r="E3581" s="8">
        <v>0.56999999999999995</v>
      </c>
      <c r="F3581" s="8">
        <v>0.52600000000000002</v>
      </c>
      <c r="G3581" s="8">
        <v>0.76400000000000001</v>
      </c>
      <c r="H3581" s="8">
        <v>0.46</v>
      </c>
      <c r="I3581" s="9">
        <f>_xlfn.NUMBERVALUE(INDEX(tb_SVI[],MATCH(tb_MHDI[[#This Row],[mun_uf]],tb_SVI[city_name_uf],0),7),".")</f>
        <v>2010</v>
      </c>
    </row>
    <row r="3582" spans="1:9" x14ac:dyDescent="0.25">
      <c r="A3582" s="8" t="s">
        <v>15618</v>
      </c>
      <c r="B3582" s="8" t="str">
        <f>LEFT(tb_MHDI[[#This Row],[Territorialidades]],(FIND("/",tb_MHDI[[#This Row],[Territorialidades]])-2))</f>
        <v>Paramirim</v>
      </c>
      <c r="C3582" s="8" t="str">
        <f>LEFT(RIGHT(tb_MHDI[[#This Row],[Territorialidades]],3),2)</f>
        <v>BA</v>
      </c>
      <c r="D3582" s="8" t="str">
        <f>CONCATENATE(tb_MHDI[[#This Row],[Município]],"/",tb_MHDI[[#This Row],[UF]])</f>
        <v>Paramirim/BA</v>
      </c>
      <c r="E3582" s="8">
        <v>0.61499999999999999</v>
      </c>
      <c r="F3582" s="8">
        <v>0.60399999999999998</v>
      </c>
      <c r="G3582" s="8">
        <v>0.77600000000000002</v>
      </c>
      <c r="H3582" s="8">
        <v>0.496</v>
      </c>
      <c r="I3582" s="9">
        <f>_xlfn.NUMBERVALUE(INDEX(tb_SVI[],MATCH(tb_MHDI[[#This Row],[mun_uf]],tb_SVI[city_name_uf],0),7),".")</f>
        <v>2010</v>
      </c>
    </row>
    <row r="3583" spans="1:9" x14ac:dyDescent="0.25">
      <c r="A3583" s="8" t="s">
        <v>15619</v>
      </c>
      <c r="B3583" s="8" t="str">
        <f>LEFT(tb_MHDI[[#This Row],[Territorialidades]],(FIND("/",tb_MHDI[[#This Row],[Territorialidades]])-2))</f>
        <v>Paramoti</v>
      </c>
      <c r="C3583" s="8" t="str">
        <f>LEFT(RIGHT(tb_MHDI[[#This Row],[Territorialidades]],3),2)</f>
        <v>CE</v>
      </c>
      <c r="D3583" s="8" t="str">
        <f>CONCATENATE(tb_MHDI[[#This Row],[Município]],"/",tb_MHDI[[#This Row],[UF]])</f>
        <v>Paramoti/CE</v>
      </c>
      <c r="E3583" s="8">
        <v>0.58299999999999996</v>
      </c>
      <c r="F3583" s="8">
        <v>0.51500000000000001</v>
      </c>
      <c r="G3583" s="8">
        <v>0.74099999999999999</v>
      </c>
      <c r="H3583" s="8">
        <v>0.51800000000000002</v>
      </c>
      <c r="I3583" s="9">
        <f>_xlfn.NUMBERVALUE(INDEX(tb_SVI[],MATCH(tb_MHDI[[#This Row],[mun_uf]],tb_SVI[city_name_uf],0),7),".")</f>
        <v>2010</v>
      </c>
    </row>
    <row r="3584" spans="1:9" x14ac:dyDescent="0.25">
      <c r="A3584" s="8" t="s">
        <v>15620</v>
      </c>
      <c r="B3584" s="8" t="str">
        <f>LEFT(tb_MHDI[[#This Row],[Territorialidades]],(FIND("/",tb_MHDI[[#This Row],[Territorialidades]])-2))</f>
        <v>Paranacity</v>
      </c>
      <c r="C3584" s="8" t="str">
        <f>LEFT(RIGHT(tb_MHDI[[#This Row],[Territorialidades]],3),2)</f>
        <v>PR</v>
      </c>
      <c r="D3584" s="8" t="str">
        <f>CONCATENATE(tb_MHDI[[#This Row],[Município]],"/",tb_MHDI[[#This Row],[UF]])</f>
        <v>Paranacity/PR</v>
      </c>
      <c r="E3584" s="8">
        <v>0.71699999999999997</v>
      </c>
      <c r="F3584" s="8">
        <v>0.68899999999999995</v>
      </c>
      <c r="G3584" s="8">
        <v>0.83899999999999997</v>
      </c>
      <c r="H3584" s="8">
        <v>0.63800000000000001</v>
      </c>
      <c r="I3584" s="9">
        <f>_xlfn.NUMBERVALUE(INDEX(tb_SVI[],MATCH(tb_MHDI[[#This Row],[mun_uf]],tb_SVI[city_name_uf],0),7),".")</f>
        <v>2010</v>
      </c>
    </row>
    <row r="3585" spans="1:9" x14ac:dyDescent="0.25">
      <c r="A3585" s="8" t="s">
        <v>15621</v>
      </c>
      <c r="B3585" s="8" t="str">
        <f>LEFT(tb_MHDI[[#This Row],[Territorialidades]],(FIND("/",tb_MHDI[[#This Row],[Territorialidades]])-2))</f>
        <v>Paranaguá</v>
      </c>
      <c r="C3585" s="8" t="str">
        <f>LEFT(RIGHT(tb_MHDI[[#This Row],[Territorialidades]],3),2)</f>
        <v>PR</v>
      </c>
      <c r="D3585" s="8" t="str">
        <f>CONCATENATE(tb_MHDI[[#This Row],[Município]],"/",tb_MHDI[[#This Row],[UF]])</f>
        <v>Paranaguá/PR</v>
      </c>
      <c r="E3585" s="8">
        <v>0.75</v>
      </c>
      <c r="F3585" s="8">
        <v>0.73299999999999998</v>
      </c>
      <c r="G3585" s="8">
        <v>0.85199999999999998</v>
      </c>
      <c r="H3585" s="8">
        <v>0.67600000000000005</v>
      </c>
      <c r="I3585" s="9">
        <f>_xlfn.NUMBERVALUE(INDEX(tb_SVI[],MATCH(tb_MHDI[[#This Row],[mun_uf]],tb_SVI[city_name_uf],0),7),".")</f>
        <v>2010</v>
      </c>
    </row>
    <row r="3586" spans="1:9" x14ac:dyDescent="0.25">
      <c r="A3586" s="8" t="s">
        <v>15622</v>
      </c>
      <c r="B3586" s="8" t="str">
        <f>LEFT(tb_MHDI[[#This Row],[Territorialidades]],(FIND("/",tb_MHDI[[#This Row],[Territorialidades]])-2))</f>
        <v>Paranaíba</v>
      </c>
      <c r="C3586" s="8" t="str">
        <f>LEFT(RIGHT(tb_MHDI[[#This Row],[Territorialidades]],3),2)</f>
        <v>MS</v>
      </c>
      <c r="D3586" s="8" t="str">
        <f>CONCATENATE(tb_MHDI[[#This Row],[Município]],"/",tb_MHDI[[#This Row],[UF]])</f>
        <v>Paranaíba/MS</v>
      </c>
      <c r="E3586" s="8">
        <v>0.72099999999999997</v>
      </c>
      <c r="F3586" s="8">
        <v>0.72699999999999998</v>
      </c>
      <c r="G3586" s="8">
        <v>0.82299999999999995</v>
      </c>
      <c r="H3586" s="8">
        <v>0.627</v>
      </c>
      <c r="I3586" s="9">
        <f>_xlfn.NUMBERVALUE(INDEX(tb_SVI[],MATCH(tb_MHDI[[#This Row],[mun_uf]],tb_SVI[city_name_uf],0),7),".")</f>
        <v>2010</v>
      </c>
    </row>
    <row r="3587" spans="1:9" x14ac:dyDescent="0.25">
      <c r="A3587" s="8" t="s">
        <v>15623</v>
      </c>
      <c r="B3587" s="8" t="str">
        <f>LEFT(tb_MHDI[[#This Row],[Territorialidades]],(FIND("/",tb_MHDI[[#This Row],[Territorialidades]])-2))</f>
        <v>Paranaiguara</v>
      </c>
      <c r="C3587" s="8" t="str">
        <f>LEFT(RIGHT(tb_MHDI[[#This Row],[Territorialidades]],3),2)</f>
        <v>GO</v>
      </c>
      <c r="D3587" s="8" t="str">
        <f>CONCATENATE(tb_MHDI[[#This Row],[Município]],"/",tb_MHDI[[#This Row],[UF]])</f>
        <v>Paranaiguara/GO</v>
      </c>
      <c r="E3587" s="8">
        <v>0.71099999999999997</v>
      </c>
      <c r="F3587" s="8">
        <v>0.70199999999999996</v>
      </c>
      <c r="G3587" s="8">
        <v>0.83599999999999997</v>
      </c>
      <c r="H3587" s="8">
        <v>0.61299999999999999</v>
      </c>
      <c r="I3587" s="9">
        <f>_xlfn.NUMBERVALUE(INDEX(tb_SVI[],MATCH(tb_MHDI[[#This Row],[mun_uf]],tb_SVI[city_name_uf],0),7),".")</f>
        <v>2010</v>
      </c>
    </row>
    <row r="3588" spans="1:9" x14ac:dyDescent="0.25">
      <c r="A3588" s="8" t="s">
        <v>15624</v>
      </c>
      <c r="B3588" s="8" t="str">
        <f>LEFT(tb_MHDI[[#This Row],[Territorialidades]],(FIND("/",tb_MHDI[[#This Row],[Territorialidades]])-2))</f>
        <v>Paranaíta</v>
      </c>
      <c r="C3588" s="8" t="str">
        <f>LEFT(RIGHT(tb_MHDI[[#This Row],[Territorialidades]],3),2)</f>
        <v>MT</v>
      </c>
      <c r="D3588" s="8" t="str">
        <f>CONCATENATE(tb_MHDI[[#This Row],[Município]],"/",tb_MHDI[[#This Row],[UF]])</f>
        <v>Paranaíta/MT</v>
      </c>
      <c r="E3588" s="8">
        <v>0.67200000000000004</v>
      </c>
      <c r="F3588" s="8">
        <v>0.67700000000000005</v>
      </c>
      <c r="G3588" s="8">
        <v>0.80900000000000005</v>
      </c>
      <c r="H3588" s="8">
        <v>0.55500000000000005</v>
      </c>
      <c r="I3588" s="9">
        <f>_xlfn.NUMBERVALUE(INDEX(tb_SVI[],MATCH(tb_MHDI[[#This Row],[mun_uf]],tb_SVI[city_name_uf],0),7),".")</f>
        <v>2010</v>
      </c>
    </row>
    <row r="3589" spans="1:9" x14ac:dyDescent="0.25">
      <c r="A3589" s="8" t="s">
        <v>15625</v>
      </c>
      <c r="B3589" s="8" t="str">
        <f>LEFT(tb_MHDI[[#This Row],[Territorialidades]],(FIND("/",tb_MHDI[[#This Row],[Territorialidades]])-2))</f>
        <v>Paranapanema</v>
      </c>
      <c r="C3589" s="8" t="str">
        <f>LEFT(RIGHT(tb_MHDI[[#This Row],[Territorialidades]],3),2)</f>
        <v>SP</v>
      </c>
      <c r="D3589" s="8" t="str">
        <f>CONCATENATE(tb_MHDI[[#This Row],[Município]],"/",tb_MHDI[[#This Row],[UF]])</f>
        <v>Paranapanema/SP</v>
      </c>
      <c r="E3589" s="8">
        <v>0.71699999999999997</v>
      </c>
      <c r="F3589" s="8">
        <v>0.69699999999999995</v>
      </c>
      <c r="G3589" s="8">
        <v>0.83899999999999997</v>
      </c>
      <c r="H3589" s="8">
        <v>0.63100000000000001</v>
      </c>
      <c r="I3589" s="9">
        <f>_xlfn.NUMBERVALUE(INDEX(tb_SVI[],MATCH(tb_MHDI[[#This Row],[mun_uf]],tb_SVI[city_name_uf],0),7),".")</f>
        <v>2010</v>
      </c>
    </row>
    <row r="3590" spans="1:9" x14ac:dyDescent="0.25">
      <c r="A3590" s="8" t="s">
        <v>15626</v>
      </c>
      <c r="B3590" s="8" t="str">
        <f>LEFT(tb_MHDI[[#This Row],[Territorialidades]],(FIND("/",tb_MHDI[[#This Row],[Territorialidades]])-2))</f>
        <v>Paranapoema</v>
      </c>
      <c r="C3590" s="8" t="str">
        <f>LEFT(RIGHT(tb_MHDI[[#This Row],[Territorialidades]],3),2)</f>
        <v>PR</v>
      </c>
      <c r="D3590" s="8" t="str">
        <f>CONCATENATE(tb_MHDI[[#This Row],[Município]],"/",tb_MHDI[[#This Row],[UF]])</f>
        <v>Paranapoema/PR</v>
      </c>
      <c r="E3590" s="8">
        <v>0.70899999999999996</v>
      </c>
      <c r="F3590" s="8">
        <v>0.68</v>
      </c>
      <c r="G3590" s="8">
        <v>0.83399999999999996</v>
      </c>
      <c r="H3590" s="8">
        <v>0.629</v>
      </c>
      <c r="I3590" s="9">
        <f>_xlfn.NUMBERVALUE(INDEX(tb_SVI[],MATCH(tb_MHDI[[#This Row],[mun_uf]],tb_SVI[city_name_uf],0),7),".")</f>
        <v>2010</v>
      </c>
    </row>
    <row r="3591" spans="1:9" x14ac:dyDescent="0.25">
      <c r="A3591" s="8" t="s">
        <v>15627</v>
      </c>
      <c r="B3591" s="8" t="str">
        <f>LEFT(tb_MHDI[[#This Row],[Territorialidades]],(FIND("/",tb_MHDI[[#This Row],[Territorialidades]])-2))</f>
        <v>Paranapuã</v>
      </c>
      <c r="C3591" s="8" t="str">
        <f>LEFT(RIGHT(tb_MHDI[[#This Row],[Territorialidades]],3),2)</f>
        <v>SP</v>
      </c>
      <c r="D3591" s="8" t="str">
        <f>CONCATENATE(tb_MHDI[[#This Row],[Município]],"/",tb_MHDI[[#This Row],[UF]])</f>
        <v>Paranapuã/SP</v>
      </c>
      <c r="E3591" s="8">
        <v>0.73199999999999998</v>
      </c>
      <c r="F3591" s="8">
        <v>0.71199999999999997</v>
      </c>
      <c r="G3591" s="8">
        <v>0.84199999999999997</v>
      </c>
      <c r="H3591" s="8">
        <v>0.65500000000000003</v>
      </c>
      <c r="I3591" s="9">
        <f>_xlfn.NUMBERVALUE(INDEX(tb_SVI[],MATCH(tb_MHDI[[#This Row],[mun_uf]],tb_SVI[city_name_uf],0),7),".")</f>
        <v>2010</v>
      </c>
    </row>
    <row r="3592" spans="1:9" x14ac:dyDescent="0.25">
      <c r="A3592" s="8" t="s">
        <v>15628</v>
      </c>
      <c r="B3592" s="8" t="str">
        <f>LEFT(tb_MHDI[[#This Row],[Territorialidades]],(FIND("/",tb_MHDI[[#This Row],[Territorialidades]])-2))</f>
        <v>Paraná</v>
      </c>
      <c r="C3592" s="8" t="str">
        <f>LEFT(RIGHT(tb_MHDI[[#This Row],[Territorialidades]],3),2)</f>
        <v>RN</v>
      </c>
      <c r="D3592" s="8" t="str">
        <f>CONCATENATE(tb_MHDI[[#This Row],[Município]],"/",tb_MHDI[[#This Row],[UF]])</f>
        <v>Paraná/RN</v>
      </c>
      <c r="E3592" s="8">
        <v>0.58899999999999997</v>
      </c>
      <c r="F3592" s="8">
        <v>0.53200000000000003</v>
      </c>
      <c r="G3592" s="8">
        <v>0.77600000000000002</v>
      </c>
      <c r="H3592" s="8">
        <v>0.496</v>
      </c>
      <c r="I3592" s="9">
        <f>_xlfn.NUMBERVALUE(INDEX(tb_SVI[],MATCH(tb_MHDI[[#This Row],[mun_uf]],tb_SVI[city_name_uf],0),7),".")</f>
        <v>2010</v>
      </c>
    </row>
    <row r="3593" spans="1:9" x14ac:dyDescent="0.25">
      <c r="A3593" s="8" t="s">
        <v>15629</v>
      </c>
      <c r="B3593" s="8" t="str">
        <f>LEFT(tb_MHDI[[#This Row],[Territorialidades]],(FIND("/",tb_MHDI[[#This Row],[Territorialidades]])-2))</f>
        <v>Paranatama</v>
      </c>
      <c r="C3593" s="8" t="str">
        <f>LEFT(RIGHT(tb_MHDI[[#This Row],[Territorialidades]],3),2)</f>
        <v>PE</v>
      </c>
      <c r="D3593" s="8" t="str">
        <f>CONCATENATE(tb_MHDI[[#This Row],[Município]],"/",tb_MHDI[[#This Row],[UF]])</f>
        <v>Paranatama/PE</v>
      </c>
      <c r="E3593" s="8">
        <v>0.53700000000000003</v>
      </c>
      <c r="F3593" s="8">
        <v>0.52800000000000002</v>
      </c>
      <c r="G3593" s="8">
        <v>0.70299999999999996</v>
      </c>
      <c r="H3593" s="8">
        <v>0.41799999999999998</v>
      </c>
      <c r="I3593" s="9">
        <f>_xlfn.NUMBERVALUE(INDEX(tb_SVI[],MATCH(tb_MHDI[[#This Row],[mun_uf]],tb_SVI[city_name_uf],0),7),".")</f>
        <v>2010</v>
      </c>
    </row>
    <row r="3594" spans="1:9" x14ac:dyDescent="0.25">
      <c r="A3594" s="8" t="s">
        <v>15630</v>
      </c>
      <c r="B3594" s="8" t="str">
        <f>LEFT(tb_MHDI[[#This Row],[Territorialidades]],(FIND("/",tb_MHDI[[#This Row],[Territorialidades]])-2))</f>
        <v>Paranatinga</v>
      </c>
      <c r="C3594" s="8" t="str">
        <f>LEFT(RIGHT(tb_MHDI[[#This Row],[Territorialidades]],3),2)</f>
        <v>MT</v>
      </c>
      <c r="D3594" s="8" t="str">
        <f>CONCATENATE(tb_MHDI[[#This Row],[Município]],"/",tb_MHDI[[#This Row],[UF]])</f>
        <v>Paranatinga/MT</v>
      </c>
      <c r="E3594" s="8">
        <v>0.66700000000000004</v>
      </c>
      <c r="F3594" s="8">
        <v>0.67900000000000005</v>
      </c>
      <c r="G3594" s="8">
        <v>0.82</v>
      </c>
      <c r="H3594" s="8">
        <v>0.53200000000000003</v>
      </c>
      <c r="I3594" s="9">
        <f>_xlfn.NUMBERVALUE(INDEX(tb_SVI[],MATCH(tb_MHDI[[#This Row],[mun_uf]],tb_SVI[city_name_uf],0),7),".")</f>
        <v>2010</v>
      </c>
    </row>
    <row r="3595" spans="1:9" x14ac:dyDescent="0.25">
      <c r="A3595" s="8" t="s">
        <v>15631</v>
      </c>
      <c r="B3595" s="8" t="str">
        <f>LEFT(tb_MHDI[[#This Row],[Territorialidades]],(FIND("/",tb_MHDI[[#This Row],[Territorialidades]])-2))</f>
        <v>Paranã</v>
      </c>
      <c r="C3595" s="8" t="str">
        <f>LEFT(RIGHT(tb_MHDI[[#This Row],[Territorialidades]],3),2)</f>
        <v>TO</v>
      </c>
      <c r="D3595" s="8" t="str">
        <f>CONCATENATE(tb_MHDI[[#This Row],[Município]],"/",tb_MHDI[[#This Row],[UF]])</f>
        <v>Paranã/TO</v>
      </c>
      <c r="E3595" s="8">
        <v>0.59499999999999997</v>
      </c>
      <c r="F3595" s="8">
        <v>0.58799999999999997</v>
      </c>
      <c r="G3595" s="8">
        <v>0.77700000000000002</v>
      </c>
      <c r="H3595" s="8">
        <v>0.46100000000000002</v>
      </c>
      <c r="I3595" s="9">
        <f>_xlfn.NUMBERVALUE(INDEX(tb_SVI[],MATCH(tb_MHDI[[#This Row],[mun_uf]],tb_SVI[city_name_uf],0),7),".")</f>
        <v>2010</v>
      </c>
    </row>
    <row r="3596" spans="1:9" x14ac:dyDescent="0.25">
      <c r="A3596" s="8" t="s">
        <v>15632</v>
      </c>
      <c r="B3596" s="8" t="str">
        <f>LEFT(tb_MHDI[[#This Row],[Territorialidades]],(FIND("/",tb_MHDI[[#This Row],[Territorialidades]])-2))</f>
        <v>Paranavaí</v>
      </c>
      <c r="C3596" s="8" t="str">
        <f>LEFT(RIGHT(tb_MHDI[[#This Row],[Territorialidades]],3),2)</f>
        <v>PR</v>
      </c>
      <c r="D3596" s="8" t="str">
        <f>CONCATENATE(tb_MHDI[[#This Row],[Município]],"/",tb_MHDI[[#This Row],[UF]])</f>
        <v>Paranavaí/PR</v>
      </c>
      <c r="E3596" s="8">
        <v>0.76300000000000001</v>
      </c>
      <c r="F3596" s="8">
        <v>0.75</v>
      </c>
      <c r="G3596" s="8">
        <v>0.84399999999999997</v>
      </c>
      <c r="H3596" s="8">
        <v>0.70299999999999996</v>
      </c>
      <c r="I3596" s="9">
        <f>_xlfn.NUMBERVALUE(INDEX(tb_SVI[],MATCH(tb_MHDI[[#This Row],[mun_uf]],tb_SVI[city_name_uf],0),7),".")</f>
        <v>2010</v>
      </c>
    </row>
    <row r="3597" spans="1:9" x14ac:dyDescent="0.25">
      <c r="A3597" s="8" t="s">
        <v>15633</v>
      </c>
      <c r="B3597" s="8" t="str">
        <f>LEFT(tb_MHDI[[#This Row],[Territorialidades]],(FIND("/",tb_MHDI[[#This Row],[Territorialidades]])-2))</f>
        <v>Paranhos</v>
      </c>
      <c r="C3597" s="8" t="str">
        <f>LEFT(RIGHT(tb_MHDI[[#This Row],[Territorialidades]],3),2)</f>
        <v>MS</v>
      </c>
      <c r="D3597" s="8" t="str">
        <f>CONCATENATE(tb_MHDI[[#This Row],[Município]],"/",tb_MHDI[[#This Row],[UF]])</f>
        <v>Paranhos/MS</v>
      </c>
      <c r="E3597" s="8">
        <v>0.58799999999999997</v>
      </c>
      <c r="F3597" s="8">
        <v>0.56599999999999995</v>
      </c>
      <c r="G3597" s="8">
        <v>0.81100000000000005</v>
      </c>
      <c r="H3597" s="8">
        <v>0.44400000000000001</v>
      </c>
      <c r="I3597" s="9">
        <f>_xlfn.NUMBERVALUE(INDEX(tb_SVI[],MATCH(tb_MHDI[[#This Row],[mun_uf]],tb_SVI[city_name_uf],0),7),".")</f>
        <v>2010</v>
      </c>
    </row>
    <row r="3598" spans="1:9" x14ac:dyDescent="0.25">
      <c r="A3598" s="8" t="s">
        <v>15634</v>
      </c>
      <c r="B3598" s="8" t="str">
        <f>LEFT(tb_MHDI[[#This Row],[Territorialidades]],(FIND("/",tb_MHDI[[#This Row],[Territorialidades]])-2))</f>
        <v>Paraopeba</v>
      </c>
      <c r="C3598" s="8" t="str">
        <f>LEFT(RIGHT(tb_MHDI[[#This Row],[Territorialidades]],3),2)</f>
        <v>MG</v>
      </c>
      <c r="D3598" s="8" t="str">
        <f>CONCATENATE(tb_MHDI[[#This Row],[Município]],"/",tb_MHDI[[#This Row],[UF]])</f>
        <v>Paraopeba/MG</v>
      </c>
      <c r="E3598" s="8">
        <v>0.69399999999999995</v>
      </c>
      <c r="F3598" s="8">
        <v>0.67400000000000004</v>
      </c>
      <c r="G3598" s="8">
        <v>0.79300000000000004</v>
      </c>
      <c r="H3598" s="8">
        <v>0.625</v>
      </c>
      <c r="I3598" s="9">
        <f>_xlfn.NUMBERVALUE(INDEX(tb_SVI[],MATCH(tb_MHDI[[#This Row],[mun_uf]],tb_SVI[city_name_uf],0),7),".")</f>
        <v>2010</v>
      </c>
    </row>
    <row r="3599" spans="1:9" x14ac:dyDescent="0.25">
      <c r="A3599" s="8" t="s">
        <v>15635</v>
      </c>
      <c r="B3599" s="8" t="str">
        <f>LEFT(tb_MHDI[[#This Row],[Territorialidades]],(FIND("/",tb_MHDI[[#This Row],[Territorialidades]])-2))</f>
        <v>Parapuã</v>
      </c>
      <c r="C3599" s="8" t="str">
        <f>LEFT(RIGHT(tb_MHDI[[#This Row],[Territorialidades]],3),2)</f>
        <v>SP</v>
      </c>
      <c r="D3599" s="8" t="str">
        <f>CONCATENATE(tb_MHDI[[#This Row],[Município]],"/",tb_MHDI[[#This Row],[UF]])</f>
        <v>Parapuã/SP</v>
      </c>
      <c r="E3599" s="8">
        <v>0.73699999999999999</v>
      </c>
      <c r="F3599" s="8">
        <v>0.69299999999999995</v>
      </c>
      <c r="G3599" s="8">
        <v>0.83</v>
      </c>
      <c r="H3599" s="8">
        <v>0.69599999999999995</v>
      </c>
      <c r="I3599" s="9">
        <f>_xlfn.NUMBERVALUE(INDEX(tb_SVI[],MATCH(tb_MHDI[[#This Row],[mun_uf]],tb_SVI[city_name_uf],0),7),".")</f>
        <v>2010</v>
      </c>
    </row>
    <row r="3600" spans="1:9" x14ac:dyDescent="0.25">
      <c r="A3600" s="8" t="s">
        <v>15636</v>
      </c>
      <c r="B3600" s="8" t="str">
        <f>LEFT(tb_MHDI[[#This Row],[Territorialidades]],(FIND("/",tb_MHDI[[#This Row],[Territorialidades]])-2))</f>
        <v>Parari</v>
      </c>
      <c r="C3600" s="8" t="str">
        <f>LEFT(RIGHT(tb_MHDI[[#This Row],[Territorialidades]],3),2)</f>
        <v>PB</v>
      </c>
      <c r="D3600" s="8" t="str">
        <f>CONCATENATE(tb_MHDI[[#This Row],[Município]],"/",tb_MHDI[[#This Row],[UF]])</f>
        <v>Parari/PB</v>
      </c>
      <c r="E3600" s="8">
        <v>0.58399999999999996</v>
      </c>
      <c r="F3600" s="8">
        <v>0.58299999999999996</v>
      </c>
      <c r="G3600" s="8">
        <v>0.73299999999999998</v>
      </c>
      <c r="H3600" s="8">
        <v>0.46700000000000003</v>
      </c>
      <c r="I3600" s="9">
        <f>_xlfn.NUMBERVALUE(INDEX(tb_SVI[],MATCH(tb_MHDI[[#This Row],[mun_uf]],tb_SVI[city_name_uf],0),7),".")</f>
        <v>2010</v>
      </c>
    </row>
    <row r="3601" spans="1:9" x14ac:dyDescent="0.25">
      <c r="A3601" s="8" t="s">
        <v>15637</v>
      </c>
      <c r="B3601" s="8" t="str">
        <f>LEFT(tb_MHDI[[#This Row],[Territorialidades]],(FIND("/",tb_MHDI[[#This Row],[Territorialidades]])-2))</f>
        <v>Paratinga</v>
      </c>
      <c r="C3601" s="8" t="str">
        <f>LEFT(RIGHT(tb_MHDI[[#This Row],[Territorialidades]],3),2)</f>
        <v>BA</v>
      </c>
      <c r="D3601" s="8" t="str">
        <f>CONCATENATE(tb_MHDI[[#This Row],[Município]],"/",tb_MHDI[[#This Row],[UF]])</f>
        <v>Paratinga/BA</v>
      </c>
      <c r="E3601" s="8">
        <v>0.59</v>
      </c>
      <c r="F3601" s="8">
        <v>0.51900000000000002</v>
      </c>
      <c r="G3601" s="8">
        <v>0.77400000000000002</v>
      </c>
      <c r="H3601" s="8">
        <v>0.51</v>
      </c>
      <c r="I3601" s="9">
        <f>_xlfn.NUMBERVALUE(INDEX(tb_SVI[],MATCH(tb_MHDI[[#This Row],[mun_uf]],tb_SVI[city_name_uf],0),7),".")</f>
        <v>2010</v>
      </c>
    </row>
    <row r="3602" spans="1:9" x14ac:dyDescent="0.25">
      <c r="A3602" s="8" t="s">
        <v>15638</v>
      </c>
      <c r="B3602" s="8" t="str">
        <f>LEFT(tb_MHDI[[#This Row],[Territorialidades]],(FIND("/",tb_MHDI[[#This Row],[Territorialidades]])-2))</f>
        <v>Paraty</v>
      </c>
      <c r="C3602" s="8" t="str">
        <f>LEFT(RIGHT(tb_MHDI[[#This Row],[Territorialidades]],3),2)</f>
        <v>RJ</v>
      </c>
      <c r="D3602" s="8" t="str">
        <f>CONCATENATE(tb_MHDI[[#This Row],[Município]],"/",tb_MHDI[[#This Row],[UF]])</f>
        <v>Paraty/RJ</v>
      </c>
      <c r="E3602" s="8">
        <v>0.69299999999999995</v>
      </c>
      <c r="F3602" s="8">
        <v>0.72599999999999998</v>
      </c>
      <c r="G3602" s="8">
        <v>0.84199999999999997</v>
      </c>
      <c r="H3602" s="8">
        <v>0.54400000000000004</v>
      </c>
      <c r="I3602" s="9">
        <f>_xlfn.NUMBERVALUE(INDEX(tb_SVI[],MATCH(tb_MHDI[[#This Row],[mun_uf]],tb_SVI[city_name_uf],0),7),".")</f>
        <v>2010</v>
      </c>
    </row>
    <row r="3603" spans="1:9" x14ac:dyDescent="0.25">
      <c r="A3603" s="8" t="s">
        <v>15639</v>
      </c>
      <c r="B3603" s="8" t="str">
        <f>LEFT(tb_MHDI[[#This Row],[Territorialidades]],(FIND("/",tb_MHDI[[#This Row],[Territorialidades]])-2))</f>
        <v>Parauapebas</v>
      </c>
      <c r="C3603" s="8" t="str">
        <f>LEFT(RIGHT(tb_MHDI[[#This Row],[Territorialidades]],3),2)</f>
        <v>PA</v>
      </c>
      <c r="D3603" s="8" t="str">
        <f>CONCATENATE(tb_MHDI[[#This Row],[Município]],"/",tb_MHDI[[#This Row],[UF]])</f>
        <v>Parauapebas/PA</v>
      </c>
      <c r="E3603" s="8">
        <v>0.71499999999999997</v>
      </c>
      <c r="F3603" s="8">
        <v>0.70099999999999996</v>
      </c>
      <c r="G3603" s="8">
        <v>0.80900000000000005</v>
      </c>
      <c r="H3603" s="8">
        <v>0.64400000000000002</v>
      </c>
      <c r="I3603" s="9">
        <f>_xlfn.NUMBERVALUE(INDEX(tb_SVI[],MATCH(tb_MHDI[[#This Row],[mun_uf]],tb_SVI[city_name_uf],0),7),".")</f>
        <v>2010</v>
      </c>
    </row>
    <row r="3604" spans="1:9" x14ac:dyDescent="0.25">
      <c r="A3604" s="8" t="s">
        <v>15640</v>
      </c>
      <c r="B3604" s="8" t="str">
        <f>LEFT(tb_MHDI[[#This Row],[Territorialidades]],(FIND("/",tb_MHDI[[#This Row],[Territorialidades]])-2))</f>
        <v>Paraúna</v>
      </c>
      <c r="C3604" s="8" t="str">
        <f>LEFT(RIGHT(tb_MHDI[[#This Row],[Territorialidades]],3),2)</f>
        <v>GO</v>
      </c>
      <c r="D3604" s="8" t="str">
        <f>CONCATENATE(tb_MHDI[[#This Row],[Município]],"/",tb_MHDI[[#This Row],[UF]])</f>
        <v>Paraúna/GO</v>
      </c>
      <c r="E3604" s="8">
        <v>0.67200000000000004</v>
      </c>
      <c r="F3604" s="8">
        <v>0.68700000000000006</v>
      </c>
      <c r="G3604" s="8">
        <v>0.80700000000000005</v>
      </c>
      <c r="H3604" s="8">
        <v>0.54700000000000004</v>
      </c>
      <c r="I3604" s="9">
        <f>_xlfn.NUMBERVALUE(INDEX(tb_SVI[],MATCH(tb_MHDI[[#This Row],[mun_uf]],tb_SVI[city_name_uf],0),7),".")</f>
        <v>2010</v>
      </c>
    </row>
    <row r="3605" spans="1:9" x14ac:dyDescent="0.25">
      <c r="A3605" s="8" t="s">
        <v>15641</v>
      </c>
      <c r="B3605" s="8" t="str">
        <f>LEFT(tb_MHDI[[#This Row],[Territorialidades]],(FIND("/",tb_MHDI[[#This Row],[Territorialidades]])-2))</f>
        <v>Paraú</v>
      </c>
      <c r="C3605" s="8" t="str">
        <f>LEFT(RIGHT(tb_MHDI[[#This Row],[Territorialidades]],3),2)</f>
        <v>RN</v>
      </c>
      <c r="D3605" s="8" t="str">
        <f>CONCATENATE(tb_MHDI[[#This Row],[Município]],"/",tb_MHDI[[#This Row],[UF]])</f>
        <v>Paraú/RN</v>
      </c>
      <c r="E3605" s="8">
        <v>0.60299999999999998</v>
      </c>
      <c r="F3605" s="8">
        <v>0.58199999999999996</v>
      </c>
      <c r="G3605" s="8">
        <v>0.72099999999999997</v>
      </c>
      <c r="H3605" s="8">
        <v>0.52200000000000002</v>
      </c>
      <c r="I3605" s="9">
        <f>_xlfn.NUMBERVALUE(INDEX(tb_SVI[],MATCH(tb_MHDI[[#This Row],[mun_uf]],tb_SVI[city_name_uf],0),7),".")</f>
        <v>2010</v>
      </c>
    </row>
    <row r="3606" spans="1:9" x14ac:dyDescent="0.25">
      <c r="A3606" s="8" t="s">
        <v>15642</v>
      </c>
      <c r="B3606" s="8" t="str">
        <f>LEFT(tb_MHDI[[#This Row],[Territorialidades]],(FIND("/",tb_MHDI[[#This Row],[Territorialidades]])-2))</f>
        <v>Parazinho</v>
      </c>
      <c r="C3606" s="8" t="str">
        <f>LEFT(RIGHT(tb_MHDI[[#This Row],[Territorialidades]],3),2)</f>
        <v>RN</v>
      </c>
      <c r="D3606" s="8" t="str">
        <f>CONCATENATE(tb_MHDI[[#This Row],[Município]],"/",tb_MHDI[[#This Row],[UF]])</f>
        <v>Parazinho/RN</v>
      </c>
      <c r="E3606" s="8">
        <v>0.54900000000000004</v>
      </c>
      <c r="F3606" s="8">
        <v>0.54300000000000004</v>
      </c>
      <c r="G3606" s="8">
        <v>0.71899999999999997</v>
      </c>
      <c r="H3606" s="8">
        <v>0.42399999999999999</v>
      </c>
      <c r="I3606" s="9">
        <f>_xlfn.NUMBERVALUE(INDEX(tb_SVI[],MATCH(tb_MHDI[[#This Row],[mun_uf]],tb_SVI[city_name_uf],0),7),".")</f>
        <v>2010</v>
      </c>
    </row>
    <row r="3607" spans="1:9" x14ac:dyDescent="0.25">
      <c r="A3607" s="8" t="s">
        <v>15643</v>
      </c>
      <c r="B3607" s="8" t="str">
        <f>LEFT(tb_MHDI[[#This Row],[Territorialidades]],(FIND("/",tb_MHDI[[#This Row],[Territorialidades]])-2))</f>
        <v>Pardinho</v>
      </c>
      <c r="C3607" s="8" t="str">
        <f>LEFT(RIGHT(tb_MHDI[[#This Row],[Territorialidades]],3),2)</f>
        <v>SP</v>
      </c>
      <c r="D3607" s="8" t="str">
        <f>CONCATENATE(tb_MHDI[[#This Row],[Município]],"/",tb_MHDI[[#This Row],[UF]])</f>
        <v>Pardinho/SP</v>
      </c>
      <c r="E3607" s="8">
        <v>0.72699999999999998</v>
      </c>
      <c r="F3607" s="8">
        <v>0.71799999999999997</v>
      </c>
      <c r="G3607" s="8">
        <v>0.82099999999999995</v>
      </c>
      <c r="H3607" s="8">
        <v>0.65200000000000002</v>
      </c>
      <c r="I3607" s="9">
        <f>_xlfn.NUMBERVALUE(INDEX(tb_SVI[],MATCH(tb_MHDI[[#This Row],[mun_uf]],tb_SVI[city_name_uf],0),7),".")</f>
        <v>2010</v>
      </c>
    </row>
    <row r="3608" spans="1:9" x14ac:dyDescent="0.25">
      <c r="A3608" s="8" t="s">
        <v>15644</v>
      </c>
      <c r="B3608" s="8" t="str">
        <f>LEFT(tb_MHDI[[#This Row],[Territorialidades]],(FIND("/",tb_MHDI[[#This Row],[Territorialidades]])-2))</f>
        <v>Pareci Novo</v>
      </c>
      <c r="C3608" s="8" t="str">
        <f>LEFT(RIGHT(tb_MHDI[[#This Row],[Territorialidades]],3),2)</f>
        <v>RS</v>
      </c>
      <c r="D3608" s="8" t="str">
        <f>CONCATENATE(tb_MHDI[[#This Row],[Município]],"/",tb_MHDI[[#This Row],[UF]])</f>
        <v>Pareci Novo/RS</v>
      </c>
      <c r="E3608" s="8">
        <v>0.749</v>
      </c>
      <c r="F3608" s="8">
        <v>0.73799999999999999</v>
      </c>
      <c r="G3608" s="8">
        <v>0.85199999999999998</v>
      </c>
      <c r="H3608" s="8">
        <v>0.66800000000000004</v>
      </c>
      <c r="I3608" s="9">
        <f>_xlfn.NUMBERVALUE(INDEX(tb_SVI[],MATCH(tb_MHDI[[#This Row],[mun_uf]],tb_SVI[city_name_uf],0),7),".")</f>
        <v>2010</v>
      </c>
    </row>
    <row r="3609" spans="1:9" x14ac:dyDescent="0.25">
      <c r="A3609" s="8" t="s">
        <v>15645</v>
      </c>
      <c r="B3609" s="8" t="str">
        <f>LEFT(tb_MHDI[[#This Row],[Territorialidades]],(FIND("/",tb_MHDI[[#This Row],[Territorialidades]])-2))</f>
        <v>Parecis</v>
      </c>
      <c r="C3609" s="8" t="str">
        <f>LEFT(RIGHT(tb_MHDI[[#This Row],[Territorialidades]],3),2)</f>
        <v>RO</v>
      </c>
      <c r="D3609" s="8" t="str">
        <f>CONCATENATE(tb_MHDI[[#This Row],[Município]],"/",tb_MHDI[[#This Row],[UF]])</f>
        <v>Parecis/RO</v>
      </c>
      <c r="E3609" s="8">
        <v>0.61699999999999999</v>
      </c>
      <c r="F3609" s="8">
        <v>0.60399999999999998</v>
      </c>
      <c r="G3609" s="8">
        <v>0.8</v>
      </c>
      <c r="H3609" s="8">
        <v>0.48499999999999999</v>
      </c>
      <c r="I3609" s="9">
        <f>_xlfn.NUMBERVALUE(INDEX(tb_SVI[],MATCH(tb_MHDI[[#This Row],[mun_uf]],tb_SVI[city_name_uf],0),7),".")</f>
        <v>2010</v>
      </c>
    </row>
    <row r="3610" spans="1:9" x14ac:dyDescent="0.25">
      <c r="A3610" s="8" t="s">
        <v>15646</v>
      </c>
      <c r="B3610" s="8" t="str">
        <f>LEFT(tb_MHDI[[#This Row],[Territorialidades]],(FIND("/",tb_MHDI[[#This Row],[Territorialidades]])-2))</f>
        <v>Parelhas</v>
      </c>
      <c r="C3610" s="8" t="str">
        <f>LEFT(RIGHT(tb_MHDI[[#This Row],[Territorialidades]],3),2)</f>
        <v>RN</v>
      </c>
      <c r="D3610" s="8" t="str">
        <f>CONCATENATE(tb_MHDI[[#This Row],[Município]],"/",tb_MHDI[[#This Row],[UF]])</f>
        <v>Parelhas/RN</v>
      </c>
      <c r="E3610" s="8">
        <v>0.67600000000000005</v>
      </c>
      <c r="F3610" s="8">
        <v>0.625</v>
      </c>
      <c r="G3610" s="8">
        <v>0.80200000000000005</v>
      </c>
      <c r="H3610" s="8">
        <v>0.61699999999999999</v>
      </c>
      <c r="I3610" s="9">
        <f>_xlfn.NUMBERVALUE(INDEX(tb_SVI[],MATCH(tb_MHDI[[#This Row],[mun_uf]],tb_SVI[city_name_uf],0),7),".")</f>
        <v>2010</v>
      </c>
    </row>
    <row r="3611" spans="1:9" x14ac:dyDescent="0.25">
      <c r="A3611" s="8" t="s">
        <v>15647</v>
      </c>
      <c r="B3611" s="8" t="str">
        <f>LEFT(tb_MHDI[[#This Row],[Territorialidades]],(FIND("/",tb_MHDI[[#This Row],[Territorialidades]])-2))</f>
        <v>Pariconha</v>
      </c>
      <c r="C3611" s="8" t="str">
        <f>LEFT(RIGHT(tb_MHDI[[#This Row],[Territorialidades]],3),2)</f>
        <v>AL</v>
      </c>
      <c r="D3611" s="8" t="str">
        <f>CONCATENATE(tb_MHDI[[#This Row],[Município]],"/",tb_MHDI[[#This Row],[UF]])</f>
        <v>Pariconha/AL</v>
      </c>
      <c r="E3611" s="8">
        <v>0.54800000000000004</v>
      </c>
      <c r="F3611" s="8">
        <v>0.52600000000000002</v>
      </c>
      <c r="G3611" s="8">
        <v>0.754</v>
      </c>
      <c r="H3611" s="8">
        <v>0.41599999999999998</v>
      </c>
      <c r="I3611" s="9">
        <f>_xlfn.NUMBERVALUE(INDEX(tb_SVI[],MATCH(tb_MHDI[[#This Row],[mun_uf]],tb_SVI[city_name_uf],0),7),".")</f>
        <v>2010</v>
      </c>
    </row>
    <row r="3612" spans="1:9" x14ac:dyDescent="0.25">
      <c r="A3612" s="8" t="s">
        <v>15648</v>
      </c>
      <c r="B3612" s="8" t="str">
        <f>LEFT(tb_MHDI[[#This Row],[Territorialidades]],(FIND("/",tb_MHDI[[#This Row],[Territorialidades]])-2))</f>
        <v>Parintins</v>
      </c>
      <c r="C3612" s="8" t="str">
        <f>LEFT(RIGHT(tb_MHDI[[#This Row],[Territorialidades]],3),2)</f>
        <v>AM</v>
      </c>
      <c r="D3612" s="8" t="str">
        <f>CONCATENATE(tb_MHDI[[#This Row],[Município]],"/",tb_MHDI[[#This Row],[UF]])</f>
        <v>Parintins/AM</v>
      </c>
      <c r="E3612" s="8">
        <v>0.65800000000000003</v>
      </c>
      <c r="F3612" s="8">
        <v>0.58899999999999997</v>
      </c>
      <c r="G3612" s="8">
        <v>0.8</v>
      </c>
      <c r="H3612" s="8">
        <v>0.60499999999999998</v>
      </c>
      <c r="I3612" s="9">
        <f>_xlfn.NUMBERVALUE(INDEX(tb_SVI[],MATCH(tb_MHDI[[#This Row],[mun_uf]],tb_SVI[city_name_uf],0),7),".")</f>
        <v>2010</v>
      </c>
    </row>
    <row r="3613" spans="1:9" x14ac:dyDescent="0.25">
      <c r="A3613" s="8" t="s">
        <v>15649</v>
      </c>
      <c r="B3613" s="8" t="str">
        <f>LEFT(tb_MHDI[[#This Row],[Territorialidades]],(FIND("/",tb_MHDI[[#This Row],[Territorialidades]])-2))</f>
        <v>Paripiranga</v>
      </c>
      <c r="C3613" s="8" t="str">
        <f>LEFT(RIGHT(tb_MHDI[[#This Row],[Territorialidades]],3),2)</f>
        <v>BA</v>
      </c>
      <c r="D3613" s="8" t="str">
        <f>CONCATENATE(tb_MHDI[[#This Row],[Município]],"/",tb_MHDI[[#This Row],[UF]])</f>
        <v>Paripiranga/BA</v>
      </c>
      <c r="E3613" s="8">
        <v>0.57699999999999996</v>
      </c>
      <c r="F3613" s="8">
        <v>0.56699999999999995</v>
      </c>
      <c r="G3613" s="8">
        <v>0.71699999999999997</v>
      </c>
      <c r="H3613" s="8">
        <v>0.47199999999999998</v>
      </c>
      <c r="I3613" s="9">
        <f>_xlfn.NUMBERVALUE(INDEX(tb_SVI[],MATCH(tb_MHDI[[#This Row],[mun_uf]],tb_SVI[city_name_uf],0),7),".")</f>
        <v>2010</v>
      </c>
    </row>
    <row r="3614" spans="1:9" x14ac:dyDescent="0.25">
      <c r="A3614" s="8" t="s">
        <v>15650</v>
      </c>
      <c r="B3614" s="8" t="str">
        <f>LEFT(tb_MHDI[[#This Row],[Territorialidades]],(FIND("/",tb_MHDI[[#This Row],[Territorialidades]])-2))</f>
        <v>Paripueira</v>
      </c>
      <c r="C3614" s="8" t="str">
        <f>LEFT(RIGHT(tb_MHDI[[#This Row],[Territorialidades]],3),2)</f>
        <v>AL</v>
      </c>
      <c r="D3614" s="8" t="str">
        <f>CONCATENATE(tb_MHDI[[#This Row],[Município]],"/",tb_MHDI[[#This Row],[UF]])</f>
        <v>Paripueira/AL</v>
      </c>
      <c r="E3614" s="8">
        <v>0.60499999999999998</v>
      </c>
      <c r="F3614" s="8">
        <v>0.59499999999999997</v>
      </c>
      <c r="G3614" s="8">
        <v>0.76700000000000002</v>
      </c>
      <c r="H3614" s="8">
        <v>0.48599999999999999</v>
      </c>
      <c r="I3614" s="9">
        <f>_xlfn.NUMBERVALUE(INDEX(tb_SVI[],MATCH(tb_MHDI[[#This Row],[mun_uf]],tb_SVI[city_name_uf],0),7),".")</f>
        <v>2010</v>
      </c>
    </row>
    <row r="3615" spans="1:9" x14ac:dyDescent="0.25">
      <c r="A3615" s="8" t="s">
        <v>15651</v>
      </c>
      <c r="B3615" s="8" t="str">
        <f>LEFT(tb_MHDI[[#This Row],[Territorialidades]],(FIND("/",tb_MHDI[[#This Row],[Territorialidades]])-2))</f>
        <v>Pariquera-Açu</v>
      </c>
      <c r="C3615" s="8" t="str">
        <f>LEFT(RIGHT(tb_MHDI[[#This Row],[Territorialidades]],3),2)</f>
        <v>SP</v>
      </c>
      <c r="D3615" s="8" t="str">
        <f>CONCATENATE(tb_MHDI[[#This Row],[Município]],"/",tb_MHDI[[#This Row],[UF]])</f>
        <v>Pariquera-Açu/SP</v>
      </c>
      <c r="E3615" s="8">
        <v>0.73599999999999999</v>
      </c>
      <c r="F3615" s="8">
        <v>0.68200000000000005</v>
      </c>
      <c r="G3615" s="8">
        <v>0.86199999999999999</v>
      </c>
      <c r="H3615" s="8">
        <v>0.67800000000000005</v>
      </c>
      <c r="I3615" s="9">
        <f>_xlfn.NUMBERVALUE(INDEX(tb_SVI[],MATCH(tb_MHDI[[#This Row],[mun_uf]],tb_SVI[city_name_uf],0),7),".")</f>
        <v>2010</v>
      </c>
    </row>
    <row r="3616" spans="1:9" x14ac:dyDescent="0.25">
      <c r="A3616" s="8" t="s">
        <v>15652</v>
      </c>
      <c r="B3616" s="8" t="str">
        <f>LEFT(tb_MHDI[[#This Row],[Territorialidades]],(FIND("/",tb_MHDI[[#This Row],[Territorialidades]])-2))</f>
        <v>Parisi</v>
      </c>
      <c r="C3616" s="8" t="str">
        <f>LEFT(RIGHT(tb_MHDI[[#This Row],[Territorialidades]],3),2)</f>
        <v>SP</v>
      </c>
      <c r="D3616" s="8" t="str">
        <f>CONCATENATE(tb_MHDI[[#This Row],[Município]],"/",tb_MHDI[[#This Row],[UF]])</f>
        <v>Parisi/SP</v>
      </c>
      <c r="E3616" s="8">
        <v>0.72099999999999997</v>
      </c>
      <c r="F3616" s="8">
        <v>0.72</v>
      </c>
      <c r="G3616" s="8">
        <v>0.84199999999999997</v>
      </c>
      <c r="H3616" s="8">
        <v>0.61899999999999999</v>
      </c>
      <c r="I3616" s="9">
        <f>_xlfn.NUMBERVALUE(INDEX(tb_SVI[],MATCH(tb_MHDI[[#This Row],[mun_uf]],tb_SVI[city_name_uf],0),7),".")</f>
        <v>2010</v>
      </c>
    </row>
    <row r="3617" spans="1:9" x14ac:dyDescent="0.25">
      <c r="A3617" s="8" t="s">
        <v>15653</v>
      </c>
      <c r="B3617" s="8" t="str">
        <f>LEFT(tb_MHDI[[#This Row],[Territorialidades]],(FIND("/",tb_MHDI[[#This Row],[Territorialidades]])-2))</f>
        <v>Parnaguá</v>
      </c>
      <c r="C3617" s="8" t="str">
        <f>LEFT(RIGHT(tb_MHDI[[#This Row],[Territorialidades]],3),2)</f>
        <v>PI</v>
      </c>
      <c r="D3617" s="8" t="str">
        <f>CONCATENATE(tb_MHDI[[#This Row],[Município]],"/",tb_MHDI[[#This Row],[UF]])</f>
        <v>Parnaguá/PI</v>
      </c>
      <c r="E3617" s="8">
        <v>0.57499999999999996</v>
      </c>
      <c r="F3617" s="8">
        <v>0.52600000000000002</v>
      </c>
      <c r="G3617" s="8">
        <v>0.77700000000000002</v>
      </c>
      <c r="H3617" s="8">
        <v>0.46400000000000002</v>
      </c>
      <c r="I3617" s="9">
        <f>_xlfn.NUMBERVALUE(INDEX(tb_SVI[],MATCH(tb_MHDI[[#This Row],[mun_uf]],tb_SVI[city_name_uf],0),7),".")</f>
        <v>2010</v>
      </c>
    </row>
    <row r="3618" spans="1:9" x14ac:dyDescent="0.25">
      <c r="A3618" s="8" t="s">
        <v>15654</v>
      </c>
      <c r="B3618" s="8" t="str">
        <f>LEFT(tb_MHDI[[#This Row],[Territorialidades]],(FIND("/",tb_MHDI[[#This Row],[Territorialidades]])-2))</f>
        <v>Parnaíba</v>
      </c>
      <c r="C3618" s="8" t="str">
        <f>LEFT(RIGHT(tb_MHDI[[#This Row],[Territorialidades]],3),2)</f>
        <v>PI</v>
      </c>
      <c r="D3618" s="8" t="str">
        <f>CONCATENATE(tb_MHDI[[#This Row],[Município]],"/",tb_MHDI[[#This Row],[UF]])</f>
        <v>Parnaíba/PI</v>
      </c>
      <c r="E3618" s="8">
        <v>0.68700000000000006</v>
      </c>
      <c r="F3618" s="8">
        <v>0.65800000000000003</v>
      </c>
      <c r="G3618" s="8">
        <v>0.81599999999999995</v>
      </c>
      <c r="H3618" s="8">
        <v>0.60399999999999998</v>
      </c>
      <c r="I3618" s="9">
        <f>_xlfn.NUMBERVALUE(INDEX(tb_SVI[],MATCH(tb_MHDI[[#This Row],[mun_uf]],tb_SVI[city_name_uf],0),7),".")</f>
        <v>2010</v>
      </c>
    </row>
    <row r="3619" spans="1:9" x14ac:dyDescent="0.25">
      <c r="A3619" s="8" t="s">
        <v>15655</v>
      </c>
      <c r="B3619" s="8" t="str">
        <f>LEFT(tb_MHDI[[#This Row],[Territorialidades]],(FIND("/",tb_MHDI[[#This Row],[Territorialidades]])-2))</f>
        <v>Parnamirim</v>
      </c>
      <c r="C3619" s="8" t="str">
        <f>LEFT(RIGHT(tb_MHDI[[#This Row],[Territorialidades]],3),2)</f>
        <v>PE</v>
      </c>
      <c r="D3619" s="8" t="str">
        <f>CONCATENATE(tb_MHDI[[#This Row],[Município]],"/",tb_MHDI[[#This Row],[UF]])</f>
        <v>Parnamirim/PE</v>
      </c>
      <c r="E3619" s="8">
        <v>0.59899999999999998</v>
      </c>
      <c r="F3619" s="8">
        <v>0.55600000000000005</v>
      </c>
      <c r="G3619" s="8">
        <v>0.77600000000000002</v>
      </c>
      <c r="H3619" s="8">
        <v>0.499</v>
      </c>
      <c r="I3619" s="9">
        <f>_xlfn.NUMBERVALUE(INDEX(tb_SVI[],MATCH(tb_MHDI[[#This Row],[mun_uf]],tb_SVI[city_name_uf],0),7),".")</f>
        <v>2010</v>
      </c>
    </row>
    <row r="3620" spans="1:9" x14ac:dyDescent="0.25">
      <c r="A3620" s="8" t="s">
        <v>15656</v>
      </c>
      <c r="B3620" s="8" t="str">
        <f>LEFT(tb_MHDI[[#This Row],[Territorialidades]],(FIND("/",tb_MHDI[[#This Row],[Territorialidades]])-2))</f>
        <v>Parnamirim</v>
      </c>
      <c r="C3620" s="8" t="str">
        <f>LEFT(RIGHT(tb_MHDI[[#This Row],[Territorialidades]],3),2)</f>
        <v>RN</v>
      </c>
      <c r="D3620" s="8" t="str">
        <f>CONCATENATE(tb_MHDI[[#This Row],[Município]],"/",tb_MHDI[[#This Row],[UF]])</f>
        <v>Parnamirim/RN</v>
      </c>
      <c r="E3620" s="8">
        <v>0.76600000000000001</v>
      </c>
      <c r="F3620" s="8">
        <v>0.75</v>
      </c>
      <c r="G3620" s="8">
        <v>0.82499999999999996</v>
      </c>
      <c r="H3620" s="8">
        <v>0.72599999999999998</v>
      </c>
      <c r="I3620" s="9">
        <f>_xlfn.NUMBERVALUE(INDEX(tb_SVI[],MATCH(tb_MHDI[[#This Row],[mun_uf]],tb_SVI[city_name_uf],0),7),".")</f>
        <v>2010</v>
      </c>
    </row>
    <row r="3621" spans="1:9" x14ac:dyDescent="0.25">
      <c r="A3621" s="8" t="s">
        <v>15657</v>
      </c>
      <c r="B3621" s="8" t="str">
        <f>LEFT(tb_MHDI[[#This Row],[Territorialidades]],(FIND("/",tb_MHDI[[#This Row],[Territorialidades]])-2))</f>
        <v>Parnarama</v>
      </c>
      <c r="C3621" s="8" t="str">
        <f>LEFT(RIGHT(tb_MHDI[[#This Row],[Territorialidades]],3),2)</f>
        <v>MA</v>
      </c>
      <c r="D3621" s="8" t="str">
        <f>CONCATENATE(tb_MHDI[[#This Row],[Município]],"/",tb_MHDI[[#This Row],[UF]])</f>
        <v>Parnarama/MA</v>
      </c>
      <c r="E3621" s="8">
        <v>0.54200000000000004</v>
      </c>
      <c r="F3621" s="8">
        <v>0.504</v>
      </c>
      <c r="G3621" s="8">
        <v>0.75800000000000001</v>
      </c>
      <c r="H3621" s="8">
        <v>0.41599999999999998</v>
      </c>
      <c r="I3621" s="9">
        <f>_xlfn.NUMBERVALUE(INDEX(tb_SVI[],MATCH(tb_MHDI[[#This Row],[mun_uf]],tb_SVI[city_name_uf],0),7),".")</f>
        <v>2010</v>
      </c>
    </row>
    <row r="3622" spans="1:9" x14ac:dyDescent="0.25">
      <c r="A3622" s="8" t="s">
        <v>15658</v>
      </c>
      <c r="B3622" s="8" t="str">
        <f>LEFT(tb_MHDI[[#This Row],[Territorialidades]],(FIND("/",tb_MHDI[[#This Row],[Territorialidades]])-2))</f>
        <v>Parobé</v>
      </c>
      <c r="C3622" s="8" t="str">
        <f>LEFT(RIGHT(tb_MHDI[[#This Row],[Territorialidades]],3),2)</f>
        <v>RS</v>
      </c>
      <c r="D3622" s="8" t="str">
        <f>CONCATENATE(tb_MHDI[[#This Row],[Município]],"/",tb_MHDI[[#This Row],[UF]])</f>
        <v>Parobé/RS</v>
      </c>
      <c r="E3622" s="8">
        <v>0.70399999999999996</v>
      </c>
      <c r="F3622" s="8">
        <v>0.7</v>
      </c>
      <c r="G3622" s="8">
        <v>0.88600000000000001</v>
      </c>
      <c r="H3622" s="8">
        <v>0.56200000000000006</v>
      </c>
      <c r="I3622" s="9">
        <f>_xlfn.NUMBERVALUE(INDEX(tb_SVI[],MATCH(tb_MHDI[[#This Row],[mun_uf]],tb_SVI[city_name_uf],0),7),".")</f>
        <v>2010</v>
      </c>
    </row>
    <row r="3623" spans="1:9" x14ac:dyDescent="0.25">
      <c r="A3623" s="8" t="s">
        <v>15659</v>
      </c>
      <c r="B3623" s="8" t="str">
        <f>LEFT(tb_MHDI[[#This Row],[Territorialidades]],(FIND("/",tb_MHDI[[#This Row],[Territorialidades]])-2))</f>
        <v>Passabém</v>
      </c>
      <c r="C3623" s="8" t="str">
        <f>LEFT(RIGHT(tb_MHDI[[#This Row],[Territorialidades]],3),2)</f>
        <v>MG</v>
      </c>
      <c r="D3623" s="8" t="str">
        <f>CONCATENATE(tb_MHDI[[#This Row],[Município]],"/",tb_MHDI[[#This Row],[UF]])</f>
        <v>Passabém/MG</v>
      </c>
      <c r="E3623" s="8">
        <v>0.64200000000000002</v>
      </c>
      <c r="F3623" s="8">
        <v>0.63100000000000001</v>
      </c>
      <c r="G3623" s="8">
        <v>0.78700000000000003</v>
      </c>
      <c r="H3623" s="8">
        <v>0.53300000000000003</v>
      </c>
      <c r="I3623" s="9">
        <f>_xlfn.NUMBERVALUE(INDEX(tb_SVI[],MATCH(tb_MHDI[[#This Row],[mun_uf]],tb_SVI[city_name_uf],0),7),".")</f>
        <v>2010</v>
      </c>
    </row>
    <row r="3624" spans="1:9" x14ac:dyDescent="0.25">
      <c r="A3624" s="8" t="s">
        <v>15660</v>
      </c>
      <c r="B3624" s="8" t="str">
        <f>LEFT(tb_MHDI[[#This Row],[Territorialidades]],(FIND("/",tb_MHDI[[#This Row],[Territorialidades]])-2))</f>
        <v>Passa E Fica</v>
      </c>
      <c r="C3624" s="8" t="str">
        <f>LEFT(RIGHT(tb_MHDI[[#This Row],[Territorialidades]],3),2)</f>
        <v>RN</v>
      </c>
      <c r="D3624" s="8" t="str">
        <f>CONCATENATE(tb_MHDI[[#This Row],[Município]],"/",tb_MHDI[[#This Row],[UF]])</f>
        <v>Passa E Fica/RN</v>
      </c>
      <c r="E3624" s="8">
        <v>0.60599999999999998</v>
      </c>
      <c r="F3624" s="8">
        <v>0.56499999999999995</v>
      </c>
      <c r="G3624" s="8">
        <v>0.76300000000000001</v>
      </c>
      <c r="H3624" s="8">
        <v>0.51600000000000001</v>
      </c>
      <c r="I3624" s="9">
        <f>_xlfn.NUMBERVALUE(INDEX(tb_SVI[],MATCH(tb_MHDI[[#This Row],[mun_uf]],tb_SVI[city_name_uf],0),7),".")</f>
        <v>2010</v>
      </c>
    </row>
    <row r="3625" spans="1:9" x14ac:dyDescent="0.25">
      <c r="A3625" s="8" t="s">
        <v>15661</v>
      </c>
      <c r="B3625" s="8" t="str">
        <f>LEFT(tb_MHDI[[#This Row],[Territorialidades]],(FIND("/",tb_MHDI[[#This Row],[Territorialidades]])-2))</f>
        <v>Passagem Franca do Piauí</v>
      </c>
      <c r="C3625" s="8" t="str">
        <f>LEFT(RIGHT(tb_MHDI[[#This Row],[Territorialidades]],3),2)</f>
        <v>PI</v>
      </c>
      <c r="D3625" s="8" t="str">
        <f>CONCATENATE(tb_MHDI[[#This Row],[Município]],"/",tb_MHDI[[#This Row],[UF]])</f>
        <v>Passagem Franca do Piauí/PI</v>
      </c>
      <c r="E3625" s="8">
        <v>0.56100000000000005</v>
      </c>
      <c r="F3625" s="8">
        <v>0.59399999999999997</v>
      </c>
      <c r="G3625" s="8">
        <v>0.75800000000000001</v>
      </c>
      <c r="H3625" s="8">
        <v>0.39300000000000002</v>
      </c>
      <c r="I3625" s="9">
        <f>_xlfn.NUMBERVALUE(INDEX(tb_SVI[],MATCH(tb_MHDI[[#This Row],[mun_uf]],tb_SVI[city_name_uf],0),7),".")</f>
        <v>2010</v>
      </c>
    </row>
    <row r="3626" spans="1:9" x14ac:dyDescent="0.25">
      <c r="A3626" s="8" t="s">
        <v>15662</v>
      </c>
      <c r="B3626" s="8" t="str">
        <f>LEFT(tb_MHDI[[#This Row],[Territorialidades]],(FIND("/",tb_MHDI[[#This Row],[Territorialidades]])-2))</f>
        <v>Passagem Franca</v>
      </c>
      <c r="C3626" s="8" t="str">
        <f>LEFT(RIGHT(tb_MHDI[[#This Row],[Territorialidades]],3),2)</f>
        <v>MA</v>
      </c>
      <c r="D3626" s="8" t="str">
        <f>CONCATENATE(tb_MHDI[[#This Row],[Município]],"/",tb_MHDI[[#This Row],[UF]])</f>
        <v>Passagem Franca/MA</v>
      </c>
      <c r="E3626" s="8">
        <v>0.53200000000000003</v>
      </c>
      <c r="F3626" s="8">
        <v>0.52500000000000002</v>
      </c>
      <c r="G3626" s="8">
        <v>0.71699999999999997</v>
      </c>
      <c r="H3626" s="8">
        <v>0.40100000000000002</v>
      </c>
      <c r="I3626" s="9">
        <f>_xlfn.NUMBERVALUE(INDEX(tb_SVI[],MATCH(tb_MHDI[[#This Row],[mun_uf]],tb_SVI[city_name_uf],0),7),".")</f>
        <v>2010</v>
      </c>
    </row>
    <row r="3627" spans="1:9" x14ac:dyDescent="0.25">
      <c r="A3627" s="8" t="s">
        <v>15663</v>
      </c>
      <c r="B3627" s="8" t="str">
        <f>LEFT(tb_MHDI[[#This Row],[Territorialidades]],(FIND("/",tb_MHDI[[#This Row],[Territorialidades]])-2))</f>
        <v>Passagem</v>
      </c>
      <c r="C3627" s="8" t="str">
        <f>LEFT(RIGHT(tb_MHDI[[#This Row],[Territorialidades]],3),2)</f>
        <v>PB</v>
      </c>
      <c r="D3627" s="8" t="str">
        <f>CONCATENATE(tb_MHDI[[#This Row],[Município]],"/",tb_MHDI[[#This Row],[UF]])</f>
        <v>Passagem/PB</v>
      </c>
      <c r="E3627" s="8">
        <v>0.62</v>
      </c>
      <c r="F3627" s="8">
        <v>0.56599999999999995</v>
      </c>
      <c r="G3627" s="8">
        <v>0.79</v>
      </c>
      <c r="H3627" s="8">
        <v>0.53400000000000003</v>
      </c>
      <c r="I3627" s="9">
        <f>_xlfn.NUMBERVALUE(INDEX(tb_SVI[],MATCH(tb_MHDI[[#This Row],[mun_uf]],tb_SVI[city_name_uf],0),7),".")</f>
        <v>2010</v>
      </c>
    </row>
    <row r="3628" spans="1:9" x14ac:dyDescent="0.25">
      <c r="A3628" s="8" t="s">
        <v>15664</v>
      </c>
      <c r="B3628" s="8" t="str">
        <f>LEFT(tb_MHDI[[#This Row],[Territorialidades]],(FIND("/",tb_MHDI[[#This Row],[Territorialidades]])-2))</f>
        <v>Passagem</v>
      </c>
      <c r="C3628" s="8" t="str">
        <f>LEFT(RIGHT(tb_MHDI[[#This Row],[Territorialidades]],3),2)</f>
        <v>RN</v>
      </c>
      <c r="D3628" s="8" t="str">
        <f>CONCATENATE(tb_MHDI[[#This Row],[Município]],"/",tb_MHDI[[#This Row],[UF]])</f>
        <v>Passagem/RN</v>
      </c>
      <c r="E3628" s="8">
        <v>0.58899999999999997</v>
      </c>
      <c r="F3628" s="8">
        <v>0.54700000000000004</v>
      </c>
      <c r="G3628" s="8">
        <v>0.747</v>
      </c>
      <c r="H3628" s="8">
        <v>0.501</v>
      </c>
      <c r="I3628" s="9">
        <f>_xlfn.NUMBERVALUE(INDEX(tb_SVI[],MATCH(tb_MHDI[[#This Row],[mun_uf]],tb_SVI[city_name_uf],0),7),".")</f>
        <v>2010</v>
      </c>
    </row>
    <row r="3629" spans="1:9" x14ac:dyDescent="0.25">
      <c r="A3629" s="8" t="s">
        <v>15665</v>
      </c>
      <c r="B3629" s="8" t="str">
        <f>LEFT(tb_MHDI[[#This Row],[Territorialidades]],(FIND("/",tb_MHDI[[#This Row],[Territorialidades]])-2))</f>
        <v>Passa Quatro</v>
      </c>
      <c r="C3629" s="8" t="str">
        <f>LEFT(RIGHT(tb_MHDI[[#This Row],[Territorialidades]],3),2)</f>
        <v>MG</v>
      </c>
      <c r="D3629" s="8" t="str">
        <f>CONCATENATE(tb_MHDI[[#This Row],[Município]],"/",tb_MHDI[[#This Row],[UF]])</f>
        <v>Passa Quatro/MG</v>
      </c>
      <c r="E3629" s="8">
        <v>0.71499999999999997</v>
      </c>
      <c r="F3629" s="8">
        <v>0.68300000000000005</v>
      </c>
      <c r="G3629" s="8">
        <v>0.86</v>
      </c>
      <c r="H3629" s="8">
        <v>0.623</v>
      </c>
      <c r="I3629" s="9">
        <f>_xlfn.NUMBERVALUE(INDEX(tb_SVI[],MATCH(tb_MHDI[[#This Row],[mun_uf]],tb_SVI[city_name_uf],0),7),".")</f>
        <v>2010</v>
      </c>
    </row>
    <row r="3630" spans="1:9" x14ac:dyDescent="0.25">
      <c r="A3630" s="8" t="s">
        <v>15666</v>
      </c>
      <c r="B3630" s="8" t="str">
        <f>LEFT(tb_MHDI[[#This Row],[Territorialidades]],(FIND("/",tb_MHDI[[#This Row],[Territorialidades]])-2))</f>
        <v>Passa Sete</v>
      </c>
      <c r="C3630" s="8" t="str">
        <f>LEFT(RIGHT(tb_MHDI[[#This Row],[Territorialidades]],3),2)</f>
        <v>RS</v>
      </c>
      <c r="D3630" s="8" t="str">
        <f>CONCATENATE(tb_MHDI[[#This Row],[Município]],"/",tb_MHDI[[#This Row],[UF]])</f>
        <v>Passa Sete/RS</v>
      </c>
      <c r="E3630" s="8">
        <v>0.622</v>
      </c>
      <c r="F3630" s="8">
        <v>0.63900000000000001</v>
      </c>
      <c r="G3630" s="8">
        <v>0.78200000000000003</v>
      </c>
      <c r="H3630" s="8">
        <v>0.48199999999999998</v>
      </c>
      <c r="I3630" s="9">
        <f>_xlfn.NUMBERVALUE(INDEX(tb_SVI[],MATCH(tb_MHDI[[#This Row],[mun_uf]],tb_SVI[city_name_uf],0),7),".")</f>
        <v>2010</v>
      </c>
    </row>
    <row r="3631" spans="1:9" x14ac:dyDescent="0.25">
      <c r="A3631" s="8" t="s">
        <v>15667</v>
      </c>
      <c r="B3631" s="8" t="str">
        <f>LEFT(tb_MHDI[[#This Row],[Territorialidades]],(FIND("/",tb_MHDI[[#This Row],[Territorialidades]])-2))</f>
        <v>Passa Tempo</v>
      </c>
      <c r="C3631" s="8" t="str">
        <f>LEFT(RIGHT(tb_MHDI[[#This Row],[Territorialidades]],3),2)</f>
        <v>MG</v>
      </c>
      <c r="D3631" s="8" t="str">
        <f>CONCATENATE(tb_MHDI[[#This Row],[Município]],"/",tb_MHDI[[#This Row],[UF]])</f>
        <v>Passa Tempo/MG</v>
      </c>
      <c r="E3631" s="8">
        <v>0.68700000000000006</v>
      </c>
      <c r="F3631" s="8">
        <v>0.67600000000000005</v>
      </c>
      <c r="G3631" s="8">
        <v>0.80800000000000005</v>
      </c>
      <c r="H3631" s="8">
        <v>0.59399999999999997</v>
      </c>
      <c r="I3631" s="9">
        <f>_xlfn.NUMBERVALUE(INDEX(tb_SVI[],MATCH(tb_MHDI[[#This Row],[mun_uf]],tb_SVI[city_name_uf],0),7),".")</f>
        <v>2010</v>
      </c>
    </row>
    <row r="3632" spans="1:9" x14ac:dyDescent="0.25">
      <c r="A3632" s="8" t="s">
        <v>17655</v>
      </c>
      <c r="B3632" s="8" t="str">
        <f>LEFT(tb_MHDI[[#This Row],[Territorialidades]],(FIND("/",tb_MHDI[[#This Row],[Territorialidades]])-2))</f>
        <v>Passa Vinte</v>
      </c>
      <c r="C3632" s="8" t="str">
        <f>LEFT(RIGHT(tb_MHDI[[#This Row],[Territorialidades]],3),2)</f>
        <v>MG</v>
      </c>
      <c r="D3632" s="8" t="str">
        <f>CONCATENATE(tb_MHDI[[#This Row],[Município]],"/",tb_MHDI[[#This Row],[UF]])</f>
        <v>Passa Vinte/MG</v>
      </c>
      <c r="E3632" s="8">
        <v>0.64800000000000002</v>
      </c>
      <c r="F3632" s="8">
        <v>0.66200000000000003</v>
      </c>
      <c r="G3632" s="8">
        <v>0.80900000000000005</v>
      </c>
      <c r="H3632" s="8">
        <v>0.50700000000000001</v>
      </c>
      <c r="I3632" s="9">
        <f>_xlfn.NUMBERVALUE(INDEX(tb_SVI[],MATCH(tb_MHDI[[#This Row],[mun_uf]],tb_SVI[city_name_uf],0),7),".")</f>
        <v>2010</v>
      </c>
    </row>
    <row r="3633" spans="1:9" x14ac:dyDescent="0.25">
      <c r="A3633" s="8" t="s">
        <v>15668</v>
      </c>
      <c r="B3633" s="8" t="str">
        <f>LEFT(tb_MHDI[[#This Row],[Territorialidades]],(FIND("/",tb_MHDI[[#This Row],[Territorialidades]])-2))</f>
        <v>Passira</v>
      </c>
      <c r="C3633" s="8" t="str">
        <f>LEFT(RIGHT(tb_MHDI[[#This Row],[Territorialidades]],3),2)</f>
        <v>PE</v>
      </c>
      <c r="D3633" s="8" t="str">
        <f>CONCATENATE(tb_MHDI[[#This Row],[Município]],"/",tb_MHDI[[#This Row],[UF]])</f>
        <v>Passira/PE</v>
      </c>
      <c r="E3633" s="8">
        <v>0.59199999999999997</v>
      </c>
      <c r="F3633" s="8">
        <v>0.55900000000000005</v>
      </c>
      <c r="G3633" s="8">
        <v>0.76300000000000001</v>
      </c>
      <c r="H3633" s="8">
        <v>0.48699999999999999</v>
      </c>
      <c r="I3633" s="9">
        <f>_xlfn.NUMBERVALUE(INDEX(tb_SVI[],MATCH(tb_MHDI[[#This Row],[mun_uf]],tb_SVI[city_name_uf],0),7),".")</f>
        <v>2010</v>
      </c>
    </row>
    <row r="3634" spans="1:9" x14ac:dyDescent="0.25">
      <c r="A3634" s="8" t="s">
        <v>15669</v>
      </c>
      <c r="B3634" s="8" t="str">
        <f>LEFT(tb_MHDI[[#This Row],[Territorialidades]],(FIND("/",tb_MHDI[[#This Row],[Territorialidades]])-2))</f>
        <v>Passo de Camaragibe</v>
      </c>
      <c r="C3634" s="8" t="str">
        <f>LEFT(RIGHT(tb_MHDI[[#This Row],[Territorialidades]],3),2)</f>
        <v>AL</v>
      </c>
      <c r="D3634" s="8" t="str">
        <f>CONCATENATE(tb_MHDI[[#This Row],[Município]],"/",tb_MHDI[[#This Row],[UF]])</f>
        <v>Passo de Camaragibe/AL</v>
      </c>
      <c r="E3634" s="8">
        <v>0.53300000000000003</v>
      </c>
      <c r="F3634" s="8">
        <v>0.51300000000000001</v>
      </c>
      <c r="G3634" s="8">
        <v>0.70299999999999996</v>
      </c>
      <c r="H3634" s="8">
        <v>0.42099999999999999</v>
      </c>
      <c r="I3634" s="9">
        <f>_xlfn.NUMBERVALUE(INDEX(tb_SVI[],MATCH(tb_MHDI[[#This Row],[mun_uf]],tb_SVI[city_name_uf],0),7),".")</f>
        <v>2010</v>
      </c>
    </row>
    <row r="3635" spans="1:9" x14ac:dyDescent="0.25">
      <c r="A3635" s="8" t="s">
        <v>15670</v>
      </c>
      <c r="B3635" s="8" t="str">
        <f>LEFT(tb_MHDI[[#This Row],[Territorialidades]],(FIND("/",tb_MHDI[[#This Row],[Territorialidades]])-2))</f>
        <v>Passo de Torres</v>
      </c>
      <c r="C3635" s="8" t="str">
        <f>LEFT(RIGHT(tb_MHDI[[#This Row],[Territorialidades]],3),2)</f>
        <v>SC</v>
      </c>
      <c r="D3635" s="8" t="str">
        <f>CONCATENATE(tb_MHDI[[#This Row],[Município]],"/",tb_MHDI[[#This Row],[UF]])</f>
        <v>Passo de Torres/SC</v>
      </c>
      <c r="E3635" s="8">
        <v>0.72</v>
      </c>
      <c r="F3635" s="8">
        <v>0.69499999999999995</v>
      </c>
      <c r="G3635" s="8">
        <v>0.86899999999999999</v>
      </c>
      <c r="H3635" s="8">
        <v>0.61799999999999999</v>
      </c>
      <c r="I3635" s="9">
        <f>_xlfn.NUMBERVALUE(INDEX(tb_SVI[],MATCH(tb_MHDI[[#This Row],[mun_uf]],tb_SVI[city_name_uf],0),7),".")</f>
        <v>2010</v>
      </c>
    </row>
    <row r="3636" spans="1:9" x14ac:dyDescent="0.25">
      <c r="A3636" s="8" t="s">
        <v>15671</v>
      </c>
      <c r="B3636" s="8" t="str">
        <f>LEFT(tb_MHDI[[#This Row],[Territorialidades]],(FIND("/",tb_MHDI[[#This Row],[Territorialidades]])-2))</f>
        <v>Passo do Sobrado</v>
      </c>
      <c r="C3636" s="8" t="str">
        <f>LEFT(RIGHT(tb_MHDI[[#This Row],[Territorialidades]],3),2)</f>
        <v>RS</v>
      </c>
      <c r="D3636" s="8" t="str">
        <f>CONCATENATE(tb_MHDI[[#This Row],[Município]],"/",tb_MHDI[[#This Row],[UF]])</f>
        <v>Passo do Sobrado/RS</v>
      </c>
      <c r="E3636" s="8">
        <v>0.69799999999999995</v>
      </c>
      <c r="F3636" s="8">
        <v>0.72599999999999998</v>
      </c>
      <c r="G3636" s="8">
        <v>0.85099999999999998</v>
      </c>
      <c r="H3636" s="8">
        <v>0.55100000000000005</v>
      </c>
      <c r="I3636" s="9">
        <f>_xlfn.NUMBERVALUE(INDEX(tb_SVI[],MATCH(tb_MHDI[[#This Row],[mun_uf]],tb_SVI[city_name_uf],0),7),".")</f>
        <v>2010</v>
      </c>
    </row>
    <row r="3637" spans="1:9" x14ac:dyDescent="0.25">
      <c r="A3637" s="8" t="s">
        <v>15672</v>
      </c>
      <c r="B3637" s="8" t="str">
        <f>LEFT(tb_MHDI[[#This Row],[Territorialidades]],(FIND("/",tb_MHDI[[#This Row],[Territorialidades]])-2))</f>
        <v>Passo Fundo</v>
      </c>
      <c r="C3637" s="8" t="str">
        <f>LEFT(RIGHT(tb_MHDI[[#This Row],[Territorialidades]],3),2)</f>
        <v>RS</v>
      </c>
      <c r="D3637" s="8" t="str">
        <f>CONCATENATE(tb_MHDI[[#This Row],[Município]],"/",tb_MHDI[[#This Row],[UF]])</f>
        <v>Passo Fundo/RS</v>
      </c>
      <c r="E3637" s="8">
        <v>0.77600000000000002</v>
      </c>
      <c r="F3637" s="8">
        <v>0.78700000000000003</v>
      </c>
      <c r="G3637" s="8">
        <v>0.84899999999999998</v>
      </c>
      <c r="H3637" s="8">
        <v>0.69899999999999995</v>
      </c>
      <c r="I3637" s="9">
        <f>_xlfn.NUMBERVALUE(INDEX(tb_SVI[],MATCH(tb_MHDI[[#This Row],[mun_uf]],tb_SVI[city_name_uf],0),7),".")</f>
        <v>2010</v>
      </c>
    </row>
    <row r="3638" spans="1:9" x14ac:dyDescent="0.25">
      <c r="A3638" s="8" t="s">
        <v>15673</v>
      </c>
      <c r="B3638" s="8" t="str">
        <f>LEFT(tb_MHDI[[#This Row],[Territorialidades]],(FIND("/",tb_MHDI[[#This Row],[Territorialidades]])-2))</f>
        <v>Passos Maia</v>
      </c>
      <c r="C3638" s="8" t="str">
        <f>LEFT(RIGHT(tb_MHDI[[#This Row],[Territorialidades]],3),2)</f>
        <v>SC</v>
      </c>
      <c r="D3638" s="8" t="str">
        <f>CONCATENATE(tb_MHDI[[#This Row],[Município]],"/",tb_MHDI[[#This Row],[UF]])</f>
        <v>Passos Maia/SC</v>
      </c>
      <c r="E3638" s="8">
        <v>0.65900000000000003</v>
      </c>
      <c r="F3638" s="8">
        <v>0.64800000000000002</v>
      </c>
      <c r="G3638" s="8">
        <v>0.80800000000000005</v>
      </c>
      <c r="H3638" s="8">
        <v>0.54700000000000004</v>
      </c>
      <c r="I3638" s="9">
        <f>_xlfn.NUMBERVALUE(INDEX(tb_SVI[],MATCH(tb_MHDI[[#This Row],[mun_uf]],tb_SVI[city_name_uf],0),7),".")</f>
        <v>2010</v>
      </c>
    </row>
    <row r="3639" spans="1:9" x14ac:dyDescent="0.25">
      <c r="A3639" s="8" t="s">
        <v>15674</v>
      </c>
      <c r="B3639" s="8" t="str">
        <f>LEFT(tb_MHDI[[#This Row],[Territorialidades]],(FIND("/",tb_MHDI[[#This Row],[Territorialidades]])-2))</f>
        <v>Passos</v>
      </c>
      <c r="C3639" s="8" t="str">
        <f>LEFT(RIGHT(tb_MHDI[[#This Row],[Territorialidades]],3),2)</f>
        <v>MG</v>
      </c>
      <c r="D3639" s="8" t="str">
        <f>CONCATENATE(tb_MHDI[[#This Row],[Município]],"/",tb_MHDI[[#This Row],[UF]])</f>
        <v>Passos/MG</v>
      </c>
      <c r="E3639" s="8">
        <v>0.75600000000000001</v>
      </c>
      <c r="F3639" s="8">
        <v>0.74099999999999999</v>
      </c>
      <c r="G3639" s="8">
        <v>0.88600000000000001</v>
      </c>
      <c r="H3639" s="8">
        <v>0.65800000000000003</v>
      </c>
      <c r="I3639" s="9">
        <f>_xlfn.NUMBERVALUE(INDEX(tb_SVI[],MATCH(tb_MHDI[[#This Row],[mun_uf]],tb_SVI[city_name_uf],0),7),".")</f>
        <v>2010</v>
      </c>
    </row>
    <row r="3640" spans="1:9" x14ac:dyDescent="0.25">
      <c r="A3640" s="8" t="s">
        <v>15675</v>
      </c>
      <c r="B3640" s="8" t="str">
        <f>LEFT(tb_MHDI[[#This Row],[Territorialidades]],(FIND("/",tb_MHDI[[#This Row],[Territorialidades]])-2))</f>
        <v>Pastos Bons</v>
      </c>
      <c r="C3640" s="8" t="str">
        <f>LEFT(RIGHT(tb_MHDI[[#This Row],[Territorialidades]],3),2)</f>
        <v>MA</v>
      </c>
      <c r="D3640" s="8" t="str">
        <f>CONCATENATE(tb_MHDI[[#This Row],[Município]],"/",tb_MHDI[[#This Row],[UF]])</f>
        <v>Pastos Bons/MA</v>
      </c>
      <c r="E3640" s="8">
        <v>0.61</v>
      </c>
      <c r="F3640" s="8">
        <v>0.54</v>
      </c>
      <c r="G3640" s="8">
        <v>0.753</v>
      </c>
      <c r="H3640" s="8">
        <v>0.55900000000000005</v>
      </c>
      <c r="I3640" s="9">
        <f>_xlfn.NUMBERVALUE(INDEX(tb_SVI[],MATCH(tb_MHDI[[#This Row],[mun_uf]],tb_SVI[city_name_uf],0),7),".")</f>
        <v>2010</v>
      </c>
    </row>
    <row r="3641" spans="1:9" x14ac:dyDescent="0.25">
      <c r="A3641" s="8" t="s">
        <v>15676</v>
      </c>
      <c r="B3641" s="8" t="str">
        <f>LEFT(tb_MHDI[[#This Row],[Territorialidades]],(FIND("/",tb_MHDI[[#This Row],[Territorialidades]])-2))</f>
        <v>Patis</v>
      </c>
      <c r="C3641" s="8" t="str">
        <f>LEFT(RIGHT(tb_MHDI[[#This Row],[Territorialidades]],3),2)</f>
        <v>MG</v>
      </c>
      <c r="D3641" s="8" t="str">
        <f>CONCATENATE(tb_MHDI[[#This Row],[Município]],"/",tb_MHDI[[#This Row],[UF]])</f>
        <v>Patis/MG</v>
      </c>
      <c r="E3641" s="8">
        <v>0.61399999999999999</v>
      </c>
      <c r="F3641" s="8">
        <v>0.55000000000000004</v>
      </c>
      <c r="G3641" s="8">
        <v>0.78700000000000003</v>
      </c>
      <c r="H3641" s="8">
        <v>0.53400000000000003</v>
      </c>
      <c r="I3641" s="9">
        <f>_xlfn.NUMBERVALUE(INDEX(tb_SVI[],MATCH(tb_MHDI[[#This Row],[mun_uf]],tb_SVI[city_name_uf],0),7),".")</f>
        <v>2010</v>
      </c>
    </row>
    <row r="3642" spans="1:9" x14ac:dyDescent="0.25">
      <c r="A3642" s="8" t="s">
        <v>15677</v>
      </c>
      <c r="B3642" s="8" t="str">
        <f>LEFT(tb_MHDI[[#This Row],[Territorialidades]],(FIND("/",tb_MHDI[[#This Row],[Territorialidades]])-2))</f>
        <v>Pato Bragado</v>
      </c>
      <c r="C3642" s="8" t="str">
        <f>LEFT(RIGHT(tb_MHDI[[#This Row],[Territorialidades]],3),2)</f>
        <v>PR</v>
      </c>
      <c r="D3642" s="8" t="str">
        <f>CONCATENATE(tb_MHDI[[#This Row],[Município]],"/",tb_MHDI[[#This Row],[UF]])</f>
        <v>Pato Bragado/PR</v>
      </c>
      <c r="E3642" s="8">
        <v>0.747</v>
      </c>
      <c r="F3642" s="8">
        <v>0.745</v>
      </c>
      <c r="G3642" s="8">
        <v>0.80700000000000005</v>
      </c>
      <c r="H3642" s="8">
        <v>0.69399999999999995</v>
      </c>
      <c r="I3642" s="9">
        <f>_xlfn.NUMBERVALUE(INDEX(tb_SVI[],MATCH(tb_MHDI[[#This Row],[mun_uf]],tb_SVI[city_name_uf],0),7),".")</f>
        <v>2010</v>
      </c>
    </row>
    <row r="3643" spans="1:9" x14ac:dyDescent="0.25">
      <c r="A3643" s="8" t="s">
        <v>15678</v>
      </c>
      <c r="B3643" s="8" t="str">
        <f>LEFT(tb_MHDI[[#This Row],[Territorialidades]],(FIND("/",tb_MHDI[[#This Row],[Territorialidades]])-2))</f>
        <v>Pato Branco</v>
      </c>
      <c r="C3643" s="8" t="str">
        <f>LEFT(RIGHT(tb_MHDI[[#This Row],[Territorialidades]],3),2)</f>
        <v>PR</v>
      </c>
      <c r="D3643" s="8" t="str">
        <f>CONCATENATE(tb_MHDI[[#This Row],[Município]],"/",tb_MHDI[[#This Row],[UF]])</f>
        <v>Pato Branco/PR</v>
      </c>
      <c r="E3643" s="8">
        <v>0.78200000000000003</v>
      </c>
      <c r="F3643" s="8">
        <v>0.77800000000000002</v>
      </c>
      <c r="G3643" s="8">
        <v>0.84499999999999997</v>
      </c>
      <c r="H3643" s="8">
        <v>0.72799999999999998</v>
      </c>
      <c r="I3643" s="9">
        <f>_xlfn.NUMBERVALUE(INDEX(tb_SVI[],MATCH(tb_MHDI[[#This Row],[mun_uf]],tb_SVI[city_name_uf],0),7),".")</f>
        <v>2010</v>
      </c>
    </row>
    <row r="3644" spans="1:9" x14ac:dyDescent="0.25">
      <c r="A3644" s="8" t="s">
        <v>15679</v>
      </c>
      <c r="B3644" s="8" t="str">
        <f>LEFT(tb_MHDI[[#This Row],[Territorialidades]],(FIND("/",tb_MHDI[[#This Row],[Territorialidades]])-2))</f>
        <v>Patos de Minas</v>
      </c>
      <c r="C3644" s="8" t="str">
        <f>LEFT(RIGHT(tb_MHDI[[#This Row],[Territorialidades]],3),2)</f>
        <v>MG</v>
      </c>
      <c r="D3644" s="8" t="str">
        <f>CONCATENATE(tb_MHDI[[#This Row],[Município]],"/",tb_MHDI[[#This Row],[UF]])</f>
        <v>Patos de Minas/MG</v>
      </c>
      <c r="E3644" s="8">
        <v>0.76500000000000001</v>
      </c>
      <c r="F3644" s="8">
        <v>0.749</v>
      </c>
      <c r="G3644" s="8">
        <v>0.85499999999999998</v>
      </c>
      <c r="H3644" s="8">
        <v>0.69799999999999995</v>
      </c>
      <c r="I3644" s="9">
        <f>_xlfn.NUMBERVALUE(INDEX(tb_SVI[],MATCH(tb_MHDI[[#This Row],[mun_uf]],tb_SVI[city_name_uf],0),7),".")</f>
        <v>2010</v>
      </c>
    </row>
    <row r="3645" spans="1:9" x14ac:dyDescent="0.25">
      <c r="A3645" s="8" t="s">
        <v>15680</v>
      </c>
      <c r="B3645" s="8" t="str">
        <f>LEFT(tb_MHDI[[#This Row],[Territorialidades]],(FIND("/",tb_MHDI[[#This Row],[Territorialidades]])-2))</f>
        <v>Patos do Piauí</v>
      </c>
      <c r="C3645" s="8" t="str">
        <f>LEFT(RIGHT(tb_MHDI[[#This Row],[Territorialidades]],3),2)</f>
        <v>PI</v>
      </c>
      <c r="D3645" s="8" t="str">
        <f>CONCATENATE(tb_MHDI[[#This Row],[Município]],"/",tb_MHDI[[#This Row],[UF]])</f>
        <v>Patos do Piauí/PI</v>
      </c>
      <c r="E3645" s="8">
        <v>0.56299999999999994</v>
      </c>
      <c r="F3645" s="8">
        <v>0.52900000000000003</v>
      </c>
      <c r="G3645" s="8">
        <v>0.755</v>
      </c>
      <c r="H3645" s="8">
        <v>0.44800000000000001</v>
      </c>
      <c r="I3645" s="9">
        <f>_xlfn.NUMBERVALUE(INDEX(tb_SVI[],MATCH(tb_MHDI[[#This Row],[mun_uf]],tb_SVI[city_name_uf],0),7),".")</f>
        <v>2010</v>
      </c>
    </row>
    <row r="3646" spans="1:9" x14ac:dyDescent="0.25">
      <c r="A3646" s="8" t="s">
        <v>15681</v>
      </c>
      <c r="B3646" s="8" t="str">
        <f>LEFT(tb_MHDI[[#This Row],[Territorialidades]],(FIND("/",tb_MHDI[[#This Row],[Territorialidades]])-2))</f>
        <v>Patos</v>
      </c>
      <c r="C3646" s="8" t="str">
        <f>LEFT(RIGHT(tb_MHDI[[#This Row],[Territorialidades]],3),2)</f>
        <v>PB</v>
      </c>
      <c r="D3646" s="8" t="str">
        <f>CONCATENATE(tb_MHDI[[#This Row],[Município]],"/",tb_MHDI[[#This Row],[UF]])</f>
        <v>Patos/PB</v>
      </c>
      <c r="E3646" s="8">
        <v>0.70099999999999996</v>
      </c>
      <c r="F3646" s="8">
        <v>0.66700000000000004</v>
      </c>
      <c r="G3646" s="8">
        <v>0.82099999999999995</v>
      </c>
      <c r="H3646" s="8">
        <v>0.628</v>
      </c>
      <c r="I3646" s="9">
        <f>_xlfn.NUMBERVALUE(INDEX(tb_SVI[],MATCH(tb_MHDI[[#This Row],[mun_uf]],tb_SVI[city_name_uf],0),7),".")</f>
        <v>2010</v>
      </c>
    </row>
    <row r="3647" spans="1:9" x14ac:dyDescent="0.25">
      <c r="A3647" s="8" t="s">
        <v>15682</v>
      </c>
      <c r="B3647" s="8" t="str">
        <f>LEFT(tb_MHDI[[#This Row],[Territorialidades]],(FIND("/",tb_MHDI[[#This Row],[Territorialidades]])-2))</f>
        <v>Patrocínio do Muriaé</v>
      </c>
      <c r="C3647" s="8" t="str">
        <f>LEFT(RIGHT(tb_MHDI[[#This Row],[Territorialidades]],3),2)</f>
        <v>MG</v>
      </c>
      <c r="D3647" s="8" t="str">
        <f>CONCATENATE(tb_MHDI[[#This Row],[Município]],"/",tb_MHDI[[#This Row],[UF]])</f>
        <v>Patrocínio do Muriaé/MG</v>
      </c>
      <c r="E3647" s="8">
        <v>0.68200000000000005</v>
      </c>
      <c r="F3647" s="8">
        <v>0.69099999999999995</v>
      </c>
      <c r="G3647" s="8">
        <v>0.79600000000000004</v>
      </c>
      <c r="H3647" s="8">
        <v>0.57599999999999996</v>
      </c>
      <c r="I3647" s="9">
        <f>_xlfn.NUMBERVALUE(INDEX(tb_SVI[],MATCH(tb_MHDI[[#This Row],[mun_uf]],tb_SVI[city_name_uf],0),7),".")</f>
        <v>2010</v>
      </c>
    </row>
    <row r="3648" spans="1:9" x14ac:dyDescent="0.25">
      <c r="A3648" s="8" t="s">
        <v>15683</v>
      </c>
      <c r="B3648" s="8" t="str">
        <f>LEFT(tb_MHDI[[#This Row],[Territorialidades]],(FIND("/",tb_MHDI[[#This Row],[Territorialidades]])-2))</f>
        <v>Patrocínio</v>
      </c>
      <c r="C3648" s="8" t="str">
        <f>LEFT(RIGHT(tb_MHDI[[#This Row],[Territorialidades]],3),2)</f>
        <v>MG</v>
      </c>
      <c r="D3648" s="8" t="str">
        <f>CONCATENATE(tb_MHDI[[#This Row],[Município]],"/",tb_MHDI[[#This Row],[UF]])</f>
        <v>Patrocínio/MG</v>
      </c>
      <c r="E3648" s="8">
        <v>0.72899999999999998</v>
      </c>
      <c r="F3648" s="8">
        <v>0.72299999999999998</v>
      </c>
      <c r="G3648" s="8">
        <v>0.85199999999999998</v>
      </c>
      <c r="H3648" s="8">
        <v>0.628</v>
      </c>
      <c r="I3648" s="9">
        <f>_xlfn.NUMBERVALUE(INDEX(tb_SVI[],MATCH(tb_MHDI[[#This Row],[mun_uf]],tb_SVI[city_name_uf],0),7),".")</f>
        <v>2010</v>
      </c>
    </row>
    <row r="3649" spans="1:9" x14ac:dyDescent="0.25">
      <c r="A3649" s="8" t="s">
        <v>15684</v>
      </c>
      <c r="B3649" s="8" t="str">
        <f>LEFT(tb_MHDI[[#This Row],[Territorialidades]],(FIND("/",tb_MHDI[[#This Row],[Territorialidades]])-2))</f>
        <v>Patrocínio Paulista</v>
      </c>
      <c r="C3649" s="8" t="str">
        <f>LEFT(RIGHT(tb_MHDI[[#This Row],[Territorialidades]],3),2)</f>
        <v>SP</v>
      </c>
      <c r="D3649" s="8" t="str">
        <f>CONCATENATE(tb_MHDI[[#This Row],[Município]],"/",tb_MHDI[[#This Row],[UF]])</f>
        <v>Patrocínio Paulista/SP</v>
      </c>
      <c r="E3649" s="8">
        <v>0.73</v>
      </c>
      <c r="F3649" s="8">
        <v>0.69599999999999995</v>
      </c>
      <c r="G3649" s="8">
        <v>0.82599999999999996</v>
      </c>
      <c r="H3649" s="8">
        <v>0.67800000000000005</v>
      </c>
      <c r="I3649" s="9">
        <f>_xlfn.NUMBERVALUE(INDEX(tb_SVI[],MATCH(tb_MHDI[[#This Row],[mun_uf]],tb_SVI[city_name_uf],0),7),".")</f>
        <v>2010</v>
      </c>
    </row>
    <row r="3650" spans="1:9" x14ac:dyDescent="0.25">
      <c r="A3650" s="8" t="s">
        <v>15685</v>
      </c>
      <c r="B3650" s="8" t="str">
        <f>LEFT(tb_MHDI[[#This Row],[Territorialidades]],(FIND("/",tb_MHDI[[#This Row],[Territorialidades]])-2))</f>
        <v>Patu</v>
      </c>
      <c r="C3650" s="8" t="str">
        <f>LEFT(RIGHT(tb_MHDI[[#This Row],[Territorialidades]],3),2)</f>
        <v>RN</v>
      </c>
      <c r="D3650" s="8" t="str">
        <f>CONCATENATE(tb_MHDI[[#This Row],[Município]],"/",tb_MHDI[[#This Row],[UF]])</f>
        <v>Patu/RN</v>
      </c>
      <c r="E3650" s="8">
        <v>0.61799999999999999</v>
      </c>
      <c r="F3650" s="8">
        <v>0.59899999999999998</v>
      </c>
      <c r="G3650" s="8">
        <v>0.76800000000000002</v>
      </c>
      <c r="H3650" s="8">
        <v>0.51300000000000001</v>
      </c>
      <c r="I3650" s="9">
        <f>_xlfn.NUMBERVALUE(INDEX(tb_SVI[],MATCH(tb_MHDI[[#This Row],[mun_uf]],tb_SVI[city_name_uf],0),7),".")</f>
        <v>2010</v>
      </c>
    </row>
    <row r="3651" spans="1:9" x14ac:dyDescent="0.25">
      <c r="A3651" s="8" t="s">
        <v>15686</v>
      </c>
      <c r="B3651" s="8" t="str">
        <f>LEFT(tb_MHDI[[#This Row],[Territorialidades]],(FIND("/",tb_MHDI[[#This Row],[Territorialidades]])-2))</f>
        <v>Paty do Alferes</v>
      </c>
      <c r="C3651" s="8" t="str">
        <f>LEFT(RIGHT(tb_MHDI[[#This Row],[Territorialidades]],3),2)</f>
        <v>RJ</v>
      </c>
      <c r="D3651" s="8" t="str">
        <f>CONCATENATE(tb_MHDI[[#This Row],[Município]],"/",tb_MHDI[[#This Row],[UF]])</f>
        <v>Paty do Alferes/RJ</v>
      </c>
      <c r="E3651" s="8">
        <v>0.67100000000000004</v>
      </c>
      <c r="F3651" s="8">
        <v>0.68300000000000005</v>
      </c>
      <c r="G3651" s="8">
        <v>0.80600000000000005</v>
      </c>
      <c r="H3651" s="8">
        <v>0.54900000000000004</v>
      </c>
      <c r="I3651" s="9">
        <f>_xlfn.NUMBERVALUE(INDEX(tb_SVI[],MATCH(tb_MHDI[[#This Row],[mun_uf]],tb_SVI[city_name_uf],0),7),".")</f>
        <v>2010</v>
      </c>
    </row>
    <row r="3652" spans="1:9" x14ac:dyDescent="0.25">
      <c r="A3652" s="8" t="s">
        <v>15687</v>
      </c>
      <c r="B3652" s="8" t="str">
        <f>LEFT(tb_MHDI[[#This Row],[Territorialidades]],(FIND("/",tb_MHDI[[#This Row],[Territorialidades]])-2))</f>
        <v>Pau Brasil</v>
      </c>
      <c r="C3652" s="8" t="str">
        <f>LEFT(RIGHT(tb_MHDI[[#This Row],[Territorialidades]],3),2)</f>
        <v>BA</v>
      </c>
      <c r="D3652" s="8" t="str">
        <f>CONCATENATE(tb_MHDI[[#This Row],[Município]],"/",tb_MHDI[[#This Row],[UF]])</f>
        <v>Pau Brasil/BA</v>
      </c>
      <c r="E3652" s="8">
        <v>0.58299999999999996</v>
      </c>
      <c r="F3652" s="8">
        <v>0.57999999999999996</v>
      </c>
      <c r="G3652" s="8">
        <v>0.72699999999999998</v>
      </c>
      <c r="H3652" s="8">
        <v>0.47</v>
      </c>
      <c r="I3652" s="9">
        <f>_xlfn.NUMBERVALUE(INDEX(tb_SVI[],MATCH(tb_MHDI[[#This Row],[mun_uf]],tb_SVI[city_name_uf],0),7),".")</f>
        <v>2010</v>
      </c>
    </row>
    <row r="3653" spans="1:9" x14ac:dyDescent="0.25">
      <c r="A3653" s="8" t="s">
        <v>15688</v>
      </c>
      <c r="B3653" s="8" t="str">
        <f>LEFT(tb_MHDI[[#This Row],[Territorialidades]],(FIND("/",tb_MHDI[[#This Row],[Territorialidades]])-2))</f>
        <v>Paudalho</v>
      </c>
      <c r="C3653" s="8" t="str">
        <f>LEFT(RIGHT(tb_MHDI[[#This Row],[Territorialidades]],3),2)</f>
        <v>PE</v>
      </c>
      <c r="D3653" s="8" t="str">
        <f>CONCATENATE(tb_MHDI[[#This Row],[Município]],"/",tb_MHDI[[#This Row],[UF]])</f>
        <v>Paudalho/PE</v>
      </c>
      <c r="E3653" s="8">
        <v>0.63900000000000001</v>
      </c>
      <c r="F3653" s="8">
        <v>0.61199999999999999</v>
      </c>
      <c r="G3653" s="8">
        <v>0.78200000000000003</v>
      </c>
      <c r="H3653" s="8">
        <v>0.54500000000000004</v>
      </c>
      <c r="I3653" s="9">
        <f>_xlfn.NUMBERVALUE(INDEX(tb_SVI[],MATCH(tb_MHDI[[#This Row],[mun_uf]],tb_SVI[city_name_uf],0),7),".")</f>
        <v>2010</v>
      </c>
    </row>
    <row r="3654" spans="1:9" x14ac:dyDescent="0.25">
      <c r="A3654" s="8" t="s">
        <v>15689</v>
      </c>
      <c r="B3654" s="8" t="str">
        <f>LEFT(tb_MHDI[[#This Row],[Territorialidades]],(FIND("/",tb_MHDI[[#This Row],[Territorialidades]])-2))</f>
        <v>Pau D'Arco do Piauí</v>
      </c>
      <c r="C3654" s="8" t="str">
        <f>LEFT(RIGHT(tb_MHDI[[#This Row],[Territorialidades]],3),2)</f>
        <v>PI</v>
      </c>
      <c r="D3654" s="8" t="str">
        <f>CONCATENATE(tb_MHDI[[#This Row],[Município]],"/",tb_MHDI[[#This Row],[UF]])</f>
        <v>Pau D'Arco do Piauí/PI</v>
      </c>
      <c r="E3654" s="8">
        <v>0.51400000000000001</v>
      </c>
      <c r="F3654" s="8">
        <v>0.48799999999999999</v>
      </c>
      <c r="G3654" s="8">
        <v>0.74199999999999999</v>
      </c>
      <c r="H3654" s="8">
        <v>0.376</v>
      </c>
      <c r="I3654" s="9">
        <f>_xlfn.NUMBERVALUE(INDEX(tb_SVI[],MATCH(tb_MHDI[[#This Row],[mun_uf]],tb_SVI[city_name_uf],0),7),".")</f>
        <v>2010</v>
      </c>
    </row>
    <row r="3655" spans="1:9" x14ac:dyDescent="0.25">
      <c r="A3655" s="8" t="s">
        <v>15690</v>
      </c>
      <c r="B3655" s="8" t="str">
        <f>LEFT(tb_MHDI[[#This Row],[Territorialidades]],(FIND("/",tb_MHDI[[#This Row],[Territorialidades]])-2))</f>
        <v>Pau D'Arco</v>
      </c>
      <c r="C3655" s="8" t="str">
        <f>LEFT(RIGHT(tb_MHDI[[#This Row],[Territorialidades]],3),2)</f>
        <v>PA</v>
      </c>
      <c r="D3655" s="8" t="str">
        <f>CONCATENATE(tb_MHDI[[#This Row],[Município]],"/",tb_MHDI[[#This Row],[UF]])</f>
        <v>Pau D'Arco/PA</v>
      </c>
      <c r="E3655" s="8">
        <v>0.57399999999999995</v>
      </c>
      <c r="F3655" s="8">
        <v>0.57099999999999995</v>
      </c>
      <c r="G3655" s="8">
        <v>0.748</v>
      </c>
      <c r="H3655" s="8">
        <v>0.443</v>
      </c>
      <c r="I3655" s="9">
        <f>_xlfn.NUMBERVALUE(INDEX(tb_SVI[],MATCH(tb_MHDI[[#This Row],[mun_uf]],tb_SVI[city_name_uf],0),7),".")</f>
        <v>2010</v>
      </c>
    </row>
    <row r="3656" spans="1:9" x14ac:dyDescent="0.25">
      <c r="A3656" s="8" t="s">
        <v>15691</v>
      </c>
      <c r="B3656" s="8" t="str">
        <f>LEFT(tb_MHDI[[#This Row],[Territorialidades]],(FIND("/",tb_MHDI[[#This Row],[Territorialidades]])-2))</f>
        <v>Pau D'Arco</v>
      </c>
      <c r="C3656" s="8" t="str">
        <f>LEFT(RIGHT(tb_MHDI[[#This Row],[Territorialidades]],3),2)</f>
        <v>TO</v>
      </c>
      <c r="D3656" s="8" t="str">
        <f>CONCATENATE(tb_MHDI[[#This Row],[Município]],"/",tb_MHDI[[#This Row],[UF]])</f>
        <v>Pau D'Arco/TO</v>
      </c>
      <c r="E3656" s="8">
        <v>0.66100000000000003</v>
      </c>
      <c r="F3656" s="8">
        <v>0.621</v>
      </c>
      <c r="G3656" s="8">
        <v>0.79200000000000004</v>
      </c>
      <c r="H3656" s="8">
        <v>0.58699999999999997</v>
      </c>
      <c r="I3656" s="9">
        <f>_xlfn.NUMBERVALUE(INDEX(tb_SVI[],MATCH(tb_MHDI[[#This Row],[mun_uf]],tb_SVI[city_name_uf],0),7),".")</f>
        <v>2010</v>
      </c>
    </row>
    <row r="3657" spans="1:9" x14ac:dyDescent="0.25">
      <c r="A3657" s="8" t="s">
        <v>15692</v>
      </c>
      <c r="B3657" s="8" t="str">
        <f>LEFT(tb_MHDI[[#This Row],[Territorialidades]],(FIND("/",tb_MHDI[[#This Row],[Territorialidades]])-2))</f>
        <v>Pau dos Ferros</v>
      </c>
      <c r="C3657" s="8" t="str">
        <f>LEFT(RIGHT(tb_MHDI[[#This Row],[Territorialidades]],3),2)</f>
        <v>RN</v>
      </c>
      <c r="D3657" s="8" t="str">
        <f>CONCATENATE(tb_MHDI[[#This Row],[Município]],"/",tb_MHDI[[#This Row],[UF]])</f>
        <v>Pau dos Ferros/RN</v>
      </c>
      <c r="E3657" s="8">
        <v>0.67800000000000005</v>
      </c>
      <c r="F3657" s="8">
        <v>0.66600000000000004</v>
      </c>
      <c r="G3657" s="8">
        <v>0.80300000000000005</v>
      </c>
      <c r="H3657" s="8">
        <v>0.58399999999999996</v>
      </c>
      <c r="I3657" s="9">
        <f>_xlfn.NUMBERVALUE(INDEX(tb_SVI[],MATCH(tb_MHDI[[#This Row],[mun_uf]],tb_SVI[city_name_uf],0),7),".")</f>
        <v>2010</v>
      </c>
    </row>
    <row r="3658" spans="1:9" x14ac:dyDescent="0.25">
      <c r="A3658" s="8" t="s">
        <v>15693</v>
      </c>
      <c r="B3658" s="8" t="str">
        <f>LEFT(tb_MHDI[[#This Row],[Territorialidades]],(FIND("/",tb_MHDI[[#This Row],[Territorialidades]])-2))</f>
        <v>Pauini</v>
      </c>
      <c r="C3658" s="8" t="str">
        <f>LEFT(RIGHT(tb_MHDI[[#This Row],[Territorialidades]],3),2)</f>
        <v>AM</v>
      </c>
      <c r="D3658" s="8" t="str">
        <f>CONCATENATE(tb_MHDI[[#This Row],[Município]],"/",tb_MHDI[[#This Row],[UF]])</f>
        <v>Pauini/AM</v>
      </c>
      <c r="E3658" s="8">
        <v>0.496</v>
      </c>
      <c r="F3658" s="8">
        <v>0.53100000000000003</v>
      </c>
      <c r="G3658" s="8">
        <v>0.72399999999999998</v>
      </c>
      <c r="H3658" s="8">
        <v>0.317</v>
      </c>
      <c r="I3658" s="9">
        <f>_xlfn.NUMBERVALUE(INDEX(tb_SVI[],MATCH(tb_MHDI[[#This Row],[mun_uf]],tb_SVI[city_name_uf],0),7),".")</f>
        <v>2010</v>
      </c>
    </row>
    <row r="3659" spans="1:9" x14ac:dyDescent="0.25">
      <c r="A3659" s="8" t="s">
        <v>15694</v>
      </c>
      <c r="B3659" s="8" t="str">
        <f>LEFT(tb_MHDI[[#This Row],[Territorialidades]],(FIND("/",tb_MHDI[[#This Row],[Territorialidades]])-2))</f>
        <v>Paula Cândido</v>
      </c>
      <c r="C3659" s="8" t="str">
        <f>LEFT(RIGHT(tb_MHDI[[#This Row],[Territorialidades]],3),2)</f>
        <v>MG</v>
      </c>
      <c r="D3659" s="8" t="str">
        <f>CONCATENATE(tb_MHDI[[#This Row],[Município]],"/",tb_MHDI[[#This Row],[UF]])</f>
        <v>Paula Cândido/MG</v>
      </c>
      <c r="E3659" s="8">
        <v>0.63700000000000001</v>
      </c>
      <c r="F3659" s="8">
        <v>0.63200000000000001</v>
      </c>
      <c r="G3659" s="8">
        <v>0.82299999999999995</v>
      </c>
      <c r="H3659" s="8">
        <v>0.497</v>
      </c>
      <c r="I3659" s="9">
        <f>_xlfn.NUMBERVALUE(INDEX(tb_SVI[],MATCH(tb_MHDI[[#This Row],[mun_uf]],tb_SVI[city_name_uf],0),7),".")</f>
        <v>2010</v>
      </c>
    </row>
    <row r="3660" spans="1:9" x14ac:dyDescent="0.25">
      <c r="A3660" s="8" t="s">
        <v>15695</v>
      </c>
      <c r="B3660" s="8" t="str">
        <f>LEFT(tb_MHDI[[#This Row],[Territorialidades]],(FIND("/",tb_MHDI[[#This Row],[Territorialidades]])-2))</f>
        <v>Paula Freitas</v>
      </c>
      <c r="C3660" s="8" t="str">
        <f>LEFT(RIGHT(tb_MHDI[[#This Row],[Territorialidades]],3),2)</f>
        <v>PR</v>
      </c>
      <c r="D3660" s="8" t="str">
        <f>CONCATENATE(tb_MHDI[[#This Row],[Município]],"/",tb_MHDI[[#This Row],[UF]])</f>
        <v>Paula Freitas/PR</v>
      </c>
      <c r="E3660" s="8">
        <v>0.71699999999999997</v>
      </c>
      <c r="F3660" s="8">
        <v>0.69899999999999995</v>
      </c>
      <c r="G3660" s="8">
        <v>0.84699999999999998</v>
      </c>
      <c r="H3660" s="8">
        <v>0.622</v>
      </c>
      <c r="I3660" s="9">
        <f>_xlfn.NUMBERVALUE(INDEX(tb_SVI[],MATCH(tb_MHDI[[#This Row],[mun_uf]],tb_SVI[city_name_uf],0),7),".")</f>
        <v>2010</v>
      </c>
    </row>
    <row r="3661" spans="1:9" x14ac:dyDescent="0.25">
      <c r="A3661" s="8" t="s">
        <v>15696</v>
      </c>
      <c r="B3661" s="8" t="str">
        <f>LEFT(tb_MHDI[[#This Row],[Territorialidades]],(FIND("/",tb_MHDI[[#This Row],[Territorialidades]])-2))</f>
        <v>Paulicéia</v>
      </c>
      <c r="C3661" s="8" t="str">
        <f>LEFT(RIGHT(tb_MHDI[[#This Row],[Territorialidades]],3),2)</f>
        <v>SP</v>
      </c>
      <c r="D3661" s="8" t="str">
        <f>CONCATENATE(tb_MHDI[[#This Row],[Município]],"/",tb_MHDI[[#This Row],[UF]])</f>
        <v>Paulicéia/SP</v>
      </c>
      <c r="E3661" s="8">
        <v>0.71099999999999997</v>
      </c>
      <c r="F3661" s="8">
        <v>0.69199999999999995</v>
      </c>
      <c r="G3661" s="8">
        <v>0.81100000000000005</v>
      </c>
      <c r="H3661" s="8">
        <v>0.64</v>
      </c>
      <c r="I3661" s="9">
        <f>_xlfn.NUMBERVALUE(INDEX(tb_SVI[],MATCH(tb_MHDI[[#This Row],[mun_uf]],tb_SVI[city_name_uf],0),7),".")</f>
        <v>2010</v>
      </c>
    </row>
    <row r="3662" spans="1:9" x14ac:dyDescent="0.25">
      <c r="A3662" s="8" t="s">
        <v>15697</v>
      </c>
      <c r="B3662" s="8" t="str">
        <f>LEFT(tb_MHDI[[#This Row],[Territorialidades]],(FIND("/",tb_MHDI[[#This Row],[Territorialidades]])-2))</f>
        <v>Paulínia</v>
      </c>
      <c r="C3662" s="8" t="str">
        <f>LEFT(RIGHT(tb_MHDI[[#This Row],[Territorialidades]],3),2)</f>
        <v>SP</v>
      </c>
      <c r="D3662" s="8" t="str">
        <f>CONCATENATE(tb_MHDI[[#This Row],[Município]],"/",tb_MHDI[[#This Row],[UF]])</f>
        <v>Paulínia/SP</v>
      </c>
      <c r="E3662" s="8">
        <v>0.79500000000000004</v>
      </c>
      <c r="F3662" s="8">
        <v>0.8</v>
      </c>
      <c r="G3662" s="8">
        <v>0.86399999999999999</v>
      </c>
      <c r="H3662" s="8">
        <v>0.72699999999999998</v>
      </c>
      <c r="I3662" s="9">
        <f>_xlfn.NUMBERVALUE(INDEX(tb_SVI[],MATCH(tb_MHDI[[#This Row],[mun_uf]],tb_SVI[city_name_uf],0),7),".")</f>
        <v>2010</v>
      </c>
    </row>
    <row r="3663" spans="1:9" x14ac:dyDescent="0.25">
      <c r="A3663" s="8" t="s">
        <v>15698</v>
      </c>
      <c r="B3663" s="8" t="str">
        <f>LEFT(tb_MHDI[[#This Row],[Territorialidades]],(FIND("/",tb_MHDI[[#This Row],[Territorialidades]])-2))</f>
        <v>Paulino Neves</v>
      </c>
      <c r="C3663" s="8" t="str">
        <f>LEFT(RIGHT(tb_MHDI[[#This Row],[Territorialidades]],3),2)</f>
        <v>MA</v>
      </c>
      <c r="D3663" s="8" t="str">
        <f>CONCATENATE(tb_MHDI[[#This Row],[Município]],"/",tb_MHDI[[#This Row],[UF]])</f>
        <v>Paulino Neves/MA</v>
      </c>
      <c r="E3663" s="8">
        <v>0.56100000000000005</v>
      </c>
      <c r="F3663" s="8">
        <v>0.48099999999999998</v>
      </c>
      <c r="G3663" s="8">
        <v>0.72</v>
      </c>
      <c r="H3663" s="8">
        <v>0.51100000000000001</v>
      </c>
      <c r="I3663" s="9">
        <f>_xlfn.NUMBERVALUE(INDEX(tb_SVI[],MATCH(tb_MHDI[[#This Row],[mun_uf]],tb_SVI[city_name_uf],0),7),".")</f>
        <v>2010</v>
      </c>
    </row>
    <row r="3664" spans="1:9" x14ac:dyDescent="0.25">
      <c r="A3664" s="8" t="s">
        <v>15699</v>
      </c>
      <c r="B3664" s="8" t="str">
        <f>LEFT(tb_MHDI[[#This Row],[Territorialidades]],(FIND("/",tb_MHDI[[#This Row],[Territorialidades]])-2))</f>
        <v>Paulistana</v>
      </c>
      <c r="C3664" s="8" t="str">
        <f>LEFT(RIGHT(tb_MHDI[[#This Row],[Territorialidades]],3),2)</f>
        <v>PI</v>
      </c>
      <c r="D3664" s="8" t="str">
        <f>CONCATENATE(tb_MHDI[[#This Row],[Município]],"/",tb_MHDI[[#This Row],[UF]])</f>
        <v>Paulistana/PI</v>
      </c>
      <c r="E3664" s="8">
        <v>0.6</v>
      </c>
      <c r="F3664" s="8">
        <v>0.59599999999999997</v>
      </c>
      <c r="G3664" s="8">
        <v>0.76700000000000002</v>
      </c>
      <c r="H3664" s="8">
        <v>0.47199999999999998</v>
      </c>
      <c r="I3664" s="9">
        <f>_xlfn.NUMBERVALUE(INDEX(tb_SVI[],MATCH(tb_MHDI[[#This Row],[mun_uf]],tb_SVI[city_name_uf],0),7),".")</f>
        <v>2010</v>
      </c>
    </row>
    <row r="3665" spans="1:9" x14ac:dyDescent="0.25">
      <c r="A3665" s="8" t="s">
        <v>15700</v>
      </c>
      <c r="B3665" s="8" t="str">
        <f>LEFT(tb_MHDI[[#This Row],[Territorialidades]],(FIND("/",tb_MHDI[[#This Row],[Territorialidades]])-2))</f>
        <v>Paulistânia</v>
      </c>
      <c r="C3665" s="8" t="str">
        <f>LEFT(RIGHT(tb_MHDI[[#This Row],[Territorialidades]],3),2)</f>
        <v>SP</v>
      </c>
      <c r="D3665" s="8" t="str">
        <f>CONCATENATE(tb_MHDI[[#This Row],[Município]],"/",tb_MHDI[[#This Row],[UF]])</f>
        <v>Paulistânia/SP</v>
      </c>
      <c r="E3665" s="8">
        <v>0.71799999999999997</v>
      </c>
      <c r="F3665" s="8">
        <v>0.68300000000000005</v>
      </c>
      <c r="G3665" s="8">
        <v>0.81699999999999995</v>
      </c>
      <c r="H3665" s="8">
        <v>0.66300000000000003</v>
      </c>
      <c r="I3665" s="9">
        <f>_xlfn.NUMBERVALUE(INDEX(tb_SVI[],MATCH(tb_MHDI[[#This Row],[mun_uf]],tb_SVI[city_name_uf],0),7),".")</f>
        <v>2010</v>
      </c>
    </row>
    <row r="3666" spans="1:9" x14ac:dyDescent="0.25">
      <c r="A3666" s="8" t="s">
        <v>15701</v>
      </c>
      <c r="B3666" s="8" t="str">
        <f>LEFT(tb_MHDI[[#This Row],[Territorialidades]],(FIND("/",tb_MHDI[[#This Row],[Territorialidades]])-2))</f>
        <v>Paulista</v>
      </c>
      <c r="C3666" s="8" t="str">
        <f>LEFT(RIGHT(tb_MHDI[[#This Row],[Territorialidades]],3),2)</f>
        <v>PB</v>
      </c>
      <c r="D3666" s="8" t="str">
        <f>CONCATENATE(tb_MHDI[[#This Row],[Município]],"/",tb_MHDI[[#This Row],[UF]])</f>
        <v>Paulista/PB</v>
      </c>
      <c r="E3666" s="8">
        <v>0.58699999999999997</v>
      </c>
      <c r="F3666" s="8">
        <v>0.58699999999999997</v>
      </c>
      <c r="G3666" s="8">
        <v>0.747</v>
      </c>
      <c r="H3666" s="8">
        <v>0.46100000000000002</v>
      </c>
      <c r="I3666" s="9">
        <f>_xlfn.NUMBERVALUE(INDEX(tb_SVI[],MATCH(tb_MHDI[[#This Row],[mun_uf]],tb_SVI[city_name_uf],0),7),".")</f>
        <v>2010</v>
      </c>
    </row>
    <row r="3667" spans="1:9" x14ac:dyDescent="0.25">
      <c r="A3667" s="8" t="s">
        <v>15702</v>
      </c>
      <c r="B3667" s="8" t="str">
        <f>LEFT(tb_MHDI[[#This Row],[Territorialidades]],(FIND("/",tb_MHDI[[#This Row],[Territorialidades]])-2))</f>
        <v>Paulista</v>
      </c>
      <c r="C3667" s="8" t="str">
        <f>LEFT(RIGHT(tb_MHDI[[#This Row],[Territorialidades]],3),2)</f>
        <v>PE</v>
      </c>
      <c r="D3667" s="8" t="str">
        <f>CONCATENATE(tb_MHDI[[#This Row],[Município]],"/",tb_MHDI[[#This Row],[UF]])</f>
        <v>Paulista/PE</v>
      </c>
      <c r="E3667" s="8">
        <v>0.73199999999999998</v>
      </c>
      <c r="F3667" s="8">
        <v>0.67300000000000004</v>
      </c>
      <c r="G3667" s="8">
        <v>0.83</v>
      </c>
      <c r="H3667" s="8">
        <v>0.70299999999999996</v>
      </c>
      <c r="I3667" s="9">
        <f>_xlfn.NUMBERVALUE(INDEX(tb_SVI[],MATCH(tb_MHDI[[#This Row],[mun_uf]],tb_SVI[city_name_uf],0),7),".")</f>
        <v>2010</v>
      </c>
    </row>
    <row r="3668" spans="1:9" x14ac:dyDescent="0.25">
      <c r="A3668" s="8" t="s">
        <v>15703</v>
      </c>
      <c r="B3668" s="8" t="str">
        <f>LEFT(tb_MHDI[[#This Row],[Territorialidades]],(FIND("/",tb_MHDI[[#This Row],[Territorialidades]])-2))</f>
        <v>Paulistas</v>
      </c>
      <c r="C3668" s="8" t="str">
        <f>LEFT(RIGHT(tb_MHDI[[#This Row],[Territorialidades]],3),2)</f>
        <v>MG</v>
      </c>
      <c r="D3668" s="8" t="str">
        <f>CONCATENATE(tb_MHDI[[#This Row],[Município]],"/",tb_MHDI[[#This Row],[UF]])</f>
        <v>Paulistas/MG</v>
      </c>
      <c r="E3668" s="8">
        <v>0.625</v>
      </c>
      <c r="F3668" s="8">
        <v>0.59299999999999997</v>
      </c>
      <c r="G3668" s="8">
        <v>0.79100000000000004</v>
      </c>
      <c r="H3668" s="8">
        <v>0.52100000000000002</v>
      </c>
      <c r="I3668" s="9">
        <f>_xlfn.NUMBERVALUE(INDEX(tb_SVI[],MATCH(tb_MHDI[[#This Row],[mun_uf]],tb_SVI[city_name_uf],0),7),".")</f>
        <v>2010</v>
      </c>
    </row>
    <row r="3669" spans="1:9" x14ac:dyDescent="0.25">
      <c r="A3669" s="8" t="s">
        <v>15704</v>
      </c>
      <c r="B3669" s="8" t="str">
        <f>LEFT(tb_MHDI[[#This Row],[Territorialidades]],(FIND("/",tb_MHDI[[#This Row],[Territorialidades]])-2))</f>
        <v>Paulo Afonso</v>
      </c>
      <c r="C3669" s="8" t="str">
        <f>LEFT(RIGHT(tb_MHDI[[#This Row],[Territorialidades]],3),2)</f>
        <v>BA</v>
      </c>
      <c r="D3669" s="8" t="str">
        <f>CONCATENATE(tb_MHDI[[#This Row],[Município]],"/",tb_MHDI[[#This Row],[UF]])</f>
        <v>Paulo Afonso/BA</v>
      </c>
      <c r="E3669" s="8">
        <v>0.67400000000000004</v>
      </c>
      <c r="F3669" s="8">
        <v>0.67800000000000005</v>
      </c>
      <c r="G3669" s="8">
        <v>0.78900000000000003</v>
      </c>
      <c r="H3669" s="8">
        <v>0.57199999999999995</v>
      </c>
      <c r="I3669" s="9">
        <f>_xlfn.NUMBERVALUE(INDEX(tb_SVI[],MATCH(tb_MHDI[[#This Row],[mun_uf]],tb_SVI[city_name_uf],0),7),".")</f>
        <v>2010</v>
      </c>
    </row>
    <row r="3670" spans="1:9" x14ac:dyDescent="0.25">
      <c r="A3670" s="8" t="s">
        <v>15705</v>
      </c>
      <c r="B3670" s="8" t="str">
        <f>LEFT(tb_MHDI[[#This Row],[Territorialidades]],(FIND("/",tb_MHDI[[#This Row],[Territorialidades]])-2))</f>
        <v>Paulo Bento</v>
      </c>
      <c r="C3670" s="8" t="str">
        <f>LEFT(RIGHT(tb_MHDI[[#This Row],[Territorialidades]],3),2)</f>
        <v>RS</v>
      </c>
      <c r="D3670" s="8" t="str">
        <f>CONCATENATE(tb_MHDI[[#This Row],[Município]],"/",tb_MHDI[[#This Row],[UF]])</f>
        <v>Paulo Bento/RS</v>
      </c>
      <c r="E3670" s="8">
        <v>0.71</v>
      </c>
      <c r="F3670" s="8">
        <v>0.73</v>
      </c>
      <c r="G3670" s="8">
        <v>0.85799999999999998</v>
      </c>
      <c r="H3670" s="8">
        <v>0.57099999999999995</v>
      </c>
      <c r="I3670" s="9">
        <f>_xlfn.NUMBERVALUE(INDEX(tb_SVI[],MATCH(tb_MHDI[[#This Row],[mun_uf]],tb_SVI[city_name_uf],0),7),".")</f>
        <v>2010</v>
      </c>
    </row>
    <row r="3671" spans="1:9" x14ac:dyDescent="0.25">
      <c r="A3671" s="8" t="s">
        <v>15706</v>
      </c>
      <c r="B3671" s="8" t="str">
        <f>LEFT(tb_MHDI[[#This Row],[Territorialidades]],(FIND("/",tb_MHDI[[#This Row],[Territorialidades]])-2))</f>
        <v>Paulo de Faria</v>
      </c>
      <c r="C3671" s="8" t="str">
        <f>LEFT(RIGHT(tb_MHDI[[#This Row],[Territorialidades]],3),2)</f>
        <v>SP</v>
      </c>
      <c r="D3671" s="8" t="str">
        <f>CONCATENATE(tb_MHDI[[#This Row],[Município]],"/",tb_MHDI[[#This Row],[UF]])</f>
        <v>Paulo de Faria/SP</v>
      </c>
      <c r="E3671" s="8">
        <v>0.72499999999999998</v>
      </c>
      <c r="F3671" s="8">
        <v>0.72099999999999997</v>
      </c>
      <c r="G3671" s="8">
        <v>0.8</v>
      </c>
      <c r="H3671" s="8">
        <v>0.66200000000000003</v>
      </c>
      <c r="I3671" s="9">
        <f>_xlfn.NUMBERVALUE(INDEX(tb_SVI[],MATCH(tb_MHDI[[#This Row],[mun_uf]],tb_SVI[city_name_uf],0),7),".")</f>
        <v>2010</v>
      </c>
    </row>
    <row r="3672" spans="1:9" x14ac:dyDescent="0.25">
      <c r="A3672" s="8" t="s">
        <v>15707</v>
      </c>
      <c r="B3672" s="8" t="str">
        <f>LEFT(tb_MHDI[[#This Row],[Territorialidades]],(FIND("/",tb_MHDI[[#This Row],[Territorialidades]])-2))</f>
        <v>Paulo Frontin</v>
      </c>
      <c r="C3672" s="8" t="str">
        <f>LEFT(RIGHT(tb_MHDI[[#This Row],[Territorialidades]],3),2)</f>
        <v>PR</v>
      </c>
      <c r="D3672" s="8" t="str">
        <f>CONCATENATE(tb_MHDI[[#This Row],[Município]],"/",tb_MHDI[[#This Row],[UF]])</f>
        <v>Paulo Frontin/PR</v>
      </c>
      <c r="E3672" s="8">
        <v>0.70799999999999996</v>
      </c>
      <c r="F3672" s="8">
        <v>0.68799999999999994</v>
      </c>
      <c r="G3672" s="8">
        <v>0.80600000000000005</v>
      </c>
      <c r="H3672" s="8">
        <v>0.63900000000000001</v>
      </c>
      <c r="I3672" s="9">
        <f>_xlfn.NUMBERVALUE(INDEX(tb_SVI[],MATCH(tb_MHDI[[#This Row],[mun_uf]],tb_SVI[city_name_uf],0),7),".")</f>
        <v>2010</v>
      </c>
    </row>
    <row r="3673" spans="1:9" x14ac:dyDescent="0.25">
      <c r="A3673" s="8" t="s">
        <v>15708</v>
      </c>
      <c r="B3673" s="8" t="str">
        <f>LEFT(tb_MHDI[[#This Row],[Territorialidades]],(FIND("/",tb_MHDI[[#This Row],[Territorialidades]])-2))</f>
        <v>Paulo Jacinto</v>
      </c>
      <c r="C3673" s="8" t="str">
        <f>LEFT(RIGHT(tb_MHDI[[#This Row],[Territorialidades]],3),2)</f>
        <v>AL</v>
      </c>
      <c r="D3673" s="8" t="str">
        <f>CONCATENATE(tb_MHDI[[#This Row],[Município]],"/",tb_MHDI[[#This Row],[UF]])</f>
        <v>Paulo Jacinto/AL</v>
      </c>
      <c r="E3673" s="8">
        <v>0.58899999999999997</v>
      </c>
      <c r="F3673" s="8">
        <v>0.55100000000000005</v>
      </c>
      <c r="G3673" s="8">
        <v>0.73199999999999998</v>
      </c>
      <c r="H3673" s="8">
        <v>0.50700000000000001</v>
      </c>
      <c r="I3673" s="9">
        <f>_xlfn.NUMBERVALUE(INDEX(tb_SVI[],MATCH(tb_MHDI[[#This Row],[mun_uf]],tb_SVI[city_name_uf],0),7),".")</f>
        <v>2010</v>
      </c>
    </row>
    <row r="3674" spans="1:9" x14ac:dyDescent="0.25">
      <c r="A3674" s="8" t="s">
        <v>15709</v>
      </c>
      <c r="B3674" s="8" t="str">
        <f>LEFT(tb_MHDI[[#This Row],[Territorialidades]],(FIND("/",tb_MHDI[[#This Row],[Territorialidades]])-2))</f>
        <v>Paulo Lopes</v>
      </c>
      <c r="C3674" s="8" t="str">
        <f>LEFT(RIGHT(tb_MHDI[[#This Row],[Territorialidades]],3),2)</f>
        <v>SC</v>
      </c>
      <c r="D3674" s="8" t="str">
        <f>CONCATENATE(tb_MHDI[[#This Row],[Município]],"/",tb_MHDI[[#This Row],[UF]])</f>
        <v>Paulo Lopes/SC</v>
      </c>
      <c r="E3674" s="8">
        <v>0.71599999999999997</v>
      </c>
      <c r="F3674" s="8">
        <v>0.70699999999999996</v>
      </c>
      <c r="G3674" s="8">
        <v>0.86499999999999999</v>
      </c>
      <c r="H3674" s="8">
        <v>0.6</v>
      </c>
      <c r="I3674" s="9">
        <f>_xlfn.NUMBERVALUE(INDEX(tb_SVI[],MATCH(tb_MHDI[[#This Row],[mun_uf]],tb_SVI[city_name_uf],0),7),".")</f>
        <v>2010</v>
      </c>
    </row>
    <row r="3675" spans="1:9" x14ac:dyDescent="0.25">
      <c r="A3675" s="8" t="s">
        <v>15710</v>
      </c>
      <c r="B3675" s="8" t="str">
        <f>LEFT(tb_MHDI[[#This Row],[Territorialidades]],(FIND("/",tb_MHDI[[#This Row],[Territorialidades]])-2))</f>
        <v>Paulo Ramos</v>
      </c>
      <c r="C3675" s="8" t="str">
        <f>LEFT(RIGHT(tb_MHDI[[#This Row],[Territorialidades]],3),2)</f>
        <v>MA</v>
      </c>
      <c r="D3675" s="8" t="str">
        <f>CONCATENATE(tb_MHDI[[#This Row],[Município]],"/",tb_MHDI[[#This Row],[UF]])</f>
        <v>Paulo Ramos/MA</v>
      </c>
      <c r="E3675" s="8">
        <v>0.54900000000000004</v>
      </c>
      <c r="F3675" s="8">
        <v>0.54600000000000004</v>
      </c>
      <c r="G3675" s="8">
        <v>0.67700000000000005</v>
      </c>
      <c r="H3675" s="8">
        <v>0.44700000000000001</v>
      </c>
      <c r="I3675" s="9">
        <f>_xlfn.NUMBERVALUE(INDEX(tb_SVI[],MATCH(tb_MHDI[[#This Row],[mun_uf]],tb_SVI[city_name_uf],0),7),".")</f>
        <v>2010</v>
      </c>
    </row>
    <row r="3676" spans="1:9" x14ac:dyDescent="0.25">
      <c r="A3676" s="8" t="s">
        <v>15711</v>
      </c>
      <c r="B3676" s="8" t="str">
        <f>LEFT(tb_MHDI[[#This Row],[Territorialidades]],(FIND("/",tb_MHDI[[#This Row],[Territorialidades]])-2))</f>
        <v>Pavão</v>
      </c>
      <c r="C3676" s="8" t="str">
        <f>LEFT(RIGHT(tb_MHDI[[#This Row],[Territorialidades]],3),2)</f>
        <v>MG</v>
      </c>
      <c r="D3676" s="8" t="str">
        <f>CONCATENATE(tb_MHDI[[#This Row],[Município]],"/",tb_MHDI[[#This Row],[UF]])</f>
        <v>Pavão/MG</v>
      </c>
      <c r="E3676" s="8">
        <v>0.627</v>
      </c>
      <c r="F3676" s="8">
        <v>0.59899999999999998</v>
      </c>
      <c r="G3676" s="8">
        <v>0.81299999999999994</v>
      </c>
      <c r="H3676" s="8">
        <v>0.50700000000000001</v>
      </c>
      <c r="I3676" s="9">
        <f>_xlfn.NUMBERVALUE(INDEX(tb_SVI[],MATCH(tb_MHDI[[#This Row],[mun_uf]],tb_SVI[city_name_uf],0),7),".")</f>
        <v>2010</v>
      </c>
    </row>
    <row r="3677" spans="1:9" x14ac:dyDescent="0.25">
      <c r="A3677" s="8" t="s">
        <v>15712</v>
      </c>
      <c r="B3677" s="8" t="str">
        <f>LEFT(tb_MHDI[[#This Row],[Territorialidades]],(FIND("/",tb_MHDI[[#This Row],[Territorialidades]])-2))</f>
        <v>Paverama</v>
      </c>
      <c r="C3677" s="8" t="str">
        <f>LEFT(RIGHT(tb_MHDI[[#This Row],[Territorialidades]],3),2)</f>
        <v>RS</v>
      </c>
      <c r="D3677" s="8" t="str">
        <f>CONCATENATE(tb_MHDI[[#This Row],[Município]],"/",tb_MHDI[[#This Row],[UF]])</f>
        <v>Paverama/RS</v>
      </c>
      <c r="E3677" s="8">
        <v>0.68300000000000005</v>
      </c>
      <c r="F3677" s="8">
        <v>0.70099999999999996</v>
      </c>
      <c r="G3677" s="8">
        <v>0.84</v>
      </c>
      <c r="H3677" s="8">
        <v>0.54100000000000004</v>
      </c>
      <c r="I3677" s="9">
        <f>_xlfn.NUMBERVALUE(INDEX(tb_SVI[],MATCH(tb_MHDI[[#This Row],[mun_uf]],tb_SVI[city_name_uf],0),7),".")</f>
        <v>2010</v>
      </c>
    </row>
    <row r="3678" spans="1:9" x14ac:dyDescent="0.25">
      <c r="A3678" s="8" t="s">
        <v>15713</v>
      </c>
      <c r="B3678" s="8" t="str">
        <f>LEFT(tb_MHDI[[#This Row],[Territorialidades]],(FIND("/",tb_MHDI[[#This Row],[Territorialidades]])-2))</f>
        <v>Pavussu</v>
      </c>
      <c r="C3678" s="8" t="str">
        <f>LEFT(RIGHT(tb_MHDI[[#This Row],[Territorialidades]],3),2)</f>
        <v>PI</v>
      </c>
      <c r="D3678" s="8" t="str">
        <f>CONCATENATE(tb_MHDI[[#This Row],[Município]],"/",tb_MHDI[[#This Row],[UF]])</f>
        <v>Pavussu/PI</v>
      </c>
      <c r="E3678" s="8">
        <v>0.52600000000000002</v>
      </c>
      <c r="F3678" s="8">
        <v>0.51200000000000001</v>
      </c>
      <c r="G3678" s="8">
        <v>0.748</v>
      </c>
      <c r="H3678" s="8">
        <v>0.379</v>
      </c>
      <c r="I3678" s="9">
        <f>_xlfn.NUMBERVALUE(INDEX(tb_SVI[],MATCH(tb_MHDI[[#This Row],[mun_uf]],tb_SVI[city_name_uf],0),7),".")</f>
        <v>2010</v>
      </c>
    </row>
    <row r="3679" spans="1:9" x14ac:dyDescent="0.25">
      <c r="A3679" s="8" t="s">
        <v>15714</v>
      </c>
      <c r="B3679" s="8" t="str">
        <f>LEFT(tb_MHDI[[#This Row],[Territorialidades]],(FIND("/",tb_MHDI[[#This Row],[Territorialidades]])-2))</f>
        <v>Peabiru</v>
      </c>
      <c r="C3679" s="8" t="str">
        <f>LEFT(RIGHT(tb_MHDI[[#This Row],[Territorialidades]],3),2)</f>
        <v>PR</v>
      </c>
      <c r="D3679" s="8" t="str">
        <f>CONCATENATE(tb_MHDI[[#This Row],[Município]],"/",tb_MHDI[[#This Row],[UF]])</f>
        <v>Peabiru/PR</v>
      </c>
      <c r="E3679" s="8">
        <v>0.72299999999999998</v>
      </c>
      <c r="F3679" s="8">
        <v>0.72699999999999998</v>
      </c>
      <c r="G3679" s="8">
        <v>0.82599999999999996</v>
      </c>
      <c r="H3679" s="8">
        <v>0.629</v>
      </c>
      <c r="I3679" s="9">
        <f>_xlfn.NUMBERVALUE(INDEX(tb_SVI[],MATCH(tb_MHDI[[#This Row],[mun_uf]],tb_SVI[city_name_uf],0),7),".")</f>
        <v>2010</v>
      </c>
    </row>
    <row r="3680" spans="1:9" x14ac:dyDescent="0.25">
      <c r="A3680" s="8" t="s">
        <v>15715</v>
      </c>
      <c r="B3680" s="8" t="str">
        <f>LEFT(tb_MHDI[[#This Row],[Territorialidades]],(FIND("/",tb_MHDI[[#This Row],[Territorialidades]])-2))</f>
        <v>Peçanha</v>
      </c>
      <c r="C3680" s="8" t="str">
        <f>LEFT(RIGHT(tb_MHDI[[#This Row],[Territorialidades]],3),2)</f>
        <v>MG</v>
      </c>
      <c r="D3680" s="8" t="str">
        <f>CONCATENATE(tb_MHDI[[#This Row],[Município]],"/",tb_MHDI[[#This Row],[UF]])</f>
        <v>Peçanha/MG</v>
      </c>
      <c r="E3680" s="8">
        <v>0.627</v>
      </c>
      <c r="F3680" s="8">
        <v>0.63</v>
      </c>
      <c r="G3680" s="8">
        <v>0.78700000000000003</v>
      </c>
      <c r="H3680" s="8">
        <v>0.497</v>
      </c>
      <c r="I3680" s="9">
        <f>_xlfn.NUMBERVALUE(INDEX(tb_SVI[],MATCH(tb_MHDI[[#This Row],[mun_uf]],tb_SVI[city_name_uf],0),7),".")</f>
        <v>2010</v>
      </c>
    </row>
    <row r="3681" spans="1:9" x14ac:dyDescent="0.25">
      <c r="A3681" s="8" t="s">
        <v>15716</v>
      </c>
      <c r="B3681" s="8" t="str">
        <f>LEFT(tb_MHDI[[#This Row],[Territorialidades]],(FIND("/",tb_MHDI[[#This Row],[Territorialidades]])-2))</f>
        <v>Pederneiras</v>
      </c>
      <c r="C3681" s="8" t="str">
        <f>LEFT(RIGHT(tb_MHDI[[#This Row],[Territorialidades]],3),2)</f>
        <v>SP</v>
      </c>
      <c r="D3681" s="8" t="str">
        <f>CONCATENATE(tb_MHDI[[#This Row],[Município]],"/",tb_MHDI[[#This Row],[UF]])</f>
        <v>Pederneiras/SP</v>
      </c>
      <c r="E3681" s="8">
        <v>0.73899999999999999</v>
      </c>
      <c r="F3681" s="8">
        <v>0.73799999999999999</v>
      </c>
      <c r="G3681" s="8">
        <v>0.81200000000000006</v>
      </c>
      <c r="H3681" s="8">
        <v>0.67300000000000004</v>
      </c>
      <c r="I3681" s="9">
        <f>_xlfn.NUMBERVALUE(INDEX(tb_SVI[],MATCH(tb_MHDI[[#This Row],[mun_uf]],tb_SVI[city_name_uf],0),7),".")</f>
        <v>2010</v>
      </c>
    </row>
    <row r="3682" spans="1:9" x14ac:dyDescent="0.25">
      <c r="A3682" s="8" t="s">
        <v>15717</v>
      </c>
      <c r="B3682" s="8" t="str">
        <f>LEFT(tb_MHDI[[#This Row],[Territorialidades]],(FIND("/",tb_MHDI[[#This Row],[Territorialidades]])-2))</f>
        <v>Pé de Serra</v>
      </c>
      <c r="C3682" s="8" t="str">
        <f>LEFT(RIGHT(tb_MHDI[[#This Row],[Territorialidades]],3),2)</f>
        <v>BA</v>
      </c>
      <c r="D3682" s="8" t="str">
        <f>CONCATENATE(tb_MHDI[[#This Row],[Município]],"/",tb_MHDI[[#This Row],[UF]])</f>
        <v>Pé de Serra/BA</v>
      </c>
      <c r="E3682" s="8">
        <v>0.58699999999999997</v>
      </c>
      <c r="F3682" s="8">
        <v>0.55800000000000005</v>
      </c>
      <c r="G3682" s="8">
        <v>0.77900000000000003</v>
      </c>
      <c r="H3682" s="8">
        <v>0.46500000000000002</v>
      </c>
      <c r="I3682" s="9">
        <f>_xlfn.NUMBERVALUE(INDEX(tb_SVI[],MATCH(tb_MHDI[[#This Row],[mun_uf]],tb_SVI[city_name_uf],0),7),".")</f>
        <v>2010</v>
      </c>
    </row>
    <row r="3683" spans="1:9" x14ac:dyDescent="0.25">
      <c r="A3683" s="8" t="s">
        <v>15718</v>
      </c>
      <c r="B3683" s="8" t="str">
        <f>LEFT(tb_MHDI[[#This Row],[Territorialidades]],(FIND("/",tb_MHDI[[#This Row],[Territorialidades]])-2))</f>
        <v>Pedra Azul</v>
      </c>
      <c r="C3683" s="8" t="str">
        <f>LEFT(RIGHT(tb_MHDI[[#This Row],[Territorialidades]],3),2)</f>
        <v>MG</v>
      </c>
      <c r="D3683" s="8" t="str">
        <f>CONCATENATE(tb_MHDI[[#This Row],[Município]],"/",tb_MHDI[[#This Row],[UF]])</f>
        <v>Pedra Azul/MG</v>
      </c>
      <c r="E3683" s="8">
        <v>0.627</v>
      </c>
      <c r="F3683" s="8">
        <v>0.59599999999999997</v>
      </c>
      <c r="G3683" s="8">
        <v>0.79700000000000004</v>
      </c>
      <c r="H3683" s="8">
        <v>0.51800000000000002</v>
      </c>
      <c r="I3683" s="9">
        <f>_xlfn.NUMBERVALUE(INDEX(tb_SVI[],MATCH(tb_MHDI[[#This Row],[mun_uf]],tb_SVI[city_name_uf],0),7),".")</f>
        <v>2010</v>
      </c>
    </row>
    <row r="3684" spans="1:9" x14ac:dyDescent="0.25">
      <c r="A3684" s="8" t="s">
        <v>15719</v>
      </c>
      <c r="B3684" s="8" t="str">
        <f>LEFT(tb_MHDI[[#This Row],[Territorialidades]],(FIND("/",tb_MHDI[[#This Row],[Territorialidades]])-2))</f>
        <v>Pedra Bela</v>
      </c>
      <c r="C3684" s="8" t="str">
        <f>LEFT(RIGHT(tb_MHDI[[#This Row],[Territorialidades]],3),2)</f>
        <v>SP</v>
      </c>
      <c r="D3684" s="8" t="str">
        <f>CONCATENATE(tb_MHDI[[#This Row],[Município]],"/",tb_MHDI[[#This Row],[UF]])</f>
        <v>Pedra Bela/SP</v>
      </c>
      <c r="E3684" s="8">
        <v>0.67700000000000005</v>
      </c>
      <c r="F3684" s="8">
        <v>0.67100000000000004</v>
      </c>
      <c r="G3684" s="8">
        <v>0.79600000000000004</v>
      </c>
      <c r="H3684" s="8">
        <v>0.58099999999999996</v>
      </c>
      <c r="I3684" s="9">
        <f>_xlfn.NUMBERVALUE(INDEX(tb_SVI[],MATCH(tb_MHDI[[#This Row],[mun_uf]],tb_SVI[city_name_uf],0),7),".")</f>
        <v>2010</v>
      </c>
    </row>
    <row r="3685" spans="1:9" x14ac:dyDescent="0.25">
      <c r="A3685" s="8" t="s">
        <v>15720</v>
      </c>
      <c r="B3685" s="8" t="str">
        <f>LEFT(tb_MHDI[[#This Row],[Territorialidades]],(FIND("/",tb_MHDI[[#This Row],[Territorialidades]])-2))</f>
        <v>Pedra Bonita</v>
      </c>
      <c r="C3685" s="8" t="str">
        <f>LEFT(RIGHT(tb_MHDI[[#This Row],[Territorialidades]],3),2)</f>
        <v>MG</v>
      </c>
      <c r="D3685" s="8" t="str">
        <f>CONCATENATE(tb_MHDI[[#This Row],[Município]],"/",tb_MHDI[[#This Row],[UF]])</f>
        <v>Pedra Bonita/MG</v>
      </c>
      <c r="E3685" s="8">
        <v>0.57299999999999995</v>
      </c>
      <c r="F3685" s="8">
        <v>0.55700000000000005</v>
      </c>
      <c r="G3685" s="8">
        <v>0.74</v>
      </c>
      <c r="H3685" s="8">
        <v>0.45700000000000002</v>
      </c>
      <c r="I3685" s="9">
        <f>_xlfn.NUMBERVALUE(INDEX(tb_SVI[],MATCH(tb_MHDI[[#This Row],[mun_uf]],tb_SVI[city_name_uf],0),7),".")</f>
        <v>2010</v>
      </c>
    </row>
    <row r="3686" spans="1:9" x14ac:dyDescent="0.25">
      <c r="A3686" s="8" t="s">
        <v>15721</v>
      </c>
      <c r="B3686" s="8" t="str">
        <f>LEFT(tb_MHDI[[#This Row],[Territorialidades]],(FIND("/",tb_MHDI[[#This Row],[Territorialidades]])-2))</f>
        <v>Pedra Branca</v>
      </c>
      <c r="C3686" s="8" t="str">
        <f>LEFT(RIGHT(tb_MHDI[[#This Row],[Territorialidades]],3),2)</f>
        <v>CE</v>
      </c>
      <c r="D3686" s="8" t="str">
        <f>CONCATENATE(tb_MHDI[[#This Row],[Município]],"/",tb_MHDI[[#This Row],[UF]])</f>
        <v>Pedra Branca/CE</v>
      </c>
      <c r="E3686" s="8">
        <v>0.60299999999999998</v>
      </c>
      <c r="F3686" s="8">
        <v>0.54100000000000004</v>
      </c>
      <c r="G3686" s="8">
        <v>0.77900000000000003</v>
      </c>
      <c r="H3686" s="8">
        <v>0.52100000000000002</v>
      </c>
      <c r="I3686" s="9">
        <f>_xlfn.NUMBERVALUE(INDEX(tb_SVI[],MATCH(tb_MHDI[[#This Row],[mun_uf]],tb_SVI[city_name_uf],0),7),".")</f>
        <v>2010</v>
      </c>
    </row>
    <row r="3687" spans="1:9" x14ac:dyDescent="0.25">
      <c r="A3687" s="8" t="s">
        <v>15722</v>
      </c>
      <c r="B3687" s="8" t="str">
        <f>LEFT(tb_MHDI[[#This Row],[Territorialidades]],(FIND("/",tb_MHDI[[#This Row],[Territorialidades]])-2))</f>
        <v>Pedra Branca do Amapari</v>
      </c>
      <c r="C3687" s="8" t="str">
        <f>LEFT(RIGHT(tb_MHDI[[#This Row],[Territorialidades]],3),2)</f>
        <v>AP</v>
      </c>
      <c r="D3687" s="8" t="str">
        <f>CONCATENATE(tb_MHDI[[#This Row],[Município]],"/",tb_MHDI[[#This Row],[UF]])</f>
        <v>Pedra Branca do Amapari/AP</v>
      </c>
      <c r="E3687" s="8">
        <v>0.626</v>
      </c>
      <c r="F3687" s="8">
        <v>0.628</v>
      </c>
      <c r="G3687" s="8">
        <v>0.77900000000000003</v>
      </c>
      <c r="H3687" s="8">
        <v>0.502</v>
      </c>
      <c r="I3687" s="9">
        <f>_xlfn.NUMBERVALUE(INDEX(tb_SVI[],MATCH(tb_MHDI[[#This Row],[mun_uf]],tb_SVI[city_name_uf],0),7),".")</f>
        <v>2010</v>
      </c>
    </row>
    <row r="3688" spans="1:9" x14ac:dyDescent="0.25">
      <c r="A3688" s="8" t="s">
        <v>15723</v>
      </c>
      <c r="B3688" s="8" t="str">
        <f>LEFT(tb_MHDI[[#This Row],[Territorialidades]],(FIND("/",tb_MHDI[[#This Row],[Territorialidades]])-2))</f>
        <v>Pedra Branca</v>
      </c>
      <c r="C3688" s="8" t="str">
        <f>LEFT(RIGHT(tb_MHDI[[#This Row],[Territorialidades]],3),2)</f>
        <v>PB</v>
      </c>
      <c r="D3688" s="8" t="str">
        <f>CONCATENATE(tb_MHDI[[#This Row],[Município]],"/",tb_MHDI[[#This Row],[UF]])</f>
        <v>Pedra Branca/PB</v>
      </c>
      <c r="E3688" s="8">
        <v>0.59899999999999998</v>
      </c>
      <c r="F3688" s="8">
        <v>0.53200000000000003</v>
      </c>
      <c r="G3688" s="8">
        <v>0.76100000000000001</v>
      </c>
      <c r="H3688" s="8">
        <v>0.53200000000000003</v>
      </c>
      <c r="I3688" s="9">
        <f>_xlfn.NUMBERVALUE(INDEX(tb_SVI[],MATCH(tb_MHDI[[#This Row],[mun_uf]],tb_SVI[city_name_uf],0),7),".")</f>
        <v>2010</v>
      </c>
    </row>
    <row r="3689" spans="1:9" x14ac:dyDescent="0.25">
      <c r="A3689" s="8" t="s">
        <v>15724</v>
      </c>
      <c r="B3689" s="8" t="str">
        <f>LEFT(tb_MHDI[[#This Row],[Territorialidades]],(FIND("/",tb_MHDI[[#This Row],[Territorialidades]])-2))</f>
        <v>Pedra do Anta</v>
      </c>
      <c r="C3689" s="8" t="str">
        <f>LEFT(RIGHT(tb_MHDI[[#This Row],[Territorialidades]],3),2)</f>
        <v>MG</v>
      </c>
      <c r="D3689" s="8" t="str">
        <f>CONCATENATE(tb_MHDI[[#This Row],[Município]],"/",tb_MHDI[[#This Row],[UF]])</f>
        <v>Pedra do Anta/MG</v>
      </c>
      <c r="E3689" s="8">
        <v>0.624</v>
      </c>
      <c r="F3689" s="8">
        <v>0.63600000000000001</v>
      </c>
      <c r="G3689" s="8">
        <v>0.82099999999999995</v>
      </c>
      <c r="H3689" s="8">
        <v>0.46600000000000003</v>
      </c>
      <c r="I3689" s="9">
        <f>_xlfn.NUMBERVALUE(INDEX(tb_SVI[],MATCH(tb_MHDI[[#This Row],[mun_uf]],tb_SVI[city_name_uf],0),7),".")</f>
        <v>2010</v>
      </c>
    </row>
    <row r="3690" spans="1:9" x14ac:dyDescent="0.25">
      <c r="A3690" s="8" t="s">
        <v>15725</v>
      </c>
      <c r="B3690" s="8" t="str">
        <f>LEFT(tb_MHDI[[#This Row],[Territorialidades]],(FIND("/",tb_MHDI[[#This Row],[Territorialidades]])-2))</f>
        <v>Pedra do Indaiá</v>
      </c>
      <c r="C3690" s="8" t="str">
        <f>LEFT(RIGHT(tb_MHDI[[#This Row],[Territorialidades]],3),2)</f>
        <v>MG</v>
      </c>
      <c r="D3690" s="8" t="str">
        <f>CONCATENATE(tb_MHDI[[#This Row],[Município]],"/",tb_MHDI[[#This Row],[UF]])</f>
        <v>Pedra do Indaiá/MG</v>
      </c>
      <c r="E3690" s="8">
        <v>0.70799999999999996</v>
      </c>
      <c r="F3690" s="8">
        <v>0.68799999999999994</v>
      </c>
      <c r="G3690" s="8">
        <v>0.84299999999999997</v>
      </c>
      <c r="H3690" s="8">
        <v>0.61099999999999999</v>
      </c>
      <c r="I3690" s="9">
        <f>_xlfn.NUMBERVALUE(INDEX(tb_SVI[],MATCH(tb_MHDI[[#This Row],[mun_uf]],tb_SVI[city_name_uf],0),7),".")</f>
        <v>2010</v>
      </c>
    </row>
    <row r="3691" spans="1:9" x14ac:dyDescent="0.25">
      <c r="A3691" s="8" t="s">
        <v>15726</v>
      </c>
      <c r="B3691" s="8" t="str">
        <f>LEFT(tb_MHDI[[#This Row],[Territorialidades]],(FIND("/",tb_MHDI[[#This Row],[Territorialidades]])-2))</f>
        <v>Pedra Dourada</v>
      </c>
      <c r="C3691" s="8" t="str">
        <f>LEFT(RIGHT(tb_MHDI[[#This Row],[Territorialidades]],3),2)</f>
        <v>MG</v>
      </c>
      <c r="D3691" s="8" t="str">
        <f>CONCATENATE(tb_MHDI[[#This Row],[Município]],"/",tb_MHDI[[#This Row],[UF]])</f>
        <v>Pedra Dourada/MG</v>
      </c>
      <c r="E3691" s="8">
        <v>0.65500000000000003</v>
      </c>
      <c r="F3691" s="8">
        <v>0.63100000000000001</v>
      </c>
      <c r="G3691" s="8">
        <v>0.82699999999999996</v>
      </c>
      <c r="H3691" s="8">
        <v>0.53900000000000003</v>
      </c>
      <c r="I3691" s="9">
        <f>_xlfn.NUMBERVALUE(INDEX(tb_SVI[],MATCH(tb_MHDI[[#This Row],[mun_uf]],tb_SVI[city_name_uf],0),7),".")</f>
        <v>2010</v>
      </c>
    </row>
    <row r="3692" spans="1:9" x14ac:dyDescent="0.25">
      <c r="A3692" s="8" t="s">
        <v>15727</v>
      </c>
      <c r="B3692" s="8" t="str">
        <f>LEFT(tb_MHDI[[#This Row],[Territorialidades]],(FIND("/",tb_MHDI[[#This Row],[Territorialidades]])-2))</f>
        <v>Pedra Grande</v>
      </c>
      <c r="C3692" s="8" t="str">
        <f>LEFT(RIGHT(tb_MHDI[[#This Row],[Territorialidades]],3),2)</f>
        <v>RN</v>
      </c>
      <c r="D3692" s="8" t="str">
        <f>CONCATENATE(tb_MHDI[[#This Row],[Município]],"/",tb_MHDI[[#This Row],[UF]])</f>
        <v>Pedra Grande/RN</v>
      </c>
      <c r="E3692" s="8">
        <v>0.55900000000000005</v>
      </c>
      <c r="F3692" s="8">
        <v>0.52600000000000002</v>
      </c>
      <c r="G3692" s="8">
        <v>0.77300000000000002</v>
      </c>
      <c r="H3692" s="8">
        <v>0.43</v>
      </c>
      <c r="I3692" s="9">
        <f>_xlfn.NUMBERVALUE(INDEX(tb_SVI[],MATCH(tb_MHDI[[#This Row],[mun_uf]],tb_SVI[city_name_uf],0),7),".")</f>
        <v>2010</v>
      </c>
    </row>
    <row r="3693" spans="1:9" x14ac:dyDescent="0.25">
      <c r="A3693" s="8" t="s">
        <v>15728</v>
      </c>
      <c r="B3693" s="8" t="str">
        <f>LEFT(tb_MHDI[[#This Row],[Territorialidades]],(FIND("/",tb_MHDI[[#This Row],[Territorialidades]])-2))</f>
        <v>Pedra Lavrada</v>
      </c>
      <c r="C3693" s="8" t="str">
        <f>LEFT(RIGHT(tb_MHDI[[#This Row],[Territorialidades]],3),2)</f>
        <v>PB</v>
      </c>
      <c r="D3693" s="8" t="str">
        <f>CONCATENATE(tb_MHDI[[#This Row],[Município]],"/",tb_MHDI[[#This Row],[UF]])</f>
        <v>Pedra Lavrada/PB</v>
      </c>
      <c r="E3693" s="8">
        <v>0.57399999999999995</v>
      </c>
      <c r="F3693" s="8">
        <v>0.56399999999999995</v>
      </c>
      <c r="G3693" s="8">
        <v>0.73299999999999998</v>
      </c>
      <c r="H3693" s="8">
        <v>0.45800000000000002</v>
      </c>
      <c r="I3693" s="9">
        <f>_xlfn.NUMBERVALUE(INDEX(tb_SVI[],MATCH(tb_MHDI[[#This Row],[mun_uf]],tb_SVI[city_name_uf],0),7),".")</f>
        <v>2010</v>
      </c>
    </row>
    <row r="3694" spans="1:9" x14ac:dyDescent="0.25">
      <c r="A3694" s="8" t="s">
        <v>15729</v>
      </c>
      <c r="B3694" s="8" t="str">
        <f>LEFT(tb_MHDI[[#This Row],[Territorialidades]],(FIND("/",tb_MHDI[[#This Row],[Territorialidades]])-2))</f>
        <v>Pedralva</v>
      </c>
      <c r="C3694" s="8" t="str">
        <f>LEFT(RIGHT(tb_MHDI[[#This Row],[Territorialidades]],3),2)</f>
        <v>MG</v>
      </c>
      <c r="D3694" s="8" t="str">
        <f>CONCATENATE(tb_MHDI[[#This Row],[Município]],"/",tb_MHDI[[#This Row],[UF]])</f>
        <v>Pedralva/MG</v>
      </c>
      <c r="E3694" s="8">
        <v>0.67500000000000004</v>
      </c>
      <c r="F3694" s="8">
        <v>0.67700000000000005</v>
      </c>
      <c r="G3694" s="8">
        <v>0.80700000000000005</v>
      </c>
      <c r="H3694" s="8">
        <v>0.56299999999999994</v>
      </c>
      <c r="I3694" s="9">
        <f>_xlfn.NUMBERVALUE(INDEX(tb_SVI[],MATCH(tb_MHDI[[#This Row],[mun_uf]],tb_SVI[city_name_uf],0),7),".")</f>
        <v>2010</v>
      </c>
    </row>
    <row r="3695" spans="1:9" x14ac:dyDescent="0.25">
      <c r="A3695" s="8" t="s">
        <v>15730</v>
      </c>
      <c r="B3695" s="8" t="str">
        <f>LEFT(tb_MHDI[[#This Row],[Territorialidades]],(FIND("/",tb_MHDI[[#This Row],[Territorialidades]])-2))</f>
        <v>Pedra Mole</v>
      </c>
      <c r="C3695" s="8" t="str">
        <f>LEFT(RIGHT(tb_MHDI[[#This Row],[Territorialidades]],3),2)</f>
        <v>SE</v>
      </c>
      <c r="D3695" s="8" t="str">
        <f>CONCATENATE(tb_MHDI[[#This Row],[Município]],"/",tb_MHDI[[#This Row],[UF]])</f>
        <v>Pedra Mole/SE</v>
      </c>
      <c r="E3695" s="8">
        <v>0.59299999999999997</v>
      </c>
      <c r="F3695" s="8">
        <v>0.59899999999999998</v>
      </c>
      <c r="G3695" s="8">
        <v>0.69799999999999995</v>
      </c>
      <c r="H3695" s="8">
        <v>0.499</v>
      </c>
      <c r="I3695" s="9">
        <f>_xlfn.NUMBERVALUE(INDEX(tb_SVI[],MATCH(tb_MHDI[[#This Row],[mun_uf]],tb_SVI[city_name_uf],0),7),".")</f>
        <v>2010</v>
      </c>
    </row>
    <row r="3696" spans="1:9" x14ac:dyDescent="0.25">
      <c r="A3696" s="8" t="s">
        <v>15731</v>
      </c>
      <c r="B3696" s="8" t="str">
        <f>LEFT(tb_MHDI[[#This Row],[Territorialidades]],(FIND("/",tb_MHDI[[#This Row],[Territorialidades]])-2))</f>
        <v>Pedranópolis</v>
      </c>
      <c r="C3696" s="8" t="str">
        <f>LEFT(RIGHT(tb_MHDI[[#This Row],[Territorialidades]],3),2)</f>
        <v>SP</v>
      </c>
      <c r="D3696" s="8" t="str">
        <f>CONCATENATE(tb_MHDI[[#This Row],[Município]],"/",tb_MHDI[[#This Row],[UF]])</f>
        <v>Pedranópolis/SP</v>
      </c>
      <c r="E3696" s="8">
        <v>0.74199999999999999</v>
      </c>
      <c r="F3696" s="8">
        <v>0.69799999999999995</v>
      </c>
      <c r="G3696" s="8">
        <v>0.85399999999999998</v>
      </c>
      <c r="H3696" s="8">
        <v>0.68400000000000005</v>
      </c>
      <c r="I3696" s="9">
        <f>_xlfn.NUMBERVALUE(INDEX(tb_SVI[],MATCH(tb_MHDI[[#This Row],[mun_uf]],tb_SVI[city_name_uf],0),7),".")</f>
        <v>2010</v>
      </c>
    </row>
    <row r="3697" spans="1:9" x14ac:dyDescent="0.25">
      <c r="A3697" s="8" t="s">
        <v>15732</v>
      </c>
      <c r="B3697" s="8" t="str">
        <f>LEFT(tb_MHDI[[#This Row],[Territorialidades]],(FIND("/",tb_MHDI[[#This Row],[Territorialidades]])-2))</f>
        <v>Pedrão</v>
      </c>
      <c r="C3697" s="8" t="str">
        <f>LEFT(RIGHT(tb_MHDI[[#This Row],[Territorialidades]],3),2)</f>
        <v>BA</v>
      </c>
      <c r="D3697" s="8" t="str">
        <f>CONCATENATE(tb_MHDI[[#This Row],[Município]],"/",tb_MHDI[[#This Row],[UF]])</f>
        <v>Pedrão/BA</v>
      </c>
      <c r="E3697" s="8">
        <v>0.58799999999999997</v>
      </c>
      <c r="F3697" s="8">
        <v>0.53400000000000003</v>
      </c>
      <c r="G3697" s="8">
        <v>0.77500000000000002</v>
      </c>
      <c r="H3697" s="8">
        <v>0.49</v>
      </c>
      <c r="I3697" s="9">
        <f>_xlfn.NUMBERVALUE(INDEX(tb_SVI[],MATCH(tb_MHDI[[#This Row],[mun_uf]],tb_SVI[city_name_uf],0),7),".")</f>
        <v>2010</v>
      </c>
    </row>
    <row r="3698" spans="1:9" x14ac:dyDescent="0.25">
      <c r="A3698" s="8" t="s">
        <v>15733</v>
      </c>
      <c r="B3698" s="8" t="str">
        <f>LEFT(tb_MHDI[[#This Row],[Territorialidades]],(FIND("/",tb_MHDI[[#This Row],[Territorialidades]])-2))</f>
        <v>Pedra</v>
      </c>
      <c r="C3698" s="8" t="str">
        <f>LEFT(RIGHT(tb_MHDI[[#This Row],[Territorialidades]],3),2)</f>
        <v>PE</v>
      </c>
      <c r="D3698" s="8" t="str">
        <f>CONCATENATE(tb_MHDI[[#This Row],[Município]],"/",tb_MHDI[[#This Row],[UF]])</f>
        <v>Pedra/PE</v>
      </c>
      <c r="E3698" s="8">
        <v>0.56699999999999995</v>
      </c>
      <c r="F3698" s="8">
        <v>0.55000000000000004</v>
      </c>
      <c r="G3698" s="8">
        <v>0.74299999999999999</v>
      </c>
      <c r="H3698" s="8">
        <v>0.44500000000000001</v>
      </c>
      <c r="I3698" s="9">
        <f>_xlfn.NUMBERVALUE(INDEX(tb_SVI[],MATCH(tb_MHDI[[#This Row],[mun_uf]],tb_SVI[city_name_uf],0),7),".")</f>
        <v>2010</v>
      </c>
    </row>
    <row r="3699" spans="1:9" x14ac:dyDescent="0.25">
      <c r="A3699" s="8" t="s">
        <v>15734</v>
      </c>
      <c r="B3699" s="8" t="str">
        <f>LEFT(tb_MHDI[[#This Row],[Territorialidades]],(FIND("/",tb_MHDI[[#This Row],[Territorialidades]])-2))</f>
        <v>Pedra Preta</v>
      </c>
      <c r="C3699" s="8" t="str">
        <f>LEFT(RIGHT(tb_MHDI[[#This Row],[Territorialidades]],3),2)</f>
        <v>MT</v>
      </c>
      <c r="D3699" s="8" t="str">
        <f>CONCATENATE(tb_MHDI[[#This Row],[Município]],"/",tb_MHDI[[#This Row],[UF]])</f>
        <v>Pedra Preta/MT</v>
      </c>
      <c r="E3699" s="8">
        <v>0.67900000000000005</v>
      </c>
      <c r="F3699" s="8">
        <v>0.67200000000000004</v>
      </c>
      <c r="G3699" s="8">
        <v>0.81200000000000006</v>
      </c>
      <c r="H3699" s="8">
        <v>0.57299999999999995</v>
      </c>
      <c r="I3699" s="9">
        <f>_xlfn.NUMBERVALUE(INDEX(tb_SVI[],MATCH(tb_MHDI[[#This Row],[mun_uf]],tb_SVI[city_name_uf],0),7),".")</f>
        <v>2010</v>
      </c>
    </row>
    <row r="3700" spans="1:9" x14ac:dyDescent="0.25">
      <c r="A3700" s="8" t="s">
        <v>15735</v>
      </c>
      <c r="B3700" s="8" t="str">
        <f>LEFT(tb_MHDI[[#This Row],[Territorialidades]],(FIND("/",tb_MHDI[[#This Row],[Territorialidades]])-2))</f>
        <v>Pedra Preta</v>
      </c>
      <c r="C3700" s="8" t="str">
        <f>LEFT(RIGHT(tb_MHDI[[#This Row],[Territorialidades]],3),2)</f>
        <v>RN</v>
      </c>
      <c r="D3700" s="8" t="str">
        <f>CONCATENATE(tb_MHDI[[#This Row],[Município]],"/",tb_MHDI[[#This Row],[UF]])</f>
        <v>Pedra Preta/RN</v>
      </c>
      <c r="E3700" s="8">
        <v>0.55800000000000005</v>
      </c>
      <c r="F3700" s="8">
        <v>0.53</v>
      </c>
      <c r="G3700" s="8">
        <v>0.752</v>
      </c>
      <c r="H3700" s="8">
        <v>0.435</v>
      </c>
      <c r="I3700" s="9">
        <f>_xlfn.NUMBERVALUE(INDEX(tb_SVI[],MATCH(tb_MHDI[[#This Row],[mun_uf]],tb_SVI[city_name_uf],0),7),".")</f>
        <v>2010</v>
      </c>
    </row>
    <row r="3701" spans="1:9" x14ac:dyDescent="0.25">
      <c r="A3701" s="8" t="s">
        <v>15736</v>
      </c>
      <c r="B3701" s="8" t="str">
        <f>LEFT(tb_MHDI[[#This Row],[Territorialidades]],(FIND("/",tb_MHDI[[#This Row],[Territorialidades]])-2))</f>
        <v>Pedras Altas</v>
      </c>
      <c r="C3701" s="8" t="str">
        <f>LEFT(RIGHT(tb_MHDI[[#This Row],[Territorialidades]],3),2)</f>
        <v>RS</v>
      </c>
      <c r="D3701" s="8" t="str">
        <f>CONCATENATE(tb_MHDI[[#This Row],[Município]],"/",tb_MHDI[[#This Row],[UF]])</f>
        <v>Pedras Altas/RS</v>
      </c>
      <c r="E3701" s="8">
        <v>0.64</v>
      </c>
      <c r="F3701" s="8">
        <v>0.64700000000000002</v>
      </c>
      <c r="G3701" s="8">
        <v>0.82</v>
      </c>
      <c r="H3701" s="8">
        <v>0.49299999999999999</v>
      </c>
      <c r="I3701" s="9">
        <f>_xlfn.NUMBERVALUE(INDEX(tb_SVI[],MATCH(tb_MHDI[[#This Row],[mun_uf]],tb_SVI[city_name_uf],0),7),".")</f>
        <v>2010</v>
      </c>
    </row>
    <row r="3702" spans="1:9" x14ac:dyDescent="0.25">
      <c r="A3702" s="8" t="s">
        <v>15737</v>
      </c>
      <c r="B3702" s="8" t="str">
        <f>LEFT(tb_MHDI[[#This Row],[Territorialidades]],(FIND("/",tb_MHDI[[#This Row],[Territorialidades]])-2))</f>
        <v>Pedras de Fogo</v>
      </c>
      <c r="C3702" s="8" t="str">
        <f>LEFT(RIGHT(tb_MHDI[[#This Row],[Territorialidades]],3),2)</f>
        <v>PB</v>
      </c>
      <c r="D3702" s="8" t="str">
        <f>CONCATENATE(tb_MHDI[[#This Row],[Município]],"/",tb_MHDI[[#This Row],[UF]])</f>
        <v>Pedras de Fogo/PB</v>
      </c>
      <c r="E3702" s="8">
        <v>0.59</v>
      </c>
      <c r="F3702" s="8">
        <v>0.56799999999999995</v>
      </c>
      <c r="G3702" s="8">
        <v>0.77100000000000002</v>
      </c>
      <c r="H3702" s="8">
        <v>0.46800000000000003</v>
      </c>
      <c r="I3702" s="9">
        <f>_xlfn.NUMBERVALUE(INDEX(tb_SVI[],MATCH(tb_MHDI[[#This Row],[mun_uf]],tb_SVI[city_name_uf],0),7),".")</f>
        <v>2010</v>
      </c>
    </row>
    <row r="3703" spans="1:9" x14ac:dyDescent="0.25">
      <c r="A3703" s="8" t="s">
        <v>15738</v>
      </c>
      <c r="B3703" s="8" t="str">
        <f>LEFT(tb_MHDI[[#This Row],[Territorialidades]],(FIND("/",tb_MHDI[[#This Row],[Territorialidades]])-2))</f>
        <v>Pedras de Maria da Cruz</v>
      </c>
      <c r="C3703" s="8" t="str">
        <f>LEFT(RIGHT(tb_MHDI[[#This Row],[Territorialidades]],3),2)</f>
        <v>MG</v>
      </c>
      <c r="D3703" s="8" t="str">
        <f>CONCATENATE(tb_MHDI[[#This Row],[Município]],"/",tb_MHDI[[#This Row],[UF]])</f>
        <v>Pedras de Maria da Cruz/MG</v>
      </c>
      <c r="E3703" s="8">
        <v>0.61399999999999999</v>
      </c>
      <c r="F3703" s="8">
        <v>0.56399999999999995</v>
      </c>
      <c r="G3703" s="8">
        <v>0.78700000000000003</v>
      </c>
      <c r="H3703" s="8">
        <v>0.52100000000000002</v>
      </c>
      <c r="I3703" s="9">
        <f>_xlfn.NUMBERVALUE(INDEX(tb_SVI[],MATCH(tb_MHDI[[#This Row],[mun_uf]],tb_SVI[city_name_uf],0),7),".")</f>
        <v>2010</v>
      </c>
    </row>
    <row r="3704" spans="1:9" x14ac:dyDescent="0.25">
      <c r="A3704" s="8" t="s">
        <v>15739</v>
      </c>
      <c r="B3704" s="8" t="str">
        <f>LEFT(tb_MHDI[[#This Row],[Territorialidades]],(FIND("/",tb_MHDI[[#This Row],[Territorialidades]])-2))</f>
        <v>Pedras Grandes</v>
      </c>
      <c r="C3704" s="8" t="str">
        <f>LEFT(RIGHT(tb_MHDI[[#This Row],[Territorialidades]],3),2)</f>
        <v>SC</v>
      </c>
      <c r="D3704" s="8" t="str">
        <f>CONCATENATE(tb_MHDI[[#This Row],[Município]],"/",tb_MHDI[[#This Row],[UF]])</f>
        <v>Pedras Grandes/SC</v>
      </c>
      <c r="E3704" s="8">
        <v>0.72799999999999998</v>
      </c>
      <c r="F3704" s="8">
        <v>0.71499999999999997</v>
      </c>
      <c r="G3704" s="8">
        <v>0.87</v>
      </c>
      <c r="H3704" s="8">
        <v>0.621</v>
      </c>
      <c r="I3704" s="9">
        <f>_xlfn.NUMBERVALUE(INDEX(tb_SVI[],MATCH(tb_MHDI[[#This Row],[mun_uf]],tb_SVI[city_name_uf],0),7),".")</f>
        <v>2010</v>
      </c>
    </row>
    <row r="3705" spans="1:9" x14ac:dyDescent="0.25">
      <c r="A3705" s="8" t="s">
        <v>15740</v>
      </c>
      <c r="B3705" s="8" t="str">
        <f>LEFT(tb_MHDI[[#This Row],[Territorialidades]],(FIND("/",tb_MHDI[[#This Row],[Territorialidades]])-2))</f>
        <v>Pedregulho</v>
      </c>
      <c r="C3705" s="8" t="str">
        <f>LEFT(RIGHT(tb_MHDI[[#This Row],[Territorialidades]],3),2)</f>
        <v>SP</v>
      </c>
      <c r="D3705" s="8" t="str">
        <f>CONCATENATE(tb_MHDI[[#This Row],[Município]],"/",tb_MHDI[[#This Row],[UF]])</f>
        <v>Pedregulho/SP</v>
      </c>
      <c r="E3705" s="8">
        <v>0.71499999999999997</v>
      </c>
      <c r="F3705" s="8">
        <v>0.71599999999999997</v>
      </c>
      <c r="G3705" s="8">
        <v>0.82</v>
      </c>
      <c r="H3705" s="8">
        <v>0.623</v>
      </c>
      <c r="I3705" s="9">
        <f>_xlfn.NUMBERVALUE(INDEX(tb_SVI[],MATCH(tb_MHDI[[#This Row],[mun_uf]],tb_SVI[city_name_uf],0),7),".")</f>
        <v>2010</v>
      </c>
    </row>
    <row r="3706" spans="1:9" x14ac:dyDescent="0.25">
      <c r="A3706" s="8" t="s">
        <v>15741</v>
      </c>
      <c r="B3706" s="8" t="str">
        <f>LEFT(tb_MHDI[[#This Row],[Territorialidades]],(FIND("/",tb_MHDI[[#This Row],[Territorialidades]])-2))</f>
        <v>Pedreiras</v>
      </c>
      <c r="C3706" s="8" t="str">
        <f>LEFT(RIGHT(tb_MHDI[[#This Row],[Territorialidades]],3),2)</f>
        <v>MA</v>
      </c>
      <c r="D3706" s="8" t="str">
        <f>CONCATENATE(tb_MHDI[[#This Row],[Município]],"/",tb_MHDI[[#This Row],[UF]])</f>
        <v>Pedreiras/MA</v>
      </c>
      <c r="E3706" s="8">
        <v>0.68200000000000005</v>
      </c>
      <c r="F3706" s="8">
        <v>0.64400000000000002</v>
      </c>
      <c r="G3706" s="8">
        <v>0.79200000000000004</v>
      </c>
      <c r="H3706" s="8">
        <v>0.621</v>
      </c>
      <c r="I3706" s="9">
        <f>_xlfn.NUMBERVALUE(INDEX(tb_SVI[],MATCH(tb_MHDI[[#This Row],[mun_uf]],tb_SVI[city_name_uf],0),7),".")</f>
        <v>2010</v>
      </c>
    </row>
    <row r="3707" spans="1:9" x14ac:dyDescent="0.25">
      <c r="A3707" s="8" t="s">
        <v>15742</v>
      </c>
      <c r="B3707" s="8" t="str">
        <f>LEFT(tb_MHDI[[#This Row],[Territorialidades]],(FIND("/",tb_MHDI[[#This Row],[Territorialidades]])-2))</f>
        <v>Pedreira</v>
      </c>
      <c r="C3707" s="8" t="str">
        <f>LEFT(RIGHT(tb_MHDI[[#This Row],[Territorialidades]],3),2)</f>
        <v>SP</v>
      </c>
      <c r="D3707" s="8" t="str">
        <f>CONCATENATE(tb_MHDI[[#This Row],[Município]],"/",tb_MHDI[[#This Row],[UF]])</f>
        <v>Pedreira/SP</v>
      </c>
      <c r="E3707" s="8">
        <v>0.76900000000000002</v>
      </c>
      <c r="F3707" s="8">
        <v>0.75</v>
      </c>
      <c r="G3707" s="8">
        <v>0.86399999999999999</v>
      </c>
      <c r="H3707" s="8">
        <v>0.70099999999999996</v>
      </c>
      <c r="I3707" s="9">
        <f>_xlfn.NUMBERVALUE(INDEX(tb_SVI[],MATCH(tb_MHDI[[#This Row],[mun_uf]],tb_SVI[city_name_uf],0),7),".")</f>
        <v>2010</v>
      </c>
    </row>
    <row r="3708" spans="1:9" x14ac:dyDescent="0.25">
      <c r="A3708" s="8" t="s">
        <v>15743</v>
      </c>
      <c r="B3708" s="8" t="str">
        <f>LEFT(tb_MHDI[[#This Row],[Territorialidades]],(FIND("/",tb_MHDI[[#This Row],[Territorialidades]])-2))</f>
        <v>Pedrinhas Paulista</v>
      </c>
      <c r="C3708" s="8" t="str">
        <f>LEFT(RIGHT(tb_MHDI[[#This Row],[Territorialidades]],3),2)</f>
        <v>SP</v>
      </c>
      <c r="D3708" s="8" t="str">
        <f>CONCATENATE(tb_MHDI[[#This Row],[Município]],"/",tb_MHDI[[#This Row],[UF]])</f>
        <v>Pedrinhas Paulista/SP</v>
      </c>
      <c r="E3708" s="8">
        <v>0.77400000000000002</v>
      </c>
      <c r="F3708" s="8">
        <v>0.749</v>
      </c>
      <c r="G3708" s="8">
        <v>0.83699999999999997</v>
      </c>
      <c r="H3708" s="8">
        <v>0.73899999999999999</v>
      </c>
      <c r="I3708" s="9">
        <f>_xlfn.NUMBERVALUE(INDEX(tb_SVI[],MATCH(tb_MHDI[[#This Row],[mun_uf]],tb_SVI[city_name_uf],0),7),".")</f>
        <v>2010</v>
      </c>
    </row>
    <row r="3709" spans="1:9" x14ac:dyDescent="0.25">
      <c r="A3709" s="8" t="s">
        <v>15744</v>
      </c>
      <c r="B3709" s="8" t="str">
        <f>LEFT(tb_MHDI[[#This Row],[Territorialidades]],(FIND("/",tb_MHDI[[#This Row],[Territorialidades]])-2))</f>
        <v>Pedrinhas</v>
      </c>
      <c r="C3709" s="8" t="str">
        <f>LEFT(RIGHT(tb_MHDI[[#This Row],[Territorialidades]],3),2)</f>
        <v>SE</v>
      </c>
      <c r="D3709" s="8" t="str">
        <f>CONCATENATE(tb_MHDI[[#This Row],[Município]],"/",tb_MHDI[[#This Row],[UF]])</f>
        <v>Pedrinhas/SE</v>
      </c>
      <c r="E3709" s="8">
        <v>0.59199999999999997</v>
      </c>
      <c r="F3709" s="8">
        <v>0.56799999999999995</v>
      </c>
      <c r="G3709" s="8">
        <v>0.75</v>
      </c>
      <c r="H3709" s="8">
        <v>0.48599999999999999</v>
      </c>
      <c r="I3709" s="9">
        <f>_xlfn.NUMBERVALUE(INDEX(tb_SVI[],MATCH(tb_MHDI[[#This Row],[mun_uf]],tb_SVI[city_name_uf],0),7),".")</f>
        <v>2010</v>
      </c>
    </row>
    <row r="3710" spans="1:9" x14ac:dyDescent="0.25">
      <c r="A3710" s="8" t="s">
        <v>15745</v>
      </c>
      <c r="B3710" s="8" t="str">
        <f>LEFT(tb_MHDI[[#This Row],[Territorialidades]],(FIND("/",tb_MHDI[[#This Row],[Territorialidades]])-2))</f>
        <v>Pedrinópolis</v>
      </c>
      <c r="C3710" s="8" t="str">
        <f>LEFT(RIGHT(tb_MHDI[[#This Row],[Territorialidades]],3),2)</f>
        <v>MG</v>
      </c>
      <c r="D3710" s="8" t="str">
        <f>CONCATENATE(tb_MHDI[[#This Row],[Município]],"/",tb_MHDI[[#This Row],[UF]])</f>
        <v>Pedrinópolis/MG</v>
      </c>
      <c r="E3710" s="8">
        <v>0.72899999999999998</v>
      </c>
      <c r="F3710" s="8">
        <v>0.71899999999999997</v>
      </c>
      <c r="G3710" s="8">
        <v>0.85499999999999998</v>
      </c>
      <c r="H3710" s="8">
        <v>0.63100000000000001</v>
      </c>
      <c r="I3710" s="9">
        <f>_xlfn.NUMBERVALUE(INDEX(tb_SVI[],MATCH(tb_MHDI[[#This Row],[mun_uf]],tb_SVI[city_name_uf],0),7),".")</f>
        <v>2010</v>
      </c>
    </row>
    <row r="3711" spans="1:9" x14ac:dyDescent="0.25">
      <c r="A3711" s="8" t="s">
        <v>15746</v>
      </c>
      <c r="B3711" s="8" t="str">
        <f>LEFT(tb_MHDI[[#This Row],[Territorialidades]],(FIND("/",tb_MHDI[[#This Row],[Territorialidades]])-2))</f>
        <v>Pedro Afonso</v>
      </c>
      <c r="C3711" s="8" t="str">
        <f>LEFT(RIGHT(tb_MHDI[[#This Row],[Territorialidades]],3),2)</f>
        <v>TO</v>
      </c>
      <c r="D3711" s="8" t="str">
        <f>CONCATENATE(tb_MHDI[[#This Row],[Município]],"/",tb_MHDI[[#This Row],[UF]])</f>
        <v>Pedro Afonso/TO</v>
      </c>
      <c r="E3711" s="8">
        <v>0.73199999999999998</v>
      </c>
      <c r="F3711" s="8">
        <v>0.69899999999999995</v>
      </c>
      <c r="G3711" s="8">
        <v>0.84599999999999997</v>
      </c>
      <c r="H3711" s="8">
        <v>0.66400000000000003</v>
      </c>
      <c r="I3711" s="9">
        <f>_xlfn.NUMBERVALUE(INDEX(tb_SVI[],MATCH(tb_MHDI[[#This Row],[mun_uf]],tb_SVI[city_name_uf],0),7),".")</f>
        <v>2010</v>
      </c>
    </row>
    <row r="3712" spans="1:9" x14ac:dyDescent="0.25">
      <c r="A3712" s="8" t="s">
        <v>15747</v>
      </c>
      <c r="B3712" s="8" t="str">
        <f>LEFT(tb_MHDI[[#This Row],[Territorialidades]],(FIND("/",tb_MHDI[[#This Row],[Territorialidades]])-2))</f>
        <v>Pedro Alexandre</v>
      </c>
      <c r="C3712" s="8" t="str">
        <f>LEFT(RIGHT(tb_MHDI[[#This Row],[Territorialidades]],3),2)</f>
        <v>BA</v>
      </c>
      <c r="D3712" s="8" t="str">
        <f>CONCATENATE(tb_MHDI[[#This Row],[Município]],"/",tb_MHDI[[#This Row],[UF]])</f>
        <v>Pedro Alexandre/BA</v>
      </c>
      <c r="E3712" s="8">
        <v>0.51300000000000001</v>
      </c>
      <c r="F3712" s="8">
        <v>0.48899999999999999</v>
      </c>
      <c r="G3712" s="8">
        <v>0.77800000000000002</v>
      </c>
      <c r="H3712" s="8">
        <v>0.35399999999999998</v>
      </c>
      <c r="I3712" s="9">
        <f>_xlfn.NUMBERVALUE(INDEX(tb_SVI[],MATCH(tb_MHDI[[#This Row],[mun_uf]],tb_SVI[city_name_uf],0),7),".")</f>
        <v>2010</v>
      </c>
    </row>
    <row r="3713" spans="1:9" x14ac:dyDescent="0.25">
      <c r="A3713" s="8" t="s">
        <v>15748</v>
      </c>
      <c r="B3713" s="8" t="str">
        <f>LEFT(tb_MHDI[[#This Row],[Territorialidades]],(FIND("/",tb_MHDI[[#This Row],[Territorialidades]])-2))</f>
        <v>Pedro Avelino</v>
      </c>
      <c r="C3713" s="8" t="str">
        <f>LEFT(RIGHT(tb_MHDI[[#This Row],[Territorialidades]],3),2)</f>
        <v>RN</v>
      </c>
      <c r="D3713" s="8" t="str">
        <f>CONCATENATE(tb_MHDI[[#This Row],[Município]],"/",tb_MHDI[[#This Row],[UF]])</f>
        <v>Pedro Avelino/RN</v>
      </c>
      <c r="E3713" s="8">
        <v>0.58299999999999996</v>
      </c>
      <c r="F3713" s="8">
        <v>0.57699999999999996</v>
      </c>
      <c r="G3713" s="8">
        <v>0.78800000000000003</v>
      </c>
      <c r="H3713" s="8">
        <v>0.435</v>
      </c>
      <c r="I3713" s="9">
        <f>_xlfn.NUMBERVALUE(INDEX(tb_SVI[],MATCH(tb_MHDI[[#This Row],[mun_uf]],tb_SVI[city_name_uf],0),7),".")</f>
        <v>2010</v>
      </c>
    </row>
    <row r="3714" spans="1:9" x14ac:dyDescent="0.25">
      <c r="A3714" s="8" t="s">
        <v>15749</v>
      </c>
      <c r="B3714" s="8" t="str">
        <f>LEFT(tb_MHDI[[#This Row],[Territorialidades]],(FIND("/",tb_MHDI[[#This Row],[Territorialidades]])-2))</f>
        <v>Pedro Canário</v>
      </c>
      <c r="C3714" s="8" t="str">
        <f>LEFT(RIGHT(tb_MHDI[[#This Row],[Territorialidades]],3),2)</f>
        <v>ES</v>
      </c>
      <c r="D3714" s="8" t="str">
        <f>CONCATENATE(tb_MHDI[[#This Row],[Município]],"/",tb_MHDI[[#This Row],[UF]])</f>
        <v>Pedro Canário/ES</v>
      </c>
      <c r="E3714" s="8">
        <v>0.65400000000000003</v>
      </c>
      <c r="F3714" s="8">
        <v>0.64300000000000002</v>
      </c>
      <c r="G3714" s="8">
        <v>0.81200000000000006</v>
      </c>
      <c r="H3714" s="8">
        <v>0.53600000000000003</v>
      </c>
      <c r="I3714" s="9">
        <f>_xlfn.NUMBERVALUE(INDEX(tb_SVI[],MATCH(tb_MHDI[[#This Row],[mun_uf]],tb_SVI[city_name_uf],0),7),".")</f>
        <v>2010</v>
      </c>
    </row>
    <row r="3715" spans="1:9" x14ac:dyDescent="0.25">
      <c r="A3715" s="8" t="s">
        <v>15750</v>
      </c>
      <c r="B3715" s="8" t="str">
        <f>LEFT(tb_MHDI[[#This Row],[Territorialidades]],(FIND("/",tb_MHDI[[#This Row],[Territorialidades]])-2))</f>
        <v>Pedro de Toledo</v>
      </c>
      <c r="C3715" s="8" t="str">
        <f>LEFT(RIGHT(tb_MHDI[[#This Row],[Territorialidades]],3),2)</f>
        <v>SP</v>
      </c>
      <c r="D3715" s="8" t="str">
        <f>CONCATENATE(tb_MHDI[[#This Row],[Município]],"/",tb_MHDI[[#This Row],[UF]])</f>
        <v>Pedro de Toledo/SP</v>
      </c>
      <c r="E3715" s="8">
        <v>0.69599999999999995</v>
      </c>
      <c r="F3715" s="8">
        <v>0.65400000000000003</v>
      </c>
      <c r="G3715" s="8">
        <v>0.81200000000000006</v>
      </c>
      <c r="H3715" s="8">
        <v>0.63400000000000001</v>
      </c>
      <c r="I3715" s="9">
        <f>_xlfn.NUMBERVALUE(INDEX(tb_SVI[],MATCH(tb_MHDI[[#This Row],[mun_uf]],tb_SVI[city_name_uf],0),7),".")</f>
        <v>2010</v>
      </c>
    </row>
    <row r="3716" spans="1:9" x14ac:dyDescent="0.25">
      <c r="A3716" s="8" t="s">
        <v>15751</v>
      </c>
      <c r="B3716" s="8" t="str">
        <f>LEFT(tb_MHDI[[#This Row],[Territorialidades]],(FIND("/",tb_MHDI[[#This Row],[Territorialidades]])-2))</f>
        <v>Pedro do Rosário</v>
      </c>
      <c r="C3716" s="8" t="str">
        <f>LEFT(RIGHT(tb_MHDI[[#This Row],[Territorialidades]],3),2)</f>
        <v>MA</v>
      </c>
      <c r="D3716" s="8" t="str">
        <f>CONCATENATE(tb_MHDI[[#This Row],[Município]],"/",tb_MHDI[[#This Row],[UF]])</f>
        <v>Pedro do Rosário/MA</v>
      </c>
      <c r="E3716" s="8">
        <v>0.51600000000000001</v>
      </c>
      <c r="F3716" s="8">
        <v>0.47499999999999998</v>
      </c>
      <c r="G3716" s="8">
        <v>0.69599999999999995</v>
      </c>
      <c r="H3716" s="8">
        <v>0.41499999999999998</v>
      </c>
      <c r="I3716" s="9">
        <f>_xlfn.NUMBERVALUE(INDEX(tb_SVI[],MATCH(tb_MHDI[[#This Row],[mun_uf]],tb_SVI[city_name_uf],0),7),".")</f>
        <v>2010</v>
      </c>
    </row>
    <row r="3717" spans="1:9" x14ac:dyDescent="0.25">
      <c r="A3717" s="8" t="s">
        <v>15752</v>
      </c>
      <c r="B3717" s="8" t="str">
        <f>LEFT(tb_MHDI[[#This Row],[Territorialidades]],(FIND("/",tb_MHDI[[#This Row],[Territorialidades]])-2))</f>
        <v>Pedro Gomes</v>
      </c>
      <c r="C3717" s="8" t="str">
        <f>LEFT(RIGHT(tb_MHDI[[#This Row],[Territorialidades]],3),2)</f>
        <v>MS</v>
      </c>
      <c r="D3717" s="8" t="str">
        <f>CONCATENATE(tb_MHDI[[#This Row],[Município]],"/",tb_MHDI[[#This Row],[UF]])</f>
        <v>Pedro Gomes/MS</v>
      </c>
      <c r="E3717" s="8">
        <v>0.67100000000000004</v>
      </c>
      <c r="F3717" s="8">
        <v>0.67200000000000004</v>
      </c>
      <c r="G3717" s="8">
        <v>0.80100000000000005</v>
      </c>
      <c r="H3717" s="8">
        <v>0.56200000000000006</v>
      </c>
      <c r="I3717" s="9">
        <f>_xlfn.NUMBERVALUE(INDEX(tb_SVI[],MATCH(tb_MHDI[[#This Row],[mun_uf]],tb_SVI[city_name_uf],0),7),".")</f>
        <v>2010</v>
      </c>
    </row>
    <row r="3718" spans="1:9" x14ac:dyDescent="0.25">
      <c r="A3718" s="8" t="s">
        <v>15753</v>
      </c>
      <c r="B3718" s="8" t="str">
        <f>LEFT(tb_MHDI[[#This Row],[Territorialidades]],(FIND("/",tb_MHDI[[#This Row],[Territorialidades]])-2))</f>
        <v>Pedro Ii</v>
      </c>
      <c r="C3718" s="8" t="str">
        <f>LEFT(RIGHT(tb_MHDI[[#This Row],[Territorialidades]],3),2)</f>
        <v>PI</v>
      </c>
      <c r="D3718" s="8" t="str">
        <f>CONCATENATE(tb_MHDI[[#This Row],[Município]],"/",tb_MHDI[[#This Row],[UF]])</f>
        <v>Pedro Ii/PI</v>
      </c>
      <c r="E3718" s="8">
        <v>0.57099999999999995</v>
      </c>
      <c r="F3718" s="8">
        <v>0.56599999999999995</v>
      </c>
      <c r="G3718" s="8">
        <v>0.76700000000000002</v>
      </c>
      <c r="H3718" s="8">
        <v>0.42799999999999999</v>
      </c>
      <c r="I3718" s="9">
        <f>_xlfn.NUMBERVALUE(INDEX(tb_SVI[],MATCH(tb_MHDI[[#This Row],[mun_uf]],tb_SVI[city_name_uf],0),7),".")</f>
        <v>2010</v>
      </c>
    </row>
    <row r="3719" spans="1:9" x14ac:dyDescent="0.25">
      <c r="A3719" s="8" t="s">
        <v>15754</v>
      </c>
      <c r="B3719" s="8" t="str">
        <f>LEFT(tb_MHDI[[#This Row],[Territorialidades]],(FIND("/",tb_MHDI[[#This Row],[Territorialidades]])-2))</f>
        <v>Pedro Laurentino</v>
      </c>
      <c r="C3719" s="8" t="str">
        <f>LEFT(RIGHT(tb_MHDI[[#This Row],[Territorialidades]],3),2)</f>
        <v>PI</v>
      </c>
      <c r="D3719" s="8" t="str">
        <f>CONCATENATE(tb_MHDI[[#This Row],[Município]],"/",tb_MHDI[[#This Row],[UF]])</f>
        <v>Pedro Laurentino/PI</v>
      </c>
      <c r="E3719" s="8">
        <v>0.56200000000000006</v>
      </c>
      <c r="F3719" s="8">
        <v>0.47899999999999998</v>
      </c>
      <c r="G3719" s="8">
        <v>0.746</v>
      </c>
      <c r="H3719" s="8">
        <v>0.496</v>
      </c>
      <c r="I3719" s="9">
        <f>_xlfn.NUMBERVALUE(INDEX(tb_SVI[],MATCH(tb_MHDI[[#This Row],[mun_uf]],tb_SVI[city_name_uf],0),7),".")</f>
        <v>2010</v>
      </c>
    </row>
    <row r="3720" spans="1:9" x14ac:dyDescent="0.25">
      <c r="A3720" s="8" t="s">
        <v>15755</v>
      </c>
      <c r="B3720" s="8" t="str">
        <f>LEFT(tb_MHDI[[#This Row],[Territorialidades]],(FIND("/",tb_MHDI[[#This Row],[Territorialidades]])-2))</f>
        <v>Pedro Leopoldo</v>
      </c>
      <c r="C3720" s="8" t="str">
        <f>LEFT(RIGHT(tb_MHDI[[#This Row],[Territorialidades]],3),2)</f>
        <v>MG</v>
      </c>
      <c r="D3720" s="8" t="str">
        <f>CONCATENATE(tb_MHDI[[#This Row],[Município]],"/",tb_MHDI[[#This Row],[UF]])</f>
        <v>Pedro Leopoldo/MG</v>
      </c>
      <c r="E3720" s="8">
        <v>0.75700000000000001</v>
      </c>
      <c r="F3720" s="8">
        <v>0.72299999999999998</v>
      </c>
      <c r="G3720" s="8">
        <v>0.85599999999999998</v>
      </c>
      <c r="H3720" s="8">
        <v>0.7</v>
      </c>
      <c r="I3720" s="9">
        <f>_xlfn.NUMBERVALUE(INDEX(tb_SVI[],MATCH(tb_MHDI[[#This Row],[mun_uf]],tb_SVI[city_name_uf],0),7),".")</f>
        <v>2010</v>
      </c>
    </row>
    <row r="3721" spans="1:9" x14ac:dyDescent="0.25">
      <c r="A3721" s="8" t="s">
        <v>15756</v>
      </c>
      <c r="B3721" s="8" t="str">
        <f>LEFT(tb_MHDI[[#This Row],[Territorialidades]],(FIND("/",tb_MHDI[[#This Row],[Territorialidades]])-2))</f>
        <v>Pedro Osório</v>
      </c>
      <c r="C3721" s="8" t="str">
        <f>LEFT(RIGHT(tb_MHDI[[#This Row],[Territorialidades]],3),2)</f>
        <v>RS</v>
      </c>
      <c r="D3721" s="8" t="str">
        <f>CONCATENATE(tb_MHDI[[#This Row],[Município]],"/",tb_MHDI[[#This Row],[UF]])</f>
        <v>Pedro Osório/RS</v>
      </c>
      <c r="E3721" s="8">
        <v>0.67800000000000005</v>
      </c>
      <c r="F3721" s="8">
        <v>0.68300000000000005</v>
      </c>
      <c r="G3721" s="8">
        <v>0.82899999999999996</v>
      </c>
      <c r="H3721" s="8">
        <v>0.55100000000000005</v>
      </c>
      <c r="I3721" s="9">
        <f>_xlfn.NUMBERVALUE(INDEX(tb_SVI[],MATCH(tb_MHDI[[#This Row],[mun_uf]],tb_SVI[city_name_uf],0),7),".")</f>
        <v>2010</v>
      </c>
    </row>
    <row r="3722" spans="1:9" x14ac:dyDescent="0.25">
      <c r="A3722" s="8" t="s">
        <v>15757</v>
      </c>
      <c r="B3722" s="8" t="str">
        <f>LEFT(tb_MHDI[[#This Row],[Territorialidades]],(FIND("/",tb_MHDI[[#This Row],[Territorialidades]])-2))</f>
        <v>Pedro Régis</v>
      </c>
      <c r="C3722" s="8" t="str">
        <f>LEFT(RIGHT(tb_MHDI[[#This Row],[Territorialidades]],3),2)</f>
        <v>PB</v>
      </c>
      <c r="D3722" s="8" t="str">
        <f>CONCATENATE(tb_MHDI[[#This Row],[Município]],"/",tb_MHDI[[#This Row],[UF]])</f>
        <v>Pedro Régis/PB</v>
      </c>
      <c r="E3722" s="8">
        <v>0.54200000000000004</v>
      </c>
      <c r="F3722" s="8">
        <v>0.52900000000000003</v>
      </c>
      <c r="G3722" s="8">
        <v>0.754</v>
      </c>
      <c r="H3722" s="8">
        <v>0.39900000000000002</v>
      </c>
      <c r="I3722" s="9">
        <f>_xlfn.NUMBERVALUE(INDEX(tb_SVI[],MATCH(tb_MHDI[[#This Row],[mun_uf]],tb_SVI[city_name_uf],0),7),".")</f>
        <v>2010</v>
      </c>
    </row>
    <row r="3723" spans="1:9" x14ac:dyDescent="0.25">
      <c r="A3723" s="8" t="s">
        <v>15758</v>
      </c>
      <c r="B3723" s="8" t="str">
        <f>LEFT(tb_MHDI[[#This Row],[Territorialidades]],(FIND("/",tb_MHDI[[#This Row],[Territorialidades]])-2))</f>
        <v>Pedro Teixeira</v>
      </c>
      <c r="C3723" s="8" t="str">
        <f>LEFT(RIGHT(tb_MHDI[[#This Row],[Territorialidades]],3),2)</f>
        <v>MG</v>
      </c>
      <c r="D3723" s="8" t="str">
        <f>CONCATENATE(tb_MHDI[[#This Row],[Município]],"/",tb_MHDI[[#This Row],[UF]])</f>
        <v>Pedro Teixeira/MG</v>
      </c>
      <c r="E3723" s="8">
        <v>0.63700000000000001</v>
      </c>
      <c r="F3723" s="8">
        <v>0.58699999999999997</v>
      </c>
      <c r="G3723" s="8">
        <v>0.79400000000000004</v>
      </c>
      <c r="H3723" s="8">
        <v>0.55500000000000005</v>
      </c>
      <c r="I3723" s="9">
        <f>_xlfn.NUMBERVALUE(INDEX(tb_SVI[],MATCH(tb_MHDI[[#This Row],[mun_uf]],tb_SVI[city_name_uf],0),7),".")</f>
        <v>2010</v>
      </c>
    </row>
    <row r="3724" spans="1:9" x14ac:dyDescent="0.25">
      <c r="A3724" s="8" t="s">
        <v>15759</v>
      </c>
      <c r="B3724" s="8" t="str">
        <f>LEFT(tb_MHDI[[#This Row],[Territorialidades]],(FIND("/",tb_MHDI[[#This Row],[Territorialidades]])-2))</f>
        <v>Pedro Velho</v>
      </c>
      <c r="C3724" s="8" t="str">
        <f>LEFT(RIGHT(tb_MHDI[[#This Row],[Territorialidades]],3),2)</f>
        <v>RN</v>
      </c>
      <c r="D3724" s="8" t="str">
        <f>CONCATENATE(tb_MHDI[[#This Row],[Município]],"/",tb_MHDI[[#This Row],[UF]])</f>
        <v>Pedro Velho/RN</v>
      </c>
      <c r="E3724" s="8">
        <v>0.56799999999999995</v>
      </c>
      <c r="F3724" s="8">
        <v>0.56200000000000006</v>
      </c>
      <c r="G3724" s="8">
        <v>0.73799999999999999</v>
      </c>
      <c r="H3724" s="8">
        <v>0.442</v>
      </c>
      <c r="I3724" s="9">
        <f>_xlfn.NUMBERVALUE(INDEX(tb_SVI[],MATCH(tb_MHDI[[#This Row],[mun_uf]],tb_SVI[city_name_uf],0),7),".")</f>
        <v>2010</v>
      </c>
    </row>
    <row r="3725" spans="1:9" x14ac:dyDescent="0.25">
      <c r="A3725" s="8" t="s">
        <v>15760</v>
      </c>
      <c r="B3725" s="8" t="str">
        <f>LEFT(tb_MHDI[[#This Row],[Territorialidades]],(FIND("/",tb_MHDI[[#This Row],[Territorialidades]])-2))</f>
        <v>Peixe-Boi</v>
      </c>
      <c r="C3725" s="8" t="str">
        <f>LEFT(RIGHT(tb_MHDI[[#This Row],[Territorialidades]],3),2)</f>
        <v>PA</v>
      </c>
      <c r="D3725" s="8" t="str">
        <f>CONCATENATE(tb_MHDI[[#This Row],[Município]],"/",tb_MHDI[[#This Row],[UF]])</f>
        <v>Peixe-Boi/PA</v>
      </c>
      <c r="E3725" s="8">
        <v>0.58099999999999996</v>
      </c>
      <c r="F3725" s="8">
        <v>0.54300000000000004</v>
      </c>
      <c r="G3725" s="8">
        <v>0.754</v>
      </c>
      <c r="H3725" s="8">
        <v>0.47799999999999998</v>
      </c>
      <c r="I3725" s="9">
        <f>_xlfn.NUMBERVALUE(INDEX(tb_SVI[],MATCH(tb_MHDI[[#This Row],[mun_uf]],tb_SVI[city_name_uf],0),7),".")</f>
        <v>2010</v>
      </c>
    </row>
    <row r="3726" spans="1:9" x14ac:dyDescent="0.25">
      <c r="A3726" s="8" t="s">
        <v>15761</v>
      </c>
      <c r="B3726" s="8" t="str">
        <f>LEFT(tb_MHDI[[#This Row],[Territorialidades]],(FIND("/",tb_MHDI[[#This Row],[Territorialidades]])-2))</f>
        <v>Peixe</v>
      </c>
      <c r="C3726" s="8" t="str">
        <f>LEFT(RIGHT(tb_MHDI[[#This Row],[Territorialidades]],3),2)</f>
        <v>TO</v>
      </c>
      <c r="D3726" s="8" t="str">
        <f>CONCATENATE(tb_MHDI[[#This Row],[Município]],"/",tb_MHDI[[#This Row],[UF]])</f>
        <v>Peixe/TO</v>
      </c>
      <c r="E3726" s="8">
        <v>0.67400000000000004</v>
      </c>
      <c r="F3726" s="8">
        <v>0.67900000000000005</v>
      </c>
      <c r="G3726" s="8">
        <v>0.81200000000000006</v>
      </c>
      <c r="H3726" s="8">
        <v>0.55500000000000005</v>
      </c>
      <c r="I3726" s="9">
        <f>_xlfn.NUMBERVALUE(INDEX(tb_SVI[],MATCH(tb_MHDI[[#This Row],[mun_uf]],tb_SVI[city_name_uf],0),7),".")</f>
        <v>2010</v>
      </c>
    </row>
    <row r="3727" spans="1:9" x14ac:dyDescent="0.25">
      <c r="A3727" s="8" t="s">
        <v>15762</v>
      </c>
      <c r="B3727" s="8" t="str">
        <f>LEFT(tb_MHDI[[#This Row],[Territorialidades]],(FIND("/",tb_MHDI[[#This Row],[Territorialidades]])-2))</f>
        <v>Peixoto de Azevedo</v>
      </c>
      <c r="C3727" s="8" t="str">
        <f>LEFT(RIGHT(tb_MHDI[[#This Row],[Territorialidades]],3),2)</f>
        <v>MT</v>
      </c>
      <c r="D3727" s="8" t="str">
        <f>CONCATENATE(tb_MHDI[[#This Row],[Município]],"/",tb_MHDI[[#This Row],[UF]])</f>
        <v>Peixoto de Azevedo/MT</v>
      </c>
      <c r="E3727" s="8">
        <v>0.64900000000000002</v>
      </c>
      <c r="F3727" s="8">
        <v>0.69099999999999995</v>
      </c>
      <c r="G3727" s="8">
        <v>0.76100000000000001</v>
      </c>
      <c r="H3727" s="8">
        <v>0.52100000000000002</v>
      </c>
      <c r="I3727" s="9">
        <f>_xlfn.NUMBERVALUE(INDEX(tb_SVI[],MATCH(tb_MHDI[[#This Row],[mun_uf]],tb_SVI[city_name_uf],0),7),".")</f>
        <v>2010</v>
      </c>
    </row>
    <row r="3728" spans="1:9" x14ac:dyDescent="0.25">
      <c r="A3728" s="8" t="s">
        <v>15763</v>
      </c>
      <c r="B3728" s="8" t="str">
        <f>LEFT(tb_MHDI[[#This Row],[Territorialidades]],(FIND("/",tb_MHDI[[#This Row],[Territorialidades]])-2))</f>
        <v>Pejuçara</v>
      </c>
      <c r="C3728" s="8" t="str">
        <f>LEFT(RIGHT(tb_MHDI[[#This Row],[Territorialidades]],3),2)</f>
        <v>RS</v>
      </c>
      <c r="D3728" s="8" t="str">
        <f>CONCATENATE(tb_MHDI[[#This Row],[Município]],"/",tb_MHDI[[#This Row],[UF]])</f>
        <v>Pejuçara/RS</v>
      </c>
      <c r="E3728" s="8">
        <v>0.74099999999999999</v>
      </c>
      <c r="F3728" s="8">
        <v>0.72399999999999998</v>
      </c>
      <c r="G3728" s="8">
        <v>0.86699999999999999</v>
      </c>
      <c r="H3728" s="8">
        <v>0.64800000000000002</v>
      </c>
      <c r="I3728" s="9">
        <f>_xlfn.NUMBERVALUE(INDEX(tb_SVI[],MATCH(tb_MHDI[[#This Row],[mun_uf]],tb_SVI[city_name_uf],0),7),".")</f>
        <v>2010</v>
      </c>
    </row>
    <row r="3729" spans="1:9" x14ac:dyDescent="0.25">
      <c r="A3729" s="8" t="s">
        <v>15764</v>
      </c>
      <c r="B3729" s="8" t="str">
        <f>LEFT(tb_MHDI[[#This Row],[Territorialidades]],(FIND("/",tb_MHDI[[#This Row],[Territorialidades]])-2))</f>
        <v>Pelotas</v>
      </c>
      <c r="C3729" s="8" t="str">
        <f>LEFT(RIGHT(tb_MHDI[[#This Row],[Territorialidades]],3),2)</f>
        <v>RS</v>
      </c>
      <c r="D3729" s="8" t="str">
        <f>CONCATENATE(tb_MHDI[[#This Row],[Município]],"/",tb_MHDI[[#This Row],[UF]])</f>
        <v>Pelotas/RS</v>
      </c>
      <c r="E3729" s="8">
        <v>0.73899999999999999</v>
      </c>
      <c r="F3729" s="8">
        <v>0.75800000000000001</v>
      </c>
      <c r="G3729" s="8">
        <v>0.84399999999999997</v>
      </c>
      <c r="H3729" s="8">
        <v>0.63200000000000001</v>
      </c>
      <c r="I3729" s="9">
        <f>_xlfn.NUMBERVALUE(INDEX(tb_SVI[],MATCH(tb_MHDI[[#This Row],[mun_uf]],tb_SVI[city_name_uf],0),7),".")</f>
        <v>2010</v>
      </c>
    </row>
    <row r="3730" spans="1:9" x14ac:dyDescent="0.25">
      <c r="A3730" s="8" t="s">
        <v>15765</v>
      </c>
      <c r="B3730" s="8" t="str">
        <f>LEFT(tb_MHDI[[#This Row],[Territorialidades]],(FIND("/",tb_MHDI[[#This Row],[Territorialidades]])-2))</f>
        <v>Penaforte</v>
      </c>
      <c r="C3730" s="8" t="str">
        <f>LEFT(RIGHT(tb_MHDI[[#This Row],[Territorialidades]],3),2)</f>
        <v>CE</v>
      </c>
      <c r="D3730" s="8" t="str">
        <f>CONCATENATE(tb_MHDI[[#This Row],[Município]],"/",tb_MHDI[[#This Row],[UF]])</f>
        <v>Penaforte/CE</v>
      </c>
      <c r="E3730" s="8">
        <v>0.64600000000000002</v>
      </c>
      <c r="F3730" s="8">
        <v>0.56599999999999995</v>
      </c>
      <c r="G3730" s="8">
        <v>0.76100000000000001</v>
      </c>
      <c r="H3730" s="8">
        <v>0.626</v>
      </c>
      <c r="I3730" s="9">
        <f>_xlfn.NUMBERVALUE(INDEX(tb_SVI[],MATCH(tb_MHDI[[#This Row],[mun_uf]],tb_SVI[city_name_uf],0),7),".")</f>
        <v>2010</v>
      </c>
    </row>
    <row r="3731" spans="1:9" x14ac:dyDescent="0.25">
      <c r="A3731" s="8" t="s">
        <v>15766</v>
      </c>
      <c r="B3731" s="8" t="str">
        <f>LEFT(tb_MHDI[[#This Row],[Territorialidades]],(FIND("/",tb_MHDI[[#This Row],[Territorialidades]])-2))</f>
        <v>Penalva</v>
      </c>
      <c r="C3731" s="8" t="str">
        <f>LEFT(RIGHT(tb_MHDI[[#This Row],[Territorialidades]],3),2)</f>
        <v>MA</v>
      </c>
      <c r="D3731" s="8" t="str">
        <f>CONCATENATE(tb_MHDI[[#This Row],[Município]],"/",tb_MHDI[[#This Row],[UF]])</f>
        <v>Penalva/MA</v>
      </c>
      <c r="E3731" s="8">
        <v>0.55400000000000005</v>
      </c>
      <c r="F3731" s="8">
        <v>0.51900000000000002</v>
      </c>
      <c r="G3731" s="8">
        <v>0.69299999999999995</v>
      </c>
      <c r="H3731" s="8">
        <v>0.47199999999999998</v>
      </c>
      <c r="I3731" s="9">
        <f>_xlfn.NUMBERVALUE(INDEX(tb_SVI[],MATCH(tb_MHDI[[#This Row],[mun_uf]],tb_SVI[city_name_uf],0),7),".")</f>
        <v>2010</v>
      </c>
    </row>
    <row r="3732" spans="1:9" x14ac:dyDescent="0.25">
      <c r="A3732" s="8" t="s">
        <v>15767</v>
      </c>
      <c r="B3732" s="8" t="str">
        <f>LEFT(tb_MHDI[[#This Row],[Territorialidades]],(FIND("/",tb_MHDI[[#This Row],[Territorialidades]])-2))</f>
        <v>Penápolis</v>
      </c>
      <c r="C3732" s="8" t="str">
        <f>LEFT(RIGHT(tb_MHDI[[#This Row],[Territorialidades]],3),2)</f>
        <v>SP</v>
      </c>
      <c r="D3732" s="8" t="str">
        <f>CONCATENATE(tb_MHDI[[#This Row],[Município]],"/",tb_MHDI[[#This Row],[UF]])</f>
        <v>Penápolis/SP</v>
      </c>
      <c r="E3732" s="8">
        <v>0.75900000000000001</v>
      </c>
      <c r="F3732" s="8">
        <v>0.748</v>
      </c>
      <c r="G3732" s="8">
        <v>0.85899999999999999</v>
      </c>
      <c r="H3732" s="8">
        <v>0.68</v>
      </c>
      <c r="I3732" s="9">
        <f>_xlfn.NUMBERVALUE(INDEX(tb_SVI[],MATCH(tb_MHDI[[#This Row],[mun_uf]],tb_SVI[city_name_uf],0),7),".")</f>
        <v>2010</v>
      </c>
    </row>
    <row r="3733" spans="1:9" x14ac:dyDescent="0.25">
      <c r="A3733" s="8" t="s">
        <v>15768</v>
      </c>
      <c r="B3733" s="8" t="str">
        <f>LEFT(tb_MHDI[[#This Row],[Territorialidades]],(FIND("/",tb_MHDI[[#This Row],[Territorialidades]])-2))</f>
        <v>Pendências</v>
      </c>
      <c r="C3733" s="8" t="str">
        <f>LEFT(RIGHT(tb_MHDI[[#This Row],[Territorialidades]],3),2)</f>
        <v>RN</v>
      </c>
      <c r="D3733" s="8" t="str">
        <f>CONCATENATE(tb_MHDI[[#This Row],[Município]],"/",tb_MHDI[[#This Row],[UF]])</f>
        <v>Pendências/RN</v>
      </c>
      <c r="E3733" s="8">
        <v>0.63100000000000001</v>
      </c>
      <c r="F3733" s="8">
        <v>0.63300000000000001</v>
      </c>
      <c r="G3733" s="8">
        <v>0.753</v>
      </c>
      <c r="H3733" s="8">
        <v>0.52600000000000002</v>
      </c>
      <c r="I3733" s="9">
        <f>_xlfn.NUMBERVALUE(INDEX(tb_SVI[],MATCH(tb_MHDI[[#This Row],[mun_uf]],tb_SVI[city_name_uf],0),7),".")</f>
        <v>2010</v>
      </c>
    </row>
    <row r="3734" spans="1:9" x14ac:dyDescent="0.25">
      <c r="A3734" s="8" t="s">
        <v>15769</v>
      </c>
      <c r="B3734" s="8" t="str">
        <f>LEFT(tb_MHDI[[#This Row],[Territorialidades]],(FIND("/",tb_MHDI[[#This Row],[Territorialidades]])-2))</f>
        <v>Penedo</v>
      </c>
      <c r="C3734" s="8" t="str">
        <f>LEFT(RIGHT(tb_MHDI[[#This Row],[Territorialidades]],3),2)</f>
        <v>AL</v>
      </c>
      <c r="D3734" s="8" t="str">
        <f>CONCATENATE(tb_MHDI[[#This Row],[Município]],"/",tb_MHDI[[#This Row],[UF]])</f>
        <v>Penedo/AL</v>
      </c>
      <c r="E3734" s="8">
        <v>0.63</v>
      </c>
      <c r="F3734" s="8">
        <v>0.60199999999999998</v>
      </c>
      <c r="G3734" s="8">
        <v>0.77400000000000002</v>
      </c>
      <c r="H3734" s="8">
        <v>0.53600000000000003</v>
      </c>
      <c r="I3734" s="9">
        <f>_xlfn.NUMBERVALUE(INDEX(tb_SVI[],MATCH(tb_MHDI[[#This Row],[mun_uf]],tb_SVI[city_name_uf],0),7),".")</f>
        <v>2010</v>
      </c>
    </row>
    <row r="3735" spans="1:9" x14ac:dyDescent="0.25">
      <c r="A3735" s="8" t="s">
        <v>15770</v>
      </c>
      <c r="B3735" s="8" t="str">
        <f>LEFT(tb_MHDI[[#This Row],[Territorialidades]],(FIND("/",tb_MHDI[[#This Row],[Territorialidades]])-2))</f>
        <v>Penha</v>
      </c>
      <c r="C3735" s="8" t="str">
        <f>LEFT(RIGHT(tb_MHDI[[#This Row],[Territorialidades]],3),2)</f>
        <v>SC</v>
      </c>
      <c r="D3735" s="8" t="str">
        <f>CONCATENATE(tb_MHDI[[#This Row],[Município]],"/",tb_MHDI[[#This Row],[UF]])</f>
        <v>Penha/SC</v>
      </c>
      <c r="E3735" s="8">
        <v>0.74299999999999999</v>
      </c>
      <c r="F3735" s="8">
        <v>0.73899999999999999</v>
      </c>
      <c r="G3735" s="8">
        <v>0.86699999999999999</v>
      </c>
      <c r="H3735" s="8">
        <v>0.64</v>
      </c>
      <c r="I3735" s="9">
        <f>_xlfn.NUMBERVALUE(INDEX(tb_SVI[],MATCH(tb_MHDI[[#This Row],[mun_uf]],tb_SVI[city_name_uf],0),7),".")</f>
        <v>2010</v>
      </c>
    </row>
    <row r="3736" spans="1:9" x14ac:dyDescent="0.25">
      <c r="A3736" s="8" t="s">
        <v>15771</v>
      </c>
      <c r="B3736" s="8" t="str">
        <f>LEFT(tb_MHDI[[#This Row],[Territorialidades]],(FIND("/",tb_MHDI[[#This Row],[Territorialidades]])-2))</f>
        <v>Pentecoste</v>
      </c>
      <c r="C3736" s="8" t="str">
        <f>LEFT(RIGHT(tb_MHDI[[#This Row],[Territorialidades]],3),2)</f>
        <v>CE</v>
      </c>
      <c r="D3736" s="8" t="str">
        <f>CONCATENATE(tb_MHDI[[#This Row],[Município]],"/",tb_MHDI[[#This Row],[UF]])</f>
        <v>Pentecoste/CE</v>
      </c>
      <c r="E3736" s="8">
        <v>0.629</v>
      </c>
      <c r="F3736" s="8">
        <v>0.56200000000000006</v>
      </c>
      <c r="G3736" s="8">
        <v>0.73399999999999999</v>
      </c>
      <c r="H3736" s="8">
        <v>0.60399999999999998</v>
      </c>
      <c r="I3736" s="9">
        <f>_xlfn.NUMBERVALUE(INDEX(tb_SVI[],MATCH(tb_MHDI[[#This Row],[mun_uf]],tb_SVI[city_name_uf],0),7),".")</f>
        <v>2010</v>
      </c>
    </row>
    <row r="3737" spans="1:9" x14ac:dyDescent="0.25">
      <c r="A3737" s="8" t="s">
        <v>15772</v>
      </c>
      <c r="B3737" s="8" t="str">
        <f>LEFT(tb_MHDI[[#This Row],[Territorialidades]],(FIND("/",tb_MHDI[[#This Row],[Territorialidades]])-2))</f>
        <v>Pequeri</v>
      </c>
      <c r="C3737" s="8" t="str">
        <f>LEFT(RIGHT(tb_MHDI[[#This Row],[Territorialidades]],3),2)</f>
        <v>MG</v>
      </c>
      <c r="D3737" s="8" t="str">
        <f>CONCATENATE(tb_MHDI[[#This Row],[Município]],"/",tb_MHDI[[#This Row],[UF]])</f>
        <v>Pequeri/MG</v>
      </c>
      <c r="E3737" s="8">
        <v>0.69399999999999995</v>
      </c>
      <c r="F3737" s="8">
        <v>0.69199999999999995</v>
      </c>
      <c r="G3737" s="8">
        <v>0.86799999999999999</v>
      </c>
      <c r="H3737" s="8">
        <v>0.55700000000000005</v>
      </c>
      <c r="I3737" s="9">
        <f>_xlfn.NUMBERVALUE(INDEX(tb_SVI[],MATCH(tb_MHDI[[#This Row],[mun_uf]],tb_SVI[city_name_uf],0),7),".")</f>
        <v>2010</v>
      </c>
    </row>
    <row r="3738" spans="1:9" x14ac:dyDescent="0.25">
      <c r="A3738" s="8" t="s">
        <v>15773</v>
      </c>
      <c r="B3738" s="8" t="str">
        <f>LEFT(tb_MHDI[[#This Row],[Territorialidades]],(FIND("/",tb_MHDI[[#This Row],[Territorialidades]])-2))</f>
        <v>Pequi</v>
      </c>
      <c r="C3738" s="8" t="str">
        <f>LEFT(RIGHT(tb_MHDI[[#This Row],[Territorialidades]],3),2)</f>
        <v>MG</v>
      </c>
      <c r="D3738" s="8" t="str">
        <f>CONCATENATE(tb_MHDI[[#This Row],[Município]],"/",tb_MHDI[[#This Row],[UF]])</f>
        <v>Pequi/MG</v>
      </c>
      <c r="E3738" s="8">
        <v>0.67400000000000004</v>
      </c>
      <c r="F3738" s="8">
        <v>0.67200000000000004</v>
      </c>
      <c r="G3738" s="8">
        <v>0.80800000000000005</v>
      </c>
      <c r="H3738" s="8">
        <v>0.56399999999999995</v>
      </c>
      <c r="I3738" s="9">
        <f>_xlfn.NUMBERVALUE(INDEX(tb_SVI[],MATCH(tb_MHDI[[#This Row],[mun_uf]],tb_SVI[city_name_uf],0),7),".")</f>
        <v>2010</v>
      </c>
    </row>
    <row r="3739" spans="1:9" x14ac:dyDescent="0.25">
      <c r="A3739" s="8" t="s">
        <v>15774</v>
      </c>
      <c r="B3739" s="8" t="str">
        <f>LEFT(tb_MHDI[[#This Row],[Territorialidades]],(FIND("/",tb_MHDI[[#This Row],[Territorialidades]])-2))</f>
        <v>Pequizeiro</v>
      </c>
      <c r="C3739" s="8" t="str">
        <f>LEFT(RIGHT(tb_MHDI[[#This Row],[Territorialidades]],3),2)</f>
        <v>TO</v>
      </c>
      <c r="D3739" s="8" t="str">
        <f>CONCATENATE(tb_MHDI[[#This Row],[Município]],"/",tb_MHDI[[#This Row],[UF]])</f>
        <v>Pequizeiro/TO</v>
      </c>
      <c r="E3739" s="8">
        <v>0.627</v>
      </c>
      <c r="F3739" s="8">
        <v>0.58899999999999997</v>
      </c>
      <c r="G3739" s="8">
        <v>0.80600000000000005</v>
      </c>
      <c r="H3739" s="8">
        <v>0.51800000000000002</v>
      </c>
      <c r="I3739" s="9">
        <f>_xlfn.NUMBERVALUE(INDEX(tb_SVI[],MATCH(tb_MHDI[[#This Row],[mun_uf]],tb_SVI[city_name_uf],0),7),".")</f>
        <v>2010</v>
      </c>
    </row>
    <row r="3740" spans="1:9" x14ac:dyDescent="0.25">
      <c r="A3740" s="8" t="s">
        <v>15775</v>
      </c>
      <c r="B3740" s="8" t="str">
        <f>LEFT(tb_MHDI[[#This Row],[Territorialidades]],(FIND("/",tb_MHDI[[#This Row],[Territorialidades]])-2))</f>
        <v>Perdigão</v>
      </c>
      <c r="C3740" s="8" t="str">
        <f>LEFT(RIGHT(tb_MHDI[[#This Row],[Territorialidades]],3),2)</f>
        <v>MG</v>
      </c>
      <c r="D3740" s="8" t="str">
        <f>CONCATENATE(tb_MHDI[[#This Row],[Município]],"/",tb_MHDI[[#This Row],[UF]])</f>
        <v>Perdigão/MG</v>
      </c>
      <c r="E3740" s="8">
        <v>0.70299999999999996</v>
      </c>
      <c r="F3740" s="8">
        <v>0.71099999999999997</v>
      </c>
      <c r="G3740" s="8">
        <v>0.84299999999999997</v>
      </c>
      <c r="H3740" s="8">
        <v>0.57899999999999996</v>
      </c>
      <c r="I3740" s="9">
        <f>_xlfn.NUMBERVALUE(INDEX(tb_SVI[],MATCH(tb_MHDI[[#This Row],[mun_uf]],tb_SVI[city_name_uf],0),7),".")</f>
        <v>2010</v>
      </c>
    </row>
    <row r="3741" spans="1:9" x14ac:dyDescent="0.25">
      <c r="A3741" s="8" t="s">
        <v>15776</v>
      </c>
      <c r="B3741" s="8" t="str">
        <f>LEFT(tb_MHDI[[#This Row],[Territorialidades]],(FIND("/",tb_MHDI[[#This Row],[Territorialidades]])-2))</f>
        <v>Perdizes</v>
      </c>
      <c r="C3741" s="8" t="str">
        <f>LEFT(RIGHT(tb_MHDI[[#This Row],[Territorialidades]],3),2)</f>
        <v>MG</v>
      </c>
      <c r="D3741" s="8" t="str">
        <f>CONCATENATE(tb_MHDI[[#This Row],[Município]],"/",tb_MHDI[[#This Row],[UF]])</f>
        <v>Perdizes/MG</v>
      </c>
      <c r="E3741" s="8">
        <v>0.72299999999999998</v>
      </c>
      <c r="F3741" s="8">
        <v>0.752</v>
      </c>
      <c r="G3741" s="8">
        <v>0.88</v>
      </c>
      <c r="H3741" s="8">
        <v>0.57099999999999995</v>
      </c>
      <c r="I3741" s="9">
        <f>_xlfn.NUMBERVALUE(INDEX(tb_SVI[],MATCH(tb_MHDI[[#This Row],[mun_uf]],tb_SVI[city_name_uf],0),7),".")</f>
        <v>2010</v>
      </c>
    </row>
    <row r="3742" spans="1:9" x14ac:dyDescent="0.25">
      <c r="A3742" s="8" t="s">
        <v>15777</v>
      </c>
      <c r="B3742" s="8" t="str">
        <f>LEFT(tb_MHDI[[#This Row],[Territorialidades]],(FIND("/",tb_MHDI[[#This Row],[Territorialidades]])-2))</f>
        <v>Perdões</v>
      </c>
      <c r="C3742" s="8" t="str">
        <f>LEFT(RIGHT(tb_MHDI[[#This Row],[Territorialidades]],3),2)</f>
        <v>MG</v>
      </c>
      <c r="D3742" s="8" t="str">
        <f>CONCATENATE(tb_MHDI[[#This Row],[Município]],"/",tb_MHDI[[#This Row],[UF]])</f>
        <v>Perdões/MG</v>
      </c>
      <c r="E3742" s="8">
        <v>0.74399999999999999</v>
      </c>
      <c r="F3742" s="8">
        <v>0.71</v>
      </c>
      <c r="G3742" s="8">
        <v>0.878</v>
      </c>
      <c r="H3742" s="8">
        <v>0.66100000000000003</v>
      </c>
      <c r="I3742" s="9">
        <f>_xlfn.NUMBERVALUE(INDEX(tb_SVI[],MATCH(tb_MHDI[[#This Row],[mun_uf]],tb_SVI[city_name_uf],0),7),".")</f>
        <v>2010</v>
      </c>
    </row>
    <row r="3743" spans="1:9" x14ac:dyDescent="0.25">
      <c r="A3743" s="8" t="s">
        <v>15778</v>
      </c>
      <c r="B3743" s="8" t="str">
        <f>LEFT(tb_MHDI[[#This Row],[Territorialidades]],(FIND("/",tb_MHDI[[#This Row],[Territorialidades]])-2))</f>
        <v>Pereira Barreto</v>
      </c>
      <c r="C3743" s="8" t="str">
        <f>LEFT(RIGHT(tb_MHDI[[#This Row],[Territorialidades]],3),2)</f>
        <v>SP</v>
      </c>
      <c r="D3743" s="8" t="str">
        <f>CONCATENATE(tb_MHDI[[#This Row],[Município]],"/",tb_MHDI[[#This Row],[UF]])</f>
        <v>Pereira Barreto/SP</v>
      </c>
      <c r="E3743" s="8">
        <v>0.76600000000000001</v>
      </c>
      <c r="F3743" s="8">
        <v>0.72799999999999998</v>
      </c>
      <c r="G3743" s="8">
        <v>0.84499999999999997</v>
      </c>
      <c r="H3743" s="8">
        <v>0.73199999999999998</v>
      </c>
      <c r="I3743" s="9">
        <f>_xlfn.NUMBERVALUE(INDEX(tb_SVI[],MATCH(tb_MHDI[[#This Row],[mun_uf]],tb_SVI[city_name_uf],0),7),".")</f>
        <v>2010</v>
      </c>
    </row>
    <row r="3744" spans="1:9" x14ac:dyDescent="0.25">
      <c r="A3744" s="8" t="s">
        <v>15779</v>
      </c>
      <c r="B3744" s="8" t="str">
        <f>LEFT(tb_MHDI[[#This Row],[Territorialidades]],(FIND("/",tb_MHDI[[#This Row],[Territorialidades]])-2))</f>
        <v>Pereiras</v>
      </c>
      <c r="C3744" s="8" t="str">
        <f>LEFT(RIGHT(tb_MHDI[[#This Row],[Territorialidades]],3),2)</f>
        <v>SP</v>
      </c>
      <c r="D3744" s="8" t="str">
        <f>CONCATENATE(tb_MHDI[[#This Row],[Município]],"/",tb_MHDI[[#This Row],[UF]])</f>
        <v>Pereiras/SP</v>
      </c>
      <c r="E3744" s="8">
        <v>0.73599999999999999</v>
      </c>
      <c r="F3744" s="8">
        <v>0.71699999999999997</v>
      </c>
      <c r="G3744" s="8">
        <v>0.873</v>
      </c>
      <c r="H3744" s="8">
        <v>0.63700000000000001</v>
      </c>
      <c r="I3744" s="9">
        <f>_xlfn.NUMBERVALUE(INDEX(tb_SVI[],MATCH(tb_MHDI[[#This Row],[mun_uf]],tb_SVI[city_name_uf],0),7),".")</f>
        <v>2010</v>
      </c>
    </row>
    <row r="3745" spans="1:9" x14ac:dyDescent="0.25">
      <c r="A3745" s="8" t="s">
        <v>15780</v>
      </c>
      <c r="B3745" s="8" t="str">
        <f>LEFT(tb_MHDI[[#This Row],[Territorialidades]],(FIND("/",tb_MHDI[[#This Row],[Territorialidades]])-2))</f>
        <v>Pereiro</v>
      </c>
      <c r="C3745" s="8" t="str">
        <f>LEFT(RIGHT(tb_MHDI[[#This Row],[Territorialidades]],3),2)</f>
        <v>CE</v>
      </c>
      <c r="D3745" s="8" t="str">
        <f>CONCATENATE(tb_MHDI[[#This Row],[Município]],"/",tb_MHDI[[#This Row],[UF]])</f>
        <v>Pereiro/CE</v>
      </c>
      <c r="E3745" s="8">
        <v>0.60099999999999998</v>
      </c>
      <c r="F3745" s="8">
        <v>0.52500000000000002</v>
      </c>
      <c r="G3745" s="8">
        <v>0.77600000000000002</v>
      </c>
      <c r="H3745" s="8">
        <v>0.53400000000000003</v>
      </c>
      <c r="I3745" s="9">
        <f>_xlfn.NUMBERVALUE(INDEX(tb_SVI[],MATCH(tb_MHDI[[#This Row],[mun_uf]],tb_SVI[city_name_uf],0),7),".")</f>
        <v>2010</v>
      </c>
    </row>
    <row r="3746" spans="1:9" x14ac:dyDescent="0.25">
      <c r="A3746" s="8" t="s">
        <v>15781</v>
      </c>
      <c r="B3746" s="8" t="str">
        <f>LEFT(tb_MHDI[[#This Row],[Territorialidades]],(FIND("/",tb_MHDI[[#This Row],[Territorialidades]])-2))</f>
        <v>Peri Mirim</v>
      </c>
      <c r="C3746" s="8" t="str">
        <f>LEFT(RIGHT(tb_MHDI[[#This Row],[Territorialidades]],3),2)</f>
        <v>MA</v>
      </c>
      <c r="D3746" s="8" t="str">
        <f>CONCATENATE(tb_MHDI[[#This Row],[Município]],"/",tb_MHDI[[#This Row],[UF]])</f>
        <v>Peri Mirim/MA</v>
      </c>
      <c r="E3746" s="8">
        <v>0.59899999999999998</v>
      </c>
      <c r="F3746" s="8">
        <v>0.50600000000000001</v>
      </c>
      <c r="G3746" s="8">
        <v>0.74399999999999999</v>
      </c>
      <c r="H3746" s="8">
        <v>0.57199999999999995</v>
      </c>
      <c r="I3746" s="9">
        <f>_xlfn.NUMBERVALUE(INDEX(tb_SVI[],MATCH(tb_MHDI[[#This Row],[mun_uf]],tb_SVI[city_name_uf],0),7),".")</f>
        <v>2010</v>
      </c>
    </row>
    <row r="3747" spans="1:9" x14ac:dyDescent="0.25">
      <c r="A3747" s="8" t="s">
        <v>15782</v>
      </c>
      <c r="B3747" s="8" t="str">
        <f>LEFT(tb_MHDI[[#This Row],[Territorialidades]],(FIND("/",tb_MHDI[[#This Row],[Territorialidades]])-2))</f>
        <v>Periquito</v>
      </c>
      <c r="C3747" s="8" t="str">
        <f>LEFT(RIGHT(tb_MHDI[[#This Row],[Territorialidades]],3),2)</f>
        <v>MG</v>
      </c>
      <c r="D3747" s="8" t="str">
        <f>CONCATENATE(tb_MHDI[[#This Row],[Município]],"/",tb_MHDI[[#This Row],[UF]])</f>
        <v>Periquito/MG</v>
      </c>
      <c r="E3747" s="8">
        <v>0.65100000000000002</v>
      </c>
      <c r="F3747" s="8">
        <v>0.59299999999999997</v>
      </c>
      <c r="G3747" s="8">
        <v>0.83899999999999997</v>
      </c>
      <c r="H3747" s="8">
        <v>0.55500000000000005</v>
      </c>
      <c r="I3747" s="9">
        <f>_xlfn.NUMBERVALUE(INDEX(tb_SVI[],MATCH(tb_MHDI[[#This Row],[mun_uf]],tb_SVI[city_name_uf],0),7),".")</f>
        <v>2010</v>
      </c>
    </row>
    <row r="3748" spans="1:9" x14ac:dyDescent="0.25">
      <c r="A3748" s="8" t="s">
        <v>15783</v>
      </c>
      <c r="B3748" s="8" t="str">
        <f>LEFT(tb_MHDI[[#This Row],[Territorialidades]],(FIND("/",tb_MHDI[[#This Row],[Territorialidades]])-2))</f>
        <v>Peritiba</v>
      </c>
      <c r="C3748" s="8" t="str">
        <f>LEFT(RIGHT(tb_MHDI[[#This Row],[Territorialidades]],3),2)</f>
        <v>SC</v>
      </c>
      <c r="D3748" s="8" t="str">
        <f>CONCATENATE(tb_MHDI[[#This Row],[Município]],"/",tb_MHDI[[#This Row],[UF]])</f>
        <v>Peritiba/SC</v>
      </c>
      <c r="E3748" s="8">
        <v>0.76600000000000001</v>
      </c>
      <c r="F3748" s="8">
        <v>0.76200000000000001</v>
      </c>
      <c r="G3748" s="8">
        <v>0.88200000000000001</v>
      </c>
      <c r="H3748" s="8">
        <v>0.66900000000000004</v>
      </c>
      <c r="I3748" s="9">
        <f>_xlfn.NUMBERVALUE(INDEX(tb_SVI[],MATCH(tb_MHDI[[#This Row],[mun_uf]],tb_SVI[city_name_uf],0),7),".")</f>
        <v>2010</v>
      </c>
    </row>
    <row r="3749" spans="1:9" x14ac:dyDescent="0.25">
      <c r="A3749" s="8" t="s">
        <v>15784</v>
      </c>
      <c r="B3749" s="8" t="str">
        <f>LEFT(tb_MHDI[[#This Row],[Territorialidades]],(FIND("/",tb_MHDI[[#This Row],[Territorialidades]])-2))</f>
        <v>Peritoró</v>
      </c>
      <c r="C3749" s="8" t="str">
        <f>LEFT(RIGHT(tb_MHDI[[#This Row],[Territorialidades]],3),2)</f>
        <v>MA</v>
      </c>
      <c r="D3749" s="8" t="str">
        <f>CONCATENATE(tb_MHDI[[#This Row],[Município]],"/",tb_MHDI[[#This Row],[UF]])</f>
        <v>Peritoró/MA</v>
      </c>
      <c r="E3749" s="8">
        <v>0.56399999999999995</v>
      </c>
      <c r="F3749" s="8">
        <v>0.499</v>
      </c>
      <c r="G3749" s="8">
        <v>0.77400000000000002</v>
      </c>
      <c r="H3749" s="8">
        <v>0.46400000000000002</v>
      </c>
      <c r="I3749" s="9">
        <f>_xlfn.NUMBERVALUE(INDEX(tb_SVI[],MATCH(tb_MHDI[[#This Row],[mun_uf]],tb_SVI[city_name_uf],0),7),".")</f>
        <v>2010</v>
      </c>
    </row>
    <row r="3750" spans="1:9" x14ac:dyDescent="0.25">
      <c r="A3750" s="8" t="s">
        <v>15785</v>
      </c>
      <c r="B3750" s="8" t="str">
        <f>LEFT(tb_MHDI[[#This Row],[Territorialidades]],(FIND("/",tb_MHDI[[#This Row],[Territorialidades]])-2))</f>
        <v>Perobal</v>
      </c>
      <c r="C3750" s="8" t="str">
        <f>LEFT(RIGHT(tb_MHDI[[#This Row],[Territorialidades]],3),2)</f>
        <v>PR</v>
      </c>
      <c r="D3750" s="8" t="str">
        <f>CONCATENATE(tb_MHDI[[#This Row],[Município]],"/",tb_MHDI[[#This Row],[UF]])</f>
        <v>Perobal/PR</v>
      </c>
      <c r="E3750" s="8">
        <v>0.71299999999999997</v>
      </c>
      <c r="F3750" s="8">
        <v>0.68400000000000005</v>
      </c>
      <c r="G3750" s="8">
        <v>0.83</v>
      </c>
      <c r="H3750" s="8">
        <v>0.63800000000000001</v>
      </c>
      <c r="I3750" s="9">
        <f>_xlfn.NUMBERVALUE(INDEX(tb_SVI[],MATCH(tb_MHDI[[#This Row],[mun_uf]],tb_SVI[city_name_uf],0),7),".")</f>
        <v>2010</v>
      </c>
    </row>
    <row r="3751" spans="1:9" x14ac:dyDescent="0.25">
      <c r="A3751" s="8" t="s">
        <v>15786</v>
      </c>
      <c r="B3751" s="8" t="str">
        <f>LEFT(tb_MHDI[[#This Row],[Territorialidades]],(FIND("/",tb_MHDI[[#This Row],[Territorialidades]])-2))</f>
        <v>Pérola D'Oeste</v>
      </c>
      <c r="C3751" s="8" t="str">
        <f>LEFT(RIGHT(tb_MHDI[[#This Row],[Territorialidades]],3),2)</f>
        <v>PR</v>
      </c>
      <c r="D3751" s="8" t="str">
        <f>CONCATENATE(tb_MHDI[[#This Row],[Município]],"/",tb_MHDI[[#This Row],[UF]])</f>
        <v>Pérola D'Oeste/PR</v>
      </c>
      <c r="E3751" s="8">
        <v>0.72599999999999998</v>
      </c>
      <c r="F3751" s="8">
        <v>0.69699999999999995</v>
      </c>
      <c r="G3751" s="8">
        <v>0.80900000000000005</v>
      </c>
      <c r="H3751" s="8">
        <v>0.67900000000000005</v>
      </c>
      <c r="I3751" s="9">
        <f>_xlfn.NUMBERVALUE(INDEX(tb_SVI[],MATCH(tb_MHDI[[#This Row],[mun_uf]],tb_SVI[city_name_uf],0),7),".")</f>
        <v>2010</v>
      </c>
    </row>
    <row r="3752" spans="1:9" x14ac:dyDescent="0.25">
      <c r="A3752" s="8" t="s">
        <v>15787</v>
      </c>
      <c r="B3752" s="8" t="str">
        <f>LEFT(tb_MHDI[[#This Row],[Territorialidades]],(FIND("/",tb_MHDI[[#This Row],[Territorialidades]])-2))</f>
        <v>Perolândia</v>
      </c>
      <c r="C3752" s="8" t="str">
        <f>LEFT(RIGHT(tb_MHDI[[#This Row],[Territorialidades]],3),2)</f>
        <v>GO</v>
      </c>
      <c r="D3752" s="8" t="str">
        <f>CONCATENATE(tb_MHDI[[#This Row],[Município]],"/",tb_MHDI[[#This Row],[UF]])</f>
        <v>Perolândia/GO</v>
      </c>
      <c r="E3752" s="8">
        <v>0.67600000000000005</v>
      </c>
      <c r="F3752" s="8">
        <v>0.69099999999999995</v>
      </c>
      <c r="G3752" s="8">
        <v>0.83199999999999996</v>
      </c>
      <c r="H3752" s="8">
        <v>0.53800000000000003</v>
      </c>
      <c r="I3752" s="9">
        <f>_xlfn.NUMBERVALUE(INDEX(tb_SVI[],MATCH(tb_MHDI[[#This Row],[mun_uf]],tb_SVI[city_name_uf],0),7),".")</f>
        <v>2010</v>
      </c>
    </row>
    <row r="3753" spans="1:9" x14ac:dyDescent="0.25">
      <c r="A3753" s="8" t="s">
        <v>15788</v>
      </c>
      <c r="B3753" s="8" t="str">
        <f>LEFT(tb_MHDI[[#This Row],[Territorialidades]],(FIND("/",tb_MHDI[[#This Row],[Territorialidades]])-2))</f>
        <v>Pérola</v>
      </c>
      <c r="C3753" s="8" t="str">
        <f>LEFT(RIGHT(tb_MHDI[[#This Row],[Territorialidades]],3),2)</f>
        <v>PR</v>
      </c>
      <c r="D3753" s="8" t="str">
        <f>CONCATENATE(tb_MHDI[[#This Row],[Município]],"/",tb_MHDI[[#This Row],[UF]])</f>
        <v>Pérola/PR</v>
      </c>
      <c r="E3753" s="8">
        <v>0.7</v>
      </c>
      <c r="F3753" s="8">
        <v>0.70399999999999996</v>
      </c>
      <c r="G3753" s="8">
        <v>0.80400000000000005</v>
      </c>
      <c r="H3753" s="8">
        <v>0.60699999999999998</v>
      </c>
      <c r="I3753" s="9">
        <f>_xlfn.NUMBERVALUE(INDEX(tb_SVI[],MATCH(tb_MHDI[[#This Row],[mun_uf]],tb_SVI[city_name_uf],0),7),".")</f>
        <v>2010</v>
      </c>
    </row>
    <row r="3754" spans="1:9" x14ac:dyDescent="0.25">
      <c r="A3754" s="8" t="s">
        <v>15789</v>
      </c>
      <c r="B3754" s="8" t="str">
        <f>LEFT(tb_MHDI[[#This Row],[Territorialidades]],(FIND("/",tb_MHDI[[#This Row],[Territorialidades]])-2))</f>
        <v>Peruíbe</v>
      </c>
      <c r="C3754" s="8" t="str">
        <f>LEFT(RIGHT(tb_MHDI[[#This Row],[Territorialidades]],3),2)</f>
        <v>SP</v>
      </c>
      <c r="D3754" s="8" t="str">
        <f>CONCATENATE(tb_MHDI[[#This Row],[Município]],"/",tb_MHDI[[#This Row],[UF]])</f>
        <v>Peruíbe/SP</v>
      </c>
      <c r="E3754" s="8">
        <v>0.749</v>
      </c>
      <c r="F3754" s="8">
        <v>0.73</v>
      </c>
      <c r="G3754" s="8">
        <v>0.85399999999999998</v>
      </c>
      <c r="H3754" s="8">
        <v>0.67500000000000004</v>
      </c>
      <c r="I3754" s="9">
        <f>_xlfn.NUMBERVALUE(INDEX(tb_SVI[],MATCH(tb_MHDI[[#This Row],[mun_uf]],tb_SVI[city_name_uf],0),7),".")</f>
        <v>2010</v>
      </c>
    </row>
    <row r="3755" spans="1:9" x14ac:dyDescent="0.25">
      <c r="A3755" s="8" t="s">
        <v>15790</v>
      </c>
      <c r="B3755" s="8" t="str">
        <f>LEFT(tb_MHDI[[#This Row],[Territorialidades]],(FIND("/",tb_MHDI[[#This Row],[Territorialidades]])-2))</f>
        <v>Pescador</v>
      </c>
      <c r="C3755" s="8" t="str">
        <f>LEFT(RIGHT(tb_MHDI[[#This Row],[Territorialidades]],3),2)</f>
        <v>MG</v>
      </c>
      <c r="D3755" s="8" t="str">
        <f>CONCATENATE(tb_MHDI[[#This Row],[Município]],"/",tb_MHDI[[#This Row],[UF]])</f>
        <v>Pescador/MG</v>
      </c>
      <c r="E3755" s="8">
        <v>0.65600000000000003</v>
      </c>
      <c r="F3755" s="8">
        <v>0.61499999999999999</v>
      </c>
      <c r="G3755" s="8">
        <v>0.83099999999999996</v>
      </c>
      <c r="H3755" s="8">
        <v>0.55200000000000005</v>
      </c>
      <c r="I3755" s="9">
        <f>_xlfn.NUMBERVALUE(INDEX(tb_SVI[],MATCH(tb_MHDI[[#This Row],[mun_uf]],tb_SVI[city_name_uf],0),7),".")</f>
        <v>2010</v>
      </c>
    </row>
    <row r="3756" spans="1:9" x14ac:dyDescent="0.25">
      <c r="A3756" s="8" t="s">
        <v>15791</v>
      </c>
      <c r="B3756" s="8" t="str">
        <f>LEFT(tb_MHDI[[#This Row],[Territorialidades]],(FIND("/",tb_MHDI[[#This Row],[Territorialidades]])-2))</f>
        <v>Pesqueira</v>
      </c>
      <c r="C3756" s="8" t="str">
        <f>LEFT(RIGHT(tb_MHDI[[#This Row],[Territorialidades]],3),2)</f>
        <v>PE</v>
      </c>
      <c r="D3756" s="8" t="str">
        <f>CONCATENATE(tb_MHDI[[#This Row],[Município]],"/",tb_MHDI[[#This Row],[UF]])</f>
        <v>Pesqueira/PE</v>
      </c>
      <c r="E3756" s="8">
        <v>0.61</v>
      </c>
      <c r="F3756" s="8">
        <v>0.59699999999999998</v>
      </c>
      <c r="G3756" s="8">
        <v>0.751</v>
      </c>
      <c r="H3756" s="8">
        <v>0.50600000000000001</v>
      </c>
      <c r="I3756" s="9">
        <f>_xlfn.NUMBERVALUE(INDEX(tb_SVI[],MATCH(tb_MHDI[[#This Row],[mun_uf]],tb_SVI[city_name_uf],0),7),".")</f>
        <v>2010</v>
      </c>
    </row>
    <row r="3757" spans="1:9" x14ac:dyDescent="0.25">
      <c r="A3757" s="8" t="s">
        <v>15792</v>
      </c>
      <c r="B3757" s="8" t="str">
        <f>LEFT(tb_MHDI[[#This Row],[Territorialidades]],(FIND("/",tb_MHDI[[#This Row],[Territorialidades]])-2))</f>
        <v>Petrolândia</v>
      </c>
      <c r="C3757" s="8" t="str">
        <f>LEFT(RIGHT(tb_MHDI[[#This Row],[Territorialidades]],3),2)</f>
        <v>PE</v>
      </c>
      <c r="D3757" s="8" t="str">
        <f>CONCATENATE(tb_MHDI[[#This Row],[Município]],"/",tb_MHDI[[#This Row],[UF]])</f>
        <v>Petrolândia/PE</v>
      </c>
      <c r="E3757" s="8">
        <v>0.623</v>
      </c>
      <c r="F3757" s="8">
        <v>0.60399999999999998</v>
      </c>
      <c r="G3757" s="8">
        <v>0.755</v>
      </c>
      <c r="H3757" s="8">
        <v>0.53100000000000003</v>
      </c>
      <c r="I3757" s="9">
        <f>_xlfn.NUMBERVALUE(INDEX(tb_SVI[],MATCH(tb_MHDI[[#This Row],[mun_uf]],tb_SVI[city_name_uf],0),7),".")</f>
        <v>2010</v>
      </c>
    </row>
    <row r="3758" spans="1:9" x14ac:dyDescent="0.25">
      <c r="A3758" s="8" t="s">
        <v>15793</v>
      </c>
      <c r="B3758" s="8" t="str">
        <f>LEFT(tb_MHDI[[#This Row],[Territorialidades]],(FIND("/",tb_MHDI[[#This Row],[Territorialidades]])-2))</f>
        <v>Petrolândia</v>
      </c>
      <c r="C3758" s="8" t="str">
        <f>LEFT(RIGHT(tb_MHDI[[#This Row],[Territorialidades]],3),2)</f>
        <v>SC</v>
      </c>
      <c r="D3758" s="8" t="str">
        <f>CONCATENATE(tb_MHDI[[#This Row],[Município]],"/",tb_MHDI[[#This Row],[UF]])</f>
        <v>Petrolândia/SC</v>
      </c>
      <c r="E3758" s="8">
        <v>0.71599999999999997</v>
      </c>
      <c r="F3758" s="8">
        <v>0.74</v>
      </c>
      <c r="G3758" s="8">
        <v>0.80200000000000005</v>
      </c>
      <c r="H3758" s="8">
        <v>0.61799999999999999</v>
      </c>
      <c r="I3758" s="9">
        <f>_xlfn.NUMBERVALUE(INDEX(tb_SVI[],MATCH(tb_MHDI[[#This Row],[mun_uf]],tb_SVI[city_name_uf],0),7),".")</f>
        <v>2010</v>
      </c>
    </row>
    <row r="3759" spans="1:9" x14ac:dyDescent="0.25">
      <c r="A3759" s="8" t="s">
        <v>15794</v>
      </c>
      <c r="B3759" s="8" t="str">
        <f>LEFT(tb_MHDI[[#This Row],[Territorialidades]],(FIND("/",tb_MHDI[[#This Row],[Territorialidades]])-2))</f>
        <v>Petrolina de Goiás</v>
      </c>
      <c r="C3759" s="8" t="str">
        <f>LEFT(RIGHT(tb_MHDI[[#This Row],[Territorialidades]],3),2)</f>
        <v>GO</v>
      </c>
      <c r="D3759" s="8" t="str">
        <f>CONCATENATE(tb_MHDI[[#This Row],[Município]],"/",tb_MHDI[[#This Row],[UF]])</f>
        <v>Petrolina de Goiás/GO</v>
      </c>
      <c r="E3759" s="8">
        <v>0.71199999999999997</v>
      </c>
      <c r="F3759" s="8">
        <v>0.67400000000000004</v>
      </c>
      <c r="G3759" s="8">
        <v>0.83399999999999996</v>
      </c>
      <c r="H3759" s="8">
        <v>0.64300000000000002</v>
      </c>
      <c r="I3759" s="9">
        <f>_xlfn.NUMBERVALUE(INDEX(tb_SVI[],MATCH(tb_MHDI[[#This Row],[mun_uf]],tb_SVI[city_name_uf],0),7),".")</f>
        <v>2010</v>
      </c>
    </row>
    <row r="3760" spans="1:9" x14ac:dyDescent="0.25">
      <c r="A3760" s="8" t="s">
        <v>15795</v>
      </c>
      <c r="B3760" s="8" t="str">
        <f>LEFT(tb_MHDI[[#This Row],[Territorialidades]],(FIND("/",tb_MHDI[[#This Row],[Territorialidades]])-2))</f>
        <v>Petrolina</v>
      </c>
      <c r="C3760" s="8" t="str">
        <f>LEFT(RIGHT(tb_MHDI[[#This Row],[Territorialidades]],3),2)</f>
        <v>PE</v>
      </c>
      <c r="D3760" s="8" t="str">
        <f>CONCATENATE(tb_MHDI[[#This Row],[Município]],"/",tb_MHDI[[#This Row],[UF]])</f>
        <v>Petrolina/PE</v>
      </c>
      <c r="E3760" s="8">
        <v>0.69699999999999995</v>
      </c>
      <c r="F3760" s="8">
        <v>0.69499999999999995</v>
      </c>
      <c r="G3760" s="8">
        <v>0.79900000000000004</v>
      </c>
      <c r="H3760" s="8">
        <v>0.61099999999999999</v>
      </c>
      <c r="I3760" s="9">
        <f>_xlfn.NUMBERVALUE(INDEX(tb_SVI[],MATCH(tb_MHDI[[#This Row],[mun_uf]],tb_SVI[city_name_uf],0),7),".")</f>
        <v>2010</v>
      </c>
    </row>
    <row r="3761" spans="1:9" x14ac:dyDescent="0.25">
      <c r="A3761" s="8" t="s">
        <v>15796</v>
      </c>
      <c r="B3761" s="8" t="str">
        <f>LEFT(tb_MHDI[[#This Row],[Territorialidades]],(FIND("/",tb_MHDI[[#This Row],[Territorialidades]])-2))</f>
        <v>Petrópolis</v>
      </c>
      <c r="C3761" s="8" t="str">
        <f>LEFT(RIGHT(tb_MHDI[[#This Row],[Territorialidades]],3),2)</f>
        <v>RJ</v>
      </c>
      <c r="D3761" s="8" t="str">
        <f>CONCATENATE(tb_MHDI[[#This Row],[Município]],"/",tb_MHDI[[#This Row],[UF]])</f>
        <v>Petrópolis/RJ</v>
      </c>
      <c r="E3761" s="8">
        <v>0.745</v>
      </c>
      <c r="F3761" s="8">
        <v>0.76300000000000001</v>
      </c>
      <c r="G3761" s="8">
        <v>0.84699999999999998</v>
      </c>
      <c r="H3761" s="8">
        <v>0.63900000000000001</v>
      </c>
      <c r="I3761" s="9">
        <f>_xlfn.NUMBERVALUE(INDEX(tb_SVI[],MATCH(tb_MHDI[[#This Row],[mun_uf]],tb_SVI[city_name_uf],0),7),".")</f>
        <v>2010</v>
      </c>
    </row>
    <row r="3762" spans="1:9" x14ac:dyDescent="0.25">
      <c r="A3762" s="8" t="s">
        <v>15797</v>
      </c>
      <c r="B3762" s="8" t="str">
        <f>LEFT(tb_MHDI[[#This Row],[Territorialidades]],(FIND("/",tb_MHDI[[#This Row],[Territorialidades]])-2))</f>
        <v>Piaçabuçu</v>
      </c>
      <c r="C3762" s="8" t="str">
        <f>LEFT(RIGHT(tb_MHDI[[#This Row],[Territorialidades]],3),2)</f>
        <v>AL</v>
      </c>
      <c r="D3762" s="8" t="str">
        <f>CONCATENATE(tb_MHDI[[#This Row],[Município]],"/",tb_MHDI[[#This Row],[UF]])</f>
        <v>Piaçabuçu/AL</v>
      </c>
      <c r="E3762" s="8">
        <v>0.57199999999999995</v>
      </c>
      <c r="F3762" s="8">
        <v>0.53800000000000003</v>
      </c>
      <c r="G3762" s="8">
        <v>0.72699999999999998</v>
      </c>
      <c r="H3762" s="8">
        <v>0.47899999999999998</v>
      </c>
      <c r="I3762" s="9">
        <f>_xlfn.NUMBERVALUE(INDEX(tb_SVI[],MATCH(tb_MHDI[[#This Row],[mun_uf]],tb_SVI[city_name_uf],0),7),".")</f>
        <v>2010</v>
      </c>
    </row>
    <row r="3763" spans="1:9" x14ac:dyDescent="0.25">
      <c r="A3763" s="8" t="s">
        <v>15798</v>
      </c>
      <c r="B3763" s="8" t="str">
        <f>LEFT(tb_MHDI[[#This Row],[Territorialidades]],(FIND("/",tb_MHDI[[#This Row],[Territorialidades]])-2))</f>
        <v>Piacatu</v>
      </c>
      <c r="C3763" s="8" t="str">
        <f>LEFT(RIGHT(tb_MHDI[[#This Row],[Territorialidades]],3),2)</f>
        <v>SP</v>
      </c>
      <c r="D3763" s="8" t="str">
        <f>CONCATENATE(tb_MHDI[[#This Row],[Município]],"/",tb_MHDI[[#This Row],[UF]])</f>
        <v>Piacatu/SP</v>
      </c>
      <c r="E3763" s="8">
        <v>0.73199999999999998</v>
      </c>
      <c r="F3763" s="8">
        <v>0.68100000000000005</v>
      </c>
      <c r="G3763" s="8">
        <v>0.84299999999999997</v>
      </c>
      <c r="H3763" s="8">
        <v>0.68400000000000005</v>
      </c>
      <c r="I3763" s="9">
        <f>_xlfn.NUMBERVALUE(INDEX(tb_SVI[],MATCH(tb_MHDI[[#This Row],[mun_uf]],tb_SVI[city_name_uf],0),7),".")</f>
        <v>2010</v>
      </c>
    </row>
    <row r="3764" spans="1:9" x14ac:dyDescent="0.25">
      <c r="A3764" s="8" t="s">
        <v>15799</v>
      </c>
      <c r="B3764" s="8" t="str">
        <f>LEFT(tb_MHDI[[#This Row],[Territorialidades]],(FIND("/",tb_MHDI[[#This Row],[Territorialidades]])-2))</f>
        <v>Piancó</v>
      </c>
      <c r="C3764" s="8" t="str">
        <f>LEFT(RIGHT(tb_MHDI[[#This Row],[Territorialidades]],3),2)</f>
        <v>PB</v>
      </c>
      <c r="D3764" s="8" t="str">
        <f>CONCATENATE(tb_MHDI[[#This Row],[Município]],"/",tb_MHDI[[#This Row],[UF]])</f>
        <v>Piancó/PB</v>
      </c>
      <c r="E3764" s="8">
        <v>0.621</v>
      </c>
      <c r="F3764" s="8">
        <v>0.59299999999999997</v>
      </c>
      <c r="G3764" s="8">
        <v>0.73599999999999999</v>
      </c>
      <c r="H3764" s="8">
        <v>0.55000000000000004</v>
      </c>
      <c r="I3764" s="9">
        <f>_xlfn.NUMBERVALUE(INDEX(tb_SVI[],MATCH(tb_MHDI[[#This Row],[mun_uf]],tb_SVI[city_name_uf],0),7),".")</f>
        <v>2010</v>
      </c>
    </row>
    <row r="3765" spans="1:9" x14ac:dyDescent="0.25">
      <c r="A3765" s="8" t="s">
        <v>15800</v>
      </c>
      <c r="B3765" s="8" t="str">
        <f>LEFT(tb_MHDI[[#This Row],[Territorialidades]],(FIND("/",tb_MHDI[[#This Row],[Territorialidades]])-2))</f>
        <v>Piatã</v>
      </c>
      <c r="C3765" s="8" t="str">
        <f>LEFT(RIGHT(tb_MHDI[[#This Row],[Territorialidades]],3),2)</f>
        <v>BA</v>
      </c>
      <c r="D3765" s="8" t="str">
        <f>CONCATENATE(tb_MHDI[[#This Row],[Município]],"/",tb_MHDI[[#This Row],[UF]])</f>
        <v>Piatã/BA</v>
      </c>
      <c r="E3765" s="8">
        <v>0.57099999999999995</v>
      </c>
      <c r="F3765" s="8">
        <v>0.54300000000000004</v>
      </c>
      <c r="G3765" s="8">
        <v>0.76900000000000002</v>
      </c>
      <c r="H3765" s="8">
        <v>0.44700000000000001</v>
      </c>
      <c r="I3765" s="9">
        <f>_xlfn.NUMBERVALUE(INDEX(tb_SVI[],MATCH(tb_MHDI[[#This Row],[mun_uf]],tb_SVI[city_name_uf],0),7),".")</f>
        <v>2010</v>
      </c>
    </row>
    <row r="3766" spans="1:9" x14ac:dyDescent="0.25">
      <c r="A3766" s="8" t="s">
        <v>15801</v>
      </c>
      <c r="B3766" s="8" t="str">
        <f>LEFT(tb_MHDI[[#This Row],[Territorialidades]],(FIND("/",tb_MHDI[[#This Row],[Territorialidades]])-2))</f>
        <v>Piau</v>
      </c>
      <c r="C3766" s="8" t="str">
        <f>LEFT(RIGHT(tb_MHDI[[#This Row],[Territorialidades]],3),2)</f>
        <v>MG</v>
      </c>
      <c r="D3766" s="8" t="str">
        <f>CONCATENATE(tb_MHDI[[#This Row],[Município]],"/",tb_MHDI[[#This Row],[UF]])</f>
        <v>Piau/MG</v>
      </c>
      <c r="E3766" s="8">
        <v>0.629</v>
      </c>
      <c r="F3766" s="8">
        <v>0.64700000000000002</v>
      </c>
      <c r="G3766" s="8">
        <v>0.82399999999999995</v>
      </c>
      <c r="H3766" s="8">
        <v>0.46700000000000003</v>
      </c>
      <c r="I3766" s="9">
        <f>_xlfn.NUMBERVALUE(INDEX(tb_SVI[],MATCH(tb_MHDI[[#This Row],[mun_uf]],tb_SVI[city_name_uf],0),7),".")</f>
        <v>2010</v>
      </c>
    </row>
    <row r="3767" spans="1:9" x14ac:dyDescent="0.25">
      <c r="A3767" s="8" t="s">
        <v>15802</v>
      </c>
      <c r="B3767" s="8" t="str">
        <f>LEFT(tb_MHDI[[#This Row],[Territorialidades]],(FIND("/",tb_MHDI[[#This Row],[Territorialidades]])-2))</f>
        <v>Picada Café</v>
      </c>
      <c r="C3767" s="8" t="str">
        <f>LEFT(RIGHT(tb_MHDI[[#This Row],[Territorialidades]],3),2)</f>
        <v>RS</v>
      </c>
      <c r="D3767" s="8" t="str">
        <f>CONCATENATE(tb_MHDI[[#This Row],[Município]],"/",tb_MHDI[[#This Row],[UF]])</f>
        <v>Picada Café/RS</v>
      </c>
      <c r="E3767" s="8">
        <v>0.75800000000000001</v>
      </c>
      <c r="F3767" s="8">
        <v>0.73799999999999999</v>
      </c>
      <c r="G3767" s="8">
        <v>0.84199999999999997</v>
      </c>
      <c r="H3767" s="8">
        <v>0.70099999999999996</v>
      </c>
      <c r="I3767" s="9">
        <f>_xlfn.NUMBERVALUE(INDEX(tb_SVI[],MATCH(tb_MHDI[[#This Row],[mun_uf]],tb_SVI[city_name_uf],0),7),".")</f>
        <v>2010</v>
      </c>
    </row>
    <row r="3768" spans="1:9" x14ac:dyDescent="0.25">
      <c r="A3768" s="8" t="s">
        <v>15803</v>
      </c>
      <c r="B3768" s="8" t="str">
        <f>LEFT(tb_MHDI[[#This Row],[Territorialidades]],(FIND("/",tb_MHDI[[#This Row],[Territorialidades]])-2))</f>
        <v>Piçarra</v>
      </c>
      <c r="C3768" s="8" t="str">
        <f>LEFT(RIGHT(tb_MHDI[[#This Row],[Territorialidades]],3),2)</f>
        <v>PA</v>
      </c>
      <c r="D3768" s="8" t="str">
        <f>CONCATENATE(tb_MHDI[[#This Row],[Município]],"/",tb_MHDI[[#This Row],[UF]])</f>
        <v>Piçarra/PA</v>
      </c>
      <c r="E3768" s="8">
        <v>0.56299999999999994</v>
      </c>
      <c r="F3768" s="8">
        <v>0.56100000000000005</v>
      </c>
      <c r="G3768" s="8">
        <v>0.79200000000000004</v>
      </c>
      <c r="H3768" s="8">
        <v>0.40200000000000002</v>
      </c>
      <c r="I3768" s="9">
        <f>_xlfn.NUMBERVALUE(INDEX(tb_SVI[],MATCH(tb_MHDI[[#This Row],[mun_uf]],tb_SVI[city_name_uf],0),7),".")</f>
        <v>2010</v>
      </c>
    </row>
    <row r="3769" spans="1:9" x14ac:dyDescent="0.25">
      <c r="A3769" s="8" t="s">
        <v>15804</v>
      </c>
      <c r="B3769" s="8" t="str">
        <f>LEFT(tb_MHDI[[#This Row],[Territorialidades]],(FIND("/",tb_MHDI[[#This Row],[Territorialidades]])-2))</f>
        <v>Picos</v>
      </c>
      <c r="C3769" s="8" t="str">
        <f>LEFT(RIGHT(tb_MHDI[[#This Row],[Territorialidades]],3),2)</f>
        <v>PI</v>
      </c>
      <c r="D3769" s="8" t="str">
        <f>CONCATENATE(tb_MHDI[[#This Row],[Município]],"/",tb_MHDI[[#This Row],[UF]])</f>
        <v>Picos/PI</v>
      </c>
      <c r="E3769" s="8">
        <v>0.69799999999999995</v>
      </c>
      <c r="F3769" s="8">
        <v>0.68400000000000005</v>
      </c>
      <c r="G3769" s="8">
        <v>0.8</v>
      </c>
      <c r="H3769" s="8">
        <v>0.621</v>
      </c>
      <c r="I3769" s="9">
        <f>_xlfn.NUMBERVALUE(INDEX(tb_SVI[],MATCH(tb_MHDI[[#This Row],[mun_uf]],tb_SVI[city_name_uf],0),7),".")</f>
        <v>2010</v>
      </c>
    </row>
    <row r="3770" spans="1:9" x14ac:dyDescent="0.25">
      <c r="A3770" s="8" t="s">
        <v>15805</v>
      </c>
      <c r="B3770" s="8" t="str">
        <f>LEFT(tb_MHDI[[#This Row],[Territorialidades]],(FIND("/",tb_MHDI[[#This Row],[Territorialidades]])-2))</f>
        <v>Picuí</v>
      </c>
      <c r="C3770" s="8" t="str">
        <f>LEFT(RIGHT(tb_MHDI[[#This Row],[Territorialidades]],3),2)</f>
        <v>PB</v>
      </c>
      <c r="D3770" s="8" t="str">
        <f>CONCATENATE(tb_MHDI[[#This Row],[Município]],"/",tb_MHDI[[#This Row],[UF]])</f>
        <v>Picuí/PB</v>
      </c>
      <c r="E3770" s="8">
        <v>0.60799999999999998</v>
      </c>
      <c r="F3770" s="8">
        <v>0.59599999999999997</v>
      </c>
      <c r="G3770" s="8">
        <v>0.745</v>
      </c>
      <c r="H3770" s="8">
        <v>0.50600000000000001</v>
      </c>
      <c r="I3770" s="9">
        <f>_xlfn.NUMBERVALUE(INDEX(tb_SVI[],MATCH(tb_MHDI[[#This Row],[mun_uf]],tb_SVI[city_name_uf],0),7),".")</f>
        <v>2010</v>
      </c>
    </row>
    <row r="3771" spans="1:9" x14ac:dyDescent="0.25">
      <c r="A3771" s="8" t="s">
        <v>15806</v>
      </c>
      <c r="B3771" s="8" t="str">
        <f>LEFT(tb_MHDI[[#This Row],[Territorialidades]],(FIND("/",tb_MHDI[[#This Row],[Territorialidades]])-2))</f>
        <v>Piedade de Caratinga</v>
      </c>
      <c r="C3771" s="8" t="str">
        <f>LEFT(RIGHT(tb_MHDI[[#This Row],[Territorialidades]],3),2)</f>
        <v>MG</v>
      </c>
      <c r="D3771" s="8" t="str">
        <f>CONCATENATE(tb_MHDI[[#This Row],[Município]],"/",tb_MHDI[[#This Row],[UF]])</f>
        <v>Piedade de Caratinga/MG</v>
      </c>
      <c r="E3771" s="8">
        <v>0.61199999999999999</v>
      </c>
      <c r="F3771" s="8">
        <v>0.621</v>
      </c>
      <c r="G3771" s="8">
        <v>0.77300000000000002</v>
      </c>
      <c r="H3771" s="8">
        <v>0.47699999999999998</v>
      </c>
      <c r="I3771" s="9">
        <f>_xlfn.NUMBERVALUE(INDEX(tb_SVI[],MATCH(tb_MHDI[[#This Row],[mun_uf]],tb_SVI[city_name_uf],0),7),".")</f>
        <v>2010</v>
      </c>
    </row>
    <row r="3772" spans="1:9" x14ac:dyDescent="0.25">
      <c r="A3772" s="8" t="s">
        <v>15807</v>
      </c>
      <c r="B3772" s="8" t="str">
        <f>LEFT(tb_MHDI[[#This Row],[Territorialidades]],(FIND("/",tb_MHDI[[#This Row],[Territorialidades]])-2))</f>
        <v>Piedade de Ponte Nova</v>
      </c>
      <c r="C3772" s="8" t="str">
        <f>LEFT(RIGHT(tb_MHDI[[#This Row],[Territorialidades]],3),2)</f>
        <v>MG</v>
      </c>
      <c r="D3772" s="8" t="str">
        <f>CONCATENATE(tb_MHDI[[#This Row],[Município]],"/",tb_MHDI[[#This Row],[UF]])</f>
        <v>Piedade de Ponte Nova/MG</v>
      </c>
      <c r="E3772" s="8">
        <v>0.63900000000000001</v>
      </c>
      <c r="F3772" s="8">
        <v>0.61599999999999999</v>
      </c>
      <c r="G3772" s="8">
        <v>0.80200000000000005</v>
      </c>
      <c r="H3772" s="8">
        <v>0.52800000000000002</v>
      </c>
      <c r="I3772" s="9">
        <f>_xlfn.NUMBERVALUE(INDEX(tb_SVI[],MATCH(tb_MHDI[[#This Row],[mun_uf]],tb_SVI[city_name_uf],0),7),".")</f>
        <v>2010</v>
      </c>
    </row>
    <row r="3773" spans="1:9" x14ac:dyDescent="0.25">
      <c r="A3773" s="8" t="s">
        <v>15808</v>
      </c>
      <c r="B3773" s="8" t="str">
        <f>LEFT(tb_MHDI[[#This Row],[Territorialidades]],(FIND("/",tb_MHDI[[#This Row],[Territorialidades]])-2))</f>
        <v>Piedade do Rio Grande</v>
      </c>
      <c r="C3773" s="8" t="str">
        <f>LEFT(RIGHT(tb_MHDI[[#This Row],[Territorialidades]],3),2)</f>
        <v>MG</v>
      </c>
      <c r="D3773" s="8" t="str">
        <f>CONCATENATE(tb_MHDI[[#This Row],[Município]],"/",tb_MHDI[[#This Row],[UF]])</f>
        <v>Piedade do Rio Grande/MG</v>
      </c>
      <c r="E3773" s="8">
        <v>0.67800000000000005</v>
      </c>
      <c r="F3773" s="8">
        <v>0.64</v>
      </c>
      <c r="G3773" s="8">
        <v>0.82</v>
      </c>
      <c r="H3773" s="8">
        <v>0.59299999999999997</v>
      </c>
      <c r="I3773" s="9">
        <f>_xlfn.NUMBERVALUE(INDEX(tb_SVI[],MATCH(tb_MHDI[[#This Row],[mun_uf]],tb_SVI[city_name_uf],0),7),".")</f>
        <v>2010</v>
      </c>
    </row>
    <row r="3774" spans="1:9" x14ac:dyDescent="0.25">
      <c r="A3774" s="8" t="s">
        <v>15809</v>
      </c>
      <c r="B3774" s="8" t="str">
        <f>LEFT(tb_MHDI[[#This Row],[Territorialidades]],(FIND("/",tb_MHDI[[#This Row],[Territorialidades]])-2))</f>
        <v>Piedade dos Gerais</v>
      </c>
      <c r="C3774" s="8" t="str">
        <f>LEFT(RIGHT(tb_MHDI[[#This Row],[Territorialidades]],3),2)</f>
        <v>MG</v>
      </c>
      <c r="D3774" s="8" t="str">
        <f>CONCATENATE(tb_MHDI[[#This Row],[Município]],"/",tb_MHDI[[#This Row],[UF]])</f>
        <v>Piedade dos Gerais/MG</v>
      </c>
      <c r="E3774" s="8">
        <v>0.626</v>
      </c>
      <c r="F3774" s="8">
        <v>0.64500000000000002</v>
      </c>
      <c r="G3774" s="8">
        <v>0.84</v>
      </c>
      <c r="H3774" s="8">
        <v>0.45300000000000001</v>
      </c>
      <c r="I3774" s="9">
        <f>_xlfn.NUMBERVALUE(INDEX(tb_SVI[],MATCH(tb_MHDI[[#This Row],[mun_uf]],tb_SVI[city_name_uf],0),7),".")</f>
        <v>2010</v>
      </c>
    </row>
    <row r="3775" spans="1:9" x14ac:dyDescent="0.25">
      <c r="A3775" s="8" t="s">
        <v>15810</v>
      </c>
      <c r="B3775" s="8" t="str">
        <f>LEFT(tb_MHDI[[#This Row],[Territorialidades]],(FIND("/",tb_MHDI[[#This Row],[Territorialidades]])-2))</f>
        <v>Piedade</v>
      </c>
      <c r="C3775" s="8" t="str">
        <f>LEFT(RIGHT(tb_MHDI[[#This Row],[Territorialidades]],3),2)</f>
        <v>SP</v>
      </c>
      <c r="D3775" s="8" t="str">
        <f>CONCATENATE(tb_MHDI[[#This Row],[Município]],"/",tb_MHDI[[#This Row],[UF]])</f>
        <v>Piedade/SP</v>
      </c>
      <c r="E3775" s="8">
        <v>0.71599999999999997</v>
      </c>
      <c r="F3775" s="8">
        <v>0.69399999999999995</v>
      </c>
      <c r="G3775" s="8">
        <v>0.84799999999999998</v>
      </c>
      <c r="H3775" s="8">
        <v>0.624</v>
      </c>
      <c r="I3775" s="9">
        <f>_xlfn.NUMBERVALUE(INDEX(tb_SVI[],MATCH(tb_MHDI[[#This Row],[mun_uf]],tb_SVI[city_name_uf],0),7),".")</f>
        <v>2010</v>
      </c>
    </row>
    <row r="3776" spans="1:9" x14ac:dyDescent="0.25">
      <c r="A3776" s="8" t="s">
        <v>15811</v>
      </c>
      <c r="B3776" s="8" t="str">
        <f>LEFT(tb_MHDI[[#This Row],[Territorialidades]],(FIND("/",tb_MHDI[[#This Row],[Territorialidades]])-2))</f>
        <v>Piên</v>
      </c>
      <c r="C3776" s="8" t="str">
        <f>LEFT(RIGHT(tb_MHDI[[#This Row],[Territorialidades]],3),2)</f>
        <v>PR</v>
      </c>
      <c r="D3776" s="8" t="str">
        <f>CONCATENATE(tb_MHDI[[#This Row],[Município]],"/",tb_MHDI[[#This Row],[UF]])</f>
        <v>Piên/PR</v>
      </c>
      <c r="E3776" s="8">
        <v>0.69399999999999995</v>
      </c>
      <c r="F3776" s="8">
        <v>0.67700000000000005</v>
      </c>
      <c r="G3776" s="8">
        <v>0.80200000000000005</v>
      </c>
      <c r="H3776" s="8">
        <v>0.61599999999999999</v>
      </c>
      <c r="I3776" s="9">
        <f>_xlfn.NUMBERVALUE(INDEX(tb_SVI[],MATCH(tb_MHDI[[#This Row],[mun_uf]],tb_SVI[city_name_uf],0),7),".")</f>
        <v>2010</v>
      </c>
    </row>
    <row r="3777" spans="1:9" x14ac:dyDescent="0.25">
      <c r="A3777" s="8" t="s">
        <v>15812</v>
      </c>
      <c r="B3777" s="8" t="str">
        <f>LEFT(tb_MHDI[[#This Row],[Territorialidades]],(FIND("/",tb_MHDI[[#This Row],[Territorialidades]])-2))</f>
        <v>Pilão Arcado</v>
      </c>
      <c r="C3777" s="8" t="str">
        <f>LEFT(RIGHT(tb_MHDI[[#This Row],[Territorialidades]],3),2)</f>
        <v>BA</v>
      </c>
      <c r="D3777" s="8" t="str">
        <f>CONCATENATE(tb_MHDI[[#This Row],[Município]],"/",tb_MHDI[[#This Row],[UF]])</f>
        <v>Pilão Arcado/BA</v>
      </c>
      <c r="E3777" s="8">
        <v>0.50600000000000001</v>
      </c>
      <c r="F3777" s="8">
        <v>0.51400000000000001</v>
      </c>
      <c r="G3777" s="8">
        <v>0.73699999999999999</v>
      </c>
      <c r="H3777" s="8">
        <v>0.34300000000000003</v>
      </c>
      <c r="I3777" s="9">
        <f>_xlfn.NUMBERVALUE(INDEX(tb_SVI[],MATCH(tb_MHDI[[#This Row],[mun_uf]],tb_SVI[city_name_uf],0),7),".")</f>
        <v>2010</v>
      </c>
    </row>
    <row r="3778" spans="1:9" x14ac:dyDescent="0.25">
      <c r="A3778" s="8" t="s">
        <v>15813</v>
      </c>
      <c r="B3778" s="8" t="str">
        <f>LEFT(tb_MHDI[[#This Row],[Territorialidades]],(FIND("/",tb_MHDI[[#This Row],[Territorialidades]])-2))</f>
        <v>Pilar</v>
      </c>
      <c r="C3778" s="8" t="str">
        <f>LEFT(RIGHT(tb_MHDI[[#This Row],[Territorialidades]],3),2)</f>
        <v>AL</v>
      </c>
      <c r="D3778" s="8" t="str">
        <f>CONCATENATE(tb_MHDI[[#This Row],[Município]],"/",tb_MHDI[[#This Row],[UF]])</f>
        <v>Pilar/AL</v>
      </c>
      <c r="E3778" s="8">
        <v>0.61</v>
      </c>
      <c r="F3778" s="8">
        <v>0.57799999999999996</v>
      </c>
      <c r="G3778" s="8">
        <v>0.77100000000000002</v>
      </c>
      <c r="H3778" s="8">
        <v>0.50900000000000001</v>
      </c>
      <c r="I3778" s="9">
        <f>_xlfn.NUMBERVALUE(INDEX(tb_SVI[],MATCH(tb_MHDI[[#This Row],[mun_uf]],tb_SVI[city_name_uf],0),7),".")</f>
        <v>2010</v>
      </c>
    </row>
    <row r="3779" spans="1:9" x14ac:dyDescent="0.25">
      <c r="A3779" s="8" t="s">
        <v>15814</v>
      </c>
      <c r="B3779" s="8" t="str">
        <f>LEFT(tb_MHDI[[#This Row],[Territorialidades]],(FIND("/",tb_MHDI[[#This Row],[Territorialidades]])-2))</f>
        <v>Pilar de Goiás</v>
      </c>
      <c r="C3779" s="8" t="str">
        <f>LEFT(RIGHT(tb_MHDI[[#This Row],[Territorialidades]],3),2)</f>
        <v>GO</v>
      </c>
      <c r="D3779" s="8" t="str">
        <f>CONCATENATE(tb_MHDI[[#This Row],[Município]],"/",tb_MHDI[[#This Row],[UF]])</f>
        <v>Pilar de Goiás/GO</v>
      </c>
      <c r="E3779" s="8">
        <v>0.68400000000000005</v>
      </c>
      <c r="F3779" s="8">
        <v>0.65400000000000003</v>
      </c>
      <c r="G3779" s="8">
        <v>0.81599999999999995</v>
      </c>
      <c r="H3779" s="8">
        <v>0.6</v>
      </c>
      <c r="I3779" s="9">
        <f>_xlfn.NUMBERVALUE(INDEX(tb_SVI[],MATCH(tb_MHDI[[#This Row],[mun_uf]],tb_SVI[city_name_uf],0),7),".")</f>
        <v>2010</v>
      </c>
    </row>
    <row r="3780" spans="1:9" x14ac:dyDescent="0.25">
      <c r="A3780" s="8" t="s">
        <v>15815</v>
      </c>
      <c r="B3780" s="8" t="str">
        <f>LEFT(tb_MHDI[[#This Row],[Territorialidades]],(FIND("/",tb_MHDI[[#This Row],[Territorialidades]])-2))</f>
        <v>Pilar do Sul</v>
      </c>
      <c r="C3780" s="8" t="str">
        <f>LEFT(RIGHT(tb_MHDI[[#This Row],[Territorialidades]],3),2)</f>
        <v>SP</v>
      </c>
      <c r="D3780" s="8" t="str">
        <f>CONCATENATE(tb_MHDI[[#This Row],[Município]],"/",tb_MHDI[[#This Row],[UF]])</f>
        <v>Pilar do Sul/SP</v>
      </c>
      <c r="E3780" s="8">
        <v>0.69</v>
      </c>
      <c r="F3780" s="8">
        <v>0.67400000000000004</v>
      </c>
      <c r="G3780" s="8">
        <v>0.82</v>
      </c>
      <c r="H3780" s="8">
        <v>0.59399999999999997</v>
      </c>
      <c r="I3780" s="9">
        <f>_xlfn.NUMBERVALUE(INDEX(tb_SVI[],MATCH(tb_MHDI[[#This Row],[mun_uf]],tb_SVI[city_name_uf],0),7),".")</f>
        <v>2010</v>
      </c>
    </row>
    <row r="3781" spans="1:9" x14ac:dyDescent="0.25">
      <c r="A3781" s="8" t="s">
        <v>15816</v>
      </c>
      <c r="B3781" s="8" t="str">
        <f>LEFT(tb_MHDI[[#This Row],[Territorialidades]],(FIND("/",tb_MHDI[[#This Row],[Territorialidades]])-2))</f>
        <v>Pilar</v>
      </c>
      <c r="C3781" s="8" t="str">
        <f>LEFT(RIGHT(tb_MHDI[[#This Row],[Territorialidades]],3),2)</f>
        <v>PB</v>
      </c>
      <c r="D3781" s="8" t="str">
        <f>CONCATENATE(tb_MHDI[[#This Row],[Município]],"/",tb_MHDI[[#This Row],[UF]])</f>
        <v>Pilar/PB</v>
      </c>
      <c r="E3781" s="8">
        <v>0.57899999999999996</v>
      </c>
      <c r="F3781" s="8">
        <v>0.54400000000000004</v>
      </c>
      <c r="G3781" s="8">
        <v>0.77500000000000002</v>
      </c>
      <c r="H3781" s="8">
        <v>0.46100000000000002</v>
      </c>
      <c r="I3781" s="9">
        <f>_xlfn.NUMBERVALUE(INDEX(tb_SVI[],MATCH(tb_MHDI[[#This Row],[mun_uf]],tb_SVI[city_name_uf],0),7),".")</f>
        <v>2010</v>
      </c>
    </row>
    <row r="3782" spans="1:9" x14ac:dyDescent="0.25">
      <c r="A3782" s="8" t="s">
        <v>15817</v>
      </c>
      <c r="B3782" s="8" t="str">
        <f>LEFT(tb_MHDI[[#This Row],[Territorialidades]],(FIND("/",tb_MHDI[[#This Row],[Territorialidades]])-2))</f>
        <v>Pilões</v>
      </c>
      <c r="C3782" s="8" t="str">
        <f>LEFT(RIGHT(tb_MHDI[[#This Row],[Territorialidades]],3),2)</f>
        <v>PB</v>
      </c>
      <c r="D3782" s="8" t="str">
        <f>CONCATENATE(tb_MHDI[[#This Row],[Município]],"/",tb_MHDI[[#This Row],[UF]])</f>
        <v>Pilões/PB</v>
      </c>
      <c r="E3782" s="8">
        <v>0.56000000000000005</v>
      </c>
      <c r="F3782" s="8">
        <v>0.55900000000000005</v>
      </c>
      <c r="G3782" s="8">
        <v>0.76700000000000002</v>
      </c>
      <c r="H3782" s="8">
        <v>0.40899999999999997</v>
      </c>
      <c r="I3782" s="9">
        <f>_xlfn.NUMBERVALUE(INDEX(tb_SVI[],MATCH(tb_MHDI[[#This Row],[mun_uf]],tb_SVI[city_name_uf],0),7),".")</f>
        <v>2010</v>
      </c>
    </row>
    <row r="3783" spans="1:9" x14ac:dyDescent="0.25">
      <c r="A3783" s="8" t="s">
        <v>15818</v>
      </c>
      <c r="B3783" s="8" t="str">
        <f>LEFT(tb_MHDI[[#This Row],[Territorialidades]],(FIND("/",tb_MHDI[[#This Row],[Territorialidades]])-2))</f>
        <v>Pilões</v>
      </c>
      <c r="C3783" s="8" t="str">
        <f>LEFT(RIGHT(tb_MHDI[[#This Row],[Territorialidades]],3),2)</f>
        <v>RN</v>
      </c>
      <c r="D3783" s="8" t="str">
        <f>CONCATENATE(tb_MHDI[[#This Row],[Município]],"/",tb_MHDI[[#This Row],[UF]])</f>
        <v>Pilões/RN</v>
      </c>
      <c r="E3783" s="8">
        <v>0.61399999999999999</v>
      </c>
      <c r="F3783" s="8">
        <v>0.56599999999999995</v>
      </c>
      <c r="G3783" s="8">
        <v>0.77700000000000002</v>
      </c>
      <c r="H3783" s="8">
        <v>0.52700000000000002</v>
      </c>
      <c r="I3783" s="9">
        <f>_xlfn.NUMBERVALUE(INDEX(tb_SVI[],MATCH(tb_MHDI[[#This Row],[mun_uf]],tb_SVI[city_name_uf],0),7),".")</f>
        <v>2010</v>
      </c>
    </row>
    <row r="3784" spans="1:9" x14ac:dyDescent="0.25">
      <c r="A3784" s="8" t="s">
        <v>15819</v>
      </c>
      <c r="B3784" s="8" t="str">
        <f>LEFT(tb_MHDI[[#This Row],[Territorialidades]],(FIND("/",tb_MHDI[[#This Row],[Territorialidades]])-2))</f>
        <v>Pilõezinhos</v>
      </c>
      <c r="C3784" s="8" t="str">
        <f>LEFT(RIGHT(tb_MHDI[[#This Row],[Territorialidades]],3),2)</f>
        <v>PB</v>
      </c>
      <c r="D3784" s="8" t="str">
        <f>CONCATENATE(tb_MHDI[[#This Row],[Município]],"/",tb_MHDI[[#This Row],[UF]])</f>
        <v>Pilõezinhos/PB</v>
      </c>
      <c r="E3784" s="8">
        <v>0.56399999999999995</v>
      </c>
      <c r="F3784" s="8">
        <v>0.53200000000000003</v>
      </c>
      <c r="G3784" s="8">
        <v>0.80200000000000005</v>
      </c>
      <c r="H3784" s="8">
        <v>0.42099999999999999</v>
      </c>
      <c r="I3784" s="9">
        <f>_xlfn.NUMBERVALUE(INDEX(tb_SVI[],MATCH(tb_MHDI[[#This Row],[mun_uf]],tb_SVI[city_name_uf],0),7),".")</f>
        <v>2010</v>
      </c>
    </row>
    <row r="3785" spans="1:9" x14ac:dyDescent="0.25">
      <c r="A3785" s="8" t="s">
        <v>15820</v>
      </c>
      <c r="B3785" s="8" t="str">
        <f>LEFT(tb_MHDI[[#This Row],[Territorialidades]],(FIND("/",tb_MHDI[[#This Row],[Territorialidades]])-2))</f>
        <v>Pimenta Bueno</v>
      </c>
      <c r="C3785" s="8" t="str">
        <f>LEFT(RIGHT(tb_MHDI[[#This Row],[Territorialidades]],3),2)</f>
        <v>RO</v>
      </c>
      <c r="D3785" s="8" t="str">
        <f>CONCATENATE(tb_MHDI[[#This Row],[Município]],"/",tb_MHDI[[#This Row],[UF]])</f>
        <v>Pimenta Bueno/RO</v>
      </c>
      <c r="E3785" s="8">
        <v>0.71</v>
      </c>
      <c r="F3785" s="8">
        <v>0.72599999999999998</v>
      </c>
      <c r="G3785" s="8">
        <v>0.80300000000000005</v>
      </c>
      <c r="H3785" s="8">
        <v>0.61299999999999999</v>
      </c>
      <c r="I3785" s="9">
        <f>_xlfn.NUMBERVALUE(INDEX(tb_SVI[],MATCH(tb_MHDI[[#This Row],[mun_uf]],tb_SVI[city_name_uf],0),7),".")</f>
        <v>2010</v>
      </c>
    </row>
    <row r="3786" spans="1:9" x14ac:dyDescent="0.25">
      <c r="A3786" s="8" t="s">
        <v>15821</v>
      </c>
      <c r="B3786" s="8" t="str">
        <f>LEFT(tb_MHDI[[#This Row],[Territorialidades]],(FIND("/",tb_MHDI[[#This Row],[Territorialidades]])-2))</f>
        <v>Pimenta</v>
      </c>
      <c r="C3786" s="8" t="str">
        <f>LEFT(RIGHT(tb_MHDI[[#This Row],[Territorialidades]],3),2)</f>
        <v>MG</v>
      </c>
      <c r="D3786" s="8" t="str">
        <f>CONCATENATE(tb_MHDI[[#This Row],[Município]],"/",tb_MHDI[[#This Row],[UF]])</f>
        <v>Pimenta/MG</v>
      </c>
      <c r="E3786" s="8">
        <v>0.68600000000000005</v>
      </c>
      <c r="F3786" s="8">
        <v>0.69699999999999995</v>
      </c>
      <c r="G3786" s="8">
        <v>0.83199999999999996</v>
      </c>
      <c r="H3786" s="8">
        <v>0.55600000000000005</v>
      </c>
      <c r="I3786" s="9">
        <f>_xlfn.NUMBERVALUE(INDEX(tb_SVI[],MATCH(tb_MHDI[[#This Row],[mun_uf]],tb_SVI[city_name_uf],0),7),".")</f>
        <v>2010</v>
      </c>
    </row>
    <row r="3787" spans="1:9" x14ac:dyDescent="0.25">
      <c r="A3787" s="8" t="s">
        <v>15822</v>
      </c>
      <c r="B3787" s="8" t="str">
        <f>LEFT(tb_MHDI[[#This Row],[Territorialidades]],(FIND("/",tb_MHDI[[#This Row],[Territorialidades]])-2))</f>
        <v>Pimenteiras do Oeste</v>
      </c>
      <c r="C3787" s="8" t="str">
        <f>LEFT(RIGHT(tb_MHDI[[#This Row],[Territorialidades]],3),2)</f>
        <v>RO</v>
      </c>
      <c r="D3787" s="8" t="str">
        <f>CONCATENATE(tb_MHDI[[#This Row],[Município]],"/",tb_MHDI[[#This Row],[UF]])</f>
        <v>Pimenteiras do Oeste/RO</v>
      </c>
      <c r="E3787" s="8">
        <v>0.66500000000000004</v>
      </c>
      <c r="F3787" s="8">
        <v>0.66200000000000003</v>
      </c>
      <c r="G3787" s="8">
        <v>0.81599999999999995</v>
      </c>
      <c r="H3787" s="8">
        <v>0.54500000000000004</v>
      </c>
      <c r="I3787" s="9">
        <f>_xlfn.NUMBERVALUE(INDEX(tb_SVI[],MATCH(tb_MHDI[[#This Row],[mun_uf]],tb_SVI[city_name_uf],0),7),".")</f>
        <v>2010</v>
      </c>
    </row>
    <row r="3788" spans="1:9" x14ac:dyDescent="0.25">
      <c r="A3788" s="8" t="s">
        <v>15823</v>
      </c>
      <c r="B3788" s="8" t="str">
        <f>LEFT(tb_MHDI[[#This Row],[Territorialidades]],(FIND("/",tb_MHDI[[#This Row],[Territorialidades]])-2))</f>
        <v>Pimenteiras</v>
      </c>
      <c r="C3788" s="8" t="str">
        <f>LEFT(RIGHT(tb_MHDI[[#This Row],[Territorialidades]],3),2)</f>
        <v>PI</v>
      </c>
      <c r="D3788" s="8" t="str">
        <f>CONCATENATE(tb_MHDI[[#This Row],[Município]],"/",tb_MHDI[[#This Row],[UF]])</f>
        <v>Pimenteiras/PI</v>
      </c>
      <c r="E3788" s="8">
        <v>0.56599999999999995</v>
      </c>
      <c r="F3788" s="8">
        <v>0.55300000000000005</v>
      </c>
      <c r="G3788" s="8">
        <v>0.77400000000000002</v>
      </c>
      <c r="H3788" s="8">
        <v>0.42299999999999999</v>
      </c>
      <c r="I3788" s="9">
        <f>_xlfn.NUMBERVALUE(INDEX(tb_SVI[],MATCH(tb_MHDI[[#This Row],[mun_uf]],tb_SVI[city_name_uf],0),7),".")</f>
        <v>2010</v>
      </c>
    </row>
    <row r="3789" spans="1:9" x14ac:dyDescent="0.25">
      <c r="A3789" s="8" t="s">
        <v>15824</v>
      </c>
      <c r="B3789" s="8" t="str">
        <f>LEFT(tb_MHDI[[#This Row],[Territorialidades]],(FIND("/",tb_MHDI[[#This Row],[Territorialidades]])-2))</f>
        <v>Pindaí</v>
      </c>
      <c r="C3789" s="8" t="str">
        <f>LEFT(RIGHT(tb_MHDI[[#This Row],[Territorialidades]],3),2)</f>
        <v>BA</v>
      </c>
      <c r="D3789" s="8" t="str">
        <f>CONCATENATE(tb_MHDI[[#This Row],[Município]],"/",tb_MHDI[[#This Row],[UF]])</f>
        <v>Pindaí/BA</v>
      </c>
      <c r="E3789" s="8">
        <v>0.60299999999999998</v>
      </c>
      <c r="F3789" s="8">
        <v>0.56599999999999995</v>
      </c>
      <c r="G3789" s="8">
        <v>0.77700000000000002</v>
      </c>
      <c r="H3789" s="8">
        <v>0.498</v>
      </c>
      <c r="I3789" s="9">
        <f>_xlfn.NUMBERVALUE(INDEX(tb_SVI[],MATCH(tb_MHDI[[#This Row],[mun_uf]],tb_SVI[city_name_uf],0),7),".")</f>
        <v>2010</v>
      </c>
    </row>
    <row r="3790" spans="1:9" x14ac:dyDescent="0.25">
      <c r="A3790" s="8" t="s">
        <v>15825</v>
      </c>
      <c r="B3790" s="8" t="str">
        <f>LEFT(tb_MHDI[[#This Row],[Territorialidades]],(FIND("/",tb_MHDI[[#This Row],[Territorialidades]])-2))</f>
        <v>Pindamonhangaba</v>
      </c>
      <c r="C3790" s="8" t="str">
        <f>LEFT(RIGHT(tb_MHDI[[#This Row],[Territorialidades]],3),2)</f>
        <v>SP</v>
      </c>
      <c r="D3790" s="8" t="str">
        <f>CONCATENATE(tb_MHDI[[#This Row],[Município]],"/",tb_MHDI[[#This Row],[UF]])</f>
        <v>Pindamonhangaba/SP</v>
      </c>
      <c r="E3790" s="8">
        <v>0.77300000000000002</v>
      </c>
      <c r="F3790" s="8">
        <v>0.745</v>
      </c>
      <c r="G3790" s="8">
        <v>0.84299999999999997</v>
      </c>
      <c r="H3790" s="8">
        <v>0.73599999999999999</v>
      </c>
      <c r="I3790" s="9">
        <f>_xlfn.NUMBERVALUE(INDEX(tb_SVI[],MATCH(tb_MHDI[[#This Row],[mun_uf]],tb_SVI[city_name_uf],0),7),".")</f>
        <v>2010</v>
      </c>
    </row>
    <row r="3791" spans="1:9" x14ac:dyDescent="0.25">
      <c r="A3791" s="8" t="s">
        <v>15826</v>
      </c>
      <c r="B3791" s="8" t="str">
        <f>LEFT(tb_MHDI[[#This Row],[Territorialidades]],(FIND("/",tb_MHDI[[#This Row],[Territorialidades]])-2))</f>
        <v>Pindaré-Mirim</v>
      </c>
      <c r="C3791" s="8" t="str">
        <f>LEFT(RIGHT(tb_MHDI[[#This Row],[Territorialidades]],3),2)</f>
        <v>MA</v>
      </c>
      <c r="D3791" s="8" t="str">
        <f>CONCATENATE(tb_MHDI[[#This Row],[Município]],"/",tb_MHDI[[#This Row],[UF]])</f>
        <v>Pindaré-Mirim/MA</v>
      </c>
      <c r="E3791" s="8">
        <v>0.63300000000000001</v>
      </c>
      <c r="F3791" s="8">
        <v>0.56799999999999995</v>
      </c>
      <c r="G3791" s="8">
        <v>0.755</v>
      </c>
      <c r="H3791" s="8">
        <v>0.59199999999999997</v>
      </c>
      <c r="I3791" s="9">
        <f>_xlfn.NUMBERVALUE(INDEX(tb_SVI[],MATCH(tb_MHDI[[#This Row],[mun_uf]],tb_SVI[city_name_uf],0),7),".")</f>
        <v>2010</v>
      </c>
    </row>
    <row r="3792" spans="1:9" x14ac:dyDescent="0.25">
      <c r="A3792" s="8" t="s">
        <v>15827</v>
      </c>
      <c r="B3792" s="8" t="str">
        <f>LEFT(tb_MHDI[[#This Row],[Territorialidades]],(FIND("/",tb_MHDI[[#This Row],[Territorialidades]])-2))</f>
        <v>Pindoba</v>
      </c>
      <c r="C3792" s="8" t="str">
        <f>LEFT(RIGHT(tb_MHDI[[#This Row],[Territorialidades]],3),2)</f>
        <v>AL</v>
      </c>
      <c r="D3792" s="8" t="str">
        <f>CONCATENATE(tb_MHDI[[#This Row],[Município]],"/",tb_MHDI[[#This Row],[UF]])</f>
        <v>Pindoba/AL</v>
      </c>
      <c r="E3792" s="8">
        <v>0.57399999999999995</v>
      </c>
      <c r="F3792" s="8">
        <v>0.57899999999999996</v>
      </c>
      <c r="G3792" s="8">
        <v>0.70299999999999996</v>
      </c>
      <c r="H3792" s="8">
        <v>0.46500000000000002</v>
      </c>
      <c r="I3792" s="9">
        <f>_xlfn.NUMBERVALUE(INDEX(tb_SVI[],MATCH(tb_MHDI[[#This Row],[mun_uf]],tb_SVI[city_name_uf],0),7),".")</f>
        <v>2010</v>
      </c>
    </row>
    <row r="3793" spans="1:9" x14ac:dyDescent="0.25">
      <c r="A3793" s="8" t="s">
        <v>15828</v>
      </c>
      <c r="B3793" s="8" t="str">
        <f>LEFT(tb_MHDI[[#This Row],[Territorialidades]],(FIND("/",tb_MHDI[[#This Row],[Territorialidades]])-2))</f>
        <v>Pindobaçu</v>
      </c>
      <c r="C3793" s="8" t="str">
        <f>LEFT(RIGHT(tb_MHDI[[#This Row],[Territorialidades]],3),2)</f>
        <v>BA</v>
      </c>
      <c r="D3793" s="8" t="str">
        <f>CONCATENATE(tb_MHDI[[#This Row],[Município]],"/",tb_MHDI[[#This Row],[UF]])</f>
        <v>Pindobaçu/BA</v>
      </c>
      <c r="E3793" s="8">
        <v>0.57699999999999996</v>
      </c>
      <c r="F3793" s="8">
        <v>0.52700000000000002</v>
      </c>
      <c r="G3793" s="8">
        <v>0.75700000000000001</v>
      </c>
      <c r="H3793" s="8">
        <v>0.48199999999999998</v>
      </c>
      <c r="I3793" s="9">
        <f>_xlfn.NUMBERVALUE(INDEX(tb_SVI[],MATCH(tb_MHDI[[#This Row],[mun_uf]],tb_SVI[city_name_uf],0),7),".")</f>
        <v>2010</v>
      </c>
    </row>
    <row r="3794" spans="1:9" x14ac:dyDescent="0.25">
      <c r="A3794" s="8" t="s">
        <v>15829</v>
      </c>
      <c r="B3794" s="8" t="str">
        <f>LEFT(tb_MHDI[[#This Row],[Territorialidades]],(FIND("/",tb_MHDI[[#This Row],[Territorialidades]])-2))</f>
        <v>Pindorama do Tocantins</v>
      </c>
      <c r="C3794" s="8" t="str">
        <f>LEFT(RIGHT(tb_MHDI[[#This Row],[Territorialidades]],3),2)</f>
        <v>TO</v>
      </c>
      <c r="D3794" s="8" t="str">
        <f>CONCATENATE(tb_MHDI[[#This Row],[Município]],"/",tb_MHDI[[#This Row],[UF]])</f>
        <v>Pindorama do Tocantins/TO</v>
      </c>
      <c r="E3794" s="8">
        <v>0.60499999999999998</v>
      </c>
      <c r="F3794" s="8">
        <v>0.57899999999999996</v>
      </c>
      <c r="G3794" s="8">
        <v>0.73299999999999998</v>
      </c>
      <c r="H3794" s="8">
        <v>0.52100000000000002</v>
      </c>
      <c r="I3794" s="9">
        <f>_xlfn.NUMBERVALUE(INDEX(tb_SVI[],MATCH(tb_MHDI[[#This Row],[mun_uf]],tb_SVI[city_name_uf],0),7),".")</f>
        <v>2010</v>
      </c>
    </row>
    <row r="3795" spans="1:9" x14ac:dyDescent="0.25">
      <c r="A3795" s="8" t="s">
        <v>15830</v>
      </c>
      <c r="B3795" s="8" t="str">
        <f>LEFT(tb_MHDI[[#This Row],[Territorialidades]],(FIND("/",tb_MHDI[[#This Row],[Territorialidades]])-2))</f>
        <v>Pindorama</v>
      </c>
      <c r="C3795" s="8" t="str">
        <f>LEFT(RIGHT(tb_MHDI[[#This Row],[Territorialidades]],3),2)</f>
        <v>SP</v>
      </c>
      <c r="D3795" s="8" t="str">
        <f>CONCATENATE(tb_MHDI[[#This Row],[Município]],"/",tb_MHDI[[#This Row],[UF]])</f>
        <v>Pindorama/SP</v>
      </c>
      <c r="E3795" s="8">
        <v>0.73699999999999999</v>
      </c>
      <c r="F3795" s="8">
        <v>0.72599999999999998</v>
      </c>
      <c r="G3795" s="8">
        <v>0.84199999999999997</v>
      </c>
      <c r="H3795" s="8">
        <v>0.65400000000000003</v>
      </c>
      <c r="I3795" s="9">
        <f>_xlfn.NUMBERVALUE(INDEX(tb_SVI[],MATCH(tb_MHDI[[#This Row],[mun_uf]],tb_SVI[city_name_uf],0),7),".")</f>
        <v>2010</v>
      </c>
    </row>
    <row r="3796" spans="1:9" x14ac:dyDescent="0.25">
      <c r="A3796" s="8" t="s">
        <v>15831</v>
      </c>
      <c r="B3796" s="8" t="str">
        <f>LEFT(tb_MHDI[[#This Row],[Territorialidades]],(FIND("/",tb_MHDI[[#This Row],[Territorialidades]])-2))</f>
        <v>Pindoretama</v>
      </c>
      <c r="C3796" s="8" t="str">
        <f>LEFT(RIGHT(tb_MHDI[[#This Row],[Territorialidades]],3),2)</f>
        <v>CE</v>
      </c>
      <c r="D3796" s="8" t="str">
        <f>CONCATENATE(tb_MHDI[[#This Row],[Município]],"/",tb_MHDI[[#This Row],[UF]])</f>
        <v>Pindoretama/CE</v>
      </c>
      <c r="E3796" s="8">
        <v>0.63600000000000001</v>
      </c>
      <c r="F3796" s="8">
        <v>0.58099999999999996</v>
      </c>
      <c r="G3796" s="8">
        <v>0.754</v>
      </c>
      <c r="H3796" s="8">
        <v>0.58799999999999997</v>
      </c>
      <c r="I3796" s="9">
        <f>_xlfn.NUMBERVALUE(INDEX(tb_SVI[],MATCH(tb_MHDI[[#This Row],[mun_uf]],tb_SVI[city_name_uf],0),7),".")</f>
        <v>2010</v>
      </c>
    </row>
    <row r="3797" spans="1:9" x14ac:dyDescent="0.25">
      <c r="A3797" s="8" t="s">
        <v>17637</v>
      </c>
      <c r="B3797" s="8" t="str">
        <f>LEFT(tb_MHDI[[#This Row],[Territorialidades]],(FIND("/",tb_MHDI[[#This Row],[Territorialidades]])-2))</f>
        <v>Pingo D'Água</v>
      </c>
      <c r="C3797" s="8" t="str">
        <f>LEFT(RIGHT(tb_MHDI[[#This Row],[Territorialidades]],3),2)</f>
        <v>MG</v>
      </c>
      <c r="D3797" s="8" t="str">
        <f>CONCATENATE(tb_MHDI[[#This Row],[Município]],"/",tb_MHDI[[#This Row],[UF]])</f>
        <v>Pingo D'Água/MG</v>
      </c>
      <c r="E3797" s="8">
        <v>0.61899999999999999</v>
      </c>
      <c r="F3797" s="8">
        <v>0.60299999999999998</v>
      </c>
      <c r="G3797" s="8">
        <v>0.74399999999999999</v>
      </c>
      <c r="H3797" s="8">
        <v>0.52900000000000003</v>
      </c>
      <c r="I3797" s="9">
        <f>_xlfn.NUMBERVALUE(INDEX(tb_SVI[],MATCH(tb_MHDI[[#This Row],[mun_uf]],tb_SVI[city_name_uf],0),7),".")</f>
        <v>2010</v>
      </c>
    </row>
    <row r="3798" spans="1:9" x14ac:dyDescent="0.25">
      <c r="A3798" s="8" t="s">
        <v>15832</v>
      </c>
      <c r="B3798" s="8" t="str">
        <f>LEFT(tb_MHDI[[#This Row],[Territorialidades]],(FIND("/",tb_MHDI[[#This Row],[Territorialidades]])-2))</f>
        <v>Pinhais</v>
      </c>
      <c r="C3798" s="8" t="str">
        <f>LEFT(RIGHT(tb_MHDI[[#This Row],[Territorialidades]],3),2)</f>
        <v>PR</v>
      </c>
      <c r="D3798" s="8" t="str">
        <f>CONCATENATE(tb_MHDI[[#This Row],[Município]],"/",tb_MHDI[[#This Row],[UF]])</f>
        <v>Pinhais/PR</v>
      </c>
      <c r="E3798" s="8">
        <v>0.751</v>
      </c>
      <c r="F3798" s="8">
        <v>0.76100000000000001</v>
      </c>
      <c r="G3798" s="8">
        <v>0.83599999999999997</v>
      </c>
      <c r="H3798" s="8">
        <v>0.66600000000000004</v>
      </c>
      <c r="I3798" s="9">
        <f>_xlfn.NUMBERVALUE(INDEX(tb_SVI[],MATCH(tb_MHDI[[#This Row],[mun_uf]],tb_SVI[city_name_uf],0),7),".")</f>
        <v>2010</v>
      </c>
    </row>
    <row r="3799" spans="1:9" x14ac:dyDescent="0.25">
      <c r="A3799" s="8" t="s">
        <v>15833</v>
      </c>
      <c r="B3799" s="8" t="str">
        <f>LEFT(tb_MHDI[[#This Row],[Territorialidades]],(FIND("/",tb_MHDI[[#This Row],[Territorialidades]])-2))</f>
        <v>Pinhalão</v>
      </c>
      <c r="C3799" s="8" t="str">
        <f>LEFT(RIGHT(tb_MHDI[[#This Row],[Territorialidades]],3),2)</f>
        <v>PR</v>
      </c>
      <c r="D3799" s="8" t="str">
        <f>CONCATENATE(tb_MHDI[[#This Row],[Município]],"/",tb_MHDI[[#This Row],[UF]])</f>
        <v>Pinhalão/PR</v>
      </c>
      <c r="E3799" s="8">
        <v>0.69699999999999995</v>
      </c>
      <c r="F3799" s="8">
        <v>0.67900000000000005</v>
      </c>
      <c r="G3799" s="8">
        <v>0.82799999999999996</v>
      </c>
      <c r="H3799" s="8">
        <v>0.60099999999999998</v>
      </c>
      <c r="I3799" s="9">
        <f>_xlfn.NUMBERVALUE(INDEX(tb_SVI[],MATCH(tb_MHDI[[#This Row],[mun_uf]],tb_SVI[city_name_uf],0),7),".")</f>
        <v>2010</v>
      </c>
    </row>
    <row r="3800" spans="1:9" x14ac:dyDescent="0.25">
      <c r="A3800" s="8" t="s">
        <v>15834</v>
      </c>
      <c r="B3800" s="8" t="str">
        <f>LEFT(tb_MHDI[[#This Row],[Territorialidades]],(FIND("/",tb_MHDI[[#This Row],[Territorialidades]])-2))</f>
        <v>Pinhal da Serra</v>
      </c>
      <c r="C3800" s="8" t="str">
        <f>LEFT(RIGHT(tb_MHDI[[#This Row],[Territorialidades]],3),2)</f>
        <v>RS</v>
      </c>
      <c r="D3800" s="8" t="str">
        <f>CONCATENATE(tb_MHDI[[#This Row],[Município]],"/",tb_MHDI[[#This Row],[UF]])</f>
        <v>Pinhal da Serra/RS</v>
      </c>
      <c r="E3800" s="8">
        <v>0.65</v>
      </c>
      <c r="F3800" s="8">
        <v>0.64100000000000001</v>
      </c>
      <c r="G3800" s="8">
        <v>0.83499999999999996</v>
      </c>
      <c r="H3800" s="8">
        <v>0.51300000000000001</v>
      </c>
      <c r="I3800" s="9">
        <f>_xlfn.NUMBERVALUE(INDEX(tb_SVI[],MATCH(tb_MHDI[[#This Row],[mun_uf]],tb_SVI[city_name_uf],0),7),".")</f>
        <v>2010</v>
      </c>
    </row>
    <row r="3801" spans="1:9" x14ac:dyDescent="0.25">
      <c r="A3801" s="8" t="s">
        <v>15835</v>
      </c>
      <c r="B3801" s="8" t="str">
        <f>LEFT(tb_MHDI[[#This Row],[Territorialidades]],(FIND("/",tb_MHDI[[#This Row],[Territorialidades]])-2))</f>
        <v>Pinhal de São Bento</v>
      </c>
      <c r="C3801" s="8" t="str">
        <f>LEFT(RIGHT(tb_MHDI[[#This Row],[Territorialidades]],3),2)</f>
        <v>PR</v>
      </c>
      <c r="D3801" s="8" t="str">
        <f>CONCATENATE(tb_MHDI[[#This Row],[Município]],"/",tb_MHDI[[#This Row],[UF]])</f>
        <v>Pinhal de São Bento/PR</v>
      </c>
      <c r="E3801" s="8">
        <v>0.69499999999999995</v>
      </c>
      <c r="F3801" s="8">
        <v>0.66900000000000004</v>
      </c>
      <c r="G3801" s="8">
        <v>0.80100000000000005</v>
      </c>
      <c r="H3801" s="8">
        <v>0.626</v>
      </c>
      <c r="I3801" s="9">
        <f>_xlfn.NUMBERVALUE(INDEX(tb_SVI[],MATCH(tb_MHDI[[#This Row],[mun_uf]],tb_SVI[city_name_uf],0),7),".")</f>
        <v>2010</v>
      </c>
    </row>
    <row r="3802" spans="1:9" x14ac:dyDescent="0.25">
      <c r="A3802" s="8" t="s">
        <v>15836</v>
      </c>
      <c r="B3802" s="8" t="str">
        <f>LEFT(tb_MHDI[[#This Row],[Territorialidades]],(FIND("/",tb_MHDI[[#This Row],[Territorialidades]])-2))</f>
        <v>Pinhal Grande</v>
      </c>
      <c r="C3802" s="8" t="str">
        <f>LEFT(RIGHT(tb_MHDI[[#This Row],[Territorialidades]],3),2)</f>
        <v>RS</v>
      </c>
      <c r="D3802" s="8" t="str">
        <f>CONCATENATE(tb_MHDI[[#This Row],[Município]],"/",tb_MHDI[[#This Row],[UF]])</f>
        <v>Pinhal Grande/RS</v>
      </c>
      <c r="E3802" s="8">
        <v>0.67800000000000005</v>
      </c>
      <c r="F3802" s="8">
        <v>0.67200000000000004</v>
      </c>
      <c r="G3802" s="8">
        <v>0.80400000000000005</v>
      </c>
      <c r="H3802" s="8">
        <v>0.57699999999999996</v>
      </c>
      <c r="I3802" s="9">
        <f>_xlfn.NUMBERVALUE(INDEX(tb_SVI[],MATCH(tb_MHDI[[#This Row],[mun_uf]],tb_SVI[city_name_uf],0),7),".")</f>
        <v>2010</v>
      </c>
    </row>
    <row r="3803" spans="1:9" x14ac:dyDescent="0.25">
      <c r="A3803" s="8" t="s">
        <v>15837</v>
      </c>
      <c r="B3803" s="8" t="str">
        <f>LEFT(tb_MHDI[[#This Row],[Territorialidades]],(FIND("/",tb_MHDI[[#This Row],[Territorialidades]])-2))</f>
        <v>Pinhal</v>
      </c>
      <c r="C3803" s="8" t="str">
        <f>LEFT(RIGHT(tb_MHDI[[#This Row],[Territorialidades]],3),2)</f>
        <v>RS</v>
      </c>
      <c r="D3803" s="8" t="str">
        <f>CONCATENATE(tb_MHDI[[#This Row],[Município]],"/",tb_MHDI[[#This Row],[UF]])</f>
        <v>Pinhal/RS</v>
      </c>
      <c r="E3803" s="8">
        <v>0.72</v>
      </c>
      <c r="F3803" s="8">
        <v>0.70099999999999996</v>
      </c>
      <c r="G3803" s="8">
        <v>0.85199999999999998</v>
      </c>
      <c r="H3803" s="8">
        <v>0.624</v>
      </c>
      <c r="I3803" s="9">
        <f>_xlfn.NUMBERVALUE(INDEX(tb_SVI[],MATCH(tb_MHDI[[#This Row],[mun_uf]],tb_SVI[city_name_uf],0),7),".")</f>
        <v>2010</v>
      </c>
    </row>
    <row r="3804" spans="1:9" x14ac:dyDescent="0.25">
      <c r="A3804" s="8" t="s">
        <v>15838</v>
      </c>
      <c r="B3804" s="8" t="str">
        <f>LEFT(tb_MHDI[[#This Row],[Territorialidades]],(FIND("/",tb_MHDI[[#This Row],[Territorialidades]])-2))</f>
        <v>Pinhalzinho</v>
      </c>
      <c r="C3804" s="8" t="str">
        <f>LEFT(RIGHT(tb_MHDI[[#This Row],[Territorialidades]],3),2)</f>
        <v>SC</v>
      </c>
      <c r="D3804" s="8" t="str">
        <f>CONCATENATE(tb_MHDI[[#This Row],[Município]],"/",tb_MHDI[[#This Row],[UF]])</f>
        <v>Pinhalzinho/SC</v>
      </c>
      <c r="E3804" s="8">
        <v>0.78300000000000003</v>
      </c>
      <c r="F3804" s="8">
        <v>0.75800000000000001</v>
      </c>
      <c r="G3804" s="8">
        <v>0.88600000000000001</v>
      </c>
      <c r="H3804" s="8">
        <v>0.71599999999999997</v>
      </c>
      <c r="I3804" s="9">
        <f>_xlfn.NUMBERVALUE(INDEX(tb_SVI[],MATCH(tb_MHDI[[#This Row],[mun_uf]],tb_SVI[city_name_uf],0),7),".")</f>
        <v>2010</v>
      </c>
    </row>
    <row r="3805" spans="1:9" x14ac:dyDescent="0.25">
      <c r="A3805" s="8" t="s">
        <v>15839</v>
      </c>
      <c r="B3805" s="8" t="str">
        <f>LEFT(tb_MHDI[[#This Row],[Territorialidades]],(FIND("/",tb_MHDI[[#This Row],[Territorialidades]])-2))</f>
        <v>Pinhalzinho</v>
      </c>
      <c r="C3805" s="8" t="str">
        <f>LEFT(RIGHT(tb_MHDI[[#This Row],[Territorialidades]],3),2)</f>
        <v>SP</v>
      </c>
      <c r="D3805" s="8" t="str">
        <f>CONCATENATE(tb_MHDI[[#This Row],[Município]],"/",tb_MHDI[[#This Row],[UF]])</f>
        <v>Pinhalzinho/SP</v>
      </c>
      <c r="E3805" s="8">
        <v>0.72499999999999998</v>
      </c>
      <c r="F3805" s="8">
        <v>0.70699999999999996</v>
      </c>
      <c r="G3805" s="8">
        <v>0.80800000000000005</v>
      </c>
      <c r="H3805" s="8">
        <v>0.66600000000000004</v>
      </c>
      <c r="I3805" s="9">
        <f>_xlfn.NUMBERVALUE(INDEX(tb_SVI[],MATCH(tb_MHDI[[#This Row],[mun_uf]],tb_SVI[city_name_uf],0),7),".")</f>
        <v>2010</v>
      </c>
    </row>
    <row r="3806" spans="1:9" x14ac:dyDescent="0.25">
      <c r="A3806" s="8" t="s">
        <v>15840</v>
      </c>
      <c r="B3806" s="8" t="str">
        <f>LEFT(tb_MHDI[[#This Row],[Territorialidades]],(FIND("/",tb_MHDI[[#This Row],[Territorialidades]])-2))</f>
        <v>Pinhão</v>
      </c>
      <c r="C3806" s="8" t="str">
        <f>LEFT(RIGHT(tb_MHDI[[#This Row],[Territorialidades]],3),2)</f>
        <v>PR</v>
      </c>
      <c r="D3806" s="8" t="str">
        <f>CONCATENATE(tb_MHDI[[#This Row],[Município]],"/",tb_MHDI[[#This Row],[UF]])</f>
        <v>Pinhão/PR</v>
      </c>
      <c r="E3806" s="8">
        <v>0.65400000000000003</v>
      </c>
      <c r="F3806" s="8">
        <v>0.64900000000000002</v>
      </c>
      <c r="G3806" s="8">
        <v>0.80600000000000005</v>
      </c>
      <c r="H3806" s="8">
        <v>0.53400000000000003</v>
      </c>
      <c r="I3806" s="9">
        <f>_xlfn.NUMBERVALUE(INDEX(tb_SVI[],MATCH(tb_MHDI[[#This Row],[mun_uf]],tb_SVI[city_name_uf],0),7),".")</f>
        <v>2010</v>
      </c>
    </row>
    <row r="3807" spans="1:9" x14ac:dyDescent="0.25">
      <c r="A3807" s="8" t="s">
        <v>15841</v>
      </c>
      <c r="B3807" s="8" t="str">
        <f>LEFT(tb_MHDI[[#This Row],[Territorialidades]],(FIND("/",tb_MHDI[[#This Row],[Territorialidades]])-2))</f>
        <v>Pinhão</v>
      </c>
      <c r="C3807" s="8" t="str">
        <f>LEFT(RIGHT(tb_MHDI[[#This Row],[Territorialidades]],3),2)</f>
        <v>SE</v>
      </c>
      <c r="D3807" s="8" t="str">
        <f>CONCATENATE(tb_MHDI[[#This Row],[Município]],"/",tb_MHDI[[#This Row],[UF]])</f>
        <v>Pinhão/SE</v>
      </c>
      <c r="E3807" s="8">
        <v>0.58299999999999996</v>
      </c>
      <c r="F3807" s="8">
        <v>0.57999999999999996</v>
      </c>
      <c r="G3807" s="8">
        <v>0.71099999999999997</v>
      </c>
      <c r="H3807" s="8">
        <v>0.48</v>
      </c>
      <c r="I3807" s="9">
        <f>_xlfn.NUMBERVALUE(INDEX(tb_SVI[],MATCH(tb_MHDI[[#This Row],[mun_uf]],tb_SVI[city_name_uf],0),7),".")</f>
        <v>2010</v>
      </c>
    </row>
    <row r="3808" spans="1:9" x14ac:dyDescent="0.25">
      <c r="A3808" s="8" t="s">
        <v>15842</v>
      </c>
      <c r="B3808" s="8" t="str">
        <f>LEFT(tb_MHDI[[#This Row],[Territorialidades]],(FIND("/",tb_MHDI[[#This Row],[Territorialidades]])-2))</f>
        <v>Pinheiral</v>
      </c>
      <c r="C3808" s="8" t="str">
        <f>LEFT(RIGHT(tb_MHDI[[#This Row],[Territorialidades]],3),2)</f>
        <v>RJ</v>
      </c>
      <c r="D3808" s="8" t="str">
        <f>CONCATENATE(tb_MHDI[[#This Row],[Município]],"/",tb_MHDI[[#This Row],[UF]])</f>
        <v>Pinheiral/RJ</v>
      </c>
      <c r="E3808" s="8">
        <v>0.71499999999999997</v>
      </c>
      <c r="F3808" s="8">
        <v>0.70899999999999996</v>
      </c>
      <c r="G3808" s="8">
        <v>0.80100000000000005</v>
      </c>
      <c r="H3808" s="8">
        <v>0.64300000000000002</v>
      </c>
      <c r="I3808" s="9">
        <f>_xlfn.NUMBERVALUE(INDEX(tb_SVI[],MATCH(tb_MHDI[[#This Row],[mun_uf]],tb_SVI[city_name_uf],0),7),".")</f>
        <v>2010</v>
      </c>
    </row>
    <row r="3809" spans="1:9" x14ac:dyDescent="0.25">
      <c r="A3809" s="8" t="s">
        <v>15843</v>
      </c>
      <c r="B3809" s="8" t="str">
        <f>LEFT(tb_MHDI[[#This Row],[Territorialidades]],(FIND("/",tb_MHDI[[#This Row],[Territorialidades]])-2))</f>
        <v>Pinheirinho do Vale</v>
      </c>
      <c r="C3809" s="8" t="str">
        <f>LEFT(RIGHT(tb_MHDI[[#This Row],[Territorialidades]],3),2)</f>
        <v>RS</v>
      </c>
      <c r="D3809" s="8" t="str">
        <f>CONCATENATE(tb_MHDI[[#This Row],[Município]],"/",tb_MHDI[[#This Row],[UF]])</f>
        <v>Pinheirinho do Vale/RS</v>
      </c>
      <c r="E3809" s="8">
        <v>0.71</v>
      </c>
      <c r="F3809" s="8">
        <v>0.71299999999999997</v>
      </c>
      <c r="G3809" s="8">
        <v>0.82799999999999996</v>
      </c>
      <c r="H3809" s="8">
        <v>0.60699999999999998</v>
      </c>
      <c r="I3809" s="9">
        <f>_xlfn.NUMBERVALUE(INDEX(tb_SVI[],MATCH(tb_MHDI[[#This Row],[mun_uf]],tb_SVI[city_name_uf],0),7),".")</f>
        <v>2010</v>
      </c>
    </row>
    <row r="3810" spans="1:9" x14ac:dyDescent="0.25">
      <c r="A3810" s="8" t="s">
        <v>15844</v>
      </c>
      <c r="B3810" s="8" t="str">
        <f>LEFT(tb_MHDI[[#This Row],[Territorialidades]],(FIND("/",tb_MHDI[[#This Row],[Territorialidades]])-2))</f>
        <v>Pinheiro Machado</v>
      </c>
      <c r="C3810" s="8" t="str">
        <f>LEFT(RIGHT(tb_MHDI[[#This Row],[Territorialidades]],3),2)</f>
        <v>RS</v>
      </c>
      <c r="D3810" s="8" t="str">
        <f>CONCATENATE(tb_MHDI[[#This Row],[Município]],"/",tb_MHDI[[#This Row],[UF]])</f>
        <v>Pinheiro Machado/RS</v>
      </c>
      <c r="E3810" s="8">
        <v>0.66100000000000003</v>
      </c>
      <c r="F3810" s="8">
        <v>0.68500000000000005</v>
      </c>
      <c r="G3810" s="8">
        <v>0.84599999999999997</v>
      </c>
      <c r="H3810" s="8">
        <v>0.499</v>
      </c>
      <c r="I3810" s="9">
        <f>_xlfn.NUMBERVALUE(INDEX(tb_SVI[],MATCH(tb_MHDI[[#This Row],[mun_uf]],tb_SVI[city_name_uf],0),7),".")</f>
        <v>2010</v>
      </c>
    </row>
    <row r="3811" spans="1:9" x14ac:dyDescent="0.25">
      <c r="A3811" s="8" t="s">
        <v>15845</v>
      </c>
      <c r="B3811" s="8" t="str">
        <f>LEFT(tb_MHDI[[#This Row],[Territorialidades]],(FIND("/",tb_MHDI[[#This Row],[Territorialidades]])-2))</f>
        <v>Pinheiro</v>
      </c>
      <c r="C3811" s="8" t="str">
        <f>LEFT(RIGHT(tb_MHDI[[#This Row],[Territorialidades]],3),2)</f>
        <v>MA</v>
      </c>
      <c r="D3811" s="8" t="str">
        <f>CONCATENATE(tb_MHDI[[#This Row],[Município]],"/",tb_MHDI[[#This Row],[UF]])</f>
        <v>Pinheiro/MA</v>
      </c>
      <c r="E3811" s="8">
        <v>0.63700000000000001</v>
      </c>
      <c r="F3811" s="8">
        <v>0.57899999999999996</v>
      </c>
      <c r="G3811" s="8">
        <v>0.77100000000000002</v>
      </c>
      <c r="H3811" s="8">
        <v>0.57899999999999996</v>
      </c>
      <c r="I3811" s="9">
        <f>_xlfn.NUMBERVALUE(INDEX(tb_SVI[],MATCH(tb_MHDI[[#This Row],[mun_uf]],tb_SVI[city_name_uf],0),7),".")</f>
        <v>2010</v>
      </c>
    </row>
    <row r="3812" spans="1:9" x14ac:dyDescent="0.25">
      <c r="A3812" s="8" t="s">
        <v>15846</v>
      </c>
      <c r="B3812" s="8" t="str">
        <f>LEFT(tb_MHDI[[#This Row],[Territorialidades]],(FIND("/",tb_MHDI[[#This Row],[Territorialidades]])-2))</f>
        <v>Pinheiro Preto</v>
      </c>
      <c r="C3812" s="8" t="str">
        <f>LEFT(RIGHT(tb_MHDI[[#This Row],[Territorialidades]],3),2)</f>
        <v>SC</v>
      </c>
      <c r="D3812" s="8" t="str">
        <f>CONCATENATE(tb_MHDI[[#This Row],[Município]],"/",tb_MHDI[[#This Row],[UF]])</f>
        <v>Pinheiro Preto/SC</v>
      </c>
      <c r="E3812" s="8">
        <v>0.77700000000000002</v>
      </c>
      <c r="F3812" s="8">
        <v>0.76200000000000001</v>
      </c>
      <c r="G3812" s="8">
        <v>0.86599999999999999</v>
      </c>
      <c r="H3812" s="8">
        <v>0.71199999999999997</v>
      </c>
      <c r="I3812" s="9">
        <f>_xlfn.NUMBERVALUE(INDEX(tb_SVI[],MATCH(tb_MHDI[[#This Row],[mun_uf]],tb_SVI[city_name_uf],0),7),".")</f>
        <v>2010</v>
      </c>
    </row>
    <row r="3813" spans="1:9" x14ac:dyDescent="0.25">
      <c r="A3813" s="8" t="s">
        <v>15847</v>
      </c>
      <c r="B3813" s="8" t="str">
        <f>LEFT(tb_MHDI[[#This Row],[Territorialidades]],(FIND("/",tb_MHDI[[#This Row],[Territorialidades]])-2))</f>
        <v>Pinheiros</v>
      </c>
      <c r="C3813" s="8" t="str">
        <f>LEFT(RIGHT(tb_MHDI[[#This Row],[Territorialidades]],3),2)</f>
        <v>ES</v>
      </c>
      <c r="D3813" s="8" t="str">
        <f>CONCATENATE(tb_MHDI[[#This Row],[Município]],"/",tb_MHDI[[#This Row],[UF]])</f>
        <v>Pinheiros/ES</v>
      </c>
      <c r="E3813" s="8">
        <v>0.67300000000000004</v>
      </c>
      <c r="F3813" s="8">
        <v>0.66800000000000004</v>
      </c>
      <c r="G3813" s="8">
        <v>0.81599999999999995</v>
      </c>
      <c r="H3813" s="8">
        <v>0.55800000000000005</v>
      </c>
      <c r="I3813" s="9">
        <f>_xlfn.NUMBERVALUE(INDEX(tb_SVI[],MATCH(tb_MHDI[[#This Row],[mun_uf]],tb_SVI[city_name_uf],0),7),".")</f>
        <v>2010</v>
      </c>
    </row>
    <row r="3814" spans="1:9" x14ac:dyDescent="0.25">
      <c r="A3814" s="8" t="s">
        <v>15848</v>
      </c>
      <c r="B3814" s="8" t="str">
        <f>LEFT(tb_MHDI[[#This Row],[Territorialidades]],(FIND("/",tb_MHDI[[#This Row],[Territorialidades]])-2))</f>
        <v>Pintadas</v>
      </c>
      <c r="C3814" s="8" t="str">
        <f>LEFT(RIGHT(tb_MHDI[[#This Row],[Territorialidades]],3),2)</f>
        <v>BA</v>
      </c>
      <c r="D3814" s="8" t="str">
        <f>CONCATENATE(tb_MHDI[[#This Row],[Município]],"/",tb_MHDI[[#This Row],[UF]])</f>
        <v>Pintadas/BA</v>
      </c>
      <c r="E3814" s="8">
        <v>0.61199999999999999</v>
      </c>
      <c r="F3814" s="8">
        <v>0.57199999999999995</v>
      </c>
      <c r="G3814" s="8">
        <v>0.76500000000000001</v>
      </c>
      <c r="H3814" s="8">
        <v>0.52500000000000002</v>
      </c>
      <c r="I3814" s="9">
        <f>_xlfn.NUMBERVALUE(INDEX(tb_SVI[],MATCH(tb_MHDI[[#This Row],[mun_uf]],tb_SVI[city_name_uf],0),7),".")</f>
        <v>2010</v>
      </c>
    </row>
    <row r="3815" spans="1:9" x14ac:dyDescent="0.25">
      <c r="A3815" s="8" t="s">
        <v>15849</v>
      </c>
      <c r="B3815" s="8" t="str">
        <f>LEFT(tb_MHDI[[#This Row],[Territorialidades]],(FIND("/",tb_MHDI[[#This Row],[Territorialidades]])-2))</f>
        <v>Pintópolis</v>
      </c>
      <c r="C3815" s="8" t="str">
        <f>LEFT(RIGHT(tb_MHDI[[#This Row],[Territorialidades]],3),2)</f>
        <v>MG</v>
      </c>
      <c r="D3815" s="8" t="str">
        <f>CONCATENATE(tb_MHDI[[#This Row],[Município]],"/",tb_MHDI[[#This Row],[UF]])</f>
        <v>Pintópolis/MG</v>
      </c>
      <c r="E3815" s="8">
        <v>0.59399999999999997</v>
      </c>
      <c r="F3815" s="8">
        <v>0.56000000000000005</v>
      </c>
      <c r="G3815" s="8">
        <v>0.79900000000000004</v>
      </c>
      <c r="H3815" s="8">
        <v>0.46899999999999997</v>
      </c>
      <c r="I3815" s="9">
        <f>_xlfn.NUMBERVALUE(INDEX(tb_SVI[],MATCH(tb_MHDI[[#This Row],[mun_uf]],tb_SVI[city_name_uf],0),7),".")</f>
        <v>2010</v>
      </c>
    </row>
    <row r="3816" spans="1:9" x14ac:dyDescent="0.25">
      <c r="A3816" s="8" t="s">
        <v>15850</v>
      </c>
      <c r="B3816" s="8" t="str">
        <f>LEFT(tb_MHDI[[#This Row],[Territorialidades]],(FIND("/",tb_MHDI[[#This Row],[Territorialidades]])-2))</f>
        <v>Pio Ix</v>
      </c>
      <c r="C3816" s="8" t="str">
        <f>LEFT(RIGHT(tb_MHDI[[#This Row],[Territorialidades]],3),2)</f>
        <v>PI</v>
      </c>
      <c r="D3816" s="8" t="str">
        <f>CONCATENATE(tb_MHDI[[#This Row],[Município]],"/",tb_MHDI[[#This Row],[UF]])</f>
        <v>Pio Ix/PI</v>
      </c>
      <c r="E3816" s="8">
        <v>0.56399999999999995</v>
      </c>
      <c r="F3816" s="8">
        <v>0.53800000000000003</v>
      </c>
      <c r="G3816" s="8">
        <v>0.75800000000000001</v>
      </c>
      <c r="H3816" s="8">
        <v>0.44</v>
      </c>
      <c r="I3816" s="9">
        <f>_xlfn.NUMBERVALUE(INDEX(tb_SVI[],MATCH(tb_MHDI[[#This Row],[mun_uf]],tb_SVI[city_name_uf],0),7),".")</f>
        <v>2010</v>
      </c>
    </row>
    <row r="3817" spans="1:9" x14ac:dyDescent="0.25">
      <c r="A3817" s="8" t="s">
        <v>15851</v>
      </c>
      <c r="B3817" s="8" t="str">
        <f>LEFT(tb_MHDI[[#This Row],[Territorialidades]],(FIND("/",tb_MHDI[[#This Row],[Territorialidades]])-2))</f>
        <v>Pio Xii</v>
      </c>
      <c r="C3817" s="8" t="str">
        <f>LEFT(RIGHT(tb_MHDI[[#This Row],[Territorialidades]],3),2)</f>
        <v>MA</v>
      </c>
      <c r="D3817" s="8" t="str">
        <f>CONCATENATE(tb_MHDI[[#This Row],[Município]],"/",tb_MHDI[[#This Row],[UF]])</f>
        <v>Pio Xii/MA</v>
      </c>
      <c r="E3817" s="8">
        <v>0.54100000000000004</v>
      </c>
      <c r="F3817" s="8">
        <v>0.53500000000000003</v>
      </c>
      <c r="G3817" s="8">
        <v>0.72699999999999998</v>
      </c>
      <c r="H3817" s="8">
        <v>0.40799999999999997</v>
      </c>
      <c r="I3817" s="9">
        <f>_xlfn.NUMBERVALUE(INDEX(tb_SVI[],MATCH(tb_MHDI[[#This Row],[mun_uf]],tb_SVI[city_name_uf],0),7),".")</f>
        <v>2010</v>
      </c>
    </row>
    <row r="3818" spans="1:9" x14ac:dyDescent="0.25">
      <c r="A3818" s="8" t="s">
        <v>15852</v>
      </c>
      <c r="B3818" s="8" t="str">
        <f>LEFT(tb_MHDI[[#This Row],[Territorialidades]],(FIND("/",tb_MHDI[[#This Row],[Territorialidades]])-2))</f>
        <v>Piquerobi</v>
      </c>
      <c r="C3818" s="8" t="str">
        <f>LEFT(RIGHT(tb_MHDI[[#This Row],[Territorialidades]],3),2)</f>
        <v>SP</v>
      </c>
      <c r="D3818" s="8" t="str">
        <f>CONCATENATE(tb_MHDI[[#This Row],[Município]],"/",tb_MHDI[[#This Row],[UF]])</f>
        <v>Piquerobi/SP</v>
      </c>
      <c r="E3818" s="8">
        <v>0.71099999999999997</v>
      </c>
      <c r="F3818" s="8">
        <v>0.66900000000000004</v>
      </c>
      <c r="G3818" s="8">
        <v>0.83599999999999997</v>
      </c>
      <c r="H3818" s="8">
        <v>0.64400000000000002</v>
      </c>
      <c r="I3818" s="9">
        <f>_xlfn.NUMBERVALUE(INDEX(tb_SVI[],MATCH(tb_MHDI[[#This Row],[mun_uf]],tb_SVI[city_name_uf],0),7),".")</f>
        <v>2010</v>
      </c>
    </row>
    <row r="3819" spans="1:9" x14ac:dyDescent="0.25">
      <c r="A3819" s="8" t="s">
        <v>15853</v>
      </c>
      <c r="B3819" s="8" t="str">
        <f>LEFT(tb_MHDI[[#This Row],[Territorialidades]],(FIND("/",tb_MHDI[[#This Row],[Territorialidades]])-2))</f>
        <v>Piquet Carneiro</v>
      </c>
      <c r="C3819" s="8" t="str">
        <f>LEFT(RIGHT(tb_MHDI[[#This Row],[Territorialidades]],3),2)</f>
        <v>CE</v>
      </c>
      <c r="D3819" s="8" t="str">
        <f>CONCATENATE(tb_MHDI[[#This Row],[Município]],"/",tb_MHDI[[#This Row],[UF]])</f>
        <v>Piquet Carneiro/CE</v>
      </c>
      <c r="E3819" s="8">
        <v>0.6</v>
      </c>
      <c r="F3819" s="8">
        <v>0.53</v>
      </c>
      <c r="G3819" s="8">
        <v>0.77900000000000003</v>
      </c>
      <c r="H3819" s="8">
        <v>0.52300000000000002</v>
      </c>
      <c r="I3819" s="9">
        <f>_xlfn.NUMBERVALUE(INDEX(tb_SVI[],MATCH(tb_MHDI[[#This Row],[mun_uf]],tb_SVI[city_name_uf],0),7),".")</f>
        <v>2010</v>
      </c>
    </row>
    <row r="3820" spans="1:9" x14ac:dyDescent="0.25">
      <c r="A3820" s="8" t="s">
        <v>15854</v>
      </c>
      <c r="B3820" s="8" t="str">
        <f>LEFT(tb_MHDI[[#This Row],[Territorialidades]],(FIND("/",tb_MHDI[[#This Row],[Territorialidades]])-2))</f>
        <v>Piquete</v>
      </c>
      <c r="C3820" s="8" t="str">
        <f>LEFT(RIGHT(tb_MHDI[[#This Row],[Territorialidades]],3),2)</f>
        <v>SP</v>
      </c>
      <c r="D3820" s="8" t="str">
        <f>CONCATENATE(tb_MHDI[[#This Row],[Município]],"/",tb_MHDI[[#This Row],[UF]])</f>
        <v>Piquete/SP</v>
      </c>
      <c r="E3820" s="8">
        <v>0.75700000000000001</v>
      </c>
      <c r="F3820" s="8">
        <v>0.71099999999999997</v>
      </c>
      <c r="G3820" s="8">
        <v>0.82299999999999995</v>
      </c>
      <c r="H3820" s="8">
        <v>0.74</v>
      </c>
      <c r="I3820" s="9">
        <f>_xlfn.NUMBERVALUE(INDEX(tb_SVI[],MATCH(tb_MHDI[[#This Row],[mun_uf]],tb_SVI[city_name_uf],0),7),".")</f>
        <v>2010</v>
      </c>
    </row>
    <row r="3821" spans="1:9" x14ac:dyDescent="0.25">
      <c r="A3821" s="8" t="s">
        <v>15855</v>
      </c>
      <c r="B3821" s="8" t="str">
        <f>LEFT(tb_MHDI[[#This Row],[Territorialidades]],(FIND("/",tb_MHDI[[#This Row],[Territorialidades]])-2))</f>
        <v>Piracaia</v>
      </c>
      <c r="C3821" s="8" t="str">
        <f>LEFT(RIGHT(tb_MHDI[[#This Row],[Territorialidades]],3),2)</f>
        <v>SP</v>
      </c>
      <c r="D3821" s="8" t="str">
        <f>CONCATENATE(tb_MHDI[[#This Row],[Município]],"/",tb_MHDI[[#This Row],[UF]])</f>
        <v>Piracaia/SP</v>
      </c>
      <c r="E3821" s="8">
        <v>0.73899999999999999</v>
      </c>
      <c r="F3821" s="8">
        <v>0.75800000000000001</v>
      </c>
      <c r="G3821" s="8">
        <v>0.85099999999999998</v>
      </c>
      <c r="H3821" s="8">
        <v>0.625</v>
      </c>
      <c r="I3821" s="9">
        <f>_xlfn.NUMBERVALUE(INDEX(tb_SVI[],MATCH(tb_MHDI[[#This Row],[mun_uf]],tb_SVI[city_name_uf],0),7),".")</f>
        <v>2010</v>
      </c>
    </row>
    <row r="3822" spans="1:9" x14ac:dyDescent="0.25">
      <c r="A3822" s="8" t="s">
        <v>15856</v>
      </c>
      <c r="B3822" s="8" t="str">
        <f>LEFT(tb_MHDI[[#This Row],[Territorialidades]],(FIND("/",tb_MHDI[[#This Row],[Territorialidades]])-2))</f>
        <v>Piracanjuba</v>
      </c>
      <c r="C3822" s="8" t="str">
        <f>LEFT(RIGHT(tb_MHDI[[#This Row],[Territorialidades]],3),2)</f>
        <v>GO</v>
      </c>
      <c r="D3822" s="8" t="str">
        <f>CONCATENATE(tb_MHDI[[#This Row],[Município]],"/",tb_MHDI[[#This Row],[UF]])</f>
        <v>Piracanjuba/GO</v>
      </c>
      <c r="E3822" s="8">
        <v>0.72099999999999997</v>
      </c>
      <c r="F3822" s="8">
        <v>0.72</v>
      </c>
      <c r="G3822" s="8">
        <v>0.87</v>
      </c>
      <c r="H3822" s="8">
        <v>0.59899999999999998</v>
      </c>
      <c r="I3822" s="9">
        <f>_xlfn.NUMBERVALUE(INDEX(tb_SVI[],MATCH(tb_MHDI[[#This Row],[mun_uf]],tb_SVI[city_name_uf],0),7),".")</f>
        <v>2010</v>
      </c>
    </row>
    <row r="3823" spans="1:9" x14ac:dyDescent="0.25">
      <c r="A3823" s="8" t="s">
        <v>15857</v>
      </c>
      <c r="B3823" s="8" t="str">
        <f>LEFT(tb_MHDI[[#This Row],[Territorialidades]],(FIND("/",tb_MHDI[[#This Row],[Territorialidades]])-2))</f>
        <v>Piracema</v>
      </c>
      <c r="C3823" s="8" t="str">
        <f>LEFT(RIGHT(tb_MHDI[[#This Row],[Territorialidades]],3),2)</f>
        <v>MG</v>
      </c>
      <c r="D3823" s="8" t="str">
        <f>CONCATENATE(tb_MHDI[[#This Row],[Município]],"/",tb_MHDI[[#This Row],[UF]])</f>
        <v>Piracema/MG</v>
      </c>
      <c r="E3823" s="8">
        <v>0.64600000000000002</v>
      </c>
      <c r="F3823" s="8">
        <v>0.64600000000000002</v>
      </c>
      <c r="G3823" s="8">
        <v>0.80900000000000005</v>
      </c>
      <c r="H3823" s="8">
        <v>0.51500000000000001</v>
      </c>
      <c r="I3823" s="9">
        <f>_xlfn.NUMBERVALUE(INDEX(tb_SVI[],MATCH(tb_MHDI[[#This Row],[mun_uf]],tb_SVI[city_name_uf],0),7),".")</f>
        <v>2010</v>
      </c>
    </row>
    <row r="3824" spans="1:9" x14ac:dyDescent="0.25">
      <c r="A3824" s="8" t="s">
        <v>15858</v>
      </c>
      <c r="B3824" s="8" t="str">
        <f>LEFT(tb_MHDI[[#This Row],[Territorialidades]],(FIND("/",tb_MHDI[[#This Row],[Territorialidades]])-2))</f>
        <v>Piracicaba</v>
      </c>
      <c r="C3824" s="8" t="str">
        <f>LEFT(RIGHT(tb_MHDI[[#This Row],[Territorialidades]],3),2)</f>
        <v>SP</v>
      </c>
      <c r="D3824" s="8" t="str">
        <f>CONCATENATE(tb_MHDI[[#This Row],[Município]],"/",tb_MHDI[[#This Row],[UF]])</f>
        <v>Piracicaba/SP</v>
      </c>
      <c r="E3824" s="8">
        <v>0.78500000000000003</v>
      </c>
      <c r="F3824" s="8">
        <v>0.79700000000000004</v>
      </c>
      <c r="G3824" s="8">
        <v>0.84799999999999998</v>
      </c>
      <c r="H3824" s="8">
        <v>0.71699999999999997</v>
      </c>
      <c r="I3824" s="9">
        <f>_xlfn.NUMBERVALUE(INDEX(tb_SVI[],MATCH(tb_MHDI[[#This Row],[mun_uf]],tb_SVI[city_name_uf],0),7),".")</f>
        <v>2010</v>
      </c>
    </row>
    <row r="3825" spans="1:9" x14ac:dyDescent="0.25">
      <c r="A3825" s="8" t="s">
        <v>15859</v>
      </c>
      <c r="B3825" s="8" t="str">
        <f>LEFT(tb_MHDI[[#This Row],[Territorialidades]],(FIND("/",tb_MHDI[[#This Row],[Territorialidades]])-2))</f>
        <v>Piracuruca</v>
      </c>
      <c r="C3825" s="8" t="str">
        <f>LEFT(RIGHT(tb_MHDI[[#This Row],[Territorialidades]],3),2)</f>
        <v>PI</v>
      </c>
      <c r="D3825" s="8" t="str">
        <f>CONCATENATE(tb_MHDI[[#This Row],[Município]],"/",tb_MHDI[[#This Row],[UF]])</f>
        <v>Piracuruca/PI</v>
      </c>
      <c r="E3825" s="8">
        <v>0.59599999999999997</v>
      </c>
      <c r="F3825" s="8">
        <v>0.57499999999999996</v>
      </c>
      <c r="G3825" s="8">
        <v>0.77</v>
      </c>
      <c r="H3825" s="8">
        <v>0.47799999999999998</v>
      </c>
      <c r="I3825" s="9">
        <f>_xlfn.NUMBERVALUE(INDEX(tb_SVI[],MATCH(tb_MHDI[[#This Row],[mun_uf]],tb_SVI[city_name_uf],0),7),".")</f>
        <v>2010</v>
      </c>
    </row>
    <row r="3826" spans="1:9" x14ac:dyDescent="0.25">
      <c r="A3826" s="8" t="s">
        <v>15860</v>
      </c>
      <c r="B3826" s="8" t="str">
        <f>LEFT(tb_MHDI[[#This Row],[Territorialidades]],(FIND("/",tb_MHDI[[#This Row],[Territorialidades]])-2))</f>
        <v>Piraí do Norte</v>
      </c>
      <c r="C3826" s="8" t="str">
        <f>LEFT(RIGHT(tb_MHDI[[#This Row],[Territorialidades]],3),2)</f>
        <v>BA</v>
      </c>
      <c r="D3826" s="8" t="str">
        <f>CONCATENATE(tb_MHDI[[#This Row],[Município]],"/",tb_MHDI[[#This Row],[UF]])</f>
        <v>Piraí do Norte/BA</v>
      </c>
      <c r="E3826" s="8">
        <v>0.53300000000000003</v>
      </c>
      <c r="F3826" s="8">
        <v>0.54600000000000004</v>
      </c>
      <c r="G3826" s="8">
        <v>0.76200000000000001</v>
      </c>
      <c r="H3826" s="8">
        <v>0.36299999999999999</v>
      </c>
      <c r="I3826" s="9">
        <f>_xlfn.NUMBERVALUE(INDEX(tb_SVI[],MATCH(tb_MHDI[[#This Row],[mun_uf]],tb_SVI[city_name_uf],0),7),".")</f>
        <v>2010</v>
      </c>
    </row>
    <row r="3827" spans="1:9" x14ac:dyDescent="0.25">
      <c r="A3827" s="8" t="s">
        <v>15861</v>
      </c>
      <c r="B3827" s="8" t="str">
        <f>LEFT(tb_MHDI[[#This Row],[Territorialidades]],(FIND("/",tb_MHDI[[#This Row],[Territorialidades]])-2))</f>
        <v>Piraí do Sul</v>
      </c>
      <c r="C3827" s="8" t="str">
        <f>LEFT(RIGHT(tb_MHDI[[#This Row],[Territorialidades]],3),2)</f>
        <v>PR</v>
      </c>
      <c r="D3827" s="8" t="str">
        <f>CONCATENATE(tb_MHDI[[#This Row],[Município]],"/",tb_MHDI[[#This Row],[UF]])</f>
        <v>Piraí do Sul/PR</v>
      </c>
      <c r="E3827" s="8">
        <v>0.70799999999999996</v>
      </c>
      <c r="F3827" s="8">
        <v>0.70199999999999996</v>
      </c>
      <c r="G3827" s="8">
        <v>0.81599999999999995</v>
      </c>
      <c r="H3827" s="8">
        <v>0.61899999999999999</v>
      </c>
      <c r="I3827" s="9">
        <f>_xlfn.NUMBERVALUE(INDEX(tb_SVI[],MATCH(tb_MHDI[[#This Row],[mun_uf]],tb_SVI[city_name_uf],0),7),".")</f>
        <v>2010</v>
      </c>
    </row>
    <row r="3828" spans="1:9" x14ac:dyDescent="0.25">
      <c r="A3828" s="8" t="s">
        <v>15862</v>
      </c>
      <c r="B3828" s="8" t="str">
        <f>LEFT(tb_MHDI[[#This Row],[Territorialidades]],(FIND("/",tb_MHDI[[#This Row],[Territorialidades]])-2))</f>
        <v>Piraí</v>
      </c>
      <c r="C3828" s="8" t="str">
        <f>LEFT(RIGHT(tb_MHDI[[#This Row],[Territorialidades]],3),2)</f>
        <v>RJ</v>
      </c>
      <c r="D3828" s="8" t="str">
        <f>CONCATENATE(tb_MHDI[[#This Row],[Município]],"/",tb_MHDI[[#This Row],[UF]])</f>
        <v>Piraí/RJ</v>
      </c>
      <c r="E3828" s="8">
        <v>0.70799999999999996</v>
      </c>
      <c r="F3828" s="8">
        <v>0.71399999999999997</v>
      </c>
      <c r="G3828" s="8">
        <v>0.80300000000000005</v>
      </c>
      <c r="H3828" s="8">
        <v>0.62</v>
      </c>
      <c r="I3828" s="9">
        <f>_xlfn.NUMBERVALUE(INDEX(tb_SVI[],MATCH(tb_MHDI[[#This Row],[mun_uf]],tb_SVI[city_name_uf],0),7),".")</f>
        <v>2010</v>
      </c>
    </row>
    <row r="3829" spans="1:9" x14ac:dyDescent="0.25">
      <c r="A3829" s="8" t="s">
        <v>15863</v>
      </c>
      <c r="B3829" s="8" t="str">
        <f>LEFT(tb_MHDI[[#This Row],[Territorialidades]],(FIND("/",tb_MHDI[[#This Row],[Territorialidades]])-2))</f>
        <v>Pirajuba</v>
      </c>
      <c r="C3829" s="8" t="str">
        <f>LEFT(RIGHT(tb_MHDI[[#This Row],[Territorialidades]],3),2)</f>
        <v>MG</v>
      </c>
      <c r="D3829" s="8" t="str">
        <f>CONCATENATE(tb_MHDI[[#This Row],[Município]],"/",tb_MHDI[[#This Row],[UF]])</f>
        <v>Pirajuba/MG</v>
      </c>
      <c r="E3829" s="8">
        <v>0.72299999999999998</v>
      </c>
      <c r="F3829" s="8">
        <v>0.748</v>
      </c>
      <c r="G3829" s="8">
        <v>0.85799999999999998</v>
      </c>
      <c r="H3829" s="8">
        <v>0.58799999999999997</v>
      </c>
      <c r="I3829" s="9">
        <f>_xlfn.NUMBERVALUE(INDEX(tb_SVI[],MATCH(tb_MHDI[[#This Row],[mun_uf]],tb_SVI[city_name_uf],0),7),".")</f>
        <v>2010</v>
      </c>
    </row>
    <row r="3830" spans="1:9" x14ac:dyDescent="0.25">
      <c r="A3830" s="8" t="s">
        <v>15864</v>
      </c>
      <c r="B3830" s="8" t="str">
        <f>LEFT(tb_MHDI[[#This Row],[Territorialidades]],(FIND("/",tb_MHDI[[#This Row],[Territorialidades]])-2))</f>
        <v>Pirajuí</v>
      </c>
      <c r="C3830" s="8" t="str">
        <f>LEFT(RIGHT(tb_MHDI[[#This Row],[Territorialidades]],3),2)</f>
        <v>SP</v>
      </c>
      <c r="D3830" s="8" t="str">
        <f>CONCATENATE(tb_MHDI[[#This Row],[Município]],"/",tb_MHDI[[#This Row],[UF]])</f>
        <v>Pirajuí/SP</v>
      </c>
      <c r="E3830" s="8">
        <v>0.749</v>
      </c>
      <c r="F3830" s="8">
        <v>0.73399999999999999</v>
      </c>
      <c r="G3830" s="8">
        <v>0.85299999999999998</v>
      </c>
      <c r="H3830" s="8">
        <v>0.67200000000000004</v>
      </c>
      <c r="I3830" s="9">
        <f>_xlfn.NUMBERVALUE(INDEX(tb_SVI[],MATCH(tb_MHDI[[#This Row],[mun_uf]],tb_SVI[city_name_uf],0),7),".")</f>
        <v>2010</v>
      </c>
    </row>
    <row r="3831" spans="1:9" x14ac:dyDescent="0.25">
      <c r="A3831" s="8" t="s">
        <v>15865</v>
      </c>
      <c r="B3831" s="8" t="str">
        <f>LEFT(tb_MHDI[[#This Row],[Territorialidades]],(FIND("/",tb_MHDI[[#This Row],[Territorialidades]])-2))</f>
        <v>Piraju</v>
      </c>
      <c r="C3831" s="8" t="str">
        <f>LEFT(RIGHT(tb_MHDI[[#This Row],[Territorialidades]],3),2)</f>
        <v>SP</v>
      </c>
      <c r="D3831" s="8" t="str">
        <f>CONCATENATE(tb_MHDI[[#This Row],[Município]],"/",tb_MHDI[[#This Row],[UF]])</f>
        <v>Piraju/SP</v>
      </c>
      <c r="E3831" s="8">
        <v>0.75800000000000001</v>
      </c>
      <c r="F3831" s="8">
        <v>0.74</v>
      </c>
      <c r="G3831" s="8">
        <v>0.84299999999999997</v>
      </c>
      <c r="H3831" s="8">
        <v>0.69899999999999995</v>
      </c>
      <c r="I3831" s="9">
        <f>_xlfn.NUMBERVALUE(INDEX(tb_SVI[],MATCH(tb_MHDI[[#This Row],[mun_uf]],tb_SVI[city_name_uf],0),7),".")</f>
        <v>2010</v>
      </c>
    </row>
    <row r="3832" spans="1:9" x14ac:dyDescent="0.25">
      <c r="A3832" s="8" t="s">
        <v>15866</v>
      </c>
      <c r="B3832" s="8" t="str">
        <f>LEFT(tb_MHDI[[#This Row],[Territorialidades]],(FIND("/",tb_MHDI[[#This Row],[Territorialidades]])-2))</f>
        <v>Pirambu</v>
      </c>
      <c r="C3832" s="8" t="str">
        <f>LEFT(RIGHT(tb_MHDI[[#This Row],[Territorialidades]],3),2)</f>
        <v>SE</v>
      </c>
      <c r="D3832" s="8" t="str">
        <f>CONCATENATE(tb_MHDI[[#This Row],[Município]],"/",tb_MHDI[[#This Row],[UF]])</f>
        <v>Pirambu/SE</v>
      </c>
      <c r="E3832" s="8">
        <v>0.60299999999999998</v>
      </c>
      <c r="F3832" s="8">
        <v>0.55800000000000005</v>
      </c>
      <c r="G3832" s="8">
        <v>0.76400000000000001</v>
      </c>
      <c r="H3832" s="8">
        <v>0.51500000000000001</v>
      </c>
      <c r="I3832" s="9">
        <f>_xlfn.NUMBERVALUE(INDEX(tb_SVI[],MATCH(tb_MHDI[[#This Row],[mun_uf]],tb_SVI[city_name_uf],0),7),".")</f>
        <v>2010</v>
      </c>
    </row>
    <row r="3833" spans="1:9" x14ac:dyDescent="0.25">
      <c r="A3833" s="8" t="s">
        <v>15867</v>
      </c>
      <c r="B3833" s="8" t="str">
        <f>LEFT(tb_MHDI[[#This Row],[Territorialidades]],(FIND("/",tb_MHDI[[#This Row],[Territorialidades]])-2))</f>
        <v>Piranga</v>
      </c>
      <c r="C3833" s="8" t="str">
        <f>LEFT(RIGHT(tb_MHDI[[#This Row],[Territorialidades]],3),2)</f>
        <v>MG</v>
      </c>
      <c r="D3833" s="8" t="str">
        <f>CONCATENATE(tb_MHDI[[#This Row],[Município]],"/",tb_MHDI[[#This Row],[UF]])</f>
        <v>Piranga/MG</v>
      </c>
      <c r="E3833" s="8">
        <v>0.6</v>
      </c>
      <c r="F3833" s="8">
        <v>0.58499999999999996</v>
      </c>
      <c r="G3833" s="8">
        <v>0.79900000000000004</v>
      </c>
      <c r="H3833" s="8">
        <v>0.46100000000000002</v>
      </c>
      <c r="I3833" s="9">
        <f>_xlfn.NUMBERVALUE(INDEX(tb_SVI[],MATCH(tb_MHDI[[#This Row],[mun_uf]],tb_SVI[city_name_uf],0),7),".")</f>
        <v>2010</v>
      </c>
    </row>
    <row r="3834" spans="1:9" x14ac:dyDescent="0.25">
      <c r="A3834" s="8" t="s">
        <v>15868</v>
      </c>
      <c r="B3834" s="8" t="str">
        <f>LEFT(tb_MHDI[[#This Row],[Territorialidades]],(FIND("/",tb_MHDI[[#This Row],[Territorialidades]])-2))</f>
        <v>Pirangi</v>
      </c>
      <c r="C3834" s="8" t="str">
        <f>LEFT(RIGHT(tb_MHDI[[#This Row],[Territorialidades]],3),2)</f>
        <v>SP</v>
      </c>
      <c r="D3834" s="8" t="str">
        <f>CONCATENATE(tb_MHDI[[#This Row],[Município]],"/",tb_MHDI[[#This Row],[UF]])</f>
        <v>Pirangi/SP</v>
      </c>
      <c r="E3834" s="8">
        <v>0.75600000000000001</v>
      </c>
      <c r="F3834" s="8">
        <v>0.73499999999999999</v>
      </c>
      <c r="G3834" s="8">
        <v>0.83699999999999997</v>
      </c>
      <c r="H3834" s="8">
        <v>0.70099999999999996</v>
      </c>
      <c r="I3834" s="9">
        <f>_xlfn.NUMBERVALUE(INDEX(tb_SVI[],MATCH(tb_MHDI[[#This Row],[mun_uf]],tb_SVI[city_name_uf],0),7),".")</f>
        <v>2010</v>
      </c>
    </row>
    <row r="3835" spans="1:9" x14ac:dyDescent="0.25">
      <c r="A3835" s="8" t="s">
        <v>15869</v>
      </c>
      <c r="B3835" s="8" t="str">
        <f>LEFT(tb_MHDI[[#This Row],[Territorialidades]],(FIND("/",tb_MHDI[[#This Row],[Territorialidades]])-2))</f>
        <v>Piranguçu</v>
      </c>
      <c r="C3835" s="8" t="str">
        <f>LEFT(RIGHT(tb_MHDI[[#This Row],[Territorialidades]],3),2)</f>
        <v>MG</v>
      </c>
      <c r="D3835" s="8" t="str">
        <f>CONCATENATE(tb_MHDI[[#This Row],[Município]],"/",tb_MHDI[[#This Row],[UF]])</f>
        <v>Piranguçu/MG</v>
      </c>
      <c r="E3835" s="8">
        <v>0.68500000000000005</v>
      </c>
      <c r="F3835" s="8">
        <v>0.66600000000000004</v>
      </c>
      <c r="G3835" s="8">
        <v>0.80600000000000005</v>
      </c>
      <c r="H3835" s="8">
        <v>0.59899999999999998</v>
      </c>
      <c r="I3835" s="9">
        <f>_xlfn.NUMBERVALUE(INDEX(tb_SVI[],MATCH(tb_MHDI[[#This Row],[mun_uf]],tb_SVI[city_name_uf],0),7),".")</f>
        <v>2010</v>
      </c>
    </row>
    <row r="3836" spans="1:9" x14ac:dyDescent="0.25">
      <c r="A3836" s="8" t="s">
        <v>15870</v>
      </c>
      <c r="B3836" s="8" t="str">
        <f>LEFT(tb_MHDI[[#This Row],[Territorialidades]],(FIND("/",tb_MHDI[[#This Row],[Territorialidades]])-2))</f>
        <v>Piranguinho</v>
      </c>
      <c r="C3836" s="8" t="str">
        <f>LEFT(RIGHT(tb_MHDI[[#This Row],[Territorialidades]],3),2)</f>
        <v>MG</v>
      </c>
      <c r="D3836" s="8" t="str">
        <f>CONCATENATE(tb_MHDI[[#This Row],[Município]],"/",tb_MHDI[[#This Row],[UF]])</f>
        <v>Piranguinho/MG</v>
      </c>
      <c r="E3836" s="8">
        <v>0.71699999999999997</v>
      </c>
      <c r="F3836" s="8">
        <v>0.67200000000000004</v>
      </c>
      <c r="G3836" s="8">
        <v>0.84099999999999997</v>
      </c>
      <c r="H3836" s="8">
        <v>0.65100000000000002</v>
      </c>
      <c r="I3836" s="9">
        <f>_xlfn.NUMBERVALUE(INDEX(tb_SVI[],MATCH(tb_MHDI[[#This Row],[mun_uf]],tb_SVI[city_name_uf],0),7),".")</f>
        <v>2010</v>
      </c>
    </row>
    <row r="3837" spans="1:9" x14ac:dyDescent="0.25">
      <c r="A3837" s="8" t="s">
        <v>15871</v>
      </c>
      <c r="B3837" s="8" t="str">
        <f>LEFT(tb_MHDI[[#This Row],[Territorialidades]],(FIND("/",tb_MHDI[[#This Row],[Territorialidades]])-2))</f>
        <v>Piranhas</v>
      </c>
      <c r="C3837" s="8" t="str">
        <f>LEFT(RIGHT(tb_MHDI[[#This Row],[Territorialidades]],3),2)</f>
        <v>AL</v>
      </c>
      <c r="D3837" s="8" t="str">
        <f>CONCATENATE(tb_MHDI[[#This Row],[Município]],"/",tb_MHDI[[#This Row],[UF]])</f>
        <v>Piranhas/AL</v>
      </c>
      <c r="E3837" s="8">
        <v>0.58899999999999997</v>
      </c>
      <c r="F3837" s="8">
        <v>0.56299999999999994</v>
      </c>
      <c r="G3837" s="8">
        <v>0.78600000000000003</v>
      </c>
      <c r="H3837" s="8">
        <v>0.46200000000000002</v>
      </c>
      <c r="I3837" s="9">
        <f>_xlfn.NUMBERVALUE(INDEX(tb_SVI[],MATCH(tb_MHDI[[#This Row],[mun_uf]],tb_SVI[city_name_uf],0),7),".")</f>
        <v>2010</v>
      </c>
    </row>
    <row r="3838" spans="1:9" x14ac:dyDescent="0.25">
      <c r="A3838" s="8" t="s">
        <v>15872</v>
      </c>
      <c r="B3838" s="8" t="str">
        <f>LEFT(tb_MHDI[[#This Row],[Territorialidades]],(FIND("/",tb_MHDI[[#This Row],[Territorialidades]])-2))</f>
        <v>Piranhas</v>
      </c>
      <c r="C3838" s="8" t="str">
        <f>LEFT(RIGHT(tb_MHDI[[#This Row],[Territorialidades]],3),2)</f>
        <v>GO</v>
      </c>
      <c r="D3838" s="8" t="str">
        <f>CONCATENATE(tb_MHDI[[#This Row],[Município]],"/",tb_MHDI[[#This Row],[UF]])</f>
        <v>Piranhas/GO</v>
      </c>
      <c r="E3838" s="8">
        <v>0.72099999999999997</v>
      </c>
      <c r="F3838" s="8">
        <v>0.69899999999999995</v>
      </c>
      <c r="G3838" s="8">
        <v>0.84799999999999998</v>
      </c>
      <c r="H3838" s="8">
        <v>0.63100000000000001</v>
      </c>
      <c r="I3838" s="9">
        <f>_xlfn.NUMBERVALUE(INDEX(tb_SVI[],MATCH(tb_MHDI[[#This Row],[mun_uf]],tb_SVI[city_name_uf],0),7),".")</f>
        <v>2010</v>
      </c>
    </row>
    <row r="3839" spans="1:9" x14ac:dyDescent="0.25">
      <c r="A3839" s="8" t="s">
        <v>15873</v>
      </c>
      <c r="B3839" s="8" t="str">
        <f>LEFT(tb_MHDI[[#This Row],[Territorialidades]],(FIND("/",tb_MHDI[[#This Row],[Territorialidades]])-2))</f>
        <v>Pirapemas</v>
      </c>
      <c r="C3839" s="8" t="str">
        <f>LEFT(RIGHT(tb_MHDI[[#This Row],[Territorialidades]],3),2)</f>
        <v>MA</v>
      </c>
      <c r="D3839" s="8" t="str">
        <f>CONCATENATE(tb_MHDI[[#This Row],[Município]],"/",tb_MHDI[[#This Row],[UF]])</f>
        <v>Pirapemas/MA</v>
      </c>
      <c r="E3839" s="8">
        <v>0.57599999999999996</v>
      </c>
      <c r="F3839" s="8">
        <v>0.501</v>
      </c>
      <c r="G3839" s="8">
        <v>0.74099999999999999</v>
      </c>
      <c r="H3839" s="8">
        <v>0.51400000000000001</v>
      </c>
      <c r="I3839" s="9">
        <f>_xlfn.NUMBERVALUE(INDEX(tb_SVI[],MATCH(tb_MHDI[[#This Row],[mun_uf]],tb_SVI[city_name_uf],0),7),".")</f>
        <v>2010</v>
      </c>
    </row>
    <row r="3840" spans="1:9" x14ac:dyDescent="0.25">
      <c r="A3840" s="8" t="s">
        <v>15874</v>
      </c>
      <c r="B3840" s="8" t="str">
        <f>LEFT(tb_MHDI[[#This Row],[Territorialidades]],(FIND("/",tb_MHDI[[#This Row],[Territorialidades]])-2))</f>
        <v>Pirapetinga</v>
      </c>
      <c r="C3840" s="8" t="str">
        <f>LEFT(RIGHT(tb_MHDI[[#This Row],[Territorialidades]],3),2)</f>
        <v>MG</v>
      </c>
      <c r="D3840" s="8" t="str">
        <f>CONCATENATE(tb_MHDI[[#This Row],[Município]],"/",tb_MHDI[[#This Row],[UF]])</f>
        <v>Pirapetinga/MG</v>
      </c>
      <c r="E3840" s="8">
        <v>0.70899999999999996</v>
      </c>
      <c r="F3840" s="8">
        <v>0.68</v>
      </c>
      <c r="G3840" s="8">
        <v>0.84099999999999997</v>
      </c>
      <c r="H3840" s="8">
        <v>0.624</v>
      </c>
      <c r="I3840" s="9">
        <f>_xlfn.NUMBERVALUE(INDEX(tb_SVI[],MATCH(tb_MHDI[[#This Row],[mun_uf]],tb_SVI[city_name_uf],0),7),".")</f>
        <v>2010</v>
      </c>
    </row>
    <row r="3841" spans="1:9" x14ac:dyDescent="0.25">
      <c r="A3841" s="8" t="s">
        <v>15875</v>
      </c>
      <c r="B3841" s="8" t="str">
        <f>LEFT(tb_MHDI[[#This Row],[Territorialidades]],(FIND("/",tb_MHDI[[#This Row],[Territorialidades]])-2))</f>
        <v>Pirapora do Bom Jesus</v>
      </c>
      <c r="C3841" s="8" t="str">
        <f>LEFT(RIGHT(tb_MHDI[[#This Row],[Territorialidades]],3),2)</f>
        <v>SP</v>
      </c>
      <c r="D3841" s="8" t="str">
        <f>CONCATENATE(tb_MHDI[[#This Row],[Município]],"/",tb_MHDI[[#This Row],[UF]])</f>
        <v>Pirapora do Bom Jesus/SP</v>
      </c>
      <c r="E3841" s="8">
        <v>0.72699999999999998</v>
      </c>
      <c r="F3841" s="8">
        <v>0.67900000000000005</v>
      </c>
      <c r="G3841" s="8">
        <v>0.81</v>
      </c>
      <c r="H3841" s="8">
        <v>0.69799999999999995</v>
      </c>
      <c r="I3841" s="9">
        <f>_xlfn.NUMBERVALUE(INDEX(tb_SVI[],MATCH(tb_MHDI[[#This Row],[mun_uf]],tb_SVI[city_name_uf],0),7),".")</f>
        <v>2010</v>
      </c>
    </row>
    <row r="3842" spans="1:9" x14ac:dyDescent="0.25">
      <c r="A3842" s="8" t="s">
        <v>15876</v>
      </c>
      <c r="B3842" s="8" t="str">
        <f>LEFT(tb_MHDI[[#This Row],[Territorialidades]],(FIND("/",tb_MHDI[[#This Row],[Territorialidades]])-2))</f>
        <v>Pirapora</v>
      </c>
      <c r="C3842" s="8" t="str">
        <f>LEFT(RIGHT(tb_MHDI[[#This Row],[Territorialidades]],3),2)</f>
        <v>MG</v>
      </c>
      <c r="D3842" s="8" t="str">
        <f>CONCATENATE(tb_MHDI[[#This Row],[Município]],"/",tb_MHDI[[#This Row],[UF]])</f>
        <v>Pirapora/MG</v>
      </c>
      <c r="E3842" s="8">
        <v>0.73099999999999998</v>
      </c>
      <c r="F3842" s="8">
        <v>0.69299999999999995</v>
      </c>
      <c r="G3842" s="8">
        <v>0.82799999999999996</v>
      </c>
      <c r="H3842" s="8">
        <v>0.68</v>
      </c>
      <c r="I3842" s="9">
        <f>_xlfn.NUMBERVALUE(INDEX(tb_SVI[],MATCH(tb_MHDI[[#This Row],[mun_uf]],tb_SVI[city_name_uf],0),7),".")</f>
        <v>2010</v>
      </c>
    </row>
    <row r="3843" spans="1:9" x14ac:dyDescent="0.25">
      <c r="A3843" s="8" t="s">
        <v>15877</v>
      </c>
      <c r="B3843" s="8" t="str">
        <f>LEFT(tb_MHDI[[#This Row],[Territorialidades]],(FIND("/",tb_MHDI[[#This Row],[Territorialidades]])-2))</f>
        <v>Pirapó</v>
      </c>
      <c r="C3843" s="8" t="str">
        <f>LEFT(RIGHT(tb_MHDI[[#This Row],[Territorialidades]],3),2)</f>
        <v>RS</v>
      </c>
      <c r="D3843" s="8" t="str">
        <f>CONCATENATE(tb_MHDI[[#This Row],[Município]],"/",tb_MHDI[[#This Row],[UF]])</f>
        <v>Pirapó/RS</v>
      </c>
      <c r="E3843" s="8">
        <v>0.66900000000000004</v>
      </c>
      <c r="F3843" s="8">
        <v>0.65600000000000003</v>
      </c>
      <c r="G3843" s="8">
        <v>0.82399999999999995</v>
      </c>
      <c r="H3843" s="8">
        <v>0.55300000000000005</v>
      </c>
      <c r="I3843" s="9">
        <f>_xlfn.NUMBERVALUE(INDEX(tb_SVI[],MATCH(tb_MHDI[[#This Row],[mun_uf]],tb_SVI[city_name_uf],0),7),".")</f>
        <v>2010</v>
      </c>
    </row>
    <row r="3844" spans="1:9" x14ac:dyDescent="0.25">
      <c r="A3844" s="8" t="s">
        <v>15878</v>
      </c>
      <c r="B3844" s="8" t="str">
        <f>LEFT(tb_MHDI[[#This Row],[Territorialidades]],(FIND("/",tb_MHDI[[#This Row],[Territorialidades]])-2))</f>
        <v>Pirapozinho</v>
      </c>
      <c r="C3844" s="8" t="str">
        <f>LEFT(RIGHT(tb_MHDI[[#This Row],[Territorialidades]],3),2)</f>
        <v>SP</v>
      </c>
      <c r="D3844" s="8" t="str">
        <f>CONCATENATE(tb_MHDI[[#This Row],[Município]],"/",tb_MHDI[[#This Row],[UF]])</f>
        <v>Pirapozinho/SP</v>
      </c>
      <c r="E3844" s="8">
        <v>0.77600000000000002</v>
      </c>
      <c r="F3844" s="8">
        <v>0.74</v>
      </c>
      <c r="G3844" s="8">
        <v>0.86299999999999999</v>
      </c>
      <c r="H3844" s="8">
        <v>0.73299999999999998</v>
      </c>
      <c r="I3844" s="9">
        <f>_xlfn.NUMBERVALUE(INDEX(tb_SVI[],MATCH(tb_MHDI[[#This Row],[mun_uf]],tb_SVI[city_name_uf],0),7),".")</f>
        <v>2010</v>
      </c>
    </row>
    <row r="3845" spans="1:9" x14ac:dyDescent="0.25">
      <c r="A3845" s="8" t="s">
        <v>15879</v>
      </c>
      <c r="B3845" s="8" t="str">
        <f>LEFT(tb_MHDI[[#This Row],[Territorialidades]],(FIND("/",tb_MHDI[[#This Row],[Territorialidades]])-2))</f>
        <v>Piraquara</v>
      </c>
      <c r="C3845" s="8" t="str">
        <f>LEFT(RIGHT(tb_MHDI[[#This Row],[Territorialidades]],3),2)</f>
        <v>PR</v>
      </c>
      <c r="D3845" s="8" t="str">
        <f>CONCATENATE(tb_MHDI[[#This Row],[Município]],"/",tb_MHDI[[#This Row],[UF]])</f>
        <v>Piraquara/PR</v>
      </c>
      <c r="E3845" s="8">
        <v>0.7</v>
      </c>
      <c r="F3845" s="8">
        <v>0.68899999999999995</v>
      </c>
      <c r="G3845" s="8">
        <v>0.86899999999999999</v>
      </c>
      <c r="H3845" s="8">
        <v>0.57399999999999995</v>
      </c>
      <c r="I3845" s="9">
        <f>_xlfn.NUMBERVALUE(INDEX(tb_SVI[],MATCH(tb_MHDI[[#This Row],[mun_uf]],tb_SVI[city_name_uf],0),7),".")</f>
        <v>2010</v>
      </c>
    </row>
    <row r="3846" spans="1:9" x14ac:dyDescent="0.25">
      <c r="A3846" s="8" t="s">
        <v>15880</v>
      </c>
      <c r="B3846" s="8" t="str">
        <f>LEFT(tb_MHDI[[#This Row],[Territorialidades]],(FIND("/",tb_MHDI[[#This Row],[Territorialidades]])-2))</f>
        <v>Piraquê</v>
      </c>
      <c r="C3846" s="8" t="str">
        <f>LEFT(RIGHT(tb_MHDI[[#This Row],[Territorialidades]],3),2)</f>
        <v>TO</v>
      </c>
      <c r="D3846" s="8" t="str">
        <f>CONCATENATE(tb_MHDI[[#This Row],[Município]],"/",tb_MHDI[[#This Row],[UF]])</f>
        <v>Piraquê/TO</v>
      </c>
      <c r="E3846" s="8">
        <v>0.621</v>
      </c>
      <c r="F3846" s="8">
        <v>0.59299999999999997</v>
      </c>
      <c r="G3846" s="8">
        <v>0.79200000000000004</v>
      </c>
      <c r="H3846" s="8">
        <v>0.51100000000000001</v>
      </c>
      <c r="I3846" s="9">
        <f>_xlfn.NUMBERVALUE(INDEX(tb_SVI[],MATCH(tb_MHDI[[#This Row],[mun_uf]],tb_SVI[city_name_uf],0),7),".")</f>
        <v>2010</v>
      </c>
    </row>
    <row r="3847" spans="1:9" x14ac:dyDescent="0.25">
      <c r="A3847" s="8" t="s">
        <v>15881</v>
      </c>
      <c r="B3847" s="8" t="str">
        <f>LEFT(tb_MHDI[[#This Row],[Territorialidades]],(FIND("/",tb_MHDI[[#This Row],[Territorialidades]])-2))</f>
        <v>Pirassununga</v>
      </c>
      <c r="C3847" s="8" t="str">
        <f>LEFT(RIGHT(tb_MHDI[[#This Row],[Territorialidades]],3),2)</f>
        <v>SP</v>
      </c>
      <c r="D3847" s="8" t="str">
        <f>CONCATENATE(tb_MHDI[[#This Row],[Município]],"/",tb_MHDI[[#This Row],[UF]])</f>
        <v>Pirassununga/SP</v>
      </c>
      <c r="E3847" s="8">
        <v>0.80100000000000005</v>
      </c>
      <c r="F3847" s="8">
        <v>0.78900000000000003</v>
      </c>
      <c r="G3847" s="8">
        <v>0.88400000000000001</v>
      </c>
      <c r="H3847" s="8">
        <v>0.73599999999999999</v>
      </c>
      <c r="I3847" s="9">
        <f>_xlfn.NUMBERVALUE(INDEX(tb_SVI[],MATCH(tb_MHDI[[#This Row],[mun_uf]],tb_SVI[city_name_uf],0),7),".")</f>
        <v>2010</v>
      </c>
    </row>
    <row r="3848" spans="1:9" x14ac:dyDescent="0.25">
      <c r="A3848" s="8" t="s">
        <v>15882</v>
      </c>
      <c r="B3848" s="8" t="str">
        <f>LEFT(tb_MHDI[[#This Row],[Territorialidades]],(FIND("/",tb_MHDI[[#This Row],[Territorialidades]])-2))</f>
        <v>Piratininga</v>
      </c>
      <c r="C3848" s="8" t="str">
        <f>LEFT(RIGHT(tb_MHDI[[#This Row],[Territorialidades]],3),2)</f>
        <v>SP</v>
      </c>
      <c r="D3848" s="8" t="str">
        <f>CONCATENATE(tb_MHDI[[#This Row],[Município]],"/",tb_MHDI[[#This Row],[UF]])</f>
        <v>Piratininga/SP</v>
      </c>
      <c r="E3848" s="8">
        <v>0.77900000000000003</v>
      </c>
      <c r="F3848" s="8">
        <v>0.76200000000000001</v>
      </c>
      <c r="G3848" s="8">
        <v>0.85899999999999999</v>
      </c>
      <c r="H3848" s="8">
        <v>0.72299999999999998</v>
      </c>
      <c r="I3848" s="9">
        <f>_xlfn.NUMBERVALUE(INDEX(tb_SVI[],MATCH(tb_MHDI[[#This Row],[mun_uf]],tb_SVI[city_name_uf],0),7),".")</f>
        <v>2010</v>
      </c>
    </row>
    <row r="3849" spans="1:9" x14ac:dyDescent="0.25">
      <c r="A3849" s="8" t="s">
        <v>15883</v>
      </c>
      <c r="B3849" s="8" t="str">
        <f>LEFT(tb_MHDI[[#This Row],[Territorialidades]],(FIND("/",tb_MHDI[[#This Row],[Territorialidades]])-2))</f>
        <v>Piratini</v>
      </c>
      <c r="C3849" s="8" t="str">
        <f>LEFT(RIGHT(tb_MHDI[[#This Row],[Territorialidades]],3),2)</f>
        <v>RS</v>
      </c>
      <c r="D3849" s="8" t="str">
        <f>CONCATENATE(tb_MHDI[[#This Row],[Município]],"/",tb_MHDI[[#This Row],[UF]])</f>
        <v>Piratini/RS</v>
      </c>
      <c r="E3849" s="8">
        <v>0.65800000000000003</v>
      </c>
      <c r="F3849" s="8">
        <v>0.67200000000000004</v>
      </c>
      <c r="G3849" s="8">
        <v>0.82099999999999995</v>
      </c>
      <c r="H3849" s="8">
        <v>0.51700000000000002</v>
      </c>
      <c r="I3849" s="9">
        <f>_xlfn.NUMBERVALUE(INDEX(tb_SVI[],MATCH(tb_MHDI[[#This Row],[mun_uf]],tb_SVI[city_name_uf],0),7),".")</f>
        <v>2010</v>
      </c>
    </row>
    <row r="3850" spans="1:9" x14ac:dyDescent="0.25">
      <c r="A3850" s="8" t="s">
        <v>15884</v>
      </c>
      <c r="B3850" s="8" t="str">
        <f>LEFT(tb_MHDI[[#This Row],[Territorialidades]],(FIND("/",tb_MHDI[[#This Row],[Territorialidades]])-2))</f>
        <v>Piratuba</v>
      </c>
      <c r="C3850" s="8" t="str">
        <f>LEFT(RIGHT(tb_MHDI[[#This Row],[Territorialidades]],3),2)</f>
        <v>SC</v>
      </c>
      <c r="D3850" s="8" t="str">
        <f>CONCATENATE(tb_MHDI[[#This Row],[Município]],"/",tb_MHDI[[#This Row],[UF]])</f>
        <v>Piratuba/SC</v>
      </c>
      <c r="E3850" s="8">
        <v>0.75800000000000001</v>
      </c>
      <c r="F3850" s="8">
        <v>0.73599999999999999</v>
      </c>
      <c r="G3850" s="8">
        <v>0.82899999999999996</v>
      </c>
      <c r="H3850" s="8">
        <v>0.71399999999999997</v>
      </c>
      <c r="I3850" s="9">
        <f>_xlfn.NUMBERVALUE(INDEX(tb_SVI[],MATCH(tb_MHDI[[#This Row],[mun_uf]],tb_SVI[city_name_uf],0),7),".")</f>
        <v>2010</v>
      </c>
    </row>
    <row r="3851" spans="1:9" x14ac:dyDescent="0.25">
      <c r="A3851" s="8" t="s">
        <v>15885</v>
      </c>
      <c r="B3851" s="8" t="str">
        <f>LEFT(tb_MHDI[[#This Row],[Territorialidades]],(FIND("/",tb_MHDI[[#This Row],[Territorialidades]])-2))</f>
        <v>Piraúba</v>
      </c>
      <c r="C3851" s="8" t="str">
        <f>LEFT(RIGHT(tb_MHDI[[#This Row],[Territorialidades]],3),2)</f>
        <v>MG</v>
      </c>
      <c r="D3851" s="8" t="str">
        <f>CONCATENATE(tb_MHDI[[#This Row],[Município]],"/",tb_MHDI[[#This Row],[UF]])</f>
        <v>Piraúba/MG</v>
      </c>
      <c r="E3851" s="8">
        <v>0.68400000000000005</v>
      </c>
      <c r="F3851" s="8">
        <v>0.67300000000000004</v>
      </c>
      <c r="G3851" s="8">
        <v>0.84299999999999997</v>
      </c>
      <c r="H3851" s="8">
        <v>0.56399999999999995</v>
      </c>
      <c r="I3851" s="9">
        <f>_xlfn.NUMBERVALUE(INDEX(tb_SVI[],MATCH(tb_MHDI[[#This Row],[mun_uf]],tb_SVI[city_name_uf],0),7),".")</f>
        <v>2010</v>
      </c>
    </row>
    <row r="3852" spans="1:9" x14ac:dyDescent="0.25">
      <c r="A3852" s="8" t="s">
        <v>15886</v>
      </c>
      <c r="B3852" s="8" t="str">
        <f>LEFT(tb_MHDI[[#This Row],[Territorialidades]],(FIND("/",tb_MHDI[[#This Row],[Territorialidades]])-2))</f>
        <v>Pirenópolis</v>
      </c>
      <c r="C3852" s="8" t="str">
        <f>LEFT(RIGHT(tb_MHDI[[#This Row],[Territorialidades]],3),2)</f>
        <v>GO</v>
      </c>
      <c r="D3852" s="8" t="str">
        <f>CONCATENATE(tb_MHDI[[#This Row],[Município]],"/",tb_MHDI[[#This Row],[UF]])</f>
        <v>Pirenópolis/GO</v>
      </c>
      <c r="E3852" s="8">
        <v>0.69299999999999995</v>
      </c>
      <c r="F3852" s="8">
        <v>0.67800000000000005</v>
      </c>
      <c r="G3852" s="8">
        <v>0.81299999999999994</v>
      </c>
      <c r="H3852" s="8">
        <v>0.60399999999999998</v>
      </c>
      <c r="I3852" s="9">
        <f>_xlfn.NUMBERVALUE(INDEX(tb_SVI[],MATCH(tb_MHDI[[#This Row],[mun_uf]],tb_SVI[city_name_uf],0),7),".")</f>
        <v>2010</v>
      </c>
    </row>
    <row r="3853" spans="1:9" x14ac:dyDescent="0.25">
      <c r="A3853" s="8" t="s">
        <v>15887</v>
      </c>
      <c r="B3853" s="8" t="str">
        <f>LEFT(tb_MHDI[[#This Row],[Territorialidades]],(FIND("/",tb_MHDI[[#This Row],[Territorialidades]])-2))</f>
        <v>Pires do Rio</v>
      </c>
      <c r="C3853" s="8" t="str">
        <f>LEFT(RIGHT(tb_MHDI[[#This Row],[Territorialidades]],3),2)</f>
        <v>GO</v>
      </c>
      <c r="D3853" s="8" t="str">
        <f>CONCATENATE(tb_MHDI[[#This Row],[Município]],"/",tb_MHDI[[#This Row],[UF]])</f>
        <v>Pires do Rio/GO</v>
      </c>
      <c r="E3853" s="8">
        <v>0.74399999999999999</v>
      </c>
      <c r="F3853" s="8">
        <v>0.71899999999999997</v>
      </c>
      <c r="G3853" s="8">
        <v>0.88</v>
      </c>
      <c r="H3853" s="8">
        <v>0.65</v>
      </c>
      <c r="I3853" s="9">
        <f>_xlfn.NUMBERVALUE(INDEX(tb_SVI[],MATCH(tb_MHDI[[#This Row],[mun_uf]],tb_SVI[city_name_uf],0),7),".")</f>
        <v>2010</v>
      </c>
    </row>
    <row r="3854" spans="1:9" x14ac:dyDescent="0.25">
      <c r="A3854" s="8" t="s">
        <v>15888</v>
      </c>
      <c r="B3854" s="8" t="str">
        <f>LEFT(tb_MHDI[[#This Row],[Territorialidades]],(FIND("/",tb_MHDI[[#This Row],[Territorialidades]])-2))</f>
        <v>Pires Ferreira</v>
      </c>
      <c r="C3854" s="8" t="str">
        <f>LEFT(RIGHT(tb_MHDI[[#This Row],[Territorialidades]],3),2)</f>
        <v>CE</v>
      </c>
      <c r="D3854" s="8" t="str">
        <f>CONCATENATE(tb_MHDI[[#This Row],[Município]],"/",tb_MHDI[[#This Row],[UF]])</f>
        <v>Pires Ferreira/CE</v>
      </c>
      <c r="E3854" s="8">
        <v>0.59099999999999997</v>
      </c>
      <c r="F3854" s="8">
        <v>0.51</v>
      </c>
      <c r="G3854" s="8">
        <v>0.76900000000000002</v>
      </c>
      <c r="H3854" s="8">
        <v>0.52600000000000002</v>
      </c>
      <c r="I3854" s="9">
        <f>_xlfn.NUMBERVALUE(INDEX(tb_SVI[],MATCH(tb_MHDI[[#This Row],[mun_uf]],tb_SVI[city_name_uf],0),7),".")</f>
        <v>2010</v>
      </c>
    </row>
    <row r="3855" spans="1:9" x14ac:dyDescent="0.25">
      <c r="A3855" s="8" t="s">
        <v>15889</v>
      </c>
      <c r="B3855" s="8" t="str">
        <f>LEFT(tb_MHDI[[#This Row],[Territorialidades]],(FIND("/",tb_MHDI[[#This Row],[Territorialidades]])-2))</f>
        <v>Piripá</v>
      </c>
      <c r="C3855" s="8" t="str">
        <f>LEFT(RIGHT(tb_MHDI[[#This Row],[Territorialidades]],3),2)</f>
        <v>BA</v>
      </c>
      <c r="D3855" s="8" t="str">
        <f>CONCATENATE(tb_MHDI[[#This Row],[Município]],"/",tb_MHDI[[#This Row],[UF]])</f>
        <v>Piripá/BA</v>
      </c>
      <c r="E3855" s="8">
        <v>0.57499999999999996</v>
      </c>
      <c r="F3855" s="8">
        <v>0.54700000000000004</v>
      </c>
      <c r="G3855" s="8">
        <v>0.76800000000000002</v>
      </c>
      <c r="H3855" s="8">
        <v>0.45300000000000001</v>
      </c>
      <c r="I3855" s="9">
        <f>_xlfn.NUMBERVALUE(INDEX(tb_SVI[],MATCH(tb_MHDI[[#This Row],[mun_uf]],tb_SVI[city_name_uf],0),7),".")</f>
        <v>2010</v>
      </c>
    </row>
    <row r="3856" spans="1:9" x14ac:dyDescent="0.25">
      <c r="A3856" s="8" t="s">
        <v>15890</v>
      </c>
      <c r="B3856" s="8" t="str">
        <f>LEFT(tb_MHDI[[#This Row],[Territorialidades]],(FIND("/",tb_MHDI[[#This Row],[Territorialidades]])-2))</f>
        <v>Piripiri</v>
      </c>
      <c r="C3856" s="8" t="str">
        <f>LEFT(RIGHT(tb_MHDI[[#This Row],[Territorialidades]],3),2)</f>
        <v>PI</v>
      </c>
      <c r="D3856" s="8" t="str">
        <f>CONCATENATE(tb_MHDI[[#This Row],[Município]],"/",tb_MHDI[[#This Row],[UF]])</f>
        <v>Piripiri/PI</v>
      </c>
      <c r="E3856" s="8">
        <v>0.63500000000000001</v>
      </c>
      <c r="F3856" s="8">
        <v>0.621</v>
      </c>
      <c r="G3856" s="8">
        <v>0.77500000000000002</v>
      </c>
      <c r="H3856" s="8">
        <v>0.53300000000000003</v>
      </c>
      <c r="I3856" s="9">
        <f>_xlfn.NUMBERVALUE(INDEX(tb_SVI[],MATCH(tb_MHDI[[#This Row],[mun_uf]],tb_SVI[city_name_uf],0),7),".")</f>
        <v>2010</v>
      </c>
    </row>
    <row r="3857" spans="1:9" x14ac:dyDescent="0.25">
      <c r="A3857" s="8" t="s">
        <v>15891</v>
      </c>
      <c r="B3857" s="8" t="str">
        <f>LEFT(tb_MHDI[[#This Row],[Territorialidades]],(FIND("/",tb_MHDI[[#This Row],[Territorialidades]])-2))</f>
        <v>Piritiba</v>
      </c>
      <c r="C3857" s="8" t="str">
        <f>LEFT(RIGHT(tb_MHDI[[#This Row],[Territorialidades]],3),2)</f>
        <v>BA</v>
      </c>
      <c r="D3857" s="8" t="str">
        <f>CONCATENATE(tb_MHDI[[#This Row],[Município]],"/",tb_MHDI[[#This Row],[UF]])</f>
        <v>Piritiba/BA</v>
      </c>
      <c r="E3857" s="8">
        <v>0.57799999999999996</v>
      </c>
      <c r="F3857" s="8">
        <v>0.56599999999999995</v>
      </c>
      <c r="G3857" s="8">
        <v>0.76</v>
      </c>
      <c r="H3857" s="8">
        <v>0.44900000000000001</v>
      </c>
      <c r="I3857" s="9">
        <f>_xlfn.NUMBERVALUE(INDEX(tb_SVI[],MATCH(tb_MHDI[[#This Row],[mun_uf]],tb_SVI[city_name_uf],0),7),".")</f>
        <v>2010</v>
      </c>
    </row>
    <row r="3858" spans="1:9" x14ac:dyDescent="0.25">
      <c r="A3858" s="8" t="s">
        <v>15892</v>
      </c>
      <c r="B3858" s="8" t="str">
        <f>LEFT(tb_MHDI[[#This Row],[Territorialidades]],(FIND("/",tb_MHDI[[#This Row],[Territorialidades]])-2))</f>
        <v>Pirpirituba</v>
      </c>
      <c r="C3858" s="8" t="str">
        <f>LEFT(RIGHT(tb_MHDI[[#This Row],[Territorialidades]],3),2)</f>
        <v>PB</v>
      </c>
      <c r="D3858" s="8" t="str">
        <f>CONCATENATE(tb_MHDI[[#This Row],[Município]],"/",tb_MHDI[[#This Row],[UF]])</f>
        <v>Pirpirituba/PB</v>
      </c>
      <c r="E3858" s="8">
        <v>0.59499999999999997</v>
      </c>
      <c r="F3858" s="8">
        <v>0.56599999999999995</v>
      </c>
      <c r="G3858" s="8">
        <v>0.745</v>
      </c>
      <c r="H3858" s="8">
        <v>0.499</v>
      </c>
      <c r="I3858" s="9">
        <f>_xlfn.NUMBERVALUE(INDEX(tb_SVI[],MATCH(tb_MHDI[[#This Row],[mun_uf]],tb_SVI[city_name_uf],0),7),".")</f>
        <v>2010</v>
      </c>
    </row>
    <row r="3859" spans="1:9" x14ac:dyDescent="0.25">
      <c r="A3859" s="8" t="s">
        <v>15893</v>
      </c>
      <c r="B3859" s="8" t="str">
        <f>LEFT(tb_MHDI[[#This Row],[Territorialidades]],(FIND("/",tb_MHDI[[#This Row],[Territorialidades]])-2))</f>
        <v>Pitanga</v>
      </c>
      <c r="C3859" s="8" t="str">
        <f>LEFT(RIGHT(tb_MHDI[[#This Row],[Territorialidades]],3),2)</f>
        <v>PR</v>
      </c>
      <c r="D3859" s="8" t="str">
        <f>CONCATENATE(tb_MHDI[[#This Row],[Município]],"/",tb_MHDI[[#This Row],[UF]])</f>
        <v>Pitanga/PR</v>
      </c>
      <c r="E3859" s="8">
        <v>0.70199999999999996</v>
      </c>
      <c r="F3859" s="8">
        <v>0.69599999999999995</v>
      </c>
      <c r="G3859" s="8">
        <v>0.80200000000000005</v>
      </c>
      <c r="H3859" s="8">
        <v>0.621</v>
      </c>
      <c r="I3859" s="9">
        <f>_xlfn.NUMBERVALUE(INDEX(tb_SVI[],MATCH(tb_MHDI[[#This Row],[mun_uf]],tb_SVI[city_name_uf],0),7),".")</f>
        <v>2010</v>
      </c>
    </row>
    <row r="3860" spans="1:9" x14ac:dyDescent="0.25">
      <c r="A3860" s="8" t="s">
        <v>15894</v>
      </c>
      <c r="B3860" s="8" t="str">
        <f>LEFT(tb_MHDI[[#This Row],[Territorialidades]],(FIND("/",tb_MHDI[[#This Row],[Territorialidades]])-2))</f>
        <v>Pitangueiras</v>
      </c>
      <c r="C3860" s="8" t="str">
        <f>LEFT(RIGHT(tb_MHDI[[#This Row],[Territorialidades]],3),2)</f>
        <v>PR</v>
      </c>
      <c r="D3860" s="8" t="str">
        <f>CONCATENATE(tb_MHDI[[#This Row],[Município]],"/",tb_MHDI[[#This Row],[UF]])</f>
        <v>Pitangueiras/PR</v>
      </c>
      <c r="E3860" s="8">
        <v>0.71</v>
      </c>
      <c r="F3860" s="8">
        <v>0.67</v>
      </c>
      <c r="G3860" s="8">
        <v>0.84199999999999997</v>
      </c>
      <c r="H3860" s="8">
        <v>0.63400000000000001</v>
      </c>
      <c r="I3860" s="9">
        <f>_xlfn.NUMBERVALUE(INDEX(tb_SVI[],MATCH(tb_MHDI[[#This Row],[mun_uf]],tb_SVI[city_name_uf],0),7),".")</f>
        <v>2010</v>
      </c>
    </row>
    <row r="3861" spans="1:9" x14ac:dyDescent="0.25">
      <c r="A3861" s="8" t="s">
        <v>15895</v>
      </c>
      <c r="B3861" s="8" t="str">
        <f>LEFT(tb_MHDI[[#This Row],[Territorialidades]],(FIND("/",tb_MHDI[[#This Row],[Territorialidades]])-2))</f>
        <v>Pitangueiras</v>
      </c>
      <c r="C3861" s="8" t="str">
        <f>LEFT(RIGHT(tb_MHDI[[#This Row],[Territorialidades]],3),2)</f>
        <v>SP</v>
      </c>
      <c r="D3861" s="8" t="str">
        <f>CONCATENATE(tb_MHDI[[#This Row],[Município]],"/",tb_MHDI[[#This Row],[UF]])</f>
        <v>Pitangueiras/SP</v>
      </c>
      <c r="E3861" s="8">
        <v>0.72299999999999998</v>
      </c>
      <c r="F3861" s="8">
        <v>0.69899999999999995</v>
      </c>
      <c r="G3861" s="8">
        <v>0.83</v>
      </c>
      <c r="H3861" s="8">
        <v>0.65100000000000002</v>
      </c>
      <c r="I3861" s="9">
        <f>_xlfn.NUMBERVALUE(INDEX(tb_SVI[],MATCH(tb_MHDI[[#This Row],[mun_uf]],tb_SVI[city_name_uf],0),7),".")</f>
        <v>2010</v>
      </c>
    </row>
    <row r="3862" spans="1:9" x14ac:dyDescent="0.25">
      <c r="A3862" s="8" t="s">
        <v>15896</v>
      </c>
      <c r="B3862" s="8" t="str">
        <f>LEFT(tb_MHDI[[#This Row],[Territorialidades]],(FIND("/",tb_MHDI[[#This Row],[Territorialidades]])-2))</f>
        <v>Pitangui</v>
      </c>
      <c r="C3862" s="8" t="str">
        <f>LEFT(RIGHT(tb_MHDI[[#This Row],[Territorialidades]],3),2)</f>
        <v>MG</v>
      </c>
      <c r="D3862" s="8" t="str">
        <f>CONCATENATE(tb_MHDI[[#This Row],[Município]],"/",tb_MHDI[[#This Row],[UF]])</f>
        <v>Pitangui/MG</v>
      </c>
      <c r="E3862" s="8">
        <v>0.72499999999999998</v>
      </c>
      <c r="F3862" s="8">
        <v>0.71099999999999997</v>
      </c>
      <c r="G3862" s="8">
        <v>0.87</v>
      </c>
      <c r="H3862" s="8">
        <v>0.61699999999999999</v>
      </c>
      <c r="I3862" s="9">
        <f>_xlfn.NUMBERVALUE(INDEX(tb_SVI[],MATCH(tb_MHDI[[#This Row],[mun_uf]],tb_SVI[city_name_uf],0),7),".")</f>
        <v>2010</v>
      </c>
    </row>
    <row r="3863" spans="1:9" x14ac:dyDescent="0.25">
      <c r="A3863" s="8" t="s">
        <v>15897</v>
      </c>
      <c r="B3863" s="8" t="str">
        <f>LEFT(tb_MHDI[[#This Row],[Territorialidades]],(FIND("/",tb_MHDI[[#This Row],[Territorialidades]])-2))</f>
        <v>Pitimbu</v>
      </c>
      <c r="C3863" s="8" t="str">
        <f>LEFT(RIGHT(tb_MHDI[[#This Row],[Territorialidades]],3),2)</f>
        <v>PB</v>
      </c>
      <c r="D3863" s="8" t="str">
        <f>CONCATENATE(tb_MHDI[[#This Row],[Município]],"/",tb_MHDI[[#This Row],[UF]])</f>
        <v>Pitimbu/PB</v>
      </c>
      <c r="E3863" s="8">
        <v>0.56999999999999995</v>
      </c>
      <c r="F3863" s="8">
        <v>0.53800000000000003</v>
      </c>
      <c r="G3863" s="8">
        <v>0.753</v>
      </c>
      <c r="H3863" s="8">
        <v>0.45600000000000002</v>
      </c>
      <c r="I3863" s="9">
        <f>_xlfn.NUMBERVALUE(INDEX(tb_SVI[],MATCH(tb_MHDI[[#This Row],[mun_uf]],tb_SVI[city_name_uf],0),7),".")</f>
        <v>2010</v>
      </c>
    </row>
    <row r="3864" spans="1:9" x14ac:dyDescent="0.25">
      <c r="A3864" s="8" t="s">
        <v>15898</v>
      </c>
      <c r="B3864" s="8" t="str">
        <f>LEFT(tb_MHDI[[#This Row],[Territorialidades]],(FIND("/",tb_MHDI[[#This Row],[Territorialidades]])-2))</f>
        <v>Piúma</v>
      </c>
      <c r="C3864" s="8" t="str">
        <f>LEFT(RIGHT(tb_MHDI[[#This Row],[Territorialidades]],3),2)</f>
        <v>ES</v>
      </c>
      <c r="D3864" s="8" t="str">
        <f>CONCATENATE(tb_MHDI[[#This Row],[Município]],"/",tb_MHDI[[#This Row],[UF]])</f>
        <v>Piúma/ES</v>
      </c>
      <c r="E3864" s="8">
        <v>0.72699999999999998</v>
      </c>
      <c r="F3864" s="8">
        <v>0.70199999999999996</v>
      </c>
      <c r="G3864" s="8">
        <v>0.85199999999999998</v>
      </c>
      <c r="H3864" s="8">
        <v>0.64300000000000002</v>
      </c>
      <c r="I3864" s="9">
        <f>_xlfn.NUMBERVALUE(INDEX(tb_SVI[],MATCH(tb_MHDI[[#This Row],[mun_uf]],tb_SVI[city_name_uf],0),7),".")</f>
        <v>2010</v>
      </c>
    </row>
    <row r="3865" spans="1:9" x14ac:dyDescent="0.25">
      <c r="A3865" s="8" t="s">
        <v>15899</v>
      </c>
      <c r="B3865" s="8" t="str">
        <f>LEFT(tb_MHDI[[#This Row],[Territorialidades]],(FIND("/",tb_MHDI[[#This Row],[Territorialidades]])-2))</f>
        <v>Piumhi</v>
      </c>
      <c r="C3865" s="8" t="str">
        <f>LEFT(RIGHT(tb_MHDI[[#This Row],[Territorialidades]],3),2)</f>
        <v>MG</v>
      </c>
      <c r="D3865" s="8" t="str">
        <f>CONCATENATE(tb_MHDI[[#This Row],[Município]],"/",tb_MHDI[[#This Row],[UF]])</f>
        <v>Piumhi/MG</v>
      </c>
      <c r="E3865" s="8">
        <v>0.73699999999999999</v>
      </c>
      <c r="F3865" s="8">
        <v>0.72899999999999998</v>
      </c>
      <c r="G3865" s="8">
        <v>0.878</v>
      </c>
      <c r="H3865" s="8">
        <v>0.625</v>
      </c>
      <c r="I3865" s="9">
        <f>_xlfn.NUMBERVALUE(INDEX(tb_SVI[],MATCH(tb_MHDI[[#This Row],[mun_uf]],tb_SVI[city_name_uf],0),7),".")</f>
        <v>2010</v>
      </c>
    </row>
    <row r="3866" spans="1:9" x14ac:dyDescent="0.25">
      <c r="A3866" s="8" t="s">
        <v>15900</v>
      </c>
      <c r="B3866" s="8" t="str">
        <f>LEFT(tb_MHDI[[#This Row],[Territorialidades]],(FIND("/",tb_MHDI[[#This Row],[Territorialidades]])-2))</f>
        <v>Pium</v>
      </c>
      <c r="C3866" s="8" t="str">
        <f>LEFT(RIGHT(tb_MHDI[[#This Row],[Territorialidades]],3),2)</f>
        <v>TO</v>
      </c>
      <c r="D3866" s="8" t="str">
        <f>CONCATENATE(tb_MHDI[[#This Row],[Município]],"/",tb_MHDI[[#This Row],[UF]])</f>
        <v>Pium/TO</v>
      </c>
      <c r="E3866" s="8">
        <v>0.65</v>
      </c>
      <c r="F3866" s="8">
        <v>0.63300000000000001</v>
      </c>
      <c r="G3866" s="8">
        <v>0.82199999999999995</v>
      </c>
      <c r="H3866" s="8">
        <v>0.52700000000000002</v>
      </c>
      <c r="I3866" s="9">
        <f>_xlfn.NUMBERVALUE(INDEX(tb_SVI[],MATCH(tb_MHDI[[#This Row],[mun_uf]],tb_SVI[city_name_uf],0),7),".")</f>
        <v>2010</v>
      </c>
    </row>
    <row r="3867" spans="1:9" x14ac:dyDescent="0.25">
      <c r="A3867" s="8" t="s">
        <v>15901</v>
      </c>
      <c r="B3867" s="8" t="str">
        <f>LEFT(tb_MHDI[[#This Row],[Territorialidades]],(FIND("/",tb_MHDI[[#This Row],[Territorialidades]])-2))</f>
        <v>Placas</v>
      </c>
      <c r="C3867" s="8" t="str">
        <f>LEFT(RIGHT(tb_MHDI[[#This Row],[Territorialidades]],3),2)</f>
        <v>PA</v>
      </c>
      <c r="D3867" s="8" t="str">
        <f>CONCATENATE(tb_MHDI[[#This Row],[Município]],"/",tb_MHDI[[#This Row],[UF]])</f>
        <v>Placas/PA</v>
      </c>
      <c r="E3867" s="8">
        <v>0.55200000000000005</v>
      </c>
      <c r="F3867" s="8">
        <v>0.54100000000000004</v>
      </c>
      <c r="G3867" s="8">
        <v>0.77</v>
      </c>
      <c r="H3867" s="8">
        <v>0.40400000000000003</v>
      </c>
      <c r="I3867" s="9">
        <f>_xlfn.NUMBERVALUE(INDEX(tb_SVI[],MATCH(tb_MHDI[[#This Row],[mun_uf]],tb_SVI[city_name_uf],0),7),".")</f>
        <v>2010</v>
      </c>
    </row>
    <row r="3868" spans="1:9" x14ac:dyDescent="0.25">
      <c r="A3868" s="8" t="s">
        <v>15902</v>
      </c>
      <c r="B3868" s="8" t="str">
        <f>LEFT(tb_MHDI[[#This Row],[Territorialidades]],(FIND("/",tb_MHDI[[#This Row],[Territorialidades]])-2))</f>
        <v>Plácido de Castro</v>
      </c>
      <c r="C3868" s="8" t="str">
        <f>LEFT(RIGHT(tb_MHDI[[#This Row],[Territorialidades]],3),2)</f>
        <v>AC</v>
      </c>
      <c r="D3868" s="8" t="str">
        <f>CONCATENATE(tb_MHDI[[#This Row],[Município]],"/",tb_MHDI[[#This Row],[UF]])</f>
        <v>Plácido de Castro/AC</v>
      </c>
      <c r="E3868" s="8">
        <v>0.622</v>
      </c>
      <c r="F3868" s="8">
        <v>0.59299999999999997</v>
      </c>
      <c r="G3868" s="8">
        <v>0.78600000000000003</v>
      </c>
      <c r="H3868" s="8">
        <v>0.51700000000000002</v>
      </c>
      <c r="I3868" s="9">
        <f>_xlfn.NUMBERVALUE(INDEX(tb_SVI[],MATCH(tb_MHDI[[#This Row],[mun_uf]],tb_SVI[city_name_uf],0),7),".")</f>
        <v>2010</v>
      </c>
    </row>
    <row r="3869" spans="1:9" x14ac:dyDescent="0.25">
      <c r="A3869" s="8" t="s">
        <v>15903</v>
      </c>
      <c r="B3869" s="8" t="str">
        <f>LEFT(tb_MHDI[[#This Row],[Territorialidades]],(FIND("/",tb_MHDI[[#This Row],[Territorialidades]])-2))</f>
        <v>Planaltina do Paraná</v>
      </c>
      <c r="C3869" s="8" t="str">
        <f>LEFT(RIGHT(tb_MHDI[[#This Row],[Territorialidades]],3),2)</f>
        <v>PR</v>
      </c>
      <c r="D3869" s="8" t="str">
        <f>CONCATENATE(tb_MHDI[[#This Row],[Município]],"/",tb_MHDI[[#This Row],[UF]])</f>
        <v>Planaltina do Paraná/PR</v>
      </c>
      <c r="E3869" s="8">
        <v>0.70499999999999996</v>
      </c>
      <c r="F3869" s="8">
        <v>0.68200000000000005</v>
      </c>
      <c r="G3869" s="8">
        <v>0.79500000000000004</v>
      </c>
      <c r="H3869" s="8">
        <v>0.64600000000000002</v>
      </c>
      <c r="I3869" s="9">
        <f>_xlfn.NUMBERVALUE(INDEX(tb_SVI[],MATCH(tb_MHDI[[#This Row],[mun_uf]],tb_SVI[city_name_uf],0),7),".")</f>
        <v>2010</v>
      </c>
    </row>
    <row r="3870" spans="1:9" x14ac:dyDescent="0.25">
      <c r="A3870" s="8" t="s">
        <v>15904</v>
      </c>
      <c r="B3870" s="8" t="str">
        <f>LEFT(tb_MHDI[[#This Row],[Territorialidades]],(FIND("/",tb_MHDI[[#This Row],[Territorialidades]])-2))</f>
        <v>Planaltina</v>
      </c>
      <c r="C3870" s="8" t="str">
        <f>LEFT(RIGHT(tb_MHDI[[#This Row],[Territorialidades]],3),2)</f>
        <v>GO</v>
      </c>
      <c r="D3870" s="8" t="str">
        <f>CONCATENATE(tb_MHDI[[#This Row],[Município]],"/",tb_MHDI[[#This Row],[UF]])</f>
        <v>Planaltina/GO</v>
      </c>
      <c r="E3870" s="8">
        <v>0.66900000000000004</v>
      </c>
      <c r="F3870" s="8">
        <v>0.65300000000000002</v>
      </c>
      <c r="G3870" s="8">
        <v>0.81</v>
      </c>
      <c r="H3870" s="8">
        <v>0.56599999999999995</v>
      </c>
      <c r="I3870" s="9">
        <f>_xlfn.NUMBERVALUE(INDEX(tb_SVI[],MATCH(tb_MHDI[[#This Row],[mun_uf]],tb_SVI[city_name_uf],0),7),".")</f>
        <v>2010</v>
      </c>
    </row>
    <row r="3871" spans="1:9" x14ac:dyDescent="0.25">
      <c r="A3871" s="8" t="s">
        <v>15905</v>
      </c>
      <c r="B3871" s="8" t="str">
        <f>LEFT(tb_MHDI[[#This Row],[Territorialidades]],(FIND("/",tb_MHDI[[#This Row],[Territorialidades]])-2))</f>
        <v>Planaltino</v>
      </c>
      <c r="C3871" s="8" t="str">
        <f>LEFT(RIGHT(tb_MHDI[[#This Row],[Territorialidades]],3),2)</f>
        <v>BA</v>
      </c>
      <c r="D3871" s="8" t="str">
        <f>CONCATENATE(tb_MHDI[[#This Row],[Município]],"/",tb_MHDI[[#This Row],[UF]])</f>
        <v>Planaltino/BA</v>
      </c>
      <c r="E3871" s="8">
        <v>0.57199999999999995</v>
      </c>
      <c r="F3871" s="8">
        <v>0.57299999999999995</v>
      </c>
      <c r="G3871" s="8">
        <v>0.70799999999999996</v>
      </c>
      <c r="H3871" s="8">
        <v>0.46200000000000002</v>
      </c>
      <c r="I3871" s="9">
        <f>_xlfn.NUMBERVALUE(INDEX(tb_SVI[],MATCH(tb_MHDI[[#This Row],[mun_uf]],tb_SVI[city_name_uf],0),7),".")</f>
        <v>2010</v>
      </c>
    </row>
    <row r="3872" spans="1:9" x14ac:dyDescent="0.25">
      <c r="A3872" s="8" t="s">
        <v>15906</v>
      </c>
      <c r="B3872" s="8" t="str">
        <f>LEFT(tb_MHDI[[#This Row],[Territorialidades]],(FIND("/",tb_MHDI[[#This Row],[Territorialidades]])-2))</f>
        <v>Planalto Alegre</v>
      </c>
      <c r="C3872" s="8" t="str">
        <f>LEFT(RIGHT(tb_MHDI[[#This Row],[Territorialidades]],3),2)</f>
        <v>SC</v>
      </c>
      <c r="D3872" s="8" t="str">
        <f>CONCATENATE(tb_MHDI[[#This Row],[Município]],"/",tb_MHDI[[#This Row],[UF]])</f>
        <v>Planalto Alegre/SC</v>
      </c>
      <c r="E3872" s="8">
        <v>0.751</v>
      </c>
      <c r="F3872" s="8">
        <v>0.73099999999999998</v>
      </c>
      <c r="G3872" s="8">
        <v>0.88100000000000001</v>
      </c>
      <c r="H3872" s="8">
        <v>0.65900000000000003</v>
      </c>
      <c r="I3872" s="9">
        <f>_xlfn.NUMBERVALUE(INDEX(tb_SVI[],MATCH(tb_MHDI[[#This Row],[mun_uf]],tb_SVI[city_name_uf],0),7),".")</f>
        <v>2010</v>
      </c>
    </row>
    <row r="3873" spans="1:9" x14ac:dyDescent="0.25">
      <c r="A3873" s="8" t="s">
        <v>15907</v>
      </c>
      <c r="B3873" s="8" t="str">
        <f>LEFT(tb_MHDI[[#This Row],[Territorialidades]],(FIND("/",tb_MHDI[[#This Row],[Territorialidades]])-2))</f>
        <v>Planalto</v>
      </c>
      <c r="C3873" s="8" t="str">
        <f>LEFT(RIGHT(tb_MHDI[[#This Row],[Territorialidades]],3),2)</f>
        <v>BA</v>
      </c>
      <c r="D3873" s="8" t="str">
        <f>CONCATENATE(tb_MHDI[[#This Row],[Município]],"/",tb_MHDI[[#This Row],[UF]])</f>
        <v>Planalto/BA</v>
      </c>
      <c r="E3873" s="8">
        <v>0.56000000000000005</v>
      </c>
      <c r="F3873" s="8">
        <v>0.55700000000000005</v>
      </c>
      <c r="G3873" s="8">
        <v>0.73799999999999999</v>
      </c>
      <c r="H3873" s="8">
        <v>0.42799999999999999</v>
      </c>
      <c r="I3873" s="9">
        <f>_xlfn.NUMBERVALUE(INDEX(tb_SVI[],MATCH(tb_MHDI[[#This Row],[mun_uf]],tb_SVI[city_name_uf],0),7),".")</f>
        <v>2010</v>
      </c>
    </row>
    <row r="3874" spans="1:9" x14ac:dyDescent="0.25">
      <c r="A3874" s="8" t="s">
        <v>15908</v>
      </c>
      <c r="B3874" s="8" t="str">
        <f>LEFT(tb_MHDI[[#This Row],[Territorialidades]],(FIND("/",tb_MHDI[[#This Row],[Territorialidades]])-2))</f>
        <v>Planalto da Serra</v>
      </c>
      <c r="C3874" s="8" t="str">
        <f>LEFT(RIGHT(tb_MHDI[[#This Row],[Territorialidades]],3),2)</f>
        <v>MT</v>
      </c>
      <c r="D3874" s="8" t="str">
        <f>CONCATENATE(tb_MHDI[[#This Row],[Município]],"/",tb_MHDI[[#This Row],[UF]])</f>
        <v>Planalto da Serra/MT</v>
      </c>
      <c r="E3874" s="8">
        <v>0.65600000000000003</v>
      </c>
      <c r="F3874" s="8">
        <v>0.61499999999999999</v>
      </c>
      <c r="G3874" s="8">
        <v>0.81299999999999994</v>
      </c>
      <c r="H3874" s="8">
        <v>0.56499999999999995</v>
      </c>
      <c r="I3874" s="9">
        <f>_xlfn.NUMBERVALUE(INDEX(tb_SVI[],MATCH(tb_MHDI[[#This Row],[mun_uf]],tb_SVI[city_name_uf],0),7),".")</f>
        <v>2010</v>
      </c>
    </row>
    <row r="3875" spans="1:9" x14ac:dyDescent="0.25">
      <c r="A3875" s="8" t="s">
        <v>15909</v>
      </c>
      <c r="B3875" s="8" t="str">
        <f>LEFT(tb_MHDI[[#This Row],[Territorialidades]],(FIND("/",tb_MHDI[[#This Row],[Territorialidades]])-2))</f>
        <v>Planalto</v>
      </c>
      <c r="C3875" s="8" t="str">
        <f>LEFT(RIGHT(tb_MHDI[[#This Row],[Territorialidades]],3),2)</f>
        <v>PR</v>
      </c>
      <c r="D3875" s="8" t="str">
        <f>CONCATENATE(tb_MHDI[[#This Row],[Município]],"/",tb_MHDI[[#This Row],[UF]])</f>
        <v>Planalto/PR</v>
      </c>
      <c r="E3875" s="8">
        <v>0.70599999999999996</v>
      </c>
      <c r="F3875" s="8">
        <v>0.70399999999999996</v>
      </c>
      <c r="G3875" s="8">
        <v>0.78600000000000003</v>
      </c>
      <c r="H3875" s="8">
        <v>0.63600000000000001</v>
      </c>
      <c r="I3875" s="9">
        <f>_xlfn.NUMBERVALUE(INDEX(tb_SVI[],MATCH(tb_MHDI[[#This Row],[mun_uf]],tb_SVI[city_name_uf],0),7),".")</f>
        <v>2010</v>
      </c>
    </row>
    <row r="3876" spans="1:9" x14ac:dyDescent="0.25">
      <c r="A3876" s="8" t="s">
        <v>15910</v>
      </c>
      <c r="B3876" s="8" t="str">
        <f>LEFT(tb_MHDI[[#This Row],[Territorialidades]],(FIND("/",tb_MHDI[[#This Row],[Territorialidades]])-2))</f>
        <v>Planalto</v>
      </c>
      <c r="C3876" s="8" t="str">
        <f>LEFT(RIGHT(tb_MHDI[[#This Row],[Territorialidades]],3),2)</f>
        <v>RS</v>
      </c>
      <c r="D3876" s="8" t="str">
        <f>CONCATENATE(tb_MHDI[[#This Row],[Município]],"/",tb_MHDI[[#This Row],[UF]])</f>
        <v>Planalto/RS</v>
      </c>
      <c r="E3876" s="8">
        <v>0.68700000000000006</v>
      </c>
      <c r="F3876" s="8">
        <v>0.67400000000000004</v>
      </c>
      <c r="G3876" s="8">
        <v>0.80700000000000005</v>
      </c>
      <c r="H3876" s="8">
        <v>0.59699999999999998</v>
      </c>
      <c r="I3876" s="9">
        <f>_xlfn.NUMBERVALUE(INDEX(tb_SVI[],MATCH(tb_MHDI[[#This Row],[mun_uf]],tb_SVI[city_name_uf],0),7),".")</f>
        <v>2010</v>
      </c>
    </row>
    <row r="3877" spans="1:9" x14ac:dyDescent="0.25">
      <c r="A3877" s="8" t="s">
        <v>15911</v>
      </c>
      <c r="B3877" s="8" t="str">
        <f>LEFT(tb_MHDI[[#This Row],[Territorialidades]],(FIND("/",tb_MHDI[[#This Row],[Territorialidades]])-2))</f>
        <v>Planalto</v>
      </c>
      <c r="C3877" s="8" t="str">
        <f>LEFT(RIGHT(tb_MHDI[[#This Row],[Territorialidades]],3),2)</f>
        <v>SP</v>
      </c>
      <c r="D3877" s="8" t="str">
        <f>CONCATENATE(tb_MHDI[[#This Row],[Município]],"/",tb_MHDI[[#This Row],[UF]])</f>
        <v>Planalto/SP</v>
      </c>
      <c r="E3877" s="8">
        <v>0.71899999999999997</v>
      </c>
      <c r="F3877" s="8">
        <v>0.68300000000000005</v>
      </c>
      <c r="G3877" s="8">
        <v>0.85299999999999998</v>
      </c>
      <c r="H3877" s="8">
        <v>0.63900000000000001</v>
      </c>
      <c r="I3877" s="9">
        <f>_xlfn.NUMBERVALUE(INDEX(tb_SVI[],MATCH(tb_MHDI[[#This Row],[mun_uf]],tb_SVI[city_name_uf],0),7),".")</f>
        <v>2010</v>
      </c>
    </row>
    <row r="3878" spans="1:9" x14ac:dyDescent="0.25">
      <c r="A3878" s="8" t="s">
        <v>15912</v>
      </c>
      <c r="B3878" s="8" t="str">
        <f>LEFT(tb_MHDI[[#This Row],[Territorialidades]],(FIND("/",tb_MHDI[[#This Row],[Territorialidades]])-2))</f>
        <v>Planura</v>
      </c>
      <c r="C3878" s="8" t="str">
        <f>LEFT(RIGHT(tb_MHDI[[#This Row],[Territorialidades]],3),2)</f>
        <v>MG</v>
      </c>
      <c r="D3878" s="8" t="str">
        <f>CONCATENATE(tb_MHDI[[#This Row],[Município]],"/",tb_MHDI[[#This Row],[UF]])</f>
        <v>Planura/MG</v>
      </c>
      <c r="E3878" s="8">
        <v>0.71199999999999997</v>
      </c>
      <c r="F3878" s="8">
        <v>0.71099999999999997</v>
      </c>
      <c r="G3878" s="8">
        <v>0.85199999999999998</v>
      </c>
      <c r="H3878" s="8">
        <v>0.59699999999999998</v>
      </c>
      <c r="I3878" s="9">
        <f>_xlfn.NUMBERVALUE(INDEX(tb_SVI[],MATCH(tb_MHDI[[#This Row],[mun_uf]],tb_SVI[city_name_uf],0),7),".")</f>
        <v>2010</v>
      </c>
    </row>
    <row r="3879" spans="1:9" x14ac:dyDescent="0.25">
      <c r="A3879" s="8" t="s">
        <v>15913</v>
      </c>
      <c r="B3879" s="8" t="str">
        <f>LEFT(tb_MHDI[[#This Row],[Territorialidades]],(FIND("/",tb_MHDI[[#This Row],[Territorialidades]])-2))</f>
        <v>Platina</v>
      </c>
      <c r="C3879" s="8" t="str">
        <f>LEFT(RIGHT(tb_MHDI[[#This Row],[Territorialidades]],3),2)</f>
        <v>SP</v>
      </c>
      <c r="D3879" s="8" t="str">
        <f>CONCATENATE(tb_MHDI[[#This Row],[Município]],"/",tb_MHDI[[#This Row],[UF]])</f>
        <v>Platina/SP</v>
      </c>
      <c r="E3879" s="8">
        <v>0.71899999999999997</v>
      </c>
      <c r="F3879" s="8">
        <v>0.69099999999999995</v>
      </c>
      <c r="G3879" s="8">
        <v>0.82399999999999995</v>
      </c>
      <c r="H3879" s="8">
        <v>0.65200000000000002</v>
      </c>
      <c r="I3879" s="9">
        <f>_xlfn.NUMBERVALUE(INDEX(tb_SVI[],MATCH(tb_MHDI[[#This Row],[mun_uf]],tb_SVI[city_name_uf],0),7),".")</f>
        <v>2010</v>
      </c>
    </row>
    <row r="3880" spans="1:9" x14ac:dyDescent="0.25">
      <c r="A3880" s="8" t="s">
        <v>15914</v>
      </c>
      <c r="B3880" s="8" t="str">
        <f>LEFT(tb_MHDI[[#This Row],[Territorialidades]],(FIND("/",tb_MHDI[[#This Row],[Territorialidades]])-2))</f>
        <v>Poá</v>
      </c>
      <c r="C3880" s="8" t="str">
        <f>LEFT(RIGHT(tb_MHDI[[#This Row],[Territorialidades]],3),2)</f>
        <v>SP</v>
      </c>
      <c r="D3880" s="8" t="str">
        <f>CONCATENATE(tb_MHDI[[#This Row],[Município]],"/",tb_MHDI[[#This Row],[UF]])</f>
        <v>Poá/SP</v>
      </c>
      <c r="E3880" s="8">
        <v>0.77100000000000002</v>
      </c>
      <c r="F3880" s="8">
        <v>0.71</v>
      </c>
      <c r="G3880" s="8">
        <v>0.85599999999999998</v>
      </c>
      <c r="H3880" s="8">
        <v>0.754</v>
      </c>
      <c r="I3880" s="9">
        <f>_xlfn.NUMBERVALUE(INDEX(tb_SVI[],MATCH(tb_MHDI[[#This Row],[mun_uf]],tb_SVI[city_name_uf],0),7),".")</f>
        <v>2010</v>
      </c>
    </row>
    <row r="3881" spans="1:9" x14ac:dyDescent="0.25">
      <c r="A3881" s="8" t="s">
        <v>15915</v>
      </c>
      <c r="B3881" s="8" t="str">
        <f>LEFT(tb_MHDI[[#This Row],[Territorialidades]],(FIND("/",tb_MHDI[[#This Row],[Territorialidades]])-2))</f>
        <v>Poção de Pedras</v>
      </c>
      <c r="C3881" s="8" t="str">
        <f>LEFT(RIGHT(tb_MHDI[[#This Row],[Territorialidades]],3),2)</f>
        <v>MA</v>
      </c>
      <c r="D3881" s="8" t="str">
        <f>CONCATENATE(tb_MHDI[[#This Row],[Município]],"/",tb_MHDI[[#This Row],[UF]])</f>
        <v>Poção de Pedras/MA</v>
      </c>
      <c r="E3881" s="8">
        <v>0.57599999999999996</v>
      </c>
      <c r="F3881" s="8">
        <v>0.54300000000000004</v>
      </c>
      <c r="G3881" s="8">
        <v>0.73199999999999998</v>
      </c>
      <c r="H3881" s="8">
        <v>0.48099999999999998</v>
      </c>
      <c r="I3881" s="9">
        <f>_xlfn.NUMBERVALUE(INDEX(tb_SVI[],MATCH(tb_MHDI[[#This Row],[mun_uf]],tb_SVI[city_name_uf],0),7),".")</f>
        <v>2010</v>
      </c>
    </row>
    <row r="3882" spans="1:9" x14ac:dyDescent="0.25">
      <c r="A3882" s="8" t="s">
        <v>15916</v>
      </c>
      <c r="B3882" s="8" t="str">
        <f>LEFT(tb_MHDI[[#This Row],[Territorialidades]],(FIND("/",tb_MHDI[[#This Row],[Territorialidades]])-2))</f>
        <v>Poção</v>
      </c>
      <c r="C3882" s="8" t="str">
        <f>LEFT(RIGHT(tb_MHDI[[#This Row],[Territorialidades]],3),2)</f>
        <v>PE</v>
      </c>
      <c r="D3882" s="8" t="str">
        <f>CONCATENATE(tb_MHDI[[#This Row],[Município]],"/",tb_MHDI[[#This Row],[UF]])</f>
        <v>Poção/PE</v>
      </c>
      <c r="E3882" s="8">
        <v>0.52800000000000002</v>
      </c>
      <c r="F3882" s="8">
        <v>0.54200000000000004</v>
      </c>
      <c r="G3882" s="8">
        <v>0.67700000000000005</v>
      </c>
      <c r="H3882" s="8">
        <v>0.40200000000000002</v>
      </c>
      <c r="I3882" s="9">
        <f>_xlfn.NUMBERVALUE(INDEX(tb_SVI[],MATCH(tb_MHDI[[#This Row],[mun_uf]],tb_SVI[city_name_uf],0),7),".")</f>
        <v>2010</v>
      </c>
    </row>
    <row r="3883" spans="1:9" x14ac:dyDescent="0.25">
      <c r="A3883" s="8" t="s">
        <v>15917</v>
      </c>
      <c r="B3883" s="8" t="str">
        <f>LEFT(tb_MHDI[[#This Row],[Territorialidades]],(FIND("/",tb_MHDI[[#This Row],[Territorialidades]])-2))</f>
        <v>Pocinhos</v>
      </c>
      <c r="C3883" s="8" t="str">
        <f>LEFT(RIGHT(tb_MHDI[[#This Row],[Territorialidades]],3),2)</f>
        <v>PB</v>
      </c>
      <c r="D3883" s="8" t="str">
        <f>CONCATENATE(tb_MHDI[[#This Row],[Município]],"/",tb_MHDI[[#This Row],[UF]])</f>
        <v>Pocinhos/PB</v>
      </c>
      <c r="E3883" s="8">
        <v>0.59099999999999997</v>
      </c>
      <c r="F3883" s="8">
        <v>0.55600000000000005</v>
      </c>
      <c r="G3883" s="8">
        <v>0.77900000000000003</v>
      </c>
      <c r="H3883" s="8">
        <v>0.47699999999999998</v>
      </c>
      <c r="I3883" s="9">
        <f>_xlfn.NUMBERVALUE(INDEX(tb_SVI[],MATCH(tb_MHDI[[#This Row],[mun_uf]],tb_SVI[city_name_uf],0),7),".")</f>
        <v>2010</v>
      </c>
    </row>
    <row r="3884" spans="1:9" x14ac:dyDescent="0.25">
      <c r="A3884" s="8" t="s">
        <v>15918</v>
      </c>
      <c r="B3884" s="8" t="str">
        <f>LEFT(tb_MHDI[[#This Row],[Territorialidades]],(FIND("/",tb_MHDI[[#This Row],[Territorialidades]])-2))</f>
        <v>Poço Branco</v>
      </c>
      <c r="C3884" s="8" t="str">
        <f>LEFT(RIGHT(tb_MHDI[[#This Row],[Territorialidades]],3),2)</f>
        <v>RN</v>
      </c>
      <c r="D3884" s="8" t="str">
        <f>CONCATENATE(tb_MHDI[[#This Row],[Município]],"/",tb_MHDI[[#This Row],[UF]])</f>
        <v>Poço Branco/RN</v>
      </c>
      <c r="E3884" s="8">
        <v>0.58699999999999997</v>
      </c>
      <c r="F3884" s="8">
        <v>0.56200000000000006</v>
      </c>
      <c r="G3884" s="8">
        <v>0.76600000000000001</v>
      </c>
      <c r="H3884" s="8">
        <v>0.47099999999999997</v>
      </c>
      <c r="I3884" s="9">
        <f>_xlfn.NUMBERVALUE(INDEX(tb_SVI[],MATCH(tb_MHDI[[#This Row],[mun_uf]],tb_SVI[city_name_uf],0),7),".")</f>
        <v>2010</v>
      </c>
    </row>
    <row r="3885" spans="1:9" x14ac:dyDescent="0.25">
      <c r="A3885" s="8" t="s">
        <v>15919</v>
      </c>
      <c r="B3885" s="8" t="str">
        <f>LEFT(tb_MHDI[[#This Row],[Territorialidades]],(FIND("/",tb_MHDI[[#This Row],[Territorialidades]])-2))</f>
        <v>Poço Dantas</v>
      </c>
      <c r="C3885" s="8" t="str">
        <f>LEFT(RIGHT(tb_MHDI[[#This Row],[Territorialidades]],3),2)</f>
        <v>PB</v>
      </c>
      <c r="D3885" s="8" t="str">
        <f>CONCATENATE(tb_MHDI[[#This Row],[Município]],"/",tb_MHDI[[#This Row],[UF]])</f>
        <v>Poço Dantas/PB</v>
      </c>
      <c r="E3885" s="8">
        <v>0.52500000000000002</v>
      </c>
      <c r="F3885" s="8">
        <v>0.50600000000000001</v>
      </c>
      <c r="G3885" s="8">
        <v>0.70199999999999996</v>
      </c>
      <c r="H3885" s="8">
        <v>0.40799999999999997</v>
      </c>
      <c r="I3885" s="9">
        <f>_xlfn.NUMBERVALUE(INDEX(tb_SVI[],MATCH(tb_MHDI[[#This Row],[mun_uf]],tb_SVI[city_name_uf],0),7),".")</f>
        <v>2010</v>
      </c>
    </row>
    <row r="3886" spans="1:9" x14ac:dyDescent="0.25">
      <c r="A3886" s="8" t="s">
        <v>15920</v>
      </c>
      <c r="B3886" s="8" t="str">
        <f>LEFT(tb_MHDI[[#This Row],[Territorialidades]],(FIND("/",tb_MHDI[[#This Row],[Territorialidades]])-2))</f>
        <v>Poço das Antas</v>
      </c>
      <c r="C3886" s="8" t="str">
        <f>LEFT(RIGHT(tb_MHDI[[#This Row],[Territorialidades]],3),2)</f>
        <v>RS</v>
      </c>
      <c r="D3886" s="8" t="str">
        <f>CONCATENATE(tb_MHDI[[#This Row],[Município]],"/",tb_MHDI[[#This Row],[UF]])</f>
        <v>Poço das Antas/RS</v>
      </c>
      <c r="E3886" s="8">
        <v>0.74399999999999999</v>
      </c>
      <c r="F3886" s="8">
        <v>0.74199999999999999</v>
      </c>
      <c r="G3886" s="8">
        <v>0.877</v>
      </c>
      <c r="H3886" s="8">
        <v>0.63400000000000001</v>
      </c>
      <c r="I3886" s="9">
        <f>_xlfn.NUMBERVALUE(INDEX(tb_SVI[],MATCH(tb_MHDI[[#This Row],[mun_uf]],tb_SVI[city_name_uf],0),7),".")</f>
        <v>2010</v>
      </c>
    </row>
    <row r="3887" spans="1:9" x14ac:dyDescent="0.25">
      <c r="A3887" s="8" t="s">
        <v>15921</v>
      </c>
      <c r="B3887" s="8" t="str">
        <f>LEFT(tb_MHDI[[#This Row],[Territorialidades]],(FIND("/",tb_MHDI[[#This Row],[Territorialidades]])-2))</f>
        <v>Poço das Trincheiras</v>
      </c>
      <c r="C3887" s="8" t="str">
        <f>LEFT(RIGHT(tb_MHDI[[#This Row],[Territorialidades]],3),2)</f>
        <v>AL</v>
      </c>
      <c r="D3887" s="8" t="str">
        <f>CONCATENATE(tb_MHDI[[#This Row],[Município]],"/",tb_MHDI[[#This Row],[UF]])</f>
        <v>Poço das Trincheiras/AL</v>
      </c>
      <c r="E3887" s="8">
        <v>0.52600000000000002</v>
      </c>
      <c r="F3887" s="8">
        <v>0.48399999999999999</v>
      </c>
      <c r="G3887" s="8">
        <v>0.71899999999999997</v>
      </c>
      <c r="H3887" s="8">
        <v>0.41899999999999998</v>
      </c>
      <c r="I3887" s="9">
        <f>_xlfn.NUMBERVALUE(INDEX(tb_SVI[],MATCH(tb_MHDI[[#This Row],[mun_uf]],tb_SVI[city_name_uf],0),7),".")</f>
        <v>2010</v>
      </c>
    </row>
    <row r="3888" spans="1:9" x14ac:dyDescent="0.25">
      <c r="A3888" s="8" t="s">
        <v>15922</v>
      </c>
      <c r="B3888" s="8" t="str">
        <f>LEFT(tb_MHDI[[#This Row],[Territorialidades]],(FIND("/",tb_MHDI[[#This Row],[Territorialidades]])-2))</f>
        <v>Poço de José de Moura</v>
      </c>
      <c r="C3888" s="8" t="str">
        <f>LEFT(RIGHT(tb_MHDI[[#This Row],[Territorialidades]],3),2)</f>
        <v>PB</v>
      </c>
      <c r="D3888" s="8" t="str">
        <f>CONCATENATE(tb_MHDI[[#This Row],[Município]],"/",tb_MHDI[[#This Row],[UF]])</f>
        <v>Poço de José de Moura/PB</v>
      </c>
      <c r="E3888" s="8">
        <v>0.61199999999999999</v>
      </c>
      <c r="F3888" s="8">
        <v>0.57799999999999996</v>
      </c>
      <c r="G3888" s="8">
        <v>0.79700000000000004</v>
      </c>
      <c r="H3888" s="8">
        <v>0.497</v>
      </c>
      <c r="I3888" s="9">
        <f>_xlfn.NUMBERVALUE(INDEX(tb_SVI[],MATCH(tb_MHDI[[#This Row],[mun_uf]],tb_SVI[city_name_uf],0),7),".")</f>
        <v>2010</v>
      </c>
    </row>
    <row r="3889" spans="1:9" x14ac:dyDescent="0.25">
      <c r="A3889" s="8" t="s">
        <v>15923</v>
      </c>
      <c r="B3889" s="8" t="str">
        <f>LEFT(tb_MHDI[[#This Row],[Territorialidades]],(FIND("/",tb_MHDI[[#This Row],[Territorialidades]])-2))</f>
        <v>Poções</v>
      </c>
      <c r="C3889" s="8" t="str">
        <f>LEFT(RIGHT(tb_MHDI[[#This Row],[Territorialidades]],3),2)</f>
        <v>BA</v>
      </c>
      <c r="D3889" s="8" t="str">
        <f>CONCATENATE(tb_MHDI[[#This Row],[Município]],"/",tb_MHDI[[#This Row],[UF]])</f>
        <v>Poções/BA</v>
      </c>
      <c r="E3889" s="8">
        <v>0.60399999999999998</v>
      </c>
      <c r="F3889" s="8">
        <v>0.58299999999999996</v>
      </c>
      <c r="G3889" s="8">
        <v>0.79800000000000004</v>
      </c>
      <c r="H3889" s="8">
        <v>0.47399999999999998</v>
      </c>
      <c r="I3889" s="9">
        <f>_xlfn.NUMBERVALUE(INDEX(tb_SVI[],MATCH(tb_MHDI[[#This Row],[mun_uf]],tb_SVI[city_name_uf],0),7),".")</f>
        <v>2010</v>
      </c>
    </row>
    <row r="3890" spans="1:9" x14ac:dyDescent="0.25">
      <c r="A3890" s="8" t="s">
        <v>15924</v>
      </c>
      <c r="B3890" s="8" t="str">
        <f>LEFT(tb_MHDI[[#This Row],[Territorialidades]],(FIND("/",tb_MHDI[[#This Row],[Territorialidades]])-2))</f>
        <v>Poço Fundo</v>
      </c>
      <c r="C3890" s="8" t="str">
        <f>LEFT(RIGHT(tb_MHDI[[#This Row],[Territorialidades]],3),2)</f>
        <v>MG</v>
      </c>
      <c r="D3890" s="8" t="str">
        <f>CONCATENATE(tb_MHDI[[#This Row],[Município]],"/",tb_MHDI[[#This Row],[UF]])</f>
        <v>Poço Fundo/MG</v>
      </c>
      <c r="E3890" s="8">
        <v>0.69099999999999995</v>
      </c>
      <c r="F3890" s="8">
        <v>0.70499999999999996</v>
      </c>
      <c r="G3890" s="8">
        <v>0.86599999999999999</v>
      </c>
      <c r="H3890" s="8">
        <v>0.54100000000000004</v>
      </c>
      <c r="I3890" s="9">
        <f>_xlfn.NUMBERVALUE(INDEX(tb_SVI[],MATCH(tb_MHDI[[#This Row],[mun_uf]],tb_SVI[city_name_uf],0),7),".")</f>
        <v>2010</v>
      </c>
    </row>
    <row r="3891" spans="1:9" x14ac:dyDescent="0.25">
      <c r="A3891" s="8" t="s">
        <v>15925</v>
      </c>
      <c r="B3891" s="8" t="str">
        <f>LEFT(tb_MHDI[[#This Row],[Territorialidades]],(FIND("/",tb_MHDI[[#This Row],[Territorialidades]])-2))</f>
        <v>Poconé</v>
      </c>
      <c r="C3891" s="8" t="str">
        <f>LEFT(RIGHT(tb_MHDI[[#This Row],[Territorialidades]],3),2)</f>
        <v>MT</v>
      </c>
      <c r="D3891" s="8" t="str">
        <f>CONCATENATE(tb_MHDI[[#This Row],[Município]],"/",tb_MHDI[[#This Row],[UF]])</f>
        <v>Poconé/MT</v>
      </c>
      <c r="E3891" s="8">
        <v>0.65200000000000002</v>
      </c>
      <c r="F3891" s="8">
        <v>0.64300000000000002</v>
      </c>
      <c r="G3891" s="8">
        <v>0.80600000000000005</v>
      </c>
      <c r="H3891" s="8">
        <v>0.53400000000000003</v>
      </c>
      <c r="I3891" s="9">
        <f>_xlfn.NUMBERVALUE(INDEX(tb_SVI[],MATCH(tb_MHDI[[#This Row],[mun_uf]],tb_SVI[city_name_uf],0),7),".")</f>
        <v>2010</v>
      </c>
    </row>
    <row r="3892" spans="1:9" x14ac:dyDescent="0.25">
      <c r="A3892" s="8" t="s">
        <v>15926</v>
      </c>
      <c r="B3892" s="8" t="str">
        <f>LEFT(tb_MHDI[[#This Row],[Territorialidades]],(FIND("/",tb_MHDI[[#This Row],[Territorialidades]])-2))</f>
        <v>Poço Redondo</v>
      </c>
      <c r="C3892" s="8" t="str">
        <f>LEFT(RIGHT(tb_MHDI[[#This Row],[Territorialidades]],3),2)</f>
        <v>SE</v>
      </c>
      <c r="D3892" s="8" t="str">
        <f>CONCATENATE(tb_MHDI[[#This Row],[Município]],"/",tb_MHDI[[#This Row],[UF]])</f>
        <v>Poço Redondo/SE</v>
      </c>
      <c r="E3892" s="8">
        <v>0.52900000000000003</v>
      </c>
      <c r="F3892" s="8">
        <v>0.51900000000000002</v>
      </c>
      <c r="G3892" s="8">
        <v>0.76</v>
      </c>
      <c r="H3892" s="8">
        <v>0.376</v>
      </c>
      <c r="I3892" s="9">
        <f>_xlfn.NUMBERVALUE(INDEX(tb_SVI[],MATCH(tb_MHDI[[#This Row],[mun_uf]],tb_SVI[city_name_uf],0),7),".")</f>
        <v>2010</v>
      </c>
    </row>
    <row r="3893" spans="1:9" x14ac:dyDescent="0.25">
      <c r="A3893" s="8" t="s">
        <v>15927</v>
      </c>
      <c r="B3893" s="8" t="str">
        <f>LEFT(tb_MHDI[[#This Row],[Territorialidades]],(FIND("/",tb_MHDI[[#This Row],[Territorialidades]])-2))</f>
        <v>Poços de Caldas</v>
      </c>
      <c r="C3893" s="8" t="str">
        <f>LEFT(RIGHT(tb_MHDI[[#This Row],[Territorialidades]],3),2)</f>
        <v>MG</v>
      </c>
      <c r="D3893" s="8" t="str">
        <f>CONCATENATE(tb_MHDI[[#This Row],[Município]],"/",tb_MHDI[[#This Row],[UF]])</f>
        <v>Poços de Caldas/MG</v>
      </c>
      <c r="E3893" s="8">
        <v>0.77900000000000003</v>
      </c>
      <c r="F3893" s="8">
        <v>0.76800000000000002</v>
      </c>
      <c r="G3893" s="8">
        <v>0.872</v>
      </c>
      <c r="H3893" s="8">
        <v>0.70599999999999996</v>
      </c>
      <c r="I3893" s="9">
        <f>_xlfn.NUMBERVALUE(INDEX(tb_SVI[],MATCH(tb_MHDI[[#This Row],[mun_uf]],tb_SVI[city_name_uf],0),7),".")</f>
        <v>2010</v>
      </c>
    </row>
    <row r="3894" spans="1:9" x14ac:dyDescent="0.25">
      <c r="A3894" s="8" t="s">
        <v>15928</v>
      </c>
      <c r="B3894" s="8" t="str">
        <f>LEFT(tb_MHDI[[#This Row],[Territorialidades]],(FIND("/",tb_MHDI[[#This Row],[Territorialidades]])-2))</f>
        <v>Poço Verde</v>
      </c>
      <c r="C3894" s="8" t="str">
        <f>LEFT(RIGHT(tb_MHDI[[#This Row],[Territorialidades]],3),2)</f>
        <v>SE</v>
      </c>
      <c r="D3894" s="8" t="str">
        <f>CONCATENATE(tb_MHDI[[#This Row],[Município]],"/",tb_MHDI[[#This Row],[UF]])</f>
        <v>Poço Verde/SE</v>
      </c>
      <c r="E3894" s="8">
        <v>0.56100000000000005</v>
      </c>
      <c r="F3894" s="8">
        <v>0.56299999999999994</v>
      </c>
      <c r="G3894" s="8">
        <v>0.751</v>
      </c>
      <c r="H3894" s="8">
        <v>0.41699999999999998</v>
      </c>
      <c r="I3894" s="9">
        <f>_xlfn.NUMBERVALUE(INDEX(tb_SVI[],MATCH(tb_MHDI[[#This Row],[mun_uf]],tb_SVI[city_name_uf],0),7),".")</f>
        <v>2010</v>
      </c>
    </row>
    <row r="3895" spans="1:9" x14ac:dyDescent="0.25">
      <c r="A3895" s="8" t="s">
        <v>15929</v>
      </c>
      <c r="B3895" s="8" t="str">
        <f>LEFT(tb_MHDI[[#This Row],[Territorialidades]],(FIND("/",tb_MHDI[[#This Row],[Territorialidades]])-2))</f>
        <v>Pocrane</v>
      </c>
      <c r="C3895" s="8" t="str">
        <f>LEFT(RIGHT(tb_MHDI[[#This Row],[Territorialidades]],3),2)</f>
        <v>MG</v>
      </c>
      <c r="D3895" s="8" t="str">
        <f>CONCATENATE(tb_MHDI[[#This Row],[Município]],"/",tb_MHDI[[#This Row],[UF]])</f>
        <v>Pocrane/MG</v>
      </c>
      <c r="E3895" s="8">
        <v>0.626</v>
      </c>
      <c r="F3895" s="8">
        <v>0.61399999999999999</v>
      </c>
      <c r="G3895" s="8">
        <v>0.79900000000000004</v>
      </c>
      <c r="H3895" s="8">
        <v>0.5</v>
      </c>
      <c r="I3895" s="9">
        <f>_xlfn.NUMBERVALUE(INDEX(tb_SVI[],MATCH(tb_MHDI[[#This Row],[mun_uf]],tb_SVI[city_name_uf],0),7),".")</f>
        <v>2010</v>
      </c>
    </row>
    <row r="3896" spans="1:9" x14ac:dyDescent="0.25">
      <c r="A3896" s="8" t="s">
        <v>15930</v>
      </c>
      <c r="B3896" s="8" t="str">
        <f>LEFT(tb_MHDI[[#This Row],[Territorialidades]],(FIND("/",tb_MHDI[[#This Row],[Territorialidades]])-2))</f>
        <v>Pojuca</v>
      </c>
      <c r="C3896" s="8" t="str">
        <f>LEFT(RIGHT(tb_MHDI[[#This Row],[Territorialidades]],3),2)</f>
        <v>BA</v>
      </c>
      <c r="D3896" s="8" t="str">
        <f>CONCATENATE(tb_MHDI[[#This Row],[Município]],"/",tb_MHDI[[#This Row],[UF]])</f>
        <v>Pojuca/BA</v>
      </c>
      <c r="E3896" s="8">
        <v>0.66600000000000004</v>
      </c>
      <c r="F3896" s="8">
        <v>0.64500000000000002</v>
      </c>
      <c r="G3896" s="8">
        <v>0.81899999999999995</v>
      </c>
      <c r="H3896" s="8">
        <v>0.55900000000000005</v>
      </c>
      <c r="I3896" s="9">
        <f>_xlfn.NUMBERVALUE(INDEX(tb_SVI[],MATCH(tb_MHDI[[#This Row],[mun_uf]],tb_SVI[city_name_uf],0),7),".")</f>
        <v>2010</v>
      </c>
    </row>
    <row r="3897" spans="1:9" x14ac:dyDescent="0.25">
      <c r="A3897" s="8" t="s">
        <v>15931</v>
      </c>
      <c r="B3897" s="8" t="str">
        <f>LEFT(tb_MHDI[[#This Row],[Territorialidades]],(FIND("/",tb_MHDI[[#This Row],[Territorialidades]])-2))</f>
        <v>Poloni</v>
      </c>
      <c r="C3897" s="8" t="str">
        <f>LEFT(RIGHT(tb_MHDI[[#This Row],[Territorialidades]],3),2)</f>
        <v>SP</v>
      </c>
      <c r="D3897" s="8" t="str">
        <f>CONCATENATE(tb_MHDI[[#This Row],[Município]],"/",tb_MHDI[[#This Row],[UF]])</f>
        <v>Poloni/SP</v>
      </c>
      <c r="E3897" s="8">
        <v>0.76600000000000001</v>
      </c>
      <c r="F3897" s="8">
        <v>0.73599999999999999</v>
      </c>
      <c r="G3897" s="8">
        <v>0.85299999999999998</v>
      </c>
      <c r="H3897" s="8">
        <v>0.71699999999999997</v>
      </c>
      <c r="I3897" s="9">
        <f>_xlfn.NUMBERVALUE(INDEX(tb_SVI[],MATCH(tb_MHDI[[#This Row],[mun_uf]],tb_SVI[city_name_uf],0),7),".")</f>
        <v>2010</v>
      </c>
    </row>
    <row r="3898" spans="1:9" x14ac:dyDescent="0.25">
      <c r="A3898" s="8" t="s">
        <v>15932</v>
      </c>
      <c r="B3898" s="8" t="str">
        <f>LEFT(tb_MHDI[[#This Row],[Territorialidades]],(FIND("/",tb_MHDI[[#This Row],[Territorialidades]])-2))</f>
        <v>Pombal</v>
      </c>
      <c r="C3898" s="8" t="str">
        <f>LEFT(RIGHT(tb_MHDI[[#This Row],[Territorialidades]],3),2)</f>
        <v>PB</v>
      </c>
      <c r="D3898" s="8" t="str">
        <f>CONCATENATE(tb_MHDI[[#This Row],[Município]],"/",tb_MHDI[[#This Row],[UF]])</f>
        <v>Pombal/PB</v>
      </c>
      <c r="E3898" s="8">
        <v>0.63400000000000001</v>
      </c>
      <c r="F3898" s="8">
        <v>0.629</v>
      </c>
      <c r="G3898" s="8">
        <v>0.78700000000000003</v>
      </c>
      <c r="H3898" s="8">
        <v>0.51500000000000001</v>
      </c>
      <c r="I3898" s="9">
        <f>_xlfn.NUMBERVALUE(INDEX(tb_SVI[],MATCH(tb_MHDI[[#This Row],[mun_uf]],tb_SVI[city_name_uf],0),7),".")</f>
        <v>2010</v>
      </c>
    </row>
    <row r="3899" spans="1:9" x14ac:dyDescent="0.25">
      <c r="A3899" s="8" t="s">
        <v>15933</v>
      </c>
      <c r="B3899" s="8" t="str">
        <f>LEFT(tb_MHDI[[#This Row],[Territorialidades]],(FIND("/",tb_MHDI[[#This Row],[Territorialidades]])-2))</f>
        <v>Pombos</v>
      </c>
      <c r="C3899" s="8" t="str">
        <f>LEFT(RIGHT(tb_MHDI[[#This Row],[Territorialidades]],3),2)</f>
        <v>PE</v>
      </c>
      <c r="D3899" s="8" t="str">
        <f>CONCATENATE(tb_MHDI[[#This Row],[Município]],"/",tb_MHDI[[#This Row],[UF]])</f>
        <v>Pombos/PE</v>
      </c>
      <c r="E3899" s="8">
        <v>0.59799999999999998</v>
      </c>
      <c r="F3899" s="8">
        <v>0.58399999999999996</v>
      </c>
      <c r="G3899" s="8">
        <v>0.79</v>
      </c>
      <c r="H3899" s="8">
        <v>0.46300000000000002</v>
      </c>
      <c r="I3899" s="9">
        <f>_xlfn.NUMBERVALUE(INDEX(tb_SVI[],MATCH(tb_MHDI[[#This Row],[mun_uf]],tb_SVI[city_name_uf],0),7),".")</f>
        <v>2010</v>
      </c>
    </row>
    <row r="3900" spans="1:9" x14ac:dyDescent="0.25">
      <c r="A3900" s="8" t="s">
        <v>15934</v>
      </c>
      <c r="B3900" s="8" t="str">
        <f>LEFT(tb_MHDI[[#This Row],[Territorialidades]],(FIND("/",tb_MHDI[[#This Row],[Territorialidades]])-2))</f>
        <v>Pomerode</v>
      </c>
      <c r="C3900" s="8" t="str">
        <f>LEFT(RIGHT(tb_MHDI[[#This Row],[Territorialidades]],3),2)</f>
        <v>SC</v>
      </c>
      <c r="D3900" s="8" t="str">
        <f>CONCATENATE(tb_MHDI[[#This Row],[Município]],"/",tb_MHDI[[#This Row],[UF]])</f>
        <v>Pomerode/SC</v>
      </c>
      <c r="E3900" s="8">
        <v>0.78</v>
      </c>
      <c r="F3900" s="8">
        <v>0.78</v>
      </c>
      <c r="G3900" s="8">
        <v>0.88600000000000001</v>
      </c>
      <c r="H3900" s="8">
        <v>0.68700000000000006</v>
      </c>
      <c r="I3900" s="9">
        <f>_xlfn.NUMBERVALUE(INDEX(tb_SVI[],MATCH(tb_MHDI[[#This Row],[mun_uf]],tb_SVI[city_name_uf],0),7),".")</f>
        <v>2010</v>
      </c>
    </row>
    <row r="3901" spans="1:9" x14ac:dyDescent="0.25">
      <c r="A3901" s="8" t="s">
        <v>15935</v>
      </c>
      <c r="B3901" s="8" t="str">
        <f>LEFT(tb_MHDI[[#This Row],[Territorialidades]],(FIND("/",tb_MHDI[[#This Row],[Territorialidades]])-2))</f>
        <v>Pompéia</v>
      </c>
      <c r="C3901" s="8" t="str">
        <f>LEFT(RIGHT(tb_MHDI[[#This Row],[Territorialidades]],3),2)</f>
        <v>SP</v>
      </c>
      <c r="D3901" s="8" t="str">
        <f>CONCATENATE(tb_MHDI[[#This Row],[Município]],"/",tb_MHDI[[#This Row],[UF]])</f>
        <v>Pompéia/SP</v>
      </c>
      <c r="E3901" s="8">
        <v>0.78600000000000003</v>
      </c>
      <c r="F3901" s="8">
        <v>0.75</v>
      </c>
      <c r="G3901" s="8">
        <v>0.86399999999999999</v>
      </c>
      <c r="H3901" s="8">
        <v>0.748</v>
      </c>
      <c r="I3901" s="9">
        <f>_xlfn.NUMBERVALUE(INDEX(tb_SVI[],MATCH(tb_MHDI[[#This Row],[mun_uf]],tb_SVI[city_name_uf],0),7),".")</f>
        <v>2010</v>
      </c>
    </row>
    <row r="3902" spans="1:9" x14ac:dyDescent="0.25">
      <c r="A3902" s="8" t="s">
        <v>15936</v>
      </c>
      <c r="B3902" s="8" t="str">
        <f>LEFT(tb_MHDI[[#This Row],[Territorialidades]],(FIND("/",tb_MHDI[[#This Row],[Territorialidades]])-2))</f>
        <v>Pompéu</v>
      </c>
      <c r="C3902" s="8" t="str">
        <f>LEFT(RIGHT(tb_MHDI[[#This Row],[Territorialidades]],3),2)</f>
        <v>MG</v>
      </c>
      <c r="D3902" s="8" t="str">
        <f>CONCATENATE(tb_MHDI[[#This Row],[Município]],"/",tb_MHDI[[#This Row],[UF]])</f>
        <v>Pompéu/MG</v>
      </c>
      <c r="E3902" s="8">
        <v>0.68899999999999995</v>
      </c>
      <c r="F3902" s="8">
        <v>0.69399999999999995</v>
      </c>
      <c r="G3902" s="8">
        <v>0.83399999999999996</v>
      </c>
      <c r="H3902" s="8">
        <v>0.56399999999999995</v>
      </c>
      <c r="I3902" s="9">
        <f>_xlfn.NUMBERVALUE(INDEX(tb_SVI[],MATCH(tb_MHDI[[#This Row],[mun_uf]],tb_SVI[city_name_uf],0),7),".")</f>
        <v>2010</v>
      </c>
    </row>
    <row r="3903" spans="1:9" x14ac:dyDescent="0.25">
      <c r="A3903" s="8" t="s">
        <v>15937</v>
      </c>
      <c r="B3903" s="8" t="str">
        <f>LEFT(tb_MHDI[[#This Row],[Territorialidades]],(FIND("/",tb_MHDI[[#This Row],[Territorialidades]])-2))</f>
        <v>Pongaí</v>
      </c>
      <c r="C3903" s="8" t="str">
        <f>LEFT(RIGHT(tb_MHDI[[#This Row],[Territorialidades]],3),2)</f>
        <v>SP</v>
      </c>
      <c r="D3903" s="8" t="str">
        <f>CONCATENATE(tb_MHDI[[#This Row],[Município]],"/",tb_MHDI[[#This Row],[UF]])</f>
        <v>Pongaí/SP</v>
      </c>
      <c r="E3903" s="8">
        <v>0.755</v>
      </c>
      <c r="F3903" s="8">
        <v>0.72699999999999998</v>
      </c>
      <c r="G3903" s="8">
        <v>0.84399999999999997</v>
      </c>
      <c r="H3903" s="8">
        <v>0.70099999999999996</v>
      </c>
      <c r="I3903" s="9">
        <f>_xlfn.NUMBERVALUE(INDEX(tb_SVI[],MATCH(tb_MHDI[[#This Row],[mun_uf]],tb_SVI[city_name_uf],0),7),".")</f>
        <v>2010</v>
      </c>
    </row>
    <row r="3904" spans="1:9" x14ac:dyDescent="0.25">
      <c r="A3904" s="8" t="s">
        <v>15938</v>
      </c>
      <c r="B3904" s="8" t="str">
        <f>LEFT(tb_MHDI[[#This Row],[Territorialidades]],(FIND("/",tb_MHDI[[#This Row],[Territorialidades]])-2))</f>
        <v>Ponta de Pedras</v>
      </c>
      <c r="C3904" s="8" t="str">
        <f>LEFT(RIGHT(tb_MHDI[[#This Row],[Territorialidades]],3),2)</f>
        <v>PA</v>
      </c>
      <c r="D3904" s="8" t="str">
        <f>CONCATENATE(tb_MHDI[[#This Row],[Município]],"/",tb_MHDI[[#This Row],[UF]])</f>
        <v>Ponta de Pedras/PA</v>
      </c>
      <c r="E3904" s="8">
        <v>0.56200000000000006</v>
      </c>
      <c r="F3904" s="8">
        <v>0.55800000000000005</v>
      </c>
      <c r="G3904" s="8">
        <v>0.77300000000000002</v>
      </c>
      <c r="H3904" s="8">
        <v>0.41199999999999998</v>
      </c>
      <c r="I3904" s="9">
        <f>_xlfn.NUMBERVALUE(INDEX(tb_SVI[],MATCH(tb_MHDI[[#This Row],[mun_uf]],tb_SVI[city_name_uf],0),7),".")</f>
        <v>2010</v>
      </c>
    </row>
    <row r="3905" spans="1:9" x14ac:dyDescent="0.25">
      <c r="A3905" s="8" t="s">
        <v>15939</v>
      </c>
      <c r="B3905" s="8" t="str">
        <f>LEFT(tb_MHDI[[#This Row],[Territorialidades]],(FIND("/",tb_MHDI[[#This Row],[Territorialidades]])-2))</f>
        <v>Ponta Grossa</v>
      </c>
      <c r="C3905" s="8" t="str">
        <f>LEFT(RIGHT(tb_MHDI[[#This Row],[Territorialidades]],3),2)</f>
        <v>PR</v>
      </c>
      <c r="D3905" s="8" t="str">
        <f>CONCATENATE(tb_MHDI[[#This Row],[Município]],"/",tb_MHDI[[#This Row],[UF]])</f>
        <v>Ponta Grossa/PR</v>
      </c>
      <c r="E3905" s="8">
        <v>0.76300000000000001</v>
      </c>
      <c r="F3905" s="8">
        <v>0.755</v>
      </c>
      <c r="G3905" s="8">
        <v>0.83699999999999997</v>
      </c>
      <c r="H3905" s="8">
        <v>0.70299999999999996</v>
      </c>
      <c r="I3905" s="9">
        <f>_xlfn.NUMBERVALUE(INDEX(tb_SVI[],MATCH(tb_MHDI[[#This Row],[mun_uf]],tb_SVI[city_name_uf],0),7),".")</f>
        <v>2010</v>
      </c>
    </row>
    <row r="3906" spans="1:9" x14ac:dyDescent="0.25">
      <c r="A3906" s="8" t="s">
        <v>15940</v>
      </c>
      <c r="B3906" s="8" t="str">
        <f>LEFT(tb_MHDI[[#This Row],[Territorialidades]],(FIND("/",tb_MHDI[[#This Row],[Territorialidades]])-2))</f>
        <v>Pontal do Araguaia</v>
      </c>
      <c r="C3906" s="8" t="str">
        <f>LEFT(RIGHT(tb_MHDI[[#This Row],[Territorialidades]],3),2)</f>
        <v>MT</v>
      </c>
      <c r="D3906" s="8" t="str">
        <f>CONCATENATE(tb_MHDI[[#This Row],[Município]],"/",tb_MHDI[[#This Row],[UF]])</f>
        <v>Pontal do Araguaia/MT</v>
      </c>
      <c r="E3906" s="8">
        <v>0.73399999999999999</v>
      </c>
      <c r="F3906" s="8">
        <v>0.69099999999999995</v>
      </c>
      <c r="G3906" s="8">
        <v>0.81599999999999995</v>
      </c>
      <c r="H3906" s="8">
        <v>0.70199999999999996</v>
      </c>
      <c r="I3906" s="9">
        <f>_xlfn.NUMBERVALUE(INDEX(tb_SVI[],MATCH(tb_MHDI[[#This Row],[mun_uf]],tb_SVI[city_name_uf],0),7),".")</f>
        <v>2010</v>
      </c>
    </row>
    <row r="3907" spans="1:9" x14ac:dyDescent="0.25">
      <c r="A3907" s="8" t="s">
        <v>15941</v>
      </c>
      <c r="B3907" s="8" t="str">
        <f>LEFT(tb_MHDI[[#This Row],[Territorialidades]],(FIND("/",tb_MHDI[[#This Row],[Territorialidades]])-2))</f>
        <v>Pontal do Paraná</v>
      </c>
      <c r="C3907" s="8" t="str">
        <f>LEFT(RIGHT(tb_MHDI[[#This Row],[Territorialidades]],3),2)</f>
        <v>PR</v>
      </c>
      <c r="D3907" s="8" t="str">
        <f>CONCATENATE(tb_MHDI[[#This Row],[Município]],"/",tb_MHDI[[#This Row],[UF]])</f>
        <v>Pontal do Paraná/PR</v>
      </c>
      <c r="E3907" s="8">
        <v>0.73799999999999999</v>
      </c>
      <c r="F3907" s="8">
        <v>0.73699999999999999</v>
      </c>
      <c r="G3907" s="8">
        <v>0.83099999999999996</v>
      </c>
      <c r="H3907" s="8">
        <v>0.65500000000000003</v>
      </c>
      <c r="I3907" s="9">
        <f>_xlfn.NUMBERVALUE(INDEX(tb_SVI[],MATCH(tb_MHDI[[#This Row],[mun_uf]],tb_SVI[city_name_uf],0),7),".")</f>
        <v>2010</v>
      </c>
    </row>
    <row r="3908" spans="1:9" x14ac:dyDescent="0.25">
      <c r="A3908" s="8" t="s">
        <v>15942</v>
      </c>
      <c r="B3908" s="8" t="str">
        <f>LEFT(tb_MHDI[[#This Row],[Territorialidades]],(FIND("/",tb_MHDI[[#This Row],[Territorialidades]])-2))</f>
        <v>Pontalina</v>
      </c>
      <c r="C3908" s="8" t="str">
        <f>LEFT(RIGHT(tb_MHDI[[#This Row],[Territorialidades]],3),2)</f>
        <v>GO</v>
      </c>
      <c r="D3908" s="8" t="str">
        <f>CONCATENATE(tb_MHDI[[#This Row],[Município]],"/",tb_MHDI[[#This Row],[UF]])</f>
        <v>Pontalina/GO</v>
      </c>
      <c r="E3908" s="8">
        <v>0.68700000000000006</v>
      </c>
      <c r="F3908" s="8">
        <v>0.71</v>
      </c>
      <c r="G3908" s="8">
        <v>0.83499999999999996</v>
      </c>
      <c r="H3908" s="8">
        <v>0.54700000000000004</v>
      </c>
      <c r="I3908" s="9">
        <f>_xlfn.NUMBERVALUE(INDEX(tb_SVI[],MATCH(tb_MHDI[[#This Row],[mun_uf]],tb_SVI[city_name_uf],0),7),".")</f>
        <v>2010</v>
      </c>
    </row>
    <row r="3909" spans="1:9" x14ac:dyDescent="0.25">
      <c r="A3909" s="8" t="s">
        <v>15943</v>
      </c>
      <c r="B3909" s="8" t="str">
        <f>LEFT(tb_MHDI[[#This Row],[Territorialidades]],(FIND("/",tb_MHDI[[#This Row],[Territorialidades]])-2))</f>
        <v>Pontalinda</v>
      </c>
      <c r="C3909" s="8" t="str">
        <f>LEFT(RIGHT(tb_MHDI[[#This Row],[Territorialidades]],3),2)</f>
        <v>SP</v>
      </c>
      <c r="D3909" s="8" t="str">
        <f>CONCATENATE(tb_MHDI[[#This Row],[Município]],"/",tb_MHDI[[#This Row],[UF]])</f>
        <v>Pontalinda/SP</v>
      </c>
      <c r="E3909" s="8">
        <v>0.70199999999999996</v>
      </c>
      <c r="F3909" s="8">
        <v>0.67700000000000005</v>
      </c>
      <c r="G3909" s="8">
        <v>0.84699999999999998</v>
      </c>
      <c r="H3909" s="8">
        <v>0.60399999999999998</v>
      </c>
      <c r="I3909" s="9">
        <f>_xlfn.NUMBERVALUE(INDEX(tb_SVI[],MATCH(tb_MHDI[[#This Row],[mun_uf]],tb_SVI[city_name_uf],0),7),".")</f>
        <v>2010</v>
      </c>
    </row>
    <row r="3910" spans="1:9" x14ac:dyDescent="0.25">
      <c r="A3910" s="8" t="s">
        <v>15944</v>
      </c>
      <c r="B3910" s="8" t="str">
        <f>LEFT(tb_MHDI[[#This Row],[Territorialidades]],(FIND("/",tb_MHDI[[#This Row],[Territorialidades]])-2))</f>
        <v>Pontal</v>
      </c>
      <c r="C3910" s="8" t="str">
        <f>LEFT(RIGHT(tb_MHDI[[#This Row],[Territorialidades]],3),2)</f>
        <v>SP</v>
      </c>
      <c r="D3910" s="8" t="str">
        <f>CONCATENATE(tb_MHDI[[#This Row],[Município]],"/",tb_MHDI[[#This Row],[UF]])</f>
        <v>Pontal/SP</v>
      </c>
      <c r="E3910" s="8">
        <v>0.72499999999999998</v>
      </c>
      <c r="F3910" s="8">
        <v>0.71799999999999997</v>
      </c>
      <c r="G3910" s="8">
        <v>0.83799999999999997</v>
      </c>
      <c r="H3910" s="8">
        <v>0.63300000000000001</v>
      </c>
      <c r="I3910" s="9">
        <f>_xlfn.NUMBERVALUE(INDEX(tb_SVI[],MATCH(tb_MHDI[[#This Row],[mun_uf]],tb_SVI[city_name_uf],0),7),".")</f>
        <v>2010</v>
      </c>
    </row>
    <row r="3911" spans="1:9" x14ac:dyDescent="0.25">
      <c r="A3911" s="8" t="s">
        <v>15945</v>
      </c>
      <c r="B3911" s="8" t="str">
        <f>LEFT(tb_MHDI[[#This Row],[Territorialidades]],(FIND("/",tb_MHDI[[#This Row],[Territorialidades]])-2))</f>
        <v>Pontão</v>
      </c>
      <c r="C3911" s="8" t="str">
        <f>LEFT(RIGHT(tb_MHDI[[#This Row],[Territorialidades]],3),2)</f>
        <v>RS</v>
      </c>
      <c r="D3911" s="8" t="str">
        <f>CONCATENATE(tb_MHDI[[#This Row],[Município]],"/",tb_MHDI[[#This Row],[UF]])</f>
        <v>Pontão/RS</v>
      </c>
      <c r="E3911" s="8">
        <v>0.72499999999999998</v>
      </c>
      <c r="F3911" s="8">
        <v>0.70799999999999996</v>
      </c>
      <c r="G3911" s="8">
        <v>0.86399999999999999</v>
      </c>
      <c r="H3911" s="8">
        <v>0.623</v>
      </c>
      <c r="I3911" s="9">
        <f>_xlfn.NUMBERVALUE(INDEX(tb_SVI[],MATCH(tb_MHDI[[#This Row],[mun_uf]],tb_SVI[city_name_uf],0),7),".")</f>
        <v>2010</v>
      </c>
    </row>
    <row r="3912" spans="1:9" x14ac:dyDescent="0.25">
      <c r="A3912" s="8" t="s">
        <v>15946</v>
      </c>
      <c r="B3912" s="8" t="str">
        <f>LEFT(tb_MHDI[[#This Row],[Territorialidades]],(FIND("/",tb_MHDI[[#This Row],[Territorialidades]])-2))</f>
        <v>Ponta Porã</v>
      </c>
      <c r="C3912" s="8" t="str">
        <f>LEFT(RIGHT(tb_MHDI[[#This Row],[Territorialidades]],3),2)</f>
        <v>MS</v>
      </c>
      <c r="D3912" s="8" t="str">
        <f>CONCATENATE(tb_MHDI[[#This Row],[Município]],"/",tb_MHDI[[#This Row],[UF]])</f>
        <v>Ponta Porã/MS</v>
      </c>
      <c r="E3912" s="8">
        <v>0.70099999999999996</v>
      </c>
      <c r="F3912" s="8">
        <v>0.70799999999999996</v>
      </c>
      <c r="G3912" s="8">
        <v>0.81200000000000006</v>
      </c>
      <c r="H3912" s="8">
        <v>0.59799999999999998</v>
      </c>
      <c r="I3912" s="9">
        <f>_xlfn.NUMBERVALUE(INDEX(tb_SVI[],MATCH(tb_MHDI[[#This Row],[mun_uf]],tb_SVI[city_name_uf],0),7),".")</f>
        <v>2010</v>
      </c>
    </row>
    <row r="3913" spans="1:9" x14ac:dyDescent="0.25">
      <c r="A3913" s="8" t="s">
        <v>15947</v>
      </c>
      <c r="B3913" s="8" t="str">
        <f>LEFT(tb_MHDI[[#This Row],[Territorialidades]],(FIND("/",tb_MHDI[[#This Row],[Territorialidades]])-2))</f>
        <v>Ponte Alta do Bom Jesus</v>
      </c>
      <c r="C3913" s="8" t="str">
        <f>LEFT(RIGHT(tb_MHDI[[#This Row],[Territorialidades]],3),2)</f>
        <v>TO</v>
      </c>
      <c r="D3913" s="8" t="str">
        <f>CONCATENATE(tb_MHDI[[#This Row],[Município]],"/",tb_MHDI[[#This Row],[UF]])</f>
        <v>Ponte Alta do Bom Jesus/TO</v>
      </c>
      <c r="E3913" s="8">
        <v>0.60299999999999998</v>
      </c>
      <c r="F3913" s="8">
        <v>0.58899999999999997</v>
      </c>
      <c r="G3913" s="8">
        <v>0.82</v>
      </c>
      <c r="H3913" s="8">
        <v>0.45500000000000002</v>
      </c>
      <c r="I3913" s="9">
        <f>_xlfn.NUMBERVALUE(INDEX(tb_SVI[],MATCH(tb_MHDI[[#This Row],[mun_uf]],tb_SVI[city_name_uf],0),7),".")</f>
        <v>2010</v>
      </c>
    </row>
    <row r="3914" spans="1:9" x14ac:dyDescent="0.25">
      <c r="A3914" s="8" t="s">
        <v>15948</v>
      </c>
      <c r="B3914" s="8" t="str">
        <f>LEFT(tb_MHDI[[#This Row],[Territorialidades]],(FIND("/",tb_MHDI[[#This Row],[Territorialidades]])-2))</f>
        <v>Ponte Alta do Norte</v>
      </c>
      <c r="C3914" s="8" t="str">
        <f>LEFT(RIGHT(tb_MHDI[[#This Row],[Territorialidades]],3),2)</f>
        <v>SC</v>
      </c>
      <c r="D3914" s="8" t="str">
        <f>CONCATENATE(tb_MHDI[[#This Row],[Município]],"/",tb_MHDI[[#This Row],[UF]])</f>
        <v>Ponte Alta do Norte/SC</v>
      </c>
      <c r="E3914" s="8">
        <v>0.68899999999999995</v>
      </c>
      <c r="F3914" s="8">
        <v>0.66100000000000003</v>
      </c>
      <c r="G3914" s="8">
        <v>0.81899999999999995</v>
      </c>
      <c r="H3914" s="8">
        <v>0.60499999999999998</v>
      </c>
      <c r="I3914" s="9">
        <f>_xlfn.NUMBERVALUE(INDEX(tb_SVI[],MATCH(tb_MHDI[[#This Row],[mun_uf]],tb_SVI[city_name_uf],0),7),".")</f>
        <v>2010</v>
      </c>
    </row>
    <row r="3915" spans="1:9" x14ac:dyDescent="0.25">
      <c r="A3915" s="8" t="s">
        <v>15949</v>
      </c>
      <c r="B3915" s="8" t="str">
        <f>LEFT(tb_MHDI[[#This Row],[Territorialidades]],(FIND("/",tb_MHDI[[#This Row],[Territorialidades]])-2))</f>
        <v>Ponte Alta do Tocantins</v>
      </c>
      <c r="C3915" s="8" t="str">
        <f>LEFT(RIGHT(tb_MHDI[[#This Row],[Territorialidades]],3),2)</f>
        <v>TO</v>
      </c>
      <c r="D3915" s="8" t="str">
        <f>CONCATENATE(tb_MHDI[[#This Row],[Município]],"/",tb_MHDI[[#This Row],[UF]])</f>
        <v>Ponte Alta do Tocantins/TO</v>
      </c>
      <c r="E3915" s="8">
        <v>0.624</v>
      </c>
      <c r="F3915" s="8">
        <v>0.58699999999999997</v>
      </c>
      <c r="G3915" s="8">
        <v>0.77900000000000003</v>
      </c>
      <c r="H3915" s="8">
        <v>0.53100000000000003</v>
      </c>
      <c r="I3915" s="9">
        <f>_xlfn.NUMBERVALUE(INDEX(tb_SVI[],MATCH(tb_MHDI[[#This Row],[mun_uf]],tb_SVI[city_name_uf],0),7),".")</f>
        <v>2010</v>
      </c>
    </row>
    <row r="3916" spans="1:9" x14ac:dyDescent="0.25">
      <c r="A3916" s="8" t="s">
        <v>15950</v>
      </c>
      <c r="B3916" s="8" t="str">
        <f>LEFT(tb_MHDI[[#This Row],[Territorialidades]],(FIND("/",tb_MHDI[[#This Row],[Territorialidades]])-2))</f>
        <v>Ponte Alta</v>
      </c>
      <c r="C3916" s="8" t="str">
        <f>LEFT(RIGHT(tb_MHDI[[#This Row],[Territorialidades]],3),2)</f>
        <v>SC</v>
      </c>
      <c r="D3916" s="8" t="str">
        <f>CONCATENATE(tb_MHDI[[#This Row],[Município]],"/",tb_MHDI[[#This Row],[UF]])</f>
        <v>Ponte Alta/SC</v>
      </c>
      <c r="E3916" s="8">
        <v>0.67300000000000004</v>
      </c>
      <c r="F3916" s="8">
        <v>0.66600000000000004</v>
      </c>
      <c r="G3916" s="8">
        <v>0.80400000000000005</v>
      </c>
      <c r="H3916" s="8">
        <v>0.56799999999999995</v>
      </c>
      <c r="I3916" s="9">
        <f>_xlfn.NUMBERVALUE(INDEX(tb_SVI[],MATCH(tb_MHDI[[#This Row],[mun_uf]],tb_SVI[city_name_uf],0),7),".")</f>
        <v>2010</v>
      </c>
    </row>
    <row r="3917" spans="1:9" x14ac:dyDescent="0.25">
      <c r="A3917" s="8" t="s">
        <v>15951</v>
      </c>
      <c r="B3917" s="8" t="str">
        <f>LEFT(tb_MHDI[[#This Row],[Territorialidades]],(FIND("/",tb_MHDI[[#This Row],[Territorialidades]])-2))</f>
        <v>Ponte Branca</v>
      </c>
      <c r="C3917" s="8" t="str">
        <f>LEFT(RIGHT(tb_MHDI[[#This Row],[Territorialidades]],3),2)</f>
        <v>MT</v>
      </c>
      <c r="D3917" s="8" t="str">
        <f>CONCATENATE(tb_MHDI[[#This Row],[Município]],"/",tb_MHDI[[#This Row],[UF]])</f>
        <v>Ponte Branca/MT</v>
      </c>
      <c r="E3917" s="8">
        <v>0.68600000000000005</v>
      </c>
      <c r="F3917" s="8">
        <v>0.68400000000000005</v>
      </c>
      <c r="G3917" s="8">
        <v>0.80600000000000005</v>
      </c>
      <c r="H3917" s="8">
        <v>0.58499999999999996</v>
      </c>
      <c r="I3917" s="9">
        <f>_xlfn.NUMBERVALUE(INDEX(tb_SVI[],MATCH(tb_MHDI[[#This Row],[mun_uf]],tb_SVI[city_name_uf],0),7),".")</f>
        <v>2010</v>
      </c>
    </row>
    <row r="3918" spans="1:9" x14ac:dyDescent="0.25">
      <c r="A3918" s="8" t="s">
        <v>15952</v>
      </c>
      <c r="B3918" s="8" t="str">
        <f>LEFT(tb_MHDI[[#This Row],[Territorialidades]],(FIND("/",tb_MHDI[[#This Row],[Territorialidades]])-2))</f>
        <v>Ponte Nova</v>
      </c>
      <c r="C3918" s="8" t="str">
        <f>LEFT(RIGHT(tb_MHDI[[#This Row],[Territorialidades]],3),2)</f>
        <v>MG</v>
      </c>
      <c r="D3918" s="8" t="str">
        <f>CONCATENATE(tb_MHDI[[#This Row],[Município]],"/",tb_MHDI[[#This Row],[UF]])</f>
        <v>Ponte Nova/MG</v>
      </c>
      <c r="E3918" s="8">
        <v>0.71699999999999997</v>
      </c>
      <c r="F3918" s="8">
        <v>0.71399999999999997</v>
      </c>
      <c r="G3918" s="8">
        <v>0.84799999999999998</v>
      </c>
      <c r="H3918" s="8">
        <v>0.60799999999999998</v>
      </c>
      <c r="I3918" s="9">
        <f>_xlfn.NUMBERVALUE(INDEX(tb_SVI[],MATCH(tb_MHDI[[#This Row],[mun_uf]],tb_SVI[city_name_uf],0),7),".")</f>
        <v>2010</v>
      </c>
    </row>
    <row r="3919" spans="1:9" x14ac:dyDescent="0.25">
      <c r="A3919" s="8" t="s">
        <v>15953</v>
      </c>
      <c r="B3919" s="8" t="str">
        <f>LEFT(tb_MHDI[[#This Row],[Territorialidades]],(FIND("/",tb_MHDI[[#This Row],[Territorialidades]])-2))</f>
        <v>Ponte Preta</v>
      </c>
      <c r="C3919" s="8" t="str">
        <f>LEFT(RIGHT(tb_MHDI[[#This Row],[Territorialidades]],3),2)</f>
        <v>RS</v>
      </c>
      <c r="D3919" s="8" t="str">
        <f>CONCATENATE(tb_MHDI[[#This Row],[Município]],"/",tb_MHDI[[#This Row],[UF]])</f>
        <v>Ponte Preta/RS</v>
      </c>
      <c r="E3919" s="8">
        <v>0.72499999999999998</v>
      </c>
      <c r="F3919" s="8">
        <v>0.72699999999999998</v>
      </c>
      <c r="G3919" s="8">
        <v>0.874</v>
      </c>
      <c r="H3919" s="8">
        <v>0.6</v>
      </c>
      <c r="I3919" s="9">
        <f>_xlfn.NUMBERVALUE(INDEX(tb_SVI[],MATCH(tb_MHDI[[#This Row],[mun_uf]],tb_SVI[city_name_uf],0),7),".")</f>
        <v>2010</v>
      </c>
    </row>
    <row r="3920" spans="1:9" x14ac:dyDescent="0.25">
      <c r="A3920" s="8" t="s">
        <v>15954</v>
      </c>
      <c r="B3920" s="8" t="str">
        <f>LEFT(tb_MHDI[[#This Row],[Territorialidades]],(FIND("/",tb_MHDI[[#This Row],[Territorialidades]])-2))</f>
        <v>Pontes E Lacerda</v>
      </c>
      <c r="C3920" s="8" t="str">
        <f>LEFT(RIGHT(tb_MHDI[[#This Row],[Territorialidades]],3),2)</f>
        <v>MT</v>
      </c>
      <c r="D3920" s="8" t="str">
        <f>CONCATENATE(tb_MHDI[[#This Row],[Município]],"/",tb_MHDI[[#This Row],[UF]])</f>
        <v>Pontes E Lacerda/MT</v>
      </c>
      <c r="E3920" s="8">
        <v>0.70299999999999996</v>
      </c>
      <c r="F3920" s="8">
        <v>0.71099999999999997</v>
      </c>
      <c r="G3920" s="8">
        <v>0.80700000000000005</v>
      </c>
      <c r="H3920" s="8">
        <v>0.60499999999999998</v>
      </c>
      <c r="I3920" s="9">
        <f>_xlfn.NUMBERVALUE(INDEX(tb_SVI[],MATCH(tb_MHDI[[#This Row],[mun_uf]],tb_SVI[city_name_uf],0),7),".")</f>
        <v>2010</v>
      </c>
    </row>
    <row r="3921" spans="1:9" x14ac:dyDescent="0.25">
      <c r="A3921" s="8" t="s">
        <v>15955</v>
      </c>
      <c r="B3921" s="8" t="str">
        <f>LEFT(tb_MHDI[[#This Row],[Territorialidades]],(FIND("/",tb_MHDI[[#This Row],[Territorialidades]])-2))</f>
        <v>Ponte Serrada</v>
      </c>
      <c r="C3921" s="8" t="str">
        <f>LEFT(RIGHT(tb_MHDI[[#This Row],[Territorialidades]],3),2)</f>
        <v>SC</v>
      </c>
      <c r="D3921" s="8" t="str">
        <f>CONCATENATE(tb_MHDI[[#This Row],[Município]],"/",tb_MHDI[[#This Row],[UF]])</f>
        <v>Ponte Serrada/SC</v>
      </c>
      <c r="E3921" s="8">
        <v>0.69299999999999995</v>
      </c>
      <c r="F3921" s="8">
        <v>0.69</v>
      </c>
      <c r="G3921" s="8">
        <v>0.79</v>
      </c>
      <c r="H3921" s="8">
        <v>0.61</v>
      </c>
      <c r="I3921" s="9">
        <f>_xlfn.NUMBERVALUE(INDEX(tb_SVI[],MATCH(tb_MHDI[[#This Row],[mun_uf]],tb_SVI[city_name_uf],0),7),".")</f>
        <v>2010</v>
      </c>
    </row>
    <row r="3922" spans="1:9" x14ac:dyDescent="0.25">
      <c r="A3922" s="8" t="s">
        <v>15956</v>
      </c>
      <c r="B3922" s="8" t="str">
        <f>LEFT(tb_MHDI[[#This Row],[Territorialidades]],(FIND("/",tb_MHDI[[#This Row],[Territorialidades]])-2))</f>
        <v>Pontes Gestal</v>
      </c>
      <c r="C3922" s="8" t="str">
        <f>LEFT(RIGHT(tb_MHDI[[#This Row],[Territorialidades]],3),2)</f>
        <v>SP</v>
      </c>
      <c r="D3922" s="8" t="str">
        <f>CONCATENATE(tb_MHDI[[#This Row],[Município]],"/",tb_MHDI[[#This Row],[UF]])</f>
        <v>Pontes Gestal/SP</v>
      </c>
      <c r="E3922" s="8">
        <v>0.73199999999999998</v>
      </c>
      <c r="F3922" s="8">
        <v>0.70499999999999996</v>
      </c>
      <c r="G3922" s="8">
        <v>0.80500000000000005</v>
      </c>
      <c r="H3922" s="8">
        <v>0.69</v>
      </c>
      <c r="I3922" s="9">
        <f>_xlfn.NUMBERVALUE(INDEX(tb_SVI[],MATCH(tb_MHDI[[#This Row],[mun_uf]],tb_SVI[city_name_uf],0),7),".")</f>
        <v>2010</v>
      </c>
    </row>
    <row r="3923" spans="1:9" x14ac:dyDescent="0.25">
      <c r="A3923" s="8" t="s">
        <v>15957</v>
      </c>
      <c r="B3923" s="8" t="str">
        <f>LEFT(tb_MHDI[[#This Row],[Territorialidades]],(FIND("/",tb_MHDI[[#This Row],[Territorialidades]])-2))</f>
        <v>Ponto Belo</v>
      </c>
      <c r="C3923" s="8" t="str">
        <f>LEFT(RIGHT(tb_MHDI[[#This Row],[Territorialidades]],3),2)</f>
        <v>ES</v>
      </c>
      <c r="D3923" s="8" t="str">
        <f>CONCATENATE(tb_MHDI[[#This Row],[Município]],"/",tb_MHDI[[#This Row],[UF]])</f>
        <v>Ponto Belo/ES</v>
      </c>
      <c r="E3923" s="8">
        <v>0.66900000000000004</v>
      </c>
      <c r="F3923" s="8">
        <v>0.63100000000000001</v>
      </c>
      <c r="G3923" s="8">
        <v>0.78300000000000003</v>
      </c>
      <c r="H3923" s="8">
        <v>0.60499999999999998</v>
      </c>
      <c r="I3923" s="9">
        <f>_xlfn.NUMBERVALUE(INDEX(tb_SVI[],MATCH(tb_MHDI[[#This Row],[mun_uf]],tb_SVI[city_name_uf],0),7),".")</f>
        <v>2010</v>
      </c>
    </row>
    <row r="3924" spans="1:9" x14ac:dyDescent="0.25">
      <c r="A3924" s="8" t="s">
        <v>15958</v>
      </c>
      <c r="B3924" s="8" t="str">
        <f>LEFT(tb_MHDI[[#This Row],[Territorialidades]],(FIND("/",tb_MHDI[[#This Row],[Territorialidades]])-2))</f>
        <v>Ponto Chique</v>
      </c>
      <c r="C3924" s="8" t="str">
        <f>LEFT(RIGHT(tb_MHDI[[#This Row],[Territorialidades]],3),2)</f>
        <v>MG</v>
      </c>
      <c r="D3924" s="8" t="str">
        <f>CONCATENATE(tb_MHDI[[#This Row],[Município]],"/",tb_MHDI[[#This Row],[UF]])</f>
        <v>Ponto Chique/MG</v>
      </c>
      <c r="E3924" s="8">
        <v>0.60599999999999998</v>
      </c>
      <c r="F3924" s="8">
        <v>0.56499999999999995</v>
      </c>
      <c r="G3924" s="8">
        <v>0.79700000000000004</v>
      </c>
      <c r="H3924" s="8">
        <v>0.49299999999999999</v>
      </c>
      <c r="I3924" s="9">
        <f>_xlfn.NUMBERVALUE(INDEX(tb_SVI[],MATCH(tb_MHDI[[#This Row],[mun_uf]],tb_SVI[city_name_uf],0),7),".")</f>
        <v>2010</v>
      </c>
    </row>
    <row r="3925" spans="1:9" x14ac:dyDescent="0.25">
      <c r="A3925" s="8" t="s">
        <v>15959</v>
      </c>
      <c r="B3925" s="8" t="str">
        <f>LEFT(tb_MHDI[[#This Row],[Territorialidades]],(FIND("/",tb_MHDI[[#This Row],[Territorialidades]])-2))</f>
        <v>Ponto dos Volantes</v>
      </c>
      <c r="C3925" s="8" t="str">
        <f>LEFT(RIGHT(tb_MHDI[[#This Row],[Territorialidades]],3),2)</f>
        <v>MG</v>
      </c>
      <c r="D3925" s="8" t="str">
        <f>CONCATENATE(tb_MHDI[[#This Row],[Município]],"/",tb_MHDI[[#This Row],[UF]])</f>
        <v>Ponto dos Volantes/MG</v>
      </c>
      <c r="E3925" s="8">
        <v>0.59499999999999997</v>
      </c>
      <c r="F3925" s="8">
        <v>0.56399999999999995</v>
      </c>
      <c r="G3925" s="8">
        <v>0.78100000000000003</v>
      </c>
      <c r="H3925" s="8">
        <v>0.47799999999999998</v>
      </c>
      <c r="I3925" s="9">
        <f>_xlfn.NUMBERVALUE(INDEX(tb_SVI[],MATCH(tb_MHDI[[#This Row],[mun_uf]],tb_SVI[city_name_uf],0),7),".")</f>
        <v>2010</v>
      </c>
    </row>
    <row r="3926" spans="1:9" x14ac:dyDescent="0.25">
      <c r="A3926" s="8" t="s">
        <v>15960</v>
      </c>
      <c r="B3926" s="8" t="str">
        <f>LEFT(tb_MHDI[[#This Row],[Territorialidades]],(FIND("/",tb_MHDI[[#This Row],[Territorialidades]])-2))</f>
        <v>Ponto Novo</v>
      </c>
      <c r="C3926" s="8" t="str">
        <f>LEFT(RIGHT(tb_MHDI[[#This Row],[Territorialidades]],3),2)</f>
        <v>BA</v>
      </c>
      <c r="D3926" s="8" t="str">
        <f>CONCATENATE(tb_MHDI[[#This Row],[Município]],"/",tb_MHDI[[#This Row],[UF]])</f>
        <v>Ponto Novo/BA</v>
      </c>
      <c r="E3926" s="8">
        <v>0.57999999999999996</v>
      </c>
      <c r="F3926" s="8">
        <v>0.53900000000000003</v>
      </c>
      <c r="G3926" s="8">
        <v>0.76200000000000001</v>
      </c>
      <c r="H3926" s="8">
        <v>0.47499999999999998</v>
      </c>
      <c r="I3926" s="9">
        <f>_xlfn.NUMBERVALUE(INDEX(tb_SVI[],MATCH(tb_MHDI[[#This Row],[mun_uf]],tb_SVI[city_name_uf],0),7),".")</f>
        <v>2010</v>
      </c>
    </row>
    <row r="3927" spans="1:9" x14ac:dyDescent="0.25">
      <c r="A3927" s="8" t="s">
        <v>15961</v>
      </c>
      <c r="B3927" s="8" t="str">
        <f>LEFT(tb_MHDI[[#This Row],[Territorialidades]],(FIND("/",tb_MHDI[[#This Row],[Territorialidades]])-2))</f>
        <v>Populina</v>
      </c>
      <c r="C3927" s="8" t="str">
        <f>LEFT(RIGHT(tb_MHDI[[#This Row],[Territorialidades]],3),2)</f>
        <v>SP</v>
      </c>
      <c r="D3927" s="8" t="str">
        <f>CONCATENATE(tb_MHDI[[#This Row],[Município]],"/",tb_MHDI[[#This Row],[UF]])</f>
        <v>Populina/SP</v>
      </c>
      <c r="E3927" s="8">
        <v>0.71399999999999997</v>
      </c>
      <c r="F3927" s="8">
        <v>0.69899999999999995</v>
      </c>
      <c r="G3927" s="8">
        <v>0.80400000000000005</v>
      </c>
      <c r="H3927" s="8">
        <v>0.64700000000000002</v>
      </c>
      <c r="I3927" s="9">
        <f>_xlfn.NUMBERVALUE(INDEX(tb_SVI[],MATCH(tb_MHDI[[#This Row],[mun_uf]],tb_SVI[city_name_uf],0),7),".")</f>
        <v>2010</v>
      </c>
    </row>
    <row r="3928" spans="1:9" x14ac:dyDescent="0.25">
      <c r="A3928" s="8" t="s">
        <v>15962</v>
      </c>
      <c r="B3928" s="8" t="str">
        <f>LEFT(tb_MHDI[[#This Row],[Territorialidades]],(FIND("/",tb_MHDI[[#This Row],[Territorialidades]])-2))</f>
        <v>Porangaba</v>
      </c>
      <c r="C3928" s="8" t="str">
        <f>LEFT(RIGHT(tb_MHDI[[#This Row],[Territorialidades]],3),2)</f>
        <v>SP</v>
      </c>
      <c r="D3928" s="8" t="str">
        <f>CONCATENATE(tb_MHDI[[#This Row],[Município]],"/",tb_MHDI[[#This Row],[UF]])</f>
        <v>Porangaba/SP</v>
      </c>
      <c r="E3928" s="8">
        <v>0.70299999999999996</v>
      </c>
      <c r="F3928" s="8">
        <v>0.69599999999999995</v>
      </c>
      <c r="G3928" s="8">
        <v>0.86399999999999999</v>
      </c>
      <c r="H3928" s="8">
        <v>0.57799999999999996</v>
      </c>
      <c r="I3928" s="9">
        <f>_xlfn.NUMBERVALUE(INDEX(tb_SVI[],MATCH(tb_MHDI[[#This Row],[mun_uf]],tb_SVI[city_name_uf],0),7),".")</f>
        <v>2010</v>
      </c>
    </row>
    <row r="3929" spans="1:9" x14ac:dyDescent="0.25">
      <c r="A3929" s="8" t="s">
        <v>15963</v>
      </c>
      <c r="B3929" s="8" t="str">
        <f>LEFT(tb_MHDI[[#This Row],[Territorialidades]],(FIND("/",tb_MHDI[[#This Row],[Territorialidades]])-2))</f>
        <v>Poranga</v>
      </c>
      <c r="C3929" s="8" t="str">
        <f>LEFT(RIGHT(tb_MHDI[[#This Row],[Territorialidades]],3),2)</f>
        <v>CE</v>
      </c>
      <c r="D3929" s="8" t="str">
        <f>CONCATENATE(tb_MHDI[[#This Row],[Município]],"/",tb_MHDI[[#This Row],[UF]])</f>
        <v>Poranga/CE</v>
      </c>
      <c r="E3929" s="8">
        <v>0.58099999999999996</v>
      </c>
      <c r="F3929" s="8">
        <v>0.52700000000000002</v>
      </c>
      <c r="G3929" s="8">
        <v>0.746</v>
      </c>
      <c r="H3929" s="8">
        <v>0.5</v>
      </c>
      <c r="I3929" s="9">
        <f>_xlfn.NUMBERVALUE(INDEX(tb_SVI[],MATCH(tb_MHDI[[#This Row],[mun_uf]],tb_SVI[city_name_uf],0),7),".")</f>
        <v>2010</v>
      </c>
    </row>
    <row r="3930" spans="1:9" x14ac:dyDescent="0.25">
      <c r="A3930" s="8" t="s">
        <v>15964</v>
      </c>
      <c r="B3930" s="8" t="str">
        <f>LEFT(tb_MHDI[[#This Row],[Territorialidades]],(FIND("/",tb_MHDI[[#This Row],[Territorialidades]])-2))</f>
        <v>Porangatu</v>
      </c>
      <c r="C3930" s="8" t="str">
        <f>LEFT(RIGHT(tb_MHDI[[#This Row],[Territorialidades]],3),2)</f>
        <v>GO</v>
      </c>
      <c r="D3930" s="8" t="str">
        <f>CONCATENATE(tb_MHDI[[#This Row],[Município]],"/",tb_MHDI[[#This Row],[UF]])</f>
        <v>Porangatu/GO</v>
      </c>
      <c r="E3930" s="8">
        <v>0.72699999999999998</v>
      </c>
      <c r="F3930" s="8">
        <v>0.70899999999999996</v>
      </c>
      <c r="G3930" s="8">
        <v>0.84499999999999997</v>
      </c>
      <c r="H3930" s="8">
        <v>0.64200000000000002</v>
      </c>
      <c r="I3930" s="9">
        <f>_xlfn.NUMBERVALUE(INDEX(tb_SVI[],MATCH(tb_MHDI[[#This Row],[mun_uf]],tb_SVI[city_name_uf],0),7),".")</f>
        <v>2010</v>
      </c>
    </row>
    <row r="3931" spans="1:9" x14ac:dyDescent="0.25">
      <c r="A3931" s="8" t="s">
        <v>15965</v>
      </c>
      <c r="B3931" s="8" t="str">
        <f>LEFT(tb_MHDI[[#This Row],[Territorialidades]],(FIND("/",tb_MHDI[[#This Row],[Territorialidades]])-2))</f>
        <v>Porciúncula</v>
      </c>
      <c r="C3931" s="8" t="str">
        <f>LEFT(RIGHT(tb_MHDI[[#This Row],[Territorialidades]],3),2)</f>
        <v>RJ</v>
      </c>
      <c r="D3931" s="8" t="str">
        <f>CONCATENATE(tb_MHDI[[#This Row],[Município]],"/",tb_MHDI[[#This Row],[UF]])</f>
        <v>Porciúncula/RJ</v>
      </c>
      <c r="E3931" s="8">
        <v>0.69699999999999995</v>
      </c>
      <c r="F3931" s="8">
        <v>0.69799999999999995</v>
      </c>
      <c r="G3931" s="8">
        <v>0.80200000000000005</v>
      </c>
      <c r="H3931" s="8">
        <v>0.60599999999999998</v>
      </c>
      <c r="I3931" s="9">
        <f>_xlfn.NUMBERVALUE(INDEX(tb_SVI[],MATCH(tb_MHDI[[#This Row],[mun_uf]],tb_SVI[city_name_uf],0),7),".")</f>
        <v>2010</v>
      </c>
    </row>
    <row r="3932" spans="1:9" x14ac:dyDescent="0.25">
      <c r="A3932" s="8" t="s">
        <v>15966</v>
      </c>
      <c r="B3932" s="8" t="str">
        <f>LEFT(tb_MHDI[[#This Row],[Territorialidades]],(FIND("/",tb_MHDI[[#This Row],[Territorialidades]])-2))</f>
        <v>Porecatu</v>
      </c>
      <c r="C3932" s="8" t="str">
        <f>LEFT(RIGHT(tb_MHDI[[#This Row],[Territorialidades]],3),2)</f>
        <v>PR</v>
      </c>
      <c r="D3932" s="8" t="str">
        <f>CONCATENATE(tb_MHDI[[#This Row],[Município]],"/",tb_MHDI[[#This Row],[UF]])</f>
        <v>Porecatu/PR</v>
      </c>
      <c r="E3932" s="8">
        <v>0.73799999999999999</v>
      </c>
      <c r="F3932" s="8">
        <v>0.72799999999999998</v>
      </c>
      <c r="G3932" s="8">
        <v>0.83399999999999996</v>
      </c>
      <c r="H3932" s="8">
        <v>0.66100000000000003</v>
      </c>
      <c r="I3932" s="9">
        <f>_xlfn.NUMBERVALUE(INDEX(tb_SVI[],MATCH(tb_MHDI[[#This Row],[mun_uf]],tb_SVI[city_name_uf],0),7),".")</f>
        <v>2010</v>
      </c>
    </row>
    <row r="3933" spans="1:9" x14ac:dyDescent="0.25">
      <c r="A3933" s="8" t="s">
        <v>15967</v>
      </c>
      <c r="B3933" s="8" t="str">
        <f>LEFT(tb_MHDI[[#This Row],[Territorialidades]],(FIND("/",tb_MHDI[[#This Row],[Territorialidades]])-2))</f>
        <v>Portalegre</v>
      </c>
      <c r="C3933" s="8" t="str">
        <f>LEFT(RIGHT(tb_MHDI[[#This Row],[Territorialidades]],3),2)</f>
        <v>RN</v>
      </c>
      <c r="D3933" s="8" t="str">
        <f>CONCATENATE(tb_MHDI[[#This Row],[Município]],"/",tb_MHDI[[#This Row],[UF]])</f>
        <v>Portalegre/RN</v>
      </c>
      <c r="E3933" s="8">
        <v>0.621</v>
      </c>
      <c r="F3933" s="8">
        <v>0.58099999999999996</v>
      </c>
      <c r="G3933" s="8">
        <v>0.754</v>
      </c>
      <c r="H3933" s="8">
        <v>0.54700000000000004</v>
      </c>
      <c r="I3933" s="9">
        <f>_xlfn.NUMBERVALUE(INDEX(tb_SVI[],MATCH(tb_MHDI[[#This Row],[mun_uf]],tb_SVI[city_name_uf],0),7),".")</f>
        <v>2010</v>
      </c>
    </row>
    <row r="3934" spans="1:9" x14ac:dyDescent="0.25">
      <c r="A3934" s="8" t="s">
        <v>15968</v>
      </c>
      <c r="B3934" s="8" t="str">
        <f>LEFT(tb_MHDI[[#This Row],[Territorialidades]],(FIND("/",tb_MHDI[[#This Row],[Territorialidades]])-2))</f>
        <v>Portão</v>
      </c>
      <c r="C3934" s="8" t="str">
        <f>LEFT(RIGHT(tb_MHDI[[#This Row],[Territorialidades]],3),2)</f>
        <v>RS</v>
      </c>
      <c r="D3934" s="8" t="str">
        <f>CONCATENATE(tb_MHDI[[#This Row],[Município]],"/",tb_MHDI[[#This Row],[UF]])</f>
        <v>Portão/RS</v>
      </c>
      <c r="E3934" s="8">
        <v>0.71299999999999997</v>
      </c>
      <c r="F3934" s="8">
        <v>0.72499999999999998</v>
      </c>
      <c r="G3934" s="8">
        <v>0.85599999999999998</v>
      </c>
      <c r="H3934" s="8">
        <v>0.58399999999999996</v>
      </c>
      <c r="I3934" s="9">
        <f>_xlfn.NUMBERVALUE(INDEX(tb_SVI[],MATCH(tb_MHDI[[#This Row],[mun_uf]],tb_SVI[city_name_uf],0),7),".")</f>
        <v>2010</v>
      </c>
    </row>
    <row r="3935" spans="1:9" x14ac:dyDescent="0.25">
      <c r="A3935" s="8" t="s">
        <v>15969</v>
      </c>
      <c r="B3935" s="8" t="str">
        <f>LEFT(tb_MHDI[[#This Row],[Territorialidades]],(FIND("/",tb_MHDI[[#This Row],[Territorialidades]])-2))</f>
        <v>Porteirão</v>
      </c>
      <c r="C3935" s="8" t="str">
        <f>LEFT(RIGHT(tb_MHDI[[#This Row],[Territorialidades]],3),2)</f>
        <v>GO</v>
      </c>
      <c r="D3935" s="8" t="str">
        <f>CONCATENATE(tb_MHDI[[#This Row],[Município]],"/",tb_MHDI[[#This Row],[UF]])</f>
        <v>Porteirão/GO</v>
      </c>
      <c r="E3935" s="8">
        <v>0.68400000000000005</v>
      </c>
      <c r="F3935" s="8">
        <v>0.71599999999999997</v>
      </c>
      <c r="G3935" s="8">
        <v>0.82699999999999996</v>
      </c>
      <c r="H3935" s="8">
        <v>0.54100000000000004</v>
      </c>
      <c r="I3935" s="9">
        <f>_xlfn.NUMBERVALUE(INDEX(tb_SVI[],MATCH(tb_MHDI[[#This Row],[mun_uf]],tb_SVI[city_name_uf],0),7),".")</f>
        <v>2010</v>
      </c>
    </row>
    <row r="3936" spans="1:9" x14ac:dyDescent="0.25">
      <c r="A3936" s="8" t="s">
        <v>15970</v>
      </c>
      <c r="B3936" s="8" t="str">
        <f>LEFT(tb_MHDI[[#This Row],[Territorialidades]],(FIND("/",tb_MHDI[[#This Row],[Territorialidades]])-2))</f>
        <v>Porteiras</v>
      </c>
      <c r="C3936" s="8" t="str">
        <f>LEFT(RIGHT(tb_MHDI[[#This Row],[Territorialidades]],3),2)</f>
        <v>CE</v>
      </c>
      <c r="D3936" s="8" t="str">
        <f>CONCATENATE(tb_MHDI[[#This Row],[Município]],"/",tb_MHDI[[#This Row],[UF]])</f>
        <v>Porteiras/CE</v>
      </c>
      <c r="E3936" s="8">
        <v>0.622</v>
      </c>
      <c r="F3936" s="8">
        <v>0.53100000000000003</v>
      </c>
      <c r="G3936" s="8">
        <v>0.76500000000000001</v>
      </c>
      <c r="H3936" s="8">
        <v>0.59199999999999997</v>
      </c>
      <c r="I3936" s="9">
        <f>_xlfn.NUMBERVALUE(INDEX(tb_SVI[],MATCH(tb_MHDI[[#This Row],[mun_uf]],tb_SVI[city_name_uf],0),7),".")</f>
        <v>2010</v>
      </c>
    </row>
    <row r="3937" spans="1:9" x14ac:dyDescent="0.25">
      <c r="A3937" s="8" t="s">
        <v>15971</v>
      </c>
      <c r="B3937" s="8" t="str">
        <f>LEFT(tb_MHDI[[#This Row],[Territorialidades]],(FIND("/",tb_MHDI[[#This Row],[Territorialidades]])-2))</f>
        <v>Porteirinha</v>
      </c>
      <c r="C3937" s="8" t="str">
        <f>LEFT(RIGHT(tb_MHDI[[#This Row],[Territorialidades]],3),2)</f>
        <v>MG</v>
      </c>
      <c r="D3937" s="8" t="str">
        <f>CONCATENATE(tb_MHDI[[#This Row],[Município]],"/",tb_MHDI[[#This Row],[UF]])</f>
        <v>Porteirinha/MG</v>
      </c>
      <c r="E3937" s="8">
        <v>0.65100000000000002</v>
      </c>
      <c r="F3937" s="8">
        <v>0.59299999999999997</v>
      </c>
      <c r="G3937" s="8">
        <v>0.79600000000000004</v>
      </c>
      <c r="H3937" s="8">
        <v>0.58499999999999996</v>
      </c>
      <c r="I3937" s="9">
        <f>_xlfn.NUMBERVALUE(INDEX(tb_SVI[],MATCH(tb_MHDI[[#This Row],[mun_uf]],tb_SVI[city_name_uf],0),7),".")</f>
        <v>2010</v>
      </c>
    </row>
    <row r="3938" spans="1:9" x14ac:dyDescent="0.25">
      <c r="A3938" s="8" t="s">
        <v>15972</v>
      </c>
      <c r="B3938" s="8" t="str">
        <f>LEFT(tb_MHDI[[#This Row],[Territorialidades]],(FIND("/",tb_MHDI[[#This Row],[Territorialidades]])-2))</f>
        <v>Portelândia</v>
      </c>
      <c r="C3938" s="8" t="str">
        <f>LEFT(RIGHT(tb_MHDI[[#This Row],[Territorialidades]],3),2)</f>
        <v>GO</v>
      </c>
      <c r="D3938" s="8" t="str">
        <f>CONCATENATE(tb_MHDI[[#This Row],[Município]],"/",tb_MHDI[[#This Row],[UF]])</f>
        <v>Portelândia/GO</v>
      </c>
      <c r="E3938" s="8">
        <v>0.65400000000000003</v>
      </c>
      <c r="F3938" s="8">
        <v>0.68</v>
      </c>
      <c r="G3938" s="8">
        <v>0.80300000000000005</v>
      </c>
      <c r="H3938" s="8">
        <v>0.51300000000000001</v>
      </c>
      <c r="I3938" s="9">
        <f>_xlfn.NUMBERVALUE(INDEX(tb_SVI[],MATCH(tb_MHDI[[#This Row],[mun_uf]],tb_SVI[city_name_uf],0),7),".")</f>
        <v>2010</v>
      </c>
    </row>
    <row r="3939" spans="1:9" x14ac:dyDescent="0.25">
      <c r="A3939" s="8" t="s">
        <v>15973</v>
      </c>
      <c r="B3939" s="8" t="str">
        <f>LEFT(tb_MHDI[[#This Row],[Territorialidades]],(FIND("/",tb_MHDI[[#This Row],[Territorialidades]])-2))</f>
        <v>Portel</v>
      </c>
      <c r="C3939" s="8" t="str">
        <f>LEFT(RIGHT(tb_MHDI[[#This Row],[Territorialidades]],3),2)</f>
        <v>PA</v>
      </c>
      <c r="D3939" s="8" t="str">
        <f>CONCATENATE(tb_MHDI[[#This Row],[Município]],"/",tb_MHDI[[#This Row],[UF]])</f>
        <v>Portel/PA</v>
      </c>
      <c r="E3939" s="8">
        <v>0.48299999999999998</v>
      </c>
      <c r="F3939" s="8">
        <v>0.51300000000000001</v>
      </c>
      <c r="G3939" s="8">
        <v>0.76700000000000002</v>
      </c>
      <c r="H3939" s="8">
        <v>0.28599999999999998</v>
      </c>
      <c r="I3939" s="9">
        <f>_xlfn.NUMBERVALUE(INDEX(tb_SVI[],MATCH(tb_MHDI[[#This Row],[mun_uf]],tb_SVI[city_name_uf],0),7),".")</f>
        <v>2010</v>
      </c>
    </row>
    <row r="3940" spans="1:9" x14ac:dyDescent="0.25">
      <c r="A3940" s="8" t="s">
        <v>15974</v>
      </c>
      <c r="B3940" s="8" t="str">
        <f>LEFT(tb_MHDI[[#This Row],[Territorialidades]],(FIND("/",tb_MHDI[[#This Row],[Territorialidades]])-2))</f>
        <v>Porto Acre</v>
      </c>
      <c r="C3940" s="8" t="str">
        <f>LEFT(RIGHT(tb_MHDI[[#This Row],[Territorialidades]],3),2)</f>
        <v>AC</v>
      </c>
      <c r="D3940" s="8" t="str">
        <f>CONCATENATE(tb_MHDI[[#This Row],[Município]],"/",tb_MHDI[[#This Row],[UF]])</f>
        <v>Porto Acre/AC</v>
      </c>
      <c r="E3940" s="8">
        <v>0.57599999999999996</v>
      </c>
      <c r="F3940" s="8">
        <v>0.59299999999999997</v>
      </c>
      <c r="G3940" s="8">
        <v>0.77100000000000002</v>
      </c>
      <c r="H3940" s="8">
        <v>0.41799999999999998</v>
      </c>
      <c r="I3940" s="9">
        <f>_xlfn.NUMBERVALUE(INDEX(tb_SVI[],MATCH(tb_MHDI[[#This Row],[mun_uf]],tb_SVI[city_name_uf],0),7),".")</f>
        <v>2010</v>
      </c>
    </row>
    <row r="3941" spans="1:9" x14ac:dyDescent="0.25">
      <c r="A3941" s="8" t="s">
        <v>15975</v>
      </c>
      <c r="B3941" s="8" t="str">
        <f>LEFT(tb_MHDI[[#This Row],[Territorialidades]],(FIND("/",tb_MHDI[[#This Row],[Territorialidades]])-2))</f>
        <v>Porto Alegre do Norte</v>
      </c>
      <c r="C3941" s="8" t="str">
        <f>LEFT(RIGHT(tb_MHDI[[#This Row],[Territorialidades]],3),2)</f>
        <v>MT</v>
      </c>
      <c r="D3941" s="8" t="str">
        <f>CONCATENATE(tb_MHDI[[#This Row],[Município]],"/",tb_MHDI[[#This Row],[UF]])</f>
        <v>Porto Alegre do Norte/MT</v>
      </c>
      <c r="E3941" s="8">
        <v>0.67300000000000004</v>
      </c>
      <c r="F3941" s="8">
        <v>0.64700000000000002</v>
      </c>
      <c r="G3941" s="8">
        <v>0.80300000000000005</v>
      </c>
      <c r="H3941" s="8">
        <v>0.58699999999999997</v>
      </c>
      <c r="I3941" s="9">
        <f>_xlfn.NUMBERVALUE(INDEX(tb_SVI[],MATCH(tb_MHDI[[#This Row],[mun_uf]],tb_SVI[city_name_uf],0),7),".")</f>
        <v>2010</v>
      </c>
    </row>
    <row r="3942" spans="1:9" x14ac:dyDescent="0.25">
      <c r="A3942" s="8" t="s">
        <v>15976</v>
      </c>
      <c r="B3942" s="8" t="str">
        <f>LEFT(tb_MHDI[[#This Row],[Territorialidades]],(FIND("/",tb_MHDI[[#This Row],[Territorialidades]])-2))</f>
        <v>Porto Alegre do Piauí</v>
      </c>
      <c r="C3942" s="8" t="str">
        <f>LEFT(RIGHT(tb_MHDI[[#This Row],[Territorialidades]],3),2)</f>
        <v>PI</v>
      </c>
      <c r="D3942" s="8" t="str">
        <f>CONCATENATE(tb_MHDI[[#This Row],[Município]],"/",tb_MHDI[[#This Row],[UF]])</f>
        <v>Porto Alegre do Piauí/PI</v>
      </c>
      <c r="E3942" s="8">
        <v>0.56299999999999994</v>
      </c>
      <c r="F3942" s="8">
        <v>0.53900000000000003</v>
      </c>
      <c r="G3942" s="8">
        <v>0.73199999999999998</v>
      </c>
      <c r="H3942" s="8">
        <v>0.45200000000000001</v>
      </c>
      <c r="I3942" s="9">
        <f>_xlfn.NUMBERVALUE(INDEX(tb_SVI[],MATCH(tb_MHDI[[#This Row],[mun_uf]],tb_SVI[city_name_uf],0),7),".")</f>
        <v>2010</v>
      </c>
    </row>
    <row r="3943" spans="1:9" x14ac:dyDescent="0.25">
      <c r="A3943" s="8" t="s">
        <v>15977</v>
      </c>
      <c r="B3943" s="8" t="str">
        <f>LEFT(tb_MHDI[[#This Row],[Territorialidades]],(FIND("/",tb_MHDI[[#This Row],[Territorialidades]])-2))</f>
        <v>Porto Alegre do Tocantins</v>
      </c>
      <c r="C3943" s="8" t="str">
        <f>LEFT(RIGHT(tb_MHDI[[#This Row],[Territorialidades]],3),2)</f>
        <v>TO</v>
      </c>
      <c r="D3943" s="8" t="str">
        <f>CONCATENATE(tb_MHDI[[#This Row],[Município]],"/",tb_MHDI[[#This Row],[UF]])</f>
        <v>Porto Alegre do Tocantins/TO</v>
      </c>
      <c r="E3943" s="8">
        <v>0.64500000000000002</v>
      </c>
      <c r="F3943" s="8">
        <v>0.58599999999999997</v>
      </c>
      <c r="G3943" s="8">
        <v>0.78500000000000003</v>
      </c>
      <c r="H3943" s="8">
        <v>0.58399999999999996</v>
      </c>
      <c r="I3943" s="9">
        <f>_xlfn.NUMBERVALUE(INDEX(tb_SVI[],MATCH(tb_MHDI[[#This Row],[mun_uf]],tb_SVI[city_name_uf],0),7),".")</f>
        <v>2010</v>
      </c>
    </row>
    <row r="3944" spans="1:9" x14ac:dyDescent="0.25">
      <c r="A3944" s="8" t="s">
        <v>15978</v>
      </c>
      <c r="B3944" s="8" t="str">
        <f>LEFT(tb_MHDI[[#This Row],[Territorialidades]],(FIND("/",tb_MHDI[[#This Row],[Territorialidades]])-2))</f>
        <v>Porto Alegre</v>
      </c>
      <c r="C3944" s="8" t="str">
        <f>LEFT(RIGHT(tb_MHDI[[#This Row],[Territorialidades]],3),2)</f>
        <v>RS</v>
      </c>
      <c r="D3944" s="8" t="str">
        <f>CONCATENATE(tb_MHDI[[#This Row],[Município]],"/",tb_MHDI[[#This Row],[UF]])</f>
        <v>Porto Alegre/RS</v>
      </c>
      <c r="E3944" s="8">
        <v>0.80500000000000005</v>
      </c>
      <c r="F3944" s="8">
        <v>0.86699999999999999</v>
      </c>
      <c r="G3944" s="8">
        <v>0.85699999999999998</v>
      </c>
      <c r="H3944" s="8">
        <v>0.70199999999999996</v>
      </c>
      <c r="I3944" s="9">
        <f>_xlfn.NUMBERVALUE(INDEX(tb_SVI[],MATCH(tb_MHDI[[#This Row],[mun_uf]],tb_SVI[city_name_uf],0),7),".")</f>
        <v>2010</v>
      </c>
    </row>
    <row r="3945" spans="1:9" x14ac:dyDescent="0.25">
      <c r="A3945" s="8" t="s">
        <v>15979</v>
      </c>
      <c r="B3945" s="8" t="str">
        <f>LEFT(tb_MHDI[[#This Row],[Territorialidades]],(FIND("/",tb_MHDI[[#This Row],[Territorialidades]])-2))</f>
        <v>Porto Amazonas</v>
      </c>
      <c r="C3945" s="8" t="str">
        <f>LEFT(RIGHT(tb_MHDI[[#This Row],[Territorialidades]],3),2)</f>
        <v>PR</v>
      </c>
      <c r="D3945" s="8" t="str">
        <f>CONCATENATE(tb_MHDI[[#This Row],[Município]],"/",tb_MHDI[[#This Row],[UF]])</f>
        <v>Porto Amazonas/PR</v>
      </c>
      <c r="E3945" s="8">
        <v>0.7</v>
      </c>
      <c r="F3945" s="8">
        <v>0.70799999999999996</v>
      </c>
      <c r="G3945" s="8">
        <v>0.81499999999999995</v>
      </c>
      <c r="H3945" s="8">
        <v>0.59499999999999997</v>
      </c>
      <c r="I3945" s="9">
        <f>_xlfn.NUMBERVALUE(INDEX(tb_SVI[],MATCH(tb_MHDI[[#This Row],[mun_uf]],tb_SVI[city_name_uf],0),7),".")</f>
        <v>2010</v>
      </c>
    </row>
    <row r="3946" spans="1:9" x14ac:dyDescent="0.25">
      <c r="A3946" s="8" t="s">
        <v>15980</v>
      </c>
      <c r="B3946" s="8" t="str">
        <f>LEFT(tb_MHDI[[#This Row],[Territorialidades]],(FIND("/",tb_MHDI[[#This Row],[Territorialidades]])-2))</f>
        <v>Porto Barreiro</v>
      </c>
      <c r="C3946" s="8" t="str">
        <f>LEFT(RIGHT(tb_MHDI[[#This Row],[Territorialidades]],3),2)</f>
        <v>PR</v>
      </c>
      <c r="D3946" s="8" t="str">
        <f>CONCATENATE(tb_MHDI[[#This Row],[Município]],"/",tb_MHDI[[#This Row],[UF]])</f>
        <v>Porto Barreiro/PR</v>
      </c>
      <c r="E3946" s="8">
        <v>0.68799999999999994</v>
      </c>
      <c r="F3946" s="8">
        <v>0.67600000000000005</v>
      </c>
      <c r="G3946" s="8">
        <v>0.82099999999999995</v>
      </c>
      <c r="H3946" s="8">
        <v>0.58799999999999997</v>
      </c>
      <c r="I3946" s="9">
        <f>_xlfn.NUMBERVALUE(INDEX(tb_SVI[],MATCH(tb_MHDI[[#This Row],[mun_uf]],tb_SVI[city_name_uf],0),7),".")</f>
        <v>2010</v>
      </c>
    </row>
    <row r="3947" spans="1:9" x14ac:dyDescent="0.25">
      <c r="A3947" s="8" t="s">
        <v>15981</v>
      </c>
      <c r="B3947" s="8" t="str">
        <f>LEFT(tb_MHDI[[#This Row],[Territorialidades]],(FIND("/",tb_MHDI[[#This Row],[Territorialidades]])-2))</f>
        <v>Porto Belo</v>
      </c>
      <c r="C3947" s="8" t="str">
        <f>LEFT(RIGHT(tb_MHDI[[#This Row],[Territorialidades]],3),2)</f>
        <v>SC</v>
      </c>
      <c r="D3947" s="8" t="str">
        <f>CONCATENATE(tb_MHDI[[#This Row],[Município]],"/",tb_MHDI[[#This Row],[UF]])</f>
        <v>Porto Belo/SC</v>
      </c>
      <c r="E3947" s="8">
        <v>0.76</v>
      </c>
      <c r="F3947" s="8">
        <v>0.75</v>
      </c>
      <c r="G3947" s="8">
        <v>0.88600000000000001</v>
      </c>
      <c r="H3947" s="8">
        <v>0.66</v>
      </c>
      <c r="I3947" s="9">
        <f>_xlfn.NUMBERVALUE(INDEX(tb_SVI[],MATCH(tb_MHDI[[#This Row],[mun_uf]],tb_SVI[city_name_uf],0),7),".")</f>
        <v>2010</v>
      </c>
    </row>
    <row r="3948" spans="1:9" x14ac:dyDescent="0.25">
      <c r="A3948" s="8" t="s">
        <v>15982</v>
      </c>
      <c r="B3948" s="8" t="str">
        <f>LEFT(tb_MHDI[[#This Row],[Territorialidades]],(FIND("/",tb_MHDI[[#This Row],[Territorialidades]])-2))</f>
        <v>Porto Calvo</v>
      </c>
      <c r="C3948" s="8" t="str">
        <f>LEFT(RIGHT(tb_MHDI[[#This Row],[Territorialidades]],3),2)</f>
        <v>AL</v>
      </c>
      <c r="D3948" s="8" t="str">
        <f>CONCATENATE(tb_MHDI[[#This Row],[Município]],"/",tb_MHDI[[#This Row],[UF]])</f>
        <v>Porto Calvo/AL</v>
      </c>
      <c r="E3948" s="8">
        <v>0.58599999999999997</v>
      </c>
      <c r="F3948" s="8">
        <v>0.55800000000000005</v>
      </c>
      <c r="G3948" s="8">
        <v>0.72299999999999998</v>
      </c>
      <c r="H3948" s="8">
        <v>0.498</v>
      </c>
      <c r="I3948" s="9">
        <f>_xlfn.NUMBERVALUE(INDEX(tb_SVI[],MATCH(tb_MHDI[[#This Row],[mun_uf]],tb_SVI[city_name_uf],0),7),".")</f>
        <v>2010</v>
      </c>
    </row>
    <row r="3949" spans="1:9" x14ac:dyDescent="0.25">
      <c r="A3949" s="8" t="s">
        <v>15983</v>
      </c>
      <c r="B3949" s="8" t="str">
        <f>LEFT(tb_MHDI[[#This Row],[Territorialidades]],(FIND("/",tb_MHDI[[#This Row],[Territorialidades]])-2))</f>
        <v>Porto da Folha</v>
      </c>
      <c r="C3949" s="8" t="str">
        <f>LEFT(RIGHT(tb_MHDI[[#This Row],[Territorialidades]],3),2)</f>
        <v>SE</v>
      </c>
      <c r="D3949" s="8" t="str">
        <f>CONCATENATE(tb_MHDI[[#This Row],[Município]],"/",tb_MHDI[[#This Row],[UF]])</f>
        <v>Porto da Folha/SE</v>
      </c>
      <c r="E3949" s="8">
        <v>0.56799999999999995</v>
      </c>
      <c r="F3949" s="8">
        <v>0.53700000000000003</v>
      </c>
      <c r="G3949" s="8">
        <v>0.73899999999999999</v>
      </c>
      <c r="H3949" s="8">
        <v>0.46200000000000002</v>
      </c>
      <c r="I3949" s="9">
        <f>_xlfn.NUMBERVALUE(INDEX(tb_SVI[],MATCH(tb_MHDI[[#This Row],[mun_uf]],tb_SVI[city_name_uf],0),7),".")</f>
        <v>2010</v>
      </c>
    </row>
    <row r="3950" spans="1:9" x14ac:dyDescent="0.25">
      <c r="A3950" s="8" t="s">
        <v>15984</v>
      </c>
      <c r="B3950" s="8" t="str">
        <f>LEFT(tb_MHDI[[#This Row],[Territorialidades]],(FIND("/",tb_MHDI[[#This Row],[Territorialidades]])-2))</f>
        <v>Porto de Moz</v>
      </c>
      <c r="C3950" s="8" t="str">
        <f>LEFT(RIGHT(tb_MHDI[[#This Row],[Territorialidades]],3),2)</f>
        <v>PA</v>
      </c>
      <c r="D3950" s="8" t="str">
        <f>CONCATENATE(tb_MHDI[[#This Row],[Município]],"/",tb_MHDI[[#This Row],[UF]])</f>
        <v>Porto de Moz/PA</v>
      </c>
      <c r="E3950" s="8">
        <v>0.503</v>
      </c>
      <c r="F3950" s="8">
        <v>0.51200000000000001</v>
      </c>
      <c r="G3950" s="8">
        <v>0.77</v>
      </c>
      <c r="H3950" s="8">
        <v>0.32200000000000001</v>
      </c>
      <c r="I3950" s="9">
        <f>_xlfn.NUMBERVALUE(INDEX(tb_SVI[],MATCH(tb_MHDI[[#This Row],[mun_uf]],tb_SVI[city_name_uf],0),7),".")</f>
        <v>2010</v>
      </c>
    </row>
    <row r="3951" spans="1:9" x14ac:dyDescent="0.25">
      <c r="A3951" s="8" t="s">
        <v>15985</v>
      </c>
      <c r="B3951" s="8" t="str">
        <f>LEFT(tb_MHDI[[#This Row],[Territorialidades]],(FIND("/",tb_MHDI[[#This Row],[Territorialidades]])-2))</f>
        <v>Porto de Pedras</v>
      </c>
      <c r="C3951" s="8" t="str">
        <f>LEFT(RIGHT(tb_MHDI[[#This Row],[Territorialidades]],3),2)</f>
        <v>AL</v>
      </c>
      <c r="D3951" s="8" t="str">
        <f>CONCATENATE(tb_MHDI[[#This Row],[Município]],"/",tb_MHDI[[#This Row],[UF]])</f>
        <v>Porto de Pedras/AL</v>
      </c>
      <c r="E3951" s="8">
        <v>0.54100000000000004</v>
      </c>
      <c r="F3951" s="8">
        <v>0.54200000000000004</v>
      </c>
      <c r="G3951" s="8">
        <v>0.76900000000000002</v>
      </c>
      <c r="H3951" s="8">
        <v>0.379</v>
      </c>
      <c r="I3951" s="9">
        <f>_xlfn.NUMBERVALUE(INDEX(tb_SVI[],MATCH(tb_MHDI[[#This Row],[mun_uf]],tb_SVI[city_name_uf],0),7),".")</f>
        <v>2010</v>
      </c>
    </row>
    <row r="3952" spans="1:9" x14ac:dyDescent="0.25">
      <c r="A3952" s="8" t="s">
        <v>15986</v>
      </c>
      <c r="B3952" s="8" t="str">
        <f>LEFT(tb_MHDI[[#This Row],[Territorialidades]],(FIND("/",tb_MHDI[[#This Row],[Territorialidades]])-2))</f>
        <v>Porto do Mangue</v>
      </c>
      <c r="C3952" s="8" t="str">
        <f>LEFT(RIGHT(tb_MHDI[[#This Row],[Territorialidades]],3),2)</f>
        <v>RN</v>
      </c>
      <c r="D3952" s="8" t="str">
        <f>CONCATENATE(tb_MHDI[[#This Row],[Município]],"/",tb_MHDI[[#This Row],[UF]])</f>
        <v>Porto do Mangue/RN</v>
      </c>
      <c r="E3952" s="8">
        <v>0.59</v>
      </c>
      <c r="F3952" s="8">
        <v>0.55800000000000005</v>
      </c>
      <c r="G3952" s="8">
        <v>0.73199999999999998</v>
      </c>
      <c r="H3952" s="8">
        <v>0.504</v>
      </c>
      <c r="I3952" s="9">
        <f>_xlfn.NUMBERVALUE(INDEX(tb_SVI[],MATCH(tb_MHDI[[#This Row],[mun_uf]],tb_SVI[city_name_uf],0),7),".")</f>
        <v>2010</v>
      </c>
    </row>
    <row r="3953" spans="1:9" x14ac:dyDescent="0.25">
      <c r="A3953" s="8" t="s">
        <v>15987</v>
      </c>
      <c r="B3953" s="8" t="str">
        <f>LEFT(tb_MHDI[[#This Row],[Territorialidades]],(FIND("/",tb_MHDI[[#This Row],[Territorialidades]])-2))</f>
        <v>Porto dos Gaúchos</v>
      </c>
      <c r="C3953" s="8" t="str">
        <f>LEFT(RIGHT(tb_MHDI[[#This Row],[Territorialidades]],3),2)</f>
        <v>MT</v>
      </c>
      <c r="D3953" s="8" t="str">
        <f>CONCATENATE(tb_MHDI[[#This Row],[Município]],"/",tb_MHDI[[#This Row],[UF]])</f>
        <v>Porto dos Gaúchos/MT</v>
      </c>
      <c r="E3953" s="8">
        <v>0.68500000000000005</v>
      </c>
      <c r="F3953" s="8">
        <v>0.70299999999999996</v>
      </c>
      <c r="G3953" s="8">
        <v>0.81499999999999995</v>
      </c>
      <c r="H3953" s="8">
        <v>0.56100000000000005</v>
      </c>
      <c r="I3953" s="9">
        <f>_xlfn.NUMBERVALUE(INDEX(tb_SVI[],MATCH(tb_MHDI[[#This Row],[mun_uf]],tb_SVI[city_name_uf],0),7),".")</f>
        <v>2010</v>
      </c>
    </row>
    <row r="3954" spans="1:9" x14ac:dyDescent="0.25">
      <c r="A3954" s="8" t="s">
        <v>15988</v>
      </c>
      <c r="B3954" s="8" t="str">
        <f>LEFT(tb_MHDI[[#This Row],[Territorialidades]],(FIND("/",tb_MHDI[[#This Row],[Territorialidades]])-2))</f>
        <v>Porto Esperidião</v>
      </c>
      <c r="C3954" s="8" t="str">
        <f>LEFT(RIGHT(tb_MHDI[[#This Row],[Territorialidades]],3),2)</f>
        <v>MT</v>
      </c>
      <c r="D3954" s="8" t="str">
        <f>CONCATENATE(tb_MHDI[[#This Row],[Município]],"/",tb_MHDI[[#This Row],[UF]])</f>
        <v>Porto Esperidião/MT</v>
      </c>
      <c r="E3954" s="8">
        <v>0.65200000000000002</v>
      </c>
      <c r="F3954" s="8">
        <v>0.66600000000000004</v>
      </c>
      <c r="G3954" s="8">
        <v>0.79500000000000004</v>
      </c>
      <c r="H3954" s="8">
        <v>0.52300000000000002</v>
      </c>
      <c r="I3954" s="9">
        <f>_xlfn.NUMBERVALUE(INDEX(tb_SVI[],MATCH(tb_MHDI[[#This Row],[mun_uf]],tb_SVI[city_name_uf],0),7),".")</f>
        <v>2010</v>
      </c>
    </row>
    <row r="3955" spans="1:9" x14ac:dyDescent="0.25">
      <c r="A3955" s="8" t="s">
        <v>15989</v>
      </c>
      <c r="B3955" s="8" t="str">
        <f>LEFT(tb_MHDI[[#This Row],[Territorialidades]],(FIND("/",tb_MHDI[[#This Row],[Territorialidades]])-2))</f>
        <v>Porto Estrela</v>
      </c>
      <c r="C3955" s="8" t="str">
        <f>LEFT(RIGHT(tb_MHDI[[#This Row],[Territorialidades]],3),2)</f>
        <v>MT</v>
      </c>
      <c r="D3955" s="8" t="str">
        <f>CONCATENATE(tb_MHDI[[#This Row],[Município]],"/",tb_MHDI[[#This Row],[UF]])</f>
        <v>Porto Estrela/MT</v>
      </c>
      <c r="E3955" s="8">
        <v>0.59899999999999998</v>
      </c>
      <c r="F3955" s="8">
        <v>0.57099999999999995</v>
      </c>
      <c r="G3955" s="8">
        <v>0.80400000000000005</v>
      </c>
      <c r="H3955" s="8">
        <v>0.46700000000000003</v>
      </c>
      <c r="I3955" s="9">
        <f>_xlfn.NUMBERVALUE(INDEX(tb_SVI[],MATCH(tb_MHDI[[#This Row],[mun_uf]],tb_SVI[city_name_uf],0),7),".")</f>
        <v>2010</v>
      </c>
    </row>
    <row r="3956" spans="1:9" x14ac:dyDescent="0.25">
      <c r="A3956" s="8" t="s">
        <v>15990</v>
      </c>
      <c r="B3956" s="8" t="str">
        <f>LEFT(tb_MHDI[[#This Row],[Territorialidades]],(FIND("/",tb_MHDI[[#This Row],[Territorialidades]])-2))</f>
        <v>Porto Feliz</v>
      </c>
      <c r="C3956" s="8" t="str">
        <f>LEFT(RIGHT(tb_MHDI[[#This Row],[Territorialidades]],3),2)</f>
        <v>SP</v>
      </c>
      <c r="D3956" s="8" t="str">
        <f>CONCATENATE(tb_MHDI[[#This Row],[Município]],"/",tb_MHDI[[#This Row],[UF]])</f>
        <v>Porto Feliz/SP</v>
      </c>
      <c r="E3956" s="8">
        <v>0.75800000000000001</v>
      </c>
      <c r="F3956" s="8">
        <v>0.73699999999999999</v>
      </c>
      <c r="G3956" s="8">
        <v>0.83599999999999997</v>
      </c>
      <c r="H3956" s="8">
        <v>0.70599999999999996</v>
      </c>
      <c r="I3956" s="9">
        <f>_xlfn.NUMBERVALUE(INDEX(tb_SVI[],MATCH(tb_MHDI[[#This Row],[mun_uf]],tb_SVI[city_name_uf],0),7),".")</f>
        <v>2010</v>
      </c>
    </row>
    <row r="3957" spans="1:9" x14ac:dyDescent="0.25">
      <c r="A3957" s="8" t="s">
        <v>15991</v>
      </c>
      <c r="B3957" s="8" t="str">
        <f>LEFT(tb_MHDI[[#This Row],[Territorialidades]],(FIND("/",tb_MHDI[[#This Row],[Territorialidades]])-2))</f>
        <v>Porto Ferreira</v>
      </c>
      <c r="C3957" s="8" t="str">
        <f>LEFT(RIGHT(tb_MHDI[[#This Row],[Territorialidades]],3),2)</f>
        <v>SP</v>
      </c>
      <c r="D3957" s="8" t="str">
        <f>CONCATENATE(tb_MHDI[[#This Row],[Município]],"/",tb_MHDI[[#This Row],[UF]])</f>
        <v>Porto Ferreira/SP</v>
      </c>
      <c r="E3957" s="8">
        <v>0.751</v>
      </c>
      <c r="F3957" s="8">
        <v>0.73599999999999999</v>
      </c>
      <c r="G3957" s="8">
        <v>0.82699999999999996</v>
      </c>
      <c r="H3957" s="8">
        <v>0.69599999999999995</v>
      </c>
      <c r="I3957" s="9">
        <f>_xlfn.NUMBERVALUE(INDEX(tb_SVI[],MATCH(tb_MHDI[[#This Row],[mun_uf]],tb_SVI[city_name_uf],0),7),".")</f>
        <v>2010</v>
      </c>
    </row>
    <row r="3958" spans="1:9" x14ac:dyDescent="0.25">
      <c r="A3958" s="8" t="s">
        <v>15992</v>
      </c>
      <c r="B3958" s="8" t="str">
        <f>LEFT(tb_MHDI[[#This Row],[Territorialidades]],(FIND("/",tb_MHDI[[#This Row],[Territorialidades]])-2))</f>
        <v>Porto Firme</v>
      </c>
      <c r="C3958" s="8" t="str">
        <f>LEFT(RIGHT(tb_MHDI[[#This Row],[Territorialidades]],3),2)</f>
        <v>MG</v>
      </c>
      <c r="D3958" s="8" t="str">
        <f>CONCATENATE(tb_MHDI[[#This Row],[Município]],"/",tb_MHDI[[#This Row],[UF]])</f>
        <v>Porto Firme/MG</v>
      </c>
      <c r="E3958" s="8">
        <v>0.63400000000000001</v>
      </c>
      <c r="F3958" s="8">
        <v>0.61499999999999999</v>
      </c>
      <c r="G3958" s="8">
        <v>0.80400000000000005</v>
      </c>
      <c r="H3958" s="8">
        <v>0.51600000000000001</v>
      </c>
      <c r="I3958" s="9">
        <f>_xlfn.NUMBERVALUE(INDEX(tb_SVI[],MATCH(tb_MHDI[[#This Row],[mun_uf]],tb_SVI[city_name_uf],0),7),".")</f>
        <v>2010</v>
      </c>
    </row>
    <row r="3959" spans="1:9" x14ac:dyDescent="0.25">
      <c r="A3959" s="8" t="s">
        <v>15993</v>
      </c>
      <c r="B3959" s="8" t="str">
        <f>LEFT(tb_MHDI[[#This Row],[Territorialidades]],(FIND("/",tb_MHDI[[#This Row],[Territorialidades]])-2))</f>
        <v>Porto Franco</v>
      </c>
      <c r="C3959" s="8" t="str">
        <f>LEFT(RIGHT(tb_MHDI[[#This Row],[Territorialidades]],3),2)</f>
        <v>MA</v>
      </c>
      <c r="D3959" s="8" t="str">
        <f>CONCATENATE(tb_MHDI[[#This Row],[Município]],"/",tb_MHDI[[#This Row],[UF]])</f>
        <v>Porto Franco/MA</v>
      </c>
      <c r="E3959" s="8">
        <v>0.68400000000000005</v>
      </c>
      <c r="F3959" s="8">
        <v>0.66400000000000003</v>
      </c>
      <c r="G3959" s="8">
        <v>0.79600000000000004</v>
      </c>
      <c r="H3959" s="8">
        <v>0.60599999999999998</v>
      </c>
      <c r="I3959" s="9">
        <f>_xlfn.NUMBERVALUE(INDEX(tb_SVI[],MATCH(tb_MHDI[[#This Row],[mun_uf]],tb_SVI[city_name_uf],0),7),".")</f>
        <v>2010</v>
      </c>
    </row>
    <row r="3960" spans="1:9" x14ac:dyDescent="0.25">
      <c r="A3960" s="8" t="s">
        <v>15994</v>
      </c>
      <c r="B3960" s="8" t="str">
        <f>LEFT(tb_MHDI[[#This Row],[Territorialidades]],(FIND("/",tb_MHDI[[#This Row],[Territorialidades]])-2))</f>
        <v>Porto Grande</v>
      </c>
      <c r="C3960" s="8" t="str">
        <f>LEFT(RIGHT(tb_MHDI[[#This Row],[Territorialidades]],3),2)</f>
        <v>AP</v>
      </c>
      <c r="D3960" s="8" t="str">
        <f>CONCATENATE(tb_MHDI[[#This Row],[Município]],"/",tb_MHDI[[#This Row],[UF]])</f>
        <v>Porto Grande/AP</v>
      </c>
      <c r="E3960" s="8">
        <v>0.64</v>
      </c>
      <c r="F3960" s="8">
        <v>0.61</v>
      </c>
      <c r="G3960" s="8">
        <v>0.77700000000000002</v>
      </c>
      <c r="H3960" s="8">
        <v>0.55400000000000005</v>
      </c>
      <c r="I3960" s="9">
        <f>_xlfn.NUMBERVALUE(INDEX(tb_SVI[],MATCH(tb_MHDI[[#This Row],[mun_uf]],tb_SVI[city_name_uf],0),7),".")</f>
        <v>2010</v>
      </c>
    </row>
    <row r="3961" spans="1:9" x14ac:dyDescent="0.25">
      <c r="A3961" s="8" t="s">
        <v>15995</v>
      </c>
      <c r="B3961" s="8" t="str">
        <f>LEFT(tb_MHDI[[#This Row],[Territorialidades]],(FIND("/",tb_MHDI[[#This Row],[Territorialidades]])-2))</f>
        <v>Porto Lucena</v>
      </c>
      <c r="C3961" s="8" t="str">
        <f>LEFT(RIGHT(tb_MHDI[[#This Row],[Territorialidades]],3),2)</f>
        <v>RS</v>
      </c>
      <c r="D3961" s="8" t="str">
        <f>CONCATENATE(tb_MHDI[[#This Row],[Município]],"/",tb_MHDI[[#This Row],[UF]])</f>
        <v>Porto Lucena/RS</v>
      </c>
      <c r="E3961" s="8">
        <v>0.69299999999999995</v>
      </c>
      <c r="F3961" s="8">
        <v>0.7</v>
      </c>
      <c r="G3961" s="8">
        <v>0.82699999999999996</v>
      </c>
      <c r="H3961" s="8">
        <v>0.57499999999999996</v>
      </c>
      <c r="I3961" s="9">
        <f>_xlfn.NUMBERVALUE(INDEX(tb_SVI[],MATCH(tb_MHDI[[#This Row],[mun_uf]],tb_SVI[city_name_uf],0),7),".")</f>
        <v>2010</v>
      </c>
    </row>
    <row r="3962" spans="1:9" x14ac:dyDescent="0.25">
      <c r="A3962" s="8" t="s">
        <v>15996</v>
      </c>
      <c r="B3962" s="8" t="str">
        <f>LEFT(tb_MHDI[[#This Row],[Territorialidades]],(FIND("/",tb_MHDI[[#This Row],[Territorialidades]])-2))</f>
        <v>Porto Mauá</v>
      </c>
      <c r="C3962" s="8" t="str">
        <f>LEFT(RIGHT(tb_MHDI[[#This Row],[Territorialidades]],3),2)</f>
        <v>RS</v>
      </c>
      <c r="D3962" s="8" t="str">
        <f>CONCATENATE(tb_MHDI[[#This Row],[Município]],"/",tb_MHDI[[#This Row],[UF]])</f>
        <v>Porto Mauá/RS</v>
      </c>
      <c r="E3962" s="8">
        <v>0.69799999999999995</v>
      </c>
      <c r="F3962" s="8">
        <v>0.67200000000000004</v>
      </c>
      <c r="G3962" s="8">
        <v>0.83099999999999996</v>
      </c>
      <c r="H3962" s="8">
        <v>0.60799999999999998</v>
      </c>
      <c r="I3962" s="9">
        <f>_xlfn.NUMBERVALUE(INDEX(tb_SVI[],MATCH(tb_MHDI[[#This Row],[mun_uf]],tb_SVI[city_name_uf],0),7),".")</f>
        <v>2010</v>
      </c>
    </row>
    <row r="3963" spans="1:9" x14ac:dyDescent="0.25">
      <c r="A3963" s="8" t="s">
        <v>15997</v>
      </c>
      <c r="B3963" s="8" t="str">
        <f>LEFT(tb_MHDI[[#This Row],[Territorialidades]],(FIND("/",tb_MHDI[[#This Row],[Territorialidades]])-2))</f>
        <v>Porto Murtinho</v>
      </c>
      <c r="C3963" s="8" t="str">
        <f>LEFT(RIGHT(tb_MHDI[[#This Row],[Territorialidades]],3),2)</f>
        <v>MS</v>
      </c>
      <c r="D3963" s="8" t="str">
        <f>CONCATENATE(tb_MHDI[[#This Row],[Município]],"/",tb_MHDI[[#This Row],[UF]])</f>
        <v>Porto Murtinho/MS</v>
      </c>
      <c r="E3963" s="8">
        <v>0.66600000000000004</v>
      </c>
      <c r="F3963" s="8">
        <v>0.67700000000000005</v>
      </c>
      <c r="G3963" s="8">
        <v>0.83</v>
      </c>
      <c r="H3963" s="8">
        <v>0.52600000000000002</v>
      </c>
      <c r="I3963" s="9">
        <f>_xlfn.NUMBERVALUE(INDEX(tb_SVI[],MATCH(tb_MHDI[[#This Row],[mun_uf]],tb_SVI[city_name_uf],0),7),".")</f>
        <v>2010</v>
      </c>
    </row>
    <row r="3964" spans="1:9" x14ac:dyDescent="0.25">
      <c r="A3964" s="8" t="s">
        <v>15998</v>
      </c>
      <c r="B3964" s="8" t="str">
        <f>LEFT(tb_MHDI[[#This Row],[Territorialidades]],(FIND("/",tb_MHDI[[#This Row],[Territorialidades]])-2))</f>
        <v>Porto Nacional</v>
      </c>
      <c r="C3964" s="8" t="str">
        <f>LEFT(RIGHT(tb_MHDI[[#This Row],[Territorialidades]],3),2)</f>
        <v>TO</v>
      </c>
      <c r="D3964" s="8" t="str">
        <f>CONCATENATE(tb_MHDI[[#This Row],[Município]],"/",tb_MHDI[[#This Row],[UF]])</f>
        <v>Porto Nacional/TO</v>
      </c>
      <c r="E3964" s="8">
        <v>0.74</v>
      </c>
      <c r="F3964" s="8">
        <v>0.69899999999999995</v>
      </c>
      <c r="G3964" s="8">
        <v>0.82599999999999996</v>
      </c>
      <c r="H3964" s="8">
        <v>0.70099999999999996</v>
      </c>
      <c r="I3964" s="9">
        <f>_xlfn.NUMBERVALUE(INDEX(tb_SVI[],MATCH(tb_MHDI[[#This Row],[mun_uf]],tb_SVI[city_name_uf],0),7),".")</f>
        <v>2010</v>
      </c>
    </row>
    <row r="3965" spans="1:9" x14ac:dyDescent="0.25">
      <c r="A3965" s="8" t="s">
        <v>15999</v>
      </c>
      <c r="B3965" s="8" t="str">
        <f>LEFT(tb_MHDI[[#This Row],[Territorialidades]],(FIND("/",tb_MHDI[[#This Row],[Territorialidades]])-2))</f>
        <v>Porto</v>
      </c>
      <c r="C3965" s="8" t="str">
        <f>LEFT(RIGHT(tb_MHDI[[#This Row],[Territorialidades]],3),2)</f>
        <v>PI</v>
      </c>
      <c r="D3965" s="8" t="str">
        <f>CONCATENATE(tb_MHDI[[#This Row],[Município]],"/",tb_MHDI[[#This Row],[UF]])</f>
        <v>Porto/PI</v>
      </c>
      <c r="E3965" s="8">
        <v>0.54900000000000004</v>
      </c>
      <c r="F3965" s="8">
        <v>0.53700000000000003</v>
      </c>
      <c r="G3965" s="8">
        <v>0.75800000000000001</v>
      </c>
      <c r="H3965" s="8">
        <v>0.40600000000000003</v>
      </c>
      <c r="I3965" s="9">
        <f>_xlfn.NUMBERVALUE(INDEX(tb_SVI[],MATCH(tb_MHDI[[#This Row],[mun_uf]],tb_SVI[city_name_uf],0),7),".")</f>
        <v>2010</v>
      </c>
    </row>
    <row r="3966" spans="1:9" x14ac:dyDescent="0.25">
      <c r="A3966" s="8" t="s">
        <v>16000</v>
      </c>
      <c r="B3966" s="8" t="str">
        <f>LEFT(tb_MHDI[[#This Row],[Territorialidades]],(FIND("/",tb_MHDI[[#This Row],[Territorialidades]])-2))</f>
        <v>Porto Real do Colégio</v>
      </c>
      <c r="C3966" s="8" t="str">
        <f>LEFT(RIGHT(tb_MHDI[[#This Row],[Territorialidades]],3),2)</f>
        <v>AL</v>
      </c>
      <c r="D3966" s="8" t="str">
        <f>CONCATENATE(tb_MHDI[[#This Row],[Município]],"/",tb_MHDI[[#This Row],[UF]])</f>
        <v>Porto Real do Colégio/AL</v>
      </c>
      <c r="E3966" s="8">
        <v>0.55100000000000005</v>
      </c>
      <c r="F3966" s="8">
        <v>0.51300000000000001</v>
      </c>
      <c r="G3966" s="8">
        <v>0.75800000000000001</v>
      </c>
      <c r="H3966" s="8">
        <v>0.43099999999999999</v>
      </c>
      <c r="I3966" s="9">
        <f>_xlfn.NUMBERVALUE(INDEX(tb_SVI[],MATCH(tb_MHDI[[#This Row],[mun_uf]],tb_SVI[city_name_uf],0),7),".")</f>
        <v>2010</v>
      </c>
    </row>
    <row r="3967" spans="1:9" x14ac:dyDescent="0.25">
      <c r="A3967" s="8" t="s">
        <v>16001</v>
      </c>
      <c r="B3967" s="8" t="str">
        <f>LEFT(tb_MHDI[[#This Row],[Territorialidades]],(FIND("/",tb_MHDI[[#This Row],[Territorialidades]])-2))</f>
        <v>Porto Real</v>
      </c>
      <c r="C3967" s="8" t="str">
        <f>LEFT(RIGHT(tb_MHDI[[#This Row],[Territorialidades]],3),2)</f>
        <v>RJ</v>
      </c>
      <c r="D3967" s="8" t="str">
        <f>CONCATENATE(tb_MHDI[[#This Row],[Município]],"/",tb_MHDI[[#This Row],[UF]])</f>
        <v>Porto Real/RJ</v>
      </c>
      <c r="E3967" s="8">
        <v>0.71299999999999997</v>
      </c>
      <c r="F3967" s="8">
        <v>0.68799999999999994</v>
      </c>
      <c r="G3967" s="8">
        <v>0.81699999999999995</v>
      </c>
      <c r="H3967" s="8">
        <v>0.64500000000000002</v>
      </c>
      <c r="I3967" s="9">
        <f>_xlfn.NUMBERVALUE(INDEX(tb_SVI[],MATCH(tb_MHDI[[#This Row],[mun_uf]],tb_SVI[city_name_uf],0),7),".")</f>
        <v>2010</v>
      </c>
    </row>
    <row r="3968" spans="1:9" x14ac:dyDescent="0.25">
      <c r="A3968" s="8" t="s">
        <v>16002</v>
      </c>
      <c r="B3968" s="8" t="str">
        <f>LEFT(tb_MHDI[[#This Row],[Territorialidades]],(FIND("/",tb_MHDI[[#This Row],[Territorialidades]])-2))</f>
        <v>Porto Rico do Maranhão</v>
      </c>
      <c r="C3968" s="8" t="str">
        <f>LEFT(RIGHT(tb_MHDI[[#This Row],[Territorialidades]],3),2)</f>
        <v>MA</v>
      </c>
      <c r="D3968" s="8" t="str">
        <f>CONCATENATE(tb_MHDI[[#This Row],[Município]],"/",tb_MHDI[[#This Row],[UF]])</f>
        <v>Porto Rico do Maranhão/MA</v>
      </c>
      <c r="E3968" s="8">
        <v>0.61499999999999999</v>
      </c>
      <c r="F3968" s="8">
        <v>0.53800000000000003</v>
      </c>
      <c r="G3968" s="8">
        <v>0.77200000000000002</v>
      </c>
      <c r="H3968" s="8">
        <v>0.56100000000000005</v>
      </c>
      <c r="I3968" s="9">
        <f>_xlfn.NUMBERVALUE(INDEX(tb_SVI[],MATCH(tb_MHDI[[#This Row],[mun_uf]],tb_SVI[city_name_uf],0),7),".")</f>
        <v>2010</v>
      </c>
    </row>
    <row r="3969" spans="1:9" x14ac:dyDescent="0.25">
      <c r="A3969" s="8" t="s">
        <v>16003</v>
      </c>
      <c r="B3969" s="8" t="str">
        <f>LEFT(tb_MHDI[[#This Row],[Territorialidades]],(FIND("/",tb_MHDI[[#This Row],[Territorialidades]])-2))</f>
        <v>Porto Rico</v>
      </c>
      <c r="C3969" s="8" t="str">
        <f>LEFT(RIGHT(tb_MHDI[[#This Row],[Territorialidades]],3),2)</f>
        <v>PR</v>
      </c>
      <c r="D3969" s="8" t="str">
        <f>CONCATENATE(tb_MHDI[[#This Row],[Município]],"/",tb_MHDI[[#This Row],[UF]])</f>
        <v>Porto Rico/PR</v>
      </c>
      <c r="E3969" s="8">
        <v>0.73499999999999999</v>
      </c>
      <c r="F3969" s="8">
        <v>0.69099999999999995</v>
      </c>
      <c r="G3969" s="8">
        <v>0.84599999999999997</v>
      </c>
      <c r="H3969" s="8">
        <v>0.68</v>
      </c>
      <c r="I3969" s="9">
        <f>_xlfn.NUMBERVALUE(INDEX(tb_SVI[],MATCH(tb_MHDI[[#This Row],[mun_uf]],tb_SVI[city_name_uf],0),7),".")</f>
        <v>2010</v>
      </c>
    </row>
    <row r="3970" spans="1:9" x14ac:dyDescent="0.25">
      <c r="A3970" s="8" t="s">
        <v>16004</v>
      </c>
      <c r="B3970" s="8" t="str">
        <f>LEFT(tb_MHDI[[#This Row],[Territorialidades]],(FIND("/",tb_MHDI[[#This Row],[Territorialidades]])-2))</f>
        <v>Porto Seguro</v>
      </c>
      <c r="C3970" s="8" t="str">
        <f>LEFT(RIGHT(tb_MHDI[[#This Row],[Territorialidades]],3),2)</f>
        <v>BA</v>
      </c>
      <c r="D3970" s="8" t="str">
        <f>CONCATENATE(tb_MHDI[[#This Row],[Município]],"/",tb_MHDI[[#This Row],[UF]])</f>
        <v>Porto Seguro/BA</v>
      </c>
      <c r="E3970" s="8">
        <v>0.67600000000000005</v>
      </c>
      <c r="F3970" s="8">
        <v>0.67300000000000004</v>
      </c>
      <c r="G3970" s="8">
        <v>0.80100000000000005</v>
      </c>
      <c r="H3970" s="8">
        <v>0.57199999999999995</v>
      </c>
      <c r="I3970" s="9">
        <f>_xlfn.NUMBERVALUE(INDEX(tb_SVI[],MATCH(tb_MHDI[[#This Row],[mun_uf]],tb_SVI[city_name_uf],0),7),".")</f>
        <v>2010</v>
      </c>
    </row>
    <row r="3971" spans="1:9" x14ac:dyDescent="0.25">
      <c r="A3971" s="8" t="s">
        <v>16005</v>
      </c>
      <c r="B3971" s="8" t="str">
        <f>LEFT(tb_MHDI[[#This Row],[Territorialidades]],(FIND("/",tb_MHDI[[#This Row],[Territorialidades]])-2))</f>
        <v>Porto União</v>
      </c>
      <c r="C3971" s="8" t="str">
        <f>LEFT(RIGHT(tb_MHDI[[#This Row],[Territorialidades]],3),2)</f>
        <v>SC</v>
      </c>
      <c r="D3971" s="8" t="str">
        <f>CONCATENATE(tb_MHDI[[#This Row],[Município]],"/",tb_MHDI[[#This Row],[UF]])</f>
        <v>Porto União/SC</v>
      </c>
      <c r="E3971" s="8">
        <v>0.78600000000000003</v>
      </c>
      <c r="F3971" s="8">
        <v>0.752</v>
      </c>
      <c r="G3971" s="8">
        <v>0.89100000000000001</v>
      </c>
      <c r="H3971" s="8">
        <v>0.72399999999999998</v>
      </c>
      <c r="I3971" s="9">
        <f>_xlfn.NUMBERVALUE(INDEX(tb_SVI[],MATCH(tb_MHDI[[#This Row],[mun_uf]],tb_SVI[city_name_uf],0),7),".")</f>
        <v>2010</v>
      </c>
    </row>
    <row r="3972" spans="1:9" x14ac:dyDescent="0.25">
      <c r="A3972" s="8" t="s">
        <v>16006</v>
      </c>
      <c r="B3972" s="8" t="str">
        <f>LEFT(tb_MHDI[[#This Row],[Territorialidades]],(FIND("/",tb_MHDI[[#This Row],[Territorialidades]])-2))</f>
        <v>Porto Velho</v>
      </c>
      <c r="C3972" s="8" t="str">
        <f>LEFT(RIGHT(tb_MHDI[[#This Row],[Territorialidades]],3),2)</f>
        <v>RO</v>
      </c>
      <c r="D3972" s="8" t="str">
        <f>CONCATENATE(tb_MHDI[[#This Row],[Município]],"/",tb_MHDI[[#This Row],[UF]])</f>
        <v>Porto Velho/RO</v>
      </c>
      <c r="E3972" s="8">
        <v>0.73599999999999999</v>
      </c>
      <c r="F3972" s="8">
        <v>0.76400000000000001</v>
      </c>
      <c r="G3972" s="8">
        <v>0.81899999999999995</v>
      </c>
      <c r="H3972" s="8">
        <v>0.63800000000000001</v>
      </c>
      <c r="I3972" s="9">
        <f>_xlfn.NUMBERVALUE(INDEX(tb_SVI[],MATCH(tb_MHDI[[#This Row],[mun_uf]],tb_SVI[city_name_uf],0),7),".")</f>
        <v>2010</v>
      </c>
    </row>
    <row r="3973" spans="1:9" x14ac:dyDescent="0.25">
      <c r="A3973" s="8" t="s">
        <v>16007</v>
      </c>
      <c r="B3973" s="8" t="str">
        <f>LEFT(tb_MHDI[[#This Row],[Territorialidades]],(FIND("/",tb_MHDI[[#This Row],[Territorialidades]])-2))</f>
        <v>Porto Vera Cruz</v>
      </c>
      <c r="C3973" s="8" t="str">
        <f>LEFT(RIGHT(tb_MHDI[[#This Row],[Territorialidades]],3),2)</f>
        <v>RS</v>
      </c>
      <c r="D3973" s="8" t="str">
        <f>CONCATENATE(tb_MHDI[[#This Row],[Município]],"/",tb_MHDI[[#This Row],[UF]])</f>
        <v>Porto Vera Cruz/RS</v>
      </c>
      <c r="E3973" s="8">
        <v>0.69</v>
      </c>
      <c r="F3973" s="8">
        <v>0.66100000000000003</v>
      </c>
      <c r="G3973" s="8">
        <v>0.82699999999999996</v>
      </c>
      <c r="H3973" s="8">
        <v>0.6</v>
      </c>
      <c r="I3973" s="9">
        <f>_xlfn.NUMBERVALUE(INDEX(tb_SVI[],MATCH(tb_MHDI[[#This Row],[mun_uf]],tb_SVI[city_name_uf],0),7),".")</f>
        <v>2010</v>
      </c>
    </row>
    <row r="3974" spans="1:9" x14ac:dyDescent="0.25">
      <c r="A3974" s="8" t="s">
        <v>16008</v>
      </c>
      <c r="B3974" s="8" t="str">
        <f>LEFT(tb_MHDI[[#This Row],[Territorialidades]],(FIND("/",tb_MHDI[[#This Row],[Territorialidades]])-2))</f>
        <v>Porto Vitória</v>
      </c>
      <c r="C3974" s="8" t="str">
        <f>LEFT(RIGHT(tb_MHDI[[#This Row],[Territorialidades]],3),2)</f>
        <v>PR</v>
      </c>
      <c r="D3974" s="8" t="str">
        <f>CONCATENATE(tb_MHDI[[#This Row],[Município]],"/",tb_MHDI[[#This Row],[UF]])</f>
        <v>Porto Vitória/PR</v>
      </c>
      <c r="E3974" s="8">
        <v>0.68500000000000005</v>
      </c>
      <c r="F3974" s="8">
        <v>0.67400000000000004</v>
      </c>
      <c r="G3974" s="8">
        <v>0.79600000000000004</v>
      </c>
      <c r="H3974" s="8">
        <v>0.6</v>
      </c>
      <c r="I3974" s="9">
        <f>_xlfn.NUMBERVALUE(INDEX(tb_SVI[],MATCH(tb_MHDI[[#This Row],[mun_uf]],tb_SVI[city_name_uf],0),7),".")</f>
        <v>2010</v>
      </c>
    </row>
    <row r="3975" spans="1:9" x14ac:dyDescent="0.25">
      <c r="A3975" s="8" t="s">
        <v>16009</v>
      </c>
      <c r="B3975" s="8" t="str">
        <f>LEFT(tb_MHDI[[#This Row],[Territorialidades]],(FIND("/",tb_MHDI[[#This Row],[Territorialidades]])-2))</f>
        <v>Porto Walter</v>
      </c>
      <c r="C3975" s="8" t="str">
        <f>LEFT(RIGHT(tb_MHDI[[#This Row],[Territorialidades]],3),2)</f>
        <v>AC</v>
      </c>
      <c r="D3975" s="8" t="str">
        <f>CONCATENATE(tb_MHDI[[#This Row],[Município]],"/",tb_MHDI[[#This Row],[UF]])</f>
        <v>Porto Walter/AC</v>
      </c>
      <c r="E3975" s="8">
        <v>0.53200000000000003</v>
      </c>
      <c r="F3975" s="8">
        <v>0.52100000000000002</v>
      </c>
      <c r="G3975" s="8">
        <v>0.72599999999999998</v>
      </c>
      <c r="H3975" s="8">
        <v>0.39700000000000002</v>
      </c>
      <c r="I3975" s="9">
        <f>_xlfn.NUMBERVALUE(INDEX(tb_SVI[],MATCH(tb_MHDI[[#This Row],[mun_uf]],tb_SVI[city_name_uf],0),7),".")</f>
        <v>2010</v>
      </c>
    </row>
    <row r="3976" spans="1:9" x14ac:dyDescent="0.25">
      <c r="A3976" s="8" t="s">
        <v>16010</v>
      </c>
      <c r="B3976" s="8" t="str">
        <f>LEFT(tb_MHDI[[#This Row],[Territorialidades]],(FIND("/",tb_MHDI[[#This Row],[Territorialidades]])-2))</f>
        <v>Porto Xavier</v>
      </c>
      <c r="C3976" s="8" t="str">
        <f>LEFT(RIGHT(tb_MHDI[[#This Row],[Territorialidades]],3),2)</f>
        <v>RS</v>
      </c>
      <c r="D3976" s="8" t="str">
        <f>CONCATENATE(tb_MHDI[[#This Row],[Município]],"/",tb_MHDI[[#This Row],[UF]])</f>
        <v>Porto Xavier/RS</v>
      </c>
      <c r="E3976" s="8">
        <v>0.72299999999999998</v>
      </c>
      <c r="F3976" s="8">
        <v>0.68700000000000006</v>
      </c>
      <c r="G3976" s="8">
        <v>0.876</v>
      </c>
      <c r="H3976" s="8">
        <v>0.628</v>
      </c>
      <c r="I3976" s="9">
        <f>_xlfn.NUMBERVALUE(INDEX(tb_SVI[],MATCH(tb_MHDI[[#This Row],[mun_uf]],tb_SVI[city_name_uf],0),7),".")</f>
        <v>2010</v>
      </c>
    </row>
    <row r="3977" spans="1:9" x14ac:dyDescent="0.25">
      <c r="A3977" s="8" t="s">
        <v>16011</v>
      </c>
      <c r="B3977" s="8" t="str">
        <f>LEFT(tb_MHDI[[#This Row],[Territorialidades]],(FIND("/",tb_MHDI[[#This Row],[Territorialidades]])-2))</f>
        <v>Posse</v>
      </c>
      <c r="C3977" s="8" t="str">
        <f>LEFT(RIGHT(tb_MHDI[[#This Row],[Territorialidades]],3),2)</f>
        <v>GO</v>
      </c>
      <c r="D3977" s="8" t="str">
        <f>CONCATENATE(tb_MHDI[[#This Row],[Município]],"/",tb_MHDI[[#This Row],[UF]])</f>
        <v>Posse/GO</v>
      </c>
      <c r="E3977" s="8">
        <v>0.65900000000000003</v>
      </c>
      <c r="F3977" s="8">
        <v>0.65900000000000003</v>
      </c>
      <c r="G3977" s="8">
        <v>0.81899999999999995</v>
      </c>
      <c r="H3977" s="8">
        <v>0.53</v>
      </c>
      <c r="I3977" s="9">
        <f>_xlfn.NUMBERVALUE(INDEX(tb_SVI[],MATCH(tb_MHDI[[#This Row],[mun_uf]],tb_SVI[city_name_uf],0),7),".")</f>
        <v>2010</v>
      </c>
    </row>
    <row r="3978" spans="1:9" x14ac:dyDescent="0.25">
      <c r="A3978" s="8" t="s">
        <v>16012</v>
      </c>
      <c r="B3978" s="8" t="str">
        <f>LEFT(tb_MHDI[[#This Row],[Territorialidades]],(FIND("/",tb_MHDI[[#This Row],[Territorialidades]])-2))</f>
        <v>Poté</v>
      </c>
      <c r="C3978" s="8" t="str">
        <f>LEFT(RIGHT(tb_MHDI[[#This Row],[Territorialidades]],3),2)</f>
        <v>MG</v>
      </c>
      <c r="D3978" s="8" t="str">
        <f>CONCATENATE(tb_MHDI[[#This Row],[Município]],"/",tb_MHDI[[#This Row],[UF]])</f>
        <v>Poté/MG</v>
      </c>
      <c r="E3978" s="8">
        <v>0.624</v>
      </c>
      <c r="F3978" s="8">
        <v>0.58399999999999996</v>
      </c>
      <c r="G3978" s="8">
        <v>0.80900000000000005</v>
      </c>
      <c r="H3978" s="8">
        <v>0.51500000000000001</v>
      </c>
      <c r="I3978" s="9">
        <f>_xlfn.NUMBERVALUE(INDEX(tb_SVI[],MATCH(tb_MHDI[[#This Row],[mun_uf]],tb_SVI[city_name_uf],0),7),".")</f>
        <v>2010</v>
      </c>
    </row>
    <row r="3979" spans="1:9" x14ac:dyDescent="0.25">
      <c r="A3979" s="8" t="s">
        <v>16013</v>
      </c>
      <c r="B3979" s="8" t="str">
        <f>LEFT(tb_MHDI[[#This Row],[Territorialidades]],(FIND("/",tb_MHDI[[#This Row],[Territorialidades]])-2))</f>
        <v>Potengi</v>
      </c>
      <c r="C3979" s="8" t="str">
        <f>LEFT(RIGHT(tb_MHDI[[#This Row],[Territorialidades]],3),2)</f>
        <v>CE</v>
      </c>
      <c r="D3979" s="8" t="str">
        <f>CONCATENATE(tb_MHDI[[#This Row],[Município]],"/",tb_MHDI[[#This Row],[UF]])</f>
        <v>Potengi/CE</v>
      </c>
      <c r="E3979" s="8">
        <v>0.56200000000000006</v>
      </c>
      <c r="F3979" s="8">
        <v>0.52900000000000003</v>
      </c>
      <c r="G3979" s="8">
        <v>0.75900000000000001</v>
      </c>
      <c r="H3979" s="8">
        <v>0.441</v>
      </c>
      <c r="I3979" s="9">
        <f>_xlfn.NUMBERVALUE(INDEX(tb_SVI[],MATCH(tb_MHDI[[#This Row],[mun_uf]],tb_SVI[city_name_uf],0),7),".")</f>
        <v>2010</v>
      </c>
    </row>
    <row r="3980" spans="1:9" x14ac:dyDescent="0.25">
      <c r="A3980" s="8" t="s">
        <v>16014</v>
      </c>
      <c r="B3980" s="8" t="str">
        <f>LEFT(tb_MHDI[[#This Row],[Territorialidades]],(FIND("/",tb_MHDI[[#This Row],[Territorialidades]])-2))</f>
        <v>Potim</v>
      </c>
      <c r="C3980" s="8" t="str">
        <f>LEFT(RIGHT(tb_MHDI[[#This Row],[Territorialidades]],3),2)</f>
        <v>SP</v>
      </c>
      <c r="D3980" s="8" t="str">
        <f>CONCATENATE(tb_MHDI[[#This Row],[Município]],"/",tb_MHDI[[#This Row],[UF]])</f>
        <v>Potim/SP</v>
      </c>
      <c r="E3980" s="8">
        <v>0.69699999999999995</v>
      </c>
      <c r="F3980" s="8">
        <v>0.65100000000000002</v>
      </c>
      <c r="G3980" s="8">
        <v>0.80600000000000005</v>
      </c>
      <c r="H3980" s="8">
        <v>0.64600000000000002</v>
      </c>
      <c r="I3980" s="9">
        <f>_xlfn.NUMBERVALUE(INDEX(tb_SVI[],MATCH(tb_MHDI[[#This Row],[mun_uf]],tb_SVI[city_name_uf],0),7),".")</f>
        <v>2010</v>
      </c>
    </row>
    <row r="3981" spans="1:9" x14ac:dyDescent="0.25">
      <c r="A3981" s="8" t="s">
        <v>16015</v>
      </c>
      <c r="B3981" s="8" t="str">
        <f>LEFT(tb_MHDI[[#This Row],[Territorialidades]],(FIND("/",tb_MHDI[[#This Row],[Territorialidades]])-2))</f>
        <v>Potiraguá</v>
      </c>
      <c r="C3981" s="8" t="str">
        <f>LEFT(RIGHT(tb_MHDI[[#This Row],[Territorialidades]],3),2)</f>
        <v>BA</v>
      </c>
      <c r="D3981" s="8" t="str">
        <f>CONCATENATE(tb_MHDI[[#This Row],[Município]],"/",tb_MHDI[[#This Row],[UF]])</f>
        <v>Potiraguá/BA</v>
      </c>
      <c r="E3981" s="8">
        <v>0.625</v>
      </c>
      <c r="F3981" s="8">
        <v>0.59499999999999997</v>
      </c>
      <c r="G3981" s="8">
        <v>0.754</v>
      </c>
      <c r="H3981" s="8">
        <v>0.54500000000000004</v>
      </c>
      <c r="I3981" s="9">
        <f>_xlfn.NUMBERVALUE(INDEX(tb_SVI[],MATCH(tb_MHDI[[#This Row],[mun_uf]],tb_SVI[city_name_uf],0),7),".")</f>
        <v>2010</v>
      </c>
    </row>
    <row r="3982" spans="1:9" x14ac:dyDescent="0.25">
      <c r="A3982" s="8" t="s">
        <v>16016</v>
      </c>
      <c r="B3982" s="8" t="str">
        <f>LEFT(tb_MHDI[[#This Row],[Territorialidades]],(FIND("/",tb_MHDI[[#This Row],[Territorialidades]])-2))</f>
        <v>Potirendaba</v>
      </c>
      <c r="C3982" s="8" t="str">
        <f>LEFT(RIGHT(tb_MHDI[[#This Row],[Territorialidades]],3),2)</f>
        <v>SP</v>
      </c>
      <c r="D3982" s="8" t="str">
        <f>CONCATENATE(tb_MHDI[[#This Row],[Município]],"/",tb_MHDI[[#This Row],[UF]])</f>
        <v>Potirendaba/SP</v>
      </c>
      <c r="E3982" s="8">
        <v>0.747</v>
      </c>
      <c r="F3982" s="8">
        <v>0.73699999999999999</v>
      </c>
      <c r="G3982" s="8">
        <v>0.85699999999999998</v>
      </c>
      <c r="H3982" s="8">
        <v>0.66100000000000003</v>
      </c>
      <c r="I3982" s="9">
        <f>_xlfn.NUMBERVALUE(INDEX(tb_SVI[],MATCH(tb_MHDI[[#This Row],[mun_uf]],tb_SVI[city_name_uf],0),7),".")</f>
        <v>2010</v>
      </c>
    </row>
    <row r="3983" spans="1:9" x14ac:dyDescent="0.25">
      <c r="A3983" s="8" t="s">
        <v>16017</v>
      </c>
      <c r="B3983" s="8" t="str">
        <f>LEFT(tb_MHDI[[#This Row],[Territorialidades]],(FIND("/",tb_MHDI[[#This Row],[Territorialidades]])-2))</f>
        <v>Potiretama</v>
      </c>
      <c r="C3983" s="8" t="str">
        <f>LEFT(RIGHT(tb_MHDI[[#This Row],[Territorialidades]],3),2)</f>
        <v>CE</v>
      </c>
      <c r="D3983" s="8" t="str">
        <f>CONCATENATE(tb_MHDI[[#This Row],[Município]],"/",tb_MHDI[[#This Row],[UF]])</f>
        <v>Potiretama/CE</v>
      </c>
      <c r="E3983" s="8">
        <v>0.60399999999999998</v>
      </c>
      <c r="F3983" s="8">
        <v>0.54400000000000004</v>
      </c>
      <c r="G3983" s="8">
        <v>0.754</v>
      </c>
      <c r="H3983" s="8">
        <v>0.53800000000000003</v>
      </c>
      <c r="I3983" s="9">
        <f>_xlfn.NUMBERVALUE(INDEX(tb_SVI[],MATCH(tb_MHDI[[#This Row],[mun_uf]],tb_SVI[city_name_uf],0),7),".")</f>
        <v>2010</v>
      </c>
    </row>
    <row r="3984" spans="1:9" x14ac:dyDescent="0.25">
      <c r="A3984" s="8" t="s">
        <v>16018</v>
      </c>
      <c r="B3984" s="8" t="str">
        <f>LEFT(tb_MHDI[[#This Row],[Territorialidades]],(FIND("/",tb_MHDI[[#This Row],[Territorialidades]])-2))</f>
        <v>Pouso Alegre</v>
      </c>
      <c r="C3984" s="8" t="str">
        <f>LEFT(RIGHT(tb_MHDI[[#This Row],[Territorialidades]],3),2)</f>
        <v>MG</v>
      </c>
      <c r="D3984" s="8" t="str">
        <f>CONCATENATE(tb_MHDI[[#This Row],[Município]],"/",tb_MHDI[[#This Row],[UF]])</f>
        <v>Pouso Alegre/MG</v>
      </c>
      <c r="E3984" s="8">
        <v>0.77400000000000002</v>
      </c>
      <c r="F3984" s="8">
        <v>0.755</v>
      </c>
      <c r="G3984" s="8">
        <v>0.872</v>
      </c>
      <c r="H3984" s="8">
        <v>0.70399999999999996</v>
      </c>
      <c r="I3984" s="9">
        <f>_xlfn.NUMBERVALUE(INDEX(tb_SVI[],MATCH(tb_MHDI[[#This Row],[mun_uf]],tb_SVI[city_name_uf],0),7),".")</f>
        <v>2010</v>
      </c>
    </row>
    <row r="3985" spans="1:9" x14ac:dyDescent="0.25">
      <c r="A3985" s="8" t="s">
        <v>16019</v>
      </c>
      <c r="B3985" s="8" t="str">
        <f>LEFT(tb_MHDI[[#This Row],[Territorialidades]],(FIND("/",tb_MHDI[[#This Row],[Territorialidades]])-2))</f>
        <v>Pouso Alto</v>
      </c>
      <c r="C3985" s="8" t="str">
        <f>LEFT(RIGHT(tb_MHDI[[#This Row],[Territorialidades]],3),2)</f>
        <v>MG</v>
      </c>
      <c r="D3985" s="8" t="str">
        <f>CONCATENATE(tb_MHDI[[#This Row],[Município]],"/",tb_MHDI[[#This Row],[UF]])</f>
        <v>Pouso Alto/MG</v>
      </c>
      <c r="E3985" s="8">
        <v>0.71</v>
      </c>
      <c r="F3985" s="8">
        <v>0.73599999999999999</v>
      </c>
      <c r="G3985" s="8">
        <v>0.84699999999999998</v>
      </c>
      <c r="H3985" s="8">
        <v>0.57299999999999995</v>
      </c>
      <c r="I3985" s="9">
        <f>_xlfn.NUMBERVALUE(INDEX(tb_SVI[],MATCH(tb_MHDI[[#This Row],[mun_uf]],tb_SVI[city_name_uf],0),7),".")</f>
        <v>2010</v>
      </c>
    </row>
    <row r="3986" spans="1:9" x14ac:dyDescent="0.25">
      <c r="A3986" s="8" t="s">
        <v>16020</v>
      </c>
      <c r="B3986" s="8" t="str">
        <f>LEFT(tb_MHDI[[#This Row],[Territorialidades]],(FIND("/",tb_MHDI[[#This Row],[Territorialidades]])-2))</f>
        <v>Pouso Novo</v>
      </c>
      <c r="C3986" s="8" t="str">
        <f>LEFT(RIGHT(tb_MHDI[[#This Row],[Territorialidades]],3),2)</f>
        <v>RS</v>
      </c>
      <c r="D3986" s="8" t="str">
        <f>CONCATENATE(tb_MHDI[[#This Row],[Município]],"/",tb_MHDI[[#This Row],[UF]])</f>
        <v>Pouso Novo/RS</v>
      </c>
      <c r="E3986" s="8">
        <v>0.71499999999999997</v>
      </c>
      <c r="F3986" s="8">
        <v>0.76500000000000001</v>
      </c>
      <c r="G3986" s="8">
        <v>0.84499999999999997</v>
      </c>
      <c r="H3986" s="8">
        <v>0.56599999999999995</v>
      </c>
      <c r="I3986" s="9">
        <f>_xlfn.NUMBERVALUE(INDEX(tb_SVI[],MATCH(tb_MHDI[[#This Row],[mun_uf]],tb_SVI[city_name_uf],0),7),".")</f>
        <v>2010</v>
      </c>
    </row>
    <row r="3987" spans="1:9" x14ac:dyDescent="0.25">
      <c r="A3987" s="8" t="s">
        <v>16021</v>
      </c>
      <c r="B3987" s="8" t="str">
        <f>LEFT(tb_MHDI[[#This Row],[Territorialidades]],(FIND("/",tb_MHDI[[#This Row],[Territorialidades]])-2))</f>
        <v>Pouso Redondo</v>
      </c>
      <c r="C3987" s="8" t="str">
        <f>LEFT(RIGHT(tb_MHDI[[#This Row],[Territorialidades]],3),2)</f>
        <v>SC</v>
      </c>
      <c r="D3987" s="8" t="str">
        <f>CONCATENATE(tb_MHDI[[#This Row],[Município]],"/",tb_MHDI[[#This Row],[UF]])</f>
        <v>Pouso Redondo/SC</v>
      </c>
      <c r="E3987" s="8">
        <v>0.72</v>
      </c>
      <c r="F3987" s="8">
        <v>0.72799999999999998</v>
      </c>
      <c r="G3987" s="8">
        <v>0.85699999999999998</v>
      </c>
      <c r="H3987" s="8">
        <v>0.59799999999999998</v>
      </c>
      <c r="I3987" s="9">
        <f>_xlfn.NUMBERVALUE(INDEX(tb_SVI[],MATCH(tb_MHDI[[#This Row],[mun_uf]],tb_SVI[city_name_uf],0),7),".")</f>
        <v>2010</v>
      </c>
    </row>
    <row r="3988" spans="1:9" x14ac:dyDescent="0.25">
      <c r="A3988" s="8" t="s">
        <v>17663</v>
      </c>
      <c r="B3988" s="8" t="str">
        <f>LEFT(tb_MHDI[[#This Row],[Territorialidades]],(FIND("/",tb_MHDI[[#This Row],[Territorialidades]])-2))</f>
        <v>Poxoréu</v>
      </c>
      <c r="C3988" s="8" t="str">
        <f>LEFT(RIGHT(tb_MHDI[[#This Row],[Territorialidades]],3),2)</f>
        <v>MT</v>
      </c>
      <c r="D3988" s="8" t="str">
        <f>CONCATENATE(tb_MHDI[[#This Row],[Município]],"/",tb_MHDI[[#This Row],[UF]])</f>
        <v>Poxoréu/MT</v>
      </c>
      <c r="E3988" s="8">
        <v>0.67800000000000005</v>
      </c>
      <c r="F3988" s="8">
        <v>0.65300000000000002</v>
      </c>
      <c r="G3988" s="8">
        <v>0.83199999999999996</v>
      </c>
      <c r="H3988" s="8">
        <v>0.57299999999999995</v>
      </c>
      <c r="I3988" s="9">
        <f>_xlfn.NUMBERVALUE(INDEX(tb_SVI[],MATCH(tb_MHDI[[#This Row],[mun_uf]],tb_SVI[city_name_uf],0),7),".")</f>
        <v>2010</v>
      </c>
    </row>
    <row r="3989" spans="1:9" x14ac:dyDescent="0.25">
      <c r="A3989" s="8" t="s">
        <v>16022</v>
      </c>
      <c r="B3989" s="8" t="str">
        <f>LEFT(tb_MHDI[[#This Row],[Territorialidades]],(FIND("/",tb_MHDI[[#This Row],[Territorialidades]])-2))</f>
        <v>Pracinha</v>
      </c>
      <c r="C3989" s="8" t="str">
        <f>LEFT(RIGHT(tb_MHDI[[#This Row],[Territorialidades]],3),2)</f>
        <v>SP</v>
      </c>
      <c r="D3989" s="8" t="str">
        <f>CONCATENATE(tb_MHDI[[#This Row],[Município]],"/",tb_MHDI[[#This Row],[UF]])</f>
        <v>Pracinha/SP</v>
      </c>
      <c r="E3989" s="8">
        <v>0.69599999999999995</v>
      </c>
      <c r="F3989" s="8">
        <v>0.65800000000000003</v>
      </c>
      <c r="G3989" s="8">
        <v>0.81399999999999995</v>
      </c>
      <c r="H3989" s="8">
        <v>0.629</v>
      </c>
      <c r="I3989" s="9">
        <f>_xlfn.NUMBERVALUE(INDEX(tb_SVI[],MATCH(tb_MHDI[[#This Row],[mun_uf]],tb_SVI[city_name_uf],0),7),".")</f>
        <v>2010</v>
      </c>
    </row>
    <row r="3990" spans="1:9" x14ac:dyDescent="0.25">
      <c r="A3990" s="8" t="s">
        <v>16023</v>
      </c>
      <c r="B3990" s="8" t="str">
        <f>LEFT(tb_MHDI[[#This Row],[Territorialidades]],(FIND("/",tb_MHDI[[#This Row],[Territorialidades]])-2))</f>
        <v>Pracuúba</v>
      </c>
      <c r="C3990" s="8" t="str">
        <f>LEFT(RIGHT(tb_MHDI[[#This Row],[Territorialidades]],3),2)</f>
        <v>AP</v>
      </c>
      <c r="D3990" s="8" t="str">
        <f>CONCATENATE(tb_MHDI[[#This Row],[Município]],"/",tb_MHDI[[#This Row],[UF]])</f>
        <v>Pracuúba/AP</v>
      </c>
      <c r="E3990" s="8">
        <v>0.61399999999999999</v>
      </c>
      <c r="F3990" s="8">
        <v>0.53900000000000003</v>
      </c>
      <c r="G3990" s="8">
        <v>0.79</v>
      </c>
      <c r="H3990" s="8">
        <v>0.54400000000000004</v>
      </c>
      <c r="I3990" s="9">
        <f>_xlfn.NUMBERVALUE(INDEX(tb_SVI[],MATCH(tb_MHDI[[#This Row],[mun_uf]],tb_SVI[city_name_uf],0),7),".")</f>
        <v>2010</v>
      </c>
    </row>
    <row r="3991" spans="1:9" x14ac:dyDescent="0.25">
      <c r="A3991" s="8" t="s">
        <v>16024</v>
      </c>
      <c r="B3991" s="8" t="str">
        <f>LEFT(tb_MHDI[[#This Row],[Territorialidades]],(FIND("/",tb_MHDI[[#This Row],[Territorialidades]])-2))</f>
        <v>Prado</v>
      </c>
      <c r="C3991" s="8" t="str">
        <f>LEFT(RIGHT(tb_MHDI[[#This Row],[Territorialidades]],3),2)</f>
        <v>BA</v>
      </c>
      <c r="D3991" s="8" t="str">
        <f>CONCATENATE(tb_MHDI[[#This Row],[Município]],"/",tb_MHDI[[#This Row],[UF]])</f>
        <v>Prado/BA</v>
      </c>
      <c r="E3991" s="8">
        <v>0.621</v>
      </c>
      <c r="F3991" s="8">
        <v>0.61599999999999999</v>
      </c>
      <c r="G3991" s="8">
        <v>0.78400000000000003</v>
      </c>
      <c r="H3991" s="8">
        <v>0.497</v>
      </c>
      <c r="I3991" s="9">
        <f>_xlfn.NUMBERVALUE(INDEX(tb_SVI[],MATCH(tb_MHDI[[#This Row],[mun_uf]],tb_SVI[city_name_uf],0),7),".")</f>
        <v>2010</v>
      </c>
    </row>
    <row r="3992" spans="1:9" x14ac:dyDescent="0.25">
      <c r="A3992" s="8" t="s">
        <v>16025</v>
      </c>
      <c r="B3992" s="8" t="str">
        <f>LEFT(tb_MHDI[[#This Row],[Territorialidades]],(FIND("/",tb_MHDI[[#This Row],[Territorialidades]])-2))</f>
        <v>Prado Ferreira</v>
      </c>
      <c r="C3992" s="8" t="str">
        <f>LEFT(RIGHT(tb_MHDI[[#This Row],[Territorialidades]],3),2)</f>
        <v>PR</v>
      </c>
      <c r="D3992" s="8" t="str">
        <f>CONCATENATE(tb_MHDI[[#This Row],[Município]],"/",tb_MHDI[[#This Row],[UF]])</f>
        <v>Prado Ferreira/PR</v>
      </c>
      <c r="E3992" s="8">
        <v>0.71</v>
      </c>
      <c r="F3992" s="8">
        <v>0.70699999999999996</v>
      </c>
      <c r="G3992" s="8">
        <v>0.85199999999999998</v>
      </c>
      <c r="H3992" s="8">
        <v>0.59299999999999997</v>
      </c>
      <c r="I3992" s="9">
        <f>_xlfn.NUMBERVALUE(INDEX(tb_SVI[],MATCH(tb_MHDI[[#This Row],[mun_uf]],tb_SVI[city_name_uf],0),7),".")</f>
        <v>2010</v>
      </c>
    </row>
    <row r="3993" spans="1:9" x14ac:dyDescent="0.25">
      <c r="A3993" s="8" t="s">
        <v>16026</v>
      </c>
      <c r="B3993" s="8" t="str">
        <f>LEFT(tb_MHDI[[#This Row],[Territorialidades]],(FIND("/",tb_MHDI[[#This Row],[Territorialidades]])-2))</f>
        <v>Pradópolis</v>
      </c>
      <c r="C3993" s="8" t="str">
        <f>LEFT(RIGHT(tb_MHDI[[#This Row],[Territorialidades]],3),2)</f>
        <v>SP</v>
      </c>
      <c r="D3993" s="8" t="str">
        <f>CONCATENATE(tb_MHDI[[#This Row],[Município]],"/",tb_MHDI[[#This Row],[UF]])</f>
        <v>Pradópolis/SP</v>
      </c>
      <c r="E3993" s="8">
        <v>0.73299999999999998</v>
      </c>
      <c r="F3993" s="8">
        <v>0.73799999999999999</v>
      </c>
      <c r="G3993" s="8">
        <v>0.82199999999999995</v>
      </c>
      <c r="H3993" s="8">
        <v>0.65</v>
      </c>
      <c r="I3993" s="9">
        <f>_xlfn.NUMBERVALUE(INDEX(tb_SVI[],MATCH(tb_MHDI[[#This Row],[mun_uf]],tb_SVI[city_name_uf],0),7),".")</f>
        <v>2010</v>
      </c>
    </row>
    <row r="3994" spans="1:9" x14ac:dyDescent="0.25">
      <c r="A3994" s="8" t="s">
        <v>16027</v>
      </c>
      <c r="B3994" s="8" t="str">
        <f>LEFT(tb_MHDI[[#This Row],[Territorialidades]],(FIND("/",tb_MHDI[[#This Row],[Territorialidades]])-2))</f>
        <v>Prados</v>
      </c>
      <c r="C3994" s="8" t="str">
        <f>LEFT(RIGHT(tb_MHDI[[#This Row],[Territorialidades]],3),2)</f>
        <v>MG</v>
      </c>
      <c r="D3994" s="8" t="str">
        <f>CONCATENATE(tb_MHDI[[#This Row],[Município]],"/",tb_MHDI[[#This Row],[UF]])</f>
        <v>Prados/MG</v>
      </c>
      <c r="E3994" s="8">
        <v>0.68899999999999995</v>
      </c>
      <c r="F3994" s="8">
        <v>0.66</v>
      </c>
      <c r="G3994" s="8">
        <v>0.86499999999999999</v>
      </c>
      <c r="H3994" s="8">
        <v>0.57399999999999995</v>
      </c>
      <c r="I3994" s="9">
        <f>_xlfn.NUMBERVALUE(INDEX(tb_SVI[],MATCH(tb_MHDI[[#This Row],[mun_uf]],tb_SVI[city_name_uf],0),7),".")</f>
        <v>2010</v>
      </c>
    </row>
    <row r="3995" spans="1:9" x14ac:dyDescent="0.25">
      <c r="A3995" s="8" t="s">
        <v>16028</v>
      </c>
      <c r="B3995" s="8" t="str">
        <f>LEFT(tb_MHDI[[#This Row],[Territorialidades]],(FIND("/",tb_MHDI[[#This Row],[Territorialidades]])-2))</f>
        <v>Praia Grande</v>
      </c>
      <c r="C3995" s="8" t="str">
        <f>LEFT(RIGHT(tb_MHDI[[#This Row],[Territorialidades]],3),2)</f>
        <v>SC</v>
      </c>
      <c r="D3995" s="8" t="str">
        <f>CONCATENATE(tb_MHDI[[#This Row],[Município]],"/",tb_MHDI[[#This Row],[UF]])</f>
        <v>Praia Grande/SC</v>
      </c>
      <c r="E3995" s="8">
        <v>0.71799999999999997</v>
      </c>
      <c r="F3995" s="8">
        <v>0.69199999999999995</v>
      </c>
      <c r="G3995" s="8">
        <v>0.84</v>
      </c>
      <c r="H3995" s="8">
        <v>0.63600000000000001</v>
      </c>
      <c r="I3995" s="9">
        <f>_xlfn.NUMBERVALUE(INDEX(tb_SVI[],MATCH(tb_MHDI[[#This Row],[mun_uf]],tb_SVI[city_name_uf],0),7),".")</f>
        <v>2010</v>
      </c>
    </row>
    <row r="3996" spans="1:9" x14ac:dyDescent="0.25">
      <c r="A3996" s="8" t="s">
        <v>16029</v>
      </c>
      <c r="B3996" s="8" t="str">
        <f>LEFT(tb_MHDI[[#This Row],[Territorialidades]],(FIND("/",tb_MHDI[[#This Row],[Territorialidades]])-2))</f>
        <v>Praia Grande</v>
      </c>
      <c r="C3996" s="8" t="str">
        <f>LEFT(RIGHT(tb_MHDI[[#This Row],[Territorialidades]],3),2)</f>
        <v>SP</v>
      </c>
      <c r="D3996" s="8" t="str">
        <f>CONCATENATE(tb_MHDI[[#This Row],[Município]],"/",tb_MHDI[[#This Row],[UF]])</f>
        <v>Praia Grande/SP</v>
      </c>
      <c r="E3996" s="8">
        <v>0.754</v>
      </c>
      <c r="F3996" s="8">
        <v>0.74399999999999999</v>
      </c>
      <c r="G3996" s="8">
        <v>0.83399999999999996</v>
      </c>
      <c r="H3996" s="8">
        <v>0.69199999999999995</v>
      </c>
      <c r="I3996" s="9">
        <f>_xlfn.NUMBERVALUE(INDEX(tb_SVI[],MATCH(tb_MHDI[[#This Row],[mun_uf]],tb_SVI[city_name_uf],0),7),".")</f>
        <v>2010</v>
      </c>
    </row>
    <row r="3997" spans="1:9" x14ac:dyDescent="0.25">
      <c r="A3997" s="8" t="s">
        <v>16030</v>
      </c>
      <c r="B3997" s="8" t="str">
        <f>LEFT(tb_MHDI[[#This Row],[Territorialidades]],(FIND("/",tb_MHDI[[#This Row],[Territorialidades]])-2))</f>
        <v>Praia Norte</v>
      </c>
      <c r="C3997" s="8" t="str">
        <f>LEFT(RIGHT(tb_MHDI[[#This Row],[Territorialidades]],3),2)</f>
        <v>TO</v>
      </c>
      <c r="D3997" s="8" t="str">
        <f>CONCATENATE(tb_MHDI[[#This Row],[Município]],"/",tb_MHDI[[#This Row],[UF]])</f>
        <v>Praia Norte/TO</v>
      </c>
      <c r="E3997" s="8">
        <v>0.58299999999999996</v>
      </c>
      <c r="F3997" s="8">
        <v>0.52600000000000002</v>
      </c>
      <c r="G3997" s="8">
        <v>0.73</v>
      </c>
      <c r="H3997" s="8">
        <v>0.51700000000000002</v>
      </c>
      <c r="I3997" s="9">
        <f>_xlfn.NUMBERVALUE(INDEX(tb_SVI[],MATCH(tb_MHDI[[#This Row],[mun_uf]],tb_SVI[city_name_uf],0),7),".")</f>
        <v>2010</v>
      </c>
    </row>
    <row r="3998" spans="1:9" x14ac:dyDescent="0.25">
      <c r="A3998" s="8" t="s">
        <v>16031</v>
      </c>
      <c r="B3998" s="8" t="str">
        <f>LEFT(tb_MHDI[[#This Row],[Territorialidades]],(FIND("/",tb_MHDI[[#This Row],[Territorialidades]])-2))</f>
        <v>Prainha</v>
      </c>
      <c r="C3998" s="8" t="str">
        <f>LEFT(RIGHT(tb_MHDI[[#This Row],[Territorialidades]],3),2)</f>
        <v>PA</v>
      </c>
      <c r="D3998" s="8" t="str">
        <f>CONCATENATE(tb_MHDI[[#This Row],[Município]],"/",tb_MHDI[[#This Row],[UF]])</f>
        <v>Prainha/PA</v>
      </c>
      <c r="E3998" s="8">
        <v>0.52300000000000002</v>
      </c>
      <c r="F3998" s="8">
        <v>0.51200000000000001</v>
      </c>
      <c r="G3998" s="8">
        <v>0.77900000000000003</v>
      </c>
      <c r="H3998" s="8">
        <v>0.35899999999999999</v>
      </c>
      <c r="I3998" s="9">
        <f>_xlfn.NUMBERVALUE(INDEX(tb_SVI[],MATCH(tb_MHDI[[#This Row],[mun_uf]],tb_SVI[city_name_uf],0),7),".")</f>
        <v>2010</v>
      </c>
    </row>
    <row r="3999" spans="1:9" x14ac:dyDescent="0.25">
      <c r="A3999" s="8" t="s">
        <v>16032</v>
      </c>
      <c r="B3999" s="8" t="str">
        <f>LEFT(tb_MHDI[[#This Row],[Territorialidades]],(FIND("/",tb_MHDI[[#This Row],[Territorialidades]])-2))</f>
        <v>Pranchita</v>
      </c>
      <c r="C3999" s="8" t="str">
        <f>LEFT(RIGHT(tb_MHDI[[#This Row],[Territorialidades]],3),2)</f>
        <v>PR</v>
      </c>
      <c r="D3999" s="8" t="str">
        <f>CONCATENATE(tb_MHDI[[#This Row],[Município]],"/",tb_MHDI[[#This Row],[UF]])</f>
        <v>Pranchita/PR</v>
      </c>
      <c r="E3999" s="8">
        <v>0.752</v>
      </c>
      <c r="F3999" s="8">
        <v>0.74299999999999999</v>
      </c>
      <c r="G3999" s="8">
        <v>0.82099999999999995</v>
      </c>
      <c r="H3999" s="8">
        <v>0.69599999999999995</v>
      </c>
      <c r="I3999" s="9">
        <f>_xlfn.NUMBERVALUE(INDEX(tb_SVI[],MATCH(tb_MHDI[[#This Row],[mun_uf]],tb_SVI[city_name_uf],0),7),".")</f>
        <v>2010</v>
      </c>
    </row>
    <row r="4000" spans="1:9" x14ac:dyDescent="0.25">
      <c r="A4000" s="8" t="s">
        <v>16033</v>
      </c>
      <c r="B4000" s="8" t="str">
        <f>LEFT(tb_MHDI[[#This Row],[Territorialidades]],(FIND("/",tb_MHDI[[#This Row],[Territorialidades]])-2))</f>
        <v>Prata do Piauí</v>
      </c>
      <c r="C4000" s="8" t="str">
        <f>LEFT(RIGHT(tb_MHDI[[#This Row],[Territorialidades]],3),2)</f>
        <v>PI</v>
      </c>
      <c r="D4000" s="8" t="str">
        <f>CONCATENATE(tb_MHDI[[#This Row],[Município]],"/",tb_MHDI[[#This Row],[UF]])</f>
        <v>Prata do Piauí/PI</v>
      </c>
      <c r="E4000" s="8">
        <v>0.56499999999999995</v>
      </c>
      <c r="F4000" s="8">
        <v>0.52700000000000002</v>
      </c>
      <c r="G4000" s="8">
        <v>0.76400000000000001</v>
      </c>
      <c r="H4000" s="8">
        <v>0.44800000000000001</v>
      </c>
      <c r="I4000" s="9">
        <f>_xlfn.NUMBERVALUE(INDEX(tb_SVI[],MATCH(tb_MHDI[[#This Row],[mun_uf]],tb_SVI[city_name_uf],0),7),".")</f>
        <v>2010</v>
      </c>
    </row>
    <row r="4001" spans="1:9" x14ac:dyDescent="0.25">
      <c r="A4001" s="8" t="s">
        <v>16034</v>
      </c>
      <c r="B4001" s="8" t="str">
        <f>LEFT(tb_MHDI[[#This Row],[Territorialidades]],(FIND("/",tb_MHDI[[#This Row],[Territorialidades]])-2))</f>
        <v>Prata</v>
      </c>
      <c r="C4001" s="8" t="str">
        <f>LEFT(RIGHT(tb_MHDI[[#This Row],[Territorialidades]],3),2)</f>
        <v>MG</v>
      </c>
      <c r="D4001" s="8" t="str">
        <f>CONCATENATE(tb_MHDI[[#This Row],[Município]],"/",tb_MHDI[[#This Row],[UF]])</f>
        <v>Prata/MG</v>
      </c>
      <c r="E4001" s="8">
        <v>0.69499999999999995</v>
      </c>
      <c r="F4001" s="8">
        <v>0.73599999999999999</v>
      </c>
      <c r="G4001" s="8">
        <v>0.85199999999999998</v>
      </c>
      <c r="H4001" s="8">
        <v>0.53600000000000003</v>
      </c>
      <c r="I4001" s="9">
        <f>_xlfn.NUMBERVALUE(INDEX(tb_SVI[],MATCH(tb_MHDI[[#This Row],[mun_uf]],tb_SVI[city_name_uf],0),7),".")</f>
        <v>2010</v>
      </c>
    </row>
    <row r="4002" spans="1:9" x14ac:dyDescent="0.25">
      <c r="A4002" s="8" t="s">
        <v>16035</v>
      </c>
      <c r="B4002" s="8" t="str">
        <f>LEFT(tb_MHDI[[#This Row],[Territorialidades]],(FIND("/",tb_MHDI[[#This Row],[Territorialidades]])-2))</f>
        <v>Pratânia</v>
      </c>
      <c r="C4002" s="8" t="str">
        <f>LEFT(RIGHT(tb_MHDI[[#This Row],[Territorialidades]],3),2)</f>
        <v>SP</v>
      </c>
      <c r="D4002" s="8" t="str">
        <f>CONCATENATE(tb_MHDI[[#This Row],[Município]],"/",tb_MHDI[[#This Row],[UF]])</f>
        <v>Pratânia/SP</v>
      </c>
      <c r="E4002" s="8">
        <v>0.70099999999999996</v>
      </c>
      <c r="F4002" s="8">
        <v>0.68100000000000005</v>
      </c>
      <c r="G4002" s="8">
        <v>0.79800000000000004</v>
      </c>
      <c r="H4002" s="8">
        <v>0.63300000000000001</v>
      </c>
      <c r="I4002" s="9">
        <f>_xlfn.NUMBERVALUE(INDEX(tb_SVI[],MATCH(tb_MHDI[[#This Row],[mun_uf]],tb_SVI[city_name_uf],0),7),".")</f>
        <v>2010</v>
      </c>
    </row>
    <row r="4003" spans="1:9" x14ac:dyDescent="0.25">
      <c r="A4003" s="8" t="s">
        <v>16036</v>
      </c>
      <c r="B4003" s="8" t="str">
        <f>LEFT(tb_MHDI[[#This Row],[Territorialidades]],(FIND("/",tb_MHDI[[#This Row],[Territorialidades]])-2))</f>
        <v>Prata</v>
      </c>
      <c r="C4003" s="8" t="str">
        <f>LEFT(RIGHT(tb_MHDI[[#This Row],[Territorialidades]],3),2)</f>
        <v>PB</v>
      </c>
      <c r="D4003" s="8" t="str">
        <f>CONCATENATE(tb_MHDI[[#This Row],[Município]],"/",tb_MHDI[[#This Row],[UF]])</f>
        <v>Prata/PB</v>
      </c>
      <c r="E4003" s="8">
        <v>0.60799999999999998</v>
      </c>
      <c r="F4003" s="8">
        <v>0.56599999999999995</v>
      </c>
      <c r="G4003" s="8">
        <v>0.77200000000000002</v>
      </c>
      <c r="H4003" s="8">
        <v>0.51400000000000001</v>
      </c>
      <c r="I4003" s="9">
        <f>_xlfn.NUMBERVALUE(INDEX(tb_SVI[],MATCH(tb_MHDI[[#This Row],[mun_uf]],tb_SVI[city_name_uf],0),7),".")</f>
        <v>2010</v>
      </c>
    </row>
    <row r="4004" spans="1:9" x14ac:dyDescent="0.25">
      <c r="A4004" s="8" t="s">
        <v>16037</v>
      </c>
      <c r="B4004" s="8" t="str">
        <f>LEFT(tb_MHDI[[#This Row],[Territorialidades]],(FIND("/",tb_MHDI[[#This Row],[Territorialidades]])-2))</f>
        <v>Pratápolis</v>
      </c>
      <c r="C4004" s="8" t="str">
        <f>LEFT(RIGHT(tb_MHDI[[#This Row],[Territorialidades]],3),2)</f>
        <v>MG</v>
      </c>
      <c r="D4004" s="8" t="str">
        <f>CONCATENATE(tb_MHDI[[#This Row],[Município]],"/",tb_MHDI[[#This Row],[UF]])</f>
        <v>Pratápolis/MG</v>
      </c>
      <c r="E4004" s="8">
        <v>0.72899999999999998</v>
      </c>
      <c r="F4004" s="8">
        <v>0.70299999999999996</v>
      </c>
      <c r="G4004" s="8">
        <v>0.86199999999999999</v>
      </c>
      <c r="H4004" s="8">
        <v>0.63900000000000001</v>
      </c>
      <c r="I4004" s="9">
        <f>_xlfn.NUMBERVALUE(INDEX(tb_SVI[],MATCH(tb_MHDI[[#This Row],[mun_uf]],tb_SVI[city_name_uf],0),7),".")</f>
        <v>2010</v>
      </c>
    </row>
    <row r="4005" spans="1:9" x14ac:dyDescent="0.25">
      <c r="A4005" s="8" t="s">
        <v>16038</v>
      </c>
      <c r="B4005" s="8" t="str">
        <f>LEFT(tb_MHDI[[#This Row],[Territorialidades]],(FIND("/",tb_MHDI[[#This Row],[Territorialidades]])-2))</f>
        <v>Pratinha</v>
      </c>
      <c r="C4005" s="8" t="str">
        <f>LEFT(RIGHT(tb_MHDI[[#This Row],[Territorialidades]],3),2)</f>
        <v>MG</v>
      </c>
      <c r="D4005" s="8" t="str">
        <f>CONCATENATE(tb_MHDI[[#This Row],[Município]],"/",tb_MHDI[[#This Row],[UF]])</f>
        <v>Pratinha/MG</v>
      </c>
      <c r="E4005" s="8">
        <v>0.72099999999999997</v>
      </c>
      <c r="F4005" s="8">
        <v>0.71</v>
      </c>
      <c r="G4005" s="8">
        <v>0.871</v>
      </c>
      <c r="H4005" s="8">
        <v>0.60699999999999998</v>
      </c>
      <c r="I4005" s="9">
        <f>_xlfn.NUMBERVALUE(INDEX(tb_SVI[],MATCH(tb_MHDI[[#This Row],[mun_uf]],tb_SVI[city_name_uf],0),7),".")</f>
        <v>2010</v>
      </c>
    </row>
    <row r="4006" spans="1:9" x14ac:dyDescent="0.25">
      <c r="A4006" s="8" t="s">
        <v>16039</v>
      </c>
      <c r="B4006" s="8" t="str">
        <f>LEFT(tb_MHDI[[#This Row],[Territorialidades]],(FIND("/",tb_MHDI[[#This Row],[Territorialidades]])-2))</f>
        <v>Presidente Alves</v>
      </c>
      <c r="C4006" s="8" t="str">
        <f>LEFT(RIGHT(tb_MHDI[[#This Row],[Territorialidades]],3),2)</f>
        <v>SP</v>
      </c>
      <c r="D4006" s="8" t="str">
        <f>CONCATENATE(tb_MHDI[[#This Row],[Município]],"/",tb_MHDI[[#This Row],[UF]])</f>
        <v>Presidente Alves/SP</v>
      </c>
      <c r="E4006" s="8">
        <v>0.73499999999999999</v>
      </c>
      <c r="F4006" s="8">
        <v>0.71099999999999997</v>
      </c>
      <c r="G4006" s="8">
        <v>0.81100000000000005</v>
      </c>
      <c r="H4006" s="8">
        <v>0.68899999999999995</v>
      </c>
      <c r="I4006" s="9">
        <f>_xlfn.NUMBERVALUE(INDEX(tb_SVI[],MATCH(tb_MHDI[[#This Row],[mun_uf]],tb_SVI[city_name_uf],0),7),".")</f>
        <v>2010</v>
      </c>
    </row>
    <row r="4007" spans="1:9" x14ac:dyDescent="0.25">
      <c r="A4007" s="8" t="s">
        <v>16040</v>
      </c>
      <c r="B4007" s="8" t="str">
        <f>LEFT(tb_MHDI[[#This Row],[Territorialidades]],(FIND("/",tb_MHDI[[#This Row],[Territorialidades]])-2))</f>
        <v>Presidente Bernardes</v>
      </c>
      <c r="C4007" s="8" t="str">
        <f>LEFT(RIGHT(tb_MHDI[[#This Row],[Territorialidades]],3),2)</f>
        <v>MG</v>
      </c>
      <c r="D4007" s="8" t="str">
        <f>CONCATENATE(tb_MHDI[[#This Row],[Município]],"/",tb_MHDI[[#This Row],[UF]])</f>
        <v>Presidente Bernardes/MG</v>
      </c>
      <c r="E4007" s="8">
        <v>0.63200000000000001</v>
      </c>
      <c r="F4007" s="8">
        <v>0.60299999999999998</v>
      </c>
      <c r="G4007" s="8">
        <v>0.80400000000000005</v>
      </c>
      <c r="H4007" s="8">
        <v>0.52100000000000002</v>
      </c>
      <c r="I4007" s="9">
        <f>_xlfn.NUMBERVALUE(INDEX(tb_SVI[],MATCH(tb_MHDI[[#This Row],[mun_uf]],tb_SVI[city_name_uf],0),7),".")</f>
        <v>2010</v>
      </c>
    </row>
    <row r="4008" spans="1:9" x14ac:dyDescent="0.25">
      <c r="A4008" s="8" t="s">
        <v>16041</v>
      </c>
      <c r="B4008" s="8" t="str">
        <f>LEFT(tb_MHDI[[#This Row],[Territorialidades]],(FIND("/",tb_MHDI[[#This Row],[Territorialidades]])-2))</f>
        <v>Presidente Bernardes</v>
      </c>
      <c r="C4008" s="8" t="str">
        <f>LEFT(RIGHT(tb_MHDI[[#This Row],[Territorialidades]],3),2)</f>
        <v>SP</v>
      </c>
      <c r="D4008" s="8" t="str">
        <f>CONCATENATE(tb_MHDI[[#This Row],[Município]],"/",tb_MHDI[[#This Row],[UF]])</f>
        <v>Presidente Bernardes/SP</v>
      </c>
      <c r="E4008" s="8">
        <v>0.75700000000000001</v>
      </c>
      <c r="F4008" s="8">
        <v>0.71799999999999997</v>
      </c>
      <c r="G4008" s="8">
        <v>0.83899999999999997</v>
      </c>
      <c r="H4008" s="8">
        <v>0.71899999999999997</v>
      </c>
      <c r="I4008" s="9">
        <f>_xlfn.NUMBERVALUE(INDEX(tb_SVI[],MATCH(tb_MHDI[[#This Row],[mun_uf]],tb_SVI[city_name_uf],0),7),".")</f>
        <v>2010</v>
      </c>
    </row>
    <row r="4009" spans="1:9" x14ac:dyDescent="0.25">
      <c r="A4009" s="8" t="s">
        <v>16042</v>
      </c>
      <c r="B4009" s="8" t="str">
        <f>LEFT(tb_MHDI[[#This Row],[Territorialidades]],(FIND("/",tb_MHDI[[#This Row],[Territorialidades]])-2))</f>
        <v>Presidente Castello Branco</v>
      </c>
      <c r="C4009" s="8" t="str">
        <f>LEFT(RIGHT(tb_MHDI[[#This Row],[Territorialidades]],3),2)</f>
        <v>SC</v>
      </c>
      <c r="D4009" s="8" t="str">
        <f>CONCATENATE(tb_MHDI[[#This Row],[Município]],"/",tb_MHDI[[#This Row],[UF]])</f>
        <v>Presidente Castello Branco/SC</v>
      </c>
      <c r="E4009" s="8">
        <v>0.77</v>
      </c>
      <c r="F4009" s="8">
        <v>0.81299999999999994</v>
      </c>
      <c r="G4009" s="8">
        <v>0.88300000000000001</v>
      </c>
      <c r="H4009" s="8">
        <v>0.63700000000000001</v>
      </c>
      <c r="I4009" s="9">
        <f>_xlfn.NUMBERVALUE(INDEX(tb_SVI[],MATCH(tb_MHDI[[#This Row],[mun_uf]],tb_SVI[city_name_uf],0),7),".")</f>
        <v>2010</v>
      </c>
    </row>
    <row r="4010" spans="1:9" x14ac:dyDescent="0.25">
      <c r="A4010" s="8" t="s">
        <v>16043</v>
      </c>
      <c r="B4010" s="8" t="str">
        <f>LEFT(tb_MHDI[[#This Row],[Territorialidades]],(FIND("/",tb_MHDI[[#This Row],[Territorialidades]])-2))</f>
        <v>Presidente Castelo Branco</v>
      </c>
      <c r="C4010" s="8" t="str">
        <f>LEFT(RIGHT(tb_MHDI[[#This Row],[Territorialidades]],3),2)</f>
        <v>PR</v>
      </c>
      <c r="D4010" s="8" t="str">
        <f>CONCATENATE(tb_MHDI[[#This Row],[Município]],"/",tb_MHDI[[#This Row],[UF]])</f>
        <v>Presidente Castelo Branco/PR</v>
      </c>
      <c r="E4010" s="8">
        <v>0.71299999999999997</v>
      </c>
      <c r="F4010" s="8">
        <v>0.69499999999999995</v>
      </c>
      <c r="G4010" s="8">
        <v>0.85699999999999998</v>
      </c>
      <c r="H4010" s="8">
        <v>0.60799999999999998</v>
      </c>
      <c r="I4010" s="9">
        <f>_xlfn.NUMBERVALUE(INDEX(tb_SVI[],MATCH(tb_MHDI[[#This Row],[mun_uf]],tb_SVI[city_name_uf],0),7),".")</f>
        <v>2010</v>
      </c>
    </row>
    <row r="4011" spans="1:9" x14ac:dyDescent="0.25">
      <c r="A4011" s="8" t="s">
        <v>16044</v>
      </c>
      <c r="B4011" s="8" t="str">
        <f>LEFT(tb_MHDI[[#This Row],[Territorialidades]],(FIND("/",tb_MHDI[[#This Row],[Territorialidades]])-2))</f>
        <v>Presidente Dutra</v>
      </c>
      <c r="C4011" s="8" t="str">
        <f>LEFT(RIGHT(tb_MHDI[[#This Row],[Territorialidades]],3),2)</f>
        <v>BA</v>
      </c>
      <c r="D4011" s="8" t="str">
        <f>CONCATENATE(tb_MHDI[[#This Row],[Município]],"/",tb_MHDI[[#This Row],[UF]])</f>
        <v>Presidente Dutra/BA</v>
      </c>
      <c r="E4011" s="8">
        <v>0.61399999999999999</v>
      </c>
      <c r="F4011" s="8">
        <v>0.57199999999999995</v>
      </c>
      <c r="G4011" s="8">
        <v>0.73</v>
      </c>
      <c r="H4011" s="8">
        <v>0.55300000000000005</v>
      </c>
      <c r="I4011" s="9">
        <f>_xlfn.NUMBERVALUE(INDEX(tb_SVI[],MATCH(tb_MHDI[[#This Row],[mun_uf]],tb_SVI[city_name_uf],0),7),".")</f>
        <v>2010</v>
      </c>
    </row>
    <row r="4012" spans="1:9" x14ac:dyDescent="0.25">
      <c r="A4012" s="8" t="s">
        <v>16045</v>
      </c>
      <c r="B4012" s="8" t="str">
        <f>LEFT(tb_MHDI[[#This Row],[Territorialidades]],(FIND("/",tb_MHDI[[#This Row],[Territorialidades]])-2))</f>
        <v>Presidente Dutra</v>
      </c>
      <c r="C4012" s="8" t="str">
        <f>LEFT(RIGHT(tb_MHDI[[#This Row],[Territorialidades]],3),2)</f>
        <v>MA</v>
      </c>
      <c r="D4012" s="8" t="str">
        <f>CONCATENATE(tb_MHDI[[#This Row],[Município]],"/",tb_MHDI[[#This Row],[UF]])</f>
        <v>Presidente Dutra/MA</v>
      </c>
      <c r="E4012" s="8">
        <v>0.65300000000000002</v>
      </c>
      <c r="F4012" s="8">
        <v>0.628</v>
      </c>
      <c r="G4012" s="8">
        <v>0.78800000000000003</v>
      </c>
      <c r="H4012" s="8">
        <v>0.56299999999999994</v>
      </c>
      <c r="I4012" s="9">
        <f>_xlfn.NUMBERVALUE(INDEX(tb_SVI[],MATCH(tb_MHDI[[#This Row],[mun_uf]],tb_SVI[city_name_uf],0),7),".")</f>
        <v>2010</v>
      </c>
    </row>
    <row r="4013" spans="1:9" x14ac:dyDescent="0.25">
      <c r="A4013" s="8" t="s">
        <v>16046</v>
      </c>
      <c r="B4013" s="8" t="str">
        <f>LEFT(tb_MHDI[[#This Row],[Territorialidades]],(FIND("/",tb_MHDI[[#This Row],[Territorialidades]])-2))</f>
        <v>Presidente Epitácio</v>
      </c>
      <c r="C4013" s="8" t="str">
        <f>LEFT(RIGHT(tb_MHDI[[#This Row],[Territorialidades]],3),2)</f>
        <v>SP</v>
      </c>
      <c r="D4013" s="8" t="str">
        <f>CONCATENATE(tb_MHDI[[#This Row],[Município]],"/",tb_MHDI[[#This Row],[UF]])</f>
        <v>Presidente Epitácio/SP</v>
      </c>
      <c r="E4013" s="8">
        <v>0.75</v>
      </c>
      <c r="F4013" s="8">
        <v>0.71399999999999997</v>
      </c>
      <c r="G4013" s="8">
        <v>0.84499999999999997</v>
      </c>
      <c r="H4013" s="8">
        <v>0.7</v>
      </c>
      <c r="I4013" s="9">
        <f>_xlfn.NUMBERVALUE(INDEX(tb_SVI[],MATCH(tb_MHDI[[#This Row],[mun_uf]],tb_SVI[city_name_uf],0),7),".")</f>
        <v>2010</v>
      </c>
    </row>
    <row r="4014" spans="1:9" x14ac:dyDescent="0.25">
      <c r="A4014" s="8" t="s">
        <v>16047</v>
      </c>
      <c r="B4014" s="8" t="str">
        <f>LEFT(tb_MHDI[[#This Row],[Territorialidades]],(FIND("/",tb_MHDI[[#This Row],[Territorialidades]])-2))</f>
        <v>Presidente Figueiredo</v>
      </c>
      <c r="C4014" s="8" t="str">
        <f>LEFT(RIGHT(tb_MHDI[[#This Row],[Territorialidades]],3),2)</f>
        <v>AM</v>
      </c>
      <c r="D4014" s="8" t="str">
        <f>CONCATENATE(tb_MHDI[[#This Row],[Município]],"/",tb_MHDI[[#This Row],[UF]])</f>
        <v>Presidente Figueiredo/AM</v>
      </c>
      <c r="E4014" s="8">
        <v>0.64700000000000002</v>
      </c>
      <c r="F4014" s="8">
        <v>0.627</v>
      </c>
      <c r="G4014" s="8">
        <v>0.80200000000000005</v>
      </c>
      <c r="H4014" s="8">
        <v>0.53800000000000003</v>
      </c>
      <c r="I4014" s="9">
        <f>_xlfn.NUMBERVALUE(INDEX(tb_SVI[],MATCH(tb_MHDI[[#This Row],[mun_uf]],tb_SVI[city_name_uf],0),7),".")</f>
        <v>2010</v>
      </c>
    </row>
    <row r="4015" spans="1:9" x14ac:dyDescent="0.25">
      <c r="A4015" s="8" t="s">
        <v>16048</v>
      </c>
      <c r="B4015" s="8" t="str">
        <f>LEFT(tb_MHDI[[#This Row],[Territorialidades]],(FIND("/",tb_MHDI[[#This Row],[Territorialidades]])-2))</f>
        <v>Presidente Getúlio</v>
      </c>
      <c r="C4015" s="8" t="str">
        <f>LEFT(RIGHT(tb_MHDI[[#This Row],[Territorialidades]],3),2)</f>
        <v>SC</v>
      </c>
      <c r="D4015" s="8" t="str">
        <f>CONCATENATE(tb_MHDI[[#This Row],[Município]],"/",tb_MHDI[[#This Row],[UF]])</f>
        <v>Presidente Getúlio/SC</v>
      </c>
      <c r="E4015" s="8">
        <v>0.75900000000000001</v>
      </c>
      <c r="F4015" s="8">
        <v>0.76400000000000001</v>
      </c>
      <c r="G4015" s="8">
        <v>0.874</v>
      </c>
      <c r="H4015" s="8">
        <v>0.65400000000000003</v>
      </c>
      <c r="I4015" s="9">
        <f>_xlfn.NUMBERVALUE(INDEX(tb_SVI[],MATCH(tb_MHDI[[#This Row],[mun_uf]],tb_SVI[city_name_uf],0),7),".")</f>
        <v>2010</v>
      </c>
    </row>
    <row r="4016" spans="1:9" x14ac:dyDescent="0.25">
      <c r="A4016" s="8" t="s">
        <v>16049</v>
      </c>
      <c r="B4016" s="8" t="str">
        <f>LEFT(tb_MHDI[[#This Row],[Territorialidades]],(FIND("/",tb_MHDI[[#This Row],[Territorialidades]])-2))</f>
        <v>Presidente Jânio Quadros</v>
      </c>
      <c r="C4016" s="8" t="str">
        <f>LEFT(RIGHT(tb_MHDI[[#This Row],[Territorialidades]],3),2)</f>
        <v>BA</v>
      </c>
      <c r="D4016" s="8" t="str">
        <f>CONCATENATE(tb_MHDI[[#This Row],[Município]],"/",tb_MHDI[[#This Row],[UF]])</f>
        <v>Presidente Jânio Quadros/BA</v>
      </c>
      <c r="E4016" s="8">
        <v>0.54200000000000004</v>
      </c>
      <c r="F4016" s="8">
        <v>0.53300000000000003</v>
      </c>
      <c r="G4016" s="8">
        <v>0.77200000000000002</v>
      </c>
      <c r="H4016" s="8">
        <v>0.38600000000000001</v>
      </c>
      <c r="I4016" s="9">
        <f>_xlfn.NUMBERVALUE(INDEX(tb_SVI[],MATCH(tb_MHDI[[#This Row],[mun_uf]],tb_SVI[city_name_uf],0),7),".")</f>
        <v>2010</v>
      </c>
    </row>
    <row r="4017" spans="1:9" x14ac:dyDescent="0.25">
      <c r="A4017" s="8" t="s">
        <v>16050</v>
      </c>
      <c r="B4017" s="8" t="str">
        <f>LEFT(tb_MHDI[[#This Row],[Territorialidades]],(FIND("/",tb_MHDI[[#This Row],[Territorialidades]])-2))</f>
        <v>Presidente Juscelino</v>
      </c>
      <c r="C4017" s="8" t="str">
        <f>LEFT(RIGHT(tb_MHDI[[#This Row],[Territorialidades]],3),2)</f>
        <v>MA</v>
      </c>
      <c r="D4017" s="8" t="str">
        <f>CONCATENATE(tb_MHDI[[#This Row],[Município]],"/",tb_MHDI[[#This Row],[UF]])</f>
        <v>Presidente Juscelino/MA</v>
      </c>
      <c r="E4017" s="8">
        <v>0.56299999999999994</v>
      </c>
      <c r="F4017" s="8">
        <v>0.45200000000000001</v>
      </c>
      <c r="G4017" s="8">
        <v>0.74299999999999999</v>
      </c>
      <c r="H4017" s="8">
        <v>0.53200000000000003</v>
      </c>
      <c r="I4017" s="9">
        <f>_xlfn.NUMBERVALUE(INDEX(tb_SVI[],MATCH(tb_MHDI[[#This Row],[mun_uf]],tb_SVI[city_name_uf],0),7),".")</f>
        <v>2010</v>
      </c>
    </row>
    <row r="4018" spans="1:9" x14ac:dyDescent="0.25">
      <c r="A4018" s="8" t="s">
        <v>16051</v>
      </c>
      <c r="B4018" s="8" t="str">
        <f>LEFT(tb_MHDI[[#This Row],[Territorialidades]],(FIND("/",tb_MHDI[[#This Row],[Territorialidades]])-2))</f>
        <v>Presidente Juscelino</v>
      </c>
      <c r="C4018" s="8" t="str">
        <f>LEFT(RIGHT(tb_MHDI[[#This Row],[Territorialidades]],3),2)</f>
        <v>MG</v>
      </c>
      <c r="D4018" s="8" t="str">
        <f>CONCATENATE(tb_MHDI[[#This Row],[Município]],"/",tb_MHDI[[#This Row],[UF]])</f>
        <v>Presidente Juscelino/MG</v>
      </c>
      <c r="E4018" s="8">
        <v>0.61399999999999999</v>
      </c>
      <c r="F4018" s="8">
        <v>0.60299999999999998</v>
      </c>
      <c r="G4018" s="8">
        <v>0.79600000000000004</v>
      </c>
      <c r="H4018" s="8">
        <v>0.48299999999999998</v>
      </c>
      <c r="I4018" s="9">
        <f>_xlfn.NUMBERVALUE(INDEX(tb_SVI[],MATCH(tb_MHDI[[#This Row],[mun_uf]],tb_SVI[city_name_uf],0),7),".")</f>
        <v>2010</v>
      </c>
    </row>
    <row r="4019" spans="1:9" x14ac:dyDescent="0.25">
      <c r="A4019" s="8" t="s">
        <v>17647</v>
      </c>
      <c r="B4019" s="8" t="str">
        <f>LEFT(tb_MHDI[[#This Row],[Territorialidades]],(FIND("/",tb_MHDI[[#This Row],[Territorialidades]])-2))</f>
        <v>Serra Caiada</v>
      </c>
      <c r="C4019" s="8" t="str">
        <f>LEFT(RIGHT(tb_MHDI[[#This Row],[Territorialidades]],3),2)</f>
        <v>RN</v>
      </c>
      <c r="D4019" s="8" t="str">
        <f>CONCATENATE(tb_MHDI[[#This Row],[Município]],"/",tb_MHDI[[#This Row],[UF]])</f>
        <v>Serra Caiada/RN</v>
      </c>
      <c r="E4019" s="8">
        <v>0.56299999999999994</v>
      </c>
      <c r="F4019" s="8">
        <v>0.55200000000000005</v>
      </c>
      <c r="G4019" s="8">
        <v>0.71299999999999997</v>
      </c>
      <c r="H4019" s="8">
        <v>0.45300000000000001</v>
      </c>
      <c r="I4019" s="9">
        <f>_xlfn.NUMBERVALUE(INDEX(tb_SVI[],MATCH(tb_MHDI[[#This Row],[mun_uf]],tb_SVI[city_name_uf],0),7),".")</f>
        <v>2010</v>
      </c>
    </row>
    <row r="4020" spans="1:9" x14ac:dyDescent="0.25">
      <c r="A4020" s="8" t="s">
        <v>16052</v>
      </c>
      <c r="B4020" s="8" t="str">
        <f>LEFT(tb_MHDI[[#This Row],[Territorialidades]],(FIND("/",tb_MHDI[[#This Row],[Territorialidades]])-2))</f>
        <v>Presidente Kennedy</v>
      </c>
      <c r="C4020" s="8" t="str">
        <f>LEFT(RIGHT(tb_MHDI[[#This Row],[Territorialidades]],3),2)</f>
        <v>ES</v>
      </c>
      <c r="D4020" s="8" t="str">
        <f>CONCATENATE(tb_MHDI[[#This Row],[Município]],"/",tb_MHDI[[#This Row],[UF]])</f>
        <v>Presidente Kennedy/ES</v>
      </c>
      <c r="E4020" s="8">
        <v>0.65700000000000003</v>
      </c>
      <c r="F4020" s="8">
        <v>0.63600000000000001</v>
      </c>
      <c r="G4020" s="8">
        <v>0.80800000000000005</v>
      </c>
      <c r="H4020" s="8">
        <v>0.55300000000000005</v>
      </c>
      <c r="I4020" s="9">
        <f>_xlfn.NUMBERVALUE(INDEX(tb_SVI[],MATCH(tb_MHDI[[#This Row],[mun_uf]],tb_SVI[city_name_uf],0),7),".")</f>
        <v>2010</v>
      </c>
    </row>
    <row r="4021" spans="1:9" x14ac:dyDescent="0.25">
      <c r="A4021" s="8" t="s">
        <v>16053</v>
      </c>
      <c r="B4021" s="8" t="str">
        <f>LEFT(tb_MHDI[[#This Row],[Territorialidades]],(FIND("/",tb_MHDI[[#This Row],[Territorialidades]])-2))</f>
        <v>Presidente Kennedy</v>
      </c>
      <c r="C4021" s="8" t="str">
        <f>LEFT(RIGHT(tb_MHDI[[#This Row],[Territorialidades]],3),2)</f>
        <v>TO</v>
      </c>
      <c r="D4021" s="8" t="str">
        <f>CONCATENATE(tb_MHDI[[#This Row],[Município]],"/",tb_MHDI[[#This Row],[UF]])</f>
        <v>Presidente Kennedy/TO</v>
      </c>
      <c r="E4021" s="8">
        <v>0.66900000000000004</v>
      </c>
      <c r="F4021" s="8">
        <v>0.628</v>
      </c>
      <c r="G4021" s="8">
        <v>0.82</v>
      </c>
      <c r="H4021" s="8">
        <v>0.58199999999999996</v>
      </c>
      <c r="I4021" s="9">
        <f>_xlfn.NUMBERVALUE(INDEX(tb_SVI[],MATCH(tb_MHDI[[#This Row],[mun_uf]],tb_SVI[city_name_uf],0),7),".")</f>
        <v>2010</v>
      </c>
    </row>
    <row r="4022" spans="1:9" x14ac:dyDescent="0.25">
      <c r="A4022" s="8" t="s">
        <v>16054</v>
      </c>
      <c r="B4022" s="8" t="str">
        <f>LEFT(tb_MHDI[[#This Row],[Territorialidades]],(FIND("/",tb_MHDI[[#This Row],[Territorialidades]])-2))</f>
        <v>Presidente Kubitschek</v>
      </c>
      <c r="C4022" s="8" t="str">
        <f>LEFT(RIGHT(tb_MHDI[[#This Row],[Territorialidades]],3),2)</f>
        <v>MG</v>
      </c>
      <c r="D4022" s="8" t="str">
        <f>CONCATENATE(tb_MHDI[[#This Row],[Município]],"/",tb_MHDI[[#This Row],[UF]])</f>
        <v>Presidente Kubitschek/MG</v>
      </c>
      <c r="E4022" s="8">
        <v>0.59499999999999997</v>
      </c>
      <c r="F4022" s="8">
        <v>0.57299999999999995</v>
      </c>
      <c r="G4022" s="8">
        <v>0.78700000000000003</v>
      </c>
      <c r="H4022" s="8">
        <v>0.46800000000000003</v>
      </c>
      <c r="I4022" s="9">
        <f>_xlfn.NUMBERVALUE(INDEX(tb_SVI[],MATCH(tb_MHDI[[#This Row],[mun_uf]],tb_SVI[city_name_uf],0),7),".")</f>
        <v>2010</v>
      </c>
    </row>
    <row r="4023" spans="1:9" x14ac:dyDescent="0.25">
      <c r="A4023" s="8" t="s">
        <v>16055</v>
      </c>
      <c r="B4023" s="8" t="str">
        <f>LEFT(tb_MHDI[[#This Row],[Territorialidades]],(FIND("/",tb_MHDI[[#This Row],[Territorialidades]])-2))</f>
        <v>Presidente Lucena</v>
      </c>
      <c r="C4023" s="8" t="str">
        <f>LEFT(RIGHT(tb_MHDI[[#This Row],[Territorialidades]],3),2)</f>
        <v>RS</v>
      </c>
      <c r="D4023" s="8" t="str">
        <f>CONCATENATE(tb_MHDI[[#This Row],[Município]],"/",tb_MHDI[[#This Row],[UF]])</f>
        <v>Presidente Lucena/RS</v>
      </c>
      <c r="E4023" s="8">
        <v>0.75700000000000001</v>
      </c>
      <c r="F4023" s="8">
        <v>0.72699999999999998</v>
      </c>
      <c r="G4023" s="8">
        <v>0.88500000000000001</v>
      </c>
      <c r="H4023" s="8">
        <v>0.67400000000000004</v>
      </c>
      <c r="I4023" s="9">
        <f>_xlfn.NUMBERVALUE(INDEX(tb_SVI[],MATCH(tb_MHDI[[#This Row],[mun_uf]],tb_SVI[city_name_uf],0),7),".")</f>
        <v>2010</v>
      </c>
    </row>
    <row r="4024" spans="1:9" x14ac:dyDescent="0.25">
      <c r="A4024" s="8" t="s">
        <v>16056</v>
      </c>
      <c r="B4024" s="8" t="str">
        <f>LEFT(tb_MHDI[[#This Row],[Territorialidades]],(FIND("/",tb_MHDI[[#This Row],[Territorialidades]])-2))</f>
        <v>Presidente Médici</v>
      </c>
      <c r="C4024" s="8" t="str">
        <f>LEFT(RIGHT(tb_MHDI[[#This Row],[Territorialidades]],3),2)</f>
        <v>MA</v>
      </c>
      <c r="D4024" s="8" t="str">
        <f>CONCATENATE(tb_MHDI[[#This Row],[Município]],"/",tb_MHDI[[#This Row],[UF]])</f>
        <v>Presidente Médici/MA</v>
      </c>
      <c r="E4024" s="8">
        <v>0.59099999999999997</v>
      </c>
      <c r="F4024" s="8">
        <v>0.51800000000000002</v>
      </c>
      <c r="G4024" s="8">
        <v>0.76200000000000001</v>
      </c>
      <c r="H4024" s="8">
        <v>0.52200000000000002</v>
      </c>
      <c r="I4024" s="9">
        <f>_xlfn.NUMBERVALUE(INDEX(tb_SVI[],MATCH(tb_MHDI[[#This Row],[mun_uf]],tb_SVI[city_name_uf],0),7),".")</f>
        <v>2010</v>
      </c>
    </row>
    <row r="4025" spans="1:9" x14ac:dyDescent="0.25">
      <c r="A4025" s="8" t="s">
        <v>16057</v>
      </c>
      <c r="B4025" s="8" t="str">
        <f>LEFT(tb_MHDI[[#This Row],[Territorialidades]],(FIND("/",tb_MHDI[[#This Row],[Territorialidades]])-2))</f>
        <v>Presidente Médici</v>
      </c>
      <c r="C4025" s="8" t="str">
        <f>LEFT(RIGHT(tb_MHDI[[#This Row],[Territorialidades]],3),2)</f>
        <v>RO</v>
      </c>
      <c r="D4025" s="8" t="str">
        <f>CONCATENATE(tb_MHDI[[#This Row],[Município]],"/",tb_MHDI[[#This Row],[UF]])</f>
        <v>Presidente Médici/RO</v>
      </c>
      <c r="E4025" s="8">
        <v>0.66400000000000003</v>
      </c>
      <c r="F4025" s="8">
        <v>0.67100000000000004</v>
      </c>
      <c r="G4025" s="8">
        <v>0.79200000000000004</v>
      </c>
      <c r="H4025" s="8">
        <v>0.55000000000000004</v>
      </c>
      <c r="I4025" s="9">
        <f>_xlfn.NUMBERVALUE(INDEX(tb_SVI[],MATCH(tb_MHDI[[#This Row],[mun_uf]],tb_SVI[city_name_uf],0),7),".")</f>
        <v>2010</v>
      </c>
    </row>
    <row r="4026" spans="1:9" x14ac:dyDescent="0.25">
      <c r="A4026" s="8" t="s">
        <v>16058</v>
      </c>
      <c r="B4026" s="8" t="str">
        <f>LEFT(tb_MHDI[[#This Row],[Territorialidades]],(FIND("/",tb_MHDI[[#This Row],[Territorialidades]])-2))</f>
        <v>Presidente Nereu</v>
      </c>
      <c r="C4026" s="8" t="str">
        <f>LEFT(RIGHT(tb_MHDI[[#This Row],[Territorialidades]],3),2)</f>
        <v>SC</v>
      </c>
      <c r="D4026" s="8" t="str">
        <f>CONCATENATE(tb_MHDI[[#This Row],[Município]],"/",tb_MHDI[[#This Row],[UF]])</f>
        <v>Presidente Nereu/SC</v>
      </c>
      <c r="E4026" s="8">
        <v>0.73699999999999999</v>
      </c>
      <c r="F4026" s="8">
        <v>0.76500000000000001</v>
      </c>
      <c r="G4026" s="8">
        <v>0.86099999999999999</v>
      </c>
      <c r="H4026" s="8">
        <v>0.60899999999999999</v>
      </c>
      <c r="I4026" s="9">
        <f>_xlfn.NUMBERVALUE(INDEX(tb_SVI[],MATCH(tb_MHDI[[#This Row],[mun_uf]],tb_SVI[city_name_uf],0),7),".")</f>
        <v>2010</v>
      </c>
    </row>
    <row r="4027" spans="1:9" x14ac:dyDescent="0.25">
      <c r="A4027" s="8" t="s">
        <v>16059</v>
      </c>
      <c r="B4027" s="8" t="str">
        <f>LEFT(tb_MHDI[[#This Row],[Territorialidades]],(FIND("/",tb_MHDI[[#This Row],[Territorialidades]])-2))</f>
        <v>Presidente Olegário</v>
      </c>
      <c r="C4027" s="8" t="str">
        <f>LEFT(RIGHT(tb_MHDI[[#This Row],[Territorialidades]],3),2)</f>
        <v>MG</v>
      </c>
      <c r="D4027" s="8" t="str">
        <f>CONCATENATE(tb_MHDI[[#This Row],[Município]],"/",tb_MHDI[[#This Row],[UF]])</f>
        <v>Presidente Olegário/MG</v>
      </c>
      <c r="E4027" s="8">
        <v>0.70099999999999996</v>
      </c>
      <c r="F4027" s="8">
        <v>0.67900000000000005</v>
      </c>
      <c r="G4027" s="8">
        <v>0.83099999999999996</v>
      </c>
      <c r="H4027" s="8">
        <v>0.61099999999999999</v>
      </c>
      <c r="I4027" s="9">
        <f>_xlfn.NUMBERVALUE(INDEX(tb_SVI[],MATCH(tb_MHDI[[#This Row],[mun_uf]],tb_SVI[city_name_uf],0),7),".")</f>
        <v>2010</v>
      </c>
    </row>
    <row r="4028" spans="1:9" x14ac:dyDescent="0.25">
      <c r="A4028" s="8" t="s">
        <v>16060</v>
      </c>
      <c r="B4028" s="8" t="str">
        <f>LEFT(tb_MHDI[[#This Row],[Territorialidades]],(FIND("/",tb_MHDI[[#This Row],[Territorialidades]])-2))</f>
        <v>Presidente Prudente</v>
      </c>
      <c r="C4028" s="8" t="str">
        <f>LEFT(RIGHT(tb_MHDI[[#This Row],[Territorialidades]],3),2)</f>
        <v>SP</v>
      </c>
      <c r="D4028" s="8" t="str">
        <f>CONCATENATE(tb_MHDI[[#This Row],[Município]],"/",tb_MHDI[[#This Row],[UF]])</f>
        <v>Presidente Prudente/SP</v>
      </c>
      <c r="E4028" s="8">
        <v>0.80600000000000005</v>
      </c>
      <c r="F4028" s="8">
        <v>0.78800000000000003</v>
      </c>
      <c r="G4028" s="8">
        <v>0.85799999999999998</v>
      </c>
      <c r="H4028" s="8">
        <v>0.77400000000000002</v>
      </c>
      <c r="I4028" s="9">
        <f>_xlfn.NUMBERVALUE(INDEX(tb_SVI[],MATCH(tb_MHDI[[#This Row],[mun_uf]],tb_SVI[city_name_uf],0),7),".")</f>
        <v>2010</v>
      </c>
    </row>
    <row r="4029" spans="1:9" x14ac:dyDescent="0.25">
      <c r="A4029" s="8" t="s">
        <v>16061</v>
      </c>
      <c r="B4029" s="8" t="str">
        <f>LEFT(tb_MHDI[[#This Row],[Territorialidades]],(FIND("/",tb_MHDI[[#This Row],[Territorialidades]])-2))</f>
        <v>Presidente Sarney</v>
      </c>
      <c r="C4029" s="8" t="str">
        <f>LEFT(RIGHT(tb_MHDI[[#This Row],[Territorialidades]],3),2)</f>
        <v>MA</v>
      </c>
      <c r="D4029" s="8" t="str">
        <f>CONCATENATE(tb_MHDI[[#This Row],[Município]],"/",tb_MHDI[[#This Row],[UF]])</f>
        <v>Presidente Sarney/MA</v>
      </c>
      <c r="E4029" s="8">
        <v>0.55700000000000005</v>
      </c>
      <c r="F4029" s="8">
        <v>0.48599999999999999</v>
      </c>
      <c r="G4029" s="8">
        <v>0.752</v>
      </c>
      <c r="H4029" s="8">
        <v>0.47199999999999998</v>
      </c>
      <c r="I4029" s="9">
        <f>_xlfn.NUMBERVALUE(INDEX(tb_SVI[],MATCH(tb_MHDI[[#This Row],[mun_uf]],tb_SVI[city_name_uf],0),7),".")</f>
        <v>2010</v>
      </c>
    </row>
    <row r="4030" spans="1:9" x14ac:dyDescent="0.25">
      <c r="A4030" s="8" t="s">
        <v>16062</v>
      </c>
      <c r="B4030" s="8" t="str">
        <f>LEFT(tb_MHDI[[#This Row],[Territorialidades]],(FIND("/",tb_MHDI[[#This Row],[Territorialidades]])-2))</f>
        <v>Presidente Tancredo Neves</v>
      </c>
      <c r="C4030" s="8" t="str">
        <f>LEFT(RIGHT(tb_MHDI[[#This Row],[Territorialidades]],3),2)</f>
        <v>BA</v>
      </c>
      <c r="D4030" s="8" t="str">
        <f>CONCATENATE(tb_MHDI[[#This Row],[Município]],"/",tb_MHDI[[#This Row],[UF]])</f>
        <v>Presidente Tancredo Neves/BA</v>
      </c>
      <c r="E4030" s="8">
        <v>0.55900000000000005</v>
      </c>
      <c r="F4030" s="8">
        <v>0.56599999999999995</v>
      </c>
      <c r="G4030" s="8">
        <v>0.72699999999999998</v>
      </c>
      <c r="H4030" s="8">
        <v>0.42399999999999999</v>
      </c>
      <c r="I4030" s="9">
        <f>_xlfn.NUMBERVALUE(INDEX(tb_SVI[],MATCH(tb_MHDI[[#This Row],[mun_uf]],tb_SVI[city_name_uf],0),7),".")</f>
        <v>2010</v>
      </c>
    </row>
    <row r="4031" spans="1:9" x14ac:dyDescent="0.25">
      <c r="A4031" s="8" t="s">
        <v>16063</v>
      </c>
      <c r="B4031" s="8" t="str">
        <f>LEFT(tb_MHDI[[#This Row],[Territorialidades]],(FIND("/",tb_MHDI[[#This Row],[Territorialidades]])-2))</f>
        <v>Presidente Vargas</v>
      </c>
      <c r="C4031" s="8" t="str">
        <f>LEFT(RIGHT(tb_MHDI[[#This Row],[Territorialidades]],3),2)</f>
        <v>MA</v>
      </c>
      <c r="D4031" s="8" t="str">
        <f>CONCATENATE(tb_MHDI[[#This Row],[Município]],"/",tb_MHDI[[#This Row],[UF]])</f>
        <v>Presidente Vargas/MA</v>
      </c>
      <c r="E4031" s="8">
        <v>0.58699999999999997</v>
      </c>
      <c r="F4031" s="8">
        <v>0.47</v>
      </c>
      <c r="G4031" s="8">
        <v>0.76800000000000002</v>
      </c>
      <c r="H4031" s="8">
        <v>0.56000000000000005</v>
      </c>
      <c r="I4031" s="9">
        <f>_xlfn.NUMBERVALUE(INDEX(tb_SVI[],MATCH(tb_MHDI[[#This Row],[mun_uf]],tb_SVI[city_name_uf],0),7),".")</f>
        <v>2010</v>
      </c>
    </row>
    <row r="4032" spans="1:9" x14ac:dyDescent="0.25">
      <c r="A4032" s="8" t="s">
        <v>16064</v>
      </c>
      <c r="B4032" s="8" t="str">
        <f>LEFT(tb_MHDI[[#This Row],[Territorialidades]],(FIND("/",tb_MHDI[[#This Row],[Territorialidades]])-2))</f>
        <v>Presidente Venceslau</v>
      </c>
      <c r="C4032" s="8" t="str">
        <f>LEFT(RIGHT(tb_MHDI[[#This Row],[Territorialidades]],3),2)</f>
        <v>SP</v>
      </c>
      <c r="D4032" s="8" t="str">
        <f>CONCATENATE(tb_MHDI[[#This Row],[Município]],"/",tb_MHDI[[#This Row],[UF]])</f>
        <v>Presidente Venceslau/SP</v>
      </c>
      <c r="E4032" s="8">
        <v>0.76300000000000001</v>
      </c>
      <c r="F4032" s="8">
        <v>0.749</v>
      </c>
      <c r="G4032" s="8">
        <v>0.83699999999999997</v>
      </c>
      <c r="H4032" s="8">
        <v>0.70799999999999996</v>
      </c>
      <c r="I4032" s="9">
        <f>_xlfn.NUMBERVALUE(INDEX(tb_SVI[],MATCH(tb_MHDI[[#This Row],[mun_uf]],tb_SVI[city_name_uf],0),7),".")</f>
        <v>2010</v>
      </c>
    </row>
    <row r="4033" spans="1:9" x14ac:dyDescent="0.25">
      <c r="A4033" s="8" t="s">
        <v>16065</v>
      </c>
      <c r="B4033" s="8" t="str">
        <f>LEFT(tb_MHDI[[#This Row],[Territorialidades]],(FIND("/",tb_MHDI[[#This Row],[Territorialidades]])-2))</f>
        <v>Primavera de Rondônia</v>
      </c>
      <c r="C4033" s="8" t="str">
        <f>LEFT(RIGHT(tb_MHDI[[#This Row],[Territorialidades]],3),2)</f>
        <v>RO</v>
      </c>
      <c r="D4033" s="8" t="str">
        <f>CONCATENATE(tb_MHDI[[#This Row],[Município]],"/",tb_MHDI[[#This Row],[UF]])</f>
        <v>Primavera de Rondônia/RO</v>
      </c>
      <c r="E4033" s="8">
        <v>0.64100000000000001</v>
      </c>
      <c r="F4033" s="8">
        <v>0.64500000000000002</v>
      </c>
      <c r="G4033" s="8">
        <v>0.79900000000000004</v>
      </c>
      <c r="H4033" s="8">
        <v>0.51200000000000001</v>
      </c>
      <c r="I4033" s="9">
        <f>_xlfn.NUMBERVALUE(INDEX(tb_SVI[],MATCH(tb_MHDI[[#This Row],[mun_uf]],tb_SVI[city_name_uf],0),7),".")</f>
        <v>2010</v>
      </c>
    </row>
    <row r="4034" spans="1:9" x14ac:dyDescent="0.25">
      <c r="A4034" s="8" t="s">
        <v>16066</v>
      </c>
      <c r="B4034" s="8" t="str">
        <f>LEFT(tb_MHDI[[#This Row],[Territorialidades]],(FIND("/",tb_MHDI[[#This Row],[Territorialidades]])-2))</f>
        <v>Primavera do Leste</v>
      </c>
      <c r="C4034" s="8" t="str">
        <f>LEFT(RIGHT(tb_MHDI[[#This Row],[Territorialidades]],3),2)</f>
        <v>MT</v>
      </c>
      <c r="D4034" s="8" t="str">
        <f>CONCATENATE(tb_MHDI[[#This Row],[Município]],"/",tb_MHDI[[#This Row],[UF]])</f>
        <v>Primavera do Leste/MT</v>
      </c>
      <c r="E4034" s="8">
        <v>0.752</v>
      </c>
      <c r="F4034" s="8">
        <v>0.77400000000000002</v>
      </c>
      <c r="G4034" s="8">
        <v>0.84299999999999997</v>
      </c>
      <c r="H4034" s="8">
        <v>0.65300000000000002</v>
      </c>
      <c r="I4034" s="9">
        <f>_xlfn.NUMBERVALUE(INDEX(tb_SVI[],MATCH(tb_MHDI[[#This Row],[mun_uf]],tb_SVI[city_name_uf],0),7),".")</f>
        <v>2010</v>
      </c>
    </row>
    <row r="4035" spans="1:9" x14ac:dyDescent="0.25">
      <c r="A4035" s="8" t="s">
        <v>16067</v>
      </c>
      <c r="B4035" s="8" t="str">
        <f>LEFT(tb_MHDI[[#This Row],[Territorialidades]],(FIND("/",tb_MHDI[[#This Row],[Territorialidades]])-2))</f>
        <v>Primavera</v>
      </c>
      <c r="C4035" s="8" t="str">
        <f>LEFT(RIGHT(tb_MHDI[[#This Row],[Territorialidades]],3),2)</f>
        <v>PA</v>
      </c>
      <c r="D4035" s="8" t="str">
        <f>CONCATENATE(tb_MHDI[[#This Row],[Município]],"/",tb_MHDI[[#This Row],[UF]])</f>
        <v>Primavera/PA</v>
      </c>
      <c r="E4035" s="8">
        <v>0.57699999999999996</v>
      </c>
      <c r="F4035" s="8">
        <v>0.57099999999999995</v>
      </c>
      <c r="G4035" s="8">
        <v>0.77200000000000002</v>
      </c>
      <c r="H4035" s="8">
        <v>0.435</v>
      </c>
      <c r="I4035" s="9">
        <f>_xlfn.NUMBERVALUE(INDEX(tb_SVI[],MATCH(tb_MHDI[[#This Row],[mun_uf]],tb_SVI[city_name_uf],0),7),".")</f>
        <v>2010</v>
      </c>
    </row>
    <row r="4036" spans="1:9" x14ac:dyDescent="0.25">
      <c r="A4036" s="8" t="s">
        <v>16068</v>
      </c>
      <c r="B4036" s="8" t="str">
        <f>LEFT(tb_MHDI[[#This Row],[Territorialidades]],(FIND("/",tb_MHDI[[#This Row],[Territorialidades]])-2))</f>
        <v>Primavera</v>
      </c>
      <c r="C4036" s="8" t="str">
        <f>LEFT(RIGHT(tb_MHDI[[#This Row],[Territorialidades]],3),2)</f>
        <v>PE</v>
      </c>
      <c r="D4036" s="8" t="str">
        <f>CONCATENATE(tb_MHDI[[#This Row],[Município]],"/",tb_MHDI[[#This Row],[UF]])</f>
        <v>Primavera/PE</v>
      </c>
      <c r="E4036" s="8">
        <v>0.57999999999999996</v>
      </c>
      <c r="F4036" s="8">
        <v>0.57199999999999995</v>
      </c>
      <c r="G4036" s="8">
        <v>0.76700000000000002</v>
      </c>
      <c r="H4036" s="8">
        <v>0.44400000000000001</v>
      </c>
      <c r="I4036" s="9">
        <f>_xlfn.NUMBERVALUE(INDEX(tb_SVI[],MATCH(tb_MHDI[[#This Row],[mun_uf]],tb_SVI[city_name_uf],0),7),".")</f>
        <v>2010</v>
      </c>
    </row>
    <row r="4037" spans="1:9" x14ac:dyDescent="0.25">
      <c r="A4037" s="8" t="s">
        <v>16069</v>
      </c>
      <c r="B4037" s="8" t="str">
        <f>LEFT(tb_MHDI[[#This Row],[Territorialidades]],(FIND("/",tb_MHDI[[#This Row],[Territorialidades]])-2))</f>
        <v>Primeira Cruz</v>
      </c>
      <c r="C4037" s="8" t="str">
        <f>LEFT(RIGHT(tb_MHDI[[#This Row],[Territorialidades]],3),2)</f>
        <v>MA</v>
      </c>
      <c r="D4037" s="8" t="str">
        <f>CONCATENATE(tb_MHDI[[#This Row],[Município]],"/",tb_MHDI[[#This Row],[UF]])</f>
        <v>Primeira Cruz/MA</v>
      </c>
      <c r="E4037" s="8">
        <v>0.51200000000000001</v>
      </c>
      <c r="F4037" s="8">
        <v>0.44800000000000001</v>
      </c>
      <c r="G4037" s="8">
        <v>0.72199999999999998</v>
      </c>
      <c r="H4037" s="8">
        <v>0.41399999999999998</v>
      </c>
      <c r="I4037" s="9">
        <f>_xlfn.NUMBERVALUE(INDEX(tb_SVI[],MATCH(tb_MHDI[[#This Row],[mun_uf]],tb_SVI[city_name_uf],0),7),".")</f>
        <v>2010</v>
      </c>
    </row>
    <row r="4038" spans="1:9" x14ac:dyDescent="0.25">
      <c r="A4038" s="8" t="s">
        <v>16070</v>
      </c>
      <c r="B4038" s="8" t="str">
        <f>LEFT(tb_MHDI[[#This Row],[Territorialidades]],(FIND("/",tb_MHDI[[#This Row],[Territorialidades]])-2))</f>
        <v>Primeiro de Maio</v>
      </c>
      <c r="C4038" s="8" t="str">
        <f>LEFT(RIGHT(tb_MHDI[[#This Row],[Territorialidades]],3),2)</f>
        <v>PR</v>
      </c>
      <c r="D4038" s="8" t="str">
        <f>CONCATENATE(tb_MHDI[[#This Row],[Município]],"/",tb_MHDI[[#This Row],[UF]])</f>
        <v>Primeiro de Maio/PR</v>
      </c>
      <c r="E4038" s="8">
        <v>0.70099999999999996</v>
      </c>
      <c r="F4038" s="8">
        <v>0.69499999999999995</v>
      </c>
      <c r="G4038" s="8">
        <v>0.82599999999999996</v>
      </c>
      <c r="H4038" s="8">
        <v>0.59899999999999998</v>
      </c>
      <c r="I4038" s="9">
        <f>_xlfn.NUMBERVALUE(INDEX(tb_SVI[],MATCH(tb_MHDI[[#This Row],[mun_uf]],tb_SVI[city_name_uf],0),7),".")</f>
        <v>2010</v>
      </c>
    </row>
    <row r="4039" spans="1:9" x14ac:dyDescent="0.25">
      <c r="A4039" s="8" t="s">
        <v>16071</v>
      </c>
      <c r="B4039" s="8" t="str">
        <f>LEFT(tb_MHDI[[#This Row],[Territorialidades]],(FIND("/",tb_MHDI[[#This Row],[Territorialidades]])-2))</f>
        <v>Princesa Isabel</v>
      </c>
      <c r="C4039" s="8" t="str">
        <f>LEFT(RIGHT(tb_MHDI[[#This Row],[Territorialidades]],3),2)</f>
        <v>PB</v>
      </c>
      <c r="D4039" s="8" t="str">
        <f>CONCATENATE(tb_MHDI[[#This Row],[Município]],"/",tb_MHDI[[#This Row],[UF]])</f>
        <v>Princesa Isabel/PB</v>
      </c>
      <c r="E4039" s="8">
        <v>0.60599999999999998</v>
      </c>
      <c r="F4039" s="8">
        <v>0.6</v>
      </c>
      <c r="G4039" s="8">
        <v>0.72</v>
      </c>
      <c r="H4039" s="8">
        <v>0.51400000000000001</v>
      </c>
      <c r="I4039" s="9">
        <f>_xlfn.NUMBERVALUE(INDEX(tb_SVI[],MATCH(tb_MHDI[[#This Row],[mun_uf]],tb_SVI[city_name_uf],0),7),".")</f>
        <v>2010</v>
      </c>
    </row>
    <row r="4040" spans="1:9" x14ac:dyDescent="0.25">
      <c r="A4040" s="8" t="s">
        <v>16072</v>
      </c>
      <c r="B4040" s="8" t="str">
        <f>LEFT(tb_MHDI[[#This Row],[Territorialidades]],(FIND("/",tb_MHDI[[#This Row],[Territorialidades]])-2))</f>
        <v>Princesa</v>
      </c>
      <c r="C4040" s="8" t="str">
        <f>LEFT(RIGHT(tb_MHDI[[#This Row],[Territorialidades]],3),2)</f>
        <v>SC</v>
      </c>
      <c r="D4040" s="8" t="str">
        <f>CONCATENATE(tb_MHDI[[#This Row],[Município]],"/",tb_MHDI[[#This Row],[UF]])</f>
        <v>Princesa/SC</v>
      </c>
      <c r="E4040" s="8">
        <v>0.70599999999999996</v>
      </c>
      <c r="F4040" s="8">
        <v>0.70099999999999996</v>
      </c>
      <c r="G4040" s="8">
        <v>0.82</v>
      </c>
      <c r="H4040" s="8">
        <v>0.61099999999999999</v>
      </c>
      <c r="I4040" s="9">
        <f>_xlfn.NUMBERVALUE(INDEX(tb_SVI[],MATCH(tb_MHDI[[#This Row],[mun_uf]],tb_SVI[city_name_uf],0),7),".")</f>
        <v>2010</v>
      </c>
    </row>
    <row r="4041" spans="1:9" x14ac:dyDescent="0.25">
      <c r="A4041" s="8" t="s">
        <v>16073</v>
      </c>
      <c r="B4041" s="8" t="str">
        <f>LEFT(tb_MHDI[[#This Row],[Territorialidades]],(FIND("/",tb_MHDI[[#This Row],[Territorialidades]])-2))</f>
        <v>Professor Jamil</v>
      </c>
      <c r="C4041" s="8" t="str">
        <f>LEFT(RIGHT(tb_MHDI[[#This Row],[Territorialidades]],3),2)</f>
        <v>GO</v>
      </c>
      <c r="D4041" s="8" t="str">
        <f>CONCATENATE(tb_MHDI[[#This Row],[Município]],"/",tb_MHDI[[#This Row],[UF]])</f>
        <v>Professor Jamil/GO</v>
      </c>
      <c r="E4041" s="8">
        <v>0.68400000000000005</v>
      </c>
      <c r="F4041" s="8">
        <v>0.67300000000000004</v>
      </c>
      <c r="G4041" s="8">
        <v>0.82099999999999995</v>
      </c>
      <c r="H4041" s="8">
        <v>0.57899999999999996</v>
      </c>
      <c r="I4041" s="9">
        <f>_xlfn.NUMBERVALUE(INDEX(tb_SVI[],MATCH(tb_MHDI[[#This Row],[mun_uf]],tb_SVI[city_name_uf],0),7),".")</f>
        <v>2010</v>
      </c>
    </row>
    <row r="4042" spans="1:9" x14ac:dyDescent="0.25">
      <c r="A4042" s="8" t="s">
        <v>16074</v>
      </c>
      <c r="B4042" s="8" t="str">
        <f>LEFT(tb_MHDI[[#This Row],[Territorialidades]],(FIND("/",tb_MHDI[[#This Row],[Territorialidades]])-2))</f>
        <v>Progresso</v>
      </c>
      <c r="C4042" s="8" t="str">
        <f>LEFT(RIGHT(tb_MHDI[[#This Row],[Territorialidades]],3),2)</f>
        <v>RS</v>
      </c>
      <c r="D4042" s="8" t="str">
        <f>CONCATENATE(tb_MHDI[[#This Row],[Município]],"/",tb_MHDI[[#This Row],[UF]])</f>
        <v>Progresso/RS</v>
      </c>
      <c r="E4042" s="8">
        <v>0.68300000000000005</v>
      </c>
      <c r="F4042" s="8">
        <v>0.70499999999999996</v>
      </c>
      <c r="G4042" s="8">
        <v>0.86099999999999999</v>
      </c>
      <c r="H4042" s="8">
        <v>0.52500000000000002</v>
      </c>
      <c r="I4042" s="9">
        <f>_xlfn.NUMBERVALUE(INDEX(tb_SVI[],MATCH(tb_MHDI[[#This Row],[mun_uf]],tb_SVI[city_name_uf],0),7),".")</f>
        <v>2010</v>
      </c>
    </row>
    <row r="4043" spans="1:9" x14ac:dyDescent="0.25">
      <c r="A4043" s="8" t="s">
        <v>16075</v>
      </c>
      <c r="B4043" s="8" t="str">
        <f>LEFT(tb_MHDI[[#This Row],[Territorialidades]],(FIND("/",tb_MHDI[[#This Row],[Territorialidades]])-2))</f>
        <v>Promissão</v>
      </c>
      <c r="C4043" s="8" t="str">
        <f>LEFT(RIGHT(tb_MHDI[[#This Row],[Territorialidades]],3),2)</f>
        <v>SP</v>
      </c>
      <c r="D4043" s="8" t="str">
        <f>CONCATENATE(tb_MHDI[[#This Row],[Município]],"/",tb_MHDI[[#This Row],[UF]])</f>
        <v>Promissão/SP</v>
      </c>
      <c r="E4043" s="8">
        <v>0.74299999999999999</v>
      </c>
      <c r="F4043" s="8">
        <v>0.72399999999999998</v>
      </c>
      <c r="G4043" s="8">
        <v>0.85</v>
      </c>
      <c r="H4043" s="8">
        <v>0.66600000000000004</v>
      </c>
      <c r="I4043" s="9">
        <f>_xlfn.NUMBERVALUE(INDEX(tb_SVI[],MATCH(tb_MHDI[[#This Row],[mun_uf]],tb_SVI[city_name_uf],0),7),".")</f>
        <v>2010</v>
      </c>
    </row>
    <row r="4044" spans="1:9" x14ac:dyDescent="0.25">
      <c r="A4044" s="8" t="s">
        <v>16076</v>
      </c>
      <c r="B4044" s="8" t="str">
        <f>LEFT(tb_MHDI[[#This Row],[Territorialidades]],(FIND("/",tb_MHDI[[#This Row],[Territorialidades]])-2))</f>
        <v>Propriá</v>
      </c>
      <c r="C4044" s="8" t="str">
        <f>LEFT(RIGHT(tb_MHDI[[#This Row],[Territorialidades]],3),2)</f>
        <v>SE</v>
      </c>
      <c r="D4044" s="8" t="str">
        <f>CONCATENATE(tb_MHDI[[#This Row],[Município]],"/",tb_MHDI[[#This Row],[UF]])</f>
        <v>Propriá/SE</v>
      </c>
      <c r="E4044" s="8">
        <v>0.66100000000000003</v>
      </c>
      <c r="F4044" s="8">
        <v>0.629</v>
      </c>
      <c r="G4044" s="8">
        <v>0.77600000000000002</v>
      </c>
      <c r="H4044" s="8">
        <v>0.59299999999999997</v>
      </c>
      <c r="I4044" s="9">
        <f>_xlfn.NUMBERVALUE(INDEX(tb_SVI[],MATCH(tb_MHDI[[#This Row],[mun_uf]],tb_SVI[city_name_uf],0),7),".")</f>
        <v>2010</v>
      </c>
    </row>
    <row r="4045" spans="1:9" x14ac:dyDescent="0.25">
      <c r="A4045" s="8" t="s">
        <v>16077</v>
      </c>
      <c r="B4045" s="8" t="str">
        <f>LEFT(tb_MHDI[[#This Row],[Territorialidades]],(FIND("/",tb_MHDI[[#This Row],[Territorialidades]])-2))</f>
        <v>Protásio Alves</v>
      </c>
      <c r="C4045" s="8" t="str">
        <f>LEFT(RIGHT(tb_MHDI[[#This Row],[Territorialidades]],3),2)</f>
        <v>RS</v>
      </c>
      <c r="D4045" s="8" t="str">
        <f>CONCATENATE(tb_MHDI[[#This Row],[Município]],"/",tb_MHDI[[#This Row],[UF]])</f>
        <v>Protásio Alves/RS</v>
      </c>
      <c r="E4045" s="8">
        <v>0.73299999999999998</v>
      </c>
      <c r="F4045" s="8">
        <v>0.77100000000000002</v>
      </c>
      <c r="G4045" s="8">
        <v>0.83899999999999997</v>
      </c>
      <c r="H4045" s="8">
        <v>0.60899999999999999</v>
      </c>
      <c r="I4045" s="9">
        <f>_xlfn.NUMBERVALUE(INDEX(tb_SVI[],MATCH(tb_MHDI[[#This Row],[mun_uf]],tb_SVI[city_name_uf],0),7),".")</f>
        <v>2010</v>
      </c>
    </row>
    <row r="4046" spans="1:9" x14ac:dyDescent="0.25">
      <c r="A4046" s="8" t="s">
        <v>16078</v>
      </c>
      <c r="B4046" s="8" t="str">
        <f>LEFT(tb_MHDI[[#This Row],[Territorialidades]],(FIND("/",tb_MHDI[[#This Row],[Territorialidades]])-2))</f>
        <v>Prudente de Morais</v>
      </c>
      <c r="C4046" s="8" t="str">
        <f>LEFT(RIGHT(tb_MHDI[[#This Row],[Territorialidades]],3),2)</f>
        <v>MG</v>
      </c>
      <c r="D4046" s="8" t="str">
        <f>CONCATENATE(tb_MHDI[[#This Row],[Município]],"/",tb_MHDI[[#This Row],[UF]])</f>
        <v>Prudente de Morais/MG</v>
      </c>
      <c r="E4046" s="8">
        <v>0.69</v>
      </c>
      <c r="F4046" s="8">
        <v>0.65800000000000003</v>
      </c>
      <c r="G4046" s="8">
        <v>0.79500000000000004</v>
      </c>
      <c r="H4046" s="8">
        <v>0.629</v>
      </c>
      <c r="I4046" s="9">
        <f>_xlfn.NUMBERVALUE(INDEX(tb_SVI[],MATCH(tb_MHDI[[#This Row],[mun_uf]],tb_SVI[city_name_uf],0),7),".")</f>
        <v>2010</v>
      </c>
    </row>
    <row r="4047" spans="1:9" x14ac:dyDescent="0.25">
      <c r="A4047" s="8" t="s">
        <v>16079</v>
      </c>
      <c r="B4047" s="8" t="str">
        <f>LEFT(tb_MHDI[[#This Row],[Territorialidades]],(FIND("/",tb_MHDI[[#This Row],[Territorialidades]])-2))</f>
        <v>Prudentópolis</v>
      </c>
      <c r="C4047" s="8" t="str">
        <f>LEFT(RIGHT(tb_MHDI[[#This Row],[Territorialidades]],3),2)</f>
        <v>PR</v>
      </c>
      <c r="D4047" s="8" t="str">
        <f>CONCATENATE(tb_MHDI[[#This Row],[Município]],"/",tb_MHDI[[#This Row],[UF]])</f>
        <v>Prudentópolis/PR</v>
      </c>
      <c r="E4047" s="8">
        <v>0.67600000000000005</v>
      </c>
      <c r="F4047" s="8">
        <v>0.66400000000000003</v>
      </c>
      <c r="G4047" s="8">
        <v>0.80700000000000005</v>
      </c>
      <c r="H4047" s="8">
        <v>0.57699999999999996</v>
      </c>
      <c r="I4047" s="9">
        <f>_xlfn.NUMBERVALUE(INDEX(tb_SVI[],MATCH(tb_MHDI[[#This Row],[mun_uf]],tb_SVI[city_name_uf],0),7),".")</f>
        <v>2010</v>
      </c>
    </row>
    <row r="4048" spans="1:9" x14ac:dyDescent="0.25">
      <c r="A4048" s="8" t="s">
        <v>16080</v>
      </c>
      <c r="B4048" s="8" t="str">
        <f>LEFT(tb_MHDI[[#This Row],[Territorialidades]],(FIND("/",tb_MHDI[[#This Row],[Territorialidades]])-2))</f>
        <v>Pugmil</v>
      </c>
      <c r="C4048" s="8" t="str">
        <f>LEFT(RIGHT(tb_MHDI[[#This Row],[Territorialidades]],3),2)</f>
        <v>TO</v>
      </c>
      <c r="D4048" s="8" t="str">
        <f>CONCATENATE(tb_MHDI[[#This Row],[Município]],"/",tb_MHDI[[#This Row],[UF]])</f>
        <v>Pugmil/TO</v>
      </c>
      <c r="E4048" s="8">
        <v>0.66900000000000004</v>
      </c>
      <c r="F4048" s="8">
        <v>0.621</v>
      </c>
      <c r="G4048" s="8">
        <v>0.80900000000000005</v>
      </c>
      <c r="H4048" s="8">
        <v>0.59499999999999997</v>
      </c>
      <c r="I4048" s="9">
        <f>_xlfn.NUMBERVALUE(INDEX(tb_SVI[],MATCH(tb_MHDI[[#This Row],[mun_uf]],tb_SVI[city_name_uf],0),7),".")</f>
        <v>2010</v>
      </c>
    </row>
    <row r="4049" spans="1:9" x14ac:dyDescent="0.25">
      <c r="A4049" s="8" t="s">
        <v>16081</v>
      </c>
      <c r="B4049" s="8" t="str">
        <f>LEFT(tb_MHDI[[#This Row],[Territorialidades]],(FIND("/",tb_MHDI[[#This Row],[Territorialidades]])-2))</f>
        <v>Pureza</v>
      </c>
      <c r="C4049" s="8" t="str">
        <f>LEFT(RIGHT(tb_MHDI[[#This Row],[Territorialidades]],3),2)</f>
        <v>RN</v>
      </c>
      <c r="D4049" s="8" t="str">
        <f>CONCATENATE(tb_MHDI[[#This Row],[Município]],"/",tb_MHDI[[#This Row],[UF]])</f>
        <v>Pureza/RN</v>
      </c>
      <c r="E4049" s="8">
        <v>0.56699999999999995</v>
      </c>
      <c r="F4049" s="8">
        <v>0.51600000000000001</v>
      </c>
      <c r="G4049" s="8">
        <v>0.77400000000000002</v>
      </c>
      <c r="H4049" s="8">
        <v>0.45600000000000002</v>
      </c>
      <c r="I4049" s="9">
        <f>_xlfn.NUMBERVALUE(INDEX(tb_SVI[],MATCH(tb_MHDI[[#This Row],[mun_uf]],tb_SVI[city_name_uf],0),7),".")</f>
        <v>2010</v>
      </c>
    </row>
    <row r="4050" spans="1:9" x14ac:dyDescent="0.25">
      <c r="A4050" s="8" t="s">
        <v>16082</v>
      </c>
      <c r="B4050" s="8" t="str">
        <f>LEFT(tb_MHDI[[#This Row],[Territorialidades]],(FIND("/",tb_MHDI[[#This Row],[Territorialidades]])-2))</f>
        <v>Putinga</v>
      </c>
      <c r="C4050" s="8" t="str">
        <f>LEFT(RIGHT(tb_MHDI[[#This Row],[Territorialidades]],3),2)</f>
        <v>RS</v>
      </c>
      <c r="D4050" s="8" t="str">
        <f>CONCATENATE(tb_MHDI[[#This Row],[Município]],"/",tb_MHDI[[#This Row],[UF]])</f>
        <v>Putinga/RS</v>
      </c>
      <c r="E4050" s="8">
        <v>0.71499999999999997</v>
      </c>
      <c r="F4050" s="8">
        <v>0.745</v>
      </c>
      <c r="G4050" s="8">
        <v>0.873</v>
      </c>
      <c r="H4050" s="8">
        <v>0.56299999999999994</v>
      </c>
      <c r="I4050" s="9">
        <f>_xlfn.NUMBERVALUE(INDEX(tb_SVI[],MATCH(tb_MHDI[[#This Row],[mun_uf]],tb_SVI[city_name_uf],0),7),".")</f>
        <v>2010</v>
      </c>
    </row>
    <row r="4051" spans="1:9" x14ac:dyDescent="0.25">
      <c r="A4051" s="8" t="s">
        <v>16083</v>
      </c>
      <c r="B4051" s="8" t="str">
        <f>LEFT(tb_MHDI[[#This Row],[Territorialidades]],(FIND("/",tb_MHDI[[#This Row],[Territorialidades]])-2))</f>
        <v>Puxinanã</v>
      </c>
      <c r="C4051" s="8" t="str">
        <f>LEFT(RIGHT(tb_MHDI[[#This Row],[Territorialidades]],3),2)</f>
        <v>PB</v>
      </c>
      <c r="D4051" s="8" t="str">
        <f>CONCATENATE(tb_MHDI[[#This Row],[Município]],"/",tb_MHDI[[#This Row],[UF]])</f>
        <v>Puxinanã/PB</v>
      </c>
      <c r="E4051" s="8">
        <v>0.61699999999999999</v>
      </c>
      <c r="F4051" s="8">
        <v>0.57399999999999995</v>
      </c>
      <c r="G4051" s="8">
        <v>0.754</v>
      </c>
      <c r="H4051" s="8">
        <v>0.54200000000000004</v>
      </c>
      <c r="I4051" s="9">
        <f>_xlfn.NUMBERVALUE(INDEX(tb_SVI[],MATCH(tb_MHDI[[#This Row],[mun_uf]],tb_SVI[city_name_uf],0),7),".")</f>
        <v>2010</v>
      </c>
    </row>
    <row r="4052" spans="1:9" x14ac:dyDescent="0.25">
      <c r="A4052" s="8" t="s">
        <v>16084</v>
      </c>
      <c r="B4052" s="8" t="str">
        <f>LEFT(tb_MHDI[[#This Row],[Territorialidades]],(FIND("/",tb_MHDI[[#This Row],[Territorialidades]])-2))</f>
        <v>Quadra</v>
      </c>
      <c r="C4052" s="8" t="str">
        <f>LEFT(RIGHT(tb_MHDI[[#This Row],[Territorialidades]],3),2)</f>
        <v>SP</v>
      </c>
      <c r="D4052" s="8" t="str">
        <f>CONCATENATE(tb_MHDI[[#This Row],[Município]],"/",tb_MHDI[[#This Row],[UF]])</f>
        <v>Quadra/SP</v>
      </c>
      <c r="E4052" s="8">
        <v>0.67800000000000005</v>
      </c>
      <c r="F4052" s="8">
        <v>0.7</v>
      </c>
      <c r="G4052" s="8">
        <v>0.82199999999999995</v>
      </c>
      <c r="H4052" s="8">
        <v>0.54100000000000004</v>
      </c>
      <c r="I4052" s="9">
        <f>_xlfn.NUMBERVALUE(INDEX(tb_SVI[],MATCH(tb_MHDI[[#This Row],[mun_uf]],tb_SVI[city_name_uf],0),7),".")</f>
        <v>2010</v>
      </c>
    </row>
    <row r="4053" spans="1:9" x14ac:dyDescent="0.25">
      <c r="A4053" s="8" t="s">
        <v>16085</v>
      </c>
      <c r="B4053" s="8" t="str">
        <f>LEFT(tb_MHDI[[#This Row],[Territorialidades]],(FIND("/",tb_MHDI[[#This Row],[Territorialidades]])-2))</f>
        <v>Quaraí</v>
      </c>
      <c r="C4053" s="8" t="str">
        <f>LEFT(RIGHT(tb_MHDI[[#This Row],[Territorialidades]],3),2)</f>
        <v>RS</v>
      </c>
      <c r="D4053" s="8" t="str">
        <f>CONCATENATE(tb_MHDI[[#This Row],[Município]],"/",tb_MHDI[[#This Row],[UF]])</f>
        <v>Quaraí/RS</v>
      </c>
      <c r="E4053" s="8">
        <v>0.70399999999999996</v>
      </c>
      <c r="F4053" s="8">
        <v>0.67300000000000004</v>
      </c>
      <c r="G4053" s="8">
        <v>0.85199999999999998</v>
      </c>
      <c r="H4053" s="8">
        <v>0.60899999999999999</v>
      </c>
      <c r="I4053" s="9">
        <f>_xlfn.NUMBERVALUE(INDEX(tb_SVI[],MATCH(tb_MHDI[[#This Row],[mun_uf]],tb_SVI[city_name_uf],0),7),".")</f>
        <v>2010</v>
      </c>
    </row>
    <row r="4054" spans="1:9" x14ac:dyDescent="0.25">
      <c r="A4054" s="8" t="s">
        <v>16086</v>
      </c>
      <c r="B4054" s="8" t="str">
        <f>LEFT(tb_MHDI[[#This Row],[Territorialidades]],(FIND("/",tb_MHDI[[#This Row],[Territorialidades]])-2))</f>
        <v>Quartel Geral</v>
      </c>
      <c r="C4054" s="8" t="str">
        <f>LEFT(RIGHT(tb_MHDI[[#This Row],[Territorialidades]],3),2)</f>
        <v>MG</v>
      </c>
      <c r="D4054" s="8" t="str">
        <f>CONCATENATE(tb_MHDI[[#This Row],[Município]],"/",tb_MHDI[[#This Row],[UF]])</f>
        <v>Quartel Geral/MG</v>
      </c>
      <c r="E4054" s="8">
        <v>0.68300000000000005</v>
      </c>
      <c r="F4054" s="8">
        <v>0.67700000000000005</v>
      </c>
      <c r="G4054" s="8">
        <v>0.84599999999999997</v>
      </c>
      <c r="H4054" s="8">
        <v>0.55700000000000005</v>
      </c>
      <c r="I4054" s="9">
        <f>_xlfn.NUMBERVALUE(INDEX(tb_SVI[],MATCH(tb_MHDI[[#This Row],[mun_uf]],tb_SVI[city_name_uf],0),7),".")</f>
        <v>2010</v>
      </c>
    </row>
    <row r="4055" spans="1:9" x14ac:dyDescent="0.25">
      <c r="A4055" s="8" t="s">
        <v>16087</v>
      </c>
      <c r="B4055" s="8" t="str">
        <f>LEFT(tb_MHDI[[#This Row],[Territorialidades]],(FIND("/",tb_MHDI[[#This Row],[Territorialidades]])-2))</f>
        <v>Quarto Centenário</v>
      </c>
      <c r="C4055" s="8" t="str">
        <f>LEFT(RIGHT(tb_MHDI[[#This Row],[Territorialidades]],3),2)</f>
        <v>PR</v>
      </c>
      <c r="D4055" s="8" t="str">
        <f>CONCATENATE(tb_MHDI[[#This Row],[Município]],"/",tb_MHDI[[#This Row],[UF]])</f>
        <v>Quarto Centenário/PR</v>
      </c>
      <c r="E4055" s="8">
        <v>0.71</v>
      </c>
      <c r="F4055" s="8">
        <v>0.72399999999999998</v>
      </c>
      <c r="G4055" s="8">
        <v>0.81899999999999995</v>
      </c>
      <c r="H4055" s="8">
        <v>0.60299999999999998</v>
      </c>
      <c r="I4055" s="9">
        <f>_xlfn.NUMBERVALUE(INDEX(tb_SVI[],MATCH(tb_MHDI[[#This Row],[mun_uf]],tb_SVI[city_name_uf],0),7),".")</f>
        <v>2010</v>
      </c>
    </row>
    <row r="4056" spans="1:9" x14ac:dyDescent="0.25">
      <c r="A4056" s="8" t="s">
        <v>16088</v>
      </c>
      <c r="B4056" s="8" t="str">
        <f>LEFT(tb_MHDI[[#This Row],[Territorialidades]],(FIND("/",tb_MHDI[[#This Row],[Territorialidades]])-2))</f>
        <v>Quatá</v>
      </c>
      <c r="C4056" s="8" t="str">
        <f>LEFT(RIGHT(tb_MHDI[[#This Row],[Territorialidades]],3),2)</f>
        <v>SP</v>
      </c>
      <c r="D4056" s="8" t="str">
        <f>CONCATENATE(tb_MHDI[[#This Row],[Município]],"/",tb_MHDI[[#This Row],[UF]])</f>
        <v>Quatá/SP</v>
      </c>
      <c r="E4056" s="8">
        <v>0.73799999999999999</v>
      </c>
      <c r="F4056" s="8">
        <v>0.70599999999999996</v>
      </c>
      <c r="G4056" s="8">
        <v>0.81399999999999995</v>
      </c>
      <c r="H4056" s="8">
        <v>0.7</v>
      </c>
      <c r="I4056" s="9">
        <f>_xlfn.NUMBERVALUE(INDEX(tb_SVI[],MATCH(tb_MHDI[[#This Row],[mun_uf]],tb_SVI[city_name_uf],0),7),".")</f>
        <v>2010</v>
      </c>
    </row>
    <row r="4057" spans="1:9" x14ac:dyDescent="0.25">
      <c r="A4057" s="8" t="s">
        <v>16089</v>
      </c>
      <c r="B4057" s="8" t="str">
        <f>LEFT(tb_MHDI[[#This Row],[Territorialidades]],(FIND("/",tb_MHDI[[#This Row],[Territorialidades]])-2))</f>
        <v>Quatiguá</v>
      </c>
      <c r="C4057" s="8" t="str">
        <f>LEFT(RIGHT(tb_MHDI[[#This Row],[Territorialidades]],3),2)</f>
        <v>PR</v>
      </c>
      <c r="D4057" s="8" t="str">
        <f>CONCATENATE(tb_MHDI[[#This Row],[Município]],"/",tb_MHDI[[#This Row],[UF]])</f>
        <v>Quatiguá/PR</v>
      </c>
      <c r="E4057" s="8">
        <v>0.71399999999999997</v>
      </c>
      <c r="F4057" s="8">
        <v>0.69099999999999995</v>
      </c>
      <c r="G4057" s="8">
        <v>0.80300000000000005</v>
      </c>
      <c r="H4057" s="8">
        <v>0.65500000000000003</v>
      </c>
      <c r="I4057" s="9">
        <f>_xlfn.NUMBERVALUE(INDEX(tb_SVI[],MATCH(tb_MHDI[[#This Row],[mun_uf]],tb_SVI[city_name_uf],0),7),".")</f>
        <v>2010</v>
      </c>
    </row>
    <row r="4058" spans="1:9" x14ac:dyDescent="0.25">
      <c r="A4058" s="8" t="s">
        <v>16090</v>
      </c>
      <c r="B4058" s="8" t="str">
        <f>LEFT(tb_MHDI[[#This Row],[Territorialidades]],(FIND("/",tb_MHDI[[#This Row],[Territorialidades]])-2))</f>
        <v>Quatipuru</v>
      </c>
      <c r="C4058" s="8" t="str">
        <f>LEFT(RIGHT(tb_MHDI[[#This Row],[Territorialidades]],3),2)</f>
        <v>PA</v>
      </c>
      <c r="D4058" s="8" t="str">
        <f>CONCATENATE(tb_MHDI[[#This Row],[Município]],"/",tb_MHDI[[#This Row],[UF]])</f>
        <v>Quatipuru/PA</v>
      </c>
      <c r="E4058" s="8">
        <v>0.54300000000000004</v>
      </c>
      <c r="F4058" s="8">
        <v>0.55000000000000004</v>
      </c>
      <c r="G4058" s="8">
        <v>0.73199999999999998</v>
      </c>
      <c r="H4058" s="8">
        <v>0.39700000000000002</v>
      </c>
      <c r="I4058" s="9">
        <f>_xlfn.NUMBERVALUE(INDEX(tb_SVI[],MATCH(tb_MHDI[[#This Row],[mun_uf]],tb_SVI[city_name_uf],0),7),".")</f>
        <v>2010</v>
      </c>
    </row>
    <row r="4059" spans="1:9" x14ac:dyDescent="0.25">
      <c r="A4059" s="8" t="s">
        <v>16091</v>
      </c>
      <c r="B4059" s="8" t="str">
        <f>LEFT(tb_MHDI[[#This Row],[Territorialidades]],(FIND("/",tb_MHDI[[#This Row],[Territorialidades]])-2))</f>
        <v>Quatis</v>
      </c>
      <c r="C4059" s="8" t="str">
        <f>LEFT(RIGHT(tb_MHDI[[#This Row],[Territorialidades]],3),2)</f>
        <v>RJ</v>
      </c>
      <c r="D4059" s="8" t="str">
        <f>CONCATENATE(tb_MHDI[[#This Row],[Município]],"/",tb_MHDI[[#This Row],[UF]])</f>
        <v>Quatis/RJ</v>
      </c>
      <c r="E4059" s="8">
        <v>0.69</v>
      </c>
      <c r="F4059" s="8">
        <v>0.67600000000000005</v>
      </c>
      <c r="G4059" s="8">
        <v>0.80600000000000005</v>
      </c>
      <c r="H4059" s="8">
        <v>0.60299999999999998</v>
      </c>
      <c r="I4059" s="9">
        <f>_xlfn.NUMBERVALUE(INDEX(tb_SVI[],MATCH(tb_MHDI[[#This Row],[mun_uf]],tb_SVI[city_name_uf],0),7),".")</f>
        <v>2010</v>
      </c>
    </row>
    <row r="4060" spans="1:9" x14ac:dyDescent="0.25">
      <c r="A4060" s="8" t="s">
        <v>16092</v>
      </c>
      <c r="B4060" s="8" t="str">
        <f>LEFT(tb_MHDI[[#This Row],[Territorialidades]],(FIND("/",tb_MHDI[[#This Row],[Territorialidades]])-2))</f>
        <v>Quatro Barras</v>
      </c>
      <c r="C4060" s="8" t="str">
        <f>LEFT(RIGHT(tb_MHDI[[#This Row],[Territorialidades]],3),2)</f>
        <v>PR</v>
      </c>
      <c r="D4060" s="8" t="str">
        <f>CONCATENATE(tb_MHDI[[#This Row],[Município]],"/",tb_MHDI[[#This Row],[UF]])</f>
        <v>Quatro Barras/PR</v>
      </c>
      <c r="E4060" s="8">
        <v>0.74199999999999999</v>
      </c>
      <c r="F4060" s="8">
        <v>0.74</v>
      </c>
      <c r="G4060" s="8">
        <v>0.83099999999999996</v>
      </c>
      <c r="H4060" s="8">
        <v>0.66500000000000004</v>
      </c>
      <c r="I4060" s="9">
        <f>_xlfn.NUMBERVALUE(INDEX(tb_SVI[],MATCH(tb_MHDI[[#This Row],[mun_uf]],tb_SVI[city_name_uf],0),7),".")</f>
        <v>2010</v>
      </c>
    </row>
    <row r="4061" spans="1:9" x14ac:dyDescent="0.25">
      <c r="A4061" s="8" t="s">
        <v>16093</v>
      </c>
      <c r="B4061" s="8" t="str">
        <f>LEFT(tb_MHDI[[#This Row],[Territorialidades]],(FIND("/",tb_MHDI[[#This Row],[Territorialidades]])-2))</f>
        <v>Quatro Irmãos</v>
      </c>
      <c r="C4061" s="8" t="str">
        <f>LEFT(RIGHT(tb_MHDI[[#This Row],[Territorialidades]],3),2)</f>
        <v>RS</v>
      </c>
      <c r="D4061" s="8" t="str">
        <f>CONCATENATE(tb_MHDI[[#This Row],[Município]],"/",tb_MHDI[[#This Row],[UF]])</f>
        <v>Quatro Irmãos/RS</v>
      </c>
      <c r="E4061" s="8">
        <v>0.68899999999999995</v>
      </c>
      <c r="F4061" s="8">
        <v>0.69499999999999995</v>
      </c>
      <c r="G4061" s="8">
        <v>0.83299999999999996</v>
      </c>
      <c r="H4061" s="8">
        <v>0.56499999999999995</v>
      </c>
      <c r="I4061" s="9">
        <f>_xlfn.NUMBERVALUE(INDEX(tb_SVI[],MATCH(tb_MHDI[[#This Row],[mun_uf]],tb_SVI[city_name_uf],0),7),".")</f>
        <v>2010</v>
      </c>
    </row>
    <row r="4062" spans="1:9" x14ac:dyDescent="0.25">
      <c r="A4062" s="8" t="s">
        <v>16094</v>
      </c>
      <c r="B4062" s="8" t="str">
        <f>LEFT(tb_MHDI[[#This Row],[Territorialidades]],(FIND("/",tb_MHDI[[#This Row],[Territorialidades]])-2))</f>
        <v>Quatro Pontes</v>
      </c>
      <c r="C4062" s="8" t="str">
        <f>LEFT(RIGHT(tb_MHDI[[#This Row],[Territorialidades]],3),2)</f>
        <v>PR</v>
      </c>
      <c r="D4062" s="8" t="str">
        <f>CONCATENATE(tb_MHDI[[#This Row],[Município]],"/",tb_MHDI[[#This Row],[UF]])</f>
        <v>Quatro Pontes/PR</v>
      </c>
      <c r="E4062" s="8">
        <v>0.79100000000000004</v>
      </c>
      <c r="F4062" s="8">
        <v>0.79</v>
      </c>
      <c r="G4062" s="8">
        <v>0.83799999999999997</v>
      </c>
      <c r="H4062" s="8">
        <v>0.748</v>
      </c>
      <c r="I4062" s="9">
        <f>_xlfn.NUMBERVALUE(INDEX(tb_SVI[],MATCH(tb_MHDI[[#This Row],[mun_uf]],tb_SVI[city_name_uf],0),7),".")</f>
        <v>2010</v>
      </c>
    </row>
    <row r="4063" spans="1:9" x14ac:dyDescent="0.25">
      <c r="A4063" s="8" t="s">
        <v>16095</v>
      </c>
      <c r="B4063" s="8" t="str">
        <f>LEFT(tb_MHDI[[#This Row],[Territorialidades]],(FIND("/",tb_MHDI[[#This Row],[Territorialidades]])-2))</f>
        <v>Quebrangulo</v>
      </c>
      <c r="C4063" s="8" t="str">
        <f>LEFT(RIGHT(tb_MHDI[[#This Row],[Territorialidades]],3),2)</f>
        <v>AL</v>
      </c>
      <c r="D4063" s="8" t="str">
        <f>CONCATENATE(tb_MHDI[[#This Row],[Município]],"/",tb_MHDI[[#This Row],[UF]])</f>
        <v>Quebrangulo/AL</v>
      </c>
      <c r="E4063" s="8">
        <v>0.55900000000000005</v>
      </c>
      <c r="F4063" s="8">
        <v>0.53600000000000003</v>
      </c>
      <c r="G4063" s="8">
        <v>0.77500000000000002</v>
      </c>
      <c r="H4063" s="8">
        <v>0.42099999999999999</v>
      </c>
      <c r="I4063" s="9">
        <f>_xlfn.NUMBERVALUE(INDEX(tb_SVI[],MATCH(tb_MHDI[[#This Row],[mun_uf]],tb_SVI[city_name_uf],0),7),".")</f>
        <v>2010</v>
      </c>
    </row>
    <row r="4064" spans="1:9" x14ac:dyDescent="0.25">
      <c r="A4064" s="8" t="s">
        <v>16096</v>
      </c>
      <c r="B4064" s="8" t="str">
        <f>LEFT(tb_MHDI[[#This Row],[Territorialidades]],(FIND("/",tb_MHDI[[#This Row],[Territorialidades]])-2))</f>
        <v>Quedas do Iguaçu</v>
      </c>
      <c r="C4064" s="8" t="str">
        <f>LEFT(RIGHT(tb_MHDI[[#This Row],[Territorialidades]],3),2)</f>
        <v>PR</v>
      </c>
      <c r="D4064" s="8" t="str">
        <f>CONCATENATE(tb_MHDI[[#This Row],[Município]],"/",tb_MHDI[[#This Row],[UF]])</f>
        <v>Quedas do Iguaçu/PR</v>
      </c>
      <c r="E4064" s="8">
        <v>0.68100000000000005</v>
      </c>
      <c r="F4064" s="8">
        <v>0.69</v>
      </c>
      <c r="G4064" s="8">
        <v>0.79400000000000004</v>
      </c>
      <c r="H4064" s="8">
        <v>0.57599999999999996</v>
      </c>
      <c r="I4064" s="9">
        <f>_xlfn.NUMBERVALUE(INDEX(tb_SVI[],MATCH(tb_MHDI[[#This Row],[mun_uf]],tb_SVI[city_name_uf],0),7),".")</f>
        <v>2010</v>
      </c>
    </row>
    <row r="4065" spans="1:9" x14ac:dyDescent="0.25">
      <c r="A4065" s="8" t="s">
        <v>16097</v>
      </c>
      <c r="B4065" s="8" t="str">
        <f>LEFT(tb_MHDI[[#This Row],[Territorialidades]],(FIND("/",tb_MHDI[[#This Row],[Territorialidades]])-2))</f>
        <v>Queimada Nova</v>
      </c>
      <c r="C4065" s="8" t="str">
        <f>LEFT(RIGHT(tb_MHDI[[#This Row],[Territorialidades]],3),2)</f>
        <v>PI</v>
      </c>
      <c r="D4065" s="8" t="str">
        <f>CONCATENATE(tb_MHDI[[#This Row],[Município]],"/",tb_MHDI[[#This Row],[UF]])</f>
        <v>Queimada Nova/PI</v>
      </c>
      <c r="E4065" s="8">
        <v>0.51500000000000001</v>
      </c>
      <c r="F4065" s="8">
        <v>0.49</v>
      </c>
      <c r="G4065" s="8">
        <v>0.75800000000000001</v>
      </c>
      <c r="H4065" s="8">
        <v>0.36799999999999999</v>
      </c>
      <c r="I4065" s="9">
        <f>_xlfn.NUMBERVALUE(INDEX(tb_SVI[],MATCH(tb_MHDI[[#This Row],[mun_uf]],tb_SVI[city_name_uf],0),7),".")</f>
        <v>2010</v>
      </c>
    </row>
    <row r="4066" spans="1:9" x14ac:dyDescent="0.25">
      <c r="A4066" s="8" t="s">
        <v>16098</v>
      </c>
      <c r="B4066" s="8" t="str">
        <f>LEFT(tb_MHDI[[#This Row],[Territorialidades]],(FIND("/",tb_MHDI[[#This Row],[Territorialidades]])-2))</f>
        <v>Queimadas</v>
      </c>
      <c r="C4066" s="8" t="str">
        <f>LEFT(RIGHT(tb_MHDI[[#This Row],[Territorialidades]],3),2)</f>
        <v>BA</v>
      </c>
      <c r="D4066" s="8" t="str">
        <f>CONCATENATE(tb_MHDI[[#This Row],[Município]],"/",tb_MHDI[[#This Row],[UF]])</f>
        <v>Queimadas/BA</v>
      </c>
      <c r="E4066" s="8">
        <v>0.59199999999999997</v>
      </c>
      <c r="F4066" s="8">
        <v>0.55000000000000004</v>
      </c>
      <c r="G4066" s="8">
        <v>0.76400000000000001</v>
      </c>
      <c r="H4066" s="8">
        <v>0.49299999999999999</v>
      </c>
      <c r="I4066" s="9">
        <f>_xlfn.NUMBERVALUE(INDEX(tb_SVI[],MATCH(tb_MHDI[[#This Row],[mun_uf]],tb_SVI[city_name_uf],0),7),".")</f>
        <v>2010</v>
      </c>
    </row>
    <row r="4067" spans="1:9" x14ac:dyDescent="0.25">
      <c r="A4067" s="8" t="s">
        <v>16099</v>
      </c>
      <c r="B4067" s="8" t="str">
        <f>LEFT(tb_MHDI[[#This Row],[Territorialidades]],(FIND("/",tb_MHDI[[#This Row],[Territorialidades]])-2))</f>
        <v>Queimadas</v>
      </c>
      <c r="C4067" s="8" t="str">
        <f>LEFT(RIGHT(tb_MHDI[[#This Row],[Territorialidades]],3),2)</f>
        <v>PB</v>
      </c>
      <c r="D4067" s="8" t="str">
        <f>CONCATENATE(tb_MHDI[[#This Row],[Município]],"/",tb_MHDI[[#This Row],[UF]])</f>
        <v>Queimadas/PB</v>
      </c>
      <c r="E4067" s="8">
        <v>0.60799999999999998</v>
      </c>
      <c r="F4067" s="8">
        <v>0.57799999999999996</v>
      </c>
      <c r="G4067" s="8">
        <v>0.79600000000000004</v>
      </c>
      <c r="H4067" s="8">
        <v>0.48899999999999999</v>
      </c>
      <c r="I4067" s="9">
        <f>_xlfn.NUMBERVALUE(INDEX(tb_SVI[],MATCH(tb_MHDI[[#This Row],[mun_uf]],tb_SVI[city_name_uf],0),7),".")</f>
        <v>2010</v>
      </c>
    </row>
    <row r="4068" spans="1:9" x14ac:dyDescent="0.25">
      <c r="A4068" s="8" t="s">
        <v>16100</v>
      </c>
      <c r="B4068" s="8" t="str">
        <f>LEFT(tb_MHDI[[#This Row],[Territorialidades]],(FIND("/",tb_MHDI[[#This Row],[Territorialidades]])-2))</f>
        <v>Queimados</v>
      </c>
      <c r="C4068" s="8" t="str">
        <f>LEFT(RIGHT(tb_MHDI[[#This Row],[Territorialidades]],3),2)</f>
        <v>RJ</v>
      </c>
      <c r="D4068" s="8" t="str">
        <f>CONCATENATE(tb_MHDI[[#This Row],[Município]],"/",tb_MHDI[[#This Row],[UF]])</f>
        <v>Queimados/RJ</v>
      </c>
      <c r="E4068" s="8">
        <v>0.68</v>
      </c>
      <c r="F4068" s="8">
        <v>0.65900000000000003</v>
      </c>
      <c r="G4068" s="8">
        <v>0.81</v>
      </c>
      <c r="H4068" s="8">
        <v>0.58899999999999997</v>
      </c>
      <c r="I4068" s="9">
        <f>_xlfn.NUMBERVALUE(INDEX(tb_SVI[],MATCH(tb_MHDI[[#This Row],[mun_uf]],tb_SVI[city_name_uf],0),7),".")</f>
        <v>2010</v>
      </c>
    </row>
    <row r="4069" spans="1:9" x14ac:dyDescent="0.25">
      <c r="A4069" s="8" t="s">
        <v>16101</v>
      </c>
      <c r="B4069" s="8" t="str">
        <f>LEFT(tb_MHDI[[#This Row],[Territorialidades]],(FIND("/",tb_MHDI[[#This Row],[Territorialidades]])-2))</f>
        <v>Queiroz</v>
      </c>
      <c r="C4069" s="8" t="str">
        <f>LEFT(RIGHT(tb_MHDI[[#This Row],[Territorialidades]],3),2)</f>
        <v>SP</v>
      </c>
      <c r="D4069" s="8" t="str">
        <f>CONCATENATE(tb_MHDI[[#This Row],[Município]],"/",tb_MHDI[[#This Row],[UF]])</f>
        <v>Queiroz/SP</v>
      </c>
      <c r="E4069" s="8">
        <v>0.71499999999999997</v>
      </c>
      <c r="F4069" s="8">
        <v>0.66200000000000003</v>
      </c>
      <c r="G4069" s="8">
        <v>0.81100000000000005</v>
      </c>
      <c r="H4069" s="8">
        <v>0.68100000000000005</v>
      </c>
      <c r="I4069" s="9">
        <f>_xlfn.NUMBERVALUE(INDEX(tb_SVI[],MATCH(tb_MHDI[[#This Row],[mun_uf]],tb_SVI[city_name_uf],0),7),".")</f>
        <v>2010</v>
      </c>
    </row>
    <row r="4070" spans="1:9" x14ac:dyDescent="0.25">
      <c r="A4070" s="8" t="s">
        <v>16102</v>
      </c>
      <c r="B4070" s="8" t="str">
        <f>LEFT(tb_MHDI[[#This Row],[Territorialidades]],(FIND("/",tb_MHDI[[#This Row],[Territorialidades]])-2))</f>
        <v>Queluzito</v>
      </c>
      <c r="C4070" s="8" t="str">
        <f>LEFT(RIGHT(tb_MHDI[[#This Row],[Territorialidades]],3),2)</f>
        <v>MG</v>
      </c>
      <c r="D4070" s="8" t="str">
        <f>CONCATENATE(tb_MHDI[[#This Row],[Município]],"/",tb_MHDI[[#This Row],[UF]])</f>
        <v>Queluzito/MG</v>
      </c>
      <c r="E4070" s="8">
        <v>0.68200000000000005</v>
      </c>
      <c r="F4070" s="8">
        <v>0.66900000000000004</v>
      </c>
      <c r="G4070" s="8">
        <v>0.82299999999999995</v>
      </c>
      <c r="H4070" s="8">
        <v>0.57499999999999996</v>
      </c>
      <c r="I4070" s="9">
        <f>_xlfn.NUMBERVALUE(INDEX(tb_SVI[],MATCH(tb_MHDI[[#This Row],[mun_uf]],tb_SVI[city_name_uf],0),7),".")</f>
        <v>2010</v>
      </c>
    </row>
    <row r="4071" spans="1:9" x14ac:dyDescent="0.25">
      <c r="A4071" s="8" t="s">
        <v>16103</v>
      </c>
      <c r="B4071" s="8" t="str">
        <f>LEFT(tb_MHDI[[#This Row],[Territorialidades]],(FIND("/",tb_MHDI[[#This Row],[Territorialidades]])-2))</f>
        <v>Queluz</v>
      </c>
      <c r="C4071" s="8" t="str">
        <f>LEFT(RIGHT(tb_MHDI[[#This Row],[Territorialidades]],3),2)</f>
        <v>SP</v>
      </c>
      <c r="D4071" s="8" t="str">
        <f>CONCATENATE(tb_MHDI[[#This Row],[Município]],"/",tb_MHDI[[#This Row],[UF]])</f>
        <v>Queluz/SP</v>
      </c>
      <c r="E4071" s="8">
        <v>0.72199999999999998</v>
      </c>
      <c r="F4071" s="8">
        <v>0.66500000000000004</v>
      </c>
      <c r="G4071" s="8">
        <v>0.82299999999999995</v>
      </c>
      <c r="H4071" s="8">
        <v>0.68700000000000006</v>
      </c>
      <c r="I4071" s="9">
        <f>_xlfn.NUMBERVALUE(INDEX(tb_SVI[],MATCH(tb_MHDI[[#This Row],[mun_uf]],tb_SVI[city_name_uf],0),7),".")</f>
        <v>2010</v>
      </c>
    </row>
    <row r="4072" spans="1:9" x14ac:dyDescent="0.25">
      <c r="A4072" s="8" t="s">
        <v>16104</v>
      </c>
      <c r="B4072" s="8" t="str">
        <f>LEFT(tb_MHDI[[#This Row],[Territorialidades]],(FIND("/",tb_MHDI[[#This Row],[Territorialidades]])-2))</f>
        <v>Querência do Norte</v>
      </c>
      <c r="C4072" s="8" t="str">
        <f>LEFT(RIGHT(tb_MHDI[[#This Row],[Territorialidades]],3),2)</f>
        <v>PR</v>
      </c>
      <c r="D4072" s="8" t="str">
        <f>CONCATENATE(tb_MHDI[[#This Row],[Município]],"/",tb_MHDI[[#This Row],[UF]])</f>
        <v>Querência do Norte/PR</v>
      </c>
      <c r="E4072" s="8">
        <v>0.68799999999999994</v>
      </c>
      <c r="F4072" s="8">
        <v>0.66700000000000004</v>
      </c>
      <c r="G4072" s="8">
        <v>0.80800000000000005</v>
      </c>
      <c r="H4072" s="8">
        <v>0.60399999999999998</v>
      </c>
      <c r="I4072" s="9">
        <f>_xlfn.NUMBERVALUE(INDEX(tb_SVI[],MATCH(tb_MHDI[[#This Row],[mun_uf]],tb_SVI[city_name_uf],0),7),".")</f>
        <v>2010</v>
      </c>
    </row>
    <row r="4073" spans="1:9" x14ac:dyDescent="0.25">
      <c r="A4073" s="8" t="s">
        <v>16105</v>
      </c>
      <c r="B4073" s="8" t="str">
        <f>LEFT(tb_MHDI[[#This Row],[Territorialidades]],(FIND("/",tb_MHDI[[#This Row],[Territorialidades]])-2))</f>
        <v>Querência</v>
      </c>
      <c r="C4073" s="8" t="str">
        <f>LEFT(RIGHT(tb_MHDI[[#This Row],[Territorialidades]],3),2)</f>
        <v>MT</v>
      </c>
      <c r="D4073" s="8" t="str">
        <f>CONCATENATE(tb_MHDI[[#This Row],[Município]],"/",tb_MHDI[[#This Row],[UF]])</f>
        <v>Querência/MT</v>
      </c>
      <c r="E4073" s="8">
        <v>0.69199999999999995</v>
      </c>
      <c r="F4073" s="8">
        <v>0.70099999999999996</v>
      </c>
      <c r="G4073" s="8">
        <v>0.83699999999999997</v>
      </c>
      <c r="H4073" s="8">
        <v>0.56499999999999995</v>
      </c>
      <c r="I4073" s="9">
        <f>_xlfn.NUMBERVALUE(INDEX(tb_SVI[],MATCH(tb_MHDI[[#This Row],[mun_uf]],tb_SVI[city_name_uf],0),7),".")</f>
        <v>2010</v>
      </c>
    </row>
    <row r="4074" spans="1:9" x14ac:dyDescent="0.25">
      <c r="A4074" s="8" t="s">
        <v>16106</v>
      </c>
      <c r="B4074" s="8" t="str">
        <f>LEFT(tb_MHDI[[#This Row],[Territorialidades]],(FIND("/",tb_MHDI[[#This Row],[Territorialidades]])-2))</f>
        <v>Quevedos</v>
      </c>
      <c r="C4074" s="8" t="str">
        <f>LEFT(RIGHT(tb_MHDI[[#This Row],[Territorialidades]],3),2)</f>
        <v>RS</v>
      </c>
      <c r="D4074" s="8" t="str">
        <f>CONCATENATE(tb_MHDI[[#This Row],[Município]],"/",tb_MHDI[[#This Row],[UF]])</f>
        <v>Quevedos/RS</v>
      </c>
      <c r="E4074" s="8">
        <v>0.66500000000000004</v>
      </c>
      <c r="F4074" s="8">
        <v>0.66700000000000004</v>
      </c>
      <c r="G4074" s="8">
        <v>0.82399999999999995</v>
      </c>
      <c r="H4074" s="8">
        <v>0.53400000000000003</v>
      </c>
      <c r="I4074" s="9">
        <f>_xlfn.NUMBERVALUE(INDEX(tb_SVI[],MATCH(tb_MHDI[[#This Row],[mun_uf]],tb_SVI[city_name_uf],0),7),".")</f>
        <v>2010</v>
      </c>
    </row>
    <row r="4075" spans="1:9" x14ac:dyDescent="0.25">
      <c r="A4075" s="8" t="s">
        <v>16107</v>
      </c>
      <c r="B4075" s="8" t="str">
        <f>LEFT(tb_MHDI[[#This Row],[Territorialidades]],(FIND("/",tb_MHDI[[#This Row],[Territorialidades]])-2))</f>
        <v>Quijingue</v>
      </c>
      <c r="C4075" s="8" t="str">
        <f>LEFT(RIGHT(tb_MHDI[[#This Row],[Territorialidades]],3),2)</f>
        <v>BA</v>
      </c>
      <c r="D4075" s="8" t="str">
        <f>CONCATENATE(tb_MHDI[[#This Row],[Município]],"/",tb_MHDI[[#This Row],[UF]])</f>
        <v>Quijingue/BA</v>
      </c>
      <c r="E4075" s="8">
        <v>0.54400000000000004</v>
      </c>
      <c r="F4075" s="8">
        <v>0.53900000000000003</v>
      </c>
      <c r="G4075" s="8">
        <v>0.68899999999999995</v>
      </c>
      <c r="H4075" s="8">
        <v>0.434</v>
      </c>
      <c r="I4075" s="9">
        <f>_xlfn.NUMBERVALUE(INDEX(tb_SVI[],MATCH(tb_MHDI[[#This Row],[mun_uf]],tb_SVI[city_name_uf],0),7),".")</f>
        <v>2010</v>
      </c>
    </row>
    <row r="4076" spans="1:9" x14ac:dyDescent="0.25">
      <c r="A4076" s="8" t="s">
        <v>16108</v>
      </c>
      <c r="B4076" s="8" t="str">
        <f>LEFT(tb_MHDI[[#This Row],[Territorialidades]],(FIND("/",tb_MHDI[[#This Row],[Territorialidades]])-2))</f>
        <v>Quilombo</v>
      </c>
      <c r="C4076" s="8" t="str">
        <f>LEFT(RIGHT(tb_MHDI[[#This Row],[Territorialidades]],3),2)</f>
        <v>SC</v>
      </c>
      <c r="D4076" s="8" t="str">
        <f>CONCATENATE(tb_MHDI[[#This Row],[Município]],"/",tb_MHDI[[#This Row],[UF]])</f>
        <v>Quilombo/SC</v>
      </c>
      <c r="E4076" s="8">
        <v>0.73</v>
      </c>
      <c r="F4076" s="8">
        <v>0.71199999999999997</v>
      </c>
      <c r="G4076" s="8">
        <v>0.83199999999999996</v>
      </c>
      <c r="H4076" s="8">
        <v>0.65600000000000003</v>
      </c>
      <c r="I4076" s="9">
        <f>_xlfn.NUMBERVALUE(INDEX(tb_SVI[],MATCH(tb_MHDI[[#This Row],[mun_uf]],tb_SVI[city_name_uf],0),7),".")</f>
        <v>2010</v>
      </c>
    </row>
    <row r="4077" spans="1:9" x14ac:dyDescent="0.25">
      <c r="A4077" s="8" t="s">
        <v>16109</v>
      </c>
      <c r="B4077" s="8" t="str">
        <f>LEFT(tb_MHDI[[#This Row],[Territorialidades]],(FIND("/",tb_MHDI[[#This Row],[Territorialidades]])-2))</f>
        <v>Quinta do Sol</v>
      </c>
      <c r="C4077" s="8" t="str">
        <f>LEFT(RIGHT(tb_MHDI[[#This Row],[Territorialidades]],3),2)</f>
        <v>PR</v>
      </c>
      <c r="D4077" s="8" t="str">
        <f>CONCATENATE(tb_MHDI[[#This Row],[Município]],"/",tb_MHDI[[#This Row],[UF]])</f>
        <v>Quinta do Sol/PR</v>
      </c>
      <c r="E4077" s="8">
        <v>0.71499999999999997</v>
      </c>
      <c r="F4077" s="8">
        <v>0.68899999999999995</v>
      </c>
      <c r="G4077" s="8">
        <v>0.84199999999999997</v>
      </c>
      <c r="H4077" s="8">
        <v>0.63100000000000001</v>
      </c>
      <c r="I4077" s="9">
        <f>_xlfn.NUMBERVALUE(INDEX(tb_SVI[],MATCH(tb_MHDI[[#This Row],[mun_uf]],tb_SVI[city_name_uf],0),7),".")</f>
        <v>2010</v>
      </c>
    </row>
    <row r="4078" spans="1:9" x14ac:dyDescent="0.25">
      <c r="A4078" s="8" t="s">
        <v>16110</v>
      </c>
      <c r="B4078" s="8" t="str">
        <f>LEFT(tb_MHDI[[#This Row],[Territorialidades]],(FIND("/",tb_MHDI[[#This Row],[Territorialidades]])-2))</f>
        <v>Quintana</v>
      </c>
      <c r="C4078" s="8" t="str">
        <f>LEFT(RIGHT(tb_MHDI[[#This Row],[Territorialidades]],3),2)</f>
        <v>SP</v>
      </c>
      <c r="D4078" s="8" t="str">
        <f>CONCATENATE(tb_MHDI[[#This Row],[Município]],"/",tb_MHDI[[#This Row],[UF]])</f>
        <v>Quintana/SP</v>
      </c>
      <c r="E4078" s="8">
        <v>0.73199999999999998</v>
      </c>
      <c r="F4078" s="8">
        <v>0.68899999999999995</v>
      </c>
      <c r="G4078" s="8">
        <v>0.81100000000000005</v>
      </c>
      <c r="H4078" s="8">
        <v>0.70299999999999996</v>
      </c>
      <c r="I4078" s="9">
        <f>_xlfn.NUMBERVALUE(INDEX(tb_SVI[],MATCH(tb_MHDI[[#This Row],[mun_uf]],tb_SVI[city_name_uf],0),7),".")</f>
        <v>2010</v>
      </c>
    </row>
    <row r="4079" spans="1:9" x14ac:dyDescent="0.25">
      <c r="A4079" s="8" t="s">
        <v>16111</v>
      </c>
      <c r="B4079" s="8" t="str">
        <f>LEFT(tb_MHDI[[#This Row],[Territorialidades]],(FIND("/",tb_MHDI[[#This Row],[Territorialidades]])-2))</f>
        <v>Quinze de Novembro</v>
      </c>
      <c r="C4079" s="8" t="str">
        <f>LEFT(RIGHT(tb_MHDI[[#This Row],[Territorialidades]],3),2)</f>
        <v>RS</v>
      </c>
      <c r="D4079" s="8" t="str">
        <f>CONCATENATE(tb_MHDI[[#This Row],[Município]],"/",tb_MHDI[[#This Row],[UF]])</f>
        <v>Quinze de Novembro/RS</v>
      </c>
      <c r="E4079" s="8">
        <v>0.75600000000000001</v>
      </c>
      <c r="F4079" s="8">
        <v>0.78300000000000003</v>
      </c>
      <c r="G4079" s="8">
        <v>0.84099999999999997</v>
      </c>
      <c r="H4079" s="8">
        <v>0.65500000000000003</v>
      </c>
      <c r="I4079" s="9">
        <f>_xlfn.NUMBERVALUE(INDEX(tb_SVI[],MATCH(tb_MHDI[[#This Row],[mun_uf]],tb_SVI[city_name_uf],0),7),".")</f>
        <v>2010</v>
      </c>
    </row>
    <row r="4080" spans="1:9" x14ac:dyDescent="0.25">
      <c r="A4080" s="8" t="s">
        <v>16112</v>
      </c>
      <c r="B4080" s="8" t="str">
        <f>LEFT(tb_MHDI[[#This Row],[Territorialidades]],(FIND("/",tb_MHDI[[#This Row],[Territorialidades]])-2))</f>
        <v>Quipapá</v>
      </c>
      <c r="C4080" s="8" t="str">
        <f>LEFT(RIGHT(tb_MHDI[[#This Row],[Territorialidades]],3),2)</f>
        <v>PE</v>
      </c>
      <c r="D4080" s="8" t="str">
        <f>CONCATENATE(tb_MHDI[[#This Row],[Município]],"/",tb_MHDI[[#This Row],[UF]])</f>
        <v>Quipapá/PE</v>
      </c>
      <c r="E4080" s="8">
        <v>0.55200000000000005</v>
      </c>
      <c r="F4080" s="8">
        <v>0.53</v>
      </c>
      <c r="G4080" s="8">
        <v>0.74299999999999999</v>
      </c>
      <c r="H4080" s="8">
        <v>0.42699999999999999</v>
      </c>
      <c r="I4080" s="9">
        <f>_xlfn.NUMBERVALUE(INDEX(tb_SVI[],MATCH(tb_MHDI[[#This Row],[mun_uf]],tb_SVI[city_name_uf],0),7),".")</f>
        <v>2010</v>
      </c>
    </row>
    <row r="4081" spans="1:9" x14ac:dyDescent="0.25">
      <c r="A4081" s="8" t="s">
        <v>16113</v>
      </c>
      <c r="B4081" s="8" t="str">
        <f>LEFT(tb_MHDI[[#This Row],[Territorialidades]],(FIND("/",tb_MHDI[[#This Row],[Territorialidades]])-2))</f>
        <v>Quirinópolis</v>
      </c>
      <c r="C4081" s="8" t="str">
        <f>LEFT(RIGHT(tb_MHDI[[#This Row],[Territorialidades]],3),2)</f>
        <v>GO</v>
      </c>
      <c r="D4081" s="8" t="str">
        <f>CONCATENATE(tb_MHDI[[#This Row],[Município]],"/",tb_MHDI[[#This Row],[UF]])</f>
        <v>Quirinópolis/GO</v>
      </c>
      <c r="E4081" s="8">
        <v>0.74</v>
      </c>
      <c r="F4081" s="8">
        <v>0.73199999999999998</v>
      </c>
      <c r="G4081" s="8">
        <v>0.86299999999999999</v>
      </c>
      <c r="H4081" s="8">
        <v>0.64200000000000002</v>
      </c>
      <c r="I4081" s="9">
        <f>_xlfn.NUMBERVALUE(INDEX(tb_SVI[],MATCH(tb_MHDI[[#This Row],[mun_uf]],tb_SVI[city_name_uf],0),7),".")</f>
        <v>2010</v>
      </c>
    </row>
    <row r="4082" spans="1:9" x14ac:dyDescent="0.25">
      <c r="A4082" s="8" t="s">
        <v>16114</v>
      </c>
      <c r="B4082" s="8" t="str">
        <f>LEFT(tb_MHDI[[#This Row],[Territorialidades]],(FIND("/",tb_MHDI[[#This Row],[Territorialidades]])-2))</f>
        <v>Quissamã</v>
      </c>
      <c r="C4082" s="8" t="str">
        <f>LEFT(RIGHT(tb_MHDI[[#This Row],[Territorialidades]],3),2)</f>
        <v>RJ</v>
      </c>
      <c r="D4082" s="8" t="str">
        <f>CONCATENATE(tb_MHDI[[#This Row],[Município]],"/",tb_MHDI[[#This Row],[UF]])</f>
        <v>Quissamã/RJ</v>
      </c>
      <c r="E4082" s="8">
        <v>0.70399999999999996</v>
      </c>
      <c r="F4082" s="8">
        <v>0.69799999999999995</v>
      </c>
      <c r="G4082" s="8">
        <v>0.82099999999999995</v>
      </c>
      <c r="H4082" s="8">
        <v>0.61</v>
      </c>
      <c r="I4082" s="9">
        <f>_xlfn.NUMBERVALUE(INDEX(tb_SVI[],MATCH(tb_MHDI[[#This Row],[mun_uf]],tb_SVI[city_name_uf],0),7),".")</f>
        <v>2010</v>
      </c>
    </row>
    <row r="4083" spans="1:9" x14ac:dyDescent="0.25">
      <c r="A4083" s="8" t="s">
        <v>16115</v>
      </c>
      <c r="B4083" s="8" t="str">
        <f>LEFT(tb_MHDI[[#This Row],[Territorialidades]],(FIND("/",tb_MHDI[[#This Row],[Territorialidades]])-2))</f>
        <v>Quitandinha</v>
      </c>
      <c r="C4083" s="8" t="str">
        <f>LEFT(RIGHT(tb_MHDI[[#This Row],[Territorialidades]],3),2)</f>
        <v>PR</v>
      </c>
      <c r="D4083" s="8" t="str">
        <f>CONCATENATE(tb_MHDI[[#This Row],[Município]],"/",tb_MHDI[[#This Row],[UF]])</f>
        <v>Quitandinha/PR</v>
      </c>
      <c r="E4083" s="8">
        <v>0.68</v>
      </c>
      <c r="F4083" s="8">
        <v>0.64800000000000002</v>
      </c>
      <c r="G4083" s="8">
        <v>0.80600000000000005</v>
      </c>
      <c r="H4083" s="8">
        <v>0.60299999999999998</v>
      </c>
      <c r="I4083" s="9">
        <f>_xlfn.NUMBERVALUE(INDEX(tb_SVI[],MATCH(tb_MHDI[[#This Row],[mun_uf]],tb_SVI[city_name_uf],0),7),".")</f>
        <v>2010</v>
      </c>
    </row>
    <row r="4084" spans="1:9" x14ac:dyDescent="0.25">
      <c r="A4084" s="8" t="s">
        <v>16116</v>
      </c>
      <c r="B4084" s="8" t="str">
        <f>LEFT(tb_MHDI[[#This Row],[Territorialidades]],(FIND("/",tb_MHDI[[#This Row],[Territorialidades]])-2))</f>
        <v>Quiterianópolis</v>
      </c>
      <c r="C4084" s="8" t="str">
        <f>LEFT(RIGHT(tb_MHDI[[#This Row],[Territorialidades]],3),2)</f>
        <v>CE</v>
      </c>
      <c r="D4084" s="8" t="str">
        <f>CONCATENATE(tb_MHDI[[#This Row],[Município]],"/",tb_MHDI[[#This Row],[UF]])</f>
        <v>Quiterianópolis/CE</v>
      </c>
      <c r="E4084" s="8">
        <v>0.59399999999999997</v>
      </c>
      <c r="F4084" s="8">
        <v>0.52400000000000002</v>
      </c>
      <c r="G4084" s="8">
        <v>0.77400000000000002</v>
      </c>
      <c r="H4084" s="8">
        <v>0.51800000000000002</v>
      </c>
      <c r="I4084" s="9">
        <f>_xlfn.NUMBERVALUE(INDEX(tb_SVI[],MATCH(tb_MHDI[[#This Row],[mun_uf]],tb_SVI[city_name_uf],0),7),".")</f>
        <v>2010</v>
      </c>
    </row>
    <row r="4085" spans="1:9" x14ac:dyDescent="0.25">
      <c r="A4085" s="8" t="s">
        <v>17648</v>
      </c>
      <c r="B4085" s="8" t="str">
        <f>LEFT(tb_MHDI[[#This Row],[Territorialidades]],(FIND("/",tb_MHDI[[#This Row],[Territorialidades]])-2))</f>
        <v>Quixaba</v>
      </c>
      <c r="C4085" s="8" t="str">
        <f>LEFT(RIGHT(tb_MHDI[[#This Row],[Territorialidades]],3),2)</f>
        <v>PB</v>
      </c>
      <c r="D4085" s="8" t="str">
        <f>CONCATENATE(tb_MHDI[[#This Row],[Município]],"/",tb_MHDI[[#This Row],[UF]])</f>
        <v>Quixaba/PB</v>
      </c>
      <c r="E4085" s="8">
        <v>0.622</v>
      </c>
      <c r="F4085" s="8">
        <v>0.56399999999999995</v>
      </c>
      <c r="G4085" s="8">
        <v>0.73699999999999999</v>
      </c>
      <c r="H4085" s="8">
        <v>0.57899999999999996</v>
      </c>
      <c r="I4085" s="9">
        <f>_xlfn.NUMBERVALUE(INDEX(tb_SVI[],MATCH(tb_MHDI[[#This Row],[mun_uf]],tb_SVI[city_name_uf],0),7),".")</f>
        <v>2010</v>
      </c>
    </row>
    <row r="4086" spans="1:9" x14ac:dyDescent="0.25">
      <c r="A4086" s="8" t="s">
        <v>16117</v>
      </c>
      <c r="B4086" s="8" t="str">
        <f>LEFT(tb_MHDI[[#This Row],[Territorialidades]],(FIND("/",tb_MHDI[[#This Row],[Territorialidades]])-2))</f>
        <v>Quixaba</v>
      </c>
      <c r="C4086" s="8" t="str">
        <f>LEFT(RIGHT(tb_MHDI[[#This Row],[Territorialidades]],3),2)</f>
        <v>PE</v>
      </c>
      <c r="D4086" s="8" t="str">
        <f>CONCATENATE(tb_MHDI[[#This Row],[Município]],"/",tb_MHDI[[#This Row],[UF]])</f>
        <v>Quixaba/PE</v>
      </c>
      <c r="E4086" s="8">
        <v>0.57699999999999996</v>
      </c>
      <c r="F4086" s="8">
        <v>0.53</v>
      </c>
      <c r="G4086" s="8">
        <v>0.752</v>
      </c>
      <c r="H4086" s="8">
        <v>0.48199999999999998</v>
      </c>
      <c r="I4086" s="9">
        <f>_xlfn.NUMBERVALUE(INDEX(tb_SVI[],MATCH(tb_MHDI[[#This Row],[mun_uf]],tb_SVI[city_name_uf],0),7),".")</f>
        <v>2010</v>
      </c>
    </row>
    <row r="4087" spans="1:9" x14ac:dyDescent="0.25">
      <c r="A4087" s="8" t="s">
        <v>16118</v>
      </c>
      <c r="B4087" s="8" t="str">
        <f>LEFT(tb_MHDI[[#This Row],[Territorialidades]],(FIND("/",tb_MHDI[[#This Row],[Territorialidades]])-2))</f>
        <v>Quixabeira</v>
      </c>
      <c r="C4087" s="8" t="str">
        <f>LEFT(RIGHT(tb_MHDI[[#This Row],[Territorialidades]],3),2)</f>
        <v>BA</v>
      </c>
      <c r="D4087" s="8" t="str">
        <f>CONCATENATE(tb_MHDI[[#This Row],[Município]],"/",tb_MHDI[[#This Row],[UF]])</f>
        <v>Quixabeira/BA</v>
      </c>
      <c r="E4087" s="8">
        <v>0.57799999999999996</v>
      </c>
      <c r="F4087" s="8">
        <v>0.54700000000000004</v>
      </c>
      <c r="G4087" s="8">
        <v>0.753</v>
      </c>
      <c r="H4087" s="8">
        <v>0.46899999999999997</v>
      </c>
      <c r="I4087" s="9">
        <f>_xlfn.NUMBERVALUE(INDEX(tb_SVI[],MATCH(tb_MHDI[[#This Row],[mun_uf]],tb_SVI[city_name_uf],0),7),".")</f>
        <v>2010</v>
      </c>
    </row>
    <row r="4088" spans="1:9" x14ac:dyDescent="0.25">
      <c r="A4088" s="8" t="s">
        <v>16119</v>
      </c>
      <c r="B4088" s="8" t="str">
        <f>LEFT(tb_MHDI[[#This Row],[Territorialidades]],(FIND("/",tb_MHDI[[#This Row],[Territorialidades]])-2))</f>
        <v>Quixadá</v>
      </c>
      <c r="C4088" s="8" t="str">
        <f>LEFT(RIGHT(tb_MHDI[[#This Row],[Territorialidades]],3),2)</f>
        <v>CE</v>
      </c>
      <c r="D4088" s="8" t="str">
        <f>CONCATENATE(tb_MHDI[[#This Row],[Município]],"/",tb_MHDI[[#This Row],[UF]])</f>
        <v>Quixadá/CE</v>
      </c>
      <c r="E4088" s="8">
        <v>0.65900000000000003</v>
      </c>
      <c r="F4088" s="8">
        <v>0.59199999999999997</v>
      </c>
      <c r="G4088" s="8">
        <v>0.77500000000000002</v>
      </c>
      <c r="H4088" s="8">
        <v>0.624</v>
      </c>
      <c r="I4088" s="9">
        <f>_xlfn.NUMBERVALUE(INDEX(tb_SVI[],MATCH(tb_MHDI[[#This Row],[mun_uf]],tb_SVI[city_name_uf],0),7),".")</f>
        <v>2010</v>
      </c>
    </row>
    <row r="4089" spans="1:9" x14ac:dyDescent="0.25">
      <c r="A4089" s="8" t="s">
        <v>16120</v>
      </c>
      <c r="B4089" s="8" t="str">
        <f>LEFT(tb_MHDI[[#This Row],[Territorialidades]],(FIND("/",tb_MHDI[[#This Row],[Territorialidades]])-2))</f>
        <v>Quixelô</v>
      </c>
      <c r="C4089" s="8" t="str">
        <f>LEFT(RIGHT(tb_MHDI[[#This Row],[Territorialidades]],3),2)</f>
        <v>CE</v>
      </c>
      <c r="D4089" s="8" t="str">
        <f>CONCATENATE(tb_MHDI[[#This Row],[Município]],"/",tb_MHDI[[#This Row],[UF]])</f>
        <v>Quixelô/CE</v>
      </c>
      <c r="E4089" s="8">
        <v>0.59099999999999997</v>
      </c>
      <c r="F4089" s="8">
        <v>0.54800000000000004</v>
      </c>
      <c r="G4089" s="8">
        <v>0.72499999999999998</v>
      </c>
      <c r="H4089" s="8">
        <v>0.52</v>
      </c>
      <c r="I4089" s="9">
        <f>_xlfn.NUMBERVALUE(INDEX(tb_SVI[],MATCH(tb_MHDI[[#This Row],[mun_uf]],tb_SVI[city_name_uf],0),7),".")</f>
        <v>2010</v>
      </c>
    </row>
    <row r="4090" spans="1:9" x14ac:dyDescent="0.25">
      <c r="A4090" s="8" t="s">
        <v>16121</v>
      </c>
      <c r="B4090" s="8" t="str">
        <f>LEFT(tb_MHDI[[#This Row],[Territorialidades]],(FIND("/",tb_MHDI[[#This Row],[Territorialidades]])-2))</f>
        <v>Quixeramobim</v>
      </c>
      <c r="C4090" s="8" t="str">
        <f>LEFT(RIGHT(tb_MHDI[[#This Row],[Territorialidades]],3),2)</f>
        <v>CE</v>
      </c>
      <c r="D4090" s="8" t="str">
        <f>CONCATENATE(tb_MHDI[[#This Row],[Município]],"/",tb_MHDI[[#This Row],[UF]])</f>
        <v>Quixeramobim/CE</v>
      </c>
      <c r="E4090" s="8">
        <v>0.64200000000000002</v>
      </c>
      <c r="F4090" s="8">
        <v>0.59199999999999997</v>
      </c>
      <c r="G4090" s="8">
        <v>0.78900000000000003</v>
      </c>
      <c r="H4090" s="8">
        <v>0.56699999999999995</v>
      </c>
      <c r="I4090" s="9">
        <f>_xlfn.NUMBERVALUE(INDEX(tb_SVI[],MATCH(tb_MHDI[[#This Row],[mun_uf]],tb_SVI[city_name_uf],0),7),".")</f>
        <v>2010</v>
      </c>
    </row>
    <row r="4091" spans="1:9" x14ac:dyDescent="0.25">
      <c r="A4091" s="8" t="s">
        <v>16122</v>
      </c>
      <c r="B4091" s="8" t="str">
        <f>LEFT(tb_MHDI[[#This Row],[Territorialidades]],(FIND("/",tb_MHDI[[#This Row],[Territorialidades]])-2))</f>
        <v>Quixeré</v>
      </c>
      <c r="C4091" s="8" t="str">
        <f>LEFT(RIGHT(tb_MHDI[[#This Row],[Territorialidades]],3),2)</f>
        <v>CE</v>
      </c>
      <c r="D4091" s="8" t="str">
        <f>CONCATENATE(tb_MHDI[[#This Row],[Município]],"/",tb_MHDI[[#This Row],[UF]])</f>
        <v>Quixeré/CE</v>
      </c>
      <c r="E4091" s="8">
        <v>0.622</v>
      </c>
      <c r="F4091" s="8">
        <v>0.56000000000000005</v>
      </c>
      <c r="G4091" s="8">
        <v>0.77400000000000002</v>
      </c>
      <c r="H4091" s="8">
        <v>0.55600000000000005</v>
      </c>
      <c r="I4091" s="9">
        <f>_xlfn.NUMBERVALUE(INDEX(tb_SVI[],MATCH(tb_MHDI[[#This Row],[mun_uf]],tb_SVI[city_name_uf],0),7),".")</f>
        <v>2010</v>
      </c>
    </row>
    <row r="4092" spans="1:9" x14ac:dyDescent="0.25">
      <c r="A4092" s="8" t="s">
        <v>16123</v>
      </c>
      <c r="B4092" s="8" t="str">
        <f>LEFT(tb_MHDI[[#This Row],[Territorialidades]],(FIND("/",tb_MHDI[[#This Row],[Territorialidades]])-2))</f>
        <v>Rafael Fernandes</v>
      </c>
      <c r="C4092" s="8" t="str">
        <f>LEFT(RIGHT(tb_MHDI[[#This Row],[Territorialidades]],3),2)</f>
        <v>RN</v>
      </c>
      <c r="D4092" s="8" t="str">
        <f>CONCATENATE(tb_MHDI[[#This Row],[Município]],"/",tb_MHDI[[#This Row],[UF]])</f>
        <v>Rafael Fernandes/RN</v>
      </c>
      <c r="E4092" s="8">
        <v>0.60799999999999998</v>
      </c>
      <c r="F4092" s="8">
        <v>0.58799999999999997</v>
      </c>
      <c r="G4092" s="8">
        <v>0.73699999999999999</v>
      </c>
      <c r="H4092" s="8">
        <v>0.51800000000000002</v>
      </c>
      <c r="I4092" s="9">
        <f>_xlfn.NUMBERVALUE(INDEX(tb_SVI[],MATCH(tb_MHDI[[#This Row],[mun_uf]],tb_SVI[city_name_uf],0),7),".")</f>
        <v>2010</v>
      </c>
    </row>
    <row r="4093" spans="1:9" x14ac:dyDescent="0.25">
      <c r="A4093" s="8" t="s">
        <v>16124</v>
      </c>
      <c r="B4093" s="8" t="str">
        <f>LEFT(tb_MHDI[[#This Row],[Territorialidades]],(FIND("/",tb_MHDI[[#This Row],[Territorialidades]])-2))</f>
        <v>Rafael Godeiro</v>
      </c>
      <c r="C4093" s="8" t="str">
        <f>LEFT(RIGHT(tb_MHDI[[#This Row],[Territorialidades]],3),2)</f>
        <v>RN</v>
      </c>
      <c r="D4093" s="8" t="str">
        <f>CONCATENATE(tb_MHDI[[#This Row],[Município]],"/",tb_MHDI[[#This Row],[UF]])</f>
        <v>Rafael Godeiro/RN</v>
      </c>
      <c r="E4093" s="8">
        <v>0.65400000000000003</v>
      </c>
      <c r="F4093" s="8">
        <v>0.58299999999999996</v>
      </c>
      <c r="G4093" s="8">
        <v>0.78900000000000003</v>
      </c>
      <c r="H4093" s="8">
        <v>0.60699999999999998</v>
      </c>
      <c r="I4093" s="9">
        <f>_xlfn.NUMBERVALUE(INDEX(tb_SVI[],MATCH(tb_MHDI[[#This Row],[mun_uf]],tb_SVI[city_name_uf],0),7),".")</f>
        <v>2010</v>
      </c>
    </row>
    <row r="4094" spans="1:9" x14ac:dyDescent="0.25">
      <c r="A4094" s="8" t="s">
        <v>16125</v>
      </c>
      <c r="B4094" s="8" t="str">
        <f>LEFT(tb_MHDI[[#This Row],[Territorialidades]],(FIND("/",tb_MHDI[[#This Row],[Territorialidades]])-2))</f>
        <v>Rafael Jambeiro</v>
      </c>
      <c r="C4094" s="8" t="str">
        <f>LEFT(RIGHT(tb_MHDI[[#This Row],[Territorialidades]],3),2)</f>
        <v>BA</v>
      </c>
      <c r="D4094" s="8" t="str">
        <f>CONCATENATE(tb_MHDI[[#This Row],[Município]],"/",tb_MHDI[[#This Row],[UF]])</f>
        <v>Rafael Jambeiro/BA</v>
      </c>
      <c r="E4094" s="8">
        <v>0.56399999999999995</v>
      </c>
      <c r="F4094" s="8">
        <v>0.53800000000000003</v>
      </c>
      <c r="G4094" s="8">
        <v>0.76800000000000002</v>
      </c>
      <c r="H4094" s="8">
        <v>0.435</v>
      </c>
      <c r="I4094" s="9">
        <f>_xlfn.NUMBERVALUE(INDEX(tb_SVI[],MATCH(tb_MHDI[[#This Row],[mun_uf]],tb_SVI[city_name_uf],0),7),".")</f>
        <v>2010</v>
      </c>
    </row>
    <row r="4095" spans="1:9" x14ac:dyDescent="0.25">
      <c r="A4095" s="8" t="s">
        <v>16126</v>
      </c>
      <c r="B4095" s="8" t="str">
        <f>LEFT(tb_MHDI[[#This Row],[Territorialidades]],(FIND("/",tb_MHDI[[#This Row],[Territorialidades]])-2))</f>
        <v>Rafard</v>
      </c>
      <c r="C4095" s="8" t="str">
        <f>LEFT(RIGHT(tb_MHDI[[#This Row],[Territorialidades]],3),2)</f>
        <v>SP</v>
      </c>
      <c r="D4095" s="8" t="str">
        <f>CONCATENATE(tb_MHDI[[#This Row],[Município]],"/",tb_MHDI[[#This Row],[UF]])</f>
        <v>Rafard/SP</v>
      </c>
      <c r="E4095" s="8">
        <v>0.745</v>
      </c>
      <c r="F4095" s="8">
        <v>0.72199999999999998</v>
      </c>
      <c r="G4095" s="8">
        <v>0.82299999999999995</v>
      </c>
      <c r="H4095" s="8">
        <v>0.69599999999999995</v>
      </c>
      <c r="I4095" s="9">
        <f>_xlfn.NUMBERVALUE(INDEX(tb_SVI[],MATCH(tb_MHDI[[#This Row],[mun_uf]],tb_SVI[city_name_uf],0),7),".")</f>
        <v>2010</v>
      </c>
    </row>
    <row r="4096" spans="1:9" x14ac:dyDescent="0.25">
      <c r="A4096" s="8" t="s">
        <v>16127</v>
      </c>
      <c r="B4096" s="8" t="str">
        <f>LEFT(tb_MHDI[[#This Row],[Territorialidades]],(FIND("/",tb_MHDI[[#This Row],[Territorialidades]])-2))</f>
        <v>Ramilândia</v>
      </c>
      <c r="C4096" s="8" t="str">
        <f>LEFT(RIGHT(tb_MHDI[[#This Row],[Territorialidades]],3),2)</f>
        <v>PR</v>
      </c>
      <c r="D4096" s="8" t="str">
        <f>CONCATENATE(tb_MHDI[[#This Row],[Município]],"/",tb_MHDI[[#This Row],[UF]])</f>
        <v>Ramilândia/PR</v>
      </c>
      <c r="E4096" s="8">
        <v>0.63</v>
      </c>
      <c r="F4096" s="8">
        <v>0.63900000000000001</v>
      </c>
      <c r="G4096" s="8">
        <v>0.80200000000000005</v>
      </c>
      <c r="H4096" s="8">
        <v>0.48899999999999999</v>
      </c>
      <c r="I4096" s="9">
        <f>_xlfn.NUMBERVALUE(INDEX(tb_SVI[],MATCH(tb_MHDI[[#This Row],[mun_uf]],tb_SVI[city_name_uf],0),7),".")</f>
        <v>2010</v>
      </c>
    </row>
    <row r="4097" spans="1:9" x14ac:dyDescent="0.25">
      <c r="A4097" s="8" t="s">
        <v>16128</v>
      </c>
      <c r="B4097" s="8" t="str">
        <f>LEFT(tb_MHDI[[#This Row],[Territorialidades]],(FIND("/",tb_MHDI[[#This Row],[Territorialidades]])-2))</f>
        <v>Rancharia</v>
      </c>
      <c r="C4097" s="8" t="str">
        <f>LEFT(RIGHT(tb_MHDI[[#This Row],[Territorialidades]],3),2)</f>
        <v>SP</v>
      </c>
      <c r="D4097" s="8" t="str">
        <f>CONCATENATE(tb_MHDI[[#This Row],[Município]],"/",tb_MHDI[[#This Row],[UF]])</f>
        <v>Rancharia/SP</v>
      </c>
      <c r="E4097" s="8">
        <v>0.751</v>
      </c>
      <c r="F4097" s="8">
        <v>0.72</v>
      </c>
      <c r="G4097" s="8">
        <v>0.86099999999999999</v>
      </c>
      <c r="H4097" s="8">
        <v>0.68300000000000005</v>
      </c>
      <c r="I4097" s="9">
        <f>_xlfn.NUMBERVALUE(INDEX(tb_SVI[],MATCH(tb_MHDI[[#This Row],[mun_uf]],tb_SVI[city_name_uf],0),7),".")</f>
        <v>2010</v>
      </c>
    </row>
    <row r="4098" spans="1:9" x14ac:dyDescent="0.25">
      <c r="A4098" s="8" t="s">
        <v>16129</v>
      </c>
      <c r="B4098" s="8" t="str">
        <f>LEFT(tb_MHDI[[#This Row],[Territorialidades]],(FIND("/",tb_MHDI[[#This Row],[Territorialidades]])-2))</f>
        <v>Rancho Alegre D'Oeste</v>
      </c>
      <c r="C4098" s="8" t="str">
        <f>LEFT(RIGHT(tb_MHDI[[#This Row],[Territorialidades]],3),2)</f>
        <v>PR</v>
      </c>
      <c r="D4098" s="8" t="str">
        <f>CONCATENATE(tb_MHDI[[#This Row],[Município]],"/",tb_MHDI[[#This Row],[UF]])</f>
        <v>Rancho Alegre D'Oeste/PR</v>
      </c>
      <c r="E4098" s="8">
        <v>0.70399999999999996</v>
      </c>
      <c r="F4098" s="8">
        <v>0.67300000000000004</v>
      </c>
      <c r="G4098" s="8">
        <v>0.83099999999999996</v>
      </c>
      <c r="H4098" s="8">
        <v>0.625</v>
      </c>
      <c r="I4098" s="9">
        <f>_xlfn.NUMBERVALUE(INDEX(tb_SVI[],MATCH(tb_MHDI[[#This Row],[mun_uf]],tb_SVI[city_name_uf],0),7),".")</f>
        <v>2010</v>
      </c>
    </row>
    <row r="4099" spans="1:9" x14ac:dyDescent="0.25">
      <c r="A4099" s="8" t="s">
        <v>16130</v>
      </c>
      <c r="B4099" s="8" t="str">
        <f>LEFT(tb_MHDI[[#This Row],[Territorialidades]],(FIND("/",tb_MHDI[[#This Row],[Territorialidades]])-2))</f>
        <v>Rancho Alegre</v>
      </c>
      <c r="C4099" s="8" t="str">
        <f>LEFT(RIGHT(tb_MHDI[[#This Row],[Territorialidades]],3),2)</f>
        <v>PR</v>
      </c>
      <c r="D4099" s="8" t="str">
        <f>CONCATENATE(tb_MHDI[[#This Row],[Município]],"/",tb_MHDI[[#This Row],[UF]])</f>
        <v>Rancho Alegre/PR</v>
      </c>
      <c r="E4099" s="8">
        <v>0.70699999999999996</v>
      </c>
      <c r="F4099" s="8">
        <v>0.69099999999999995</v>
      </c>
      <c r="G4099" s="8">
        <v>0.80800000000000005</v>
      </c>
      <c r="H4099" s="8">
        <v>0.63300000000000001</v>
      </c>
      <c r="I4099" s="9">
        <f>_xlfn.NUMBERVALUE(INDEX(tb_SVI[],MATCH(tb_MHDI[[#This Row],[mun_uf]],tb_SVI[city_name_uf],0),7),".")</f>
        <v>2010</v>
      </c>
    </row>
    <row r="4100" spans="1:9" x14ac:dyDescent="0.25">
      <c r="A4100" s="8" t="s">
        <v>16131</v>
      </c>
      <c r="B4100" s="8" t="str">
        <f>LEFT(tb_MHDI[[#This Row],[Territorialidades]],(FIND("/",tb_MHDI[[#This Row],[Territorialidades]])-2))</f>
        <v>Rancho Queimado</v>
      </c>
      <c r="C4100" s="8" t="str">
        <f>LEFT(RIGHT(tb_MHDI[[#This Row],[Territorialidades]],3),2)</f>
        <v>SC</v>
      </c>
      <c r="D4100" s="8" t="str">
        <f>CONCATENATE(tb_MHDI[[#This Row],[Município]],"/",tb_MHDI[[#This Row],[UF]])</f>
        <v>Rancho Queimado/SC</v>
      </c>
      <c r="E4100" s="8">
        <v>0.753</v>
      </c>
      <c r="F4100" s="8">
        <v>0.74299999999999999</v>
      </c>
      <c r="G4100" s="8">
        <v>0.89300000000000002</v>
      </c>
      <c r="H4100" s="8">
        <v>0.64400000000000002</v>
      </c>
      <c r="I4100" s="9">
        <f>_xlfn.NUMBERVALUE(INDEX(tb_SVI[],MATCH(tb_MHDI[[#This Row],[mun_uf]],tb_SVI[city_name_uf],0),7),".")</f>
        <v>2010</v>
      </c>
    </row>
    <row r="4101" spans="1:9" x14ac:dyDescent="0.25">
      <c r="A4101" s="8" t="s">
        <v>16132</v>
      </c>
      <c r="B4101" s="8" t="str">
        <f>LEFT(tb_MHDI[[#This Row],[Territorialidades]],(FIND("/",tb_MHDI[[#This Row],[Territorialidades]])-2))</f>
        <v>Raposa</v>
      </c>
      <c r="C4101" s="8" t="str">
        <f>LEFT(RIGHT(tb_MHDI[[#This Row],[Territorialidades]],3),2)</f>
        <v>MA</v>
      </c>
      <c r="D4101" s="8" t="str">
        <f>CONCATENATE(tb_MHDI[[#This Row],[Município]],"/",tb_MHDI[[#This Row],[UF]])</f>
        <v>Raposa/MA</v>
      </c>
      <c r="E4101" s="8">
        <v>0.626</v>
      </c>
      <c r="F4101" s="8">
        <v>0.56799999999999995</v>
      </c>
      <c r="G4101" s="8">
        <v>0.73499999999999999</v>
      </c>
      <c r="H4101" s="8">
        <v>0.58699999999999997</v>
      </c>
      <c r="I4101" s="9">
        <f>_xlfn.NUMBERVALUE(INDEX(tb_SVI[],MATCH(tb_MHDI[[#This Row],[mun_uf]],tb_SVI[city_name_uf],0),7),".")</f>
        <v>2010</v>
      </c>
    </row>
    <row r="4102" spans="1:9" x14ac:dyDescent="0.25">
      <c r="A4102" s="8" t="s">
        <v>16133</v>
      </c>
      <c r="B4102" s="8" t="str">
        <f>LEFT(tb_MHDI[[#This Row],[Territorialidades]],(FIND("/",tb_MHDI[[#This Row],[Territorialidades]])-2))</f>
        <v>Raposos</v>
      </c>
      <c r="C4102" s="8" t="str">
        <f>LEFT(RIGHT(tb_MHDI[[#This Row],[Territorialidades]],3),2)</f>
        <v>MG</v>
      </c>
      <c r="D4102" s="8" t="str">
        <f>CONCATENATE(tb_MHDI[[#This Row],[Município]],"/",tb_MHDI[[#This Row],[UF]])</f>
        <v>Raposos/MG</v>
      </c>
      <c r="E4102" s="8">
        <v>0.73</v>
      </c>
      <c r="F4102" s="8">
        <v>0.70599999999999996</v>
      </c>
      <c r="G4102" s="8">
        <v>0.83199999999999996</v>
      </c>
      <c r="H4102" s="8">
        <v>0.66100000000000003</v>
      </c>
      <c r="I4102" s="9">
        <f>_xlfn.NUMBERVALUE(INDEX(tb_SVI[],MATCH(tb_MHDI[[#This Row],[mun_uf]],tb_SVI[city_name_uf],0),7),".")</f>
        <v>2010</v>
      </c>
    </row>
    <row r="4103" spans="1:9" x14ac:dyDescent="0.25">
      <c r="A4103" s="8" t="s">
        <v>16134</v>
      </c>
      <c r="B4103" s="8" t="str">
        <f>LEFT(tb_MHDI[[#This Row],[Territorialidades]],(FIND("/",tb_MHDI[[#This Row],[Territorialidades]])-2))</f>
        <v>Raul Soares</v>
      </c>
      <c r="C4103" s="8" t="str">
        <f>LEFT(RIGHT(tb_MHDI[[#This Row],[Territorialidades]],3),2)</f>
        <v>MG</v>
      </c>
      <c r="D4103" s="8" t="str">
        <f>CONCATENATE(tb_MHDI[[#This Row],[Município]],"/",tb_MHDI[[#This Row],[UF]])</f>
        <v>Raul Soares/MG</v>
      </c>
      <c r="E4103" s="8">
        <v>0.65500000000000003</v>
      </c>
      <c r="F4103" s="8">
        <v>0.65800000000000003</v>
      </c>
      <c r="G4103" s="8">
        <v>0.82299999999999995</v>
      </c>
      <c r="H4103" s="8">
        <v>0.52</v>
      </c>
      <c r="I4103" s="9">
        <f>_xlfn.NUMBERVALUE(INDEX(tb_SVI[],MATCH(tb_MHDI[[#This Row],[mun_uf]],tb_SVI[city_name_uf],0),7),".")</f>
        <v>2010</v>
      </c>
    </row>
    <row r="4104" spans="1:9" x14ac:dyDescent="0.25">
      <c r="A4104" s="8" t="s">
        <v>16135</v>
      </c>
      <c r="B4104" s="8" t="str">
        <f>LEFT(tb_MHDI[[#This Row],[Territorialidades]],(FIND("/",tb_MHDI[[#This Row],[Territorialidades]])-2))</f>
        <v>Realeza</v>
      </c>
      <c r="C4104" s="8" t="str">
        <f>LEFT(RIGHT(tb_MHDI[[#This Row],[Territorialidades]],3),2)</f>
        <v>PR</v>
      </c>
      <c r="D4104" s="8" t="str">
        <f>CONCATENATE(tb_MHDI[[#This Row],[Município]],"/",tb_MHDI[[#This Row],[UF]])</f>
        <v>Realeza/PR</v>
      </c>
      <c r="E4104" s="8">
        <v>0.72199999999999998</v>
      </c>
      <c r="F4104" s="8">
        <v>0.72</v>
      </c>
      <c r="G4104" s="8">
        <v>0.83</v>
      </c>
      <c r="H4104" s="8">
        <v>0.63</v>
      </c>
      <c r="I4104" s="9">
        <f>_xlfn.NUMBERVALUE(INDEX(tb_SVI[],MATCH(tb_MHDI[[#This Row],[mun_uf]],tb_SVI[city_name_uf],0),7),".")</f>
        <v>2010</v>
      </c>
    </row>
    <row r="4105" spans="1:9" x14ac:dyDescent="0.25">
      <c r="A4105" s="8" t="s">
        <v>16136</v>
      </c>
      <c r="B4105" s="8" t="str">
        <f>LEFT(tb_MHDI[[#This Row],[Territorialidades]],(FIND("/",tb_MHDI[[#This Row],[Territorialidades]])-2))</f>
        <v>Rebouças</v>
      </c>
      <c r="C4105" s="8" t="str">
        <f>LEFT(RIGHT(tb_MHDI[[#This Row],[Territorialidades]],3),2)</f>
        <v>PR</v>
      </c>
      <c r="D4105" s="8" t="str">
        <f>CONCATENATE(tb_MHDI[[#This Row],[Município]],"/",tb_MHDI[[#This Row],[UF]])</f>
        <v>Rebouças/PR</v>
      </c>
      <c r="E4105" s="8">
        <v>0.67200000000000004</v>
      </c>
      <c r="F4105" s="8">
        <v>0.64700000000000002</v>
      </c>
      <c r="G4105" s="8">
        <v>0.81399999999999995</v>
      </c>
      <c r="H4105" s="8">
        <v>0.57599999999999996</v>
      </c>
      <c r="I4105" s="9">
        <f>_xlfn.NUMBERVALUE(INDEX(tb_SVI[],MATCH(tb_MHDI[[#This Row],[mun_uf]],tb_SVI[city_name_uf],0),7),".")</f>
        <v>2010</v>
      </c>
    </row>
    <row r="4106" spans="1:9" x14ac:dyDescent="0.25">
      <c r="A4106" s="8" t="s">
        <v>16137</v>
      </c>
      <c r="B4106" s="8" t="str">
        <f>LEFT(tb_MHDI[[#This Row],[Territorialidades]],(FIND("/",tb_MHDI[[#This Row],[Territorialidades]])-2))</f>
        <v>Recife</v>
      </c>
      <c r="C4106" s="8" t="str">
        <f>LEFT(RIGHT(tb_MHDI[[#This Row],[Territorialidades]],3),2)</f>
        <v>PE</v>
      </c>
      <c r="D4106" s="8" t="str">
        <f>CONCATENATE(tb_MHDI[[#This Row],[Município]],"/",tb_MHDI[[#This Row],[UF]])</f>
        <v>Recife/PE</v>
      </c>
      <c r="E4106" s="8">
        <v>0.77200000000000002</v>
      </c>
      <c r="F4106" s="8">
        <v>0.79800000000000004</v>
      </c>
      <c r="G4106" s="8">
        <v>0.82499999999999996</v>
      </c>
      <c r="H4106" s="8">
        <v>0.69799999999999995</v>
      </c>
      <c r="I4106" s="9">
        <f>_xlfn.NUMBERVALUE(INDEX(tb_SVI[],MATCH(tb_MHDI[[#This Row],[mun_uf]],tb_SVI[city_name_uf],0),7),".")</f>
        <v>2010</v>
      </c>
    </row>
    <row r="4107" spans="1:9" x14ac:dyDescent="0.25">
      <c r="A4107" s="8" t="s">
        <v>16138</v>
      </c>
      <c r="B4107" s="8" t="str">
        <f>LEFT(tb_MHDI[[#This Row],[Territorialidades]],(FIND("/",tb_MHDI[[#This Row],[Territorialidades]])-2))</f>
        <v>Recreio</v>
      </c>
      <c r="C4107" s="8" t="str">
        <f>LEFT(RIGHT(tb_MHDI[[#This Row],[Territorialidades]],3),2)</f>
        <v>MG</v>
      </c>
      <c r="D4107" s="8" t="str">
        <f>CONCATENATE(tb_MHDI[[#This Row],[Município]],"/",tb_MHDI[[#This Row],[UF]])</f>
        <v>Recreio/MG</v>
      </c>
      <c r="E4107" s="8">
        <v>0.69199999999999995</v>
      </c>
      <c r="F4107" s="8">
        <v>0.66800000000000004</v>
      </c>
      <c r="G4107" s="8">
        <v>0.84099999999999997</v>
      </c>
      <c r="H4107" s="8">
        <v>0.58899999999999997</v>
      </c>
      <c r="I4107" s="9">
        <f>_xlfn.NUMBERVALUE(INDEX(tb_SVI[],MATCH(tb_MHDI[[#This Row],[mun_uf]],tb_SVI[city_name_uf],0),7),".")</f>
        <v>2010</v>
      </c>
    </row>
    <row r="4108" spans="1:9" x14ac:dyDescent="0.25">
      <c r="A4108" s="8" t="s">
        <v>16139</v>
      </c>
      <c r="B4108" s="8" t="str">
        <f>LEFT(tb_MHDI[[#This Row],[Territorialidades]],(FIND("/",tb_MHDI[[#This Row],[Territorialidades]])-2))</f>
        <v>Recursolândia</v>
      </c>
      <c r="C4108" s="8" t="str">
        <f>LEFT(RIGHT(tb_MHDI[[#This Row],[Territorialidades]],3),2)</f>
        <v>TO</v>
      </c>
      <c r="D4108" s="8" t="str">
        <f>CONCATENATE(tb_MHDI[[#This Row],[Município]],"/",tb_MHDI[[#This Row],[UF]])</f>
        <v>Recursolândia/TO</v>
      </c>
      <c r="E4108" s="8">
        <v>0.5</v>
      </c>
      <c r="F4108" s="8">
        <v>0.49</v>
      </c>
      <c r="G4108" s="8">
        <v>0.73799999999999999</v>
      </c>
      <c r="H4108" s="8">
        <v>0.34499999999999997</v>
      </c>
      <c r="I4108" s="9">
        <f>_xlfn.NUMBERVALUE(INDEX(tb_SVI[],MATCH(tb_MHDI[[#This Row],[mun_uf]],tb_SVI[city_name_uf],0),7),".")</f>
        <v>2010</v>
      </c>
    </row>
    <row r="4109" spans="1:9" x14ac:dyDescent="0.25">
      <c r="A4109" s="8" t="s">
        <v>16140</v>
      </c>
      <c r="B4109" s="8" t="str">
        <f>LEFT(tb_MHDI[[#This Row],[Territorialidades]],(FIND("/",tb_MHDI[[#This Row],[Territorialidades]])-2))</f>
        <v>Redenção</v>
      </c>
      <c r="C4109" s="8" t="str">
        <f>LEFT(RIGHT(tb_MHDI[[#This Row],[Territorialidades]],3),2)</f>
        <v>CE</v>
      </c>
      <c r="D4109" s="8" t="str">
        <f>CONCATENATE(tb_MHDI[[#This Row],[Município]],"/",tb_MHDI[[#This Row],[UF]])</f>
        <v>Redenção/CE</v>
      </c>
      <c r="E4109" s="8">
        <v>0.626</v>
      </c>
      <c r="F4109" s="8">
        <v>0.56699999999999995</v>
      </c>
      <c r="G4109" s="8">
        <v>0.75</v>
      </c>
      <c r="H4109" s="8">
        <v>0.57699999999999996</v>
      </c>
      <c r="I4109" s="9">
        <f>_xlfn.NUMBERVALUE(INDEX(tb_SVI[],MATCH(tb_MHDI[[#This Row],[mun_uf]],tb_SVI[city_name_uf],0),7),".")</f>
        <v>2010</v>
      </c>
    </row>
    <row r="4110" spans="1:9" x14ac:dyDescent="0.25">
      <c r="A4110" s="8" t="s">
        <v>16141</v>
      </c>
      <c r="B4110" s="8" t="str">
        <f>LEFT(tb_MHDI[[#This Row],[Territorialidades]],(FIND("/",tb_MHDI[[#This Row],[Territorialidades]])-2))</f>
        <v>Redenção da Serra</v>
      </c>
      <c r="C4110" s="8" t="str">
        <f>LEFT(RIGHT(tb_MHDI[[#This Row],[Territorialidades]],3),2)</f>
        <v>SP</v>
      </c>
      <c r="D4110" s="8" t="str">
        <f>CONCATENATE(tb_MHDI[[#This Row],[Município]],"/",tb_MHDI[[#This Row],[UF]])</f>
        <v>Redenção da Serra/SP</v>
      </c>
      <c r="E4110" s="8">
        <v>0.65700000000000003</v>
      </c>
      <c r="F4110" s="8">
        <v>0.63300000000000001</v>
      </c>
      <c r="G4110" s="8">
        <v>0.79900000000000004</v>
      </c>
      <c r="H4110" s="8">
        <v>0.56000000000000005</v>
      </c>
      <c r="I4110" s="9">
        <f>_xlfn.NUMBERVALUE(INDEX(tb_SVI[],MATCH(tb_MHDI[[#This Row],[mun_uf]],tb_SVI[city_name_uf],0),7),".")</f>
        <v>2010</v>
      </c>
    </row>
    <row r="4111" spans="1:9" x14ac:dyDescent="0.25">
      <c r="A4111" s="8" t="s">
        <v>16142</v>
      </c>
      <c r="B4111" s="8" t="str">
        <f>LEFT(tb_MHDI[[#This Row],[Territorialidades]],(FIND("/",tb_MHDI[[#This Row],[Territorialidades]])-2))</f>
        <v>Redenção do Gurguéia</v>
      </c>
      <c r="C4111" s="8" t="str">
        <f>LEFT(RIGHT(tb_MHDI[[#This Row],[Territorialidades]],3),2)</f>
        <v>PI</v>
      </c>
      <c r="D4111" s="8" t="str">
        <f>CONCATENATE(tb_MHDI[[#This Row],[Município]],"/",tb_MHDI[[#This Row],[UF]])</f>
        <v>Redenção do Gurguéia/PI</v>
      </c>
      <c r="E4111" s="8">
        <v>0.58899999999999997</v>
      </c>
      <c r="F4111" s="8">
        <v>0.55700000000000005</v>
      </c>
      <c r="G4111" s="8">
        <v>0.76600000000000001</v>
      </c>
      <c r="H4111" s="8">
        <v>0.47799999999999998</v>
      </c>
      <c r="I4111" s="9">
        <f>_xlfn.NUMBERVALUE(INDEX(tb_SVI[],MATCH(tb_MHDI[[#This Row],[mun_uf]],tb_SVI[city_name_uf],0),7),".")</f>
        <v>2010</v>
      </c>
    </row>
    <row r="4112" spans="1:9" x14ac:dyDescent="0.25">
      <c r="A4112" s="8" t="s">
        <v>16143</v>
      </c>
      <c r="B4112" s="8" t="str">
        <f>LEFT(tb_MHDI[[#This Row],[Territorialidades]],(FIND("/",tb_MHDI[[#This Row],[Territorialidades]])-2))</f>
        <v>Redenção</v>
      </c>
      <c r="C4112" s="8" t="str">
        <f>LEFT(RIGHT(tb_MHDI[[#This Row],[Territorialidades]],3),2)</f>
        <v>PA</v>
      </c>
      <c r="D4112" s="8" t="str">
        <f>CONCATENATE(tb_MHDI[[#This Row],[Município]],"/",tb_MHDI[[#This Row],[UF]])</f>
        <v>Redenção/PA</v>
      </c>
      <c r="E4112" s="8">
        <v>0.67200000000000004</v>
      </c>
      <c r="F4112" s="8">
        <v>0.67400000000000004</v>
      </c>
      <c r="G4112" s="8">
        <v>0.80400000000000005</v>
      </c>
      <c r="H4112" s="8">
        <v>0.56100000000000005</v>
      </c>
      <c r="I4112" s="9">
        <f>_xlfn.NUMBERVALUE(INDEX(tb_SVI[],MATCH(tb_MHDI[[#This Row],[mun_uf]],tb_SVI[city_name_uf],0),7),".")</f>
        <v>2010</v>
      </c>
    </row>
    <row r="4113" spans="1:9" x14ac:dyDescent="0.25">
      <c r="A4113" s="8" t="s">
        <v>16144</v>
      </c>
      <c r="B4113" s="8" t="str">
        <f>LEFT(tb_MHDI[[#This Row],[Territorialidades]],(FIND("/",tb_MHDI[[#This Row],[Territorialidades]])-2))</f>
        <v>Redentora</v>
      </c>
      <c r="C4113" s="8" t="str">
        <f>LEFT(RIGHT(tb_MHDI[[#This Row],[Territorialidades]],3),2)</f>
        <v>RS</v>
      </c>
      <c r="D4113" s="8" t="str">
        <f>CONCATENATE(tb_MHDI[[#This Row],[Município]],"/",tb_MHDI[[#This Row],[UF]])</f>
        <v>Redentora/RS</v>
      </c>
      <c r="E4113" s="8">
        <v>0.63100000000000001</v>
      </c>
      <c r="F4113" s="8">
        <v>0.60599999999999998</v>
      </c>
      <c r="G4113" s="8">
        <v>0.79200000000000004</v>
      </c>
      <c r="H4113" s="8">
        <v>0.52300000000000002</v>
      </c>
      <c r="I4113" s="9">
        <f>_xlfn.NUMBERVALUE(INDEX(tb_SVI[],MATCH(tb_MHDI[[#This Row],[mun_uf]],tb_SVI[city_name_uf],0),7),".")</f>
        <v>2010</v>
      </c>
    </row>
    <row r="4114" spans="1:9" x14ac:dyDescent="0.25">
      <c r="A4114" s="8" t="s">
        <v>16145</v>
      </c>
      <c r="B4114" s="8" t="str">
        <f>LEFT(tb_MHDI[[#This Row],[Territorialidades]],(FIND("/",tb_MHDI[[#This Row],[Territorialidades]])-2))</f>
        <v>Reduto</v>
      </c>
      <c r="C4114" s="8" t="str">
        <f>LEFT(RIGHT(tb_MHDI[[#This Row],[Territorialidades]],3),2)</f>
        <v>MG</v>
      </c>
      <c r="D4114" s="8" t="str">
        <f>CONCATENATE(tb_MHDI[[#This Row],[Município]],"/",tb_MHDI[[#This Row],[UF]])</f>
        <v>Reduto/MG</v>
      </c>
      <c r="E4114" s="8">
        <v>0.629</v>
      </c>
      <c r="F4114" s="8">
        <v>0.64700000000000002</v>
      </c>
      <c r="G4114" s="8">
        <v>0.80100000000000005</v>
      </c>
      <c r="H4114" s="8">
        <v>0.48</v>
      </c>
      <c r="I4114" s="9">
        <f>_xlfn.NUMBERVALUE(INDEX(tb_SVI[],MATCH(tb_MHDI[[#This Row],[mun_uf]],tb_SVI[city_name_uf],0),7),".")</f>
        <v>2010</v>
      </c>
    </row>
    <row r="4115" spans="1:9" x14ac:dyDescent="0.25">
      <c r="A4115" s="8" t="s">
        <v>16146</v>
      </c>
      <c r="B4115" s="8" t="str">
        <f>LEFT(tb_MHDI[[#This Row],[Territorialidades]],(FIND("/",tb_MHDI[[#This Row],[Territorialidades]])-2))</f>
        <v>Regeneração</v>
      </c>
      <c r="C4115" s="8" t="str">
        <f>LEFT(RIGHT(tb_MHDI[[#This Row],[Territorialidades]],3),2)</f>
        <v>PI</v>
      </c>
      <c r="D4115" s="8" t="str">
        <f>CONCATENATE(tb_MHDI[[#This Row],[Município]],"/",tb_MHDI[[#This Row],[UF]])</f>
        <v>Regeneração/PI</v>
      </c>
      <c r="E4115" s="8">
        <v>0.59099999999999997</v>
      </c>
      <c r="F4115" s="8">
        <v>0.58199999999999996</v>
      </c>
      <c r="G4115" s="8">
        <v>0.71399999999999997</v>
      </c>
      <c r="H4115" s="8">
        <v>0.498</v>
      </c>
      <c r="I4115" s="9">
        <f>_xlfn.NUMBERVALUE(INDEX(tb_SVI[],MATCH(tb_MHDI[[#This Row],[mun_uf]],tb_SVI[city_name_uf],0),7),".")</f>
        <v>2010</v>
      </c>
    </row>
    <row r="4116" spans="1:9" x14ac:dyDescent="0.25">
      <c r="A4116" s="8" t="s">
        <v>16147</v>
      </c>
      <c r="B4116" s="8" t="str">
        <f>LEFT(tb_MHDI[[#This Row],[Territorialidades]],(FIND("/",tb_MHDI[[#This Row],[Territorialidades]])-2))</f>
        <v>Regente Feijó</v>
      </c>
      <c r="C4116" s="8" t="str">
        <f>LEFT(RIGHT(tb_MHDI[[#This Row],[Territorialidades]],3),2)</f>
        <v>SP</v>
      </c>
      <c r="D4116" s="8" t="str">
        <f>CONCATENATE(tb_MHDI[[#This Row],[Município]],"/",tb_MHDI[[#This Row],[UF]])</f>
        <v>Regente Feijó/SP</v>
      </c>
      <c r="E4116" s="8">
        <v>0.76800000000000002</v>
      </c>
      <c r="F4116" s="8">
        <v>0.73499999999999999</v>
      </c>
      <c r="G4116" s="8">
        <v>0.81799999999999995</v>
      </c>
      <c r="H4116" s="8">
        <v>0.752</v>
      </c>
      <c r="I4116" s="9">
        <f>_xlfn.NUMBERVALUE(INDEX(tb_SVI[],MATCH(tb_MHDI[[#This Row],[mun_uf]],tb_SVI[city_name_uf],0),7),".")</f>
        <v>2010</v>
      </c>
    </row>
    <row r="4117" spans="1:9" x14ac:dyDescent="0.25">
      <c r="A4117" s="8" t="s">
        <v>16148</v>
      </c>
      <c r="B4117" s="8" t="str">
        <f>LEFT(tb_MHDI[[#This Row],[Territorialidades]],(FIND("/",tb_MHDI[[#This Row],[Territorialidades]])-2))</f>
        <v>Reginópolis</v>
      </c>
      <c r="C4117" s="8" t="str">
        <f>LEFT(RIGHT(tb_MHDI[[#This Row],[Territorialidades]],3),2)</f>
        <v>SP</v>
      </c>
      <c r="D4117" s="8" t="str">
        <f>CONCATENATE(tb_MHDI[[#This Row],[Município]],"/",tb_MHDI[[#This Row],[UF]])</f>
        <v>Reginópolis/SP</v>
      </c>
      <c r="E4117" s="8">
        <v>0.72799999999999998</v>
      </c>
      <c r="F4117" s="8">
        <v>0.71499999999999997</v>
      </c>
      <c r="G4117" s="8">
        <v>0.81699999999999995</v>
      </c>
      <c r="H4117" s="8">
        <v>0.66</v>
      </c>
      <c r="I4117" s="9">
        <f>_xlfn.NUMBERVALUE(INDEX(tb_SVI[],MATCH(tb_MHDI[[#This Row],[mun_uf]],tb_SVI[city_name_uf],0),7),".")</f>
        <v>2010</v>
      </c>
    </row>
    <row r="4118" spans="1:9" x14ac:dyDescent="0.25">
      <c r="A4118" s="8" t="s">
        <v>16149</v>
      </c>
      <c r="B4118" s="8" t="str">
        <f>LEFT(tb_MHDI[[#This Row],[Territorialidades]],(FIND("/",tb_MHDI[[#This Row],[Territorialidades]])-2))</f>
        <v>Registro</v>
      </c>
      <c r="C4118" s="8" t="str">
        <f>LEFT(RIGHT(tb_MHDI[[#This Row],[Territorialidades]],3),2)</f>
        <v>SP</v>
      </c>
      <c r="D4118" s="8" t="str">
        <f>CONCATENATE(tb_MHDI[[#This Row],[Município]],"/",tb_MHDI[[#This Row],[UF]])</f>
        <v>Registro/SP</v>
      </c>
      <c r="E4118" s="8">
        <v>0.754</v>
      </c>
      <c r="F4118" s="8">
        <v>0.71799999999999997</v>
      </c>
      <c r="G4118" s="8">
        <v>0.85099999999999998</v>
      </c>
      <c r="H4118" s="8">
        <v>0.70199999999999996</v>
      </c>
      <c r="I4118" s="9">
        <f>_xlfn.NUMBERVALUE(INDEX(tb_SVI[],MATCH(tb_MHDI[[#This Row],[mun_uf]],tb_SVI[city_name_uf],0),7),".")</f>
        <v>2010</v>
      </c>
    </row>
    <row r="4119" spans="1:9" x14ac:dyDescent="0.25">
      <c r="A4119" s="8" t="s">
        <v>16150</v>
      </c>
      <c r="B4119" s="8" t="str">
        <f>LEFT(tb_MHDI[[#This Row],[Territorialidades]],(FIND("/",tb_MHDI[[#This Row],[Territorialidades]])-2))</f>
        <v>Relvado</v>
      </c>
      <c r="C4119" s="8" t="str">
        <f>LEFT(RIGHT(tb_MHDI[[#This Row],[Territorialidades]],3),2)</f>
        <v>RS</v>
      </c>
      <c r="D4119" s="8" t="str">
        <f>CONCATENATE(tb_MHDI[[#This Row],[Município]],"/",tb_MHDI[[#This Row],[UF]])</f>
        <v>Relvado/RS</v>
      </c>
      <c r="E4119" s="8">
        <v>0.73099999999999998</v>
      </c>
      <c r="F4119" s="8">
        <v>0.76500000000000001</v>
      </c>
      <c r="G4119" s="8">
        <v>0.86799999999999999</v>
      </c>
      <c r="H4119" s="8">
        <v>0.58799999999999997</v>
      </c>
      <c r="I4119" s="9">
        <f>_xlfn.NUMBERVALUE(INDEX(tb_SVI[],MATCH(tb_MHDI[[#This Row],[mun_uf]],tb_SVI[city_name_uf],0),7),".")</f>
        <v>2010</v>
      </c>
    </row>
    <row r="4120" spans="1:9" x14ac:dyDescent="0.25">
      <c r="A4120" s="8" t="s">
        <v>16151</v>
      </c>
      <c r="B4120" s="8" t="str">
        <f>LEFT(tb_MHDI[[#This Row],[Territorialidades]],(FIND("/",tb_MHDI[[#This Row],[Territorialidades]])-2))</f>
        <v>Remanso</v>
      </c>
      <c r="C4120" s="8" t="str">
        <f>LEFT(RIGHT(tb_MHDI[[#This Row],[Territorialidades]],3),2)</f>
        <v>BA</v>
      </c>
      <c r="D4120" s="8" t="str">
        <f>CONCATENATE(tb_MHDI[[#This Row],[Município]],"/",tb_MHDI[[#This Row],[UF]])</f>
        <v>Remanso/BA</v>
      </c>
      <c r="E4120" s="8">
        <v>0.57899999999999996</v>
      </c>
      <c r="F4120" s="8">
        <v>0.56899999999999995</v>
      </c>
      <c r="G4120" s="8">
        <v>0.75700000000000001</v>
      </c>
      <c r="H4120" s="8">
        <v>0.45100000000000001</v>
      </c>
      <c r="I4120" s="9">
        <f>_xlfn.NUMBERVALUE(INDEX(tb_SVI[],MATCH(tb_MHDI[[#This Row],[mun_uf]],tb_SVI[city_name_uf],0),7),".")</f>
        <v>2010</v>
      </c>
    </row>
    <row r="4121" spans="1:9" x14ac:dyDescent="0.25">
      <c r="A4121" s="8" t="s">
        <v>16152</v>
      </c>
      <c r="B4121" s="8" t="str">
        <f>LEFT(tb_MHDI[[#This Row],[Territorialidades]],(FIND("/",tb_MHDI[[#This Row],[Territorialidades]])-2))</f>
        <v>Remígio</v>
      </c>
      <c r="C4121" s="8" t="str">
        <f>LEFT(RIGHT(tb_MHDI[[#This Row],[Territorialidades]],3),2)</f>
        <v>PB</v>
      </c>
      <c r="D4121" s="8" t="str">
        <f>CONCATENATE(tb_MHDI[[#This Row],[Município]],"/",tb_MHDI[[#This Row],[UF]])</f>
        <v>Remígio/PB</v>
      </c>
      <c r="E4121" s="8">
        <v>0.60699999999999998</v>
      </c>
      <c r="F4121" s="8">
        <v>0.59199999999999997</v>
      </c>
      <c r="G4121" s="8">
        <v>0.79700000000000004</v>
      </c>
      <c r="H4121" s="8">
        <v>0.47399999999999998</v>
      </c>
      <c r="I4121" s="9">
        <f>_xlfn.NUMBERVALUE(INDEX(tb_SVI[],MATCH(tb_MHDI[[#This Row],[mun_uf]],tb_SVI[city_name_uf],0),7),".")</f>
        <v>2010</v>
      </c>
    </row>
    <row r="4122" spans="1:9" x14ac:dyDescent="0.25">
      <c r="A4122" s="8" t="s">
        <v>16153</v>
      </c>
      <c r="B4122" s="8" t="str">
        <f>LEFT(tb_MHDI[[#This Row],[Territorialidades]],(FIND("/",tb_MHDI[[#This Row],[Territorialidades]])-2))</f>
        <v>Renascença</v>
      </c>
      <c r="C4122" s="8" t="str">
        <f>LEFT(RIGHT(tb_MHDI[[#This Row],[Territorialidades]],3),2)</f>
        <v>PR</v>
      </c>
      <c r="D4122" s="8" t="str">
        <f>CONCATENATE(tb_MHDI[[#This Row],[Município]],"/",tb_MHDI[[#This Row],[UF]])</f>
        <v>Renascença/PR</v>
      </c>
      <c r="E4122" s="8">
        <v>0.73299999999999998</v>
      </c>
      <c r="F4122" s="8">
        <v>0.746</v>
      </c>
      <c r="G4122" s="8">
        <v>0.83799999999999997</v>
      </c>
      <c r="H4122" s="8">
        <v>0.63</v>
      </c>
      <c r="I4122" s="9">
        <f>_xlfn.NUMBERVALUE(INDEX(tb_SVI[],MATCH(tb_MHDI[[#This Row],[mun_uf]],tb_SVI[city_name_uf],0),7),".")</f>
        <v>2010</v>
      </c>
    </row>
    <row r="4123" spans="1:9" x14ac:dyDescent="0.25">
      <c r="A4123" s="8" t="s">
        <v>16154</v>
      </c>
      <c r="B4123" s="8" t="str">
        <f>LEFT(tb_MHDI[[#This Row],[Territorialidades]],(FIND("/",tb_MHDI[[#This Row],[Territorialidades]])-2))</f>
        <v>Reriutaba</v>
      </c>
      <c r="C4123" s="8" t="str">
        <f>LEFT(RIGHT(tb_MHDI[[#This Row],[Territorialidades]],3),2)</f>
        <v>CE</v>
      </c>
      <c r="D4123" s="8" t="str">
        <f>CONCATENATE(tb_MHDI[[#This Row],[Município]],"/",tb_MHDI[[#This Row],[UF]])</f>
        <v>Reriutaba/CE</v>
      </c>
      <c r="E4123" s="8">
        <v>0.60099999999999998</v>
      </c>
      <c r="F4123" s="8">
        <v>0.56000000000000005</v>
      </c>
      <c r="G4123" s="8">
        <v>0.76100000000000001</v>
      </c>
      <c r="H4123" s="8">
        <v>0.50900000000000001</v>
      </c>
      <c r="I4123" s="9">
        <f>_xlfn.NUMBERVALUE(INDEX(tb_SVI[],MATCH(tb_MHDI[[#This Row],[mun_uf]],tb_SVI[city_name_uf],0),7),".")</f>
        <v>2010</v>
      </c>
    </row>
    <row r="4124" spans="1:9" x14ac:dyDescent="0.25">
      <c r="A4124" s="8" t="s">
        <v>16155</v>
      </c>
      <c r="B4124" s="8" t="str">
        <f>LEFT(tb_MHDI[[#This Row],[Territorialidades]],(FIND("/",tb_MHDI[[#This Row],[Territorialidades]])-2))</f>
        <v>Resende Costa</v>
      </c>
      <c r="C4124" s="8" t="str">
        <f>LEFT(RIGHT(tb_MHDI[[#This Row],[Territorialidades]],3),2)</f>
        <v>MG</v>
      </c>
      <c r="D4124" s="8" t="str">
        <f>CONCATENATE(tb_MHDI[[#This Row],[Município]],"/",tb_MHDI[[#This Row],[UF]])</f>
        <v>Resende Costa/MG</v>
      </c>
      <c r="E4124" s="8">
        <v>0.68500000000000005</v>
      </c>
      <c r="F4124" s="8">
        <v>0.68899999999999995</v>
      </c>
      <c r="G4124" s="8">
        <v>0.82299999999999995</v>
      </c>
      <c r="H4124" s="8">
        <v>0.56799999999999995</v>
      </c>
      <c r="I4124" s="9">
        <f>_xlfn.NUMBERVALUE(INDEX(tb_SVI[],MATCH(tb_MHDI[[#This Row],[mun_uf]],tb_SVI[city_name_uf],0),7),".")</f>
        <v>2010</v>
      </c>
    </row>
    <row r="4125" spans="1:9" x14ac:dyDescent="0.25">
      <c r="A4125" s="8" t="s">
        <v>16156</v>
      </c>
      <c r="B4125" s="8" t="str">
        <f>LEFT(tb_MHDI[[#This Row],[Territorialidades]],(FIND("/",tb_MHDI[[#This Row],[Territorialidades]])-2))</f>
        <v>Resende</v>
      </c>
      <c r="C4125" s="8" t="str">
        <f>LEFT(RIGHT(tb_MHDI[[#This Row],[Territorialidades]],3),2)</f>
        <v>RJ</v>
      </c>
      <c r="D4125" s="8" t="str">
        <f>CONCATENATE(tb_MHDI[[#This Row],[Município]],"/",tb_MHDI[[#This Row],[UF]])</f>
        <v>Resende/RJ</v>
      </c>
      <c r="E4125" s="8">
        <v>0.76800000000000002</v>
      </c>
      <c r="F4125" s="8">
        <v>0.76200000000000001</v>
      </c>
      <c r="G4125" s="8">
        <v>0.83899999999999997</v>
      </c>
      <c r="H4125" s="8">
        <v>0.70899999999999996</v>
      </c>
      <c r="I4125" s="9">
        <f>_xlfn.NUMBERVALUE(INDEX(tb_SVI[],MATCH(tb_MHDI[[#This Row],[mun_uf]],tb_SVI[city_name_uf],0),7),".")</f>
        <v>2010</v>
      </c>
    </row>
    <row r="4126" spans="1:9" x14ac:dyDescent="0.25">
      <c r="A4126" s="8" t="s">
        <v>16157</v>
      </c>
      <c r="B4126" s="8" t="str">
        <f>LEFT(tb_MHDI[[#This Row],[Territorialidades]],(FIND("/",tb_MHDI[[#This Row],[Territorialidades]])-2))</f>
        <v>Reserva do Cabaçal</v>
      </c>
      <c r="C4126" s="8" t="str">
        <f>LEFT(RIGHT(tb_MHDI[[#This Row],[Territorialidades]],3),2)</f>
        <v>MT</v>
      </c>
      <c r="D4126" s="8" t="str">
        <f>CONCATENATE(tb_MHDI[[#This Row],[Município]],"/",tb_MHDI[[#This Row],[UF]])</f>
        <v>Reserva do Cabaçal/MT</v>
      </c>
      <c r="E4126" s="8">
        <v>0.67600000000000005</v>
      </c>
      <c r="F4126" s="8">
        <v>0.64200000000000002</v>
      </c>
      <c r="G4126" s="8">
        <v>0.79900000000000004</v>
      </c>
      <c r="H4126" s="8">
        <v>0.60299999999999998</v>
      </c>
      <c r="I4126" s="9">
        <f>_xlfn.NUMBERVALUE(INDEX(tb_SVI[],MATCH(tb_MHDI[[#This Row],[mun_uf]],tb_SVI[city_name_uf],0),7),".")</f>
        <v>2010</v>
      </c>
    </row>
    <row r="4127" spans="1:9" x14ac:dyDescent="0.25">
      <c r="A4127" s="8" t="s">
        <v>16158</v>
      </c>
      <c r="B4127" s="8" t="str">
        <f>LEFT(tb_MHDI[[#This Row],[Territorialidades]],(FIND("/",tb_MHDI[[#This Row],[Territorialidades]])-2))</f>
        <v>Reserva do Iguaçu</v>
      </c>
      <c r="C4127" s="8" t="str">
        <f>LEFT(RIGHT(tb_MHDI[[#This Row],[Territorialidades]],3),2)</f>
        <v>PR</v>
      </c>
      <c r="D4127" s="8" t="str">
        <f>CONCATENATE(tb_MHDI[[#This Row],[Município]],"/",tb_MHDI[[#This Row],[UF]])</f>
        <v>Reserva do Iguaçu/PR</v>
      </c>
      <c r="E4127" s="8">
        <v>0.64800000000000002</v>
      </c>
      <c r="F4127" s="8">
        <v>0.63600000000000001</v>
      </c>
      <c r="G4127" s="8">
        <v>0.82</v>
      </c>
      <c r="H4127" s="8">
        <v>0.52100000000000002</v>
      </c>
      <c r="I4127" s="9">
        <f>_xlfn.NUMBERVALUE(INDEX(tb_SVI[],MATCH(tb_MHDI[[#This Row],[mun_uf]],tb_SVI[city_name_uf],0),7),".")</f>
        <v>2010</v>
      </c>
    </row>
    <row r="4128" spans="1:9" x14ac:dyDescent="0.25">
      <c r="A4128" s="8" t="s">
        <v>16159</v>
      </c>
      <c r="B4128" s="8" t="str">
        <f>LEFT(tb_MHDI[[#This Row],[Territorialidades]],(FIND("/",tb_MHDI[[#This Row],[Territorialidades]])-2))</f>
        <v>Reserva</v>
      </c>
      <c r="C4128" s="8" t="str">
        <f>LEFT(RIGHT(tb_MHDI[[#This Row],[Territorialidades]],3),2)</f>
        <v>PR</v>
      </c>
      <c r="D4128" s="8" t="str">
        <f>CONCATENATE(tb_MHDI[[#This Row],[Município]],"/",tb_MHDI[[#This Row],[UF]])</f>
        <v>Reserva/PR</v>
      </c>
      <c r="E4128" s="8">
        <v>0.61799999999999999</v>
      </c>
      <c r="F4128" s="8">
        <v>0.65</v>
      </c>
      <c r="G4128" s="8">
        <v>0.78600000000000003</v>
      </c>
      <c r="H4128" s="8">
        <v>0.46100000000000002</v>
      </c>
      <c r="I4128" s="9">
        <f>_xlfn.NUMBERVALUE(INDEX(tb_SVI[],MATCH(tb_MHDI[[#This Row],[mun_uf]],tb_SVI[city_name_uf],0),7),".")</f>
        <v>2010</v>
      </c>
    </row>
    <row r="4129" spans="1:9" x14ac:dyDescent="0.25">
      <c r="A4129" s="8" t="s">
        <v>16160</v>
      </c>
      <c r="B4129" s="8" t="str">
        <f>LEFT(tb_MHDI[[#This Row],[Territorialidades]],(FIND("/",tb_MHDI[[#This Row],[Territorialidades]])-2))</f>
        <v>Resplendor</v>
      </c>
      <c r="C4129" s="8" t="str">
        <f>LEFT(RIGHT(tb_MHDI[[#This Row],[Territorialidades]],3),2)</f>
        <v>MG</v>
      </c>
      <c r="D4129" s="8" t="str">
        <f>CONCATENATE(tb_MHDI[[#This Row],[Município]],"/",tb_MHDI[[#This Row],[UF]])</f>
        <v>Resplendor/MG</v>
      </c>
      <c r="E4129" s="8">
        <v>0.67</v>
      </c>
      <c r="F4129" s="8">
        <v>0.66600000000000004</v>
      </c>
      <c r="G4129" s="8">
        <v>0.83299999999999996</v>
      </c>
      <c r="H4129" s="8">
        <v>0.54300000000000004</v>
      </c>
      <c r="I4129" s="9">
        <f>_xlfn.NUMBERVALUE(INDEX(tb_SVI[],MATCH(tb_MHDI[[#This Row],[mun_uf]],tb_SVI[city_name_uf],0),7),".")</f>
        <v>2010</v>
      </c>
    </row>
    <row r="4130" spans="1:9" x14ac:dyDescent="0.25">
      <c r="A4130" s="8" t="s">
        <v>16161</v>
      </c>
      <c r="B4130" s="8" t="str">
        <f>LEFT(tb_MHDI[[#This Row],[Territorialidades]],(FIND("/",tb_MHDI[[#This Row],[Territorialidades]])-2))</f>
        <v>Ressaquinha</v>
      </c>
      <c r="C4130" s="8" t="str">
        <f>LEFT(RIGHT(tb_MHDI[[#This Row],[Territorialidades]],3),2)</f>
        <v>MG</v>
      </c>
      <c r="D4130" s="8" t="str">
        <f>CONCATENATE(tb_MHDI[[#This Row],[Município]],"/",tb_MHDI[[#This Row],[UF]])</f>
        <v>Ressaquinha/MG</v>
      </c>
      <c r="E4130" s="8">
        <v>0.68300000000000005</v>
      </c>
      <c r="F4130" s="8">
        <v>0.63800000000000001</v>
      </c>
      <c r="G4130" s="8">
        <v>0.83399999999999996</v>
      </c>
      <c r="H4130" s="8">
        <v>0.59899999999999998</v>
      </c>
      <c r="I4130" s="9">
        <f>_xlfn.NUMBERVALUE(INDEX(tb_SVI[],MATCH(tb_MHDI[[#This Row],[mun_uf]],tb_SVI[city_name_uf],0),7),".")</f>
        <v>2010</v>
      </c>
    </row>
    <row r="4131" spans="1:9" x14ac:dyDescent="0.25">
      <c r="A4131" s="8" t="s">
        <v>17643</v>
      </c>
      <c r="B4131" s="8" t="str">
        <f>LEFT(tb_MHDI[[#This Row],[Territorialidades]],(FIND("/",tb_MHDI[[#This Row],[Territorialidades]])-2))</f>
        <v>Restinga Sêca</v>
      </c>
      <c r="C4131" s="8" t="str">
        <f>LEFT(RIGHT(tb_MHDI[[#This Row],[Territorialidades]],3),2)</f>
        <v>RS</v>
      </c>
      <c r="D4131" s="8" t="str">
        <f>CONCATENATE(tb_MHDI[[#This Row],[Município]],"/",tb_MHDI[[#This Row],[UF]])</f>
        <v>Restinga Sêca/RS</v>
      </c>
      <c r="E4131" s="8">
        <v>0.68300000000000005</v>
      </c>
      <c r="F4131" s="8">
        <v>0.70899999999999996</v>
      </c>
      <c r="G4131" s="8">
        <v>0.82799999999999996</v>
      </c>
      <c r="H4131" s="8">
        <v>0.54200000000000004</v>
      </c>
      <c r="I4131" s="9">
        <f>_xlfn.NUMBERVALUE(INDEX(tb_SVI[],MATCH(tb_MHDI[[#This Row],[mun_uf]],tb_SVI[city_name_uf],0),7),".")</f>
        <v>2010</v>
      </c>
    </row>
    <row r="4132" spans="1:9" x14ac:dyDescent="0.25">
      <c r="A4132" s="8" t="s">
        <v>16162</v>
      </c>
      <c r="B4132" s="8" t="str">
        <f>LEFT(tb_MHDI[[#This Row],[Territorialidades]],(FIND("/",tb_MHDI[[#This Row],[Territorialidades]])-2))</f>
        <v>Restinga</v>
      </c>
      <c r="C4132" s="8" t="str">
        <f>LEFT(RIGHT(tb_MHDI[[#This Row],[Territorialidades]],3),2)</f>
        <v>SP</v>
      </c>
      <c r="D4132" s="8" t="str">
        <f>CONCATENATE(tb_MHDI[[#This Row],[Município]],"/",tb_MHDI[[#This Row],[UF]])</f>
        <v>Restinga/SP</v>
      </c>
      <c r="E4132" s="8">
        <v>0.70499999999999996</v>
      </c>
      <c r="F4132" s="8">
        <v>0.66400000000000003</v>
      </c>
      <c r="G4132" s="8">
        <v>0.82599999999999996</v>
      </c>
      <c r="H4132" s="8">
        <v>0.63900000000000001</v>
      </c>
      <c r="I4132" s="9">
        <f>_xlfn.NUMBERVALUE(INDEX(tb_SVI[],MATCH(tb_MHDI[[#This Row],[mun_uf]],tb_SVI[city_name_uf],0),7),".")</f>
        <v>2010</v>
      </c>
    </row>
    <row r="4133" spans="1:9" x14ac:dyDescent="0.25">
      <c r="A4133" s="8" t="s">
        <v>16163</v>
      </c>
      <c r="B4133" s="8" t="str">
        <f>LEFT(tb_MHDI[[#This Row],[Territorialidades]],(FIND("/",tb_MHDI[[#This Row],[Territorialidades]])-2))</f>
        <v>Retirolândia</v>
      </c>
      <c r="C4133" s="8" t="str">
        <f>LEFT(RIGHT(tb_MHDI[[#This Row],[Territorialidades]],3),2)</f>
        <v>BA</v>
      </c>
      <c r="D4133" s="8" t="str">
        <f>CONCATENATE(tb_MHDI[[#This Row],[Município]],"/",tb_MHDI[[#This Row],[UF]])</f>
        <v>Retirolândia/BA</v>
      </c>
      <c r="E4133" s="8">
        <v>0.63600000000000001</v>
      </c>
      <c r="F4133" s="8">
        <v>0.57899999999999996</v>
      </c>
      <c r="G4133" s="8">
        <v>0.77300000000000002</v>
      </c>
      <c r="H4133" s="8">
        <v>0.57399999999999995</v>
      </c>
      <c r="I4133" s="9">
        <f>_xlfn.NUMBERVALUE(INDEX(tb_SVI[],MATCH(tb_MHDI[[#This Row],[mun_uf]],tb_SVI[city_name_uf],0),7),".")</f>
        <v>2010</v>
      </c>
    </row>
    <row r="4134" spans="1:9" x14ac:dyDescent="0.25">
      <c r="A4134" s="8" t="s">
        <v>16164</v>
      </c>
      <c r="B4134" s="8" t="str">
        <f>LEFT(tb_MHDI[[#This Row],[Territorialidades]],(FIND("/",tb_MHDI[[#This Row],[Territorialidades]])-2))</f>
        <v>Riachão das Neves</v>
      </c>
      <c r="C4134" s="8" t="str">
        <f>LEFT(RIGHT(tb_MHDI[[#This Row],[Territorialidades]],3),2)</f>
        <v>BA</v>
      </c>
      <c r="D4134" s="8" t="str">
        <f>CONCATENATE(tb_MHDI[[#This Row],[Município]],"/",tb_MHDI[[#This Row],[UF]])</f>
        <v>Riachão das Neves/BA</v>
      </c>
      <c r="E4134" s="8">
        <v>0.57799999999999996</v>
      </c>
      <c r="F4134" s="8">
        <v>0.52700000000000002</v>
      </c>
      <c r="G4134" s="8">
        <v>0.77900000000000003</v>
      </c>
      <c r="H4134" s="8">
        <v>0.47099999999999997</v>
      </c>
      <c r="I4134" s="9">
        <f>_xlfn.NUMBERVALUE(INDEX(tb_SVI[],MATCH(tb_MHDI[[#This Row],[mun_uf]],tb_SVI[city_name_uf],0),7),".")</f>
        <v>2010</v>
      </c>
    </row>
    <row r="4135" spans="1:9" x14ac:dyDescent="0.25">
      <c r="A4135" s="8" t="s">
        <v>16165</v>
      </c>
      <c r="B4135" s="8" t="str">
        <f>LEFT(tb_MHDI[[#This Row],[Territorialidades]],(FIND("/",tb_MHDI[[#This Row],[Territorialidades]])-2))</f>
        <v>Riachão do Bacamarte</v>
      </c>
      <c r="C4135" s="8" t="str">
        <f>LEFT(RIGHT(tb_MHDI[[#This Row],[Territorialidades]],3),2)</f>
        <v>PB</v>
      </c>
      <c r="D4135" s="8" t="str">
        <f>CONCATENATE(tb_MHDI[[#This Row],[Município]],"/",tb_MHDI[[#This Row],[UF]])</f>
        <v>Riachão do Bacamarte/PB</v>
      </c>
      <c r="E4135" s="8">
        <v>0.55300000000000005</v>
      </c>
      <c r="F4135" s="8">
        <v>0.56100000000000005</v>
      </c>
      <c r="G4135" s="8">
        <v>0.72099999999999997</v>
      </c>
      <c r="H4135" s="8">
        <v>0.41699999999999998</v>
      </c>
      <c r="I4135" s="9">
        <f>_xlfn.NUMBERVALUE(INDEX(tb_SVI[],MATCH(tb_MHDI[[#This Row],[mun_uf]],tb_SVI[city_name_uf],0),7),".")</f>
        <v>2010</v>
      </c>
    </row>
    <row r="4136" spans="1:9" x14ac:dyDescent="0.25">
      <c r="A4136" s="8" t="s">
        <v>16166</v>
      </c>
      <c r="B4136" s="8" t="str">
        <f>LEFT(tb_MHDI[[#This Row],[Territorialidades]],(FIND("/",tb_MHDI[[#This Row],[Territorialidades]])-2))</f>
        <v>Riachão do Dantas</v>
      </c>
      <c r="C4136" s="8" t="str">
        <f>LEFT(RIGHT(tb_MHDI[[#This Row],[Territorialidades]],3),2)</f>
        <v>SE</v>
      </c>
      <c r="D4136" s="8" t="str">
        <f>CONCATENATE(tb_MHDI[[#This Row],[Município]],"/",tb_MHDI[[#This Row],[UF]])</f>
        <v>Riachão do Dantas/SE</v>
      </c>
      <c r="E4136" s="8">
        <v>0.53900000000000003</v>
      </c>
      <c r="F4136" s="8">
        <v>0.52700000000000002</v>
      </c>
      <c r="G4136" s="8">
        <v>0.78100000000000003</v>
      </c>
      <c r="H4136" s="8">
        <v>0.38100000000000001</v>
      </c>
      <c r="I4136" s="9">
        <f>_xlfn.NUMBERVALUE(INDEX(tb_SVI[],MATCH(tb_MHDI[[#This Row],[mun_uf]],tb_SVI[city_name_uf],0),7),".")</f>
        <v>2010</v>
      </c>
    </row>
    <row r="4137" spans="1:9" x14ac:dyDescent="0.25">
      <c r="A4137" s="8" t="s">
        <v>16167</v>
      </c>
      <c r="B4137" s="8" t="str">
        <f>LEFT(tb_MHDI[[#This Row],[Territorialidades]],(FIND("/",tb_MHDI[[#This Row],[Territorialidades]])-2))</f>
        <v>Riachão do Jacuípe</v>
      </c>
      <c r="C4137" s="8" t="str">
        <f>LEFT(RIGHT(tb_MHDI[[#This Row],[Territorialidades]],3),2)</f>
        <v>BA</v>
      </c>
      <c r="D4137" s="8" t="str">
        <f>CONCATENATE(tb_MHDI[[#This Row],[Município]],"/",tb_MHDI[[#This Row],[UF]])</f>
        <v>Riachão do Jacuípe/BA</v>
      </c>
      <c r="E4137" s="8">
        <v>0.628</v>
      </c>
      <c r="F4137" s="8">
        <v>0.58799999999999997</v>
      </c>
      <c r="G4137" s="8">
        <v>0.755</v>
      </c>
      <c r="H4137" s="8">
        <v>0.55900000000000005</v>
      </c>
      <c r="I4137" s="9">
        <f>_xlfn.NUMBERVALUE(INDEX(tb_SVI[],MATCH(tb_MHDI[[#This Row],[mun_uf]],tb_SVI[city_name_uf],0),7),".")</f>
        <v>2010</v>
      </c>
    </row>
    <row r="4138" spans="1:9" x14ac:dyDescent="0.25">
      <c r="A4138" s="8" t="s">
        <v>16168</v>
      </c>
      <c r="B4138" s="8" t="str">
        <f>LEFT(tb_MHDI[[#This Row],[Territorialidades]],(FIND("/",tb_MHDI[[#This Row],[Territorialidades]])-2))</f>
        <v>Riachão do Poço</v>
      </c>
      <c r="C4138" s="8" t="str">
        <f>LEFT(RIGHT(tb_MHDI[[#This Row],[Territorialidades]],3),2)</f>
        <v>PB</v>
      </c>
      <c r="D4138" s="8" t="str">
        <f>CONCATENATE(tb_MHDI[[#This Row],[Município]],"/",tb_MHDI[[#This Row],[UF]])</f>
        <v>Riachão do Poço/PB</v>
      </c>
      <c r="E4138" s="8">
        <v>0.55500000000000005</v>
      </c>
      <c r="F4138" s="8">
        <v>0.53700000000000003</v>
      </c>
      <c r="G4138" s="8">
        <v>0.748</v>
      </c>
      <c r="H4138" s="8">
        <v>0.42599999999999999</v>
      </c>
      <c r="I4138" s="9">
        <f>_xlfn.NUMBERVALUE(INDEX(tb_SVI[],MATCH(tb_MHDI[[#This Row],[mun_uf]],tb_SVI[city_name_uf],0),7),".")</f>
        <v>2010</v>
      </c>
    </row>
    <row r="4139" spans="1:9" x14ac:dyDescent="0.25">
      <c r="A4139" s="8" t="s">
        <v>16169</v>
      </c>
      <c r="B4139" s="8" t="str">
        <f>LEFT(tb_MHDI[[#This Row],[Territorialidades]],(FIND("/",tb_MHDI[[#This Row],[Territorialidades]])-2))</f>
        <v>Riachão</v>
      </c>
      <c r="C4139" s="8" t="str">
        <f>LEFT(RIGHT(tb_MHDI[[#This Row],[Territorialidades]],3),2)</f>
        <v>MA</v>
      </c>
      <c r="D4139" s="8" t="str">
        <f>CONCATENATE(tb_MHDI[[#This Row],[Município]],"/",tb_MHDI[[#This Row],[UF]])</f>
        <v>Riachão/MA</v>
      </c>
      <c r="E4139" s="8">
        <v>0.57599999999999996</v>
      </c>
      <c r="F4139" s="8">
        <v>0.57199999999999995</v>
      </c>
      <c r="G4139" s="8">
        <v>0.75700000000000001</v>
      </c>
      <c r="H4139" s="8">
        <v>0.442</v>
      </c>
      <c r="I4139" s="9">
        <f>_xlfn.NUMBERVALUE(INDEX(tb_SVI[],MATCH(tb_MHDI[[#This Row],[mun_uf]],tb_SVI[city_name_uf],0),7),".")</f>
        <v>2010</v>
      </c>
    </row>
    <row r="4140" spans="1:9" x14ac:dyDescent="0.25">
      <c r="A4140" s="8" t="s">
        <v>16170</v>
      </c>
      <c r="B4140" s="8" t="str">
        <f>LEFT(tb_MHDI[[#This Row],[Territorialidades]],(FIND("/",tb_MHDI[[#This Row],[Territorialidades]])-2))</f>
        <v>Riachão</v>
      </c>
      <c r="C4140" s="8" t="str">
        <f>LEFT(RIGHT(tb_MHDI[[#This Row],[Territorialidades]],3),2)</f>
        <v>PB</v>
      </c>
      <c r="D4140" s="8" t="str">
        <f>CONCATENATE(tb_MHDI[[#This Row],[Município]],"/",tb_MHDI[[#This Row],[UF]])</f>
        <v>Riachão/PB</v>
      </c>
      <c r="E4140" s="8">
        <v>0.57399999999999995</v>
      </c>
      <c r="F4140" s="8">
        <v>0.51500000000000001</v>
      </c>
      <c r="G4140" s="8">
        <v>0.76300000000000001</v>
      </c>
      <c r="H4140" s="8">
        <v>0.48099999999999998</v>
      </c>
      <c r="I4140" s="9">
        <f>_xlfn.NUMBERVALUE(INDEX(tb_SVI[],MATCH(tb_MHDI[[#This Row],[mun_uf]],tb_SVI[city_name_uf],0),7),".")</f>
        <v>2010</v>
      </c>
    </row>
    <row r="4141" spans="1:9" x14ac:dyDescent="0.25">
      <c r="A4141" s="8" t="s">
        <v>16171</v>
      </c>
      <c r="B4141" s="8" t="str">
        <f>LEFT(tb_MHDI[[#This Row],[Territorialidades]],(FIND("/",tb_MHDI[[#This Row],[Territorialidades]])-2))</f>
        <v>Riachinho</v>
      </c>
      <c r="C4141" s="8" t="str">
        <f>LEFT(RIGHT(tb_MHDI[[#This Row],[Territorialidades]],3),2)</f>
        <v>MG</v>
      </c>
      <c r="D4141" s="8" t="str">
        <f>CONCATENATE(tb_MHDI[[#This Row],[Município]],"/",tb_MHDI[[#This Row],[UF]])</f>
        <v>Riachinho/MG</v>
      </c>
      <c r="E4141" s="8">
        <v>0.63200000000000001</v>
      </c>
      <c r="F4141" s="8">
        <v>0.57699999999999996</v>
      </c>
      <c r="G4141" s="8">
        <v>0.79500000000000004</v>
      </c>
      <c r="H4141" s="8">
        <v>0.55100000000000005</v>
      </c>
      <c r="I4141" s="9">
        <f>_xlfn.NUMBERVALUE(INDEX(tb_SVI[],MATCH(tb_MHDI[[#This Row],[mun_uf]],tb_SVI[city_name_uf],0),7),".")</f>
        <v>2010</v>
      </c>
    </row>
    <row r="4142" spans="1:9" x14ac:dyDescent="0.25">
      <c r="A4142" s="8" t="s">
        <v>16172</v>
      </c>
      <c r="B4142" s="8" t="str">
        <f>LEFT(tb_MHDI[[#This Row],[Territorialidades]],(FIND("/",tb_MHDI[[#This Row],[Territorialidades]])-2))</f>
        <v>Riachinho</v>
      </c>
      <c r="C4142" s="8" t="str">
        <f>LEFT(RIGHT(tb_MHDI[[#This Row],[Territorialidades]],3),2)</f>
        <v>TO</v>
      </c>
      <c r="D4142" s="8" t="str">
        <f>CONCATENATE(tb_MHDI[[#This Row],[Município]],"/",tb_MHDI[[#This Row],[UF]])</f>
        <v>Riachinho/TO</v>
      </c>
      <c r="E4142" s="8">
        <v>0.57199999999999995</v>
      </c>
      <c r="F4142" s="8">
        <v>0.503</v>
      </c>
      <c r="G4142" s="8">
        <v>0.76</v>
      </c>
      <c r="H4142" s="8">
        <v>0.49</v>
      </c>
      <c r="I4142" s="9">
        <f>_xlfn.NUMBERVALUE(INDEX(tb_SVI[],MATCH(tb_MHDI[[#This Row],[mun_uf]],tb_SVI[city_name_uf],0),7),".")</f>
        <v>2010</v>
      </c>
    </row>
    <row r="4143" spans="1:9" x14ac:dyDescent="0.25">
      <c r="A4143" s="8" t="s">
        <v>16173</v>
      </c>
      <c r="B4143" s="8" t="str">
        <f>LEFT(tb_MHDI[[#This Row],[Territorialidades]],(FIND("/",tb_MHDI[[#This Row],[Territorialidades]])-2))</f>
        <v>Riacho da Cruz</v>
      </c>
      <c r="C4143" s="8" t="str">
        <f>LEFT(RIGHT(tb_MHDI[[#This Row],[Territorialidades]],3),2)</f>
        <v>RN</v>
      </c>
      <c r="D4143" s="8" t="str">
        <f>CONCATENATE(tb_MHDI[[#This Row],[Município]],"/",tb_MHDI[[#This Row],[UF]])</f>
        <v>Riacho da Cruz/RN</v>
      </c>
      <c r="E4143" s="8">
        <v>0.58399999999999996</v>
      </c>
      <c r="F4143" s="8">
        <v>0.54500000000000004</v>
      </c>
      <c r="G4143" s="8">
        <v>0.751</v>
      </c>
      <c r="H4143" s="8">
        <v>0.48699999999999999</v>
      </c>
      <c r="I4143" s="9">
        <f>_xlfn.NUMBERVALUE(INDEX(tb_SVI[],MATCH(tb_MHDI[[#This Row],[mun_uf]],tb_SVI[city_name_uf],0),7),".")</f>
        <v>2010</v>
      </c>
    </row>
    <row r="4144" spans="1:9" x14ac:dyDescent="0.25">
      <c r="A4144" s="8" t="s">
        <v>16174</v>
      </c>
      <c r="B4144" s="8" t="str">
        <f>LEFT(tb_MHDI[[#This Row],[Territorialidades]],(FIND("/",tb_MHDI[[#This Row],[Territorialidades]])-2))</f>
        <v>Riacho das Almas</v>
      </c>
      <c r="C4144" s="8" t="str">
        <f>LEFT(RIGHT(tb_MHDI[[#This Row],[Territorialidades]],3),2)</f>
        <v>PE</v>
      </c>
      <c r="D4144" s="8" t="str">
        <f>CONCATENATE(tb_MHDI[[#This Row],[Município]],"/",tb_MHDI[[#This Row],[UF]])</f>
        <v>Riacho das Almas/PE</v>
      </c>
      <c r="E4144" s="8">
        <v>0.56999999999999995</v>
      </c>
      <c r="F4144" s="8">
        <v>0.58599999999999997</v>
      </c>
      <c r="G4144" s="8">
        <v>0.75700000000000001</v>
      </c>
      <c r="H4144" s="8">
        <v>0.41799999999999998</v>
      </c>
      <c r="I4144" s="9">
        <f>_xlfn.NUMBERVALUE(INDEX(tb_SVI[],MATCH(tb_MHDI[[#This Row],[mun_uf]],tb_SVI[city_name_uf],0),7),".")</f>
        <v>2010</v>
      </c>
    </row>
    <row r="4145" spans="1:9" x14ac:dyDescent="0.25">
      <c r="A4145" s="8" t="s">
        <v>16175</v>
      </c>
      <c r="B4145" s="8" t="str">
        <f>LEFT(tb_MHDI[[#This Row],[Territorialidades]],(FIND("/",tb_MHDI[[#This Row],[Territorialidades]])-2))</f>
        <v>Riacho de Santana</v>
      </c>
      <c r="C4145" s="8" t="str">
        <f>LEFT(RIGHT(tb_MHDI[[#This Row],[Territorialidades]],3),2)</f>
        <v>BA</v>
      </c>
      <c r="D4145" s="8" t="str">
        <f>CONCATENATE(tb_MHDI[[#This Row],[Município]],"/",tb_MHDI[[#This Row],[UF]])</f>
        <v>Riacho de Santana/BA</v>
      </c>
      <c r="E4145" s="8">
        <v>0.61499999999999999</v>
      </c>
      <c r="F4145" s="8">
        <v>0.57199999999999995</v>
      </c>
      <c r="G4145" s="8">
        <v>0.76400000000000001</v>
      </c>
      <c r="H4145" s="8">
        <v>0.53200000000000003</v>
      </c>
      <c r="I4145" s="9">
        <f>_xlfn.NUMBERVALUE(INDEX(tb_SVI[],MATCH(tb_MHDI[[#This Row],[mun_uf]],tb_SVI[city_name_uf],0),7),".")</f>
        <v>2010</v>
      </c>
    </row>
    <row r="4146" spans="1:9" x14ac:dyDescent="0.25">
      <c r="A4146" s="8" t="s">
        <v>16176</v>
      </c>
      <c r="B4146" s="8" t="str">
        <f>LEFT(tb_MHDI[[#This Row],[Territorialidades]],(FIND("/",tb_MHDI[[#This Row],[Territorialidades]])-2))</f>
        <v>Riacho de Santana</v>
      </c>
      <c r="C4146" s="8" t="str">
        <f>LEFT(RIGHT(tb_MHDI[[#This Row],[Territorialidades]],3),2)</f>
        <v>RN</v>
      </c>
      <c r="D4146" s="8" t="str">
        <f>CONCATENATE(tb_MHDI[[#This Row],[Município]],"/",tb_MHDI[[#This Row],[UF]])</f>
        <v>Riacho de Santana/RN</v>
      </c>
      <c r="E4146" s="8">
        <v>0.59099999999999997</v>
      </c>
      <c r="F4146" s="8">
        <v>0.54500000000000004</v>
      </c>
      <c r="G4146" s="8">
        <v>0.77600000000000002</v>
      </c>
      <c r="H4146" s="8">
        <v>0.48899999999999999</v>
      </c>
      <c r="I4146" s="9">
        <f>_xlfn.NUMBERVALUE(INDEX(tb_SVI[],MATCH(tb_MHDI[[#This Row],[mun_uf]],tb_SVI[city_name_uf],0),7),".")</f>
        <v>2010</v>
      </c>
    </row>
    <row r="4147" spans="1:9" x14ac:dyDescent="0.25">
      <c r="A4147" s="8" t="s">
        <v>16177</v>
      </c>
      <c r="B4147" s="8" t="str">
        <f>LEFT(tb_MHDI[[#This Row],[Territorialidades]],(FIND("/",tb_MHDI[[#This Row],[Territorialidades]])-2))</f>
        <v>Riacho de Santo Antônio</v>
      </c>
      <c r="C4147" s="8" t="str">
        <f>LEFT(RIGHT(tb_MHDI[[#This Row],[Territorialidades]],3),2)</f>
        <v>PB</v>
      </c>
      <c r="D4147" s="8" t="str">
        <f>CONCATENATE(tb_MHDI[[#This Row],[Município]],"/",tb_MHDI[[#This Row],[UF]])</f>
        <v>Riacho de Santo Antônio/PB</v>
      </c>
      <c r="E4147" s="8">
        <v>0.59399999999999997</v>
      </c>
      <c r="F4147" s="8">
        <v>0.56899999999999995</v>
      </c>
      <c r="G4147" s="8">
        <v>0.73499999999999999</v>
      </c>
      <c r="H4147" s="8">
        <v>0.502</v>
      </c>
      <c r="I4147" s="9">
        <f>_xlfn.NUMBERVALUE(INDEX(tb_SVI[],MATCH(tb_MHDI[[#This Row],[mun_uf]],tb_SVI[city_name_uf],0),7),".")</f>
        <v>2010</v>
      </c>
    </row>
    <row r="4148" spans="1:9" x14ac:dyDescent="0.25">
      <c r="A4148" s="8" t="s">
        <v>16178</v>
      </c>
      <c r="B4148" s="8" t="str">
        <f>LEFT(tb_MHDI[[#This Row],[Territorialidades]],(FIND("/",tb_MHDI[[#This Row],[Territorialidades]])-2))</f>
        <v>Riacho dos Cavalos</v>
      </c>
      <c r="C4148" s="8" t="str">
        <f>LEFT(RIGHT(tb_MHDI[[#This Row],[Territorialidades]],3),2)</f>
        <v>PB</v>
      </c>
      <c r="D4148" s="8" t="str">
        <f>CONCATENATE(tb_MHDI[[#This Row],[Município]],"/",tb_MHDI[[#This Row],[UF]])</f>
        <v>Riacho dos Cavalos/PB</v>
      </c>
      <c r="E4148" s="8">
        <v>0.56799999999999995</v>
      </c>
      <c r="F4148" s="8">
        <v>0.54600000000000004</v>
      </c>
      <c r="G4148" s="8">
        <v>0.752</v>
      </c>
      <c r="H4148" s="8">
        <v>0.44700000000000001</v>
      </c>
      <c r="I4148" s="9">
        <f>_xlfn.NUMBERVALUE(INDEX(tb_SVI[],MATCH(tb_MHDI[[#This Row],[mun_uf]],tb_SVI[city_name_uf],0),7),".")</f>
        <v>2010</v>
      </c>
    </row>
    <row r="4149" spans="1:9" x14ac:dyDescent="0.25">
      <c r="A4149" s="8" t="s">
        <v>16179</v>
      </c>
      <c r="B4149" s="8" t="str">
        <f>LEFT(tb_MHDI[[#This Row],[Territorialidades]],(FIND("/",tb_MHDI[[#This Row],[Territorialidades]])-2))</f>
        <v>Riacho dos Machados</v>
      </c>
      <c r="C4149" s="8" t="str">
        <f>LEFT(RIGHT(tb_MHDI[[#This Row],[Territorialidades]],3),2)</f>
        <v>MG</v>
      </c>
      <c r="D4149" s="8" t="str">
        <f>CONCATENATE(tb_MHDI[[#This Row],[Município]],"/",tb_MHDI[[#This Row],[UF]])</f>
        <v>Riacho dos Machados/MG</v>
      </c>
      <c r="E4149" s="8">
        <v>0.627</v>
      </c>
      <c r="F4149" s="8">
        <v>0.55700000000000005</v>
      </c>
      <c r="G4149" s="8">
        <v>0.80800000000000005</v>
      </c>
      <c r="H4149" s="8">
        <v>0.54700000000000004</v>
      </c>
      <c r="I4149" s="9">
        <f>_xlfn.NUMBERVALUE(INDEX(tb_SVI[],MATCH(tb_MHDI[[#This Row],[mun_uf]],tb_SVI[city_name_uf],0),7),".")</f>
        <v>2010</v>
      </c>
    </row>
    <row r="4150" spans="1:9" x14ac:dyDescent="0.25">
      <c r="A4150" s="8" t="s">
        <v>16180</v>
      </c>
      <c r="B4150" s="8" t="str">
        <f>LEFT(tb_MHDI[[#This Row],[Territorialidades]],(FIND("/",tb_MHDI[[#This Row],[Territorialidades]])-2))</f>
        <v>Riacho Frio</v>
      </c>
      <c r="C4150" s="8" t="str">
        <f>LEFT(RIGHT(tb_MHDI[[#This Row],[Territorialidades]],3),2)</f>
        <v>PI</v>
      </c>
      <c r="D4150" s="8" t="str">
        <f>CONCATENATE(tb_MHDI[[#This Row],[Município]],"/",tb_MHDI[[#This Row],[UF]])</f>
        <v>Riacho Frio/PI</v>
      </c>
      <c r="E4150" s="8">
        <v>0.54100000000000004</v>
      </c>
      <c r="F4150" s="8">
        <v>0.48299999999999998</v>
      </c>
      <c r="G4150" s="8">
        <v>0.76100000000000001</v>
      </c>
      <c r="H4150" s="8">
        <v>0.43099999999999999</v>
      </c>
      <c r="I4150" s="9">
        <f>_xlfn.NUMBERVALUE(INDEX(tb_SVI[],MATCH(tb_MHDI[[#This Row],[mun_uf]],tb_SVI[city_name_uf],0),7),".")</f>
        <v>2010</v>
      </c>
    </row>
    <row r="4151" spans="1:9" x14ac:dyDescent="0.25">
      <c r="A4151" s="8" t="s">
        <v>16181</v>
      </c>
      <c r="B4151" s="8" t="str">
        <f>LEFT(tb_MHDI[[#This Row],[Territorialidades]],(FIND("/",tb_MHDI[[#This Row],[Territorialidades]])-2))</f>
        <v>Riachuelo</v>
      </c>
      <c r="C4151" s="8" t="str">
        <f>LEFT(RIGHT(tb_MHDI[[#This Row],[Territorialidades]],3),2)</f>
        <v>RN</v>
      </c>
      <c r="D4151" s="8" t="str">
        <f>CONCATENATE(tb_MHDI[[#This Row],[Município]],"/",tb_MHDI[[#This Row],[UF]])</f>
        <v>Riachuelo/RN</v>
      </c>
      <c r="E4151" s="8">
        <v>0.59199999999999997</v>
      </c>
      <c r="F4151" s="8">
        <v>0.56100000000000005</v>
      </c>
      <c r="G4151" s="8">
        <v>0.76700000000000002</v>
      </c>
      <c r="H4151" s="8">
        <v>0.48099999999999998</v>
      </c>
      <c r="I4151" s="9">
        <f>_xlfn.NUMBERVALUE(INDEX(tb_SVI[],MATCH(tb_MHDI[[#This Row],[mun_uf]],tb_SVI[city_name_uf],0),7),".")</f>
        <v>2010</v>
      </c>
    </row>
    <row r="4152" spans="1:9" x14ac:dyDescent="0.25">
      <c r="A4152" s="8" t="s">
        <v>16182</v>
      </c>
      <c r="B4152" s="8" t="str">
        <f>LEFT(tb_MHDI[[#This Row],[Territorialidades]],(FIND("/",tb_MHDI[[#This Row],[Territorialidades]])-2))</f>
        <v>Riachuelo</v>
      </c>
      <c r="C4152" s="8" t="str">
        <f>LEFT(RIGHT(tb_MHDI[[#This Row],[Territorialidades]],3),2)</f>
        <v>SE</v>
      </c>
      <c r="D4152" s="8" t="str">
        <f>CONCATENATE(tb_MHDI[[#This Row],[Município]],"/",tb_MHDI[[#This Row],[UF]])</f>
        <v>Riachuelo/SE</v>
      </c>
      <c r="E4152" s="8">
        <v>0.61699999999999999</v>
      </c>
      <c r="F4152" s="8">
        <v>0.59099999999999997</v>
      </c>
      <c r="G4152" s="8">
        <v>0.76600000000000001</v>
      </c>
      <c r="H4152" s="8">
        <v>0.52</v>
      </c>
      <c r="I4152" s="9">
        <f>_xlfn.NUMBERVALUE(INDEX(tb_SVI[],MATCH(tb_MHDI[[#This Row],[mun_uf]],tb_SVI[city_name_uf],0),7),".")</f>
        <v>2010</v>
      </c>
    </row>
    <row r="4153" spans="1:9" x14ac:dyDescent="0.25">
      <c r="A4153" s="8" t="s">
        <v>16183</v>
      </c>
      <c r="B4153" s="8" t="str">
        <f>LEFT(tb_MHDI[[#This Row],[Territorialidades]],(FIND("/",tb_MHDI[[#This Row],[Territorialidades]])-2))</f>
        <v>Rialma</v>
      </c>
      <c r="C4153" s="8" t="str">
        <f>LEFT(RIGHT(tb_MHDI[[#This Row],[Territorialidades]],3),2)</f>
        <v>GO</v>
      </c>
      <c r="D4153" s="8" t="str">
        <f>CONCATENATE(tb_MHDI[[#This Row],[Município]],"/",tb_MHDI[[#This Row],[UF]])</f>
        <v>Rialma/GO</v>
      </c>
      <c r="E4153" s="8">
        <v>0.72699999999999998</v>
      </c>
      <c r="F4153" s="8">
        <v>0.69799999999999995</v>
      </c>
      <c r="G4153" s="8">
        <v>0.82699999999999996</v>
      </c>
      <c r="H4153" s="8">
        <v>0.66700000000000004</v>
      </c>
      <c r="I4153" s="9">
        <f>_xlfn.NUMBERVALUE(INDEX(tb_SVI[],MATCH(tb_MHDI[[#This Row],[mun_uf]],tb_SVI[city_name_uf],0),7),".")</f>
        <v>2010</v>
      </c>
    </row>
    <row r="4154" spans="1:9" x14ac:dyDescent="0.25">
      <c r="A4154" s="8" t="s">
        <v>16184</v>
      </c>
      <c r="B4154" s="8" t="str">
        <f>LEFT(tb_MHDI[[#This Row],[Territorialidades]],(FIND("/",tb_MHDI[[#This Row],[Territorialidades]])-2))</f>
        <v>Rianápolis</v>
      </c>
      <c r="C4154" s="8" t="str">
        <f>LEFT(RIGHT(tb_MHDI[[#This Row],[Territorialidades]],3),2)</f>
        <v>GO</v>
      </c>
      <c r="D4154" s="8" t="str">
        <f>CONCATENATE(tb_MHDI[[#This Row],[Município]],"/",tb_MHDI[[#This Row],[UF]])</f>
        <v>Rianápolis/GO</v>
      </c>
      <c r="E4154" s="8">
        <v>0.69299999999999995</v>
      </c>
      <c r="F4154" s="8">
        <v>0.67400000000000004</v>
      </c>
      <c r="G4154" s="8">
        <v>0.84</v>
      </c>
      <c r="H4154" s="8">
        <v>0.58699999999999997</v>
      </c>
      <c r="I4154" s="9">
        <f>_xlfn.NUMBERVALUE(INDEX(tb_SVI[],MATCH(tb_MHDI[[#This Row],[mun_uf]],tb_SVI[city_name_uf],0),7),".")</f>
        <v>2010</v>
      </c>
    </row>
    <row r="4155" spans="1:9" x14ac:dyDescent="0.25">
      <c r="A4155" s="8" t="s">
        <v>16185</v>
      </c>
      <c r="B4155" s="8" t="str">
        <f>LEFT(tb_MHDI[[#This Row],[Territorialidades]],(FIND("/",tb_MHDI[[#This Row],[Territorialidades]])-2))</f>
        <v>Ribamar Fiquene</v>
      </c>
      <c r="C4155" s="8" t="str">
        <f>LEFT(RIGHT(tb_MHDI[[#This Row],[Territorialidades]],3),2)</f>
        <v>MA</v>
      </c>
      <c r="D4155" s="8" t="str">
        <f>CONCATENATE(tb_MHDI[[#This Row],[Município]],"/",tb_MHDI[[#This Row],[UF]])</f>
        <v>Ribamar Fiquene/MA</v>
      </c>
      <c r="E4155" s="8">
        <v>0.61499999999999999</v>
      </c>
      <c r="F4155" s="8">
        <v>0.59199999999999997</v>
      </c>
      <c r="G4155" s="8">
        <v>0.74399999999999999</v>
      </c>
      <c r="H4155" s="8">
        <v>0.52700000000000002</v>
      </c>
      <c r="I4155" s="9">
        <f>_xlfn.NUMBERVALUE(INDEX(tb_SVI[],MATCH(tb_MHDI[[#This Row],[mun_uf]],tb_SVI[city_name_uf],0),7),".")</f>
        <v>2010</v>
      </c>
    </row>
    <row r="4156" spans="1:9" x14ac:dyDescent="0.25">
      <c r="A4156" s="8" t="s">
        <v>16186</v>
      </c>
      <c r="B4156" s="8" t="str">
        <f>LEFT(tb_MHDI[[#This Row],[Territorialidades]],(FIND("/",tb_MHDI[[#This Row],[Territorialidades]])-2))</f>
        <v>Ribas do Rio Pardo</v>
      </c>
      <c r="C4156" s="8" t="str">
        <f>LEFT(RIGHT(tb_MHDI[[#This Row],[Territorialidades]],3),2)</f>
        <v>MS</v>
      </c>
      <c r="D4156" s="8" t="str">
        <f>CONCATENATE(tb_MHDI[[#This Row],[Município]],"/",tb_MHDI[[#This Row],[UF]])</f>
        <v>Ribas do Rio Pardo/MS</v>
      </c>
      <c r="E4156" s="8">
        <v>0.66400000000000003</v>
      </c>
      <c r="F4156" s="8">
        <v>0.68100000000000005</v>
      </c>
      <c r="G4156" s="8">
        <v>0.83</v>
      </c>
      <c r="H4156" s="8">
        <v>0.51900000000000002</v>
      </c>
      <c r="I4156" s="9">
        <f>_xlfn.NUMBERVALUE(INDEX(tb_SVI[],MATCH(tb_MHDI[[#This Row],[mun_uf]],tb_SVI[city_name_uf],0),7),".")</f>
        <v>2010</v>
      </c>
    </row>
    <row r="4157" spans="1:9" x14ac:dyDescent="0.25">
      <c r="A4157" s="8" t="s">
        <v>16187</v>
      </c>
      <c r="B4157" s="8" t="str">
        <f>LEFT(tb_MHDI[[#This Row],[Territorialidades]],(FIND("/",tb_MHDI[[#This Row],[Territorialidades]])-2))</f>
        <v>Ribeira do Amparo</v>
      </c>
      <c r="C4157" s="8" t="str">
        <f>LEFT(RIGHT(tb_MHDI[[#This Row],[Territorialidades]],3),2)</f>
        <v>BA</v>
      </c>
      <c r="D4157" s="8" t="str">
        <f>CONCATENATE(tb_MHDI[[#This Row],[Município]],"/",tb_MHDI[[#This Row],[UF]])</f>
        <v>Ribeira do Amparo/BA</v>
      </c>
      <c r="E4157" s="8">
        <v>0.51200000000000001</v>
      </c>
      <c r="F4157" s="8">
        <v>0.503</v>
      </c>
      <c r="G4157" s="8">
        <v>0.69399999999999995</v>
      </c>
      <c r="H4157" s="8">
        <v>0.38400000000000001</v>
      </c>
      <c r="I4157" s="9">
        <f>_xlfn.NUMBERVALUE(INDEX(tb_SVI[],MATCH(tb_MHDI[[#This Row],[mun_uf]],tb_SVI[city_name_uf],0),7),".")</f>
        <v>2010</v>
      </c>
    </row>
    <row r="4158" spans="1:9" x14ac:dyDescent="0.25">
      <c r="A4158" s="8" t="s">
        <v>16188</v>
      </c>
      <c r="B4158" s="8" t="str">
        <f>LEFT(tb_MHDI[[#This Row],[Territorialidades]],(FIND("/",tb_MHDI[[#This Row],[Territorialidades]])-2))</f>
        <v>Ribeira do Piauí</v>
      </c>
      <c r="C4158" s="8" t="str">
        <f>LEFT(RIGHT(tb_MHDI[[#This Row],[Territorialidades]],3),2)</f>
        <v>PI</v>
      </c>
      <c r="D4158" s="8" t="str">
        <f>CONCATENATE(tb_MHDI[[#This Row],[Município]],"/",tb_MHDI[[#This Row],[UF]])</f>
        <v>Ribeira do Piauí/PI</v>
      </c>
      <c r="E4158" s="8">
        <v>0.52</v>
      </c>
      <c r="F4158" s="8">
        <v>0.505</v>
      </c>
      <c r="G4158" s="8">
        <v>0.75800000000000001</v>
      </c>
      <c r="H4158" s="8">
        <v>0.36799999999999999</v>
      </c>
      <c r="I4158" s="9">
        <f>_xlfn.NUMBERVALUE(INDEX(tb_SVI[],MATCH(tb_MHDI[[#This Row],[mun_uf]],tb_SVI[city_name_uf],0),7),".")</f>
        <v>2010</v>
      </c>
    </row>
    <row r="4159" spans="1:9" x14ac:dyDescent="0.25">
      <c r="A4159" s="8" t="s">
        <v>16189</v>
      </c>
      <c r="B4159" s="8" t="str">
        <f>LEFT(tb_MHDI[[#This Row],[Territorialidades]],(FIND("/",tb_MHDI[[#This Row],[Territorialidades]])-2))</f>
        <v>Ribeira do Pombal</v>
      </c>
      <c r="C4159" s="8" t="str">
        <f>LEFT(RIGHT(tb_MHDI[[#This Row],[Territorialidades]],3),2)</f>
        <v>BA</v>
      </c>
      <c r="D4159" s="8" t="str">
        <f>CONCATENATE(tb_MHDI[[#This Row],[Município]],"/",tb_MHDI[[#This Row],[UF]])</f>
        <v>Ribeira do Pombal/BA</v>
      </c>
      <c r="E4159" s="8">
        <v>0.60099999999999998</v>
      </c>
      <c r="F4159" s="8">
        <v>0.59899999999999998</v>
      </c>
      <c r="G4159" s="8">
        <v>0.70399999999999996</v>
      </c>
      <c r="H4159" s="8">
        <v>0.51500000000000001</v>
      </c>
      <c r="I4159" s="9">
        <f>_xlfn.NUMBERVALUE(INDEX(tb_SVI[],MATCH(tb_MHDI[[#This Row],[mun_uf]],tb_SVI[city_name_uf],0),7),".")</f>
        <v>2010</v>
      </c>
    </row>
    <row r="4160" spans="1:9" x14ac:dyDescent="0.25">
      <c r="A4160" s="8" t="s">
        <v>16190</v>
      </c>
      <c r="B4160" s="8" t="str">
        <f>LEFT(tb_MHDI[[#This Row],[Territorialidades]],(FIND("/",tb_MHDI[[#This Row],[Territorialidades]])-2))</f>
        <v>Ribeirão Bonito</v>
      </c>
      <c r="C4160" s="8" t="str">
        <f>LEFT(RIGHT(tb_MHDI[[#This Row],[Territorialidades]],3),2)</f>
        <v>SP</v>
      </c>
      <c r="D4160" s="8" t="str">
        <f>CONCATENATE(tb_MHDI[[#This Row],[Município]],"/",tb_MHDI[[#This Row],[UF]])</f>
        <v>Ribeirão Bonito/SP</v>
      </c>
      <c r="E4160" s="8">
        <v>0.71199999999999997</v>
      </c>
      <c r="F4160" s="8">
        <v>0.71199999999999997</v>
      </c>
      <c r="G4160" s="8">
        <v>0.81100000000000005</v>
      </c>
      <c r="H4160" s="8">
        <v>0.625</v>
      </c>
      <c r="I4160" s="9">
        <f>_xlfn.NUMBERVALUE(INDEX(tb_SVI[],MATCH(tb_MHDI[[#This Row],[mun_uf]],tb_SVI[city_name_uf],0),7),".")</f>
        <v>2010</v>
      </c>
    </row>
    <row r="4161" spans="1:9" x14ac:dyDescent="0.25">
      <c r="A4161" s="8" t="s">
        <v>16191</v>
      </c>
      <c r="B4161" s="8" t="str">
        <f>LEFT(tb_MHDI[[#This Row],[Territorialidades]],(FIND("/",tb_MHDI[[#This Row],[Territorialidades]])-2))</f>
        <v>Ribeirão Branco</v>
      </c>
      <c r="C4161" s="8" t="str">
        <f>LEFT(RIGHT(tb_MHDI[[#This Row],[Territorialidades]],3),2)</f>
        <v>SP</v>
      </c>
      <c r="D4161" s="8" t="str">
        <f>CONCATENATE(tb_MHDI[[#This Row],[Município]],"/",tb_MHDI[[#This Row],[UF]])</f>
        <v>Ribeirão Branco/SP</v>
      </c>
      <c r="E4161" s="8">
        <v>0.63900000000000001</v>
      </c>
      <c r="F4161" s="8">
        <v>0.59199999999999997</v>
      </c>
      <c r="G4161" s="8">
        <v>0.79700000000000004</v>
      </c>
      <c r="H4161" s="8">
        <v>0.55300000000000005</v>
      </c>
      <c r="I4161" s="9">
        <f>_xlfn.NUMBERVALUE(INDEX(tb_SVI[],MATCH(tb_MHDI[[#This Row],[mun_uf]],tb_SVI[city_name_uf],0),7),".")</f>
        <v>2010</v>
      </c>
    </row>
    <row r="4162" spans="1:9" x14ac:dyDescent="0.25">
      <c r="A4162" s="8" t="s">
        <v>16192</v>
      </c>
      <c r="B4162" s="8" t="str">
        <f>LEFT(tb_MHDI[[#This Row],[Territorialidades]],(FIND("/",tb_MHDI[[#This Row],[Territorialidades]])-2))</f>
        <v>Ribeirão Cascalheira</v>
      </c>
      <c r="C4162" s="8" t="str">
        <f>LEFT(RIGHT(tb_MHDI[[#This Row],[Territorialidades]],3),2)</f>
        <v>MT</v>
      </c>
      <c r="D4162" s="8" t="str">
        <f>CONCATENATE(tb_MHDI[[#This Row],[Município]],"/",tb_MHDI[[#This Row],[UF]])</f>
        <v>Ribeirão Cascalheira/MT</v>
      </c>
      <c r="E4162" s="8">
        <v>0.67</v>
      </c>
      <c r="F4162" s="8">
        <v>0.66800000000000004</v>
      </c>
      <c r="G4162" s="8">
        <v>0.83099999999999996</v>
      </c>
      <c r="H4162" s="8">
        <v>0.54200000000000004</v>
      </c>
      <c r="I4162" s="9">
        <f>_xlfn.NUMBERVALUE(INDEX(tb_SVI[],MATCH(tb_MHDI[[#This Row],[mun_uf]],tb_SVI[city_name_uf],0),7),".")</f>
        <v>2010</v>
      </c>
    </row>
    <row r="4163" spans="1:9" x14ac:dyDescent="0.25">
      <c r="A4163" s="8" t="s">
        <v>16193</v>
      </c>
      <c r="B4163" s="8" t="str">
        <f>LEFT(tb_MHDI[[#This Row],[Territorialidades]],(FIND("/",tb_MHDI[[#This Row],[Territorialidades]])-2))</f>
        <v>Ribeirão Claro</v>
      </c>
      <c r="C4163" s="8" t="str">
        <f>LEFT(RIGHT(tb_MHDI[[#This Row],[Territorialidades]],3),2)</f>
        <v>PR</v>
      </c>
      <c r="D4163" s="8" t="str">
        <f>CONCATENATE(tb_MHDI[[#This Row],[Município]],"/",tb_MHDI[[#This Row],[UF]])</f>
        <v>Ribeirão Claro/PR</v>
      </c>
      <c r="E4163" s="8">
        <v>0.71599999999999997</v>
      </c>
      <c r="F4163" s="8">
        <v>0.70399999999999996</v>
      </c>
      <c r="G4163" s="8">
        <v>0.83199999999999996</v>
      </c>
      <c r="H4163" s="8">
        <v>0.627</v>
      </c>
      <c r="I4163" s="9">
        <f>_xlfn.NUMBERVALUE(INDEX(tb_SVI[],MATCH(tb_MHDI[[#This Row],[mun_uf]],tb_SVI[city_name_uf],0),7),".")</f>
        <v>2010</v>
      </c>
    </row>
    <row r="4164" spans="1:9" x14ac:dyDescent="0.25">
      <c r="A4164" s="8" t="s">
        <v>16194</v>
      </c>
      <c r="B4164" s="8" t="str">
        <f>LEFT(tb_MHDI[[#This Row],[Territorialidades]],(FIND("/",tb_MHDI[[#This Row],[Territorialidades]])-2))</f>
        <v>Ribeirão Corrente</v>
      </c>
      <c r="C4164" s="8" t="str">
        <f>LEFT(RIGHT(tb_MHDI[[#This Row],[Territorialidades]],3),2)</f>
        <v>SP</v>
      </c>
      <c r="D4164" s="8" t="str">
        <f>CONCATENATE(tb_MHDI[[#This Row],[Município]],"/",tb_MHDI[[#This Row],[UF]])</f>
        <v>Ribeirão Corrente/SP</v>
      </c>
      <c r="E4164" s="8">
        <v>0.71099999999999997</v>
      </c>
      <c r="F4164" s="8">
        <v>0.68799999999999994</v>
      </c>
      <c r="G4164" s="8">
        <v>0.81399999999999995</v>
      </c>
      <c r="H4164" s="8">
        <v>0.64200000000000002</v>
      </c>
      <c r="I4164" s="9">
        <f>_xlfn.NUMBERVALUE(INDEX(tb_SVI[],MATCH(tb_MHDI[[#This Row],[mun_uf]],tb_SVI[city_name_uf],0),7),".")</f>
        <v>2010</v>
      </c>
    </row>
    <row r="4165" spans="1:9" x14ac:dyDescent="0.25">
      <c r="A4165" s="8" t="s">
        <v>16195</v>
      </c>
      <c r="B4165" s="8" t="str">
        <f>LEFT(tb_MHDI[[#This Row],[Territorialidades]],(FIND("/",tb_MHDI[[#This Row],[Territorialidades]])-2))</f>
        <v>Ribeirão das Neves</v>
      </c>
      <c r="C4165" s="8" t="str">
        <f>LEFT(RIGHT(tb_MHDI[[#This Row],[Territorialidades]],3),2)</f>
        <v>MG</v>
      </c>
      <c r="D4165" s="8" t="str">
        <f>CONCATENATE(tb_MHDI[[#This Row],[Município]],"/",tb_MHDI[[#This Row],[UF]])</f>
        <v>Ribeirão das Neves/MG</v>
      </c>
      <c r="E4165" s="8">
        <v>0.68400000000000005</v>
      </c>
      <c r="F4165" s="8">
        <v>0.65800000000000003</v>
      </c>
      <c r="G4165" s="8">
        <v>0.82199999999999995</v>
      </c>
      <c r="H4165" s="8">
        <v>0.59099999999999997</v>
      </c>
      <c r="I4165" s="9">
        <f>_xlfn.NUMBERVALUE(INDEX(tb_SVI[],MATCH(tb_MHDI[[#This Row],[mun_uf]],tb_SVI[city_name_uf],0),7),".")</f>
        <v>2010</v>
      </c>
    </row>
    <row r="4166" spans="1:9" x14ac:dyDescent="0.25">
      <c r="A4166" s="8" t="s">
        <v>16196</v>
      </c>
      <c r="B4166" s="8" t="str">
        <f>LEFT(tb_MHDI[[#This Row],[Territorialidades]],(FIND("/",tb_MHDI[[#This Row],[Territorialidades]])-2))</f>
        <v>Ribeirão do Largo</v>
      </c>
      <c r="C4166" s="8" t="str">
        <f>LEFT(RIGHT(tb_MHDI[[#This Row],[Territorialidades]],3),2)</f>
        <v>BA</v>
      </c>
      <c r="D4166" s="8" t="str">
        <f>CONCATENATE(tb_MHDI[[#This Row],[Município]],"/",tb_MHDI[[#This Row],[UF]])</f>
        <v>Ribeirão do Largo/BA</v>
      </c>
      <c r="E4166" s="8">
        <v>0.54</v>
      </c>
      <c r="F4166" s="8">
        <v>0.56599999999999995</v>
      </c>
      <c r="G4166" s="8">
        <v>0.75900000000000001</v>
      </c>
      <c r="H4166" s="8">
        <v>0.36599999999999999</v>
      </c>
      <c r="I4166" s="9">
        <f>_xlfn.NUMBERVALUE(INDEX(tb_SVI[],MATCH(tb_MHDI[[#This Row],[mun_uf]],tb_SVI[city_name_uf],0),7),".")</f>
        <v>2010</v>
      </c>
    </row>
    <row r="4167" spans="1:9" x14ac:dyDescent="0.25">
      <c r="A4167" s="8" t="s">
        <v>16197</v>
      </c>
      <c r="B4167" s="8" t="str">
        <f>LEFT(tb_MHDI[[#This Row],[Territorialidades]],(FIND("/",tb_MHDI[[#This Row],[Territorialidades]])-2))</f>
        <v>Ribeirão do Pinhal</v>
      </c>
      <c r="C4167" s="8" t="str">
        <f>LEFT(RIGHT(tb_MHDI[[#This Row],[Territorialidades]],3),2)</f>
        <v>PR</v>
      </c>
      <c r="D4167" s="8" t="str">
        <f>CONCATENATE(tb_MHDI[[#This Row],[Município]],"/",tb_MHDI[[#This Row],[UF]])</f>
        <v>Ribeirão do Pinhal/PR</v>
      </c>
      <c r="E4167" s="8">
        <v>0.70099999999999996</v>
      </c>
      <c r="F4167" s="8">
        <v>0.68400000000000005</v>
      </c>
      <c r="G4167" s="8">
        <v>0.82399999999999995</v>
      </c>
      <c r="H4167" s="8">
        <v>0.61099999999999999</v>
      </c>
      <c r="I4167" s="9">
        <f>_xlfn.NUMBERVALUE(INDEX(tb_SVI[],MATCH(tb_MHDI[[#This Row],[mun_uf]],tb_SVI[city_name_uf],0),7),".")</f>
        <v>2010</v>
      </c>
    </row>
    <row r="4168" spans="1:9" x14ac:dyDescent="0.25">
      <c r="A4168" s="8" t="s">
        <v>16198</v>
      </c>
      <c r="B4168" s="8" t="str">
        <f>LEFT(tb_MHDI[[#This Row],[Territorialidades]],(FIND("/",tb_MHDI[[#This Row],[Territorialidades]])-2))</f>
        <v>Ribeirão dos Índios</v>
      </c>
      <c r="C4168" s="8" t="str">
        <f>LEFT(RIGHT(tb_MHDI[[#This Row],[Territorialidades]],3),2)</f>
        <v>SP</v>
      </c>
      <c r="D4168" s="8" t="str">
        <f>CONCATENATE(tb_MHDI[[#This Row],[Município]],"/",tb_MHDI[[#This Row],[UF]])</f>
        <v>Ribeirão dos Índios/SP</v>
      </c>
      <c r="E4168" s="8">
        <v>0.72099999999999997</v>
      </c>
      <c r="F4168" s="8">
        <v>0.66100000000000003</v>
      </c>
      <c r="G4168" s="8">
        <v>0.80900000000000005</v>
      </c>
      <c r="H4168" s="8">
        <v>0.70099999999999996</v>
      </c>
      <c r="I4168" s="9">
        <f>_xlfn.NUMBERVALUE(INDEX(tb_SVI[],MATCH(tb_MHDI[[#This Row],[mun_uf]],tb_SVI[city_name_uf],0),7),".")</f>
        <v>2010</v>
      </c>
    </row>
    <row r="4169" spans="1:9" x14ac:dyDescent="0.25">
      <c r="A4169" s="8" t="s">
        <v>16199</v>
      </c>
      <c r="B4169" s="8" t="str">
        <f>LEFT(tb_MHDI[[#This Row],[Territorialidades]],(FIND("/",tb_MHDI[[#This Row],[Territorialidades]])-2))</f>
        <v>Ribeirão do Sul</v>
      </c>
      <c r="C4169" s="8" t="str">
        <f>LEFT(RIGHT(tb_MHDI[[#This Row],[Territorialidades]],3),2)</f>
        <v>SP</v>
      </c>
      <c r="D4169" s="8" t="str">
        <f>CONCATENATE(tb_MHDI[[#This Row],[Município]],"/",tb_MHDI[[#This Row],[UF]])</f>
        <v>Ribeirão do Sul/SP</v>
      </c>
      <c r="E4169" s="8">
        <v>0.747</v>
      </c>
      <c r="F4169" s="8">
        <v>0.753</v>
      </c>
      <c r="G4169" s="8">
        <v>0.81799999999999995</v>
      </c>
      <c r="H4169" s="8">
        <v>0.67600000000000005</v>
      </c>
      <c r="I4169" s="9">
        <f>_xlfn.NUMBERVALUE(INDEX(tb_SVI[],MATCH(tb_MHDI[[#This Row],[mun_uf]],tb_SVI[city_name_uf],0),7),".")</f>
        <v>2010</v>
      </c>
    </row>
    <row r="4170" spans="1:9" x14ac:dyDescent="0.25">
      <c r="A4170" s="8" t="s">
        <v>16200</v>
      </c>
      <c r="B4170" s="8" t="str">
        <f>LEFT(tb_MHDI[[#This Row],[Territorialidades]],(FIND("/",tb_MHDI[[#This Row],[Territorialidades]])-2))</f>
        <v>Ribeirão Grande</v>
      </c>
      <c r="C4170" s="8" t="str">
        <f>LEFT(RIGHT(tb_MHDI[[#This Row],[Territorialidades]],3),2)</f>
        <v>SP</v>
      </c>
      <c r="D4170" s="8" t="str">
        <f>CONCATENATE(tb_MHDI[[#This Row],[Município]],"/",tb_MHDI[[#This Row],[UF]])</f>
        <v>Ribeirão Grande/SP</v>
      </c>
      <c r="E4170" s="8">
        <v>0.70499999999999996</v>
      </c>
      <c r="F4170" s="8">
        <v>0.64300000000000002</v>
      </c>
      <c r="G4170" s="8">
        <v>0.80700000000000005</v>
      </c>
      <c r="H4170" s="8">
        <v>0.67600000000000005</v>
      </c>
      <c r="I4170" s="9">
        <f>_xlfn.NUMBERVALUE(INDEX(tb_SVI[],MATCH(tb_MHDI[[#This Row],[mun_uf]],tb_SVI[city_name_uf],0),7),".")</f>
        <v>2010</v>
      </c>
    </row>
    <row r="4171" spans="1:9" x14ac:dyDescent="0.25">
      <c r="A4171" s="8" t="s">
        <v>16201</v>
      </c>
      <c r="B4171" s="8" t="str">
        <f>LEFT(tb_MHDI[[#This Row],[Territorialidades]],(FIND("/",tb_MHDI[[#This Row],[Territorialidades]])-2))</f>
        <v>Ribeirão</v>
      </c>
      <c r="C4171" s="8" t="str">
        <f>LEFT(RIGHT(tb_MHDI[[#This Row],[Territorialidades]],3),2)</f>
        <v>PE</v>
      </c>
      <c r="D4171" s="8" t="str">
        <f>CONCATENATE(tb_MHDI[[#This Row],[Município]],"/",tb_MHDI[[#This Row],[UF]])</f>
        <v>Ribeirão/PE</v>
      </c>
      <c r="E4171" s="8">
        <v>0.60199999999999998</v>
      </c>
      <c r="F4171" s="8">
        <v>0.59499999999999997</v>
      </c>
      <c r="G4171" s="8">
        <v>0.71099999999999997</v>
      </c>
      <c r="H4171" s="8">
        <v>0.51600000000000001</v>
      </c>
      <c r="I4171" s="9">
        <f>_xlfn.NUMBERVALUE(INDEX(tb_SVI[],MATCH(tb_MHDI[[#This Row],[mun_uf]],tb_SVI[city_name_uf],0),7),".")</f>
        <v>2010</v>
      </c>
    </row>
    <row r="4172" spans="1:9" x14ac:dyDescent="0.25">
      <c r="A4172" s="8" t="s">
        <v>16202</v>
      </c>
      <c r="B4172" s="8" t="str">
        <f>LEFT(tb_MHDI[[#This Row],[Territorialidades]],(FIND("/",tb_MHDI[[#This Row],[Territorialidades]])-2))</f>
        <v>Ribeirão Pires</v>
      </c>
      <c r="C4172" s="8" t="str">
        <f>LEFT(RIGHT(tb_MHDI[[#This Row],[Territorialidades]],3),2)</f>
        <v>SP</v>
      </c>
      <c r="D4172" s="8" t="str">
        <f>CONCATENATE(tb_MHDI[[#This Row],[Município]],"/",tb_MHDI[[#This Row],[UF]])</f>
        <v>Ribeirão Pires/SP</v>
      </c>
      <c r="E4172" s="8">
        <v>0.78400000000000003</v>
      </c>
      <c r="F4172" s="8">
        <v>0.749</v>
      </c>
      <c r="G4172" s="8">
        <v>0.84699999999999998</v>
      </c>
      <c r="H4172" s="8">
        <v>0.76</v>
      </c>
      <c r="I4172" s="9">
        <f>_xlfn.NUMBERVALUE(INDEX(tb_SVI[],MATCH(tb_MHDI[[#This Row],[mun_uf]],tb_SVI[city_name_uf],0),7),".")</f>
        <v>2010</v>
      </c>
    </row>
    <row r="4173" spans="1:9" x14ac:dyDescent="0.25">
      <c r="A4173" s="8" t="s">
        <v>16203</v>
      </c>
      <c r="B4173" s="8" t="str">
        <f>LEFT(tb_MHDI[[#This Row],[Territorialidades]],(FIND("/",tb_MHDI[[#This Row],[Territorialidades]])-2))</f>
        <v>Ribeirão Preto</v>
      </c>
      <c r="C4173" s="8" t="str">
        <f>LEFT(RIGHT(tb_MHDI[[#This Row],[Territorialidades]],3),2)</f>
        <v>SP</v>
      </c>
      <c r="D4173" s="8" t="str">
        <f>CONCATENATE(tb_MHDI[[#This Row],[Município]],"/",tb_MHDI[[#This Row],[UF]])</f>
        <v>Ribeirão Preto/SP</v>
      </c>
      <c r="E4173" s="8">
        <v>0.8</v>
      </c>
      <c r="F4173" s="8">
        <v>0.82</v>
      </c>
      <c r="G4173" s="8">
        <v>0.84399999999999997</v>
      </c>
      <c r="H4173" s="8">
        <v>0.73899999999999999</v>
      </c>
      <c r="I4173" s="9">
        <f>_xlfn.NUMBERVALUE(INDEX(tb_SVI[],MATCH(tb_MHDI[[#This Row],[mun_uf]],tb_SVI[city_name_uf],0),7),".")</f>
        <v>2010</v>
      </c>
    </row>
    <row r="4174" spans="1:9" x14ac:dyDescent="0.25">
      <c r="A4174" s="8" t="s">
        <v>16204</v>
      </c>
      <c r="B4174" s="8" t="str">
        <f>LEFT(tb_MHDI[[#This Row],[Territorialidades]],(FIND("/",tb_MHDI[[#This Row],[Territorialidades]])-2))</f>
        <v>Ribeirão Vermelho</v>
      </c>
      <c r="C4174" s="8" t="str">
        <f>LEFT(RIGHT(tb_MHDI[[#This Row],[Territorialidades]],3),2)</f>
        <v>MG</v>
      </c>
      <c r="D4174" s="8" t="str">
        <f>CONCATENATE(tb_MHDI[[#This Row],[Município]],"/",tb_MHDI[[#This Row],[UF]])</f>
        <v>Ribeirão Vermelho/MG</v>
      </c>
      <c r="E4174" s="8">
        <v>0.73699999999999999</v>
      </c>
      <c r="F4174" s="8">
        <v>0.69899999999999995</v>
      </c>
      <c r="G4174" s="8">
        <v>0.85</v>
      </c>
      <c r="H4174" s="8">
        <v>0.67500000000000004</v>
      </c>
      <c r="I4174" s="9">
        <f>_xlfn.NUMBERVALUE(INDEX(tb_SVI[],MATCH(tb_MHDI[[#This Row],[mun_uf]],tb_SVI[city_name_uf],0),7),".")</f>
        <v>2010</v>
      </c>
    </row>
    <row r="4175" spans="1:9" x14ac:dyDescent="0.25">
      <c r="A4175" s="8" t="s">
        <v>16205</v>
      </c>
      <c r="B4175" s="8" t="str">
        <f>LEFT(tb_MHDI[[#This Row],[Territorialidades]],(FIND("/",tb_MHDI[[#This Row],[Territorialidades]])-2))</f>
        <v>Ribeirãozinho</v>
      </c>
      <c r="C4175" s="8" t="str">
        <f>LEFT(RIGHT(tb_MHDI[[#This Row],[Territorialidades]],3),2)</f>
        <v>MT</v>
      </c>
      <c r="D4175" s="8" t="str">
        <f>CONCATENATE(tb_MHDI[[#This Row],[Município]],"/",tb_MHDI[[#This Row],[UF]])</f>
        <v>Ribeirãozinho/MT</v>
      </c>
      <c r="E4175" s="8">
        <v>0.69199999999999995</v>
      </c>
      <c r="F4175" s="8">
        <v>0.69399999999999995</v>
      </c>
      <c r="G4175" s="8">
        <v>0.80200000000000005</v>
      </c>
      <c r="H4175" s="8">
        <v>0.59499999999999997</v>
      </c>
      <c r="I4175" s="9">
        <f>_xlfn.NUMBERVALUE(INDEX(tb_SVI[],MATCH(tb_MHDI[[#This Row],[mun_uf]],tb_SVI[city_name_uf],0),7),".")</f>
        <v>2010</v>
      </c>
    </row>
    <row r="4176" spans="1:9" x14ac:dyDescent="0.25">
      <c r="A4176" s="8" t="s">
        <v>16206</v>
      </c>
      <c r="B4176" s="8" t="str">
        <f>LEFT(tb_MHDI[[#This Row],[Territorialidades]],(FIND("/",tb_MHDI[[#This Row],[Territorialidades]])-2))</f>
        <v>Ribeira</v>
      </c>
      <c r="C4176" s="8" t="str">
        <f>LEFT(RIGHT(tb_MHDI[[#This Row],[Territorialidades]],3),2)</f>
        <v>SP</v>
      </c>
      <c r="D4176" s="8" t="str">
        <f>CONCATENATE(tb_MHDI[[#This Row],[Município]],"/",tb_MHDI[[#This Row],[UF]])</f>
        <v>Ribeira/SP</v>
      </c>
      <c r="E4176" s="8">
        <v>0.69799999999999995</v>
      </c>
      <c r="F4176" s="8">
        <v>0.63500000000000001</v>
      </c>
      <c r="G4176" s="8">
        <v>0.79700000000000004</v>
      </c>
      <c r="H4176" s="8">
        <v>0.67300000000000004</v>
      </c>
      <c r="I4176" s="9">
        <f>_xlfn.NUMBERVALUE(INDEX(tb_SVI[],MATCH(tb_MHDI[[#This Row],[mun_uf]],tb_SVI[city_name_uf],0),7),".")</f>
        <v>2010</v>
      </c>
    </row>
    <row r="4177" spans="1:9" x14ac:dyDescent="0.25">
      <c r="A4177" s="8" t="s">
        <v>16207</v>
      </c>
      <c r="B4177" s="8" t="str">
        <f>LEFT(tb_MHDI[[#This Row],[Territorialidades]],(FIND("/",tb_MHDI[[#This Row],[Territorialidades]])-2))</f>
        <v>Ribeiro Gonçalves</v>
      </c>
      <c r="C4177" s="8" t="str">
        <f>LEFT(RIGHT(tb_MHDI[[#This Row],[Territorialidades]],3),2)</f>
        <v>PI</v>
      </c>
      <c r="D4177" s="8" t="str">
        <f>CONCATENATE(tb_MHDI[[#This Row],[Município]],"/",tb_MHDI[[#This Row],[UF]])</f>
        <v>Ribeiro Gonçalves/PI</v>
      </c>
      <c r="E4177" s="8">
        <v>0.60099999999999998</v>
      </c>
      <c r="F4177" s="8">
        <v>0.56799999999999995</v>
      </c>
      <c r="G4177" s="8">
        <v>0.78700000000000003</v>
      </c>
      <c r="H4177" s="8">
        <v>0.48499999999999999</v>
      </c>
      <c r="I4177" s="9">
        <f>_xlfn.NUMBERVALUE(INDEX(tb_SVI[],MATCH(tb_MHDI[[#This Row],[mun_uf]],tb_SVI[city_name_uf],0),7),".")</f>
        <v>2010</v>
      </c>
    </row>
    <row r="4178" spans="1:9" x14ac:dyDescent="0.25">
      <c r="A4178" s="8" t="s">
        <v>16208</v>
      </c>
      <c r="B4178" s="8" t="str">
        <f>LEFT(tb_MHDI[[#This Row],[Territorialidades]],(FIND("/",tb_MHDI[[#This Row],[Territorialidades]])-2))</f>
        <v>Ribeirópolis</v>
      </c>
      <c r="C4178" s="8" t="str">
        <f>LEFT(RIGHT(tb_MHDI[[#This Row],[Territorialidades]],3),2)</f>
        <v>SE</v>
      </c>
      <c r="D4178" s="8" t="str">
        <f>CONCATENATE(tb_MHDI[[#This Row],[Município]],"/",tb_MHDI[[#This Row],[UF]])</f>
        <v>Ribeirópolis/SE</v>
      </c>
      <c r="E4178" s="8">
        <v>0.61299999999999999</v>
      </c>
      <c r="F4178" s="8">
        <v>0.61</v>
      </c>
      <c r="G4178" s="8">
        <v>0.76900000000000002</v>
      </c>
      <c r="H4178" s="8">
        <v>0.49</v>
      </c>
      <c r="I4178" s="9">
        <f>_xlfn.NUMBERVALUE(INDEX(tb_SVI[],MATCH(tb_MHDI[[#This Row],[mun_uf]],tb_SVI[city_name_uf],0),7),".")</f>
        <v>2010</v>
      </c>
    </row>
    <row r="4179" spans="1:9" x14ac:dyDescent="0.25">
      <c r="A4179" s="8" t="s">
        <v>16209</v>
      </c>
      <c r="B4179" s="8" t="str">
        <f>LEFT(tb_MHDI[[#This Row],[Territorialidades]],(FIND("/",tb_MHDI[[#This Row],[Territorialidades]])-2))</f>
        <v>Rifaina</v>
      </c>
      <c r="C4179" s="8" t="str">
        <f>LEFT(RIGHT(tb_MHDI[[#This Row],[Territorialidades]],3),2)</f>
        <v>SP</v>
      </c>
      <c r="D4179" s="8" t="str">
        <f>CONCATENATE(tb_MHDI[[#This Row],[Município]],"/",tb_MHDI[[#This Row],[UF]])</f>
        <v>Rifaina/SP</v>
      </c>
      <c r="E4179" s="8">
        <v>0.74</v>
      </c>
      <c r="F4179" s="8">
        <v>0.71299999999999997</v>
      </c>
      <c r="G4179" s="8">
        <v>0.82399999999999995</v>
      </c>
      <c r="H4179" s="8">
        <v>0.69</v>
      </c>
      <c r="I4179" s="9">
        <f>_xlfn.NUMBERVALUE(INDEX(tb_SVI[],MATCH(tb_MHDI[[#This Row],[mun_uf]],tb_SVI[city_name_uf],0),7),".")</f>
        <v>2010</v>
      </c>
    </row>
    <row r="4180" spans="1:9" x14ac:dyDescent="0.25">
      <c r="A4180" s="8" t="s">
        <v>16210</v>
      </c>
      <c r="B4180" s="8" t="str">
        <f>LEFT(tb_MHDI[[#This Row],[Territorialidades]],(FIND("/",tb_MHDI[[#This Row],[Territorialidades]])-2))</f>
        <v>Rincão</v>
      </c>
      <c r="C4180" s="8" t="str">
        <f>LEFT(RIGHT(tb_MHDI[[#This Row],[Territorialidades]],3),2)</f>
        <v>SP</v>
      </c>
      <c r="D4180" s="8" t="str">
        <f>CONCATENATE(tb_MHDI[[#This Row],[Município]],"/",tb_MHDI[[#This Row],[UF]])</f>
        <v>Rincão/SP</v>
      </c>
      <c r="E4180" s="8">
        <v>0.73399999999999999</v>
      </c>
      <c r="F4180" s="8">
        <v>0.70099999999999996</v>
      </c>
      <c r="G4180" s="8">
        <v>0.82599999999999996</v>
      </c>
      <c r="H4180" s="8">
        <v>0.68200000000000005</v>
      </c>
      <c r="I4180" s="9">
        <f>_xlfn.NUMBERVALUE(INDEX(tb_SVI[],MATCH(tb_MHDI[[#This Row],[mun_uf]],tb_SVI[city_name_uf],0),7),".")</f>
        <v>2010</v>
      </c>
    </row>
    <row r="4181" spans="1:9" x14ac:dyDescent="0.25">
      <c r="A4181" s="8" t="s">
        <v>16211</v>
      </c>
      <c r="B4181" s="8" t="str">
        <f>LEFT(tb_MHDI[[#This Row],[Territorialidades]],(FIND("/",tb_MHDI[[#This Row],[Territorialidades]])-2))</f>
        <v>Rinópolis</v>
      </c>
      <c r="C4181" s="8" t="str">
        <f>LEFT(RIGHT(tb_MHDI[[#This Row],[Territorialidades]],3),2)</f>
        <v>SP</v>
      </c>
      <c r="D4181" s="8" t="str">
        <f>CONCATENATE(tb_MHDI[[#This Row],[Município]],"/",tb_MHDI[[#This Row],[UF]])</f>
        <v>Rinópolis/SP</v>
      </c>
      <c r="E4181" s="8">
        <v>0.72299999999999998</v>
      </c>
      <c r="F4181" s="8">
        <v>0.69599999999999995</v>
      </c>
      <c r="G4181" s="8">
        <v>0.84299999999999997</v>
      </c>
      <c r="H4181" s="8">
        <v>0.64400000000000002</v>
      </c>
      <c r="I4181" s="9">
        <f>_xlfn.NUMBERVALUE(INDEX(tb_SVI[],MATCH(tb_MHDI[[#This Row],[mun_uf]],tb_SVI[city_name_uf],0),7),".")</f>
        <v>2010</v>
      </c>
    </row>
    <row r="4182" spans="1:9" x14ac:dyDescent="0.25">
      <c r="A4182" s="8" t="s">
        <v>16212</v>
      </c>
      <c r="B4182" s="8" t="str">
        <f>LEFT(tb_MHDI[[#This Row],[Territorialidades]],(FIND("/",tb_MHDI[[#This Row],[Territorialidades]])-2))</f>
        <v>Rio Acima</v>
      </c>
      <c r="C4182" s="8" t="str">
        <f>LEFT(RIGHT(tb_MHDI[[#This Row],[Territorialidades]],3),2)</f>
        <v>MG</v>
      </c>
      <c r="D4182" s="8" t="str">
        <f>CONCATENATE(tb_MHDI[[#This Row],[Município]],"/",tb_MHDI[[#This Row],[UF]])</f>
        <v>Rio Acima/MG</v>
      </c>
      <c r="E4182" s="8">
        <v>0.67300000000000004</v>
      </c>
      <c r="F4182" s="8">
        <v>0.68899999999999995</v>
      </c>
      <c r="G4182" s="8">
        <v>0.87</v>
      </c>
      <c r="H4182" s="8">
        <v>0.50800000000000001</v>
      </c>
      <c r="I4182" s="9">
        <f>_xlfn.NUMBERVALUE(INDEX(tb_SVI[],MATCH(tb_MHDI[[#This Row],[mun_uf]],tb_SVI[city_name_uf],0),7),".")</f>
        <v>2010</v>
      </c>
    </row>
    <row r="4183" spans="1:9" x14ac:dyDescent="0.25">
      <c r="A4183" s="8" t="s">
        <v>16213</v>
      </c>
      <c r="B4183" s="8" t="str">
        <f>LEFT(tb_MHDI[[#This Row],[Territorialidades]],(FIND("/",tb_MHDI[[#This Row],[Territorialidades]])-2))</f>
        <v>Rio Azul</v>
      </c>
      <c r="C4183" s="8" t="str">
        <f>LEFT(RIGHT(tb_MHDI[[#This Row],[Territorialidades]],3),2)</f>
        <v>PR</v>
      </c>
      <c r="D4183" s="8" t="str">
        <f>CONCATENATE(tb_MHDI[[#This Row],[Município]],"/",tb_MHDI[[#This Row],[UF]])</f>
        <v>Rio Azul/PR</v>
      </c>
      <c r="E4183" s="8">
        <v>0.68700000000000006</v>
      </c>
      <c r="F4183" s="8">
        <v>0.72799999999999998</v>
      </c>
      <c r="G4183" s="8">
        <v>0.81899999999999995</v>
      </c>
      <c r="H4183" s="8">
        <v>0.54400000000000004</v>
      </c>
      <c r="I4183" s="9">
        <f>_xlfn.NUMBERVALUE(INDEX(tb_SVI[],MATCH(tb_MHDI[[#This Row],[mun_uf]],tb_SVI[city_name_uf],0),7),".")</f>
        <v>2010</v>
      </c>
    </row>
    <row r="4184" spans="1:9" x14ac:dyDescent="0.25">
      <c r="A4184" s="8" t="s">
        <v>16214</v>
      </c>
      <c r="B4184" s="8" t="str">
        <f>LEFT(tb_MHDI[[#This Row],[Territorialidades]],(FIND("/",tb_MHDI[[#This Row],[Territorialidades]])-2))</f>
        <v>Rio Bananal</v>
      </c>
      <c r="C4184" s="8" t="str">
        <f>LEFT(RIGHT(tb_MHDI[[#This Row],[Territorialidades]],3),2)</f>
        <v>ES</v>
      </c>
      <c r="D4184" s="8" t="str">
        <f>CONCATENATE(tb_MHDI[[#This Row],[Município]],"/",tb_MHDI[[#This Row],[UF]])</f>
        <v>Rio Bananal/ES</v>
      </c>
      <c r="E4184" s="8">
        <v>0.68100000000000005</v>
      </c>
      <c r="F4184" s="8">
        <v>0.68</v>
      </c>
      <c r="G4184" s="8">
        <v>0.80200000000000005</v>
      </c>
      <c r="H4184" s="8">
        <v>0.57899999999999996</v>
      </c>
      <c r="I4184" s="9">
        <f>_xlfn.NUMBERVALUE(INDEX(tb_SVI[],MATCH(tb_MHDI[[#This Row],[mun_uf]],tb_SVI[city_name_uf],0),7),".")</f>
        <v>2010</v>
      </c>
    </row>
    <row r="4185" spans="1:9" x14ac:dyDescent="0.25">
      <c r="A4185" s="8" t="s">
        <v>16215</v>
      </c>
      <c r="B4185" s="8" t="str">
        <f>LEFT(tb_MHDI[[#This Row],[Territorialidades]],(FIND("/",tb_MHDI[[#This Row],[Territorialidades]])-2))</f>
        <v>Rio Bom</v>
      </c>
      <c r="C4185" s="8" t="str">
        <f>LEFT(RIGHT(tb_MHDI[[#This Row],[Territorialidades]],3),2)</f>
        <v>PR</v>
      </c>
      <c r="D4185" s="8" t="str">
        <f>CONCATENATE(tb_MHDI[[#This Row],[Município]],"/",tb_MHDI[[#This Row],[UF]])</f>
        <v>Rio Bom/PR</v>
      </c>
      <c r="E4185" s="8">
        <v>0.72899999999999998</v>
      </c>
      <c r="F4185" s="8">
        <v>0.67200000000000004</v>
      </c>
      <c r="G4185" s="8">
        <v>0.84799999999999998</v>
      </c>
      <c r="H4185" s="8">
        <v>0.68100000000000005</v>
      </c>
      <c r="I4185" s="9">
        <f>_xlfn.NUMBERVALUE(INDEX(tb_SVI[],MATCH(tb_MHDI[[#This Row],[mun_uf]],tb_SVI[city_name_uf],0),7),".")</f>
        <v>2010</v>
      </c>
    </row>
    <row r="4186" spans="1:9" x14ac:dyDescent="0.25">
      <c r="A4186" s="8" t="s">
        <v>16216</v>
      </c>
      <c r="B4186" s="8" t="str">
        <f>LEFT(tb_MHDI[[#This Row],[Territorialidades]],(FIND("/",tb_MHDI[[#This Row],[Territorialidades]])-2))</f>
        <v>Rio Bonito do Iguaçu</v>
      </c>
      <c r="C4186" s="8" t="str">
        <f>LEFT(RIGHT(tb_MHDI[[#This Row],[Territorialidades]],3),2)</f>
        <v>PR</v>
      </c>
      <c r="D4186" s="8" t="str">
        <f>CONCATENATE(tb_MHDI[[#This Row],[Município]],"/",tb_MHDI[[#This Row],[UF]])</f>
        <v>Rio Bonito do Iguaçu/PR</v>
      </c>
      <c r="E4186" s="8">
        <v>0.629</v>
      </c>
      <c r="F4186" s="8">
        <v>0.63100000000000001</v>
      </c>
      <c r="G4186" s="8">
        <v>0.79200000000000004</v>
      </c>
      <c r="H4186" s="8">
        <v>0.498</v>
      </c>
      <c r="I4186" s="9">
        <f>_xlfn.NUMBERVALUE(INDEX(tb_SVI[],MATCH(tb_MHDI[[#This Row],[mun_uf]],tb_SVI[city_name_uf],0),7),".")</f>
        <v>2010</v>
      </c>
    </row>
    <row r="4187" spans="1:9" x14ac:dyDescent="0.25">
      <c r="A4187" s="8" t="s">
        <v>16217</v>
      </c>
      <c r="B4187" s="8" t="str">
        <f>LEFT(tb_MHDI[[#This Row],[Territorialidades]],(FIND("/",tb_MHDI[[#This Row],[Territorialidades]])-2))</f>
        <v>Rio Bonito</v>
      </c>
      <c r="C4187" s="8" t="str">
        <f>LEFT(RIGHT(tb_MHDI[[#This Row],[Territorialidades]],3),2)</f>
        <v>RJ</v>
      </c>
      <c r="D4187" s="8" t="str">
        <f>CONCATENATE(tb_MHDI[[#This Row],[Município]],"/",tb_MHDI[[#This Row],[UF]])</f>
        <v>Rio Bonito/RJ</v>
      </c>
      <c r="E4187" s="8">
        <v>0.71</v>
      </c>
      <c r="F4187" s="8">
        <v>0.70499999999999996</v>
      </c>
      <c r="G4187" s="8">
        <v>0.81899999999999995</v>
      </c>
      <c r="H4187" s="8">
        <v>0.62</v>
      </c>
      <c r="I4187" s="9">
        <f>_xlfn.NUMBERVALUE(INDEX(tb_SVI[],MATCH(tb_MHDI[[#This Row],[mun_uf]],tb_SVI[city_name_uf],0),7),".")</f>
        <v>2010</v>
      </c>
    </row>
    <row r="4188" spans="1:9" x14ac:dyDescent="0.25">
      <c r="A4188" s="8" t="s">
        <v>16218</v>
      </c>
      <c r="B4188" s="8" t="str">
        <f>LEFT(tb_MHDI[[#This Row],[Territorialidades]],(FIND("/",tb_MHDI[[#This Row],[Territorialidades]])-2))</f>
        <v>Rio Branco</v>
      </c>
      <c r="C4188" s="8" t="str">
        <f>LEFT(RIGHT(tb_MHDI[[#This Row],[Territorialidades]],3),2)</f>
        <v>AC</v>
      </c>
      <c r="D4188" s="8" t="str">
        <f>CONCATENATE(tb_MHDI[[#This Row],[Município]],"/",tb_MHDI[[#This Row],[UF]])</f>
        <v>Rio Branco/AC</v>
      </c>
      <c r="E4188" s="8">
        <v>0.72699999999999998</v>
      </c>
      <c r="F4188" s="8">
        <v>0.72899999999999998</v>
      </c>
      <c r="G4188" s="8">
        <v>0.79800000000000004</v>
      </c>
      <c r="H4188" s="8">
        <v>0.66100000000000003</v>
      </c>
      <c r="I4188" s="9">
        <f>_xlfn.NUMBERVALUE(INDEX(tb_SVI[],MATCH(tb_MHDI[[#This Row],[mun_uf]],tb_SVI[city_name_uf],0),7),".")</f>
        <v>2010</v>
      </c>
    </row>
    <row r="4189" spans="1:9" x14ac:dyDescent="0.25">
      <c r="A4189" s="8" t="s">
        <v>16219</v>
      </c>
      <c r="B4189" s="8" t="str">
        <f>LEFT(tb_MHDI[[#This Row],[Territorialidades]],(FIND("/",tb_MHDI[[#This Row],[Territorialidades]])-2))</f>
        <v>Rio Branco do Ivaí</v>
      </c>
      <c r="C4189" s="8" t="str">
        <f>LEFT(RIGHT(tb_MHDI[[#This Row],[Territorialidades]],3),2)</f>
        <v>PR</v>
      </c>
      <c r="D4189" s="8" t="str">
        <f>CONCATENATE(tb_MHDI[[#This Row],[Município]],"/",tb_MHDI[[#This Row],[UF]])</f>
        <v>Rio Branco do Ivaí/PR</v>
      </c>
      <c r="E4189" s="8">
        <v>0.64</v>
      </c>
      <c r="F4189" s="8">
        <v>0.624</v>
      </c>
      <c r="G4189" s="8">
        <v>0.78300000000000003</v>
      </c>
      <c r="H4189" s="8">
        <v>0.53700000000000003</v>
      </c>
      <c r="I4189" s="9">
        <f>_xlfn.NUMBERVALUE(INDEX(tb_SVI[],MATCH(tb_MHDI[[#This Row],[mun_uf]],tb_SVI[city_name_uf],0),7),".")</f>
        <v>2010</v>
      </c>
    </row>
    <row r="4190" spans="1:9" x14ac:dyDescent="0.25">
      <c r="A4190" s="8" t="s">
        <v>16220</v>
      </c>
      <c r="B4190" s="8" t="str">
        <f>LEFT(tb_MHDI[[#This Row],[Territorialidades]],(FIND("/",tb_MHDI[[#This Row],[Territorialidades]])-2))</f>
        <v>Rio Branco do Sul</v>
      </c>
      <c r="C4190" s="8" t="str">
        <f>LEFT(RIGHT(tb_MHDI[[#This Row],[Territorialidades]],3),2)</f>
        <v>PR</v>
      </c>
      <c r="D4190" s="8" t="str">
        <f>CONCATENATE(tb_MHDI[[#This Row],[Município]],"/",tb_MHDI[[#This Row],[UF]])</f>
        <v>Rio Branco do Sul/PR</v>
      </c>
      <c r="E4190" s="8">
        <v>0.67900000000000005</v>
      </c>
      <c r="F4190" s="8">
        <v>0.67900000000000005</v>
      </c>
      <c r="G4190" s="8">
        <v>0.84699999999999998</v>
      </c>
      <c r="H4190" s="8">
        <v>0.54500000000000004</v>
      </c>
      <c r="I4190" s="9">
        <f>_xlfn.NUMBERVALUE(INDEX(tb_SVI[],MATCH(tb_MHDI[[#This Row],[mun_uf]],tb_SVI[city_name_uf],0),7),".")</f>
        <v>2010</v>
      </c>
    </row>
    <row r="4191" spans="1:9" x14ac:dyDescent="0.25">
      <c r="A4191" s="8" t="s">
        <v>16221</v>
      </c>
      <c r="B4191" s="8" t="str">
        <f>LEFT(tb_MHDI[[#This Row],[Territorialidades]],(FIND("/",tb_MHDI[[#This Row],[Territorialidades]])-2))</f>
        <v>Rio Branco</v>
      </c>
      <c r="C4191" s="8" t="str">
        <f>LEFT(RIGHT(tb_MHDI[[#This Row],[Territorialidades]],3),2)</f>
        <v>MT</v>
      </c>
      <c r="D4191" s="8" t="str">
        <f>CONCATENATE(tb_MHDI[[#This Row],[Município]],"/",tb_MHDI[[#This Row],[UF]])</f>
        <v>Rio Branco/MT</v>
      </c>
      <c r="E4191" s="8">
        <v>0.70699999999999996</v>
      </c>
      <c r="F4191" s="8">
        <v>0.70099999999999996</v>
      </c>
      <c r="G4191" s="8">
        <v>0.81699999999999995</v>
      </c>
      <c r="H4191" s="8">
        <v>0.61699999999999999</v>
      </c>
      <c r="I4191" s="9">
        <f>_xlfn.NUMBERVALUE(INDEX(tb_SVI[],MATCH(tb_MHDI[[#This Row],[mun_uf]],tb_SVI[city_name_uf],0),7),".")</f>
        <v>2010</v>
      </c>
    </row>
    <row r="4192" spans="1:9" x14ac:dyDescent="0.25">
      <c r="A4192" s="8" t="s">
        <v>16222</v>
      </c>
      <c r="B4192" s="8" t="str">
        <f>LEFT(tb_MHDI[[#This Row],[Territorialidades]],(FIND("/",tb_MHDI[[#This Row],[Territorialidades]])-2))</f>
        <v>Rio Brilhante</v>
      </c>
      <c r="C4192" s="8" t="str">
        <f>LEFT(RIGHT(tb_MHDI[[#This Row],[Territorialidades]],3),2)</f>
        <v>MS</v>
      </c>
      <c r="D4192" s="8" t="str">
        <f>CONCATENATE(tb_MHDI[[#This Row],[Município]],"/",tb_MHDI[[#This Row],[UF]])</f>
        <v>Rio Brilhante/MS</v>
      </c>
      <c r="E4192" s="8">
        <v>0.71499999999999997</v>
      </c>
      <c r="F4192" s="8">
        <v>0.72</v>
      </c>
      <c r="G4192" s="8">
        <v>0.86099999999999999</v>
      </c>
      <c r="H4192" s="8">
        <v>0.59</v>
      </c>
      <c r="I4192" s="9">
        <f>_xlfn.NUMBERVALUE(INDEX(tb_SVI[],MATCH(tb_MHDI[[#This Row],[mun_uf]],tb_SVI[city_name_uf],0),7),".")</f>
        <v>2010</v>
      </c>
    </row>
    <row r="4193" spans="1:9" x14ac:dyDescent="0.25">
      <c r="A4193" s="8" t="s">
        <v>16223</v>
      </c>
      <c r="B4193" s="8" t="str">
        <f>LEFT(tb_MHDI[[#This Row],[Territorialidades]],(FIND("/",tb_MHDI[[#This Row],[Territorialidades]])-2))</f>
        <v>Rio Casca</v>
      </c>
      <c r="C4193" s="8" t="str">
        <f>LEFT(RIGHT(tb_MHDI[[#This Row],[Territorialidades]],3),2)</f>
        <v>MG</v>
      </c>
      <c r="D4193" s="8" t="str">
        <f>CONCATENATE(tb_MHDI[[#This Row],[Município]],"/",tb_MHDI[[#This Row],[UF]])</f>
        <v>Rio Casca/MG</v>
      </c>
      <c r="E4193" s="8">
        <v>0.65</v>
      </c>
      <c r="F4193" s="8">
        <v>0.65100000000000002</v>
      </c>
      <c r="G4193" s="8">
        <v>0.81299999999999994</v>
      </c>
      <c r="H4193" s="8">
        <v>0.51900000000000002</v>
      </c>
      <c r="I4193" s="9">
        <f>_xlfn.NUMBERVALUE(INDEX(tb_SVI[],MATCH(tb_MHDI[[#This Row],[mun_uf]],tb_SVI[city_name_uf],0),7),".")</f>
        <v>2010</v>
      </c>
    </row>
    <row r="4194" spans="1:9" x14ac:dyDescent="0.25">
      <c r="A4194" s="8" t="s">
        <v>16224</v>
      </c>
      <c r="B4194" s="8" t="str">
        <f>LEFT(tb_MHDI[[#This Row],[Territorialidades]],(FIND("/",tb_MHDI[[#This Row],[Territorialidades]])-2))</f>
        <v>Rio Claro</v>
      </c>
      <c r="C4194" s="8" t="str">
        <f>LEFT(RIGHT(tb_MHDI[[#This Row],[Territorialidades]],3),2)</f>
        <v>RJ</v>
      </c>
      <c r="D4194" s="8" t="str">
        <f>CONCATENATE(tb_MHDI[[#This Row],[Município]],"/",tb_MHDI[[#This Row],[UF]])</f>
        <v>Rio Claro/RJ</v>
      </c>
      <c r="E4194" s="8">
        <v>0.68300000000000005</v>
      </c>
      <c r="F4194" s="8">
        <v>0.7</v>
      </c>
      <c r="G4194" s="8">
        <v>0.80100000000000005</v>
      </c>
      <c r="H4194" s="8">
        <v>0.56699999999999995</v>
      </c>
      <c r="I4194" s="9">
        <f>_xlfn.NUMBERVALUE(INDEX(tb_SVI[],MATCH(tb_MHDI[[#This Row],[mun_uf]],tb_SVI[city_name_uf],0),7),".")</f>
        <v>2010</v>
      </c>
    </row>
    <row r="4195" spans="1:9" x14ac:dyDescent="0.25">
      <c r="A4195" s="8" t="s">
        <v>16225</v>
      </c>
      <c r="B4195" s="8" t="str">
        <f>LEFT(tb_MHDI[[#This Row],[Territorialidades]],(FIND("/",tb_MHDI[[#This Row],[Territorialidades]])-2))</f>
        <v>Rio Claro</v>
      </c>
      <c r="C4195" s="8" t="str">
        <f>LEFT(RIGHT(tb_MHDI[[#This Row],[Territorialidades]],3),2)</f>
        <v>SP</v>
      </c>
      <c r="D4195" s="8" t="str">
        <f>CONCATENATE(tb_MHDI[[#This Row],[Município]],"/",tb_MHDI[[#This Row],[UF]])</f>
        <v>Rio Claro/SP</v>
      </c>
      <c r="E4195" s="8">
        <v>0.80300000000000005</v>
      </c>
      <c r="F4195" s="8">
        <v>0.78400000000000003</v>
      </c>
      <c r="G4195" s="8">
        <v>0.86199999999999999</v>
      </c>
      <c r="H4195" s="8">
        <v>0.76600000000000001</v>
      </c>
      <c r="I4195" s="9">
        <f>_xlfn.NUMBERVALUE(INDEX(tb_SVI[],MATCH(tb_MHDI[[#This Row],[mun_uf]],tb_SVI[city_name_uf],0),7),".")</f>
        <v>2010</v>
      </c>
    </row>
    <row r="4196" spans="1:9" x14ac:dyDescent="0.25">
      <c r="A4196" s="8" t="s">
        <v>16226</v>
      </c>
      <c r="B4196" s="8" t="str">
        <f>LEFT(tb_MHDI[[#This Row],[Territorialidades]],(FIND("/",tb_MHDI[[#This Row],[Territorialidades]])-2))</f>
        <v>Rio Crespo</v>
      </c>
      <c r="C4196" s="8" t="str">
        <f>LEFT(RIGHT(tb_MHDI[[#This Row],[Territorialidades]],3),2)</f>
        <v>RO</v>
      </c>
      <c r="D4196" s="8" t="str">
        <f>CONCATENATE(tb_MHDI[[#This Row],[Município]],"/",tb_MHDI[[#This Row],[UF]])</f>
        <v>Rio Crespo/RO</v>
      </c>
      <c r="E4196" s="8">
        <v>0.64300000000000002</v>
      </c>
      <c r="F4196" s="8">
        <v>0.63700000000000001</v>
      </c>
      <c r="G4196" s="8">
        <v>0.81299999999999994</v>
      </c>
      <c r="H4196" s="8">
        <v>0.51300000000000001</v>
      </c>
      <c r="I4196" s="9">
        <f>_xlfn.NUMBERVALUE(INDEX(tb_SVI[],MATCH(tb_MHDI[[#This Row],[mun_uf]],tb_SVI[city_name_uf],0),7),".")</f>
        <v>2010</v>
      </c>
    </row>
    <row r="4197" spans="1:9" x14ac:dyDescent="0.25">
      <c r="A4197" s="8" t="s">
        <v>16227</v>
      </c>
      <c r="B4197" s="8" t="str">
        <f>LEFT(tb_MHDI[[#This Row],[Territorialidades]],(FIND("/",tb_MHDI[[#This Row],[Territorialidades]])-2))</f>
        <v>Rio da Conceição</v>
      </c>
      <c r="C4197" s="8" t="str">
        <f>LEFT(RIGHT(tb_MHDI[[#This Row],[Territorialidades]],3),2)</f>
        <v>TO</v>
      </c>
      <c r="D4197" s="8" t="str">
        <f>CONCATENATE(tb_MHDI[[#This Row],[Município]],"/",tb_MHDI[[#This Row],[UF]])</f>
        <v>Rio da Conceição/TO</v>
      </c>
      <c r="E4197" s="8">
        <v>0.60799999999999998</v>
      </c>
      <c r="F4197" s="8">
        <v>0.55700000000000005</v>
      </c>
      <c r="G4197" s="8">
        <v>0.71799999999999997</v>
      </c>
      <c r="H4197" s="8">
        <v>0.56100000000000005</v>
      </c>
      <c r="I4197" s="9">
        <f>_xlfn.NUMBERVALUE(INDEX(tb_SVI[],MATCH(tb_MHDI[[#This Row],[mun_uf]],tb_SVI[city_name_uf],0),7),".")</f>
        <v>2010</v>
      </c>
    </row>
    <row r="4198" spans="1:9" x14ac:dyDescent="0.25">
      <c r="A4198" s="8" t="s">
        <v>16228</v>
      </c>
      <c r="B4198" s="8" t="str">
        <f>LEFT(tb_MHDI[[#This Row],[Territorialidades]],(FIND("/",tb_MHDI[[#This Row],[Territorialidades]])-2))</f>
        <v>Rio das Antas</v>
      </c>
      <c r="C4198" s="8" t="str">
        <f>LEFT(RIGHT(tb_MHDI[[#This Row],[Territorialidades]],3),2)</f>
        <v>SC</v>
      </c>
      <c r="D4198" s="8" t="str">
        <f>CONCATENATE(tb_MHDI[[#This Row],[Município]],"/",tb_MHDI[[#This Row],[UF]])</f>
        <v>Rio das Antas/SC</v>
      </c>
      <c r="E4198" s="8">
        <v>0.69699999999999995</v>
      </c>
      <c r="F4198" s="8">
        <v>0.72699999999999998</v>
      </c>
      <c r="G4198" s="8">
        <v>0.82</v>
      </c>
      <c r="H4198" s="8">
        <v>0.56899999999999995</v>
      </c>
      <c r="I4198" s="9">
        <f>_xlfn.NUMBERVALUE(INDEX(tb_SVI[],MATCH(tb_MHDI[[#This Row],[mun_uf]],tb_SVI[city_name_uf],0),7),".")</f>
        <v>2010</v>
      </c>
    </row>
    <row r="4199" spans="1:9" x14ac:dyDescent="0.25">
      <c r="A4199" s="8" t="s">
        <v>16229</v>
      </c>
      <c r="B4199" s="8" t="str">
        <f>LEFT(tb_MHDI[[#This Row],[Territorialidades]],(FIND("/",tb_MHDI[[#This Row],[Territorialidades]])-2))</f>
        <v>Rio das Flores</v>
      </c>
      <c r="C4199" s="8" t="str">
        <f>LEFT(RIGHT(tb_MHDI[[#This Row],[Territorialidades]],3),2)</f>
        <v>RJ</v>
      </c>
      <c r="D4199" s="8" t="str">
        <f>CONCATENATE(tb_MHDI[[#This Row],[Município]],"/",tb_MHDI[[#This Row],[UF]])</f>
        <v>Rio das Flores/RJ</v>
      </c>
      <c r="E4199" s="8">
        <v>0.68</v>
      </c>
      <c r="F4199" s="8">
        <v>0.66400000000000003</v>
      </c>
      <c r="G4199" s="8">
        <v>0.82199999999999995</v>
      </c>
      <c r="H4199" s="8">
        <v>0.57499999999999996</v>
      </c>
      <c r="I4199" s="9">
        <f>_xlfn.NUMBERVALUE(INDEX(tb_SVI[],MATCH(tb_MHDI[[#This Row],[mun_uf]],tb_SVI[city_name_uf],0),7),".")</f>
        <v>2010</v>
      </c>
    </row>
    <row r="4200" spans="1:9" x14ac:dyDescent="0.25">
      <c r="A4200" s="8" t="s">
        <v>16230</v>
      </c>
      <c r="B4200" s="8" t="str">
        <f>LEFT(tb_MHDI[[#This Row],[Territorialidades]],(FIND("/",tb_MHDI[[#This Row],[Territorialidades]])-2))</f>
        <v>Rio das Ostras</v>
      </c>
      <c r="C4200" s="8" t="str">
        <f>LEFT(RIGHT(tb_MHDI[[#This Row],[Territorialidades]],3),2)</f>
        <v>RJ</v>
      </c>
      <c r="D4200" s="8" t="str">
        <f>CONCATENATE(tb_MHDI[[#This Row],[Município]],"/",tb_MHDI[[#This Row],[UF]])</f>
        <v>Rio das Ostras/RJ</v>
      </c>
      <c r="E4200" s="8">
        <v>0.77300000000000002</v>
      </c>
      <c r="F4200" s="8">
        <v>0.78400000000000003</v>
      </c>
      <c r="G4200" s="8">
        <v>0.85399999999999998</v>
      </c>
      <c r="H4200" s="8">
        <v>0.68899999999999995</v>
      </c>
      <c r="I4200" s="9">
        <f>_xlfn.NUMBERVALUE(INDEX(tb_SVI[],MATCH(tb_MHDI[[#This Row],[mun_uf]],tb_SVI[city_name_uf],0),7),".")</f>
        <v>2010</v>
      </c>
    </row>
    <row r="4201" spans="1:9" x14ac:dyDescent="0.25">
      <c r="A4201" s="8" t="s">
        <v>16231</v>
      </c>
      <c r="B4201" s="8" t="str">
        <f>LEFT(tb_MHDI[[#This Row],[Territorialidades]],(FIND("/",tb_MHDI[[#This Row],[Territorialidades]])-2))</f>
        <v>Rio das Pedras</v>
      </c>
      <c r="C4201" s="8" t="str">
        <f>LEFT(RIGHT(tb_MHDI[[#This Row],[Territorialidades]],3),2)</f>
        <v>SP</v>
      </c>
      <c r="D4201" s="8" t="str">
        <f>CONCATENATE(tb_MHDI[[#This Row],[Município]],"/",tb_MHDI[[#This Row],[UF]])</f>
        <v>Rio das Pedras/SP</v>
      </c>
      <c r="E4201" s="8">
        <v>0.75900000000000001</v>
      </c>
      <c r="F4201" s="8">
        <v>0.74099999999999999</v>
      </c>
      <c r="G4201" s="8">
        <v>0.84199999999999997</v>
      </c>
      <c r="H4201" s="8">
        <v>0.7</v>
      </c>
      <c r="I4201" s="9">
        <f>_xlfn.NUMBERVALUE(INDEX(tb_SVI[],MATCH(tb_MHDI[[#This Row],[mun_uf]],tb_SVI[city_name_uf],0),7),".")</f>
        <v>2010</v>
      </c>
    </row>
    <row r="4202" spans="1:9" x14ac:dyDescent="0.25">
      <c r="A4202" s="8" t="s">
        <v>16232</v>
      </c>
      <c r="B4202" s="8" t="str">
        <f>LEFT(tb_MHDI[[#This Row],[Territorialidades]],(FIND("/",tb_MHDI[[#This Row],[Territorialidades]])-2))</f>
        <v>Rio de Contas</v>
      </c>
      <c r="C4202" s="8" t="str">
        <f>LEFT(RIGHT(tb_MHDI[[#This Row],[Territorialidades]],3),2)</f>
        <v>BA</v>
      </c>
      <c r="D4202" s="8" t="str">
        <f>CONCATENATE(tb_MHDI[[#This Row],[Município]],"/",tb_MHDI[[#This Row],[UF]])</f>
        <v>Rio de Contas/BA</v>
      </c>
      <c r="E4202" s="8">
        <v>0.60499999999999998</v>
      </c>
      <c r="F4202" s="8">
        <v>0.57999999999999996</v>
      </c>
      <c r="G4202" s="8">
        <v>0.76700000000000002</v>
      </c>
      <c r="H4202" s="8">
        <v>0.498</v>
      </c>
      <c r="I4202" s="9">
        <f>_xlfn.NUMBERVALUE(INDEX(tb_SVI[],MATCH(tb_MHDI[[#This Row],[mun_uf]],tb_SVI[city_name_uf],0),7),".")</f>
        <v>2010</v>
      </c>
    </row>
    <row r="4203" spans="1:9" x14ac:dyDescent="0.25">
      <c r="A4203" s="8" t="s">
        <v>16233</v>
      </c>
      <c r="B4203" s="8" t="str">
        <f>LEFT(tb_MHDI[[#This Row],[Territorialidades]],(FIND("/",tb_MHDI[[#This Row],[Territorialidades]])-2))</f>
        <v>Rio de Janeiro</v>
      </c>
      <c r="C4203" s="8" t="str">
        <f>LEFT(RIGHT(tb_MHDI[[#This Row],[Territorialidades]],3),2)</f>
        <v>RJ</v>
      </c>
      <c r="D4203" s="8" t="str">
        <f>CONCATENATE(tb_MHDI[[#This Row],[Município]],"/",tb_MHDI[[#This Row],[UF]])</f>
        <v>Rio de Janeiro/RJ</v>
      </c>
      <c r="E4203" s="8">
        <v>0.79900000000000004</v>
      </c>
      <c r="F4203" s="8">
        <v>0.84</v>
      </c>
      <c r="G4203" s="8">
        <v>0.84499999999999997</v>
      </c>
      <c r="H4203" s="8">
        <v>0.71899999999999997</v>
      </c>
      <c r="I4203" s="9">
        <f>_xlfn.NUMBERVALUE(INDEX(tb_SVI[],MATCH(tb_MHDI[[#This Row],[mun_uf]],tb_SVI[city_name_uf],0),7),".")</f>
        <v>2010</v>
      </c>
    </row>
    <row r="4204" spans="1:9" x14ac:dyDescent="0.25">
      <c r="A4204" s="8" t="s">
        <v>16234</v>
      </c>
      <c r="B4204" s="8" t="str">
        <f>LEFT(tb_MHDI[[#This Row],[Territorialidades]],(FIND("/",tb_MHDI[[#This Row],[Territorialidades]])-2))</f>
        <v>Rio do Antônio</v>
      </c>
      <c r="C4204" s="8" t="str">
        <f>LEFT(RIGHT(tb_MHDI[[#This Row],[Territorialidades]],3),2)</f>
        <v>BA</v>
      </c>
      <c r="D4204" s="8" t="str">
        <f>CONCATENATE(tb_MHDI[[#This Row],[Município]],"/",tb_MHDI[[#This Row],[UF]])</f>
        <v>Rio do Antônio/BA</v>
      </c>
      <c r="E4204" s="8">
        <v>0.57599999999999996</v>
      </c>
      <c r="F4204" s="8">
        <v>0.55500000000000005</v>
      </c>
      <c r="G4204" s="8">
        <v>0.74</v>
      </c>
      <c r="H4204" s="8">
        <v>0.46500000000000002</v>
      </c>
      <c r="I4204" s="9">
        <f>_xlfn.NUMBERVALUE(INDEX(tb_SVI[],MATCH(tb_MHDI[[#This Row],[mun_uf]],tb_SVI[city_name_uf],0),7),".")</f>
        <v>2010</v>
      </c>
    </row>
    <row r="4205" spans="1:9" x14ac:dyDescent="0.25">
      <c r="A4205" s="8" t="s">
        <v>16235</v>
      </c>
      <c r="B4205" s="8" t="str">
        <f>LEFT(tb_MHDI[[#This Row],[Territorialidades]],(FIND("/",tb_MHDI[[#This Row],[Territorialidades]])-2))</f>
        <v>Rio do Campo</v>
      </c>
      <c r="C4205" s="8" t="str">
        <f>LEFT(RIGHT(tb_MHDI[[#This Row],[Territorialidades]],3),2)</f>
        <v>SC</v>
      </c>
      <c r="D4205" s="8" t="str">
        <f>CONCATENATE(tb_MHDI[[#This Row],[Município]],"/",tb_MHDI[[#This Row],[UF]])</f>
        <v>Rio do Campo/SC</v>
      </c>
      <c r="E4205" s="8">
        <v>0.72899999999999998</v>
      </c>
      <c r="F4205" s="8">
        <v>0.74099999999999999</v>
      </c>
      <c r="G4205" s="8">
        <v>0.80300000000000005</v>
      </c>
      <c r="H4205" s="8">
        <v>0.65</v>
      </c>
      <c r="I4205" s="9">
        <f>_xlfn.NUMBERVALUE(INDEX(tb_SVI[],MATCH(tb_MHDI[[#This Row],[mun_uf]],tb_SVI[city_name_uf],0),7),".")</f>
        <v>2010</v>
      </c>
    </row>
    <row r="4206" spans="1:9" x14ac:dyDescent="0.25">
      <c r="A4206" s="8" t="s">
        <v>16236</v>
      </c>
      <c r="B4206" s="8" t="str">
        <f>LEFT(tb_MHDI[[#This Row],[Territorialidades]],(FIND("/",tb_MHDI[[#This Row],[Territorialidades]])-2))</f>
        <v>Rio Doce</v>
      </c>
      <c r="C4206" s="8" t="str">
        <f>LEFT(RIGHT(tb_MHDI[[#This Row],[Territorialidades]],3),2)</f>
        <v>MG</v>
      </c>
      <c r="D4206" s="8" t="str">
        <f>CONCATENATE(tb_MHDI[[#This Row],[Município]],"/",tb_MHDI[[#This Row],[UF]])</f>
        <v>Rio Doce/MG</v>
      </c>
      <c r="E4206" s="8">
        <v>0.66400000000000003</v>
      </c>
      <c r="F4206" s="8">
        <v>0.64400000000000002</v>
      </c>
      <c r="G4206" s="8">
        <v>0.80100000000000005</v>
      </c>
      <c r="H4206" s="8">
        <v>0.56699999999999995</v>
      </c>
      <c r="I4206" s="9">
        <f>_xlfn.NUMBERVALUE(INDEX(tb_SVI[],MATCH(tb_MHDI[[#This Row],[mun_uf]],tb_SVI[city_name_uf],0),7),".")</f>
        <v>2010</v>
      </c>
    </row>
    <row r="4207" spans="1:9" x14ac:dyDescent="0.25">
      <c r="A4207" s="8" t="s">
        <v>16237</v>
      </c>
      <c r="B4207" s="8" t="str">
        <f>LEFT(tb_MHDI[[#This Row],[Territorialidades]],(FIND("/",tb_MHDI[[#This Row],[Territorialidades]])-2))</f>
        <v>Rio do Fogo</v>
      </c>
      <c r="C4207" s="8" t="str">
        <f>LEFT(RIGHT(tb_MHDI[[#This Row],[Territorialidades]],3),2)</f>
        <v>RN</v>
      </c>
      <c r="D4207" s="8" t="str">
        <f>CONCATENATE(tb_MHDI[[#This Row],[Município]],"/",tb_MHDI[[#This Row],[UF]])</f>
        <v>Rio do Fogo/RN</v>
      </c>
      <c r="E4207" s="8">
        <v>0.56899999999999995</v>
      </c>
      <c r="F4207" s="8">
        <v>0.54600000000000004</v>
      </c>
      <c r="G4207" s="8">
        <v>0.73799999999999999</v>
      </c>
      <c r="H4207" s="8">
        <v>0.45700000000000002</v>
      </c>
      <c r="I4207" s="9">
        <f>_xlfn.NUMBERVALUE(INDEX(tb_SVI[],MATCH(tb_MHDI[[#This Row],[mun_uf]],tb_SVI[city_name_uf],0),7),".")</f>
        <v>2010</v>
      </c>
    </row>
    <row r="4208" spans="1:9" x14ac:dyDescent="0.25">
      <c r="A4208" s="8" t="s">
        <v>16238</v>
      </c>
      <c r="B4208" s="8" t="str">
        <f>LEFT(tb_MHDI[[#This Row],[Territorialidades]],(FIND("/",tb_MHDI[[#This Row],[Territorialidades]])-2))</f>
        <v>Rio do Oeste</v>
      </c>
      <c r="C4208" s="8" t="str">
        <f>LEFT(RIGHT(tb_MHDI[[#This Row],[Territorialidades]],3),2)</f>
        <v>SC</v>
      </c>
      <c r="D4208" s="8" t="str">
        <f>CONCATENATE(tb_MHDI[[#This Row],[Município]],"/",tb_MHDI[[#This Row],[UF]])</f>
        <v>Rio do Oeste/SC</v>
      </c>
      <c r="E4208" s="8">
        <v>0.754</v>
      </c>
      <c r="F4208" s="8">
        <v>0.76900000000000002</v>
      </c>
      <c r="G4208" s="8">
        <v>0.89200000000000002</v>
      </c>
      <c r="H4208" s="8">
        <v>0.625</v>
      </c>
      <c r="I4208" s="9">
        <f>_xlfn.NUMBERVALUE(INDEX(tb_SVI[],MATCH(tb_MHDI[[#This Row],[mun_uf]],tb_SVI[city_name_uf],0),7),".")</f>
        <v>2010</v>
      </c>
    </row>
    <row r="4209" spans="1:9" x14ac:dyDescent="0.25">
      <c r="A4209" s="8" t="s">
        <v>16239</v>
      </c>
      <c r="B4209" s="8" t="str">
        <f>LEFT(tb_MHDI[[#This Row],[Territorialidades]],(FIND("/",tb_MHDI[[#This Row],[Territorialidades]])-2))</f>
        <v>Rio do Pires</v>
      </c>
      <c r="C4209" s="8" t="str">
        <f>LEFT(RIGHT(tb_MHDI[[#This Row],[Territorialidades]],3),2)</f>
        <v>BA</v>
      </c>
      <c r="D4209" s="8" t="str">
        <f>CONCATENATE(tb_MHDI[[#This Row],[Município]],"/",tb_MHDI[[#This Row],[UF]])</f>
        <v>Rio do Pires/BA</v>
      </c>
      <c r="E4209" s="8">
        <v>0.59399999999999997</v>
      </c>
      <c r="F4209" s="8">
        <v>0.56799999999999995</v>
      </c>
      <c r="G4209" s="8">
        <v>0.76700000000000002</v>
      </c>
      <c r="H4209" s="8">
        <v>0.48099999999999998</v>
      </c>
      <c r="I4209" s="9">
        <f>_xlfn.NUMBERVALUE(INDEX(tb_SVI[],MATCH(tb_MHDI[[#This Row],[mun_uf]],tb_SVI[city_name_uf],0),7),".")</f>
        <v>2010</v>
      </c>
    </row>
    <row r="4210" spans="1:9" x14ac:dyDescent="0.25">
      <c r="A4210" s="8" t="s">
        <v>16240</v>
      </c>
      <c r="B4210" s="8" t="str">
        <f>LEFT(tb_MHDI[[#This Row],[Territorialidades]],(FIND("/",tb_MHDI[[#This Row],[Territorialidades]])-2))</f>
        <v>Rio do Prado</v>
      </c>
      <c r="C4210" s="8" t="str">
        <f>LEFT(RIGHT(tb_MHDI[[#This Row],[Territorialidades]],3),2)</f>
        <v>MG</v>
      </c>
      <c r="D4210" s="8" t="str">
        <f>CONCATENATE(tb_MHDI[[#This Row],[Município]],"/",tb_MHDI[[#This Row],[UF]])</f>
        <v>Rio do Prado/MG</v>
      </c>
      <c r="E4210" s="8">
        <v>0.60499999999999998</v>
      </c>
      <c r="F4210" s="8">
        <v>0.57299999999999995</v>
      </c>
      <c r="G4210" s="8">
        <v>0.80700000000000005</v>
      </c>
      <c r="H4210" s="8">
        <v>0.47899999999999998</v>
      </c>
      <c r="I4210" s="9">
        <f>_xlfn.NUMBERVALUE(INDEX(tb_SVI[],MATCH(tb_MHDI[[#This Row],[mun_uf]],tb_SVI[city_name_uf],0),7),".")</f>
        <v>2010</v>
      </c>
    </row>
    <row r="4211" spans="1:9" x14ac:dyDescent="0.25">
      <c r="A4211" s="8" t="s">
        <v>16241</v>
      </c>
      <c r="B4211" s="8" t="str">
        <f>LEFT(tb_MHDI[[#This Row],[Territorialidades]],(FIND("/",tb_MHDI[[#This Row],[Territorialidades]])-2))</f>
        <v>Rio dos Bois</v>
      </c>
      <c r="C4211" s="8" t="str">
        <f>LEFT(RIGHT(tb_MHDI[[#This Row],[Territorialidades]],3),2)</f>
        <v>TO</v>
      </c>
      <c r="D4211" s="8" t="str">
        <f>CONCATENATE(tb_MHDI[[#This Row],[Município]],"/",tb_MHDI[[#This Row],[UF]])</f>
        <v>Rio dos Bois/TO</v>
      </c>
      <c r="E4211" s="8">
        <v>0.61599999999999999</v>
      </c>
      <c r="F4211" s="8">
        <v>0.58799999999999997</v>
      </c>
      <c r="G4211" s="8">
        <v>0.79500000000000004</v>
      </c>
      <c r="H4211" s="8">
        <v>0.501</v>
      </c>
      <c r="I4211" s="9">
        <f>_xlfn.NUMBERVALUE(INDEX(tb_SVI[],MATCH(tb_MHDI[[#This Row],[mun_uf]],tb_SVI[city_name_uf],0),7),".")</f>
        <v>2010</v>
      </c>
    </row>
    <row r="4212" spans="1:9" x14ac:dyDescent="0.25">
      <c r="A4212" s="8" t="s">
        <v>16242</v>
      </c>
      <c r="B4212" s="8" t="str">
        <f>LEFT(tb_MHDI[[#This Row],[Territorialidades]],(FIND("/",tb_MHDI[[#This Row],[Territorialidades]])-2))</f>
        <v>Rio dos Cedros</v>
      </c>
      <c r="C4212" s="8" t="str">
        <f>LEFT(RIGHT(tb_MHDI[[#This Row],[Territorialidades]],3),2)</f>
        <v>SC</v>
      </c>
      <c r="D4212" s="8" t="str">
        <f>CONCATENATE(tb_MHDI[[#This Row],[Município]],"/",tb_MHDI[[#This Row],[UF]])</f>
        <v>Rio dos Cedros/SC</v>
      </c>
      <c r="E4212" s="8">
        <v>0.72899999999999998</v>
      </c>
      <c r="F4212" s="8">
        <v>0.73899999999999999</v>
      </c>
      <c r="G4212" s="8">
        <v>0.82699999999999996</v>
      </c>
      <c r="H4212" s="8">
        <v>0.63400000000000001</v>
      </c>
      <c r="I4212" s="9">
        <f>_xlfn.NUMBERVALUE(INDEX(tb_SVI[],MATCH(tb_MHDI[[#This Row],[mun_uf]],tb_SVI[city_name_uf],0),7),".")</f>
        <v>2010</v>
      </c>
    </row>
    <row r="4213" spans="1:9" x14ac:dyDescent="0.25">
      <c r="A4213" s="8" t="s">
        <v>16243</v>
      </c>
      <c r="B4213" s="8" t="str">
        <f>LEFT(tb_MHDI[[#This Row],[Territorialidades]],(FIND("/",tb_MHDI[[#This Row],[Territorialidades]])-2))</f>
        <v>Rio dos Índios</v>
      </c>
      <c r="C4213" s="8" t="str">
        <f>LEFT(RIGHT(tb_MHDI[[#This Row],[Territorialidades]],3),2)</f>
        <v>RS</v>
      </c>
      <c r="D4213" s="8" t="str">
        <f>CONCATENATE(tb_MHDI[[#This Row],[Município]],"/",tb_MHDI[[#This Row],[UF]])</f>
        <v>Rio dos Índios/RS</v>
      </c>
      <c r="E4213" s="8">
        <v>0.65600000000000003</v>
      </c>
      <c r="F4213" s="8">
        <v>0.64500000000000002</v>
      </c>
      <c r="G4213" s="8">
        <v>0.80400000000000005</v>
      </c>
      <c r="H4213" s="8">
        <v>0.54500000000000004</v>
      </c>
      <c r="I4213" s="9">
        <f>_xlfn.NUMBERVALUE(INDEX(tb_SVI[],MATCH(tb_MHDI[[#This Row],[mun_uf]],tb_SVI[city_name_uf],0),7),".")</f>
        <v>2010</v>
      </c>
    </row>
    <row r="4214" spans="1:9" x14ac:dyDescent="0.25">
      <c r="A4214" s="8" t="s">
        <v>16244</v>
      </c>
      <c r="B4214" s="8" t="str">
        <f>LEFT(tb_MHDI[[#This Row],[Territorialidades]],(FIND("/",tb_MHDI[[#This Row],[Territorialidades]])-2))</f>
        <v>Rio do Sul</v>
      </c>
      <c r="C4214" s="8" t="str">
        <f>LEFT(RIGHT(tb_MHDI[[#This Row],[Territorialidades]],3),2)</f>
        <v>SC</v>
      </c>
      <c r="D4214" s="8" t="str">
        <f>CONCATENATE(tb_MHDI[[#This Row],[Município]],"/",tb_MHDI[[#This Row],[UF]])</f>
        <v>Rio do Sul/SC</v>
      </c>
      <c r="E4214" s="8">
        <v>0.80200000000000005</v>
      </c>
      <c r="F4214" s="8">
        <v>0.79300000000000004</v>
      </c>
      <c r="G4214" s="8">
        <v>0.89400000000000002</v>
      </c>
      <c r="H4214" s="8">
        <v>0.72699999999999998</v>
      </c>
      <c r="I4214" s="9">
        <f>_xlfn.NUMBERVALUE(INDEX(tb_SVI[],MATCH(tb_MHDI[[#This Row],[mun_uf]],tb_SVI[city_name_uf],0),7),".")</f>
        <v>2010</v>
      </c>
    </row>
    <row r="4215" spans="1:9" x14ac:dyDescent="0.25">
      <c r="A4215" s="8" t="s">
        <v>16245</v>
      </c>
      <c r="B4215" s="8" t="str">
        <f>LEFT(tb_MHDI[[#This Row],[Territorialidades]],(FIND("/",tb_MHDI[[#This Row],[Territorialidades]])-2))</f>
        <v>Rio Espera</v>
      </c>
      <c r="C4215" s="8" t="str">
        <f>LEFT(RIGHT(tb_MHDI[[#This Row],[Territorialidades]],3),2)</f>
        <v>MG</v>
      </c>
      <c r="D4215" s="8" t="str">
        <f>CONCATENATE(tb_MHDI[[#This Row],[Município]],"/",tb_MHDI[[#This Row],[UF]])</f>
        <v>Rio Espera/MG</v>
      </c>
      <c r="E4215" s="8">
        <v>0.60199999999999998</v>
      </c>
      <c r="F4215" s="8">
        <v>0.57499999999999996</v>
      </c>
      <c r="G4215" s="8">
        <v>0.80100000000000005</v>
      </c>
      <c r="H4215" s="8">
        <v>0.47399999999999998</v>
      </c>
      <c r="I4215" s="9">
        <f>_xlfn.NUMBERVALUE(INDEX(tb_SVI[],MATCH(tb_MHDI[[#This Row],[mun_uf]],tb_SVI[city_name_uf],0),7),".")</f>
        <v>2010</v>
      </c>
    </row>
    <row r="4216" spans="1:9" x14ac:dyDescent="0.25">
      <c r="A4216" s="8" t="s">
        <v>16246</v>
      </c>
      <c r="B4216" s="8" t="str">
        <f>LEFT(tb_MHDI[[#This Row],[Territorialidades]],(FIND("/",tb_MHDI[[#This Row],[Territorialidades]])-2))</f>
        <v>Rio Formoso</v>
      </c>
      <c r="C4216" s="8" t="str">
        <f>LEFT(RIGHT(tb_MHDI[[#This Row],[Territorialidades]],3),2)</f>
        <v>PE</v>
      </c>
      <c r="D4216" s="8" t="str">
        <f>CONCATENATE(tb_MHDI[[#This Row],[Município]],"/",tb_MHDI[[#This Row],[UF]])</f>
        <v>Rio Formoso/PE</v>
      </c>
      <c r="E4216" s="8">
        <v>0.61299999999999999</v>
      </c>
      <c r="F4216" s="8">
        <v>0.56200000000000006</v>
      </c>
      <c r="G4216" s="8">
        <v>0.80900000000000005</v>
      </c>
      <c r="H4216" s="8">
        <v>0.50600000000000001</v>
      </c>
      <c r="I4216" s="9">
        <f>_xlfn.NUMBERVALUE(INDEX(tb_SVI[],MATCH(tb_MHDI[[#This Row],[mun_uf]],tb_SVI[city_name_uf],0),7),".")</f>
        <v>2010</v>
      </c>
    </row>
    <row r="4217" spans="1:9" x14ac:dyDescent="0.25">
      <c r="A4217" s="8" t="s">
        <v>16247</v>
      </c>
      <c r="B4217" s="8" t="str">
        <f>LEFT(tb_MHDI[[#This Row],[Territorialidades]],(FIND("/",tb_MHDI[[#This Row],[Territorialidades]])-2))</f>
        <v>Rio Fortuna</v>
      </c>
      <c r="C4217" s="8" t="str">
        <f>LEFT(RIGHT(tb_MHDI[[#This Row],[Territorialidades]],3),2)</f>
        <v>SC</v>
      </c>
      <c r="D4217" s="8" t="str">
        <f>CONCATENATE(tb_MHDI[[#This Row],[Município]],"/",tb_MHDI[[#This Row],[UF]])</f>
        <v>Rio Fortuna/SC</v>
      </c>
      <c r="E4217" s="8">
        <v>0.80600000000000005</v>
      </c>
      <c r="F4217" s="8">
        <v>0.84799999999999998</v>
      </c>
      <c r="G4217" s="8">
        <v>0.85</v>
      </c>
      <c r="H4217" s="8">
        <v>0.72699999999999998</v>
      </c>
      <c r="I4217" s="9">
        <f>_xlfn.NUMBERVALUE(INDEX(tb_SVI[],MATCH(tb_MHDI[[#This Row],[mun_uf]],tb_SVI[city_name_uf],0),7),".")</f>
        <v>2010</v>
      </c>
    </row>
    <row r="4218" spans="1:9" x14ac:dyDescent="0.25">
      <c r="A4218" s="8" t="s">
        <v>16248</v>
      </c>
      <c r="B4218" s="8" t="str">
        <f>LEFT(tb_MHDI[[#This Row],[Territorialidades]],(FIND("/",tb_MHDI[[#This Row],[Territorialidades]])-2))</f>
        <v>Rio Grande da Serra</v>
      </c>
      <c r="C4218" s="8" t="str">
        <f>LEFT(RIGHT(tb_MHDI[[#This Row],[Territorialidades]],3),2)</f>
        <v>SP</v>
      </c>
      <c r="D4218" s="8" t="str">
        <f>CONCATENATE(tb_MHDI[[#This Row],[Município]],"/",tb_MHDI[[#This Row],[UF]])</f>
        <v>Rio Grande da Serra/SP</v>
      </c>
      <c r="E4218" s="8">
        <v>0.749</v>
      </c>
      <c r="F4218" s="8">
        <v>0.68400000000000005</v>
      </c>
      <c r="G4218" s="8">
        <v>0.82299999999999995</v>
      </c>
      <c r="H4218" s="8">
        <v>0.745</v>
      </c>
      <c r="I4218" s="9">
        <f>_xlfn.NUMBERVALUE(INDEX(tb_SVI[],MATCH(tb_MHDI[[#This Row],[mun_uf]],tb_SVI[city_name_uf],0),7),".")</f>
        <v>2010</v>
      </c>
    </row>
    <row r="4219" spans="1:9" x14ac:dyDescent="0.25">
      <c r="A4219" s="8" t="s">
        <v>16249</v>
      </c>
      <c r="B4219" s="8" t="str">
        <f>LEFT(tb_MHDI[[#This Row],[Territorialidades]],(FIND("/",tb_MHDI[[#This Row],[Territorialidades]])-2))</f>
        <v>Rio Grande do Piauí</v>
      </c>
      <c r="C4219" s="8" t="str">
        <f>LEFT(RIGHT(tb_MHDI[[#This Row],[Territorialidades]],3),2)</f>
        <v>PI</v>
      </c>
      <c r="D4219" s="8" t="str">
        <f>CONCATENATE(tb_MHDI[[#This Row],[Município]],"/",tb_MHDI[[#This Row],[UF]])</f>
        <v>Rio Grande do Piauí/PI</v>
      </c>
      <c r="E4219" s="8">
        <v>0.57199999999999995</v>
      </c>
      <c r="F4219" s="8">
        <v>0.55200000000000005</v>
      </c>
      <c r="G4219" s="8">
        <v>0.76700000000000002</v>
      </c>
      <c r="H4219" s="8">
        <v>0.442</v>
      </c>
      <c r="I4219" s="9">
        <f>_xlfn.NUMBERVALUE(INDEX(tb_SVI[],MATCH(tb_MHDI[[#This Row],[mun_uf]],tb_SVI[city_name_uf],0),7),".")</f>
        <v>2010</v>
      </c>
    </row>
    <row r="4220" spans="1:9" x14ac:dyDescent="0.25">
      <c r="A4220" s="8" t="s">
        <v>16250</v>
      </c>
      <c r="B4220" s="8" t="str">
        <f>LEFT(tb_MHDI[[#This Row],[Territorialidades]],(FIND("/",tb_MHDI[[#This Row],[Territorialidades]])-2))</f>
        <v>Rio Grande</v>
      </c>
      <c r="C4220" s="8" t="str">
        <f>LEFT(RIGHT(tb_MHDI[[#This Row],[Territorialidades]],3),2)</f>
        <v>RS</v>
      </c>
      <c r="D4220" s="8" t="str">
        <f>CONCATENATE(tb_MHDI[[#This Row],[Município]],"/",tb_MHDI[[#This Row],[UF]])</f>
        <v>Rio Grande/RS</v>
      </c>
      <c r="E4220" s="8">
        <v>0.74399999999999999</v>
      </c>
      <c r="F4220" s="8">
        <v>0.752</v>
      </c>
      <c r="G4220" s="8">
        <v>0.86099999999999999</v>
      </c>
      <c r="H4220" s="8">
        <v>0.63700000000000001</v>
      </c>
      <c r="I4220" s="9">
        <f>_xlfn.NUMBERVALUE(INDEX(tb_SVI[],MATCH(tb_MHDI[[#This Row],[mun_uf]],tb_SVI[city_name_uf],0),7),".")</f>
        <v>2010</v>
      </c>
    </row>
    <row r="4221" spans="1:9" x14ac:dyDescent="0.25">
      <c r="A4221" s="8" t="s">
        <v>16251</v>
      </c>
      <c r="B4221" s="8" t="str">
        <f>LEFT(tb_MHDI[[#This Row],[Territorialidades]],(FIND("/",tb_MHDI[[#This Row],[Territorialidades]])-2))</f>
        <v>Riolândia</v>
      </c>
      <c r="C4221" s="8" t="str">
        <f>LEFT(RIGHT(tb_MHDI[[#This Row],[Territorialidades]],3),2)</f>
        <v>SP</v>
      </c>
      <c r="D4221" s="8" t="str">
        <f>CONCATENATE(tb_MHDI[[#This Row],[Município]],"/",tb_MHDI[[#This Row],[UF]])</f>
        <v>Riolândia/SP</v>
      </c>
      <c r="E4221" s="8">
        <v>0.70299999999999996</v>
      </c>
      <c r="F4221" s="8">
        <v>0.67700000000000005</v>
      </c>
      <c r="G4221" s="8">
        <v>0.81699999999999995</v>
      </c>
      <c r="H4221" s="8">
        <v>0.629</v>
      </c>
      <c r="I4221" s="9">
        <f>_xlfn.NUMBERVALUE(INDEX(tb_SVI[],MATCH(tb_MHDI[[#This Row],[mun_uf]],tb_SVI[city_name_uf],0),7),".")</f>
        <v>2010</v>
      </c>
    </row>
    <row r="4222" spans="1:9" x14ac:dyDescent="0.25">
      <c r="A4222" s="8" t="s">
        <v>16252</v>
      </c>
      <c r="B4222" s="8" t="str">
        <f>LEFT(tb_MHDI[[#This Row],[Territorialidades]],(FIND("/",tb_MHDI[[#This Row],[Territorialidades]])-2))</f>
        <v>Rio Largo</v>
      </c>
      <c r="C4222" s="8" t="str">
        <f>LEFT(RIGHT(tb_MHDI[[#This Row],[Territorialidades]],3),2)</f>
        <v>AL</v>
      </c>
      <c r="D4222" s="8" t="str">
        <f>CONCATENATE(tb_MHDI[[#This Row],[Município]],"/",tb_MHDI[[#This Row],[UF]])</f>
        <v>Rio Largo/AL</v>
      </c>
      <c r="E4222" s="8">
        <v>0.64300000000000002</v>
      </c>
      <c r="F4222" s="8">
        <v>0.61599999999999999</v>
      </c>
      <c r="G4222" s="8">
        <v>0.78800000000000003</v>
      </c>
      <c r="H4222" s="8">
        <v>0.54700000000000004</v>
      </c>
      <c r="I4222" s="9">
        <f>_xlfn.NUMBERVALUE(INDEX(tb_SVI[],MATCH(tb_MHDI[[#This Row],[mun_uf]],tb_SVI[city_name_uf],0),7),".")</f>
        <v>2010</v>
      </c>
    </row>
    <row r="4223" spans="1:9" x14ac:dyDescent="0.25">
      <c r="A4223" s="8" t="s">
        <v>16253</v>
      </c>
      <c r="B4223" s="8" t="str">
        <f>LEFT(tb_MHDI[[#This Row],[Territorialidades]],(FIND("/",tb_MHDI[[#This Row],[Territorialidades]])-2))</f>
        <v>Rio Manso</v>
      </c>
      <c r="C4223" s="8" t="str">
        <f>LEFT(RIGHT(tb_MHDI[[#This Row],[Territorialidades]],3),2)</f>
        <v>MG</v>
      </c>
      <c r="D4223" s="8" t="str">
        <f>CONCATENATE(tb_MHDI[[#This Row],[Município]],"/",tb_MHDI[[#This Row],[UF]])</f>
        <v>Rio Manso/MG</v>
      </c>
      <c r="E4223" s="8">
        <v>0.64800000000000002</v>
      </c>
      <c r="F4223" s="8">
        <v>0.67600000000000005</v>
      </c>
      <c r="G4223" s="8">
        <v>0.80200000000000005</v>
      </c>
      <c r="H4223" s="8">
        <v>0.501</v>
      </c>
      <c r="I4223" s="9">
        <f>_xlfn.NUMBERVALUE(INDEX(tb_SVI[],MATCH(tb_MHDI[[#This Row],[mun_uf]],tb_SVI[city_name_uf],0),7),".")</f>
        <v>2010</v>
      </c>
    </row>
    <row r="4224" spans="1:9" x14ac:dyDescent="0.25">
      <c r="A4224" s="8" t="s">
        <v>16254</v>
      </c>
      <c r="B4224" s="8" t="str">
        <f>LEFT(tb_MHDI[[#This Row],[Territorialidades]],(FIND("/",tb_MHDI[[#This Row],[Territorialidades]])-2))</f>
        <v>Rio Maria</v>
      </c>
      <c r="C4224" s="8" t="str">
        <f>LEFT(RIGHT(tb_MHDI[[#This Row],[Territorialidades]],3),2)</f>
        <v>PA</v>
      </c>
      <c r="D4224" s="8" t="str">
        <f>CONCATENATE(tb_MHDI[[#This Row],[Município]],"/",tb_MHDI[[#This Row],[UF]])</f>
        <v>Rio Maria/PA</v>
      </c>
      <c r="E4224" s="8">
        <v>0.63800000000000001</v>
      </c>
      <c r="F4224" s="8">
        <v>0.65100000000000002</v>
      </c>
      <c r="G4224" s="8">
        <v>0.80400000000000005</v>
      </c>
      <c r="H4224" s="8">
        <v>0.495</v>
      </c>
      <c r="I4224" s="9">
        <f>_xlfn.NUMBERVALUE(INDEX(tb_SVI[],MATCH(tb_MHDI[[#This Row],[mun_uf]],tb_SVI[city_name_uf],0),7),".")</f>
        <v>2010</v>
      </c>
    </row>
    <row r="4225" spans="1:9" x14ac:dyDescent="0.25">
      <c r="A4225" s="8" t="s">
        <v>16255</v>
      </c>
      <c r="B4225" s="8" t="str">
        <f>LEFT(tb_MHDI[[#This Row],[Territorialidades]],(FIND("/",tb_MHDI[[#This Row],[Territorialidades]])-2))</f>
        <v>Rio Negrinho</v>
      </c>
      <c r="C4225" s="8" t="str">
        <f>LEFT(RIGHT(tb_MHDI[[#This Row],[Territorialidades]],3),2)</f>
        <v>SC</v>
      </c>
      <c r="D4225" s="8" t="str">
        <f>CONCATENATE(tb_MHDI[[#This Row],[Município]],"/",tb_MHDI[[#This Row],[UF]])</f>
        <v>Rio Negrinho/SC</v>
      </c>
      <c r="E4225" s="8">
        <v>0.73799999999999999</v>
      </c>
      <c r="F4225" s="8">
        <v>0.71</v>
      </c>
      <c r="G4225" s="8">
        <v>0.84799999999999998</v>
      </c>
      <c r="H4225" s="8">
        <v>0.66800000000000004</v>
      </c>
      <c r="I4225" s="9">
        <f>_xlfn.NUMBERVALUE(INDEX(tb_SVI[],MATCH(tb_MHDI[[#This Row],[mun_uf]],tb_SVI[city_name_uf],0),7),".")</f>
        <v>2010</v>
      </c>
    </row>
    <row r="4226" spans="1:9" x14ac:dyDescent="0.25">
      <c r="A4226" s="8" t="s">
        <v>16256</v>
      </c>
      <c r="B4226" s="8" t="str">
        <f>LEFT(tb_MHDI[[#This Row],[Territorialidades]],(FIND("/",tb_MHDI[[#This Row],[Territorialidades]])-2))</f>
        <v>Rio Negro</v>
      </c>
      <c r="C4226" s="8" t="str">
        <f>LEFT(RIGHT(tb_MHDI[[#This Row],[Territorialidades]],3),2)</f>
        <v>MS</v>
      </c>
      <c r="D4226" s="8" t="str">
        <f>CONCATENATE(tb_MHDI[[#This Row],[Município]],"/",tb_MHDI[[#This Row],[UF]])</f>
        <v>Rio Negro/MS</v>
      </c>
      <c r="E4226" s="8">
        <v>0.70899999999999996</v>
      </c>
      <c r="F4226" s="8">
        <v>0.70199999999999996</v>
      </c>
      <c r="G4226" s="8">
        <v>0.86899999999999999</v>
      </c>
      <c r="H4226" s="8">
        <v>0.58499999999999996</v>
      </c>
      <c r="I4226" s="9">
        <f>_xlfn.NUMBERVALUE(INDEX(tb_SVI[],MATCH(tb_MHDI[[#This Row],[mun_uf]],tb_SVI[city_name_uf],0),7),".")</f>
        <v>2010</v>
      </c>
    </row>
    <row r="4227" spans="1:9" x14ac:dyDescent="0.25">
      <c r="A4227" s="8" t="s">
        <v>16257</v>
      </c>
      <c r="B4227" s="8" t="str">
        <f>LEFT(tb_MHDI[[#This Row],[Territorialidades]],(FIND("/",tb_MHDI[[#This Row],[Territorialidades]])-2))</f>
        <v>Rio Negro</v>
      </c>
      <c r="C4227" s="8" t="str">
        <f>LEFT(RIGHT(tb_MHDI[[#This Row],[Territorialidades]],3),2)</f>
        <v>PR</v>
      </c>
      <c r="D4227" s="8" t="str">
        <f>CONCATENATE(tb_MHDI[[#This Row],[Município]],"/",tb_MHDI[[#This Row],[UF]])</f>
        <v>Rio Negro/PR</v>
      </c>
      <c r="E4227" s="8">
        <v>0.76</v>
      </c>
      <c r="F4227" s="8">
        <v>0.72099999999999997</v>
      </c>
      <c r="G4227" s="8">
        <v>0.86299999999999999</v>
      </c>
      <c r="H4227" s="8">
        <v>0.70499999999999996</v>
      </c>
      <c r="I4227" s="9">
        <f>_xlfn.NUMBERVALUE(INDEX(tb_SVI[],MATCH(tb_MHDI[[#This Row],[mun_uf]],tb_SVI[city_name_uf],0),7),".")</f>
        <v>2010</v>
      </c>
    </row>
    <row r="4228" spans="1:9" x14ac:dyDescent="0.25">
      <c r="A4228" s="8" t="s">
        <v>16258</v>
      </c>
      <c r="B4228" s="8" t="str">
        <f>LEFT(tb_MHDI[[#This Row],[Territorialidades]],(FIND("/",tb_MHDI[[#This Row],[Territorialidades]])-2))</f>
        <v>Rio Novo do Sul</v>
      </c>
      <c r="C4228" s="8" t="str">
        <f>LEFT(RIGHT(tb_MHDI[[#This Row],[Territorialidades]],3),2)</f>
        <v>ES</v>
      </c>
      <c r="D4228" s="8" t="str">
        <f>CONCATENATE(tb_MHDI[[#This Row],[Município]],"/",tb_MHDI[[#This Row],[UF]])</f>
        <v>Rio Novo do Sul/ES</v>
      </c>
      <c r="E4228" s="8">
        <v>0.71099999999999997</v>
      </c>
      <c r="F4228" s="8">
        <v>0.69199999999999995</v>
      </c>
      <c r="G4228" s="8">
        <v>0.83699999999999997</v>
      </c>
      <c r="H4228" s="8">
        <v>0.62</v>
      </c>
      <c r="I4228" s="9">
        <f>_xlfn.NUMBERVALUE(INDEX(tb_SVI[],MATCH(tb_MHDI[[#This Row],[mun_uf]],tb_SVI[city_name_uf],0),7),".")</f>
        <v>2010</v>
      </c>
    </row>
    <row r="4229" spans="1:9" x14ac:dyDescent="0.25">
      <c r="A4229" s="8" t="s">
        <v>16259</v>
      </c>
      <c r="B4229" s="8" t="str">
        <f>LEFT(tb_MHDI[[#This Row],[Territorialidades]],(FIND("/",tb_MHDI[[#This Row],[Territorialidades]])-2))</f>
        <v>Rio Novo</v>
      </c>
      <c r="C4229" s="8" t="str">
        <f>LEFT(RIGHT(tb_MHDI[[#This Row],[Territorialidades]],3),2)</f>
        <v>MG</v>
      </c>
      <c r="D4229" s="8" t="str">
        <f>CONCATENATE(tb_MHDI[[#This Row],[Município]],"/",tb_MHDI[[#This Row],[UF]])</f>
        <v>Rio Novo/MG</v>
      </c>
      <c r="E4229" s="8">
        <v>0.70699999999999996</v>
      </c>
      <c r="F4229" s="8">
        <v>0.67100000000000004</v>
      </c>
      <c r="G4229" s="8">
        <v>0.83499999999999996</v>
      </c>
      <c r="H4229" s="8">
        <v>0.63100000000000001</v>
      </c>
      <c r="I4229" s="9">
        <f>_xlfn.NUMBERVALUE(INDEX(tb_SVI[],MATCH(tb_MHDI[[#This Row],[mun_uf]],tb_SVI[city_name_uf],0),7),".")</f>
        <v>2010</v>
      </c>
    </row>
    <row r="4230" spans="1:9" x14ac:dyDescent="0.25">
      <c r="A4230" s="8" t="s">
        <v>16260</v>
      </c>
      <c r="B4230" s="8" t="str">
        <f>LEFT(tb_MHDI[[#This Row],[Territorialidades]],(FIND("/",tb_MHDI[[#This Row],[Territorialidades]])-2))</f>
        <v>Rio Paranaíba</v>
      </c>
      <c r="C4230" s="8" t="str">
        <f>LEFT(RIGHT(tb_MHDI[[#This Row],[Territorialidades]],3),2)</f>
        <v>MG</v>
      </c>
      <c r="D4230" s="8" t="str">
        <f>CONCATENATE(tb_MHDI[[#This Row],[Município]],"/",tb_MHDI[[#This Row],[UF]])</f>
        <v>Rio Paranaíba/MG</v>
      </c>
      <c r="E4230" s="8">
        <v>0.70899999999999996</v>
      </c>
      <c r="F4230" s="8">
        <v>0.72499999999999998</v>
      </c>
      <c r="G4230" s="8">
        <v>0.85499999999999998</v>
      </c>
      <c r="H4230" s="8">
        <v>0.57499999999999996</v>
      </c>
      <c r="I4230" s="9">
        <f>_xlfn.NUMBERVALUE(INDEX(tb_SVI[],MATCH(tb_MHDI[[#This Row],[mun_uf]],tb_SVI[city_name_uf],0),7),".")</f>
        <v>2010</v>
      </c>
    </row>
    <row r="4231" spans="1:9" x14ac:dyDescent="0.25">
      <c r="A4231" s="8" t="s">
        <v>16261</v>
      </c>
      <c r="B4231" s="8" t="str">
        <f>LEFT(tb_MHDI[[#This Row],[Territorialidades]],(FIND("/",tb_MHDI[[#This Row],[Territorialidades]])-2))</f>
        <v>Rio Pardo de Minas</v>
      </c>
      <c r="C4231" s="8" t="str">
        <f>LEFT(RIGHT(tb_MHDI[[#This Row],[Territorialidades]],3),2)</f>
        <v>MG</v>
      </c>
      <c r="D4231" s="8" t="str">
        <f>CONCATENATE(tb_MHDI[[#This Row],[Município]],"/",tb_MHDI[[#This Row],[UF]])</f>
        <v>Rio Pardo de Minas/MG</v>
      </c>
      <c r="E4231" s="8">
        <v>0.624</v>
      </c>
      <c r="F4231" s="8">
        <v>0.58599999999999997</v>
      </c>
      <c r="G4231" s="8">
        <v>0.79800000000000004</v>
      </c>
      <c r="H4231" s="8">
        <v>0.52</v>
      </c>
      <c r="I4231" s="9">
        <f>_xlfn.NUMBERVALUE(INDEX(tb_SVI[],MATCH(tb_MHDI[[#This Row],[mun_uf]],tb_SVI[city_name_uf],0),7),".")</f>
        <v>2010</v>
      </c>
    </row>
    <row r="4232" spans="1:9" x14ac:dyDescent="0.25">
      <c r="A4232" s="8" t="s">
        <v>16262</v>
      </c>
      <c r="B4232" s="8" t="str">
        <f>LEFT(tb_MHDI[[#This Row],[Territorialidades]],(FIND("/",tb_MHDI[[#This Row],[Territorialidades]])-2))</f>
        <v>Rio Pardo</v>
      </c>
      <c r="C4232" s="8" t="str">
        <f>LEFT(RIGHT(tb_MHDI[[#This Row],[Territorialidades]],3),2)</f>
        <v>RS</v>
      </c>
      <c r="D4232" s="8" t="str">
        <f>CONCATENATE(tb_MHDI[[#This Row],[Município]],"/",tb_MHDI[[#This Row],[UF]])</f>
        <v>Rio Pardo/RS</v>
      </c>
      <c r="E4232" s="8">
        <v>0.69299999999999995</v>
      </c>
      <c r="F4232" s="8">
        <v>0.70199999999999996</v>
      </c>
      <c r="G4232" s="8">
        <v>0.84599999999999997</v>
      </c>
      <c r="H4232" s="8">
        <v>0.56000000000000005</v>
      </c>
      <c r="I4232" s="9">
        <f>_xlfn.NUMBERVALUE(INDEX(tb_SVI[],MATCH(tb_MHDI[[#This Row],[mun_uf]],tb_SVI[city_name_uf],0),7),".")</f>
        <v>2010</v>
      </c>
    </row>
    <row r="4233" spans="1:9" x14ac:dyDescent="0.25">
      <c r="A4233" s="8" t="s">
        <v>16263</v>
      </c>
      <c r="B4233" s="8" t="str">
        <f>LEFT(tb_MHDI[[#This Row],[Territorialidades]],(FIND("/",tb_MHDI[[#This Row],[Territorialidades]])-2))</f>
        <v>Rio Piracicaba</v>
      </c>
      <c r="C4233" s="8" t="str">
        <f>LEFT(RIGHT(tb_MHDI[[#This Row],[Territorialidades]],3),2)</f>
        <v>MG</v>
      </c>
      <c r="D4233" s="8" t="str">
        <f>CONCATENATE(tb_MHDI[[#This Row],[Município]],"/",tb_MHDI[[#This Row],[UF]])</f>
        <v>Rio Piracicaba/MG</v>
      </c>
      <c r="E4233" s="8">
        <v>0.68500000000000005</v>
      </c>
      <c r="F4233" s="8">
        <v>0.67</v>
      </c>
      <c r="G4233" s="8">
        <v>0.79400000000000004</v>
      </c>
      <c r="H4233" s="8">
        <v>0.60499999999999998</v>
      </c>
      <c r="I4233" s="9">
        <f>_xlfn.NUMBERVALUE(INDEX(tb_SVI[],MATCH(tb_MHDI[[#This Row],[mun_uf]],tb_SVI[city_name_uf],0),7),".")</f>
        <v>2010</v>
      </c>
    </row>
    <row r="4234" spans="1:9" x14ac:dyDescent="0.25">
      <c r="A4234" s="8" t="s">
        <v>16264</v>
      </c>
      <c r="B4234" s="8" t="str">
        <f>LEFT(tb_MHDI[[#This Row],[Territorialidades]],(FIND("/",tb_MHDI[[#This Row],[Territorialidades]])-2))</f>
        <v>Rio Pomba</v>
      </c>
      <c r="C4234" s="8" t="str">
        <f>LEFT(RIGHT(tb_MHDI[[#This Row],[Territorialidades]],3),2)</f>
        <v>MG</v>
      </c>
      <c r="D4234" s="8" t="str">
        <f>CONCATENATE(tb_MHDI[[#This Row],[Município]],"/",tb_MHDI[[#This Row],[UF]])</f>
        <v>Rio Pomba/MG</v>
      </c>
      <c r="E4234" s="8">
        <v>0.71399999999999997</v>
      </c>
      <c r="F4234" s="8">
        <v>0.69399999999999995</v>
      </c>
      <c r="G4234" s="8">
        <v>0.86299999999999999</v>
      </c>
      <c r="H4234" s="8">
        <v>0.60899999999999999</v>
      </c>
      <c r="I4234" s="9">
        <f>_xlfn.NUMBERVALUE(INDEX(tb_SVI[],MATCH(tb_MHDI[[#This Row],[mun_uf]],tb_SVI[city_name_uf],0),7),".")</f>
        <v>2010</v>
      </c>
    </row>
    <row r="4235" spans="1:9" x14ac:dyDescent="0.25">
      <c r="A4235" s="8" t="s">
        <v>16265</v>
      </c>
      <c r="B4235" s="8" t="str">
        <f>LEFT(tb_MHDI[[#This Row],[Territorialidades]],(FIND("/",tb_MHDI[[#This Row],[Territorialidades]])-2))</f>
        <v>Rio Preto da Eva</v>
      </c>
      <c r="C4235" s="8" t="str">
        <f>LEFT(RIGHT(tb_MHDI[[#This Row],[Territorialidades]],3),2)</f>
        <v>AM</v>
      </c>
      <c r="D4235" s="8" t="str">
        <f>CONCATENATE(tb_MHDI[[#This Row],[Município]],"/",tb_MHDI[[#This Row],[UF]])</f>
        <v>Rio Preto da Eva/AM</v>
      </c>
      <c r="E4235" s="8">
        <v>0.61099999999999999</v>
      </c>
      <c r="F4235" s="8">
        <v>0.59</v>
      </c>
      <c r="G4235" s="8">
        <v>0.78500000000000003</v>
      </c>
      <c r="H4235" s="8">
        <v>0.49299999999999999</v>
      </c>
      <c r="I4235" s="9">
        <f>_xlfn.NUMBERVALUE(INDEX(tb_SVI[],MATCH(tb_MHDI[[#This Row],[mun_uf]],tb_SVI[city_name_uf],0),7),".")</f>
        <v>2010</v>
      </c>
    </row>
    <row r="4236" spans="1:9" x14ac:dyDescent="0.25">
      <c r="A4236" s="8" t="s">
        <v>16266</v>
      </c>
      <c r="B4236" s="8" t="str">
        <f>LEFT(tb_MHDI[[#This Row],[Territorialidades]],(FIND("/",tb_MHDI[[#This Row],[Territorialidades]])-2))</f>
        <v>Rio Preto</v>
      </c>
      <c r="C4236" s="8" t="str">
        <f>LEFT(RIGHT(tb_MHDI[[#This Row],[Territorialidades]],3),2)</f>
        <v>MG</v>
      </c>
      <c r="D4236" s="8" t="str">
        <f>CONCATENATE(tb_MHDI[[#This Row],[Município]],"/",tb_MHDI[[#This Row],[UF]])</f>
        <v>Rio Preto/MG</v>
      </c>
      <c r="E4236" s="8">
        <v>0.67900000000000005</v>
      </c>
      <c r="F4236" s="8">
        <v>0.66500000000000004</v>
      </c>
      <c r="G4236" s="8">
        <v>0.84699999999999998</v>
      </c>
      <c r="H4236" s="8">
        <v>0.55700000000000005</v>
      </c>
      <c r="I4236" s="9">
        <f>_xlfn.NUMBERVALUE(INDEX(tb_SVI[],MATCH(tb_MHDI[[#This Row],[mun_uf]],tb_SVI[city_name_uf],0),7),".")</f>
        <v>2010</v>
      </c>
    </row>
    <row r="4237" spans="1:9" x14ac:dyDescent="0.25">
      <c r="A4237" s="8" t="s">
        <v>16267</v>
      </c>
      <c r="B4237" s="8" t="str">
        <f>LEFT(tb_MHDI[[#This Row],[Territorialidades]],(FIND("/",tb_MHDI[[#This Row],[Territorialidades]])-2))</f>
        <v>Rio Quente</v>
      </c>
      <c r="C4237" s="8" t="str">
        <f>LEFT(RIGHT(tb_MHDI[[#This Row],[Territorialidades]],3),2)</f>
        <v>GO</v>
      </c>
      <c r="D4237" s="8" t="str">
        <f>CONCATENATE(tb_MHDI[[#This Row],[Município]],"/",tb_MHDI[[#This Row],[UF]])</f>
        <v>Rio Quente/GO</v>
      </c>
      <c r="E4237" s="8">
        <v>0.73099999999999998</v>
      </c>
      <c r="F4237" s="8">
        <v>0.70699999999999996</v>
      </c>
      <c r="G4237" s="8">
        <v>0.878</v>
      </c>
      <c r="H4237" s="8">
        <v>0.629</v>
      </c>
      <c r="I4237" s="9">
        <f>_xlfn.NUMBERVALUE(INDEX(tb_SVI[],MATCH(tb_MHDI[[#This Row],[mun_uf]],tb_SVI[city_name_uf],0),7),".")</f>
        <v>2010</v>
      </c>
    </row>
    <row r="4238" spans="1:9" x14ac:dyDescent="0.25">
      <c r="A4238" s="8" t="s">
        <v>16268</v>
      </c>
      <c r="B4238" s="8" t="str">
        <f>LEFT(tb_MHDI[[#This Row],[Territorialidades]],(FIND("/",tb_MHDI[[#This Row],[Territorialidades]])-2))</f>
        <v>Rio Real</v>
      </c>
      <c r="C4238" s="8" t="str">
        <f>LEFT(RIGHT(tb_MHDI[[#This Row],[Territorialidades]],3),2)</f>
        <v>BA</v>
      </c>
      <c r="D4238" s="8" t="str">
        <f>CONCATENATE(tb_MHDI[[#This Row],[Município]],"/",tb_MHDI[[#This Row],[UF]])</f>
        <v>Rio Real/BA</v>
      </c>
      <c r="E4238" s="8">
        <v>0.57199999999999995</v>
      </c>
      <c r="F4238" s="8">
        <v>0.56799999999999995</v>
      </c>
      <c r="G4238" s="8">
        <v>0.72899999999999998</v>
      </c>
      <c r="H4238" s="8">
        <v>0.45200000000000001</v>
      </c>
      <c r="I4238" s="9">
        <f>_xlfn.NUMBERVALUE(INDEX(tb_SVI[],MATCH(tb_MHDI[[#This Row],[mun_uf]],tb_SVI[city_name_uf],0),7),".")</f>
        <v>2010</v>
      </c>
    </row>
    <row r="4239" spans="1:9" x14ac:dyDescent="0.25">
      <c r="A4239" s="8" t="s">
        <v>16269</v>
      </c>
      <c r="B4239" s="8" t="str">
        <f>LEFT(tb_MHDI[[#This Row],[Territorialidades]],(FIND("/",tb_MHDI[[#This Row],[Territorialidades]])-2))</f>
        <v>Rio Rufino</v>
      </c>
      <c r="C4239" s="8" t="str">
        <f>LEFT(RIGHT(tb_MHDI[[#This Row],[Territorialidades]],3),2)</f>
        <v>SC</v>
      </c>
      <c r="D4239" s="8" t="str">
        <f>CONCATENATE(tb_MHDI[[#This Row],[Município]],"/",tb_MHDI[[#This Row],[UF]])</f>
        <v>Rio Rufino/SC</v>
      </c>
      <c r="E4239" s="8">
        <v>0.65300000000000002</v>
      </c>
      <c r="F4239" s="8">
        <v>0.65200000000000002</v>
      </c>
      <c r="G4239" s="8">
        <v>0.80600000000000005</v>
      </c>
      <c r="H4239" s="8">
        <v>0.53</v>
      </c>
      <c r="I4239" s="9">
        <f>_xlfn.NUMBERVALUE(INDEX(tb_SVI[],MATCH(tb_MHDI[[#This Row],[mun_uf]],tb_SVI[city_name_uf],0),7),".")</f>
        <v>2010</v>
      </c>
    </row>
    <row r="4240" spans="1:9" x14ac:dyDescent="0.25">
      <c r="A4240" s="8" t="s">
        <v>16270</v>
      </c>
      <c r="B4240" s="8" t="str">
        <f>LEFT(tb_MHDI[[#This Row],[Territorialidades]],(FIND("/",tb_MHDI[[#This Row],[Territorialidades]])-2))</f>
        <v>Rio Sono</v>
      </c>
      <c r="C4240" s="8" t="str">
        <f>LEFT(RIGHT(tb_MHDI[[#This Row],[Territorialidades]],3),2)</f>
        <v>TO</v>
      </c>
      <c r="D4240" s="8" t="str">
        <f>CONCATENATE(tb_MHDI[[#This Row],[Município]],"/",tb_MHDI[[#This Row],[UF]])</f>
        <v>Rio Sono/TO</v>
      </c>
      <c r="E4240" s="8">
        <v>0.6</v>
      </c>
      <c r="F4240" s="8">
        <v>0.57399999999999995</v>
      </c>
      <c r="G4240" s="8">
        <v>0.77900000000000003</v>
      </c>
      <c r="H4240" s="8">
        <v>0.48199999999999998</v>
      </c>
      <c r="I4240" s="9">
        <f>_xlfn.NUMBERVALUE(INDEX(tb_SVI[],MATCH(tb_MHDI[[#This Row],[mun_uf]],tb_SVI[city_name_uf],0),7),".")</f>
        <v>2010</v>
      </c>
    </row>
    <row r="4241" spans="1:9" x14ac:dyDescent="0.25">
      <c r="A4241" s="8" t="s">
        <v>16271</v>
      </c>
      <c r="B4241" s="8" t="str">
        <f>LEFT(tb_MHDI[[#This Row],[Territorialidades]],(FIND("/",tb_MHDI[[#This Row],[Territorialidades]])-2))</f>
        <v>Rio Tinto</v>
      </c>
      <c r="C4241" s="8" t="str">
        <f>LEFT(RIGHT(tb_MHDI[[#This Row],[Territorialidades]],3),2)</f>
        <v>PB</v>
      </c>
      <c r="D4241" s="8" t="str">
        <f>CONCATENATE(tb_MHDI[[#This Row],[Município]],"/",tb_MHDI[[#This Row],[UF]])</f>
        <v>Rio Tinto/PB</v>
      </c>
      <c r="E4241" s="8">
        <v>0.58499999999999996</v>
      </c>
      <c r="F4241" s="8">
        <v>0.56200000000000006</v>
      </c>
      <c r="G4241" s="8">
        <v>0.74199999999999999</v>
      </c>
      <c r="H4241" s="8">
        <v>0.48</v>
      </c>
      <c r="I4241" s="9">
        <f>_xlfn.NUMBERVALUE(INDEX(tb_SVI[],MATCH(tb_MHDI[[#This Row],[mun_uf]],tb_SVI[city_name_uf],0),7),".")</f>
        <v>2010</v>
      </c>
    </row>
    <row r="4242" spans="1:9" x14ac:dyDescent="0.25">
      <c r="A4242" s="8" t="s">
        <v>16272</v>
      </c>
      <c r="B4242" s="8" t="str">
        <f>LEFT(tb_MHDI[[#This Row],[Territorialidades]],(FIND("/",tb_MHDI[[#This Row],[Territorialidades]])-2))</f>
        <v>Rio Verde de Mato Grosso</v>
      </c>
      <c r="C4242" s="8" t="str">
        <f>LEFT(RIGHT(tb_MHDI[[#This Row],[Territorialidades]],3),2)</f>
        <v>MS</v>
      </c>
      <c r="D4242" s="8" t="str">
        <f>CONCATENATE(tb_MHDI[[#This Row],[Município]],"/",tb_MHDI[[#This Row],[UF]])</f>
        <v>Rio Verde de Mato Grosso/MS</v>
      </c>
      <c r="E4242" s="8">
        <v>0.67300000000000004</v>
      </c>
      <c r="F4242" s="8">
        <v>0.68600000000000005</v>
      </c>
      <c r="G4242" s="8">
        <v>0.85199999999999998</v>
      </c>
      <c r="H4242" s="8">
        <v>0.52100000000000002</v>
      </c>
      <c r="I4242" s="9">
        <f>_xlfn.NUMBERVALUE(INDEX(tb_SVI[],MATCH(tb_MHDI[[#This Row],[mun_uf]],tb_SVI[city_name_uf],0),7),".")</f>
        <v>2010</v>
      </c>
    </row>
    <row r="4243" spans="1:9" x14ac:dyDescent="0.25">
      <c r="A4243" s="8" t="s">
        <v>16273</v>
      </c>
      <c r="B4243" s="8" t="str">
        <f>LEFT(tb_MHDI[[#This Row],[Territorialidades]],(FIND("/",tb_MHDI[[#This Row],[Territorialidades]])-2))</f>
        <v>Rio Verde</v>
      </c>
      <c r="C4243" s="8" t="str">
        <f>LEFT(RIGHT(tb_MHDI[[#This Row],[Territorialidades]],3),2)</f>
        <v>GO</v>
      </c>
      <c r="D4243" s="8" t="str">
        <f>CONCATENATE(tb_MHDI[[#This Row],[Município]],"/",tb_MHDI[[#This Row],[UF]])</f>
        <v>Rio Verde/GO</v>
      </c>
      <c r="E4243" s="8">
        <v>0.754</v>
      </c>
      <c r="F4243" s="8">
        <v>0.76500000000000001</v>
      </c>
      <c r="G4243" s="8">
        <v>0.85299999999999998</v>
      </c>
      <c r="H4243" s="8">
        <v>0.65600000000000003</v>
      </c>
      <c r="I4243" s="9">
        <f>_xlfn.NUMBERVALUE(INDEX(tb_SVI[],MATCH(tb_MHDI[[#This Row],[mun_uf]],tb_SVI[city_name_uf],0),7),".")</f>
        <v>2010</v>
      </c>
    </row>
    <row r="4244" spans="1:9" x14ac:dyDescent="0.25">
      <c r="A4244" s="8" t="s">
        <v>16274</v>
      </c>
      <c r="B4244" s="8" t="str">
        <f>LEFT(tb_MHDI[[#This Row],[Territorialidades]],(FIND("/",tb_MHDI[[#This Row],[Territorialidades]])-2))</f>
        <v>Rio Vermelho</v>
      </c>
      <c r="C4244" s="8" t="str">
        <f>LEFT(RIGHT(tb_MHDI[[#This Row],[Territorialidades]],3),2)</f>
        <v>MG</v>
      </c>
      <c r="D4244" s="8" t="str">
        <f>CONCATENATE(tb_MHDI[[#This Row],[Município]],"/",tb_MHDI[[#This Row],[UF]])</f>
        <v>Rio Vermelho/MG</v>
      </c>
      <c r="E4244" s="8">
        <v>0.55800000000000005</v>
      </c>
      <c r="F4244" s="8">
        <v>0.56599999999999995</v>
      </c>
      <c r="G4244" s="8">
        <v>0.78700000000000003</v>
      </c>
      <c r="H4244" s="8">
        <v>0.38900000000000001</v>
      </c>
      <c r="I4244" s="9">
        <f>_xlfn.NUMBERVALUE(INDEX(tb_SVI[],MATCH(tb_MHDI[[#This Row],[mun_uf]],tb_SVI[city_name_uf],0),7),".")</f>
        <v>2010</v>
      </c>
    </row>
    <row r="4245" spans="1:9" x14ac:dyDescent="0.25">
      <c r="A4245" s="8" t="s">
        <v>16275</v>
      </c>
      <c r="B4245" s="8" t="str">
        <f>LEFT(tb_MHDI[[#This Row],[Territorialidades]],(FIND("/",tb_MHDI[[#This Row],[Territorialidades]])-2))</f>
        <v>Riozinho</v>
      </c>
      <c r="C4245" s="8" t="str">
        <f>LEFT(RIGHT(tb_MHDI[[#This Row],[Territorialidades]],3),2)</f>
        <v>RS</v>
      </c>
      <c r="D4245" s="8" t="str">
        <f>CONCATENATE(tb_MHDI[[#This Row],[Município]],"/",tb_MHDI[[#This Row],[UF]])</f>
        <v>Riozinho/RS</v>
      </c>
      <c r="E4245" s="8">
        <v>0.66100000000000003</v>
      </c>
      <c r="F4245" s="8">
        <v>0.69</v>
      </c>
      <c r="G4245" s="8">
        <v>0.88500000000000001</v>
      </c>
      <c r="H4245" s="8">
        <v>0.47199999999999998</v>
      </c>
      <c r="I4245" s="9">
        <f>_xlfn.NUMBERVALUE(INDEX(tb_SVI[],MATCH(tb_MHDI[[#This Row],[mun_uf]],tb_SVI[city_name_uf],0),7),".")</f>
        <v>2010</v>
      </c>
    </row>
    <row r="4246" spans="1:9" x14ac:dyDescent="0.25">
      <c r="A4246" s="8" t="s">
        <v>16276</v>
      </c>
      <c r="B4246" s="8" t="str">
        <f>LEFT(tb_MHDI[[#This Row],[Territorialidades]],(FIND("/",tb_MHDI[[#This Row],[Territorialidades]])-2))</f>
        <v>Riqueza</v>
      </c>
      <c r="C4246" s="8" t="str">
        <f>LEFT(RIGHT(tb_MHDI[[#This Row],[Territorialidades]],3),2)</f>
        <v>SC</v>
      </c>
      <c r="D4246" s="8" t="str">
        <f>CONCATENATE(tb_MHDI[[#This Row],[Município]],"/",tb_MHDI[[#This Row],[UF]])</f>
        <v>Riqueza/SC</v>
      </c>
      <c r="E4246" s="8">
        <v>0.71399999999999997</v>
      </c>
      <c r="F4246" s="8">
        <v>0.70199999999999996</v>
      </c>
      <c r="G4246" s="8">
        <v>0.83</v>
      </c>
      <c r="H4246" s="8">
        <v>0.624</v>
      </c>
      <c r="I4246" s="9">
        <f>_xlfn.NUMBERVALUE(INDEX(tb_SVI[],MATCH(tb_MHDI[[#This Row],[mun_uf]],tb_SVI[city_name_uf],0),7),".")</f>
        <v>2010</v>
      </c>
    </row>
    <row r="4247" spans="1:9" x14ac:dyDescent="0.25">
      <c r="A4247" s="8" t="s">
        <v>16277</v>
      </c>
      <c r="B4247" s="8" t="str">
        <f>LEFT(tb_MHDI[[#This Row],[Territorialidades]],(FIND("/",tb_MHDI[[#This Row],[Territorialidades]])-2))</f>
        <v>Ritápolis</v>
      </c>
      <c r="C4247" s="8" t="str">
        <f>LEFT(RIGHT(tb_MHDI[[#This Row],[Territorialidades]],3),2)</f>
        <v>MG</v>
      </c>
      <c r="D4247" s="8" t="str">
        <f>CONCATENATE(tb_MHDI[[#This Row],[Município]],"/",tb_MHDI[[#This Row],[UF]])</f>
        <v>Ritápolis/MG</v>
      </c>
      <c r="E4247" s="8">
        <v>0.65300000000000002</v>
      </c>
      <c r="F4247" s="8">
        <v>0.64900000000000002</v>
      </c>
      <c r="G4247" s="8">
        <v>0.81499999999999995</v>
      </c>
      <c r="H4247" s="8">
        <v>0.52600000000000002</v>
      </c>
      <c r="I4247" s="9">
        <f>_xlfn.NUMBERVALUE(INDEX(tb_SVI[],MATCH(tb_MHDI[[#This Row],[mun_uf]],tb_SVI[city_name_uf],0),7),".")</f>
        <v>2010</v>
      </c>
    </row>
    <row r="4248" spans="1:9" x14ac:dyDescent="0.25">
      <c r="A4248" s="8" t="s">
        <v>16278</v>
      </c>
      <c r="B4248" s="8" t="str">
        <f>LEFT(tb_MHDI[[#This Row],[Territorialidades]],(FIND("/",tb_MHDI[[#This Row],[Territorialidades]])-2))</f>
        <v>Riversul</v>
      </c>
      <c r="C4248" s="8" t="str">
        <f>LEFT(RIGHT(tb_MHDI[[#This Row],[Territorialidades]],3),2)</f>
        <v>SP</v>
      </c>
      <c r="D4248" s="8" t="str">
        <f>CONCATENATE(tb_MHDI[[#This Row],[Município]],"/",tb_MHDI[[#This Row],[UF]])</f>
        <v>Riversul/SP</v>
      </c>
      <c r="E4248" s="8">
        <v>0.66400000000000003</v>
      </c>
      <c r="F4248" s="8">
        <v>0.63400000000000001</v>
      </c>
      <c r="G4248" s="8">
        <v>0.79900000000000004</v>
      </c>
      <c r="H4248" s="8">
        <v>0.57699999999999996</v>
      </c>
      <c r="I4248" s="9">
        <f>_xlfn.NUMBERVALUE(INDEX(tb_SVI[],MATCH(tb_MHDI[[#This Row],[mun_uf]],tb_SVI[city_name_uf],0),7),".")</f>
        <v>2010</v>
      </c>
    </row>
    <row r="4249" spans="1:9" x14ac:dyDescent="0.25">
      <c r="A4249" s="8" t="s">
        <v>16279</v>
      </c>
      <c r="B4249" s="8" t="str">
        <f>LEFT(tb_MHDI[[#This Row],[Territorialidades]],(FIND("/",tb_MHDI[[#This Row],[Territorialidades]])-2))</f>
        <v>Roca Sales</v>
      </c>
      <c r="C4249" s="8" t="str">
        <f>LEFT(RIGHT(tb_MHDI[[#This Row],[Territorialidades]],3),2)</f>
        <v>RS</v>
      </c>
      <c r="D4249" s="8" t="str">
        <f>CONCATENATE(tb_MHDI[[#This Row],[Município]],"/",tb_MHDI[[#This Row],[UF]])</f>
        <v>Roca Sales/RS</v>
      </c>
      <c r="E4249" s="8">
        <v>0.72899999999999998</v>
      </c>
      <c r="F4249" s="8">
        <v>0.753</v>
      </c>
      <c r="G4249" s="8">
        <v>0.85299999999999998</v>
      </c>
      <c r="H4249" s="8">
        <v>0.60199999999999998</v>
      </c>
      <c r="I4249" s="9">
        <f>_xlfn.NUMBERVALUE(INDEX(tb_SVI[],MATCH(tb_MHDI[[#This Row],[mun_uf]],tb_SVI[city_name_uf],0),7),".")</f>
        <v>2010</v>
      </c>
    </row>
    <row r="4250" spans="1:9" x14ac:dyDescent="0.25">
      <c r="A4250" s="8" t="s">
        <v>16280</v>
      </c>
      <c r="B4250" s="8" t="str">
        <f>LEFT(tb_MHDI[[#This Row],[Territorialidades]],(FIND("/",tb_MHDI[[#This Row],[Territorialidades]])-2))</f>
        <v>Rochedo de Minas</v>
      </c>
      <c r="C4250" s="8" t="str">
        <f>LEFT(RIGHT(tb_MHDI[[#This Row],[Territorialidades]],3),2)</f>
        <v>MG</v>
      </c>
      <c r="D4250" s="8" t="str">
        <f>CONCATENATE(tb_MHDI[[#This Row],[Município]],"/",tb_MHDI[[#This Row],[UF]])</f>
        <v>Rochedo de Minas/MG</v>
      </c>
      <c r="E4250" s="8">
        <v>0.68400000000000005</v>
      </c>
      <c r="F4250" s="8">
        <v>0.66300000000000003</v>
      </c>
      <c r="G4250" s="8">
        <v>0.84899999999999998</v>
      </c>
      <c r="H4250" s="8">
        <v>0.56899999999999995</v>
      </c>
      <c r="I4250" s="9">
        <f>_xlfn.NUMBERVALUE(INDEX(tb_SVI[],MATCH(tb_MHDI[[#This Row],[mun_uf]],tb_SVI[city_name_uf],0),7),".")</f>
        <v>2010</v>
      </c>
    </row>
    <row r="4251" spans="1:9" x14ac:dyDescent="0.25">
      <c r="A4251" s="8" t="s">
        <v>16281</v>
      </c>
      <c r="B4251" s="8" t="str">
        <f>LEFT(tb_MHDI[[#This Row],[Territorialidades]],(FIND("/",tb_MHDI[[#This Row],[Territorialidades]])-2))</f>
        <v>Rochedo</v>
      </c>
      <c r="C4251" s="8" t="str">
        <f>LEFT(RIGHT(tb_MHDI[[#This Row],[Territorialidades]],3),2)</f>
        <v>MS</v>
      </c>
      <c r="D4251" s="8" t="str">
        <f>CONCATENATE(tb_MHDI[[#This Row],[Município]],"/",tb_MHDI[[#This Row],[UF]])</f>
        <v>Rochedo/MS</v>
      </c>
      <c r="E4251" s="8">
        <v>0.65100000000000002</v>
      </c>
      <c r="F4251" s="8">
        <v>0.67600000000000005</v>
      </c>
      <c r="G4251" s="8">
        <v>0.83</v>
      </c>
      <c r="H4251" s="8">
        <v>0.49099999999999999</v>
      </c>
      <c r="I4251" s="9">
        <f>_xlfn.NUMBERVALUE(INDEX(tb_SVI[],MATCH(tb_MHDI[[#This Row],[mun_uf]],tb_SVI[city_name_uf],0),7),".")</f>
        <v>2010</v>
      </c>
    </row>
    <row r="4252" spans="1:9" x14ac:dyDescent="0.25">
      <c r="A4252" s="8" t="s">
        <v>16282</v>
      </c>
      <c r="B4252" s="8" t="str">
        <f>LEFT(tb_MHDI[[#This Row],[Territorialidades]],(FIND("/",tb_MHDI[[#This Row],[Territorialidades]])-2))</f>
        <v>Rodeio Bonito</v>
      </c>
      <c r="C4252" s="8" t="str">
        <f>LEFT(RIGHT(tb_MHDI[[#This Row],[Territorialidades]],3),2)</f>
        <v>RS</v>
      </c>
      <c r="D4252" s="8" t="str">
        <f>CONCATENATE(tb_MHDI[[#This Row],[Município]],"/",tb_MHDI[[#This Row],[UF]])</f>
        <v>Rodeio Bonito/RS</v>
      </c>
      <c r="E4252" s="8">
        <v>0.73199999999999998</v>
      </c>
      <c r="F4252" s="8">
        <v>0.73299999999999998</v>
      </c>
      <c r="G4252" s="8">
        <v>0.84199999999999997</v>
      </c>
      <c r="H4252" s="8">
        <v>0.63600000000000001</v>
      </c>
      <c r="I4252" s="9">
        <f>_xlfn.NUMBERVALUE(INDEX(tb_SVI[],MATCH(tb_MHDI[[#This Row],[mun_uf]],tb_SVI[city_name_uf],0),7),".")</f>
        <v>2010</v>
      </c>
    </row>
    <row r="4253" spans="1:9" x14ac:dyDescent="0.25">
      <c r="A4253" s="8" t="s">
        <v>16283</v>
      </c>
      <c r="B4253" s="8" t="str">
        <f>LEFT(tb_MHDI[[#This Row],[Territorialidades]],(FIND("/",tb_MHDI[[#This Row],[Territorialidades]])-2))</f>
        <v>Rodeio</v>
      </c>
      <c r="C4253" s="8" t="str">
        <f>LEFT(RIGHT(tb_MHDI[[#This Row],[Territorialidades]],3),2)</f>
        <v>SC</v>
      </c>
      <c r="D4253" s="8" t="str">
        <f>CONCATENATE(tb_MHDI[[#This Row],[Município]],"/",tb_MHDI[[#This Row],[UF]])</f>
        <v>Rodeio/SC</v>
      </c>
      <c r="E4253" s="8">
        <v>0.754</v>
      </c>
      <c r="F4253" s="8">
        <v>0.76900000000000002</v>
      </c>
      <c r="G4253" s="8">
        <v>0.88900000000000001</v>
      </c>
      <c r="H4253" s="8">
        <v>0.626</v>
      </c>
      <c r="I4253" s="9">
        <f>_xlfn.NUMBERVALUE(INDEX(tb_SVI[],MATCH(tb_MHDI[[#This Row],[mun_uf]],tb_SVI[city_name_uf],0),7),".")</f>
        <v>2010</v>
      </c>
    </row>
    <row r="4254" spans="1:9" x14ac:dyDescent="0.25">
      <c r="A4254" s="8" t="s">
        <v>16284</v>
      </c>
      <c r="B4254" s="8" t="str">
        <f>LEFT(tb_MHDI[[#This Row],[Territorialidades]],(FIND("/",tb_MHDI[[#This Row],[Territorialidades]])-2))</f>
        <v>Rodeiro</v>
      </c>
      <c r="C4254" s="8" t="str">
        <f>LEFT(RIGHT(tb_MHDI[[#This Row],[Territorialidades]],3),2)</f>
        <v>MG</v>
      </c>
      <c r="D4254" s="8" t="str">
        <f>CONCATENATE(tb_MHDI[[#This Row],[Município]],"/",tb_MHDI[[#This Row],[UF]])</f>
        <v>Rodeiro/MG</v>
      </c>
      <c r="E4254" s="8">
        <v>0.66800000000000004</v>
      </c>
      <c r="F4254" s="8">
        <v>0.70299999999999996</v>
      </c>
      <c r="G4254" s="8">
        <v>0.79700000000000004</v>
      </c>
      <c r="H4254" s="8">
        <v>0.53200000000000003</v>
      </c>
      <c r="I4254" s="9">
        <f>_xlfn.NUMBERVALUE(INDEX(tb_SVI[],MATCH(tb_MHDI[[#This Row],[mun_uf]],tb_SVI[city_name_uf],0),7),".")</f>
        <v>2010</v>
      </c>
    </row>
    <row r="4255" spans="1:9" x14ac:dyDescent="0.25">
      <c r="A4255" s="8" t="s">
        <v>16285</v>
      </c>
      <c r="B4255" s="8" t="str">
        <f>LEFT(tb_MHDI[[#This Row],[Territorialidades]],(FIND("/",tb_MHDI[[#This Row],[Territorialidades]])-2))</f>
        <v>Rodelas</v>
      </c>
      <c r="C4255" s="8" t="str">
        <f>LEFT(RIGHT(tb_MHDI[[#This Row],[Territorialidades]],3),2)</f>
        <v>BA</v>
      </c>
      <c r="D4255" s="8" t="str">
        <f>CONCATENATE(tb_MHDI[[#This Row],[Município]],"/",tb_MHDI[[#This Row],[UF]])</f>
        <v>Rodelas/BA</v>
      </c>
      <c r="E4255" s="8">
        <v>0.63200000000000001</v>
      </c>
      <c r="F4255" s="8">
        <v>0.56599999999999995</v>
      </c>
      <c r="G4255" s="8">
        <v>0.79</v>
      </c>
      <c r="H4255" s="8">
        <v>0.56399999999999995</v>
      </c>
      <c r="I4255" s="9">
        <f>_xlfn.NUMBERVALUE(INDEX(tb_SVI[],MATCH(tb_MHDI[[#This Row],[mun_uf]],tb_SVI[city_name_uf],0),7),".")</f>
        <v>2010</v>
      </c>
    </row>
    <row r="4256" spans="1:9" x14ac:dyDescent="0.25">
      <c r="A4256" s="8" t="s">
        <v>16286</v>
      </c>
      <c r="B4256" s="8" t="str">
        <f>LEFT(tb_MHDI[[#This Row],[Territorialidades]],(FIND("/",tb_MHDI[[#This Row],[Territorialidades]])-2))</f>
        <v>Rodolfo Fernandes</v>
      </c>
      <c r="C4256" s="8" t="str">
        <f>LEFT(RIGHT(tb_MHDI[[#This Row],[Territorialidades]],3),2)</f>
        <v>RN</v>
      </c>
      <c r="D4256" s="8" t="str">
        <f>CONCATENATE(tb_MHDI[[#This Row],[Município]],"/",tb_MHDI[[#This Row],[UF]])</f>
        <v>Rodolfo Fernandes/RN</v>
      </c>
      <c r="E4256" s="8">
        <v>0.60399999999999998</v>
      </c>
      <c r="F4256" s="8">
        <v>0.56100000000000005</v>
      </c>
      <c r="G4256" s="8">
        <v>0.75800000000000001</v>
      </c>
      <c r="H4256" s="8">
        <v>0.51900000000000002</v>
      </c>
      <c r="I4256" s="9">
        <f>_xlfn.NUMBERVALUE(INDEX(tb_SVI[],MATCH(tb_MHDI[[#This Row],[mun_uf]],tb_SVI[city_name_uf],0),7),".")</f>
        <v>2010</v>
      </c>
    </row>
    <row r="4257" spans="1:9" x14ac:dyDescent="0.25">
      <c r="A4257" s="8" t="s">
        <v>16287</v>
      </c>
      <c r="B4257" s="8" t="str">
        <f>LEFT(tb_MHDI[[#This Row],[Territorialidades]],(FIND("/",tb_MHDI[[#This Row],[Territorialidades]])-2))</f>
        <v>Rodrigues Alves</v>
      </c>
      <c r="C4257" s="8" t="str">
        <f>LEFT(RIGHT(tb_MHDI[[#This Row],[Territorialidades]],3),2)</f>
        <v>AC</v>
      </c>
      <c r="D4257" s="8" t="str">
        <f>CONCATENATE(tb_MHDI[[#This Row],[Município]],"/",tb_MHDI[[#This Row],[UF]])</f>
        <v>Rodrigues Alves/AC</v>
      </c>
      <c r="E4257" s="8">
        <v>0.56699999999999995</v>
      </c>
      <c r="F4257" s="8">
        <v>0.51800000000000002</v>
      </c>
      <c r="G4257" s="8">
        <v>0.73599999999999999</v>
      </c>
      <c r="H4257" s="8">
        <v>0.47699999999999998</v>
      </c>
      <c r="I4257" s="9">
        <f>_xlfn.NUMBERVALUE(INDEX(tb_SVI[],MATCH(tb_MHDI[[#This Row],[mun_uf]],tb_SVI[city_name_uf],0),7),".")</f>
        <v>2010</v>
      </c>
    </row>
    <row r="4258" spans="1:9" x14ac:dyDescent="0.25">
      <c r="A4258" s="8" t="s">
        <v>16288</v>
      </c>
      <c r="B4258" s="8" t="str">
        <f>LEFT(tb_MHDI[[#This Row],[Territorialidades]],(FIND("/",tb_MHDI[[#This Row],[Territorialidades]])-2))</f>
        <v>Rolador</v>
      </c>
      <c r="C4258" s="8" t="str">
        <f>LEFT(RIGHT(tb_MHDI[[#This Row],[Territorialidades]],3),2)</f>
        <v>RS</v>
      </c>
      <c r="D4258" s="8" t="str">
        <f>CONCATENATE(tb_MHDI[[#This Row],[Município]],"/",tb_MHDI[[#This Row],[UF]])</f>
        <v>Rolador/RS</v>
      </c>
      <c r="E4258" s="8">
        <v>0.68899999999999995</v>
      </c>
      <c r="F4258" s="8">
        <v>0.67600000000000005</v>
      </c>
      <c r="G4258" s="8">
        <v>0.83399999999999996</v>
      </c>
      <c r="H4258" s="8">
        <v>0.57899999999999996</v>
      </c>
      <c r="I4258" s="9">
        <f>_xlfn.NUMBERVALUE(INDEX(tb_SVI[],MATCH(tb_MHDI[[#This Row],[mun_uf]],tb_SVI[city_name_uf],0),7),".")</f>
        <v>2010</v>
      </c>
    </row>
    <row r="4259" spans="1:9" x14ac:dyDescent="0.25">
      <c r="A4259" s="8" t="s">
        <v>16289</v>
      </c>
      <c r="B4259" s="8" t="str">
        <f>LEFT(tb_MHDI[[#This Row],[Territorialidades]],(FIND("/",tb_MHDI[[#This Row],[Territorialidades]])-2))</f>
        <v>Rolândia</v>
      </c>
      <c r="C4259" s="8" t="str">
        <f>LEFT(RIGHT(tb_MHDI[[#This Row],[Territorialidades]],3),2)</f>
        <v>PR</v>
      </c>
      <c r="D4259" s="8" t="str">
        <f>CONCATENATE(tb_MHDI[[#This Row],[Município]],"/",tb_MHDI[[#This Row],[UF]])</f>
        <v>Rolândia/PR</v>
      </c>
      <c r="E4259" s="8">
        <v>0.73899999999999999</v>
      </c>
      <c r="F4259" s="8">
        <v>0.74399999999999999</v>
      </c>
      <c r="G4259" s="8">
        <v>0.82099999999999995</v>
      </c>
      <c r="H4259" s="8">
        <v>0.66100000000000003</v>
      </c>
      <c r="I4259" s="9">
        <f>_xlfn.NUMBERVALUE(INDEX(tb_SVI[],MATCH(tb_MHDI[[#This Row],[mun_uf]],tb_SVI[city_name_uf],0),7),".")</f>
        <v>2010</v>
      </c>
    </row>
    <row r="4260" spans="1:9" x14ac:dyDescent="0.25">
      <c r="A4260" s="8" t="s">
        <v>16290</v>
      </c>
      <c r="B4260" s="8" t="str">
        <f>LEFT(tb_MHDI[[#This Row],[Territorialidades]],(FIND("/",tb_MHDI[[#This Row],[Territorialidades]])-2))</f>
        <v>Rolante</v>
      </c>
      <c r="C4260" s="8" t="str">
        <f>LEFT(RIGHT(tb_MHDI[[#This Row],[Territorialidades]],3),2)</f>
        <v>RS</v>
      </c>
      <c r="D4260" s="8" t="str">
        <f>CONCATENATE(tb_MHDI[[#This Row],[Município]],"/",tb_MHDI[[#This Row],[UF]])</f>
        <v>Rolante/RS</v>
      </c>
      <c r="E4260" s="8">
        <v>0.68799999999999994</v>
      </c>
      <c r="F4260" s="8">
        <v>0.70799999999999996</v>
      </c>
      <c r="G4260" s="8">
        <v>0.83</v>
      </c>
      <c r="H4260" s="8">
        <v>0.55300000000000005</v>
      </c>
      <c r="I4260" s="9">
        <f>_xlfn.NUMBERVALUE(INDEX(tb_SVI[],MATCH(tb_MHDI[[#This Row],[mun_uf]],tb_SVI[city_name_uf],0),7),".")</f>
        <v>2010</v>
      </c>
    </row>
    <row r="4261" spans="1:9" x14ac:dyDescent="0.25">
      <c r="A4261" s="8" t="s">
        <v>16291</v>
      </c>
      <c r="B4261" s="8" t="str">
        <f>LEFT(tb_MHDI[[#This Row],[Territorialidades]],(FIND("/",tb_MHDI[[#This Row],[Territorialidades]])-2))</f>
        <v>Rolim de Moura</v>
      </c>
      <c r="C4261" s="8" t="str">
        <f>LEFT(RIGHT(tb_MHDI[[#This Row],[Territorialidades]],3),2)</f>
        <v>RO</v>
      </c>
      <c r="D4261" s="8" t="str">
        <f>CONCATENATE(tb_MHDI[[#This Row],[Município]],"/",tb_MHDI[[#This Row],[UF]])</f>
        <v>Rolim de Moura/RO</v>
      </c>
      <c r="E4261" s="8">
        <v>0.7</v>
      </c>
      <c r="F4261" s="8">
        <v>0.70899999999999996</v>
      </c>
      <c r="G4261" s="8">
        <v>0.80800000000000005</v>
      </c>
      <c r="H4261" s="8">
        <v>0.59799999999999998</v>
      </c>
      <c r="I4261" s="9">
        <f>_xlfn.NUMBERVALUE(INDEX(tb_SVI[],MATCH(tb_MHDI[[#This Row],[mun_uf]],tb_SVI[city_name_uf],0),7),".")</f>
        <v>2010</v>
      </c>
    </row>
    <row r="4262" spans="1:9" x14ac:dyDescent="0.25">
      <c r="A4262" s="8" t="s">
        <v>16292</v>
      </c>
      <c r="B4262" s="8" t="str">
        <f>LEFT(tb_MHDI[[#This Row],[Territorialidades]],(FIND("/",tb_MHDI[[#This Row],[Territorialidades]])-2))</f>
        <v>Romaria</v>
      </c>
      <c r="C4262" s="8" t="str">
        <f>LEFT(RIGHT(tb_MHDI[[#This Row],[Territorialidades]],3),2)</f>
        <v>MG</v>
      </c>
      <c r="D4262" s="8" t="str">
        <f>CONCATENATE(tb_MHDI[[#This Row],[Município]],"/",tb_MHDI[[#This Row],[UF]])</f>
        <v>Romaria/MG</v>
      </c>
      <c r="E4262" s="8">
        <v>0.70799999999999996</v>
      </c>
      <c r="F4262" s="8">
        <v>0.72199999999999998</v>
      </c>
      <c r="G4262" s="8">
        <v>0.81299999999999994</v>
      </c>
      <c r="H4262" s="8">
        <v>0.60399999999999998</v>
      </c>
      <c r="I4262" s="9">
        <f>_xlfn.NUMBERVALUE(INDEX(tb_SVI[],MATCH(tb_MHDI[[#This Row],[mun_uf]],tb_SVI[city_name_uf],0),7),".")</f>
        <v>2010</v>
      </c>
    </row>
    <row r="4263" spans="1:9" x14ac:dyDescent="0.25">
      <c r="A4263" s="8" t="s">
        <v>16293</v>
      </c>
      <c r="B4263" s="8" t="str">
        <f>LEFT(tb_MHDI[[#This Row],[Territorialidades]],(FIND("/",tb_MHDI[[#This Row],[Territorialidades]])-2))</f>
        <v>Romelândia</v>
      </c>
      <c r="C4263" s="8" t="str">
        <f>LEFT(RIGHT(tb_MHDI[[#This Row],[Territorialidades]],3),2)</f>
        <v>SC</v>
      </c>
      <c r="D4263" s="8" t="str">
        <f>CONCATENATE(tb_MHDI[[#This Row],[Município]],"/",tb_MHDI[[#This Row],[UF]])</f>
        <v>Romelândia/SC</v>
      </c>
      <c r="E4263" s="8">
        <v>0.69199999999999995</v>
      </c>
      <c r="F4263" s="8">
        <v>0.73799999999999999</v>
      </c>
      <c r="G4263" s="8">
        <v>0.8</v>
      </c>
      <c r="H4263" s="8">
        <v>0.56100000000000005</v>
      </c>
      <c r="I4263" s="9">
        <f>_xlfn.NUMBERVALUE(INDEX(tb_SVI[],MATCH(tb_MHDI[[#This Row],[mun_uf]],tb_SVI[city_name_uf],0),7),".")</f>
        <v>2010</v>
      </c>
    </row>
    <row r="4264" spans="1:9" x14ac:dyDescent="0.25">
      <c r="A4264" s="8" t="s">
        <v>16294</v>
      </c>
      <c r="B4264" s="8" t="str">
        <f>LEFT(tb_MHDI[[#This Row],[Territorialidades]],(FIND("/",tb_MHDI[[#This Row],[Territorialidades]])-2))</f>
        <v>Roncador</v>
      </c>
      <c r="C4264" s="8" t="str">
        <f>LEFT(RIGHT(tb_MHDI[[#This Row],[Territorialidades]],3),2)</f>
        <v>PR</v>
      </c>
      <c r="D4264" s="8" t="str">
        <f>CONCATENATE(tb_MHDI[[#This Row],[Município]],"/",tb_MHDI[[#This Row],[UF]])</f>
        <v>Roncador/PR</v>
      </c>
      <c r="E4264" s="8">
        <v>0.68100000000000005</v>
      </c>
      <c r="F4264" s="8">
        <v>0.66500000000000004</v>
      </c>
      <c r="G4264" s="8">
        <v>0.79700000000000004</v>
      </c>
      <c r="H4264" s="8">
        <v>0.59499999999999997</v>
      </c>
      <c r="I4264" s="9">
        <f>_xlfn.NUMBERVALUE(INDEX(tb_SVI[],MATCH(tb_MHDI[[#This Row],[mun_uf]],tb_SVI[city_name_uf],0),7),".")</f>
        <v>2010</v>
      </c>
    </row>
    <row r="4265" spans="1:9" x14ac:dyDescent="0.25">
      <c r="A4265" s="8" t="s">
        <v>16295</v>
      </c>
      <c r="B4265" s="8" t="str">
        <f>LEFT(tb_MHDI[[#This Row],[Territorialidades]],(FIND("/",tb_MHDI[[#This Row],[Territorialidades]])-2))</f>
        <v>Ronda Alta</v>
      </c>
      <c r="C4265" s="8" t="str">
        <f>LEFT(RIGHT(tb_MHDI[[#This Row],[Territorialidades]],3),2)</f>
        <v>RS</v>
      </c>
      <c r="D4265" s="8" t="str">
        <f>CONCATENATE(tb_MHDI[[#This Row],[Município]],"/",tb_MHDI[[#This Row],[UF]])</f>
        <v>Ronda Alta/RS</v>
      </c>
      <c r="E4265" s="8">
        <v>0.72399999999999998</v>
      </c>
      <c r="F4265" s="8">
        <v>0.72899999999999998</v>
      </c>
      <c r="G4265" s="8">
        <v>0.86699999999999999</v>
      </c>
      <c r="H4265" s="8">
        <v>0.6</v>
      </c>
      <c r="I4265" s="9">
        <f>_xlfn.NUMBERVALUE(INDEX(tb_SVI[],MATCH(tb_MHDI[[#This Row],[mun_uf]],tb_SVI[city_name_uf],0),7),".")</f>
        <v>2010</v>
      </c>
    </row>
    <row r="4266" spans="1:9" x14ac:dyDescent="0.25">
      <c r="A4266" s="8" t="s">
        <v>16296</v>
      </c>
      <c r="B4266" s="8" t="str">
        <f>LEFT(tb_MHDI[[#This Row],[Territorialidades]],(FIND("/",tb_MHDI[[#This Row],[Territorialidades]])-2))</f>
        <v>Rondinha</v>
      </c>
      <c r="C4266" s="8" t="str">
        <f>LEFT(RIGHT(tb_MHDI[[#This Row],[Territorialidades]],3),2)</f>
        <v>RS</v>
      </c>
      <c r="D4266" s="8" t="str">
        <f>CONCATENATE(tb_MHDI[[#This Row],[Município]],"/",tb_MHDI[[#This Row],[UF]])</f>
        <v>Rondinha/RS</v>
      </c>
      <c r="E4266" s="8">
        <v>0.76400000000000001</v>
      </c>
      <c r="F4266" s="8">
        <v>0.78</v>
      </c>
      <c r="G4266" s="8">
        <v>0.84199999999999997</v>
      </c>
      <c r="H4266" s="8">
        <v>0.67800000000000005</v>
      </c>
      <c r="I4266" s="9">
        <f>_xlfn.NUMBERVALUE(INDEX(tb_SVI[],MATCH(tb_MHDI[[#This Row],[mun_uf]],tb_SVI[city_name_uf],0),7),".")</f>
        <v>2010</v>
      </c>
    </row>
    <row r="4267" spans="1:9" x14ac:dyDescent="0.25">
      <c r="A4267" s="8" t="s">
        <v>16297</v>
      </c>
      <c r="B4267" s="8" t="str">
        <f>LEFT(tb_MHDI[[#This Row],[Territorialidades]],(FIND("/",tb_MHDI[[#This Row],[Territorialidades]])-2))</f>
        <v>Rondolândia</v>
      </c>
      <c r="C4267" s="8" t="str">
        <f>LEFT(RIGHT(tb_MHDI[[#This Row],[Territorialidades]],3),2)</f>
        <v>MT</v>
      </c>
      <c r="D4267" s="8" t="str">
        <f>CONCATENATE(tb_MHDI[[#This Row],[Município]],"/",tb_MHDI[[#This Row],[UF]])</f>
        <v>Rondolândia/MT</v>
      </c>
      <c r="E4267" s="8">
        <v>0.64</v>
      </c>
      <c r="F4267" s="8">
        <v>0.61899999999999999</v>
      </c>
      <c r="G4267" s="8">
        <v>0.8</v>
      </c>
      <c r="H4267" s="8">
        <v>0.53</v>
      </c>
      <c r="I4267" s="9">
        <f>_xlfn.NUMBERVALUE(INDEX(tb_SVI[],MATCH(tb_MHDI[[#This Row],[mun_uf]],tb_SVI[city_name_uf],0),7),".")</f>
        <v>2010</v>
      </c>
    </row>
    <row r="4268" spans="1:9" x14ac:dyDescent="0.25">
      <c r="A4268" s="8" t="s">
        <v>16298</v>
      </c>
      <c r="B4268" s="8" t="str">
        <f>LEFT(tb_MHDI[[#This Row],[Territorialidades]],(FIND("/",tb_MHDI[[#This Row],[Territorialidades]])-2))</f>
        <v>Rondon do Pará</v>
      </c>
      <c r="C4268" s="8" t="str">
        <f>LEFT(RIGHT(tb_MHDI[[#This Row],[Territorialidades]],3),2)</f>
        <v>PA</v>
      </c>
      <c r="D4268" s="8" t="str">
        <f>CONCATENATE(tb_MHDI[[#This Row],[Município]],"/",tb_MHDI[[#This Row],[UF]])</f>
        <v>Rondon do Pará/PA</v>
      </c>
      <c r="E4268" s="8">
        <v>0.60199999999999998</v>
      </c>
      <c r="F4268" s="8">
        <v>0.60599999999999998</v>
      </c>
      <c r="G4268" s="8">
        <v>0.78800000000000003</v>
      </c>
      <c r="H4268" s="8">
        <v>0.45700000000000002</v>
      </c>
      <c r="I4268" s="9">
        <f>_xlfn.NUMBERVALUE(INDEX(tb_SVI[],MATCH(tb_MHDI[[#This Row],[mun_uf]],tb_SVI[city_name_uf],0),7),".")</f>
        <v>2010</v>
      </c>
    </row>
    <row r="4269" spans="1:9" x14ac:dyDescent="0.25">
      <c r="A4269" s="8" t="s">
        <v>16299</v>
      </c>
      <c r="B4269" s="8" t="str">
        <f>LEFT(tb_MHDI[[#This Row],[Territorialidades]],(FIND("/",tb_MHDI[[#This Row],[Territorialidades]])-2))</f>
        <v>Rondonópolis</v>
      </c>
      <c r="C4269" s="8" t="str">
        <f>LEFT(RIGHT(tb_MHDI[[#This Row],[Territorialidades]],3),2)</f>
        <v>MT</v>
      </c>
      <c r="D4269" s="8" t="str">
        <f>CONCATENATE(tb_MHDI[[#This Row],[Município]],"/",tb_MHDI[[#This Row],[UF]])</f>
        <v>Rondonópolis/MT</v>
      </c>
      <c r="E4269" s="8">
        <v>0.755</v>
      </c>
      <c r="F4269" s="8">
        <v>0.749</v>
      </c>
      <c r="G4269" s="8">
        <v>0.82299999999999995</v>
      </c>
      <c r="H4269" s="8">
        <v>0.69799999999999995</v>
      </c>
      <c r="I4269" s="9">
        <f>_xlfn.NUMBERVALUE(INDEX(tb_SVI[],MATCH(tb_MHDI[[#This Row],[mun_uf]],tb_SVI[city_name_uf],0),7),".")</f>
        <v>2010</v>
      </c>
    </row>
    <row r="4270" spans="1:9" x14ac:dyDescent="0.25">
      <c r="A4270" s="8" t="s">
        <v>16300</v>
      </c>
      <c r="B4270" s="8" t="str">
        <f>LEFT(tb_MHDI[[#This Row],[Territorialidades]],(FIND("/",tb_MHDI[[#This Row],[Territorialidades]])-2))</f>
        <v>Rondon</v>
      </c>
      <c r="C4270" s="8" t="str">
        <f>LEFT(RIGHT(tb_MHDI[[#This Row],[Territorialidades]],3),2)</f>
        <v>PR</v>
      </c>
      <c r="D4270" s="8" t="str">
        <f>CONCATENATE(tb_MHDI[[#This Row],[Município]],"/",tb_MHDI[[#This Row],[UF]])</f>
        <v>Rondon/PR</v>
      </c>
      <c r="E4270" s="8">
        <v>0.71299999999999997</v>
      </c>
      <c r="F4270" s="8">
        <v>0.72399999999999998</v>
      </c>
      <c r="G4270" s="8">
        <v>0.82</v>
      </c>
      <c r="H4270" s="8">
        <v>0.61</v>
      </c>
      <c r="I4270" s="9">
        <f>_xlfn.NUMBERVALUE(INDEX(tb_SVI[],MATCH(tb_MHDI[[#This Row],[mun_uf]],tb_SVI[city_name_uf],0),7),".")</f>
        <v>2010</v>
      </c>
    </row>
    <row r="4271" spans="1:9" x14ac:dyDescent="0.25">
      <c r="A4271" s="8" t="s">
        <v>16301</v>
      </c>
      <c r="B4271" s="8" t="str">
        <f>LEFT(tb_MHDI[[#This Row],[Territorialidades]],(FIND("/",tb_MHDI[[#This Row],[Territorialidades]])-2))</f>
        <v>Roque Gonzales</v>
      </c>
      <c r="C4271" s="8" t="str">
        <f>LEFT(RIGHT(tb_MHDI[[#This Row],[Territorialidades]],3),2)</f>
        <v>RS</v>
      </c>
      <c r="D4271" s="8" t="str">
        <f>CONCATENATE(tb_MHDI[[#This Row],[Município]],"/",tb_MHDI[[#This Row],[UF]])</f>
        <v>Roque Gonzales/RS</v>
      </c>
      <c r="E4271" s="8">
        <v>0.68799999999999994</v>
      </c>
      <c r="F4271" s="8">
        <v>0.68700000000000006</v>
      </c>
      <c r="G4271" s="8">
        <v>0.84299999999999997</v>
      </c>
      <c r="H4271" s="8">
        <v>0.56299999999999994</v>
      </c>
      <c r="I4271" s="9">
        <f>_xlfn.NUMBERVALUE(INDEX(tb_SVI[],MATCH(tb_MHDI[[#This Row],[mun_uf]],tb_SVI[city_name_uf],0),7),".")</f>
        <v>2010</v>
      </c>
    </row>
    <row r="4272" spans="1:9" x14ac:dyDescent="0.25">
      <c r="A4272" s="8" t="s">
        <v>16302</v>
      </c>
      <c r="B4272" s="8" t="str">
        <f>LEFT(tb_MHDI[[#This Row],[Territorialidades]],(FIND("/",tb_MHDI[[#This Row],[Territorialidades]])-2))</f>
        <v>Rorainópolis</v>
      </c>
      <c r="C4272" s="8" t="str">
        <f>LEFT(RIGHT(tb_MHDI[[#This Row],[Territorialidades]],3),2)</f>
        <v>RR</v>
      </c>
      <c r="D4272" s="8" t="str">
        <f>CONCATENATE(tb_MHDI[[#This Row],[Município]],"/",tb_MHDI[[#This Row],[UF]])</f>
        <v>Rorainópolis/RR</v>
      </c>
      <c r="E4272" s="8">
        <v>0.61899999999999999</v>
      </c>
      <c r="F4272" s="8">
        <v>0.57399999999999995</v>
      </c>
      <c r="G4272" s="8">
        <v>0.79800000000000004</v>
      </c>
      <c r="H4272" s="8">
        <v>0.51900000000000002</v>
      </c>
      <c r="I4272" s="9">
        <f>_xlfn.NUMBERVALUE(INDEX(tb_SVI[],MATCH(tb_MHDI[[#This Row],[mun_uf]],tb_SVI[city_name_uf],0),7),".")</f>
        <v>2010</v>
      </c>
    </row>
    <row r="4273" spans="1:9" x14ac:dyDescent="0.25">
      <c r="A4273" s="8" t="s">
        <v>16303</v>
      </c>
      <c r="B4273" s="8" t="str">
        <f>LEFT(tb_MHDI[[#This Row],[Territorialidades]],(FIND("/",tb_MHDI[[#This Row],[Territorialidades]])-2))</f>
        <v>Rosana</v>
      </c>
      <c r="C4273" s="8" t="str">
        <f>LEFT(RIGHT(tb_MHDI[[#This Row],[Territorialidades]],3),2)</f>
        <v>SP</v>
      </c>
      <c r="D4273" s="8" t="str">
        <f>CONCATENATE(tb_MHDI[[#This Row],[Município]],"/",tb_MHDI[[#This Row],[UF]])</f>
        <v>Rosana/SP</v>
      </c>
      <c r="E4273" s="8">
        <v>0.76400000000000001</v>
      </c>
      <c r="F4273" s="8">
        <v>0.749</v>
      </c>
      <c r="G4273" s="8">
        <v>0.81799999999999995</v>
      </c>
      <c r="H4273" s="8">
        <v>0.72799999999999998</v>
      </c>
      <c r="I4273" s="9">
        <f>_xlfn.NUMBERVALUE(INDEX(tb_SVI[],MATCH(tb_MHDI[[#This Row],[mun_uf]],tb_SVI[city_name_uf],0),7),".")</f>
        <v>2010</v>
      </c>
    </row>
    <row r="4274" spans="1:9" x14ac:dyDescent="0.25">
      <c r="A4274" s="8" t="s">
        <v>16304</v>
      </c>
      <c r="B4274" s="8" t="str">
        <f>LEFT(tb_MHDI[[#This Row],[Territorialidades]],(FIND("/",tb_MHDI[[#This Row],[Territorialidades]])-2))</f>
        <v>Rosário da Limeira</v>
      </c>
      <c r="C4274" s="8" t="str">
        <f>LEFT(RIGHT(tb_MHDI[[#This Row],[Territorialidades]],3),2)</f>
        <v>MG</v>
      </c>
      <c r="D4274" s="8" t="str">
        <f>CONCATENATE(tb_MHDI[[#This Row],[Município]],"/",tb_MHDI[[#This Row],[UF]])</f>
        <v>Rosário da Limeira/MG</v>
      </c>
      <c r="E4274" s="8">
        <v>0.66200000000000003</v>
      </c>
      <c r="F4274" s="8">
        <v>0.65300000000000002</v>
      </c>
      <c r="G4274" s="8">
        <v>0.81200000000000006</v>
      </c>
      <c r="H4274" s="8">
        <v>0.54800000000000004</v>
      </c>
      <c r="I4274" s="9">
        <f>_xlfn.NUMBERVALUE(INDEX(tb_SVI[],MATCH(tb_MHDI[[#This Row],[mun_uf]],tb_SVI[city_name_uf],0),7),".")</f>
        <v>2010</v>
      </c>
    </row>
    <row r="4275" spans="1:9" x14ac:dyDescent="0.25">
      <c r="A4275" s="8" t="s">
        <v>16305</v>
      </c>
      <c r="B4275" s="8" t="str">
        <f>LEFT(tb_MHDI[[#This Row],[Territorialidades]],(FIND("/",tb_MHDI[[#This Row],[Territorialidades]])-2))</f>
        <v>Rosário do Catete</v>
      </c>
      <c r="C4275" s="8" t="str">
        <f>LEFT(RIGHT(tb_MHDI[[#This Row],[Territorialidades]],3),2)</f>
        <v>SE</v>
      </c>
      <c r="D4275" s="8" t="str">
        <f>CONCATENATE(tb_MHDI[[#This Row],[Município]],"/",tb_MHDI[[#This Row],[UF]])</f>
        <v>Rosário do Catete/SE</v>
      </c>
      <c r="E4275" s="8">
        <v>0.63100000000000001</v>
      </c>
      <c r="F4275" s="8">
        <v>0.60299999999999998</v>
      </c>
      <c r="G4275" s="8">
        <v>0.73099999999999998</v>
      </c>
      <c r="H4275" s="8">
        <v>0.57099999999999995</v>
      </c>
      <c r="I4275" s="9">
        <f>_xlfn.NUMBERVALUE(INDEX(tb_SVI[],MATCH(tb_MHDI[[#This Row],[mun_uf]],tb_SVI[city_name_uf],0),7),".")</f>
        <v>2010</v>
      </c>
    </row>
    <row r="4276" spans="1:9" x14ac:dyDescent="0.25">
      <c r="A4276" s="8" t="s">
        <v>16306</v>
      </c>
      <c r="B4276" s="8" t="str">
        <f>LEFT(tb_MHDI[[#This Row],[Territorialidades]],(FIND("/",tb_MHDI[[#This Row],[Territorialidades]])-2))</f>
        <v>Rosário do Ivaí</v>
      </c>
      <c r="C4276" s="8" t="str">
        <f>LEFT(RIGHT(tb_MHDI[[#This Row],[Territorialidades]],3),2)</f>
        <v>PR</v>
      </c>
      <c r="D4276" s="8" t="str">
        <f>CONCATENATE(tb_MHDI[[#This Row],[Município]],"/",tb_MHDI[[#This Row],[UF]])</f>
        <v>Rosário do Ivaí/PR</v>
      </c>
      <c r="E4276" s="8">
        <v>0.66200000000000003</v>
      </c>
      <c r="F4276" s="8">
        <v>0.63800000000000001</v>
      </c>
      <c r="G4276" s="8">
        <v>0.78800000000000003</v>
      </c>
      <c r="H4276" s="8">
        <v>0.57699999999999996</v>
      </c>
      <c r="I4276" s="9">
        <f>_xlfn.NUMBERVALUE(INDEX(tb_SVI[],MATCH(tb_MHDI[[#This Row],[mun_uf]],tb_SVI[city_name_uf],0),7),".")</f>
        <v>2010</v>
      </c>
    </row>
    <row r="4277" spans="1:9" x14ac:dyDescent="0.25">
      <c r="A4277" s="8" t="s">
        <v>16307</v>
      </c>
      <c r="B4277" s="8" t="str">
        <f>LEFT(tb_MHDI[[#This Row],[Territorialidades]],(FIND("/",tb_MHDI[[#This Row],[Territorialidades]])-2))</f>
        <v>Rosário do Sul</v>
      </c>
      <c r="C4277" s="8" t="str">
        <f>LEFT(RIGHT(tb_MHDI[[#This Row],[Territorialidades]],3),2)</f>
        <v>RS</v>
      </c>
      <c r="D4277" s="8" t="str">
        <f>CONCATENATE(tb_MHDI[[#This Row],[Município]],"/",tb_MHDI[[#This Row],[UF]])</f>
        <v>Rosário do Sul/RS</v>
      </c>
      <c r="E4277" s="8">
        <v>0.69899999999999995</v>
      </c>
      <c r="F4277" s="8">
        <v>0.70499999999999996</v>
      </c>
      <c r="G4277" s="8">
        <v>0.84099999999999997</v>
      </c>
      <c r="H4277" s="8">
        <v>0.57599999999999996</v>
      </c>
      <c r="I4277" s="9">
        <f>_xlfn.NUMBERVALUE(INDEX(tb_SVI[],MATCH(tb_MHDI[[#This Row],[mun_uf]],tb_SVI[city_name_uf],0),7),".")</f>
        <v>2010</v>
      </c>
    </row>
    <row r="4278" spans="1:9" x14ac:dyDescent="0.25">
      <c r="A4278" s="8" t="s">
        <v>16308</v>
      </c>
      <c r="B4278" s="8" t="str">
        <f>LEFT(tb_MHDI[[#This Row],[Territorialidades]],(FIND("/",tb_MHDI[[#This Row],[Territorialidades]])-2))</f>
        <v>Rosário</v>
      </c>
      <c r="C4278" s="8" t="str">
        <f>LEFT(RIGHT(tb_MHDI[[#This Row],[Territorialidades]],3),2)</f>
        <v>MA</v>
      </c>
      <c r="D4278" s="8" t="str">
        <f>CONCATENATE(tb_MHDI[[#This Row],[Município]],"/",tb_MHDI[[#This Row],[UF]])</f>
        <v>Rosário/MA</v>
      </c>
      <c r="E4278" s="8">
        <v>0.63200000000000001</v>
      </c>
      <c r="F4278" s="8">
        <v>0.56599999999999995</v>
      </c>
      <c r="G4278" s="8">
        <v>0.752</v>
      </c>
      <c r="H4278" s="8">
        <v>0.59199999999999997</v>
      </c>
      <c r="I4278" s="9">
        <f>_xlfn.NUMBERVALUE(INDEX(tb_SVI[],MATCH(tb_MHDI[[#This Row],[mun_uf]],tb_SVI[city_name_uf],0),7),".")</f>
        <v>2010</v>
      </c>
    </row>
    <row r="4279" spans="1:9" x14ac:dyDescent="0.25">
      <c r="A4279" s="8" t="s">
        <v>16309</v>
      </c>
      <c r="B4279" s="8" t="str">
        <f>LEFT(tb_MHDI[[#This Row],[Territorialidades]],(FIND("/",tb_MHDI[[#This Row],[Territorialidades]])-2))</f>
        <v>Rosário Oeste</v>
      </c>
      <c r="C4279" s="8" t="str">
        <f>LEFT(RIGHT(tb_MHDI[[#This Row],[Territorialidades]],3),2)</f>
        <v>MT</v>
      </c>
      <c r="D4279" s="8" t="str">
        <f>CONCATENATE(tb_MHDI[[#This Row],[Município]],"/",tb_MHDI[[#This Row],[UF]])</f>
        <v>Rosário Oeste/MT</v>
      </c>
      <c r="E4279" s="8">
        <v>0.65</v>
      </c>
      <c r="F4279" s="8">
        <v>0.65300000000000002</v>
      </c>
      <c r="G4279" s="8">
        <v>0.80700000000000005</v>
      </c>
      <c r="H4279" s="8">
        <v>0.52</v>
      </c>
      <c r="I4279" s="9">
        <f>_xlfn.NUMBERVALUE(INDEX(tb_SVI[],MATCH(tb_MHDI[[#This Row],[mun_uf]],tb_SVI[city_name_uf],0),7),".")</f>
        <v>2010</v>
      </c>
    </row>
    <row r="4280" spans="1:9" x14ac:dyDescent="0.25">
      <c r="A4280" s="8" t="s">
        <v>16310</v>
      </c>
      <c r="B4280" s="8" t="str">
        <f>LEFT(tb_MHDI[[#This Row],[Territorialidades]],(FIND("/",tb_MHDI[[#This Row],[Territorialidades]])-2))</f>
        <v>Roseira</v>
      </c>
      <c r="C4280" s="8" t="str">
        <f>LEFT(RIGHT(tb_MHDI[[#This Row],[Territorialidades]],3),2)</f>
        <v>SP</v>
      </c>
      <c r="D4280" s="8" t="str">
        <f>CONCATENATE(tb_MHDI[[#This Row],[Município]],"/",tb_MHDI[[#This Row],[UF]])</f>
        <v>Roseira/SP</v>
      </c>
      <c r="E4280" s="8">
        <v>0.73699999999999999</v>
      </c>
      <c r="F4280" s="8">
        <v>0.69099999999999995</v>
      </c>
      <c r="G4280" s="8">
        <v>0.82299999999999995</v>
      </c>
      <c r="H4280" s="8">
        <v>0.70399999999999996</v>
      </c>
      <c r="I4280" s="9">
        <f>_xlfn.NUMBERVALUE(INDEX(tb_SVI[],MATCH(tb_MHDI[[#This Row],[mun_uf]],tb_SVI[city_name_uf],0),7),".")</f>
        <v>2010</v>
      </c>
    </row>
    <row r="4281" spans="1:9" x14ac:dyDescent="0.25">
      <c r="A4281" s="8" t="s">
        <v>16311</v>
      </c>
      <c r="B4281" s="8" t="str">
        <f>LEFT(tb_MHDI[[#This Row],[Territorialidades]],(FIND("/",tb_MHDI[[#This Row],[Territorialidades]])-2))</f>
        <v>Roteiro</v>
      </c>
      <c r="C4281" s="8" t="str">
        <f>LEFT(RIGHT(tb_MHDI[[#This Row],[Territorialidades]],3),2)</f>
        <v>AL</v>
      </c>
      <c r="D4281" s="8" t="str">
        <f>CONCATENATE(tb_MHDI[[#This Row],[Município]],"/",tb_MHDI[[#This Row],[UF]])</f>
        <v>Roteiro/AL</v>
      </c>
      <c r="E4281" s="8">
        <v>0.505</v>
      </c>
      <c r="F4281" s="8">
        <v>0.52400000000000002</v>
      </c>
      <c r="G4281" s="8">
        <v>0.67200000000000004</v>
      </c>
      <c r="H4281" s="8">
        <v>0.36499999999999999</v>
      </c>
      <c r="I4281" s="9">
        <f>_xlfn.NUMBERVALUE(INDEX(tb_SVI[],MATCH(tb_MHDI[[#This Row],[mun_uf]],tb_SVI[city_name_uf],0),7),".")</f>
        <v>2010</v>
      </c>
    </row>
    <row r="4282" spans="1:9" x14ac:dyDescent="0.25">
      <c r="A4282" s="8" t="s">
        <v>16312</v>
      </c>
      <c r="B4282" s="8" t="str">
        <f>LEFT(tb_MHDI[[#This Row],[Territorialidades]],(FIND("/",tb_MHDI[[#This Row],[Territorialidades]])-2))</f>
        <v>Rubelita</v>
      </c>
      <c r="C4282" s="8" t="str">
        <f>LEFT(RIGHT(tb_MHDI[[#This Row],[Territorialidades]],3),2)</f>
        <v>MG</v>
      </c>
      <c r="D4282" s="8" t="str">
        <f>CONCATENATE(tb_MHDI[[#This Row],[Município]],"/",tb_MHDI[[#This Row],[UF]])</f>
        <v>Rubelita/MG</v>
      </c>
      <c r="E4282" s="8">
        <v>0.58199999999999996</v>
      </c>
      <c r="F4282" s="8">
        <v>0.55200000000000005</v>
      </c>
      <c r="G4282" s="8">
        <v>0.80800000000000005</v>
      </c>
      <c r="H4282" s="8">
        <v>0.443</v>
      </c>
      <c r="I4282" s="9">
        <f>_xlfn.NUMBERVALUE(INDEX(tb_SVI[],MATCH(tb_MHDI[[#This Row],[mun_uf]],tb_SVI[city_name_uf],0),7),".")</f>
        <v>2010</v>
      </c>
    </row>
    <row r="4283" spans="1:9" x14ac:dyDescent="0.25">
      <c r="A4283" s="8" t="s">
        <v>16313</v>
      </c>
      <c r="B4283" s="8" t="str">
        <f>LEFT(tb_MHDI[[#This Row],[Territorialidades]],(FIND("/",tb_MHDI[[#This Row],[Territorialidades]])-2))</f>
        <v>Rubiácea</v>
      </c>
      <c r="C4283" s="8" t="str">
        <f>LEFT(RIGHT(tb_MHDI[[#This Row],[Territorialidades]],3),2)</f>
        <v>SP</v>
      </c>
      <c r="D4283" s="8" t="str">
        <f>CONCATENATE(tb_MHDI[[#This Row],[Município]],"/",tb_MHDI[[#This Row],[UF]])</f>
        <v>Rubiácea/SP</v>
      </c>
      <c r="E4283" s="8">
        <v>0.72099999999999997</v>
      </c>
      <c r="F4283" s="8">
        <v>0.68400000000000005</v>
      </c>
      <c r="G4283" s="8">
        <v>0.82</v>
      </c>
      <c r="H4283" s="8">
        <v>0.66800000000000004</v>
      </c>
      <c r="I4283" s="9">
        <f>_xlfn.NUMBERVALUE(INDEX(tb_SVI[],MATCH(tb_MHDI[[#This Row],[mun_uf]],tb_SVI[city_name_uf],0),7),".")</f>
        <v>2010</v>
      </c>
    </row>
    <row r="4284" spans="1:9" x14ac:dyDescent="0.25">
      <c r="A4284" s="8" t="s">
        <v>16314</v>
      </c>
      <c r="B4284" s="8" t="str">
        <f>LEFT(tb_MHDI[[#This Row],[Territorialidades]],(FIND("/",tb_MHDI[[#This Row],[Territorialidades]])-2))</f>
        <v>Rubiataba</v>
      </c>
      <c r="C4284" s="8" t="str">
        <f>LEFT(RIGHT(tb_MHDI[[#This Row],[Territorialidades]],3),2)</f>
        <v>GO</v>
      </c>
      <c r="D4284" s="8" t="str">
        <f>CONCATENATE(tb_MHDI[[#This Row],[Município]],"/",tb_MHDI[[#This Row],[UF]])</f>
        <v>Rubiataba/GO</v>
      </c>
      <c r="E4284" s="8">
        <v>0.71899999999999997</v>
      </c>
      <c r="F4284" s="8">
        <v>0.68600000000000005</v>
      </c>
      <c r="G4284" s="8">
        <v>0.81399999999999995</v>
      </c>
      <c r="H4284" s="8">
        <v>0.66600000000000004</v>
      </c>
      <c r="I4284" s="9">
        <f>_xlfn.NUMBERVALUE(INDEX(tb_SVI[],MATCH(tb_MHDI[[#This Row],[mun_uf]],tb_SVI[city_name_uf],0),7),".")</f>
        <v>2010</v>
      </c>
    </row>
    <row r="4285" spans="1:9" x14ac:dyDescent="0.25">
      <c r="A4285" s="8" t="s">
        <v>16315</v>
      </c>
      <c r="B4285" s="8" t="str">
        <f>LEFT(tb_MHDI[[#This Row],[Territorialidades]],(FIND("/",tb_MHDI[[#This Row],[Territorialidades]])-2))</f>
        <v>Rubim</v>
      </c>
      <c r="C4285" s="8" t="str">
        <f>LEFT(RIGHT(tb_MHDI[[#This Row],[Territorialidades]],3),2)</f>
        <v>MG</v>
      </c>
      <c r="D4285" s="8" t="str">
        <f>CONCATENATE(tb_MHDI[[#This Row],[Município]],"/",tb_MHDI[[#This Row],[UF]])</f>
        <v>Rubim/MG</v>
      </c>
      <c r="E4285" s="8">
        <v>0.60899999999999999</v>
      </c>
      <c r="F4285" s="8">
        <v>0.58899999999999997</v>
      </c>
      <c r="G4285" s="8">
        <v>0.81699999999999995</v>
      </c>
      <c r="H4285" s="8">
        <v>0.46899999999999997</v>
      </c>
      <c r="I4285" s="9">
        <f>_xlfn.NUMBERVALUE(INDEX(tb_SVI[],MATCH(tb_MHDI[[#This Row],[mun_uf]],tb_SVI[city_name_uf],0),7),".")</f>
        <v>2010</v>
      </c>
    </row>
    <row r="4286" spans="1:9" x14ac:dyDescent="0.25">
      <c r="A4286" s="8" t="s">
        <v>16316</v>
      </c>
      <c r="B4286" s="8" t="str">
        <f>LEFT(tb_MHDI[[#This Row],[Territorialidades]],(FIND("/",tb_MHDI[[#This Row],[Territorialidades]])-2))</f>
        <v>Rubinéia</v>
      </c>
      <c r="C4286" s="8" t="str">
        <f>LEFT(RIGHT(tb_MHDI[[#This Row],[Territorialidades]],3),2)</f>
        <v>SP</v>
      </c>
      <c r="D4286" s="8" t="str">
        <f>CONCATENATE(tb_MHDI[[#This Row],[Município]],"/",tb_MHDI[[#This Row],[UF]])</f>
        <v>Rubinéia/SP</v>
      </c>
      <c r="E4286" s="8">
        <v>0.75900000000000001</v>
      </c>
      <c r="F4286" s="8">
        <v>0.71299999999999997</v>
      </c>
      <c r="G4286" s="8">
        <v>0.84399999999999997</v>
      </c>
      <c r="H4286" s="8">
        <v>0.72599999999999998</v>
      </c>
      <c r="I4286" s="9">
        <f>_xlfn.NUMBERVALUE(INDEX(tb_SVI[],MATCH(tb_MHDI[[#This Row],[mun_uf]],tb_SVI[city_name_uf],0),7),".")</f>
        <v>2010</v>
      </c>
    </row>
    <row r="4287" spans="1:9" x14ac:dyDescent="0.25">
      <c r="A4287" s="8" t="s">
        <v>16317</v>
      </c>
      <c r="B4287" s="8" t="str">
        <f>LEFT(tb_MHDI[[#This Row],[Territorialidades]],(FIND("/",tb_MHDI[[#This Row],[Territorialidades]])-2))</f>
        <v>Rurópolis</v>
      </c>
      <c r="C4287" s="8" t="str">
        <f>LEFT(RIGHT(tb_MHDI[[#This Row],[Territorialidades]],3),2)</f>
        <v>PA</v>
      </c>
      <c r="D4287" s="8" t="str">
        <f>CONCATENATE(tb_MHDI[[#This Row],[Município]],"/",tb_MHDI[[#This Row],[UF]])</f>
        <v>Rurópolis/PA</v>
      </c>
      <c r="E4287" s="8">
        <v>0.54800000000000004</v>
      </c>
      <c r="F4287" s="8">
        <v>0.54800000000000004</v>
      </c>
      <c r="G4287" s="8">
        <v>0.76400000000000001</v>
      </c>
      <c r="H4287" s="8">
        <v>0.39200000000000002</v>
      </c>
      <c r="I4287" s="9">
        <f>_xlfn.NUMBERVALUE(INDEX(tb_SVI[],MATCH(tb_MHDI[[#This Row],[mun_uf]],tb_SVI[city_name_uf],0),7),".")</f>
        <v>2010</v>
      </c>
    </row>
    <row r="4288" spans="1:9" x14ac:dyDescent="0.25">
      <c r="A4288" s="8" t="s">
        <v>16318</v>
      </c>
      <c r="B4288" s="8" t="str">
        <f>LEFT(tb_MHDI[[#This Row],[Territorialidades]],(FIND("/",tb_MHDI[[#This Row],[Territorialidades]])-2))</f>
        <v>Russas</v>
      </c>
      <c r="C4288" s="8" t="str">
        <f>LEFT(RIGHT(tb_MHDI[[#This Row],[Territorialidades]],3),2)</f>
        <v>CE</v>
      </c>
      <c r="D4288" s="8" t="str">
        <f>CONCATENATE(tb_MHDI[[#This Row],[Município]],"/",tb_MHDI[[#This Row],[UF]])</f>
        <v>Russas/CE</v>
      </c>
      <c r="E4288" s="8">
        <v>0.67400000000000004</v>
      </c>
      <c r="F4288" s="8">
        <v>0.61699999999999999</v>
      </c>
      <c r="G4288" s="8">
        <v>0.79100000000000004</v>
      </c>
      <c r="H4288" s="8">
        <v>0.626</v>
      </c>
      <c r="I4288" s="9">
        <f>_xlfn.NUMBERVALUE(INDEX(tb_SVI[],MATCH(tb_MHDI[[#This Row],[mun_uf]],tb_SVI[city_name_uf],0),7),".")</f>
        <v>2010</v>
      </c>
    </row>
    <row r="4289" spans="1:9" x14ac:dyDescent="0.25">
      <c r="A4289" s="8" t="s">
        <v>16319</v>
      </c>
      <c r="B4289" s="8" t="str">
        <f>LEFT(tb_MHDI[[#This Row],[Territorialidades]],(FIND("/",tb_MHDI[[#This Row],[Territorialidades]])-2))</f>
        <v>Ruy Barbosa</v>
      </c>
      <c r="C4289" s="8" t="str">
        <f>LEFT(RIGHT(tb_MHDI[[#This Row],[Territorialidades]],3),2)</f>
        <v>BA</v>
      </c>
      <c r="D4289" s="8" t="str">
        <f>CONCATENATE(tb_MHDI[[#This Row],[Município]],"/",tb_MHDI[[#This Row],[UF]])</f>
        <v>Ruy Barbosa/BA</v>
      </c>
      <c r="E4289" s="8">
        <v>0.61</v>
      </c>
      <c r="F4289" s="8">
        <v>0.58299999999999996</v>
      </c>
      <c r="G4289" s="8">
        <v>0.77</v>
      </c>
      <c r="H4289" s="8">
        <v>0.505</v>
      </c>
      <c r="I4289" s="9">
        <f>_xlfn.NUMBERVALUE(INDEX(tb_SVI[],MATCH(tb_MHDI[[#This Row],[mun_uf]],tb_SVI[city_name_uf],0),7),".")</f>
        <v>2010</v>
      </c>
    </row>
    <row r="4290" spans="1:9" x14ac:dyDescent="0.25">
      <c r="A4290" s="8" t="s">
        <v>16320</v>
      </c>
      <c r="B4290" s="8" t="str">
        <f>LEFT(tb_MHDI[[#This Row],[Territorialidades]],(FIND("/",tb_MHDI[[#This Row],[Territorialidades]])-2))</f>
        <v>Ruy Barbosa</v>
      </c>
      <c r="C4290" s="8" t="str">
        <f>LEFT(RIGHT(tb_MHDI[[#This Row],[Territorialidades]],3),2)</f>
        <v>RN</v>
      </c>
      <c r="D4290" s="8" t="str">
        <f>CONCATENATE(tb_MHDI[[#This Row],[Município]],"/",tb_MHDI[[#This Row],[UF]])</f>
        <v>Ruy Barbosa/RN</v>
      </c>
      <c r="E4290" s="8">
        <v>0.60499999999999998</v>
      </c>
      <c r="F4290" s="8">
        <v>0.54800000000000004</v>
      </c>
      <c r="G4290" s="8">
        <v>0.78</v>
      </c>
      <c r="H4290" s="8">
        <v>0.51700000000000002</v>
      </c>
      <c r="I4290" s="9">
        <f>_xlfn.NUMBERVALUE(INDEX(tb_SVI[],MATCH(tb_MHDI[[#This Row],[mun_uf]],tb_SVI[city_name_uf],0),7),".")</f>
        <v>2010</v>
      </c>
    </row>
    <row r="4291" spans="1:9" x14ac:dyDescent="0.25">
      <c r="A4291" s="8" t="s">
        <v>16321</v>
      </c>
      <c r="B4291" s="8" t="str">
        <f>LEFT(tb_MHDI[[#This Row],[Territorialidades]],(FIND("/",tb_MHDI[[#This Row],[Territorialidades]])-2))</f>
        <v>Sabará</v>
      </c>
      <c r="C4291" s="8" t="str">
        <f>LEFT(RIGHT(tb_MHDI[[#This Row],[Territorialidades]],3),2)</f>
        <v>MG</v>
      </c>
      <c r="D4291" s="8" t="str">
        <f>CONCATENATE(tb_MHDI[[#This Row],[Município]],"/",tb_MHDI[[#This Row],[UF]])</f>
        <v>Sabará/MG</v>
      </c>
      <c r="E4291" s="8">
        <v>0.73099999999999998</v>
      </c>
      <c r="F4291" s="8">
        <v>0.69899999999999995</v>
      </c>
      <c r="G4291" s="8">
        <v>0.83299999999999996</v>
      </c>
      <c r="H4291" s="8">
        <v>0.67</v>
      </c>
      <c r="I4291" s="9">
        <f>_xlfn.NUMBERVALUE(INDEX(tb_SVI[],MATCH(tb_MHDI[[#This Row],[mun_uf]],tb_SVI[city_name_uf],0),7),".")</f>
        <v>2010</v>
      </c>
    </row>
    <row r="4292" spans="1:9" x14ac:dyDescent="0.25">
      <c r="A4292" s="8" t="s">
        <v>16322</v>
      </c>
      <c r="B4292" s="8" t="str">
        <f>LEFT(tb_MHDI[[#This Row],[Territorialidades]],(FIND("/",tb_MHDI[[#This Row],[Territorialidades]])-2))</f>
        <v>Sabáudia</v>
      </c>
      <c r="C4292" s="8" t="str">
        <f>LEFT(RIGHT(tb_MHDI[[#This Row],[Territorialidades]],3),2)</f>
        <v>PR</v>
      </c>
      <c r="D4292" s="8" t="str">
        <f>CONCATENATE(tb_MHDI[[#This Row],[Município]],"/",tb_MHDI[[#This Row],[UF]])</f>
        <v>Sabáudia/PR</v>
      </c>
      <c r="E4292" s="8">
        <v>0.74</v>
      </c>
      <c r="F4292" s="8">
        <v>0.71</v>
      </c>
      <c r="G4292" s="8">
        <v>0.84299999999999997</v>
      </c>
      <c r="H4292" s="8">
        <v>0.67600000000000005</v>
      </c>
      <c r="I4292" s="9">
        <f>_xlfn.NUMBERVALUE(INDEX(tb_SVI[],MATCH(tb_MHDI[[#This Row],[mun_uf]],tb_SVI[city_name_uf],0),7),".")</f>
        <v>2010</v>
      </c>
    </row>
    <row r="4293" spans="1:9" x14ac:dyDescent="0.25">
      <c r="A4293" s="8" t="s">
        <v>16323</v>
      </c>
      <c r="B4293" s="8" t="str">
        <f>LEFT(tb_MHDI[[#This Row],[Territorialidades]],(FIND("/",tb_MHDI[[#This Row],[Territorialidades]])-2))</f>
        <v>Sabinópolis</v>
      </c>
      <c r="C4293" s="8" t="str">
        <f>LEFT(RIGHT(tb_MHDI[[#This Row],[Territorialidades]],3),2)</f>
        <v>MG</v>
      </c>
      <c r="D4293" s="8" t="str">
        <f>CONCATENATE(tb_MHDI[[#This Row],[Município]],"/",tb_MHDI[[#This Row],[UF]])</f>
        <v>Sabinópolis/MG</v>
      </c>
      <c r="E4293" s="8">
        <v>0.63800000000000001</v>
      </c>
      <c r="F4293" s="8">
        <v>0.63700000000000001</v>
      </c>
      <c r="G4293" s="8">
        <v>0.81200000000000006</v>
      </c>
      <c r="H4293" s="8">
        <v>0.502</v>
      </c>
      <c r="I4293" s="9">
        <f>_xlfn.NUMBERVALUE(INDEX(tb_SVI[],MATCH(tb_MHDI[[#This Row],[mun_uf]],tb_SVI[city_name_uf],0),7),".")</f>
        <v>2010</v>
      </c>
    </row>
    <row r="4294" spans="1:9" x14ac:dyDescent="0.25">
      <c r="A4294" s="8" t="s">
        <v>16324</v>
      </c>
      <c r="B4294" s="8" t="str">
        <f>LEFT(tb_MHDI[[#This Row],[Territorialidades]],(FIND("/",tb_MHDI[[#This Row],[Territorialidades]])-2))</f>
        <v>Sabino</v>
      </c>
      <c r="C4294" s="8" t="str">
        <f>LEFT(RIGHT(tb_MHDI[[#This Row],[Territorialidades]],3),2)</f>
        <v>SP</v>
      </c>
      <c r="D4294" s="8" t="str">
        <f>CONCATENATE(tb_MHDI[[#This Row],[Município]],"/",tb_MHDI[[#This Row],[UF]])</f>
        <v>Sabino/SP</v>
      </c>
      <c r="E4294" s="8">
        <v>0.72799999999999998</v>
      </c>
      <c r="F4294" s="8">
        <v>0.70799999999999996</v>
      </c>
      <c r="G4294" s="8">
        <v>0.81299999999999994</v>
      </c>
      <c r="H4294" s="8">
        <v>0.67100000000000004</v>
      </c>
      <c r="I4294" s="9">
        <f>_xlfn.NUMBERVALUE(INDEX(tb_SVI[],MATCH(tb_MHDI[[#This Row],[mun_uf]],tb_SVI[city_name_uf],0),7),".")</f>
        <v>2010</v>
      </c>
    </row>
    <row r="4295" spans="1:9" x14ac:dyDescent="0.25">
      <c r="A4295" s="8" t="s">
        <v>16325</v>
      </c>
      <c r="B4295" s="8" t="str">
        <f>LEFT(tb_MHDI[[#This Row],[Territorialidades]],(FIND("/",tb_MHDI[[#This Row],[Territorialidades]])-2))</f>
        <v>Saboeiro</v>
      </c>
      <c r="C4295" s="8" t="str">
        <f>LEFT(RIGHT(tb_MHDI[[#This Row],[Territorialidades]],3),2)</f>
        <v>CE</v>
      </c>
      <c r="D4295" s="8" t="str">
        <f>CONCATENATE(tb_MHDI[[#This Row],[Município]],"/",tb_MHDI[[#This Row],[UF]])</f>
        <v>Saboeiro/CE</v>
      </c>
      <c r="E4295" s="8">
        <v>0.57499999999999996</v>
      </c>
      <c r="F4295" s="8">
        <v>0.53300000000000003</v>
      </c>
      <c r="G4295" s="8">
        <v>0.71499999999999997</v>
      </c>
      <c r="H4295" s="8">
        <v>0.499</v>
      </c>
      <c r="I4295" s="9">
        <f>_xlfn.NUMBERVALUE(INDEX(tb_SVI[],MATCH(tb_MHDI[[#This Row],[mun_uf]],tb_SVI[city_name_uf],0),7),".")</f>
        <v>2010</v>
      </c>
    </row>
    <row r="4296" spans="1:9" x14ac:dyDescent="0.25">
      <c r="A4296" s="8" t="s">
        <v>16326</v>
      </c>
      <c r="B4296" s="8" t="str">
        <f>LEFT(tb_MHDI[[#This Row],[Territorialidades]],(FIND("/",tb_MHDI[[#This Row],[Territorialidades]])-2))</f>
        <v>Sacramento</v>
      </c>
      <c r="C4296" s="8" t="str">
        <f>LEFT(RIGHT(tb_MHDI[[#This Row],[Territorialidades]],3),2)</f>
        <v>MG</v>
      </c>
      <c r="D4296" s="8" t="str">
        <f>CONCATENATE(tb_MHDI[[#This Row],[Município]],"/",tb_MHDI[[#This Row],[UF]])</f>
        <v>Sacramento/MG</v>
      </c>
      <c r="E4296" s="8">
        <v>0.73199999999999998</v>
      </c>
      <c r="F4296" s="8">
        <v>0.72599999999999998</v>
      </c>
      <c r="G4296" s="8">
        <v>0.871</v>
      </c>
      <c r="H4296" s="8">
        <v>0.61899999999999999</v>
      </c>
      <c r="I4296" s="9">
        <f>_xlfn.NUMBERVALUE(INDEX(tb_SVI[],MATCH(tb_MHDI[[#This Row],[mun_uf]],tb_SVI[city_name_uf],0),7),".")</f>
        <v>2010</v>
      </c>
    </row>
    <row r="4297" spans="1:9" x14ac:dyDescent="0.25">
      <c r="A4297" s="8" t="s">
        <v>16327</v>
      </c>
      <c r="B4297" s="8" t="str">
        <f>LEFT(tb_MHDI[[#This Row],[Territorialidades]],(FIND("/",tb_MHDI[[#This Row],[Territorialidades]])-2))</f>
        <v>Sagrada Família</v>
      </c>
      <c r="C4297" s="8" t="str">
        <f>LEFT(RIGHT(tb_MHDI[[#This Row],[Territorialidades]],3),2)</f>
        <v>RS</v>
      </c>
      <c r="D4297" s="8" t="str">
        <f>CONCATENATE(tb_MHDI[[#This Row],[Município]],"/",tb_MHDI[[#This Row],[UF]])</f>
        <v>Sagrada Família/RS</v>
      </c>
      <c r="E4297" s="8">
        <v>0.67800000000000005</v>
      </c>
      <c r="F4297" s="8">
        <v>0.66900000000000004</v>
      </c>
      <c r="G4297" s="8">
        <v>0.78200000000000003</v>
      </c>
      <c r="H4297" s="8">
        <v>0.59599999999999997</v>
      </c>
      <c r="I4297" s="9">
        <f>_xlfn.NUMBERVALUE(INDEX(tb_SVI[],MATCH(tb_MHDI[[#This Row],[mun_uf]],tb_SVI[city_name_uf],0),7),".")</f>
        <v>2010</v>
      </c>
    </row>
    <row r="4298" spans="1:9" x14ac:dyDescent="0.25">
      <c r="A4298" s="8" t="s">
        <v>16328</v>
      </c>
      <c r="B4298" s="8" t="str">
        <f>LEFT(tb_MHDI[[#This Row],[Territorialidades]],(FIND("/",tb_MHDI[[#This Row],[Territorialidades]])-2))</f>
        <v>Sagres</v>
      </c>
      <c r="C4298" s="8" t="str">
        <f>LEFT(RIGHT(tb_MHDI[[#This Row],[Territorialidades]],3),2)</f>
        <v>SP</v>
      </c>
      <c r="D4298" s="8" t="str">
        <f>CONCATENATE(tb_MHDI[[#This Row],[Município]],"/",tb_MHDI[[#This Row],[UF]])</f>
        <v>Sagres/SP</v>
      </c>
      <c r="E4298" s="8">
        <v>0.73</v>
      </c>
      <c r="F4298" s="8">
        <v>0.69199999999999995</v>
      </c>
      <c r="G4298" s="8">
        <v>0.83</v>
      </c>
      <c r="H4298" s="8">
        <v>0.67700000000000005</v>
      </c>
      <c r="I4298" s="9">
        <f>_xlfn.NUMBERVALUE(INDEX(tb_SVI[],MATCH(tb_MHDI[[#This Row],[mun_uf]],tb_SVI[city_name_uf],0),7),".")</f>
        <v>2010</v>
      </c>
    </row>
    <row r="4299" spans="1:9" x14ac:dyDescent="0.25">
      <c r="A4299" s="8" t="s">
        <v>16329</v>
      </c>
      <c r="B4299" s="8" t="str">
        <f>LEFT(tb_MHDI[[#This Row],[Territorialidades]],(FIND("/",tb_MHDI[[#This Row],[Territorialidades]])-2))</f>
        <v>Sairé</v>
      </c>
      <c r="C4299" s="8" t="str">
        <f>LEFT(RIGHT(tb_MHDI[[#This Row],[Territorialidades]],3),2)</f>
        <v>PE</v>
      </c>
      <c r="D4299" s="8" t="str">
        <f>CONCATENATE(tb_MHDI[[#This Row],[Município]],"/",tb_MHDI[[#This Row],[UF]])</f>
        <v>Sairé/PE</v>
      </c>
      <c r="E4299" s="8">
        <v>0.58499999999999996</v>
      </c>
      <c r="F4299" s="8">
        <v>0.58099999999999996</v>
      </c>
      <c r="G4299" s="8">
        <v>0.78400000000000003</v>
      </c>
      <c r="H4299" s="8">
        <v>0.44</v>
      </c>
      <c r="I4299" s="9">
        <f>_xlfn.NUMBERVALUE(INDEX(tb_SVI[],MATCH(tb_MHDI[[#This Row],[mun_uf]],tb_SVI[city_name_uf],0),7),".")</f>
        <v>2010</v>
      </c>
    </row>
    <row r="4300" spans="1:9" x14ac:dyDescent="0.25">
      <c r="A4300" s="8" t="s">
        <v>16330</v>
      </c>
      <c r="B4300" s="8" t="str">
        <f>LEFT(tb_MHDI[[#This Row],[Territorialidades]],(FIND("/",tb_MHDI[[#This Row],[Territorialidades]])-2))</f>
        <v>Saldanha Marinho</v>
      </c>
      <c r="C4300" s="8" t="str">
        <f>LEFT(RIGHT(tb_MHDI[[#This Row],[Territorialidades]],3),2)</f>
        <v>RS</v>
      </c>
      <c r="D4300" s="8" t="str">
        <f>CONCATENATE(tb_MHDI[[#This Row],[Município]],"/",tb_MHDI[[#This Row],[UF]])</f>
        <v>Saldanha Marinho/RS</v>
      </c>
      <c r="E4300" s="8">
        <v>0.76200000000000001</v>
      </c>
      <c r="F4300" s="8">
        <v>0.745</v>
      </c>
      <c r="G4300" s="8">
        <v>0.84099999999999997</v>
      </c>
      <c r="H4300" s="8">
        <v>0.70599999999999996</v>
      </c>
      <c r="I4300" s="9">
        <f>_xlfn.NUMBERVALUE(INDEX(tb_SVI[],MATCH(tb_MHDI[[#This Row],[mun_uf]],tb_SVI[city_name_uf],0),7),".")</f>
        <v>2010</v>
      </c>
    </row>
    <row r="4301" spans="1:9" x14ac:dyDescent="0.25">
      <c r="A4301" s="8" t="s">
        <v>16331</v>
      </c>
      <c r="B4301" s="8" t="str">
        <f>LEFT(tb_MHDI[[#This Row],[Territorialidades]],(FIND("/",tb_MHDI[[#This Row],[Territorialidades]])-2))</f>
        <v>Sales Oliveira</v>
      </c>
      <c r="C4301" s="8" t="str">
        <f>LEFT(RIGHT(tb_MHDI[[#This Row],[Territorialidades]],3),2)</f>
        <v>SP</v>
      </c>
      <c r="D4301" s="8" t="str">
        <f>CONCATENATE(tb_MHDI[[#This Row],[Município]],"/",tb_MHDI[[#This Row],[UF]])</f>
        <v>Sales Oliveira/SP</v>
      </c>
      <c r="E4301" s="8">
        <v>0.77200000000000002</v>
      </c>
      <c r="F4301" s="8">
        <v>0.73799999999999999</v>
      </c>
      <c r="G4301" s="8">
        <v>0.84499999999999997</v>
      </c>
      <c r="H4301" s="8">
        <v>0.73899999999999999</v>
      </c>
      <c r="I4301" s="9">
        <f>_xlfn.NUMBERVALUE(INDEX(tb_SVI[],MATCH(tb_MHDI[[#This Row],[mun_uf]],tb_SVI[city_name_uf],0),7),".")</f>
        <v>2010</v>
      </c>
    </row>
    <row r="4302" spans="1:9" x14ac:dyDescent="0.25">
      <c r="A4302" s="8" t="s">
        <v>16332</v>
      </c>
      <c r="B4302" s="8" t="str">
        <f>LEFT(tb_MHDI[[#This Row],[Territorialidades]],(FIND("/",tb_MHDI[[#This Row],[Territorialidades]])-2))</f>
        <v>Salesópolis</v>
      </c>
      <c r="C4302" s="8" t="str">
        <f>LEFT(RIGHT(tb_MHDI[[#This Row],[Territorialidades]],3),2)</f>
        <v>SP</v>
      </c>
      <c r="D4302" s="8" t="str">
        <f>CONCATENATE(tb_MHDI[[#This Row],[Município]],"/",tb_MHDI[[#This Row],[UF]])</f>
        <v>Salesópolis/SP</v>
      </c>
      <c r="E4302" s="8">
        <v>0.73199999999999998</v>
      </c>
      <c r="F4302" s="8">
        <v>0.68700000000000006</v>
      </c>
      <c r="G4302" s="8">
        <v>0.82899999999999996</v>
      </c>
      <c r="H4302" s="8">
        <v>0.69</v>
      </c>
      <c r="I4302" s="9">
        <f>_xlfn.NUMBERVALUE(INDEX(tb_SVI[],MATCH(tb_MHDI[[#This Row],[mun_uf]],tb_SVI[city_name_uf],0),7),".")</f>
        <v>2010</v>
      </c>
    </row>
    <row r="4303" spans="1:9" x14ac:dyDescent="0.25">
      <c r="A4303" s="8" t="s">
        <v>16333</v>
      </c>
      <c r="B4303" s="8" t="str">
        <f>LEFT(tb_MHDI[[#This Row],[Territorialidades]],(FIND("/",tb_MHDI[[#This Row],[Territorialidades]])-2))</f>
        <v>Sales</v>
      </c>
      <c r="C4303" s="8" t="str">
        <f>LEFT(RIGHT(tb_MHDI[[#This Row],[Territorialidades]],3),2)</f>
        <v>SP</v>
      </c>
      <c r="D4303" s="8" t="str">
        <f>CONCATENATE(tb_MHDI[[#This Row],[Município]],"/",tb_MHDI[[#This Row],[UF]])</f>
        <v>Sales/SP</v>
      </c>
      <c r="E4303" s="8">
        <v>0.751</v>
      </c>
      <c r="F4303" s="8">
        <v>0.70799999999999996</v>
      </c>
      <c r="G4303" s="8">
        <v>0.85899999999999999</v>
      </c>
      <c r="H4303" s="8">
        <v>0.69699999999999995</v>
      </c>
      <c r="I4303" s="9">
        <f>_xlfn.NUMBERVALUE(INDEX(tb_SVI[],MATCH(tb_MHDI[[#This Row],[mun_uf]],tb_SVI[city_name_uf],0),7),".")</f>
        <v>2010</v>
      </c>
    </row>
    <row r="4304" spans="1:9" x14ac:dyDescent="0.25">
      <c r="A4304" s="8" t="s">
        <v>16334</v>
      </c>
      <c r="B4304" s="8" t="str">
        <f>LEFT(tb_MHDI[[#This Row],[Territorialidades]],(FIND("/",tb_MHDI[[#This Row],[Territorialidades]])-2))</f>
        <v>Salete</v>
      </c>
      <c r="C4304" s="8" t="str">
        <f>LEFT(RIGHT(tb_MHDI[[#This Row],[Territorialidades]],3),2)</f>
        <v>SC</v>
      </c>
      <c r="D4304" s="8" t="str">
        <f>CONCATENATE(tb_MHDI[[#This Row],[Município]],"/",tb_MHDI[[#This Row],[UF]])</f>
        <v>Salete/SC</v>
      </c>
      <c r="E4304" s="8">
        <v>0.74399999999999999</v>
      </c>
      <c r="F4304" s="8">
        <v>0.73699999999999999</v>
      </c>
      <c r="G4304" s="8">
        <v>0.80300000000000005</v>
      </c>
      <c r="H4304" s="8">
        <v>0.69499999999999995</v>
      </c>
      <c r="I4304" s="9">
        <f>_xlfn.NUMBERVALUE(INDEX(tb_SVI[],MATCH(tb_MHDI[[#This Row],[mun_uf]],tb_SVI[city_name_uf],0),7),".")</f>
        <v>2010</v>
      </c>
    </row>
    <row r="4305" spans="1:9" x14ac:dyDescent="0.25">
      <c r="A4305" s="8" t="s">
        <v>16335</v>
      </c>
      <c r="B4305" s="8" t="str">
        <f>LEFT(tb_MHDI[[#This Row],[Territorialidades]],(FIND("/",tb_MHDI[[#This Row],[Territorialidades]])-2))</f>
        <v>Salgadinho</v>
      </c>
      <c r="C4305" s="8" t="str">
        <f>LEFT(RIGHT(tb_MHDI[[#This Row],[Territorialidades]],3),2)</f>
        <v>PB</v>
      </c>
      <c r="D4305" s="8" t="str">
        <f>CONCATENATE(tb_MHDI[[#This Row],[Município]],"/",tb_MHDI[[#This Row],[UF]])</f>
        <v>Salgadinho/PB</v>
      </c>
      <c r="E4305" s="8">
        <v>0.56299999999999994</v>
      </c>
      <c r="F4305" s="8">
        <v>0.53100000000000003</v>
      </c>
      <c r="G4305" s="8">
        <v>0.73899999999999999</v>
      </c>
      <c r="H4305" s="8">
        <v>0.45400000000000001</v>
      </c>
      <c r="I4305" s="9">
        <f>_xlfn.NUMBERVALUE(INDEX(tb_SVI[],MATCH(tb_MHDI[[#This Row],[mun_uf]],tb_SVI[city_name_uf],0),7),".")</f>
        <v>2010</v>
      </c>
    </row>
    <row r="4306" spans="1:9" x14ac:dyDescent="0.25">
      <c r="A4306" s="8" t="s">
        <v>16336</v>
      </c>
      <c r="B4306" s="8" t="str">
        <f>LEFT(tb_MHDI[[#This Row],[Territorialidades]],(FIND("/",tb_MHDI[[#This Row],[Territorialidades]])-2))</f>
        <v>Salgadinho</v>
      </c>
      <c r="C4306" s="8" t="str">
        <f>LEFT(RIGHT(tb_MHDI[[#This Row],[Territorialidades]],3),2)</f>
        <v>PE</v>
      </c>
      <c r="D4306" s="8" t="str">
        <f>CONCATENATE(tb_MHDI[[#This Row],[Município]],"/",tb_MHDI[[#This Row],[UF]])</f>
        <v>Salgadinho/PE</v>
      </c>
      <c r="E4306" s="8">
        <v>0.53400000000000003</v>
      </c>
      <c r="F4306" s="8">
        <v>0.51600000000000001</v>
      </c>
      <c r="G4306" s="8">
        <v>0.73</v>
      </c>
      <c r="H4306" s="8">
        <v>0.40500000000000003</v>
      </c>
      <c r="I4306" s="9">
        <f>_xlfn.NUMBERVALUE(INDEX(tb_SVI[],MATCH(tb_MHDI[[#This Row],[mun_uf]],tb_SVI[city_name_uf],0),7),".")</f>
        <v>2010</v>
      </c>
    </row>
    <row r="4307" spans="1:9" x14ac:dyDescent="0.25">
      <c r="A4307" s="8" t="s">
        <v>16337</v>
      </c>
      <c r="B4307" s="8" t="str">
        <f>LEFT(tb_MHDI[[#This Row],[Territorialidades]],(FIND("/",tb_MHDI[[#This Row],[Territorialidades]])-2))</f>
        <v>Salgado de São Félix</v>
      </c>
      <c r="C4307" s="8" t="str">
        <f>LEFT(RIGHT(tb_MHDI[[#This Row],[Territorialidades]],3),2)</f>
        <v>PB</v>
      </c>
      <c r="D4307" s="8" t="str">
        <f>CONCATENATE(tb_MHDI[[#This Row],[Município]],"/",tb_MHDI[[#This Row],[UF]])</f>
        <v>Salgado de São Félix/PB</v>
      </c>
      <c r="E4307" s="8">
        <v>0.56799999999999995</v>
      </c>
      <c r="F4307" s="8">
        <v>0.53100000000000003</v>
      </c>
      <c r="G4307" s="8">
        <v>0.77</v>
      </c>
      <c r="H4307" s="8">
        <v>0.44800000000000001</v>
      </c>
      <c r="I4307" s="9">
        <f>_xlfn.NUMBERVALUE(INDEX(tb_SVI[],MATCH(tb_MHDI[[#This Row],[mun_uf]],tb_SVI[city_name_uf],0),7),".")</f>
        <v>2010</v>
      </c>
    </row>
    <row r="4308" spans="1:9" x14ac:dyDescent="0.25">
      <c r="A4308" s="8" t="s">
        <v>16338</v>
      </c>
      <c r="B4308" s="8" t="str">
        <f>LEFT(tb_MHDI[[#This Row],[Territorialidades]],(FIND("/",tb_MHDI[[#This Row],[Territorialidades]])-2))</f>
        <v>Salgado Filho</v>
      </c>
      <c r="C4308" s="8" t="str">
        <f>LEFT(RIGHT(tb_MHDI[[#This Row],[Territorialidades]],3),2)</f>
        <v>PR</v>
      </c>
      <c r="D4308" s="8" t="str">
        <f>CONCATENATE(tb_MHDI[[#This Row],[Município]],"/",tb_MHDI[[#This Row],[UF]])</f>
        <v>Salgado Filho/PR</v>
      </c>
      <c r="E4308" s="8">
        <v>0.7</v>
      </c>
      <c r="F4308" s="8">
        <v>0.68200000000000005</v>
      </c>
      <c r="G4308" s="8">
        <v>0.83099999999999996</v>
      </c>
      <c r="H4308" s="8">
        <v>0.60399999999999998</v>
      </c>
      <c r="I4308" s="9">
        <f>_xlfn.NUMBERVALUE(INDEX(tb_SVI[],MATCH(tb_MHDI[[#This Row],[mun_uf]],tb_SVI[city_name_uf],0),7),".")</f>
        <v>2010</v>
      </c>
    </row>
    <row r="4309" spans="1:9" x14ac:dyDescent="0.25">
      <c r="A4309" s="8" t="s">
        <v>16339</v>
      </c>
      <c r="B4309" s="8" t="str">
        <f>LEFT(tb_MHDI[[#This Row],[Territorialidades]],(FIND("/",tb_MHDI[[#This Row],[Territorialidades]])-2))</f>
        <v>Salgado</v>
      </c>
      <c r="C4309" s="8" t="str">
        <f>LEFT(RIGHT(tb_MHDI[[#This Row],[Territorialidades]],3),2)</f>
        <v>SE</v>
      </c>
      <c r="D4309" s="8" t="str">
        <f>CONCATENATE(tb_MHDI[[#This Row],[Município]],"/",tb_MHDI[[#This Row],[UF]])</f>
        <v>Salgado/SE</v>
      </c>
      <c r="E4309" s="8">
        <v>0.60899999999999999</v>
      </c>
      <c r="F4309" s="8">
        <v>0.58799999999999997</v>
      </c>
      <c r="G4309" s="8">
        <v>0.78900000000000003</v>
      </c>
      <c r="H4309" s="8">
        <v>0.48599999999999999</v>
      </c>
      <c r="I4309" s="9">
        <f>_xlfn.NUMBERVALUE(INDEX(tb_SVI[],MATCH(tb_MHDI[[#This Row],[mun_uf]],tb_SVI[city_name_uf],0),7),".")</f>
        <v>2010</v>
      </c>
    </row>
    <row r="4310" spans="1:9" x14ac:dyDescent="0.25">
      <c r="A4310" s="8" t="s">
        <v>16340</v>
      </c>
      <c r="B4310" s="8" t="str">
        <f>LEFT(tb_MHDI[[#This Row],[Territorialidades]],(FIND("/",tb_MHDI[[#This Row],[Territorialidades]])-2))</f>
        <v>Salgueiro</v>
      </c>
      <c r="C4310" s="8" t="str">
        <f>LEFT(RIGHT(tb_MHDI[[#This Row],[Territorialidades]],3),2)</f>
        <v>PE</v>
      </c>
      <c r="D4310" s="8" t="str">
        <f>CONCATENATE(tb_MHDI[[#This Row],[Município]],"/",tb_MHDI[[#This Row],[UF]])</f>
        <v>Salgueiro/PE</v>
      </c>
      <c r="E4310" s="8">
        <v>0.66900000000000004</v>
      </c>
      <c r="F4310" s="8">
        <v>0.64500000000000002</v>
      </c>
      <c r="G4310" s="8">
        <v>0.79900000000000004</v>
      </c>
      <c r="H4310" s="8">
        <v>0.57999999999999996</v>
      </c>
      <c r="I4310" s="9">
        <f>_xlfn.NUMBERVALUE(INDEX(tb_SVI[],MATCH(tb_MHDI[[#This Row],[mun_uf]],tb_SVI[city_name_uf],0),7),".")</f>
        <v>2010</v>
      </c>
    </row>
    <row r="4311" spans="1:9" x14ac:dyDescent="0.25">
      <c r="A4311" s="8" t="s">
        <v>16341</v>
      </c>
      <c r="B4311" s="8" t="str">
        <f>LEFT(tb_MHDI[[#This Row],[Territorialidades]],(FIND("/",tb_MHDI[[#This Row],[Territorialidades]])-2))</f>
        <v>Salinas da Margarida</v>
      </c>
      <c r="C4311" s="8" t="str">
        <f>LEFT(RIGHT(tb_MHDI[[#This Row],[Territorialidades]],3),2)</f>
        <v>BA</v>
      </c>
      <c r="D4311" s="8" t="str">
        <f>CONCATENATE(tb_MHDI[[#This Row],[Município]],"/",tb_MHDI[[#This Row],[UF]])</f>
        <v>Salinas da Margarida/BA</v>
      </c>
      <c r="E4311" s="8">
        <v>0.61699999999999999</v>
      </c>
      <c r="F4311" s="8">
        <v>0.57499999999999996</v>
      </c>
      <c r="G4311" s="8">
        <v>0.72899999999999998</v>
      </c>
      <c r="H4311" s="8">
        <v>0.56100000000000005</v>
      </c>
      <c r="I4311" s="9">
        <f>_xlfn.NUMBERVALUE(INDEX(tb_SVI[],MATCH(tb_MHDI[[#This Row],[mun_uf]],tb_SVI[city_name_uf],0),7),".")</f>
        <v>2010</v>
      </c>
    </row>
    <row r="4312" spans="1:9" x14ac:dyDescent="0.25">
      <c r="A4312" s="8" t="s">
        <v>16342</v>
      </c>
      <c r="B4312" s="8" t="str">
        <f>LEFT(tb_MHDI[[#This Row],[Territorialidades]],(FIND("/",tb_MHDI[[#This Row],[Territorialidades]])-2))</f>
        <v>Salinas</v>
      </c>
      <c r="C4312" s="8" t="str">
        <f>LEFT(RIGHT(tb_MHDI[[#This Row],[Territorialidades]],3),2)</f>
        <v>MG</v>
      </c>
      <c r="D4312" s="8" t="str">
        <f>CONCATENATE(tb_MHDI[[#This Row],[Município]],"/",tb_MHDI[[#This Row],[UF]])</f>
        <v>Salinas/MG</v>
      </c>
      <c r="E4312" s="8">
        <v>0.67900000000000005</v>
      </c>
      <c r="F4312" s="8">
        <v>0.69699999999999995</v>
      </c>
      <c r="G4312" s="8">
        <v>0.81499999999999995</v>
      </c>
      <c r="H4312" s="8">
        <v>0.55100000000000005</v>
      </c>
      <c r="I4312" s="9">
        <f>_xlfn.NUMBERVALUE(INDEX(tb_SVI[],MATCH(tb_MHDI[[#This Row],[mun_uf]],tb_SVI[city_name_uf],0),7),".")</f>
        <v>2010</v>
      </c>
    </row>
    <row r="4313" spans="1:9" x14ac:dyDescent="0.25">
      <c r="A4313" s="8" t="s">
        <v>16343</v>
      </c>
      <c r="B4313" s="8" t="str">
        <f>LEFT(tb_MHDI[[#This Row],[Territorialidades]],(FIND("/",tb_MHDI[[#This Row],[Territorialidades]])-2))</f>
        <v>Salinópolis</v>
      </c>
      <c r="C4313" s="8" t="str">
        <f>LEFT(RIGHT(tb_MHDI[[#This Row],[Territorialidades]],3),2)</f>
        <v>PA</v>
      </c>
      <c r="D4313" s="8" t="str">
        <f>CONCATENATE(tb_MHDI[[#This Row],[Município]],"/",tb_MHDI[[#This Row],[UF]])</f>
        <v>Salinópolis/PA</v>
      </c>
      <c r="E4313" s="8">
        <v>0.64700000000000002</v>
      </c>
      <c r="F4313" s="8">
        <v>0.628</v>
      </c>
      <c r="G4313" s="8">
        <v>0.79800000000000004</v>
      </c>
      <c r="H4313" s="8">
        <v>0.54100000000000004</v>
      </c>
      <c r="I4313" s="9">
        <f>_xlfn.NUMBERVALUE(INDEX(tb_SVI[],MATCH(tb_MHDI[[#This Row],[mun_uf]],tb_SVI[city_name_uf],0),7),".")</f>
        <v>2010</v>
      </c>
    </row>
    <row r="4314" spans="1:9" x14ac:dyDescent="0.25">
      <c r="A4314" s="8" t="s">
        <v>16344</v>
      </c>
      <c r="B4314" s="8" t="str">
        <f>LEFT(tb_MHDI[[#This Row],[Territorialidades]],(FIND("/",tb_MHDI[[#This Row],[Territorialidades]])-2))</f>
        <v>Salitre</v>
      </c>
      <c r="C4314" s="8" t="str">
        <f>LEFT(RIGHT(tb_MHDI[[#This Row],[Territorialidades]],3),2)</f>
        <v>CE</v>
      </c>
      <c r="D4314" s="8" t="str">
        <f>CONCATENATE(tb_MHDI[[#This Row],[Município]],"/",tb_MHDI[[#This Row],[UF]])</f>
        <v>Salitre/CE</v>
      </c>
      <c r="E4314" s="8">
        <v>0.54</v>
      </c>
      <c r="F4314" s="8">
        <v>0.497</v>
      </c>
      <c r="G4314" s="8">
        <v>0.73199999999999998</v>
      </c>
      <c r="H4314" s="8">
        <v>0.434</v>
      </c>
      <c r="I4314" s="9">
        <f>_xlfn.NUMBERVALUE(INDEX(tb_SVI[],MATCH(tb_MHDI[[#This Row],[mun_uf]],tb_SVI[city_name_uf],0),7),".")</f>
        <v>2010</v>
      </c>
    </row>
    <row r="4315" spans="1:9" x14ac:dyDescent="0.25">
      <c r="A4315" s="8" t="s">
        <v>16345</v>
      </c>
      <c r="B4315" s="8" t="str">
        <f>LEFT(tb_MHDI[[#This Row],[Territorialidades]],(FIND("/",tb_MHDI[[#This Row],[Territorialidades]])-2))</f>
        <v>Salmourão</v>
      </c>
      <c r="C4315" s="8" t="str">
        <f>LEFT(RIGHT(tb_MHDI[[#This Row],[Territorialidades]],3),2)</f>
        <v>SP</v>
      </c>
      <c r="D4315" s="8" t="str">
        <f>CONCATENATE(tb_MHDI[[#This Row],[Município]],"/",tb_MHDI[[#This Row],[UF]])</f>
        <v>Salmourão/SP</v>
      </c>
      <c r="E4315" s="8">
        <v>0.71899999999999997</v>
      </c>
      <c r="F4315" s="8">
        <v>0.67800000000000005</v>
      </c>
      <c r="G4315" s="8">
        <v>0.84599999999999997</v>
      </c>
      <c r="H4315" s="8">
        <v>0.64900000000000002</v>
      </c>
      <c r="I4315" s="9">
        <f>_xlfn.NUMBERVALUE(INDEX(tb_SVI[],MATCH(tb_MHDI[[#This Row],[mun_uf]],tb_SVI[city_name_uf],0),7),".")</f>
        <v>2010</v>
      </c>
    </row>
    <row r="4316" spans="1:9" x14ac:dyDescent="0.25">
      <c r="A4316" s="8" t="s">
        <v>16346</v>
      </c>
      <c r="B4316" s="8" t="str">
        <f>LEFT(tb_MHDI[[#This Row],[Territorialidades]],(FIND("/",tb_MHDI[[#This Row],[Territorialidades]])-2))</f>
        <v>Saloá</v>
      </c>
      <c r="C4316" s="8" t="str">
        <f>LEFT(RIGHT(tb_MHDI[[#This Row],[Territorialidades]],3),2)</f>
        <v>PE</v>
      </c>
      <c r="D4316" s="8" t="str">
        <f>CONCATENATE(tb_MHDI[[#This Row],[Município]],"/",tb_MHDI[[#This Row],[UF]])</f>
        <v>Saloá/PE</v>
      </c>
      <c r="E4316" s="8">
        <v>0.55900000000000005</v>
      </c>
      <c r="F4316" s="8">
        <v>0.55900000000000005</v>
      </c>
      <c r="G4316" s="8">
        <v>0.74399999999999999</v>
      </c>
      <c r="H4316" s="8">
        <v>0.42099999999999999</v>
      </c>
      <c r="I4316" s="9">
        <f>_xlfn.NUMBERVALUE(INDEX(tb_SVI[],MATCH(tb_MHDI[[#This Row],[mun_uf]],tb_SVI[city_name_uf],0),7),".")</f>
        <v>2010</v>
      </c>
    </row>
    <row r="4317" spans="1:9" x14ac:dyDescent="0.25">
      <c r="A4317" s="8" t="s">
        <v>16347</v>
      </c>
      <c r="B4317" s="8" t="str">
        <f>LEFT(tb_MHDI[[#This Row],[Territorialidades]],(FIND("/",tb_MHDI[[#This Row],[Territorialidades]])-2))</f>
        <v>Saltinho</v>
      </c>
      <c r="C4317" s="8" t="str">
        <f>LEFT(RIGHT(tb_MHDI[[#This Row],[Territorialidades]],3),2)</f>
        <v>SC</v>
      </c>
      <c r="D4317" s="8" t="str">
        <f>CONCATENATE(tb_MHDI[[#This Row],[Município]],"/",tb_MHDI[[#This Row],[UF]])</f>
        <v>Saltinho/SC</v>
      </c>
      <c r="E4317" s="8">
        <v>0.65400000000000003</v>
      </c>
      <c r="F4317" s="8">
        <v>0.63900000000000001</v>
      </c>
      <c r="G4317" s="8">
        <v>0.79500000000000004</v>
      </c>
      <c r="H4317" s="8">
        <v>0.55100000000000005</v>
      </c>
      <c r="I4317" s="9">
        <f>_xlfn.NUMBERVALUE(INDEX(tb_SVI[],MATCH(tb_MHDI[[#This Row],[mun_uf]],tb_SVI[city_name_uf],0),7),".")</f>
        <v>2010</v>
      </c>
    </row>
    <row r="4318" spans="1:9" x14ac:dyDescent="0.25">
      <c r="A4318" s="8" t="s">
        <v>16348</v>
      </c>
      <c r="B4318" s="8" t="str">
        <f>LEFT(tb_MHDI[[#This Row],[Territorialidades]],(FIND("/",tb_MHDI[[#This Row],[Territorialidades]])-2))</f>
        <v>Saltinho</v>
      </c>
      <c r="C4318" s="8" t="str">
        <f>LEFT(RIGHT(tb_MHDI[[#This Row],[Territorialidades]],3),2)</f>
        <v>SP</v>
      </c>
      <c r="D4318" s="8" t="str">
        <f>CONCATENATE(tb_MHDI[[#This Row],[Município]],"/",tb_MHDI[[#This Row],[UF]])</f>
        <v>Saltinho/SP</v>
      </c>
      <c r="E4318" s="8">
        <v>0.79100000000000004</v>
      </c>
      <c r="F4318" s="8">
        <v>0.77100000000000002</v>
      </c>
      <c r="G4318" s="8">
        <v>0.85699999999999998</v>
      </c>
      <c r="H4318" s="8">
        <v>0.75</v>
      </c>
      <c r="I4318" s="9">
        <f>_xlfn.NUMBERVALUE(INDEX(tb_SVI[],MATCH(tb_MHDI[[#This Row],[mun_uf]],tb_SVI[city_name_uf],0),7),".")</f>
        <v>2010</v>
      </c>
    </row>
    <row r="4319" spans="1:9" x14ac:dyDescent="0.25">
      <c r="A4319" s="8" t="s">
        <v>16349</v>
      </c>
      <c r="B4319" s="8" t="str">
        <f>LEFT(tb_MHDI[[#This Row],[Territorialidades]],(FIND("/",tb_MHDI[[#This Row],[Territorialidades]])-2))</f>
        <v>Salto da Divisa</v>
      </c>
      <c r="C4319" s="8" t="str">
        <f>LEFT(RIGHT(tb_MHDI[[#This Row],[Territorialidades]],3),2)</f>
        <v>MG</v>
      </c>
      <c r="D4319" s="8" t="str">
        <f>CONCATENATE(tb_MHDI[[#This Row],[Município]],"/",tb_MHDI[[#This Row],[UF]])</f>
        <v>Salto da Divisa/MG</v>
      </c>
      <c r="E4319" s="8">
        <v>0.60799999999999998</v>
      </c>
      <c r="F4319" s="8">
        <v>0.58599999999999997</v>
      </c>
      <c r="G4319" s="8">
        <v>0.84599999999999997</v>
      </c>
      <c r="H4319" s="8">
        <v>0.45300000000000001</v>
      </c>
      <c r="I4319" s="9">
        <f>_xlfn.NUMBERVALUE(INDEX(tb_SVI[],MATCH(tb_MHDI[[#This Row],[mun_uf]],tb_SVI[city_name_uf],0),7),".")</f>
        <v>2010</v>
      </c>
    </row>
    <row r="4320" spans="1:9" x14ac:dyDescent="0.25">
      <c r="A4320" s="8" t="s">
        <v>16350</v>
      </c>
      <c r="B4320" s="8" t="str">
        <f>LEFT(tb_MHDI[[#This Row],[Territorialidades]],(FIND("/",tb_MHDI[[#This Row],[Territorialidades]])-2))</f>
        <v>Salto de Pirapora</v>
      </c>
      <c r="C4320" s="8" t="str">
        <f>LEFT(RIGHT(tb_MHDI[[#This Row],[Territorialidades]],3),2)</f>
        <v>SP</v>
      </c>
      <c r="D4320" s="8" t="str">
        <f>CONCATENATE(tb_MHDI[[#This Row],[Município]],"/",tb_MHDI[[#This Row],[UF]])</f>
        <v>Salto de Pirapora/SP</v>
      </c>
      <c r="E4320" s="8">
        <v>0.72899999999999998</v>
      </c>
      <c r="F4320" s="8">
        <v>0.69899999999999995</v>
      </c>
      <c r="G4320" s="8">
        <v>0.83399999999999996</v>
      </c>
      <c r="H4320" s="8">
        <v>0.66500000000000004</v>
      </c>
      <c r="I4320" s="9">
        <f>_xlfn.NUMBERVALUE(INDEX(tb_SVI[],MATCH(tb_MHDI[[#This Row],[mun_uf]],tb_SVI[city_name_uf],0),7),".")</f>
        <v>2010</v>
      </c>
    </row>
    <row r="4321" spans="1:9" x14ac:dyDescent="0.25">
      <c r="A4321" s="8" t="s">
        <v>16351</v>
      </c>
      <c r="B4321" s="8" t="str">
        <f>LEFT(tb_MHDI[[#This Row],[Territorialidades]],(FIND("/",tb_MHDI[[#This Row],[Territorialidades]])-2))</f>
        <v>Salto do Céu</v>
      </c>
      <c r="C4321" s="8" t="str">
        <f>LEFT(RIGHT(tb_MHDI[[#This Row],[Territorialidades]],3),2)</f>
        <v>MT</v>
      </c>
      <c r="D4321" s="8" t="str">
        <f>CONCATENATE(tb_MHDI[[#This Row],[Município]],"/",tb_MHDI[[#This Row],[UF]])</f>
        <v>Salto do Céu/MT</v>
      </c>
      <c r="E4321" s="8">
        <v>0.66600000000000004</v>
      </c>
      <c r="F4321" s="8">
        <v>0.66100000000000003</v>
      </c>
      <c r="G4321" s="8">
        <v>0.79700000000000004</v>
      </c>
      <c r="H4321" s="8">
        <v>0.56000000000000005</v>
      </c>
      <c r="I4321" s="9">
        <f>_xlfn.NUMBERVALUE(INDEX(tb_SVI[],MATCH(tb_MHDI[[#This Row],[mun_uf]],tb_SVI[city_name_uf],0),7),".")</f>
        <v>2010</v>
      </c>
    </row>
    <row r="4322" spans="1:9" x14ac:dyDescent="0.25">
      <c r="A4322" s="8" t="s">
        <v>16352</v>
      </c>
      <c r="B4322" s="8" t="str">
        <f>LEFT(tb_MHDI[[#This Row],[Territorialidades]],(FIND("/",tb_MHDI[[#This Row],[Territorialidades]])-2))</f>
        <v>Salto do Itararé</v>
      </c>
      <c r="C4322" s="8" t="str">
        <f>LEFT(RIGHT(tb_MHDI[[#This Row],[Territorialidades]],3),2)</f>
        <v>PR</v>
      </c>
      <c r="D4322" s="8" t="str">
        <f>CONCATENATE(tb_MHDI[[#This Row],[Município]],"/",tb_MHDI[[#This Row],[UF]])</f>
        <v>Salto do Itararé/PR</v>
      </c>
      <c r="E4322" s="8">
        <v>0.70399999999999996</v>
      </c>
      <c r="F4322" s="8">
        <v>0.66100000000000003</v>
      </c>
      <c r="G4322" s="8">
        <v>0.83599999999999997</v>
      </c>
      <c r="H4322" s="8">
        <v>0.63100000000000001</v>
      </c>
      <c r="I4322" s="9">
        <f>_xlfn.NUMBERVALUE(INDEX(tb_SVI[],MATCH(tb_MHDI[[#This Row],[mun_uf]],tb_SVI[city_name_uf],0),7),".")</f>
        <v>2010</v>
      </c>
    </row>
    <row r="4323" spans="1:9" x14ac:dyDescent="0.25">
      <c r="A4323" s="8" t="s">
        <v>16353</v>
      </c>
      <c r="B4323" s="8" t="str">
        <f>LEFT(tb_MHDI[[#This Row],[Territorialidades]],(FIND("/",tb_MHDI[[#This Row],[Territorialidades]])-2))</f>
        <v>Salto do Jacuí</v>
      </c>
      <c r="C4323" s="8" t="str">
        <f>LEFT(RIGHT(tb_MHDI[[#This Row],[Territorialidades]],3),2)</f>
        <v>RS</v>
      </c>
      <c r="D4323" s="8" t="str">
        <f>CONCATENATE(tb_MHDI[[#This Row],[Município]],"/",tb_MHDI[[#This Row],[UF]])</f>
        <v>Salto do Jacuí/RS</v>
      </c>
      <c r="E4323" s="8">
        <v>0.68700000000000006</v>
      </c>
      <c r="F4323" s="8">
        <v>0.69299999999999995</v>
      </c>
      <c r="G4323" s="8">
        <v>0.83699999999999997</v>
      </c>
      <c r="H4323" s="8">
        <v>0.55800000000000005</v>
      </c>
      <c r="I4323" s="9">
        <f>_xlfn.NUMBERVALUE(INDEX(tb_SVI[],MATCH(tb_MHDI[[#This Row],[mun_uf]],tb_SVI[city_name_uf],0),7),".")</f>
        <v>2010</v>
      </c>
    </row>
    <row r="4324" spans="1:9" x14ac:dyDescent="0.25">
      <c r="A4324" s="8" t="s">
        <v>16354</v>
      </c>
      <c r="B4324" s="8" t="str">
        <f>LEFT(tb_MHDI[[#This Row],[Territorialidades]],(FIND("/",tb_MHDI[[#This Row],[Territorialidades]])-2))</f>
        <v>Salto do Lontra</v>
      </c>
      <c r="C4324" s="8" t="str">
        <f>LEFT(RIGHT(tb_MHDI[[#This Row],[Territorialidades]],3),2)</f>
        <v>PR</v>
      </c>
      <c r="D4324" s="8" t="str">
        <f>CONCATENATE(tb_MHDI[[#This Row],[Município]],"/",tb_MHDI[[#This Row],[UF]])</f>
        <v>Salto do Lontra/PR</v>
      </c>
      <c r="E4324" s="8">
        <v>0.71799999999999997</v>
      </c>
      <c r="F4324" s="8">
        <v>0.70699999999999996</v>
      </c>
      <c r="G4324" s="8">
        <v>0.83899999999999997</v>
      </c>
      <c r="H4324" s="8">
        <v>0.625</v>
      </c>
      <c r="I4324" s="9">
        <f>_xlfn.NUMBERVALUE(INDEX(tb_SVI[],MATCH(tb_MHDI[[#This Row],[mun_uf]],tb_SVI[city_name_uf],0),7),".")</f>
        <v>2010</v>
      </c>
    </row>
    <row r="4325" spans="1:9" x14ac:dyDescent="0.25">
      <c r="A4325" s="8" t="s">
        <v>16355</v>
      </c>
      <c r="B4325" s="8" t="str">
        <f>LEFT(tb_MHDI[[#This Row],[Territorialidades]],(FIND("/",tb_MHDI[[#This Row],[Territorialidades]])-2))</f>
        <v>Salto Grande</v>
      </c>
      <c r="C4325" s="8" t="str">
        <f>LEFT(RIGHT(tb_MHDI[[#This Row],[Territorialidades]],3),2)</f>
        <v>SP</v>
      </c>
      <c r="D4325" s="8" t="str">
        <f>CONCATENATE(tb_MHDI[[#This Row],[Município]],"/",tb_MHDI[[#This Row],[UF]])</f>
        <v>Salto Grande/SP</v>
      </c>
      <c r="E4325" s="8">
        <v>0.70399999999999996</v>
      </c>
      <c r="F4325" s="8">
        <v>0.66400000000000003</v>
      </c>
      <c r="G4325" s="8">
        <v>0.82499999999999996</v>
      </c>
      <c r="H4325" s="8">
        <v>0.63700000000000001</v>
      </c>
      <c r="I4325" s="9">
        <f>_xlfn.NUMBERVALUE(INDEX(tb_SVI[],MATCH(tb_MHDI[[#This Row],[mun_uf]],tb_SVI[city_name_uf],0),7),".")</f>
        <v>2010</v>
      </c>
    </row>
    <row r="4326" spans="1:9" x14ac:dyDescent="0.25">
      <c r="A4326" s="8" t="s">
        <v>16356</v>
      </c>
      <c r="B4326" s="8" t="str">
        <f>LEFT(tb_MHDI[[#This Row],[Territorialidades]],(FIND("/",tb_MHDI[[#This Row],[Territorialidades]])-2))</f>
        <v>Salto</v>
      </c>
      <c r="C4326" s="8" t="str">
        <f>LEFT(RIGHT(tb_MHDI[[#This Row],[Territorialidades]],3),2)</f>
        <v>SP</v>
      </c>
      <c r="D4326" s="8" t="str">
        <f>CONCATENATE(tb_MHDI[[#This Row],[Município]],"/",tb_MHDI[[#This Row],[UF]])</f>
        <v>Salto/SP</v>
      </c>
      <c r="E4326" s="8">
        <v>0.78</v>
      </c>
      <c r="F4326" s="8">
        <v>0.755</v>
      </c>
      <c r="G4326" s="8">
        <v>0.83699999999999997</v>
      </c>
      <c r="H4326" s="8">
        <v>0.751</v>
      </c>
      <c r="I4326" s="9">
        <f>_xlfn.NUMBERVALUE(INDEX(tb_SVI[],MATCH(tb_MHDI[[#This Row],[mun_uf]],tb_SVI[city_name_uf],0),7),".")</f>
        <v>2010</v>
      </c>
    </row>
    <row r="4327" spans="1:9" x14ac:dyDescent="0.25">
      <c r="A4327" s="8" t="s">
        <v>16357</v>
      </c>
      <c r="B4327" s="8" t="str">
        <f>LEFT(tb_MHDI[[#This Row],[Territorialidades]],(FIND("/",tb_MHDI[[#This Row],[Territorialidades]])-2))</f>
        <v>Salto Veloso</v>
      </c>
      <c r="C4327" s="8" t="str">
        <f>LEFT(RIGHT(tb_MHDI[[#This Row],[Territorialidades]],3),2)</f>
        <v>SC</v>
      </c>
      <c r="D4327" s="8" t="str">
        <f>CONCATENATE(tb_MHDI[[#This Row],[Município]],"/",tb_MHDI[[#This Row],[UF]])</f>
        <v>Salto Veloso/SC</v>
      </c>
      <c r="E4327" s="8">
        <v>0.78400000000000003</v>
      </c>
      <c r="F4327" s="8">
        <v>0.77800000000000002</v>
      </c>
      <c r="G4327" s="8">
        <v>0.88</v>
      </c>
      <c r="H4327" s="8">
        <v>0.70499999999999996</v>
      </c>
      <c r="I4327" s="9">
        <f>_xlfn.NUMBERVALUE(INDEX(tb_SVI[],MATCH(tb_MHDI[[#This Row],[mun_uf]],tb_SVI[city_name_uf],0),7),".")</f>
        <v>2010</v>
      </c>
    </row>
    <row r="4328" spans="1:9" x14ac:dyDescent="0.25">
      <c r="A4328" s="8" t="s">
        <v>16358</v>
      </c>
      <c r="B4328" s="8" t="str">
        <f>LEFT(tb_MHDI[[#This Row],[Territorialidades]],(FIND("/",tb_MHDI[[#This Row],[Territorialidades]])-2))</f>
        <v>Salvador</v>
      </c>
      <c r="C4328" s="8" t="str">
        <f>LEFT(RIGHT(tb_MHDI[[#This Row],[Territorialidades]],3),2)</f>
        <v>BA</v>
      </c>
      <c r="D4328" s="8" t="str">
        <f>CONCATENATE(tb_MHDI[[#This Row],[Município]],"/",tb_MHDI[[#This Row],[UF]])</f>
        <v>Salvador/BA</v>
      </c>
      <c r="E4328" s="8">
        <v>0.75900000000000001</v>
      </c>
      <c r="F4328" s="8">
        <v>0.77200000000000002</v>
      </c>
      <c r="G4328" s="8">
        <v>0.83499999999999996</v>
      </c>
      <c r="H4328" s="8">
        <v>0.67900000000000005</v>
      </c>
      <c r="I4328" s="9">
        <f>_xlfn.NUMBERVALUE(INDEX(tb_SVI[],MATCH(tb_MHDI[[#This Row],[mun_uf]],tb_SVI[city_name_uf],0),7),".")</f>
        <v>2010</v>
      </c>
    </row>
    <row r="4329" spans="1:9" x14ac:dyDescent="0.25">
      <c r="A4329" s="8" t="s">
        <v>16359</v>
      </c>
      <c r="B4329" s="8" t="str">
        <f>LEFT(tb_MHDI[[#This Row],[Territorialidades]],(FIND("/",tb_MHDI[[#This Row],[Territorialidades]])-2))</f>
        <v>Salvador das Missões</v>
      </c>
      <c r="C4329" s="8" t="str">
        <f>LEFT(RIGHT(tb_MHDI[[#This Row],[Territorialidades]],3),2)</f>
        <v>RS</v>
      </c>
      <c r="D4329" s="8" t="str">
        <f>CONCATENATE(tb_MHDI[[#This Row],[Município]],"/",tb_MHDI[[#This Row],[UF]])</f>
        <v>Salvador das Missões/RS</v>
      </c>
      <c r="E4329" s="8">
        <v>0.753</v>
      </c>
      <c r="F4329" s="8">
        <v>0.71</v>
      </c>
      <c r="G4329" s="8">
        <v>0.85099999999999998</v>
      </c>
      <c r="H4329" s="8">
        <v>0.70599999999999996</v>
      </c>
      <c r="I4329" s="9">
        <f>_xlfn.NUMBERVALUE(INDEX(tb_SVI[],MATCH(tb_MHDI[[#This Row],[mun_uf]],tb_SVI[city_name_uf],0),7),".")</f>
        <v>2010</v>
      </c>
    </row>
    <row r="4330" spans="1:9" x14ac:dyDescent="0.25">
      <c r="A4330" s="8" t="s">
        <v>16360</v>
      </c>
      <c r="B4330" s="8" t="str">
        <f>LEFT(tb_MHDI[[#This Row],[Territorialidades]],(FIND("/",tb_MHDI[[#This Row],[Territorialidades]])-2))</f>
        <v>Salvador do Sul</v>
      </c>
      <c r="C4330" s="8" t="str">
        <f>LEFT(RIGHT(tb_MHDI[[#This Row],[Territorialidades]],3),2)</f>
        <v>RS</v>
      </c>
      <c r="D4330" s="8" t="str">
        <f>CONCATENATE(tb_MHDI[[#This Row],[Município]],"/",tb_MHDI[[#This Row],[UF]])</f>
        <v>Salvador do Sul/RS</v>
      </c>
      <c r="E4330" s="8">
        <v>0.74</v>
      </c>
      <c r="F4330" s="8">
        <v>0.75</v>
      </c>
      <c r="G4330" s="8">
        <v>0.84299999999999997</v>
      </c>
      <c r="H4330" s="8">
        <v>0.64100000000000001</v>
      </c>
      <c r="I4330" s="9">
        <f>_xlfn.NUMBERVALUE(INDEX(tb_SVI[],MATCH(tb_MHDI[[#This Row],[mun_uf]],tb_SVI[city_name_uf],0),7),".")</f>
        <v>2010</v>
      </c>
    </row>
    <row r="4331" spans="1:9" x14ac:dyDescent="0.25">
      <c r="A4331" s="8" t="s">
        <v>16361</v>
      </c>
      <c r="B4331" s="8" t="str">
        <f>LEFT(tb_MHDI[[#This Row],[Territorialidades]],(FIND("/",tb_MHDI[[#This Row],[Territorialidades]])-2))</f>
        <v>Salvaterra</v>
      </c>
      <c r="C4331" s="8" t="str">
        <f>LEFT(RIGHT(tb_MHDI[[#This Row],[Territorialidades]],3),2)</f>
        <v>PA</v>
      </c>
      <c r="D4331" s="8" t="str">
        <f>CONCATENATE(tb_MHDI[[#This Row],[Município]],"/",tb_MHDI[[#This Row],[UF]])</f>
        <v>Salvaterra/PA</v>
      </c>
      <c r="E4331" s="8">
        <v>0.60799999999999998</v>
      </c>
      <c r="F4331" s="8">
        <v>0.57999999999999996</v>
      </c>
      <c r="G4331" s="8">
        <v>0.79300000000000004</v>
      </c>
      <c r="H4331" s="8">
        <v>0.48799999999999999</v>
      </c>
      <c r="I4331" s="9">
        <f>_xlfn.NUMBERVALUE(INDEX(tb_SVI[],MATCH(tb_MHDI[[#This Row],[mun_uf]],tb_SVI[city_name_uf],0),7),".")</f>
        <v>2010</v>
      </c>
    </row>
    <row r="4332" spans="1:9" x14ac:dyDescent="0.25">
      <c r="A4332" s="8" t="s">
        <v>16362</v>
      </c>
      <c r="B4332" s="8" t="str">
        <f>LEFT(tb_MHDI[[#This Row],[Territorialidades]],(FIND("/",tb_MHDI[[#This Row],[Territorialidades]])-2))</f>
        <v>Sambaíba</v>
      </c>
      <c r="C4332" s="8" t="str">
        <f>LEFT(RIGHT(tb_MHDI[[#This Row],[Territorialidades]],3),2)</f>
        <v>MA</v>
      </c>
      <c r="D4332" s="8" t="str">
        <f>CONCATENATE(tb_MHDI[[#This Row],[Município]],"/",tb_MHDI[[#This Row],[UF]])</f>
        <v>Sambaíba/MA</v>
      </c>
      <c r="E4332" s="8">
        <v>0.56499999999999995</v>
      </c>
      <c r="F4332" s="8">
        <v>0.54200000000000004</v>
      </c>
      <c r="G4332" s="8">
        <v>0.72799999999999998</v>
      </c>
      <c r="H4332" s="8">
        <v>0.45600000000000002</v>
      </c>
      <c r="I4332" s="9">
        <f>_xlfn.NUMBERVALUE(INDEX(tb_SVI[],MATCH(tb_MHDI[[#This Row],[mun_uf]],tb_SVI[city_name_uf],0),7),".")</f>
        <v>2010</v>
      </c>
    </row>
    <row r="4333" spans="1:9" x14ac:dyDescent="0.25">
      <c r="A4333" s="8" t="s">
        <v>16363</v>
      </c>
      <c r="B4333" s="8" t="str">
        <f>LEFT(tb_MHDI[[#This Row],[Territorialidades]],(FIND("/",tb_MHDI[[#This Row],[Territorialidades]])-2))</f>
        <v>Sampaio</v>
      </c>
      <c r="C4333" s="8" t="str">
        <f>LEFT(RIGHT(tb_MHDI[[#This Row],[Territorialidades]],3),2)</f>
        <v>TO</v>
      </c>
      <c r="D4333" s="8" t="str">
        <f>CONCATENATE(tb_MHDI[[#This Row],[Município]],"/",tb_MHDI[[#This Row],[UF]])</f>
        <v>Sampaio/TO</v>
      </c>
      <c r="E4333" s="8">
        <v>0.60599999999999998</v>
      </c>
      <c r="F4333" s="8">
        <v>0.54600000000000004</v>
      </c>
      <c r="G4333" s="8">
        <v>0.69099999999999995</v>
      </c>
      <c r="H4333" s="8">
        <v>0.59</v>
      </c>
      <c r="I4333" s="9">
        <f>_xlfn.NUMBERVALUE(INDEX(tb_SVI[],MATCH(tb_MHDI[[#This Row],[mun_uf]],tb_SVI[city_name_uf],0),7),".")</f>
        <v>2010</v>
      </c>
    </row>
    <row r="4334" spans="1:9" x14ac:dyDescent="0.25">
      <c r="A4334" s="8" t="s">
        <v>16364</v>
      </c>
      <c r="B4334" s="8" t="str">
        <f>LEFT(tb_MHDI[[#This Row],[Territorialidades]],(FIND("/",tb_MHDI[[#This Row],[Territorialidades]])-2))</f>
        <v>Sananduva</v>
      </c>
      <c r="C4334" s="8" t="str">
        <f>LEFT(RIGHT(tb_MHDI[[#This Row],[Territorialidades]],3),2)</f>
        <v>RS</v>
      </c>
      <c r="D4334" s="8" t="str">
        <f>CONCATENATE(tb_MHDI[[#This Row],[Município]],"/",tb_MHDI[[#This Row],[UF]])</f>
        <v>Sananduva/RS</v>
      </c>
      <c r="E4334" s="8">
        <v>0.747</v>
      </c>
      <c r="F4334" s="8">
        <v>0.76400000000000001</v>
      </c>
      <c r="G4334" s="8">
        <v>0.84299999999999997</v>
      </c>
      <c r="H4334" s="8">
        <v>0.64700000000000002</v>
      </c>
      <c r="I4334" s="9">
        <f>_xlfn.NUMBERVALUE(INDEX(tb_SVI[],MATCH(tb_MHDI[[#This Row],[mun_uf]],tb_SVI[city_name_uf],0),7),".")</f>
        <v>2010</v>
      </c>
    </row>
    <row r="4335" spans="1:9" x14ac:dyDescent="0.25">
      <c r="A4335" s="8" t="s">
        <v>16365</v>
      </c>
      <c r="B4335" s="8" t="str">
        <f>LEFT(tb_MHDI[[#This Row],[Territorialidades]],(FIND("/",tb_MHDI[[#This Row],[Territorialidades]])-2))</f>
        <v>Sanclerlândia</v>
      </c>
      <c r="C4335" s="8" t="str">
        <f>LEFT(RIGHT(tb_MHDI[[#This Row],[Territorialidades]],3),2)</f>
        <v>GO</v>
      </c>
      <c r="D4335" s="8" t="str">
        <f>CONCATENATE(tb_MHDI[[#This Row],[Município]],"/",tb_MHDI[[#This Row],[UF]])</f>
        <v>Sanclerlândia/GO</v>
      </c>
      <c r="E4335" s="8">
        <v>0.73599999999999999</v>
      </c>
      <c r="F4335" s="8">
        <v>0.72499999999999998</v>
      </c>
      <c r="G4335" s="8">
        <v>0.83199999999999996</v>
      </c>
      <c r="H4335" s="8">
        <v>0.66200000000000003</v>
      </c>
      <c r="I4335" s="9">
        <f>_xlfn.NUMBERVALUE(INDEX(tb_SVI[],MATCH(tb_MHDI[[#This Row],[mun_uf]],tb_SVI[city_name_uf],0),7),".")</f>
        <v>2010</v>
      </c>
    </row>
    <row r="4336" spans="1:9" x14ac:dyDescent="0.25">
      <c r="A4336" s="8" t="s">
        <v>16366</v>
      </c>
      <c r="B4336" s="8" t="str">
        <f>LEFT(tb_MHDI[[#This Row],[Territorialidades]],(FIND("/",tb_MHDI[[#This Row],[Territorialidades]])-2))</f>
        <v>Sandolândia</v>
      </c>
      <c r="C4336" s="8" t="str">
        <f>LEFT(RIGHT(tb_MHDI[[#This Row],[Territorialidades]],3),2)</f>
        <v>TO</v>
      </c>
      <c r="D4336" s="8" t="str">
        <f>CONCATENATE(tb_MHDI[[#This Row],[Município]],"/",tb_MHDI[[#This Row],[UF]])</f>
        <v>Sandolândia/TO</v>
      </c>
      <c r="E4336" s="8">
        <v>0.65900000000000003</v>
      </c>
      <c r="F4336" s="8">
        <v>0.626</v>
      </c>
      <c r="G4336" s="8">
        <v>0.79100000000000004</v>
      </c>
      <c r="H4336" s="8">
        <v>0.57799999999999996</v>
      </c>
      <c r="I4336" s="9">
        <f>_xlfn.NUMBERVALUE(INDEX(tb_SVI[],MATCH(tb_MHDI[[#This Row],[mun_uf]],tb_SVI[city_name_uf],0),7),".")</f>
        <v>2010</v>
      </c>
    </row>
    <row r="4337" spans="1:9" x14ac:dyDescent="0.25">
      <c r="A4337" s="8" t="s">
        <v>16367</v>
      </c>
      <c r="B4337" s="8" t="str">
        <f>LEFT(tb_MHDI[[#This Row],[Territorialidades]],(FIND("/",tb_MHDI[[#This Row],[Territorialidades]])-2))</f>
        <v>Sandovalina</v>
      </c>
      <c r="C4337" s="8" t="str">
        <f>LEFT(RIGHT(tb_MHDI[[#This Row],[Territorialidades]],3),2)</f>
        <v>SP</v>
      </c>
      <c r="D4337" s="8" t="str">
        <f>CONCATENATE(tb_MHDI[[#This Row],[Município]],"/",tb_MHDI[[#This Row],[UF]])</f>
        <v>Sandovalina/SP</v>
      </c>
      <c r="E4337" s="8">
        <v>0.70899999999999996</v>
      </c>
      <c r="F4337" s="8">
        <v>0.66500000000000004</v>
      </c>
      <c r="G4337" s="8">
        <v>0.81200000000000006</v>
      </c>
      <c r="H4337" s="8">
        <v>0.65900000000000003</v>
      </c>
      <c r="I4337" s="9">
        <f>_xlfn.NUMBERVALUE(INDEX(tb_SVI[],MATCH(tb_MHDI[[#This Row],[mun_uf]],tb_SVI[city_name_uf],0),7),".")</f>
        <v>2010</v>
      </c>
    </row>
    <row r="4338" spans="1:9" x14ac:dyDescent="0.25">
      <c r="A4338" s="8" t="s">
        <v>16368</v>
      </c>
      <c r="B4338" s="8" t="str">
        <f>LEFT(tb_MHDI[[#This Row],[Territorialidades]],(FIND("/",tb_MHDI[[#This Row],[Territorialidades]])-2))</f>
        <v>Sangão</v>
      </c>
      <c r="C4338" s="8" t="str">
        <f>LEFT(RIGHT(tb_MHDI[[#This Row],[Territorialidades]],3),2)</f>
        <v>SC</v>
      </c>
      <c r="D4338" s="8" t="str">
        <f>CONCATENATE(tb_MHDI[[#This Row],[Município]],"/",tb_MHDI[[#This Row],[UF]])</f>
        <v>Sangão/SC</v>
      </c>
      <c r="E4338" s="8">
        <v>0.7</v>
      </c>
      <c r="F4338" s="8">
        <v>0.72499999999999998</v>
      </c>
      <c r="G4338" s="8">
        <v>0.85299999999999998</v>
      </c>
      <c r="H4338" s="8">
        <v>0.55400000000000005</v>
      </c>
      <c r="I4338" s="9">
        <f>_xlfn.NUMBERVALUE(INDEX(tb_SVI[],MATCH(tb_MHDI[[#This Row],[mun_uf]],tb_SVI[city_name_uf],0),7),".")</f>
        <v>2010</v>
      </c>
    </row>
    <row r="4339" spans="1:9" x14ac:dyDescent="0.25">
      <c r="A4339" s="8" t="s">
        <v>16369</v>
      </c>
      <c r="B4339" s="8" t="str">
        <f>LEFT(tb_MHDI[[#This Row],[Territorialidades]],(FIND("/",tb_MHDI[[#This Row],[Territorialidades]])-2))</f>
        <v>Sanharó</v>
      </c>
      <c r="C4339" s="8" t="str">
        <f>LEFT(RIGHT(tb_MHDI[[#This Row],[Territorialidades]],3),2)</f>
        <v>PE</v>
      </c>
      <c r="D4339" s="8" t="str">
        <f>CONCATENATE(tb_MHDI[[#This Row],[Município]],"/",tb_MHDI[[#This Row],[UF]])</f>
        <v>Sanharó/PE</v>
      </c>
      <c r="E4339" s="8">
        <v>0.60299999999999998</v>
      </c>
      <c r="F4339" s="8">
        <v>0.56399999999999995</v>
      </c>
      <c r="G4339" s="8">
        <v>0.75800000000000001</v>
      </c>
      <c r="H4339" s="8">
        <v>0.51400000000000001</v>
      </c>
      <c r="I4339" s="9">
        <f>_xlfn.NUMBERVALUE(INDEX(tb_SVI[],MATCH(tb_MHDI[[#This Row],[mun_uf]],tb_SVI[city_name_uf],0),7),".")</f>
        <v>2010</v>
      </c>
    </row>
    <row r="4340" spans="1:9" x14ac:dyDescent="0.25">
      <c r="A4340" s="8" t="s">
        <v>16370</v>
      </c>
      <c r="B4340" s="8" t="str">
        <f>LEFT(tb_MHDI[[#This Row],[Territorialidades]],(FIND("/",tb_MHDI[[#This Row],[Territorialidades]])-2))</f>
        <v>Santa Adélia</v>
      </c>
      <c r="C4340" s="8" t="str">
        <f>LEFT(RIGHT(tb_MHDI[[#This Row],[Territorialidades]],3),2)</f>
        <v>SP</v>
      </c>
      <c r="D4340" s="8" t="str">
        <f>CONCATENATE(tb_MHDI[[#This Row],[Município]],"/",tb_MHDI[[#This Row],[UF]])</f>
        <v>Santa Adélia/SP</v>
      </c>
      <c r="E4340" s="8">
        <v>0.76</v>
      </c>
      <c r="F4340" s="8">
        <v>0.75</v>
      </c>
      <c r="G4340" s="8">
        <v>0.83499999999999996</v>
      </c>
      <c r="H4340" s="8">
        <v>0.70199999999999996</v>
      </c>
      <c r="I4340" s="9">
        <f>_xlfn.NUMBERVALUE(INDEX(tb_SVI[],MATCH(tb_MHDI[[#This Row],[mun_uf]],tb_SVI[city_name_uf],0),7),".")</f>
        <v>2010</v>
      </c>
    </row>
    <row r="4341" spans="1:9" x14ac:dyDescent="0.25">
      <c r="A4341" s="8" t="s">
        <v>16371</v>
      </c>
      <c r="B4341" s="8" t="str">
        <f>LEFT(tb_MHDI[[#This Row],[Territorialidades]],(FIND("/",tb_MHDI[[#This Row],[Territorialidades]])-2))</f>
        <v>Santa Albertina</v>
      </c>
      <c r="C4341" s="8" t="str">
        <f>LEFT(RIGHT(tb_MHDI[[#This Row],[Territorialidades]],3),2)</f>
        <v>SP</v>
      </c>
      <c r="D4341" s="8" t="str">
        <f>CONCATENATE(tb_MHDI[[#This Row],[Município]],"/",tb_MHDI[[#This Row],[UF]])</f>
        <v>Santa Albertina/SP</v>
      </c>
      <c r="E4341" s="8">
        <v>0.72799999999999998</v>
      </c>
      <c r="F4341" s="8">
        <v>0.71599999999999997</v>
      </c>
      <c r="G4341" s="8">
        <v>0.80900000000000005</v>
      </c>
      <c r="H4341" s="8">
        <v>0.66500000000000004</v>
      </c>
      <c r="I4341" s="9">
        <f>_xlfn.NUMBERVALUE(INDEX(tb_SVI[],MATCH(tb_MHDI[[#This Row],[mun_uf]],tb_SVI[city_name_uf],0),7),".")</f>
        <v>2010</v>
      </c>
    </row>
    <row r="4342" spans="1:9" x14ac:dyDescent="0.25">
      <c r="A4342" s="8" t="s">
        <v>16372</v>
      </c>
      <c r="B4342" s="8" t="str">
        <f>LEFT(tb_MHDI[[#This Row],[Territorialidades]],(FIND("/",tb_MHDI[[#This Row],[Territorialidades]])-2))</f>
        <v>Santa Amélia</v>
      </c>
      <c r="C4342" s="8" t="str">
        <f>LEFT(RIGHT(tb_MHDI[[#This Row],[Territorialidades]],3),2)</f>
        <v>PR</v>
      </c>
      <c r="D4342" s="8" t="str">
        <f>CONCATENATE(tb_MHDI[[#This Row],[Município]],"/",tb_MHDI[[#This Row],[UF]])</f>
        <v>Santa Amélia/PR</v>
      </c>
      <c r="E4342" s="8">
        <v>0.65300000000000002</v>
      </c>
      <c r="F4342" s="8">
        <v>0.65500000000000003</v>
      </c>
      <c r="G4342" s="8">
        <v>0.80900000000000005</v>
      </c>
      <c r="H4342" s="8">
        <v>0.52600000000000002</v>
      </c>
      <c r="I4342" s="9">
        <f>_xlfn.NUMBERVALUE(INDEX(tb_SVI[],MATCH(tb_MHDI[[#This Row],[mun_uf]],tb_SVI[city_name_uf],0),7),".")</f>
        <v>2010</v>
      </c>
    </row>
    <row r="4343" spans="1:9" x14ac:dyDescent="0.25">
      <c r="A4343" s="8" t="s">
        <v>16373</v>
      </c>
      <c r="B4343" s="8" t="str">
        <f>LEFT(tb_MHDI[[#This Row],[Territorialidades]],(FIND("/",tb_MHDI[[#This Row],[Territorialidades]])-2))</f>
        <v>Santa Bárbara</v>
      </c>
      <c r="C4343" s="8" t="str">
        <f>LEFT(RIGHT(tb_MHDI[[#This Row],[Territorialidades]],3),2)</f>
        <v>BA</v>
      </c>
      <c r="D4343" s="8" t="str">
        <f>CONCATENATE(tb_MHDI[[#This Row],[Município]],"/",tb_MHDI[[#This Row],[UF]])</f>
        <v>Santa Bárbara/BA</v>
      </c>
      <c r="E4343" s="8">
        <v>0.58299999999999996</v>
      </c>
      <c r="F4343" s="8">
        <v>0.55400000000000005</v>
      </c>
      <c r="G4343" s="8">
        <v>0.77500000000000002</v>
      </c>
      <c r="H4343" s="8">
        <v>0.46200000000000002</v>
      </c>
      <c r="I4343" s="9">
        <f>_xlfn.NUMBERVALUE(INDEX(tb_SVI[],MATCH(tb_MHDI[[#This Row],[mun_uf]],tb_SVI[city_name_uf],0),7),".")</f>
        <v>2010</v>
      </c>
    </row>
    <row r="4344" spans="1:9" x14ac:dyDescent="0.25">
      <c r="A4344" s="8" t="s">
        <v>16374</v>
      </c>
      <c r="B4344" s="8" t="str">
        <f>LEFT(tb_MHDI[[#This Row],[Territorialidades]],(FIND("/",tb_MHDI[[#This Row],[Territorialidades]])-2))</f>
        <v>Santa Bárbara de Goiás</v>
      </c>
      <c r="C4344" s="8" t="str">
        <f>LEFT(RIGHT(tb_MHDI[[#This Row],[Territorialidades]],3),2)</f>
        <v>GO</v>
      </c>
      <c r="D4344" s="8" t="str">
        <f>CONCATENATE(tb_MHDI[[#This Row],[Município]],"/",tb_MHDI[[#This Row],[UF]])</f>
        <v>Santa Bárbara de Goiás/GO</v>
      </c>
      <c r="E4344" s="8">
        <v>0.70599999999999996</v>
      </c>
      <c r="F4344" s="8">
        <v>0.66700000000000004</v>
      </c>
      <c r="G4344" s="8">
        <v>0.83199999999999996</v>
      </c>
      <c r="H4344" s="8">
        <v>0.63500000000000001</v>
      </c>
      <c r="I4344" s="9">
        <f>_xlfn.NUMBERVALUE(INDEX(tb_SVI[],MATCH(tb_MHDI[[#This Row],[mun_uf]],tb_SVI[city_name_uf],0),7),".")</f>
        <v>2010</v>
      </c>
    </row>
    <row r="4345" spans="1:9" x14ac:dyDescent="0.25">
      <c r="A4345" s="8" t="s">
        <v>16375</v>
      </c>
      <c r="B4345" s="8" t="str">
        <f>LEFT(tb_MHDI[[#This Row],[Territorialidades]],(FIND("/",tb_MHDI[[#This Row],[Territorialidades]])-2))</f>
        <v>Santa Bárbara D'Oeste</v>
      </c>
      <c r="C4345" s="8" t="str">
        <f>LEFT(RIGHT(tb_MHDI[[#This Row],[Territorialidades]],3),2)</f>
        <v>SP</v>
      </c>
      <c r="D4345" s="8" t="str">
        <f>CONCATENATE(tb_MHDI[[#This Row],[Município]],"/",tb_MHDI[[#This Row],[UF]])</f>
        <v>Santa Bárbara D'Oeste/SP</v>
      </c>
      <c r="E4345" s="8">
        <v>0.78100000000000003</v>
      </c>
      <c r="F4345" s="8">
        <v>0.752</v>
      </c>
      <c r="G4345" s="8">
        <v>0.86699999999999999</v>
      </c>
      <c r="H4345" s="8">
        <v>0.73099999999999998</v>
      </c>
      <c r="I4345" s="9">
        <f>_xlfn.NUMBERVALUE(INDEX(tb_SVI[],MATCH(tb_MHDI[[#This Row],[mun_uf]],tb_SVI[city_name_uf],0),7),".")</f>
        <v>2010</v>
      </c>
    </row>
    <row r="4346" spans="1:9" x14ac:dyDescent="0.25">
      <c r="A4346" s="8" t="s">
        <v>16376</v>
      </c>
      <c r="B4346" s="8" t="str">
        <f>LEFT(tb_MHDI[[#This Row],[Territorialidades]],(FIND("/",tb_MHDI[[#This Row],[Territorialidades]])-2))</f>
        <v>Santa Bárbara do Leste</v>
      </c>
      <c r="C4346" s="8" t="str">
        <f>LEFT(RIGHT(tb_MHDI[[#This Row],[Territorialidades]],3),2)</f>
        <v>MG</v>
      </c>
      <c r="D4346" s="8" t="str">
        <f>CONCATENATE(tb_MHDI[[#This Row],[Município]],"/",tb_MHDI[[#This Row],[UF]])</f>
        <v>Santa Bárbara do Leste/MG</v>
      </c>
      <c r="E4346" s="8">
        <v>0.61299999999999999</v>
      </c>
      <c r="F4346" s="8">
        <v>0.60799999999999998</v>
      </c>
      <c r="G4346" s="8">
        <v>0.8</v>
      </c>
      <c r="H4346" s="8">
        <v>0.47299999999999998</v>
      </c>
      <c r="I4346" s="9">
        <f>_xlfn.NUMBERVALUE(INDEX(tb_SVI[],MATCH(tb_MHDI[[#This Row],[mun_uf]],tb_SVI[city_name_uf],0),7),".")</f>
        <v>2010</v>
      </c>
    </row>
    <row r="4347" spans="1:9" x14ac:dyDescent="0.25">
      <c r="A4347" s="8" t="s">
        <v>16377</v>
      </c>
      <c r="B4347" s="8" t="str">
        <f>LEFT(tb_MHDI[[#This Row],[Territorialidades]],(FIND("/",tb_MHDI[[#This Row],[Territorialidades]])-2))</f>
        <v>Santa Bárbara do Monte Verde</v>
      </c>
      <c r="C4347" s="8" t="str">
        <f>LEFT(RIGHT(tb_MHDI[[#This Row],[Territorialidades]],3),2)</f>
        <v>MG</v>
      </c>
      <c r="D4347" s="8" t="str">
        <f>CONCATENATE(tb_MHDI[[#This Row],[Município]],"/",tb_MHDI[[#This Row],[UF]])</f>
        <v>Santa Bárbara do Monte Verde/MG</v>
      </c>
      <c r="E4347" s="8">
        <v>0.60599999999999998</v>
      </c>
      <c r="F4347" s="8">
        <v>0.61699999999999999</v>
      </c>
      <c r="G4347" s="8">
        <v>0.82299999999999995</v>
      </c>
      <c r="H4347" s="8">
        <v>0.438</v>
      </c>
      <c r="I4347" s="9">
        <f>_xlfn.NUMBERVALUE(INDEX(tb_SVI[],MATCH(tb_MHDI[[#This Row],[mun_uf]],tb_SVI[city_name_uf],0),7),".")</f>
        <v>2010</v>
      </c>
    </row>
    <row r="4348" spans="1:9" x14ac:dyDescent="0.25">
      <c r="A4348" s="8" t="s">
        <v>16378</v>
      </c>
      <c r="B4348" s="8" t="str">
        <f>LEFT(tb_MHDI[[#This Row],[Territorialidades]],(FIND("/",tb_MHDI[[#This Row],[Territorialidades]])-2))</f>
        <v>Santa Bárbara do Pará</v>
      </c>
      <c r="C4348" s="8" t="str">
        <f>LEFT(RIGHT(tb_MHDI[[#This Row],[Territorialidades]],3),2)</f>
        <v>PA</v>
      </c>
      <c r="D4348" s="8" t="str">
        <f>CONCATENATE(tb_MHDI[[#This Row],[Município]],"/",tb_MHDI[[#This Row],[UF]])</f>
        <v>Santa Bárbara do Pará/PA</v>
      </c>
      <c r="E4348" s="8">
        <v>0.627</v>
      </c>
      <c r="F4348" s="8">
        <v>0.57499999999999996</v>
      </c>
      <c r="G4348" s="8">
        <v>0.78400000000000003</v>
      </c>
      <c r="H4348" s="8">
        <v>0.54600000000000004</v>
      </c>
      <c r="I4348" s="9">
        <f>_xlfn.NUMBERVALUE(INDEX(tb_SVI[],MATCH(tb_MHDI[[#This Row],[mun_uf]],tb_SVI[city_name_uf],0),7),".")</f>
        <v>2010</v>
      </c>
    </row>
    <row r="4349" spans="1:9" x14ac:dyDescent="0.25">
      <c r="A4349" s="8" t="s">
        <v>16379</v>
      </c>
      <c r="B4349" s="8" t="str">
        <f>LEFT(tb_MHDI[[#This Row],[Territorialidades]],(FIND("/",tb_MHDI[[#This Row],[Territorialidades]])-2))</f>
        <v>Santa Bárbara do Sul</v>
      </c>
      <c r="C4349" s="8" t="str">
        <f>LEFT(RIGHT(tb_MHDI[[#This Row],[Territorialidades]],3),2)</f>
        <v>RS</v>
      </c>
      <c r="D4349" s="8" t="str">
        <f>CONCATENATE(tb_MHDI[[#This Row],[Município]],"/",tb_MHDI[[#This Row],[UF]])</f>
        <v>Santa Bárbara do Sul/RS</v>
      </c>
      <c r="E4349" s="8">
        <v>0.72499999999999998</v>
      </c>
      <c r="F4349" s="8">
        <v>0.71599999999999997</v>
      </c>
      <c r="G4349" s="8">
        <v>0.84099999999999997</v>
      </c>
      <c r="H4349" s="8">
        <v>0.63400000000000001</v>
      </c>
      <c r="I4349" s="9">
        <f>_xlfn.NUMBERVALUE(INDEX(tb_SVI[],MATCH(tb_MHDI[[#This Row],[mun_uf]],tb_SVI[city_name_uf],0),7),".")</f>
        <v>2010</v>
      </c>
    </row>
    <row r="4350" spans="1:9" x14ac:dyDescent="0.25">
      <c r="A4350" s="8" t="s">
        <v>16380</v>
      </c>
      <c r="B4350" s="8" t="str">
        <f>LEFT(tb_MHDI[[#This Row],[Territorialidades]],(FIND("/",tb_MHDI[[#This Row],[Territorialidades]])-2))</f>
        <v>Santa Bárbara do Tugúrio</v>
      </c>
      <c r="C4350" s="8" t="str">
        <f>LEFT(RIGHT(tb_MHDI[[#This Row],[Territorialidades]],3),2)</f>
        <v>MG</v>
      </c>
      <c r="D4350" s="8" t="str">
        <f>CONCATENATE(tb_MHDI[[#This Row],[Município]],"/",tb_MHDI[[#This Row],[UF]])</f>
        <v>Santa Bárbara do Tugúrio/MG</v>
      </c>
      <c r="E4350" s="8">
        <v>0.63700000000000001</v>
      </c>
      <c r="F4350" s="8">
        <v>0.61599999999999999</v>
      </c>
      <c r="G4350" s="8">
        <v>0.81</v>
      </c>
      <c r="H4350" s="8">
        <v>0.51700000000000002</v>
      </c>
      <c r="I4350" s="9">
        <f>_xlfn.NUMBERVALUE(INDEX(tb_SVI[],MATCH(tb_MHDI[[#This Row],[mun_uf]],tb_SVI[city_name_uf],0),7),".")</f>
        <v>2010</v>
      </c>
    </row>
    <row r="4351" spans="1:9" x14ac:dyDescent="0.25">
      <c r="A4351" s="8" t="s">
        <v>16381</v>
      </c>
      <c r="B4351" s="8" t="str">
        <f>LEFT(tb_MHDI[[#This Row],[Territorialidades]],(FIND("/",tb_MHDI[[#This Row],[Territorialidades]])-2))</f>
        <v>Santa Bárbara</v>
      </c>
      <c r="C4351" s="8" t="str">
        <f>LEFT(RIGHT(tb_MHDI[[#This Row],[Territorialidades]],3),2)</f>
        <v>MG</v>
      </c>
      <c r="D4351" s="8" t="str">
        <f>CONCATENATE(tb_MHDI[[#This Row],[Município]],"/",tb_MHDI[[#This Row],[UF]])</f>
        <v>Santa Bárbara/MG</v>
      </c>
      <c r="E4351" s="8">
        <v>0.70699999999999996</v>
      </c>
      <c r="F4351" s="8">
        <v>0.67600000000000005</v>
      </c>
      <c r="G4351" s="8">
        <v>0.81599999999999995</v>
      </c>
      <c r="H4351" s="8">
        <v>0.64200000000000002</v>
      </c>
      <c r="I4351" s="9">
        <f>_xlfn.NUMBERVALUE(INDEX(tb_SVI[],MATCH(tb_MHDI[[#This Row],[mun_uf]],tb_SVI[city_name_uf],0),7),".")</f>
        <v>2010</v>
      </c>
    </row>
    <row r="4352" spans="1:9" x14ac:dyDescent="0.25">
      <c r="A4352" s="8" t="s">
        <v>16382</v>
      </c>
      <c r="B4352" s="8" t="str">
        <f>LEFT(tb_MHDI[[#This Row],[Territorialidades]],(FIND("/",tb_MHDI[[#This Row],[Territorialidades]])-2))</f>
        <v>Santa Branca</v>
      </c>
      <c r="C4352" s="8" t="str">
        <f>LEFT(RIGHT(tb_MHDI[[#This Row],[Territorialidades]],3),2)</f>
        <v>SP</v>
      </c>
      <c r="D4352" s="8" t="str">
        <f>CONCATENATE(tb_MHDI[[#This Row],[Município]],"/",tb_MHDI[[#This Row],[UF]])</f>
        <v>Santa Branca/SP</v>
      </c>
      <c r="E4352" s="8">
        <v>0.73499999999999999</v>
      </c>
      <c r="F4352" s="8">
        <v>0.70599999999999996</v>
      </c>
      <c r="G4352" s="8">
        <v>0.82799999999999996</v>
      </c>
      <c r="H4352" s="8">
        <v>0.67800000000000005</v>
      </c>
      <c r="I4352" s="9">
        <f>_xlfn.NUMBERVALUE(INDEX(tb_SVI[],MATCH(tb_MHDI[[#This Row],[mun_uf]],tb_SVI[city_name_uf],0),7),".")</f>
        <v>2010</v>
      </c>
    </row>
    <row r="4353" spans="1:9" x14ac:dyDescent="0.25">
      <c r="A4353" s="8" t="s">
        <v>16383</v>
      </c>
      <c r="B4353" s="8" t="str">
        <f>LEFT(tb_MHDI[[#This Row],[Territorialidades]],(FIND("/",tb_MHDI[[#This Row],[Territorialidades]])-2))</f>
        <v>Santa Brígida</v>
      </c>
      <c r="C4353" s="8" t="str">
        <f>LEFT(RIGHT(tb_MHDI[[#This Row],[Territorialidades]],3),2)</f>
        <v>BA</v>
      </c>
      <c r="D4353" s="8" t="str">
        <f>CONCATENATE(tb_MHDI[[#This Row],[Município]],"/",tb_MHDI[[#This Row],[UF]])</f>
        <v>Santa Brígida/BA</v>
      </c>
      <c r="E4353" s="8">
        <v>0.54600000000000004</v>
      </c>
      <c r="F4353" s="8">
        <v>0.53300000000000003</v>
      </c>
      <c r="G4353" s="8">
        <v>0.71</v>
      </c>
      <c r="H4353" s="8">
        <v>0.43099999999999999</v>
      </c>
      <c r="I4353" s="9">
        <f>_xlfn.NUMBERVALUE(INDEX(tb_SVI[],MATCH(tb_MHDI[[#This Row],[mun_uf]],tb_SVI[city_name_uf],0),7),".")</f>
        <v>2010</v>
      </c>
    </row>
    <row r="4354" spans="1:9" x14ac:dyDescent="0.25">
      <c r="A4354" s="8" t="s">
        <v>16384</v>
      </c>
      <c r="B4354" s="8" t="str">
        <f>LEFT(tb_MHDI[[#This Row],[Territorialidades]],(FIND("/",tb_MHDI[[#This Row],[Territorialidades]])-2))</f>
        <v>Santa Carmem</v>
      </c>
      <c r="C4354" s="8" t="str">
        <f>LEFT(RIGHT(tb_MHDI[[#This Row],[Territorialidades]],3),2)</f>
        <v>MT</v>
      </c>
      <c r="D4354" s="8" t="str">
        <f>CONCATENATE(tb_MHDI[[#This Row],[Município]],"/",tb_MHDI[[#This Row],[UF]])</f>
        <v>Santa Carmem/MT</v>
      </c>
      <c r="E4354" s="8">
        <v>0.71499999999999997</v>
      </c>
      <c r="F4354" s="8">
        <v>0.70299999999999996</v>
      </c>
      <c r="G4354" s="8">
        <v>0.82699999999999996</v>
      </c>
      <c r="H4354" s="8">
        <v>0.628</v>
      </c>
      <c r="I4354" s="9">
        <f>_xlfn.NUMBERVALUE(INDEX(tb_SVI[],MATCH(tb_MHDI[[#This Row],[mun_uf]],tb_SVI[city_name_uf],0),7),".")</f>
        <v>2010</v>
      </c>
    </row>
    <row r="4355" spans="1:9" x14ac:dyDescent="0.25">
      <c r="A4355" s="8" t="s">
        <v>16385</v>
      </c>
      <c r="B4355" s="8" t="str">
        <f>LEFT(tb_MHDI[[#This Row],[Territorialidades]],(FIND("/",tb_MHDI[[#This Row],[Territorialidades]])-2))</f>
        <v>Santa Cecília do Pavão</v>
      </c>
      <c r="C4355" s="8" t="str">
        <f>LEFT(RIGHT(tb_MHDI[[#This Row],[Territorialidades]],3),2)</f>
        <v>PR</v>
      </c>
      <c r="D4355" s="8" t="str">
        <f>CONCATENATE(tb_MHDI[[#This Row],[Município]],"/",tb_MHDI[[#This Row],[UF]])</f>
        <v>Santa Cecília do Pavão/PR</v>
      </c>
      <c r="E4355" s="8">
        <v>0.72299999999999998</v>
      </c>
      <c r="F4355" s="8">
        <v>0.68100000000000005</v>
      </c>
      <c r="G4355" s="8">
        <v>0.83799999999999997</v>
      </c>
      <c r="H4355" s="8">
        <v>0.66100000000000003</v>
      </c>
      <c r="I4355" s="9">
        <f>_xlfn.NUMBERVALUE(INDEX(tb_SVI[],MATCH(tb_MHDI[[#This Row],[mun_uf]],tb_SVI[city_name_uf],0),7),".")</f>
        <v>2010</v>
      </c>
    </row>
    <row r="4356" spans="1:9" x14ac:dyDescent="0.25">
      <c r="A4356" s="8" t="s">
        <v>16386</v>
      </c>
      <c r="B4356" s="8" t="str">
        <f>LEFT(tb_MHDI[[#This Row],[Territorialidades]],(FIND("/",tb_MHDI[[#This Row],[Territorialidades]])-2))</f>
        <v>Santa Cecília do Sul</v>
      </c>
      <c r="C4356" s="8" t="str">
        <f>LEFT(RIGHT(tb_MHDI[[#This Row],[Territorialidades]],3),2)</f>
        <v>RS</v>
      </c>
      <c r="D4356" s="8" t="str">
        <f>CONCATENATE(tb_MHDI[[#This Row],[Município]],"/",tb_MHDI[[#This Row],[UF]])</f>
        <v>Santa Cecília do Sul/RS</v>
      </c>
      <c r="E4356" s="8">
        <v>0.72499999999999998</v>
      </c>
      <c r="F4356" s="8">
        <v>0.78100000000000003</v>
      </c>
      <c r="G4356" s="8">
        <v>0.83899999999999997</v>
      </c>
      <c r="H4356" s="8">
        <v>0.58099999999999996</v>
      </c>
      <c r="I4356" s="9">
        <f>_xlfn.NUMBERVALUE(INDEX(tb_SVI[],MATCH(tb_MHDI[[#This Row],[mun_uf]],tb_SVI[city_name_uf],0),7),".")</f>
        <v>2010</v>
      </c>
    </row>
    <row r="4357" spans="1:9" x14ac:dyDescent="0.25">
      <c r="A4357" s="8" t="s">
        <v>16387</v>
      </c>
      <c r="B4357" s="8" t="str">
        <f>LEFT(tb_MHDI[[#This Row],[Territorialidades]],(FIND("/",tb_MHDI[[#This Row],[Territorialidades]])-2))</f>
        <v>Santa Cecília</v>
      </c>
      <c r="C4357" s="8" t="str">
        <f>LEFT(RIGHT(tb_MHDI[[#This Row],[Territorialidades]],3),2)</f>
        <v>PB</v>
      </c>
      <c r="D4357" s="8" t="str">
        <f>CONCATENATE(tb_MHDI[[#This Row],[Município]],"/",tb_MHDI[[#This Row],[UF]])</f>
        <v>Santa Cecília/PB</v>
      </c>
      <c r="E4357" s="8">
        <v>0.52500000000000002</v>
      </c>
      <c r="F4357" s="8">
        <v>0.51500000000000001</v>
      </c>
      <c r="G4357" s="8">
        <v>0.69899999999999995</v>
      </c>
      <c r="H4357" s="8">
        <v>0.40200000000000002</v>
      </c>
      <c r="I4357" s="9">
        <f>_xlfn.NUMBERVALUE(INDEX(tb_SVI[],MATCH(tb_MHDI[[#This Row],[mun_uf]],tb_SVI[city_name_uf],0),7),".")</f>
        <v>2010</v>
      </c>
    </row>
    <row r="4358" spans="1:9" x14ac:dyDescent="0.25">
      <c r="A4358" s="8" t="s">
        <v>16388</v>
      </c>
      <c r="B4358" s="8" t="str">
        <f>LEFT(tb_MHDI[[#This Row],[Territorialidades]],(FIND("/",tb_MHDI[[#This Row],[Territorialidades]])-2))</f>
        <v>Santa Cecília</v>
      </c>
      <c r="C4358" s="8" t="str">
        <f>LEFT(RIGHT(tb_MHDI[[#This Row],[Territorialidades]],3),2)</f>
        <v>SC</v>
      </c>
      <c r="D4358" s="8" t="str">
        <f>CONCATENATE(tb_MHDI[[#This Row],[Município]],"/",tb_MHDI[[#This Row],[UF]])</f>
        <v>Santa Cecília/SC</v>
      </c>
      <c r="E4358" s="8">
        <v>0.69799999999999995</v>
      </c>
      <c r="F4358" s="8">
        <v>0.69699999999999995</v>
      </c>
      <c r="G4358" s="8">
        <v>0.81899999999999995</v>
      </c>
      <c r="H4358" s="8">
        <v>0.59699999999999998</v>
      </c>
      <c r="I4358" s="9">
        <f>_xlfn.NUMBERVALUE(INDEX(tb_SVI[],MATCH(tb_MHDI[[#This Row],[mun_uf]],tb_SVI[city_name_uf],0),7),".")</f>
        <v>2010</v>
      </c>
    </row>
    <row r="4359" spans="1:9" x14ac:dyDescent="0.25">
      <c r="A4359" s="8" t="s">
        <v>16389</v>
      </c>
      <c r="B4359" s="8" t="str">
        <f>LEFT(tb_MHDI[[#This Row],[Territorialidades]],(FIND("/",tb_MHDI[[#This Row],[Territorialidades]])-2))</f>
        <v>Santa Clara D'Oeste</v>
      </c>
      <c r="C4359" s="8" t="str">
        <f>LEFT(RIGHT(tb_MHDI[[#This Row],[Territorialidades]],3),2)</f>
        <v>SP</v>
      </c>
      <c r="D4359" s="8" t="str">
        <f>CONCATENATE(tb_MHDI[[#This Row],[Município]],"/",tb_MHDI[[#This Row],[UF]])</f>
        <v>Santa Clara D'Oeste/SP</v>
      </c>
      <c r="E4359" s="8">
        <v>0.73299999999999998</v>
      </c>
      <c r="F4359" s="8">
        <v>0.71199999999999997</v>
      </c>
      <c r="G4359" s="8">
        <v>0.80400000000000005</v>
      </c>
      <c r="H4359" s="8">
        <v>0.68700000000000006</v>
      </c>
      <c r="I4359" s="9">
        <f>_xlfn.NUMBERVALUE(INDEX(tb_SVI[],MATCH(tb_MHDI[[#This Row],[mun_uf]],tb_SVI[city_name_uf],0),7),".")</f>
        <v>2010</v>
      </c>
    </row>
    <row r="4360" spans="1:9" x14ac:dyDescent="0.25">
      <c r="A4360" s="8" t="s">
        <v>16390</v>
      </c>
      <c r="B4360" s="8" t="str">
        <f>LEFT(tb_MHDI[[#This Row],[Territorialidades]],(FIND("/",tb_MHDI[[#This Row],[Territorialidades]])-2))</f>
        <v>Santa Clara do Sul</v>
      </c>
      <c r="C4360" s="8" t="str">
        <f>LEFT(RIGHT(tb_MHDI[[#This Row],[Territorialidades]],3),2)</f>
        <v>RS</v>
      </c>
      <c r="D4360" s="8" t="str">
        <f>CONCATENATE(tb_MHDI[[#This Row],[Município]],"/",tb_MHDI[[#This Row],[UF]])</f>
        <v>Santa Clara do Sul/RS</v>
      </c>
      <c r="E4360" s="8">
        <v>0.74</v>
      </c>
      <c r="F4360" s="8">
        <v>0.747</v>
      </c>
      <c r="G4360" s="8">
        <v>0.84299999999999997</v>
      </c>
      <c r="H4360" s="8">
        <v>0.64400000000000002</v>
      </c>
      <c r="I4360" s="9">
        <f>_xlfn.NUMBERVALUE(INDEX(tb_SVI[],MATCH(tb_MHDI[[#This Row],[mun_uf]],tb_SVI[city_name_uf],0),7),".")</f>
        <v>2010</v>
      </c>
    </row>
    <row r="4361" spans="1:9" x14ac:dyDescent="0.25">
      <c r="A4361" s="8" t="s">
        <v>16391</v>
      </c>
      <c r="B4361" s="8" t="str">
        <f>LEFT(tb_MHDI[[#This Row],[Territorialidades]],(FIND("/",tb_MHDI[[#This Row],[Territorialidades]])-2))</f>
        <v>Santa Cruz Cabrália</v>
      </c>
      <c r="C4361" s="8" t="str">
        <f>LEFT(RIGHT(tb_MHDI[[#This Row],[Territorialidades]],3),2)</f>
        <v>BA</v>
      </c>
      <c r="D4361" s="8" t="str">
        <f>CONCATENATE(tb_MHDI[[#This Row],[Município]],"/",tb_MHDI[[#This Row],[UF]])</f>
        <v>Santa Cruz Cabrália/BA</v>
      </c>
      <c r="E4361" s="8">
        <v>0.65400000000000003</v>
      </c>
      <c r="F4361" s="8">
        <v>0.624</v>
      </c>
      <c r="G4361" s="8">
        <v>0.78400000000000003</v>
      </c>
      <c r="H4361" s="8">
        <v>0.57099999999999995</v>
      </c>
      <c r="I4361" s="9">
        <f>_xlfn.NUMBERVALUE(INDEX(tb_SVI[],MATCH(tb_MHDI[[#This Row],[mun_uf]],tb_SVI[city_name_uf],0),7),".")</f>
        <v>2010</v>
      </c>
    </row>
    <row r="4362" spans="1:9" x14ac:dyDescent="0.25">
      <c r="A4362" s="8" t="s">
        <v>16392</v>
      </c>
      <c r="B4362" s="8" t="str">
        <f>LEFT(tb_MHDI[[#This Row],[Territorialidades]],(FIND("/",tb_MHDI[[#This Row],[Territorialidades]])-2))</f>
        <v>Santa Cruz da Baixa Verde</v>
      </c>
      <c r="C4362" s="8" t="str">
        <f>LEFT(RIGHT(tb_MHDI[[#This Row],[Territorialidades]],3),2)</f>
        <v>PE</v>
      </c>
      <c r="D4362" s="8" t="str">
        <f>CONCATENATE(tb_MHDI[[#This Row],[Município]],"/",tb_MHDI[[#This Row],[UF]])</f>
        <v>Santa Cruz da Baixa Verde/PE</v>
      </c>
      <c r="E4362" s="8">
        <v>0.61199999999999999</v>
      </c>
      <c r="F4362" s="8">
        <v>0.55700000000000005</v>
      </c>
      <c r="G4362" s="8">
        <v>0.78600000000000003</v>
      </c>
      <c r="H4362" s="8">
        <v>0.52300000000000002</v>
      </c>
      <c r="I4362" s="9">
        <f>_xlfn.NUMBERVALUE(INDEX(tb_SVI[],MATCH(tb_MHDI[[#This Row],[mun_uf]],tb_SVI[city_name_uf],0),7),".")</f>
        <v>2010</v>
      </c>
    </row>
    <row r="4363" spans="1:9" x14ac:dyDescent="0.25">
      <c r="A4363" s="8" t="s">
        <v>16393</v>
      </c>
      <c r="B4363" s="8" t="str">
        <f>LEFT(tb_MHDI[[#This Row],[Territorialidades]],(FIND("/",tb_MHDI[[#This Row],[Territorialidades]])-2))</f>
        <v>Santa Cruz da Conceição</v>
      </c>
      <c r="C4363" s="8" t="str">
        <f>LEFT(RIGHT(tb_MHDI[[#This Row],[Territorialidades]],3),2)</f>
        <v>SP</v>
      </c>
      <c r="D4363" s="8" t="str">
        <f>CONCATENATE(tb_MHDI[[#This Row],[Município]],"/",tb_MHDI[[#This Row],[UF]])</f>
        <v>Santa Cruz da Conceição/SP</v>
      </c>
      <c r="E4363" s="8">
        <v>0.79</v>
      </c>
      <c r="F4363" s="8">
        <v>0.83</v>
      </c>
      <c r="G4363" s="8">
        <v>0.876</v>
      </c>
      <c r="H4363" s="8">
        <v>0.67900000000000005</v>
      </c>
      <c r="I4363" s="9">
        <f>_xlfn.NUMBERVALUE(INDEX(tb_SVI[],MATCH(tb_MHDI[[#This Row],[mun_uf]],tb_SVI[city_name_uf],0),7),".")</f>
        <v>2010</v>
      </c>
    </row>
    <row r="4364" spans="1:9" x14ac:dyDescent="0.25">
      <c r="A4364" s="8" t="s">
        <v>16394</v>
      </c>
      <c r="B4364" s="8" t="str">
        <f>LEFT(tb_MHDI[[#This Row],[Territorialidades]],(FIND("/",tb_MHDI[[#This Row],[Territorialidades]])-2))</f>
        <v>Santa Cruz da Esperança</v>
      </c>
      <c r="C4364" s="8" t="str">
        <f>LEFT(RIGHT(tb_MHDI[[#This Row],[Territorialidades]],3),2)</f>
        <v>SP</v>
      </c>
      <c r="D4364" s="8" t="str">
        <f>CONCATENATE(tb_MHDI[[#This Row],[Município]],"/",tb_MHDI[[#This Row],[UF]])</f>
        <v>Santa Cruz da Esperança/SP</v>
      </c>
      <c r="E4364" s="8">
        <v>0.74299999999999999</v>
      </c>
      <c r="F4364" s="8">
        <v>0.71899999999999997</v>
      </c>
      <c r="G4364" s="8">
        <v>0.83199999999999996</v>
      </c>
      <c r="H4364" s="8">
        <v>0.68600000000000005</v>
      </c>
      <c r="I4364" s="9">
        <f>_xlfn.NUMBERVALUE(INDEX(tb_SVI[],MATCH(tb_MHDI[[#This Row],[mun_uf]],tb_SVI[city_name_uf],0),7),".")</f>
        <v>2010</v>
      </c>
    </row>
    <row r="4365" spans="1:9" x14ac:dyDescent="0.25">
      <c r="A4365" s="8" t="s">
        <v>16395</v>
      </c>
      <c r="B4365" s="8" t="str">
        <f>LEFT(tb_MHDI[[#This Row],[Territorialidades]],(FIND("/",tb_MHDI[[#This Row],[Territorialidades]])-2))</f>
        <v>Santa Cruz das Palmeiras</v>
      </c>
      <c r="C4365" s="8" t="str">
        <f>LEFT(RIGHT(tb_MHDI[[#This Row],[Territorialidades]],3),2)</f>
        <v>SP</v>
      </c>
      <c r="D4365" s="8" t="str">
        <f>CONCATENATE(tb_MHDI[[#This Row],[Município]],"/",tb_MHDI[[#This Row],[UF]])</f>
        <v>Santa Cruz das Palmeiras/SP</v>
      </c>
      <c r="E4365" s="8">
        <v>0.72799999999999998</v>
      </c>
      <c r="F4365" s="8">
        <v>0.746</v>
      </c>
      <c r="G4365" s="8">
        <v>0.81499999999999995</v>
      </c>
      <c r="H4365" s="8">
        <v>0.63500000000000001</v>
      </c>
      <c r="I4365" s="9">
        <f>_xlfn.NUMBERVALUE(INDEX(tb_SVI[],MATCH(tb_MHDI[[#This Row],[mun_uf]],tb_SVI[city_name_uf],0),7),".")</f>
        <v>2010</v>
      </c>
    </row>
    <row r="4366" spans="1:9" x14ac:dyDescent="0.25">
      <c r="A4366" s="8" t="s">
        <v>16396</v>
      </c>
      <c r="B4366" s="8" t="str">
        <f>LEFT(tb_MHDI[[#This Row],[Territorialidades]],(FIND("/",tb_MHDI[[#This Row],[Territorialidades]])-2))</f>
        <v>Santa Cruz da Vitória</v>
      </c>
      <c r="C4366" s="8" t="str">
        <f>LEFT(RIGHT(tb_MHDI[[#This Row],[Territorialidades]],3),2)</f>
        <v>BA</v>
      </c>
      <c r="D4366" s="8" t="str">
        <f>CONCATENATE(tb_MHDI[[#This Row],[Município]],"/",tb_MHDI[[#This Row],[UF]])</f>
        <v>Santa Cruz da Vitória/BA</v>
      </c>
      <c r="E4366" s="8">
        <v>0.61</v>
      </c>
      <c r="F4366" s="8">
        <v>0.57299999999999995</v>
      </c>
      <c r="G4366" s="8">
        <v>0.78600000000000003</v>
      </c>
      <c r="H4366" s="8">
        <v>0.504</v>
      </c>
      <c r="I4366" s="9">
        <f>_xlfn.NUMBERVALUE(INDEX(tb_SVI[],MATCH(tb_MHDI[[#This Row],[mun_uf]],tb_SVI[city_name_uf],0),7),".")</f>
        <v>2010</v>
      </c>
    </row>
    <row r="4367" spans="1:9" x14ac:dyDescent="0.25">
      <c r="A4367" s="8" t="s">
        <v>16397</v>
      </c>
      <c r="B4367" s="8" t="str">
        <f>LEFT(tb_MHDI[[#This Row],[Territorialidades]],(FIND("/",tb_MHDI[[#This Row],[Territorialidades]])-2))</f>
        <v>Santa Cruz de Goiás</v>
      </c>
      <c r="C4367" s="8" t="str">
        <f>LEFT(RIGHT(tb_MHDI[[#This Row],[Territorialidades]],3),2)</f>
        <v>GO</v>
      </c>
      <c r="D4367" s="8" t="str">
        <f>CONCATENATE(tb_MHDI[[#This Row],[Município]],"/",tb_MHDI[[#This Row],[UF]])</f>
        <v>Santa Cruz de Goiás/GO</v>
      </c>
      <c r="E4367" s="8">
        <v>0.68799999999999994</v>
      </c>
      <c r="F4367" s="8">
        <v>0.7</v>
      </c>
      <c r="G4367" s="8">
        <v>0.82699999999999996</v>
      </c>
      <c r="H4367" s="8">
        <v>0.56299999999999994</v>
      </c>
      <c r="I4367" s="9">
        <f>_xlfn.NUMBERVALUE(INDEX(tb_SVI[],MATCH(tb_MHDI[[#This Row],[mun_uf]],tb_SVI[city_name_uf],0),7),".")</f>
        <v>2010</v>
      </c>
    </row>
    <row r="4368" spans="1:9" x14ac:dyDescent="0.25">
      <c r="A4368" s="8" t="s">
        <v>16398</v>
      </c>
      <c r="B4368" s="8" t="str">
        <f>LEFT(tb_MHDI[[#This Row],[Territorialidades]],(FIND("/",tb_MHDI[[#This Row],[Territorialidades]])-2))</f>
        <v>Santa Cruz de Minas</v>
      </c>
      <c r="C4368" s="8" t="str">
        <f>LEFT(RIGHT(tb_MHDI[[#This Row],[Territorialidades]],3),2)</f>
        <v>MG</v>
      </c>
      <c r="D4368" s="8" t="str">
        <f>CONCATENATE(tb_MHDI[[#This Row],[Município]],"/",tb_MHDI[[#This Row],[UF]])</f>
        <v>Santa Cruz de Minas/MG</v>
      </c>
      <c r="E4368" s="8">
        <v>0.70599999999999996</v>
      </c>
      <c r="F4368" s="8">
        <v>0.66</v>
      </c>
      <c r="G4368" s="8">
        <v>0.83899999999999997</v>
      </c>
      <c r="H4368" s="8">
        <v>0.63600000000000001</v>
      </c>
      <c r="I4368" s="9">
        <f>_xlfn.NUMBERVALUE(INDEX(tb_SVI[],MATCH(tb_MHDI[[#This Row],[mun_uf]],tb_SVI[city_name_uf],0),7),".")</f>
        <v>2010</v>
      </c>
    </row>
    <row r="4369" spans="1:9" x14ac:dyDescent="0.25">
      <c r="A4369" s="8" t="s">
        <v>16399</v>
      </c>
      <c r="B4369" s="8" t="str">
        <f>LEFT(tb_MHDI[[#This Row],[Territorialidades]],(FIND("/",tb_MHDI[[#This Row],[Territorialidades]])-2))</f>
        <v>Santa Cruz de Monte Castelo</v>
      </c>
      <c r="C4369" s="8" t="str">
        <f>LEFT(RIGHT(tb_MHDI[[#This Row],[Territorialidades]],3),2)</f>
        <v>PR</v>
      </c>
      <c r="D4369" s="8" t="str">
        <f>CONCATENATE(tb_MHDI[[#This Row],[Município]],"/",tb_MHDI[[#This Row],[UF]])</f>
        <v>Santa Cruz de Monte Castelo/PR</v>
      </c>
      <c r="E4369" s="8">
        <v>0.71</v>
      </c>
      <c r="F4369" s="8">
        <v>0.68100000000000005</v>
      </c>
      <c r="G4369" s="8">
        <v>0.83099999999999996</v>
      </c>
      <c r="H4369" s="8">
        <v>0.63300000000000001</v>
      </c>
      <c r="I4369" s="9">
        <f>_xlfn.NUMBERVALUE(INDEX(tb_SVI[],MATCH(tb_MHDI[[#This Row],[mun_uf]],tb_SVI[city_name_uf],0),7),".")</f>
        <v>2010</v>
      </c>
    </row>
    <row r="4370" spans="1:9" x14ac:dyDescent="0.25">
      <c r="A4370" s="8" t="s">
        <v>16400</v>
      </c>
      <c r="B4370" s="8" t="str">
        <f>LEFT(tb_MHDI[[#This Row],[Territorialidades]],(FIND("/",tb_MHDI[[#This Row],[Territorialidades]])-2))</f>
        <v>Santa Cruz de Salinas</v>
      </c>
      <c r="C4370" s="8" t="str">
        <f>LEFT(RIGHT(tb_MHDI[[#This Row],[Territorialidades]],3),2)</f>
        <v>MG</v>
      </c>
      <c r="D4370" s="8" t="str">
        <f>CONCATENATE(tb_MHDI[[#This Row],[Município]],"/",tb_MHDI[[#This Row],[UF]])</f>
        <v>Santa Cruz de Salinas/MG</v>
      </c>
      <c r="E4370" s="8">
        <v>0.57699999999999996</v>
      </c>
      <c r="F4370" s="8">
        <v>0.54800000000000004</v>
      </c>
      <c r="G4370" s="8">
        <v>0.75700000000000001</v>
      </c>
      <c r="H4370" s="8">
        <v>0.46300000000000002</v>
      </c>
      <c r="I4370" s="9">
        <f>_xlfn.NUMBERVALUE(INDEX(tb_SVI[],MATCH(tb_MHDI[[#This Row],[mun_uf]],tb_SVI[city_name_uf],0),7),".")</f>
        <v>2010</v>
      </c>
    </row>
    <row r="4371" spans="1:9" x14ac:dyDescent="0.25">
      <c r="A4371" s="8" t="s">
        <v>16401</v>
      </c>
      <c r="B4371" s="8" t="str">
        <f>LEFT(tb_MHDI[[#This Row],[Territorialidades]],(FIND("/",tb_MHDI[[#This Row],[Territorialidades]])-2))</f>
        <v>Santa Cruz do Arari</v>
      </c>
      <c r="C4371" s="8" t="str">
        <f>LEFT(RIGHT(tb_MHDI[[#This Row],[Territorialidades]],3),2)</f>
        <v>PA</v>
      </c>
      <c r="D4371" s="8" t="str">
        <f>CONCATENATE(tb_MHDI[[#This Row],[Município]],"/",tb_MHDI[[#This Row],[UF]])</f>
        <v>Santa Cruz do Arari/PA</v>
      </c>
      <c r="E4371" s="8">
        <v>0.55700000000000005</v>
      </c>
      <c r="F4371" s="8">
        <v>0.48299999999999998</v>
      </c>
      <c r="G4371" s="8">
        <v>0.77500000000000002</v>
      </c>
      <c r="H4371" s="8">
        <v>0.46100000000000002</v>
      </c>
      <c r="I4371" s="9">
        <f>_xlfn.NUMBERVALUE(INDEX(tb_SVI[],MATCH(tb_MHDI[[#This Row],[mun_uf]],tb_SVI[city_name_uf],0),7),".")</f>
        <v>2010</v>
      </c>
    </row>
    <row r="4372" spans="1:9" x14ac:dyDescent="0.25">
      <c r="A4372" s="8" t="s">
        <v>16402</v>
      </c>
      <c r="B4372" s="8" t="str">
        <f>LEFT(tb_MHDI[[#This Row],[Territorialidades]],(FIND("/",tb_MHDI[[#This Row],[Territorialidades]])-2))</f>
        <v>Santa Cruz do Capibaribe</v>
      </c>
      <c r="C4372" s="8" t="str">
        <f>LEFT(RIGHT(tb_MHDI[[#This Row],[Territorialidades]],3),2)</f>
        <v>PE</v>
      </c>
      <c r="D4372" s="8" t="str">
        <f>CONCATENATE(tb_MHDI[[#This Row],[Município]],"/",tb_MHDI[[#This Row],[UF]])</f>
        <v>Santa Cruz do Capibaribe/PE</v>
      </c>
      <c r="E4372" s="8">
        <v>0.64800000000000002</v>
      </c>
      <c r="F4372" s="8">
        <v>0.66700000000000004</v>
      </c>
      <c r="G4372" s="8">
        <v>0.80600000000000005</v>
      </c>
      <c r="H4372" s="8">
        <v>0.50600000000000001</v>
      </c>
      <c r="I4372" s="9">
        <f>_xlfn.NUMBERVALUE(INDEX(tb_SVI[],MATCH(tb_MHDI[[#This Row],[mun_uf]],tb_SVI[city_name_uf],0),7),".")</f>
        <v>2010</v>
      </c>
    </row>
    <row r="4373" spans="1:9" x14ac:dyDescent="0.25">
      <c r="A4373" s="8" t="s">
        <v>16403</v>
      </c>
      <c r="B4373" s="8" t="str">
        <f>LEFT(tb_MHDI[[#This Row],[Territorialidades]],(FIND("/",tb_MHDI[[#This Row],[Territorialidades]])-2))</f>
        <v>Santa Cruz do Escalvado</v>
      </c>
      <c r="C4373" s="8" t="str">
        <f>LEFT(RIGHT(tb_MHDI[[#This Row],[Territorialidades]],3),2)</f>
        <v>MG</v>
      </c>
      <c r="D4373" s="8" t="str">
        <f>CONCATENATE(tb_MHDI[[#This Row],[Município]],"/",tb_MHDI[[#This Row],[UF]])</f>
        <v>Santa Cruz do Escalvado/MG</v>
      </c>
      <c r="E4373" s="8">
        <v>0.625</v>
      </c>
      <c r="F4373" s="8">
        <v>0.61799999999999999</v>
      </c>
      <c r="G4373" s="8">
        <v>0.81499999999999995</v>
      </c>
      <c r="H4373" s="8">
        <v>0.48499999999999999</v>
      </c>
      <c r="I4373" s="9">
        <f>_xlfn.NUMBERVALUE(INDEX(tb_SVI[],MATCH(tb_MHDI[[#This Row],[mun_uf]],tb_SVI[city_name_uf],0),7),".")</f>
        <v>2010</v>
      </c>
    </row>
    <row r="4374" spans="1:9" x14ac:dyDescent="0.25">
      <c r="A4374" s="8" t="s">
        <v>16404</v>
      </c>
      <c r="B4374" s="8" t="str">
        <f>LEFT(tb_MHDI[[#This Row],[Territorialidades]],(FIND("/",tb_MHDI[[#This Row],[Territorialidades]])-2))</f>
        <v>Santa Cruz do Piauí</v>
      </c>
      <c r="C4374" s="8" t="str">
        <f>LEFT(RIGHT(tb_MHDI[[#This Row],[Territorialidades]],3),2)</f>
        <v>PI</v>
      </c>
      <c r="D4374" s="8" t="str">
        <f>CONCATENATE(tb_MHDI[[#This Row],[Município]],"/",tb_MHDI[[#This Row],[UF]])</f>
        <v>Santa Cruz do Piauí/PI</v>
      </c>
      <c r="E4374" s="8">
        <v>0.60099999999999998</v>
      </c>
      <c r="F4374" s="8">
        <v>0.56999999999999995</v>
      </c>
      <c r="G4374" s="8">
        <v>0.72</v>
      </c>
      <c r="H4374" s="8">
        <v>0.53</v>
      </c>
      <c r="I4374" s="9">
        <f>_xlfn.NUMBERVALUE(INDEX(tb_SVI[],MATCH(tb_MHDI[[#This Row],[mun_uf]],tb_SVI[city_name_uf],0),7),".")</f>
        <v>2010</v>
      </c>
    </row>
    <row r="4375" spans="1:9" x14ac:dyDescent="0.25">
      <c r="A4375" s="8" t="s">
        <v>16405</v>
      </c>
      <c r="B4375" s="8" t="str">
        <f>LEFT(tb_MHDI[[#This Row],[Territorialidades]],(FIND("/",tb_MHDI[[#This Row],[Territorialidades]])-2))</f>
        <v>Santa Cruz do Rio Pardo</v>
      </c>
      <c r="C4375" s="8" t="str">
        <f>LEFT(RIGHT(tb_MHDI[[#This Row],[Territorialidades]],3),2)</f>
        <v>SP</v>
      </c>
      <c r="D4375" s="8" t="str">
        <f>CONCATENATE(tb_MHDI[[#This Row],[Município]],"/",tb_MHDI[[#This Row],[UF]])</f>
        <v>Santa Cruz do Rio Pardo/SP</v>
      </c>
      <c r="E4375" s="8">
        <v>0.76200000000000001</v>
      </c>
      <c r="F4375" s="8">
        <v>0.74399999999999999</v>
      </c>
      <c r="G4375" s="8">
        <v>0.86699999999999999</v>
      </c>
      <c r="H4375" s="8">
        <v>0.68600000000000005</v>
      </c>
      <c r="I4375" s="9">
        <f>_xlfn.NUMBERVALUE(INDEX(tb_SVI[],MATCH(tb_MHDI[[#This Row],[mun_uf]],tb_SVI[city_name_uf],0),7),".")</f>
        <v>2010</v>
      </c>
    </row>
    <row r="4376" spans="1:9" x14ac:dyDescent="0.25">
      <c r="A4376" s="8" t="s">
        <v>16406</v>
      </c>
      <c r="B4376" s="8" t="str">
        <f>LEFT(tb_MHDI[[#This Row],[Territorialidades]],(FIND("/",tb_MHDI[[#This Row],[Territorialidades]])-2))</f>
        <v>Santa Cruz dos Milagres</v>
      </c>
      <c r="C4376" s="8" t="str">
        <f>LEFT(RIGHT(tb_MHDI[[#This Row],[Territorialidades]],3),2)</f>
        <v>PI</v>
      </c>
      <c r="D4376" s="8" t="str">
        <f>CONCATENATE(tb_MHDI[[#This Row],[Município]],"/",tb_MHDI[[#This Row],[UF]])</f>
        <v>Santa Cruz dos Milagres/PI</v>
      </c>
      <c r="E4376" s="8">
        <v>0.57699999999999996</v>
      </c>
      <c r="F4376" s="8">
        <v>0.52400000000000002</v>
      </c>
      <c r="G4376" s="8">
        <v>0.71899999999999997</v>
      </c>
      <c r="H4376" s="8">
        <v>0.50900000000000001</v>
      </c>
      <c r="I4376" s="9">
        <f>_xlfn.NUMBERVALUE(INDEX(tb_SVI[],MATCH(tb_MHDI[[#This Row],[mun_uf]],tb_SVI[city_name_uf],0),7),".")</f>
        <v>2010</v>
      </c>
    </row>
    <row r="4377" spans="1:9" x14ac:dyDescent="0.25">
      <c r="A4377" s="8" t="s">
        <v>16407</v>
      </c>
      <c r="B4377" s="8" t="str">
        <f>LEFT(tb_MHDI[[#This Row],[Territorialidades]],(FIND("/",tb_MHDI[[#This Row],[Territorialidades]])-2))</f>
        <v>Santa Cruz do Sul</v>
      </c>
      <c r="C4377" s="8" t="str">
        <f>LEFT(RIGHT(tb_MHDI[[#This Row],[Territorialidades]],3),2)</f>
        <v>RS</v>
      </c>
      <c r="D4377" s="8" t="str">
        <f>CONCATENATE(tb_MHDI[[#This Row],[Município]],"/",tb_MHDI[[#This Row],[UF]])</f>
        <v>Santa Cruz do Sul/RS</v>
      </c>
      <c r="E4377" s="8">
        <v>0.77300000000000002</v>
      </c>
      <c r="F4377" s="8">
        <v>0.78200000000000003</v>
      </c>
      <c r="G4377" s="8">
        <v>0.85199999999999998</v>
      </c>
      <c r="H4377" s="8">
        <v>0.69299999999999995</v>
      </c>
      <c r="I4377" s="9">
        <f>_xlfn.NUMBERVALUE(INDEX(tb_SVI[],MATCH(tb_MHDI[[#This Row],[mun_uf]],tb_SVI[city_name_uf],0),7),".")</f>
        <v>2010</v>
      </c>
    </row>
    <row r="4378" spans="1:9" x14ac:dyDescent="0.25">
      <c r="A4378" s="8" t="s">
        <v>16408</v>
      </c>
      <c r="B4378" s="8" t="str">
        <f>LEFT(tb_MHDI[[#This Row],[Territorialidades]],(FIND("/",tb_MHDI[[#This Row],[Territorialidades]])-2))</f>
        <v>Santa Cruz do Xingu</v>
      </c>
      <c r="C4378" s="8" t="str">
        <f>LEFT(RIGHT(tb_MHDI[[#This Row],[Territorialidades]],3),2)</f>
        <v>MT</v>
      </c>
      <c r="D4378" s="8" t="str">
        <f>CONCATENATE(tb_MHDI[[#This Row],[Município]],"/",tb_MHDI[[#This Row],[UF]])</f>
        <v>Santa Cruz do Xingu/MT</v>
      </c>
      <c r="E4378" s="8">
        <v>0.68400000000000005</v>
      </c>
      <c r="F4378" s="8">
        <v>0.70399999999999996</v>
      </c>
      <c r="G4378" s="8">
        <v>0.82799999999999996</v>
      </c>
      <c r="H4378" s="8">
        <v>0.55000000000000004</v>
      </c>
      <c r="I4378" s="9">
        <f>_xlfn.NUMBERVALUE(INDEX(tb_SVI[],MATCH(tb_MHDI[[#This Row],[mun_uf]],tb_SVI[city_name_uf],0),7),".")</f>
        <v>2010</v>
      </c>
    </row>
    <row r="4379" spans="1:9" x14ac:dyDescent="0.25">
      <c r="A4379" s="8" t="s">
        <v>16409</v>
      </c>
      <c r="B4379" s="8" t="str">
        <f>LEFT(tb_MHDI[[#This Row],[Territorialidades]],(FIND("/",tb_MHDI[[#This Row],[Territorialidades]])-2))</f>
        <v>Santa Cruz</v>
      </c>
      <c r="C4379" s="8" t="str">
        <f>LEFT(RIGHT(tb_MHDI[[#This Row],[Territorialidades]],3),2)</f>
        <v>PB</v>
      </c>
      <c r="D4379" s="8" t="str">
        <f>CONCATENATE(tb_MHDI[[#This Row],[Município]],"/",tb_MHDI[[#This Row],[UF]])</f>
        <v>Santa Cruz/PB</v>
      </c>
      <c r="E4379" s="8">
        <v>0.61799999999999999</v>
      </c>
      <c r="F4379" s="8">
        <v>0.57799999999999996</v>
      </c>
      <c r="G4379" s="8">
        <v>0.77900000000000003</v>
      </c>
      <c r="H4379" s="8">
        <v>0.52300000000000002</v>
      </c>
      <c r="I4379" s="9">
        <f>_xlfn.NUMBERVALUE(INDEX(tb_SVI[],MATCH(tb_MHDI[[#This Row],[mun_uf]],tb_SVI[city_name_uf],0),7),".")</f>
        <v>2010</v>
      </c>
    </row>
    <row r="4380" spans="1:9" x14ac:dyDescent="0.25">
      <c r="A4380" s="8" t="s">
        <v>16410</v>
      </c>
      <c r="B4380" s="8" t="str">
        <f>LEFT(tb_MHDI[[#This Row],[Territorialidades]],(FIND("/",tb_MHDI[[#This Row],[Territorialidades]])-2))</f>
        <v>Santa Cruz</v>
      </c>
      <c r="C4380" s="8" t="str">
        <f>LEFT(RIGHT(tb_MHDI[[#This Row],[Territorialidades]],3),2)</f>
        <v>PE</v>
      </c>
      <c r="D4380" s="8" t="str">
        <f>CONCATENATE(tb_MHDI[[#This Row],[Município]],"/",tb_MHDI[[#This Row],[UF]])</f>
        <v>Santa Cruz/PE</v>
      </c>
      <c r="E4380" s="8">
        <v>0.54900000000000004</v>
      </c>
      <c r="F4380" s="8">
        <v>0.52200000000000002</v>
      </c>
      <c r="G4380" s="8">
        <v>0.72199999999999998</v>
      </c>
      <c r="H4380" s="8">
        <v>0.438</v>
      </c>
      <c r="I4380" s="9">
        <f>_xlfn.NUMBERVALUE(INDEX(tb_SVI[],MATCH(tb_MHDI[[#This Row],[mun_uf]],tb_SVI[city_name_uf],0),7),".")</f>
        <v>2010</v>
      </c>
    </row>
    <row r="4381" spans="1:9" x14ac:dyDescent="0.25">
      <c r="A4381" s="8" t="s">
        <v>16411</v>
      </c>
      <c r="B4381" s="8" t="str">
        <f>LEFT(tb_MHDI[[#This Row],[Territorialidades]],(FIND("/",tb_MHDI[[#This Row],[Territorialidades]])-2))</f>
        <v>Santa Cruz</v>
      </c>
      <c r="C4381" s="8" t="str">
        <f>LEFT(RIGHT(tb_MHDI[[#This Row],[Territorialidades]],3),2)</f>
        <v>RN</v>
      </c>
      <c r="D4381" s="8" t="str">
        <f>CONCATENATE(tb_MHDI[[#This Row],[Município]],"/",tb_MHDI[[#This Row],[UF]])</f>
        <v>Santa Cruz/RN</v>
      </c>
      <c r="E4381" s="8">
        <v>0.63500000000000001</v>
      </c>
      <c r="F4381" s="8">
        <v>0.59699999999999998</v>
      </c>
      <c r="G4381" s="8">
        <v>0.76100000000000001</v>
      </c>
      <c r="H4381" s="8">
        <v>0.56399999999999995</v>
      </c>
      <c r="I4381" s="9">
        <f>_xlfn.NUMBERVALUE(INDEX(tb_SVI[],MATCH(tb_MHDI[[#This Row],[mun_uf]],tb_SVI[city_name_uf],0),7),".")</f>
        <v>2010</v>
      </c>
    </row>
    <row r="4382" spans="1:9" x14ac:dyDescent="0.25">
      <c r="A4382" s="8" t="s">
        <v>16412</v>
      </c>
      <c r="B4382" s="8" t="str">
        <f>LEFT(tb_MHDI[[#This Row],[Territorialidades]],(FIND("/",tb_MHDI[[#This Row],[Territorialidades]])-2))</f>
        <v>Santa Efigênia de Minas</v>
      </c>
      <c r="C4382" s="8" t="str">
        <f>LEFT(RIGHT(tb_MHDI[[#This Row],[Territorialidades]],3),2)</f>
        <v>MG</v>
      </c>
      <c r="D4382" s="8" t="str">
        <f>CONCATENATE(tb_MHDI[[#This Row],[Município]],"/",tb_MHDI[[#This Row],[UF]])</f>
        <v>Santa Efigênia de Minas/MG</v>
      </c>
      <c r="E4382" s="8">
        <v>0.60699999999999998</v>
      </c>
      <c r="F4382" s="8">
        <v>0.57899999999999996</v>
      </c>
      <c r="G4382" s="8">
        <v>0.79300000000000004</v>
      </c>
      <c r="H4382" s="8">
        <v>0.48699999999999999</v>
      </c>
      <c r="I4382" s="9">
        <f>_xlfn.NUMBERVALUE(INDEX(tb_SVI[],MATCH(tb_MHDI[[#This Row],[mun_uf]],tb_SVI[city_name_uf],0),7),".")</f>
        <v>2010</v>
      </c>
    </row>
    <row r="4383" spans="1:9" x14ac:dyDescent="0.25">
      <c r="A4383" s="8" t="s">
        <v>16413</v>
      </c>
      <c r="B4383" s="8" t="str">
        <f>LEFT(tb_MHDI[[#This Row],[Territorialidades]],(FIND("/",tb_MHDI[[#This Row],[Territorialidades]])-2))</f>
        <v>Santa Ernestina</v>
      </c>
      <c r="C4383" s="8" t="str">
        <f>LEFT(RIGHT(tb_MHDI[[#This Row],[Territorialidades]],3),2)</f>
        <v>SP</v>
      </c>
      <c r="D4383" s="8" t="str">
        <f>CONCATENATE(tb_MHDI[[#This Row],[Município]],"/",tb_MHDI[[#This Row],[UF]])</f>
        <v>Santa Ernestina/SP</v>
      </c>
      <c r="E4383" s="8">
        <v>0.73799999999999999</v>
      </c>
      <c r="F4383" s="8">
        <v>0.71599999999999997</v>
      </c>
      <c r="G4383" s="8">
        <v>0.80200000000000005</v>
      </c>
      <c r="H4383" s="8">
        <v>0.69899999999999995</v>
      </c>
      <c r="I4383" s="9">
        <f>_xlfn.NUMBERVALUE(INDEX(tb_SVI[],MATCH(tb_MHDI[[#This Row],[mun_uf]],tb_SVI[city_name_uf],0),7),".")</f>
        <v>2010</v>
      </c>
    </row>
    <row r="4384" spans="1:9" x14ac:dyDescent="0.25">
      <c r="A4384" s="8" t="s">
        <v>16414</v>
      </c>
      <c r="B4384" s="8" t="str">
        <f>LEFT(tb_MHDI[[#This Row],[Territorialidades]],(FIND("/",tb_MHDI[[#This Row],[Territorialidades]])-2))</f>
        <v>Santa Fé de Goiás</v>
      </c>
      <c r="C4384" s="8" t="str">
        <f>LEFT(RIGHT(tb_MHDI[[#This Row],[Territorialidades]],3),2)</f>
        <v>GO</v>
      </c>
      <c r="D4384" s="8" t="str">
        <f>CONCATENATE(tb_MHDI[[#This Row],[Município]],"/",tb_MHDI[[#This Row],[UF]])</f>
        <v>Santa Fé de Goiás/GO</v>
      </c>
      <c r="E4384" s="8">
        <v>0.71299999999999997</v>
      </c>
      <c r="F4384" s="8">
        <v>0.70299999999999996</v>
      </c>
      <c r="G4384" s="8">
        <v>0.84699999999999998</v>
      </c>
      <c r="H4384" s="8">
        <v>0.60799999999999998</v>
      </c>
      <c r="I4384" s="9">
        <f>_xlfn.NUMBERVALUE(INDEX(tb_SVI[],MATCH(tb_MHDI[[#This Row],[mun_uf]],tb_SVI[city_name_uf],0),7),".")</f>
        <v>2010</v>
      </c>
    </row>
    <row r="4385" spans="1:9" x14ac:dyDescent="0.25">
      <c r="A4385" s="8" t="s">
        <v>16415</v>
      </c>
      <c r="B4385" s="8" t="str">
        <f>LEFT(tb_MHDI[[#This Row],[Territorialidades]],(FIND("/",tb_MHDI[[#This Row],[Territorialidades]])-2))</f>
        <v>Santa Fé de Minas</v>
      </c>
      <c r="C4385" s="8" t="str">
        <f>LEFT(RIGHT(tb_MHDI[[#This Row],[Territorialidades]],3),2)</f>
        <v>MG</v>
      </c>
      <c r="D4385" s="8" t="str">
        <f>CONCATENATE(tb_MHDI[[#This Row],[Município]],"/",tb_MHDI[[#This Row],[UF]])</f>
        <v>Santa Fé de Minas/MG</v>
      </c>
      <c r="E4385" s="8">
        <v>0.61499999999999999</v>
      </c>
      <c r="F4385" s="8">
        <v>0.58899999999999997</v>
      </c>
      <c r="G4385" s="8">
        <v>0.80400000000000005</v>
      </c>
      <c r="H4385" s="8">
        <v>0.49199999999999999</v>
      </c>
      <c r="I4385" s="9">
        <f>_xlfn.NUMBERVALUE(INDEX(tb_SVI[],MATCH(tb_MHDI[[#This Row],[mun_uf]],tb_SVI[city_name_uf],0),7),".")</f>
        <v>2010</v>
      </c>
    </row>
    <row r="4386" spans="1:9" x14ac:dyDescent="0.25">
      <c r="A4386" s="8" t="s">
        <v>16416</v>
      </c>
      <c r="B4386" s="8" t="str">
        <f>LEFT(tb_MHDI[[#This Row],[Territorialidades]],(FIND("/",tb_MHDI[[#This Row],[Territorialidades]])-2))</f>
        <v>Santa Fé do Araguaia</v>
      </c>
      <c r="C4386" s="8" t="str">
        <f>LEFT(RIGHT(tb_MHDI[[#This Row],[Territorialidades]],3),2)</f>
        <v>TO</v>
      </c>
      <c r="D4386" s="8" t="str">
        <f>CONCATENATE(tb_MHDI[[#This Row],[Município]],"/",tb_MHDI[[#This Row],[UF]])</f>
        <v>Santa Fé do Araguaia/TO</v>
      </c>
      <c r="E4386" s="8">
        <v>0.61599999999999999</v>
      </c>
      <c r="F4386" s="8">
        <v>0.60399999999999998</v>
      </c>
      <c r="G4386" s="8">
        <v>0.80400000000000005</v>
      </c>
      <c r="H4386" s="8">
        <v>0.48199999999999998</v>
      </c>
      <c r="I4386" s="9">
        <f>_xlfn.NUMBERVALUE(INDEX(tb_SVI[],MATCH(tb_MHDI[[#This Row],[mun_uf]],tb_SVI[city_name_uf],0),7),".")</f>
        <v>2010</v>
      </c>
    </row>
    <row r="4387" spans="1:9" x14ac:dyDescent="0.25">
      <c r="A4387" s="8" t="s">
        <v>16417</v>
      </c>
      <c r="B4387" s="8" t="str">
        <f>LEFT(tb_MHDI[[#This Row],[Territorialidades]],(FIND("/",tb_MHDI[[#This Row],[Territorialidades]])-2))</f>
        <v>Santa Fé do Sul</v>
      </c>
      <c r="C4387" s="8" t="str">
        <f>LEFT(RIGHT(tb_MHDI[[#This Row],[Territorialidades]],3),2)</f>
        <v>SP</v>
      </c>
      <c r="D4387" s="8" t="str">
        <f>CONCATENATE(tb_MHDI[[#This Row],[Município]],"/",tb_MHDI[[#This Row],[UF]])</f>
        <v>Santa Fé do Sul/SP</v>
      </c>
      <c r="E4387" s="8">
        <v>0.78400000000000003</v>
      </c>
      <c r="F4387" s="8">
        <v>0.76300000000000001</v>
      </c>
      <c r="G4387" s="8">
        <v>0.84</v>
      </c>
      <c r="H4387" s="8">
        <v>0.751</v>
      </c>
      <c r="I4387" s="9">
        <f>_xlfn.NUMBERVALUE(INDEX(tb_SVI[],MATCH(tb_MHDI[[#This Row],[mun_uf]],tb_SVI[city_name_uf],0),7),".")</f>
        <v>2010</v>
      </c>
    </row>
    <row r="4388" spans="1:9" x14ac:dyDescent="0.25">
      <c r="A4388" s="8" t="s">
        <v>16418</v>
      </c>
      <c r="B4388" s="8" t="str">
        <f>LEFT(tb_MHDI[[#This Row],[Territorialidades]],(FIND("/",tb_MHDI[[#This Row],[Territorialidades]])-2))</f>
        <v>Santa Fé</v>
      </c>
      <c r="C4388" s="8" t="str">
        <f>LEFT(RIGHT(tb_MHDI[[#This Row],[Territorialidades]],3),2)</f>
        <v>PR</v>
      </c>
      <c r="D4388" s="8" t="str">
        <f>CONCATENATE(tb_MHDI[[#This Row],[Município]],"/",tb_MHDI[[#This Row],[UF]])</f>
        <v>Santa Fé/PR</v>
      </c>
      <c r="E4388" s="8">
        <v>0.70499999999999996</v>
      </c>
      <c r="F4388" s="8">
        <v>0.72099999999999997</v>
      </c>
      <c r="G4388" s="8">
        <v>0.80800000000000005</v>
      </c>
      <c r="H4388" s="8">
        <v>0.60099999999999998</v>
      </c>
      <c r="I4388" s="9">
        <f>_xlfn.NUMBERVALUE(INDEX(tb_SVI[],MATCH(tb_MHDI[[#This Row],[mun_uf]],tb_SVI[city_name_uf],0),7),".")</f>
        <v>2010</v>
      </c>
    </row>
    <row r="4389" spans="1:9" x14ac:dyDescent="0.25">
      <c r="A4389" s="8" t="s">
        <v>16419</v>
      </c>
      <c r="B4389" s="8" t="str">
        <f>LEFT(tb_MHDI[[#This Row],[Territorialidades]],(FIND("/",tb_MHDI[[#This Row],[Territorialidades]])-2))</f>
        <v>Santa Filomena do Maranhão</v>
      </c>
      <c r="C4389" s="8" t="str">
        <f>LEFT(RIGHT(tb_MHDI[[#This Row],[Territorialidades]],3),2)</f>
        <v>MA</v>
      </c>
      <c r="D4389" s="8" t="str">
        <f>CONCATENATE(tb_MHDI[[#This Row],[Município]],"/",tb_MHDI[[#This Row],[UF]])</f>
        <v>Santa Filomena do Maranhão/MA</v>
      </c>
      <c r="E4389" s="8">
        <v>0.52500000000000002</v>
      </c>
      <c r="F4389" s="8">
        <v>0.46100000000000002</v>
      </c>
      <c r="G4389" s="8">
        <v>0.72199999999999998</v>
      </c>
      <c r="H4389" s="8">
        <v>0.435</v>
      </c>
      <c r="I4389" s="9">
        <f>_xlfn.NUMBERVALUE(INDEX(tb_SVI[],MATCH(tb_MHDI[[#This Row],[mun_uf]],tb_SVI[city_name_uf],0),7),".")</f>
        <v>2010</v>
      </c>
    </row>
    <row r="4390" spans="1:9" x14ac:dyDescent="0.25">
      <c r="A4390" s="8" t="s">
        <v>16420</v>
      </c>
      <c r="B4390" s="8" t="str">
        <f>LEFT(tb_MHDI[[#This Row],[Territorialidades]],(FIND("/",tb_MHDI[[#This Row],[Territorialidades]])-2))</f>
        <v>Santa Filomena</v>
      </c>
      <c r="C4390" s="8" t="str">
        <f>LEFT(RIGHT(tb_MHDI[[#This Row],[Territorialidades]],3),2)</f>
        <v>PE</v>
      </c>
      <c r="D4390" s="8" t="str">
        <f>CONCATENATE(tb_MHDI[[#This Row],[Município]],"/",tb_MHDI[[#This Row],[UF]])</f>
        <v>Santa Filomena/PE</v>
      </c>
      <c r="E4390" s="8">
        <v>0.53300000000000003</v>
      </c>
      <c r="F4390" s="8">
        <v>0.496</v>
      </c>
      <c r="G4390" s="8">
        <v>0.752</v>
      </c>
      <c r="H4390" s="8">
        <v>0.40600000000000003</v>
      </c>
      <c r="I4390" s="9">
        <f>_xlfn.NUMBERVALUE(INDEX(tb_SVI[],MATCH(tb_MHDI[[#This Row],[mun_uf]],tb_SVI[city_name_uf],0),7),".")</f>
        <v>2010</v>
      </c>
    </row>
    <row r="4391" spans="1:9" x14ac:dyDescent="0.25">
      <c r="A4391" s="8" t="s">
        <v>16421</v>
      </c>
      <c r="B4391" s="8" t="str">
        <f>LEFT(tb_MHDI[[#This Row],[Territorialidades]],(FIND("/",tb_MHDI[[#This Row],[Territorialidades]])-2))</f>
        <v>Santa Filomena</v>
      </c>
      <c r="C4391" s="8" t="str">
        <f>LEFT(RIGHT(tb_MHDI[[#This Row],[Territorialidades]],3),2)</f>
        <v>PI</v>
      </c>
      <c r="D4391" s="8" t="str">
        <f>CONCATENATE(tb_MHDI[[#This Row],[Município]],"/",tb_MHDI[[#This Row],[UF]])</f>
        <v>Santa Filomena/PI</v>
      </c>
      <c r="E4391" s="8">
        <v>0.54400000000000004</v>
      </c>
      <c r="F4391" s="8">
        <v>0.53</v>
      </c>
      <c r="G4391" s="8">
        <v>0.78900000000000003</v>
      </c>
      <c r="H4391" s="8">
        <v>0.38500000000000001</v>
      </c>
      <c r="I4391" s="9">
        <f>_xlfn.NUMBERVALUE(INDEX(tb_SVI[],MATCH(tb_MHDI[[#This Row],[mun_uf]],tb_SVI[city_name_uf],0),7),".")</f>
        <v>2010</v>
      </c>
    </row>
    <row r="4392" spans="1:9" x14ac:dyDescent="0.25">
      <c r="A4392" s="8" t="s">
        <v>16422</v>
      </c>
      <c r="B4392" s="8" t="str">
        <f>LEFT(tb_MHDI[[#This Row],[Territorialidades]],(FIND("/",tb_MHDI[[#This Row],[Territorialidades]])-2))</f>
        <v>Santa Gertrudes</v>
      </c>
      <c r="C4392" s="8" t="str">
        <f>LEFT(RIGHT(tb_MHDI[[#This Row],[Territorialidades]],3),2)</f>
        <v>SP</v>
      </c>
      <c r="D4392" s="8" t="str">
        <f>CONCATENATE(tb_MHDI[[#This Row],[Município]],"/",tb_MHDI[[#This Row],[UF]])</f>
        <v>Santa Gertrudes/SP</v>
      </c>
      <c r="E4392" s="8">
        <v>0.73699999999999999</v>
      </c>
      <c r="F4392" s="8">
        <v>0.72299999999999998</v>
      </c>
      <c r="G4392" s="8">
        <v>0.84699999999999998</v>
      </c>
      <c r="H4392" s="8">
        <v>0.65400000000000003</v>
      </c>
      <c r="I4392" s="9">
        <f>_xlfn.NUMBERVALUE(INDEX(tb_SVI[],MATCH(tb_MHDI[[#This Row],[mun_uf]],tb_SVI[city_name_uf],0),7),".")</f>
        <v>2010</v>
      </c>
    </row>
    <row r="4393" spans="1:9" x14ac:dyDescent="0.25">
      <c r="A4393" s="8" t="s">
        <v>16423</v>
      </c>
      <c r="B4393" s="8" t="str">
        <f>LEFT(tb_MHDI[[#This Row],[Territorialidades]],(FIND("/",tb_MHDI[[#This Row],[Territorialidades]])-2))</f>
        <v>Santa Helena de Goiás</v>
      </c>
      <c r="C4393" s="8" t="str">
        <f>LEFT(RIGHT(tb_MHDI[[#This Row],[Territorialidades]],3),2)</f>
        <v>GO</v>
      </c>
      <c r="D4393" s="8" t="str">
        <f>CONCATENATE(tb_MHDI[[#This Row],[Município]],"/",tb_MHDI[[#This Row],[UF]])</f>
        <v>Santa Helena de Goiás/GO</v>
      </c>
      <c r="E4393" s="8">
        <v>0.72399999999999998</v>
      </c>
      <c r="F4393" s="8">
        <v>0.73399999999999999</v>
      </c>
      <c r="G4393" s="8">
        <v>0.82299999999999995</v>
      </c>
      <c r="H4393" s="8">
        <v>0.627</v>
      </c>
      <c r="I4393" s="9">
        <f>_xlfn.NUMBERVALUE(INDEX(tb_SVI[],MATCH(tb_MHDI[[#This Row],[mun_uf]],tb_SVI[city_name_uf],0),7),".")</f>
        <v>2010</v>
      </c>
    </row>
    <row r="4394" spans="1:9" x14ac:dyDescent="0.25">
      <c r="A4394" s="8" t="s">
        <v>16424</v>
      </c>
      <c r="B4394" s="8" t="str">
        <f>LEFT(tb_MHDI[[#This Row],[Territorialidades]],(FIND("/",tb_MHDI[[#This Row],[Territorialidades]])-2))</f>
        <v>Santa Helena de Minas</v>
      </c>
      <c r="C4394" s="8" t="str">
        <f>LEFT(RIGHT(tb_MHDI[[#This Row],[Territorialidades]],3),2)</f>
        <v>MG</v>
      </c>
      <c r="D4394" s="8" t="str">
        <f>CONCATENATE(tb_MHDI[[#This Row],[Município]],"/",tb_MHDI[[#This Row],[UF]])</f>
        <v>Santa Helena de Minas/MG</v>
      </c>
      <c r="E4394" s="8">
        <v>0.56699999999999995</v>
      </c>
      <c r="F4394" s="8">
        <v>0.53100000000000003</v>
      </c>
      <c r="G4394" s="8">
        <v>0.72299999999999998</v>
      </c>
      <c r="H4394" s="8">
        <v>0.47399999999999998</v>
      </c>
      <c r="I4394" s="9">
        <f>_xlfn.NUMBERVALUE(INDEX(tb_SVI[],MATCH(tb_MHDI[[#This Row],[mun_uf]],tb_SVI[city_name_uf],0),7),".")</f>
        <v>2010</v>
      </c>
    </row>
    <row r="4395" spans="1:9" x14ac:dyDescent="0.25">
      <c r="A4395" s="8" t="s">
        <v>16425</v>
      </c>
      <c r="B4395" s="8" t="str">
        <f>LEFT(tb_MHDI[[#This Row],[Territorialidades]],(FIND("/",tb_MHDI[[#This Row],[Territorialidades]])-2))</f>
        <v>Santa Helena</v>
      </c>
      <c r="C4395" s="8" t="str">
        <f>LEFT(RIGHT(tb_MHDI[[#This Row],[Territorialidades]],3),2)</f>
        <v>MA</v>
      </c>
      <c r="D4395" s="8" t="str">
        <f>CONCATENATE(tb_MHDI[[#This Row],[Município]],"/",tb_MHDI[[#This Row],[UF]])</f>
        <v>Santa Helena/MA</v>
      </c>
      <c r="E4395" s="8">
        <v>0.57099999999999995</v>
      </c>
      <c r="F4395" s="8">
        <v>0.53100000000000003</v>
      </c>
      <c r="G4395" s="8">
        <v>0.746</v>
      </c>
      <c r="H4395" s="8">
        <v>0.47099999999999997</v>
      </c>
      <c r="I4395" s="9">
        <f>_xlfn.NUMBERVALUE(INDEX(tb_SVI[],MATCH(tb_MHDI[[#This Row],[mun_uf]],tb_SVI[city_name_uf],0),7),".")</f>
        <v>2010</v>
      </c>
    </row>
    <row r="4396" spans="1:9" x14ac:dyDescent="0.25">
      <c r="A4396" s="8" t="s">
        <v>16426</v>
      </c>
      <c r="B4396" s="8" t="str">
        <f>LEFT(tb_MHDI[[#This Row],[Territorialidades]],(FIND("/",tb_MHDI[[#This Row],[Territorialidades]])-2))</f>
        <v>Santa Helena</v>
      </c>
      <c r="C4396" s="8" t="str">
        <f>LEFT(RIGHT(tb_MHDI[[#This Row],[Territorialidades]],3),2)</f>
        <v>PB</v>
      </c>
      <c r="D4396" s="8" t="str">
        <f>CONCATENATE(tb_MHDI[[#This Row],[Município]],"/",tb_MHDI[[#This Row],[UF]])</f>
        <v>Santa Helena/PB</v>
      </c>
      <c r="E4396" s="8">
        <v>0.60899999999999999</v>
      </c>
      <c r="F4396" s="8">
        <v>0.56999999999999995</v>
      </c>
      <c r="G4396" s="8">
        <v>0.78600000000000003</v>
      </c>
      <c r="H4396" s="8">
        <v>0.504</v>
      </c>
      <c r="I4396" s="9">
        <f>_xlfn.NUMBERVALUE(INDEX(tb_SVI[],MATCH(tb_MHDI[[#This Row],[mun_uf]],tb_SVI[city_name_uf],0),7),".")</f>
        <v>2010</v>
      </c>
    </row>
    <row r="4397" spans="1:9" x14ac:dyDescent="0.25">
      <c r="A4397" s="8" t="s">
        <v>16427</v>
      </c>
      <c r="B4397" s="8" t="str">
        <f>LEFT(tb_MHDI[[#This Row],[Territorialidades]],(FIND("/",tb_MHDI[[#This Row],[Territorialidades]])-2))</f>
        <v>Santa Helena</v>
      </c>
      <c r="C4397" s="8" t="str">
        <f>LEFT(RIGHT(tb_MHDI[[#This Row],[Territorialidades]],3),2)</f>
        <v>PR</v>
      </c>
      <c r="D4397" s="8" t="str">
        <f>CONCATENATE(tb_MHDI[[#This Row],[Município]],"/",tb_MHDI[[#This Row],[UF]])</f>
        <v>Santa Helena/PR</v>
      </c>
      <c r="E4397" s="8">
        <v>0.74399999999999999</v>
      </c>
      <c r="F4397" s="8">
        <v>0.73799999999999999</v>
      </c>
      <c r="G4397" s="8">
        <v>0.82299999999999995</v>
      </c>
      <c r="H4397" s="8">
        <v>0.67800000000000005</v>
      </c>
      <c r="I4397" s="9">
        <f>_xlfn.NUMBERVALUE(INDEX(tb_SVI[],MATCH(tb_MHDI[[#This Row],[mun_uf]],tb_SVI[city_name_uf],0),7),".")</f>
        <v>2010</v>
      </c>
    </row>
    <row r="4398" spans="1:9" x14ac:dyDescent="0.25">
      <c r="A4398" s="8" t="s">
        <v>16428</v>
      </c>
      <c r="B4398" s="8" t="str">
        <f>LEFT(tb_MHDI[[#This Row],[Territorialidades]],(FIND("/",tb_MHDI[[#This Row],[Territorialidades]])-2))</f>
        <v>Santa Helena</v>
      </c>
      <c r="C4398" s="8" t="str">
        <f>LEFT(RIGHT(tb_MHDI[[#This Row],[Territorialidades]],3),2)</f>
        <v>SC</v>
      </c>
      <c r="D4398" s="8" t="str">
        <f>CONCATENATE(tb_MHDI[[#This Row],[Município]],"/",tb_MHDI[[#This Row],[UF]])</f>
        <v>Santa Helena/SC</v>
      </c>
      <c r="E4398" s="8">
        <v>0.72699999999999998</v>
      </c>
      <c r="F4398" s="8">
        <v>0.70499999999999996</v>
      </c>
      <c r="G4398" s="8">
        <v>0.83299999999999996</v>
      </c>
      <c r="H4398" s="8">
        <v>0.65300000000000002</v>
      </c>
      <c r="I4398" s="9">
        <f>_xlfn.NUMBERVALUE(INDEX(tb_SVI[],MATCH(tb_MHDI[[#This Row],[mun_uf]],tb_SVI[city_name_uf],0),7),".")</f>
        <v>2010</v>
      </c>
    </row>
    <row r="4399" spans="1:9" x14ac:dyDescent="0.25">
      <c r="A4399" s="8" t="s">
        <v>16429</v>
      </c>
      <c r="B4399" s="8" t="str">
        <f>LEFT(tb_MHDI[[#This Row],[Territorialidades]],(FIND("/",tb_MHDI[[#This Row],[Territorialidades]])-2))</f>
        <v>Santa Inês</v>
      </c>
      <c r="C4399" s="8" t="str">
        <f>LEFT(RIGHT(tb_MHDI[[#This Row],[Territorialidades]],3),2)</f>
        <v>BA</v>
      </c>
      <c r="D4399" s="8" t="str">
        <f>CONCATENATE(tb_MHDI[[#This Row],[Município]],"/",tb_MHDI[[#This Row],[UF]])</f>
        <v>Santa Inês/BA</v>
      </c>
      <c r="E4399" s="8">
        <v>0.57399999999999995</v>
      </c>
      <c r="F4399" s="8">
        <v>0.57099999999999995</v>
      </c>
      <c r="G4399" s="8">
        <v>0.70399999999999996</v>
      </c>
      <c r="H4399" s="8">
        <v>0.47</v>
      </c>
      <c r="I4399" s="9">
        <f>_xlfn.NUMBERVALUE(INDEX(tb_SVI[],MATCH(tb_MHDI[[#This Row],[mun_uf]],tb_SVI[city_name_uf],0),7),".")</f>
        <v>2010</v>
      </c>
    </row>
    <row r="4400" spans="1:9" x14ac:dyDescent="0.25">
      <c r="A4400" s="8" t="s">
        <v>16430</v>
      </c>
      <c r="B4400" s="8" t="str">
        <f>LEFT(tb_MHDI[[#This Row],[Territorialidades]],(FIND("/",tb_MHDI[[#This Row],[Territorialidades]])-2))</f>
        <v>Santa Inês</v>
      </c>
      <c r="C4400" s="8" t="str">
        <f>LEFT(RIGHT(tb_MHDI[[#This Row],[Territorialidades]],3),2)</f>
        <v>MA</v>
      </c>
      <c r="D4400" s="8" t="str">
        <f>CONCATENATE(tb_MHDI[[#This Row],[Município]],"/",tb_MHDI[[#This Row],[UF]])</f>
        <v>Santa Inês/MA</v>
      </c>
      <c r="E4400" s="8">
        <v>0.67400000000000004</v>
      </c>
      <c r="F4400" s="8">
        <v>0.63300000000000001</v>
      </c>
      <c r="G4400" s="8">
        <v>0.78800000000000003</v>
      </c>
      <c r="H4400" s="8">
        <v>0.61499999999999999</v>
      </c>
      <c r="I4400" s="9">
        <f>_xlfn.NUMBERVALUE(INDEX(tb_SVI[],MATCH(tb_MHDI[[#This Row],[mun_uf]],tb_SVI[city_name_uf],0),7),".")</f>
        <v>2010</v>
      </c>
    </row>
    <row r="4401" spans="1:9" x14ac:dyDescent="0.25">
      <c r="A4401" s="8" t="s">
        <v>16431</v>
      </c>
      <c r="B4401" s="8" t="str">
        <f>LEFT(tb_MHDI[[#This Row],[Territorialidades]],(FIND("/",tb_MHDI[[#This Row],[Territorialidades]])-2))</f>
        <v>Santa Inês</v>
      </c>
      <c r="C4401" s="8" t="str">
        <f>LEFT(RIGHT(tb_MHDI[[#This Row],[Territorialidades]],3),2)</f>
        <v>PB</v>
      </c>
      <c r="D4401" s="8" t="str">
        <f>CONCATENATE(tb_MHDI[[#This Row],[Município]],"/",tb_MHDI[[#This Row],[UF]])</f>
        <v>Santa Inês/PB</v>
      </c>
      <c r="E4401" s="8">
        <v>0.57199999999999995</v>
      </c>
      <c r="F4401" s="8">
        <v>0.54</v>
      </c>
      <c r="G4401" s="8">
        <v>0.70599999999999996</v>
      </c>
      <c r="H4401" s="8">
        <v>0.49199999999999999</v>
      </c>
      <c r="I4401" s="9">
        <f>_xlfn.NUMBERVALUE(INDEX(tb_SVI[],MATCH(tb_MHDI[[#This Row],[mun_uf]],tb_SVI[city_name_uf],0),7),".")</f>
        <v>2010</v>
      </c>
    </row>
    <row r="4402" spans="1:9" x14ac:dyDescent="0.25">
      <c r="A4402" s="8" t="s">
        <v>16432</v>
      </c>
      <c r="B4402" s="8" t="str">
        <f>LEFT(tb_MHDI[[#This Row],[Territorialidades]],(FIND("/",tb_MHDI[[#This Row],[Territorialidades]])-2))</f>
        <v>Santa Inês</v>
      </c>
      <c r="C4402" s="8" t="str">
        <f>LEFT(RIGHT(tb_MHDI[[#This Row],[Territorialidades]],3),2)</f>
        <v>PR</v>
      </c>
      <c r="D4402" s="8" t="str">
        <f>CONCATENATE(tb_MHDI[[#This Row],[Município]],"/",tb_MHDI[[#This Row],[UF]])</f>
        <v>Santa Inês/PR</v>
      </c>
      <c r="E4402" s="8">
        <v>0.71699999999999997</v>
      </c>
      <c r="F4402" s="8">
        <v>0.67500000000000004</v>
      </c>
      <c r="G4402" s="8">
        <v>0.82699999999999996</v>
      </c>
      <c r="H4402" s="8">
        <v>0.65900000000000003</v>
      </c>
      <c r="I4402" s="9">
        <f>_xlfn.NUMBERVALUE(INDEX(tb_SVI[],MATCH(tb_MHDI[[#This Row],[mun_uf]],tb_SVI[city_name_uf],0),7),".")</f>
        <v>2010</v>
      </c>
    </row>
    <row r="4403" spans="1:9" x14ac:dyDescent="0.25">
      <c r="A4403" s="8" t="s">
        <v>16433</v>
      </c>
      <c r="B4403" s="8" t="str">
        <f>LEFT(tb_MHDI[[#This Row],[Territorialidades]],(FIND("/",tb_MHDI[[#This Row],[Territorialidades]])-2))</f>
        <v>Santa Isabel do Ivaí</v>
      </c>
      <c r="C4403" s="8" t="str">
        <f>LEFT(RIGHT(tb_MHDI[[#This Row],[Territorialidades]],3),2)</f>
        <v>PR</v>
      </c>
      <c r="D4403" s="8" t="str">
        <f>CONCATENATE(tb_MHDI[[#This Row],[Município]],"/",tb_MHDI[[#This Row],[UF]])</f>
        <v>Santa Isabel do Ivaí/PR</v>
      </c>
      <c r="E4403" s="8">
        <v>0.72</v>
      </c>
      <c r="F4403" s="8">
        <v>0.69699999999999995</v>
      </c>
      <c r="G4403" s="8">
        <v>0.81699999999999995</v>
      </c>
      <c r="H4403" s="8">
        <v>0.65600000000000003</v>
      </c>
      <c r="I4403" s="9">
        <f>_xlfn.NUMBERVALUE(INDEX(tb_SVI[],MATCH(tb_MHDI[[#This Row],[mun_uf]],tb_SVI[city_name_uf],0),7),".")</f>
        <v>2010</v>
      </c>
    </row>
    <row r="4404" spans="1:9" x14ac:dyDescent="0.25">
      <c r="A4404" s="8" t="s">
        <v>17640</v>
      </c>
      <c r="B4404" s="8" t="str">
        <f>LEFT(tb_MHDI[[#This Row],[Territorialidades]],(FIND("/",tb_MHDI[[#This Row],[Territorialidades]])-2))</f>
        <v>Santa Izabel do Pará</v>
      </c>
      <c r="C4404" s="8" t="str">
        <f>LEFT(RIGHT(tb_MHDI[[#This Row],[Territorialidades]],3),2)</f>
        <v>PA</v>
      </c>
      <c r="D4404" s="8" t="str">
        <f>CONCATENATE(tb_MHDI[[#This Row],[Município]],"/",tb_MHDI[[#This Row],[UF]])</f>
        <v>Santa Izabel do Pará/PA</v>
      </c>
      <c r="E4404" s="8">
        <v>0.65900000000000003</v>
      </c>
      <c r="F4404" s="8">
        <v>0.622</v>
      </c>
      <c r="G4404" s="8">
        <v>0.79800000000000004</v>
      </c>
      <c r="H4404" s="8">
        <v>0.57599999999999996</v>
      </c>
      <c r="I4404" s="9">
        <f>_xlfn.NUMBERVALUE(INDEX(tb_SVI[],MATCH(tb_MHDI[[#This Row],[mun_uf]],tb_SVI[city_name_uf],0),7),".")</f>
        <v>2010</v>
      </c>
    </row>
    <row r="4405" spans="1:9" x14ac:dyDescent="0.25">
      <c r="A4405" s="8" t="s">
        <v>16434</v>
      </c>
      <c r="B4405" s="8" t="str">
        <f>LEFT(tb_MHDI[[#This Row],[Territorialidades]],(FIND("/",tb_MHDI[[#This Row],[Territorialidades]])-2))</f>
        <v>Santa Isabel do Rio Negro</v>
      </c>
      <c r="C4405" s="8" t="str">
        <f>LEFT(RIGHT(tb_MHDI[[#This Row],[Territorialidades]],3),2)</f>
        <v>AM</v>
      </c>
      <c r="D4405" s="8" t="str">
        <f>CONCATENATE(tb_MHDI[[#This Row],[Município]],"/",tb_MHDI[[#This Row],[UF]])</f>
        <v>Santa Isabel do Rio Negro/AM</v>
      </c>
      <c r="E4405" s="8">
        <v>0.47899999999999998</v>
      </c>
      <c r="F4405" s="8">
        <v>0.46100000000000002</v>
      </c>
      <c r="G4405" s="8">
        <v>0.73699999999999999</v>
      </c>
      <c r="H4405" s="8">
        <v>0.32300000000000001</v>
      </c>
      <c r="I4405" s="9">
        <f>_xlfn.NUMBERVALUE(INDEX(tb_SVI[],MATCH(tb_MHDI[[#This Row],[mun_uf]],tb_SVI[city_name_uf],0),7),".")</f>
        <v>2010</v>
      </c>
    </row>
    <row r="4406" spans="1:9" x14ac:dyDescent="0.25">
      <c r="A4406" s="8" t="s">
        <v>16435</v>
      </c>
      <c r="B4406" s="8" t="str">
        <f>LEFT(tb_MHDI[[#This Row],[Territorialidades]],(FIND("/",tb_MHDI[[#This Row],[Territorialidades]])-2))</f>
        <v>Santa Isabel</v>
      </c>
      <c r="C4406" s="8" t="str">
        <f>LEFT(RIGHT(tb_MHDI[[#This Row],[Territorialidades]],3),2)</f>
        <v>GO</v>
      </c>
      <c r="D4406" s="8" t="str">
        <f>CONCATENATE(tb_MHDI[[#This Row],[Município]],"/",tb_MHDI[[#This Row],[UF]])</f>
        <v>Santa Isabel/GO</v>
      </c>
      <c r="E4406" s="8">
        <v>0.68300000000000005</v>
      </c>
      <c r="F4406" s="8">
        <v>0.65800000000000003</v>
      </c>
      <c r="G4406" s="8">
        <v>0.81799999999999995</v>
      </c>
      <c r="H4406" s="8">
        <v>0.59299999999999997</v>
      </c>
      <c r="I4406" s="9">
        <f>_xlfn.NUMBERVALUE(INDEX(tb_SVI[],MATCH(tb_MHDI[[#This Row],[mun_uf]],tb_SVI[city_name_uf],0),7),".")</f>
        <v>2010</v>
      </c>
    </row>
    <row r="4407" spans="1:9" x14ac:dyDescent="0.25">
      <c r="A4407" s="8" t="s">
        <v>16436</v>
      </c>
      <c r="B4407" s="8" t="str">
        <f>LEFT(tb_MHDI[[#This Row],[Territorialidades]],(FIND("/",tb_MHDI[[#This Row],[Territorialidades]])-2))</f>
        <v>Santa Isabel</v>
      </c>
      <c r="C4407" s="8" t="str">
        <f>LEFT(RIGHT(tb_MHDI[[#This Row],[Territorialidades]],3),2)</f>
        <v>SP</v>
      </c>
      <c r="D4407" s="8" t="str">
        <f>CONCATENATE(tb_MHDI[[#This Row],[Município]],"/",tb_MHDI[[#This Row],[UF]])</f>
        <v>Santa Isabel/SP</v>
      </c>
      <c r="E4407" s="8">
        <v>0.73799999999999999</v>
      </c>
      <c r="F4407" s="8">
        <v>0.7</v>
      </c>
      <c r="G4407" s="8">
        <v>0.83399999999999996</v>
      </c>
      <c r="H4407" s="8">
        <v>0.68899999999999995</v>
      </c>
      <c r="I4407" s="9">
        <f>_xlfn.NUMBERVALUE(INDEX(tb_SVI[],MATCH(tb_MHDI[[#This Row],[mun_uf]],tb_SVI[city_name_uf],0),7),".")</f>
        <v>2010</v>
      </c>
    </row>
    <row r="4408" spans="1:9" x14ac:dyDescent="0.25">
      <c r="A4408" s="8" t="s">
        <v>16437</v>
      </c>
      <c r="B4408" s="8" t="str">
        <f>LEFT(tb_MHDI[[#This Row],[Territorialidades]],(FIND("/",tb_MHDI[[#This Row],[Territorialidades]])-2))</f>
        <v>Santa Izabel do Oeste</v>
      </c>
      <c r="C4408" s="8" t="str">
        <f>LEFT(RIGHT(tb_MHDI[[#This Row],[Territorialidades]],3),2)</f>
        <v>PR</v>
      </c>
      <c r="D4408" s="8" t="str">
        <f>CONCATENATE(tb_MHDI[[#This Row],[Município]],"/",tb_MHDI[[#This Row],[UF]])</f>
        <v>Santa Izabel do Oeste/PR</v>
      </c>
      <c r="E4408" s="8">
        <v>0.69599999999999995</v>
      </c>
      <c r="F4408" s="8">
        <v>0.67700000000000005</v>
      </c>
      <c r="G4408" s="8">
        <v>0.82599999999999996</v>
      </c>
      <c r="H4408" s="8">
        <v>0.60299999999999998</v>
      </c>
      <c r="I4408" s="9">
        <f>_xlfn.NUMBERVALUE(INDEX(tb_SVI[],MATCH(tb_MHDI[[#This Row],[mun_uf]],tb_SVI[city_name_uf],0),7),".")</f>
        <v>2010</v>
      </c>
    </row>
    <row r="4409" spans="1:9" x14ac:dyDescent="0.25">
      <c r="A4409" s="8" t="s">
        <v>16438</v>
      </c>
      <c r="B4409" s="8" t="str">
        <f>LEFT(tb_MHDI[[#This Row],[Territorialidades]],(FIND("/",tb_MHDI[[#This Row],[Territorialidades]])-2))</f>
        <v>Santa Juliana</v>
      </c>
      <c r="C4409" s="8" t="str">
        <f>LEFT(RIGHT(tb_MHDI[[#This Row],[Territorialidades]],3),2)</f>
        <v>MG</v>
      </c>
      <c r="D4409" s="8" t="str">
        <f>CONCATENATE(tb_MHDI[[#This Row],[Município]],"/",tb_MHDI[[#This Row],[UF]])</f>
        <v>Santa Juliana/MG</v>
      </c>
      <c r="E4409" s="8">
        <v>0.70599999999999996</v>
      </c>
      <c r="F4409" s="8">
        <v>0.72599999999999998</v>
      </c>
      <c r="G4409" s="8">
        <v>0.86799999999999999</v>
      </c>
      <c r="H4409" s="8">
        <v>0.55800000000000005</v>
      </c>
      <c r="I4409" s="9">
        <f>_xlfn.NUMBERVALUE(INDEX(tb_SVI[],MATCH(tb_MHDI[[#This Row],[mun_uf]],tb_SVI[city_name_uf],0),7),".")</f>
        <v>2010</v>
      </c>
    </row>
    <row r="4410" spans="1:9" x14ac:dyDescent="0.25">
      <c r="A4410" s="8" t="s">
        <v>16439</v>
      </c>
      <c r="B4410" s="8" t="str">
        <f>LEFT(tb_MHDI[[#This Row],[Territorialidades]],(FIND("/",tb_MHDI[[#This Row],[Territorialidades]])-2))</f>
        <v>Santa Leopoldina</v>
      </c>
      <c r="C4410" s="8" t="str">
        <f>LEFT(RIGHT(tb_MHDI[[#This Row],[Territorialidades]],3),2)</f>
        <v>ES</v>
      </c>
      <c r="D4410" s="8" t="str">
        <f>CONCATENATE(tb_MHDI[[#This Row],[Município]],"/",tb_MHDI[[#This Row],[UF]])</f>
        <v>Santa Leopoldina/ES</v>
      </c>
      <c r="E4410" s="8">
        <v>0.626</v>
      </c>
      <c r="F4410" s="8">
        <v>0.64600000000000002</v>
      </c>
      <c r="G4410" s="8">
        <v>0.79700000000000004</v>
      </c>
      <c r="H4410" s="8">
        <v>0.47699999999999998</v>
      </c>
      <c r="I4410" s="9">
        <f>_xlfn.NUMBERVALUE(INDEX(tb_SVI[],MATCH(tb_MHDI[[#This Row],[mun_uf]],tb_SVI[city_name_uf],0),7),".")</f>
        <v>2010</v>
      </c>
    </row>
    <row r="4411" spans="1:9" x14ac:dyDescent="0.25">
      <c r="A4411" s="8" t="s">
        <v>16440</v>
      </c>
      <c r="B4411" s="8" t="str">
        <f>LEFT(tb_MHDI[[#This Row],[Territorialidades]],(FIND("/",tb_MHDI[[#This Row],[Territorialidades]])-2))</f>
        <v>Santa Lúcia</v>
      </c>
      <c r="C4411" s="8" t="str">
        <f>LEFT(RIGHT(tb_MHDI[[#This Row],[Territorialidades]],3),2)</f>
        <v>PR</v>
      </c>
      <c r="D4411" s="8" t="str">
        <f>CONCATENATE(tb_MHDI[[#This Row],[Município]],"/",tb_MHDI[[#This Row],[UF]])</f>
        <v>Santa Lúcia/PR</v>
      </c>
      <c r="E4411" s="8">
        <v>0.68700000000000006</v>
      </c>
      <c r="F4411" s="8">
        <v>0.68799999999999994</v>
      </c>
      <c r="G4411" s="8">
        <v>0.79500000000000004</v>
      </c>
      <c r="H4411" s="8">
        <v>0.59199999999999997</v>
      </c>
      <c r="I4411" s="9">
        <f>_xlfn.NUMBERVALUE(INDEX(tb_SVI[],MATCH(tb_MHDI[[#This Row],[mun_uf]],tb_SVI[city_name_uf],0),7),".")</f>
        <v>2010</v>
      </c>
    </row>
    <row r="4412" spans="1:9" x14ac:dyDescent="0.25">
      <c r="A4412" s="8" t="s">
        <v>16441</v>
      </c>
      <c r="B4412" s="8" t="str">
        <f>LEFT(tb_MHDI[[#This Row],[Territorialidades]],(FIND("/",tb_MHDI[[#This Row],[Territorialidades]])-2))</f>
        <v>Santa Lúcia</v>
      </c>
      <c r="C4412" s="8" t="str">
        <f>LEFT(RIGHT(tb_MHDI[[#This Row],[Territorialidades]],3),2)</f>
        <v>SP</v>
      </c>
      <c r="D4412" s="8" t="str">
        <f>CONCATENATE(tb_MHDI[[#This Row],[Município]],"/",tb_MHDI[[#This Row],[UF]])</f>
        <v>Santa Lúcia/SP</v>
      </c>
      <c r="E4412" s="8">
        <v>0.73699999999999999</v>
      </c>
      <c r="F4412" s="8">
        <v>0.69599999999999995</v>
      </c>
      <c r="G4412" s="8">
        <v>0.81799999999999995</v>
      </c>
      <c r="H4412" s="8">
        <v>0.70299999999999996</v>
      </c>
      <c r="I4412" s="9">
        <f>_xlfn.NUMBERVALUE(INDEX(tb_SVI[],MATCH(tb_MHDI[[#This Row],[mun_uf]],tb_SVI[city_name_uf],0),7),".")</f>
        <v>2010</v>
      </c>
    </row>
    <row r="4413" spans="1:9" x14ac:dyDescent="0.25">
      <c r="A4413" s="8" t="s">
        <v>16442</v>
      </c>
      <c r="B4413" s="8" t="str">
        <f>LEFT(tb_MHDI[[#This Row],[Territorialidades]],(FIND("/",tb_MHDI[[#This Row],[Territorialidades]])-2))</f>
        <v>Santaluz</v>
      </c>
      <c r="C4413" s="8" t="str">
        <f>LEFT(RIGHT(tb_MHDI[[#This Row],[Territorialidades]],3),2)</f>
        <v>BA</v>
      </c>
      <c r="D4413" s="8" t="str">
        <f>CONCATENATE(tb_MHDI[[#This Row],[Município]],"/",tb_MHDI[[#This Row],[UF]])</f>
        <v>Santaluz/BA</v>
      </c>
      <c r="E4413" s="8">
        <v>0.59799999999999998</v>
      </c>
      <c r="F4413" s="8">
        <v>0.55900000000000005</v>
      </c>
      <c r="G4413" s="8">
        <v>0.76400000000000001</v>
      </c>
      <c r="H4413" s="8">
        <v>0.5</v>
      </c>
      <c r="I4413" s="9">
        <f>_xlfn.NUMBERVALUE(INDEX(tb_SVI[],MATCH(tb_MHDI[[#This Row],[mun_uf]],tb_SVI[city_name_uf],0),7),".")</f>
        <v>2010</v>
      </c>
    </row>
    <row r="4414" spans="1:9" x14ac:dyDescent="0.25">
      <c r="A4414" s="8" t="s">
        <v>16443</v>
      </c>
      <c r="B4414" s="8" t="str">
        <f>LEFT(tb_MHDI[[#This Row],[Territorialidades]],(FIND("/",tb_MHDI[[#This Row],[Territorialidades]])-2))</f>
        <v>Santa Luzia</v>
      </c>
      <c r="C4414" s="8" t="str">
        <f>LEFT(RIGHT(tb_MHDI[[#This Row],[Territorialidades]],3),2)</f>
        <v>BA</v>
      </c>
      <c r="D4414" s="8" t="str">
        <f>CONCATENATE(tb_MHDI[[#This Row],[Município]],"/",tb_MHDI[[#This Row],[UF]])</f>
        <v>Santa Luzia/BA</v>
      </c>
      <c r="E4414" s="8">
        <v>0.55600000000000005</v>
      </c>
      <c r="F4414" s="8">
        <v>0.56399999999999995</v>
      </c>
      <c r="G4414" s="8">
        <v>0.76800000000000002</v>
      </c>
      <c r="H4414" s="8">
        <v>0.39600000000000002</v>
      </c>
      <c r="I4414" s="9">
        <f>_xlfn.NUMBERVALUE(INDEX(tb_SVI[],MATCH(tb_MHDI[[#This Row],[mun_uf]],tb_SVI[city_name_uf],0),7),".")</f>
        <v>2010</v>
      </c>
    </row>
    <row r="4415" spans="1:9" x14ac:dyDescent="0.25">
      <c r="A4415" s="8" t="s">
        <v>16444</v>
      </c>
      <c r="B4415" s="8" t="str">
        <f>LEFT(tb_MHDI[[#This Row],[Territorialidades]],(FIND("/",tb_MHDI[[#This Row],[Territorialidades]])-2))</f>
        <v>Santa Luzia D'Oeste</v>
      </c>
      <c r="C4415" s="8" t="str">
        <f>LEFT(RIGHT(tb_MHDI[[#This Row],[Territorialidades]],3),2)</f>
        <v>RO</v>
      </c>
      <c r="D4415" s="8" t="str">
        <f>CONCATENATE(tb_MHDI[[#This Row],[Município]],"/",tb_MHDI[[#This Row],[UF]])</f>
        <v>Santa Luzia D'Oeste/RO</v>
      </c>
      <c r="E4415" s="8">
        <v>0.67</v>
      </c>
      <c r="F4415" s="8">
        <v>0.65700000000000003</v>
      </c>
      <c r="G4415" s="8">
        <v>0.81200000000000006</v>
      </c>
      <c r="H4415" s="8">
        <v>0.56399999999999995</v>
      </c>
      <c r="I4415" s="9">
        <f>_xlfn.NUMBERVALUE(INDEX(tb_SVI[],MATCH(tb_MHDI[[#This Row],[mun_uf]],tb_SVI[city_name_uf],0),7),".")</f>
        <v>2010</v>
      </c>
    </row>
    <row r="4416" spans="1:9" x14ac:dyDescent="0.25">
      <c r="A4416" s="8" t="s">
        <v>16445</v>
      </c>
      <c r="B4416" s="8" t="str">
        <f>LEFT(tb_MHDI[[#This Row],[Territorialidades]],(FIND("/",tb_MHDI[[#This Row],[Territorialidades]])-2))</f>
        <v>Santa Luzia do Itanhy</v>
      </c>
      <c r="C4416" s="8" t="str">
        <f>LEFT(RIGHT(tb_MHDI[[#This Row],[Territorialidades]],3),2)</f>
        <v>SE</v>
      </c>
      <c r="D4416" s="8" t="str">
        <f>CONCATENATE(tb_MHDI[[#This Row],[Município]],"/",tb_MHDI[[#This Row],[UF]])</f>
        <v>Santa Luzia do Itanhy/SE</v>
      </c>
      <c r="E4416" s="8">
        <v>0.54500000000000004</v>
      </c>
      <c r="F4416" s="8">
        <v>0.51300000000000001</v>
      </c>
      <c r="G4416" s="8">
        <v>0.76400000000000001</v>
      </c>
      <c r="H4416" s="8">
        <v>0.41399999999999998</v>
      </c>
      <c r="I4416" s="9">
        <f>_xlfn.NUMBERVALUE(INDEX(tb_SVI[],MATCH(tb_MHDI[[#This Row],[mun_uf]],tb_SVI[city_name_uf],0),7),".")</f>
        <v>2010</v>
      </c>
    </row>
    <row r="4417" spans="1:9" x14ac:dyDescent="0.25">
      <c r="A4417" s="8" t="s">
        <v>16446</v>
      </c>
      <c r="B4417" s="8" t="str">
        <f>LEFT(tb_MHDI[[#This Row],[Territorialidades]],(FIND("/",tb_MHDI[[#This Row],[Territorialidades]])-2))</f>
        <v>Santa Luzia do Norte</v>
      </c>
      <c r="C4417" s="8" t="str">
        <f>LEFT(RIGHT(tb_MHDI[[#This Row],[Territorialidades]],3),2)</f>
        <v>AL</v>
      </c>
      <c r="D4417" s="8" t="str">
        <f>CONCATENATE(tb_MHDI[[#This Row],[Município]],"/",tb_MHDI[[#This Row],[UF]])</f>
        <v>Santa Luzia do Norte/AL</v>
      </c>
      <c r="E4417" s="8">
        <v>0.59699999999999998</v>
      </c>
      <c r="F4417" s="8">
        <v>0.57999999999999996</v>
      </c>
      <c r="G4417" s="8">
        <v>0.77</v>
      </c>
      <c r="H4417" s="8">
        <v>0.47699999999999998</v>
      </c>
      <c r="I4417" s="9">
        <f>_xlfn.NUMBERVALUE(INDEX(tb_SVI[],MATCH(tb_MHDI[[#This Row],[mun_uf]],tb_SVI[city_name_uf],0),7),".")</f>
        <v>2010</v>
      </c>
    </row>
    <row r="4418" spans="1:9" x14ac:dyDescent="0.25">
      <c r="A4418" s="8" t="s">
        <v>16447</v>
      </c>
      <c r="B4418" s="8" t="str">
        <f>LEFT(tb_MHDI[[#This Row],[Territorialidades]],(FIND("/",tb_MHDI[[#This Row],[Territorialidades]])-2))</f>
        <v>Santa Luzia do Pará</v>
      </c>
      <c r="C4418" s="8" t="str">
        <f>LEFT(RIGHT(tb_MHDI[[#This Row],[Territorialidades]],3),2)</f>
        <v>PA</v>
      </c>
      <c r="D4418" s="8" t="str">
        <f>CONCATENATE(tb_MHDI[[#This Row],[Município]],"/",tb_MHDI[[#This Row],[UF]])</f>
        <v>Santa Luzia do Pará/PA</v>
      </c>
      <c r="E4418" s="8">
        <v>0.54600000000000004</v>
      </c>
      <c r="F4418" s="8">
        <v>0.53</v>
      </c>
      <c r="G4418" s="8">
        <v>0.72399999999999998</v>
      </c>
      <c r="H4418" s="8">
        <v>0.42399999999999999</v>
      </c>
      <c r="I4418" s="9">
        <f>_xlfn.NUMBERVALUE(INDEX(tb_SVI[],MATCH(tb_MHDI[[#This Row],[mun_uf]],tb_SVI[city_name_uf],0),7),".")</f>
        <v>2010</v>
      </c>
    </row>
    <row r="4419" spans="1:9" x14ac:dyDescent="0.25">
      <c r="A4419" s="8" t="s">
        <v>16448</v>
      </c>
      <c r="B4419" s="8" t="str">
        <f>LEFT(tb_MHDI[[#This Row],[Territorialidades]],(FIND("/",tb_MHDI[[#This Row],[Territorialidades]])-2))</f>
        <v>Santa Luzia do Paruá</v>
      </c>
      <c r="C4419" s="8" t="str">
        <f>LEFT(RIGHT(tb_MHDI[[#This Row],[Territorialidades]],3),2)</f>
        <v>MA</v>
      </c>
      <c r="D4419" s="8" t="str">
        <f>CONCATENATE(tb_MHDI[[#This Row],[Município]],"/",tb_MHDI[[#This Row],[UF]])</f>
        <v>Santa Luzia do Paruá/MA</v>
      </c>
      <c r="E4419" s="8">
        <v>0.59899999999999998</v>
      </c>
      <c r="F4419" s="8">
        <v>0.58299999999999996</v>
      </c>
      <c r="G4419" s="8">
        <v>0.72299999999999998</v>
      </c>
      <c r="H4419" s="8">
        <v>0.51</v>
      </c>
      <c r="I4419" s="9">
        <f>_xlfn.NUMBERVALUE(INDEX(tb_SVI[],MATCH(tb_MHDI[[#This Row],[mun_uf]],tb_SVI[city_name_uf],0),7),".")</f>
        <v>2010</v>
      </c>
    </row>
    <row r="4420" spans="1:9" x14ac:dyDescent="0.25">
      <c r="A4420" s="8" t="s">
        <v>16449</v>
      </c>
      <c r="B4420" s="8" t="str">
        <f>LEFT(tb_MHDI[[#This Row],[Territorialidades]],(FIND("/",tb_MHDI[[#This Row],[Territorialidades]])-2))</f>
        <v>Santa Luzia</v>
      </c>
      <c r="C4420" s="8" t="str">
        <f>LEFT(RIGHT(tb_MHDI[[#This Row],[Territorialidades]],3),2)</f>
        <v>MA</v>
      </c>
      <c r="D4420" s="8" t="str">
        <f>CONCATENATE(tb_MHDI[[#This Row],[Município]],"/",tb_MHDI[[#This Row],[UF]])</f>
        <v>Santa Luzia/MA</v>
      </c>
      <c r="E4420" s="8">
        <v>0.55000000000000004</v>
      </c>
      <c r="F4420" s="8">
        <v>0.52500000000000002</v>
      </c>
      <c r="G4420" s="8">
        <v>0.7</v>
      </c>
      <c r="H4420" s="8">
        <v>0.45200000000000001</v>
      </c>
      <c r="I4420" s="9">
        <f>_xlfn.NUMBERVALUE(INDEX(tb_SVI[],MATCH(tb_MHDI[[#This Row],[mun_uf]],tb_SVI[city_name_uf],0),7),".")</f>
        <v>2010</v>
      </c>
    </row>
    <row r="4421" spans="1:9" x14ac:dyDescent="0.25">
      <c r="A4421" s="8" t="s">
        <v>16450</v>
      </c>
      <c r="B4421" s="8" t="str">
        <f>LEFT(tb_MHDI[[#This Row],[Territorialidades]],(FIND("/",tb_MHDI[[#This Row],[Territorialidades]])-2))</f>
        <v>Santa Luzia</v>
      </c>
      <c r="C4421" s="8" t="str">
        <f>LEFT(RIGHT(tb_MHDI[[#This Row],[Territorialidades]],3),2)</f>
        <v>MG</v>
      </c>
      <c r="D4421" s="8" t="str">
        <f>CONCATENATE(tb_MHDI[[#This Row],[Município]],"/",tb_MHDI[[#This Row],[UF]])</f>
        <v>Santa Luzia/MG</v>
      </c>
      <c r="E4421" s="8">
        <v>0.71499999999999997</v>
      </c>
      <c r="F4421" s="8">
        <v>0.68200000000000005</v>
      </c>
      <c r="G4421" s="8">
        <v>0.85899999999999999</v>
      </c>
      <c r="H4421" s="8">
        <v>0.625</v>
      </c>
      <c r="I4421" s="9">
        <f>_xlfn.NUMBERVALUE(INDEX(tb_SVI[],MATCH(tb_MHDI[[#This Row],[mun_uf]],tb_SVI[city_name_uf],0),7),".")</f>
        <v>2010</v>
      </c>
    </row>
    <row r="4422" spans="1:9" x14ac:dyDescent="0.25">
      <c r="A4422" s="8" t="s">
        <v>16451</v>
      </c>
      <c r="B4422" s="8" t="str">
        <f>LEFT(tb_MHDI[[#This Row],[Territorialidades]],(FIND("/",tb_MHDI[[#This Row],[Territorialidades]])-2))</f>
        <v>Santa Luzia</v>
      </c>
      <c r="C4422" s="8" t="str">
        <f>LEFT(RIGHT(tb_MHDI[[#This Row],[Territorialidades]],3),2)</f>
        <v>PB</v>
      </c>
      <c r="D4422" s="8" t="str">
        <f>CONCATENATE(tb_MHDI[[#This Row],[Município]],"/",tb_MHDI[[#This Row],[UF]])</f>
        <v>Santa Luzia/PB</v>
      </c>
      <c r="E4422" s="8">
        <v>0.68200000000000005</v>
      </c>
      <c r="F4422" s="8">
        <v>0.62</v>
      </c>
      <c r="G4422" s="8">
        <v>0.80400000000000005</v>
      </c>
      <c r="H4422" s="8">
        <v>0.63500000000000001</v>
      </c>
      <c r="I4422" s="9">
        <f>_xlfn.NUMBERVALUE(INDEX(tb_SVI[],MATCH(tb_MHDI[[#This Row],[mun_uf]],tb_SVI[city_name_uf],0),7),".")</f>
        <v>2010</v>
      </c>
    </row>
    <row r="4423" spans="1:9" x14ac:dyDescent="0.25">
      <c r="A4423" s="8" t="s">
        <v>16452</v>
      </c>
      <c r="B4423" s="8" t="str">
        <f>LEFT(tb_MHDI[[#This Row],[Territorialidades]],(FIND("/",tb_MHDI[[#This Row],[Territorialidades]])-2))</f>
        <v>Santa Luz</v>
      </c>
      <c r="C4423" s="8" t="str">
        <f>LEFT(RIGHT(tb_MHDI[[#This Row],[Territorialidades]],3),2)</f>
        <v>PI</v>
      </c>
      <c r="D4423" s="8" t="str">
        <f>CONCATENATE(tb_MHDI[[#This Row],[Município]],"/",tb_MHDI[[#This Row],[UF]])</f>
        <v>Santa Luz/PI</v>
      </c>
      <c r="E4423" s="8">
        <v>0.58799999999999997</v>
      </c>
      <c r="F4423" s="8">
        <v>0.53900000000000003</v>
      </c>
      <c r="G4423" s="8">
        <v>0.76800000000000002</v>
      </c>
      <c r="H4423" s="8">
        <v>0.49</v>
      </c>
      <c r="I4423" s="9">
        <f>_xlfn.NUMBERVALUE(INDEX(tb_SVI[],MATCH(tb_MHDI[[#This Row],[mun_uf]],tb_SVI[city_name_uf],0),7),".")</f>
        <v>2010</v>
      </c>
    </row>
    <row r="4424" spans="1:9" x14ac:dyDescent="0.25">
      <c r="A4424" s="8" t="s">
        <v>16453</v>
      </c>
      <c r="B4424" s="8" t="str">
        <f>LEFT(tb_MHDI[[#This Row],[Territorialidades]],(FIND("/",tb_MHDI[[#This Row],[Territorialidades]])-2))</f>
        <v>Santa Margarida do Sul</v>
      </c>
      <c r="C4424" s="8" t="str">
        <f>LEFT(RIGHT(tb_MHDI[[#This Row],[Territorialidades]],3),2)</f>
        <v>RS</v>
      </c>
      <c r="D4424" s="8" t="str">
        <f>CONCATENATE(tb_MHDI[[#This Row],[Município]],"/",tb_MHDI[[#This Row],[UF]])</f>
        <v>Santa Margarida do Sul/RS</v>
      </c>
      <c r="E4424" s="8">
        <v>0.66300000000000003</v>
      </c>
      <c r="F4424" s="8">
        <v>0.69099999999999995</v>
      </c>
      <c r="G4424" s="8">
        <v>0.87</v>
      </c>
      <c r="H4424" s="8">
        <v>0.48399999999999999</v>
      </c>
      <c r="I4424" s="9">
        <f>_xlfn.NUMBERVALUE(INDEX(tb_SVI[],MATCH(tb_MHDI[[#This Row],[mun_uf]],tb_SVI[city_name_uf],0),7),".")</f>
        <v>2010</v>
      </c>
    </row>
    <row r="4425" spans="1:9" x14ac:dyDescent="0.25">
      <c r="A4425" s="8" t="s">
        <v>16454</v>
      </c>
      <c r="B4425" s="8" t="str">
        <f>LEFT(tb_MHDI[[#This Row],[Territorialidades]],(FIND("/",tb_MHDI[[#This Row],[Territorialidades]])-2))</f>
        <v>Santa Margarida</v>
      </c>
      <c r="C4425" s="8" t="str">
        <f>LEFT(RIGHT(tb_MHDI[[#This Row],[Territorialidades]],3),2)</f>
        <v>MG</v>
      </c>
      <c r="D4425" s="8" t="str">
        <f>CONCATENATE(tb_MHDI[[#This Row],[Município]],"/",tb_MHDI[[#This Row],[UF]])</f>
        <v>Santa Margarida/MG</v>
      </c>
      <c r="E4425" s="8">
        <v>0.61</v>
      </c>
      <c r="F4425" s="8">
        <v>0.63500000000000001</v>
      </c>
      <c r="G4425" s="8">
        <v>0.78500000000000003</v>
      </c>
      <c r="H4425" s="8">
        <v>0.45500000000000002</v>
      </c>
      <c r="I4425" s="9">
        <f>_xlfn.NUMBERVALUE(INDEX(tb_SVI[],MATCH(tb_MHDI[[#This Row],[mun_uf]],tb_SVI[city_name_uf],0),7),".")</f>
        <v>2010</v>
      </c>
    </row>
    <row r="4426" spans="1:9" x14ac:dyDescent="0.25">
      <c r="A4426" s="8" t="s">
        <v>16455</v>
      </c>
      <c r="B4426" s="8" t="str">
        <f>LEFT(tb_MHDI[[#This Row],[Territorialidades]],(FIND("/",tb_MHDI[[#This Row],[Territorialidades]])-2))</f>
        <v>Santa Maria da Boa Vista</v>
      </c>
      <c r="C4426" s="8" t="str">
        <f>LEFT(RIGHT(tb_MHDI[[#This Row],[Territorialidades]],3),2)</f>
        <v>PE</v>
      </c>
      <c r="D4426" s="8" t="str">
        <f>CONCATENATE(tb_MHDI[[#This Row],[Município]],"/",tb_MHDI[[#This Row],[UF]])</f>
        <v>Santa Maria da Boa Vista/PE</v>
      </c>
      <c r="E4426" s="8">
        <v>0.59</v>
      </c>
      <c r="F4426" s="8">
        <v>0.56399999999999995</v>
      </c>
      <c r="G4426" s="8">
        <v>0.77300000000000002</v>
      </c>
      <c r="H4426" s="8">
        <v>0.47199999999999998</v>
      </c>
      <c r="I4426" s="9">
        <f>_xlfn.NUMBERVALUE(INDEX(tb_SVI[],MATCH(tb_MHDI[[#This Row],[mun_uf]],tb_SVI[city_name_uf],0),7),".")</f>
        <v>2010</v>
      </c>
    </row>
    <row r="4427" spans="1:9" x14ac:dyDescent="0.25">
      <c r="A4427" s="8" t="s">
        <v>16456</v>
      </c>
      <c r="B4427" s="8" t="str">
        <f>LEFT(tb_MHDI[[#This Row],[Territorialidades]],(FIND("/",tb_MHDI[[#This Row],[Territorialidades]])-2))</f>
        <v>Santa Maria das Barreiras</v>
      </c>
      <c r="C4427" s="8" t="str">
        <f>LEFT(RIGHT(tb_MHDI[[#This Row],[Territorialidades]],3),2)</f>
        <v>PA</v>
      </c>
      <c r="D4427" s="8" t="str">
        <f>CONCATENATE(tb_MHDI[[#This Row],[Município]],"/",tb_MHDI[[#This Row],[UF]])</f>
        <v>Santa Maria das Barreiras/PA</v>
      </c>
      <c r="E4427" s="8">
        <v>0.54400000000000004</v>
      </c>
      <c r="F4427" s="8">
        <v>0.55500000000000005</v>
      </c>
      <c r="G4427" s="8">
        <v>0.78300000000000003</v>
      </c>
      <c r="H4427" s="8">
        <v>0.37</v>
      </c>
      <c r="I4427" s="9">
        <f>_xlfn.NUMBERVALUE(INDEX(tb_SVI[],MATCH(tb_MHDI[[#This Row],[mun_uf]],tb_SVI[city_name_uf],0),7),".")</f>
        <v>2010</v>
      </c>
    </row>
    <row r="4428" spans="1:9" x14ac:dyDescent="0.25">
      <c r="A4428" s="8" t="s">
        <v>16457</v>
      </c>
      <c r="B4428" s="8" t="str">
        <f>LEFT(tb_MHDI[[#This Row],[Territorialidades]],(FIND("/",tb_MHDI[[#This Row],[Territorialidades]])-2))</f>
        <v>Santa Maria da Serra</v>
      </c>
      <c r="C4428" s="8" t="str">
        <f>LEFT(RIGHT(tb_MHDI[[#This Row],[Territorialidades]],3),2)</f>
        <v>SP</v>
      </c>
      <c r="D4428" s="8" t="str">
        <f>CONCATENATE(tb_MHDI[[#This Row],[Município]],"/",tb_MHDI[[#This Row],[UF]])</f>
        <v>Santa Maria da Serra/SP</v>
      </c>
      <c r="E4428" s="8">
        <v>0.68600000000000005</v>
      </c>
      <c r="F4428" s="8">
        <v>0.68799999999999994</v>
      </c>
      <c r="G4428" s="8">
        <v>0.82</v>
      </c>
      <c r="H4428" s="8">
        <v>0.57099999999999995</v>
      </c>
      <c r="I4428" s="9">
        <f>_xlfn.NUMBERVALUE(INDEX(tb_SVI[],MATCH(tb_MHDI[[#This Row],[mun_uf]],tb_SVI[city_name_uf],0),7),".")</f>
        <v>2010</v>
      </c>
    </row>
    <row r="4429" spans="1:9" x14ac:dyDescent="0.25">
      <c r="A4429" s="8" t="s">
        <v>16458</v>
      </c>
      <c r="B4429" s="8" t="str">
        <f>LEFT(tb_MHDI[[#This Row],[Territorialidades]],(FIND("/",tb_MHDI[[#This Row],[Territorialidades]])-2))</f>
        <v>Santa Maria da Vitória</v>
      </c>
      <c r="C4429" s="8" t="str">
        <f>LEFT(RIGHT(tb_MHDI[[#This Row],[Territorialidades]],3),2)</f>
        <v>BA</v>
      </c>
      <c r="D4429" s="8" t="str">
        <f>CONCATENATE(tb_MHDI[[#This Row],[Município]],"/",tb_MHDI[[#This Row],[UF]])</f>
        <v>Santa Maria da Vitória/BA</v>
      </c>
      <c r="E4429" s="8">
        <v>0.61399999999999999</v>
      </c>
      <c r="F4429" s="8">
        <v>0.59199999999999997</v>
      </c>
      <c r="G4429" s="8">
        <v>0.75800000000000001</v>
      </c>
      <c r="H4429" s="8">
        <v>0.51600000000000001</v>
      </c>
      <c r="I4429" s="9">
        <f>_xlfn.NUMBERVALUE(INDEX(tb_SVI[],MATCH(tb_MHDI[[#This Row],[mun_uf]],tb_SVI[city_name_uf],0),7),".")</f>
        <v>2010</v>
      </c>
    </row>
    <row r="4430" spans="1:9" x14ac:dyDescent="0.25">
      <c r="A4430" s="8" t="s">
        <v>16459</v>
      </c>
      <c r="B4430" s="8" t="str">
        <f>LEFT(tb_MHDI[[#This Row],[Territorialidades]],(FIND("/",tb_MHDI[[#This Row],[Territorialidades]])-2))</f>
        <v>Santa Maria de Itabira</v>
      </c>
      <c r="C4430" s="8" t="str">
        <f>LEFT(RIGHT(tb_MHDI[[#This Row],[Territorialidades]],3),2)</f>
        <v>MG</v>
      </c>
      <c r="D4430" s="8" t="str">
        <f>CONCATENATE(tb_MHDI[[#This Row],[Município]],"/",tb_MHDI[[#This Row],[UF]])</f>
        <v>Santa Maria de Itabira/MG</v>
      </c>
      <c r="E4430" s="8">
        <v>0.64800000000000002</v>
      </c>
      <c r="F4430" s="8">
        <v>0.622</v>
      </c>
      <c r="G4430" s="8">
        <v>0.82099999999999995</v>
      </c>
      <c r="H4430" s="8">
        <v>0.53300000000000003</v>
      </c>
      <c r="I4430" s="9">
        <f>_xlfn.NUMBERVALUE(INDEX(tb_SVI[],MATCH(tb_MHDI[[#This Row],[mun_uf]],tb_SVI[city_name_uf],0),7),".")</f>
        <v>2010</v>
      </c>
    </row>
    <row r="4431" spans="1:9" x14ac:dyDescent="0.25">
      <c r="A4431" s="8" t="s">
        <v>16460</v>
      </c>
      <c r="B4431" s="8" t="str">
        <f>LEFT(tb_MHDI[[#This Row],[Territorialidades]],(FIND("/",tb_MHDI[[#This Row],[Territorialidades]])-2))</f>
        <v>Santa Maria de Jetibá</v>
      </c>
      <c r="C4431" s="8" t="str">
        <f>LEFT(RIGHT(tb_MHDI[[#This Row],[Territorialidades]],3),2)</f>
        <v>ES</v>
      </c>
      <c r="D4431" s="8" t="str">
        <f>CONCATENATE(tb_MHDI[[#This Row],[Município]],"/",tb_MHDI[[#This Row],[UF]])</f>
        <v>Santa Maria de Jetibá/ES</v>
      </c>
      <c r="E4431" s="8">
        <v>0.67100000000000004</v>
      </c>
      <c r="F4431" s="8">
        <v>0.69499999999999995</v>
      </c>
      <c r="G4431" s="8">
        <v>0.83399999999999996</v>
      </c>
      <c r="H4431" s="8">
        <v>0.52100000000000002</v>
      </c>
      <c r="I4431" s="9">
        <f>_xlfn.NUMBERVALUE(INDEX(tb_SVI[],MATCH(tb_MHDI[[#This Row],[mun_uf]],tb_SVI[city_name_uf],0),7),".")</f>
        <v>2010</v>
      </c>
    </row>
    <row r="4432" spans="1:9" x14ac:dyDescent="0.25">
      <c r="A4432" s="8" t="s">
        <v>16461</v>
      </c>
      <c r="B4432" s="8" t="str">
        <f>LEFT(tb_MHDI[[#This Row],[Territorialidades]],(FIND("/",tb_MHDI[[#This Row],[Territorialidades]])-2))</f>
        <v>Santa Maria do Cambucá</v>
      </c>
      <c r="C4432" s="8" t="str">
        <f>LEFT(RIGHT(tb_MHDI[[#This Row],[Territorialidades]],3),2)</f>
        <v>PE</v>
      </c>
      <c r="D4432" s="8" t="str">
        <f>CONCATENATE(tb_MHDI[[#This Row],[Município]],"/",tb_MHDI[[#This Row],[UF]])</f>
        <v>Santa Maria do Cambucá/PE</v>
      </c>
      <c r="E4432" s="8">
        <v>0.54800000000000004</v>
      </c>
      <c r="F4432" s="8">
        <v>0.57099999999999995</v>
      </c>
      <c r="G4432" s="8">
        <v>0.73499999999999999</v>
      </c>
      <c r="H4432" s="8">
        <v>0.39300000000000002</v>
      </c>
      <c r="I4432" s="9">
        <f>_xlfn.NUMBERVALUE(INDEX(tb_SVI[],MATCH(tb_MHDI[[#This Row],[mun_uf]],tb_SVI[city_name_uf],0),7),".")</f>
        <v>2010</v>
      </c>
    </row>
    <row r="4433" spans="1:9" x14ac:dyDescent="0.25">
      <c r="A4433" s="8" t="s">
        <v>16462</v>
      </c>
      <c r="B4433" s="8" t="str">
        <f>LEFT(tb_MHDI[[#This Row],[Territorialidades]],(FIND("/",tb_MHDI[[#This Row],[Territorialidades]])-2))</f>
        <v>Santa Maria do Herval</v>
      </c>
      <c r="C4433" s="8" t="str">
        <f>LEFT(RIGHT(tb_MHDI[[#This Row],[Territorialidades]],3),2)</f>
        <v>RS</v>
      </c>
      <c r="D4433" s="8" t="str">
        <f>CONCATENATE(tb_MHDI[[#This Row],[Município]],"/",tb_MHDI[[#This Row],[UF]])</f>
        <v>Santa Maria do Herval/RS</v>
      </c>
      <c r="E4433" s="8">
        <v>0.67600000000000005</v>
      </c>
      <c r="F4433" s="8">
        <v>0.71599999999999997</v>
      </c>
      <c r="G4433" s="8">
        <v>0.84599999999999997</v>
      </c>
      <c r="H4433" s="8">
        <v>0.51</v>
      </c>
      <c r="I4433" s="9">
        <f>_xlfn.NUMBERVALUE(INDEX(tb_SVI[],MATCH(tb_MHDI[[#This Row],[mun_uf]],tb_SVI[city_name_uf],0),7),".")</f>
        <v>2010</v>
      </c>
    </row>
    <row r="4434" spans="1:9" x14ac:dyDescent="0.25">
      <c r="A4434" s="8" t="s">
        <v>16463</v>
      </c>
      <c r="B4434" s="8" t="str">
        <f>LEFT(tb_MHDI[[#This Row],[Territorialidades]],(FIND("/",tb_MHDI[[#This Row],[Territorialidades]])-2))</f>
        <v>Santa Maria do Oeste</v>
      </c>
      <c r="C4434" s="8" t="str">
        <f>LEFT(RIGHT(tb_MHDI[[#This Row],[Territorialidades]],3),2)</f>
        <v>PR</v>
      </c>
      <c r="D4434" s="8" t="str">
        <f>CONCATENATE(tb_MHDI[[#This Row],[Município]],"/",tb_MHDI[[#This Row],[UF]])</f>
        <v>Santa Maria do Oeste/PR</v>
      </c>
      <c r="E4434" s="8">
        <v>0.60899999999999999</v>
      </c>
      <c r="F4434" s="8">
        <v>0.6</v>
      </c>
      <c r="G4434" s="8">
        <v>0.79</v>
      </c>
      <c r="H4434" s="8">
        <v>0.47699999999999998</v>
      </c>
      <c r="I4434" s="9">
        <f>_xlfn.NUMBERVALUE(INDEX(tb_SVI[],MATCH(tb_MHDI[[#This Row],[mun_uf]],tb_SVI[city_name_uf],0),7),".")</f>
        <v>2010</v>
      </c>
    </row>
    <row r="4435" spans="1:9" x14ac:dyDescent="0.25">
      <c r="A4435" s="8" t="s">
        <v>16464</v>
      </c>
      <c r="B4435" s="8" t="str">
        <f>LEFT(tb_MHDI[[#This Row],[Territorialidades]],(FIND("/",tb_MHDI[[#This Row],[Territorialidades]])-2))</f>
        <v>Santa Maria do Pará</v>
      </c>
      <c r="C4435" s="8" t="str">
        <f>LEFT(RIGHT(tb_MHDI[[#This Row],[Territorialidades]],3),2)</f>
        <v>PA</v>
      </c>
      <c r="D4435" s="8" t="str">
        <f>CONCATENATE(tb_MHDI[[#This Row],[Município]],"/",tb_MHDI[[#This Row],[UF]])</f>
        <v>Santa Maria do Pará/PA</v>
      </c>
      <c r="E4435" s="8">
        <v>0.59799999999999998</v>
      </c>
      <c r="F4435" s="8">
        <v>0.59499999999999997</v>
      </c>
      <c r="G4435" s="8">
        <v>0.76400000000000001</v>
      </c>
      <c r="H4435" s="8">
        <v>0.47099999999999997</v>
      </c>
      <c r="I4435" s="9">
        <f>_xlfn.NUMBERVALUE(INDEX(tb_SVI[],MATCH(tb_MHDI[[#This Row],[mun_uf]],tb_SVI[city_name_uf],0),7),".")</f>
        <v>2010</v>
      </c>
    </row>
    <row r="4436" spans="1:9" x14ac:dyDescent="0.25">
      <c r="A4436" s="8" t="s">
        <v>16465</v>
      </c>
      <c r="B4436" s="8" t="str">
        <f>LEFT(tb_MHDI[[#This Row],[Territorialidades]],(FIND("/",tb_MHDI[[#This Row],[Territorialidades]])-2))</f>
        <v>Santa Maria do Salto</v>
      </c>
      <c r="C4436" s="8" t="str">
        <f>LEFT(RIGHT(tb_MHDI[[#This Row],[Territorialidades]],3),2)</f>
        <v>MG</v>
      </c>
      <c r="D4436" s="8" t="str">
        <f>CONCATENATE(tb_MHDI[[#This Row],[Município]],"/",tb_MHDI[[#This Row],[UF]])</f>
        <v>Santa Maria do Salto/MG</v>
      </c>
      <c r="E4436" s="8">
        <v>0.61299999999999999</v>
      </c>
      <c r="F4436" s="8">
        <v>0.59299999999999997</v>
      </c>
      <c r="G4436" s="8">
        <v>0.76500000000000001</v>
      </c>
      <c r="H4436" s="8">
        <v>0.50700000000000001</v>
      </c>
      <c r="I4436" s="9">
        <f>_xlfn.NUMBERVALUE(INDEX(tb_SVI[],MATCH(tb_MHDI[[#This Row],[mun_uf]],tb_SVI[city_name_uf],0),7),".")</f>
        <v>2010</v>
      </c>
    </row>
    <row r="4437" spans="1:9" x14ac:dyDescent="0.25">
      <c r="A4437" s="8" t="s">
        <v>16466</v>
      </c>
      <c r="B4437" s="8" t="str">
        <f>LEFT(tb_MHDI[[#This Row],[Territorialidades]],(FIND("/",tb_MHDI[[#This Row],[Territorialidades]])-2))</f>
        <v>Santa Maria do Suaçuí</v>
      </c>
      <c r="C4437" s="8" t="str">
        <f>LEFT(RIGHT(tb_MHDI[[#This Row],[Territorialidades]],3),2)</f>
        <v>MG</v>
      </c>
      <c r="D4437" s="8" t="str">
        <f>CONCATENATE(tb_MHDI[[#This Row],[Município]],"/",tb_MHDI[[#This Row],[UF]])</f>
        <v>Santa Maria do Suaçuí/MG</v>
      </c>
      <c r="E4437" s="8">
        <v>0.64</v>
      </c>
      <c r="F4437" s="8">
        <v>0.629</v>
      </c>
      <c r="G4437" s="8">
        <v>0.81699999999999995</v>
      </c>
      <c r="H4437" s="8">
        <v>0.51100000000000001</v>
      </c>
      <c r="I4437" s="9">
        <f>_xlfn.NUMBERVALUE(INDEX(tb_SVI[],MATCH(tb_MHDI[[#This Row],[mun_uf]],tb_SVI[city_name_uf],0),7),".")</f>
        <v>2010</v>
      </c>
    </row>
    <row r="4438" spans="1:9" x14ac:dyDescent="0.25">
      <c r="A4438" s="8" t="s">
        <v>16467</v>
      </c>
      <c r="B4438" s="8" t="str">
        <f>LEFT(tb_MHDI[[#This Row],[Territorialidades]],(FIND("/",tb_MHDI[[#This Row],[Territorialidades]])-2))</f>
        <v>Santa Maria do Tocantins</v>
      </c>
      <c r="C4438" s="8" t="str">
        <f>LEFT(RIGHT(tb_MHDI[[#This Row],[Territorialidades]],3),2)</f>
        <v>TO</v>
      </c>
      <c r="D4438" s="8" t="str">
        <f>CONCATENATE(tb_MHDI[[#This Row],[Município]],"/",tb_MHDI[[#This Row],[UF]])</f>
        <v>Santa Maria do Tocantins/TO</v>
      </c>
      <c r="E4438" s="8">
        <v>0.63400000000000001</v>
      </c>
      <c r="F4438" s="8">
        <v>0.6</v>
      </c>
      <c r="G4438" s="8">
        <v>0.78400000000000003</v>
      </c>
      <c r="H4438" s="8">
        <v>0.54300000000000004</v>
      </c>
      <c r="I4438" s="9">
        <f>_xlfn.NUMBERVALUE(INDEX(tb_SVI[],MATCH(tb_MHDI[[#This Row],[mun_uf]],tb_SVI[city_name_uf],0),7),".")</f>
        <v>2010</v>
      </c>
    </row>
    <row r="4439" spans="1:9" x14ac:dyDescent="0.25">
      <c r="A4439" s="8" t="s">
        <v>16468</v>
      </c>
      <c r="B4439" s="8" t="str">
        <f>LEFT(tb_MHDI[[#This Row],[Territorialidades]],(FIND("/",tb_MHDI[[#This Row],[Territorialidades]])-2))</f>
        <v>Santa Maria Madalena</v>
      </c>
      <c r="C4439" s="8" t="str">
        <f>LEFT(RIGHT(tb_MHDI[[#This Row],[Territorialidades]],3),2)</f>
        <v>RJ</v>
      </c>
      <c r="D4439" s="8" t="str">
        <f>CONCATENATE(tb_MHDI[[#This Row],[Município]],"/",tb_MHDI[[#This Row],[UF]])</f>
        <v>Santa Maria Madalena/RJ</v>
      </c>
      <c r="E4439" s="8">
        <v>0.66800000000000004</v>
      </c>
      <c r="F4439" s="8">
        <v>0.67200000000000004</v>
      </c>
      <c r="G4439" s="8">
        <v>0.79700000000000004</v>
      </c>
      <c r="H4439" s="8">
        <v>0.55600000000000005</v>
      </c>
      <c r="I4439" s="9">
        <f>_xlfn.NUMBERVALUE(INDEX(tb_SVI[],MATCH(tb_MHDI[[#This Row],[mun_uf]],tb_SVI[city_name_uf],0),7),".")</f>
        <v>2010</v>
      </c>
    </row>
    <row r="4440" spans="1:9" x14ac:dyDescent="0.25">
      <c r="A4440" s="8" t="s">
        <v>16469</v>
      </c>
      <c r="B4440" s="8" t="str">
        <f>LEFT(tb_MHDI[[#This Row],[Territorialidades]],(FIND("/",tb_MHDI[[#This Row],[Territorialidades]])-2))</f>
        <v>Santa Mariana</v>
      </c>
      <c r="C4440" s="8" t="str">
        <f>LEFT(RIGHT(tb_MHDI[[#This Row],[Territorialidades]],3),2)</f>
        <v>PR</v>
      </c>
      <c r="D4440" s="8" t="str">
        <f>CONCATENATE(tb_MHDI[[#This Row],[Município]],"/",tb_MHDI[[#This Row],[UF]])</f>
        <v>Santa Mariana/PR</v>
      </c>
      <c r="E4440" s="8">
        <v>0.7</v>
      </c>
      <c r="F4440" s="8">
        <v>0.68400000000000005</v>
      </c>
      <c r="G4440" s="8">
        <v>0.80400000000000005</v>
      </c>
      <c r="H4440" s="8">
        <v>0.624</v>
      </c>
      <c r="I4440" s="9">
        <f>_xlfn.NUMBERVALUE(INDEX(tb_SVI[],MATCH(tb_MHDI[[#This Row],[mun_uf]],tb_SVI[city_name_uf],0),7),".")</f>
        <v>2010</v>
      </c>
    </row>
    <row r="4441" spans="1:9" x14ac:dyDescent="0.25">
      <c r="A4441" s="8" t="s">
        <v>16470</v>
      </c>
      <c r="B4441" s="8" t="str">
        <f>LEFT(tb_MHDI[[#This Row],[Territorialidades]],(FIND("/",tb_MHDI[[#This Row],[Territorialidades]])-2))</f>
        <v>Santa Maria</v>
      </c>
      <c r="C4441" s="8" t="str">
        <f>LEFT(RIGHT(tb_MHDI[[#This Row],[Territorialidades]],3),2)</f>
        <v>RN</v>
      </c>
      <c r="D4441" s="8" t="str">
        <f>CONCATENATE(tb_MHDI[[#This Row],[Município]],"/",tb_MHDI[[#This Row],[UF]])</f>
        <v>Santa Maria/RN</v>
      </c>
      <c r="E4441" s="8">
        <v>0.59</v>
      </c>
      <c r="F4441" s="8">
        <v>0.55400000000000005</v>
      </c>
      <c r="G4441" s="8">
        <v>0.77900000000000003</v>
      </c>
      <c r="H4441" s="8">
        <v>0.47699999999999998</v>
      </c>
      <c r="I4441" s="9">
        <f>_xlfn.NUMBERVALUE(INDEX(tb_SVI[],MATCH(tb_MHDI[[#This Row],[mun_uf]],tb_SVI[city_name_uf],0),7),".")</f>
        <v>2010</v>
      </c>
    </row>
    <row r="4442" spans="1:9" x14ac:dyDescent="0.25">
      <c r="A4442" s="8" t="s">
        <v>16471</v>
      </c>
      <c r="B4442" s="8" t="str">
        <f>LEFT(tb_MHDI[[#This Row],[Territorialidades]],(FIND("/",tb_MHDI[[#This Row],[Territorialidades]])-2))</f>
        <v>Santa Maria</v>
      </c>
      <c r="C4442" s="8" t="str">
        <f>LEFT(RIGHT(tb_MHDI[[#This Row],[Territorialidades]],3),2)</f>
        <v>RS</v>
      </c>
      <c r="D4442" s="8" t="str">
        <f>CONCATENATE(tb_MHDI[[#This Row],[Município]],"/",tb_MHDI[[#This Row],[UF]])</f>
        <v>Santa Maria/RS</v>
      </c>
      <c r="E4442" s="8">
        <v>0.78400000000000003</v>
      </c>
      <c r="F4442" s="8">
        <v>0.79500000000000004</v>
      </c>
      <c r="G4442" s="8">
        <v>0.84799999999999998</v>
      </c>
      <c r="H4442" s="8">
        <v>0.71499999999999997</v>
      </c>
      <c r="I4442" s="9">
        <f>_xlfn.NUMBERVALUE(INDEX(tb_SVI[],MATCH(tb_MHDI[[#This Row],[mun_uf]],tb_SVI[city_name_uf],0),7),".")</f>
        <v>2010</v>
      </c>
    </row>
    <row r="4443" spans="1:9" x14ac:dyDescent="0.25">
      <c r="A4443" s="8" t="s">
        <v>16472</v>
      </c>
      <c r="B4443" s="8" t="str">
        <f>LEFT(tb_MHDI[[#This Row],[Territorialidades]],(FIND("/",tb_MHDI[[#This Row],[Territorialidades]])-2))</f>
        <v>Santa Mercedes</v>
      </c>
      <c r="C4443" s="8" t="str">
        <f>LEFT(RIGHT(tb_MHDI[[#This Row],[Territorialidades]],3),2)</f>
        <v>SP</v>
      </c>
      <c r="D4443" s="8" t="str">
        <f>CONCATENATE(tb_MHDI[[#This Row],[Município]],"/",tb_MHDI[[#This Row],[UF]])</f>
        <v>Santa Mercedes/SP</v>
      </c>
      <c r="E4443" s="8">
        <v>0.73899999999999999</v>
      </c>
      <c r="F4443" s="8">
        <v>0.68300000000000005</v>
      </c>
      <c r="G4443" s="8">
        <v>0.84699999999999998</v>
      </c>
      <c r="H4443" s="8">
        <v>0.69899999999999995</v>
      </c>
      <c r="I4443" s="9">
        <f>_xlfn.NUMBERVALUE(INDEX(tb_SVI[],MATCH(tb_MHDI[[#This Row],[mun_uf]],tb_SVI[city_name_uf],0),7),".")</f>
        <v>2010</v>
      </c>
    </row>
    <row r="4444" spans="1:9" x14ac:dyDescent="0.25">
      <c r="A4444" s="8" t="s">
        <v>16473</v>
      </c>
      <c r="B4444" s="8" t="str">
        <f>LEFT(tb_MHDI[[#This Row],[Territorialidades]],(FIND("/",tb_MHDI[[#This Row],[Territorialidades]])-2))</f>
        <v>Santa Mônica</v>
      </c>
      <c r="C4444" s="8" t="str">
        <f>LEFT(RIGHT(tb_MHDI[[#This Row],[Territorialidades]],3),2)</f>
        <v>PR</v>
      </c>
      <c r="D4444" s="8" t="str">
        <f>CONCATENATE(tb_MHDI[[#This Row],[Município]],"/",tb_MHDI[[#This Row],[UF]])</f>
        <v>Santa Mônica/PR</v>
      </c>
      <c r="E4444" s="8">
        <v>0.70399999999999996</v>
      </c>
      <c r="F4444" s="8">
        <v>0.69799999999999995</v>
      </c>
      <c r="G4444" s="8">
        <v>0.79200000000000004</v>
      </c>
      <c r="H4444" s="8">
        <v>0.63</v>
      </c>
      <c r="I4444" s="9">
        <f>_xlfn.NUMBERVALUE(INDEX(tb_SVI[],MATCH(tb_MHDI[[#This Row],[mun_uf]],tb_SVI[city_name_uf],0),7),".")</f>
        <v>2010</v>
      </c>
    </row>
    <row r="4445" spans="1:9" x14ac:dyDescent="0.25">
      <c r="A4445" s="8" t="s">
        <v>16474</v>
      </c>
      <c r="B4445" s="8" t="str">
        <f>LEFT(tb_MHDI[[#This Row],[Territorialidades]],(FIND("/",tb_MHDI[[#This Row],[Territorialidades]])-2))</f>
        <v>Santana</v>
      </c>
      <c r="C4445" s="8" t="str">
        <f>LEFT(RIGHT(tb_MHDI[[#This Row],[Territorialidades]],3),2)</f>
        <v>AP</v>
      </c>
      <c r="D4445" s="8" t="str">
        <f>CONCATENATE(tb_MHDI[[#This Row],[Município]],"/",tb_MHDI[[#This Row],[UF]])</f>
        <v>Santana/AP</v>
      </c>
      <c r="E4445" s="8">
        <v>0.69199999999999995</v>
      </c>
      <c r="F4445" s="8">
        <v>0.65400000000000003</v>
      </c>
      <c r="G4445" s="8">
        <v>0.79400000000000004</v>
      </c>
      <c r="H4445" s="8">
        <v>0.63800000000000001</v>
      </c>
      <c r="I4445" s="9">
        <f>_xlfn.NUMBERVALUE(INDEX(tb_SVI[],MATCH(tb_MHDI[[#This Row],[mun_uf]],tb_SVI[city_name_uf],0),7),".")</f>
        <v>2010</v>
      </c>
    </row>
    <row r="4446" spans="1:9" x14ac:dyDescent="0.25">
      <c r="A4446" s="8" t="s">
        <v>16475</v>
      </c>
      <c r="B4446" s="8" t="str">
        <f>LEFT(tb_MHDI[[#This Row],[Territorialidades]],(FIND("/",tb_MHDI[[#This Row],[Territorialidades]])-2))</f>
        <v>Santana</v>
      </c>
      <c r="C4446" s="8" t="str">
        <f>LEFT(RIGHT(tb_MHDI[[#This Row],[Territorialidades]],3),2)</f>
        <v>BA</v>
      </c>
      <c r="D4446" s="8" t="str">
        <f>CONCATENATE(tb_MHDI[[#This Row],[Município]],"/",tb_MHDI[[#This Row],[UF]])</f>
        <v>Santana/BA</v>
      </c>
      <c r="E4446" s="8">
        <v>0.60799999999999998</v>
      </c>
      <c r="F4446" s="8">
        <v>0.58499999999999996</v>
      </c>
      <c r="G4446" s="8">
        <v>0.77600000000000002</v>
      </c>
      <c r="H4446" s="8">
        <v>0.496</v>
      </c>
      <c r="I4446" s="9">
        <f>_xlfn.NUMBERVALUE(INDEX(tb_SVI[],MATCH(tb_MHDI[[#This Row],[mun_uf]],tb_SVI[city_name_uf],0),7),".")</f>
        <v>2010</v>
      </c>
    </row>
    <row r="4447" spans="1:9" x14ac:dyDescent="0.25">
      <c r="A4447" s="8" t="s">
        <v>16476</v>
      </c>
      <c r="B4447" s="8" t="str">
        <f>LEFT(tb_MHDI[[#This Row],[Territorialidades]],(FIND("/",tb_MHDI[[#This Row],[Territorialidades]])-2))</f>
        <v>Santana da Boa Vista</v>
      </c>
      <c r="C4447" s="8" t="str">
        <f>LEFT(RIGHT(tb_MHDI[[#This Row],[Territorialidades]],3),2)</f>
        <v>RS</v>
      </c>
      <c r="D4447" s="8" t="str">
        <f>CONCATENATE(tb_MHDI[[#This Row],[Município]],"/",tb_MHDI[[#This Row],[UF]])</f>
        <v>Santana da Boa Vista/RS</v>
      </c>
      <c r="E4447" s="8">
        <v>0.63300000000000001</v>
      </c>
      <c r="F4447" s="8">
        <v>0.63</v>
      </c>
      <c r="G4447" s="8">
        <v>0.80200000000000005</v>
      </c>
      <c r="H4447" s="8">
        <v>0.503</v>
      </c>
      <c r="I4447" s="9">
        <f>_xlfn.NUMBERVALUE(INDEX(tb_SVI[],MATCH(tb_MHDI[[#This Row],[mun_uf]],tb_SVI[city_name_uf],0),7),".")</f>
        <v>2010</v>
      </c>
    </row>
    <row r="4448" spans="1:9" x14ac:dyDescent="0.25">
      <c r="A4448" s="8" t="s">
        <v>16477</v>
      </c>
      <c r="B4448" s="8" t="str">
        <f>LEFT(tb_MHDI[[#This Row],[Territorialidades]],(FIND("/",tb_MHDI[[#This Row],[Territorialidades]])-2))</f>
        <v>Santana da Ponte Pensa</v>
      </c>
      <c r="C4448" s="8" t="str">
        <f>LEFT(RIGHT(tb_MHDI[[#This Row],[Territorialidades]],3),2)</f>
        <v>SP</v>
      </c>
      <c r="D4448" s="8" t="str">
        <f>CONCATENATE(tb_MHDI[[#This Row],[Município]],"/",tb_MHDI[[#This Row],[UF]])</f>
        <v>Santana da Ponte Pensa/SP</v>
      </c>
      <c r="E4448" s="8">
        <v>0.77300000000000002</v>
      </c>
      <c r="F4448" s="8">
        <v>0.751</v>
      </c>
      <c r="G4448" s="8">
        <v>0.84</v>
      </c>
      <c r="H4448" s="8">
        <v>0.73299999999999998</v>
      </c>
      <c r="I4448" s="9">
        <f>_xlfn.NUMBERVALUE(INDEX(tb_SVI[],MATCH(tb_MHDI[[#This Row],[mun_uf]],tb_SVI[city_name_uf],0),7),".")</f>
        <v>2010</v>
      </c>
    </row>
    <row r="4449" spans="1:9" x14ac:dyDescent="0.25">
      <c r="A4449" s="8" t="s">
        <v>16478</v>
      </c>
      <c r="B4449" s="8" t="str">
        <f>LEFT(tb_MHDI[[#This Row],[Territorialidades]],(FIND("/",tb_MHDI[[#This Row],[Territorialidades]])-2))</f>
        <v>Santana da Vargem</v>
      </c>
      <c r="C4449" s="8" t="str">
        <f>LEFT(RIGHT(tb_MHDI[[#This Row],[Territorialidades]],3),2)</f>
        <v>MG</v>
      </c>
      <c r="D4449" s="8" t="str">
        <f>CONCATENATE(tb_MHDI[[#This Row],[Município]],"/",tb_MHDI[[#This Row],[UF]])</f>
        <v>Santana da Vargem/MG</v>
      </c>
      <c r="E4449" s="8">
        <v>0.69799999999999995</v>
      </c>
      <c r="F4449" s="8">
        <v>0.68100000000000005</v>
      </c>
      <c r="G4449" s="8">
        <v>0.85</v>
      </c>
      <c r="H4449" s="8">
        <v>0.58699999999999997</v>
      </c>
      <c r="I4449" s="9">
        <f>_xlfn.NUMBERVALUE(INDEX(tb_SVI[],MATCH(tb_MHDI[[#This Row],[mun_uf]],tb_SVI[city_name_uf],0),7),".")</f>
        <v>2010</v>
      </c>
    </row>
    <row r="4450" spans="1:9" x14ac:dyDescent="0.25">
      <c r="A4450" s="8" t="s">
        <v>16479</v>
      </c>
      <c r="B4450" s="8" t="str">
        <f>LEFT(tb_MHDI[[#This Row],[Territorialidades]],(FIND("/",tb_MHDI[[#This Row],[Territorialidades]])-2))</f>
        <v>Santana de Cataguases</v>
      </c>
      <c r="C4450" s="8" t="str">
        <f>LEFT(RIGHT(tb_MHDI[[#This Row],[Territorialidades]],3),2)</f>
        <v>MG</v>
      </c>
      <c r="D4450" s="8" t="str">
        <f>CONCATENATE(tb_MHDI[[#This Row],[Município]],"/",tb_MHDI[[#This Row],[UF]])</f>
        <v>Santana de Cataguases/MG</v>
      </c>
      <c r="E4450" s="8">
        <v>0.69399999999999995</v>
      </c>
      <c r="F4450" s="8">
        <v>0.64300000000000002</v>
      </c>
      <c r="G4450" s="8">
        <v>0.79300000000000004</v>
      </c>
      <c r="H4450" s="8">
        <v>0.65500000000000003</v>
      </c>
      <c r="I4450" s="9">
        <f>_xlfn.NUMBERVALUE(INDEX(tb_SVI[],MATCH(tb_MHDI[[#This Row],[mun_uf]],tb_SVI[city_name_uf],0),7),".")</f>
        <v>2010</v>
      </c>
    </row>
    <row r="4451" spans="1:9" x14ac:dyDescent="0.25">
      <c r="A4451" s="8" t="s">
        <v>16480</v>
      </c>
      <c r="B4451" s="8" t="str">
        <f>LEFT(tb_MHDI[[#This Row],[Territorialidades]],(FIND("/",tb_MHDI[[#This Row],[Territorialidades]])-2))</f>
        <v>Santana de Mangueira</v>
      </c>
      <c r="C4451" s="8" t="str">
        <f>LEFT(RIGHT(tb_MHDI[[#This Row],[Territorialidades]],3),2)</f>
        <v>PB</v>
      </c>
      <c r="D4451" s="8" t="str">
        <f>CONCATENATE(tb_MHDI[[#This Row],[Município]],"/",tb_MHDI[[#This Row],[UF]])</f>
        <v>Santana de Mangueira/PB</v>
      </c>
      <c r="E4451" s="8">
        <v>0.53500000000000003</v>
      </c>
      <c r="F4451" s="8">
        <v>0.48799999999999999</v>
      </c>
      <c r="G4451" s="8">
        <v>0.75600000000000001</v>
      </c>
      <c r="H4451" s="8">
        <v>0.41399999999999998</v>
      </c>
      <c r="I4451" s="9">
        <f>_xlfn.NUMBERVALUE(INDEX(tb_SVI[],MATCH(tb_MHDI[[#This Row],[mun_uf]],tb_SVI[city_name_uf],0),7),".")</f>
        <v>2010</v>
      </c>
    </row>
    <row r="4452" spans="1:9" x14ac:dyDescent="0.25">
      <c r="A4452" s="8" t="s">
        <v>16481</v>
      </c>
      <c r="B4452" s="8" t="str">
        <f>LEFT(tb_MHDI[[#This Row],[Territorialidades]],(FIND("/",tb_MHDI[[#This Row],[Territorialidades]])-2))</f>
        <v>Santana de Parnaíba</v>
      </c>
      <c r="C4452" s="8" t="str">
        <f>LEFT(RIGHT(tb_MHDI[[#This Row],[Territorialidades]],3),2)</f>
        <v>SP</v>
      </c>
      <c r="D4452" s="8" t="str">
        <f>CONCATENATE(tb_MHDI[[#This Row],[Município]],"/",tb_MHDI[[#This Row],[UF]])</f>
        <v>Santana de Parnaíba/SP</v>
      </c>
      <c r="E4452" s="8">
        <v>0.81399999999999995</v>
      </c>
      <c r="F4452" s="8">
        <v>0.876</v>
      </c>
      <c r="G4452" s="8">
        <v>0.84899999999999998</v>
      </c>
      <c r="H4452" s="8">
        <v>0.72499999999999998</v>
      </c>
      <c r="I4452" s="9">
        <f>_xlfn.NUMBERVALUE(INDEX(tb_SVI[],MATCH(tb_MHDI[[#This Row],[mun_uf]],tb_SVI[city_name_uf],0),7),".")</f>
        <v>2010</v>
      </c>
    </row>
    <row r="4453" spans="1:9" x14ac:dyDescent="0.25">
      <c r="A4453" s="8" t="s">
        <v>16482</v>
      </c>
      <c r="B4453" s="8" t="str">
        <f>LEFT(tb_MHDI[[#This Row],[Territorialidades]],(FIND("/",tb_MHDI[[#This Row],[Territorialidades]])-2))</f>
        <v>Santana de Pirapama</v>
      </c>
      <c r="C4453" s="8" t="str">
        <f>LEFT(RIGHT(tb_MHDI[[#This Row],[Territorialidades]],3),2)</f>
        <v>MG</v>
      </c>
      <c r="D4453" s="8" t="str">
        <f>CONCATENATE(tb_MHDI[[#This Row],[Município]],"/",tb_MHDI[[#This Row],[UF]])</f>
        <v>Santana de Pirapama/MG</v>
      </c>
      <c r="E4453" s="8">
        <v>0.628</v>
      </c>
      <c r="F4453" s="8">
        <v>0.61699999999999999</v>
      </c>
      <c r="G4453" s="8">
        <v>0.81599999999999995</v>
      </c>
      <c r="H4453" s="8">
        <v>0.49299999999999999</v>
      </c>
      <c r="I4453" s="9">
        <f>_xlfn.NUMBERVALUE(INDEX(tb_SVI[],MATCH(tb_MHDI[[#This Row],[mun_uf]],tb_SVI[city_name_uf],0),7),".")</f>
        <v>2010</v>
      </c>
    </row>
    <row r="4454" spans="1:9" x14ac:dyDescent="0.25">
      <c r="A4454" s="8" t="s">
        <v>16483</v>
      </c>
      <c r="B4454" s="8" t="str">
        <f>LEFT(tb_MHDI[[#This Row],[Territorialidades]],(FIND("/",tb_MHDI[[#This Row],[Territorialidades]])-2))</f>
        <v>Santana do Acaraú</v>
      </c>
      <c r="C4454" s="8" t="str">
        <f>LEFT(RIGHT(tb_MHDI[[#This Row],[Territorialidades]],3),2)</f>
        <v>CE</v>
      </c>
      <c r="D4454" s="8" t="str">
        <f>CONCATENATE(tb_MHDI[[#This Row],[Município]],"/",tb_MHDI[[#This Row],[UF]])</f>
        <v>Santana do Acaraú/CE</v>
      </c>
      <c r="E4454" s="8">
        <v>0.58699999999999997</v>
      </c>
      <c r="F4454" s="8">
        <v>0.53600000000000003</v>
      </c>
      <c r="G4454" s="8">
        <v>0.755</v>
      </c>
      <c r="H4454" s="8">
        <v>0.5</v>
      </c>
      <c r="I4454" s="9">
        <f>_xlfn.NUMBERVALUE(INDEX(tb_SVI[],MATCH(tb_MHDI[[#This Row],[mun_uf]],tb_SVI[city_name_uf],0),7),".")</f>
        <v>2010</v>
      </c>
    </row>
    <row r="4455" spans="1:9" x14ac:dyDescent="0.25">
      <c r="A4455" s="8" t="s">
        <v>16484</v>
      </c>
      <c r="B4455" s="8" t="str">
        <f>LEFT(tb_MHDI[[#This Row],[Territorialidades]],(FIND("/",tb_MHDI[[#This Row],[Territorialidades]])-2))</f>
        <v>Santana do Araguaia</v>
      </c>
      <c r="C4455" s="8" t="str">
        <f>LEFT(RIGHT(tb_MHDI[[#This Row],[Territorialidades]],3),2)</f>
        <v>PA</v>
      </c>
      <c r="D4455" s="8" t="str">
        <f>CONCATENATE(tb_MHDI[[#This Row],[Município]],"/",tb_MHDI[[#This Row],[UF]])</f>
        <v>Santana do Araguaia/PA</v>
      </c>
      <c r="E4455" s="8">
        <v>0.60199999999999998</v>
      </c>
      <c r="F4455" s="8">
        <v>0.59099999999999997</v>
      </c>
      <c r="G4455" s="8">
        <v>0.77400000000000002</v>
      </c>
      <c r="H4455" s="8">
        <v>0.47799999999999998</v>
      </c>
      <c r="I4455" s="9">
        <f>_xlfn.NUMBERVALUE(INDEX(tb_SVI[],MATCH(tb_MHDI[[#This Row],[mun_uf]],tb_SVI[city_name_uf],0),7),".")</f>
        <v>2010</v>
      </c>
    </row>
    <row r="4456" spans="1:9" x14ac:dyDescent="0.25">
      <c r="A4456" s="8" t="s">
        <v>16485</v>
      </c>
      <c r="B4456" s="8" t="str">
        <f>LEFT(tb_MHDI[[#This Row],[Territorialidades]],(FIND("/",tb_MHDI[[#This Row],[Territorialidades]])-2))</f>
        <v>Santana do Cariri</v>
      </c>
      <c r="C4456" s="8" t="str">
        <f>LEFT(RIGHT(tb_MHDI[[#This Row],[Territorialidades]],3),2)</f>
        <v>CE</v>
      </c>
      <c r="D4456" s="8" t="str">
        <f>CONCATENATE(tb_MHDI[[#This Row],[Município]],"/",tb_MHDI[[#This Row],[UF]])</f>
        <v>Santana do Cariri/CE</v>
      </c>
      <c r="E4456" s="8">
        <v>0.61199999999999999</v>
      </c>
      <c r="F4456" s="8">
        <v>0.52700000000000002</v>
      </c>
      <c r="G4456" s="8">
        <v>0.77900000000000003</v>
      </c>
      <c r="H4456" s="8">
        <v>0.55700000000000005</v>
      </c>
      <c r="I4456" s="9">
        <f>_xlfn.NUMBERVALUE(INDEX(tb_SVI[],MATCH(tb_MHDI[[#This Row],[mun_uf]],tb_SVI[city_name_uf],0),7),".")</f>
        <v>2010</v>
      </c>
    </row>
    <row r="4457" spans="1:9" x14ac:dyDescent="0.25">
      <c r="A4457" s="8" t="s">
        <v>16486</v>
      </c>
      <c r="B4457" s="8" t="str">
        <f>LEFT(tb_MHDI[[#This Row],[Territorialidades]],(FIND("/",tb_MHDI[[#This Row],[Territorialidades]])-2))</f>
        <v>Santana do Deserto</v>
      </c>
      <c r="C4457" s="8" t="str">
        <f>LEFT(RIGHT(tb_MHDI[[#This Row],[Territorialidades]],3),2)</f>
        <v>MG</v>
      </c>
      <c r="D4457" s="8" t="str">
        <f>CONCATENATE(tb_MHDI[[#This Row],[Município]],"/",tb_MHDI[[#This Row],[UF]])</f>
        <v>Santana do Deserto/MG</v>
      </c>
      <c r="E4457" s="8">
        <v>0.65100000000000002</v>
      </c>
      <c r="F4457" s="8">
        <v>0.66</v>
      </c>
      <c r="G4457" s="8">
        <v>0.84899999999999998</v>
      </c>
      <c r="H4457" s="8">
        <v>0.49299999999999999</v>
      </c>
      <c r="I4457" s="9">
        <f>_xlfn.NUMBERVALUE(INDEX(tb_SVI[],MATCH(tb_MHDI[[#This Row],[mun_uf]],tb_SVI[city_name_uf],0),7),".")</f>
        <v>2010</v>
      </c>
    </row>
    <row r="4458" spans="1:9" x14ac:dyDescent="0.25">
      <c r="A4458" s="8" t="s">
        <v>16487</v>
      </c>
      <c r="B4458" s="8" t="str">
        <f>LEFT(tb_MHDI[[#This Row],[Territorialidades]],(FIND("/",tb_MHDI[[#This Row],[Territorialidades]])-2))</f>
        <v>Santana do Garambéu</v>
      </c>
      <c r="C4458" s="8" t="str">
        <f>LEFT(RIGHT(tb_MHDI[[#This Row],[Territorialidades]],3),2)</f>
        <v>MG</v>
      </c>
      <c r="D4458" s="8" t="str">
        <f>CONCATENATE(tb_MHDI[[#This Row],[Município]],"/",tb_MHDI[[#This Row],[UF]])</f>
        <v>Santana do Garambéu/MG</v>
      </c>
      <c r="E4458" s="8">
        <v>0.66700000000000004</v>
      </c>
      <c r="F4458" s="8">
        <v>0.64800000000000002</v>
      </c>
      <c r="G4458" s="8">
        <v>0.82199999999999995</v>
      </c>
      <c r="H4458" s="8">
        <v>0.55800000000000005</v>
      </c>
      <c r="I4458" s="9">
        <f>_xlfn.NUMBERVALUE(INDEX(tb_SVI[],MATCH(tb_MHDI[[#This Row],[mun_uf]],tb_SVI[city_name_uf],0),7),".")</f>
        <v>2010</v>
      </c>
    </row>
    <row r="4459" spans="1:9" x14ac:dyDescent="0.25">
      <c r="A4459" s="8" t="s">
        <v>16488</v>
      </c>
      <c r="B4459" s="8" t="str">
        <f>LEFT(tb_MHDI[[#This Row],[Territorialidades]],(FIND("/",tb_MHDI[[#This Row],[Territorialidades]])-2))</f>
        <v>Santana do Ipanema</v>
      </c>
      <c r="C4459" s="8" t="str">
        <f>LEFT(RIGHT(tb_MHDI[[#This Row],[Territorialidades]],3),2)</f>
        <v>AL</v>
      </c>
      <c r="D4459" s="8" t="str">
        <f>CONCATENATE(tb_MHDI[[#This Row],[Município]],"/",tb_MHDI[[#This Row],[UF]])</f>
        <v>Santana do Ipanema/AL</v>
      </c>
      <c r="E4459" s="8">
        <v>0.59099999999999997</v>
      </c>
      <c r="F4459" s="8">
        <v>0.57899999999999996</v>
      </c>
      <c r="G4459" s="8">
        <v>0.77</v>
      </c>
      <c r="H4459" s="8">
        <v>0.46300000000000002</v>
      </c>
      <c r="I4459" s="9">
        <f>_xlfn.NUMBERVALUE(INDEX(tb_SVI[],MATCH(tb_MHDI[[#This Row],[mun_uf]],tb_SVI[city_name_uf],0),7),".")</f>
        <v>2010</v>
      </c>
    </row>
    <row r="4460" spans="1:9" x14ac:dyDescent="0.25">
      <c r="A4460" s="8" t="s">
        <v>16489</v>
      </c>
      <c r="B4460" s="8" t="str">
        <f>LEFT(tb_MHDI[[#This Row],[Territorialidades]],(FIND("/",tb_MHDI[[#This Row],[Territorialidades]])-2))</f>
        <v>Santana do Itararé</v>
      </c>
      <c r="C4460" s="8" t="str">
        <f>LEFT(RIGHT(tb_MHDI[[#This Row],[Territorialidades]],3),2)</f>
        <v>PR</v>
      </c>
      <c r="D4460" s="8" t="str">
        <f>CONCATENATE(tb_MHDI[[#This Row],[Município]],"/",tb_MHDI[[#This Row],[UF]])</f>
        <v>Santana do Itararé/PR</v>
      </c>
      <c r="E4460" s="8">
        <v>0.68700000000000006</v>
      </c>
      <c r="F4460" s="8">
        <v>0.65400000000000003</v>
      </c>
      <c r="G4460" s="8">
        <v>0.84799999999999998</v>
      </c>
      <c r="H4460" s="8">
        <v>0.58499999999999996</v>
      </c>
      <c r="I4460" s="9">
        <f>_xlfn.NUMBERVALUE(INDEX(tb_SVI[],MATCH(tb_MHDI[[#This Row],[mun_uf]],tb_SVI[city_name_uf],0),7),".")</f>
        <v>2010</v>
      </c>
    </row>
    <row r="4461" spans="1:9" x14ac:dyDescent="0.25">
      <c r="A4461" s="8" t="s">
        <v>16490</v>
      </c>
      <c r="B4461" s="8" t="str">
        <f>LEFT(tb_MHDI[[#This Row],[Territorialidades]],(FIND("/",tb_MHDI[[#This Row],[Territorialidades]])-2))</f>
        <v>Santana do Jacaré</v>
      </c>
      <c r="C4461" s="8" t="str">
        <f>LEFT(RIGHT(tb_MHDI[[#This Row],[Territorialidades]],3),2)</f>
        <v>MG</v>
      </c>
      <c r="D4461" s="8" t="str">
        <f>CONCATENATE(tb_MHDI[[#This Row],[Município]],"/",tb_MHDI[[#This Row],[UF]])</f>
        <v>Santana do Jacaré/MG</v>
      </c>
      <c r="E4461" s="8">
        <v>0.64700000000000002</v>
      </c>
      <c r="F4461" s="8">
        <v>0.65500000000000003</v>
      </c>
      <c r="G4461" s="8">
        <v>0.79</v>
      </c>
      <c r="H4461" s="8">
        <v>0.52300000000000002</v>
      </c>
      <c r="I4461" s="9">
        <f>_xlfn.NUMBERVALUE(INDEX(tb_SVI[],MATCH(tb_MHDI[[#This Row],[mun_uf]],tb_SVI[city_name_uf],0),7),".")</f>
        <v>2010</v>
      </c>
    </row>
    <row r="4462" spans="1:9" x14ac:dyDescent="0.25">
      <c r="A4462" s="8" t="s">
        <v>16491</v>
      </c>
      <c r="B4462" s="8" t="str">
        <f>LEFT(tb_MHDI[[#This Row],[Territorialidades]],(FIND("/",tb_MHDI[[#This Row],[Territorialidades]])-2))</f>
        <v>Sant'Ana do Livramento</v>
      </c>
      <c r="C4462" s="8" t="str">
        <f>LEFT(RIGHT(tb_MHDI[[#This Row],[Territorialidades]],3),2)</f>
        <v>RS</v>
      </c>
      <c r="D4462" s="8" t="str">
        <f>CONCATENATE(tb_MHDI[[#This Row],[Município]],"/",tb_MHDI[[#This Row],[UF]])</f>
        <v>Sant'Ana do Livramento/RS</v>
      </c>
      <c r="E4462" s="8">
        <v>0.72699999999999998</v>
      </c>
      <c r="F4462" s="8">
        <v>0.71499999999999997</v>
      </c>
      <c r="G4462" s="8">
        <v>0.84599999999999997</v>
      </c>
      <c r="H4462" s="8">
        <v>0.63600000000000001</v>
      </c>
      <c r="I4462" s="9">
        <f>_xlfn.NUMBERVALUE(INDEX(tb_SVI[],MATCH(tb_MHDI[[#This Row],[mun_uf]],tb_SVI[city_name_uf],0),7),".")</f>
        <v>2010</v>
      </c>
    </row>
    <row r="4463" spans="1:9" x14ac:dyDescent="0.25">
      <c r="A4463" s="8" t="s">
        <v>16492</v>
      </c>
      <c r="B4463" s="8" t="str">
        <f>LEFT(tb_MHDI[[#This Row],[Territorialidades]],(FIND("/",tb_MHDI[[#This Row],[Territorialidades]])-2))</f>
        <v>Santana do Manhuaçu</v>
      </c>
      <c r="C4463" s="8" t="str">
        <f>LEFT(RIGHT(tb_MHDI[[#This Row],[Territorialidades]],3),2)</f>
        <v>MG</v>
      </c>
      <c r="D4463" s="8" t="str">
        <f>CONCATENATE(tb_MHDI[[#This Row],[Município]],"/",tb_MHDI[[#This Row],[UF]])</f>
        <v>Santana do Manhuaçu/MG</v>
      </c>
      <c r="E4463" s="8">
        <v>0.621</v>
      </c>
      <c r="F4463" s="8">
        <v>0.622</v>
      </c>
      <c r="G4463" s="8">
        <v>0.80900000000000005</v>
      </c>
      <c r="H4463" s="8">
        <v>0.47499999999999998</v>
      </c>
      <c r="I4463" s="9">
        <f>_xlfn.NUMBERVALUE(INDEX(tb_SVI[],MATCH(tb_MHDI[[#This Row],[mun_uf]],tb_SVI[city_name_uf],0),7),".")</f>
        <v>2010</v>
      </c>
    </row>
    <row r="4464" spans="1:9" x14ac:dyDescent="0.25">
      <c r="A4464" s="8" t="s">
        <v>16493</v>
      </c>
      <c r="B4464" s="8" t="str">
        <f>LEFT(tb_MHDI[[#This Row],[Territorialidades]],(FIND("/",tb_MHDI[[#This Row],[Territorialidades]])-2))</f>
        <v>Santana do Maranhão</v>
      </c>
      <c r="C4464" s="8" t="str">
        <f>LEFT(RIGHT(tb_MHDI[[#This Row],[Territorialidades]],3),2)</f>
        <v>MA</v>
      </c>
      <c r="D4464" s="8" t="str">
        <f>CONCATENATE(tb_MHDI[[#This Row],[Município]],"/",tb_MHDI[[#This Row],[UF]])</f>
        <v>Santana do Maranhão/MA</v>
      </c>
      <c r="E4464" s="8">
        <v>0.51</v>
      </c>
      <c r="F4464" s="8">
        <v>0.44500000000000001</v>
      </c>
      <c r="G4464" s="8">
        <v>0.75800000000000001</v>
      </c>
      <c r="H4464" s="8">
        <v>0.39400000000000002</v>
      </c>
      <c r="I4464" s="9">
        <f>_xlfn.NUMBERVALUE(INDEX(tb_SVI[],MATCH(tb_MHDI[[#This Row],[mun_uf]],tb_SVI[city_name_uf],0),7),".")</f>
        <v>2010</v>
      </c>
    </row>
    <row r="4465" spans="1:9" x14ac:dyDescent="0.25">
      <c r="A4465" s="8" t="s">
        <v>16494</v>
      </c>
      <c r="B4465" s="8" t="str">
        <f>LEFT(tb_MHDI[[#This Row],[Territorialidades]],(FIND("/",tb_MHDI[[#This Row],[Territorialidades]])-2))</f>
        <v>Santana do Matos</v>
      </c>
      <c r="C4465" s="8" t="str">
        <f>LEFT(RIGHT(tb_MHDI[[#This Row],[Territorialidades]],3),2)</f>
        <v>RN</v>
      </c>
      <c r="D4465" s="8" t="str">
        <f>CONCATENATE(tb_MHDI[[#This Row],[Município]],"/",tb_MHDI[[#This Row],[UF]])</f>
        <v>Santana do Matos/RN</v>
      </c>
      <c r="E4465" s="8">
        <v>0.59099999999999997</v>
      </c>
      <c r="F4465" s="8">
        <v>0.55900000000000005</v>
      </c>
      <c r="G4465" s="8">
        <v>0.76700000000000002</v>
      </c>
      <c r="H4465" s="8">
        <v>0.48199999999999998</v>
      </c>
      <c r="I4465" s="9">
        <f>_xlfn.NUMBERVALUE(INDEX(tb_SVI[],MATCH(tb_MHDI[[#This Row],[mun_uf]],tb_SVI[city_name_uf],0),7),".")</f>
        <v>2010</v>
      </c>
    </row>
    <row r="4466" spans="1:9" x14ac:dyDescent="0.25">
      <c r="A4466" s="8" t="s">
        <v>16495</v>
      </c>
      <c r="B4466" s="8" t="str">
        <f>LEFT(tb_MHDI[[#This Row],[Territorialidades]],(FIND("/",tb_MHDI[[#This Row],[Territorialidades]])-2))</f>
        <v>Santana do Mundaú</v>
      </c>
      <c r="C4466" s="8" t="str">
        <f>LEFT(RIGHT(tb_MHDI[[#This Row],[Territorialidades]],3),2)</f>
        <v>AL</v>
      </c>
      <c r="D4466" s="8" t="str">
        <f>CONCATENATE(tb_MHDI[[#This Row],[Município]],"/",tb_MHDI[[#This Row],[UF]])</f>
        <v>Santana do Mundaú/AL</v>
      </c>
      <c r="E4466" s="8">
        <v>0.51900000000000002</v>
      </c>
      <c r="F4466" s="8">
        <v>0.51300000000000001</v>
      </c>
      <c r="G4466" s="8">
        <v>0.752</v>
      </c>
      <c r="H4466" s="8">
        <v>0.36199999999999999</v>
      </c>
      <c r="I4466" s="9">
        <f>_xlfn.NUMBERVALUE(INDEX(tb_SVI[],MATCH(tb_MHDI[[#This Row],[mun_uf]],tb_SVI[city_name_uf],0),7),".")</f>
        <v>2010</v>
      </c>
    </row>
    <row r="4467" spans="1:9" x14ac:dyDescent="0.25">
      <c r="A4467" s="8" t="s">
        <v>16496</v>
      </c>
      <c r="B4467" s="8" t="str">
        <f>LEFT(tb_MHDI[[#This Row],[Territorialidades]],(FIND("/",tb_MHDI[[#This Row],[Territorialidades]])-2))</f>
        <v>Santana do Paraíso</v>
      </c>
      <c r="C4467" s="8" t="str">
        <f>LEFT(RIGHT(tb_MHDI[[#This Row],[Territorialidades]],3),2)</f>
        <v>MG</v>
      </c>
      <c r="D4467" s="8" t="str">
        <f>CONCATENATE(tb_MHDI[[#This Row],[Município]],"/",tb_MHDI[[#This Row],[UF]])</f>
        <v>Santana do Paraíso/MG</v>
      </c>
      <c r="E4467" s="8">
        <v>0.68500000000000005</v>
      </c>
      <c r="F4467" s="8">
        <v>0.66300000000000003</v>
      </c>
      <c r="G4467" s="8">
        <v>0.878</v>
      </c>
      <c r="H4467" s="8">
        <v>0.55200000000000005</v>
      </c>
      <c r="I4467" s="9">
        <f>_xlfn.NUMBERVALUE(INDEX(tb_SVI[],MATCH(tb_MHDI[[#This Row],[mun_uf]],tb_SVI[city_name_uf],0),7),".")</f>
        <v>2010</v>
      </c>
    </row>
    <row r="4468" spans="1:9" x14ac:dyDescent="0.25">
      <c r="A4468" s="8" t="s">
        <v>16497</v>
      </c>
      <c r="B4468" s="8" t="str">
        <f>LEFT(tb_MHDI[[#This Row],[Territorialidades]],(FIND("/",tb_MHDI[[#This Row],[Territorialidades]])-2))</f>
        <v>Santana do Piauí</v>
      </c>
      <c r="C4468" s="8" t="str">
        <f>LEFT(RIGHT(tb_MHDI[[#This Row],[Territorialidades]],3),2)</f>
        <v>PI</v>
      </c>
      <c r="D4468" s="8" t="str">
        <f>CONCATENATE(tb_MHDI[[#This Row],[Município]],"/",tb_MHDI[[#This Row],[UF]])</f>
        <v>Santana do Piauí/PI</v>
      </c>
      <c r="E4468" s="8">
        <v>0.57399999999999995</v>
      </c>
      <c r="F4468" s="8">
        <v>0.53900000000000003</v>
      </c>
      <c r="G4468" s="8">
        <v>0.73599999999999999</v>
      </c>
      <c r="H4468" s="8">
        <v>0.47599999999999998</v>
      </c>
      <c r="I4468" s="9">
        <f>_xlfn.NUMBERVALUE(INDEX(tb_SVI[],MATCH(tb_MHDI[[#This Row],[mun_uf]],tb_SVI[city_name_uf],0),7),".")</f>
        <v>2010</v>
      </c>
    </row>
    <row r="4469" spans="1:9" x14ac:dyDescent="0.25">
      <c r="A4469" s="8" t="s">
        <v>16498</v>
      </c>
      <c r="B4469" s="8" t="str">
        <f>LEFT(tb_MHDI[[#This Row],[Territorialidades]],(FIND("/",tb_MHDI[[#This Row],[Territorialidades]])-2))</f>
        <v>Santana do Riacho</v>
      </c>
      <c r="C4469" s="8" t="str">
        <f>LEFT(RIGHT(tb_MHDI[[#This Row],[Territorialidades]],3),2)</f>
        <v>MG</v>
      </c>
      <c r="D4469" s="8" t="str">
        <f>CONCATENATE(tb_MHDI[[#This Row],[Município]],"/",tb_MHDI[[#This Row],[UF]])</f>
        <v>Santana do Riacho/MG</v>
      </c>
      <c r="E4469" s="8">
        <v>0.66500000000000004</v>
      </c>
      <c r="F4469" s="8">
        <v>0.64100000000000001</v>
      </c>
      <c r="G4469" s="8">
        <v>0.83399999999999996</v>
      </c>
      <c r="H4469" s="8">
        <v>0.55100000000000005</v>
      </c>
      <c r="I4469" s="9">
        <f>_xlfn.NUMBERVALUE(INDEX(tb_SVI[],MATCH(tb_MHDI[[#This Row],[mun_uf]],tb_SVI[city_name_uf],0),7),".")</f>
        <v>2010</v>
      </c>
    </row>
    <row r="4470" spans="1:9" x14ac:dyDescent="0.25">
      <c r="A4470" s="8" t="s">
        <v>16499</v>
      </c>
      <c r="B4470" s="8" t="str">
        <f>LEFT(tb_MHDI[[#This Row],[Territorialidades]],(FIND("/",tb_MHDI[[#This Row],[Territorialidades]])-2))</f>
        <v>Santana do São Francisco</v>
      </c>
      <c r="C4470" s="8" t="str">
        <f>LEFT(RIGHT(tb_MHDI[[#This Row],[Territorialidades]],3),2)</f>
        <v>SE</v>
      </c>
      <c r="D4470" s="8" t="str">
        <f>CONCATENATE(tb_MHDI[[#This Row],[Município]],"/",tb_MHDI[[#This Row],[UF]])</f>
        <v>Santana do São Francisco/SE</v>
      </c>
      <c r="E4470" s="8">
        <v>0.59</v>
      </c>
      <c r="F4470" s="8">
        <v>0.54400000000000004</v>
      </c>
      <c r="G4470" s="8">
        <v>0.71599999999999997</v>
      </c>
      <c r="H4470" s="8">
        <v>0.52600000000000002</v>
      </c>
      <c r="I4470" s="9">
        <f>_xlfn.NUMBERVALUE(INDEX(tb_SVI[],MATCH(tb_MHDI[[#This Row],[mun_uf]],tb_SVI[city_name_uf],0),7),".")</f>
        <v>2010</v>
      </c>
    </row>
    <row r="4471" spans="1:9" x14ac:dyDescent="0.25">
      <c r="A4471" s="8" t="s">
        <v>16500</v>
      </c>
      <c r="B4471" s="8" t="str">
        <f>LEFT(tb_MHDI[[#This Row],[Territorialidades]],(FIND("/",tb_MHDI[[#This Row],[Territorialidades]])-2))</f>
        <v>Santana do Seridó</v>
      </c>
      <c r="C4471" s="8" t="str">
        <f>LEFT(RIGHT(tb_MHDI[[#This Row],[Territorialidades]],3),2)</f>
        <v>RN</v>
      </c>
      <c r="D4471" s="8" t="str">
        <f>CONCATENATE(tb_MHDI[[#This Row],[Município]],"/",tb_MHDI[[#This Row],[UF]])</f>
        <v>Santana do Seridó/RN</v>
      </c>
      <c r="E4471" s="8">
        <v>0.64200000000000002</v>
      </c>
      <c r="F4471" s="8">
        <v>0.59499999999999997</v>
      </c>
      <c r="G4471" s="8">
        <v>0.76700000000000002</v>
      </c>
      <c r="H4471" s="8">
        <v>0.57999999999999996</v>
      </c>
      <c r="I4471" s="9">
        <f>_xlfn.NUMBERVALUE(INDEX(tb_SVI[],MATCH(tb_MHDI[[#This Row],[mun_uf]],tb_SVI[city_name_uf],0),7),".")</f>
        <v>2010</v>
      </c>
    </row>
    <row r="4472" spans="1:9" x14ac:dyDescent="0.25">
      <c r="A4472" s="8" t="s">
        <v>16501</v>
      </c>
      <c r="B4472" s="8" t="str">
        <f>LEFT(tb_MHDI[[#This Row],[Territorialidades]],(FIND("/",tb_MHDI[[#This Row],[Territorialidades]])-2))</f>
        <v>Santana dos Garrotes</v>
      </c>
      <c r="C4472" s="8" t="str">
        <f>LEFT(RIGHT(tb_MHDI[[#This Row],[Territorialidades]],3),2)</f>
        <v>PB</v>
      </c>
      <c r="D4472" s="8" t="str">
        <f>CONCATENATE(tb_MHDI[[#This Row],[Município]],"/",tb_MHDI[[#This Row],[UF]])</f>
        <v>Santana dos Garrotes/PB</v>
      </c>
      <c r="E4472" s="8">
        <v>0.59399999999999997</v>
      </c>
      <c r="F4472" s="8">
        <v>0.56799999999999995</v>
      </c>
      <c r="G4472" s="8">
        <v>0.77200000000000002</v>
      </c>
      <c r="H4472" s="8">
        <v>0.47899999999999998</v>
      </c>
      <c r="I4472" s="9">
        <f>_xlfn.NUMBERVALUE(INDEX(tb_SVI[],MATCH(tb_MHDI[[#This Row],[mun_uf]],tb_SVI[city_name_uf],0),7),".")</f>
        <v>2010</v>
      </c>
    </row>
    <row r="4473" spans="1:9" x14ac:dyDescent="0.25">
      <c r="A4473" s="8" t="s">
        <v>16502</v>
      </c>
      <c r="B4473" s="8" t="str">
        <f>LEFT(tb_MHDI[[#This Row],[Territorialidades]],(FIND("/",tb_MHDI[[#This Row],[Territorialidades]])-2))</f>
        <v>Santana dos Montes</v>
      </c>
      <c r="C4473" s="8" t="str">
        <f>LEFT(RIGHT(tb_MHDI[[#This Row],[Territorialidades]],3),2)</f>
        <v>MG</v>
      </c>
      <c r="D4473" s="8" t="str">
        <f>CONCATENATE(tb_MHDI[[#This Row],[Município]],"/",tb_MHDI[[#This Row],[UF]])</f>
        <v>Santana dos Montes/MG</v>
      </c>
      <c r="E4473" s="8">
        <v>0.64700000000000002</v>
      </c>
      <c r="F4473" s="8">
        <v>0.60799999999999998</v>
      </c>
      <c r="G4473" s="8">
        <v>0.80100000000000005</v>
      </c>
      <c r="H4473" s="8">
        <v>0.55700000000000005</v>
      </c>
      <c r="I4473" s="9">
        <f>_xlfn.NUMBERVALUE(INDEX(tb_SVI[],MATCH(tb_MHDI[[#This Row],[mun_uf]],tb_SVI[city_name_uf],0),7),".")</f>
        <v>2010</v>
      </c>
    </row>
    <row r="4474" spans="1:9" x14ac:dyDescent="0.25">
      <c r="A4474" s="8" t="s">
        <v>16503</v>
      </c>
      <c r="B4474" s="8" t="str">
        <f>LEFT(tb_MHDI[[#This Row],[Territorialidades]],(FIND("/",tb_MHDI[[#This Row],[Territorialidades]])-2))</f>
        <v>Santanópolis</v>
      </c>
      <c r="C4474" s="8" t="str">
        <f>LEFT(RIGHT(tb_MHDI[[#This Row],[Territorialidades]],3),2)</f>
        <v>BA</v>
      </c>
      <c r="D4474" s="8" t="str">
        <f>CONCATENATE(tb_MHDI[[#This Row],[Município]],"/",tb_MHDI[[#This Row],[UF]])</f>
        <v>Santanópolis/BA</v>
      </c>
      <c r="E4474" s="8">
        <v>0.59199999999999997</v>
      </c>
      <c r="F4474" s="8">
        <v>0.56100000000000005</v>
      </c>
      <c r="G4474" s="8">
        <v>0.746</v>
      </c>
      <c r="H4474" s="8">
        <v>0.496</v>
      </c>
      <c r="I4474" s="9">
        <f>_xlfn.NUMBERVALUE(INDEX(tb_SVI[],MATCH(tb_MHDI[[#This Row],[mun_uf]],tb_SVI[city_name_uf],0),7),".")</f>
        <v>2010</v>
      </c>
    </row>
    <row r="4475" spans="1:9" x14ac:dyDescent="0.25">
      <c r="A4475" s="8" t="s">
        <v>16504</v>
      </c>
      <c r="B4475" s="8" t="str">
        <f>LEFT(tb_MHDI[[#This Row],[Territorialidades]],(FIND("/",tb_MHDI[[#This Row],[Territorialidades]])-2))</f>
        <v>Santa Quitéria</v>
      </c>
      <c r="C4475" s="8" t="str">
        <f>LEFT(RIGHT(tb_MHDI[[#This Row],[Territorialidades]],3),2)</f>
        <v>CE</v>
      </c>
      <c r="D4475" s="8" t="str">
        <f>CONCATENATE(tb_MHDI[[#This Row],[Município]],"/",tb_MHDI[[#This Row],[UF]])</f>
        <v>Santa Quitéria/CE</v>
      </c>
      <c r="E4475" s="8">
        <v>0.61599999999999999</v>
      </c>
      <c r="F4475" s="8">
        <v>0.54600000000000004</v>
      </c>
      <c r="G4475" s="8">
        <v>0.77500000000000002</v>
      </c>
      <c r="H4475" s="8">
        <v>0.55300000000000005</v>
      </c>
      <c r="I4475" s="9">
        <f>_xlfn.NUMBERVALUE(INDEX(tb_SVI[],MATCH(tb_MHDI[[#This Row],[mun_uf]],tb_SVI[city_name_uf],0),7),".")</f>
        <v>2010</v>
      </c>
    </row>
    <row r="4476" spans="1:9" x14ac:dyDescent="0.25">
      <c r="A4476" s="8" t="s">
        <v>16505</v>
      </c>
      <c r="B4476" s="8" t="str">
        <f>LEFT(tb_MHDI[[#This Row],[Territorialidades]],(FIND("/",tb_MHDI[[#This Row],[Territorialidades]])-2))</f>
        <v>Santa Quitéria do Maranhão</v>
      </c>
      <c r="C4476" s="8" t="str">
        <f>LEFT(RIGHT(tb_MHDI[[#This Row],[Territorialidades]],3),2)</f>
        <v>MA</v>
      </c>
      <c r="D4476" s="8" t="str">
        <f>CONCATENATE(tb_MHDI[[#This Row],[Município]],"/",tb_MHDI[[#This Row],[UF]])</f>
        <v>Santa Quitéria do Maranhão/MA</v>
      </c>
      <c r="E4476" s="8">
        <v>0.55500000000000005</v>
      </c>
      <c r="F4476" s="8">
        <v>0.49</v>
      </c>
      <c r="G4476" s="8">
        <v>0.76</v>
      </c>
      <c r="H4476" s="8">
        <v>0.45800000000000002</v>
      </c>
      <c r="I4476" s="9">
        <f>_xlfn.NUMBERVALUE(INDEX(tb_SVI[],MATCH(tb_MHDI[[#This Row],[mun_uf]],tb_SVI[city_name_uf],0),7),".")</f>
        <v>2010</v>
      </c>
    </row>
    <row r="4477" spans="1:9" x14ac:dyDescent="0.25">
      <c r="A4477" s="8" t="s">
        <v>16506</v>
      </c>
      <c r="B4477" s="8" t="str">
        <f>LEFT(tb_MHDI[[#This Row],[Territorialidades]],(FIND("/",tb_MHDI[[#This Row],[Territorialidades]])-2))</f>
        <v>Santarém Novo</v>
      </c>
      <c r="C4477" s="8" t="str">
        <f>LEFT(RIGHT(tb_MHDI[[#This Row],[Territorialidades]],3),2)</f>
        <v>PA</v>
      </c>
      <c r="D4477" s="8" t="str">
        <f>CONCATENATE(tb_MHDI[[#This Row],[Município]],"/",tb_MHDI[[#This Row],[UF]])</f>
        <v>Santarém Novo/PA</v>
      </c>
      <c r="E4477" s="8">
        <v>0.58699999999999997</v>
      </c>
      <c r="F4477" s="8">
        <v>0.52</v>
      </c>
      <c r="G4477" s="8">
        <v>0.77400000000000002</v>
      </c>
      <c r="H4477" s="8">
        <v>0.502</v>
      </c>
      <c r="I4477" s="9">
        <f>_xlfn.NUMBERVALUE(INDEX(tb_SVI[],MATCH(tb_MHDI[[#This Row],[mun_uf]],tb_SVI[city_name_uf],0),7),".")</f>
        <v>2010</v>
      </c>
    </row>
    <row r="4478" spans="1:9" x14ac:dyDescent="0.25">
      <c r="A4478" s="8" t="s">
        <v>16507</v>
      </c>
      <c r="B4478" s="8" t="str">
        <f>LEFT(tb_MHDI[[#This Row],[Territorialidades]],(FIND("/",tb_MHDI[[#This Row],[Territorialidades]])-2))</f>
        <v>Santarém</v>
      </c>
      <c r="C4478" s="8" t="str">
        <f>LEFT(RIGHT(tb_MHDI[[#This Row],[Territorialidades]],3),2)</f>
        <v>PA</v>
      </c>
      <c r="D4478" s="8" t="str">
        <f>CONCATENATE(tb_MHDI[[#This Row],[Município]],"/",tb_MHDI[[#This Row],[UF]])</f>
        <v>Santarém/PA</v>
      </c>
      <c r="E4478" s="8">
        <v>0.69099999999999995</v>
      </c>
      <c r="F4478" s="8">
        <v>0.63200000000000001</v>
      </c>
      <c r="G4478" s="8">
        <v>0.80700000000000005</v>
      </c>
      <c r="H4478" s="8">
        <v>0.64800000000000002</v>
      </c>
      <c r="I4478" s="9">
        <f>_xlfn.NUMBERVALUE(INDEX(tb_SVI[],MATCH(tb_MHDI[[#This Row],[mun_uf]],tb_SVI[city_name_uf],0),7),".")</f>
        <v>2010</v>
      </c>
    </row>
    <row r="4479" spans="1:9" x14ac:dyDescent="0.25">
      <c r="A4479" s="8" t="s">
        <v>17646</v>
      </c>
      <c r="B4479" s="8" t="str">
        <f>LEFT(tb_MHDI[[#This Row],[Territorialidades]],(FIND("/",tb_MHDI[[#This Row],[Territorialidades]])-2))</f>
        <v>Joca Claudino</v>
      </c>
      <c r="C4479" s="8" t="str">
        <f>LEFT(RIGHT(tb_MHDI[[#This Row],[Territorialidades]],3),2)</f>
        <v>PB</v>
      </c>
      <c r="D4479" s="8" t="str">
        <f>CONCATENATE(tb_MHDI[[#This Row],[Município]],"/",tb_MHDI[[#This Row],[UF]])</f>
        <v>Joca Claudino/PB</v>
      </c>
      <c r="E4479" s="8">
        <v>0.622</v>
      </c>
      <c r="F4479" s="8">
        <v>0.55300000000000005</v>
      </c>
      <c r="G4479" s="8">
        <v>0.76500000000000001</v>
      </c>
      <c r="H4479" s="8">
        <v>0.56799999999999995</v>
      </c>
      <c r="I4479" s="9">
        <f>_xlfn.NUMBERVALUE(INDEX(tb_SVI[],MATCH(tb_MHDI[[#This Row],[mun_uf]],tb_SVI[city_name_uf],0),7),".")</f>
        <v>2010</v>
      </c>
    </row>
    <row r="4480" spans="1:9" x14ac:dyDescent="0.25">
      <c r="A4480" s="8" t="s">
        <v>16508</v>
      </c>
      <c r="B4480" s="8" t="str">
        <f>LEFT(tb_MHDI[[#This Row],[Territorialidades]],(FIND("/",tb_MHDI[[#This Row],[Territorialidades]])-2))</f>
        <v>Santa Rita de Caldas</v>
      </c>
      <c r="C4480" s="8" t="str">
        <f>LEFT(RIGHT(tb_MHDI[[#This Row],[Territorialidades]],3),2)</f>
        <v>MG</v>
      </c>
      <c r="D4480" s="8" t="str">
        <f>CONCATENATE(tb_MHDI[[#This Row],[Município]],"/",tb_MHDI[[#This Row],[UF]])</f>
        <v>Santa Rita de Caldas/MG</v>
      </c>
      <c r="E4480" s="8">
        <v>0.69</v>
      </c>
      <c r="F4480" s="8">
        <v>0.69299999999999995</v>
      </c>
      <c r="G4480" s="8">
        <v>0.82299999999999995</v>
      </c>
      <c r="H4480" s="8">
        <v>0.57599999999999996</v>
      </c>
      <c r="I4480" s="9">
        <f>_xlfn.NUMBERVALUE(INDEX(tb_SVI[],MATCH(tb_MHDI[[#This Row],[mun_uf]],tb_SVI[city_name_uf],0),7),".")</f>
        <v>2010</v>
      </c>
    </row>
    <row r="4481" spans="1:9" x14ac:dyDescent="0.25">
      <c r="A4481" s="8" t="s">
        <v>16509</v>
      </c>
      <c r="B4481" s="8" t="str">
        <f>LEFT(tb_MHDI[[#This Row],[Territorialidades]],(FIND("/",tb_MHDI[[#This Row],[Territorialidades]])-2))</f>
        <v>Santa Rita de Cássia</v>
      </c>
      <c r="C4481" s="8" t="str">
        <f>LEFT(RIGHT(tb_MHDI[[#This Row],[Territorialidades]],3),2)</f>
        <v>BA</v>
      </c>
      <c r="D4481" s="8" t="str">
        <f>CONCATENATE(tb_MHDI[[#This Row],[Município]],"/",tb_MHDI[[#This Row],[UF]])</f>
        <v>Santa Rita de Cássia/BA</v>
      </c>
      <c r="E4481" s="8">
        <v>0.60499999999999998</v>
      </c>
      <c r="F4481" s="8">
        <v>0.56399999999999995</v>
      </c>
      <c r="G4481" s="8">
        <v>0.76600000000000001</v>
      </c>
      <c r="H4481" s="8">
        <v>0.51300000000000001</v>
      </c>
      <c r="I4481" s="9">
        <f>_xlfn.NUMBERVALUE(INDEX(tb_SVI[],MATCH(tb_MHDI[[#This Row],[mun_uf]],tb_SVI[city_name_uf],0),7),".")</f>
        <v>2010</v>
      </c>
    </row>
    <row r="4482" spans="1:9" x14ac:dyDescent="0.25">
      <c r="A4482" s="8" t="s">
        <v>16510</v>
      </c>
      <c r="B4482" s="8" t="str">
        <f>LEFT(tb_MHDI[[#This Row],[Territorialidades]],(FIND("/",tb_MHDI[[#This Row],[Territorialidades]])-2))</f>
        <v>Santa Rita de Ibitipoca</v>
      </c>
      <c r="C4482" s="8" t="str">
        <f>LEFT(RIGHT(tb_MHDI[[#This Row],[Territorialidades]],3),2)</f>
        <v>MG</v>
      </c>
      <c r="D4482" s="8" t="str">
        <f>CONCATENATE(tb_MHDI[[#This Row],[Município]],"/",tb_MHDI[[#This Row],[UF]])</f>
        <v>Santa Rita de Ibitipoca/MG</v>
      </c>
      <c r="E4482" s="8">
        <v>0.63</v>
      </c>
      <c r="F4482" s="8">
        <v>0.625</v>
      </c>
      <c r="G4482" s="8">
        <v>0.79300000000000004</v>
      </c>
      <c r="H4482" s="8">
        <v>0.505</v>
      </c>
      <c r="I4482" s="9">
        <f>_xlfn.NUMBERVALUE(INDEX(tb_SVI[],MATCH(tb_MHDI[[#This Row],[mun_uf]],tb_SVI[city_name_uf],0),7),".")</f>
        <v>2010</v>
      </c>
    </row>
    <row r="4483" spans="1:9" x14ac:dyDescent="0.25">
      <c r="A4483" s="8" t="s">
        <v>16511</v>
      </c>
      <c r="B4483" s="8" t="str">
        <f>LEFT(tb_MHDI[[#This Row],[Territorialidades]],(FIND("/",tb_MHDI[[#This Row],[Territorialidades]])-2))</f>
        <v>Santa Rita de Jacutinga</v>
      </c>
      <c r="C4483" s="8" t="str">
        <f>LEFT(RIGHT(tb_MHDI[[#This Row],[Territorialidades]],3),2)</f>
        <v>MG</v>
      </c>
      <c r="D4483" s="8" t="str">
        <f>CONCATENATE(tb_MHDI[[#This Row],[Município]],"/",tb_MHDI[[#This Row],[UF]])</f>
        <v>Santa Rita de Jacutinga/MG</v>
      </c>
      <c r="E4483" s="8">
        <v>0.68200000000000005</v>
      </c>
      <c r="F4483" s="8">
        <v>0.67600000000000005</v>
      </c>
      <c r="G4483" s="8">
        <v>0.82599999999999996</v>
      </c>
      <c r="H4483" s="8">
        <v>0.56699999999999995</v>
      </c>
      <c r="I4483" s="9">
        <f>_xlfn.NUMBERVALUE(INDEX(tb_SVI[],MATCH(tb_MHDI[[#This Row],[mun_uf]],tb_SVI[city_name_uf],0),7),".")</f>
        <v>2010</v>
      </c>
    </row>
    <row r="4484" spans="1:9" x14ac:dyDescent="0.25">
      <c r="A4484" s="8" t="s">
        <v>16512</v>
      </c>
      <c r="B4484" s="8" t="str">
        <f>LEFT(tb_MHDI[[#This Row],[Territorialidades]],(FIND("/",tb_MHDI[[#This Row],[Territorialidades]])-2))</f>
        <v>Santa Rita de Minas</v>
      </c>
      <c r="C4484" s="8" t="str">
        <f>LEFT(RIGHT(tb_MHDI[[#This Row],[Territorialidades]],3),2)</f>
        <v>MG</v>
      </c>
      <c r="D4484" s="8" t="str">
        <f>CONCATENATE(tb_MHDI[[#This Row],[Município]],"/",tb_MHDI[[#This Row],[UF]])</f>
        <v>Santa Rita de Minas/MG</v>
      </c>
      <c r="E4484" s="8">
        <v>0.61299999999999999</v>
      </c>
      <c r="F4484" s="8">
        <v>0.627</v>
      </c>
      <c r="G4484" s="8">
        <v>0.79100000000000004</v>
      </c>
      <c r="H4484" s="8">
        <v>0.46400000000000002</v>
      </c>
      <c r="I4484" s="9">
        <f>_xlfn.NUMBERVALUE(INDEX(tb_SVI[],MATCH(tb_MHDI[[#This Row],[mun_uf]],tb_SVI[city_name_uf],0),7),".")</f>
        <v>2010</v>
      </c>
    </row>
    <row r="4485" spans="1:9" x14ac:dyDescent="0.25">
      <c r="A4485" s="8" t="s">
        <v>16513</v>
      </c>
      <c r="B4485" s="8" t="str">
        <f>LEFT(tb_MHDI[[#This Row],[Territorialidades]],(FIND("/",tb_MHDI[[#This Row],[Territorialidades]])-2))</f>
        <v>Santa Rita do Araguaia</v>
      </c>
      <c r="C4485" s="8" t="str">
        <f>LEFT(RIGHT(tb_MHDI[[#This Row],[Territorialidades]],3),2)</f>
        <v>GO</v>
      </c>
      <c r="D4485" s="8" t="str">
        <f>CONCATENATE(tb_MHDI[[#This Row],[Município]],"/",tb_MHDI[[#This Row],[UF]])</f>
        <v>Santa Rita do Araguaia/GO</v>
      </c>
      <c r="E4485" s="8">
        <v>0.71399999999999997</v>
      </c>
      <c r="F4485" s="8">
        <v>0.70299999999999996</v>
      </c>
      <c r="G4485" s="8">
        <v>0.84199999999999997</v>
      </c>
      <c r="H4485" s="8">
        <v>0.61599999999999999</v>
      </c>
      <c r="I4485" s="9">
        <f>_xlfn.NUMBERVALUE(INDEX(tb_SVI[],MATCH(tb_MHDI[[#This Row],[mun_uf]],tb_SVI[city_name_uf],0),7),".")</f>
        <v>2010</v>
      </c>
    </row>
    <row r="4486" spans="1:9" x14ac:dyDescent="0.25">
      <c r="A4486" s="8" t="s">
        <v>16514</v>
      </c>
      <c r="B4486" s="8" t="str">
        <f>LEFT(tb_MHDI[[#This Row],[Territorialidades]],(FIND("/",tb_MHDI[[#This Row],[Territorialidades]])-2))</f>
        <v>Santa Rita D'Oeste</v>
      </c>
      <c r="C4486" s="8" t="str">
        <f>LEFT(RIGHT(tb_MHDI[[#This Row],[Territorialidades]],3),2)</f>
        <v>SP</v>
      </c>
      <c r="D4486" s="8" t="str">
        <f>CONCATENATE(tb_MHDI[[#This Row],[Município]],"/",tb_MHDI[[#This Row],[UF]])</f>
        <v>Santa Rita D'Oeste/SP</v>
      </c>
      <c r="E4486" s="8">
        <v>0.76100000000000001</v>
      </c>
      <c r="F4486" s="8">
        <v>0.71099999999999997</v>
      </c>
      <c r="G4486" s="8">
        <v>0.83899999999999997</v>
      </c>
      <c r="H4486" s="8">
        <v>0.74</v>
      </c>
      <c r="I4486" s="9">
        <f>_xlfn.NUMBERVALUE(INDEX(tb_SVI[],MATCH(tb_MHDI[[#This Row],[mun_uf]],tb_SVI[city_name_uf],0),7),".")</f>
        <v>2010</v>
      </c>
    </row>
    <row r="4487" spans="1:9" x14ac:dyDescent="0.25">
      <c r="A4487" s="8" t="s">
        <v>16515</v>
      </c>
      <c r="B4487" s="8" t="str">
        <f>LEFT(tb_MHDI[[#This Row],[Territorialidades]],(FIND("/",tb_MHDI[[#This Row],[Territorialidades]])-2))</f>
        <v>Santa Rita do Itueto</v>
      </c>
      <c r="C4487" s="8" t="str">
        <f>LEFT(RIGHT(tb_MHDI[[#This Row],[Territorialidades]],3),2)</f>
        <v>MG</v>
      </c>
      <c r="D4487" s="8" t="str">
        <f>CONCATENATE(tb_MHDI[[#This Row],[Município]],"/",tb_MHDI[[#This Row],[UF]])</f>
        <v>Santa Rita do Itueto/MG</v>
      </c>
      <c r="E4487" s="8">
        <v>0.60699999999999998</v>
      </c>
      <c r="F4487" s="8">
        <v>0.60899999999999999</v>
      </c>
      <c r="G4487" s="8">
        <v>0.77900000000000003</v>
      </c>
      <c r="H4487" s="8">
        <v>0.47199999999999998</v>
      </c>
      <c r="I4487" s="9">
        <f>_xlfn.NUMBERVALUE(INDEX(tb_SVI[],MATCH(tb_MHDI[[#This Row],[mun_uf]],tb_SVI[city_name_uf],0),7),".")</f>
        <v>2010</v>
      </c>
    </row>
    <row r="4488" spans="1:9" x14ac:dyDescent="0.25">
      <c r="A4488" s="8" t="s">
        <v>16516</v>
      </c>
      <c r="B4488" s="8" t="str">
        <f>LEFT(tb_MHDI[[#This Row],[Territorialidades]],(FIND("/",tb_MHDI[[#This Row],[Territorialidades]])-2))</f>
        <v>Santa Rita do Novo Destino</v>
      </c>
      <c r="C4488" s="8" t="str">
        <f>LEFT(RIGHT(tb_MHDI[[#This Row],[Territorialidades]],3),2)</f>
        <v>GO</v>
      </c>
      <c r="D4488" s="8" t="str">
        <f>CONCATENATE(tb_MHDI[[#This Row],[Município]],"/",tb_MHDI[[#This Row],[UF]])</f>
        <v>Santa Rita do Novo Destino/GO</v>
      </c>
      <c r="E4488" s="8">
        <v>0.63400000000000001</v>
      </c>
      <c r="F4488" s="8">
        <v>0.63900000000000001</v>
      </c>
      <c r="G4488" s="8">
        <v>0.82</v>
      </c>
      <c r="H4488" s="8">
        <v>0.48699999999999999</v>
      </c>
      <c r="I4488" s="9">
        <f>_xlfn.NUMBERVALUE(INDEX(tb_SVI[],MATCH(tb_MHDI[[#This Row],[mun_uf]],tb_SVI[city_name_uf],0),7),".")</f>
        <v>2010</v>
      </c>
    </row>
    <row r="4489" spans="1:9" x14ac:dyDescent="0.25">
      <c r="A4489" s="8" t="s">
        <v>16517</v>
      </c>
      <c r="B4489" s="8" t="str">
        <f>LEFT(tb_MHDI[[#This Row],[Territorialidades]],(FIND("/",tb_MHDI[[#This Row],[Territorialidades]])-2))</f>
        <v>Santa Rita do Pardo</v>
      </c>
      <c r="C4489" s="8" t="str">
        <f>LEFT(RIGHT(tb_MHDI[[#This Row],[Territorialidades]],3),2)</f>
        <v>MS</v>
      </c>
      <c r="D4489" s="8" t="str">
        <f>CONCATENATE(tb_MHDI[[#This Row],[Município]],"/",tb_MHDI[[#This Row],[UF]])</f>
        <v>Santa Rita do Pardo/MS</v>
      </c>
      <c r="E4489" s="8">
        <v>0.64200000000000002</v>
      </c>
      <c r="F4489" s="8">
        <v>0.65500000000000003</v>
      </c>
      <c r="G4489" s="8">
        <v>0.8</v>
      </c>
      <c r="H4489" s="8">
        <v>0.505</v>
      </c>
      <c r="I4489" s="9">
        <f>_xlfn.NUMBERVALUE(INDEX(tb_SVI[],MATCH(tb_MHDI[[#This Row],[mun_uf]],tb_SVI[city_name_uf],0),7),".")</f>
        <v>2010</v>
      </c>
    </row>
    <row r="4490" spans="1:9" x14ac:dyDescent="0.25">
      <c r="A4490" s="8" t="s">
        <v>16518</v>
      </c>
      <c r="B4490" s="8" t="str">
        <f>LEFT(tb_MHDI[[#This Row],[Territorialidades]],(FIND("/",tb_MHDI[[#This Row],[Territorialidades]])-2))</f>
        <v>Santa Rita do Passa Quatro</v>
      </c>
      <c r="C4490" s="8" t="str">
        <f>LEFT(RIGHT(tb_MHDI[[#This Row],[Territorialidades]],3),2)</f>
        <v>SP</v>
      </c>
      <c r="D4490" s="8" t="str">
        <f>CONCATENATE(tb_MHDI[[#This Row],[Município]],"/",tb_MHDI[[#This Row],[UF]])</f>
        <v>Santa Rita do Passa Quatro/SP</v>
      </c>
      <c r="E4490" s="8">
        <v>0.77500000000000002</v>
      </c>
      <c r="F4490" s="8">
        <v>0.76400000000000001</v>
      </c>
      <c r="G4490" s="8">
        <v>0.88700000000000001</v>
      </c>
      <c r="H4490" s="8">
        <v>0.68600000000000005</v>
      </c>
      <c r="I4490" s="9">
        <f>_xlfn.NUMBERVALUE(INDEX(tb_SVI[],MATCH(tb_MHDI[[#This Row],[mun_uf]],tb_SVI[city_name_uf],0),7),".")</f>
        <v>2010</v>
      </c>
    </row>
    <row r="4491" spans="1:9" x14ac:dyDescent="0.25">
      <c r="A4491" s="8" t="s">
        <v>16519</v>
      </c>
      <c r="B4491" s="8" t="str">
        <f>LEFT(tb_MHDI[[#This Row],[Territorialidades]],(FIND("/",tb_MHDI[[#This Row],[Territorialidades]])-2))</f>
        <v>Santa Rita do Sapucaí</v>
      </c>
      <c r="C4491" s="8" t="str">
        <f>LEFT(RIGHT(tb_MHDI[[#This Row],[Territorialidades]],3),2)</f>
        <v>MG</v>
      </c>
      <c r="D4491" s="8" t="str">
        <f>CONCATENATE(tb_MHDI[[#This Row],[Município]],"/",tb_MHDI[[#This Row],[UF]])</f>
        <v>Santa Rita do Sapucaí/MG</v>
      </c>
      <c r="E4491" s="8">
        <v>0.72099999999999997</v>
      </c>
      <c r="F4491" s="8">
        <v>0.72699999999999998</v>
      </c>
      <c r="G4491" s="8">
        <v>0.83</v>
      </c>
      <c r="H4491" s="8">
        <v>0.62</v>
      </c>
      <c r="I4491" s="9">
        <f>_xlfn.NUMBERVALUE(INDEX(tb_SVI[],MATCH(tb_MHDI[[#This Row],[mun_uf]],tb_SVI[city_name_uf],0),7),".")</f>
        <v>2010</v>
      </c>
    </row>
    <row r="4492" spans="1:9" x14ac:dyDescent="0.25">
      <c r="A4492" s="8" t="s">
        <v>16520</v>
      </c>
      <c r="B4492" s="8" t="str">
        <f>LEFT(tb_MHDI[[#This Row],[Territorialidades]],(FIND("/",tb_MHDI[[#This Row],[Territorialidades]])-2))</f>
        <v>Santa Rita do Tocantins</v>
      </c>
      <c r="C4492" s="8" t="str">
        <f>LEFT(RIGHT(tb_MHDI[[#This Row],[Territorialidades]],3),2)</f>
        <v>TO</v>
      </c>
      <c r="D4492" s="8" t="str">
        <f>CONCATENATE(tb_MHDI[[#This Row],[Município]],"/",tb_MHDI[[#This Row],[UF]])</f>
        <v>Santa Rita do Tocantins/TO</v>
      </c>
      <c r="E4492" s="8">
        <v>0.65100000000000002</v>
      </c>
      <c r="F4492" s="8">
        <v>0.63</v>
      </c>
      <c r="G4492" s="8">
        <v>0.83</v>
      </c>
      <c r="H4492" s="8">
        <v>0.52700000000000002</v>
      </c>
      <c r="I4492" s="9">
        <f>_xlfn.NUMBERVALUE(INDEX(tb_SVI[],MATCH(tb_MHDI[[#This Row],[mun_uf]],tb_SVI[city_name_uf],0),7),".")</f>
        <v>2010</v>
      </c>
    </row>
    <row r="4493" spans="1:9" x14ac:dyDescent="0.25">
      <c r="A4493" s="8" t="s">
        <v>16521</v>
      </c>
      <c r="B4493" s="8" t="str">
        <f>LEFT(tb_MHDI[[#This Row],[Territorialidades]],(FIND("/",tb_MHDI[[#This Row],[Territorialidades]])-2))</f>
        <v>Santa Rita do Trivelato</v>
      </c>
      <c r="C4493" s="8" t="str">
        <f>LEFT(RIGHT(tb_MHDI[[#This Row],[Territorialidades]],3),2)</f>
        <v>MT</v>
      </c>
      <c r="D4493" s="8" t="str">
        <f>CONCATENATE(tb_MHDI[[#This Row],[Município]],"/",tb_MHDI[[#This Row],[UF]])</f>
        <v>Santa Rita do Trivelato/MT</v>
      </c>
      <c r="E4493" s="8">
        <v>0.73499999999999999</v>
      </c>
      <c r="F4493" s="8">
        <v>0.73799999999999999</v>
      </c>
      <c r="G4493" s="8">
        <v>0.85199999999999998</v>
      </c>
      <c r="H4493" s="8">
        <v>0.63200000000000001</v>
      </c>
      <c r="I4493" s="9">
        <f>_xlfn.NUMBERVALUE(INDEX(tb_SVI[],MATCH(tb_MHDI[[#This Row],[mun_uf]],tb_SVI[city_name_uf],0),7),".")</f>
        <v>2010</v>
      </c>
    </row>
    <row r="4494" spans="1:9" x14ac:dyDescent="0.25">
      <c r="A4494" s="8" t="s">
        <v>16522</v>
      </c>
      <c r="B4494" s="8" t="str">
        <f>LEFT(tb_MHDI[[#This Row],[Territorialidades]],(FIND("/",tb_MHDI[[#This Row],[Territorialidades]])-2))</f>
        <v>Santa Rita</v>
      </c>
      <c r="C4494" s="8" t="str">
        <f>LEFT(RIGHT(tb_MHDI[[#This Row],[Territorialidades]],3),2)</f>
        <v>MA</v>
      </c>
      <c r="D4494" s="8" t="str">
        <f>CONCATENATE(tb_MHDI[[#This Row],[Município]],"/",tb_MHDI[[#This Row],[UF]])</f>
        <v>Santa Rita/MA</v>
      </c>
      <c r="E4494" s="8">
        <v>0.60899999999999999</v>
      </c>
      <c r="F4494" s="8">
        <v>0.55300000000000005</v>
      </c>
      <c r="G4494" s="8">
        <v>0.74299999999999999</v>
      </c>
      <c r="H4494" s="8">
        <v>0.55100000000000005</v>
      </c>
      <c r="I4494" s="9">
        <f>_xlfn.NUMBERVALUE(INDEX(tb_SVI[],MATCH(tb_MHDI[[#This Row],[mun_uf]],tb_SVI[city_name_uf],0),7),".")</f>
        <v>2010</v>
      </c>
    </row>
    <row r="4495" spans="1:9" x14ac:dyDescent="0.25">
      <c r="A4495" s="8" t="s">
        <v>16523</v>
      </c>
      <c r="B4495" s="8" t="str">
        <f>LEFT(tb_MHDI[[#This Row],[Territorialidades]],(FIND("/",tb_MHDI[[#This Row],[Territorialidades]])-2))</f>
        <v>Santa Rita</v>
      </c>
      <c r="C4495" s="8" t="str">
        <f>LEFT(RIGHT(tb_MHDI[[#This Row],[Territorialidades]],3),2)</f>
        <v>PB</v>
      </c>
      <c r="D4495" s="8" t="str">
        <f>CONCATENATE(tb_MHDI[[#This Row],[Município]],"/",tb_MHDI[[#This Row],[UF]])</f>
        <v>Santa Rita/PB</v>
      </c>
      <c r="E4495" s="8">
        <v>0.627</v>
      </c>
      <c r="F4495" s="8">
        <v>0.59699999999999998</v>
      </c>
      <c r="G4495" s="8">
        <v>0.77400000000000002</v>
      </c>
      <c r="H4495" s="8">
        <v>0.53400000000000003</v>
      </c>
      <c r="I4495" s="9">
        <f>_xlfn.NUMBERVALUE(INDEX(tb_SVI[],MATCH(tb_MHDI[[#This Row],[mun_uf]],tb_SVI[city_name_uf],0),7),".")</f>
        <v>2010</v>
      </c>
    </row>
    <row r="4496" spans="1:9" x14ac:dyDescent="0.25">
      <c r="A4496" s="8" t="s">
        <v>16524</v>
      </c>
      <c r="B4496" s="8" t="str">
        <f>LEFT(tb_MHDI[[#This Row],[Territorialidades]],(FIND("/",tb_MHDI[[#This Row],[Territorialidades]])-2))</f>
        <v>Santa Rosa da Serra</v>
      </c>
      <c r="C4496" s="8" t="str">
        <f>LEFT(RIGHT(tb_MHDI[[#This Row],[Territorialidades]],3),2)</f>
        <v>MG</v>
      </c>
      <c r="D4496" s="8" t="str">
        <f>CONCATENATE(tb_MHDI[[#This Row],[Município]],"/",tb_MHDI[[#This Row],[UF]])</f>
        <v>Santa Rosa da Serra/MG</v>
      </c>
      <c r="E4496" s="8">
        <v>0.70499999999999996</v>
      </c>
      <c r="F4496" s="8">
        <v>0.69499999999999995</v>
      </c>
      <c r="G4496" s="8">
        <v>0.86599999999999999</v>
      </c>
      <c r="H4496" s="8">
        <v>0.58299999999999996</v>
      </c>
      <c r="I4496" s="9">
        <f>_xlfn.NUMBERVALUE(INDEX(tb_SVI[],MATCH(tb_MHDI[[#This Row],[mun_uf]],tb_SVI[city_name_uf],0),7),".")</f>
        <v>2010</v>
      </c>
    </row>
    <row r="4497" spans="1:9" x14ac:dyDescent="0.25">
      <c r="A4497" s="8" t="s">
        <v>16525</v>
      </c>
      <c r="B4497" s="8" t="str">
        <f>LEFT(tb_MHDI[[#This Row],[Territorialidades]],(FIND("/",tb_MHDI[[#This Row],[Territorialidades]])-2))</f>
        <v>Santa Rosa de Goiás</v>
      </c>
      <c r="C4497" s="8" t="str">
        <f>LEFT(RIGHT(tb_MHDI[[#This Row],[Territorialidades]],3),2)</f>
        <v>GO</v>
      </c>
      <c r="D4497" s="8" t="str">
        <f>CONCATENATE(tb_MHDI[[#This Row],[Município]],"/",tb_MHDI[[#This Row],[UF]])</f>
        <v>Santa Rosa de Goiás/GO</v>
      </c>
      <c r="E4497" s="8">
        <v>0.70099999999999996</v>
      </c>
      <c r="F4497" s="8">
        <v>0.64300000000000002</v>
      </c>
      <c r="G4497" s="8">
        <v>0.84399999999999997</v>
      </c>
      <c r="H4497" s="8">
        <v>0.63500000000000001</v>
      </c>
      <c r="I4497" s="9">
        <f>_xlfn.NUMBERVALUE(INDEX(tb_SVI[],MATCH(tb_MHDI[[#This Row],[mun_uf]],tb_SVI[city_name_uf],0),7),".")</f>
        <v>2010</v>
      </c>
    </row>
    <row r="4498" spans="1:9" x14ac:dyDescent="0.25">
      <c r="A4498" s="8" t="s">
        <v>16526</v>
      </c>
      <c r="B4498" s="8" t="str">
        <f>LEFT(tb_MHDI[[#This Row],[Territorialidades]],(FIND("/",tb_MHDI[[#This Row],[Territorialidades]])-2))</f>
        <v>Santa Rosa de Lima</v>
      </c>
      <c r="C4498" s="8" t="str">
        <f>LEFT(RIGHT(tb_MHDI[[#This Row],[Territorialidades]],3),2)</f>
        <v>SC</v>
      </c>
      <c r="D4498" s="8" t="str">
        <f>CONCATENATE(tb_MHDI[[#This Row],[Município]],"/",tb_MHDI[[#This Row],[UF]])</f>
        <v>Santa Rosa de Lima/SC</v>
      </c>
      <c r="E4498" s="8">
        <v>0.75700000000000001</v>
      </c>
      <c r="F4498" s="8">
        <v>0.72599999999999998</v>
      </c>
      <c r="G4498" s="8">
        <v>0.84299999999999997</v>
      </c>
      <c r="H4498" s="8">
        <v>0.71</v>
      </c>
      <c r="I4498" s="9">
        <f>_xlfn.NUMBERVALUE(INDEX(tb_SVI[],MATCH(tb_MHDI[[#This Row],[mun_uf]],tb_SVI[city_name_uf],0),7),".")</f>
        <v>2010</v>
      </c>
    </row>
    <row r="4499" spans="1:9" x14ac:dyDescent="0.25">
      <c r="A4499" s="8" t="s">
        <v>16527</v>
      </c>
      <c r="B4499" s="8" t="str">
        <f>LEFT(tb_MHDI[[#This Row],[Territorialidades]],(FIND("/",tb_MHDI[[#This Row],[Territorialidades]])-2))</f>
        <v>Santa Rosa de Lima</v>
      </c>
      <c r="C4499" s="8" t="str">
        <f>LEFT(RIGHT(tb_MHDI[[#This Row],[Territorialidades]],3),2)</f>
        <v>SE</v>
      </c>
      <c r="D4499" s="8" t="str">
        <f>CONCATENATE(tb_MHDI[[#This Row],[Município]],"/",tb_MHDI[[#This Row],[UF]])</f>
        <v>Santa Rosa de Lima/SE</v>
      </c>
      <c r="E4499" s="8">
        <v>0.59199999999999997</v>
      </c>
      <c r="F4499" s="8">
        <v>0.52700000000000002</v>
      </c>
      <c r="G4499" s="8">
        <v>0.76600000000000001</v>
      </c>
      <c r="H4499" s="8">
        <v>0.51400000000000001</v>
      </c>
      <c r="I4499" s="9">
        <f>_xlfn.NUMBERVALUE(INDEX(tb_SVI[],MATCH(tb_MHDI[[#This Row],[mun_uf]],tb_SVI[city_name_uf],0),7),".")</f>
        <v>2010</v>
      </c>
    </row>
    <row r="4500" spans="1:9" x14ac:dyDescent="0.25">
      <c r="A4500" s="8" t="s">
        <v>16528</v>
      </c>
      <c r="B4500" s="8" t="str">
        <f>LEFT(tb_MHDI[[#This Row],[Territorialidades]],(FIND("/",tb_MHDI[[#This Row],[Territorialidades]])-2))</f>
        <v>Santa Rosa de Viterbo</v>
      </c>
      <c r="C4500" s="8" t="str">
        <f>LEFT(RIGHT(tb_MHDI[[#This Row],[Territorialidades]],3),2)</f>
        <v>SP</v>
      </c>
      <c r="D4500" s="8" t="str">
        <f>CONCATENATE(tb_MHDI[[#This Row],[Município]],"/",tb_MHDI[[#This Row],[UF]])</f>
        <v>Santa Rosa de Viterbo/SP</v>
      </c>
      <c r="E4500" s="8">
        <v>0.77</v>
      </c>
      <c r="F4500" s="8">
        <v>0.746</v>
      </c>
      <c r="G4500" s="8">
        <v>0.86799999999999999</v>
      </c>
      <c r="H4500" s="8">
        <v>0.70399999999999996</v>
      </c>
      <c r="I4500" s="9">
        <f>_xlfn.NUMBERVALUE(INDEX(tb_SVI[],MATCH(tb_MHDI[[#This Row],[mun_uf]],tb_SVI[city_name_uf],0),7),".")</f>
        <v>2010</v>
      </c>
    </row>
    <row r="4501" spans="1:9" x14ac:dyDescent="0.25">
      <c r="A4501" s="8" t="s">
        <v>16529</v>
      </c>
      <c r="B4501" s="8" t="str">
        <f>LEFT(tb_MHDI[[#This Row],[Territorialidades]],(FIND("/",tb_MHDI[[#This Row],[Territorialidades]])-2))</f>
        <v>Santa Rosa do Piauí</v>
      </c>
      <c r="C4501" s="8" t="str">
        <f>LEFT(RIGHT(tb_MHDI[[#This Row],[Territorialidades]],3),2)</f>
        <v>PI</v>
      </c>
      <c r="D4501" s="8" t="str">
        <f>CONCATENATE(tb_MHDI[[#This Row],[Município]],"/",tb_MHDI[[#This Row],[UF]])</f>
        <v>Santa Rosa do Piauí/PI</v>
      </c>
      <c r="E4501" s="8">
        <v>0.56699999999999995</v>
      </c>
      <c r="F4501" s="8">
        <v>0.53900000000000003</v>
      </c>
      <c r="G4501" s="8">
        <v>0.69899999999999995</v>
      </c>
      <c r="H4501" s="8">
        <v>0.48299999999999998</v>
      </c>
      <c r="I4501" s="9">
        <f>_xlfn.NUMBERVALUE(INDEX(tb_SVI[],MATCH(tb_MHDI[[#This Row],[mun_uf]],tb_SVI[city_name_uf],0),7),".")</f>
        <v>2010</v>
      </c>
    </row>
    <row r="4502" spans="1:9" x14ac:dyDescent="0.25">
      <c r="A4502" s="8" t="s">
        <v>16530</v>
      </c>
      <c r="B4502" s="8" t="str">
        <f>LEFT(tb_MHDI[[#This Row],[Territorialidades]],(FIND("/",tb_MHDI[[#This Row],[Territorialidades]])-2))</f>
        <v>Santa Rosa do Purus</v>
      </c>
      <c r="C4502" s="8" t="str">
        <f>LEFT(RIGHT(tb_MHDI[[#This Row],[Territorialidades]],3),2)</f>
        <v>AC</v>
      </c>
      <c r="D4502" s="8" t="str">
        <f>CONCATENATE(tb_MHDI[[#This Row],[Município]],"/",tb_MHDI[[#This Row],[UF]])</f>
        <v>Santa Rosa do Purus/AC</v>
      </c>
      <c r="E4502" s="8">
        <v>0.51700000000000002</v>
      </c>
      <c r="F4502" s="8">
        <v>0.51900000000000002</v>
      </c>
      <c r="G4502" s="8">
        <v>0.78100000000000003</v>
      </c>
      <c r="H4502" s="8">
        <v>0.34</v>
      </c>
      <c r="I4502" s="9">
        <f>_xlfn.NUMBERVALUE(INDEX(tb_SVI[],MATCH(tb_MHDI[[#This Row],[mun_uf]],tb_SVI[city_name_uf],0),7),".")</f>
        <v>2010</v>
      </c>
    </row>
    <row r="4503" spans="1:9" x14ac:dyDescent="0.25">
      <c r="A4503" s="8" t="s">
        <v>16531</v>
      </c>
      <c r="B4503" s="8" t="str">
        <f>LEFT(tb_MHDI[[#This Row],[Territorialidades]],(FIND("/",tb_MHDI[[#This Row],[Territorialidades]])-2))</f>
        <v>Santa Rosa do Sul</v>
      </c>
      <c r="C4503" s="8" t="str">
        <f>LEFT(RIGHT(tb_MHDI[[#This Row],[Territorialidades]],3),2)</f>
        <v>SC</v>
      </c>
      <c r="D4503" s="8" t="str">
        <f>CONCATENATE(tb_MHDI[[#This Row],[Município]],"/",tb_MHDI[[#This Row],[UF]])</f>
        <v>Santa Rosa do Sul/SC</v>
      </c>
      <c r="E4503" s="8">
        <v>0.70499999999999996</v>
      </c>
      <c r="F4503" s="8">
        <v>0.70199999999999996</v>
      </c>
      <c r="G4503" s="8">
        <v>0.80600000000000005</v>
      </c>
      <c r="H4503" s="8">
        <v>0.61799999999999999</v>
      </c>
      <c r="I4503" s="9">
        <f>_xlfn.NUMBERVALUE(INDEX(tb_SVI[],MATCH(tb_MHDI[[#This Row],[mun_uf]],tb_SVI[city_name_uf],0),7),".")</f>
        <v>2010</v>
      </c>
    </row>
    <row r="4504" spans="1:9" x14ac:dyDescent="0.25">
      <c r="A4504" s="8" t="s">
        <v>16532</v>
      </c>
      <c r="B4504" s="8" t="str">
        <f>LEFT(tb_MHDI[[#This Row],[Territorialidades]],(FIND("/",tb_MHDI[[#This Row],[Territorialidades]])-2))</f>
        <v>Santa Rosa do Tocantins</v>
      </c>
      <c r="C4504" s="8" t="str">
        <f>LEFT(RIGHT(tb_MHDI[[#This Row],[Territorialidades]],3),2)</f>
        <v>TO</v>
      </c>
      <c r="D4504" s="8" t="str">
        <f>CONCATENATE(tb_MHDI[[#This Row],[Município]],"/",tb_MHDI[[#This Row],[UF]])</f>
        <v>Santa Rosa do Tocantins/TO</v>
      </c>
      <c r="E4504" s="8">
        <v>0.59499999999999997</v>
      </c>
      <c r="F4504" s="8">
        <v>0.57399999999999995</v>
      </c>
      <c r="G4504" s="8">
        <v>0.78</v>
      </c>
      <c r="H4504" s="8">
        <v>0.47099999999999997</v>
      </c>
      <c r="I4504" s="9">
        <f>_xlfn.NUMBERVALUE(INDEX(tb_SVI[],MATCH(tb_MHDI[[#This Row],[mun_uf]],tb_SVI[city_name_uf],0),7),".")</f>
        <v>2010</v>
      </c>
    </row>
    <row r="4505" spans="1:9" x14ac:dyDescent="0.25">
      <c r="A4505" s="8" t="s">
        <v>16533</v>
      </c>
      <c r="B4505" s="8" t="str">
        <f>LEFT(tb_MHDI[[#This Row],[Territorialidades]],(FIND("/",tb_MHDI[[#This Row],[Territorialidades]])-2))</f>
        <v>Santa Rosa</v>
      </c>
      <c r="C4505" s="8" t="str">
        <f>LEFT(RIGHT(tb_MHDI[[#This Row],[Territorialidades]],3),2)</f>
        <v>RS</v>
      </c>
      <c r="D4505" s="8" t="str">
        <f>CONCATENATE(tb_MHDI[[#This Row],[Município]],"/",tb_MHDI[[#This Row],[UF]])</f>
        <v>Santa Rosa/RS</v>
      </c>
      <c r="E4505" s="8">
        <v>0.76900000000000002</v>
      </c>
      <c r="F4505" s="8">
        <v>0.752</v>
      </c>
      <c r="G4505" s="8">
        <v>0.871</v>
      </c>
      <c r="H4505" s="8">
        <v>0.69299999999999995</v>
      </c>
      <c r="I4505" s="9">
        <f>_xlfn.NUMBERVALUE(INDEX(tb_SVI[],MATCH(tb_MHDI[[#This Row],[mun_uf]],tb_SVI[city_name_uf],0),7),".")</f>
        <v>2010</v>
      </c>
    </row>
    <row r="4506" spans="1:9" x14ac:dyDescent="0.25">
      <c r="A4506" s="8" t="s">
        <v>16534</v>
      </c>
      <c r="B4506" s="8" t="str">
        <f>LEFT(tb_MHDI[[#This Row],[Territorialidades]],(FIND("/",tb_MHDI[[#This Row],[Territorialidades]])-2))</f>
        <v>Santa Salete</v>
      </c>
      <c r="C4506" s="8" t="str">
        <f>LEFT(RIGHT(tb_MHDI[[#This Row],[Territorialidades]],3),2)</f>
        <v>SP</v>
      </c>
      <c r="D4506" s="8" t="str">
        <f>CONCATENATE(tb_MHDI[[#This Row],[Município]],"/",tb_MHDI[[#This Row],[UF]])</f>
        <v>Santa Salete/SP</v>
      </c>
      <c r="E4506" s="8">
        <v>0.77200000000000002</v>
      </c>
      <c r="F4506" s="8">
        <v>0.71199999999999997</v>
      </c>
      <c r="G4506" s="8">
        <v>0.86399999999999999</v>
      </c>
      <c r="H4506" s="8">
        <v>0.748</v>
      </c>
      <c r="I4506" s="9">
        <f>_xlfn.NUMBERVALUE(INDEX(tb_SVI[],MATCH(tb_MHDI[[#This Row],[mun_uf]],tb_SVI[city_name_uf],0),7),".")</f>
        <v>2010</v>
      </c>
    </row>
    <row r="4507" spans="1:9" x14ac:dyDescent="0.25">
      <c r="A4507" s="8" t="s">
        <v>16535</v>
      </c>
      <c r="B4507" s="8" t="str">
        <f>LEFT(tb_MHDI[[#This Row],[Territorialidades]],(FIND("/",tb_MHDI[[#This Row],[Territorialidades]])-2))</f>
        <v>Santa Teresa</v>
      </c>
      <c r="C4507" s="8" t="str">
        <f>LEFT(RIGHT(tb_MHDI[[#This Row],[Territorialidades]],3),2)</f>
        <v>ES</v>
      </c>
      <c r="D4507" s="8" t="str">
        <f>CONCATENATE(tb_MHDI[[#This Row],[Município]],"/",tb_MHDI[[#This Row],[UF]])</f>
        <v>Santa Teresa/ES</v>
      </c>
      <c r="E4507" s="8">
        <v>0.71399999999999997</v>
      </c>
      <c r="F4507" s="8">
        <v>0.72199999999999998</v>
      </c>
      <c r="G4507" s="8">
        <v>0.83399999999999996</v>
      </c>
      <c r="H4507" s="8">
        <v>0.60399999999999998</v>
      </c>
      <c r="I4507" s="9">
        <f>_xlfn.NUMBERVALUE(INDEX(tb_SVI[],MATCH(tb_MHDI[[#This Row],[mun_uf]],tb_SVI[city_name_uf],0),7),".")</f>
        <v>2010</v>
      </c>
    </row>
    <row r="4508" spans="1:9" x14ac:dyDescent="0.25">
      <c r="A4508" s="8" t="s">
        <v>17653</v>
      </c>
      <c r="B4508" s="8" t="str">
        <f>LEFT(tb_MHDI[[#This Row],[Territorialidades]],(FIND("/",tb_MHDI[[#This Row],[Territorialidades]])-2))</f>
        <v>Santa Terezinha</v>
      </c>
      <c r="C4508" s="8" t="str">
        <f>LEFT(RIGHT(tb_MHDI[[#This Row],[Territorialidades]],3),2)</f>
        <v>BA</v>
      </c>
      <c r="D4508" s="8" t="str">
        <f>CONCATENATE(tb_MHDI[[#This Row],[Município]],"/",tb_MHDI[[#This Row],[UF]])</f>
        <v>Santa Terezinha/BA</v>
      </c>
      <c r="E4508" s="8">
        <v>0.58699999999999997</v>
      </c>
      <c r="F4508" s="8">
        <v>0.54900000000000004</v>
      </c>
      <c r="G4508" s="8">
        <v>0.80400000000000005</v>
      </c>
      <c r="H4508" s="8">
        <v>0.45900000000000002</v>
      </c>
      <c r="I4508" s="9">
        <f>_xlfn.NUMBERVALUE(INDEX(tb_SVI[],MATCH(tb_MHDI[[#This Row],[mun_uf]],tb_SVI[city_name_uf],0),7),".")</f>
        <v>2010</v>
      </c>
    </row>
    <row r="4509" spans="1:9" x14ac:dyDescent="0.25">
      <c r="A4509" s="8" t="s">
        <v>16536</v>
      </c>
      <c r="B4509" s="8" t="str">
        <f>LEFT(tb_MHDI[[#This Row],[Territorialidades]],(FIND("/",tb_MHDI[[#This Row],[Territorialidades]])-2))</f>
        <v>Santa Teresinha</v>
      </c>
      <c r="C4509" s="8" t="str">
        <f>LEFT(RIGHT(tb_MHDI[[#This Row],[Territorialidades]],3),2)</f>
        <v>PB</v>
      </c>
      <c r="D4509" s="8" t="str">
        <f>CONCATENATE(tb_MHDI[[#This Row],[Município]],"/",tb_MHDI[[#This Row],[UF]])</f>
        <v>Santa Teresinha/PB</v>
      </c>
      <c r="E4509" s="8">
        <v>0.627</v>
      </c>
      <c r="F4509" s="8">
        <v>0.58599999999999997</v>
      </c>
      <c r="G4509" s="8">
        <v>0.82</v>
      </c>
      <c r="H4509" s="8">
        <v>0.51300000000000001</v>
      </c>
      <c r="I4509" s="9">
        <f>_xlfn.NUMBERVALUE(INDEX(tb_SVI[],MATCH(tb_MHDI[[#This Row],[mun_uf]],tb_SVI[city_name_uf],0),7),".")</f>
        <v>2010</v>
      </c>
    </row>
    <row r="4510" spans="1:9" x14ac:dyDescent="0.25">
      <c r="A4510" s="8" t="s">
        <v>16537</v>
      </c>
      <c r="B4510" s="8" t="str">
        <f>LEFT(tb_MHDI[[#This Row],[Territorialidades]],(FIND("/",tb_MHDI[[#This Row],[Territorialidades]])-2))</f>
        <v>Santa Tereza de Goiás</v>
      </c>
      <c r="C4510" s="8" t="str">
        <f>LEFT(RIGHT(tb_MHDI[[#This Row],[Territorialidades]],3),2)</f>
        <v>GO</v>
      </c>
      <c r="D4510" s="8" t="str">
        <f>CONCATENATE(tb_MHDI[[#This Row],[Município]],"/",tb_MHDI[[#This Row],[UF]])</f>
        <v>Santa Tereza de Goiás/GO</v>
      </c>
      <c r="E4510" s="8">
        <v>0.66500000000000004</v>
      </c>
      <c r="F4510" s="8">
        <v>0.63500000000000001</v>
      </c>
      <c r="G4510" s="8">
        <v>0.82499999999999996</v>
      </c>
      <c r="H4510" s="8">
        <v>0.56100000000000005</v>
      </c>
      <c r="I4510" s="9">
        <f>_xlfn.NUMBERVALUE(INDEX(tb_SVI[],MATCH(tb_MHDI[[#This Row],[mun_uf]],tb_SVI[city_name_uf],0),7),".")</f>
        <v>2010</v>
      </c>
    </row>
    <row r="4511" spans="1:9" x14ac:dyDescent="0.25">
      <c r="A4511" s="8" t="s">
        <v>16538</v>
      </c>
      <c r="B4511" s="8" t="str">
        <f>LEFT(tb_MHDI[[#This Row],[Territorialidades]],(FIND("/",tb_MHDI[[#This Row],[Territorialidades]])-2))</f>
        <v>Santa Tereza do Oeste</v>
      </c>
      <c r="C4511" s="8" t="str">
        <f>LEFT(RIGHT(tb_MHDI[[#This Row],[Territorialidades]],3),2)</f>
        <v>PR</v>
      </c>
      <c r="D4511" s="8" t="str">
        <f>CONCATENATE(tb_MHDI[[#This Row],[Município]],"/",tb_MHDI[[#This Row],[UF]])</f>
        <v>Santa Tereza do Oeste/PR</v>
      </c>
      <c r="E4511" s="8">
        <v>0.70499999999999996</v>
      </c>
      <c r="F4511" s="8">
        <v>0.68600000000000005</v>
      </c>
      <c r="G4511" s="8">
        <v>0.80800000000000005</v>
      </c>
      <c r="H4511" s="8">
        <v>0.63200000000000001</v>
      </c>
      <c r="I4511" s="9">
        <f>_xlfn.NUMBERVALUE(INDEX(tb_SVI[],MATCH(tb_MHDI[[#This Row],[mun_uf]],tb_SVI[city_name_uf],0),7),".")</f>
        <v>2010</v>
      </c>
    </row>
    <row r="4512" spans="1:9" x14ac:dyDescent="0.25">
      <c r="A4512" s="8" t="s">
        <v>16539</v>
      </c>
      <c r="B4512" s="8" t="str">
        <f>LEFT(tb_MHDI[[#This Row],[Territorialidades]],(FIND("/",tb_MHDI[[#This Row],[Territorialidades]])-2))</f>
        <v>Santa Tereza do Tocantins</v>
      </c>
      <c r="C4512" s="8" t="str">
        <f>LEFT(RIGHT(tb_MHDI[[#This Row],[Territorialidades]],3),2)</f>
        <v>TO</v>
      </c>
      <c r="D4512" s="8" t="str">
        <f>CONCATENATE(tb_MHDI[[#This Row],[Município]],"/",tb_MHDI[[#This Row],[UF]])</f>
        <v>Santa Tereza do Tocantins/TO</v>
      </c>
      <c r="E4512" s="8">
        <v>0.66200000000000003</v>
      </c>
      <c r="F4512" s="8">
        <v>0.61799999999999999</v>
      </c>
      <c r="G4512" s="8">
        <v>0.81699999999999995</v>
      </c>
      <c r="H4512" s="8">
        <v>0.57499999999999996</v>
      </c>
      <c r="I4512" s="9">
        <f>_xlfn.NUMBERVALUE(INDEX(tb_SVI[],MATCH(tb_MHDI[[#This Row],[mun_uf]],tb_SVI[city_name_uf],0),7),".")</f>
        <v>2010</v>
      </c>
    </row>
    <row r="4513" spans="1:9" x14ac:dyDescent="0.25">
      <c r="A4513" s="8" t="s">
        <v>16540</v>
      </c>
      <c r="B4513" s="8" t="str">
        <f>LEFT(tb_MHDI[[#This Row],[Territorialidades]],(FIND("/",tb_MHDI[[#This Row],[Territorialidades]])-2))</f>
        <v>Santa Tereza</v>
      </c>
      <c r="C4513" s="8" t="str">
        <f>LEFT(RIGHT(tb_MHDI[[#This Row],[Territorialidades]],3),2)</f>
        <v>RS</v>
      </c>
      <c r="D4513" s="8" t="str">
        <f>CONCATENATE(tb_MHDI[[#This Row],[Município]],"/",tb_MHDI[[#This Row],[UF]])</f>
        <v>Santa Tereza/RS</v>
      </c>
      <c r="E4513" s="8">
        <v>0.746</v>
      </c>
      <c r="F4513" s="8">
        <v>0.76500000000000001</v>
      </c>
      <c r="G4513" s="8">
        <v>0.85299999999999998</v>
      </c>
      <c r="H4513" s="8">
        <v>0.63700000000000001</v>
      </c>
      <c r="I4513" s="9">
        <f>_xlfn.NUMBERVALUE(INDEX(tb_SVI[],MATCH(tb_MHDI[[#This Row],[mun_uf]],tb_SVI[city_name_uf],0),7),".")</f>
        <v>2010</v>
      </c>
    </row>
    <row r="4514" spans="1:9" x14ac:dyDescent="0.25">
      <c r="A4514" s="8" t="s">
        <v>16541</v>
      </c>
      <c r="B4514" s="8" t="str">
        <f>LEFT(tb_MHDI[[#This Row],[Territorialidades]],(FIND("/",tb_MHDI[[#This Row],[Territorialidades]])-2))</f>
        <v>Santa Terezinha de Goiás</v>
      </c>
      <c r="C4514" s="8" t="str">
        <f>LEFT(RIGHT(tb_MHDI[[#This Row],[Territorialidades]],3),2)</f>
        <v>GO</v>
      </c>
      <c r="D4514" s="8" t="str">
        <f>CONCATENATE(tb_MHDI[[#This Row],[Município]],"/",tb_MHDI[[#This Row],[UF]])</f>
        <v>Santa Terezinha de Goiás/GO</v>
      </c>
      <c r="E4514" s="8">
        <v>0.70099999999999996</v>
      </c>
      <c r="F4514" s="8">
        <v>0.64700000000000002</v>
      </c>
      <c r="G4514" s="8">
        <v>0.82599999999999996</v>
      </c>
      <c r="H4514" s="8">
        <v>0.64400000000000002</v>
      </c>
      <c r="I4514" s="9">
        <f>_xlfn.NUMBERVALUE(INDEX(tb_SVI[],MATCH(tb_MHDI[[#This Row],[mun_uf]],tb_SVI[city_name_uf],0),7),".")</f>
        <v>2010</v>
      </c>
    </row>
    <row r="4515" spans="1:9" x14ac:dyDescent="0.25">
      <c r="A4515" s="8" t="s">
        <v>16542</v>
      </c>
      <c r="B4515" s="8" t="str">
        <f>LEFT(tb_MHDI[[#This Row],[Territorialidades]],(FIND("/",tb_MHDI[[#This Row],[Territorialidades]])-2))</f>
        <v>Santa Terezinha de Itaipu</v>
      </c>
      <c r="C4515" s="8" t="str">
        <f>LEFT(RIGHT(tb_MHDI[[#This Row],[Territorialidades]],3),2)</f>
        <v>PR</v>
      </c>
      <c r="D4515" s="8" t="str">
        <f>CONCATENATE(tb_MHDI[[#This Row],[Município]],"/",tb_MHDI[[#This Row],[UF]])</f>
        <v>Santa Terezinha de Itaipu/PR</v>
      </c>
      <c r="E4515" s="8">
        <v>0.73799999999999999</v>
      </c>
      <c r="F4515" s="8">
        <v>0.71599999999999997</v>
      </c>
      <c r="G4515" s="8">
        <v>0.81399999999999995</v>
      </c>
      <c r="H4515" s="8">
        <v>0.68899999999999995</v>
      </c>
      <c r="I4515" s="9">
        <f>_xlfn.NUMBERVALUE(INDEX(tb_SVI[],MATCH(tb_MHDI[[#This Row],[mun_uf]],tb_SVI[city_name_uf],0),7),".")</f>
        <v>2010</v>
      </c>
    </row>
    <row r="4516" spans="1:9" x14ac:dyDescent="0.25">
      <c r="A4516" s="8" t="s">
        <v>16543</v>
      </c>
      <c r="B4516" s="8" t="str">
        <f>LEFT(tb_MHDI[[#This Row],[Territorialidades]],(FIND("/",tb_MHDI[[#This Row],[Territorialidades]])-2))</f>
        <v>Santa Terezinha do Progresso</v>
      </c>
      <c r="C4516" s="8" t="str">
        <f>LEFT(RIGHT(tb_MHDI[[#This Row],[Territorialidades]],3),2)</f>
        <v>SC</v>
      </c>
      <c r="D4516" s="8" t="str">
        <f>CONCATENATE(tb_MHDI[[#This Row],[Município]],"/",tb_MHDI[[#This Row],[UF]])</f>
        <v>Santa Terezinha do Progresso/SC</v>
      </c>
      <c r="E4516" s="8">
        <v>0.68200000000000005</v>
      </c>
      <c r="F4516" s="8">
        <v>0.68600000000000005</v>
      </c>
      <c r="G4516" s="8">
        <v>0.79100000000000004</v>
      </c>
      <c r="H4516" s="8">
        <v>0.58499999999999996</v>
      </c>
      <c r="I4516" s="9">
        <f>_xlfn.NUMBERVALUE(INDEX(tb_SVI[],MATCH(tb_MHDI[[#This Row],[mun_uf]],tb_SVI[city_name_uf],0),7),".")</f>
        <v>2010</v>
      </c>
    </row>
    <row r="4517" spans="1:9" x14ac:dyDescent="0.25">
      <c r="A4517" s="8" t="s">
        <v>16544</v>
      </c>
      <c r="B4517" s="8" t="str">
        <f>LEFT(tb_MHDI[[#This Row],[Territorialidades]],(FIND("/",tb_MHDI[[#This Row],[Territorialidades]])-2))</f>
        <v>Santa Terezinha do Tocantins</v>
      </c>
      <c r="C4517" s="8" t="str">
        <f>LEFT(RIGHT(tb_MHDI[[#This Row],[Territorialidades]],3),2)</f>
        <v>TO</v>
      </c>
      <c r="D4517" s="8" t="str">
        <f>CONCATENATE(tb_MHDI[[#This Row],[Município]],"/",tb_MHDI[[#This Row],[UF]])</f>
        <v>Santa Terezinha do Tocantins/TO</v>
      </c>
      <c r="E4517" s="8">
        <v>0.63700000000000001</v>
      </c>
      <c r="F4517" s="8">
        <v>0.58299999999999996</v>
      </c>
      <c r="G4517" s="8">
        <v>0.75800000000000001</v>
      </c>
      <c r="H4517" s="8">
        <v>0.58399999999999996</v>
      </c>
      <c r="I4517" s="9">
        <f>_xlfn.NUMBERVALUE(INDEX(tb_SVI[],MATCH(tb_MHDI[[#This Row],[mun_uf]],tb_SVI[city_name_uf],0),7),".")</f>
        <v>2010</v>
      </c>
    </row>
    <row r="4518" spans="1:9" x14ac:dyDescent="0.25">
      <c r="A4518" s="8" t="s">
        <v>16545</v>
      </c>
      <c r="B4518" s="8" t="str">
        <f>LEFT(tb_MHDI[[#This Row],[Territorialidades]],(FIND("/",tb_MHDI[[#This Row],[Territorialidades]])-2))</f>
        <v>Santa Terezinha</v>
      </c>
      <c r="C4518" s="8" t="str">
        <f>LEFT(RIGHT(tb_MHDI[[#This Row],[Territorialidades]],3),2)</f>
        <v>MT</v>
      </c>
      <c r="D4518" s="8" t="str">
        <f>CONCATENATE(tb_MHDI[[#This Row],[Município]],"/",tb_MHDI[[#This Row],[UF]])</f>
        <v>Santa Terezinha/MT</v>
      </c>
      <c r="E4518" s="8">
        <v>0.60899999999999999</v>
      </c>
      <c r="F4518" s="8">
        <v>0.59599999999999997</v>
      </c>
      <c r="G4518" s="8">
        <v>0.76100000000000001</v>
      </c>
      <c r="H4518" s="8">
        <v>0.498</v>
      </c>
      <c r="I4518" s="9">
        <f>_xlfn.NUMBERVALUE(INDEX(tb_SVI[],MATCH(tb_MHDI[[#This Row],[mun_uf]],tb_SVI[city_name_uf],0),7),".")</f>
        <v>2010</v>
      </c>
    </row>
    <row r="4519" spans="1:9" x14ac:dyDescent="0.25">
      <c r="A4519" s="8" t="s">
        <v>16546</v>
      </c>
      <c r="B4519" s="8" t="str">
        <f>LEFT(tb_MHDI[[#This Row],[Territorialidades]],(FIND("/",tb_MHDI[[#This Row],[Territorialidades]])-2))</f>
        <v>Santa Terezinha</v>
      </c>
      <c r="C4519" s="8" t="str">
        <f>LEFT(RIGHT(tb_MHDI[[#This Row],[Territorialidades]],3),2)</f>
        <v>PE</v>
      </c>
      <c r="D4519" s="8" t="str">
        <f>CONCATENATE(tb_MHDI[[#This Row],[Município]],"/",tb_MHDI[[#This Row],[UF]])</f>
        <v>Santa Terezinha/PE</v>
      </c>
      <c r="E4519" s="8">
        <v>0.59299999999999997</v>
      </c>
      <c r="F4519" s="8">
        <v>0.54</v>
      </c>
      <c r="G4519" s="8">
        <v>0.73699999999999999</v>
      </c>
      <c r="H4519" s="8">
        <v>0.52400000000000002</v>
      </c>
      <c r="I4519" s="9">
        <f>_xlfn.NUMBERVALUE(INDEX(tb_SVI[],MATCH(tb_MHDI[[#This Row],[mun_uf]],tb_SVI[city_name_uf],0),7),".")</f>
        <v>2010</v>
      </c>
    </row>
    <row r="4520" spans="1:9" x14ac:dyDescent="0.25">
      <c r="A4520" s="8" t="s">
        <v>16547</v>
      </c>
      <c r="B4520" s="8" t="str">
        <f>LEFT(tb_MHDI[[#This Row],[Territorialidades]],(FIND("/",tb_MHDI[[#This Row],[Territorialidades]])-2))</f>
        <v>Santa Terezinha</v>
      </c>
      <c r="C4520" s="8" t="str">
        <f>LEFT(RIGHT(tb_MHDI[[#This Row],[Territorialidades]],3),2)</f>
        <v>SC</v>
      </c>
      <c r="D4520" s="8" t="str">
        <f>CONCATENATE(tb_MHDI[[#This Row],[Município]],"/",tb_MHDI[[#This Row],[UF]])</f>
        <v>Santa Terezinha/SC</v>
      </c>
      <c r="E4520" s="8">
        <v>0.66900000000000004</v>
      </c>
      <c r="F4520" s="8">
        <v>0.63700000000000001</v>
      </c>
      <c r="G4520" s="8">
        <v>0.81699999999999995</v>
      </c>
      <c r="H4520" s="8">
        <v>0.57499999999999996</v>
      </c>
      <c r="I4520" s="9">
        <f>_xlfn.NUMBERVALUE(INDEX(tb_SVI[],MATCH(tb_MHDI[[#This Row],[mun_uf]],tb_SVI[city_name_uf],0),7),".")</f>
        <v>2010</v>
      </c>
    </row>
    <row r="4521" spans="1:9" x14ac:dyDescent="0.25">
      <c r="A4521" s="8" t="s">
        <v>16548</v>
      </c>
      <c r="B4521" s="8" t="str">
        <f>LEFT(tb_MHDI[[#This Row],[Territorialidades]],(FIND("/",tb_MHDI[[#This Row],[Territorialidades]])-2))</f>
        <v>Santa Vitória do Palmar</v>
      </c>
      <c r="C4521" s="8" t="str">
        <f>LEFT(RIGHT(tb_MHDI[[#This Row],[Territorialidades]],3),2)</f>
        <v>RS</v>
      </c>
      <c r="D4521" s="8" t="str">
        <f>CONCATENATE(tb_MHDI[[#This Row],[Município]],"/",tb_MHDI[[#This Row],[UF]])</f>
        <v>Santa Vitória do Palmar/RS</v>
      </c>
      <c r="E4521" s="8">
        <v>0.71199999999999997</v>
      </c>
      <c r="F4521" s="8">
        <v>0.70899999999999996</v>
      </c>
      <c r="G4521" s="8">
        <v>0.86099999999999999</v>
      </c>
      <c r="H4521" s="8">
        <v>0.59099999999999997</v>
      </c>
      <c r="I4521" s="9">
        <f>_xlfn.NUMBERVALUE(INDEX(tb_SVI[],MATCH(tb_MHDI[[#This Row],[mun_uf]],tb_SVI[city_name_uf],0),7),".")</f>
        <v>2010</v>
      </c>
    </row>
    <row r="4522" spans="1:9" x14ac:dyDescent="0.25">
      <c r="A4522" s="8" t="s">
        <v>16549</v>
      </c>
      <c r="B4522" s="8" t="str">
        <f>LEFT(tb_MHDI[[#This Row],[Territorialidades]],(FIND("/",tb_MHDI[[#This Row],[Territorialidades]])-2))</f>
        <v>Santa Vitória</v>
      </c>
      <c r="C4522" s="8" t="str">
        <f>LEFT(RIGHT(tb_MHDI[[#This Row],[Territorialidades]],3),2)</f>
        <v>MG</v>
      </c>
      <c r="D4522" s="8" t="str">
        <f>CONCATENATE(tb_MHDI[[#This Row],[Município]],"/",tb_MHDI[[#This Row],[UF]])</f>
        <v>Santa Vitória/MG</v>
      </c>
      <c r="E4522" s="8">
        <v>0.71</v>
      </c>
      <c r="F4522" s="8">
        <v>0.71799999999999997</v>
      </c>
      <c r="G4522" s="8">
        <v>0.86499999999999999</v>
      </c>
      <c r="H4522" s="8">
        <v>0.57599999999999996</v>
      </c>
      <c r="I4522" s="9">
        <f>_xlfn.NUMBERVALUE(INDEX(tb_SVI[],MATCH(tb_MHDI[[#This Row],[mun_uf]],tb_SVI[city_name_uf],0),7),".")</f>
        <v>2010</v>
      </c>
    </row>
    <row r="4523" spans="1:9" x14ac:dyDescent="0.25">
      <c r="A4523" s="8" t="s">
        <v>16550</v>
      </c>
      <c r="B4523" s="8" t="str">
        <f>LEFT(tb_MHDI[[#This Row],[Territorialidades]],(FIND("/",tb_MHDI[[#This Row],[Territorialidades]])-2))</f>
        <v>Santiago do Sul</v>
      </c>
      <c r="C4523" s="8" t="str">
        <f>LEFT(RIGHT(tb_MHDI[[#This Row],[Territorialidades]],3),2)</f>
        <v>SC</v>
      </c>
      <c r="D4523" s="8" t="str">
        <f>CONCATENATE(tb_MHDI[[#This Row],[Município]],"/",tb_MHDI[[#This Row],[UF]])</f>
        <v>Santiago do Sul/SC</v>
      </c>
      <c r="E4523" s="8">
        <v>0.72799999999999998</v>
      </c>
      <c r="F4523" s="8">
        <v>0.73099999999999998</v>
      </c>
      <c r="G4523" s="8">
        <v>0.81100000000000005</v>
      </c>
      <c r="H4523" s="8">
        <v>0.65200000000000002</v>
      </c>
      <c r="I4523" s="9">
        <f>_xlfn.NUMBERVALUE(INDEX(tb_SVI[],MATCH(tb_MHDI[[#This Row],[mun_uf]],tb_SVI[city_name_uf],0),7),".")</f>
        <v>2010</v>
      </c>
    </row>
    <row r="4524" spans="1:9" x14ac:dyDescent="0.25">
      <c r="A4524" s="8" t="s">
        <v>16551</v>
      </c>
      <c r="B4524" s="8" t="str">
        <f>LEFT(tb_MHDI[[#This Row],[Territorialidades]],(FIND("/",tb_MHDI[[#This Row],[Territorialidades]])-2))</f>
        <v>Santiago</v>
      </c>
      <c r="C4524" s="8" t="str">
        <f>LEFT(RIGHT(tb_MHDI[[#This Row],[Territorialidades]],3),2)</f>
        <v>RS</v>
      </c>
      <c r="D4524" s="8" t="str">
        <f>CONCATENATE(tb_MHDI[[#This Row],[Município]],"/",tb_MHDI[[#This Row],[UF]])</f>
        <v>Santiago/RS</v>
      </c>
      <c r="E4524" s="8">
        <v>0.76600000000000001</v>
      </c>
      <c r="F4524" s="8">
        <v>0.746</v>
      </c>
      <c r="G4524" s="8">
        <v>0.88200000000000001</v>
      </c>
      <c r="H4524" s="8">
        <v>0.68200000000000005</v>
      </c>
      <c r="I4524" s="9">
        <f>_xlfn.NUMBERVALUE(INDEX(tb_SVI[],MATCH(tb_MHDI[[#This Row],[mun_uf]],tb_SVI[city_name_uf],0),7),".")</f>
        <v>2010</v>
      </c>
    </row>
    <row r="4525" spans="1:9" x14ac:dyDescent="0.25">
      <c r="A4525" s="8" t="s">
        <v>16552</v>
      </c>
      <c r="B4525" s="8" t="str">
        <f>LEFT(tb_MHDI[[#This Row],[Territorialidades]],(FIND("/",tb_MHDI[[#This Row],[Territorialidades]])-2))</f>
        <v>Santo Afonso</v>
      </c>
      <c r="C4525" s="8" t="str">
        <f>LEFT(RIGHT(tb_MHDI[[#This Row],[Territorialidades]],3),2)</f>
        <v>MT</v>
      </c>
      <c r="D4525" s="8" t="str">
        <f>CONCATENATE(tb_MHDI[[#This Row],[Município]],"/",tb_MHDI[[#This Row],[UF]])</f>
        <v>Santo Afonso/MT</v>
      </c>
      <c r="E4525" s="8">
        <v>0.68899999999999995</v>
      </c>
      <c r="F4525" s="8">
        <v>0.65500000000000003</v>
      </c>
      <c r="G4525" s="8">
        <v>0.83399999999999996</v>
      </c>
      <c r="H4525" s="8">
        <v>0.59899999999999998</v>
      </c>
      <c r="I4525" s="9">
        <f>_xlfn.NUMBERVALUE(INDEX(tb_SVI[],MATCH(tb_MHDI[[#This Row],[mun_uf]],tb_SVI[city_name_uf],0),7),".")</f>
        <v>2010</v>
      </c>
    </row>
    <row r="4526" spans="1:9" x14ac:dyDescent="0.25">
      <c r="A4526" s="8" t="s">
        <v>16553</v>
      </c>
      <c r="B4526" s="8" t="str">
        <f>LEFT(tb_MHDI[[#This Row],[Territorialidades]],(FIND("/",tb_MHDI[[#This Row],[Territorialidades]])-2))</f>
        <v>Santo Amaro</v>
      </c>
      <c r="C4526" s="8" t="str">
        <f>LEFT(RIGHT(tb_MHDI[[#This Row],[Territorialidades]],3),2)</f>
        <v>BA</v>
      </c>
      <c r="D4526" s="8" t="str">
        <f>CONCATENATE(tb_MHDI[[#This Row],[Município]],"/",tb_MHDI[[#This Row],[UF]])</f>
        <v>Santo Amaro/BA</v>
      </c>
      <c r="E4526" s="8">
        <v>0.64600000000000002</v>
      </c>
      <c r="F4526" s="8">
        <v>0.626</v>
      </c>
      <c r="G4526" s="8">
        <v>0.77200000000000002</v>
      </c>
      <c r="H4526" s="8">
        <v>0.55900000000000005</v>
      </c>
      <c r="I4526" s="9">
        <f>_xlfn.NUMBERVALUE(INDEX(tb_SVI[],MATCH(tb_MHDI[[#This Row],[mun_uf]],tb_SVI[city_name_uf],0),7),".")</f>
        <v>2010</v>
      </c>
    </row>
    <row r="4527" spans="1:9" x14ac:dyDescent="0.25">
      <c r="A4527" s="8" t="s">
        <v>16554</v>
      </c>
      <c r="B4527" s="8" t="str">
        <f>LEFT(tb_MHDI[[#This Row],[Territorialidades]],(FIND("/",tb_MHDI[[#This Row],[Territorialidades]])-2))</f>
        <v>Santo Amaro da Imperatriz</v>
      </c>
      <c r="C4527" s="8" t="str">
        <f>LEFT(RIGHT(tb_MHDI[[#This Row],[Territorialidades]],3),2)</f>
        <v>SC</v>
      </c>
      <c r="D4527" s="8" t="str">
        <f>CONCATENATE(tb_MHDI[[#This Row],[Município]],"/",tb_MHDI[[#This Row],[UF]])</f>
        <v>Santo Amaro da Imperatriz/SC</v>
      </c>
      <c r="E4527" s="8">
        <v>0.78100000000000003</v>
      </c>
      <c r="F4527" s="8">
        <v>0.753</v>
      </c>
      <c r="G4527" s="8">
        <v>0.89</v>
      </c>
      <c r="H4527" s="8">
        <v>0.71</v>
      </c>
      <c r="I4527" s="9">
        <f>_xlfn.NUMBERVALUE(INDEX(tb_SVI[],MATCH(tb_MHDI[[#This Row],[mun_uf]],tb_SVI[city_name_uf],0),7),".")</f>
        <v>2010</v>
      </c>
    </row>
    <row r="4528" spans="1:9" x14ac:dyDescent="0.25">
      <c r="A4528" s="8" t="s">
        <v>16555</v>
      </c>
      <c r="B4528" s="8" t="str">
        <f>LEFT(tb_MHDI[[#This Row],[Territorialidades]],(FIND("/",tb_MHDI[[#This Row],[Territorialidades]])-2))</f>
        <v>Santo Amaro das Brotas</v>
      </c>
      <c r="C4528" s="8" t="str">
        <f>LEFT(RIGHT(tb_MHDI[[#This Row],[Territorialidades]],3),2)</f>
        <v>SE</v>
      </c>
      <c r="D4528" s="8" t="str">
        <f>CONCATENATE(tb_MHDI[[#This Row],[Município]],"/",tb_MHDI[[#This Row],[UF]])</f>
        <v>Santo Amaro das Brotas/SE</v>
      </c>
      <c r="E4528" s="8">
        <v>0.63700000000000001</v>
      </c>
      <c r="F4528" s="8">
        <v>0.61299999999999999</v>
      </c>
      <c r="G4528" s="8">
        <v>0.77800000000000002</v>
      </c>
      <c r="H4528" s="8">
        <v>0.54300000000000004</v>
      </c>
      <c r="I4528" s="9">
        <f>_xlfn.NUMBERVALUE(INDEX(tb_SVI[],MATCH(tb_MHDI[[#This Row],[mun_uf]],tb_SVI[city_name_uf],0),7),".")</f>
        <v>2010</v>
      </c>
    </row>
    <row r="4529" spans="1:9" x14ac:dyDescent="0.25">
      <c r="A4529" s="8" t="s">
        <v>16556</v>
      </c>
      <c r="B4529" s="8" t="str">
        <f>LEFT(tb_MHDI[[#This Row],[Territorialidades]],(FIND("/",tb_MHDI[[#This Row],[Territorialidades]])-2))</f>
        <v>Santo Amaro do Maranhão</v>
      </c>
      <c r="C4529" s="8" t="str">
        <f>LEFT(RIGHT(tb_MHDI[[#This Row],[Territorialidades]],3),2)</f>
        <v>MA</v>
      </c>
      <c r="D4529" s="8" t="str">
        <f>CONCATENATE(tb_MHDI[[#This Row],[Município]],"/",tb_MHDI[[#This Row],[UF]])</f>
        <v>Santo Amaro do Maranhão/MA</v>
      </c>
      <c r="E4529" s="8">
        <v>0.51800000000000002</v>
      </c>
      <c r="F4529" s="8">
        <v>0.45400000000000001</v>
      </c>
      <c r="G4529" s="8">
        <v>0.73799999999999999</v>
      </c>
      <c r="H4529" s="8">
        <v>0.41599999999999998</v>
      </c>
      <c r="I4529" s="9">
        <f>_xlfn.NUMBERVALUE(INDEX(tb_SVI[],MATCH(tb_MHDI[[#This Row],[mun_uf]],tb_SVI[city_name_uf],0),7),".")</f>
        <v>2010</v>
      </c>
    </row>
    <row r="4530" spans="1:9" x14ac:dyDescent="0.25">
      <c r="A4530" s="8" t="s">
        <v>16557</v>
      </c>
      <c r="B4530" s="8" t="str">
        <f>LEFT(tb_MHDI[[#This Row],[Territorialidades]],(FIND("/",tb_MHDI[[#This Row],[Territorialidades]])-2))</f>
        <v>Santo Anastácio</v>
      </c>
      <c r="C4530" s="8" t="str">
        <f>LEFT(RIGHT(tb_MHDI[[#This Row],[Territorialidades]],3),2)</f>
        <v>SP</v>
      </c>
      <c r="D4530" s="8" t="str">
        <f>CONCATENATE(tb_MHDI[[#This Row],[Município]],"/",tb_MHDI[[#This Row],[UF]])</f>
        <v>Santo Anastácio/SP</v>
      </c>
      <c r="E4530" s="8">
        <v>0.753</v>
      </c>
      <c r="F4530" s="8">
        <v>0.72499999999999998</v>
      </c>
      <c r="G4530" s="8">
        <v>0.85399999999999998</v>
      </c>
      <c r="H4530" s="8">
        <v>0.68899999999999995</v>
      </c>
      <c r="I4530" s="9">
        <f>_xlfn.NUMBERVALUE(INDEX(tb_SVI[],MATCH(tb_MHDI[[#This Row],[mun_uf]],tb_SVI[city_name_uf],0),7),".")</f>
        <v>2010</v>
      </c>
    </row>
    <row r="4531" spans="1:9" x14ac:dyDescent="0.25">
      <c r="A4531" s="8" t="s">
        <v>16558</v>
      </c>
      <c r="B4531" s="8" t="str">
        <f>LEFT(tb_MHDI[[#This Row],[Territorialidades]],(FIND("/",tb_MHDI[[#This Row],[Territorialidades]])-2))</f>
        <v>Santo André</v>
      </c>
      <c r="C4531" s="8" t="str">
        <f>LEFT(RIGHT(tb_MHDI[[#This Row],[Territorialidades]],3),2)</f>
        <v>PB</v>
      </c>
      <c r="D4531" s="8" t="str">
        <f>CONCATENATE(tb_MHDI[[#This Row],[Município]],"/",tb_MHDI[[#This Row],[UF]])</f>
        <v>Santo André/PB</v>
      </c>
      <c r="E4531" s="8">
        <v>0.6</v>
      </c>
      <c r="F4531" s="8">
        <v>0.56799999999999995</v>
      </c>
      <c r="G4531" s="8">
        <v>0.79700000000000004</v>
      </c>
      <c r="H4531" s="8">
        <v>0.47599999999999998</v>
      </c>
      <c r="I4531" s="9">
        <f>_xlfn.NUMBERVALUE(INDEX(tb_SVI[],MATCH(tb_MHDI[[#This Row],[mun_uf]],tb_SVI[city_name_uf],0),7),".")</f>
        <v>2010</v>
      </c>
    </row>
    <row r="4532" spans="1:9" x14ac:dyDescent="0.25">
      <c r="A4532" s="8" t="s">
        <v>16559</v>
      </c>
      <c r="B4532" s="8" t="str">
        <f>LEFT(tb_MHDI[[#This Row],[Territorialidades]],(FIND("/",tb_MHDI[[#This Row],[Territorialidades]])-2))</f>
        <v>Santo André</v>
      </c>
      <c r="C4532" s="8" t="str">
        <f>LEFT(RIGHT(tb_MHDI[[#This Row],[Territorialidades]],3),2)</f>
        <v>SP</v>
      </c>
      <c r="D4532" s="8" t="str">
        <f>CONCATENATE(tb_MHDI[[#This Row],[Município]],"/",tb_MHDI[[#This Row],[UF]])</f>
        <v>Santo André/SP</v>
      </c>
      <c r="E4532" s="8">
        <v>0.81499999999999995</v>
      </c>
      <c r="F4532" s="8">
        <v>0.81899999999999995</v>
      </c>
      <c r="G4532" s="8">
        <v>0.86099999999999999</v>
      </c>
      <c r="H4532" s="8">
        <v>0.76900000000000002</v>
      </c>
      <c r="I4532" s="9">
        <f>_xlfn.NUMBERVALUE(INDEX(tb_SVI[],MATCH(tb_MHDI[[#This Row],[mun_uf]],tb_SVI[city_name_uf],0),7),".")</f>
        <v>2010</v>
      </c>
    </row>
    <row r="4533" spans="1:9" x14ac:dyDescent="0.25">
      <c r="A4533" s="8" t="s">
        <v>16560</v>
      </c>
      <c r="B4533" s="8" t="str">
        <f>LEFT(tb_MHDI[[#This Row],[Territorialidades]],(FIND("/",tb_MHDI[[#This Row],[Territorialidades]])-2))</f>
        <v>Santo Ângelo</v>
      </c>
      <c r="C4533" s="8" t="str">
        <f>LEFT(RIGHT(tb_MHDI[[#This Row],[Territorialidades]],3),2)</f>
        <v>RS</v>
      </c>
      <c r="D4533" s="8" t="str">
        <f>CONCATENATE(tb_MHDI[[#This Row],[Município]],"/",tb_MHDI[[#This Row],[UF]])</f>
        <v>Santo Ângelo/RS</v>
      </c>
      <c r="E4533" s="8">
        <v>0.77200000000000002</v>
      </c>
      <c r="F4533" s="8">
        <v>0.76500000000000001</v>
      </c>
      <c r="G4533" s="8">
        <v>0.86299999999999999</v>
      </c>
      <c r="H4533" s="8">
        <v>0.69599999999999995</v>
      </c>
      <c r="I4533" s="9">
        <f>_xlfn.NUMBERVALUE(INDEX(tb_SVI[],MATCH(tb_MHDI[[#This Row],[mun_uf]],tb_SVI[city_name_uf],0),7),".")</f>
        <v>2010</v>
      </c>
    </row>
    <row r="4534" spans="1:9" x14ac:dyDescent="0.25">
      <c r="A4534" s="8" t="s">
        <v>16561</v>
      </c>
      <c r="B4534" s="8" t="str">
        <f>LEFT(tb_MHDI[[#This Row],[Territorialidades]],(FIND("/",tb_MHDI[[#This Row],[Territorialidades]])-2))</f>
        <v>Santo Antônio da Alegria</v>
      </c>
      <c r="C4534" s="8" t="str">
        <f>LEFT(RIGHT(tb_MHDI[[#This Row],[Territorialidades]],3),2)</f>
        <v>SP</v>
      </c>
      <c r="D4534" s="8" t="str">
        <f>CONCATENATE(tb_MHDI[[#This Row],[Município]],"/",tb_MHDI[[#This Row],[UF]])</f>
        <v>Santo Antônio da Alegria/SP</v>
      </c>
      <c r="E4534" s="8">
        <v>0.70199999999999996</v>
      </c>
      <c r="F4534" s="8">
        <v>0.69</v>
      </c>
      <c r="G4534" s="8">
        <v>0.83</v>
      </c>
      <c r="H4534" s="8">
        <v>0.60399999999999998</v>
      </c>
      <c r="I4534" s="9">
        <f>_xlfn.NUMBERVALUE(INDEX(tb_SVI[],MATCH(tb_MHDI[[#This Row],[mun_uf]],tb_SVI[city_name_uf],0),7),".")</f>
        <v>2010</v>
      </c>
    </row>
    <row r="4535" spans="1:9" x14ac:dyDescent="0.25">
      <c r="A4535" s="8" t="s">
        <v>16562</v>
      </c>
      <c r="B4535" s="8" t="str">
        <f>LEFT(tb_MHDI[[#This Row],[Territorialidades]],(FIND("/",tb_MHDI[[#This Row],[Territorialidades]])-2))</f>
        <v>Santo Antônio da Barra</v>
      </c>
      <c r="C4535" s="8" t="str">
        <f>LEFT(RIGHT(tb_MHDI[[#This Row],[Territorialidades]],3),2)</f>
        <v>GO</v>
      </c>
      <c r="D4535" s="8" t="str">
        <f>CONCATENATE(tb_MHDI[[#This Row],[Município]],"/",tb_MHDI[[#This Row],[UF]])</f>
        <v>Santo Antônio da Barra/GO</v>
      </c>
      <c r="E4535" s="8">
        <v>0.69099999999999995</v>
      </c>
      <c r="F4535" s="8">
        <v>0.66500000000000004</v>
      </c>
      <c r="G4535" s="8">
        <v>0.83499999999999996</v>
      </c>
      <c r="H4535" s="8">
        <v>0.59299999999999997</v>
      </c>
      <c r="I4535" s="9">
        <f>_xlfn.NUMBERVALUE(INDEX(tb_SVI[],MATCH(tb_MHDI[[#This Row],[mun_uf]],tb_SVI[city_name_uf],0),7),".")</f>
        <v>2010</v>
      </c>
    </row>
    <row r="4536" spans="1:9" x14ac:dyDescent="0.25">
      <c r="A4536" s="8" t="s">
        <v>16563</v>
      </c>
      <c r="B4536" s="8" t="str">
        <f>LEFT(tb_MHDI[[#This Row],[Territorialidades]],(FIND("/",tb_MHDI[[#This Row],[Territorialidades]])-2))</f>
        <v>Santo Antônio da Patrulha</v>
      </c>
      <c r="C4536" s="8" t="str">
        <f>LEFT(RIGHT(tb_MHDI[[#This Row],[Territorialidades]],3),2)</f>
        <v>RS</v>
      </c>
      <c r="D4536" s="8" t="str">
        <f>CONCATENATE(tb_MHDI[[#This Row],[Município]],"/",tb_MHDI[[#This Row],[UF]])</f>
        <v>Santo Antônio da Patrulha/RS</v>
      </c>
      <c r="E4536" s="8">
        <v>0.71699999999999997</v>
      </c>
      <c r="F4536" s="8">
        <v>0.71799999999999997</v>
      </c>
      <c r="G4536" s="8">
        <v>0.86599999999999999</v>
      </c>
      <c r="H4536" s="8">
        <v>0.59399999999999997</v>
      </c>
      <c r="I4536" s="9">
        <f>_xlfn.NUMBERVALUE(INDEX(tb_SVI[],MATCH(tb_MHDI[[#This Row],[mun_uf]],tb_SVI[city_name_uf],0),7),".")</f>
        <v>2010</v>
      </c>
    </row>
    <row r="4537" spans="1:9" x14ac:dyDescent="0.25">
      <c r="A4537" s="8" t="s">
        <v>16564</v>
      </c>
      <c r="B4537" s="8" t="str">
        <f>LEFT(tb_MHDI[[#This Row],[Territorialidades]],(FIND("/",tb_MHDI[[#This Row],[Territorialidades]])-2))</f>
        <v>Santo Antônio da Platina</v>
      </c>
      <c r="C4537" s="8" t="str">
        <f>LEFT(RIGHT(tb_MHDI[[#This Row],[Territorialidades]],3),2)</f>
        <v>PR</v>
      </c>
      <c r="D4537" s="8" t="str">
        <f>CONCATENATE(tb_MHDI[[#This Row],[Município]],"/",tb_MHDI[[#This Row],[UF]])</f>
        <v>Santo Antônio da Platina/PR</v>
      </c>
      <c r="E4537" s="8">
        <v>0.71799999999999997</v>
      </c>
      <c r="F4537" s="8">
        <v>0.73299999999999998</v>
      </c>
      <c r="G4537" s="8">
        <v>0.81699999999999995</v>
      </c>
      <c r="H4537" s="8">
        <v>0.61699999999999999</v>
      </c>
      <c r="I4537" s="9">
        <f>_xlfn.NUMBERVALUE(INDEX(tb_SVI[],MATCH(tb_MHDI[[#This Row],[mun_uf]],tb_SVI[city_name_uf],0),7),".")</f>
        <v>2010</v>
      </c>
    </row>
    <row r="4538" spans="1:9" x14ac:dyDescent="0.25">
      <c r="A4538" s="8" t="s">
        <v>16565</v>
      </c>
      <c r="B4538" s="8" t="str">
        <f>LEFT(tb_MHDI[[#This Row],[Territorialidades]],(FIND("/",tb_MHDI[[#This Row],[Territorialidades]])-2))</f>
        <v>Santo Antônio das Missões</v>
      </c>
      <c r="C4538" s="8" t="str">
        <f>LEFT(RIGHT(tb_MHDI[[#This Row],[Territorialidades]],3),2)</f>
        <v>RS</v>
      </c>
      <c r="D4538" s="8" t="str">
        <f>CONCATENATE(tb_MHDI[[#This Row],[Município]],"/",tb_MHDI[[#This Row],[UF]])</f>
        <v>Santo Antônio das Missões/RS</v>
      </c>
      <c r="E4538" s="8">
        <v>0.68600000000000005</v>
      </c>
      <c r="F4538" s="8">
        <v>0.67200000000000004</v>
      </c>
      <c r="G4538" s="8">
        <v>0.83499999999999996</v>
      </c>
      <c r="H4538" s="8">
        <v>0.57599999999999996</v>
      </c>
      <c r="I4538" s="9">
        <f>_xlfn.NUMBERVALUE(INDEX(tb_SVI[],MATCH(tb_MHDI[[#This Row],[mun_uf]],tb_SVI[city_name_uf],0),7),".")</f>
        <v>2010</v>
      </c>
    </row>
    <row r="4539" spans="1:9" x14ac:dyDescent="0.25">
      <c r="A4539" s="8" t="s">
        <v>16566</v>
      </c>
      <c r="B4539" s="8" t="str">
        <f>LEFT(tb_MHDI[[#This Row],[Territorialidades]],(FIND("/",tb_MHDI[[#This Row],[Territorialidades]])-2))</f>
        <v>Santo Antônio de Goiás</v>
      </c>
      <c r="C4539" s="8" t="str">
        <f>LEFT(RIGHT(tb_MHDI[[#This Row],[Territorialidades]],3),2)</f>
        <v>GO</v>
      </c>
      <c r="D4539" s="8" t="str">
        <f>CONCATENATE(tb_MHDI[[#This Row],[Município]],"/",tb_MHDI[[#This Row],[UF]])</f>
        <v>Santo Antônio de Goiás/GO</v>
      </c>
      <c r="E4539" s="8">
        <v>0.72299999999999998</v>
      </c>
      <c r="F4539" s="8">
        <v>0.68700000000000006</v>
      </c>
      <c r="G4539" s="8">
        <v>0.83199999999999996</v>
      </c>
      <c r="H4539" s="8">
        <v>0.66200000000000003</v>
      </c>
      <c r="I4539" s="9">
        <f>_xlfn.NUMBERVALUE(INDEX(tb_SVI[],MATCH(tb_MHDI[[#This Row],[mun_uf]],tb_SVI[city_name_uf],0),7),".")</f>
        <v>2010</v>
      </c>
    </row>
    <row r="4540" spans="1:9" x14ac:dyDescent="0.25">
      <c r="A4540" s="8" t="s">
        <v>16567</v>
      </c>
      <c r="B4540" s="8" t="str">
        <f>LEFT(tb_MHDI[[#This Row],[Territorialidades]],(FIND("/",tb_MHDI[[#This Row],[Territorialidades]])-2))</f>
        <v>Santo Antônio de Jesus</v>
      </c>
      <c r="C4540" s="8" t="str">
        <f>LEFT(RIGHT(tb_MHDI[[#This Row],[Territorialidades]],3),2)</f>
        <v>BA</v>
      </c>
      <c r="D4540" s="8" t="str">
        <f>CONCATENATE(tb_MHDI[[#This Row],[Município]],"/",tb_MHDI[[#This Row],[UF]])</f>
        <v>Santo Antônio de Jesus/BA</v>
      </c>
      <c r="E4540" s="8">
        <v>0.7</v>
      </c>
      <c r="F4540" s="8">
        <v>0.67700000000000005</v>
      </c>
      <c r="G4540" s="8">
        <v>0.81499999999999995</v>
      </c>
      <c r="H4540" s="8">
        <v>0.622</v>
      </c>
      <c r="I4540" s="9">
        <f>_xlfn.NUMBERVALUE(INDEX(tb_SVI[],MATCH(tb_MHDI[[#This Row],[mun_uf]],tb_SVI[city_name_uf],0),7),".")</f>
        <v>2010</v>
      </c>
    </row>
    <row r="4541" spans="1:9" x14ac:dyDescent="0.25">
      <c r="A4541" s="8" t="s">
        <v>16568</v>
      </c>
      <c r="B4541" s="8" t="str">
        <f>LEFT(tb_MHDI[[#This Row],[Territorialidades]],(FIND("/",tb_MHDI[[#This Row],[Territorialidades]])-2))</f>
        <v>Santo Antônio de Lisboa</v>
      </c>
      <c r="C4541" s="8" t="str">
        <f>LEFT(RIGHT(tb_MHDI[[#This Row],[Territorialidades]],3),2)</f>
        <v>PI</v>
      </c>
      <c r="D4541" s="8" t="str">
        <f>CONCATENATE(tb_MHDI[[#This Row],[Município]],"/",tb_MHDI[[#This Row],[UF]])</f>
        <v>Santo Antônio de Lisboa/PI</v>
      </c>
      <c r="E4541" s="8">
        <v>0.58399999999999996</v>
      </c>
      <c r="F4541" s="8">
        <v>0.59699999999999998</v>
      </c>
      <c r="G4541" s="8">
        <v>0.70399999999999996</v>
      </c>
      <c r="H4541" s="8">
        <v>0.47299999999999998</v>
      </c>
      <c r="I4541" s="9">
        <f>_xlfn.NUMBERVALUE(INDEX(tb_SVI[],MATCH(tb_MHDI[[#This Row],[mun_uf]],tb_SVI[city_name_uf],0),7),".")</f>
        <v>2010</v>
      </c>
    </row>
    <row r="4542" spans="1:9" x14ac:dyDescent="0.25">
      <c r="A4542" s="8" t="s">
        <v>16569</v>
      </c>
      <c r="B4542" s="8" t="str">
        <f>LEFT(tb_MHDI[[#This Row],[Territorialidades]],(FIND("/",tb_MHDI[[#This Row],[Territorialidades]])-2))</f>
        <v>Santo Antônio de Pádua</v>
      </c>
      <c r="C4542" s="8" t="str">
        <f>LEFT(RIGHT(tb_MHDI[[#This Row],[Territorialidades]],3),2)</f>
        <v>RJ</v>
      </c>
      <c r="D4542" s="8" t="str">
        <f>CONCATENATE(tb_MHDI[[#This Row],[Município]],"/",tb_MHDI[[#This Row],[UF]])</f>
        <v>Santo Antônio de Pádua/RJ</v>
      </c>
      <c r="E4542" s="8">
        <v>0.71799999999999997</v>
      </c>
      <c r="F4542" s="8">
        <v>0.70899999999999996</v>
      </c>
      <c r="G4542" s="8">
        <v>0.80600000000000005</v>
      </c>
      <c r="H4542" s="8">
        <v>0.64800000000000002</v>
      </c>
      <c r="I4542" s="9">
        <f>_xlfn.NUMBERVALUE(INDEX(tb_SVI[],MATCH(tb_MHDI[[#This Row],[mun_uf]],tb_SVI[city_name_uf],0),7),".")</f>
        <v>2010</v>
      </c>
    </row>
    <row r="4543" spans="1:9" x14ac:dyDescent="0.25">
      <c r="A4543" s="8" t="s">
        <v>16570</v>
      </c>
      <c r="B4543" s="8" t="str">
        <f>LEFT(tb_MHDI[[#This Row],[Territorialidades]],(FIND("/",tb_MHDI[[#This Row],[Territorialidades]])-2))</f>
        <v>Santo Antônio de Posse</v>
      </c>
      <c r="C4543" s="8" t="str">
        <f>LEFT(RIGHT(tb_MHDI[[#This Row],[Territorialidades]],3),2)</f>
        <v>SP</v>
      </c>
      <c r="D4543" s="8" t="str">
        <f>CONCATENATE(tb_MHDI[[#This Row],[Município]],"/",tb_MHDI[[#This Row],[UF]])</f>
        <v>Santo Antônio de Posse/SP</v>
      </c>
      <c r="E4543" s="8">
        <v>0.70199999999999996</v>
      </c>
      <c r="F4543" s="8">
        <v>0.71799999999999997</v>
      </c>
      <c r="G4543" s="8">
        <v>0.83799999999999997</v>
      </c>
      <c r="H4543" s="8">
        <v>0.57599999999999996</v>
      </c>
      <c r="I4543" s="9">
        <f>_xlfn.NUMBERVALUE(INDEX(tb_SVI[],MATCH(tb_MHDI[[#This Row],[mun_uf]],tb_SVI[city_name_uf],0),7),".")</f>
        <v>2010</v>
      </c>
    </row>
    <row r="4544" spans="1:9" x14ac:dyDescent="0.25">
      <c r="A4544" s="8" t="s">
        <v>16571</v>
      </c>
      <c r="B4544" s="8" t="str">
        <f>LEFT(tb_MHDI[[#This Row],[Territorialidades]],(FIND("/",tb_MHDI[[#This Row],[Territorialidades]])-2))</f>
        <v>Santo Antônio do Amparo</v>
      </c>
      <c r="C4544" s="8" t="str">
        <f>LEFT(RIGHT(tb_MHDI[[#This Row],[Territorialidades]],3),2)</f>
        <v>MG</v>
      </c>
      <c r="D4544" s="8" t="str">
        <f>CONCATENATE(tb_MHDI[[#This Row],[Município]],"/",tb_MHDI[[#This Row],[UF]])</f>
        <v>Santo Antônio do Amparo/MG</v>
      </c>
      <c r="E4544" s="8">
        <v>0.67200000000000004</v>
      </c>
      <c r="F4544" s="8">
        <v>0.64100000000000001</v>
      </c>
      <c r="G4544" s="8">
        <v>0.82299999999999995</v>
      </c>
      <c r="H4544" s="8">
        <v>0.57599999999999996</v>
      </c>
      <c r="I4544" s="9">
        <f>_xlfn.NUMBERVALUE(INDEX(tb_SVI[],MATCH(tb_MHDI[[#This Row],[mun_uf]],tb_SVI[city_name_uf],0),7),".")</f>
        <v>2010</v>
      </c>
    </row>
    <row r="4545" spans="1:9" x14ac:dyDescent="0.25">
      <c r="A4545" s="8" t="s">
        <v>16572</v>
      </c>
      <c r="B4545" s="8" t="str">
        <f>LEFT(tb_MHDI[[#This Row],[Territorialidades]],(FIND("/",tb_MHDI[[#This Row],[Territorialidades]])-2))</f>
        <v>Santo Antônio do Aracanguá</v>
      </c>
      <c r="C4545" s="8" t="str">
        <f>LEFT(RIGHT(tb_MHDI[[#This Row],[Territorialidades]],3),2)</f>
        <v>SP</v>
      </c>
      <c r="D4545" s="8" t="str">
        <f>CONCATENATE(tb_MHDI[[#This Row],[Município]],"/",tb_MHDI[[#This Row],[UF]])</f>
        <v>Santo Antônio do Aracanguá/SP</v>
      </c>
      <c r="E4545" s="8">
        <v>0.75700000000000001</v>
      </c>
      <c r="F4545" s="8">
        <v>0.71</v>
      </c>
      <c r="G4545" s="8">
        <v>0.84</v>
      </c>
      <c r="H4545" s="8">
        <v>0.72799999999999998</v>
      </c>
      <c r="I4545" s="9">
        <f>_xlfn.NUMBERVALUE(INDEX(tb_SVI[],MATCH(tb_MHDI[[#This Row],[mun_uf]],tb_SVI[city_name_uf],0),7),".")</f>
        <v>2010</v>
      </c>
    </row>
    <row r="4546" spans="1:9" x14ac:dyDescent="0.25">
      <c r="A4546" s="8" t="s">
        <v>16573</v>
      </c>
      <c r="B4546" s="8" t="str">
        <f>LEFT(tb_MHDI[[#This Row],[Territorialidades]],(FIND("/",tb_MHDI[[#This Row],[Territorialidades]])-2))</f>
        <v>Santo Antônio do Aventureiro</v>
      </c>
      <c r="C4546" s="8" t="str">
        <f>LEFT(RIGHT(tb_MHDI[[#This Row],[Territorialidades]],3),2)</f>
        <v>MG</v>
      </c>
      <c r="D4546" s="8" t="str">
        <f>CONCATENATE(tb_MHDI[[#This Row],[Município]],"/",tb_MHDI[[#This Row],[UF]])</f>
        <v>Santo Antônio do Aventureiro/MG</v>
      </c>
      <c r="E4546" s="8">
        <v>0.67100000000000004</v>
      </c>
      <c r="F4546" s="8">
        <v>0.66</v>
      </c>
      <c r="G4546" s="8">
        <v>0.84099999999999997</v>
      </c>
      <c r="H4546" s="8">
        <v>0.54500000000000004</v>
      </c>
      <c r="I4546" s="9">
        <f>_xlfn.NUMBERVALUE(INDEX(tb_SVI[],MATCH(tb_MHDI[[#This Row],[mun_uf]],tb_SVI[city_name_uf],0),7),".")</f>
        <v>2010</v>
      </c>
    </row>
    <row r="4547" spans="1:9" x14ac:dyDescent="0.25">
      <c r="A4547" s="8" t="s">
        <v>16574</v>
      </c>
      <c r="B4547" s="8" t="str">
        <f>LEFT(tb_MHDI[[#This Row],[Territorialidades]],(FIND("/",tb_MHDI[[#This Row],[Territorialidades]])-2))</f>
        <v>Santo Antônio do Caiuá</v>
      </c>
      <c r="C4547" s="8" t="str">
        <f>LEFT(RIGHT(tb_MHDI[[#This Row],[Territorialidades]],3),2)</f>
        <v>PR</v>
      </c>
      <c r="D4547" s="8" t="str">
        <f>CONCATENATE(tb_MHDI[[#This Row],[Município]],"/",tb_MHDI[[#This Row],[UF]])</f>
        <v>Santo Antônio do Caiuá/PR</v>
      </c>
      <c r="E4547" s="8">
        <v>0.69599999999999995</v>
      </c>
      <c r="F4547" s="8">
        <v>0.65</v>
      </c>
      <c r="G4547" s="8">
        <v>0.82</v>
      </c>
      <c r="H4547" s="8">
        <v>0.63200000000000001</v>
      </c>
      <c r="I4547" s="9">
        <f>_xlfn.NUMBERVALUE(INDEX(tb_SVI[],MATCH(tb_MHDI[[#This Row],[mun_uf]],tb_SVI[city_name_uf],0),7),".")</f>
        <v>2010</v>
      </c>
    </row>
    <row r="4548" spans="1:9" x14ac:dyDescent="0.25">
      <c r="A4548" s="8" t="s">
        <v>16575</v>
      </c>
      <c r="B4548" s="8" t="str">
        <f>LEFT(tb_MHDI[[#This Row],[Territorialidades]],(FIND("/",tb_MHDI[[#This Row],[Territorialidades]])-2))</f>
        <v>Santo Antônio do Descoberto</v>
      </c>
      <c r="C4548" s="8" t="str">
        <f>LEFT(RIGHT(tb_MHDI[[#This Row],[Territorialidades]],3),2)</f>
        <v>GO</v>
      </c>
      <c r="D4548" s="8" t="str">
        <f>CONCATENATE(tb_MHDI[[#This Row],[Município]],"/",tb_MHDI[[#This Row],[UF]])</f>
        <v>Santo Antônio do Descoberto/GO</v>
      </c>
      <c r="E4548" s="8">
        <v>0.66500000000000004</v>
      </c>
      <c r="F4548" s="8">
        <v>0.64700000000000002</v>
      </c>
      <c r="G4548" s="8">
        <v>0.81799999999999995</v>
      </c>
      <c r="H4548" s="8">
        <v>0.55600000000000005</v>
      </c>
      <c r="I4548" s="9">
        <f>_xlfn.NUMBERVALUE(INDEX(tb_SVI[],MATCH(tb_MHDI[[#This Row],[mun_uf]],tb_SVI[city_name_uf],0),7),".")</f>
        <v>2010</v>
      </c>
    </row>
    <row r="4549" spans="1:9" x14ac:dyDescent="0.25">
      <c r="A4549" s="8" t="s">
        <v>16576</v>
      </c>
      <c r="B4549" s="8" t="str">
        <f>LEFT(tb_MHDI[[#This Row],[Territorialidades]],(FIND("/",tb_MHDI[[#This Row],[Territorialidades]])-2))</f>
        <v>Santo Antônio do Grama</v>
      </c>
      <c r="C4549" s="8" t="str">
        <f>LEFT(RIGHT(tb_MHDI[[#This Row],[Territorialidades]],3),2)</f>
        <v>MG</v>
      </c>
      <c r="D4549" s="8" t="str">
        <f>CONCATENATE(tb_MHDI[[#This Row],[Município]],"/",tb_MHDI[[#This Row],[UF]])</f>
        <v>Santo Antônio do Grama/MG</v>
      </c>
      <c r="E4549" s="8">
        <v>0.63300000000000001</v>
      </c>
      <c r="F4549" s="8">
        <v>0.626</v>
      </c>
      <c r="G4549" s="8">
        <v>0.82299999999999995</v>
      </c>
      <c r="H4549" s="8">
        <v>0.49299999999999999</v>
      </c>
      <c r="I4549" s="9">
        <f>_xlfn.NUMBERVALUE(INDEX(tb_SVI[],MATCH(tb_MHDI[[#This Row],[mun_uf]],tb_SVI[city_name_uf],0),7),".")</f>
        <v>2010</v>
      </c>
    </row>
    <row r="4550" spans="1:9" x14ac:dyDescent="0.25">
      <c r="A4550" s="8" t="s">
        <v>16577</v>
      </c>
      <c r="B4550" s="8" t="str">
        <f>LEFT(tb_MHDI[[#This Row],[Territorialidades]],(FIND("/",tb_MHDI[[#This Row],[Territorialidades]])-2))</f>
        <v>Santo Antônio do Içá</v>
      </c>
      <c r="C4550" s="8" t="str">
        <f>LEFT(RIGHT(tb_MHDI[[#This Row],[Territorialidades]],3),2)</f>
        <v>AM</v>
      </c>
      <c r="D4550" s="8" t="str">
        <f>CONCATENATE(tb_MHDI[[#This Row],[Município]],"/",tb_MHDI[[#This Row],[UF]])</f>
        <v>Santo Antônio do Içá/AM</v>
      </c>
      <c r="E4550" s="8">
        <v>0.49</v>
      </c>
      <c r="F4550" s="8">
        <v>0.438</v>
      </c>
      <c r="G4550" s="8">
        <v>0.75900000000000001</v>
      </c>
      <c r="H4550" s="8">
        <v>0.35299999999999998</v>
      </c>
      <c r="I4550" s="9">
        <f>_xlfn.NUMBERVALUE(INDEX(tb_SVI[],MATCH(tb_MHDI[[#This Row],[mun_uf]],tb_SVI[city_name_uf],0),7),".")</f>
        <v>2010</v>
      </c>
    </row>
    <row r="4551" spans="1:9" x14ac:dyDescent="0.25">
      <c r="A4551" s="8" t="s">
        <v>16578</v>
      </c>
      <c r="B4551" s="8" t="str">
        <f>LEFT(tb_MHDI[[#This Row],[Territorialidades]],(FIND("/",tb_MHDI[[#This Row],[Territorialidades]])-2))</f>
        <v>Santo Antônio do Itambé</v>
      </c>
      <c r="C4551" s="8" t="str">
        <f>LEFT(RIGHT(tb_MHDI[[#This Row],[Territorialidades]],3),2)</f>
        <v>MG</v>
      </c>
      <c r="D4551" s="8" t="str">
        <f>CONCATENATE(tb_MHDI[[#This Row],[Município]],"/",tb_MHDI[[#This Row],[UF]])</f>
        <v>Santo Antônio do Itambé/MG</v>
      </c>
      <c r="E4551" s="8">
        <v>0.55800000000000005</v>
      </c>
      <c r="F4551" s="8">
        <v>0.53700000000000003</v>
      </c>
      <c r="G4551" s="8">
        <v>0.79400000000000004</v>
      </c>
      <c r="H4551" s="8">
        <v>0.40799999999999997</v>
      </c>
      <c r="I4551" s="9">
        <f>_xlfn.NUMBERVALUE(INDEX(tb_SVI[],MATCH(tb_MHDI[[#This Row],[mun_uf]],tb_SVI[city_name_uf],0),7),".")</f>
        <v>2010</v>
      </c>
    </row>
    <row r="4552" spans="1:9" x14ac:dyDescent="0.25">
      <c r="A4552" s="8" t="s">
        <v>16579</v>
      </c>
      <c r="B4552" s="8" t="str">
        <f>LEFT(tb_MHDI[[#This Row],[Territorialidades]],(FIND("/",tb_MHDI[[#This Row],[Territorialidades]])-2))</f>
        <v>Santo Antônio do Jacinto</v>
      </c>
      <c r="C4552" s="8" t="str">
        <f>LEFT(RIGHT(tb_MHDI[[#This Row],[Territorialidades]],3),2)</f>
        <v>MG</v>
      </c>
      <c r="D4552" s="8" t="str">
        <f>CONCATENATE(tb_MHDI[[#This Row],[Município]],"/",tb_MHDI[[#This Row],[UF]])</f>
        <v>Santo Antônio do Jacinto/MG</v>
      </c>
      <c r="E4552" s="8">
        <v>0.57399999999999995</v>
      </c>
      <c r="F4552" s="8">
        <v>0.57499999999999996</v>
      </c>
      <c r="G4552" s="8">
        <v>0.77200000000000002</v>
      </c>
      <c r="H4552" s="8">
        <v>0.42699999999999999</v>
      </c>
      <c r="I4552" s="9">
        <f>_xlfn.NUMBERVALUE(INDEX(tb_SVI[],MATCH(tb_MHDI[[#This Row],[mun_uf]],tb_SVI[city_name_uf],0),7),".")</f>
        <v>2010</v>
      </c>
    </row>
    <row r="4553" spans="1:9" x14ac:dyDescent="0.25">
      <c r="A4553" s="8" t="s">
        <v>16580</v>
      </c>
      <c r="B4553" s="8" t="str">
        <f>LEFT(tb_MHDI[[#This Row],[Territorialidades]],(FIND("/",tb_MHDI[[#This Row],[Territorialidades]])-2))</f>
        <v>Santo Antônio do Jardim</v>
      </c>
      <c r="C4553" s="8" t="str">
        <f>LEFT(RIGHT(tb_MHDI[[#This Row],[Territorialidades]],3),2)</f>
        <v>SP</v>
      </c>
      <c r="D4553" s="8" t="str">
        <f>CONCATENATE(tb_MHDI[[#This Row],[Município]],"/",tb_MHDI[[#This Row],[UF]])</f>
        <v>Santo Antônio do Jardim/SP</v>
      </c>
      <c r="E4553" s="8">
        <v>0.71399999999999997</v>
      </c>
      <c r="F4553" s="8">
        <v>0.70299999999999996</v>
      </c>
      <c r="G4553" s="8">
        <v>0.83499999999999996</v>
      </c>
      <c r="H4553" s="8">
        <v>0.62</v>
      </c>
      <c r="I4553" s="9">
        <f>_xlfn.NUMBERVALUE(INDEX(tb_SVI[],MATCH(tb_MHDI[[#This Row],[mun_uf]],tb_SVI[city_name_uf],0),7),".")</f>
        <v>2010</v>
      </c>
    </row>
    <row r="4554" spans="1:9" x14ac:dyDescent="0.25">
      <c r="A4554" s="8" t="s">
        <v>16581</v>
      </c>
      <c r="B4554" s="8" t="str">
        <f>LEFT(tb_MHDI[[#This Row],[Territorialidades]],(FIND("/",tb_MHDI[[#This Row],[Territorialidades]])-2))</f>
        <v>Santo Antônio do Leste</v>
      </c>
      <c r="C4554" s="8" t="str">
        <f>LEFT(RIGHT(tb_MHDI[[#This Row],[Territorialidades]],3),2)</f>
        <v>MT</v>
      </c>
      <c r="D4554" s="8" t="str">
        <f>CONCATENATE(tb_MHDI[[#This Row],[Município]],"/",tb_MHDI[[#This Row],[UF]])</f>
        <v>Santo Antônio do Leste/MT</v>
      </c>
      <c r="E4554" s="8">
        <v>0.65500000000000003</v>
      </c>
      <c r="F4554" s="8">
        <v>0.65800000000000003</v>
      </c>
      <c r="G4554" s="8">
        <v>0.85299999999999998</v>
      </c>
      <c r="H4554" s="8">
        <v>0.501</v>
      </c>
      <c r="I4554" s="9">
        <f>_xlfn.NUMBERVALUE(INDEX(tb_SVI[],MATCH(tb_MHDI[[#This Row],[mun_uf]],tb_SVI[city_name_uf],0),7),".")</f>
        <v>2010</v>
      </c>
    </row>
    <row r="4555" spans="1:9" x14ac:dyDescent="0.25">
      <c r="A4555" s="8" t="s">
        <v>16582</v>
      </c>
      <c r="B4555" s="8" t="str">
        <f>LEFT(tb_MHDI[[#This Row],[Territorialidades]],(FIND("/",tb_MHDI[[#This Row],[Territorialidades]])-2))</f>
        <v>Santo Antônio do Leverger</v>
      </c>
      <c r="C4555" s="8" t="str">
        <f>LEFT(RIGHT(tb_MHDI[[#This Row],[Territorialidades]],3),2)</f>
        <v>MT</v>
      </c>
      <c r="D4555" s="8" t="str">
        <f>CONCATENATE(tb_MHDI[[#This Row],[Município]],"/",tb_MHDI[[#This Row],[UF]])</f>
        <v>Santo Antônio do Leverger/MT</v>
      </c>
      <c r="E4555" s="8">
        <v>0.65600000000000003</v>
      </c>
      <c r="F4555" s="8">
        <v>0.65100000000000002</v>
      </c>
      <c r="G4555" s="8">
        <v>0.80600000000000005</v>
      </c>
      <c r="H4555" s="8">
        <v>0.53900000000000003</v>
      </c>
      <c r="I4555" s="9">
        <f>_xlfn.NUMBERVALUE(INDEX(tb_SVI[],MATCH(tb_MHDI[[#This Row],[mun_uf]],tb_SVI[city_name_uf],0),7),".")</f>
        <v>2010</v>
      </c>
    </row>
    <row r="4556" spans="1:9" x14ac:dyDescent="0.25">
      <c r="A4556" s="8" t="s">
        <v>16583</v>
      </c>
      <c r="B4556" s="8" t="str">
        <f>LEFT(tb_MHDI[[#This Row],[Territorialidades]],(FIND("/",tb_MHDI[[#This Row],[Territorialidades]])-2))</f>
        <v>Santo Antônio do Monte</v>
      </c>
      <c r="C4556" s="8" t="str">
        <f>LEFT(RIGHT(tb_MHDI[[#This Row],[Territorialidades]],3),2)</f>
        <v>MG</v>
      </c>
      <c r="D4556" s="8" t="str">
        <f>CONCATENATE(tb_MHDI[[#This Row],[Município]],"/",tb_MHDI[[#This Row],[UF]])</f>
        <v>Santo Antônio do Monte/MG</v>
      </c>
      <c r="E4556" s="8">
        <v>0.72399999999999998</v>
      </c>
      <c r="F4556" s="8">
        <v>0.73599999999999999</v>
      </c>
      <c r="G4556" s="8">
        <v>0.84</v>
      </c>
      <c r="H4556" s="8">
        <v>0.61499999999999999</v>
      </c>
      <c r="I4556" s="9">
        <f>_xlfn.NUMBERVALUE(INDEX(tb_SVI[],MATCH(tb_MHDI[[#This Row],[mun_uf]],tb_SVI[city_name_uf],0),7),".")</f>
        <v>2010</v>
      </c>
    </row>
    <row r="4557" spans="1:9" x14ac:dyDescent="0.25">
      <c r="A4557" s="8" t="s">
        <v>16584</v>
      </c>
      <c r="B4557" s="8" t="str">
        <f>LEFT(tb_MHDI[[#This Row],[Territorialidades]],(FIND("/",tb_MHDI[[#This Row],[Territorialidades]])-2))</f>
        <v>Santo Antônio do Palma</v>
      </c>
      <c r="C4557" s="8" t="str">
        <f>LEFT(RIGHT(tb_MHDI[[#This Row],[Territorialidades]],3),2)</f>
        <v>RS</v>
      </c>
      <c r="D4557" s="8" t="str">
        <f>CONCATENATE(tb_MHDI[[#This Row],[Município]],"/",tb_MHDI[[#This Row],[UF]])</f>
        <v>Santo Antônio do Palma/RS</v>
      </c>
      <c r="E4557" s="8">
        <v>0.76400000000000001</v>
      </c>
      <c r="F4557" s="8">
        <v>0.78700000000000003</v>
      </c>
      <c r="G4557" s="8">
        <v>0.85299999999999998</v>
      </c>
      <c r="H4557" s="8">
        <v>0.66500000000000004</v>
      </c>
      <c r="I4557" s="9">
        <f>_xlfn.NUMBERVALUE(INDEX(tb_SVI[],MATCH(tb_MHDI[[#This Row],[mun_uf]],tb_SVI[city_name_uf],0),7),".")</f>
        <v>2010</v>
      </c>
    </row>
    <row r="4558" spans="1:9" x14ac:dyDescent="0.25">
      <c r="A4558" s="8" t="s">
        <v>16585</v>
      </c>
      <c r="B4558" s="8" t="str">
        <f>LEFT(tb_MHDI[[#This Row],[Territorialidades]],(FIND("/",tb_MHDI[[#This Row],[Territorialidades]])-2))</f>
        <v>Santo Antônio do Paraíso</v>
      </c>
      <c r="C4558" s="8" t="str">
        <f>LEFT(RIGHT(tb_MHDI[[#This Row],[Territorialidades]],3),2)</f>
        <v>PR</v>
      </c>
      <c r="D4558" s="8" t="str">
        <f>CONCATENATE(tb_MHDI[[#This Row],[Município]],"/",tb_MHDI[[#This Row],[UF]])</f>
        <v>Santo Antônio do Paraíso/PR</v>
      </c>
      <c r="E4558" s="8">
        <v>0.71599999999999997</v>
      </c>
      <c r="F4558" s="8">
        <v>0.68300000000000005</v>
      </c>
      <c r="G4558" s="8">
        <v>0.81299999999999994</v>
      </c>
      <c r="H4558" s="8">
        <v>0.66200000000000003</v>
      </c>
      <c r="I4558" s="9">
        <f>_xlfn.NUMBERVALUE(INDEX(tb_SVI[],MATCH(tb_MHDI[[#This Row],[mun_uf]],tb_SVI[city_name_uf],0),7),".")</f>
        <v>2010</v>
      </c>
    </row>
    <row r="4559" spans="1:9" x14ac:dyDescent="0.25">
      <c r="A4559" s="8" t="s">
        <v>16586</v>
      </c>
      <c r="B4559" s="8" t="str">
        <f>LEFT(tb_MHDI[[#This Row],[Territorialidades]],(FIND("/",tb_MHDI[[#This Row],[Territorialidades]])-2))</f>
        <v>Santo Antônio do Pinhal</v>
      </c>
      <c r="C4559" s="8" t="str">
        <f>LEFT(RIGHT(tb_MHDI[[#This Row],[Territorialidades]],3),2)</f>
        <v>SP</v>
      </c>
      <c r="D4559" s="8" t="str">
        <f>CONCATENATE(tb_MHDI[[#This Row],[Município]],"/",tb_MHDI[[#This Row],[UF]])</f>
        <v>Santo Antônio do Pinhal/SP</v>
      </c>
      <c r="E4559" s="8">
        <v>0.70599999999999996</v>
      </c>
      <c r="F4559" s="8">
        <v>0.68500000000000005</v>
      </c>
      <c r="G4559" s="8">
        <v>0.81200000000000006</v>
      </c>
      <c r="H4559" s="8">
        <v>0.63200000000000001</v>
      </c>
      <c r="I4559" s="9">
        <f>_xlfn.NUMBERVALUE(INDEX(tb_SVI[],MATCH(tb_MHDI[[#This Row],[mun_uf]],tb_SVI[city_name_uf],0),7),".")</f>
        <v>2010</v>
      </c>
    </row>
    <row r="4560" spans="1:9" x14ac:dyDescent="0.25">
      <c r="A4560" s="8" t="s">
        <v>16587</v>
      </c>
      <c r="B4560" s="8" t="str">
        <f>LEFT(tb_MHDI[[#This Row],[Territorialidades]],(FIND("/",tb_MHDI[[#This Row],[Territorialidades]])-2))</f>
        <v>Santo Antônio do Planalto</v>
      </c>
      <c r="C4560" s="8" t="str">
        <f>LEFT(RIGHT(tb_MHDI[[#This Row],[Territorialidades]],3),2)</f>
        <v>RS</v>
      </c>
      <c r="D4560" s="8" t="str">
        <f>CONCATENATE(tb_MHDI[[#This Row],[Município]],"/",tb_MHDI[[#This Row],[UF]])</f>
        <v>Santo Antônio do Planalto/RS</v>
      </c>
      <c r="E4560" s="8">
        <v>0.75900000000000001</v>
      </c>
      <c r="F4560" s="8">
        <v>0.70099999999999996</v>
      </c>
      <c r="G4560" s="8">
        <v>0.88500000000000001</v>
      </c>
      <c r="H4560" s="8">
        <v>0.70499999999999996</v>
      </c>
      <c r="I4560" s="9">
        <f>_xlfn.NUMBERVALUE(INDEX(tb_SVI[],MATCH(tb_MHDI[[#This Row],[mun_uf]],tb_SVI[city_name_uf],0),7),".")</f>
        <v>2010</v>
      </c>
    </row>
    <row r="4561" spans="1:9" x14ac:dyDescent="0.25">
      <c r="A4561" s="8" t="s">
        <v>16588</v>
      </c>
      <c r="B4561" s="8" t="str">
        <f>LEFT(tb_MHDI[[#This Row],[Territorialidades]],(FIND("/",tb_MHDI[[#This Row],[Territorialidades]])-2))</f>
        <v>Santo Antônio do Retiro</v>
      </c>
      <c r="C4561" s="8" t="str">
        <f>LEFT(RIGHT(tb_MHDI[[#This Row],[Territorialidades]],3),2)</f>
        <v>MG</v>
      </c>
      <c r="D4561" s="8" t="str">
        <f>CONCATENATE(tb_MHDI[[#This Row],[Município]],"/",tb_MHDI[[#This Row],[UF]])</f>
        <v>Santo Antônio do Retiro/MG</v>
      </c>
      <c r="E4561" s="8">
        <v>0.56999999999999995</v>
      </c>
      <c r="F4561" s="8">
        <v>0.504</v>
      </c>
      <c r="G4561" s="8">
        <v>0.78400000000000003</v>
      </c>
      <c r="H4561" s="8">
        <v>0.46899999999999997</v>
      </c>
      <c r="I4561" s="9">
        <f>_xlfn.NUMBERVALUE(INDEX(tb_SVI[],MATCH(tb_MHDI[[#This Row],[mun_uf]],tb_SVI[city_name_uf],0),7),".")</f>
        <v>2010</v>
      </c>
    </row>
    <row r="4562" spans="1:9" x14ac:dyDescent="0.25">
      <c r="A4562" s="8" t="s">
        <v>16589</v>
      </c>
      <c r="B4562" s="8" t="str">
        <f>LEFT(tb_MHDI[[#This Row],[Territorialidades]],(FIND("/",tb_MHDI[[#This Row],[Territorialidades]])-2))</f>
        <v>Santo Antônio do Rio Abaixo</v>
      </c>
      <c r="C4562" s="8" t="str">
        <f>LEFT(RIGHT(tb_MHDI[[#This Row],[Territorialidades]],3),2)</f>
        <v>MG</v>
      </c>
      <c r="D4562" s="8" t="str">
        <f>CONCATENATE(tb_MHDI[[#This Row],[Município]],"/",tb_MHDI[[#This Row],[UF]])</f>
        <v>Santo Antônio do Rio Abaixo/MG</v>
      </c>
      <c r="E4562" s="8">
        <v>0.66900000000000004</v>
      </c>
      <c r="F4562" s="8">
        <v>0.61599999999999999</v>
      </c>
      <c r="G4562" s="8">
        <v>0.82299999999999995</v>
      </c>
      <c r="H4562" s="8">
        <v>0.59099999999999997</v>
      </c>
      <c r="I4562" s="9">
        <f>_xlfn.NUMBERVALUE(INDEX(tb_SVI[],MATCH(tb_MHDI[[#This Row],[mun_uf]],tb_SVI[city_name_uf],0),7),".")</f>
        <v>2010</v>
      </c>
    </row>
    <row r="4563" spans="1:9" x14ac:dyDescent="0.25">
      <c r="A4563" s="8" t="s">
        <v>16590</v>
      </c>
      <c r="B4563" s="8" t="str">
        <f>LEFT(tb_MHDI[[#This Row],[Territorialidades]],(FIND("/",tb_MHDI[[#This Row],[Territorialidades]])-2))</f>
        <v>Santo Antônio dos Lopes</v>
      </c>
      <c r="C4563" s="8" t="str">
        <f>LEFT(RIGHT(tb_MHDI[[#This Row],[Territorialidades]],3),2)</f>
        <v>MA</v>
      </c>
      <c r="D4563" s="8" t="str">
        <f>CONCATENATE(tb_MHDI[[#This Row],[Município]],"/",tb_MHDI[[#This Row],[UF]])</f>
        <v>Santo Antônio dos Lopes/MA</v>
      </c>
      <c r="E4563" s="8">
        <v>0.56599999999999995</v>
      </c>
      <c r="F4563" s="8">
        <v>0.54700000000000004</v>
      </c>
      <c r="G4563" s="8">
        <v>0.71399999999999997</v>
      </c>
      <c r="H4563" s="8">
        <v>0.46500000000000002</v>
      </c>
      <c r="I4563" s="9">
        <f>_xlfn.NUMBERVALUE(INDEX(tb_SVI[],MATCH(tb_MHDI[[#This Row],[mun_uf]],tb_SVI[city_name_uf],0),7),".")</f>
        <v>2010</v>
      </c>
    </row>
    <row r="4564" spans="1:9" x14ac:dyDescent="0.25">
      <c r="A4564" s="8" t="s">
        <v>16591</v>
      </c>
      <c r="B4564" s="8" t="str">
        <f>LEFT(tb_MHDI[[#This Row],[Territorialidades]],(FIND("/",tb_MHDI[[#This Row],[Territorialidades]])-2))</f>
        <v>Santo Antônio dos Milagres</v>
      </c>
      <c r="C4564" s="8" t="str">
        <f>LEFT(RIGHT(tb_MHDI[[#This Row],[Territorialidades]],3),2)</f>
        <v>PI</v>
      </c>
      <c r="D4564" s="8" t="str">
        <f>CONCATENATE(tb_MHDI[[#This Row],[Município]],"/",tb_MHDI[[#This Row],[UF]])</f>
        <v>Santo Antônio dos Milagres/PI</v>
      </c>
      <c r="E4564" s="8">
        <v>0.61899999999999999</v>
      </c>
      <c r="F4564" s="8">
        <v>0.52400000000000002</v>
      </c>
      <c r="G4564" s="8">
        <v>0.77600000000000002</v>
      </c>
      <c r="H4564" s="8">
        <v>0.58199999999999996</v>
      </c>
      <c r="I4564" s="9">
        <f>_xlfn.NUMBERVALUE(INDEX(tb_SVI[],MATCH(tb_MHDI[[#This Row],[mun_uf]],tb_SVI[city_name_uf],0),7),".")</f>
        <v>2010</v>
      </c>
    </row>
    <row r="4565" spans="1:9" x14ac:dyDescent="0.25">
      <c r="A4565" s="8" t="s">
        <v>16592</v>
      </c>
      <c r="B4565" s="8" t="str">
        <f>LEFT(tb_MHDI[[#This Row],[Territorialidades]],(FIND("/",tb_MHDI[[#This Row],[Territorialidades]])-2))</f>
        <v>Santo Antônio do Sudoeste</v>
      </c>
      <c r="C4565" s="8" t="str">
        <f>LEFT(RIGHT(tb_MHDI[[#This Row],[Territorialidades]],3),2)</f>
        <v>PR</v>
      </c>
      <c r="D4565" s="8" t="str">
        <f>CONCATENATE(tb_MHDI[[#This Row],[Município]],"/",tb_MHDI[[#This Row],[UF]])</f>
        <v>Santo Antônio do Sudoeste/PR</v>
      </c>
      <c r="E4565" s="8">
        <v>0.67100000000000004</v>
      </c>
      <c r="F4565" s="8">
        <v>0.69</v>
      </c>
      <c r="G4565" s="8">
        <v>0.80700000000000005</v>
      </c>
      <c r="H4565" s="8">
        <v>0.54300000000000004</v>
      </c>
      <c r="I4565" s="9">
        <f>_xlfn.NUMBERVALUE(INDEX(tb_SVI[],MATCH(tb_MHDI[[#This Row],[mun_uf]],tb_SVI[city_name_uf],0),7),".")</f>
        <v>2010</v>
      </c>
    </row>
    <row r="4566" spans="1:9" x14ac:dyDescent="0.25">
      <c r="A4566" s="8" t="s">
        <v>16593</v>
      </c>
      <c r="B4566" s="8" t="str">
        <f>LEFT(tb_MHDI[[#This Row],[Territorialidades]],(FIND("/",tb_MHDI[[#This Row],[Territorialidades]])-2))</f>
        <v>Santo Antônio do Tauá</v>
      </c>
      <c r="C4566" s="8" t="str">
        <f>LEFT(RIGHT(tb_MHDI[[#This Row],[Territorialidades]],3),2)</f>
        <v>PA</v>
      </c>
      <c r="D4566" s="8" t="str">
        <f>CONCATENATE(tb_MHDI[[#This Row],[Município]],"/",tb_MHDI[[#This Row],[UF]])</f>
        <v>Santo Antônio do Tauá/PA</v>
      </c>
      <c r="E4566" s="8">
        <v>0.63200000000000001</v>
      </c>
      <c r="F4566" s="8">
        <v>0.59799999999999998</v>
      </c>
      <c r="G4566" s="8">
        <v>0.753</v>
      </c>
      <c r="H4566" s="8">
        <v>0.56100000000000005</v>
      </c>
      <c r="I4566" s="9">
        <f>_xlfn.NUMBERVALUE(INDEX(tb_SVI[],MATCH(tb_MHDI[[#This Row],[mun_uf]],tb_SVI[city_name_uf],0),7),".")</f>
        <v>2010</v>
      </c>
    </row>
    <row r="4567" spans="1:9" x14ac:dyDescent="0.25">
      <c r="A4567" s="8" t="s">
        <v>16594</v>
      </c>
      <c r="B4567" s="8" t="str">
        <f>LEFT(tb_MHDI[[#This Row],[Territorialidades]],(FIND("/",tb_MHDI[[#This Row],[Territorialidades]])-2))</f>
        <v>Santo Antônio</v>
      </c>
      <c r="C4567" s="8" t="str">
        <f>LEFT(RIGHT(tb_MHDI[[#This Row],[Territorialidades]],3),2)</f>
        <v>RN</v>
      </c>
      <c r="D4567" s="8" t="str">
        <f>CONCATENATE(tb_MHDI[[#This Row],[Município]],"/",tb_MHDI[[#This Row],[UF]])</f>
        <v>Santo Antônio/RN</v>
      </c>
      <c r="E4567" s="8">
        <v>0.62</v>
      </c>
      <c r="F4567" s="8">
        <v>0.59499999999999997</v>
      </c>
      <c r="G4567" s="8">
        <v>0.78200000000000003</v>
      </c>
      <c r="H4567" s="8">
        <v>0.51200000000000001</v>
      </c>
      <c r="I4567" s="9">
        <f>_xlfn.NUMBERVALUE(INDEX(tb_SVI[],MATCH(tb_MHDI[[#This Row],[mun_uf]],tb_SVI[city_name_uf],0),7),".")</f>
        <v>2010</v>
      </c>
    </row>
    <row r="4568" spans="1:9" x14ac:dyDescent="0.25">
      <c r="A4568" s="8" t="s">
        <v>16595</v>
      </c>
      <c r="B4568" s="8" t="str">
        <f>LEFT(tb_MHDI[[#This Row],[Territorialidades]],(FIND("/",tb_MHDI[[#This Row],[Territorialidades]])-2))</f>
        <v>Santo Augusto</v>
      </c>
      <c r="C4568" s="8" t="str">
        <f>LEFT(RIGHT(tb_MHDI[[#This Row],[Territorialidades]],3),2)</f>
        <v>RS</v>
      </c>
      <c r="D4568" s="8" t="str">
        <f>CONCATENATE(tb_MHDI[[#This Row],[Município]],"/",tb_MHDI[[#This Row],[UF]])</f>
        <v>Santo Augusto/RS</v>
      </c>
      <c r="E4568" s="8">
        <v>0.73899999999999999</v>
      </c>
      <c r="F4568" s="8">
        <v>0.753</v>
      </c>
      <c r="G4568" s="8">
        <v>0.84</v>
      </c>
      <c r="H4568" s="8">
        <v>0.63700000000000001</v>
      </c>
      <c r="I4568" s="9">
        <f>_xlfn.NUMBERVALUE(INDEX(tb_SVI[],MATCH(tb_MHDI[[#This Row],[mun_uf]],tb_SVI[city_name_uf],0),7),".")</f>
        <v>2010</v>
      </c>
    </row>
    <row r="4569" spans="1:9" x14ac:dyDescent="0.25">
      <c r="A4569" s="8" t="s">
        <v>16596</v>
      </c>
      <c r="B4569" s="8" t="str">
        <f>LEFT(tb_MHDI[[#This Row],[Territorialidades]],(FIND("/",tb_MHDI[[#This Row],[Territorialidades]])-2))</f>
        <v>Santo Cristo</v>
      </c>
      <c r="C4569" s="8" t="str">
        <f>LEFT(RIGHT(tb_MHDI[[#This Row],[Territorialidades]],3),2)</f>
        <v>RS</v>
      </c>
      <c r="D4569" s="8" t="str">
        <f>CONCATENATE(tb_MHDI[[#This Row],[Município]],"/",tb_MHDI[[#This Row],[UF]])</f>
        <v>Santo Cristo/RS</v>
      </c>
      <c r="E4569" s="8">
        <v>0.73799999999999999</v>
      </c>
      <c r="F4569" s="8">
        <v>0.746</v>
      </c>
      <c r="G4569" s="8">
        <v>0.82</v>
      </c>
      <c r="H4569" s="8">
        <v>0.65600000000000003</v>
      </c>
      <c r="I4569" s="9">
        <f>_xlfn.NUMBERVALUE(INDEX(tb_SVI[],MATCH(tb_MHDI[[#This Row],[mun_uf]],tb_SVI[city_name_uf],0),7),".")</f>
        <v>2010</v>
      </c>
    </row>
    <row r="4570" spans="1:9" x14ac:dyDescent="0.25">
      <c r="A4570" s="8" t="s">
        <v>16597</v>
      </c>
      <c r="B4570" s="8" t="str">
        <f>LEFT(tb_MHDI[[#This Row],[Territorialidades]],(FIND("/",tb_MHDI[[#This Row],[Territorialidades]])-2))</f>
        <v>Santo Estêvão</v>
      </c>
      <c r="C4570" s="8" t="str">
        <f>LEFT(RIGHT(tb_MHDI[[#This Row],[Territorialidades]],3),2)</f>
        <v>BA</v>
      </c>
      <c r="D4570" s="8" t="str">
        <f>CONCATENATE(tb_MHDI[[#This Row],[Município]],"/",tb_MHDI[[#This Row],[UF]])</f>
        <v>Santo Estêvão/BA</v>
      </c>
      <c r="E4570" s="8">
        <v>0.626</v>
      </c>
      <c r="F4570" s="8">
        <v>0.61099999999999999</v>
      </c>
      <c r="G4570" s="8">
        <v>0.80800000000000005</v>
      </c>
      <c r="H4570" s="8">
        <v>0.498</v>
      </c>
      <c r="I4570" s="9">
        <f>_xlfn.NUMBERVALUE(INDEX(tb_SVI[],MATCH(tb_MHDI[[#This Row],[mun_uf]],tb_SVI[city_name_uf],0),7),".")</f>
        <v>2010</v>
      </c>
    </row>
    <row r="4571" spans="1:9" x14ac:dyDescent="0.25">
      <c r="A4571" s="8" t="s">
        <v>16598</v>
      </c>
      <c r="B4571" s="8" t="str">
        <f>LEFT(tb_MHDI[[#This Row],[Territorialidades]],(FIND("/",tb_MHDI[[#This Row],[Territorialidades]])-2))</f>
        <v>Santo Expedito do Sul</v>
      </c>
      <c r="C4571" s="8" t="str">
        <f>LEFT(RIGHT(tb_MHDI[[#This Row],[Territorialidades]],3),2)</f>
        <v>RS</v>
      </c>
      <c r="D4571" s="8" t="str">
        <f>CONCATENATE(tb_MHDI[[#This Row],[Município]],"/",tb_MHDI[[#This Row],[UF]])</f>
        <v>Santo Expedito do Sul/RS</v>
      </c>
      <c r="E4571" s="8">
        <v>0.73199999999999998</v>
      </c>
      <c r="F4571" s="8">
        <v>0.67900000000000005</v>
      </c>
      <c r="G4571" s="8">
        <v>0.85299999999999998</v>
      </c>
      <c r="H4571" s="8">
        <v>0.67700000000000005</v>
      </c>
      <c r="I4571" s="9">
        <f>_xlfn.NUMBERVALUE(INDEX(tb_SVI[],MATCH(tb_MHDI[[#This Row],[mun_uf]],tb_SVI[city_name_uf],0),7),".")</f>
        <v>2010</v>
      </c>
    </row>
    <row r="4572" spans="1:9" x14ac:dyDescent="0.25">
      <c r="A4572" s="8" t="s">
        <v>16599</v>
      </c>
      <c r="B4572" s="8" t="str">
        <f>LEFT(tb_MHDI[[#This Row],[Territorialidades]],(FIND("/",tb_MHDI[[#This Row],[Territorialidades]])-2))</f>
        <v>Santo Expedito</v>
      </c>
      <c r="C4572" s="8" t="str">
        <f>LEFT(RIGHT(tb_MHDI[[#This Row],[Territorialidades]],3),2)</f>
        <v>SP</v>
      </c>
      <c r="D4572" s="8" t="str">
        <f>CONCATENATE(tb_MHDI[[#This Row],[Município]],"/",tb_MHDI[[#This Row],[UF]])</f>
        <v>Santo Expedito/SP</v>
      </c>
      <c r="E4572" s="8">
        <v>0.73199999999999998</v>
      </c>
      <c r="F4572" s="8">
        <v>0.66400000000000003</v>
      </c>
      <c r="G4572" s="8">
        <v>0.82799999999999996</v>
      </c>
      <c r="H4572" s="8">
        <v>0.71399999999999997</v>
      </c>
      <c r="I4572" s="9">
        <f>_xlfn.NUMBERVALUE(INDEX(tb_SVI[],MATCH(tb_MHDI[[#This Row],[mun_uf]],tb_SVI[city_name_uf],0),7),".")</f>
        <v>2010</v>
      </c>
    </row>
    <row r="4573" spans="1:9" x14ac:dyDescent="0.25">
      <c r="A4573" s="8" t="s">
        <v>16600</v>
      </c>
      <c r="B4573" s="8" t="str">
        <f>LEFT(tb_MHDI[[#This Row],[Territorialidades]],(FIND("/",tb_MHDI[[#This Row],[Territorialidades]])-2))</f>
        <v>Santo Hipólito</v>
      </c>
      <c r="C4573" s="8" t="str">
        <f>LEFT(RIGHT(tb_MHDI[[#This Row],[Territorialidades]],3),2)</f>
        <v>MG</v>
      </c>
      <c r="D4573" s="8" t="str">
        <f>CONCATENATE(tb_MHDI[[#This Row],[Município]],"/",tb_MHDI[[#This Row],[UF]])</f>
        <v>Santo Hipólito/MG</v>
      </c>
      <c r="E4573" s="8">
        <v>0.65700000000000003</v>
      </c>
      <c r="F4573" s="8">
        <v>0.64100000000000001</v>
      </c>
      <c r="G4573" s="8">
        <v>0.82399999999999995</v>
      </c>
      <c r="H4573" s="8">
        <v>0.53600000000000003</v>
      </c>
      <c r="I4573" s="9">
        <f>_xlfn.NUMBERVALUE(INDEX(tb_SVI[],MATCH(tb_MHDI[[#This Row],[mun_uf]],tb_SVI[city_name_uf],0),7),".")</f>
        <v>2010</v>
      </c>
    </row>
    <row r="4574" spans="1:9" x14ac:dyDescent="0.25">
      <c r="A4574" s="8" t="s">
        <v>16601</v>
      </c>
      <c r="B4574" s="8" t="str">
        <f>LEFT(tb_MHDI[[#This Row],[Territorialidades]],(FIND("/",tb_MHDI[[#This Row],[Territorialidades]])-2))</f>
        <v>Santo Inácio do Piauí</v>
      </c>
      <c r="C4574" s="8" t="str">
        <f>LEFT(RIGHT(tb_MHDI[[#This Row],[Territorialidades]],3),2)</f>
        <v>PI</v>
      </c>
      <c r="D4574" s="8" t="str">
        <f>CONCATENATE(tb_MHDI[[#This Row],[Município]],"/",tb_MHDI[[#This Row],[UF]])</f>
        <v>Santo Inácio do Piauí/PI</v>
      </c>
      <c r="E4574" s="8">
        <v>0.61299999999999999</v>
      </c>
      <c r="F4574" s="8">
        <v>0.54300000000000004</v>
      </c>
      <c r="G4574" s="8">
        <v>0.77600000000000002</v>
      </c>
      <c r="H4574" s="8">
        <v>0.54600000000000004</v>
      </c>
      <c r="I4574" s="9">
        <f>_xlfn.NUMBERVALUE(INDEX(tb_SVI[],MATCH(tb_MHDI[[#This Row],[mun_uf]],tb_SVI[city_name_uf],0),7),".")</f>
        <v>2010</v>
      </c>
    </row>
    <row r="4575" spans="1:9" x14ac:dyDescent="0.25">
      <c r="A4575" s="8" t="s">
        <v>16602</v>
      </c>
      <c r="B4575" s="8" t="str">
        <f>LEFT(tb_MHDI[[#This Row],[Territorialidades]],(FIND("/",tb_MHDI[[#This Row],[Territorialidades]])-2))</f>
        <v>Santo Inácio</v>
      </c>
      <c r="C4575" s="8" t="str">
        <f>LEFT(RIGHT(tb_MHDI[[#This Row],[Territorialidades]],3),2)</f>
        <v>PR</v>
      </c>
      <c r="D4575" s="8" t="str">
        <f>CONCATENATE(tb_MHDI[[#This Row],[Município]],"/",tb_MHDI[[#This Row],[UF]])</f>
        <v>Santo Inácio/PR</v>
      </c>
      <c r="E4575" s="8">
        <v>0.73899999999999999</v>
      </c>
      <c r="F4575" s="8">
        <v>0.746</v>
      </c>
      <c r="G4575" s="8">
        <v>0.84299999999999997</v>
      </c>
      <c r="H4575" s="8">
        <v>0.64100000000000001</v>
      </c>
      <c r="I4575" s="9">
        <f>_xlfn.NUMBERVALUE(INDEX(tb_SVI[],MATCH(tb_MHDI[[#This Row],[mun_uf]],tb_SVI[city_name_uf],0),7),".")</f>
        <v>2010</v>
      </c>
    </row>
    <row r="4576" spans="1:9" x14ac:dyDescent="0.25">
      <c r="A4576" s="8" t="s">
        <v>16603</v>
      </c>
      <c r="B4576" s="8" t="str">
        <f>LEFT(tb_MHDI[[#This Row],[Territorialidades]],(FIND("/",tb_MHDI[[#This Row],[Territorialidades]])-2))</f>
        <v>Santópolis do Aguapeí</v>
      </c>
      <c r="C4576" s="8" t="str">
        <f>LEFT(RIGHT(tb_MHDI[[#This Row],[Territorialidades]],3),2)</f>
        <v>SP</v>
      </c>
      <c r="D4576" s="8" t="str">
        <f>CONCATENATE(tb_MHDI[[#This Row],[Município]],"/",tb_MHDI[[#This Row],[UF]])</f>
        <v>Santópolis do Aguapeí/SP</v>
      </c>
      <c r="E4576" s="8">
        <v>0.74</v>
      </c>
      <c r="F4576" s="8">
        <v>0.68</v>
      </c>
      <c r="G4576" s="8">
        <v>0.83</v>
      </c>
      <c r="H4576" s="8">
        <v>0.71899999999999997</v>
      </c>
      <c r="I4576" s="9">
        <f>_xlfn.NUMBERVALUE(INDEX(tb_SVI[],MATCH(tb_MHDI[[#This Row],[mun_uf]],tb_SVI[city_name_uf],0),7),".")</f>
        <v>2010</v>
      </c>
    </row>
    <row r="4577" spans="1:9" x14ac:dyDescent="0.25">
      <c r="A4577" s="8" t="s">
        <v>16604</v>
      </c>
      <c r="B4577" s="8" t="str">
        <f>LEFT(tb_MHDI[[#This Row],[Territorialidades]],(FIND("/",tb_MHDI[[#This Row],[Territorialidades]])-2))</f>
        <v>Santos Dumont</v>
      </c>
      <c r="C4577" s="8" t="str">
        <f>LEFT(RIGHT(tb_MHDI[[#This Row],[Territorialidades]],3),2)</f>
        <v>MG</v>
      </c>
      <c r="D4577" s="8" t="str">
        <f>CONCATENATE(tb_MHDI[[#This Row],[Município]],"/",tb_MHDI[[#This Row],[UF]])</f>
        <v>Santos Dumont/MG</v>
      </c>
      <c r="E4577" s="8">
        <v>0.74099999999999999</v>
      </c>
      <c r="F4577" s="8">
        <v>0.68799999999999994</v>
      </c>
      <c r="G4577" s="8">
        <v>0.84699999999999998</v>
      </c>
      <c r="H4577" s="8">
        <v>0.69699999999999995</v>
      </c>
      <c r="I4577" s="9">
        <f>_xlfn.NUMBERVALUE(INDEX(tb_SVI[],MATCH(tb_MHDI[[#This Row],[mun_uf]],tb_SVI[city_name_uf],0),7),".")</f>
        <v>2010</v>
      </c>
    </row>
    <row r="4578" spans="1:9" x14ac:dyDescent="0.25">
      <c r="A4578" s="8" t="s">
        <v>16605</v>
      </c>
      <c r="B4578" s="8" t="str">
        <f>LEFT(tb_MHDI[[#This Row],[Territorialidades]],(FIND("/",tb_MHDI[[#This Row],[Territorialidades]])-2))</f>
        <v>Santos</v>
      </c>
      <c r="C4578" s="8" t="str">
        <f>LEFT(RIGHT(tb_MHDI[[#This Row],[Territorialidades]],3),2)</f>
        <v>SP</v>
      </c>
      <c r="D4578" s="8" t="str">
        <f>CONCATENATE(tb_MHDI[[#This Row],[Município]],"/",tb_MHDI[[#This Row],[UF]])</f>
        <v>Santos/SP</v>
      </c>
      <c r="E4578" s="8">
        <v>0.84</v>
      </c>
      <c r="F4578" s="8">
        <v>0.86099999999999999</v>
      </c>
      <c r="G4578" s="8">
        <v>0.85199999999999998</v>
      </c>
      <c r="H4578" s="8">
        <v>0.80700000000000005</v>
      </c>
      <c r="I4578" s="9">
        <f>_xlfn.NUMBERVALUE(INDEX(tb_SVI[],MATCH(tb_MHDI[[#This Row],[mun_uf]],tb_SVI[city_name_uf],0),7),".")</f>
        <v>2010</v>
      </c>
    </row>
    <row r="4579" spans="1:9" x14ac:dyDescent="0.25">
      <c r="A4579" s="8" t="s">
        <v>16606</v>
      </c>
      <c r="B4579" s="8" t="str">
        <f>LEFT(tb_MHDI[[#This Row],[Territorialidades]],(FIND("/",tb_MHDI[[#This Row],[Territorialidades]])-2))</f>
        <v>São Benedito</v>
      </c>
      <c r="C4579" s="8" t="str">
        <f>LEFT(RIGHT(tb_MHDI[[#This Row],[Territorialidades]],3),2)</f>
        <v>CE</v>
      </c>
      <c r="D4579" s="8" t="str">
        <f>CONCATENATE(tb_MHDI[[#This Row],[Município]],"/",tb_MHDI[[#This Row],[UF]])</f>
        <v>São Benedito/CE</v>
      </c>
      <c r="E4579" s="8">
        <v>0.61099999999999999</v>
      </c>
      <c r="F4579" s="8">
        <v>0.56200000000000006</v>
      </c>
      <c r="G4579" s="8">
        <v>0.76400000000000001</v>
      </c>
      <c r="H4579" s="8">
        <v>0.53100000000000003</v>
      </c>
      <c r="I4579" s="9">
        <f>_xlfn.NUMBERVALUE(INDEX(tb_SVI[],MATCH(tb_MHDI[[#This Row],[mun_uf]],tb_SVI[city_name_uf],0),7),".")</f>
        <v>2010</v>
      </c>
    </row>
    <row r="4580" spans="1:9" x14ac:dyDescent="0.25">
      <c r="A4580" s="8" t="s">
        <v>16607</v>
      </c>
      <c r="B4580" s="8" t="str">
        <f>LEFT(tb_MHDI[[#This Row],[Territorialidades]],(FIND("/",tb_MHDI[[#This Row],[Territorialidades]])-2))</f>
        <v>São Benedito do Rio Preto</v>
      </c>
      <c r="C4580" s="8" t="str">
        <f>LEFT(RIGHT(tb_MHDI[[#This Row],[Territorialidades]],3),2)</f>
        <v>MA</v>
      </c>
      <c r="D4580" s="8" t="str">
        <f>CONCATENATE(tb_MHDI[[#This Row],[Município]],"/",tb_MHDI[[#This Row],[UF]])</f>
        <v>São Benedito do Rio Preto/MA</v>
      </c>
      <c r="E4580" s="8">
        <v>0.54100000000000004</v>
      </c>
      <c r="F4580" s="8">
        <v>0.46800000000000003</v>
      </c>
      <c r="G4580" s="8">
        <v>0.749</v>
      </c>
      <c r="H4580" s="8">
        <v>0.45200000000000001</v>
      </c>
      <c r="I4580" s="9">
        <f>_xlfn.NUMBERVALUE(INDEX(tb_SVI[],MATCH(tb_MHDI[[#This Row],[mun_uf]],tb_SVI[city_name_uf],0),7),".")</f>
        <v>2010</v>
      </c>
    </row>
    <row r="4581" spans="1:9" x14ac:dyDescent="0.25">
      <c r="A4581" s="8" t="s">
        <v>16608</v>
      </c>
      <c r="B4581" s="8" t="str">
        <f>LEFT(tb_MHDI[[#This Row],[Territorialidades]],(FIND("/",tb_MHDI[[#This Row],[Territorialidades]])-2))</f>
        <v>São Benedito do Sul</v>
      </c>
      <c r="C4581" s="8" t="str">
        <f>LEFT(RIGHT(tb_MHDI[[#This Row],[Territorialidades]],3),2)</f>
        <v>PE</v>
      </c>
      <c r="D4581" s="8" t="str">
        <f>CONCATENATE(tb_MHDI[[#This Row],[Município]],"/",tb_MHDI[[#This Row],[UF]])</f>
        <v>São Benedito do Sul/PE</v>
      </c>
      <c r="E4581" s="8">
        <v>0.53</v>
      </c>
      <c r="F4581" s="8">
        <v>0.499</v>
      </c>
      <c r="G4581" s="8">
        <v>0.73599999999999999</v>
      </c>
      <c r="H4581" s="8">
        <v>0.40600000000000003</v>
      </c>
      <c r="I4581" s="9">
        <f>_xlfn.NUMBERVALUE(INDEX(tb_SVI[],MATCH(tb_MHDI[[#This Row],[mun_uf]],tb_SVI[city_name_uf],0),7),".")</f>
        <v>2010</v>
      </c>
    </row>
    <row r="4582" spans="1:9" x14ac:dyDescent="0.25">
      <c r="A4582" s="8" t="s">
        <v>16609</v>
      </c>
      <c r="B4582" s="8" t="str">
        <f>LEFT(tb_MHDI[[#This Row],[Territorialidades]],(FIND("/",tb_MHDI[[#This Row],[Territorialidades]])-2))</f>
        <v>São Bentinho</v>
      </c>
      <c r="C4582" s="8" t="str">
        <f>LEFT(RIGHT(tb_MHDI[[#This Row],[Territorialidades]],3),2)</f>
        <v>PB</v>
      </c>
      <c r="D4582" s="8" t="str">
        <f>CONCATENATE(tb_MHDI[[#This Row],[Município]],"/",tb_MHDI[[#This Row],[UF]])</f>
        <v>São Bentinho/PB</v>
      </c>
      <c r="E4582" s="8">
        <v>0.60599999999999998</v>
      </c>
      <c r="F4582" s="8">
        <v>0.57499999999999996</v>
      </c>
      <c r="G4582" s="8">
        <v>0.78700000000000003</v>
      </c>
      <c r="H4582" s="8">
        <v>0.49099999999999999</v>
      </c>
      <c r="I4582" s="9">
        <f>_xlfn.NUMBERVALUE(INDEX(tb_SVI[],MATCH(tb_MHDI[[#This Row],[mun_uf]],tb_SVI[city_name_uf],0),7),".")</f>
        <v>2010</v>
      </c>
    </row>
    <row r="4583" spans="1:9" x14ac:dyDescent="0.25">
      <c r="A4583" s="8" t="s">
        <v>16610</v>
      </c>
      <c r="B4583" s="8" t="str">
        <f>LEFT(tb_MHDI[[#This Row],[Territorialidades]],(FIND("/",tb_MHDI[[#This Row],[Territorialidades]])-2))</f>
        <v>São Bento Abade</v>
      </c>
      <c r="C4583" s="8" t="str">
        <f>LEFT(RIGHT(tb_MHDI[[#This Row],[Territorialidades]],3),2)</f>
        <v>MG</v>
      </c>
      <c r="D4583" s="8" t="str">
        <f>CONCATENATE(tb_MHDI[[#This Row],[Município]],"/",tb_MHDI[[#This Row],[UF]])</f>
        <v>São Bento Abade/MG</v>
      </c>
      <c r="E4583" s="8">
        <v>0.67200000000000004</v>
      </c>
      <c r="F4583" s="8">
        <v>0.65100000000000002</v>
      </c>
      <c r="G4583" s="8">
        <v>0.80100000000000005</v>
      </c>
      <c r="H4583" s="8">
        <v>0.58099999999999996</v>
      </c>
      <c r="I4583" s="9">
        <f>_xlfn.NUMBERVALUE(INDEX(tb_SVI[],MATCH(tb_MHDI[[#This Row],[mun_uf]],tb_SVI[city_name_uf],0),7),".")</f>
        <v>2010</v>
      </c>
    </row>
    <row r="4584" spans="1:9" x14ac:dyDescent="0.25">
      <c r="A4584" s="8" t="s">
        <v>16611</v>
      </c>
      <c r="B4584" s="8" t="str">
        <f>LEFT(tb_MHDI[[#This Row],[Territorialidades]],(FIND("/",tb_MHDI[[#This Row],[Territorialidades]])-2))</f>
        <v>São Bento do Norte</v>
      </c>
      <c r="C4584" s="8" t="str">
        <f>LEFT(RIGHT(tb_MHDI[[#This Row],[Territorialidades]],3),2)</f>
        <v>RN</v>
      </c>
      <c r="D4584" s="8" t="str">
        <f>CONCATENATE(tb_MHDI[[#This Row],[Município]],"/",tb_MHDI[[#This Row],[UF]])</f>
        <v>São Bento do Norte/RN</v>
      </c>
      <c r="E4584" s="8">
        <v>0.55500000000000005</v>
      </c>
      <c r="F4584" s="8">
        <v>0.54100000000000004</v>
      </c>
      <c r="G4584" s="8">
        <v>0.76</v>
      </c>
      <c r="H4584" s="8">
        <v>0.41499999999999998</v>
      </c>
      <c r="I4584" s="9">
        <f>_xlfn.NUMBERVALUE(INDEX(tb_SVI[],MATCH(tb_MHDI[[#This Row],[mun_uf]],tb_SVI[city_name_uf],0),7),".")</f>
        <v>2010</v>
      </c>
    </row>
    <row r="4585" spans="1:9" x14ac:dyDescent="0.25">
      <c r="A4585" s="8" t="s">
        <v>16612</v>
      </c>
      <c r="B4585" s="8" t="str">
        <f>LEFT(tb_MHDI[[#This Row],[Territorialidades]],(FIND("/",tb_MHDI[[#This Row],[Territorialidades]])-2))</f>
        <v>São Bento do Sapucaí</v>
      </c>
      <c r="C4585" s="8" t="str">
        <f>LEFT(RIGHT(tb_MHDI[[#This Row],[Territorialidades]],3),2)</f>
        <v>SP</v>
      </c>
      <c r="D4585" s="8" t="str">
        <f>CONCATENATE(tb_MHDI[[#This Row],[Município]],"/",tb_MHDI[[#This Row],[UF]])</f>
        <v>São Bento do Sapucaí/SP</v>
      </c>
      <c r="E4585" s="8">
        <v>0.72</v>
      </c>
      <c r="F4585" s="8">
        <v>0.71899999999999997</v>
      </c>
      <c r="G4585" s="8">
        <v>0.81200000000000006</v>
      </c>
      <c r="H4585" s="8">
        <v>0.63800000000000001</v>
      </c>
      <c r="I4585" s="9">
        <f>_xlfn.NUMBERVALUE(INDEX(tb_SVI[],MATCH(tb_MHDI[[#This Row],[mun_uf]],tb_SVI[city_name_uf],0),7),".")</f>
        <v>2010</v>
      </c>
    </row>
    <row r="4586" spans="1:9" x14ac:dyDescent="0.25">
      <c r="A4586" s="8" t="s">
        <v>16613</v>
      </c>
      <c r="B4586" s="8" t="str">
        <f>LEFT(tb_MHDI[[#This Row],[Territorialidades]],(FIND("/",tb_MHDI[[#This Row],[Territorialidades]])-2))</f>
        <v>São Bento do Sul</v>
      </c>
      <c r="C4586" s="8" t="str">
        <f>LEFT(RIGHT(tb_MHDI[[#This Row],[Territorialidades]],3),2)</f>
        <v>SC</v>
      </c>
      <c r="D4586" s="8" t="str">
        <f>CONCATENATE(tb_MHDI[[#This Row],[Município]],"/",tb_MHDI[[#This Row],[UF]])</f>
        <v>São Bento do Sul/SC</v>
      </c>
      <c r="E4586" s="8">
        <v>0.78200000000000003</v>
      </c>
      <c r="F4586" s="8">
        <v>0.76300000000000001</v>
      </c>
      <c r="G4586" s="8">
        <v>0.871</v>
      </c>
      <c r="H4586" s="8">
        <v>0.71899999999999997</v>
      </c>
      <c r="I4586" s="9">
        <f>_xlfn.NUMBERVALUE(INDEX(tb_SVI[],MATCH(tb_MHDI[[#This Row],[mun_uf]],tb_SVI[city_name_uf],0),7),".")</f>
        <v>2010</v>
      </c>
    </row>
    <row r="4587" spans="1:9" x14ac:dyDescent="0.25">
      <c r="A4587" s="8" t="s">
        <v>16614</v>
      </c>
      <c r="B4587" s="8" t="str">
        <f>LEFT(tb_MHDI[[#This Row],[Territorialidades]],(FIND("/",tb_MHDI[[#This Row],[Territorialidades]])-2))</f>
        <v>São Bento do Tocantins</v>
      </c>
      <c r="C4587" s="8" t="str">
        <f>LEFT(RIGHT(tb_MHDI[[#This Row],[Territorialidades]],3),2)</f>
        <v>TO</v>
      </c>
      <c r="D4587" s="8" t="str">
        <f>CONCATENATE(tb_MHDI[[#This Row],[Município]],"/",tb_MHDI[[#This Row],[UF]])</f>
        <v>São Bento do Tocantins/TO</v>
      </c>
      <c r="E4587" s="8">
        <v>0.60499999999999998</v>
      </c>
      <c r="F4587" s="8">
        <v>0.59499999999999997</v>
      </c>
      <c r="G4587" s="8">
        <v>0.73599999999999999</v>
      </c>
      <c r="H4587" s="8">
        <v>0.50600000000000001</v>
      </c>
      <c r="I4587" s="9">
        <f>_xlfn.NUMBERVALUE(INDEX(tb_SVI[],MATCH(tb_MHDI[[#This Row],[mun_uf]],tb_SVI[city_name_uf],0),7),".")</f>
        <v>2010</v>
      </c>
    </row>
    <row r="4588" spans="1:9" x14ac:dyDescent="0.25">
      <c r="A4588" s="8" t="s">
        <v>16615</v>
      </c>
      <c r="B4588" s="8" t="str">
        <f>LEFT(tb_MHDI[[#This Row],[Territorialidades]],(FIND("/",tb_MHDI[[#This Row],[Territorialidades]])-2))</f>
        <v>São Bento do Trairí</v>
      </c>
      <c r="C4588" s="8" t="str">
        <f>LEFT(RIGHT(tb_MHDI[[#This Row],[Territorialidades]],3),2)</f>
        <v>RN</v>
      </c>
      <c r="D4588" s="8" t="str">
        <f>CONCATENATE(tb_MHDI[[#This Row],[Município]],"/",tb_MHDI[[#This Row],[UF]])</f>
        <v>São Bento do Trairí/RN</v>
      </c>
      <c r="E4588" s="8">
        <v>0.59499999999999997</v>
      </c>
      <c r="F4588" s="8">
        <v>0.52600000000000002</v>
      </c>
      <c r="G4588" s="8">
        <v>0.76300000000000001</v>
      </c>
      <c r="H4588" s="8">
        <v>0.52500000000000002</v>
      </c>
      <c r="I4588" s="9">
        <f>_xlfn.NUMBERVALUE(INDEX(tb_SVI[],MATCH(tb_MHDI[[#This Row],[mun_uf]],tb_SVI[city_name_uf],0),7),".")</f>
        <v>2010</v>
      </c>
    </row>
    <row r="4589" spans="1:9" x14ac:dyDescent="0.25">
      <c r="A4589" s="8" t="s">
        <v>16616</v>
      </c>
      <c r="B4589" s="8" t="str">
        <f>LEFT(tb_MHDI[[#This Row],[Territorialidades]],(FIND("/",tb_MHDI[[#This Row],[Territorialidades]])-2))</f>
        <v>São Bento do Una</v>
      </c>
      <c r="C4589" s="8" t="str">
        <f>LEFT(RIGHT(tb_MHDI[[#This Row],[Territorialidades]],3),2)</f>
        <v>PE</v>
      </c>
      <c r="D4589" s="8" t="str">
        <f>CONCATENATE(tb_MHDI[[#This Row],[Município]],"/",tb_MHDI[[#This Row],[UF]])</f>
        <v>São Bento do Una/PE</v>
      </c>
      <c r="E4589" s="8">
        <v>0.59299999999999997</v>
      </c>
      <c r="F4589" s="8">
        <v>0.59299999999999997</v>
      </c>
      <c r="G4589" s="8">
        <v>0.78900000000000003</v>
      </c>
      <c r="H4589" s="8">
        <v>0.44600000000000001</v>
      </c>
      <c r="I4589" s="9">
        <f>_xlfn.NUMBERVALUE(INDEX(tb_SVI[],MATCH(tb_MHDI[[#This Row],[mun_uf]],tb_SVI[city_name_uf],0),7),".")</f>
        <v>2010</v>
      </c>
    </row>
    <row r="4590" spans="1:9" x14ac:dyDescent="0.25">
      <c r="A4590" s="8" t="s">
        <v>16617</v>
      </c>
      <c r="B4590" s="8" t="str">
        <f>LEFT(tb_MHDI[[#This Row],[Territorialidades]],(FIND("/",tb_MHDI[[#This Row],[Territorialidades]])-2))</f>
        <v>São Bento</v>
      </c>
      <c r="C4590" s="8" t="str">
        <f>LEFT(RIGHT(tb_MHDI[[#This Row],[Territorialidades]],3),2)</f>
        <v>MA</v>
      </c>
      <c r="D4590" s="8" t="str">
        <f>CONCATENATE(tb_MHDI[[#This Row],[Município]],"/",tb_MHDI[[#This Row],[UF]])</f>
        <v>São Bento/MA</v>
      </c>
      <c r="E4590" s="8">
        <v>0.60199999999999998</v>
      </c>
      <c r="F4590" s="8">
        <v>0.52500000000000002</v>
      </c>
      <c r="G4590" s="8">
        <v>0.76200000000000001</v>
      </c>
      <c r="H4590" s="8">
        <v>0.54500000000000004</v>
      </c>
      <c r="I4590" s="9">
        <f>_xlfn.NUMBERVALUE(INDEX(tb_SVI[],MATCH(tb_MHDI[[#This Row],[mun_uf]],tb_SVI[city_name_uf],0),7),".")</f>
        <v>2010</v>
      </c>
    </row>
    <row r="4591" spans="1:9" x14ac:dyDescent="0.25">
      <c r="A4591" s="8" t="s">
        <v>16618</v>
      </c>
      <c r="B4591" s="8" t="str">
        <f>LEFT(tb_MHDI[[#This Row],[Territorialidades]],(FIND("/",tb_MHDI[[#This Row],[Territorialidades]])-2))</f>
        <v>São Bento</v>
      </c>
      <c r="C4591" s="8" t="str">
        <f>LEFT(RIGHT(tb_MHDI[[#This Row],[Territorialidades]],3),2)</f>
        <v>PB</v>
      </c>
      <c r="D4591" s="8" t="str">
        <f>CONCATENATE(tb_MHDI[[#This Row],[Município]],"/",tb_MHDI[[#This Row],[UF]])</f>
        <v>São Bento/PB</v>
      </c>
      <c r="E4591" s="8">
        <v>0.57999999999999996</v>
      </c>
      <c r="F4591" s="8">
        <v>0.59699999999999998</v>
      </c>
      <c r="G4591" s="8">
        <v>0.76900000000000002</v>
      </c>
      <c r="H4591" s="8">
        <v>0.42399999999999999</v>
      </c>
      <c r="I4591" s="9">
        <f>_xlfn.NUMBERVALUE(INDEX(tb_SVI[],MATCH(tb_MHDI[[#This Row],[mun_uf]],tb_SVI[city_name_uf],0),7),".")</f>
        <v>2010</v>
      </c>
    </row>
    <row r="4592" spans="1:9" x14ac:dyDescent="0.25">
      <c r="A4592" s="8" t="s">
        <v>16619</v>
      </c>
      <c r="B4592" s="8" t="str">
        <f>LEFT(tb_MHDI[[#This Row],[Territorialidades]],(FIND("/",tb_MHDI[[#This Row],[Territorialidades]])-2))</f>
        <v>São Bernardino</v>
      </c>
      <c r="C4592" s="8" t="str">
        <f>LEFT(RIGHT(tb_MHDI[[#This Row],[Territorialidades]],3),2)</f>
        <v>SC</v>
      </c>
      <c r="D4592" s="8" t="str">
        <f>CONCATENATE(tb_MHDI[[#This Row],[Município]],"/",tb_MHDI[[#This Row],[UF]])</f>
        <v>São Bernardino/SC</v>
      </c>
      <c r="E4592" s="8">
        <v>0.67700000000000005</v>
      </c>
      <c r="F4592" s="8">
        <v>0.65300000000000002</v>
      </c>
      <c r="G4592" s="8">
        <v>0.82199999999999995</v>
      </c>
      <c r="H4592" s="8">
        <v>0.57699999999999996</v>
      </c>
      <c r="I4592" s="9">
        <f>_xlfn.NUMBERVALUE(INDEX(tb_SVI[],MATCH(tb_MHDI[[#This Row],[mun_uf]],tb_SVI[city_name_uf],0),7),".")</f>
        <v>2010</v>
      </c>
    </row>
    <row r="4593" spans="1:9" x14ac:dyDescent="0.25">
      <c r="A4593" s="8" t="s">
        <v>16620</v>
      </c>
      <c r="B4593" s="8" t="str">
        <f>LEFT(tb_MHDI[[#This Row],[Territorialidades]],(FIND("/",tb_MHDI[[#This Row],[Territorialidades]])-2))</f>
        <v>São Bernardo do Campo</v>
      </c>
      <c r="C4593" s="8" t="str">
        <f>LEFT(RIGHT(tb_MHDI[[#This Row],[Territorialidades]],3),2)</f>
        <v>SP</v>
      </c>
      <c r="D4593" s="8" t="str">
        <f>CONCATENATE(tb_MHDI[[#This Row],[Município]],"/",tb_MHDI[[#This Row],[UF]])</f>
        <v>São Bernardo do Campo/SP</v>
      </c>
      <c r="E4593" s="8">
        <v>0.80500000000000005</v>
      </c>
      <c r="F4593" s="8">
        <v>0.80700000000000005</v>
      </c>
      <c r="G4593" s="8">
        <v>0.86099999999999999</v>
      </c>
      <c r="H4593" s="8">
        <v>0.752</v>
      </c>
      <c r="I4593" s="9">
        <f>_xlfn.NUMBERVALUE(INDEX(tb_SVI[],MATCH(tb_MHDI[[#This Row],[mun_uf]],tb_SVI[city_name_uf],0),7),".")</f>
        <v>2010</v>
      </c>
    </row>
    <row r="4594" spans="1:9" x14ac:dyDescent="0.25">
      <c r="A4594" s="8" t="s">
        <v>16621</v>
      </c>
      <c r="B4594" s="8" t="str">
        <f>LEFT(tb_MHDI[[#This Row],[Territorialidades]],(FIND("/",tb_MHDI[[#This Row],[Territorialidades]])-2))</f>
        <v>São Bernardo</v>
      </c>
      <c r="C4594" s="8" t="str">
        <f>LEFT(RIGHT(tb_MHDI[[#This Row],[Territorialidades]],3),2)</f>
        <v>MA</v>
      </c>
      <c r="D4594" s="8" t="str">
        <f>CONCATENATE(tb_MHDI[[#This Row],[Município]],"/",tb_MHDI[[#This Row],[UF]])</f>
        <v>São Bernardo/MA</v>
      </c>
      <c r="E4594" s="8">
        <v>0.57199999999999995</v>
      </c>
      <c r="F4594" s="8">
        <v>0.51400000000000001</v>
      </c>
      <c r="G4594" s="8">
        <v>0.76200000000000001</v>
      </c>
      <c r="H4594" s="8">
        <v>0.47899999999999998</v>
      </c>
      <c r="I4594" s="9">
        <f>_xlfn.NUMBERVALUE(INDEX(tb_SVI[],MATCH(tb_MHDI[[#This Row],[mun_uf]],tb_SVI[city_name_uf],0),7),".")</f>
        <v>2010</v>
      </c>
    </row>
    <row r="4595" spans="1:9" x14ac:dyDescent="0.25">
      <c r="A4595" s="8" t="s">
        <v>16622</v>
      </c>
      <c r="B4595" s="8" t="str">
        <f>LEFT(tb_MHDI[[#This Row],[Territorialidades]],(FIND("/",tb_MHDI[[#This Row],[Territorialidades]])-2))</f>
        <v>São Bonifácio</v>
      </c>
      <c r="C4595" s="8" t="str">
        <f>LEFT(RIGHT(tb_MHDI[[#This Row],[Territorialidades]],3),2)</f>
        <v>SC</v>
      </c>
      <c r="D4595" s="8" t="str">
        <f>CONCATENATE(tb_MHDI[[#This Row],[Município]],"/",tb_MHDI[[#This Row],[UF]])</f>
        <v>São Bonifácio/SC</v>
      </c>
      <c r="E4595" s="8">
        <v>0.73099999999999998</v>
      </c>
      <c r="F4595" s="8">
        <v>0.72899999999999998</v>
      </c>
      <c r="G4595" s="8">
        <v>0.86</v>
      </c>
      <c r="H4595" s="8">
        <v>0.622</v>
      </c>
      <c r="I4595" s="9">
        <f>_xlfn.NUMBERVALUE(INDEX(tb_SVI[],MATCH(tb_MHDI[[#This Row],[mun_uf]],tb_SVI[city_name_uf],0),7),".")</f>
        <v>2010</v>
      </c>
    </row>
    <row r="4596" spans="1:9" x14ac:dyDescent="0.25">
      <c r="A4596" s="8" t="s">
        <v>16623</v>
      </c>
      <c r="B4596" s="8" t="str">
        <f>LEFT(tb_MHDI[[#This Row],[Territorialidades]],(FIND("/",tb_MHDI[[#This Row],[Territorialidades]])-2))</f>
        <v>São Borja</v>
      </c>
      <c r="C4596" s="8" t="str">
        <f>LEFT(RIGHT(tb_MHDI[[#This Row],[Territorialidades]],3),2)</f>
        <v>RS</v>
      </c>
      <c r="D4596" s="8" t="str">
        <f>CONCATENATE(tb_MHDI[[#This Row],[Município]],"/",tb_MHDI[[#This Row],[UF]])</f>
        <v>São Borja/RS</v>
      </c>
      <c r="E4596" s="8">
        <v>0.73599999999999999</v>
      </c>
      <c r="F4596" s="8">
        <v>0.72</v>
      </c>
      <c r="G4596" s="8">
        <v>0.86</v>
      </c>
      <c r="H4596" s="8">
        <v>0.64300000000000002</v>
      </c>
      <c r="I4596" s="9">
        <f>_xlfn.NUMBERVALUE(INDEX(tb_SVI[],MATCH(tb_MHDI[[#This Row],[mun_uf]],tb_SVI[city_name_uf],0),7),".")</f>
        <v>2010</v>
      </c>
    </row>
    <row r="4597" spans="1:9" x14ac:dyDescent="0.25">
      <c r="A4597" s="8" t="s">
        <v>16624</v>
      </c>
      <c r="B4597" s="8" t="str">
        <f>LEFT(tb_MHDI[[#This Row],[Territorialidades]],(FIND("/",tb_MHDI[[#This Row],[Territorialidades]])-2))</f>
        <v>São Brás</v>
      </c>
      <c r="C4597" s="8" t="str">
        <f>LEFT(RIGHT(tb_MHDI[[#This Row],[Territorialidades]],3),2)</f>
        <v>AL</v>
      </c>
      <c r="D4597" s="8" t="str">
        <f>CONCATENATE(tb_MHDI[[#This Row],[Município]],"/",tb_MHDI[[#This Row],[UF]])</f>
        <v>São Brás/AL</v>
      </c>
      <c r="E4597" s="8">
        <v>0.57199999999999995</v>
      </c>
      <c r="F4597" s="8">
        <v>0.53300000000000003</v>
      </c>
      <c r="G4597" s="8">
        <v>0.73199999999999998</v>
      </c>
      <c r="H4597" s="8">
        <v>0.48</v>
      </c>
      <c r="I4597" s="9">
        <f>_xlfn.NUMBERVALUE(INDEX(tb_SVI[],MATCH(tb_MHDI[[#This Row],[mun_uf]],tb_SVI[city_name_uf],0),7),".")</f>
        <v>2010</v>
      </c>
    </row>
    <row r="4598" spans="1:9" x14ac:dyDescent="0.25">
      <c r="A4598" s="8" t="s">
        <v>16625</v>
      </c>
      <c r="B4598" s="8" t="str">
        <f>LEFT(tb_MHDI[[#This Row],[Territorialidades]],(FIND("/",tb_MHDI[[#This Row],[Territorialidades]])-2))</f>
        <v>São Brás do Suaçuí</v>
      </c>
      <c r="C4598" s="8" t="str">
        <f>LEFT(RIGHT(tb_MHDI[[#This Row],[Territorialidades]],3),2)</f>
        <v>MG</v>
      </c>
      <c r="D4598" s="8" t="str">
        <f>CONCATENATE(tb_MHDI[[#This Row],[Município]],"/",tb_MHDI[[#This Row],[UF]])</f>
        <v>São Brás do Suaçuí/MG</v>
      </c>
      <c r="E4598" s="8">
        <v>0.66400000000000003</v>
      </c>
      <c r="F4598" s="8">
        <v>0.67500000000000004</v>
      </c>
      <c r="G4598" s="8">
        <v>0.80100000000000005</v>
      </c>
      <c r="H4598" s="8">
        <v>0.54100000000000004</v>
      </c>
      <c r="I4598" s="9">
        <f>_xlfn.NUMBERVALUE(INDEX(tb_SVI[],MATCH(tb_MHDI[[#This Row],[mun_uf]],tb_SVI[city_name_uf],0),7),".")</f>
        <v>2010</v>
      </c>
    </row>
    <row r="4599" spans="1:9" x14ac:dyDescent="0.25">
      <c r="A4599" s="8" t="s">
        <v>16626</v>
      </c>
      <c r="B4599" s="8" t="str">
        <f>LEFT(tb_MHDI[[#This Row],[Territorialidades]],(FIND("/",tb_MHDI[[#This Row],[Territorialidades]])-2))</f>
        <v>São Braz do Piauí</v>
      </c>
      <c r="C4599" s="8" t="str">
        <f>LEFT(RIGHT(tb_MHDI[[#This Row],[Territorialidades]],3),2)</f>
        <v>PI</v>
      </c>
      <c r="D4599" s="8" t="str">
        <f>CONCATENATE(tb_MHDI[[#This Row],[Município]],"/",tb_MHDI[[#This Row],[UF]])</f>
        <v>São Braz do Piauí/PI</v>
      </c>
      <c r="E4599" s="8">
        <v>0.59599999999999997</v>
      </c>
      <c r="F4599" s="8">
        <v>0.53300000000000003</v>
      </c>
      <c r="G4599" s="8">
        <v>0.77100000000000002</v>
      </c>
      <c r="H4599" s="8">
        <v>0.51400000000000001</v>
      </c>
      <c r="I4599" s="9">
        <f>_xlfn.NUMBERVALUE(INDEX(tb_SVI[],MATCH(tb_MHDI[[#This Row],[mun_uf]],tb_SVI[city_name_uf],0),7),".")</f>
        <v>2010</v>
      </c>
    </row>
    <row r="4600" spans="1:9" x14ac:dyDescent="0.25">
      <c r="A4600" s="8" t="s">
        <v>16627</v>
      </c>
      <c r="B4600" s="8" t="str">
        <f>LEFT(tb_MHDI[[#This Row],[Territorialidades]],(FIND("/",tb_MHDI[[#This Row],[Territorialidades]])-2))</f>
        <v>São Caetano de Odivelas</v>
      </c>
      <c r="C4600" s="8" t="str">
        <f>LEFT(RIGHT(tb_MHDI[[#This Row],[Territorialidades]],3),2)</f>
        <v>PA</v>
      </c>
      <c r="D4600" s="8" t="str">
        <f>CONCATENATE(tb_MHDI[[#This Row],[Município]],"/",tb_MHDI[[#This Row],[UF]])</f>
        <v>São Caetano de Odivelas/PA</v>
      </c>
      <c r="E4600" s="8">
        <v>0.58499999999999996</v>
      </c>
      <c r="F4600" s="8">
        <v>0.55200000000000005</v>
      </c>
      <c r="G4600" s="8">
        <v>0.76700000000000002</v>
      </c>
      <c r="H4600" s="8">
        <v>0.47299999999999998</v>
      </c>
      <c r="I4600" s="9">
        <f>_xlfn.NUMBERVALUE(INDEX(tb_SVI[],MATCH(tb_MHDI[[#This Row],[mun_uf]],tb_SVI[city_name_uf],0),7),".")</f>
        <v>2010</v>
      </c>
    </row>
    <row r="4601" spans="1:9" x14ac:dyDescent="0.25">
      <c r="A4601" s="8" t="s">
        <v>16628</v>
      </c>
      <c r="B4601" s="8" t="str">
        <f>LEFT(tb_MHDI[[#This Row],[Territorialidades]],(FIND("/",tb_MHDI[[#This Row],[Territorialidades]])-2))</f>
        <v>São Caetano do Sul</v>
      </c>
      <c r="C4601" s="8" t="str">
        <f>LEFT(RIGHT(tb_MHDI[[#This Row],[Territorialidades]],3),2)</f>
        <v>SP</v>
      </c>
      <c r="D4601" s="8" t="str">
        <f>CONCATENATE(tb_MHDI[[#This Row],[Município]],"/",tb_MHDI[[#This Row],[UF]])</f>
        <v>São Caetano do Sul/SP</v>
      </c>
      <c r="E4601" s="8">
        <v>0.86199999999999999</v>
      </c>
      <c r="F4601" s="8">
        <v>0.89100000000000001</v>
      </c>
      <c r="G4601" s="8">
        <v>0.88700000000000001</v>
      </c>
      <c r="H4601" s="8">
        <v>0.81100000000000005</v>
      </c>
      <c r="I4601" s="9">
        <f>_xlfn.NUMBERVALUE(INDEX(tb_SVI[],MATCH(tb_MHDI[[#This Row],[mun_uf]],tb_SVI[city_name_uf],0),7),".")</f>
        <v>2010</v>
      </c>
    </row>
    <row r="4602" spans="1:9" x14ac:dyDescent="0.25">
      <c r="A4602" s="8" t="s">
        <v>16629</v>
      </c>
      <c r="B4602" s="8" t="str">
        <f>LEFT(tb_MHDI[[#This Row],[Territorialidades]],(FIND("/",tb_MHDI[[#This Row],[Territorialidades]])-2))</f>
        <v>São Caitano</v>
      </c>
      <c r="C4602" s="8" t="str">
        <f>LEFT(RIGHT(tb_MHDI[[#This Row],[Territorialidades]],3),2)</f>
        <v>PE</v>
      </c>
      <c r="D4602" s="8" t="str">
        <f>CONCATENATE(tb_MHDI[[#This Row],[Município]],"/",tb_MHDI[[#This Row],[UF]])</f>
        <v>São Caitano/PE</v>
      </c>
      <c r="E4602" s="8">
        <v>0.59099999999999997</v>
      </c>
      <c r="F4602" s="8">
        <v>0.58299999999999996</v>
      </c>
      <c r="G4602" s="8">
        <v>0.75600000000000001</v>
      </c>
      <c r="H4602" s="8">
        <v>0.46899999999999997</v>
      </c>
      <c r="I4602" s="9">
        <f>_xlfn.NUMBERVALUE(INDEX(tb_SVI[],MATCH(tb_MHDI[[#This Row],[mun_uf]],tb_SVI[city_name_uf],0),7),".")</f>
        <v>2010</v>
      </c>
    </row>
    <row r="4603" spans="1:9" x14ac:dyDescent="0.25">
      <c r="A4603" s="8" t="s">
        <v>16630</v>
      </c>
      <c r="B4603" s="8" t="str">
        <f>LEFT(tb_MHDI[[#This Row],[Territorialidades]],(FIND("/",tb_MHDI[[#This Row],[Territorialidades]])-2))</f>
        <v>São Carlos do Ivaí</v>
      </c>
      <c r="C4603" s="8" t="str">
        <f>LEFT(RIGHT(tb_MHDI[[#This Row],[Territorialidades]],3),2)</f>
        <v>PR</v>
      </c>
      <c r="D4603" s="8" t="str">
        <f>CONCATENATE(tb_MHDI[[#This Row],[Município]],"/",tb_MHDI[[#This Row],[UF]])</f>
        <v>São Carlos do Ivaí/PR</v>
      </c>
      <c r="E4603" s="8">
        <v>0.68200000000000005</v>
      </c>
      <c r="F4603" s="8">
        <v>0.70299999999999996</v>
      </c>
      <c r="G4603" s="8">
        <v>0.82499999999999996</v>
      </c>
      <c r="H4603" s="8">
        <v>0.54700000000000004</v>
      </c>
      <c r="I4603" s="9">
        <f>_xlfn.NUMBERVALUE(INDEX(tb_SVI[],MATCH(tb_MHDI[[#This Row],[mun_uf]],tb_SVI[city_name_uf],0),7),".")</f>
        <v>2010</v>
      </c>
    </row>
    <row r="4604" spans="1:9" x14ac:dyDescent="0.25">
      <c r="A4604" s="8" t="s">
        <v>16631</v>
      </c>
      <c r="B4604" s="8" t="str">
        <f>LEFT(tb_MHDI[[#This Row],[Territorialidades]],(FIND("/",tb_MHDI[[#This Row],[Territorialidades]])-2))</f>
        <v>São Carlos</v>
      </c>
      <c r="C4604" s="8" t="str">
        <f>LEFT(RIGHT(tb_MHDI[[#This Row],[Territorialidades]],3),2)</f>
        <v>SC</v>
      </c>
      <c r="D4604" s="8" t="str">
        <f>CONCATENATE(tb_MHDI[[#This Row],[Município]],"/",tb_MHDI[[#This Row],[UF]])</f>
        <v>São Carlos/SC</v>
      </c>
      <c r="E4604" s="8">
        <v>0.76900000000000002</v>
      </c>
      <c r="F4604" s="8">
        <v>0.76300000000000001</v>
      </c>
      <c r="G4604" s="8">
        <v>0.86699999999999999</v>
      </c>
      <c r="H4604" s="8">
        <v>0.68799999999999994</v>
      </c>
      <c r="I4604" s="9">
        <f>_xlfn.NUMBERVALUE(INDEX(tb_SVI[],MATCH(tb_MHDI[[#This Row],[mun_uf]],tb_SVI[city_name_uf],0),7),".")</f>
        <v>2010</v>
      </c>
    </row>
    <row r="4605" spans="1:9" x14ac:dyDescent="0.25">
      <c r="A4605" s="8" t="s">
        <v>16632</v>
      </c>
      <c r="B4605" s="8" t="str">
        <f>LEFT(tb_MHDI[[#This Row],[Territorialidades]],(FIND("/",tb_MHDI[[#This Row],[Territorialidades]])-2))</f>
        <v>São Carlos</v>
      </c>
      <c r="C4605" s="8" t="str">
        <f>LEFT(RIGHT(tb_MHDI[[#This Row],[Territorialidades]],3),2)</f>
        <v>SP</v>
      </c>
      <c r="D4605" s="8" t="str">
        <f>CONCATENATE(tb_MHDI[[#This Row],[Município]],"/",tb_MHDI[[#This Row],[UF]])</f>
        <v>São Carlos/SP</v>
      </c>
      <c r="E4605" s="8">
        <v>0.80500000000000005</v>
      </c>
      <c r="F4605" s="8">
        <v>0.78800000000000003</v>
      </c>
      <c r="G4605" s="8">
        <v>0.86299999999999999</v>
      </c>
      <c r="H4605" s="8">
        <v>0.76600000000000001</v>
      </c>
      <c r="I4605" s="9">
        <f>_xlfn.NUMBERVALUE(INDEX(tb_SVI[],MATCH(tb_MHDI[[#This Row],[mun_uf]],tb_SVI[city_name_uf],0),7),".")</f>
        <v>2010</v>
      </c>
    </row>
    <row r="4606" spans="1:9" x14ac:dyDescent="0.25">
      <c r="A4606" s="8" t="s">
        <v>17662</v>
      </c>
      <c r="B4606" s="8" t="str">
        <f>LEFT(tb_MHDI[[#This Row],[Territorialidades]],(FIND("/",tb_MHDI[[#This Row],[Territorialidades]])-2))</f>
        <v>São Cristóvão do Sul</v>
      </c>
      <c r="C4606" s="8" t="str">
        <f>LEFT(RIGHT(tb_MHDI[[#This Row],[Territorialidades]],3),2)</f>
        <v>SC</v>
      </c>
      <c r="D4606" s="8" t="str">
        <f>CONCATENATE(tb_MHDI[[#This Row],[Município]],"/",tb_MHDI[[#This Row],[UF]])</f>
        <v>São Cristóvão do Sul/SC</v>
      </c>
      <c r="E4606" s="8">
        <v>0.66500000000000004</v>
      </c>
      <c r="F4606" s="8">
        <v>0.66700000000000004</v>
      </c>
      <c r="G4606" s="8">
        <v>0.81200000000000006</v>
      </c>
      <c r="H4606" s="8">
        <v>0.54300000000000004</v>
      </c>
      <c r="I4606" s="9">
        <f>_xlfn.NUMBERVALUE(INDEX(tb_SVI[],MATCH(tb_MHDI[[#This Row],[mun_uf]],tb_SVI[city_name_uf],0),7),".")</f>
        <v>2010</v>
      </c>
    </row>
    <row r="4607" spans="1:9" x14ac:dyDescent="0.25">
      <c r="A4607" s="8" t="s">
        <v>16633</v>
      </c>
      <c r="B4607" s="8" t="str">
        <f>LEFT(tb_MHDI[[#This Row],[Territorialidades]],(FIND("/",tb_MHDI[[#This Row],[Territorialidades]])-2))</f>
        <v>São Cristóvão</v>
      </c>
      <c r="C4607" s="8" t="str">
        <f>LEFT(RIGHT(tb_MHDI[[#This Row],[Territorialidades]],3),2)</f>
        <v>SE</v>
      </c>
      <c r="D4607" s="8" t="str">
        <f>CONCATENATE(tb_MHDI[[#This Row],[Município]],"/",tb_MHDI[[#This Row],[UF]])</f>
        <v>São Cristóvão/SE</v>
      </c>
      <c r="E4607" s="8">
        <v>0.66200000000000003</v>
      </c>
      <c r="F4607" s="8">
        <v>0.624</v>
      </c>
      <c r="G4607" s="8">
        <v>0.8</v>
      </c>
      <c r="H4607" s="8">
        <v>0.58099999999999996</v>
      </c>
      <c r="I4607" s="9">
        <f>_xlfn.NUMBERVALUE(INDEX(tb_SVI[],MATCH(tb_MHDI[[#This Row],[mun_uf]],tb_SVI[city_name_uf],0),7),".")</f>
        <v>2010</v>
      </c>
    </row>
    <row r="4608" spans="1:9" x14ac:dyDescent="0.25">
      <c r="A4608" s="8" t="s">
        <v>16634</v>
      </c>
      <c r="B4608" s="8" t="str">
        <f>LEFT(tb_MHDI[[#This Row],[Territorialidades]],(FIND("/",tb_MHDI[[#This Row],[Territorialidades]])-2))</f>
        <v>São Desidério</v>
      </c>
      <c r="C4608" s="8" t="str">
        <f>LEFT(RIGHT(tb_MHDI[[#This Row],[Territorialidades]],3),2)</f>
        <v>BA</v>
      </c>
      <c r="D4608" s="8" t="str">
        <f>CONCATENATE(tb_MHDI[[#This Row],[Município]],"/",tb_MHDI[[#This Row],[UF]])</f>
        <v>São Desidério/BA</v>
      </c>
      <c r="E4608" s="8">
        <v>0.57899999999999996</v>
      </c>
      <c r="F4608" s="8">
        <v>0.58399999999999996</v>
      </c>
      <c r="G4608" s="8">
        <v>0.74199999999999999</v>
      </c>
      <c r="H4608" s="8">
        <v>0.44900000000000001</v>
      </c>
      <c r="I4608" s="9">
        <f>_xlfn.NUMBERVALUE(INDEX(tb_SVI[],MATCH(tb_MHDI[[#This Row],[mun_uf]],tb_SVI[city_name_uf],0),7),".")</f>
        <v>2010</v>
      </c>
    </row>
    <row r="4609" spans="1:9" x14ac:dyDescent="0.25">
      <c r="A4609" s="8" t="s">
        <v>16635</v>
      </c>
      <c r="B4609" s="8" t="str">
        <f>LEFT(tb_MHDI[[#This Row],[Territorialidades]],(FIND("/",tb_MHDI[[#This Row],[Territorialidades]])-2))</f>
        <v>São Domingos</v>
      </c>
      <c r="C4609" s="8" t="str">
        <f>LEFT(RIGHT(tb_MHDI[[#This Row],[Territorialidades]],3),2)</f>
        <v>BA</v>
      </c>
      <c r="D4609" s="8" t="str">
        <f>CONCATENATE(tb_MHDI[[#This Row],[Município]],"/",tb_MHDI[[#This Row],[UF]])</f>
        <v>São Domingos/BA</v>
      </c>
      <c r="E4609" s="8">
        <v>0.64</v>
      </c>
      <c r="F4609" s="8">
        <v>0.60099999999999998</v>
      </c>
      <c r="G4609" s="8">
        <v>0.75700000000000001</v>
      </c>
      <c r="H4609" s="8">
        <v>0.57499999999999996</v>
      </c>
      <c r="I4609" s="9">
        <f>_xlfn.NUMBERVALUE(INDEX(tb_SVI[],MATCH(tb_MHDI[[#This Row],[mun_uf]],tb_SVI[city_name_uf],0),7),".")</f>
        <v>2010</v>
      </c>
    </row>
    <row r="4610" spans="1:9" x14ac:dyDescent="0.25">
      <c r="A4610" s="8" t="s">
        <v>16636</v>
      </c>
      <c r="B4610" s="8" t="str">
        <f>LEFT(tb_MHDI[[#This Row],[Territorialidades]],(FIND("/",tb_MHDI[[#This Row],[Territorialidades]])-2))</f>
        <v>São Domingos das Dores</v>
      </c>
      <c r="C4610" s="8" t="str">
        <f>LEFT(RIGHT(tb_MHDI[[#This Row],[Territorialidades]],3),2)</f>
        <v>MG</v>
      </c>
      <c r="D4610" s="8" t="str">
        <f>CONCATENATE(tb_MHDI[[#This Row],[Município]],"/",tb_MHDI[[#This Row],[UF]])</f>
        <v>São Domingos das Dores/MG</v>
      </c>
      <c r="E4610" s="8">
        <v>0.63800000000000001</v>
      </c>
      <c r="F4610" s="8">
        <v>0.60199999999999998</v>
      </c>
      <c r="G4610" s="8">
        <v>0.8</v>
      </c>
      <c r="H4610" s="8">
        <v>0.53900000000000003</v>
      </c>
      <c r="I4610" s="9">
        <f>_xlfn.NUMBERVALUE(INDEX(tb_SVI[],MATCH(tb_MHDI[[#This Row],[mun_uf]],tb_SVI[city_name_uf],0),7),".")</f>
        <v>2010</v>
      </c>
    </row>
    <row r="4611" spans="1:9" x14ac:dyDescent="0.25">
      <c r="A4611" s="8" t="s">
        <v>16637</v>
      </c>
      <c r="B4611" s="8" t="str">
        <f>LEFT(tb_MHDI[[#This Row],[Territorialidades]],(FIND("/",tb_MHDI[[#This Row],[Territorialidades]])-2))</f>
        <v>São Domingos do Araguaia</v>
      </c>
      <c r="C4611" s="8" t="str">
        <f>LEFT(RIGHT(tb_MHDI[[#This Row],[Territorialidades]],3),2)</f>
        <v>PA</v>
      </c>
      <c r="D4611" s="8" t="str">
        <f>CONCATENATE(tb_MHDI[[#This Row],[Município]],"/",tb_MHDI[[#This Row],[UF]])</f>
        <v>São Domingos do Araguaia/PA</v>
      </c>
      <c r="E4611" s="8">
        <v>0.59399999999999997</v>
      </c>
      <c r="F4611" s="8">
        <v>0.629</v>
      </c>
      <c r="G4611" s="8">
        <v>0.73799999999999999</v>
      </c>
      <c r="H4611" s="8">
        <v>0.45100000000000001</v>
      </c>
      <c r="I4611" s="9">
        <f>_xlfn.NUMBERVALUE(INDEX(tb_SVI[],MATCH(tb_MHDI[[#This Row],[mun_uf]],tb_SVI[city_name_uf],0),7),".")</f>
        <v>2010</v>
      </c>
    </row>
    <row r="4612" spans="1:9" x14ac:dyDescent="0.25">
      <c r="A4612" s="8" t="s">
        <v>16638</v>
      </c>
      <c r="B4612" s="8" t="str">
        <f>LEFT(tb_MHDI[[#This Row],[Territorialidades]],(FIND("/",tb_MHDI[[#This Row],[Territorialidades]])-2))</f>
        <v>São Domingos do Azeitão</v>
      </c>
      <c r="C4612" s="8" t="str">
        <f>LEFT(RIGHT(tb_MHDI[[#This Row],[Territorialidades]],3),2)</f>
        <v>MA</v>
      </c>
      <c r="D4612" s="8" t="str">
        <f>CONCATENATE(tb_MHDI[[#This Row],[Município]],"/",tb_MHDI[[#This Row],[UF]])</f>
        <v>São Domingos do Azeitão/MA</v>
      </c>
      <c r="E4612" s="8">
        <v>0.59</v>
      </c>
      <c r="F4612" s="8">
        <v>0.57599999999999996</v>
      </c>
      <c r="G4612" s="8">
        <v>0.73199999999999998</v>
      </c>
      <c r="H4612" s="8">
        <v>0.48599999999999999</v>
      </c>
      <c r="I4612" s="9">
        <f>_xlfn.NUMBERVALUE(INDEX(tb_SVI[],MATCH(tb_MHDI[[#This Row],[mun_uf]],tb_SVI[city_name_uf],0),7),".")</f>
        <v>2010</v>
      </c>
    </row>
    <row r="4613" spans="1:9" x14ac:dyDescent="0.25">
      <c r="A4613" s="8" t="s">
        <v>16639</v>
      </c>
      <c r="B4613" s="8" t="str">
        <f>LEFT(tb_MHDI[[#This Row],[Territorialidades]],(FIND("/",tb_MHDI[[#This Row],[Territorialidades]])-2))</f>
        <v>São Domingos do Capim</v>
      </c>
      <c r="C4613" s="8" t="str">
        <f>LEFT(RIGHT(tb_MHDI[[#This Row],[Territorialidades]],3),2)</f>
        <v>PA</v>
      </c>
      <c r="D4613" s="8" t="str">
        <f>CONCATENATE(tb_MHDI[[#This Row],[Município]],"/",tb_MHDI[[#This Row],[UF]])</f>
        <v>São Domingos do Capim/PA</v>
      </c>
      <c r="E4613" s="8">
        <v>0.53200000000000003</v>
      </c>
      <c r="F4613" s="8">
        <v>0.50900000000000001</v>
      </c>
      <c r="G4613" s="8">
        <v>0.77300000000000002</v>
      </c>
      <c r="H4613" s="8">
        <v>0.38200000000000001</v>
      </c>
      <c r="I4613" s="9">
        <f>_xlfn.NUMBERVALUE(INDEX(tb_SVI[],MATCH(tb_MHDI[[#This Row],[mun_uf]],tb_SVI[city_name_uf],0),7),".")</f>
        <v>2010</v>
      </c>
    </row>
    <row r="4614" spans="1:9" x14ac:dyDescent="0.25">
      <c r="A4614" s="8" t="s">
        <v>16640</v>
      </c>
      <c r="B4614" s="8" t="str">
        <f>LEFT(tb_MHDI[[#This Row],[Territorialidades]],(FIND("/",tb_MHDI[[#This Row],[Territorialidades]])-2))</f>
        <v>São Domingos do Cariri</v>
      </c>
      <c r="C4614" s="8" t="str">
        <f>LEFT(RIGHT(tb_MHDI[[#This Row],[Territorialidades]],3),2)</f>
        <v>PB</v>
      </c>
      <c r="D4614" s="8" t="str">
        <f>CONCATENATE(tb_MHDI[[#This Row],[Município]],"/",tb_MHDI[[#This Row],[UF]])</f>
        <v>São Domingos do Cariri/PB</v>
      </c>
      <c r="E4614" s="8">
        <v>0.58899999999999997</v>
      </c>
      <c r="F4614" s="8">
        <v>0.60299999999999998</v>
      </c>
      <c r="G4614" s="8">
        <v>0.77300000000000002</v>
      </c>
      <c r="H4614" s="8">
        <v>0.438</v>
      </c>
      <c r="I4614" s="9">
        <f>_xlfn.NUMBERVALUE(INDEX(tb_SVI[],MATCH(tb_MHDI[[#This Row],[mun_uf]],tb_SVI[city_name_uf],0),7),".")</f>
        <v>2010</v>
      </c>
    </row>
    <row r="4615" spans="1:9" x14ac:dyDescent="0.25">
      <c r="A4615" s="8" t="s">
        <v>16641</v>
      </c>
      <c r="B4615" s="8" t="str">
        <f>LEFT(tb_MHDI[[#This Row],[Territorialidades]],(FIND("/",tb_MHDI[[#This Row],[Territorialidades]])-2))</f>
        <v>São Domingos do Maranhão</v>
      </c>
      <c r="C4615" s="8" t="str">
        <f>LEFT(RIGHT(tb_MHDI[[#This Row],[Territorialidades]],3),2)</f>
        <v>MA</v>
      </c>
      <c r="D4615" s="8" t="str">
        <f>CONCATENATE(tb_MHDI[[#This Row],[Município]],"/",tb_MHDI[[#This Row],[UF]])</f>
        <v>São Domingos do Maranhão/MA</v>
      </c>
      <c r="E4615" s="8">
        <v>0.58199999999999996</v>
      </c>
      <c r="F4615" s="8">
        <v>0.54900000000000004</v>
      </c>
      <c r="G4615" s="8">
        <v>0.71299999999999997</v>
      </c>
      <c r="H4615" s="8">
        <v>0.504</v>
      </c>
      <c r="I4615" s="9">
        <f>_xlfn.NUMBERVALUE(INDEX(tb_SVI[],MATCH(tb_MHDI[[#This Row],[mun_uf]],tb_SVI[city_name_uf],0),7),".")</f>
        <v>2010</v>
      </c>
    </row>
    <row r="4616" spans="1:9" x14ac:dyDescent="0.25">
      <c r="A4616" s="8" t="s">
        <v>16642</v>
      </c>
      <c r="B4616" s="8" t="str">
        <f>LEFT(tb_MHDI[[#This Row],[Territorialidades]],(FIND("/",tb_MHDI[[#This Row],[Territorialidades]])-2))</f>
        <v>São Domingos do Norte</v>
      </c>
      <c r="C4616" s="8" t="str">
        <f>LEFT(RIGHT(tb_MHDI[[#This Row],[Territorialidades]],3),2)</f>
        <v>ES</v>
      </c>
      <c r="D4616" s="8" t="str">
        <f>CONCATENATE(tb_MHDI[[#This Row],[Município]],"/",tb_MHDI[[#This Row],[UF]])</f>
        <v>São Domingos do Norte/ES</v>
      </c>
      <c r="E4616" s="8">
        <v>0.68200000000000005</v>
      </c>
      <c r="F4616" s="8">
        <v>0.67900000000000005</v>
      </c>
      <c r="G4616" s="8">
        <v>0.81100000000000005</v>
      </c>
      <c r="H4616" s="8">
        <v>0.57499999999999996</v>
      </c>
      <c r="I4616" s="9">
        <f>_xlfn.NUMBERVALUE(INDEX(tb_SVI[],MATCH(tb_MHDI[[#This Row],[mun_uf]],tb_SVI[city_name_uf],0),7),".")</f>
        <v>2010</v>
      </c>
    </row>
    <row r="4617" spans="1:9" x14ac:dyDescent="0.25">
      <c r="A4617" s="8" t="s">
        <v>16643</v>
      </c>
      <c r="B4617" s="8" t="str">
        <f>LEFT(tb_MHDI[[#This Row],[Territorialidades]],(FIND("/",tb_MHDI[[#This Row],[Territorialidades]])-2))</f>
        <v>São Domingos do Prata</v>
      </c>
      <c r="C4617" s="8" t="str">
        <f>LEFT(RIGHT(tb_MHDI[[#This Row],[Territorialidades]],3),2)</f>
        <v>MG</v>
      </c>
      <c r="D4617" s="8" t="str">
        <f>CONCATENATE(tb_MHDI[[#This Row],[Município]],"/",tb_MHDI[[#This Row],[UF]])</f>
        <v>São Domingos do Prata/MG</v>
      </c>
      <c r="E4617" s="8">
        <v>0.69</v>
      </c>
      <c r="F4617" s="8">
        <v>0.67400000000000004</v>
      </c>
      <c r="G4617" s="8">
        <v>0.82299999999999995</v>
      </c>
      <c r="H4617" s="8">
        <v>0.59299999999999997</v>
      </c>
      <c r="I4617" s="9">
        <f>_xlfn.NUMBERVALUE(INDEX(tb_SVI[],MATCH(tb_MHDI[[#This Row],[mun_uf]],tb_SVI[city_name_uf],0),7),".")</f>
        <v>2010</v>
      </c>
    </row>
    <row r="4618" spans="1:9" x14ac:dyDescent="0.25">
      <c r="A4618" s="8" t="s">
        <v>16644</v>
      </c>
      <c r="B4618" s="8" t="str">
        <f>LEFT(tb_MHDI[[#This Row],[Territorialidades]],(FIND("/",tb_MHDI[[#This Row],[Territorialidades]])-2))</f>
        <v>São Domingos do Sul</v>
      </c>
      <c r="C4618" s="8" t="str">
        <f>LEFT(RIGHT(tb_MHDI[[#This Row],[Territorialidades]],3),2)</f>
        <v>RS</v>
      </c>
      <c r="D4618" s="8" t="str">
        <f>CONCATENATE(tb_MHDI[[#This Row],[Município]],"/",tb_MHDI[[#This Row],[UF]])</f>
        <v>São Domingos do Sul/RS</v>
      </c>
      <c r="E4618" s="8">
        <v>0.76300000000000001</v>
      </c>
      <c r="F4618" s="8">
        <v>0.78</v>
      </c>
      <c r="G4618" s="8">
        <v>0.83899999999999997</v>
      </c>
      <c r="H4618" s="8">
        <v>0.68</v>
      </c>
      <c r="I4618" s="9">
        <f>_xlfn.NUMBERVALUE(INDEX(tb_SVI[],MATCH(tb_MHDI[[#This Row],[mun_uf]],tb_SVI[city_name_uf],0),7),".")</f>
        <v>2010</v>
      </c>
    </row>
    <row r="4619" spans="1:9" x14ac:dyDescent="0.25">
      <c r="A4619" s="8" t="s">
        <v>16645</v>
      </c>
      <c r="B4619" s="8" t="str">
        <f>LEFT(tb_MHDI[[#This Row],[Territorialidades]],(FIND("/",tb_MHDI[[#This Row],[Territorialidades]])-2))</f>
        <v>São Domingos</v>
      </c>
      <c r="C4619" s="8" t="str">
        <f>LEFT(RIGHT(tb_MHDI[[#This Row],[Territorialidades]],3),2)</f>
        <v>GO</v>
      </c>
      <c r="D4619" s="8" t="str">
        <f>CONCATENATE(tb_MHDI[[#This Row],[Município]],"/",tb_MHDI[[#This Row],[UF]])</f>
        <v>São Domingos/GO</v>
      </c>
      <c r="E4619" s="8">
        <v>0.59699999999999998</v>
      </c>
      <c r="F4619" s="8">
        <v>0.57599999999999996</v>
      </c>
      <c r="G4619" s="8">
        <v>0.83</v>
      </c>
      <c r="H4619" s="8">
        <v>0.44500000000000001</v>
      </c>
      <c r="I4619" s="9">
        <f>_xlfn.NUMBERVALUE(INDEX(tb_SVI[],MATCH(tb_MHDI[[#This Row],[mun_uf]],tb_SVI[city_name_uf],0),7),".")</f>
        <v>2010</v>
      </c>
    </row>
    <row r="4620" spans="1:9" x14ac:dyDescent="0.25">
      <c r="A4620" s="8" t="s">
        <v>16646</v>
      </c>
      <c r="B4620" s="8" t="str">
        <f>LEFT(tb_MHDI[[#This Row],[Territorialidades]],(FIND("/",tb_MHDI[[#This Row],[Territorialidades]])-2))</f>
        <v>São Domingos</v>
      </c>
      <c r="C4620" s="8" t="str">
        <f>LEFT(RIGHT(tb_MHDI[[#This Row],[Territorialidades]],3),2)</f>
        <v>PB</v>
      </c>
      <c r="D4620" s="8" t="str">
        <f>CONCATENATE(tb_MHDI[[#This Row],[Município]],"/",tb_MHDI[[#This Row],[UF]])</f>
        <v>São Domingos/PB</v>
      </c>
      <c r="E4620" s="8">
        <v>0.54800000000000004</v>
      </c>
      <c r="F4620" s="8">
        <v>0.55500000000000005</v>
      </c>
      <c r="G4620" s="8">
        <v>0.754</v>
      </c>
      <c r="H4620" s="8">
        <v>0.39400000000000002</v>
      </c>
      <c r="I4620" s="9">
        <f>_xlfn.NUMBERVALUE(INDEX(tb_SVI[],MATCH(tb_MHDI[[#This Row],[mun_uf]],tb_SVI[city_name_uf],0),7),".")</f>
        <v>2010</v>
      </c>
    </row>
    <row r="4621" spans="1:9" x14ac:dyDescent="0.25">
      <c r="A4621" s="8" t="s">
        <v>16647</v>
      </c>
      <c r="B4621" s="8" t="str">
        <f>LEFT(tb_MHDI[[#This Row],[Territorialidades]],(FIND("/",tb_MHDI[[#This Row],[Territorialidades]])-2))</f>
        <v>São Domingos</v>
      </c>
      <c r="C4621" s="8" t="str">
        <f>LEFT(RIGHT(tb_MHDI[[#This Row],[Territorialidades]],3),2)</f>
        <v>SC</v>
      </c>
      <c r="D4621" s="8" t="str">
        <f>CONCATENATE(tb_MHDI[[#This Row],[Município]],"/",tb_MHDI[[#This Row],[UF]])</f>
        <v>São Domingos/SC</v>
      </c>
      <c r="E4621" s="8">
        <v>0.76500000000000001</v>
      </c>
      <c r="F4621" s="8">
        <v>0.76900000000000002</v>
      </c>
      <c r="G4621" s="8">
        <v>0.86099999999999999</v>
      </c>
      <c r="H4621" s="8">
        <v>0.67500000000000004</v>
      </c>
      <c r="I4621" s="9">
        <f>_xlfn.NUMBERVALUE(INDEX(tb_SVI[],MATCH(tb_MHDI[[#This Row],[mun_uf]],tb_SVI[city_name_uf],0),7),".")</f>
        <v>2010</v>
      </c>
    </row>
    <row r="4622" spans="1:9" x14ac:dyDescent="0.25">
      <c r="A4622" s="8" t="s">
        <v>16648</v>
      </c>
      <c r="B4622" s="8" t="str">
        <f>LEFT(tb_MHDI[[#This Row],[Territorialidades]],(FIND("/",tb_MHDI[[#This Row],[Territorialidades]])-2))</f>
        <v>São Domingos</v>
      </c>
      <c r="C4622" s="8" t="str">
        <f>LEFT(RIGHT(tb_MHDI[[#This Row],[Territorialidades]],3),2)</f>
        <v>SE</v>
      </c>
      <c r="D4622" s="8" t="str">
        <f>CONCATENATE(tb_MHDI[[#This Row],[Município]],"/",tb_MHDI[[#This Row],[UF]])</f>
        <v>São Domingos/SE</v>
      </c>
      <c r="E4622" s="8">
        <v>0.58799999999999997</v>
      </c>
      <c r="F4622" s="8">
        <v>0.57199999999999995</v>
      </c>
      <c r="G4622" s="8">
        <v>0.75600000000000001</v>
      </c>
      <c r="H4622" s="8">
        <v>0.47099999999999997</v>
      </c>
      <c r="I4622" s="9">
        <f>_xlfn.NUMBERVALUE(INDEX(tb_SVI[],MATCH(tb_MHDI[[#This Row],[mun_uf]],tb_SVI[city_name_uf],0),7),".")</f>
        <v>2010</v>
      </c>
    </row>
    <row r="4623" spans="1:9" x14ac:dyDescent="0.25">
      <c r="A4623" s="8" t="s">
        <v>16649</v>
      </c>
      <c r="B4623" s="8" t="str">
        <f>LEFT(tb_MHDI[[#This Row],[Territorialidades]],(FIND("/",tb_MHDI[[#This Row],[Territorialidades]])-2))</f>
        <v>São Felipe</v>
      </c>
      <c r="C4623" s="8" t="str">
        <f>LEFT(RIGHT(tb_MHDI[[#This Row],[Territorialidades]],3),2)</f>
        <v>BA</v>
      </c>
      <c r="D4623" s="8" t="str">
        <f>CONCATENATE(tb_MHDI[[#This Row],[Município]],"/",tb_MHDI[[#This Row],[UF]])</f>
        <v>São Felipe/BA</v>
      </c>
      <c r="E4623" s="8">
        <v>0.61599999999999999</v>
      </c>
      <c r="F4623" s="8">
        <v>0.56499999999999995</v>
      </c>
      <c r="G4623" s="8">
        <v>0.78700000000000003</v>
      </c>
      <c r="H4623" s="8">
        <v>0.52500000000000002</v>
      </c>
      <c r="I4623" s="9">
        <f>_xlfn.NUMBERVALUE(INDEX(tb_SVI[],MATCH(tb_MHDI[[#This Row],[mun_uf]],tb_SVI[city_name_uf],0),7),".")</f>
        <v>2010</v>
      </c>
    </row>
    <row r="4624" spans="1:9" x14ac:dyDescent="0.25">
      <c r="A4624" s="8" t="s">
        <v>16650</v>
      </c>
      <c r="B4624" s="8" t="str">
        <f>LEFT(tb_MHDI[[#This Row],[Territorialidades]],(FIND("/",tb_MHDI[[#This Row],[Territorialidades]])-2))</f>
        <v>São Felipe D'Oeste</v>
      </c>
      <c r="C4624" s="8" t="str">
        <f>LEFT(RIGHT(tb_MHDI[[#This Row],[Territorialidades]],3),2)</f>
        <v>RO</v>
      </c>
      <c r="D4624" s="8" t="str">
        <f>CONCATENATE(tb_MHDI[[#This Row],[Município]],"/",tb_MHDI[[#This Row],[UF]])</f>
        <v>São Felipe D'Oeste/RO</v>
      </c>
      <c r="E4624" s="8">
        <v>0.64900000000000002</v>
      </c>
      <c r="F4624" s="8">
        <v>0.61499999999999999</v>
      </c>
      <c r="G4624" s="8">
        <v>0.78</v>
      </c>
      <c r="H4624" s="8">
        <v>0.57099999999999995</v>
      </c>
      <c r="I4624" s="9">
        <f>_xlfn.NUMBERVALUE(INDEX(tb_SVI[],MATCH(tb_MHDI[[#This Row],[mun_uf]],tb_SVI[city_name_uf],0),7),".")</f>
        <v>2010</v>
      </c>
    </row>
    <row r="4625" spans="1:9" x14ac:dyDescent="0.25">
      <c r="A4625" s="8" t="s">
        <v>16651</v>
      </c>
      <c r="B4625" s="8" t="str">
        <f>LEFT(tb_MHDI[[#This Row],[Territorialidades]],(FIND("/",tb_MHDI[[#This Row],[Territorialidades]])-2))</f>
        <v>São Félix</v>
      </c>
      <c r="C4625" s="8" t="str">
        <f>LEFT(RIGHT(tb_MHDI[[#This Row],[Territorialidades]],3),2)</f>
        <v>BA</v>
      </c>
      <c r="D4625" s="8" t="str">
        <f>CONCATENATE(tb_MHDI[[#This Row],[Município]],"/",tb_MHDI[[#This Row],[UF]])</f>
        <v>São Félix/BA</v>
      </c>
      <c r="E4625" s="8">
        <v>0.63900000000000001</v>
      </c>
      <c r="F4625" s="8">
        <v>0.58199999999999996</v>
      </c>
      <c r="G4625" s="8">
        <v>0.76900000000000002</v>
      </c>
      <c r="H4625" s="8">
        <v>0.58299999999999996</v>
      </c>
      <c r="I4625" s="9">
        <f>_xlfn.NUMBERVALUE(INDEX(tb_SVI[],MATCH(tb_MHDI[[#This Row],[mun_uf]],tb_SVI[city_name_uf],0),7),".")</f>
        <v>2010</v>
      </c>
    </row>
    <row r="4626" spans="1:9" x14ac:dyDescent="0.25">
      <c r="A4626" s="8" t="s">
        <v>16652</v>
      </c>
      <c r="B4626" s="8" t="str">
        <f>LEFT(tb_MHDI[[#This Row],[Territorialidades]],(FIND("/",tb_MHDI[[#This Row],[Territorialidades]])-2))</f>
        <v>São Félix de Balsas</v>
      </c>
      <c r="C4626" s="8" t="str">
        <f>LEFT(RIGHT(tb_MHDI[[#This Row],[Territorialidades]],3),2)</f>
        <v>MA</v>
      </c>
      <c r="D4626" s="8" t="str">
        <f>CONCATENATE(tb_MHDI[[#This Row],[Município]],"/",tb_MHDI[[#This Row],[UF]])</f>
        <v>São Félix de Balsas/MA</v>
      </c>
      <c r="E4626" s="8">
        <v>0.55700000000000005</v>
      </c>
      <c r="F4626" s="8">
        <v>0.51700000000000002</v>
      </c>
      <c r="G4626" s="8">
        <v>0.77800000000000002</v>
      </c>
      <c r="H4626" s="8">
        <v>0.43</v>
      </c>
      <c r="I4626" s="9">
        <f>_xlfn.NUMBERVALUE(INDEX(tb_SVI[],MATCH(tb_MHDI[[#This Row],[mun_uf]],tb_SVI[city_name_uf],0),7),".")</f>
        <v>2010</v>
      </c>
    </row>
    <row r="4627" spans="1:9" x14ac:dyDescent="0.25">
      <c r="A4627" s="8" t="s">
        <v>16653</v>
      </c>
      <c r="B4627" s="8" t="str">
        <f>LEFT(tb_MHDI[[#This Row],[Territorialidades]],(FIND("/",tb_MHDI[[#This Row],[Territorialidades]])-2))</f>
        <v>São Félix de Minas</v>
      </c>
      <c r="C4627" s="8" t="str">
        <f>LEFT(RIGHT(tb_MHDI[[#This Row],[Territorialidades]],3),2)</f>
        <v>MG</v>
      </c>
      <c r="D4627" s="8" t="str">
        <f>CONCATENATE(tb_MHDI[[#This Row],[Município]],"/",tb_MHDI[[#This Row],[UF]])</f>
        <v>São Félix de Minas/MG</v>
      </c>
      <c r="E4627" s="8">
        <v>0.62</v>
      </c>
      <c r="F4627" s="8">
        <v>0.58899999999999997</v>
      </c>
      <c r="G4627" s="8">
        <v>0.79500000000000004</v>
      </c>
      <c r="H4627" s="8">
        <v>0.51</v>
      </c>
      <c r="I4627" s="9">
        <f>_xlfn.NUMBERVALUE(INDEX(tb_SVI[],MATCH(tb_MHDI[[#This Row],[mun_uf]],tb_SVI[city_name_uf],0),7),".")</f>
        <v>2010</v>
      </c>
    </row>
    <row r="4628" spans="1:9" x14ac:dyDescent="0.25">
      <c r="A4628" s="8" t="s">
        <v>16654</v>
      </c>
      <c r="B4628" s="8" t="str">
        <f>LEFT(tb_MHDI[[#This Row],[Territorialidades]],(FIND("/",tb_MHDI[[#This Row],[Territorialidades]])-2))</f>
        <v>São Félix do Araguaia</v>
      </c>
      <c r="C4628" s="8" t="str">
        <f>LEFT(RIGHT(tb_MHDI[[#This Row],[Territorialidades]],3),2)</f>
        <v>MT</v>
      </c>
      <c r="D4628" s="8" t="str">
        <f>CONCATENATE(tb_MHDI[[#This Row],[Município]],"/",tb_MHDI[[#This Row],[UF]])</f>
        <v>São Félix do Araguaia/MT</v>
      </c>
      <c r="E4628" s="8">
        <v>0.66800000000000004</v>
      </c>
      <c r="F4628" s="8">
        <v>0.65200000000000002</v>
      </c>
      <c r="G4628" s="8">
        <v>0.84799999999999998</v>
      </c>
      <c r="H4628" s="8">
        <v>0.53800000000000003</v>
      </c>
      <c r="I4628" s="9">
        <f>_xlfn.NUMBERVALUE(INDEX(tb_SVI[],MATCH(tb_MHDI[[#This Row],[mun_uf]],tb_SVI[city_name_uf],0),7),".")</f>
        <v>2010</v>
      </c>
    </row>
    <row r="4629" spans="1:9" x14ac:dyDescent="0.25">
      <c r="A4629" s="8" t="s">
        <v>16655</v>
      </c>
      <c r="B4629" s="8" t="str">
        <f>LEFT(tb_MHDI[[#This Row],[Territorialidades]],(FIND("/",tb_MHDI[[#This Row],[Territorialidades]])-2))</f>
        <v>São Félix do Coribe</v>
      </c>
      <c r="C4629" s="8" t="str">
        <f>LEFT(RIGHT(tb_MHDI[[#This Row],[Territorialidades]],3),2)</f>
        <v>BA</v>
      </c>
      <c r="D4629" s="8" t="str">
        <f>CONCATENATE(tb_MHDI[[#This Row],[Município]],"/",tb_MHDI[[#This Row],[UF]])</f>
        <v>São Félix do Coribe/BA</v>
      </c>
      <c r="E4629" s="8">
        <v>0.63900000000000001</v>
      </c>
      <c r="F4629" s="8">
        <v>0.60099999999999998</v>
      </c>
      <c r="G4629" s="8">
        <v>0.78400000000000003</v>
      </c>
      <c r="H4629" s="8">
        <v>0.55500000000000005</v>
      </c>
      <c r="I4629" s="9">
        <f>_xlfn.NUMBERVALUE(INDEX(tb_SVI[],MATCH(tb_MHDI[[#This Row],[mun_uf]],tb_SVI[city_name_uf],0),7),".")</f>
        <v>2010</v>
      </c>
    </row>
    <row r="4630" spans="1:9" x14ac:dyDescent="0.25">
      <c r="A4630" s="8" t="s">
        <v>16656</v>
      </c>
      <c r="B4630" s="8" t="str">
        <f>LEFT(tb_MHDI[[#This Row],[Territorialidades]],(FIND("/",tb_MHDI[[#This Row],[Territorialidades]])-2))</f>
        <v>São Félix do Piauí</v>
      </c>
      <c r="C4630" s="8" t="str">
        <f>LEFT(RIGHT(tb_MHDI[[#This Row],[Territorialidades]],3),2)</f>
        <v>PI</v>
      </c>
      <c r="D4630" s="8" t="str">
        <f>CONCATENATE(tb_MHDI[[#This Row],[Município]],"/",tb_MHDI[[#This Row],[UF]])</f>
        <v>São Félix do Piauí/PI</v>
      </c>
      <c r="E4630" s="8">
        <v>0.61</v>
      </c>
      <c r="F4630" s="8">
        <v>0.58699999999999997</v>
      </c>
      <c r="G4630" s="8">
        <v>0.74199999999999999</v>
      </c>
      <c r="H4630" s="8">
        <v>0.52</v>
      </c>
      <c r="I4630" s="9">
        <f>_xlfn.NUMBERVALUE(INDEX(tb_SVI[],MATCH(tb_MHDI[[#This Row],[mun_uf]],tb_SVI[city_name_uf],0),7),".")</f>
        <v>2010</v>
      </c>
    </row>
    <row r="4631" spans="1:9" x14ac:dyDescent="0.25">
      <c r="A4631" s="8" t="s">
        <v>16657</v>
      </c>
      <c r="B4631" s="8" t="str">
        <f>LEFT(tb_MHDI[[#This Row],[Territorialidades]],(FIND("/",tb_MHDI[[#This Row],[Territorialidades]])-2))</f>
        <v>São Félix do Tocantins</v>
      </c>
      <c r="C4631" s="8" t="str">
        <f>LEFT(RIGHT(tb_MHDI[[#This Row],[Territorialidades]],3),2)</f>
        <v>TO</v>
      </c>
      <c r="D4631" s="8" t="str">
        <f>CONCATENATE(tb_MHDI[[#This Row],[Município]],"/",tb_MHDI[[#This Row],[UF]])</f>
        <v>São Félix do Tocantins/TO</v>
      </c>
      <c r="E4631" s="8">
        <v>0.57399999999999995</v>
      </c>
      <c r="F4631" s="8">
        <v>0.55000000000000004</v>
      </c>
      <c r="G4631" s="8">
        <v>0.77100000000000002</v>
      </c>
      <c r="H4631" s="8">
        <v>0.44600000000000001</v>
      </c>
      <c r="I4631" s="9">
        <f>_xlfn.NUMBERVALUE(INDEX(tb_SVI[],MATCH(tb_MHDI[[#This Row],[mun_uf]],tb_SVI[city_name_uf],0),7),".")</f>
        <v>2010</v>
      </c>
    </row>
    <row r="4632" spans="1:9" x14ac:dyDescent="0.25">
      <c r="A4632" s="8" t="s">
        <v>16658</v>
      </c>
      <c r="B4632" s="8" t="str">
        <f>LEFT(tb_MHDI[[#This Row],[Territorialidades]],(FIND("/",tb_MHDI[[#This Row],[Territorialidades]])-2))</f>
        <v>São Félix do Xingu</v>
      </c>
      <c r="C4632" s="8" t="str">
        <f>LEFT(RIGHT(tb_MHDI[[#This Row],[Territorialidades]],3),2)</f>
        <v>PA</v>
      </c>
      <c r="D4632" s="8" t="str">
        <f>CONCATENATE(tb_MHDI[[#This Row],[Município]],"/",tb_MHDI[[#This Row],[UF]])</f>
        <v>São Félix do Xingu/PA</v>
      </c>
      <c r="E4632" s="8">
        <v>0.59399999999999997</v>
      </c>
      <c r="F4632" s="8">
        <v>0.63800000000000001</v>
      </c>
      <c r="G4632" s="8">
        <v>0.79800000000000004</v>
      </c>
      <c r="H4632" s="8">
        <v>0.41099999999999998</v>
      </c>
      <c r="I4632" s="9">
        <f>_xlfn.NUMBERVALUE(INDEX(tb_SVI[],MATCH(tb_MHDI[[#This Row],[mun_uf]],tb_SVI[city_name_uf],0),7),".")</f>
        <v>2010</v>
      </c>
    </row>
    <row r="4633" spans="1:9" x14ac:dyDescent="0.25">
      <c r="A4633" s="8" t="s">
        <v>16659</v>
      </c>
      <c r="B4633" s="8" t="str">
        <f>LEFT(tb_MHDI[[#This Row],[Territorialidades]],(FIND("/",tb_MHDI[[#This Row],[Territorialidades]])-2))</f>
        <v>São Fernando</v>
      </c>
      <c r="C4633" s="8" t="str">
        <f>LEFT(RIGHT(tb_MHDI[[#This Row],[Territorialidades]],3),2)</f>
        <v>RN</v>
      </c>
      <c r="D4633" s="8" t="str">
        <f>CONCATENATE(tb_MHDI[[#This Row],[Município]],"/",tb_MHDI[[#This Row],[UF]])</f>
        <v>São Fernando/RN</v>
      </c>
      <c r="E4633" s="8">
        <v>0.60799999999999998</v>
      </c>
      <c r="F4633" s="8">
        <v>0.59099999999999997</v>
      </c>
      <c r="G4633" s="8">
        <v>0.75</v>
      </c>
      <c r="H4633" s="8">
        <v>0.50800000000000001</v>
      </c>
      <c r="I4633" s="9">
        <f>_xlfn.NUMBERVALUE(INDEX(tb_SVI[],MATCH(tb_MHDI[[#This Row],[mun_uf]],tb_SVI[city_name_uf],0),7),".")</f>
        <v>2010</v>
      </c>
    </row>
    <row r="4634" spans="1:9" x14ac:dyDescent="0.25">
      <c r="A4634" s="8" t="s">
        <v>16660</v>
      </c>
      <c r="B4634" s="8" t="str">
        <f>LEFT(tb_MHDI[[#This Row],[Territorialidades]],(FIND("/",tb_MHDI[[#This Row],[Territorialidades]])-2))</f>
        <v>São Fidélis</v>
      </c>
      <c r="C4634" s="8" t="str">
        <f>LEFT(RIGHT(tb_MHDI[[#This Row],[Territorialidades]],3),2)</f>
        <v>RJ</v>
      </c>
      <c r="D4634" s="8" t="str">
        <f>CONCATENATE(tb_MHDI[[#This Row],[Município]],"/",tb_MHDI[[#This Row],[UF]])</f>
        <v>São Fidélis/RJ</v>
      </c>
      <c r="E4634" s="8">
        <v>0.69099999999999995</v>
      </c>
      <c r="F4634" s="8">
        <v>0.68500000000000005</v>
      </c>
      <c r="G4634" s="8">
        <v>0.78700000000000003</v>
      </c>
      <c r="H4634" s="8">
        <v>0.61099999999999999</v>
      </c>
      <c r="I4634" s="9">
        <f>_xlfn.NUMBERVALUE(INDEX(tb_SVI[],MATCH(tb_MHDI[[#This Row],[mun_uf]],tb_SVI[city_name_uf],0),7),".")</f>
        <v>2010</v>
      </c>
    </row>
    <row r="4635" spans="1:9" x14ac:dyDescent="0.25">
      <c r="A4635" s="8" t="s">
        <v>16661</v>
      </c>
      <c r="B4635" s="8" t="str">
        <f>LEFT(tb_MHDI[[#This Row],[Territorialidades]],(FIND("/",tb_MHDI[[#This Row],[Territorialidades]])-2))</f>
        <v>São Francisco de Assis do Piauí</v>
      </c>
      <c r="C4635" s="8" t="str">
        <f>LEFT(RIGHT(tb_MHDI[[#This Row],[Territorialidades]],3),2)</f>
        <v>PI</v>
      </c>
      <c r="D4635" s="8" t="str">
        <f>CONCATENATE(tb_MHDI[[#This Row],[Município]],"/",tb_MHDI[[#This Row],[UF]])</f>
        <v>São Francisco de Assis do Piauí/PI</v>
      </c>
      <c r="E4635" s="8">
        <v>0.48499999999999999</v>
      </c>
      <c r="F4635" s="8">
        <v>0.46200000000000002</v>
      </c>
      <c r="G4635" s="8">
        <v>0.73399999999999999</v>
      </c>
      <c r="H4635" s="8">
        <v>0.33600000000000002</v>
      </c>
      <c r="I4635" s="9">
        <f>_xlfn.NUMBERVALUE(INDEX(tb_SVI[],MATCH(tb_MHDI[[#This Row],[mun_uf]],tb_SVI[city_name_uf],0),7),".")</f>
        <v>2010</v>
      </c>
    </row>
    <row r="4636" spans="1:9" x14ac:dyDescent="0.25">
      <c r="A4636" s="8" t="s">
        <v>16662</v>
      </c>
      <c r="B4636" s="8" t="str">
        <f>LEFT(tb_MHDI[[#This Row],[Territorialidades]],(FIND("/",tb_MHDI[[#This Row],[Territorialidades]])-2))</f>
        <v>São Francisco de Assis</v>
      </c>
      <c r="C4636" s="8" t="str">
        <f>LEFT(RIGHT(tb_MHDI[[#This Row],[Territorialidades]],3),2)</f>
        <v>RS</v>
      </c>
      <c r="D4636" s="8" t="str">
        <f>CONCATENATE(tb_MHDI[[#This Row],[Município]],"/",tb_MHDI[[#This Row],[UF]])</f>
        <v>São Francisco de Assis/RS</v>
      </c>
      <c r="E4636" s="8">
        <v>0.67500000000000004</v>
      </c>
      <c r="F4636" s="8">
        <v>0.68100000000000005</v>
      </c>
      <c r="G4636" s="8">
        <v>0.81799999999999995</v>
      </c>
      <c r="H4636" s="8">
        <v>0.55200000000000005</v>
      </c>
      <c r="I4636" s="9">
        <f>_xlfn.NUMBERVALUE(INDEX(tb_SVI[],MATCH(tb_MHDI[[#This Row],[mun_uf]],tb_SVI[city_name_uf],0),7),".")</f>
        <v>2010</v>
      </c>
    </row>
    <row r="4637" spans="1:9" x14ac:dyDescent="0.25">
      <c r="A4637" s="8" t="s">
        <v>16663</v>
      </c>
      <c r="B4637" s="8" t="str">
        <f>LEFT(tb_MHDI[[#This Row],[Territorialidades]],(FIND("/",tb_MHDI[[#This Row],[Territorialidades]])-2))</f>
        <v>São Francisco de Goiás</v>
      </c>
      <c r="C4637" s="8" t="str">
        <f>LEFT(RIGHT(tb_MHDI[[#This Row],[Territorialidades]],3),2)</f>
        <v>GO</v>
      </c>
      <c r="D4637" s="8" t="str">
        <f>CONCATENATE(tb_MHDI[[#This Row],[Município]],"/",tb_MHDI[[#This Row],[UF]])</f>
        <v>São Francisco de Goiás/GO</v>
      </c>
      <c r="E4637" s="8">
        <v>0.65100000000000002</v>
      </c>
      <c r="F4637" s="8">
        <v>0.65800000000000003</v>
      </c>
      <c r="G4637" s="8">
        <v>0.82499999999999996</v>
      </c>
      <c r="H4637" s="8">
        <v>0.50900000000000001</v>
      </c>
      <c r="I4637" s="9">
        <f>_xlfn.NUMBERVALUE(INDEX(tb_SVI[],MATCH(tb_MHDI[[#This Row],[mun_uf]],tb_SVI[city_name_uf],0),7),".")</f>
        <v>2010</v>
      </c>
    </row>
    <row r="4638" spans="1:9" x14ac:dyDescent="0.25">
      <c r="A4638" s="8" t="s">
        <v>16664</v>
      </c>
      <c r="B4638" s="8" t="str">
        <f>LEFT(tb_MHDI[[#This Row],[Territorialidades]],(FIND("/",tb_MHDI[[#This Row],[Territorialidades]])-2))</f>
        <v>São Francisco de Itabapoana</v>
      </c>
      <c r="C4638" s="8" t="str">
        <f>LEFT(RIGHT(tb_MHDI[[#This Row],[Territorialidades]],3),2)</f>
        <v>RJ</v>
      </c>
      <c r="D4638" s="8" t="str">
        <f>CONCATENATE(tb_MHDI[[#This Row],[Município]],"/",tb_MHDI[[#This Row],[UF]])</f>
        <v>São Francisco de Itabapoana/RJ</v>
      </c>
      <c r="E4638" s="8">
        <v>0.63900000000000001</v>
      </c>
      <c r="F4638" s="8">
        <v>0.61799999999999999</v>
      </c>
      <c r="G4638" s="8">
        <v>0.79100000000000004</v>
      </c>
      <c r="H4638" s="8">
        <v>0.53300000000000003</v>
      </c>
      <c r="I4638" s="9">
        <f>_xlfn.NUMBERVALUE(INDEX(tb_SVI[],MATCH(tb_MHDI[[#This Row],[mun_uf]],tb_SVI[city_name_uf],0),7),".")</f>
        <v>2010</v>
      </c>
    </row>
    <row r="4639" spans="1:9" x14ac:dyDescent="0.25">
      <c r="A4639" s="8" t="s">
        <v>16665</v>
      </c>
      <c r="B4639" s="8" t="str">
        <f>LEFT(tb_MHDI[[#This Row],[Territorialidades]],(FIND("/",tb_MHDI[[#This Row],[Territorialidades]])-2))</f>
        <v>São Francisco de Paula</v>
      </c>
      <c r="C4639" s="8" t="str">
        <f>LEFT(RIGHT(tb_MHDI[[#This Row],[Territorialidades]],3),2)</f>
        <v>MG</v>
      </c>
      <c r="D4639" s="8" t="str">
        <f>CONCATENATE(tb_MHDI[[#This Row],[Município]],"/",tb_MHDI[[#This Row],[UF]])</f>
        <v>São Francisco de Paula/MG</v>
      </c>
      <c r="E4639" s="8">
        <v>0.66</v>
      </c>
      <c r="F4639" s="8">
        <v>0.66</v>
      </c>
      <c r="G4639" s="8">
        <v>0.81200000000000006</v>
      </c>
      <c r="H4639" s="8">
        <v>0.53700000000000003</v>
      </c>
      <c r="I4639" s="9">
        <f>_xlfn.NUMBERVALUE(INDEX(tb_SVI[],MATCH(tb_MHDI[[#This Row],[mun_uf]],tb_SVI[city_name_uf],0),7),".")</f>
        <v>2010</v>
      </c>
    </row>
    <row r="4640" spans="1:9" x14ac:dyDescent="0.25">
      <c r="A4640" s="8" t="s">
        <v>16666</v>
      </c>
      <c r="B4640" s="8" t="str">
        <f>LEFT(tb_MHDI[[#This Row],[Territorialidades]],(FIND("/",tb_MHDI[[#This Row],[Territorialidades]])-2))</f>
        <v>São Francisco de Paula</v>
      </c>
      <c r="C4640" s="8" t="str">
        <f>LEFT(RIGHT(tb_MHDI[[#This Row],[Territorialidades]],3),2)</f>
        <v>RS</v>
      </c>
      <c r="D4640" s="8" t="str">
        <f>CONCATENATE(tb_MHDI[[#This Row],[Município]],"/",tb_MHDI[[#This Row],[UF]])</f>
        <v>São Francisco de Paula/RS</v>
      </c>
      <c r="E4640" s="8">
        <v>0.68500000000000005</v>
      </c>
      <c r="F4640" s="8">
        <v>0.70099999999999996</v>
      </c>
      <c r="G4640" s="8">
        <v>0.86</v>
      </c>
      <c r="H4640" s="8">
        <v>0.53400000000000003</v>
      </c>
      <c r="I4640" s="9">
        <f>_xlfn.NUMBERVALUE(INDEX(tb_SVI[],MATCH(tb_MHDI[[#This Row],[mun_uf]],tb_SVI[city_name_uf],0),7),".")</f>
        <v>2010</v>
      </c>
    </row>
    <row r="4641" spans="1:9" x14ac:dyDescent="0.25">
      <c r="A4641" s="8" t="s">
        <v>16667</v>
      </c>
      <c r="B4641" s="8" t="str">
        <f>LEFT(tb_MHDI[[#This Row],[Territorialidades]],(FIND("/",tb_MHDI[[#This Row],[Territorialidades]])-2))</f>
        <v>São Francisco de Sales</v>
      </c>
      <c r="C4641" s="8" t="str">
        <f>LEFT(RIGHT(tb_MHDI[[#This Row],[Territorialidades]],3),2)</f>
        <v>MG</v>
      </c>
      <c r="D4641" s="8" t="str">
        <f>CONCATENATE(tb_MHDI[[#This Row],[Município]],"/",tb_MHDI[[#This Row],[UF]])</f>
        <v>São Francisco de Sales/MG</v>
      </c>
      <c r="E4641" s="8">
        <v>0.68799999999999994</v>
      </c>
      <c r="F4641" s="8">
        <v>0.71099999999999997</v>
      </c>
      <c r="G4641" s="8">
        <v>0.86699999999999999</v>
      </c>
      <c r="H4641" s="8">
        <v>0.52800000000000002</v>
      </c>
      <c r="I4641" s="9">
        <f>_xlfn.NUMBERVALUE(INDEX(tb_SVI[],MATCH(tb_MHDI[[#This Row],[mun_uf]],tb_SVI[city_name_uf],0),7),".")</f>
        <v>2010</v>
      </c>
    </row>
    <row r="4642" spans="1:9" x14ac:dyDescent="0.25">
      <c r="A4642" s="8" t="s">
        <v>16668</v>
      </c>
      <c r="B4642" s="8" t="str">
        <f>LEFT(tb_MHDI[[#This Row],[Territorialidades]],(FIND("/",tb_MHDI[[#This Row],[Territorialidades]])-2))</f>
        <v>São Francisco do Brejão</v>
      </c>
      <c r="C4642" s="8" t="str">
        <f>LEFT(RIGHT(tb_MHDI[[#This Row],[Territorialidades]],3),2)</f>
        <v>MA</v>
      </c>
      <c r="D4642" s="8" t="str">
        <f>CONCATENATE(tb_MHDI[[#This Row],[Município]],"/",tb_MHDI[[#This Row],[UF]])</f>
        <v>São Francisco do Brejão/MA</v>
      </c>
      <c r="E4642" s="8">
        <v>0.58399999999999996</v>
      </c>
      <c r="F4642" s="8">
        <v>0.55600000000000005</v>
      </c>
      <c r="G4642" s="8">
        <v>0.748</v>
      </c>
      <c r="H4642" s="8">
        <v>0.47899999999999998</v>
      </c>
      <c r="I4642" s="9">
        <f>_xlfn.NUMBERVALUE(INDEX(tb_SVI[],MATCH(tb_MHDI[[#This Row],[mun_uf]],tb_SVI[city_name_uf],0),7),".")</f>
        <v>2010</v>
      </c>
    </row>
    <row r="4643" spans="1:9" x14ac:dyDescent="0.25">
      <c r="A4643" s="8" t="s">
        <v>16669</v>
      </c>
      <c r="B4643" s="8" t="str">
        <f>LEFT(tb_MHDI[[#This Row],[Territorialidades]],(FIND("/",tb_MHDI[[#This Row],[Territorialidades]])-2))</f>
        <v>São Francisco do Conde</v>
      </c>
      <c r="C4643" s="8" t="str">
        <f>LEFT(RIGHT(tb_MHDI[[#This Row],[Territorialidades]],3),2)</f>
        <v>BA</v>
      </c>
      <c r="D4643" s="8" t="str">
        <f>CONCATENATE(tb_MHDI[[#This Row],[Município]],"/",tb_MHDI[[#This Row],[UF]])</f>
        <v>São Francisco do Conde/BA</v>
      </c>
      <c r="E4643" s="8">
        <v>0.67400000000000004</v>
      </c>
      <c r="F4643" s="8">
        <v>0.64100000000000001</v>
      </c>
      <c r="G4643" s="8">
        <v>0.81200000000000006</v>
      </c>
      <c r="H4643" s="8">
        <v>0.58699999999999997</v>
      </c>
      <c r="I4643" s="9">
        <f>_xlfn.NUMBERVALUE(INDEX(tb_SVI[],MATCH(tb_MHDI[[#This Row],[mun_uf]],tb_SVI[city_name_uf],0),7),".")</f>
        <v>2010</v>
      </c>
    </row>
    <row r="4644" spans="1:9" x14ac:dyDescent="0.25">
      <c r="A4644" s="8" t="s">
        <v>16670</v>
      </c>
      <c r="B4644" s="8" t="str">
        <f>LEFT(tb_MHDI[[#This Row],[Territorialidades]],(FIND("/",tb_MHDI[[#This Row],[Territorialidades]])-2))</f>
        <v>São Francisco do Glória</v>
      </c>
      <c r="C4644" s="8" t="str">
        <f>LEFT(RIGHT(tb_MHDI[[#This Row],[Territorialidades]],3),2)</f>
        <v>MG</v>
      </c>
      <c r="D4644" s="8" t="str">
        <f>CONCATENATE(tb_MHDI[[#This Row],[Município]],"/",tb_MHDI[[#This Row],[UF]])</f>
        <v>São Francisco do Glória/MG</v>
      </c>
      <c r="E4644" s="8">
        <v>0.66300000000000003</v>
      </c>
      <c r="F4644" s="8">
        <v>0.64700000000000002</v>
      </c>
      <c r="G4644" s="8">
        <v>0.83299999999999996</v>
      </c>
      <c r="H4644" s="8">
        <v>0.54100000000000004</v>
      </c>
      <c r="I4644" s="9">
        <f>_xlfn.NUMBERVALUE(INDEX(tb_SVI[],MATCH(tb_MHDI[[#This Row],[mun_uf]],tb_SVI[city_name_uf],0),7),".")</f>
        <v>2010</v>
      </c>
    </row>
    <row r="4645" spans="1:9" x14ac:dyDescent="0.25">
      <c r="A4645" s="8" t="s">
        <v>16671</v>
      </c>
      <c r="B4645" s="8" t="str">
        <f>LEFT(tb_MHDI[[#This Row],[Territorialidades]],(FIND("/",tb_MHDI[[#This Row],[Territorialidades]])-2))</f>
        <v>São Francisco do Guaporé</v>
      </c>
      <c r="C4645" s="8" t="str">
        <f>LEFT(RIGHT(tb_MHDI[[#This Row],[Territorialidades]],3),2)</f>
        <v>RO</v>
      </c>
      <c r="D4645" s="8" t="str">
        <f>CONCATENATE(tb_MHDI[[#This Row],[Município]],"/",tb_MHDI[[#This Row],[UF]])</f>
        <v>São Francisco do Guaporé/RO</v>
      </c>
      <c r="E4645" s="8">
        <v>0.61099999999999999</v>
      </c>
      <c r="F4645" s="8">
        <v>0.65700000000000003</v>
      </c>
      <c r="G4645" s="8">
        <v>0.751</v>
      </c>
      <c r="H4645" s="8">
        <v>0.46200000000000002</v>
      </c>
      <c r="I4645" s="9">
        <f>_xlfn.NUMBERVALUE(INDEX(tb_SVI[],MATCH(tb_MHDI[[#This Row],[mun_uf]],tb_SVI[city_name_uf],0),7),".")</f>
        <v>2010</v>
      </c>
    </row>
    <row r="4646" spans="1:9" x14ac:dyDescent="0.25">
      <c r="A4646" s="8" t="s">
        <v>16672</v>
      </c>
      <c r="B4646" s="8" t="str">
        <f>LEFT(tb_MHDI[[#This Row],[Territorialidades]],(FIND("/",tb_MHDI[[#This Row],[Territorialidades]])-2))</f>
        <v>São Francisco do Maranhão</v>
      </c>
      <c r="C4646" s="8" t="str">
        <f>LEFT(RIGHT(tb_MHDI[[#This Row],[Territorialidades]],3),2)</f>
        <v>MA</v>
      </c>
      <c r="D4646" s="8" t="str">
        <f>CONCATENATE(tb_MHDI[[#This Row],[Município]],"/",tb_MHDI[[#This Row],[UF]])</f>
        <v>São Francisco do Maranhão/MA</v>
      </c>
      <c r="E4646" s="8">
        <v>0.52800000000000002</v>
      </c>
      <c r="F4646" s="8">
        <v>0.503</v>
      </c>
      <c r="G4646" s="8">
        <v>0.73299999999999998</v>
      </c>
      <c r="H4646" s="8">
        <v>0.4</v>
      </c>
      <c r="I4646" s="9">
        <f>_xlfn.NUMBERVALUE(INDEX(tb_SVI[],MATCH(tb_MHDI[[#This Row],[mun_uf]],tb_SVI[city_name_uf],0),7),".")</f>
        <v>2010</v>
      </c>
    </row>
    <row r="4647" spans="1:9" x14ac:dyDescent="0.25">
      <c r="A4647" s="8" t="s">
        <v>16673</v>
      </c>
      <c r="B4647" s="8" t="str">
        <f>LEFT(tb_MHDI[[#This Row],[Territorialidades]],(FIND("/",tb_MHDI[[#This Row],[Territorialidades]])-2))</f>
        <v>São Francisco do Oeste</v>
      </c>
      <c r="C4647" s="8" t="str">
        <f>LEFT(RIGHT(tb_MHDI[[#This Row],[Territorialidades]],3),2)</f>
        <v>RN</v>
      </c>
      <c r="D4647" s="8" t="str">
        <f>CONCATENATE(tb_MHDI[[#This Row],[Município]],"/",tb_MHDI[[#This Row],[UF]])</f>
        <v>São Francisco do Oeste/RN</v>
      </c>
      <c r="E4647" s="8">
        <v>0.628</v>
      </c>
      <c r="F4647" s="8">
        <v>0.58099999999999996</v>
      </c>
      <c r="G4647" s="8">
        <v>0.77900000000000003</v>
      </c>
      <c r="H4647" s="8">
        <v>0.54700000000000004</v>
      </c>
      <c r="I4647" s="9">
        <f>_xlfn.NUMBERVALUE(INDEX(tb_SVI[],MATCH(tb_MHDI[[#This Row],[mun_uf]],tb_SVI[city_name_uf],0),7),".")</f>
        <v>2010</v>
      </c>
    </row>
    <row r="4648" spans="1:9" x14ac:dyDescent="0.25">
      <c r="A4648" s="8" t="s">
        <v>16674</v>
      </c>
      <c r="B4648" s="8" t="str">
        <f>LEFT(tb_MHDI[[#This Row],[Territorialidades]],(FIND("/",tb_MHDI[[#This Row],[Territorialidades]])-2))</f>
        <v>São Francisco do Pará</v>
      </c>
      <c r="C4648" s="8" t="str">
        <f>LEFT(RIGHT(tb_MHDI[[#This Row],[Territorialidades]],3),2)</f>
        <v>PA</v>
      </c>
      <c r="D4648" s="8" t="str">
        <f>CONCATENATE(tb_MHDI[[#This Row],[Município]],"/",tb_MHDI[[#This Row],[UF]])</f>
        <v>São Francisco do Pará/PA</v>
      </c>
      <c r="E4648" s="8">
        <v>0.60799999999999998</v>
      </c>
      <c r="F4648" s="8">
        <v>0.57099999999999995</v>
      </c>
      <c r="G4648" s="8">
        <v>0.78500000000000003</v>
      </c>
      <c r="H4648" s="8">
        <v>0.502</v>
      </c>
      <c r="I4648" s="9">
        <f>_xlfn.NUMBERVALUE(INDEX(tb_SVI[],MATCH(tb_MHDI[[#This Row],[mun_uf]],tb_SVI[city_name_uf],0),7),".")</f>
        <v>2010</v>
      </c>
    </row>
    <row r="4649" spans="1:9" x14ac:dyDescent="0.25">
      <c r="A4649" s="8" t="s">
        <v>16675</v>
      </c>
      <c r="B4649" s="8" t="str">
        <f>LEFT(tb_MHDI[[#This Row],[Territorialidades]],(FIND("/",tb_MHDI[[#This Row],[Territorialidades]])-2))</f>
        <v>São Francisco do Piauí</v>
      </c>
      <c r="C4649" s="8" t="str">
        <f>LEFT(RIGHT(tb_MHDI[[#This Row],[Territorialidades]],3),2)</f>
        <v>PI</v>
      </c>
      <c r="D4649" s="8" t="str">
        <f>CONCATENATE(tb_MHDI[[#This Row],[Município]],"/",tb_MHDI[[#This Row],[UF]])</f>
        <v>São Francisco do Piauí/PI</v>
      </c>
      <c r="E4649" s="8">
        <v>0.56999999999999995</v>
      </c>
      <c r="F4649" s="8">
        <v>0.55700000000000005</v>
      </c>
      <c r="G4649" s="8">
        <v>0.74399999999999999</v>
      </c>
      <c r="H4649" s="8">
        <v>0.44800000000000001</v>
      </c>
      <c r="I4649" s="9">
        <f>_xlfn.NUMBERVALUE(INDEX(tb_SVI[],MATCH(tb_MHDI[[#This Row],[mun_uf]],tb_SVI[city_name_uf],0),7),".")</f>
        <v>2010</v>
      </c>
    </row>
    <row r="4650" spans="1:9" x14ac:dyDescent="0.25">
      <c r="A4650" s="8" t="s">
        <v>16676</v>
      </c>
      <c r="B4650" s="8" t="str">
        <f>LEFT(tb_MHDI[[#This Row],[Territorialidades]],(FIND("/",tb_MHDI[[#This Row],[Territorialidades]])-2))</f>
        <v>São Francisco do Sul</v>
      </c>
      <c r="C4650" s="8" t="str">
        <f>LEFT(RIGHT(tb_MHDI[[#This Row],[Territorialidades]],3),2)</f>
        <v>SC</v>
      </c>
      <c r="D4650" s="8" t="str">
        <f>CONCATENATE(tb_MHDI[[#This Row],[Município]],"/",tb_MHDI[[#This Row],[UF]])</f>
        <v>São Francisco do Sul/SC</v>
      </c>
      <c r="E4650" s="8">
        <v>0.76200000000000001</v>
      </c>
      <c r="F4650" s="8">
        <v>0.74</v>
      </c>
      <c r="G4650" s="8">
        <v>0.85599999999999998</v>
      </c>
      <c r="H4650" s="8">
        <v>0.69899999999999995</v>
      </c>
      <c r="I4650" s="9">
        <f>_xlfn.NUMBERVALUE(INDEX(tb_SVI[],MATCH(tb_MHDI[[#This Row],[mun_uf]],tb_SVI[city_name_uf],0),7),".")</f>
        <v>2010</v>
      </c>
    </row>
    <row r="4651" spans="1:9" x14ac:dyDescent="0.25">
      <c r="A4651" s="8" t="s">
        <v>16677</v>
      </c>
      <c r="B4651" s="8" t="str">
        <f>LEFT(tb_MHDI[[#This Row],[Territorialidades]],(FIND("/",tb_MHDI[[#This Row],[Territorialidades]])-2))</f>
        <v>São Francisco</v>
      </c>
      <c r="C4651" s="8" t="str">
        <f>LEFT(RIGHT(tb_MHDI[[#This Row],[Territorialidades]],3),2)</f>
        <v>MG</v>
      </c>
      <c r="D4651" s="8" t="str">
        <f>CONCATENATE(tb_MHDI[[#This Row],[Município]],"/",tb_MHDI[[#This Row],[UF]])</f>
        <v>São Francisco/MG</v>
      </c>
      <c r="E4651" s="8">
        <v>0.63800000000000001</v>
      </c>
      <c r="F4651" s="8">
        <v>0.59499999999999997</v>
      </c>
      <c r="G4651" s="8">
        <v>0.80400000000000005</v>
      </c>
      <c r="H4651" s="8">
        <v>0.54200000000000004</v>
      </c>
      <c r="I4651" s="9">
        <f>_xlfn.NUMBERVALUE(INDEX(tb_SVI[],MATCH(tb_MHDI[[#This Row],[mun_uf]],tb_SVI[city_name_uf],0),7),".")</f>
        <v>2010</v>
      </c>
    </row>
    <row r="4652" spans="1:9" x14ac:dyDescent="0.25">
      <c r="A4652" s="8" t="s">
        <v>16678</v>
      </c>
      <c r="B4652" s="8" t="str">
        <f>LEFT(tb_MHDI[[#This Row],[Territorialidades]],(FIND("/",tb_MHDI[[#This Row],[Territorialidades]])-2))</f>
        <v>São Francisco</v>
      </c>
      <c r="C4652" s="8" t="str">
        <f>LEFT(RIGHT(tb_MHDI[[#This Row],[Territorialidades]],3),2)</f>
        <v>PB</v>
      </c>
      <c r="D4652" s="8" t="str">
        <f>CONCATENATE(tb_MHDI[[#This Row],[Município]],"/",tb_MHDI[[#This Row],[UF]])</f>
        <v>São Francisco/PB</v>
      </c>
      <c r="E4652" s="8">
        <v>0.57999999999999996</v>
      </c>
      <c r="F4652" s="8">
        <v>0.56000000000000005</v>
      </c>
      <c r="G4652" s="8">
        <v>0.72599999999999998</v>
      </c>
      <c r="H4652" s="8">
        <v>0.48099999999999998</v>
      </c>
      <c r="I4652" s="9">
        <f>_xlfn.NUMBERVALUE(INDEX(tb_SVI[],MATCH(tb_MHDI[[#This Row],[mun_uf]],tb_SVI[city_name_uf],0),7),".")</f>
        <v>2010</v>
      </c>
    </row>
    <row r="4653" spans="1:9" x14ac:dyDescent="0.25">
      <c r="A4653" s="8" t="s">
        <v>16679</v>
      </c>
      <c r="B4653" s="8" t="str">
        <f>LEFT(tb_MHDI[[#This Row],[Territorialidades]],(FIND("/",tb_MHDI[[#This Row],[Territorialidades]])-2))</f>
        <v>São Francisco</v>
      </c>
      <c r="C4653" s="8" t="str">
        <f>LEFT(RIGHT(tb_MHDI[[#This Row],[Territorialidades]],3),2)</f>
        <v>SE</v>
      </c>
      <c r="D4653" s="8" t="str">
        <f>CONCATENATE(tb_MHDI[[#This Row],[Município]],"/",tb_MHDI[[#This Row],[UF]])</f>
        <v>São Francisco/SE</v>
      </c>
      <c r="E4653" s="8">
        <v>0.58699999999999997</v>
      </c>
      <c r="F4653" s="8">
        <v>0.56399999999999995</v>
      </c>
      <c r="G4653" s="8">
        <v>0.73199999999999998</v>
      </c>
      <c r="H4653" s="8">
        <v>0.49</v>
      </c>
      <c r="I4653" s="9">
        <f>_xlfn.NUMBERVALUE(INDEX(tb_SVI[],MATCH(tb_MHDI[[#This Row],[mun_uf]],tb_SVI[city_name_uf],0),7),".")</f>
        <v>2010</v>
      </c>
    </row>
    <row r="4654" spans="1:9" x14ac:dyDescent="0.25">
      <c r="A4654" s="8" t="s">
        <v>16680</v>
      </c>
      <c r="B4654" s="8" t="str">
        <f>LEFT(tb_MHDI[[#This Row],[Territorialidades]],(FIND("/",tb_MHDI[[#This Row],[Territorialidades]])-2))</f>
        <v>São Francisco</v>
      </c>
      <c r="C4654" s="8" t="str">
        <f>LEFT(RIGHT(tb_MHDI[[#This Row],[Territorialidades]],3),2)</f>
        <v>SP</v>
      </c>
      <c r="D4654" s="8" t="str">
        <f>CONCATENATE(tb_MHDI[[#This Row],[Município]],"/",tb_MHDI[[#This Row],[UF]])</f>
        <v>São Francisco/SP</v>
      </c>
      <c r="E4654" s="8">
        <v>0.72299999999999998</v>
      </c>
      <c r="F4654" s="8">
        <v>0.70499999999999996</v>
      </c>
      <c r="G4654" s="8">
        <v>0.81399999999999995</v>
      </c>
      <c r="H4654" s="8">
        <v>0.65800000000000003</v>
      </c>
      <c r="I4654" s="9">
        <f>_xlfn.NUMBERVALUE(INDEX(tb_SVI[],MATCH(tb_MHDI[[#This Row],[mun_uf]],tb_SVI[city_name_uf],0),7),".")</f>
        <v>2010</v>
      </c>
    </row>
    <row r="4655" spans="1:9" x14ac:dyDescent="0.25">
      <c r="A4655" s="8" t="s">
        <v>16681</v>
      </c>
      <c r="B4655" s="8" t="str">
        <f>LEFT(tb_MHDI[[#This Row],[Territorialidades]],(FIND("/",tb_MHDI[[#This Row],[Territorialidades]])-2))</f>
        <v>São Gabriel</v>
      </c>
      <c r="C4655" s="8" t="str">
        <f>LEFT(RIGHT(tb_MHDI[[#This Row],[Territorialidades]],3),2)</f>
        <v>BA</v>
      </c>
      <c r="D4655" s="8" t="str">
        <f>CONCATENATE(tb_MHDI[[#This Row],[Município]],"/",tb_MHDI[[#This Row],[UF]])</f>
        <v>São Gabriel/BA</v>
      </c>
      <c r="E4655" s="8">
        <v>0.59199999999999997</v>
      </c>
      <c r="F4655" s="8">
        <v>0.55000000000000004</v>
      </c>
      <c r="G4655" s="8">
        <v>0.70399999999999996</v>
      </c>
      <c r="H4655" s="8">
        <v>0.53700000000000003</v>
      </c>
      <c r="I4655" s="9">
        <f>_xlfn.NUMBERVALUE(INDEX(tb_SVI[],MATCH(tb_MHDI[[#This Row],[mun_uf]],tb_SVI[city_name_uf],0),7),".")</f>
        <v>2010</v>
      </c>
    </row>
    <row r="4656" spans="1:9" x14ac:dyDescent="0.25">
      <c r="A4656" s="8" t="s">
        <v>16682</v>
      </c>
      <c r="B4656" s="8" t="str">
        <f>LEFT(tb_MHDI[[#This Row],[Territorialidades]],(FIND("/",tb_MHDI[[#This Row],[Territorialidades]])-2))</f>
        <v>São Gabriel da Cachoeira</v>
      </c>
      <c r="C4656" s="8" t="str">
        <f>LEFT(RIGHT(tb_MHDI[[#This Row],[Territorialidades]],3),2)</f>
        <v>AM</v>
      </c>
      <c r="D4656" s="8" t="str">
        <f>CONCATENATE(tb_MHDI[[#This Row],[Município]],"/",tb_MHDI[[#This Row],[UF]])</f>
        <v>São Gabriel da Cachoeira/AM</v>
      </c>
      <c r="E4656" s="8">
        <v>0.60899999999999999</v>
      </c>
      <c r="F4656" s="8">
        <v>0.61</v>
      </c>
      <c r="G4656" s="8">
        <v>0.77700000000000002</v>
      </c>
      <c r="H4656" s="8">
        <v>0.47599999999999998</v>
      </c>
      <c r="I4656" s="9">
        <f>_xlfn.NUMBERVALUE(INDEX(tb_SVI[],MATCH(tb_MHDI[[#This Row],[mun_uf]],tb_SVI[city_name_uf],0),7),".")</f>
        <v>2010</v>
      </c>
    </row>
    <row r="4657" spans="1:9" x14ac:dyDescent="0.25">
      <c r="A4657" s="8" t="s">
        <v>16683</v>
      </c>
      <c r="B4657" s="8" t="str">
        <f>LEFT(tb_MHDI[[#This Row],[Territorialidades]],(FIND("/",tb_MHDI[[#This Row],[Territorialidades]])-2))</f>
        <v>São Gabriel da Palha</v>
      </c>
      <c r="C4657" s="8" t="str">
        <f>LEFT(RIGHT(tb_MHDI[[#This Row],[Territorialidades]],3),2)</f>
        <v>ES</v>
      </c>
      <c r="D4657" s="8" t="str">
        <f>CONCATENATE(tb_MHDI[[#This Row],[Município]],"/",tb_MHDI[[#This Row],[UF]])</f>
        <v>São Gabriel da Palha/ES</v>
      </c>
      <c r="E4657" s="8">
        <v>0.70899999999999996</v>
      </c>
      <c r="F4657" s="8">
        <v>0.73899999999999999</v>
      </c>
      <c r="G4657" s="8">
        <v>0.83499999999999996</v>
      </c>
      <c r="H4657" s="8">
        <v>0.57799999999999996</v>
      </c>
      <c r="I4657" s="9">
        <f>_xlfn.NUMBERVALUE(INDEX(tb_SVI[],MATCH(tb_MHDI[[#This Row],[mun_uf]],tb_SVI[city_name_uf],0),7),".")</f>
        <v>2010</v>
      </c>
    </row>
    <row r="4658" spans="1:9" x14ac:dyDescent="0.25">
      <c r="A4658" s="8" t="s">
        <v>16684</v>
      </c>
      <c r="B4658" s="8" t="str">
        <f>LEFT(tb_MHDI[[#This Row],[Territorialidades]],(FIND("/",tb_MHDI[[#This Row],[Territorialidades]])-2))</f>
        <v>São Gabriel do Oeste</v>
      </c>
      <c r="C4658" s="8" t="str">
        <f>LEFT(RIGHT(tb_MHDI[[#This Row],[Territorialidades]],3),2)</f>
        <v>MS</v>
      </c>
      <c r="D4658" s="8" t="str">
        <f>CONCATENATE(tb_MHDI[[#This Row],[Município]],"/",tb_MHDI[[#This Row],[UF]])</f>
        <v>São Gabriel do Oeste/MS</v>
      </c>
      <c r="E4658" s="8">
        <v>0.72899999999999998</v>
      </c>
      <c r="F4658" s="8">
        <v>0.751</v>
      </c>
      <c r="G4658" s="8">
        <v>0.85</v>
      </c>
      <c r="H4658" s="8">
        <v>0.60799999999999998</v>
      </c>
      <c r="I4658" s="9">
        <f>_xlfn.NUMBERVALUE(INDEX(tb_SVI[],MATCH(tb_MHDI[[#This Row],[mun_uf]],tb_SVI[city_name_uf],0),7),".")</f>
        <v>2010</v>
      </c>
    </row>
    <row r="4659" spans="1:9" x14ac:dyDescent="0.25">
      <c r="A4659" s="8" t="s">
        <v>16685</v>
      </c>
      <c r="B4659" s="8" t="str">
        <f>LEFT(tb_MHDI[[#This Row],[Territorialidades]],(FIND("/",tb_MHDI[[#This Row],[Territorialidades]])-2))</f>
        <v>São Gabriel</v>
      </c>
      <c r="C4659" s="8" t="str">
        <f>LEFT(RIGHT(tb_MHDI[[#This Row],[Territorialidades]],3),2)</f>
        <v>RS</v>
      </c>
      <c r="D4659" s="8" t="str">
        <f>CONCATENATE(tb_MHDI[[#This Row],[Município]],"/",tb_MHDI[[#This Row],[UF]])</f>
        <v>São Gabriel/RS</v>
      </c>
      <c r="E4659" s="8">
        <v>0.69899999999999995</v>
      </c>
      <c r="F4659" s="8">
        <v>0.71099999999999997</v>
      </c>
      <c r="G4659" s="8">
        <v>0.82199999999999995</v>
      </c>
      <c r="H4659" s="8">
        <v>0.58499999999999996</v>
      </c>
      <c r="I4659" s="9">
        <f>_xlfn.NUMBERVALUE(INDEX(tb_SVI[],MATCH(tb_MHDI[[#This Row],[mun_uf]],tb_SVI[city_name_uf],0),7),".")</f>
        <v>2010</v>
      </c>
    </row>
    <row r="4660" spans="1:9" x14ac:dyDescent="0.25">
      <c r="A4660" s="8" t="s">
        <v>16686</v>
      </c>
      <c r="B4660" s="8" t="str">
        <f>LEFT(tb_MHDI[[#This Row],[Territorialidades]],(FIND("/",tb_MHDI[[#This Row],[Territorialidades]])-2))</f>
        <v>São Geraldo da Piedade</v>
      </c>
      <c r="C4660" s="8" t="str">
        <f>LEFT(RIGHT(tb_MHDI[[#This Row],[Territorialidades]],3),2)</f>
        <v>MG</v>
      </c>
      <c r="D4660" s="8" t="str">
        <f>CONCATENATE(tb_MHDI[[#This Row],[Município]],"/",tb_MHDI[[#This Row],[UF]])</f>
        <v>São Geraldo da Piedade/MG</v>
      </c>
      <c r="E4660" s="8">
        <v>0.6</v>
      </c>
      <c r="F4660" s="8">
        <v>0.625</v>
      </c>
      <c r="G4660" s="8">
        <v>0.77400000000000002</v>
      </c>
      <c r="H4660" s="8">
        <v>0.44700000000000001</v>
      </c>
      <c r="I4660" s="9">
        <f>_xlfn.NUMBERVALUE(INDEX(tb_SVI[],MATCH(tb_MHDI[[#This Row],[mun_uf]],tb_SVI[city_name_uf],0),7),".")</f>
        <v>2010</v>
      </c>
    </row>
    <row r="4661" spans="1:9" x14ac:dyDescent="0.25">
      <c r="A4661" s="8" t="s">
        <v>16687</v>
      </c>
      <c r="B4661" s="8" t="str">
        <f>LEFT(tb_MHDI[[#This Row],[Territorialidades]],(FIND("/",tb_MHDI[[#This Row],[Territorialidades]])-2))</f>
        <v>São Geraldo do Araguaia</v>
      </c>
      <c r="C4661" s="8" t="str">
        <f>LEFT(RIGHT(tb_MHDI[[#This Row],[Territorialidades]],3),2)</f>
        <v>PA</v>
      </c>
      <c r="D4661" s="8" t="str">
        <f>CONCATENATE(tb_MHDI[[#This Row],[Município]],"/",tb_MHDI[[#This Row],[UF]])</f>
        <v>São Geraldo do Araguaia/PA</v>
      </c>
      <c r="E4661" s="8">
        <v>0.59499999999999997</v>
      </c>
      <c r="F4661" s="8">
        <v>0.59399999999999997</v>
      </c>
      <c r="G4661" s="8">
        <v>0.79300000000000004</v>
      </c>
      <c r="H4661" s="8">
        <v>0.44700000000000001</v>
      </c>
      <c r="I4661" s="9">
        <f>_xlfn.NUMBERVALUE(INDEX(tb_SVI[],MATCH(tb_MHDI[[#This Row],[mun_uf]],tb_SVI[city_name_uf],0),7),".")</f>
        <v>2010</v>
      </c>
    </row>
    <row r="4662" spans="1:9" x14ac:dyDescent="0.25">
      <c r="A4662" s="8" t="s">
        <v>16688</v>
      </c>
      <c r="B4662" s="8" t="str">
        <f>LEFT(tb_MHDI[[#This Row],[Territorialidades]],(FIND("/",tb_MHDI[[#This Row],[Territorialidades]])-2))</f>
        <v>São Geraldo do Baixio</v>
      </c>
      <c r="C4662" s="8" t="str">
        <f>LEFT(RIGHT(tb_MHDI[[#This Row],[Territorialidades]],3),2)</f>
        <v>MG</v>
      </c>
      <c r="D4662" s="8" t="str">
        <f>CONCATENATE(tb_MHDI[[#This Row],[Município]],"/",tb_MHDI[[#This Row],[UF]])</f>
        <v>São Geraldo do Baixio/MG</v>
      </c>
      <c r="E4662" s="8">
        <v>0.63</v>
      </c>
      <c r="F4662" s="8">
        <v>0.63100000000000001</v>
      </c>
      <c r="G4662" s="8">
        <v>0.82399999999999995</v>
      </c>
      <c r="H4662" s="8">
        <v>0.48199999999999998</v>
      </c>
      <c r="I4662" s="9">
        <f>_xlfn.NUMBERVALUE(INDEX(tb_SVI[],MATCH(tb_MHDI[[#This Row],[mun_uf]],tb_SVI[city_name_uf],0),7),".")</f>
        <v>2010</v>
      </c>
    </row>
    <row r="4663" spans="1:9" x14ac:dyDescent="0.25">
      <c r="A4663" s="8" t="s">
        <v>16689</v>
      </c>
      <c r="B4663" s="8" t="str">
        <f>LEFT(tb_MHDI[[#This Row],[Territorialidades]],(FIND("/",tb_MHDI[[#This Row],[Territorialidades]])-2))</f>
        <v>São Geraldo</v>
      </c>
      <c r="C4663" s="8" t="str">
        <f>LEFT(RIGHT(tb_MHDI[[#This Row],[Territorialidades]],3),2)</f>
        <v>MG</v>
      </c>
      <c r="D4663" s="8" t="str">
        <f>CONCATENATE(tb_MHDI[[#This Row],[Município]],"/",tb_MHDI[[#This Row],[UF]])</f>
        <v>São Geraldo/MG</v>
      </c>
      <c r="E4663" s="8">
        <v>0.65100000000000002</v>
      </c>
      <c r="F4663" s="8">
        <v>0.65600000000000003</v>
      </c>
      <c r="G4663" s="8">
        <v>0.83099999999999996</v>
      </c>
      <c r="H4663" s="8">
        <v>0.50700000000000001</v>
      </c>
      <c r="I4663" s="9">
        <f>_xlfn.NUMBERVALUE(INDEX(tb_SVI[],MATCH(tb_MHDI[[#This Row],[mun_uf]],tb_SVI[city_name_uf],0),7),".")</f>
        <v>2010</v>
      </c>
    </row>
    <row r="4664" spans="1:9" x14ac:dyDescent="0.25">
      <c r="A4664" s="8" t="s">
        <v>16690</v>
      </c>
      <c r="B4664" s="8" t="str">
        <f>LEFT(tb_MHDI[[#This Row],[Territorialidades]],(FIND("/",tb_MHDI[[#This Row],[Territorialidades]])-2))</f>
        <v>São Gonçalo do Abaeté</v>
      </c>
      <c r="C4664" s="8" t="str">
        <f>LEFT(RIGHT(tb_MHDI[[#This Row],[Territorialidades]],3),2)</f>
        <v>MG</v>
      </c>
      <c r="D4664" s="8" t="str">
        <f>CONCATENATE(tb_MHDI[[#This Row],[Município]],"/",tb_MHDI[[#This Row],[UF]])</f>
        <v>São Gonçalo do Abaeté/MG</v>
      </c>
      <c r="E4664" s="8">
        <v>0.67</v>
      </c>
      <c r="F4664" s="8">
        <v>0.66500000000000004</v>
      </c>
      <c r="G4664" s="8">
        <v>0.79600000000000004</v>
      </c>
      <c r="H4664" s="8">
        <v>0.56799999999999995</v>
      </c>
      <c r="I4664" s="9">
        <f>_xlfn.NUMBERVALUE(INDEX(tb_SVI[],MATCH(tb_MHDI[[#This Row],[mun_uf]],tb_SVI[city_name_uf],0),7),".")</f>
        <v>2010</v>
      </c>
    </row>
    <row r="4665" spans="1:9" x14ac:dyDescent="0.25">
      <c r="A4665" s="8" t="s">
        <v>16691</v>
      </c>
      <c r="B4665" s="8" t="str">
        <f>LEFT(tb_MHDI[[#This Row],[Territorialidades]],(FIND("/",tb_MHDI[[#This Row],[Territorialidades]])-2))</f>
        <v>São Gonçalo do Amarante</v>
      </c>
      <c r="C4665" s="8" t="str">
        <f>LEFT(RIGHT(tb_MHDI[[#This Row],[Territorialidades]],3),2)</f>
        <v>CE</v>
      </c>
      <c r="D4665" s="8" t="str">
        <f>CONCATENATE(tb_MHDI[[#This Row],[Município]],"/",tb_MHDI[[#This Row],[UF]])</f>
        <v>São Gonçalo do Amarante/CE</v>
      </c>
      <c r="E4665" s="8">
        <v>0.66500000000000004</v>
      </c>
      <c r="F4665" s="8">
        <v>0.58699999999999997</v>
      </c>
      <c r="G4665" s="8">
        <v>0.77500000000000002</v>
      </c>
      <c r="H4665" s="8">
        <v>0.64600000000000002</v>
      </c>
      <c r="I4665" s="9">
        <f>_xlfn.NUMBERVALUE(INDEX(tb_SVI[],MATCH(tb_MHDI[[#This Row],[mun_uf]],tb_SVI[city_name_uf],0),7),".")</f>
        <v>2010</v>
      </c>
    </row>
    <row r="4666" spans="1:9" x14ac:dyDescent="0.25">
      <c r="A4666" s="8" t="s">
        <v>16692</v>
      </c>
      <c r="B4666" s="8" t="str">
        <f>LEFT(tb_MHDI[[#This Row],[Territorialidades]],(FIND("/",tb_MHDI[[#This Row],[Territorialidades]])-2))</f>
        <v>São Gonçalo do Amarante</v>
      </c>
      <c r="C4666" s="8" t="str">
        <f>LEFT(RIGHT(tb_MHDI[[#This Row],[Territorialidades]],3),2)</f>
        <v>RN</v>
      </c>
      <c r="D4666" s="8" t="str">
        <f>CONCATENATE(tb_MHDI[[#This Row],[Município]],"/",tb_MHDI[[#This Row],[UF]])</f>
        <v>São Gonçalo do Amarante/RN</v>
      </c>
      <c r="E4666" s="8">
        <v>0.66100000000000003</v>
      </c>
      <c r="F4666" s="8">
        <v>0.61899999999999999</v>
      </c>
      <c r="G4666" s="8">
        <v>0.82899999999999996</v>
      </c>
      <c r="H4666" s="8">
        <v>0.56399999999999995</v>
      </c>
      <c r="I4666" s="9">
        <f>_xlfn.NUMBERVALUE(INDEX(tb_SVI[],MATCH(tb_MHDI[[#This Row],[mun_uf]],tb_SVI[city_name_uf],0),7),".")</f>
        <v>2010</v>
      </c>
    </row>
    <row r="4667" spans="1:9" x14ac:dyDescent="0.25">
      <c r="A4667" s="8" t="s">
        <v>16693</v>
      </c>
      <c r="B4667" s="8" t="str">
        <f>LEFT(tb_MHDI[[#This Row],[Territorialidades]],(FIND("/",tb_MHDI[[#This Row],[Territorialidades]])-2))</f>
        <v>São Gonçalo do Gurguéia</v>
      </c>
      <c r="C4667" s="8" t="str">
        <f>LEFT(RIGHT(tb_MHDI[[#This Row],[Territorialidades]],3),2)</f>
        <v>PI</v>
      </c>
      <c r="D4667" s="8" t="str">
        <f>CONCATENATE(tb_MHDI[[#This Row],[Município]],"/",tb_MHDI[[#This Row],[UF]])</f>
        <v>São Gonçalo do Gurguéia/PI</v>
      </c>
      <c r="E4667" s="8">
        <v>0.56000000000000005</v>
      </c>
      <c r="F4667" s="8">
        <v>0.57199999999999995</v>
      </c>
      <c r="G4667" s="8">
        <v>0.70099999999999996</v>
      </c>
      <c r="H4667" s="8">
        <v>0.438</v>
      </c>
      <c r="I4667" s="9">
        <f>_xlfn.NUMBERVALUE(INDEX(tb_SVI[],MATCH(tb_MHDI[[#This Row],[mun_uf]],tb_SVI[city_name_uf],0),7),".")</f>
        <v>2010</v>
      </c>
    </row>
    <row r="4668" spans="1:9" x14ac:dyDescent="0.25">
      <c r="A4668" s="8" t="s">
        <v>16694</v>
      </c>
      <c r="B4668" s="8" t="str">
        <f>LEFT(tb_MHDI[[#This Row],[Territorialidades]],(FIND("/",tb_MHDI[[#This Row],[Territorialidades]])-2))</f>
        <v>São Gonçalo do Pará</v>
      </c>
      <c r="C4668" s="8" t="str">
        <f>LEFT(RIGHT(tb_MHDI[[#This Row],[Territorialidades]],3),2)</f>
        <v>MG</v>
      </c>
      <c r="D4668" s="8" t="str">
        <f>CONCATENATE(tb_MHDI[[#This Row],[Município]],"/",tb_MHDI[[#This Row],[UF]])</f>
        <v>São Gonçalo do Pará/MG</v>
      </c>
      <c r="E4668" s="8">
        <v>0.68899999999999995</v>
      </c>
      <c r="F4668" s="8">
        <v>0.68200000000000005</v>
      </c>
      <c r="G4668" s="8">
        <v>0.84199999999999997</v>
      </c>
      <c r="H4668" s="8">
        <v>0.56999999999999995</v>
      </c>
      <c r="I4668" s="9">
        <f>_xlfn.NUMBERVALUE(INDEX(tb_SVI[],MATCH(tb_MHDI[[#This Row],[mun_uf]],tb_SVI[city_name_uf],0),7),".")</f>
        <v>2010</v>
      </c>
    </row>
    <row r="4669" spans="1:9" x14ac:dyDescent="0.25">
      <c r="A4669" s="8" t="s">
        <v>16695</v>
      </c>
      <c r="B4669" s="8" t="str">
        <f>LEFT(tb_MHDI[[#This Row],[Territorialidades]],(FIND("/",tb_MHDI[[#This Row],[Territorialidades]])-2))</f>
        <v>São Gonçalo do Piauí</v>
      </c>
      <c r="C4669" s="8" t="str">
        <f>LEFT(RIGHT(tb_MHDI[[#This Row],[Territorialidades]],3),2)</f>
        <v>PI</v>
      </c>
      <c r="D4669" s="8" t="str">
        <f>CONCATENATE(tb_MHDI[[#This Row],[Município]],"/",tb_MHDI[[#This Row],[UF]])</f>
        <v>São Gonçalo do Piauí/PI</v>
      </c>
      <c r="E4669" s="8">
        <v>0.61599999999999999</v>
      </c>
      <c r="F4669" s="8">
        <v>0.53800000000000003</v>
      </c>
      <c r="G4669" s="8">
        <v>0.73899999999999999</v>
      </c>
      <c r="H4669" s="8">
        <v>0.58799999999999997</v>
      </c>
      <c r="I4669" s="9">
        <f>_xlfn.NUMBERVALUE(INDEX(tb_SVI[],MATCH(tb_MHDI[[#This Row],[mun_uf]],tb_SVI[city_name_uf],0),7),".")</f>
        <v>2010</v>
      </c>
    </row>
    <row r="4670" spans="1:9" x14ac:dyDescent="0.25">
      <c r="A4670" s="8" t="s">
        <v>16696</v>
      </c>
      <c r="B4670" s="8" t="str">
        <f>LEFT(tb_MHDI[[#This Row],[Territorialidades]],(FIND("/",tb_MHDI[[#This Row],[Territorialidades]])-2))</f>
        <v>São Gonçalo do Rio Abaixo</v>
      </c>
      <c r="C4670" s="8" t="str">
        <f>LEFT(RIGHT(tb_MHDI[[#This Row],[Territorialidades]],3),2)</f>
        <v>MG</v>
      </c>
      <c r="D4670" s="8" t="str">
        <f>CONCATENATE(tb_MHDI[[#This Row],[Município]],"/",tb_MHDI[[#This Row],[UF]])</f>
        <v>São Gonçalo do Rio Abaixo/MG</v>
      </c>
      <c r="E4670" s="8">
        <v>0.66700000000000004</v>
      </c>
      <c r="F4670" s="8">
        <v>0.65800000000000003</v>
      </c>
      <c r="G4670" s="8">
        <v>0.79200000000000004</v>
      </c>
      <c r="H4670" s="8">
        <v>0.56899999999999995</v>
      </c>
      <c r="I4670" s="9">
        <f>_xlfn.NUMBERVALUE(INDEX(tb_SVI[],MATCH(tb_MHDI[[#This Row],[mun_uf]],tb_SVI[city_name_uf],0),7),".")</f>
        <v>2010</v>
      </c>
    </row>
    <row r="4671" spans="1:9" x14ac:dyDescent="0.25">
      <c r="A4671" s="8" t="s">
        <v>16697</v>
      </c>
      <c r="B4671" s="8" t="str">
        <f>LEFT(tb_MHDI[[#This Row],[Territorialidades]],(FIND("/",tb_MHDI[[#This Row],[Territorialidades]])-2))</f>
        <v>São Gonçalo do Rio Preto</v>
      </c>
      <c r="C4671" s="8" t="str">
        <f>LEFT(RIGHT(tb_MHDI[[#This Row],[Territorialidades]],3),2)</f>
        <v>MG</v>
      </c>
      <c r="D4671" s="8" t="str">
        <f>CONCATENATE(tb_MHDI[[#This Row],[Município]],"/",tb_MHDI[[#This Row],[UF]])</f>
        <v>São Gonçalo do Rio Preto/MG</v>
      </c>
      <c r="E4671" s="8">
        <v>0.64</v>
      </c>
      <c r="F4671" s="8">
        <v>0.59299999999999997</v>
      </c>
      <c r="G4671" s="8">
        <v>0.81499999999999995</v>
      </c>
      <c r="H4671" s="8">
        <v>0.54200000000000004</v>
      </c>
      <c r="I4671" s="9">
        <f>_xlfn.NUMBERVALUE(INDEX(tb_SVI[],MATCH(tb_MHDI[[#This Row],[mun_uf]],tb_SVI[city_name_uf],0),7),".")</f>
        <v>2010</v>
      </c>
    </row>
    <row r="4672" spans="1:9" x14ac:dyDescent="0.25">
      <c r="A4672" s="8" t="s">
        <v>16698</v>
      </c>
      <c r="B4672" s="8" t="str">
        <f>LEFT(tb_MHDI[[#This Row],[Territorialidades]],(FIND("/",tb_MHDI[[#This Row],[Territorialidades]])-2))</f>
        <v>São Gonçalo do Sapucaí</v>
      </c>
      <c r="C4672" s="8" t="str">
        <f>LEFT(RIGHT(tb_MHDI[[#This Row],[Territorialidades]],3),2)</f>
        <v>MG</v>
      </c>
      <c r="D4672" s="8" t="str">
        <f>CONCATENATE(tb_MHDI[[#This Row],[Município]],"/",tb_MHDI[[#This Row],[UF]])</f>
        <v>São Gonçalo do Sapucaí/MG</v>
      </c>
      <c r="E4672" s="8">
        <v>0.71499999999999997</v>
      </c>
      <c r="F4672" s="8">
        <v>0.70599999999999996</v>
      </c>
      <c r="G4672" s="8">
        <v>0.85</v>
      </c>
      <c r="H4672" s="8">
        <v>0.60899999999999999</v>
      </c>
      <c r="I4672" s="9">
        <f>_xlfn.NUMBERVALUE(INDEX(tb_SVI[],MATCH(tb_MHDI[[#This Row],[mun_uf]],tb_SVI[city_name_uf],0),7),".")</f>
        <v>2010</v>
      </c>
    </row>
    <row r="4673" spans="1:9" x14ac:dyDescent="0.25">
      <c r="A4673" s="8" t="s">
        <v>16699</v>
      </c>
      <c r="B4673" s="8" t="str">
        <f>LEFT(tb_MHDI[[#This Row],[Territorialidades]],(FIND("/",tb_MHDI[[#This Row],[Territorialidades]])-2))</f>
        <v>São Gonçalo dos Campos</v>
      </c>
      <c r="C4673" s="8" t="str">
        <f>LEFT(RIGHT(tb_MHDI[[#This Row],[Territorialidades]],3),2)</f>
        <v>BA</v>
      </c>
      <c r="D4673" s="8" t="str">
        <f>CONCATENATE(tb_MHDI[[#This Row],[Município]],"/",tb_MHDI[[#This Row],[UF]])</f>
        <v>São Gonçalo dos Campos/BA</v>
      </c>
      <c r="E4673" s="8">
        <v>0.627</v>
      </c>
      <c r="F4673" s="8">
        <v>0.63600000000000001</v>
      </c>
      <c r="G4673" s="8">
        <v>0.752</v>
      </c>
      <c r="H4673" s="8">
        <v>0.51600000000000001</v>
      </c>
      <c r="I4673" s="9">
        <f>_xlfn.NUMBERVALUE(INDEX(tb_SVI[],MATCH(tb_MHDI[[#This Row],[mun_uf]],tb_SVI[city_name_uf],0),7),".")</f>
        <v>2010</v>
      </c>
    </row>
    <row r="4674" spans="1:9" x14ac:dyDescent="0.25">
      <c r="A4674" s="8" t="s">
        <v>16700</v>
      </c>
      <c r="B4674" s="8" t="str">
        <f>LEFT(tb_MHDI[[#This Row],[Territorialidades]],(FIND("/",tb_MHDI[[#This Row],[Territorialidades]])-2))</f>
        <v>São Gonçalo</v>
      </c>
      <c r="C4674" s="8" t="str">
        <f>LEFT(RIGHT(tb_MHDI[[#This Row],[Territorialidades]],3),2)</f>
        <v>RJ</v>
      </c>
      <c r="D4674" s="8" t="str">
        <f>CONCATENATE(tb_MHDI[[#This Row],[Município]],"/",tb_MHDI[[#This Row],[UF]])</f>
        <v>São Gonçalo/RJ</v>
      </c>
      <c r="E4674" s="8">
        <v>0.73899999999999999</v>
      </c>
      <c r="F4674" s="8">
        <v>0.71099999999999997</v>
      </c>
      <c r="G4674" s="8">
        <v>0.83299999999999996</v>
      </c>
      <c r="H4674" s="8">
        <v>0.68100000000000005</v>
      </c>
      <c r="I4674" s="9">
        <f>_xlfn.NUMBERVALUE(INDEX(tb_SVI[],MATCH(tb_MHDI[[#This Row],[mun_uf]],tb_SVI[city_name_uf],0),7),".")</f>
        <v>2010</v>
      </c>
    </row>
    <row r="4675" spans="1:9" x14ac:dyDescent="0.25">
      <c r="A4675" s="8" t="s">
        <v>16701</v>
      </c>
      <c r="B4675" s="8" t="str">
        <f>LEFT(tb_MHDI[[#This Row],[Territorialidades]],(FIND("/",tb_MHDI[[#This Row],[Territorialidades]])-2))</f>
        <v>São Gotardo</v>
      </c>
      <c r="C4675" s="8" t="str">
        <f>LEFT(RIGHT(tb_MHDI[[#This Row],[Territorialidades]],3),2)</f>
        <v>MG</v>
      </c>
      <c r="D4675" s="8" t="str">
        <f>CONCATENATE(tb_MHDI[[#This Row],[Município]],"/",tb_MHDI[[#This Row],[UF]])</f>
        <v>São Gotardo/MG</v>
      </c>
      <c r="E4675" s="8">
        <v>0.73599999999999999</v>
      </c>
      <c r="F4675" s="8">
        <v>0.73899999999999999</v>
      </c>
      <c r="G4675" s="8">
        <v>0.85499999999999998</v>
      </c>
      <c r="H4675" s="8">
        <v>0.63200000000000001</v>
      </c>
      <c r="I4675" s="9">
        <f>_xlfn.NUMBERVALUE(INDEX(tb_SVI[],MATCH(tb_MHDI[[#This Row],[mun_uf]],tb_SVI[city_name_uf],0),7),".")</f>
        <v>2010</v>
      </c>
    </row>
    <row r="4676" spans="1:9" x14ac:dyDescent="0.25">
      <c r="A4676" s="8" t="s">
        <v>16702</v>
      </c>
      <c r="B4676" s="8" t="str">
        <f>LEFT(tb_MHDI[[#This Row],[Territorialidades]],(FIND("/",tb_MHDI[[#This Row],[Territorialidades]])-2))</f>
        <v>São Jerônimo da Serra</v>
      </c>
      <c r="C4676" s="8" t="str">
        <f>LEFT(RIGHT(tb_MHDI[[#This Row],[Territorialidades]],3),2)</f>
        <v>PR</v>
      </c>
      <c r="D4676" s="8" t="str">
        <f>CONCATENATE(tb_MHDI[[#This Row],[Município]],"/",tb_MHDI[[#This Row],[UF]])</f>
        <v>São Jerônimo da Serra/PR</v>
      </c>
      <c r="E4676" s="8">
        <v>0.63700000000000001</v>
      </c>
      <c r="F4676" s="8">
        <v>0.626</v>
      </c>
      <c r="G4676" s="8">
        <v>0.82199999999999995</v>
      </c>
      <c r="H4676" s="8">
        <v>0.503</v>
      </c>
      <c r="I4676" s="9">
        <f>_xlfn.NUMBERVALUE(INDEX(tb_SVI[],MATCH(tb_MHDI[[#This Row],[mun_uf]],tb_SVI[city_name_uf],0),7),".")</f>
        <v>2010</v>
      </c>
    </row>
    <row r="4677" spans="1:9" x14ac:dyDescent="0.25">
      <c r="A4677" s="8" t="s">
        <v>16703</v>
      </c>
      <c r="B4677" s="8" t="str">
        <f>LEFT(tb_MHDI[[#This Row],[Territorialidades]],(FIND("/",tb_MHDI[[#This Row],[Territorialidades]])-2))</f>
        <v>São Jerônimo</v>
      </c>
      <c r="C4677" s="8" t="str">
        <f>LEFT(RIGHT(tb_MHDI[[#This Row],[Territorialidades]],3),2)</f>
        <v>RS</v>
      </c>
      <c r="D4677" s="8" t="str">
        <f>CONCATENATE(tb_MHDI[[#This Row],[Município]],"/",tb_MHDI[[#This Row],[UF]])</f>
        <v>São Jerônimo/RS</v>
      </c>
      <c r="E4677" s="8">
        <v>0.69599999999999995</v>
      </c>
      <c r="F4677" s="8">
        <v>0.73399999999999999</v>
      </c>
      <c r="G4677" s="8">
        <v>0.82199999999999995</v>
      </c>
      <c r="H4677" s="8">
        <v>0.56000000000000005</v>
      </c>
      <c r="I4677" s="9">
        <f>_xlfn.NUMBERVALUE(INDEX(tb_SVI[],MATCH(tb_MHDI[[#This Row],[mun_uf]],tb_SVI[city_name_uf],0),7),".")</f>
        <v>2010</v>
      </c>
    </row>
    <row r="4678" spans="1:9" x14ac:dyDescent="0.25">
      <c r="A4678" s="8" t="s">
        <v>16704</v>
      </c>
      <c r="B4678" s="8" t="str">
        <f>LEFT(tb_MHDI[[#This Row],[Territorialidades]],(FIND("/",tb_MHDI[[#This Row],[Territorialidades]])-2))</f>
        <v>São João Batista do Glória</v>
      </c>
      <c r="C4678" s="8" t="str">
        <f>LEFT(RIGHT(tb_MHDI[[#This Row],[Territorialidades]],3),2)</f>
        <v>MG</v>
      </c>
      <c r="D4678" s="8" t="str">
        <f>CONCATENATE(tb_MHDI[[#This Row],[Município]],"/",tb_MHDI[[#This Row],[UF]])</f>
        <v>São João Batista do Glória/MG</v>
      </c>
      <c r="E4678" s="8">
        <v>0.72399999999999998</v>
      </c>
      <c r="F4678" s="8">
        <v>0.71299999999999997</v>
      </c>
      <c r="G4678" s="8">
        <v>0.84499999999999997</v>
      </c>
      <c r="H4678" s="8">
        <v>0.63100000000000001</v>
      </c>
      <c r="I4678" s="9">
        <f>_xlfn.NUMBERVALUE(INDEX(tb_SVI[],MATCH(tb_MHDI[[#This Row],[mun_uf]],tb_SVI[city_name_uf],0),7),".")</f>
        <v>2010</v>
      </c>
    </row>
    <row r="4679" spans="1:9" x14ac:dyDescent="0.25">
      <c r="A4679" s="8" t="s">
        <v>16705</v>
      </c>
      <c r="B4679" s="8" t="str">
        <f>LEFT(tb_MHDI[[#This Row],[Territorialidades]],(FIND("/",tb_MHDI[[#This Row],[Territorialidades]])-2))</f>
        <v>São João Batista</v>
      </c>
      <c r="C4679" s="8" t="str">
        <f>LEFT(RIGHT(tb_MHDI[[#This Row],[Territorialidades]],3),2)</f>
        <v>MA</v>
      </c>
      <c r="D4679" s="8" t="str">
        <f>CONCATENATE(tb_MHDI[[#This Row],[Município]],"/",tb_MHDI[[#This Row],[UF]])</f>
        <v>São João Batista/MA</v>
      </c>
      <c r="E4679" s="8">
        <v>0.59799999999999998</v>
      </c>
      <c r="F4679" s="8">
        <v>0.49299999999999999</v>
      </c>
      <c r="G4679" s="8">
        <v>0.752</v>
      </c>
      <c r="H4679" s="8">
        <v>0.57699999999999996</v>
      </c>
      <c r="I4679" s="9">
        <f>_xlfn.NUMBERVALUE(INDEX(tb_SVI[],MATCH(tb_MHDI[[#This Row],[mun_uf]],tb_SVI[city_name_uf],0),7),".")</f>
        <v>2010</v>
      </c>
    </row>
    <row r="4680" spans="1:9" x14ac:dyDescent="0.25">
      <c r="A4680" s="8" t="s">
        <v>16706</v>
      </c>
      <c r="B4680" s="8" t="str">
        <f>LEFT(tb_MHDI[[#This Row],[Territorialidades]],(FIND("/",tb_MHDI[[#This Row],[Territorialidades]])-2))</f>
        <v>São João Batista</v>
      </c>
      <c r="C4680" s="8" t="str">
        <f>LEFT(RIGHT(tb_MHDI[[#This Row],[Territorialidades]],3),2)</f>
        <v>SC</v>
      </c>
      <c r="D4680" s="8" t="str">
        <f>CONCATENATE(tb_MHDI[[#This Row],[Município]],"/",tb_MHDI[[#This Row],[UF]])</f>
        <v>São João Batista/SC</v>
      </c>
      <c r="E4680" s="8">
        <v>0.74</v>
      </c>
      <c r="F4680" s="8">
        <v>0.73899999999999999</v>
      </c>
      <c r="G4680" s="8">
        <v>0.86499999999999999</v>
      </c>
      <c r="H4680" s="8">
        <v>0.63400000000000001</v>
      </c>
      <c r="I4680" s="9">
        <f>_xlfn.NUMBERVALUE(INDEX(tb_SVI[],MATCH(tb_MHDI[[#This Row],[mun_uf]],tb_SVI[city_name_uf],0),7),".")</f>
        <v>2010</v>
      </c>
    </row>
    <row r="4681" spans="1:9" x14ac:dyDescent="0.25">
      <c r="A4681" s="8" t="s">
        <v>16707</v>
      </c>
      <c r="B4681" s="8" t="str">
        <f>LEFT(tb_MHDI[[#This Row],[Territorialidades]],(FIND("/",tb_MHDI[[#This Row],[Territorialidades]])-2))</f>
        <v>São João da Baliza</v>
      </c>
      <c r="C4681" s="8" t="str">
        <f>LEFT(RIGHT(tb_MHDI[[#This Row],[Territorialidades]],3),2)</f>
        <v>RR</v>
      </c>
      <c r="D4681" s="8" t="str">
        <f>CONCATENATE(tb_MHDI[[#This Row],[Município]],"/",tb_MHDI[[#This Row],[UF]])</f>
        <v>São João da Baliza/RR</v>
      </c>
      <c r="E4681" s="8">
        <v>0.65500000000000003</v>
      </c>
      <c r="F4681" s="8">
        <v>0.61399999999999999</v>
      </c>
      <c r="G4681" s="8">
        <v>0.78</v>
      </c>
      <c r="H4681" s="8">
        <v>0.58699999999999997</v>
      </c>
      <c r="I4681" s="9">
        <f>_xlfn.NUMBERVALUE(INDEX(tb_SVI[],MATCH(tb_MHDI[[#This Row],[mun_uf]],tb_SVI[city_name_uf],0),7),".")</f>
        <v>2010</v>
      </c>
    </row>
    <row r="4682" spans="1:9" x14ac:dyDescent="0.25">
      <c r="A4682" s="8" t="s">
        <v>16708</v>
      </c>
      <c r="B4682" s="8" t="str">
        <f>LEFT(tb_MHDI[[#This Row],[Territorialidades]],(FIND("/",tb_MHDI[[#This Row],[Territorialidades]])-2))</f>
        <v>São João da Barra</v>
      </c>
      <c r="C4682" s="8" t="str">
        <f>LEFT(RIGHT(tb_MHDI[[#This Row],[Territorialidades]],3),2)</f>
        <v>RJ</v>
      </c>
      <c r="D4682" s="8" t="str">
        <f>CONCATENATE(tb_MHDI[[#This Row],[Município]],"/",tb_MHDI[[#This Row],[UF]])</f>
        <v>São João da Barra/RJ</v>
      </c>
      <c r="E4682" s="8">
        <v>0.67100000000000004</v>
      </c>
      <c r="F4682" s="8">
        <v>0.68600000000000005</v>
      </c>
      <c r="G4682" s="8">
        <v>0.8</v>
      </c>
      <c r="H4682" s="8">
        <v>0.55100000000000005</v>
      </c>
      <c r="I4682" s="9">
        <f>_xlfn.NUMBERVALUE(INDEX(tb_SVI[],MATCH(tb_MHDI[[#This Row],[mun_uf]],tb_SVI[city_name_uf],0),7),".")</f>
        <v>2010</v>
      </c>
    </row>
    <row r="4683" spans="1:9" x14ac:dyDescent="0.25">
      <c r="A4683" s="8" t="s">
        <v>16709</v>
      </c>
      <c r="B4683" s="8" t="str">
        <f>LEFT(tb_MHDI[[#This Row],[Territorialidades]],(FIND("/",tb_MHDI[[#This Row],[Territorialidades]])-2))</f>
        <v>São João da Boa Vista</v>
      </c>
      <c r="C4683" s="8" t="str">
        <f>LEFT(RIGHT(tb_MHDI[[#This Row],[Territorialidades]],3),2)</f>
        <v>SP</v>
      </c>
      <c r="D4683" s="8" t="str">
        <f>CONCATENATE(tb_MHDI[[#This Row],[Município]],"/",tb_MHDI[[#This Row],[UF]])</f>
        <v>São João da Boa Vista/SP</v>
      </c>
      <c r="E4683" s="8">
        <v>0.79700000000000004</v>
      </c>
      <c r="F4683" s="8">
        <v>0.77600000000000002</v>
      </c>
      <c r="G4683" s="8">
        <v>0.871</v>
      </c>
      <c r="H4683" s="8">
        <v>0.749</v>
      </c>
      <c r="I4683" s="9">
        <f>_xlfn.NUMBERVALUE(INDEX(tb_SVI[],MATCH(tb_MHDI[[#This Row],[mun_uf]],tb_SVI[city_name_uf],0),7),".")</f>
        <v>2010</v>
      </c>
    </row>
    <row r="4684" spans="1:9" x14ac:dyDescent="0.25">
      <c r="A4684" s="8" t="s">
        <v>16710</v>
      </c>
      <c r="B4684" s="8" t="str">
        <f>LEFT(tb_MHDI[[#This Row],[Territorialidades]],(FIND("/",tb_MHDI[[#This Row],[Territorialidades]])-2))</f>
        <v>São João da Canabrava</v>
      </c>
      <c r="C4684" s="8" t="str">
        <f>LEFT(RIGHT(tb_MHDI[[#This Row],[Territorialidades]],3),2)</f>
        <v>PI</v>
      </c>
      <c r="D4684" s="8" t="str">
        <f>CONCATENATE(tb_MHDI[[#This Row],[Município]],"/",tb_MHDI[[#This Row],[UF]])</f>
        <v>São João da Canabrava/PI</v>
      </c>
      <c r="E4684" s="8">
        <v>0.55900000000000005</v>
      </c>
      <c r="F4684" s="8">
        <v>0.53900000000000003</v>
      </c>
      <c r="G4684" s="8">
        <v>0.72599999999999998</v>
      </c>
      <c r="H4684" s="8">
        <v>0.44600000000000001</v>
      </c>
      <c r="I4684" s="9">
        <f>_xlfn.NUMBERVALUE(INDEX(tb_SVI[],MATCH(tb_MHDI[[#This Row],[mun_uf]],tb_SVI[city_name_uf],0),7),".")</f>
        <v>2010</v>
      </c>
    </row>
    <row r="4685" spans="1:9" x14ac:dyDescent="0.25">
      <c r="A4685" s="8" t="s">
        <v>16711</v>
      </c>
      <c r="B4685" s="8" t="str">
        <f>LEFT(tb_MHDI[[#This Row],[Territorialidades]],(FIND("/",tb_MHDI[[#This Row],[Territorialidades]])-2))</f>
        <v>São João da Fronteira</v>
      </c>
      <c r="C4685" s="8" t="str">
        <f>LEFT(RIGHT(tb_MHDI[[#This Row],[Territorialidades]],3),2)</f>
        <v>PI</v>
      </c>
      <c r="D4685" s="8" t="str">
        <f>CONCATENATE(tb_MHDI[[#This Row],[Município]],"/",tb_MHDI[[#This Row],[UF]])</f>
        <v>São João da Fronteira/PI</v>
      </c>
      <c r="E4685" s="8">
        <v>0.51500000000000001</v>
      </c>
      <c r="F4685" s="8">
        <v>0.51600000000000001</v>
      </c>
      <c r="G4685" s="8">
        <v>0.753</v>
      </c>
      <c r="H4685" s="8">
        <v>0.35099999999999998</v>
      </c>
      <c r="I4685" s="9">
        <f>_xlfn.NUMBERVALUE(INDEX(tb_SVI[],MATCH(tb_MHDI[[#This Row],[mun_uf]],tb_SVI[city_name_uf],0),7),".")</f>
        <v>2010</v>
      </c>
    </row>
    <row r="4686" spans="1:9" x14ac:dyDescent="0.25">
      <c r="A4686" s="8" t="s">
        <v>16712</v>
      </c>
      <c r="B4686" s="8" t="str">
        <f>LEFT(tb_MHDI[[#This Row],[Territorialidades]],(FIND("/",tb_MHDI[[#This Row],[Territorialidades]])-2))</f>
        <v>São João da Lagoa</v>
      </c>
      <c r="C4686" s="8" t="str">
        <f>LEFT(RIGHT(tb_MHDI[[#This Row],[Territorialidades]],3),2)</f>
        <v>MG</v>
      </c>
      <c r="D4686" s="8" t="str">
        <f>CONCATENATE(tb_MHDI[[#This Row],[Município]],"/",tb_MHDI[[#This Row],[UF]])</f>
        <v>São João da Lagoa/MG</v>
      </c>
      <c r="E4686" s="8">
        <v>0.63400000000000001</v>
      </c>
      <c r="F4686" s="8">
        <v>0.57499999999999996</v>
      </c>
      <c r="G4686" s="8">
        <v>0.81299999999999994</v>
      </c>
      <c r="H4686" s="8">
        <v>0.54600000000000004</v>
      </c>
      <c r="I4686" s="9">
        <f>_xlfn.NUMBERVALUE(INDEX(tb_SVI[],MATCH(tb_MHDI[[#This Row],[mun_uf]],tb_SVI[city_name_uf],0),7),".")</f>
        <v>2010</v>
      </c>
    </row>
    <row r="4687" spans="1:9" x14ac:dyDescent="0.25">
      <c r="A4687" s="8" t="s">
        <v>16713</v>
      </c>
      <c r="B4687" s="8" t="str">
        <f>LEFT(tb_MHDI[[#This Row],[Territorialidades]],(FIND("/",tb_MHDI[[#This Row],[Territorialidades]])-2))</f>
        <v>São João D'Aliança</v>
      </c>
      <c r="C4687" s="8" t="str">
        <f>LEFT(RIGHT(tb_MHDI[[#This Row],[Territorialidades]],3),2)</f>
        <v>GO</v>
      </c>
      <c r="D4687" s="8" t="str">
        <f>CONCATENATE(tb_MHDI[[#This Row],[Município]],"/",tb_MHDI[[#This Row],[UF]])</f>
        <v>São João D'Aliança/GO</v>
      </c>
      <c r="E4687" s="8">
        <v>0.68500000000000005</v>
      </c>
      <c r="F4687" s="8">
        <v>0.65</v>
      </c>
      <c r="G4687" s="8">
        <v>0.81200000000000006</v>
      </c>
      <c r="H4687" s="8">
        <v>0.60899999999999999</v>
      </c>
      <c r="I4687" s="9">
        <f>_xlfn.NUMBERVALUE(INDEX(tb_SVI[],MATCH(tb_MHDI[[#This Row],[mun_uf]],tb_SVI[city_name_uf],0),7),".")</f>
        <v>2010</v>
      </c>
    </row>
    <row r="4688" spans="1:9" x14ac:dyDescent="0.25">
      <c r="A4688" s="8" t="s">
        <v>16714</v>
      </c>
      <c r="B4688" s="8" t="str">
        <f>LEFT(tb_MHDI[[#This Row],[Territorialidades]],(FIND("/",tb_MHDI[[#This Row],[Territorialidades]])-2))</f>
        <v>São João da Mata</v>
      </c>
      <c r="C4688" s="8" t="str">
        <f>LEFT(RIGHT(tb_MHDI[[#This Row],[Territorialidades]],3),2)</f>
        <v>MG</v>
      </c>
      <c r="D4688" s="8" t="str">
        <f>CONCATENATE(tb_MHDI[[#This Row],[Município]],"/",tb_MHDI[[#This Row],[UF]])</f>
        <v>São João da Mata/MG</v>
      </c>
      <c r="E4688" s="8">
        <v>0.65300000000000002</v>
      </c>
      <c r="F4688" s="8">
        <v>0.67600000000000005</v>
      </c>
      <c r="G4688" s="8">
        <v>0.82199999999999995</v>
      </c>
      <c r="H4688" s="8">
        <v>0.501</v>
      </c>
      <c r="I4688" s="9">
        <f>_xlfn.NUMBERVALUE(INDEX(tb_SVI[],MATCH(tb_MHDI[[#This Row],[mun_uf]],tb_SVI[city_name_uf],0),7),".")</f>
        <v>2010</v>
      </c>
    </row>
    <row r="4689" spans="1:9" x14ac:dyDescent="0.25">
      <c r="A4689" s="8" t="s">
        <v>16715</v>
      </c>
      <c r="B4689" s="8" t="str">
        <f>LEFT(tb_MHDI[[#This Row],[Territorialidades]],(FIND("/",tb_MHDI[[#This Row],[Territorialidades]])-2))</f>
        <v>São João da Paraúna</v>
      </c>
      <c r="C4689" s="8" t="str">
        <f>LEFT(RIGHT(tb_MHDI[[#This Row],[Territorialidades]],3),2)</f>
        <v>GO</v>
      </c>
      <c r="D4689" s="8" t="str">
        <f>CONCATENATE(tb_MHDI[[#This Row],[Município]],"/",tb_MHDI[[#This Row],[UF]])</f>
        <v>São João da Paraúna/GO</v>
      </c>
      <c r="E4689" s="8">
        <v>0.72399999999999998</v>
      </c>
      <c r="F4689" s="8">
        <v>0.69899999999999995</v>
      </c>
      <c r="G4689" s="8">
        <v>0.81799999999999995</v>
      </c>
      <c r="H4689" s="8">
        <v>0.66400000000000003</v>
      </c>
      <c r="I4689" s="9">
        <f>_xlfn.NUMBERVALUE(INDEX(tb_SVI[],MATCH(tb_MHDI[[#This Row],[mun_uf]],tb_SVI[city_name_uf],0),7),".")</f>
        <v>2010</v>
      </c>
    </row>
    <row r="4690" spans="1:9" x14ac:dyDescent="0.25">
      <c r="A4690" s="8" t="s">
        <v>16716</v>
      </c>
      <c r="B4690" s="8" t="str">
        <f>LEFT(tb_MHDI[[#This Row],[Territorialidades]],(FIND("/",tb_MHDI[[#This Row],[Territorialidades]])-2))</f>
        <v>São João da Ponta</v>
      </c>
      <c r="C4690" s="8" t="str">
        <f>LEFT(RIGHT(tb_MHDI[[#This Row],[Territorialidades]],3),2)</f>
        <v>PA</v>
      </c>
      <c r="D4690" s="8" t="str">
        <f>CONCATENATE(tb_MHDI[[#This Row],[Município]],"/",tb_MHDI[[#This Row],[UF]])</f>
        <v>São João da Ponta/PA</v>
      </c>
      <c r="E4690" s="8">
        <v>0.58299999999999996</v>
      </c>
      <c r="F4690" s="8">
        <v>0.52200000000000002</v>
      </c>
      <c r="G4690" s="8">
        <v>0.76700000000000002</v>
      </c>
      <c r="H4690" s="8">
        <v>0.495</v>
      </c>
      <c r="I4690" s="9">
        <f>_xlfn.NUMBERVALUE(INDEX(tb_SVI[],MATCH(tb_MHDI[[#This Row],[mun_uf]],tb_SVI[city_name_uf],0),7),".")</f>
        <v>2010</v>
      </c>
    </row>
    <row r="4691" spans="1:9" x14ac:dyDescent="0.25">
      <c r="A4691" s="8" t="s">
        <v>16717</v>
      </c>
      <c r="B4691" s="8" t="str">
        <f>LEFT(tb_MHDI[[#This Row],[Territorialidades]],(FIND("/",tb_MHDI[[#This Row],[Territorialidades]])-2))</f>
        <v>São João da Ponte</v>
      </c>
      <c r="C4691" s="8" t="str">
        <f>LEFT(RIGHT(tb_MHDI[[#This Row],[Territorialidades]],3),2)</f>
        <v>MG</v>
      </c>
      <c r="D4691" s="8" t="str">
        <f>CONCATENATE(tb_MHDI[[#This Row],[Município]],"/",tb_MHDI[[#This Row],[UF]])</f>
        <v>São João da Ponte/MG</v>
      </c>
      <c r="E4691" s="8">
        <v>0.56899999999999995</v>
      </c>
      <c r="F4691" s="8">
        <v>0.55900000000000005</v>
      </c>
      <c r="G4691" s="8">
        <v>0.78600000000000003</v>
      </c>
      <c r="H4691" s="8">
        <v>0.41899999999999998</v>
      </c>
      <c r="I4691" s="9">
        <f>_xlfn.NUMBERVALUE(INDEX(tb_SVI[],MATCH(tb_MHDI[[#This Row],[mun_uf]],tb_SVI[city_name_uf],0),7),".")</f>
        <v>2010</v>
      </c>
    </row>
    <row r="4692" spans="1:9" x14ac:dyDescent="0.25">
      <c r="A4692" s="8" t="s">
        <v>16718</v>
      </c>
      <c r="B4692" s="8" t="str">
        <f>LEFT(tb_MHDI[[#This Row],[Territorialidades]],(FIND("/",tb_MHDI[[#This Row],[Territorialidades]])-2))</f>
        <v>São João das Duas Pontes</v>
      </c>
      <c r="C4692" s="8" t="str">
        <f>LEFT(RIGHT(tb_MHDI[[#This Row],[Territorialidades]],3),2)</f>
        <v>SP</v>
      </c>
      <c r="D4692" s="8" t="str">
        <f>CONCATENATE(tb_MHDI[[#This Row],[Município]],"/",tb_MHDI[[#This Row],[UF]])</f>
        <v>São João das Duas Pontes/SP</v>
      </c>
      <c r="E4692" s="8">
        <v>0.72</v>
      </c>
      <c r="F4692" s="8">
        <v>0.67500000000000004</v>
      </c>
      <c r="G4692" s="8">
        <v>0.80600000000000005</v>
      </c>
      <c r="H4692" s="8">
        <v>0.68600000000000005</v>
      </c>
      <c r="I4692" s="9">
        <f>_xlfn.NUMBERVALUE(INDEX(tb_SVI[],MATCH(tb_MHDI[[#This Row],[mun_uf]],tb_SVI[city_name_uf],0),7),".")</f>
        <v>2010</v>
      </c>
    </row>
    <row r="4693" spans="1:9" x14ac:dyDescent="0.25">
      <c r="A4693" s="8" t="s">
        <v>16719</v>
      </c>
      <c r="B4693" s="8" t="str">
        <f>LEFT(tb_MHDI[[#This Row],[Territorialidades]],(FIND("/",tb_MHDI[[#This Row],[Territorialidades]])-2))</f>
        <v>São João da Serra</v>
      </c>
      <c r="C4693" s="8" t="str">
        <f>LEFT(RIGHT(tb_MHDI[[#This Row],[Territorialidades]],3),2)</f>
        <v>PI</v>
      </c>
      <c r="D4693" s="8" t="str">
        <f>CONCATENATE(tb_MHDI[[#This Row],[Município]],"/",tb_MHDI[[#This Row],[UF]])</f>
        <v>São João da Serra/PI</v>
      </c>
      <c r="E4693" s="8">
        <v>0.58199999999999996</v>
      </c>
      <c r="F4693" s="8">
        <v>0.54500000000000004</v>
      </c>
      <c r="G4693" s="8">
        <v>0.75700000000000001</v>
      </c>
      <c r="H4693" s="8">
        <v>0.47799999999999998</v>
      </c>
      <c r="I4693" s="9">
        <f>_xlfn.NUMBERVALUE(INDEX(tb_SVI[],MATCH(tb_MHDI[[#This Row],[mun_uf]],tb_SVI[city_name_uf],0),7),".")</f>
        <v>2010</v>
      </c>
    </row>
    <row r="4694" spans="1:9" x14ac:dyDescent="0.25">
      <c r="A4694" s="8" t="s">
        <v>16720</v>
      </c>
      <c r="B4694" s="8" t="str">
        <f>LEFT(tb_MHDI[[#This Row],[Territorialidades]],(FIND("/",tb_MHDI[[#This Row],[Territorialidades]])-2))</f>
        <v>São João das Missões</v>
      </c>
      <c r="C4694" s="8" t="str">
        <f>LEFT(RIGHT(tb_MHDI[[#This Row],[Territorialidades]],3),2)</f>
        <v>MG</v>
      </c>
      <c r="D4694" s="8" t="str">
        <f>CONCATENATE(tb_MHDI[[#This Row],[Município]],"/",tb_MHDI[[#This Row],[UF]])</f>
        <v>São João das Missões/MG</v>
      </c>
      <c r="E4694" s="8">
        <v>0.52900000000000003</v>
      </c>
      <c r="F4694" s="8">
        <v>0.502</v>
      </c>
      <c r="G4694" s="8">
        <v>0.77600000000000002</v>
      </c>
      <c r="H4694" s="8">
        <v>0.38100000000000001</v>
      </c>
      <c r="I4694" s="9">
        <f>_xlfn.NUMBERVALUE(INDEX(tb_SVI[],MATCH(tb_MHDI[[#This Row],[mun_uf]],tb_SVI[city_name_uf],0),7),".")</f>
        <v>2010</v>
      </c>
    </row>
    <row r="4695" spans="1:9" x14ac:dyDescent="0.25">
      <c r="A4695" s="8" t="s">
        <v>16721</v>
      </c>
      <c r="B4695" s="8" t="str">
        <f>LEFT(tb_MHDI[[#This Row],[Territorialidades]],(FIND("/",tb_MHDI[[#This Row],[Territorialidades]])-2))</f>
        <v>São João da Urtiga</v>
      </c>
      <c r="C4695" s="8" t="str">
        <f>LEFT(RIGHT(tb_MHDI[[#This Row],[Territorialidades]],3),2)</f>
        <v>RS</v>
      </c>
      <c r="D4695" s="8" t="str">
        <f>CONCATENATE(tb_MHDI[[#This Row],[Município]],"/",tb_MHDI[[#This Row],[UF]])</f>
        <v>São João da Urtiga/RS</v>
      </c>
      <c r="E4695" s="8">
        <v>0.69399999999999995</v>
      </c>
      <c r="F4695" s="8">
        <v>0.70199999999999996</v>
      </c>
      <c r="G4695" s="8">
        <v>0.82799999999999996</v>
      </c>
      <c r="H4695" s="8">
        <v>0.57499999999999996</v>
      </c>
      <c r="I4695" s="9">
        <f>_xlfn.NUMBERVALUE(INDEX(tb_SVI[],MATCH(tb_MHDI[[#This Row],[mun_uf]],tb_SVI[city_name_uf],0),7),".")</f>
        <v>2010</v>
      </c>
    </row>
    <row r="4696" spans="1:9" x14ac:dyDescent="0.25">
      <c r="A4696" s="8" t="s">
        <v>16722</v>
      </c>
      <c r="B4696" s="8" t="str">
        <f>LEFT(tb_MHDI[[#This Row],[Territorialidades]],(FIND("/",tb_MHDI[[#This Row],[Territorialidades]])-2))</f>
        <v>São João da Varjota</v>
      </c>
      <c r="C4696" s="8" t="str">
        <f>LEFT(RIGHT(tb_MHDI[[#This Row],[Territorialidades]],3),2)</f>
        <v>PI</v>
      </c>
      <c r="D4696" s="8" t="str">
        <f>CONCATENATE(tb_MHDI[[#This Row],[Município]],"/",tb_MHDI[[#This Row],[UF]])</f>
        <v>São João da Varjota/PI</v>
      </c>
      <c r="E4696" s="8">
        <v>0.55900000000000005</v>
      </c>
      <c r="F4696" s="8">
        <v>0.53600000000000003</v>
      </c>
      <c r="G4696" s="8">
        <v>0.70799999999999996</v>
      </c>
      <c r="H4696" s="8">
        <v>0.46</v>
      </c>
      <c r="I4696" s="9">
        <f>_xlfn.NUMBERVALUE(INDEX(tb_SVI[],MATCH(tb_MHDI[[#This Row],[mun_uf]],tb_SVI[city_name_uf],0),7),".")</f>
        <v>2010</v>
      </c>
    </row>
    <row r="4697" spans="1:9" x14ac:dyDescent="0.25">
      <c r="A4697" s="8" t="s">
        <v>16723</v>
      </c>
      <c r="B4697" s="8" t="str">
        <f>LEFT(tb_MHDI[[#This Row],[Territorialidades]],(FIND("/",tb_MHDI[[#This Row],[Territorialidades]])-2))</f>
        <v>São João de Iracema</v>
      </c>
      <c r="C4697" s="8" t="str">
        <f>LEFT(RIGHT(tb_MHDI[[#This Row],[Territorialidades]],3),2)</f>
        <v>SP</v>
      </c>
      <c r="D4697" s="8" t="str">
        <f>CONCATENATE(tb_MHDI[[#This Row],[Município]],"/",tb_MHDI[[#This Row],[UF]])</f>
        <v>São João de Iracema/SP</v>
      </c>
      <c r="E4697" s="8">
        <v>0.748</v>
      </c>
      <c r="F4697" s="8">
        <v>0.68200000000000005</v>
      </c>
      <c r="G4697" s="8">
        <v>0.83299999999999996</v>
      </c>
      <c r="H4697" s="8">
        <v>0.73799999999999999</v>
      </c>
      <c r="I4697" s="9">
        <f>_xlfn.NUMBERVALUE(INDEX(tb_SVI[],MATCH(tb_MHDI[[#This Row],[mun_uf]],tb_SVI[city_name_uf],0),7),".")</f>
        <v>2010</v>
      </c>
    </row>
    <row r="4698" spans="1:9" x14ac:dyDescent="0.25">
      <c r="A4698" s="8" t="s">
        <v>16724</v>
      </c>
      <c r="B4698" s="8" t="str">
        <f>LEFT(tb_MHDI[[#This Row],[Territorialidades]],(FIND("/",tb_MHDI[[#This Row],[Territorialidades]])-2))</f>
        <v>São João Del Rei</v>
      </c>
      <c r="C4698" s="8" t="str">
        <f>LEFT(RIGHT(tb_MHDI[[#This Row],[Territorialidades]],3),2)</f>
        <v>MG</v>
      </c>
      <c r="D4698" s="8" t="str">
        <f>CONCATENATE(tb_MHDI[[#This Row],[Município]],"/",tb_MHDI[[#This Row],[UF]])</f>
        <v>São João Del Rei/MG</v>
      </c>
      <c r="E4698" s="8">
        <v>0.75800000000000001</v>
      </c>
      <c r="F4698" s="8">
        <v>0.73299999999999998</v>
      </c>
      <c r="G4698" s="8">
        <v>0.86</v>
      </c>
      <c r="H4698" s="8">
        <v>0.69</v>
      </c>
      <c r="I4698" s="9">
        <f>_xlfn.NUMBERVALUE(INDEX(tb_SVI[],MATCH(tb_MHDI[[#This Row],[mun_uf]],tb_SVI[city_name_uf],0),7),".")</f>
        <v>2010</v>
      </c>
    </row>
    <row r="4699" spans="1:9" x14ac:dyDescent="0.25">
      <c r="A4699" s="8" t="s">
        <v>16725</v>
      </c>
      <c r="B4699" s="8" t="str">
        <f>LEFT(tb_MHDI[[#This Row],[Territorialidades]],(FIND("/",tb_MHDI[[#This Row],[Territorialidades]])-2))</f>
        <v>São João de Meriti</v>
      </c>
      <c r="C4699" s="8" t="str">
        <f>LEFT(RIGHT(tb_MHDI[[#This Row],[Territorialidades]],3),2)</f>
        <v>RJ</v>
      </c>
      <c r="D4699" s="8" t="str">
        <f>CONCATENATE(tb_MHDI[[#This Row],[Município]],"/",tb_MHDI[[#This Row],[UF]])</f>
        <v>São João de Meriti/RJ</v>
      </c>
      <c r="E4699" s="8">
        <v>0.71899999999999997</v>
      </c>
      <c r="F4699" s="8">
        <v>0.69299999999999995</v>
      </c>
      <c r="G4699" s="8">
        <v>0.83099999999999996</v>
      </c>
      <c r="H4699" s="8">
        <v>0.64600000000000002</v>
      </c>
      <c r="I4699" s="9">
        <f>_xlfn.NUMBERVALUE(INDEX(tb_SVI[],MATCH(tb_MHDI[[#This Row],[mun_uf]],tb_SVI[city_name_uf],0),7),".")</f>
        <v>2010</v>
      </c>
    </row>
    <row r="4700" spans="1:9" x14ac:dyDescent="0.25">
      <c r="A4700" s="8" t="s">
        <v>16726</v>
      </c>
      <c r="B4700" s="8" t="str">
        <f>LEFT(tb_MHDI[[#This Row],[Territorialidades]],(FIND("/",tb_MHDI[[#This Row],[Territorialidades]])-2))</f>
        <v>São João de Pirabas</v>
      </c>
      <c r="C4700" s="8" t="str">
        <f>LEFT(RIGHT(tb_MHDI[[#This Row],[Territorialidades]],3),2)</f>
        <v>PA</v>
      </c>
      <c r="D4700" s="8" t="str">
        <f>CONCATENATE(tb_MHDI[[#This Row],[Município]],"/",tb_MHDI[[#This Row],[UF]])</f>
        <v>São João de Pirabas/PA</v>
      </c>
      <c r="E4700" s="8">
        <v>0.53900000000000003</v>
      </c>
      <c r="F4700" s="8">
        <v>0.52900000000000003</v>
      </c>
      <c r="G4700" s="8">
        <v>0.753</v>
      </c>
      <c r="H4700" s="8">
        <v>0.39300000000000002</v>
      </c>
      <c r="I4700" s="9">
        <f>_xlfn.NUMBERVALUE(INDEX(tb_SVI[],MATCH(tb_MHDI[[#This Row],[mun_uf]],tb_SVI[city_name_uf],0),7),".")</f>
        <v>2010</v>
      </c>
    </row>
    <row r="4701" spans="1:9" x14ac:dyDescent="0.25">
      <c r="A4701" s="8" t="s">
        <v>16727</v>
      </c>
      <c r="B4701" s="8" t="str">
        <f>LEFT(tb_MHDI[[#This Row],[Territorialidades]],(FIND("/",tb_MHDI[[#This Row],[Territorialidades]])-2))</f>
        <v>São João do Araguaia</v>
      </c>
      <c r="C4701" s="8" t="str">
        <f>LEFT(RIGHT(tb_MHDI[[#This Row],[Territorialidades]],3),2)</f>
        <v>PA</v>
      </c>
      <c r="D4701" s="8" t="str">
        <f>CONCATENATE(tb_MHDI[[#This Row],[Município]],"/",tb_MHDI[[#This Row],[UF]])</f>
        <v>São João do Araguaia/PA</v>
      </c>
      <c r="E4701" s="8">
        <v>0.55000000000000004</v>
      </c>
      <c r="F4701" s="8">
        <v>0.53</v>
      </c>
      <c r="G4701" s="8">
        <v>0.74099999999999999</v>
      </c>
      <c r="H4701" s="8">
        <v>0.42399999999999999</v>
      </c>
      <c r="I4701" s="9">
        <f>_xlfn.NUMBERVALUE(INDEX(tb_SVI[],MATCH(tb_MHDI[[#This Row],[mun_uf]],tb_SVI[city_name_uf],0),7),".")</f>
        <v>2010</v>
      </c>
    </row>
    <row r="4702" spans="1:9" x14ac:dyDescent="0.25">
      <c r="A4702" s="8" t="s">
        <v>16728</v>
      </c>
      <c r="B4702" s="8" t="str">
        <f>LEFT(tb_MHDI[[#This Row],[Territorialidades]],(FIND("/",tb_MHDI[[#This Row],[Territorialidades]])-2))</f>
        <v>São João do Arraial</v>
      </c>
      <c r="C4702" s="8" t="str">
        <f>LEFT(RIGHT(tb_MHDI[[#This Row],[Territorialidades]],3),2)</f>
        <v>PI</v>
      </c>
      <c r="D4702" s="8" t="str">
        <f>CONCATENATE(tb_MHDI[[#This Row],[Município]],"/",tb_MHDI[[#This Row],[UF]])</f>
        <v>São João do Arraial/PI</v>
      </c>
      <c r="E4702" s="8">
        <v>0.52300000000000002</v>
      </c>
      <c r="F4702" s="8">
        <v>0.496</v>
      </c>
      <c r="G4702" s="8">
        <v>0.72</v>
      </c>
      <c r="H4702" s="8">
        <v>0.40100000000000002</v>
      </c>
      <c r="I4702" s="9">
        <f>_xlfn.NUMBERVALUE(INDEX(tb_SVI[],MATCH(tb_MHDI[[#This Row],[mun_uf]],tb_SVI[city_name_uf],0),7),".")</f>
        <v>2010</v>
      </c>
    </row>
    <row r="4703" spans="1:9" x14ac:dyDescent="0.25">
      <c r="A4703" s="8" t="s">
        <v>16729</v>
      </c>
      <c r="B4703" s="8" t="str">
        <f>LEFT(tb_MHDI[[#This Row],[Territorialidades]],(FIND("/",tb_MHDI[[#This Row],[Territorialidades]])-2))</f>
        <v>São João do Caiuá</v>
      </c>
      <c r="C4703" s="8" t="str">
        <f>LEFT(RIGHT(tb_MHDI[[#This Row],[Territorialidades]],3),2)</f>
        <v>PR</v>
      </c>
      <c r="D4703" s="8" t="str">
        <f>CONCATENATE(tb_MHDI[[#This Row],[Município]],"/",tb_MHDI[[#This Row],[UF]])</f>
        <v>São João do Caiuá/PR</v>
      </c>
      <c r="E4703" s="8">
        <v>0.66400000000000003</v>
      </c>
      <c r="F4703" s="8">
        <v>0.67800000000000005</v>
      </c>
      <c r="G4703" s="8">
        <v>0.78500000000000003</v>
      </c>
      <c r="H4703" s="8">
        <v>0.55100000000000005</v>
      </c>
      <c r="I4703" s="9">
        <f>_xlfn.NUMBERVALUE(INDEX(tb_SVI[],MATCH(tb_MHDI[[#This Row],[mun_uf]],tb_SVI[city_name_uf],0),7),".")</f>
        <v>2010</v>
      </c>
    </row>
    <row r="4704" spans="1:9" x14ac:dyDescent="0.25">
      <c r="A4704" s="8" t="s">
        <v>16730</v>
      </c>
      <c r="B4704" s="8" t="str">
        <f>LEFT(tb_MHDI[[#This Row],[Territorialidades]],(FIND("/",tb_MHDI[[#This Row],[Territorialidades]])-2))</f>
        <v>São João do Cariri</v>
      </c>
      <c r="C4704" s="8" t="str">
        <f>LEFT(RIGHT(tb_MHDI[[#This Row],[Territorialidades]],3),2)</f>
        <v>PB</v>
      </c>
      <c r="D4704" s="8" t="str">
        <f>CONCATENATE(tb_MHDI[[#This Row],[Município]],"/",tb_MHDI[[#This Row],[UF]])</f>
        <v>São João do Cariri/PB</v>
      </c>
      <c r="E4704" s="8">
        <v>0.622</v>
      </c>
      <c r="F4704" s="8">
        <v>0.61799999999999999</v>
      </c>
      <c r="G4704" s="8">
        <v>0.79700000000000004</v>
      </c>
      <c r="H4704" s="8">
        <v>0.48799999999999999</v>
      </c>
      <c r="I4704" s="9">
        <f>_xlfn.NUMBERVALUE(INDEX(tb_SVI[],MATCH(tb_MHDI[[#This Row],[mun_uf]],tb_SVI[city_name_uf],0),7),".")</f>
        <v>2010</v>
      </c>
    </row>
    <row r="4705" spans="1:9" x14ac:dyDescent="0.25">
      <c r="A4705" s="8" t="s">
        <v>16731</v>
      </c>
      <c r="B4705" s="8" t="str">
        <f>LEFT(tb_MHDI[[#This Row],[Territorialidades]],(FIND("/",tb_MHDI[[#This Row],[Territorialidades]])-2))</f>
        <v>São João do Carú</v>
      </c>
      <c r="C4705" s="8" t="str">
        <f>LEFT(RIGHT(tb_MHDI[[#This Row],[Territorialidades]],3),2)</f>
        <v>MA</v>
      </c>
      <c r="D4705" s="8" t="str">
        <f>CONCATENATE(tb_MHDI[[#This Row],[Município]],"/",tb_MHDI[[#This Row],[UF]])</f>
        <v>São João do Carú/MA</v>
      </c>
      <c r="E4705" s="8">
        <v>0.50900000000000001</v>
      </c>
      <c r="F4705" s="8">
        <v>0.48699999999999999</v>
      </c>
      <c r="G4705" s="8">
        <v>0.68400000000000005</v>
      </c>
      <c r="H4705" s="8">
        <v>0.39700000000000002</v>
      </c>
      <c r="I4705" s="9">
        <f>_xlfn.NUMBERVALUE(INDEX(tb_SVI[],MATCH(tb_MHDI[[#This Row],[mun_uf]],tb_SVI[city_name_uf],0),7),".")</f>
        <v>2010</v>
      </c>
    </row>
    <row r="4706" spans="1:9" x14ac:dyDescent="0.25">
      <c r="A4706" s="8" t="s">
        <v>16732</v>
      </c>
      <c r="B4706" s="8" t="str">
        <f>LEFT(tb_MHDI[[#This Row],[Territorialidades]],(FIND("/",tb_MHDI[[#This Row],[Territorialidades]])-2))</f>
        <v>São João do Itaperiú</v>
      </c>
      <c r="C4706" s="8" t="str">
        <f>LEFT(RIGHT(tb_MHDI[[#This Row],[Territorialidades]],3),2)</f>
        <v>SC</v>
      </c>
      <c r="D4706" s="8" t="str">
        <f>CONCATENATE(tb_MHDI[[#This Row],[Município]],"/",tb_MHDI[[#This Row],[UF]])</f>
        <v>São João do Itaperiú/SC</v>
      </c>
      <c r="E4706" s="8">
        <v>0.73799999999999999</v>
      </c>
      <c r="F4706" s="8">
        <v>0.71399999999999997</v>
      </c>
      <c r="G4706" s="8">
        <v>0.873</v>
      </c>
      <c r="H4706" s="8">
        <v>0.64500000000000002</v>
      </c>
      <c r="I4706" s="9">
        <f>_xlfn.NUMBERVALUE(INDEX(tb_SVI[],MATCH(tb_MHDI[[#This Row],[mun_uf]],tb_SVI[city_name_uf],0),7),".")</f>
        <v>2010</v>
      </c>
    </row>
    <row r="4707" spans="1:9" x14ac:dyDescent="0.25">
      <c r="A4707" s="8" t="s">
        <v>16733</v>
      </c>
      <c r="B4707" s="8" t="str">
        <f>LEFT(tb_MHDI[[#This Row],[Territorialidades]],(FIND("/",tb_MHDI[[#This Row],[Territorialidades]])-2))</f>
        <v>São João do Ivaí</v>
      </c>
      <c r="C4707" s="8" t="str">
        <f>LEFT(RIGHT(tb_MHDI[[#This Row],[Territorialidades]],3),2)</f>
        <v>PR</v>
      </c>
      <c r="D4707" s="8" t="str">
        <f>CONCATENATE(tb_MHDI[[#This Row],[Município]],"/",tb_MHDI[[#This Row],[UF]])</f>
        <v>São João do Ivaí/PR</v>
      </c>
      <c r="E4707" s="8">
        <v>0.69299999999999995</v>
      </c>
      <c r="F4707" s="8">
        <v>0.67700000000000005</v>
      </c>
      <c r="G4707" s="8">
        <v>0.80300000000000005</v>
      </c>
      <c r="H4707" s="8">
        <v>0.61099999999999999</v>
      </c>
      <c r="I4707" s="9">
        <f>_xlfn.NUMBERVALUE(INDEX(tb_SVI[],MATCH(tb_MHDI[[#This Row],[mun_uf]],tb_SVI[city_name_uf],0),7),".")</f>
        <v>2010</v>
      </c>
    </row>
    <row r="4708" spans="1:9" x14ac:dyDescent="0.25">
      <c r="A4708" s="8" t="s">
        <v>16734</v>
      </c>
      <c r="B4708" s="8" t="str">
        <f>LEFT(tb_MHDI[[#This Row],[Territorialidades]],(FIND("/",tb_MHDI[[#This Row],[Territorialidades]])-2))</f>
        <v>São João do Jaguaribe</v>
      </c>
      <c r="C4708" s="8" t="str">
        <f>LEFT(RIGHT(tb_MHDI[[#This Row],[Territorialidades]],3),2)</f>
        <v>CE</v>
      </c>
      <c r="D4708" s="8" t="str">
        <f>CONCATENATE(tb_MHDI[[#This Row],[Município]],"/",tb_MHDI[[#This Row],[UF]])</f>
        <v>São João do Jaguaribe/CE</v>
      </c>
      <c r="E4708" s="8">
        <v>0.65400000000000003</v>
      </c>
      <c r="F4708" s="8">
        <v>0.62</v>
      </c>
      <c r="G4708" s="8">
        <v>0.78400000000000003</v>
      </c>
      <c r="H4708" s="8">
        <v>0.57599999999999996</v>
      </c>
      <c r="I4708" s="9">
        <f>_xlfn.NUMBERVALUE(INDEX(tb_SVI[],MATCH(tb_MHDI[[#This Row],[mun_uf]],tb_SVI[city_name_uf],0),7),".")</f>
        <v>2010</v>
      </c>
    </row>
    <row r="4709" spans="1:9" x14ac:dyDescent="0.25">
      <c r="A4709" s="8" t="s">
        <v>16735</v>
      </c>
      <c r="B4709" s="8" t="str">
        <f>LEFT(tb_MHDI[[#This Row],[Territorialidades]],(FIND("/",tb_MHDI[[#This Row],[Territorialidades]])-2))</f>
        <v>São João do Manhuaçu</v>
      </c>
      <c r="C4709" s="8" t="str">
        <f>LEFT(RIGHT(tb_MHDI[[#This Row],[Territorialidades]],3),2)</f>
        <v>MG</v>
      </c>
      <c r="D4709" s="8" t="str">
        <f>CONCATENATE(tb_MHDI[[#This Row],[Município]],"/",tb_MHDI[[#This Row],[UF]])</f>
        <v>São João do Manhuaçu/MG</v>
      </c>
      <c r="E4709" s="8">
        <v>0.65</v>
      </c>
      <c r="F4709" s="8">
        <v>0.65900000000000003</v>
      </c>
      <c r="G4709" s="8">
        <v>0.83599999999999997</v>
      </c>
      <c r="H4709" s="8">
        <v>0.498</v>
      </c>
      <c r="I4709" s="9">
        <f>_xlfn.NUMBERVALUE(INDEX(tb_SVI[],MATCH(tb_MHDI[[#This Row],[mun_uf]],tb_SVI[city_name_uf],0),7),".")</f>
        <v>2010</v>
      </c>
    </row>
    <row r="4710" spans="1:9" x14ac:dyDescent="0.25">
      <c r="A4710" s="8" t="s">
        <v>16736</v>
      </c>
      <c r="B4710" s="8" t="str">
        <f>LEFT(tb_MHDI[[#This Row],[Territorialidades]],(FIND("/",tb_MHDI[[#This Row],[Territorialidades]])-2))</f>
        <v>São João do Manteninha</v>
      </c>
      <c r="C4710" s="8" t="str">
        <f>LEFT(RIGHT(tb_MHDI[[#This Row],[Territorialidades]],3),2)</f>
        <v>MG</v>
      </c>
      <c r="D4710" s="8" t="str">
        <f>CONCATENATE(tb_MHDI[[#This Row],[Município]],"/",tb_MHDI[[#This Row],[UF]])</f>
        <v>São João do Manteninha/MG</v>
      </c>
      <c r="E4710" s="8">
        <v>0.64</v>
      </c>
      <c r="F4710" s="8">
        <v>0.623</v>
      </c>
      <c r="G4710" s="8">
        <v>0.80500000000000005</v>
      </c>
      <c r="H4710" s="8">
        <v>0.52200000000000002</v>
      </c>
      <c r="I4710" s="9">
        <f>_xlfn.NUMBERVALUE(INDEX(tb_SVI[],MATCH(tb_MHDI[[#This Row],[mun_uf]],tb_SVI[city_name_uf],0),7),".")</f>
        <v>2010</v>
      </c>
    </row>
    <row r="4711" spans="1:9" x14ac:dyDescent="0.25">
      <c r="A4711" s="8" t="s">
        <v>16737</v>
      </c>
      <c r="B4711" s="8" t="str">
        <f>LEFT(tb_MHDI[[#This Row],[Territorialidades]],(FIND("/",tb_MHDI[[#This Row],[Territorialidades]])-2))</f>
        <v>São João do Oeste</v>
      </c>
      <c r="C4711" s="8" t="str">
        <f>LEFT(RIGHT(tb_MHDI[[#This Row],[Territorialidades]],3),2)</f>
        <v>SC</v>
      </c>
      <c r="D4711" s="8" t="str">
        <f>CONCATENATE(tb_MHDI[[#This Row],[Município]],"/",tb_MHDI[[#This Row],[UF]])</f>
        <v>São João do Oeste/SC</v>
      </c>
      <c r="E4711" s="8">
        <v>0.76100000000000001</v>
      </c>
      <c r="F4711" s="8">
        <v>0.75600000000000001</v>
      </c>
      <c r="G4711" s="8">
        <v>0.873</v>
      </c>
      <c r="H4711" s="8">
        <v>0.66800000000000004</v>
      </c>
      <c r="I4711" s="9">
        <f>_xlfn.NUMBERVALUE(INDEX(tb_SVI[],MATCH(tb_MHDI[[#This Row],[mun_uf]],tb_SVI[city_name_uf],0),7),".")</f>
        <v>2010</v>
      </c>
    </row>
    <row r="4712" spans="1:9" x14ac:dyDescent="0.25">
      <c r="A4712" s="8" t="s">
        <v>16738</v>
      </c>
      <c r="B4712" s="8" t="str">
        <f>LEFT(tb_MHDI[[#This Row],[Territorialidades]],(FIND("/",tb_MHDI[[#This Row],[Territorialidades]])-2))</f>
        <v>São João do Oriente</v>
      </c>
      <c r="C4712" s="8" t="str">
        <f>LEFT(RIGHT(tb_MHDI[[#This Row],[Territorialidades]],3),2)</f>
        <v>MG</v>
      </c>
      <c r="D4712" s="8" t="str">
        <f>CONCATENATE(tb_MHDI[[#This Row],[Município]],"/",tb_MHDI[[#This Row],[UF]])</f>
        <v>São João do Oriente/MG</v>
      </c>
      <c r="E4712" s="8">
        <v>0.64800000000000002</v>
      </c>
      <c r="F4712" s="8">
        <v>0.63100000000000001</v>
      </c>
      <c r="G4712" s="8">
        <v>0.80500000000000005</v>
      </c>
      <c r="H4712" s="8">
        <v>0.53600000000000003</v>
      </c>
      <c r="I4712" s="9">
        <f>_xlfn.NUMBERVALUE(INDEX(tb_SVI[],MATCH(tb_MHDI[[#This Row],[mun_uf]],tb_SVI[city_name_uf],0),7),".")</f>
        <v>2010</v>
      </c>
    </row>
    <row r="4713" spans="1:9" x14ac:dyDescent="0.25">
      <c r="A4713" s="8" t="s">
        <v>16739</v>
      </c>
      <c r="B4713" s="8" t="str">
        <f>LEFT(tb_MHDI[[#This Row],[Territorialidades]],(FIND("/",tb_MHDI[[#This Row],[Territorialidades]])-2))</f>
        <v>São João do Pacuí</v>
      </c>
      <c r="C4713" s="8" t="str">
        <f>LEFT(RIGHT(tb_MHDI[[#This Row],[Territorialidades]],3),2)</f>
        <v>MG</v>
      </c>
      <c r="D4713" s="8" t="str">
        <f>CONCATENATE(tb_MHDI[[#This Row],[Município]],"/",tb_MHDI[[#This Row],[UF]])</f>
        <v>São João do Pacuí/MG</v>
      </c>
      <c r="E4713" s="8">
        <v>0.625</v>
      </c>
      <c r="F4713" s="8">
        <v>0.60599999999999998</v>
      </c>
      <c r="G4713" s="8">
        <v>0.79800000000000004</v>
      </c>
      <c r="H4713" s="8">
        <v>0.504</v>
      </c>
      <c r="I4713" s="9">
        <f>_xlfn.NUMBERVALUE(INDEX(tb_SVI[],MATCH(tb_MHDI[[#This Row],[mun_uf]],tb_SVI[city_name_uf],0),7),".")</f>
        <v>2010</v>
      </c>
    </row>
    <row r="4714" spans="1:9" x14ac:dyDescent="0.25">
      <c r="A4714" s="8" t="s">
        <v>16740</v>
      </c>
      <c r="B4714" s="8" t="str">
        <f>LEFT(tb_MHDI[[#This Row],[Territorialidades]],(FIND("/",tb_MHDI[[#This Row],[Territorialidades]])-2))</f>
        <v>São João do Paraíso</v>
      </c>
      <c r="C4714" s="8" t="str">
        <f>LEFT(RIGHT(tb_MHDI[[#This Row],[Territorialidades]],3),2)</f>
        <v>MA</v>
      </c>
      <c r="D4714" s="8" t="str">
        <f>CONCATENATE(tb_MHDI[[#This Row],[Município]],"/",tb_MHDI[[#This Row],[UF]])</f>
        <v>São João do Paraíso/MA</v>
      </c>
      <c r="E4714" s="8">
        <v>0.60899999999999999</v>
      </c>
      <c r="F4714" s="8">
        <v>0.55400000000000005</v>
      </c>
      <c r="G4714" s="8">
        <v>0.753</v>
      </c>
      <c r="H4714" s="8">
        <v>0.54200000000000004</v>
      </c>
      <c r="I4714" s="9">
        <f>_xlfn.NUMBERVALUE(INDEX(tb_SVI[],MATCH(tb_MHDI[[#This Row],[mun_uf]],tb_SVI[city_name_uf],0),7),".")</f>
        <v>2010</v>
      </c>
    </row>
    <row r="4715" spans="1:9" x14ac:dyDescent="0.25">
      <c r="A4715" s="8" t="s">
        <v>16741</v>
      </c>
      <c r="B4715" s="8" t="str">
        <f>LEFT(tb_MHDI[[#This Row],[Territorialidades]],(FIND("/",tb_MHDI[[#This Row],[Territorialidades]])-2))</f>
        <v>São João do Paraíso</v>
      </c>
      <c r="C4715" s="8" t="str">
        <f>LEFT(RIGHT(tb_MHDI[[#This Row],[Territorialidades]],3),2)</f>
        <v>MG</v>
      </c>
      <c r="D4715" s="8" t="str">
        <f>CONCATENATE(tb_MHDI[[#This Row],[Município]],"/",tb_MHDI[[#This Row],[UF]])</f>
        <v>São João do Paraíso/MG</v>
      </c>
      <c r="E4715" s="8">
        <v>0.61499999999999999</v>
      </c>
      <c r="F4715" s="8">
        <v>0.58299999999999996</v>
      </c>
      <c r="G4715" s="8">
        <v>0.80800000000000005</v>
      </c>
      <c r="H4715" s="8">
        <v>0.49299999999999999</v>
      </c>
      <c r="I4715" s="9">
        <f>_xlfn.NUMBERVALUE(INDEX(tb_SVI[],MATCH(tb_MHDI[[#This Row],[mun_uf]],tb_SVI[city_name_uf],0),7),".")</f>
        <v>2010</v>
      </c>
    </row>
    <row r="4716" spans="1:9" x14ac:dyDescent="0.25">
      <c r="A4716" s="8" t="s">
        <v>16742</v>
      </c>
      <c r="B4716" s="8" t="str">
        <f>LEFT(tb_MHDI[[#This Row],[Territorialidades]],(FIND("/",tb_MHDI[[#This Row],[Territorialidades]])-2))</f>
        <v>São João do Pau D'Alho</v>
      </c>
      <c r="C4716" s="8" t="str">
        <f>LEFT(RIGHT(tb_MHDI[[#This Row],[Territorialidades]],3),2)</f>
        <v>SP</v>
      </c>
      <c r="D4716" s="8" t="str">
        <f>CONCATENATE(tb_MHDI[[#This Row],[Município]],"/",tb_MHDI[[#This Row],[UF]])</f>
        <v>São João do Pau D'Alho/SP</v>
      </c>
      <c r="E4716" s="8">
        <v>0.75</v>
      </c>
      <c r="F4716" s="8">
        <v>0.71399999999999997</v>
      </c>
      <c r="G4716" s="8">
        <v>0.85399999999999998</v>
      </c>
      <c r="H4716" s="8">
        <v>0.69199999999999995</v>
      </c>
      <c r="I4716" s="9">
        <f>_xlfn.NUMBERVALUE(INDEX(tb_SVI[],MATCH(tb_MHDI[[#This Row],[mun_uf]],tb_SVI[city_name_uf],0),7),".")</f>
        <v>2010</v>
      </c>
    </row>
    <row r="4717" spans="1:9" x14ac:dyDescent="0.25">
      <c r="A4717" s="8" t="s">
        <v>16743</v>
      </c>
      <c r="B4717" s="8" t="str">
        <f>LEFT(tb_MHDI[[#This Row],[Territorialidades]],(FIND("/",tb_MHDI[[#This Row],[Territorialidades]])-2))</f>
        <v>São João do Piauí</v>
      </c>
      <c r="C4717" s="8" t="str">
        <f>LEFT(RIGHT(tb_MHDI[[#This Row],[Territorialidades]],3),2)</f>
        <v>PI</v>
      </c>
      <c r="D4717" s="8" t="str">
        <f>CONCATENATE(tb_MHDI[[#This Row],[Município]],"/",tb_MHDI[[#This Row],[UF]])</f>
        <v>São João do Piauí/PI</v>
      </c>
      <c r="E4717" s="8">
        <v>0.64500000000000002</v>
      </c>
      <c r="F4717" s="8">
        <v>0.61499999999999999</v>
      </c>
      <c r="G4717" s="8">
        <v>0.76900000000000002</v>
      </c>
      <c r="H4717" s="8">
        <v>0.56699999999999995</v>
      </c>
      <c r="I4717" s="9">
        <f>_xlfn.NUMBERVALUE(INDEX(tb_SVI[],MATCH(tb_MHDI[[#This Row],[mun_uf]],tb_SVI[city_name_uf],0),7),".")</f>
        <v>2010</v>
      </c>
    </row>
    <row r="4718" spans="1:9" x14ac:dyDescent="0.25">
      <c r="A4718" s="8" t="s">
        <v>16744</v>
      </c>
      <c r="B4718" s="8" t="str">
        <f>LEFT(tb_MHDI[[#This Row],[Territorialidades]],(FIND("/",tb_MHDI[[#This Row],[Territorialidades]])-2))</f>
        <v>São João do Polêsine</v>
      </c>
      <c r="C4718" s="8" t="str">
        <f>LEFT(RIGHT(tb_MHDI[[#This Row],[Territorialidades]],3),2)</f>
        <v>RS</v>
      </c>
      <c r="D4718" s="8" t="str">
        <f>CONCATENATE(tb_MHDI[[#This Row],[Município]],"/",tb_MHDI[[#This Row],[UF]])</f>
        <v>São João do Polêsine/RS</v>
      </c>
      <c r="E4718" s="8">
        <v>0.748</v>
      </c>
      <c r="F4718" s="8">
        <v>0.748</v>
      </c>
      <c r="G4718" s="8">
        <v>0.84699999999999998</v>
      </c>
      <c r="H4718" s="8">
        <v>0.66100000000000003</v>
      </c>
      <c r="I4718" s="9">
        <f>_xlfn.NUMBERVALUE(INDEX(tb_SVI[],MATCH(tb_MHDI[[#This Row],[mun_uf]],tb_SVI[city_name_uf],0),7),".")</f>
        <v>2010</v>
      </c>
    </row>
    <row r="4719" spans="1:9" x14ac:dyDescent="0.25">
      <c r="A4719" s="8" t="s">
        <v>16745</v>
      </c>
      <c r="B4719" s="8" t="str">
        <f>LEFT(tb_MHDI[[#This Row],[Territorialidades]],(FIND("/",tb_MHDI[[#This Row],[Territorialidades]])-2))</f>
        <v>São João do Rio do Peixe</v>
      </c>
      <c r="C4719" s="8" t="str">
        <f>LEFT(RIGHT(tb_MHDI[[#This Row],[Territorialidades]],3),2)</f>
        <v>PB</v>
      </c>
      <c r="D4719" s="8" t="str">
        <f>CONCATENATE(tb_MHDI[[#This Row],[Município]],"/",tb_MHDI[[#This Row],[UF]])</f>
        <v>São João do Rio do Peixe/PB</v>
      </c>
      <c r="E4719" s="8">
        <v>0.60799999999999998</v>
      </c>
      <c r="F4719" s="8">
        <v>0.58599999999999997</v>
      </c>
      <c r="G4719" s="8">
        <v>0.78200000000000003</v>
      </c>
      <c r="H4719" s="8">
        <v>0.49</v>
      </c>
      <c r="I4719" s="9">
        <f>_xlfn.NUMBERVALUE(INDEX(tb_SVI[],MATCH(tb_MHDI[[#This Row],[mun_uf]],tb_SVI[city_name_uf],0),7),".")</f>
        <v>2010</v>
      </c>
    </row>
    <row r="4720" spans="1:9" x14ac:dyDescent="0.25">
      <c r="A4720" s="8" t="s">
        <v>16746</v>
      </c>
      <c r="B4720" s="8" t="str">
        <f>LEFT(tb_MHDI[[#This Row],[Territorialidades]],(FIND("/",tb_MHDI[[#This Row],[Territorialidades]])-2))</f>
        <v>São João do Sabugi</v>
      </c>
      <c r="C4720" s="8" t="str">
        <f>LEFT(RIGHT(tb_MHDI[[#This Row],[Territorialidades]],3),2)</f>
        <v>RN</v>
      </c>
      <c r="D4720" s="8" t="str">
        <f>CONCATENATE(tb_MHDI[[#This Row],[Município]],"/",tb_MHDI[[#This Row],[UF]])</f>
        <v>São João do Sabugi/RN</v>
      </c>
      <c r="E4720" s="8">
        <v>0.65500000000000003</v>
      </c>
      <c r="F4720" s="8">
        <v>0.62</v>
      </c>
      <c r="G4720" s="8">
        <v>0.77900000000000003</v>
      </c>
      <c r="H4720" s="8">
        <v>0.58099999999999996</v>
      </c>
      <c r="I4720" s="9">
        <f>_xlfn.NUMBERVALUE(INDEX(tb_SVI[],MATCH(tb_MHDI[[#This Row],[mun_uf]],tb_SVI[city_name_uf],0),7),".")</f>
        <v>2010</v>
      </c>
    </row>
    <row r="4721" spans="1:9" x14ac:dyDescent="0.25">
      <c r="A4721" s="8" t="s">
        <v>16747</v>
      </c>
      <c r="B4721" s="8" t="str">
        <f>LEFT(tb_MHDI[[#This Row],[Territorialidades]],(FIND("/",tb_MHDI[[#This Row],[Territorialidades]])-2))</f>
        <v>São João do Soter</v>
      </c>
      <c r="C4721" s="8" t="str">
        <f>LEFT(RIGHT(tb_MHDI[[#This Row],[Territorialidades]],3),2)</f>
        <v>MA</v>
      </c>
      <c r="D4721" s="8" t="str">
        <f>CONCATENATE(tb_MHDI[[#This Row],[Município]],"/",tb_MHDI[[#This Row],[UF]])</f>
        <v>São João do Soter/MA</v>
      </c>
      <c r="E4721" s="8">
        <v>0.51700000000000002</v>
      </c>
      <c r="F4721" s="8">
        <v>0.48599999999999999</v>
      </c>
      <c r="G4721" s="8">
        <v>0.71099999999999997</v>
      </c>
      <c r="H4721" s="8">
        <v>0.40100000000000002</v>
      </c>
      <c r="I4721" s="9">
        <f>_xlfn.NUMBERVALUE(INDEX(tb_SVI[],MATCH(tb_MHDI[[#This Row],[mun_uf]],tb_SVI[city_name_uf],0),7),".")</f>
        <v>2010</v>
      </c>
    </row>
    <row r="4722" spans="1:9" x14ac:dyDescent="0.25">
      <c r="A4722" s="8" t="s">
        <v>16748</v>
      </c>
      <c r="B4722" s="8" t="str">
        <f>LEFT(tb_MHDI[[#This Row],[Territorialidades]],(FIND("/",tb_MHDI[[#This Row],[Territorialidades]])-2))</f>
        <v>São João dos Patos</v>
      </c>
      <c r="C4722" s="8" t="str">
        <f>LEFT(RIGHT(tb_MHDI[[#This Row],[Territorialidades]],3),2)</f>
        <v>MA</v>
      </c>
      <c r="D4722" s="8" t="str">
        <f>CONCATENATE(tb_MHDI[[#This Row],[Município]],"/",tb_MHDI[[#This Row],[UF]])</f>
        <v>São João dos Patos/MA</v>
      </c>
      <c r="E4722" s="8">
        <v>0.61499999999999999</v>
      </c>
      <c r="F4722" s="8">
        <v>0.61299999999999999</v>
      </c>
      <c r="G4722" s="8">
        <v>0.72599999999999998</v>
      </c>
      <c r="H4722" s="8">
        <v>0.52200000000000002</v>
      </c>
      <c r="I4722" s="9">
        <f>_xlfn.NUMBERVALUE(INDEX(tb_SVI[],MATCH(tb_MHDI[[#This Row],[mun_uf]],tb_SVI[city_name_uf],0),7),".")</f>
        <v>2010</v>
      </c>
    </row>
    <row r="4723" spans="1:9" x14ac:dyDescent="0.25">
      <c r="A4723" s="8" t="s">
        <v>16749</v>
      </c>
      <c r="B4723" s="8" t="str">
        <f>LEFT(tb_MHDI[[#This Row],[Territorialidades]],(FIND("/",tb_MHDI[[#This Row],[Territorialidades]])-2))</f>
        <v>São João do Sul</v>
      </c>
      <c r="C4723" s="8" t="str">
        <f>LEFT(RIGHT(tb_MHDI[[#This Row],[Territorialidades]],3),2)</f>
        <v>SC</v>
      </c>
      <c r="D4723" s="8" t="str">
        <f>CONCATENATE(tb_MHDI[[#This Row],[Município]],"/",tb_MHDI[[#This Row],[UF]])</f>
        <v>São João do Sul/SC</v>
      </c>
      <c r="E4723" s="8">
        <v>0.69499999999999995</v>
      </c>
      <c r="F4723" s="8">
        <v>0.68200000000000005</v>
      </c>
      <c r="G4723" s="8">
        <v>0.84</v>
      </c>
      <c r="H4723" s="8">
        <v>0.58699999999999997</v>
      </c>
      <c r="I4723" s="9">
        <f>_xlfn.NUMBERVALUE(INDEX(tb_SVI[],MATCH(tb_MHDI[[#This Row],[mun_uf]],tb_SVI[city_name_uf],0),7),".")</f>
        <v>2010</v>
      </c>
    </row>
    <row r="4724" spans="1:9" x14ac:dyDescent="0.25">
      <c r="A4724" s="8" t="s">
        <v>16750</v>
      </c>
      <c r="B4724" s="8" t="str">
        <f>LEFT(tb_MHDI[[#This Row],[Territorialidades]],(FIND("/",tb_MHDI[[#This Row],[Territorialidades]])-2))</f>
        <v>São João do Tigre</v>
      </c>
      <c r="C4724" s="8" t="str">
        <f>LEFT(RIGHT(tb_MHDI[[#This Row],[Territorialidades]],3),2)</f>
        <v>PB</v>
      </c>
      <c r="D4724" s="8" t="str">
        <f>CONCATENATE(tb_MHDI[[#This Row],[Município]],"/",tb_MHDI[[#This Row],[UF]])</f>
        <v>São João do Tigre/PB</v>
      </c>
      <c r="E4724" s="8">
        <v>0.55200000000000005</v>
      </c>
      <c r="F4724" s="8">
        <v>0.52300000000000002</v>
      </c>
      <c r="G4724" s="8">
        <v>0.75800000000000001</v>
      </c>
      <c r="H4724" s="8">
        <v>0.42399999999999999</v>
      </c>
      <c r="I4724" s="9">
        <f>_xlfn.NUMBERVALUE(INDEX(tb_SVI[],MATCH(tb_MHDI[[#This Row],[mun_uf]],tb_SVI[city_name_uf],0),7),".")</f>
        <v>2010</v>
      </c>
    </row>
    <row r="4725" spans="1:9" x14ac:dyDescent="0.25">
      <c r="A4725" s="8" t="s">
        <v>16751</v>
      </c>
      <c r="B4725" s="8" t="str">
        <f>LEFT(tb_MHDI[[#This Row],[Territorialidades]],(FIND("/",tb_MHDI[[#This Row],[Territorialidades]])-2))</f>
        <v>São João do Triunfo</v>
      </c>
      <c r="C4725" s="8" t="str">
        <f>LEFT(RIGHT(tb_MHDI[[#This Row],[Territorialidades]],3),2)</f>
        <v>PR</v>
      </c>
      <c r="D4725" s="8" t="str">
        <f>CONCATENATE(tb_MHDI[[#This Row],[Município]],"/",tb_MHDI[[#This Row],[UF]])</f>
        <v>São João do Triunfo/PR</v>
      </c>
      <c r="E4725" s="8">
        <v>0.629</v>
      </c>
      <c r="F4725" s="8">
        <v>0.65500000000000003</v>
      </c>
      <c r="G4725" s="8">
        <v>0.80100000000000005</v>
      </c>
      <c r="H4725" s="8">
        <v>0.47499999999999998</v>
      </c>
      <c r="I4725" s="9">
        <f>_xlfn.NUMBERVALUE(INDEX(tb_SVI[],MATCH(tb_MHDI[[#This Row],[mun_uf]],tb_SVI[city_name_uf],0),7),".")</f>
        <v>2010</v>
      </c>
    </row>
    <row r="4726" spans="1:9" x14ac:dyDescent="0.25">
      <c r="A4726" s="8" t="s">
        <v>16752</v>
      </c>
      <c r="B4726" s="8" t="str">
        <f>LEFT(tb_MHDI[[#This Row],[Territorialidades]],(FIND("/",tb_MHDI[[#This Row],[Territorialidades]])-2))</f>
        <v>São João Evangelista</v>
      </c>
      <c r="C4726" s="8" t="str">
        <f>LEFT(RIGHT(tb_MHDI[[#This Row],[Territorialidades]],3),2)</f>
        <v>MG</v>
      </c>
      <c r="D4726" s="8" t="str">
        <f>CONCATENATE(tb_MHDI[[#This Row],[Município]],"/",tb_MHDI[[#This Row],[UF]])</f>
        <v>São João Evangelista/MG</v>
      </c>
      <c r="E4726" s="8">
        <v>0.63800000000000001</v>
      </c>
      <c r="F4726" s="8">
        <v>0.62</v>
      </c>
      <c r="G4726" s="8">
        <v>0.80600000000000005</v>
      </c>
      <c r="H4726" s="8">
        <v>0.52</v>
      </c>
      <c r="I4726" s="9">
        <f>_xlfn.NUMBERVALUE(INDEX(tb_SVI[],MATCH(tb_MHDI[[#This Row],[mun_uf]],tb_SVI[city_name_uf],0),7),".")</f>
        <v>2010</v>
      </c>
    </row>
    <row r="4727" spans="1:9" x14ac:dyDescent="0.25">
      <c r="A4727" s="8" t="s">
        <v>16753</v>
      </c>
      <c r="B4727" s="8" t="str">
        <f>LEFT(tb_MHDI[[#This Row],[Territorialidades]],(FIND("/",tb_MHDI[[#This Row],[Territorialidades]])-2))</f>
        <v>São João Nepomuceno</v>
      </c>
      <c r="C4727" s="8" t="str">
        <f>LEFT(RIGHT(tb_MHDI[[#This Row],[Territorialidades]],3),2)</f>
        <v>MG</v>
      </c>
      <c r="D4727" s="8" t="str">
        <f>CONCATENATE(tb_MHDI[[#This Row],[Município]],"/",tb_MHDI[[#This Row],[UF]])</f>
        <v>São João Nepomuceno/MG</v>
      </c>
      <c r="E4727" s="8">
        <v>0.70799999999999996</v>
      </c>
      <c r="F4727" s="8">
        <v>0.69599999999999995</v>
      </c>
      <c r="G4727" s="8">
        <v>0.85</v>
      </c>
      <c r="H4727" s="8">
        <v>0.6</v>
      </c>
      <c r="I4727" s="9">
        <f>_xlfn.NUMBERVALUE(INDEX(tb_SVI[],MATCH(tb_MHDI[[#This Row],[mun_uf]],tb_SVI[city_name_uf],0),7),".")</f>
        <v>2010</v>
      </c>
    </row>
    <row r="4728" spans="1:9" x14ac:dyDescent="0.25">
      <c r="A4728" s="8" t="s">
        <v>16754</v>
      </c>
      <c r="B4728" s="8" t="str">
        <f>LEFT(tb_MHDI[[#This Row],[Territorialidades]],(FIND("/",tb_MHDI[[#This Row],[Territorialidades]])-2))</f>
        <v>São João</v>
      </c>
      <c r="C4728" s="8" t="str">
        <f>LEFT(RIGHT(tb_MHDI[[#This Row],[Territorialidades]],3),2)</f>
        <v>PE</v>
      </c>
      <c r="D4728" s="8" t="str">
        <f>CONCATENATE(tb_MHDI[[#This Row],[Município]],"/",tb_MHDI[[#This Row],[UF]])</f>
        <v>São João/PE</v>
      </c>
      <c r="E4728" s="8">
        <v>0.56999999999999995</v>
      </c>
      <c r="F4728" s="8">
        <v>0.56499999999999995</v>
      </c>
      <c r="G4728" s="8">
        <v>0.76800000000000002</v>
      </c>
      <c r="H4728" s="8">
        <v>0.42599999999999999</v>
      </c>
      <c r="I4728" s="9">
        <f>_xlfn.NUMBERVALUE(INDEX(tb_SVI[],MATCH(tb_MHDI[[#This Row],[mun_uf]],tb_SVI[city_name_uf],0),7),".")</f>
        <v>2010</v>
      </c>
    </row>
    <row r="4729" spans="1:9" x14ac:dyDescent="0.25">
      <c r="A4729" s="8" t="s">
        <v>16755</v>
      </c>
      <c r="B4729" s="8" t="str">
        <f>LEFT(tb_MHDI[[#This Row],[Territorialidades]],(FIND("/",tb_MHDI[[#This Row],[Territorialidades]])-2))</f>
        <v>São João</v>
      </c>
      <c r="C4729" s="8" t="str">
        <f>LEFT(RIGHT(tb_MHDI[[#This Row],[Territorialidades]],3),2)</f>
        <v>PR</v>
      </c>
      <c r="D4729" s="8" t="str">
        <f>CONCATENATE(tb_MHDI[[#This Row],[Município]],"/",tb_MHDI[[#This Row],[UF]])</f>
        <v>São João/PR</v>
      </c>
      <c r="E4729" s="8">
        <v>0.72699999999999998</v>
      </c>
      <c r="F4729" s="8">
        <v>0.69499999999999995</v>
      </c>
      <c r="G4729" s="8">
        <v>0.83799999999999997</v>
      </c>
      <c r="H4729" s="8">
        <v>0.66</v>
      </c>
      <c r="I4729" s="9">
        <f>_xlfn.NUMBERVALUE(INDEX(tb_SVI[],MATCH(tb_MHDI[[#This Row],[mun_uf]],tb_SVI[city_name_uf],0),7),".")</f>
        <v>2010</v>
      </c>
    </row>
    <row r="4730" spans="1:9" x14ac:dyDescent="0.25">
      <c r="A4730" s="8" t="s">
        <v>16756</v>
      </c>
      <c r="B4730" s="8" t="str">
        <f>LEFT(tb_MHDI[[#This Row],[Territorialidades]],(FIND("/",tb_MHDI[[#This Row],[Territorialidades]])-2))</f>
        <v>São Joaquim da Barra</v>
      </c>
      <c r="C4730" s="8" t="str">
        <f>LEFT(RIGHT(tb_MHDI[[#This Row],[Territorialidades]],3),2)</f>
        <v>SP</v>
      </c>
      <c r="D4730" s="8" t="str">
        <f>CONCATENATE(tb_MHDI[[#This Row],[Município]],"/",tb_MHDI[[#This Row],[UF]])</f>
        <v>São Joaquim da Barra/SP</v>
      </c>
      <c r="E4730" s="8">
        <v>0.76200000000000001</v>
      </c>
      <c r="F4730" s="8">
        <v>0.74</v>
      </c>
      <c r="G4730" s="8">
        <v>0.84699999999999998</v>
      </c>
      <c r="H4730" s="8">
        <v>0.70599999999999996</v>
      </c>
      <c r="I4730" s="9">
        <f>_xlfn.NUMBERVALUE(INDEX(tb_SVI[],MATCH(tb_MHDI[[#This Row],[mun_uf]],tb_SVI[city_name_uf],0),7),".")</f>
        <v>2010</v>
      </c>
    </row>
    <row r="4731" spans="1:9" x14ac:dyDescent="0.25">
      <c r="A4731" s="8" t="s">
        <v>16757</v>
      </c>
      <c r="B4731" s="8" t="str">
        <f>LEFT(tb_MHDI[[#This Row],[Territorialidades]],(FIND("/",tb_MHDI[[#This Row],[Territorialidades]])-2))</f>
        <v>São Joaquim de Bicas</v>
      </c>
      <c r="C4731" s="8" t="str">
        <f>LEFT(RIGHT(tb_MHDI[[#This Row],[Territorialidades]],3),2)</f>
        <v>MG</v>
      </c>
      <c r="D4731" s="8" t="str">
        <f>CONCATENATE(tb_MHDI[[#This Row],[Município]],"/",tb_MHDI[[#This Row],[UF]])</f>
        <v>São Joaquim de Bicas/MG</v>
      </c>
      <c r="E4731" s="8">
        <v>0.66200000000000003</v>
      </c>
      <c r="F4731" s="8">
        <v>0.66400000000000003</v>
      </c>
      <c r="G4731" s="8">
        <v>0.84399999999999997</v>
      </c>
      <c r="H4731" s="8">
        <v>0.51800000000000002</v>
      </c>
      <c r="I4731" s="9">
        <f>_xlfn.NUMBERVALUE(INDEX(tb_SVI[],MATCH(tb_MHDI[[#This Row],[mun_uf]],tb_SVI[city_name_uf],0),7),".")</f>
        <v>2010</v>
      </c>
    </row>
    <row r="4732" spans="1:9" x14ac:dyDescent="0.25">
      <c r="A4732" s="8" t="s">
        <v>16758</v>
      </c>
      <c r="B4732" s="8" t="str">
        <f>LEFT(tb_MHDI[[#This Row],[Territorialidades]],(FIND("/",tb_MHDI[[#This Row],[Territorialidades]])-2))</f>
        <v>São Joaquim do Monte</v>
      </c>
      <c r="C4732" s="8" t="str">
        <f>LEFT(RIGHT(tb_MHDI[[#This Row],[Territorialidades]],3),2)</f>
        <v>PE</v>
      </c>
      <c r="D4732" s="8" t="str">
        <f>CONCATENATE(tb_MHDI[[#This Row],[Município]],"/",tb_MHDI[[#This Row],[UF]])</f>
        <v>São Joaquim do Monte/PE</v>
      </c>
      <c r="E4732" s="8">
        <v>0.53700000000000003</v>
      </c>
      <c r="F4732" s="8">
        <v>0.54900000000000004</v>
      </c>
      <c r="G4732" s="8">
        <v>0.74099999999999999</v>
      </c>
      <c r="H4732" s="8">
        <v>0.38100000000000001</v>
      </c>
      <c r="I4732" s="9">
        <f>_xlfn.NUMBERVALUE(INDEX(tb_SVI[],MATCH(tb_MHDI[[#This Row],[mun_uf]],tb_SVI[city_name_uf],0),7),".")</f>
        <v>2010</v>
      </c>
    </row>
    <row r="4733" spans="1:9" x14ac:dyDescent="0.25">
      <c r="A4733" s="8" t="s">
        <v>16759</v>
      </c>
      <c r="B4733" s="8" t="str">
        <f>LEFT(tb_MHDI[[#This Row],[Territorialidades]],(FIND("/",tb_MHDI[[#This Row],[Territorialidades]])-2))</f>
        <v>São Joaquim</v>
      </c>
      <c r="C4733" s="8" t="str">
        <f>LEFT(RIGHT(tb_MHDI[[#This Row],[Territorialidades]],3),2)</f>
        <v>SC</v>
      </c>
      <c r="D4733" s="8" t="str">
        <f>CONCATENATE(tb_MHDI[[#This Row],[Município]],"/",tb_MHDI[[#This Row],[UF]])</f>
        <v>São Joaquim/SC</v>
      </c>
      <c r="E4733" s="8">
        <v>0.68700000000000006</v>
      </c>
      <c r="F4733" s="8">
        <v>0.70499999999999996</v>
      </c>
      <c r="G4733" s="8">
        <v>0.81699999999999995</v>
      </c>
      <c r="H4733" s="8">
        <v>0.56200000000000006</v>
      </c>
      <c r="I4733" s="9">
        <f>_xlfn.NUMBERVALUE(INDEX(tb_SVI[],MATCH(tb_MHDI[[#This Row],[mun_uf]],tb_SVI[city_name_uf],0),7),".")</f>
        <v>2010</v>
      </c>
    </row>
    <row r="4734" spans="1:9" x14ac:dyDescent="0.25">
      <c r="A4734" s="8" t="s">
        <v>16760</v>
      </c>
      <c r="B4734" s="8" t="str">
        <f>LEFT(tb_MHDI[[#This Row],[Territorialidades]],(FIND("/",tb_MHDI[[#This Row],[Territorialidades]])-2))</f>
        <v>São Jorge D'Oeste</v>
      </c>
      <c r="C4734" s="8" t="str">
        <f>LEFT(RIGHT(tb_MHDI[[#This Row],[Territorialidades]],3),2)</f>
        <v>PR</v>
      </c>
      <c r="D4734" s="8" t="str">
        <f>CONCATENATE(tb_MHDI[[#This Row],[Município]],"/",tb_MHDI[[#This Row],[UF]])</f>
        <v>São Jorge D'Oeste/PR</v>
      </c>
      <c r="E4734" s="8">
        <v>0.72199999999999998</v>
      </c>
      <c r="F4734" s="8">
        <v>0.70499999999999996</v>
      </c>
      <c r="G4734" s="8">
        <v>0.81299999999999994</v>
      </c>
      <c r="H4734" s="8">
        <v>0.65600000000000003</v>
      </c>
      <c r="I4734" s="9">
        <f>_xlfn.NUMBERVALUE(INDEX(tb_SVI[],MATCH(tb_MHDI[[#This Row],[mun_uf]],tb_SVI[city_name_uf],0),7),".")</f>
        <v>2010</v>
      </c>
    </row>
    <row r="4735" spans="1:9" x14ac:dyDescent="0.25">
      <c r="A4735" s="8" t="s">
        <v>16761</v>
      </c>
      <c r="B4735" s="8" t="str">
        <f>LEFT(tb_MHDI[[#This Row],[Territorialidades]],(FIND("/",tb_MHDI[[#This Row],[Territorialidades]])-2))</f>
        <v>São Jorge do Ivaí</v>
      </c>
      <c r="C4735" s="8" t="str">
        <f>LEFT(RIGHT(tb_MHDI[[#This Row],[Territorialidades]],3),2)</f>
        <v>PR</v>
      </c>
      <c r="D4735" s="8" t="str">
        <f>CONCATENATE(tb_MHDI[[#This Row],[Município]],"/",tb_MHDI[[#This Row],[UF]])</f>
        <v>São Jorge do Ivaí/PR</v>
      </c>
      <c r="E4735" s="8">
        <v>0.74299999999999999</v>
      </c>
      <c r="F4735" s="8">
        <v>0.72699999999999998</v>
      </c>
      <c r="G4735" s="8">
        <v>0.81</v>
      </c>
      <c r="H4735" s="8">
        <v>0.69599999999999995</v>
      </c>
      <c r="I4735" s="9">
        <f>_xlfn.NUMBERVALUE(INDEX(tb_SVI[],MATCH(tb_MHDI[[#This Row],[mun_uf]],tb_SVI[city_name_uf],0),7),".")</f>
        <v>2010</v>
      </c>
    </row>
    <row r="4736" spans="1:9" x14ac:dyDescent="0.25">
      <c r="A4736" s="8" t="s">
        <v>16762</v>
      </c>
      <c r="B4736" s="8" t="str">
        <f>LEFT(tb_MHDI[[#This Row],[Territorialidades]],(FIND("/",tb_MHDI[[#This Row],[Territorialidades]])-2))</f>
        <v>São Jorge do Patrocínio</v>
      </c>
      <c r="C4736" s="8" t="str">
        <f>LEFT(RIGHT(tb_MHDI[[#This Row],[Territorialidades]],3),2)</f>
        <v>PR</v>
      </c>
      <c r="D4736" s="8" t="str">
        <f>CONCATENATE(tb_MHDI[[#This Row],[Município]],"/",tb_MHDI[[#This Row],[UF]])</f>
        <v>São Jorge do Patrocínio/PR</v>
      </c>
      <c r="E4736" s="8">
        <v>0.67600000000000005</v>
      </c>
      <c r="F4736" s="8">
        <v>0.70199999999999996</v>
      </c>
      <c r="G4736" s="8">
        <v>0.81</v>
      </c>
      <c r="H4736" s="8">
        <v>0.54300000000000004</v>
      </c>
      <c r="I4736" s="9">
        <f>_xlfn.NUMBERVALUE(INDEX(tb_SVI[],MATCH(tb_MHDI[[#This Row],[mun_uf]],tb_SVI[city_name_uf],0),7),".")</f>
        <v>2010</v>
      </c>
    </row>
    <row r="4737" spans="1:9" x14ac:dyDescent="0.25">
      <c r="A4737" s="8" t="s">
        <v>16763</v>
      </c>
      <c r="B4737" s="8" t="str">
        <f>LEFT(tb_MHDI[[#This Row],[Territorialidades]],(FIND("/",tb_MHDI[[#This Row],[Territorialidades]])-2))</f>
        <v>São Jorge</v>
      </c>
      <c r="C4737" s="8" t="str">
        <f>LEFT(RIGHT(tb_MHDI[[#This Row],[Territorialidades]],3),2)</f>
        <v>RS</v>
      </c>
      <c r="D4737" s="8" t="str">
        <f>CONCATENATE(tb_MHDI[[#This Row],[Município]],"/",tb_MHDI[[#This Row],[UF]])</f>
        <v>São Jorge/RS</v>
      </c>
      <c r="E4737" s="8">
        <v>0.73199999999999998</v>
      </c>
      <c r="F4737" s="8">
        <v>0.75</v>
      </c>
      <c r="G4737" s="8">
        <v>0.84599999999999997</v>
      </c>
      <c r="H4737" s="8">
        <v>0.61699999999999999</v>
      </c>
      <c r="I4737" s="9">
        <f>_xlfn.NUMBERVALUE(INDEX(tb_SVI[],MATCH(tb_MHDI[[#This Row],[mun_uf]],tb_SVI[city_name_uf],0),7),".")</f>
        <v>2010</v>
      </c>
    </row>
    <row r="4738" spans="1:9" x14ac:dyDescent="0.25">
      <c r="A4738" s="8" t="s">
        <v>16764</v>
      </c>
      <c r="B4738" s="8" t="str">
        <f>LEFT(tb_MHDI[[#This Row],[Territorialidades]],(FIND("/",tb_MHDI[[#This Row],[Territorialidades]])-2))</f>
        <v>São José da Barra</v>
      </c>
      <c r="C4738" s="8" t="str">
        <f>LEFT(RIGHT(tb_MHDI[[#This Row],[Territorialidades]],3),2)</f>
        <v>MG</v>
      </c>
      <c r="D4738" s="8" t="str">
        <f>CONCATENATE(tb_MHDI[[#This Row],[Município]],"/",tb_MHDI[[#This Row],[UF]])</f>
        <v>São José da Barra/MG</v>
      </c>
      <c r="E4738" s="8">
        <v>0.73899999999999999</v>
      </c>
      <c r="F4738" s="8">
        <v>0.72199999999999998</v>
      </c>
      <c r="G4738" s="8">
        <v>0.876</v>
      </c>
      <c r="H4738" s="8">
        <v>0.63700000000000001</v>
      </c>
      <c r="I4738" s="9">
        <f>_xlfn.NUMBERVALUE(INDEX(tb_SVI[],MATCH(tb_MHDI[[#This Row],[mun_uf]],tb_SVI[city_name_uf],0),7),".")</f>
        <v>2010</v>
      </c>
    </row>
    <row r="4739" spans="1:9" x14ac:dyDescent="0.25">
      <c r="A4739" s="8" t="s">
        <v>16765</v>
      </c>
      <c r="B4739" s="8" t="str">
        <f>LEFT(tb_MHDI[[#This Row],[Territorialidades]],(FIND("/",tb_MHDI[[#This Row],[Territorialidades]])-2))</f>
        <v>São José da Bela Vista</v>
      </c>
      <c r="C4739" s="8" t="str">
        <f>LEFT(RIGHT(tb_MHDI[[#This Row],[Territorialidades]],3),2)</f>
        <v>SP</v>
      </c>
      <c r="D4739" s="8" t="str">
        <f>CONCATENATE(tb_MHDI[[#This Row],[Município]],"/",tb_MHDI[[#This Row],[UF]])</f>
        <v>São José da Bela Vista/SP</v>
      </c>
      <c r="E4739" s="8">
        <v>0.69299999999999995</v>
      </c>
      <c r="F4739" s="8">
        <v>0.67900000000000005</v>
      </c>
      <c r="G4739" s="8">
        <v>0.84399999999999997</v>
      </c>
      <c r="H4739" s="8">
        <v>0.57999999999999996</v>
      </c>
      <c r="I4739" s="9">
        <f>_xlfn.NUMBERVALUE(INDEX(tb_SVI[],MATCH(tb_MHDI[[#This Row],[mun_uf]],tb_SVI[city_name_uf],0),7),".")</f>
        <v>2010</v>
      </c>
    </row>
    <row r="4740" spans="1:9" x14ac:dyDescent="0.25">
      <c r="A4740" s="8" t="s">
        <v>16766</v>
      </c>
      <c r="B4740" s="8" t="str">
        <f>LEFT(tb_MHDI[[#This Row],[Territorialidades]],(FIND("/",tb_MHDI[[#This Row],[Territorialidades]])-2))</f>
        <v>São José da Boa Vista</v>
      </c>
      <c r="C4740" s="8" t="str">
        <f>LEFT(RIGHT(tb_MHDI[[#This Row],[Territorialidades]],3),2)</f>
        <v>PR</v>
      </c>
      <c r="D4740" s="8" t="str">
        <f>CONCATENATE(tb_MHDI[[#This Row],[Município]],"/",tb_MHDI[[#This Row],[UF]])</f>
        <v>São José da Boa Vista/PR</v>
      </c>
      <c r="E4740" s="8">
        <v>0.67100000000000004</v>
      </c>
      <c r="F4740" s="8">
        <v>0.65100000000000002</v>
      </c>
      <c r="G4740" s="8">
        <v>0.78100000000000003</v>
      </c>
      <c r="H4740" s="8">
        <v>0.59399999999999997</v>
      </c>
      <c r="I4740" s="9">
        <f>_xlfn.NUMBERVALUE(INDEX(tb_SVI[],MATCH(tb_MHDI[[#This Row],[mun_uf]],tb_SVI[city_name_uf],0),7),".")</f>
        <v>2010</v>
      </c>
    </row>
    <row r="4741" spans="1:9" x14ac:dyDescent="0.25">
      <c r="A4741" s="8" t="s">
        <v>16767</v>
      </c>
      <c r="B4741" s="8" t="str">
        <f>LEFT(tb_MHDI[[#This Row],[Territorialidades]],(FIND("/",tb_MHDI[[#This Row],[Territorialidades]])-2))</f>
        <v>São José da Coroa Grande</v>
      </c>
      <c r="C4741" s="8" t="str">
        <f>LEFT(RIGHT(tb_MHDI[[#This Row],[Territorialidades]],3),2)</f>
        <v>PE</v>
      </c>
      <c r="D4741" s="8" t="str">
        <f>CONCATENATE(tb_MHDI[[#This Row],[Município]],"/",tb_MHDI[[#This Row],[UF]])</f>
        <v>São José da Coroa Grande/PE</v>
      </c>
      <c r="E4741" s="8">
        <v>0.60799999999999998</v>
      </c>
      <c r="F4741" s="8">
        <v>0.58499999999999996</v>
      </c>
      <c r="G4741" s="8">
        <v>0.73599999999999999</v>
      </c>
      <c r="H4741" s="8">
        <v>0.52200000000000002</v>
      </c>
      <c r="I4741" s="9">
        <f>_xlfn.NUMBERVALUE(INDEX(tb_SVI[],MATCH(tb_MHDI[[#This Row],[mun_uf]],tb_SVI[city_name_uf],0),7),".")</f>
        <v>2010</v>
      </c>
    </row>
    <row r="4742" spans="1:9" x14ac:dyDescent="0.25">
      <c r="A4742" s="8" t="s">
        <v>16768</v>
      </c>
      <c r="B4742" s="8" t="str">
        <f>LEFT(tb_MHDI[[#This Row],[Territorialidades]],(FIND("/",tb_MHDI[[#This Row],[Territorialidades]])-2))</f>
        <v>São José da Lagoa Tapada</v>
      </c>
      <c r="C4742" s="8" t="str">
        <f>LEFT(RIGHT(tb_MHDI[[#This Row],[Territorialidades]],3),2)</f>
        <v>PB</v>
      </c>
      <c r="D4742" s="8" t="str">
        <f>CONCATENATE(tb_MHDI[[#This Row],[Município]],"/",tb_MHDI[[#This Row],[UF]])</f>
        <v>São José da Lagoa Tapada/PB</v>
      </c>
      <c r="E4742" s="8">
        <v>0.53</v>
      </c>
      <c r="F4742" s="8">
        <v>0.53</v>
      </c>
      <c r="G4742" s="8">
        <v>0.72199999999999998</v>
      </c>
      <c r="H4742" s="8">
        <v>0.38900000000000001</v>
      </c>
      <c r="I4742" s="9">
        <f>_xlfn.NUMBERVALUE(INDEX(tb_SVI[],MATCH(tb_MHDI[[#This Row],[mun_uf]],tb_SVI[city_name_uf],0),7),".")</f>
        <v>2010</v>
      </c>
    </row>
    <row r="4743" spans="1:9" x14ac:dyDescent="0.25">
      <c r="A4743" s="8" t="s">
        <v>16769</v>
      </c>
      <c r="B4743" s="8" t="str">
        <f>LEFT(tb_MHDI[[#This Row],[Territorialidades]],(FIND("/",tb_MHDI[[#This Row],[Territorialidades]])-2))</f>
        <v>São José da Laje</v>
      </c>
      <c r="C4743" s="8" t="str">
        <f>LEFT(RIGHT(tb_MHDI[[#This Row],[Territorialidades]],3),2)</f>
        <v>AL</v>
      </c>
      <c r="D4743" s="8" t="str">
        <f>CONCATENATE(tb_MHDI[[#This Row],[Município]],"/",tb_MHDI[[#This Row],[UF]])</f>
        <v>São José da Laje/AL</v>
      </c>
      <c r="E4743" s="8">
        <v>0.57299999999999995</v>
      </c>
      <c r="F4743" s="8">
        <v>0.57399999999999995</v>
      </c>
      <c r="G4743" s="8">
        <v>0.755</v>
      </c>
      <c r="H4743" s="8">
        <v>0.434</v>
      </c>
      <c r="I4743" s="9">
        <f>_xlfn.NUMBERVALUE(INDEX(tb_SVI[],MATCH(tb_MHDI[[#This Row],[mun_uf]],tb_SVI[city_name_uf],0),7),".")</f>
        <v>2010</v>
      </c>
    </row>
    <row r="4744" spans="1:9" x14ac:dyDescent="0.25">
      <c r="A4744" s="8" t="s">
        <v>16770</v>
      </c>
      <c r="B4744" s="8" t="str">
        <f>LEFT(tb_MHDI[[#This Row],[Territorialidades]],(FIND("/",tb_MHDI[[#This Row],[Territorialidades]])-2))</f>
        <v>São José da Lapa</v>
      </c>
      <c r="C4744" s="8" t="str">
        <f>LEFT(RIGHT(tb_MHDI[[#This Row],[Territorialidades]],3),2)</f>
        <v>MG</v>
      </c>
      <c r="D4744" s="8" t="str">
        <f>CONCATENATE(tb_MHDI[[#This Row],[Município]],"/",tb_MHDI[[#This Row],[UF]])</f>
        <v>São José da Lapa/MG</v>
      </c>
      <c r="E4744" s="8">
        <v>0.72899999999999998</v>
      </c>
      <c r="F4744" s="8">
        <v>0.67700000000000005</v>
      </c>
      <c r="G4744" s="8">
        <v>0.84399999999999997</v>
      </c>
      <c r="H4744" s="8">
        <v>0.67900000000000005</v>
      </c>
      <c r="I4744" s="9">
        <f>_xlfn.NUMBERVALUE(INDEX(tb_SVI[],MATCH(tb_MHDI[[#This Row],[mun_uf]],tb_SVI[city_name_uf],0),7),".")</f>
        <v>2010</v>
      </c>
    </row>
    <row r="4745" spans="1:9" x14ac:dyDescent="0.25">
      <c r="A4745" s="8" t="s">
        <v>16771</v>
      </c>
      <c r="B4745" s="8" t="str">
        <f>LEFT(tb_MHDI[[#This Row],[Territorialidades]],(FIND("/",tb_MHDI[[#This Row],[Territorialidades]])-2))</f>
        <v>São José da Safira</v>
      </c>
      <c r="C4745" s="8" t="str">
        <f>LEFT(RIGHT(tb_MHDI[[#This Row],[Territorialidades]],3),2)</f>
        <v>MG</v>
      </c>
      <c r="D4745" s="8" t="str">
        <f>CONCATENATE(tb_MHDI[[#This Row],[Município]],"/",tb_MHDI[[#This Row],[UF]])</f>
        <v>São José da Safira/MG</v>
      </c>
      <c r="E4745" s="8">
        <v>0.58299999999999996</v>
      </c>
      <c r="F4745" s="8">
        <v>0.6</v>
      </c>
      <c r="G4745" s="8">
        <v>0.76500000000000001</v>
      </c>
      <c r="H4745" s="8">
        <v>0.432</v>
      </c>
      <c r="I4745" s="9">
        <f>_xlfn.NUMBERVALUE(INDEX(tb_SVI[],MATCH(tb_MHDI[[#This Row],[mun_uf]],tb_SVI[city_name_uf],0),7),".")</f>
        <v>2010</v>
      </c>
    </row>
    <row r="4746" spans="1:9" x14ac:dyDescent="0.25">
      <c r="A4746" s="8" t="s">
        <v>16772</v>
      </c>
      <c r="B4746" s="8" t="str">
        <f>LEFT(tb_MHDI[[#This Row],[Territorialidades]],(FIND("/",tb_MHDI[[#This Row],[Territorialidades]])-2))</f>
        <v>São José das Missões</v>
      </c>
      <c r="C4746" s="8" t="str">
        <f>LEFT(RIGHT(tb_MHDI[[#This Row],[Territorialidades]],3),2)</f>
        <v>RS</v>
      </c>
      <c r="D4746" s="8" t="str">
        <f>CONCATENATE(tb_MHDI[[#This Row],[Município]],"/",tb_MHDI[[#This Row],[UF]])</f>
        <v>São José das Missões/RS</v>
      </c>
      <c r="E4746" s="8">
        <v>0.65100000000000002</v>
      </c>
      <c r="F4746" s="8">
        <v>0.65200000000000002</v>
      </c>
      <c r="G4746" s="8">
        <v>0.78200000000000003</v>
      </c>
      <c r="H4746" s="8">
        <v>0.54200000000000004</v>
      </c>
      <c r="I4746" s="9">
        <f>_xlfn.NUMBERVALUE(INDEX(tb_SVI[],MATCH(tb_MHDI[[#This Row],[mun_uf]],tb_SVI[city_name_uf],0),7),".")</f>
        <v>2010</v>
      </c>
    </row>
    <row r="4747" spans="1:9" x14ac:dyDescent="0.25">
      <c r="A4747" s="8" t="s">
        <v>16773</v>
      </c>
      <c r="B4747" s="8" t="str">
        <f>LEFT(tb_MHDI[[#This Row],[Territorialidades]],(FIND("/",tb_MHDI[[#This Row],[Territorialidades]])-2))</f>
        <v>São José das Palmeiras</v>
      </c>
      <c r="C4747" s="8" t="str">
        <f>LEFT(RIGHT(tb_MHDI[[#This Row],[Territorialidades]],3),2)</f>
        <v>PR</v>
      </c>
      <c r="D4747" s="8" t="str">
        <f>CONCATENATE(tb_MHDI[[#This Row],[Município]],"/",tb_MHDI[[#This Row],[UF]])</f>
        <v>São José das Palmeiras/PR</v>
      </c>
      <c r="E4747" s="8">
        <v>0.71299999999999997</v>
      </c>
      <c r="F4747" s="8">
        <v>0.68600000000000005</v>
      </c>
      <c r="G4747" s="8">
        <v>0.84399999999999997</v>
      </c>
      <c r="H4747" s="8">
        <v>0.627</v>
      </c>
      <c r="I4747" s="9">
        <f>_xlfn.NUMBERVALUE(INDEX(tb_SVI[],MATCH(tb_MHDI[[#This Row],[mun_uf]],tb_SVI[city_name_uf],0),7),".")</f>
        <v>2010</v>
      </c>
    </row>
    <row r="4748" spans="1:9" x14ac:dyDescent="0.25">
      <c r="A4748" s="8" t="s">
        <v>16774</v>
      </c>
      <c r="B4748" s="8" t="str">
        <f>LEFT(tb_MHDI[[#This Row],[Territorialidades]],(FIND("/",tb_MHDI[[#This Row],[Territorialidades]])-2))</f>
        <v>São José da Tapera</v>
      </c>
      <c r="C4748" s="8" t="str">
        <f>LEFT(RIGHT(tb_MHDI[[#This Row],[Territorialidades]],3),2)</f>
        <v>AL</v>
      </c>
      <c r="D4748" s="8" t="str">
        <f>CONCATENATE(tb_MHDI[[#This Row],[Município]],"/",tb_MHDI[[#This Row],[UF]])</f>
        <v>São José da Tapera/AL</v>
      </c>
      <c r="E4748" s="8">
        <v>0.52700000000000002</v>
      </c>
      <c r="F4748" s="8">
        <v>0.50800000000000001</v>
      </c>
      <c r="G4748" s="8">
        <v>0.70299999999999996</v>
      </c>
      <c r="H4748" s="8">
        <v>0.40899999999999997</v>
      </c>
      <c r="I4748" s="9">
        <f>_xlfn.NUMBERVALUE(INDEX(tb_SVI[],MATCH(tb_MHDI[[#This Row],[mun_uf]],tb_SVI[city_name_uf],0),7),".")</f>
        <v>2010</v>
      </c>
    </row>
    <row r="4749" spans="1:9" x14ac:dyDescent="0.25">
      <c r="A4749" s="8" t="s">
        <v>16775</v>
      </c>
      <c r="B4749" s="8" t="str">
        <f>LEFT(tb_MHDI[[#This Row],[Territorialidades]],(FIND("/",tb_MHDI[[#This Row],[Territorialidades]])-2))</f>
        <v>São José da Varginha</v>
      </c>
      <c r="C4749" s="8" t="str">
        <f>LEFT(RIGHT(tb_MHDI[[#This Row],[Territorialidades]],3),2)</f>
        <v>MG</v>
      </c>
      <c r="D4749" s="8" t="str">
        <f>CONCATENATE(tb_MHDI[[#This Row],[Município]],"/",tb_MHDI[[#This Row],[UF]])</f>
        <v>São José da Varginha/MG</v>
      </c>
      <c r="E4749" s="8">
        <v>0.70399999999999996</v>
      </c>
      <c r="F4749" s="8">
        <v>0.68200000000000005</v>
      </c>
      <c r="G4749" s="8">
        <v>0.85699999999999998</v>
      </c>
      <c r="H4749" s="8">
        <v>0.59699999999999998</v>
      </c>
      <c r="I4749" s="9">
        <f>_xlfn.NUMBERVALUE(INDEX(tb_SVI[],MATCH(tb_MHDI[[#This Row],[mun_uf]],tb_SVI[city_name_uf],0),7),".")</f>
        <v>2010</v>
      </c>
    </row>
    <row r="4750" spans="1:9" x14ac:dyDescent="0.25">
      <c r="A4750" s="8" t="s">
        <v>16776</v>
      </c>
      <c r="B4750" s="8" t="str">
        <f>LEFT(tb_MHDI[[#This Row],[Territorialidades]],(FIND("/",tb_MHDI[[#This Row],[Territorialidades]])-2))</f>
        <v>São José da Vitória</v>
      </c>
      <c r="C4750" s="8" t="str">
        <f>LEFT(RIGHT(tb_MHDI[[#This Row],[Territorialidades]],3),2)</f>
        <v>BA</v>
      </c>
      <c r="D4750" s="8" t="str">
        <f>CONCATENATE(tb_MHDI[[#This Row],[Município]],"/",tb_MHDI[[#This Row],[UF]])</f>
        <v>São José da Vitória/BA</v>
      </c>
      <c r="E4750" s="8">
        <v>0.54600000000000004</v>
      </c>
      <c r="F4750" s="8">
        <v>0.55300000000000005</v>
      </c>
      <c r="G4750" s="8">
        <v>0.68600000000000005</v>
      </c>
      <c r="H4750" s="8">
        <v>0.42899999999999999</v>
      </c>
      <c r="I4750" s="9">
        <f>_xlfn.NUMBERVALUE(INDEX(tb_SVI[],MATCH(tb_MHDI[[#This Row],[mun_uf]],tb_SVI[city_name_uf],0),7),".")</f>
        <v>2010</v>
      </c>
    </row>
    <row r="4751" spans="1:9" x14ac:dyDescent="0.25">
      <c r="A4751" s="8" t="s">
        <v>16777</v>
      </c>
      <c r="B4751" s="8" t="str">
        <f>LEFT(tb_MHDI[[#This Row],[Territorialidades]],(FIND("/",tb_MHDI[[#This Row],[Territorialidades]])-2))</f>
        <v>São José de Caiana</v>
      </c>
      <c r="C4751" s="8" t="str">
        <f>LEFT(RIGHT(tb_MHDI[[#This Row],[Territorialidades]],3),2)</f>
        <v>PB</v>
      </c>
      <c r="D4751" s="8" t="str">
        <f>CONCATENATE(tb_MHDI[[#This Row],[Município]],"/",tb_MHDI[[#This Row],[UF]])</f>
        <v>São José de Caiana/PB</v>
      </c>
      <c r="E4751" s="8">
        <v>0.56499999999999995</v>
      </c>
      <c r="F4751" s="8">
        <v>0.54500000000000004</v>
      </c>
      <c r="G4751" s="8">
        <v>0.76200000000000001</v>
      </c>
      <c r="H4751" s="8">
        <v>0.434</v>
      </c>
      <c r="I4751" s="9">
        <f>_xlfn.NUMBERVALUE(INDEX(tb_SVI[],MATCH(tb_MHDI[[#This Row],[mun_uf]],tb_SVI[city_name_uf],0),7),".")</f>
        <v>2010</v>
      </c>
    </row>
    <row r="4752" spans="1:9" x14ac:dyDescent="0.25">
      <c r="A4752" s="8" t="s">
        <v>16778</v>
      </c>
      <c r="B4752" s="8" t="str">
        <f>LEFT(tb_MHDI[[#This Row],[Territorialidades]],(FIND("/",tb_MHDI[[#This Row],[Territorialidades]])-2))</f>
        <v>São José de Espinharas</v>
      </c>
      <c r="C4752" s="8" t="str">
        <f>LEFT(RIGHT(tb_MHDI[[#This Row],[Territorialidades]],3),2)</f>
        <v>PB</v>
      </c>
      <c r="D4752" s="8" t="str">
        <f>CONCATENATE(tb_MHDI[[#This Row],[Município]],"/",tb_MHDI[[#This Row],[UF]])</f>
        <v>São José de Espinharas/PB</v>
      </c>
      <c r="E4752" s="8">
        <v>0.57699999999999996</v>
      </c>
      <c r="F4752" s="8">
        <v>0.54300000000000004</v>
      </c>
      <c r="G4752" s="8">
        <v>0.79</v>
      </c>
      <c r="H4752" s="8">
        <v>0.44800000000000001</v>
      </c>
      <c r="I4752" s="9">
        <f>_xlfn.NUMBERVALUE(INDEX(tb_SVI[],MATCH(tb_MHDI[[#This Row],[mun_uf]],tb_SVI[city_name_uf],0),7),".")</f>
        <v>2010</v>
      </c>
    </row>
    <row r="4753" spans="1:9" x14ac:dyDescent="0.25">
      <c r="A4753" s="8" t="s">
        <v>16779</v>
      </c>
      <c r="B4753" s="8" t="str">
        <f>LEFT(tb_MHDI[[#This Row],[Territorialidades]],(FIND("/",tb_MHDI[[#This Row],[Territorialidades]])-2))</f>
        <v>São José de Mipibu</v>
      </c>
      <c r="C4753" s="8" t="str">
        <f>LEFT(RIGHT(tb_MHDI[[#This Row],[Territorialidades]],3),2)</f>
        <v>RN</v>
      </c>
      <c r="D4753" s="8" t="str">
        <f>CONCATENATE(tb_MHDI[[#This Row],[Município]],"/",tb_MHDI[[#This Row],[UF]])</f>
        <v>São José de Mipibu/RN</v>
      </c>
      <c r="E4753" s="8">
        <v>0.61099999999999999</v>
      </c>
      <c r="F4753" s="8">
        <v>0.59899999999999998</v>
      </c>
      <c r="G4753" s="8">
        <v>0.748</v>
      </c>
      <c r="H4753" s="8">
        <v>0.50800000000000001</v>
      </c>
      <c r="I4753" s="9">
        <f>_xlfn.NUMBERVALUE(INDEX(tb_SVI[],MATCH(tb_MHDI[[#This Row],[mun_uf]],tb_SVI[city_name_uf],0),7),".")</f>
        <v>2010</v>
      </c>
    </row>
    <row r="4754" spans="1:9" x14ac:dyDescent="0.25">
      <c r="A4754" s="8" t="s">
        <v>16780</v>
      </c>
      <c r="B4754" s="8" t="str">
        <f>LEFT(tb_MHDI[[#This Row],[Territorialidades]],(FIND("/",tb_MHDI[[#This Row],[Territorialidades]])-2))</f>
        <v>São José de Piranhas</v>
      </c>
      <c r="C4754" s="8" t="str">
        <f>LEFT(RIGHT(tb_MHDI[[#This Row],[Territorialidades]],3),2)</f>
        <v>PB</v>
      </c>
      <c r="D4754" s="8" t="str">
        <f>CONCATENATE(tb_MHDI[[#This Row],[Município]],"/",tb_MHDI[[#This Row],[UF]])</f>
        <v>São José de Piranhas/PB</v>
      </c>
      <c r="E4754" s="8">
        <v>0.59099999999999997</v>
      </c>
      <c r="F4754" s="8">
        <v>0.59399999999999997</v>
      </c>
      <c r="G4754" s="8">
        <v>0.755</v>
      </c>
      <c r="H4754" s="8">
        <v>0.46100000000000002</v>
      </c>
      <c r="I4754" s="9">
        <f>_xlfn.NUMBERVALUE(INDEX(tb_SVI[],MATCH(tb_MHDI[[#This Row],[mun_uf]],tb_SVI[city_name_uf],0),7),".")</f>
        <v>2010</v>
      </c>
    </row>
    <row r="4755" spans="1:9" x14ac:dyDescent="0.25">
      <c r="A4755" s="8" t="s">
        <v>16781</v>
      </c>
      <c r="B4755" s="8" t="str">
        <f>LEFT(tb_MHDI[[#This Row],[Territorialidades]],(FIND("/",tb_MHDI[[#This Row],[Territorialidades]])-2))</f>
        <v>São José de Princesa</v>
      </c>
      <c r="C4755" s="8" t="str">
        <f>LEFT(RIGHT(tb_MHDI[[#This Row],[Territorialidades]],3),2)</f>
        <v>PB</v>
      </c>
      <c r="D4755" s="8" t="str">
        <f>CONCATENATE(tb_MHDI[[#This Row],[Município]],"/",tb_MHDI[[#This Row],[UF]])</f>
        <v>São José de Princesa/PB</v>
      </c>
      <c r="E4755" s="8">
        <v>0.56499999999999995</v>
      </c>
      <c r="F4755" s="8">
        <v>0.53300000000000003</v>
      </c>
      <c r="G4755" s="8">
        <v>0.76500000000000001</v>
      </c>
      <c r="H4755" s="8">
        <v>0.443</v>
      </c>
      <c r="I4755" s="9">
        <f>_xlfn.NUMBERVALUE(INDEX(tb_SVI[],MATCH(tb_MHDI[[#This Row],[mun_uf]],tb_SVI[city_name_uf],0),7),".")</f>
        <v>2010</v>
      </c>
    </row>
    <row r="4756" spans="1:9" x14ac:dyDescent="0.25">
      <c r="A4756" s="8" t="s">
        <v>16782</v>
      </c>
      <c r="B4756" s="8" t="str">
        <f>LEFT(tb_MHDI[[#This Row],[Territorialidades]],(FIND("/",tb_MHDI[[#This Row],[Territorialidades]])-2))</f>
        <v>São José de Ribamar</v>
      </c>
      <c r="C4756" s="8" t="str">
        <f>LEFT(RIGHT(tb_MHDI[[#This Row],[Territorialidades]],3),2)</f>
        <v>MA</v>
      </c>
      <c r="D4756" s="8" t="str">
        <f>CONCATENATE(tb_MHDI[[#This Row],[Município]],"/",tb_MHDI[[#This Row],[UF]])</f>
        <v>São José de Ribamar/MA</v>
      </c>
      <c r="E4756" s="8">
        <v>0.70799999999999996</v>
      </c>
      <c r="F4756" s="8">
        <v>0.64200000000000002</v>
      </c>
      <c r="G4756" s="8">
        <v>0.79</v>
      </c>
      <c r="H4756" s="8">
        <v>0.7</v>
      </c>
      <c r="I4756" s="9">
        <f>_xlfn.NUMBERVALUE(INDEX(tb_SVI[],MATCH(tb_MHDI[[#This Row],[mun_uf]],tb_SVI[city_name_uf],0),7),".")</f>
        <v>2010</v>
      </c>
    </row>
    <row r="4757" spans="1:9" x14ac:dyDescent="0.25">
      <c r="A4757" s="8" t="s">
        <v>16783</v>
      </c>
      <c r="B4757" s="8" t="str">
        <f>LEFT(tb_MHDI[[#This Row],[Territorialidades]],(FIND("/",tb_MHDI[[#This Row],[Territorialidades]])-2))</f>
        <v>São José de Ubá</v>
      </c>
      <c r="C4757" s="8" t="str">
        <f>LEFT(RIGHT(tb_MHDI[[#This Row],[Territorialidades]],3),2)</f>
        <v>RJ</v>
      </c>
      <c r="D4757" s="8" t="str">
        <f>CONCATENATE(tb_MHDI[[#This Row],[Município]],"/",tb_MHDI[[#This Row],[UF]])</f>
        <v>São José de Ubá/RJ</v>
      </c>
      <c r="E4757" s="8">
        <v>0.65200000000000002</v>
      </c>
      <c r="F4757" s="8">
        <v>0.63300000000000001</v>
      </c>
      <c r="G4757" s="8">
        <v>0.79800000000000004</v>
      </c>
      <c r="H4757" s="8">
        <v>0.54800000000000004</v>
      </c>
      <c r="I4757" s="9">
        <f>_xlfn.NUMBERVALUE(INDEX(tb_SVI[],MATCH(tb_MHDI[[#This Row],[mun_uf]],tb_SVI[city_name_uf],0),7),".")</f>
        <v>2010</v>
      </c>
    </row>
    <row r="4758" spans="1:9" x14ac:dyDescent="0.25">
      <c r="A4758" s="8" t="s">
        <v>16784</v>
      </c>
      <c r="B4758" s="8" t="str">
        <f>LEFT(tb_MHDI[[#This Row],[Territorialidades]],(FIND("/",tb_MHDI[[#This Row],[Territorialidades]])-2))</f>
        <v>São José do Alegre</v>
      </c>
      <c r="C4758" s="8" t="str">
        <f>LEFT(RIGHT(tb_MHDI[[#This Row],[Territorialidades]],3),2)</f>
        <v>MG</v>
      </c>
      <c r="D4758" s="8" t="str">
        <f>CONCATENATE(tb_MHDI[[#This Row],[Município]],"/",tb_MHDI[[#This Row],[UF]])</f>
        <v>São José do Alegre/MG</v>
      </c>
      <c r="E4758" s="8">
        <v>0.71699999999999997</v>
      </c>
      <c r="F4758" s="8">
        <v>0.67600000000000005</v>
      </c>
      <c r="G4758" s="8">
        <v>0.83699999999999997</v>
      </c>
      <c r="H4758" s="8">
        <v>0.65200000000000002</v>
      </c>
      <c r="I4758" s="9">
        <f>_xlfn.NUMBERVALUE(INDEX(tb_SVI[],MATCH(tb_MHDI[[#This Row],[mun_uf]],tb_SVI[city_name_uf],0),7),".")</f>
        <v>2010</v>
      </c>
    </row>
    <row r="4759" spans="1:9" x14ac:dyDescent="0.25">
      <c r="A4759" s="8" t="s">
        <v>16785</v>
      </c>
      <c r="B4759" s="8" t="str">
        <f>LEFT(tb_MHDI[[#This Row],[Territorialidades]],(FIND("/",tb_MHDI[[#This Row],[Territorialidades]])-2))</f>
        <v>São José do Barreiro</v>
      </c>
      <c r="C4759" s="8" t="str">
        <f>LEFT(RIGHT(tb_MHDI[[#This Row],[Territorialidades]],3),2)</f>
        <v>SP</v>
      </c>
      <c r="D4759" s="8" t="str">
        <f>CONCATENATE(tb_MHDI[[#This Row],[Município]],"/",tb_MHDI[[#This Row],[UF]])</f>
        <v>São José do Barreiro/SP</v>
      </c>
      <c r="E4759" s="8">
        <v>0.68400000000000005</v>
      </c>
      <c r="F4759" s="8">
        <v>0.66600000000000004</v>
      </c>
      <c r="G4759" s="8">
        <v>0.81299999999999994</v>
      </c>
      <c r="H4759" s="8">
        <v>0.59099999999999997</v>
      </c>
      <c r="I4759" s="9">
        <f>_xlfn.NUMBERVALUE(INDEX(tb_SVI[],MATCH(tb_MHDI[[#This Row],[mun_uf]],tb_SVI[city_name_uf],0),7),".")</f>
        <v>2010</v>
      </c>
    </row>
    <row r="4760" spans="1:9" x14ac:dyDescent="0.25">
      <c r="A4760" s="8" t="s">
        <v>16786</v>
      </c>
      <c r="B4760" s="8" t="str">
        <f>LEFT(tb_MHDI[[#This Row],[Territorialidades]],(FIND("/",tb_MHDI[[#This Row],[Territorialidades]])-2))</f>
        <v>São José do Belmonte</v>
      </c>
      <c r="C4760" s="8" t="str">
        <f>LEFT(RIGHT(tb_MHDI[[#This Row],[Territorialidades]],3),2)</f>
        <v>PE</v>
      </c>
      <c r="D4760" s="8" t="str">
        <f>CONCATENATE(tb_MHDI[[#This Row],[Município]],"/",tb_MHDI[[#This Row],[UF]])</f>
        <v>São José do Belmonte/PE</v>
      </c>
      <c r="E4760" s="8">
        <v>0.61</v>
      </c>
      <c r="F4760" s="8">
        <v>0.56899999999999995</v>
      </c>
      <c r="G4760" s="8">
        <v>0.76900000000000002</v>
      </c>
      <c r="H4760" s="8">
        <v>0.52</v>
      </c>
      <c r="I4760" s="9">
        <f>_xlfn.NUMBERVALUE(INDEX(tb_SVI[],MATCH(tb_MHDI[[#This Row],[mun_uf]],tb_SVI[city_name_uf],0),7),".")</f>
        <v>2010</v>
      </c>
    </row>
    <row r="4761" spans="1:9" x14ac:dyDescent="0.25">
      <c r="A4761" s="8" t="s">
        <v>16787</v>
      </c>
      <c r="B4761" s="8" t="str">
        <f>LEFT(tb_MHDI[[#This Row],[Territorialidades]],(FIND("/",tb_MHDI[[#This Row],[Territorialidades]])-2))</f>
        <v>São José do Bonfim</v>
      </c>
      <c r="C4761" s="8" t="str">
        <f>LEFT(RIGHT(tb_MHDI[[#This Row],[Territorialidades]],3),2)</f>
        <v>PB</v>
      </c>
      <c r="D4761" s="8" t="str">
        <f>CONCATENATE(tb_MHDI[[#This Row],[Município]],"/",tb_MHDI[[#This Row],[UF]])</f>
        <v>São José do Bonfim/PB</v>
      </c>
      <c r="E4761" s="8">
        <v>0.57799999999999996</v>
      </c>
      <c r="F4761" s="8">
        <v>0.54900000000000004</v>
      </c>
      <c r="G4761" s="8">
        <v>0.71299999999999997</v>
      </c>
      <c r="H4761" s="8">
        <v>0.49299999999999999</v>
      </c>
      <c r="I4761" s="9">
        <f>_xlfn.NUMBERVALUE(INDEX(tb_SVI[],MATCH(tb_MHDI[[#This Row],[mun_uf]],tb_SVI[city_name_uf],0),7),".")</f>
        <v>2010</v>
      </c>
    </row>
    <row r="4762" spans="1:9" x14ac:dyDescent="0.25">
      <c r="A4762" s="8" t="s">
        <v>16788</v>
      </c>
      <c r="B4762" s="8" t="str">
        <f>LEFT(tb_MHDI[[#This Row],[Territorialidades]],(FIND("/",tb_MHDI[[#This Row],[Territorialidades]])-2))</f>
        <v>São José do Brejo do Cruz</v>
      </c>
      <c r="C4762" s="8" t="str">
        <f>LEFT(RIGHT(tb_MHDI[[#This Row],[Territorialidades]],3),2)</f>
        <v>PB</v>
      </c>
      <c r="D4762" s="8" t="str">
        <f>CONCATENATE(tb_MHDI[[#This Row],[Município]],"/",tb_MHDI[[#This Row],[UF]])</f>
        <v>São José do Brejo do Cruz/PB</v>
      </c>
      <c r="E4762" s="8">
        <v>0.58099999999999996</v>
      </c>
      <c r="F4762" s="8">
        <v>0.53500000000000003</v>
      </c>
      <c r="G4762" s="8">
        <v>0.77600000000000002</v>
      </c>
      <c r="H4762" s="8">
        <v>0.47299999999999998</v>
      </c>
      <c r="I4762" s="9">
        <f>_xlfn.NUMBERVALUE(INDEX(tb_SVI[],MATCH(tb_MHDI[[#This Row],[mun_uf]],tb_SVI[city_name_uf],0),7),".")</f>
        <v>2010</v>
      </c>
    </row>
    <row r="4763" spans="1:9" x14ac:dyDescent="0.25">
      <c r="A4763" s="8" t="s">
        <v>16789</v>
      </c>
      <c r="B4763" s="8" t="str">
        <f>LEFT(tb_MHDI[[#This Row],[Territorialidades]],(FIND("/",tb_MHDI[[#This Row],[Territorialidades]])-2))</f>
        <v>São José do Calçado</v>
      </c>
      <c r="C4763" s="8" t="str">
        <f>LEFT(RIGHT(tb_MHDI[[#This Row],[Territorialidades]],3),2)</f>
        <v>ES</v>
      </c>
      <c r="D4763" s="8" t="str">
        <f>CONCATENATE(tb_MHDI[[#This Row],[Município]],"/",tb_MHDI[[#This Row],[UF]])</f>
        <v>São José do Calçado/ES</v>
      </c>
      <c r="E4763" s="8">
        <v>0.68799999999999994</v>
      </c>
      <c r="F4763" s="8">
        <v>0.66900000000000004</v>
      </c>
      <c r="G4763" s="8">
        <v>0.81399999999999995</v>
      </c>
      <c r="H4763" s="8">
        <v>0.59899999999999998</v>
      </c>
      <c r="I4763" s="9">
        <f>_xlfn.NUMBERVALUE(INDEX(tb_SVI[],MATCH(tb_MHDI[[#This Row],[mun_uf]],tb_SVI[city_name_uf],0),7),".")</f>
        <v>2010</v>
      </c>
    </row>
    <row r="4764" spans="1:9" x14ac:dyDescent="0.25">
      <c r="A4764" s="8" t="s">
        <v>16790</v>
      </c>
      <c r="B4764" s="8" t="str">
        <f>LEFT(tb_MHDI[[#This Row],[Territorialidades]],(FIND("/",tb_MHDI[[#This Row],[Territorialidades]])-2))</f>
        <v>São José do Campestre</v>
      </c>
      <c r="C4764" s="8" t="str">
        <f>LEFT(RIGHT(tb_MHDI[[#This Row],[Territorialidades]],3),2)</f>
        <v>RN</v>
      </c>
      <c r="D4764" s="8" t="str">
        <f>CONCATENATE(tb_MHDI[[#This Row],[Município]],"/",tb_MHDI[[#This Row],[UF]])</f>
        <v>São José do Campestre/RN</v>
      </c>
      <c r="E4764" s="8">
        <v>0.61499999999999999</v>
      </c>
      <c r="F4764" s="8">
        <v>0.56399999999999995</v>
      </c>
      <c r="G4764" s="8">
        <v>0.78900000000000003</v>
      </c>
      <c r="H4764" s="8">
        <v>0.52200000000000002</v>
      </c>
      <c r="I4764" s="9">
        <f>_xlfn.NUMBERVALUE(INDEX(tb_SVI[],MATCH(tb_MHDI[[#This Row],[mun_uf]],tb_SVI[city_name_uf],0),7),".")</f>
        <v>2010</v>
      </c>
    </row>
    <row r="4765" spans="1:9" x14ac:dyDescent="0.25">
      <c r="A4765" s="8" t="s">
        <v>16791</v>
      </c>
      <c r="B4765" s="8" t="str">
        <f>LEFT(tb_MHDI[[#This Row],[Territorialidades]],(FIND("/",tb_MHDI[[#This Row],[Territorialidades]])-2))</f>
        <v>São José do Cedro</v>
      </c>
      <c r="C4765" s="8" t="str">
        <f>LEFT(RIGHT(tb_MHDI[[#This Row],[Territorialidades]],3),2)</f>
        <v>SC</v>
      </c>
      <c r="D4765" s="8" t="str">
        <f>CONCATENATE(tb_MHDI[[#This Row],[Município]],"/",tb_MHDI[[#This Row],[UF]])</f>
        <v>São José do Cedro/SC</v>
      </c>
      <c r="E4765" s="8">
        <v>0.73099999999999998</v>
      </c>
      <c r="F4765" s="8">
        <v>0.753</v>
      </c>
      <c r="G4765" s="8">
        <v>0.83</v>
      </c>
      <c r="H4765" s="8">
        <v>0.625</v>
      </c>
      <c r="I4765" s="9">
        <f>_xlfn.NUMBERVALUE(INDEX(tb_SVI[],MATCH(tb_MHDI[[#This Row],[mun_uf]],tb_SVI[city_name_uf],0),7),".")</f>
        <v>2010</v>
      </c>
    </row>
    <row r="4766" spans="1:9" x14ac:dyDescent="0.25">
      <c r="A4766" s="8" t="s">
        <v>16792</v>
      </c>
      <c r="B4766" s="8" t="str">
        <f>LEFT(tb_MHDI[[#This Row],[Territorialidades]],(FIND("/",tb_MHDI[[#This Row],[Territorialidades]])-2))</f>
        <v>São José do Cerrito</v>
      </c>
      <c r="C4766" s="8" t="str">
        <f>LEFT(RIGHT(tb_MHDI[[#This Row],[Territorialidades]],3),2)</f>
        <v>SC</v>
      </c>
      <c r="D4766" s="8" t="str">
        <f>CONCATENATE(tb_MHDI[[#This Row],[Município]],"/",tb_MHDI[[#This Row],[UF]])</f>
        <v>São José do Cerrito/SC</v>
      </c>
      <c r="E4766" s="8">
        <v>0.63600000000000001</v>
      </c>
      <c r="F4766" s="8">
        <v>0.61799999999999999</v>
      </c>
      <c r="G4766" s="8">
        <v>0.82699999999999996</v>
      </c>
      <c r="H4766" s="8">
        <v>0.503</v>
      </c>
      <c r="I4766" s="9">
        <f>_xlfn.NUMBERVALUE(INDEX(tb_SVI[],MATCH(tb_MHDI[[#This Row],[mun_uf]],tb_SVI[city_name_uf],0),7),".")</f>
        <v>2010</v>
      </c>
    </row>
    <row r="4767" spans="1:9" x14ac:dyDescent="0.25">
      <c r="A4767" s="8" t="s">
        <v>16793</v>
      </c>
      <c r="B4767" s="8" t="str">
        <f>LEFT(tb_MHDI[[#This Row],[Territorialidades]],(FIND("/",tb_MHDI[[#This Row],[Territorialidades]])-2))</f>
        <v>São José do Divino</v>
      </c>
      <c r="C4767" s="8" t="str">
        <f>LEFT(RIGHT(tb_MHDI[[#This Row],[Territorialidades]],3),2)</f>
        <v>MG</v>
      </c>
      <c r="D4767" s="8" t="str">
        <f>CONCATENATE(tb_MHDI[[#This Row],[Município]],"/",tb_MHDI[[#This Row],[UF]])</f>
        <v>São José do Divino/MG</v>
      </c>
      <c r="E4767" s="8">
        <v>0.65800000000000003</v>
      </c>
      <c r="F4767" s="8">
        <v>0.627</v>
      </c>
      <c r="G4767" s="8">
        <v>0.77800000000000002</v>
      </c>
      <c r="H4767" s="8">
        <v>0.58299999999999996</v>
      </c>
      <c r="I4767" s="9">
        <f>_xlfn.NUMBERVALUE(INDEX(tb_SVI[],MATCH(tb_MHDI[[#This Row],[mun_uf]],tb_SVI[city_name_uf],0),7),".")</f>
        <v>2010</v>
      </c>
    </row>
    <row r="4768" spans="1:9" x14ac:dyDescent="0.25">
      <c r="A4768" s="8" t="s">
        <v>16794</v>
      </c>
      <c r="B4768" s="8" t="str">
        <f>LEFT(tb_MHDI[[#This Row],[Territorialidades]],(FIND("/",tb_MHDI[[#This Row],[Territorialidades]])-2))</f>
        <v>São José do Divino</v>
      </c>
      <c r="C4768" s="8" t="str">
        <f>LEFT(RIGHT(tb_MHDI[[#This Row],[Territorialidades]],3),2)</f>
        <v>PI</v>
      </c>
      <c r="D4768" s="8" t="str">
        <f>CONCATENATE(tb_MHDI[[#This Row],[Município]],"/",tb_MHDI[[#This Row],[UF]])</f>
        <v>São José do Divino/PI</v>
      </c>
      <c r="E4768" s="8">
        <v>0.56499999999999995</v>
      </c>
      <c r="F4768" s="8">
        <v>0.52900000000000003</v>
      </c>
      <c r="G4768" s="8">
        <v>0.77500000000000002</v>
      </c>
      <c r="H4768" s="8">
        <v>0.44</v>
      </c>
      <c r="I4768" s="9">
        <f>_xlfn.NUMBERVALUE(INDEX(tb_SVI[],MATCH(tb_MHDI[[#This Row],[mun_uf]],tb_SVI[city_name_uf],0),7),".")</f>
        <v>2010</v>
      </c>
    </row>
    <row r="4769" spans="1:9" x14ac:dyDescent="0.25">
      <c r="A4769" s="8" t="s">
        <v>16795</v>
      </c>
      <c r="B4769" s="8" t="str">
        <f>LEFT(tb_MHDI[[#This Row],[Territorialidades]],(FIND("/",tb_MHDI[[#This Row],[Territorialidades]])-2))</f>
        <v>São José do Egito</v>
      </c>
      <c r="C4769" s="8" t="str">
        <f>LEFT(RIGHT(tb_MHDI[[#This Row],[Territorialidades]],3),2)</f>
        <v>PE</v>
      </c>
      <c r="D4769" s="8" t="str">
        <f>CONCATENATE(tb_MHDI[[#This Row],[Município]],"/",tb_MHDI[[#This Row],[UF]])</f>
        <v>São José do Egito/PE</v>
      </c>
      <c r="E4769" s="8">
        <v>0.63500000000000001</v>
      </c>
      <c r="F4769" s="8">
        <v>0.60199999999999998</v>
      </c>
      <c r="G4769" s="8">
        <v>0.76900000000000002</v>
      </c>
      <c r="H4769" s="8">
        <v>0.55400000000000005</v>
      </c>
      <c r="I4769" s="9">
        <f>_xlfn.NUMBERVALUE(INDEX(tb_SVI[],MATCH(tb_MHDI[[#This Row],[mun_uf]],tb_SVI[city_name_uf],0),7),".")</f>
        <v>2010</v>
      </c>
    </row>
    <row r="4770" spans="1:9" x14ac:dyDescent="0.25">
      <c r="A4770" s="8" t="s">
        <v>16796</v>
      </c>
      <c r="B4770" s="8" t="str">
        <f>LEFT(tb_MHDI[[#This Row],[Territorialidades]],(FIND("/",tb_MHDI[[#This Row],[Territorialidades]])-2))</f>
        <v>São José do Goiabal</v>
      </c>
      <c r="C4770" s="8" t="str">
        <f>LEFT(RIGHT(tb_MHDI[[#This Row],[Territorialidades]],3),2)</f>
        <v>MG</v>
      </c>
      <c r="D4770" s="8" t="str">
        <f>CONCATENATE(tb_MHDI[[#This Row],[Município]],"/",tb_MHDI[[#This Row],[UF]])</f>
        <v>São José do Goiabal/MG</v>
      </c>
      <c r="E4770" s="8">
        <v>0.66600000000000004</v>
      </c>
      <c r="F4770" s="8">
        <v>0.65700000000000003</v>
      </c>
      <c r="G4770" s="8">
        <v>0.81399999999999995</v>
      </c>
      <c r="H4770" s="8">
        <v>0.55300000000000005</v>
      </c>
      <c r="I4770" s="9">
        <f>_xlfn.NUMBERVALUE(INDEX(tb_SVI[],MATCH(tb_MHDI[[#This Row],[mun_uf]],tb_SVI[city_name_uf],0),7),".")</f>
        <v>2010</v>
      </c>
    </row>
    <row r="4771" spans="1:9" x14ac:dyDescent="0.25">
      <c r="A4771" s="8" t="s">
        <v>16797</v>
      </c>
      <c r="B4771" s="8" t="str">
        <f>LEFT(tb_MHDI[[#This Row],[Territorialidades]],(FIND("/",tb_MHDI[[#This Row],[Territorialidades]])-2))</f>
        <v>São José do Herval</v>
      </c>
      <c r="C4771" s="8" t="str">
        <f>LEFT(RIGHT(tb_MHDI[[#This Row],[Territorialidades]],3),2)</f>
        <v>RS</v>
      </c>
      <c r="D4771" s="8" t="str">
        <f>CONCATENATE(tb_MHDI[[#This Row],[Município]],"/",tb_MHDI[[#This Row],[UF]])</f>
        <v>São José do Herval/RS</v>
      </c>
      <c r="E4771" s="8">
        <v>0.71699999999999997</v>
      </c>
      <c r="F4771" s="8">
        <v>0.70099999999999996</v>
      </c>
      <c r="G4771" s="8">
        <v>0.84699999999999998</v>
      </c>
      <c r="H4771" s="8">
        <v>0.622</v>
      </c>
      <c r="I4771" s="9">
        <f>_xlfn.NUMBERVALUE(INDEX(tb_SVI[],MATCH(tb_MHDI[[#This Row],[mun_uf]],tb_SVI[city_name_uf],0),7),".")</f>
        <v>2010</v>
      </c>
    </row>
    <row r="4772" spans="1:9" x14ac:dyDescent="0.25">
      <c r="A4772" s="8" t="s">
        <v>16798</v>
      </c>
      <c r="B4772" s="8" t="str">
        <f>LEFT(tb_MHDI[[#This Row],[Territorialidades]],(FIND("/",tb_MHDI[[#This Row],[Territorialidades]])-2))</f>
        <v>São José do Hortêncio</v>
      </c>
      <c r="C4772" s="8" t="str">
        <f>LEFT(RIGHT(tb_MHDI[[#This Row],[Territorialidades]],3),2)</f>
        <v>RS</v>
      </c>
      <c r="D4772" s="8" t="str">
        <f>CONCATENATE(tb_MHDI[[#This Row],[Município]],"/",tb_MHDI[[#This Row],[UF]])</f>
        <v>São José do Hortêncio/RS</v>
      </c>
      <c r="E4772" s="8">
        <v>0.70699999999999996</v>
      </c>
      <c r="F4772" s="8">
        <v>0.71699999999999997</v>
      </c>
      <c r="G4772" s="8">
        <v>0.82399999999999995</v>
      </c>
      <c r="H4772" s="8">
        <v>0.59699999999999998</v>
      </c>
      <c r="I4772" s="9">
        <f>_xlfn.NUMBERVALUE(INDEX(tb_SVI[],MATCH(tb_MHDI[[#This Row],[mun_uf]],tb_SVI[city_name_uf],0),7),".")</f>
        <v>2010</v>
      </c>
    </row>
    <row r="4773" spans="1:9" x14ac:dyDescent="0.25">
      <c r="A4773" s="8" t="s">
        <v>16799</v>
      </c>
      <c r="B4773" s="8" t="str">
        <f>LEFT(tb_MHDI[[#This Row],[Territorialidades]],(FIND("/",tb_MHDI[[#This Row],[Territorialidades]])-2))</f>
        <v>São José do Inhacorá</v>
      </c>
      <c r="C4773" s="8" t="str">
        <f>LEFT(RIGHT(tb_MHDI[[#This Row],[Territorialidades]],3),2)</f>
        <v>RS</v>
      </c>
      <c r="D4773" s="8" t="str">
        <f>CONCATENATE(tb_MHDI[[#This Row],[Município]],"/",tb_MHDI[[#This Row],[UF]])</f>
        <v>São José do Inhacorá/RS</v>
      </c>
      <c r="E4773" s="8">
        <v>0.747</v>
      </c>
      <c r="F4773" s="8">
        <v>0.72299999999999998</v>
      </c>
      <c r="G4773" s="8">
        <v>0.82199999999999995</v>
      </c>
      <c r="H4773" s="8">
        <v>0.70199999999999996</v>
      </c>
      <c r="I4773" s="9">
        <f>_xlfn.NUMBERVALUE(INDEX(tb_SVI[],MATCH(tb_MHDI[[#This Row],[mun_uf]],tb_SVI[city_name_uf],0),7),".")</f>
        <v>2010</v>
      </c>
    </row>
    <row r="4774" spans="1:9" x14ac:dyDescent="0.25">
      <c r="A4774" s="8" t="s">
        <v>16800</v>
      </c>
      <c r="B4774" s="8" t="str">
        <f>LEFT(tb_MHDI[[#This Row],[Territorialidades]],(FIND("/",tb_MHDI[[#This Row],[Territorialidades]])-2))</f>
        <v>São José do Jacuípe</v>
      </c>
      <c r="C4774" s="8" t="str">
        <f>LEFT(RIGHT(tb_MHDI[[#This Row],[Territorialidades]],3),2)</f>
        <v>BA</v>
      </c>
      <c r="D4774" s="8" t="str">
        <f>CONCATENATE(tb_MHDI[[#This Row],[Município]],"/",tb_MHDI[[#This Row],[UF]])</f>
        <v>São José do Jacuípe/BA</v>
      </c>
      <c r="E4774" s="8">
        <v>0.55200000000000005</v>
      </c>
      <c r="F4774" s="8">
        <v>0.55500000000000005</v>
      </c>
      <c r="G4774" s="8">
        <v>0.72599999999999998</v>
      </c>
      <c r="H4774" s="8">
        <v>0.41699999999999998</v>
      </c>
      <c r="I4774" s="9">
        <f>_xlfn.NUMBERVALUE(INDEX(tb_SVI[],MATCH(tb_MHDI[[#This Row],[mun_uf]],tb_SVI[city_name_uf],0),7),".")</f>
        <v>2010</v>
      </c>
    </row>
    <row r="4775" spans="1:9" x14ac:dyDescent="0.25">
      <c r="A4775" s="8" t="s">
        <v>16801</v>
      </c>
      <c r="B4775" s="8" t="str">
        <f>LEFT(tb_MHDI[[#This Row],[Territorialidades]],(FIND("/",tb_MHDI[[#This Row],[Territorialidades]])-2))</f>
        <v>São José do Jacuri</v>
      </c>
      <c r="C4775" s="8" t="str">
        <f>LEFT(RIGHT(tb_MHDI[[#This Row],[Territorialidades]],3),2)</f>
        <v>MG</v>
      </c>
      <c r="D4775" s="8" t="str">
        <f>CONCATENATE(tb_MHDI[[#This Row],[Município]],"/",tb_MHDI[[#This Row],[UF]])</f>
        <v>São José do Jacuri/MG</v>
      </c>
      <c r="E4775" s="8">
        <v>0.56599999999999995</v>
      </c>
      <c r="F4775" s="8">
        <v>0.58199999999999996</v>
      </c>
      <c r="G4775" s="8">
        <v>0.749</v>
      </c>
      <c r="H4775" s="8">
        <v>0.41699999999999998</v>
      </c>
      <c r="I4775" s="9">
        <f>_xlfn.NUMBERVALUE(INDEX(tb_SVI[],MATCH(tb_MHDI[[#This Row],[mun_uf]],tb_SVI[city_name_uf],0),7),".")</f>
        <v>2010</v>
      </c>
    </row>
    <row r="4776" spans="1:9" x14ac:dyDescent="0.25">
      <c r="A4776" s="8" t="s">
        <v>16802</v>
      </c>
      <c r="B4776" s="8" t="str">
        <f>LEFT(tb_MHDI[[#This Row],[Territorialidades]],(FIND("/",tb_MHDI[[#This Row],[Territorialidades]])-2))</f>
        <v>São José do Mantimento</v>
      </c>
      <c r="C4776" s="8" t="str">
        <f>LEFT(RIGHT(tb_MHDI[[#This Row],[Territorialidades]],3),2)</f>
        <v>MG</v>
      </c>
      <c r="D4776" s="8" t="str">
        <f>CONCATENATE(tb_MHDI[[#This Row],[Município]],"/",tb_MHDI[[#This Row],[UF]])</f>
        <v>São José do Mantimento/MG</v>
      </c>
      <c r="E4776" s="8">
        <v>0.65700000000000003</v>
      </c>
      <c r="F4776" s="8">
        <v>0.61199999999999999</v>
      </c>
      <c r="G4776" s="8">
        <v>0.82299999999999995</v>
      </c>
      <c r="H4776" s="8">
        <v>0.56200000000000006</v>
      </c>
      <c r="I4776" s="9">
        <f>_xlfn.NUMBERVALUE(INDEX(tb_SVI[],MATCH(tb_MHDI[[#This Row],[mun_uf]],tb_SVI[city_name_uf],0),7),".")</f>
        <v>2010</v>
      </c>
    </row>
    <row r="4777" spans="1:9" x14ac:dyDescent="0.25">
      <c r="A4777" s="8" t="s">
        <v>16803</v>
      </c>
      <c r="B4777" s="8" t="str">
        <f>LEFT(tb_MHDI[[#This Row],[Territorialidades]],(FIND("/",tb_MHDI[[#This Row],[Territorialidades]])-2))</f>
        <v>São José do Norte</v>
      </c>
      <c r="C4777" s="8" t="str">
        <f>LEFT(RIGHT(tb_MHDI[[#This Row],[Territorialidades]],3),2)</f>
        <v>RS</v>
      </c>
      <c r="D4777" s="8" t="str">
        <f>CONCATENATE(tb_MHDI[[#This Row],[Município]],"/",tb_MHDI[[#This Row],[UF]])</f>
        <v>São José do Norte/RS</v>
      </c>
      <c r="E4777" s="8">
        <v>0.623</v>
      </c>
      <c r="F4777" s="8">
        <v>0.66300000000000003</v>
      </c>
      <c r="G4777" s="8">
        <v>0.79200000000000004</v>
      </c>
      <c r="H4777" s="8">
        <v>0.46100000000000002</v>
      </c>
      <c r="I4777" s="9">
        <f>_xlfn.NUMBERVALUE(INDEX(tb_SVI[],MATCH(tb_MHDI[[#This Row],[mun_uf]],tb_SVI[city_name_uf],0),7),".")</f>
        <v>2010</v>
      </c>
    </row>
    <row r="4778" spans="1:9" x14ac:dyDescent="0.25">
      <c r="A4778" s="8" t="s">
        <v>16804</v>
      </c>
      <c r="B4778" s="8" t="str">
        <f>LEFT(tb_MHDI[[#This Row],[Territorialidades]],(FIND("/",tb_MHDI[[#This Row],[Territorialidades]])-2))</f>
        <v>São José do Ouro</v>
      </c>
      <c r="C4778" s="8" t="str">
        <f>LEFT(RIGHT(tb_MHDI[[#This Row],[Territorialidades]],3),2)</f>
        <v>RS</v>
      </c>
      <c r="D4778" s="8" t="str">
        <f>CONCATENATE(tb_MHDI[[#This Row],[Município]],"/",tb_MHDI[[#This Row],[UF]])</f>
        <v>São José do Ouro/RS</v>
      </c>
      <c r="E4778" s="8">
        <v>0.755</v>
      </c>
      <c r="F4778" s="8">
        <v>0.75900000000000001</v>
      </c>
      <c r="G4778" s="8">
        <v>0.84599999999999997</v>
      </c>
      <c r="H4778" s="8">
        <v>0.66900000000000004</v>
      </c>
      <c r="I4778" s="9">
        <f>_xlfn.NUMBERVALUE(INDEX(tb_SVI[],MATCH(tb_MHDI[[#This Row],[mun_uf]],tb_SVI[city_name_uf],0),7),".")</f>
        <v>2010</v>
      </c>
    </row>
    <row r="4779" spans="1:9" x14ac:dyDescent="0.25">
      <c r="A4779" s="8" t="s">
        <v>16805</v>
      </c>
      <c r="B4779" s="8" t="str">
        <f>LEFT(tb_MHDI[[#This Row],[Territorialidades]],(FIND("/",tb_MHDI[[#This Row],[Territorialidades]])-2))</f>
        <v>São José do Peixe</v>
      </c>
      <c r="C4779" s="8" t="str">
        <f>LEFT(RIGHT(tb_MHDI[[#This Row],[Territorialidades]],3),2)</f>
        <v>PI</v>
      </c>
      <c r="D4779" s="8" t="str">
        <f>CONCATENATE(tb_MHDI[[#This Row],[Município]],"/",tb_MHDI[[#This Row],[UF]])</f>
        <v>São José do Peixe/PI</v>
      </c>
      <c r="E4779" s="8">
        <v>0.57299999999999995</v>
      </c>
      <c r="F4779" s="8">
        <v>0.54800000000000004</v>
      </c>
      <c r="G4779" s="8">
        <v>0.76600000000000001</v>
      </c>
      <c r="H4779" s="8">
        <v>0.44900000000000001</v>
      </c>
      <c r="I4779" s="9">
        <f>_xlfn.NUMBERVALUE(INDEX(tb_SVI[],MATCH(tb_MHDI[[#This Row],[mun_uf]],tb_SVI[city_name_uf],0),7),".")</f>
        <v>2010</v>
      </c>
    </row>
    <row r="4780" spans="1:9" x14ac:dyDescent="0.25">
      <c r="A4780" s="8" t="s">
        <v>16806</v>
      </c>
      <c r="B4780" s="8" t="str">
        <f>LEFT(tb_MHDI[[#This Row],[Territorialidades]],(FIND("/",tb_MHDI[[#This Row],[Territorialidades]])-2))</f>
        <v>São José do Piauí</v>
      </c>
      <c r="C4780" s="8" t="str">
        <f>LEFT(RIGHT(tb_MHDI[[#This Row],[Territorialidades]],3),2)</f>
        <v>PI</v>
      </c>
      <c r="D4780" s="8" t="str">
        <f>CONCATENATE(tb_MHDI[[#This Row],[Município]],"/",tb_MHDI[[#This Row],[UF]])</f>
        <v>São José do Piauí/PI</v>
      </c>
      <c r="E4780" s="8">
        <v>0.55200000000000005</v>
      </c>
      <c r="F4780" s="8">
        <v>0.56899999999999995</v>
      </c>
      <c r="G4780" s="8">
        <v>0.7</v>
      </c>
      <c r="H4780" s="8">
        <v>0.42299999999999999</v>
      </c>
      <c r="I4780" s="9">
        <f>_xlfn.NUMBERVALUE(INDEX(tb_SVI[],MATCH(tb_MHDI[[#This Row],[mun_uf]],tb_SVI[city_name_uf],0),7),".")</f>
        <v>2010</v>
      </c>
    </row>
    <row r="4781" spans="1:9" x14ac:dyDescent="0.25">
      <c r="A4781" s="8" t="s">
        <v>16807</v>
      </c>
      <c r="B4781" s="8" t="str">
        <f>LEFT(tb_MHDI[[#This Row],[Territorialidades]],(FIND("/",tb_MHDI[[#This Row],[Territorialidades]])-2))</f>
        <v>São José do Povo</v>
      </c>
      <c r="C4781" s="8" t="str">
        <f>LEFT(RIGHT(tb_MHDI[[#This Row],[Territorialidades]],3),2)</f>
        <v>MT</v>
      </c>
      <c r="D4781" s="8" t="str">
        <f>CONCATENATE(tb_MHDI[[#This Row],[Município]],"/",tb_MHDI[[#This Row],[UF]])</f>
        <v>São José do Povo/MT</v>
      </c>
      <c r="E4781" s="8">
        <v>0.66100000000000003</v>
      </c>
      <c r="F4781" s="8">
        <v>0.63</v>
      </c>
      <c r="G4781" s="8">
        <v>0.79300000000000004</v>
      </c>
      <c r="H4781" s="8">
        <v>0.57699999999999996</v>
      </c>
      <c r="I4781" s="9">
        <f>_xlfn.NUMBERVALUE(INDEX(tb_SVI[],MATCH(tb_MHDI[[#This Row],[mun_uf]],tb_SVI[city_name_uf],0),7),".")</f>
        <v>2010</v>
      </c>
    </row>
    <row r="4782" spans="1:9" x14ac:dyDescent="0.25">
      <c r="A4782" s="8" t="s">
        <v>16808</v>
      </c>
      <c r="B4782" s="8" t="str">
        <f>LEFT(tb_MHDI[[#This Row],[Territorialidades]],(FIND("/",tb_MHDI[[#This Row],[Territorialidades]])-2))</f>
        <v>São José do Rio Claro</v>
      </c>
      <c r="C4782" s="8" t="str">
        <f>LEFT(RIGHT(tb_MHDI[[#This Row],[Territorialidades]],3),2)</f>
        <v>MT</v>
      </c>
      <c r="D4782" s="8" t="str">
        <f>CONCATENATE(tb_MHDI[[#This Row],[Município]],"/",tb_MHDI[[#This Row],[UF]])</f>
        <v>São José do Rio Claro/MT</v>
      </c>
      <c r="E4782" s="8">
        <v>0.68200000000000005</v>
      </c>
      <c r="F4782" s="8">
        <v>0.68899999999999995</v>
      </c>
      <c r="G4782" s="8">
        <v>0.84099999999999997</v>
      </c>
      <c r="H4782" s="8">
        <v>0.54800000000000004</v>
      </c>
      <c r="I4782" s="9">
        <f>_xlfn.NUMBERVALUE(INDEX(tb_SVI[],MATCH(tb_MHDI[[#This Row],[mun_uf]],tb_SVI[city_name_uf],0),7),".")</f>
        <v>2010</v>
      </c>
    </row>
    <row r="4783" spans="1:9" x14ac:dyDescent="0.25">
      <c r="A4783" s="8" t="s">
        <v>16809</v>
      </c>
      <c r="B4783" s="8" t="str">
        <f>LEFT(tb_MHDI[[#This Row],[Territorialidades]],(FIND("/",tb_MHDI[[#This Row],[Territorialidades]])-2))</f>
        <v>São José do Rio Pardo</v>
      </c>
      <c r="C4783" s="8" t="str">
        <f>LEFT(RIGHT(tb_MHDI[[#This Row],[Territorialidades]],3),2)</f>
        <v>SP</v>
      </c>
      <c r="D4783" s="8" t="str">
        <f>CONCATENATE(tb_MHDI[[#This Row],[Município]],"/",tb_MHDI[[#This Row],[UF]])</f>
        <v>São José do Rio Pardo/SP</v>
      </c>
      <c r="E4783" s="8">
        <v>0.77400000000000002</v>
      </c>
      <c r="F4783" s="8">
        <v>0.74399999999999999</v>
      </c>
      <c r="G4783" s="8">
        <v>0.86799999999999999</v>
      </c>
      <c r="H4783" s="8">
        <v>0.71699999999999997</v>
      </c>
      <c r="I4783" s="9">
        <f>_xlfn.NUMBERVALUE(INDEX(tb_SVI[],MATCH(tb_MHDI[[#This Row],[mun_uf]],tb_SVI[city_name_uf],0),7),".")</f>
        <v>2010</v>
      </c>
    </row>
    <row r="4784" spans="1:9" x14ac:dyDescent="0.25">
      <c r="A4784" s="8" t="s">
        <v>16810</v>
      </c>
      <c r="B4784" s="8" t="str">
        <f>LEFT(tb_MHDI[[#This Row],[Territorialidades]],(FIND("/",tb_MHDI[[#This Row],[Territorialidades]])-2))</f>
        <v>São José do Rio Preto</v>
      </c>
      <c r="C4784" s="8" t="str">
        <f>LEFT(RIGHT(tb_MHDI[[#This Row],[Territorialidades]],3),2)</f>
        <v>SP</v>
      </c>
      <c r="D4784" s="8" t="str">
        <f>CONCATENATE(tb_MHDI[[#This Row],[Município]],"/",tb_MHDI[[#This Row],[UF]])</f>
        <v>São José do Rio Preto/SP</v>
      </c>
      <c r="E4784" s="8">
        <v>0.79700000000000004</v>
      </c>
      <c r="F4784" s="8">
        <v>0.80100000000000005</v>
      </c>
      <c r="G4784" s="8">
        <v>0.84599999999999997</v>
      </c>
      <c r="H4784" s="8">
        <v>0.748</v>
      </c>
      <c r="I4784" s="9">
        <f>_xlfn.NUMBERVALUE(INDEX(tb_SVI[],MATCH(tb_MHDI[[#This Row],[mun_uf]],tb_SVI[city_name_uf],0),7),".")</f>
        <v>2010</v>
      </c>
    </row>
    <row r="4785" spans="1:9" x14ac:dyDescent="0.25">
      <c r="A4785" s="8" t="s">
        <v>16811</v>
      </c>
      <c r="B4785" s="8" t="str">
        <f>LEFT(tb_MHDI[[#This Row],[Territorialidades]],(FIND("/",tb_MHDI[[#This Row],[Territorialidades]])-2))</f>
        <v>São José do Sabugi</v>
      </c>
      <c r="C4785" s="8" t="str">
        <f>LEFT(RIGHT(tb_MHDI[[#This Row],[Territorialidades]],3),2)</f>
        <v>PB</v>
      </c>
      <c r="D4785" s="8" t="str">
        <f>CONCATENATE(tb_MHDI[[#This Row],[Município]],"/",tb_MHDI[[#This Row],[UF]])</f>
        <v>São José do Sabugi/PB</v>
      </c>
      <c r="E4785" s="8">
        <v>0.61699999999999999</v>
      </c>
      <c r="F4785" s="8">
        <v>0.58399999999999996</v>
      </c>
      <c r="G4785" s="8">
        <v>0.78100000000000003</v>
      </c>
      <c r="H4785" s="8">
        <v>0.51400000000000001</v>
      </c>
      <c r="I4785" s="9">
        <f>_xlfn.NUMBERVALUE(INDEX(tb_SVI[],MATCH(tb_MHDI[[#This Row],[mun_uf]],tb_SVI[city_name_uf],0),7),".")</f>
        <v>2010</v>
      </c>
    </row>
    <row r="4786" spans="1:9" x14ac:dyDescent="0.25">
      <c r="A4786" s="8" t="s">
        <v>16812</v>
      </c>
      <c r="B4786" s="8" t="str">
        <f>LEFT(tb_MHDI[[#This Row],[Territorialidades]],(FIND("/",tb_MHDI[[#This Row],[Territorialidades]])-2))</f>
        <v>São José dos Ausentes</v>
      </c>
      <c r="C4786" s="8" t="str">
        <f>LEFT(RIGHT(tb_MHDI[[#This Row],[Territorialidades]],3),2)</f>
        <v>RS</v>
      </c>
      <c r="D4786" s="8" t="str">
        <f>CONCATENATE(tb_MHDI[[#This Row],[Município]],"/",tb_MHDI[[#This Row],[UF]])</f>
        <v>São José dos Ausentes/RS</v>
      </c>
      <c r="E4786" s="8">
        <v>0.66300000000000003</v>
      </c>
      <c r="F4786" s="8">
        <v>0.67400000000000004</v>
      </c>
      <c r="G4786" s="8">
        <v>0.80100000000000005</v>
      </c>
      <c r="H4786" s="8">
        <v>0.54100000000000004</v>
      </c>
      <c r="I4786" s="9">
        <f>_xlfn.NUMBERVALUE(INDEX(tb_SVI[],MATCH(tb_MHDI[[#This Row],[mun_uf]],tb_SVI[city_name_uf],0),7),".")</f>
        <v>2010</v>
      </c>
    </row>
    <row r="4787" spans="1:9" x14ac:dyDescent="0.25">
      <c r="A4787" s="8" t="s">
        <v>16813</v>
      </c>
      <c r="B4787" s="8" t="str">
        <f>LEFT(tb_MHDI[[#This Row],[Territorialidades]],(FIND("/",tb_MHDI[[#This Row],[Territorialidades]])-2))</f>
        <v>São José dos Basílios</v>
      </c>
      <c r="C4787" s="8" t="str">
        <f>LEFT(RIGHT(tb_MHDI[[#This Row],[Territorialidades]],3),2)</f>
        <v>MA</v>
      </c>
      <c r="D4787" s="8" t="str">
        <f>CONCATENATE(tb_MHDI[[#This Row],[Município]],"/",tb_MHDI[[#This Row],[UF]])</f>
        <v>São José dos Basílios/MA</v>
      </c>
      <c r="E4787" s="8">
        <v>0.55700000000000005</v>
      </c>
      <c r="F4787" s="8">
        <v>0.501</v>
      </c>
      <c r="G4787" s="8">
        <v>0.71899999999999997</v>
      </c>
      <c r="H4787" s="8">
        <v>0.48</v>
      </c>
      <c r="I4787" s="9">
        <f>_xlfn.NUMBERVALUE(INDEX(tb_SVI[],MATCH(tb_MHDI[[#This Row],[mun_uf]],tb_SVI[city_name_uf],0),7),".")</f>
        <v>2010</v>
      </c>
    </row>
    <row r="4788" spans="1:9" x14ac:dyDescent="0.25">
      <c r="A4788" s="8" t="s">
        <v>16814</v>
      </c>
      <c r="B4788" s="8" t="str">
        <f>LEFT(tb_MHDI[[#This Row],[Territorialidades]],(FIND("/",tb_MHDI[[#This Row],[Territorialidades]])-2))</f>
        <v>São José dos Campos</v>
      </c>
      <c r="C4788" s="8" t="str">
        <f>LEFT(RIGHT(tb_MHDI[[#This Row],[Territorialidades]],3),2)</f>
        <v>SP</v>
      </c>
      <c r="D4788" s="8" t="str">
        <f>CONCATENATE(tb_MHDI[[#This Row],[Município]],"/",tb_MHDI[[#This Row],[UF]])</f>
        <v>São José dos Campos/SP</v>
      </c>
      <c r="E4788" s="8">
        <v>0.80700000000000005</v>
      </c>
      <c r="F4788" s="8">
        <v>0.80400000000000005</v>
      </c>
      <c r="G4788" s="8">
        <v>0.85499999999999998</v>
      </c>
      <c r="H4788" s="8">
        <v>0.76400000000000001</v>
      </c>
      <c r="I4788" s="9">
        <f>_xlfn.NUMBERVALUE(INDEX(tb_SVI[],MATCH(tb_MHDI[[#This Row],[mun_uf]],tb_SVI[city_name_uf],0),7),".")</f>
        <v>2010</v>
      </c>
    </row>
    <row r="4789" spans="1:9" x14ac:dyDescent="0.25">
      <c r="A4789" s="8" t="s">
        <v>16815</v>
      </c>
      <c r="B4789" s="8" t="str">
        <f>LEFT(tb_MHDI[[#This Row],[Territorialidades]],(FIND("/",tb_MHDI[[#This Row],[Territorialidades]])-2))</f>
        <v>São José dos Cordeiros</v>
      </c>
      <c r="C4789" s="8" t="str">
        <f>LEFT(RIGHT(tb_MHDI[[#This Row],[Territorialidades]],3),2)</f>
        <v>PB</v>
      </c>
      <c r="D4789" s="8" t="str">
        <f>CONCATENATE(tb_MHDI[[#This Row],[Município]],"/",tb_MHDI[[#This Row],[UF]])</f>
        <v>São José dos Cordeiros/PB</v>
      </c>
      <c r="E4789" s="8">
        <v>0.55600000000000005</v>
      </c>
      <c r="F4789" s="8">
        <v>0.54200000000000004</v>
      </c>
      <c r="G4789" s="8">
        <v>0.77800000000000002</v>
      </c>
      <c r="H4789" s="8">
        <v>0.40699999999999997</v>
      </c>
      <c r="I4789" s="9">
        <f>_xlfn.NUMBERVALUE(INDEX(tb_SVI[],MATCH(tb_MHDI[[#This Row],[mun_uf]],tb_SVI[city_name_uf],0),7),".")</f>
        <v>2010</v>
      </c>
    </row>
    <row r="4790" spans="1:9" x14ac:dyDescent="0.25">
      <c r="A4790" s="8" t="s">
        <v>16816</v>
      </c>
      <c r="B4790" s="8" t="str">
        <f>LEFT(tb_MHDI[[#This Row],[Territorialidades]],(FIND("/",tb_MHDI[[#This Row],[Territorialidades]])-2))</f>
        <v>São José do Seridó</v>
      </c>
      <c r="C4790" s="8" t="str">
        <f>LEFT(RIGHT(tb_MHDI[[#This Row],[Territorialidades]],3),2)</f>
        <v>RN</v>
      </c>
      <c r="D4790" s="8" t="str">
        <f>CONCATENATE(tb_MHDI[[#This Row],[Município]],"/",tb_MHDI[[#This Row],[UF]])</f>
        <v>São José do Seridó/RN</v>
      </c>
      <c r="E4790" s="8">
        <v>0.69399999999999995</v>
      </c>
      <c r="F4790" s="8">
        <v>0.63400000000000001</v>
      </c>
      <c r="G4790" s="8">
        <v>0.81499999999999995</v>
      </c>
      <c r="H4790" s="8">
        <v>0.64700000000000002</v>
      </c>
      <c r="I4790" s="9">
        <f>_xlfn.NUMBERVALUE(INDEX(tb_SVI[],MATCH(tb_MHDI[[#This Row],[mun_uf]],tb_SVI[city_name_uf],0),7),".")</f>
        <v>2010</v>
      </c>
    </row>
    <row r="4791" spans="1:9" x14ac:dyDescent="0.25">
      <c r="A4791" s="8" t="s">
        <v>16817</v>
      </c>
      <c r="B4791" s="8" t="str">
        <f>LEFT(tb_MHDI[[#This Row],[Territorialidades]],(FIND("/",tb_MHDI[[#This Row],[Territorialidades]])-2))</f>
        <v>São José dos Pinhais</v>
      </c>
      <c r="C4791" s="8" t="str">
        <f>LEFT(RIGHT(tb_MHDI[[#This Row],[Territorialidades]],3),2)</f>
        <v>PR</v>
      </c>
      <c r="D4791" s="8" t="str">
        <f>CONCATENATE(tb_MHDI[[#This Row],[Município]],"/",tb_MHDI[[#This Row],[UF]])</f>
        <v>São José dos Pinhais/PR</v>
      </c>
      <c r="E4791" s="8">
        <v>0.75800000000000001</v>
      </c>
      <c r="F4791" s="8">
        <v>0.749</v>
      </c>
      <c r="G4791" s="8">
        <v>0.85899999999999999</v>
      </c>
      <c r="H4791" s="8">
        <v>0.67800000000000005</v>
      </c>
      <c r="I4791" s="9">
        <f>_xlfn.NUMBERVALUE(INDEX(tb_SVI[],MATCH(tb_MHDI[[#This Row],[mun_uf]],tb_SVI[city_name_uf],0),7),".")</f>
        <v>2010</v>
      </c>
    </row>
    <row r="4792" spans="1:9" x14ac:dyDescent="0.25">
      <c r="A4792" s="8" t="s">
        <v>16818</v>
      </c>
      <c r="B4792" s="8" t="str">
        <f>LEFT(tb_MHDI[[#This Row],[Territorialidades]],(FIND("/",tb_MHDI[[#This Row],[Territorialidades]])-2))</f>
        <v>São José dos Quatro Marcos</v>
      </c>
      <c r="C4792" s="8" t="str">
        <f>LEFT(RIGHT(tb_MHDI[[#This Row],[Territorialidades]],3),2)</f>
        <v>MT</v>
      </c>
      <c r="D4792" s="8" t="str">
        <f>CONCATENATE(tb_MHDI[[#This Row],[Município]],"/",tb_MHDI[[#This Row],[UF]])</f>
        <v>São José dos Quatro Marcos/MT</v>
      </c>
      <c r="E4792" s="8">
        <v>0.71899999999999997</v>
      </c>
      <c r="F4792" s="8">
        <v>0.70699999999999996</v>
      </c>
      <c r="G4792" s="8">
        <v>0.81599999999999995</v>
      </c>
      <c r="H4792" s="8">
        <v>0.64300000000000002</v>
      </c>
      <c r="I4792" s="9">
        <f>_xlfn.NUMBERVALUE(INDEX(tb_SVI[],MATCH(tb_MHDI[[#This Row],[mun_uf]],tb_SVI[city_name_uf],0),7),".")</f>
        <v>2010</v>
      </c>
    </row>
    <row r="4793" spans="1:9" x14ac:dyDescent="0.25">
      <c r="A4793" s="8" t="s">
        <v>16819</v>
      </c>
      <c r="B4793" s="8" t="str">
        <f>LEFT(tb_MHDI[[#This Row],[Territorialidades]],(FIND("/",tb_MHDI[[#This Row],[Territorialidades]])-2))</f>
        <v>São José dos Ramos</v>
      </c>
      <c r="C4793" s="8" t="str">
        <f>LEFT(RIGHT(tb_MHDI[[#This Row],[Territorialidades]],3),2)</f>
        <v>PB</v>
      </c>
      <c r="D4793" s="8" t="str">
        <f>CONCATENATE(tb_MHDI[[#This Row],[Município]],"/",tb_MHDI[[#This Row],[UF]])</f>
        <v>São José dos Ramos/PB</v>
      </c>
      <c r="E4793" s="8">
        <v>0.54100000000000004</v>
      </c>
      <c r="F4793" s="8">
        <v>0.52700000000000002</v>
      </c>
      <c r="G4793" s="8">
        <v>0.73799999999999999</v>
      </c>
      <c r="H4793" s="8">
        <v>0.40600000000000003</v>
      </c>
      <c r="I4793" s="9">
        <f>_xlfn.NUMBERVALUE(INDEX(tb_SVI[],MATCH(tb_MHDI[[#This Row],[mun_uf]],tb_SVI[city_name_uf],0),7),".")</f>
        <v>2010</v>
      </c>
    </row>
    <row r="4794" spans="1:9" x14ac:dyDescent="0.25">
      <c r="A4794" s="8" t="s">
        <v>16820</v>
      </c>
      <c r="B4794" s="8" t="str">
        <f>LEFT(tb_MHDI[[#This Row],[Territorialidades]],(FIND("/",tb_MHDI[[#This Row],[Territorialidades]])-2))</f>
        <v>São José do Sul</v>
      </c>
      <c r="C4794" s="8" t="str">
        <f>LEFT(RIGHT(tb_MHDI[[#This Row],[Territorialidades]],3),2)</f>
        <v>RS</v>
      </c>
      <c r="D4794" s="8" t="str">
        <f>CONCATENATE(tb_MHDI[[#This Row],[Município]],"/",tb_MHDI[[#This Row],[UF]])</f>
        <v>São José do Sul/RS</v>
      </c>
      <c r="E4794" s="8">
        <v>0.72499999999999998</v>
      </c>
      <c r="F4794" s="8">
        <v>0.77400000000000002</v>
      </c>
      <c r="G4794" s="8">
        <v>0.83599999999999997</v>
      </c>
      <c r="H4794" s="8">
        <v>0.59</v>
      </c>
      <c r="I4794" s="9">
        <f>_xlfn.NUMBERVALUE(INDEX(tb_SVI[],MATCH(tb_MHDI[[#This Row],[mun_uf]],tb_SVI[city_name_uf],0),7),".")</f>
        <v>2010</v>
      </c>
    </row>
    <row r="4795" spans="1:9" x14ac:dyDescent="0.25">
      <c r="A4795" s="8" t="s">
        <v>16821</v>
      </c>
      <c r="B4795" s="8" t="str">
        <f>LEFT(tb_MHDI[[#This Row],[Territorialidades]],(FIND("/",tb_MHDI[[#This Row],[Territorialidades]])-2))</f>
        <v>São José do Vale do Rio Preto</v>
      </c>
      <c r="C4795" s="8" t="str">
        <f>LEFT(RIGHT(tb_MHDI[[#This Row],[Territorialidades]],3),2)</f>
        <v>RJ</v>
      </c>
      <c r="D4795" s="8" t="str">
        <f>CONCATENATE(tb_MHDI[[#This Row],[Município]],"/",tb_MHDI[[#This Row],[UF]])</f>
        <v>São José do Vale do Rio Preto/RJ</v>
      </c>
      <c r="E4795" s="8">
        <v>0.66</v>
      </c>
      <c r="F4795" s="8">
        <v>0.67</v>
      </c>
      <c r="G4795" s="8">
        <v>0.80600000000000005</v>
      </c>
      <c r="H4795" s="8">
        <v>0.53300000000000003</v>
      </c>
      <c r="I4795" s="9">
        <f>_xlfn.NUMBERVALUE(INDEX(tb_SVI[],MATCH(tb_MHDI[[#This Row],[mun_uf]],tb_SVI[city_name_uf],0),7),".")</f>
        <v>2010</v>
      </c>
    </row>
    <row r="4796" spans="1:9" x14ac:dyDescent="0.25">
      <c r="A4796" s="8" t="s">
        <v>16822</v>
      </c>
      <c r="B4796" s="8" t="str">
        <f>LEFT(tb_MHDI[[#This Row],[Territorialidades]],(FIND("/",tb_MHDI[[#This Row],[Territorialidades]])-2))</f>
        <v>São José do Xingu</v>
      </c>
      <c r="C4796" s="8" t="str">
        <f>LEFT(RIGHT(tb_MHDI[[#This Row],[Territorialidades]],3),2)</f>
        <v>MT</v>
      </c>
      <c r="D4796" s="8" t="str">
        <f>CONCATENATE(tb_MHDI[[#This Row],[Município]],"/",tb_MHDI[[#This Row],[UF]])</f>
        <v>São José do Xingu/MT</v>
      </c>
      <c r="E4796" s="8">
        <v>0.65700000000000003</v>
      </c>
      <c r="F4796" s="8">
        <v>0.70299999999999996</v>
      </c>
      <c r="G4796" s="8">
        <v>0.82799999999999996</v>
      </c>
      <c r="H4796" s="8">
        <v>0.48699999999999999</v>
      </c>
      <c r="I4796" s="9">
        <f>_xlfn.NUMBERVALUE(INDEX(tb_SVI[],MATCH(tb_MHDI[[#This Row],[mun_uf]],tb_SVI[city_name_uf],0),7),".")</f>
        <v>2010</v>
      </c>
    </row>
    <row r="4797" spans="1:9" x14ac:dyDescent="0.25">
      <c r="A4797" s="8" t="s">
        <v>16823</v>
      </c>
      <c r="B4797" s="8" t="str">
        <f>LEFT(tb_MHDI[[#This Row],[Territorialidades]],(FIND("/",tb_MHDI[[#This Row],[Territorialidades]])-2))</f>
        <v>São José</v>
      </c>
      <c r="C4797" s="8" t="str">
        <f>LEFT(RIGHT(tb_MHDI[[#This Row],[Territorialidades]],3),2)</f>
        <v>SC</v>
      </c>
      <c r="D4797" s="8" t="str">
        <f>CONCATENATE(tb_MHDI[[#This Row],[Município]],"/",tb_MHDI[[#This Row],[UF]])</f>
        <v>São José/SC</v>
      </c>
      <c r="E4797" s="8">
        <v>0.80900000000000005</v>
      </c>
      <c r="F4797" s="8">
        <v>0.79900000000000004</v>
      </c>
      <c r="G4797" s="8">
        <v>0.88</v>
      </c>
      <c r="H4797" s="8">
        <v>0.752</v>
      </c>
      <c r="I4797" s="9">
        <f>_xlfn.NUMBERVALUE(INDEX(tb_SVI[],MATCH(tb_MHDI[[#This Row],[mun_uf]],tb_SVI[city_name_uf],0),7),".")</f>
        <v>2010</v>
      </c>
    </row>
    <row r="4798" spans="1:9" x14ac:dyDescent="0.25">
      <c r="A4798" s="8" t="s">
        <v>16824</v>
      </c>
      <c r="B4798" s="8" t="str">
        <f>LEFT(tb_MHDI[[#This Row],[Territorialidades]],(FIND("/",tb_MHDI[[#This Row],[Territorialidades]])-2))</f>
        <v>São Julião</v>
      </c>
      <c r="C4798" s="8" t="str">
        <f>LEFT(RIGHT(tb_MHDI[[#This Row],[Territorialidades]],3),2)</f>
        <v>PI</v>
      </c>
      <c r="D4798" s="8" t="str">
        <f>CONCATENATE(tb_MHDI[[#This Row],[Município]],"/",tb_MHDI[[#This Row],[UF]])</f>
        <v>São Julião/PI</v>
      </c>
      <c r="E4798" s="8">
        <v>0.59399999999999997</v>
      </c>
      <c r="F4798" s="8">
        <v>0.59299999999999997</v>
      </c>
      <c r="G4798" s="8">
        <v>0.77500000000000002</v>
      </c>
      <c r="H4798" s="8">
        <v>0.45500000000000002</v>
      </c>
      <c r="I4798" s="9">
        <f>_xlfn.NUMBERVALUE(INDEX(tb_SVI[],MATCH(tb_MHDI[[#This Row],[mun_uf]],tb_SVI[city_name_uf],0),7),".")</f>
        <v>2010</v>
      </c>
    </row>
    <row r="4799" spans="1:9" x14ac:dyDescent="0.25">
      <c r="A4799" s="8" t="s">
        <v>16825</v>
      </c>
      <c r="B4799" s="8" t="str">
        <f>LEFT(tb_MHDI[[#This Row],[Territorialidades]],(FIND("/",tb_MHDI[[#This Row],[Territorialidades]])-2))</f>
        <v>São Leopoldo</v>
      </c>
      <c r="C4799" s="8" t="str">
        <f>LEFT(RIGHT(tb_MHDI[[#This Row],[Territorialidades]],3),2)</f>
        <v>RS</v>
      </c>
      <c r="D4799" s="8" t="str">
        <f>CONCATENATE(tb_MHDI[[#This Row],[Município]],"/",tb_MHDI[[#This Row],[UF]])</f>
        <v>São Leopoldo/RS</v>
      </c>
      <c r="E4799" s="8">
        <v>0.73899999999999999</v>
      </c>
      <c r="F4799" s="8">
        <v>0.76600000000000001</v>
      </c>
      <c r="G4799" s="8">
        <v>0.86099999999999999</v>
      </c>
      <c r="H4799" s="8">
        <v>0.61199999999999999</v>
      </c>
      <c r="I4799" s="9">
        <f>_xlfn.NUMBERVALUE(INDEX(tb_SVI[],MATCH(tb_MHDI[[#This Row],[mun_uf]],tb_SVI[city_name_uf],0),7),".")</f>
        <v>2010</v>
      </c>
    </row>
    <row r="4800" spans="1:9" x14ac:dyDescent="0.25">
      <c r="A4800" s="8" t="s">
        <v>16826</v>
      </c>
      <c r="B4800" s="8" t="str">
        <f>LEFT(tb_MHDI[[#This Row],[Territorialidades]],(FIND("/",tb_MHDI[[#This Row],[Territorialidades]])-2))</f>
        <v>São Lourenço da Mata</v>
      </c>
      <c r="C4800" s="8" t="str">
        <f>LEFT(RIGHT(tb_MHDI[[#This Row],[Territorialidades]],3),2)</f>
        <v>PE</v>
      </c>
      <c r="D4800" s="8" t="str">
        <f>CONCATENATE(tb_MHDI[[#This Row],[Município]],"/",tb_MHDI[[#This Row],[UF]])</f>
        <v>São Lourenço da Mata/PE</v>
      </c>
      <c r="E4800" s="8">
        <v>0.65300000000000002</v>
      </c>
      <c r="F4800" s="8">
        <v>0.61399999999999999</v>
      </c>
      <c r="G4800" s="8">
        <v>0.79300000000000004</v>
      </c>
      <c r="H4800" s="8">
        <v>0.57099999999999995</v>
      </c>
      <c r="I4800" s="9">
        <f>_xlfn.NUMBERVALUE(INDEX(tb_SVI[],MATCH(tb_MHDI[[#This Row],[mun_uf]],tb_SVI[city_name_uf],0),7),".")</f>
        <v>2010</v>
      </c>
    </row>
    <row r="4801" spans="1:9" x14ac:dyDescent="0.25">
      <c r="A4801" s="8" t="s">
        <v>16827</v>
      </c>
      <c r="B4801" s="8" t="str">
        <f>LEFT(tb_MHDI[[#This Row],[Territorialidades]],(FIND("/",tb_MHDI[[#This Row],[Territorialidades]])-2))</f>
        <v>São Lourenço da Serra</v>
      </c>
      <c r="C4801" s="8" t="str">
        <f>LEFT(RIGHT(tb_MHDI[[#This Row],[Territorialidades]],3),2)</f>
        <v>SP</v>
      </c>
      <c r="D4801" s="8" t="str">
        <f>CONCATENATE(tb_MHDI[[#This Row],[Município]],"/",tb_MHDI[[#This Row],[UF]])</f>
        <v>São Lourenço da Serra/SP</v>
      </c>
      <c r="E4801" s="8">
        <v>0.72799999999999998</v>
      </c>
      <c r="F4801" s="8">
        <v>0.70399999999999996</v>
      </c>
      <c r="G4801" s="8">
        <v>0.82299999999999995</v>
      </c>
      <c r="H4801" s="8">
        <v>0.66600000000000004</v>
      </c>
      <c r="I4801" s="9">
        <f>_xlfn.NUMBERVALUE(INDEX(tb_SVI[],MATCH(tb_MHDI[[#This Row],[mun_uf]],tb_SVI[city_name_uf],0),7),".")</f>
        <v>2010</v>
      </c>
    </row>
    <row r="4802" spans="1:9" x14ac:dyDescent="0.25">
      <c r="A4802" s="8" t="s">
        <v>16828</v>
      </c>
      <c r="B4802" s="8" t="str">
        <f>LEFT(tb_MHDI[[#This Row],[Territorialidades]],(FIND("/",tb_MHDI[[#This Row],[Territorialidades]])-2))</f>
        <v>São Lourenço do Oeste</v>
      </c>
      <c r="C4802" s="8" t="str">
        <f>LEFT(RIGHT(tb_MHDI[[#This Row],[Territorialidades]],3),2)</f>
        <v>SC</v>
      </c>
      <c r="D4802" s="8" t="str">
        <f>CONCATENATE(tb_MHDI[[#This Row],[Município]],"/",tb_MHDI[[#This Row],[UF]])</f>
        <v>São Lourenço do Oeste/SC</v>
      </c>
      <c r="E4802" s="8">
        <v>0.749</v>
      </c>
      <c r="F4802" s="8">
        <v>0.748</v>
      </c>
      <c r="G4802" s="8">
        <v>0.80700000000000005</v>
      </c>
      <c r="H4802" s="8">
        <v>0.69499999999999995</v>
      </c>
      <c r="I4802" s="9">
        <f>_xlfn.NUMBERVALUE(INDEX(tb_SVI[],MATCH(tb_MHDI[[#This Row],[mun_uf]],tb_SVI[city_name_uf],0),7),".")</f>
        <v>2010</v>
      </c>
    </row>
    <row r="4803" spans="1:9" x14ac:dyDescent="0.25">
      <c r="A4803" s="8" t="s">
        <v>16829</v>
      </c>
      <c r="B4803" s="8" t="str">
        <f>LEFT(tb_MHDI[[#This Row],[Territorialidades]],(FIND("/",tb_MHDI[[#This Row],[Territorialidades]])-2))</f>
        <v>São Lourenço do Piauí</v>
      </c>
      <c r="C4803" s="8" t="str">
        <f>LEFT(RIGHT(tb_MHDI[[#This Row],[Territorialidades]],3),2)</f>
        <v>PI</v>
      </c>
      <c r="D4803" s="8" t="str">
        <f>CONCATENATE(tb_MHDI[[#This Row],[Município]],"/",tb_MHDI[[#This Row],[UF]])</f>
        <v>São Lourenço do Piauí/PI</v>
      </c>
      <c r="E4803" s="8">
        <v>0.59499999999999997</v>
      </c>
      <c r="F4803" s="8">
        <v>0.56000000000000005</v>
      </c>
      <c r="G4803" s="8">
        <v>0.753</v>
      </c>
      <c r="H4803" s="8">
        <v>0.499</v>
      </c>
      <c r="I4803" s="9">
        <f>_xlfn.NUMBERVALUE(INDEX(tb_SVI[],MATCH(tb_MHDI[[#This Row],[mun_uf]],tb_SVI[city_name_uf],0),7),".")</f>
        <v>2010</v>
      </c>
    </row>
    <row r="4804" spans="1:9" x14ac:dyDescent="0.25">
      <c r="A4804" s="8" t="s">
        <v>16830</v>
      </c>
      <c r="B4804" s="8" t="str">
        <f>LEFT(tb_MHDI[[#This Row],[Territorialidades]],(FIND("/",tb_MHDI[[#This Row],[Territorialidades]])-2))</f>
        <v>São Lourenço do Sul</v>
      </c>
      <c r="C4804" s="8" t="str">
        <f>LEFT(RIGHT(tb_MHDI[[#This Row],[Territorialidades]],3),2)</f>
        <v>RS</v>
      </c>
      <c r="D4804" s="8" t="str">
        <f>CONCATENATE(tb_MHDI[[#This Row],[Município]],"/",tb_MHDI[[#This Row],[UF]])</f>
        <v>São Lourenço do Sul/RS</v>
      </c>
      <c r="E4804" s="8">
        <v>0.68700000000000006</v>
      </c>
      <c r="F4804" s="8">
        <v>0.72199999999999998</v>
      </c>
      <c r="G4804" s="8">
        <v>0.84899999999999998</v>
      </c>
      <c r="H4804" s="8">
        <v>0.52800000000000002</v>
      </c>
      <c r="I4804" s="9">
        <f>_xlfn.NUMBERVALUE(INDEX(tb_SVI[],MATCH(tb_MHDI[[#This Row],[mun_uf]],tb_SVI[city_name_uf],0),7),".")</f>
        <v>2010</v>
      </c>
    </row>
    <row r="4805" spans="1:9" x14ac:dyDescent="0.25">
      <c r="A4805" s="8" t="s">
        <v>16831</v>
      </c>
      <c r="B4805" s="8" t="str">
        <f>LEFT(tb_MHDI[[#This Row],[Territorialidades]],(FIND("/",tb_MHDI[[#This Row],[Territorialidades]])-2))</f>
        <v>São Lourenço</v>
      </c>
      <c r="C4805" s="8" t="str">
        <f>LEFT(RIGHT(tb_MHDI[[#This Row],[Territorialidades]],3),2)</f>
        <v>MG</v>
      </c>
      <c r="D4805" s="8" t="str">
        <f>CONCATENATE(tb_MHDI[[#This Row],[Município]],"/",tb_MHDI[[#This Row],[UF]])</f>
        <v>São Lourenço/MG</v>
      </c>
      <c r="E4805" s="8">
        <v>0.75900000000000001</v>
      </c>
      <c r="F4805" s="8">
        <v>0.746</v>
      </c>
      <c r="G4805" s="8">
        <v>0.871</v>
      </c>
      <c r="H4805" s="8">
        <v>0.67300000000000004</v>
      </c>
      <c r="I4805" s="9">
        <f>_xlfn.NUMBERVALUE(INDEX(tb_SVI[],MATCH(tb_MHDI[[#This Row],[mun_uf]],tb_SVI[city_name_uf],0),7),".")</f>
        <v>2010</v>
      </c>
    </row>
    <row r="4806" spans="1:9" x14ac:dyDescent="0.25">
      <c r="A4806" s="8" t="s">
        <v>16832</v>
      </c>
      <c r="B4806" s="8" t="str">
        <f>LEFT(tb_MHDI[[#This Row],[Territorialidades]],(FIND("/",tb_MHDI[[#This Row],[Territorialidades]])-2))</f>
        <v>São Ludgero</v>
      </c>
      <c r="C4806" s="8" t="str">
        <f>LEFT(RIGHT(tb_MHDI[[#This Row],[Territorialidades]],3),2)</f>
        <v>SC</v>
      </c>
      <c r="D4806" s="8" t="str">
        <f>CONCATENATE(tb_MHDI[[#This Row],[Município]],"/",tb_MHDI[[#This Row],[UF]])</f>
        <v>São Ludgero/SC</v>
      </c>
      <c r="E4806" s="8">
        <v>0.755</v>
      </c>
      <c r="F4806" s="8">
        <v>0.75600000000000001</v>
      </c>
      <c r="G4806" s="8">
        <v>0.83399999999999996</v>
      </c>
      <c r="H4806" s="8">
        <v>0.68300000000000005</v>
      </c>
      <c r="I4806" s="9">
        <f>_xlfn.NUMBERVALUE(INDEX(tb_SVI[],MATCH(tb_MHDI[[#This Row],[mun_uf]],tb_SVI[city_name_uf],0),7),".")</f>
        <v>2010</v>
      </c>
    </row>
    <row r="4807" spans="1:9" x14ac:dyDescent="0.25">
      <c r="A4807" s="8" t="s">
        <v>16833</v>
      </c>
      <c r="B4807" s="8" t="str">
        <f>LEFT(tb_MHDI[[#This Row],[Territorialidades]],(FIND("/",tb_MHDI[[#This Row],[Territorialidades]])-2))</f>
        <v>São Luís de Montes Belos</v>
      </c>
      <c r="C4807" s="8" t="str">
        <f>LEFT(RIGHT(tb_MHDI[[#This Row],[Territorialidades]],3),2)</f>
        <v>GO</v>
      </c>
      <c r="D4807" s="8" t="str">
        <f>CONCATENATE(tb_MHDI[[#This Row],[Município]],"/",tb_MHDI[[#This Row],[UF]])</f>
        <v>São Luís de Montes Belos/GO</v>
      </c>
      <c r="E4807" s="8">
        <v>0.73099999999999998</v>
      </c>
      <c r="F4807" s="8">
        <v>0.72099999999999997</v>
      </c>
      <c r="G4807" s="8">
        <v>0.80900000000000005</v>
      </c>
      <c r="H4807" s="8">
        <v>0.67</v>
      </c>
      <c r="I4807" s="9">
        <f>_xlfn.NUMBERVALUE(INDEX(tb_SVI[],MATCH(tb_MHDI[[#This Row],[mun_uf]],tb_SVI[city_name_uf],0),7),".")</f>
        <v>2010</v>
      </c>
    </row>
    <row r="4808" spans="1:9" x14ac:dyDescent="0.25">
      <c r="A4808" s="8" t="s">
        <v>16834</v>
      </c>
      <c r="B4808" s="8" t="str">
        <f>LEFT(tb_MHDI[[#This Row],[Territorialidades]],(FIND("/",tb_MHDI[[#This Row],[Territorialidades]])-2))</f>
        <v>São Luís do Curu</v>
      </c>
      <c r="C4808" s="8" t="str">
        <f>LEFT(RIGHT(tb_MHDI[[#This Row],[Territorialidades]],3),2)</f>
        <v>CE</v>
      </c>
      <c r="D4808" s="8" t="str">
        <f>CONCATENATE(tb_MHDI[[#This Row],[Município]],"/",tb_MHDI[[#This Row],[UF]])</f>
        <v>São Luís do Curu/CE</v>
      </c>
      <c r="E4808" s="8">
        <v>0.62</v>
      </c>
      <c r="F4808" s="8">
        <v>0.55800000000000005</v>
      </c>
      <c r="G4808" s="8">
        <v>0.71899999999999997</v>
      </c>
      <c r="H4808" s="8">
        <v>0.59299999999999997</v>
      </c>
      <c r="I4808" s="9">
        <f>_xlfn.NUMBERVALUE(INDEX(tb_SVI[],MATCH(tb_MHDI[[#This Row],[mun_uf]],tb_SVI[city_name_uf],0),7),".")</f>
        <v>2010</v>
      </c>
    </row>
    <row r="4809" spans="1:9" x14ac:dyDescent="0.25">
      <c r="A4809" s="8" t="s">
        <v>17656</v>
      </c>
      <c r="B4809" s="8" t="str">
        <f>LEFT(tb_MHDI[[#This Row],[Territorialidades]],(FIND("/",tb_MHDI[[#This Row],[Territorialidades]])-2))</f>
        <v>São Luiz do Paraitinga</v>
      </c>
      <c r="C4809" s="8" t="str">
        <f>LEFT(RIGHT(tb_MHDI[[#This Row],[Territorialidades]],3),2)</f>
        <v>SP</v>
      </c>
      <c r="D4809" s="8" t="str">
        <f>CONCATENATE(tb_MHDI[[#This Row],[Município]],"/",tb_MHDI[[#This Row],[UF]])</f>
        <v>São Luiz do Paraitinga/SP</v>
      </c>
      <c r="E4809" s="8">
        <v>0.69699999999999995</v>
      </c>
      <c r="F4809" s="8">
        <v>0.69099999999999995</v>
      </c>
      <c r="G4809" s="8">
        <v>0.82599999999999996</v>
      </c>
      <c r="H4809" s="8">
        <v>0.59299999999999997</v>
      </c>
      <c r="I4809" s="9">
        <f>_xlfn.NUMBERVALUE(INDEX(tb_SVI[],MATCH(tb_MHDI[[#This Row],[mun_uf]],tb_SVI[city_name_uf],0),7),".")</f>
        <v>2010</v>
      </c>
    </row>
    <row r="4810" spans="1:9" x14ac:dyDescent="0.25">
      <c r="A4810" s="8" t="s">
        <v>16835</v>
      </c>
      <c r="B4810" s="8" t="str">
        <f>LEFT(tb_MHDI[[#This Row],[Territorialidades]],(FIND("/",tb_MHDI[[#This Row],[Territorialidades]])-2))</f>
        <v>São Luis do Piauí</v>
      </c>
      <c r="C4810" s="8" t="str">
        <f>LEFT(RIGHT(tb_MHDI[[#This Row],[Territorialidades]],3),2)</f>
        <v>PI</v>
      </c>
      <c r="D4810" s="8" t="str">
        <f>CONCATENATE(tb_MHDI[[#This Row],[Município]],"/",tb_MHDI[[#This Row],[UF]])</f>
        <v>São Luis do Piauí/PI</v>
      </c>
      <c r="E4810" s="8">
        <v>0.55400000000000005</v>
      </c>
      <c r="F4810" s="8">
        <v>0.52</v>
      </c>
      <c r="G4810" s="8">
        <v>0.75700000000000001</v>
      </c>
      <c r="H4810" s="8">
        <v>0.433</v>
      </c>
      <c r="I4810" s="9">
        <f>_xlfn.NUMBERVALUE(INDEX(tb_SVI[],MATCH(tb_MHDI[[#This Row],[mun_uf]],tb_SVI[city_name_uf],0),7),".")</f>
        <v>2010</v>
      </c>
    </row>
    <row r="4811" spans="1:9" x14ac:dyDescent="0.25">
      <c r="A4811" s="8" t="s">
        <v>16836</v>
      </c>
      <c r="B4811" s="8" t="str">
        <f>LEFT(tb_MHDI[[#This Row],[Territorialidades]],(FIND("/",tb_MHDI[[#This Row],[Territorialidades]])-2))</f>
        <v>São Luís do Quitunde</v>
      </c>
      <c r="C4811" s="8" t="str">
        <f>LEFT(RIGHT(tb_MHDI[[#This Row],[Territorialidades]],3),2)</f>
        <v>AL</v>
      </c>
      <c r="D4811" s="8" t="str">
        <f>CONCATENATE(tb_MHDI[[#This Row],[Município]],"/",tb_MHDI[[#This Row],[UF]])</f>
        <v>São Luís do Quitunde/AL</v>
      </c>
      <c r="E4811" s="8">
        <v>0.53600000000000003</v>
      </c>
      <c r="F4811" s="8">
        <v>0.55000000000000004</v>
      </c>
      <c r="G4811" s="8">
        <v>0.70099999999999996</v>
      </c>
      <c r="H4811" s="8">
        <v>0.4</v>
      </c>
      <c r="I4811" s="9">
        <f>_xlfn.NUMBERVALUE(INDEX(tb_SVI[],MATCH(tb_MHDI[[#This Row],[mun_uf]],tb_SVI[city_name_uf],0),7),".")</f>
        <v>2010</v>
      </c>
    </row>
    <row r="4812" spans="1:9" x14ac:dyDescent="0.25">
      <c r="A4812" s="8" t="s">
        <v>16837</v>
      </c>
      <c r="B4812" s="8" t="str">
        <f>LEFT(tb_MHDI[[#This Row],[Territorialidades]],(FIND("/",tb_MHDI[[#This Row],[Territorialidades]])-2))</f>
        <v>São Luís Gonzaga do Maranhão</v>
      </c>
      <c r="C4812" s="8" t="str">
        <f>LEFT(RIGHT(tb_MHDI[[#This Row],[Territorialidades]],3),2)</f>
        <v>MA</v>
      </c>
      <c r="D4812" s="8" t="str">
        <f>CONCATENATE(tb_MHDI[[#This Row],[Município]],"/",tb_MHDI[[#This Row],[UF]])</f>
        <v>São Luís Gonzaga do Maranhão/MA</v>
      </c>
      <c r="E4812" s="8">
        <v>0.54</v>
      </c>
      <c r="F4812" s="8">
        <v>0.503</v>
      </c>
      <c r="G4812" s="8">
        <v>0.71599999999999997</v>
      </c>
      <c r="H4812" s="8">
        <v>0.438</v>
      </c>
      <c r="I4812" s="9">
        <f>_xlfn.NUMBERVALUE(INDEX(tb_SVI[],MATCH(tb_MHDI[[#This Row],[mun_uf]],tb_SVI[city_name_uf],0),7),".")</f>
        <v>2010</v>
      </c>
    </row>
    <row r="4813" spans="1:9" x14ac:dyDescent="0.25">
      <c r="A4813" s="8" t="s">
        <v>16838</v>
      </c>
      <c r="B4813" s="8" t="str">
        <f>LEFT(tb_MHDI[[#This Row],[Territorialidades]],(FIND("/",tb_MHDI[[#This Row],[Territorialidades]])-2))</f>
        <v>São Luís</v>
      </c>
      <c r="C4813" s="8" t="str">
        <f>LEFT(RIGHT(tb_MHDI[[#This Row],[Territorialidades]],3),2)</f>
        <v>MA</v>
      </c>
      <c r="D4813" s="8" t="str">
        <f>CONCATENATE(tb_MHDI[[#This Row],[Município]],"/",tb_MHDI[[#This Row],[UF]])</f>
        <v>São Luís/MA</v>
      </c>
      <c r="E4813" s="8">
        <v>0.76800000000000002</v>
      </c>
      <c r="F4813" s="8">
        <v>0.74099999999999999</v>
      </c>
      <c r="G4813" s="8">
        <v>0.81299999999999994</v>
      </c>
      <c r="H4813" s="8">
        <v>0.752</v>
      </c>
      <c r="I4813" s="9">
        <f>_xlfn.NUMBERVALUE(INDEX(tb_SVI[],MATCH(tb_MHDI[[#This Row],[mun_uf]],tb_SVI[city_name_uf],0),7),".")</f>
        <v>2010</v>
      </c>
    </row>
    <row r="4814" spans="1:9" x14ac:dyDescent="0.25">
      <c r="A4814" s="8" t="s">
        <v>17664</v>
      </c>
      <c r="B4814" s="8" t="str">
        <f>LEFT(tb_MHDI[[#This Row],[Territorialidades]],(FIND("/",tb_MHDI[[#This Row],[Territorialidades]])-2))</f>
        <v>São Luiz do Norte</v>
      </c>
      <c r="C4814" s="8" t="str">
        <f>LEFT(RIGHT(tb_MHDI[[#This Row],[Territorialidades]],3),2)</f>
        <v>GO</v>
      </c>
      <c r="D4814" s="8" t="str">
        <f>CONCATENATE(tb_MHDI[[#This Row],[Município]],"/",tb_MHDI[[#This Row],[UF]])</f>
        <v>São Luiz do Norte/GO</v>
      </c>
      <c r="E4814" s="8">
        <v>0.66900000000000004</v>
      </c>
      <c r="F4814" s="8">
        <v>0.64300000000000002</v>
      </c>
      <c r="G4814" s="8">
        <v>0.80100000000000005</v>
      </c>
      <c r="H4814" s="8">
        <v>0.58099999999999996</v>
      </c>
      <c r="I4814" s="9">
        <f>_xlfn.NUMBERVALUE(INDEX(tb_SVI[],MATCH(tb_MHDI[[#This Row],[mun_uf]],tb_SVI[city_name_uf],0),7),".")</f>
        <v>2010</v>
      </c>
    </row>
    <row r="4815" spans="1:9" x14ac:dyDescent="0.25">
      <c r="A4815" s="8" t="s">
        <v>16839</v>
      </c>
      <c r="B4815" s="8" t="str">
        <f>LEFT(tb_MHDI[[#This Row],[Territorialidades]],(FIND("/",tb_MHDI[[#This Row],[Territorialidades]])-2))</f>
        <v>São Luiz Gonzaga</v>
      </c>
      <c r="C4815" s="8" t="str">
        <f>LEFT(RIGHT(tb_MHDI[[#This Row],[Territorialidades]],3),2)</f>
        <v>RS</v>
      </c>
      <c r="D4815" s="8" t="str">
        <f>CONCATENATE(tb_MHDI[[#This Row],[Município]],"/",tb_MHDI[[#This Row],[UF]])</f>
        <v>São Luiz Gonzaga/RS</v>
      </c>
      <c r="E4815" s="8">
        <v>0.74099999999999999</v>
      </c>
      <c r="F4815" s="8">
        <v>0.71799999999999997</v>
      </c>
      <c r="G4815" s="8">
        <v>0.85499999999999998</v>
      </c>
      <c r="H4815" s="8">
        <v>0.66400000000000003</v>
      </c>
      <c r="I4815" s="9">
        <f>_xlfn.NUMBERVALUE(INDEX(tb_SVI[],MATCH(tb_MHDI[[#This Row],[mun_uf]],tb_SVI[city_name_uf],0),7),".")</f>
        <v>2010</v>
      </c>
    </row>
    <row r="4816" spans="1:9" x14ac:dyDescent="0.25">
      <c r="A4816" s="8" t="s">
        <v>16840</v>
      </c>
      <c r="B4816" s="8" t="str">
        <f>LEFT(tb_MHDI[[#This Row],[Territorialidades]],(FIND("/",tb_MHDI[[#This Row],[Territorialidades]])-2))</f>
        <v>São Luiz</v>
      </c>
      <c r="C4816" s="8" t="str">
        <f>LEFT(RIGHT(tb_MHDI[[#This Row],[Territorialidades]],3),2)</f>
        <v>RR</v>
      </c>
      <c r="D4816" s="8" t="str">
        <f>CONCATENATE(tb_MHDI[[#This Row],[Município]],"/",tb_MHDI[[#This Row],[UF]])</f>
        <v>São Luiz/RR</v>
      </c>
      <c r="E4816" s="8">
        <v>0.64900000000000002</v>
      </c>
      <c r="F4816" s="8">
        <v>0.60499999999999998</v>
      </c>
      <c r="G4816" s="8">
        <v>0.78800000000000003</v>
      </c>
      <c r="H4816" s="8">
        <v>0.57399999999999995</v>
      </c>
      <c r="I4816" s="9">
        <f>_xlfn.NUMBERVALUE(INDEX(tb_SVI[],MATCH(tb_MHDI[[#This Row],[mun_uf]],tb_SVI[city_name_uf],0),7),".")</f>
        <v>2010</v>
      </c>
    </row>
    <row r="4817" spans="1:9" x14ac:dyDescent="0.25">
      <c r="A4817" s="8" t="s">
        <v>16841</v>
      </c>
      <c r="B4817" s="8" t="str">
        <f>LEFT(tb_MHDI[[#This Row],[Territorialidades]],(FIND("/",tb_MHDI[[#This Row],[Territorialidades]])-2))</f>
        <v>São Mamede</v>
      </c>
      <c r="C4817" s="8" t="str">
        <f>LEFT(RIGHT(tb_MHDI[[#This Row],[Territorialidades]],3),2)</f>
        <v>PB</v>
      </c>
      <c r="D4817" s="8" t="str">
        <f>CONCATENATE(tb_MHDI[[#This Row],[Município]],"/",tb_MHDI[[#This Row],[UF]])</f>
        <v>São Mamede/PB</v>
      </c>
      <c r="E4817" s="8">
        <v>0.64100000000000001</v>
      </c>
      <c r="F4817" s="8">
        <v>0.61699999999999999</v>
      </c>
      <c r="G4817" s="8">
        <v>0.76500000000000001</v>
      </c>
      <c r="H4817" s="8">
        <v>0.55800000000000005</v>
      </c>
      <c r="I4817" s="9">
        <f>_xlfn.NUMBERVALUE(INDEX(tb_SVI[],MATCH(tb_MHDI[[#This Row],[mun_uf]],tb_SVI[city_name_uf],0),7),".")</f>
        <v>2010</v>
      </c>
    </row>
    <row r="4818" spans="1:9" x14ac:dyDescent="0.25">
      <c r="A4818" s="8" t="s">
        <v>16842</v>
      </c>
      <c r="B4818" s="8" t="str">
        <f>LEFT(tb_MHDI[[#This Row],[Territorialidades]],(FIND("/",tb_MHDI[[#This Row],[Territorialidades]])-2))</f>
        <v>São Manoel do Paraná</v>
      </c>
      <c r="C4818" s="8" t="str">
        <f>LEFT(RIGHT(tb_MHDI[[#This Row],[Territorialidades]],3),2)</f>
        <v>PR</v>
      </c>
      <c r="D4818" s="8" t="str">
        <f>CONCATENATE(tb_MHDI[[#This Row],[Município]],"/",tb_MHDI[[#This Row],[UF]])</f>
        <v>São Manoel do Paraná/PR</v>
      </c>
      <c r="E4818" s="8">
        <v>0.72499999999999998</v>
      </c>
      <c r="F4818" s="8">
        <v>0.72099999999999997</v>
      </c>
      <c r="G4818" s="8">
        <v>0.82499999999999996</v>
      </c>
      <c r="H4818" s="8">
        <v>0.64</v>
      </c>
      <c r="I4818" s="9">
        <f>_xlfn.NUMBERVALUE(INDEX(tb_SVI[],MATCH(tb_MHDI[[#This Row],[mun_uf]],tb_SVI[city_name_uf],0),7),".")</f>
        <v>2010</v>
      </c>
    </row>
    <row r="4819" spans="1:9" x14ac:dyDescent="0.25">
      <c r="A4819" s="8" t="s">
        <v>16843</v>
      </c>
      <c r="B4819" s="8" t="str">
        <f>LEFT(tb_MHDI[[#This Row],[Territorialidades]],(FIND("/",tb_MHDI[[#This Row],[Territorialidades]])-2))</f>
        <v>São Manuel</v>
      </c>
      <c r="C4819" s="8" t="str">
        <f>LEFT(RIGHT(tb_MHDI[[#This Row],[Territorialidades]],3),2)</f>
        <v>SP</v>
      </c>
      <c r="D4819" s="8" t="str">
        <f>CONCATENATE(tb_MHDI[[#This Row],[Município]],"/",tb_MHDI[[#This Row],[UF]])</f>
        <v>São Manuel/SP</v>
      </c>
      <c r="E4819" s="8">
        <v>0.74399999999999999</v>
      </c>
      <c r="F4819" s="8">
        <v>0.73499999999999999</v>
      </c>
      <c r="G4819" s="8">
        <v>0.80500000000000005</v>
      </c>
      <c r="H4819" s="8">
        <v>0.69499999999999995</v>
      </c>
      <c r="I4819" s="9">
        <f>_xlfn.NUMBERVALUE(INDEX(tb_SVI[],MATCH(tb_MHDI[[#This Row],[mun_uf]],tb_SVI[city_name_uf],0),7),".")</f>
        <v>2010</v>
      </c>
    </row>
    <row r="4820" spans="1:9" x14ac:dyDescent="0.25">
      <c r="A4820" s="8" t="s">
        <v>16844</v>
      </c>
      <c r="B4820" s="8" t="str">
        <f>LEFT(tb_MHDI[[#This Row],[Territorialidades]],(FIND("/",tb_MHDI[[#This Row],[Territorialidades]])-2))</f>
        <v>São Marcos</v>
      </c>
      <c r="C4820" s="8" t="str">
        <f>LEFT(RIGHT(tb_MHDI[[#This Row],[Territorialidades]],3),2)</f>
        <v>RS</v>
      </c>
      <c r="D4820" s="8" t="str">
        <f>CONCATENATE(tb_MHDI[[#This Row],[Município]],"/",tb_MHDI[[#This Row],[UF]])</f>
        <v>São Marcos/RS</v>
      </c>
      <c r="E4820" s="8">
        <v>0.76800000000000002</v>
      </c>
      <c r="F4820" s="8">
        <v>0.77500000000000002</v>
      </c>
      <c r="G4820" s="8">
        <v>0.85499999999999998</v>
      </c>
      <c r="H4820" s="8">
        <v>0.68300000000000005</v>
      </c>
      <c r="I4820" s="9">
        <f>_xlfn.NUMBERVALUE(INDEX(tb_SVI[],MATCH(tb_MHDI[[#This Row],[mun_uf]],tb_SVI[city_name_uf],0),7),".")</f>
        <v>2010</v>
      </c>
    </row>
    <row r="4821" spans="1:9" x14ac:dyDescent="0.25">
      <c r="A4821" s="8" t="s">
        <v>16845</v>
      </c>
      <c r="B4821" s="8" t="str">
        <f>LEFT(tb_MHDI[[#This Row],[Territorialidades]],(FIND("/",tb_MHDI[[#This Row],[Territorialidades]])-2))</f>
        <v>São Martinho da Serra</v>
      </c>
      <c r="C4821" s="8" t="str">
        <f>LEFT(RIGHT(tb_MHDI[[#This Row],[Territorialidades]],3),2)</f>
        <v>RS</v>
      </c>
      <c r="D4821" s="8" t="str">
        <f>CONCATENATE(tb_MHDI[[#This Row],[Município]],"/",tb_MHDI[[#This Row],[UF]])</f>
        <v>São Martinho da Serra/RS</v>
      </c>
      <c r="E4821" s="8">
        <v>0.65200000000000002</v>
      </c>
      <c r="F4821" s="8">
        <v>0.65900000000000003</v>
      </c>
      <c r="G4821" s="8">
        <v>0.84799999999999998</v>
      </c>
      <c r="H4821" s="8">
        <v>0.496</v>
      </c>
      <c r="I4821" s="9">
        <f>_xlfn.NUMBERVALUE(INDEX(tb_SVI[],MATCH(tb_MHDI[[#This Row],[mun_uf]],tb_SVI[city_name_uf],0),7),".")</f>
        <v>2010</v>
      </c>
    </row>
    <row r="4822" spans="1:9" x14ac:dyDescent="0.25">
      <c r="A4822" s="8" t="s">
        <v>16846</v>
      </c>
      <c r="B4822" s="8" t="str">
        <f>LEFT(tb_MHDI[[#This Row],[Territorialidades]],(FIND("/",tb_MHDI[[#This Row],[Territorialidades]])-2))</f>
        <v>São Martinho</v>
      </c>
      <c r="C4822" s="8" t="str">
        <f>LEFT(RIGHT(tb_MHDI[[#This Row],[Territorialidades]],3),2)</f>
        <v>RS</v>
      </c>
      <c r="D4822" s="8" t="str">
        <f>CONCATENATE(tb_MHDI[[#This Row],[Município]],"/",tb_MHDI[[#This Row],[UF]])</f>
        <v>São Martinho/RS</v>
      </c>
      <c r="E4822" s="8">
        <v>0.72599999999999998</v>
      </c>
      <c r="F4822" s="8">
        <v>0.73399999999999999</v>
      </c>
      <c r="G4822" s="8">
        <v>0.83</v>
      </c>
      <c r="H4822" s="8">
        <v>0.628</v>
      </c>
      <c r="I4822" s="9">
        <f>_xlfn.NUMBERVALUE(INDEX(tb_SVI[],MATCH(tb_MHDI[[#This Row],[mun_uf]],tb_SVI[city_name_uf],0),7),".")</f>
        <v>2010</v>
      </c>
    </row>
    <row r="4823" spans="1:9" x14ac:dyDescent="0.25">
      <c r="A4823" s="8" t="s">
        <v>16847</v>
      </c>
      <c r="B4823" s="8" t="str">
        <f>LEFT(tb_MHDI[[#This Row],[Territorialidades]],(FIND("/",tb_MHDI[[#This Row],[Territorialidades]])-2))</f>
        <v>São Martinho</v>
      </c>
      <c r="C4823" s="8" t="str">
        <f>LEFT(RIGHT(tb_MHDI[[#This Row],[Territorialidades]],3),2)</f>
        <v>SC</v>
      </c>
      <c r="D4823" s="8" t="str">
        <f>CONCATENATE(tb_MHDI[[#This Row],[Município]],"/",tb_MHDI[[#This Row],[UF]])</f>
        <v>São Martinho/SC</v>
      </c>
      <c r="E4823" s="8">
        <v>0.74199999999999999</v>
      </c>
      <c r="F4823" s="8">
        <v>0.754</v>
      </c>
      <c r="G4823" s="8">
        <v>0.83</v>
      </c>
      <c r="H4823" s="8">
        <v>0.65400000000000003</v>
      </c>
      <c r="I4823" s="9">
        <f>_xlfn.NUMBERVALUE(INDEX(tb_SVI[],MATCH(tb_MHDI[[#This Row],[mun_uf]],tb_SVI[city_name_uf],0),7),".")</f>
        <v>2010</v>
      </c>
    </row>
    <row r="4824" spans="1:9" x14ac:dyDescent="0.25">
      <c r="A4824" s="8" t="s">
        <v>16848</v>
      </c>
      <c r="B4824" s="8" t="str">
        <f>LEFT(tb_MHDI[[#This Row],[Territorialidades]],(FIND("/",tb_MHDI[[#This Row],[Territorialidades]])-2))</f>
        <v>São Mateus do Maranhão</v>
      </c>
      <c r="C4824" s="8" t="str">
        <f>LEFT(RIGHT(tb_MHDI[[#This Row],[Territorialidades]],3),2)</f>
        <v>MA</v>
      </c>
      <c r="D4824" s="8" t="str">
        <f>CONCATENATE(tb_MHDI[[#This Row],[Município]],"/",tb_MHDI[[#This Row],[UF]])</f>
        <v>São Mateus do Maranhão/MA</v>
      </c>
      <c r="E4824" s="8">
        <v>0.61599999999999999</v>
      </c>
      <c r="F4824" s="8">
        <v>0.627</v>
      </c>
      <c r="G4824" s="8">
        <v>0.72299999999999998</v>
      </c>
      <c r="H4824" s="8">
        <v>0.51500000000000001</v>
      </c>
      <c r="I4824" s="9">
        <f>_xlfn.NUMBERVALUE(INDEX(tb_SVI[],MATCH(tb_MHDI[[#This Row],[mun_uf]],tb_SVI[city_name_uf],0),7),".")</f>
        <v>2010</v>
      </c>
    </row>
    <row r="4825" spans="1:9" x14ac:dyDescent="0.25">
      <c r="A4825" s="8" t="s">
        <v>16849</v>
      </c>
      <c r="B4825" s="8" t="str">
        <f>LEFT(tb_MHDI[[#This Row],[Territorialidades]],(FIND("/",tb_MHDI[[#This Row],[Territorialidades]])-2))</f>
        <v>São Mateus do Sul</v>
      </c>
      <c r="C4825" s="8" t="str">
        <f>LEFT(RIGHT(tb_MHDI[[#This Row],[Territorialidades]],3),2)</f>
        <v>PR</v>
      </c>
      <c r="D4825" s="8" t="str">
        <f>CONCATENATE(tb_MHDI[[#This Row],[Município]],"/",tb_MHDI[[#This Row],[UF]])</f>
        <v>São Mateus do Sul/PR</v>
      </c>
      <c r="E4825" s="8">
        <v>0.71899999999999997</v>
      </c>
      <c r="F4825" s="8">
        <v>0.71099999999999997</v>
      </c>
      <c r="G4825" s="8">
        <v>0.83799999999999997</v>
      </c>
      <c r="H4825" s="8">
        <v>0.623</v>
      </c>
      <c r="I4825" s="9">
        <f>_xlfn.NUMBERVALUE(INDEX(tb_SVI[],MATCH(tb_MHDI[[#This Row],[mun_uf]],tb_SVI[city_name_uf],0),7),".")</f>
        <v>2010</v>
      </c>
    </row>
    <row r="4826" spans="1:9" x14ac:dyDescent="0.25">
      <c r="A4826" s="8" t="s">
        <v>16850</v>
      </c>
      <c r="B4826" s="8" t="str">
        <f>LEFT(tb_MHDI[[#This Row],[Territorialidades]],(FIND("/",tb_MHDI[[#This Row],[Territorialidades]])-2))</f>
        <v>São Mateus</v>
      </c>
      <c r="C4826" s="8" t="str">
        <f>LEFT(RIGHT(tb_MHDI[[#This Row],[Territorialidades]],3),2)</f>
        <v>ES</v>
      </c>
      <c r="D4826" s="8" t="str">
        <f>CONCATENATE(tb_MHDI[[#This Row],[Município]],"/",tb_MHDI[[#This Row],[UF]])</f>
        <v>São Mateus/ES</v>
      </c>
      <c r="E4826" s="8">
        <v>0.73499999999999999</v>
      </c>
      <c r="F4826" s="8">
        <v>0.71899999999999997</v>
      </c>
      <c r="G4826" s="8">
        <v>0.84299999999999997</v>
      </c>
      <c r="H4826" s="8">
        <v>0.65500000000000003</v>
      </c>
      <c r="I4826" s="9">
        <f>_xlfn.NUMBERVALUE(INDEX(tb_SVI[],MATCH(tb_MHDI[[#This Row],[mun_uf]],tb_SVI[city_name_uf],0),7),".")</f>
        <v>2010</v>
      </c>
    </row>
    <row r="4827" spans="1:9" x14ac:dyDescent="0.25">
      <c r="A4827" s="8" t="s">
        <v>16851</v>
      </c>
      <c r="B4827" s="8" t="str">
        <f>LEFT(tb_MHDI[[#This Row],[Territorialidades]],(FIND("/",tb_MHDI[[#This Row],[Territorialidades]])-2))</f>
        <v>São Miguel Arcanjo</v>
      </c>
      <c r="C4827" s="8" t="str">
        <f>LEFT(RIGHT(tb_MHDI[[#This Row],[Territorialidades]],3),2)</f>
        <v>SP</v>
      </c>
      <c r="D4827" s="8" t="str">
        <f>CONCATENATE(tb_MHDI[[#This Row],[Município]],"/",tb_MHDI[[#This Row],[UF]])</f>
        <v>São Miguel Arcanjo/SP</v>
      </c>
      <c r="E4827" s="8">
        <v>0.71</v>
      </c>
      <c r="F4827" s="8">
        <v>0.70799999999999996</v>
      </c>
      <c r="G4827" s="8">
        <v>0.79900000000000004</v>
      </c>
      <c r="H4827" s="8">
        <v>0.63300000000000001</v>
      </c>
      <c r="I4827" s="9">
        <f>_xlfn.NUMBERVALUE(INDEX(tb_SVI[],MATCH(tb_MHDI[[#This Row],[mun_uf]],tb_SVI[city_name_uf],0),7),".")</f>
        <v>2010</v>
      </c>
    </row>
    <row r="4828" spans="1:9" x14ac:dyDescent="0.25">
      <c r="A4828" s="8" t="s">
        <v>16852</v>
      </c>
      <c r="B4828" s="8" t="str">
        <f>LEFT(tb_MHDI[[#This Row],[Territorialidades]],(FIND("/",tb_MHDI[[#This Row],[Territorialidades]])-2))</f>
        <v>São Miguel da Baixa Grande</v>
      </c>
      <c r="C4828" s="8" t="str">
        <f>LEFT(RIGHT(tb_MHDI[[#This Row],[Territorialidades]],3),2)</f>
        <v>PI</v>
      </c>
      <c r="D4828" s="8" t="str">
        <f>CONCATENATE(tb_MHDI[[#This Row],[Município]],"/",tb_MHDI[[#This Row],[UF]])</f>
        <v>São Miguel da Baixa Grande/PI</v>
      </c>
      <c r="E4828" s="8">
        <v>0.56299999999999994</v>
      </c>
      <c r="F4828" s="8">
        <v>0.55700000000000005</v>
      </c>
      <c r="G4828" s="8">
        <v>0.77400000000000002</v>
      </c>
      <c r="H4828" s="8">
        <v>0.41299999999999998</v>
      </c>
      <c r="I4828" s="9">
        <f>_xlfn.NUMBERVALUE(INDEX(tb_SVI[],MATCH(tb_MHDI[[#This Row],[mun_uf]],tb_SVI[city_name_uf],0),7),".")</f>
        <v>2010</v>
      </c>
    </row>
    <row r="4829" spans="1:9" x14ac:dyDescent="0.25">
      <c r="A4829" s="8" t="s">
        <v>16853</v>
      </c>
      <c r="B4829" s="8" t="str">
        <f>LEFT(tb_MHDI[[#This Row],[Territorialidades]],(FIND("/",tb_MHDI[[#This Row],[Territorialidades]])-2))</f>
        <v>São Miguel da Boa Vista</v>
      </c>
      <c r="C4829" s="8" t="str">
        <f>LEFT(RIGHT(tb_MHDI[[#This Row],[Territorialidades]],3),2)</f>
        <v>SC</v>
      </c>
      <c r="D4829" s="8" t="str">
        <f>CONCATENATE(tb_MHDI[[#This Row],[Município]],"/",tb_MHDI[[#This Row],[UF]])</f>
        <v>São Miguel da Boa Vista/SC</v>
      </c>
      <c r="E4829" s="8">
        <v>0.71</v>
      </c>
      <c r="F4829" s="8">
        <v>0.73299999999999998</v>
      </c>
      <c r="G4829" s="8">
        <v>0.79500000000000004</v>
      </c>
      <c r="H4829" s="8">
        <v>0.61499999999999999</v>
      </c>
      <c r="I4829" s="9">
        <f>_xlfn.NUMBERVALUE(INDEX(tb_SVI[],MATCH(tb_MHDI[[#This Row],[mun_uf]],tb_SVI[city_name_uf],0),7),".")</f>
        <v>2010</v>
      </c>
    </row>
    <row r="4830" spans="1:9" x14ac:dyDescent="0.25">
      <c r="A4830" s="8" t="s">
        <v>16854</v>
      </c>
      <c r="B4830" s="8" t="str">
        <f>LEFT(tb_MHDI[[#This Row],[Territorialidades]],(FIND("/",tb_MHDI[[#This Row],[Territorialidades]])-2))</f>
        <v>São Miguel das Matas</v>
      </c>
      <c r="C4830" s="8" t="str">
        <f>LEFT(RIGHT(tb_MHDI[[#This Row],[Territorialidades]],3),2)</f>
        <v>BA</v>
      </c>
      <c r="D4830" s="8" t="str">
        <f>CONCATENATE(tb_MHDI[[#This Row],[Município]],"/",tb_MHDI[[#This Row],[UF]])</f>
        <v>São Miguel das Matas/BA</v>
      </c>
      <c r="E4830" s="8">
        <v>0.59299999999999997</v>
      </c>
      <c r="F4830" s="8">
        <v>0.56799999999999995</v>
      </c>
      <c r="G4830" s="8">
        <v>0.78300000000000003</v>
      </c>
      <c r="H4830" s="8">
        <v>0.46800000000000003</v>
      </c>
      <c r="I4830" s="9">
        <f>_xlfn.NUMBERVALUE(INDEX(tb_SVI[],MATCH(tb_MHDI[[#This Row],[mun_uf]],tb_SVI[city_name_uf],0),7),".")</f>
        <v>2010</v>
      </c>
    </row>
    <row r="4831" spans="1:9" x14ac:dyDescent="0.25">
      <c r="A4831" s="8" t="s">
        <v>16855</v>
      </c>
      <c r="B4831" s="8" t="str">
        <f>LEFT(tb_MHDI[[#This Row],[Territorialidades]],(FIND("/",tb_MHDI[[#This Row],[Territorialidades]])-2))</f>
        <v>São Miguel das Missões</v>
      </c>
      <c r="C4831" s="8" t="str">
        <f>LEFT(RIGHT(tb_MHDI[[#This Row],[Territorialidades]],3),2)</f>
        <v>RS</v>
      </c>
      <c r="D4831" s="8" t="str">
        <f>CONCATENATE(tb_MHDI[[#This Row],[Município]],"/",tb_MHDI[[#This Row],[UF]])</f>
        <v>São Miguel das Missões/RS</v>
      </c>
      <c r="E4831" s="8">
        <v>0.66700000000000004</v>
      </c>
      <c r="F4831" s="8">
        <v>0.67400000000000004</v>
      </c>
      <c r="G4831" s="8">
        <v>0.82099999999999995</v>
      </c>
      <c r="H4831" s="8">
        <v>0.53700000000000003</v>
      </c>
      <c r="I4831" s="9">
        <f>_xlfn.NUMBERVALUE(INDEX(tb_SVI[],MATCH(tb_MHDI[[#This Row],[mun_uf]],tb_SVI[city_name_uf],0),7),".")</f>
        <v>2010</v>
      </c>
    </row>
    <row r="4832" spans="1:9" x14ac:dyDescent="0.25">
      <c r="A4832" s="8" t="s">
        <v>16856</v>
      </c>
      <c r="B4832" s="8" t="str">
        <f>LEFT(tb_MHDI[[#This Row],[Territorialidades]],(FIND("/",tb_MHDI[[#This Row],[Territorialidades]])-2))</f>
        <v>São Miguel de Taipu</v>
      </c>
      <c r="C4832" s="8" t="str">
        <f>LEFT(RIGHT(tb_MHDI[[#This Row],[Territorialidades]],3),2)</f>
        <v>PB</v>
      </c>
      <c r="D4832" s="8" t="str">
        <f>CONCATENATE(tb_MHDI[[#This Row],[Município]],"/",tb_MHDI[[#This Row],[UF]])</f>
        <v>São Miguel de Taipu/PB</v>
      </c>
      <c r="E4832" s="8">
        <v>0.54800000000000004</v>
      </c>
      <c r="F4832" s="8">
        <v>0.51600000000000001</v>
      </c>
      <c r="G4832" s="8">
        <v>0.72099999999999997</v>
      </c>
      <c r="H4832" s="8">
        <v>0.443</v>
      </c>
      <c r="I4832" s="9">
        <f>_xlfn.NUMBERVALUE(INDEX(tb_SVI[],MATCH(tb_MHDI[[#This Row],[mun_uf]],tb_SVI[city_name_uf],0),7),".")</f>
        <v>2010</v>
      </c>
    </row>
    <row r="4833" spans="1:9" x14ac:dyDescent="0.25">
      <c r="A4833" s="8" t="s">
        <v>16857</v>
      </c>
      <c r="B4833" s="8" t="str">
        <f>LEFT(tb_MHDI[[#This Row],[Territorialidades]],(FIND("/",tb_MHDI[[#This Row],[Territorialidades]])-2))</f>
        <v>São Miguel do Aleixo</v>
      </c>
      <c r="C4833" s="8" t="str">
        <f>LEFT(RIGHT(tb_MHDI[[#This Row],[Territorialidades]],3),2)</f>
        <v>SE</v>
      </c>
      <c r="D4833" s="8" t="str">
        <f>CONCATENATE(tb_MHDI[[#This Row],[Município]],"/",tb_MHDI[[#This Row],[UF]])</f>
        <v>São Miguel do Aleixo/SE</v>
      </c>
      <c r="E4833" s="8">
        <v>0.56699999999999995</v>
      </c>
      <c r="F4833" s="8">
        <v>0.57099999999999995</v>
      </c>
      <c r="G4833" s="8">
        <v>0.753</v>
      </c>
      <c r="H4833" s="8">
        <v>0.42399999999999999</v>
      </c>
      <c r="I4833" s="9">
        <f>_xlfn.NUMBERVALUE(INDEX(tb_SVI[],MATCH(tb_MHDI[[#This Row],[mun_uf]],tb_SVI[city_name_uf],0),7),".")</f>
        <v>2010</v>
      </c>
    </row>
    <row r="4834" spans="1:9" x14ac:dyDescent="0.25">
      <c r="A4834" s="8" t="s">
        <v>16858</v>
      </c>
      <c r="B4834" s="8" t="str">
        <f>LEFT(tb_MHDI[[#This Row],[Territorialidades]],(FIND("/",tb_MHDI[[#This Row],[Territorialidades]])-2))</f>
        <v>São Miguel do Anta</v>
      </c>
      <c r="C4834" s="8" t="str">
        <f>LEFT(RIGHT(tb_MHDI[[#This Row],[Territorialidades]],3),2)</f>
        <v>MG</v>
      </c>
      <c r="D4834" s="8" t="str">
        <f>CONCATENATE(tb_MHDI[[#This Row],[Município]],"/",tb_MHDI[[#This Row],[UF]])</f>
        <v>São Miguel do Anta/MG</v>
      </c>
      <c r="E4834" s="8">
        <v>0.64400000000000002</v>
      </c>
      <c r="F4834" s="8">
        <v>0.61599999999999999</v>
      </c>
      <c r="G4834" s="8">
        <v>0.82799999999999996</v>
      </c>
      <c r="H4834" s="8">
        <v>0.52300000000000002</v>
      </c>
      <c r="I4834" s="9">
        <f>_xlfn.NUMBERVALUE(INDEX(tb_SVI[],MATCH(tb_MHDI[[#This Row],[mun_uf]],tb_SVI[city_name_uf],0),7),".")</f>
        <v>2010</v>
      </c>
    </row>
    <row r="4835" spans="1:9" x14ac:dyDescent="0.25">
      <c r="A4835" s="8" t="s">
        <v>16859</v>
      </c>
      <c r="B4835" s="8" t="str">
        <f>LEFT(tb_MHDI[[#This Row],[Territorialidades]],(FIND("/",tb_MHDI[[#This Row],[Territorialidades]])-2))</f>
        <v>São Miguel do Araguaia</v>
      </c>
      <c r="C4835" s="8" t="str">
        <f>LEFT(RIGHT(tb_MHDI[[#This Row],[Territorialidades]],3),2)</f>
        <v>GO</v>
      </c>
      <c r="D4835" s="8" t="str">
        <f>CONCATENATE(tb_MHDI[[#This Row],[Município]],"/",tb_MHDI[[#This Row],[UF]])</f>
        <v>São Miguel do Araguaia/GO</v>
      </c>
      <c r="E4835" s="8">
        <v>0.66400000000000003</v>
      </c>
      <c r="F4835" s="8">
        <v>0.66700000000000004</v>
      </c>
      <c r="G4835" s="8">
        <v>0.81799999999999995</v>
      </c>
      <c r="H4835" s="8">
        <v>0.53600000000000003</v>
      </c>
      <c r="I4835" s="9">
        <f>_xlfn.NUMBERVALUE(INDEX(tb_SVI[],MATCH(tb_MHDI[[#This Row],[mun_uf]],tb_SVI[city_name_uf],0),7),".")</f>
        <v>2010</v>
      </c>
    </row>
    <row r="4836" spans="1:9" x14ac:dyDescent="0.25">
      <c r="A4836" s="8" t="s">
        <v>16860</v>
      </c>
      <c r="B4836" s="8" t="str">
        <f>LEFT(tb_MHDI[[#This Row],[Territorialidades]],(FIND("/",tb_MHDI[[#This Row],[Territorialidades]])-2))</f>
        <v>São Miguel do Fidalgo</v>
      </c>
      <c r="C4836" s="8" t="str">
        <f>LEFT(RIGHT(tb_MHDI[[#This Row],[Territorialidades]],3),2)</f>
        <v>PI</v>
      </c>
      <c r="D4836" s="8" t="str">
        <f>CONCATENATE(tb_MHDI[[#This Row],[Município]],"/",tb_MHDI[[#This Row],[UF]])</f>
        <v>São Miguel do Fidalgo/PI</v>
      </c>
      <c r="E4836" s="8">
        <v>0.53500000000000003</v>
      </c>
      <c r="F4836" s="8">
        <v>0.505</v>
      </c>
      <c r="G4836" s="8">
        <v>0.747</v>
      </c>
      <c r="H4836" s="8">
        <v>0.40699999999999997</v>
      </c>
      <c r="I4836" s="9">
        <f>_xlfn.NUMBERVALUE(INDEX(tb_SVI[],MATCH(tb_MHDI[[#This Row],[mun_uf]],tb_SVI[city_name_uf],0),7),".")</f>
        <v>2010</v>
      </c>
    </row>
    <row r="4837" spans="1:9" x14ac:dyDescent="0.25">
      <c r="A4837" s="8" t="s">
        <v>16871</v>
      </c>
      <c r="B4837" s="8" t="str">
        <f>LEFT(tb_MHDI[[#This Row],[Territorialidades]],(FIND("/",tb_MHDI[[#This Row],[Territorialidades]])-2))</f>
        <v>São Miguel</v>
      </c>
      <c r="C4837" s="8" t="str">
        <f>LEFT(RIGHT(tb_MHDI[[#This Row],[Territorialidades]],3),2)</f>
        <v>RN</v>
      </c>
      <c r="D4837" s="8" t="str">
        <f>CONCATENATE(tb_MHDI[[#This Row],[Município]],"/",tb_MHDI[[#This Row],[UF]])</f>
        <v>São Miguel/RN</v>
      </c>
      <c r="E4837" s="8">
        <v>0.60599999999999998</v>
      </c>
      <c r="F4837" s="8">
        <v>0.57399999999999995</v>
      </c>
      <c r="G4837" s="8">
        <v>0.747</v>
      </c>
      <c r="H4837" s="8">
        <v>0.51800000000000002</v>
      </c>
      <c r="I4837" s="9">
        <f>_xlfn.NUMBERVALUE(INDEX(tb_SVI[],MATCH(tb_MHDI[[#This Row],[mun_uf]],tb_SVI[city_name_uf],0),7),".")</f>
        <v>2010</v>
      </c>
    </row>
    <row r="4838" spans="1:9" x14ac:dyDescent="0.25">
      <c r="A4838" s="8" t="s">
        <v>16862</v>
      </c>
      <c r="B4838" s="8" t="str">
        <f>LEFT(tb_MHDI[[#This Row],[Territorialidades]],(FIND("/",tb_MHDI[[#This Row],[Territorialidades]])-2))</f>
        <v>São Miguel do Guamá</v>
      </c>
      <c r="C4838" s="8" t="str">
        <f>LEFT(RIGHT(tb_MHDI[[#This Row],[Territorialidades]],3),2)</f>
        <v>PA</v>
      </c>
      <c r="D4838" s="8" t="str">
        <f>CONCATENATE(tb_MHDI[[#This Row],[Município]],"/",tb_MHDI[[#This Row],[UF]])</f>
        <v>São Miguel do Guamá/PA</v>
      </c>
      <c r="E4838" s="8">
        <v>0.59099999999999997</v>
      </c>
      <c r="F4838" s="8">
        <v>0.58199999999999996</v>
      </c>
      <c r="G4838" s="8">
        <v>0.752</v>
      </c>
      <c r="H4838" s="8">
        <v>0.47099999999999997</v>
      </c>
      <c r="I4838" s="9">
        <f>_xlfn.NUMBERVALUE(INDEX(tb_SVI[],MATCH(tb_MHDI[[#This Row],[mun_uf]],tb_SVI[city_name_uf],0),7),".")</f>
        <v>2010</v>
      </c>
    </row>
    <row r="4839" spans="1:9" x14ac:dyDescent="0.25">
      <c r="A4839" s="8" t="s">
        <v>16863</v>
      </c>
      <c r="B4839" s="8" t="str">
        <f>LEFT(tb_MHDI[[#This Row],[Territorialidades]],(FIND("/",tb_MHDI[[#This Row],[Territorialidades]])-2))</f>
        <v>São Miguel do Guaporé</v>
      </c>
      <c r="C4839" s="8" t="str">
        <f>LEFT(RIGHT(tb_MHDI[[#This Row],[Territorialidades]],3),2)</f>
        <v>RO</v>
      </c>
      <c r="D4839" s="8" t="str">
        <f>CONCATENATE(tb_MHDI[[#This Row],[Município]],"/",tb_MHDI[[#This Row],[UF]])</f>
        <v>São Miguel do Guaporé/RO</v>
      </c>
      <c r="E4839" s="8">
        <v>0.64600000000000002</v>
      </c>
      <c r="F4839" s="8">
        <v>0.64400000000000002</v>
      </c>
      <c r="G4839" s="8">
        <v>0.78100000000000003</v>
      </c>
      <c r="H4839" s="8">
        <v>0.53700000000000003</v>
      </c>
      <c r="I4839" s="9">
        <f>_xlfn.NUMBERVALUE(INDEX(tb_SVI[],MATCH(tb_MHDI[[#This Row],[mun_uf]],tb_SVI[city_name_uf],0),7),".")</f>
        <v>2010</v>
      </c>
    </row>
    <row r="4840" spans="1:9" x14ac:dyDescent="0.25">
      <c r="A4840" s="8" t="s">
        <v>16864</v>
      </c>
      <c r="B4840" s="8" t="str">
        <f>LEFT(tb_MHDI[[#This Row],[Territorialidades]],(FIND("/",tb_MHDI[[#This Row],[Territorialidades]])-2))</f>
        <v>São Miguel do Iguaçu</v>
      </c>
      <c r="C4840" s="8" t="str">
        <f>LEFT(RIGHT(tb_MHDI[[#This Row],[Territorialidades]],3),2)</f>
        <v>PR</v>
      </c>
      <c r="D4840" s="8" t="str">
        <f>CONCATENATE(tb_MHDI[[#This Row],[Município]],"/",tb_MHDI[[#This Row],[UF]])</f>
        <v>São Miguel do Iguaçu/PR</v>
      </c>
      <c r="E4840" s="8">
        <v>0.70399999999999996</v>
      </c>
      <c r="F4840" s="8">
        <v>0.72599999999999998</v>
      </c>
      <c r="G4840" s="8">
        <v>0.81799999999999995</v>
      </c>
      <c r="H4840" s="8">
        <v>0.58799999999999997</v>
      </c>
      <c r="I4840" s="9">
        <f>_xlfn.NUMBERVALUE(INDEX(tb_SVI[],MATCH(tb_MHDI[[#This Row],[mun_uf]],tb_SVI[city_name_uf],0),7),".")</f>
        <v>2010</v>
      </c>
    </row>
    <row r="4841" spans="1:9" x14ac:dyDescent="0.25">
      <c r="A4841" s="8" t="s">
        <v>16865</v>
      </c>
      <c r="B4841" s="8" t="str">
        <f>LEFT(tb_MHDI[[#This Row],[Territorialidades]],(FIND("/",tb_MHDI[[#This Row],[Territorialidades]])-2))</f>
        <v>São Miguel do Oeste</v>
      </c>
      <c r="C4841" s="8" t="str">
        <f>LEFT(RIGHT(tb_MHDI[[#This Row],[Territorialidades]],3),2)</f>
        <v>SC</v>
      </c>
      <c r="D4841" s="8" t="str">
        <f>CONCATENATE(tb_MHDI[[#This Row],[Município]],"/",tb_MHDI[[#This Row],[UF]])</f>
        <v>São Miguel do Oeste/SC</v>
      </c>
      <c r="E4841" s="8">
        <v>0.80100000000000005</v>
      </c>
      <c r="F4841" s="8">
        <v>0.78700000000000003</v>
      </c>
      <c r="G4841" s="8">
        <v>0.88400000000000001</v>
      </c>
      <c r="H4841" s="8">
        <v>0.73899999999999999</v>
      </c>
      <c r="I4841" s="9">
        <f>_xlfn.NUMBERVALUE(INDEX(tb_SVI[],MATCH(tb_MHDI[[#This Row],[mun_uf]],tb_SVI[city_name_uf],0),7),".")</f>
        <v>2010</v>
      </c>
    </row>
    <row r="4842" spans="1:9" x14ac:dyDescent="0.25">
      <c r="A4842" s="8" t="s">
        <v>16866</v>
      </c>
      <c r="B4842" s="8" t="str">
        <f>LEFT(tb_MHDI[[#This Row],[Territorialidades]],(FIND("/",tb_MHDI[[#This Row],[Territorialidades]])-2))</f>
        <v>São Miguel do Passa Quatro</v>
      </c>
      <c r="C4842" s="8" t="str">
        <f>LEFT(RIGHT(tb_MHDI[[#This Row],[Territorialidades]],3),2)</f>
        <v>GO</v>
      </c>
      <c r="D4842" s="8" t="str">
        <f>CONCATENATE(tb_MHDI[[#This Row],[Município]],"/",tb_MHDI[[#This Row],[UF]])</f>
        <v>São Miguel do Passa Quatro/GO</v>
      </c>
      <c r="E4842" s="8">
        <v>0.69699999999999995</v>
      </c>
      <c r="F4842" s="8">
        <v>0.68100000000000005</v>
      </c>
      <c r="G4842" s="8">
        <v>0.80200000000000005</v>
      </c>
      <c r="H4842" s="8">
        <v>0.61899999999999999</v>
      </c>
      <c r="I4842" s="9">
        <f>_xlfn.NUMBERVALUE(INDEX(tb_SVI[],MATCH(tb_MHDI[[#This Row],[mun_uf]],tb_SVI[city_name_uf],0),7),".")</f>
        <v>2010</v>
      </c>
    </row>
    <row r="4843" spans="1:9" x14ac:dyDescent="0.25">
      <c r="A4843" s="8" t="s">
        <v>16867</v>
      </c>
      <c r="B4843" s="8" t="str">
        <f>LEFT(tb_MHDI[[#This Row],[Territorialidades]],(FIND("/",tb_MHDI[[#This Row],[Territorialidades]])-2))</f>
        <v>São Miguel dos Campos</v>
      </c>
      <c r="C4843" s="8" t="str">
        <f>LEFT(RIGHT(tb_MHDI[[#This Row],[Territorialidades]],3),2)</f>
        <v>AL</v>
      </c>
      <c r="D4843" s="8" t="str">
        <f>CONCATENATE(tb_MHDI[[#This Row],[Município]],"/",tb_MHDI[[#This Row],[UF]])</f>
        <v>São Miguel dos Campos/AL</v>
      </c>
      <c r="E4843" s="8">
        <v>0.623</v>
      </c>
      <c r="F4843" s="8">
        <v>0.61199999999999999</v>
      </c>
      <c r="G4843" s="8">
        <v>0.77</v>
      </c>
      <c r="H4843" s="8">
        <v>0.51400000000000001</v>
      </c>
      <c r="I4843" s="9">
        <f>_xlfn.NUMBERVALUE(INDEX(tb_SVI[],MATCH(tb_MHDI[[#This Row],[mun_uf]],tb_SVI[city_name_uf],0),7),".")</f>
        <v>2010</v>
      </c>
    </row>
    <row r="4844" spans="1:9" x14ac:dyDescent="0.25">
      <c r="A4844" s="8" t="s">
        <v>16868</v>
      </c>
      <c r="B4844" s="8" t="str">
        <f>LEFT(tb_MHDI[[#This Row],[Territorialidades]],(FIND("/",tb_MHDI[[#This Row],[Territorialidades]])-2))</f>
        <v>São Miguel dos Milagres</v>
      </c>
      <c r="C4844" s="8" t="str">
        <f>LEFT(RIGHT(tb_MHDI[[#This Row],[Territorialidades]],3),2)</f>
        <v>AL</v>
      </c>
      <c r="D4844" s="8" t="str">
        <f>CONCATENATE(tb_MHDI[[#This Row],[Município]],"/",tb_MHDI[[#This Row],[UF]])</f>
        <v>São Miguel dos Milagres/AL</v>
      </c>
      <c r="E4844" s="8">
        <v>0.59099999999999997</v>
      </c>
      <c r="F4844" s="8">
        <v>0.54500000000000004</v>
      </c>
      <c r="G4844" s="8">
        <v>0.752</v>
      </c>
      <c r="H4844" s="8">
        <v>0.504</v>
      </c>
      <c r="I4844" s="9">
        <f>_xlfn.NUMBERVALUE(INDEX(tb_SVI[],MATCH(tb_MHDI[[#This Row],[mun_uf]],tb_SVI[city_name_uf],0),7),".")</f>
        <v>2010</v>
      </c>
    </row>
    <row r="4845" spans="1:9" x14ac:dyDescent="0.25">
      <c r="A4845" s="8" t="s">
        <v>16869</v>
      </c>
      <c r="B4845" s="8" t="str">
        <f>LEFT(tb_MHDI[[#This Row],[Territorialidades]],(FIND("/",tb_MHDI[[#This Row],[Territorialidades]])-2))</f>
        <v>São Miguel do Tapuio</v>
      </c>
      <c r="C4845" s="8" t="str">
        <f>LEFT(RIGHT(tb_MHDI[[#This Row],[Territorialidades]],3),2)</f>
        <v>PI</v>
      </c>
      <c r="D4845" s="8" t="str">
        <f>CONCATENATE(tb_MHDI[[#This Row],[Município]],"/",tb_MHDI[[#This Row],[UF]])</f>
        <v>São Miguel do Tapuio/PI</v>
      </c>
      <c r="E4845" s="8">
        <v>0.55600000000000005</v>
      </c>
      <c r="F4845" s="8">
        <v>0.50800000000000001</v>
      </c>
      <c r="G4845" s="8">
        <v>0.78</v>
      </c>
      <c r="H4845" s="8">
        <v>0.434</v>
      </c>
      <c r="I4845" s="9">
        <f>_xlfn.NUMBERVALUE(INDEX(tb_SVI[],MATCH(tb_MHDI[[#This Row],[mun_uf]],tb_SVI[city_name_uf],0),7),".")</f>
        <v>2010</v>
      </c>
    </row>
    <row r="4846" spans="1:9" x14ac:dyDescent="0.25">
      <c r="A4846" s="8" t="s">
        <v>16870</v>
      </c>
      <c r="B4846" s="8" t="str">
        <f>LEFT(tb_MHDI[[#This Row],[Territorialidades]],(FIND("/",tb_MHDI[[#This Row],[Territorialidades]])-2))</f>
        <v>São Miguel do Tocantins</v>
      </c>
      <c r="C4846" s="8" t="str">
        <f>LEFT(RIGHT(tb_MHDI[[#This Row],[Territorialidades]],3),2)</f>
        <v>TO</v>
      </c>
      <c r="D4846" s="8" t="str">
        <f>CONCATENATE(tb_MHDI[[#This Row],[Município]],"/",tb_MHDI[[#This Row],[UF]])</f>
        <v>São Miguel do Tocantins/TO</v>
      </c>
      <c r="E4846" s="8">
        <v>0.623</v>
      </c>
      <c r="F4846" s="8">
        <v>0.58199999999999996</v>
      </c>
      <c r="G4846" s="8">
        <v>0.76200000000000001</v>
      </c>
      <c r="H4846" s="8">
        <v>0.54400000000000004</v>
      </c>
      <c r="I4846" s="9">
        <f>_xlfn.NUMBERVALUE(INDEX(tb_SVI[],MATCH(tb_MHDI[[#This Row],[mun_uf]],tb_SVI[city_name_uf],0),7),".")</f>
        <v>2010</v>
      </c>
    </row>
    <row r="4847" spans="1:9" x14ac:dyDescent="0.25">
      <c r="A4847" s="8" t="s">
        <v>16861</v>
      </c>
      <c r="B4847" s="8" t="str">
        <f>LEFT(tb_MHDI[[#This Row],[Territorialidades]],(FIND("/",tb_MHDI[[#This Row],[Territorialidades]])-2))</f>
        <v>São Miguel do Gostoso</v>
      </c>
      <c r="C4847" s="8" t="str">
        <f>LEFT(RIGHT(tb_MHDI[[#This Row],[Territorialidades]],3),2)</f>
        <v>RN</v>
      </c>
      <c r="D4847" s="8" t="str">
        <f>CONCATENATE(tb_MHDI[[#This Row],[Município]],"/",tb_MHDI[[#This Row],[UF]])</f>
        <v>São Miguel do Gostoso/RN</v>
      </c>
      <c r="E4847" s="8">
        <v>0.59099999999999997</v>
      </c>
      <c r="F4847" s="8">
        <v>0.55800000000000005</v>
      </c>
      <c r="G4847" s="8">
        <v>0.79</v>
      </c>
      <c r="H4847" s="8">
        <v>0.46800000000000003</v>
      </c>
      <c r="I4847" s="9">
        <f>_xlfn.NUMBERVALUE(INDEX(tb_SVI[],MATCH(tb_MHDI[[#This Row],[mun_uf]],tb_SVI[city_name_uf],0),7),".")</f>
        <v>2010</v>
      </c>
    </row>
    <row r="4848" spans="1:9" x14ac:dyDescent="0.25">
      <c r="A4848" s="8" t="s">
        <v>16872</v>
      </c>
      <c r="B4848" s="8" t="str">
        <f>LEFT(tb_MHDI[[#This Row],[Territorialidades]],(FIND("/",tb_MHDI[[#This Row],[Territorialidades]])-2))</f>
        <v>São Nicolau</v>
      </c>
      <c r="C4848" s="8" t="str">
        <f>LEFT(RIGHT(tb_MHDI[[#This Row],[Territorialidades]],3),2)</f>
        <v>RS</v>
      </c>
      <c r="D4848" s="8" t="str">
        <f>CONCATENATE(tb_MHDI[[#This Row],[Município]],"/",tb_MHDI[[#This Row],[UF]])</f>
        <v>São Nicolau/RS</v>
      </c>
      <c r="E4848" s="8">
        <v>0.64500000000000002</v>
      </c>
      <c r="F4848" s="8">
        <v>0.65800000000000003</v>
      </c>
      <c r="G4848" s="8">
        <v>0.77800000000000002</v>
      </c>
      <c r="H4848" s="8">
        <v>0.52300000000000002</v>
      </c>
      <c r="I4848" s="9">
        <f>_xlfn.NUMBERVALUE(INDEX(tb_SVI[],MATCH(tb_MHDI[[#This Row],[mun_uf]],tb_SVI[city_name_uf],0),7),".")</f>
        <v>2010</v>
      </c>
    </row>
    <row r="4849" spans="1:9" x14ac:dyDescent="0.25">
      <c r="A4849" s="8" t="s">
        <v>16873</v>
      </c>
      <c r="B4849" s="8" t="str">
        <f>LEFT(tb_MHDI[[#This Row],[Territorialidades]],(FIND("/",tb_MHDI[[#This Row],[Territorialidades]])-2))</f>
        <v>São Patrício</v>
      </c>
      <c r="C4849" s="8" t="str">
        <f>LEFT(RIGHT(tb_MHDI[[#This Row],[Territorialidades]],3),2)</f>
        <v>GO</v>
      </c>
      <c r="D4849" s="8" t="str">
        <f>CONCATENATE(tb_MHDI[[#This Row],[Município]],"/",tb_MHDI[[#This Row],[UF]])</f>
        <v>São Patrício/GO</v>
      </c>
      <c r="E4849" s="8">
        <v>0.69299999999999995</v>
      </c>
      <c r="F4849" s="8">
        <v>0.66800000000000004</v>
      </c>
      <c r="G4849" s="8">
        <v>0.83299999999999996</v>
      </c>
      <c r="H4849" s="8">
        <v>0.59699999999999998</v>
      </c>
      <c r="I4849" s="9">
        <f>_xlfn.NUMBERVALUE(INDEX(tb_SVI[],MATCH(tb_MHDI[[#This Row],[mun_uf]],tb_SVI[city_name_uf],0),7),".")</f>
        <v>2010</v>
      </c>
    </row>
    <row r="4850" spans="1:9" x14ac:dyDescent="0.25">
      <c r="A4850" s="8" t="s">
        <v>16874</v>
      </c>
      <c r="B4850" s="8" t="str">
        <f>LEFT(tb_MHDI[[#This Row],[Territorialidades]],(FIND("/",tb_MHDI[[#This Row],[Territorialidades]])-2))</f>
        <v>São Paulo das Missões</v>
      </c>
      <c r="C4850" s="8" t="str">
        <f>LEFT(RIGHT(tb_MHDI[[#This Row],[Territorialidades]],3),2)</f>
        <v>RS</v>
      </c>
      <c r="D4850" s="8" t="str">
        <f>CONCATENATE(tb_MHDI[[#This Row],[Município]],"/",tb_MHDI[[#This Row],[UF]])</f>
        <v>São Paulo das Missões/RS</v>
      </c>
      <c r="E4850" s="8">
        <v>0.69199999999999995</v>
      </c>
      <c r="F4850" s="8">
        <v>0.68799999999999994</v>
      </c>
      <c r="G4850" s="8">
        <v>0.82499999999999996</v>
      </c>
      <c r="H4850" s="8">
        <v>0.58399999999999996</v>
      </c>
      <c r="I4850" s="9">
        <f>_xlfn.NUMBERVALUE(INDEX(tb_SVI[],MATCH(tb_MHDI[[#This Row],[mun_uf]],tb_SVI[city_name_uf],0),7),".")</f>
        <v>2010</v>
      </c>
    </row>
    <row r="4851" spans="1:9" x14ac:dyDescent="0.25">
      <c r="A4851" s="8" t="s">
        <v>16875</v>
      </c>
      <c r="B4851" s="8" t="str">
        <f>LEFT(tb_MHDI[[#This Row],[Territorialidades]],(FIND("/",tb_MHDI[[#This Row],[Territorialidades]])-2))</f>
        <v>São Paulo de Olivença</v>
      </c>
      <c r="C4851" s="8" t="str">
        <f>LEFT(RIGHT(tb_MHDI[[#This Row],[Territorialidades]],3),2)</f>
        <v>AM</v>
      </c>
      <c r="D4851" s="8" t="str">
        <f>CONCATENATE(tb_MHDI[[#This Row],[Município]],"/",tb_MHDI[[#This Row],[UF]])</f>
        <v>São Paulo de Olivença/AM</v>
      </c>
      <c r="E4851" s="8">
        <v>0.52100000000000002</v>
      </c>
      <c r="F4851" s="8">
        <v>0.47099999999999997</v>
      </c>
      <c r="G4851" s="8">
        <v>0.78</v>
      </c>
      <c r="H4851" s="8">
        <v>0.38600000000000001</v>
      </c>
      <c r="I4851" s="9">
        <f>_xlfn.NUMBERVALUE(INDEX(tb_SVI[],MATCH(tb_MHDI[[#This Row],[mun_uf]],tb_SVI[city_name_uf],0),7),".")</f>
        <v>2010</v>
      </c>
    </row>
    <row r="4852" spans="1:9" x14ac:dyDescent="0.25">
      <c r="A4852" s="8" t="s">
        <v>16876</v>
      </c>
      <c r="B4852" s="8" t="str">
        <f>LEFT(tb_MHDI[[#This Row],[Territorialidades]],(FIND("/",tb_MHDI[[#This Row],[Territorialidades]])-2))</f>
        <v>São Paulo do Potengi</v>
      </c>
      <c r="C4852" s="8" t="str">
        <f>LEFT(RIGHT(tb_MHDI[[#This Row],[Territorialidades]],3),2)</f>
        <v>RN</v>
      </c>
      <c r="D4852" s="8" t="str">
        <f>CONCATENATE(tb_MHDI[[#This Row],[Município]],"/",tb_MHDI[[#This Row],[UF]])</f>
        <v>São Paulo do Potengi/RN</v>
      </c>
      <c r="E4852" s="8">
        <v>0.622</v>
      </c>
      <c r="F4852" s="8">
        <v>0.58399999999999996</v>
      </c>
      <c r="G4852" s="8">
        <v>0.74399999999999999</v>
      </c>
      <c r="H4852" s="8">
        <v>0.55500000000000005</v>
      </c>
      <c r="I4852" s="9">
        <f>_xlfn.NUMBERVALUE(INDEX(tb_SVI[],MATCH(tb_MHDI[[#This Row],[mun_uf]],tb_SVI[city_name_uf],0),7),".")</f>
        <v>2010</v>
      </c>
    </row>
    <row r="4853" spans="1:9" x14ac:dyDescent="0.25">
      <c r="A4853" s="8" t="s">
        <v>16877</v>
      </c>
      <c r="B4853" s="8" t="str">
        <f>LEFT(tb_MHDI[[#This Row],[Territorialidades]],(FIND("/",tb_MHDI[[#This Row],[Territorialidades]])-2))</f>
        <v>São Paulo</v>
      </c>
      <c r="C4853" s="8" t="str">
        <f>LEFT(RIGHT(tb_MHDI[[#This Row],[Territorialidades]],3),2)</f>
        <v>SP</v>
      </c>
      <c r="D4853" s="8" t="str">
        <f>CONCATENATE(tb_MHDI[[#This Row],[Município]],"/",tb_MHDI[[#This Row],[UF]])</f>
        <v>São Paulo/SP</v>
      </c>
      <c r="E4853" s="8">
        <v>0.80500000000000005</v>
      </c>
      <c r="F4853" s="8">
        <v>0.84299999999999997</v>
      </c>
      <c r="G4853" s="8">
        <v>0.85499999999999998</v>
      </c>
      <c r="H4853" s="8">
        <v>0.72499999999999998</v>
      </c>
      <c r="I4853" s="9">
        <f>_xlfn.NUMBERVALUE(INDEX(tb_SVI[],MATCH(tb_MHDI[[#This Row],[mun_uf]],tb_SVI[city_name_uf],0),7),".")</f>
        <v>2010</v>
      </c>
    </row>
    <row r="4854" spans="1:9" x14ac:dyDescent="0.25">
      <c r="A4854" s="8" t="s">
        <v>16878</v>
      </c>
      <c r="B4854" s="8" t="str">
        <f>LEFT(tb_MHDI[[#This Row],[Territorialidades]],(FIND("/",tb_MHDI[[#This Row],[Territorialidades]])-2))</f>
        <v>São Pedro da Água Branca</v>
      </c>
      <c r="C4854" s="8" t="str">
        <f>LEFT(RIGHT(tb_MHDI[[#This Row],[Territorialidades]],3),2)</f>
        <v>MA</v>
      </c>
      <c r="D4854" s="8" t="str">
        <f>CONCATENATE(tb_MHDI[[#This Row],[Município]],"/",tb_MHDI[[#This Row],[UF]])</f>
        <v>São Pedro da Água Branca/MA</v>
      </c>
      <c r="E4854" s="8">
        <v>0.60499999999999998</v>
      </c>
      <c r="F4854" s="8">
        <v>0.57699999999999996</v>
      </c>
      <c r="G4854" s="8">
        <v>0.73499999999999999</v>
      </c>
      <c r="H4854" s="8">
        <v>0.52300000000000002</v>
      </c>
      <c r="I4854" s="9">
        <f>_xlfn.NUMBERVALUE(INDEX(tb_SVI[],MATCH(tb_MHDI[[#This Row],[mun_uf]],tb_SVI[city_name_uf],0),7),".")</f>
        <v>2010</v>
      </c>
    </row>
    <row r="4855" spans="1:9" x14ac:dyDescent="0.25">
      <c r="A4855" s="8" t="s">
        <v>16879</v>
      </c>
      <c r="B4855" s="8" t="str">
        <f>LEFT(tb_MHDI[[#This Row],[Territorialidades]],(FIND("/",tb_MHDI[[#This Row],[Territorialidades]])-2))</f>
        <v>São Pedro da Aldeia</v>
      </c>
      <c r="C4855" s="8" t="str">
        <f>LEFT(RIGHT(tb_MHDI[[#This Row],[Territorialidades]],3),2)</f>
        <v>RJ</v>
      </c>
      <c r="D4855" s="8" t="str">
        <f>CONCATENATE(tb_MHDI[[#This Row],[Município]],"/",tb_MHDI[[#This Row],[UF]])</f>
        <v>São Pedro da Aldeia/RJ</v>
      </c>
      <c r="E4855" s="8">
        <v>0.71199999999999997</v>
      </c>
      <c r="F4855" s="8">
        <v>0.72099999999999997</v>
      </c>
      <c r="G4855" s="8">
        <v>0.80100000000000005</v>
      </c>
      <c r="H4855" s="8">
        <v>0.626</v>
      </c>
      <c r="I4855" s="9">
        <f>_xlfn.NUMBERVALUE(INDEX(tb_SVI[],MATCH(tb_MHDI[[#This Row],[mun_uf]],tb_SVI[city_name_uf],0),7),".")</f>
        <v>2010</v>
      </c>
    </row>
    <row r="4856" spans="1:9" x14ac:dyDescent="0.25">
      <c r="A4856" s="8" t="s">
        <v>16880</v>
      </c>
      <c r="B4856" s="8" t="str">
        <f>LEFT(tb_MHDI[[#This Row],[Territorialidades]],(FIND("/",tb_MHDI[[#This Row],[Territorialidades]])-2))</f>
        <v>São Pedro da Cipa</v>
      </c>
      <c r="C4856" s="8" t="str">
        <f>LEFT(RIGHT(tb_MHDI[[#This Row],[Territorialidades]],3),2)</f>
        <v>MT</v>
      </c>
      <c r="D4856" s="8" t="str">
        <f>CONCATENATE(tb_MHDI[[#This Row],[Município]],"/",tb_MHDI[[#This Row],[UF]])</f>
        <v>São Pedro da Cipa/MT</v>
      </c>
      <c r="E4856" s="8">
        <v>0.66</v>
      </c>
      <c r="F4856" s="8">
        <v>0.65400000000000003</v>
      </c>
      <c r="G4856" s="8">
        <v>0.79</v>
      </c>
      <c r="H4856" s="8">
        <v>0.55600000000000005</v>
      </c>
      <c r="I4856" s="9">
        <f>_xlfn.NUMBERVALUE(INDEX(tb_SVI[],MATCH(tb_MHDI[[#This Row],[mun_uf]],tb_SVI[city_name_uf],0),7),".")</f>
        <v>2010</v>
      </c>
    </row>
    <row r="4857" spans="1:9" x14ac:dyDescent="0.25">
      <c r="A4857" s="8" t="s">
        <v>16881</v>
      </c>
      <c r="B4857" s="8" t="str">
        <f>LEFT(tb_MHDI[[#This Row],[Territorialidades]],(FIND("/",tb_MHDI[[#This Row],[Territorialidades]])-2))</f>
        <v>São Pedro da Serra</v>
      </c>
      <c r="C4857" s="8" t="str">
        <f>LEFT(RIGHT(tb_MHDI[[#This Row],[Territorialidades]],3),2)</f>
        <v>RS</v>
      </c>
      <c r="D4857" s="8" t="str">
        <f>CONCATENATE(tb_MHDI[[#This Row],[Município]],"/",tb_MHDI[[#This Row],[UF]])</f>
        <v>São Pedro da Serra/RS</v>
      </c>
      <c r="E4857" s="8">
        <v>0.73899999999999999</v>
      </c>
      <c r="F4857" s="8">
        <v>0.748</v>
      </c>
      <c r="G4857" s="8">
        <v>0.85099999999999998</v>
      </c>
      <c r="H4857" s="8">
        <v>0.63400000000000001</v>
      </c>
      <c r="I4857" s="9">
        <f>_xlfn.NUMBERVALUE(INDEX(tb_SVI[],MATCH(tb_MHDI[[#This Row],[mun_uf]],tb_SVI[city_name_uf],0),7),".")</f>
        <v>2010</v>
      </c>
    </row>
    <row r="4858" spans="1:9" x14ac:dyDescent="0.25">
      <c r="A4858" s="8" t="s">
        <v>16882</v>
      </c>
      <c r="B4858" s="8" t="str">
        <f>LEFT(tb_MHDI[[#This Row],[Territorialidades]],(FIND("/",tb_MHDI[[#This Row],[Territorialidades]])-2))</f>
        <v>São Pedro das Missões</v>
      </c>
      <c r="C4858" s="8" t="str">
        <f>LEFT(RIGHT(tb_MHDI[[#This Row],[Territorialidades]],3),2)</f>
        <v>RS</v>
      </c>
      <c r="D4858" s="8" t="str">
        <f>CONCATENATE(tb_MHDI[[#This Row],[Município]],"/",tb_MHDI[[#This Row],[UF]])</f>
        <v>São Pedro das Missões/RS</v>
      </c>
      <c r="E4858" s="8">
        <v>0.66400000000000003</v>
      </c>
      <c r="F4858" s="8">
        <v>0.64400000000000002</v>
      </c>
      <c r="G4858" s="8">
        <v>0.80400000000000005</v>
      </c>
      <c r="H4858" s="8">
        <v>0.56599999999999995</v>
      </c>
      <c r="I4858" s="9">
        <f>_xlfn.NUMBERVALUE(INDEX(tb_SVI[],MATCH(tb_MHDI[[#This Row],[mun_uf]],tb_SVI[city_name_uf],0),7),".")</f>
        <v>2010</v>
      </c>
    </row>
    <row r="4859" spans="1:9" x14ac:dyDescent="0.25">
      <c r="A4859" s="8" t="s">
        <v>16883</v>
      </c>
      <c r="B4859" s="8" t="str">
        <f>LEFT(tb_MHDI[[#This Row],[Territorialidades]],(FIND("/",tb_MHDI[[#This Row],[Territorialidades]])-2))</f>
        <v>São Pedro da União</v>
      </c>
      <c r="C4859" s="8" t="str">
        <f>LEFT(RIGHT(tb_MHDI[[#This Row],[Territorialidades]],3),2)</f>
        <v>MG</v>
      </c>
      <c r="D4859" s="8" t="str">
        <f>CONCATENATE(tb_MHDI[[#This Row],[Município]],"/",tb_MHDI[[#This Row],[UF]])</f>
        <v>São Pedro da União/MG</v>
      </c>
      <c r="E4859" s="8">
        <v>0.67400000000000004</v>
      </c>
      <c r="F4859" s="8">
        <v>0.68</v>
      </c>
      <c r="G4859" s="8">
        <v>0.83599999999999997</v>
      </c>
      <c r="H4859" s="8">
        <v>0.53900000000000003</v>
      </c>
      <c r="I4859" s="9">
        <f>_xlfn.NUMBERVALUE(INDEX(tb_SVI[],MATCH(tb_MHDI[[#This Row],[mun_uf]],tb_SVI[city_name_uf],0),7),".")</f>
        <v>2010</v>
      </c>
    </row>
    <row r="4860" spans="1:9" x14ac:dyDescent="0.25">
      <c r="A4860" s="8" t="s">
        <v>16884</v>
      </c>
      <c r="B4860" s="8" t="str">
        <f>LEFT(tb_MHDI[[#This Row],[Territorialidades]],(FIND("/",tb_MHDI[[#This Row],[Territorialidades]])-2))</f>
        <v>São Pedro de Alcântara</v>
      </c>
      <c r="C4860" s="8" t="str">
        <f>LEFT(RIGHT(tb_MHDI[[#This Row],[Territorialidades]],3),2)</f>
        <v>SC</v>
      </c>
      <c r="D4860" s="8" t="str">
        <f>CONCATENATE(tb_MHDI[[#This Row],[Município]],"/",tb_MHDI[[#This Row],[UF]])</f>
        <v>São Pedro de Alcântara/SC</v>
      </c>
      <c r="E4860" s="8">
        <v>0.73399999999999999</v>
      </c>
      <c r="F4860" s="8">
        <v>0.75700000000000001</v>
      </c>
      <c r="G4860" s="8">
        <v>0.84599999999999997</v>
      </c>
      <c r="H4860" s="8">
        <v>0.61799999999999999</v>
      </c>
      <c r="I4860" s="9">
        <f>_xlfn.NUMBERVALUE(INDEX(tb_SVI[],MATCH(tb_MHDI[[#This Row],[mun_uf]],tb_SVI[city_name_uf],0),7),".")</f>
        <v>2010</v>
      </c>
    </row>
    <row r="4861" spans="1:9" x14ac:dyDescent="0.25">
      <c r="A4861" s="8" t="s">
        <v>16885</v>
      </c>
      <c r="B4861" s="8" t="str">
        <f>LEFT(tb_MHDI[[#This Row],[Territorialidades]],(FIND("/",tb_MHDI[[#This Row],[Territorialidades]])-2))</f>
        <v>São Pedro do Butiá</v>
      </c>
      <c r="C4861" s="8" t="str">
        <f>LEFT(RIGHT(tb_MHDI[[#This Row],[Territorialidades]],3),2)</f>
        <v>RS</v>
      </c>
      <c r="D4861" s="8" t="str">
        <f>CONCATENATE(tb_MHDI[[#This Row],[Município]],"/",tb_MHDI[[#This Row],[UF]])</f>
        <v>São Pedro do Butiá/RS</v>
      </c>
      <c r="E4861" s="8">
        <v>0.76300000000000001</v>
      </c>
      <c r="F4861" s="8">
        <v>0.76</v>
      </c>
      <c r="G4861" s="8">
        <v>0.84299999999999997</v>
      </c>
      <c r="H4861" s="8">
        <v>0.69399999999999995</v>
      </c>
      <c r="I4861" s="9">
        <f>_xlfn.NUMBERVALUE(INDEX(tb_SVI[],MATCH(tb_MHDI[[#This Row],[mun_uf]],tb_SVI[city_name_uf],0),7),".")</f>
        <v>2010</v>
      </c>
    </row>
    <row r="4862" spans="1:9" x14ac:dyDescent="0.25">
      <c r="A4862" s="8" t="s">
        <v>16886</v>
      </c>
      <c r="B4862" s="8" t="str">
        <f>LEFT(tb_MHDI[[#This Row],[Territorialidades]],(FIND("/",tb_MHDI[[#This Row],[Territorialidades]])-2))</f>
        <v>São Pedro do Iguaçu</v>
      </c>
      <c r="C4862" s="8" t="str">
        <f>LEFT(RIGHT(tb_MHDI[[#This Row],[Territorialidades]],3),2)</f>
        <v>PR</v>
      </c>
      <c r="D4862" s="8" t="str">
        <f>CONCATENATE(tb_MHDI[[#This Row],[Município]],"/",tb_MHDI[[#This Row],[UF]])</f>
        <v>São Pedro do Iguaçu/PR</v>
      </c>
      <c r="E4862" s="8">
        <v>0.68300000000000005</v>
      </c>
      <c r="F4862" s="8">
        <v>0.68700000000000006</v>
      </c>
      <c r="G4862" s="8">
        <v>0.79800000000000004</v>
      </c>
      <c r="H4862" s="8">
        <v>0.58099999999999996</v>
      </c>
      <c r="I4862" s="9">
        <f>_xlfn.NUMBERVALUE(INDEX(tb_SVI[],MATCH(tb_MHDI[[#This Row],[mun_uf]],tb_SVI[city_name_uf],0),7),".")</f>
        <v>2010</v>
      </c>
    </row>
    <row r="4863" spans="1:9" x14ac:dyDescent="0.25">
      <c r="A4863" s="8" t="s">
        <v>16887</v>
      </c>
      <c r="B4863" s="8" t="str">
        <f>LEFT(tb_MHDI[[#This Row],[Territorialidades]],(FIND("/",tb_MHDI[[#This Row],[Territorialidades]])-2))</f>
        <v>São Pedro do Ivaí</v>
      </c>
      <c r="C4863" s="8" t="str">
        <f>LEFT(RIGHT(tb_MHDI[[#This Row],[Territorialidades]],3),2)</f>
        <v>PR</v>
      </c>
      <c r="D4863" s="8" t="str">
        <f>CONCATENATE(tb_MHDI[[#This Row],[Município]],"/",tb_MHDI[[#This Row],[UF]])</f>
        <v>São Pedro do Ivaí/PR</v>
      </c>
      <c r="E4863" s="8">
        <v>0.71699999999999997</v>
      </c>
      <c r="F4863" s="8">
        <v>0.70199999999999996</v>
      </c>
      <c r="G4863" s="8">
        <v>0.83599999999999997</v>
      </c>
      <c r="H4863" s="8">
        <v>0.627</v>
      </c>
      <c r="I4863" s="9">
        <f>_xlfn.NUMBERVALUE(INDEX(tb_SVI[],MATCH(tb_MHDI[[#This Row],[mun_uf]],tb_SVI[city_name_uf],0),7),".")</f>
        <v>2010</v>
      </c>
    </row>
    <row r="4864" spans="1:9" x14ac:dyDescent="0.25">
      <c r="A4864" s="8" t="s">
        <v>16888</v>
      </c>
      <c r="B4864" s="8" t="str">
        <f>LEFT(tb_MHDI[[#This Row],[Territorialidades]],(FIND("/",tb_MHDI[[#This Row],[Territorialidades]])-2))</f>
        <v>São Pedro do Paraná</v>
      </c>
      <c r="C4864" s="8" t="str">
        <f>LEFT(RIGHT(tb_MHDI[[#This Row],[Territorialidades]],3),2)</f>
        <v>PR</v>
      </c>
      <c r="D4864" s="8" t="str">
        <f>CONCATENATE(tb_MHDI[[#This Row],[Município]],"/",tb_MHDI[[#This Row],[UF]])</f>
        <v>São Pedro do Paraná/PR</v>
      </c>
      <c r="E4864" s="8">
        <v>0.70399999999999996</v>
      </c>
      <c r="F4864" s="8">
        <v>0.67800000000000005</v>
      </c>
      <c r="G4864" s="8">
        <v>0.83599999999999997</v>
      </c>
      <c r="H4864" s="8">
        <v>0.61599999999999999</v>
      </c>
      <c r="I4864" s="9">
        <f>_xlfn.NUMBERVALUE(INDEX(tb_SVI[],MATCH(tb_MHDI[[#This Row],[mun_uf]],tb_SVI[city_name_uf],0),7),".")</f>
        <v>2010</v>
      </c>
    </row>
    <row r="4865" spans="1:9" x14ac:dyDescent="0.25">
      <c r="A4865" s="8" t="s">
        <v>16889</v>
      </c>
      <c r="B4865" s="8" t="str">
        <f>LEFT(tb_MHDI[[#This Row],[Territorialidades]],(FIND("/",tb_MHDI[[#This Row],[Territorialidades]])-2))</f>
        <v>São Pedro do Piauí</v>
      </c>
      <c r="C4865" s="8" t="str">
        <f>LEFT(RIGHT(tb_MHDI[[#This Row],[Territorialidades]],3),2)</f>
        <v>PI</v>
      </c>
      <c r="D4865" s="8" t="str">
        <f>CONCATENATE(tb_MHDI[[#This Row],[Município]],"/",tb_MHDI[[#This Row],[UF]])</f>
        <v>São Pedro do Piauí/PI</v>
      </c>
      <c r="E4865" s="8">
        <v>0.59499999999999997</v>
      </c>
      <c r="F4865" s="8">
        <v>0.55300000000000005</v>
      </c>
      <c r="G4865" s="8">
        <v>0.77600000000000002</v>
      </c>
      <c r="H4865" s="8">
        <v>0.49199999999999999</v>
      </c>
      <c r="I4865" s="9">
        <f>_xlfn.NUMBERVALUE(INDEX(tb_SVI[],MATCH(tb_MHDI[[#This Row],[mun_uf]],tb_SVI[city_name_uf],0),7),".")</f>
        <v>2010</v>
      </c>
    </row>
    <row r="4866" spans="1:9" x14ac:dyDescent="0.25">
      <c r="A4866" s="8" t="s">
        <v>16890</v>
      </c>
      <c r="B4866" s="8" t="str">
        <f>LEFT(tb_MHDI[[#This Row],[Territorialidades]],(FIND("/",tb_MHDI[[#This Row],[Territorialidades]])-2))</f>
        <v>São Pedro dos Crentes</v>
      </c>
      <c r="C4866" s="8" t="str">
        <f>LEFT(RIGHT(tb_MHDI[[#This Row],[Territorialidades]],3),2)</f>
        <v>MA</v>
      </c>
      <c r="D4866" s="8" t="str">
        <f>CONCATENATE(tb_MHDI[[#This Row],[Município]],"/",tb_MHDI[[#This Row],[UF]])</f>
        <v>São Pedro dos Crentes/MA</v>
      </c>
      <c r="E4866" s="8">
        <v>0.6</v>
      </c>
      <c r="F4866" s="8">
        <v>0.55800000000000005</v>
      </c>
      <c r="G4866" s="8">
        <v>0.73799999999999999</v>
      </c>
      <c r="H4866" s="8">
        <v>0.52400000000000002</v>
      </c>
      <c r="I4866" s="9">
        <f>_xlfn.NUMBERVALUE(INDEX(tb_SVI[],MATCH(tb_MHDI[[#This Row],[mun_uf]],tb_SVI[city_name_uf],0),7),".")</f>
        <v>2010</v>
      </c>
    </row>
    <row r="4867" spans="1:9" x14ac:dyDescent="0.25">
      <c r="A4867" s="8" t="s">
        <v>16891</v>
      </c>
      <c r="B4867" s="8" t="str">
        <f>LEFT(tb_MHDI[[#This Row],[Territorialidades]],(FIND("/",tb_MHDI[[#This Row],[Territorialidades]])-2))</f>
        <v>São Pedro dos Ferros</v>
      </c>
      <c r="C4867" s="8" t="str">
        <f>LEFT(RIGHT(tb_MHDI[[#This Row],[Territorialidades]],3),2)</f>
        <v>MG</v>
      </c>
      <c r="D4867" s="8" t="str">
        <f>CONCATENATE(tb_MHDI[[#This Row],[Município]],"/",tb_MHDI[[#This Row],[UF]])</f>
        <v>São Pedro dos Ferros/MG</v>
      </c>
      <c r="E4867" s="8">
        <v>0.65900000000000003</v>
      </c>
      <c r="F4867" s="8">
        <v>0.63100000000000001</v>
      </c>
      <c r="G4867" s="8">
        <v>0.78900000000000003</v>
      </c>
      <c r="H4867" s="8">
        <v>0.57599999999999996</v>
      </c>
      <c r="I4867" s="9">
        <f>_xlfn.NUMBERVALUE(INDEX(tb_SVI[],MATCH(tb_MHDI[[#This Row],[mun_uf]],tb_SVI[city_name_uf],0),7),".")</f>
        <v>2010</v>
      </c>
    </row>
    <row r="4868" spans="1:9" x14ac:dyDescent="0.25">
      <c r="A4868" s="8" t="s">
        <v>16892</v>
      </c>
      <c r="B4868" s="8" t="str">
        <f>LEFT(tb_MHDI[[#This Row],[Territorialidades]],(FIND("/",tb_MHDI[[#This Row],[Territorialidades]])-2))</f>
        <v>São Pedro do Suaçuí</v>
      </c>
      <c r="C4868" s="8" t="str">
        <f>LEFT(RIGHT(tb_MHDI[[#This Row],[Territorialidades]],3),2)</f>
        <v>MG</v>
      </c>
      <c r="D4868" s="8" t="str">
        <f>CONCATENATE(tb_MHDI[[#This Row],[Município]],"/",tb_MHDI[[#This Row],[UF]])</f>
        <v>São Pedro do Suaçuí/MG</v>
      </c>
      <c r="E4868" s="8">
        <v>0.622</v>
      </c>
      <c r="F4868" s="8">
        <v>0.61099999999999999</v>
      </c>
      <c r="G4868" s="8">
        <v>0.78500000000000003</v>
      </c>
      <c r="H4868" s="8">
        <v>0.501</v>
      </c>
      <c r="I4868" s="9">
        <f>_xlfn.NUMBERVALUE(INDEX(tb_SVI[],MATCH(tb_MHDI[[#This Row],[mun_uf]],tb_SVI[city_name_uf],0),7),".")</f>
        <v>2010</v>
      </c>
    </row>
    <row r="4869" spans="1:9" x14ac:dyDescent="0.25">
      <c r="A4869" s="8" t="s">
        <v>16893</v>
      </c>
      <c r="B4869" s="8" t="str">
        <f>LEFT(tb_MHDI[[#This Row],[Territorialidades]],(FIND("/",tb_MHDI[[#This Row],[Territorialidades]])-2))</f>
        <v>São Pedro do Sul</v>
      </c>
      <c r="C4869" s="8" t="str">
        <f>LEFT(RIGHT(tb_MHDI[[#This Row],[Territorialidades]],3),2)</f>
        <v>RS</v>
      </c>
      <c r="D4869" s="8" t="str">
        <f>CONCATENATE(tb_MHDI[[#This Row],[Município]],"/",tb_MHDI[[#This Row],[UF]])</f>
        <v>São Pedro do Sul/RS</v>
      </c>
      <c r="E4869" s="8">
        <v>0.70899999999999996</v>
      </c>
      <c r="F4869" s="8">
        <v>0.69799999999999995</v>
      </c>
      <c r="G4869" s="8">
        <v>0.82399999999999995</v>
      </c>
      <c r="H4869" s="8">
        <v>0.61899999999999999</v>
      </c>
      <c r="I4869" s="9">
        <f>_xlfn.NUMBERVALUE(INDEX(tb_SVI[],MATCH(tb_MHDI[[#This Row],[mun_uf]],tb_SVI[city_name_uf],0),7),".")</f>
        <v>2010</v>
      </c>
    </row>
    <row r="4870" spans="1:9" x14ac:dyDescent="0.25">
      <c r="A4870" s="8" t="s">
        <v>16894</v>
      </c>
      <c r="B4870" s="8" t="str">
        <f>LEFT(tb_MHDI[[#This Row],[Territorialidades]],(FIND("/",tb_MHDI[[#This Row],[Territorialidades]])-2))</f>
        <v>São Pedro do Turvo</v>
      </c>
      <c r="C4870" s="8" t="str">
        <f>LEFT(RIGHT(tb_MHDI[[#This Row],[Territorialidades]],3),2)</f>
        <v>SP</v>
      </c>
      <c r="D4870" s="8" t="str">
        <f>CONCATENATE(tb_MHDI[[#This Row],[Município]],"/",tb_MHDI[[#This Row],[UF]])</f>
        <v>São Pedro do Turvo/SP</v>
      </c>
      <c r="E4870" s="8">
        <v>0.70299999999999996</v>
      </c>
      <c r="F4870" s="8">
        <v>0.66100000000000003</v>
      </c>
      <c r="G4870" s="8">
        <v>0.82599999999999996</v>
      </c>
      <c r="H4870" s="8">
        <v>0.63600000000000001</v>
      </c>
      <c r="I4870" s="9">
        <f>_xlfn.NUMBERVALUE(INDEX(tb_SVI[],MATCH(tb_MHDI[[#This Row],[mun_uf]],tb_SVI[city_name_uf],0),7),".")</f>
        <v>2010</v>
      </c>
    </row>
    <row r="4871" spans="1:9" x14ac:dyDescent="0.25">
      <c r="A4871" s="8" t="s">
        <v>16895</v>
      </c>
      <c r="B4871" s="8" t="str">
        <f>LEFT(tb_MHDI[[#This Row],[Territorialidades]],(FIND("/",tb_MHDI[[#This Row],[Territorialidades]])-2))</f>
        <v>São Pedro</v>
      </c>
      <c r="C4871" s="8" t="str">
        <f>LEFT(RIGHT(tb_MHDI[[#This Row],[Territorialidades]],3),2)</f>
        <v>RN</v>
      </c>
      <c r="D4871" s="8" t="str">
        <f>CONCATENATE(tb_MHDI[[#This Row],[Município]],"/",tb_MHDI[[#This Row],[UF]])</f>
        <v>São Pedro/RN</v>
      </c>
      <c r="E4871" s="8">
        <v>0.58899999999999997</v>
      </c>
      <c r="F4871" s="8">
        <v>0.57399999999999995</v>
      </c>
      <c r="G4871" s="8">
        <v>0.79400000000000004</v>
      </c>
      <c r="H4871" s="8">
        <v>0.44900000000000001</v>
      </c>
      <c r="I4871" s="9">
        <f>_xlfn.NUMBERVALUE(INDEX(tb_SVI[],MATCH(tb_MHDI[[#This Row],[mun_uf]],tb_SVI[city_name_uf],0),7),".")</f>
        <v>2010</v>
      </c>
    </row>
    <row r="4872" spans="1:9" x14ac:dyDescent="0.25">
      <c r="A4872" s="8" t="s">
        <v>16896</v>
      </c>
      <c r="B4872" s="8" t="str">
        <f>LEFT(tb_MHDI[[#This Row],[Territorialidades]],(FIND("/",tb_MHDI[[#This Row],[Territorialidades]])-2))</f>
        <v>São Pedro</v>
      </c>
      <c r="C4872" s="8" t="str">
        <f>LEFT(RIGHT(tb_MHDI[[#This Row],[Territorialidades]],3),2)</f>
        <v>SP</v>
      </c>
      <c r="D4872" s="8" t="str">
        <f>CONCATENATE(tb_MHDI[[#This Row],[Município]],"/",tb_MHDI[[#This Row],[UF]])</f>
        <v>São Pedro/SP</v>
      </c>
      <c r="E4872" s="8">
        <v>0.755</v>
      </c>
      <c r="F4872" s="8">
        <v>0.74099999999999999</v>
      </c>
      <c r="G4872" s="8">
        <v>0.86299999999999999</v>
      </c>
      <c r="H4872" s="8">
        <v>0.67400000000000004</v>
      </c>
      <c r="I4872" s="9">
        <f>_xlfn.NUMBERVALUE(INDEX(tb_SVI[],MATCH(tb_MHDI[[#This Row],[mun_uf]],tb_SVI[city_name_uf],0),7),".")</f>
        <v>2010</v>
      </c>
    </row>
    <row r="4873" spans="1:9" x14ac:dyDescent="0.25">
      <c r="A4873" s="8" t="s">
        <v>16897</v>
      </c>
      <c r="B4873" s="8" t="str">
        <f>LEFT(tb_MHDI[[#This Row],[Territorialidades]],(FIND("/",tb_MHDI[[#This Row],[Territorialidades]])-2))</f>
        <v>São Rafael</v>
      </c>
      <c r="C4873" s="8" t="str">
        <f>LEFT(RIGHT(tb_MHDI[[#This Row],[Territorialidades]],3),2)</f>
        <v>RN</v>
      </c>
      <c r="D4873" s="8" t="str">
        <f>CONCATENATE(tb_MHDI[[#This Row],[Município]],"/",tb_MHDI[[#This Row],[UF]])</f>
        <v>São Rafael/RN</v>
      </c>
      <c r="E4873" s="8">
        <v>0.61099999999999999</v>
      </c>
      <c r="F4873" s="8">
        <v>0.58799999999999997</v>
      </c>
      <c r="G4873" s="8">
        <v>0.78700000000000003</v>
      </c>
      <c r="H4873" s="8">
        <v>0.49299999999999999</v>
      </c>
      <c r="I4873" s="9">
        <f>_xlfn.NUMBERVALUE(INDEX(tb_SVI[],MATCH(tb_MHDI[[#This Row],[mun_uf]],tb_SVI[city_name_uf],0),7),".")</f>
        <v>2010</v>
      </c>
    </row>
    <row r="4874" spans="1:9" x14ac:dyDescent="0.25">
      <c r="A4874" s="8" t="s">
        <v>16898</v>
      </c>
      <c r="B4874" s="8" t="str">
        <f>LEFT(tb_MHDI[[#This Row],[Territorialidades]],(FIND("/",tb_MHDI[[#This Row],[Territorialidades]])-2))</f>
        <v>São Raimundo das Mangabeiras</v>
      </c>
      <c r="C4874" s="8" t="str">
        <f>LEFT(RIGHT(tb_MHDI[[#This Row],[Territorialidades]],3),2)</f>
        <v>MA</v>
      </c>
      <c r="D4874" s="8" t="str">
        <f>CONCATENATE(tb_MHDI[[#This Row],[Município]],"/",tb_MHDI[[#This Row],[UF]])</f>
        <v>São Raimundo das Mangabeiras/MA</v>
      </c>
      <c r="E4874" s="8">
        <v>0.61</v>
      </c>
      <c r="F4874" s="8">
        <v>0.58299999999999996</v>
      </c>
      <c r="G4874" s="8">
        <v>0.749</v>
      </c>
      <c r="H4874" s="8">
        <v>0.52100000000000002</v>
      </c>
      <c r="I4874" s="9">
        <f>_xlfn.NUMBERVALUE(INDEX(tb_SVI[],MATCH(tb_MHDI[[#This Row],[mun_uf]],tb_SVI[city_name_uf],0),7),".")</f>
        <v>2010</v>
      </c>
    </row>
    <row r="4875" spans="1:9" x14ac:dyDescent="0.25">
      <c r="A4875" s="8" t="s">
        <v>16899</v>
      </c>
      <c r="B4875" s="8" t="str">
        <f>LEFT(tb_MHDI[[#This Row],[Territorialidades]],(FIND("/",tb_MHDI[[#This Row],[Territorialidades]])-2))</f>
        <v>São Raimundo do Doca Bezerra</v>
      </c>
      <c r="C4875" s="8" t="str">
        <f>LEFT(RIGHT(tb_MHDI[[#This Row],[Territorialidades]],3),2)</f>
        <v>MA</v>
      </c>
      <c r="D4875" s="8" t="str">
        <f>CONCATENATE(tb_MHDI[[#This Row],[Município]],"/",tb_MHDI[[#This Row],[UF]])</f>
        <v>São Raimundo do Doca Bezerra/MA</v>
      </c>
      <c r="E4875" s="8">
        <v>0.51600000000000001</v>
      </c>
      <c r="F4875" s="8">
        <v>0.47799999999999998</v>
      </c>
      <c r="G4875" s="8">
        <v>0.7</v>
      </c>
      <c r="H4875" s="8">
        <v>0.41</v>
      </c>
      <c r="I4875" s="9">
        <f>_xlfn.NUMBERVALUE(INDEX(tb_SVI[],MATCH(tb_MHDI[[#This Row],[mun_uf]],tb_SVI[city_name_uf],0),7),".")</f>
        <v>2010</v>
      </c>
    </row>
    <row r="4876" spans="1:9" x14ac:dyDescent="0.25">
      <c r="A4876" s="8" t="s">
        <v>16900</v>
      </c>
      <c r="B4876" s="8" t="str">
        <f>LEFT(tb_MHDI[[#This Row],[Territorialidades]],(FIND("/",tb_MHDI[[#This Row],[Territorialidades]])-2))</f>
        <v>São Raimundo Nonato</v>
      </c>
      <c r="C4876" s="8" t="str">
        <f>LEFT(RIGHT(tb_MHDI[[#This Row],[Territorialidades]],3),2)</f>
        <v>PI</v>
      </c>
      <c r="D4876" s="8" t="str">
        <f>CONCATENATE(tb_MHDI[[#This Row],[Município]],"/",tb_MHDI[[#This Row],[UF]])</f>
        <v>São Raimundo Nonato/PI</v>
      </c>
      <c r="E4876" s="8">
        <v>0.66100000000000003</v>
      </c>
      <c r="F4876" s="8">
        <v>0.63100000000000001</v>
      </c>
      <c r="G4876" s="8">
        <v>0.77900000000000003</v>
      </c>
      <c r="H4876" s="8">
        <v>0.58699999999999997</v>
      </c>
      <c r="I4876" s="9">
        <f>_xlfn.NUMBERVALUE(INDEX(tb_SVI[],MATCH(tb_MHDI[[#This Row],[mun_uf]],tb_SVI[city_name_uf],0),7),".")</f>
        <v>2010</v>
      </c>
    </row>
    <row r="4877" spans="1:9" x14ac:dyDescent="0.25">
      <c r="A4877" s="8" t="s">
        <v>16901</v>
      </c>
      <c r="B4877" s="8" t="str">
        <f>LEFT(tb_MHDI[[#This Row],[Territorialidades]],(FIND("/",tb_MHDI[[#This Row],[Territorialidades]])-2))</f>
        <v>São Roberto</v>
      </c>
      <c r="C4877" s="8" t="str">
        <f>LEFT(RIGHT(tb_MHDI[[#This Row],[Territorialidades]],3),2)</f>
        <v>MA</v>
      </c>
      <c r="D4877" s="8" t="str">
        <f>CONCATENATE(tb_MHDI[[#This Row],[Município]],"/",tb_MHDI[[#This Row],[UF]])</f>
        <v>São Roberto/MA</v>
      </c>
      <c r="E4877" s="8">
        <v>0.51600000000000001</v>
      </c>
      <c r="F4877" s="8">
        <v>0.47499999999999998</v>
      </c>
      <c r="G4877" s="8">
        <v>0.73799999999999999</v>
      </c>
      <c r="H4877" s="8">
        <v>0.39100000000000001</v>
      </c>
      <c r="I4877" s="9">
        <f>_xlfn.NUMBERVALUE(INDEX(tb_SVI[],MATCH(tb_MHDI[[#This Row],[mun_uf]],tb_SVI[city_name_uf],0),7),".")</f>
        <v>2010</v>
      </c>
    </row>
    <row r="4878" spans="1:9" x14ac:dyDescent="0.25">
      <c r="A4878" s="8" t="s">
        <v>16902</v>
      </c>
      <c r="B4878" s="8" t="str">
        <f>LEFT(tb_MHDI[[#This Row],[Territorialidades]],(FIND("/",tb_MHDI[[#This Row],[Territorialidades]])-2))</f>
        <v>São Romão</v>
      </c>
      <c r="C4878" s="8" t="str">
        <f>LEFT(RIGHT(tb_MHDI[[#This Row],[Territorialidades]],3),2)</f>
        <v>MG</v>
      </c>
      <c r="D4878" s="8" t="str">
        <f>CONCATENATE(tb_MHDI[[#This Row],[Município]],"/",tb_MHDI[[#This Row],[UF]])</f>
        <v>São Romão/MG</v>
      </c>
      <c r="E4878" s="8">
        <v>0.64</v>
      </c>
      <c r="F4878" s="8">
        <v>0.58599999999999997</v>
      </c>
      <c r="G4878" s="8">
        <v>0.78700000000000003</v>
      </c>
      <c r="H4878" s="8">
        <v>0.56799999999999995</v>
      </c>
      <c r="I4878" s="9">
        <f>_xlfn.NUMBERVALUE(INDEX(tb_SVI[],MATCH(tb_MHDI[[#This Row],[mun_uf]],tb_SVI[city_name_uf],0),7),".")</f>
        <v>2010</v>
      </c>
    </row>
    <row r="4879" spans="1:9" x14ac:dyDescent="0.25">
      <c r="A4879" s="8" t="s">
        <v>16903</v>
      </c>
      <c r="B4879" s="8" t="str">
        <f>LEFT(tb_MHDI[[#This Row],[Territorialidades]],(FIND("/",tb_MHDI[[#This Row],[Territorialidades]])-2))</f>
        <v>São Roque de Minas</v>
      </c>
      <c r="C4879" s="8" t="str">
        <f>LEFT(RIGHT(tb_MHDI[[#This Row],[Territorialidades]],3),2)</f>
        <v>MG</v>
      </c>
      <c r="D4879" s="8" t="str">
        <f>CONCATENATE(tb_MHDI[[#This Row],[Município]],"/",tb_MHDI[[#This Row],[UF]])</f>
        <v>São Roque de Minas/MG</v>
      </c>
      <c r="E4879" s="8">
        <v>0.67200000000000004</v>
      </c>
      <c r="F4879" s="8">
        <v>0.69899999999999995</v>
      </c>
      <c r="G4879" s="8">
        <v>0.83799999999999997</v>
      </c>
      <c r="H4879" s="8">
        <v>0.51700000000000002</v>
      </c>
      <c r="I4879" s="9">
        <f>_xlfn.NUMBERVALUE(INDEX(tb_SVI[],MATCH(tb_MHDI[[#This Row],[mun_uf]],tb_SVI[city_name_uf],0),7),".")</f>
        <v>2010</v>
      </c>
    </row>
    <row r="4880" spans="1:9" x14ac:dyDescent="0.25">
      <c r="A4880" s="8" t="s">
        <v>16904</v>
      </c>
      <c r="B4880" s="8" t="str">
        <f>LEFT(tb_MHDI[[#This Row],[Territorialidades]],(FIND("/",tb_MHDI[[#This Row],[Territorialidades]])-2))</f>
        <v>São Roque do Canaã</v>
      </c>
      <c r="C4880" s="8" t="str">
        <f>LEFT(RIGHT(tb_MHDI[[#This Row],[Territorialidades]],3),2)</f>
        <v>ES</v>
      </c>
      <c r="D4880" s="8" t="str">
        <f>CONCATENATE(tb_MHDI[[#This Row],[Município]],"/",tb_MHDI[[#This Row],[UF]])</f>
        <v>São Roque do Canaã/ES</v>
      </c>
      <c r="E4880" s="8">
        <v>0.7</v>
      </c>
      <c r="F4880" s="8">
        <v>0.68600000000000005</v>
      </c>
      <c r="G4880" s="8">
        <v>0.80300000000000005</v>
      </c>
      <c r="H4880" s="8">
        <v>0.623</v>
      </c>
      <c r="I4880" s="9">
        <f>_xlfn.NUMBERVALUE(INDEX(tb_SVI[],MATCH(tb_MHDI[[#This Row],[mun_uf]],tb_SVI[city_name_uf],0),7),".")</f>
        <v>2010</v>
      </c>
    </row>
    <row r="4881" spans="1:9" x14ac:dyDescent="0.25">
      <c r="A4881" s="8" t="s">
        <v>16905</v>
      </c>
      <c r="B4881" s="8" t="str">
        <f>LEFT(tb_MHDI[[#This Row],[Territorialidades]],(FIND("/",tb_MHDI[[#This Row],[Territorialidades]])-2))</f>
        <v>São Roque</v>
      </c>
      <c r="C4881" s="8" t="str">
        <f>LEFT(RIGHT(tb_MHDI[[#This Row],[Territorialidades]],3),2)</f>
        <v>SP</v>
      </c>
      <c r="D4881" s="8" t="str">
        <f>CONCATENATE(tb_MHDI[[#This Row],[Município]],"/",tb_MHDI[[#This Row],[UF]])</f>
        <v>São Roque/SP</v>
      </c>
      <c r="E4881" s="8">
        <v>0.76800000000000002</v>
      </c>
      <c r="F4881" s="8">
        <v>0.76500000000000001</v>
      </c>
      <c r="G4881" s="8">
        <v>0.86299999999999999</v>
      </c>
      <c r="H4881" s="8">
        <v>0.68700000000000006</v>
      </c>
      <c r="I4881" s="9">
        <f>_xlfn.NUMBERVALUE(INDEX(tb_SVI[],MATCH(tb_MHDI[[#This Row],[mun_uf]],tb_SVI[city_name_uf],0),7),".")</f>
        <v>2010</v>
      </c>
    </row>
    <row r="4882" spans="1:9" x14ac:dyDescent="0.25">
      <c r="A4882" s="8" t="s">
        <v>16906</v>
      </c>
      <c r="B4882" s="8" t="str">
        <f>LEFT(tb_MHDI[[#This Row],[Territorialidades]],(FIND("/",tb_MHDI[[#This Row],[Territorialidades]])-2))</f>
        <v>São Salvador do Tocantins</v>
      </c>
      <c r="C4882" s="8" t="str">
        <f>LEFT(RIGHT(tb_MHDI[[#This Row],[Territorialidades]],3),2)</f>
        <v>TO</v>
      </c>
      <c r="D4882" s="8" t="str">
        <f>CONCATENATE(tb_MHDI[[#This Row],[Município]],"/",tb_MHDI[[#This Row],[UF]])</f>
        <v>São Salvador do Tocantins/TO</v>
      </c>
      <c r="E4882" s="8">
        <v>0.60499999999999998</v>
      </c>
      <c r="F4882" s="8">
        <v>0.59199999999999997</v>
      </c>
      <c r="G4882" s="8">
        <v>0.79400000000000004</v>
      </c>
      <c r="H4882" s="8">
        <v>0.47099999999999997</v>
      </c>
      <c r="I4882" s="9">
        <f>_xlfn.NUMBERVALUE(INDEX(tb_SVI[],MATCH(tb_MHDI[[#This Row],[mun_uf]],tb_SVI[city_name_uf],0),7),".")</f>
        <v>2010</v>
      </c>
    </row>
    <row r="4883" spans="1:9" x14ac:dyDescent="0.25">
      <c r="A4883" s="8" t="s">
        <v>16907</v>
      </c>
      <c r="B4883" s="8" t="str">
        <f>LEFT(tb_MHDI[[#This Row],[Territorialidades]],(FIND("/",tb_MHDI[[#This Row],[Territorialidades]])-2))</f>
        <v>São Sebastião</v>
      </c>
      <c r="C4883" s="8" t="str">
        <f>LEFT(RIGHT(tb_MHDI[[#This Row],[Territorialidades]],3),2)</f>
        <v>AL</v>
      </c>
      <c r="D4883" s="8" t="str">
        <f>CONCATENATE(tb_MHDI[[#This Row],[Município]],"/",tb_MHDI[[#This Row],[UF]])</f>
        <v>São Sebastião/AL</v>
      </c>
      <c r="E4883" s="8">
        <v>0.54900000000000004</v>
      </c>
      <c r="F4883" s="8">
        <v>0.53700000000000003</v>
      </c>
      <c r="G4883" s="8">
        <v>0.71399999999999997</v>
      </c>
      <c r="H4883" s="8">
        <v>0.432</v>
      </c>
      <c r="I4883" s="9">
        <f>_xlfn.NUMBERVALUE(INDEX(tb_SVI[],MATCH(tb_MHDI[[#This Row],[mun_uf]],tb_SVI[city_name_uf],0),7),".")</f>
        <v>2010</v>
      </c>
    </row>
    <row r="4884" spans="1:9" x14ac:dyDescent="0.25">
      <c r="A4884" s="8" t="s">
        <v>16908</v>
      </c>
      <c r="B4884" s="8" t="str">
        <f>LEFT(tb_MHDI[[#This Row],[Territorialidades]],(FIND("/",tb_MHDI[[#This Row],[Territorialidades]])-2))</f>
        <v>São Sebastião da Amoreira</v>
      </c>
      <c r="C4884" s="8" t="str">
        <f>LEFT(RIGHT(tb_MHDI[[#This Row],[Territorialidades]],3),2)</f>
        <v>PR</v>
      </c>
      <c r="D4884" s="8" t="str">
        <f>CONCATENATE(tb_MHDI[[#This Row],[Município]],"/",tb_MHDI[[#This Row],[UF]])</f>
        <v>São Sebastião da Amoreira/PR</v>
      </c>
      <c r="E4884" s="8">
        <v>0.71499999999999997</v>
      </c>
      <c r="F4884" s="8">
        <v>0.68899999999999995</v>
      </c>
      <c r="G4884" s="8">
        <v>0.81399999999999995</v>
      </c>
      <c r="H4884" s="8">
        <v>0.65100000000000002</v>
      </c>
      <c r="I4884" s="9">
        <f>_xlfn.NUMBERVALUE(INDEX(tb_SVI[],MATCH(tb_MHDI[[#This Row],[mun_uf]],tb_SVI[city_name_uf],0),7),".")</f>
        <v>2010</v>
      </c>
    </row>
    <row r="4885" spans="1:9" x14ac:dyDescent="0.25">
      <c r="A4885" s="8" t="s">
        <v>16909</v>
      </c>
      <c r="B4885" s="8" t="str">
        <f>LEFT(tb_MHDI[[#This Row],[Territorialidades]],(FIND("/",tb_MHDI[[#This Row],[Territorialidades]])-2))</f>
        <v>São Sebastião da Bela Vista</v>
      </c>
      <c r="C4885" s="8" t="str">
        <f>LEFT(RIGHT(tb_MHDI[[#This Row],[Territorialidades]],3),2)</f>
        <v>MG</v>
      </c>
      <c r="D4885" s="8" t="str">
        <f>CONCATENATE(tb_MHDI[[#This Row],[Município]],"/",tb_MHDI[[#This Row],[UF]])</f>
        <v>São Sebastião da Bela Vista/MG</v>
      </c>
      <c r="E4885" s="8">
        <v>0.69199999999999995</v>
      </c>
      <c r="F4885" s="8">
        <v>0.68700000000000006</v>
      </c>
      <c r="G4885" s="8">
        <v>0.84799999999999998</v>
      </c>
      <c r="H4885" s="8">
        <v>0.56899999999999995</v>
      </c>
      <c r="I4885" s="9">
        <f>_xlfn.NUMBERVALUE(INDEX(tb_SVI[],MATCH(tb_MHDI[[#This Row],[mun_uf]],tb_SVI[city_name_uf],0),7),".")</f>
        <v>2010</v>
      </c>
    </row>
    <row r="4886" spans="1:9" x14ac:dyDescent="0.25">
      <c r="A4886" s="8" t="s">
        <v>16910</v>
      </c>
      <c r="B4886" s="8" t="str">
        <f>LEFT(tb_MHDI[[#This Row],[Territorialidades]],(FIND("/",tb_MHDI[[#This Row],[Territorialidades]])-2))</f>
        <v>São Sebastião da Boa Vista</v>
      </c>
      <c r="C4886" s="8" t="str">
        <f>LEFT(RIGHT(tb_MHDI[[#This Row],[Territorialidades]],3),2)</f>
        <v>PA</v>
      </c>
      <c r="D4886" s="8" t="str">
        <f>CONCATENATE(tb_MHDI[[#This Row],[Município]],"/",tb_MHDI[[#This Row],[UF]])</f>
        <v>São Sebastião da Boa Vista/PA</v>
      </c>
      <c r="E4886" s="8">
        <v>0.55800000000000005</v>
      </c>
      <c r="F4886" s="8">
        <v>0.52</v>
      </c>
      <c r="G4886" s="8">
        <v>0.76</v>
      </c>
      <c r="H4886" s="8">
        <v>0.439</v>
      </c>
      <c r="I4886" s="9">
        <f>_xlfn.NUMBERVALUE(INDEX(tb_SVI[],MATCH(tb_MHDI[[#This Row],[mun_uf]],tb_SVI[city_name_uf],0),7),".")</f>
        <v>2010</v>
      </c>
    </row>
    <row r="4887" spans="1:9" x14ac:dyDescent="0.25">
      <c r="A4887" s="8" t="s">
        <v>16911</v>
      </c>
      <c r="B4887" s="8" t="str">
        <f>LEFT(tb_MHDI[[#This Row],[Territorialidades]],(FIND("/",tb_MHDI[[#This Row],[Territorialidades]])-2))</f>
        <v>São Sebastião da Grama</v>
      </c>
      <c r="C4887" s="8" t="str">
        <f>LEFT(RIGHT(tb_MHDI[[#This Row],[Territorialidades]],3),2)</f>
        <v>SP</v>
      </c>
      <c r="D4887" s="8" t="str">
        <f>CONCATENATE(tb_MHDI[[#This Row],[Município]],"/",tb_MHDI[[#This Row],[UF]])</f>
        <v>São Sebastião da Grama/SP</v>
      </c>
      <c r="E4887" s="8">
        <v>0.70099999999999996</v>
      </c>
      <c r="F4887" s="8">
        <v>0.68899999999999995</v>
      </c>
      <c r="G4887" s="8">
        <v>0.82</v>
      </c>
      <c r="H4887" s="8">
        <v>0.60899999999999999</v>
      </c>
      <c r="I4887" s="9">
        <f>_xlfn.NUMBERVALUE(INDEX(tb_SVI[],MATCH(tb_MHDI[[#This Row],[mun_uf]],tb_SVI[city_name_uf],0),7),".")</f>
        <v>2010</v>
      </c>
    </row>
    <row r="4888" spans="1:9" x14ac:dyDescent="0.25">
      <c r="A4888" s="8" t="s">
        <v>16912</v>
      </c>
      <c r="B4888" s="8" t="str">
        <f>LEFT(tb_MHDI[[#This Row],[Territorialidades]],(FIND("/",tb_MHDI[[#This Row],[Territorialidades]])-2))</f>
        <v>São Sebastião da Vargem Alegre</v>
      </c>
      <c r="C4888" s="8" t="str">
        <f>LEFT(RIGHT(tb_MHDI[[#This Row],[Territorialidades]],3),2)</f>
        <v>MG</v>
      </c>
      <c r="D4888" s="8" t="str">
        <f>CONCATENATE(tb_MHDI[[#This Row],[Município]],"/",tb_MHDI[[#This Row],[UF]])</f>
        <v>São Sebastião da Vargem Alegre/MG</v>
      </c>
      <c r="E4888" s="8">
        <v>0.66</v>
      </c>
      <c r="F4888" s="8">
        <v>0.63100000000000001</v>
      </c>
      <c r="G4888" s="8">
        <v>0.82699999999999996</v>
      </c>
      <c r="H4888" s="8">
        <v>0.55200000000000005</v>
      </c>
      <c r="I4888" s="9">
        <f>_xlfn.NUMBERVALUE(INDEX(tb_SVI[],MATCH(tb_MHDI[[#This Row],[mun_uf]],tb_SVI[city_name_uf],0),7),".")</f>
        <v>2010</v>
      </c>
    </row>
    <row r="4889" spans="1:9" x14ac:dyDescent="0.25">
      <c r="A4889" s="8" t="s">
        <v>16913</v>
      </c>
      <c r="B4889" s="8" t="str">
        <f>LEFT(tb_MHDI[[#This Row],[Territorialidades]],(FIND("/",tb_MHDI[[#This Row],[Territorialidades]])-2))</f>
        <v>São Sebastião de Lagoa de Roça</v>
      </c>
      <c r="C4889" s="8" t="str">
        <f>LEFT(RIGHT(tb_MHDI[[#This Row],[Territorialidades]],3),2)</f>
        <v>PB</v>
      </c>
      <c r="D4889" s="8" t="str">
        <f>CONCATENATE(tb_MHDI[[#This Row],[Município]],"/",tb_MHDI[[#This Row],[UF]])</f>
        <v>São Sebastião de Lagoa de Roça/PB</v>
      </c>
      <c r="E4889" s="8">
        <v>0.59399999999999997</v>
      </c>
      <c r="F4889" s="8">
        <v>0.56100000000000005</v>
      </c>
      <c r="G4889" s="8">
        <v>0.79500000000000004</v>
      </c>
      <c r="H4889" s="8">
        <v>0.47099999999999997</v>
      </c>
      <c r="I4889" s="9">
        <f>_xlfn.NUMBERVALUE(INDEX(tb_SVI[],MATCH(tb_MHDI[[#This Row],[mun_uf]],tb_SVI[city_name_uf],0),7),".")</f>
        <v>2010</v>
      </c>
    </row>
    <row r="4890" spans="1:9" x14ac:dyDescent="0.25">
      <c r="A4890" s="8" t="s">
        <v>16914</v>
      </c>
      <c r="B4890" s="8" t="str">
        <f>LEFT(tb_MHDI[[#This Row],[Territorialidades]],(FIND("/",tb_MHDI[[#This Row],[Territorialidades]])-2))</f>
        <v>São Sebastião do Alto</v>
      </c>
      <c r="C4890" s="8" t="str">
        <f>LEFT(RIGHT(tb_MHDI[[#This Row],[Territorialidades]],3),2)</f>
        <v>RJ</v>
      </c>
      <c r="D4890" s="8" t="str">
        <f>CONCATENATE(tb_MHDI[[#This Row],[Município]],"/",tb_MHDI[[#This Row],[UF]])</f>
        <v>São Sebastião do Alto/RJ</v>
      </c>
      <c r="E4890" s="8">
        <v>0.64600000000000002</v>
      </c>
      <c r="F4890" s="8">
        <v>0.63800000000000001</v>
      </c>
      <c r="G4890" s="8">
        <v>0.78900000000000003</v>
      </c>
      <c r="H4890" s="8">
        <v>0.53600000000000003</v>
      </c>
      <c r="I4890" s="9">
        <f>_xlfn.NUMBERVALUE(INDEX(tb_SVI[],MATCH(tb_MHDI[[#This Row],[mun_uf]],tb_SVI[city_name_uf],0),7),".")</f>
        <v>2010</v>
      </c>
    </row>
    <row r="4891" spans="1:9" x14ac:dyDescent="0.25">
      <c r="A4891" s="8" t="s">
        <v>16915</v>
      </c>
      <c r="B4891" s="8" t="str">
        <f>LEFT(tb_MHDI[[#This Row],[Territorialidades]],(FIND("/",tb_MHDI[[#This Row],[Territorialidades]])-2))</f>
        <v>São Sebastião do Anta</v>
      </c>
      <c r="C4891" s="8" t="str">
        <f>LEFT(RIGHT(tb_MHDI[[#This Row],[Territorialidades]],3),2)</f>
        <v>MG</v>
      </c>
      <c r="D4891" s="8" t="str">
        <f>CONCATENATE(tb_MHDI[[#This Row],[Município]],"/",tb_MHDI[[#This Row],[UF]])</f>
        <v>São Sebastião do Anta/MG</v>
      </c>
      <c r="E4891" s="8">
        <v>0.60699999999999998</v>
      </c>
      <c r="F4891" s="8">
        <v>0.59699999999999998</v>
      </c>
      <c r="G4891" s="8">
        <v>0.76600000000000001</v>
      </c>
      <c r="H4891" s="8">
        <v>0.49</v>
      </c>
      <c r="I4891" s="9">
        <f>_xlfn.NUMBERVALUE(INDEX(tb_SVI[],MATCH(tb_MHDI[[#This Row],[mun_uf]],tb_SVI[city_name_uf],0),7),".")</f>
        <v>2010</v>
      </c>
    </row>
    <row r="4892" spans="1:9" x14ac:dyDescent="0.25">
      <c r="A4892" s="8" t="s">
        <v>16916</v>
      </c>
      <c r="B4892" s="8" t="str">
        <f>LEFT(tb_MHDI[[#This Row],[Territorialidades]],(FIND("/",tb_MHDI[[#This Row],[Territorialidades]])-2))</f>
        <v>São Sebastião do Caí</v>
      </c>
      <c r="C4892" s="8" t="str">
        <f>LEFT(RIGHT(tb_MHDI[[#This Row],[Territorialidades]],3),2)</f>
        <v>RS</v>
      </c>
      <c r="D4892" s="8" t="str">
        <f>CONCATENATE(tb_MHDI[[#This Row],[Município]],"/",tb_MHDI[[#This Row],[UF]])</f>
        <v>São Sebastião do Caí/RS</v>
      </c>
      <c r="E4892" s="8">
        <v>0.73899999999999999</v>
      </c>
      <c r="F4892" s="8">
        <v>0.73399999999999999</v>
      </c>
      <c r="G4892" s="8">
        <v>0.85199999999999998</v>
      </c>
      <c r="H4892" s="8">
        <v>0.64600000000000002</v>
      </c>
      <c r="I4892" s="9">
        <f>_xlfn.NUMBERVALUE(INDEX(tb_SVI[],MATCH(tb_MHDI[[#This Row],[mun_uf]],tb_SVI[city_name_uf],0),7),".")</f>
        <v>2010</v>
      </c>
    </row>
    <row r="4893" spans="1:9" x14ac:dyDescent="0.25">
      <c r="A4893" s="8" t="s">
        <v>16917</v>
      </c>
      <c r="B4893" s="8" t="str">
        <f>LEFT(tb_MHDI[[#This Row],[Territorialidades]],(FIND("/",tb_MHDI[[#This Row],[Territorialidades]])-2))</f>
        <v>São Sebastião do Maranhão</v>
      </c>
      <c r="C4893" s="8" t="str">
        <f>LEFT(RIGHT(tb_MHDI[[#This Row],[Territorialidades]],3),2)</f>
        <v>MG</v>
      </c>
      <c r="D4893" s="8" t="str">
        <f>CONCATENATE(tb_MHDI[[#This Row],[Município]],"/",tb_MHDI[[#This Row],[UF]])</f>
        <v>São Sebastião do Maranhão/MG</v>
      </c>
      <c r="E4893" s="8">
        <v>0.58099999999999996</v>
      </c>
      <c r="F4893" s="8">
        <v>0.56399999999999995</v>
      </c>
      <c r="G4893" s="8">
        <v>0.81599999999999995</v>
      </c>
      <c r="H4893" s="8">
        <v>0.42699999999999999</v>
      </c>
      <c r="I4893" s="9">
        <f>_xlfn.NUMBERVALUE(INDEX(tb_SVI[],MATCH(tb_MHDI[[#This Row],[mun_uf]],tb_SVI[city_name_uf],0),7),".")</f>
        <v>2010</v>
      </c>
    </row>
    <row r="4894" spans="1:9" x14ac:dyDescent="0.25">
      <c r="A4894" s="8" t="s">
        <v>16918</v>
      </c>
      <c r="B4894" s="8" t="str">
        <f>LEFT(tb_MHDI[[#This Row],[Territorialidades]],(FIND("/",tb_MHDI[[#This Row],[Territorialidades]])-2))</f>
        <v>São Sebastião do Oeste</v>
      </c>
      <c r="C4894" s="8" t="str">
        <f>LEFT(RIGHT(tb_MHDI[[#This Row],[Territorialidades]],3),2)</f>
        <v>MG</v>
      </c>
      <c r="D4894" s="8" t="str">
        <f>CONCATENATE(tb_MHDI[[#This Row],[Município]],"/",tb_MHDI[[#This Row],[UF]])</f>
        <v>São Sebastião do Oeste/MG</v>
      </c>
      <c r="E4894" s="8">
        <v>0.626</v>
      </c>
      <c r="F4894" s="8">
        <v>0.67800000000000005</v>
      </c>
      <c r="G4894" s="8">
        <v>0.83199999999999996</v>
      </c>
      <c r="H4894" s="8">
        <v>0.434</v>
      </c>
      <c r="I4894" s="9">
        <f>_xlfn.NUMBERVALUE(INDEX(tb_SVI[],MATCH(tb_MHDI[[#This Row],[mun_uf]],tb_SVI[city_name_uf],0),7),".")</f>
        <v>2010</v>
      </c>
    </row>
    <row r="4895" spans="1:9" x14ac:dyDescent="0.25">
      <c r="A4895" s="8" t="s">
        <v>16919</v>
      </c>
      <c r="B4895" s="8" t="str">
        <f>LEFT(tb_MHDI[[#This Row],[Territorialidades]],(FIND("/",tb_MHDI[[#This Row],[Territorialidades]])-2))</f>
        <v>São Sebastião do Paraíso</v>
      </c>
      <c r="C4895" s="8" t="str">
        <f>LEFT(RIGHT(tb_MHDI[[#This Row],[Territorialidades]],3),2)</f>
        <v>MG</v>
      </c>
      <c r="D4895" s="8" t="str">
        <f>CONCATENATE(tb_MHDI[[#This Row],[Município]],"/",tb_MHDI[[#This Row],[UF]])</f>
        <v>São Sebastião do Paraíso/MG</v>
      </c>
      <c r="E4895" s="8">
        <v>0.72199999999999998</v>
      </c>
      <c r="F4895" s="8">
        <v>0.73499999999999999</v>
      </c>
      <c r="G4895" s="8">
        <v>0.83599999999999997</v>
      </c>
      <c r="H4895" s="8">
        <v>0.61299999999999999</v>
      </c>
      <c r="I4895" s="9">
        <f>_xlfn.NUMBERVALUE(INDEX(tb_SVI[],MATCH(tb_MHDI[[#This Row],[mun_uf]],tb_SVI[city_name_uf],0),7),".")</f>
        <v>2010</v>
      </c>
    </row>
    <row r="4896" spans="1:9" x14ac:dyDescent="0.25">
      <c r="A4896" s="8" t="s">
        <v>16920</v>
      </c>
      <c r="B4896" s="8" t="str">
        <f>LEFT(tb_MHDI[[#This Row],[Territorialidades]],(FIND("/",tb_MHDI[[#This Row],[Territorialidades]])-2))</f>
        <v>São Sebastião do Passé</v>
      </c>
      <c r="C4896" s="8" t="str">
        <f>LEFT(RIGHT(tb_MHDI[[#This Row],[Territorialidades]],3),2)</f>
        <v>BA</v>
      </c>
      <c r="D4896" s="8" t="str">
        <f>CONCATENATE(tb_MHDI[[#This Row],[Município]],"/",tb_MHDI[[#This Row],[UF]])</f>
        <v>São Sebastião do Passé/BA</v>
      </c>
      <c r="E4896" s="8">
        <v>0.65700000000000003</v>
      </c>
      <c r="F4896" s="8">
        <v>0.63300000000000001</v>
      </c>
      <c r="G4896" s="8">
        <v>0.81200000000000006</v>
      </c>
      <c r="H4896" s="8">
        <v>0.55100000000000005</v>
      </c>
      <c r="I4896" s="9">
        <f>_xlfn.NUMBERVALUE(INDEX(tb_SVI[],MATCH(tb_MHDI[[#This Row],[mun_uf]],tb_SVI[city_name_uf],0),7),".")</f>
        <v>2010</v>
      </c>
    </row>
    <row r="4897" spans="1:9" x14ac:dyDescent="0.25">
      <c r="A4897" s="8" t="s">
        <v>16921</v>
      </c>
      <c r="B4897" s="8" t="str">
        <f>LEFT(tb_MHDI[[#This Row],[Territorialidades]],(FIND("/",tb_MHDI[[#This Row],[Territorialidades]])-2))</f>
        <v>São Sebastião do Rio Preto</v>
      </c>
      <c r="C4897" s="8" t="str">
        <f>LEFT(RIGHT(tb_MHDI[[#This Row],[Territorialidades]],3),2)</f>
        <v>MG</v>
      </c>
      <c r="D4897" s="8" t="str">
        <f>CONCATENATE(tb_MHDI[[#This Row],[Município]],"/",tb_MHDI[[#This Row],[UF]])</f>
        <v>São Sebastião do Rio Preto/MG</v>
      </c>
      <c r="E4897" s="8">
        <v>0.63200000000000001</v>
      </c>
      <c r="F4897" s="8">
        <v>0.66200000000000003</v>
      </c>
      <c r="G4897" s="8">
        <v>0.80900000000000005</v>
      </c>
      <c r="H4897" s="8">
        <v>0.47199999999999998</v>
      </c>
      <c r="I4897" s="9">
        <f>_xlfn.NUMBERVALUE(INDEX(tb_SVI[],MATCH(tb_MHDI[[#This Row],[mun_uf]],tb_SVI[city_name_uf],0),7),".")</f>
        <v>2010</v>
      </c>
    </row>
    <row r="4898" spans="1:9" x14ac:dyDescent="0.25">
      <c r="A4898" s="8" t="s">
        <v>16922</v>
      </c>
      <c r="B4898" s="8" t="str">
        <f>LEFT(tb_MHDI[[#This Row],[Territorialidades]],(FIND("/",tb_MHDI[[#This Row],[Territorialidades]])-2))</f>
        <v>São Sebastião do Rio Verde</v>
      </c>
      <c r="C4898" s="8" t="str">
        <f>LEFT(RIGHT(tb_MHDI[[#This Row],[Territorialidades]],3),2)</f>
        <v>MG</v>
      </c>
      <c r="D4898" s="8" t="str">
        <f>CONCATENATE(tb_MHDI[[#This Row],[Município]],"/",tb_MHDI[[#This Row],[UF]])</f>
        <v>São Sebastião do Rio Verde/MG</v>
      </c>
      <c r="E4898" s="8">
        <v>0.67600000000000005</v>
      </c>
      <c r="F4898" s="8">
        <v>0.64500000000000002</v>
      </c>
      <c r="G4898" s="8">
        <v>0.84499999999999997</v>
      </c>
      <c r="H4898" s="8">
        <v>0.56799999999999995</v>
      </c>
      <c r="I4898" s="9">
        <f>_xlfn.NUMBERVALUE(INDEX(tb_SVI[],MATCH(tb_MHDI[[#This Row],[mun_uf]],tb_SVI[city_name_uf],0),7),".")</f>
        <v>2010</v>
      </c>
    </row>
    <row r="4899" spans="1:9" x14ac:dyDescent="0.25">
      <c r="A4899" s="8" t="s">
        <v>16923</v>
      </c>
      <c r="B4899" s="8" t="str">
        <f>LEFT(tb_MHDI[[#This Row],[Territorialidades]],(FIND("/",tb_MHDI[[#This Row],[Territorialidades]])-2))</f>
        <v>São Sebastião do Tocantins</v>
      </c>
      <c r="C4899" s="8" t="str">
        <f>LEFT(RIGHT(tb_MHDI[[#This Row],[Territorialidades]],3),2)</f>
        <v>TO</v>
      </c>
      <c r="D4899" s="8" t="str">
        <f>CONCATENATE(tb_MHDI[[#This Row],[Município]],"/",tb_MHDI[[#This Row],[UF]])</f>
        <v>São Sebastião do Tocantins/TO</v>
      </c>
      <c r="E4899" s="8">
        <v>0.57299999999999995</v>
      </c>
      <c r="F4899" s="8">
        <v>0.51600000000000001</v>
      </c>
      <c r="G4899" s="8">
        <v>0.748</v>
      </c>
      <c r="H4899" s="8">
        <v>0.48699999999999999</v>
      </c>
      <c r="I4899" s="9">
        <f>_xlfn.NUMBERVALUE(INDEX(tb_SVI[],MATCH(tb_MHDI[[#This Row],[mun_uf]],tb_SVI[city_name_uf],0),7),".")</f>
        <v>2010</v>
      </c>
    </row>
    <row r="4900" spans="1:9" x14ac:dyDescent="0.25">
      <c r="A4900" s="8" t="s">
        <v>16924</v>
      </c>
      <c r="B4900" s="8" t="str">
        <f>LEFT(tb_MHDI[[#This Row],[Territorialidades]],(FIND("/",tb_MHDI[[#This Row],[Territorialidades]])-2))</f>
        <v>São Sebastião do Uatumã</v>
      </c>
      <c r="C4900" s="8" t="str">
        <f>LEFT(RIGHT(tb_MHDI[[#This Row],[Territorialidades]],3),2)</f>
        <v>AM</v>
      </c>
      <c r="D4900" s="8" t="str">
        <f>CONCATENATE(tb_MHDI[[#This Row],[Município]],"/",tb_MHDI[[#This Row],[UF]])</f>
        <v>São Sebastião do Uatumã/AM</v>
      </c>
      <c r="E4900" s="8">
        <v>0.57699999999999996</v>
      </c>
      <c r="F4900" s="8">
        <v>0.56100000000000005</v>
      </c>
      <c r="G4900" s="8">
        <v>0.73899999999999999</v>
      </c>
      <c r="H4900" s="8">
        <v>0.46400000000000002</v>
      </c>
      <c r="I4900" s="9">
        <f>_xlfn.NUMBERVALUE(INDEX(tb_SVI[],MATCH(tb_MHDI[[#This Row],[mun_uf]],tb_SVI[city_name_uf],0),7),".")</f>
        <v>2010</v>
      </c>
    </row>
    <row r="4901" spans="1:9" x14ac:dyDescent="0.25">
      <c r="A4901" s="8" t="s">
        <v>16925</v>
      </c>
      <c r="B4901" s="8" t="str">
        <f>LEFT(tb_MHDI[[#This Row],[Territorialidades]],(FIND("/",tb_MHDI[[#This Row],[Territorialidades]])-2))</f>
        <v>São Sebastião do Umbuzeiro</v>
      </c>
      <c r="C4901" s="8" t="str">
        <f>LEFT(RIGHT(tb_MHDI[[#This Row],[Territorialidades]],3),2)</f>
        <v>PB</v>
      </c>
      <c r="D4901" s="8" t="str">
        <f>CONCATENATE(tb_MHDI[[#This Row],[Município]],"/",tb_MHDI[[#This Row],[UF]])</f>
        <v>São Sebastião do Umbuzeiro/PB</v>
      </c>
      <c r="E4901" s="8">
        <v>0.58099999999999996</v>
      </c>
      <c r="F4901" s="8">
        <v>0.56100000000000005</v>
      </c>
      <c r="G4901" s="8">
        <v>0.76300000000000001</v>
      </c>
      <c r="H4901" s="8">
        <v>0.45900000000000002</v>
      </c>
      <c r="I4901" s="9">
        <f>_xlfn.NUMBERVALUE(INDEX(tb_SVI[],MATCH(tb_MHDI[[#This Row],[mun_uf]],tb_SVI[city_name_uf],0),7),".")</f>
        <v>2010</v>
      </c>
    </row>
    <row r="4902" spans="1:9" x14ac:dyDescent="0.25">
      <c r="A4902" s="8" t="s">
        <v>16926</v>
      </c>
      <c r="B4902" s="8" t="str">
        <f>LEFT(tb_MHDI[[#This Row],[Territorialidades]],(FIND("/",tb_MHDI[[#This Row],[Territorialidades]])-2))</f>
        <v>São Sebastião</v>
      </c>
      <c r="C4902" s="8" t="str">
        <f>LEFT(RIGHT(tb_MHDI[[#This Row],[Territorialidades]],3),2)</f>
        <v>SP</v>
      </c>
      <c r="D4902" s="8" t="str">
        <f>CONCATENATE(tb_MHDI[[#This Row],[Município]],"/",tb_MHDI[[#This Row],[UF]])</f>
        <v>São Sebastião/SP</v>
      </c>
      <c r="E4902" s="8">
        <v>0.77200000000000002</v>
      </c>
      <c r="F4902" s="8">
        <v>0.747</v>
      </c>
      <c r="G4902" s="8">
        <v>0.875</v>
      </c>
      <c r="H4902" s="8">
        <v>0.70299999999999996</v>
      </c>
      <c r="I4902" s="9">
        <f>_xlfn.NUMBERVALUE(INDEX(tb_SVI[],MATCH(tb_MHDI[[#This Row],[mun_uf]],tb_SVI[city_name_uf],0),7),".")</f>
        <v>2010</v>
      </c>
    </row>
    <row r="4903" spans="1:9" x14ac:dyDescent="0.25">
      <c r="A4903" s="8" t="s">
        <v>16927</v>
      </c>
      <c r="B4903" s="8" t="str">
        <f>LEFT(tb_MHDI[[#This Row],[Territorialidades]],(FIND("/",tb_MHDI[[#This Row],[Territorialidades]])-2))</f>
        <v>São Sepé</v>
      </c>
      <c r="C4903" s="8" t="str">
        <f>LEFT(RIGHT(tb_MHDI[[#This Row],[Territorialidades]],3),2)</f>
        <v>RS</v>
      </c>
      <c r="D4903" s="8" t="str">
        <f>CONCATENATE(tb_MHDI[[#This Row],[Município]],"/",tb_MHDI[[#This Row],[UF]])</f>
        <v>São Sepé/RS</v>
      </c>
      <c r="E4903" s="8">
        <v>0.70799999999999996</v>
      </c>
      <c r="F4903" s="8">
        <v>0.70799999999999996</v>
      </c>
      <c r="G4903" s="8">
        <v>0.871</v>
      </c>
      <c r="H4903" s="8">
        <v>0.57599999999999996</v>
      </c>
      <c r="I4903" s="9">
        <f>_xlfn.NUMBERVALUE(INDEX(tb_SVI[],MATCH(tb_MHDI[[#This Row],[mun_uf]],tb_SVI[city_name_uf],0),7),".")</f>
        <v>2010</v>
      </c>
    </row>
    <row r="4904" spans="1:9" x14ac:dyDescent="0.25">
      <c r="A4904" s="8" t="s">
        <v>16928</v>
      </c>
      <c r="B4904" s="8" t="str">
        <f>LEFT(tb_MHDI[[#This Row],[Territorialidades]],(FIND("/",tb_MHDI[[#This Row],[Territorialidades]])-2))</f>
        <v>São Simão</v>
      </c>
      <c r="C4904" s="8" t="str">
        <f>LEFT(RIGHT(tb_MHDI[[#This Row],[Territorialidades]],3),2)</f>
        <v>GO</v>
      </c>
      <c r="D4904" s="8" t="str">
        <f>CONCATENATE(tb_MHDI[[#This Row],[Município]],"/",tb_MHDI[[#This Row],[UF]])</f>
        <v>São Simão/GO</v>
      </c>
      <c r="E4904" s="8">
        <v>0.72</v>
      </c>
      <c r="F4904" s="8">
        <v>0.75600000000000001</v>
      </c>
      <c r="G4904" s="8">
        <v>0.82499999999999996</v>
      </c>
      <c r="H4904" s="8">
        <v>0.59899999999999998</v>
      </c>
      <c r="I4904" s="9">
        <f>_xlfn.NUMBERVALUE(INDEX(tb_SVI[],MATCH(tb_MHDI[[#This Row],[mun_uf]],tb_SVI[city_name_uf],0),7),".")</f>
        <v>2010</v>
      </c>
    </row>
    <row r="4905" spans="1:9" x14ac:dyDescent="0.25">
      <c r="A4905" s="8" t="s">
        <v>16929</v>
      </c>
      <c r="B4905" s="8" t="str">
        <f>LEFT(tb_MHDI[[#This Row],[Territorialidades]],(FIND("/",tb_MHDI[[#This Row],[Territorialidades]])-2))</f>
        <v>São Simão</v>
      </c>
      <c r="C4905" s="8" t="str">
        <f>LEFT(RIGHT(tb_MHDI[[#This Row],[Territorialidades]],3),2)</f>
        <v>SP</v>
      </c>
      <c r="D4905" s="8" t="str">
        <f>CONCATENATE(tb_MHDI[[#This Row],[Município]],"/",tb_MHDI[[#This Row],[UF]])</f>
        <v>São Simão/SP</v>
      </c>
      <c r="E4905" s="8">
        <v>0.76600000000000001</v>
      </c>
      <c r="F4905" s="8">
        <v>0.73199999999999998</v>
      </c>
      <c r="G4905" s="8">
        <v>0.85199999999999998</v>
      </c>
      <c r="H4905" s="8">
        <v>0.72199999999999998</v>
      </c>
      <c r="I4905" s="9">
        <f>_xlfn.NUMBERVALUE(INDEX(tb_SVI[],MATCH(tb_MHDI[[#This Row],[mun_uf]],tb_SVI[city_name_uf],0),7),".")</f>
        <v>2010</v>
      </c>
    </row>
    <row r="4906" spans="1:9" x14ac:dyDescent="0.25">
      <c r="A4906" s="8" t="s">
        <v>16930</v>
      </c>
      <c r="B4906" s="8" t="str">
        <f>LEFT(tb_MHDI[[#This Row],[Territorialidades]],(FIND("/",tb_MHDI[[#This Row],[Territorialidades]])-2))</f>
        <v>São Thomé das Letras</v>
      </c>
      <c r="C4906" s="8" t="str">
        <f>LEFT(RIGHT(tb_MHDI[[#This Row],[Territorialidades]],3),2)</f>
        <v>MG</v>
      </c>
      <c r="D4906" s="8" t="str">
        <f>CONCATENATE(tb_MHDI[[#This Row],[Município]],"/",tb_MHDI[[#This Row],[UF]])</f>
        <v>São Thomé das Letras/MG</v>
      </c>
      <c r="E4906" s="8">
        <v>0.66700000000000004</v>
      </c>
      <c r="F4906" s="8">
        <v>0.64</v>
      </c>
      <c r="G4906" s="8">
        <v>0.80100000000000005</v>
      </c>
      <c r="H4906" s="8">
        <v>0.57799999999999996</v>
      </c>
      <c r="I4906" s="9">
        <f>_xlfn.NUMBERVALUE(INDEX(tb_SVI[],MATCH(tb_MHDI[[#This Row],[mun_uf]],tb_SVI[city_name_uf],0),7),".")</f>
        <v>2010</v>
      </c>
    </row>
    <row r="4907" spans="1:9" x14ac:dyDescent="0.25">
      <c r="A4907" s="8" t="s">
        <v>16931</v>
      </c>
      <c r="B4907" s="8" t="str">
        <f>LEFT(tb_MHDI[[#This Row],[Territorialidades]],(FIND("/",tb_MHDI[[#This Row],[Territorialidades]])-2))</f>
        <v>São Tiago</v>
      </c>
      <c r="C4907" s="8" t="str">
        <f>LEFT(RIGHT(tb_MHDI[[#This Row],[Territorialidades]],3),2)</f>
        <v>MG</v>
      </c>
      <c r="D4907" s="8" t="str">
        <f>CONCATENATE(tb_MHDI[[#This Row],[Município]],"/",tb_MHDI[[#This Row],[UF]])</f>
        <v>São Tiago/MG</v>
      </c>
      <c r="E4907" s="8">
        <v>0.66200000000000003</v>
      </c>
      <c r="F4907" s="8">
        <v>0.66</v>
      </c>
      <c r="G4907" s="8">
        <v>0.82499999999999996</v>
      </c>
      <c r="H4907" s="8">
        <v>0.53300000000000003</v>
      </c>
      <c r="I4907" s="9">
        <f>_xlfn.NUMBERVALUE(INDEX(tb_SVI[],MATCH(tb_MHDI[[#This Row],[mun_uf]],tb_SVI[city_name_uf],0),7),".")</f>
        <v>2010</v>
      </c>
    </row>
    <row r="4908" spans="1:9" x14ac:dyDescent="0.25">
      <c r="A4908" s="8" t="s">
        <v>16932</v>
      </c>
      <c r="B4908" s="8" t="str">
        <f>LEFT(tb_MHDI[[#This Row],[Territorialidades]],(FIND("/",tb_MHDI[[#This Row],[Territorialidades]])-2))</f>
        <v>São Tomás de Aquino</v>
      </c>
      <c r="C4908" s="8" t="str">
        <f>LEFT(RIGHT(tb_MHDI[[#This Row],[Territorialidades]],3),2)</f>
        <v>MG</v>
      </c>
      <c r="D4908" s="8" t="str">
        <f>CONCATENATE(tb_MHDI[[#This Row],[Município]],"/",tb_MHDI[[#This Row],[UF]])</f>
        <v>São Tomás de Aquino/MG</v>
      </c>
      <c r="E4908" s="8">
        <v>0.7</v>
      </c>
      <c r="F4908" s="8">
        <v>0.69199999999999995</v>
      </c>
      <c r="G4908" s="8">
        <v>0.874</v>
      </c>
      <c r="H4908" s="8">
        <v>0.56799999999999995</v>
      </c>
      <c r="I4908" s="9">
        <f>_xlfn.NUMBERVALUE(INDEX(tb_SVI[],MATCH(tb_MHDI[[#This Row],[mun_uf]],tb_SVI[city_name_uf],0),7),".")</f>
        <v>2010</v>
      </c>
    </row>
    <row r="4909" spans="1:9" x14ac:dyDescent="0.25">
      <c r="A4909" s="8" t="s">
        <v>16933</v>
      </c>
      <c r="B4909" s="8" t="str">
        <f>LEFT(tb_MHDI[[#This Row],[Territorialidades]],(FIND("/",tb_MHDI[[#This Row],[Territorialidades]])-2))</f>
        <v>São Tomé</v>
      </c>
      <c r="C4909" s="8" t="str">
        <f>LEFT(RIGHT(tb_MHDI[[#This Row],[Territorialidades]],3),2)</f>
        <v>PR</v>
      </c>
      <c r="D4909" s="8" t="str">
        <f>CONCATENATE(tb_MHDI[[#This Row],[Município]],"/",tb_MHDI[[#This Row],[UF]])</f>
        <v>São Tomé/PR</v>
      </c>
      <c r="E4909" s="8">
        <v>0.72499999999999998</v>
      </c>
      <c r="F4909" s="8">
        <v>0.70699999999999996</v>
      </c>
      <c r="G4909" s="8">
        <v>0.81599999999999995</v>
      </c>
      <c r="H4909" s="8">
        <v>0.66</v>
      </c>
      <c r="I4909" s="9">
        <f>_xlfn.NUMBERVALUE(INDEX(tb_SVI[],MATCH(tb_MHDI[[#This Row],[mun_uf]],tb_SVI[city_name_uf],0),7),".")</f>
        <v>2010</v>
      </c>
    </row>
    <row r="4910" spans="1:9" x14ac:dyDescent="0.25">
      <c r="A4910" s="8" t="s">
        <v>16934</v>
      </c>
      <c r="B4910" s="8" t="str">
        <f>LEFT(tb_MHDI[[#This Row],[Territorialidades]],(FIND("/",tb_MHDI[[#This Row],[Territorialidades]])-2))</f>
        <v>São Tomé</v>
      </c>
      <c r="C4910" s="8" t="str">
        <f>LEFT(RIGHT(tb_MHDI[[#This Row],[Territorialidades]],3),2)</f>
        <v>RN</v>
      </c>
      <c r="D4910" s="8" t="str">
        <f>CONCATENATE(tb_MHDI[[#This Row],[Município]],"/",tb_MHDI[[#This Row],[UF]])</f>
        <v>São Tomé/RN</v>
      </c>
      <c r="E4910" s="8">
        <v>0.58499999999999996</v>
      </c>
      <c r="F4910" s="8">
        <v>0.56499999999999995</v>
      </c>
      <c r="G4910" s="8">
        <v>0.77</v>
      </c>
      <c r="H4910" s="8">
        <v>0.46100000000000002</v>
      </c>
      <c r="I4910" s="9">
        <f>_xlfn.NUMBERVALUE(INDEX(tb_SVI[],MATCH(tb_MHDI[[#This Row],[mun_uf]],tb_SVI[city_name_uf],0),7),".")</f>
        <v>2010</v>
      </c>
    </row>
    <row r="4911" spans="1:9" x14ac:dyDescent="0.25">
      <c r="A4911" s="8" t="s">
        <v>16935</v>
      </c>
      <c r="B4911" s="8" t="str">
        <f>LEFT(tb_MHDI[[#This Row],[Territorialidades]],(FIND("/",tb_MHDI[[#This Row],[Territorialidades]])-2))</f>
        <v>São Valentim do Sul</v>
      </c>
      <c r="C4911" s="8" t="str">
        <f>LEFT(RIGHT(tb_MHDI[[#This Row],[Territorialidades]],3),2)</f>
        <v>RS</v>
      </c>
      <c r="D4911" s="8" t="str">
        <f>CONCATENATE(tb_MHDI[[#This Row],[Município]],"/",tb_MHDI[[#This Row],[UF]])</f>
        <v>São Valentim do Sul/RS</v>
      </c>
      <c r="E4911" s="8">
        <v>0.76400000000000001</v>
      </c>
      <c r="F4911" s="8">
        <v>0.77600000000000002</v>
      </c>
      <c r="G4911" s="8">
        <v>0.84799999999999998</v>
      </c>
      <c r="H4911" s="8">
        <v>0.67700000000000005</v>
      </c>
      <c r="I4911" s="9">
        <f>_xlfn.NUMBERVALUE(INDEX(tb_SVI[],MATCH(tb_MHDI[[#This Row],[mun_uf]],tb_SVI[city_name_uf],0),7),".")</f>
        <v>2010</v>
      </c>
    </row>
    <row r="4912" spans="1:9" x14ac:dyDescent="0.25">
      <c r="A4912" s="8" t="s">
        <v>16936</v>
      </c>
      <c r="B4912" s="8" t="str">
        <f>LEFT(tb_MHDI[[#This Row],[Territorialidades]],(FIND("/",tb_MHDI[[#This Row],[Territorialidades]])-2))</f>
        <v>São Valentim</v>
      </c>
      <c r="C4912" s="8" t="str">
        <f>LEFT(RIGHT(tb_MHDI[[#This Row],[Territorialidades]],3),2)</f>
        <v>RS</v>
      </c>
      <c r="D4912" s="8" t="str">
        <f>CONCATENATE(tb_MHDI[[#This Row],[Município]],"/",tb_MHDI[[#This Row],[UF]])</f>
        <v>São Valentim/RS</v>
      </c>
      <c r="E4912" s="8">
        <v>0.72</v>
      </c>
      <c r="F4912" s="8">
        <v>0.745</v>
      </c>
      <c r="G4912" s="8">
        <v>0.82</v>
      </c>
      <c r="H4912" s="8">
        <v>0.61199999999999999</v>
      </c>
      <c r="I4912" s="9">
        <f>_xlfn.NUMBERVALUE(INDEX(tb_SVI[],MATCH(tb_MHDI[[#This Row],[mun_uf]],tb_SVI[city_name_uf],0),7),".")</f>
        <v>2010</v>
      </c>
    </row>
    <row r="4913" spans="1:9" x14ac:dyDescent="0.25">
      <c r="A4913" s="8" t="s">
        <v>16937</v>
      </c>
      <c r="B4913" s="8" t="str">
        <f>LEFT(tb_MHDI[[#This Row],[Territorialidades]],(FIND("/",tb_MHDI[[#This Row],[Territorialidades]])-2))</f>
        <v>São Valério do Sul</v>
      </c>
      <c r="C4913" s="8" t="str">
        <f>LEFT(RIGHT(tb_MHDI[[#This Row],[Territorialidades]],3),2)</f>
        <v>RS</v>
      </c>
      <c r="D4913" s="8" t="str">
        <f>CONCATENATE(tb_MHDI[[#This Row],[Município]],"/",tb_MHDI[[#This Row],[UF]])</f>
        <v>São Valério do Sul/RS</v>
      </c>
      <c r="E4913" s="8">
        <v>0.64200000000000002</v>
      </c>
      <c r="F4913" s="8">
        <v>0.67400000000000004</v>
      </c>
      <c r="G4913" s="8">
        <v>0.81599999999999995</v>
      </c>
      <c r="H4913" s="8">
        <v>0.48</v>
      </c>
      <c r="I4913" s="9">
        <f>_xlfn.NUMBERVALUE(INDEX(tb_SVI[],MATCH(tb_MHDI[[#This Row],[mun_uf]],tb_SVI[city_name_uf],0),7),".")</f>
        <v>2010</v>
      </c>
    </row>
    <row r="4914" spans="1:9" x14ac:dyDescent="0.25">
      <c r="A4914" s="8" t="s">
        <v>16938</v>
      </c>
      <c r="B4914" s="8" t="str">
        <f>LEFT(tb_MHDI[[#This Row],[Territorialidades]],(FIND("/",tb_MHDI[[#This Row],[Territorialidades]])-2))</f>
        <v>São Valério</v>
      </c>
      <c r="C4914" s="8" t="str">
        <f>LEFT(RIGHT(tb_MHDI[[#This Row],[Territorialidades]],3),2)</f>
        <v>TO</v>
      </c>
      <c r="D4914" s="8" t="str">
        <f>CONCATENATE(tb_MHDI[[#This Row],[Município]],"/",tb_MHDI[[#This Row],[UF]])</f>
        <v>São Valério/TO</v>
      </c>
      <c r="E4914" s="8">
        <v>0.64300000000000002</v>
      </c>
      <c r="F4914" s="8">
        <v>0.60499999999999998</v>
      </c>
      <c r="G4914" s="8">
        <v>0.81399999999999995</v>
      </c>
      <c r="H4914" s="8">
        <v>0.53900000000000003</v>
      </c>
      <c r="I4914" s="9">
        <f>_xlfn.NUMBERVALUE(INDEX(tb_SVI[],MATCH(tb_MHDI[[#This Row],[mun_uf]],tb_SVI[city_name_uf],0),7),".")</f>
        <v>2010</v>
      </c>
    </row>
    <row r="4915" spans="1:9" x14ac:dyDescent="0.25">
      <c r="A4915" s="8" t="s">
        <v>16939</v>
      </c>
      <c r="B4915" s="8" t="str">
        <f>LEFT(tb_MHDI[[#This Row],[Territorialidades]],(FIND("/",tb_MHDI[[#This Row],[Territorialidades]])-2))</f>
        <v>São Vendelino</v>
      </c>
      <c r="C4915" s="8" t="str">
        <f>LEFT(RIGHT(tb_MHDI[[#This Row],[Territorialidades]],3),2)</f>
        <v>RS</v>
      </c>
      <c r="D4915" s="8" t="str">
        <f>CONCATENATE(tb_MHDI[[#This Row],[Município]],"/",tb_MHDI[[#This Row],[UF]])</f>
        <v>São Vendelino/RS</v>
      </c>
      <c r="E4915" s="8">
        <v>0.754</v>
      </c>
      <c r="F4915" s="8">
        <v>0.74299999999999999</v>
      </c>
      <c r="G4915" s="8">
        <v>0.85199999999999998</v>
      </c>
      <c r="H4915" s="8">
        <v>0.67700000000000005</v>
      </c>
      <c r="I4915" s="9">
        <f>_xlfn.NUMBERVALUE(INDEX(tb_SVI[],MATCH(tb_MHDI[[#This Row],[mun_uf]],tb_SVI[city_name_uf],0),7),".")</f>
        <v>2010</v>
      </c>
    </row>
    <row r="4916" spans="1:9" x14ac:dyDescent="0.25">
      <c r="A4916" s="8" t="s">
        <v>16940</v>
      </c>
      <c r="B4916" s="8" t="str">
        <f>LEFT(tb_MHDI[[#This Row],[Territorialidades]],(FIND("/",tb_MHDI[[#This Row],[Territorialidades]])-2))</f>
        <v>São Vicente de Minas</v>
      </c>
      <c r="C4916" s="8" t="str">
        <f>LEFT(RIGHT(tb_MHDI[[#This Row],[Territorialidades]],3),2)</f>
        <v>MG</v>
      </c>
      <c r="D4916" s="8" t="str">
        <f>CONCATENATE(tb_MHDI[[#This Row],[Município]],"/",tb_MHDI[[#This Row],[UF]])</f>
        <v>São Vicente de Minas/MG</v>
      </c>
      <c r="E4916" s="8">
        <v>0.71499999999999997</v>
      </c>
      <c r="F4916" s="8">
        <v>0.67300000000000004</v>
      </c>
      <c r="G4916" s="8">
        <v>0.84499999999999997</v>
      </c>
      <c r="H4916" s="8">
        <v>0.64400000000000002</v>
      </c>
      <c r="I4916" s="9">
        <f>_xlfn.NUMBERVALUE(INDEX(tb_SVI[],MATCH(tb_MHDI[[#This Row],[mun_uf]],tb_SVI[city_name_uf],0),7),".")</f>
        <v>2010</v>
      </c>
    </row>
    <row r="4917" spans="1:9" x14ac:dyDescent="0.25">
      <c r="A4917" s="8" t="s">
        <v>16941</v>
      </c>
      <c r="B4917" s="8" t="str">
        <f>LEFT(tb_MHDI[[#This Row],[Territorialidades]],(FIND("/",tb_MHDI[[#This Row],[Territorialidades]])-2))</f>
        <v>São Vicente do Sul</v>
      </c>
      <c r="C4917" s="8" t="str">
        <f>LEFT(RIGHT(tb_MHDI[[#This Row],[Territorialidades]],3),2)</f>
        <v>RS</v>
      </c>
      <c r="D4917" s="8" t="str">
        <f>CONCATENATE(tb_MHDI[[#This Row],[Município]],"/",tb_MHDI[[#This Row],[UF]])</f>
        <v>São Vicente do Sul/RS</v>
      </c>
      <c r="E4917" s="8">
        <v>0.68500000000000005</v>
      </c>
      <c r="F4917" s="8">
        <v>0.69799999999999995</v>
      </c>
      <c r="G4917" s="8">
        <v>0.83099999999999996</v>
      </c>
      <c r="H4917" s="8">
        <v>0.55300000000000005</v>
      </c>
      <c r="I4917" s="9">
        <f>_xlfn.NUMBERVALUE(INDEX(tb_SVI[],MATCH(tb_MHDI[[#This Row],[mun_uf]],tb_SVI[city_name_uf],0),7),".")</f>
        <v>2010</v>
      </c>
    </row>
    <row r="4918" spans="1:9" x14ac:dyDescent="0.25">
      <c r="A4918" s="8" t="s">
        <v>16942</v>
      </c>
      <c r="B4918" s="8" t="str">
        <f>LEFT(tb_MHDI[[#This Row],[Territorialidades]],(FIND("/",tb_MHDI[[#This Row],[Territorialidades]])-2))</f>
        <v>São Vicente Ferrer</v>
      </c>
      <c r="C4918" s="8" t="str">
        <f>LEFT(RIGHT(tb_MHDI[[#This Row],[Territorialidades]],3),2)</f>
        <v>MA</v>
      </c>
      <c r="D4918" s="8" t="str">
        <f>CONCATENATE(tb_MHDI[[#This Row],[Município]],"/",tb_MHDI[[#This Row],[UF]])</f>
        <v>São Vicente Ferrer/MA</v>
      </c>
      <c r="E4918" s="8">
        <v>0.59199999999999997</v>
      </c>
      <c r="F4918" s="8">
        <v>0.504</v>
      </c>
      <c r="G4918" s="8">
        <v>0.76200000000000001</v>
      </c>
      <c r="H4918" s="8">
        <v>0.54100000000000004</v>
      </c>
      <c r="I4918" s="9">
        <f>_xlfn.NUMBERVALUE(INDEX(tb_SVI[],MATCH(tb_MHDI[[#This Row],[mun_uf]],tb_SVI[city_name_uf],0),7),".")</f>
        <v>2010</v>
      </c>
    </row>
    <row r="4919" spans="1:9" x14ac:dyDescent="0.25">
      <c r="A4919" s="8" t="s">
        <v>17651</v>
      </c>
      <c r="B4919" s="8" t="str">
        <f>LEFT(tb_MHDI[[#This Row],[Territorialidades]],(FIND("/",tb_MHDI[[#This Row],[Territorialidades]])-2))</f>
        <v>São Vicente Férrer</v>
      </c>
      <c r="C4919" s="8" t="str">
        <f>LEFT(RIGHT(tb_MHDI[[#This Row],[Territorialidades]],3),2)</f>
        <v>PE</v>
      </c>
      <c r="D4919" s="8" t="str">
        <f>CONCATENATE(tb_MHDI[[#This Row],[Município]],"/",tb_MHDI[[#This Row],[UF]])</f>
        <v>São Vicente Férrer/PE</v>
      </c>
      <c r="E4919" s="8">
        <v>0.54900000000000004</v>
      </c>
      <c r="F4919" s="8">
        <v>0.55800000000000005</v>
      </c>
      <c r="G4919" s="8">
        <v>0.71499999999999997</v>
      </c>
      <c r="H4919" s="8">
        <v>0.41399999999999998</v>
      </c>
      <c r="I4919" s="9">
        <f>_xlfn.NUMBERVALUE(INDEX(tb_SVI[],MATCH(tb_MHDI[[#This Row],[mun_uf]],tb_SVI[city_name_uf],0),7),".")</f>
        <v>2010</v>
      </c>
    </row>
    <row r="4920" spans="1:9" x14ac:dyDescent="0.25">
      <c r="A4920" s="8" t="s">
        <v>16943</v>
      </c>
      <c r="B4920" s="8" t="str">
        <f>LEFT(tb_MHDI[[#This Row],[Territorialidades]],(FIND("/",tb_MHDI[[#This Row],[Territorialidades]])-2))</f>
        <v>São Vicente</v>
      </c>
      <c r="C4920" s="8" t="str">
        <f>LEFT(RIGHT(tb_MHDI[[#This Row],[Territorialidades]],3),2)</f>
        <v>RN</v>
      </c>
      <c r="D4920" s="8" t="str">
        <f>CONCATENATE(tb_MHDI[[#This Row],[Município]],"/",tb_MHDI[[#This Row],[UF]])</f>
        <v>São Vicente/RN</v>
      </c>
      <c r="E4920" s="8">
        <v>0.64200000000000002</v>
      </c>
      <c r="F4920" s="8">
        <v>0.60599999999999998</v>
      </c>
      <c r="G4920" s="8">
        <v>0.78700000000000003</v>
      </c>
      <c r="H4920" s="8">
        <v>0.55600000000000005</v>
      </c>
      <c r="I4920" s="9">
        <f>_xlfn.NUMBERVALUE(INDEX(tb_SVI[],MATCH(tb_MHDI[[#This Row],[mun_uf]],tb_SVI[city_name_uf],0),7),".")</f>
        <v>2010</v>
      </c>
    </row>
    <row r="4921" spans="1:9" x14ac:dyDescent="0.25">
      <c r="A4921" s="8" t="s">
        <v>16944</v>
      </c>
      <c r="B4921" s="8" t="str">
        <f>LEFT(tb_MHDI[[#This Row],[Territorialidades]],(FIND("/",tb_MHDI[[#This Row],[Territorialidades]])-2))</f>
        <v>São Vicente</v>
      </c>
      <c r="C4921" s="8" t="str">
        <f>LEFT(RIGHT(tb_MHDI[[#This Row],[Territorialidades]],3),2)</f>
        <v>SP</v>
      </c>
      <c r="D4921" s="8" t="str">
        <f>CONCATENATE(tb_MHDI[[#This Row],[Município]],"/",tb_MHDI[[#This Row],[UF]])</f>
        <v>São Vicente/SP</v>
      </c>
      <c r="E4921" s="8">
        <v>0.76800000000000002</v>
      </c>
      <c r="F4921" s="8">
        <v>0.73799999999999999</v>
      </c>
      <c r="G4921" s="8">
        <v>0.85699999999999998</v>
      </c>
      <c r="H4921" s="8">
        <v>0.71599999999999997</v>
      </c>
      <c r="I4921" s="9">
        <f>_xlfn.NUMBERVALUE(INDEX(tb_SVI[],MATCH(tb_MHDI[[#This Row],[mun_uf]],tb_SVI[city_name_uf],0),7),".")</f>
        <v>2010</v>
      </c>
    </row>
    <row r="4922" spans="1:9" x14ac:dyDescent="0.25">
      <c r="A4922" s="8" t="s">
        <v>16945</v>
      </c>
      <c r="B4922" s="8" t="str">
        <f>LEFT(tb_MHDI[[#This Row],[Territorialidades]],(FIND("/",tb_MHDI[[#This Row],[Territorialidades]])-2))</f>
        <v>Sapeaçu</v>
      </c>
      <c r="C4922" s="8" t="str">
        <f>LEFT(RIGHT(tb_MHDI[[#This Row],[Territorialidades]],3),2)</f>
        <v>BA</v>
      </c>
      <c r="D4922" s="8" t="str">
        <f>CONCATENATE(tb_MHDI[[#This Row],[Município]],"/",tb_MHDI[[#This Row],[UF]])</f>
        <v>Sapeaçu/BA</v>
      </c>
      <c r="E4922" s="8">
        <v>0.61399999999999999</v>
      </c>
      <c r="F4922" s="8">
        <v>0.60199999999999998</v>
      </c>
      <c r="G4922" s="8">
        <v>0.73499999999999999</v>
      </c>
      <c r="H4922" s="8">
        <v>0.52200000000000002</v>
      </c>
      <c r="I4922" s="9">
        <f>_xlfn.NUMBERVALUE(INDEX(tb_SVI[],MATCH(tb_MHDI[[#This Row],[mun_uf]],tb_SVI[city_name_uf],0),7),".")</f>
        <v>2010</v>
      </c>
    </row>
    <row r="4923" spans="1:9" x14ac:dyDescent="0.25">
      <c r="A4923" s="8" t="s">
        <v>16946</v>
      </c>
      <c r="B4923" s="8" t="str">
        <f>LEFT(tb_MHDI[[#This Row],[Territorialidades]],(FIND("/",tb_MHDI[[#This Row],[Territorialidades]])-2))</f>
        <v>Sapé</v>
      </c>
      <c r="C4923" s="8" t="str">
        <f>LEFT(RIGHT(tb_MHDI[[#This Row],[Territorialidades]],3),2)</f>
        <v>PB</v>
      </c>
      <c r="D4923" s="8" t="str">
        <f>CONCATENATE(tb_MHDI[[#This Row],[Município]],"/",tb_MHDI[[#This Row],[UF]])</f>
        <v>Sapé/PB</v>
      </c>
      <c r="E4923" s="8">
        <v>0.56899999999999995</v>
      </c>
      <c r="F4923" s="8">
        <v>0.56299999999999994</v>
      </c>
      <c r="G4923" s="8">
        <v>0.71099999999999997</v>
      </c>
      <c r="H4923" s="8">
        <v>0.46100000000000002</v>
      </c>
      <c r="I4923" s="9">
        <f>_xlfn.NUMBERVALUE(INDEX(tb_SVI[],MATCH(tb_MHDI[[#This Row],[mun_uf]],tb_SVI[city_name_uf],0),7),".")</f>
        <v>2010</v>
      </c>
    </row>
    <row r="4924" spans="1:9" x14ac:dyDescent="0.25">
      <c r="A4924" s="8" t="s">
        <v>16947</v>
      </c>
      <c r="B4924" s="8" t="str">
        <f>LEFT(tb_MHDI[[#This Row],[Territorialidades]],(FIND("/",tb_MHDI[[#This Row],[Territorialidades]])-2))</f>
        <v>Sapezal</v>
      </c>
      <c r="C4924" s="8" t="str">
        <f>LEFT(RIGHT(tb_MHDI[[#This Row],[Territorialidades]],3),2)</f>
        <v>MT</v>
      </c>
      <c r="D4924" s="8" t="str">
        <f>CONCATENATE(tb_MHDI[[#This Row],[Município]],"/",tb_MHDI[[#This Row],[UF]])</f>
        <v>Sapezal/MT</v>
      </c>
      <c r="E4924" s="8">
        <v>0.73199999999999998</v>
      </c>
      <c r="F4924" s="8">
        <v>0.75800000000000001</v>
      </c>
      <c r="G4924" s="8">
        <v>0.83599999999999997</v>
      </c>
      <c r="H4924" s="8">
        <v>0.62</v>
      </c>
      <c r="I4924" s="9">
        <f>_xlfn.NUMBERVALUE(INDEX(tb_SVI[],MATCH(tb_MHDI[[#This Row],[mun_uf]],tb_SVI[city_name_uf],0),7),".")</f>
        <v>2010</v>
      </c>
    </row>
    <row r="4925" spans="1:9" x14ac:dyDescent="0.25">
      <c r="A4925" s="8" t="s">
        <v>16948</v>
      </c>
      <c r="B4925" s="8" t="str">
        <f>LEFT(tb_MHDI[[#This Row],[Territorialidades]],(FIND("/",tb_MHDI[[#This Row],[Territorialidades]])-2))</f>
        <v>Sapiranga</v>
      </c>
      <c r="C4925" s="8" t="str">
        <f>LEFT(RIGHT(tb_MHDI[[#This Row],[Territorialidades]],3),2)</f>
        <v>RS</v>
      </c>
      <c r="D4925" s="8" t="str">
        <f>CONCATENATE(tb_MHDI[[#This Row],[Município]],"/",tb_MHDI[[#This Row],[UF]])</f>
        <v>Sapiranga/RS</v>
      </c>
      <c r="E4925" s="8">
        <v>0.71099999999999997</v>
      </c>
      <c r="F4925" s="8">
        <v>0.72199999999999998</v>
      </c>
      <c r="G4925" s="8">
        <v>0.83199999999999996</v>
      </c>
      <c r="H4925" s="8">
        <v>0.59799999999999998</v>
      </c>
      <c r="I4925" s="9">
        <f>_xlfn.NUMBERVALUE(INDEX(tb_SVI[],MATCH(tb_MHDI[[#This Row],[mun_uf]],tb_SVI[city_name_uf],0),7),".")</f>
        <v>2010</v>
      </c>
    </row>
    <row r="4926" spans="1:9" x14ac:dyDescent="0.25">
      <c r="A4926" s="8" t="s">
        <v>16949</v>
      </c>
      <c r="B4926" s="8" t="str">
        <f>LEFT(tb_MHDI[[#This Row],[Territorialidades]],(FIND("/",tb_MHDI[[#This Row],[Territorialidades]])-2))</f>
        <v>Sapopema</v>
      </c>
      <c r="C4926" s="8" t="str">
        <f>LEFT(RIGHT(tb_MHDI[[#This Row],[Territorialidades]],3),2)</f>
        <v>PR</v>
      </c>
      <c r="D4926" s="8" t="str">
        <f>CONCATENATE(tb_MHDI[[#This Row],[Município]],"/",tb_MHDI[[#This Row],[UF]])</f>
        <v>Sapopema/PR</v>
      </c>
      <c r="E4926" s="8">
        <v>0.65500000000000003</v>
      </c>
      <c r="F4926" s="8">
        <v>0.69499999999999995</v>
      </c>
      <c r="G4926" s="8">
        <v>0.79500000000000004</v>
      </c>
      <c r="H4926" s="8">
        <v>0.50900000000000001</v>
      </c>
      <c r="I4926" s="9">
        <f>_xlfn.NUMBERVALUE(INDEX(tb_SVI[],MATCH(tb_MHDI[[#This Row],[mun_uf]],tb_SVI[city_name_uf],0),7),".")</f>
        <v>2010</v>
      </c>
    </row>
    <row r="4927" spans="1:9" x14ac:dyDescent="0.25">
      <c r="A4927" s="8" t="s">
        <v>16950</v>
      </c>
      <c r="B4927" s="8" t="str">
        <f>LEFT(tb_MHDI[[#This Row],[Territorialidades]],(FIND("/",tb_MHDI[[#This Row],[Territorialidades]])-2))</f>
        <v>Sapucaia do Sul</v>
      </c>
      <c r="C4927" s="8" t="str">
        <f>LEFT(RIGHT(tb_MHDI[[#This Row],[Territorialidades]],3),2)</f>
        <v>RS</v>
      </c>
      <c r="D4927" s="8" t="str">
        <f>CONCATENATE(tb_MHDI[[#This Row],[Município]],"/",tb_MHDI[[#This Row],[UF]])</f>
        <v>Sapucaia do Sul/RS</v>
      </c>
      <c r="E4927" s="8">
        <v>0.72599999999999998</v>
      </c>
      <c r="F4927" s="8">
        <v>0.72599999999999998</v>
      </c>
      <c r="G4927" s="8">
        <v>0.84399999999999997</v>
      </c>
      <c r="H4927" s="8">
        <v>0.624</v>
      </c>
      <c r="I4927" s="9">
        <f>_xlfn.NUMBERVALUE(INDEX(tb_SVI[],MATCH(tb_MHDI[[#This Row],[mun_uf]],tb_SVI[city_name_uf],0),7),".")</f>
        <v>2010</v>
      </c>
    </row>
    <row r="4928" spans="1:9" x14ac:dyDescent="0.25">
      <c r="A4928" s="8" t="s">
        <v>16951</v>
      </c>
      <c r="B4928" s="8" t="str">
        <f>LEFT(tb_MHDI[[#This Row],[Territorialidades]],(FIND("/",tb_MHDI[[#This Row],[Territorialidades]])-2))</f>
        <v>Sapucaia</v>
      </c>
      <c r="C4928" s="8" t="str">
        <f>LEFT(RIGHT(tb_MHDI[[#This Row],[Territorialidades]],3),2)</f>
        <v>PA</v>
      </c>
      <c r="D4928" s="8" t="str">
        <f>CONCATENATE(tb_MHDI[[#This Row],[Município]],"/",tb_MHDI[[#This Row],[UF]])</f>
        <v>Sapucaia/PA</v>
      </c>
      <c r="E4928" s="8">
        <v>0.59</v>
      </c>
      <c r="F4928" s="8">
        <v>0.63900000000000001</v>
      </c>
      <c r="G4928" s="8">
        <v>0.79200000000000004</v>
      </c>
      <c r="H4928" s="8">
        <v>0.40500000000000003</v>
      </c>
      <c r="I4928" s="9">
        <f>_xlfn.NUMBERVALUE(INDEX(tb_SVI[],MATCH(tb_MHDI[[#This Row],[mun_uf]],tb_SVI[city_name_uf],0),7),".")</f>
        <v>2010</v>
      </c>
    </row>
    <row r="4929" spans="1:9" x14ac:dyDescent="0.25">
      <c r="A4929" s="8" t="s">
        <v>16952</v>
      </c>
      <c r="B4929" s="8" t="str">
        <f>LEFT(tb_MHDI[[#This Row],[Territorialidades]],(FIND("/",tb_MHDI[[#This Row],[Territorialidades]])-2))</f>
        <v>Sapucaia</v>
      </c>
      <c r="C4929" s="8" t="str">
        <f>LEFT(RIGHT(tb_MHDI[[#This Row],[Territorialidades]],3),2)</f>
        <v>RJ</v>
      </c>
      <c r="D4929" s="8" t="str">
        <f>CONCATENATE(tb_MHDI[[#This Row],[Município]],"/",tb_MHDI[[#This Row],[UF]])</f>
        <v>Sapucaia/RJ</v>
      </c>
      <c r="E4929" s="8">
        <v>0.67500000000000004</v>
      </c>
      <c r="F4929" s="8">
        <v>0.68200000000000005</v>
      </c>
      <c r="G4929" s="8">
        <v>0.80400000000000005</v>
      </c>
      <c r="H4929" s="8">
        <v>0.56100000000000005</v>
      </c>
      <c r="I4929" s="9">
        <f>_xlfn.NUMBERVALUE(INDEX(tb_SVI[],MATCH(tb_MHDI[[#This Row],[mun_uf]],tb_SVI[city_name_uf],0),7),".")</f>
        <v>2010</v>
      </c>
    </row>
    <row r="4930" spans="1:9" x14ac:dyDescent="0.25">
      <c r="A4930" s="8" t="s">
        <v>16953</v>
      </c>
      <c r="B4930" s="8" t="str">
        <f>LEFT(tb_MHDI[[#This Row],[Territorialidades]],(FIND("/",tb_MHDI[[#This Row],[Territorialidades]])-2))</f>
        <v>Sapucaí-Mirim</v>
      </c>
      <c r="C4930" s="8" t="str">
        <f>LEFT(RIGHT(tb_MHDI[[#This Row],[Territorialidades]],3),2)</f>
        <v>MG</v>
      </c>
      <c r="D4930" s="8" t="str">
        <f>CONCATENATE(tb_MHDI[[#This Row],[Município]],"/",tb_MHDI[[#This Row],[UF]])</f>
        <v>Sapucaí-Mirim/MG</v>
      </c>
      <c r="E4930" s="8">
        <v>0.68</v>
      </c>
      <c r="F4930" s="8">
        <v>0.66400000000000003</v>
      </c>
      <c r="G4930" s="8">
        <v>0.84199999999999997</v>
      </c>
      <c r="H4930" s="8">
        <v>0.56299999999999994</v>
      </c>
      <c r="I4930" s="9">
        <f>_xlfn.NUMBERVALUE(INDEX(tb_SVI[],MATCH(tb_MHDI[[#This Row],[mun_uf]],tb_SVI[city_name_uf],0),7),".")</f>
        <v>2010</v>
      </c>
    </row>
    <row r="4931" spans="1:9" x14ac:dyDescent="0.25">
      <c r="A4931" s="8" t="s">
        <v>16954</v>
      </c>
      <c r="B4931" s="8" t="str">
        <f>LEFT(tb_MHDI[[#This Row],[Territorialidades]],(FIND("/",tb_MHDI[[#This Row],[Territorialidades]])-2))</f>
        <v>Saquarema</v>
      </c>
      <c r="C4931" s="8" t="str">
        <f>LEFT(RIGHT(tb_MHDI[[#This Row],[Territorialidades]],3),2)</f>
        <v>RJ</v>
      </c>
      <c r="D4931" s="8" t="str">
        <f>CONCATENATE(tb_MHDI[[#This Row],[Município]],"/",tb_MHDI[[#This Row],[UF]])</f>
        <v>Saquarema/RJ</v>
      </c>
      <c r="E4931" s="8">
        <v>0.70899999999999996</v>
      </c>
      <c r="F4931" s="8">
        <v>0.71399999999999997</v>
      </c>
      <c r="G4931" s="8">
        <v>0.80400000000000005</v>
      </c>
      <c r="H4931" s="8">
        <v>0.621</v>
      </c>
      <c r="I4931" s="9">
        <f>_xlfn.NUMBERVALUE(INDEX(tb_SVI[],MATCH(tb_MHDI[[#This Row],[mun_uf]],tb_SVI[city_name_uf],0),7),".")</f>
        <v>2010</v>
      </c>
    </row>
    <row r="4932" spans="1:9" x14ac:dyDescent="0.25">
      <c r="A4932" s="8" t="s">
        <v>16955</v>
      </c>
      <c r="B4932" s="8" t="str">
        <f>LEFT(tb_MHDI[[#This Row],[Territorialidades]],(FIND("/",tb_MHDI[[#This Row],[Territorialidades]])-2))</f>
        <v>Sarandi</v>
      </c>
      <c r="C4932" s="8" t="str">
        <f>LEFT(RIGHT(tb_MHDI[[#This Row],[Territorialidades]],3),2)</f>
        <v>PR</v>
      </c>
      <c r="D4932" s="8" t="str">
        <f>CONCATENATE(tb_MHDI[[#This Row],[Município]],"/",tb_MHDI[[#This Row],[UF]])</f>
        <v>Sarandi/PR</v>
      </c>
      <c r="E4932" s="8">
        <v>0.69499999999999995</v>
      </c>
      <c r="F4932" s="8">
        <v>0.68100000000000005</v>
      </c>
      <c r="G4932" s="8">
        <v>0.85</v>
      </c>
      <c r="H4932" s="8">
        <v>0.57899999999999996</v>
      </c>
      <c r="I4932" s="9">
        <f>_xlfn.NUMBERVALUE(INDEX(tb_SVI[],MATCH(tb_MHDI[[#This Row],[mun_uf]],tb_SVI[city_name_uf],0),7),".")</f>
        <v>2010</v>
      </c>
    </row>
    <row r="4933" spans="1:9" x14ac:dyDescent="0.25">
      <c r="A4933" s="8" t="s">
        <v>16956</v>
      </c>
      <c r="B4933" s="8" t="str">
        <f>LEFT(tb_MHDI[[#This Row],[Territorialidades]],(FIND("/",tb_MHDI[[#This Row],[Territorialidades]])-2))</f>
        <v>Sarandi</v>
      </c>
      <c r="C4933" s="8" t="str">
        <f>LEFT(RIGHT(tb_MHDI[[#This Row],[Territorialidades]],3),2)</f>
        <v>RS</v>
      </c>
      <c r="D4933" s="8" t="str">
        <f>CONCATENATE(tb_MHDI[[#This Row],[Município]],"/",tb_MHDI[[#This Row],[UF]])</f>
        <v>Sarandi/RS</v>
      </c>
      <c r="E4933" s="8">
        <v>0.77700000000000002</v>
      </c>
      <c r="F4933" s="8">
        <v>0.77600000000000002</v>
      </c>
      <c r="G4933" s="8">
        <v>0.85799999999999998</v>
      </c>
      <c r="H4933" s="8">
        <v>0.70499999999999996</v>
      </c>
      <c r="I4933" s="9">
        <f>_xlfn.NUMBERVALUE(INDEX(tb_SVI[],MATCH(tb_MHDI[[#This Row],[mun_uf]],tb_SVI[city_name_uf],0),7),".")</f>
        <v>2010</v>
      </c>
    </row>
    <row r="4934" spans="1:9" x14ac:dyDescent="0.25">
      <c r="A4934" s="8" t="s">
        <v>16957</v>
      </c>
      <c r="B4934" s="8" t="str">
        <f>LEFT(tb_MHDI[[#This Row],[Territorialidades]],(FIND("/",tb_MHDI[[#This Row],[Territorialidades]])-2))</f>
        <v>Sarapuí</v>
      </c>
      <c r="C4934" s="8" t="str">
        <f>LEFT(RIGHT(tb_MHDI[[#This Row],[Territorialidades]],3),2)</f>
        <v>SP</v>
      </c>
      <c r="D4934" s="8" t="str">
        <f>CONCATENATE(tb_MHDI[[#This Row],[Município]],"/",tb_MHDI[[#This Row],[UF]])</f>
        <v>Sarapuí/SP</v>
      </c>
      <c r="E4934" s="8">
        <v>0.70699999999999996</v>
      </c>
      <c r="F4934" s="8">
        <v>0.69899999999999995</v>
      </c>
      <c r="G4934" s="8">
        <v>0.81399999999999995</v>
      </c>
      <c r="H4934" s="8">
        <v>0.621</v>
      </c>
      <c r="I4934" s="9">
        <f>_xlfn.NUMBERVALUE(INDEX(tb_SVI[],MATCH(tb_MHDI[[#This Row],[mun_uf]],tb_SVI[city_name_uf],0),7),".")</f>
        <v>2010</v>
      </c>
    </row>
    <row r="4935" spans="1:9" x14ac:dyDescent="0.25">
      <c r="A4935" s="8" t="s">
        <v>16958</v>
      </c>
      <c r="B4935" s="8" t="str">
        <f>LEFT(tb_MHDI[[#This Row],[Territorialidades]],(FIND("/",tb_MHDI[[#This Row],[Territorialidades]])-2))</f>
        <v>Sardoá</v>
      </c>
      <c r="C4935" s="8" t="str">
        <f>LEFT(RIGHT(tb_MHDI[[#This Row],[Territorialidades]],3),2)</f>
        <v>MG</v>
      </c>
      <c r="D4935" s="8" t="str">
        <f>CONCATENATE(tb_MHDI[[#This Row],[Município]],"/",tb_MHDI[[#This Row],[UF]])</f>
        <v>Sardoá/MG</v>
      </c>
      <c r="E4935" s="8">
        <v>0.63600000000000001</v>
      </c>
      <c r="F4935" s="8">
        <v>0.59399999999999997</v>
      </c>
      <c r="G4935" s="8">
        <v>0.81200000000000006</v>
      </c>
      <c r="H4935" s="8">
        <v>0.53300000000000003</v>
      </c>
      <c r="I4935" s="9">
        <f>_xlfn.NUMBERVALUE(INDEX(tb_SVI[],MATCH(tb_MHDI[[#This Row],[mun_uf]],tb_SVI[city_name_uf],0),7),".")</f>
        <v>2010</v>
      </c>
    </row>
    <row r="4936" spans="1:9" x14ac:dyDescent="0.25">
      <c r="A4936" s="8" t="s">
        <v>16959</v>
      </c>
      <c r="B4936" s="8" t="str">
        <f>LEFT(tb_MHDI[[#This Row],[Territorialidades]],(FIND("/",tb_MHDI[[#This Row],[Territorialidades]])-2))</f>
        <v>Sarutaiá</v>
      </c>
      <c r="C4936" s="8" t="str">
        <f>LEFT(RIGHT(tb_MHDI[[#This Row],[Territorialidades]],3),2)</f>
        <v>SP</v>
      </c>
      <c r="D4936" s="8" t="str">
        <f>CONCATENATE(tb_MHDI[[#This Row],[Município]],"/",tb_MHDI[[#This Row],[UF]])</f>
        <v>Sarutaiá/SP</v>
      </c>
      <c r="E4936" s="8">
        <v>0.68799999999999994</v>
      </c>
      <c r="F4936" s="8">
        <v>0.67900000000000005</v>
      </c>
      <c r="G4936" s="8">
        <v>0.79400000000000004</v>
      </c>
      <c r="H4936" s="8">
        <v>0.60299999999999998</v>
      </c>
      <c r="I4936" s="9">
        <f>_xlfn.NUMBERVALUE(INDEX(tb_SVI[],MATCH(tb_MHDI[[#This Row],[mun_uf]],tb_SVI[city_name_uf],0),7),".")</f>
        <v>2010</v>
      </c>
    </row>
    <row r="4937" spans="1:9" x14ac:dyDescent="0.25">
      <c r="A4937" s="8" t="s">
        <v>16960</v>
      </c>
      <c r="B4937" s="8" t="str">
        <f>LEFT(tb_MHDI[[#This Row],[Territorialidades]],(FIND("/",tb_MHDI[[#This Row],[Territorialidades]])-2))</f>
        <v>Sarzedo</v>
      </c>
      <c r="C4937" s="8" t="str">
        <f>LEFT(RIGHT(tb_MHDI[[#This Row],[Territorialidades]],3),2)</f>
        <v>MG</v>
      </c>
      <c r="D4937" s="8" t="str">
        <f>CONCATENATE(tb_MHDI[[#This Row],[Município]],"/",tb_MHDI[[#This Row],[UF]])</f>
        <v>Sarzedo/MG</v>
      </c>
      <c r="E4937" s="8">
        <v>0.73399999999999999</v>
      </c>
      <c r="F4937" s="8">
        <v>0.70599999999999996</v>
      </c>
      <c r="G4937" s="8">
        <v>0.871</v>
      </c>
      <c r="H4937" s="8">
        <v>0.64300000000000002</v>
      </c>
      <c r="I4937" s="9">
        <f>_xlfn.NUMBERVALUE(INDEX(tb_SVI[],MATCH(tb_MHDI[[#This Row],[mun_uf]],tb_SVI[city_name_uf],0),7),".")</f>
        <v>2010</v>
      </c>
    </row>
    <row r="4938" spans="1:9" x14ac:dyDescent="0.25">
      <c r="A4938" s="8" t="s">
        <v>16961</v>
      </c>
      <c r="B4938" s="8" t="str">
        <f>LEFT(tb_MHDI[[#This Row],[Territorialidades]],(FIND("/",tb_MHDI[[#This Row],[Territorialidades]])-2))</f>
        <v>Sátiro Dias</v>
      </c>
      <c r="C4938" s="8" t="str">
        <f>LEFT(RIGHT(tb_MHDI[[#This Row],[Territorialidades]],3),2)</f>
        <v>BA</v>
      </c>
      <c r="D4938" s="8" t="str">
        <f>CONCATENATE(tb_MHDI[[#This Row],[Município]],"/",tb_MHDI[[#This Row],[UF]])</f>
        <v>Sátiro Dias/BA</v>
      </c>
      <c r="E4938" s="8">
        <v>0.52700000000000002</v>
      </c>
      <c r="F4938" s="8">
        <v>0.52400000000000002</v>
      </c>
      <c r="G4938" s="8">
        <v>0.73599999999999999</v>
      </c>
      <c r="H4938" s="8">
        <v>0.379</v>
      </c>
      <c r="I4938" s="9">
        <f>_xlfn.NUMBERVALUE(INDEX(tb_SVI[],MATCH(tb_MHDI[[#This Row],[mun_uf]],tb_SVI[city_name_uf],0),7),".")</f>
        <v>2010</v>
      </c>
    </row>
    <row r="4939" spans="1:9" x14ac:dyDescent="0.25">
      <c r="A4939" s="8" t="s">
        <v>16962</v>
      </c>
      <c r="B4939" s="8" t="str">
        <f>LEFT(tb_MHDI[[#This Row],[Territorialidades]],(FIND("/",tb_MHDI[[#This Row],[Territorialidades]])-2))</f>
        <v>Satuba</v>
      </c>
      <c r="C4939" s="8" t="str">
        <f>LEFT(RIGHT(tb_MHDI[[#This Row],[Territorialidades]],3),2)</f>
        <v>AL</v>
      </c>
      <c r="D4939" s="8" t="str">
        <f>CONCATENATE(tb_MHDI[[#This Row],[Município]],"/",tb_MHDI[[#This Row],[UF]])</f>
        <v>Satuba/AL</v>
      </c>
      <c r="E4939" s="8">
        <v>0.66</v>
      </c>
      <c r="F4939" s="8">
        <v>0.61899999999999999</v>
      </c>
      <c r="G4939" s="8">
        <v>0.79400000000000004</v>
      </c>
      <c r="H4939" s="8">
        <v>0.58499999999999996</v>
      </c>
      <c r="I4939" s="9">
        <f>_xlfn.NUMBERVALUE(INDEX(tb_SVI[],MATCH(tb_MHDI[[#This Row],[mun_uf]],tb_SVI[city_name_uf],0),7),".")</f>
        <v>2010</v>
      </c>
    </row>
    <row r="4940" spans="1:9" x14ac:dyDescent="0.25">
      <c r="A4940" s="8" t="s">
        <v>16963</v>
      </c>
      <c r="B4940" s="8" t="str">
        <f>LEFT(tb_MHDI[[#This Row],[Territorialidades]],(FIND("/",tb_MHDI[[#This Row],[Territorialidades]])-2))</f>
        <v>Satubinha</v>
      </c>
      <c r="C4940" s="8" t="str">
        <f>LEFT(RIGHT(tb_MHDI[[#This Row],[Territorialidades]],3),2)</f>
        <v>MA</v>
      </c>
      <c r="D4940" s="8" t="str">
        <f>CONCATENATE(tb_MHDI[[#This Row],[Município]],"/",tb_MHDI[[#This Row],[UF]])</f>
        <v>Satubinha/MA</v>
      </c>
      <c r="E4940" s="8">
        <v>0.49299999999999999</v>
      </c>
      <c r="F4940" s="8">
        <v>0.45</v>
      </c>
      <c r="G4940" s="8">
        <v>0.72</v>
      </c>
      <c r="H4940" s="8">
        <v>0.36899999999999999</v>
      </c>
      <c r="I4940" s="9">
        <f>_xlfn.NUMBERVALUE(INDEX(tb_SVI[],MATCH(tb_MHDI[[#This Row],[mun_uf]],tb_SVI[city_name_uf],0),7),".")</f>
        <v>2010</v>
      </c>
    </row>
    <row r="4941" spans="1:9" x14ac:dyDescent="0.25">
      <c r="A4941" s="8" t="s">
        <v>16964</v>
      </c>
      <c r="B4941" s="8" t="str">
        <f>LEFT(tb_MHDI[[#This Row],[Territorialidades]],(FIND("/",tb_MHDI[[#This Row],[Territorialidades]])-2))</f>
        <v>Saubara</v>
      </c>
      <c r="C4941" s="8" t="str">
        <f>LEFT(RIGHT(tb_MHDI[[#This Row],[Territorialidades]],3),2)</f>
        <v>BA</v>
      </c>
      <c r="D4941" s="8" t="str">
        <f>CONCATENATE(tb_MHDI[[#This Row],[Município]],"/",tb_MHDI[[#This Row],[UF]])</f>
        <v>Saubara/BA</v>
      </c>
      <c r="E4941" s="8">
        <v>0.61699999999999999</v>
      </c>
      <c r="F4941" s="8">
        <v>0.56299999999999994</v>
      </c>
      <c r="G4941" s="8">
        <v>0.73799999999999999</v>
      </c>
      <c r="H4941" s="8">
        <v>0.56499999999999995</v>
      </c>
      <c r="I4941" s="9">
        <f>_xlfn.NUMBERVALUE(INDEX(tb_SVI[],MATCH(tb_MHDI[[#This Row],[mun_uf]],tb_SVI[city_name_uf],0),7),".")</f>
        <v>2010</v>
      </c>
    </row>
    <row r="4942" spans="1:9" x14ac:dyDescent="0.25">
      <c r="A4942" s="8" t="s">
        <v>16965</v>
      </c>
      <c r="B4942" s="8" t="str">
        <f>LEFT(tb_MHDI[[#This Row],[Territorialidades]],(FIND("/",tb_MHDI[[#This Row],[Territorialidades]])-2))</f>
        <v>Saudade do Iguaçu</v>
      </c>
      <c r="C4942" s="8" t="str">
        <f>LEFT(RIGHT(tb_MHDI[[#This Row],[Territorialidades]],3),2)</f>
        <v>PR</v>
      </c>
      <c r="D4942" s="8" t="str">
        <f>CONCATENATE(tb_MHDI[[#This Row],[Município]],"/",tb_MHDI[[#This Row],[UF]])</f>
        <v>Saudade do Iguaçu/PR</v>
      </c>
      <c r="E4942" s="8">
        <v>0.69899999999999995</v>
      </c>
      <c r="F4942" s="8">
        <v>0.69499999999999995</v>
      </c>
      <c r="G4942" s="8">
        <v>0.80300000000000005</v>
      </c>
      <c r="H4942" s="8">
        <v>0.61099999999999999</v>
      </c>
      <c r="I4942" s="9">
        <f>_xlfn.NUMBERVALUE(INDEX(tb_SVI[],MATCH(tb_MHDI[[#This Row],[mun_uf]],tb_SVI[city_name_uf],0),7),".")</f>
        <v>2010</v>
      </c>
    </row>
    <row r="4943" spans="1:9" x14ac:dyDescent="0.25">
      <c r="A4943" s="8" t="s">
        <v>16966</v>
      </c>
      <c r="B4943" s="8" t="str">
        <f>LEFT(tb_MHDI[[#This Row],[Territorialidades]],(FIND("/",tb_MHDI[[#This Row],[Territorialidades]])-2))</f>
        <v>Saudades</v>
      </c>
      <c r="C4943" s="8" t="str">
        <f>LEFT(RIGHT(tb_MHDI[[#This Row],[Territorialidades]],3),2)</f>
        <v>SC</v>
      </c>
      <c r="D4943" s="8" t="str">
        <f>CONCATENATE(tb_MHDI[[#This Row],[Município]],"/",tb_MHDI[[#This Row],[UF]])</f>
        <v>Saudades/SC</v>
      </c>
      <c r="E4943" s="8">
        <v>0.755</v>
      </c>
      <c r="F4943" s="8">
        <v>0.72299999999999998</v>
      </c>
      <c r="G4943" s="8">
        <v>0.85</v>
      </c>
      <c r="H4943" s="8">
        <v>0.7</v>
      </c>
      <c r="I4943" s="9">
        <f>_xlfn.NUMBERVALUE(INDEX(tb_SVI[],MATCH(tb_MHDI[[#This Row],[mun_uf]],tb_SVI[city_name_uf],0),7),".")</f>
        <v>2010</v>
      </c>
    </row>
    <row r="4944" spans="1:9" x14ac:dyDescent="0.25">
      <c r="A4944" s="8" t="s">
        <v>16967</v>
      </c>
      <c r="B4944" s="8" t="str">
        <f>LEFT(tb_MHDI[[#This Row],[Territorialidades]],(FIND("/",tb_MHDI[[#This Row],[Territorialidades]])-2))</f>
        <v>Saúde</v>
      </c>
      <c r="C4944" s="8" t="str">
        <f>LEFT(RIGHT(tb_MHDI[[#This Row],[Territorialidades]],3),2)</f>
        <v>BA</v>
      </c>
      <c r="D4944" s="8" t="str">
        <f>CONCATENATE(tb_MHDI[[#This Row],[Município]],"/",tb_MHDI[[#This Row],[UF]])</f>
        <v>Saúde/BA</v>
      </c>
      <c r="E4944" s="8">
        <v>0.54900000000000004</v>
      </c>
      <c r="F4944" s="8">
        <v>0.54600000000000004</v>
      </c>
      <c r="G4944" s="8">
        <v>0.68500000000000005</v>
      </c>
      <c r="H4944" s="8">
        <v>0.442</v>
      </c>
      <c r="I4944" s="9">
        <f>_xlfn.NUMBERVALUE(INDEX(tb_SVI[],MATCH(tb_MHDI[[#This Row],[mun_uf]],tb_SVI[city_name_uf],0),7),".")</f>
        <v>2010</v>
      </c>
    </row>
    <row r="4945" spans="1:9" x14ac:dyDescent="0.25">
      <c r="A4945" s="8" t="s">
        <v>16968</v>
      </c>
      <c r="B4945" s="8" t="str">
        <f>LEFT(tb_MHDI[[#This Row],[Territorialidades]],(FIND("/",tb_MHDI[[#This Row],[Territorialidades]])-2))</f>
        <v>Schroeder</v>
      </c>
      <c r="C4945" s="8" t="str">
        <f>LEFT(RIGHT(tb_MHDI[[#This Row],[Territorialidades]],3),2)</f>
        <v>SC</v>
      </c>
      <c r="D4945" s="8" t="str">
        <f>CONCATENATE(tb_MHDI[[#This Row],[Município]],"/",tb_MHDI[[#This Row],[UF]])</f>
        <v>Schroeder/SC</v>
      </c>
      <c r="E4945" s="8">
        <v>0.76900000000000002</v>
      </c>
      <c r="F4945" s="8">
        <v>0.75</v>
      </c>
      <c r="G4945" s="8">
        <v>0.85499999999999998</v>
      </c>
      <c r="H4945" s="8">
        <v>0.71</v>
      </c>
      <c r="I4945" s="9">
        <f>_xlfn.NUMBERVALUE(INDEX(tb_SVI[],MATCH(tb_MHDI[[#This Row],[mun_uf]],tb_SVI[city_name_uf],0),7),".")</f>
        <v>2010</v>
      </c>
    </row>
    <row r="4946" spans="1:9" x14ac:dyDescent="0.25">
      <c r="A4946" s="8" t="s">
        <v>16969</v>
      </c>
      <c r="B4946" s="8" t="str">
        <f>LEFT(tb_MHDI[[#This Row],[Territorialidades]],(FIND("/",tb_MHDI[[#This Row],[Territorialidades]])-2))</f>
        <v>Seabra</v>
      </c>
      <c r="C4946" s="8" t="str">
        <f>LEFT(RIGHT(tb_MHDI[[#This Row],[Territorialidades]],3),2)</f>
        <v>BA</v>
      </c>
      <c r="D4946" s="8" t="str">
        <f>CONCATENATE(tb_MHDI[[#This Row],[Município]],"/",tb_MHDI[[#This Row],[UF]])</f>
        <v>Seabra/BA</v>
      </c>
      <c r="E4946" s="8">
        <v>0.63500000000000001</v>
      </c>
      <c r="F4946" s="8">
        <v>0.58799999999999997</v>
      </c>
      <c r="G4946" s="8">
        <v>0.76100000000000001</v>
      </c>
      <c r="H4946" s="8">
        <v>0.57199999999999995</v>
      </c>
      <c r="I4946" s="9">
        <f>_xlfn.NUMBERVALUE(INDEX(tb_SVI[],MATCH(tb_MHDI[[#This Row],[mun_uf]],tb_SVI[city_name_uf],0),7),".")</f>
        <v>2010</v>
      </c>
    </row>
    <row r="4947" spans="1:9" x14ac:dyDescent="0.25">
      <c r="A4947" s="8" t="s">
        <v>16970</v>
      </c>
      <c r="B4947" s="8" t="str">
        <f>LEFT(tb_MHDI[[#This Row],[Territorialidades]],(FIND("/",tb_MHDI[[#This Row],[Territorialidades]])-2))</f>
        <v>Seara</v>
      </c>
      <c r="C4947" s="8" t="str">
        <f>LEFT(RIGHT(tb_MHDI[[#This Row],[Territorialidades]],3),2)</f>
        <v>SC</v>
      </c>
      <c r="D4947" s="8" t="str">
        <f>CONCATENATE(tb_MHDI[[#This Row],[Município]],"/",tb_MHDI[[#This Row],[UF]])</f>
        <v>Seara/SC</v>
      </c>
      <c r="E4947" s="8">
        <v>0.77900000000000003</v>
      </c>
      <c r="F4947" s="8">
        <v>0.80400000000000005</v>
      </c>
      <c r="G4947" s="8">
        <v>0.872</v>
      </c>
      <c r="H4947" s="8">
        <v>0.67400000000000004</v>
      </c>
      <c r="I4947" s="9">
        <f>_xlfn.NUMBERVALUE(INDEX(tb_SVI[],MATCH(tb_MHDI[[#This Row],[mun_uf]],tb_SVI[city_name_uf],0),7),".")</f>
        <v>2010</v>
      </c>
    </row>
    <row r="4948" spans="1:9" x14ac:dyDescent="0.25">
      <c r="A4948" s="8" t="s">
        <v>16971</v>
      </c>
      <c r="B4948" s="8" t="str">
        <f>LEFT(tb_MHDI[[#This Row],[Territorialidades]],(FIND("/",tb_MHDI[[#This Row],[Territorialidades]])-2))</f>
        <v>Sebastianópolis do Sul</v>
      </c>
      <c r="C4948" s="8" t="str">
        <f>LEFT(RIGHT(tb_MHDI[[#This Row],[Territorialidades]],3),2)</f>
        <v>SP</v>
      </c>
      <c r="D4948" s="8" t="str">
        <f>CONCATENATE(tb_MHDI[[#This Row],[Município]],"/",tb_MHDI[[#This Row],[UF]])</f>
        <v>Sebastianópolis do Sul/SP</v>
      </c>
      <c r="E4948" s="8">
        <v>0.77300000000000002</v>
      </c>
      <c r="F4948" s="8">
        <v>0.748</v>
      </c>
      <c r="G4948" s="8">
        <v>0.83499999999999996</v>
      </c>
      <c r="H4948" s="8">
        <v>0.74</v>
      </c>
      <c r="I4948" s="9">
        <f>_xlfn.NUMBERVALUE(INDEX(tb_SVI[],MATCH(tb_MHDI[[#This Row],[mun_uf]],tb_SVI[city_name_uf],0),7),".")</f>
        <v>2010</v>
      </c>
    </row>
    <row r="4949" spans="1:9" x14ac:dyDescent="0.25">
      <c r="A4949" s="8" t="s">
        <v>16972</v>
      </c>
      <c r="B4949" s="8" t="str">
        <f>LEFT(tb_MHDI[[#This Row],[Territorialidades]],(FIND("/",tb_MHDI[[#This Row],[Territorialidades]])-2))</f>
        <v>Sebastião Barros</v>
      </c>
      <c r="C4949" s="8" t="str">
        <f>LEFT(RIGHT(tb_MHDI[[#This Row],[Territorialidades]],3),2)</f>
        <v>PI</v>
      </c>
      <c r="D4949" s="8" t="str">
        <f>CONCATENATE(tb_MHDI[[#This Row],[Município]],"/",tb_MHDI[[#This Row],[UF]])</f>
        <v>Sebastião Barros/PI</v>
      </c>
      <c r="E4949" s="8">
        <v>0.53600000000000003</v>
      </c>
      <c r="F4949" s="8">
        <v>0.50800000000000001</v>
      </c>
      <c r="G4949" s="8">
        <v>0.77</v>
      </c>
      <c r="H4949" s="8">
        <v>0.39400000000000002</v>
      </c>
      <c r="I4949" s="9">
        <f>_xlfn.NUMBERVALUE(INDEX(tb_SVI[],MATCH(tb_MHDI[[#This Row],[mun_uf]],tb_SVI[city_name_uf],0),7),".")</f>
        <v>2010</v>
      </c>
    </row>
    <row r="4950" spans="1:9" x14ac:dyDescent="0.25">
      <c r="A4950" s="8" t="s">
        <v>16973</v>
      </c>
      <c r="B4950" s="8" t="str">
        <f>LEFT(tb_MHDI[[#This Row],[Territorialidades]],(FIND("/",tb_MHDI[[#This Row],[Territorialidades]])-2))</f>
        <v>Sebastião Laranjeiras</v>
      </c>
      <c r="C4950" s="8" t="str">
        <f>LEFT(RIGHT(tb_MHDI[[#This Row],[Territorialidades]],3),2)</f>
        <v>BA</v>
      </c>
      <c r="D4950" s="8" t="str">
        <f>CONCATENATE(tb_MHDI[[#This Row],[Município]],"/",tb_MHDI[[#This Row],[UF]])</f>
        <v>Sebastião Laranjeiras/BA</v>
      </c>
      <c r="E4950" s="8">
        <v>0.61499999999999999</v>
      </c>
      <c r="F4950" s="8">
        <v>0.56899999999999995</v>
      </c>
      <c r="G4950" s="8">
        <v>0.77700000000000002</v>
      </c>
      <c r="H4950" s="8">
        <v>0.52700000000000002</v>
      </c>
      <c r="I4950" s="9">
        <f>_xlfn.NUMBERVALUE(INDEX(tb_SVI[],MATCH(tb_MHDI[[#This Row],[mun_uf]],tb_SVI[city_name_uf],0),7),".")</f>
        <v>2010</v>
      </c>
    </row>
    <row r="4951" spans="1:9" x14ac:dyDescent="0.25">
      <c r="A4951" s="8" t="s">
        <v>16974</v>
      </c>
      <c r="B4951" s="8" t="str">
        <f>LEFT(tb_MHDI[[#This Row],[Territorialidades]],(FIND("/",tb_MHDI[[#This Row],[Territorialidades]])-2))</f>
        <v>Sebastião Leal</v>
      </c>
      <c r="C4951" s="8" t="str">
        <f>LEFT(RIGHT(tb_MHDI[[#This Row],[Territorialidades]],3),2)</f>
        <v>PI</v>
      </c>
      <c r="D4951" s="8" t="str">
        <f>CONCATENATE(tb_MHDI[[#This Row],[Município]],"/",tb_MHDI[[#This Row],[UF]])</f>
        <v>Sebastião Leal/PI</v>
      </c>
      <c r="E4951" s="8">
        <v>0.56200000000000006</v>
      </c>
      <c r="F4951" s="8">
        <v>0.51600000000000001</v>
      </c>
      <c r="G4951" s="8">
        <v>0.73599999999999999</v>
      </c>
      <c r="H4951" s="8">
        <v>0.46700000000000003</v>
      </c>
      <c r="I4951" s="9">
        <f>_xlfn.NUMBERVALUE(INDEX(tb_SVI[],MATCH(tb_MHDI[[#This Row],[mun_uf]],tb_SVI[city_name_uf],0),7),".")</f>
        <v>2010</v>
      </c>
    </row>
    <row r="4952" spans="1:9" x14ac:dyDescent="0.25">
      <c r="A4952" s="8" t="s">
        <v>16975</v>
      </c>
      <c r="B4952" s="8" t="str">
        <f>LEFT(tb_MHDI[[#This Row],[Territorialidades]],(FIND("/",tb_MHDI[[#This Row],[Territorialidades]])-2))</f>
        <v>Seberi</v>
      </c>
      <c r="C4952" s="8" t="str">
        <f>LEFT(RIGHT(tb_MHDI[[#This Row],[Territorialidades]],3),2)</f>
        <v>RS</v>
      </c>
      <c r="D4952" s="8" t="str">
        <f>CONCATENATE(tb_MHDI[[#This Row],[Município]],"/",tb_MHDI[[#This Row],[UF]])</f>
        <v>Seberi/RS</v>
      </c>
      <c r="E4952" s="8">
        <v>0.72299999999999998</v>
      </c>
      <c r="F4952" s="8">
        <v>0.70599999999999996</v>
      </c>
      <c r="G4952" s="8">
        <v>0.86499999999999999</v>
      </c>
      <c r="H4952" s="8">
        <v>0.62</v>
      </c>
      <c r="I4952" s="9">
        <f>_xlfn.NUMBERVALUE(INDEX(tb_SVI[],MATCH(tb_MHDI[[#This Row],[mun_uf]],tb_SVI[city_name_uf],0),7),".")</f>
        <v>2010</v>
      </c>
    </row>
    <row r="4953" spans="1:9" x14ac:dyDescent="0.25">
      <c r="A4953" s="8" t="s">
        <v>16976</v>
      </c>
      <c r="B4953" s="8" t="str">
        <f>LEFT(tb_MHDI[[#This Row],[Territorialidades]],(FIND("/",tb_MHDI[[#This Row],[Territorialidades]])-2))</f>
        <v>Sede Nova</v>
      </c>
      <c r="C4953" s="8" t="str">
        <f>LEFT(RIGHT(tb_MHDI[[#This Row],[Territorialidades]],3),2)</f>
        <v>RS</v>
      </c>
      <c r="D4953" s="8" t="str">
        <f>CONCATENATE(tb_MHDI[[#This Row],[Município]],"/",tb_MHDI[[#This Row],[UF]])</f>
        <v>Sede Nova/RS</v>
      </c>
      <c r="E4953" s="8">
        <v>0.71199999999999997</v>
      </c>
      <c r="F4953" s="8">
        <v>0.751</v>
      </c>
      <c r="G4953" s="8">
        <v>0.88600000000000001</v>
      </c>
      <c r="H4953" s="8">
        <v>0.54300000000000004</v>
      </c>
      <c r="I4953" s="9">
        <f>_xlfn.NUMBERVALUE(INDEX(tb_SVI[],MATCH(tb_MHDI[[#This Row],[mun_uf]],tb_SVI[city_name_uf],0),7),".")</f>
        <v>2010</v>
      </c>
    </row>
    <row r="4954" spans="1:9" x14ac:dyDescent="0.25">
      <c r="A4954" s="8" t="s">
        <v>16977</v>
      </c>
      <c r="B4954" s="8" t="str">
        <f>LEFT(tb_MHDI[[#This Row],[Territorialidades]],(FIND("/",tb_MHDI[[#This Row],[Territorialidades]])-2))</f>
        <v>Segredo</v>
      </c>
      <c r="C4954" s="8" t="str">
        <f>LEFT(RIGHT(tb_MHDI[[#This Row],[Territorialidades]],3),2)</f>
        <v>RS</v>
      </c>
      <c r="D4954" s="8" t="str">
        <f>CONCATENATE(tb_MHDI[[#This Row],[Município]],"/",tb_MHDI[[#This Row],[UF]])</f>
        <v>Segredo/RS</v>
      </c>
      <c r="E4954" s="8">
        <v>0.65900000000000003</v>
      </c>
      <c r="F4954" s="8">
        <v>0.67300000000000004</v>
      </c>
      <c r="G4954" s="8">
        <v>0.81100000000000005</v>
      </c>
      <c r="H4954" s="8">
        <v>0.52500000000000002</v>
      </c>
      <c r="I4954" s="9">
        <f>_xlfn.NUMBERVALUE(INDEX(tb_SVI[],MATCH(tb_MHDI[[#This Row],[mun_uf]],tb_SVI[city_name_uf],0),7),".")</f>
        <v>2010</v>
      </c>
    </row>
    <row r="4955" spans="1:9" x14ac:dyDescent="0.25">
      <c r="A4955" s="8" t="s">
        <v>16978</v>
      </c>
      <c r="B4955" s="8" t="str">
        <f>LEFT(tb_MHDI[[#This Row],[Territorialidades]],(FIND("/",tb_MHDI[[#This Row],[Territorialidades]])-2))</f>
        <v>Selbach</v>
      </c>
      <c r="C4955" s="8" t="str">
        <f>LEFT(RIGHT(tb_MHDI[[#This Row],[Territorialidades]],3),2)</f>
        <v>RS</v>
      </c>
      <c r="D4955" s="8" t="str">
        <f>CONCATENATE(tb_MHDI[[#This Row],[Município]],"/",tb_MHDI[[#This Row],[UF]])</f>
        <v>Selbach/RS</v>
      </c>
      <c r="E4955" s="8">
        <v>0.77700000000000002</v>
      </c>
      <c r="F4955" s="8">
        <v>0.78500000000000003</v>
      </c>
      <c r="G4955" s="8">
        <v>0.84099999999999997</v>
      </c>
      <c r="H4955" s="8">
        <v>0.71</v>
      </c>
      <c r="I4955" s="9">
        <f>_xlfn.NUMBERVALUE(INDEX(tb_SVI[],MATCH(tb_MHDI[[#This Row],[mun_uf]],tb_SVI[city_name_uf],0),7),".")</f>
        <v>2010</v>
      </c>
    </row>
    <row r="4956" spans="1:9" x14ac:dyDescent="0.25">
      <c r="A4956" s="8" t="s">
        <v>16979</v>
      </c>
      <c r="B4956" s="8" t="str">
        <f>LEFT(tb_MHDI[[#This Row],[Territorialidades]],(FIND("/",tb_MHDI[[#This Row],[Territorialidades]])-2))</f>
        <v>Selvíria</v>
      </c>
      <c r="C4956" s="8" t="str">
        <f>LEFT(RIGHT(tb_MHDI[[#This Row],[Territorialidades]],3),2)</f>
        <v>MS</v>
      </c>
      <c r="D4956" s="8" t="str">
        <f>CONCATENATE(tb_MHDI[[#This Row],[Município]],"/",tb_MHDI[[#This Row],[UF]])</f>
        <v>Selvíria/MS</v>
      </c>
      <c r="E4956" s="8">
        <v>0.68200000000000005</v>
      </c>
      <c r="F4956" s="8">
        <v>0.66800000000000004</v>
      </c>
      <c r="G4956" s="8">
        <v>0.82499999999999996</v>
      </c>
      <c r="H4956" s="8">
        <v>0.57599999999999996</v>
      </c>
      <c r="I4956" s="9">
        <f>_xlfn.NUMBERVALUE(INDEX(tb_SVI[],MATCH(tb_MHDI[[#This Row],[mun_uf]],tb_SVI[city_name_uf],0),7),".")</f>
        <v>2010</v>
      </c>
    </row>
    <row r="4957" spans="1:9" x14ac:dyDescent="0.25">
      <c r="A4957" s="8" t="s">
        <v>16980</v>
      </c>
      <c r="B4957" s="8" t="str">
        <f>LEFT(tb_MHDI[[#This Row],[Territorialidades]],(FIND("/",tb_MHDI[[#This Row],[Territorialidades]])-2))</f>
        <v>Sem-Peixe</v>
      </c>
      <c r="C4957" s="8" t="str">
        <f>LEFT(RIGHT(tb_MHDI[[#This Row],[Territorialidades]],3),2)</f>
        <v>MG</v>
      </c>
      <c r="D4957" s="8" t="str">
        <f>CONCATENATE(tb_MHDI[[#This Row],[Município]],"/",tb_MHDI[[#This Row],[UF]])</f>
        <v>Sem-Peixe/MG</v>
      </c>
      <c r="E4957" s="8">
        <v>0.65400000000000003</v>
      </c>
      <c r="F4957" s="8">
        <v>0.623</v>
      </c>
      <c r="G4957" s="8">
        <v>0.82599999999999996</v>
      </c>
      <c r="H4957" s="8">
        <v>0.54300000000000004</v>
      </c>
      <c r="I4957" s="9">
        <f>_xlfn.NUMBERVALUE(INDEX(tb_SVI[],MATCH(tb_MHDI[[#This Row],[mun_uf]],tb_SVI[city_name_uf],0),7),".")</f>
        <v>2010</v>
      </c>
    </row>
    <row r="4958" spans="1:9" x14ac:dyDescent="0.25">
      <c r="A4958" s="8" t="s">
        <v>16981</v>
      </c>
      <c r="B4958" s="8" t="str">
        <f>LEFT(tb_MHDI[[#This Row],[Territorialidades]],(FIND("/",tb_MHDI[[#This Row],[Territorialidades]])-2))</f>
        <v>Senador Alexandre Costa</v>
      </c>
      <c r="C4958" s="8" t="str">
        <f>LEFT(RIGHT(tb_MHDI[[#This Row],[Territorialidades]],3),2)</f>
        <v>MA</v>
      </c>
      <c r="D4958" s="8" t="str">
        <f>CONCATENATE(tb_MHDI[[#This Row],[Município]],"/",tb_MHDI[[#This Row],[UF]])</f>
        <v>Senador Alexandre Costa/MA</v>
      </c>
      <c r="E4958" s="8">
        <v>0.53800000000000003</v>
      </c>
      <c r="F4958" s="8">
        <v>0.52</v>
      </c>
      <c r="G4958" s="8">
        <v>0.68899999999999995</v>
      </c>
      <c r="H4958" s="8">
        <v>0.435</v>
      </c>
      <c r="I4958" s="9">
        <f>_xlfn.NUMBERVALUE(INDEX(tb_SVI[],MATCH(tb_MHDI[[#This Row],[mun_uf]],tb_SVI[city_name_uf],0),7),".")</f>
        <v>2010</v>
      </c>
    </row>
    <row r="4959" spans="1:9" x14ac:dyDescent="0.25">
      <c r="A4959" s="8" t="s">
        <v>16982</v>
      </c>
      <c r="B4959" s="8" t="str">
        <f>LEFT(tb_MHDI[[#This Row],[Territorialidades]],(FIND("/",tb_MHDI[[#This Row],[Territorialidades]])-2))</f>
        <v>Senador Amaral</v>
      </c>
      <c r="C4959" s="8" t="str">
        <f>LEFT(RIGHT(tb_MHDI[[#This Row],[Territorialidades]],3),2)</f>
        <v>MG</v>
      </c>
      <c r="D4959" s="8" t="str">
        <f>CONCATENATE(tb_MHDI[[#This Row],[Município]],"/",tb_MHDI[[#This Row],[UF]])</f>
        <v>Senador Amaral/MG</v>
      </c>
      <c r="E4959" s="8">
        <v>0.66100000000000003</v>
      </c>
      <c r="F4959" s="8">
        <v>0.623</v>
      </c>
      <c r="G4959" s="8">
        <v>0.82099999999999995</v>
      </c>
      <c r="H4959" s="8">
        <v>0.56399999999999995</v>
      </c>
      <c r="I4959" s="9">
        <f>_xlfn.NUMBERVALUE(INDEX(tb_SVI[],MATCH(tb_MHDI[[#This Row],[mun_uf]],tb_SVI[city_name_uf],0),7),".")</f>
        <v>2010</v>
      </c>
    </row>
    <row r="4960" spans="1:9" x14ac:dyDescent="0.25">
      <c r="A4960" s="8" t="s">
        <v>16983</v>
      </c>
      <c r="B4960" s="8" t="str">
        <f>LEFT(tb_MHDI[[#This Row],[Territorialidades]],(FIND("/",tb_MHDI[[#This Row],[Territorialidades]])-2))</f>
        <v>Senador Canedo</v>
      </c>
      <c r="C4960" s="8" t="str">
        <f>LEFT(RIGHT(tb_MHDI[[#This Row],[Territorialidades]],3),2)</f>
        <v>GO</v>
      </c>
      <c r="D4960" s="8" t="str">
        <f>CONCATENATE(tb_MHDI[[#This Row],[Município]],"/",tb_MHDI[[#This Row],[UF]])</f>
        <v>Senador Canedo/GO</v>
      </c>
      <c r="E4960" s="8">
        <v>0.70099999999999996</v>
      </c>
      <c r="F4960" s="8">
        <v>0.67600000000000005</v>
      </c>
      <c r="G4960" s="8">
        <v>0.82699999999999996</v>
      </c>
      <c r="H4960" s="8">
        <v>0.61699999999999999</v>
      </c>
      <c r="I4960" s="9">
        <f>_xlfn.NUMBERVALUE(INDEX(tb_SVI[],MATCH(tb_MHDI[[#This Row],[mun_uf]],tb_SVI[city_name_uf],0),7),".")</f>
        <v>2010</v>
      </c>
    </row>
    <row r="4961" spans="1:9" x14ac:dyDescent="0.25">
      <c r="A4961" s="8" t="s">
        <v>16984</v>
      </c>
      <c r="B4961" s="8" t="str">
        <f>LEFT(tb_MHDI[[#This Row],[Territorialidades]],(FIND("/",tb_MHDI[[#This Row],[Territorialidades]])-2))</f>
        <v>Senador Cortes</v>
      </c>
      <c r="C4961" s="8" t="str">
        <f>LEFT(RIGHT(tb_MHDI[[#This Row],[Territorialidades]],3),2)</f>
        <v>MG</v>
      </c>
      <c r="D4961" s="8" t="str">
        <f>CONCATENATE(tb_MHDI[[#This Row],[Município]],"/",tb_MHDI[[#This Row],[UF]])</f>
        <v>Senador Cortes/MG</v>
      </c>
      <c r="E4961" s="8">
        <v>0.67400000000000004</v>
      </c>
      <c r="F4961" s="8">
        <v>0.68899999999999995</v>
      </c>
      <c r="G4961" s="8">
        <v>0.83399999999999996</v>
      </c>
      <c r="H4961" s="8">
        <v>0.53400000000000003</v>
      </c>
      <c r="I4961" s="9">
        <f>_xlfn.NUMBERVALUE(INDEX(tb_SVI[],MATCH(tb_MHDI[[#This Row],[mun_uf]],tb_SVI[city_name_uf],0),7),".")</f>
        <v>2010</v>
      </c>
    </row>
    <row r="4962" spans="1:9" x14ac:dyDescent="0.25">
      <c r="A4962" s="8" t="s">
        <v>16985</v>
      </c>
      <c r="B4962" s="8" t="str">
        <f>LEFT(tb_MHDI[[#This Row],[Territorialidades]],(FIND("/",tb_MHDI[[#This Row],[Territorialidades]])-2))</f>
        <v>Senador Elói de Souza</v>
      </c>
      <c r="C4962" s="8" t="str">
        <f>LEFT(RIGHT(tb_MHDI[[#This Row],[Territorialidades]],3),2)</f>
        <v>RN</v>
      </c>
      <c r="D4962" s="8" t="str">
        <f>CONCATENATE(tb_MHDI[[#This Row],[Município]],"/",tb_MHDI[[#This Row],[UF]])</f>
        <v>Senador Elói de Souza/RN</v>
      </c>
      <c r="E4962" s="8">
        <v>0.58299999999999996</v>
      </c>
      <c r="F4962" s="8">
        <v>0.52300000000000002</v>
      </c>
      <c r="G4962" s="8">
        <v>0.752</v>
      </c>
      <c r="H4962" s="8">
        <v>0.504</v>
      </c>
      <c r="I4962" s="9">
        <f>_xlfn.NUMBERVALUE(INDEX(tb_SVI[],MATCH(tb_MHDI[[#This Row],[mun_uf]],tb_SVI[city_name_uf],0),7),".")</f>
        <v>2010</v>
      </c>
    </row>
    <row r="4963" spans="1:9" x14ac:dyDescent="0.25">
      <c r="A4963" s="8" t="s">
        <v>16986</v>
      </c>
      <c r="B4963" s="8" t="str">
        <f>LEFT(tb_MHDI[[#This Row],[Territorialidades]],(FIND("/",tb_MHDI[[#This Row],[Territorialidades]])-2))</f>
        <v>Senador Firmino</v>
      </c>
      <c r="C4963" s="8" t="str">
        <f>LEFT(RIGHT(tb_MHDI[[#This Row],[Territorialidades]],3),2)</f>
        <v>MG</v>
      </c>
      <c r="D4963" s="8" t="str">
        <f>CONCATENATE(tb_MHDI[[#This Row],[Município]],"/",tb_MHDI[[#This Row],[UF]])</f>
        <v>Senador Firmino/MG</v>
      </c>
      <c r="E4963" s="8">
        <v>0.64400000000000002</v>
      </c>
      <c r="F4963" s="8">
        <v>0.63900000000000001</v>
      </c>
      <c r="G4963" s="8">
        <v>0.82899999999999996</v>
      </c>
      <c r="H4963" s="8">
        <v>0.505</v>
      </c>
      <c r="I4963" s="9">
        <f>_xlfn.NUMBERVALUE(INDEX(tb_SVI[],MATCH(tb_MHDI[[#This Row],[mun_uf]],tb_SVI[city_name_uf],0),7),".")</f>
        <v>2010</v>
      </c>
    </row>
    <row r="4964" spans="1:9" x14ac:dyDescent="0.25">
      <c r="A4964" s="8" t="s">
        <v>16987</v>
      </c>
      <c r="B4964" s="8" t="str">
        <f>LEFT(tb_MHDI[[#This Row],[Territorialidades]],(FIND("/",tb_MHDI[[#This Row],[Territorialidades]])-2))</f>
        <v>Senador Georgino Avelino</v>
      </c>
      <c r="C4964" s="8" t="str">
        <f>LEFT(RIGHT(tb_MHDI[[#This Row],[Territorialidades]],3),2)</f>
        <v>RN</v>
      </c>
      <c r="D4964" s="8" t="str">
        <f>CONCATENATE(tb_MHDI[[#This Row],[Município]],"/",tb_MHDI[[#This Row],[UF]])</f>
        <v>Senador Georgino Avelino/RN</v>
      </c>
      <c r="E4964" s="8">
        <v>0.56999999999999995</v>
      </c>
      <c r="F4964" s="8">
        <v>0.54300000000000004</v>
      </c>
      <c r="G4964" s="8">
        <v>0.748</v>
      </c>
      <c r="H4964" s="8">
        <v>0.45500000000000002</v>
      </c>
      <c r="I4964" s="9">
        <f>_xlfn.NUMBERVALUE(INDEX(tb_SVI[],MATCH(tb_MHDI[[#This Row],[mun_uf]],tb_SVI[city_name_uf],0),7),".")</f>
        <v>2010</v>
      </c>
    </row>
    <row r="4965" spans="1:9" x14ac:dyDescent="0.25">
      <c r="A4965" s="8" t="s">
        <v>16988</v>
      </c>
      <c r="B4965" s="8" t="str">
        <f>LEFT(tb_MHDI[[#This Row],[Territorialidades]],(FIND("/",tb_MHDI[[#This Row],[Territorialidades]])-2))</f>
        <v>Senador Guiomard</v>
      </c>
      <c r="C4965" s="8" t="str">
        <f>LEFT(RIGHT(tb_MHDI[[#This Row],[Territorialidades]],3),2)</f>
        <v>AC</v>
      </c>
      <c r="D4965" s="8" t="str">
        <f>CONCATENATE(tb_MHDI[[#This Row],[Município]],"/",tb_MHDI[[#This Row],[UF]])</f>
        <v>Senador Guiomard/AC</v>
      </c>
      <c r="E4965" s="8">
        <v>0.64</v>
      </c>
      <c r="F4965" s="8">
        <v>0.64900000000000002</v>
      </c>
      <c r="G4965" s="8">
        <v>0.78600000000000003</v>
      </c>
      <c r="H4965" s="8">
        <v>0.51300000000000001</v>
      </c>
      <c r="I4965" s="9">
        <f>_xlfn.NUMBERVALUE(INDEX(tb_SVI[],MATCH(tb_MHDI[[#This Row],[mun_uf]],tb_SVI[city_name_uf],0),7),".")</f>
        <v>2010</v>
      </c>
    </row>
    <row r="4966" spans="1:9" x14ac:dyDescent="0.25">
      <c r="A4966" s="8" t="s">
        <v>16989</v>
      </c>
      <c r="B4966" s="8" t="str">
        <f>LEFT(tb_MHDI[[#This Row],[Territorialidades]],(FIND("/",tb_MHDI[[#This Row],[Territorialidades]])-2))</f>
        <v>Senador José Bento</v>
      </c>
      <c r="C4966" s="8" t="str">
        <f>LEFT(RIGHT(tb_MHDI[[#This Row],[Territorialidades]],3),2)</f>
        <v>MG</v>
      </c>
      <c r="D4966" s="8" t="str">
        <f>CONCATENATE(tb_MHDI[[#This Row],[Município]],"/",tb_MHDI[[#This Row],[UF]])</f>
        <v>Senador José Bento/MG</v>
      </c>
      <c r="E4966" s="8">
        <v>0.68400000000000005</v>
      </c>
      <c r="F4966" s="8">
        <v>0.66300000000000003</v>
      </c>
      <c r="G4966" s="8">
        <v>0.82399999999999995</v>
      </c>
      <c r="H4966" s="8">
        <v>0.58499999999999996</v>
      </c>
      <c r="I4966" s="9">
        <f>_xlfn.NUMBERVALUE(INDEX(tb_SVI[],MATCH(tb_MHDI[[#This Row],[mun_uf]],tb_SVI[city_name_uf],0),7),".")</f>
        <v>2010</v>
      </c>
    </row>
    <row r="4967" spans="1:9" x14ac:dyDescent="0.25">
      <c r="A4967" s="8" t="s">
        <v>16990</v>
      </c>
      <c r="B4967" s="8" t="str">
        <f>LEFT(tb_MHDI[[#This Row],[Territorialidades]],(FIND("/",tb_MHDI[[#This Row],[Territorialidades]])-2))</f>
        <v>Senador José Porfírio</v>
      </c>
      <c r="C4967" s="8" t="str">
        <f>LEFT(RIGHT(tb_MHDI[[#This Row],[Territorialidades]],3),2)</f>
        <v>PA</v>
      </c>
      <c r="D4967" s="8" t="str">
        <f>CONCATENATE(tb_MHDI[[#This Row],[Município]],"/",tb_MHDI[[#This Row],[UF]])</f>
        <v>Senador José Porfírio/PA</v>
      </c>
      <c r="E4967" s="8">
        <v>0.51400000000000001</v>
      </c>
      <c r="F4967" s="8">
        <v>0.53300000000000003</v>
      </c>
      <c r="G4967" s="8">
        <v>0.754</v>
      </c>
      <c r="H4967" s="8">
        <v>0.33800000000000002</v>
      </c>
      <c r="I4967" s="9">
        <f>_xlfn.NUMBERVALUE(INDEX(tb_SVI[],MATCH(tb_MHDI[[#This Row],[mun_uf]],tb_SVI[city_name_uf],0),7),".")</f>
        <v>2010</v>
      </c>
    </row>
    <row r="4968" spans="1:9" x14ac:dyDescent="0.25">
      <c r="A4968" s="8" t="s">
        <v>16991</v>
      </c>
      <c r="B4968" s="8" t="str">
        <f>LEFT(tb_MHDI[[#This Row],[Territorialidades]],(FIND("/",tb_MHDI[[#This Row],[Territorialidades]])-2))</f>
        <v>Senador La Rocque</v>
      </c>
      <c r="C4968" s="8" t="str">
        <f>LEFT(RIGHT(tb_MHDI[[#This Row],[Territorialidades]],3),2)</f>
        <v>MA</v>
      </c>
      <c r="D4968" s="8" t="str">
        <f>CONCATENATE(tb_MHDI[[#This Row],[Município]],"/",tb_MHDI[[#This Row],[UF]])</f>
        <v>Senador La Rocque/MA</v>
      </c>
      <c r="E4968" s="8">
        <v>0.60199999999999998</v>
      </c>
      <c r="F4968" s="8">
        <v>0.56999999999999995</v>
      </c>
      <c r="G4968" s="8">
        <v>0.74299999999999999</v>
      </c>
      <c r="H4968" s="8">
        <v>0.51500000000000001</v>
      </c>
      <c r="I4968" s="9">
        <f>_xlfn.NUMBERVALUE(INDEX(tb_SVI[],MATCH(tb_MHDI[[#This Row],[mun_uf]],tb_SVI[city_name_uf],0),7),".")</f>
        <v>2010</v>
      </c>
    </row>
    <row r="4969" spans="1:9" x14ac:dyDescent="0.25">
      <c r="A4969" s="8" t="s">
        <v>16992</v>
      </c>
      <c r="B4969" s="8" t="str">
        <f>LEFT(tb_MHDI[[#This Row],[Territorialidades]],(FIND("/",tb_MHDI[[#This Row],[Territorialidades]])-2))</f>
        <v>Senador Modestino Gonçalves</v>
      </c>
      <c r="C4969" s="8" t="str">
        <f>LEFT(RIGHT(tb_MHDI[[#This Row],[Territorialidades]],3),2)</f>
        <v>MG</v>
      </c>
      <c r="D4969" s="8" t="str">
        <f>CONCATENATE(tb_MHDI[[#This Row],[Município]],"/",tb_MHDI[[#This Row],[UF]])</f>
        <v>Senador Modestino Gonçalves/MG</v>
      </c>
      <c r="E4969" s="8">
        <v>0.62</v>
      </c>
      <c r="F4969" s="8">
        <v>0.56599999999999995</v>
      </c>
      <c r="G4969" s="8">
        <v>0.78200000000000003</v>
      </c>
      <c r="H4969" s="8">
        <v>0.53900000000000003</v>
      </c>
      <c r="I4969" s="9">
        <f>_xlfn.NUMBERVALUE(INDEX(tb_SVI[],MATCH(tb_MHDI[[#This Row],[mun_uf]],tb_SVI[city_name_uf],0),7),".")</f>
        <v>2010</v>
      </c>
    </row>
    <row r="4970" spans="1:9" x14ac:dyDescent="0.25">
      <c r="A4970" s="8" t="s">
        <v>16993</v>
      </c>
      <c r="B4970" s="8" t="str">
        <f>LEFT(tb_MHDI[[#This Row],[Territorialidades]],(FIND("/",tb_MHDI[[#This Row],[Territorialidades]])-2))</f>
        <v>Senador Pompeu</v>
      </c>
      <c r="C4970" s="8" t="str">
        <f>LEFT(RIGHT(tb_MHDI[[#This Row],[Territorialidades]],3),2)</f>
        <v>CE</v>
      </c>
      <c r="D4970" s="8" t="str">
        <f>CONCATENATE(tb_MHDI[[#This Row],[Município]],"/",tb_MHDI[[#This Row],[UF]])</f>
        <v>Senador Pompeu/CE</v>
      </c>
      <c r="E4970" s="8">
        <v>0.61899999999999999</v>
      </c>
      <c r="F4970" s="8">
        <v>0.57399999999999995</v>
      </c>
      <c r="G4970" s="8">
        <v>0.77</v>
      </c>
      <c r="H4970" s="8">
        <v>0.53700000000000003</v>
      </c>
      <c r="I4970" s="9">
        <f>_xlfn.NUMBERVALUE(INDEX(tb_SVI[],MATCH(tb_MHDI[[#This Row],[mun_uf]],tb_SVI[city_name_uf],0),7),".")</f>
        <v>2010</v>
      </c>
    </row>
    <row r="4971" spans="1:9" x14ac:dyDescent="0.25">
      <c r="A4971" s="8" t="s">
        <v>16994</v>
      </c>
      <c r="B4971" s="8" t="str">
        <f>LEFT(tb_MHDI[[#This Row],[Territorialidades]],(FIND("/",tb_MHDI[[#This Row],[Territorialidades]])-2))</f>
        <v>Senador Rui Palmeira</v>
      </c>
      <c r="C4971" s="8" t="str">
        <f>LEFT(RIGHT(tb_MHDI[[#This Row],[Territorialidades]],3),2)</f>
        <v>AL</v>
      </c>
      <c r="D4971" s="8" t="str">
        <f>CONCATENATE(tb_MHDI[[#This Row],[Município]],"/",tb_MHDI[[#This Row],[UF]])</f>
        <v>Senador Rui Palmeira/AL</v>
      </c>
      <c r="E4971" s="8">
        <v>0.51800000000000002</v>
      </c>
      <c r="F4971" s="8">
        <v>0.48099999999999998</v>
      </c>
      <c r="G4971" s="8">
        <v>0.72799999999999998</v>
      </c>
      <c r="H4971" s="8">
        <v>0.39800000000000002</v>
      </c>
      <c r="I4971" s="9">
        <f>_xlfn.NUMBERVALUE(INDEX(tb_SVI[],MATCH(tb_MHDI[[#This Row],[mun_uf]],tb_SVI[city_name_uf],0),7),".")</f>
        <v>2010</v>
      </c>
    </row>
    <row r="4972" spans="1:9" x14ac:dyDescent="0.25">
      <c r="A4972" s="8" t="s">
        <v>16995</v>
      </c>
      <c r="B4972" s="8" t="str">
        <f>LEFT(tb_MHDI[[#This Row],[Territorialidades]],(FIND("/",tb_MHDI[[#This Row],[Territorialidades]])-2))</f>
        <v>Senador Sá</v>
      </c>
      <c r="C4972" s="8" t="str">
        <f>LEFT(RIGHT(tb_MHDI[[#This Row],[Territorialidades]],3),2)</f>
        <v>CE</v>
      </c>
      <c r="D4972" s="8" t="str">
        <f>CONCATENATE(tb_MHDI[[#This Row],[Município]],"/",tb_MHDI[[#This Row],[UF]])</f>
        <v>Senador Sá/CE</v>
      </c>
      <c r="E4972" s="8">
        <v>0.60299999999999998</v>
      </c>
      <c r="F4972" s="8">
        <v>0.52800000000000002</v>
      </c>
      <c r="G4972" s="8">
        <v>0.73499999999999999</v>
      </c>
      <c r="H4972" s="8">
        <v>0.56499999999999995</v>
      </c>
      <c r="I4972" s="9">
        <f>_xlfn.NUMBERVALUE(INDEX(tb_SVI[],MATCH(tb_MHDI[[#This Row],[mun_uf]],tb_SVI[city_name_uf],0),7),".")</f>
        <v>2010</v>
      </c>
    </row>
    <row r="4973" spans="1:9" x14ac:dyDescent="0.25">
      <c r="A4973" s="8" t="s">
        <v>16996</v>
      </c>
      <c r="B4973" s="8" t="str">
        <f>LEFT(tb_MHDI[[#This Row],[Territorialidades]],(FIND("/",tb_MHDI[[#This Row],[Territorialidades]])-2))</f>
        <v>Senador Salgado Filho</v>
      </c>
      <c r="C4973" s="8" t="str">
        <f>LEFT(RIGHT(tb_MHDI[[#This Row],[Territorialidades]],3),2)</f>
        <v>RS</v>
      </c>
      <c r="D4973" s="8" t="str">
        <f>CONCATENATE(tb_MHDI[[#This Row],[Município]],"/",tb_MHDI[[#This Row],[UF]])</f>
        <v>Senador Salgado Filho/RS</v>
      </c>
      <c r="E4973" s="8">
        <v>0.69299999999999995</v>
      </c>
      <c r="F4973" s="8">
        <v>0.70099999999999996</v>
      </c>
      <c r="G4973" s="8">
        <v>0.81699999999999995</v>
      </c>
      <c r="H4973" s="8">
        <v>0.58099999999999996</v>
      </c>
      <c r="I4973" s="9">
        <f>_xlfn.NUMBERVALUE(INDEX(tb_SVI[],MATCH(tb_MHDI[[#This Row],[mun_uf]],tb_SVI[city_name_uf],0),7),".")</f>
        <v>2010</v>
      </c>
    </row>
    <row r="4974" spans="1:9" x14ac:dyDescent="0.25">
      <c r="A4974" s="8" t="s">
        <v>16997</v>
      </c>
      <c r="B4974" s="8" t="str">
        <f>LEFT(tb_MHDI[[#This Row],[Territorialidades]],(FIND("/",tb_MHDI[[#This Row],[Territorialidades]])-2))</f>
        <v>Sena Madureira</v>
      </c>
      <c r="C4974" s="8" t="str">
        <f>LEFT(RIGHT(tb_MHDI[[#This Row],[Territorialidades]],3),2)</f>
        <v>AC</v>
      </c>
      <c r="D4974" s="8" t="str">
        <f>CONCATENATE(tb_MHDI[[#This Row],[Município]],"/",tb_MHDI[[#This Row],[UF]])</f>
        <v>Sena Madureira/AC</v>
      </c>
      <c r="E4974" s="8">
        <v>0.60299999999999998</v>
      </c>
      <c r="F4974" s="8">
        <v>0.59299999999999997</v>
      </c>
      <c r="G4974" s="8">
        <v>0.81</v>
      </c>
      <c r="H4974" s="8">
        <v>0.45600000000000002</v>
      </c>
      <c r="I4974" s="9">
        <f>_xlfn.NUMBERVALUE(INDEX(tb_SVI[],MATCH(tb_MHDI[[#This Row],[mun_uf]],tb_SVI[city_name_uf],0),7),".")</f>
        <v>2010</v>
      </c>
    </row>
    <row r="4975" spans="1:9" x14ac:dyDescent="0.25">
      <c r="A4975" s="8" t="s">
        <v>16998</v>
      </c>
      <c r="B4975" s="8" t="str">
        <f>LEFT(tb_MHDI[[#This Row],[Territorialidades]],(FIND("/",tb_MHDI[[#This Row],[Territorialidades]])-2))</f>
        <v>Sengés</v>
      </c>
      <c r="C4975" s="8" t="str">
        <f>LEFT(RIGHT(tb_MHDI[[#This Row],[Territorialidades]],3),2)</f>
        <v>PR</v>
      </c>
      <c r="D4975" s="8" t="str">
        <f>CONCATENATE(tb_MHDI[[#This Row],[Município]],"/",tb_MHDI[[#This Row],[UF]])</f>
        <v>Sengés/PR</v>
      </c>
      <c r="E4975" s="8">
        <v>0.66300000000000003</v>
      </c>
      <c r="F4975" s="8">
        <v>0.65800000000000003</v>
      </c>
      <c r="G4975" s="8">
        <v>0.81100000000000005</v>
      </c>
      <c r="H4975" s="8">
        <v>0.54600000000000004</v>
      </c>
      <c r="I4975" s="9">
        <f>_xlfn.NUMBERVALUE(INDEX(tb_SVI[],MATCH(tb_MHDI[[#This Row],[mun_uf]],tb_SVI[city_name_uf],0),7),".")</f>
        <v>2010</v>
      </c>
    </row>
    <row r="4976" spans="1:9" x14ac:dyDescent="0.25">
      <c r="A4976" s="8" t="s">
        <v>16999</v>
      </c>
      <c r="B4976" s="8" t="str">
        <f>LEFT(tb_MHDI[[#This Row],[Territorialidades]],(FIND("/",tb_MHDI[[#This Row],[Territorialidades]])-2))</f>
        <v>Senhora de Oliveira</v>
      </c>
      <c r="C4976" s="8" t="str">
        <f>LEFT(RIGHT(tb_MHDI[[#This Row],[Territorialidades]],3),2)</f>
        <v>MG</v>
      </c>
      <c r="D4976" s="8" t="str">
        <f>CONCATENATE(tb_MHDI[[#This Row],[Município]],"/",tb_MHDI[[#This Row],[UF]])</f>
        <v>Senhora de Oliveira/MG</v>
      </c>
      <c r="E4976" s="8">
        <v>0.63100000000000001</v>
      </c>
      <c r="F4976" s="8">
        <v>0.60299999999999998</v>
      </c>
      <c r="G4976" s="8">
        <v>0.80100000000000005</v>
      </c>
      <c r="H4976" s="8">
        <v>0.52100000000000002</v>
      </c>
      <c r="I4976" s="9">
        <f>_xlfn.NUMBERVALUE(INDEX(tb_SVI[],MATCH(tb_MHDI[[#This Row],[mun_uf]],tb_SVI[city_name_uf],0),7),".")</f>
        <v>2010</v>
      </c>
    </row>
    <row r="4977" spans="1:9" x14ac:dyDescent="0.25">
      <c r="A4977" s="8" t="s">
        <v>17000</v>
      </c>
      <c r="B4977" s="8" t="str">
        <f>LEFT(tb_MHDI[[#This Row],[Territorialidades]],(FIND("/",tb_MHDI[[#This Row],[Territorialidades]])-2))</f>
        <v>Senhora do Porto</v>
      </c>
      <c r="C4977" s="8" t="str">
        <f>LEFT(RIGHT(tb_MHDI[[#This Row],[Territorialidades]],3),2)</f>
        <v>MG</v>
      </c>
      <c r="D4977" s="8" t="str">
        <f>CONCATENATE(tb_MHDI[[#This Row],[Município]],"/",tb_MHDI[[#This Row],[UF]])</f>
        <v>Senhora do Porto/MG</v>
      </c>
      <c r="E4977" s="8">
        <v>0.56499999999999995</v>
      </c>
      <c r="F4977" s="8">
        <v>0.59499999999999997</v>
      </c>
      <c r="G4977" s="8">
        <v>0.80200000000000005</v>
      </c>
      <c r="H4977" s="8">
        <v>0.378</v>
      </c>
      <c r="I4977" s="9">
        <f>_xlfn.NUMBERVALUE(INDEX(tb_SVI[],MATCH(tb_MHDI[[#This Row],[mun_uf]],tb_SVI[city_name_uf],0),7),".")</f>
        <v>2010</v>
      </c>
    </row>
    <row r="4978" spans="1:9" x14ac:dyDescent="0.25">
      <c r="A4978" s="8" t="s">
        <v>17001</v>
      </c>
      <c r="B4978" s="8" t="str">
        <f>LEFT(tb_MHDI[[#This Row],[Territorialidades]],(FIND("/",tb_MHDI[[#This Row],[Territorialidades]])-2))</f>
        <v>Senhora dos Remédios</v>
      </c>
      <c r="C4978" s="8" t="str">
        <f>LEFT(RIGHT(tb_MHDI[[#This Row],[Territorialidades]],3),2)</f>
        <v>MG</v>
      </c>
      <c r="D4978" s="8" t="str">
        <f>CONCATENATE(tb_MHDI[[#This Row],[Município]],"/",tb_MHDI[[#This Row],[UF]])</f>
        <v>Senhora dos Remédios/MG</v>
      </c>
      <c r="E4978" s="8">
        <v>0.626</v>
      </c>
      <c r="F4978" s="8">
        <v>0.57799999999999996</v>
      </c>
      <c r="G4978" s="8">
        <v>0.77600000000000002</v>
      </c>
      <c r="H4978" s="8">
        <v>0.54800000000000004</v>
      </c>
      <c r="I4978" s="9">
        <f>_xlfn.NUMBERVALUE(INDEX(tb_SVI[],MATCH(tb_MHDI[[#This Row],[mun_uf]],tb_SVI[city_name_uf],0),7),".")</f>
        <v>2010</v>
      </c>
    </row>
    <row r="4979" spans="1:9" x14ac:dyDescent="0.25">
      <c r="A4979" s="8" t="s">
        <v>17002</v>
      </c>
      <c r="B4979" s="8" t="str">
        <f>LEFT(tb_MHDI[[#This Row],[Territorialidades]],(FIND("/",tb_MHDI[[#This Row],[Territorialidades]])-2))</f>
        <v>Senhor do Bonfim</v>
      </c>
      <c r="C4979" s="8" t="str">
        <f>LEFT(RIGHT(tb_MHDI[[#This Row],[Territorialidades]],3),2)</f>
        <v>BA</v>
      </c>
      <c r="D4979" s="8" t="str">
        <f>CONCATENATE(tb_MHDI[[#This Row],[Município]],"/",tb_MHDI[[#This Row],[UF]])</f>
        <v>Senhor do Bonfim/BA</v>
      </c>
      <c r="E4979" s="8">
        <v>0.66600000000000004</v>
      </c>
      <c r="F4979" s="8">
        <v>0.63800000000000001</v>
      </c>
      <c r="G4979" s="8">
        <v>0.77300000000000002</v>
      </c>
      <c r="H4979" s="8">
        <v>0.59899999999999998</v>
      </c>
      <c r="I4979" s="9">
        <f>_xlfn.NUMBERVALUE(INDEX(tb_SVI[],MATCH(tb_MHDI[[#This Row],[mun_uf]],tb_SVI[city_name_uf],0),7),".")</f>
        <v>2010</v>
      </c>
    </row>
    <row r="4980" spans="1:9" x14ac:dyDescent="0.25">
      <c r="A4980" s="8" t="s">
        <v>17003</v>
      </c>
      <c r="B4980" s="8" t="str">
        <f>LEFT(tb_MHDI[[#This Row],[Territorialidades]],(FIND("/",tb_MHDI[[#This Row],[Territorialidades]])-2))</f>
        <v>Sentinela do Sul</v>
      </c>
      <c r="C4980" s="8" t="str">
        <f>LEFT(RIGHT(tb_MHDI[[#This Row],[Territorialidades]],3),2)</f>
        <v>RS</v>
      </c>
      <c r="D4980" s="8" t="str">
        <f>CONCATENATE(tb_MHDI[[#This Row],[Município]],"/",tb_MHDI[[#This Row],[UF]])</f>
        <v>Sentinela do Sul/RS</v>
      </c>
      <c r="E4980" s="8">
        <v>0.67100000000000004</v>
      </c>
      <c r="F4980" s="8">
        <v>0.67100000000000004</v>
      </c>
      <c r="G4980" s="8">
        <v>0.82599999999999996</v>
      </c>
      <c r="H4980" s="8">
        <v>0.54500000000000004</v>
      </c>
      <c r="I4980" s="9">
        <f>_xlfn.NUMBERVALUE(INDEX(tb_SVI[],MATCH(tb_MHDI[[#This Row],[mun_uf]],tb_SVI[city_name_uf],0),7),".")</f>
        <v>2010</v>
      </c>
    </row>
    <row r="4981" spans="1:9" x14ac:dyDescent="0.25">
      <c r="A4981" s="8" t="s">
        <v>17004</v>
      </c>
      <c r="B4981" s="8" t="str">
        <f>LEFT(tb_MHDI[[#This Row],[Territorialidades]],(FIND("/",tb_MHDI[[#This Row],[Territorialidades]])-2))</f>
        <v>Sento Sé</v>
      </c>
      <c r="C4981" s="8" t="str">
        <f>LEFT(RIGHT(tb_MHDI[[#This Row],[Territorialidades]],3),2)</f>
        <v>BA</v>
      </c>
      <c r="D4981" s="8" t="str">
        <f>CONCATENATE(tb_MHDI[[#This Row],[Município]],"/",tb_MHDI[[#This Row],[UF]])</f>
        <v>Sento Sé/BA</v>
      </c>
      <c r="E4981" s="8">
        <v>0.58499999999999996</v>
      </c>
      <c r="F4981" s="8">
        <v>0.53500000000000003</v>
      </c>
      <c r="G4981" s="8">
        <v>0.77800000000000002</v>
      </c>
      <c r="H4981" s="8">
        <v>0.48</v>
      </c>
      <c r="I4981" s="9">
        <f>_xlfn.NUMBERVALUE(INDEX(tb_SVI[],MATCH(tb_MHDI[[#This Row],[mun_uf]],tb_SVI[city_name_uf],0),7),".")</f>
        <v>2010</v>
      </c>
    </row>
    <row r="4982" spans="1:9" x14ac:dyDescent="0.25">
      <c r="A4982" s="8" t="s">
        <v>17005</v>
      </c>
      <c r="B4982" s="8" t="str">
        <f>LEFT(tb_MHDI[[#This Row],[Territorialidades]],(FIND("/",tb_MHDI[[#This Row],[Territorialidades]])-2))</f>
        <v>Serafina Corrêa</v>
      </c>
      <c r="C4982" s="8" t="str">
        <f>LEFT(RIGHT(tb_MHDI[[#This Row],[Territorialidades]],3),2)</f>
        <v>RS</v>
      </c>
      <c r="D4982" s="8" t="str">
        <f>CONCATENATE(tb_MHDI[[#This Row],[Município]],"/",tb_MHDI[[#This Row],[UF]])</f>
        <v>Serafina Corrêa/RS</v>
      </c>
      <c r="E4982" s="8">
        <v>0.76</v>
      </c>
      <c r="F4982" s="8">
        <v>0.755</v>
      </c>
      <c r="G4982" s="8">
        <v>0.84299999999999997</v>
      </c>
      <c r="H4982" s="8">
        <v>0.69</v>
      </c>
      <c r="I4982" s="9">
        <f>_xlfn.NUMBERVALUE(INDEX(tb_SVI[],MATCH(tb_MHDI[[#This Row],[mun_uf]],tb_SVI[city_name_uf],0),7),".")</f>
        <v>2010</v>
      </c>
    </row>
    <row r="4983" spans="1:9" x14ac:dyDescent="0.25">
      <c r="A4983" s="8" t="s">
        <v>17006</v>
      </c>
      <c r="B4983" s="8" t="str">
        <f>LEFT(tb_MHDI[[#This Row],[Territorialidades]],(FIND("/",tb_MHDI[[#This Row],[Territorialidades]])-2))</f>
        <v>Sericita</v>
      </c>
      <c r="C4983" s="8" t="str">
        <f>LEFT(RIGHT(tb_MHDI[[#This Row],[Territorialidades]],3),2)</f>
        <v>MG</v>
      </c>
      <c r="D4983" s="8" t="str">
        <f>CONCATENATE(tb_MHDI[[#This Row],[Município]],"/",tb_MHDI[[#This Row],[UF]])</f>
        <v>Sericita/MG</v>
      </c>
      <c r="E4983" s="8">
        <v>0.56000000000000005</v>
      </c>
      <c r="F4983" s="8">
        <v>0.60199999999999998</v>
      </c>
      <c r="G4983" s="8">
        <v>0.77600000000000002</v>
      </c>
      <c r="H4983" s="8">
        <v>0.375</v>
      </c>
      <c r="I4983" s="9">
        <f>_xlfn.NUMBERVALUE(INDEX(tb_SVI[],MATCH(tb_MHDI[[#This Row],[mun_uf]],tb_SVI[city_name_uf],0),7),".")</f>
        <v>2010</v>
      </c>
    </row>
    <row r="4984" spans="1:9" x14ac:dyDescent="0.25">
      <c r="A4984" s="8" t="s">
        <v>17649</v>
      </c>
      <c r="B4984" s="8" t="str">
        <f>LEFT(tb_MHDI[[#This Row],[Territorialidades]],(FIND("/",tb_MHDI[[#This Row],[Territorialidades]])-2))</f>
        <v>São Vicente do Seridó</v>
      </c>
      <c r="C4984" s="8" t="str">
        <f>LEFT(RIGHT(tb_MHDI[[#This Row],[Territorialidades]],3),2)</f>
        <v>PB</v>
      </c>
      <c r="D4984" s="8" t="str">
        <f>CONCATENATE(tb_MHDI[[#This Row],[Município]],"/",tb_MHDI[[#This Row],[UF]])</f>
        <v>São Vicente do Seridó/PB</v>
      </c>
      <c r="E4984" s="8">
        <v>0.55500000000000005</v>
      </c>
      <c r="F4984" s="8">
        <v>0.52800000000000002</v>
      </c>
      <c r="G4984" s="8">
        <v>0.71399999999999997</v>
      </c>
      <c r="H4984" s="8">
        <v>0.45300000000000001</v>
      </c>
      <c r="I4984" s="9">
        <f>_xlfn.NUMBERVALUE(INDEX(tb_SVI[],MATCH(tb_MHDI[[#This Row],[mun_uf]],tb_SVI[city_name_uf],0),7),".")</f>
        <v>2010</v>
      </c>
    </row>
    <row r="4985" spans="1:9" x14ac:dyDescent="0.25">
      <c r="A4985" s="8" t="s">
        <v>17007</v>
      </c>
      <c r="B4985" s="8" t="str">
        <f>LEFT(tb_MHDI[[#This Row],[Territorialidades]],(FIND("/",tb_MHDI[[#This Row],[Territorialidades]])-2))</f>
        <v>Seringueiras</v>
      </c>
      <c r="C4985" s="8" t="str">
        <f>LEFT(RIGHT(tb_MHDI[[#This Row],[Territorialidades]],3),2)</f>
        <v>RO</v>
      </c>
      <c r="D4985" s="8" t="str">
        <f>CONCATENATE(tb_MHDI[[#This Row],[Município]],"/",tb_MHDI[[#This Row],[UF]])</f>
        <v>Seringueiras/RO</v>
      </c>
      <c r="E4985" s="8">
        <v>0.59799999999999998</v>
      </c>
      <c r="F4985" s="8">
        <v>0.64400000000000002</v>
      </c>
      <c r="G4985" s="8">
        <v>0.77900000000000003</v>
      </c>
      <c r="H4985" s="8">
        <v>0.42699999999999999</v>
      </c>
      <c r="I4985" s="9">
        <f>_xlfn.NUMBERVALUE(INDEX(tb_SVI[],MATCH(tb_MHDI[[#This Row],[mun_uf]],tb_SVI[city_name_uf],0),7),".")</f>
        <v>2010</v>
      </c>
    </row>
    <row r="4986" spans="1:9" x14ac:dyDescent="0.25">
      <c r="A4986" s="8" t="s">
        <v>17008</v>
      </c>
      <c r="B4986" s="8" t="str">
        <f>LEFT(tb_MHDI[[#This Row],[Territorialidades]],(FIND("/",tb_MHDI[[#This Row],[Territorialidades]])-2))</f>
        <v>Sério</v>
      </c>
      <c r="C4986" s="8" t="str">
        <f>LEFT(RIGHT(tb_MHDI[[#This Row],[Territorialidades]],3),2)</f>
        <v>RS</v>
      </c>
      <c r="D4986" s="8" t="str">
        <f>CONCATENATE(tb_MHDI[[#This Row],[Município]],"/",tb_MHDI[[#This Row],[UF]])</f>
        <v>Sério/RS</v>
      </c>
      <c r="E4986" s="8">
        <v>0.65200000000000002</v>
      </c>
      <c r="F4986" s="8">
        <v>0.69499999999999995</v>
      </c>
      <c r="G4986" s="8">
        <v>0.84699999999999998</v>
      </c>
      <c r="H4986" s="8">
        <v>0.47099999999999997</v>
      </c>
      <c r="I4986" s="9">
        <f>_xlfn.NUMBERVALUE(INDEX(tb_SVI[],MATCH(tb_MHDI[[#This Row],[mun_uf]],tb_SVI[city_name_uf],0),7),".")</f>
        <v>2010</v>
      </c>
    </row>
    <row r="4987" spans="1:9" x14ac:dyDescent="0.25">
      <c r="A4987" s="8" t="s">
        <v>17009</v>
      </c>
      <c r="B4987" s="8" t="str">
        <f>LEFT(tb_MHDI[[#This Row],[Territorialidades]],(FIND("/",tb_MHDI[[#This Row],[Territorialidades]])-2))</f>
        <v>Seritinga</v>
      </c>
      <c r="C4987" s="8" t="str">
        <f>LEFT(RIGHT(tb_MHDI[[#This Row],[Territorialidades]],3),2)</f>
        <v>MG</v>
      </c>
      <c r="D4987" s="8" t="str">
        <f>CONCATENATE(tb_MHDI[[#This Row],[Município]],"/",tb_MHDI[[#This Row],[UF]])</f>
        <v>Seritinga/MG</v>
      </c>
      <c r="E4987" s="8">
        <v>0.66</v>
      </c>
      <c r="F4987" s="8">
        <v>0.65700000000000003</v>
      </c>
      <c r="G4987" s="8">
        <v>0.85299999999999998</v>
      </c>
      <c r="H4987" s="8">
        <v>0.51200000000000001</v>
      </c>
      <c r="I4987" s="9">
        <f>_xlfn.NUMBERVALUE(INDEX(tb_SVI[],MATCH(tb_MHDI[[#This Row],[mun_uf]],tb_SVI[city_name_uf],0),7),".")</f>
        <v>2010</v>
      </c>
    </row>
    <row r="4988" spans="1:9" x14ac:dyDescent="0.25">
      <c r="A4988" s="8" t="s">
        <v>17010</v>
      </c>
      <c r="B4988" s="8" t="str">
        <f>LEFT(tb_MHDI[[#This Row],[Territorialidades]],(FIND("/",tb_MHDI[[#This Row],[Territorialidades]])-2))</f>
        <v>Seropédica</v>
      </c>
      <c r="C4988" s="8" t="str">
        <f>LEFT(RIGHT(tb_MHDI[[#This Row],[Territorialidades]],3),2)</f>
        <v>RJ</v>
      </c>
      <c r="D4988" s="8" t="str">
        <f>CONCATENATE(tb_MHDI[[#This Row],[Município]],"/",tb_MHDI[[#This Row],[UF]])</f>
        <v>Seropédica/RJ</v>
      </c>
      <c r="E4988" s="8">
        <v>0.71299999999999997</v>
      </c>
      <c r="F4988" s="8">
        <v>0.69499999999999995</v>
      </c>
      <c r="G4988" s="8">
        <v>0.80500000000000005</v>
      </c>
      <c r="H4988" s="8">
        <v>0.64800000000000002</v>
      </c>
      <c r="I4988" s="9">
        <f>_xlfn.NUMBERVALUE(INDEX(tb_SVI[],MATCH(tb_MHDI[[#This Row],[mun_uf]],tb_SVI[city_name_uf],0),7),".")</f>
        <v>2010</v>
      </c>
    </row>
    <row r="4989" spans="1:9" x14ac:dyDescent="0.25">
      <c r="A4989" s="8" t="s">
        <v>17011</v>
      </c>
      <c r="B4989" s="8" t="str">
        <f>LEFT(tb_MHDI[[#This Row],[Territorialidades]],(FIND("/",tb_MHDI[[#This Row],[Territorialidades]])-2))</f>
        <v>Serra Alta</v>
      </c>
      <c r="C4989" s="8" t="str">
        <f>LEFT(RIGHT(tb_MHDI[[#This Row],[Territorialidades]],3),2)</f>
        <v>SC</v>
      </c>
      <c r="D4989" s="8" t="str">
        <f>CONCATENATE(tb_MHDI[[#This Row],[Município]],"/",tb_MHDI[[#This Row],[UF]])</f>
        <v>Serra Alta/SC</v>
      </c>
      <c r="E4989" s="8">
        <v>0.77300000000000002</v>
      </c>
      <c r="F4989" s="8">
        <v>0.75800000000000001</v>
      </c>
      <c r="G4989" s="8">
        <v>0.879</v>
      </c>
      <c r="H4989" s="8">
        <v>0.69399999999999995</v>
      </c>
      <c r="I4989" s="9">
        <f>_xlfn.NUMBERVALUE(INDEX(tb_SVI[],MATCH(tb_MHDI[[#This Row],[mun_uf]],tb_SVI[city_name_uf],0),7),".")</f>
        <v>2010</v>
      </c>
    </row>
    <row r="4990" spans="1:9" x14ac:dyDescent="0.25">
      <c r="A4990" s="8" t="s">
        <v>17012</v>
      </c>
      <c r="B4990" s="8" t="str">
        <f>LEFT(tb_MHDI[[#This Row],[Territorialidades]],(FIND("/",tb_MHDI[[#This Row],[Territorialidades]])-2))</f>
        <v>Serra Azul de Minas</v>
      </c>
      <c r="C4990" s="8" t="str">
        <f>LEFT(RIGHT(tb_MHDI[[#This Row],[Territorialidades]],3),2)</f>
        <v>MG</v>
      </c>
      <c r="D4990" s="8" t="str">
        <f>CONCATENATE(tb_MHDI[[#This Row],[Município]],"/",tb_MHDI[[#This Row],[UF]])</f>
        <v>Serra Azul de Minas/MG</v>
      </c>
      <c r="E4990" s="8">
        <v>0.55700000000000005</v>
      </c>
      <c r="F4990" s="8">
        <v>0.53700000000000003</v>
      </c>
      <c r="G4990" s="8">
        <v>0.80900000000000005</v>
      </c>
      <c r="H4990" s="8">
        <v>0.39800000000000002</v>
      </c>
      <c r="I4990" s="9">
        <f>_xlfn.NUMBERVALUE(INDEX(tb_SVI[],MATCH(tb_MHDI[[#This Row],[mun_uf]],tb_SVI[city_name_uf],0),7),".")</f>
        <v>2010</v>
      </c>
    </row>
    <row r="4991" spans="1:9" x14ac:dyDescent="0.25">
      <c r="A4991" s="8" t="s">
        <v>17013</v>
      </c>
      <c r="B4991" s="8" t="str">
        <f>LEFT(tb_MHDI[[#This Row],[Territorialidades]],(FIND("/",tb_MHDI[[#This Row],[Territorialidades]])-2))</f>
        <v>Serra Azul</v>
      </c>
      <c r="C4991" s="8" t="str">
        <f>LEFT(RIGHT(tb_MHDI[[#This Row],[Territorialidades]],3),2)</f>
        <v>SP</v>
      </c>
      <c r="D4991" s="8" t="str">
        <f>CONCATENATE(tb_MHDI[[#This Row],[Município]],"/",tb_MHDI[[#This Row],[UF]])</f>
        <v>Serra Azul/SP</v>
      </c>
      <c r="E4991" s="8">
        <v>0.68600000000000005</v>
      </c>
      <c r="F4991" s="8">
        <v>0.69699999999999995</v>
      </c>
      <c r="G4991" s="8">
        <v>0.81</v>
      </c>
      <c r="H4991" s="8">
        <v>0.57199999999999995</v>
      </c>
      <c r="I4991" s="9">
        <f>_xlfn.NUMBERVALUE(INDEX(tb_SVI[],MATCH(tb_MHDI[[#This Row],[mun_uf]],tb_SVI[city_name_uf],0),7),".")</f>
        <v>2010</v>
      </c>
    </row>
    <row r="4992" spans="1:9" x14ac:dyDescent="0.25">
      <c r="A4992" s="8" t="s">
        <v>17014</v>
      </c>
      <c r="B4992" s="8" t="str">
        <f>LEFT(tb_MHDI[[#This Row],[Territorialidades]],(FIND("/",tb_MHDI[[#This Row],[Territorialidades]])-2))</f>
        <v>Serra Branca</v>
      </c>
      <c r="C4992" s="8" t="str">
        <f>LEFT(RIGHT(tb_MHDI[[#This Row],[Territorialidades]],3),2)</f>
        <v>PB</v>
      </c>
      <c r="D4992" s="8" t="str">
        <f>CONCATENATE(tb_MHDI[[#This Row],[Município]],"/",tb_MHDI[[#This Row],[UF]])</f>
        <v>Serra Branca/PB</v>
      </c>
      <c r="E4992" s="8">
        <v>0.628</v>
      </c>
      <c r="F4992" s="8">
        <v>0.59799999999999998</v>
      </c>
      <c r="G4992" s="8">
        <v>0.77</v>
      </c>
      <c r="H4992" s="8">
        <v>0.53700000000000003</v>
      </c>
      <c r="I4992" s="9">
        <f>_xlfn.NUMBERVALUE(INDEX(tb_SVI[],MATCH(tb_MHDI[[#This Row],[mun_uf]],tb_SVI[city_name_uf],0),7),".")</f>
        <v>2010</v>
      </c>
    </row>
    <row r="4993" spans="1:9" x14ac:dyDescent="0.25">
      <c r="A4993" s="8" t="s">
        <v>17015</v>
      </c>
      <c r="B4993" s="8" t="str">
        <f>LEFT(tb_MHDI[[#This Row],[Territorialidades]],(FIND("/",tb_MHDI[[#This Row],[Territorialidades]])-2))</f>
        <v>Serra da Raiz</v>
      </c>
      <c r="C4993" s="8" t="str">
        <f>LEFT(RIGHT(tb_MHDI[[#This Row],[Territorialidades]],3),2)</f>
        <v>PB</v>
      </c>
      <c r="D4993" s="8" t="str">
        <f>CONCATENATE(tb_MHDI[[#This Row],[Município]],"/",tb_MHDI[[#This Row],[UF]])</f>
        <v>Serra da Raiz/PB</v>
      </c>
      <c r="E4993" s="8">
        <v>0.626</v>
      </c>
      <c r="F4993" s="8">
        <v>0.56999999999999995</v>
      </c>
      <c r="G4993" s="8">
        <v>0.79200000000000004</v>
      </c>
      <c r="H4993" s="8">
        <v>0.54400000000000004</v>
      </c>
      <c r="I4993" s="9">
        <f>_xlfn.NUMBERVALUE(INDEX(tb_SVI[],MATCH(tb_MHDI[[#This Row],[mun_uf]],tb_SVI[city_name_uf],0),7),".")</f>
        <v>2010</v>
      </c>
    </row>
    <row r="4994" spans="1:9" x14ac:dyDescent="0.25">
      <c r="A4994" s="8" t="s">
        <v>17016</v>
      </c>
      <c r="B4994" s="8" t="str">
        <f>LEFT(tb_MHDI[[#This Row],[Territorialidades]],(FIND("/",tb_MHDI[[#This Row],[Territorialidades]])-2))</f>
        <v>Serra da Saudade</v>
      </c>
      <c r="C4994" s="8" t="str">
        <f>LEFT(RIGHT(tb_MHDI[[#This Row],[Territorialidades]],3),2)</f>
        <v>MG</v>
      </c>
      <c r="D4994" s="8" t="str">
        <f>CONCATENATE(tb_MHDI[[#This Row],[Município]],"/",tb_MHDI[[#This Row],[UF]])</f>
        <v>Serra da Saudade/MG</v>
      </c>
      <c r="E4994" s="8">
        <v>0.67700000000000005</v>
      </c>
      <c r="F4994" s="8">
        <v>0.66300000000000003</v>
      </c>
      <c r="G4994" s="8">
        <v>0.86299999999999999</v>
      </c>
      <c r="H4994" s="8">
        <v>0.54200000000000004</v>
      </c>
      <c r="I4994" s="9">
        <f>_xlfn.NUMBERVALUE(INDEX(tb_SVI[],MATCH(tb_MHDI[[#This Row],[mun_uf]],tb_SVI[city_name_uf],0),7),".")</f>
        <v>2010</v>
      </c>
    </row>
    <row r="4995" spans="1:9" x14ac:dyDescent="0.25">
      <c r="A4995" s="8" t="s">
        <v>17017</v>
      </c>
      <c r="B4995" s="8" t="str">
        <f>LEFT(tb_MHDI[[#This Row],[Territorialidades]],(FIND("/",tb_MHDI[[#This Row],[Territorialidades]])-2))</f>
        <v>Serra de São Bento</v>
      </c>
      <c r="C4995" s="8" t="str">
        <f>LEFT(RIGHT(tb_MHDI[[#This Row],[Territorialidades]],3),2)</f>
        <v>RN</v>
      </c>
      <c r="D4995" s="8" t="str">
        <f>CONCATENATE(tb_MHDI[[#This Row],[Município]],"/",tb_MHDI[[#This Row],[UF]])</f>
        <v>Serra de São Bento/RN</v>
      </c>
      <c r="E4995" s="8">
        <v>0.58199999999999996</v>
      </c>
      <c r="F4995" s="8">
        <v>0.55100000000000005</v>
      </c>
      <c r="G4995" s="8">
        <v>0.74099999999999999</v>
      </c>
      <c r="H4995" s="8">
        <v>0.48199999999999998</v>
      </c>
      <c r="I4995" s="9">
        <f>_xlfn.NUMBERVALUE(INDEX(tb_SVI[],MATCH(tb_MHDI[[#This Row],[mun_uf]],tb_SVI[city_name_uf],0),7),".")</f>
        <v>2010</v>
      </c>
    </row>
    <row r="4996" spans="1:9" x14ac:dyDescent="0.25">
      <c r="A4996" s="8" t="s">
        <v>17018</v>
      </c>
      <c r="B4996" s="8" t="str">
        <f>LEFT(tb_MHDI[[#This Row],[Territorialidades]],(FIND("/",tb_MHDI[[#This Row],[Territorialidades]])-2))</f>
        <v>Serra do Mel</v>
      </c>
      <c r="C4996" s="8" t="str">
        <f>LEFT(RIGHT(tb_MHDI[[#This Row],[Territorialidades]],3),2)</f>
        <v>RN</v>
      </c>
      <c r="D4996" s="8" t="str">
        <f>CONCATENATE(tb_MHDI[[#This Row],[Município]],"/",tb_MHDI[[#This Row],[UF]])</f>
        <v>Serra do Mel/RN</v>
      </c>
      <c r="E4996" s="8">
        <v>0.61399999999999999</v>
      </c>
      <c r="F4996" s="8">
        <v>0.57399999999999995</v>
      </c>
      <c r="G4996" s="8">
        <v>0.77300000000000002</v>
      </c>
      <c r="H4996" s="8">
        <v>0.52100000000000002</v>
      </c>
      <c r="I4996" s="9">
        <f>_xlfn.NUMBERVALUE(INDEX(tb_SVI[],MATCH(tb_MHDI[[#This Row],[mun_uf]],tb_SVI[city_name_uf],0),7),".")</f>
        <v>2010</v>
      </c>
    </row>
    <row r="4997" spans="1:9" x14ac:dyDescent="0.25">
      <c r="A4997" s="8" t="s">
        <v>17019</v>
      </c>
      <c r="B4997" s="8" t="str">
        <f>LEFT(tb_MHDI[[#This Row],[Territorialidades]],(FIND("/",tb_MHDI[[#This Row],[Territorialidades]])-2))</f>
        <v>Serra do Navio</v>
      </c>
      <c r="C4997" s="8" t="str">
        <f>LEFT(RIGHT(tb_MHDI[[#This Row],[Territorialidades]],3),2)</f>
        <v>AP</v>
      </c>
      <c r="D4997" s="8" t="str">
        <f>CONCATENATE(tb_MHDI[[#This Row],[Município]],"/",tb_MHDI[[#This Row],[UF]])</f>
        <v>Serra do Navio/AP</v>
      </c>
      <c r="E4997" s="8">
        <v>0.70899999999999996</v>
      </c>
      <c r="F4997" s="8">
        <v>0.65900000000000003</v>
      </c>
      <c r="G4997" s="8">
        <v>0.78300000000000003</v>
      </c>
      <c r="H4997" s="8">
        <v>0.69199999999999995</v>
      </c>
      <c r="I4997" s="9">
        <f>_xlfn.NUMBERVALUE(INDEX(tb_SVI[],MATCH(tb_MHDI[[#This Row],[mun_uf]],tb_SVI[city_name_uf],0),7),".")</f>
        <v>2010</v>
      </c>
    </row>
    <row r="4998" spans="1:9" x14ac:dyDescent="0.25">
      <c r="A4998" s="8" t="s">
        <v>17020</v>
      </c>
      <c r="B4998" s="8" t="str">
        <f>LEFT(tb_MHDI[[#This Row],[Territorialidades]],(FIND("/",tb_MHDI[[#This Row],[Territorialidades]])-2))</f>
        <v>Serra do Ramalho</v>
      </c>
      <c r="C4998" s="8" t="str">
        <f>LEFT(RIGHT(tb_MHDI[[#This Row],[Territorialidades]],3),2)</f>
        <v>BA</v>
      </c>
      <c r="D4998" s="8" t="str">
        <f>CONCATENATE(tb_MHDI[[#This Row],[Município]],"/",tb_MHDI[[#This Row],[UF]])</f>
        <v>Serra do Ramalho/BA</v>
      </c>
      <c r="E4998" s="8">
        <v>0.59499999999999997</v>
      </c>
      <c r="F4998" s="8">
        <v>0.53</v>
      </c>
      <c r="G4998" s="8">
        <v>0.77500000000000002</v>
      </c>
      <c r="H4998" s="8">
        <v>0.51200000000000001</v>
      </c>
      <c r="I4998" s="9">
        <f>_xlfn.NUMBERVALUE(INDEX(tb_SVI[],MATCH(tb_MHDI[[#This Row],[mun_uf]],tb_SVI[city_name_uf],0),7),".")</f>
        <v>2010</v>
      </c>
    </row>
    <row r="4999" spans="1:9" x14ac:dyDescent="0.25">
      <c r="A4999" s="8" t="s">
        <v>17021</v>
      </c>
      <c r="B4999" s="8" t="str">
        <f>LEFT(tb_MHDI[[#This Row],[Territorialidades]],(FIND("/",tb_MHDI[[#This Row],[Territorialidades]])-2))</f>
        <v>Serra dos Aimorés</v>
      </c>
      <c r="C4999" s="8" t="str">
        <f>LEFT(RIGHT(tb_MHDI[[#This Row],[Territorialidades]],3),2)</f>
        <v>MG</v>
      </c>
      <c r="D4999" s="8" t="str">
        <f>CONCATENATE(tb_MHDI[[#This Row],[Município]],"/",tb_MHDI[[#This Row],[UF]])</f>
        <v>Serra dos Aimorés/MG</v>
      </c>
      <c r="E4999" s="8">
        <v>0.65100000000000002</v>
      </c>
      <c r="F4999" s="8">
        <v>0.65300000000000002</v>
      </c>
      <c r="G4999" s="8">
        <v>0.78400000000000003</v>
      </c>
      <c r="H4999" s="8">
        <v>0.53900000000000003</v>
      </c>
      <c r="I4999" s="9">
        <f>_xlfn.NUMBERVALUE(INDEX(tb_SVI[],MATCH(tb_MHDI[[#This Row],[mun_uf]],tb_SVI[city_name_uf],0),7),".")</f>
        <v>2010</v>
      </c>
    </row>
    <row r="5000" spans="1:9" x14ac:dyDescent="0.25">
      <c r="A5000" s="8" t="s">
        <v>17022</v>
      </c>
      <c r="B5000" s="8" t="str">
        <f>LEFT(tb_MHDI[[#This Row],[Territorialidades]],(FIND("/",tb_MHDI[[#This Row],[Territorialidades]])-2))</f>
        <v>Serra do Salitre</v>
      </c>
      <c r="C5000" s="8" t="str">
        <f>LEFT(RIGHT(tb_MHDI[[#This Row],[Territorialidades]],3),2)</f>
        <v>MG</v>
      </c>
      <c r="D5000" s="8" t="str">
        <f>CONCATENATE(tb_MHDI[[#This Row],[Município]],"/",tb_MHDI[[#This Row],[UF]])</f>
        <v>Serra do Salitre/MG</v>
      </c>
      <c r="E5000" s="8">
        <v>0.69599999999999995</v>
      </c>
      <c r="F5000" s="8">
        <v>0.72199999999999998</v>
      </c>
      <c r="G5000" s="8">
        <v>0.85199999999999998</v>
      </c>
      <c r="H5000" s="8">
        <v>0.54900000000000004</v>
      </c>
      <c r="I5000" s="9">
        <f>_xlfn.NUMBERVALUE(INDEX(tb_SVI[],MATCH(tb_MHDI[[#This Row],[mun_uf]],tb_SVI[city_name_uf],0),7),".")</f>
        <v>2010</v>
      </c>
    </row>
    <row r="5001" spans="1:9" x14ac:dyDescent="0.25">
      <c r="A5001" s="8" t="s">
        <v>17023</v>
      </c>
      <c r="B5001" s="8" t="str">
        <f>LEFT(tb_MHDI[[#This Row],[Territorialidades]],(FIND("/",tb_MHDI[[#This Row],[Territorialidades]])-2))</f>
        <v>Serra Dourada</v>
      </c>
      <c r="C5001" s="8" t="str">
        <f>LEFT(RIGHT(tb_MHDI[[#This Row],[Territorialidades]],3),2)</f>
        <v>BA</v>
      </c>
      <c r="D5001" s="8" t="str">
        <f>CONCATENATE(tb_MHDI[[#This Row],[Município]],"/",tb_MHDI[[#This Row],[UF]])</f>
        <v>Serra Dourada/BA</v>
      </c>
      <c r="E5001" s="8">
        <v>0.60799999999999998</v>
      </c>
      <c r="F5001" s="8">
        <v>0.53900000000000003</v>
      </c>
      <c r="G5001" s="8">
        <v>0.77500000000000002</v>
      </c>
      <c r="H5001" s="8">
        <v>0.53700000000000003</v>
      </c>
      <c r="I5001" s="9">
        <f>_xlfn.NUMBERVALUE(INDEX(tb_SVI[],MATCH(tb_MHDI[[#This Row],[mun_uf]],tb_SVI[city_name_uf],0),7),".")</f>
        <v>2010</v>
      </c>
    </row>
    <row r="5002" spans="1:9" x14ac:dyDescent="0.25">
      <c r="A5002" s="8" t="s">
        <v>17024</v>
      </c>
      <c r="B5002" s="8" t="str">
        <f>LEFT(tb_MHDI[[#This Row],[Territorialidades]],(FIND("/",tb_MHDI[[#This Row],[Territorialidades]])-2))</f>
        <v>Serra</v>
      </c>
      <c r="C5002" s="8" t="str">
        <f>LEFT(RIGHT(tb_MHDI[[#This Row],[Territorialidades]],3),2)</f>
        <v>ES</v>
      </c>
      <c r="D5002" s="8" t="str">
        <f>CONCATENATE(tb_MHDI[[#This Row],[Município]],"/",tb_MHDI[[#This Row],[UF]])</f>
        <v>Serra/ES</v>
      </c>
      <c r="E5002" s="8">
        <v>0.73899999999999999</v>
      </c>
      <c r="F5002" s="8">
        <v>0.72</v>
      </c>
      <c r="G5002" s="8">
        <v>0.84399999999999997</v>
      </c>
      <c r="H5002" s="8">
        <v>0.66400000000000003</v>
      </c>
      <c r="I5002" s="9">
        <f>_xlfn.NUMBERVALUE(INDEX(tb_SVI[],MATCH(tb_MHDI[[#This Row],[mun_uf]],tb_SVI[city_name_uf],0),7),".")</f>
        <v>2010</v>
      </c>
    </row>
    <row r="5003" spans="1:9" x14ac:dyDescent="0.25">
      <c r="A5003" s="8" t="s">
        <v>17025</v>
      </c>
      <c r="B5003" s="8" t="str">
        <f>LEFT(tb_MHDI[[#This Row],[Territorialidades]],(FIND("/",tb_MHDI[[#This Row],[Territorialidades]])-2))</f>
        <v>Serra Grande</v>
      </c>
      <c r="C5003" s="8" t="str">
        <f>LEFT(RIGHT(tb_MHDI[[#This Row],[Territorialidades]],3),2)</f>
        <v>PB</v>
      </c>
      <c r="D5003" s="8" t="str">
        <f>CONCATENATE(tb_MHDI[[#This Row],[Município]],"/",tb_MHDI[[#This Row],[UF]])</f>
        <v>Serra Grande/PB</v>
      </c>
      <c r="E5003" s="8">
        <v>0.58599999999999997</v>
      </c>
      <c r="F5003" s="8">
        <v>0.54900000000000004</v>
      </c>
      <c r="G5003" s="8">
        <v>0.745</v>
      </c>
      <c r="H5003" s="8">
        <v>0.49099999999999999</v>
      </c>
      <c r="I5003" s="9">
        <f>_xlfn.NUMBERVALUE(INDEX(tb_SVI[],MATCH(tb_MHDI[[#This Row],[mun_uf]],tb_SVI[city_name_uf],0),7),".")</f>
        <v>2010</v>
      </c>
    </row>
    <row r="5004" spans="1:9" x14ac:dyDescent="0.25">
      <c r="A5004" s="8" t="s">
        <v>17026</v>
      </c>
      <c r="B5004" s="8" t="str">
        <f>LEFT(tb_MHDI[[#This Row],[Territorialidades]],(FIND("/",tb_MHDI[[#This Row],[Territorialidades]])-2))</f>
        <v>Serrana</v>
      </c>
      <c r="C5004" s="8" t="str">
        <f>LEFT(RIGHT(tb_MHDI[[#This Row],[Territorialidades]],3),2)</f>
        <v>SP</v>
      </c>
      <c r="D5004" s="8" t="str">
        <f>CONCATENATE(tb_MHDI[[#This Row],[Município]],"/",tb_MHDI[[#This Row],[UF]])</f>
        <v>Serrana/SP</v>
      </c>
      <c r="E5004" s="8">
        <v>0.72899999999999998</v>
      </c>
      <c r="F5004" s="8">
        <v>0.71299999999999997</v>
      </c>
      <c r="G5004" s="8">
        <v>0.83499999999999996</v>
      </c>
      <c r="H5004" s="8">
        <v>0.65</v>
      </c>
      <c r="I5004" s="9">
        <f>_xlfn.NUMBERVALUE(INDEX(tb_SVI[],MATCH(tb_MHDI[[#This Row],[mun_uf]],tb_SVI[city_name_uf],0),7),".")</f>
        <v>2010</v>
      </c>
    </row>
    <row r="5005" spans="1:9" x14ac:dyDescent="0.25">
      <c r="A5005" s="8" t="s">
        <v>17027</v>
      </c>
      <c r="B5005" s="8" t="str">
        <f>LEFT(tb_MHDI[[#This Row],[Territorialidades]],(FIND("/",tb_MHDI[[#This Row],[Territorialidades]])-2))</f>
        <v>Serra Negra do Norte</v>
      </c>
      <c r="C5005" s="8" t="str">
        <f>LEFT(RIGHT(tb_MHDI[[#This Row],[Territorialidades]],3),2)</f>
        <v>RN</v>
      </c>
      <c r="D5005" s="8" t="str">
        <f>CONCATENATE(tb_MHDI[[#This Row],[Município]],"/",tb_MHDI[[#This Row],[UF]])</f>
        <v>Serra Negra do Norte/RN</v>
      </c>
      <c r="E5005" s="8">
        <v>0.59699999999999998</v>
      </c>
      <c r="F5005" s="8">
        <v>0.57799999999999996</v>
      </c>
      <c r="G5005" s="8">
        <v>0.78700000000000003</v>
      </c>
      <c r="H5005" s="8">
        <v>0.46800000000000003</v>
      </c>
      <c r="I5005" s="9">
        <f>_xlfn.NUMBERVALUE(INDEX(tb_SVI[],MATCH(tb_MHDI[[#This Row],[mun_uf]],tb_SVI[city_name_uf],0),7),".")</f>
        <v>2010</v>
      </c>
    </row>
    <row r="5006" spans="1:9" x14ac:dyDescent="0.25">
      <c r="A5006" s="8" t="s">
        <v>17028</v>
      </c>
      <c r="B5006" s="8" t="str">
        <f>LEFT(tb_MHDI[[#This Row],[Territorialidades]],(FIND("/",tb_MHDI[[#This Row],[Territorialidades]])-2))</f>
        <v>Serra Negra</v>
      </c>
      <c r="C5006" s="8" t="str">
        <f>LEFT(RIGHT(tb_MHDI[[#This Row],[Territorialidades]],3),2)</f>
        <v>SP</v>
      </c>
      <c r="D5006" s="8" t="str">
        <f>CONCATENATE(tb_MHDI[[#This Row],[Município]],"/",tb_MHDI[[#This Row],[UF]])</f>
        <v>Serra Negra/SP</v>
      </c>
      <c r="E5006" s="8">
        <v>0.76700000000000002</v>
      </c>
      <c r="F5006" s="8">
        <v>0.76400000000000001</v>
      </c>
      <c r="G5006" s="8">
        <v>0.873</v>
      </c>
      <c r="H5006" s="8">
        <v>0.67600000000000005</v>
      </c>
      <c r="I5006" s="9">
        <f>_xlfn.NUMBERVALUE(INDEX(tb_SVI[],MATCH(tb_MHDI[[#This Row],[mun_uf]],tb_SVI[city_name_uf],0),7),".")</f>
        <v>2010</v>
      </c>
    </row>
    <row r="5007" spans="1:9" x14ac:dyDescent="0.25">
      <c r="A5007" s="8" t="s">
        <v>17029</v>
      </c>
      <c r="B5007" s="8" t="str">
        <f>LEFT(tb_MHDI[[#This Row],[Territorialidades]],(FIND("/",tb_MHDI[[#This Row],[Territorialidades]])-2))</f>
        <v>Serrania</v>
      </c>
      <c r="C5007" s="8" t="str">
        <f>LEFT(RIGHT(tb_MHDI[[#This Row],[Territorialidades]],3),2)</f>
        <v>MG</v>
      </c>
      <c r="D5007" s="8" t="str">
        <f>CONCATENATE(tb_MHDI[[#This Row],[Município]],"/",tb_MHDI[[#This Row],[UF]])</f>
        <v>Serrania/MG</v>
      </c>
      <c r="E5007" s="8">
        <v>0.67700000000000005</v>
      </c>
      <c r="F5007" s="8">
        <v>0.65500000000000003</v>
      </c>
      <c r="G5007" s="8">
        <v>0.83299999999999996</v>
      </c>
      <c r="H5007" s="8">
        <v>0.56899999999999995</v>
      </c>
      <c r="I5007" s="9">
        <f>_xlfn.NUMBERVALUE(INDEX(tb_SVI[],MATCH(tb_MHDI[[#This Row],[mun_uf]],tb_SVI[city_name_uf],0),7),".")</f>
        <v>2010</v>
      </c>
    </row>
    <row r="5008" spans="1:9" x14ac:dyDescent="0.25">
      <c r="A5008" s="8" t="s">
        <v>17030</v>
      </c>
      <c r="B5008" s="8" t="str">
        <f>LEFT(tb_MHDI[[#This Row],[Territorialidades]],(FIND("/",tb_MHDI[[#This Row],[Territorialidades]])-2))</f>
        <v>Serrano do Maranhão</v>
      </c>
      <c r="C5008" s="8" t="str">
        <f>LEFT(RIGHT(tb_MHDI[[#This Row],[Territorialidades]],3),2)</f>
        <v>MA</v>
      </c>
      <c r="D5008" s="8" t="str">
        <f>CONCATENATE(tb_MHDI[[#This Row],[Município]],"/",tb_MHDI[[#This Row],[UF]])</f>
        <v>Serrano do Maranhão/MA</v>
      </c>
      <c r="E5008" s="8">
        <v>0.51900000000000002</v>
      </c>
      <c r="F5008" s="8">
        <v>0.44</v>
      </c>
      <c r="G5008" s="8">
        <v>0.73499999999999999</v>
      </c>
      <c r="H5008" s="8">
        <v>0.433</v>
      </c>
      <c r="I5008" s="9">
        <f>_xlfn.NUMBERVALUE(INDEX(tb_SVI[],MATCH(tb_MHDI[[#This Row],[mun_uf]],tb_SVI[city_name_uf],0),7),".")</f>
        <v>2010</v>
      </c>
    </row>
    <row r="5009" spans="1:9" x14ac:dyDescent="0.25">
      <c r="A5009" s="8" t="s">
        <v>17031</v>
      </c>
      <c r="B5009" s="8" t="str">
        <f>LEFT(tb_MHDI[[#This Row],[Territorialidades]],(FIND("/",tb_MHDI[[#This Row],[Territorialidades]])-2))</f>
        <v>Serranópolis de Minas</v>
      </c>
      <c r="C5009" s="8" t="str">
        <f>LEFT(RIGHT(tb_MHDI[[#This Row],[Territorialidades]],3),2)</f>
        <v>MG</v>
      </c>
      <c r="D5009" s="8" t="str">
        <f>CONCATENATE(tb_MHDI[[#This Row],[Município]],"/",tb_MHDI[[#This Row],[UF]])</f>
        <v>Serranópolis de Minas/MG</v>
      </c>
      <c r="E5009" s="8">
        <v>0.63300000000000001</v>
      </c>
      <c r="F5009" s="8">
        <v>0.60799999999999998</v>
      </c>
      <c r="G5009" s="8">
        <v>0.77300000000000002</v>
      </c>
      <c r="H5009" s="8">
        <v>0.53900000000000003</v>
      </c>
      <c r="I5009" s="9">
        <f>_xlfn.NUMBERVALUE(INDEX(tb_SVI[],MATCH(tb_MHDI[[#This Row],[mun_uf]],tb_SVI[city_name_uf],0),7),".")</f>
        <v>2010</v>
      </c>
    </row>
    <row r="5010" spans="1:9" x14ac:dyDescent="0.25">
      <c r="A5010" s="8" t="s">
        <v>17032</v>
      </c>
      <c r="B5010" s="8" t="str">
        <f>LEFT(tb_MHDI[[#This Row],[Territorialidades]],(FIND("/",tb_MHDI[[#This Row],[Territorialidades]])-2))</f>
        <v>Serranópolis do Iguaçu</v>
      </c>
      <c r="C5010" s="8" t="str">
        <f>LEFT(RIGHT(tb_MHDI[[#This Row],[Territorialidades]],3),2)</f>
        <v>PR</v>
      </c>
      <c r="D5010" s="8" t="str">
        <f>CONCATENATE(tb_MHDI[[#This Row],[Município]],"/",tb_MHDI[[#This Row],[UF]])</f>
        <v>Serranópolis do Iguaçu/PR</v>
      </c>
      <c r="E5010" s="8">
        <v>0.76200000000000001</v>
      </c>
      <c r="F5010" s="8">
        <v>0.77800000000000002</v>
      </c>
      <c r="G5010" s="8">
        <v>0.85899999999999999</v>
      </c>
      <c r="H5010" s="8">
        <v>0.66200000000000003</v>
      </c>
      <c r="I5010" s="9">
        <f>_xlfn.NUMBERVALUE(INDEX(tb_SVI[],MATCH(tb_MHDI[[#This Row],[mun_uf]],tb_SVI[city_name_uf],0),7),".")</f>
        <v>2010</v>
      </c>
    </row>
    <row r="5011" spans="1:9" x14ac:dyDescent="0.25">
      <c r="A5011" s="8" t="s">
        <v>17033</v>
      </c>
      <c r="B5011" s="8" t="str">
        <f>LEFT(tb_MHDI[[#This Row],[Territorialidades]],(FIND("/",tb_MHDI[[#This Row],[Territorialidades]])-2))</f>
        <v>Serranópolis</v>
      </c>
      <c r="C5011" s="8" t="str">
        <f>LEFT(RIGHT(tb_MHDI[[#This Row],[Territorialidades]],3),2)</f>
        <v>GO</v>
      </c>
      <c r="D5011" s="8" t="str">
        <f>CONCATENATE(tb_MHDI[[#This Row],[Município]],"/",tb_MHDI[[#This Row],[UF]])</f>
        <v>Serranópolis/GO</v>
      </c>
      <c r="E5011" s="8">
        <v>0.68100000000000005</v>
      </c>
      <c r="F5011" s="8">
        <v>0.71299999999999997</v>
      </c>
      <c r="G5011" s="8">
        <v>0.80400000000000005</v>
      </c>
      <c r="H5011" s="8">
        <v>0.55100000000000005</v>
      </c>
      <c r="I5011" s="9">
        <f>_xlfn.NUMBERVALUE(INDEX(tb_SVI[],MATCH(tb_MHDI[[#This Row],[mun_uf]],tb_SVI[city_name_uf],0),7),".")</f>
        <v>2010</v>
      </c>
    </row>
    <row r="5012" spans="1:9" x14ac:dyDescent="0.25">
      <c r="A5012" s="8" t="s">
        <v>17034</v>
      </c>
      <c r="B5012" s="8" t="str">
        <f>LEFT(tb_MHDI[[#This Row],[Territorialidades]],(FIND("/",tb_MHDI[[#This Row],[Territorialidades]])-2))</f>
        <v>Serranos</v>
      </c>
      <c r="C5012" s="8" t="str">
        <f>LEFT(RIGHT(tb_MHDI[[#This Row],[Territorialidades]],3),2)</f>
        <v>MG</v>
      </c>
      <c r="D5012" s="8" t="str">
        <f>CONCATENATE(tb_MHDI[[#This Row],[Município]],"/",tb_MHDI[[#This Row],[UF]])</f>
        <v>Serranos/MG</v>
      </c>
      <c r="E5012" s="8">
        <v>0.64300000000000002</v>
      </c>
      <c r="F5012" s="8">
        <v>0.63800000000000001</v>
      </c>
      <c r="G5012" s="8">
        <v>0.83399999999999996</v>
      </c>
      <c r="H5012" s="8">
        <v>0.499</v>
      </c>
      <c r="I5012" s="9">
        <f>_xlfn.NUMBERVALUE(INDEX(tb_SVI[],MATCH(tb_MHDI[[#This Row],[mun_uf]],tb_SVI[city_name_uf],0),7),".")</f>
        <v>2010</v>
      </c>
    </row>
    <row r="5013" spans="1:9" x14ac:dyDescent="0.25">
      <c r="A5013" s="8" t="s">
        <v>17035</v>
      </c>
      <c r="B5013" s="8" t="str">
        <f>LEFT(tb_MHDI[[#This Row],[Territorialidades]],(FIND("/",tb_MHDI[[#This Row],[Territorialidades]])-2))</f>
        <v>Serra Nova Dourada</v>
      </c>
      <c r="C5013" s="8" t="str">
        <f>LEFT(RIGHT(tb_MHDI[[#This Row],[Territorialidades]],3),2)</f>
        <v>MT</v>
      </c>
      <c r="D5013" s="8" t="str">
        <f>CONCATENATE(tb_MHDI[[#This Row],[Município]],"/",tb_MHDI[[#This Row],[UF]])</f>
        <v>Serra Nova Dourada/MT</v>
      </c>
      <c r="E5013" s="8">
        <v>0.66400000000000003</v>
      </c>
      <c r="F5013" s="8">
        <v>0.63800000000000001</v>
      </c>
      <c r="G5013" s="8">
        <v>0.81899999999999995</v>
      </c>
      <c r="H5013" s="8">
        <v>0.56000000000000005</v>
      </c>
      <c r="I5013" s="9">
        <f>_xlfn.NUMBERVALUE(INDEX(tb_SVI[],MATCH(tb_MHDI[[#This Row],[mun_uf]],tb_SVI[city_name_uf],0),7),".")</f>
        <v>2010</v>
      </c>
    </row>
    <row r="5014" spans="1:9" x14ac:dyDescent="0.25">
      <c r="A5014" s="8" t="s">
        <v>17036</v>
      </c>
      <c r="B5014" s="8" t="str">
        <f>LEFT(tb_MHDI[[#This Row],[Territorialidades]],(FIND("/",tb_MHDI[[#This Row],[Territorialidades]])-2))</f>
        <v>Serra Preta</v>
      </c>
      <c r="C5014" s="8" t="str">
        <f>LEFT(RIGHT(tb_MHDI[[#This Row],[Territorialidades]],3),2)</f>
        <v>BA</v>
      </c>
      <c r="D5014" s="8" t="str">
        <f>CONCATENATE(tb_MHDI[[#This Row],[Município]],"/",tb_MHDI[[#This Row],[UF]])</f>
        <v>Serra Preta/BA</v>
      </c>
      <c r="E5014" s="8">
        <v>0.56599999999999995</v>
      </c>
      <c r="F5014" s="8">
        <v>0.54100000000000004</v>
      </c>
      <c r="G5014" s="8">
        <v>0.73199999999999998</v>
      </c>
      <c r="H5014" s="8">
        <v>0.45900000000000002</v>
      </c>
      <c r="I5014" s="9">
        <f>_xlfn.NUMBERVALUE(INDEX(tb_SVI[],MATCH(tb_MHDI[[#This Row],[mun_uf]],tb_SVI[city_name_uf],0),7),".")</f>
        <v>2010</v>
      </c>
    </row>
    <row r="5015" spans="1:9" x14ac:dyDescent="0.25">
      <c r="A5015" s="8" t="s">
        <v>17037</v>
      </c>
      <c r="B5015" s="8" t="str">
        <f>LEFT(tb_MHDI[[#This Row],[Territorialidades]],(FIND("/",tb_MHDI[[#This Row],[Territorialidades]])-2))</f>
        <v>Serra Redonda</v>
      </c>
      <c r="C5015" s="8" t="str">
        <f>LEFT(RIGHT(tb_MHDI[[#This Row],[Territorialidades]],3),2)</f>
        <v>PB</v>
      </c>
      <c r="D5015" s="8" t="str">
        <f>CONCATENATE(tb_MHDI[[#This Row],[Município]],"/",tb_MHDI[[#This Row],[UF]])</f>
        <v>Serra Redonda/PB</v>
      </c>
      <c r="E5015" s="8">
        <v>0.56999999999999995</v>
      </c>
      <c r="F5015" s="8">
        <v>0.56499999999999995</v>
      </c>
      <c r="G5015" s="8">
        <v>0.77200000000000002</v>
      </c>
      <c r="H5015" s="8">
        <v>0.42399999999999999</v>
      </c>
      <c r="I5015" s="9">
        <f>_xlfn.NUMBERVALUE(INDEX(tb_SVI[],MATCH(tb_MHDI[[#This Row],[mun_uf]],tb_SVI[city_name_uf],0),7),".")</f>
        <v>2010</v>
      </c>
    </row>
    <row r="5016" spans="1:9" x14ac:dyDescent="0.25">
      <c r="A5016" s="8" t="s">
        <v>17038</v>
      </c>
      <c r="B5016" s="8" t="str">
        <f>LEFT(tb_MHDI[[#This Row],[Territorialidades]],(FIND("/",tb_MHDI[[#This Row],[Territorialidades]])-2))</f>
        <v>Serraria</v>
      </c>
      <c r="C5016" s="8" t="str">
        <f>LEFT(RIGHT(tb_MHDI[[#This Row],[Territorialidades]],3),2)</f>
        <v>PB</v>
      </c>
      <c r="D5016" s="8" t="str">
        <f>CONCATENATE(tb_MHDI[[#This Row],[Município]],"/",tb_MHDI[[#This Row],[UF]])</f>
        <v>Serraria/PB</v>
      </c>
      <c r="E5016" s="8">
        <v>0.54700000000000004</v>
      </c>
      <c r="F5016" s="8">
        <v>0.53600000000000003</v>
      </c>
      <c r="G5016" s="8">
        <v>0.77900000000000003</v>
      </c>
      <c r="H5016" s="8">
        <v>0.39200000000000002</v>
      </c>
      <c r="I5016" s="9">
        <f>_xlfn.NUMBERVALUE(INDEX(tb_SVI[],MATCH(tb_MHDI[[#This Row],[mun_uf]],tb_SVI[city_name_uf],0),7),".")</f>
        <v>2010</v>
      </c>
    </row>
    <row r="5017" spans="1:9" x14ac:dyDescent="0.25">
      <c r="A5017" s="8" t="s">
        <v>17039</v>
      </c>
      <c r="B5017" s="8" t="str">
        <f>LEFT(tb_MHDI[[#This Row],[Territorialidades]],(FIND("/",tb_MHDI[[#This Row],[Territorialidades]])-2))</f>
        <v>Serra Talhada</v>
      </c>
      <c r="C5017" s="8" t="str">
        <f>LEFT(RIGHT(tb_MHDI[[#This Row],[Territorialidades]],3),2)</f>
        <v>PE</v>
      </c>
      <c r="D5017" s="8" t="str">
        <f>CONCATENATE(tb_MHDI[[#This Row],[Município]],"/",tb_MHDI[[#This Row],[UF]])</f>
        <v>Serra Talhada/PE</v>
      </c>
      <c r="E5017" s="8">
        <v>0.66100000000000003</v>
      </c>
      <c r="F5017" s="8">
        <v>0.63200000000000001</v>
      </c>
      <c r="G5017" s="8">
        <v>0.8</v>
      </c>
      <c r="H5017" s="8">
        <v>0.57099999999999995</v>
      </c>
      <c r="I5017" s="9">
        <f>_xlfn.NUMBERVALUE(INDEX(tb_SVI[],MATCH(tb_MHDI[[#This Row],[mun_uf]],tb_SVI[city_name_uf],0),7),".")</f>
        <v>2010</v>
      </c>
    </row>
    <row r="5018" spans="1:9" x14ac:dyDescent="0.25">
      <c r="A5018" s="8" t="s">
        <v>17040</v>
      </c>
      <c r="B5018" s="8" t="str">
        <f>LEFT(tb_MHDI[[#This Row],[Territorialidades]],(FIND("/",tb_MHDI[[#This Row],[Territorialidades]])-2))</f>
        <v>Serrinha</v>
      </c>
      <c r="C5018" s="8" t="str">
        <f>LEFT(RIGHT(tb_MHDI[[#This Row],[Territorialidades]],3),2)</f>
        <v>BA</v>
      </c>
      <c r="D5018" s="8" t="str">
        <f>CONCATENATE(tb_MHDI[[#This Row],[Município]],"/",tb_MHDI[[#This Row],[UF]])</f>
        <v>Serrinha/BA</v>
      </c>
      <c r="E5018" s="8">
        <v>0.63400000000000001</v>
      </c>
      <c r="F5018" s="8">
        <v>0.61499999999999999</v>
      </c>
      <c r="G5018" s="8">
        <v>0.77800000000000002</v>
      </c>
      <c r="H5018" s="8">
        <v>0.53200000000000003</v>
      </c>
      <c r="I5018" s="9">
        <f>_xlfn.NUMBERVALUE(INDEX(tb_SVI[],MATCH(tb_MHDI[[#This Row],[mun_uf]],tb_SVI[city_name_uf],0),7),".")</f>
        <v>2010</v>
      </c>
    </row>
    <row r="5019" spans="1:9" x14ac:dyDescent="0.25">
      <c r="A5019" s="8" t="s">
        <v>17042</v>
      </c>
      <c r="B5019" s="8" t="str">
        <f>LEFT(tb_MHDI[[#This Row],[Territorialidades]],(FIND("/",tb_MHDI[[#This Row],[Territorialidades]])-2))</f>
        <v>Serrinha</v>
      </c>
      <c r="C5019" s="8" t="str">
        <f>LEFT(RIGHT(tb_MHDI[[#This Row],[Territorialidades]],3),2)</f>
        <v>RN</v>
      </c>
      <c r="D5019" s="8" t="str">
        <f>CONCATENATE(tb_MHDI[[#This Row],[Município]],"/",tb_MHDI[[#This Row],[UF]])</f>
        <v>Serrinha/RN</v>
      </c>
      <c r="E5019" s="8">
        <v>0.59199999999999997</v>
      </c>
      <c r="F5019" s="8">
        <v>0.54700000000000004</v>
      </c>
      <c r="G5019" s="8">
        <v>0.75700000000000001</v>
      </c>
      <c r="H5019" s="8">
        <v>0.502</v>
      </c>
      <c r="I5019" s="9">
        <f>_xlfn.NUMBERVALUE(INDEX(tb_SVI[],MATCH(tb_MHDI[[#This Row],[mun_uf]],tb_SVI[city_name_uf],0),7),".")</f>
        <v>2010</v>
      </c>
    </row>
    <row r="5020" spans="1:9" x14ac:dyDescent="0.25">
      <c r="A5020" s="8" t="s">
        <v>17041</v>
      </c>
      <c r="B5020" s="8" t="str">
        <f>LEFT(tb_MHDI[[#This Row],[Territorialidades]],(FIND("/",tb_MHDI[[#This Row],[Territorialidades]])-2))</f>
        <v>Serrinha dos Pintos</v>
      </c>
      <c r="C5020" s="8" t="str">
        <f>LEFT(RIGHT(tb_MHDI[[#This Row],[Territorialidades]],3),2)</f>
        <v>RN</v>
      </c>
      <c r="D5020" s="8" t="str">
        <f>CONCATENATE(tb_MHDI[[#This Row],[Município]],"/",tb_MHDI[[#This Row],[UF]])</f>
        <v>Serrinha dos Pintos/RN</v>
      </c>
      <c r="E5020" s="8">
        <v>0.59799999999999998</v>
      </c>
      <c r="F5020" s="8">
        <v>0.55500000000000005</v>
      </c>
      <c r="G5020" s="8">
        <v>0.78200000000000003</v>
      </c>
      <c r="H5020" s="8">
        <v>0.49199999999999999</v>
      </c>
      <c r="I5020" s="9">
        <f>_xlfn.NUMBERVALUE(INDEX(tb_SVI[],MATCH(tb_MHDI[[#This Row],[mun_uf]],tb_SVI[city_name_uf],0),7),".")</f>
        <v>2010</v>
      </c>
    </row>
    <row r="5021" spans="1:9" x14ac:dyDescent="0.25">
      <c r="A5021" s="8" t="s">
        <v>17043</v>
      </c>
      <c r="B5021" s="8" t="str">
        <f>LEFT(tb_MHDI[[#This Row],[Territorialidades]],(FIND("/",tb_MHDI[[#This Row],[Territorialidades]])-2))</f>
        <v>Serrita</v>
      </c>
      <c r="C5021" s="8" t="str">
        <f>LEFT(RIGHT(tb_MHDI[[#This Row],[Territorialidades]],3),2)</f>
        <v>PE</v>
      </c>
      <c r="D5021" s="8" t="str">
        <f>CONCATENATE(tb_MHDI[[#This Row],[Município]],"/",tb_MHDI[[#This Row],[UF]])</f>
        <v>Serrita/PE</v>
      </c>
      <c r="E5021" s="8">
        <v>0.59499999999999997</v>
      </c>
      <c r="F5021" s="8">
        <v>0.54200000000000004</v>
      </c>
      <c r="G5021" s="8">
        <v>0.76</v>
      </c>
      <c r="H5021" s="8">
        <v>0.51200000000000001</v>
      </c>
      <c r="I5021" s="9">
        <f>_xlfn.NUMBERVALUE(INDEX(tb_SVI[],MATCH(tb_MHDI[[#This Row],[mun_uf]],tb_SVI[city_name_uf],0),7),".")</f>
        <v>2010</v>
      </c>
    </row>
    <row r="5022" spans="1:9" x14ac:dyDescent="0.25">
      <c r="A5022" s="8" t="s">
        <v>17044</v>
      </c>
      <c r="B5022" s="8" t="str">
        <f>LEFT(tb_MHDI[[#This Row],[Territorialidades]],(FIND("/",tb_MHDI[[#This Row],[Territorialidades]])-2))</f>
        <v>Serrolândia</v>
      </c>
      <c r="C5022" s="8" t="str">
        <f>LEFT(RIGHT(tb_MHDI[[#This Row],[Territorialidades]],3),2)</f>
        <v>BA</v>
      </c>
      <c r="D5022" s="8" t="str">
        <f>CONCATENATE(tb_MHDI[[#This Row],[Município]],"/",tb_MHDI[[#This Row],[UF]])</f>
        <v>Serrolândia/BA</v>
      </c>
      <c r="E5022" s="8">
        <v>0.59</v>
      </c>
      <c r="F5022" s="8">
        <v>0.56000000000000005</v>
      </c>
      <c r="G5022" s="8">
        <v>0.72099999999999997</v>
      </c>
      <c r="H5022" s="8">
        <v>0.50800000000000001</v>
      </c>
      <c r="I5022" s="9">
        <f>_xlfn.NUMBERVALUE(INDEX(tb_SVI[],MATCH(tb_MHDI[[#This Row],[mun_uf]],tb_SVI[city_name_uf],0),7),".")</f>
        <v>2010</v>
      </c>
    </row>
    <row r="5023" spans="1:9" x14ac:dyDescent="0.25">
      <c r="A5023" s="8" t="s">
        <v>17045</v>
      </c>
      <c r="B5023" s="8" t="str">
        <f>LEFT(tb_MHDI[[#This Row],[Territorialidades]],(FIND("/",tb_MHDI[[#This Row],[Territorialidades]])-2))</f>
        <v>Serro</v>
      </c>
      <c r="C5023" s="8" t="str">
        <f>LEFT(RIGHT(tb_MHDI[[#This Row],[Territorialidades]],3),2)</f>
        <v>MG</v>
      </c>
      <c r="D5023" s="8" t="str">
        <f>CONCATENATE(tb_MHDI[[#This Row],[Município]],"/",tb_MHDI[[#This Row],[UF]])</f>
        <v>Serro/MG</v>
      </c>
      <c r="E5023" s="8">
        <v>0.65600000000000003</v>
      </c>
      <c r="F5023" s="8">
        <v>0.65</v>
      </c>
      <c r="G5023" s="8">
        <v>0.83399999999999996</v>
      </c>
      <c r="H5023" s="8">
        <v>0.52</v>
      </c>
      <c r="I5023" s="9">
        <f>_xlfn.NUMBERVALUE(INDEX(tb_SVI[],MATCH(tb_MHDI[[#This Row],[mun_uf]],tb_SVI[city_name_uf],0),7),".")</f>
        <v>2010</v>
      </c>
    </row>
    <row r="5024" spans="1:9" x14ac:dyDescent="0.25">
      <c r="A5024" s="8" t="s">
        <v>17046</v>
      </c>
      <c r="B5024" s="8" t="str">
        <f>LEFT(tb_MHDI[[#This Row],[Territorialidades]],(FIND("/",tb_MHDI[[#This Row],[Territorialidades]])-2))</f>
        <v>Sertaneja</v>
      </c>
      <c r="C5024" s="8" t="str">
        <f>LEFT(RIGHT(tb_MHDI[[#This Row],[Territorialidades]],3),2)</f>
        <v>PR</v>
      </c>
      <c r="D5024" s="8" t="str">
        <f>CONCATENATE(tb_MHDI[[#This Row],[Município]],"/",tb_MHDI[[#This Row],[UF]])</f>
        <v>Sertaneja/PR</v>
      </c>
      <c r="E5024" s="8">
        <v>0.72499999999999998</v>
      </c>
      <c r="F5024" s="8">
        <v>0.72399999999999998</v>
      </c>
      <c r="G5024" s="8">
        <v>0.80900000000000005</v>
      </c>
      <c r="H5024" s="8">
        <v>0.65100000000000002</v>
      </c>
      <c r="I5024" s="9">
        <f>_xlfn.NUMBERVALUE(INDEX(tb_SVI[],MATCH(tb_MHDI[[#This Row],[mun_uf]],tb_SVI[city_name_uf],0),7),".")</f>
        <v>2010</v>
      </c>
    </row>
    <row r="5025" spans="1:9" x14ac:dyDescent="0.25">
      <c r="A5025" s="8" t="s">
        <v>17047</v>
      </c>
      <c r="B5025" s="8" t="str">
        <f>LEFT(tb_MHDI[[#This Row],[Territorialidades]],(FIND("/",tb_MHDI[[#This Row],[Territorialidades]])-2))</f>
        <v>Sertânia</v>
      </c>
      <c r="C5025" s="8" t="str">
        <f>LEFT(RIGHT(tb_MHDI[[#This Row],[Territorialidades]],3),2)</f>
        <v>PE</v>
      </c>
      <c r="D5025" s="8" t="str">
        <f>CONCATENATE(tb_MHDI[[#This Row],[Município]],"/",tb_MHDI[[#This Row],[UF]])</f>
        <v>Sertânia/PE</v>
      </c>
      <c r="E5025" s="8">
        <v>0.61299999999999999</v>
      </c>
      <c r="F5025" s="8">
        <v>0.60099999999999998</v>
      </c>
      <c r="G5025" s="8">
        <v>0.752</v>
      </c>
      <c r="H5025" s="8">
        <v>0.51</v>
      </c>
      <c r="I5025" s="9">
        <f>_xlfn.NUMBERVALUE(INDEX(tb_SVI[],MATCH(tb_MHDI[[#This Row],[mun_uf]],tb_SVI[city_name_uf],0),7),".")</f>
        <v>2010</v>
      </c>
    </row>
    <row r="5026" spans="1:9" x14ac:dyDescent="0.25">
      <c r="A5026" s="8" t="s">
        <v>17048</v>
      </c>
      <c r="B5026" s="8" t="str">
        <f>LEFT(tb_MHDI[[#This Row],[Territorialidades]],(FIND("/",tb_MHDI[[#This Row],[Territorialidades]])-2))</f>
        <v>Sertanópolis</v>
      </c>
      <c r="C5026" s="8" t="str">
        <f>LEFT(RIGHT(tb_MHDI[[#This Row],[Territorialidades]],3),2)</f>
        <v>PR</v>
      </c>
      <c r="D5026" s="8" t="str">
        <f>CONCATENATE(tb_MHDI[[#This Row],[Município]],"/",tb_MHDI[[#This Row],[UF]])</f>
        <v>Sertanópolis/PR</v>
      </c>
      <c r="E5026" s="8">
        <v>0.72299999999999998</v>
      </c>
      <c r="F5026" s="8">
        <v>0.71899999999999997</v>
      </c>
      <c r="G5026" s="8">
        <v>0.80400000000000005</v>
      </c>
      <c r="H5026" s="8">
        <v>0.65500000000000003</v>
      </c>
      <c r="I5026" s="9">
        <f>_xlfn.NUMBERVALUE(INDEX(tb_SVI[],MATCH(tb_MHDI[[#This Row],[mun_uf]],tb_SVI[city_name_uf],0),7),".")</f>
        <v>2010</v>
      </c>
    </row>
    <row r="5027" spans="1:9" x14ac:dyDescent="0.25">
      <c r="A5027" s="8" t="s">
        <v>17049</v>
      </c>
      <c r="B5027" s="8" t="str">
        <f>LEFT(tb_MHDI[[#This Row],[Territorialidades]],(FIND("/",tb_MHDI[[#This Row],[Territorialidades]])-2))</f>
        <v>Sertão</v>
      </c>
      <c r="C5027" s="8" t="str">
        <f>LEFT(RIGHT(tb_MHDI[[#This Row],[Territorialidades]],3),2)</f>
        <v>RS</v>
      </c>
      <c r="D5027" s="8" t="str">
        <f>CONCATENATE(tb_MHDI[[#This Row],[Município]],"/",tb_MHDI[[#This Row],[UF]])</f>
        <v>Sertão/RS</v>
      </c>
      <c r="E5027" s="8">
        <v>0.751</v>
      </c>
      <c r="F5027" s="8">
        <v>0.746</v>
      </c>
      <c r="G5027" s="8">
        <v>0.83699999999999997</v>
      </c>
      <c r="H5027" s="8">
        <v>0.67800000000000005</v>
      </c>
      <c r="I5027" s="9">
        <f>_xlfn.NUMBERVALUE(INDEX(tb_SVI[],MATCH(tb_MHDI[[#This Row],[mun_uf]],tb_SVI[city_name_uf],0),7),".")</f>
        <v>2010</v>
      </c>
    </row>
    <row r="5028" spans="1:9" x14ac:dyDescent="0.25">
      <c r="A5028" s="8" t="s">
        <v>17050</v>
      </c>
      <c r="B5028" s="8" t="str">
        <f>LEFT(tb_MHDI[[#This Row],[Territorialidades]],(FIND("/",tb_MHDI[[#This Row],[Territorialidades]])-2))</f>
        <v>Sertão Santana</v>
      </c>
      <c r="C5028" s="8" t="str">
        <f>LEFT(RIGHT(tb_MHDI[[#This Row],[Territorialidades]],3),2)</f>
        <v>RS</v>
      </c>
      <c r="D5028" s="8" t="str">
        <f>CONCATENATE(tb_MHDI[[#This Row],[Município]],"/",tb_MHDI[[#This Row],[UF]])</f>
        <v>Sertão Santana/RS</v>
      </c>
      <c r="E5028" s="8">
        <v>0.68899999999999995</v>
      </c>
      <c r="F5028" s="8">
        <v>0.73699999999999999</v>
      </c>
      <c r="G5028" s="8">
        <v>0.83199999999999996</v>
      </c>
      <c r="H5028" s="8">
        <v>0.53400000000000003</v>
      </c>
      <c r="I5028" s="9">
        <f>_xlfn.NUMBERVALUE(INDEX(tb_SVI[],MATCH(tb_MHDI[[#This Row],[mun_uf]],tb_SVI[city_name_uf],0),7),".")</f>
        <v>2010</v>
      </c>
    </row>
    <row r="5029" spans="1:9" x14ac:dyDescent="0.25">
      <c r="A5029" s="8" t="s">
        <v>17051</v>
      </c>
      <c r="B5029" s="8" t="str">
        <f>LEFT(tb_MHDI[[#This Row],[Territorialidades]],(FIND("/",tb_MHDI[[#This Row],[Territorialidades]])-2))</f>
        <v>Sertãozinho</v>
      </c>
      <c r="C5029" s="8" t="str">
        <f>LEFT(RIGHT(tb_MHDI[[#This Row],[Territorialidades]],3),2)</f>
        <v>PB</v>
      </c>
      <c r="D5029" s="8" t="str">
        <f>CONCATENATE(tb_MHDI[[#This Row],[Município]],"/",tb_MHDI[[#This Row],[UF]])</f>
        <v>Sertãozinho/PB</v>
      </c>
      <c r="E5029" s="8">
        <v>0.621</v>
      </c>
      <c r="F5029" s="8">
        <v>0.55400000000000005</v>
      </c>
      <c r="G5029" s="8">
        <v>0.76900000000000002</v>
      </c>
      <c r="H5029" s="8">
        <v>0.56100000000000005</v>
      </c>
      <c r="I5029" s="9">
        <f>_xlfn.NUMBERVALUE(INDEX(tb_SVI[],MATCH(tb_MHDI[[#This Row],[mun_uf]],tb_SVI[city_name_uf],0),7),".")</f>
        <v>2010</v>
      </c>
    </row>
    <row r="5030" spans="1:9" x14ac:dyDescent="0.25">
      <c r="A5030" s="8" t="s">
        <v>17052</v>
      </c>
      <c r="B5030" s="8" t="str">
        <f>LEFT(tb_MHDI[[#This Row],[Territorialidades]],(FIND("/",tb_MHDI[[#This Row],[Territorialidades]])-2))</f>
        <v>Sertãozinho</v>
      </c>
      <c r="C5030" s="8" t="str">
        <f>LEFT(RIGHT(tb_MHDI[[#This Row],[Territorialidades]],3),2)</f>
        <v>SP</v>
      </c>
      <c r="D5030" s="8" t="str">
        <f>CONCATENATE(tb_MHDI[[#This Row],[Município]],"/",tb_MHDI[[#This Row],[UF]])</f>
        <v>Sertãozinho/SP</v>
      </c>
      <c r="E5030" s="8">
        <v>0.76100000000000001</v>
      </c>
      <c r="F5030" s="8">
        <v>0.76800000000000002</v>
      </c>
      <c r="G5030" s="8">
        <v>0.85499999999999998</v>
      </c>
      <c r="H5030" s="8">
        <v>0.67200000000000004</v>
      </c>
      <c r="I5030" s="9">
        <f>_xlfn.NUMBERVALUE(INDEX(tb_SVI[],MATCH(tb_MHDI[[#This Row],[mun_uf]],tb_SVI[city_name_uf],0),7),".")</f>
        <v>2010</v>
      </c>
    </row>
    <row r="5031" spans="1:9" x14ac:dyDescent="0.25">
      <c r="A5031" s="8" t="s">
        <v>17053</v>
      </c>
      <c r="B5031" s="8" t="str">
        <f>LEFT(tb_MHDI[[#This Row],[Territorialidades]],(FIND("/",tb_MHDI[[#This Row],[Territorialidades]])-2))</f>
        <v>Sete Barras</v>
      </c>
      <c r="C5031" s="8" t="str">
        <f>LEFT(RIGHT(tb_MHDI[[#This Row],[Territorialidades]],3),2)</f>
        <v>SP</v>
      </c>
      <c r="D5031" s="8" t="str">
        <f>CONCATENATE(tb_MHDI[[#This Row],[Município]],"/",tb_MHDI[[#This Row],[UF]])</f>
        <v>Sete Barras/SP</v>
      </c>
      <c r="E5031" s="8">
        <v>0.67300000000000004</v>
      </c>
      <c r="F5031" s="8">
        <v>0.65100000000000002</v>
      </c>
      <c r="G5031" s="8">
        <v>0.83199999999999996</v>
      </c>
      <c r="H5031" s="8">
        <v>0.56200000000000006</v>
      </c>
      <c r="I5031" s="9">
        <f>_xlfn.NUMBERVALUE(INDEX(tb_SVI[],MATCH(tb_MHDI[[#This Row],[mun_uf]],tb_SVI[city_name_uf],0),7),".")</f>
        <v>2010</v>
      </c>
    </row>
    <row r="5032" spans="1:9" x14ac:dyDescent="0.25">
      <c r="A5032" s="8" t="s">
        <v>17054</v>
      </c>
      <c r="B5032" s="8" t="str">
        <f>LEFT(tb_MHDI[[#This Row],[Territorialidades]],(FIND("/",tb_MHDI[[#This Row],[Territorialidades]])-2))</f>
        <v>Sete de Setembro</v>
      </c>
      <c r="C5032" s="8" t="str">
        <f>LEFT(RIGHT(tb_MHDI[[#This Row],[Territorialidades]],3),2)</f>
        <v>RS</v>
      </c>
      <c r="D5032" s="8" t="str">
        <f>CONCATENATE(tb_MHDI[[#This Row],[Município]],"/",tb_MHDI[[#This Row],[UF]])</f>
        <v>Sete de Setembro/RS</v>
      </c>
      <c r="E5032" s="8">
        <v>0.68300000000000005</v>
      </c>
      <c r="F5032" s="8">
        <v>0.68200000000000005</v>
      </c>
      <c r="G5032" s="8">
        <v>0.81</v>
      </c>
      <c r="H5032" s="8">
        <v>0.57699999999999996</v>
      </c>
      <c r="I5032" s="9">
        <f>_xlfn.NUMBERVALUE(INDEX(tb_SVI[],MATCH(tb_MHDI[[#This Row],[mun_uf]],tb_SVI[city_name_uf],0),7),".")</f>
        <v>2010</v>
      </c>
    </row>
    <row r="5033" spans="1:9" x14ac:dyDescent="0.25">
      <c r="A5033" s="8" t="s">
        <v>17055</v>
      </c>
      <c r="B5033" s="8" t="str">
        <f>LEFT(tb_MHDI[[#This Row],[Territorialidades]],(FIND("/",tb_MHDI[[#This Row],[Territorialidades]])-2))</f>
        <v>Sete Lagoas</v>
      </c>
      <c r="C5033" s="8" t="str">
        <f>LEFT(RIGHT(tb_MHDI[[#This Row],[Territorialidades]],3),2)</f>
        <v>MG</v>
      </c>
      <c r="D5033" s="8" t="str">
        <f>CONCATENATE(tb_MHDI[[#This Row],[Município]],"/",tb_MHDI[[#This Row],[UF]])</f>
        <v>Sete Lagoas/MG</v>
      </c>
      <c r="E5033" s="8">
        <v>0.76</v>
      </c>
      <c r="F5033" s="8">
        <v>0.74199999999999999</v>
      </c>
      <c r="G5033" s="8">
        <v>0.84</v>
      </c>
      <c r="H5033" s="8">
        <v>0.70499999999999996</v>
      </c>
      <c r="I5033" s="9">
        <f>_xlfn.NUMBERVALUE(INDEX(tb_SVI[],MATCH(tb_MHDI[[#This Row],[mun_uf]],tb_SVI[city_name_uf],0),7),".")</f>
        <v>2010</v>
      </c>
    </row>
    <row r="5034" spans="1:9" x14ac:dyDescent="0.25">
      <c r="A5034" s="8" t="s">
        <v>17056</v>
      </c>
      <c r="B5034" s="8" t="str">
        <f>LEFT(tb_MHDI[[#This Row],[Territorialidades]],(FIND("/",tb_MHDI[[#This Row],[Territorialidades]])-2))</f>
        <v>Sete Quedas</v>
      </c>
      <c r="C5034" s="8" t="str">
        <f>LEFT(RIGHT(tb_MHDI[[#This Row],[Territorialidades]],3),2)</f>
        <v>MS</v>
      </c>
      <c r="D5034" s="8" t="str">
        <f>CONCATENATE(tb_MHDI[[#This Row],[Município]],"/",tb_MHDI[[#This Row],[UF]])</f>
        <v>Sete Quedas/MS</v>
      </c>
      <c r="E5034" s="8">
        <v>0.61399999999999999</v>
      </c>
      <c r="F5034" s="8">
        <v>0.66</v>
      </c>
      <c r="G5034" s="8">
        <v>0.77800000000000002</v>
      </c>
      <c r="H5034" s="8">
        <v>0.45</v>
      </c>
      <c r="I5034" s="9">
        <f>_xlfn.NUMBERVALUE(INDEX(tb_SVI[],MATCH(tb_MHDI[[#This Row],[mun_uf]],tb_SVI[city_name_uf],0),7),".")</f>
        <v>2010</v>
      </c>
    </row>
    <row r="5035" spans="1:9" x14ac:dyDescent="0.25">
      <c r="A5035" s="8" t="s">
        <v>17057</v>
      </c>
      <c r="B5035" s="8" t="str">
        <f>LEFT(tb_MHDI[[#This Row],[Territorialidades]],(FIND("/",tb_MHDI[[#This Row],[Territorialidades]])-2))</f>
        <v>Setubinha</v>
      </c>
      <c r="C5035" s="8" t="str">
        <f>LEFT(RIGHT(tb_MHDI[[#This Row],[Territorialidades]],3),2)</f>
        <v>MG</v>
      </c>
      <c r="D5035" s="8" t="str">
        <f>CONCATENATE(tb_MHDI[[#This Row],[Município]],"/",tb_MHDI[[#This Row],[UF]])</f>
        <v>Setubinha/MG</v>
      </c>
      <c r="E5035" s="8">
        <v>0.54200000000000004</v>
      </c>
      <c r="F5035" s="8">
        <v>0.53600000000000003</v>
      </c>
      <c r="G5035" s="8">
        <v>0.74299999999999999</v>
      </c>
      <c r="H5035" s="8">
        <v>0.4</v>
      </c>
      <c r="I5035" s="9">
        <f>_xlfn.NUMBERVALUE(INDEX(tb_SVI[],MATCH(tb_MHDI[[#This Row],[mun_uf]],tb_SVI[city_name_uf],0),7),".")</f>
        <v>2010</v>
      </c>
    </row>
    <row r="5036" spans="1:9" x14ac:dyDescent="0.25">
      <c r="A5036" s="8" t="s">
        <v>17058</v>
      </c>
      <c r="B5036" s="8" t="str">
        <f>LEFT(tb_MHDI[[#This Row],[Territorialidades]],(FIND("/",tb_MHDI[[#This Row],[Territorialidades]])-2))</f>
        <v>Severiano de Almeida</v>
      </c>
      <c r="C5036" s="8" t="str">
        <f>LEFT(RIGHT(tb_MHDI[[#This Row],[Territorialidades]],3),2)</f>
        <v>RS</v>
      </c>
      <c r="D5036" s="8" t="str">
        <f>CONCATENATE(tb_MHDI[[#This Row],[Município]],"/",tb_MHDI[[#This Row],[UF]])</f>
        <v>Severiano de Almeida/RS</v>
      </c>
      <c r="E5036" s="8">
        <v>0.752</v>
      </c>
      <c r="F5036" s="8">
        <v>0.73799999999999999</v>
      </c>
      <c r="G5036" s="8">
        <v>0.86099999999999999</v>
      </c>
      <c r="H5036" s="8">
        <v>0.67</v>
      </c>
      <c r="I5036" s="9">
        <f>_xlfn.NUMBERVALUE(INDEX(tb_SVI[],MATCH(tb_MHDI[[#This Row],[mun_uf]],tb_SVI[city_name_uf],0),7),".")</f>
        <v>2010</v>
      </c>
    </row>
    <row r="5037" spans="1:9" x14ac:dyDescent="0.25">
      <c r="A5037" s="8" t="s">
        <v>17059</v>
      </c>
      <c r="B5037" s="8" t="str">
        <f>LEFT(tb_MHDI[[#This Row],[Territorialidades]],(FIND("/",tb_MHDI[[#This Row],[Territorialidades]])-2))</f>
        <v>Severiano Melo</v>
      </c>
      <c r="C5037" s="8" t="str">
        <f>LEFT(RIGHT(tb_MHDI[[#This Row],[Territorialidades]],3),2)</f>
        <v>RN</v>
      </c>
      <c r="D5037" s="8" t="str">
        <f>CONCATENATE(tb_MHDI[[#This Row],[Município]],"/",tb_MHDI[[#This Row],[UF]])</f>
        <v>Severiano Melo/RN</v>
      </c>
      <c r="E5037" s="8">
        <v>0.60399999999999998</v>
      </c>
      <c r="F5037" s="8">
        <v>0.57899999999999996</v>
      </c>
      <c r="G5037" s="8">
        <v>0.72799999999999998</v>
      </c>
      <c r="H5037" s="8">
        <v>0.52200000000000002</v>
      </c>
      <c r="I5037" s="9">
        <f>_xlfn.NUMBERVALUE(INDEX(tb_SVI[],MATCH(tb_MHDI[[#This Row],[mun_uf]],tb_SVI[city_name_uf],0),7),".")</f>
        <v>2010</v>
      </c>
    </row>
    <row r="5038" spans="1:9" x14ac:dyDescent="0.25">
      <c r="A5038" s="8" t="s">
        <v>17060</v>
      </c>
      <c r="B5038" s="8" t="str">
        <f>LEFT(tb_MHDI[[#This Row],[Territorialidades]],(FIND("/",tb_MHDI[[#This Row],[Territorialidades]])-2))</f>
        <v>Severínia</v>
      </c>
      <c r="C5038" s="8" t="str">
        <f>LEFT(RIGHT(tb_MHDI[[#This Row],[Territorialidades]],3),2)</f>
        <v>SP</v>
      </c>
      <c r="D5038" s="8" t="str">
        <f>CONCATENATE(tb_MHDI[[#This Row],[Município]],"/",tb_MHDI[[#This Row],[UF]])</f>
        <v>Severínia/SP</v>
      </c>
      <c r="E5038" s="8">
        <v>0.71499999999999997</v>
      </c>
      <c r="F5038" s="8">
        <v>0.70899999999999996</v>
      </c>
      <c r="G5038" s="8">
        <v>0.80700000000000005</v>
      </c>
      <c r="H5038" s="8">
        <v>0.63800000000000001</v>
      </c>
      <c r="I5038" s="9">
        <f>_xlfn.NUMBERVALUE(INDEX(tb_SVI[],MATCH(tb_MHDI[[#This Row],[mun_uf]],tb_SVI[city_name_uf],0),7),".")</f>
        <v>2010</v>
      </c>
    </row>
    <row r="5039" spans="1:9" x14ac:dyDescent="0.25">
      <c r="A5039" s="8" t="s">
        <v>17061</v>
      </c>
      <c r="B5039" s="8" t="str">
        <f>LEFT(tb_MHDI[[#This Row],[Territorialidades]],(FIND("/",tb_MHDI[[#This Row],[Territorialidades]])-2))</f>
        <v>Siderópolis</v>
      </c>
      <c r="C5039" s="8" t="str">
        <f>LEFT(RIGHT(tb_MHDI[[#This Row],[Territorialidades]],3),2)</f>
        <v>SC</v>
      </c>
      <c r="D5039" s="8" t="str">
        <f>CONCATENATE(tb_MHDI[[#This Row],[Município]],"/",tb_MHDI[[#This Row],[UF]])</f>
        <v>Siderópolis/SC</v>
      </c>
      <c r="E5039" s="8">
        <v>0.77400000000000002</v>
      </c>
      <c r="F5039" s="8">
        <v>0.751</v>
      </c>
      <c r="G5039" s="8">
        <v>0.88</v>
      </c>
      <c r="H5039" s="8">
        <v>0.70099999999999996</v>
      </c>
      <c r="I5039" s="9">
        <f>_xlfn.NUMBERVALUE(INDEX(tb_SVI[],MATCH(tb_MHDI[[#This Row],[mun_uf]],tb_SVI[city_name_uf],0),7),".")</f>
        <v>2010</v>
      </c>
    </row>
    <row r="5040" spans="1:9" x14ac:dyDescent="0.25">
      <c r="A5040" s="8" t="s">
        <v>17062</v>
      </c>
      <c r="B5040" s="8" t="str">
        <f>LEFT(tb_MHDI[[#This Row],[Territorialidades]],(FIND("/",tb_MHDI[[#This Row],[Territorialidades]])-2))</f>
        <v>Sidrolândia</v>
      </c>
      <c r="C5040" s="8" t="str">
        <f>LEFT(RIGHT(tb_MHDI[[#This Row],[Territorialidades]],3),2)</f>
        <v>MS</v>
      </c>
      <c r="D5040" s="8" t="str">
        <f>CONCATENATE(tb_MHDI[[#This Row],[Município]],"/",tb_MHDI[[#This Row],[UF]])</f>
        <v>Sidrolândia/MS</v>
      </c>
      <c r="E5040" s="8">
        <v>0.68600000000000005</v>
      </c>
      <c r="F5040" s="8">
        <v>0.69399999999999995</v>
      </c>
      <c r="G5040" s="8">
        <v>0.82899999999999996</v>
      </c>
      <c r="H5040" s="8">
        <v>0.56100000000000005</v>
      </c>
      <c r="I5040" s="9">
        <f>_xlfn.NUMBERVALUE(INDEX(tb_SVI[],MATCH(tb_MHDI[[#This Row],[mun_uf]],tb_SVI[city_name_uf],0),7),".")</f>
        <v>2010</v>
      </c>
    </row>
    <row r="5041" spans="1:9" x14ac:dyDescent="0.25">
      <c r="A5041" s="8" t="s">
        <v>17063</v>
      </c>
      <c r="B5041" s="8" t="str">
        <f>LEFT(tb_MHDI[[#This Row],[Territorialidades]],(FIND("/",tb_MHDI[[#This Row],[Territorialidades]])-2))</f>
        <v>Sigefredo Pacheco</v>
      </c>
      <c r="C5041" s="8" t="str">
        <f>LEFT(RIGHT(tb_MHDI[[#This Row],[Territorialidades]],3),2)</f>
        <v>PI</v>
      </c>
      <c r="D5041" s="8" t="str">
        <f>CONCATENATE(tb_MHDI[[#This Row],[Município]],"/",tb_MHDI[[#This Row],[UF]])</f>
        <v>Sigefredo Pacheco/PI</v>
      </c>
      <c r="E5041" s="8">
        <v>0.58099999999999996</v>
      </c>
      <c r="F5041" s="8">
        <v>0.51800000000000002</v>
      </c>
      <c r="G5041" s="8">
        <v>0.76400000000000001</v>
      </c>
      <c r="H5041" s="8">
        <v>0.496</v>
      </c>
      <c r="I5041" s="9">
        <f>_xlfn.NUMBERVALUE(INDEX(tb_SVI[],MATCH(tb_MHDI[[#This Row],[mun_uf]],tb_SVI[city_name_uf],0),7),".")</f>
        <v>2010</v>
      </c>
    </row>
    <row r="5042" spans="1:9" x14ac:dyDescent="0.25">
      <c r="A5042" s="8" t="s">
        <v>17064</v>
      </c>
      <c r="B5042" s="8" t="str">
        <f>LEFT(tb_MHDI[[#This Row],[Territorialidades]],(FIND("/",tb_MHDI[[#This Row],[Territorialidades]])-2))</f>
        <v>Silva Jardim</v>
      </c>
      <c r="C5042" s="8" t="str">
        <f>LEFT(RIGHT(tb_MHDI[[#This Row],[Territorialidades]],3),2)</f>
        <v>RJ</v>
      </c>
      <c r="D5042" s="8" t="str">
        <f>CONCATENATE(tb_MHDI[[#This Row],[Município]],"/",tb_MHDI[[#This Row],[UF]])</f>
        <v>Silva Jardim/RJ</v>
      </c>
      <c r="E5042" s="8">
        <v>0.65400000000000003</v>
      </c>
      <c r="F5042" s="8">
        <v>0.65700000000000003</v>
      </c>
      <c r="G5042" s="8">
        <v>0.79300000000000004</v>
      </c>
      <c r="H5042" s="8">
        <v>0.53600000000000003</v>
      </c>
      <c r="I5042" s="9">
        <f>_xlfn.NUMBERVALUE(INDEX(tb_SVI[],MATCH(tb_MHDI[[#This Row],[mun_uf]],tb_SVI[city_name_uf],0),7),".")</f>
        <v>2010</v>
      </c>
    </row>
    <row r="5043" spans="1:9" x14ac:dyDescent="0.25">
      <c r="A5043" s="8" t="s">
        <v>17065</v>
      </c>
      <c r="B5043" s="8" t="str">
        <f>LEFT(tb_MHDI[[#This Row],[Territorialidades]],(FIND("/",tb_MHDI[[#This Row],[Territorialidades]])-2))</f>
        <v>Silvânia</v>
      </c>
      <c r="C5043" s="8" t="str">
        <f>LEFT(RIGHT(tb_MHDI[[#This Row],[Territorialidades]],3),2)</f>
        <v>GO</v>
      </c>
      <c r="D5043" s="8" t="str">
        <f>CONCATENATE(tb_MHDI[[#This Row],[Município]],"/",tb_MHDI[[#This Row],[UF]])</f>
        <v>Silvânia/GO</v>
      </c>
      <c r="E5043" s="8">
        <v>0.70899999999999996</v>
      </c>
      <c r="F5043" s="8">
        <v>0.72099999999999997</v>
      </c>
      <c r="G5043" s="8">
        <v>0.81399999999999995</v>
      </c>
      <c r="H5043" s="8">
        <v>0.60599999999999998</v>
      </c>
      <c r="I5043" s="9">
        <f>_xlfn.NUMBERVALUE(INDEX(tb_SVI[],MATCH(tb_MHDI[[#This Row],[mun_uf]],tb_SVI[city_name_uf],0),7),".")</f>
        <v>2010</v>
      </c>
    </row>
    <row r="5044" spans="1:9" x14ac:dyDescent="0.25">
      <c r="A5044" s="8" t="s">
        <v>17066</v>
      </c>
      <c r="B5044" s="8" t="str">
        <f>LEFT(tb_MHDI[[#This Row],[Territorialidades]],(FIND("/",tb_MHDI[[#This Row],[Territorialidades]])-2))</f>
        <v>Silvanópolis</v>
      </c>
      <c r="C5044" s="8" t="str">
        <f>LEFT(RIGHT(tb_MHDI[[#This Row],[Territorialidades]],3),2)</f>
        <v>TO</v>
      </c>
      <c r="D5044" s="8" t="str">
        <f>CONCATENATE(tb_MHDI[[#This Row],[Município]],"/",tb_MHDI[[#This Row],[UF]])</f>
        <v>Silvanópolis/TO</v>
      </c>
      <c r="E5044" s="8">
        <v>0.67500000000000004</v>
      </c>
      <c r="F5044" s="8">
        <v>0.63800000000000001</v>
      </c>
      <c r="G5044" s="8">
        <v>0.81399999999999995</v>
      </c>
      <c r="H5044" s="8">
        <v>0.59199999999999997</v>
      </c>
      <c r="I5044" s="9">
        <f>_xlfn.NUMBERVALUE(INDEX(tb_SVI[],MATCH(tb_MHDI[[#This Row],[mun_uf]],tb_SVI[city_name_uf],0),7),".")</f>
        <v>2010</v>
      </c>
    </row>
    <row r="5045" spans="1:9" x14ac:dyDescent="0.25">
      <c r="A5045" s="8" t="s">
        <v>17067</v>
      </c>
      <c r="B5045" s="8" t="str">
        <f>LEFT(tb_MHDI[[#This Row],[Territorialidades]],(FIND("/",tb_MHDI[[#This Row],[Territorialidades]])-2))</f>
        <v>Silveira Martins</v>
      </c>
      <c r="C5045" s="8" t="str">
        <f>LEFT(RIGHT(tb_MHDI[[#This Row],[Territorialidades]],3),2)</f>
        <v>RS</v>
      </c>
      <c r="D5045" s="8" t="str">
        <f>CONCATENATE(tb_MHDI[[#This Row],[Município]],"/",tb_MHDI[[#This Row],[UF]])</f>
        <v>Silveira Martins/RS</v>
      </c>
      <c r="E5045" s="8">
        <v>0.74199999999999999</v>
      </c>
      <c r="F5045" s="8">
        <v>0.74399999999999999</v>
      </c>
      <c r="G5045" s="8">
        <v>0.85199999999999998</v>
      </c>
      <c r="H5045" s="8">
        <v>0.64400000000000002</v>
      </c>
      <c r="I5045" s="9">
        <f>_xlfn.NUMBERVALUE(INDEX(tb_SVI[],MATCH(tb_MHDI[[#This Row],[mun_uf]],tb_SVI[city_name_uf],0),7),".")</f>
        <v>2010</v>
      </c>
    </row>
    <row r="5046" spans="1:9" x14ac:dyDescent="0.25">
      <c r="A5046" s="8" t="s">
        <v>17068</v>
      </c>
      <c r="B5046" s="8" t="str">
        <f>LEFT(tb_MHDI[[#This Row],[Territorialidades]],(FIND("/",tb_MHDI[[#This Row],[Territorialidades]])-2))</f>
        <v>Silveirânia</v>
      </c>
      <c r="C5046" s="8" t="str">
        <f>LEFT(RIGHT(tb_MHDI[[#This Row],[Territorialidades]],3),2)</f>
        <v>MG</v>
      </c>
      <c r="D5046" s="8" t="str">
        <f>CONCATENATE(tb_MHDI[[#This Row],[Município]],"/",tb_MHDI[[#This Row],[UF]])</f>
        <v>Silveirânia/MG</v>
      </c>
      <c r="E5046" s="8">
        <v>0.65200000000000002</v>
      </c>
      <c r="F5046" s="8">
        <v>0.64500000000000002</v>
      </c>
      <c r="G5046" s="8">
        <v>0.84099999999999997</v>
      </c>
      <c r="H5046" s="8">
        <v>0.51100000000000001</v>
      </c>
      <c r="I5046" s="9">
        <f>_xlfn.NUMBERVALUE(INDEX(tb_SVI[],MATCH(tb_MHDI[[#This Row],[mun_uf]],tb_SVI[city_name_uf],0),7),".")</f>
        <v>2010</v>
      </c>
    </row>
    <row r="5047" spans="1:9" x14ac:dyDescent="0.25">
      <c r="A5047" s="8" t="s">
        <v>17069</v>
      </c>
      <c r="B5047" s="8" t="str">
        <f>LEFT(tb_MHDI[[#This Row],[Territorialidades]],(FIND("/",tb_MHDI[[#This Row],[Territorialidades]])-2))</f>
        <v>Silveiras</v>
      </c>
      <c r="C5047" s="8" t="str">
        <f>LEFT(RIGHT(tb_MHDI[[#This Row],[Territorialidades]],3),2)</f>
        <v>SP</v>
      </c>
      <c r="D5047" s="8" t="str">
        <f>CONCATENATE(tb_MHDI[[#This Row],[Município]],"/",tb_MHDI[[#This Row],[UF]])</f>
        <v>Silveiras/SP</v>
      </c>
      <c r="E5047" s="8">
        <v>0.67800000000000005</v>
      </c>
      <c r="F5047" s="8">
        <v>0.65700000000000003</v>
      </c>
      <c r="G5047" s="8">
        <v>0.81200000000000006</v>
      </c>
      <c r="H5047" s="8">
        <v>0.58399999999999996</v>
      </c>
      <c r="I5047" s="9">
        <f>_xlfn.NUMBERVALUE(INDEX(tb_SVI[],MATCH(tb_MHDI[[#This Row],[mun_uf]],tb_SVI[city_name_uf],0),7),".")</f>
        <v>2010</v>
      </c>
    </row>
    <row r="5048" spans="1:9" x14ac:dyDescent="0.25">
      <c r="A5048" s="8" t="s">
        <v>17070</v>
      </c>
      <c r="B5048" s="8" t="str">
        <f>LEFT(tb_MHDI[[#This Row],[Territorialidades]],(FIND("/",tb_MHDI[[#This Row],[Territorialidades]])-2))</f>
        <v>Silves</v>
      </c>
      <c r="C5048" s="8" t="str">
        <f>LEFT(RIGHT(tb_MHDI[[#This Row],[Territorialidades]],3),2)</f>
        <v>AM</v>
      </c>
      <c r="D5048" s="8" t="str">
        <f>CONCATENATE(tb_MHDI[[#This Row],[Município]],"/",tb_MHDI[[#This Row],[UF]])</f>
        <v>Silves/AM</v>
      </c>
      <c r="E5048" s="8">
        <v>0.63200000000000001</v>
      </c>
      <c r="F5048" s="8">
        <v>0.54600000000000004</v>
      </c>
      <c r="G5048" s="8">
        <v>0.79100000000000004</v>
      </c>
      <c r="H5048" s="8">
        <v>0.58399999999999996</v>
      </c>
      <c r="I5048" s="9">
        <f>_xlfn.NUMBERVALUE(INDEX(tb_SVI[],MATCH(tb_MHDI[[#This Row],[mun_uf]],tb_SVI[city_name_uf],0),7),".")</f>
        <v>2010</v>
      </c>
    </row>
    <row r="5049" spans="1:9" x14ac:dyDescent="0.25">
      <c r="A5049" s="8" t="s">
        <v>17071</v>
      </c>
      <c r="B5049" s="8" t="str">
        <f>LEFT(tb_MHDI[[#This Row],[Territorialidades]],(FIND("/",tb_MHDI[[#This Row],[Territorialidades]])-2))</f>
        <v>Silvianópolis</v>
      </c>
      <c r="C5049" s="8" t="str">
        <f>LEFT(RIGHT(tb_MHDI[[#This Row],[Territorialidades]],3),2)</f>
        <v>MG</v>
      </c>
      <c r="D5049" s="8" t="str">
        <f>CONCATENATE(tb_MHDI[[#This Row],[Município]],"/",tb_MHDI[[#This Row],[UF]])</f>
        <v>Silvianópolis/MG</v>
      </c>
      <c r="E5049" s="8">
        <v>0.69899999999999995</v>
      </c>
      <c r="F5049" s="8">
        <v>0.70599999999999996</v>
      </c>
      <c r="G5049" s="8">
        <v>0.86499999999999999</v>
      </c>
      <c r="H5049" s="8">
        <v>0.55900000000000005</v>
      </c>
      <c r="I5049" s="9">
        <f>_xlfn.NUMBERVALUE(INDEX(tb_SVI[],MATCH(tb_MHDI[[#This Row],[mun_uf]],tb_SVI[city_name_uf],0),7),".")</f>
        <v>2010</v>
      </c>
    </row>
    <row r="5050" spans="1:9" x14ac:dyDescent="0.25">
      <c r="A5050" s="8" t="s">
        <v>17072</v>
      </c>
      <c r="B5050" s="8" t="str">
        <f>LEFT(tb_MHDI[[#This Row],[Territorialidades]],(FIND("/",tb_MHDI[[#This Row],[Territorialidades]])-2))</f>
        <v>Simão Dias</v>
      </c>
      <c r="C5050" s="8" t="str">
        <f>LEFT(RIGHT(tb_MHDI[[#This Row],[Territorialidades]],3),2)</f>
        <v>SE</v>
      </c>
      <c r="D5050" s="8" t="str">
        <f>CONCATENATE(tb_MHDI[[#This Row],[Município]],"/",tb_MHDI[[#This Row],[UF]])</f>
        <v>Simão Dias/SE</v>
      </c>
      <c r="E5050" s="8">
        <v>0.60399999999999998</v>
      </c>
      <c r="F5050" s="8">
        <v>0.57899999999999996</v>
      </c>
      <c r="G5050" s="8">
        <v>0.77500000000000002</v>
      </c>
      <c r="H5050" s="8">
        <v>0.49199999999999999</v>
      </c>
      <c r="I5050" s="9">
        <f>_xlfn.NUMBERVALUE(INDEX(tb_SVI[],MATCH(tb_MHDI[[#This Row],[mun_uf]],tb_SVI[city_name_uf],0),7),".")</f>
        <v>2010</v>
      </c>
    </row>
    <row r="5051" spans="1:9" x14ac:dyDescent="0.25">
      <c r="A5051" s="8" t="s">
        <v>17073</v>
      </c>
      <c r="B5051" s="8" t="str">
        <f>LEFT(tb_MHDI[[#This Row],[Territorialidades]],(FIND("/",tb_MHDI[[#This Row],[Territorialidades]])-2))</f>
        <v>Simão Pereira</v>
      </c>
      <c r="C5051" s="8" t="str">
        <f>LEFT(RIGHT(tb_MHDI[[#This Row],[Territorialidades]],3),2)</f>
        <v>MG</v>
      </c>
      <c r="D5051" s="8" t="str">
        <f>CONCATENATE(tb_MHDI[[#This Row],[Município]],"/",tb_MHDI[[#This Row],[UF]])</f>
        <v>Simão Pereira/MG</v>
      </c>
      <c r="E5051" s="8">
        <v>0.63800000000000001</v>
      </c>
      <c r="F5051" s="8">
        <v>0.64500000000000002</v>
      </c>
      <c r="G5051" s="8">
        <v>0.84299999999999997</v>
      </c>
      <c r="H5051" s="8">
        <v>0.47799999999999998</v>
      </c>
      <c r="I5051" s="9">
        <f>_xlfn.NUMBERVALUE(INDEX(tb_SVI[],MATCH(tb_MHDI[[#This Row],[mun_uf]],tb_SVI[city_name_uf],0),7),".")</f>
        <v>2010</v>
      </c>
    </row>
    <row r="5052" spans="1:9" x14ac:dyDescent="0.25">
      <c r="A5052" s="8" t="s">
        <v>17074</v>
      </c>
      <c r="B5052" s="8" t="str">
        <f>LEFT(tb_MHDI[[#This Row],[Territorialidades]],(FIND("/",tb_MHDI[[#This Row],[Territorialidades]])-2))</f>
        <v>Simões Filho</v>
      </c>
      <c r="C5052" s="8" t="str">
        <f>LEFT(RIGHT(tb_MHDI[[#This Row],[Territorialidades]],3),2)</f>
        <v>BA</v>
      </c>
      <c r="D5052" s="8" t="str">
        <f>CONCATENATE(tb_MHDI[[#This Row],[Município]],"/",tb_MHDI[[#This Row],[UF]])</f>
        <v>Simões Filho/BA</v>
      </c>
      <c r="E5052" s="8">
        <v>0.67500000000000004</v>
      </c>
      <c r="F5052" s="8">
        <v>0.64100000000000001</v>
      </c>
      <c r="G5052" s="8">
        <v>0.81299999999999994</v>
      </c>
      <c r="H5052" s="8">
        <v>0.59099999999999997</v>
      </c>
      <c r="I5052" s="9">
        <f>_xlfn.NUMBERVALUE(INDEX(tb_SVI[],MATCH(tb_MHDI[[#This Row],[mun_uf]],tb_SVI[city_name_uf],0),7),".")</f>
        <v>2010</v>
      </c>
    </row>
    <row r="5053" spans="1:9" x14ac:dyDescent="0.25">
      <c r="A5053" s="8" t="s">
        <v>17075</v>
      </c>
      <c r="B5053" s="8" t="str">
        <f>LEFT(tb_MHDI[[#This Row],[Territorialidades]],(FIND("/",tb_MHDI[[#This Row],[Territorialidades]])-2))</f>
        <v>Simões</v>
      </c>
      <c r="C5053" s="8" t="str">
        <f>LEFT(RIGHT(tb_MHDI[[#This Row],[Territorialidades]],3),2)</f>
        <v>PI</v>
      </c>
      <c r="D5053" s="8" t="str">
        <f>CONCATENATE(tb_MHDI[[#This Row],[Município]],"/",tb_MHDI[[#This Row],[UF]])</f>
        <v>Simões/PI</v>
      </c>
      <c r="E5053" s="8">
        <v>0.57499999999999996</v>
      </c>
      <c r="F5053" s="8">
        <v>0.56000000000000005</v>
      </c>
      <c r="G5053" s="8">
        <v>0.77100000000000002</v>
      </c>
      <c r="H5053" s="8">
        <v>0.44</v>
      </c>
      <c r="I5053" s="9">
        <f>_xlfn.NUMBERVALUE(INDEX(tb_SVI[],MATCH(tb_MHDI[[#This Row],[mun_uf]],tb_SVI[city_name_uf],0),7),".")</f>
        <v>2010</v>
      </c>
    </row>
    <row r="5054" spans="1:9" x14ac:dyDescent="0.25">
      <c r="A5054" s="8" t="s">
        <v>17076</v>
      </c>
      <c r="B5054" s="8" t="str">
        <f>LEFT(tb_MHDI[[#This Row],[Territorialidades]],(FIND("/",tb_MHDI[[#This Row],[Territorialidades]])-2))</f>
        <v>Simolândia</v>
      </c>
      <c r="C5054" s="8" t="str">
        <f>LEFT(RIGHT(tb_MHDI[[#This Row],[Territorialidades]],3),2)</f>
        <v>GO</v>
      </c>
      <c r="D5054" s="8" t="str">
        <f>CONCATENATE(tb_MHDI[[#This Row],[Município]],"/",tb_MHDI[[#This Row],[UF]])</f>
        <v>Simolândia/GO</v>
      </c>
      <c r="E5054" s="8">
        <v>0.64500000000000002</v>
      </c>
      <c r="F5054" s="8">
        <v>0.59499999999999997</v>
      </c>
      <c r="G5054" s="8">
        <v>0.82599999999999996</v>
      </c>
      <c r="H5054" s="8">
        <v>0.54600000000000004</v>
      </c>
      <c r="I5054" s="9">
        <f>_xlfn.NUMBERVALUE(INDEX(tb_SVI[],MATCH(tb_MHDI[[#This Row],[mun_uf]],tb_SVI[city_name_uf],0),7),".")</f>
        <v>2010</v>
      </c>
    </row>
    <row r="5055" spans="1:9" x14ac:dyDescent="0.25">
      <c r="A5055" s="8" t="s">
        <v>17077</v>
      </c>
      <c r="B5055" s="8" t="str">
        <f>LEFT(tb_MHDI[[#This Row],[Territorialidades]],(FIND("/",tb_MHDI[[#This Row],[Territorialidades]])-2))</f>
        <v>Simonésia</v>
      </c>
      <c r="C5055" s="8" t="str">
        <f>LEFT(RIGHT(tb_MHDI[[#This Row],[Territorialidades]],3),2)</f>
        <v>MG</v>
      </c>
      <c r="D5055" s="8" t="str">
        <f>CONCATENATE(tb_MHDI[[#This Row],[Município]],"/",tb_MHDI[[#This Row],[UF]])</f>
        <v>Simonésia/MG</v>
      </c>
      <c r="E5055" s="8">
        <v>0.63200000000000001</v>
      </c>
      <c r="F5055" s="8">
        <v>0.622</v>
      </c>
      <c r="G5055" s="8">
        <v>0.82299999999999995</v>
      </c>
      <c r="H5055" s="8">
        <v>0.49299999999999999</v>
      </c>
      <c r="I5055" s="9">
        <f>_xlfn.NUMBERVALUE(INDEX(tb_SVI[],MATCH(tb_MHDI[[#This Row],[mun_uf]],tb_SVI[city_name_uf],0),7),".")</f>
        <v>2010</v>
      </c>
    </row>
    <row r="5056" spans="1:9" x14ac:dyDescent="0.25">
      <c r="A5056" s="8" t="s">
        <v>17078</v>
      </c>
      <c r="B5056" s="8" t="str">
        <f>LEFT(tb_MHDI[[#This Row],[Territorialidades]],(FIND("/",tb_MHDI[[#This Row],[Territorialidades]])-2))</f>
        <v>Simplício Mendes</v>
      </c>
      <c r="C5056" s="8" t="str">
        <f>LEFT(RIGHT(tb_MHDI[[#This Row],[Territorialidades]],3),2)</f>
        <v>PI</v>
      </c>
      <c r="D5056" s="8" t="str">
        <f>CONCATENATE(tb_MHDI[[#This Row],[Município]],"/",tb_MHDI[[#This Row],[UF]])</f>
        <v>Simplício Mendes/PI</v>
      </c>
      <c r="E5056" s="8">
        <v>0.627</v>
      </c>
      <c r="F5056" s="8">
        <v>0.61299999999999999</v>
      </c>
      <c r="G5056" s="8">
        <v>0.76700000000000002</v>
      </c>
      <c r="H5056" s="8">
        <v>0.52500000000000002</v>
      </c>
      <c r="I5056" s="9">
        <f>_xlfn.NUMBERVALUE(INDEX(tb_SVI[],MATCH(tb_MHDI[[#This Row],[mun_uf]],tb_SVI[city_name_uf],0),7),".")</f>
        <v>2010</v>
      </c>
    </row>
    <row r="5057" spans="1:9" x14ac:dyDescent="0.25">
      <c r="A5057" s="8" t="s">
        <v>17079</v>
      </c>
      <c r="B5057" s="8" t="str">
        <f>LEFT(tb_MHDI[[#This Row],[Territorialidades]],(FIND("/",tb_MHDI[[#This Row],[Territorialidades]])-2))</f>
        <v>Sinimbu</v>
      </c>
      <c r="C5057" s="8" t="str">
        <f>LEFT(RIGHT(tb_MHDI[[#This Row],[Territorialidades]],3),2)</f>
        <v>RS</v>
      </c>
      <c r="D5057" s="8" t="str">
        <f>CONCATENATE(tb_MHDI[[#This Row],[Município]],"/",tb_MHDI[[#This Row],[UF]])</f>
        <v>Sinimbu/RS</v>
      </c>
      <c r="E5057" s="8">
        <v>0.63100000000000001</v>
      </c>
      <c r="F5057" s="8">
        <v>0.69699999999999995</v>
      </c>
      <c r="G5057" s="8">
        <v>0.79200000000000004</v>
      </c>
      <c r="H5057" s="8">
        <v>0.45600000000000002</v>
      </c>
      <c r="I5057" s="9">
        <f>_xlfn.NUMBERVALUE(INDEX(tb_SVI[],MATCH(tb_MHDI[[#This Row],[mun_uf]],tb_SVI[city_name_uf],0),7),".")</f>
        <v>2010</v>
      </c>
    </row>
    <row r="5058" spans="1:9" x14ac:dyDescent="0.25">
      <c r="A5058" s="8" t="s">
        <v>17080</v>
      </c>
      <c r="B5058" s="8" t="str">
        <f>LEFT(tb_MHDI[[#This Row],[Territorialidades]],(FIND("/",tb_MHDI[[#This Row],[Territorialidades]])-2))</f>
        <v>Sinop</v>
      </c>
      <c r="C5058" s="8" t="str">
        <f>LEFT(RIGHT(tb_MHDI[[#This Row],[Territorialidades]],3),2)</f>
        <v>MT</v>
      </c>
      <c r="D5058" s="8" t="str">
        <f>CONCATENATE(tb_MHDI[[#This Row],[Município]],"/",tb_MHDI[[#This Row],[UF]])</f>
        <v>Sinop/MT</v>
      </c>
      <c r="E5058" s="8">
        <v>0.754</v>
      </c>
      <c r="F5058" s="8">
        <v>0.755</v>
      </c>
      <c r="G5058" s="8">
        <v>0.83199999999999996</v>
      </c>
      <c r="H5058" s="8">
        <v>0.68200000000000005</v>
      </c>
      <c r="I5058" s="9">
        <f>_xlfn.NUMBERVALUE(INDEX(tb_SVI[],MATCH(tb_MHDI[[#This Row],[mun_uf]],tb_SVI[city_name_uf],0),7),".")</f>
        <v>2010</v>
      </c>
    </row>
    <row r="5059" spans="1:9" x14ac:dyDescent="0.25">
      <c r="A5059" s="8" t="s">
        <v>17081</v>
      </c>
      <c r="B5059" s="8" t="str">
        <f>LEFT(tb_MHDI[[#This Row],[Territorialidades]],(FIND("/",tb_MHDI[[#This Row],[Territorialidades]])-2))</f>
        <v>Siqueira Campos</v>
      </c>
      <c r="C5059" s="8" t="str">
        <f>LEFT(RIGHT(tb_MHDI[[#This Row],[Territorialidades]],3),2)</f>
        <v>PR</v>
      </c>
      <c r="D5059" s="8" t="str">
        <f>CONCATENATE(tb_MHDI[[#This Row],[Município]],"/",tb_MHDI[[#This Row],[UF]])</f>
        <v>Siqueira Campos/PR</v>
      </c>
      <c r="E5059" s="8">
        <v>0.70399999999999996</v>
      </c>
      <c r="F5059" s="8">
        <v>0.70799999999999996</v>
      </c>
      <c r="G5059" s="8">
        <v>0.83899999999999997</v>
      </c>
      <c r="H5059" s="8">
        <v>0.58799999999999997</v>
      </c>
      <c r="I5059" s="9">
        <f>_xlfn.NUMBERVALUE(INDEX(tb_SVI[],MATCH(tb_MHDI[[#This Row],[mun_uf]],tb_SVI[city_name_uf],0),7),".")</f>
        <v>2010</v>
      </c>
    </row>
    <row r="5060" spans="1:9" x14ac:dyDescent="0.25">
      <c r="A5060" s="8" t="s">
        <v>17082</v>
      </c>
      <c r="B5060" s="8" t="str">
        <f>LEFT(tb_MHDI[[#This Row],[Territorialidades]],(FIND("/",tb_MHDI[[#This Row],[Territorialidades]])-2))</f>
        <v>Sirinhaém</v>
      </c>
      <c r="C5060" s="8" t="str">
        <f>LEFT(RIGHT(tb_MHDI[[#This Row],[Territorialidades]],3),2)</f>
        <v>PE</v>
      </c>
      <c r="D5060" s="8" t="str">
        <f>CONCATENATE(tb_MHDI[[#This Row],[Município]],"/",tb_MHDI[[#This Row],[UF]])</f>
        <v>Sirinhaém/PE</v>
      </c>
      <c r="E5060" s="8">
        <v>0.59699999999999998</v>
      </c>
      <c r="F5060" s="8">
        <v>0.56799999999999995</v>
      </c>
      <c r="G5060" s="8">
        <v>0.76300000000000001</v>
      </c>
      <c r="H5060" s="8">
        <v>0.49199999999999999</v>
      </c>
      <c r="I5060" s="9">
        <f>_xlfn.NUMBERVALUE(INDEX(tb_SVI[],MATCH(tb_MHDI[[#This Row],[mun_uf]],tb_SVI[city_name_uf],0),7),".")</f>
        <v>2010</v>
      </c>
    </row>
    <row r="5061" spans="1:9" x14ac:dyDescent="0.25">
      <c r="A5061" s="8" t="s">
        <v>17083</v>
      </c>
      <c r="B5061" s="8" t="str">
        <f>LEFT(tb_MHDI[[#This Row],[Territorialidades]],(FIND("/",tb_MHDI[[#This Row],[Territorialidades]])-2))</f>
        <v>Siriri</v>
      </c>
      <c r="C5061" s="8" t="str">
        <f>LEFT(RIGHT(tb_MHDI[[#This Row],[Territorialidades]],3),2)</f>
        <v>SE</v>
      </c>
      <c r="D5061" s="8" t="str">
        <f>CONCATENATE(tb_MHDI[[#This Row],[Município]],"/",tb_MHDI[[#This Row],[UF]])</f>
        <v>Siriri/SE</v>
      </c>
      <c r="E5061" s="8">
        <v>0.60899999999999999</v>
      </c>
      <c r="F5061" s="8">
        <v>0.56499999999999995</v>
      </c>
      <c r="G5061" s="8">
        <v>0.74</v>
      </c>
      <c r="H5061" s="8">
        <v>0.54100000000000004</v>
      </c>
      <c r="I5061" s="9">
        <f>_xlfn.NUMBERVALUE(INDEX(tb_SVI[],MATCH(tb_MHDI[[#This Row],[mun_uf]],tb_SVI[city_name_uf],0),7),".")</f>
        <v>2010</v>
      </c>
    </row>
    <row r="5062" spans="1:9" x14ac:dyDescent="0.25">
      <c r="A5062" s="8" t="s">
        <v>17084</v>
      </c>
      <c r="B5062" s="8" t="str">
        <f>LEFT(tb_MHDI[[#This Row],[Territorialidades]],(FIND("/",tb_MHDI[[#This Row],[Territorialidades]])-2))</f>
        <v>Sítio D'Abadia</v>
      </c>
      <c r="C5062" s="8" t="str">
        <f>LEFT(RIGHT(tb_MHDI[[#This Row],[Territorialidades]],3),2)</f>
        <v>GO</v>
      </c>
      <c r="D5062" s="8" t="str">
        <f>CONCATENATE(tb_MHDI[[#This Row],[Município]],"/",tb_MHDI[[#This Row],[UF]])</f>
        <v>Sítio D'Abadia/GO</v>
      </c>
      <c r="E5062" s="8">
        <v>0.61699999999999999</v>
      </c>
      <c r="F5062" s="8">
        <v>0.59</v>
      </c>
      <c r="G5062" s="8">
        <v>0.80200000000000005</v>
      </c>
      <c r="H5062" s="8">
        <v>0.497</v>
      </c>
      <c r="I5062" s="9">
        <f>_xlfn.NUMBERVALUE(INDEX(tb_SVI[],MATCH(tb_MHDI[[#This Row],[mun_uf]],tb_SVI[city_name_uf],0),7),".")</f>
        <v>2010</v>
      </c>
    </row>
    <row r="5063" spans="1:9" x14ac:dyDescent="0.25">
      <c r="A5063" s="8" t="s">
        <v>17085</v>
      </c>
      <c r="B5063" s="8" t="str">
        <f>LEFT(tb_MHDI[[#This Row],[Territorialidades]],(FIND("/",tb_MHDI[[#This Row],[Territorialidades]])-2))</f>
        <v>Sítio do Mato</v>
      </c>
      <c r="C5063" s="8" t="str">
        <f>LEFT(RIGHT(tb_MHDI[[#This Row],[Territorialidades]],3),2)</f>
        <v>BA</v>
      </c>
      <c r="D5063" s="8" t="str">
        <f>CONCATENATE(tb_MHDI[[#This Row],[Município]],"/",tb_MHDI[[#This Row],[UF]])</f>
        <v>Sítio do Mato/BA</v>
      </c>
      <c r="E5063" s="8">
        <v>0.56399999999999995</v>
      </c>
      <c r="F5063" s="8">
        <v>0.45500000000000002</v>
      </c>
      <c r="G5063" s="8">
        <v>0.77400000000000002</v>
      </c>
      <c r="H5063" s="8">
        <v>0.50900000000000001</v>
      </c>
      <c r="I5063" s="9">
        <f>_xlfn.NUMBERVALUE(INDEX(tb_SVI[],MATCH(tb_MHDI[[#This Row],[mun_uf]],tb_SVI[city_name_uf],0),7),".")</f>
        <v>2010</v>
      </c>
    </row>
    <row r="5064" spans="1:9" x14ac:dyDescent="0.25">
      <c r="A5064" s="8" t="s">
        <v>17086</v>
      </c>
      <c r="B5064" s="8" t="str">
        <f>LEFT(tb_MHDI[[#This Row],[Territorialidades]],(FIND("/",tb_MHDI[[#This Row],[Territorialidades]])-2))</f>
        <v>Sítio do Quinto</v>
      </c>
      <c r="C5064" s="8" t="str">
        <f>LEFT(RIGHT(tb_MHDI[[#This Row],[Territorialidades]],3),2)</f>
        <v>BA</v>
      </c>
      <c r="D5064" s="8" t="str">
        <f>CONCATENATE(tb_MHDI[[#This Row],[Município]],"/",tb_MHDI[[#This Row],[UF]])</f>
        <v>Sítio do Quinto/BA</v>
      </c>
      <c r="E5064" s="8">
        <v>0.53300000000000003</v>
      </c>
      <c r="F5064" s="8">
        <v>0.55200000000000005</v>
      </c>
      <c r="G5064" s="8">
        <v>0.69499999999999995</v>
      </c>
      <c r="H5064" s="8">
        <v>0.39500000000000002</v>
      </c>
      <c r="I5064" s="9">
        <f>_xlfn.NUMBERVALUE(INDEX(tb_SVI[],MATCH(tb_MHDI[[#This Row],[mun_uf]],tb_SVI[city_name_uf],0),7),".")</f>
        <v>2010</v>
      </c>
    </row>
    <row r="5065" spans="1:9" x14ac:dyDescent="0.25">
      <c r="A5065" s="8" t="s">
        <v>17087</v>
      </c>
      <c r="B5065" s="8" t="str">
        <f>LEFT(tb_MHDI[[#This Row],[Territorialidades]],(FIND("/",tb_MHDI[[#This Row],[Territorialidades]])-2))</f>
        <v>Sítio Novo do Tocantins</v>
      </c>
      <c r="C5065" s="8" t="str">
        <f>LEFT(RIGHT(tb_MHDI[[#This Row],[Territorialidades]],3),2)</f>
        <v>TO</v>
      </c>
      <c r="D5065" s="8" t="str">
        <f>CONCATENATE(tb_MHDI[[#This Row],[Município]],"/",tb_MHDI[[#This Row],[UF]])</f>
        <v>Sítio Novo do Tocantins/TO</v>
      </c>
      <c r="E5065" s="8">
        <v>0.60399999999999998</v>
      </c>
      <c r="F5065" s="8">
        <v>0.55000000000000004</v>
      </c>
      <c r="G5065" s="8">
        <v>0.76200000000000001</v>
      </c>
      <c r="H5065" s="8">
        <v>0.52600000000000002</v>
      </c>
      <c r="I5065" s="9">
        <f>_xlfn.NUMBERVALUE(INDEX(tb_SVI[],MATCH(tb_MHDI[[#This Row],[mun_uf]],tb_SVI[city_name_uf],0),7),".")</f>
        <v>2010</v>
      </c>
    </row>
    <row r="5066" spans="1:9" x14ac:dyDescent="0.25">
      <c r="A5066" s="8" t="s">
        <v>17088</v>
      </c>
      <c r="B5066" s="8" t="str">
        <f>LEFT(tb_MHDI[[#This Row],[Territorialidades]],(FIND("/",tb_MHDI[[#This Row],[Territorialidades]])-2))</f>
        <v>Sítio Novo</v>
      </c>
      <c r="C5066" s="8" t="str">
        <f>LEFT(RIGHT(tb_MHDI[[#This Row],[Territorialidades]],3),2)</f>
        <v>MA</v>
      </c>
      <c r="D5066" s="8" t="str">
        <f>CONCATENATE(tb_MHDI[[#This Row],[Município]],"/",tb_MHDI[[#This Row],[UF]])</f>
        <v>Sítio Novo/MA</v>
      </c>
      <c r="E5066" s="8">
        <v>0.56399999999999995</v>
      </c>
      <c r="F5066" s="8">
        <v>0.50900000000000001</v>
      </c>
      <c r="G5066" s="8">
        <v>0.77400000000000002</v>
      </c>
      <c r="H5066" s="8">
        <v>0.45600000000000002</v>
      </c>
      <c r="I5066" s="9">
        <f>_xlfn.NUMBERVALUE(INDEX(tb_SVI[],MATCH(tb_MHDI[[#This Row],[mun_uf]],tb_SVI[city_name_uf],0),7),".")</f>
        <v>2010</v>
      </c>
    </row>
    <row r="5067" spans="1:9" x14ac:dyDescent="0.25">
      <c r="A5067" s="8" t="s">
        <v>17089</v>
      </c>
      <c r="B5067" s="8" t="str">
        <f>LEFT(tb_MHDI[[#This Row],[Territorialidades]],(FIND("/",tb_MHDI[[#This Row],[Territorialidades]])-2))</f>
        <v>Sítio Novo</v>
      </c>
      <c r="C5067" s="8" t="str">
        <f>LEFT(RIGHT(tb_MHDI[[#This Row],[Territorialidades]],3),2)</f>
        <v>RN</v>
      </c>
      <c r="D5067" s="8" t="str">
        <f>CONCATENATE(tb_MHDI[[#This Row],[Município]],"/",tb_MHDI[[#This Row],[UF]])</f>
        <v>Sítio Novo/RN</v>
      </c>
      <c r="E5067" s="8">
        <v>0.57199999999999995</v>
      </c>
      <c r="F5067" s="8">
        <v>0.52800000000000002</v>
      </c>
      <c r="G5067" s="8">
        <v>0.72199999999999998</v>
      </c>
      <c r="H5067" s="8">
        <v>0.49099999999999999</v>
      </c>
      <c r="I5067" s="9">
        <f>_xlfn.NUMBERVALUE(INDEX(tb_SVI[],MATCH(tb_MHDI[[#This Row],[mun_uf]],tb_SVI[city_name_uf],0),7),".")</f>
        <v>2010</v>
      </c>
    </row>
    <row r="5068" spans="1:9" x14ac:dyDescent="0.25">
      <c r="A5068" s="8" t="s">
        <v>17090</v>
      </c>
      <c r="B5068" s="8" t="str">
        <f>LEFT(tb_MHDI[[#This Row],[Territorialidades]],(FIND("/",tb_MHDI[[#This Row],[Territorialidades]])-2))</f>
        <v>Sobradinho</v>
      </c>
      <c r="C5068" s="8" t="str">
        <f>LEFT(RIGHT(tb_MHDI[[#This Row],[Territorialidades]],3),2)</f>
        <v>BA</v>
      </c>
      <c r="D5068" s="8" t="str">
        <f>CONCATENATE(tb_MHDI[[#This Row],[Município]],"/",tb_MHDI[[#This Row],[UF]])</f>
        <v>Sobradinho/BA</v>
      </c>
      <c r="E5068" s="8">
        <v>0.63100000000000001</v>
      </c>
      <c r="F5068" s="8">
        <v>0.60499999999999998</v>
      </c>
      <c r="G5068" s="8">
        <v>0.748</v>
      </c>
      <c r="H5068" s="8">
        <v>0.55500000000000005</v>
      </c>
      <c r="I5068" s="9">
        <f>_xlfn.NUMBERVALUE(INDEX(tb_SVI[],MATCH(tb_MHDI[[#This Row],[mun_uf]],tb_SVI[city_name_uf],0),7),".")</f>
        <v>2010</v>
      </c>
    </row>
    <row r="5069" spans="1:9" x14ac:dyDescent="0.25">
      <c r="A5069" s="8" t="s">
        <v>17091</v>
      </c>
      <c r="B5069" s="8" t="str">
        <f>LEFT(tb_MHDI[[#This Row],[Territorialidades]],(FIND("/",tb_MHDI[[#This Row],[Territorialidades]])-2))</f>
        <v>Sobradinho</v>
      </c>
      <c r="C5069" s="8" t="str">
        <f>LEFT(RIGHT(tb_MHDI[[#This Row],[Territorialidades]],3),2)</f>
        <v>RS</v>
      </c>
      <c r="D5069" s="8" t="str">
        <f>CONCATENATE(tb_MHDI[[#This Row],[Município]],"/",tb_MHDI[[#This Row],[UF]])</f>
        <v>Sobradinho/RS</v>
      </c>
      <c r="E5069" s="8">
        <v>0.74299999999999999</v>
      </c>
      <c r="F5069" s="8">
        <v>0.73499999999999999</v>
      </c>
      <c r="G5069" s="8">
        <v>0.86099999999999999</v>
      </c>
      <c r="H5069" s="8">
        <v>0.64700000000000002</v>
      </c>
      <c r="I5069" s="9">
        <f>_xlfn.NUMBERVALUE(INDEX(tb_SVI[],MATCH(tb_MHDI[[#This Row],[mun_uf]],tb_SVI[city_name_uf],0),7),".")</f>
        <v>2010</v>
      </c>
    </row>
    <row r="5070" spans="1:9" x14ac:dyDescent="0.25">
      <c r="A5070" s="8" t="s">
        <v>17092</v>
      </c>
      <c r="B5070" s="8" t="str">
        <f>LEFT(tb_MHDI[[#This Row],[Territorialidades]],(FIND("/",tb_MHDI[[#This Row],[Territorialidades]])-2))</f>
        <v>Sobrado</v>
      </c>
      <c r="C5070" s="8" t="str">
        <f>LEFT(RIGHT(tb_MHDI[[#This Row],[Territorialidades]],3),2)</f>
        <v>PB</v>
      </c>
      <c r="D5070" s="8" t="str">
        <f>CONCATENATE(tb_MHDI[[#This Row],[Município]],"/",tb_MHDI[[#This Row],[UF]])</f>
        <v>Sobrado/PB</v>
      </c>
      <c r="E5070" s="8">
        <v>0.57299999999999995</v>
      </c>
      <c r="F5070" s="8">
        <v>0.52500000000000002</v>
      </c>
      <c r="G5070" s="8">
        <v>0.753</v>
      </c>
      <c r="H5070" s="8">
        <v>0.47699999999999998</v>
      </c>
      <c r="I5070" s="9">
        <f>_xlfn.NUMBERVALUE(INDEX(tb_SVI[],MATCH(tb_MHDI[[#This Row],[mun_uf]],tb_SVI[city_name_uf],0),7),".")</f>
        <v>2010</v>
      </c>
    </row>
    <row r="5071" spans="1:9" x14ac:dyDescent="0.25">
      <c r="A5071" s="8" t="s">
        <v>17093</v>
      </c>
      <c r="B5071" s="8" t="str">
        <f>LEFT(tb_MHDI[[#This Row],[Territorialidades]],(FIND("/",tb_MHDI[[#This Row],[Territorialidades]])-2))</f>
        <v>Sobral</v>
      </c>
      <c r="C5071" s="8" t="str">
        <f>LEFT(RIGHT(tb_MHDI[[#This Row],[Territorialidades]],3),2)</f>
        <v>CE</v>
      </c>
      <c r="D5071" s="8" t="str">
        <f>CONCATENATE(tb_MHDI[[#This Row],[Município]],"/",tb_MHDI[[#This Row],[UF]])</f>
        <v>Sobral/CE</v>
      </c>
      <c r="E5071" s="8">
        <v>0.71399999999999997</v>
      </c>
      <c r="F5071" s="8">
        <v>0.64700000000000002</v>
      </c>
      <c r="G5071" s="8">
        <v>0.83199999999999996</v>
      </c>
      <c r="H5071" s="8">
        <v>0.67500000000000004</v>
      </c>
      <c r="I5071" s="9">
        <f>_xlfn.NUMBERVALUE(INDEX(tb_SVI[],MATCH(tb_MHDI[[#This Row],[mun_uf]],tb_SVI[city_name_uf],0),7),".")</f>
        <v>2010</v>
      </c>
    </row>
    <row r="5072" spans="1:9" x14ac:dyDescent="0.25">
      <c r="A5072" s="8" t="s">
        <v>17094</v>
      </c>
      <c r="B5072" s="8" t="str">
        <f>LEFT(tb_MHDI[[#This Row],[Territorialidades]],(FIND("/",tb_MHDI[[#This Row],[Territorialidades]])-2))</f>
        <v>Sobrália</v>
      </c>
      <c r="C5072" s="8" t="str">
        <f>LEFT(RIGHT(tb_MHDI[[#This Row],[Territorialidades]],3),2)</f>
        <v>MG</v>
      </c>
      <c r="D5072" s="8" t="str">
        <f>CONCATENATE(tb_MHDI[[#This Row],[Município]],"/",tb_MHDI[[#This Row],[UF]])</f>
        <v>Sobrália/MG</v>
      </c>
      <c r="E5072" s="8">
        <v>0.63100000000000001</v>
      </c>
      <c r="F5072" s="8">
        <v>0.61099999999999999</v>
      </c>
      <c r="G5072" s="8">
        <v>0.80500000000000005</v>
      </c>
      <c r="H5072" s="8">
        <v>0.51</v>
      </c>
      <c r="I5072" s="9">
        <f>_xlfn.NUMBERVALUE(INDEX(tb_SVI[],MATCH(tb_MHDI[[#This Row],[mun_uf]],tb_SVI[city_name_uf],0),7),".")</f>
        <v>2010</v>
      </c>
    </row>
    <row r="5073" spans="1:9" x14ac:dyDescent="0.25">
      <c r="A5073" s="8" t="s">
        <v>17095</v>
      </c>
      <c r="B5073" s="8" t="str">
        <f>LEFT(tb_MHDI[[#This Row],[Territorialidades]],(FIND("/",tb_MHDI[[#This Row],[Territorialidades]])-2))</f>
        <v>Socorro do Piauí</v>
      </c>
      <c r="C5073" s="8" t="str">
        <f>LEFT(RIGHT(tb_MHDI[[#This Row],[Territorialidades]],3),2)</f>
        <v>PI</v>
      </c>
      <c r="D5073" s="8" t="str">
        <f>CONCATENATE(tb_MHDI[[#This Row],[Município]],"/",tb_MHDI[[#This Row],[UF]])</f>
        <v>Socorro do Piauí/PI</v>
      </c>
      <c r="E5073" s="8">
        <v>0.56100000000000005</v>
      </c>
      <c r="F5073" s="8">
        <v>0.51300000000000001</v>
      </c>
      <c r="G5073" s="8">
        <v>0.73899999999999999</v>
      </c>
      <c r="H5073" s="8">
        <v>0.46500000000000002</v>
      </c>
      <c r="I5073" s="9">
        <f>_xlfn.NUMBERVALUE(INDEX(tb_SVI[],MATCH(tb_MHDI[[#This Row],[mun_uf]],tb_SVI[city_name_uf],0),7),".")</f>
        <v>2010</v>
      </c>
    </row>
    <row r="5074" spans="1:9" x14ac:dyDescent="0.25">
      <c r="A5074" s="8" t="s">
        <v>17096</v>
      </c>
      <c r="B5074" s="8" t="str">
        <f>LEFT(tb_MHDI[[#This Row],[Territorialidades]],(FIND("/",tb_MHDI[[#This Row],[Territorialidades]])-2))</f>
        <v>Socorro</v>
      </c>
      <c r="C5074" s="8" t="str">
        <f>LEFT(RIGHT(tb_MHDI[[#This Row],[Territorialidades]],3),2)</f>
        <v>SP</v>
      </c>
      <c r="D5074" s="8" t="str">
        <f>CONCATENATE(tb_MHDI[[#This Row],[Município]],"/",tb_MHDI[[#This Row],[UF]])</f>
        <v>Socorro/SP</v>
      </c>
      <c r="E5074" s="8">
        <v>0.72899999999999998</v>
      </c>
      <c r="F5074" s="8">
        <v>0.73699999999999999</v>
      </c>
      <c r="G5074" s="8">
        <v>0.82799999999999996</v>
      </c>
      <c r="H5074" s="8">
        <v>0.63400000000000001</v>
      </c>
      <c r="I5074" s="9">
        <f>_xlfn.NUMBERVALUE(INDEX(tb_SVI[],MATCH(tb_MHDI[[#This Row],[mun_uf]],tb_SVI[city_name_uf],0),7),".")</f>
        <v>2010</v>
      </c>
    </row>
    <row r="5075" spans="1:9" x14ac:dyDescent="0.25">
      <c r="A5075" s="8" t="s">
        <v>17097</v>
      </c>
      <c r="B5075" s="8" t="str">
        <f>LEFT(tb_MHDI[[#This Row],[Territorialidades]],(FIND("/",tb_MHDI[[#This Row],[Territorialidades]])-2))</f>
        <v>Solânea</v>
      </c>
      <c r="C5075" s="8" t="str">
        <f>LEFT(RIGHT(tb_MHDI[[#This Row],[Territorialidades]],3),2)</f>
        <v>PB</v>
      </c>
      <c r="D5075" s="8" t="str">
        <f>CONCATENATE(tb_MHDI[[#This Row],[Município]],"/",tb_MHDI[[#This Row],[UF]])</f>
        <v>Solânea/PB</v>
      </c>
      <c r="E5075" s="8">
        <v>0.59499999999999997</v>
      </c>
      <c r="F5075" s="8">
        <v>0.59199999999999997</v>
      </c>
      <c r="G5075" s="8">
        <v>0.76200000000000001</v>
      </c>
      <c r="H5075" s="8">
        <v>0.46800000000000003</v>
      </c>
      <c r="I5075" s="9">
        <f>_xlfn.NUMBERVALUE(INDEX(tb_SVI[],MATCH(tb_MHDI[[#This Row],[mun_uf]],tb_SVI[city_name_uf],0),7),".")</f>
        <v>2010</v>
      </c>
    </row>
    <row r="5076" spans="1:9" x14ac:dyDescent="0.25">
      <c r="A5076" s="8" t="s">
        <v>17098</v>
      </c>
      <c r="B5076" s="8" t="str">
        <f>LEFT(tb_MHDI[[#This Row],[Territorialidades]],(FIND("/",tb_MHDI[[#This Row],[Territorialidades]])-2))</f>
        <v>Soledade de Minas</v>
      </c>
      <c r="C5076" s="8" t="str">
        <f>LEFT(RIGHT(tb_MHDI[[#This Row],[Territorialidades]],3),2)</f>
        <v>MG</v>
      </c>
      <c r="D5076" s="8" t="str">
        <f>CONCATENATE(tb_MHDI[[#This Row],[Município]],"/",tb_MHDI[[#This Row],[UF]])</f>
        <v>Soledade de Minas/MG</v>
      </c>
      <c r="E5076" s="8">
        <v>0.69699999999999995</v>
      </c>
      <c r="F5076" s="8">
        <v>0.67300000000000004</v>
      </c>
      <c r="G5076" s="8">
        <v>0.83099999999999996</v>
      </c>
      <c r="H5076" s="8">
        <v>0.60599999999999998</v>
      </c>
      <c r="I5076" s="9">
        <f>_xlfn.NUMBERVALUE(INDEX(tb_SVI[],MATCH(tb_MHDI[[#This Row],[mun_uf]],tb_SVI[city_name_uf],0),7),".")</f>
        <v>2010</v>
      </c>
    </row>
    <row r="5077" spans="1:9" x14ac:dyDescent="0.25">
      <c r="A5077" s="8" t="s">
        <v>17099</v>
      </c>
      <c r="B5077" s="8" t="str">
        <f>LEFT(tb_MHDI[[#This Row],[Territorialidades]],(FIND("/",tb_MHDI[[#This Row],[Territorialidades]])-2))</f>
        <v>Soledade</v>
      </c>
      <c r="C5077" s="8" t="str">
        <f>LEFT(RIGHT(tb_MHDI[[#This Row],[Territorialidades]],3),2)</f>
        <v>PB</v>
      </c>
      <c r="D5077" s="8" t="str">
        <f>CONCATENATE(tb_MHDI[[#This Row],[Município]],"/",tb_MHDI[[#This Row],[UF]])</f>
        <v>Soledade/PB</v>
      </c>
      <c r="E5077" s="8">
        <v>0.61599999999999999</v>
      </c>
      <c r="F5077" s="8">
        <v>0.59799999999999998</v>
      </c>
      <c r="G5077" s="8">
        <v>0.77200000000000002</v>
      </c>
      <c r="H5077" s="8">
        <v>0.50600000000000001</v>
      </c>
      <c r="I5077" s="9">
        <f>_xlfn.NUMBERVALUE(INDEX(tb_SVI[],MATCH(tb_MHDI[[#This Row],[mun_uf]],tb_SVI[city_name_uf],0),7),".")</f>
        <v>2010</v>
      </c>
    </row>
    <row r="5078" spans="1:9" x14ac:dyDescent="0.25">
      <c r="A5078" s="8" t="s">
        <v>17100</v>
      </c>
      <c r="B5078" s="8" t="str">
        <f>LEFT(tb_MHDI[[#This Row],[Territorialidades]],(FIND("/",tb_MHDI[[#This Row],[Territorialidades]])-2))</f>
        <v>Soledade</v>
      </c>
      <c r="C5078" s="8" t="str">
        <f>LEFT(RIGHT(tb_MHDI[[#This Row],[Territorialidades]],3),2)</f>
        <v>RS</v>
      </c>
      <c r="D5078" s="8" t="str">
        <f>CONCATENATE(tb_MHDI[[#This Row],[Município]],"/",tb_MHDI[[#This Row],[UF]])</f>
        <v>Soledade/RS</v>
      </c>
      <c r="E5078" s="8">
        <v>0.73099999999999998</v>
      </c>
      <c r="F5078" s="8">
        <v>0.72699999999999998</v>
      </c>
      <c r="G5078" s="8">
        <v>0.86099999999999999</v>
      </c>
      <c r="H5078" s="8">
        <v>0.625</v>
      </c>
      <c r="I5078" s="9">
        <f>_xlfn.NUMBERVALUE(INDEX(tb_SVI[],MATCH(tb_MHDI[[#This Row],[mun_uf]],tb_SVI[city_name_uf],0),7),".")</f>
        <v>2010</v>
      </c>
    </row>
    <row r="5079" spans="1:9" x14ac:dyDescent="0.25">
      <c r="A5079" s="8" t="s">
        <v>17101</v>
      </c>
      <c r="B5079" s="8" t="str">
        <f>LEFT(tb_MHDI[[#This Row],[Territorialidades]],(FIND("/",tb_MHDI[[#This Row],[Territorialidades]])-2))</f>
        <v>Solidão</v>
      </c>
      <c r="C5079" s="8" t="str">
        <f>LEFT(RIGHT(tb_MHDI[[#This Row],[Territorialidades]],3),2)</f>
        <v>PE</v>
      </c>
      <c r="D5079" s="8" t="str">
        <f>CONCATENATE(tb_MHDI[[#This Row],[Município]],"/",tb_MHDI[[#This Row],[UF]])</f>
        <v>Solidão/PE</v>
      </c>
      <c r="E5079" s="8">
        <v>0.58499999999999996</v>
      </c>
      <c r="F5079" s="8">
        <v>0.54700000000000004</v>
      </c>
      <c r="G5079" s="8">
        <v>0.755</v>
      </c>
      <c r="H5079" s="8">
        <v>0.48499999999999999</v>
      </c>
      <c r="I5079" s="9">
        <f>_xlfn.NUMBERVALUE(INDEX(tb_SVI[],MATCH(tb_MHDI[[#This Row],[mun_uf]],tb_SVI[city_name_uf],0),7),".")</f>
        <v>2010</v>
      </c>
    </row>
    <row r="5080" spans="1:9" x14ac:dyDescent="0.25">
      <c r="A5080" s="8" t="s">
        <v>17102</v>
      </c>
      <c r="B5080" s="8" t="str">
        <f>LEFT(tb_MHDI[[#This Row],[Territorialidades]],(FIND("/",tb_MHDI[[#This Row],[Territorialidades]])-2))</f>
        <v>Solonópole</v>
      </c>
      <c r="C5080" s="8" t="str">
        <f>LEFT(RIGHT(tb_MHDI[[#This Row],[Territorialidades]],3),2)</f>
        <v>CE</v>
      </c>
      <c r="D5080" s="8" t="str">
        <f>CONCATENATE(tb_MHDI[[#This Row],[Município]],"/",tb_MHDI[[#This Row],[UF]])</f>
        <v>Solonópole/CE</v>
      </c>
      <c r="E5080" s="8">
        <v>0.625</v>
      </c>
      <c r="F5080" s="8">
        <v>0.56499999999999995</v>
      </c>
      <c r="G5080" s="8">
        <v>0.754</v>
      </c>
      <c r="H5080" s="8">
        <v>0.57399999999999995</v>
      </c>
      <c r="I5080" s="9">
        <f>_xlfn.NUMBERVALUE(INDEX(tb_SVI[],MATCH(tb_MHDI[[#This Row],[mun_uf]],tb_SVI[city_name_uf],0),7),".")</f>
        <v>2010</v>
      </c>
    </row>
    <row r="5081" spans="1:9" x14ac:dyDescent="0.25">
      <c r="A5081" s="8" t="s">
        <v>17103</v>
      </c>
      <c r="B5081" s="8" t="str">
        <f>LEFT(tb_MHDI[[#This Row],[Territorialidades]],(FIND("/",tb_MHDI[[#This Row],[Territorialidades]])-2))</f>
        <v>Sombrio</v>
      </c>
      <c r="C5081" s="8" t="str">
        <f>LEFT(RIGHT(tb_MHDI[[#This Row],[Territorialidades]],3),2)</f>
        <v>SC</v>
      </c>
      <c r="D5081" s="8" t="str">
        <f>CONCATENATE(tb_MHDI[[#This Row],[Município]],"/",tb_MHDI[[#This Row],[UF]])</f>
        <v>Sombrio/SC</v>
      </c>
      <c r="E5081" s="8">
        <v>0.72799999999999998</v>
      </c>
      <c r="F5081" s="8">
        <v>0.72899999999999998</v>
      </c>
      <c r="G5081" s="8">
        <v>0.85799999999999998</v>
      </c>
      <c r="H5081" s="8">
        <v>0.61699999999999999</v>
      </c>
      <c r="I5081" s="9">
        <f>_xlfn.NUMBERVALUE(INDEX(tb_SVI[],MATCH(tb_MHDI[[#This Row],[mun_uf]],tb_SVI[city_name_uf],0),7),".")</f>
        <v>2010</v>
      </c>
    </row>
    <row r="5082" spans="1:9" x14ac:dyDescent="0.25">
      <c r="A5082" s="8" t="s">
        <v>17104</v>
      </c>
      <c r="B5082" s="8" t="str">
        <f>LEFT(tb_MHDI[[#This Row],[Territorialidades]],(FIND("/",tb_MHDI[[#This Row],[Territorialidades]])-2))</f>
        <v>Sonora</v>
      </c>
      <c r="C5082" s="8" t="str">
        <f>LEFT(RIGHT(tb_MHDI[[#This Row],[Territorialidades]],3),2)</f>
        <v>MS</v>
      </c>
      <c r="D5082" s="8" t="str">
        <f>CONCATENATE(tb_MHDI[[#This Row],[Município]],"/",tb_MHDI[[#This Row],[UF]])</f>
        <v>Sonora/MS</v>
      </c>
      <c r="E5082" s="8">
        <v>0.68100000000000005</v>
      </c>
      <c r="F5082" s="8">
        <v>0.70599999999999996</v>
      </c>
      <c r="G5082" s="8">
        <v>0.80300000000000005</v>
      </c>
      <c r="H5082" s="8">
        <v>0.55700000000000005</v>
      </c>
      <c r="I5082" s="9">
        <f>_xlfn.NUMBERVALUE(INDEX(tb_SVI[],MATCH(tb_MHDI[[#This Row],[mun_uf]],tb_SVI[city_name_uf],0),7),".")</f>
        <v>2010</v>
      </c>
    </row>
    <row r="5083" spans="1:9" x14ac:dyDescent="0.25">
      <c r="A5083" s="8" t="s">
        <v>17105</v>
      </c>
      <c r="B5083" s="8" t="str">
        <f>LEFT(tb_MHDI[[#This Row],[Territorialidades]],(FIND("/",tb_MHDI[[#This Row],[Territorialidades]])-2))</f>
        <v>Sooretama</v>
      </c>
      <c r="C5083" s="8" t="str">
        <f>LEFT(RIGHT(tb_MHDI[[#This Row],[Territorialidades]],3),2)</f>
        <v>ES</v>
      </c>
      <c r="D5083" s="8" t="str">
        <f>CONCATENATE(tb_MHDI[[#This Row],[Município]],"/",tb_MHDI[[#This Row],[UF]])</f>
        <v>Sooretama/ES</v>
      </c>
      <c r="E5083" s="8">
        <v>0.66200000000000003</v>
      </c>
      <c r="F5083" s="8">
        <v>0.65</v>
      </c>
      <c r="G5083" s="8">
        <v>0.80200000000000005</v>
      </c>
      <c r="H5083" s="8">
        <v>0.55600000000000005</v>
      </c>
      <c r="I5083" s="9">
        <f>_xlfn.NUMBERVALUE(INDEX(tb_SVI[],MATCH(tb_MHDI[[#This Row],[mun_uf]],tb_SVI[city_name_uf],0),7),".")</f>
        <v>2010</v>
      </c>
    </row>
    <row r="5084" spans="1:9" x14ac:dyDescent="0.25">
      <c r="A5084" s="8" t="s">
        <v>17106</v>
      </c>
      <c r="B5084" s="8" t="str">
        <f>LEFT(tb_MHDI[[#This Row],[Territorialidades]],(FIND("/",tb_MHDI[[#This Row],[Territorialidades]])-2))</f>
        <v>Sorocaba</v>
      </c>
      <c r="C5084" s="8" t="str">
        <f>LEFT(RIGHT(tb_MHDI[[#This Row],[Territorialidades]],3),2)</f>
        <v>SP</v>
      </c>
      <c r="D5084" s="8" t="str">
        <f>CONCATENATE(tb_MHDI[[#This Row],[Município]],"/",tb_MHDI[[#This Row],[UF]])</f>
        <v>Sorocaba/SP</v>
      </c>
      <c r="E5084" s="8">
        <v>0.79800000000000004</v>
      </c>
      <c r="F5084" s="8">
        <v>0.79200000000000004</v>
      </c>
      <c r="G5084" s="8">
        <v>0.84299999999999997</v>
      </c>
      <c r="H5084" s="8">
        <v>0.76200000000000001</v>
      </c>
      <c r="I5084" s="9">
        <f>_xlfn.NUMBERVALUE(INDEX(tb_SVI[],MATCH(tb_MHDI[[#This Row],[mun_uf]],tb_SVI[city_name_uf],0),7),".")</f>
        <v>2010</v>
      </c>
    </row>
    <row r="5085" spans="1:9" x14ac:dyDescent="0.25">
      <c r="A5085" s="8" t="s">
        <v>17107</v>
      </c>
      <c r="B5085" s="8" t="str">
        <f>LEFT(tb_MHDI[[#This Row],[Territorialidades]],(FIND("/",tb_MHDI[[#This Row],[Territorialidades]])-2))</f>
        <v>Sorriso</v>
      </c>
      <c r="C5085" s="8" t="str">
        <f>LEFT(RIGHT(tb_MHDI[[#This Row],[Territorialidades]],3),2)</f>
        <v>MT</v>
      </c>
      <c r="D5085" s="8" t="str">
        <f>CONCATENATE(tb_MHDI[[#This Row],[Município]],"/",tb_MHDI[[#This Row],[UF]])</f>
        <v>Sorriso/MT</v>
      </c>
      <c r="E5085" s="8">
        <v>0.74399999999999999</v>
      </c>
      <c r="F5085" s="8">
        <v>0.77400000000000002</v>
      </c>
      <c r="G5085" s="8">
        <v>0.83899999999999997</v>
      </c>
      <c r="H5085" s="8">
        <v>0.63500000000000001</v>
      </c>
      <c r="I5085" s="9">
        <f>_xlfn.NUMBERVALUE(INDEX(tb_SVI[],MATCH(tb_MHDI[[#This Row],[mun_uf]],tb_SVI[city_name_uf],0),7),".")</f>
        <v>2010</v>
      </c>
    </row>
    <row r="5086" spans="1:9" x14ac:dyDescent="0.25">
      <c r="A5086" s="8" t="s">
        <v>17108</v>
      </c>
      <c r="B5086" s="8" t="str">
        <f>LEFT(tb_MHDI[[#This Row],[Territorialidades]],(FIND("/",tb_MHDI[[#This Row],[Territorialidades]])-2))</f>
        <v>Sossêgo</v>
      </c>
      <c r="C5086" s="8" t="str">
        <f>LEFT(RIGHT(tb_MHDI[[#This Row],[Territorialidades]],3),2)</f>
        <v>PB</v>
      </c>
      <c r="D5086" s="8" t="str">
        <f>CONCATENATE(tb_MHDI[[#This Row],[Município]],"/",tb_MHDI[[#This Row],[UF]])</f>
        <v>Sossêgo/PB</v>
      </c>
      <c r="E5086" s="8">
        <v>0.57299999999999995</v>
      </c>
      <c r="F5086" s="8">
        <v>0.53100000000000003</v>
      </c>
      <c r="G5086" s="8">
        <v>0.76900000000000002</v>
      </c>
      <c r="H5086" s="8">
        <v>0.46</v>
      </c>
      <c r="I5086" s="9">
        <f>_xlfn.NUMBERVALUE(INDEX(tb_SVI[],MATCH(tb_MHDI[[#This Row],[mun_uf]],tb_SVI[city_name_uf],0),7),".")</f>
        <v>2010</v>
      </c>
    </row>
    <row r="5087" spans="1:9" x14ac:dyDescent="0.25">
      <c r="A5087" s="8" t="s">
        <v>17109</v>
      </c>
      <c r="B5087" s="8" t="str">
        <f>LEFT(tb_MHDI[[#This Row],[Territorialidades]],(FIND("/",tb_MHDI[[#This Row],[Territorialidades]])-2))</f>
        <v>Soure</v>
      </c>
      <c r="C5087" s="8" t="str">
        <f>LEFT(RIGHT(tb_MHDI[[#This Row],[Territorialidades]],3),2)</f>
        <v>PA</v>
      </c>
      <c r="D5087" s="8" t="str">
        <f>CONCATENATE(tb_MHDI[[#This Row],[Município]],"/",tb_MHDI[[#This Row],[UF]])</f>
        <v>Soure/PA</v>
      </c>
      <c r="E5087" s="8">
        <v>0.61499999999999999</v>
      </c>
      <c r="F5087" s="8">
        <v>0.58299999999999996</v>
      </c>
      <c r="G5087" s="8">
        <v>0.76</v>
      </c>
      <c r="H5087" s="8">
        <v>0.52500000000000002</v>
      </c>
      <c r="I5087" s="9">
        <f>_xlfn.NUMBERVALUE(INDEX(tb_SVI[],MATCH(tb_MHDI[[#This Row],[mun_uf]],tb_SVI[city_name_uf],0),7),".")</f>
        <v>2010</v>
      </c>
    </row>
    <row r="5088" spans="1:9" x14ac:dyDescent="0.25">
      <c r="A5088" s="8" t="s">
        <v>17110</v>
      </c>
      <c r="B5088" s="8" t="str">
        <f>LEFT(tb_MHDI[[#This Row],[Territorialidades]],(FIND("/",tb_MHDI[[#This Row],[Territorialidades]])-2))</f>
        <v>Sousa</v>
      </c>
      <c r="C5088" s="8" t="str">
        <f>LEFT(RIGHT(tb_MHDI[[#This Row],[Territorialidades]],3),2)</f>
        <v>PB</v>
      </c>
      <c r="D5088" s="8" t="str">
        <f>CONCATENATE(tb_MHDI[[#This Row],[Município]],"/",tb_MHDI[[#This Row],[UF]])</f>
        <v>Sousa/PB</v>
      </c>
      <c r="E5088" s="8">
        <v>0.66800000000000004</v>
      </c>
      <c r="F5088" s="8">
        <v>0.64500000000000002</v>
      </c>
      <c r="G5088" s="8">
        <v>0.81399999999999995</v>
      </c>
      <c r="H5088" s="8">
        <v>0.56699999999999995</v>
      </c>
      <c r="I5088" s="9">
        <f>_xlfn.NUMBERVALUE(INDEX(tb_SVI[],MATCH(tb_MHDI[[#This Row],[mun_uf]],tb_SVI[city_name_uf],0),7),".")</f>
        <v>2010</v>
      </c>
    </row>
    <row r="5089" spans="1:9" x14ac:dyDescent="0.25">
      <c r="A5089" s="8" t="s">
        <v>17111</v>
      </c>
      <c r="B5089" s="8" t="str">
        <f>LEFT(tb_MHDI[[#This Row],[Territorialidades]],(FIND("/",tb_MHDI[[#This Row],[Territorialidades]])-2))</f>
        <v>Souto Soares</v>
      </c>
      <c r="C5089" s="8" t="str">
        <f>LEFT(RIGHT(tb_MHDI[[#This Row],[Territorialidades]],3),2)</f>
        <v>BA</v>
      </c>
      <c r="D5089" s="8" t="str">
        <f>CONCATENATE(tb_MHDI[[#This Row],[Município]],"/",tb_MHDI[[#This Row],[UF]])</f>
        <v>Souto Soares/BA</v>
      </c>
      <c r="E5089" s="8">
        <v>0.59199999999999997</v>
      </c>
      <c r="F5089" s="8">
        <v>0.53300000000000003</v>
      </c>
      <c r="G5089" s="8">
        <v>0.73399999999999999</v>
      </c>
      <c r="H5089" s="8">
        <v>0.53</v>
      </c>
      <c r="I5089" s="9">
        <f>_xlfn.NUMBERVALUE(INDEX(tb_SVI[],MATCH(tb_MHDI[[#This Row],[mun_uf]],tb_SVI[city_name_uf],0),7),".")</f>
        <v>2010</v>
      </c>
    </row>
    <row r="5090" spans="1:9" x14ac:dyDescent="0.25">
      <c r="A5090" s="8" t="s">
        <v>17112</v>
      </c>
      <c r="B5090" s="8" t="str">
        <f>LEFT(tb_MHDI[[#This Row],[Territorialidades]],(FIND("/",tb_MHDI[[#This Row],[Territorialidades]])-2))</f>
        <v>Sucupira do Norte</v>
      </c>
      <c r="C5090" s="8" t="str">
        <f>LEFT(RIGHT(tb_MHDI[[#This Row],[Territorialidades]],3),2)</f>
        <v>MA</v>
      </c>
      <c r="D5090" s="8" t="str">
        <f>CONCATENATE(tb_MHDI[[#This Row],[Município]],"/",tb_MHDI[[#This Row],[UF]])</f>
        <v>Sucupira do Norte/MA</v>
      </c>
      <c r="E5090" s="8">
        <v>0.57899999999999996</v>
      </c>
      <c r="F5090" s="8">
        <v>0.52600000000000002</v>
      </c>
      <c r="G5090" s="8">
        <v>0.73099999999999998</v>
      </c>
      <c r="H5090" s="8">
        <v>0.505</v>
      </c>
      <c r="I5090" s="9">
        <f>_xlfn.NUMBERVALUE(INDEX(tb_SVI[],MATCH(tb_MHDI[[#This Row],[mun_uf]],tb_SVI[city_name_uf],0),7),".")</f>
        <v>2010</v>
      </c>
    </row>
    <row r="5091" spans="1:9" x14ac:dyDescent="0.25">
      <c r="A5091" s="8" t="s">
        <v>17113</v>
      </c>
      <c r="B5091" s="8" t="str">
        <f>LEFT(tb_MHDI[[#This Row],[Territorialidades]],(FIND("/",tb_MHDI[[#This Row],[Territorialidades]])-2))</f>
        <v>Sucupira do Riachão</v>
      </c>
      <c r="C5091" s="8" t="str">
        <f>LEFT(RIGHT(tb_MHDI[[#This Row],[Territorialidades]],3),2)</f>
        <v>MA</v>
      </c>
      <c r="D5091" s="8" t="str">
        <f>CONCATENATE(tb_MHDI[[#This Row],[Município]],"/",tb_MHDI[[#This Row],[UF]])</f>
        <v>Sucupira do Riachão/MA</v>
      </c>
      <c r="E5091" s="8">
        <v>0.56799999999999995</v>
      </c>
      <c r="F5091" s="8">
        <v>0.53800000000000003</v>
      </c>
      <c r="G5091" s="8">
        <v>0.76100000000000001</v>
      </c>
      <c r="H5091" s="8">
        <v>0.44700000000000001</v>
      </c>
      <c r="I5091" s="9">
        <f>_xlfn.NUMBERVALUE(INDEX(tb_SVI[],MATCH(tb_MHDI[[#This Row],[mun_uf]],tb_SVI[city_name_uf],0),7),".")</f>
        <v>2010</v>
      </c>
    </row>
    <row r="5092" spans="1:9" x14ac:dyDescent="0.25">
      <c r="A5092" s="8" t="s">
        <v>17114</v>
      </c>
      <c r="B5092" s="8" t="str">
        <f>LEFT(tb_MHDI[[#This Row],[Territorialidades]],(FIND("/",tb_MHDI[[#This Row],[Territorialidades]])-2))</f>
        <v>Sucupira</v>
      </c>
      <c r="C5092" s="8" t="str">
        <f>LEFT(RIGHT(tb_MHDI[[#This Row],[Territorialidades]],3),2)</f>
        <v>TO</v>
      </c>
      <c r="D5092" s="8" t="str">
        <f>CONCATENATE(tb_MHDI[[#This Row],[Município]],"/",tb_MHDI[[#This Row],[UF]])</f>
        <v>Sucupira/TO</v>
      </c>
      <c r="E5092" s="8">
        <v>0.66700000000000004</v>
      </c>
      <c r="F5092" s="8">
        <v>0.623</v>
      </c>
      <c r="G5092" s="8">
        <v>0.79400000000000004</v>
      </c>
      <c r="H5092" s="8">
        <v>0.59899999999999998</v>
      </c>
      <c r="I5092" s="9">
        <f>_xlfn.NUMBERVALUE(INDEX(tb_SVI[],MATCH(tb_MHDI[[#This Row],[mun_uf]],tb_SVI[city_name_uf],0),7),".")</f>
        <v>2010</v>
      </c>
    </row>
    <row r="5093" spans="1:9" x14ac:dyDescent="0.25">
      <c r="A5093" s="8" t="s">
        <v>17115</v>
      </c>
      <c r="B5093" s="8" t="str">
        <f>LEFT(tb_MHDI[[#This Row],[Territorialidades]],(FIND("/",tb_MHDI[[#This Row],[Territorialidades]])-2))</f>
        <v>Sud Mennucci</v>
      </c>
      <c r="C5093" s="8" t="str">
        <f>LEFT(RIGHT(tb_MHDI[[#This Row],[Territorialidades]],3),2)</f>
        <v>SP</v>
      </c>
      <c r="D5093" s="8" t="str">
        <f>CONCATENATE(tb_MHDI[[#This Row],[Município]],"/",tb_MHDI[[#This Row],[UF]])</f>
        <v>Sud Mennucci/SP</v>
      </c>
      <c r="E5093" s="8">
        <v>0.747</v>
      </c>
      <c r="F5093" s="8">
        <v>0.74299999999999999</v>
      </c>
      <c r="G5093" s="8">
        <v>0.80900000000000005</v>
      </c>
      <c r="H5093" s="8">
        <v>0.69399999999999995</v>
      </c>
      <c r="I5093" s="9">
        <f>_xlfn.NUMBERVALUE(INDEX(tb_SVI[],MATCH(tb_MHDI[[#This Row],[mun_uf]],tb_SVI[city_name_uf],0),7),".")</f>
        <v>2010</v>
      </c>
    </row>
    <row r="5094" spans="1:9" x14ac:dyDescent="0.25">
      <c r="A5094" s="8" t="s">
        <v>17116</v>
      </c>
      <c r="B5094" s="8" t="str">
        <f>LEFT(tb_MHDI[[#This Row],[Territorialidades]],(FIND("/",tb_MHDI[[#This Row],[Territorialidades]])-2))</f>
        <v>Sul Brasil</v>
      </c>
      <c r="C5094" s="8" t="str">
        <f>LEFT(RIGHT(tb_MHDI[[#This Row],[Territorialidades]],3),2)</f>
        <v>SC</v>
      </c>
      <c r="D5094" s="8" t="str">
        <f>CONCATENATE(tb_MHDI[[#This Row],[Município]],"/",tb_MHDI[[#This Row],[UF]])</f>
        <v>Sul Brasil/SC</v>
      </c>
      <c r="E5094" s="8">
        <v>0.70699999999999996</v>
      </c>
      <c r="F5094" s="8">
        <v>0.71299999999999997</v>
      </c>
      <c r="G5094" s="8">
        <v>0.83199999999999996</v>
      </c>
      <c r="H5094" s="8">
        <v>0.59499999999999997</v>
      </c>
      <c r="I5094" s="9">
        <f>_xlfn.NUMBERVALUE(INDEX(tb_SVI[],MATCH(tb_MHDI[[#This Row],[mun_uf]],tb_SVI[city_name_uf],0),7),".")</f>
        <v>2010</v>
      </c>
    </row>
    <row r="5095" spans="1:9" x14ac:dyDescent="0.25">
      <c r="A5095" s="8" t="s">
        <v>17117</v>
      </c>
      <c r="B5095" s="8" t="str">
        <f>LEFT(tb_MHDI[[#This Row],[Territorialidades]],(FIND("/",tb_MHDI[[#This Row],[Territorialidades]])-2))</f>
        <v>Sulina</v>
      </c>
      <c r="C5095" s="8" t="str">
        <f>LEFT(RIGHT(tb_MHDI[[#This Row],[Territorialidades]],3),2)</f>
        <v>PR</v>
      </c>
      <c r="D5095" s="8" t="str">
        <f>CONCATENATE(tb_MHDI[[#This Row],[Município]],"/",tb_MHDI[[#This Row],[UF]])</f>
        <v>Sulina/PR</v>
      </c>
      <c r="E5095" s="8">
        <v>0.69299999999999995</v>
      </c>
      <c r="F5095" s="8">
        <v>0.68400000000000005</v>
      </c>
      <c r="G5095" s="8">
        <v>0.85399999999999998</v>
      </c>
      <c r="H5095" s="8">
        <v>0.56999999999999995</v>
      </c>
      <c r="I5095" s="9">
        <f>_xlfn.NUMBERVALUE(INDEX(tb_SVI[],MATCH(tb_MHDI[[#This Row],[mun_uf]],tb_SVI[city_name_uf],0),7),".")</f>
        <v>2010</v>
      </c>
    </row>
    <row r="5096" spans="1:9" x14ac:dyDescent="0.25">
      <c r="A5096" s="8" t="s">
        <v>17118</v>
      </c>
      <c r="B5096" s="8" t="str">
        <f>LEFT(tb_MHDI[[#This Row],[Territorialidades]],(FIND("/",tb_MHDI[[#This Row],[Territorialidades]])-2))</f>
        <v>Sumaré</v>
      </c>
      <c r="C5096" s="8" t="str">
        <f>LEFT(RIGHT(tb_MHDI[[#This Row],[Territorialidades]],3),2)</f>
        <v>SP</v>
      </c>
      <c r="D5096" s="8" t="str">
        <f>CONCATENATE(tb_MHDI[[#This Row],[Município]],"/",tb_MHDI[[#This Row],[UF]])</f>
        <v>Sumaré/SP</v>
      </c>
      <c r="E5096" s="8">
        <v>0.76200000000000001</v>
      </c>
      <c r="F5096" s="8">
        <v>0.74399999999999999</v>
      </c>
      <c r="G5096" s="8">
        <v>0.84499999999999997</v>
      </c>
      <c r="H5096" s="8">
        <v>0.70499999999999996</v>
      </c>
      <c r="I5096" s="9">
        <f>_xlfn.NUMBERVALUE(INDEX(tb_SVI[],MATCH(tb_MHDI[[#This Row],[mun_uf]],tb_SVI[city_name_uf],0),7),".")</f>
        <v>2010</v>
      </c>
    </row>
    <row r="5097" spans="1:9" x14ac:dyDescent="0.25">
      <c r="A5097" s="8" t="s">
        <v>17119</v>
      </c>
      <c r="B5097" s="8" t="str">
        <f>LEFT(tb_MHDI[[#This Row],[Territorialidades]],(FIND("/",tb_MHDI[[#This Row],[Territorialidades]])-2))</f>
        <v>Sumé</v>
      </c>
      <c r="C5097" s="8" t="str">
        <f>LEFT(RIGHT(tb_MHDI[[#This Row],[Territorialidades]],3),2)</f>
        <v>PB</v>
      </c>
      <c r="D5097" s="8" t="str">
        <f>CONCATENATE(tb_MHDI[[#This Row],[Município]],"/",tb_MHDI[[#This Row],[UF]])</f>
        <v>Sumé/PB</v>
      </c>
      <c r="E5097" s="8">
        <v>0.627</v>
      </c>
      <c r="F5097" s="8">
        <v>0.60199999999999998</v>
      </c>
      <c r="G5097" s="8">
        <v>0.76500000000000001</v>
      </c>
      <c r="H5097" s="8">
        <v>0.53400000000000003</v>
      </c>
      <c r="I5097" s="9">
        <f>_xlfn.NUMBERVALUE(INDEX(tb_SVI[],MATCH(tb_MHDI[[#This Row],[mun_uf]],tb_SVI[city_name_uf],0),7),".")</f>
        <v>2010</v>
      </c>
    </row>
    <row r="5098" spans="1:9" x14ac:dyDescent="0.25">
      <c r="A5098" s="8" t="s">
        <v>17120</v>
      </c>
      <c r="B5098" s="8" t="str">
        <f>LEFT(tb_MHDI[[#This Row],[Territorialidades]],(FIND("/",tb_MHDI[[#This Row],[Territorialidades]])-2))</f>
        <v>Sumidouro</v>
      </c>
      <c r="C5098" s="8" t="str">
        <f>LEFT(RIGHT(tb_MHDI[[#This Row],[Territorialidades]],3),2)</f>
        <v>RJ</v>
      </c>
      <c r="D5098" s="8" t="str">
        <f>CONCATENATE(tb_MHDI[[#This Row],[Município]],"/",tb_MHDI[[#This Row],[UF]])</f>
        <v>Sumidouro/RJ</v>
      </c>
      <c r="E5098" s="8">
        <v>0.61099999999999999</v>
      </c>
      <c r="F5098" s="8">
        <v>0.65800000000000003</v>
      </c>
      <c r="G5098" s="8">
        <v>0.79600000000000004</v>
      </c>
      <c r="H5098" s="8">
        <v>0.436</v>
      </c>
      <c r="I5098" s="9">
        <f>_xlfn.NUMBERVALUE(INDEX(tb_SVI[],MATCH(tb_MHDI[[#This Row],[mun_uf]],tb_SVI[city_name_uf],0),7),".")</f>
        <v>2010</v>
      </c>
    </row>
    <row r="5099" spans="1:9" x14ac:dyDescent="0.25">
      <c r="A5099" s="8" t="s">
        <v>17121</v>
      </c>
      <c r="B5099" s="8" t="str">
        <f>LEFT(tb_MHDI[[#This Row],[Territorialidades]],(FIND("/",tb_MHDI[[#This Row],[Territorialidades]])-2))</f>
        <v>Surubim</v>
      </c>
      <c r="C5099" s="8" t="str">
        <f>LEFT(RIGHT(tb_MHDI[[#This Row],[Territorialidades]],3),2)</f>
        <v>PE</v>
      </c>
      <c r="D5099" s="8" t="str">
        <f>CONCATENATE(tb_MHDI[[#This Row],[Município]],"/",tb_MHDI[[#This Row],[UF]])</f>
        <v>Surubim/PE</v>
      </c>
      <c r="E5099" s="8">
        <v>0.63500000000000001</v>
      </c>
      <c r="F5099" s="8">
        <v>0.61699999999999999</v>
      </c>
      <c r="G5099" s="8">
        <v>0.75600000000000001</v>
      </c>
      <c r="H5099" s="8">
        <v>0.54800000000000004</v>
      </c>
      <c r="I5099" s="9">
        <f>_xlfn.NUMBERVALUE(INDEX(tb_SVI[],MATCH(tb_MHDI[[#This Row],[mun_uf]],tb_SVI[city_name_uf],0),7),".")</f>
        <v>2010</v>
      </c>
    </row>
    <row r="5100" spans="1:9" x14ac:dyDescent="0.25">
      <c r="A5100" s="8" t="s">
        <v>17122</v>
      </c>
      <c r="B5100" s="8" t="str">
        <f>LEFT(tb_MHDI[[#This Row],[Territorialidades]],(FIND("/",tb_MHDI[[#This Row],[Territorialidades]])-2))</f>
        <v>Sussuapara</v>
      </c>
      <c r="C5100" s="8" t="str">
        <f>LEFT(RIGHT(tb_MHDI[[#This Row],[Territorialidades]],3),2)</f>
        <v>PI</v>
      </c>
      <c r="D5100" s="8" t="str">
        <f>CONCATENATE(tb_MHDI[[#This Row],[Município]],"/",tb_MHDI[[#This Row],[UF]])</f>
        <v>Sussuapara/PI</v>
      </c>
      <c r="E5100" s="8">
        <v>0.58599999999999997</v>
      </c>
      <c r="F5100" s="8">
        <v>0.56299999999999994</v>
      </c>
      <c r="G5100" s="8">
        <v>0.749</v>
      </c>
      <c r="H5100" s="8">
        <v>0.47599999999999998</v>
      </c>
      <c r="I5100" s="9">
        <f>_xlfn.NUMBERVALUE(INDEX(tb_SVI[],MATCH(tb_MHDI[[#This Row],[mun_uf]],tb_SVI[city_name_uf],0),7),".")</f>
        <v>2010</v>
      </c>
    </row>
    <row r="5101" spans="1:9" x14ac:dyDescent="0.25">
      <c r="A5101" s="8" t="s">
        <v>17123</v>
      </c>
      <c r="B5101" s="8" t="str">
        <f>LEFT(tb_MHDI[[#This Row],[Territorialidades]],(FIND("/",tb_MHDI[[#This Row],[Territorialidades]])-2))</f>
        <v>Suzanápolis</v>
      </c>
      <c r="C5101" s="8" t="str">
        <f>LEFT(RIGHT(tb_MHDI[[#This Row],[Territorialidades]],3),2)</f>
        <v>SP</v>
      </c>
      <c r="D5101" s="8" t="str">
        <f>CONCATENATE(tb_MHDI[[#This Row],[Município]],"/",tb_MHDI[[#This Row],[UF]])</f>
        <v>Suzanápolis/SP</v>
      </c>
      <c r="E5101" s="8">
        <v>0.69899999999999995</v>
      </c>
      <c r="F5101" s="8">
        <v>0.66500000000000004</v>
      </c>
      <c r="G5101" s="8">
        <v>0.81299999999999994</v>
      </c>
      <c r="H5101" s="8">
        <v>0.63100000000000001</v>
      </c>
      <c r="I5101" s="9">
        <f>_xlfn.NUMBERVALUE(INDEX(tb_SVI[],MATCH(tb_MHDI[[#This Row],[mun_uf]],tb_SVI[city_name_uf],0),7),".")</f>
        <v>2010</v>
      </c>
    </row>
    <row r="5102" spans="1:9" x14ac:dyDescent="0.25">
      <c r="A5102" s="8" t="s">
        <v>17124</v>
      </c>
      <c r="B5102" s="8" t="str">
        <f>LEFT(tb_MHDI[[#This Row],[Territorialidades]],(FIND("/",tb_MHDI[[#This Row],[Territorialidades]])-2))</f>
        <v>Suzano</v>
      </c>
      <c r="C5102" s="8" t="str">
        <f>LEFT(RIGHT(tb_MHDI[[#This Row],[Territorialidades]],3),2)</f>
        <v>SP</v>
      </c>
      <c r="D5102" s="8" t="str">
        <f>CONCATENATE(tb_MHDI[[#This Row],[Município]],"/",tb_MHDI[[#This Row],[UF]])</f>
        <v>Suzano/SP</v>
      </c>
      <c r="E5102" s="8">
        <v>0.76500000000000001</v>
      </c>
      <c r="F5102" s="8">
        <v>0.70799999999999996</v>
      </c>
      <c r="G5102" s="8">
        <v>0.873</v>
      </c>
      <c r="H5102" s="8">
        <v>0.72299999999999998</v>
      </c>
      <c r="I5102" s="9">
        <f>_xlfn.NUMBERVALUE(INDEX(tb_SVI[],MATCH(tb_MHDI[[#This Row],[mun_uf]],tb_SVI[city_name_uf],0),7),".")</f>
        <v>2010</v>
      </c>
    </row>
    <row r="5103" spans="1:9" x14ac:dyDescent="0.25">
      <c r="A5103" s="8" t="s">
        <v>17125</v>
      </c>
      <c r="B5103" s="8" t="str">
        <f>LEFT(tb_MHDI[[#This Row],[Territorialidades]],(FIND("/",tb_MHDI[[#This Row],[Territorialidades]])-2))</f>
        <v>Tabaí</v>
      </c>
      <c r="C5103" s="8" t="str">
        <f>LEFT(RIGHT(tb_MHDI[[#This Row],[Territorialidades]],3),2)</f>
        <v>RS</v>
      </c>
      <c r="D5103" s="8" t="str">
        <f>CONCATENATE(tb_MHDI[[#This Row],[Município]],"/",tb_MHDI[[#This Row],[UF]])</f>
        <v>Tabaí/RS</v>
      </c>
      <c r="E5103" s="8">
        <v>0.70099999999999996</v>
      </c>
      <c r="F5103" s="8">
        <v>0.69399999999999995</v>
      </c>
      <c r="G5103" s="8">
        <v>0.83399999999999996</v>
      </c>
      <c r="H5103" s="8">
        <v>0.59499999999999997</v>
      </c>
      <c r="I5103" s="9">
        <f>_xlfn.NUMBERVALUE(INDEX(tb_SVI[],MATCH(tb_MHDI[[#This Row],[mun_uf]],tb_SVI[city_name_uf],0),7),".")</f>
        <v>2010</v>
      </c>
    </row>
    <row r="5104" spans="1:9" x14ac:dyDescent="0.25">
      <c r="A5104" s="8" t="s">
        <v>17126</v>
      </c>
      <c r="B5104" s="8" t="str">
        <f>LEFT(tb_MHDI[[#This Row],[Territorialidades]],(FIND("/",tb_MHDI[[#This Row],[Territorialidades]])-2))</f>
        <v>Tabaporã</v>
      </c>
      <c r="C5104" s="8" t="str">
        <f>LEFT(RIGHT(tb_MHDI[[#This Row],[Territorialidades]],3),2)</f>
        <v>MT</v>
      </c>
      <c r="D5104" s="8" t="str">
        <f>CONCATENATE(tb_MHDI[[#This Row],[Município]],"/",tb_MHDI[[#This Row],[UF]])</f>
        <v>Tabaporã/MT</v>
      </c>
      <c r="E5104" s="8">
        <v>0.69499999999999995</v>
      </c>
      <c r="F5104" s="8">
        <v>0.67900000000000005</v>
      </c>
      <c r="G5104" s="8">
        <v>0.82599999999999996</v>
      </c>
      <c r="H5104" s="8">
        <v>0.59799999999999998</v>
      </c>
      <c r="I5104" s="9">
        <f>_xlfn.NUMBERVALUE(INDEX(tb_SVI[],MATCH(tb_MHDI[[#This Row],[mun_uf]],tb_SVI[city_name_uf],0),7),".")</f>
        <v>2010</v>
      </c>
    </row>
    <row r="5105" spans="1:9" x14ac:dyDescent="0.25">
      <c r="A5105" s="8" t="s">
        <v>17127</v>
      </c>
      <c r="B5105" s="8" t="str">
        <f>LEFT(tb_MHDI[[#This Row],[Territorialidades]],(FIND("/",tb_MHDI[[#This Row],[Territorialidades]])-2))</f>
        <v>Tabapuã</v>
      </c>
      <c r="C5105" s="8" t="str">
        <f>LEFT(RIGHT(tb_MHDI[[#This Row],[Territorialidades]],3),2)</f>
        <v>SP</v>
      </c>
      <c r="D5105" s="8" t="str">
        <f>CONCATENATE(tb_MHDI[[#This Row],[Município]],"/",tb_MHDI[[#This Row],[UF]])</f>
        <v>Tabapuã/SP</v>
      </c>
      <c r="E5105" s="8">
        <v>0.73499999999999999</v>
      </c>
      <c r="F5105" s="8">
        <v>0.72599999999999998</v>
      </c>
      <c r="G5105" s="8">
        <v>0.82</v>
      </c>
      <c r="H5105" s="8">
        <v>0.66600000000000004</v>
      </c>
      <c r="I5105" s="9">
        <f>_xlfn.NUMBERVALUE(INDEX(tb_SVI[],MATCH(tb_MHDI[[#This Row],[mun_uf]],tb_SVI[city_name_uf],0),7),".")</f>
        <v>2010</v>
      </c>
    </row>
    <row r="5106" spans="1:9" x14ac:dyDescent="0.25">
      <c r="A5106" s="8" t="s">
        <v>17128</v>
      </c>
      <c r="B5106" s="8" t="str">
        <f>LEFT(tb_MHDI[[#This Row],[Territorialidades]],(FIND("/",tb_MHDI[[#This Row],[Territorialidades]])-2))</f>
        <v>Tabatinga</v>
      </c>
      <c r="C5106" s="8" t="str">
        <f>LEFT(RIGHT(tb_MHDI[[#This Row],[Territorialidades]],3),2)</f>
        <v>AM</v>
      </c>
      <c r="D5106" s="8" t="str">
        <f>CONCATENATE(tb_MHDI[[#This Row],[Município]],"/",tb_MHDI[[#This Row],[UF]])</f>
        <v>Tabatinga/AM</v>
      </c>
      <c r="E5106" s="8">
        <v>0.61599999999999999</v>
      </c>
      <c r="F5106" s="8">
        <v>0.60199999999999998</v>
      </c>
      <c r="G5106" s="8">
        <v>0.76900000000000002</v>
      </c>
      <c r="H5106" s="8">
        <v>0.505</v>
      </c>
      <c r="I5106" s="9">
        <f>_xlfn.NUMBERVALUE(INDEX(tb_SVI[],MATCH(tb_MHDI[[#This Row],[mun_uf]],tb_SVI[city_name_uf],0),7),".")</f>
        <v>2010</v>
      </c>
    </row>
    <row r="5107" spans="1:9" x14ac:dyDescent="0.25">
      <c r="A5107" s="8" t="s">
        <v>17129</v>
      </c>
      <c r="B5107" s="8" t="str">
        <f>LEFT(tb_MHDI[[#This Row],[Territorialidades]],(FIND("/",tb_MHDI[[#This Row],[Territorialidades]])-2))</f>
        <v>Tabatinga</v>
      </c>
      <c r="C5107" s="8" t="str">
        <f>LEFT(RIGHT(tb_MHDI[[#This Row],[Territorialidades]],3),2)</f>
        <v>SP</v>
      </c>
      <c r="D5107" s="8" t="str">
        <f>CONCATENATE(tb_MHDI[[#This Row],[Município]],"/",tb_MHDI[[#This Row],[UF]])</f>
        <v>Tabatinga/SP</v>
      </c>
      <c r="E5107" s="8">
        <v>0.70399999999999996</v>
      </c>
      <c r="F5107" s="8">
        <v>0.7</v>
      </c>
      <c r="G5107" s="8">
        <v>0.81799999999999995</v>
      </c>
      <c r="H5107" s="8">
        <v>0.60899999999999999</v>
      </c>
      <c r="I5107" s="9">
        <f>_xlfn.NUMBERVALUE(INDEX(tb_SVI[],MATCH(tb_MHDI[[#This Row],[mun_uf]],tb_SVI[city_name_uf],0),7),".")</f>
        <v>2010</v>
      </c>
    </row>
    <row r="5108" spans="1:9" x14ac:dyDescent="0.25">
      <c r="A5108" s="8" t="s">
        <v>17130</v>
      </c>
      <c r="B5108" s="8" t="str">
        <f>LEFT(tb_MHDI[[#This Row],[Territorialidades]],(FIND("/",tb_MHDI[[#This Row],[Territorialidades]])-2))</f>
        <v>Tabira</v>
      </c>
      <c r="C5108" s="8" t="str">
        <f>LEFT(RIGHT(tb_MHDI[[#This Row],[Territorialidades]],3),2)</f>
        <v>PE</v>
      </c>
      <c r="D5108" s="8" t="str">
        <f>CONCATENATE(tb_MHDI[[#This Row],[Município]],"/",tb_MHDI[[#This Row],[UF]])</f>
        <v>Tabira/PE</v>
      </c>
      <c r="E5108" s="8">
        <v>0.60499999999999998</v>
      </c>
      <c r="F5108" s="8">
        <v>0.56999999999999995</v>
      </c>
      <c r="G5108" s="8">
        <v>0.77</v>
      </c>
      <c r="H5108" s="8">
        <v>0.504</v>
      </c>
      <c r="I5108" s="9">
        <f>_xlfn.NUMBERVALUE(INDEX(tb_SVI[],MATCH(tb_MHDI[[#This Row],[mun_uf]],tb_SVI[city_name_uf],0),7),".")</f>
        <v>2010</v>
      </c>
    </row>
    <row r="5109" spans="1:9" x14ac:dyDescent="0.25">
      <c r="A5109" s="8" t="s">
        <v>17131</v>
      </c>
      <c r="B5109" s="8" t="str">
        <f>LEFT(tb_MHDI[[#This Row],[Territorialidades]],(FIND("/",tb_MHDI[[#This Row],[Territorialidades]])-2))</f>
        <v>Taboão da Serra</v>
      </c>
      <c r="C5109" s="8" t="str">
        <f>LEFT(RIGHT(tb_MHDI[[#This Row],[Territorialidades]],3),2)</f>
        <v>SP</v>
      </c>
      <c r="D5109" s="8" t="str">
        <f>CONCATENATE(tb_MHDI[[#This Row],[Município]],"/",tb_MHDI[[#This Row],[UF]])</f>
        <v>Taboão da Serra/SP</v>
      </c>
      <c r="E5109" s="8">
        <v>0.76900000000000002</v>
      </c>
      <c r="F5109" s="8">
        <v>0.74199999999999999</v>
      </c>
      <c r="G5109" s="8">
        <v>0.86299999999999999</v>
      </c>
      <c r="H5109" s="8">
        <v>0.71</v>
      </c>
      <c r="I5109" s="9">
        <f>_xlfn.NUMBERVALUE(INDEX(tb_SVI[],MATCH(tb_MHDI[[#This Row],[mun_uf]],tb_SVI[city_name_uf],0),7),".")</f>
        <v>2010</v>
      </c>
    </row>
    <row r="5110" spans="1:9" x14ac:dyDescent="0.25">
      <c r="A5110" s="8" t="s">
        <v>17132</v>
      </c>
      <c r="B5110" s="8" t="str">
        <f>LEFT(tb_MHDI[[#This Row],[Territorialidades]],(FIND("/",tb_MHDI[[#This Row],[Territorialidades]])-2))</f>
        <v>Tabocas do Brejo Velho</v>
      </c>
      <c r="C5110" s="8" t="str">
        <f>LEFT(RIGHT(tb_MHDI[[#This Row],[Territorialidades]],3),2)</f>
        <v>BA</v>
      </c>
      <c r="D5110" s="8" t="str">
        <f>CONCATENATE(tb_MHDI[[#This Row],[Município]],"/",tb_MHDI[[#This Row],[UF]])</f>
        <v>Tabocas do Brejo Velho/BA</v>
      </c>
      <c r="E5110" s="8">
        <v>0.58399999999999996</v>
      </c>
      <c r="F5110" s="8">
        <v>0.53</v>
      </c>
      <c r="G5110" s="8">
        <v>0.76400000000000001</v>
      </c>
      <c r="H5110" s="8">
        <v>0.49199999999999999</v>
      </c>
      <c r="I5110" s="9">
        <f>_xlfn.NUMBERVALUE(INDEX(tb_SVI[],MATCH(tb_MHDI[[#This Row],[mun_uf]],tb_SVI[city_name_uf],0),7),".")</f>
        <v>2010</v>
      </c>
    </row>
    <row r="5111" spans="1:9" x14ac:dyDescent="0.25">
      <c r="A5111" s="8" t="s">
        <v>17133</v>
      </c>
      <c r="B5111" s="8" t="str">
        <f>LEFT(tb_MHDI[[#This Row],[Territorialidades]],(FIND("/",tb_MHDI[[#This Row],[Territorialidades]])-2))</f>
        <v>Taboleiro Grande</v>
      </c>
      <c r="C5111" s="8" t="str">
        <f>LEFT(RIGHT(tb_MHDI[[#This Row],[Territorialidades]],3),2)</f>
        <v>RN</v>
      </c>
      <c r="D5111" s="8" t="str">
        <f>CONCATENATE(tb_MHDI[[#This Row],[Município]],"/",tb_MHDI[[#This Row],[UF]])</f>
        <v>Taboleiro Grande/RN</v>
      </c>
      <c r="E5111" s="8">
        <v>0.61199999999999999</v>
      </c>
      <c r="F5111" s="8">
        <v>0.56999999999999995</v>
      </c>
      <c r="G5111" s="8">
        <v>0.79200000000000004</v>
      </c>
      <c r="H5111" s="8">
        <v>0.50700000000000001</v>
      </c>
      <c r="I5111" s="9">
        <f>_xlfn.NUMBERVALUE(INDEX(tb_SVI[],MATCH(tb_MHDI[[#This Row],[mun_uf]],tb_SVI[city_name_uf],0),7),".")</f>
        <v>2010</v>
      </c>
    </row>
    <row r="5112" spans="1:9" x14ac:dyDescent="0.25">
      <c r="A5112" s="8" t="s">
        <v>17134</v>
      </c>
      <c r="B5112" s="8" t="str">
        <f>LEFT(tb_MHDI[[#This Row],[Territorialidades]],(FIND("/",tb_MHDI[[#This Row],[Territorialidades]])-2))</f>
        <v>Tabuleiro do Norte</v>
      </c>
      <c r="C5112" s="8" t="str">
        <f>LEFT(RIGHT(tb_MHDI[[#This Row],[Territorialidades]],3),2)</f>
        <v>CE</v>
      </c>
      <c r="D5112" s="8" t="str">
        <f>CONCATENATE(tb_MHDI[[#This Row],[Município]],"/",tb_MHDI[[#This Row],[UF]])</f>
        <v>Tabuleiro do Norte/CE</v>
      </c>
      <c r="E5112" s="8">
        <v>0.64500000000000002</v>
      </c>
      <c r="F5112" s="8">
        <v>0.62</v>
      </c>
      <c r="G5112" s="8">
        <v>0.79100000000000004</v>
      </c>
      <c r="H5112" s="8">
        <v>0.54700000000000004</v>
      </c>
      <c r="I5112" s="9">
        <f>_xlfn.NUMBERVALUE(INDEX(tb_SVI[],MATCH(tb_MHDI[[#This Row],[mun_uf]],tb_SVI[city_name_uf],0),7),".")</f>
        <v>2010</v>
      </c>
    </row>
    <row r="5113" spans="1:9" x14ac:dyDescent="0.25">
      <c r="A5113" s="8" t="s">
        <v>17135</v>
      </c>
      <c r="B5113" s="8" t="str">
        <f>LEFT(tb_MHDI[[#This Row],[Territorialidades]],(FIND("/",tb_MHDI[[#This Row],[Territorialidades]])-2))</f>
        <v>Tabuleiro</v>
      </c>
      <c r="C5113" s="8" t="str">
        <f>LEFT(RIGHT(tb_MHDI[[#This Row],[Territorialidades]],3),2)</f>
        <v>MG</v>
      </c>
      <c r="D5113" s="8" t="str">
        <f>CONCATENATE(tb_MHDI[[#This Row],[Município]],"/",tb_MHDI[[#This Row],[UF]])</f>
        <v>Tabuleiro/MG</v>
      </c>
      <c r="E5113" s="8">
        <v>0.68100000000000005</v>
      </c>
      <c r="F5113" s="8">
        <v>0.66600000000000004</v>
      </c>
      <c r="G5113" s="8">
        <v>0.82099999999999995</v>
      </c>
      <c r="H5113" s="8">
        <v>0.57799999999999996</v>
      </c>
      <c r="I5113" s="9">
        <f>_xlfn.NUMBERVALUE(INDEX(tb_SVI[],MATCH(tb_MHDI[[#This Row],[mun_uf]],tb_SVI[city_name_uf],0),7),".")</f>
        <v>2010</v>
      </c>
    </row>
    <row r="5114" spans="1:9" x14ac:dyDescent="0.25">
      <c r="A5114" s="8" t="s">
        <v>17136</v>
      </c>
      <c r="B5114" s="8" t="str">
        <f>LEFT(tb_MHDI[[#This Row],[Territorialidades]],(FIND("/",tb_MHDI[[#This Row],[Territorialidades]])-2))</f>
        <v>Tacaimbó</v>
      </c>
      <c r="C5114" s="8" t="str">
        <f>LEFT(RIGHT(tb_MHDI[[#This Row],[Territorialidades]],3),2)</f>
        <v>PE</v>
      </c>
      <c r="D5114" s="8" t="str">
        <f>CONCATENATE(tb_MHDI[[#This Row],[Município]],"/",tb_MHDI[[#This Row],[UF]])</f>
        <v>Tacaimbó/PE</v>
      </c>
      <c r="E5114" s="8">
        <v>0.55400000000000005</v>
      </c>
      <c r="F5114" s="8">
        <v>0.53600000000000003</v>
      </c>
      <c r="G5114" s="8">
        <v>0.748</v>
      </c>
      <c r="H5114" s="8">
        <v>0.42299999999999999</v>
      </c>
      <c r="I5114" s="9">
        <f>_xlfn.NUMBERVALUE(INDEX(tb_SVI[],MATCH(tb_MHDI[[#This Row],[mun_uf]],tb_SVI[city_name_uf],0),7),".")</f>
        <v>2010</v>
      </c>
    </row>
    <row r="5115" spans="1:9" x14ac:dyDescent="0.25">
      <c r="A5115" s="8" t="s">
        <v>17137</v>
      </c>
      <c r="B5115" s="8" t="str">
        <f>LEFT(tb_MHDI[[#This Row],[Territorialidades]],(FIND("/",tb_MHDI[[#This Row],[Territorialidades]])-2))</f>
        <v>Tacaratu</v>
      </c>
      <c r="C5115" s="8" t="str">
        <f>LEFT(RIGHT(tb_MHDI[[#This Row],[Territorialidades]],3),2)</f>
        <v>PE</v>
      </c>
      <c r="D5115" s="8" t="str">
        <f>CONCATENATE(tb_MHDI[[#This Row],[Município]],"/",tb_MHDI[[#This Row],[UF]])</f>
        <v>Tacaratu/PE</v>
      </c>
      <c r="E5115" s="8">
        <v>0.57299999999999995</v>
      </c>
      <c r="F5115" s="8">
        <v>0.52100000000000002</v>
      </c>
      <c r="G5115" s="8">
        <v>0.71099999999999997</v>
      </c>
      <c r="H5115" s="8">
        <v>0.50700000000000001</v>
      </c>
      <c r="I5115" s="9">
        <f>_xlfn.NUMBERVALUE(INDEX(tb_SVI[],MATCH(tb_MHDI[[#This Row],[mun_uf]],tb_SVI[city_name_uf],0),7),".")</f>
        <v>2010</v>
      </c>
    </row>
    <row r="5116" spans="1:9" x14ac:dyDescent="0.25">
      <c r="A5116" s="8" t="s">
        <v>17138</v>
      </c>
      <c r="B5116" s="8" t="str">
        <f>LEFT(tb_MHDI[[#This Row],[Territorialidades]],(FIND("/",tb_MHDI[[#This Row],[Territorialidades]])-2))</f>
        <v>Taciba</v>
      </c>
      <c r="C5116" s="8" t="str">
        <f>LEFT(RIGHT(tb_MHDI[[#This Row],[Territorialidades]],3),2)</f>
        <v>SP</v>
      </c>
      <c r="D5116" s="8" t="str">
        <f>CONCATENATE(tb_MHDI[[#This Row],[Município]],"/",tb_MHDI[[#This Row],[UF]])</f>
        <v>Taciba/SP</v>
      </c>
      <c r="E5116" s="8">
        <v>0.72299999999999998</v>
      </c>
      <c r="F5116" s="8">
        <v>0.68200000000000005</v>
      </c>
      <c r="G5116" s="8">
        <v>0.80900000000000005</v>
      </c>
      <c r="H5116" s="8">
        <v>0.68400000000000005</v>
      </c>
      <c r="I5116" s="9">
        <f>_xlfn.NUMBERVALUE(INDEX(tb_SVI[],MATCH(tb_MHDI[[#This Row],[mun_uf]],tb_SVI[city_name_uf],0),7),".")</f>
        <v>2010</v>
      </c>
    </row>
    <row r="5117" spans="1:9" x14ac:dyDescent="0.25">
      <c r="A5117" s="8" t="s">
        <v>17139</v>
      </c>
      <c r="B5117" s="8" t="str">
        <f>LEFT(tb_MHDI[[#This Row],[Territorialidades]],(FIND("/",tb_MHDI[[#This Row],[Territorialidades]])-2))</f>
        <v>Tacima</v>
      </c>
      <c r="C5117" s="8" t="str">
        <f>LEFT(RIGHT(tb_MHDI[[#This Row],[Territorialidades]],3),2)</f>
        <v>PB</v>
      </c>
      <c r="D5117" s="8" t="str">
        <f>CONCATENATE(tb_MHDI[[#This Row],[Município]],"/",tb_MHDI[[#This Row],[UF]])</f>
        <v>Tacima/PB</v>
      </c>
      <c r="E5117" s="8">
        <v>0.55100000000000005</v>
      </c>
      <c r="F5117" s="8">
        <v>0.51300000000000001</v>
      </c>
      <c r="G5117" s="8">
        <v>0.72599999999999998</v>
      </c>
      <c r="H5117" s="8">
        <v>0.45</v>
      </c>
      <c r="I5117" s="9">
        <f>_xlfn.NUMBERVALUE(INDEX(tb_SVI[],MATCH(tb_MHDI[[#This Row],[mun_uf]],tb_SVI[city_name_uf],0),7),".")</f>
        <v>2010</v>
      </c>
    </row>
    <row r="5118" spans="1:9" x14ac:dyDescent="0.25">
      <c r="A5118" s="8" t="s">
        <v>17140</v>
      </c>
      <c r="B5118" s="8" t="str">
        <f>LEFT(tb_MHDI[[#This Row],[Territorialidades]],(FIND("/",tb_MHDI[[#This Row],[Territorialidades]])-2))</f>
        <v>Tacuru</v>
      </c>
      <c r="C5118" s="8" t="str">
        <f>LEFT(RIGHT(tb_MHDI[[#This Row],[Territorialidades]],3),2)</f>
        <v>MS</v>
      </c>
      <c r="D5118" s="8" t="str">
        <f>CONCATENATE(tb_MHDI[[#This Row],[Município]],"/",tb_MHDI[[#This Row],[UF]])</f>
        <v>Tacuru/MS</v>
      </c>
      <c r="E5118" s="8">
        <v>0.59299999999999997</v>
      </c>
      <c r="F5118" s="8">
        <v>0.61499999999999999</v>
      </c>
      <c r="G5118" s="8">
        <v>0.78200000000000003</v>
      </c>
      <c r="H5118" s="8">
        <v>0.434</v>
      </c>
      <c r="I5118" s="9">
        <f>_xlfn.NUMBERVALUE(INDEX(tb_SVI[],MATCH(tb_MHDI[[#This Row],[mun_uf]],tb_SVI[city_name_uf],0),7),".")</f>
        <v>2010</v>
      </c>
    </row>
    <row r="5119" spans="1:9" x14ac:dyDescent="0.25">
      <c r="A5119" s="8" t="s">
        <v>17141</v>
      </c>
      <c r="B5119" s="8" t="str">
        <f>LEFT(tb_MHDI[[#This Row],[Territorialidades]],(FIND("/",tb_MHDI[[#This Row],[Territorialidades]])-2))</f>
        <v>Taguaí</v>
      </c>
      <c r="C5119" s="8" t="str">
        <f>LEFT(RIGHT(tb_MHDI[[#This Row],[Territorialidades]],3),2)</f>
        <v>SP</v>
      </c>
      <c r="D5119" s="8" t="str">
        <f>CONCATENATE(tb_MHDI[[#This Row],[Município]],"/",tb_MHDI[[#This Row],[UF]])</f>
        <v>Taguaí/SP</v>
      </c>
      <c r="E5119" s="8">
        <v>0.70899999999999996</v>
      </c>
      <c r="F5119" s="8">
        <v>0.69</v>
      </c>
      <c r="G5119" s="8">
        <v>0.81799999999999995</v>
      </c>
      <c r="H5119" s="8">
        <v>0.63100000000000001</v>
      </c>
      <c r="I5119" s="9">
        <f>_xlfn.NUMBERVALUE(INDEX(tb_SVI[],MATCH(tb_MHDI[[#This Row],[mun_uf]],tb_SVI[city_name_uf],0),7),".")</f>
        <v>2010</v>
      </c>
    </row>
    <row r="5120" spans="1:9" x14ac:dyDescent="0.25">
      <c r="A5120" s="8" t="s">
        <v>17142</v>
      </c>
      <c r="B5120" s="8" t="str">
        <f>LEFT(tb_MHDI[[#This Row],[Territorialidades]],(FIND("/",tb_MHDI[[#This Row],[Territorialidades]])-2))</f>
        <v>Taguatinga</v>
      </c>
      <c r="C5120" s="8" t="str">
        <f>LEFT(RIGHT(tb_MHDI[[#This Row],[Territorialidades]],3),2)</f>
        <v>TO</v>
      </c>
      <c r="D5120" s="8" t="str">
        <f>CONCATENATE(tb_MHDI[[#This Row],[Município]],"/",tb_MHDI[[#This Row],[UF]])</f>
        <v>Taguatinga/TO</v>
      </c>
      <c r="E5120" s="8">
        <v>0.63400000000000001</v>
      </c>
      <c r="F5120" s="8">
        <v>0.628</v>
      </c>
      <c r="G5120" s="8">
        <v>0.81799999999999995</v>
      </c>
      <c r="H5120" s="8">
        <v>0.497</v>
      </c>
      <c r="I5120" s="9">
        <f>_xlfn.NUMBERVALUE(INDEX(tb_SVI[],MATCH(tb_MHDI[[#This Row],[mun_uf]],tb_SVI[city_name_uf],0),7),".")</f>
        <v>2010</v>
      </c>
    </row>
    <row r="5121" spans="1:9" x14ac:dyDescent="0.25">
      <c r="A5121" s="8" t="s">
        <v>17143</v>
      </c>
      <c r="B5121" s="8" t="str">
        <f>LEFT(tb_MHDI[[#This Row],[Territorialidades]],(FIND("/",tb_MHDI[[#This Row],[Territorialidades]])-2))</f>
        <v>Taiaçu</v>
      </c>
      <c r="C5121" s="8" t="str">
        <f>LEFT(RIGHT(tb_MHDI[[#This Row],[Territorialidades]],3),2)</f>
        <v>SP</v>
      </c>
      <c r="D5121" s="8" t="str">
        <f>CONCATENATE(tb_MHDI[[#This Row],[Município]],"/",tb_MHDI[[#This Row],[UF]])</f>
        <v>Taiaçu/SP</v>
      </c>
      <c r="E5121" s="8">
        <v>0.71</v>
      </c>
      <c r="F5121" s="8">
        <v>0.70099999999999996</v>
      </c>
      <c r="G5121" s="8">
        <v>0.81399999999999995</v>
      </c>
      <c r="H5121" s="8">
        <v>0.628</v>
      </c>
      <c r="I5121" s="9">
        <f>_xlfn.NUMBERVALUE(INDEX(tb_SVI[],MATCH(tb_MHDI[[#This Row],[mun_uf]],tb_SVI[city_name_uf],0),7),".")</f>
        <v>2010</v>
      </c>
    </row>
    <row r="5122" spans="1:9" x14ac:dyDescent="0.25">
      <c r="A5122" s="8" t="s">
        <v>17144</v>
      </c>
      <c r="B5122" s="8" t="str">
        <f>LEFT(tb_MHDI[[#This Row],[Territorialidades]],(FIND("/",tb_MHDI[[#This Row],[Territorialidades]])-2))</f>
        <v>Tailândia</v>
      </c>
      <c r="C5122" s="8" t="str">
        <f>LEFT(RIGHT(tb_MHDI[[#This Row],[Territorialidades]],3),2)</f>
        <v>PA</v>
      </c>
      <c r="D5122" s="8" t="str">
        <f>CONCATENATE(tb_MHDI[[#This Row],[Município]],"/",tb_MHDI[[#This Row],[UF]])</f>
        <v>Tailândia/PA</v>
      </c>
      <c r="E5122" s="8">
        <v>0.58799999999999997</v>
      </c>
      <c r="F5122" s="8">
        <v>0.58299999999999996</v>
      </c>
      <c r="G5122" s="8">
        <v>0.77600000000000002</v>
      </c>
      <c r="H5122" s="8">
        <v>0.45</v>
      </c>
      <c r="I5122" s="9">
        <f>_xlfn.NUMBERVALUE(INDEX(tb_SVI[],MATCH(tb_MHDI[[#This Row],[mun_uf]],tb_SVI[city_name_uf],0),7),".")</f>
        <v>2010</v>
      </c>
    </row>
    <row r="5123" spans="1:9" x14ac:dyDescent="0.25">
      <c r="A5123" s="8" t="s">
        <v>17145</v>
      </c>
      <c r="B5123" s="8" t="str">
        <f>LEFT(tb_MHDI[[#This Row],[Territorialidades]],(FIND("/",tb_MHDI[[#This Row],[Territorialidades]])-2))</f>
        <v>Taiobeiras</v>
      </c>
      <c r="C5123" s="8" t="str">
        <f>LEFT(RIGHT(tb_MHDI[[#This Row],[Territorialidades]],3),2)</f>
        <v>MG</v>
      </c>
      <c r="D5123" s="8" t="str">
        <f>CONCATENATE(tb_MHDI[[#This Row],[Município]],"/",tb_MHDI[[#This Row],[UF]])</f>
        <v>Taiobeiras/MG</v>
      </c>
      <c r="E5123" s="8">
        <v>0.67</v>
      </c>
      <c r="F5123" s="8">
        <v>0.63900000000000001</v>
      </c>
      <c r="G5123" s="8">
        <v>0.81499999999999995</v>
      </c>
      <c r="H5123" s="8">
        <v>0.57799999999999996</v>
      </c>
      <c r="I5123" s="9">
        <f>_xlfn.NUMBERVALUE(INDEX(tb_SVI[],MATCH(tb_MHDI[[#This Row],[mun_uf]],tb_SVI[city_name_uf],0),7),".")</f>
        <v>2010</v>
      </c>
    </row>
    <row r="5124" spans="1:9" x14ac:dyDescent="0.25">
      <c r="A5124" s="8" t="s">
        <v>17146</v>
      </c>
      <c r="B5124" s="8" t="str">
        <f>LEFT(tb_MHDI[[#This Row],[Territorialidades]],(FIND("/",tb_MHDI[[#This Row],[Territorialidades]])-2))</f>
        <v>Taió</v>
      </c>
      <c r="C5124" s="8" t="str">
        <f>LEFT(RIGHT(tb_MHDI[[#This Row],[Territorialidades]],3),2)</f>
        <v>SC</v>
      </c>
      <c r="D5124" s="8" t="str">
        <f>CONCATENATE(tb_MHDI[[#This Row],[Município]],"/",tb_MHDI[[#This Row],[UF]])</f>
        <v>Taió/SC</v>
      </c>
      <c r="E5124" s="8">
        <v>0.76100000000000001</v>
      </c>
      <c r="F5124" s="8">
        <v>0.749</v>
      </c>
      <c r="G5124" s="8">
        <v>0.879</v>
      </c>
      <c r="H5124" s="8">
        <v>0.67</v>
      </c>
      <c r="I5124" s="9">
        <f>_xlfn.NUMBERVALUE(INDEX(tb_SVI[],MATCH(tb_MHDI[[#This Row],[mun_uf]],tb_SVI[city_name_uf],0),7),".")</f>
        <v>2010</v>
      </c>
    </row>
    <row r="5125" spans="1:9" x14ac:dyDescent="0.25">
      <c r="A5125" s="8" t="s">
        <v>17147</v>
      </c>
      <c r="B5125" s="8" t="str">
        <f>LEFT(tb_MHDI[[#This Row],[Territorialidades]],(FIND("/",tb_MHDI[[#This Row],[Territorialidades]])-2))</f>
        <v>Taipas do Tocantins</v>
      </c>
      <c r="C5125" s="8" t="str">
        <f>LEFT(RIGHT(tb_MHDI[[#This Row],[Territorialidades]],3),2)</f>
        <v>TO</v>
      </c>
      <c r="D5125" s="8" t="str">
        <f>CONCATENATE(tb_MHDI[[#This Row],[Município]],"/",tb_MHDI[[#This Row],[UF]])</f>
        <v>Taipas do Tocantins/TO</v>
      </c>
      <c r="E5125" s="8">
        <v>0.60099999999999998</v>
      </c>
      <c r="F5125" s="8">
        <v>0.57799999999999996</v>
      </c>
      <c r="G5125" s="8">
        <v>0.79800000000000004</v>
      </c>
      <c r="H5125" s="8">
        <v>0.47</v>
      </c>
      <c r="I5125" s="9">
        <f>_xlfn.NUMBERVALUE(INDEX(tb_SVI[],MATCH(tb_MHDI[[#This Row],[mun_uf]],tb_SVI[city_name_uf],0),7),".")</f>
        <v>2010</v>
      </c>
    </row>
    <row r="5126" spans="1:9" x14ac:dyDescent="0.25">
      <c r="A5126" s="8" t="s">
        <v>17148</v>
      </c>
      <c r="B5126" s="8" t="str">
        <f>LEFT(tb_MHDI[[#This Row],[Territorialidades]],(FIND("/",tb_MHDI[[#This Row],[Territorialidades]])-2))</f>
        <v>Taipu</v>
      </c>
      <c r="C5126" s="8" t="str">
        <f>LEFT(RIGHT(tb_MHDI[[#This Row],[Territorialidades]],3),2)</f>
        <v>RN</v>
      </c>
      <c r="D5126" s="8" t="str">
        <f>CONCATENATE(tb_MHDI[[#This Row],[Município]],"/",tb_MHDI[[#This Row],[UF]])</f>
        <v>Taipu/RN</v>
      </c>
      <c r="E5126" s="8">
        <v>0.56899999999999995</v>
      </c>
      <c r="F5126" s="8">
        <v>0.54400000000000004</v>
      </c>
      <c r="G5126" s="8">
        <v>0.77800000000000002</v>
      </c>
      <c r="H5126" s="8">
        <v>0.435</v>
      </c>
      <c r="I5126" s="9">
        <f>_xlfn.NUMBERVALUE(INDEX(tb_SVI[],MATCH(tb_MHDI[[#This Row],[mun_uf]],tb_SVI[city_name_uf],0),7),".")</f>
        <v>2010</v>
      </c>
    </row>
    <row r="5127" spans="1:9" x14ac:dyDescent="0.25">
      <c r="A5127" s="8" t="s">
        <v>17149</v>
      </c>
      <c r="B5127" s="8" t="str">
        <f>LEFT(tb_MHDI[[#This Row],[Territorialidades]],(FIND("/",tb_MHDI[[#This Row],[Territorialidades]])-2))</f>
        <v>Taiúva</v>
      </c>
      <c r="C5127" s="8" t="str">
        <f>LEFT(RIGHT(tb_MHDI[[#This Row],[Territorialidades]],3),2)</f>
        <v>SP</v>
      </c>
      <c r="D5127" s="8" t="str">
        <f>CONCATENATE(tb_MHDI[[#This Row],[Município]],"/",tb_MHDI[[#This Row],[UF]])</f>
        <v>Taiúva/SP</v>
      </c>
      <c r="E5127" s="8">
        <v>0.76</v>
      </c>
      <c r="F5127" s="8">
        <v>0.73199999999999998</v>
      </c>
      <c r="G5127" s="8">
        <v>0.83499999999999996</v>
      </c>
      <c r="H5127" s="8">
        <v>0.71799999999999997</v>
      </c>
      <c r="I5127" s="9">
        <f>_xlfn.NUMBERVALUE(INDEX(tb_SVI[],MATCH(tb_MHDI[[#This Row],[mun_uf]],tb_SVI[city_name_uf],0),7),".")</f>
        <v>2010</v>
      </c>
    </row>
    <row r="5128" spans="1:9" x14ac:dyDescent="0.25">
      <c r="A5128" s="8" t="s">
        <v>17150</v>
      </c>
      <c r="B5128" s="8" t="str">
        <f>LEFT(tb_MHDI[[#This Row],[Territorialidades]],(FIND("/",tb_MHDI[[#This Row],[Territorialidades]])-2))</f>
        <v>Talismã</v>
      </c>
      <c r="C5128" s="8" t="str">
        <f>LEFT(RIGHT(tb_MHDI[[#This Row],[Territorialidades]],3),2)</f>
        <v>TO</v>
      </c>
      <c r="D5128" s="8" t="str">
        <f>CONCATENATE(tb_MHDI[[#This Row],[Município]],"/",tb_MHDI[[#This Row],[UF]])</f>
        <v>Talismã/TO</v>
      </c>
      <c r="E5128" s="8">
        <v>0.65400000000000003</v>
      </c>
      <c r="F5128" s="8">
        <v>0.65400000000000003</v>
      </c>
      <c r="G5128" s="8">
        <v>0.80100000000000005</v>
      </c>
      <c r="H5128" s="8">
        <v>0.53500000000000003</v>
      </c>
      <c r="I5128" s="9">
        <f>_xlfn.NUMBERVALUE(INDEX(tb_SVI[],MATCH(tb_MHDI[[#This Row],[mun_uf]],tb_SVI[city_name_uf],0),7),".")</f>
        <v>2010</v>
      </c>
    </row>
    <row r="5129" spans="1:9" x14ac:dyDescent="0.25">
      <c r="A5129" s="8" t="s">
        <v>17151</v>
      </c>
      <c r="B5129" s="8" t="str">
        <f>LEFT(tb_MHDI[[#This Row],[Territorialidades]],(FIND("/",tb_MHDI[[#This Row],[Territorialidades]])-2))</f>
        <v>Tamandaré</v>
      </c>
      <c r="C5129" s="8" t="str">
        <f>LEFT(RIGHT(tb_MHDI[[#This Row],[Territorialidades]],3),2)</f>
        <v>PE</v>
      </c>
      <c r="D5129" s="8" t="str">
        <f>CONCATENATE(tb_MHDI[[#This Row],[Município]],"/",tb_MHDI[[#This Row],[UF]])</f>
        <v>Tamandaré/PE</v>
      </c>
      <c r="E5129" s="8">
        <v>0.59299999999999997</v>
      </c>
      <c r="F5129" s="8">
        <v>0.58299999999999996</v>
      </c>
      <c r="G5129" s="8">
        <v>0.745</v>
      </c>
      <c r="H5129" s="8">
        <v>0.47899999999999998</v>
      </c>
      <c r="I5129" s="9">
        <f>_xlfn.NUMBERVALUE(INDEX(tb_SVI[],MATCH(tb_MHDI[[#This Row],[mun_uf]],tb_SVI[city_name_uf],0),7),".")</f>
        <v>2010</v>
      </c>
    </row>
    <row r="5130" spans="1:9" x14ac:dyDescent="0.25">
      <c r="A5130" s="8" t="s">
        <v>17152</v>
      </c>
      <c r="B5130" s="8" t="str">
        <f>LEFT(tb_MHDI[[#This Row],[Territorialidades]],(FIND("/",tb_MHDI[[#This Row],[Territorialidades]])-2))</f>
        <v>Tamarana</v>
      </c>
      <c r="C5130" s="8" t="str">
        <f>LEFT(RIGHT(tb_MHDI[[#This Row],[Territorialidades]],3),2)</f>
        <v>PR</v>
      </c>
      <c r="D5130" s="8" t="str">
        <f>CONCATENATE(tb_MHDI[[#This Row],[Município]],"/",tb_MHDI[[#This Row],[UF]])</f>
        <v>Tamarana/PR</v>
      </c>
      <c r="E5130" s="8">
        <v>0.621</v>
      </c>
      <c r="F5130" s="8">
        <v>0.628</v>
      </c>
      <c r="G5130" s="8">
        <v>0.82899999999999996</v>
      </c>
      <c r="H5130" s="8">
        <v>0.46</v>
      </c>
      <c r="I5130" s="9">
        <f>_xlfn.NUMBERVALUE(INDEX(tb_SVI[],MATCH(tb_MHDI[[#This Row],[mun_uf]],tb_SVI[city_name_uf],0),7),".")</f>
        <v>2010</v>
      </c>
    </row>
    <row r="5131" spans="1:9" x14ac:dyDescent="0.25">
      <c r="A5131" s="8" t="s">
        <v>17153</v>
      </c>
      <c r="B5131" s="8" t="str">
        <f>LEFT(tb_MHDI[[#This Row],[Territorialidades]],(FIND("/",tb_MHDI[[#This Row],[Territorialidades]])-2))</f>
        <v>Tambaú</v>
      </c>
      <c r="C5131" s="8" t="str">
        <f>LEFT(RIGHT(tb_MHDI[[#This Row],[Territorialidades]],3),2)</f>
        <v>SP</v>
      </c>
      <c r="D5131" s="8" t="str">
        <f>CONCATENATE(tb_MHDI[[#This Row],[Município]],"/",tb_MHDI[[#This Row],[UF]])</f>
        <v>Tambaú/SP</v>
      </c>
      <c r="E5131" s="8">
        <v>0.73099999999999998</v>
      </c>
      <c r="F5131" s="8">
        <v>0.72899999999999998</v>
      </c>
      <c r="G5131" s="8">
        <v>0.85799999999999998</v>
      </c>
      <c r="H5131" s="8">
        <v>0.624</v>
      </c>
      <c r="I5131" s="9">
        <f>_xlfn.NUMBERVALUE(INDEX(tb_SVI[],MATCH(tb_MHDI[[#This Row],[mun_uf]],tb_SVI[city_name_uf],0),7),".")</f>
        <v>2010</v>
      </c>
    </row>
    <row r="5132" spans="1:9" x14ac:dyDescent="0.25">
      <c r="A5132" s="8" t="s">
        <v>17154</v>
      </c>
      <c r="B5132" s="8" t="str">
        <f>LEFT(tb_MHDI[[#This Row],[Territorialidades]],(FIND("/",tb_MHDI[[#This Row],[Territorialidades]])-2))</f>
        <v>Tamboara</v>
      </c>
      <c r="C5132" s="8" t="str">
        <f>LEFT(RIGHT(tb_MHDI[[#This Row],[Territorialidades]],3),2)</f>
        <v>PR</v>
      </c>
      <c r="D5132" s="8" t="str">
        <f>CONCATENATE(tb_MHDI[[#This Row],[Município]],"/",tb_MHDI[[#This Row],[UF]])</f>
        <v>Tamboara/PR</v>
      </c>
      <c r="E5132" s="8">
        <v>0.73099999999999998</v>
      </c>
      <c r="F5132" s="8">
        <v>0.67900000000000005</v>
      </c>
      <c r="G5132" s="8">
        <v>0.85199999999999998</v>
      </c>
      <c r="H5132" s="8">
        <v>0.67400000000000004</v>
      </c>
      <c r="I5132" s="9">
        <f>_xlfn.NUMBERVALUE(INDEX(tb_SVI[],MATCH(tb_MHDI[[#This Row],[mun_uf]],tb_SVI[city_name_uf],0),7),".")</f>
        <v>2010</v>
      </c>
    </row>
    <row r="5133" spans="1:9" x14ac:dyDescent="0.25">
      <c r="A5133" s="8" t="s">
        <v>17155</v>
      </c>
      <c r="B5133" s="8" t="str">
        <f>LEFT(tb_MHDI[[#This Row],[Territorialidades]],(FIND("/",tb_MHDI[[#This Row],[Territorialidades]])-2))</f>
        <v>Tamboril</v>
      </c>
      <c r="C5133" s="8" t="str">
        <f>LEFT(RIGHT(tb_MHDI[[#This Row],[Territorialidades]],3),2)</f>
        <v>CE</v>
      </c>
      <c r="D5133" s="8" t="str">
        <f>CONCATENATE(tb_MHDI[[#This Row],[Município]],"/",tb_MHDI[[#This Row],[UF]])</f>
        <v>Tamboril/CE</v>
      </c>
      <c r="E5133" s="8">
        <v>0.57999999999999996</v>
      </c>
      <c r="F5133" s="8">
        <v>0.52600000000000002</v>
      </c>
      <c r="G5133" s="8">
        <v>0.77900000000000003</v>
      </c>
      <c r="H5133" s="8">
        <v>0.47599999999999998</v>
      </c>
      <c r="I5133" s="9">
        <f>_xlfn.NUMBERVALUE(INDEX(tb_SVI[],MATCH(tb_MHDI[[#This Row],[mun_uf]],tb_SVI[city_name_uf],0),7),".")</f>
        <v>2010</v>
      </c>
    </row>
    <row r="5134" spans="1:9" x14ac:dyDescent="0.25">
      <c r="A5134" s="8" t="s">
        <v>17156</v>
      </c>
      <c r="B5134" s="8" t="str">
        <f>LEFT(tb_MHDI[[#This Row],[Territorialidades]],(FIND("/",tb_MHDI[[#This Row],[Territorialidades]])-2))</f>
        <v>Tamboril do Piauí</v>
      </c>
      <c r="C5134" s="8" t="str">
        <f>LEFT(RIGHT(tb_MHDI[[#This Row],[Territorialidades]],3),2)</f>
        <v>PI</v>
      </c>
      <c r="D5134" s="8" t="str">
        <f>CONCATENATE(tb_MHDI[[#This Row],[Município]],"/",tb_MHDI[[#This Row],[UF]])</f>
        <v>Tamboril do Piauí/PI</v>
      </c>
      <c r="E5134" s="8">
        <v>0.501</v>
      </c>
      <c r="F5134" s="8">
        <v>0.50900000000000001</v>
      </c>
      <c r="G5134" s="8">
        <v>0.68500000000000005</v>
      </c>
      <c r="H5134" s="8">
        <v>0.36</v>
      </c>
      <c r="I5134" s="9">
        <f>_xlfn.NUMBERVALUE(INDEX(tb_SVI[],MATCH(tb_MHDI[[#This Row],[mun_uf]],tb_SVI[city_name_uf],0),7),".")</f>
        <v>2010</v>
      </c>
    </row>
    <row r="5135" spans="1:9" x14ac:dyDescent="0.25">
      <c r="A5135" s="8" t="s">
        <v>17157</v>
      </c>
      <c r="B5135" s="8" t="str">
        <f>LEFT(tb_MHDI[[#This Row],[Territorialidades]],(FIND("/",tb_MHDI[[#This Row],[Territorialidades]])-2))</f>
        <v>Tanabi</v>
      </c>
      <c r="C5135" s="8" t="str">
        <f>LEFT(RIGHT(tb_MHDI[[#This Row],[Territorialidades]],3),2)</f>
        <v>SP</v>
      </c>
      <c r="D5135" s="8" t="str">
        <f>CONCATENATE(tb_MHDI[[#This Row],[Município]],"/",tb_MHDI[[#This Row],[UF]])</f>
        <v>Tanabi/SP</v>
      </c>
      <c r="E5135" s="8">
        <v>0.748</v>
      </c>
      <c r="F5135" s="8">
        <v>0.73499999999999999</v>
      </c>
      <c r="G5135" s="8">
        <v>0.82899999999999996</v>
      </c>
      <c r="H5135" s="8">
        <v>0.68700000000000006</v>
      </c>
      <c r="I5135" s="9">
        <f>_xlfn.NUMBERVALUE(INDEX(tb_SVI[],MATCH(tb_MHDI[[#This Row],[mun_uf]],tb_SVI[city_name_uf],0),7),".")</f>
        <v>2010</v>
      </c>
    </row>
    <row r="5136" spans="1:9" x14ac:dyDescent="0.25">
      <c r="A5136" s="8" t="s">
        <v>17158</v>
      </c>
      <c r="B5136" s="8" t="str">
        <f>LEFT(tb_MHDI[[#This Row],[Territorialidades]],(FIND("/",tb_MHDI[[#This Row],[Territorialidades]])-2))</f>
        <v>Tangará da Serra</v>
      </c>
      <c r="C5136" s="8" t="str">
        <f>LEFT(RIGHT(tb_MHDI[[#This Row],[Territorialidades]],3),2)</f>
        <v>MT</v>
      </c>
      <c r="D5136" s="8" t="str">
        <f>CONCATENATE(tb_MHDI[[#This Row],[Município]],"/",tb_MHDI[[#This Row],[UF]])</f>
        <v>Tangará da Serra/MT</v>
      </c>
      <c r="E5136" s="8">
        <v>0.72899999999999998</v>
      </c>
      <c r="F5136" s="8">
        <v>0.749</v>
      </c>
      <c r="G5136" s="8">
        <v>0.82499999999999996</v>
      </c>
      <c r="H5136" s="8">
        <v>0.626</v>
      </c>
      <c r="I5136" s="9">
        <f>_xlfn.NUMBERVALUE(INDEX(tb_SVI[],MATCH(tb_MHDI[[#This Row],[mun_uf]],tb_SVI[city_name_uf],0),7),".")</f>
        <v>2010</v>
      </c>
    </row>
    <row r="5137" spans="1:9" x14ac:dyDescent="0.25">
      <c r="A5137" s="8" t="s">
        <v>17159</v>
      </c>
      <c r="B5137" s="8" t="str">
        <f>LEFT(tb_MHDI[[#This Row],[Territorialidades]],(FIND("/",tb_MHDI[[#This Row],[Territorialidades]])-2))</f>
        <v>Tangará</v>
      </c>
      <c r="C5137" s="8" t="str">
        <f>LEFT(RIGHT(tb_MHDI[[#This Row],[Territorialidades]],3),2)</f>
        <v>RN</v>
      </c>
      <c r="D5137" s="8" t="str">
        <f>CONCATENATE(tb_MHDI[[#This Row],[Município]],"/",tb_MHDI[[#This Row],[UF]])</f>
        <v>Tangará/RN</v>
      </c>
      <c r="E5137" s="8">
        <v>0.60799999999999998</v>
      </c>
      <c r="F5137" s="8">
        <v>0.56599999999999995</v>
      </c>
      <c r="G5137" s="8">
        <v>0.77</v>
      </c>
      <c r="H5137" s="8">
        <v>0.51600000000000001</v>
      </c>
      <c r="I5137" s="9">
        <f>_xlfn.NUMBERVALUE(INDEX(tb_SVI[],MATCH(tb_MHDI[[#This Row],[mun_uf]],tb_SVI[city_name_uf],0),7),".")</f>
        <v>2010</v>
      </c>
    </row>
    <row r="5138" spans="1:9" x14ac:dyDescent="0.25">
      <c r="A5138" s="8" t="s">
        <v>17160</v>
      </c>
      <c r="B5138" s="8" t="str">
        <f>LEFT(tb_MHDI[[#This Row],[Territorialidades]],(FIND("/",tb_MHDI[[#This Row],[Territorialidades]])-2))</f>
        <v>Tangará</v>
      </c>
      <c r="C5138" s="8" t="str">
        <f>LEFT(RIGHT(tb_MHDI[[#This Row],[Territorialidades]],3),2)</f>
        <v>SC</v>
      </c>
      <c r="D5138" s="8" t="str">
        <f>CONCATENATE(tb_MHDI[[#This Row],[Município]],"/",tb_MHDI[[#This Row],[UF]])</f>
        <v>Tangará/SC</v>
      </c>
      <c r="E5138" s="8">
        <v>0.73699999999999999</v>
      </c>
      <c r="F5138" s="8">
        <v>0.748</v>
      </c>
      <c r="G5138" s="8">
        <v>0.86699999999999999</v>
      </c>
      <c r="H5138" s="8">
        <v>0.61699999999999999</v>
      </c>
      <c r="I5138" s="9">
        <f>_xlfn.NUMBERVALUE(INDEX(tb_SVI[],MATCH(tb_MHDI[[#This Row],[mun_uf]],tb_SVI[city_name_uf],0),7),".")</f>
        <v>2010</v>
      </c>
    </row>
    <row r="5139" spans="1:9" x14ac:dyDescent="0.25">
      <c r="A5139" s="8" t="s">
        <v>17161</v>
      </c>
      <c r="B5139" s="8" t="str">
        <f>LEFT(tb_MHDI[[#This Row],[Territorialidades]],(FIND("/",tb_MHDI[[#This Row],[Territorialidades]])-2))</f>
        <v>Tanguá</v>
      </c>
      <c r="C5139" s="8" t="str">
        <f>LEFT(RIGHT(tb_MHDI[[#This Row],[Territorialidades]],3),2)</f>
        <v>RJ</v>
      </c>
      <c r="D5139" s="8" t="str">
        <f>CONCATENATE(tb_MHDI[[#This Row],[Município]],"/",tb_MHDI[[#This Row],[UF]])</f>
        <v>Tanguá/RJ</v>
      </c>
      <c r="E5139" s="8">
        <v>0.65400000000000003</v>
      </c>
      <c r="F5139" s="8">
        <v>0.64400000000000002</v>
      </c>
      <c r="G5139" s="8">
        <v>0.79300000000000004</v>
      </c>
      <c r="H5139" s="8">
        <v>0.54800000000000004</v>
      </c>
      <c r="I5139" s="9">
        <f>_xlfn.NUMBERVALUE(INDEX(tb_SVI[],MATCH(tb_MHDI[[#This Row],[mun_uf]],tb_SVI[city_name_uf],0),7),".")</f>
        <v>2010</v>
      </c>
    </row>
    <row r="5140" spans="1:9" x14ac:dyDescent="0.25">
      <c r="A5140" s="8" t="s">
        <v>17162</v>
      </c>
      <c r="B5140" s="8" t="str">
        <f>LEFT(tb_MHDI[[#This Row],[Territorialidades]],(FIND("/",tb_MHDI[[#This Row],[Territorialidades]])-2))</f>
        <v>Tanhaçu</v>
      </c>
      <c r="C5140" s="8" t="str">
        <f>LEFT(RIGHT(tb_MHDI[[#This Row],[Territorialidades]],3),2)</f>
        <v>BA</v>
      </c>
      <c r="D5140" s="8" t="str">
        <f>CONCATENATE(tb_MHDI[[#This Row],[Município]],"/",tb_MHDI[[#This Row],[UF]])</f>
        <v>Tanhaçu/BA</v>
      </c>
      <c r="E5140" s="8">
        <v>0.57699999999999996</v>
      </c>
      <c r="F5140" s="8">
        <v>0.56499999999999995</v>
      </c>
      <c r="G5140" s="8">
        <v>0.77200000000000002</v>
      </c>
      <c r="H5140" s="8">
        <v>0.44</v>
      </c>
      <c r="I5140" s="9">
        <f>_xlfn.NUMBERVALUE(INDEX(tb_SVI[],MATCH(tb_MHDI[[#This Row],[mun_uf]],tb_SVI[city_name_uf],0),7),".")</f>
        <v>2010</v>
      </c>
    </row>
    <row r="5141" spans="1:9" x14ac:dyDescent="0.25">
      <c r="A5141" s="8" t="s">
        <v>17163</v>
      </c>
      <c r="B5141" s="8" t="str">
        <f>LEFT(tb_MHDI[[#This Row],[Territorialidades]],(FIND("/",tb_MHDI[[#This Row],[Territorialidades]])-2))</f>
        <v>Tanque D'Arca</v>
      </c>
      <c r="C5141" s="8" t="str">
        <f>LEFT(RIGHT(tb_MHDI[[#This Row],[Territorialidades]],3),2)</f>
        <v>AL</v>
      </c>
      <c r="D5141" s="8" t="str">
        <f>CONCATENATE(tb_MHDI[[#This Row],[Município]],"/",tb_MHDI[[#This Row],[UF]])</f>
        <v>Tanque D'Arca/AL</v>
      </c>
      <c r="E5141" s="8">
        <v>0.55500000000000005</v>
      </c>
      <c r="F5141" s="8">
        <v>0.53100000000000003</v>
      </c>
      <c r="G5141" s="8">
        <v>0.748</v>
      </c>
      <c r="H5141" s="8">
        <v>0.43</v>
      </c>
      <c r="I5141" s="9">
        <f>_xlfn.NUMBERVALUE(INDEX(tb_SVI[],MATCH(tb_MHDI[[#This Row],[mun_uf]],tb_SVI[city_name_uf],0),7),".")</f>
        <v>2010</v>
      </c>
    </row>
    <row r="5142" spans="1:9" x14ac:dyDescent="0.25">
      <c r="A5142" s="8" t="s">
        <v>17164</v>
      </c>
      <c r="B5142" s="8" t="str">
        <f>LEFT(tb_MHDI[[#This Row],[Territorialidades]],(FIND("/",tb_MHDI[[#This Row],[Territorialidades]])-2))</f>
        <v>Tanque do Piauí</v>
      </c>
      <c r="C5142" s="8" t="str">
        <f>LEFT(RIGHT(tb_MHDI[[#This Row],[Territorialidades]],3),2)</f>
        <v>PI</v>
      </c>
      <c r="D5142" s="8" t="str">
        <f>CONCATENATE(tb_MHDI[[#This Row],[Município]],"/",tb_MHDI[[#This Row],[UF]])</f>
        <v>Tanque do Piauí/PI</v>
      </c>
      <c r="E5142" s="8">
        <v>0.57899999999999996</v>
      </c>
      <c r="F5142" s="8">
        <v>0.55300000000000005</v>
      </c>
      <c r="G5142" s="8">
        <v>0.70399999999999996</v>
      </c>
      <c r="H5142" s="8">
        <v>0.499</v>
      </c>
      <c r="I5142" s="9">
        <f>_xlfn.NUMBERVALUE(INDEX(tb_SVI[],MATCH(tb_MHDI[[#This Row],[mun_uf]],tb_SVI[city_name_uf],0),7),".")</f>
        <v>2010</v>
      </c>
    </row>
    <row r="5143" spans="1:9" x14ac:dyDescent="0.25">
      <c r="A5143" s="8" t="s">
        <v>17165</v>
      </c>
      <c r="B5143" s="8" t="str">
        <f>LEFT(tb_MHDI[[#This Row],[Territorialidades]],(FIND("/",tb_MHDI[[#This Row],[Territorialidades]])-2))</f>
        <v>Tanque Novo</v>
      </c>
      <c r="C5143" s="8" t="str">
        <f>LEFT(RIGHT(tb_MHDI[[#This Row],[Territorialidades]],3),2)</f>
        <v>BA</v>
      </c>
      <c r="D5143" s="8" t="str">
        <f>CONCATENATE(tb_MHDI[[#This Row],[Município]],"/",tb_MHDI[[#This Row],[UF]])</f>
        <v>Tanque Novo/BA</v>
      </c>
      <c r="E5143" s="8">
        <v>0.59899999999999998</v>
      </c>
      <c r="F5143" s="8">
        <v>0.58299999999999996</v>
      </c>
      <c r="G5143" s="8">
        <v>0.77800000000000002</v>
      </c>
      <c r="H5143" s="8">
        <v>0.47399999999999998</v>
      </c>
      <c r="I5143" s="9">
        <f>_xlfn.NUMBERVALUE(INDEX(tb_SVI[],MATCH(tb_MHDI[[#This Row],[mun_uf]],tb_SVI[city_name_uf],0),7),".")</f>
        <v>2010</v>
      </c>
    </row>
    <row r="5144" spans="1:9" x14ac:dyDescent="0.25">
      <c r="A5144" s="8" t="s">
        <v>17166</v>
      </c>
      <c r="B5144" s="8" t="str">
        <f>LEFT(tb_MHDI[[#This Row],[Territorialidades]],(FIND("/",tb_MHDI[[#This Row],[Territorialidades]])-2))</f>
        <v>Tanquinho</v>
      </c>
      <c r="C5144" s="8" t="str">
        <f>LEFT(RIGHT(tb_MHDI[[#This Row],[Territorialidades]],3),2)</f>
        <v>BA</v>
      </c>
      <c r="D5144" s="8" t="str">
        <f>CONCATENATE(tb_MHDI[[#This Row],[Município]],"/",tb_MHDI[[#This Row],[UF]])</f>
        <v>Tanquinho/BA</v>
      </c>
      <c r="E5144" s="8">
        <v>0.59699999999999998</v>
      </c>
      <c r="F5144" s="8">
        <v>0.56699999999999995</v>
      </c>
      <c r="G5144" s="8">
        <v>0.76800000000000002</v>
      </c>
      <c r="H5144" s="8">
        <v>0.48799999999999999</v>
      </c>
      <c r="I5144" s="9">
        <f>_xlfn.NUMBERVALUE(INDEX(tb_SVI[],MATCH(tb_MHDI[[#This Row],[mun_uf]],tb_SVI[city_name_uf],0),7),".")</f>
        <v>2010</v>
      </c>
    </row>
    <row r="5145" spans="1:9" x14ac:dyDescent="0.25">
      <c r="A5145" s="8" t="s">
        <v>17167</v>
      </c>
      <c r="B5145" s="8" t="str">
        <f>LEFT(tb_MHDI[[#This Row],[Territorialidades]],(FIND("/",tb_MHDI[[#This Row],[Territorialidades]])-2))</f>
        <v>Taparuba</v>
      </c>
      <c r="C5145" s="8" t="str">
        <f>LEFT(RIGHT(tb_MHDI[[#This Row],[Territorialidades]],3),2)</f>
        <v>MG</v>
      </c>
      <c r="D5145" s="8" t="str">
        <f>CONCATENATE(tb_MHDI[[#This Row],[Município]],"/",tb_MHDI[[#This Row],[UF]])</f>
        <v>Taparuba/MG</v>
      </c>
      <c r="E5145" s="8">
        <v>0.64500000000000002</v>
      </c>
      <c r="F5145" s="8">
        <v>0.60399999999999998</v>
      </c>
      <c r="G5145" s="8">
        <v>0.79900000000000004</v>
      </c>
      <c r="H5145" s="8">
        <v>0.55700000000000005</v>
      </c>
      <c r="I5145" s="9">
        <f>_xlfn.NUMBERVALUE(INDEX(tb_SVI[],MATCH(tb_MHDI[[#This Row],[mun_uf]],tb_SVI[city_name_uf],0),7),".")</f>
        <v>2010</v>
      </c>
    </row>
    <row r="5146" spans="1:9" x14ac:dyDescent="0.25">
      <c r="A5146" s="8" t="s">
        <v>17168</v>
      </c>
      <c r="B5146" s="8" t="str">
        <f>LEFT(tb_MHDI[[#This Row],[Territorialidades]],(FIND("/",tb_MHDI[[#This Row],[Territorialidades]])-2))</f>
        <v>Tapauá</v>
      </c>
      <c r="C5146" s="8" t="str">
        <f>LEFT(RIGHT(tb_MHDI[[#This Row],[Territorialidades]],3),2)</f>
        <v>AM</v>
      </c>
      <c r="D5146" s="8" t="str">
        <f>CONCATENATE(tb_MHDI[[#This Row],[Município]],"/",tb_MHDI[[#This Row],[UF]])</f>
        <v>Tapauá/AM</v>
      </c>
      <c r="E5146" s="8">
        <v>0.502</v>
      </c>
      <c r="F5146" s="8">
        <v>0.51200000000000001</v>
      </c>
      <c r="G5146" s="8">
        <v>0.69399999999999995</v>
      </c>
      <c r="H5146" s="8">
        <v>0.35499999999999998</v>
      </c>
      <c r="I5146" s="9">
        <f>_xlfn.NUMBERVALUE(INDEX(tb_SVI[],MATCH(tb_MHDI[[#This Row],[mun_uf]],tb_SVI[city_name_uf],0),7),".")</f>
        <v>2010</v>
      </c>
    </row>
    <row r="5147" spans="1:9" x14ac:dyDescent="0.25">
      <c r="A5147" s="8" t="s">
        <v>17169</v>
      </c>
      <c r="B5147" s="8" t="str">
        <f>LEFT(tb_MHDI[[#This Row],[Territorialidades]],(FIND("/",tb_MHDI[[#This Row],[Territorialidades]])-2))</f>
        <v>Tapejara</v>
      </c>
      <c r="C5147" s="8" t="str">
        <f>LEFT(RIGHT(tb_MHDI[[#This Row],[Territorialidades]],3),2)</f>
        <v>PR</v>
      </c>
      <c r="D5147" s="8" t="str">
        <f>CONCATENATE(tb_MHDI[[#This Row],[Município]],"/",tb_MHDI[[#This Row],[UF]])</f>
        <v>Tapejara/PR</v>
      </c>
      <c r="E5147" s="8">
        <v>0.70299999999999996</v>
      </c>
      <c r="F5147" s="8">
        <v>0.69399999999999995</v>
      </c>
      <c r="G5147" s="8">
        <v>0.81899999999999995</v>
      </c>
      <c r="H5147" s="8">
        <v>0.61199999999999999</v>
      </c>
      <c r="I5147" s="9">
        <f>_xlfn.NUMBERVALUE(INDEX(tb_SVI[],MATCH(tb_MHDI[[#This Row],[mun_uf]],tb_SVI[city_name_uf],0),7),".")</f>
        <v>2010</v>
      </c>
    </row>
    <row r="5148" spans="1:9" x14ac:dyDescent="0.25">
      <c r="A5148" s="8" t="s">
        <v>17170</v>
      </c>
      <c r="B5148" s="8" t="str">
        <f>LEFT(tb_MHDI[[#This Row],[Territorialidades]],(FIND("/",tb_MHDI[[#This Row],[Territorialidades]])-2))</f>
        <v>Tapejara</v>
      </c>
      <c r="C5148" s="8" t="str">
        <f>LEFT(RIGHT(tb_MHDI[[#This Row],[Territorialidades]],3),2)</f>
        <v>RS</v>
      </c>
      <c r="D5148" s="8" t="str">
        <f>CONCATENATE(tb_MHDI[[#This Row],[Município]],"/",tb_MHDI[[#This Row],[UF]])</f>
        <v>Tapejara/RS</v>
      </c>
      <c r="E5148" s="8">
        <v>0.76</v>
      </c>
      <c r="F5148" s="8">
        <v>0.76300000000000001</v>
      </c>
      <c r="G5148" s="8">
        <v>0.83699999999999997</v>
      </c>
      <c r="H5148" s="8">
        <v>0.68799999999999994</v>
      </c>
      <c r="I5148" s="9">
        <f>_xlfn.NUMBERVALUE(INDEX(tb_SVI[],MATCH(tb_MHDI[[#This Row],[mun_uf]],tb_SVI[city_name_uf],0),7),".")</f>
        <v>2010</v>
      </c>
    </row>
    <row r="5149" spans="1:9" x14ac:dyDescent="0.25">
      <c r="A5149" s="8" t="s">
        <v>17171</v>
      </c>
      <c r="B5149" s="8" t="str">
        <f>LEFT(tb_MHDI[[#This Row],[Territorialidades]],(FIND("/",tb_MHDI[[#This Row],[Territorialidades]])-2))</f>
        <v>Tapera</v>
      </c>
      <c r="C5149" s="8" t="str">
        <f>LEFT(RIGHT(tb_MHDI[[#This Row],[Territorialidades]],3),2)</f>
        <v>RS</v>
      </c>
      <c r="D5149" s="8" t="str">
        <f>CONCATENATE(tb_MHDI[[#This Row],[Município]],"/",tb_MHDI[[#This Row],[UF]])</f>
        <v>Tapera/RS</v>
      </c>
      <c r="E5149" s="8">
        <v>0.747</v>
      </c>
      <c r="F5149" s="8">
        <v>0.74299999999999999</v>
      </c>
      <c r="G5149" s="8">
        <v>0.83499999999999996</v>
      </c>
      <c r="H5149" s="8">
        <v>0.67200000000000004</v>
      </c>
      <c r="I5149" s="9">
        <f>_xlfn.NUMBERVALUE(INDEX(tb_SVI[],MATCH(tb_MHDI[[#This Row],[mun_uf]],tb_SVI[city_name_uf],0),7),".")</f>
        <v>2010</v>
      </c>
    </row>
    <row r="5150" spans="1:9" x14ac:dyDescent="0.25">
      <c r="A5150" s="8" t="s">
        <v>17172</v>
      </c>
      <c r="B5150" s="8" t="str">
        <f>LEFT(tb_MHDI[[#This Row],[Territorialidades]],(FIND("/",tb_MHDI[[#This Row],[Territorialidades]])-2))</f>
        <v>Taperoá</v>
      </c>
      <c r="C5150" s="8" t="str">
        <f>LEFT(RIGHT(tb_MHDI[[#This Row],[Territorialidades]],3),2)</f>
        <v>BA</v>
      </c>
      <c r="D5150" s="8" t="str">
        <f>CONCATENATE(tb_MHDI[[#This Row],[Município]],"/",tb_MHDI[[#This Row],[UF]])</f>
        <v>Taperoá/BA</v>
      </c>
      <c r="E5150" s="8">
        <v>0.56599999999999995</v>
      </c>
      <c r="F5150" s="8">
        <v>0.56599999999999995</v>
      </c>
      <c r="G5150" s="8">
        <v>0.754</v>
      </c>
      <c r="H5150" s="8">
        <v>0.42599999999999999</v>
      </c>
      <c r="I5150" s="9">
        <f>_xlfn.NUMBERVALUE(INDEX(tb_SVI[],MATCH(tb_MHDI[[#This Row],[mun_uf]],tb_SVI[city_name_uf],0),7),".")</f>
        <v>2010</v>
      </c>
    </row>
    <row r="5151" spans="1:9" x14ac:dyDescent="0.25">
      <c r="A5151" s="8" t="s">
        <v>17173</v>
      </c>
      <c r="B5151" s="8" t="str">
        <f>LEFT(tb_MHDI[[#This Row],[Territorialidades]],(FIND("/",tb_MHDI[[#This Row],[Territorialidades]])-2))</f>
        <v>Taperoá</v>
      </c>
      <c r="C5151" s="8" t="str">
        <f>LEFT(RIGHT(tb_MHDI[[#This Row],[Territorialidades]],3),2)</f>
        <v>PB</v>
      </c>
      <c r="D5151" s="8" t="str">
        <f>CONCATENATE(tb_MHDI[[#This Row],[Município]],"/",tb_MHDI[[#This Row],[UF]])</f>
        <v>Taperoá/PB</v>
      </c>
      <c r="E5151" s="8">
        <v>0.57799999999999996</v>
      </c>
      <c r="F5151" s="8">
        <v>0.56399999999999995</v>
      </c>
      <c r="G5151" s="8">
        <v>0.749</v>
      </c>
      <c r="H5151" s="8">
        <v>0.45600000000000002</v>
      </c>
      <c r="I5151" s="9">
        <f>_xlfn.NUMBERVALUE(INDEX(tb_SVI[],MATCH(tb_MHDI[[#This Row],[mun_uf]],tb_SVI[city_name_uf],0),7),".")</f>
        <v>2010</v>
      </c>
    </row>
    <row r="5152" spans="1:9" x14ac:dyDescent="0.25">
      <c r="A5152" s="8" t="s">
        <v>17174</v>
      </c>
      <c r="B5152" s="8" t="str">
        <f>LEFT(tb_MHDI[[#This Row],[Territorialidades]],(FIND("/",tb_MHDI[[#This Row],[Territorialidades]])-2))</f>
        <v>Tapes</v>
      </c>
      <c r="C5152" s="8" t="str">
        <f>LEFT(RIGHT(tb_MHDI[[#This Row],[Territorialidades]],3),2)</f>
        <v>RS</v>
      </c>
      <c r="D5152" s="8" t="str">
        <f>CONCATENATE(tb_MHDI[[#This Row],[Município]],"/",tb_MHDI[[#This Row],[UF]])</f>
        <v>Tapes/RS</v>
      </c>
      <c r="E5152" s="8">
        <v>0.69499999999999995</v>
      </c>
      <c r="F5152" s="8">
        <v>0.69899999999999995</v>
      </c>
      <c r="G5152" s="8">
        <v>0.86199999999999999</v>
      </c>
      <c r="H5152" s="8">
        <v>0.55600000000000005</v>
      </c>
      <c r="I5152" s="9">
        <f>_xlfn.NUMBERVALUE(INDEX(tb_SVI[],MATCH(tb_MHDI[[#This Row],[mun_uf]],tb_SVI[city_name_uf],0),7),".")</f>
        <v>2010</v>
      </c>
    </row>
    <row r="5153" spans="1:9" x14ac:dyDescent="0.25">
      <c r="A5153" s="8" t="s">
        <v>17175</v>
      </c>
      <c r="B5153" s="8" t="str">
        <f>LEFT(tb_MHDI[[#This Row],[Territorialidades]],(FIND("/",tb_MHDI[[#This Row],[Territorialidades]])-2))</f>
        <v>Tapiraí</v>
      </c>
      <c r="C5153" s="8" t="str">
        <f>LEFT(RIGHT(tb_MHDI[[#This Row],[Territorialidades]],3),2)</f>
        <v>MG</v>
      </c>
      <c r="D5153" s="8" t="str">
        <f>CONCATENATE(tb_MHDI[[#This Row],[Município]],"/",tb_MHDI[[#This Row],[UF]])</f>
        <v>Tapiraí/MG</v>
      </c>
      <c r="E5153" s="8">
        <v>0.66700000000000004</v>
      </c>
      <c r="F5153" s="8">
        <v>0.67</v>
      </c>
      <c r="G5153" s="8">
        <v>0.84699999999999998</v>
      </c>
      <c r="H5153" s="8">
        <v>0.52200000000000002</v>
      </c>
      <c r="I5153" s="9">
        <f>_xlfn.NUMBERVALUE(INDEX(tb_SVI[],MATCH(tb_MHDI[[#This Row],[mun_uf]],tb_SVI[city_name_uf],0),7),".")</f>
        <v>2010</v>
      </c>
    </row>
    <row r="5154" spans="1:9" x14ac:dyDescent="0.25">
      <c r="A5154" s="8" t="s">
        <v>17176</v>
      </c>
      <c r="B5154" s="8" t="str">
        <f>LEFT(tb_MHDI[[#This Row],[Territorialidades]],(FIND("/",tb_MHDI[[#This Row],[Territorialidades]])-2))</f>
        <v>Tapiraí</v>
      </c>
      <c r="C5154" s="8" t="str">
        <f>LEFT(RIGHT(tb_MHDI[[#This Row],[Territorialidades]],3),2)</f>
        <v>SP</v>
      </c>
      <c r="D5154" s="8" t="str">
        <f>CONCATENATE(tb_MHDI[[#This Row],[Município]],"/",tb_MHDI[[#This Row],[UF]])</f>
        <v>Tapiraí/SP</v>
      </c>
      <c r="E5154" s="8">
        <v>0.68100000000000005</v>
      </c>
      <c r="F5154" s="8">
        <v>0.64700000000000002</v>
      </c>
      <c r="G5154" s="8">
        <v>0.84599999999999997</v>
      </c>
      <c r="H5154" s="8">
        <v>0.57799999999999996</v>
      </c>
      <c r="I5154" s="9">
        <f>_xlfn.NUMBERVALUE(INDEX(tb_SVI[],MATCH(tb_MHDI[[#This Row],[mun_uf]],tb_SVI[city_name_uf],0),7),".")</f>
        <v>2010</v>
      </c>
    </row>
    <row r="5155" spans="1:9" x14ac:dyDescent="0.25">
      <c r="A5155" s="8" t="s">
        <v>17177</v>
      </c>
      <c r="B5155" s="8" t="str">
        <f>LEFT(tb_MHDI[[#This Row],[Territorialidades]],(FIND("/",tb_MHDI[[#This Row],[Territorialidades]])-2))</f>
        <v>Tapira</v>
      </c>
      <c r="C5155" s="8" t="str">
        <f>LEFT(RIGHT(tb_MHDI[[#This Row],[Territorialidades]],3),2)</f>
        <v>MG</v>
      </c>
      <c r="D5155" s="8" t="str">
        <f>CONCATENATE(tb_MHDI[[#This Row],[Município]],"/",tb_MHDI[[#This Row],[UF]])</f>
        <v>Tapira/MG</v>
      </c>
      <c r="E5155" s="8">
        <v>0.71199999999999997</v>
      </c>
      <c r="F5155" s="8">
        <v>0.75900000000000001</v>
      </c>
      <c r="G5155" s="8">
        <v>0.84699999999999998</v>
      </c>
      <c r="H5155" s="8">
        <v>0.56100000000000005</v>
      </c>
      <c r="I5155" s="9">
        <f>_xlfn.NUMBERVALUE(INDEX(tb_SVI[],MATCH(tb_MHDI[[#This Row],[mun_uf]],tb_SVI[city_name_uf],0),7),".")</f>
        <v>2010</v>
      </c>
    </row>
    <row r="5156" spans="1:9" x14ac:dyDescent="0.25">
      <c r="A5156" s="8" t="s">
        <v>17178</v>
      </c>
      <c r="B5156" s="8" t="str">
        <f>LEFT(tb_MHDI[[#This Row],[Territorialidades]],(FIND("/",tb_MHDI[[#This Row],[Territorialidades]])-2))</f>
        <v>Tapiramutá</v>
      </c>
      <c r="C5156" s="8" t="str">
        <f>LEFT(RIGHT(tb_MHDI[[#This Row],[Territorialidades]],3),2)</f>
        <v>BA</v>
      </c>
      <c r="D5156" s="8" t="str">
        <f>CONCATENATE(tb_MHDI[[#This Row],[Município]],"/",tb_MHDI[[#This Row],[UF]])</f>
        <v>Tapiramutá/BA</v>
      </c>
      <c r="E5156" s="8">
        <v>0.59399999999999997</v>
      </c>
      <c r="F5156" s="8">
        <v>0.58899999999999997</v>
      </c>
      <c r="G5156" s="8">
        <v>0.752</v>
      </c>
      <c r="H5156" s="8">
        <v>0.47299999999999998</v>
      </c>
      <c r="I5156" s="9">
        <f>_xlfn.NUMBERVALUE(INDEX(tb_SVI[],MATCH(tb_MHDI[[#This Row],[mun_uf]],tb_SVI[city_name_uf],0),7),".")</f>
        <v>2010</v>
      </c>
    </row>
    <row r="5157" spans="1:9" x14ac:dyDescent="0.25">
      <c r="A5157" s="8" t="s">
        <v>17179</v>
      </c>
      <c r="B5157" s="8" t="str">
        <f>LEFT(tb_MHDI[[#This Row],[Territorialidades]],(FIND("/",tb_MHDI[[#This Row],[Territorialidades]])-2))</f>
        <v>Tapira</v>
      </c>
      <c r="C5157" s="8" t="str">
        <f>LEFT(RIGHT(tb_MHDI[[#This Row],[Territorialidades]],3),2)</f>
        <v>PR</v>
      </c>
      <c r="D5157" s="8" t="str">
        <f>CONCATENATE(tb_MHDI[[#This Row],[Município]],"/",tb_MHDI[[#This Row],[UF]])</f>
        <v>Tapira/PR</v>
      </c>
      <c r="E5157" s="8">
        <v>0.69699999999999995</v>
      </c>
      <c r="F5157" s="8">
        <v>0.68899999999999995</v>
      </c>
      <c r="G5157" s="8">
        <v>0.79400000000000004</v>
      </c>
      <c r="H5157" s="8">
        <v>0.61899999999999999</v>
      </c>
      <c r="I5157" s="9">
        <f>_xlfn.NUMBERVALUE(INDEX(tb_SVI[],MATCH(tb_MHDI[[#This Row],[mun_uf]],tb_SVI[city_name_uf],0),7),".")</f>
        <v>2010</v>
      </c>
    </row>
    <row r="5158" spans="1:9" x14ac:dyDescent="0.25">
      <c r="A5158" s="8" t="s">
        <v>17180</v>
      </c>
      <c r="B5158" s="8" t="str">
        <f>LEFT(tb_MHDI[[#This Row],[Territorialidades]],(FIND("/",tb_MHDI[[#This Row],[Territorialidades]])-2))</f>
        <v>Tapiratiba</v>
      </c>
      <c r="C5158" s="8" t="str">
        <f>LEFT(RIGHT(tb_MHDI[[#This Row],[Territorialidades]],3),2)</f>
        <v>SP</v>
      </c>
      <c r="D5158" s="8" t="str">
        <f>CONCATENATE(tb_MHDI[[#This Row],[Município]],"/",tb_MHDI[[#This Row],[UF]])</f>
        <v>Tapiratiba/SP</v>
      </c>
      <c r="E5158" s="8">
        <v>0.751</v>
      </c>
      <c r="F5158" s="8">
        <v>0.70299999999999996</v>
      </c>
      <c r="G5158" s="8">
        <v>0.87</v>
      </c>
      <c r="H5158" s="8">
        <v>0.69199999999999995</v>
      </c>
      <c r="I5158" s="9">
        <f>_xlfn.NUMBERVALUE(INDEX(tb_SVI[],MATCH(tb_MHDI[[#This Row],[mun_uf]],tb_SVI[city_name_uf],0),7),".")</f>
        <v>2010</v>
      </c>
    </row>
    <row r="5159" spans="1:9" x14ac:dyDescent="0.25">
      <c r="A5159" s="8" t="s">
        <v>17181</v>
      </c>
      <c r="B5159" s="8" t="str">
        <f>LEFT(tb_MHDI[[#This Row],[Territorialidades]],(FIND("/",tb_MHDI[[#This Row],[Territorialidades]])-2))</f>
        <v>Tapurah</v>
      </c>
      <c r="C5159" s="8" t="str">
        <f>LEFT(RIGHT(tb_MHDI[[#This Row],[Territorialidades]],3),2)</f>
        <v>MT</v>
      </c>
      <c r="D5159" s="8" t="str">
        <f>CONCATENATE(tb_MHDI[[#This Row],[Município]],"/",tb_MHDI[[#This Row],[UF]])</f>
        <v>Tapurah/MT</v>
      </c>
      <c r="E5159" s="8">
        <v>0.71399999999999997</v>
      </c>
      <c r="F5159" s="8">
        <v>0.73799999999999999</v>
      </c>
      <c r="G5159" s="8">
        <v>0.83099999999999996</v>
      </c>
      <c r="H5159" s="8">
        <v>0.59399999999999997</v>
      </c>
      <c r="I5159" s="9">
        <f>_xlfn.NUMBERVALUE(INDEX(tb_SVI[],MATCH(tb_MHDI[[#This Row],[mun_uf]],tb_SVI[city_name_uf],0),7),".")</f>
        <v>2010</v>
      </c>
    </row>
    <row r="5160" spans="1:9" x14ac:dyDescent="0.25">
      <c r="A5160" s="8" t="s">
        <v>17182</v>
      </c>
      <c r="B5160" s="8" t="str">
        <f>LEFT(tb_MHDI[[#This Row],[Territorialidades]],(FIND("/",tb_MHDI[[#This Row],[Territorialidades]])-2))</f>
        <v>Taquaraçu de Minas</v>
      </c>
      <c r="C5160" s="8" t="str">
        <f>LEFT(RIGHT(tb_MHDI[[#This Row],[Territorialidades]],3),2)</f>
        <v>MG</v>
      </c>
      <c r="D5160" s="8" t="str">
        <f>CONCATENATE(tb_MHDI[[#This Row],[Município]],"/",tb_MHDI[[#This Row],[UF]])</f>
        <v>Taquaraçu de Minas/MG</v>
      </c>
      <c r="E5160" s="8">
        <v>0.65100000000000002</v>
      </c>
      <c r="F5160" s="8">
        <v>0.64300000000000002</v>
      </c>
      <c r="G5160" s="8">
        <v>0.81799999999999995</v>
      </c>
      <c r="H5160" s="8">
        <v>0.52500000000000002</v>
      </c>
      <c r="I5160" s="9">
        <f>_xlfn.NUMBERVALUE(INDEX(tb_SVI[],MATCH(tb_MHDI[[#This Row],[mun_uf]],tb_SVI[city_name_uf],0),7),".")</f>
        <v>2010</v>
      </c>
    </row>
    <row r="5161" spans="1:9" x14ac:dyDescent="0.25">
      <c r="A5161" s="8" t="s">
        <v>17183</v>
      </c>
      <c r="B5161" s="8" t="str">
        <f>LEFT(tb_MHDI[[#This Row],[Territorialidades]],(FIND("/",tb_MHDI[[#This Row],[Territorialidades]])-2))</f>
        <v>Taquaral de Goiás</v>
      </c>
      <c r="C5161" s="8" t="str">
        <f>LEFT(RIGHT(tb_MHDI[[#This Row],[Territorialidades]],3),2)</f>
        <v>GO</v>
      </c>
      <c r="D5161" s="8" t="str">
        <f>CONCATENATE(tb_MHDI[[#This Row],[Município]],"/",tb_MHDI[[#This Row],[UF]])</f>
        <v>Taquaral de Goiás/GO</v>
      </c>
      <c r="E5161" s="8">
        <v>0.71599999999999997</v>
      </c>
      <c r="F5161" s="8">
        <v>0.7</v>
      </c>
      <c r="G5161" s="8">
        <v>0.84599999999999997</v>
      </c>
      <c r="H5161" s="8">
        <v>0.61899999999999999</v>
      </c>
      <c r="I5161" s="9">
        <f>_xlfn.NUMBERVALUE(INDEX(tb_SVI[],MATCH(tb_MHDI[[#This Row],[mun_uf]],tb_SVI[city_name_uf],0),7),".")</f>
        <v>2010</v>
      </c>
    </row>
    <row r="5162" spans="1:9" x14ac:dyDescent="0.25">
      <c r="A5162" s="8" t="s">
        <v>17184</v>
      </c>
      <c r="B5162" s="8" t="str">
        <f>LEFT(tb_MHDI[[#This Row],[Territorialidades]],(FIND("/",tb_MHDI[[#This Row],[Territorialidades]])-2))</f>
        <v>Taquaral</v>
      </c>
      <c r="C5162" s="8" t="str">
        <f>LEFT(RIGHT(tb_MHDI[[#This Row],[Territorialidades]],3),2)</f>
        <v>SP</v>
      </c>
      <c r="D5162" s="8" t="str">
        <f>CONCATENATE(tb_MHDI[[#This Row],[Município]],"/",tb_MHDI[[#This Row],[UF]])</f>
        <v>Taquaral/SP</v>
      </c>
      <c r="E5162" s="8">
        <v>0.75900000000000001</v>
      </c>
      <c r="F5162" s="8">
        <v>0.74199999999999999</v>
      </c>
      <c r="G5162" s="8">
        <v>0.82299999999999995</v>
      </c>
      <c r="H5162" s="8">
        <v>0.71599999999999997</v>
      </c>
      <c r="I5162" s="9">
        <f>_xlfn.NUMBERVALUE(INDEX(tb_SVI[],MATCH(tb_MHDI[[#This Row],[mun_uf]],tb_SVI[city_name_uf],0),7),".")</f>
        <v>2010</v>
      </c>
    </row>
    <row r="5163" spans="1:9" x14ac:dyDescent="0.25">
      <c r="A5163" s="8" t="s">
        <v>17185</v>
      </c>
      <c r="B5163" s="8" t="str">
        <f>LEFT(tb_MHDI[[#This Row],[Territorialidades]],(FIND("/",tb_MHDI[[#This Row],[Territorialidades]])-2))</f>
        <v>Taquarana</v>
      </c>
      <c r="C5163" s="8" t="str">
        <f>LEFT(RIGHT(tb_MHDI[[#This Row],[Territorialidades]],3),2)</f>
        <v>AL</v>
      </c>
      <c r="D5163" s="8" t="str">
        <f>CONCATENATE(tb_MHDI[[#This Row],[Município]],"/",tb_MHDI[[#This Row],[UF]])</f>
        <v>Taquarana/AL</v>
      </c>
      <c r="E5163" s="8">
        <v>0.54100000000000004</v>
      </c>
      <c r="F5163" s="8">
        <v>0.52900000000000003</v>
      </c>
      <c r="G5163" s="8">
        <v>0.71</v>
      </c>
      <c r="H5163" s="8">
        <v>0.42099999999999999</v>
      </c>
      <c r="I5163" s="9">
        <f>_xlfn.NUMBERVALUE(INDEX(tb_SVI[],MATCH(tb_MHDI[[#This Row],[mun_uf]],tb_SVI[city_name_uf],0),7),".")</f>
        <v>2010</v>
      </c>
    </row>
    <row r="5164" spans="1:9" x14ac:dyDescent="0.25">
      <c r="A5164" s="8" t="s">
        <v>17186</v>
      </c>
      <c r="B5164" s="8" t="str">
        <f>LEFT(tb_MHDI[[#This Row],[Territorialidades]],(FIND("/",tb_MHDI[[#This Row],[Territorialidades]])-2))</f>
        <v>Taquara</v>
      </c>
      <c r="C5164" s="8" t="str">
        <f>LEFT(RIGHT(tb_MHDI[[#This Row],[Territorialidades]],3),2)</f>
        <v>RS</v>
      </c>
      <c r="D5164" s="8" t="str">
        <f>CONCATENATE(tb_MHDI[[#This Row],[Município]],"/",tb_MHDI[[#This Row],[UF]])</f>
        <v>Taquara/RS</v>
      </c>
      <c r="E5164" s="8">
        <v>0.72699999999999998</v>
      </c>
      <c r="F5164" s="8">
        <v>0.754</v>
      </c>
      <c r="G5164" s="8">
        <v>0.88</v>
      </c>
      <c r="H5164" s="8">
        <v>0.57899999999999996</v>
      </c>
      <c r="I5164" s="9">
        <f>_xlfn.NUMBERVALUE(INDEX(tb_SVI[],MATCH(tb_MHDI[[#This Row],[mun_uf]],tb_SVI[city_name_uf],0),7),".")</f>
        <v>2010</v>
      </c>
    </row>
    <row r="5165" spans="1:9" x14ac:dyDescent="0.25">
      <c r="A5165" s="8" t="s">
        <v>17187</v>
      </c>
      <c r="B5165" s="8" t="str">
        <f>LEFT(tb_MHDI[[#This Row],[Territorialidades]],(FIND("/",tb_MHDI[[#This Row],[Territorialidades]])-2))</f>
        <v>Taquari</v>
      </c>
      <c r="C5165" s="8" t="str">
        <f>LEFT(RIGHT(tb_MHDI[[#This Row],[Territorialidades]],3),2)</f>
        <v>RS</v>
      </c>
      <c r="D5165" s="8" t="str">
        <f>CONCATENATE(tb_MHDI[[#This Row],[Município]],"/",tb_MHDI[[#This Row],[UF]])</f>
        <v>Taquari/RS</v>
      </c>
      <c r="E5165" s="8">
        <v>0.73299999999999998</v>
      </c>
      <c r="F5165" s="8">
        <v>0.73699999999999999</v>
      </c>
      <c r="G5165" s="8">
        <v>0.84899999999999998</v>
      </c>
      <c r="H5165" s="8">
        <v>0.629</v>
      </c>
      <c r="I5165" s="9">
        <f>_xlfn.NUMBERVALUE(INDEX(tb_SVI[],MATCH(tb_MHDI[[#This Row],[mun_uf]],tb_SVI[city_name_uf],0),7),".")</f>
        <v>2010</v>
      </c>
    </row>
    <row r="5166" spans="1:9" x14ac:dyDescent="0.25">
      <c r="A5166" s="8" t="s">
        <v>17188</v>
      </c>
      <c r="B5166" s="8" t="str">
        <f>LEFT(tb_MHDI[[#This Row],[Territorialidades]],(FIND("/",tb_MHDI[[#This Row],[Territorialidades]])-2))</f>
        <v>Taquaritinga do Norte</v>
      </c>
      <c r="C5166" s="8" t="str">
        <f>LEFT(RIGHT(tb_MHDI[[#This Row],[Territorialidades]],3),2)</f>
        <v>PE</v>
      </c>
      <c r="D5166" s="8" t="str">
        <f>CONCATENATE(tb_MHDI[[#This Row],[Município]],"/",tb_MHDI[[#This Row],[UF]])</f>
        <v>Taquaritinga do Norte/PE</v>
      </c>
      <c r="E5166" s="8">
        <v>0.64100000000000001</v>
      </c>
      <c r="F5166" s="8">
        <v>0.63600000000000001</v>
      </c>
      <c r="G5166" s="8">
        <v>0.79600000000000004</v>
      </c>
      <c r="H5166" s="8">
        <v>0.52</v>
      </c>
      <c r="I5166" s="9">
        <f>_xlfn.NUMBERVALUE(INDEX(tb_SVI[],MATCH(tb_MHDI[[#This Row],[mun_uf]],tb_SVI[city_name_uf],0),7),".")</f>
        <v>2010</v>
      </c>
    </row>
    <row r="5167" spans="1:9" x14ac:dyDescent="0.25">
      <c r="A5167" s="8" t="s">
        <v>17189</v>
      </c>
      <c r="B5167" s="8" t="str">
        <f>LEFT(tb_MHDI[[#This Row],[Territorialidades]],(FIND("/",tb_MHDI[[#This Row],[Territorialidades]])-2))</f>
        <v>Taquaritinga</v>
      </c>
      <c r="C5167" s="8" t="str">
        <f>LEFT(RIGHT(tb_MHDI[[#This Row],[Territorialidades]],3),2)</f>
        <v>SP</v>
      </c>
      <c r="D5167" s="8" t="str">
        <f>CONCATENATE(tb_MHDI[[#This Row],[Município]],"/",tb_MHDI[[#This Row],[UF]])</f>
        <v>Taquaritinga/SP</v>
      </c>
      <c r="E5167" s="8">
        <v>0.748</v>
      </c>
      <c r="F5167" s="8">
        <v>0.72699999999999998</v>
      </c>
      <c r="G5167" s="8">
        <v>0.82699999999999996</v>
      </c>
      <c r="H5167" s="8">
        <v>0.69599999999999995</v>
      </c>
      <c r="I5167" s="9">
        <f>_xlfn.NUMBERVALUE(INDEX(tb_SVI[],MATCH(tb_MHDI[[#This Row],[mun_uf]],tb_SVI[city_name_uf],0),7),".")</f>
        <v>2010</v>
      </c>
    </row>
    <row r="5168" spans="1:9" x14ac:dyDescent="0.25">
      <c r="A5168" s="8" t="s">
        <v>17190</v>
      </c>
      <c r="B5168" s="8" t="str">
        <f>LEFT(tb_MHDI[[#This Row],[Territorialidades]],(FIND("/",tb_MHDI[[#This Row],[Territorialidades]])-2))</f>
        <v>Taquarituba</v>
      </c>
      <c r="C5168" s="8" t="str">
        <f>LEFT(RIGHT(tb_MHDI[[#This Row],[Territorialidades]],3),2)</f>
        <v>SP</v>
      </c>
      <c r="D5168" s="8" t="str">
        <f>CONCATENATE(tb_MHDI[[#This Row],[Município]],"/",tb_MHDI[[#This Row],[UF]])</f>
        <v>Taquarituba/SP</v>
      </c>
      <c r="E5168" s="8">
        <v>0.70099999999999996</v>
      </c>
      <c r="F5168" s="8">
        <v>0.7</v>
      </c>
      <c r="G5168" s="8">
        <v>0.81100000000000005</v>
      </c>
      <c r="H5168" s="8">
        <v>0.60599999999999998</v>
      </c>
      <c r="I5168" s="9">
        <f>_xlfn.NUMBERVALUE(INDEX(tb_SVI[],MATCH(tb_MHDI[[#This Row],[mun_uf]],tb_SVI[city_name_uf],0),7),".")</f>
        <v>2010</v>
      </c>
    </row>
    <row r="5169" spans="1:9" x14ac:dyDescent="0.25">
      <c r="A5169" s="8" t="s">
        <v>17191</v>
      </c>
      <c r="B5169" s="8" t="str">
        <f>LEFT(tb_MHDI[[#This Row],[Territorialidades]],(FIND("/",tb_MHDI[[#This Row],[Territorialidades]])-2))</f>
        <v>Taquarivaí</v>
      </c>
      <c r="C5169" s="8" t="str">
        <f>LEFT(RIGHT(tb_MHDI[[#This Row],[Territorialidades]],3),2)</f>
        <v>SP</v>
      </c>
      <c r="D5169" s="8" t="str">
        <f>CONCATENATE(tb_MHDI[[#This Row],[Município]],"/",tb_MHDI[[#This Row],[UF]])</f>
        <v>Taquarivaí/SP</v>
      </c>
      <c r="E5169" s="8">
        <v>0.67900000000000005</v>
      </c>
      <c r="F5169" s="8">
        <v>0.61699999999999999</v>
      </c>
      <c r="G5169" s="8">
        <v>0.81100000000000005</v>
      </c>
      <c r="H5169" s="8">
        <v>0.626</v>
      </c>
      <c r="I5169" s="9">
        <f>_xlfn.NUMBERVALUE(INDEX(tb_SVI[],MATCH(tb_MHDI[[#This Row],[mun_uf]],tb_SVI[city_name_uf],0),7),".")</f>
        <v>2010</v>
      </c>
    </row>
    <row r="5170" spans="1:9" x14ac:dyDescent="0.25">
      <c r="A5170" s="8" t="s">
        <v>17192</v>
      </c>
      <c r="B5170" s="8" t="str">
        <f>LEFT(tb_MHDI[[#This Row],[Territorialidades]],(FIND("/",tb_MHDI[[#This Row],[Territorialidades]])-2))</f>
        <v>Taquaruçu do Sul</v>
      </c>
      <c r="C5170" s="8" t="str">
        <f>LEFT(RIGHT(tb_MHDI[[#This Row],[Territorialidades]],3),2)</f>
        <v>RS</v>
      </c>
      <c r="D5170" s="8" t="str">
        <f>CONCATENATE(tb_MHDI[[#This Row],[Município]],"/",tb_MHDI[[#This Row],[UF]])</f>
        <v>Taquaruçu do Sul/RS</v>
      </c>
      <c r="E5170" s="8">
        <v>0.73899999999999999</v>
      </c>
      <c r="F5170" s="8">
        <v>0.76800000000000002</v>
      </c>
      <c r="G5170" s="8">
        <v>0.83</v>
      </c>
      <c r="H5170" s="8">
        <v>0.63300000000000001</v>
      </c>
      <c r="I5170" s="9">
        <f>_xlfn.NUMBERVALUE(INDEX(tb_SVI[],MATCH(tb_MHDI[[#This Row],[mun_uf]],tb_SVI[city_name_uf],0),7),".")</f>
        <v>2010</v>
      </c>
    </row>
    <row r="5171" spans="1:9" x14ac:dyDescent="0.25">
      <c r="A5171" s="8" t="s">
        <v>17193</v>
      </c>
      <c r="B5171" s="8" t="str">
        <f>LEFT(tb_MHDI[[#This Row],[Territorialidades]],(FIND("/",tb_MHDI[[#This Row],[Territorialidades]])-2))</f>
        <v>Taquarussu</v>
      </c>
      <c r="C5171" s="8" t="str">
        <f>LEFT(RIGHT(tb_MHDI[[#This Row],[Territorialidades]],3),2)</f>
        <v>MS</v>
      </c>
      <c r="D5171" s="8" t="str">
        <f>CONCATENATE(tb_MHDI[[#This Row],[Município]],"/",tb_MHDI[[#This Row],[UF]])</f>
        <v>Taquarussu/MS</v>
      </c>
      <c r="E5171" s="8">
        <v>0.65100000000000002</v>
      </c>
      <c r="F5171" s="8">
        <v>0.65700000000000003</v>
      </c>
      <c r="G5171" s="8">
        <v>0.76900000000000002</v>
      </c>
      <c r="H5171" s="8">
        <v>0.54500000000000004</v>
      </c>
      <c r="I5171" s="9">
        <f>_xlfn.NUMBERVALUE(INDEX(tb_SVI[],MATCH(tb_MHDI[[#This Row],[mun_uf]],tb_SVI[city_name_uf],0),7),".")</f>
        <v>2010</v>
      </c>
    </row>
    <row r="5172" spans="1:9" x14ac:dyDescent="0.25">
      <c r="A5172" s="8" t="s">
        <v>17194</v>
      </c>
      <c r="B5172" s="8" t="str">
        <f>LEFT(tb_MHDI[[#This Row],[Territorialidades]],(FIND("/",tb_MHDI[[#This Row],[Territorialidades]])-2))</f>
        <v>Tarabai</v>
      </c>
      <c r="C5172" s="8" t="str">
        <f>LEFT(RIGHT(tb_MHDI[[#This Row],[Territorialidades]],3),2)</f>
        <v>SP</v>
      </c>
      <c r="D5172" s="8" t="str">
        <f>CONCATENATE(tb_MHDI[[#This Row],[Município]],"/",tb_MHDI[[#This Row],[UF]])</f>
        <v>Tarabai/SP</v>
      </c>
      <c r="E5172" s="8">
        <v>0.72599999999999998</v>
      </c>
      <c r="F5172" s="8">
        <v>0.66600000000000004</v>
      </c>
      <c r="G5172" s="8">
        <v>0.82299999999999995</v>
      </c>
      <c r="H5172" s="8">
        <v>0.69699999999999995</v>
      </c>
      <c r="I5172" s="9">
        <f>_xlfn.NUMBERVALUE(INDEX(tb_SVI[],MATCH(tb_MHDI[[#This Row],[mun_uf]],tb_SVI[city_name_uf],0),7),".")</f>
        <v>2010</v>
      </c>
    </row>
    <row r="5173" spans="1:9" x14ac:dyDescent="0.25">
      <c r="A5173" s="8" t="s">
        <v>17195</v>
      </c>
      <c r="B5173" s="8" t="str">
        <f>LEFT(tb_MHDI[[#This Row],[Territorialidades]],(FIND("/",tb_MHDI[[#This Row],[Territorialidades]])-2))</f>
        <v>Tarauacá</v>
      </c>
      <c r="C5173" s="8" t="str">
        <f>LEFT(RIGHT(tb_MHDI[[#This Row],[Territorialidades]],3),2)</f>
        <v>AC</v>
      </c>
      <c r="D5173" s="8" t="str">
        <f>CONCATENATE(tb_MHDI[[#This Row],[Município]],"/",tb_MHDI[[#This Row],[UF]])</f>
        <v>Tarauacá/AC</v>
      </c>
      <c r="E5173" s="8">
        <v>0.53900000000000003</v>
      </c>
      <c r="F5173" s="8">
        <v>0.55400000000000005</v>
      </c>
      <c r="G5173" s="8">
        <v>0.72</v>
      </c>
      <c r="H5173" s="8">
        <v>0.39200000000000002</v>
      </c>
      <c r="I5173" s="9">
        <f>_xlfn.NUMBERVALUE(INDEX(tb_SVI[],MATCH(tb_MHDI[[#This Row],[mun_uf]],tb_SVI[city_name_uf],0),7),".")</f>
        <v>2010</v>
      </c>
    </row>
    <row r="5174" spans="1:9" x14ac:dyDescent="0.25">
      <c r="A5174" s="8" t="s">
        <v>17196</v>
      </c>
      <c r="B5174" s="8" t="str">
        <f>LEFT(tb_MHDI[[#This Row],[Territorialidades]],(FIND("/",tb_MHDI[[#This Row],[Territorialidades]])-2))</f>
        <v>Tarrafas</v>
      </c>
      <c r="C5174" s="8" t="str">
        <f>LEFT(RIGHT(tb_MHDI[[#This Row],[Territorialidades]],3),2)</f>
        <v>CE</v>
      </c>
      <c r="D5174" s="8" t="str">
        <f>CONCATENATE(tb_MHDI[[#This Row],[Município]],"/",tb_MHDI[[#This Row],[UF]])</f>
        <v>Tarrafas/CE</v>
      </c>
      <c r="E5174" s="8">
        <v>0.57599999999999996</v>
      </c>
      <c r="F5174" s="8">
        <v>0.52900000000000003</v>
      </c>
      <c r="G5174" s="8">
        <v>0.751</v>
      </c>
      <c r="H5174" s="8">
        <v>0.48199999999999998</v>
      </c>
      <c r="I5174" s="9">
        <f>_xlfn.NUMBERVALUE(INDEX(tb_SVI[],MATCH(tb_MHDI[[#This Row],[mun_uf]],tb_SVI[city_name_uf],0),7),".")</f>
        <v>2010</v>
      </c>
    </row>
    <row r="5175" spans="1:9" x14ac:dyDescent="0.25">
      <c r="A5175" s="8" t="s">
        <v>17197</v>
      </c>
      <c r="B5175" s="8" t="str">
        <f>LEFT(tb_MHDI[[#This Row],[Territorialidades]],(FIND("/",tb_MHDI[[#This Row],[Territorialidades]])-2))</f>
        <v>Tartarugalzinho</v>
      </c>
      <c r="C5175" s="8" t="str">
        <f>LEFT(RIGHT(tb_MHDI[[#This Row],[Territorialidades]],3),2)</f>
        <v>AP</v>
      </c>
      <c r="D5175" s="8" t="str">
        <f>CONCATENATE(tb_MHDI[[#This Row],[Município]],"/",tb_MHDI[[#This Row],[UF]])</f>
        <v>Tartarugalzinho/AP</v>
      </c>
      <c r="E5175" s="8">
        <v>0.59199999999999997</v>
      </c>
      <c r="F5175" s="8">
        <v>0.55300000000000005</v>
      </c>
      <c r="G5175" s="8">
        <v>0.79400000000000004</v>
      </c>
      <c r="H5175" s="8">
        <v>0.47299999999999998</v>
      </c>
      <c r="I5175" s="9">
        <f>_xlfn.NUMBERVALUE(INDEX(tb_SVI[],MATCH(tb_MHDI[[#This Row],[mun_uf]],tb_SVI[city_name_uf],0),7),".")</f>
        <v>2010</v>
      </c>
    </row>
    <row r="5176" spans="1:9" x14ac:dyDescent="0.25">
      <c r="A5176" s="8" t="s">
        <v>17198</v>
      </c>
      <c r="B5176" s="8" t="str">
        <f>LEFT(tb_MHDI[[#This Row],[Territorialidades]],(FIND("/",tb_MHDI[[#This Row],[Territorialidades]])-2))</f>
        <v>Tarumã</v>
      </c>
      <c r="C5176" s="8" t="str">
        <f>LEFT(RIGHT(tb_MHDI[[#This Row],[Territorialidades]],3),2)</f>
        <v>SP</v>
      </c>
      <c r="D5176" s="8" t="str">
        <f>CONCATENATE(tb_MHDI[[#This Row],[Município]],"/",tb_MHDI[[#This Row],[UF]])</f>
        <v>Tarumã/SP</v>
      </c>
      <c r="E5176" s="8">
        <v>0.753</v>
      </c>
      <c r="F5176" s="8">
        <v>0.73799999999999999</v>
      </c>
      <c r="G5176" s="8">
        <v>0.85199999999999998</v>
      </c>
      <c r="H5176" s="8">
        <v>0.68</v>
      </c>
      <c r="I5176" s="9">
        <f>_xlfn.NUMBERVALUE(INDEX(tb_SVI[],MATCH(tb_MHDI[[#This Row],[mun_uf]],tb_SVI[city_name_uf],0),7),".")</f>
        <v>2010</v>
      </c>
    </row>
    <row r="5177" spans="1:9" x14ac:dyDescent="0.25">
      <c r="A5177" s="8" t="s">
        <v>17199</v>
      </c>
      <c r="B5177" s="8" t="str">
        <f>LEFT(tb_MHDI[[#This Row],[Territorialidades]],(FIND("/",tb_MHDI[[#This Row],[Territorialidades]])-2))</f>
        <v>Tarumirim</v>
      </c>
      <c r="C5177" s="8" t="str">
        <f>LEFT(RIGHT(tb_MHDI[[#This Row],[Territorialidades]],3),2)</f>
        <v>MG</v>
      </c>
      <c r="D5177" s="8" t="str">
        <f>CONCATENATE(tb_MHDI[[#This Row],[Município]],"/",tb_MHDI[[#This Row],[UF]])</f>
        <v>Tarumirim/MG</v>
      </c>
      <c r="E5177" s="8">
        <v>0.63300000000000001</v>
      </c>
      <c r="F5177" s="8">
        <v>0.61399999999999999</v>
      </c>
      <c r="G5177" s="8">
        <v>0.82899999999999996</v>
      </c>
      <c r="H5177" s="8">
        <v>0.499</v>
      </c>
      <c r="I5177" s="9">
        <f>_xlfn.NUMBERVALUE(INDEX(tb_SVI[],MATCH(tb_MHDI[[#This Row],[mun_uf]],tb_SVI[city_name_uf],0),7),".")</f>
        <v>2010</v>
      </c>
    </row>
    <row r="5178" spans="1:9" x14ac:dyDescent="0.25">
      <c r="A5178" s="8" t="s">
        <v>17200</v>
      </c>
      <c r="B5178" s="8" t="str">
        <f>LEFT(tb_MHDI[[#This Row],[Territorialidades]],(FIND("/",tb_MHDI[[#This Row],[Territorialidades]])-2))</f>
        <v>Tasso Fragoso</v>
      </c>
      <c r="C5178" s="8" t="str">
        <f>LEFT(RIGHT(tb_MHDI[[#This Row],[Territorialidades]],3),2)</f>
        <v>MA</v>
      </c>
      <c r="D5178" s="8" t="str">
        <f>CONCATENATE(tb_MHDI[[#This Row],[Município]],"/",tb_MHDI[[#This Row],[UF]])</f>
        <v>Tasso Fragoso/MA</v>
      </c>
      <c r="E5178" s="8">
        <v>0.59899999999999998</v>
      </c>
      <c r="F5178" s="8">
        <v>0.56200000000000006</v>
      </c>
      <c r="G5178" s="8">
        <v>0.77700000000000002</v>
      </c>
      <c r="H5178" s="8">
        <v>0.49099999999999999</v>
      </c>
      <c r="I5178" s="9">
        <f>_xlfn.NUMBERVALUE(INDEX(tb_SVI[],MATCH(tb_MHDI[[#This Row],[mun_uf]],tb_SVI[city_name_uf],0),7),".")</f>
        <v>2010</v>
      </c>
    </row>
    <row r="5179" spans="1:9" x14ac:dyDescent="0.25">
      <c r="A5179" s="8" t="s">
        <v>17201</v>
      </c>
      <c r="B5179" s="8" t="str">
        <f>LEFT(tb_MHDI[[#This Row],[Territorialidades]],(FIND("/",tb_MHDI[[#This Row],[Territorialidades]])-2))</f>
        <v>Tatuí</v>
      </c>
      <c r="C5179" s="8" t="str">
        <f>LEFT(RIGHT(tb_MHDI[[#This Row],[Territorialidades]],3),2)</f>
        <v>SP</v>
      </c>
      <c r="D5179" s="8" t="str">
        <f>CONCATENATE(tb_MHDI[[#This Row],[Município]],"/",tb_MHDI[[#This Row],[UF]])</f>
        <v>Tatuí/SP</v>
      </c>
      <c r="E5179" s="8">
        <v>0.752</v>
      </c>
      <c r="F5179" s="8">
        <v>0.73399999999999999</v>
      </c>
      <c r="G5179" s="8">
        <v>0.84199999999999997</v>
      </c>
      <c r="H5179" s="8">
        <v>0.68799999999999994</v>
      </c>
      <c r="I5179" s="9">
        <f>_xlfn.NUMBERVALUE(INDEX(tb_SVI[],MATCH(tb_MHDI[[#This Row],[mun_uf]],tb_SVI[city_name_uf],0),7),".")</f>
        <v>2010</v>
      </c>
    </row>
    <row r="5180" spans="1:9" x14ac:dyDescent="0.25">
      <c r="A5180" s="8" t="s">
        <v>17202</v>
      </c>
      <c r="B5180" s="8" t="str">
        <f>LEFT(tb_MHDI[[#This Row],[Territorialidades]],(FIND("/",tb_MHDI[[#This Row],[Territorialidades]])-2))</f>
        <v>Tauá</v>
      </c>
      <c r="C5180" s="8" t="str">
        <f>LEFT(RIGHT(tb_MHDI[[#This Row],[Territorialidades]],3),2)</f>
        <v>CE</v>
      </c>
      <c r="D5180" s="8" t="str">
        <f>CONCATENATE(tb_MHDI[[#This Row],[Município]],"/",tb_MHDI[[#This Row],[UF]])</f>
        <v>Tauá/CE</v>
      </c>
      <c r="E5180" s="8">
        <v>0.63300000000000001</v>
      </c>
      <c r="F5180" s="8">
        <v>0.58499999999999996</v>
      </c>
      <c r="G5180" s="8">
        <v>0.77300000000000002</v>
      </c>
      <c r="H5180" s="8">
        <v>0.56000000000000005</v>
      </c>
      <c r="I5180" s="9">
        <f>_xlfn.NUMBERVALUE(INDEX(tb_SVI[],MATCH(tb_MHDI[[#This Row],[mun_uf]],tb_SVI[city_name_uf],0),7),".")</f>
        <v>2010</v>
      </c>
    </row>
    <row r="5181" spans="1:9" x14ac:dyDescent="0.25">
      <c r="A5181" s="8" t="s">
        <v>17203</v>
      </c>
      <c r="B5181" s="8" t="str">
        <f>LEFT(tb_MHDI[[#This Row],[Territorialidades]],(FIND("/",tb_MHDI[[#This Row],[Territorialidades]])-2))</f>
        <v>Taubaté</v>
      </c>
      <c r="C5181" s="8" t="str">
        <f>LEFT(RIGHT(tb_MHDI[[#This Row],[Territorialidades]],3),2)</f>
        <v>SP</v>
      </c>
      <c r="D5181" s="8" t="str">
        <f>CONCATENATE(tb_MHDI[[#This Row],[Município]],"/",tb_MHDI[[#This Row],[UF]])</f>
        <v>Taubaté/SP</v>
      </c>
      <c r="E5181" s="8">
        <v>0.8</v>
      </c>
      <c r="F5181" s="8">
        <v>0.77800000000000002</v>
      </c>
      <c r="G5181" s="8">
        <v>0.88300000000000001</v>
      </c>
      <c r="H5181" s="8">
        <v>0.746</v>
      </c>
      <c r="I5181" s="9">
        <f>_xlfn.NUMBERVALUE(INDEX(tb_SVI[],MATCH(tb_MHDI[[#This Row],[mun_uf]],tb_SVI[city_name_uf],0),7),".")</f>
        <v>2010</v>
      </c>
    </row>
    <row r="5182" spans="1:9" x14ac:dyDescent="0.25">
      <c r="A5182" s="8" t="s">
        <v>17204</v>
      </c>
      <c r="B5182" s="8" t="str">
        <f>LEFT(tb_MHDI[[#This Row],[Territorialidades]],(FIND("/",tb_MHDI[[#This Row],[Territorialidades]])-2))</f>
        <v>Tavares</v>
      </c>
      <c r="C5182" s="8" t="str">
        <f>LEFT(RIGHT(tb_MHDI[[#This Row],[Territorialidades]],3),2)</f>
        <v>PB</v>
      </c>
      <c r="D5182" s="8" t="str">
        <f>CONCATENATE(tb_MHDI[[#This Row],[Município]],"/",tb_MHDI[[#This Row],[UF]])</f>
        <v>Tavares/PB</v>
      </c>
      <c r="E5182" s="8">
        <v>0.58599999999999997</v>
      </c>
      <c r="F5182" s="8">
        <v>0.56000000000000005</v>
      </c>
      <c r="G5182" s="8">
        <v>0.77700000000000002</v>
      </c>
      <c r="H5182" s="8">
        <v>0.46200000000000002</v>
      </c>
      <c r="I5182" s="9">
        <f>_xlfn.NUMBERVALUE(INDEX(tb_SVI[],MATCH(tb_MHDI[[#This Row],[mun_uf]],tb_SVI[city_name_uf],0),7),".")</f>
        <v>2010</v>
      </c>
    </row>
    <row r="5183" spans="1:9" x14ac:dyDescent="0.25">
      <c r="A5183" s="8" t="s">
        <v>17205</v>
      </c>
      <c r="B5183" s="8" t="str">
        <f>LEFT(tb_MHDI[[#This Row],[Territorialidades]],(FIND("/",tb_MHDI[[#This Row],[Territorialidades]])-2))</f>
        <v>Tavares</v>
      </c>
      <c r="C5183" s="8" t="str">
        <f>LEFT(RIGHT(tb_MHDI[[#This Row],[Territorialidades]],3),2)</f>
        <v>RS</v>
      </c>
      <c r="D5183" s="8" t="str">
        <f>CONCATENATE(tb_MHDI[[#This Row],[Município]],"/",tb_MHDI[[#This Row],[UF]])</f>
        <v>Tavares/RS</v>
      </c>
      <c r="E5183" s="8">
        <v>0.65600000000000003</v>
      </c>
      <c r="F5183" s="8">
        <v>0.69199999999999995</v>
      </c>
      <c r="G5183" s="8">
        <v>0.82799999999999996</v>
      </c>
      <c r="H5183" s="8">
        <v>0.49199999999999999</v>
      </c>
      <c r="I5183" s="9">
        <f>_xlfn.NUMBERVALUE(INDEX(tb_SVI[],MATCH(tb_MHDI[[#This Row],[mun_uf]],tb_SVI[city_name_uf],0),7),".")</f>
        <v>2010</v>
      </c>
    </row>
    <row r="5184" spans="1:9" x14ac:dyDescent="0.25">
      <c r="A5184" s="8" t="s">
        <v>17206</v>
      </c>
      <c r="B5184" s="8" t="str">
        <f>LEFT(tb_MHDI[[#This Row],[Territorialidades]],(FIND("/",tb_MHDI[[#This Row],[Territorialidades]])-2))</f>
        <v>Tefé</v>
      </c>
      <c r="C5184" s="8" t="str">
        <f>LEFT(RIGHT(tb_MHDI[[#This Row],[Territorialidades]],3),2)</f>
        <v>AM</v>
      </c>
      <c r="D5184" s="8" t="str">
        <f>CONCATENATE(tb_MHDI[[#This Row],[Município]],"/",tb_MHDI[[#This Row],[UF]])</f>
        <v>Tefé/AM</v>
      </c>
      <c r="E5184" s="8">
        <v>0.63900000000000001</v>
      </c>
      <c r="F5184" s="8">
        <v>0.63700000000000001</v>
      </c>
      <c r="G5184" s="8">
        <v>0.80100000000000005</v>
      </c>
      <c r="H5184" s="8">
        <v>0.51100000000000001</v>
      </c>
      <c r="I5184" s="9">
        <f>_xlfn.NUMBERVALUE(INDEX(tb_SVI[],MATCH(tb_MHDI[[#This Row],[mun_uf]],tb_SVI[city_name_uf],0),7),".")</f>
        <v>2010</v>
      </c>
    </row>
    <row r="5185" spans="1:9" x14ac:dyDescent="0.25">
      <c r="A5185" s="8" t="s">
        <v>17207</v>
      </c>
      <c r="B5185" s="8" t="str">
        <f>LEFT(tb_MHDI[[#This Row],[Territorialidades]],(FIND("/",tb_MHDI[[#This Row],[Territorialidades]])-2))</f>
        <v>Teixeira de Freitas</v>
      </c>
      <c r="C5185" s="8" t="str">
        <f>LEFT(RIGHT(tb_MHDI[[#This Row],[Territorialidades]],3),2)</f>
        <v>BA</v>
      </c>
      <c r="D5185" s="8" t="str">
        <f>CONCATENATE(tb_MHDI[[#This Row],[Município]],"/",tb_MHDI[[#This Row],[UF]])</f>
        <v>Teixeira de Freitas/BA</v>
      </c>
      <c r="E5185" s="8">
        <v>0.68500000000000005</v>
      </c>
      <c r="F5185" s="8">
        <v>0.68300000000000005</v>
      </c>
      <c r="G5185" s="8">
        <v>0.8</v>
      </c>
      <c r="H5185" s="8">
        <v>0.58799999999999997</v>
      </c>
      <c r="I5185" s="9">
        <f>_xlfn.NUMBERVALUE(INDEX(tb_SVI[],MATCH(tb_MHDI[[#This Row],[mun_uf]],tb_SVI[city_name_uf],0),7),".")</f>
        <v>2010</v>
      </c>
    </row>
    <row r="5186" spans="1:9" x14ac:dyDescent="0.25">
      <c r="A5186" s="8" t="s">
        <v>17208</v>
      </c>
      <c r="B5186" s="8" t="str">
        <f>LEFT(tb_MHDI[[#This Row],[Territorialidades]],(FIND("/",tb_MHDI[[#This Row],[Territorialidades]])-2))</f>
        <v>Teixeira</v>
      </c>
      <c r="C5186" s="8" t="str">
        <f>LEFT(RIGHT(tb_MHDI[[#This Row],[Territorialidades]],3),2)</f>
        <v>PB</v>
      </c>
      <c r="D5186" s="8" t="str">
        <f>CONCATENATE(tb_MHDI[[#This Row],[Município]],"/",tb_MHDI[[#This Row],[UF]])</f>
        <v>Teixeira/PB</v>
      </c>
      <c r="E5186" s="8">
        <v>0.60499999999999998</v>
      </c>
      <c r="F5186" s="8">
        <v>0.56599999999999995</v>
      </c>
      <c r="G5186" s="8">
        <v>0.74099999999999999</v>
      </c>
      <c r="H5186" s="8">
        <v>0.52700000000000002</v>
      </c>
      <c r="I5186" s="9">
        <f>_xlfn.NUMBERVALUE(INDEX(tb_SVI[],MATCH(tb_MHDI[[#This Row],[mun_uf]],tb_SVI[city_name_uf],0),7),".")</f>
        <v>2010</v>
      </c>
    </row>
    <row r="5187" spans="1:9" x14ac:dyDescent="0.25">
      <c r="A5187" s="8" t="s">
        <v>17209</v>
      </c>
      <c r="B5187" s="8" t="str">
        <f>LEFT(tb_MHDI[[#This Row],[Territorialidades]],(FIND("/",tb_MHDI[[#This Row],[Territorialidades]])-2))</f>
        <v>Teixeiras</v>
      </c>
      <c r="C5187" s="8" t="str">
        <f>LEFT(RIGHT(tb_MHDI[[#This Row],[Territorialidades]],3),2)</f>
        <v>MG</v>
      </c>
      <c r="D5187" s="8" t="str">
        <f>CONCATENATE(tb_MHDI[[#This Row],[Município]],"/",tb_MHDI[[#This Row],[UF]])</f>
        <v>Teixeiras/MG</v>
      </c>
      <c r="E5187" s="8">
        <v>0.67500000000000004</v>
      </c>
      <c r="F5187" s="8">
        <v>0.68500000000000005</v>
      </c>
      <c r="G5187" s="8">
        <v>0.80400000000000005</v>
      </c>
      <c r="H5187" s="8">
        <v>0.55800000000000005</v>
      </c>
      <c r="I5187" s="9">
        <f>_xlfn.NUMBERVALUE(INDEX(tb_SVI[],MATCH(tb_MHDI[[#This Row],[mun_uf]],tb_SVI[city_name_uf],0),7),".")</f>
        <v>2010</v>
      </c>
    </row>
    <row r="5188" spans="1:9" x14ac:dyDescent="0.25">
      <c r="A5188" s="8" t="s">
        <v>17210</v>
      </c>
      <c r="B5188" s="8" t="str">
        <f>LEFT(tb_MHDI[[#This Row],[Territorialidades]],(FIND("/",tb_MHDI[[#This Row],[Territorialidades]])-2))</f>
        <v>Teixeira Soares</v>
      </c>
      <c r="C5188" s="8" t="str">
        <f>LEFT(RIGHT(tb_MHDI[[#This Row],[Territorialidades]],3),2)</f>
        <v>PR</v>
      </c>
      <c r="D5188" s="8" t="str">
        <f>CONCATENATE(tb_MHDI[[#This Row],[Município]],"/",tb_MHDI[[#This Row],[UF]])</f>
        <v>Teixeira Soares/PR</v>
      </c>
      <c r="E5188" s="8">
        <v>0.67100000000000004</v>
      </c>
      <c r="F5188" s="8">
        <v>0.67600000000000005</v>
      </c>
      <c r="G5188" s="8">
        <v>0.82199999999999995</v>
      </c>
      <c r="H5188" s="8">
        <v>0.54400000000000004</v>
      </c>
      <c r="I5188" s="9">
        <f>_xlfn.NUMBERVALUE(INDEX(tb_SVI[],MATCH(tb_MHDI[[#This Row],[mun_uf]],tb_SVI[city_name_uf],0),7),".")</f>
        <v>2010</v>
      </c>
    </row>
    <row r="5189" spans="1:9" x14ac:dyDescent="0.25">
      <c r="A5189" s="8" t="s">
        <v>17211</v>
      </c>
      <c r="B5189" s="8" t="str">
        <f>LEFT(tb_MHDI[[#This Row],[Territorialidades]],(FIND("/",tb_MHDI[[#This Row],[Territorialidades]])-2))</f>
        <v>Teixeirópolis</v>
      </c>
      <c r="C5189" s="8" t="str">
        <f>LEFT(RIGHT(tb_MHDI[[#This Row],[Territorialidades]],3),2)</f>
        <v>RO</v>
      </c>
      <c r="D5189" s="8" t="str">
        <f>CONCATENATE(tb_MHDI[[#This Row],[Município]],"/",tb_MHDI[[#This Row],[UF]])</f>
        <v>Teixeirópolis/RO</v>
      </c>
      <c r="E5189" s="8">
        <v>0.64300000000000002</v>
      </c>
      <c r="F5189" s="8">
        <v>0.65300000000000002</v>
      </c>
      <c r="G5189" s="8">
        <v>0.81799999999999995</v>
      </c>
      <c r="H5189" s="8">
        <v>0.498</v>
      </c>
      <c r="I5189" s="9">
        <f>_xlfn.NUMBERVALUE(INDEX(tb_SVI[],MATCH(tb_MHDI[[#This Row],[mun_uf]],tb_SVI[city_name_uf],0),7),".")</f>
        <v>2010</v>
      </c>
    </row>
    <row r="5190" spans="1:9" x14ac:dyDescent="0.25">
      <c r="A5190" s="8" t="s">
        <v>17212</v>
      </c>
      <c r="B5190" s="8" t="str">
        <f>LEFT(tb_MHDI[[#This Row],[Territorialidades]],(FIND("/",tb_MHDI[[#This Row],[Territorialidades]])-2))</f>
        <v>Tejuçuoca</v>
      </c>
      <c r="C5190" s="8" t="str">
        <f>LEFT(RIGHT(tb_MHDI[[#This Row],[Territorialidades]],3),2)</f>
        <v>CE</v>
      </c>
      <c r="D5190" s="8" t="str">
        <f>CONCATENATE(tb_MHDI[[#This Row],[Município]],"/",tb_MHDI[[#This Row],[UF]])</f>
        <v>Tejuçuoca/CE</v>
      </c>
      <c r="E5190" s="8">
        <v>0.58399999999999996</v>
      </c>
      <c r="F5190" s="8">
        <v>0.51700000000000002</v>
      </c>
      <c r="G5190" s="8">
        <v>0.74199999999999999</v>
      </c>
      <c r="H5190" s="8">
        <v>0.52</v>
      </c>
      <c r="I5190" s="9">
        <f>_xlfn.NUMBERVALUE(INDEX(tb_SVI[],MATCH(tb_MHDI[[#This Row],[mun_uf]],tb_SVI[city_name_uf],0),7),".")</f>
        <v>2010</v>
      </c>
    </row>
    <row r="5191" spans="1:9" x14ac:dyDescent="0.25">
      <c r="A5191" s="8" t="s">
        <v>17213</v>
      </c>
      <c r="B5191" s="8" t="str">
        <f>LEFT(tb_MHDI[[#This Row],[Territorialidades]],(FIND("/",tb_MHDI[[#This Row],[Territorialidades]])-2))</f>
        <v>Tejupá</v>
      </c>
      <c r="C5191" s="8" t="str">
        <f>LEFT(RIGHT(tb_MHDI[[#This Row],[Territorialidades]],3),2)</f>
        <v>SP</v>
      </c>
      <c r="D5191" s="8" t="str">
        <f>CONCATENATE(tb_MHDI[[#This Row],[Município]],"/",tb_MHDI[[#This Row],[UF]])</f>
        <v>Tejupá/SP</v>
      </c>
      <c r="E5191" s="8">
        <v>0.66800000000000004</v>
      </c>
      <c r="F5191" s="8">
        <v>0.66800000000000004</v>
      </c>
      <c r="G5191" s="8">
        <v>0.79400000000000004</v>
      </c>
      <c r="H5191" s="8">
        <v>0.56299999999999994</v>
      </c>
      <c r="I5191" s="9">
        <f>_xlfn.NUMBERVALUE(INDEX(tb_SVI[],MATCH(tb_MHDI[[#This Row],[mun_uf]],tb_SVI[city_name_uf],0),7),".")</f>
        <v>2010</v>
      </c>
    </row>
    <row r="5192" spans="1:9" x14ac:dyDescent="0.25">
      <c r="A5192" s="8" t="s">
        <v>17214</v>
      </c>
      <c r="B5192" s="8" t="str">
        <f>LEFT(tb_MHDI[[#This Row],[Territorialidades]],(FIND("/",tb_MHDI[[#This Row],[Territorialidades]])-2))</f>
        <v>Telêmaco Borba</v>
      </c>
      <c r="C5192" s="8" t="str">
        <f>LEFT(RIGHT(tb_MHDI[[#This Row],[Territorialidades]],3),2)</f>
        <v>PR</v>
      </c>
      <c r="D5192" s="8" t="str">
        <f>CONCATENATE(tb_MHDI[[#This Row],[Município]],"/",tb_MHDI[[#This Row],[UF]])</f>
        <v>Telêmaco Borba/PR</v>
      </c>
      <c r="E5192" s="8">
        <v>0.73399999999999999</v>
      </c>
      <c r="F5192" s="8">
        <v>0.72599999999999998</v>
      </c>
      <c r="G5192" s="8">
        <v>0.82799999999999996</v>
      </c>
      <c r="H5192" s="8">
        <v>0.65700000000000003</v>
      </c>
      <c r="I5192" s="9">
        <f>_xlfn.NUMBERVALUE(INDEX(tb_SVI[],MATCH(tb_MHDI[[#This Row],[mun_uf]],tb_SVI[city_name_uf],0),7),".")</f>
        <v>2010</v>
      </c>
    </row>
    <row r="5193" spans="1:9" x14ac:dyDescent="0.25">
      <c r="A5193" s="8" t="s">
        <v>17215</v>
      </c>
      <c r="B5193" s="8" t="str">
        <f>LEFT(tb_MHDI[[#This Row],[Territorialidades]],(FIND("/",tb_MHDI[[#This Row],[Territorialidades]])-2))</f>
        <v>Telha</v>
      </c>
      <c r="C5193" s="8" t="str">
        <f>LEFT(RIGHT(tb_MHDI[[#This Row],[Territorialidades]],3),2)</f>
        <v>SE</v>
      </c>
      <c r="D5193" s="8" t="str">
        <f>CONCATENATE(tb_MHDI[[#This Row],[Município]],"/",tb_MHDI[[#This Row],[UF]])</f>
        <v>Telha/SE</v>
      </c>
      <c r="E5193" s="8">
        <v>0.60399999999999998</v>
      </c>
      <c r="F5193" s="8">
        <v>0.56399999999999995</v>
      </c>
      <c r="G5193" s="8">
        <v>0.72199999999999998</v>
      </c>
      <c r="H5193" s="8">
        <v>0.54200000000000004</v>
      </c>
      <c r="I5193" s="9">
        <f>_xlfn.NUMBERVALUE(INDEX(tb_SVI[],MATCH(tb_MHDI[[#This Row],[mun_uf]],tb_SVI[city_name_uf],0),7),".")</f>
        <v>2010</v>
      </c>
    </row>
    <row r="5194" spans="1:9" x14ac:dyDescent="0.25">
      <c r="A5194" s="8" t="s">
        <v>17216</v>
      </c>
      <c r="B5194" s="8" t="str">
        <f>LEFT(tb_MHDI[[#This Row],[Territorialidades]],(FIND("/",tb_MHDI[[#This Row],[Territorialidades]])-2))</f>
        <v>Tenente Ananias</v>
      </c>
      <c r="C5194" s="8" t="str">
        <f>LEFT(RIGHT(tb_MHDI[[#This Row],[Territorialidades]],3),2)</f>
        <v>RN</v>
      </c>
      <c r="D5194" s="8" t="str">
        <f>CONCATENATE(tb_MHDI[[#This Row],[Município]],"/",tb_MHDI[[#This Row],[UF]])</f>
        <v>Tenente Ananias/RN</v>
      </c>
      <c r="E5194" s="8">
        <v>0.59199999999999997</v>
      </c>
      <c r="F5194" s="8">
        <v>0.56999999999999995</v>
      </c>
      <c r="G5194" s="8">
        <v>0.77900000000000003</v>
      </c>
      <c r="H5194" s="8">
        <v>0.46800000000000003</v>
      </c>
      <c r="I5194" s="9">
        <f>_xlfn.NUMBERVALUE(INDEX(tb_SVI[],MATCH(tb_MHDI[[#This Row],[mun_uf]],tb_SVI[city_name_uf],0),7),".")</f>
        <v>2010</v>
      </c>
    </row>
    <row r="5195" spans="1:9" x14ac:dyDescent="0.25">
      <c r="A5195" s="8" t="s">
        <v>17217</v>
      </c>
      <c r="B5195" s="8" t="str">
        <f>LEFT(tb_MHDI[[#This Row],[Territorialidades]],(FIND("/",tb_MHDI[[#This Row],[Territorialidades]])-2))</f>
        <v>Tenente Laurentino Cruz</v>
      </c>
      <c r="C5195" s="8" t="str">
        <f>LEFT(RIGHT(tb_MHDI[[#This Row],[Territorialidades]],3),2)</f>
        <v>RN</v>
      </c>
      <c r="D5195" s="8" t="str">
        <f>CONCATENATE(tb_MHDI[[#This Row],[Município]],"/",tb_MHDI[[#This Row],[UF]])</f>
        <v>Tenente Laurentino Cruz/RN</v>
      </c>
      <c r="E5195" s="8">
        <v>0.623</v>
      </c>
      <c r="F5195" s="8">
        <v>0.55900000000000005</v>
      </c>
      <c r="G5195" s="8">
        <v>0.73699999999999999</v>
      </c>
      <c r="H5195" s="8">
        <v>0.58599999999999997</v>
      </c>
      <c r="I5195" s="9">
        <f>_xlfn.NUMBERVALUE(INDEX(tb_SVI[],MATCH(tb_MHDI[[#This Row],[mun_uf]],tb_SVI[city_name_uf],0),7),".")</f>
        <v>2010</v>
      </c>
    </row>
    <row r="5196" spans="1:9" x14ac:dyDescent="0.25">
      <c r="A5196" s="8" t="s">
        <v>17218</v>
      </c>
      <c r="B5196" s="8" t="str">
        <f>LEFT(tb_MHDI[[#This Row],[Territorialidades]],(FIND("/",tb_MHDI[[#This Row],[Territorialidades]])-2))</f>
        <v>Tenente Portela</v>
      </c>
      <c r="C5196" s="8" t="str">
        <f>LEFT(RIGHT(tb_MHDI[[#This Row],[Territorialidades]],3),2)</f>
        <v>RS</v>
      </c>
      <c r="D5196" s="8" t="str">
        <f>CONCATENATE(tb_MHDI[[#This Row],[Município]],"/",tb_MHDI[[#This Row],[UF]])</f>
        <v>Tenente Portela/RS</v>
      </c>
      <c r="E5196" s="8">
        <v>0.70799999999999996</v>
      </c>
      <c r="F5196" s="8">
        <v>0.70899999999999996</v>
      </c>
      <c r="G5196" s="8">
        <v>0.83</v>
      </c>
      <c r="H5196" s="8">
        <v>0.60299999999999998</v>
      </c>
      <c r="I5196" s="9">
        <f>_xlfn.NUMBERVALUE(INDEX(tb_SVI[],MATCH(tb_MHDI[[#This Row],[mun_uf]],tb_SVI[city_name_uf],0),7),".")</f>
        <v>2010</v>
      </c>
    </row>
    <row r="5197" spans="1:9" x14ac:dyDescent="0.25">
      <c r="A5197" s="8" t="s">
        <v>17219</v>
      </c>
      <c r="B5197" s="8" t="str">
        <f>LEFT(tb_MHDI[[#This Row],[Territorialidades]],(FIND("/",tb_MHDI[[#This Row],[Territorialidades]])-2))</f>
        <v>Tenório</v>
      </c>
      <c r="C5197" s="8" t="str">
        <f>LEFT(RIGHT(tb_MHDI[[#This Row],[Territorialidades]],3),2)</f>
        <v>PB</v>
      </c>
      <c r="D5197" s="8" t="str">
        <f>CONCATENATE(tb_MHDI[[#This Row],[Município]],"/",tb_MHDI[[#This Row],[UF]])</f>
        <v>Tenório/PB</v>
      </c>
      <c r="E5197" s="8">
        <v>0.58099999999999996</v>
      </c>
      <c r="F5197" s="8">
        <v>0.56499999999999995</v>
      </c>
      <c r="G5197" s="8">
        <v>0.70699999999999996</v>
      </c>
      <c r="H5197" s="8">
        <v>0.49</v>
      </c>
      <c r="I5197" s="9">
        <f>_xlfn.NUMBERVALUE(INDEX(tb_SVI[],MATCH(tb_MHDI[[#This Row],[mun_uf]],tb_SVI[city_name_uf],0),7),".")</f>
        <v>2010</v>
      </c>
    </row>
    <row r="5198" spans="1:9" x14ac:dyDescent="0.25">
      <c r="A5198" s="8" t="s">
        <v>17220</v>
      </c>
      <c r="B5198" s="8" t="str">
        <f>LEFT(tb_MHDI[[#This Row],[Territorialidades]],(FIND("/",tb_MHDI[[#This Row],[Territorialidades]])-2))</f>
        <v>Teodoro Sampaio</v>
      </c>
      <c r="C5198" s="8" t="str">
        <f>LEFT(RIGHT(tb_MHDI[[#This Row],[Territorialidades]],3),2)</f>
        <v>BA</v>
      </c>
      <c r="D5198" s="8" t="str">
        <f>CONCATENATE(tb_MHDI[[#This Row],[Município]],"/",tb_MHDI[[#This Row],[UF]])</f>
        <v>Teodoro Sampaio/BA</v>
      </c>
      <c r="E5198" s="8">
        <v>0.59399999999999997</v>
      </c>
      <c r="F5198" s="8">
        <v>0.56699999999999995</v>
      </c>
      <c r="G5198" s="8">
        <v>0.77400000000000002</v>
      </c>
      <c r="H5198" s="8">
        <v>0.47699999999999998</v>
      </c>
      <c r="I5198" s="9">
        <f>_xlfn.NUMBERVALUE(INDEX(tb_SVI[],MATCH(tb_MHDI[[#This Row],[mun_uf]],tb_SVI[city_name_uf],0),7),".")</f>
        <v>2010</v>
      </c>
    </row>
    <row r="5199" spans="1:9" x14ac:dyDescent="0.25">
      <c r="A5199" s="8" t="s">
        <v>17221</v>
      </c>
      <c r="B5199" s="8" t="str">
        <f>LEFT(tb_MHDI[[#This Row],[Territorialidades]],(FIND("/",tb_MHDI[[#This Row],[Territorialidades]])-2))</f>
        <v>Teodoro Sampaio</v>
      </c>
      <c r="C5199" s="8" t="str">
        <f>LEFT(RIGHT(tb_MHDI[[#This Row],[Territorialidades]],3),2)</f>
        <v>SP</v>
      </c>
      <c r="D5199" s="8" t="str">
        <f>CONCATENATE(tb_MHDI[[#This Row],[Município]],"/",tb_MHDI[[#This Row],[UF]])</f>
        <v>Teodoro Sampaio/SP</v>
      </c>
      <c r="E5199" s="8">
        <v>0.74099999999999999</v>
      </c>
      <c r="F5199" s="8">
        <v>0.69899999999999995</v>
      </c>
      <c r="G5199" s="8">
        <v>0.85599999999999998</v>
      </c>
      <c r="H5199" s="8">
        <v>0.67900000000000005</v>
      </c>
      <c r="I5199" s="9">
        <f>_xlfn.NUMBERVALUE(INDEX(tb_SVI[],MATCH(tb_MHDI[[#This Row],[mun_uf]],tb_SVI[city_name_uf],0),7),".")</f>
        <v>2010</v>
      </c>
    </row>
    <row r="5200" spans="1:9" x14ac:dyDescent="0.25">
      <c r="A5200" s="8" t="s">
        <v>17222</v>
      </c>
      <c r="B5200" s="8" t="str">
        <f>LEFT(tb_MHDI[[#This Row],[Territorialidades]],(FIND("/",tb_MHDI[[#This Row],[Territorialidades]])-2))</f>
        <v>Teofilândia</v>
      </c>
      <c r="C5200" s="8" t="str">
        <f>LEFT(RIGHT(tb_MHDI[[#This Row],[Territorialidades]],3),2)</f>
        <v>BA</v>
      </c>
      <c r="D5200" s="8" t="str">
        <f>CONCATENATE(tb_MHDI[[#This Row],[Município]],"/",tb_MHDI[[#This Row],[UF]])</f>
        <v>Teofilândia/BA</v>
      </c>
      <c r="E5200" s="8">
        <v>0.56599999999999995</v>
      </c>
      <c r="F5200" s="8">
        <v>0.57099999999999995</v>
      </c>
      <c r="G5200" s="8">
        <v>0.73699999999999999</v>
      </c>
      <c r="H5200" s="8">
        <v>0.43099999999999999</v>
      </c>
      <c r="I5200" s="9">
        <f>_xlfn.NUMBERVALUE(INDEX(tb_SVI[],MATCH(tb_MHDI[[#This Row],[mun_uf]],tb_SVI[city_name_uf],0),7),".")</f>
        <v>2010</v>
      </c>
    </row>
    <row r="5201" spans="1:9" x14ac:dyDescent="0.25">
      <c r="A5201" s="8" t="s">
        <v>17223</v>
      </c>
      <c r="B5201" s="8" t="str">
        <f>LEFT(tb_MHDI[[#This Row],[Territorialidades]],(FIND("/",tb_MHDI[[#This Row],[Territorialidades]])-2))</f>
        <v>Teófilo Otoni</v>
      </c>
      <c r="C5201" s="8" t="str">
        <f>LEFT(RIGHT(tb_MHDI[[#This Row],[Territorialidades]],3),2)</f>
        <v>MG</v>
      </c>
      <c r="D5201" s="8" t="str">
        <f>CONCATENATE(tb_MHDI[[#This Row],[Município]],"/",tb_MHDI[[#This Row],[UF]])</f>
        <v>Teófilo Otoni/MG</v>
      </c>
      <c r="E5201" s="8">
        <v>0.70099999999999996</v>
      </c>
      <c r="F5201" s="8">
        <v>0.69799999999999995</v>
      </c>
      <c r="G5201" s="8">
        <v>0.82399999999999995</v>
      </c>
      <c r="H5201" s="8">
        <v>0.59799999999999998</v>
      </c>
      <c r="I5201" s="9">
        <f>_xlfn.NUMBERVALUE(INDEX(tb_SVI[],MATCH(tb_MHDI[[#This Row],[mun_uf]],tb_SVI[city_name_uf],0),7),".")</f>
        <v>2010</v>
      </c>
    </row>
    <row r="5202" spans="1:9" x14ac:dyDescent="0.25">
      <c r="A5202" s="8" t="s">
        <v>17224</v>
      </c>
      <c r="B5202" s="8" t="str">
        <f>LEFT(tb_MHDI[[#This Row],[Territorialidades]],(FIND("/",tb_MHDI[[#This Row],[Territorialidades]])-2))</f>
        <v>Teolândia</v>
      </c>
      <c r="C5202" s="8" t="str">
        <f>LEFT(RIGHT(tb_MHDI[[#This Row],[Territorialidades]],3),2)</f>
        <v>BA</v>
      </c>
      <c r="D5202" s="8" t="str">
        <f>CONCATENATE(tb_MHDI[[#This Row],[Município]],"/",tb_MHDI[[#This Row],[UF]])</f>
        <v>Teolândia/BA</v>
      </c>
      <c r="E5202" s="8">
        <v>0.55500000000000005</v>
      </c>
      <c r="F5202" s="8">
        <v>0.54100000000000004</v>
      </c>
      <c r="G5202" s="8">
        <v>0.75600000000000001</v>
      </c>
      <c r="H5202" s="8">
        <v>0.41799999999999998</v>
      </c>
      <c r="I5202" s="9">
        <f>_xlfn.NUMBERVALUE(INDEX(tb_SVI[],MATCH(tb_MHDI[[#This Row],[mun_uf]],tb_SVI[city_name_uf],0),7),".")</f>
        <v>2010</v>
      </c>
    </row>
    <row r="5203" spans="1:9" x14ac:dyDescent="0.25">
      <c r="A5203" s="8" t="s">
        <v>17225</v>
      </c>
      <c r="B5203" s="8" t="str">
        <f>LEFT(tb_MHDI[[#This Row],[Territorialidades]],(FIND("/",tb_MHDI[[#This Row],[Territorialidades]])-2))</f>
        <v>Teotônio Vilela</v>
      </c>
      <c r="C5203" s="8" t="str">
        <f>LEFT(RIGHT(tb_MHDI[[#This Row],[Territorialidades]],3),2)</f>
        <v>AL</v>
      </c>
      <c r="D5203" s="8" t="str">
        <f>CONCATENATE(tb_MHDI[[#This Row],[Município]],"/",tb_MHDI[[#This Row],[UF]])</f>
        <v>Teotônio Vilela/AL</v>
      </c>
      <c r="E5203" s="8">
        <v>0.56399999999999995</v>
      </c>
      <c r="F5203" s="8">
        <v>0.54900000000000004</v>
      </c>
      <c r="G5203" s="8">
        <v>0.7</v>
      </c>
      <c r="H5203" s="8">
        <v>0.46600000000000003</v>
      </c>
      <c r="I5203" s="9">
        <f>_xlfn.NUMBERVALUE(INDEX(tb_SVI[],MATCH(tb_MHDI[[#This Row],[mun_uf]],tb_SVI[city_name_uf],0),7),".")</f>
        <v>2010</v>
      </c>
    </row>
    <row r="5204" spans="1:9" x14ac:dyDescent="0.25">
      <c r="A5204" s="8" t="s">
        <v>17226</v>
      </c>
      <c r="B5204" s="8" t="str">
        <f>LEFT(tb_MHDI[[#This Row],[Territorialidades]],(FIND("/",tb_MHDI[[#This Row],[Territorialidades]])-2))</f>
        <v>Terenos</v>
      </c>
      <c r="C5204" s="8" t="str">
        <f>LEFT(RIGHT(tb_MHDI[[#This Row],[Territorialidades]],3),2)</f>
        <v>MS</v>
      </c>
      <c r="D5204" s="8" t="str">
        <f>CONCATENATE(tb_MHDI[[#This Row],[Município]],"/",tb_MHDI[[#This Row],[UF]])</f>
        <v>Terenos/MS</v>
      </c>
      <c r="E5204" s="8">
        <v>0.65800000000000003</v>
      </c>
      <c r="F5204" s="8">
        <v>0.65100000000000002</v>
      </c>
      <c r="G5204" s="8">
        <v>0.83899999999999997</v>
      </c>
      <c r="H5204" s="8">
        <v>0.52100000000000002</v>
      </c>
      <c r="I5204" s="9">
        <f>_xlfn.NUMBERVALUE(INDEX(tb_SVI[],MATCH(tb_MHDI[[#This Row],[mun_uf]],tb_SVI[city_name_uf],0),7),".")</f>
        <v>2010</v>
      </c>
    </row>
    <row r="5205" spans="1:9" x14ac:dyDescent="0.25">
      <c r="A5205" s="8" t="s">
        <v>17227</v>
      </c>
      <c r="B5205" s="8" t="str">
        <f>LEFT(tb_MHDI[[#This Row],[Territorialidades]],(FIND("/",tb_MHDI[[#This Row],[Territorialidades]])-2))</f>
        <v>Teresina de Goiás</v>
      </c>
      <c r="C5205" s="8" t="str">
        <f>LEFT(RIGHT(tb_MHDI[[#This Row],[Territorialidades]],3),2)</f>
        <v>GO</v>
      </c>
      <c r="D5205" s="8" t="str">
        <f>CONCATENATE(tb_MHDI[[#This Row],[Município]],"/",tb_MHDI[[#This Row],[UF]])</f>
        <v>Teresina de Goiás/GO</v>
      </c>
      <c r="E5205" s="8">
        <v>0.66100000000000003</v>
      </c>
      <c r="F5205" s="8">
        <v>0.626</v>
      </c>
      <c r="G5205" s="8">
        <v>0.81699999999999995</v>
      </c>
      <c r="H5205" s="8">
        <v>0.56399999999999995</v>
      </c>
      <c r="I5205" s="9">
        <f>_xlfn.NUMBERVALUE(INDEX(tb_SVI[],MATCH(tb_MHDI[[#This Row],[mun_uf]],tb_SVI[city_name_uf],0),7),".")</f>
        <v>2010</v>
      </c>
    </row>
    <row r="5206" spans="1:9" x14ac:dyDescent="0.25">
      <c r="A5206" s="8" t="s">
        <v>17228</v>
      </c>
      <c r="B5206" s="8" t="str">
        <f>LEFT(tb_MHDI[[#This Row],[Territorialidades]],(FIND("/",tb_MHDI[[#This Row],[Territorialidades]])-2))</f>
        <v>Teresina</v>
      </c>
      <c r="C5206" s="8" t="str">
        <f>LEFT(RIGHT(tb_MHDI[[#This Row],[Territorialidades]],3),2)</f>
        <v>PI</v>
      </c>
      <c r="D5206" s="8" t="str">
        <f>CONCATENATE(tb_MHDI[[#This Row],[Município]],"/",tb_MHDI[[#This Row],[UF]])</f>
        <v>Teresina/PI</v>
      </c>
      <c r="E5206" s="8">
        <v>0.751</v>
      </c>
      <c r="F5206" s="8">
        <v>0.73099999999999998</v>
      </c>
      <c r="G5206" s="8">
        <v>0.82</v>
      </c>
      <c r="H5206" s="8">
        <v>0.70699999999999996</v>
      </c>
      <c r="I5206" s="9">
        <f>_xlfn.NUMBERVALUE(INDEX(tb_SVI[],MATCH(tb_MHDI[[#This Row],[mun_uf]],tb_SVI[city_name_uf],0),7),".")</f>
        <v>2010</v>
      </c>
    </row>
    <row r="5207" spans="1:9" x14ac:dyDescent="0.25">
      <c r="A5207" s="8" t="s">
        <v>17229</v>
      </c>
      <c r="B5207" s="8" t="str">
        <f>LEFT(tb_MHDI[[#This Row],[Territorialidades]],(FIND("/",tb_MHDI[[#This Row],[Territorialidades]])-2))</f>
        <v>Teresópolis</v>
      </c>
      <c r="C5207" s="8" t="str">
        <f>LEFT(RIGHT(tb_MHDI[[#This Row],[Territorialidades]],3),2)</f>
        <v>RJ</v>
      </c>
      <c r="D5207" s="8" t="str">
        <f>CONCATENATE(tb_MHDI[[#This Row],[Município]],"/",tb_MHDI[[#This Row],[UF]])</f>
        <v>Teresópolis/RJ</v>
      </c>
      <c r="E5207" s="8">
        <v>0.73</v>
      </c>
      <c r="F5207" s="8">
        <v>0.752</v>
      </c>
      <c r="G5207" s="8">
        <v>0.85499999999999998</v>
      </c>
      <c r="H5207" s="8">
        <v>0.60499999999999998</v>
      </c>
      <c r="I5207" s="9">
        <f>_xlfn.NUMBERVALUE(INDEX(tb_SVI[],MATCH(tb_MHDI[[#This Row],[mun_uf]],tb_SVI[city_name_uf],0),7),".")</f>
        <v>2010</v>
      </c>
    </row>
    <row r="5208" spans="1:9" x14ac:dyDescent="0.25">
      <c r="A5208" s="8" t="s">
        <v>17230</v>
      </c>
      <c r="B5208" s="8" t="str">
        <f>LEFT(tb_MHDI[[#This Row],[Territorialidades]],(FIND("/",tb_MHDI[[#This Row],[Territorialidades]])-2))</f>
        <v>Terezinha</v>
      </c>
      <c r="C5208" s="8" t="str">
        <f>LEFT(RIGHT(tb_MHDI[[#This Row],[Territorialidades]],3),2)</f>
        <v>PE</v>
      </c>
      <c r="D5208" s="8" t="str">
        <f>CONCATENATE(tb_MHDI[[#This Row],[Município]],"/",tb_MHDI[[#This Row],[UF]])</f>
        <v>Terezinha/PE</v>
      </c>
      <c r="E5208" s="8">
        <v>0.54500000000000004</v>
      </c>
      <c r="F5208" s="8">
        <v>0.53600000000000003</v>
      </c>
      <c r="G5208" s="8">
        <v>0.71099999999999997</v>
      </c>
      <c r="H5208" s="8">
        <v>0.42499999999999999</v>
      </c>
      <c r="I5208" s="9">
        <f>_xlfn.NUMBERVALUE(INDEX(tb_SVI[],MATCH(tb_MHDI[[#This Row],[mun_uf]],tb_SVI[city_name_uf],0),7),".")</f>
        <v>2010</v>
      </c>
    </row>
    <row r="5209" spans="1:9" x14ac:dyDescent="0.25">
      <c r="A5209" s="8" t="s">
        <v>17231</v>
      </c>
      <c r="B5209" s="8" t="str">
        <f>LEFT(tb_MHDI[[#This Row],[Territorialidades]],(FIND("/",tb_MHDI[[#This Row],[Territorialidades]])-2))</f>
        <v>Terezópolis de Goiás</v>
      </c>
      <c r="C5209" s="8" t="str">
        <f>LEFT(RIGHT(tb_MHDI[[#This Row],[Territorialidades]],3),2)</f>
        <v>GO</v>
      </c>
      <c r="D5209" s="8" t="str">
        <f>CONCATENATE(tb_MHDI[[#This Row],[Município]],"/",tb_MHDI[[#This Row],[UF]])</f>
        <v>Terezópolis de Goiás/GO</v>
      </c>
      <c r="E5209" s="8">
        <v>0.68500000000000005</v>
      </c>
      <c r="F5209" s="8">
        <v>0.65500000000000003</v>
      </c>
      <c r="G5209" s="8">
        <v>0.79900000000000004</v>
      </c>
      <c r="H5209" s="8">
        <v>0.61499999999999999</v>
      </c>
      <c r="I5209" s="9">
        <f>_xlfn.NUMBERVALUE(INDEX(tb_SVI[],MATCH(tb_MHDI[[#This Row],[mun_uf]],tb_SVI[city_name_uf],0),7),".")</f>
        <v>2010</v>
      </c>
    </row>
    <row r="5210" spans="1:9" x14ac:dyDescent="0.25">
      <c r="A5210" s="8" t="s">
        <v>17232</v>
      </c>
      <c r="B5210" s="8" t="str">
        <f>LEFT(tb_MHDI[[#This Row],[Territorialidades]],(FIND("/",tb_MHDI[[#This Row],[Territorialidades]])-2))</f>
        <v>Terra Alta</v>
      </c>
      <c r="C5210" s="8" t="str">
        <f>LEFT(RIGHT(tb_MHDI[[#This Row],[Territorialidades]],3),2)</f>
        <v>PA</v>
      </c>
      <c r="D5210" s="8" t="str">
        <f>CONCATENATE(tb_MHDI[[#This Row],[Município]],"/",tb_MHDI[[#This Row],[UF]])</f>
        <v>Terra Alta/PA</v>
      </c>
      <c r="E5210" s="8">
        <v>0.60499999999999998</v>
      </c>
      <c r="F5210" s="8">
        <v>0.55500000000000005</v>
      </c>
      <c r="G5210" s="8">
        <v>0.74299999999999999</v>
      </c>
      <c r="H5210" s="8">
        <v>0.53600000000000003</v>
      </c>
      <c r="I5210" s="9">
        <f>_xlfn.NUMBERVALUE(INDEX(tb_SVI[],MATCH(tb_MHDI[[#This Row],[mun_uf]],tb_SVI[city_name_uf],0),7),".")</f>
        <v>2010</v>
      </c>
    </row>
    <row r="5211" spans="1:9" x14ac:dyDescent="0.25">
      <c r="A5211" s="8" t="s">
        <v>17233</v>
      </c>
      <c r="B5211" s="8" t="str">
        <f>LEFT(tb_MHDI[[#This Row],[Territorialidades]],(FIND("/",tb_MHDI[[#This Row],[Territorialidades]])-2))</f>
        <v>Terra Boa</v>
      </c>
      <c r="C5211" s="8" t="str">
        <f>LEFT(RIGHT(tb_MHDI[[#This Row],[Territorialidades]],3),2)</f>
        <v>PR</v>
      </c>
      <c r="D5211" s="8" t="str">
        <f>CONCATENATE(tb_MHDI[[#This Row],[Município]],"/",tb_MHDI[[#This Row],[UF]])</f>
        <v>Terra Boa/PR</v>
      </c>
      <c r="E5211" s="8">
        <v>0.72799999999999998</v>
      </c>
      <c r="F5211" s="8">
        <v>0.70799999999999996</v>
      </c>
      <c r="G5211" s="8">
        <v>0.80300000000000005</v>
      </c>
      <c r="H5211" s="8">
        <v>0.68</v>
      </c>
      <c r="I5211" s="9">
        <f>_xlfn.NUMBERVALUE(INDEX(tb_SVI[],MATCH(tb_MHDI[[#This Row],[mun_uf]],tb_SVI[city_name_uf],0),7),".")</f>
        <v>2010</v>
      </c>
    </row>
    <row r="5212" spans="1:9" x14ac:dyDescent="0.25">
      <c r="A5212" s="8" t="s">
        <v>17234</v>
      </c>
      <c r="B5212" s="8" t="str">
        <f>LEFT(tb_MHDI[[#This Row],[Territorialidades]],(FIND("/",tb_MHDI[[#This Row],[Territorialidades]])-2))</f>
        <v>Terra de Areia</v>
      </c>
      <c r="C5212" s="8" t="str">
        <f>LEFT(RIGHT(tb_MHDI[[#This Row],[Territorialidades]],3),2)</f>
        <v>RS</v>
      </c>
      <c r="D5212" s="8" t="str">
        <f>CONCATENATE(tb_MHDI[[#This Row],[Município]],"/",tb_MHDI[[#This Row],[UF]])</f>
        <v>Terra de Areia/RS</v>
      </c>
      <c r="E5212" s="8">
        <v>0.68899999999999995</v>
      </c>
      <c r="F5212" s="8">
        <v>0.69899999999999995</v>
      </c>
      <c r="G5212" s="8">
        <v>0.82899999999999996</v>
      </c>
      <c r="H5212" s="8">
        <v>0.56499999999999995</v>
      </c>
      <c r="I5212" s="9">
        <f>_xlfn.NUMBERVALUE(INDEX(tb_SVI[],MATCH(tb_MHDI[[#This Row],[mun_uf]],tb_SVI[city_name_uf],0),7),".")</f>
        <v>2010</v>
      </c>
    </row>
    <row r="5213" spans="1:9" x14ac:dyDescent="0.25">
      <c r="A5213" s="8" t="s">
        <v>17235</v>
      </c>
      <c r="B5213" s="8" t="str">
        <f>LEFT(tb_MHDI[[#This Row],[Territorialidades]],(FIND("/",tb_MHDI[[#This Row],[Territorialidades]])-2))</f>
        <v>Terra Nova</v>
      </c>
      <c r="C5213" s="8" t="str">
        <f>LEFT(RIGHT(tb_MHDI[[#This Row],[Territorialidades]],3),2)</f>
        <v>BA</v>
      </c>
      <c r="D5213" s="8" t="str">
        <f>CONCATENATE(tb_MHDI[[#This Row],[Município]],"/",tb_MHDI[[#This Row],[UF]])</f>
        <v>Terra Nova/BA</v>
      </c>
      <c r="E5213" s="8">
        <v>0.57799999999999996</v>
      </c>
      <c r="F5213" s="8">
        <v>0.58099999999999996</v>
      </c>
      <c r="G5213" s="8">
        <v>0.7</v>
      </c>
      <c r="H5213" s="8">
        <v>0.47399999999999998</v>
      </c>
      <c r="I5213" s="9">
        <f>_xlfn.NUMBERVALUE(INDEX(tb_SVI[],MATCH(tb_MHDI[[#This Row],[mun_uf]],tb_SVI[city_name_uf],0),7),".")</f>
        <v>2010</v>
      </c>
    </row>
    <row r="5214" spans="1:9" x14ac:dyDescent="0.25">
      <c r="A5214" s="8" t="s">
        <v>17236</v>
      </c>
      <c r="B5214" s="8" t="str">
        <f>LEFT(tb_MHDI[[#This Row],[Territorialidades]],(FIND("/",tb_MHDI[[#This Row],[Territorialidades]])-2))</f>
        <v>Terra Nova do Norte</v>
      </c>
      <c r="C5214" s="8" t="str">
        <f>LEFT(RIGHT(tb_MHDI[[#This Row],[Territorialidades]],3),2)</f>
        <v>MT</v>
      </c>
      <c r="D5214" s="8" t="str">
        <f>CONCATENATE(tb_MHDI[[#This Row],[Município]],"/",tb_MHDI[[#This Row],[UF]])</f>
        <v>Terra Nova do Norte/MT</v>
      </c>
      <c r="E5214" s="8">
        <v>0.69799999999999995</v>
      </c>
      <c r="F5214" s="8">
        <v>0.69199999999999995</v>
      </c>
      <c r="G5214" s="8">
        <v>0.81499999999999995</v>
      </c>
      <c r="H5214" s="8">
        <v>0.60199999999999998</v>
      </c>
      <c r="I5214" s="9">
        <f>_xlfn.NUMBERVALUE(INDEX(tb_SVI[],MATCH(tb_MHDI[[#This Row],[mun_uf]],tb_SVI[city_name_uf],0),7),".")</f>
        <v>2010</v>
      </c>
    </row>
    <row r="5215" spans="1:9" x14ac:dyDescent="0.25">
      <c r="A5215" s="8" t="s">
        <v>17237</v>
      </c>
      <c r="B5215" s="8" t="str">
        <f>LEFT(tb_MHDI[[#This Row],[Territorialidades]],(FIND("/",tb_MHDI[[#This Row],[Territorialidades]])-2))</f>
        <v>Terra Nova</v>
      </c>
      <c r="C5215" s="8" t="str">
        <f>LEFT(RIGHT(tb_MHDI[[#This Row],[Territorialidades]],3),2)</f>
        <v>PE</v>
      </c>
      <c r="D5215" s="8" t="str">
        <f>CONCATENATE(tb_MHDI[[#This Row],[Município]],"/",tb_MHDI[[#This Row],[UF]])</f>
        <v>Terra Nova/PE</v>
      </c>
      <c r="E5215" s="8">
        <v>0.59899999999999998</v>
      </c>
      <c r="F5215" s="8">
        <v>0.54500000000000004</v>
      </c>
      <c r="G5215" s="8">
        <v>0.74099999999999999</v>
      </c>
      <c r="H5215" s="8">
        <v>0.53300000000000003</v>
      </c>
      <c r="I5215" s="9">
        <f>_xlfn.NUMBERVALUE(INDEX(tb_SVI[],MATCH(tb_MHDI[[#This Row],[mun_uf]],tb_SVI[city_name_uf],0),7),".")</f>
        <v>2010</v>
      </c>
    </row>
    <row r="5216" spans="1:9" x14ac:dyDescent="0.25">
      <c r="A5216" s="8" t="s">
        <v>17238</v>
      </c>
      <c r="B5216" s="8" t="str">
        <f>LEFT(tb_MHDI[[#This Row],[Territorialidades]],(FIND("/",tb_MHDI[[#This Row],[Territorialidades]])-2))</f>
        <v>Terra Rica</v>
      </c>
      <c r="C5216" s="8" t="str">
        <f>LEFT(RIGHT(tb_MHDI[[#This Row],[Territorialidades]],3),2)</f>
        <v>PR</v>
      </c>
      <c r="D5216" s="8" t="str">
        <f>CONCATENATE(tb_MHDI[[#This Row],[Município]],"/",tb_MHDI[[#This Row],[UF]])</f>
        <v>Terra Rica/PR</v>
      </c>
      <c r="E5216" s="8">
        <v>0.71</v>
      </c>
      <c r="F5216" s="8">
        <v>0.69799999999999995</v>
      </c>
      <c r="G5216" s="8">
        <v>0.83699999999999997</v>
      </c>
      <c r="H5216" s="8">
        <v>0.61299999999999999</v>
      </c>
      <c r="I5216" s="9">
        <f>_xlfn.NUMBERVALUE(INDEX(tb_SVI[],MATCH(tb_MHDI[[#This Row],[mun_uf]],tb_SVI[city_name_uf],0),7),".")</f>
        <v>2010</v>
      </c>
    </row>
    <row r="5217" spans="1:9" x14ac:dyDescent="0.25">
      <c r="A5217" s="8" t="s">
        <v>17239</v>
      </c>
      <c r="B5217" s="8" t="str">
        <f>LEFT(tb_MHDI[[#This Row],[Territorialidades]],(FIND("/",tb_MHDI[[#This Row],[Territorialidades]])-2))</f>
        <v>Terra Roxa</v>
      </c>
      <c r="C5217" s="8" t="str">
        <f>LEFT(RIGHT(tb_MHDI[[#This Row],[Territorialidades]],3),2)</f>
        <v>PR</v>
      </c>
      <c r="D5217" s="8" t="str">
        <f>CONCATENATE(tb_MHDI[[#This Row],[Município]],"/",tb_MHDI[[#This Row],[UF]])</f>
        <v>Terra Roxa/PR</v>
      </c>
      <c r="E5217" s="8">
        <v>0.71399999999999997</v>
      </c>
      <c r="F5217" s="8">
        <v>0.69699999999999995</v>
      </c>
      <c r="G5217" s="8">
        <v>0.81799999999999995</v>
      </c>
      <c r="H5217" s="8">
        <v>0.63900000000000001</v>
      </c>
      <c r="I5217" s="9">
        <f>_xlfn.NUMBERVALUE(INDEX(tb_SVI[],MATCH(tb_MHDI[[#This Row],[mun_uf]],tb_SVI[city_name_uf],0),7),".")</f>
        <v>2010</v>
      </c>
    </row>
    <row r="5218" spans="1:9" x14ac:dyDescent="0.25">
      <c r="A5218" s="8" t="s">
        <v>17240</v>
      </c>
      <c r="B5218" s="8" t="str">
        <f>LEFT(tb_MHDI[[#This Row],[Territorialidades]],(FIND("/",tb_MHDI[[#This Row],[Territorialidades]])-2))</f>
        <v>Terra Roxa</v>
      </c>
      <c r="C5218" s="8" t="str">
        <f>LEFT(RIGHT(tb_MHDI[[#This Row],[Territorialidades]],3),2)</f>
        <v>SP</v>
      </c>
      <c r="D5218" s="8" t="str">
        <f>CONCATENATE(tb_MHDI[[#This Row],[Município]],"/",tb_MHDI[[#This Row],[UF]])</f>
        <v>Terra Roxa/SP</v>
      </c>
      <c r="E5218" s="8">
        <v>0.749</v>
      </c>
      <c r="F5218" s="8">
        <v>0.73199999999999998</v>
      </c>
      <c r="G5218" s="8">
        <v>0.83799999999999997</v>
      </c>
      <c r="H5218" s="8">
        <v>0.68400000000000005</v>
      </c>
      <c r="I5218" s="9">
        <f>_xlfn.NUMBERVALUE(INDEX(tb_SVI[],MATCH(tb_MHDI[[#This Row],[mun_uf]],tb_SVI[city_name_uf],0),7),".")</f>
        <v>2010</v>
      </c>
    </row>
    <row r="5219" spans="1:9" x14ac:dyDescent="0.25">
      <c r="A5219" s="8" t="s">
        <v>17241</v>
      </c>
      <c r="B5219" s="8" t="str">
        <f>LEFT(tb_MHDI[[#This Row],[Territorialidades]],(FIND("/",tb_MHDI[[#This Row],[Territorialidades]])-2))</f>
        <v>Terra Santa</v>
      </c>
      <c r="C5219" s="8" t="str">
        <f>LEFT(RIGHT(tb_MHDI[[#This Row],[Territorialidades]],3),2)</f>
        <v>PA</v>
      </c>
      <c r="D5219" s="8" t="str">
        <f>CONCATENATE(tb_MHDI[[#This Row],[Município]],"/",tb_MHDI[[#This Row],[UF]])</f>
        <v>Terra Santa/PA</v>
      </c>
      <c r="E5219" s="8">
        <v>0.63500000000000001</v>
      </c>
      <c r="F5219" s="8">
        <v>0.60199999999999998</v>
      </c>
      <c r="G5219" s="8">
        <v>0.76300000000000001</v>
      </c>
      <c r="H5219" s="8">
        <v>0.55800000000000005</v>
      </c>
      <c r="I5219" s="9">
        <f>_xlfn.NUMBERVALUE(INDEX(tb_SVI[],MATCH(tb_MHDI[[#This Row],[mun_uf]],tb_SVI[city_name_uf],0),7),".")</f>
        <v>2010</v>
      </c>
    </row>
    <row r="5220" spans="1:9" x14ac:dyDescent="0.25">
      <c r="A5220" s="8" t="s">
        <v>17242</v>
      </c>
      <c r="B5220" s="8" t="str">
        <f>LEFT(tb_MHDI[[#This Row],[Territorialidades]],(FIND("/",tb_MHDI[[#This Row],[Territorialidades]])-2))</f>
        <v>Tesouro</v>
      </c>
      <c r="C5220" s="8" t="str">
        <f>LEFT(RIGHT(tb_MHDI[[#This Row],[Territorialidades]],3),2)</f>
        <v>MT</v>
      </c>
      <c r="D5220" s="8" t="str">
        <f>CONCATENATE(tb_MHDI[[#This Row],[Município]],"/",tb_MHDI[[#This Row],[UF]])</f>
        <v>Tesouro/MT</v>
      </c>
      <c r="E5220" s="8">
        <v>0.65500000000000003</v>
      </c>
      <c r="F5220" s="8">
        <v>0.63500000000000001</v>
      </c>
      <c r="G5220" s="8">
        <v>0.79100000000000004</v>
      </c>
      <c r="H5220" s="8">
        <v>0.56000000000000005</v>
      </c>
      <c r="I5220" s="9">
        <f>_xlfn.NUMBERVALUE(INDEX(tb_SVI[],MATCH(tb_MHDI[[#This Row],[mun_uf]],tb_SVI[city_name_uf],0),7),".")</f>
        <v>2010</v>
      </c>
    </row>
    <row r="5221" spans="1:9" x14ac:dyDescent="0.25">
      <c r="A5221" s="8" t="s">
        <v>17243</v>
      </c>
      <c r="B5221" s="8" t="str">
        <f>LEFT(tb_MHDI[[#This Row],[Territorialidades]],(FIND("/",tb_MHDI[[#This Row],[Territorialidades]])-2))</f>
        <v>Teutônia</v>
      </c>
      <c r="C5221" s="8" t="str">
        <f>LEFT(RIGHT(tb_MHDI[[#This Row],[Territorialidades]],3),2)</f>
        <v>RS</v>
      </c>
      <c r="D5221" s="8" t="str">
        <f>CONCATENATE(tb_MHDI[[#This Row],[Município]],"/",tb_MHDI[[#This Row],[UF]])</f>
        <v>Teutônia/RS</v>
      </c>
      <c r="E5221" s="8">
        <v>0.747</v>
      </c>
      <c r="F5221" s="8">
        <v>0.751</v>
      </c>
      <c r="G5221" s="8">
        <v>0.85499999999999998</v>
      </c>
      <c r="H5221" s="8">
        <v>0.65</v>
      </c>
      <c r="I5221" s="9">
        <f>_xlfn.NUMBERVALUE(INDEX(tb_SVI[],MATCH(tb_MHDI[[#This Row],[mun_uf]],tb_SVI[city_name_uf],0),7),".")</f>
        <v>2010</v>
      </c>
    </row>
    <row r="5222" spans="1:9" x14ac:dyDescent="0.25">
      <c r="A5222" s="8" t="s">
        <v>17244</v>
      </c>
      <c r="B5222" s="8" t="str">
        <f>LEFT(tb_MHDI[[#This Row],[Territorialidades]],(FIND("/",tb_MHDI[[#This Row],[Territorialidades]])-2))</f>
        <v>Theobroma</v>
      </c>
      <c r="C5222" s="8" t="str">
        <f>LEFT(RIGHT(tb_MHDI[[#This Row],[Territorialidades]],3),2)</f>
        <v>RO</v>
      </c>
      <c r="D5222" s="8" t="str">
        <f>CONCATENATE(tb_MHDI[[#This Row],[Município]],"/",tb_MHDI[[#This Row],[UF]])</f>
        <v>Theobroma/RO</v>
      </c>
      <c r="E5222" s="8">
        <v>0.58899999999999997</v>
      </c>
      <c r="F5222" s="8">
        <v>0.622</v>
      </c>
      <c r="G5222" s="8">
        <v>0.75700000000000001</v>
      </c>
      <c r="H5222" s="8">
        <v>0.434</v>
      </c>
      <c r="I5222" s="9">
        <f>_xlfn.NUMBERVALUE(INDEX(tb_SVI[],MATCH(tb_MHDI[[#This Row],[mun_uf]],tb_SVI[city_name_uf],0),7),".")</f>
        <v>2010</v>
      </c>
    </row>
    <row r="5223" spans="1:9" x14ac:dyDescent="0.25">
      <c r="A5223" s="8" t="s">
        <v>17245</v>
      </c>
      <c r="B5223" s="8" t="str">
        <f>LEFT(tb_MHDI[[#This Row],[Territorialidades]],(FIND("/",tb_MHDI[[#This Row],[Territorialidades]])-2))</f>
        <v>Tianguá</v>
      </c>
      <c r="C5223" s="8" t="str">
        <f>LEFT(RIGHT(tb_MHDI[[#This Row],[Territorialidades]],3),2)</f>
        <v>CE</v>
      </c>
      <c r="D5223" s="8" t="str">
        <f>CONCATENATE(tb_MHDI[[#This Row],[Município]],"/",tb_MHDI[[#This Row],[UF]])</f>
        <v>Tianguá/CE</v>
      </c>
      <c r="E5223" s="8">
        <v>0.65700000000000003</v>
      </c>
      <c r="F5223" s="8">
        <v>0.628</v>
      </c>
      <c r="G5223" s="8">
        <v>0.76800000000000002</v>
      </c>
      <c r="H5223" s="8">
        <v>0.58699999999999997</v>
      </c>
      <c r="I5223" s="9">
        <f>_xlfn.NUMBERVALUE(INDEX(tb_SVI[],MATCH(tb_MHDI[[#This Row],[mun_uf]],tb_SVI[city_name_uf],0),7),".")</f>
        <v>2010</v>
      </c>
    </row>
    <row r="5224" spans="1:9" x14ac:dyDescent="0.25">
      <c r="A5224" s="8" t="s">
        <v>17246</v>
      </c>
      <c r="B5224" s="8" t="str">
        <f>LEFT(tb_MHDI[[#This Row],[Territorialidades]],(FIND("/",tb_MHDI[[#This Row],[Territorialidades]])-2))</f>
        <v>Tibagi</v>
      </c>
      <c r="C5224" s="8" t="str">
        <f>LEFT(RIGHT(tb_MHDI[[#This Row],[Territorialidades]],3),2)</f>
        <v>PR</v>
      </c>
      <c r="D5224" s="8" t="str">
        <f>CONCATENATE(tb_MHDI[[#This Row],[Município]],"/",tb_MHDI[[#This Row],[UF]])</f>
        <v>Tibagi/PR</v>
      </c>
      <c r="E5224" s="8">
        <v>0.66400000000000003</v>
      </c>
      <c r="F5224" s="8">
        <v>0.67800000000000005</v>
      </c>
      <c r="G5224" s="8">
        <v>0.83199999999999996</v>
      </c>
      <c r="H5224" s="8">
        <v>0.51900000000000002</v>
      </c>
      <c r="I5224" s="9">
        <f>_xlfn.NUMBERVALUE(INDEX(tb_SVI[],MATCH(tb_MHDI[[#This Row],[mun_uf]],tb_SVI[city_name_uf],0),7),".")</f>
        <v>2010</v>
      </c>
    </row>
    <row r="5225" spans="1:9" x14ac:dyDescent="0.25">
      <c r="A5225" s="8" t="s">
        <v>17248</v>
      </c>
      <c r="B5225" s="8" t="str">
        <f>LEFT(tb_MHDI[[#This Row],[Territorialidades]],(FIND("/",tb_MHDI[[#This Row],[Territorialidades]])-2))</f>
        <v>Tibau</v>
      </c>
      <c r="C5225" s="8" t="str">
        <f>LEFT(RIGHT(tb_MHDI[[#This Row],[Territorialidades]],3),2)</f>
        <v>RN</v>
      </c>
      <c r="D5225" s="8" t="str">
        <f>CONCATENATE(tb_MHDI[[#This Row],[Município]],"/",tb_MHDI[[#This Row],[UF]])</f>
        <v>Tibau/RN</v>
      </c>
      <c r="E5225" s="8">
        <v>0.63500000000000001</v>
      </c>
      <c r="F5225" s="8">
        <v>0.627</v>
      </c>
      <c r="G5225" s="8">
        <v>0.76900000000000002</v>
      </c>
      <c r="H5225" s="8">
        <v>0.53</v>
      </c>
      <c r="I5225" s="9">
        <f>_xlfn.NUMBERVALUE(INDEX(tb_SVI[],MATCH(tb_MHDI[[#This Row],[mun_uf]],tb_SVI[city_name_uf],0),7),".")</f>
        <v>2010</v>
      </c>
    </row>
    <row r="5226" spans="1:9" x14ac:dyDescent="0.25">
      <c r="A5226" s="8" t="s">
        <v>17247</v>
      </c>
      <c r="B5226" s="8" t="str">
        <f>LEFT(tb_MHDI[[#This Row],[Territorialidades]],(FIND("/",tb_MHDI[[#This Row],[Territorialidades]])-2))</f>
        <v>Tibau do Sul</v>
      </c>
      <c r="C5226" s="8" t="str">
        <f>LEFT(RIGHT(tb_MHDI[[#This Row],[Territorialidades]],3),2)</f>
        <v>RN</v>
      </c>
      <c r="D5226" s="8" t="str">
        <f>CONCATENATE(tb_MHDI[[#This Row],[Município]],"/",tb_MHDI[[#This Row],[UF]])</f>
        <v>Tibau do Sul/RN</v>
      </c>
      <c r="E5226" s="8">
        <v>0.64500000000000002</v>
      </c>
      <c r="F5226" s="8">
        <v>0.67200000000000004</v>
      </c>
      <c r="G5226" s="8">
        <v>0.79400000000000004</v>
      </c>
      <c r="H5226" s="8">
        <v>0.504</v>
      </c>
      <c r="I5226" s="9">
        <f>_xlfn.NUMBERVALUE(INDEX(tb_SVI[],MATCH(tb_MHDI[[#This Row],[mun_uf]],tb_SVI[city_name_uf],0),7),".")</f>
        <v>2010</v>
      </c>
    </row>
    <row r="5227" spans="1:9" x14ac:dyDescent="0.25">
      <c r="A5227" s="8" t="s">
        <v>17249</v>
      </c>
      <c r="B5227" s="8" t="str">
        <f>LEFT(tb_MHDI[[#This Row],[Territorialidades]],(FIND("/",tb_MHDI[[#This Row],[Territorialidades]])-2))</f>
        <v>Tietê</v>
      </c>
      <c r="C5227" s="8" t="str">
        <f>LEFT(RIGHT(tb_MHDI[[#This Row],[Territorialidades]],3),2)</f>
        <v>SP</v>
      </c>
      <c r="D5227" s="8" t="str">
        <f>CONCATENATE(tb_MHDI[[#This Row],[Município]],"/",tb_MHDI[[#This Row],[UF]])</f>
        <v>Tietê/SP</v>
      </c>
      <c r="E5227" s="8">
        <v>0.77800000000000002</v>
      </c>
      <c r="F5227" s="8">
        <v>0.76400000000000001</v>
      </c>
      <c r="G5227" s="8">
        <v>0.88400000000000001</v>
      </c>
      <c r="H5227" s="8">
        <v>0.69799999999999995</v>
      </c>
      <c r="I5227" s="9">
        <f>_xlfn.NUMBERVALUE(INDEX(tb_SVI[],MATCH(tb_MHDI[[#This Row],[mun_uf]],tb_SVI[city_name_uf],0),7),".")</f>
        <v>2010</v>
      </c>
    </row>
    <row r="5228" spans="1:9" x14ac:dyDescent="0.25">
      <c r="A5228" s="8" t="s">
        <v>17250</v>
      </c>
      <c r="B5228" s="8" t="str">
        <f>LEFT(tb_MHDI[[#This Row],[Territorialidades]],(FIND("/",tb_MHDI[[#This Row],[Territorialidades]])-2))</f>
        <v>Tigrinhos</v>
      </c>
      <c r="C5228" s="8" t="str">
        <f>LEFT(RIGHT(tb_MHDI[[#This Row],[Territorialidades]],3),2)</f>
        <v>SC</v>
      </c>
      <c r="D5228" s="8" t="str">
        <f>CONCATENATE(tb_MHDI[[#This Row],[Município]],"/",tb_MHDI[[#This Row],[UF]])</f>
        <v>Tigrinhos/SC</v>
      </c>
      <c r="E5228" s="8">
        <v>0.71699999999999997</v>
      </c>
      <c r="F5228" s="8">
        <v>0.68799999999999994</v>
      </c>
      <c r="G5228" s="8">
        <v>0.84599999999999997</v>
      </c>
      <c r="H5228" s="8">
        <v>0.63300000000000001</v>
      </c>
      <c r="I5228" s="9">
        <f>_xlfn.NUMBERVALUE(INDEX(tb_SVI[],MATCH(tb_MHDI[[#This Row],[mun_uf]],tb_SVI[city_name_uf],0),7),".")</f>
        <v>2010</v>
      </c>
    </row>
    <row r="5229" spans="1:9" x14ac:dyDescent="0.25">
      <c r="A5229" s="8" t="s">
        <v>17251</v>
      </c>
      <c r="B5229" s="8" t="str">
        <f>LEFT(tb_MHDI[[#This Row],[Territorialidades]],(FIND("/",tb_MHDI[[#This Row],[Territorialidades]])-2))</f>
        <v>Tijucas do Sul</v>
      </c>
      <c r="C5229" s="8" t="str">
        <f>LEFT(RIGHT(tb_MHDI[[#This Row],[Territorialidades]],3),2)</f>
        <v>PR</v>
      </c>
      <c r="D5229" s="8" t="str">
        <f>CONCATENATE(tb_MHDI[[#This Row],[Município]],"/",tb_MHDI[[#This Row],[UF]])</f>
        <v>Tijucas do Sul/PR</v>
      </c>
      <c r="E5229" s="8">
        <v>0.63600000000000001</v>
      </c>
      <c r="F5229" s="8">
        <v>0.67900000000000005</v>
      </c>
      <c r="G5229" s="8">
        <v>0.79200000000000004</v>
      </c>
      <c r="H5229" s="8">
        <v>0.47899999999999998</v>
      </c>
      <c r="I5229" s="9">
        <f>_xlfn.NUMBERVALUE(INDEX(tb_SVI[],MATCH(tb_MHDI[[#This Row],[mun_uf]],tb_SVI[city_name_uf],0),7),".")</f>
        <v>2010</v>
      </c>
    </row>
    <row r="5230" spans="1:9" x14ac:dyDescent="0.25">
      <c r="A5230" s="8" t="s">
        <v>17252</v>
      </c>
      <c r="B5230" s="8" t="str">
        <f>LEFT(tb_MHDI[[#This Row],[Territorialidades]],(FIND("/",tb_MHDI[[#This Row],[Territorialidades]])-2))</f>
        <v>Tijucas</v>
      </c>
      <c r="C5230" s="8" t="str">
        <f>LEFT(RIGHT(tb_MHDI[[#This Row],[Territorialidades]],3),2)</f>
        <v>SC</v>
      </c>
      <c r="D5230" s="8" t="str">
        <f>CONCATENATE(tb_MHDI[[#This Row],[Município]],"/",tb_MHDI[[#This Row],[UF]])</f>
        <v>Tijucas/SC</v>
      </c>
      <c r="E5230" s="8">
        <v>0.76</v>
      </c>
      <c r="F5230" s="8">
        <v>0.747</v>
      </c>
      <c r="G5230" s="8">
        <v>0.873</v>
      </c>
      <c r="H5230" s="8">
        <v>0.67200000000000004</v>
      </c>
      <c r="I5230" s="9">
        <f>_xlfn.NUMBERVALUE(INDEX(tb_SVI[],MATCH(tb_MHDI[[#This Row],[mun_uf]],tb_SVI[city_name_uf],0),7),".")</f>
        <v>2010</v>
      </c>
    </row>
    <row r="5231" spans="1:9" x14ac:dyDescent="0.25">
      <c r="A5231" s="8" t="s">
        <v>17253</v>
      </c>
      <c r="B5231" s="8" t="str">
        <f>LEFT(tb_MHDI[[#This Row],[Territorialidades]],(FIND("/",tb_MHDI[[#This Row],[Territorialidades]])-2))</f>
        <v>Timbaúba dos Batistas</v>
      </c>
      <c r="C5231" s="8" t="str">
        <f>LEFT(RIGHT(tb_MHDI[[#This Row],[Territorialidades]],3),2)</f>
        <v>RN</v>
      </c>
      <c r="D5231" s="8" t="str">
        <f>CONCATENATE(tb_MHDI[[#This Row],[Município]],"/",tb_MHDI[[#This Row],[UF]])</f>
        <v>Timbaúba dos Batistas/RN</v>
      </c>
      <c r="E5231" s="8">
        <v>0.64</v>
      </c>
      <c r="F5231" s="8">
        <v>0.61399999999999999</v>
      </c>
      <c r="G5231" s="8">
        <v>0.72299999999999998</v>
      </c>
      <c r="H5231" s="8">
        <v>0.59099999999999997</v>
      </c>
      <c r="I5231" s="9">
        <f>_xlfn.NUMBERVALUE(INDEX(tb_SVI[],MATCH(tb_MHDI[[#This Row],[mun_uf]],tb_SVI[city_name_uf],0),7),".")</f>
        <v>2010</v>
      </c>
    </row>
    <row r="5232" spans="1:9" x14ac:dyDescent="0.25">
      <c r="A5232" s="8" t="s">
        <v>17254</v>
      </c>
      <c r="B5232" s="8" t="str">
        <f>LEFT(tb_MHDI[[#This Row],[Territorialidades]],(FIND("/",tb_MHDI[[#This Row],[Territorialidades]])-2))</f>
        <v>Timbaúba</v>
      </c>
      <c r="C5232" s="8" t="str">
        <f>LEFT(RIGHT(tb_MHDI[[#This Row],[Territorialidades]],3),2)</f>
        <v>PE</v>
      </c>
      <c r="D5232" s="8" t="str">
        <f>CONCATENATE(tb_MHDI[[#This Row],[Município]],"/",tb_MHDI[[#This Row],[UF]])</f>
        <v>Timbaúba/PE</v>
      </c>
      <c r="E5232" s="8">
        <v>0.61799999999999999</v>
      </c>
      <c r="F5232" s="8">
        <v>0.59199999999999997</v>
      </c>
      <c r="G5232" s="8">
        <v>0.76900000000000002</v>
      </c>
      <c r="H5232" s="8">
        <v>0.51900000000000002</v>
      </c>
      <c r="I5232" s="9">
        <f>_xlfn.NUMBERVALUE(INDEX(tb_SVI[],MATCH(tb_MHDI[[#This Row],[mun_uf]],tb_SVI[city_name_uf],0),7),".")</f>
        <v>2010</v>
      </c>
    </row>
    <row r="5233" spans="1:9" x14ac:dyDescent="0.25">
      <c r="A5233" s="8" t="s">
        <v>17255</v>
      </c>
      <c r="B5233" s="8" t="str">
        <f>LEFT(tb_MHDI[[#This Row],[Territorialidades]],(FIND("/",tb_MHDI[[#This Row],[Territorialidades]])-2))</f>
        <v>Timbé do Sul</v>
      </c>
      <c r="C5233" s="8" t="str">
        <f>LEFT(RIGHT(tb_MHDI[[#This Row],[Territorialidades]],3),2)</f>
        <v>SC</v>
      </c>
      <c r="D5233" s="8" t="str">
        <f>CONCATENATE(tb_MHDI[[#This Row],[Município]],"/",tb_MHDI[[#This Row],[UF]])</f>
        <v>Timbé do Sul/SC</v>
      </c>
      <c r="E5233" s="8">
        <v>0.72</v>
      </c>
      <c r="F5233" s="8">
        <v>0.72099999999999997</v>
      </c>
      <c r="G5233" s="8">
        <v>0.85599999999999998</v>
      </c>
      <c r="H5233" s="8">
        <v>0.60599999999999998</v>
      </c>
      <c r="I5233" s="9">
        <f>_xlfn.NUMBERVALUE(INDEX(tb_SVI[],MATCH(tb_MHDI[[#This Row],[mun_uf]],tb_SVI[city_name_uf],0),7),".")</f>
        <v>2010</v>
      </c>
    </row>
    <row r="5234" spans="1:9" x14ac:dyDescent="0.25">
      <c r="A5234" s="8" t="s">
        <v>17256</v>
      </c>
      <c r="B5234" s="8" t="str">
        <f>LEFT(tb_MHDI[[#This Row],[Territorialidades]],(FIND("/",tb_MHDI[[#This Row],[Territorialidades]])-2))</f>
        <v>Timbiras</v>
      </c>
      <c r="C5234" s="8" t="str">
        <f>LEFT(RIGHT(tb_MHDI[[#This Row],[Territorialidades]],3),2)</f>
        <v>MA</v>
      </c>
      <c r="D5234" s="8" t="str">
        <f>CONCATENATE(tb_MHDI[[#This Row],[Município]],"/",tb_MHDI[[#This Row],[UF]])</f>
        <v>Timbiras/MA</v>
      </c>
      <c r="E5234" s="8">
        <v>0.53700000000000003</v>
      </c>
      <c r="F5234" s="8">
        <v>0.498</v>
      </c>
      <c r="G5234" s="8">
        <v>0.73</v>
      </c>
      <c r="H5234" s="8">
        <v>0.42699999999999999</v>
      </c>
      <c r="I5234" s="9">
        <f>_xlfn.NUMBERVALUE(INDEX(tb_SVI[],MATCH(tb_MHDI[[#This Row],[mun_uf]],tb_SVI[city_name_uf],0),7),".")</f>
        <v>2010</v>
      </c>
    </row>
    <row r="5235" spans="1:9" x14ac:dyDescent="0.25">
      <c r="A5235" s="8" t="s">
        <v>17257</v>
      </c>
      <c r="B5235" s="8" t="str">
        <f>LEFT(tb_MHDI[[#This Row],[Territorialidades]],(FIND("/",tb_MHDI[[#This Row],[Territorialidades]])-2))</f>
        <v>Timbó Grande</v>
      </c>
      <c r="C5235" s="8" t="str">
        <f>LEFT(RIGHT(tb_MHDI[[#This Row],[Territorialidades]],3),2)</f>
        <v>SC</v>
      </c>
      <c r="D5235" s="8" t="str">
        <f>CONCATENATE(tb_MHDI[[#This Row],[Município]],"/",tb_MHDI[[#This Row],[UF]])</f>
        <v>Timbó Grande/SC</v>
      </c>
      <c r="E5235" s="8">
        <v>0.65900000000000003</v>
      </c>
      <c r="F5235" s="8">
        <v>0.63400000000000001</v>
      </c>
      <c r="G5235" s="8">
        <v>0.79800000000000004</v>
      </c>
      <c r="H5235" s="8">
        <v>0.56499999999999995</v>
      </c>
      <c r="I5235" s="9">
        <f>_xlfn.NUMBERVALUE(INDEX(tb_SVI[],MATCH(tb_MHDI[[#This Row],[mun_uf]],tb_SVI[city_name_uf],0),7),".")</f>
        <v>2010</v>
      </c>
    </row>
    <row r="5236" spans="1:9" x14ac:dyDescent="0.25">
      <c r="A5236" s="8" t="s">
        <v>17258</v>
      </c>
      <c r="B5236" s="8" t="str">
        <f>LEFT(tb_MHDI[[#This Row],[Territorialidades]],(FIND("/",tb_MHDI[[#This Row],[Territorialidades]])-2))</f>
        <v>Timbó</v>
      </c>
      <c r="C5236" s="8" t="str">
        <f>LEFT(RIGHT(tb_MHDI[[#This Row],[Territorialidades]],3),2)</f>
        <v>SC</v>
      </c>
      <c r="D5236" s="8" t="str">
        <f>CONCATENATE(tb_MHDI[[#This Row],[Município]],"/",tb_MHDI[[#This Row],[UF]])</f>
        <v>Timbó/SC</v>
      </c>
      <c r="E5236" s="8">
        <v>0.78400000000000003</v>
      </c>
      <c r="F5236" s="8">
        <v>0.80700000000000005</v>
      </c>
      <c r="G5236" s="8">
        <v>0.85599999999999998</v>
      </c>
      <c r="H5236" s="8">
        <v>0.69699999999999995</v>
      </c>
      <c r="I5236" s="9">
        <f>_xlfn.NUMBERVALUE(INDEX(tb_SVI[],MATCH(tb_MHDI[[#This Row],[mun_uf]],tb_SVI[city_name_uf],0),7),".")</f>
        <v>2010</v>
      </c>
    </row>
    <row r="5237" spans="1:9" x14ac:dyDescent="0.25">
      <c r="A5237" s="8" t="s">
        <v>17259</v>
      </c>
      <c r="B5237" s="8" t="str">
        <f>LEFT(tb_MHDI[[#This Row],[Territorialidades]],(FIND("/",tb_MHDI[[#This Row],[Territorialidades]])-2))</f>
        <v>Timburi</v>
      </c>
      <c r="C5237" s="8" t="str">
        <f>LEFT(RIGHT(tb_MHDI[[#This Row],[Territorialidades]],3),2)</f>
        <v>SP</v>
      </c>
      <c r="D5237" s="8" t="str">
        <f>CONCATENATE(tb_MHDI[[#This Row],[Município]],"/",tb_MHDI[[#This Row],[UF]])</f>
        <v>Timburi/SP</v>
      </c>
      <c r="E5237" s="8">
        <v>0.71</v>
      </c>
      <c r="F5237" s="8">
        <v>0.68799999999999994</v>
      </c>
      <c r="G5237" s="8">
        <v>0.82599999999999996</v>
      </c>
      <c r="H5237" s="8">
        <v>0.629</v>
      </c>
      <c r="I5237" s="9">
        <f>_xlfn.NUMBERVALUE(INDEX(tb_SVI[],MATCH(tb_MHDI[[#This Row],[mun_uf]],tb_SVI[city_name_uf],0),7),".")</f>
        <v>2010</v>
      </c>
    </row>
    <row r="5238" spans="1:9" x14ac:dyDescent="0.25">
      <c r="A5238" s="8" t="s">
        <v>17260</v>
      </c>
      <c r="B5238" s="8" t="str">
        <f>LEFT(tb_MHDI[[#This Row],[Territorialidades]],(FIND("/",tb_MHDI[[#This Row],[Territorialidades]])-2))</f>
        <v>Timon</v>
      </c>
      <c r="C5238" s="8" t="str">
        <f>LEFT(RIGHT(tb_MHDI[[#This Row],[Territorialidades]],3),2)</f>
        <v>MA</v>
      </c>
      <c r="D5238" s="8" t="str">
        <f>CONCATENATE(tb_MHDI[[#This Row],[Município]],"/",tb_MHDI[[#This Row],[UF]])</f>
        <v>Timon/MA</v>
      </c>
      <c r="E5238" s="8">
        <v>0.64900000000000002</v>
      </c>
      <c r="F5238" s="8">
        <v>0.61399999999999999</v>
      </c>
      <c r="G5238" s="8">
        <v>0.76800000000000002</v>
      </c>
      <c r="H5238" s="8">
        <v>0.57899999999999996</v>
      </c>
      <c r="I5238" s="9">
        <f>_xlfn.NUMBERVALUE(INDEX(tb_SVI[],MATCH(tb_MHDI[[#This Row],[mun_uf]],tb_SVI[city_name_uf],0),7),".")</f>
        <v>2010</v>
      </c>
    </row>
    <row r="5239" spans="1:9" x14ac:dyDescent="0.25">
      <c r="A5239" s="8" t="s">
        <v>17261</v>
      </c>
      <c r="B5239" s="8" t="str">
        <f>LEFT(tb_MHDI[[#This Row],[Territorialidades]],(FIND("/",tb_MHDI[[#This Row],[Territorialidades]])-2))</f>
        <v>Timóteo</v>
      </c>
      <c r="C5239" s="8" t="str">
        <f>LEFT(RIGHT(tb_MHDI[[#This Row],[Territorialidades]],3),2)</f>
        <v>MG</v>
      </c>
      <c r="D5239" s="8" t="str">
        <f>CONCATENATE(tb_MHDI[[#This Row],[Município]],"/",tb_MHDI[[#This Row],[UF]])</f>
        <v>Timóteo/MG</v>
      </c>
      <c r="E5239" s="8">
        <v>0.77</v>
      </c>
      <c r="F5239" s="8">
        <v>0.73699999999999999</v>
      </c>
      <c r="G5239" s="8">
        <v>0.83599999999999997</v>
      </c>
      <c r="H5239" s="8">
        <v>0.74199999999999999</v>
      </c>
      <c r="I5239" s="9">
        <f>_xlfn.NUMBERVALUE(INDEX(tb_SVI[],MATCH(tb_MHDI[[#This Row],[mun_uf]],tb_SVI[city_name_uf],0),7),".")</f>
        <v>2010</v>
      </c>
    </row>
    <row r="5240" spans="1:9" x14ac:dyDescent="0.25">
      <c r="A5240" s="8" t="s">
        <v>17262</v>
      </c>
      <c r="B5240" s="8" t="str">
        <f>LEFT(tb_MHDI[[#This Row],[Territorialidades]],(FIND("/",tb_MHDI[[#This Row],[Territorialidades]])-2))</f>
        <v>Tio Hugo</v>
      </c>
      <c r="C5240" s="8" t="str">
        <f>LEFT(RIGHT(tb_MHDI[[#This Row],[Territorialidades]],3),2)</f>
        <v>RS</v>
      </c>
      <c r="D5240" s="8" t="str">
        <f>CONCATENATE(tb_MHDI[[#This Row],[Município]],"/",tb_MHDI[[#This Row],[UF]])</f>
        <v>Tio Hugo/RS</v>
      </c>
      <c r="E5240" s="8">
        <v>0.74199999999999999</v>
      </c>
      <c r="F5240" s="8">
        <v>0.70899999999999996</v>
      </c>
      <c r="G5240" s="8">
        <v>0.84499999999999997</v>
      </c>
      <c r="H5240" s="8">
        <v>0.68200000000000005</v>
      </c>
      <c r="I5240" s="9">
        <f>_xlfn.NUMBERVALUE(INDEX(tb_SVI[],MATCH(tb_MHDI[[#This Row],[mun_uf]],tb_SVI[city_name_uf],0),7),".")</f>
        <v>2010</v>
      </c>
    </row>
    <row r="5241" spans="1:9" x14ac:dyDescent="0.25">
      <c r="A5241" s="8" t="s">
        <v>17263</v>
      </c>
      <c r="B5241" s="8" t="str">
        <f>LEFT(tb_MHDI[[#This Row],[Territorialidades]],(FIND("/",tb_MHDI[[#This Row],[Territorialidades]])-2))</f>
        <v>Tiradentes do Sul</v>
      </c>
      <c r="C5241" s="8" t="str">
        <f>LEFT(RIGHT(tb_MHDI[[#This Row],[Territorialidades]],3),2)</f>
        <v>RS</v>
      </c>
      <c r="D5241" s="8" t="str">
        <f>CONCATENATE(tb_MHDI[[#This Row],[Município]],"/",tb_MHDI[[#This Row],[UF]])</f>
        <v>Tiradentes do Sul/RS</v>
      </c>
      <c r="E5241" s="8">
        <v>0.68899999999999995</v>
      </c>
      <c r="F5241" s="8">
        <v>0.70499999999999996</v>
      </c>
      <c r="G5241" s="8">
        <v>0.81499999999999995</v>
      </c>
      <c r="H5241" s="8">
        <v>0.56899999999999995</v>
      </c>
      <c r="I5241" s="9">
        <f>_xlfn.NUMBERVALUE(INDEX(tb_SVI[],MATCH(tb_MHDI[[#This Row],[mun_uf]],tb_SVI[city_name_uf],0),7),".")</f>
        <v>2010</v>
      </c>
    </row>
    <row r="5242" spans="1:9" x14ac:dyDescent="0.25">
      <c r="A5242" s="8" t="s">
        <v>17264</v>
      </c>
      <c r="B5242" s="8" t="str">
        <f>LEFT(tb_MHDI[[#This Row],[Territorialidades]],(FIND("/",tb_MHDI[[#This Row],[Territorialidades]])-2))</f>
        <v>Tiradentes</v>
      </c>
      <c r="C5242" s="8" t="str">
        <f>LEFT(RIGHT(tb_MHDI[[#This Row],[Territorialidades]],3),2)</f>
        <v>MG</v>
      </c>
      <c r="D5242" s="8" t="str">
        <f>CONCATENATE(tb_MHDI[[#This Row],[Município]],"/",tb_MHDI[[#This Row],[UF]])</f>
        <v>Tiradentes/MG</v>
      </c>
      <c r="E5242" s="8">
        <v>0.74</v>
      </c>
      <c r="F5242" s="8">
        <v>0.74099999999999999</v>
      </c>
      <c r="G5242" s="8">
        <v>0.88500000000000001</v>
      </c>
      <c r="H5242" s="8">
        <v>0.61899999999999999</v>
      </c>
      <c r="I5242" s="9">
        <f>_xlfn.NUMBERVALUE(INDEX(tb_SVI[],MATCH(tb_MHDI[[#This Row],[mun_uf]],tb_SVI[city_name_uf],0),7),".")</f>
        <v>2010</v>
      </c>
    </row>
    <row r="5243" spans="1:9" x14ac:dyDescent="0.25">
      <c r="A5243" s="8" t="s">
        <v>17265</v>
      </c>
      <c r="B5243" s="8" t="str">
        <f>LEFT(tb_MHDI[[#This Row],[Territorialidades]],(FIND("/",tb_MHDI[[#This Row],[Territorialidades]])-2))</f>
        <v>Tiros</v>
      </c>
      <c r="C5243" s="8" t="str">
        <f>LEFT(RIGHT(tb_MHDI[[#This Row],[Territorialidades]],3),2)</f>
        <v>MG</v>
      </c>
      <c r="D5243" s="8" t="str">
        <f>CONCATENATE(tb_MHDI[[#This Row],[Município]],"/",tb_MHDI[[#This Row],[UF]])</f>
        <v>Tiros/MG</v>
      </c>
      <c r="E5243" s="8">
        <v>0.68300000000000005</v>
      </c>
      <c r="F5243" s="8">
        <v>0.70299999999999996</v>
      </c>
      <c r="G5243" s="8">
        <v>0.85199999999999998</v>
      </c>
      <c r="H5243" s="8">
        <v>0.53200000000000003</v>
      </c>
      <c r="I5243" s="9">
        <f>_xlfn.NUMBERVALUE(INDEX(tb_SVI[],MATCH(tb_MHDI[[#This Row],[mun_uf]],tb_SVI[city_name_uf],0),7),".")</f>
        <v>2010</v>
      </c>
    </row>
    <row r="5244" spans="1:9" x14ac:dyDescent="0.25">
      <c r="A5244" s="8" t="s">
        <v>17266</v>
      </c>
      <c r="B5244" s="8" t="str">
        <f>LEFT(tb_MHDI[[#This Row],[Territorialidades]],(FIND("/",tb_MHDI[[#This Row],[Territorialidades]])-2))</f>
        <v>Tobias Barreto</v>
      </c>
      <c r="C5244" s="8" t="str">
        <f>LEFT(RIGHT(tb_MHDI[[#This Row],[Territorialidades]],3),2)</f>
        <v>SE</v>
      </c>
      <c r="D5244" s="8" t="str">
        <f>CONCATENATE(tb_MHDI[[#This Row],[Município]],"/",tb_MHDI[[#This Row],[UF]])</f>
        <v>Tobias Barreto/SE</v>
      </c>
      <c r="E5244" s="8">
        <v>0.55700000000000005</v>
      </c>
      <c r="F5244" s="8">
        <v>0.60899999999999999</v>
      </c>
      <c r="G5244" s="8">
        <v>0.70199999999999996</v>
      </c>
      <c r="H5244" s="8">
        <v>0.40400000000000003</v>
      </c>
      <c r="I5244" s="9">
        <f>_xlfn.NUMBERVALUE(INDEX(tb_SVI[],MATCH(tb_MHDI[[#This Row],[mun_uf]],tb_SVI[city_name_uf],0),7),".")</f>
        <v>2010</v>
      </c>
    </row>
    <row r="5245" spans="1:9" x14ac:dyDescent="0.25">
      <c r="A5245" s="8" t="s">
        <v>17267</v>
      </c>
      <c r="B5245" s="8" t="str">
        <f>LEFT(tb_MHDI[[#This Row],[Territorialidades]],(FIND("/",tb_MHDI[[#This Row],[Territorialidades]])-2))</f>
        <v>Tocantínia</v>
      </c>
      <c r="C5245" s="8" t="str">
        <f>LEFT(RIGHT(tb_MHDI[[#This Row],[Territorialidades]],3),2)</f>
        <v>TO</v>
      </c>
      <c r="D5245" s="8" t="str">
        <f>CONCATENATE(tb_MHDI[[#This Row],[Município]],"/",tb_MHDI[[#This Row],[UF]])</f>
        <v>Tocantínia/TO</v>
      </c>
      <c r="E5245" s="8">
        <v>0.58899999999999997</v>
      </c>
      <c r="F5245" s="8">
        <v>0.56999999999999995</v>
      </c>
      <c r="G5245" s="8">
        <v>0.78200000000000003</v>
      </c>
      <c r="H5245" s="8">
        <v>0.45900000000000002</v>
      </c>
      <c r="I5245" s="9">
        <f>_xlfn.NUMBERVALUE(INDEX(tb_SVI[],MATCH(tb_MHDI[[#This Row],[mun_uf]],tb_SVI[city_name_uf],0),7),".")</f>
        <v>2010</v>
      </c>
    </row>
    <row r="5246" spans="1:9" x14ac:dyDescent="0.25">
      <c r="A5246" s="8" t="s">
        <v>17268</v>
      </c>
      <c r="B5246" s="8" t="str">
        <f>LEFT(tb_MHDI[[#This Row],[Territorialidades]],(FIND("/",tb_MHDI[[#This Row],[Territorialidades]])-2))</f>
        <v>Tocantinópolis</v>
      </c>
      <c r="C5246" s="8" t="str">
        <f>LEFT(RIGHT(tb_MHDI[[#This Row],[Territorialidades]],3),2)</f>
        <v>TO</v>
      </c>
      <c r="D5246" s="8" t="str">
        <f>CONCATENATE(tb_MHDI[[#This Row],[Município]],"/",tb_MHDI[[#This Row],[UF]])</f>
        <v>Tocantinópolis/TO</v>
      </c>
      <c r="E5246" s="8">
        <v>0.68100000000000005</v>
      </c>
      <c r="F5246" s="8">
        <v>0.63400000000000001</v>
      </c>
      <c r="G5246" s="8">
        <v>0.80100000000000005</v>
      </c>
      <c r="H5246" s="8">
        <v>0.623</v>
      </c>
      <c r="I5246" s="9">
        <f>_xlfn.NUMBERVALUE(INDEX(tb_SVI[],MATCH(tb_MHDI[[#This Row],[mun_uf]],tb_SVI[city_name_uf],0),7),".")</f>
        <v>2010</v>
      </c>
    </row>
    <row r="5247" spans="1:9" x14ac:dyDescent="0.25">
      <c r="A5247" s="8" t="s">
        <v>17269</v>
      </c>
      <c r="B5247" s="8" t="str">
        <f>LEFT(tb_MHDI[[#This Row],[Territorialidades]],(FIND("/",tb_MHDI[[#This Row],[Territorialidades]])-2))</f>
        <v>Tocantins</v>
      </c>
      <c r="C5247" s="8" t="str">
        <f>LEFT(RIGHT(tb_MHDI[[#This Row],[Territorialidades]],3),2)</f>
        <v>MG</v>
      </c>
      <c r="D5247" s="8" t="str">
        <f>CONCATENATE(tb_MHDI[[#This Row],[Município]],"/",tb_MHDI[[#This Row],[UF]])</f>
        <v>Tocantins/MG</v>
      </c>
      <c r="E5247" s="8">
        <v>0.68799999999999994</v>
      </c>
      <c r="F5247" s="8">
        <v>0.68200000000000005</v>
      </c>
      <c r="G5247" s="8">
        <v>0.8</v>
      </c>
      <c r="H5247" s="8">
        <v>0.59699999999999998</v>
      </c>
      <c r="I5247" s="9">
        <f>_xlfn.NUMBERVALUE(INDEX(tb_SVI[],MATCH(tb_MHDI[[#This Row],[mun_uf]],tb_SVI[city_name_uf],0),7),".")</f>
        <v>2010</v>
      </c>
    </row>
    <row r="5248" spans="1:9" x14ac:dyDescent="0.25">
      <c r="A5248" s="8" t="s">
        <v>17270</v>
      </c>
      <c r="B5248" s="8" t="str">
        <f>LEFT(tb_MHDI[[#This Row],[Territorialidades]],(FIND("/",tb_MHDI[[#This Row],[Territorialidades]])-2))</f>
        <v>Tocos do Moji</v>
      </c>
      <c r="C5248" s="8" t="str">
        <f>LEFT(RIGHT(tb_MHDI[[#This Row],[Territorialidades]],3),2)</f>
        <v>MG</v>
      </c>
      <c r="D5248" s="8" t="str">
        <f>CONCATENATE(tb_MHDI[[#This Row],[Município]],"/",tb_MHDI[[#This Row],[UF]])</f>
        <v>Tocos do Moji/MG</v>
      </c>
      <c r="E5248" s="8">
        <v>0.69599999999999995</v>
      </c>
      <c r="F5248" s="8">
        <v>0.66100000000000003</v>
      </c>
      <c r="G5248" s="8">
        <v>0.80800000000000005</v>
      </c>
      <c r="H5248" s="8">
        <v>0.63100000000000001</v>
      </c>
      <c r="I5248" s="9">
        <f>_xlfn.NUMBERVALUE(INDEX(tb_SVI[],MATCH(tb_MHDI[[#This Row],[mun_uf]],tb_SVI[city_name_uf],0),7),".")</f>
        <v>2010</v>
      </c>
    </row>
    <row r="5249" spans="1:9" x14ac:dyDescent="0.25">
      <c r="A5249" s="8" t="s">
        <v>17271</v>
      </c>
      <c r="B5249" s="8" t="str">
        <f>LEFT(tb_MHDI[[#This Row],[Territorialidades]],(FIND("/",tb_MHDI[[#This Row],[Territorialidades]])-2))</f>
        <v>Toledo</v>
      </c>
      <c r="C5249" s="8" t="str">
        <f>LEFT(RIGHT(tb_MHDI[[#This Row],[Territorialidades]],3),2)</f>
        <v>MG</v>
      </c>
      <c r="D5249" s="8" t="str">
        <f>CONCATENATE(tb_MHDI[[#This Row],[Município]],"/",tb_MHDI[[#This Row],[UF]])</f>
        <v>Toledo/MG</v>
      </c>
      <c r="E5249" s="8">
        <v>0.66100000000000003</v>
      </c>
      <c r="F5249" s="8">
        <v>0.66</v>
      </c>
      <c r="G5249" s="8">
        <v>0.80200000000000005</v>
      </c>
      <c r="H5249" s="8">
        <v>0.54600000000000004</v>
      </c>
      <c r="I5249" s="9">
        <f>_xlfn.NUMBERVALUE(INDEX(tb_SVI[],MATCH(tb_MHDI[[#This Row],[mun_uf]],tb_SVI[city_name_uf],0),7),".")</f>
        <v>2010</v>
      </c>
    </row>
    <row r="5250" spans="1:9" x14ac:dyDescent="0.25">
      <c r="A5250" s="8" t="s">
        <v>17272</v>
      </c>
      <c r="B5250" s="8" t="str">
        <f>LEFT(tb_MHDI[[#This Row],[Territorialidades]],(FIND("/",tb_MHDI[[#This Row],[Territorialidades]])-2))</f>
        <v>Toledo</v>
      </c>
      <c r="C5250" s="8" t="str">
        <f>LEFT(RIGHT(tb_MHDI[[#This Row],[Territorialidades]],3),2)</f>
        <v>PR</v>
      </c>
      <c r="D5250" s="8" t="str">
        <f>CONCATENATE(tb_MHDI[[#This Row],[Município]],"/",tb_MHDI[[#This Row],[UF]])</f>
        <v>Toledo/PR</v>
      </c>
      <c r="E5250" s="8">
        <v>0.76800000000000002</v>
      </c>
      <c r="F5250" s="8">
        <v>0.755</v>
      </c>
      <c r="G5250" s="8">
        <v>0.85499999999999998</v>
      </c>
      <c r="H5250" s="8">
        <v>0.70199999999999996</v>
      </c>
      <c r="I5250" s="9">
        <f>_xlfn.NUMBERVALUE(INDEX(tb_SVI[],MATCH(tb_MHDI[[#This Row],[mun_uf]],tb_SVI[city_name_uf],0),7),".")</f>
        <v>2010</v>
      </c>
    </row>
    <row r="5251" spans="1:9" x14ac:dyDescent="0.25">
      <c r="A5251" s="8" t="s">
        <v>17273</v>
      </c>
      <c r="B5251" s="8" t="str">
        <f>LEFT(tb_MHDI[[#This Row],[Territorialidades]],(FIND("/",tb_MHDI[[#This Row],[Territorialidades]])-2))</f>
        <v>Tomar do Geru</v>
      </c>
      <c r="C5251" s="8" t="str">
        <f>LEFT(RIGHT(tb_MHDI[[#This Row],[Territorialidades]],3),2)</f>
        <v>SE</v>
      </c>
      <c r="D5251" s="8" t="str">
        <f>CONCATENATE(tb_MHDI[[#This Row],[Município]],"/",tb_MHDI[[#This Row],[UF]])</f>
        <v>Tomar do Geru/SE</v>
      </c>
      <c r="E5251" s="8">
        <v>0.55100000000000005</v>
      </c>
      <c r="F5251" s="8">
        <v>0.52</v>
      </c>
      <c r="G5251" s="8">
        <v>0.746</v>
      </c>
      <c r="H5251" s="8">
        <v>0.432</v>
      </c>
      <c r="I5251" s="9">
        <f>_xlfn.NUMBERVALUE(INDEX(tb_SVI[],MATCH(tb_MHDI[[#This Row],[mun_uf]],tb_SVI[city_name_uf],0),7),".")</f>
        <v>2010</v>
      </c>
    </row>
    <row r="5252" spans="1:9" x14ac:dyDescent="0.25">
      <c r="A5252" s="8" t="s">
        <v>17274</v>
      </c>
      <c r="B5252" s="8" t="str">
        <f>LEFT(tb_MHDI[[#This Row],[Territorialidades]],(FIND("/",tb_MHDI[[#This Row],[Territorialidades]])-2))</f>
        <v>Tomazina</v>
      </c>
      <c r="C5252" s="8" t="str">
        <f>LEFT(RIGHT(tb_MHDI[[#This Row],[Territorialidades]],3),2)</f>
        <v>PR</v>
      </c>
      <c r="D5252" s="8" t="str">
        <f>CONCATENATE(tb_MHDI[[#This Row],[Município]],"/",tb_MHDI[[#This Row],[UF]])</f>
        <v>Tomazina/PR</v>
      </c>
      <c r="E5252" s="8">
        <v>0.69899999999999995</v>
      </c>
      <c r="F5252" s="8">
        <v>0.66100000000000003</v>
      </c>
      <c r="G5252" s="8">
        <v>0.82899999999999996</v>
      </c>
      <c r="H5252" s="8">
        <v>0.622</v>
      </c>
      <c r="I5252" s="9">
        <f>_xlfn.NUMBERVALUE(INDEX(tb_SVI[],MATCH(tb_MHDI[[#This Row],[mun_uf]],tb_SVI[city_name_uf],0),7),".")</f>
        <v>2010</v>
      </c>
    </row>
    <row r="5253" spans="1:9" x14ac:dyDescent="0.25">
      <c r="A5253" s="8" t="s">
        <v>17275</v>
      </c>
      <c r="B5253" s="8" t="str">
        <f>LEFT(tb_MHDI[[#This Row],[Territorialidades]],(FIND("/",tb_MHDI[[#This Row],[Territorialidades]])-2))</f>
        <v>Tombos</v>
      </c>
      <c r="C5253" s="8" t="str">
        <f>LEFT(RIGHT(tb_MHDI[[#This Row],[Territorialidades]],3),2)</f>
        <v>MG</v>
      </c>
      <c r="D5253" s="8" t="str">
        <f>CONCATENATE(tb_MHDI[[#This Row],[Município]],"/",tb_MHDI[[#This Row],[UF]])</f>
        <v>Tombos/MG</v>
      </c>
      <c r="E5253" s="8">
        <v>0.71799999999999997</v>
      </c>
      <c r="F5253" s="8">
        <v>0.69899999999999995</v>
      </c>
      <c r="G5253" s="8">
        <v>0.871</v>
      </c>
      <c r="H5253" s="8">
        <v>0.60699999999999998</v>
      </c>
      <c r="I5253" s="9">
        <f>_xlfn.NUMBERVALUE(INDEX(tb_SVI[],MATCH(tb_MHDI[[#This Row],[mun_uf]],tb_SVI[city_name_uf],0),7),".")</f>
        <v>2010</v>
      </c>
    </row>
    <row r="5254" spans="1:9" x14ac:dyDescent="0.25">
      <c r="A5254" s="8" t="s">
        <v>17276</v>
      </c>
      <c r="B5254" s="8" t="str">
        <f>LEFT(tb_MHDI[[#This Row],[Territorialidades]],(FIND("/",tb_MHDI[[#This Row],[Territorialidades]])-2))</f>
        <v>Tomé-Açu</v>
      </c>
      <c r="C5254" s="8" t="str">
        <f>LEFT(RIGHT(tb_MHDI[[#This Row],[Territorialidades]],3),2)</f>
        <v>PA</v>
      </c>
      <c r="D5254" s="8" t="str">
        <f>CONCATENATE(tb_MHDI[[#This Row],[Município]],"/",tb_MHDI[[#This Row],[UF]])</f>
        <v>Tomé-Açu/PA</v>
      </c>
      <c r="E5254" s="8">
        <v>0.58599999999999997</v>
      </c>
      <c r="F5254" s="8">
        <v>0.59599999999999997</v>
      </c>
      <c r="G5254" s="8">
        <v>0.79800000000000004</v>
      </c>
      <c r="H5254" s="8">
        <v>0.42399999999999999</v>
      </c>
      <c r="I5254" s="9">
        <f>_xlfn.NUMBERVALUE(INDEX(tb_SVI[],MATCH(tb_MHDI[[#This Row],[mun_uf]],tb_SVI[city_name_uf],0),7),".")</f>
        <v>2010</v>
      </c>
    </row>
    <row r="5255" spans="1:9" x14ac:dyDescent="0.25">
      <c r="A5255" s="8" t="s">
        <v>17277</v>
      </c>
      <c r="B5255" s="8" t="str">
        <f>LEFT(tb_MHDI[[#This Row],[Territorialidades]],(FIND("/",tb_MHDI[[#This Row],[Territorialidades]])-2))</f>
        <v>Tonantins</v>
      </c>
      <c r="C5255" s="8" t="str">
        <f>LEFT(RIGHT(tb_MHDI[[#This Row],[Territorialidades]],3),2)</f>
        <v>AM</v>
      </c>
      <c r="D5255" s="8" t="str">
        <f>CONCATENATE(tb_MHDI[[#This Row],[Município]],"/",tb_MHDI[[#This Row],[UF]])</f>
        <v>Tonantins/AM</v>
      </c>
      <c r="E5255" s="8">
        <v>0.54800000000000004</v>
      </c>
      <c r="F5255" s="8">
        <v>0.50800000000000001</v>
      </c>
      <c r="G5255" s="8">
        <v>0.77900000000000003</v>
      </c>
      <c r="H5255" s="8">
        <v>0.41599999999999998</v>
      </c>
      <c r="I5255" s="9">
        <f>_xlfn.NUMBERVALUE(INDEX(tb_SVI[],MATCH(tb_MHDI[[#This Row],[mun_uf]],tb_SVI[city_name_uf],0),7),".")</f>
        <v>2010</v>
      </c>
    </row>
    <row r="5256" spans="1:9" x14ac:dyDescent="0.25">
      <c r="A5256" s="8" t="s">
        <v>17278</v>
      </c>
      <c r="B5256" s="8" t="str">
        <f>LEFT(tb_MHDI[[#This Row],[Territorialidades]],(FIND("/",tb_MHDI[[#This Row],[Territorialidades]])-2))</f>
        <v>Toritama</v>
      </c>
      <c r="C5256" s="8" t="str">
        <f>LEFT(RIGHT(tb_MHDI[[#This Row],[Territorialidades]],3),2)</f>
        <v>PE</v>
      </c>
      <c r="D5256" s="8" t="str">
        <f>CONCATENATE(tb_MHDI[[#This Row],[Município]],"/",tb_MHDI[[#This Row],[UF]])</f>
        <v>Toritama/PE</v>
      </c>
      <c r="E5256" s="8">
        <v>0.61799999999999999</v>
      </c>
      <c r="F5256" s="8">
        <v>0.65500000000000003</v>
      </c>
      <c r="G5256" s="8">
        <v>0.79700000000000004</v>
      </c>
      <c r="H5256" s="8">
        <v>0.45200000000000001</v>
      </c>
      <c r="I5256" s="9">
        <f>_xlfn.NUMBERVALUE(INDEX(tb_SVI[],MATCH(tb_MHDI[[#This Row],[mun_uf]],tb_SVI[city_name_uf],0),7),".")</f>
        <v>2010</v>
      </c>
    </row>
    <row r="5257" spans="1:9" x14ac:dyDescent="0.25">
      <c r="A5257" s="8" t="s">
        <v>17279</v>
      </c>
      <c r="B5257" s="8" t="str">
        <f>LEFT(tb_MHDI[[#This Row],[Territorialidades]],(FIND("/",tb_MHDI[[#This Row],[Territorialidades]])-2))</f>
        <v>Torixoréu</v>
      </c>
      <c r="C5257" s="8" t="str">
        <f>LEFT(RIGHT(tb_MHDI[[#This Row],[Territorialidades]],3),2)</f>
        <v>MT</v>
      </c>
      <c r="D5257" s="8" t="str">
        <f>CONCATENATE(tb_MHDI[[#This Row],[Município]],"/",tb_MHDI[[#This Row],[UF]])</f>
        <v>Torixoréu/MT</v>
      </c>
      <c r="E5257" s="8">
        <v>0.71599999999999997</v>
      </c>
      <c r="F5257" s="8">
        <v>0.68400000000000005</v>
      </c>
      <c r="G5257" s="8">
        <v>0.80600000000000005</v>
      </c>
      <c r="H5257" s="8">
        <v>0.66600000000000004</v>
      </c>
      <c r="I5257" s="9">
        <f>_xlfn.NUMBERVALUE(INDEX(tb_SVI[],MATCH(tb_MHDI[[#This Row],[mun_uf]],tb_SVI[city_name_uf],0),7),".")</f>
        <v>2010</v>
      </c>
    </row>
    <row r="5258" spans="1:9" x14ac:dyDescent="0.25">
      <c r="A5258" s="8" t="s">
        <v>17280</v>
      </c>
      <c r="B5258" s="8" t="str">
        <f>LEFT(tb_MHDI[[#This Row],[Territorialidades]],(FIND("/",tb_MHDI[[#This Row],[Territorialidades]])-2))</f>
        <v>Toropi</v>
      </c>
      <c r="C5258" s="8" t="str">
        <f>LEFT(RIGHT(tb_MHDI[[#This Row],[Territorialidades]],3),2)</f>
        <v>RS</v>
      </c>
      <c r="D5258" s="8" t="str">
        <f>CONCATENATE(tb_MHDI[[#This Row],[Município]],"/",tb_MHDI[[#This Row],[UF]])</f>
        <v>Toropi/RS</v>
      </c>
      <c r="E5258" s="8">
        <v>0.68300000000000005</v>
      </c>
      <c r="F5258" s="8">
        <v>0.68</v>
      </c>
      <c r="G5258" s="8">
        <v>0.82199999999999995</v>
      </c>
      <c r="H5258" s="8">
        <v>0.56899999999999995</v>
      </c>
      <c r="I5258" s="9">
        <f>_xlfn.NUMBERVALUE(INDEX(tb_SVI[],MATCH(tb_MHDI[[#This Row],[mun_uf]],tb_SVI[city_name_uf],0),7),".")</f>
        <v>2010</v>
      </c>
    </row>
    <row r="5259" spans="1:9" x14ac:dyDescent="0.25">
      <c r="A5259" s="8" t="s">
        <v>17281</v>
      </c>
      <c r="B5259" s="8" t="str">
        <f>LEFT(tb_MHDI[[#This Row],[Territorialidades]],(FIND("/",tb_MHDI[[#This Row],[Territorialidades]])-2))</f>
        <v>Torre de Pedra</v>
      </c>
      <c r="C5259" s="8" t="str">
        <f>LEFT(RIGHT(tb_MHDI[[#This Row],[Territorialidades]],3),2)</f>
        <v>SP</v>
      </c>
      <c r="D5259" s="8" t="str">
        <f>CONCATENATE(tb_MHDI[[#This Row],[Município]],"/",tb_MHDI[[#This Row],[UF]])</f>
        <v>Torre de Pedra/SP</v>
      </c>
      <c r="E5259" s="8">
        <v>0.71399999999999997</v>
      </c>
      <c r="F5259" s="8">
        <v>0.67900000000000005</v>
      </c>
      <c r="G5259" s="8">
        <v>0.82899999999999996</v>
      </c>
      <c r="H5259" s="8">
        <v>0.64700000000000002</v>
      </c>
      <c r="I5259" s="9">
        <f>_xlfn.NUMBERVALUE(INDEX(tb_SVI[],MATCH(tb_MHDI[[#This Row],[mun_uf]],tb_SVI[city_name_uf],0),7),".")</f>
        <v>2010</v>
      </c>
    </row>
    <row r="5260" spans="1:9" x14ac:dyDescent="0.25">
      <c r="A5260" s="8" t="s">
        <v>17282</v>
      </c>
      <c r="B5260" s="8" t="str">
        <f>LEFT(tb_MHDI[[#This Row],[Territorialidades]],(FIND("/",tb_MHDI[[#This Row],[Territorialidades]])-2))</f>
        <v>Torres</v>
      </c>
      <c r="C5260" s="8" t="str">
        <f>LEFT(RIGHT(tb_MHDI[[#This Row],[Territorialidades]],3),2)</f>
        <v>RS</v>
      </c>
      <c r="D5260" s="8" t="str">
        <f>CONCATENATE(tb_MHDI[[#This Row],[Município]],"/",tb_MHDI[[#This Row],[UF]])</f>
        <v>Torres/RS</v>
      </c>
      <c r="E5260" s="8">
        <v>0.76200000000000001</v>
      </c>
      <c r="F5260" s="8">
        <v>0.75</v>
      </c>
      <c r="G5260" s="8">
        <v>0.86199999999999999</v>
      </c>
      <c r="H5260" s="8">
        <v>0.68500000000000005</v>
      </c>
      <c r="I5260" s="9">
        <f>_xlfn.NUMBERVALUE(INDEX(tb_SVI[],MATCH(tb_MHDI[[#This Row],[mun_uf]],tb_SVI[city_name_uf],0),7),".")</f>
        <v>2010</v>
      </c>
    </row>
    <row r="5261" spans="1:9" x14ac:dyDescent="0.25">
      <c r="A5261" s="8" t="s">
        <v>17283</v>
      </c>
      <c r="B5261" s="8" t="str">
        <f>LEFT(tb_MHDI[[#This Row],[Territorialidades]],(FIND("/",tb_MHDI[[#This Row],[Territorialidades]])-2))</f>
        <v>Torrinha</v>
      </c>
      <c r="C5261" s="8" t="str">
        <f>LEFT(RIGHT(tb_MHDI[[#This Row],[Territorialidades]],3),2)</f>
        <v>SP</v>
      </c>
      <c r="D5261" s="8" t="str">
        <f>CONCATENATE(tb_MHDI[[#This Row],[Município]],"/",tb_MHDI[[#This Row],[UF]])</f>
        <v>Torrinha/SP</v>
      </c>
      <c r="E5261" s="8">
        <v>0.74399999999999999</v>
      </c>
      <c r="F5261" s="8">
        <v>0.73399999999999999</v>
      </c>
      <c r="G5261" s="8">
        <v>0.85199999999999998</v>
      </c>
      <c r="H5261" s="8">
        <v>0.65800000000000003</v>
      </c>
      <c r="I5261" s="9">
        <f>_xlfn.NUMBERVALUE(INDEX(tb_SVI[],MATCH(tb_MHDI[[#This Row],[mun_uf]],tb_SVI[city_name_uf],0),7),".")</f>
        <v>2010</v>
      </c>
    </row>
    <row r="5262" spans="1:9" x14ac:dyDescent="0.25">
      <c r="A5262" s="8" t="s">
        <v>17284</v>
      </c>
      <c r="B5262" s="8" t="str">
        <f>LEFT(tb_MHDI[[#This Row],[Territorialidades]],(FIND("/",tb_MHDI[[#This Row],[Territorialidades]])-2))</f>
        <v>Touros</v>
      </c>
      <c r="C5262" s="8" t="str">
        <f>LEFT(RIGHT(tb_MHDI[[#This Row],[Territorialidades]],3),2)</f>
        <v>RN</v>
      </c>
      <c r="D5262" s="8" t="str">
        <f>CONCATENATE(tb_MHDI[[#This Row],[Município]],"/",tb_MHDI[[#This Row],[UF]])</f>
        <v>Touros/RN</v>
      </c>
      <c r="E5262" s="8">
        <v>0.57199999999999995</v>
      </c>
      <c r="F5262" s="8">
        <v>0.56200000000000006</v>
      </c>
      <c r="G5262" s="8">
        <v>0.71599999999999997</v>
      </c>
      <c r="H5262" s="8">
        <v>0.46600000000000003</v>
      </c>
      <c r="I5262" s="9">
        <f>_xlfn.NUMBERVALUE(INDEX(tb_SVI[],MATCH(tb_MHDI[[#This Row],[mun_uf]],tb_SVI[city_name_uf],0),7),".")</f>
        <v>2010</v>
      </c>
    </row>
    <row r="5263" spans="1:9" x14ac:dyDescent="0.25">
      <c r="A5263" s="8" t="s">
        <v>17285</v>
      </c>
      <c r="B5263" s="8" t="str">
        <f>LEFT(tb_MHDI[[#This Row],[Territorialidades]],(FIND("/",tb_MHDI[[#This Row],[Territorialidades]])-2))</f>
        <v>Trabiju</v>
      </c>
      <c r="C5263" s="8" t="str">
        <f>LEFT(RIGHT(tb_MHDI[[#This Row],[Territorialidades]],3),2)</f>
        <v>SP</v>
      </c>
      <c r="D5263" s="8" t="str">
        <f>CONCATENATE(tb_MHDI[[#This Row],[Município]],"/",tb_MHDI[[#This Row],[UF]])</f>
        <v>Trabiju/SP</v>
      </c>
      <c r="E5263" s="8">
        <v>0.72199999999999998</v>
      </c>
      <c r="F5263" s="8">
        <v>0.66600000000000004</v>
      </c>
      <c r="G5263" s="8">
        <v>0.81100000000000005</v>
      </c>
      <c r="H5263" s="8">
        <v>0.69699999999999995</v>
      </c>
      <c r="I5263" s="9">
        <f>_xlfn.NUMBERVALUE(INDEX(tb_SVI[],MATCH(tb_MHDI[[#This Row],[mun_uf]],tb_SVI[city_name_uf],0),7),".")</f>
        <v>2010</v>
      </c>
    </row>
    <row r="5264" spans="1:9" x14ac:dyDescent="0.25">
      <c r="A5264" s="8" t="s">
        <v>17286</v>
      </c>
      <c r="B5264" s="8" t="str">
        <f>LEFT(tb_MHDI[[#This Row],[Territorialidades]],(FIND("/",tb_MHDI[[#This Row],[Territorialidades]])-2))</f>
        <v>Tracuateua</v>
      </c>
      <c r="C5264" s="8" t="str">
        <f>LEFT(RIGHT(tb_MHDI[[#This Row],[Territorialidades]],3),2)</f>
        <v>PA</v>
      </c>
      <c r="D5264" s="8" t="str">
        <f>CONCATENATE(tb_MHDI[[#This Row],[Município]],"/",tb_MHDI[[#This Row],[UF]])</f>
        <v>Tracuateua/PA</v>
      </c>
      <c r="E5264" s="8">
        <v>0.53100000000000003</v>
      </c>
      <c r="F5264" s="8">
        <v>0.51400000000000001</v>
      </c>
      <c r="G5264" s="8">
        <v>0.77600000000000002</v>
      </c>
      <c r="H5264" s="8">
        <v>0.376</v>
      </c>
      <c r="I5264" s="9">
        <f>_xlfn.NUMBERVALUE(INDEX(tb_SVI[],MATCH(tb_MHDI[[#This Row],[mun_uf]],tb_SVI[city_name_uf],0),7),".")</f>
        <v>2010</v>
      </c>
    </row>
    <row r="5265" spans="1:9" x14ac:dyDescent="0.25">
      <c r="A5265" s="8" t="s">
        <v>17287</v>
      </c>
      <c r="B5265" s="8" t="str">
        <f>LEFT(tb_MHDI[[#This Row],[Territorialidades]],(FIND("/",tb_MHDI[[#This Row],[Territorialidades]])-2))</f>
        <v>Tracunhaém</v>
      </c>
      <c r="C5265" s="8" t="str">
        <f>LEFT(RIGHT(tb_MHDI[[#This Row],[Territorialidades]],3),2)</f>
        <v>PE</v>
      </c>
      <c r="D5265" s="8" t="str">
        <f>CONCATENATE(tb_MHDI[[#This Row],[Município]],"/",tb_MHDI[[#This Row],[UF]])</f>
        <v>Tracunhaém/PE</v>
      </c>
      <c r="E5265" s="8">
        <v>0.60499999999999998</v>
      </c>
      <c r="F5265" s="8">
        <v>0.56699999999999995</v>
      </c>
      <c r="G5265" s="8">
        <v>0.77600000000000002</v>
      </c>
      <c r="H5265" s="8">
        <v>0.504</v>
      </c>
      <c r="I5265" s="9">
        <f>_xlfn.NUMBERVALUE(INDEX(tb_SVI[],MATCH(tb_MHDI[[#This Row],[mun_uf]],tb_SVI[city_name_uf],0),7),".")</f>
        <v>2010</v>
      </c>
    </row>
    <row r="5266" spans="1:9" x14ac:dyDescent="0.25">
      <c r="A5266" s="8" t="s">
        <v>17288</v>
      </c>
      <c r="B5266" s="8" t="str">
        <f>LEFT(tb_MHDI[[#This Row],[Territorialidades]],(FIND("/",tb_MHDI[[#This Row],[Territorialidades]])-2))</f>
        <v>Traipu</v>
      </c>
      <c r="C5266" s="8" t="str">
        <f>LEFT(RIGHT(tb_MHDI[[#This Row],[Territorialidades]],3),2)</f>
        <v>AL</v>
      </c>
      <c r="D5266" s="8" t="str">
        <f>CONCATENATE(tb_MHDI[[#This Row],[Município]],"/",tb_MHDI[[#This Row],[UF]])</f>
        <v>Traipu/AL</v>
      </c>
      <c r="E5266" s="8">
        <v>0.53200000000000003</v>
      </c>
      <c r="F5266" s="8">
        <v>0.499</v>
      </c>
      <c r="G5266" s="8">
        <v>0.76500000000000001</v>
      </c>
      <c r="H5266" s="8">
        <v>0.39500000000000002</v>
      </c>
      <c r="I5266" s="9">
        <f>_xlfn.NUMBERVALUE(INDEX(tb_SVI[],MATCH(tb_MHDI[[#This Row],[mun_uf]],tb_SVI[city_name_uf],0),7),".")</f>
        <v>2010</v>
      </c>
    </row>
    <row r="5267" spans="1:9" x14ac:dyDescent="0.25">
      <c r="A5267" s="8" t="s">
        <v>17289</v>
      </c>
      <c r="B5267" s="8" t="str">
        <f>LEFT(tb_MHDI[[#This Row],[Territorialidades]],(FIND("/",tb_MHDI[[#This Row],[Territorialidades]])-2))</f>
        <v>Trairão</v>
      </c>
      <c r="C5267" s="8" t="str">
        <f>LEFT(RIGHT(tb_MHDI[[#This Row],[Territorialidades]],3),2)</f>
        <v>PA</v>
      </c>
      <c r="D5267" s="8" t="str">
        <f>CONCATENATE(tb_MHDI[[#This Row],[Município]],"/",tb_MHDI[[#This Row],[UF]])</f>
        <v>Trairão/PA</v>
      </c>
      <c r="E5267" s="8">
        <v>0.56200000000000006</v>
      </c>
      <c r="F5267" s="8">
        <v>0.59399999999999997</v>
      </c>
      <c r="G5267" s="8">
        <v>0.76300000000000001</v>
      </c>
      <c r="H5267" s="8">
        <v>0.39200000000000002</v>
      </c>
      <c r="I5267" s="9">
        <f>_xlfn.NUMBERVALUE(INDEX(tb_SVI[],MATCH(tb_MHDI[[#This Row],[mun_uf]],tb_SVI[city_name_uf],0),7),".")</f>
        <v>2010</v>
      </c>
    </row>
    <row r="5268" spans="1:9" x14ac:dyDescent="0.25">
      <c r="A5268" s="8" t="s">
        <v>17290</v>
      </c>
      <c r="B5268" s="8" t="str">
        <f>LEFT(tb_MHDI[[#This Row],[Territorialidades]],(FIND("/",tb_MHDI[[#This Row],[Territorialidades]])-2))</f>
        <v>Trairi</v>
      </c>
      <c r="C5268" s="8" t="str">
        <f>LEFT(RIGHT(tb_MHDI[[#This Row],[Territorialidades]],3),2)</f>
        <v>CE</v>
      </c>
      <c r="D5268" s="8" t="str">
        <f>CONCATENATE(tb_MHDI[[#This Row],[Município]],"/",tb_MHDI[[#This Row],[UF]])</f>
        <v>Trairi/CE</v>
      </c>
      <c r="E5268" s="8">
        <v>0.60599999999999998</v>
      </c>
      <c r="F5268" s="8">
        <v>0.52200000000000002</v>
      </c>
      <c r="G5268" s="8">
        <v>0.73899999999999999</v>
      </c>
      <c r="H5268" s="8">
        <v>0.57699999999999996</v>
      </c>
      <c r="I5268" s="9">
        <f>_xlfn.NUMBERVALUE(INDEX(tb_SVI[],MATCH(tb_MHDI[[#This Row],[mun_uf]],tb_SVI[city_name_uf],0),7),".")</f>
        <v>2010</v>
      </c>
    </row>
    <row r="5269" spans="1:9" x14ac:dyDescent="0.25">
      <c r="A5269" s="8" t="s">
        <v>17291</v>
      </c>
      <c r="B5269" s="8" t="str">
        <f>LEFT(tb_MHDI[[#This Row],[Territorialidades]],(FIND("/",tb_MHDI[[#This Row],[Territorialidades]])-2))</f>
        <v>Trajano de Moraes</v>
      </c>
      <c r="C5269" s="8" t="str">
        <f>LEFT(RIGHT(tb_MHDI[[#This Row],[Territorialidades]],3),2)</f>
        <v>RJ</v>
      </c>
      <c r="D5269" s="8" t="str">
        <f>CONCATENATE(tb_MHDI[[#This Row],[Município]],"/",tb_MHDI[[#This Row],[UF]])</f>
        <v>Trajano de Moraes/RJ</v>
      </c>
      <c r="E5269" s="8">
        <v>0.66700000000000004</v>
      </c>
      <c r="F5269" s="8">
        <v>0.66800000000000004</v>
      </c>
      <c r="G5269" s="8">
        <v>0.81299999999999994</v>
      </c>
      <c r="H5269" s="8">
        <v>0.54700000000000004</v>
      </c>
      <c r="I5269" s="9">
        <f>_xlfn.NUMBERVALUE(INDEX(tb_SVI[],MATCH(tb_MHDI[[#This Row],[mun_uf]],tb_SVI[city_name_uf],0),7),".")</f>
        <v>2010</v>
      </c>
    </row>
    <row r="5270" spans="1:9" x14ac:dyDescent="0.25">
      <c r="A5270" s="8" t="s">
        <v>17292</v>
      </c>
      <c r="B5270" s="8" t="str">
        <f>LEFT(tb_MHDI[[#This Row],[Territorialidades]],(FIND("/",tb_MHDI[[#This Row],[Territorialidades]])-2))</f>
        <v>Tramandaí</v>
      </c>
      <c r="C5270" s="8" t="str">
        <f>LEFT(RIGHT(tb_MHDI[[#This Row],[Territorialidades]],3),2)</f>
        <v>RS</v>
      </c>
      <c r="D5270" s="8" t="str">
        <f>CONCATENATE(tb_MHDI[[#This Row],[Município]],"/",tb_MHDI[[#This Row],[UF]])</f>
        <v>Tramandaí/RS</v>
      </c>
      <c r="E5270" s="8">
        <v>0.71899999999999997</v>
      </c>
      <c r="F5270" s="8">
        <v>0.72699999999999998</v>
      </c>
      <c r="G5270" s="8">
        <v>0.84199999999999997</v>
      </c>
      <c r="H5270" s="8">
        <v>0.60599999999999998</v>
      </c>
      <c r="I5270" s="9">
        <f>_xlfn.NUMBERVALUE(INDEX(tb_SVI[],MATCH(tb_MHDI[[#This Row],[mun_uf]],tb_SVI[city_name_uf],0),7),".")</f>
        <v>2010</v>
      </c>
    </row>
    <row r="5271" spans="1:9" x14ac:dyDescent="0.25">
      <c r="A5271" s="8" t="s">
        <v>17293</v>
      </c>
      <c r="B5271" s="8" t="str">
        <f>LEFT(tb_MHDI[[#This Row],[Territorialidades]],(FIND("/",tb_MHDI[[#This Row],[Territorialidades]])-2))</f>
        <v>Travesseiro</v>
      </c>
      <c r="C5271" s="8" t="str">
        <f>LEFT(RIGHT(tb_MHDI[[#This Row],[Territorialidades]],3),2)</f>
        <v>RS</v>
      </c>
      <c r="D5271" s="8" t="str">
        <f>CONCATENATE(tb_MHDI[[#This Row],[Município]],"/",tb_MHDI[[#This Row],[UF]])</f>
        <v>Travesseiro/RS</v>
      </c>
      <c r="E5271" s="8">
        <v>0.70099999999999996</v>
      </c>
      <c r="F5271" s="8">
        <v>0.73499999999999999</v>
      </c>
      <c r="G5271" s="8">
        <v>0.83899999999999997</v>
      </c>
      <c r="H5271" s="8">
        <v>0.55900000000000005</v>
      </c>
      <c r="I5271" s="9">
        <f>_xlfn.NUMBERVALUE(INDEX(tb_SVI[],MATCH(tb_MHDI[[#This Row],[mun_uf]],tb_SVI[city_name_uf],0),7),".")</f>
        <v>2010</v>
      </c>
    </row>
    <row r="5272" spans="1:9" x14ac:dyDescent="0.25">
      <c r="A5272" s="8" t="s">
        <v>17294</v>
      </c>
      <c r="B5272" s="8" t="str">
        <f>LEFT(tb_MHDI[[#This Row],[Territorialidades]],(FIND("/",tb_MHDI[[#This Row],[Territorialidades]])-2))</f>
        <v>Tremedal</v>
      </c>
      <c r="C5272" s="8" t="str">
        <f>LEFT(RIGHT(tb_MHDI[[#This Row],[Territorialidades]],3),2)</f>
        <v>BA</v>
      </c>
      <c r="D5272" s="8" t="str">
        <f>CONCATENATE(tb_MHDI[[#This Row],[Município]],"/",tb_MHDI[[#This Row],[UF]])</f>
        <v>Tremedal/BA</v>
      </c>
      <c r="E5272" s="8">
        <v>0.52800000000000002</v>
      </c>
      <c r="F5272" s="8">
        <v>0.54500000000000004</v>
      </c>
      <c r="G5272" s="8">
        <v>0.749</v>
      </c>
      <c r="H5272" s="8">
        <v>0.36</v>
      </c>
      <c r="I5272" s="9">
        <f>_xlfn.NUMBERVALUE(INDEX(tb_SVI[],MATCH(tb_MHDI[[#This Row],[mun_uf]],tb_SVI[city_name_uf],0),7),".")</f>
        <v>2010</v>
      </c>
    </row>
    <row r="5273" spans="1:9" x14ac:dyDescent="0.25">
      <c r="A5273" s="8" t="s">
        <v>17295</v>
      </c>
      <c r="B5273" s="8" t="str">
        <f>LEFT(tb_MHDI[[#This Row],[Territorialidades]],(FIND("/",tb_MHDI[[#This Row],[Territorialidades]])-2))</f>
        <v>Tremembé</v>
      </c>
      <c r="C5273" s="8" t="str">
        <f>LEFT(RIGHT(tb_MHDI[[#This Row],[Territorialidades]],3),2)</f>
        <v>SP</v>
      </c>
      <c r="D5273" s="8" t="str">
        <f>CONCATENATE(tb_MHDI[[#This Row],[Município]],"/",tb_MHDI[[#This Row],[UF]])</f>
        <v>Tremembé/SP</v>
      </c>
      <c r="E5273" s="8">
        <v>0.78500000000000003</v>
      </c>
      <c r="F5273" s="8">
        <v>0.76900000000000002</v>
      </c>
      <c r="G5273" s="8">
        <v>0.873</v>
      </c>
      <c r="H5273" s="8">
        <v>0.72</v>
      </c>
      <c r="I5273" s="9">
        <f>_xlfn.NUMBERVALUE(INDEX(tb_SVI[],MATCH(tb_MHDI[[#This Row],[mun_uf]],tb_SVI[city_name_uf],0),7),".")</f>
        <v>2010</v>
      </c>
    </row>
    <row r="5274" spans="1:9" x14ac:dyDescent="0.25">
      <c r="A5274" s="8" t="s">
        <v>17296</v>
      </c>
      <c r="B5274" s="8" t="str">
        <f>LEFT(tb_MHDI[[#This Row],[Territorialidades]],(FIND("/",tb_MHDI[[#This Row],[Territorialidades]])-2))</f>
        <v>Três Arroios</v>
      </c>
      <c r="C5274" s="8" t="str">
        <f>LEFT(RIGHT(tb_MHDI[[#This Row],[Territorialidades]],3),2)</f>
        <v>RS</v>
      </c>
      <c r="D5274" s="8" t="str">
        <f>CONCATENATE(tb_MHDI[[#This Row],[Município]],"/",tb_MHDI[[#This Row],[UF]])</f>
        <v>Três Arroios/RS</v>
      </c>
      <c r="E5274" s="8">
        <v>0.79100000000000004</v>
      </c>
      <c r="F5274" s="8">
        <v>0.84299999999999997</v>
      </c>
      <c r="G5274" s="8">
        <v>0.85099999999999998</v>
      </c>
      <c r="H5274" s="8">
        <v>0.68899999999999995</v>
      </c>
      <c r="I5274" s="9">
        <f>_xlfn.NUMBERVALUE(INDEX(tb_SVI[],MATCH(tb_MHDI[[#This Row],[mun_uf]],tb_SVI[city_name_uf],0),7),".")</f>
        <v>2010</v>
      </c>
    </row>
    <row r="5275" spans="1:9" x14ac:dyDescent="0.25">
      <c r="A5275" s="8" t="s">
        <v>17297</v>
      </c>
      <c r="B5275" s="8" t="str">
        <f>LEFT(tb_MHDI[[#This Row],[Territorialidades]],(FIND("/",tb_MHDI[[#This Row],[Territorialidades]])-2))</f>
        <v>Três Barras do Paraná</v>
      </c>
      <c r="C5275" s="8" t="str">
        <f>LEFT(RIGHT(tb_MHDI[[#This Row],[Territorialidades]],3),2)</f>
        <v>PR</v>
      </c>
      <c r="D5275" s="8" t="str">
        <f>CONCATENATE(tb_MHDI[[#This Row],[Município]],"/",tb_MHDI[[#This Row],[UF]])</f>
        <v>Três Barras do Paraná/PR</v>
      </c>
      <c r="E5275" s="8">
        <v>0.68100000000000005</v>
      </c>
      <c r="F5275" s="8">
        <v>0.68300000000000005</v>
      </c>
      <c r="G5275" s="8">
        <v>0.83099999999999996</v>
      </c>
      <c r="H5275" s="8">
        <v>0.55700000000000005</v>
      </c>
      <c r="I5275" s="9">
        <f>_xlfn.NUMBERVALUE(INDEX(tb_SVI[],MATCH(tb_MHDI[[#This Row],[mun_uf]],tb_SVI[city_name_uf],0),7),".")</f>
        <v>2010</v>
      </c>
    </row>
    <row r="5276" spans="1:9" x14ac:dyDescent="0.25">
      <c r="A5276" s="8" t="s">
        <v>17298</v>
      </c>
      <c r="B5276" s="8" t="str">
        <f>LEFT(tb_MHDI[[#This Row],[Territorialidades]],(FIND("/",tb_MHDI[[#This Row],[Territorialidades]])-2))</f>
        <v>Três Barras</v>
      </c>
      <c r="C5276" s="8" t="str">
        <f>LEFT(RIGHT(tb_MHDI[[#This Row],[Territorialidades]],3),2)</f>
        <v>SC</v>
      </c>
      <c r="D5276" s="8" t="str">
        <f>CONCATENATE(tb_MHDI[[#This Row],[Município]],"/",tb_MHDI[[#This Row],[UF]])</f>
        <v>Três Barras/SC</v>
      </c>
      <c r="E5276" s="8">
        <v>0.70599999999999996</v>
      </c>
      <c r="F5276" s="8">
        <v>0.67700000000000005</v>
      </c>
      <c r="G5276" s="8">
        <v>0.81399999999999995</v>
      </c>
      <c r="H5276" s="8">
        <v>0.63900000000000001</v>
      </c>
      <c r="I5276" s="9">
        <f>_xlfn.NUMBERVALUE(INDEX(tb_SVI[],MATCH(tb_MHDI[[#This Row],[mun_uf]],tb_SVI[city_name_uf],0),7),".")</f>
        <v>2010</v>
      </c>
    </row>
    <row r="5277" spans="1:9" x14ac:dyDescent="0.25">
      <c r="A5277" s="8" t="s">
        <v>17299</v>
      </c>
      <c r="B5277" s="8" t="str">
        <f>LEFT(tb_MHDI[[#This Row],[Territorialidades]],(FIND("/",tb_MHDI[[#This Row],[Territorialidades]])-2))</f>
        <v>Três Cachoeiras</v>
      </c>
      <c r="C5277" s="8" t="str">
        <f>LEFT(RIGHT(tb_MHDI[[#This Row],[Territorialidades]],3),2)</f>
        <v>RS</v>
      </c>
      <c r="D5277" s="8" t="str">
        <f>CONCATENATE(tb_MHDI[[#This Row],[Município]],"/",tb_MHDI[[#This Row],[UF]])</f>
        <v>Três Cachoeiras/RS</v>
      </c>
      <c r="E5277" s="8">
        <v>0.71799999999999997</v>
      </c>
      <c r="F5277" s="8">
        <v>0.72199999999999998</v>
      </c>
      <c r="G5277" s="8">
        <v>0.84699999999999998</v>
      </c>
      <c r="H5277" s="8">
        <v>0.60599999999999998</v>
      </c>
      <c r="I5277" s="9">
        <f>_xlfn.NUMBERVALUE(INDEX(tb_SVI[],MATCH(tb_MHDI[[#This Row],[mun_uf]],tb_SVI[city_name_uf],0),7),".")</f>
        <v>2010</v>
      </c>
    </row>
    <row r="5278" spans="1:9" x14ac:dyDescent="0.25">
      <c r="A5278" s="8" t="s">
        <v>17300</v>
      </c>
      <c r="B5278" s="8" t="str">
        <f>LEFT(tb_MHDI[[#This Row],[Territorialidades]],(FIND("/",tb_MHDI[[#This Row],[Territorialidades]])-2))</f>
        <v>Três Corações</v>
      </c>
      <c r="C5278" s="8" t="str">
        <f>LEFT(RIGHT(tb_MHDI[[#This Row],[Territorialidades]],3),2)</f>
        <v>MG</v>
      </c>
      <c r="D5278" s="8" t="str">
        <f>CONCATENATE(tb_MHDI[[#This Row],[Município]],"/",tb_MHDI[[#This Row],[UF]])</f>
        <v>Três Corações/MG</v>
      </c>
      <c r="E5278" s="8">
        <v>0.74399999999999999</v>
      </c>
      <c r="F5278" s="8">
        <v>0.73</v>
      </c>
      <c r="G5278" s="8">
        <v>0.85499999999999998</v>
      </c>
      <c r="H5278" s="8">
        <v>0.66</v>
      </c>
      <c r="I5278" s="9">
        <f>_xlfn.NUMBERVALUE(INDEX(tb_SVI[],MATCH(tb_MHDI[[#This Row],[mun_uf]],tb_SVI[city_name_uf],0),7),".")</f>
        <v>2010</v>
      </c>
    </row>
    <row r="5279" spans="1:9" x14ac:dyDescent="0.25">
      <c r="A5279" s="8" t="s">
        <v>17301</v>
      </c>
      <c r="B5279" s="8" t="str">
        <f>LEFT(tb_MHDI[[#This Row],[Territorialidades]],(FIND("/",tb_MHDI[[#This Row],[Territorialidades]])-2))</f>
        <v>Três Coroas</v>
      </c>
      <c r="C5279" s="8" t="str">
        <f>LEFT(RIGHT(tb_MHDI[[#This Row],[Territorialidades]],3),2)</f>
        <v>RS</v>
      </c>
      <c r="D5279" s="8" t="str">
        <f>CONCATENATE(tb_MHDI[[#This Row],[Município]],"/",tb_MHDI[[#This Row],[UF]])</f>
        <v>Três Coroas/RS</v>
      </c>
      <c r="E5279" s="8">
        <v>0.71</v>
      </c>
      <c r="F5279" s="8">
        <v>0.74</v>
      </c>
      <c r="G5279" s="8">
        <v>0.82899999999999996</v>
      </c>
      <c r="H5279" s="8">
        <v>0.58399999999999996</v>
      </c>
      <c r="I5279" s="9">
        <f>_xlfn.NUMBERVALUE(INDEX(tb_SVI[],MATCH(tb_MHDI[[#This Row],[mun_uf]],tb_SVI[city_name_uf],0),7),".")</f>
        <v>2010</v>
      </c>
    </row>
    <row r="5280" spans="1:9" x14ac:dyDescent="0.25">
      <c r="A5280" s="8" t="s">
        <v>17302</v>
      </c>
      <c r="B5280" s="8" t="str">
        <f>LEFT(tb_MHDI[[#This Row],[Territorialidades]],(FIND("/",tb_MHDI[[#This Row],[Territorialidades]])-2))</f>
        <v>Três de Maio</v>
      </c>
      <c r="C5280" s="8" t="str">
        <f>LEFT(RIGHT(tb_MHDI[[#This Row],[Territorialidades]],3),2)</f>
        <v>RS</v>
      </c>
      <c r="D5280" s="8" t="str">
        <f>CONCATENATE(tb_MHDI[[#This Row],[Município]],"/",tb_MHDI[[#This Row],[UF]])</f>
        <v>Três de Maio/RS</v>
      </c>
      <c r="E5280" s="8">
        <v>0.75900000000000001</v>
      </c>
      <c r="F5280" s="8">
        <v>0.75600000000000001</v>
      </c>
      <c r="G5280" s="8">
        <v>0.83399999999999996</v>
      </c>
      <c r="H5280" s="8">
        <v>0.69399999999999995</v>
      </c>
      <c r="I5280" s="9">
        <f>_xlfn.NUMBERVALUE(INDEX(tb_SVI[],MATCH(tb_MHDI[[#This Row],[mun_uf]],tb_SVI[city_name_uf],0),7),".")</f>
        <v>2010</v>
      </c>
    </row>
    <row r="5281" spans="1:9" x14ac:dyDescent="0.25">
      <c r="A5281" s="8" t="s">
        <v>17303</v>
      </c>
      <c r="B5281" s="8" t="str">
        <f>LEFT(tb_MHDI[[#This Row],[Territorialidades]],(FIND("/",tb_MHDI[[#This Row],[Territorialidades]])-2))</f>
        <v>Três Forquilhas</v>
      </c>
      <c r="C5281" s="8" t="str">
        <f>LEFT(RIGHT(tb_MHDI[[#This Row],[Territorialidades]],3),2)</f>
        <v>RS</v>
      </c>
      <c r="D5281" s="8" t="str">
        <f>CONCATENATE(tb_MHDI[[#This Row],[Município]],"/",tb_MHDI[[#This Row],[UF]])</f>
        <v>Três Forquilhas/RS</v>
      </c>
      <c r="E5281" s="8">
        <v>0.66200000000000003</v>
      </c>
      <c r="F5281" s="8">
        <v>0.66100000000000003</v>
      </c>
      <c r="G5281" s="8">
        <v>0.81299999999999994</v>
      </c>
      <c r="H5281" s="8">
        <v>0.53900000000000003</v>
      </c>
      <c r="I5281" s="9">
        <f>_xlfn.NUMBERVALUE(INDEX(tb_SVI[],MATCH(tb_MHDI[[#This Row],[mun_uf]],tb_SVI[city_name_uf],0),7),".")</f>
        <v>2010</v>
      </c>
    </row>
    <row r="5282" spans="1:9" x14ac:dyDescent="0.25">
      <c r="A5282" s="8" t="s">
        <v>17304</v>
      </c>
      <c r="B5282" s="8" t="str">
        <f>LEFT(tb_MHDI[[#This Row],[Territorialidades]],(FIND("/",tb_MHDI[[#This Row],[Territorialidades]])-2))</f>
        <v>Três Fronteiras</v>
      </c>
      <c r="C5282" s="8" t="str">
        <f>LEFT(RIGHT(tb_MHDI[[#This Row],[Territorialidades]],3),2)</f>
        <v>SP</v>
      </c>
      <c r="D5282" s="8" t="str">
        <f>CONCATENATE(tb_MHDI[[#This Row],[Município]],"/",tb_MHDI[[#This Row],[UF]])</f>
        <v>Três Fronteiras/SP</v>
      </c>
      <c r="E5282" s="8">
        <v>0.753</v>
      </c>
      <c r="F5282" s="8">
        <v>0.71</v>
      </c>
      <c r="G5282" s="8">
        <v>0.82899999999999996</v>
      </c>
      <c r="H5282" s="8">
        <v>0.72599999999999998</v>
      </c>
      <c r="I5282" s="9">
        <f>_xlfn.NUMBERVALUE(INDEX(tb_SVI[],MATCH(tb_MHDI[[#This Row],[mun_uf]],tb_SVI[city_name_uf],0),7),".")</f>
        <v>2010</v>
      </c>
    </row>
    <row r="5283" spans="1:9" x14ac:dyDescent="0.25">
      <c r="A5283" s="8" t="s">
        <v>17305</v>
      </c>
      <c r="B5283" s="8" t="str">
        <f>LEFT(tb_MHDI[[#This Row],[Territorialidades]],(FIND("/",tb_MHDI[[#This Row],[Territorialidades]])-2))</f>
        <v>Três Lagoas</v>
      </c>
      <c r="C5283" s="8" t="str">
        <f>LEFT(RIGHT(tb_MHDI[[#This Row],[Territorialidades]],3),2)</f>
        <v>MS</v>
      </c>
      <c r="D5283" s="8" t="str">
        <f>CONCATENATE(tb_MHDI[[#This Row],[Município]],"/",tb_MHDI[[#This Row],[UF]])</f>
        <v>Três Lagoas/MS</v>
      </c>
      <c r="E5283" s="8">
        <v>0.74399999999999999</v>
      </c>
      <c r="F5283" s="8">
        <v>0.752</v>
      </c>
      <c r="G5283" s="8">
        <v>0.84899999999999998</v>
      </c>
      <c r="H5283" s="8">
        <v>0.64500000000000002</v>
      </c>
      <c r="I5283" s="9">
        <f>_xlfn.NUMBERVALUE(INDEX(tb_SVI[],MATCH(tb_MHDI[[#This Row],[mun_uf]],tb_SVI[city_name_uf],0),7),".")</f>
        <v>2010</v>
      </c>
    </row>
    <row r="5284" spans="1:9" x14ac:dyDescent="0.25">
      <c r="A5284" s="8" t="s">
        <v>17306</v>
      </c>
      <c r="B5284" s="8" t="str">
        <f>LEFT(tb_MHDI[[#This Row],[Territorialidades]],(FIND("/",tb_MHDI[[#This Row],[Territorialidades]])-2))</f>
        <v>Três Marias</v>
      </c>
      <c r="C5284" s="8" t="str">
        <f>LEFT(RIGHT(tb_MHDI[[#This Row],[Territorialidades]],3),2)</f>
        <v>MG</v>
      </c>
      <c r="D5284" s="8" t="str">
        <f>CONCATENATE(tb_MHDI[[#This Row],[Município]],"/",tb_MHDI[[#This Row],[UF]])</f>
        <v>Três Marias/MG</v>
      </c>
      <c r="E5284" s="8">
        <v>0.752</v>
      </c>
      <c r="F5284" s="8">
        <v>0.70599999999999996</v>
      </c>
      <c r="G5284" s="8">
        <v>0.86599999999999999</v>
      </c>
      <c r="H5284" s="8">
        <v>0.69499999999999995</v>
      </c>
      <c r="I5284" s="9">
        <f>_xlfn.NUMBERVALUE(INDEX(tb_SVI[],MATCH(tb_MHDI[[#This Row],[mun_uf]],tb_SVI[city_name_uf],0),7),".")</f>
        <v>2010</v>
      </c>
    </row>
    <row r="5285" spans="1:9" x14ac:dyDescent="0.25">
      <c r="A5285" s="8" t="s">
        <v>17307</v>
      </c>
      <c r="B5285" s="8" t="str">
        <f>LEFT(tb_MHDI[[#This Row],[Territorialidades]],(FIND("/",tb_MHDI[[#This Row],[Territorialidades]])-2))</f>
        <v>Três Palmeiras</v>
      </c>
      <c r="C5285" s="8" t="str">
        <f>LEFT(RIGHT(tb_MHDI[[#This Row],[Territorialidades]],3),2)</f>
        <v>RS</v>
      </c>
      <c r="D5285" s="8" t="str">
        <f>CONCATENATE(tb_MHDI[[#This Row],[Município]],"/",tb_MHDI[[#This Row],[UF]])</f>
        <v>Três Palmeiras/RS</v>
      </c>
      <c r="E5285" s="8">
        <v>0.70299999999999996</v>
      </c>
      <c r="F5285" s="8">
        <v>0.747</v>
      </c>
      <c r="G5285" s="8">
        <v>0.83199999999999996</v>
      </c>
      <c r="H5285" s="8">
        <v>0.56000000000000005</v>
      </c>
      <c r="I5285" s="9">
        <f>_xlfn.NUMBERVALUE(INDEX(tb_SVI[],MATCH(tb_MHDI[[#This Row],[mun_uf]],tb_SVI[city_name_uf],0),7),".")</f>
        <v>2010</v>
      </c>
    </row>
    <row r="5286" spans="1:9" x14ac:dyDescent="0.25">
      <c r="A5286" s="8" t="s">
        <v>17308</v>
      </c>
      <c r="B5286" s="8" t="str">
        <f>LEFT(tb_MHDI[[#This Row],[Territorialidades]],(FIND("/",tb_MHDI[[#This Row],[Territorialidades]])-2))</f>
        <v>Três Passos</v>
      </c>
      <c r="C5286" s="8" t="str">
        <f>LEFT(RIGHT(tb_MHDI[[#This Row],[Territorialidades]],3),2)</f>
        <v>RS</v>
      </c>
      <c r="D5286" s="8" t="str">
        <f>CONCATENATE(tb_MHDI[[#This Row],[Município]],"/",tb_MHDI[[#This Row],[UF]])</f>
        <v>Três Passos/RS</v>
      </c>
      <c r="E5286" s="8">
        <v>0.76800000000000002</v>
      </c>
      <c r="F5286" s="8">
        <v>0.745</v>
      </c>
      <c r="G5286" s="8">
        <v>0.85799999999999998</v>
      </c>
      <c r="H5286" s="8">
        <v>0.71</v>
      </c>
      <c r="I5286" s="9">
        <f>_xlfn.NUMBERVALUE(INDEX(tb_SVI[],MATCH(tb_MHDI[[#This Row],[mun_uf]],tb_SVI[city_name_uf],0),7),".")</f>
        <v>2010</v>
      </c>
    </row>
    <row r="5287" spans="1:9" x14ac:dyDescent="0.25">
      <c r="A5287" s="8" t="s">
        <v>17309</v>
      </c>
      <c r="B5287" s="8" t="str">
        <f>LEFT(tb_MHDI[[#This Row],[Territorialidades]],(FIND("/",tb_MHDI[[#This Row],[Territorialidades]])-2))</f>
        <v>Três Pontas</v>
      </c>
      <c r="C5287" s="8" t="str">
        <f>LEFT(RIGHT(tb_MHDI[[#This Row],[Territorialidades]],3),2)</f>
        <v>MG</v>
      </c>
      <c r="D5287" s="8" t="str">
        <f>CONCATENATE(tb_MHDI[[#This Row],[Município]],"/",tb_MHDI[[#This Row],[UF]])</f>
        <v>Três Pontas/MG</v>
      </c>
      <c r="E5287" s="8">
        <v>0.73099999999999998</v>
      </c>
      <c r="F5287" s="8">
        <v>0.71399999999999997</v>
      </c>
      <c r="G5287" s="8">
        <v>0.85</v>
      </c>
      <c r="H5287" s="8">
        <v>0.64300000000000002</v>
      </c>
      <c r="I5287" s="9">
        <f>_xlfn.NUMBERVALUE(INDEX(tb_SVI[],MATCH(tb_MHDI[[#This Row],[mun_uf]],tb_SVI[city_name_uf],0),7),".")</f>
        <v>2010</v>
      </c>
    </row>
    <row r="5288" spans="1:9" x14ac:dyDescent="0.25">
      <c r="A5288" s="8" t="s">
        <v>17310</v>
      </c>
      <c r="B5288" s="8" t="str">
        <f>LEFT(tb_MHDI[[#This Row],[Territorialidades]],(FIND("/",tb_MHDI[[#This Row],[Territorialidades]])-2))</f>
        <v>Três Ranchos</v>
      </c>
      <c r="C5288" s="8" t="str">
        <f>LEFT(RIGHT(tb_MHDI[[#This Row],[Territorialidades]],3),2)</f>
        <v>GO</v>
      </c>
      <c r="D5288" s="8" t="str">
        <f>CONCATENATE(tb_MHDI[[#This Row],[Município]],"/",tb_MHDI[[#This Row],[UF]])</f>
        <v>Três Ranchos/GO</v>
      </c>
      <c r="E5288" s="8">
        <v>0.745</v>
      </c>
      <c r="F5288" s="8">
        <v>0.72399999999999998</v>
      </c>
      <c r="G5288" s="8">
        <v>0.84899999999999998</v>
      </c>
      <c r="H5288" s="8">
        <v>0.67200000000000004</v>
      </c>
      <c r="I5288" s="9">
        <f>_xlfn.NUMBERVALUE(INDEX(tb_SVI[],MATCH(tb_MHDI[[#This Row],[mun_uf]],tb_SVI[city_name_uf],0),7),".")</f>
        <v>2010</v>
      </c>
    </row>
    <row r="5289" spans="1:9" x14ac:dyDescent="0.25">
      <c r="A5289" s="8" t="s">
        <v>17311</v>
      </c>
      <c r="B5289" s="8" t="str">
        <f>LEFT(tb_MHDI[[#This Row],[Territorialidades]],(FIND("/",tb_MHDI[[#This Row],[Territorialidades]])-2))</f>
        <v>Três Rios</v>
      </c>
      <c r="C5289" s="8" t="str">
        <f>LEFT(RIGHT(tb_MHDI[[#This Row],[Territorialidades]],3),2)</f>
        <v>RJ</v>
      </c>
      <c r="D5289" s="8" t="str">
        <f>CONCATENATE(tb_MHDI[[#This Row],[Município]],"/",tb_MHDI[[#This Row],[UF]])</f>
        <v>Três Rios/RJ</v>
      </c>
      <c r="E5289" s="8">
        <v>0.72499999999999998</v>
      </c>
      <c r="F5289" s="8">
        <v>0.72499999999999998</v>
      </c>
      <c r="G5289" s="8">
        <v>0.80100000000000005</v>
      </c>
      <c r="H5289" s="8">
        <v>0.65600000000000003</v>
      </c>
      <c r="I5289" s="9">
        <f>_xlfn.NUMBERVALUE(INDEX(tb_SVI[],MATCH(tb_MHDI[[#This Row],[mun_uf]],tb_SVI[city_name_uf],0),7),".")</f>
        <v>2010</v>
      </c>
    </row>
    <row r="5290" spans="1:9" x14ac:dyDescent="0.25">
      <c r="A5290" s="8" t="s">
        <v>17312</v>
      </c>
      <c r="B5290" s="8" t="str">
        <f>LEFT(tb_MHDI[[#This Row],[Territorialidades]],(FIND("/",tb_MHDI[[#This Row],[Territorialidades]])-2))</f>
        <v>Treviso</v>
      </c>
      <c r="C5290" s="8" t="str">
        <f>LEFT(RIGHT(tb_MHDI[[#This Row],[Territorialidades]],3),2)</f>
        <v>SC</v>
      </c>
      <c r="D5290" s="8" t="str">
        <f>CONCATENATE(tb_MHDI[[#This Row],[Município]],"/",tb_MHDI[[#This Row],[UF]])</f>
        <v>Treviso/SC</v>
      </c>
      <c r="E5290" s="8">
        <v>0.77400000000000002</v>
      </c>
      <c r="F5290" s="8">
        <v>0.73699999999999999</v>
      </c>
      <c r="G5290" s="8">
        <v>0.88200000000000001</v>
      </c>
      <c r="H5290" s="8">
        <v>0.71399999999999997</v>
      </c>
      <c r="I5290" s="9">
        <f>_xlfn.NUMBERVALUE(INDEX(tb_SVI[],MATCH(tb_MHDI[[#This Row],[mun_uf]],tb_SVI[city_name_uf],0),7),".")</f>
        <v>2010</v>
      </c>
    </row>
    <row r="5291" spans="1:9" x14ac:dyDescent="0.25">
      <c r="A5291" s="8" t="s">
        <v>17313</v>
      </c>
      <c r="B5291" s="8" t="str">
        <f>LEFT(tb_MHDI[[#This Row],[Territorialidades]],(FIND("/",tb_MHDI[[#This Row],[Territorialidades]])-2))</f>
        <v>Treze de Maio</v>
      </c>
      <c r="C5291" s="8" t="str">
        <f>LEFT(RIGHT(tb_MHDI[[#This Row],[Territorialidades]],3),2)</f>
        <v>SC</v>
      </c>
      <c r="D5291" s="8" t="str">
        <f>CONCATENATE(tb_MHDI[[#This Row],[Município]],"/",tb_MHDI[[#This Row],[UF]])</f>
        <v>Treze de Maio/SC</v>
      </c>
      <c r="E5291" s="8">
        <v>0.72899999999999998</v>
      </c>
      <c r="F5291" s="8">
        <v>0.72899999999999998</v>
      </c>
      <c r="G5291" s="8">
        <v>0.88100000000000001</v>
      </c>
      <c r="H5291" s="8">
        <v>0.60199999999999998</v>
      </c>
      <c r="I5291" s="9">
        <f>_xlfn.NUMBERVALUE(INDEX(tb_SVI[],MATCH(tb_MHDI[[#This Row],[mun_uf]],tb_SVI[city_name_uf],0),7),".")</f>
        <v>2010</v>
      </c>
    </row>
    <row r="5292" spans="1:9" x14ac:dyDescent="0.25">
      <c r="A5292" s="8" t="s">
        <v>17314</v>
      </c>
      <c r="B5292" s="8" t="str">
        <f>LEFT(tb_MHDI[[#This Row],[Territorialidades]],(FIND("/",tb_MHDI[[#This Row],[Territorialidades]])-2))</f>
        <v>Treze Tílias</v>
      </c>
      <c r="C5292" s="8" t="str">
        <f>LEFT(RIGHT(tb_MHDI[[#This Row],[Territorialidades]],3),2)</f>
        <v>SC</v>
      </c>
      <c r="D5292" s="8" t="str">
        <f>CONCATENATE(tb_MHDI[[#This Row],[Município]],"/",tb_MHDI[[#This Row],[UF]])</f>
        <v>Treze Tílias/SC</v>
      </c>
      <c r="E5292" s="8">
        <v>0.79500000000000004</v>
      </c>
      <c r="F5292" s="8">
        <v>0.83799999999999997</v>
      </c>
      <c r="G5292" s="8">
        <v>0.874</v>
      </c>
      <c r="H5292" s="8">
        <v>0.68500000000000005</v>
      </c>
      <c r="I5292" s="9">
        <f>_xlfn.NUMBERVALUE(INDEX(tb_SVI[],MATCH(tb_MHDI[[#This Row],[mun_uf]],tb_SVI[city_name_uf],0),7),".")</f>
        <v>2010</v>
      </c>
    </row>
    <row r="5293" spans="1:9" x14ac:dyDescent="0.25">
      <c r="A5293" s="8" t="s">
        <v>17315</v>
      </c>
      <c r="B5293" s="8" t="str">
        <f>LEFT(tb_MHDI[[#This Row],[Territorialidades]],(FIND("/",tb_MHDI[[#This Row],[Territorialidades]])-2))</f>
        <v>Trindade do Sul</v>
      </c>
      <c r="C5293" s="8" t="str">
        <f>LEFT(RIGHT(tb_MHDI[[#This Row],[Territorialidades]],3),2)</f>
        <v>RS</v>
      </c>
      <c r="D5293" s="8" t="str">
        <f>CONCATENATE(tb_MHDI[[#This Row],[Município]],"/",tb_MHDI[[#This Row],[UF]])</f>
        <v>Trindade do Sul/RS</v>
      </c>
      <c r="E5293" s="8">
        <v>0.68700000000000006</v>
      </c>
      <c r="F5293" s="8">
        <v>0.67500000000000004</v>
      </c>
      <c r="G5293" s="8">
        <v>0.78700000000000003</v>
      </c>
      <c r="H5293" s="8">
        <v>0.61</v>
      </c>
      <c r="I5293" s="9">
        <f>_xlfn.NUMBERVALUE(INDEX(tb_SVI[],MATCH(tb_MHDI[[#This Row],[mun_uf]],tb_SVI[city_name_uf],0),7),".")</f>
        <v>2010</v>
      </c>
    </row>
    <row r="5294" spans="1:9" x14ac:dyDescent="0.25">
      <c r="A5294" s="8" t="s">
        <v>17316</v>
      </c>
      <c r="B5294" s="8" t="str">
        <f>LEFT(tb_MHDI[[#This Row],[Territorialidades]],(FIND("/",tb_MHDI[[#This Row],[Territorialidades]])-2))</f>
        <v>Trindade</v>
      </c>
      <c r="C5294" s="8" t="str">
        <f>LEFT(RIGHT(tb_MHDI[[#This Row],[Territorialidades]],3),2)</f>
        <v>GO</v>
      </c>
      <c r="D5294" s="8" t="str">
        <f>CONCATENATE(tb_MHDI[[#This Row],[Município]],"/",tb_MHDI[[#This Row],[UF]])</f>
        <v>Trindade/GO</v>
      </c>
      <c r="E5294" s="8">
        <v>0.69899999999999995</v>
      </c>
      <c r="F5294" s="8">
        <v>0.68200000000000005</v>
      </c>
      <c r="G5294" s="8">
        <v>0.82199999999999995</v>
      </c>
      <c r="H5294" s="8">
        <v>0.60799999999999998</v>
      </c>
      <c r="I5294" s="9">
        <f>_xlfn.NUMBERVALUE(INDEX(tb_SVI[],MATCH(tb_MHDI[[#This Row],[mun_uf]],tb_SVI[city_name_uf],0),7),".")</f>
        <v>2010</v>
      </c>
    </row>
    <row r="5295" spans="1:9" x14ac:dyDescent="0.25">
      <c r="A5295" s="8" t="s">
        <v>17317</v>
      </c>
      <c r="B5295" s="8" t="str">
        <f>LEFT(tb_MHDI[[#This Row],[Territorialidades]],(FIND("/",tb_MHDI[[#This Row],[Territorialidades]])-2))</f>
        <v>Trindade</v>
      </c>
      <c r="C5295" s="8" t="str">
        <f>LEFT(RIGHT(tb_MHDI[[#This Row],[Territorialidades]],3),2)</f>
        <v>PE</v>
      </c>
      <c r="D5295" s="8" t="str">
        <f>CONCATENATE(tb_MHDI[[#This Row],[Município]],"/",tb_MHDI[[#This Row],[UF]])</f>
        <v>Trindade/PE</v>
      </c>
      <c r="E5295" s="8">
        <v>0.59499999999999997</v>
      </c>
      <c r="F5295" s="8">
        <v>0.60199999999999998</v>
      </c>
      <c r="G5295" s="8">
        <v>0.76800000000000002</v>
      </c>
      <c r="H5295" s="8">
        <v>0.45500000000000002</v>
      </c>
      <c r="I5295" s="9">
        <f>_xlfn.NUMBERVALUE(INDEX(tb_SVI[],MATCH(tb_MHDI[[#This Row],[mun_uf]],tb_SVI[city_name_uf],0),7),".")</f>
        <v>2010</v>
      </c>
    </row>
    <row r="5296" spans="1:9" x14ac:dyDescent="0.25">
      <c r="A5296" s="8" t="s">
        <v>17318</v>
      </c>
      <c r="B5296" s="8" t="str">
        <f>LEFT(tb_MHDI[[#This Row],[Territorialidades]],(FIND("/",tb_MHDI[[#This Row],[Territorialidades]])-2))</f>
        <v>Triunfo</v>
      </c>
      <c r="C5296" s="8" t="str">
        <f>LEFT(RIGHT(tb_MHDI[[#This Row],[Territorialidades]],3),2)</f>
        <v>PB</v>
      </c>
      <c r="D5296" s="8" t="str">
        <f>CONCATENATE(tb_MHDI[[#This Row],[Município]],"/",tb_MHDI[[#This Row],[UF]])</f>
        <v>Triunfo/PB</v>
      </c>
      <c r="E5296" s="8">
        <v>0.60899999999999999</v>
      </c>
      <c r="F5296" s="8">
        <v>0.57799999999999996</v>
      </c>
      <c r="G5296" s="8">
        <v>0.78</v>
      </c>
      <c r="H5296" s="8">
        <v>0.501</v>
      </c>
      <c r="I5296" s="9">
        <f>_xlfn.NUMBERVALUE(INDEX(tb_SVI[],MATCH(tb_MHDI[[#This Row],[mun_uf]],tb_SVI[city_name_uf],0),7),".")</f>
        <v>2010</v>
      </c>
    </row>
    <row r="5297" spans="1:9" x14ac:dyDescent="0.25">
      <c r="A5297" s="8" t="s">
        <v>17319</v>
      </c>
      <c r="B5297" s="8" t="str">
        <f>LEFT(tb_MHDI[[#This Row],[Territorialidades]],(FIND("/",tb_MHDI[[#This Row],[Territorialidades]])-2))</f>
        <v>Triunfo</v>
      </c>
      <c r="C5297" s="8" t="str">
        <f>LEFT(RIGHT(tb_MHDI[[#This Row],[Territorialidades]],3),2)</f>
        <v>PE</v>
      </c>
      <c r="D5297" s="8" t="str">
        <f>CONCATENATE(tb_MHDI[[#This Row],[Município]],"/",tb_MHDI[[#This Row],[UF]])</f>
        <v>Triunfo/PE</v>
      </c>
      <c r="E5297" s="8">
        <v>0.67</v>
      </c>
      <c r="F5297" s="8">
        <v>0.624</v>
      </c>
      <c r="G5297" s="8">
        <v>0.81699999999999995</v>
      </c>
      <c r="H5297" s="8">
        <v>0.59099999999999997</v>
      </c>
      <c r="I5297" s="9">
        <f>_xlfn.NUMBERVALUE(INDEX(tb_SVI[],MATCH(tb_MHDI[[#This Row],[mun_uf]],tb_SVI[city_name_uf],0),7),".")</f>
        <v>2010</v>
      </c>
    </row>
    <row r="5298" spans="1:9" x14ac:dyDescent="0.25">
      <c r="A5298" s="8" t="s">
        <v>17320</v>
      </c>
      <c r="B5298" s="8" t="str">
        <f>LEFT(tb_MHDI[[#This Row],[Territorialidades]],(FIND("/",tb_MHDI[[#This Row],[Territorialidades]])-2))</f>
        <v>Triunfo Potiguar</v>
      </c>
      <c r="C5298" s="8" t="str">
        <f>LEFT(RIGHT(tb_MHDI[[#This Row],[Territorialidades]],3),2)</f>
        <v>RN</v>
      </c>
      <c r="D5298" s="8" t="str">
        <f>CONCATENATE(tb_MHDI[[#This Row],[Município]],"/",tb_MHDI[[#This Row],[UF]])</f>
        <v>Triunfo Potiguar/RN</v>
      </c>
      <c r="E5298" s="8">
        <v>0.60199999999999998</v>
      </c>
      <c r="F5298" s="8">
        <v>0.57899999999999996</v>
      </c>
      <c r="G5298" s="8">
        <v>0.73</v>
      </c>
      <c r="H5298" s="8">
        <v>0.51600000000000001</v>
      </c>
      <c r="I5298" s="9">
        <f>_xlfn.NUMBERVALUE(INDEX(tb_SVI[],MATCH(tb_MHDI[[#This Row],[mun_uf]],tb_SVI[city_name_uf],0),7),".")</f>
        <v>2010</v>
      </c>
    </row>
    <row r="5299" spans="1:9" x14ac:dyDescent="0.25">
      <c r="A5299" s="8" t="s">
        <v>17321</v>
      </c>
      <c r="B5299" s="8" t="str">
        <f>LEFT(tb_MHDI[[#This Row],[Territorialidades]],(FIND("/",tb_MHDI[[#This Row],[Territorialidades]])-2))</f>
        <v>Triunfo</v>
      </c>
      <c r="C5299" s="8" t="str">
        <f>LEFT(RIGHT(tb_MHDI[[#This Row],[Territorialidades]],3),2)</f>
        <v>RS</v>
      </c>
      <c r="D5299" s="8" t="str">
        <f>CONCATENATE(tb_MHDI[[#This Row],[Município]],"/",tb_MHDI[[#This Row],[UF]])</f>
        <v>Triunfo/RS</v>
      </c>
      <c r="E5299" s="8">
        <v>0.73299999999999998</v>
      </c>
      <c r="F5299" s="8">
        <v>0.71699999999999997</v>
      </c>
      <c r="G5299" s="8">
        <v>0.873</v>
      </c>
      <c r="H5299" s="8">
        <v>0.629</v>
      </c>
      <c r="I5299" s="9">
        <f>_xlfn.NUMBERVALUE(INDEX(tb_SVI[],MATCH(tb_MHDI[[#This Row],[mun_uf]],tb_SVI[city_name_uf],0),7),".")</f>
        <v>2010</v>
      </c>
    </row>
    <row r="5300" spans="1:9" x14ac:dyDescent="0.25">
      <c r="A5300" s="8" t="s">
        <v>17322</v>
      </c>
      <c r="B5300" s="8" t="str">
        <f>LEFT(tb_MHDI[[#This Row],[Territorialidades]],(FIND("/",tb_MHDI[[#This Row],[Territorialidades]])-2))</f>
        <v>Trizidela do Vale</v>
      </c>
      <c r="C5300" s="8" t="str">
        <f>LEFT(RIGHT(tb_MHDI[[#This Row],[Territorialidades]],3),2)</f>
        <v>MA</v>
      </c>
      <c r="D5300" s="8" t="str">
        <f>CONCATENATE(tb_MHDI[[#This Row],[Município]],"/",tb_MHDI[[#This Row],[UF]])</f>
        <v>Trizidela do Vale/MA</v>
      </c>
      <c r="E5300" s="8">
        <v>0.60599999999999998</v>
      </c>
      <c r="F5300" s="8">
        <v>0.56499999999999995</v>
      </c>
      <c r="G5300" s="8">
        <v>0.73799999999999999</v>
      </c>
      <c r="H5300" s="8">
        <v>0.53400000000000003</v>
      </c>
      <c r="I5300" s="9">
        <f>_xlfn.NUMBERVALUE(INDEX(tb_SVI[],MATCH(tb_MHDI[[#This Row],[mun_uf]],tb_SVI[city_name_uf],0),7),".")</f>
        <v>2010</v>
      </c>
    </row>
    <row r="5301" spans="1:9" x14ac:dyDescent="0.25">
      <c r="A5301" s="8" t="s">
        <v>17323</v>
      </c>
      <c r="B5301" s="8" t="str">
        <f>LEFT(tb_MHDI[[#This Row],[Territorialidades]],(FIND("/",tb_MHDI[[#This Row],[Territorialidades]])-2))</f>
        <v>Trombas</v>
      </c>
      <c r="C5301" s="8" t="str">
        <f>LEFT(RIGHT(tb_MHDI[[#This Row],[Territorialidades]],3),2)</f>
        <v>GO</v>
      </c>
      <c r="D5301" s="8" t="str">
        <f>CONCATENATE(tb_MHDI[[#This Row],[Município]],"/",tb_MHDI[[#This Row],[UF]])</f>
        <v>Trombas/GO</v>
      </c>
      <c r="E5301" s="8">
        <v>0.65300000000000002</v>
      </c>
      <c r="F5301" s="8">
        <v>0.628</v>
      </c>
      <c r="G5301" s="8">
        <v>0.81200000000000006</v>
      </c>
      <c r="H5301" s="8">
        <v>0.54700000000000004</v>
      </c>
      <c r="I5301" s="9">
        <f>_xlfn.NUMBERVALUE(INDEX(tb_SVI[],MATCH(tb_MHDI[[#This Row],[mun_uf]],tb_SVI[city_name_uf],0),7),".")</f>
        <v>2010</v>
      </c>
    </row>
    <row r="5302" spans="1:9" x14ac:dyDescent="0.25">
      <c r="A5302" s="8" t="s">
        <v>17324</v>
      </c>
      <c r="B5302" s="8" t="str">
        <f>LEFT(tb_MHDI[[#This Row],[Territorialidades]],(FIND("/",tb_MHDI[[#This Row],[Territorialidades]])-2))</f>
        <v>Trombudo Central</v>
      </c>
      <c r="C5302" s="8" t="str">
        <f>LEFT(RIGHT(tb_MHDI[[#This Row],[Territorialidades]],3),2)</f>
        <v>SC</v>
      </c>
      <c r="D5302" s="8" t="str">
        <f>CONCATENATE(tb_MHDI[[#This Row],[Município]],"/",tb_MHDI[[#This Row],[UF]])</f>
        <v>Trombudo Central/SC</v>
      </c>
      <c r="E5302" s="8">
        <v>0.77500000000000002</v>
      </c>
      <c r="F5302" s="8">
        <v>0.76</v>
      </c>
      <c r="G5302" s="8">
        <v>0.88</v>
      </c>
      <c r="H5302" s="8">
        <v>0.69599999999999995</v>
      </c>
      <c r="I5302" s="9">
        <f>_xlfn.NUMBERVALUE(INDEX(tb_SVI[],MATCH(tb_MHDI[[#This Row],[mun_uf]],tb_SVI[city_name_uf],0),7),".")</f>
        <v>2010</v>
      </c>
    </row>
    <row r="5303" spans="1:9" x14ac:dyDescent="0.25">
      <c r="A5303" s="8" t="s">
        <v>17325</v>
      </c>
      <c r="B5303" s="8" t="str">
        <f>LEFT(tb_MHDI[[#This Row],[Territorialidades]],(FIND("/",tb_MHDI[[#This Row],[Territorialidades]])-2))</f>
        <v>Tubarão</v>
      </c>
      <c r="C5303" s="8" t="str">
        <f>LEFT(RIGHT(tb_MHDI[[#This Row],[Territorialidades]],3),2)</f>
        <v>SC</v>
      </c>
      <c r="D5303" s="8" t="str">
        <f>CONCATENATE(tb_MHDI[[#This Row],[Município]],"/",tb_MHDI[[#This Row],[UF]])</f>
        <v>Tubarão/SC</v>
      </c>
      <c r="E5303" s="8">
        <v>0.79600000000000004</v>
      </c>
      <c r="F5303" s="8">
        <v>0.78800000000000003</v>
      </c>
      <c r="G5303" s="8">
        <v>0.86599999999999999</v>
      </c>
      <c r="H5303" s="8">
        <v>0.74</v>
      </c>
      <c r="I5303" s="9">
        <f>_xlfn.NUMBERVALUE(INDEX(tb_SVI[],MATCH(tb_MHDI[[#This Row],[mun_uf]],tb_SVI[city_name_uf],0),7),".")</f>
        <v>2010</v>
      </c>
    </row>
    <row r="5304" spans="1:9" x14ac:dyDescent="0.25">
      <c r="A5304" s="8" t="s">
        <v>17326</v>
      </c>
      <c r="B5304" s="8" t="str">
        <f>LEFT(tb_MHDI[[#This Row],[Territorialidades]],(FIND("/",tb_MHDI[[#This Row],[Territorialidades]])-2))</f>
        <v>Tucano</v>
      </c>
      <c r="C5304" s="8" t="str">
        <f>LEFT(RIGHT(tb_MHDI[[#This Row],[Territorialidades]],3),2)</f>
        <v>BA</v>
      </c>
      <c r="D5304" s="8" t="str">
        <f>CONCATENATE(tb_MHDI[[#This Row],[Município]],"/",tb_MHDI[[#This Row],[UF]])</f>
        <v>Tucano/BA</v>
      </c>
      <c r="E5304" s="8">
        <v>0.57899999999999996</v>
      </c>
      <c r="F5304" s="8">
        <v>0.59599999999999997</v>
      </c>
      <c r="G5304" s="8">
        <v>0.71199999999999997</v>
      </c>
      <c r="H5304" s="8">
        <v>0.45800000000000002</v>
      </c>
      <c r="I5304" s="9">
        <f>_xlfn.NUMBERVALUE(INDEX(tb_SVI[],MATCH(tb_MHDI[[#This Row],[mun_uf]],tb_SVI[city_name_uf],0),7),".")</f>
        <v>2010</v>
      </c>
    </row>
    <row r="5305" spans="1:9" x14ac:dyDescent="0.25">
      <c r="A5305" s="8" t="s">
        <v>17327</v>
      </c>
      <c r="B5305" s="8" t="str">
        <f>LEFT(tb_MHDI[[#This Row],[Territorialidades]],(FIND("/",tb_MHDI[[#This Row],[Territorialidades]])-2))</f>
        <v>Tucumã</v>
      </c>
      <c r="C5305" s="8" t="str">
        <f>LEFT(RIGHT(tb_MHDI[[#This Row],[Territorialidades]],3),2)</f>
        <v>PA</v>
      </c>
      <c r="D5305" s="8" t="str">
        <f>CONCATENATE(tb_MHDI[[#This Row],[Município]],"/",tb_MHDI[[#This Row],[UF]])</f>
        <v>Tucumã/PA</v>
      </c>
      <c r="E5305" s="8">
        <v>0.65900000000000003</v>
      </c>
      <c r="F5305" s="8">
        <v>0.67</v>
      </c>
      <c r="G5305" s="8">
        <v>0.81299999999999994</v>
      </c>
      <c r="H5305" s="8">
        <v>0.52500000000000002</v>
      </c>
      <c r="I5305" s="9">
        <f>_xlfn.NUMBERVALUE(INDEX(tb_SVI[],MATCH(tb_MHDI[[#This Row],[mun_uf]],tb_SVI[city_name_uf],0),7),".")</f>
        <v>2010</v>
      </c>
    </row>
    <row r="5306" spans="1:9" x14ac:dyDescent="0.25">
      <c r="A5306" s="8" t="s">
        <v>17328</v>
      </c>
      <c r="B5306" s="8" t="str">
        <f>LEFT(tb_MHDI[[#This Row],[Territorialidades]],(FIND("/",tb_MHDI[[#This Row],[Territorialidades]])-2))</f>
        <v>Tucunduva</v>
      </c>
      <c r="C5306" s="8" t="str">
        <f>LEFT(RIGHT(tb_MHDI[[#This Row],[Territorialidades]],3),2)</f>
        <v>RS</v>
      </c>
      <c r="D5306" s="8" t="str">
        <f>CONCATENATE(tb_MHDI[[#This Row],[Município]],"/",tb_MHDI[[#This Row],[UF]])</f>
        <v>Tucunduva/RS</v>
      </c>
      <c r="E5306" s="8">
        <v>0.747</v>
      </c>
      <c r="F5306" s="8">
        <v>0.748</v>
      </c>
      <c r="G5306" s="8">
        <v>0.81599999999999995</v>
      </c>
      <c r="H5306" s="8">
        <v>0.68200000000000005</v>
      </c>
      <c r="I5306" s="9">
        <f>_xlfn.NUMBERVALUE(INDEX(tb_SVI[],MATCH(tb_MHDI[[#This Row],[mun_uf]],tb_SVI[city_name_uf],0),7),".")</f>
        <v>2010</v>
      </c>
    </row>
    <row r="5307" spans="1:9" x14ac:dyDescent="0.25">
      <c r="A5307" s="8" t="s">
        <v>17329</v>
      </c>
      <c r="B5307" s="8" t="str">
        <f>LEFT(tb_MHDI[[#This Row],[Territorialidades]],(FIND("/",tb_MHDI[[#This Row],[Territorialidades]])-2))</f>
        <v>Tucuruí</v>
      </c>
      <c r="C5307" s="8" t="str">
        <f>LEFT(RIGHT(tb_MHDI[[#This Row],[Territorialidades]],3),2)</f>
        <v>PA</v>
      </c>
      <c r="D5307" s="8" t="str">
        <f>CONCATENATE(tb_MHDI[[#This Row],[Município]],"/",tb_MHDI[[#This Row],[UF]])</f>
        <v>Tucuruí/PA</v>
      </c>
      <c r="E5307" s="8">
        <v>0.66600000000000004</v>
      </c>
      <c r="F5307" s="8">
        <v>0.67500000000000004</v>
      </c>
      <c r="G5307" s="8">
        <v>0.8</v>
      </c>
      <c r="H5307" s="8">
        <v>0.54800000000000004</v>
      </c>
      <c r="I5307" s="9">
        <f>_xlfn.NUMBERVALUE(INDEX(tb_SVI[],MATCH(tb_MHDI[[#This Row],[mun_uf]],tb_SVI[city_name_uf],0),7),".")</f>
        <v>2010</v>
      </c>
    </row>
    <row r="5308" spans="1:9" x14ac:dyDescent="0.25">
      <c r="A5308" s="8" t="s">
        <v>17330</v>
      </c>
      <c r="B5308" s="8" t="str">
        <f>LEFT(tb_MHDI[[#This Row],[Territorialidades]],(FIND("/",tb_MHDI[[#This Row],[Territorialidades]])-2))</f>
        <v>Tufilândia</v>
      </c>
      <c r="C5308" s="8" t="str">
        <f>LEFT(RIGHT(tb_MHDI[[#This Row],[Territorialidades]],3),2)</f>
        <v>MA</v>
      </c>
      <c r="D5308" s="8" t="str">
        <f>CONCATENATE(tb_MHDI[[#This Row],[Município]],"/",tb_MHDI[[#This Row],[UF]])</f>
        <v>Tufilândia/MA</v>
      </c>
      <c r="E5308" s="8">
        <v>0.55500000000000005</v>
      </c>
      <c r="F5308" s="8">
        <v>0.502</v>
      </c>
      <c r="G5308" s="8">
        <v>0.70899999999999996</v>
      </c>
      <c r="H5308" s="8">
        <v>0.48099999999999998</v>
      </c>
      <c r="I5308" s="9">
        <f>_xlfn.NUMBERVALUE(INDEX(tb_SVI[],MATCH(tb_MHDI[[#This Row],[mun_uf]],tb_SVI[city_name_uf],0),7),".")</f>
        <v>2010</v>
      </c>
    </row>
    <row r="5309" spans="1:9" x14ac:dyDescent="0.25">
      <c r="A5309" s="8" t="s">
        <v>17331</v>
      </c>
      <c r="B5309" s="8" t="str">
        <f>LEFT(tb_MHDI[[#This Row],[Territorialidades]],(FIND("/",tb_MHDI[[#This Row],[Territorialidades]])-2))</f>
        <v>Tuiuti</v>
      </c>
      <c r="C5309" s="8" t="str">
        <f>LEFT(RIGHT(tb_MHDI[[#This Row],[Territorialidades]],3),2)</f>
        <v>SP</v>
      </c>
      <c r="D5309" s="8" t="str">
        <f>CONCATENATE(tb_MHDI[[#This Row],[Município]],"/",tb_MHDI[[#This Row],[UF]])</f>
        <v>Tuiuti/SP</v>
      </c>
      <c r="E5309" s="8">
        <v>0.72799999999999998</v>
      </c>
      <c r="F5309" s="8">
        <v>0.70199999999999996</v>
      </c>
      <c r="G5309" s="8">
        <v>0.871</v>
      </c>
      <c r="H5309" s="8">
        <v>0.63</v>
      </c>
      <c r="I5309" s="9">
        <f>_xlfn.NUMBERVALUE(INDEX(tb_SVI[],MATCH(tb_MHDI[[#This Row],[mun_uf]],tb_SVI[city_name_uf],0),7),".")</f>
        <v>2010</v>
      </c>
    </row>
    <row r="5310" spans="1:9" x14ac:dyDescent="0.25">
      <c r="A5310" s="8" t="s">
        <v>17332</v>
      </c>
      <c r="B5310" s="8" t="str">
        <f>LEFT(tb_MHDI[[#This Row],[Territorialidades]],(FIND("/",tb_MHDI[[#This Row],[Territorialidades]])-2))</f>
        <v>Tumiritinga</v>
      </c>
      <c r="C5310" s="8" t="str">
        <f>LEFT(RIGHT(tb_MHDI[[#This Row],[Territorialidades]],3),2)</f>
        <v>MG</v>
      </c>
      <c r="D5310" s="8" t="str">
        <f>CONCATENATE(tb_MHDI[[#This Row],[Município]],"/",tb_MHDI[[#This Row],[UF]])</f>
        <v>Tumiritinga/MG</v>
      </c>
      <c r="E5310" s="8">
        <v>0.626</v>
      </c>
      <c r="F5310" s="8">
        <v>0.61499999999999999</v>
      </c>
      <c r="G5310" s="8">
        <v>0.82699999999999996</v>
      </c>
      <c r="H5310" s="8">
        <v>0.48199999999999998</v>
      </c>
      <c r="I5310" s="9">
        <f>_xlfn.NUMBERVALUE(INDEX(tb_SVI[],MATCH(tb_MHDI[[#This Row],[mun_uf]],tb_SVI[city_name_uf],0),7),".")</f>
        <v>2010</v>
      </c>
    </row>
    <row r="5311" spans="1:9" x14ac:dyDescent="0.25">
      <c r="A5311" s="8" t="s">
        <v>17333</v>
      </c>
      <c r="B5311" s="8" t="str">
        <f>LEFT(tb_MHDI[[#This Row],[Territorialidades]],(FIND("/",tb_MHDI[[#This Row],[Territorialidades]])-2))</f>
        <v>Tunápolis</v>
      </c>
      <c r="C5311" s="8" t="str">
        <f>LEFT(RIGHT(tb_MHDI[[#This Row],[Territorialidades]],3),2)</f>
        <v>SC</v>
      </c>
      <c r="D5311" s="8" t="str">
        <f>CONCATENATE(tb_MHDI[[#This Row],[Município]],"/",tb_MHDI[[#This Row],[UF]])</f>
        <v>Tunápolis/SC</v>
      </c>
      <c r="E5311" s="8">
        <v>0.752</v>
      </c>
      <c r="F5311" s="8">
        <v>0.72799999999999998</v>
      </c>
      <c r="G5311" s="8">
        <v>0.83</v>
      </c>
      <c r="H5311" s="8">
        <v>0.70399999999999996</v>
      </c>
      <c r="I5311" s="9">
        <f>_xlfn.NUMBERVALUE(INDEX(tb_SVI[],MATCH(tb_MHDI[[#This Row],[mun_uf]],tb_SVI[city_name_uf],0),7),".")</f>
        <v>2010</v>
      </c>
    </row>
    <row r="5312" spans="1:9" x14ac:dyDescent="0.25">
      <c r="A5312" s="8" t="s">
        <v>17334</v>
      </c>
      <c r="B5312" s="8" t="str">
        <f>LEFT(tb_MHDI[[#This Row],[Territorialidades]],(FIND("/",tb_MHDI[[#This Row],[Territorialidades]])-2))</f>
        <v>Tunas do Paraná</v>
      </c>
      <c r="C5312" s="8" t="str">
        <f>LEFT(RIGHT(tb_MHDI[[#This Row],[Territorialidades]],3),2)</f>
        <v>PR</v>
      </c>
      <c r="D5312" s="8" t="str">
        <f>CONCATENATE(tb_MHDI[[#This Row],[Município]],"/",tb_MHDI[[#This Row],[UF]])</f>
        <v>Tunas do Paraná/PR</v>
      </c>
      <c r="E5312" s="8">
        <v>0.61099999999999999</v>
      </c>
      <c r="F5312" s="8">
        <v>0.64100000000000001</v>
      </c>
      <c r="G5312" s="8">
        <v>0.80100000000000005</v>
      </c>
      <c r="H5312" s="8">
        <v>0.44400000000000001</v>
      </c>
      <c r="I5312" s="9">
        <f>_xlfn.NUMBERVALUE(INDEX(tb_SVI[],MATCH(tb_MHDI[[#This Row],[mun_uf]],tb_SVI[city_name_uf],0),7),".")</f>
        <v>2010</v>
      </c>
    </row>
    <row r="5313" spans="1:9" x14ac:dyDescent="0.25">
      <c r="A5313" s="8" t="s">
        <v>17335</v>
      </c>
      <c r="B5313" s="8" t="str">
        <f>LEFT(tb_MHDI[[#This Row],[Territorialidades]],(FIND("/",tb_MHDI[[#This Row],[Territorialidades]])-2))</f>
        <v>Tunas</v>
      </c>
      <c r="C5313" s="8" t="str">
        <f>LEFT(RIGHT(tb_MHDI[[#This Row],[Territorialidades]],3),2)</f>
        <v>RS</v>
      </c>
      <c r="D5313" s="8" t="str">
        <f>CONCATENATE(tb_MHDI[[#This Row],[Município]],"/",tb_MHDI[[#This Row],[UF]])</f>
        <v>Tunas/RS</v>
      </c>
      <c r="E5313" s="8">
        <v>0.65700000000000003</v>
      </c>
      <c r="F5313" s="8">
        <v>0.65900000000000003</v>
      </c>
      <c r="G5313" s="8">
        <v>0.79400000000000004</v>
      </c>
      <c r="H5313" s="8">
        <v>0.54100000000000004</v>
      </c>
      <c r="I5313" s="9">
        <f>_xlfn.NUMBERVALUE(INDEX(tb_SVI[],MATCH(tb_MHDI[[#This Row],[mun_uf]],tb_SVI[city_name_uf],0),7),".")</f>
        <v>2010</v>
      </c>
    </row>
    <row r="5314" spans="1:9" x14ac:dyDescent="0.25">
      <c r="A5314" s="8" t="s">
        <v>17336</v>
      </c>
      <c r="B5314" s="8" t="str">
        <f>LEFT(tb_MHDI[[#This Row],[Territorialidades]],(FIND("/",tb_MHDI[[#This Row],[Territorialidades]])-2))</f>
        <v>Tuneiras do Oeste</v>
      </c>
      <c r="C5314" s="8" t="str">
        <f>LEFT(RIGHT(tb_MHDI[[#This Row],[Territorialidades]],3),2)</f>
        <v>PR</v>
      </c>
      <c r="D5314" s="8" t="str">
        <f>CONCATENATE(tb_MHDI[[#This Row],[Município]],"/",tb_MHDI[[#This Row],[UF]])</f>
        <v>Tuneiras do Oeste/PR</v>
      </c>
      <c r="E5314" s="8">
        <v>0.69499999999999995</v>
      </c>
      <c r="F5314" s="8">
        <v>0.66200000000000003</v>
      </c>
      <c r="G5314" s="8">
        <v>0.80500000000000005</v>
      </c>
      <c r="H5314" s="8">
        <v>0.629</v>
      </c>
      <c r="I5314" s="9">
        <f>_xlfn.NUMBERVALUE(INDEX(tb_SVI[],MATCH(tb_MHDI[[#This Row],[mun_uf]],tb_SVI[city_name_uf],0),7),".")</f>
        <v>2010</v>
      </c>
    </row>
    <row r="5315" spans="1:9" x14ac:dyDescent="0.25">
      <c r="A5315" s="8" t="s">
        <v>17337</v>
      </c>
      <c r="B5315" s="8" t="str">
        <f>LEFT(tb_MHDI[[#This Row],[Territorialidades]],(FIND("/",tb_MHDI[[#This Row],[Territorialidades]])-2))</f>
        <v>Tuntum</v>
      </c>
      <c r="C5315" s="8" t="str">
        <f>LEFT(RIGHT(tb_MHDI[[#This Row],[Territorialidades]],3),2)</f>
        <v>MA</v>
      </c>
      <c r="D5315" s="8" t="str">
        <f>CONCATENATE(tb_MHDI[[#This Row],[Município]],"/",tb_MHDI[[#This Row],[UF]])</f>
        <v>Tuntum/MA</v>
      </c>
      <c r="E5315" s="8">
        <v>0.57199999999999995</v>
      </c>
      <c r="F5315" s="8">
        <v>0.53400000000000003</v>
      </c>
      <c r="G5315" s="8">
        <v>0.72599999999999998</v>
      </c>
      <c r="H5315" s="8">
        <v>0.48299999999999998</v>
      </c>
      <c r="I5315" s="9">
        <f>_xlfn.NUMBERVALUE(INDEX(tb_SVI[],MATCH(tb_MHDI[[#This Row],[mun_uf]],tb_SVI[city_name_uf],0),7),".")</f>
        <v>2010</v>
      </c>
    </row>
    <row r="5316" spans="1:9" x14ac:dyDescent="0.25">
      <c r="A5316" s="8" t="s">
        <v>17338</v>
      </c>
      <c r="B5316" s="8" t="str">
        <f>LEFT(tb_MHDI[[#This Row],[Territorialidades]],(FIND("/",tb_MHDI[[#This Row],[Territorialidades]])-2))</f>
        <v>Tupaciguara</v>
      </c>
      <c r="C5316" s="8" t="str">
        <f>LEFT(RIGHT(tb_MHDI[[#This Row],[Territorialidades]],3),2)</f>
        <v>MG</v>
      </c>
      <c r="D5316" s="8" t="str">
        <f>CONCATENATE(tb_MHDI[[#This Row],[Município]],"/",tb_MHDI[[#This Row],[UF]])</f>
        <v>Tupaciguara/MG</v>
      </c>
      <c r="E5316" s="8">
        <v>0.71899999999999997</v>
      </c>
      <c r="F5316" s="8">
        <v>0.71099999999999997</v>
      </c>
      <c r="G5316" s="8">
        <v>0.86299999999999999</v>
      </c>
      <c r="H5316" s="8">
        <v>0.60499999999999998</v>
      </c>
      <c r="I5316" s="9">
        <f>_xlfn.NUMBERVALUE(INDEX(tb_SVI[],MATCH(tb_MHDI[[#This Row],[mun_uf]],tb_SVI[city_name_uf],0),7),".")</f>
        <v>2010</v>
      </c>
    </row>
    <row r="5317" spans="1:9" x14ac:dyDescent="0.25">
      <c r="A5317" s="8" t="s">
        <v>17339</v>
      </c>
      <c r="B5317" s="8" t="str">
        <f>LEFT(tb_MHDI[[#This Row],[Territorialidades]],(FIND("/",tb_MHDI[[#This Row],[Territorialidades]])-2))</f>
        <v>Tupanatinga</v>
      </c>
      <c r="C5317" s="8" t="str">
        <f>LEFT(RIGHT(tb_MHDI[[#This Row],[Territorialidades]],3),2)</f>
        <v>PE</v>
      </c>
      <c r="D5317" s="8" t="str">
        <f>CONCATENATE(tb_MHDI[[#This Row],[Município]],"/",tb_MHDI[[#This Row],[UF]])</f>
        <v>Tupanatinga/PE</v>
      </c>
      <c r="E5317" s="8">
        <v>0.51900000000000002</v>
      </c>
      <c r="F5317" s="8">
        <v>0.49399999999999999</v>
      </c>
      <c r="G5317" s="8">
        <v>0.747</v>
      </c>
      <c r="H5317" s="8">
        <v>0.379</v>
      </c>
      <c r="I5317" s="9">
        <f>_xlfn.NUMBERVALUE(INDEX(tb_SVI[],MATCH(tb_MHDI[[#This Row],[mun_uf]],tb_SVI[city_name_uf],0),7),".")</f>
        <v>2010</v>
      </c>
    </row>
    <row r="5318" spans="1:9" x14ac:dyDescent="0.25">
      <c r="A5318" s="8" t="s">
        <v>17340</v>
      </c>
      <c r="B5318" s="8" t="str">
        <f>LEFT(tb_MHDI[[#This Row],[Territorialidades]],(FIND("/",tb_MHDI[[#This Row],[Territorialidades]])-2))</f>
        <v>Tupanci do Sul</v>
      </c>
      <c r="C5318" s="8" t="str">
        <f>LEFT(RIGHT(tb_MHDI[[#This Row],[Territorialidades]],3),2)</f>
        <v>RS</v>
      </c>
      <c r="D5318" s="8" t="str">
        <f>CONCATENATE(tb_MHDI[[#This Row],[Município]],"/",tb_MHDI[[#This Row],[UF]])</f>
        <v>Tupanci do Sul/RS</v>
      </c>
      <c r="E5318" s="8">
        <v>0.69399999999999995</v>
      </c>
      <c r="F5318" s="8">
        <v>0.68799999999999994</v>
      </c>
      <c r="G5318" s="8">
        <v>0.81799999999999995</v>
      </c>
      <c r="H5318" s="8">
        <v>0.59499999999999997</v>
      </c>
      <c r="I5318" s="9">
        <f>_xlfn.NUMBERVALUE(INDEX(tb_SVI[],MATCH(tb_MHDI[[#This Row],[mun_uf]],tb_SVI[city_name_uf],0),7),".")</f>
        <v>2010</v>
      </c>
    </row>
    <row r="5319" spans="1:9" x14ac:dyDescent="0.25">
      <c r="A5319" s="8" t="s">
        <v>17341</v>
      </c>
      <c r="B5319" s="8" t="str">
        <f>LEFT(tb_MHDI[[#This Row],[Territorialidades]],(FIND("/",tb_MHDI[[#This Row],[Territorialidades]])-2))</f>
        <v>Tupanciretã</v>
      </c>
      <c r="C5319" s="8" t="str">
        <f>LEFT(RIGHT(tb_MHDI[[#This Row],[Territorialidades]],3),2)</f>
        <v>RS</v>
      </c>
      <c r="D5319" s="8" t="str">
        <f>CONCATENATE(tb_MHDI[[#This Row],[Município]],"/",tb_MHDI[[#This Row],[UF]])</f>
        <v>Tupanciretã/RS</v>
      </c>
      <c r="E5319" s="8">
        <v>0.70899999999999996</v>
      </c>
      <c r="F5319" s="8">
        <v>0.72099999999999997</v>
      </c>
      <c r="G5319" s="8">
        <v>0.82799999999999996</v>
      </c>
      <c r="H5319" s="8">
        <v>0.59599999999999997</v>
      </c>
      <c r="I5319" s="9">
        <f>_xlfn.NUMBERVALUE(INDEX(tb_SVI[],MATCH(tb_MHDI[[#This Row],[mun_uf]],tb_SVI[city_name_uf],0),7),".")</f>
        <v>2010</v>
      </c>
    </row>
    <row r="5320" spans="1:9" x14ac:dyDescent="0.25">
      <c r="A5320" s="8" t="s">
        <v>17342</v>
      </c>
      <c r="B5320" s="8" t="str">
        <f>LEFT(tb_MHDI[[#This Row],[Territorialidades]],(FIND("/",tb_MHDI[[#This Row],[Territorialidades]])-2))</f>
        <v>Tupandi</v>
      </c>
      <c r="C5320" s="8" t="str">
        <f>LEFT(RIGHT(tb_MHDI[[#This Row],[Territorialidades]],3),2)</f>
        <v>RS</v>
      </c>
      <c r="D5320" s="8" t="str">
        <f>CONCATENATE(tb_MHDI[[#This Row],[Município]],"/",tb_MHDI[[#This Row],[UF]])</f>
        <v>Tupandi/RS</v>
      </c>
      <c r="E5320" s="8">
        <v>0.71799999999999997</v>
      </c>
      <c r="F5320" s="8">
        <v>0.74199999999999999</v>
      </c>
      <c r="G5320" s="8">
        <v>0.83599999999999997</v>
      </c>
      <c r="H5320" s="8">
        <v>0.59699999999999998</v>
      </c>
      <c r="I5320" s="9">
        <f>_xlfn.NUMBERVALUE(INDEX(tb_SVI[],MATCH(tb_MHDI[[#This Row],[mun_uf]],tb_SVI[city_name_uf],0),7),".")</f>
        <v>2010</v>
      </c>
    </row>
    <row r="5321" spans="1:9" x14ac:dyDescent="0.25">
      <c r="A5321" s="8" t="s">
        <v>17343</v>
      </c>
      <c r="B5321" s="8" t="str">
        <f>LEFT(tb_MHDI[[#This Row],[Territorialidades]],(FIND("/",tb_MHDI[[#This Row],[Territorialidades]])-2))</f>
        <v>Tuparendi</v>
      </c>
      <c r="C5321" s="8" t="str">
        <f>LEFT(RIGHT(tb_MHDI[[#This Row],[Territorialidades]],3),2)</f>
        <v>RS</v>
      </c>
      <c r="D5321" s="8" t="str">
        <f>CONCATENATE(tb_MHDI[[#This Row],[Município]],"/",tb_MHDI[[#This Row],[UF]])</f>
        <v>Tuparendi/RS</v>
      </c>
      <c r="E5321" s="8">
        <v>0.72799999999999998</v>
      </c>
      <c r="F5321" s="8">
        <v>0.73399999999999999</v>
      </c>
      <c r="G5321" s="8">
        <v>0.83199999999999996</v>
      </c>
      <c r="H5321" s="8">
        <v>0.63200000000000001</v>
      </c>
      <c r="I5321" s="9">
        <f>_xlfn.NUMBERVALUE(INDEX(tb_SVI[],MATCH(tb_MHDI[[#This Row],[mun_uf]],tb_SVI[city_name_uf],0),7),".")</f>
        <v>2010</v>
      </c>
    </row>
    <row r="5322" spans="1:9" x14ac:dyDescent="0.25">
      <c r="A5322" s="8" t="s">
        <v>17344</v>
      </c>
      <c r="B5322" s="8" t="str">
        <f>LEFT(tb_MHDI[[#This Row],[Territorialidades]],(FIND("/",tb_MHDI[[#This Row],[Territorialidades]])-2))</f>
        <v>Tuparetama</v>
      </c>
      <c r="C5322" s="8" t="str">
        <f>LEFT(RIGHT(tb_MHDI[[#This Row],[Territorialidades]],3),2)</f>
        <v>PE</v>
      </c>
      <c r="D5322" s="8" t="str">
        <f>CONCATENATE(tb_MHDI[[#This Row],[Município]],"/",tb_MHDI[[#This Row],[UF]])</f>
        <v>Tuparetama/PE</v>
      </c>
      <c r="E5322" s="8">
        <v>0.63400000000000001</v>
      </c>
      <c r="F5322" s="8">
        <v>0.61199999999999999</v>
      </c>
      <c r="G5322" s="8">
        <v>0.749</v>
      </c>
      <c r="H5322" s="8">
        <v>0.55700000000000005</v>
      </c>
      <c r="I5322" s="9">
        <f>_xlfn.NUMBERVALUE(INDEX(tb_SVI[],MATCH(tb_MHDI[[#This Row],[mun_uf]],tb_SVI[city_name_uf],0),7),".")</f>
        <v>2010</v>
      </c>
    </row>
    <row r="5323" spans="1:9" x14ac:dyDescent="0.25">
      <c r="A5323" s="8" t="s">
        <v>17345</v>
      </c>
      <c r="B5323" s="8" t="str">
        <f>LEFT(tb_MHDI[[#This Row],[Territorialidades]],(FIND("/",tb_MHDI[[#This Row],[Territorialidades]])-2))</f>
        <v>Tupã</v>
      </c>
      <c r="C5323" s="8" t="str">
        <f>LEFT(RIGHT(tb_MHDI[[#This Row],[Territorialidades]],3),2)</f>
        <v>SP</v>
      </c>
      <c r="D5323" s="8" t="str">
        <f>CONCATENATE(tb_MHDI[[#This Row],[Município]],"/",tb_MHDI[[#This Row],[UF]])</f>
        <v>Tupã/SP</v>
      </c>
      <c r="E5323" s="8">
        <v>0.77100000000000002</v>
      </c>
      <c r="F5323" s="8">
        <v>0.76400000000000001</v>
      </c>
      <c r="G5323" s="8">
        <v>0.85199999999999998</v>
      </c>
      <c r="H5323" s="8">
        <v>0.70399999999999996</v>
      </c>
      <c r="I5323" s="9">
        <f>_xlfn.NUMBERVALUE(INDEX(tb_SVI[],MATCH(tb_MHDI[[#This Row],[mun_uf]],tb_SVI[city_name_uf],0),7),".")</f>
        <v>2010</v>
      </c>
    </row>
    <row r="5324" spans="1:9" x14ac:dyDescent="0.25">
      <c r="A5324" s="8" t="s">
        <v>17346</v>
      </c>
      <c r="B5324" s="8" t="str">
        <f>LEFT(tb_MHDI[[#This Row],[Territorialidades]],(FIND("/",tb_MHDI[[#This Row],[Territorialidades]])-2))</f>
        <v>Tupãssi</v>
      </c>
      <c r="C5324" s="8" t="str">
        <f>LEFT(RIGHT(tb_MHDI[[#This Row],[Territorialidades]],3),2)</f>
        <v>PR</v>
      </c>
      <c r="D5324" s="8" t="str">
        <f>CONCATENATE(tb_MHDI[[#This Row],[Município]],"/",tb_MHDI[[#This Row],[UF]])</f>
        <v>Tupãssi/PR</v>
      </c>
      <c r="E5324" s="8">
        <v>0.73</v>
      </c>
      <c r="F5324" s="8">
        <v>0.72099999999999997</v>
      </c>
      <c r="G5324" s="8">
        <v>0.83</v>
      </c>
      <c r="H5324" s="8">
        <v>0.64900000000000002</v>
      </c>
      <c r="I5324" s="9">
        <f>_xlfn.NUMBERVALUE(INDEX(tb_SVI[],MATCH(tb_MHDI[[#This Row],[mun_uf]],tb_SVI[city_name_uf],0),7),".")</f>
        <v>2010</v>
      </c>
    </row>
    <row r="5325" spans="1:9" x14ac:dyDescent="0.25">
      <c r="A5325" s="8" t="s">
        <v>17347</v>
      </c>
      <c r="B5325" s="8" t="str">
        <f>LEFT(tb_MHDI[[#This Row],[Territorialidades]],(FIND("/",tb_MHDI[[#This Row],[Territorialidades]])-2))</f>
        <v>Tupi Paulista</v>
      </c>
      <c r="C5325" s="8" t="str">
        <f>LEFT(RIGHT(tb_MHDI[[#This Row],[Territorialidades]],3),2)</f>
        <v>SP</v>
      </c>
      <c r="D5325" s="8" t="str">
        <f>CONCATENATE(tb_MHDI[[#This Row],[Município]],"/",tb_MHDI[[#This Row],[UF]])</f>
        <v>Tupi Paulista/SP</v>
      </c>
      <c r="E5325" s="8">
        <v>0.76900000000000002</v>
      </c>
      <c r="F5325" s="8">
        <v>0.76200000000000001</v>
      </c>
      <c r="G5325" s="8">
        <v>0.83499999999999996</v>
      </c>
      <c r="H5325" s="8">
        <v>0.71499999999999997</v>
      </c>
      <c r="I5325" s="9">
        <f>_xlfn.NUMBERVALUE(INDEX(tb_SVI[],MATCH(tb_MHDI[[#This Row],[mun_uf]],tb_SVI[city_name_uf],0),7),".")</f>
        <v>2010</v>
      </c>
    </row>
    <row r="5326" spans="1:9" x14ac:dyDescent="0.25">
      <c r="A5326" s="8" t="s">
        <v>17348</v>
      </c>
      <c r="B5326" s="8" t="str">
        <f>LEFT(tb_MHDI[[#This Row],[Territorialidades]],(FIND("/",tb_MHDI[[#This Row],[Territorialidades]])-2))</f>
        <v>Tupirama</v>
      </c>
      <c r="C5326" s="8" t="str">
        <f>LEFT(RIGHT(tb_MHDI[[#This Row],[Territorialidades]],3),2)</f>
        <v>TO</v>
      </c>
      <c r="D5326" s="8" t="str">
        <f>CONCATENATE(tb_MHDI[[#This Row],[Município]],"/",tb_MHDI[[#This Row],[UF]])</f>
        <v>Tupirama/TO</v>
      </c>
      <c r="E5326" s="8">
        <v>0.67</v>
      </c>
      <c r="F5326" s="8">
        <v>0.629</v>
      </c>
      <c r="G5326" s="8">
        <v>0.80800000000000005</v>
      </c>
      <c r="H5326" s="8">
        <v>0.59299999999999997</v>
      </c>
      <c r="I5326" s="9">
        <f>_xlfn.NUMBERVALUE(INDEX(tb_SVI[],MATCH(tb_MHDI[[#This Row],[mun_uf]],tb_SVI[city_name_uf],0),7),".")</f>
        <v>2010</v>
      </c>
    </row>
    <row r="5327" spans="1:9" x14ac:dyDescent="0.25">
      <c r="A5327" s="8" t="s">
        <v>17349</v>
      </c>
      <c r="B5327" s="8" t="str">
        <f>LEFT(tb_MHDI[[#This Row],[Territorialidades]],(FIND("/",tb_MHDI[[#This Row],[Territorialidades]])-2))</f>
        <v>Tupiratins</v>
      </c>
      <c r="C5327" s="8" t="str">
        <f>LEFT(RIGHT(tb_MHDI[[#This Row],[Territorialidades]],3),2)</f>
        <v>TO</v>
      </c>
      <c r="D5327" s="8" t="str">
        <f>CONCATENATE(tb_MHDI[[#This Row],[Município]],"/",tb_MHDI[[#This Row],[UF]])</f>
        <v>Tupiratins/TO</v>
      </c>
      <c r="E5327" s="8">
        <v>0.58699999999999997</v>
      </c>
      <c r="F5327" s="8">
        <v>0.60099999999999998</v>
      </c>
      <c r="G5327" s="8">
        <v>0.79100000000000004</v>
      </c>
      <c r="H5327" s="8">
        <v>0.42499999999999999</v>
      </c>
      <c r="I5327" s="9">
        <f>_xlfn.NUMBERVALUE(INDEX(tb_SVI[],MATCH(tb_MHDI[[#This Row],[mun_uf]],tb_SVI[city_name_uf],0),7),".")</f>
        <v>2010</v>
      </c>
    </row>
    <row r="5328" spans="1:9" x14ac:dyDescent="0.25">
      <c r="A5328" s="8" t="s">
        <v>17350</v>
      </c>
      <c r="B5328" s="8" t="str">
        <f>LEFT(tb_MHDI[[#This Row],[Territorialidades]],(FIND("/",tb_MHDI[[#This Row],[Territorialidades]])-2))</f>
        <v>Turiaçu</v>
      </c>
      <c r="C5328" s="8" t="str">
        <f>LEFT(RIGHT(tb_MHDI[[#This Row],[Territorialidades]],3),2)</f>
        <v>MA</v>
      </c>
      <c r="D5328" s="8" t="str">
        <f>CONCATENATE(tb_MHDI[[#This Row],[Município]],"/",tb_MHDI[[#This Row],[UF]])</f>
        <v>Turiaçu/MA</v>
      </c>
      <c r="E5328" s="8">
        <v>0.56100000000000005</v>
      </c>
      <c r="F5328" s="8">
        <v>0.49299999999999999</v>
      </c>
      <c r="G5328" s="8">
        <v>0.77600000000000002</v>
      </c>
      <c r="H5328" s="8">
        <v>0.46100000000000002</v>
      </c>
      <c r="I5328" s="9">
        <f>_xlfn.NUMBERVALUE(INDEX(tb_SVI[],MATCH(tb_MHDI[[#This Row],[mun_uf]],tb_SVI[city_name_uf],0),7),".")</f>
        <v>2010</v>
      </c>
    </row>
    <row r="5329" spans="1:9" x14ac:dyDescent="0.25">
      <c r="A5329" s="8" t="s">
        <v>17351</v>
      </c>
      <c r="B5329" s="8" t="str">
        <f>LEFT(tb_MHDI[[#This Row],[Territorialidades]],(FIND("/",tb_MHDI[[#This Row],[Territorialidades]])-2))</f>
        <v>Turilândia</v>
      </c>
      <c r="C5329" s="8" t="str">
        <f>LEFT(RIGHT(tb_MHDI[[#This Row],[Territorialidades]],3),2)</f>
        <v>MA</v>
      </c>
      <c r="D5329" s="8" t="str">
        <f>CONCATENATE(tb_MHDI[[#This Row],[Município]],"/",tb_MHDI[[#This Row],[UF]])</f>
        <v>Turilândia/MA</v>
      </c>
      <c r="E5329" s="8">
        <v>0.53600000000000003</v>
      </c>
      <c r="F5329" s="8">
        <v>0.495</v>
      </c>
      <c r="G5329" s="8">
        <v>0.77400000000000002</v>
      </c>
      <c r="H5329" s="8">
        <v>0.40200000000000002</v>
      </c>
      <c r="I5329" s="9">
        <f>_xlfn.NUMBERVALUE(INDEX(tb_SVI[],MATCH(tb_MHDI[[#This Row],[mun_uf]],tb_SVI[city_name_uf],0),7),".")</f>
        <v>2010</v>
      </c>
    </row>
    <row r="5330" spans="1:9" x14ac:dyDescent="0.25">
      <c r="A5330" s="8" t="s">
        <v>17352</v>
      </c>
      <c r="B5330" s="8" t="str">
        <f>LEFT(tb_MHDI[[#This Row],[Territorialidades]],(FIND("/",tb_MHDI[[#This Row],[Territorialidades]])-2))</f>
        <v>Turiúba</v>
      </c>
      <c r="C5330" s="8" t="str">
        <f>LEFT(RIGHT(tb_MHDI[[#This Row],[Territorialidades]],3),2)</f>
        <v>SP</v>
      </c>
      <c r="D5330" s="8" t="str">
        <f>CONCATENATE(tb_MHDI[[#This Row],[Município]],"/",tb_MHDI[[#This Row],[UF]])</f>
        <v>Turiúba/SP</v>
      </c>
      <c r="E5330" s="8">
        <v>0.751</v>
      </c>
      <c r="F5330" s="8">
        <v>0.71299999999999997</v>
      </c>
      <c r="G5330" s="8">
        <v>0.82399999999999995</v>
      </c>
      <c r="H5330" s="8">
        <v>0.72099999999999997</v>
      </c>
      <c r="I5330" s="9">
        <f>_xlfn.NUMBERVALUE(INDEX(tb_SVI[],MATCH(tb_MHDI[[#This Row],[mun_uf]],tb_SVI[city_name_uf],0),7),".")</f>
        <v>2010</v>
      </c>
    </row>
    <row r="5331" spans="1:9" x14ac:dyDescent="0.25">
      <c r="A5331" s="8" t="s">
        <v>17353</v>
      </c>
      <c r="B5331" s="8" t="str">
        <f>LEFT(tb_MHDI[[#This Row],[Territorialidades]],(FIND("/",tb_MHDI[[#This Row],[Territorialidades]])-2))</f>
        <v>Turmalina</v>
      </c>
      <c r="C5331" s="8" t="str">
        <f>LEFT(RIGHT(tb_MHDI[[#This Row],[Territorialidades]],3),2)</f>
        <v>MG</v>
      </c>
      <c r="D5331" s="8" t="str">
        <f>CONCATENATE(tb_MHDI[[#This Row],[Município]],"/",tb_MHDI[[#This Row],[UF]])</f>
        <v>Turmalina/MG</v>
      </c>
      <c r="E5331" s="8">
        <v>0.68200000000000005</v>
      </c>
      <c r="F5331" s="8">
        <v>0.64600000000000002</v>
      </c>
      <c r="G5331" s="8">
        <v>0.81599999999999995</v>
      </c>
      <c r="H5331" s="8">
        <v>0.60199999999999998</v>
      </c>
      <c r="I5331" s="9">
        <f>_xlfn.NUMBERVALUE(INDEX(tb_SVI[],MATCH(tb_MHDI[[#This Row],[mun_uf]],tb_SVI[city_name_uf],0),7),".")</f>
        <v>2010</v>
      </c>
    </row>
    <row r="5332" spans="1:9" x14ac:dyDescent="0.25">
      <c r="A5332" s="8" t="s">
        <v>17354</v>
      </c>
      <c r="B5332" s="8" t="str">
        <f>LEFT(tb_MHDI[[#This Row],[Territorialidades]],(FIND("/",tb_MHDI[[#This Row],[Territorialidades]])-2))</f>
        <v>Turmalina</v>
      </c>
      <c r="C5332" s="8" t="str">
        <f>LEFT(RIGHT(tb_MHDI[[#This Row],[Territorialidades]],3),2)</f>
        <v>SP</v>
      </c>
      <c r="D5332" s="8" t="str">
        <f>CONCATENATE(tb_MHDI[[#This Row],[Município]],"/",tb_MHDI[[#This Row],[UF]])</f>
        <v>Turmalina/SP</v>
      </c>
      <c r="E5332" s="8">
        <v>0.73599999999999999</v>
      </c>
      <c r="F5332" s="8">
        <v>0.72399999999999998</v>
      </c>
      <c r="G5332" s="8">
        <v>0.81699999999999995</v>
      </c>
      <c r="H5332" s="8">
        <v>0.67500000000000004</v>
      </c>
      <c r="I5332" s="9">
        <f>_xlfn.NUMBERVALUE(INDEX(tb_SVI[],MATCH(tb_MHDI[[#This Row],[mun_uf]],tb_SVI[city_name_uf],0),7),".")</f>
        <v>2010</v>
      </c>
    </row>
    <row r="5333" spans="1:9" x14ac:dyDescent="0.25">
      <c r="A5333" s="8" t="s">
        <v>17355</v>
      </c>
      <c r="B5333" s="8" t="str">
        <f>LEFT(tb_MHDI[[#This Row],[Territorialidades]],(FIND("/",tb_MHDI[[#This Row],[Territorialidades]])-2))</f>
        <v>Turuçu</v>
      </c>
      <c r="C5333" s="8" t="str">
        <f>LEFT(RIGHT(tb_MHDI[[#This Row],[Territorialidades]],3),2)</f>
        <v>RS</v>
      </c>
      <c r="D5333" s="8" t="str">
        <f>CONCATENATE(tb_MHDI[[#This Row],[Município]],"/",tb_MHDI[[#This Row],[UF]])</f>
        <v>Turuçu/RS</v>
      </c>
      <c r="E5333" s="8">
        <v>0.629</v>
      </c>
      <c r="F5333" s="8">
        <v>0.68500000000000005</v>
      </c>
      <c r="G5333" s="8">
        <v>0.81399999999999995</v>
      </c>
      <c r="H5333" s="8">
        <v>0.44600000000000001</v>
      </c>
      <c r="I5333" s="9">
        <f>_xlfn.NUMBERVALUE(INDEX(tb_SVI[],MATCH(tb_MHDI[[#This Row],[mun_uf]],tb_SVI[city_name_uf],0),7),".")</f>
        <v>2010</v>
      </c>
    </row>
    <row r="5334" spans="1:9" x14ac:dyDescent="0.25">
      <c r="A5334" s="8" t="s">
        <v>17356</v>
      </c>
      <c r="B5334" s="8" t="str">
        <f>LEFT(tb_MHDI[[#This Row],[Territorialidades]],(FIND("/",tb_MHDI[[#This Row],[Territorialidades]])-2))</f>
        <v>Tururu</v>
      </c>
      <c r="C5334" s="8" t="str">
        <f>LEFT(RIGHT(tb_MHDI[[#This Row],[Territorialidades]],3),2)</f>
        <v>CE</v>
      </c>
      <c r="D5334" s="8" t="str">
        <f>CONCATENATE(tb_MHDI[[#This Row],[Município]],"/",tb_MHDI[[#This Row],[UF]])</f>
        <v>Tururu/CE</v>
      </c>
      <c r="E5334" s="8">
        <v>0.60599999999999998</v>
      </c>
      <c r="F5334" s="8">
        <v>0.50800000000000001</v>
      </c>
      <c r="G5334" s="8">
        <v>0.76</v>
      </c>
      <c r="H5334" s="8">
        <v>0.57599999999999996</v>
      </c>
      <c r="I5334" s="9">
        <f>_xlfn.NUMBERVALUE(INDEX(tb_SVI[],MATCH(tb_MHDI[[#This Row],[mun_uf]],tb_SVI[city_name_uf],0),7),".")</f>
        <v>2010</v>
      </c>
    </row>
    <row r="5335" spans="1:9" x14ac:dyDescent="0.25">
      <c r="A5335" s="8" t="s">
        <v>17357</v>
      </c>
      <c r="B5335" s="8" t="str">
        <f>LEFT(tb_MHDI[[#This Row],[Territorialidades]],(FIND("/",tb_MHDI[[#This Row],[Territorialidades]])-2))</f>
        <v>Turvânia</v>
      </c>
      <c r="C5335" s="8" t="str">
        <f>LEFT(RIGHT(tb_MHDI[[#This Row],[Territorialidades]],3),2)</f>
        <v>GO</v>
      </c>
      <c r="D5335" s="8" t="str">
        <f>CONCATENATE(tb_MHDI[[#This Row],[Município]],"/",tb_MHDI[[#This Row],[UF]])</f>
        <v>Turvânia/GO</v>
      </c>
      <c r="E5335" s="8">
        <v>0.69699999999999995</v>
      </c>
      <c r="F5335" s="8">
        <v>0.67900000000000005</v>
      </c>
      <c r="G5335" s="8">
        <v>0.82</v>
      </c>
      <c r="H5335" s="8">
        <v>0.60899999999999999</v>
      </c>
      <c r="I5335" s="9">
        <f>_xlfn.NUMBERVALUE(INDEX(tb_SVI[],MATCH(tb_MHDI[[#This Row],[mun_uf]],tb_SVI[city_name_uf],0),7),".")</f>
        <v>2010</v>
      </c>
    </row>
    <row r="5336" spans="1:9" x14ac:dyDescent="0.25">
      <c r="A5336" s="8" t="s">
        <v>17358</v>
      </c>
      <c r="B5336" s="8" t="str">
        <f>LEFT(tb_MHDI[[#This Row],[Territorialidades]],(FIND("/",tb_MHDI[[#This Row],[Territorialidades]])-2))</f>
        <v>Turvelândia</v>
      </c>
      <c r="C5336" s="8" t="str">
        <f>LEFT(RIGHT(tb_MHDI[[#This Row],[Territorialidades]],3),2)</f>
        <v>GO</v>
      </c>
      <c r="D5336" s="8" t="str">
        <f>CONCATENATE(tb_MHDI[[#This Row],[Município]],"/",tb_MHDI[[#This Row],[UF]])</f>
        <v>Turvelândia/GO</v>
      </c>
      <c r="E5336" s="8">
        <v>0.69099999999999995</v>
      </c>
      <c r="F5336" s="8">
        <v>0.67100000000000004</v>
      </c>
      <c r="G5336" s="8">
        <v>0.81299999999999994</v>
      </c>
      <c r="H5336" s="8">
        <v>0.60499999999999998</v>
      </c>
      <c r="I5336" s="9">
        <f>_xlfn.NUMBERVALUE(INDEX(tb_SVI[],MATCH(tb_MHDI[[#This Row],[mun_uf]],tb_SVI[city_name_uf],0),7),".")</f>
        <v>2010</v>
      </c>
    </row>
    <row r="5337" spans="1:9" x14ac:dyDescent="0.25">
      <c r="A5337" s="8" t="s">
        <v>17359</v>
      </c>
      <c r="B5337" s="8" t="str">
        <f>LEFT(tb_MHDI[[#This Row],[Territorialidades]],(FIND("/",tb_MHDI[[#This Row],[Territorialidades]])-2))</f>
        <v>Turvolândia</v>
      </c>
      <c r="C5337" s="8" t="str">
        <f>LEFT(RIGHT(tb_MHDI[[#This Row],[Territorialidades]],3),2)</f>
        <v>MG</v>
      </c>
      <c r="D5337" s="8" t="str">
        <f>CONCATENATE(tb_MHDI[[#This Row],[Município]],"/",tb_MHDI[[#This Row],[UF]])</f>
        <v>Turvolândia/MG</v>
      </c>
      <c r="E5337" s="8">
        <v>0.69599999999999995</v>
      </c>
      <c r="F5337" s="8">
        <v>0.70699999999999996</v>
      </c>
      <c r="G5337" s="8">
        <v>0.82899999999999996</v>
      </c>
      <c r="H5337" s="8">
        <v>0.57599999999999996</v>
      </c>
      <c r="I5337" s="9">
        <f>_xlfn.NUMBERVALUE(INDEX(tb_SVI[],MATCH(tb_MHDI[[#This Row],[mun_uf]],tb_SVI[city_name_uf],0),7),".")</f>
        <v>2010</v>
      </c>
    </row>
    <row r="5338" spans="1:9" x14ac:dyDescent="0.25">
      <c r="A5338" s="8" t="s">
        <v>17360</v>
      </c>
      <c r="B5338" s="8" t="str">
        <f>LEFT(tb_MHDI[[#This Row],[Territorialidades]],(FIND("/",tb_MHDI[[#This Row],[Territorialidades]])-2))</f>
        <v>Turvo</v>
      </c>
      <c r="C5338" s="8" t="str">
        <f>LEFT(RIGHT(tb_MHDI[[#This Row],[Territorialidades]],3),2)</f>
        <v>PR</v>
      </c>
      <c r="D5338" s="8" t="str">
        <f>CONCATENATE(tb_MHDI[[#This Row],[Município]],"/",tb_MHDI[[#This Row],[UF]])</f>
        <v>Turvo/PR</v>
      </c>
      <c r="E5338" s="8">
        <v>0.67200000000000004</v>
      </c>
      <c r="F5338" s="8">
        <v>0.66800000000000004</v>
      </c>
      <c r="G5338" s="8">
        <v>0.82799999999999996</v>
      </c>
      <c r="H5338" s="8">
        <v>0.54900000000000004</v>
      </c>
      <c r="I5338" s="9">
        <f>_xlfn.NUMBERVALUE(INDEX(tb_SVI[],MATCH(tb_MHDI[[#This Row],[mun_uf]],tb_SVI[city_name_uf],0),7),".")</f>
        <v>2010</v>
      </c>
    </row>
    <row r="5339" spans="1:9" x14ac:dyDescent="0.25">
      <c r="A5339" s="8" t="s">
        <v>17361</v>
      </c>
      <c r="B5339" s="8" t="str">
        <f>LEFT(tb_MHDI[[#This Row],[Territorialidades]],(FIND("/",tb_MHDI[[#This Row],[Territorialidades]])-2))</f>
        <v>Turvo</v>
      </c>
      <c r="C5339" s="8" t="str">
        <f>LEFT(RIGHT(tb_MHDI[[#This Row],[Territorialidades]],3),2)</f>
        <v>SC</v>
      </c>
      <c r="D5339" s="8" t="str">
        <f>CONCATENATE(tb_MHDI[[#This Row],[Município]],"/",tb_MHDI[[#This Row],[UF]])</f>
        <v>Turvo/SC</v>
      </c>
      <c r="E5339" s="8">
        <v>0.74</v>
      </c>
      <c r="F5339" s="8">
        <v>0.74199999999999999</v>
      </c>
      <c r="G5339" s="8">
        <v>0.86699999999999999</v>
      </c>
      <c r="H5339" s="8">
        <v>0.63100000000000001</v>
      </c>
      <c r="I5339" s="9">
        <f>_xlfn.NUMBERVALUE(INDEX(tb_SVI[],MATCH(tb_MHDI[[#This Row],[mun_uf]],tb_SVI[city_name_uf],0),7),".")</f>
        <v>2010</v>
      </c>
    </row>
    <row r="5340" spans="1:9" x14ac:dyDescent="0.25">
      <c r="A5340" s="8" t="s">
        <v>17362</v>
      </c>
      <c r="B5340" s="8" t="str">
        <f>LEFT(tb_MHDI[[#This Row],[Territorialidades]],(FIND("/",tb_MHDI[[#This Row],[Territorialidades]])-2))</f>
        <v>Tutóia</v>
      </c>
      <c r="C5340" s="8" t="str">
        <f>LEFT(RIGHT(tb_MHDI[[#This Row],[Territorialidades]],3),2)</f>
        <v>MA</v>
      </c>
      <c r="D5340" s="8" t="str">
        <f>CONCATENATE(tb_MHDI[[#This Row],[Município]],"/",tb_MHDI[[#This Row],[UF]])</f>
        <v>Tutóia/MA</v>
      </c>
      <c r="E5340" s="8">
        <v>0.56100000000000005</v>
      </c>
      <c r="F5340" s="8">
        <v>0.54300000000000004</v>
      </c>
      <c r="G5340" s="8">
        <v>0.72199999999999998</v>
      </c>
      <c r="H5340" s="8">
        <v>0.45100000000000001</v>
      </c>
      <c r="I5340" s="9">
        <f>_xlfn.NUMBERVALUE(INDEX(tb_SVI[],MATCH(tb_MHDI[[#This Row],[mun_uf]],tb_SVI[city_name_uf],0),7),".")</f>
        <v>2010</v>
      </c>
    </row>
    <row r="5341" spans="1:9" x14ac:dyDescent="0.25">
      <c r="A5341" s="8" t="s">
        <v>17363</v>
      </c>
      <c r="B5341" s="8" t="str">
        <f>LEFT(tb_MHDI[[#This Row],[Territorialidades]],(FIND("/",tb_MHDI[[#This Row],[Territorialidades]])-2))</f>
        <v>Uarini</v>
      </c>
      <c r="C5341" s="8" t="str">
        <f>LEFT(RIGHT(tb_MHDI[[#This Row],[Territorialidades]],3),2)</f>
        <v>AM</v>
      </c>
      <c r="D5341" s="8" t="str">
        <f>CONCATENATE(tb_MHDI[[#This Row],[Município]],"/",tb_MHDI[[#This Row],[UF]])</f>
        <v>Uarini/AM</v>
      </c>
      <c r="E5341" s="8">
        <v>0.52700000000000002</v>
      </c>
      <c r="F5341" s="8">
        <v>0.53500000000000003</v>
      </c>
      <c r="G5341" s="8">
        <v>0.72399999999999998</v>
      </c>
      <c r="H5341" s="8">
        <v>0.378</v>
      </c>
      <c r="I5341" s="9">
        <f>_xlfn.NUMBERVALUE(INDEX(tb_SVI[],MATCH(tb_MHDI[[#This Row],[mun_uf]],tb_SVI[city_name_uf],0),7),".")</f>
        <v>2010</v>
      </c>
    </row>
    <row r="5342" spans="1:9" x14ac:dyDescent="0.25">
      <c r="A5342" s="8" t="s">
        <v>17364</v>
      </c>
      <c r="B5342" s="8" t="str">
        <f>LEFT(tb_MHDI[[#This Row],[Territorialidades]],(FIND("/",tb_MHDI[[#This Row],[Territorialidades]])-2))</f>
        <v>Uauá</v>
      </c>
      <c r="C5342" s="8" t="str">
        <f>LEFT(RIGHT(tb_MHDI[[#This Row],[Territorialidades]],3),2)</f>
        <v>BA</v>
      </c>
      <c r="D5342" s="8" t="str">
        <f>CONCATENATE(tb_MHDI[[#This Row],[Município]],"/",tb_MHDI[[#This Row],[UF]])</f>
        <v>Uauá/BA</v>
      </c>
      <c r="E5342" s="8">
        <v>0.60499999999999998</v>
      </c>
      <c r="F5342" s="8">
        <v>0.55400000000000005</v>
      </c>
      <c r="G5342" s="8">
        <v>0.747</v>
      </c>
      <c r="H5342" s="8">
        <v>0.53500000000000003</v>
      </c>
      <c r="I5342" s="9">
        <f>_xlfn.NUMBERVALUE(INDEX(tb_SVI[],MATCH(tb_MHDI[[#This Row],[mun_uf]],tb_SVI[city_name_uf],0),7),".")</f>
        <v>2010</v>
      </c>
    </row>
    <row r="5343" spans="1:9" x14ac:dyDescent="0.25">
      <c r="A5343" s="8" t="s">
        <v>17365</v>
      </c>
      <c r="B5343" s="8" t="str">
        <f>LEFT(tb_MHDI[[#This Row],[Territorialidades]],(FIND("/",tb_MHDI[[#This Row],[Territorialidades]])-2))</f>
        <v>Ubaí</v>
      </c>
      <c r="C5343" s="8" t="str">
        <f>LEFT(RIGHT(tb_MHDI[[#This Row],[Territorialidades]],3),2)</f>
        <v>MG</v>
      </c>
      <c r="D5343" s="8" t="str">
        <f>CONCATENATE(tb_MHDI[[#This Row],[Município]],"/",tb_MHDI[[#This Row],[UF]])</f>
        <v>Ubaí/MG</v>
      </c>
      <c r="E5343" s="8">
        <v>0.60899999999999999</v>
      </c>
      <c r="F5343" s="8">
        <v>0.55200000000000005</v>
      </c>
      <c r="G5343" s="8">
        <v>0.78700000000000003</v>
      </c>
      <c r="H5343" s="8">
        <v>0.51900000000000002</v>
      </c>
      <c r="I5343" s="9">
        <f>_xlfn.NUMBERVALUE(INDEX(tb_SVI[],MATCH(tb_MHDI[[#This Row],[mun_uf]],tb_SVI[city_name_uf],0),7),".")</f>
        <v>2010</v>
      </c>
    </row>
    <row r="5344" spans="1:9" x14ac:dyDescent="0.25">
      <c r="A5344" s="8" t="s">
        <v>17366</v>
      </c>
      <c r="B5344" s="8" t="str">
        <f>LEFT(tb_MHDI[[#This Row],[Territorialidades]],(FIND("/",tb_MHDI[[#This Row],[Territorialidades]])-2))</f>
        <v>Ubaíra</v>
      </c>
      <c r="C5344" s="8" t="str">
        <f>LEFT(RIGHT(tb_MHDI[[#This Row],[Territorialidades]],3),2)</f>
        <v>BA</v>
      </c>
      <c r="D5344" s="8" t="str">
        <f>CONCATENATE(tb_MHDI[[#This Row],[Município]],"/",tb_MHDI[[#This Row],[UF]])</f>
        <v>Ubaíra/BA</v>
      </c>
      <c r="E5344" s="8">
        <v>0.58199999999999996</v>
      </c>
      <c r="F5344" s="8">
        <v>0.58099999999999996</v>
      </c>
      <c r="G5344" s="8">
        <v>0.75900000000000001</v>
      </c>
      <c r="H5344" s="8">
        <v>0.44700000000000001</v>
      </c>
      <c r="I5344" s="9">
        <f>_xlfn.NUMBERVALUE(INDEX(tb_SVI[],MATCH(tb_MHDI[[#This Row],[mun_uf]],tb_SVI[city_name_uf],0),7),".")</f>
        <v>2010</v>
      </c>
    </row>
    <row r="5345" spans="1:9" x14ac:dyDescent="0.25">
      <c r="A5345" s="8" t="s">
        <v>17367</v>
      </c>
      <c r="B5345" s="8" t="str">
        <f>LEFT(tb_MHDI[[#This Row],[Territorialidades]],(FIND("/",tb_MHDI[[#This Row],[Territorialidades]])-2))</f>
        <v>Ubaitaba</v>
      </c>
      <c r="C5345" s="8" t="str">
        <f>LEFT(RIGHT(tb_MHDI[[#This Row],[Territorialidades]],3),2)</f>
        <v>BA</v>
      </c>
      <c r="D5345" s="8" t="str">
        <f>CONCATENATE(tb_MHDI[[#This Row],[Município]],"/",tb_MHDI[[#This Row],[UF]])</f>
        <v>Ubaitaba/BA</v>
      </c>
      <c r="E5345" s="8">
        <v>0.61099999999999999</v>
      </c>
      <c r="F5345" s="8">
        <v>0.60699999999999998</v>
      </c>
      <c r="G5345" s="8">
        <v>0.76700000000000002</v>
      </c>
      <c r="H5345" s="8">
        <v>0.49</v>
      </c>
      <c r="I5345" s="9">
        <f>_xlfn.NUMBERVALUE(INDEX(tb_SVI[],MATCH(tb_MHDI[[#This Row],[mun_uf]],tb_SVI[city_name_uf],0),7),".")</f>
        <v>2010</v>
      </c>
    </row>
    <row r="5346" spans="1:9" x14ac:dyDescent="0.25">
      <c r="A5346" s="8" t="s">
        <v>17368</v>
      </c>
      <c r="B5346" s="8" t="str">
        <f>LEFT(tb_MHDI[[#This Row],[Territorialidades]],(FIND("/",tb_MHDI[[#This Row],[Territorialidades]])-2))</f>
        <v>Ubajara</v>
      </c>
      <c r="C5346" s="8" t="str">
        <f>LEFT(RIGHT(tb_MHDI[[#This Row],[Territorialidades]],3),2)</f>
        <v>CE</v>
      </c>
      <c r="D5346" s="8" t="str">
        <f>CONCATENATE(tb_MHDI[[#This Row],[Município]],"/",tb_MHDI[[#This Row],[UF]])</f>
        <v>Ubajara/CE</v>
      </c>
      <c r="E5346" s="8">
        <v>0.64800000000000002</v>
      </c>
      <c r="F5346" s="8">
        <v>0.59499999999999997</v>
      </c>
      <c r="G5346" s="8">
        <v>0.76900000000000002</v>
      </c>
      <c r="H5346" s="8">
        <v>0.59399999999999997</v>
      </c>
      <c r="I5346" s="9">
        <f>_xlfn.NUMBERVALUE(INDEX(tb_SVI[],MATCH(tb_MHDI[[#This Row],[mun_uf]],tb_SVI[city_name_uf],0),7),".")</f>
        <v>2010</v>
      </c>
    </row>
    <row r="5347" spans="1:9" x14ac:dyDescent="0.25">
      <c r="A5347" s="8" t="s">
        <v>17369</v>
      </c>
      <c r="B5347" s="8" t="str">
        <f>LEFT(tb_MHDI[[#This Row],[Territorialidades]],(FIND("/",tb_MHDI[[#This Row],[Territorialidades]])-2))</f>
        <v>Ubá</v>
      </c>
      <c r="C5347" s="8" t="str">
        <f>LEFT(RIGHT(tb_MHDI[[#This Row],[Territorialidades]],3),2)</f>
        <v>MG</v>
      </c>
      <c r="D5347" s="8" t="str">
        <f>CONCATENATE(tb_MHDI[[#This Row],[Município]],"/",tb_MHDI[[#This Row],[UF]])</f>
        <v>Ubá/MG</v>
      </c>
      <c r="E5347" s="8">
        <v>0.72399999999999998</v>
      </c>
      <c r="F5347" s="8">
        <v>0.72699999999999998</v>
      </c>
      <c r="G5347" s="8">
        <v>0.84099999999999997</v>
      </c>
      <c r="H5347" s="8">
        <v>0.62</v>
      </c>
      <c r="I5347" s="9">
        <f>_xlfn.NUMBERVALUE(INDEX(tb_SVI[],MATCH(tb_MHDI[[#This Row],[mun_uf]],tb_SVI[city_name_uf],0),7),".")</f>
        <v>2010</v>
      </c>
    </row>
    <row r="5348" spans="1:9" x14ac:dyDescent="0.25">
      <c r="A5348" s="8" t="s">
        <v>17370</v>
      </c>
      <c r="B5348" s="8" t="str">
        <f>LEFT(tb_MHDI[[#This Row],[Territorialidades]],(FIND("/",tb_MHDI[[#This Row],[Territorialidades]])-2))</f>
        <v>Ubaporanga</v>
      </c>
      <c r="C5348" s="8" t="str">
        <f>LEFT(RIGHT(tb_MHDI[[#This Row],[Territorialidades]],3),2)</f>
        <v>MG</v>
      </c>
      <c r="D5348" s="8" t="str">
        <f>CONCATENATE(tb_MHDI[[#This Row],[Município]],"/",tb_MHDI[[#This Row],[UF]])</f>
        <v>Ubaporanga/MG</v>
      </c>
      <c r="E5348" s="8">
        <v>0.61399999999999999</v>
      </c>
      <c r="F5348" s="8">
        <v>0.60399999999999998</v>
      </c>
      <c r="G5348" s="8">
        <v>0.80500000000000005</v>
      </c>
      <c r="H5348" s="8">
        <v>0.47499999999999998</v>
      </c>
      <c r="I5348" s="9">
        <f>_xlfn.NUMBERVALUE(INDEX(tb_SVI[],MATCH(tb_MHDI[[#This Row],[mun_uf]],tb_SVI[city_name_uf],0),7),".")</f>
        <v>2010</v>
      </c>
    </row>
    <row r="5349" spans="1:9" x14ac:dyDescent="0.25">
      <c r="A5349" s="8" t="s">
        <v>17371</v>
      </c>
      <c r="B5349" s="8" t="str">
        <f>LEFT(tb_MHDI[[#This Row],[Territorialidades]],(FIND("/",tb_MHDI[[#This Row],[Territorialidades]])-2))</f>
        <v>Ubarana</v>
      </c>
      <c r="C5349" s="8" t="str">
        <f>LEFT(RIGHT(tb_MHDI[[#This Row],[Territorialidades]],3),2)</f>
        <v>SP</v>
      </c>
      <c r="D5349" s="8" t="str">
        <f>CONCATENATE(tb_MHDI[[#This Row],[Município]],"/",tb_MHDI[[#This Row],[UF]])</f>
        <v>Ubarana/SP</v>
      </c>
      <c r="E5349" s="8">
        <v>0.7</v>
      </c>
      <c r="F5349" s="8">
        <v>0.67200000000000004</v>
      </c>
      <c r="G5349" s="8">
        <v>0.84399999999999997</v>
      </c>
      <c r="H5349" s="8">
        <v>0.60399999999999998</v>
      </c>
      <c r="I5349" s="9">
        <f>_xlfn.NUMBERVALUE(INDEX(tb_SVI[],MATCH(tb_MHDI[[#This Row],[mun_uf]],tb_SVI[city_name_uf],0),7),".")</f>
        <v>2010</v>
      </c>
    </row>
    <row r="5350" spans="1:9" x14ac:dyDescent="0.25">
      <c r="A5350" s="8" t="s">
        <v>17372</v>
      </c>
      <c r="B5350" s="8" t="str">
        <f>LEFT(tb_MHDI[[#This Row],[Territorialidades]],(FIND("/",tb_MHDI[[#This Row],[Territorialidades]])-2))</f>
        <v>Ubatã</v>
      </c>
      <c r="C5350" s="8" t="str">
        <f>LEFT(RIGHT(tb_MHDI[[#This Row],[Territorialidades]],3),2)</f>
        <v>BA</v>
      </c>
      <c r="D5350" s="8" t="str">
        <f>CONCATENATE(tb_MHDI[[#This Row],[Município]],"/",tb_MHDI[[#This Row],[UF]])</f>
        <v>Ubatã/BA</v>
      </c>
      <c r="E5350" s="8">
        <v>0.59299999999999997</v>
      </c>
      <c r="F5350" s="8">
        <v>0.58599999999999997</v>
      </c>
      <c r="G5350" s="8">
        <v>0.78800000000000003</v>
      </c>
      <c r="H5350" s="8">
        <v>0.45200000000000001</v>
      </c>
      <c r="I5350" s="9">
        <f>_xlfn.NUMBERVALUE(INDEX(tb_SVI[],MATCH(tb_MHDI[[#This Row],[mun_uf]],tb_SVI[city_name_uf],0),7),".")</f>
        <v>2010</v>
      </c>
    </row>
    <row r="5351" spans="1:9" x14ac:dyDescent="0.25">
      <c r="A5351" s="8" t="s">
        <v>17373</v>
      </c>
      <c r="B5351" s="8" t="str">
        <f>LEFT(tb_MHDI[[#This Row],[Territorialidades]],(FIND("/",tb_MHDI[[#This Row],[Territorialidades]])-2))</f>
        <v>Ubatuba</v>
      </c>
      <c r="C5351" s="8" t="str">
        <f>LEFT(RIGHT(tb_MHDI[[#This Row],[Territorialidades]],3),2)</f>
        <v>SP</v>
      </c>
      <c r="D5351" s="8" t="str">
        <f>CONCATENATE(tb_MHDI[[#This Row],[Município]],"/",tb_MHDI[[#This Row],[UF]])</f>
        <v>Ubatuba/SP</v>
      </c>
      <c r="E5351" s="8">
        <v>0.751</v>
      </c>
      <c r="F5351" s="8">
        <v>0.74099999999999999</v>
      </c>
      <c r="G5351" s="8">
        <v>0.84099999999999997</v>
      </c>
      <c r="H5351" s="8">
        <v>0.67900000000000005</v>
      </c>
      <c r="I5351" s="9">
        <f>_xlfn.NUMBERVALUE(INDEX(tb_SVI[],MATCH(tb_MHDI[[#This Row],[mun_uf]],tb_SVI[city_name_uf],0),7),".")</f>
        <v>2010</v>
      </c>
    </row>
    <row r="5352" spans="1:9" x14ac:dyDescent="0.25">
      <c r="A5352" s="8" t="s">
        <v>17374</v>
      </c>
      <c r="B5352" s="8" t="str">
        <f>LEFT(tb_MHDI[[#This Row],[Territorialidades]],(FIND("/",tb_MHDI[[#This Row],[Territorialidades]])-2))</f>
        <v>Uberaba</v>
      </c>
      <c r="C5352" s="8" t="str">
        <f>LEFT(RIGHT(tb_MHDI[[#This Row],[Territorialidades]],3),2)</f>
        <v>MG</v>
      </c>
      <c r="D5352" s="8" t="str">
        <f>CONCATENATE(tb_MHDI[[#This Row],[Município]],"/",tb_MHDI[[#This Row],[UF]])</f>
        <v>Uberaba/MG</v>
      </c>
      <c r="E5352" s="8">
        <v>0.77200000000000002</v>
      </c>
      <c r="F5352" s="8">
        <v>0.77200000000000002</v>
      </c>
      <c r="G5352" s="8">
        <v>0.84499999999999997</v>
      </c>
      <c r="H5352" s="8">
        <v>0.70499999999999996</v>
      </c>
      <c r="I5352" s="9">
        <f>_xlfn.NUMBERVALUE(INDEX(tb_SVI[],MATCH(tb_MHDI[[#This Row],[mun_uf]],tb_SVI[city_name_uf],0),7),".")</f>
        <v>2010</v>
      </c>
    </row>
    <row r="5353" spans="1:9" x14ac:dyDescent="0.25">
      <c r="A5353" s="8" t="s">
        <v>17375</v>
      </c>
      <c r="B5353" s="8" t="str">
        <f>LEFT(tb_MHDI[[#This Row],[Territorialidades]],(FIND("/",tb_MHDI[[#This Row],[Territorialidades]])-2))</f>
        <v>Uberlândia</v>
      </c>
      <c r="C5353" s="8" t="str">
        <f>LEFT(RIGHT(tb_MHDI[[#This Row],[Territorialidades]],3),2)</f>
        <v>MG</v>
      </c>
      <c r="D5353" s="8" t="str">
        <f>CONCATENATE(tb_MHDI[[#This Row],[Município]],"/",tb_MHDI[[#This Row],[UF]])</f>
        <v>Uberlândia/MG</v>
      </c>
      <c r="E5353" s="8">
        <v>0.78900000000000003</v>
      </c>
      <c r="F5353" s="8">
        <v>0.77600000000000002</v>
      </c>
      <c r="G5353" s="8">
        <v>0.88500000000000001</v>
      </c>
      <c r="H5353" s="8">
        <v>0.71599999999999997</v>
      </c>
      <c r="I5353" s="9">
        <f>_xlfn.NUMBERVALUE(INDEX(tb_SVI[],MATCH(tb_MHDI[[#This Row],[mun_uf]],tb_SVI[city_name_uf],0),7),".")</f>
        <v>2010</v>
      </c>
    </row>
    <row r="5354" spans="1:9" x14ac:dyDescent="0.25">
      <c r="A5354" s="8" t="s">
        <v>17376</v>
      </c>
      <c r="B5354" s="8" t="str">
        <f>LEFT(tb_MHDI[[#This Row],[Territorialidades]],(FIND("/",tb_MHDI[[#This Row],[Territorialidades]])-2))</f>
        <v>Ubirajara</v>
      </c>
      <c r="C5354" s="8" t="str">
        <f>LEFT(RIGHT(tb_MHDI[[#This Row],[Territorialidades]],3),2)</f>
        <v>SP</v>
      </c>
      <c r="D5354" s="8" t="str">
        <f>CONCATENATE(tb_MHDI[[#This Row],[Município]],"/",tb_MHDI[[#This Row],[UF]])</f>
        <v>Ubirajara/SP</v>
      </c>
      <c r="E5354" s="8">
        <v>0.72699999999999998</v>
      </c>
      <c r="F5354" s="8">
        <v>0.68899999999999995</v>
      </c>
      <c r="G5354" s="8">
        <v>0.82899999999999996</v>
      </c>
      <c r="H5354" s="8">
        <v>0.67400000000000004</v>
      </c>
      <c r="I5354" s="9">
        <f>_xlfn.NUMBERVALUE(INDEX(tb_SVI[],MATCH(tb_MHDI[[#This Row],[mun_uf]],tb_SVI[city_name_uf],0),7),".")</f>
        <v>2010</v>
      </c>
    </row>
    <row r="5355" spans="1:9" x14ac:dyDescent="0.25">
      <c r="A5355" s="8" t="s">
        <v>17377</v>
      </c>
      <c r="B5355" s="8" t="str">
        <f>LEFT(tb_MHDI[[#This Row],[Territorialidades]],(FIND("/",tb_MHDI[[#This Row],[Territorialidades]])-2))</f>
        <v>Ubiratã</v>
      </c>
      <c r="C5355" s="8" t="str">
        <f>LEFT(RIGHT(tb_MHDI[[#This Row],[Territorialidades]],3),2)</f>
        <v>PR</v>
      </c>
      <c r="D5355" s="8" t="str">
        <f>CONCATENATE(tb_MHDI[[#This Row],[Município]],"/",tb_MHDI[[#This Row],[UF]])</f>
        <v>Ubiratã/PR</v>
      </c>
      <c r="E5355" s="8">
        <v>0.73899999999999999</v>
      </c>
      <c r="F5355" s="8">
        <v>0.70599999999999996</v>
      </c>
      <c r="G5355" s="8">
        <v>0.85399999999999998</v>
      </c>
      <c r="H5355" s="8">
        <v>0.66900000000000004</v>
      </c>
      <c r="I5355" s="9">
        <f>_xlfn.NUMBERVALUE(INDEX(tb_SVI[],MATCH(tb_MHDI[[#This Row],[mun_uf]],tb_SVI[city_name_uf],0),7),".")</f>
        <v>2010</v>
      </c>
    </row>
    <row r="5356" spans="1:9" x14ac:dyDescent="0.25">
      <c r="A5356" s="8" t="s">
        <v>17378</v>
      </c>
      <c r="B5356" s="8" t="str">
        <f>LEFT(tb_MHDI[[#This Row],[Territorialidades]],(FIND("/",tb_MHDI[[#This Row],[Territorialidades]])-2))</f>
        <v>Ubiretama</v>
      </c>
      <c r="C5356" s="8" t="str">
        <f>LEFT(RIGHT(tb_MHDI[[#This Row],[Territorialidades]],3),2)</f>
        <v>RS</v>
      </c>
      <c r="D5356" s="8" t="str">
        <f>CONCATENATE(tb_MHDI[[#This Row],[Município]],"/",tb_MHDI[[#This Row],[UF]])</f>
        <v>Ubiretama/RS</v>
      </c>
      <c r="E5356" s="8">
        <v>0.7</v>
      </c>
      <c r="F5356" s="8">
        <v>0.69099999999999995</v>
      </c>
      <c r="G5356" s="8">
        <v>0.80900000000000005</v>
      </c>
      <c r="H5356" s="8">
        <v>0.61299999999999999</v>
      </c>
      <c r="I5356" s="9">
        <f>_xlfn.NUMBERVALUE(INDEX(tb_SVI[],MATCH(tb_MHDI[[#This Row],[mun_uf]],tb_SVI[city_name_uf],0),7),".")</f>
        <v>2010</v>
      </c>
    </row>
    <row r="5357" spans="1:9" x14ac:dyDescent="0.25">
      <c r="A5357" s="8" t="s">
        <v>17379</v>
      </c>
      <c r="B5357" s="8" t="str">
        <f>LEFT(tb_MHDI[[#This Row],[Territorialidades]],(FIND("/",tb_MHDI[[#This Row],[Territorialidades]])-2))</f>
        <v>Uchoa</v>
      </c>
      <c r="C5357" s="8" t="str">
        <f>LEFT(RIGHT(tb_MHDI[[#This Row],[Territorialidades]],3),2)</f>
        <v>SP</v>
      </c>
      <c r="D5357" s="8" t="str">
        <f>CONCATENATE(tb_MHDI[[#This Row],[Município]],"/",tb_MHDI[[#This Row],[UF]])</f>
        <v>Uchoa/SP</v>
      </c>
      <c r="E5357" s="8">
        <v>0.72099999999999997</v>
      </c>
      <c r="F5357" s="8">
        <v>0.70799999999999996</v>
      </c>
      <c r="G5357" s="8">
        <v>0.82299999999999995</v>
      </c>
      <c r="H5357" s="8">
        <v>0.64400000000000002</v>
      </c>
      <c r="I5357" s="9">
        <f>_xlfn.NUMBERVALUE(INDEX(tb_SVI[],MATCH(tb_MHDI[[#This Row],[mun_uf]],tb_SVI[city_name_uf],0),7),".")</f>
        <v>2010</v>
      </c>
    </row>
    <row r="5358" spans="1:9" x14ac:dyDescent="0.25">
      <c r="A5358" s="8" t="s">
        <v>17380</v>
      </c>
      <c r="B5358" s="8" t="str">
        <f>LEFT(tb_MHDI[[#This Row],[Territorialidades]],(FIND("/",tb_MHDI[[#This Row],[Territorialidades]])-2))</f>
        <v>Uibaí</v>
      </c>
      <c r="C5358" s="8" t="str">
        <f>LEFT(RIGHT(tb_MHDI[[#This Row],[Territorialidades]],3),2)</f>
        <v>BA</v>
      </c>
      <c r="D5358" s="8" t="str">
        <f>CONCATENATE(tb_MHDI[[#This Row],[Município]],"/",tb_MHDI[[#This Row],[UF]])</f>
        <v>Uibaí/BA</v>
      </c>
      <c r="E5358" s="8">
        <v>0.61699999999999999</v>
      </c>
      <c r="F5358" s="8">
        <v>0.57499999999999996</v>
      </c>
      <c r="G5358" s="8">
        <v>0.75800000000000001</v>
      </c>
      <c r="H5358" s="8">
        <v>0.54</v>
      </c>
      <c r="I5358" s="9">
        <f>_xlfn.NUMBERVALUE(INDEX(tb_SVI[],MATCH(tb_MHDI[[#This Row],[mun_uf]],tb_SVI[city_name_uf],0),7),".")</f>
        <v>2010</v>
      </c>
    </row>
    <row r="5359" spans="1:9" x14ac:dyDescent="0.25">
      <c r="A5359" s="8" t="s">
        <v>17381</v>
      </c>
      <c r="B5359" s="8" t="str">
        <f>LEFT(tb_MHDI[[#This Row],[Territorialidades]],(FIND("/",tb_MHDI[[#This Row],[Territorialidades]])-2))</f>
        <v>Uiramutã</v>
      </c>
      <c r="C5359" s="8" t="str">
        <f>LEFT(RIGHT(tb_MHDI[[#This Row],[Territorialidades]],3),2)</f>
        <v>RR</v>
      </c>
      <c r="D5359" s="8" t="str">
        <f>CONCATENATE(tb_MHDI[[#This Row],[Município]],"/",tb_MHDI[[#This Row],[UF]])</f>
        <v>Uiramutã/RR</v>
      </c>
      <c r="E5359" s="8">
        <v>0.45300000000000001</v>
      </c>
      <c r="F5359" s="8">
        <v>0.439</v>
      </c>
      <c r="G5359" s="8">
        <v>0.76600000000000001</v>
      </c>
      <c r="H5359" s="8">
        <v>0.27600000000000002</v>
      </c>
      <c r="I5359" s="9">
        <f>_xlfn.NUMBERVALUE(INDEX(tb_SVI[],MATCH(tb_MHDI[[#This Row],[mun_uf]],tb_SVI[city_name_uf],0),7),".")</f>
        <v>2010</v>
      </c>
    </row>
    <row r="5360" spans="1:9" x14ac:dyDescent="0.25">
      <c r="A5360" s="8" t="s">
        <v>17382</v>
      </c>
      <c r="B5360" s="8" t="str">
        <f>LEFT(tb_MHDI[[#This Row],[Territorialidades]],(FIND("/",tb_MHDI[[#This Row],[Territorialidades]])-2))</f>
        <v>Uirapuru</v>
      </c>
      <c r="C5360" s="8" t="str">
        <f>LEFT(RIGHT(tb_MHDI[[#This Row],[Territorialidades]],3),2)</f>
        <v>GO</v>
      </c>
      <c r="D5360" s="8" t="str">
        <f>CONCATENATE(tb_MHDI[[#This Row],[Município]],"/",tb_MHDI[[#This Row],[UF]])</f>
        <v>Uirapuru/GO</v>
      </c>
      <c r="E5360" s="8">
        <v>0.67</v>
      </c>
      <c r="F5360" s="8">
        <v>0.63200000000000001</v>
      </c>
      <c r="G5360" s="8">
        <v>0.82199999999999995</v>
      </c>
      <c r="H5360" s="8">
        <v>0.57899999999999996</v>
      </c>
      <c r="I5360" s="9">
        <f>_xlfn.NUMBERVALUE(INDEX(tb_SVI[],MATCH(tb_MHDI[[#This Row],[mun_uf]],tb_SVI[city_name_uf],0),7),".")</f>
        <v>2010</v>
      </c>
    </row>
    <row r="5361" spans="1:9" x14ac:dyDescent="0.25">
      <c r="A5361" s="8" t="s">
        <v>17383</v>
      </c>
      <c r="B5361" s="8" t="str">
        <f>LEFT(tb_MHDI[[#This Row],[Territorialidades]],(FIND("/",tb_MHDI[[#This Row],[Territorialidades]])-2))</f>
        <v>Uiraúna</v>
      </c>
      <c r="C5361" s="8" t="str">
        <f>LEFT(RIGHT(tb_MHDI[[#This Row],[Territorialidades]],3),2)</f>
        <v>PB</v>
      </c>
      <c r="D5361" s="8" t="str">
        <f>CONCATENATE(tb_MHDI[[#This Row],[Município]],"/",tb_MHDI[[#This Row],[UF]])</f>
        <v>Uiraúna/PB</v>
      </c>
      <c r="E5361" s="8">
        <v>0.63600000000000001</v>
      </c>
      <c r="F5361" s="8">
        <v>0.61199999999999999</v>
      </c>
      <c r="G5361" s="8">
        <v>0.79700000000000004</v>
      </c>
      <c r="H5361" s="8">
        <v>0.52800000000000002</v>
      </c>
      <c r="I5361" s="9">
        <f>_xlfn.NUMBERVALUE(INDEX(tb_SVI[],MATCH(tb_MHDI[[#This Row],[mun_uf]],tb_SVI[city_name_uf],0),7),".")</f>
        <v>2010</v>
      </c>
    </row>
    <row r="5362" spans="1:9" x14ac:dyDescent="0.25">
      <c r="A5362" s="8" t="s">
        <v>17384</v>
      </c>
      <c r="B5362" s="8" t="str">
        <f>LEFT(tb_MHDI[[#This Row],[Territorialidades]],(FIND("/",tb_MHDI[[#This Row],[Territorialidades]])-2))</f>
        <v>Ulianópolis</v>
      </c>
      <c r="C5362" s="8" t="str">
        <f>LEFT(RIGHT(tb_MHDI[[#This Row],[Territorialidades]],3),2)</f>
        <v>PA</v>
      </c>
      <c r="D5362" s="8" t="str">
        <f>CONCATENATE(tb_MHDI[[#This Row],[Município]],"/",tb_MHDI[[#This Row],[UF]])</f>
        <v>Ulianópolis/PA</v>
      </c>
      <c r="E5362" s="8">
        <v>0.60399999999999998</v>
      </c>
      <c r="F5362" s="8">
        <v>0.68200000000000005</v>
      </c>
      <c r="G5362" s="8">
        <v>0.75900000000000001</v>
      </c>
      <c r="H5362" s="8">
        <v>0.42499999999999999</v>
      </c>
      <c r="I5362" s="9">
        <f>_xlfn.NUMBERVALUE(INDEX(tb_SVI[],MATCH(tb_MHDI[[#This Row],[mun_uf]],tb_SVI[city_name_uf],0),7),".")</f>
        <v>2010</v>
      </c>
    </row>
    <row r="5363" spans="1:9" x14ac:dyDescent="0.25">
      <c r="A5363" s="8" t="s">
        <v>17385</v>
      </c>
      <c r="B5363" s="8" t="str">
        <f>LEFT(tb_MHDI[[#This Row],[Territorialidades]],(FIND("/",tb_MHDI[[#This Row],[Territorialidades]])-2))</f>
        <v>Umari</v>
      </c>
      <c r="C5363" s="8" t="str">
        <f>LEFT(RIGHT(tb_MHDI[[#This Row],[Territorialidades]],3),2)</f>
        <v>CE</v>
      </c>
      <c r="D5363" s="8" t="str">
        <f>CONCATENATE(tb_MHDI[[#This Row],[Município]],"/",tb_MHDI[[#This Row],[UF]])</f>
        <v>Umari/CE</v>
      </c>
      <c r="E5363" s="8">
        <v>0.59099999999999997</v>
      </c>
      <c r="F5363" s="8">
        <v>0.53500000000000003</v>
      </c>
      <c r="G5363" s="8">
        <v>0.77800000000000002</v>
      </c>
      <c r="H5363" s="8">
        <v>0.497</v>
      </c>
      <c r="I5363" s="9">
        <f>_xlfn.NUMBERVALUE(INDEX(tb_SVI[],MATCH(tb_MHDI[[#This Row],[mun_uf]],tb_SVI[city_name_uf],0),7),".")</f>
        <v>2010</v>
      </c>
    </row>
    <row r="5364" spans="1:9" x14ac:dyDescent="0.25">
      <c r="A5364" s="8" t="s">
        <v>17386</v>
      </c>
      <c r="B5364" s="8" t="str">
        <f>LEFT(tb_MHDI[[#This Row],[Territorialidades]],(FIND("/",tb_MHDI[[#This Row],[Territorialidades]])-2))</f>
        <v>Umarizal</v>
      </c>
      <c r="C5364" s="8" t="str">
        <f>LEFT(RIGHT(tb_MHDI[[#This Row],[Territorialidades]],3),2)</f>
        <v>RN</v>
      </c>
      <c r="D5364" s="8" t="str">
        <f>CONCATENATE(tb_MHDI[[#This Row],[Município]],"/",tb_MHDI[[#This Row],[UF]])</f>
        <v>Umarizal/RN</v>
      </c>
      <c r="E5364" s="8">
        <v>0.61799999999999999</v>
      </c>
      <c r="F5364" s="8">
        <v>0.59</v>
      </c>
      <c r="G5364" s="8">
        <v>0.79200000000000004</v>
      </c>
      <c r="H5364" s="8">
        <v>0.50600000000000001</v>
      </c>
      <c r="I5364" s="9">
        <f>_xlfn.NUMBERVALUE(INDEX(tb_SVI[],MATCH(tb_MHDI[[#This Row],[mun_uf]],tb_SVI[city_name_uf],0),7),".")</f>
        <v>2010</v>
      </c>
    </row>
    <row r="5365" spans="1:9" x14ac:dyDescent="0.25">
      <c r="A5365" s="8" t="s">
        <v>17387</v>
      </c>
      <c r="B5365" s="8" t="str">
        <f>LEFT(tb_MHDI[[#This Row],[Territorialidades]],(FIND("/",tb_MHDI[[#This Row],[Territorialidades]])-2))</f>
        <v>Umbaúba</v>
      </c>
      <c r="C5365" s="8" t="str">
        <f>LEFT(RIGHT(tb_MHDI[[#This Row],[Territorialidades]],3),2)</f>
        <v>SE</v>
      </c>
      <c r="D5365" s="8" t="str">
        <f>CONCATENATE(tb_MHDI[[#This Row],[Município]],"/",tb_MHDI[[#This Row],[UF]])</f>
        <v>Umbaúba/SE</v>
      </c>
      <c r="E5365" s="8">
        <v>0.57899999999999996</v>
      </c>
      <c r="F5365" s="8">
        <v>0.56699999999999995</v>
      </c>
      <c r="G5365" s="8">
        <v>0.71899999999999997</v>
      </c>
      <c r="H5365" s="8">
        <v>0.47599999999999998</v>
      </c>
      <c r="I5365" s="9">
        <f>_xlfn.NUMBERVALUE(INDEX(tb_SVI[],MATCH(tb_MHDI[[#This Row],[mun_uf]],tb_SVI[city_name_uf],0),7),".")</f>
        <v>2010</v>
      </c>
    </row>
    <row r="5366" spans="1:9" x14ac:dyDescent="0.25">
      <c r="A5366" s="8" t="s">
        <v>17388</v>
      </c>
      <c r="B5366" s="8" t="str">
        <f>LEFT(tb_MHDI[[#This Row],[Territorialidades]],(FIND("/",tb_MHDI[[#This Row],[Territorialidades]])-2))</f>
        <v>Umburanas</v>
      </c>
      <c r="C5366" s="8" t="str">
        <f>LEFT(RIGHT(tb_MHDI[[#This Row],[Territorialidades]],3),2)</f>
        <v>BA</v>
      </c>
      <c r="D5366" s="8" t="str">
        <f>CONCATENATE(tb_MHDI[[#This Row],[Município]],"/",tb_MHDI[[#This Row],[UF]])</f>
        <v>Umburanas/BA</v>
      </c>
      <c r="E5366" s="8">
        <v>0.51500000000000001</v>
      </c>
      <c r="F5366" s="8">
        <v>0.46899999999999997</v>
      </c>
      <c r="G5366" s="8">
        <v>0.70499999999999996</v>
      </c>
      <c r="H5366" s="8">
        <v>0.41299999999999998</v>
      </c>
      <c r="I5366" s="9">
        <f>_xlfn.NUMBERVALUE(INDEX(tb_SVI[],MATCH(tb_MHDI[[#This Row],[mun_uf]],tb_SVI[city_name_uf],0),7),".")</f>
        <v>2010</v>
      </c>
    </row>
    <row r="5367" spans="1:9" x14ac:dyDescent="0.25">
      <c r="A5367" s="8" t="s">
        <v>17389</v>
      </c>
      <c r="B5367" s="8" t="str">
        <f>LEFT(tb_MHDI[[#This Row],[Territorialidades]],(FIND("/",tb_MHDI[[#This Row],[Territorialidades]])-2))</f>
        <v>Umburatiba</v>
      </c>
      <c r="C5367" s="8" t="str">
        <f>LEFT(RIGHT(tb_MHDI[[#This Row],[Territorialidades]],3),2)</f>
        <v>MG</v>
      </c>
      <c r="D5367" s="8" t="str">
        <f>CONCATENATE(tb_MHDI[[#This Row],[Município]],"/",tb_MHDI[[#This Row],[UF]])</f>
        <v>Umburatiba/MG</v>
      </c>
      <c r="E5367" s="8">
        <v>0.63800000000000001</v>
      </c>
      <c r="F5367" s="8">
        <v>0.59899999999999998</v>
      </c>
      <c r="G5367" s="8">
        <v>0.81499999999999995</v>
      </c>
      <c r="H5367" s="8">
        <v>0.53100000000000003</v>
      </c>
      <c r="I5367" s="9">
        <f>_xlfn.NUMBERVALUE(INDEX(tb_SVI[],MATCH(tb_MHDI[[#This Row],[mun_uf]],tb_SVI[city_name_uf],0),7),".")</f>
        <v>2010</v>
      </c>
    </row>
    <row r="5368" spans="1:9" x14ac:dyDescent="0.25">
      <c r="A5368" s="8" t="s">
        <v>17390</v>
      </c>
      <c r="B5368" s="8" t="str">
        <f>LEFT(tb_MHDI[[#This Row],[Territorialidades]],(FIND("/",tb_MHDI[[#This Row],[Territorialidades]])-2))</f>
        <v>Umbuzeiro</v>
      </c>
      <c r="C5368" s="8" t="str">
        <f>LEFT(RIGHT(tb_MHDI[[#This Row],[Territorialidades]],3),2)</f>
        <v>PB</v>
      </c>
      <c r="D5368" s="8" t="str">
        <f>CONCATENATE(tb_MHDI[[#This Row],[Município]],"/",tb_MHDI[[#This Row],[UF]])</f>
        <v>Umbuzeiro/PB</v>
      </c>
      <c r="E5368" s="8">
        <v>0.58399999999999996</v>
      </c>
      <c r="F5368" s="8">
        <v>0.54500000000000004</v>
      </c>
      <c r="G5368" s="8">
        <v>0.71199999999999997</v>
      </c>
      <c r="H5368" s="8">
        <v>0.51400000000000001</v>
      </c>
      <c r="I5368" s="9">
        <f>_xlfn.NUMBERVALUE(INDEX(tb_SVI[],MATCH(tb_MHDI[[#This Row],[mun_uf]],tb_SVI[city_name_uf],0),7),".")</f>
        <v>2010</v>
      </c>
    </row>
    <row r="5369" spans="1:9" x14ac:dyDescent="0.25">
      <c r="A5369" s="8" t="s">
        <v>17391</v>
      </c>
      <c r="B5369" s="8" t="str">
        <f>LEFT(tb_MHDI[[#This Row],[Territorialidades]],(FIND("/",tb_MHDI[[#This Row],[Territorialidades]])-2))</f>
        <v>Umirim</v>
      </c>
      <c r="C5369" s="8" t="str">
        <f>LEFT(RIGHT(tb_MHDI[[#This Row],[Territorialidades]],3),2)</f>
        <v>CE</v>
      </c>
      <c r="D5369" s="8" t="str">
        <f>CONCATENATE(tb_MHDI[[#This Row],[Município]],"/",tb_MHDI[[#This Row],[UF]])</f>
        <v>Umirim/CE</v>
      </c>
      <c r="E5369" s="8">
        <v>0.58699999999999997</v>
      </c>
      <c r="F5369" s="8">
        <v>0.51400000000000001</v>
      </c>
      <c r="G5369" s="8">
        <v>0.751</v>
      </c>
      <c r="H5369" s="8">
        <v>0.52400000000000002</v>
      </c>
      <c r="I5369" s="9">
        <f>_xlfn.NUMBERVALUE(INDEX(tb_SVI[],MATCH(tb_MHDI[[#This Row],[mun_uf]],tb_SVI[city_name_uf],0),7),".")</f>
        <v>2010</v>
      </c>
    </row>
    <row r="5370" spans="1:9" x14ac:dyDescent="0.25">
      <c r="A5370" s="8" t="s">
        <v>17392</v>
      </c>
      <c r="B5370" s="8" t="str">
        <f>LEFT(tb_MHDI[[#This Row],[Territorialidades]],(FIND("/",tb_MHDI[[#This Row],[Territorialidades]])-2))</f>
        <v>Umuarama</v>
      </c>
      <c r="C5370" s="8" t="str">
        <f>LEFT(RIGHT(tb_MHDI[[#This Row],[Territorialidades]],3),2)</f>
        <v>PR</v>
      </c>
      <c r="D5370" s="8" t="str">
        <f>CONCATENATE(tb_MHDI[[#This Row],[Município]],"/",tb_MHDI[[#This Row],[UF]])</f>
        <v>Umuarama/PR</v>
      </c>
      <c r="E5370" s="8">
        <v>0.76100000000000001</v>
      </c>
      <c r="F5370" s="8">
        <v>0.755</v>
      </c>
      <c r="G5370" s="8">
        <v>0.83599999999999997</v>
      </c>
      <c r="H5370" s="8">
        <v>0.69799999999999995</v>
      </c>
      <c r="I5370" s="9">
        <f>_xlfn.NUMBERVALUE(INDEX(tb_SVI[],MATCH(tb_MHDI[[#This Row],[mun_uf]],tb_SVI[city_name_uf],0),7),".")</f>
        <v>2010</v>
      </c>
    </row>
    <row r="5371" spans="1:9" x14ac:dyDescent="0.25">
      <c r="A5371" s="8" t="s">
        <v>17393</v>
      </c>
      <c r="B5371" s="8" t="str">
        <f>LEFT(tb_MHDI[[#This Row],[Territorialidades]],(FIND("/",tb_MHDI[[#This Row],[Territorialidades]])-2))</f>
        <v>Una</v>
      </c>
      <c r="C5371" s="8" t="str">
        <f>LEFT(RIGHT(tb_MHDI[[#This Row],[Territorialidades]],3),2)</f>
        <v>BA</v>
      </c>
      <c r="D5371" s="8" t="str">
        <f>CONCATENATE(tb_MHDI[[#This Row],[Município]],"/",tb_MHDI[[#This Row],[UF]])</f>
        <v>Una/BA</v>
      </c>
      <c r="E5371" s="8">
        <v>0.56000000000000005</v>
      </c>
      <c r="F5371" s="8">
        <v>0.58399999999999996</v>
      </c>
      <c r="G5371" s="8">
        <v>0.71</v>
      </c>
      <c r="H5371" s="8">
        <v>0.42399999999999999</v>
      </c>
      <c r="I5371" s="9">
        <f>_xlfn.NUMBERVALUE(INDEX(tb_SVI[],MATCH(tb_MHDI[[#This Row],[mun_uf]],tb_SVI[city_name_uf],0),7),".")</f>
        <v>2010</v>
      </c>
    </row>
    <row r="5372" spans="1:9" x14ac:dyDescent="0.25">
      <c r="A5372" s="8" t="s">
        <v>17394</v>
      </c>
      <c r="B5372" s="8" t="str">
        <f>LEFT(tb_MHDI[[#This Row],[Territorialidades]],(FIND("/",tb_MHDI[[#This Row],[Territorialidades]])-2))</f>
        <v>Unaí</v>
      </c>
      <c r="C5372" s="8" t="str">
        <f>LEFT(RIGHT(tb_MHDI[[#This Row],[Territorialidades]],3),2)</f>
        <v>MG</v>
      </c>
      <c r="D5372" s="8" t="str">
        <f>CONCATENATE(tb_MHDI[[#This Row],[Município]],"/",tb_MHDI[[#This Row],[UF]])</f>
        <v>Unaí/MG</v>
      </c>
      <c r="E5372" s="8">
        <v>0.73599999999999999</v>
      </c>
      <c r="F5372" s="8">
        <v>0.72299999999999998</v>
      </c>
      <c r="G5372" s="8">
        <v>0.84699999999999998</v>
      </c>
      <c r="H5372" s="8">
        <v>0.65100000000000002</v>
      </c>
      <c r="I5372" s="9">
        <f>_xlfn.NUMBERVALUE(INDEX(tb_SVI[],MATCH(tb_MHDI[[#This Row],[mun_uf]],tb_SVI[city_name_uf],0),7),".")</f>
        <v>2010</v>
      </c>
    </row>
    <row r="5373" spans="1:9" x14ac:dyDescent="0.25">
      <c r="A5373" s="8" t="s">
        <v>17395</v>
      </c>
      <c r="B5373" s="8" t="str">
        <f>LEFT(tb_MHDI[[#This Row],[Territorialidades]],(FIND("/",tb_MHDI[[#This Row],[Territorialidades]])-2))</f>
        <v>União da Serra</v>
      </c>
      <c r="C5373" s="8" t="str">
        <f>LEFT(RIGHT(tb_MHDI[[#This Row],[Territorialidades]],3),2)</f>
        <v>RS</v>
      </c>
      <c r="D5373" s="8" t="str">
        <f>CONCATENATE(tb_MHDI[[#This Row],[Município]],"/",tb_MHDI[[#This Row],[UF]])</f>
        <v>União da Serra/RS</v>
      </c>
      <c r="E5373" s="8">
        <v>0.73299999999999998</v>
      </c>
      <c r="F5373" s="8">
        <v>0.78600000000000003</v>
      </c>
      <c r="G5373" s="8">
        <v>0.85199999999999998</v>
      </c>
      <c r="H5373" s="8">
        <v>0.58699999999999997</v>
      </c>
      <c r="I5373" s="9">
        <f>_xlfn.NUMBERVALUE(INDEX(tb_SVI[],MATCH(tb_MHDI[[#This Row],[mun_uf]],tb_SVI[city_name_uf],0),7),".")</f>
        <v>2010</v>
      </c>
    </row>
    <row r="5374" spans="1:9" x14ac:dyDescent="0.25">
      <c r="A5374" s="8" t="s">
        <v>17396</v>
      </c>
      <c r="B5374" s="8" t="str">
        <f>LEFT(tb_MHDI[[#This Row],[Territorialidades]],(FIND("/",tb_MHDI[[#This Row],[Territorialidades]])-2))</f>
        <v>União da Vitória</v>
      </c>
      <c r="C5374" s="8" t="str">
        <f>LEFT(RIGHT(tb_MHDI[[#This Row],[Territorialidades]],3),2)</f>
        <v>PR</v>
      </c>
      <c r="D5374" s="8" t="str">
        <f>CONCATENATE(tb_MHDI[[#This Row],[Município]],"/",tb_MHDI[[#This Row],[UF]])</f>
        <v>União da Vitória/PR</v>
      </c>
      <c r="E5374" s="8">
        <v>0.74</v>
      </c>
      <c r="F5374" s="8">
        <v>0.71299999999999997</v>
      </c>
      <c r="G5374" s="8">
        <v>0.83699999999999997</v>
      </c>
      <c r="H5374" s="8">
        <v>0.68</v>
      </c>
      <c r="I5374" s="9">
        <f>_xlfn.NUMBERVALUE(INDEX(tb_SVI[],MATCH(tb_MHDI[[#This Row],[mun_uf]],tb_SVI[city_name_uf],0),7),".")</f>
        <v>2010</v>
      </c>
    </row>
    <row r="5375" spans="1:9" x14ac:dyDescent="0.25">
      <c r="A5375" s="8" t="s">
        <v>17397</v>
      </c>
      <c r="B5375" s="8" t="str">
        <f>LEFT(tb_MHDI[[#This Row],[Territorialidades]],(FIND("/",tb_MHDI[[#This Row],[Territorialidades]])-2))</f>
        <v>União de Minas</v>
      </c>
      <c r="C5375" s="8" t="str">
        <f>LEFT(RIGHT(tb_MHDI[[#This Row],[Territorialidades]],3),2)</f>
        <v>MG</v>
      </c>
      <c r="D5375" s="8" t="str">
        <f>CONCATENATE(tb_MHDI[[#This Row],[Município]],"/",tb_MHDI[[#This Row],[UF]])</f>
        <v>União de Minas/MG</v>
      </c>
      <c r="E5375" s="8">
        <v>0.67200000000000004</v>
      </c>
      <c r="F5375" s="8">
        <v>0.68400000000000005</v>
      </c>
      <c r="G5375" s="8">
        <v>0.82899999999999996</v>
      </c>
      <c r="H5375" s="8">
        <v>0.53400000000000003</v>
      </c>
      <c r="I5375" s="9">
        <f>_xlfn.NUMBERVALUE(INDEX(tb_SVI[],MATCH(tb_MHDI[[#This Row],[mun_uf]],tb_SVI[city_name_uf],0),7),".")</f>
        <v>2010</v>
      </c>
    </row>
    <row r="5376" spans="1:9" x14ac:dyDescent="0.25">
      <c r="A5376" s="8" t="s">
        <v>17398</v>
      </c>
      <c r="B5376" s="8" t="str">
        <f>LEFT(tb_MHDI[[#This Row],[Territorialidades]],(FIND("/",tb_MHDI[[#This Row],[Territorialidades]])-2))</f>
        <v>União do Oeste</v>
      </c>
      <c r="C5376" s="8" t="str">
        <f>LEFT(RIGHT(tb_MHDI[[#This Row],[Territorialidades]],3),2)</f>
        <v>SC</v>
      </c>
      <c r="D5376" s="8" t="str">
        <f>CONCATENATE(tb_MHDI[[#This Row],[Município]],"/",tb_MHDI[[#This Row],[UF]])</f>
        <v>União do Oeste/SC</v>
      </c>
      <c r="E5376" s="8">
        <v>0.70499999999999996</v>
      </c>
      <c r="F5376" s="8">
        <v>0.70299999999999996</v>
      </c>
      <c r="G5376" s="8">
        <v>0.82299999999999995</v>
      </c>
      <c r="H5376" s="8">
        <v>0.60599999999999998</v>
      </c>
      <c r="I5376" s="9">
        <f>_xlfn.NUMBERVALUE(INDEX(tb_SVI[],MATCH(tb_MHDI[[#This Row],[mun_uf]],tb_SVI[city_name_uf],0),7),".")</f>
        <v>2010</v>
      </c>
    </row>
    <row r="5377" spans="1:9" x14ac:dyDescent="0.25">
      <c r="A5377" s="8" t="s">
        <v>17399</v>
      </c>
      <c r="B5377" s="8" t="str">
        <f>LEFT(tb_MHDI[[#This Row],[Territorialidades]],(FIND("/",tb_MHDI[[#This Row],[Territorialidades]])-2))</f>
        <v>União dos Palmares</v>
      </c>
      <c r="C5377" s="8" t="str">
        <f>LEFT(RIGHT(tb_MHDI[[#This Row],[Territorialidades]],3),2)</f>
        <v>AL</v>
      </c>
      <c r="D5377" s="8" t="str">
        <f>CONCATENATE(tb_MHDI[[#This Row],[Município]],"/",tb_MHDI[[#This Row],[UF]])</f>
        <v>União dos Palmares/AL</v>
      </c>
      <c r="E5377" s="8">
        <v>0.59299999999999997</v>
      </c>
      <c r="F5377" s="8">
        <v>0.59</v>
      </c>
      <c r="G5377" s="8">
        <v>0.76400000000000001</v>
      </c>
      <c r="H5377" s="8">
        <v>0.46200000000000002</v>
      </c>
      <c r="I5377" s="9">
        <f>_xlfn.NUMBERVALUE(INDEX(tb_SVI[],MATCH(tb_MHDI[[#This Row],[mun_uf]],tb_SVI[city_name_uf],0),7),".")</f>
        <v>2010</v>
      </c>
    </row>
    <row r="5378" spans="1:9" x14ac:dyDescent="0.25">
      <c r="A5378" s="8" t="s">
        <v>17400</v>
      </c>
      <c r="B5378" s="8" t="str">
        <f>LEFT(tb_MHDI[[#This Row],[Territorialidades]],(FIND("/",tb_MHDI[[#This Row],[Territorialidades]])-2))</f>
        <v>União do Sul</v>
      </c>
      <c r="C5378" s="8" t="str">
        <f>LEFT(RIGHT(tb_MHDI[[#This Row],[Territorialidades]],3),2)</f>
        <v>MT</v>
      </c>
      <c r="D5378" s="8" t="str">
        <f>CONCATENATE(tb_MHDI[[#This Row],[Município]],"/",tb_MHDI[[#This Row],[UF]])</f>
        <v>União do Sul/MT</v>
      </c>
      <c r="E5378" s="8">
        <v>0.66500000000000004</v>
      </c>
      <c r="F5378" s="8">
        <v>0.66500000000000004</v>
      </c>
      <c r="G5378" s="8">
        <v>0.79700000000000004</v>
      </c>
      <c r="H5378" s="8">
        <v>0.55600000000000005</v>
      </c>
      <c r="I5378" s="9">
        <f>_xlfn.NUMBERVALUE(INDEX(tb_SVI[],MATCH(tb_MHDI[[#This Row],[mun_uf]],tb_SVI[city_name_uf],0),7),".")</f>
        <v>2010</v>
      </c>
    </row>
    <row r="5379" spans="1:9" x14ac:dyDescent="0.25">
      <c r="A5379" s="8" t="s">
        <v>17401</v>
      </c>
      <c r="B5379" s="8" t="str">
        <f>LEFT(tb_MHDI[[#This Row],[Territorialidades]],(FIND("/",tb_MHDI[[#This Row],[Territorialidades]])-2))</f>
        <v>União Paulista</v>
      </c>
      <c r="C5379" s="8" t="str">
        <f>LEFT(RIGHT(tb_MHDI[[#This Row],[Territorialidades]],3),2)</f>
        <v>SP</v>
      </c>
      <c r="D5379" s="8" t="str">
        <f>CONCATENATE(tb_MHDI[[#This Row],[Município]],"/",tb_MHDI[[#This Row],[UF]])</f>
        <v>União Paulista/SP</v>
      </c>
      <c r="E5379" s="8">
        <v>0.749</v>
      </c>
      <c r="F5379" s="8">
        <v>0.69699999999999995</v>
      </c>
      <c r="G5379" s="8">
        <v>0.86299999999999999</v>
      </c>
      <c r="H5379" s="8">
        <v>0.69899999999999995</v>
      </c>
      <c r="I5379" s="9">
        <f>_xlfn.NUMBERVALUE(INDEX(tb_SVI[],MATCH(tb_MHDI[[#This Row],[mun_uf]],tb_SVI[city_name_uf],0),7),".")</f>
        <v>2010</v>
      </c>
    </row>
    <row r="5380" spans="1:9" x14ac:dyDescent="0.25">
      <c r="A5380" s="8" t="s">
        <v>17402</v>
      </c>
      <c r="B5380" s="8" t="str">
        <f>LEFT(tb_MHDI[[#This Row],[Territorialidades]],(FIND("/",tb_MHDI[[#This Row],[Territorialidades]])-2))</f>
        <v>União</v>
      </c>
      <c r="C5380" s="8" t="str">
        <f>LEFT(RIGHT(tb_MHDI[[#This Row],[Territorialidades]],3),2)</f>
        <v>PI</v>
      </c>
      <c r="D5380" s="8" t="str">
        <f>CONCATENATE(tb_MHDI[[#This Row],[Município]],"/",tb_MHDI[[#This Row],[UF]])</f>
        <v>União/PI</v>
      </c>
      <c r="E5380" s="8">
        <v>0.57699999999999996</v>
      </c>
      <c r="F5380" s="8">
        <v>0.54200000000000004</v>
      </c>
      <c r="G5380" s="8">
        <v>0.78100000000000003</v>
      </c>
      <c r="H5380" s="8">
        <v>0.45300000000000001</v>
      </c>
      <c r="I5380" s="9">
        <f>_xlfn.NUMBERVALUE(INDEX(tb_SVI[],MATCH(tb_MHDI[[#This Row],[mun_uf]],tb_SVI[city_name_uf],0),7),".")</f>
        <v>2010</v>
      </c>
    </row>
    <row r="5381" spans="1:9" x14ac:dyDescent="0.25">
      <c r="A5381" s="8" t="s">
        <v>17403</v>
      </c>
      <c r="B5381" s="8" t="str">
        <f>LEFT(tb_MHDI[[#This Row],[Territorialidades]],(FIND("/",tb_MHDI[[#This Row],[Territorialidades]])-2))</f>
        <v>Uniflor</v>
      </c>
      <c r="C5381" s="8" t="str">
        <f>LEFT(RIGHT(tb_MHDI[[#This Row],[Territorialidades]],3),2)</f>
        <v>PR</v>
      </c>
      <c r="D5381" s="8" t="str">
        <f>CONCATENATE(tb_MHDI[[#This Row],[Município]],"/",tb_MHDI[[#This Row],[UF]])</f>
        <v>Uniflor/PR</v>
      </c>
      <c r="E5381" s="8">
        <v>0.72</v>
      </c>
      <c r="F5381" s="8">
        <v>0.69</v>
      </c>
      <c r="G5381" s="8">
        <v>0.82599999999999996</v>
      </c>
      <c r="H5381" s="8">
        <v>0.65500000000000003</v>
      </c>
      <c r="I5381" s="9">
        <f>_xlfn.NUMBERVALUE(INDEX(tb_SVI[],MATCH(tb_MHDI[[#This Row],[mun_uf]],tb_SVI[city_name_uf],0),7),".")</f>
        <v>2010</v>
      </c>
    </row>
    <row r="5382" spans="1:9" x14ac:dyDescent="0.25">
      <c r="A5382" s="8" t="s">
        <v>17404</v>
      </c>
      <c r="B5382" s="8" t="str">
        <f>LEFT(tb_MHDI[[#This Row],[Territorialidades]],(FIND("/",tb_MHDI[[#This Row],[Territorialidades]])-2))</f>
        <v>Unistalda</v>
      </c>
      <c r="C5382" s="8" t="str">
        <f>LEFT(RIGHT(tb_MHDI[[#This Row],[Territorialidades]],3),2)</f>
        <v>RS</v>
      </c>
      <c r="D5382" s="8" t="str">
        <f>CONCATENATE(tb_MHDI[[#This Row],[Município]],"/",tb_MHDI[[#This Row],[UF]])</f>
        <v>Unistalda/RS</v>
      </c>
      <c r="E5382" s="8">
        <v>0.64900000000000002</v>
      </c>
      <c r="F5382" s="8">
        <v>0.626</v>
      </c>
      <c r="G5382" s="8">
        <v>0.80400000000000005</v>
      </c>
      <c r="H5382" s="8">
        <v>0.54200000000000004</v>
      </c>
      <c r="I5382" s="9">
        <f>_xlfn.NUMBERVALUE(INDEX(tb_SVI[],MATCH(tb_MHDI[[#This Row],[mun_uf]],tb_SVI[city_name_uf],0),7),".")</f>
        <v>2010</v>
      </c>
    </row>
    <row r="5383" spans="1:9" x14ac:dyDescent="0.25">
      <c r="A5383" s="8" t="s">
        <v>17405</v>
      </c>
      <c r="B5383" s="8" t="str">
        <f>LEFT(tb_MHDI[[#This Row],[Territorialidades]],(FIND("/",tb_MHDI[[#This Row],[Territorialidades]])-2))</f>
        <v>Upanema</v>
      </c>
      <c r="C5383" s="8" t="str">
        <f>LEFT(RIGHT(tb_MHDI[[#This Row],[Territorialidades]],3),2)</f>
        <v>RN</v>
      </c>
      <c r="D5383" s="8" t="str">
        <f>CONCATENATE(tb_MHDI[[#This Row],[Município]],"/",tb_MHDI[[#This Row],[UF]])</f>
        <v>Upanema/RN</v>
      </c>
      <c r="E5383" s="8">
        <v>0.59599999999999997</v>
      </c>
      <c r="F5383" s="8">
        <v>0.54200000000000004</v>
      </c>
      <c r="G5383" s="8">
        <v>0.75800000000000001</v>
      </c>
      <c r="H5383" s="8">
        <v>0.51600000000000001</v>
      </c>
      <c r="I5383" s="9">
        <f>_xlfn.NUMBERVALUE(INDEX(tb_SVI[],MATCH(tb_MHDI[[#This Row],[mun_uf]],tb_SVI[city_name_uf],0),7),".")</f>
        <v>2010</v>
      </c>
    </row>
    <row r="5384" spans="1:9" x14ac:dyDescent="0.25">
      <c r="A5384" s="8" t="s">
        <v>17406</v>
      </c>
      <c r="B5384" s="8" t="str">
        <f>LEFT(tb_MHDI[[#This Row],[Territorialidades]],(FIND("/",tb_MHDI[[#This Row],[Territorialidades]])-2))</f>
        <v>Uraí</v>
      </c>
      <c r="C5384" s="8" t="str">
        <f>LEFT(RIGHT(tb_MHDI[[#This Row],[Territorialidades]],3),2)</f>
        <v>PR</v>
      </c>
      <c r="D5384" s="8" t="str">
        <f>CONCATENATE(tb_MHDI[[#This Row],[Município]],"/",tb_MHDI[[#This Row],[UF]])</f>
        <v>Uraí/PR</v>
      </c>
      <c r="E5384" s="8">
        <v>0.72099999999999997</v>
      </c>
      <c r="F5384" s="8">
        <v>0.69799999999999995</v>
      </c>
      <c r="G5384" s="8">
        <v>0.82099999999999995</v>
      </c>
      <c r="H5384" s="8">
        <v>0.65500000000000003</v>
      </c>
      <c r="I5384" s="9">
        <f>_xlfn.NUMBERVALUE(INDEX(tb_SVI[],MATCH(tb_MHDI[[#This Row],[mun_uf]],tb_SVI[city_name_uf],0),7),".")</f>
        <v>2010</v>
      </c>
    </row>
    <row r="5385" spans="1:9" x14ac:dyDescent="0.25">
      <c r="A5385" s="8" t="s">
        <v>17407</v>
      </c>
      <c r="B5385" s="8" t="str">
        <f>LEFT(tb_MHDI[[#This Row],[Territorialidades]],(FIND("/",tb_MHDI[[#This Row],[Territorialidades]])-2))</f>
        <v>Urandi</v>
      </c>
      <c r="C5385" s="8" t="str">
        <f>LEFT(RIGHT(tb_MHDI[[#This Row],[Territorialidades]],3),2)</f>
        <v>BA</v>
      </c>
      <c r="D5385" s="8" t="str">
        <f>CONCATENATE(tb_MHDI[[#This Row],[Município]],"/",tb_MHDI[[#This Row],[UF]])</f>
        <v>Urandi/BA</v>
      </c>
      <c r="E5385" s="8">
        <v>0.59799999999999998</v>
      </c>
      <c r="F5385" s="8">
        <v>0.59499999999999997</v>
      </c>
      <c r="G5385" s="8">
        <v>0.76600000000000001</v>
      </c>
      <c r="H5385" s="8">
        <v>0.46899999999999997</v>
      </c>
      <c r="I5385" s="9">
        <f>_xlfn.NUMBERVALUE(INDEX(tb_SVI[],MATCH(tb_MHDI[[#This Row],[mun_uf]],tb_SVI[city_name_uf],0),7),".")</f>
        <v>2010</v>
      </c>
    </row>
    <row r="5386" spans="1:9" x14ac:dyDescent="0.25">
      <c r="A5386" s="8" t="s">
        <v>17408</v>
      </c>
      <c r="B5386" s="8" t="str">
        <f>LEFT(tb_MHDI[[#This Row],[Territorialidades]],(FIND("/",tb_MHDI[[#This Row],[Territorialidades]])-2))</f>
        <v>Urânia</v>
      </c>
      <c r="C5386" s="8" t="str">
        <f>LEFT(RIGHT(tb_MHDI[[#This Row],[Territorialidades]],3),2)</f>
        <v>SP</v>
      </c>
      <c r="D5386" s="8" t="str">
        <f>CONCATENATE(tb_MHDI[[#This Row],[Município]],"/",tb_MHDI[[#This Row],[UF]])</f>
        <v>Urânia/SP</v>
      </c>
      <c r="E5386" s="8">
        <v>0.746</v>
      </c>
      <c r="F5386" s="8">
        <v>0.72699999999999998</v>
      </c>
      <c r="G5386" s="8">
        <v>0.80400000000000005</v>
      </c>
      <c r="H5386" s="8">
        <v>0.70899999999999996</v>
      </c>
      <c r="I5386" s="9">
        <f>_xlfn.NUMBERVALUE(INDEX(tb_SVI[],MATCH(tb_MHDI[[#This Row],[mun_uf]],tb_SVI[city_name_uf],0),7),".")</f>
        <v>2010</v>
      </c>
    </row>
    <row r="5387" spans="1:9" x14ac:dyDescent="0.25">
      <c r="A5387" s="8" t="s">
        <v>17409</v>
      </c>
      <c r="B5387" s="8" t="str">
        <f>LEFT(tb_MHDI[[#This Row],[Territorialidades]],(FIND("/",tb_MHDI[[#This Row],[Territorialidades]])-2))</f>
        <v>Urbano Santos</v>
      </c>
      <c r="C5387" s="8" t="str">
        <f>LEFT(RIGHT(tb_MHDI[[#This Row],[Territorialidades]],3),2)</f>
        <v>MA</v>
      </c>
      <c r="D5387" s="8" t="str">
        <f>CONCATENATE(tb_MHDI[[#This Row],[Município]],"/",tb_MHDI[[#This Row],[UF]])</f>
        <v>Urbano Santos/MA</v>
      </c>
      <c r="E5387" s="8">
        <v>0.58799999999999997</v>
      </c>
      <c r="F5387" s="8">
        <v>0.50600000000000001</v>
      </c>
      <c r="G5387" s="8">
        <v>0.77</v>
      </c>
      <c r="H5387" s="8">
        <v>0.52200000000000002</v>
      </c>
      <c r="I5387" s="9">
        <f>_xlfn.NUMBERVALUE(INDEX(tb_SVI[],MATCH(tb_MHDI[[#This Row],[mun_uf]],tb_SVI[city_name_uf],0),7),".")</f>
        <v>2010</v>
      </c>
    </row>
    <row r="5388" spans="1:9" x14ac:dyDescent="0.25">
      <c r="A5388" s="8" t="s">
        <v>17410</v>
      </c>
      <c r="B5388" s="8" t="str">
        <f>LEFT(tb_MHDI[[#This Row],[Territorialidades]],(FIND("/",tb_MHDI[[#This Row],[Territorialidades]])-2))</f>
        <v>Uruaçu</v>
      </c>
      <c r="C5388" s="8" t="str">
        <f>LEFT(RIGHT(tb_MHDI[[#This Row],[Territorialidades]],3),2)</f>
        <v>GO</v>
      </c>
      <c r="D5388" s="8" t="str">
        <f>CONCATENATE(tb_MHDI[[#This Row],[Município]],"/",tb_MHDI[[#This Row],[UF]])</f>
        <v>Uruaçu/GO</v>
      </c>
      <c r="E5388" s="8">
        <v>0.73699999999999999</v>
      </c>
      <c r="F5388" s="8">
        <v>0.74</v>
      </c>
      <c r="G5388" s="8">
        <v>0.86</v>
      </c>
      <c r="H5388" s="8">
        <v>0.628</v>
      </c>
      <c r="I5388" s="9">
        <f>_xlfn.NUMBERVALUE(INDEX(tb_SVI[],MATCH(tb_MHDI[[#This Row],[mun_uf]],tb_SVI[city_name_uf],0),7),".")</f>
        <v>2010</v>
      </c>
    </row>
    <row r="5389" spans="1:9" x14ac:dyDescent="0.25">
      <c r="A5389" s="8" t="s">
        <v>17411</v>
      </c>
      <c r="B5389" s="8" t="str">
        <f>LEFT(tb_MHDI[[#This Row],[Territorialidades]],(FIND("/",tb_MHDI[[#This Row],[Territorialidades]])-2))</f>
        <v>Uruana de Minas</v>
      </c>
      <c r="C5389" s="8" t="str">
        <f>LEFT(RIGHT(tb_MHDI[[#This Row],[Territorialidades]],3),2)</f>
        <v>MG</v>
      </c>
      <c r="D5389" s="8" t="str">
        <f>CONCATENATE(tb_MHDI[[#This Row],[Município]],"/",tb_MHDI[[#This Row],[UF]])</f>
        <v>Uruana de Minas/MG</v>
      </c>
      <c r="E5389" s="8">
        <v>0.66400000000000003</v>
      </c>
      <c r="F5389" s="8">
        <v>0.61199999999999999</v>
      </c>
      <c r="G5389" s="8">
        <v>0.79300000000000004</v>
      </c>
      <c r="H5389" s="8">
        <v>0.60199999999999998</v>
      </c>
      <c r="I5389" s="9">
        <f>_xlfn.NUMBERVALUE(INDEX(tb_SVI[],MATCH(tb_MHDI[[#This Row],[mun_uf]],tb_SVI[city_name_uf],0),7),".")</f>
        <v>2010</v>
      </c>
    </row>
    <row r="5390" spans="1:9" x14ac:dyDescent="0.25">
      <c r="A5390" s="8" t="s">
        <v>17412</v>
      </c>
      <c r="B5390" s="8" t="str">
        <f>LEFT(tb_MHDI[[#This Row],[Territorialidades]],(FIND("/",tb_MHDI[[#This Row],[Territorialidades]])-2))</f>
        <v>Uruana</v>
      </c>
      <c r="C5390" s="8" t="str">
        <f>LEFT(RIGHT(tb_MHDI[[#This Row],[Territorialidades]],3),2)</f>
        <v>GO</v>
      </c>
      <c r="D5390" s="8" t="str">
        <f>CONCATENATE(tb_MHDI[[#This Row],[Município]],"/",tb_MHDI[[#This Row],[UF]])</f>
        <v>Uruana/GO</v>
      </c>
      <c r="E5390" s="8">
        <v>0.70299999999999996</v>
      </c>
      <c r="F5390" s="8">
        <v>0.66500000000000004</v>
      </c>
      <c r="G5390" s="8">
        <v>0.82399999999999995</v>
      </c>
      <c r="H5390" s="8">
        <v>0.63400000000000001</v>
      </c>
      <c r="I5390" s="9">
        <f>_xlfn.NUMBERVALUE(INDEX(tb_SVI[],MATCH(tb_MHDI[[#This Row],[mun_uf]],tb_SVI[city_name_uf],0),7),".")</f>
        <v>2010</v>
      </c>
    </row>
    <row r="5391" spans="1:9" x14ac:dyDescent="0.25">
      <c r="A5391" s="8" t="s">
        <v>17413</v>
      </c>
      <c r="B5391" s="8" t="str">
        <f>LEFT(tb_MHDI[[#This Row],[Territorialidades]],(FIND("/",tb_MHDI[[#This Row],[Territorialidades]])-2))</f>
        <v>Uruará</v>
      </c>
      <c r="C5391" s="8" t="str">
        <f>LEFT(RIGHT(tb_MHDI[[#This Row],[Territorialidades]],3),2)</f>
        <v>PA</v>
      </c>
      <c r="D5391" s="8" t="str">
        <f>CONCATENATE(tb_MHDI[[#This Row],[Município]],"/",tb_MHDI[[#This Row],[UF]])</f>
        <v>Uruará/PA</v>
      </c>
      <c r="E5391" s="8">
        <v>0.58899999999999997</v>
      </c>
      <c r="F5391" s="8">
        <v>0.60899999999999999</v>
      </c>
      <c r="G5391" s="8">
        <v>0.79800000000000004</v>
      </c>
      <c r="H5391" s="8">
        <v>0.42</v>
      </c>
      <c r="I5391" s="9">
        <f>_xlfn.NUMBERVALUE(INDEX(tb_SVI[],MATCH(tb_MHDI[[#This Row],[mun_uf]],tb_SVI[city_name_uf],0),7),".")</f>
        <v>2010</v>
      </c>
    </row>
    <row r="5392" spans="1:9" x14ac:dyDescent="0.25">
      <c r="A5392" s="8" t="s">
        <v>17414</v>
      </c>
      <c r="B5392" s="8" t="str">
        <f>LEFT(tb_MHDI[[#This Row],[Territorialidades]],(FIND("/",tb_MHDI[[#This Row],[Territorialidades]])-2))</f>
        <v>Urubici</v>
      </c>
      <c r="C5392" s="8" t="str">
        <f>LEFT(RIGHT(tb_MHDI[[#This Row],[Territorialidades]],3),2)</f>
        <v>SC</v>
      </c>
      <c r="D5392" s="8" t="str">
        <f>CONCATENATE(tb_MHDI[[#This Row],[Município]],"/",tb_MHDI[[#This Row],[UF]])</f>
        <v>Urubici/SC</v>
      </c>
      <c r="E5392" s="8">
        <v>0.69399999999999995</v>
      </c>
      <c r="F5392" s="8">
        <v>0.72199999999999998</v>
      </c>
      <c r="G5392" s="8">
        <v>0.82299999999999995</v>
      </c>
      <c r="H5392" s="8">
        <v>0.56200000000000006</v>
      </c>
      <c r="I5392" s="9">
        <f>_xlfn.NUMBERVALUE(INDEX(tb_SVI[],MATCH(tb_MHDI[[#This Row],[mun_uf]],tb_SVI[city_name_uf],0),7),".")</f>
        <v>2010</v>
      </c>
    </row>
    <row r="5393" spans="1:9" x14ac:dyDescent="0.25">
      <c r="A5393" s="8" t="s">
        <v>17415</v>
      </c>
      <c r="B5393" s="8" t="str">
        <f>LEFT(tb_MHDI[[#This Row],[Territorialidades]],(FIND("/",tb_MHDI[[#This Row],[Territorialidades]])-2))</f>
        <v>Uruburetama</v>
      </c>
      <c r="C5393" s="8" t="str">
        <f>LEFT(RIGHT(tb_MHDI[[#This Row],[Territorialidades]],3),2)</f>
        <v>CE</v>
      </c>
      <c r="D5393" s="8" t="str">
        <f>CONCATENATE(tb_MHDI[[#This Row],[Município]],"/",tb_MHDI[[#This Row],[UF]])</f>
        <v>Uruburetama/CE</v>
      </c>
      <c r="E5393" s="8">
        <v>0.63900000000000001</v>
      </c>
      <c r="F5393" s="8">
        <v>0.56399999999999995</v>
      </c>
      <c r="G5393" s="8">
        <v>0.76</v>
      </c>
      <c r="H5393" s="8">
        <v>0.60799999999999998</v>
      </c>
      <c r="I5393" s="9">
        <f>_xlfn.NUMBERVALUE(INDEX(tb_SVI[],MATCH(tb_MHDI[[#This Row],[mun_uf]],tb_SVI[city_name_uf],0),7),".")</f>
        <v>2010</v>
      </c>
    </row>
    <row r="5394" spans="1:9" x14ac:dyDescent="0.25">
      <c r="A5394" s="8" t="s">
        <v>17416</v>
      </c>
      <c r="B5394" s="8" t="str">
        <f>LEFT(tb_MHDI[[#This Row],[Territorialidades]],(FIND("/",tb_MHDI[[#This Row],[Territorialidades]])-2))</f>
        <v>Urucânia</v>
      </c>
      <c r="C5394" s="8" t="str">
        <f>LEFT(RIGHT(tb_MHDI[[#This Row],[Territorialidades]],3),2)</f>
        <v>MG</v>
      </c>
      <c r="D5394" s="8" t="str">
        <f>CONCATENATE(tb_MHDI[[#This Row],[Município]],"/",tb_MHDI[[#This Row],[UF]])</f>
        <v>Urucânia/MG</v>
      </c>
      <c r="E5394" s="8">
        <v>0.63300000000000001</v>
      </c>
      <c r="F5394" s="8">
        <v>0.628</v>
      </c>
      <c r="G5394" s="8">
        <v>0.81100000000000005</v>
      </c>
      <c r="H5394" s="8">
        <v>0.498</v>
      </c>
      <c r="I5394" s="9">
        <f>_xlfn.NUMBERVALUE(INDEX(tb_SVI[],MATCH(tb_MHDI[[#This Row],[mun_uf]],tb_SVI[city_name_uf],0),7),".")</f>
        <v>2010</v>
      </c>
    </row>
    <row r="5395" spans="1:9" x14ac:dyDescent="0.25">
      <c r="A5395" s="8" t="s">
        <v>17417</v>
      </c>
      <c r="B5395" s="8" t="str">
        <f>LEFT(tb_MHDI[[#This Row],[Territorialidades]],(FIND("/",tb_MHDI[[#This Row],[Territorialidades]])-2))</f>
        <v>Urucará</v>
      </c>
      <c r="C5395" s="8" t="str">
        <f>LEFT(RIGHT(tb_MHDI[[#This Row],[Territorialidades]],3),2)</f>
        <v>AM</v>
      </c>
      <c r="D5395" s="8" t="str">
        <f>CONCATENATE(tb_MHDI[[#This Row],[Município]],"/",tb_MHDI[[#This Row],[UF]])</f>
        <v>Urucará/AM</v>
      </c>
      <c r="E5395" s="8">
        <v>0.62</v>
      </c>
      <c r="F5395" s="8">
        <v>0.55100000000000005</v>
      </c>
      <c r="G5395" s="8">
        <v>0.754</v>
      </c>
      <c r="H5395" s="8">
        <v>0.57499999999999996</v>
      </c>
      <c r="I5395" s="9">
        <f>_xlfn.NUMBERVALUE(INDEX(tb_SVI[],MATCH(tb_MHDI[[#This Row],[mun_uf]],tb_SVI[city_name_uf],0),7),".")</f>
        <v>2010</v>
      </c>
    </row>
    <row r="5396" spans="1:9" x14ac:dyDescent="0.25">
      <c r="A5396" s="8" t="s">
        <v>17418</v>
      </c>
      <c r="B5396" s="8" t="str">
        <f>LEFT(tb_MHDI[[#This Row],[Territorialidades]],(FIND("/",tb_MHDI[[#This Row],[Territorialidades]])-2))</f>
        <v>Uruçuca</v>
      </c>
      <c r="C5396" s="8" t="str">
        <f>LEFT(RIGHT(tb_MHDI[[#This Row],[Territorialidades]],3),2)</f>
        <v>BA</v>
      </c>
      <c r="D5396" s="8" t="str">
        <f>CONCATENATE(tb_MHDI[[#This Row],[Município]],"/",tb_MHDI[[#This Row],[UF]])</f>
        <v>Uruçuca/BA</v>
      </c>
      <c r="E5396" s="8">
        <v>0.61599999999999999</v>
      </c>
      <c r="F5396" s="8">
        <v>0.60699999999999998</v>
      </c>
      <c r="G5396" s="8">
        <v>0.75800000000000001</v>
      </c>
      <c r="H5396" s="8">
        <v>0.50700000000000001</v>
      </c>
      <c r="I5396" s="9">
        <f>_xlfn.NUMBERVALUE(INDEX(tb_SVI[],MATCH(tb_MHDI[[#This Row],[mun_uf]],tb_SVI[city_name_uf],0),7),".")</f>
        <v>2010</v>
      </c>
    </row>
    <row r="5397" spans="1:9" x14ac:dyDescent="0.25">
      <c r="A5397" s="8" t="s">
        <v>17419</v>
      </c>
      <c r="B5397" s="8" t="str">
        <f>LEFT(tb_MHDI[[#This Row],[Territorialidades]],(FIND("/",tb_MHDI[[#This Row],[Territorialidades]])-2))</f>
        <v>Urucuia</v>
      </c>
      <c r="C5397" s="8" t="str">
        <f>LEFT(RIGHT(tb_MHDI[[#This Row],[Territorialidades]],3),2)</f>
        <v>MG</v>
      </c>
      <c r="D5397" s="8" t="str">
        <f>CONCATENATE(tb_MHDI[[#This Row],[Município]],"/",tb_MHDI[[#This Row],[UF]])</f>
        <v>Urucuia/MG</v>
      </c>
      <c r="E5397" s="8">
        <v>0.61899999999999999</v>
      </c>
      <c r="F5397" s="8">
        <v>0.55900000000000005</v>
      </c>
      <c r="G5397" s="8">
        <v>0.78100000000000003</v>
      </c>
      <c r="H5397" s="8">
        <v>0.54300000000000004</v>
      </c>
      <c r="I5397" s="9">
        <f>_xlfn.NUMBERVALUE(INDEX(tb_SVI[],MATCH(tb_MHDI[[#This Row],[mun_uf]],tb_SVI[city_name_uf],0),7),".")</f>
        <v>2010</v>
      </c>
    </row>
    <row r="5398" spans="1:9" x14ac:dyDescent="0.25">
      <c r="A5398" s="8" t="s">
        <v>17420</v>
      </c>
      <c r="B5398" s="8" t="str">
        <f>LEFT(tb_MHDI[[#This Row],[Territorialidades]],(FIND("/",tb_MHDI[[#This Row],[Territorialidades]])-2))</f>
        <v>Uruçuí</v>
      </c>
      <c r="C5398" s="8" t="str">
        <f>LEFT(RIGHT(tb_MHDI[[#This Row],[Territorialidades]],3),2)</f>
        <v>PI</v>
      </c>
      <c r="D5398" s="8" t="str">
        <f>CONCATENATE(tb_MHDI[[#This Row],[Município]],"/",tb_MHDI[[#This Row],[UF]])</f>
        <v>Uruçuí/PI</v>
      </c>
      <c r="E5398" s="8">
        <v>0.63100000000000001</v>
      </c>
      <c r="F5398" s="8">
        <v>0.61399999999999999</v>
      </c>
      <c r="G5398" s="8">
        <v>0.79400000000000004</v>
      </c>
      <c r="H5398" s="8">
        <v>0.51600000000000001</v>
      </c>
      <c r="I5398" s="9">
        <f>_xlfn.NUMBERVALUE(INDEX(tb_SVI[],MATCH(tb_MHDI[[#This Row],[mun_uf]],tb_SVI[city_name_uf],0),7),".")</f>
        <v>2010</v>
      </c>
    </row>
    <row r="5399" spans="1:9" x14ac:dyDescent="0.25">
      <c r="A5399" s="8" t="s">
        <v>17421</v>
      </c>
      <c r="B5399" s="8" t="str">
        <f>LEFT(tb_MHDI[[#This Row],[Territorialidades]],(FIND("/",tb_MHDI[[#This Row],[Territorialidades]])-2))</f>
        <v>Urucurituba</v>
      </c>
      <c r="C5399" s="8" t="str">
        <f>LEFT(RIGHT(tb_MHDI[[#This Row],[Territorialidades]],3),2)</f>
        <v>AM</v>
      </c>
      <c r="D5399" s="8" t="str">
        <f>CONCATENATE(tb_MHDI[[#This Row],[Município]],"/",tb_MHDI[[#This Row],[UF]])</f>
        <v>Urucurituba/AM</v>
      </c>
      <c r="E5399" s="8">
        <v>0.58799999999999997</v>
      </c>
      <c r="F5399" s="8">
        <v>0.53800000000000003</v>
      </c>
      <c r="G5399" s="8">
        <v>0.77600000000000002</v>
      </c>
      <c r="H5399" s="8">
        <v>0.48699999999999999</v>
      </c>
      <c r="I5399" s="9">
        <f>_xlfn.NUMBERVALUE(INDEX(tb_SVI[],MATCH(tb_MHDI[[#This Row],[mun_uf]],tb_SVI[city_name_uf],0),7),".")</f>
        <v>2010</v>
      </c>
    </row>
    <row r="5400" spans="1:9" x14ac:dyDescent="0.25">
      <c r="A5400" s="8" t="s">
        <v>17422</v>
      </c>
      <c r="B5400" s="8" t="str">
        <f>LEFT(tb_MHDI[[#This Row],[Territorialidades]],(FIND("/",tb_MHDI[[#This Row],[Territorialidades]])-2))</f>
        <v>Uruguaiana</v>
      </c>
      <c r="C5400" s="8" t="str">
        <f>LEFT(RIGHT(tb_MHDI[[#This Row],[Territorialidades]],3),2)</f>
        <v>RS</v>
      </c>
      <c r="D5400" s="8" t="str">
        <f>CONCATENATE(tb_MHDI[[#This Row],[Município]],"/",tb_MHDI[[#This Row],[UF]])</f>
        <v>Uruguaiana/RS</v>
      </c>
      <c r="E5400" s="8">
        <v>0.74399999999999999</v>
      </c>
      <c r="F5400" s="8">
        <v>0.72199999999999998</v>
      </c>
      <c r="G5400" s="8">
        <v>0.86299999999999999</v>
      </c>
      <c r="H5400" s="8">
        <v>0.66100000000000003</v>
      </c>
      <c r="I5400" s="9">
        <f>_xlfn.NUMBERVALUE(INDEX(tb_SVI[],MATCH(tb_MHDI[[#This Row],[mun_uf]],tb_SVI[city_name_uf],0),7),".")</f>
        <v>2010</v>
      </c>
    </row>
    <row r="5401" spans="1:9" x14ac:dyDescent="0.25">
      <c r="A5401" s="8" t="s">
        <v>17423</v>
      </c>
      <c r="B5401" s="8" t="str">
        <f>LEFT(tb_MHDI[[#This Row],[Territorialidades]],(FIND("/",tb_MHDI[[#This Row],[Territorialidades]])-2))</f>
        <v>Uruoca</v>
      </c>
      <c r="C5401" s="8" t="str">
        <f>LEFT(RIGHT(tb_MHDI[[#This Row],[Territorialidades]],3),2)</f>
        <v>CE</v>
      </c>
      <c r="D5401" s="8" t="str">
        <f>CONCATENATE(tb_MHDI[[#This Row],[Município]],"/",tb_MHDI[[#This Row],[UF]])</f>
        <v>Uruoca/CE</v>
      </c>
      <c r="E5401" s="8">
        <v>0.56599999999999995</v>
      </c>
      <c r="F5401" s="8">
        <v>0.503</v>
      </c>
      <c r="G5401" s="8">
        <v>0.745</v>
      </c>
      <c r="H5401" s="8">
        <v>0.48499999999999999</v>
      </c>
      <c r="I5401" s="9">
        <f>_xlfn.NUMBERVALUE(INDEX(tb_SVI[],MATCH(tb_MHDI[[#This Row],[mun_uf]],tb_SVI[city_name_uf],0),7),".")</f>
        <v>2010</v>
      </c>
    </row>
    <row r="5402" spans="1:9" x14ac:dyDescent="0.25">
      <c r="A5402" s="8" t="s">
        <v>17424</v>
      </c>
      <c r="B5402" s="8" t="str">
        <f>LEFT(tb_MHDI[[#This Row],[Territorialidades]],(FIND("/",tb_MHDI[[#This Row],[Territorialidades]])-2))</f>
        <v>Urupá</v>
      </c>
      <c r="C5402" s="8" t="str">
        <f>LEFT(RIGHT(tb_MHDI[[#This Row],[Territorialidades]],3),2)</f>
        <v>RO</v>
      </c>
      <c r="D5402" s="8" t="str">
        <f>CONCATENATE(tb_MHDI[[#This Row],[Município]],"/",tb_MHDI[[#This Row],[UF]])</f>
        <v>Urupá/RO</v>
      </c>
      <c r="E5402" s="8">
        <v>0.60899999999999999</v>
      </c>
      <c r="F5402" s="8">
        <v>0.621</v>
      </c>
      <c r="G5402" s="8">
        <v>0.77200000000000002</v>
      </c>
      <c r="H5402" s="8">
        <v>0.47099999999999997</v>
      </c>
      <c r="I5402" s="9">
        <f>_xlfn.NUMBERVALUE(INDEX(tb_SVI[],MATCH(tb_MHDI[[#This Row],[mun_uf]],tb_SVI[city_name_uf],0),7),".")</f>
        <v>2010</v>
      </c>
    </row>
    <row r="5403" spans="1:9" x14ac:dyDescent="0.25">
      <c r="A5403" s="8" t="s">
        <v>17425</v>
      </c>
      <c r="B5403" s="8" t="str">
        <f>LEFT(tb_MHDI[[#This Row],[Territorialidades]],(FIND("/",tb_MHDI[[#This Row],[Territorialidades]])-2))</f>
        <v>Urupema</v>
      </c>
      <c r="C5403" s="8" t="str">
        <f>LEFT(RIGHT(tb_MHDI[[#This Row],[Territorialidades]],3),2)</f>
        <v>SC</v>
      </c>
      <c r="D5403" s="8" t="str">
        <f>CONCATENATE(tb_MHDI[[#This Row],[Município]],"/",tb_MHDI[[#This Row],[UF]])</f>
        <v>Urupema/SC</v>
      </c>
      <c r="E5403" s="8">
        <v>0.69899999999999995</v>
      </c>
      <c r="F5403" s="8">
        <v>0.66700000000000004</v>
      </c>
      <c r="G5403" s="8">
        <v>0.82299999999999995</v>
      </c>
      <c r="H5403" s="8">
        <v>0.622</v>
      </c>
      <c r="I5403" s="9">
        <f>_xlfn.NUMBERVALUE(INDEX(tb_SVI[],MATCH(tb_MHDI[[#This Row],[mun_uf]],tb_SVI[city_name_uf],0),7),".")</f>
        <v>2010</v>
      </c>
    </row>
    <row r="5404" spans="1:9" x14ac:dyDescent="0.25">
      <c r="A5404" s="8" t="s">
        <v>17426</v>
      </c>
      <c r="B5404" s="8" t="str">
        <f>LEFT(tb_MHDI[[#This Row],[Territorialidades]],(FIND("/",tb_MHDI[[#This Row],[Territorialidades]])-2))</f>
        <v>Urupês</v>
      </c>
      <c r="C5404" s="8" t="str">
        <f>LEFT(RIGHT(tb_MHDI[[#This Row],[Territorialidades]],3),2)</f>
        <v>SP</v>
      </c>
      <c r="D5404" s="8" t="str">
        <f>CONCATENATE(tb_MHDI[[#This Row],[Município]],"/",tb_MHDI[[#This Row],[UF]])</f>
        <v>Urupês/SP</v>
      </c>
      <c r="E5404" s="8">
        <v>0.745</v>
      </c>
      <c r="F5404" s="8">
        <v>0.74099999999999999</v>
      </c>
      <c r="G5404" s="8">
        <v>0.81699999999999995</v>
      </c>
      <c r="H5404" s="8">
        <v>0.68300000000000005</v>
      </c>
      <c r="I5404" s="9">
        <f>_xlfn.NUMBERVALUE(INDEX(tb_SVI[],MATCH(tb_MHDI[[#This Row],[mun_uf]],tb_SVI[city_name_uf],0),7),".")</f>
        <v>2010</v>
      </c>
    </row>
    <row r="5405" spans="1:9" x14ac:dyDescent="0.25">
      <c r="A5405" s="8" t="s">
        <v>17427</v>
      </c>
      <c r="B5405" s="8" t="str">
        <f>LEFT(tb_MHDI[[#This Row],[Territorialidades]],(FIND("/",tb_MHDI[[#This Row],[Territorialidades]])-2))</f>
        <v>Uru</v>
      </c>
      <c r="C5405" s="8" t="str">
        <f>LEFT(RIGHT(tb_MHDI[[#This Row],[Territorialidades]],3),2)</f>
        <v>SP</v>
      </c>
      <c r="D5405" s="8" t="str">
        <f>CONCATENATE(tb_MHDI[[#This Row],[Município]],"/",tb_MHDI[[#This Row],[UF]])</f>
        <v>Uru/SP</v>
      </c>
      <c r="E5405" s="8">
        <v>0.71199999999999997</v>
      </c>
      <c r="F5405" s="8">
        <v>0.67800000000000005</v>
      </c>
      <c r="G5405" s="8">
        <v>0.83199999999999996</v>
      </c>
      <c r="H5405" s="8">
        <v>0.63900000000000001</v>
      </c>
      <c r="I5405" s="9">
        <f>_xlfn.NUMBERVALUE(INDEX(tb_SVI[],MATCH(tb_MHDI[[#This Row],[mun_uf]],tb_SVI[city_name_uf],0),7),".")</f>
        <v>2010</v>
      </c>
    </row>
    <row r="5406" spans="1:9" x14ac:dyDescent="0.25">
      <c r="A5406" s="8" t="s">
        <v>17428</v>
      </c>
      <c r="B5406" s="8" t="str">
        <f>LEFT(tb_MHDI[[#This Row],[Territorialidades]],(FIND("/",tb_MHDI[[#This Row],[Territorialidades]])-2))</f>
        <v>Urussanga</v>
      </c>
      <c r="C5406" s="8" t="str">
        <f>LEFT(RIGHT(tb_MHDI[[#This Row],[Territorialidades]],3),2)</f>
        <v>SC</v>
      </c>
      <c r="D5406" s="8" t="str">
        <f>CONCATENATE(tb_MHDI[[#This Row],[Município]],"/",tb_MHDI[[#This Row],[UF]])</f>
        <v>Urussanga/SC</v>
      </c>
      <c r="E5406" s="8">
        <v>0.77200000000000002</v>
      </c>
      <c r="F5406" s="8">
        <v>0.75600000000000001</v>
      </c>
      <c r="G5406" s="8">
        <v>0.876</v>
      </c>
      <c r="H5406" s="8">
        <v>0.69499999999999995</v>
      </c>
      <c r="I5406" s="9">
        <f>_xlfn.NUMBERVALUE(INDEX(tb_SVI[],MATCH(tb_MHDI[[#This Row],[mun_uf]],tb_SVI[city_name_uf],0),7),".")</f>
        <v>2010</v>
      </c>
    </row>
    <row r="5407" spans="1:9" x14ac:dyDescent="0.25">
      <c r="A5407" s="8" t="s">
        <v>17429</v>
      </c>
      <c r="B5407" s="8" t="str">
        <f>LEFT(tb_MHDI[[#This Row],[Territorialidades]],(FIND("/",tb_MHDI[[#This Row],[Territorialidades]])-2))</f>
        <v>Urutaí</v>
      </c>
      <c r="C5407" s="8" t="str">
        <f>LEFT(RIGHT(tb_MHDI[[#This Row],[Territorialidades]],3),2)</f>
        <v>GO</v>
      </c>
      <c r="D5407" s="8" t="str">
        <f>CONCATENATE(tb_MHDI[[#This Row],[Município]],"/",tb_MHDI[[#This Row],[UF]])</f>
        <v>Urutaí/GO</v>
      </c>
      <c r="E5407" s="8">
        <v>0.73199999999999998</v>
      </c>
      <c r="F5407" s="8">
        <v>0.7</v>
      </c>
      <c r="G5407" s="8">
        <v>0.84099999999999997</v>
      </c>
      <c r="H5407" s="8">
        <v>0.66600000000000004</v>
      </c>
      <c r="I5407" s="9">
        <f>_xlfn.NUMBERVALUE(INDEX(tb_SVI[],MATCH(tb_MHDI[[#This Row],[mun_uf]],tb_SVI[city_name_uf],0),7),".")</f>
        <v>2010</v>
      </c>
    </row>
    <row r="5408" spans="1:9" x14ac:dyDescent="0.25">
      <c r="A5408" s="8" t="s">
        <v>17430</v>
      </c>
      <c r="B5408" s="8" t="str">
        <f>LEFT(tb_MHDI[[#This Row],[Territorialidades]],(FIND("/",tb_MHDI[[#This Row],[Territorialidades]])-2))</f>
        <v>Utinga</v>
      </c>
      <c r="C5408" s="8" t="str">
        <f>LEFT(RIGHT(tb_MHDI[[#This Row],[Territorialidades]],3),2)</f>
        <v>BA</v>
      </c>
      <c r="D5408" s="8" t="str">
        <f>CONCATENATE(tb_MHDI[[#This Row],[Município]],"/",tb_MHDI[[#This Row],[UF]])</f>
        <v>Utinga/BA</v>
      </c>
      <c r="E5408" s="8">
        <v>0.59</v>
      </c>
      <c r="F5408" s="8">
        <v>0.59699999999999998</v>
      </c>
      <c r="G5408" s="8">
        <v>0.70599999999999996</v>
      </c>
      <c r="H5408" s="8">
        <v>0.48699999999999999</v>
      </c>
      <c r="I5408" s="9">
        <f>_xlfn.NUMBERVALUE(INDEX(tb_SVI[],MATCH(tb_MHDI[[#This Row],[mun_uf]],tb_SVI[city_name_uf],0),7),".")</f>
        <v>2010</v>
      </c>
    </row>
    <row r="5409" spans="1:9" x14ac:dyDescent="0.25">
      <c r="A5409" s="8" t="s">
        <v>17431</v>
      </c>
      <c r="B5409" s="8" t="str">
        <f>LEFT(tb_MHDI[[#This Row],[Territorialidades]],(FIND("/",tb_MHDI[[#This Row],[Territorialidades]])-2))</f>
        <v>Vacaria</v>
      </c>
      <c r="C5409" s="8" t="str">
        <f>LEFT(RIGHT(tb_MHDI[[#This Row],[Territorialidades]],3),2)</f>
        <v>RS</v>
      </c>
      <c r="D5409" s="8" t="str">
        <f>CONCATENATE(tb_MHDI[[#This Row],[Município]],"/",tb_MHDI[[#This Row],[UF]])</f>
        <v>Vacaria/RS</v>
      </c>
      <c r="E5409" s="8">
        <v>0.72099999999999997</v>
      </c>
      <c r="F5409" s="8">
        <v>0.74</v>
      </c>
      <c r="G5409" s="8">
        <v>0.83799999999999997</v>
      </c>
      <c r="H5409" s="8">
        <v>0.60499999999999998</v>
      </c>
      <c r="I5409" s="9">
        <f>_xlfn.NUMBERVALUE(INDEX(tb_SVI[],MATCH(tb_MHDI[[#This Row],[mun_uf]],tb_SVI[city_name_uf],0),7),".")</f>
        <v>2010</v>
      </c>
    </row>
    <row r="5410" spans="1:9" x14ac:dyDescent="0.25">
      <c r="A5410" s="8" t="s">
        <v>17432</v>
      </c>
      <c r="B5410" s="8" t="str">
        <f>LEFT(tb_MHDI[[#This Row],[Territorialidades]],(FIND("/",tb_MHDI[[#This Row],[Territorialidades]])-2))</f>
        <v>Vale de São Domingos</v>
      </c>
      <c r="C5410" s="8" t="str">
        <f>LEFT(RIGHT(tb_MHDI[[#This Row],[Territorialidades]],3),2)</f>
        <v>MT</v>
      </c>
      <c r="D5410" s="8" t="str">
        <f>CONCATENATE(tb_MHDI[[#This Row],[Município]],"/",tb_MHDI[[#This Row],[UF]])</f>
        <v>Vale de São Domingos/MT</v>
      </c>
      <c r="E5410" s="8">
        <v>0.65600000000000003</v>
      </c>
      <c r="F5410" s="8">
        <v>0.65800000000000003</v>
      </c>
      <c r="G5410" s="8">
        <v>0.76500000000000001</v>
      </c>
      <c r="H5410" s="8">
        <v>0.56000000000000005</v>
      </c>
      <c r="I5410" s="9">
        <f>_xlfn.NUMBERVALUE(INDEX(tb_SVI[],MATCH(tb_MHDI[[#This Row],[mun_uf]],tb_SVI[city_name_uf],0),7),".")</f>
        <v>2010</v>
      </c>
    </row>
    <row r="5411" spans="1:9" x14ac:dyDescent="0.25">
      <c r="A5411" s="8" t="s">
        <v>17433</v>
      </c>
      <c r="B5411" s="8" t="str">
        <f>LEFT(tb_MHDI[[#This Row],[Territorialidades]],(FIND("/",tb_MHDI[[#This Row],[Territorialidades]])-2))</f>
        <v>Vale do Anari</v>
      </c>
      <c r="C5411" s="8" t="str">
        <f>LEFT(RIGHT(tb_MHDI[[#This Row],[Territorialidades]],3),2)</f>
        <v>RO</v>
      </c>
      <c r="D5411" s="8" t="str">
        <f>CONCATENATE(tb_MHDI[[#This Row],[Município]],"/",tb_MHDI[[#This Row],[UF]])</f>
        <v>Vale do Anari/RO</v>
      </c>
      <c r="E5411" s="8">
        <v>0.58399999999999996</v>
      </c>
      <c r="F5411" s="8">
        <v>0.626</v>
      </c>
      <c r="G5411" s="8">
        <v>0.75600000000000001</v>
      </c>
      <c r="H5411" s="8">
        <v>0.42099999999999999</v>
      </c>
      <c r="I5411" s="9">
        <f>_xlfn.NUMBERVALUE(INDEX(tb_SVI[],MATCH(tb_MHDI[[#This Row],[mun_uf]],tb_SVI[city_name_uf],0),7),".")</f>
        <v>2010</v>
      </c>
    </row>
    <row r="5412" spans="1:9" x14ac:dyDescent="0.25">
      <c r="A5412" s="8" t="s">
        <v>17434</v>
      </c>
      <c r="B5412" s="8" t="str">
        <f>LEFT(tb_MHDI[[#This Row],[Territorialidades]],(FIND("/",tb_MHDI[[#This Row],[Territorialidades]])-2))</f>
        <v>Vale do Paraíso</v>
      </c>
      <c r="C5412" s="8" t="str">
        <f>LEFT(RIGHT(tb_MHDI[[#This Row],[Territorialidades]],3),2)</f>
        <v>RO</v>
      </c>
      <c r="D5412" s="8" t="str">
        <f>CONCATENATE(tb_MHDI[[#This Row],[Município]],"/",tb_MHDI[[#This Row],[UF]])</f>
        <v>Vale do Paraíso/RO</v>
      </c>
      <c r="E5412" s="8">
        <v>0.627</v>
      </c>
      <c r="F5412" s="8">
        <v>0.64100000000000001</v>
      </c>
      <c r="G5412" s="8">
        <v>0.79200000000000004</v>
      </c>
      <c r="H5412" s="8">
        <v>0.48499999999999999</v>
      </c>
      <c r="I5412" s="9">
        <f>_xlfn.NUMBERVALUE(INDEX(tb_SVI[],MATCH(tb_MHDI[[#This Row],[mun_uf]],tb_SVI[city_name_uf],0),7),".")</f>
        <v>2010</v>
      </c>
    </row>
    <row r="5413" spans="1:9" x14ac:dyDescent="0.25">
      <c r="A5413" s="8" t="s">
        <v>17435</v>
      </c>
      <c r="B5413" s="8" t="str">
        <f>LEFT(tb_MHDI[[#This Row],[Territorialidades]],(FIND("/",tb_MHDI[[#This Row],[Territorialidades]])-2))</f>
        <v>Vale do Sol</v>
      </c>
      <c r="C5413" s="8" t="str">
        <f>LEFT(RIGHT(tb_MHDI[[#This Row],[Territorialidades]],3),2)</f>
        <v>RS</v>
      </c>
      <c r="D5413" s="8" t="str">
        <f>CONCATENATE(tb_MHDI[[#This Row],[Município]],"/",tb_MHDI[[#This Row],[UF]])</f>
        <v>Vale do Sol/RS</v>
      </c>
      <c r="E5413" s="8">
        <v>0.624</v>
      </c>
      <c r="F5413" s="8">
        <v>0.68100000000000005</v>
      </c>
      <c r="G5413" s="8">
        <v>0.81299999999999994</v>
      </c>
      <c r="H5413" s="8">
        <v>0.439</v>
      </c>
      <c r="I5413" s="9">
        <f>_xlfn.NUMBERVALUE(INDEX(tb_SVI[],MATCH(tb_MHDI[[#This Row],[mun_uf]],tb_SVI[city_name_uf],0),7),".")</f>
        <v>2010</v>
      </c>
    </row>
    <row r="5414" spans="1:9" x14ac:dyDescent="0.25">
      <c r="A5414" s="8" t="s">
        <v>17436</v>
      </c>
      <c r="B5414" s="8" t="str">
        <f>LEFT(tb_MHDI[[#This Row],[Territorialidades]],(FIND("/",tb_MHDI[[#This Row],[Territorialidades]])-2))</f>
        <v>Valença</v>
      </c>
      <c r="C5414" s="8" t="str">
        <f>LEFT(RIGHT(tb_MHDI[[#This Row],[Territorialidades]],3),2)</f>
        <v>BA</v>
      </c>
      <c r="D5414" s="8" t="str">
        <f>CONCATENATE(tb_MHDI[[#This Row],[Município]],"/",tb_MHDI[[#This Row],[UF]])</f>
        <v>Valença/BA</v>
      </c>
      <c r="E5414" s="8">
        <v>0.623</v>
      </c>
      <c r="F5414" s="8">
        <v>0.61899999999999999</v>
      </c>
      <c r="G5414" s="8">
        <v>0.77800000000000002</v>
      </c>
      <c r="H5414" s="8">
        <v>0.502</v>
      </c>
      <c r="I5414" s="9">
        <f>_xlfn.NUMBERVALUE(INDEX(tb_SVI[],MATCH(tb_MHDI[[#This Row],[mun_uf]],tb_SVI[city_name_uf],0),7),".")</f>
        <v>2010</v>
      </c>
    </row>
    <row r="5415" spans="1:9" x14ac:dyDescent="0.25">
      <c r="A5415" s="8" t="s">
        <v>17437</v>
      </c>
      <c r="B5415" s="8" t="str">
        <f>LEFT(tb_MHDI[[#This Row],[Territorialidades]],(FIND("/",tb_MHDI[[#This Row],[Territorialidades]])-2))</f>
        <v>Valença do Piauí</v>
      </c>
      <c r="C5415" s="8" t="str">
        <f>LEFT(RIGHT(tb_MHDI[[#This Row],[Territorialidades]],3),2)</f>
        <v>PI</v>
      </c>
      <c r="D5415" s="8" t="str">
        <f>CONCATENATE(tb_MHDI[[#This Row],[Município]],"/",tb_MHDI[[#This Row],[UF]])</f>
        <v>Valença do Piauí/PI</v>
      </c>
      <c r="E5415" s="8">
        <v>0.64700000000000002</v>
      </c>
      <c r="F5415" s="8">
        <v>0.62</v>
      </c>
      <c r="G5415" s="8">
        <v>0.77300000000000002</v>
      </c>
      <c r="H5415" s="8">
        <v>0.56599999999999995</v>
      </c>
      <c r="I5415" s="9">
        <f>_xlfn.NUMBERVALUE(INDEX(tb_SVI[],MATCH(tb_MHDI[[#This Row],[mun_uf]],tb_SVI[city_name_uf],0),7),".")</f>
        <v>2010</v>
      </c>
    </row>
    <row r="5416" spans="1:9" x14ac:dyDescent="0.25">
      <c r="A5416" s="8" t="s">
        <v>17438</v>
      </c>
      <c r="B5416" s="8" t="str">
        <f>LEFT(tb_MHDI[[#This Row],[Territorialidades]],(FIND("/",tb_MHDI[[#This Row],[Territorialidades]])-2))</f>
        <v>Valença</v>
      </c>
      <c r="C5416" s="8" t="str">
        <f>LEFT(RIGHT(tb_MHDI[[#This Row],[Territorialidades]],3),2)</f>
        <v>RJ</v>
      </c>
      <c r="D5416" s="8" t="str">
        <f>CONCATENATE(tb_MHDI[[#This Row],[Município]],"/",tb_MHDI[[#This Row],[UF]])</f>
        <v>Valença/RJ</v>
      </c>
      <c r="E5416" s="8">
        <v>0.73799999999999999</v>
      </c>
      <c r="F5416" s="8">
        <v>0.71299999999999997</v>
      </c>
      <c r="G5416" s="8">
        <v>0.84799999999999998</v>
      </c>
      <c r="H5416" s="8">
        <v>0.66600000000000004</v>
      </c>
      <c r="I5416" s="9">
        <f>_xlfn.NUMBERVALUE(INDEX(tb_SVI[],MATCH(tb_MHDI[[#This Row],[mun_uf]],tb_SVI[city_name_uf],0),7),".")</f>
        <v>2010</v>
      </c>
    </row>
    <row r="5417" spans="1:9" x14ac:dyDescent="0.25">
      <c r="A5417" s="8" t="s">
        <v>17439</v>
      </c>
      <c r="B5417" s="8" t="str">
        <f>LEFT(tb_MHDI[[#This Row],[Territorialidades]],(FIND("/",tb_MHDI[[#This Row],[Territorialidades]])-2))</f>
        <v>Valente</v>
      </c>
      <c r="C5417" s="8" t="str">
        <f>LEFT(RIGHT(tb_MHDI[[#This Row],[Territorialidades]],3),2)</f>
        <v>BA</v>
      </c>
      <c r="D5417" s="8" t="str">
        <f>CONCATENATE(tb_MHDI[[#This Row],[Município]],"/",tb_MHDI[[#This Row],[UF]])</f>
        <v>Valente/BA</v>
      </c>
      <c r="E5417" s="8">
        <v>0.63700000000000001</v>
      </c>
      <c r="F5417" s="8">
        <v>0.623</v>
      </c>
      <c r="G5417" s="8">
        <v>0.72899999999999998</v>
      </c>
      <c r="H5417" s="8">
        <v>0.56799999999999995</v>
      </c>
      <c r="I5417" s="9">
        <f>_xlfn.NUMBERVALUE(INDEX(tb_SVI[],MATCH(tb_MHDI[[#This Row],[mun_uf]],tb_SVI[city_name_uf],0),7),".")</f>
        <v>2010</v>
      </c>
    </row>
    <row r="5418" spans="1:9" x14ac:dyDescent="0.25">
      <c r="A5418" s="8" t="s">
        <v>17440</v>
      </c>
      <c r="B5418" s="8" t="str">
        <f>LEFT(tb_MHDI[[#This Row],[Territorialidades]],(FIND("/",tb_MHDI[[#This Row],[Territorialidades]])-2))</f>
        <v>Valentim Gentil</v>
      </c>
      <c r="C5418" s="8" t="str">
        <f>LEFT(RIGHT(tb_MHDI[[#This Row],[Territorialidades]],3),2)</f>
        <v>SP</v>
      </c>
      <c r="D5418" s="8" t="str">
        <f>CONCATENATE(tb_MHDI[[#This Row],[Município]],"/",tb_MHDI[[#This Row],[UF]])</f>
        <v>Valentim Gentil/SP</v>
      </c>
      <c r="E5418" s="8">
        <v>0.73499999999999999</v>
      </c>
      <c r="F5418" s="8">
        <v>0.70799999999999996</v>
      </c>
      <c r="G5418" s="8">
        <v>0.81</v>
      </c>
      <c r="H5418" s="8">
        <v>0.69199999999999995</v>
      </c>
      <c r="I5418" s="9">
        <f>_xlfn.NUMBERVALUE(INDEX(tb_SVI[],MATCH(tb_MHDI[[#This Row],[mun_uf]],tb_SVI[city_name_uf],0),7),".")</f>
        <v>2010</v>
      </c>
    </row>
    <row r="5419" spans="1:9" x14ac:dyDescent="0.25">
      <c r="A5419" s="8" t="s">
        <v>17441</v>
      </c>
      <c r="B5419" s="8" t="str">
        <f>LEFT(tb_MHDI[[#This Row],[Territorialidades]],(FIND("/",tb_MHDI[[#This Row],[Territorialidades]])-2))</f>
        <v>Vale Real</v>
      </c>
      <c r="C5419" s="8" t="str">
        <f>LEFT(RIGHT(tb_MHDI[[#This Row],[Territorialidades]],3),2)</f>
        <v>RS</v>
      </c>
      <c r="D5419" s="8" t="str">
        <f>CONCATENATE(tb_MHDI[[#This Row],[Município]],"/",tb_MHDI[[#This Row],[UF]])</f>
        <v>Vale Real/RS</v>
      </c>
      <c r="E5419" s="8">
        <v>0.73699999999999999</v>
      </c>
      <c r="F5419" s="8">
        <v>0.73899999999999999</v>
      </c>
      <c r="G5419" s="8">
        <v>0.85</v>
      </c>
      <c r="H5419" s="8">
        <v>0.63600000000000001</v>
      </c>
      <c r="I5419" s="9">
        <f>_xlfn.NUMBERVALUE(INDEX(tb_SVI[],MATCH(tb_MHDI[[#This Row],[mun_uf]],tb_SVI[city_name_uf],0),7),".")</f>
        <v>2010</v>
      </c>
    </row>
    <row r="5420" spans="1:9" x14ac:dyDescent="0.25">
      <c r="A5420" s="8" t="s">
        <v>17442</v>
      </c>
      <c r="B5420" s="8" t="str">
        <f>LEFT(tb_MHDI[[#This Row],[Territorialidades]],(FIND("/",tb_MHDI[[#This Row],[Territorialidades]])-2))</f>
        <v>Vale Verde</v>
      </c>
      <c r="C5420" s="8" t="str">
        <f>LEFT(RIGHT(tb_MHDI[[#This Row],[Territorialidades]],3),2)</f>
        <v>RS</v>
      </c>
      <c r="D5420" s="8" t="str">
        <f>CONCATENATE(tb_MHDI[[#This Row],[Município]],"/",tb_MHDI[[#This Row],[UF]])</f>
        <v>Vale Verde/RS</v>
      </c>
      <c r="E5420" s="8">
        <v>0.64600000000000002</v>
      </c>
      <c r="F5420" s="8">
        <v>0.66600000000000004</v>
      </c>
      <c r="G5420" s="8">
        <v>0.81599999999999995</v>
      </c>
      <c r="H5420" s="8">
        <v>0.497</v>
      </c>
      <c r="I5420" s="9">
        <f>_xlfn.NUMBERVALUE(INDEX(tb_SVI[],MATCH(tb_MHDI[[#This Row],[mun_uf]],tb_SVI[city_name_uf],0),7),".")</f>
        <v>2010</v>
      </c>
    </row>
    <row r="5421" spans="1:9" x14ac:dyDescent="0.25">
      <c r="A5421" s="8" t="s">
        <v>17443</v>
      </c>
      <c r="B5421" s="8" t="str">
        <f>LEFT(tb_MHDI[[#This Row],[Territorialidades]],(FIND("/",tb_MHDI[[#This Row],[Territorialidades]])-2))</f>
        <v>Valinhos</v>
      </c>
      <c r="C5421" s="8" t="str">
        <f>LEFT(RIGHT(tb_MHDI[[#This Row],[Territorialidades]],3),2)</f>
        <v>SP</v>
      </c>
      <c r="D5421" s="8" t="str">
        <f>CONCATENATE(tb_MHDI[[#This Row],[Município]],"/",tb_MHDI[[#This Row],[UF]])</f>
        <v>Valinhos/SP</v>
      </c>
      <c r="E5421" s="8">
        <v>0.81899999999999995</v>
      </c>
      <c r="F5421" s="8">
        <v>0.84799999999999998</v>
      </c>
      <c r="G5421" s="8">
        <v>0.85</v>
      </c>
      <c r="H5421" s="8">
        <v>0.76300000000000001</v>
      </c>
      <c r="I5421" s="9">
        <f>_xlfn.NUMBERVALUE(INDEX(tb_SVI[],MATCH(tb_MHDI[[#This Row],[mun_uf]],tb_SVI[city_name_uf],0),7),".")</f>
        <v>2010</v>
      </c>
    </row>
    <row r="5422" spans="1:9" x14ac:dyDescent="0.25">
      <c r="A5422" s="8" t="s">
        <v>17444</v>
      </c>
      <c r="B5422" s="8" t="str">
        <f>LEFT(tb_MHDI[[#This Row],[Territorialidades]],(FIND("/",tb_MHDI[[#This Row],[Territorialidades]])-2))</f>
        <v>Valparaíso de Goiás</v>
      </c>
      <c r="C5422" s="8" t="str">
        <f>LEFT(RIGHT(tb_MHDI[[#This Row],[Territorialidades]],3),2)</f>
        <v>GO</v>
      </c>
      <c r="D5422" s="8" t="str">
        <f>CONCATENATE(tb_MHDI[[#This Row],[Município]],"/",tb_MHDI[[#This Row],[UF]])</f>
        <v>Valparaíso de Goiás/GO</v>
      </c>
      <c r="E5422" s="8">
        <v>0.746</v>
      </c>
      <c r="F5422" s="8">
        <v>0.73299999999999998</v>
      </c>
      <c r="G5422" s="8">
        <v>0.81499999999999995</v>
      </c>
      <c r="H5422" s="8">
        <v>0.69499999999999995</v>
      </c>
      <c r="I5422" s="9">
        <f>_xlfn.NUMBERVALUE(INDEX(tb_SVI[],MATCH(tb_MHDI[[#This Row],[mun_uf]],tb_SVI[city_name_uf],0),7),".")</f>
        <v>2010</v>
      </c>
    </row>
    <row r="5423" spans="1:9" x14ac:dyDescent="0.25">
      <c r="A5423" s="8" t="s">
        <v>17445</v>
      </c>
      <c r="B5423" s="8" t="str">
        <f>LEFT(tb_MHDI[[#This Row],[Territorialidades]],(FIND("/",tb_MHDI[[#This Row],[Territorialidades]])-2))</f>
        <v>Valparaíso</v>
      </c>
      <c r="C5423" s="8" t="str">
        <f>LEFT(RIGHT(tb_MHDI[[#This Row],[Territorialidades]],3),2)</f>
        <v>SP</v>
      </c>
      <c r="D5423" s="8" t="str">
        <f>CONCATENATE(tb_MHDI[[#This Row],[Município]],"/",tb_MHDI[[#This Row],[UF]])</f>
        <v>Valparaíso/SP</v>
      </c>
      <c r="E5423" s="8">
        <v>0.72499999999999998</v>
      </c>
      <c r="F5423" s="8">
        <v>0.71899999999999997</v>
      </c>
      <c r="G5423" s="8">
        <v>0.82499999999999996</v>
      </c>
      <c r="H5423" s="8">
        <v>0.64300000000000002</v>
      </c>
      <c r="I5423" s="9">
        <f>_xlfn.NUMBERVALUE(INDEX(tb_SVI[],MATCH(tb_MHDI[[#This Row],[mun_uf]],tb_SVI[city_name_uf],0),7),".")</f>
        <v>2010</v>
      </c>
    </row>
    <row r="5424" spans="1:9" x14ac:dyDescent="0.25">
      <c r="A5424" s="8" t="s">
        <v>17446</v>
      </c>
      <c r="B5424" s="8" t="str">
        <f>LEFT(tb_MHDI[[#This Row],[Territorialidades]],(FIND("/",tb_MHDI[[#This Row],[Territorialidades]])-2))</f>
        <v>Vanini</v>
      </c>
      <c r="C5424" s="8" t="str">
        <f>LEFT(RIGHT(tb_MHDI[[#This Row],[Territorialidades]],3),2)</f>
        <v>RS</v>
      </c>
      <c r="D5424" s="8" t="str">
        <f>CONCATENATE(tb_MHDI[[#This Row],[Município]],"/",tb_MHDI[[#This Row],[UF]])</f>
        <v>Vanini/RS</v>
      </c>
      <c r="E5424" s="8">
        <v>0.75700000000000001</v>
      </c>
      <c r="F5424" s="8">
        <v>0.73599999999999999</v>
      </c>
      <c r="G5424" s="8">
        <v>0.83599999999999997</v>
      </c>
      <c r="H5424" s="8">
        <v>0.70399999999999996</v>
      </c>
      <c r="I5424" s="9">
        <f>_xlfn.NUMBERVALUE(INDEX(tb_SVI[],MATCH(tb_MHDI[[#This Row],[mun_uf]],tb_SVI[city_name_uf],0),7),".")</f>
        <v>2010</v>
      </c>
    </row>
    <row r="5425" spans="1:9" x14ac:dyDescent="0.25">
      <c r="A5425" s="8" t="s">
        <v>17447</v>
      </c>
      <c r="B5425" s="8" t="str">
        <f>LEFT(tb_MHDI[[#This Row],[Territorialidades]],(FIND("/",tb_MHDI[[#This Row],[Territorialidades]])-2))</f>
        <v>Vargeão</v>
      </c>
      <c r="C5425" s="8" t="str">
        <f>LEFT(RIGHT(tb_MHDI[[#This Row],[Territorialidades]],3),2)</f>
        <v>SC</v>
      </c>
      <c r="D5425" s="8" t="str">
        <f>CONCATENATE(tb_MHDI[[#This Row],[Município]],"/",tb_MHDI[[#This Row],[UF]])</f>
        <v>Vargeão/SC</v>
      </c>
      <c r="E5425" s="8">
        <v>0.68600000000000005</v>
      </c>
      <c r="F5425" s="8">
        <v>0.70799999999999996</v>
      </c>
      <c r="G5425" s="8">
        <v>0.82699999999999996</v>
      </c>
      <c r="H5425" s="8">
        <v>0.55100000000000005</v>
      </c>
      <c r="I5425" s="9">
        <f>_xlfn.NUMBERVALUE(INDEX(tb_SVI[],MATCH(tb_MHDI[[#This Row],[mun_uf]],tb_SVI[city_name_uf],0),7),".")</f>
        <v>2010</v>
      </c>
    </row>
    <row r="5426" spans="1:9" x14ac:dyDescent="0.25">
      <c r="A5426" s="8" t="s">
        <v>17448</v>
      </c>
      <c r="B5426" s="8" t="str">
        <f>LEFT(tb_MHDI[[#This Row],[Territorialidades]],(FIND("/",tb_MHDI[[#This Row],[Territorialidades]])-2))</f>
        <v>Vargem Alegre</v>
      </c>
      <c r="C5426" s="8" t="str">
        <f>LEFT(RIGHT(tb_MHDI[[#This Row],[Territorialidades]],3),2)</f>
        <v>MG</v>
      </c>
      <c r="D5426" s="8" t="str">
        <f>CONCATENATE(tb_MHDI[[#This Row],[Município]],"/",tb_MHDI[[#This Row],[UF]])</f>
        <v>Vargem Alegre/MG</v>
      </c>
      <c r="E5426" s="8">
        <v>0.63100000000000001</v>
      </c>
      <c r="F5426" s="8">
        <v>0.63100000000000001</v>
      </c>
      <c r="G5426" s="8">
        <v>0.81899999999999995</v>
      </c>
      <c r="H5426" s="8">
        <v>0.48599999999999999</v>
      </c>
      <c r="I5426" s="9">
        <f>_xlfn.NUMBERVALUE(INDEX(tb_SVI[],MATCH(tb_MHDI[[#This Row],[mun_uf]],tb_SVI[city_name_uf],0),7),".")</f>
        <v>2010</v>
      </c>
    </row>
    <row r="5427" spans="1:9" x14ac:dyDescent="0.25">
      <c r="A5427" s="8" t="s">
        <v>17449</v>
      </c>
      <c r="B5427" s="8" t="str">
        <f>LEFT(tb_MHDI[[#This Row],[Territorialidades]],(FIND("/",tb_MHDI[[#This Row],[Territorialidades]])-2))</f>
        <v>Vargem Alta</v>
      </c>
      <c r="C5427" s="8" t="str">
        <f>LEFT(RIGHT(tb_MHDI[[#This Row],[Territorialidades]],3),2)</f>
        <v>ES</v>
      </c>
      <c r="D5427" s="8" t="str">
        <f>CONCATENATE(tb_MHDI[[#This Row],[Município]],"/",tb_MHDI[[#This Row],[UF]])</f>
        <v>Vargem Alta/ES</v>
      </c>
      <c r="E5427" s="8">
        <v>0.66300000000000003</v>
      </c>
      <c r="F5427" s="8">
        <v>0.65800000000000003</v>
      </c>
      <c r="G5427" s="8">
        <v>0.81399999999999995</v>
      </c>
      <c r="H5427" s="8">
        <v>0.54400000000000004</v>
      </c>
      <c r="I5427" s="9">
        <f>_xlfn.NUMBERVALUE(INDEX(tb_SVI[],MATCH(tb_MHDI[[#This Row],[mun_uf]],tb_SVI[city_name_uf],0),7),".")</f>
        <v>2010</v>
      </c>
    </row>
    <row r="5428" spans="1:9" x14ac:dyDescent="0.25">
      <c r="A5428" s="8" t="s">
        <v>17450</v>
      </c>
      <c r="B5428" s="8" t="str">
        <f>LEFT(tb_MHDI[[#This Row],[Territorialidades]],(FIND("/",tb_MHDI[[#This Row],[Territorialidades]])-2))</f>
        <v>Vargem Bonita</v>
      </c>
      <c r="C5428" s="8" t="str">
        <f>LEFT(RIGHT(tb_MHDI[[#This Row],[Territorialidades]],3),2)</f>
        <v>MG</v>
      </c>
      <c r="D5428" s="8" t="str">
        <f>CONCATENATE(tb_MHDI[[#This Row],[Município]],"/",tb_MHDI[[#This Row],[UF]])</f>
        <v>Vargem Bonita/MG</v>
      </c>
      <c r="E5428" s="8">
        <v>0.69599999999999995</v>
      </c>
      <c r="F5428" s="8">
        <v>0.66700000000000004</v>
      </c>
      <c r="G5428" s="8">
        <v>0.84699999999999998</v>
      </c>
      <c r="H5428" s="8">
        <v>0.59699999999999998</v>
      </c>
      <c r="I5428" s="9">
        <f>_xlfn.NUMBERVALUE(INDEX(tb_SVI[],MATCH(tb_MHDI[[#This Row],[mun_uf]],tb_SVI[city_name_uf],0),7),".")</f>
        <v>2010</v>
      </c>
    </row>
    <row r="5429" spans="1:9" x14ac:dyDescent="0.25">
      <c r="A5429" s="8" t="s">
        <v>17451</v>
      </c>
      <c r="B5429" s="8" t="str">
        <f>LEFT(tb_MHDI[[#This Row],[Territorialidades]],(FIND("/",tb_MHDI[[#This Row],[Territorialidades]])-2))</f>
        <v>Vargem Bonita</v>
      </c>
      <c r="C5429" s="8" t="str">
        <f>LEFT(RIGHT(tb_MHDI[[#This Row],[Territorialidades]],3),2)</f>
        <v>SC</v>
      </c>
      <c r="D5429" s="8" t="str">
        <f>CONCATENATE(tb_MHDI[[#This Row],[Município]],"/",tb_MHDI[[#This Row],[UF]])</f>
        <v>Vargem Bonita/SC</v>
      </c>
      <c r="E5429" s="8">
        <v>0.71799999999999997</v>
      </c>
      <c r="F5429" s="8">
        <v>0.70499999999999996</v>
      </c>
      <c r="G5429" s="8">
        <v>0.80100000000000005</v>
      </c>
      <c r="H5429" s="8">
        <v>0.65600000000000003</v>
      </c>
      <c r="I5429" s="9">
        <f>_xlfn.NUMBERVALUE(INDEX(tb_SVI[],MATCH(tb_MHDI[[#This Row],[mun_uf]],tb_SVI[city_name_uf],0),7),".")</f>
        <v>2010</v>
      </c>
    </row>
    <row r="5430" spans="1:9" x14ac:dyDescent="0.25">
      <c r="A5430" s="8" t="s">
        <v>17452</v>
      </c>
      <c r="B5430" s="8" t="str">
        <f>LEFT(tb_MHDI[[#This Row],[Territorialidades]],(FIND("/",tb_MHDI[[#This Row],[Territorialidades]])-2))</f>
        <v>Vargem Grande do Rio Pardo</v>
      </c>
      <c r="C5430" s="8" t="str">
        <f>LEFT(RIGHT(tb_MHDI[[#This Row],[Territorialidades]],3),2)</f>
        <v>MG</v>
      </c>
      <c r="D5430" s="8" t="str">
        <f>CONCATENATE(tb_MHDI[[#This Row],[Município]],"/",tb_MHDI[[#This Row],[UF]])</f>
        <v>Vargem Grande do Rio Pardo/MG</v>
      </c>
      <c r="E5430" s="8">
        <v>0.63400000000000001</v>
      </c>
      <c r="F5430" s="8">
        <v>0.56299999999999994</v>
      </c>
      <c r="G5430" s="8">
        <v>0.81100000000000005</v>
      </c>
      <c r="H5430" s="8">
        <v>0.55900000000000005</v>
      </c>
      <c r="I5430" s="9">
        <f>_xlfn.NUMBERVALUE(INDEX(tb_SVI[],MATCH(tb_MHDI[[#This Row],[mun_uf]],tb_SVI[city_name_uf],0),7),".")</f>
        <v>2010</v>
      </c>
    </row>
    <row r="5431" spans="1:9" x14ac:dyDescent="0.25">
      <c r="A5431" s="8" t="s">
        <v>17453</v>
      </c>
      <c r="B5431" s="8" t="str">
        <f>LEFT(tb_MHDI[[#This Row],[Territorialidades]],(FIND("/",tb_MHDI[[#This Row],[Territorialidades]])-2))</f>
        <v>Vargem Grande do Sul</v>
      </c>
      <c r="C5431" s="8" t="str">
        <f>LEFT(RIGHT(tb_MHDI[[#This Row],[Territorialidades]],3),2)</f>
        <v>SP</v>
      </c>
      <c r="D5431" s="8" t="str">
        <f>CONCATENATE(tb_MHDI[[#This Row],[Município]],"/",tb_MHDI[[#This Row],[UF]])</f>
        <v>Vargem Grande do Sul/SP</v>
      </c>
      <c r="E5431" s="8">
        <v>0.73699999999999999</v>
      </c>
      <c r="F5431" s="8">
        <v>0.72099999999999997</v>
      </c>
      <c r="G5431" s="8">
        <v>0.86299999999999999</v>
      </c>
      <c r="H5431" s="8">
        <v>0.64300000000000002</v>
      </c>
      <c r="I5431" s="9">
        <f>_xlfn.NUMBERVALUE(INDEX(tb_SVI[],MATCH(tb_MHDI[[#This Row],[mun_uf]],tb_SVI[city_name_uf],0),7),".")</f>
        <v>2010</v>
      </c>
    </row>
    <row r="5432" spans="1:9" x14ac:dyDescent="0.25">
      <c r="A5432" s="8" t="s">
        <v>17454</v>
      </c>
      <c r="B5432" s="8" t="str">
        <f>LEFT(tb_MHDI[[#This Row],[Territorialidades]],(FIND("/",tb_MHDI[[#This Row],[Territorialidades]])-2))</f>
        <v>Vargem Grande</v>
      </c>
      <c r="C5432" s="8" t="str">
        <f>LEFT(RIGHT(tb_MHDI[[#This Row],[Territorialidades]],3),2)</f>
        <v>MA</v>
      </c>
      <c r="D5432" s="8" t="str">
        <f>CONCATENATE(tb_MHDI[[#This Row],[Município]],"/",tb_MHDI[[#This Row],[UF]])</f>
        <v>Vargem Grande/MA</v>
      </c>
      <c r="E5432" s="8">
        <v>0.54200000000000004</v>
      </c>
      <c r="F5432" s="8">
        <v>0.48699999999999999</v>
      </c>
      <c r="G5432" s="8">
        <v>0.76800000000000002</v>
      </c>
      <c r="H5432" s="8">
        <v>0.42499999999999999</v>
      </c>
      <c r="I5432" s="9">
        <f>_xlfn.NUMBERVALUE(INDEX(tb_SVI[],MATCH(tb_MHDI[[#This Row],[mun_uf]],tb_SVI[city_name_uf],0),7),".")</f>
        <v>2010</v>
      </c>
    </row>
    <row r="5433" spans="1:9" x14ac:dyDescent="0.25">
      <c r="A5433" s="8" t="s">
        <v>17455</v>
      </c>
      <c r="B5433" s="8" t="str">
        <f>LEFT(tb_MHDI[[#This Row],[Territorialidades]],(FIND("/",tb_MHDI[[#This Row],[Territorialidades]])-2))</f>
        <v>Vargem Grande Paulista</v>
      </c>
      <c r="C5433" s="8" t="str">
        <f>LEFT(RIGHT(tb_MHDI[[#This Row],[Territorialidades]],3),2)</f>
        <v>SP</v>
      </c>
      <c r="D5433" s="8" t="str">
        <f>CONCATENATE(tb_MHDI[[#This Row],[Município]],"/",tb_MHDI[[#This Row],[UF]])</f>
        <v>Vargem Grande Paulista/SP</v>
      </c>
      <c r="E5433" s="8">
        <v>0.77</v>
      </c>
      <c r="F5433" s="8">
        <v>0.755</v>
      </c>
      <c r="G5433" s="8">
        <v>0.88400000000000001</v>
      </c>
      <c r="H5433" s="8">
        <v>0.68300000000000005</v>
      </c>
      <c r="I5433" s="9">
        <f>_xlfn.NUMBERVALUE(INDEX(tb_SVI[],MATCH(tb_MHDI[[#This Row],[mun_uf]],tb_SVI[city_name_uf],0),7),".")</f>
        <v>2010</v>
      </c>
    </row>
    <row r="5434" spans="1:9" x14ac:dyDescent="0.25">
      <c r="A5434" s="8" t="s">
        <v>17456</v>
      </c>
      <c r="B5434" s="8" t="str">
        <f>LEFT(tb_MHDI[[#This Row],[Territorialidades]],(FIND("/",tb_MHDI[[#This Row],[Territorialidades]])-2))</f>
        <v>Vargem</v>
      </c>
      <c r="C5434" s="8" t="str">
        <f>LEFT(RIGHT(tb_MHDI[[#This Row],[Territorialidades]],3),2)</f>
        <v>SC</v>
      </c>
      <c r="D5434" s="8" t="str">
        <f>CONCATENATE(tb_MHDI[[#This Row],[Município]],"/",tb_MHDI[[#This Row],[UF]])</f>
        <v>Vargem/SC</v>
      </c>
      <c r="E5434" s="8">
        <v>0.629</v>
      </c>
      <c r="F5434" s="8">
        <v>0.63600000000000001</v>
      </c>
      <c r="G5434" s="8">
        <v>0.79</v>
      </c>
      <c r="H5434" s="8">
        <v>0.495</v>
      </c>
      <c r="I5434" s="9">
        <f>_xlfn.NUMBERVALUE(INDEX(tb_SVI[],MATCH(tb_MHDI[[#This Row],[mun_uf]],tb_SVI[city_name_uf],0),7),".")</f>
        <v>2010</v>
      </c>
    </row>
    <row r="5435" spans="1:9" x14ac:dyDescent="0.25">
      <c r="A5435" s="8" t="s">
        <v>17457</v>
      </c>
      <c r="B5435" s="8" t="str">
        <f>LEFT(tb_MHDI[[#This Row],[Territorialidades]],(FIND("/",tb_MHDI[[#This Row],[Territorialidades]])-2))</f>
        <v>Vargem</v>
      </c>
      <c r="C5435" s="8" t="str">
        <f>LEFT(RIGHT(tb_MHDI[[#This Row],[Territorialidades]],3),2)</f>
        <v>SP</v>
      </c>
      <c r="D5435" s="8" t="str">
        <f>CONCATENATE(tb_MHDI[[#This Row],[Município]],"/",tb_MHDI[[#This Row],[UF]])</f>
        <v>Vargem/SP</v>
      </c>
      <c r="E5435" s="8">
        <v>0.69899999999999995</v>
      </c>
      <c r="F5435" s="8">
        <v>0.69</v>
      </c>
      <c r="G5435" s="8">
        <v>0.83899999999999997</v>
      </c>
      <c r="H5435" s="8">
        <v>0.59099999999999997</v>
      </c>
      <c r="I5435" s="9">
        <f>_xlfn.NUMBERVALUE(INDEX(tb_SVI[],MATCH(tb_MHDI[[#This Row],[mun_uf]],tb_SVI[city_name_uf],0),7),".")</f>
        <v>2010</v>
      </c>
    </row>
    <row r="5436" spans="1:9" x14ac:dyDescent="0.25">
      <c r="A5436" s="8" t="s">
        <v>17458</v>
      </c>
      <c r="B5436" s="8" t="str">
        <f>LEFT(tb_MHDI[[#This Row],[Territorialidades]],(FIND("/",tb_MHDI[[#This Row],[Territorialidades]])-2))</f>
        <v>Varginha</v>
      </c>
      <c r="C5436" s="8" t="str">
        <f>LEFT(RIGHT(tb_MHDI[[#This Row],[Territorialidades]],3),2)</f>
        <v>MG</v>
      </c>
      <c r="D5436" s="8" t="str">
        <f>CONCATENATE(tb_MHDI[[#This Row],[Município]],"/",tb_MHDI[[#This Row],[UF]])</f>
        <v>Varginha/MG</v>
      </c>
      <c r="E5436" s="8">
        <v>0.77800000000000002</v>
      </c>
      <c r="F5436" s="8">
        <v>0.76</v>
      </c>
      <c r="G5436" s="8">
        <v>0.875</v>
      </c>
      <c r="H5436" s="8">
        <v>0.70699999999999996</v>
      </c>
      <c r="I5436" s="9">
        <f>_xlfn.NUMBERVALUE(INDEX(tb_SVI[],MATCH(tb_MHDI[[#This Row],[mun_uf]],tb_SVI[city_name_uf],0),7),".")</f>
        <v>2010</v>
      </c>
    </row>
    <row r="5437" spans="1:9" x14ac:dyDescent="0.25">
      <c r="A5437" s="8" t="s">
        <v>17459</v>
      </c>
      <c r="B5437" s="8" t="str">
        <f>LEFT(tb_MHDI[[#This Row],[Territorialidades]],(FIND("/",tb_MHDI[[#This Row],[Territorialidades]])-2))</f>
        <v>Varjão de Minas</v>
      </c>
      <c r="C5437" s="8" t="str">
        <f>LEFT(RIGHT(tb_MHDI[[#This Row],[Territorialidades]],3),2)</f>
        <v>MG</v>
      </c>
      <c r="D5437" s="8" t="str">
        <f>CONCATENATE(tb_MHDI[[#This Row],[Município]],"/",tb_MHDI[[#This Row],[UF]])</f>
        <v>Varjão de Minas/MG</v>
      </c>
      <c r="E5437" s="8">
        <v>0.71099999999999997</v>
      </c>
      <c r="F5437" s="8">
        <v>0.67300000000000004</v>
      </c>
      <c r="G5437" s="8">
        <v>0.84699999999999998</v>
      </c>
      <c r="H5437" s="8">
        <v>0.63100000000000001</v>
      </c>
      <c r="I5437" s="9">
        <f>_xlfn.NUMBERVALUE(INDEX(tb_SVI[],MATCH(tb_MHDI[[#This Row],[mun_uf]],tb_SVI[city_name_uf],0),7),".")</f>
        <v>2010</v>
      </c>
    </row>
    <row r="5438" spans="1:9" x14ac:dyDescent="0.25">
      <c r="A5438" s="8" t="s">
        <v>17460</v>
      </c>
      <c r="B5438" s="8" t="str">
        <f>LEFT(tb_MHDI[[#This Row],[Territorialidades]],(FIND("/",tb_MHDI[[#This Row],[Territorialidades]])-2))</f>
        <v>Varjão</v>
      </c>
      <c r="C5438" s="8" t="str">
        <f>LEFT(RIGHT(tb_MHDI[[#This Row],[Territorialidades]],3),2)</f>
        <v>GO</v>
      </c>
      <c r="D5438" s="8" t="str">
        <f>CONCATENATE(tb_MHDI[[#This Row],[Município]],"/",tb_MHDI[[#This Row],[UF]])</f>
        <v>Varjão/GO</v>
      </c>
      <c r="E5438" s="8">
        <v>0.68700000000000006</v>
      </c>
      <c r="F5438" s="8">
        <v>0.69799999999999995</v>
      </c>
      <c r="G5438" s="8">
        <v>0.81299999999999994</v>
      </c>
      <c r="H5438" s="8">
        <v>0.57199999999999995</v>
      </c>
      <c r="I5438" s="9">
        <f>_xlfn.NUMBERVALUE(INDEX(tb_SVI[],MATCH(tb_MHDI[[#This Row],[mun_uf]],tb_SVI[city_name_uf],0),7),".")</f>
        <v>2010</v>
      </c>
    </row>
    <row r="5439" spans="1:9" x14ac:dyDescent="0.25">
      <c r="A5439" s="8" t="s">
        <v>17461</v>
      </c>
      <c r="B5439" s="8" t="str">
        <f>LEFT(tb_MHDI[[#This Row],[Territorialidades]],(FIND("/",tb_MHDI[[#This Row],[Territorialidades]])-2))</f>
        <v>Varjota</v>
      </c>
      <c r="C5439" s="8" t="str">
        <f>LEFT(RIGHT(tb_MHDI[[#This Row],[Territorialidades]],3),2)</f>
        <v>CE</v>
      </c>
      <c r="D5439" s="8" t="str">
        <f>CONCATENATE(tb_MHDI[[#This Row],[Município]],"/",tb_MHDI[[#This Row],[UF]])</f>
        <v>Varjota/CE</v>
      </c>
      <c r="E5439" s="8">
        <v>0.61099999999999999</v>
      </c>
      <c r="F5439" s="8">
        <v>0.57499999999999996</v>
      </c>
      <c r="G5439" s="8">
        <v>0.72799999999999998</v>
      </c>
      <c r="H5439" s="8">
        <v>0.54500000000000004</v>
      </c>
      <c r="I5439" s="9">
        <f>_xlfn.NUMBERVALUE(INDEX(tb_SVI[],MATCH(tb_MHDI[[#This Row],[mun_uf]],tb_SVI[city_name_uf],0),7),".")</f>
        <v>2010</v>
      </c>
    </row>
    <row r="5440" spans="1:9" x14ac:dyDescent="0.25">
      <c r="A5440" s="8" t="s">
        <v>17462</v>
      </c>
      <c r="B5440" s="8" t="str">
        <f>LEFT(tb_MHDI[[#This Row],[Territorialidades]],(FIND("/",tb_MHDI[[#This Row],[Territorialidades]])-2))</f>
        <v>Varre-Sai</v>
      </c>
      <c r="C5440" s="8" t="str">
        <f>LEFT(RIGHT(tb_MHDI[[#This Row],[Territorialidades]],3),2)</f>
        <v>RJ</v>
      </c>
      <c r="D5440" s="8" t="str">
        <f>CONCATENATE(tb_MHDI[[#This Row],[Município]],"/",tb_MHDI[[#This Row],[UF]])</f>
        <v>Varre-Sai/RJ</v>
      </c>
      <c r="E5440" s="8">
        <v>0.65900000000000003</v>
      </c>
      <c r="F5440" s="8">
        <v>0.63600000000000001</v>
      </c>
      <c r="G5440" s="8">
        <v>0.81</v>
      </c>
      <c r="H5440" s="8">
        <v>0.55500000000000005</v>
      </c>
      <c r="I5440" s="9">
        <f>_xlfn.NUMBERVALUE(INDEX(tb_SVI[],MATCH(tb_MHDI[[#This Row],[mun_uf]],tb_SVI[city_name_uf],0),7),".")</f>
        <v>2010</v>
      </c>
    </row>
    <row r="5441" spans="1:9" x14ac:dyDescent="0.25">
      <c r="A5441" s="8" t="s">
        <v>17463</v>
      </c>
      <c r="B5441" s="8" t="str">
        <f>LEFT(tb_MHDI[[#This Row],[Territorialidades]],(FIND("/",tb_MHDI[[#This Row],[Territorialidades]])-2))</f>
        <v>Várzea Alegre</v>
      </c>
      <c r="C5441" s="8" t="str">
        <f>LEFT(RIGHT(tb_MHDI[[#This Row],[Territorialidades]],3),2)</f>
        <v>CE</v>
      </c>
      <c r="D5441" s="8" t="str">
        <f>CONCATENATE(tb_MHDI[[#This Row],[Município]],"/",tb_MHDI[[#This Row],[UF]])</f>
        <v>Várzea Alegre/CE</v>
      </c>
      <c r="E5441" s="8">
        <v>0.629</v>
      </c>
      <c r="F5441" s="8">
        <v>0.56899999999999995</v>
      </c>
      <c r="G5441" s="8">
        <v>0.75900000000000001</v>
      </c>
      <c r="H5441" s="8">
        <v>0.57599999999999996</v>
      </c>
      <c r="I5441" s="9">
        <f>_xlfn.NUMBERVALUE(INDEX(tb_SVI[],MATCH(tb_MHDI[[#This Row],[mun_uf]],tb_SVI[city_name_uf],0),7),".")</f>
        <v>2010</v>
      </c>
    </row>
    <row r="5442" spans="1:9" x14ac:dyDescent="0.25">
      <c r="A5442" s="8" t="s">
        <v>17464</v>
      </c>
      <c r="B5442" s="8" t="str">
        <f>LEFT(tb_MHDI[[#This Row],[Territorialidades]],(FIND("/",tb_MHDI[[#This Row],[Territorialidades]])-2))</f>
        <v>Várzea Branca</v>
      </c>
      <c r="C5442" s="8" t="str">
        <f>LEFT(RIGHT(tb_MHDI[[#This Row],[Territorialidades]],3),2)</f>
        <v>PI</v>
      </c>
      <c r="D5442" s="8" t="str">
        <f>CONCATENATE(tb_MHDI[[#This Row],[Município]],"/",tb_MHDI[[#This Row],[UF]])</f>
        <v>Várzea Branca/PI</v>
      </c>
      <c r="E5442" s="8">
        <v>0.55300000000000005</v>
      </c>
      <c r="F5442" s="8">
        <v>0.51800000000000002</v>
      </c>
      <c r="G5442" s="8">
        <v>0.74299999999999999</v>
      </c>
      <c r="H5442" s="8">
        <v>0.44</v>
      </c>
      <c r="I5442" s="9">
        <f>_xlfn.NUMBERVALUE(INDEX(tb_SVI[],MATCH(tb_MHDI[[#This Row],[mun_uf]],tb_SVI[city_name_uf],0),7),".")</f>
        <v>2010</v>
      </c>
    </row>
    <row r="5443" spans="1:9" x14ac:dyDescent="0.25">
      <c r="A5443" s="8" t="s">
        <v>17465</v>
      </c>
      <c r="B5443" s="8" t="str">
        <f>LEFT(tb_MHDI[[#This Row],[Territorialidades]],(FIND("/",tb_MHDI[[#This Row],[Territorialidades]])-2))</f>
        <v>Várzea da Palma</v>
      </c>
      <c r="C5443" s="8" t="str">
        <f>LEFT(RIGHT(tb_MHDI[[#This Row],[Territorialidades]],3),2)</f>
        <v>MG</v>
      </c>
      <c r="D5443" s="8" t="str">
        <f>CONCATENATE(tb_MHDI[[#This Row],[Município]],"/",tb_MHDI[[#This Row],[UF]])</f>
        <v>Várzea da Palma/MG</v>
      </c>
      <c r="E5443" s="8">
        <v>0.66600000000000004</v>
      </c>
      <c r="F5443" s="8">
        <v>0.63400000000000001</v>
      </c>
      <c r="G5443" s="8">
        <v>0.81399999999999995</v>
      </c>
      <c r="H5443" s="8">
        <v>0.57299999999999995</v>
      </c>
      <c r="I5443" s="9">
        <f>_xlfn.NUMBERVALUE(INDEX(tb_SVI[],MATCH(tb_MHDI[[#This Row],[mun_uf]],tb_SVI[city_name_uf],0),7),".")</f>
        <v>2010</v>
      </c>
    </row>
    <row r="5444" spans="1:9" x14ac:dyDescent="0.25">
      <c r="A5444" s="8" t="s">
        <v>17466</v>
      </c>
      <c r="B5444" s="8" t="str">
        <f>LEFT(tb_MHDI[[#This Row],[Territorialidades]],(FIND("/",tb_MHDI[[#This Row],[Territorialidades]])-2))</f>
        <v>Várzea da Roça</v>
      </c>
      <c r="C5444" s="8" t="str">
        <f>LEFT(RIGHT(tb_MHDI[[#This Row],[Territorialidades]],3),2)</f>
        <v>BA</v>
      </c>
      <c r="D5444" s="8" t="str">
        <f>CONCATENATE(tb_MHDI[[#This Row],[Município]],"/",tb_MHDI[[#This Row],[UF]])</f>
        <v>Várzea da Roça/BA</v>
      </c>
      <c r="E5444" s="8">
        <v>0.53900000000000003</v>
      </c>
      <c r="F5444" s="8">
        <v>0.53900000000000003</v>
      </c>
      <c r="G5444" s="8">
        <v>0.77500000000000002</v>
      </c>
      <c r="H5444" s="8">
        <v>0.374</v>
      </c>
      <c r="I5444" s="9">
        <f>_xlfn.NUMBERVALUE(INDEX(tb_SVI[],MATCH(tb_MHDI[[#This Row],[mun_uf]],tb_SVI[city_name_uf],0),7),".")</f>
        <v>2010</v>
      </c>
    </row>
    <row r="5445" spans="1:9" x14ac:dyDescent="0.25">
      <c r="A5445" s="8" t="s">
        <v>17467</v>
      </c>
      <c r="B5445" s="8" t="str">
        <f>LEFT(tb_MHDI[[#This Row],[Territorialidades]],(FIND("/",tb_MHDI[[#This Row],[Territorialidades]])-2))</f>
        <v>Várzea do Poço</v>
      </c>
      <c r="C5445" s="8" t="str">
        <f>LEFT(RIGHT(tb_MHDI[[#This Row],[Territorialidades]],3),2)</f>
        <v>BA</v>
      </c>
      <c r="D5445" s="8" t="str">
        <f>CONCATENATE(tb_MHDI[[#This Row],[Município]],"/",tb_MHDI[[#This Row],[UF]])</f>
        <v>Várzea do Poço/BA</v>
      </c>
      <c r="E5445" s="8">
        <v>0.57499999999999996</v>
      </c>
      <c r="F5445" s="8">
        <v>0.58099999999999996</v>
      </c>
      <c r="G5445" s="8">
        <v>0.70699999999999996</v>
      </c>
      <c r="H5445" s="8">
        <v>0.46200000000000002</v>
      </c>
      <c r="I5445" s="9">
        <f>_xlfn.NUMBERVALUE(INDEX(tb_SVI[],MATCH(tb_MHDI[[#This Row],[mun_uf]],tb_SVI[city_name_uf],0),7),".")</f>
        <v>2010</v>
      </c>
    </row>
    <row r="5446" spans="1:9" x14ac:dyDescent="0.25">
      <c r="A5446" s="8" t="s">
        <v>17468</v>
      </c>
      <c r="B5446" s="8" t="str">
        <f>LEFT(tb_MHDI[[#This Row],[Territorialidades]],(FIND("/",tb_MHDI[[#This Row],[Territorialidades]])-2))</f>
        <v>Várzea Grande</v>
      </c>
      <c r="C5446" s="8" t="str">
        <f>LEFT(RIGHT(tb_MHDI[[#This Row],[Territorialidades]],3),2)</f>
        <v>MT</v>
      </c>
      <c r="D5446" s="8" t="str">
        <f>CONCATENATE(tb_MHDI[[#This Row],[Município]],"/",tb_MHDI[[#This Row],[UF]])</f>
        <v>Várzea Grande/MT</v>
      </c>
      <c r="E5446" s="8">
        <v>0.73399999999999999</v>
      </c>
      <c r="F5446" s="8">
        <v>0.71099999999999997</v>
      </c>
      <c r="G5446" s="8">
        <v>0.84199999999999997</v>
      </c>
      <c r="H5446" s="8">
        <v>0.66100000000000003</v>
      </c>
      <c r="I5446" s="9">
        <f>_xlfn.NUMBERVALUE(INDEX(tb_SVI[],MATCH(tb_MHDI[[#This Row],[mun_uf]],tb_SVI[city_name_uf],0),7),".")</f>
        <v>2010</v>
      </c>
    </row>
    <row r="5447" spans="1:9" x14ac:dyDescent="0.25">
      <c r="A5447" s="8" t="s">
        <v>17469</v>
      </c>
      <c r="B5447" s="8" t="str">
        <f>LEFT(tb_MHDI[[#This Row],[Territorialidades]],(FIND("/",tb_MHDI[[#This Row],[Territorialidades]])-2))</f>
        <v>Várzea Grande</v>
      </c>
      <c r="C5447" s="8" t="str">
        <f>LEFT(RIGHT(tb_MHDI[[#This Row],[Territorialidades]],3),2)</f>
        <v>PI</v>
      </c>
      <c r="D5447" s="8" t="str">
        <f>CONCATENATE(tb_MHDI[[#This Row],[Município]],"/",tb_MHDI[[#This Row],[UF]])</f>
        <v>Várzea Grande/PI</v>
      </c>
      <c r="E5447" s="8">
        <v>0.57099999999999995</v>
      </c>
      <c r="F5447" s="8">
        <v>0.55400000000000005</v>
      </c>
      <c r="G5447" s="8">
        <v>0.70799999999999996</v>
      </c>
      <c r="H5447" s="8">
        <v>0.47399999999999998</v>
      </c>
      <c r="I5447" s="9">
        <f>_xlfn.NUMBERVALUE(INDEX(tb_SVI[],MATCH(tb_MHDI[[#This Row],[mun_uf]],tb_SVI[city_name_uf],0),7),".")</f>
        <v>2010</v>
      </c>
    </row>
    <row r="5448" spans="1:9" x14ac:dyDescent="0.25">
      <c r="A5448" s="8" t="s">
        <v>17470</v>
      </c>
      <c r="B5448" s="8" t="str">
        <f>LEFT(tb_MHDI[[#This Row],[Territorialidades]],(FIND("/",tb_MHDI[[#This Row],[Territorialidades]])-2))</f>
        <v>Várzea Nova</v>
      </c>
      <c r="C5448" s="8" t="str">
        <f>LEFT(RIGHT(tb_MHDI[[#This Row],[Territorialidades]],3),2)</f>
        <v>BA</v>
      </c>
      <c r="D5448" s="8" t="str">
        <f>CONCATENATE(tb_MHDI[[#This Row],[Município]],"/",tb_MHDI[[#This Row],[UF]])</f>
        <v>Várzea Nova/BA</v>
      </c>
      <c r="E5448" s="8">
        <v>0.55500000000000005</v>
      </c>
      <c r="F5448" s="8">
        <v>0.54300000000000004</v>
      </c>
      <c r="G5448" s="8">
        <v>0.68500000000000005</v>
      </c>
      <c r="H5448" s="8">
        <v>0.46</v>
      </c>
      <c r="I5448" s="9">
        <f>_xlfn.NUMBERVALUE(INDEX(tb_SVI[],MATCH(tb_MHDI[[#This Row],[mun_uf]],tb_SVI[city_name_uf],0),7),".")</f>
        <v>2010</v>
      </c>
    </row>
    <row r="5449" spans="1:9" x14ac:dyDescent="0.25">
      <c r="A5449" s="8" t="s">
        <v>17471</v>
      </c>
      <c r="B5449" s="8" t="str">
        <f>LEFT(tb_MHDI[[#This Row],[Territorialidades]],(FIND("/",tb_MHDI[[#This Row],[Territorialidades]])-2))</f>
        <v>Várzea Paulista</v>
      </c>
      <c r="C5449" s="8" t="str">
        <f>LEFT(RIGHT(tb_MHDI[[#This Row],[Territorialidades]],3),2)</f>
        <v>SP</v>
      </c>
      <c r="D5449" s="8" t="str">
        <f>CONCATENATE(tb_MHDI[[#This Row],[Município]],"/",tb_MHDI[[#This Row],[UF]])</f>
        <v>Várzea Paulista/SP</v>
      </c>
      <c r="E5449" s="8">
        <v>0.75900000000000001</v>
      </c>
      <c r="F5449" s="8">
        <v>0.72</v>
      </c>
      <c r="G5449" s="8">
        <v>0.86299999999999999</v>
      </c>
      <c r="H5449" s="8">
        <v>0.70499999999999996</v>
      </c>
      <c r="I5449" s="9">
        <f>_xlfn.NUMBERVALUE(INDEX(tb_SVI[],MATCH(tb_MHDI[[#This Row],[mun_uf]],tb_SVI[city_name_uf],0),7),".")</f>
        <v>2010</v>
      </c>
    </row>
    <row r="5450" spans="1:9" x14ac:dyDescent="0.25">
      <c r="A5450" s="8" t="s">
        <v>17472</v>
      </c>
      <c r="B5450" s="8" t="str">
        <f>LEFT(tb_MHDI[[#This Row],[Territorialidades]],(FIND("/",tb_MHDI[[#This Row],[Territorialidades]])-2))</f>
        <v>Várzea</v>
      </c>
      <c r="C5450" s="8" t="str">
        <f>LEFT(RIGHT(tb_MHDI[[#This Row],[Territorialidades]],3),2)</f>
        <v>PB</v>
      </c>
      <c r="D5450" s="8" t="str">
        <f>CONCATENATE(tb_MHDI[[#This Row],[Município]],"/",tb_MHDI[[#This Row],[UF]])</f>
        <v>Várzea/PB</v>
      </c>
      <c r="E5450" s="8">
        <v>0.70699999999999996</v>
      </c>
      <c r="F5450" s="8">
        <v>0.61899999999999999</v>
      </c>
      <c r="G5450" s="8">
        <v>0.8</v>
      </c>
      <c r="H5450" s="8">
        <v>0.71399999999999997</v>
      </c>
      <c r="I5450" s="9">
        <f>_xlfn.NUMBERVALUE(INDEX(tb_SVI[],MATCH(tb_MHDI[[#This Row],[mun_uf]],tb_SVI[city_name_uf],0),7),".")</f>
        <v>2010</v>
      </c>
    </row>
    <row r="5451" spans="1:9" x14ac:dyDescent="0.25">
      <c r="A5451" s="8" t="s">
        <v>17473</v>
      </c>
      <c r="B5451" s="8" t="str">
        <f>LEFT(tb_MHDI[[#This Row],[Territorialidades]],(FIND("/",tb_MHDI[[#This Row],[Territorialidades]])-2))</f>
        <v>Várzea</v>
      </c>
      <c r="C5451" s="8" t="str">
        <f>LEFT(RIGHT(tb_MHDI[[#This Row],[Territorialidades]],3),2)</f>
        <v>RN</v>
      </c>
      <c r="D5451" s="8" t="str">
        <f>CONCATENATE(tb_MHDI[[#This Row],[Município]],"/",tb_MHDI[[#This Row],[UF]])</f>
        <v>Várzea/RN</v>
      </c>
      <c r="E5451" s="8">
        <v>0.626</v>
      </c>
      <c r="F5451" s="8">
        <v>0.57699999999999996</v>
      </c>
      <c r="G5451" s="8">
        <v>0.77100000000000002</v>
      </c>
      <c r="H5451" s="8">
        <v>0.55200000000000005</v>
      </c>
      <c r="I5451" s="9">
        <f>_xlfn.NUMBERVALUE(INDEX(tb_SVI[],MATCH(tb_MHDI[[#This Row],[mun_uf]],tb_SVI[city_name_uf],0),7),".")</f>
        <v>2010</v>
      </c>
    </row>
    <row r="5452" spans="1:9" x14ac:dyDescent="0.25">
      <c r="A5452" s="8" t="s">
        <v>17474</v>
      </c>
      <c r="B5452" s="8" t="str">
        <f>LEFT(tb_MHDI[[#This Row],[Territorialidades]],(FIND("/",tb_MHDI[[#This Row],[Territorialidades]])-2))</f>
        <v>Varzedo</v>
      </c>
      <c r="C5452" s="8" t="str">
        <f>LEFT(RIGHT(tb_MHDI[[#This Row],[Territorialidades]],3),2)</f>
        <v>BA</v>
      </c>
      <c r="D5452" s="8" t="str">
        <f>CONCATENATE(tb_MHDI[[#This Row],[Município]],"/",tb_MHDI[[#This Row],[UF]])</f>
        <v>Varzedo/BA</v>
      </c>
      <c r="E5452" s="8">
        <v>0.58599999999999997</v>
      </c>
      <c r="F5452" s="8">
        <v>0.58099999999999996</v>
      </c>
      <c r="G5452" s="8">
        <v>0.753</v>
      </c>
      <c r="H5452" s="8">
        <v>0.46100000000000002</v>
      </c>
      <c r="I5452" s="9">
        <f>_xlfn.NUMBERVALUE(INDEX(tb_SVI[],MATCH(tb_MHDI[[#This Row],[mun_uf]],tb_SVI[city_name_uf],0),7),".")</f>
        <v>2010</v>
      </c>
    </row>
    <row r="5453" spans="1:9" x14ac:dyDescent="0.25">
      <c r="A5453" s="8" t="s">
        <v>17475</v>
      </c>
      <c r="B5453" s="8" t="str">
        <f>LEFT(tb_MHDI[[#This Row],[Territorialidades]],(FIND("/",tb_MHDI[[#This Row],[Territorialidades]])-2))</f>
        <v>Varzelândia</v>
      </c>
      <c r="C5453" s="8" t="str">
        <f>LEFT(RIGHT(tb_MHDI[[#This Row],[Territorialidades]],3),2)</f>
        <v>MG</v>
      </c>
      <c r="D5453" s="8" t="str">
        <f>CONCATENATE(tb_MHDI[[#This Row],[Município]],"/",tb_MHDI[[#This Row],[UF]])</f>
        <v>Varzelândia/MG</v>
      </c>
      <c r="E5453" s="8">
        <v>0.59399999999999997</v>
      </c>
      <c r="F5453" s="8">
        <v>0.54600000000000004</v>
      </c>
      <c r="G5453" s="8">
        <v>0.80600000000000005</v>
      </c>
      <c r="H5453" s="8">
        <v>0.47699999999999998</v>
      </c>
      <c r="I5453" s="9">
        <f>_xlfn.NUMBERVALUE(INDEX(tb_SVI[],MATCH(tb_MHDI[[#This Row],[mun_uf]],tb_SVI[city_name_uf],0),7),".")</f>
        <v>2010</v>
      </c>
    </row>
    <row r="5454" spans="1:9" x14ac:dyDescent="0.25">
      <c r="A5454" s="8" t="s">
        <v>17476</v>
      </c>
      <c r="B5454" s="8" t="str">
        <f>LEFT(tb_MHDI[[#This Row],[Territorialidades]],(FIND("/",tb_MHDI[[#This Row],[Territorialidades]])-2))</f>
        <v>Vassouras</v>
      </c>
      <c r="C5454" s="8" t="str">
        <f>LEFT(RIGHT(tb_MHDI[[#This Row],[Territorialidades]],3),2)</f>
        <v>RJ</v>
      </c>
      <c r="D5454" s="8" t="str">
        <f>CONCATENATE(tb_MHDI[[#This Row],[Município]],"/",tb_MHDI[[#This Row],[UF]])</f>
        <v>Vassouras/RJ</v>
      </c>
      <c r="E5454" s="8">
        <v>0.71399999999999997</v>
      </c>
      <c r="F5454" s="8">
        <v>0.71899999999999997</v>
      </c>
      <c r="G5454" s="8">
        <v>0.81299999999999994</v>
      </c>
      <c r="H5454" s="8">
        <v>0.624</v>
      </c>
      <c r="I5454" s="9">
        <f>_xlfn.NUMBERVALUE(INDEX(tb_SVI[],MATCH(tb_MHDI[[#This Row],[mun_uf]],tb_SVI[city_name_uf],0),7),".")</f>
        <v>2010</v>
      </c>
    </row>
    <row r="5455" spans="1:9" x14ac:dyDescent="0.25">
      <c r="A5455" s="8" t="s">
        <v>17477</v>
      </c>
      <c r="B5455" s="8" t="str">
        <f>LEFT(tb_MHDI[[#This Row],[Territorialidades]],(FIND("/",tb_MHDI[[#This Row],[Territorialidades]])-2))</f>
        <v>Vazante</v>
      </c>
      <c r="C5455" s="8" t="str">
        <f>LEFT(RIGHT(tb_MHDI[[#This Row],[Territorialidades]],3),2)</f>
        <v>MG</v>
      </c>
      <c r="D5455" s="8" t="str">
        <f>CONCATENATE(tb_MHDI[[#This Row],[Município]],"/",tb_MHDI[[#This Row],[UF]])</f>
        <v>Vazante/MG</v>
      </c>
      <c r="E5455" s="8">
        <v>0.74199999999999999</v>
      </c>
      <c r="F5455" s="8">
        <v>0.70699999999999996</v>
      </c>
      <c r="G5455" s="8">
        <v>0.86599999999999999</v>
      </c>
      <c r="H5455" s="8">
        <v>0.66600000000000004</v>
      </c>
      <c r="I5455" s="9">
        <f>_xlfn.NUMBERVALUE(INDEX(tb_SVI[],MATCH(tb_MHDI[[#This Row],[mun_uf]],tb_SVI[city_name_uf],0),7),".")</f>
        <v>2010</v>
      </c>
    </row>
    <row r="5456" spans="1:9" x14ac:dyDescent="0.25">
      <c r="A5456" s="8" t="s">
        <v>17478</v>
      </c>
      <c r="B5456" s="8" t="str">
        <f>LEFT(tb_MHDI[[#This Row],[Territorialidades]],(FIND("/",tb_MHDI[[#This Row],[Territorialidades]])-2))</f>
        <v>Venâncio Aires</v>
      </c>
      <c r="C5456" s="8" t="str">
        <f>LEFT(RIGHT(tb_MHDI[[#This Row],[Territorialidades]],3),2)</f>
        <v>RS</v>
      </c>
      <c r="D5456" s="8" t="str">
        <f>CONCATENATE(tb_MHDI[[#This Row],[Município]],"/",tb_MHDI[[#This Row],[UF]])</f>
        <v>Venâncio Aires/RS</v>
      </c>
      <c r="E5456" s="8">
        <v>0.71199999999999997</v>
      </c>
      <c r="F5456" s="8">
        <v>0.73599999999999999</v>
      </c>
      <c r="G5456" s="8">
        <v>0.81799999999999995</v>
      </c>
      <c r="H5456" s="8">
        <v>0.6</v>
      </c>
      <c r="I5456" s="9">
        <f>_xlfn.NUMBERVALUE(INDEX(tb_SVI[],MATCH(tb_MHDI[[#This Row],[mun_uf]],tb_SVI[city_name_uf],0),7),".")</f>
        <v>2010</v>
      </c>
    </row>
    <row r="5457" spans="1:9" x14ac:dyDescent="0.25">
      <c r="A5457" s="8" t="s">
        <v>17479</v>
      </c>
      <c r="B5457" s="8" t="str">
        <f>LEFT(tb_MHDI[[#This Row],[Territorialidades]],(FIND("/",tb_MHDI[[#This Row],[Territorialidades]])-2))</f>
        <v>Venda Nova do Imigrante</v>
      </c>
      <c r="C5457" s="8" t="str">
        <f>LEFT(RIGHT(tb_MHDI[[#This Row],[Territorialidades]],3),2)</f>
        <v>ES</v>
      </c>
      <c r="D5457" s="8" t="str">
        <f>CONCATENATE(tb_MHDI[[#This Row],[Município]],"/",tb_MHDI[[#This Row],[UF]])</f>
        <v>Venda Nova do Imigrante/ES</v>
      </c>
      <c r="E5457" s="8">
        <v>0.72799999999999998</v>
      </c>
      <c r="F5457" s="8">
        <v>0.73099999999999998</v>
      </c>
      <c r="G5457" s="8">
        <v>0.84499999999999997</v>
      </c>
      <c r="H5457" s="8">
        <v>0.624</v>
      </c>
      <c r="I5457" s="9">
        <f>_xlfn.NUMBERVALUE(INDEX(tb_SVI[],MATCH(tb_MHDI[[#This Row],[mun_uf]],tb_SVI[city_name_uf],0),7),".")</f>
        <v>2010</v>
      </c>
    </row>
    <row r="5458" spans="1:9" x14ac:dyDescent="0.25">
      <c r="A5458" s="8" t="s">
        <v>17480</v>
      </c>
      <c r="B5458" s="8" t="str">
        <f>LEFT(tb_MHDI[[#This Row],[Territorialidades]],(FIND("/",tb_MHDI[[#This Row],[Territorialidades]])-2))</f>
        <v>Venha-Ver</v>
      </c>
      <c r="C5458" s="8" t="str">
        <f>LEFT(RIGHT(tb_MHDI[[#This Row],[Territorialidades]],3),2)</f>
        <v>RN</v>
      </c>
      <c r="D5458" s="8" t="str">
        <f>CONCATENATE(tb_MHDI[[#This Row],[Município]],"/",tb_MHDI[[#This Row],[UF]])</f>
        <v>Venha-Ver/RN</v>
      </c>
      <c r="E5458" s="8">
        <v>0.55500000000000005</v>
      </c>
      <c r="F5458" s="8">
        <v>0.501</v>
      </c>
      <c r="G5458" s="8">
        <v>0.72199999999999998</v>
      </c>
      <c r="H5458" s="8">
        <v>0.47299999999999998</v>
      </c>
      <c r="I5458" s="9">
        <f>_xlfn.NUMBERVALUE(INDEX(tb_SVI[],MATCH(tb_MHDI[[#This Row],[mun_uf]],tb_SVI[city_name_uf],0),7),".")</f>
        <v>2010</v>
      </c>
    </row>
    <row r="5459" spans="1:9" x14ac:dyDescent="0.25">
      <c r="A5459" s="8" t="s">
        <v>17481</v>
      </c>
      <c r="B5459" s="8" t="str">
        <f>LEFT(tb_MHDI[[#This Row],[Territorialidades]],(FIND("/",tb_MHDI[[#This Row],[Territorialidades]])-2))</f>
        <v>Ventania</v>
      </c>
      <c r="C5459" s="8" t="str">
        <f>LEFT(RIGHT(tb_MHDI[[#This Row],[Territorialidades]],3),2)</f>
        <v>PR</v>
      </c>
      <c r="D5459" s="8" t="str">
        <f>CONCATENATE(tb_MHDI[[#This Row],[Município]],"/",tb_MHDI[[#This Row],[UF]])</f>
        <v>Ventania/PR</v>
      </c>
      <c r="E5459" s="8">
        <v>0.65</v>
      </c>
      <c r="F5459" s="8">
        <v>0.63300000000000001</v>
      </c>
      <c r="G5459" s="8">
        <v>0.79800000000000004</v>
      </c>
      <c r="H5459" s="8">
        <v>0.54300000000000004</v>
      </c>
      <c r="I5459" s="9">
        <f>_xlfn.NUMBERVALUE(INDEX(tb_SVI[],MATCH(tb_MHDI[[#This Row],[mun_uf]],tb_SVI[city_name_uf],0),7),".")</f>
        <v>2010</v>
      </c>
    </row>
    <row r="5460" spans="1:9" x14ac:dyDescent="0.25">
      <c r="A5460" s="8" t="s">
        <v>17482</v>
      </c>
      <c r="B5460" s="8" t="str">
        <f>LEFT(tb_MHDI[[#This Row],[Territorialidades]],(FIND("/",tb_MHDI[[#This Row],[Territorialidades]])-2))</f>
        <v>Venturosa</v>
      </c>
      <c r="C5460" s="8" t="str">
        <f>LEFT(RIGHT(tb_MHDI[[#This Row],[Territorialidades]],3),2)</f>
        <v>PE</v>
      </c>
      <c r="D5460" s="8" t="str">
        <f>CONCATENATE(tb_MHDI[[#This Row],[Município]],"/",tb_MHDI[[#This Row],[UF]])</f>
        <v>Venturosa/PE</v>
      </c>
      <c r="E5460" s="8">
        <v>0.59199999999999997</v>
      </c>
      <c r="F5460" s="8">
        <v>0.56999999999999995</v>
      </c>
      <c r="G5460" s="8">
        <v>0.751</v>
      </c>
      <c r="H5460" s="8">
        <v>0.48399999999999999</v>
      </c>
      <c r="I5460" s="9">
        <f>_xlfn.NUMBERVALUE(INDEX(tb_SVI[],MATCH(tb_MHDI[[#This Row],[mun_uf]],tb_SVI[city_name_uf],0),7),".")</f>
        <v>2010</v>
      </c>
    </row>
    <row r="5461" spans="1:9" x14ac:dyDescent="0.25">
      <c r="A5461" s="8" t="s">
        <v>17483</v>
      </c>
      <c r="B5461" s="8" t="str">
        <f>LEFT(tb_MHDI[[#This Row],[Territorialidades]],(FIND("/",tb_MHDI[[#This Row],[Territorialidades]])-2))</f>
        <v>Vera Cruz</v>
      </c>
      <c r="C5461" s="8" t="str">
        <f>LEFT(RIGHT(tb_MHDI[[#This Row],[Territorialidades]],3),2)</f>
        <v>BA</v>
      </c>
      <c r="D5461" s="8" t="str">
        <f>CONCATENATE(tb_MHDI[[#This Row],[Município]],"/",tb_MHDI[[#This Row],[UF]])</f>
        <v>Vera Cruz/BA</v>
      </c>
      <c r="E5461" s="8">
        <v>0.64500000000000002</v>
      </c>
      <c r="F5461" s="8">
        <v>0.63200000000000001</v>
      </c>
      <c r="G5461" s="8">
        <v>0.81699999999999995</v>
      </c>
      <c r="H5461" s="8">
        <v>0.52</v>
      </c>
      <c r="I5461" s="9">
        <f>_xlfn.NUMBERVALUE(INDEX(tb_SVI[],MATCH(tb_MHDI[[#This Row],[mun_uf]],tb_SVI[city_name_uf],0),7),".")</f>
        <v>2010</v>
      </c>
    </row>
    <row r="5462" spans="1:9" x14ac:dyDescent="0.25">
      <c r="A5462" s="8" t="s">
        <v>17484</v>
      </c>
      <c r="B5462" s="8" t="str">
        <f>LEFT(tb_MHDI[[#This Row],[Territorialidades]],(FIND("/",tb_MHDI[[#This Row],[Territorialidades]])-2))</f>
        <v>Vera Cruz do Oeste</v>
      </c>
      <c r="C5462" s="8" t="str">
        <f>LEFT(RIGHT(tb_MHDI[[#This Row],[Territorialidades]],3),2)</f>
        <v>PR</v>
      </c>
      <c r="D5462" s="8" t="str">
        <f>CONCATENATE(tb_MHDI[[#This Row],[Município]],"/",tb_MHDI[[#This Row],[UF]])</f>
        <v>Vera Cruz do Oeste/PR</v>
      </c>
      <c r="E5462" s="8">
        <v>0.69899999999999995</v>
      </c>
      <c r="F5462" s="8">
        <v>0.70199999999999996</v>
      </c>
      <c r="G5462" s="8">
        <v>0.81100000000000005</v>
      </c>
      <c r="H5462" s="8">
        <v>0.60099999999999998</v>
      </c>
      <c r="I5462" s="9">
        <f>_xlfn.NUMBERVALUE(INDEX(tb_SVI[],MATCH(tb_MHDI[[#This Row],[mun_uf]],tb_SVI[city_name_uf],0),7),".")</f>
        <v>2010</v>
      </c>
    </row>
    <row r="5463" spans="1:9" x14ac:dyDescent="0.25">
      <c r="A5463" s="8" t="s">
        <v>17485</v>
      </c>
      <c r="B5463" s="8" t="str">
        <f>LEFT(tb_MHDI[[#This Row],[Territorialidades]],(FIND("/",tb_MHDI[[#This Row],[Territorialidades]])-2))</f>
        <v>Vera Cruz</v>
      </c>
      <c r="C5463" s="8" t="str">
        <f>LEFT(RIGHT(tb_MHDI[[#This Row],[Territorialidades]],3),2)</f>
        <v>RN</v>
      </c>
      <c r="D5463" s="8" t="str">
        <f>CONCATENATE(tb_MHDI[[#This Row],[Município]],"/",tb_MHDI[[#This Row],[UF]])</f>
        <v>Vera Cruz/RN</v>
      </c>
      <c r="E5463" s="8">
        <v>0.58699999999999997</v>
      </c>
      <c r="F5463" s="8">
        <v>0.55800000000000005</v>
      </c>
      <c r="G5463" s="8">
        <v>0.73499999999999999</v>
      </c>
      <c r="H5463" s="8">
        <v>0.49399999999999999</v>
      </c>
      <c r="I5463" s="9">
        <f>_xlfn.NUMBERVALUE(INDEX(tb_SVI[],MATCH(tb_MHDI[[#This Row],[mun_uf]],tb_SVI[city_name_uf],0),7),".")</f>
        <v>2010</v>
      </c>
    </row>
    <row r="5464" spans="1:9" x14ac:dyDescent="0.25">
      <c r="A5464" s="8" t="s">
        <v>17486</v>
      </c>
      <c r="B5464" s="8" t="str">
        <f>LEFT(tb_MHDI[[#This Row],[Territorialidades]],(FIND("/",tb_MHDI[[#This Row],[Territorialidades]])-2))</f>
        <v>Vera Cruz</v>
      </c>
      <c r="C5464" s="8" t="str">
        <f>LEFT(RIGHT(tb_MHDI[[#This Row],[Territorialidades]],3),2)</f>
        <v>RS</v>
      </c>
      <c r="D5464" s="8" t="str">
        <f>CONCATENATE(tb_MHDI[[#This Row],[Município]],"/",tb_MHDI[[#This Row],[UF]])</f>
        <v>Vera Cruz/RS</v>
      </c>
      <c r="E5464" s="8">
        <v>0.73699999999999999</v>
      </c>
      <c r="F5464" s="8">
        <v>0.73799999999999999</v>
      </c>
      <c r="G5464" s="8">
        <v>0.84199999999999997</v>
      </c>
      <c r="H5464" s="8">
        <v>0.64300000000000002</v>
      </c>
      <c r="I5464" s="9">
        <f>_xlfn.NUMBERVALUE(INDEX(tb_SVI[],MATCH(tb_MHDI[[#This Row],[mun_uf]],tb_SVI[city_name_uf],0),7),".")</f>
        <v>2010</v>
      </c>
    </row>
    <row r="5465" spans="1:9" x14ac:dyDescent="0.25">
      <c r="A5465" s="8" t="s">
        <v>17487</v>
      </c>
      <c r="B5465" s="8" t="str">
        <f>LEFT(tb_MHDI[[#This Row],[Territorialidades]],(FIND("/",tb_MHDI[[#This Row],[Territorialidades]])-2))</f>
        <v>Vera Cruz</v>
      </c>
      <c r="C5465" s="8" t="str">
        <f>LEFT(RIGHT(tb_MHDI[[#This Row],[Territorialidades]],3),2)</f>
        <v>SP</v>
      </c>
      <c r="D5465" s="8" t="str">
        <f>CONCATENATE(tb_MHDI[[#This Row],[Município]],"/",tb_MHDI[[#This Row],[UF]])</f>
        <v>Vera Cruz/SP</v>
      </c>
      <c r="E5465" s="8">
        <v>0.754</v>
      </c>
      <c r="F5465" s="8">
        <v>0.72199999999999998</v>
      </c>
      <c r="G5465" s="8">
        <v>0.83</v>
      </c>
      <c r="H5465" s="8">
        <v>0.71499999999999997</v>
      </c>
      <c r="I5465" s="9">
        <f>_xlfn.NUMBERVALUE(INDEX(tb_SVI[],MATCH(tb_MHDI[[#This Row],[mun_uf]],tb_SVI[city_name_uf],0),7),".")</f>
        <v>2010</v>
      </c>
    </row>
    <row r="5466" spans="1:9" x14ac:dyDescent="0.25">
      <c r="A5466" s="8" t="s">
        <v>17488</v>
      </c>
      <c r="B5466" s="8" t="str">
        <f>LEFT(tb_MHDI[[#This Row],[Territorialidades]],(FIND("/",tb_MHDI[[#This Row],[Territorialidades]])-2))</f>
        <v>Vera Mendes</v>
      </c>
      <c r="C5466" s="8" t="str">
        <f>LEFT(RIGHT(tb_MHDI[[#This Row],[Territorialidades]],3),2)</f>
        <v>PI</v>
      </c>
      <c r="D5466" s="8" t="str">
        <f>CONCATENATE(tb_MHDI[[#This Row],[Município]],"/",tb_MHDI[[#This Row],[UF]])</f>
        <v>Vera Mendes/PI</v>
      </c>
      <c r="E5466" s="8">
        <v>0.503</v>
      </c>
      <c r="F5466" s="8">
        <v>0.49399999999999999</v>
      </c>
      <c r="G5466" s="8">
        <v>0.68500000000000005</v>
      </c>
      <c r="H5466" s="8">
        <v>0.375</v>
      </c>
      <c r="I5466" s="9">
        <f>_xlfn.NUMBERVALUE(INDEX(tb_SVI[],MATCH(tb_MHDI[[#This Row],[mun_uf]],tb_SVI[city_name_uf],0),7),".")</f>
        <v>2010</v>
      </c>
    </row>
    <row r="5467" spans="1:9" x14ac:dyDescent="0.25">
      <c r="A5467" s="8" t="s">
        <v>17489</v>
      </c>
      <c r="B5467" s="8" t="str">
        <f>LEFT(tb_MHDI[[#This Row],[Territorialidades]],(FIND("/",tb_MHDI[[#This Row],[Territorialidades]])-2))</f>
        <v>Vera</v>
      </c>
      <c r="C5467" s="8" t="str">
        <f>LEFT(RIGHT(tb_MHDI[[#This Row],[Territorialidades]],3),2)</f>
        <v>MT</v>
      </c>
      <c r="D5467" s="8" t="str">
        <f>CONCATENATE(tb_MHDI[[#This Row],[Município]],"/",tb_MHDI[[#This Row],[UF]])</f>
        <v>Vera/MT</v>
      </c>
      <c r="E5467" s="8">
        <v>0.68</v>
      </c>
      <c r="F5467" s="8">
        <v>0.66300000000000003</v>
      </c>
      <c r="G5467" s="8">
        <v>0.83399999999999996</v>
      </c>
      <c r="H5467" s="8">
        <v>0.56799999999999995</v>
      </c>
      <c r="I5467" s="9">
        <f>_xlfn.NUMBERVALUE(INDEX(tb_SVI[],MATCH(tb_MHDI[[#This Row],[mun_uf]],tb_SVI[city_name_uf],0),7),".")</f>
        <v>2010</v>
      </c>
    </row>
    <row r="5468" spans="1:9" x14ac:dyDescent="0.25">
      <c r="A5468" s="8" t="s">
        <v>17490</v>
      </c>
      <c r="B5468" s="8" t="str">
        <f>LEFT(tb_MHDI[[#This Row],[Territorialidades]],(FIND("/",tb_MHDI[[#This Row],[Territorialidades]])-2))</f>
        <v>Veranópolis</v>
      </c>
      <c r="C5468" s="8" t="str">
        <f>LEFT(RIGHT(tb_MHDI[[#This Row],[Territorialidades]],3),2)</f>
        <v>RS</v>
      </c>
      <c r="D5468" s="8" t="str">
        <f>CONCATENATE(tb_MHDI[[#This Row],[Município]],"/",tb_MHDI[[#This Row],[UF]])</f>
        <v>Veranópolis/RS</v>
      </c>
      <c r="E5468" s="8">
        <v>0.77300000000000002</v>
      </c>
      <c r="F5468" s="8">
        <v>0.79700000000000004</v>
      </c>
      <c r="G5468" s="8">
        <v>0.83799999999999997</v>
      </c>
      <c r="H5468" s="8">
        <v>0.69199999999999995</v>
      </c>
      <c r="I5468" s="9">
        <f>_xlfn.NUMBERVALUE(INDEX(tb_SVI[],MATCH(tb_MHDI[[#This Row],[mun_uf]],tb_SVI[city_name_uf],0),7),".")</f>
        <v>2010</v>
      </c>
    </row>
    <row r="5469" spans="1:9" x14ac:dyDescent="0.25">
      <c r="A5469" s="8" t="s">
        <v>17491</v>
      </c>
      <c r="B5469" s="8" t="str">
        <f>LEFT(tb_MHDI[[#This Row],[Territorialidades]],(FIND("/",tb_MHDI[[#This Row],[Territorialidades]])-2))</f>
        <v>Verdejante</v>
      </c>
      <c r="C5469" s="8" t="str">
        <f>LEFT(RIGHT(tb_MHDI[[#This Row],[Territorialidades]],3),2)</f>
        <v>PE</v>
      </c>
      <c r="D5469" s="8" t="str">
        <f>CONCATENATE(tb_MHDI[[#This Row],[Município]],"/",tb_MHDI[[#This Row],[UF]])</f>
        <v>Verdejante/PE</v>
      </c>
      <c r="E5469" s="8">
        <v>0.60499999999999998</v>
      </c>
      <c r="F5469" s="8">
        <v>0.56000000000000005</v>
      </c>
      <c r="G5469" s="8">
        <v>0.76</v>
      </c>
      <c r="H5469" s="8">
        <v>0.52</v>
      </c>
      <c r="I5469" s="9">
        <f>_xlfn.NUMBERVALUE(INDEX(tb_SVI[],MATCH(tb_MHDI[[#This Row],[mun_uf]],tb_SVI[city_name_uf],0),7),".")</f>
        <v>2010</v>
      </c>
    </row>
    <row r="5470" spans="1:9" x14ac:dyDescent="0.25">
      <c r="A5470" s="8" t="s">
        <v>17492</v>
      </c>
      <c r="B5470" s="8" t="str">
        <f>LEFT(tb_MHDI[[#This Row],[Territorialidades]],(FIND("/",tb_MHDI[[#This Row],[Territorialidades]])-2))</f>
        <v>Verdelândia</v>
      </c>
      <c r="C5470" s="8" t="str">
        <f>LEFT(RIGHT(tb_MHDI[[#This Row],[Territorialidades]],3),2)</f>
        <v>MG</v>
      </c>
      <c r="D5470" s="8" t="str">
        <f>CONCATENATE(tb_MHDI[[#This Row],[Município]],"/",tb_MHDI[[#This Row],[UF]])</f>
        <v>Verdelândia/MG</v>
      </c>
      <c r="E5470" s="8">
        <v>0.58399999999999996</v>
      </c>
      <c r="F5470" s="8">
        <v>0.54200000000000004</v>
      </c>
      <c r="G5470" s="8">
        <v>0.79700000000000004</v>
      </c>
      <c r="H5470" s="8">
        <v>0.46200000000000002</v>
      </c>
      <c r="I5470" s="9">
        <f>_xlfn.NUMBERVALUE(INDEX(tb_SVI[],MATCH(tb_MHDI[[#This Row],[mun_uf]],tb_SVI[city_name_uf],0),7),".")</f>
        <v>2010</v>
      </c>
    </row>
    <row r="5471" spans="1:9" x14ac:dyDescent="0.25">
      <c r="A5471" s="8" t="s">
        <v>17493</v>
      </c>
      <c r="B5471" s="8" t="str">
        <f>LEFT(tb_MHDI[[#This Row],[Territorialidades]],(FIND("/",tb_MHDI[[#This Row],[Territorialidades]])-2))</f>
        <v>Vereda</v>
      </c>
      <c r="C5471" s="8" t="str">
        <f>LEFT(RIGHT(tb_MHDI[[#This Row],[Territorialidades]],3),2)</f>
        <v>BA</v>
      </c>
      <c r="D5471" s="8" t="str">
        <f>CONCATENATE(tb_MHDI[[#This Row],[Município]],"/",tb_MHDI[[#This Row],[UF]])</f>
        <v>Vereda/BA</v>
      </c>
      <c r="E5471" s="8">
        <v>0.57699999999999996</v>
      </c>
      <c r="F5471" s="8">
        <v>0.56799999999999995</v>
      </c>
      <c r="G5471" s="8">
        <v>0.77700000000000002</v>
      </c>
      <c r="H5471" s="8">
        <v>0.436</v>
      </c>
      <c r="I5471" s="9">
        <f>_xlfn.NUMBERVALUE(INDEX(tb_SVI[],MATCH(tb_MHDI[[#This Row],[mun_uf]],tb_SVI[city_name_uf],0),7),".")</f>
        <v>2010</v>
      </c>
    </row>
    <row r="5472" spans="1:9" x14ac:dyDescent="0.25">
      <c r="A5472" s="8" t="s">
        <v>17494</v>
      </c>
      <c r="B5472" s="8" t="str">
        <f>LEFT(tb_MHDI[[#This Row],[Territorialidades]],(FIND("/",tb_MHDI[[#This Row],[Territorialidades]])-2))</f>
        <v>Veredinha</v>
      </c>
      <c r="C5472" s="8" t="str">
        <f>LEFT(RIGHT(tb_MHDI[[#This Row],[Territorialidades]],3),2)</f>
        <v>MG</v>
      </c>
      <c r="D5472" s="8" t="str">
        <f>CONCATENATE(tb_MHDI[[#This Row],[Município]],"/",tb_MHDI[[#This Row],[UF]])</f>
        <v>Veredinha/MG</v>
      </c>
      <c r="E5472" s="8">
        <v>0.63200000000000001</v>
      </c>
      <c r="F5472" s="8">
        <v>0.57899999999999996</v>
      </c>
      <c r="G5472" s="8">
        <v>0.78500000000000003</v>
      </c>
      <c r="H5472" s="8">
        <v>0.55500000000000005</v>
      </c>
      <c r="I5472" s="9">
        <f>_xlfn.NUMBERVALUE(INDEX(tb_SVI[],MATCH(tb_MHDI[[#This Row],[mun_uf]],tb_SVI[city_name_uf],0),7),".")</f>
        <v>2010</v>
      </c>
    </row>
    <row r="5473" spans="1:9" x14ac:dyDescent="0.25">
      <c r="A5473" s="8" t="s">
        <v>17495</v>
      </c>
      <c r="B5473" s="8" t="str">
        <f>LEFT(tb_MHDI[[#This Row],[Territorialidades]],(FIND("/",tb_MHDI[[#This Row],[Territorialidades]])-2))</f>
        <v>Verê</v>
      </c>
      <c r="C5473" s="8" t="str">
        <f>LEFT(RIGHT(tb_MHDI[[#This Row],[Territorialidades]],3),2)</f>
        <v>PR</v>
      </c>
      <c r="D5473" s="8" t="str">
        <f>CONCATENATE(tb_MHDI[[#This Row],[Município]],"/",tb_MHDI[[#This Row],[UF]])</f>
        <v>Verê/PR</v>
      </c>
      <c r="E5473" s="8">
        <v>0.72</v>
      </c>
      <c r="F5473" s="8">
        <v>0.70899999999999996</v>
      </c>
      <c r="G5473" s="8">
        <v>0.84</v>
      </c>
      <c r="H5473" s="8">
        <v>0.626</v>
      </c>
      <c r="I5473" s="9">
        <f>_xlfn.NUMBERVALUE(INDEX(tb_SVI[],MATCH(tb_MHDI[[#This Row],[mun_uf]],tb_SVI[city_name_uf],0),7),".")</f>
        <v>2010</v>
      </c>
    </row>
    <row r="5474" spans="1:9" x14ac:dyDescent="0.25">
      <c r="A5474" s="8" t="s">
        <v>17496</v>
      </c>
      <c r="B5474" s="8" t="str">
        <f>LEFT(tb_MHDI[[#This Row],[Territorialidades]],(FIND("/",tb_MHDI[[#This Row],[Territorialidades]])-2))</f>
        <v>Veríssimo</v>
      </c>
      <c r="C5474" s="8" t="str">
        <f>LEFT(RIGHT(tb_MHDI[[#This Row],[Territorialidades]],3),2)</f>
        <v>MG</v>
      </c>
      <c r="D5474" s="8" t="str">
        <f>CONCATENATE(tb_MHDI[[#This Row],[Município]],"/",tb_MHDI[[#This Row],[UF]])</f>
        <v>Veríssimo/MG</v>
      </c>
      <c r="E5474" s="8">
        <v>0.66700000000000004</v>
      </c>
      <c r="F5474" s="8">
        <v>0.68300000000000005</v>
      </c>
      <c r="G5474" s="8">
        <v>0.86899999999999999</v>
      </c>
      <c r="H5474" s="8">
        <v>0.501</v>
      </c>
      <c r="I5474" s="9">
        <f>_xlfn.NUMBERVALUE(INDEX(tb_SVI[],MATCH(tb_MHDI[[#This Row],[mun_uf]],tb_SVI[city_name_uf],0),7),".")</f>
        <v>2010</v>
      </c>
    </row>
    <row r="5475" spans="1:9" x14ac:dyDescent="0.25">
      <c r="A5475" s="8" t="s">
        <v>17497</v>
      </c>
      <c r="B5475" s="8" t="str">
        <f>LEFT(tb_MHDI[[#This Row],[Territorialidades]],(FIND("/",tb_MHDI[[#This Row],[Territorialidades]])-2))</f>
        <v>Vermelho Novo</v>
      </c>
      <c r="C5475" s="8" t="str">
        <f>LEFT(RIGHT(tb_MHDI[[#This Row],[Territorialidades]],3),2)</f>
        <v>MG</v>
      </c>
      <c r="D5475" s="8" t="str">
        <f>CONCATENATE(tb_MHDI[[#This Row],[Município]],"/",tb_MHDI[[#This Row],[UF]])</f>
        <v>Vermelho Novo/MG</v>
      </c>
      <c r="E5475" s="8">
        <v>0.61199999999999999</v>
      </c>
      <c r="F5475" s="8">
        <v>0.61</v>
      </c>
      <c r="G5475" s="8">
        <v>0.79</v>
      </c>
      <c r="H5475" s="8">
        <v>0.47499999999999998</v>
      </c>
      <c r="I5475" s="9">
        <f>_xlfn.NUMBERVALUE(INDEX(tb_SVI[],MATCH(tb_MHDI[[#This Row],[mun_uf]],tb_SVI[city_name_uf],0),7),".")</f>
        <v>2010</v>
      </c>
    </row>
    <row r="5476" spans="1:9" x14ac:dyDescent="0.25">
      <c r="A5476" s="8" t="s">
        <v>17498</v>
      </c>
      <c r="B5476" s="8" t="str">
        <f>LEFT(tb_MHDI[[#This Row],[Territorialidades]],(FIND("/",tb_MHDI[[#This Row],[Territorialidades]])-2))</f>
        <v>Vertente do Lério</v>
      </c>
      <c r="C5476" s="8" t="str">
        <f>LEFT(RIGHT(tb_MHDI[[#This Row],[Territorialidades]],3),2)</f>
        <v>PE</v>
      </c>
      <c r="D5476" s="8" t="str">
        <f>CONCATENATE(tb_MHDI[[#This Row],[Município]],"/",tb_MHDI[[#This Row],[UF]])</f>
        <v>Vertente do Lério/PE</v>
      </c>
      <c r="E5476" s="8">
        <v>0.56299999999999994</v>
      </c>
      <c r="F5476" s="8">
        <v>0.53200000000000003</v>
      </c>
      <c r="G5476" s="8">
        <v>0.72599999999999998</v>
      </c>
      <c r="H5476" s="8">
        <v>0.46100000000000002</v>
      </c>
      <c r="I5476" s="9">
        <f>_xlfn.NUMBERVALUE(INDEX(tb_SVI[],MATCH(tb_MHDI[[#This Row],[mun_uf]],tb_SVI[city_name_uf],0),7),".")</f>
        <v>2010</v>
      </c>
    </row>
    <row r="5477" spans="1:9" x14ac:dyDescent="0.25">
      <c r="A5477" s="8" t="s">
        <v>17499</v>
      </c>
      <c r="B5477" s="8" t="str">
        <f>LEFT(tb_MHDI[[#This Row],[Territorialidades]],(FIND("/",tb_MHDI[[#This Row],[Territorialidades]])-2))</f>
        <v>Vertentes</v>
      </c>
      <c r="C5477" s="8" t="str">
        <f>LEFT(RIGHT(tb_MHDI[[#This Row],[Territorialidades]],3),2)</f>
        <v>PE</v>
      </c>
      <c r="D5477" s="8" t="str">
        <f>CONCATENATE(tb_MHDI[[#This Row],[Município]],"/",tb_MHDI[[#This Row],[UF]])</f>
        <v>Vertentes/PE</v>
      </c>
      <c r="E5477" s="8">
        <v>0.58199999999999996</v>
      </c>
      <c r="F5477" s="8">
        <v>0.60199999999999998</v>
      </c>
      <c r="G5477" s="8">
        <v>0.72799999999999998</v>
      </c>
      <c r="H5477" s="8">
        <v>0.45</v>
      </c>
      <c r="I5477" s="9">
        <f>_xlfn.NUMBERVALUE(INDEX(tb_SVI[],MATCH(tb_MHDI[[#This Row],[mun_uf]],tb_SVI[city_name_uf],0),7),".")</f>
        <v>2010</v>
      </c>
    </row>
    <row r="5478" spans="1:9" x14ac:dyDescent="0.25">
      <c r="A5478" s="8" t="s">
        <v>17645</v>
      </c>
      <c r="B5478" s="8" t="str">
        <f>LEFT(tb_MHDI[[#This Row],[Territorialidades]],(FIND("/",tb_MHDI[[#This Row],[Territorialidades]])-2))</f>
        <v>Vespasiano Corrêa</v>
      </c>
      <c r="C5478" s="8" t="str">
        <f>LEFT(RIGHT(tb_MHDI[[#This Row],[Territorialidades]],3),2)</f>
        <v>RS</v>
      </c>
      <c r="D5478" s="8" t="str">
        <f>CONCATENATE(tb_MHDI[[#This Row],[Município]],"/",tb_MHDI[[#This Row],[UF]])</f>
        <v>Vespasiano Corrêa/RS</v>
      </c>
      <c r="E5478" s="8">
        <v>0.72299999999999998</v>
      </c>
      <c r="F5478" s="8">
        <v>0.75800000000000001</v>
      </c>
      <c r="G5478" s="8">
        <v>0.85499999999999998</v>
      </c>
      <c r="H5478" s="8">
        <v>0.58399999999999996</v>
      </c>
      <c r="I5478" s="9">
        <f>_xlfn.NUMBERVALUE(INDEX(tb_SVI[],MATCH(tb_MHDI[[#This Row],[mun_uf]],tb_SVI[city_name_uf],0),7),".")</f>
        <v>2010</v>
      </c>
    </row>
    <row r="5479" spans="1:9" x14ac:dyDescent="0.25">
      <c r="A5479" s="8" t="s">
        <v>17500</v>
      </c>
      <c r="B5479" s="8" t="str">
        <f>LEFT(tb_MHDI[[#This Row],[Territorialidades]],(FIND("/",tb_MHDI[[#This Row],[Territorialidades]])-2))</f>
        <v>Vespasiano</v>
      </c>
      <c r="C5479" s="8" t="str">
        <f>LEFT(RIGHT(tb_MHDI[[#This Row],[Territorialidades]],3),2)</f>
        <v>MG</v>
      </c>
      <c r="D5479" s="8" t="str">
        <f>CONCATENATE(tb_MHDI[[#This Row],[Município]],"/",tb_MHDI[[#This Row],[UF]])</f>
        <v>Vespasiano/MG</v>
      </c>
      <c r="E5479" s="8">
        <v>0.68799999999999994</v>
      </c>
      <c r="F5479" s="8">
        <v>0.67700000000000005</v>
      </c>
      <c r="G5479" s="8">
        <v>0.81100000000000005</v>
      </c>
      <c r="H5479" s="8">
        <v>0.59199999999999997</v>
      </c>
      <c r="I5479" s="9">
        <f>_xlfn.NUMBERVALUE(INDEX(tb_SVI[],MATCH(tb_MHDI[[#This Row],[mun_uf]],tb_SVI[city_name_uf],0),7),".")</f>
        <v>2010</v>
      </c>
    </row>
    <row r="5480" spans="1:9" x14ac:dyDescent="0.25">
      <c r="A5480" s="8" t="s">
        <v>17501</v>
      </c>
      <c r="B5480" s="8" t="str">
        <f>LEFT(tb_MHDI[[#This Row],[Territorialidades]],(FIND("/",tb_MHDI[[#This Row],[Territorialidades]])-2))</f>
        <v>Viadutos</v>
      </c>
      <c r="C5480" s="8" t="str">
        <f>LEFT(RIGHT(tb_MHDI[[#This Row],[Territorialidades]],3),2)</f>
        <v>RS</v>
      </c>
      <c r="D5480" s="8" t="str">
        <f>CONCATENATE(tb_MHDI[[#This Row],[Município]],"/",tb_MHDI[[#This Row],[UF]])</f>
        <v>Viadutos/RS</v>
      </c>
      <c r="E5480" s="8">
        <v>0.70199999999999996</v>
      </c>
      <c r="F5480" s="8">
        <v>0.71499999999999997</v>
      </c>
      <c r="G5480" s="8">
        <v>0.86399999999999999</v>
      </c>
      <c r="H5480" s="8">
        <v>0.56100000000000005</v>
      </c>
      <c r="I5480" s="9">
        <f>_xlfn.NUMBERVALUE(INDEX(tb_SVI[],MATCH(tb_MHDI[[#This Row],[mun_uf]],tb_SVI[city_name_uf],0),7),".")</f>
        <v>2010</v>
      </c>
    </row>
    <row r="5481" spans="1:9" x14ac:dyDescent="0.25">
      <c r="A5481" s="8" t="s">
        <v>17502</v>
      </c>
      <c r="B5481" s="8" t="str">
        <f>LEFT(tb_MHDI[[#This Row],[Territorialidades]],(FIND("/",tb_MHDI[[#This Row],[Territorialidades]])-2))</f>
        <v>Viamão</v>
      </c>
      <c r="C5481" s="8" t="str">
        <f>LEFT(RIGHT(tb_MHDI[[#This Row],[Territorialidades]],3),2)</f>
        <v>RS</v>
      </c>
      <c r="D5481" s="8" t="str">
        <f>CONCATENATE(tb_MHDI[[#This Row],[Município]],"/",tb_MHDI[[#This Row],[UF]])</f>
        <v>Viamão/RS</v>
      </c>
      <c r="E5481" s="8">
        <v>0.71699999999999997</v>
      </c>
      <c r="F5481" s="8">
        <v>0.72</v>
      </c>
      <c r="G5481" s="8">
        <v>0.86599999999999999</v>
      </c>
      <c r="H5481" s="8">
        <v>0.59099999999999997</v>
      </c>
      <c r="I5481" s="9">
        <f>_xlfn.NUMBERVALUE(INDEX(tb_SVI[],MATCH(tb_MHDI[[#This Row],[mun_uf]],tb_SVI[city_name_uf],0),7),".")</f>
        <v>2010</v>
      </c>
    </row>
    <row r="5482" spans="1:9" x14ac:dyDescent="0.25">
      <c r="A5482" s="8" t="s">
        <v>17503</v>
      </c>
      <c r="B5482" s="8" t="str">
        <f>LEFT(tb_MHDI[[#This Row],[Territorialidades]],(FIND("/",tb_MHDI[[#This Row],[Territorialidades]])-2))</f>
        <v>Viana</v>
      </c>
      <c r="C5482" s="8" t="str">
        <f>LEFT(RIGHT(tb_MHDI[[#This Row],[Territorialidades]],3),2)</f>
        <v>ES</v>
      </c>
      <c r="D5482" s="8" t="str">
        <f>CONCATENATE(tb_MHDI[[#This Row],[Município]],"/",tb_MHDI[[#This Row],[UF]])</f>
        <v>Viana/ES</v>
      </c>
      <c r="E5482" s="8">
        <v>0.68600000000000005</v>
      </c>
      <c r="F5482" s="8">
        <v>0.67200000000000004</v>
      </c>
      <c r="G5482" s="8">
        <v>0.81599999999999995</v>
      </c>
      <c r="H5482" s="8">
        <v>0.58899999999999997</v>
      </c>
      <c r="I5482" s="9">
        <f>_xlfn.NUMBERVALUE(INDEX(tb_SVI[],MATCH(tb_MHDI[[#This Row],[mun_uf]],tb_SVI[city_name_uf],0),7),".")</f>
        <v>2010</v>
      </c>
    </row>
    <row r="5483" spans="1:9" x14ac:dyDescent="0.25">
      <c r="A5483" s="8" t="s">
        <v>17504</v>
      </c>
      <c r="B5483" s="8" t="str">
        <f>LEFT(tb_MHDI[[#This Row],[Territorialidades]],(FIND("/",tb_MHDI[[#This Row],[Territorialidades]])-2))</f>
        <v>Viana</v>
      </c>
      <c r="C5483" s="8" t="str">
        <f>LEFT(RIGHT(tb_MHDI[[#This Row],[Territorialidades]],3),2)</f>
        <v>MA</v>
      </c>
      <c r="D5483" s="8" t="str">
        <f>CONCATENATE(tb_MHDI[[#This Row],[Município]],"/",tb_MHDI[[#This Row],[UF]])</f>
        <v>Viana/MA</v>
      </c>
      <c r="E5483" s="8">
        <v>0.61799999999999999</v>
      </c>
      <c r="F5483" s="8">
        <v>0.56699999999999995</v>
      </c>
      <c r="G5483" s="8">
        <v>0.75800000000000001</v>
      </c>
      <c r="H5483" s="8">
        <v>0.54800000000000004</v>
      </c>
      <c r="I5483" s="9">
        <f>_xlfn.NUMBERVALUE(INDEX(tb_SVI[],MATCH(tb_MHDI[[#This Row],[mun_uf]],tb_SVI[city_name_uf],0),7),".")</f>
        <v>2010</v>
      </c>
    </row>
    <row r="5484" spans="1:9" x14ac:dyDescent="0.25">
      <c r="A5484" s="8" t="s">
        <v>17505</v>
      </c>
      <c r="B5484" s="8" t="str">
        <f>LEFT(tb_MHDI[[#This Row],[Territorialidades]],(FIND("/",tb_MHDI[[#This Row],[Territorialidades]])-2))</f>
        <v>Vianópolis</v>
      </c>
      <c r="C5484" s="8" t="str">
        <f>LEFT(RIGHT(tb_MHDI[[#This Row],[Territorialidades]],3),2)</f>
        <v>GO</v>
      </c>
      <c r="D5484" s="8" t="str">
        <f>CONCATENATE(tb_MHDI[[#This Row],[Município]],"/",tb_MHDI[[#This Row],[UF]])</f>
        <v>Vianópolis/GO</v>
      </c>
      <c r="E5484" s="8">
        <v>0.71199999999999997</v>
      </c>
      <c r="F5484" s="8">
        <v>0.71</v>
      </c>
      <c r="G5484" s="8">
        <v>0.81799999999999995</v>
      </c>
      <c r="H5484" s="8">
        <v>0.622</v>
      </c>
      <c r="I5484" s="9">
        <f>_xlfn.NUMBERVALUE(INDEX(tb_SVI[],MATCH(tb_MHDI[[#This Row],[mun_uf]],tb_SVI[city_name_uf],0),7),".")</f>
        <v>2010</v>
      </c>
    </row>
    <row r="5485" spans="1:9" x14ac:dyDescent="0.25">
      <c r="A5485" s="8" t="s">
        <v>17506</v>
      </c>
      <c r="B5485" s="8" t="str">
        <f>LEFT(tb_MHDI[[#This Row],[Territorialidades]],(FIND("/",tb_MHDI[[#This Row],[Territorialidades]])-2))</f>
        <v>Vicência</v>
      </c>
      <c r="C5485" s="8" t="str">
        <f>LEFT(RIGHT(tb_MHDI[[#This Row],[Territorialidades]],3),2)</f>
        <v>PE</v>
      </c>
      <c r="D5485" s="8" t="str">
        <f>CONCATENATE(tb_MHDI[[#This Row],[Município]],"/",tb_MHDI[[#This Row],[UF]])</f>
        <v>Vicência/PE</v>
      </c>
      <c r="E5485" s="8">
        <v>0.60499999999999998</v>
      </c>
      <c r="F5485" s="8">
        <v>0.55100000000000005</v>
      </c>
      <c r="G5485" s="8">
        <v>0.754</v>
      </c>
      <c r="H5485" s="8">
        <v>0.53400000000000003</v>
      </c>
      <c r="I5485" s="9">
        <f>_xlfn.NUMBERVALUE(INDEX(tb_SVI[],MATCH(tb_MHDI[[#This Row],[mun_uf]],tb_SVI[city_name_uf],0),7),".")</f>
        <v>2010</v>
      </c>
    </row>
    <row r="5486" spans="1:9" x14ac:dyDescent="0.25">
      <c r="A5486" s="8" t="s">
        <v>17507</v>
      </c>
      <c r="B5486" s="8" t="str">
        <f>LEFT(tb_MHDI[[#This Row],[Territorialidades]],(FIND("/",tb_MHDI[[#This Row],[Territorialidades]])-2))</f>
        <v>Vicente Dutra</v>
      </c>
      <c r="C5486" s="8" t="str">
        <f>LEFT(RIGHT(tb_MHDI[[#This Row],[Territorialidades]],3),2)</f>
        <v>RS</v>
      </c>
      <c r="D5486" s="8" t="str">
        <f>CONCATENATE(tb_MHDI[[#This Row],[Município]],"/",tb_MHDI[[#This Row],[UF]])</f>
        <v>Vicente Dutra/RS</v>
      </c>
      <c r="E5486" s="8">
        <v>0.63800000000000001</v>
      </c>
      <c r="F5486" s="8">
        <v>0.65600000000000003</v>
      </c>
      <c r="G5486" s="8">
        <v>0.80900000000000005</v>
      </c>
      <c r="H5486" s="8">
        <v>0.48899999999999999</v>
      </c>
      <c r="I5486" s="9">
        <f>_xlfn.NUMBERVALUE(INDEX(tb_SVI[],MATCH(tb_MHDI[[#This Row],[mun_uf]],tb_SVI[city_name_uf],0),7),".")</f>
        <v>2010</v>
      </c>
    </row>
    <row r="5487" spans="1:9" x14ac:dyDescent="0.25">
      <c r="A5487" s="8" t="s">
        <v>17508</v>
      </c>
      <c r="B5487" s="8" t="str">
        <f>LEFT(tb_MHDI[[#This Row],[Territorialidades]],(FIND("/",tb_MHDI[[#This Row],[Territorialidades]])-2))</f>
        <v>Vicentina</v>
      </c>
      <c r="C5487" s="8" t="str">
        <f>LEFT(RIGHT(tb_MHDI[[#This Row],[Territorialidades]],3),2)</f>
        <v>MS</v>
      </c>
      <c r="D5487" s="8" t="str">
        <f>CONCATENATE(tb_MHDI[[#This Row],[Município]],"/",tb_MHDI[[#This Row],[UF]])</f>
        <v>Vicentina/MS</v>
      </c>
      <c r="E5487" s="8">
        <v>0.71099999999999997</v>
      </c>
      <c r="F5487" s="8">
        <v>0.68899999999999995</v>
      </c>
      <c r="G5487" s="8">
        <v>0.83499999999999996</v>
      </c>
      <c r="H5487" s="8">
        <v>0.626</v>
      </c>
      <c r="I5487" s="9">
        <f>_xlfn.NUMBERVALUE(INDEX(tb_SVI[],MATCH(tb_MHDI[[#This Row],[mun_uf]],tb_SVI[city_name_uf],0),7),".")</f>
        <v>2010</v>
      </c>
    </row>
    <row r="5488" spans="1:9" x14ac:dyDescent="0.25">
      <c r="A5488" s="8" t="s">
        <v>17509</v>
      </c>
      <c r="B5488" s="8" t="str">
        <f>LEFT(tb_MHDI[[#This Row],[Territorialidades]],(FIND("/",tb_MHDI[[#This Row],[Territorialidades]])-2))</f>
        <v>Vicentinópolis</v>
      </c>
      <c r="C5488" s="8" t="str">
        <f>LEFT(RIGHT(tb_MHDI[[#This Row],[Territorialidades]],3),2)</f>
        <v>GO</v>
      </c>
      <c r="D5488" s="8" t="str">
        <f>CONCATENATE(tb_MHDI[[#This Row],[Município]],"/",tb_MHDI[[#This Row],[UF]])</f>
        <v>Vicentinópolis/GO</v>
      </c>
      <c r="E5488" s="8">
        <v>0.68400000000000005</v>
      </c>
      <c r="F5488" s="8">
        <v>0.70699999999999996</v>
      </c>
      <c r="G5488" s="8">
        <v>0.80400000000000005</v>
      </c>
      <c r="H5488" s="8">
        <v>0.56200000000000006</v>
      </c>
      <c r="I5488" s="9">
        <f>_xlfn.NUMBERVALUE(INDEX(tb_SVI[],MATCH(tb_MHDI[[#This Row],[mun_uf]],tb_SVI[city_name_uf],0),7),".")</f>
        <v>2010</v>
      </c>
    </row>
    <row r="5489" spans="1:9" x14ac:dyDescent="0.25">
      <c r="A5489" s="8" t="s">
        <v>17510</v>
      </c>
      <c r="B5489" s="8" t="str">
        <f>LEFT(tb_MHDI[[#This Row],[Territorialidades]],(FIND("/",tb_MHDI[[#This Row],[Territorialidades]])-2))</f>
        <v>Viçosa</v>
      </c>
      <c r="C5489" s="8" t="str">
        <f>LEFT(RIGHT(tb_MHDI[[#This Row],[Territorialidades]],3),2)</f>
        <v>AL</v>
      </c>
      <c r="D5489" s="8" t="str">
        <f>CONCATENATE(tb_MHDI[[#This Row],[Município]],"/",tb_MHDI[[#This Row],[UF]])</f>
        <v>Viçosa/AL</v>
      </c>
      <c r="E5489" s="8">
        <v>0.58599999999999997</v>
      </c>
      <c r="F5489" s="8">
        <v>0.55400000000000005</v>
      </c>
      <c r="G5489" s="8">
        <v>0.75800000000000001</v>
      </c>
      <c r="H5489" s="8">
        <v>0.47799999999999998</v>
      </c>
      <c r="I5489" s="9">
        <f>_xlfn.NUMBERVALUE(INDEX(tb_SVI[],MATCH(tb_MHDI[[#This Row],[mun_uf]],tb_SVI[city_name_uf],0),7),".")</f>
        <v>2010</v>
      </c>
    </row>
    <row r="5490" spans="1:9" x14ac:dyDescent="0.25">
      <c r="A5490" s="8" t="s">
        <v>17511</v>
      </c>
      <c r="B5490" s="8" t="str">
        <f>LEFT(tb_MHDI[[#This Row],[Territorialidades]],(FIND("/",tb_MHDI[[#This Row],[Territorialidades]])-2))</f>
        <v>Viçosa do Ceará</v>
      </c>
      <c r="C5490" s="8" t="str">
        <f>LEFT(RIGHT(tb_MHDI[[#This Row],[Territorialidades]],3),2)</f>
        <v>CE</v>
      </c>
      <c r="D5490" s="8" t="str">
        <f>CONCATENATE(tb_MHDI[[#This Row],[Município]],"/",tb_MHDI[[#This Row],[UF]])</f>
        <v>Viçosa do Ceará/CE</v>
      </c>
      <c r="E5490" s="8">
        <v>0.57099999999999995</v>
      </c>
      <c r="F5490" s="8">
        <v>0.52100000000000002</v>
      </c>
      <c r="G5490" s="8">
        <v>0.753</v>
      </c>
      <c r="H5490" s="8">
        <v>0.47499999999999998</v>
      </c>
      <c r="I5490" s="9">
        <f>_xlfn.NUMBERVALUE(INDEX(tb_SVI[],MATCH(tb_MHDI[[#This Row],[mun_uf]],tb_SVI[city_name_uf],0),7),".")</f>
        <v>2010</v>
      </c>
    </row>
    <row r="5491" spans="1:9" x14ac:dyDescent="0.25">
      <c r="A5491" s="8" t="s">
        <v>17512</v>
      </c>
      <c r="B5491" s="8" t="str">
        <f>LEFT(tb_MHDI[[#This Row],[Territorialidades]],(FIND("/",tb_MHDI[[#This Row],[Territorialidades]])-2))</f>
        <v>Viçosa</v>
      </c>
      <c r="C5491" s="8" t="str">
        <f>LEFT(RIGHT(tb_MHDI[[#This Row],[Territorialidades]],3),2)</f>
        <v>MG</v>
      </c>
      <c r="D5491" s="8" t="str">
        <f>CONCATENATE(tb_MHDI[[#This Row],[Município]],"/",tb_MHDI[[#This Row],[UF]])</f>
        <v>Viçosa/MG</v>
      </c>
      <c r="E5491" s="8">
        <v>0.77500000000000002</v>
      </c>
      <c r="F5491" s="8">
        <v>0.75800000000000001</v>
      </c>
      <c r="G5491" s="8">
        <v>0.88300000000000001</v>
      </c>
      <c r="H5491" s="8">
        <v>0.69599999999999995</v>
      </c>
      <c r="I5491" s="9">
        <f>_xlfn.NUMBERVALUE(INDEX(tb_SVI[],MATCH(tb_MHDI[[#This Row],[mun_uf]],tb_SVI[city_name_uf],0),7),".")</f>
        <v>2010</v>
      </c>
    </row>
    <row r="5492" spans="1:9" x14ac:dyDescent="0.25">
      <c r="A5492" s="8" t="s">
        <v>17513</v>
      </c>
      <c r="B5492" s="8" t="str">
        <f>LEFT(tb_MHDI[[#This Row],[Territorialidades]],(FIND("/",tb_MHDI[[#This Row],[Territorialidades]])-2))</f>
        <v>Viçosa</v>
      </c>
      <c r="C5492" s="8" t="str">
        <f>LEFT(RIGHT(tb_MHDI[[#This Row],[Territorialidades]],3),2)</f>
        <v>RN</v>
      </c>
      <c r="D5492" s="8" t="str">
        <f>CONCATENATE(tb_MHDI[[#This Row],[Município]],"/",tb_MHDI[[#This Row],[UF]])</f>
        <v>Viçosa/RN</v>
      </c>
      <c r="E5492" s="8">
        <v>0.59199999999999997</v>
      </c>
      <c r="F5492" s="8">
        <v>0.55200000000000005</v>
      </c>
      <c r="G5492" s="8">
        <v>0.747</v>
      </c>
      <c r="H5492" s="8">
        <v>0.502</v>
      </c>
      <c r="I5492" s="9">
        <f>_xlfn.NUMBERVALUE(INDEX(tb_SVI[],MATCH(tb_MHDI[[#This Row],[mun_uf]],tb_SVI[city_name_uf],0),7),".")</f>
        <v>2010</v>
      </c>
    </row>
    <row r="5493" spans="1:9" x14ac:dyDescent="0.25">
      <c r="A5493" s="8" t="s">
        <v>17514</v>
      </c>
      <c r="B5493" s="8" t="str">
        <f>LEFT(tb_MHDI[[#This Row],[Territorialidades]],(FIND("/",tb_MHDI[[#This Row],[Territorialidades]])-2))</f>
        <v>Victor Graeff</v>
      </c>
      <c r="C5493" s="8" t="str">
        <f>LEFT(RIGHT(tb_MHDI[[#This Row],[Territorialidades]],3),2)</f>
        <v>RS</v>
      </c>
      <c r="D5493" s="8" t="str">
        <f>CONCATENATE(tb_MHDI[[#This Row],[Município]],"/",tb_MHDI[[#This Row],[UF]])</f>
        <v>Victor Graeff/RS</v>
      </c>
      <c r="E5493" s="8">
        <v>0.77700000000000002</v>
      </c>
      <c r="F5493" s="8">
        <v>0.77400000000000002</v>
      </c>
      <c r="G5493" s="8">
        <v>0.84</v>
      </c>
      <c r="H5493" s="8">
        <v>0.72199999999999998</v>
      </c>
      <c r="I5493" s="9">
        <f>_xlfn.NUMBERVALUE(INDEX(tb_SVI[],MATCH(tb_MHDI[[#This Row],[mun_uf]],tb_SVI[city_name_uf],0),7),".")</f>
        <v>2010</v>
      </c>
    </row>
    <row r="5494" spans="1:9" x14ac:dyDescent="0.25">
      <c r="A5494" s="8" t="s">
        <v>17515</v>
      </c>
      <c r="B5494" s="8" t="str">
        <f>LEFT(tb_MHDI[[#This Row],[Territorialidades]],(FIND("/",tb_MHDI[[#This Row],[Territorialidades]])-2))</f>
        <v>Vidal Ramos</v>
      </c>
      <c r="C5494" s="8" t="str">
        <f>LEFT(RIGHT(tb_MHDI[[#This Row],[Territorialidades]],3),2)</f>
        <v>SC</v>
      </c>
      <c r="D5494" s="8" t="str">
        <f>CONCATENATE(tb_MHDI[[#This Row],[Município]],"/",tb_MHDI[[#This Row],[UF]])</f>
        <v>Vidal Ramos/SC</v>
      </c>
      <c r="E5494" s="8">
        <v>0.7</v>
      </c>
      <c r="F5494" s="8">
        <v>0.72799999999999998</v>
      </c>
      <c r="G5494" s="8">
        <v>0.80200000000000005</v>
      </c>
      <c r="H5494" s="8">
        <v>0.58799999999999997</v>
      </c>
      <c r="I5494" s="9">
        <f>_xlfn.NUMBERVALUE(INDEX(tb_SVI[],MATCH(tb_MHDI[[#This Row],[mun_uf]],tb_SVI[city_name_uf],0),7),".")</f>
        <v>2010</v>
      </c>
    </row>
    <row r="5495" spans="1:9" x14ac:dyDescent="0.25">
      <c r="A5495" s="8" t="s">
        <v>17516</v>
      </c>
      <c r="B5495" s="8" t="str">
        <f>LEFT(tb_MHDI[[#This Row],[Territorialidades]],(FIND("/",tb_MHDI[[#This Row],[Territorialidades]])-2))</f>
        <v>Videira</v>
      </c>
      <c r="C5495" s="8" t="str">
        <f>LEFT(RIGHT(tb_MHDI[[#This Row],[Territorialidades]],3),2)</f>
        <v>SC</v>
      </c>
      <c r="D5495" s="8" t="str">
        <f>CONCATENATE(tb_MHDI[[#This Row],[Município]],"/",tb_MHDI[[#This Row],[UF]])</f>
        <v>Videira/SC</v>
      </c>
      <c r="E5495" s="8">
        <v>0.76400000000000001</v>
      </c>
      <c r="F5495" s="8">
        <v>0.77200000000000002</v>
      </c>
      <c r="G5495" s="8">
        <v>0.85699999999999998</v>
      </c>
      <c r="H5495" s="8">
        <v>0.67500000000000004</v>
      </c>
      <c r="I5495" s="9">
        <f>_xlfn.NUMBERVALUE(INDEX(tb_SVI[],MATCH(tb_MHDI[[#This Row],[mun_uf]],tb_SVI[city_name_uf],0),7),".")</f>
        <v>2010</v>
      </c>
    </row>
    <row r="5496" spans="1:9" x14ac:dyDescent="0.25">
      <c r="A5496" s="8" t="s">
        <v>17517</v>
      </c>
      <c r="B5496" s="8" t="str">
        <f>LEFT(tb_MHDI[[#This Row],[Territorialidades]],(FIND("/",tb_MHDI[[#This Row],[Territorialidades]])-2))</f>
        <v>Vieiras</v>
      </c>
      <c r="C5496" s="8" t="str">
        <f>LEFT(RIGHT(tb_MHDI[[#This Row],[Territorialidades]],3),2)</f>
        <v>MG</v>
      </c>
      <c r="D5496" s="8" t="str">
        <f>CONCATENATE(tb_MHDI[[#This Row],[Município]],"/",tb_MHDI[[#This Row],[UF]])</f>
        <v>Vieiras/MG</v>
      </c>
      <c r="E5496" s="8">
        <v>0.66800000000000004</v>
      </c>
      <c r="F5496" s="8">
        <v>0.623</v>
      </c>
      <c r="G5496" s="8">
        <v>0.80800000000000005</v>
      </c>
      <c r="H5496" s="8">
        <v>0.59199999999999997</v>
      </c>
      <c r="I5496" s="9">
        <f>_xlfn.NUMBERVALUE(INDEX(tb_SVI[],MATCH(tb_MHDI[[#This Row],[mun_uf]],tb_SVI[city_name_uf],0),7),".")</f>
        <v>2010</v>
      </c>
    </row>
    <row r="5497" spans="1:9" x14ac:dyDescent="0.25">
      <c r="A5497" s="8" t="s">
        <v>17518</v>
      </c>
      <c r="B5497" s="8" t="str">
        <f>LEFT(tb_MHDI[[#This Row],[Territorialidades]],(FIND("/",tb_MHDI[[#This Row],[Territorialidades]])-2))</f>
        <v>Vieirópolis</v>
      </c>
      <c r="C5497" s="8" t="str">
        <f>LEFT(RIGHT(tb_MHDI[[#This Row],[Territorialidades]],3),2)</f>
        <v>PB</v>
      </c>
      <c r="D5497" s="8" t="str">
        <f>CONCATENATE(tb_MHDI[[#This Row],[Município]],"/",tb_MHDI[[#This Row],[UF]])</f>
        <v>Vieirópolis/PB</v>
      </c>
      <c r="E5497" s="8">
        <v>0.57099999999999995</v>
      </c>
      <c r="F5497" s="8">
        <v>0.53700000000000003</v>
      </c>
      <c r="G5497" s="8">
        <v>0.76200000000000001</v>
      </c>
      <c r="H5497" s="8">
        <v>0.45500000000000002</v>
      </c>
      <c r="I5497" s="9">
        <f>_xlfn.NUMBERVALUE(INDEX(tb_SVI[],MATCH(tb_MHDI[[#This Row],[mun_uf]],tb_SVI[city_name_uf],0),7),".")</f>
        <v>2010</v>
      </c>
    </row>
    <row r="5498" spans="1:9" x14ac:dyDescent="0.25">
      <c r="A5498" s="8" t="s">
        <v>17519</v>
      </c>
      <c r="B5498" s="8" t="str">
        <f>LEFT(tb_MHDI[[#This Row],[Territorialidades]],(FIND("/",tb_MHDI[[#This Row],[Territorialidades]])-2))</f>
        <v>Vigia</v>
      </c>
      <c r="C5498" s="8" t="str">
        <f>LEFT(RIGHT(tb_MHDI[[#This Row],[Territorialidades]],3),2)</f>
        <v>PA</v>
      </c>
      <c r="D5498" s="8" t="str">
        <f>CONCATENATE(tb_MHDI[[#This Row],[Município]],"/",tb_MHDI[[#This Row],[UF]])</f>
        <v>Vigia/PA</v>
      </c>
      <c r="E5498" s="8">
        <v>0.61699999999999999</v>
      </c>
      <c r="F5498" s="8">
        <v>0.59399999999999997</v>
      </c>
      <c r="G5498" s="8">
        <v>0.76800000000000002</v>
      </c>
      <c r="H5498" s="8">
        <v>0.51600000000000001</v>
      </c>
      <c r="I5498" s="9">
        <f>_xlfn.NUMBERVALUE(INDEX(tb_SVI[],MATCH(tb_MHDI[[#This Row],[mun_uf]],tb_SVI[city_name_uf],0),7),".")</f>
        <v>2010</v>
      </c>
    </row>
    <row r="5499" spans="1:9" x14ac:dyDescent="0.25">
      <c r="A5499" s="8" t="s">
        <v>17520</v>
      </c>
      <c r="B5499" s="8" t="str">
        <f>LEFT(tb_MHDI[[#This Row],[Territorialidades]],(FIND("/",tb_MHDI[[#This Row],[Territorialidades]])-2))</f>
        <v>Vila Bela da Santíssima Trindade</v>
      </c>
      <c r="C5499" s="8" t="str">
        <f>LEFT(RIGHT(tb_MHDI[[#This Row],[Territorialidades]],3),2)</f>
        <v>MT</v>
      </c>
      <c r="D5499" s="8" t="str">
        <f>CONCATENATE(tb_MHDI[[#This Row],[Município]],"/",tb_MHDI[[#This Row],[UF]])</f>
        <v>Vila Bela da Santíssima Trindade/MT</v>
      </c>
      <c r="E5499" s="8">
        <v>0.64500000000000002</v>
      </c>
      <c r="F5499" s="8">
        <v>0.64400000000000002</v>
      </c>
      <c r="G5499" s="8">
        <v>0.84299999999999997</v>
      </c>
      <c r="H5499" s="8">
        <v>0.495</v>
      </c>
      <c r="I5499" s="9">
        <f>_xlfn.NUMBERVALUE(INDEX(tb_SVI[],MATCH(tb_MHDI[[#This Row],[mun_uf]],tb_SVI[city_name_uf],0),7),".")</f>
        <v>2010</v>
      </c>
    </row>
    <row r="5500" spans="1:9" x14ac:dyDescent="0.25">
      <c r="A5500" s="8" t="s">
        <v>17521</v>
      </c>
      <c r="B5500" s="8" t="str">
        <f>LEFT(tb_MHDI[[#This Row],[Territorialidades]],(FIND("/",tb_MHDI[[#This Row],[Territorialidades]])-2))</f>
        <v>Vila Boa</v>
      </c>
      <c r="C5500" s="8" t="str">
        <f>LEFT(RIGHT(tb_MHDI[[#This Row],[Territorialidades]],3),2)</f>
        <v>GO</v>
      </c>
      <c r="D5500" s="8" t="str">
        <f>CONCATENATE(tb_MHDI[[#This Row],[Município]],"/",tb_MHDI[[#This Row],[UF]])</f>
        <v>Vila Boa/GO</v>
      </c>
      <c r="E5500" s="8">
        <v>0.64700000000000002</v>
      </c>
      <c r="F5500" s="8">
        <v>0.61899999999999999</v>
      </c>
      <c r="G5500" s="8">
        <v>0.81799999999999995</v>
      </c>
      <c r="H5500" s="8">
        <v>0.53400000000000003</v>
      </c>
      <c r="I5500" s="9">
        <f>_xlfn.NUMBERVALUE(INDEX(tb_SVI[],MATCH(tb_MHDI[[#This Row],[mun_uf]],tb_SVI[city_name_uf],0),7),".")</f>
        <v>2010</v>
      </c>
    </row>
    <row r="5501" spans="1:9" x14ac:dyDescent="0.25">
      <c r="A5501" s="8" t="s">
        <v>17522</v>
      </c>
      <c r="B5501" s="8" t="str">
        <f>LEFT(tb_MHDI[[#This Row],[Territorialidades]],(FIND("/",tb_MHDI[[#This Row],[Territorialidades]])-2))</f>
        <v>Vila Flores</v>
      </c>
      <c r="C5501" s="8" t="str">
        <f>LEFT(RIGHT(tb_MHDI[[#This Row],[Territorialidades]],3),2)</f>
        <v>RS</v>
      </c>
      <c r="D5501" s="8" t="str">
        <f>CONCATENATE(tb_MHDI[[#This Row],[Município]],"/",tb_MHDI[[#This Row],[UF]])</f>
        <v>Vila Flores/RS</v>
      </c>
      <c r="E5501" s="8">
        <v>0.74199999999999999</v>
      </c>
      <c r="F5501" s="8">
        <v>0.72499999999999998</v>
      </c>
      <c r="G5501" s="8">
        <v>0.86699999999999999</v>
      </c>
      <c r="H5501" s="8">
        <v>0.65</v>
      </c>
      <c r="I5501" s="9">
        <f>_xlfn.NUMBERVALUE(INDEX(tb_SVI[],MATCH(tb_MHDI[[#This Row],[mun_uf]],tb_SVI[city_name_uf],0),7),".")</f>
        <v>2010</v>
      </c>
    </row>
    <row r="5502" spans="1:9" x14ac:dyDescent="0.25">
      <c r="A5502" s="8" t="s">
        <v>17523</v>
      </c>
      <c r="B5502" s="8" t="str">
        <f>LEFT(tb_MHDI[[#This Row],[Territorialidades]],(FIND("/",tb_MHDI[[#This Row],[Territorialidades]])-2))</f>
        <v>Vila Flor</v>
      </c>
      <c r="C5502" s="8" t="str">
        <f>LEFT(RIGHT(tb_MHDI[[#This Row],[Territorialidades]],3),2)</f>
        <v>RN</v>
      </c>
      <c r="D5502" s="8" t="str">
        <f>CONCATENATE(tb_MHDI[[#This Row],[Município]],"/",tb_MHDI[[#This Row],[UF]])</f>
        <v>Vila Flor/RN</v>
      </c>
      <c r="E5502" s="8">
        <v>0.57599999999999996</v>
      </c>
      <c r="F5502" s="8">
        <v>0.56100000000000005</v>
      </c>
      <c r="G5502" s="8">
        <v>0.72199999999999998</v>
      </c>
      <c r="H5502" s="8">
        <v>0.47099999999999997</v>
      </c>
      <c r="I5502" s="9">
        <f>_xlfn.NUMBERVALUE(INDEX(tb_SVI[],MATCH(tb_MHDI[[#This Row],[mun_uf]],tb_SVI[city_name_uf],0),7),".")</f>
        <v>2010</v>
      </c>
    </row>
    <row r="5503" spans="1:9" x14ac:dyDescent="0.25">
      <c r="A5503" s="8" t="s">
        <v>17524</v>
      </c>
      <c r="B5503" s="8" t="str">
        <f>LEFT(tb_MHDI[[#This Row],[Territorialidades]],(FIND("/",tb_MHDI[[#This Row],[Territorialidades]])-2))</f>
        <v>Vila Lângaro</v>
      </c>
      <c r="C5503" s="8" t="str">
        <f>LEFT(RIGHT(tb_MHDI[[#This Row],[Territorialidades]],3),2)</f>
        <v>RS</v>
      </c>
      <c r="D5503" s="8" t="str">
        <f>CONCATENATE(tb_MHDI[[#This Row],[Município]],"/",tb_MHDI[[#This Row],[UF]])</f>
        <v>Vila Lângaro/RS</v>
      </c>
      <c r="E5503" s="8">
        <v>0.70499999999999996</v>
      </c>
      <c r="F5503" s="8">
        <v>0.75900000000000001</v>
      </c>
      <c r="G5503" s="8">
        <v>0.83899999999999997</v>
      </c>
      <c r="H5503" s="8">
        <v>0.55100000000000005</v>
      </c>
      <c r="I5503" s="9">
        <f>_xlfn.NUMBERVALUE(INDEX(tb_SVI[],MATCH(tb_MHDI[[#This Row],[mun_uf]],tb_SVI[city_name_uf],0),7),".")</f>
        <v>2010</v>
      </c>
    </row>
    <row r="5504" spans="1:9" x14ac:dyDescent="0.25">
      <c r="A5504" s="8" t="s">
        <v>17525</v>
      </c>
      <c r="B5504" s="8" t="str">
        <f>LEFT(tb_MHDI[[#This Row],[Territorialidades]],(FIND("/",tb_MHDI[[#This Row],[Territorialidades]])-2))</f>
        <v>Vila Maria</v>
      </c>
      <c r="C5504" s="8" t="str">
        <f>LEFT(RIGHT(tb_MHDI[[#This Row],[Territorialidades]],3),2)</f>
        <v>RS</v>
      </c>
      <c r="D5504" s="8" t="str">
        <f>CONCATENATE(tb_MHDI[[#This Row],[Município]],"/",tb_MHDI[[#This Row],[UF]])</f>
        <v>Vila Maria/RS</v>
      </c>
      <c r="E5504" s="8">
        <v>0.76100000000000001</v>
      </c>
      <c r="F5504" s="8">
        <v>0.79100000000000004</v>
      </c>
      <c r="G5504" s="8">
        <v>0.83899999999999997</v>
      </c>
      <c r="H5504" s="8">
        <v>0.66400000000000003</v>
      </c>
      <c r="I5504" s="9">
        <f>_xlfn.NUMBERVALUE(INDEX(tb_SVI[],MATCH(tb_MHDI[[#This Row],[mun_uf]],tb_SVI[city_name_uf],0),7),".")</f>
        <v>2010</v>
      </c>
    </row>
    <row r="5505" spans="1:9" x14ac:dyDescent="0.25">
      <c r="A5505" s="8" t="s">
        <v>17526</v>
      </c>
      <c r="B5505" s="8" t="str">
        <f>LEFT(tb_MHDI[[#This Row],[Territorialidades]],(FIND("/",tb_MHDI[[#This Row],[Territorialidades]])-2))</f>
        <v>Vila Nova do Piauí</v>
      </c>
      <c r="C5505" s="8" t="str">
        <f>LEFT(RIGHT(tb_MHDI[[#This Row],[Territorialidades]],3),2)</f>
        <v>PI</v>
      </c>
      <c r="D5505" s="8" t="str">
        <f>CONCATENATE(tb_MHDI[[#This Row],[Município]],"/",tb_MHDI[[#This Row],[UF]])</f>
        <v>Vila Nova do Piauí/PI</v>
      </c>
      <c r="E5505" s="8">
        <v>0.56499999999999995</v>
      </c>
      <c r="F5505" s="8">
        <v>0.55900000000000005</v>
      </c>
      <c r="G5505" s="8">
        <v>0.68500000000000005</v>
      </c>
      <c r="H5505" s="8">
        <v>0.47099999999999997</v>
      </c>
      <c r="I5505" s="9">
        <f>_xlfn.NUMBERVALUE(INDEX(tb_SVI[],MATCH(tb_MHDI[[#This Row],[mun_uf]],tb_SVI[city_name_uf],0),7),".")</f>
        <v>2010</v>
      </c>
    </row>
    <row r="5506" spans="1:9" x14ac:dyDescent="0.25">
      <c r="A5506" s="8" t="s">
        <v>17527</v>
      </c>
      <c r="B5506" s="8" t="str">
        <f>LEFT(tb_MHDI[[#This Row],[Territorialidades]],(FIND("/",tb_MHDI[[#This Row],[Territorialidades]])-2))</f>
        <v>Vila Nova dos Martírios</v>
      </c>
      <c r="C5506" s="8" t="str">
        <f>LEFT(RIGHT(tb_MHDI[[#This Row],[Territorialidades]],3),2)</f>
        <v>MA</v>
      </c>
      <c r="D5506" s="8" t="str">
        <f>CONCATENATE(tb_MHDI[[#This Row],[Município]],"/",tb_MHDI[[#This Row],[UF]])</f>
        <v>Vila Nova dos Martírios/MA</v>
      </c>
      <c r="E5506" s="8">
        <v>0.58099999999999996</v>
      </c>
      <c r="F5506" s="8">
        <v>0.55500000000000005</v>
      </c>
      <c r="G5506" s="8">
        <v>0.71799999999999997</v>
      </c>
      <c r="H5506" s="8">
        <v>0.49099999999999999</v>
      </c>
      <c r="I5506" s="9">
        <f>_xlfn.NUMBERVALUE(INDEX(tb_SVI[],MATCH(tb_MHDI[[#This Row],[mun_uf]],tb_SVI[city_name_uf],0),7),".")</f>
        <v>2010</v>
      </c>
    </row>
    <row r="5507" spans="1:9" x14ac:dyDescent="0.25">
      <c r="A5507" s="8" t="s">
        <v>17528</v>
      </c>
      <c r="B5507" s="8" t="str">
        <f>LEFT(tb_MHDI[[#This Row],[Territorialidades]],(FIND("/",tb_MHDI[[#This Row],[Territorialidades]])-2))</f>
        <v>Vila Nova do Sul</v>
      </c>
      <c r="C5507" s="8" t="str">
        <f>LEFT(RIGHT(tb_MHDI[[#This Row],[Territorialidades]],3),2)</f>
        <v>RS</v>
      </c>
      <c r="D5507" s="8" t="str">
        <f>CONCATENATE(tb_MHDI[[#This Row],[Município]],"/",tb_MHDI[[#This Row],[UF]])</f>
        <v>Vila Nova do Sul/RS</v>
      </c>
      <c r="E5507" s="8">
        <v>0.66200000000000003</v>
      </c>
      <c r="F5507" s="8">
        <v>0.64500000000000002</v>
      </c>
      <c r="G5507" s="8">
        <v>0.82699999999999996</v>
      </c>
      <c r="H5507" s="8">
        <v>0.54400000000000004</v>
      </c>
      <c r="I5507" s="9">
        <f>_xlfn.NUMBERVALUE(INDEX(tb_SVI[],MATCH(tb_MHDI[[#This Row],[mun_uf]],tb_SVI[city_name_uf],0),7),".")</f>
        <v>2010</v>
      </c>
    </row>
    <row r="5508" spans="1:9" x14ac:dyDescent="0.25">
      <c r="A5508" s="8" t="s">
        <v>17529</v>
      </c>
      <c r="B5508" s="8" t="str">
        <f>LEFT(tb_MHDI[[#This Row],[Territorialidades]],(FIND("/",tb_MHDI[[#This Row],[Territorialidades]])-2))</f>
        <v>Vila Pavão</v>
      </c>
      <c r="C5508" s="8" t="str">
        <f>LEFT(RIGHT(tb_MHDI[[#This Row],[Territorialidades]],3),2)</f>
        <v>ES</v>
      </c>
      <c r="D5508" s="8" t="str">
        <f>CONCATENATE(tb_MHDI[[#This Row],[Município]],"/",tb_MHDI[[#This Row],[UF]])</f>
        <v>Vila Pavão/ES</v>
      </c>
      <c r="E5508" s="8">
        <v>0.68100000000000005</v>
      </c>
      <c r="F5508" s="8">
        <v>0.64700000000000002</v>
      </c>
      <c r="G5508" s="8">
        <v>0.83</v>
      </c>
      <c r="H5508" s="8">
        <v>0.58799999999999997</v>
      </c>
      <c r="I5508" s="9">
        <f>_xlfn.NUMBERVALUE(INDEX(tb_SVI[],MATCH(tb_MHDI[[#This Row],[mun_uf]],tb_SVI[city_name_uf],0),7),".")</f>
        <v>2010</v>
      </c>
    </row>
    <row r="5509" spans="1:9" x14ac:dyDescent="0.25">
      <c r="A5509" s="8" t="s">
        <v>17530</v>
      </c>
      <c r="B5509" s="8" t="str">
        <f>LEFT(tb_MHDI[[#This Row],[Territorialidades]],(FIND("/",tb_MHDI[[#This Row],[Territorialidades]])-2))</f>
        <v>Vila Propício</v>
      </c>
      <c r="C5509" s="8" t="str">
        <f>LEFT(RIGHT(tb_MHDI[[#This Row],[Territorialidades]],3),2)</f>
        <v>GO</v>
      </c>
      <c r="D5509" s="8" t="str">
        <f>CONCATENATE(tb_MHDI[[#This Row],[Município]],"/",tb_MHDI[[#This Row],[UF]])</f>
        <v>Vila Propício/GO</v>
      </c>
      <c r="E5509" s="8">
        <v>0.63400000000000001</v>
      </c>
      <c r="F5509" s="8">
        <v>0.629</v>
      </c>
      <c r="G5509" s="8">
        <v>0.80200000000000005</v>
      </c>
      <c r="H5509" s="8">
        <v>0.505</v>
      </c>
      <c r="I5509" s="9">
        <f>_xlfn.NUMBERVALUE(INDEX(tb_SVI[],MATCH(tb_MHDI[[#This Row],[mun_uf]],tb_SVI[city_name_uf],0),7),".")</f>
        <v>2010</v>
      </c>
    </row>
    <row r="5510" spans="1:9" x14ac:dyDescent="0.25">
      <c r="A5510" s="8" t="s">
        <v>17531</v>
      </c>
      <c r="B5510" s="8" t="str">
        <f>LEFT(tb_MHDI[[#This Row],[Territorialidades]],(FIND("/",tb_MHDI[[#This Row],[Territorialidades]])-2))</f>
        <v>Vila Rica</v>
      </c>
      <c r="C5510" s="8" t="str">
        <f>LEFT(RIGHT(tb_MHDI[[#This Row],[Territorialidades]],3),2)</f>
        <v>MT</v>
      </c>
      <c r="D5510" s="8" t="str">
        <f>CONCATENATE(tb_MHDI[[#This Row],[Município]],"/",tb_MHDI[[#This Row],[UF]])</f>
        <v>Vila Rica/MT</v>
      </c>
      <c r="E5510" s="8">
        <v>0.68799999999999994</v>
      </c>
      <c r="F5510" s="8">
        <v>0.70899999999999996</v>
      </c>
      <c r="G5510" s="8">
        <v>0.82899999999999996</v>
      </c>
      <c r="H5510" s="8">
        <v>0.55300000000000005</v>
      </c>
      <c r="I5510" s="9">
        <f>_xlfn.NUMBERVALUE(INDEX(tb_SVI[],MATCH(tb_MHDI[[#This Row],[mun_uf]],tb_SVI[city_name_uf],0),7),".")</f>
        <v>2010</v>
      </c>
    </row>
    <row r="5511" spans="1:9" x14ac:dyDescent="0.25">
      <c r="A5511" s="8" t="s">
        <v>17532</v>
      </c>
      <c r="B5511" s="8" t="str">
        <f>LEFT(tb_MHDI[[#This Row],[Territorialidades]],(FIND("/",tb_MHDI[[#This Row],[Territorialidades]])-2))</f>
        <v>Vila Valério</v>
      </c>
      <c r="C5511" s="8" t="str">
        <f>LEFT(RIGHT(tb_MHDI[[#This Row],[Territorialidades]],3),2)</f>
        <v>ES</v>
      </c>
      <c r="D5511" s="8" t="str">
        <f>CONCATENATE(tb_MHDI[[#This Row],[Município]],"/",tb_MHDI[[#This Row],[UF]])</f>
        <v>Vila Valério/ES</v>
      </c>
      <c r="E5511" s="8">
        <v>0.67500000000000004</v>
      </c>
      <c r="F5511" s="8">
        <v>0.68600000000000005</v>
      </c>
      <c r="G5511" s="8">
        <v>0.81599999999999995</v>
      </c>
      <c r="H5511" s="8">
        <v>0.54900000000000004</v>
      </c>
      <c r="I5511" s="9">
        <f>_xlfn.NUMBERVALUE(INDEX(tb_SVI[],MATCH(tb_MHDI[[#This Row],[mun_uf]],tb_SVI[city_name_uf],0),7),".")</f>
        <v>2010</v>
      </c>
    </row>
    <row r="5512" spans="1:9" x14ac:dyDescent="0.25">
      <c r="A5512" s="8" t="s">
        <v>17533</v>
      </c>
      <c r="B5512" s="8" t="str">
        <f>LEFT(tb_MHDI[[#This Row],[Territorialidades]],(FIND("/",tb_MHDI[[#This Row],[Territorialidades]])-2))</f>
        <v>Vila Velha</v>
      </c>
      <c r="C5512" s="8" t="str">
        <f>LEFT(RIGHT(tb_MHDI[[#This Row],[Territorialidades]],3),2)</f>
        <v>ES</v>
      </c>
      <c r="D5512" s="8" t="str">
        <f>CONCATENATE(tb_MHDI[[#This Row],[Município]],"/",tb_MHDI[[#This Row],[UF]])</f>
        <v>Vila Velha/ES</v>
      </c>
      <c r="E5512" s="8">
        <v>0.8</v>
      </c>
      <c r="F5512" s="8">
        <v>0.80700000000000005</v>
      </c>
      <c r="G5512" s="8">
        <v>0.86399999999999999</v>
      </c>
      <c r="H5512" s="8">
        <v>0.73399999999999999</v>
      </c>
      <c r="I5512" s="9">
        <f>_xlfn.NUMBERVALUE(INDEX(tb_SVI[],MATCH(tb_MHDI[[#This Row],[mun_uf]],tb_SVI[city_name_uf],0),7),".")</f>
        <v>2010</v>
      </c>
    </row>
    <row r="5513" spans="1:9" x14ac:dyDescent="0.25">
      <c r="A5513" s="8" t="s">
        <v>17534</v>
      </c>
      <c r="B5513" s="8" t="str">
        <f>LEFT(tb_MHDI[[#This Row],[Territorialidades]],(FIND("/",tb_MHDI[[#This Row],[Territorialidades]])-2))</f>
        <v>Vilhena</v>
      </c>
      <c r="C5513" s="8" t="str">
        <f>LEFT(RIGHT(tb_MHDI[[#This Row],[Territorialidades]],3),2)</f>
        <v>RO</v>
      </c>
      <c r="D5513" s="8" t="str">
        <f>CONCATENATE(tb_MHDI[[#This Row],[Município]],"/",tb_MHDI[[#This Row],[UF]])</f>
        <v>Vilhena/RO</v>
      </c>
      <c r="E5513" s="8">
        <v>0.73099999999999998</v>
      </c>
      <c r="F5513" s="8">
        <v>0.73399999999999999</v>
      </c>
      <c r="G5513" s="8">
        <v>0.80800000000000005</v>
      </c>
      <c r="H5513" s="8">
        <v>0.65900000000000003</v>
      </c>
      <c r="I5513" s="9">
        <f>_xlfn.NUMBERVALUE(INDEX(tb_SVI[],MATCH(tb_MHDI[[#This Row],[mun_uf]],tb_SVI[city_name_uf],0),7),".")</f>
        <v>2010</v>
      </c>
    </row>
    <row r="5514" spans="1:9" x14ac:dyDescent="0.25">
      <c r="A5514" s="8" t="s">
        <v>17535</v>
      </c>
      <c r="B5514" s="8" t="str">
        <f>LEFT(tb_MHDI[[#This Row],[Territorialidades]],(FIND("/",tb_MHDI[[#This Row],[Territorialidades]])-2))</f>
        <v>Vinhedo</v>
      </c>
      <c r="C5514" s="8" t="str">
        <f>LEFT(RIGHT(tb_MHDI[[#This Row],[Territorialidades]],3),2)</f>
        <v>SP</v>
      </c>
      <c r="D5514" s="8" t="str">
        <f>CONCATENATE(tb_MHDI[[#This Row],[Município]],"/",tb_MHDI[[#This Row],[UF]])</f>
        <v>Vinhedo/SP</v>
      </c>
      <c r="E5514" s="8">
        <v>0.81699999999999995</v>
      </c>
      <c r="F5514" s="8">
        <v>0.84</v>
      </c>
      <c r="G5514" s="8">
        <v>0.878</v>
      </c>
      <c r="H5514" s="8">
        <v>0.73899999999999999</v>
      </c>
      <c r="I5514" s="9">
        <f>_xlfn.NUMBERVALUE(INDEX(tb_SVI[],MATCH(tb_MHDI[[#This Row],[mun_uf]],tb_SVI[city_name_uf],0),7),".")</f>
        <v>2010</v>
      </c>
    </row>
    <row r="5515" spans="1:9" x14ac:dyDescent="0.25">
      <c r="A5515" s="8" t="s">
        <v>17536</v>
      </c>
      <c r="B5515" s="8" t="str">
        <f>LEFT(tb_MHDI[[#This Row],[Territorialidades]],(FIND("/",tb_MHDI[[#This Row],[Territorialidades]])-2))</f>
        <v>Viradouro</v>
      </c>
      <c r="C5515" s="8" t="str">
        <f>LEFT(RIGHT(tb_MHDI[[#This Row],[Territorialidades]],3),2)</f>
        <v>SP</v>
      </c>
      <c r="D5515" s="8" t="str">
        <f>CONCATENATE(tb_MHDI[[#This Row],[Município]],"/",tb_MHDI[[#This Row],[UF]])</f>
        <v>Viradouro/SP</v>
      </c>
      <c r="E5515" s="8">
        <v>0.73899999999999999</v>
      </c>
      <c r="F5515" s="8">
        <v>0.71699999999999997</v>
      </c>
      <c r="G5515" s="8">
        <v>0.82299999999999995</v>
      </c>
      <c r="H5515" s="8">
        <v>0.68300000000000005</v>
      </c>
      <c r="I5515" s="9">
        <f>_xlfn.NUMBERVALUE(INDEX(tb_SVI[],MATCH(tb_MHDI[[#This Row],[mun_uf]],tb_SVI[city_name_uf],0),7),".")</f>
        <v>2010</v>
      </c>
    </row>
    <row r="5516" spans="1:9" x14ac:dyDescent="0.25">
      <c r="A5516" s="8" t="s">
        <v>17537</v>
      </c>
      <c r="B5516" s="8" t="str">
        <f>LEFT(tb_MHDI[[#This Row],[Territorialidades]],(FIND("/",tb_MHDI[[#This Row],[Territorialidades]])-2))</f>
        <v>Virgem da Lapa</v>
      </c>
      <c r="C5516" s="8" t="str">
        <f>LEFT(RIGHT(tb_MHDI[[#This Row],[Territorialidades]],3),2)</f>
        <v>MG</v>
      </c>
      <c r="D5516" s="8" t="str">
        <f>CONCATENATE(tb_MHDI[[#This Row],[Município]],"/",tb_MHDI[[#This Row],[UF]])</f>
        <v>Virgem da Lapa/MG</v>
      </c>
      <c r="E5516" s="8">
        <v>0.61</v>
      </c>
      <c r="F5516" s="8">
        <v>0.58499999999999996</v>
      </c>
      <c r="G5516" s="8">
        <v>0.79700000000000004</v>
      </c>
      <c r="H5516" s="8">
        <v>0.48799999999999999</v>
      </c>
      <c r="I5516" s="9">
        <f>_xlfn.NUMBERVALUE(INDEX(tb_SVI[],MATCH(tb_MHDI[[#This Row],[mun_uf]],tb_SVI[city_name_uf],0),7),".")</f>
        <v>2010</v>
      </c>
    </row>
    <row r="5517" spans="1:9" x14ac:dyDescent="0.25">
      <c r="A5517" s="8" t="s">
        <v>17538</v>
      </c>
      <c r="B5517" s="8" t="str">
        <f>LEFT(tb_MHDI[[#This Row],[Territorialidades]],(FIND("/",tb_MHDI[[#This Row],[Territorialidades]])-2))</f>
        <v>Virgínia</v>
      </c>
      <c r="C5517" s="8" t="str">
        <f>LEFT(RIGHT(tb_MHDI[[#This Row],[Territorialidades]],3),2)</f>
        <v>MG</v>
      </c>
      <c r="D5517" s="8" t="str">
        <f>CONCATENATE(tb_MHDI[[#This Row],[Município]],"/",tb_MHDI[[#This Row],[UF]])</f>
        <v>Virgínia/MG</v>
      </c>
      <c r="E5517" s="8">
        <v>0.65100000000000002</v>
      </c>
      <c r="F5517" s="8">
        <v>0.63500000000000001</v>
      </c>
      <c r="G5517" s="8">
        <v>0.82899999999999996</v>
      </c>
      <c r="H5517" s="8">
        <v>0.52300000000000002</v>
      </c>
      <c r="I5517" s="9">
        <f>_xlfn.NUMBERVALUE(INDEX(tb_SVI[],MATCH(tb_MHDI[[#This Row],[mun_uf]],tb_SVI[city_name_uf],0),7),".")</f>
        <v>2010</v>
      </c>
    </row>
    <row r="5518" spans="1:9" x14ac:dyDescent="0.25">
      <c r="A5518" s="8" t="s">
        <v>17539</v>
      </c>
      <c r="B5518" s="8" t="str">
        <f>LEFT(tb_MHDI[[#This Row],[Territorialidades]],(FIND("/",tb_MHDI[[#This Row],[Territorialidades]])-2))</f>
        <v>Virginópolis</v>
      </c>
      <c r="C5518" s="8" t="str">
        <f>LEFT(RIGHT(tb_MHDI[[#This Row],[Territorialidades]],3),2)</f>
        <v>MG</v>
      </c>
      <c r="D5518" s="8" t="str">
        <f>CONCATENATE(tb_MHDI[[#This Row],[Município]],"/",tb_MHDI[[#This Row],[UF]])</f>
        <v>Virginópolis/MG</v>
      </c>
      <c r="E5518" s="8">
        <v>0.67500000000000004</v>
      </c>
      <c r="F5518" s="8">
        <v>0.63800000000000001</v>
      </c>
      <c r="G5518" s="8">
        <v>0.83099999999999996</v>
      </c>
      <c r="H5518" s="8">
        <v>0.57999999999999996</v>
      </c>
      <c r="I5518" s="9">
        <f>_xlfn.NUMBERVALUE(INDEX(tb_SVI[],MATCH(tb_MHDI[[#This Row],[mun_uf]],tb_SVI[city_name_uf],0),7),".")</f>
        <v>2010</v>
      </c>
    </row>
    <row r="5519" spans="1:9" x14ac:dyDescent="0.25">
      <c r="A5519" s="8" t="s">
        <v>17540</v>
      </c>
      <c r="B5519" s="8" t="str">
        <f>LEFT(tb_MHDI[[#This Row],[Territorialidades]],(FIND("/",tb_MHDI[[#This Row],[Territorialidades]])-2))</f>
        <v>Virgolândia</v>
      </c>
      <c r="C5519" s="8" t="str">
        <f>LEFT(RIGHT(tb_MHDI[[#This Row],[Territorialidades]],3),2)</f>
        <v>MG</v>
      </c>
      <c r="D5519" s="8" t="str">
        <f>CONCATENATE(tb_MHDI[[#This Row],[Município]],"/",tb_MHDI[[#This Row],[UF]])</f>
        <v>Virgolândia/MG</v>
      </c>
      <c r="E5519" s="8">
        <v>0.62</v>
      </c>
      <c r="F5519" s="8">
        <v>0.60199999999999998</v>
      </c>
      <c r="G5519" s="8">
        <v>0.79500000000000004</v>
      </c>
      <c r="H5519" s="8">
        <v>0.497</v>
      </c>
      <c r="I5519" s="9">
        <f>_xlfn.NUMBERVALUE(INDEX(tb_SVI[],MATCH(tb_MHDI[[#This Row],[mun_uf]],tb_SVI[city_name_uf],0),7),".")</f>
        <v>2010</v>
      </c>
    </row>
    <row r="5520" spans="1:9" x14ac:dyDescent="0.25">
      <c r="A5520" s="8" t="s">
        <v>17541</v>
      </c>
      <c r="B5520" s="8" t="str">
        <f>LEFT(tb_MHDI[[#This Row],[Territorialidades]],(FIND("/",tb_MHDI[[#This Row],[Territorialidades]])-2))</f>
        <v>Virmond</v>
      </c>
      <c r="C5520" s="8" t="str">
        <f>LEFT(RIGHT(tb_MHDI[[#This Row],[Territorialidades]],3),2)</f>
        <v>PR</v>
      </c>
      <c r="D5520" s="8" t="str">
        <f>CONCATENATE(tb_MHDI[[#This Row],[Município]],"/",tb_MHDI[[#This Row],[UF]])</f>
        <v>Virmond/PR</v>
      </c>
      <c r="E5520" s="8">
        <v>0.72199999999999998</v>
      </c>
      <c r="F5520" s="8">
        <v>0.70799999999999996</v>
      </c>
      <c r="G5520" s="8">
        <v>0.84799999999999998</v>
      </c>
      <c r="H5520" s="8">
        <v>0.628</v>
      </c>
      <c r="I5520" s="9">
        <f>_xlfn.NUMBERVALUE(INDEX(tb_SVI[],MATCH(tb_MHDI[[#This Row],[mun_uf]],tb_SVI[city_name_uf],0),7),".")</f>
        <v>2010</v>
      </c>
    </row>
    <row r="5521" spans="1:9" x14ac:dyDescent="0.25">
      <c r="A5521" s="8" t="s">
        <v>17542</v>
      </c>
      <c r="B5521" s="8" t="str">
        <f>LEFT(tb_MHDI[[#This Row],[Territorialidades]],(FIND("/",tb_MHDI[[#This Row],[Territorialidades]])-2))</f>
        <v>Visconde do Rio Branco</v>
      </c>
      <c r="C5521" s="8" t="str">
        <f>LEFT(RIGHT(tb_MHDI[[#This Row],[Territorialidades]],3),2)</f>
        <v>MG</v>
      </c>
      <c r="D5521" s="8" t="str">
        <f>CONCATENATE(tb_MHDI[[#This Row],[Município]],"/",tb_MHDI[[#This Row],[UF]])</f>
        <v>Visconde do Rio Branco/MG</v>
      </c>
      <c r="E5521" s="8">
        <v>0.70899999999999996</v>
      </c>
      <c r="F5521" s="8">
        <v>0.70899999999999996</v>
      </c>
      <c r="G5521" s="8">
        <v>0.85</v>
      </c>
      <c r="H5521" s="8">
        <v>0.59099999999999997</v>
      </c>
      <c r="I5521" s="9">
        <f>_xlfn.NUMBERVALUE(INDEX(tb_SVI[],MATCH(tb_MHDI[[#This Row],[mun_uf]],tb_SVI[city_name_uf],0),7),".")</f>
        <v>2010</v>
      </c>
    </row>
    <row r="5522" spans="1:9" x14ac:dyDescent="0.25">
      <c r="A5522" s="8" t="s">
        <v>17543</v>
      </c>
      <c r="B5522" s="8" t="str">
        <f>LEFT(tb_MHDI[[#This Row],[Territorialidades]],(FIND("/",tb_MHDI[[#This Row],[Territorialidades]])-2))</f>
        <v>Viseu</v>
      </c>
      <c r="C5522" s="8" t="str">
        <f>LEFT(RIGHT(tb_MHDI[[#This Row],[Territorialidades]],3),2)</f>
        <v>PA</v>
      </c>
      <c r="D5522" s="8" t="str">
        <f>CONCATENATE(tb_MHDI[[#This Row],[Município]],"/",tb_MHDI[[#This Row],[UF]])</f>
        <v>Viseu/PA</v>
      </c>
      <c r="E5522" s="8">
        <v>0.51500000000000001</v>
      </c>
      <c r="F5522" s="8">
        <v>0.48199999999999998</v>
      </c>
      <c r="G5522" s="8">
        <v>0.77600000000000002</v>
      </c>
      <c r="H5522" s="8">
        <v>0.36599999999999999</v>
      </c>
      <c r="I5522" s="9">
        <f>_xlfn.NUMBERVALUE(INDEX(tb_SVI[],MATCH(tb_MHDI[[#This Row],[mun_uf]],tb_SVI[city_name_uf],0),7),".")</f>
        <v>2010</v>
      </c>
    </row>
    <row r="5523" spans="1:9" x14ac:dyDescent="0.25">
      <c r="A5523" s="8" t="s">
        <v>17544</v>
      </c>
      <c r="B5523" s="8" t="str">
        <f>LEFT(tb_MHDI[[#This Row],[Territorialidades]],(FIND("/",tb_MHDI[[#This Row],[Territorialidades]])-2))</f>
        <v>Vista Alegre do Alto</v>
      </c>
      <c r="C5523" s="8" t="str">
        <f>LEFT(RIGHT(tb_MHDI[[#This Row],[Territorialidades]],3),2)</f>
        <v>SP</v>
      </c>
      <c r="D5523" s="8" t="str">
        <f>CONCATENATE(tb_MHDI[[#This Row],[Município]],"/",tb_MHDI[[#This Row],[UF]])</f>
        <v>Vista Alegre do Alto/SP</v>
      </c>
      <c r="E5523" s="8">
        <v>0.74399999999999999</v>
      </c>
      <c r="F5523" s="8">
        <v>0.72599999999999998</v>
      </c>
      <c r="G5523" s="8">
        <v>0.84</v>
      </c>
      <c r="H5523" s="8">
        <v>0.67600000000000005</v>
      </c>
      <c r="I5523" s="9">
        <f>_xlfn.NUMBERVALUE(INDEX(tb_SVI[],MATCH(tb_MHDI[[#This Row],[mun_uf]],tb_SVI[city_name_uf],0),7),".")</f>
        <v>2010</v>
      </c>
    </row>
    <row r="5524" spans="1:9" x14ac:dyDescent="0.25">
      <c r="A5524" s="8" t="s">
        <v>17545</v>
      </c>
      <c r="B5524" s="8" t="str">
        <f>LEFT(tb_MHDI[[#This Row],[Territorialidades]],(FIND("/",tb_MHDI[[#This Row],[Territorialidades]])-2))</f>
        <v>Vista Alegre do Prata</v>
      </c>
      <c r="C5524" s="8" t="str">
        <f>LEFT(RIGHT(tb_MHDI[[#This Row],[Territorialidades]],3),2)</f>
        <v>RS</v>
      </c>
      <c r="D5524" s="8" t="str">
        <f>CONCATENATE(tb_MHDI[[#This Row],[Município]],"/",tb_MHDI[[#This Row],[UF]])</f>
        <v>Vista Alegre do Prata/RS</v>
      </c>
      <c r="E5524" s="8">
        <v>0.78</v>
      </c>
      <c r="F5524" s="8">
        <v>0.80900000000000005</v>
      </c>
      <c r="G5524" s="8">
        <v>0.84699999999999998</v>
      </c>
      <c r="H5524" s="8">
        <v>0.69199999999999995</v>
      </c>
      <c r="I5524" s="9">
        <f>_xlfn.NUMBERVALUE(INDEX(tb_SVI[],MATCH(tb_MHDI[[#This Row],[mun_uf]],tb_SVI[city_name_uf],0),7),".")</f>
        <v>2010</v>
      </c>
    </row>
    <row r="5525" spans="1:9" x14ac:dyDescent="0.25">
      <c r="A5525" s="8" t="s">
        <v>17546</v>
      </c>
      <c r="B5525" s="8" t="str">
        <f>LEFT(tb_MHDI[[#This Row],[Territorialidades]],(FIND("/",tb_MHDI[[#This Row],[Territorialidades]])-2))</f>
        <v>Vista Alegre</v>
      </c>
      <c r="C5525" s="8" t="str">
        <f>LEFT(RIGHT(tb_MHDI[[#This Row],[Territorialidades]],3),2)</f>
        <v>RS</v>
      </c>
      <c r="D5525" s="8" t="str">
        <f>CONCATENATE(tb_MHDI[[#This Row],[Município]],"/",tb_MHDI[[#This Row],[UF]])</f>
        <v>Vista Alegre/RS</v>
      </c>
      <c r="E5525" s="8">
        <v>0.73899999999999999</v>
      </c>
      <c r="F5525" s="8">
        <v>0.76</v>
      </c>
      <c r="G5525" s="8">
        <v>0.84199999999999997</v>
      </c>
      <c r="H5525" s="8">
        <v>0.63100000000000001</v>
      </c>
      <c r="I5525" s="9">
        <f>_xlfn.NUMBERVALUE(INDEX(tb_SVI[],MATCH(tb_MHDI[[#This Row],[mun_uf]],tb_SVI[city_name_uf],0),7),".")</f>
        <v>2010</v>
      </c>
    </row>
    <row r="5526" spans="1:9" x14ac:dyDescent="0.25">
      <c r="A5526" s="8" t="s">
        <v>17547</v>
      </c>
      <c r="B5526" s="8" t="str">
        <f>LEFT(tb_MHDI[[#This Row],[Territorialidades]],(FIND("/",tb_MHDI[[#This Row],[Territorialidades]])-2))</f>
        <v>Vista Gaúcha</v>
      </c>
      <c r="C5526" s="8" t="str">
        <f>LEFT(RIGHT(tb_MHDI[[#This Row],[Territorialidades]],3),2)</f>
        <v>RS</v>
      </c>
      <c r="D5526" s="8" t="str">
        <f>CONCATENATE(tb_MHDI[[#This Row],[Município]],"/",tb_MHDI[[#This Row],[UF]])</f>
        <v>Vista Gaúcha/RS</v>
      </c>
      <c r="E5526" s="8">
        <v>0.75700000000000001</v>
      </c>
      <c r="F5526" s="8">
        <v>0.77400000000000002</v>
      </c>
      <c r="G5526" s="8">
        <v>0.83899999999999997</v>
      </c>
      <c r="H5526" s="8">
        <v>0.66900000000000004</v>
      </c>
      <c r="I5526" s="9">
        <f>_xlfn.NUMBERVALUE(INDEX(tb_SVI[],MATCH(tb_MHDI[[#This Row],[mun_uf]],tb_SVI[city_name_uf],0),7),".")</f>
        <v>2010</v>
      </c>
    </row>
    <row r="5527" spans="1:9" x14ac:dyDescent="0.25">
      <c r="A5527" s="8" t="s">
        <v>17548</v>
      </c>
      <c r="B5527" s="8" t="str">
        <f>LEFT(tb_MHDI[[#This Row],[Territorialidades]],(FIND("/",tb_MHDI[[#This Row],[Territorialidades]])-2))</f>
        <v>Vista Serrana</v>
      </c>
      <c r="C5527" s="8" t="str">
        <f>LEFT(RIGHT(tb_MHDI[[#This Row],[Territorialidades]],3),2)</f>
        <v>PB</v>
      </c>
      <c r="D5527" s="8" t="str">
        <f>CONCATENATE(tb_MHDI[[#This Row],[Município]],"/",tb_MHDI[[#This Row],[UF]])</f>
        <v>Vista Serrana/PB</v>
      </c>
      <c r="E5527" s="8">
        <v>0.56599999999999995</v>
      </c>
      <c r="F5527" s="8">
        <v>0.55400000000000005</v>
      </c>
      <c r="G5527" s="8">
        <v>0.77300000000000002</v>
      </c>
      <c r="H5527" s="8">
        <v>0.42399999999999999</v>
      </c>
      <c r="I5527" s="9">
        <f>_xlfn.NUMBERVALUE(INDEX(tb_SVI[],MATCH(tb_MHDI[[#This Row],[mun_uf]],tb_SVI[city_name_uf],0),7),".")</f>
        <v>2010</v>
      </c>
    </row>
    <row r="5528" spans="1:9" x14ac:dyDescent="0.25">
      <c r="A5528" s="8" t="s">
        <v>17549</v>
      </c>
      <c r="B5528" s="8" t="str">
        <f>LEFT(tb_MHDI[[#This Row],[Territorialidades]],(FIND("/",tb_MHDI[[#This Row],[Territorialidades]])-2))</f>
        <v>Vitória Brasil</v>
      </c>
      <c r="C5528" s="8" t="str">
        <f>LEFT(RIGHT(tb_MHDI[[#This Row],[Territorialidades]],3),2)</f>
        <v>SP</v>
      </c>
      <c r="D5528" s="8" t="str">
        <f>CONCATENATE(tb_MHDI[[#This Row],[Município]],"/",tb_MHDI[[#This Row],[UF]])</f>
        <v>Vitória Brasil/SP</v>
      </c>
      <c r="E5528" s="8">
        <v>0.72499999999999998</v>
      </c>
      <c r="F5528" s="8">
        <v>0.68600000000000005</v>
      </c>
      <c r="G5528" s="8">
        <v>0.81100000000000005</v>
      </c>
      <c r="H5528" s="8">
        <v>0.68500000000000005</v>
      </c>
      <c r="I5528" s="9">
        <f>_xlfn.NUMBERVALUE(INDEX(tb_SVI[],MATCH(tb_MHDI[[#This Row],[mun_uf]],tb_SVI[city_name_uf],0),7),".")</f>
        <v>2010</v>
      </c>
    </row>
    <row r="5529" spans="1:9" x14ac:dyDescent="0.25">
      <c r="A5529" s="8" t="s">
        <v>17550</v>
      </c>
      <c r="B5529" s="8" t="str">
        <f>LEFT(tb_MHDI[[#This Row],[Territorialidades]],(FIND("/",tb_MHDI[[#This Row],[Territorialidades]])-2))</f>
        <v>Vitória da Conquista</v>
      </c>
      <c r="C5529" s="8" t="str">
        <f>LEFT(RIGHT(tb_MHDI[[#This Row],[Territorialidades]],3),2)</f>
        <v>BA</v>
      </c>
      <c r="D5529" s="8" t="str">
        <f>CONCATENATE(tb_MHDI[[#This Row],[Município]],"/",tb_MHDI[[#This Row],[UF]])</f>
        <v>Vitória da Conquista/BA</v>
      </c>
      <c r="E5529" s="8">
        <v>0.67800000000000005</v>
      </c>
      <c r="F5529" s="8">
        <v>0.68100000000000005</v>
      </c>
      <c r="G5529" s="8">
        <v>0.78800000000000003</v>
      </c>
      <c r="H5529" s="8">
        <v>0.58099999999999996</v>
      </c>
      <c r="I5529" s="9">
        <f>_xlfn.NUMBERVALUE(INDEX(tb_SVI[],MATCH(tb_MHDI[[#This Row],[mun_uf]],tb_SVI[city_name_uf],0),7),".")</f>
        <v>2010</v>
      </c>
    </row>
    <row r="5530" spans="1:9" x14ac:dyDescent="0.25">
      <c r="A5530" s="8" t="s">
        <v>17551</v>
      </c>
      <c r="B5530" s="8" t="str">
        <f>LEFT(tb_MHDI[[#This Row],[Territorialidades]],(FIND("/",tb_MHDI[[#This Row],[Territorialidades]])-2))</f>
        <v>Vitória das Missões</v>
      </c>
      <c r="C5530" s="8" t="str">
        <f>LEFT(RIGHT(tb_MHDI[[#This Row],[Territorialidades]],3),2)</f>
        <v>RS</v>
      </c>
      <c r="D5530" s="8" t="str">
        <f>CONCATENATE(tb_MHDI[[#This Row],[Município]],"/",tb_MHDI[[#This Row],[UF]])</f>
        <v>Vitória das Missões/RS</v>
      </c>
      <c r="E5530" s="8">
        <v>0.65500000000000003</v>
      </c>
      <c r="F5530" s="8">
        <v>0.65900000000000003</v>
      </c>
      <c r="G5530" s="8">
        <v>0.80900000000000005</v>
      </c>
      <c r="H5530" s="8">
        <v>0.52600000000000002</v>
      </c>
      <c r="I5530" s="9">
        <f>_xlfn.NUMBERVALUE(INDEX(tb_SVI[],MATCH(tb_MHDI[[#This Row],[mun_uf]],tb_SVI[city_name_uf],0),7),".")</f>
        <v>2010</v>
      </c>
    </row>
    <row r="5531" spans="1:9" x14ac:dyDescent="0.25">
      <c r="A5531" s="8" t="s">
        <v>17552</v>
      </c>
      <c r="B5531" s="8" t="str">
        <f>LEFT(tb_MHDI[[#This Row],[Territorialidades]],(FIND("/",tb_MHDI[[#This Row],[Territorialidades]])-2))</f>
        <v>Vitória de Santo Antão</v>
      </c>
      <c r="C5531" s="8" t="str">
        <f>LEFT(RIGHT(tb_MHDI[[#This Row],[Territorialidades]],3),2)</f>
        <v>PE</v>
      </c>
      <c r="D5531" s="8" t="str">
        <f>CONCATENATE(tb_MHDI[[#This Row],[Município]],"/",tb_MHDI[[#This Row],[UF]])</f>
        <v>Vitória de Santo Antão/PE</v>
      </c>
      <c r="E5531" s="8">
        <v>0.64</v>
      </c>
      <c r="F5531" s="8">
        <v>0.629</v>
      </c>
      <c r="G5531" s="8">
        <v>0.76800000000000002</v>
      </c>
      <c r="H5531" s="8">
        <v>0.54300000000000004</v>
      </c>
      <c r="I5531" s="9">
        <f>_xlfn.NUMBERVALUE(INDEX(tb_SVI[],MATCH(tb_MHDI[[#This Row],[mun_uf]],tb_SVI[city_name_uf],0),7),".")</f>
        <v>2010</v>
      </c>
    </row>
    <row r="5532" spans="1:9" x14ac:dyDescent="0.25">
      <c r="A5532" s="8" t="s">
        <v>17553</v>
      </c>
      <c r="B5532" s="8" t="str">
        <f>LEFT(tb_MHDI[[#This Row],[Territorialidades]],(FIND("/",tb_MHDI[[#This Row],[Territorialidades]])-2))</f>
        <v>Vitória do Jari</v>
      </c>
      <c r="C5532" s="8" t="str">
        <f>LEFT(RIGHT(tb_MHDI[[#This Row],[Territorialidades]],3),2)</f>
        <v>AP</v>
      </c>
      <c r="D5532" s="8" t="str">
        <f>CONCATENATE(tb_MHDI[[#This Row],[Município]],"/",tb_MHDI[[#This Row],[UF]])</f>
        <v>Vitória do Jari/AP</v>
      </c>
      <c r="E5532" s="8">
        <v>0.61899999999999999</v>
      </c>
      <c r="F5532" s="8">
        <v>0.58699999999999997</v>
      </c>
      <c r="G5532" s="8">
        <v>0.78100000000000003</v>
      </c>
      <c r="H5532" s="8">
        <v>0.51700000000000002</v>
      </c>
      <c r="I5532" s="9">
        <f>_xlfn.NUMBERVALUE(INDEX(tb_SVI[],MATCH(tb_MHDI[[#This Row],[mun_uf]],tb_SVI[city_name_uf],0),7),".")</f>
        <v>2010</v>
      </c>
    </row>
    <row r="5533" spans="1:9" x14ac:dyDescent="0.25">
      <c r="A5533" s="8" t="s">
        <v>17554</v>
      </c>
      <c r="B5533" s="8" t="str">
        <f>LEFT(tb_MHDI[[#This Row],[Territorialidades]],(FIND("/",tb_MHDI[[#This Row],[Territorialidades]])-2))</f>
        <v>Vitória do Mearim</v>
      </c>
      <c r="C5533" s="8" t="str">
        <f>LEFT(RIGHT(tb_MHDI[[#This Row],[Territorialidades]],3),2)</f>
        <v>MA</v>
      </c>
      <c r="D5533" s="8" t="str">
        <f>CONCATENATE(tb_MHDI[[#This Row],[Município]],"/",tb_MHDI[[#This Row],[UF]])</f>
        <v>Vitória do Mearim/MA</v>
      </c>
      <c r="E5533" s="8">
        <v>0.59599999999999997</v>
      </c>
      <c r="F5533" s="8">
        <v>0.54</v>
      </c>
      <c r="G5533" s="8">
        <v>0.73299999999999998</v>
      </c>
      <c r="H5533" s="8">
        <v>0.53400000000000003</v>
      </c>
      <c r="I5533" s="9">
        <f>_xlfn.NUMBERVALUE(INDEX(tb_SVI[],MATCH(tb_MHDI[[#This Row],[mun_uf]],tb_SVI[city_name_uf],0),7),".")</f>
        <v>2010</v>
      </c>
    </row>
    <row r="5534" spans="1:9" x14ac:dyDescent="0.25">
      <c r="A5534" s="8" t="s">
        <v>17555</v>
      </c>
      <c r="B5534" s="8" t="str">
        <f>LEFT(tb_MHDI[[#This Row],[Territorialidades]],(FIND("/",tb_MHDI[[#This Row],[Territorialidades]])-2))</f>
        <v>Vitória do Xingu</v>
      </c>
      <c r="C5534" s="8" t="str">
        <f>LEFT(RIGHT(tb_MHDI[[#This Row],[Territorialidades]],3),2)</f>
        <v>PA</v>
      </c>
      <c r="D5534" s="8" t="str">
        <f>CONCATENATE(tb_MHDI[[#This Row],[Município]],"/",tb_MHDI[[#This Row],[UF]])</f>
        <v>Vitória do Xingu/PA</v>
      </c>
      <c r="E5534" s="8">
        <v>0.59599999999999997</v>
      </c>
      <c r="F5534" s="8">
        <v>0.59399999999999997</v>
      </c>
      <c r="G5534" s="8">
        <v>0.79200000000000004</v>
      </c>
      <c r="H5534" s="8">
        <v>0.45100000000000001</v>
      </c>
      <c r="I5534" s="9">
        <f>_xlfn.NUMBERVALUE(INDEX(tb_SVI[],MATCH(tb_MHDI[[#This Row],[mun_uf]],tb_SVI[city_name_uf],0),7),".")</f>
        <v>2010</v>
      </c>
    </row>
    <row r="5535" spans="1:9" x14ac:dyDescent="0.25">
      <c r="A5535" s="8" t="s">
        <v>17556</v>
      </c>
      <c r="B5535" s="8" t="str">
        <f>LEFT(tb_MHDI[[#This Row],[Territorialidades]],(FIND("/",tb_MHDI[[#This Row],[Territorialidades]])-2))</f>
        <v>Vitória</v>
      </c>
      <c r="C5535" s="8" t="str">
        <f>LEFT(RIGHT(tb_MHDI[[#This Row],[Territorialidades]],3),2)</f>
        <v>ES</v>
      </c>
      <c r="D5535" s="8" t="str">
        <f>CONCATENATE(tb_MHDI[[#This Row],[Município]],"/",tb_MHDI[[#This Row],[UF]])</f>
        <v>Vitória/ES</v>
      </c>
      <c r="E5535" s="8">
        <v>0.84499999999999997</v>
      </c>
      <c r="F5535" s="8">
        <v>0.876</v>
      </c>
      <c r="G5535" s="8">
        <v>0.85499999999999998</v>
      </c>
      <c r="H5535" s="8">
        <v>0.80500000000000005</v>
      </c>
      <c r="I5535" s="9">
        <f>_xlfn.NUMBERVALUE(INDEX(tb_SVI[],MATCH(tb_MHDI[[#This Row],[mun_uf]],tb_SVI[city_name_uf],0),7),".")</f>
        <v>2010</v>
      </c>
    </row>
    <row r="5536" spans="1:9" x14ac:dyDescent="0.25">
      <c r="A5536" s="8" t="s">
        <v>17557</v>
      </c>
      <c r="B5536" s="8" t="str">
        <f>LEFT(tb_MHDI[[#This Row],[Territorialidades]],(FIND("/",tb_MHDI[[#This Row],[Territorialidades]])-2))</f>
        <v>Vitorino Freire</v>
      </c>
      <c r="C5536" s="8" t="str">
        <f>LEFT(RIGHT(tb_MHDI[[#This Row],[Territorialidades]],3),2)</f>
        <v>MA</v>
      </c>
      <c r="D5536" s="8" t="str">
        <f>CONCATENATE(tb_MHDI[[#This Row],[Município]],"/",tb_MHDI[[#This Row],[UF]])</f>
        <v>Vitorino Freire/MA</v>
      </c>
      <c r="E5536" s="8">
        <v>0.56999999999999995</v>
      </c>
      <c r="F5536" s="8">
        <v>0.56299999999999994</v>
      </c>
      <c r="G5536" s="8">
        <v>0.68799999999999994</v>
      </c>
      <c r="H5536" s="8">
        <v>0.47699999999999998</v>
      </c>
      <c r="I5536" s="9">
        <f>_xlfn.NUMBERVALUE(INDEX(tb_SVI[],MATCH(tb_MHDI[[#This Row],[mun_uf]],tb_SVI[city_name_uf],0),7),".")</f>
        <v>2010</v>
      </c>
    </row>
    <row r="5537" spans="1:9" x14ac:dyDescent="0.25">
      <c r="A5537" s="8" t="s">
        <v>17558</v>
      </c>
      <c r="B5537" s="8" t="str">
        <f>LEFT(tb_MHDI[[#This Row],[Territorialidades]],(FIND("/",tb_MHDI[[#This Row],[Territorialidades]])-2))</f>
        <v>Vitorino</v>
      </c>
      <c r="C5537" s="8" t="str">
        <f>LEFT(RIGHT(tb_MHDI[[#This Row],[Territorialidades]],3),2)</f>
        <v>PR</v>
      </c>
      <c r="D5537" s="8" t="str">
        <f>CONCATENATE(tb_MHDI[[#This Row],[Município]],"/",tb_MHDI[[#This Row],[UF]])</f>
        <v>Vitorino/PR</v>
      </c>
      <c r="E5537" s="8">
        <v>0.70199999999999996</v>
      </c>
      <c r="F5537" s="8">
        <v>0.72799999999999998</v>
      </c>
      <c r="G5537" s="8">
        <v>0.81799999999999995</v>
      </c>
      <c r="H5537" s="8">
        <v>0.58199999999999996</v>
      </c>
      <c r="I5537" s="9">
        <f>_xlfn.NUMBERVALUE(INDEX(tb_SVI[],MATCH(tb_MHDI[[#This Row],[mun_uf]],tb_SVI[city_name_uf],0),7),".")</f>
        <v>2010</v>
      </c>
    </row>
    <row r="5538" spans="1:9" x14ac:dyDescent="0.25">
      <c r="A5538" s="8" t="s">
        <v>17559</v>
      </c>
      <c r="B5538" s="8" t="str">
        <f>LEFT(tb_MHDI[[#This Row],[Territorialidades]],(FIND("/",tb_MHDI[[#This Row],[Territorialidades]])-2))</f>
        <v>Vitor Meireles</v>
      </c>
      <c r="C5538" s="8" t="str">
        <f>LEFT(RIGHT(tb_MHDI[[#This Row],[Territorialidades]],3),2)</f>
        <v>SC</v>
      </c>
      <c r="D5538" s="8" t="str">
        <f>CONCATENATE(tb_MHDI[[#This Row],[Município]],"/",tb_MHDI[[#This Row],[UF]])</f>
        <v>Vitor Meireles/SC</v>
      </c>
      <c r="E5538" s="8">
        <v>0.67300000000000004</v>
      </c>
      <c r="F5538" s="8">
        <v>0.69399999999999995</v>
      </c>
      <c r="G5538" s="8">
        <v>0.84099999999999997</v>
      </c>
      <c r="H5538" s="8">
        <v>0.52200000000000002</v>
      </c>
      <c r="I5538" s="9">
        <f>_xlfn.NUMBERVALUE(INDEX(tb_SVI[],MATCH(tb_MHDI[[#This Row],[mun_uf]],tb_SVI[city_name_uf],0),7),".")</f>
        <v>2010</v>
      </c>
    </row>
    <row r="5539" spans="1:9" x14ac:dyDescent="0.25">
      <c r="A5539" s="8" t="s">
        <v>17560</v>
      </c>
      <c r="B5539" s="8" t="str">
        <f>LEFT(tb_MHDI[[#This Row],[Territorialidades]],(FIND("/",tb_MHDI[[#This Row],[Territorialidades]])-2))</f>
        <v>Volta Grande</v>
      </c>
      <c r="C5539" s="8" t="str">
        <f>LEFT(RIGHT(tb_MHDI[[#This Row],[Territorialidades]],3),2)</f>
        <v>MG</v>
      </c>
      <c r="D5539" s="8" t="str">
        <f>CONCATENATE(tb_MHDI[[#This Row],[Município]],"/",tb_MHDI[[#This Row],[UF]])</f>
        <v>Volta Grande/MG</v>
      </c>
      <c r="E5539" s="8">
        <v>0.66900000000000004</v>
      </c>
      <c r="F5539" s="8">
        <v>0.66900000000000004</v>
      </c>
      <c r="G5539" s="8">
        <v>0.84099999999999997</v>
      </c>
      <c r="H5539" s="8">
        <v>0.53100000000000003</v>
      </c>
      <c r="I5539" s="9">
        <f>_xlfn.NUMBERVALUE(INDEX(tb_SVI[],MATCH(tb_MHDI[[#This Row],[mun_uf]],tb_SVI[city_name_uf],0),7),".")</f>
        <v>2010</v>
      </c>
    </row>
    <row r="5540" spans="1:9" x14ac:dyDescent="0.25">
      <c r="A5540" s="8" t="s">
        <v>17561</v>
      </c>
      <c r="B5540" s="8" t="str">
        <f>LEFT(tb_MHDI[[#This Row],[Territorialidades]],(FIND("/",tb_MHDI[[#This Row],[Territorialidades]])-2))</f>
        <v>Volta Redonda</v>
      </c>
      <c r="C5540" s="8" t="str">
        <f>LEFT(RIGHT(tb_MHDI[[#This Row],[Territorialidades]],3),2)</f>
        <v>RJ</v>
      </c>
      <c r="D5540" s="8" t="str">
        <f>CONCATENATE(tb_MHDI[[#This Row],[Município]],"/",tb_MHDI[[#This Row],[UF]])</f>
        <v>Volta Redonda/RJ</v>
      </c>
      <c r="E5540" s="8">
        <v>0.77100000000000002</v>
      </c>
      <c r="F5540" s="8">
        <v>0.76300000000000001</v>
      </c>
      <c r="G5540" s="8">
        <v>0.83299999999999996</v>
      </c>
      <c r="H5540" s="8">
        <v>0.72</v>
      </c>
      <c r="I5540" s="9">
        <f>_xlfn.NUMBERVALUE(INDEX(tb_SVI[],MATCH(tb_MHDI[[#This Row],[mun_uf]],tb_SVI[city_name_uf],0),7),".")</f>
        <v>2010</v>
      </c>
    </row>
    <row r="5541" spans="1:9" x14ac:dyDescent="0.25">
      <c r="A5541" s="8" t="s">
        <v>17562</v>
      </c>
      <c r="B5541" s="8" t="str">
        <f>LEFT(tb_MHDI[[#This Row],[Territorialidades]],(FIND("/",tb_MHDI[[#This Row],[Territorialidades]])-2))</f>
        <v>Votorantim</v>
      </c>
      <c r="C5541" s="8" t="str">
        <f>LEFT(RIGHT(tb_MHDI[[#This Row],[Territorialidades]],3),2)</f>
        <v>SP</v>
      </c>
      <c r="D5541" s="8" t="str">
        <f>CONCATENATE(tb_MHDI[[#This Row],[Município]],"/",tb_MHDI[[#This Row],[UF]])</f>
        <v>Votorantim/SP</v>
      </c>
      <c r="E5541" s="8">
        <v>0.76700000000000002</v>
      </c>
      <c r="F5541" s="8">
        <v>0.72</v>
      </c>
      <c r="G5541" s="8">
        <v>0.83799999999999997</v>
      </c>
      <c r="H5541" s="8">
        <v>0.747</v>
      </c>
      <c r="I5541" s="9">
        <f>_xlfn.NUMBERVALUE(INDEX(tb_SVI[],MATCH(tb_MHDI[[#This Row],[mun_uf]],tb_SVI[city_name_uf],0),7),".")</f>
        <v>2010</v>
      </c>
    </row>
    <row r="5542" spans="1:9" x14ac:dyDescent="0.25">
      <c r="A5542" s="8" t="s">
        <v>17563</v>
      </c>
      <c r="B5542" s="8" t="str">
        <f>LEFT(tb_MHDI[[#This Row],[Territorialidades]],(FIND("/",tb_MHDI[[#This Row],[Territorialidades]])-2))</f>
        <v>Votuporanga</v>
      </c>
      <c r="C5542" s="8" t="str">
        <f>LEFT(RIGHT(tb_MHDI[[#This Row],[Territorialidades]],3),2)</f>
        <v>SP</v>
      </c>
      <c r="D5542" s="8" t="str">
        <f>CONCATENATE(tb_MHDI[[#This Row],[Município]],"/",tb_MHDI[[#This Row],[UF]])</f>
        <v>Votuporanga/SP</v>
      </c>
      <c r="E5542" s="8">
        <v>0.79</v>
      </c>
      <c r="F5542" s="8">
        <v>0.77200000000000002</v>
      </c>
      <c r="G5542" s="8">
        <v>0.85699999999999998</v>
      </c>
      <c r="H5542" s="8">
        <v>0.74399999999999999</v>
      </c>
      <c r="I5542" s="9">
        <f>_xlfn.NUMBERVALUE(INDEX(tb_SVI[],MATCH(tb_MHDI[[#This Row],[mun_uf]],tb_SVI[city_name_uf],0),7),".")</f>
        <v>2010</v>
      </c>
    </row>
    <row r="5543" spans="1:9" x14ac:dyDescent="0.25">
      <c r="A5543" s="8" t="s">
        <v>17564</v>
      </c>
      <c r="B5543" s="8" t="str">
        <f>LEFT(tb_MHDI[[#This Row],[Territorialidades]],(FIND("/",tb_MHDI[[#This Row],[Territorialidades]])-2))</f>
        <v>Wagner</v>
      </c>
      <c r="C5543" s="8" t="str">
        <f>LEFT(RIGHT(tb_MHDI[[#This Row],[Territorialidades]],3),2)</f>
        <v>BA</v>
      </c>
      <c r="D5543" s="8" t="str">
        <f>CONCATENATE(tb_MHDI[[#This Row],[Município]],"/",tb_MHDI[[#This Row],[UF]])</f>
        <v>Wagner/BA</v>
      </c>
      <c r="E5543" s="8">
        <v>0.58699999999999997</v>
      </c>
      <c r="F5543" s="8">
        <v>0.57299999999999995</v>
      </c>
      <c r="G5543" s="8">
        <v>0.73699999999999999</v>
      </c>
      <c r="H5543" s="8">
        <v>0.47899999999999998</v>
      </c>
      <c r="I5543" s="9">
        <f>_xlfn.NUMBERVALUE(INDEX(tb_SVI[],MATCH(tb_MHDI[[#This Row],[mun_uf]],tb_SVI[city_name_uf],0),7),".")</f>
        <v>2010</v>
      </c>
    </row>
    <row r="5544" spans="1:9" x14ac:dyDescent="0.25">
      <c r="A5544" s="8" t="s">
        <v>17565</v>
      </c>
      <c r="B5544" s="8" t="str">
        <f>LEFT(tb_MHDI[[#This Row],[Territorialidades]],(FIND("/",tb_MHDI[[#This Row],[Territorialidades]])-2))</f>
        <v>Wall Ferraz</v>
      </c>
      <c r="C5544" s="8" t="str">
        <f>LEFT(RIGHT(tb_MHDI[[#This Row],[Territorialidades]],3),2)</f>
        <v>PI</v>
      </c>
      <c r="D5544" s="8" t="str">
        <f>CONCATENATE(tb_MHDI[[#This Row],[Município]],"/",tb_MHDI[[#This Row],[UF]])</f>
        <v>Wall Ferraz/PI</v>
      </c>
      <c r="E5544" s="8">
        <v>0.54400000000000004</v>
      </c>
      <c r="F5544" s="8">
        <v>0.51300000000000001</v>
      </c>
      <c r="G5544" s="8">
        <v>0.70799999999999996</v>
      </c>
      <c r="H5544" s="8">
        <v>0.443</v>
      </c>
      <c r="I5544" s="9">
        <f>_xlfn.NUMBERVALUE(INDEX(tb_SVI[],MATCH(tb_MHDI[[#This Row],[mun_uf]],tb_SVI[city_name_uf],0),7),".")</f>
        <v>2010</v>
      </c>
    </row>
    <row r="5545" spans="1:9" x14ac:dyDescent="0.25">
      <c r="A5545" s="8" t="s">
        <v>17566</v>
      </c>
      <c r="B5545" s="8" t="str">
        <f>LEFT(tb_MHDI[[#This Row],[Territorialidades]],(FIND("/",tb_MHDI[[#This Row],[Territorialidades]])-2))</f>
        <v>Wanderlândia</v>
      </c>
      <c r="C5545" s="8" t="str">
        <f>LEFT(RIGHT(tb_MHDI[[#This Row],[Territorialidades]],3),2)</f>
        <v>TO</v>
      </c>
      <c r="D5545" s="8" t="str">
        <f>CONCATENATE(tb_MHDI[[#This Row],[Município]],"/",tb_MHDI[[#This Row],[UF]])</f>
        <v>Wanderlândia/TO</v>
      </c>
      <c r="E5545" s="8">
        <v>0.63800000000000001</v>
      </c>
      <c r="F5545" s="8">
        <v>0.61899999999999999</v>
      </c>
      <c r="G5545" s="8">
        <v>0.748</v>
      </c>
      <c r="H5545" s="8">
        <v>0.56100000000000005</v>
      </c>
      <c r="I5545" s="9">
        <f>_xlfn.NUMBERVALUE(INDEX(tb_SVI[],MATCH(tb_MHDI[[#This Row],[mun_uf]],tb_SVI[city_name_uf],0),7),".")</f>
        <v>2010</v>
      </c>
    </row>
    <row r="5546" spans="1:9" x14ac:dyDescent="0.25">
      <c r="A5546" s="8" t="s">
        <v>17567</v>
      </c>
      <c r="B5546" s="8" t="str">
        <f>LEFT(tb_MHDI[[#This Row],[Territorialidades]],(FIND("/",tb_MHDI[[#This Row],[Territorialidades]])-2))</f>
        <v>Wanderley</v>
      </c>
      <c r="C5546" s="8" t="str">
        <f>LEFT(RIGHT(tb_MHDI[[#This Row],[Territorialidades]],3),2)</f>
        <v>BA</v>
      </c>
      <c r="D5546" s="8" t="str">
        <f>CONCATENATE(tb_MHDI[[#This Row],[Município]],"/",tb_MHDI[[#This Row],[UF]])</f>
        <v>Wanderley/BA</v>
      </c>
      <c r="E5546" s="8">
        <v>0.6</v>
      </c>
      <c r="F5546" s="8">
        <v>0.56899999999999995</v>
      </c>
      <c r="G5546" s="8">
        <v>0.76400000000000001</v>
      </c>
      <c r="H5546" s="8">
        <v>0.498</v>
      </c>
      <c r="I5546" s="9">
        <f>_xlfn.NUMBERVALUE(INDEX(tb_SVI[],MATCH(tb_MHDI[[#This Row],[mun_uf]],tb_SVI[city_name_uf],0),7),".")</f>
        <v>2010</v>
      </c>
    </row>
    <row r="5547" spans="1:9" x14ac:dyDescent="0.25">
      <c r="A5547" s="8" t="s">
        <v>17568</v>
      </c>
      <c r="B5547" s="8" t="str">
        <f>LEFT(tb_MHDI[[#This Row],[Territorialidades]],(FIND("/",tb_MHDI[[#This Row],[Territorialidades]])-2))</f>
        <v>Wenceslau Braz</v>
      </c>
      <c r="C5547" s="8" t="str">
        <f>LEFT(RIGHT(tb_MHDI[[#This Row],[Territorialidades]],3),2)</f>
        <v>MG</v>
      </c>
      <c r="D5547" s="8" t="str">
        <f>CONCATENATE(tb_MHDI[[#This Row],[Município]],"/",tb_MHDI[[#This Row],[UF]])</f>
        <v>Wenceslau Braz/MG</v>
      </c>
      <c r="E5547" s="8">
        <v>0.67800000000000005</v>
      </c>
      <c r="F5547" s="8">
        <v>0.64400000000000002</v>
      </c>
      <c r="G5547" s="8">
        <v>0.84199999999999997</v>
      </c>
      <c r="H5547" s="8">
        <v>0.57599999999999996</v>
      </c>
      <c r="I5547" s="9">
        <f>_xlfn.NUMBERVALUE(INDEX(tb_SVI[],MATCH(tb_MHDI[[#This Row],[mun_uf]],tb_SVI[city_name_uf],0),7),".")</f>
        <v>2010</v>
      </c>
    </row>
    <row r="5548" spans="1:9" x14ac:dyDescent="0.25">
      <c r="A5548" s="8" t="s">
        <v>17569</v>
      </c>
      <c r="B5548" s="8" t="str">
        <f>LEFT(tb_MHDI[[#This Row],[Territorialidades]],(FIND("/",tb_MHDI[[#This Row],[Territorialidades]])-2))</f>
        <v>Wenceslau Braz</v>
      </c>
      <c r="C5548" s="8" t="str">
        <f>LEFT(RIGHT(tb_MHDI[[#This Row],[Territorialidades]],3),2)</f>
        <v>PR</v>
      </c>
      <c r="D5548" s="8" t="str">
        <f>CONCATENATE(tb_MHDI[[#This Row],[Município]],"/",tb_MHDI[[#This Row],[UF]])</f>
        <v>Wenceslau Braz/PR</v>
      </c>
      <c r="E5548" s="8">
        <v>0.68700000000000006</v>
      </c>
      <c r="F5548" s="8">
        <v>0.69199999999999995</v>
      </c>
      <c r="G5548" s="8">
        <v>0.79</v>
      </c>
      <c r="H5548" s="8">
        <v>0.59399999999999997</v>
      </c>
      <c r="I5548" s="9">
        <f>_xlfn.NUMBERVALUE(INDEX(tb_SVI[],MATCH(tb_MHDI[[#This Row],[mun_uf]],tb_SVI[city_name_uf],0),7),".")</f>
        <v>2010</v>
      </c>
    </row>
    <row r="5549" spans="1:9" x14ac:dyDescent="0.25">
      <c r="A5549" s="8" t="s">
        <v>17570</v>
      </c>
      <c r="B5549" s="8" t="str">
        <f>LEFT(tb_MHDI[[#This Row],[Territorialidades]],(FIND("/",tb_MHDI[[#This Row],[Territorialidades]])-2))</f>
        <v>Wenceslau Guimarães</v>
      </c>
      <c r="C5549" s="8" t="str">
        <f>LEFT(RIGHT(tb_MHDI[[#This Row],[Territorialidades]],3),2)</f>
        <v>BA</v>
      </c>
      <c r="D5549" s="8" t="str">
        <f>CONCATENATE(tb_MHDI[[#This Row],[Município]],"/",tb_MHDI[[#This Row],[UF]])</f>
        <v>Wenceslau Guimarães/BA</v>
      </c>
      <c r="E5549" s="8">
        <v>0.54400000000000004</v>
      </c>
      <c r="F5549" s="8">
        <v>0.55800000000000005</v>
      </c>
      <c r="G5549" s="8">
        <v>0.752</v>
      </c>
      <c r="H5549" s="8">
        <v>0.38300000000000001</v>
      </c>
      <c r="I5549" s="9">
        <f>_xlfn.NUMBERVALUE(INDEX(tb_SVI[],MATCH(tb_MHDI[[#This Row],[mun_uf]],tb_SVI[city_name_uf],0),7),".")</f>
        <v>2010</v>
      </c>
    </row>
    <row r="5550" spans="1:9" x14ac:dyDescent="0.25">
      <c r="A5550" s="8" t="s">
        <v>17644</v>
      </c>
      <c r="B5550" s="8" t="str">
        <f>LEFT(tb_MHDI[[#This Row],[Territorialidades]],(FIND("/",tb_MHDI[[#This Row],[Territorialidades]])-2))</f>
        <v>Westfália</v>
      </c>
      <c r="C5550" s="8" t="str">
        <f>LEFT(RIGHT(tb_MHDI[[#This Row],[Territorialidades]],3),2)</f>
        <v>RS</v>
      </c>
      <c r="D5550" s="8" t="str">
        <f>CONCATENATE(tb_MHDI[[#This Row],[Município]],"/",tb_MHDI[[#This Row],[UF]])</f>
        <v>Westfália/RS</v>
      </c>
      <c r="E5550" s="8">
        <v>0.752</v>
      </c>
      <c r="F5550" s="8">
        <v>0.79600000000000004</v>
      </c>
      <c r="G5550" s="8">
        <v>0.84899999999999998</v>
      </c>
      <c r="H5550" s="8">
        <v>0.63</v>
      </c>
      <c r="I5550" s="9">
        <f>_xlfn.NUMBERVALUE(INDEX(tb_SVI[],MATCH(tb_MHDI[[#This Row],[mun_uf]],tb_SVI[city_name_uf],0),7),".")</f>
        <v>2010</v>
      </c>
    </row>
    <row r="5551" spans="1:9" x14ac:dyDescent="0.25">
      <c r="A5551" s="8" t="s">
        <v>17571</v>
      </c>
      <c r="B5551" s="8" t="str">
        <f>LEFT(tb_MHDI[[#This Row],[Territorialidades]],(FIND("/",tb_MHDI[[#This Row],[Territorialidades]])-2))</f>
        <v>Witmarsum</v>
      </c>
      <c r="C5551" s="8" t="str">
        <f>LEFT(RIGHT(tb_MHDI[[#This Row],[Territorialidades]],3),2)</f>
        <v>SC</v>
      </c>
      <c r="D5551" s="8" t="str">
        <f>CONCATENATE(tb_MHDI[[#This Row],[Município]],"/",tb_MHDI[[#This Row],[UF]])</f>
        <v>Witmarsum/SC</v>
      </c>
      <c r="E5551" s="8">
        <v>0.71</v>
      </c>
      <c r="F5551" s="8">
        <v>0.73899999999999999</v>
      </c>
      <c r="G5551" s="8">
        <v>0.87</v>
      </c>
      <c r="H5551" s="8">
        <v>0.55700000000000005</v>
      </c>
      <c r="I5551" s="9">
        <f>_xlfn.NUMBERVALUE(INDEX(tb_SVI[],MATCH(tb_MHDI[[#This Row],[mun_uf]],tb_SVI[city_name_uf],0),7),".")</f>
        <v>2010</v>
      </c>
    </row>
    <row r="5552" spans="1:9" x14ac:dyDescent="0.25">
      <c r="A5552" s="8" t="s">
        <v>17572</v>
      </c>
      <c r="B5552" s="8" t="str">
        <f>LEFT(tb_MHDI[[#This Row],[Territorialidades]],(FIND("/",tb_MHDI[[#This Row],[Territorialidades]])-2))</f>
        <v>Xambioá</v>
      </c>
      <c r="C5552" s="8" t="str">
        <f>LEFT(RIGHT(tb_MHDI[[#This Row],[Territorialidades]],3),2)</f>
        <v>TO</v>
      </c>
      <c r="D5552" s="8" t="str">
        <f>CONCATENATE(tb_MHDI[[#This Row],[Município]],"/",tb_MHDI[[#This Row],[UF]])</f>
        <v>Xambioá/TO</v>
      </c>
      <c r="E5552" s="8">
        <v>0.67100000000000004</v>
      </c>
      <c r="F5552" s="8">
        <v>0.64800000000000002</v>
      </c>
      <c r="G5552" s="8">
        <v>0.81799999999999995</v>
      </c>
      <c r="H5552" s="8">
        <v>0.56999999999999995</v>
      </c>
      <c r="I5552" s="9">
        <f>_xlfn.NUMBERVALUE(INDEX(tb_SVI[],MATCH(tb_MHDI[[#This Row],[mun_uf]],tb_SVI[city_name_uf],0),7),".")</f>
        <v>2010</v>
      </c>
    </row>
    <row r="5553" spans="1:9" x14ac:dyDescent="0.25">
      <c r="A5553" s="8" t="s">
        <v>17573</v>
      </c>
      <c r="B5553" s="8" t="str">
        <f>LEFT(tb_MHDI[[#This Row],[Territorialidades]],(FIND("/",tb_MHDI[[#This Row],[Territorialidades]])-2))</f>
        <v>Xambrê</v>
      </c>
      <c r="C5553" s="8" t="str">
        <f>LEFT(RIGHT(tb_MHDI[[#This Row],[Territorialidades]],3),2)</f>
        <v>PR</v>
      </c>
      <c r="D5553" s="8" t="str">
        <f>CONCATENATE(tb_MHDI[[#This Row],[Município]],"/",tb_MHDI[[#This Row],[UF]])</f>
        <v>Xambrê/PR</v>
      </c>
      <c r="E5553" s="8">
        <v>0.70599999999999996</v>
      </c>
      <c r="F5553" s="8">
        <v>0.70299999999999996</v>
      </c>
      <c r="G5553" s="8">
        <v>0.82499999999999996</v>
      </c>
      <c r="H5553" s="8">
        <v>0.60599999999999998</v>
      </c>
      <c r="I5553" s="9">
        <f>_xlfn.NUMBERVALUE(INDEX(tb_SVI[],MATCH(tb_MHDI[[#This Row],[mun_uf]],tb_SVI[city_name_uf],0),7),".")</f>
        <v>2010</v>
      </c>
    </row>
    <row r="5554" spans="1:9" x14ac:dyDescent="0.25">
      <c r="A5554" s="8" t="s">
        <v>17574</v>
      </c>
      <c r="B5554" s="8" t="str">
        <f>LEFT(tb_MHDI[[#This Row],[Territorialidades]],(FIND("/",tb_MHDI[[#This Row],[Territorialidades]])-2))</f>
        <v>Xangri-Lá</v>
      </c>
      <c r="C5554" s="8" t="str">
        <f>LEFT(RIGHT(tb_MHDI[[#This Row],[Territorialidades]],3),2)</f>
        <v>RS</v>
      </c>
      <c r="D5554" s="8" t="str">
        <f>CONCATENATE(tb_MHDI[[#This Row],[Município]],"/",tb_MHDI[[#This Row],[UF]])</f>
        <v>Xangri-Lá/RS</v>
      </c>
      <c r="E5554" s="8">
        <v>0.73499999999999999</v>
      </c>
      <c r="F5554" s="8">
        <v>0.74</v>
      </c>
      <c r="G5554" s="8">
        <v>0.85199999999999998</v>
      </c>
      <c r="H5554" s="8">
        <v>0.63</v>
      </c>
      <c r="I5554" s="9">
        <f>_xlfn.NUMBERVALUE(INDEX(tb_SVI[],MATCH(tb_MHDI[[#This Row],[mun_uf]],tb_SVI[city_name_uf],0),7),".")</f>
        <v>2010</v>
      </c>
    </row>
    <row r="5555" spans="1:9" x14ac:dyDescent="0.25">
      <c r="A5555" s="8" t="s">
        <v>17575</v>
      </c>
      <c r="B5555" s="8" t="str">
        <f>LEFT(tb_MHDI[[#This Row],[Territorialidades]],(FIND("/",tb_MHDI[[#This Row],[Territorialidades]])-2))</f>
        <v>Xanxerê</v>
      </c>
      <c r="C5555" s="8" t="str">
        <f>LEFT(RIGHT(tb_MHDI[[#This Row],[Territorialidades]],3),2)</f>
        <v>SC</v>
      </c>
      <c r="D5555" s="8" t="str">
        <f>CONCATENATE(tb_MHDI[[#This Row],[Município]],"/",tb_MHDI[[#This Row],[UF]])</f>
        <v>Xanxerê/SC</v>
      </c>
      <c r="E5555" s="8">
        <v>0.77500000000000002</v>
      </c>
      <c r="F5555" s="8">
        <v>0.76</v>
      </c>
      <c r="G5555" s="8">
        <v>0.86099999999999999</v>
      </c>
      <c r="H5555" s="8">
        <v>0.71099999999999997</v>
      </c>
      <c r="I5555" s="9">
        <f>_xlfn.NUMBERVALUE(INDEX(tb_SVI[],MATCH(tb_MHDI[[#This Row],[mun_uf]],tb_SVI[city_name_uf],0),7),".")</f>
        <v>2010</v>
      </c>
    </row>
    <row r="5556" spans="1:9" x14ac:dyDescent="0.25">
      <c r="A5556" s="8" t="s">
        <v>17576</v>
      </c>
      <c r="B5556" s="8" t="str">
        <f>LEFT(tb_MHDI[[#This Row],[Territorialidades]],(FIND("/",tb_MHDI[[#This Row],[Territorialidades]])-2))</f>
        <v>Xapuri</v>
      </c>
      <c r="C5556" s="8" t="str">
        <f>LEFT(RIGHT(tb_MHDI[[#This Row],[Territorialidades]],3),2)</f>
        <v>AC</v>
      </c>
      <c r="D5556" s="8" t="str">
        <f>CONCATENATE(tb_MHDI[[#This Row],[Município]],"/",tb_MHDI[[#This Row],[UF]])</f>
        <v>Xapuri/AC</v>
      </c>
      <c r="E5556" s="8">
        <v>0.59899999999999998</v>
      </c>
      <c r="F5556" s="8">
        <v>0.621</v>
      </c>
      <c r="G5556" s="8">
        <v>0.77300000000000002</v>
      </c>
      <c r="H5556" s="8">
        <v>0.44800000000000001</v>
      </c>
      <c r="I5556" s="9">
        <f>_xlfn.NUMBERVALUE(INDEX(tb_SVI[],MATCH(tb_MHDI[[#This Row],[mun_uf]],tb_SVI[city_name_uf],0),7),".")</f>
        <v>2010</v>
      </c>
    </row>
    <row r="5557" spans="1:9" x14ac:dyDescent="0.25">
      <c r="A5557" s="8" t="s">
        <v>17577</v>
      </c>
      <c r="B5557" s="8" t="str">
        <f>LEFT(tb_MHDI[[#This Row],[Territorialidades]],(FIND("/",tb_MHDI[[#This Row],[Territorialidades]])-2))</f>
        <v>Xavantina</v>
      </c>
      <c r="C5557" s="8" t="str">
        <f>LEFT(RIGHT(tb_MHDI[[#This Row],[Territorialidades]],3),2)</f>
        <v>SC</v>
      </c>
      <c r="D5557" s="8" t="str">
        <f>CONCATENATE(tb_MHDI[[#This Row],[Município]],"/",tb_MHDI[[#This Row],[UF]])</f>
        <v>Xavantina/SC</v>
      </c>
      <c r="E5557" s="8">
        <v>0.749</v>
      </c>
      <c r="F5557" s="8">
        <v>0.77200000000000002</v>
      </c>
      <c r="G5557" s="8">
        <v>0.86099999999999999</v>
      </c>
      <c r="H5557" s="8">
        <v>0.63200000000000001</v>
      </c>
      <c r="I5557" s="9">
        <f>_xlfn.NUMBERVALUE(INDEX(tb_SVI[],MATCH(tb_MHDI[[#This Row],[mun_uf]],tb_SVI[city_name_uf],0),7),".")</f>
        <v>2010</v>
      </c>
    </row>
    <row r="5558" spans="1:9" x14ac:dyDescent="0.25">
      <c r="A5558" s="8" t="s">
        <v>17578</v>
      </c>
      <c r="B5558" s="8" t="str">
        <f>LEFT(tb_MHDI[[#This Row],[Territorialidades]],(FIND("/",tb_MHDI[[#This Row],[Territorialidades]])-2))</f>
        <v>Xaxim</v>
      </c>
      <c r="C5558" s="8" t="str">
        <f>LEFT(RIGHT(tb_MHDI[[#This Row],[Territorialidades]],3),2)</f>
        <v>SC</v>
      </c>
      <c r="D5558" s="8" t="str">
        <f>CONCATENATE(tb_MHDI[[#This Row],[Município]],"/",tb_MHDI[[#This Row],[UF]])</f>
        <v>Xaxim/SC</v>
      </c>
      <c r="E5558" s="8">
        <v>0.752</v>
      </c>
      <c r="F5558" s="8">
        <v>0.73699999999999999</v>
      </c>
      <c r="G5558" s="8">
        <v>0.871</v>
      </c>
      <c r="H5558" s="8">
        <v>0.66200000000000003</v>
      </c>
      <c r="I5558" s="9">
        <f>_xlfn.NUMBERVALUE(INDEX(tb_SVI[],MATCH(tb_MHDI[[#This Row],[mun_uf]],tb_SVI[city_name_uf],0),7),".")</f>
        <v>2010</v>
      </c>
    </row>
    <row r="5559" spans="1:9" x14ac:dyDescent="0.25">
      <c r="A5559" s="8" t="s">
        <v>17579</v>
      </c>
      <c r="B5559" s="8" t="str">
        <f>LEFT(tb_MHDI[[#This Row],[Territorialidades]],(FIND("/",tb_MHDI[[#This Row],[Territorialidades]])-2))</f>
        <v>Xexéu</v>
      </c>
      <c r="C5559" s="8" t="str">
        <f>LEFT(RIGHT(tb_MHDI[[#This Row],[Territorialidades]],3),2)</f>
        <v>PE</v>
      </c>
      <c r="D5559" s="8" t="str">
        <f>CONCATENATE(tb_MHDI[[#This Row],[Município]],"/",tb_MHDI[[#This Row],[UF]])</f>
        <v>Xexéu/PE</v>
      </c>
      <c r="E5559" s="8">
        <v>0.55200000000000005</v>
      </c>
      <c r="F5559" s="8">
        <v>0.54900000000000004</v>
      </c>
      <c r="G5559" s="8">
        <v>0.70299999999999996</v>
      </c>
      <c r="H5559" s="8">
        <v>0.436</v>
      </c>
      <c r="I5559" s="9">
        <f>_xlfn.NUMBERVALUE(INDEX(tb_SVI[],MATCH(tb_MHDI[[#This Row],[mun_uf]],tb_SVI[city_name_uf],0),7),".")</f>
        <v>2010</v>
      </c>
    </row>
    <row r="5560" spans="1:9" x14ac:dyDescent="0.25">
      <c r="A5560" s="8" t="s">
        <v>17580</v>
      </c>
      <c r="B5560" s="8" t="str">
        <f>LEFT(tb_MHDI[[#This Row],[Territorialidades]],(FIND("/",tb_MHDI[[#This Row],[Territorialidades]])-2))</f>
        <v>Xinguara</v>
      </c>
      <c r="C5560" s="8" t="str">
        <f>LEFT(RIGHT(tb_MHDI[[#This Row],[Territorialidades]],3),2)</f>
        <v>PA</v>
      </c>
      <c r="D5560" s="8" t="str">
        <f>CONCATENATE(tb_MHDI[[#This Row],[Município]],"/",tb_MHDI[[#This Row],[UF]])</f>
        <v>Xinguara/PA</v>
      </c>
      <c r="E5560" s="8">
        <v>0.64600000000000002</v>
      </c>
      <c r="F5560" s="8">
        <v>0.67100000000000004</v>
      </c>
      <c r="G5560" s="8">
        <v>0.8</v>
      </c>
      <c r="H5560" s="8">
        <v>0.503</v>
      </c>
      <c r="I5560" s="9">
        <f>_xlfn.NUMBERVALUE(INDEX(tb_SVI[],MATCH(tb_MHDI[[#This Row],[mun_uf]],tb_SVI[city_name_uf],0),7),".")</f>
        <v>2010</v>
      </c>
    </row>
    <row r="5561" spans="1:9" x14ac:dyDescent="0.25">
      <c r="A5561" s="8" t="s">
        <v>17581</v>
      </c>
      <c r="B5561" s="8" t="str">
        <f>LEFT(tb_MHDI[[#This Row],[Territorialidades]],(FIND("/",tb_MHDI[[#This Row],[Territorialidades]])-2))</f>
        <v>Xique-Xique</v>
      </c>
      <c r="C5561" s="8" t="str">
        <f>LEFT(RIGHT(tb_MHDI[[#This Row],[Territorialidades]],3),2)</f>
        <v>BA</v>
      </c>
      <c r="D5561" s="8" t="str">
        <f>CONCATENATE(tb_MHDI[[#This Row],[Município]],"/",tb_MHDI[[#This Row],[UF]])</f>
        <v>Xique-Xique/BA</v>
      </c>
      <c r="E5561" s="8">
        <v>0.58499999999999996</v>
      </c>
      <c r="F5561" s="8">
        <v>0.56299999999999994</v>
      </c>
      <c r="G5561" s="8">
        <v>0.74099999999999999</v>
      </c>
      <c r="H5561" s="8">
        <v>0.47899999999999998</v>
      </c>
      <c r="I5561" s="9">
        <f>_xlfn.NUMBERVALUE(INDEX(tb_SVI[],MATCH(tb_MHDI[[#This Row],[mun_uf]],tb_SVI[city_name_uf],0),7),".")</f>
        <v>2010</v>
      </c>
    </row>
    <row r="5562" spans="1:9" x14ac:dyDescent="0.25">
      <c r="A5562" s="8" t="s">
        <v>17582</v>
      </c>
      <c r="B5562" s="8" t="str">
        <f>LEFT(tb_MHDI[[#This Row],[Territorialidades]],(FIND("/",tb_MHDI[[#This Row],[Territorialidades]])-2))</f>
        <v>Zabelê</v>
      </c>
      <c r="C5562" s="8" t="str">
        <f>LEFT(RIGHT(tb_MHDI[[#This Row],[Territorialidades]],3),2)</f>
        <v>PB</v>
      </c>
      <c r="D5562" s="8" t="str">
        <f>CONCATENATE(tb_MHDI[[#This Row],[Município]],"/",tb_MHDI[[#This Row],[UF]])</f>
        <v>Zabelê/PB</v>
      </c>
      <c r="E5562" s="8">
        <v>0.623</v>
      </c>
      <c r="F5562" s="8">
        <v>0.56699999999999995</v>
      </c>
      <c r="G5562" s="8">
        <v>0.72499999999999998</v>
      </c>
      <c r="H5562" s="8">
        <v>0.58699999999999997</v>
      </c>
      <c r="I5562" s="9">
        <f>_xlfn.NUMBERVALUE(INDEX(tb_SVI[],MATCH(tb_MHDI[[#This Row],[mun_uf]],tb_SVI[city_name_uf],0),7),".")</f>
        <v>2010</v>
      </c>
    </row>
    <row r="5563" spans="1:9" x14ac:dyDescent="0.25">
      <c r="A5563" s="8" t="s">
        <v>17583</v>
      </c>
      <c r="B5563" s="8" t="str">
        <f>LEFT(tb_MHDI[[#This Row],[Territorialidades]],(FIND("/",tb_MHDI[[#This Row],[Territorialidades]])-2))</f>
        <v>Zacarias</v>
      </c>
      <c r="C5563" s="8" t="str">
        <f>LEFT(RIGHT(tb_MHDI[[#This Row],[Territorialidades]],3),2)</f>
        <v>SP</v>
      </c>
      <c r="D5563" s="8" t="str">
        <f>CONCATENATE(tb_MHDI[[#This Row],[Município]],"/",tb_MHDI[[#This Row],[UF]])</f>
        <v>Zacarias/SP</v>
      </c>
      <c r="E5563" s="8">
        <v>0.72899999999999998</v>
      </c>
      <c r="F5563" s="8">
        <v>0.69499999999999995</v>
      </c>
      <c r="G5563" s="8">
        <v>0.82599999999999996</v>
      </c>
      <c r="H5563" s="8">
        <v>0.67400000000000004</v>
      </c>
      <c r="I5563" s="9">
        <f>_xlfn.NUMBERVALUE(INDEX(tb_SVI[],MATCH(tb_MHDI[[#This Row],[mun_uf]],tb_SVI[city_name_uf],0),7),".")</f>
        <v>2010</v>
      </c>
    </row>
    <row r="5564" spans="1:9" x14ac:dyDescent="0.25">
      <c r="A5564" s="8" t="s">
        <v>17584</v>
      </c>
      <c r="B5564" s="8" t="str">
        <f>LEFT(tb_MHDI[[#This Row],[Territorialidades]],(FIND("/",tb_MHDI[[#This Row],[Territorialidades]])-2))</f>
        <v>Zé Doca</v>
      </c>
      <c r="C5564" s="8" t="str">
        <f>LEFT(RIGHT(tb_MHDI[[#This Row],[Territorialidades]],3),2)</f>
        <v>MA</v>
      </c>
      <c r="D5564" s="8" t="str">
        <f>CONCATENATE(tb_MHDI[[#This Row],[Município]],"/",tb_MHDI[[#This Row],[UF]])</f>
        <v>Zé Doca/MA</v>
      </c>
      <c r="E5564" s="8">
        <v>0.59499999999999997</v>
      </c>
      <c r="F5564" s="8">
        <v>0.55900000000000005</v>
      </c>
      <c r="G5564" s="8">
        <v>0.745</v>
      </c>
      <c r="H5564" s="8">
        <v>0.505</v>
      </c>
      <c r="I5564" s="9">
        <f>_xlfn.NUMBERVALUE(INDEX(tb_SVI[],MATCH(tb_MHDI[[#This Row],[mun_uf]],tb_SVI[city_name_uf],0),7),".")</f>
        <v>2010</v>
      </c>
    </row>
    <row r="5565" spans="1:9" x14ac:dyDescent="0.25">
      <c r="A5565" s="8" t="s">
        <v>17585</v>
      </c>
      <c r="B5565" s="8" t="str">
        <f>LEFT(tb_MHDI[[#This Row],[Territorialidades]],(FIND("/",tb_MHDI[[#This Row],[Territorialidades]])-2))</f>
        <v>Zortéa</v>
      </c>
      <c r="C5565" s="8" t="str">
        <f>LEFT(RIGHT(tb_MHDI[[#This Row],[Territorialidades]],3),2)</f>
        <v>SC</v>
      </c>
      <c r="D5565" s="8" t="str">
        <f>CONCATENATE(tb_MHDI[[#This Row],[Município]],"/",tb_MHDI[[#This Row],[UF]])</f>
        <v>Zortéa/SC</v>
      </c>
      <c r="E5565" s="8">
        <v>0.76100000000000001</v>
      </c>
      <c r="F5565" s="8">
        <v>0.752</v>
      </c>
      <c r="G5565" s="8">
        <v>0.88500000000000001</v>
      </c>
      <c r="H5565" s="8">
        <v>0.66100000000000003</v>
      </c>
      <c r="I5565" s="9">
        <f>_xlfn.NUMBERVALUE(INDEX(tb_SVI[],MATCH(tb_MHDI[[#This Row],[mun_uf]],tb_SVI[city_name_uf],0),7),".")</f>
        <v>2010</v>
      </c>
    </row>
    <row r="5566" spans="1:9" x14ac:dyDescent="0.25">
      <c r="A5566" s="9" t="s">
        <v>17595</v>
      </c>
      <c r="B5566" s="10" t="str">
        <f>LEFT(tb_MHDI[[#This Row],[Territorialidades]],(FIND("/",tb_MHDI[[#This Row],[Territorialidades]])-2))</f>
        <v>Jaçanã</v>
      </c>
      <c r="C5566" s="10" t="str">
        <f>LEFT(RIGHT(tb_MHDI[[#This Row],[Territorialidades]],3),2)</f>
        <v>RN</v>
      </c>
      <c r="D5566" s="10" t="str">
        <f>CONCATENATE(tb_MHDI[[#This Row],[Município]],"/",tb_MHDI[[#This Row],[UF]])</f>
        <v>Jaçanã/RN</v>
      </c>
      <c r="E5566" s="9">
        <v>0.60399999999999998</v>
      </c>
      <c r="F5566" s="9">
        <v>0.55900000000000005</v>
      </c>
      <c r="G5566" s="9">
        <v>0.77300000000000002</v>
      </c>
      <c r="H5566" s="9">
        <v>0.50900000000000001</v>
      </c>
      <c r="I5566" s="9">
        <f>_xlfn.NUMBERVALUE(INDEX(tb_SVI[],MATCH(tb_MHDI[[#This Row],[mun_uf]],tb_SVI[city_name_uf],0),7),".")</f>
        <v>2010</v>
      </c>
    </row>
    <row r="5567" spans="1:9" x14ac:dyDescent="0.25">
      <c r="A5567" s="8" t="s">
        <v>12052</v>
      </c>
      <c r="E5567" s="8" t="s">
        <v>12052</v>
      </c>
    </row>
    <row r="5568" spans="1:9" x14ac:dyDescent="0.25">
      <c r="A5568" s="8" t="s">
        <v>11753</v>
      </c>
      <c r="E5568" s="8">
        <v>0.72699999999999998</v>
      </c>
      <c r="F5568" s="8">
        <v>0.73899999999999999</v>
      </c>
      <c r="G5568" s="8">
        <v>0.81599999999999995</v>
      </c>
      <c r="H5568" s="8">
        <v>0.63700000000000001</v>
      </c>
    </row>
    <row r="5569" spans="1:1" x14ac:dyDescent="0.25">
      <c r="A5569" s="8" t="s">
        <v>12053</v>
      </c>
    </row>
    <row r="5570" spans="1:1" x14ac:dyDescent="0.25">
      <c r="A5570" s="8" t="s">
        <v>12054</v>
      </c>
    </row>
  </sheetData>
  <sheetProtection formatCells="0" formatColumns="0" formatRows="0" insertColumns="0" insertRows="0" insertHyperlinks="0" deleteColumns="0" deleteRows="0" sort="0" autoFilter="0" pivotTables="0"/>
  <pageMargins left="0.7" right="0.7" top="0.75" bottom="0.75" header="0.3" footer="0.3"/>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2"/>
  <sheetViews>
    <sheetView zoomScaleNormal="100" workbookViewId="0"/>
  </sheetViews>
  <sheetFormatPr defaultColWidth="8.85546875" defaultRowHeight="12.75" x14ac:dyDescent="0.2"/>
  <cols>
    <col min="1" max="1" width="30" customWidth="1"/>
    <col min="2" max="3" width="100" customWidth="1"/>
    <col min="4" max="1024" width="11.42578125"/>
  </cols>
  <sheetData>
    <row r="1" spans="1:3" ht="16.5" x14ac:dyDescent="0.25">
      <c r="A1" s="3" t="s">
        <v>11747</v>
      </c>
      <c r="B1" s="3" t="s">
        <v>11748</v>
      </c>
      <c r="C1" s="3" t="s">
        <v>11749</v>
      </c>
    </row>
    <row r="2" spans="1:3" x14ac:dyDescent="0.2">
      <c r="A2" s="1" t="s">
        <v>11750</v>
      </c>
      <c r="B2" s="1" t="s">
        <v>4</v>
      </c>
      <c r="C2" s="1" t="s">
        <v>11751</v>
      </c>
    </row>
    <row r="3" spans="1:3" x14ac:dyDescent="0.2">
      <c r="A3" s="1" t="s">
        <v>11752</v>
      </c>
      <c r="B3" s="1" t="s">
        <v>11753</v>
      </c>
      <c r="C3" s="1" t="s">
        <v>11753</v>
      </c>
    </row>
    <row r="4" spans="1:3" x14ac:dyDescent="0.2">
      <c r="A4" s="1" t="s">
        <v>11754</v>
      </c>
      <c r="B4" s="1" t="s">
        <v>11755</v>
      </c>
      <c r="C4" s="1" t="s">
        <v>11755</v>
      </c>
    </row>
    <row r="5" spans="1:3" x14ac:dyDescent="0.2">
      <c r="A5" s="1" t="s">
        <v>11756</v>
      </c>
      <c r="B5" s="1" t="s">
        <v>11757</v>
      </c>
      <c r="C5" s="1" t="s">
        <v>11757</v>
      </c>
    </row>
    <row r="6" spans="1:3" x14ac:dyDescent="0.2">
      <c r="A6" s="1" t="s">
        <v>11758</v>
      </c>
      <c r="B6" s="1" t="s">
        <v>11759</v>
      </c>
      <c r="C6" s="1" t="s">
        <v>11759</v>
      </c>
    </row>
    <row r="7" spans="1:3" x14ac:dyDescent="0.2">
      <c r="A7" s="1" t="s">
        <v>11760</v>
      </c>
      <c r="B7" s="1" t="s">
        <v>11761</v>
      </c>
      <c r="C7" s="1" t="s">
        <v>11761</v>
      </c>
    </row>
    <row r="8" spans="1:3" x14ac:dyDescent="0.2">
      <c r="A8" s="1" t="s">
        <v>11762</v>
      </c>
      <c r="B8" s="1" t="s">
        <v>11763</v>
      </c>
      <c r="C8" s="1" t="s">
        <v>11763</v>
      </c>
    </row>
    <row r="9" spans="1:3" x14ac:dyDescent="0.2">
      <c r="A9" s="1" t="s">
        <v>11764</v>
      </c>
      <c r="B9" s="1" t="s">
        <v>11765</v>
      </c>
      <c r="C9" s="1" t="s">
        <v>11765</v>
      </c>
    </row>
    <row r="10" spans="1:3" x14ac:dyDescent="0.2">
      <c r="A10" s="1" t="s">
        <v>11766</v>
      </c>
      <c r="B10" s="1" t="s">
        <v>11767</v>
      </c>
      <c r="C10" s="1" t="s">
        <v>11768</v>
      </c>
    </row>
    <row r="11" spans="1:3" x14ac:dyDescent="0.2">
      <c r="A11" s="1" t="s">
        <v>11769</v>
      </c>
      <c r="B11" s="1" t="s">
        <v>11770</v>
      </c>
      <c r="C11" s="1" t="s">
        <v>11771</v>
      </c>
    </row>
    <row r="12" spans="1:3" x14ac:dyDescent="0.2">
      <c r="A12" s="1" t="s">
        <v>11772</v>
      </c>
      <c r="B12" s="1" t="s">
        <v>3</v>
      </c>
      <c r="C12" s="1" t="s">
        <v>3</v>
      </c>
    </row>
    <row r="13" spans="1:3" x14ac:dyDescent="0.2">
      <c r="A13" s="1" t="s">
        <v>11773</v>
      </c>
      <c r="B13" s="1" t="s">
        <v>11774</v>
      </c>
      <c r="C13" s="1" t="s">
        <v>11774</v>
      </c>
    </row>
    <row r="14" spans="1:3" x14ac:dyDescent="0.2">
      <c r="A14" s="1" t="s">
        <v>11775</v>
      </c>
      <c r="B14" s="1" t="s">
        <v>11776</v>
      </c>
      <c r="C14" s="1" t="s">
        <v>11776</v>
      </c>
    </row>
    <row r="15" spans="1:3" x14ac:dyDescent="0.2">
      <c r="A15" s="1" t="s">
        <v>11777</v>
      </c>
      <c r="B15" s="1" t="s">
        <v>5</v>
      </c>
      <c r="C15" s="1" t="s">
        <v>11778</v>
      </c>
    </row>
    <row r="16" spans="1:3" x14ac:dyDescent="0.2">
      <c r="A16" s="1" t="s">
        <v>11779</v>
      </c>
      <c r="B16" s="1" t="s">
        <v>6</v>
      </c>
      <c r="C16" s="1" t="s">
        <v>11780</v>
      </c>
    </row>
    <row r="17" spans="1:3" x14ac:dyDescent="0.2">
      <c r="A17" s="1" t="s">
        <v>11781</v>
      </c>
      <c r="B17" s="1" t="s">
        <v>7</v>
      </c>
      <c r="C17" s="1" t="s">
        <v>11782</v>
      </c>
    </row>
    <row r="18" spans="1:3" x14ac:dyDescent="0.2">
      <c r="A18" s="1" t="s">
        <v>11783</v>
      </c>
      <c r="B18" s="1" t="s">
        <v>8</v>
      </c>
      <c r="C18" s="1" t="s">
        <v>11784</v>
      </c>
    </row>
    <row r="19" spans="1:3" x14ac:dyDescent="0.2">
      <c r="A19" s="1" t="s">
        <v>11785</v>
      </c>
      <c r="B19" s="1" t="s">
        <v>11786</v>
      </c>
      <c r="C19" s="1" t="s">
        <v>11787</v>
      </c>
    </row>
    <row r="20" spans="1:3" x14ac:dyDescent="0.2">
      <c r="A20" s="1" t="s">
        <v>11788</v>
      </c>
      <c r="B20" s="1" t="s">
        <v>11789</v>
      </c>
      <c r="C20" s="1" t="s">
        <v>11790</v>
      </c>
    </row>
    <row r="21" spans="1:3" x14ac:dyDescent="0.2">
      <c r="A21" s="1" t="s">
        <v>11791</v>
      </c>
      <c r="B21" s="1" t="s">
        <v>11792</v>
      </c>
      <c r="C21" s="1" t="s">
        <v>11793</v>
      </c>
    </row>
    <row r="22" spans="1:3" x14ac:dyDescent="0.2">
      <c r="A22" s="1" t="s">
        <v>11794</v>
      </c>
      <c r="B22" s="1" t="s">
        <v>11795</v>
      </c>
      <c r="C22" s="1" t="s">
        <v>11796</v>
      </c>
    </row>
    <row r="23" spans="1:3" x14ac:dyDescent="0.2">
      <c r="A23" s="1" t="s">
        <v>11797</v>
      </c>
      <c r="B23" s="1" t="s">
        <v>11798</v>
      </c>
      <c r="C23" s="1" t="s">
        <v>11799</v>
      </c>
    </row>
    <row r="24" spans="1:3" x14ac:dyDescent="0.2">
      <c r="A24" s="1" t="s">
        <v>11800</v>
      </c>
      <c r="B24" s="1" t="s">
        <v>11801</v>
      </c>
      <c r="C24" s="1" t="s">
        <v>11802</v>
      </c>
    </row>
    <row r="25" spans="1:3" x14ac:dyDescent="0.2">
      <c r="A25" s="1" t="s">
        <v>11803</v>
      </c>
      <c r="B25" s="1" t="s">
        <v>11804</v>
      </c>
      <c r="C25" s="1" t="s">
        <v>11805</v>
      </c>
    </row>
    <row r="26" spans="1:3" x14ac:dyDescent="0.2">
      <c r="A26" s="1" t="s">
        <v>11806</v>
      </c>
      <c r="B26" s="1" t="s">
        <v>11807</v>
      </c>
      <c r="C26" s="1" t="s">
        <v>11808</v>
      </c>
    </row>
    <row r="27" spans="1:3" x14ac:dyDescent="0.2">
      <c r="A27" s="1" t="s">
        <v>11809</v>
      </c>
      <c r="B27" s="1" t="s">
        <v>11810</v>
      </c>
      <c r="C27" s="1" t="s">
        <v>11811</v>
      </c>
    </row>
    <row r="28" spans="1:3" x14ac:dyDescent="0.2">
      <c r="A28" s="1" t="s">
        <v>11812</v>
      </c>
      <c r="B28" s="1" t="s">
        <v>11813</v>
      </c>
      <c r="C28" s="1" t="s">
        <v>11814</v>
      </c>
    </row>
    <row r="29" spans="1:3" x14ac:dyDescent="0.2">
      <c r="A29" s="1" t="s">
        <v>11815</v>
      </c>
      <c r="B29" s="1" t="s">
        <v>11816</v>
      </c>
      <c r="C29" s="1" t="s">
        <v>11817</v>
      </c>
    </row>
    <row r="30" spans="1:3" x14ac:dyDescent="0.2">
      <c r="A30" s="1" t="s">
        <v>11818</v>
      </c>
      <c r="B30" s="1" t="s">
        <v>11819</v>
      </c>
      <c r="C30" s="1" t="s">
        <v>11820</v>
      </c>
    </row>
    <row r="31" spans="1:3" x14ac:dyDescent="0.2">
      <c r="A31" s="1" t="s">
        <v>11821</v>
      </c>
      <c r="B31" s="1" t="s">
        <v>11822</v>
      </c>
      <c r="C31" s="1" t="s">
        <v>11823</v>
      </c>
    </row>
    <row r="32" spans="1:3" x14ac:dyDescent="0.2">
      <c r="A32" s="1" t="s">
        <v>11824</v>
      </c>
      <c r="B32" s="1" t="s">
        <v>11825</v>
      </c>
      <c r="C32" s="1" t="s">
        <v>11826</v>
      </c>
    </row>
    <row r="33" spans="1:3" x14ac:dyDescent="0.2">
      <c r="A33" s="1" t="s">
        <v>11827</v>
      </c>
      <c r="B33" s="1" t="s">
        <v>11828</v>
      </c>
      <c r="C33" s="1" t="s">
        <v>11829</v>
      </c>
    </row>
    <row r="34" spans="1:3" x14ac:dyDescent="0.2">
      <c r="A34" s="1" t="s">
        <v>11830</v>
      </c>
      <c r="B34" s="1" t="s">
        <v>11831</v>
      </c>
      <c r="C34" s="1" t="s">
        <v>11832</v>
      </c>
    </row>
    <row r="35" spans="1:3" x14ac:dyDescent="0.2">
      <c r="A35" s="1" t="s">
        <v>11833</v>
      </c>
      <c r="B35" s="1" t="s">
        <v>11834</v>
      </c>
      <c r="C35" s="1" t="s">
        <v>11835</v>
      </c>
    </row>
    <row r="36" spans="1:3" x14ac:dyDescent="0.2">
      <c r="A36" s="1" t="s">
        <v>11836</v>
      </c>
      <c r="B36" s="1" t="s">
        <v>11837</v>
      </c>
      <c r="C36" s="1" t="s">
        <v>11838</v>
      </c>
    </row>
    <row r="37" spans="1:3" x14ac:dyDescent="0.2">
      <c r="A37" s="1" t="s">
        <v>11839</v>
      </c>
      <c r="B37" s="1" t="s">
        <v>11840</v>
      </c>
      <c r="C37" s="1" t="s">
        <v>11841</v>
      </c>
    </row>
    <row r="38" spans="1:3" x14ac:dyDescent="0.2">
      <c r="A38" s="1" t="s">
        <v>11842</v>
      </c>
      <c r="B38" s="1" t="s">
        <v>11843</v>
      </c>
      <c r="C38" s="1" t="s">
        <v>11844</v>
      </c>
    </row>
    <row r="39" spans="1:3" x14ac:dyDescent="0.2">
      <c r="A39" s="1" t="s">
        <v>11845</v>
      </c>
      <c r="B39" s="1" t="s">
        <v>11846</v>
      </c>
      <c r="C39" s="1" t="s">
        <v>11847</v>
      </c>
    </row>
    <row r="40" spans="1:3" x14ac:dyDescent="0.2">
      <c r="A40" s="1" t="s">
        <v>11848</v>
      </c>
      <c r="B40" s="1" t="s">
        <v>11849</v>
      </c>
      <c r="C40" s="1" t="s">
        <v>11850</v>
      </c>
    </row>
    <row r="41" spans="1:3" x14ac:dyDescent="0.2">
      <c r="A41" s="1" t="s">
        <v>11851</v>
      </c>
      <c r="B41" s="1" t="s">
        <v>11852</v>
      </c>
      <c r="C41" s="1" t="s">
        <v>11853</v>
      </c>
    </row>
    <row r="42" spans="1:3" x14ac:dyDescent="0.2">
      <c r="A42" s="1" t="s">
        <v>11854</v>
      </c>
      <c r="B42" s="1" t="s">
        <v>11855</v>
      </c>
      <c r="C42" s="1" t="s">
        <v>11856</v>
      </c>
    </row>
    <row r="43" spans="1:3" x14ac:dyDescent="0.2">
      <c r="A43" s="1" t="s">
        <v>11857</v>
      </c>
      <c r="B43" s="1" t="s">
        <v>11858</v>
      </c>
      <c r="C43" s="1" t="s">
        <v>11859</v>
      </c>
    </row>
    <row r="44" spans="1:3" x14ac:dyDescent="0.2">
      <c r="A44" s="1" t="s">
        <v>11860</v>
      </c>
      <c r="B44" s="1" t="s">
        <v>11861</v>
      </c>
      <c r="C44" s="1" t="s">
        <v>11862</v>
      </c>
    </row>
    <row r="45" spans="1:3" x14ac:dyDescent="0.2">
      <c r="A45" s="1" t="s">
        <v>11863</v>
      </c>
      <c r="B45" s="1" t="s">
        <v>11864</v>
      </c>
      <c r="C45" s="1" t="s">
        <v>11865</v>
      </c>
    </row>
    <row r="46" spans="1:3" x14ac:dyDescent="0.2">
      <c r="A46" s="1" t="s">
        <v>11866</v>
      </c>
      <c r="B46" s="1" t="s">
        <v>11867</v>
      </c>
      <c r="C46" s="1" t="s">
        <v>11868</v>
      </c>
    </row>
    <row r="47" spans="1:3" x14ac:dyDescent="0.2">
      <c r="A47" s="1" t="s">
        <v>11869</v>
      </c>
      <c r="B47" s="1" t="s">
        <v>11870</v>
      </c>
      <c r="C47" s="1" t="s">
        <v>11871</v>
      </c>
    </row>
    <row r="48" spans="1:3" x14ac:dyDescent="0.2">
      <c r="A48" s="1" t="s">
        <v>11872</v>
      </c>
      <c r="B48" s="1" t="s">
        <v>11873</v>
      </c>
      <c r="C48" s="1" t="s">
        <v>11874</v>
      </c>
    </row>
    <row r="49" spans="1:3" x14ac:dyDescent="0.2">
      <c r="A49" s="1" t="s">
        <v>11875</v>
      </c>
      <c r="B49" s="1" t="s">
        <v>11876</v>
      </c>
      <c r="C49" s="1" t="s">
        <v>11876</v>
      </c>
    </row>
    <row r="50" spans="1:3" x14ac:dyDescent="0.2">
      <c r="A50" s="1" t="s">
        <v>11877</v>
      </c>
      <c r="B50" s="1" t="s">
        <v>11878</v>
      </c>
      <c r="C50" s="1" t="s">
        <v>11879</v>
      </c>
    </row>
    <row r="51" spans="1:3" x14ac:dyDescent="0.2">
      <c r="A51" s="1" t="s">
        <v>11880</v>
      </c>
      <c r="B51" s="1" t="s">
        <v>11881</v>
      </c>
      <c r="C51" s="1" t="s">
        <v>11882</v>
      </c>
    </row>
    <row r="52" spans="1:3" x14ac:dyDescent="0.2">
      <c r="A52" s="1" t="s">
        <v>11883</v>
      </c>
      <c r="B52" s="1" t="s">
        <v>11884</v>
      </c>
      <c r="C52" s="1" t="s">
        <v>11885</v>
      </c>
    </row>
    <row r="53" spans="1:3" x14ac:dyDescent="0.2">
      <c r="A53" s="1" t="s">
        <v>11886</v>
      </c>
      <c r="B53" s="1" t="s">
        <v>11887</v>
      </c>
      <c r="C53" s="1" t="s">
        <v>11888</v>
      </c>
    </row>
    <row r="54" spans="1:3" x14ac:dyDescent="0.2">
      <c r="A54" s="1" t="s">
        <v>11889</v>
      </c>
      <c r="B54" s="1" t="s">
        <v>11890</v>
      </c>
      <c r="C54" s="1" t="s">
        <v>11891</v>
      </c>
    </row>
    <row r="55" spans="1:3" x14ac:dyDescent="0.2">
      <c r="A55" s="1" t="s">
        <v>11892</v>
      </c>
      <c r="B55" s="1" t="s">
        <v>11893</v>
      </c>
      <c r="C55" s="1" t="s">
        <v>11894</v>
      </c>
    </row>
    <row r="56" spans="1:3" x14ac:dyDescent="0.2">
      <c r="A56" s="1" t="s">
        <v>11895</v>
      </c>
      <c r="B56" s="1" t="s">
        <v>11896</v>
      </c>
      <c r="C56" s="1" t="s">
        <v>11897</v>
      </c>
    </row>
    <row r="57" spans="1:3" x14ac:dyDescent="0.2">
      <c r="A57" s="1" t="s">
        <v>11898</v>
      </c>
      <c r="B57" s="1" t="s">
        <v>11899</v>
      </c>
      <c r="C57" s="1" t="s">
        <v>11900</v>
      </c>
    </row>
    <row r="58" spans="1:3" x14ac:dyDescent="0.2">
      <c r="A58" s="1" t="s">
        <v>11901</v>
      </c>
      <c r="B58" s="1" t="s">
        <v>11902</v>
      </c>
      <c r="C58" s="1" t="s">
        <v>11903</v>
      </c>
    </row>
    <row r="59" spans="1:3" x14ac:dyDescent="0.2">
      <c r="A59" s="1" t="s">
        <v>11904</v>
      </c>
      <c r="B59" s="1" t="s">
        <v>11905</v>
      </c>
      <c r="C59" s="1" t="s">
        <v>11903</v>
      </c>
    </row>
    <row r="60" spans="1:3" x14ac:dyDescent="0.2">
      <c r="A60" s="1" t="s">
        <v>11906</v>
      </c>
      <c r="B60" s="1" t="s">
        <v>11907</v>
      </c>
      <c r="C60" s="1" t="s">
        <v>11903</v>
      </c>
    </row>
    <row r="61" spans="1:3" x14ac:dyDescent="0.2">
      <c r="A61" s="1" t="s">
        <v>11908</v>
      </c>
      <c r="B61" s="1" t="s">
        <v>11909</v>
      </c>
      <c r="C61" s="1" t="s">
        <v>11903</v>
      </c>
    </row>
    <row r="62" spans="1:3" x14ac:dyDescent="0.2">
      <c r="A62" s="1" t="s">
        <v>11910</v>
      </c>
      <c r="B62" s="1" t="s">
        <v>11911</v>
      </c>
      <c r="C62" s="1" t="s">
        <v>11903</v>
      </c>
    </row>
    <row r="63" spans="1:3" x14ac:dyDescent="0.2">
      <c r="A63" s="1" t="s">
        <v>11912</v>
      </c>
      <c r="B63" s="1" t="s">
        <v>11913</v>
      </c>
      <c r="C63" s="1" t="s">
        <v>11903</v>
      </c>
    </row>
    <row r="64" spans="1:3" x14ac:dyDescent="0.2">
      <c r="A64" s="1" t="s">
        <v>11914</v>
      </c>
      <c r="B64" s="1" t="s">
        <v>11915</v>
      </c>
      <c r="C64" s="1" t="s">
        <v>11903</v>
      </c>
    </row>
    <row r="65" spans="1:3" x14ac:dyDescent="0.2">
      <c r="A65" s="1" t="s">
        <v>11916</v>
      </c>
      <c r="B65" s="1" t="s">
        <v>11917</v>
      </c>
      <c r="C65" s="1" t="s">
        <v>11903</v>
      </c>
    </row>
    <row r="66" spans="1:3" x14ac:dyDescent="0.2">
      <c r="A66" s="1" t="s">
        <v>11918</v>
      </c>
      <c r="B66" s="1" t="s">
        <v>11919</v>
      </c>
      <c r="C66" s="1" t="s">
        <v>11903</v>
      </c>
    </row>
    <row r="67" spans="1:3" x14ac:dyDescent="0.2">
      <c r="A67" s="1" t="s">
        <v>11920</v>
      </c>
      <c r="B67" s="1" t="s">
        <v>11921</v>
      </c>
      <c r="C67" s="1" t="s">
        <v>11903</v>
      </c>
    </row>
    <row r="68" spans="1:3" x14ac:dyDescent="0.2">
      <c r="A68" s="1" t="s">
        <v>11922</v>
      </c>
      <c r="B68" s="1" t="s">
        <v>11923</v>
      </c>
      <c r="C68" s="1" t="s">
        <v>11903</v>
      </c>
    </row>
    <row r="69" spans="1:3" x14ac:dyDescent="0.2">
      <c r="A69" s="1" t="s">
        <v>11924</v>
      </c>
      <c r="B69" s="1" t="s">
        <v>11925</v>
      </c>
      <c r="C69" s="1" t="s">
        <v>11903</v>
      </c>
    </row>
    <row r="70" spans="1:3" x14ac:dyDescent="0.2">
      <c r="A70" s="1" t="s">
        <v>11926</v>
      </c>
      <c r="B70" s="1" t="s">
        <v>11927</v>
      </c>
      <c r="C70" s="1" t="s">
        <v>11903</v>
      </c>
    </row>
    <row r="71" spans="1:3" x14ac:dyDescent="0.2">
      <c r="A71" s="1" t="s">
        <v>11928</v>
      </c>
      <c r="B71" s="1" t="s">
        <v>11929</v>
      </c>
      <c r="C71" s="1" t="s">
        <v>11903</v>
      </c>
    </row>
    <row r="72" spans="1:3" x14ac:dyDescent="0.2">
      <c r="A72" s="1" t="s">
        <v>11930</v>
      </c>
      <c r="B72" s="1" t="s">
        <v>11931</v>
      </c>
      <c r="C72" s="1" t="s">
        <v>11903</v>
      </c>
    </row>
    <row r="73" spans="1:3" x14ac:dyDescent="0.2">
      <c r="A73" s="1" t="s">
        <v>11932</v>
      </c>
      <c r="B73" s="1" t="s">
        <v>11933</v>
      </c>
      <c r="C73" s="1" t="s">
        <v>11903</v>
      </c>
    </row>
    <row r="74" spans="1:3" x14ac:dyDescent="0.2">
      <c r="A74" s="1" t="s">
        <v>11934</v>
      </c>
      <c r="B74" s="1" t="s">
        <v>11935</v>
      </c>
      <c r="C74" s="1" t="s">
        <v>11903</v>
      </c>
    </row>
    <row r="75" spans="1:3" x14ac:dyDescent="0.2">
      <c r="A75" s="1" t="s">
        <v>11936</v>
      </c>
      <c r="B75" s="1" t="s">
        <v>11937</v>
      </c>
      <c r="C75" s="1" t="s">
        <v>11903</v>
      </c>
    </row>
    <row r="76" spans="1:3" x14ac:dyDescent="0.2">
      <c r="A76" s="1" t="s">
        <v>11938</v>
      </c>
      <c r="B76" s="1" t="s">
        <v>11939</v>
      </c>
      <c r="C76" s="1" t="s">
        <v>11903</v>
      </c>
    </row>
    <row r="77" spans="1:3" x14ac:dyDescent="0.2">
      <c r="A77" s="1" t="s">
        <v>11940</v>
      </c>
      <c r="B77" s="1" t="s">
        <v>11941</v>
      </c>
      <c r="C77" s="1" t="s">
        <v>11903</v>
      </c>
    </row>
    <row r="78" spans="1:3" x14ac:dyDescent="0.2">
      <c r="A78" s="1" t="s">
        <v>11942</v>
      </c>
      <c r="B78" s="1" t="s">
        <v>11943</v>
      </c>
      <c r="C78" s="1" t="s">
        <v>11944</v>
      </c>
    </row>
    <row r="79" spans="1:3" x14ac:dyDescent="0.2">
      <c r="A79" s="1" t="s">
        <v>11945</v>
      </c>
      <c r="B79" s="1" t="s">
        <v>11946</v>
      </c>
      <c r="C79" s="1" t="s">
        <v>11944</v>
      </c>
    </row>
    <row r="80" spans="1:3" x14ac:dyDescent="0.2">
      <c r="A80" s="1" t="s">
        <v>11947</v>
      </c>
      <c r="B80" s="1" t="s">
        <v>11948</v>
      </c>
      <c r="C80" s="1" t="s">
        <v>11944</v>
      </c>
    </row>
    <row r="81" spans="1:3" x14ac:dyDescent="0.2">
      <c r="A81" s="1" t="s">
        <v>11949</v>
      </c>
      <c r="B81" s="1" t="s">
        <v>11950</v>
      </c>
      <c r="C81" s="1" t="s">
        <v>11944</v>
      </c>
    </row>
    <row r="82" spans="1:3" x14ac:dyDescent="0.2">
      <c r="A82" s="1" t="s">
        <v>11951</v>
      </c>
      <c r="B82" s="1" t="s">
        <v>11952</v>
      </c>
      <c r="C82" s="1" t="s">
        <v>11953</v>
      </c>
    </row>
    <row r="83" spans="1:3" x14ac:dyDescent="0.2">
      <c r="A83" s="1" t="s">
        <v>11954</v>
      </c>
      <c r="B83" s="1" t="s">
        <v>11955</v>
      </c>
      <c r="C83" s="1" t="s">
        <v>11956</v>
      </c>
    </row>
    <row r="84" spans="1:3" x14ac:dyDescent="0.2">
      <c r="A84" s="1" t="s">
        <v>11957</v>
      </c>
      <c r="B84" s="1" t="s">
        <v>11958</v>
      </c>
      <c r="C84" s="1" t="s">
        <v>11959</v>
      </c>
    </row>
    <row r="85" spans="1:3" x14ac:dyDescent="0.2">
      <c r="A85" s="1" t="s">
        <v>11960</v>
      </c>
      <c r="B85" s="1" t="s">
        <v>11961</v>
      </c>
      <c r="C85" s="1" t="s">
        <v>11962</v>
      </c>
    </row>
    <row r="86" spans="1:3" x14ac:dyDescent="0.2">
      <c r="A86" s="1" t="s">
        <v>11963</v>
      </c>
      <c r="B86" s="1" t="s">
        <v>11964</v>
      </c>
      <c r="C86" s="1" t="s">
        <v>11965</v>
      </c>
    </row>
    <row r="87" spans="1:3" x14ac:dyDescent="0.2">
      <c r="A87" s="1" t="s">
        <v>11966</v>
      </c>
      <c r="B87" s="1" t="s">
        <v>11967</v>
      </c>
      <c r="C87" s="1" t="s">
        <v>11968</v>
      </c>
    </row>
    <row r="88" spans="1:3" x14ac:dyDescent="0.2">
      <c r="A88" s="1" t="s">
        <v>11969</v>
      </c>
      <c r="B88" s="1" t="s">
        <v>11970</v>
      </c>
      <c r="C88" s="1" t="s">
        <v>11971</v>
      </c>
    </row>
    <row r="89" spans="1:3" x14ac:dyDescent="0.2">
      <c r="A89" s="1" t="s">
        <v>11972</v>
      </c>
      <c r="B89" s="1" t="s">
        <v>11973</v>
      </c>
      <c r="C89" s="1" t="s">
        <v>11974</v>
      </c>
    </row>
    <row r="90" spans="1:3" x14ac:dyDescent="0.2">
      <c r="A90" s="1" t="s">
        <v>11975</v>
      </c>
      <c r="B90" s="1" t="s">
        <v>11976</v>
      </c>
      <c r="C90" s="1" t="s">
        <v>11977</v>
      </c>
    </row>
    <row r="91" spans="1:3" x14ac:dyDescent="0.2">
      <c r="A91" s="1" t="s">
        <v>11978</v>
      </c>
      <c r="B91" s="1" t="s">
        <v>11979</v>
      </c>
      <c r="C91" s="1" t="s">
        <v>11980</v>
      </c>
    </row>
    <row r="92" spans="1:3" x14ac:dyDescent="0.2">
      <c r="A92" s="1" t="s">
        <v>11981</v>
      </c>
      <c r="B92" s="1" t="s">
        <v>11982</v>
      </c>
      <c r="C92" s="1" t="s">
        <v>11983</v>
      </c>
    </row>
    <row r="93" spans="1:3" x14ac:dyDescent="0.2">
      <c r="A93" s="1" t="s">
        <v>11984</v>
      </c>
      <c r="B93" s="1" t="s">
        <v>11985</v>
      </c>
      <c r="C93" s="1" t="s">
        <v>11986</v>
      </c>
    </row>
    <row r="94" spans="1:3" x14ac:dyDescent="0.2">
      <c r="A94" s="1" t="s">
        <v>11987</v>
      </c>
      <c r="B94" s="1" t="s">
        <v>11988</v>
      </c>
      <c r="C94" s="1" t="s">
        <v>11989</v>
      </c>
    </row>
    <row r="95" spans="1:3" x14ac:dyDescent="0.2">
      <c r="A95" s="1" t="s">
        <v>11990</v>
      </c>
      <c r="B95" s="1" t="s">
        <v>11991</v>
      </c>
      <c r="C95" s="1" t="s">
        <v>11992</v>
      </c>
    </row>
    <row r="96" spans="1:3" x14ac:dyDescent="0.2">
      <c r="A96" s="1" t="s">
        <v>11993</v>
      </c>
      <c r="B96" s="1" t="s">
        <v>11994</v>
      </c>
      <c r="C96" s="1" t="s">
        <v>11995</v>
      </c>
    </row>
    <row r="97" spans="1:3" x14ac:dyDescent="0.2">
      <c r="A97" s="1" t="s">
        <v>11996</v>
      </c>
      <c r="B97" s="1" t="s">
        <v>11997</v>
      </c>
      <c r="C97" s="1" t="s">
        <v>11998</v>
      </c>
    </row>
    <row r="98" spans="1:3" x14ac:dyDescent="0.2">
      <c r="A98" s="1" t="s">
        <v>11999</v>
      </c>
      <c r="B98" s="1" t="s">
        <v>12000</v>
      </c>
      <c r="C98" s="1" t="s">
        <v>12001</v>
      </c>
    </row>
    <row r="99" spans="1:3" x14ac:dyDescent="0.2">
      <c r="A99" s="1" t="s">
        <v>12002</v>
      </c>
      <c r="B99" s="1" t="s">
        <v>12003</v>
      </c>
      <c r="C99" s="1" t="s">
        <v>12004</v>
      </c>
    </row>
    <row r="100" spans="1:3" x14ac:dyDescent="0.2">
      <c r="A100" s="1" t="s">
        <v>12005</v>
      </c>
      <c r="B100" s="1" t="s">
        <v>12006</v>
      </c>
      <c r="C100" s="1" t="s">
        <v>12007</v>
      </c>
    </row>
    <row r="101" spans="1:3" x14ac:dyDescent="0.2">
      <c r="A101" s="1" t="s">
        <v>12008</v>
      </c>
      <c r="B101" s="1" t="s">
        <v>12009</v>
      </c>
      <c r="C101" s="1" t="s">
        <v>12010</v>
      </c>
    </row>
    <row r="102" spans="1:3" x14ac:dyDescent="0.2">
      <c r="A102" s="1" t="s">
        <v>12011</v>
      </c>
      <c r="B102" s="1" t="s">
        <v>12012</v>
      </c>
      <c r="C102" s="1" t="s">
        <v>12013</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workbookViewId="0">
      <selection activeCell="B2" sqref="B2"/>
    </sheetView>
  </sheetViews>
  <sheetFormatPr defaultColWidth="8.85546875" defaultRowHeight="12.75" x14ac:dyDescent="0.2"/>
  <cols>
    <col min="1" max="1" width="8.85546875" style="4"/>
    <col min="2" max="2" width="10.42578125" style="4" bestFit="1" customWidth="1"/>
    <col min="3" max="3" width="18.140625" style="4" bestFit="1" customWidth="1"/>
    <col min="4" max="16384" width="8.85546875" style="4"/>
  </cols>
  <sheetData>
    <row r="1" spans="1:3" x14ac:dyDescent="0.2">
      <c r="A1" s="4" t="s">
        <v>12017</v>
      </c>
      <c r="B1" s="5" t="s">
        <v>12018</v>
      </c>
      <c r="C1" s="5" t="s">
        <v>12019</v>
      </c>
    </row>
    <row r="2" spans="1:3" x14ac:dyDescent="0.2">
      <c r="A2" s="4">
        <v>11</v>
      </c>
      <c r="B2" s="4" t="s">
        <v>12020</v>
      </c>
      <c r="C2" s="4" t="s">
        <v>9</v>
      </c>
    </row>
    <row r="3" spans="1:3" x14ac:dyDescent="0.2">
      <c r="A3" s="4">
        <v>12</v>
      </c>
      <c r="B3" s="4" t="s">
        <v>12021</v>
      </c>
      <c r="C3" s="5" t="s">
        <v>416</v>
      </c>
    </row>
    <row r="4" spans="1:3" x14ac:dyDescent="0.2">
      <c r="A4" s="4">
        <v>13</v>
      </c>
      <c r="B4" s="4" t="s">
        <v>12022</v>
      </c>
      <c r="C4" s="4" t="s">
        <v>533</v>
      </c>
    </row>
    <row r="5" spans="1:3" x14ac:dyDescent="0.2">
      <c r="A5" s="4">
        <v>14</v>
      </c>
      <c r="B5" s="4" t="s">
        <v>12023</v>
      </c>
      <c r="C5" s="4" t="s">
        <v>780</v>
      </c>
    </row>
    <row r="6" spans="1:3" x14ac:dyDescent="0.2">
      <c r="A6" s="4">
        <v>15</v>
      </c>
      <c r="B6" s="4" t="s">
        <v>12024</v>
      </c>
      <c r="C6" s="4" t="s">
        <v>837</v>
      </c>
    </row>
    <row r="7" spans="1:3" x14ac:dyDescent="0.2">
      <c r="A7" s="4">
        <v>16</v>
      </c>
      <c r="B7" s="4" t="s">
        <v>12025</v>
      </c>
      <c r="C7" s="4" t="s">
        <v>1197</v>
      </c>
    </row>
    <row r="8" spans="1:3" x14ac:dyDescent="0.2">
      <c r="A8" s="4">
        <v>17</v>
      </c>
      <c r="B8" s="4" t="s">
        <v>12026</v>
      </c>
      <c r="C8" s="4" t="s">
        <v>1234</v>
      </c>
    </row>
    <row r="9" spans="1:3" x14ac:dyDescent="0.2">
      <c r="A9" s="4">
        <v>21</v>
      </c>
      <c r="B9" s="4" t="s">
        <v>12027</v>
      </c>
      <c r="C9" s="4" t="s">
        <v>1610</v>
      </c>
    </row>
    <row r="10" spans="1:3" x14ac:dyDescent="0.2">
      <c r="A10" s="4">
        <v>22</v>
      </c>
      <c r="B10" s="4" t="s">
        <v>12028</v>
      </c>
      <c r="C10" s="4" t="s">
        <v>2068</v>
      </c>
    </row>
    <row r="11" spans="1:3" x14ac:dyDescent="0.2">
      <c r="A11" s="4">
        <v>23</v>
      </c>
      <c r="B11" s="4" t="s">
        <v>12029</v>
      </c>
      <c r="C11" s="4" t="s">
        <v>2566</v>
      </c>
    </row>
    <row r="12" spans="1:3" x14ac:dyDescent="0.2">
      <c r="A12" s="4">
        <v>24</v>
      </c>
      <c r="B12" s="4" t="s">
        <v>12030</v>
      </c>
      <c r="C12" s="4" t="s">
        <v>2943</v>
      </c>
    </row>
    <row r="13" spans="1:3" x14ac:dyDescent="0.2">
      <c r="A13" s="4">
        <v>25</v>
      </c>
      <c r="B13" s="4" t="s">
        <v>12031</v>
      </c>
      <c r="C13" s="4" t="s">
        <v>3292</v>
      </c>
    </row>
    <row r="14" spans="1:3" x14ac:dyDescent="0.2">
      <c r="A14" s="4">
        <v>26</v>
      </c>
      <c r="B14" s="4" t="s">
        <v>12032</v>
      </c>
      <c r="C14" s="4" t="s">
        <v>3726</v>
      </c>
    </row>
    <row r="15" spans="1:3" x14ac:dyDescent="0.2">
      <c r="A15" s="4">
        <v>27</v>
      </c>
      <c r="B15" s="4" t="s">
        <v>12033</v>
      </c>
      <c r="C15" s="4" t="s">
        <v>4082</v>
      </c>
    </row>
    <row r="16" spans="1:3" x14ac:dyDescent="0.2">
      <c r="A16" s="4">
        <v>28</v>
      </c>
      <c r="B16" s="4" t="s">
        <v>12034</v>
      </c>
      <c r="C16" s="4" t="s">
        <v>4280</v>
      </c>
    </row>
    <row r="17" spans="1:3" x14ac:dyDescent="0.2">
      <c r="A17" s="4">
        <v>29</v>
      </c>
      <c r="B17" s="4" t="s">
        <v>12035</v>
      </c>
      <c r="C17" s="4" t="s">
        <v>4423</v>
      </c>
    </row>
    <row r="18" spans="1:3" x14ac:dyDescent="0.2">
      <c r="A18" s="4">
        <v>31</v>
      </c>
      <c r="B18" s="4" t="s">
        <v>12036</v>
      </c>
      <c r="C18" s="4" t="s">
        <v>5237</v>
      </c>
    </row>
    <row r="19" spans="1:3" x14ac:dyDescent="0.2">
      <c r="A19" s="4">
        <v>32</v>
      </c>
      <c r="B19" s="4" t="s">
        <v>12037</v>
      </c>
      <c r="C19" s="4" t="s">
        <v>3056</v>
      </c>
    </row>
    <row r="20" spans="1:3" x14ac:dyDescent="0.2">
      <c r="A20" s="4">
        <v>33</v>
      </c>
      <c r="B20" s="4" t="s">
        <v>12038</v>
      </c>
      <c r="C20" s="4" t="s">
        <v>7131</v>
      </c>
    </row>
    <row r="21" spans="1:3" x14ac:dyDescent="0.2">
      <c r="A21" s="4">
        <v>35</v>
      </c>
      <c r="B21" s="4" t="s">
        <v>12039</v>
      </c>
      <c r="C21" s="4" t="s">
        <v>7309</v>
      </c>
    </row>
    <row r="22" spans="1:3" x14ac:dyDescent="0.2">
      <c r="A22" s="4">
        <v>41</v>
      </c>
      <c r="B22" s="4" t="s">
        <v>12040</v>
      </c>
      <c r="C22" s="4" t="s">
        <v>3158</v>
      </c>
    </row>
    <row r="23" spans="1:3" x14ac:dyDescent="0.2">
      <c r="A23" s="4">
        <v>42</v>
      </c>
      <c r="B23" s="4" t="s">
        <v>12041</v>
      </c>
      <c r="C23" s="4" t="s">
        <v>9336</v>
      </c>
    </row>
    <row r="24" spans="1:3" x14ac:dyDescent="0.2">
      <c r="A24" s="4">
        <v>43</v>
      </c>
      <c r="B24" s="4" t="s">
        <v>12042</v>
      </c>
      <c r="C24" s="4" t="s">
        <v>9887</v>
      </c>
    </row>
    <row r="25" spans="1:3" x14ac:dyDescent="0.2">
      <c r="A25" s="4">
        <v>50</v>
      </c>
      <c r="B25" s="4" t="s">
        <v>12043</v>
      </c>
      <c r="C25" s="4" t="s">
        <v>10851</v>
      </c>
    </row>
    <row r="26" spans="1:3" x14ac:dyDescent="0.2">
      <c r="A26" s="4">
        <v>51</v>
      </c>
      <c r="B26" s="4" t="s">
        <v>12044</v>
      </c>
      <c r="C26" s="4" t="s">
        <v>3300</v>
      </c>
    </row>
    <row r="27" spans="1:3" x14ac:dyDescent="0.2">
      <c r="A27" s="4">
        <v>52</v>
      </c>
      <c r="B27" s="4" t="s">
        <v>12045</v>
      </c>
      <c r="C27" s="4" t="s">
        <v>11271</v>
      </c>
    </row>
    <row r="28" spans="1:3" x14ac:dyDescent="0.2">
      <c r="A28" s="4">
        <v>53</v>
      </c>
      <c r="B28" s="4" t="s">
        <v>12046</v>
      </c>
      <c r="C28" s="4" t="s">
        <v>11744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SVI_MHDI</vt:lpstr>
      <vt:lpstr>SVI</vt:lpstr>
      <vt:lpstr>MHDI</vt:lpstr>
      <vt:lpstr>Dicionário</vt:lpstr>
      <vt:lpstr>UF_acronyms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Alexandre Pereira Santos</cp:lastModifiedBy>
  <cp:revision>0</cp:revision>
  <cp:lastPrinted>2021-07-29T14:17:46Z</cp:lastPrinted>
  <dcterms:created xsi:type="dcterms:W3CDTF">2021-07-15T08:37:44Z</dcterms:created>
  <dcterms:modified xsi:type="dcterms:W3CDTF">2021-08-13T10:35:21Z</dcterms:modified>
</cp:coreProperties>
</file>